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166925"/>
  <mc:AlternateContent xmlns:mc="http://schemas.openxmlformats.org/markup-compatibility/2006">
    <mc:Choice Requires="x15">
      <x15ac:absPath xmlns:x15ac="http://schemas.microsoft.com/office/spreadsheetml/2010/11/ac" url="E:\Alabama ABC\2026\"/>
    </mc:Choice>
  </mc:AlternateContent>
  <xr:revisionPtr revIDLastSave="0" documentId="13_ncr:1_{82782575-F333-43FA-9473-E14F10ACD68D}" xr6:coauthVersionLast="47" xr6:coauthVersionMax="47" xr10:uidLastSave="{00000000-0000-0000-0000-000000000000}"/>
  <bookViews>
    <workbookView xWindow="-120" yWindow="-120" windowWidth="51840" windowHeight="21120" xr2:uid="{AA5F3B15-CF33-4777-8434-0FC664BED131}"/>
  </bookViews>
  <sheets>
    <sheet name="3-Week Report" sheetId="1" r:id="rId1"/>
    <sheet name="R12 Trend" sheetId="2" state="hidden" r:id="rId2"/>
    <sheet name="New Items" sheetId="3" state="hidden" r:id="rId3"/>
    <sheet name="DDS Needs" sheetId="10" state="hidden" r:id="rId4"/>
    <sheet name="External $ Guide" sheetId="4" state="hidden" r:id="rId5"/>
    <sheet name="Delist-Closeout-Activedlist-vap" sheetId="5" state="hidden" r:id="rId6"/>
    <sheet name="CGPO 1 &amp; 2" sheetId="6" state="hidden" r:id="rId7"/>
    <sheet name="WH INV 4-2-2026" sheetId="7" state="hidden" r:id="rId8"/>
    <sheet name="Broker &amp; Vendor" sheetId="8" state="hidden" r:id="rId9"/>
  </sheets>
  <definedNames>
    <definedName name="_xlnm._FilterDatabase" localSheetId="0" hidden="1">'3-Week Report'!$A$1:$T$2836</definedName>
    <definedName name="_xlnm._FilterDatabase" localSheetId="3" hidden="1">'DDS Needs'!$A$1:$G$767</definedName>
    <definedName name="_xlnm._FilterDatabase" localSheetId="2" hidden="1">'New Items'!$A$1:$G$133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" i="1" l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3" i="1"/>
  <c r="I907" i="1"/>
  <c r="I908" i="1"/>
  <c r="I522" i="1"/>
  <c r="I523" i="1"/>
  <c r="I524" i="1"/>
  <c r="I909" i="1"/>
  <c r="I910" i="1"/>
  <c r="I911" i="1"/>
  <c r="I912" i="1"/>
  <c r="I272" i="1"/>
  <c r="I273" i="1"/>
  <c r="I913" i="1"/>
  <c r="I914" i="1"/>
  <c r="I915" i="1"/>
  <c r="I916" i="1"/>
  <c r="I668" i="1"/>
  <c r="I366" i="1"/>
  <c r="I917" i="1"/>
  <c r="I918" i="1"/>
  <c r="I919" i="1"/>
  <c r="I920" i="1"/>
  <c r="I921" i="1"/>
  <c r="I922" i="1"/>
  <c r="I669" i="1"/>
  <c r="I923" i="1"/>
  <c r="I670" i="1"/>
  <c r="I924" i="1"/>
  <c r="I367" i="1"/>
  <c r="I525" i="1"/>
  <c r="I925" i="1"/>
  <c r="I926" i="1"/>
  <c r="I927" i="1"/>
  <c r="I928" i="1"/>
  <c r="I671" i="1"/>
  <c r="I526" i="1"/>
  <c r="I672" i="1"/>
  <c r="I1244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85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6" i="1"/>
  <c r="L945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333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1858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1859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48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85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6" i="1"/>
  <c r="I945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46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333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1858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1859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3" i="1"/>
  <c r="H907" i="1"/>
  <c r="H908" i="1"/>
  <c r="H522" i="1"/>
  <c r="H523" i="1"/>
  <c r="H524" i="1"/>
  <c r="H909" i="1"/>
  <c r="H910" i="1"/>
  <c r="H911" i="1"/>
  <c r="H912" i="1"/>
  <c r="H272" i="1"/>
  <c r="H273" i="1"/>
  <c r="H913" i="1"/>
  <c r="H914" i="1"/>
  <c r="H915" i="1"/>
  <c r="H916" i="1"/>
  <c r="H668" i="1"/>
  <c r="H366" i="1"/>
  <c r="H917" i="1"/>
  <c r="H918" i="1"/>
  <c r="H919" i="1"/>
  <c r="H920" i="1"/>
  <c r="H921" i="1"/>
  <c r="H922" i="1"/>
  <c r="H669" i="1"/>
  <c r="H923" i="1"/>
  <c r="H670" i="1"/>
  <c r="H924" i="1"/>
  <c r="H367" i="1"/>
  <c r="H525" i="1"/>
  <c r="H925" i="1"/>
  <c r="H926" i="1"/>
  <c r="H927" i="1"/>
  <c r="H928" i="1"/>
  <c r="H671" i="1"/>
  <c r="H526" i="1"/>
  <c r="H672" i="1"/>
  <c r="K6" i="10"/>
  <c r="K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5" i="10"/>
  <c r="G523" i="10"/>
  <c r="G759" i="10"/>
  <c r="G211" i="10"/>
  <c r="G496" i="10"/>
  <c r="G657" i="10"/>
  <c r="G222" i="10"/>
  <c r="G103" i="10"/>
  <c r="G129" i="10"/>
  <c r="G761" i="10"/>
  <c r="G633" i="10"/>
  <c r="G227" i="10"/>
  <c r="G643" i="10"/>
  <c r="G648" i="10"/>
  <c r="G174" i="10"/>
  <c r="G117" i="10"/>
  <c r="G119" i="10"/>
  <c r="G99" i="10"/>
  <c r="G455" i="10"/>
  <c r="G591" i="10"/>
  <c r="G751" i="10"/>
  <c r="G635" i="10"/>
  <c r="G745" i="10"/>
  <c r="G260" i="10"/>
  <c r="G54" i="10"/>
  <c r="G615" i="10"/>
  <c r="G460" i="10"/>
  <c r="G554" i="10"/>
  <c r="G90" i="10"/>
  <c r="G441" i="10"/>
  <c r="G585" i="10"/>
  <c r="G295" i="10"/>
  <c r="G381" i="10"/>
  <c r="G179" i="10"/>
  <c r="G620" i="10"/>
  <c r="G46" i="10"/>
  <c r="G339" i="10"/>
  <c r="G459" i="10"/>
  <c r="G443" i="10"/>
  <c r="G70" i="10"/>
  <c r="G208" i="10"/>
  <c r="G427" i="10"/>
  <c r="G65" i="10"/>
  <c r="G58" i="10"/>
  <c r="G596" i="10"/>
  <c r="G165" i="10"/>
  <c r="G111" i="10"/>
  <c r="G623" i="10"/>
  <c r="G348" i="10"/>
  <c r="G314" i="10"/>
  <c r="G277" i="10"/>
  <c r="G270" i="10"/>
  <c r="G358" i="10"/>
  <c r="G689" i="10"/>
  <c r="G87" i="10"/>
  <c r="G726" i="10"/>
  <c r="G5" i="10"/>
  <c r="G616" i="10"/>
  <c r="G684" i="10"/>
  <c r="G703" i="10"/>
  <c r="G419" i="10"/>
  <c r="G415" i="10"/>
  <c r="G363" i="10"/>
  <c r="G21" i="10"/>
  <c r="G131" i="10"/>
  <c r="G251" i="10"/>
  <c r="G488" i="10"/>
  <c r="G308" i="10"/>
  <c r="G696" i="10"/>
  <c r="G291" i="10"/>
  <c r="G147" i="10"/>
  <c r="G430" i="10"/>
  <c r="G698" i="10"/>
  <c r="G125" i="10"/>
  <c r="G244" i="10"/>
  <c r="G266" i="10"/>
  <c r="G756" i="10"/>
  <c r="G571" i="10"/>
  <c r="G122" i="10"/>
  <c r="G514" i="10"/>
  <c r="G82" i="10"/>
  <c r="G92" i="10"/>
  <c r="G367" i="10"/>
  <c r="G169" i="10"/>
  <c r="G612" i="10"/>
  <c r="G284" i="10"/>
  <c r="G282" i="10"/>
  <c r="G727" i="10"/>
  <c r="G157" i="10"/>
  <c r="G694" i="10"/>
  <c r="G437" i="10"/>
  <c r="G254" i="10"/>
  <c r="G94" i="10"/>
  <c r="G102" i="10"/>
  <c r="G77" i="10"/>
  <c r="G470" i="10"/>
  <c r="G464" i="10"/>
  <c r="G466" i="10"/>
  <c r="G382" i="10"/>
  <c r="G377" i="10"/>
  <c r="G611" i="10"/>
  <c r="G41" i="10"/>
  <c r="G397" i="10"/>
  <c r="G398" i="10"/>
  <c r="G730" i="10"/>
  <c r="G239" i="10"/>
  <c r="G34" i="10"/>
  <c r="G298" i="10"/>
  <c r="G3" i="10"/>
  <c r="G310" i="10"/>
  <c r="G246" i="10"/>
  <c r="G650" i="10"/>
  <c r="G625" i="10"/>
  <c r="G156" i="10"/>
  <c r="G149" i="10"/>
  <c r="G106" i="10"/>
  <c r="G89" i="10"/>
  <c r="G566" i="10"/>
  <c r="G608" i="10"/>
  <c r="G583" i="10"/>
  <c r="G501" i="10"/>
  <c r="G509" i="10"/>
  <c r="G649" i="10"/>
  <c r="G671" i="10"/>
  <c r="G134" i="10"/>
  <c r="G200" i="10"/>
  <c r="G201" i="10"/>
  <c r="G74" i="10"/>
  <c r="G161" i="10"/>
  <c r="G385" i="10"/>
  <c r="G603" i="10"/>
  <c r="G664" i="10"/>
  <c r="G627" i="10"/>
  <c r="G720" i="10"/>
  <c r="G100" i="10"/>
  <c r="G60" i="10"/>
  <c r="G93" i="10"/>
  <c r="G439" i="10"/>
  <c r="G425" i="10"/>
  <c r="G404" i="10"/>
  <c r="G532" i="10"/>
  <c r="G139" i="10"/>
  <c r="G283" i="10"/>
  <c r="G95" i="10"/>
  <c r="G549" i="10"/>
  <c r="G551" i="10"/>
  <c r="G280" i="10"/>
  <c r="G2" i="10"/>
  <c r="G628" i="10"/>
  <c r="G287" i="10"/>
  <c r="G474" i="10"/>
  <c r="G262" i="10"/>
  <c r="G56" i="10"/>
  <c r="G113" i="10"/>
  <c r="G267" i="10"/>
  <c r="G731" i="10"/>
  <c r="G217" i="10"/>
  <c r="G717" i="10"/>
  <c r="G47" i="10"/>
  <c r="G205" i="10"/>
  <c r="G135" i="10"/>
  <c r="G62" i="10"/>
  <c r="G644" i="10"/>
  <c r="G577" i="10"/>
  <c r="G218" i="10"/>
  <c r="G388" i="10"/>
  <c r="G584" i="10"/>
  <c r="G503" i="10"/>
  <c r="G153" i="10"/>
  <c r="G673" i="10"/>
  <c r="G679" i="10"/>
  <c r="G693" i="10"/>
  <c r="G692" i="10"/>
  <c r="G672" i="10"/>
  <c r="G676" i="10"/>
  <c r="G680" i="10"/>
  <c r="G670" i="10"/>
  <c r="G481" i="10"/>
  <c r="G234" i="10"/>
  <c r="G304" i="10"/>
  <c r="G553" i="10"/>
  <c r="G193" i="10"/>
  <c r="G337" i="10"/>
  <c r="G716" i="10"/>
  <c r="G353" i="10"/>
  <c r="G136" i="10"/>
  <c r="G573" i="10"/>
  <c r="G600" i="10"/>
  <c r="G204" i="10"/>
  <c r="G764" i="10"/>
  <c r="G765" i="10"/>
  <c r="G163" i="10"/>
  <c r="G372" i="10"/>
  <c r="G235" i="10"/>
  <c r="G256" i="10"/>
  <c r="G112" i="10"/>
  <c r="G545" i="10"/>
  <c r="G544" i="10"/>
  <c r="G59" i="10"/>
  <c r="G341" i="10"/>
  <c r="G478" i="10"/>
  <c r="G539" i="10"/>
  <c r="G104" i="10"/>
  <c r="G528" i="10"/>
  <c r="G471" i="10"/>
  <c r="G472" i="10"/>
  <c r="G225" i="10"/>
  <c r="G242" i="10"/>
  <c r="G162" i="10"/>
  <c r="G197" i="10"/>
  <c r="G493" i="10"/>
  <c r="G564" i="10"/>
  <c r="G578" i="10"/>
  <c r="G606" i="10"/>
  <c r="G452" i="10"/>
  <c r="G535" i="10"/>
  <c r="G541" i="10"/>
  <c r="G659" i="10"/>
  <c r="G48" i="10"/>
  <c r="G445" i="10"/>
  <c r="G257" i="10"/>
  <c r="G677" i="10"/>
  <c r="G574" i="10"/>
  <c r="G10" i="10"/>
  <c r="G73" i="10"/>
  <c r="G561" i="10"/>
  <c r="G394" i="10"/>
  <c r="G142" i="10"/>
  <c r="G715" i="10"/>
  <c r="G605" i="10"/>
  <c r="G721" i="10"/>
  <c r="G508" i="10"/>
  <c r="G107" i="10"/>
  <c r="G228" i="10"/>
  <c r="G269" i="10"/>
  <c r="G209" i="10"/>
  <c r="G186" i="10"/>
  <c r="G390" i="10"/>
  <c r="G542" i="10"/>
  <c r="G351" i="10"/>
  <c r="G660" i="10"/>
  <c r="G536" i="10"/>
  <c r="G533" i="10"/>
  <c r="G108" i="10"/>
  <c r="G507" i="10"/>
  <c r="G538" i="10"/>
  <c r="G734" i="10"/>
  <c r="G540" i="10"/>
  <c r="G705" i="10"/>
  <c r="G704" i="10"/>
  <c r="G674" i="10"/>
  <c r="G96" i="10"/>
  <c r="G476" i="10"/>
  <c r="G252" i="10"/>
  <c r="G735" i="10"/>
  <c r="G530" i="10"/>
  <c r="G732" i="10"/>
  <c r="G45" i="10"/>
  <c r="G666" i="10"/>
  <c r="G230" i="10"/>
  <c r="G543" i="10"/>
  <c r="G43" i="10"/>
  <c r="G665" i="10"/>
  <c r="G546" i="10"/>
  <c r="G450" i="10"/>
  <c r="G537" i="10"/>
  <c r="G164" i="10"/>
  <c r="G180" i="10"/>
  <c r="G444" i="10"/>
  <c r="G454" i="10"/>
  <c r="G748" i="10"/>
  <c r="G531" i="10"/>
  <c r="G738" i="10"/>
  <c r="G391" i="10"/>
  <c r="G271" i="10"/>
  <c r="G272" i="10"/>
  <c r="G183" i="10"/>
  <c r="G373" i="10"/>
  <c r="G522" i="10"/>
  <c r="G80" i="10"/>
  <c r="G758" i="10"/>
  <c r="G210" i="10"/>
  <c r="G495" i="10"/>
  <c r="G656" i="10"/>
  <c r="G213" i="10"/>
  <c r="G221" i="10"/>
  <c r="G128" i="10"/>
  <c r="G760" i="10"/>
  <c r="G632" i="10"/>
  <c r="G226" i="10"/>
  <c r="G640" i="10"/>
  <c r="G647" i="10"/>
  <c r="G172" i="10"/>
  <c r="G98" i="10"/>
  <c r="G457" i="10"/>
  <c r="G589" i="10"/>
  <c r="G743" i="10"/>
  <c r="G259" i="10"/>
  <c r="G53" i="10"/>
  <c r="G614" i="10"/>
  <c r="G462" i="10"/>
  <c r="G440" i="10"/>
  <c r="G177" i="10"/>
  <c r="G619" i="10"/>
  <c r="G338" i="10"/>
  <c r="G442" i="10"/>
  <c r="G68" i="10"/>
  <c r="G426" i="10"/>
  <c r="G64" i="10"/>
  <c r="G57" i="10"/>
  <c r="G594" i="10"/>
  <c r="G110" i="10"/>
  <c r="G346" i="10"/>
  <c r="G294" i="10"/>
  <c r="G313" i="10"/>
  <c r="G275" i="10"/>
  <c r="G356" i="10"/>
  <c r="G687" i="10"/>
  <c r="G86" i="10"/>
  <c r="G723" i="10"/>
  <c r="G4" i="10"/>
  <c r="G618" i="10"/>
  <c r="G682" i="10"/>
  <c r="G418" i="10"/>
  <c r="G411" i="10"/>
  <c r="G361" i="10"/>
  <c r="G250" i="10"/>
  <c r="G487" i="10"/>
  <c r="G307" i="10"/>
  <c r="G695" i="10"/>
  <c r="G290" i="10"/>
  <c r="G146" i="10"/>
  <c r="G429" i="10"/>
  <c r="G697" i="10"/>
  <c r="G757" i="10"/>
  <c r="G154" i="10"/>
  <c r="G569" i="10"/>
  <c r="G120" i="10"/>
  <c r="G512" i="10"/>
  <c r="G366" i="10"/>
  <c r="G168" i="10"/>
  <c r="G159" i="10"/>
  <c r="G436" i="10"/>
  <c r="G621" i="10"/>
  <c r="G255" i="10"/>
  <c r="G101" i="10"/>
  <c r="G76" i="10"/>
  <c r="G468" i="10"/>
  <c r="G375" i="10"/>
  <c r="G610" i="10"/>
  <c r="G39" i="10"/>
  <c r="G729" i="10"/>
  <c r="G238" i="10"/>
  <c r="G299" i="10"/>
  <c r="G646" i="10"/>
  <c r="G624" i="10"/>
  <c r="G155" i="10"/>
  <c r="G150" i="10"/>
  <c r="G580" i="10"/>
  <c r="G607" i="10"/>
  <c r="G499" i="10"/>
  <c r="G383" i="10"/>
  <c r="G663" i="10"/>
  <c r="G719" i="10"/>
  <c r="G424" i="10"/>
  <c r="G138" i="10"/>
  <c r="G548" i="10"/>
  <c r="G575" i="10"/>
  <c r="G386" i="10"/>
  <c r="G502" i="10"/>
  <c r="G152" i="10"/>
  <c r="G668" i="10"/>
  <c r="G233" i="10"/>
  <c r="G302" i="10"/>
  <c r="G191" i="10"/>
  <c r="G336" i="10"/>
  <c r="G599" i="10"/>
  <c r="G763" i="10"/>
  <c r="G370" i="10"/>
  <c r="G148" i="10"/>
  <c r="G340" i="10"/>
  <c r="G105" i="10"/>
  <c r="G224" i="10"/>
  <c r="G243" i="10"/>
  <c r="G241" i="10"/>
  <c r="G195" i="10"/>
  <c r="G491" i="10"/>
  <c r="G563" i="10"/>
  <c r="G453" i="10"/>
  <c r="G8" i="10"/>
  <c r="G556" i="10"/>
  <c r="G560" i="10"/>
  <c r="G392" i="10"/>
  <c r="G141" i="10"/>
  <c r="G229" i="10"/>
  <c r="G185" i="10"/>
  <c r="G661" i="10"/>
  <c r="G505" i="10"/>
  <c r="G733" i="10"/>
  <c r="G477" i="10"/>
  <c r="G736" i="10"/>
  <c r="G181" i="10"/>
  <c r="G79" i="10"/>
  <c r="G631" i="10"/>
  <c r="G639" i="10"/>
  <c r="G171" i="10"/>
  <c r="G588" i="10"/>
  <c r="G742" i="10"/>
  <c r="G52" i="10"/>
  <c r="G67" i="10"/>
  <c r="G345" i="10"/>
  <c r="G312" i="10"/>
  <c r="G279" i="10"/>
  <c r="G355" i="10"/>
  <c r="G686" i="10"/>
  <c r="G722" i="10"/>
  <c r="G417" i="10"/>
  <c r="G413" i="10"/>
  <c r="G360" i="10"/>
  <c r="G289" i="10"/>
  <c r="G754" i="10"/>
  <c r="G568" i="10"/>
  <c r="G124" i="10"/>
  <c r="G511" i="10"/>
  <c r="G167" i="10"/>
  <c r="G374" i="10"/>
  <c r="G609" i="10"/>
  <c r="G38" i="10"/>
  <c r="G237" i="10"/>
  <c r="G645" i="10"/>
  <c r="G562" i="10"/>
  <c r="G498" i="10"/>
  <c r="G407" i="10"/>
  <c r="G401" i="10"/>
  <c r="G232" i="10"/>
  <c r="G301" i="10"/>
  <c r="G190" i="10"/>
  <c r="G400" i="10"/>
  <c r="G240" i="10"/>
  <c r="G7" i="10"/>
  <c r="G559" i="10"/>
  <c r="G140" i="10"/>
  <c r="G641" i="10"/>
  <c r="G173" i="10"/>
  <c r="G590" i="10"/>
  <c r="G744" i="10"/>
  <c r="G178" i="10"/>
  <c r="G69" i="10"/>
  <c r="G595" i="10"/>
  <c r="G347" i="10"/>
  <c r="G276" i="10"/>
  <c r="G357" i="10"/>
  <c r="G688" i="10"/>
  <c r="G725" i="10"/>
  <c r="G683" i="10"/>
  <c r="G423" i="10"/>
  <c r="G414" i="10"/>
  <c r="G362" i="10"/>
  <c r="G20" i="10"/>
  <c r="G265" i="10"/>
  <c r="G755" i="10"/>
  <c r="G570" i="10"/>
  <c r="G121" i="10"/>
  <c r="G513" i="10"/>
  <c r="G469" i="10"/>
  <c r="G376" i="10"/>
  <c r="G40" i="10"/>
  <c r="G33" i="10"/>
  <c r="G151" i="10"/>
  <c r="G500" i="10"/>
  <c r="G384" i="10"/>
  <c r="G438" i="10"/>
  <c r="G281" i="10"/>
  <c r="G576" i="10"/>
  <c r="G387" i="10"/>
  <c r="G504" i="10"/>
  <c r="G675" i="10"/>
  <c r="G669" i="10"/>
  <c r="G303" i="10"/>
  <c r="G192" i="10"/>
  <c r="G203" i="10"/>
  <c r="G371" i="10"/>
  <c r="G527" i="10"/>
  <c r="G196" i="10"/>
  <c r="G492" i="10"/>
  <c r="G534" i="10"/>
  <c r="G9" i="10"/>
  <c r="G393" i="10"/>
  <c r="G604" i="10"/>
  <c r="G19" i="10"/>
  <c r="G188" i="10"/>
  <c r="G389" i="10"/>
  <c r="G26" i="10"/>
  <c r="G526" i="10"/>
  <c r="G506" i="10"/>
  <c r="G28" i="10"/>
  <c r="G29" i="10"/>
  <c r="G32" i="10"/>
  <c r="G22" i="10"/>
  <c r="G31" i="10"/>
  <c r="G25" i="10"/>
  <c r="G24" i="10"/>
  <c r="G30" i="10"/>
  <c r="G182" i="10"/>
  <c r="G18" i="10"/>
  <c r="G23" i="10"/>
  <c r="G27" i="10"/>
  <c r="G737" i="10"/>
  <c r="G84" i="10"/>
  <c r="G524" i="10"/>
  <c r="G434" i="10"/>
  <c r="G81" i="10"/>
  <c r="G212" i="10"/>
  <c r="G658" i="10"/>
  <c r="G130" i="10"/>
  <c r="G634" i="10"/>
  <c r="G642" i="10"/>
  <c r="G175" i="10"/>
  <c r="G746" i="10"/>
  <c r="G261" i="10"/>
  <c r="G55" i="10"/>
  <c r="G463" i="10"/>
  <c r="G207" i="10"/>
  <c r="G71" i="10"/>
  <c r="G216" i="10"/>
  <c r="G349" i="10"/>
  <c r="G278" i="10"/>
  <c r="G690" i="10"/>
  <c r="G88" i="10"/>
  <c r="G420" i="10"/>
  <c r="G412" i="10"/>
  <c r="G364" i="10"/>
  <c r="G484" i="10"/>
  <c r="G482" i="10"/>
  <c r="G309" i="10"/>
  <c r="G485" i="10"/>
  <c r="G292" i="10"/>
  <c r="G220" i="10"/>
  <c r="G572" i="10"/>
  <c r="G123" i="10"/>
  <c r="G515" i="10"/>
  <c r="G144" i="10"/>
  <c r="G368" i="10"/>
  <c r="G160" i="10"/>
  <c r="G622" i="10"/>
  <c r="G465" i="10"/>
  <c r="G379" i="10"/>
  <c r="G42" i="10"/>
  <c r="G206" i="10"/>
  <c r="G214" i="10"/>
  <c r="G305" i="10"/>
  <c r="G490" i="10"/>
  <c r="G249" i="10"/>
  <c r="G248" i="10"/>
  <c r="G626" i="10"/>
  <c r="G667" i="10"/>
  <c r="G475" i="10"/>
  <c r="G550" i="10"/>
  <c r="G114" i="10"/>
  <c r="G115" i="10"/>
  <c r="G83" i="10"/>
  <c r="G521" i="10"/>
  <c r="G245" i="10"/>
  <c r="G433" i="10"/>
  <c r="G78" i="10"/>
  <c r="G44" i="10"/>
  <c r="G494" i="10"/>
  <c r="G655" i="10"/>
  <c r="G630" i="10"/>
  <c r="G651" i="10"/>
  <c r="G637" i="10"/>
  <c r="G170" i="10"/>
  <c r="G447" i="10"/>
  <c r="G116" i="10"/>
  <c r="G118" i="10"/>
  <c r="G97" i="10"/>
  <c r="G456" i="10"/>
  <c r="G587" i="10"/>
  <c r="G50" i="10"/>
  <c r="G133" i="10"/>
  <c r="G741" i="10"/>
  <c r="G258" i="10"/>
  <c r="G51" i="10"/>
  <c r="G613" i="10"/>
  <c r="G461" i="10"/>
  <c r="G380" i="10"/>
  <c r="G601" i="10"/>
  <c r="G176" i="10"/>
  <c r="G145" i="10"/>
  <c r="G520" i="10"/>
  <c r="G66" i="10"/>
  <c r="G143" i="10"/>
  <c r="G215" i="10"/>
  <c r="G63" i="10"/>
  <c r="G593" i="10"/>
  <c r="G408" i="10"/>
  <c r="G109" i="10"/>
  <c r="G343" i="10"/>
  <c r="G293" i="10"/>
  <c r="G311" i="10"/>
  <c r="G273" i="10"/>
  <c r="G354" i="10"/>
  <c r="G85" i="10"/>
  <c r="G724" i="10"/>
  <c r="G617" i="10"/>
  <c r="G681" i="10"/>
  <c r="G416" i="10"/>
  <c r="G410" i="10"/>
  <c r="G359" i="10"/>
  <c r="G132" i="10"/>
  <c r="G49" i="10"/>
  <c r="G483" i="10"/>
  <c r="G486" i="10"/>
  <c r="G306" i="10"/>
  <c r="G288" i="10"/>
  <c r="G428" i="10"/>
  <c r="G753" i="10"/>
  <c r="G219" i="10"/>
  <c r="G567" i="10"/>
  <c r="G586" i="10"/>
  <c r="G126" i="10"/>
  <c r="G510" i="10"/>
  <c r="G402" i="10"/>
  <c r="G365" i="10"/>
  <c r="G158" i="10"/>
  <c r="G629" i="10"/>
  <c r="G654" i="10"/>
  <c r="G435" i="10"/>
  <c r="G75" i="10"/>
  <c r="G91" i="10"/>
  <c r="G467" i="10"/>
  <c r="G378" i="10"/>
  <c r="G37" i="10"/>
  <c r="G728" i="10"/>
  <c r="G236" i="10"/>
  <c r="G636" i="10"/>
  <c r="G579" i="10"/>
  <c r="G13" i="10"/>
  <c r="G497" i="10"/>
  <c r="G662" i="10"/>
  <c r="G718" i="10"/>
  <c r="G406" i="10"/>
  <c r="G399" i="10"/>
  <c r="G547" i="10"/>
  <c r="G286" i="10"/>
  <c r="G268" i="10"/>
  <c r="G403" i="10"/>
  <c r="G421" i="10"/>
  <c r="G61" i="10"/>
  <c r="G685" i="10"/>
  <c r="G300" i="10"/>
  <c r="G189" i="10"/>
  <c r="G431" i="10"/>
  <c r="G432" i="10"/>
  <c r="G335" i="10"/>
  <c r="G127" i="10"/>
  <c r="G12" i="10"/>
  <c r="G597" i="10"/>
  <c r="G14" i="10"/>
  <c r="G762" i="10"/>
  <c r="G369" i="10"/>
  <c r="G194" i="10"/>
  <c r="G451" i="10"/>
  <c r="G6" i="10"/>
  <c r="G72" i="10"/>
  <c r="G581" i="10"/>
  <c r="G558" i="10"/>
  <c r="G15" i="10"/>
  <c r="G187" i="10"/>
  <c r="G11" i="10"/>
  <c r="G602" i="10"/>
  <c r="G405" i="10"/>
  <c r="G638" i="10"/>
  <c r="G344" i="10"/>
  <c r="G274" i="10"/>
  <c r="G691" i="10"/>
  <c r="G409" i="10"/>
  <c r="G166" i="10"/>
  <c r="G557" i="10"/>
  <c r="G598" i="10"/>
  <c r="G316" i="10"/>
  <c r="G318" i="10"/>
  <c r="G324" i="10"/>
  <c r="G329" i="10"/>
  <c r="G328" i="10"/>
  <c r="G323" i="10"/>
  <c r="G199" i="10"/>
  <c r="G198" i="10"/>
  <c r="G327" i="10"/>
  <c r="G332" i="10"/>
  <c r="G334" i="10"/>
  <c r="G331" i="10"/>
  <c r="G519" i="10"/>
  <c r="G333" i="10"/>
  <c r="G321" i="10"/>
  <c r="G473" i="10"/>
  <c r="G35" i="10"/>
  <c r="G36" i="10"/>
  <c r="G713" i="10"/>
  <c r="G330" i="10"/>
  <c r="G708" i="10"/>
  <c r="G707" i="10"/>
  <c r="G395" i="10"/>
  <c r="G184" i="10"/>
  <c r="G678" i="10"/>
  <c r="G706" i="10"/>
  <c r="G320" i="10"/>
  <c r="G342" i="10"/>
  <c r="G326" i="10"/>
  <c r="G319" i="10"/>
  <c r="G711" i="10"/>
  <c r="G712" i="10"/>
  <c r="G479" i="10"/>
  <c r="G315" i="10"/>
  <c r="G317" i="10"/>
  <c r="G480" i="10"/>
  <c r="G449" i="10"/>
  <c r="G325" i="10"/>
  <c r="G322" i="10"/>
  <c r="G714" i="10"/>
  <c r="G749" i="10"/>
  <c r="G652" i="10"/>
  <c r="G653" i="10"/>
  <c r="G565" i="10"/>
  <c r="G396" i="10"/>
  <c r="G489" i="10"/>
  <c r="G739" i="10"/>
  <c r="G740" i="10"/>
  <c r="G710" i="10"/>
  <c r="G709" i="10"/>
  <c r="G516" i="10"/>
  <c r="G517" i="10"/>
  <c r="G223" i="10"/>
  <c r="G247" i="10"/>
  <c r="G582" i="10"/>
  <c r="G448" i="10"/>
  <c r="G518" i="10"/>
  <c r="G137" i="10"/>
  <c r="G555" i="10"/>
  <c r="G446" i="10"/>
  <c r="G700" i="10"/>
  <c r="G701" i="10"/>
  <c r="G263" i="10"/>
  <c r="G702" i="10"/>
  <c r="G264" i="10"/>
  <c r="G285" i="10"/>
  <c r="G422" i="10"/>
  <c r="G750" i="10"/>
  <c r="G458" i="10"/>
  <c r="G253" i="10"/>
  <c r="G699" i="10"/>
  <c r="G231" i="10"/>
  <c r="G16" i="10"/>
  <c r="G552" i="10"/>
  <c r="G525" i="10"/>
  <c r="G17" i="10"/>
  <c r="G202" i="10"/>
  <c r="G296" i="10"/>
  <c r="G297" i="10"/>
  <c r="G350" i="10"/>
  <c r="G352" i="10"/>
  <c r="G529" i="10"/>
  <c r="G747" i="10"/>
  <c r="G752" i="10"/>
  <c r="G592" i="10"/>
  <c r="H14" i="1"/>
  <c r="H31" i="1"/>
  <c r="H63" i="1"/>
  <c r="H73" i="1"/>
  <c r="H93" i="1"/>
  <c r="H48" i="1"/>
  <c r="H110" i="1"/>
  <c r="H119" i="1"/>
  <c r="H121" i="1"/>
  <c r="H129" i="1"/>
  <c r="H131" i="1"/>
  <c r="H137" i="1"/>
  <c r="H152" i="1"/>
  <c r="H159" i="1"/>
  <c r="H163" i="1"/>
  <c r="H175" i="1"/>
  <c r="H191" i="1"/>
  <c r="H192" i="1"/>
  <c r="H221" i="1"/>
  <c r="H226" i="1"/>
  <c r="H228" i="1"/>
  <c r="H249" i="1"/>
  <c r="H251" i="1"/>
  <c r="H253" i="1"/>
  <c r="H266" i="1"/>
  <c r="H268" i="1"/>
  <c r="H270" i="1"/>
  <c r="H275" i="1"/>
  <c r="H276" i="1"/>
  <c r="H284" i="1"/>
  <c r="H290" i="1"/>
  <c r="H292" i="1"/>
  <c r="H295" i="1"/>
  <c r="H298" i="1"/>
  <c r="H300" i="1"/>
  <c r="H310" i="1"/>
  <c r="H313" i="1"/>
  <c r="H321" i="1"/>
  <c r="H327" i="1"/>
  <c r="H335" i="1"/>
  <c r="H336" i="1"/>
  <c r="H345" i="1"/>
  <c r="H347" i="1"/>
  <c r="H350" i="1"/>
  <c r="H352" i="1"/>
  <c r="H365" i="1"/>
  <c r="H369" i="1"/>
  <c r="H375" i="1"/>
  <c r="H377" i="1"/>
  <c r="H386" i="1"/>
  <c r="H387" i="1"/>
  <c r="H388" i="1"/>
  <c r="H394" i="1"/>
  <c r="H398" i="1"/>
  <c r="H399" i="1"/>
  <c r="H400" i="1"/>
  <c r="H405" i="1"/>
  <c r="H409" i="1"/>
  <c r="H412" i="1"/>
  <c r="H426" i="1"/>
  <c r="H427" i="1"/>
  <c r="H434" i="1"/>
  <c r="H436" i="1"/>
  <c r="H440" i="1"/>
  <c r="H443" i="1"/>
  <c r="H444" i="1"/>
  <c r="H447" i="1"/>
  <c r="H449" i="1"/>
  <c r="H453" i="1"/>
  <c r="H454" i="1"/>
  <c r="H455" i="1"/>
  <c r="H457" i="1"/>
  <c r="H461" i="1"/>
  <c r="H465" i="1"/>
  <c r="H469" i="1"/>
  <c r="H472" i="1"/>
  <c r="H473" i="1"/>
  <c r="H474" i="1"/>
  <c r="H479" i="1"/>
  <c r="H483" i="1"/>
  <c r="H491" i="1"/>
  <c r="H492" i="1"/>
  <c r="H493" i="1"/>
  <c r="H496" i="1"/>
  <c r="H497" i="1"/>
  <c r="H499" i="1"/>
  <c r="H501" i="1"/>
  <c r="H504" i="1"/>
  <c r="H505" i="1"/>
  <c r="H509" i="1"/>
  <c r="H511" i="1"/>
  <c r="H512" i="1"/>
  <c r="H518" i="1"/>
  <c r="H519" i="1"/>
  <c r="H528" i="1"/>
  <c r="H532" i="1"/>
  <c r="H535" i="1"/>
  <c r="H536" i="1"/>
  <c r="H537" i="1"/>
  <c r="H541" i="1"/>
  <c r="H547" i="1"/>
  <c r="H552" i="1"/>
  <c r="H553" i="1"/>
  <c r="H556" i="1"/>
  <c r="H558" i="1"/>
  <c r="H565" i="1"/>
  <c r="H570" i="1"/>
  <c r="H571" i="1"/>
  <c r="H572" i="1"/>
  <c r="H573" i="1"/>
  <c r="H575" i="1"/>
  <c r="H576" i="1"/>
  <c r="H577" i="1"/>
  <c r="H578" i="1"/>
  <c r="H579" i="1"/>
  <c r="H586" i="1"/>
  <c r="H587" i="1"/>
  <c r="H588" i="1"/>
  <c r="H589" i="1"/>
  <c r="H591" i="1"/>
  <c r="H593" i="1"/>
  <c r="H594" i="1"/>
  <c r="H595" i="1"/>
  <c r="H857" i="1"/>
  <c r="H602" i="1"/>
  <c r="H604" i="1"/>
  <c r="H605" i="1"/>
  <c r="H606" i="1"/>
  <c r="H610" i="1"/>
  <c r="H611" i="1"/>
  <c r="H613" i="1"/>
  <c r="H618" i="1"/>
  <c r="H622" i="1"/>
  <c r="H623" i="1"/>
  <c r="H625" i="1"/>
  <c r="H626" i="1"/>
  <c r="H629" i="1"/>
  <c r="H631" i="1"/>
  <c r="H632" i="1"/>
  <c r="H633" i="1"/>
  <c r="H635" i="1"/>
  <c r="H637" i="1"/>
  <c r="H638" i="1"/>
  <c r="H639" i="1"/>
  <c r="H641" i="1"/>
  <c r="H642" i="1"/>
  <c r="H646" i="1"/>
  <c r="H651" i="1"/>
  <c r="H652" i="1"/>
  <c r="H653" i="1"/>
  <c r="H654" i="1"/>
  <c r="H655" i="1"/>
  <c r="H657" i="1"/>
  <c r="H659" i="1"/>
  <c r="H660" i="1"/>
  <c r="H662" i="1"/>
  <c r="H664" i="1"/>
  <c r="H665" i="1"/>
  <c r="H667" i="1"/>
  <c r="H673" i="1"/>
  <c r="H675" i="1"/>
  <c r="H678" i="1"/>
  <c r="H679" i="1"/>
  <c r="H682" i="1"/>
  <c r="H683" i="1"/>
  <c r="H688" i="1"/>
  <c r="H689" i="1"/>
  <c r="H690" i="1"/>
  <c r="H692" i="1"/>
  <c r="H693" i="1"/>
  <c r="H694" i="1"/>
  <c r="H696" i="1"/>
  <c r="H697" i="1"/>
  <c r="H700" i="1"/>
  <c r="H701" i="1"/>
  <c r="H702" i="1"/>
  <c r="H704" i="1"/>
  <c r="H706" i="1"/>
  <c r="H707" i="1"/>
  <c r="H708" i="1"/>
  <c r="H710" i="1"/>
  <c r="H712" i="1"/>
  <c r="H713" i="1"/>
  <c r="H714" i="1"/>
  <c r="H716" i="1"/>
  <c r="H724" i="1"/>
  <c r="H728" i="1"/>
  <c r="H729" i="1"/>
  <c r="H731" i="1"/>
  <c r="H732" i="1"/>
  <c r="H733" i="1"/>
  <c r="H734" i="1"/>
  <c r="H737" i="1"/>
  <c r="H740" i="1"/>
  <c r="H741" i="1"/>
  <c r="H743" i="1"/>
  <c r="H745" i="1"/>
  <c r="H748" i="1"/>
  <c r="H754" i="1"/>
  <c r="H756" i="1"/>
  <c r="H757" i="1"/>
  <c r="H758" i="1"/>
  <c r="H759" i="1"/>
  <c r="H761" i="1"/>
  <c r="H764" i="1"/>
  <c r="H767" i="1"/>
  <c r="H772" i="1"/>
  <c r="H773" i="1"/>
  <c r="H775" i="1"/>
  <c r="H776" i="1"/>
  <c r="H779" i="1"/>
  <c r="H781" i="1"/>
  <c r="H783" i="1"/>
  <c r="H784" i="1"/>
  <c r="H786" i="1"/>
  <c r="H788" i="1"/>
  <c r="H789" i="1"/>
  <c r="H791" i="1"/>
  <c r="H794" i="1"/>
  <c r="H796" i="1"/>
  <c r="H798" i="1"/>
  <c r="H799" i="1"/>
  <c r="H801" i="1"/>
  <c r="H803" i="1"/>
  <c r="H806" i="1"/>
  <c r="H809" i="1"/>
  <c r="H811" i="1"/>
  <c r="H812" i="1"/>
  <c r="H813" i="1"/>
  <c r="H814" i="1"/>
  <c r="H819" i="1"/>
  <c r="H820" i="1"/>
  <c r="H821" i="1"/>
  <c r="H824" i="1"/>
  <c r="H825" i="1"/>
  <c r="H828" i="1"/>
  <c r="H830" i="1"/>
  <c r="H834" i="1"/>
  <c r="H836" i="1"/>
  <c r="H837" i="1"/>
  <c r="H838" i="1"/>
  <c r="H842" i="1"/>
  <c r="H843" i="1"/>
  <c r="H844" i="1"/>
  <c r="H845" i="1"/>
  <c r="H846" i="1"/>
  <c r="H847" i="1"/>
  <c r="H849" i="1"/>
  <c r="H853" i="1"/>
  <c r="H854" i="1"/>
  <c r="H856" i="1"/>
  <c r="H858" i="1"/>
  <c r="H859" i="1"/>
  <c r="H861" i="1"/>
  <c r="H862" i="1"/>
  <c r="H863" i="1"/>
  <c r="H864" i="1"/>
  <c r="H866" i="1"/>
  <c r="H869" i="1"/>
  <c r="H870" i="1"/>
  <c r="H871" i="1"/>
  <c r="H873" i="1"/>
  <c r="H875" i="1"/>
  <c r="H877" i="1"/>
  <c r="H878" i="1"/>
  <c r="H879" i="1"/>
  <c r="H881" i="1"/>
  <c r="H882" i="1"/>
  <c r="H884" i="1"/>
  <c r="H885" i="1"/>
  <c r="H886" i="1"/>
  <c r="H890" i="1"/>
  <c r="H891" i="1"/>
  <c r="H892" i="1"/>
  <c r="H893" i="1"/>
  <c r="H896" i="1"/>
  <c r="H898" i="1"/>
  <c r="H899" i="1"/>
  <c r="H900" i="1"/>
  <c r="H901" i="1"/>
  <c r="H902" i="1"/>
  <c r="H903" i="1"/>
  <c r="H904" i="1"/>
  <c r="H906" i="1"/>
  <c r="H929" i="1"/>
  <c r="H930" i="1"/>
  <c r="H931" i="1"/>
  <c r="H932" i="1"/>
  <c r="H934" i="1"/>
  <c r="H935" i="1"/>
  <c r="H937" i="1"/>
  <c r="H938" i="1"/>
  <c r="H939" i="1"/>
  <c r="H940" i="1"/>
  <c r="H941" i="1"/>
  <c r="H943" i="1"/>
  <c r="H946" i="1"/>
  <c r="H945" i="1"/>
  <c r="H948" i="1"/>
  <c r="H950" i="1"/>
  <c r="H951" i="1"/>
  <c r="H952" i="1"/>
  <c r="H953" i="1"/>
  <c r="H955" i="1"/>
  <c r="H956" i="1"/>
  <c r="H960" i="1"/>
  <c r="H961" i="1"/>
  <c r="H962" i="1"/>
  <c r="H964" i="1"/>
  <c r="H967" i="1"/>
  <c r="H968" i="1"/>
  <c r="H970" i="1"/>
  <c r="H972" i="1"/>
  <c r="H975" i="1"/>
  <c r="H976" i="1"/>
  <c r="H977" i="1"/>
  <c r="H978" i="1"/>
  <c r="H979" i="1"/>
  <c r="H980" i="1"/>
  <c r="H981" i="1"/>
  <c r="H984" i="1"/>
  <c r="H987" i="1"/>
  <c r="H988" i="1"/>
  <c r="H989" i="1"/>
  <c r="H990" i="1"/>
  <c r="H991" i="1"/>
  <c r="H992" i="1"/>
  <c r="H993" i="1"/>
  <c r="H994" i="1"/>
  <c r="H995" i="1"/>
  <c r="H997" i="1"/>
  <c r="H998" i="1"/>
  <c r="H999" i="1"/>
  <c r="H1000" i="1"/>
  <c r="H1002" i="1"/>
  <c r="H1003" i="1"/>
  <c r="H1004" i="1"/>
  <c r="H1006" i="1"/>
  <c r="H1008" i="1"/>
  <c r="H1009" i="1"/>
  <c r="H1010" i="1"/>
  <c r="H1011" i="1"/>
  <c r="H1013" i="1"/>
  <c r="H1014" i="1"/>
  <c r="H1015" i="1"/>
  <c r="H1016" i="1"/>
  <c r="H1018" i="1"/>
  <c r="H1022" i="1"/>
  <c r="H1024" i="1"/>
  <c r="H1025" i="1"/>
  <c r="H1026" i="1"/>
  <c r="H1027" i="1"/>
  <c r="H1028" i="1"/>
  <c r="H1029" i="1"/>
  <c r="H1030" i="1"/>
  <c r="H1031" i="1"/>
  <c r="H1032" i="1"/>
  <c r="H1034" i="1"/>
  <c r="H1035" i="1"/>
  <c r="H1036" i="1"/>
  <c r="H1037" i="1"/>
  <c r="H1038" i="1"/>
  <c r="H1039" i="1"/>
  <c r="H1040" i="1"/>
  <c r="H1041" i="1"/>
  <c r="H1043" i="1"/>
  <c r="H1044" i="1"/>
  <c r="H1045" i="1"/>
  <c r="H1046" i="1"/>
  <c r="H1050" i="1"/>
  <c r="H1052" i="1"/>
  <c r="H1054" i="1"/>
  <c r="H1055" i="1"/>
  <c r="H1056" i="1"/>
  <c r="H1057" i="1"/>
  <c r="H1058" i="1"/>
  <c r="H1059" i="1"/>
  <c r="H1060" i="1"/>
  <c r="H1063" i="1"/>
  <c r="H1065" i="1"/>
  <c r="H1066" i="1"/>
  <c r="H1067" i="1"/>
  <c r="H1068" i="1"/>
  <c r="H1069" i="1"/>
  <c r="H1072" i="1"/>
  <c r="H1073" i="1"/>
  <c r="H1074" i="1"/>
  <c r="H1075" i="1"/>
  <c r="H1076" i="1"/>
  <c r="H1077" i="1"/>
  <c r="H1079" i="1"/>
  <c r="H1081" i="1"/>
  <c r="H1084" i="1"/>
  <c r="H1085" i="1"/>
  <c r="H1086" i="1"/>
  <c r="H1088" i="1"/>
  <c r="H1090" i="1"/>
  <c r="H1091" i="1"/>
  <c r="H1092" i="1"/>
  <c r="H1093" i="1"/>
  <c r="H1095" i="1"/>
  <c r="H1097" i="1"/>
  <c r="H1100" i="1"/>
  <c r="H1101" i="1"/>
  <c r="H1103" i="1"/>
  <c r="H1104" i="1"/>
  <c r="H1106" i="1"/>
  <c r="H1107" i="1"/>
  <c r="H1108" i="1"/>
  <c r="H1109" i="1"/>
  <c r="H1110" i="1"/>
  <c r="H1111" i="1"/>
  <c r="H1112" i="1"/>
  <c r="H1113" i="1"/>
  <c r="H1114" i="1"/>
  <c r="H1115" i="1"/>
  <c r="H1117" i="1"/>
  <c r="H1118" i="1"/>
  <c r="H1119" i="1"/>
  <c r="H1120" i="1"/>
  <c r="H1121" i="1"/>
  <c r="H1123" i="1"/>
  <c r="H146" i="1"/>
  <c r="H1125" i="1"/>
  <c r="H1127" i="1"/>
  <c r="H1129" i="1"/>
  <c r="H1130" i="1"/>
  <c r="H1133" i="1"/>
  <c r="H1134" i="1"/>
  <c r="H1135" i="1"/>
  <c r="H1136" i="1"/>
  <c r="H1137" i="1"/>
  <c r="H1138" i="1"/>
  <c r="H1139" i="1"/>
  <c r="H1140" i="1"/>
  <c r="H1142" i="1"/>
  <c r="H1143" i="1"/>
  <c r="H1144" i="1"/>
  <c r="H1145" i="1"/>
  <c r="H1146" i="1"/>
  <c r="H1148" i="1"/>
  <c r="H1149" i="1"/>
  <c r="H1151" i="1"/>
  <c r="H1152" i="1"/>
  <c r="H1153" i="1"/>
  <c r="H1155" i="1"/>
  <c r="H1157" i="1"/>
  <c r="H1158" i="1"/>
  <c r="H1159" i="1"/>
  <c r="H1160" i="1"/>
  <c r="H1162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7" i="1"/>
  <c r="H1178" i="1"/>
  <c r="H1179" i="1"/>
  <c r="H1180" i="1"/>
  <c r="H1181" i="1"/>
  <c r="H1182" i="1"/>
  <c r="H1183" i="1"/>
  <c r="H1185" i="1"/>
  <c r="H1187" i="1"/>
  <c r="H1188" i="1"/>
  <c r="H1189" i="1"/>
  <c r="H1192" i="1"/>
  <c r="H1193" i="1"/>
  <c r="H1194" i="1"/>
  <c r="H1195" i="1"/>
  <c r="H1196" i="1"/>
  <c r="H1197" i="1"/>
  <c r="H1198" i="1"/>
  <c r="H1199" i="1"/>
  <c r="H1201" i="1"/>
  <c r="H1202" i="1"/>
  <c r="H1203" i="1"/>
  <c r="H1204" i="1"/>
  <c r="H1205" i="1"/>
  <c r="H1207" i="1"/>
  <c r="H1208" i="1"/>
  <c r="H1209" i="1"/>
  <c r="H1210" i="1"/>
  <c r="H1212" i="1"/>
  <c r="H1213" i="1"/>
  <c r="H1214" i="1"/>
  <c r="H1215" i="1"/>
  <c r="H1216" i="1"/>
  <c r="H1217" i="1"/>
  <c r="H1218" i="1"/>
  <c r="H1219" i="1"/>
  <c r="H1220" i="1"/>
  <c r="H1221" i="1"/>
  <c r="H1223" i="1"/>
  <c r="H1224" i="1"/>
  <c r="H1226" i="1"/>
  <c r="H1227" i="1"/>
  <c r="H1228" i="1"/>
  <c r="H1229" i="1"/>
  <c r="H1230" i="1"/>
  <c r="H1231" i="1"/>
  <c r="H1233" i="1"/>
  <c r="H1235" i="1"/>
  <c r="H1236" i="1"/>
  <c r="H1237" i="1"/>
  <c r="H1238" i="1"/>
  <c r="H1239" i="1"/>
  <c r="H1240" i="1"/>
  <c r="H1242" i="1"/>
  <c r="H1243" i="1"/>
  <c r="H1245" i="1"/>
  <c r="H1246" i="1"/>
  <c r="H1247" i="1"/>
  <c r="H1248" i="1"/>
  <c r="H1249" i="1"/>
  <c r="H1250" i="1"/>
  <c r="H1251" i="1"/>
  <c r="H1252" i="1"/>
  <c r="H1253" i="1"/>
  <c r="H1254" i="1"/>
  <c r="H1256" i="1"/>
  <c r="H1259" i="1"/>
  <c r="H1260" i="1"/>
  <c r="H1261" i="1"/>
  <c r="H1262" i="1"/>
  <c r="H1263" i="1"/>
  <c r="H1264" i="1"/>
  <c r="H1265" i="1"/>
  <c r="H1267" i="1"/>
  <c r="H1269" i="1"/>
  <c r="H1270" i="1"/>
  <c r="H1271" i="1"/>
  <c r="H1272" i="1"/>
  <c r="H1274" i="1"/>
  <c r="H1275" i="1"/>
  <c r="H1278" i="1"/>
  <c r="H1279" i="1"/>
  <c r="H1280" i="1"/>
  <c r="H1281" i="1"/>
  <c r="H1283" i="1"/>
  <c r="H1284" i="1"/>
  <c r="H1285" i="1"/>
  <c r="H1286" i="1"/>
  <c r="H1287" i="1"/>
  <c r="H1288" i="1"/>
  <c r="H1290" i="1"/>
  <c r="H1292" i="1"/>
  <c r="H1294" i="1"/>
  <c r="H1295" i="1"/>
  <c r="H1296" i="1"/>
  <c r="H1297" i="1"/>
  <c r="H1298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5" i="1"/>
  <c r="H1316" i="1"/>
  <c r="H1317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5" i="1"/>
  <c r="H1336" i="1"/>
  <c r="H1337" i="1"/>
  <c r="H1338" i="1"/>
  <c r="H1339" i="1"/>
  <c r="H1341" i="1"/>
  <c r="H1342" i="1"/>
  <c r="H1343" i="1"/>
  <c r="H1344" i="1"/>
  <c r="H1346" i="1"/>
  <c r="H1347" i="1"/>
  <c r="H1348" i="1"/>
  <c r="H1349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10" i="1"/>
  <c r="H1411" i="1"/>
  <c r="H1412" i="1"/>
  <c r="H1413" i="1"/>
  <c r="H1414" i="1"/>
  <c r="H1415" i="1"/>
  <c r="H1416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6" i="1"/>
  <c r="H1447" i="1"/>
  <c r="H1449" i="1"/>
  <c r="H1450" i="1"/>
  <c r="H1451" i="1"/>
  <c r="H1452" i="1"/>
  <c r="H1454" i="1"/>
  <c r="H1455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333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8" i="1"/>
  <c r="H1819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1858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1859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B592" i="10" l="1"/>
  <c r="E592" i="10"/>
  <c r="F592" i="10" s="1"/>
  <c r="H204" i="1" s="1"/>
  <c r="E523" i="10" l="1"/>
  <c r="F523" i="10" s="1"/>
  <c r="H287" i="1" s="1"/>
  <c r="E759" i="10"/>
  <c r="F759" i="10" s="1"/>
  <c r="H628" i="1" s="1"/>
  <c r="E211" i="10"/>
  <c r="F211" i="10" s="1"/>
  <c r="H615" i="1" s="1"/>
  <c r="E496" i="10"/>
  <c r="F496" i="10" s="1"/>
  <c r="H872" i="1" s="1"/>
  <c r="E657" i="10"/>
  <c r="F657" i="10" s="1"/>
  <c r="H376" i="1" s="1"/>
  <c r="E222" i="10"/>
  <c r="F222" i="10" s="1"/>
  <c r="H785" i="1" s="1"/>
  <c r="E103" i="10"/>
  <c r="F103" i="10" s="1"/>
  <c r="H818" i="1" s="1"/>
  <c r="E129" i="10"/>
  <c r="F129" i="10" s="1"/>
  <c r="H374" i="1" s="1"/>
  <c r="E761" i="10"/>
  <c r="F761" i="10" s="1"/>
  <c r="H585" i="1" s="1"/>
  <c r="E633" i="10"/>
  <c r="F633" i="10" s="1"/>
  <c r="H644" i="1" s="1"/>
  <c r="E227" i="10"/>
  <c r="F227" i="10" s="1"/>
  <c r="H109" i="1" s="1"/>
  <c r="E643" i="10"/>
  <c r="F643" i="10" s="1"/>
  <c r="H165" i="1" s="1"/>
  <c r="E648" i="10"/>
  <c r="F648" i="10" s="1"/>
  <c r="H827" i="1" s="1"/>
  <c r="E174" i="10"/>
  <c r="F174" i="10" s="1"/>
  <c r="H57" i="1" s="1"/>
  <c r="E117" i="10"/>
  <c r="F117" i="10" s="1"/>
  <c r="H868" i="1" s="1"/>
  <c r="E119" i="10"/>
  <c r="F119" i="10" s="1"/>
  <c r="H601" i="1" s="1"/>
  <c r="E99" i="10"/>
  <c r="F99" i="10" s="1"/>
  <c r="H974" i="1" s="1"/>
  <c r="E455" i="10"/>
  <c r="F455" i="10" s="1"/>
  <c r="H32" i="1" s="1"/>
  <c r="E591" i="10"/>
  <c r="F591" i="10" s="1"/>
  <c r="H326" i="1" s="1"/>
  <c r="E751" i="10"/>
  <c r="F751" i="10" s="1"/>
  <c r="H1282" i="1" s="1"/>
  <c r="E635" i="10"/>
  <c r="F635" i="10" s="1"/>
  <c r="H889" i="1" s="1"/>
  <c r="E745" i="10"/>
  <c r="F745" i="10" s="1"/>
  <c r="H9" i="1" s="1"/>
  <c r="E260" i="10"/>
  <c r="F260" i="10" s="1"/>
  <c r="H322" i="1" s="1"/>
  <c r="E54" i="10"/>
  <c r="F54" i="10" s="1"/>
  <c r="H217" i="1" s="1"/>
  <c r="E615" i="10"/>
  <c r="F615" i="10" s="1"/>
  <c r="H581" i="1" s="1"/>
  <c r="E460" i="10"/>
  <c r="F460" i="10" s="1"/>
  <c r="H158" i="1" s="1"/>
  <c r="E554" i="10"/>
  <c r="F554" i="10" s="1"/>
  <c r="H760" i="1" s="1"/>
  <c r="E90" i="10"/>
  <c r="F90" i="10" s="1"/>
  <c r="H382" i="1" s="1"/>
  <c r="E441" i="10"/>
  <c r="F441" i="10" s="1"/>
  <c r="H294" i="1" s="1"/>
  <c r="E585" i="10"/>
  <c r="F585" i="10" s="1"/>
  <c r="H1289" i="1" s="1"/>
  <c r="E295" i="10"/>
  <c r="F295" i="10" s="1"/>
  <c r="H985" i="1" s="1"/>
  <c r="E381" i="10"/>
  <c r="F381" i="10" s="1"/>
  <c r="H293" i="1" s="1"/>
  <c r="E179" i="10"/>
  <c r="F179" i="10" s="1"/>
  <c r="H490" i="1" s="1"/>
  <c r="E620" i="10"/>
  <c r="F620" i="10" s="1"/>
  <c r="H957" i="1" s="1"/>
  <c r="E46" i="10"/>
  <c r="F46" i="10" s="1"/>
  <c r="H554" i="1" s="1"/>
  <c r="E339" i="10"/>
  <c r="F339" i="10" s="1"/>
  <c r="H438" i="1" s="1"/>
  <c r="E459" i="10"/>
  <c r="F459" i="10" s="1"/>
  <c r="H542" i="1" s="1"/>
  <c r="E443" i="10"/>
  <c r="F443" i="10" s="1"/>
  <c r="H620" i="1" s="1"/>
  <c r="E70" i="10"/>
  <c r="F70" i="10" s="1"/>
  <c r="H215" i="1" s="1"/>
  <c r="E208" i="10"/>
  <c r="F208" i="10" s="1"/>
  <c r="H1456" i="1" s="1"/>
  <c r="E427" i="10"/>
  <c r="F427" i="10" s="1"/>
  <c r="H520" i="1" s="1"/>
  <c r="E65" i="10"/>
  <c r="F65" i="10" s="1"/>
  <c r="H663" i="1" s="1"/>
  <c r="E58" i="10"/>
  <c r="F58" i="10" s="1"/>
  <c r="H826" i="1" s="1"/>
  <c r="E596" i="10"/>
  <c r="F596" i="10" s="1"/>
  <c r="H285" i="1" s="1"/>
  <c r="E165" i="10"/>
  <c r="F165" i="10" s="1"/>
  <c r="H567" i="1" s="1"/>
  <c r="E111" i="10"/>
  <c r="F111" i="10" s="1"/>
  <c r="H544" i="1" s="1"/>
  <c r="E623" i="10"/>
  <c r="F623" i="10" s="1"/>
  <c r="H816" i="1" s="1"/>
  <c r="E348" i="10"/>
  <c r="F348" i="10" s="1"/>
  <c r="H62" i="1" s="1"/>
  <c r="E314" i="10"/>
  <c r="F314" i="10" s="1"/>
  <c r="H25" i="1" s="1"/>
  <c r="E277" i="10"/>
  <c r="F277" i="10" s="1"/>
  <c r="H197" i="1" s="1"/>
  <c r="E270" i="10"/>
  <c r="F270" i="10" s="1"/>
  <c r="H800" i="1" s="1"/>
  <c r="E358" i="10"/>
  <c r="F358" i="10" s="1"/>
  <c r="H363" i="1" s="1"/>
  <c r="E689" i="10"/>
  <c r="F689" i="10" s="1"/>
  <c r="H236" i="1" s="1"/>
  <c r="E87" i="10"/>
  <c r="F87" i="10" s="1"/>
  <c r="H414" i="1" s="1"/>
  <c r="E726" i="10"/>
  <c r="F726" i="10" s="1"/>
  <c r="H334" i="1" s="1"/>
  <c r="E5" i="10"/>
  <c r="F5" i="10" s="1"/>
  <c r="H359" i="1" s="1"/>
  <c r="E616" i="10"/>
  <c r="F616" i="10" s="1"/>
  <c r="H489" i="1" s="1"/>
  <c r="E684" i="10"/>
  <c r="F684" i="10" s="1"/>
  <c r="H516" i="1" s="1"/>
  <c r="E703" i="10"/>
  <c r="F703" i="10" s="1"/>
  <c r="H1469" i="1" s="1"/>
  <c r="E419" i="10"/>
  <c r="F419" i="10" s="1"/>
  <c r="H29" i="1" s="1"/>
  <c r="E415" i="10"/>
  <c r="F415" i="10" s="1"/>
  <c r="H37" i="1" s="1"/>
  <c r="E363" i="10"/>
  <c r="F363" i="10" s="1"/>
  <c r="H264" i="1" s="1"/>
  <c r="E21" i="10"/>
  <c r="F21" i="10" s="1"/>
  <c r="H795" i="1" s="1"/>
  <c r="E131" i="10"/>
  <c r="F131" i="10" s="1"/>
  <c r="H965" i="1" s="1"/>
  <c r="E251" i="10"/>
  <c r="F251" i="10" s="1"/>
  <c r="H289" i="1" s="1"/>
  <c r="E488" i="10"/>
  <c r="F488" i="10" s="1"/>
  <c r="H530" i="1" s="1"/>
  <c r="E308" i="10"/>
  <c r="F308" i="10" s="1"/>
  <c r="H178" i="1" s="1"/>
  <c r="E696" i="10"/>
  <c r="F696" i="10" s="1"/>
  <c r="H1071" i="1" s="1"/>
  <c r="E291" i="10"/>
  <c r="F291" i="10" s="1"/>
  <c r="H429" i="1" s="1"/>
  <c r="E147" i="10"/>
  <c r="F147" i="10" s="1"/>
  <c r="H763" i="1" s="1"/>
  <c r="E430" i="10"/>
  <c r="F430" i="10" s="1"/>
  <c r="H500" i="1" s="1"/>
  <c r="E698" i="10"/>
  <c r="F698" i="10" s="1"/>
  <c r="H1276" i="1" s="1"/>
  <c r="E125" i="10"/>
  <c r="F125" i="10" s="1"/>
  <c r="H445" i="1" s="1"/>
  <c r="E244" i="10"/>
  <c r="F244" i="10" s="1"/>
  <c r="H583" i="1" s="1"/>
  <c r="E266" i="10"/>
  <c r="F266" i="10" s="1"/>
  <c r="H949" i="1" s="1"/>
  <c r="E756" i="10"/>
  <c r="F756" i="10" s="1"/>
  <c r="H392" i="1" s="1"/>
  <c r="E571" i="10"/>
  <c r="F571" i="10" s="1"/>
  <c r="H108" i="1" s="1"/>
  <c r="E122" i="10"/>
  <c r="F122" i="10" s="1"/>
  <c r="H658" i="1" s="1"/>
  <c r="E514" i="10"/>
  <c r="F514" i="10" s="1"/>
  <c r="H283" i="1" s="1"/>
  <c r="E82" i="10"/>
  <c r="F82" i="10" s="1"/>
  <c r="H481" i="1" s="1"/>
  <c r="E92" i="10"/>
  <c r="F92" i="10" s="1"/>
  <c r="H529" i="1" s="1"/>
  <c r="E367" i="10"/>
  <c r="F367" i="10" s="1"/>
  <c r="H203" i="1" s="1"/>
  <c r="E169" i="10"/>
  <c r="F169" i="10" s="1"/>
  <c r="H299" i="1" s="1"/>
  <c r="E612" i="10"/>
  <c r="F612" i="10" s="1"/>
  <c r="H681" i="1" s="1"/>
  <c r="E284" i="10"/>
  <c r="F284" i="10" s="1"/>
  <c r="H317" i="1" s="1"/>
  <c r="E282" i="10"/>
  <c r="F282" i="10" s="1"/>
  <c r="H634" i="1" s="1"/>
  <c r="E727" i="10"/>
  <c r="F727" i="10" s="1"/>
  <c r="H232" i="1" s="1"/>
  <c r="E157" i="10"/>
  <c r="F157" i="10" s="1"/>
  <c r="H308" i="1" s="1"/>
  <c r="E694" i="10"/>
  <c r="F694" i="10" s="1"/>
  <c r="H751" i="1" s="1"/>
  <c r="E437" i="10"/>
  <c r="F437" i="10" s="1"/>
  <c r="H239" i="1" s="1"/>
  <c r="E254" i="10"/>
  <c r="F254" i="10" s="1"/>
  <c r="H257" i="1" s="1"/>
  <c r="E94" i="10"/>
  <c r="F94" i="10" s="1"/>
  <c r="H808" i="1" s="1"/>
  <c r="E102" i="10"/>
  <c r="F102" i="10" s="1"/>
  <c r="H466" i="1" s="1"/>
  <c r="E77" i="10"/>
  <c r="F77" i="10" s="1"/>
  <c r="H517" i="1" s="1"/>
  <c r="E470" i="10"/>
  <c r="F470" i="10" s="1"/>
  <c r="H331" i="1" s="1"/>
  <c r="E464" i="10"/>
  <c r="F464" i="10" s="1"/>
  <c r="H778" i="1" s="1"/>
  <c r="E466" i="10"/>
  <c r="F466" i="10" s="1"/>
  <c r="H194" i="1" s="1"/>
  <c r="E382" i="10"/>
  <c r="F382" i="10" s="1"/>
  <c r="H1150" i="1" s="1"/>
  <c r="E377" i="10"/>
  <c r="F377" i="10" s="1"/>
  <c r="H168" i="1" s="1"/>
  <c r="E611" i="10"/>
  <c r="F611" i="10" s="1"/>
  <c r="H332" i="1" s="1"/>
  <c r="E41" i="10"/>
  <c r="F41" i="10" s="1"/>
  <c r="H103" i="1" s="1"/>
  <c r="E397" i="10"/>
  <c r="F397" i="10" s="1"/>
  <c r="H727" i="1" s="1"/>
  <c r="E398" i="10"/>
  <c r="F398" i="10" s="1"/>
  <c r="H1122" i="1" s="1"/>
  <c r="E730" i="10"/>
  <c r="F730" i="10" s="1"/>
  <c r="H401" i="1" s="1"/>
  <c r="E239" i="10"/>
  <c r="F239" i="10" s="1"/>
  <c r="H1087" i="1" s="1"/>
  <c r="E34" i="10"/>
  <c r="F34" i="10" s="1"/>
  <c r="H982" i="1" s="1"/>
  <c r="E298" i="10"/>
  <c r="F298" i="10" s="1"/>
  <c r="H422" i="1" s="1"/>
  <c r="E3" i="10"/>
  <c r="F3" i="10" s="1"/>
  <c r="E310" i="10"/>
  <c r="F310" i="10" s="1"/>
  <c r="H130" i="1" s="1"/>
  <c r="E246" i="10"/>
  <c r="F246" i="10" s="1"/>
  <c r="H874" i="1" s="1"/>
  <c r="E650" i="10"/>
  <c r="F650" i="10" s="1"/>
  <c r="H446" i="1" s="1"/>
  <c r="E625" i="10"/>
  <c r="F625" i="10" s="1"/>
  <c r="H1096" i="1" s="1"/>
  <c r="E156" i="10"/>
  <c r="F156" i="10" s="1"/>
  <c r="H817" i="1" s="1"/>
  <c r="E149" i="10"/>
  <c r="F149" i="10" s="1"/>
  <c r="H848" i="1" s="1"/>
  <c r="E106" i="10"/>
  <c r="F106" i="10" s="1"/>
  <c r="H442" i="1" s="1"/>
  <c r="E89" i="10"/>
  <c r="F89" i="10" s="1"/>
  <c r="H169" i="1" s="1"/>
  <c r="E566" i="10"/>
  <c r="F566" i="10" s="1"/>
  <c r="H248" i="1" s="1"/>
  <c r="E608" i="10"/>
  <c r="F608" i="10" s="1"/>
  <c r="H418" i="1" s="1"/>
  <c r="E583" i="10"/>
  <c r="F583" i="10" s="1"/>
  <c r="H1417" i="1" s="1"/>
  <c r="E501" i="10"/>
  <c r="F501" i="10" s="1"/>
  <c r="H562" i="1" s="1"/>
  <c r="E509" i="10"/>
  <c r="F509" i="10" s="1"/>
  <c r="H1211" i="1" s="1"/>
  <c r="E649" i="10"/>
  <c r="F649" i="10" s="1"/>
  <c r="H894" i="1" s="1"/>
  <c r="E671" i="10"/>
  <c r="F671" i="10" s="1"/>
  <c r="H725" i="1" s="1"/>
  <c r="E134" i="10"/>
  <c r="F134" i="10" s="1"/>
  <c r="H1020" i="1" s="1"/>
  <c r="E200" i="10"/>
  <c r="F200" i="10" s="1"/>
  <c r="H330" i="1" s="1"/>
  <c r="E201" i="10"/>
  <c r="F201" i="10" s="1"/>
  <c r="H1019" i="1" s="1"/>
  <c r="E74" i="10"/>
  <c r="F74" i="10" s="1"/>
  <c r="H1314" i="1" s="1"/>
  <c r="E161" i="10"/>
  <c r="F161" i="10" s="1"/>
  <c r="H328" i="1" s="1"/>
  <c r="E385" i="10"/>
  <c r="F385" i="10" s="1"/>
  <c r="H467" i="1" s="1"/>
  <c r="E603" i="10"/>
  <c r="F603" i="10" s="1"/>
  <c r="H1225" i="1" s="1"/>
  <c r="E664" i="10"/>
  <c r="F664" i="10" s="1"/>
  <c r="H616" i="1" s="1"/>
  <c r="E627" i="10"/>
  <c r="F627" i="10" s="1"/>
  <c r="H1105" i="1" s="1"/>
  <c r="E720" i="10"/>
  <c r="F720" i="10" s="1"/>
  <c r="H460" i="1" s="1"/>
  <c r="E100" i="10"/>
  <c r="F100" i="10" s="1"/>
  <c r="H684" i="1" s="1"/>
  <c r="E60" i="10"/>
  <c r="F60" i="10" s="1"/>
  <c r="H1062" i="1" s="1"/>
  <c r="E93" i="10"/>
  <c r="F93" i="10" s="1"/>
  <c r="H381" i="1" s="1"/>
  <c r="E439" i="10"/>
  <c r="F439" i="10" s="1"/>
  <c r="H1222" i="1" s="1"/>
  <c r="E425" i="10"/>
  <c r="F425" i="10" s="1"/>
  <c r="H463" i="1" s="1"/>
  <c r="E404" i="10"/>
  <c r="F404" i="10" s="1"/>
  <c r="H947" i="1" s="1"/>
  <c r="E532" i="10"/>
  <c r="F532" i="10" s="1"/>
  <c r="H722" i="1" s="1"/>
  <c r="E139" i="10"/>
  <c r="F139" i="10" s="1"/>
  <c r="H74" i="1" s="1"/>
  <c r="E283" i="10"/>
  <c r="F283" i="10" s="1"/>
  <c r="H297" i="1" s="1"/>
  <c r="E95" i="10"/>
  <c r="F95" i="10" s="1"/>
  <c r="H590" i="1" s="1"/>
  <c r="E549" i="10"/>
  <c r="F549" i="10" s="1"/>
  <c r="H234" i="1" s="1"/>
  <c r="E551" i="10"/>
  <c r="F551" i="10" s="1"/>
  <c r="H495" i="1" s="1"/>
  <c r="E280" i="10"/>
  <c r="F280" i="10" s="1"/>
  <c r="H127" i="1" s="1"/>
  <c r="E2" i="10"/>
  <c r="F2" i="10" s="1"/>
  <c r="E628" i="10"/>
  <c r="F628" i="10" s="1"/>
  <c r="H459" i="1" s="1"/>
  <c r="E287" i="10"/>
  <c r="F287" i="10" s="1"/>
  <c r="H213" i="1" s="1"/>
  <c r="E474" i="10"/>
  <c r="F474" i="10" s="1"/>
  <c r="H608" i="1" s="1"/>
  <c r="E262" i="10"/>
  <c r="F262" i="10" s="1"/>
  <c r="H441" i="1" s="1"/>
  <c r="E56" i="10"/>
  <c r="F56" i="10" s="1"/>
  <c r="H45" i="1" s="1"/>
  <c r="E113" i="10"/>
  <c r="F113" i="10" s="1"/>
  <c r="H355" i="1" s="1"/>
  <c r="E267" i="10"/>
  <c r="F267" i="10" s="1"/>
  <c r="H750" i="1" s="1"/>
  <c r="E731" i="10"/>
  <c r="F731" i="10" s="1"/>
  <c r="H1273" i="1" s="1"/>
  <c r="E217" i="10"/>
  <c r="F217" i="10" s="1"/>
  <c r="H514" i="1" s="1"/>
  <c r="E717" i="10"/>
  <c r="F717" i="10" s="1"/>
  <c r="H1080" i="1" s="1"/>
  <c r="E47" i="10"/>
  <c r="F47" i="10" s="1"/>
  <c r="H342" i="1" s="1"/>
  <c r="E205" i="10"/>
  <c r="F205" i="10" s="1"/>
  <c r="H802" i="1" s="1"/>
  <c r="E135" i="10"/>
  <c r="F135" i="10" s="1"/>
  <c r="H742" i="1" s="1"/>
  <c r="E62" i="10"/>
  <c r="F62" i="10" s="1"/>
  <c r="H1017" i="1" s="1"/>
  <c r="E644" i="10"/>
  <c r="F644" i="10" s="1"/>
  <c r="H311" i="1" s="1"/>
  <c r="E577" i="10"/>
  <c r="F577" i="10" s="1"/>
  <c r="H368" i="1" s="1"/>
  <c r="E218" i="10"/>
  <c r="F218" i="10" s="1"/>
  <c r="H329" i="1" s="1"/>
  <c r="E388" i="10"/>
  <c r="F388" i="10" s="1"/>
  <c r="H831" i="1" s="1"/>
  <c r="E584" i="10"/>
  <c r="F584" i="10" s="1"/>
  <c r="H1147" i="1" s="1"/>
  <c r="E503" i="10"/>
  <c r="F503" i="10" s="1"/>
  <c r="H580" i="1" s="1"/>
  <c r="E153" i="10"/>
  <c r="F153" i="10" s="1"/>
  <c r="H905" i="1" s="1"/>
  <c r="E673" i="10"/>
  <c r="F673" i="10" s="1"/>
  <c r="H1053" i="1" s="1"/>
  <c r="E679" i="10"/>
  <c r="F679" i="10" s="1"/>
  <c r="H494" i="1" s="1"/>
  <c r="E693" i="10"/>
  <c r="F693" i="10" s="1"/>
  <c r="H1051" i="1" s="1"/>
  <c r="E692" i="10"/>
  <c r="F692" i="10" s="1"/>
  <c r="H90" i="1" s="1"/>
  <c r="E672" i="10"/>
  <c r="F672" i="10" s="1"/>
  <c r="H1206" i="1" s="1"/>
  <c r="E676" i="10"/>
  <c r="F676" i="10" s="1"/>
  <c r="H546" i="1" s="1"/>
  <c r="E680" i="10"/>
  <c r="F680" i="10" s="1"/>
  <c r="H406" i="1" s="1"/>
  <c r="E670" i="10"/>
  <c r="F670" i="10" s="1"/>
  <c r="H717" i="1" s="1"/>
  <c r="E481" i="10"/>
  <c r="F481" i="10" s="1"/>
  <c r="H851" i="1" s="1"/>
  <c r="E234" i="10"/>
  <c r="F234" i="10" s="1"/>
  <c r="H135" i="1" s="1"/>
  <c r="E304" i="10"/>
  <c r="F304" i="10" s="1"/>
  <c r="H118" i="1" s="1"/>
  <c r="E553" i="10"/>
  <c r="F553" i="10" s="1"/>
  <c r="H780" i="1" s="1"/>
  <c r="E193" i="10"/>
  <c r="F193" i="10" s="1"/>
  <c r="H49" i="1" s="1"/>
  <c r="E337" i="10"/>
  <c r="F337" i="10" s="1"/>
  <c r="H258" i="1" s="1"/>
  <c r="E716" i="10"/>
  <c r="F716" i="10" s="1"/>
  <c r="H774" i="1" s="1"/>
  <c r="E353" i="10"/>
  <c r="F353" i="10" s="1"/>
  <c r="H971" i="1" s="1"/>
  <c r="E136" i="10"/>
  <c r="F136" i="10" s="1"/>
  <c r="H1078" i="1" s="1"/>
  <c r="E573" i="10"/>
  <c r="F573" i="10" s="1"/>
  <c r="H222" i="1" s="1"/>
  <c r="E600" i="10"/>
  <c r="F600" i="10" s="1"/>
  <c r="H81" i="1" s="1"/>
  <c r="E204" i="10"/>
  <c r="F204" i="10" s="1"/>
  <c r="H124" i="1" s="1"/>
  <c r="E764" i="10"/>
  <c r="F764" i="10" s="1"/>
  <c r="H231" i="1" s="1"/>
  <c r="E765" i="10"/>
  <c r="F765" i="10" s="1"/>
  <c r="H302" i="1" s="1"/>
  <c r="E163" i="10"/>
  <c r="F163" i="10" s="1"/>
  <c r="H67" i="1" s="1"/>
  <c r="E372" i="10"/>
  <c r="F372" i="10" s="1"/>
  <c r="H650" i="1" s="1"/>
  <c r="E235" i="10"/>
  <c r="F235" i="10" s="1"/>
  <c r="H1048" i="1" s="1"/>
  <c r="E256" i="10"/>
  <c r="F256" i="10" s="1"/>
  <c r="H354" i="1" s="1"/>
  <c r="E112" i="10"/>
  <c r="F112" i="10" s="1"/>
  <c r="H598" i="1" s="1"/>
  <c r="E545" i="10"/>
  <c r="F545" i="10" s="1"/>
  <c r="H958" i="1" s="1"/>
  <c r="E544" i="10"/>
  <c r="F544" i="10" s="1"/>
  <c r="H936" i="1" s="1"/>
  <c r="E59" i="10"/>
  <c r="F59" i="10" s="1"/>
  <c r="H770" i="1" s="1"/>
  <c r="E341" i="10"/>
  <c r="F341" i="10" s="1"/>
  <c r="H539" i="1" s="1"/>
  <c r="E478" i="10"/>
  <c r="F478" i="10" s="1"/>
  <c r="H252" i="1" s="1"/>
  <c r="E539" i="10"/>
  <c r="F539" i="10" s="1"/>
  <c r="H822" i="1" s="1"/>
  <c r="E104" i="10"/>
  <c r="F104" i="10" s="1"/>
  <c r="H180" i="1" s="1"/>
  <c r="E528" i="10"/>
  <c r="F528" i="10" s="1"/>
  <c r="H480" i="1" s="1"/>
  <c r="E471" i="10"/>
  <c r="F471" i="10" s="1"/>
  <c r="H1375" i="1" s="1"/>
  <c r="E472" i="10"/>
  <c r="F472" i="10" s="1"/>
  <c r="H484" i="1" s="1"/>
  <c r="E225" i="10"/>
  <c r="F225" i="10" s="1"/>
  <c r="H235" i="1" s="1"/>
  <c r="E242" i="10"/>
  <c r="F242" i="10" s="1"/>
  <c r="H687" i="1" s="1"/>
  <c r="E162" i="10"/>
  <c r="F162" i="10" s="1"/>
  <c r="H643" i="1" s="1"/>
  <c r="E197" i="10"/>
  <c r="F197" i="10" s="1"/>
  <c r="H309" i="1" s="1"/>
  <c r="E493" i="10"/>
  <c r="F493" i="10" s="1"/>
  <c r="H1061" i="1" s="1"/>
  <c r="E564" i="10"/>
  <c r="F564" i="10" s="1"/>
  <c r="H705" i="1" s="1"/>
  <c r="E578" i="10"/>
  <c r="F578" i="10" s="1"/>
  <c r="H1131" i="1" s="1"/>
  <c r="E606" i="10"/>
  <c r="F606" i="10" s="1"/>
  <c r="H609" i="1" s="1"/>
  <c r="E452" i="10"/>
  <c r="F452" i="10" s="1"/>
  <c r="H36" i="1" s="1"/>
  <c r="E535" i="10"/>
  <c r="F535" i="10" s="1"/>
  <c r="H749" i="1" s="1"/>
  <c r="E541" i="10"/>
  <c r="F541" i="10" s="1"/>
  <c r="H320" i="1" s="1"/>
  <c r="E659" i="10"/>
  <c r="F659" i="10" s="1"/>
  <c r="H209" i="1" s="1"/>
  <c r="E48" i="10"/>
  <c r="F48" i="10" s="1"/>
  <c r="H116" i="1" s="1"/>
  <c r="E445" i="10"/>
  <c r="F445" i="10" s="1"/>
  <c r="H703" i="1" s="1"/>
  <c r="E257" i="10"/>
  <c r="F257" i="10" s="1"/>
  <c r="H645" i="1" s="1"/>
  <c r="E677" i="10"/>
  <c r="F677" i="10" s="1"/>
  <c r="H711" i="1" s="1"/>
  <c r="E574" i="10"/>
  <c r="F574" i="10" s="1"/>
  <c r="H1191" i="1" s="1"/>
  <c r="E10" i="10"/>
  <c r="F10" i="10" s="1"/>
  <c r="H171" i="1" s="1"/>
  <c r="E73" i="10"/>
  <c r="F73" i="10" s="1"/>
  <c r="H260" i="1" s="1"/>
  <c r="E561" i="10"/>
  <c r="F561" i="10" s="1"/>
  <c r="H75" i="1" s="1"/>
  <c r="E394" i="10"/>
  <c r="F394" i="10" s="1"/>
  <c r="H621" i="1" s="1"/>
  <c r="E142" i="10"/>
  <c r="F142" i="10" s="1"/>
  <c r="H278" i="1" s="1"/>
  <c r="E715" i="10"/>
  <c r="F715" i="10" s="1"/>
  <c r="H1345" i="1" s="1"/>
  <c r="E605" i="10"/>
  <c r="F605" i="10" s="1"/>
  <c r="H470" i="1" s="1"/>
  <c r="E721" i="10"/>
  <c r="F721" i="10" s="1"/>
  <c r="H557" i="1" s="1"/>
  <c r="E508" i="10"/>
  <c r="F508" i="10" s="1"/>
  <c r="H531" i="1" s="1"/>
  <c r="E107" i="10"/>
  <c r="F107" i="10" s="1"/>
  <c r="H254" i="1" s="1"/>
  <c r="E228" i="10"/>
  <c r="F228" i="10" s="1"/>
  <c r="H12" i="1" s="1"/>
  <c r="E269" i="10"/>
  <c r="F269" i="10" s="1"/>
  <c r="H1817" i="1" s="1"/>
  <c r="E209" i="10"/>
  <c r="F209" i="10" s="1"/>
  <c r="H2134" i="1" s="1"/>
  <c r="E186" i="10"/>
  <c r="F186" i="10" s="1"/>
  <c r="H151" i="1" s="1"/>
  <c r="E390" i="10"/>
  <c r="F390" i="10" s="1"/>
  <c r="H954" i="1" s="1"/>
  <c r="E542" i="10"/>
  <c r="F542" i="10" s="1"/>
  <c r="H603" i="1" s="1"/>
  <c r="E351" i="10"/>
  <c r="F351" i="10" s="1"/>
  <c r="H1099" i="1" s="1"/>
  <c r="E660" i="10"/>
  <c r="F660" i="10" s="1"/>
  <c r="H373" i="1" s="1"/>
  <c r="E536" i="10"/>
  <c r="F536" i="10" s="1"/>
  <c r="H933" i="1" s="1"/>
  <c r="E533" i="10"/>
  <c r="F533" i="10" s="1"/>
  <c r="H468" i="1" s="1"/>
  <c r="E108" i="10"/>
  <c r="F108" i="10" s="1"/>
  <c r="H1257" i="1" s="1"/>
  <c r="E507" i="10"/>
  <c r="F507" i="10" s="1"/>
  <c r="H271" i="1" s="1"/>
  <c r="E538" i="10"/>
  <c r="F538" i="10" s="1"/>
  <c r="H1200" i="1" s="1"/>
  <c r="E734" i="10"/>
  <c r="F734" i="10" s="1"/>
  <c r="H58" i="1" s="1"/>
  <c r="E540" i="10"/>
  <c r="F540" i="10" s="1"/>
  <c r="H867" i="1" s="1"/>
  <c r="E705" i="10"/>
  <c r="F705" i="10" s="1"/>
  <c r="H1163" i="1" s="1"/>
  <c r="E704" i="10"/>
  <c r="F704" i="10" s="1"/>
  <c r="H1116" i="1" s="1"/>
  <c r="E674" i="10"/>
  <c r="F674" i="10" s="1"/>
  <c r="H1299" i="1" s="1"/>
  <c r="E96" i="10"/>
  <c r="F96" i="10" s="1"/>
  <c r="H569" i="1" s="1"/>
  <c r="E476" i="10"/>
  <c r="F476" i="10" s="1"/>
  <c r="H241" i="1" s="1"/>
  <c r="E252" i="10"/>
  <c r="F252" i="10" s="1"/>
  <c r="H550" i="1" s="1"/>
  <c r="E735" i="10"/>
  <c r="F735" i="10" s="1"/>
  <c r="H41" i="1" s="1"/>
  <c r="E530" i="10"/>
  <c r="F530" i="10" s="1"/>
  <c r="H563" i="1" s="1"/>
  <c r="E732" i="10"/>
  <c r="F732" i="10" s="1"/>
  <c r="H753" i="1" s="1"/>
  <c r="E45" i="10"/>
  <c r="F45" i="10" s="1"/>
  <c r="H1049" i="1" s="1"/>
  <c r="E666" i="10"/>
  <c r="F666" i="10" s="1"/>
  <c r="H986" i="1" s="1"/>
  <c r="E230" i="10"/>
  <c r="F230" i="10" s="1"/>
  <c r="H419" i="1" s="1"/>
  <c r="E543" i="10"/>
  <c r="F543" i="10" s="1"/>
  <c r="H1430" i="1" s="1"/>
  <c r="E43" i="10"/>
  <c r="F43" i="10" s="1"/>
  <c r="H1409" i="1" s="1"/>
  <c r="E665" i="10"/>
  <c r="F665" i="10" s="1"/>
  <c r="H1012" i="1" s="1"/>
  <c r="E546" i="10"/>
  <c r="F546" i="10" s="1"/>
  <c r="H695" i="1" s="1"/>
  <c r="E450" i="10"/>
  <c r="F450" i="10" s="1"/>
  <c r="H561" i="1" s="1"/>
  <c r="E537" i="10"/>
  <c r="F537" i="10" s="1"/>
  <c r="H1334" i="1" s="1"/>
  <c r="E164" i="10"/>
  <c r="F164" i="10" s="1"/>
  <c r="H390" i="1" s="1"/>
  <c r="E180" i="10"/>
  <c r="F180" i="10" s="1"/>
  <c r="H69" i="1" s="1"/>
  <c r="E444" i="10"/>
  <c r="F444" i="10" s="1"/>
  <c r="H212" i="1" s="1"/>
  <c r="E454" i="10"/>
  <c r="F454" i="10" s="1"/>
  <c r="H1005" i="1" s="1"/>
  <c r="E748" i="10"/>
  <c r="F748" i="10" s="1"/>
  <c r="H566" i="1" s="1"/>
  <c r="E531" i="10"/>
  <c r="F531" i="10" s="1"/>
  <c r="H715" i="1" s="1"/>
  <c r="E738" i="10"/>
  <c r="F738" i="10" s="1"/>
  <c r="H647" i="1" s="1"/>
  <c r="E391" i="10"/>
  <c r="F391" i="10" s="1"/>
  <c r="H582" i="1" s="1"/>
  <c r="E271" i="10"/>
  <c r="F271" i="10" s="1"/>
  <c r="H666" i="1" s="1"/>
  <c r="E272" i="10"/>
  <c r="F272" i="10" s="1"/>
  <c r="H855" i="1" s="1"/>
  <c r="E183" i="10"/>
  <c r="F183" i="10" s="1"/>
  <c r="H188" i="1" s="1"/>
  <c r="E373" i="10"/>
  <c r="F373" i="10" s="1"/>
  <c r="H738" i="1" s="1"/>
  <c r="E522" i="10"/>
  <c r="F522" i="10" s="1"/>
  <c r="H676" i="1" s="1"/>
  <c r="E80" i="10"/>
  <c r="F80" i="10" s="1"/>
  <c r="H286" i="1" s="1"/>
  <c r="E758" i="10"/>
  <c r="F758" i="10" s="1"/>
  <c r="H1102" i="1" s="1"/>
  <c r="E210" i="10"/>
  <c r="F210" i="10" s="1"/>
  <c r="H1268" i="1" s="1"/>
  <c r="E495" i="10"/>
  <c r="F495" i="10" s="1"/>
  <c r="H1161" i="1" s="1"/>
  <c r="E656" i="10"/>
  <c r="F656" i="10" s="1"/>
  <c r="H141" i="1" s="1"/>
  <c r="E213" i="10"/>
  <c r="F213" i="10" s="1"/>
  <c r="H1448" i="1" s="1"/>
  <c r="E221" i="10"/>
  <c r="F221" i="10" s="1"/>
  <c r="H1241" i="1" s="1"/>
  <c r="E128" i="10"/>
  <c r="F128" i="10" s="1"/>
  <c r="H533" i="1" s="1"/>
  <c r="E760" i="10"/>
  <c r="F760" i="10" s="1"/>
  <c r="H730" i="1" s="1"/>
  <c r="E632" i="10"/>
  <c r="F632" i="10" s="1"/>
  <c r="H279" i="1" s="1"/>
  <c r="E226" i="10"/>
  <c r="F226" i="10" s="1"/>
  <c r="H364" i="1" s="1"/>
  <c r="E640" i="10"/>
  <c r="F640" i="10" s="1"/>
  <c r="H107" i="1" s="1"/>
  <c r="E647" i="10"/>
  <c r="F647" i="10" s="1"/>
  <c r="H1083" i="1" s="1"/>
  <c r="E172" i="10"/>
  <c r="F172" i="10" s="1"/>
  <c r="H94" i="1" s="1"/>
  <c r="E98" i="10"/>
  <c r="F98" i="10" s="1"/>
  <c r="H839" i="1" s="1"/>
  <c r="E457" i="10"/>
  <c r="F457" i="10" s="1"/>
  <c r="H65" i="1" s="1"/>
  <c r="E589" i="10"/>
  <c r="F589" i="10" s="1"/>
  <c r="H216" i="1" s="1"/>
  <c r="E743" i="10"/>
  <c r="F743" i="10" s="1"/>
  <c r="H6" i="1" s="1"/>
  <c r="E259" i="10"/>
  <c r="F259" i="10" s="1"/>
  <c r="H200" i="1" s="1"/>
  <c r="E53" i="10"/>
  <c r="F53" i="10" s="1"/>
  <c r="H17" i="1" s="1"/>
  <c r="E614" i="10"/>
  <c r="F614" i="10" s="1"/>
  <c r="H349" i="1" s="1"/>
  <c r="E462" i="10"/>
  <c r="F462" i="10" s="1"/>
  <c r="H269" i="1" s="1"/>
  <c r="E440" i="10"/>
  <c r="F440" i="10" s="1"/>
  <c r="H792" i="1" s="1"/>
  <c r="E177" i="10"/>
  <c r="F177" i="10" s="1"/>
  <c r="H498" i="1" s="1"/>
  <c r="E619" i="10"/>
  <c r="F619" i="10" s="1"/>
  <c r="H1277" i="1" s="1"/>
  <c r="E338" i="10"/>
  <c r="F338" i="10" s="1"/>
  <c r="H413" i="1" s="1"/>
  <c r="E442" i="10"/>
  <c r="F442" i="10" s="1"/>
  <c r="H959" i="1" s="1"/>
  <c r="E68" i="10"/>
  <c r="F68" i="10" s="1"/>
  <c r="H172" i="1" s="1"/>
  <c r="E426" i="10"/>
  <c r="F426" i="10" s="1"/>
  <c r="H281" i="1" s="1"/>
  <c r="E64" i="10"/>
  <c r="F64" i="10" s="1"/>
  <c r="H432" i="1" s="1"/>
  <c r="E57" i="10"/>
  <c r="F57" i="10" s="1"/>
  <c r="H973" i="1" s="1"/>
  <c r="E594" i="10"/>
  <c r="F594" i="10" s="1"/>
  <c r="H425" i="1" s="1"/>
  <c r="E110" i="10"/>
  <c r="F110" i="10" s="1"/>
  <c r="H462" i="1" s="1"/>
  <c r="E346" i="10"/>
  <c r="F346" i="10" s="1"/>
  <c r="H113" i="1" s="1"/>
  <c r="E294" i="10"/>
  <c r="F294" i="10" s="1"/>
  <c r="H1064" i="1" s="1"/>
  <c r="E313" i="10"/>
  <c r="F313" i="10" s="1"/>
  <c r="H35" i="1" s="1"/>
  <c r="E275" i="10"/>
  <c r="F275" i="10" s="1"/>
  <c r="H50" i="1" s="1"/>
  <c r="E356" i="10"/>
  <c r="F356" i="10" s="1"/>
  <c r="H568" i="1" s="1"/>
  <c r="E687" i="10"/>
  <c r="F687" i="10" s="1"/>
  <c r="H61" i="1" s="1"/>
  <c r="E86" i="10"/>
  <c r="F86" i="10" s="1"/>
  <c r="H122" i="1" s="1"/>
  <c r="E723" i="10"/>
  <c r="F723" i="10" s="1"/>
  <c r="H105" i="1" s="1"/>
  <c r="E4" i="10"/>
  <c r="F4" i="10" s="1"/>
  <c r="H420" i="1" s="1"/>
  <c r="E618" i="10"/>
  <c r="F618" i="10" s="1"/>
  <c r="H356" i="1" s="1"/>
  <c r="E682" i="10"/>
  <c r="F682" i="10" s="1"/>
  <c r="H306" i="1" s="1"/>
  <c r="E418" i="10"/>
  <c r="F418" i="10" s="1"/>
  <c r="H33" i="1" s="1"/>
  <c r="E411" i="10"/>
  <c r="F411" i="10" s="1"/>
  <c r="H47" i="1" s="1"/>
  <c r="E361" i="10"/>
  <c r="F361" i="10" s="1"/>
  <c r="H174" i="1" s="1"/>
  <c r="E250" i="10"/>
  <c r="F250" i="10" s="1"/>
  <c r="H840" i="1" s="1"/>
  <c r="E487" i="10"/>
  <c r="F487" i="10" s="1"/>
  <c r="H1184" i="1" s="1"/>
  <c r="E307" i="10"/>
  <c r="F307" i="10" s="1"/>
  <c r="H114" i="1" s="1"/>
  <c r="E695" i="10"/>
  <c r="F695" i="10" s="1"/>
  <c r="H1001" i="1" s="1"/>
  <c r="E290" i="10"/>
  <c r="F290" i="10" s="1"/>
  <c r="H433" i="1" s="1"/>
  <c r="E146" i="10"/>
  <c r="F146" i="10" s="1"/>
  <c r="H1047" i="1" s="1"/>
  <c r="E429" i="10"/>
  <c r="F429" i="10" s="1"/>
  <c r="H1132" i="1" s="1"/>
  <c r="E697" i="10"/>
  <c r="F697" i="10" s="1"/>
  <c r="H1258" i="1" s="1"/>
  <c r="E757" i="10"/>
  <c r="F757" i="10" s="1"/>
  <c r="H185" i="1" s="1"/>
  <c r="E154" i="10"/>
  <c r="F154" i="10" s="1"/>
  <c r="H1234" i="1" s="1"/>
  <c r="E569" i="10"/>
  <c r="F569" i="10" s="1"/>
  <c r="H59" i="1" s="1"/>
  <c r="E120" i="10"/>
  <c r="F120" i="10" s="1"/>
  <c r="H395" i="1" s="1"/>
  <c r="E512" i="10"/>
  <c r="F512" i="10" s="1"/>
  <c r="H280" i="1" s="1"/>
  <c r="E366" i="10"/>
  <c r="F366" i="10" s="1"/>
  <c r="H746" i="1" s="1"/>
  <c r="E168" i="10"/>
  <c r="F168" i="10" s="1"/>
  <c r="H214" i="1" s="1"/>
  <c r="E159" i="10"/>
  <c r="F159" i="10" s="1"/>
  <c r="H265" i="1" s="1"/>
  <c r="E436" i="10"/>
  <c r="F436" i="10" s="1"/>
  <c r="H316" i="1" s="1"/>
  <c r="E621" i="10"/>
  <c r="F621" i="10" s="1"/>
  <c r="H1126" i="1" s="1"/>
  <c r="E255" i="10"/>
  <c r="F255" i="10" s="1"/>
  <c r="H718" i="1" s="1"/>
  <c r="E101" i="10"/>
  <c r="F101" i="10" s="1"/>
  <c r="H944" i="1" s="1"/>
  <c r="E76" i="10"/>
  <c r="F76" i="10" s="1"/>
  <c r="H823" i="1" s="1"/>
  <c r="E468" i="10"/>
  <c r="F468" i="10" s="1"/>
  <c r="H393" i="1" s="1"/>
  <c r="E375" i="10"/>
  <c r="F375" i="10" s="1"/>
  <c r="H162" i="1" s="1"/>
  <c r="E610" i="10"/>
  <c r="F610" i="10" s="1"/>
  <c r="H291" i="1" s="1"/>
  <c r="E39" i="10"/>
  <c r="F39" i="10" s="1"/>
  <c r="H125" i="1" s="1"/>
  <c r="E729" i="10"/>
  <c r="F729" i="10" s="1"/>
  <c r="H709" i="1" s="1"/>
  <c r="E238" i="10"/>
  <c r="F238" i="10" s="1"/>
  <c r="H762" i="1" s="1"/>
  <c r="E299" i="10"/>
  <c r="F299" i="10" s="1"/>
  <c r="H656" i="1" s="1"/>
  <c r="E646" i="10"/>
  <c r="F646" i="10" s="1"/>
  <c r="H240" i="1" s="1"/>
  <c r="E624" i="10"/>
  <c r="F624" i="10" s="1"/>
  <c r="H1255" i="1" s="1"/>
  <c r="E155" i="10"/>
  <c r="F155" i="10" s="1"/>
  <c r="H805" i="1" s="1"/>
  <c r="E150" i="10"/>
  <c r="F150" i="10" s="1"/>
  <c r="H777" i="1" s="1"/>
  <c r="E580" i="10"/>
  <c r="F580" i="10" s="1"/>
  <c r="H207" i="1" s="1"/>
  <c r="E607" i="10"/>
  <c r="F607" i="10" s="1"/>
  <c r="H351" i="1" s="1"/>
  <c r="E499" i="10"/>
  <c r="F499" i="10" s="1"/>
  <c r="H686" i="1" s="1"/>
  <c r="E383" i="10"/>
  <c r="F383" i="10" s="1"/>
  <c r="H640" i="1" s="1"/>
  <c r="E663" i="10"/>
  <c r="F663" i="10" s="1"/>
  <c r="H627" i="1" s="1"/>
  <c r="E719" i="10"/>
  <c r="F719" i="10" s="1"/>
  <c r="H648" i="1" s="1"/>
  <c r="E424" i="10"/>
  <c r="F424" i="10" s="1"/>
  <c r="H106" i="1" s="1"/>
  <c r="E138" i="10"/>
  <c r="F138" i="10" s="1"/>
  <c r="H752" i="1" s="1"/>
  <c r="E548" i="10"/>
  <c r="F548" i="10" s="1"/>
  <c r="H768" i="1" s="1"/>
  <c r="E575" i="10"/>
  <c r="F575" i="10" s="1"/>
  <c r="H599" i="1" s="1"/>
  <c r="E386" i="10"/>
  <c r="F386" i="10" s="1"/>
  <c r="H1604" i="1" s="1"/>
  <c r="E502" i="10"/>
  <c r="F502" i="10" s="1"/>
  <c r="H747" i="1" s="1"/>
  <c r="E152" i="10"/>
  <c r="F152" i="10" s="1"/>
  <c r="H887" i="1" s="1"/>
  <c r="E668" i="10"/>
  <c r="F668" i="10" s="1"/>
  <c r="H1293" i="1" s="1"/>
  <c r="E233" i="10"/>
  <c r="F233" i="10" s="1"/>
  <c r="H314" i="1" s="1"/>
  <c r="E302" i="10"/>
  <c r="F302" i="10" s="1"/>
  <c r="H201" i="1" s="1"/>
  <c r="E191" i="10"/>
  <c r="F191" i="10" s="1"/>
  <c r="H142" i="1" s="1"/>
  <c r="E336" i="10"/>
  <c r="F336" i="10" s="1"/>
  <c r="H415" i="1" s="1"/>
  <c r="E599" i="10"/>
  <c r="F599" i="10" s="1"/>
  <c r="H70" i="1" s="1"/>
  <c r="E763" i="10"/>
  <c r="F763" i="10" s="1"/>
  <c r="H458" i="1" s="1"/>
  <c r="E370" i="10"/>
  <c r="F370" i="10" s="1"/>
  <c r="H720" i="1" s="1"/>
  <c r="E148" i="10"/>
  <c r="F148" i="10" s="1"/>
  <c r="H850" i="1" s="1"/>
  <c r="E340" i="10"/>
  <c r="F340" i="10" s="1"/>
  <c r="H852" i="1" s="1"/>
  <c r="E105" i="10"/>
  <c r="F105" i="10" s="1"/>
  <c r="H699" i="1" s="1"/>
  <c r="E224" i="10"/>
  <c r="F224" i="10" s="1"/>
  <c r="H361" i="1" s="1"/>
  <c r="E243" i="10"/>
  <c r="F243" i="10" s="1"/>
  <c r="H1141" i="1" s="1"/>
  <c r="E241" i="10"/>
  <c r="F241" i="10" s="1"/>
  <c r="H506" i="1" s="1"/>
  <c r="E195" i="10"/>
  <c r="F195" i="10" s="1"/>
  <c r="H475" i="1" s="1"/>
  <c r="E491" i="10"/>
  <c r="F491" i="10" s="1"/>
  <c r="H1154" i="1" s="1"/>
  <c r="E563" i="10"/>
  <c r="F563" i="10" s="1"/>
  <c r="H1318" i="1" s="1"/>
  <c r="E453" i="10"/>
  <c r="F453" i="10" s="1"/>
  <c r="H40" i="1" s="1"/>
  <c r="E8" i="10"/>
  <c r="F8" i="10" s="1"/>
  <c r="H218" i="1" s="1"/>
  <c r="E556" i="10"/>
  <c r="F556" i="10" s="1"/>
  <c r="H416" i="1" s="1"/>
  <c r="E560" i="10"/>
  <c r="F560" i="10" s="1"/>
  <c r="H91" i="1" s="1"/>
  <c r="E392" i="10"/>
  <c r="F392" i="10" s="1"/>
  <c r="H1070" i="1" s="1"/>
  <c r="E141" i="10"/>
  <c r="F141" i="10" s="1"/>
  <c r="H1033" i="1" s="1"/>
  <c r="E229" i="10"/>
  <c r="F229" i="10" s="1"/>
  <c r="H82" i="1" s="1"/>
  <c r="E185" i="10"/>
  <c r="F185" i="10" s="1"/>
  <c r="H370" i="1" s="1"/>
  <c r="E661" i="10"/>
  <c r="F661" i="10" s="1"/>
  <c r="H793" i="1" s="1"/>
  <c r="E505" i="10"/>
  <c r="F505" i="10" s="1"/>
  <c r="H574" i="1" s="1"/>
  <c r="E733" i="10"/>
  <c r="F733" i="10" s="1"/>
  <c r="H210" i="1" s="1"/>
  <c r="E477" i="10"/>
  <c r="F477" i="10" s="1"/>
  <c r="H614" i="1" s="1"/>
  <c r="E736" i="10"/>
  <c r="F736" i="10" s="1"/>
  <c r="H181" i="1" s="1"/>
  <c r="E181" i="10"/>
  <c r="F181" i="10" s="1"/>
  <c r="H246" i="1" s="1"/>
  <c r="E79" i="10"/>
  <c r="F79" i="10" s="1"/>
  <c r="H219" i="1" s="1"/>
  <c r="E631" i="10"/>
  <c r="F631" i="10" s="1"/>
  <c r="H1082" i="1" s="1"/>
  <c r="E639" i="10"/>
  <c r="F639" i="10" s="1"/>
  <c r="H230" i="1" s="1"/>
  <c r="E171" i="10"/>
  <c r="F171" i="10" s="1"/>
  <c r="H263" i="1" s="1"/>
  <c r="E588" i="10"/>
  <c r="F588" i="10" s="1"/>
  <c r="H963" i="1" s="1"/>
  <c r="E742" i="10"/>
  <c r="F742" i="10" s="1"/>
  <c r="H42" i="1" s="1"/>
  <c r="E52" i="10"/>
  <c r="F52" i="10" s="1"/>
  <c r="H96" i="1" s="1"/>
  <c r="E67" i="10"/>
  <c r="F67" i="10" s="1"/>
  <c r="H584" i="1" s="1"/>
  <c r="E345" i="10"/>
  <c r="F345" i="10" s="1"/>
  <c r="H346" i="1" s="1"/>
  <c r="E312" i="10"/>
  <c r="F312" i="10" s="1"/>
  <c r="H177" i="1" s="1"/>
  <c r="E279" i="10"/>
  <c r="F279" i="10" s="1"/>
  <c r="H144" i="1" s="1"/>
  <c r="E355" i="10"/>
  <c r="F355" i="10" s="1"/>
  <c r="H1445" i="1" s="1"/>
  <c r="E686" i="10"/>
  <c r="F686" i="10" s="1"/>
  <c r="H211" i="1" s="1"/>
  <c r="E722" i="10"/>
  <c r="F722" i="10" s="1"/>
  <c r="H44" i="1" s="1"/>
  <c r="E417" i="10"/>
  <c r="F417" i="10" s="1"/>
  <c r="H262" i="1" s="1"/>
  <c r="E413" i="10"/>
  <c r="F413" i="10" s="1"/>
  <c r="H340" i="1" s="1"/>
  <c r="E360" i="10"/>
  <c r="F360" i="10" s="1"/>
  <c r="H1089" i="1" s="1"/>
  <c r="E289" i="10"/>
  <c r="F289" i="10" s="1"/>
  <c r="H1232" i="1" s="1"/>
  <c r="E754" i="10"/>
  <c r="F754" i="10" s="1"/>
  <c r="H1021" i="1" s="1"/>
  <c r="E568" i="10"/>
  <c r="F568" i="10" s="1"/>
  <c r="H46" i="1" s="1"/>
  <c r="E124" i="10"/>
  <c r="F124" i="10" s="1"/>
  <c r="H829" i="1" s="1"/>
  <c r="E511" i="10"/>
  <c r="F511" i="10" s="1"/>
  <c r="H430" i="1" s="1"/>
  <c r="E167" i="10"/>
  <c r="F167" i="10" s="1"/>
  <c r="H515" i="1" s="1"/>
  <c r="E374" i="10"/>
  <c r="F374" i="10" s="1"/>
  <c r="H476" i="1" s="1"/>
  <c r="E609" i="10"/>
  <c r="F609" i="10" s="1"/>
  <c r="H797" i="1" s="1"/>
  <c r="E38" i="10"/>
  <c r="F38" i="10" s="1"/>
  <c r="H155" i="1" s="1"/>
  <c r="E237" i="10"/>
  <c r="F237" i="10" s="1"/>
  <c r="H726" i="1" s="1"/>
  <c r="E645" i="10"/>
  <c r="F645" i="10" s="1"/>
  <c r="H380" i="1" s="1"/>
  <c r="E562" i="10"/>
  <c r="F562" i="10" s="1"/>
  <c r="H450" i="1" s="1"/>
  <c r="E498" i="10"/>
  <c r="F498" i="10" s="1"/>
  <c r="H769" i="1" s="1"/>
  <c r="E407" i="10"/>
  <c r="F407" i="10" s="1"/>
  <c r="H431" i="1" s="1"/>
  <c r="E401" i="10"/>
  <c r="F401" i="10" s="1"/>
  <c r="H540" i="1" s="1"/>
  <c r="E232" i="10"/>
  <c r="F232" i="10" s="1"/>
  <c r="H771" i="1" s="1"/>
  <c r="E301" i="10"/>
  <c r="F301" i="10" s="1"/>
  <c r="H250" i="1" s="1"/>
  <c r="E190" i="10"/>
  <c r="F190" i="10" s="1"/>
  <c r="H304" i="1" s="1"/>
  <c r="E400" i="10"/>
  <c r="F400" i="10" s="1"/>
  <c r="H691" i="1" s="1"/>
  <c r="E240" i="10"/>
  <c r="F240" i="10" s="1"/>
  <c r="H755" i="1" s="1"/>
  <c r="E7" i="10"/>
  <c r="F7" i="10" s="1"/>
  <c r="H597" i="1" s="1"/>
  <c r="E559" i="10"/>
  <c r="F559" i="10" s="1"/>
  <c r="H385" i="1" s="1"/>
  <c r="E140" i="10"/>
  <c r="F140" i="10" s="1"/>
  <c r="H140" i="1" s="1"/>
  <c r="E641" i="10"/>
  <c r="F641" i="10" s="1"/>
  <c r="H464" i="1" s="1"/>
  <c r="E173" i="10"/>
  <c r="F173" i="10" s="1"/>
  <c r="H184" i="1" s="1"/>
  <c r="E590" i="10"/>
  <c r="F590" i="10" s="1"/>
  <c r="H424" i="1" s="1"/>
  <c r="E744" i="10"/>
  <c r="F744" i="10" s="1"/>
  <c r="H26" i="1" s="1"/>
  <c r="E178" i="10"/>
  <c r="F178" i="10" s="1"/>
  <c r="H996" i="1" s="1"/>
  <c r="E69" i="10"/>
  <c r="F69" i="10" s="1"/>
  <c r="H661" i="1" s="1"/>
  <c r="E595" i="10"/>
  <c r="F595" i="10" s="1"/>
  <c r="H555" i="1" s="1"/>
  <c r="E347" i="10"/>
  <c r="F347" i="10" s="1"/>
  <c r="H277" i="1" s="1"/>
  <c r="E276" i="10"/>
  <c r="F276" i="10" s="1"/>
  <c r="H68" i="1" s="1"/>
  <c r="E357" i="10"/>
  <c r="F357" i="10" s="1"/>
  <c r="H1023" i="1" s="1"/>
  <c r="E688" i="10"/>
  <c r="F688" i="10" s="1"/>
  <c r="H16" i="1" s="1"/>
  <c r="E725" i="10"/>
  <c r="F725" i="10" s="1"/>
  <c r="H357" i="1" s="1"/>
  <c r="E683" i="10"/>
  <c r="F683" i="10" s="1"/>
  <c r="H343" i="1" s="1"/>
  <c r="E423" i="10"/>
  <c r="F423" i="10" s="1"/>
  <c r="H456" i="1" s="1"/>
  <c r="E414" i="10"/>
  <c r="F414" i="10" s="1"/>
  <c r="H348" i="1" s="1"/>
  <c r="E362" i="10"/>
  <c r="F362" i="10" s="1"/>
  <c r="H1340" i="1" s="1"/>
  <c r="E20" i="10"/>
  <c r="F20" i="10" s="1"/>
  <c r="H147" i="1" s="1"/>
  <c r="E265" i="10"/>
  <c r="F265" i="10" s="1"/>
  <c r="H807" i="1" s="1"/>
  <c r="E755" i="10"/>
  <c r="F755" i="10" s="1"/>
  <c r="H723" i="1" s="1"/>
  <c r="E570" i="10"/>
  <c r="F570" i="10" s="1"/>
  <c r="H112" i="1" s="1"/>
  <c r="E121" i="10"/>
  <c r="F121" i="10" s="1"/>
  <c r="H1042" i="1" s="1"/>
  <c r="E513" i="10"/>
  <c r="F513" i="10" s="1"/>
  <c r="H324" i="1" s="1"/>
  <c r="E469" i="10"/>
  <c r="F469" i="10" s="1"/>
  <c r="H897" i="1" s="1"/>
  <c r="E376" i="10"/>
  <c r="F376" i="10" s="1"/>
  <c r="H52" i="1" s="1"/>
  <c r="E40" i="10"/>
  <c r="F40" i="10" s="1"/>
  <c r="H543" i="1" s="1"/>
  <c r="E33" i="10"/>
  <c r="F33" i="10" s="1"/>
  <c r="H190" i="1" s="1"/>
  <c r="E151" i="10"/>
  <c r="F151" i="10" s="1"/>
  <c r="H1156" i="1" s="1"/>
  <c r="E500" i="10"/>
  <c r="F500" i="10" s="1"/>
  <c r="H766" i="1" s="1"/>
  <c r="E384" i="10"/>
  <c r="F384" i="10" s="1"/>
  <c r="H148" i="1" s="1"/>
  <c r="E438" i="10"/>
  <c r="F438" i="10" s="1"/>
  <c r="H1509" i="1" s="1"/>
  <c r="E281" i="10"/>
  <c r="F281" i="10" s="1"/>
  <c r="H179" i="1" s="1"/>
  <c r="E576" i="10"/>
  <c r="F576" i="10" s="1"/>
  <c r="H1186" i="1" s="1"/>
  <c r="E387" i="10"/>
  <c r="F387" i="10" s="1"/>
  <c r="H451" i="1" s="1"/>
  <c r="E504" i="10"/>
  <c r="F504" i="10" s="1"/>
  <c r="H721" i="1" s="1"/>
  <c r="E675" i="10"/>
  <c r="F675" i="10" s="1"/>
  <c r="H835" i="1" s="1"/>
  <c r="E669" i="10"/>
  <c r="F669" i="10" s="1"/>
  <c r="H486" i="1" s="1"/>
  <c r="E303" i="10"/>
  <c r="F303" i="10" s="1"/>
  <c r="H1350" i="1" s="1"/>
  <c r="E192" i="10"/>
  <c r="F192" i="10" s="1"/>
  <c r="H243" i="1" s="1"/>
  <c r="E203" i="10"/>
  <c r="F203" i="10" s="1"/>
  <c r="H274" i="1" s="1"/>
  <c r="E371" i="10"/>
  <c r="F371" i="10" s="1"/>
  <c r="H229" i="1" s="1"/>
  <c r="E527" i="10"/>
  <c r="F527" i="10" s="1"/>
  <c r="H787" i="1" s="1"/>
  <c r="E196" i="10"/>
  <c r="F196" i="10" s="1"/>
  <c r="H983" i="1" s="1"/>
  <c r="E492" i="10"/>
  <c r="F492" i="10" s="1"/>
  <c r="H1176" i="1" s="1"/>
  <c r="E534" i="10"/>
  <c r="F534" i="10" s="1"/>
  <c r="H719" i="1" s="1"/>
  <c r="E9" i="10"/>
  <c r="F9" i="10" s="1"/>
  <c r="H296" i="1" s="1"/>
  <c r="E393" i="10"/>
  <c r="F393" i="10" s="1"/>
  <c r="H1820" i="1" s="1"/>
  <c r="E604" i="10"/>
  <c r="F604" i="10" s="1"/>
  <c r="H245" i="1" s="1"/>
  <c r="E19" i="10"/>
  <c r="F19" i="10" s="1"/>
  <c r="H256" i="1" s="1"/>
  <c r="E188" i="10"/>
  <c r="F188" i="10" s="1"/>
  <c r="H880" i="1" s="1"/>
  <c r="E389" i="10"/>
  <c r="F389" i="10" s="1"/>
  <c r="H559" i="1" s="1"/>
  <c r="E26" i="10"/>
  <c r="F26" i="10" s="1"/>
  <c r="H832" i="1" s="1"/>
  <c r="E526" i="10"/>
  <c r="F526" i="10" s="1"/>
  <c r="H744" i="1" s="1"/>
  <c r="E506" i="10"/>
  <c r="F506" i="10" s="1"/>
  <c r="H378" i="1" s="1"/>
  <c r="E28" i="10"/>
  <c r="F28" i="10" s="1"/>
  <c r="H315" i="1" s="1"/>
  <c r="E29" i="10"/>
  <c r="F29" i="10" s="1"/>
  <c r="H439" i="1" s="1"/>
  <c r="E32" i="10"/>
  <c r="F32" i="10" s="1"/>
  <c r="H305" i="1" s="1"/>
  <c r="E22" i="10"/>
  <c r="F22" i="10" s="1"/>
  <c r="H417" i="1" s="1"/>
  <c r="E31" i="10"/>
  <c r="F31" i="10" s="1"/>
  <c r="H149" i="1" s="1"/>
  <c r="E25" i="10"/>
  <c r="F25" i="10" s="1"/>
  <c r="H259" i="1" s="1"/>
  <c r="E24" i="10"/>
  <c r="F24" i="10" s="1"/>
  <c r="H339" i="1" s="1"/>
  <c r="E30" i="10"/>
  <c r="F30" i="10" s="1"/>
  <c r="H233" i="1" s="1"/>
  <c r="E182" i="10"/>
  <c r="F182" i="10" s="1"/>
  <c r="H372" i="1" s="1"/>
  <c r="E18" i="10"/>
  <c r="F18" i="10" s="1"/>
  <c r="H680" i="1" s="1"/>
  <c r="E23" i="10"/>
  <c r="F23" i="10" s="1"/>
  <c r="H485" i="1" s="1"/>
  <c r="E27" i="10"/>
  <c r="F27" i="10" s="1"/>
  <c r="H1094" i="1" s="1"/>
  <c r="E737" i="10"/>
  <c r="F737" i="10" s="1"/>
  <c r="H384" i="1" s="1"/>
  <c r="E84" i="10"/>
  <c r="F84" i="10" s="1"/>
  <c r="H161" i="1" s="1"/>
  <c r="E524" i="10"/>
  <c r="F524" i="10" s="1"/>
  <c r="H410" i="1" s="1"/>
  <c r="E434" i="10"/>
  <c r="F434" i="10" s="1"/>
  <c r="H303" i="1" s="1"/>
  <c r="E81" i="10"/>
  <c r="F81" i="10" s="1"/>
  <c r="H408" i="1" s="1"/>
  <c r="E212" i="10"/>
  <c r="F212" i="10" s="1"/>
  <c r="H312" i="1" s="1"/>
  <c r="E658" i="10"/>
  <c r="F658" i="10" s="1"/>
  <c r="H104" i="1" s="1"/>
  <c r="E130" i="10"/>
  <c r="F130" i="10" s="1"/>
  <c r="H307" i="1" s="1"/>
  <c r="E634" i="10"/>
  <c r="F634" i="10" s="1"/>
  <c r="H888" i="1" s="1"/>
  <c r="E642" i="10"/>
  <c r="F642" i="10" s="1"/>
  <c r="H883" i="1" s="1"/>
  <c r="E175" i="10"/>
  <c r="F175" i="10" s="1"/>
  <c r="H126" i="1" s="1"/>
  <c r="E746" i="10"/>
  <c r="F746" i="10" s="1"/>
  <c r="H5" i="1" s="1"/>
  <c r="E261" i="10"/>
  <c r="F261" i="10" s="1"/>
  <c r="H391" i="1" s="1"/>
  <c r="E55" i="10"/>
  <c r="F55" i="10" s="1"/>
  <c r="H255" i="1" s="1"/>
  <c r="E463" i="10"/>
  <c r="F463" i="10" s="1"/>
  <c r="H170" i="1" s="1"/>
  <c r="E207" i="10"/>
  <c r="F207" i="10" s="1"/>
  <c r="H396" i="1" s="1"/>
  <c r="E71" i="10"/>
  <c r="F71" i="10" s="1"/>
  <c r="H189" i="1" s="1"/>
  <c r="E216" i="10"/>
  <c r="F216" i="10" s="1"/>
  <c r="H64" i="1" s="1"/>
  <c r="E349" i="10"/>
  <c r="F349" i="10" s="1"/>
  <c r="H86" i="1" s="1"/>
  <c r="E278" i="10"/>
  <c r="F278" i="10" s="1"/>
  <c r="H227" i="1" s="1"/>
  <c r="E690" i="10"/>
  <c r="F690" i="10" s="1"/>
  <c r="H379" i="1" s="1"/>
  <c r="E88" i="10"/>
  <c r="F88" i="10" s="1"/>
  <c r="H72" i="1" s="1"/>
  <c r="E420" i="10"/>
  <c r="F420" i="10" s="1"/>
  <c r="H143" i="1" s="1"/>
  <c r="E412" i="10"/>
  <c r="F412" i="10" s="1"/>
  <c r="H205" i="1" s="1"/>
  <c r="E364" i="10"/>
  <c r="F364" i="10" s="1"/>
  <c r="H318" i="1" s="1"/>
  <c r="E484" i="10"/>
  <c r="F484" i="10" s="1"/>
  <c r="H43" i="1" s="1"/>
  <c r="E482" i="10"/>
  <c r="F482" i="10" s="1"/>
  <c r="H102" i="1" s="1"/>
  <c r="E309" i="10"/>
  <c r="F309" i="10" s="1"/>
  <c r="H360" i="1" s="1"/>
  <c r="E485" i="10"/>
  <c r="F485" i="10" s="1"/>
  <c r="H54" i="1" s="1"/>
  <c r="E292" i="10"/>
  <c r="F292" i="10" s="1"/>
  <c r="H521" i="1" s="1"/>
  <c r="E220" i="10"/>
  <c r="F220" i="10" s="1"/>
  <c r="H592" i="1" s="1"/>
  <c r="E572" i="10"/>
  <c r="F572" i="10" s="1"/>
  <c r="H437" i="1" s="1"/>
  <c r="E123" i="10"/>
  <c r="F123" i="10" s="1"/>
  <c r="H1124" i="1" s="1"/>
  <c r="E515" i="10"/>
  <c r="F515" i="10" s="1"/>
  <c r="H649" i="1" s="1"/>
  <c r="E144" i="10"/>
  <c r="F144" i="10" s="1"/>
  <c r="H596" i="1" s="1"/>
  <c r="E368" i="10"/>
  <c r="F368" i="10" s="1"/>
  <c r="H199" i="1" s="1"/>
  <c r="E160" i="10"/>
  <c r="F160" i="10" s="1"/>
  <c r="H685" i="1" s="1"/>
  <c r="E622" i="10"/>
  <c r="F622" i="10" s="1"/>
  <c r="H337" i="1" s="1"/>
  <c r="E465" i="10"/>
  <c r="F465" i="10" s="1"/>
  <c r="H145" i="1" s="1"/>
  <c r="E379" i="10"/>
  <c r="F379" i="10" s="1"/>
  <c r="H206" i="1" s="1"/>
  <c r="E42" i="10"/>
  <c r="F42" i="10" s="1"/>
  <c r="H319" i="1" s="1"/>
  <c r="E206" i="10"/>
  <c r="F206" i="10" s="1"/>
  <c r="H636" i="1" s="1"/>
  <c r="E214" i="10"/>
  <c r="F214" i="10" s="1"/>
  <c r="H895" i="1" s="1"/>
  <c r="E305" i="10"/>
  <c r="F305" i="10" s="1"/>
  <c r="H84" i="1" s="1"/>
  <c r="E490" i="10"/>
  <c r="F490" i="10" s="1"/>
  <c r="H1291" i="1" s="1"/>
  <c r="E249" i="10"/>
  <c r="F249" i="10" s="1"/>
  <c r="H79" i="1" s="1"/>
  <c r="E248" i="10"/>
  <c r="F248" i="10" s="1"/>
  <c r="H34" i="1" s="1"/>
  <c r="E626" i="10"/>
  <c r="F626" i="10" s="1"/>
  <c r="H549" i="1" s="1"/>
  <c r="E667" i="10"/>
  <c r="F667" i="10" s="1"/>
  <c r="H1453" i="1" s="1"/>
  <c r="E475" i="10"/>
  <c r="F475" i="10" s="1"/>
  <c r="H560" i="1" s="1"/>
  <c r="E550" i="10"/>
  <c r="F550" i="10" s="1"/>
  <c r="H238" i="1" s="1"/>
  <c r="E114" i="10"/>
  <c r="F114" i="10" s="1"/>
  <c r="H353" i="1" s="1"/>
  <c r="E115" i="10"/>
  <c r="F115" i="10" s="1"/>
  <c r="H288" i="1" s="1"/>
  <c r="E83" i="10"/>
  <c r="F83" i="10" s="1"/>
  <c r="H411" i="1" s="1"/>
  <c r="E521" i="10"/>
  <c r="F521" i="10" s="1"/>
  <c r="H95" i="1" s="1"/>
  <c r="E245" i="10"/>
  <c r="F245" i="10" s="1"/>
  <c r="H402" i="1" s="1"/>
  <c r="E433" i="10"/>
  <c r="F433" i="10" s="1"/>
  <c r="H242" i="1" s="1"/>
  <c r="E78" i="10"/>
  <c r="F78" i="10" s="1"/>
  <c r="H176" i="1" s="1"/>
  <c r="E44" i="10"/>
  <c r="F44" i="10" s="1"/>
  <c r="H698" i="1" s="1"/>
  <c r="E494" i="10"/>
  <c r="F494" i="10" s="1"/>
  <c r="H624" i="1" s="1"/>
  <c r="E655" i="10"/>
  <c r="F655" i="10" s="1"/>
  <c r="H23" i="1" s="1"/>
  <c r="E630" i="10"/>
  <c r="F630" i="10" s="1"/>
  <c r="H120" i="1" s="1"/>
  <c r="E651" i="10"/>
  <c r="F651" i="10" s="1"/>
  <c r="H471" i="1" s="1"/>
  <c r="E637" i="10"/>
  <c r="F637" i="10" s="1"/>
  <c r="H66" i="1" s="1"/>
  <c r="E170" i="10"/>
  <c r="F170" i="10" s="1"/>
  <c r="H55" i="1" s="1"/>
  <c r="E447" i="10"/>
  <c r="F447" i="10" s="1"/>
  <c r="H482" i="1" s="1"/>
  <c r="E116" i="10"/>
  <c r="F116" i="10" s="1"/>
  <c r="H153" i="1" s="1"/>
  <c r="E118" i="10"/>
  <c r="F118" i="10" s="1"/>
  <c r="H448" i="1" s="1"/>
  <c r="E97" i="10"/>
  <c r="F97" i="10" s="1"/>
  <c r="H383" i="1" s="1"/>
  <c r="E456" i="10"/>
  <c r="F456" i="10" s="1"/>
  <c r="H99" i="1" s="1"/>
  <c r="E587" i="10"/>
  <c r="F587" i="10" s="1"/>
  <c r="H10" i="1" s="1"/>
  <c r="E50" i="10"/>
  <c r="F50" i="10" s="1"/>
  <c r="H397" i="1" s="1"/>
  <c r="E133" i="10"/>
  <c r="F133" i="10" s="1"/>
  <c r="H100" i="1" s="1"/>
  <c r="E741" i="10"/>
  <c r="F741" i="10" s="1"/>
  <c r="H4" i="1" s="1"/>
  <c r="E258" i="10"/>
  <c r="F258" i="10" s="1"/>
  <c r="H51" i="1" s="1"/>
  <c r="E51" i="10"/>
  <c r="F51" i="10" s="1"/>
  <c r="H15" i="1" s="1"/>
  <c r="E613" i="10"/>
  <c r="F613" i="10" s="1"/>
  <c r="H166" i="1" s="1"/>
  <c r="E461" i="10"/>
  <c r="F461" i="10" s="1"/>
  <c r="H150" i="1" s="1"/>
  <c r="E380" i="10"/>
  <c r="F380" i="10" s="1"/>
  <c r="H88" i="1" s="1"/>
  <c r="E601" i="10"/>
  <c r="F601" i="10" s="1"/>
  <c r="H182" i="1" s="1"/>
  <c r="E176" i="10"/>
  <c r="F176" i="10" s="1"/>
  <c r="H534" i="1" s="1"/>
  <c r="E145" i="10"/>
  <c r="F145" i="10" s="1"/>
  <c r="H389" i="1" s="1"/>
  <c r="E520" i="10"/>
  <c r="F520" i="10" s="1"/>
  <c r="H358" i="1" s="1"/>
  <c r="E66" i="10"/>
  <c r="F66" i="10" s="1"/>
  <c r="H160" i="1" s="1"/>
  <c r="E143" i="10"/>
  <c r="F143" i="10" s="1"/>
  <c r="H407" i="1" s="1"/>
  <c r="E215" i="10"/>
  <c r="F215" i="10" s="1"/>
  <c r="H261" i="1" s="1"/>
  <c r="E63" i="10"/>
  <c r="F63" i="10" s="1"/>
  <c r="H435" i="1" s="1"/>
  <c r="E593" i="10"/>
  <c r="F593" i="10" s="1"/>
  <c r="H154" i="1" s="1"/>
  <c r="E408" i="10"/>
  <c r="F408" i="10" s="1"/>
  <c r="H1007" i="1" s="1"/>
  <c r="E109" i="10"/>
  <c r="F109" i="10" s="1"/>
  <c r="H133" i="1" s="1"/>
  <c r="E343" i="10"/>
  <c r="F343" i="10" s="1"/>
  <c r="H38" i="1" s="1"/>
  <c r="E293" i="10"/>
  <c r="F293" i="10" s="1"/>
  <c r="H782" i="1" s="1"/>
  <c r="E311" i="10"/>
  <c r="F311" i="10" s="1"/>
  <c r="H323" i="1" s="1"/>
  <c r="E273" i="10"/>
  <c r="F273" i="10" s="1"/>
  <c r="H208" i="1" s="1"/>
  <c r="E354" i="10"/>
  <c r="F354" i="10" s="1"/>
  <c r="H674" i="1" s="1"/>
  <c r="E85" i="10"/>
  <c r="F85" i="10" s="1"/>
  <c r="H22" i="1" s="1"/>
  <c r="E724" i="10"/>
  <c r="F724" i="10" s="1"/>
  <c r="H77" i="1" s="1"/>
  <c r="E617" i="10"/>
  <c r="F617" i="10" s="1"/>
  <c r="H202" i="1" s="1"/>
  <c r="E681" i="10"/>
  <c r="F681" i="10" s="1"/>
  <c r="H371" i="1" s="1"/>
  <c r="E416" i="10"/>
  <c r="F416" i="10" s="1"/>
  <c r="H132" i="1" s="1"/>
  <c r="E410" i="10"/>
  <c r="F410" i="10" s="1"/>
  <c r="H164" i="1" s="1"/>
  <c r="E359" i="10"/>
  <c r="F359" i="10" s="1"/>
  <c r="H403" i="1" s="1"/>
  <c r="E132" i="10"/>
  <c r="F132" i="10" s="1"/>
  <c r="H860" i="1" s="1"/>
  <c r="E49" i="10"/>
  <c r="F49" i="10" s="1"/>
  <c r="H1190" i="1" s="1"/>
  <c r="E483" i="10"/>
  <c r="F483" i="10" s="1"/>
  <c r="H223" i="1" s="1"/>
  <c r="E486" i="10"/>
  <c r="F486" i="10" s="1"/>
  <c r="H187" i="1" s="1"/>
  <c r="E306" i="10"/>
  <c r="F306" i="10" s="1"/>
  <c r="H97" i="1" s="1"/>
  <c r="E288" i="10"/>
  <c r="F288" i="10" s="1"/>
  <c r="H487" i="1" s="1"/>
  <c r="E428" i="10"/>
  <c r="F428" i="10" s="1"/>
  <c r="H452" i="1" s="1"/>
  <c r="E753" i="10"/>
  <c r="F753" i="10" s="1"/>
  <c r="H183" i="1" s="1"/>
  <c r="E219" i="10"/>
  <c r="F219" i="10" s="1"/>
  <c r="H478" i="1" s="1"/>
  <c r="E567" i="10"/>
  <c r="F567" i="10" s="1"/>
  <c r="H220" i="1" s="1"/>
  <c r="E586" i="10"/>
  <c r="F586" i="10" s="1"/>
  <c r="H423" i="1" s="1"/>
  <c r="E126" i="10"/>
  <c r="F126" i="10" s="1"/>
  <c r="H89" i="1" s="1"/>
  <c r="E510" i="10"/>
  <c r="F510" i="10" s="1"/>
  <c r="H186" i="1" s="1"/>
  <c r="E402" i="10"/>
  <c r="F402" i="10" s="1"/>
  <c r="H966" i="1" s="1"/>
  <c r="E365" i="10"/>
  <c r="F365" i="10" s="1"/>
  <c r="H282" i="1" s="1"/>
  <c r="E158" i="10"/>
  <c r="F158" i="10" s="1"/>
  <c r="H139" i="1" s="1"/>
  <c r="E629" i="10"/>
  <c r="F629" i="10" s="1"/>
  <c r="H545" i="1" s="1"/>
  <c r="E654" i="10"/>
  <c r="F654" i="10" s="1"/>
  <c r="H195" i="1" s="1"/>
  <c r="E435" i="10"/>
  <c r="F435" i="10" s="1"/>
  <c r="H134" i="1" s="1"/>
  <c r="E75" i="10"/>
  <c r="F75" i="10" s="1"/>
  <c r="H833" i="1" s="1"/>
  <c r="E91" i="10"/>
  <c r="F91" i="10" s="1"/>
  <c r="H612" i="1" s="1"/>
  <c r="E467" i="10"/>
  <c r="F467" i="10" s="1"/>
  <c r="H56" i="1" s="1"/>
  <c r="E378" i="10"/>
  <c r="F378" i="10" s="1"/>
  <c r="H71" i="1" s="1"/>
  <c r="E37" i="10"/>
  <c r="F37" i="10" s="1"/>
  <c r="H53" i="1" s="1"/>
  <c r="E728" i="10"/>
  <c r="F728" i="10" s="1"/>
  <c r="H428" i="1" s="1"/>
  <c r="E236" i="10"/>
  <c r="F236" i="10" s="1"/>
  <c r="H1128" i="1" s="1"/>
  <c r="E636" i="10"/>
  <c r="F636" i="10" s="1"/>
  <c r="H83" i="1" s="1"/>
  <c r="E579" i="10"/>
  <c r="F579" i="10" s="1"/>
  <c r="H527" i="1" s="1"/>
  <c r="E13" i="10"/>
  <c r="F13" i="10" s="1"/>
  <c r="H404" i="1" s="1"/>
  <c r="E497" i="10"/>
  <c r="F497" i="10" s="1"/>
  <c r="H736" i="1" s="1"/>
  <c r="E662" i="10"/>
  <c r="F662" i="10" s="1"/>
  <c r="H117" i="1" s="1"/>
  <c r="E718" i="10"/>
  <c r="F718" i="10" s="1"/>
  <c r="H128" i="1" s="1"/>
  <c r="E406" i="10"/>
  <c r="F406" i="10" s="1"/>
  <c r="H325" i="1" s="1"/>
  <c r="E399" i="10"/>
  <c r="F399" i="10" s="1"/>
  <c r="H538" i="1" s="1"/>
  <c r="E547" i="10"/>
  <c r="F547" i="10" s="1"/>
  <c r="H510" i="1" s="1"/>
  <c r="E286" i="10"/>
  <c r="F286" i="10" s="1"/>
  <c r="H60" i="1" s="1"/>
  <c r="E268" i="10"/>
  <c r="F268" i="10" s="1"/>
  <c r="H735" i="1" s="1"/>
  <c r="E403" i="10"/>
  <c r="F403" i="10" s="1"/>
  <c r="H810" i="1" s="1"/>
  <c r="E421" i="10"/>
  <c r="F421" i="10" s="1"/>
  <c r="H341" i="1" s="1"/>
  <c r="E61" i="10"/>
  <c r="F61" i="10" s="1"/>
  <c r="H477" i="1" s="1"/>
  <c r="E685" i="10"/>
  <c r="F685" i="10" s="1"/>
  <c r="H11" i="1" s="1"/>
  <c r="E300" i="10"/>
  <c r="F300" i="10" s="1"/>
  <c r="H138" i="1" s="1"/>
  <c r="E189" i="10"/>
  <c r="F189" i="10" s="1"/>
  <c r="H167" i="1" s="1"/>
  <c r="E431" i="10"/>
  <c r="F431" i="10" s="1"/>
  <c r="H1098" i="1" s="1"/>
  <c r="E432" i="10"/>
  <c r="F432" i="10" s="1"/>
  <c r="H969" i="1" s="1"/>
  <c r="E335" i="10"/>
  <c r="F335" i="10" s="1"/>
  <c r="H344" i="1" s="1"/>
  <c r="E127" i="10"/>
  <c r="F127" i="10" s="1"/>
  <c r="H630" i="1" s="1"/>
  <c r="E12" i="10"/>
  <c r="F12" i="10" s="1"/>
  <c r="H488" i="1" s="1"/>
  <c r="E597" i="10"/>
  <c r="F597" i="10" s="1"/>
  <c r="H19" i="1" s="1"/>
  <c r="E14" i="10"/>
  <c r="F14" i="10" s="1"/>
  <c r="H362" i="1" s="1"/>
  <c r="E762" i="10"/>
  <c r="F762" i="10" s="1"/>
  <c r="H267" i="1" s="1"/>
  <c r="E369" i="10"/>
  <c r="F369" i="10" s="1"/>
  <c r="H619" i="1" s="1"/>
  <c r="E194" i="10"/>
  <c r="F194" i="10" s="1"/>
  <c r="H765" i="1" s="1"/>
  <c r="E451" i="10"/>
  <c r="F451" i="10" s="1"/>
  <c r="H198" i="1" s="1"/>
  <c r="E6" i="10"/>
  <c r="F6" i="10" s="1"/>
  <c r="H156" i="1" s="1"/>
  <c r="E72" i="10"/>
  <c r="F72" i="10" s="1"/>
  <c r="H78" i="1" s="1"/>
  <c r="E581" i="10"/>
  <c r="F581" i="10" s="1"/>
  <c r="H815" i="1" s="1"/>
  <c r="E558" i="10"/>
  <c r="F558" i="10" s="1"/>
  <c r="H224" i="1" s="1"/>
  <c r="E15" i="10"/>
  <c r="F15" i="10" s="1"/>
  <c r="H790" i="1" s="1"/>
  <c r="E187" i="10"/>
  <c r="F187" i="10" s="1"/>
  <c r="H421" i="1" s="1"/>
  <c r="E11" i="10"/>
  <c r="F11" i="10" s="1"/>
  <c r="H865" i="1" s="1"/>
  <c r="E602" i="10"/>
  <c r="F602" i="10" s="1"/>
  <c r="H136" i="1" s="1"/>
  <c r="E405" i="10"/>
  <c r="F405" i="10" s="1"/>
  <c r="H551" i="1" s="1"/>
  <c r="E638" i="10"/>
  <c r="F638" i="10" s="1"/>
  <c r="H942" i="1" s="1"/>
  <c r="E344" i="10"/>
  <c r="F344" i="10" s="1"/>
  <c r="H739" i="1" s="1"/>
  <c r="E274" i="10"/>
  <c r="F274" i="10" s="1"/>
  <c r="H193" i="1" s="1"/>
  <c r="E691" i="10"/>
  <c r="F691" i="10" s="1"/>
  <c r="H1679" i="1" s="1"/>
  <c r="E409" i="10"/>
  <c r="F409" i="10" s="1"/>
  <c r="H513" i="1" s="1"/>
  <c r="E166" i="10"/>
  <c r="F166" i="10" s="1"/>
  <c r="H1266" i="1" s="1"/>
  <c r="E557" i="10"/>
  <c r="F557" i="10" s="1"/>
  <c r="H564" i="1" s="1"/>
  <c r="E598" i="10"/>
  <c r="F598" i="10" s="1"/>
  <c r="H98" i="1" s="1"/>
  <c r="E316" i="10"/>
  <c r="F316" i="10" s="1"/>
  <c r="H80" i="1" s="1"/>
  <c r="E318" i="10"/>
  <c r="F318" i="10" s="1"/>
  <c r="H76" i="1" s="1"/>
  <c r="E324" i="10"/>
  <c r="F324" i="10" s="1"/>
  <c r="H8" i="1" s="1"/>
  <c r="E329" i="10"/>
  <c r="F329" i="10" s="1"/>
  <c r="H28" i="1" s="1"/>
  <c r="E328" i="10"/>
  <c r="F328" i="10" s="1"/>
  <c r="E323" i="10"/>
  <c r="F323" i="10" s="1"/>
  <c r="H18" i="1" s="1"/>
  <c r="E199" i="10"/>
  <c r="F199" i="10" s="1"/>
  <c r="H548" i="1" s="1"/>
  <c r="E198" i="10"/>
  <c r="F198" i="10" s="1"/>
  <c r="H502" i="1" s="1"/>
  <c r="E327" i="10"/>
  <c r="F327" i="10" s="1"/>
  <c r="H39" i="1" s="1"/>
  <c r="E332" i="10"/>
  <c r="F332" i="10" s="1"/>
  <c r="H225" i="1" s="1"/>
  <c r="E334" i="10"/>
  <c r="F334" i="10" s="1"/>
  <c r="H27" i="1" s="1"/>
  <c r="E331" i="10"/>
  <c r="F331" i="10" s="1"/>
  <c r="H157" i="1" s="1"/>
  <c r="E519" i="10"/>
  <c r="F519" i="10" s="1"/>
  <c r="H87" i="1" s="1"/>
  <c r="E333" i="10"/>
  <c r="F333" i="10" s="1"/>
  <c r="H101" i="1" s="1"/>
  <c r="E321" i="10"/>
  <c r="F321" i="10" s="1"/>
  <c r="H85" i="1" s="1"/>
  <c r="E473" i="10"/>
  <c r="F473" i="10" s="1"/>
  <c r="H301" i="1" s="1"/>
  <c r="E35" i="10"/>
  <c r="F35" i="10" s="1"/>
  <c r="H617" i="1" s="1"/>
  <c r="E36" i="10"/>
  <c r="F36" i="10" s="1"/>
  <c r="H607" i="1" s="1"/>
  <c r="E713" i="10"/>
  <c r="F713" i="10" s="1"/>
  <c r="H21" i="1" s="1"/>
  <c r="E330" i="10"/>
  <c r="F330" i="10" s="1"/>
  <c r="H92" i="1" s="1"/>
  <c r="E708" i="10"/>
  <c r="F708" i="10" s="1"/>
  <c r="H503" i="1" s="1"/>
  <c r="E707" i="10"/>
  <c r="F707" i="10" s="1"/>
  <c r="H338" i="1" s="1"/>
  <c r="E395" i="10"/>
  <c r="F395" i="10" s="1"/>
  <c r="H123" i="1" s="1"/>
  <c r="E184" i="10"/>
  <c r="F184" i="10" s="1"/>
  <c r="H507" i="1" s="1"/>
  <c r="E678" i="10"/>
  <c r="F678" i="10" s="1"/>
  <c r="H804" i="1" s="1"/>
  <c r="E706" i="10"/>
  <c r="F706" i="10" s="1"/>
  <c r="H173" i="1" s="1"/>
  <c r="E320" i="10"/>
  <c r="F320" i="10" s="1"/>
  <c r="H196" i="1" s="1"/>
  <c r="E342" i="10"/>
  <c r="F342" i="10" s="1"/>
  <c r="H677" i="1" s="1"/>
  <c r="E326" i="10"/>
  <c r="F326" i="10" s="1"/>
  <c r="H841" i="1" s="1"/>
  <c r="E319" i="10"/>
  <c r="F319" i="10" s="1"/>
  <c r="H600" i="1" s="1"/>
  <c r="E711" i="10"/>
  <c r="F711" i="10" s="1"/>
  <c r="H7" i="1" s="1"/>
  <c r="E712" i="10"/>
  <c r="F712" i="10" s="1"/>
  <c r="H237" i="1" s="1"/>
  <c r="E479" i="10"/>
  <c r="F479" i="10" s="1"/>
  <c r="H876" i="1" s="1"/>
  <c r="E315" i="10"/>
  <c r="F315" i="10" s="1"/>
  <c r="H24" i="1" s="1"/>
  <c r="E317" i="10"/>
  <c r="F317" i="10" s="1"/>
  <c r="H30" i="1" s="1"/>
  <c r="E480" i="10"/>
  <c r="F480" i="10" s="1"/>
  <c r="H20" i="1" s="1"/>
  <c r="E449" i="10"/>
  <c r="F449" i="10" s="1"/>
  <c r="H111" i="1" s="1"/>
  <c r="E325" i="10"/>
  <c r="F325" i="10" s="1"/>
  <c r="H115" i="1" s="1"/>
  <c r="E322" i="10"/>
  <c r="F322" i="10" s="1"/>
  <c r="H247" i="1" s="1"/>
  <c r="E767" i="10"/>
  <c r="B523" i="10"/>
  <c r="B759" i="10"/>
  <c r="B211" i="10"/>
  <c r="B496" i="10"/>
  <c r="B657" i="10"/>
  <c r="B222" i="10"/>
  <c r="B103" i="10"/>
  <c r="B129" i="10"/>
  <c r="B761" i="10"/>
  <c r="B633" i="10"/>
  <c r="B227" i="10"/>
  <c r="B643" i="10"/>
  <c r="B648" i="10"/>
  <c r="B174" i="10"/>
  <c r="B117" i="10"/>
  <c r="B119" i="10"/>
  <c r="B99" i="10"/>
  <c r="B455" i="10"/>
  <c r="B591" i="10"/>
  <c r="B751" i="10"/>
  <c r="B635" i="10"/>
  <c r="B745" i="10"/>
  <c r="B260" i="10"/>
  <c r="B54" i="10"/>
  <c r="B615" i="10"/>
  <c r="B460" i="10"/>
  <c r="B554" i="10"/>
  <c r="B90" i="10"/>
  <c r="B441" i="10"/>
  <c r="B585" i="10"/>
  <c r="B295" i="10"/>
  <c r="B381" i="10"/>
  <c r="B179" i="10"/>
  <c r="B620" i="10"/>
  <c r="B46" i="10"/>
  <c r="B339" i="10"/>
  <c r="B459" i="10"/>
  <c r="B443" i="10"/>
  <c r="B70" i="10"/>
  <c r="B208" i="10"/>
  <c r="B427" i="10"/>
  <c r="B65" i="10"/>
  <c r="B58" i="10"/>
  <c r="B596" i="10"/>
  <c r="B165" i="10"/>
  <c r="B111" i="10"/>
  <c r="B623" i="10"/>
  <c r="B348" i="10"/>
  <c r="B314" i="10"/>
  <c r="B277" i="10"/>
  <c r="B270" i="10"/>
  <c r="B358" i="10"/>
  <c r="B689" i="10"/>
  <c r="B87" i="10"/>
  <c r="B726" i="10"/>
  <c r="B5" i="10"/>
  <c r="B616" i="10"/>
  <c r="B684" i="10"/>
  <c r="B703" i="10"/>
  <c r="B419" i="10"/>
  <c r="B415" i="10"/>
  <c r="B363" i="10"/>
  <c r="B21" i="10"/>
  <c r="B131" i="10"/>
  <c r="B251" i="10"/>
  <c r="B488" i="10"/>
  <c r="B308" i="10"/>
  <c r="B696" i="10"/>
  <c r="B291" i="10"/>
  <c r="B147" i="10"/>
  <c r="B430" i="10"/>
  <c r="B698" i="10"/>
  <c r="B125" i="10"/>
  <c r="B244" i="10"/>
  <c r="B266" i="10"/>
  <c r="B756" i="10"/>
  <c r="B571" i="10"/>
  <c r="B122" i="10"/>
  <c r="B514" i="10"/>
  <c r="B82" i="10"/>
  <c r="B92" i="10"/>
  <c r="B367" i="10"/>
  <c r="B169" i="10"/>
  <c r="B612" i="10"/>
  <c r="B284" i="10"/>
  <c r="B282" i="10"/>
  <c r="B727" i="10"/>
  <c r="B157" i="10"/>
  <c r="B694" i="10"/>
  <c r="B437" i="10"/>
  <c r="B254" i="10"/>
  <c r="B94" i="10"/>
  <c r="B102" i="10"/>
  <c r="B77" i="10"/>
  <c r="B470" i="10"/>
  <c r="B464" i="10"/>
  <c r="B466" i="10"/>
  <c r="B382" i="10"/>
  <c r="B377" i="10"/>
  <c r="B611" i="10"/>
  <c r="B41" i="10"/>
  <c r="B397" i="10"/>
  <c r="B398" i="10"/>
  <c r="B730" i="10"/>
  <c r="B239" i="10"/>
  <c r="B34" i="10"/>
  <c r="B298" i="10"/>
  <c r="B3" i="10"/>
  <c r="B310" i="10"/>
  <c r="B246" i="10"/>
  <c r="B650" i="10"/>
  <c r="B625" i="10"/>
  <c r="B156" i="10"/>
  <c r="B149" i="10"/>
  <c r="B106" i="10"/>
  <c r="B89" i="10"/>
  <c r="B566" i="10"/>
  <c r="B608" i="10"/>
  <c r="B583" i="10"/>
  <c r="B501" i="10"/>
  <c r="B509" i="10"/>
  <c r="B649" i="10"/>
  <c r="B671" i="10"/>
  <c r="B134" i="10"/>
  <c r="B200" i="10"/>
  <c r="B201" i="10"/>
  <c r="B74" i="10"/>
  <c r="B161" i="10"/>
  <c r="B385" i="10"/>
  <c r="B603" i="10"/>
  <c r="B664" i="10"/>
  <c r="B627" i="10"/>
  <c r="B720" i="10"/>
  <c r="B100" i="10"/>
  <c r="B60" i="10"/>
  <c r="B93" i="10"/>
  <c r="B439" i="10"/>
  <c r="B425" i="10"/>
  <c r="B404" i="10"/>
  <c r="B532" i="10"/>
  <c r="B139" i="10"/>
  <c r="B283" i="10"/>
  <c r="B95" i="10"/>
  <c r="B549" i="10"/>
  <c r="B551" i="10"/>
  <c r="B280" i="10"/>
  <c r="B2" i="10"/>
  <c r="B628" i="10"/>
  <c r="B287" i="10"/>
  <c r="B474" i="10"/>
  <c r="B262" i="10"/>
  <c r="B56" i="10"/>
  <c r="B113" i="10"/>
  <c r="B267" i="10"/>
  <c r="B731" i="10"/>
  <c r="B217" i="10"/>
  <c r="B717" i="10"/>
  <c r="B47" i="10"/>
  <c r="B205" i="10"/>
  <c r="B135" i="10"/>
  <c r="B62" i="10"/>
  <c r="B644" i="10"/>
  <c r="B577" i="10"/>
  <c r="B218" i="10"/>
  <c r="B388" i="10"/>
  <c r="B584" i="10"/>
  <c r="B503" i="10"/>
  <c r="B153" i="10"/>
  <c r="B673" i="10"/>
  <c r="B679" i="10"/>
  <c r="B693" i="10"/>
  <c r="B692" i="10"/>
  <c r="B672" i="10"/>
  <c r="B676" i="10"/>
  <c r="B680" i="10"/>
  <c r="B670" i="10"/>
  <c r="B481" i="10"/>
  <c r="B234" i="10"/>
  <c r="B304" i="10"/>
  <c r="B553" i="10"/>
  <c r="B193" i="10"/>
  <c r="B337" i="10"/>
  <c r="B716" i="10"/>
  <c r="B353" i="10"/>
  <c r="B136" i="10"/>
  <c r="B573" i="10"/>
  <c r="B600" i="10"/>
  <c r="B204" i="10"/>
  <c r="B764" i="10"/>
  <c r="B765" i="10"/>
  <c r="B163" i="10"/>
  <c r="B372" i="10"/>
  <c r="B235" i="10"/>
  <c r="B256" i="10"/>
  <c r="B112" i="10"/>
  <c r="B545" i="10"/>
  <c r="B544" i="10"/>
  <c r="B59" i="10"/>
  <c r="B341" i="10"/>
  <c r="B478" i="10"/>
  <c r="B539" i="10"/>
  <c r="B104" i="10"/>
  <c r="B528" i="10"/>
  <c r="B471" i="10"/>
  <c r="B472" i="10"/>
  <c r="B225" i="10"/>
  <c r="B242" i="10"/>
  <c r="B162" i="10"/>
  <c r="B197" i="10"/>
  <c r="B493" i="10"/>
  <c r="B564" i="10"/>
  <c r="B578" i="10"/>
  <c r="B606" i="10"/>
  <c r="B452" i="10"/>
  <c r="B535" i="10"/>
  <c r="B541" i="10"/>
  <c r="B659" i="10"/>
  <c r="B48" i="10"/>
  <c r="B445" i="10"/>
  <c r="B257" i="10"/>
  <c r="B677" i="10"/>
  <c r="B574" i="10"/>
  <c r="B10" i="10"/>
  <c r="B73" i="10"/>
  <c r="B561" i="10"/>
  <c r="B394" i="10"/>
  <c r="B142" i="10"/>
  <c r="B715" i="10"/>
  <c r="B605" i="10"/>
  <c r="B721" i="10"/>
  <c r="B508" i="10"/>
  <c r="B107" i="10"/>
  <c r="B228" i="10"/>
  <c r="B269" i="10"/>
  <c r="B209" i="10"/>
  <c r="B186" i="10"/>
  <c r="B390" i="10"/>
  <c r="B542" i="10"/>
  <c r="B351" i="10"/>
  <c r="B660" i="10"/>
  <c r="B536" i="10"/>
  <c r="B533" i="10"/>
  <c r="B108" i="10"/>
  <c r="B507" i="10"/>
  <c r="B538" i="10"/>
  <c r="B734" i="10"/>
  <c r="B540" i="10"/>
  <c r="B705" i="10"/>
  <c r="B704" i="10"/>
  <c r="B674" i="10"/>
  <c r="B96" i="10"/>
  <c r="B476" i="10"/>
  <c r="B252" i="10"/>
  <c r="B735" i="10"/>
  <c r="B530" i="10"/>
  <c r="B732" i="10"/>
  <c r="B45" i="10"/>
  <c r="B666" i="10"/>
  <c r="B230" i="10"/>
  <c r="B543" i="10"/>
  <c r="B43" i="10"/>
  <c r="B665" i="10"/>
  <c r="B546" i="10"/>
  <c r="B450" i="10"/>
  <c r="B537" i="10"/>
  <c r="B164" i="10"/>
  <c r="B180" i="10"/>
  <c r="B444" i="10"/>
  <c r="B454" i="10"/>
  <c r="B748" i="10"/>
  <c r="B531" i="10"/>
  <c r="B738" i="10"/>
  <c r="B391" i="10"/>
  <c r="B271" i="10"/>
  <c r="B272" i="10"/>
  <c r="B183" i="10"/>
  <c r="B373" i="10"/>
  <c r="B522" i="10"/>
  <c r="B80" i="10"/>
  <c r="B758" i="10"/>
  <c r="B210" i="10"/>
  <c r="B495" i="10"/>
  <c r="B656" i="10"/>
  <c r="B213" i="10"/>
  <c r="B221" i="10"/>
  <c r="B128" i="10"/>
  <c r="B760" i="10"/>
  <c r="B632" i="10"/>
  <c r="B226" i="10"/>
  <c r="B640" i="10"/>
  <c r="B647" i="10"/>
  <c r="B172" i="10"/>
  <c r="B98" i="10"/>
  <c r="B457" i="10"/>
  <c r="B589" i="10"/>
  <c r="B743" i="10"/>
  <c r="B259" i="10"/>
  <c r="B53" i="10"/>
  <c r="B614" i="10"/>
  <c r="B462" i="10"/>
  <c r="B440" i="10"/>
  <c r="B177" i="10"/>
  <c r="B619" i="10"/>
  <c r="B338" i="10"/>
  <c r="B442" i="10"/>
  <c r="B68" i="10"/>
  <c r="B426" i="10"/>
  <c r="B64" i="10"/>
  <c r="B57" i="10"/>
  <c r="B594" i="10"/>
  <c r="B110" i="10"/>
  <c r="B346" i="10"/>
  <c r="B294" i="10"/>
  <c r="B313" i="10"/>
  <c r="B275" i="10"/>
  <c r="B356" i="10"/>
  <c r="B687" i="10"/>
  <c r="B86" i="10"/>
  <c r="B723" i="10"/>
  <c r="B4" i="10"/>
  <c r="B618" i="10"/>
  <c r="B682" i="10"/>
  <c r="B418" i="10"/>
  <c r="B411" i="10"/>
  <c r="B361" i="10"/>
  <c r="B250" i="10"/>
  <c r="B487" i="10"/>
  <c r="B307" i="10"/>
  <c r="B695" i="10"/>
  <c r="B290" i="10"/>
  <c r="B146" i="10"/>
  <c r="B429" i="10"/>
  <c r="B697" i="10"/>
  <c r="B757" i="10"/>
  <c r="B154" i="10"/>
  <c r="B569" i="10"/>
  <c r="B120" i="10"/>
  <c r="B512" i="10"/>
  <c r="B366" i="10"/>
  <c r="B168" i="10"/>
  <c r="B159" i="10"/>
  <c r="B436" i="10"/>
  <c r="B621" i="10"/>
  <c r="B255" i="10"/>
  <c r="B101" i="10"/>
  <c r="B76" i="10"/>
  <c r="B468" i="10"/>
  <c r="B375" i="10"/>
  <c r="B610" i="10"/>
  <c r="B39" i="10"/>
  <c r="B729" i="10"/>
  <c r="B238" i="10"/>
  <c r="B299" i="10"/>
  <c r="B646" i="10"/>
  <c r="B624" i="10"/>
  <c r="B155" i="10"/>
  <c r="B150" i="10"/>
  <c r="B580" i="10"/>
  <c r="B607" i="10"/>
  <c r="B499" i="10"/>
  <c r="B383" i="10"/>
  <c r="B663" i="10"/>
  <c r="B719" i="10"/>
  <c r="B424" i="10"/>
  <c r="B138" i="10"/>
  <c r="B548" i="10"/>
  <c r="B575" i="10"/>
  <c r="B386" i="10"/>
  <c r="B502" i="10"/>
  <c r="B152" i="10"/>
  <c r="B668" i="10"/>
  <c r="B233" i="10"/>
  <c r="B302" i="10"/>
  <c r="B191" i="10"/>
  <c r="B336" i="10"/>
  <c r="B599" i="10"/>
  <c r="B763" i="10"/>
  <c r="B370" i="10"/>
  <c r="B148" i="10"/>
  <c r="B340" i="10"/>
  <c r="B105" i="10"/>
  <c r="B224" i="10"/>
  <c r="B243" i="10"/>
  <c r="B241" i="10"/>
  <c r="B195" i="10"/>
  <c r="B491" i="10"/>
  <c r="B563" i="10"/>
  <c r="B453" i="10"/>
  <c r="B8" i="10"/>
  <c r="B556" i="10"/>
  <c r="B560" i="10"/>
  <c r="B392" i="10"/>
  <c r="B141" i="10"/>
  <c r="B229" i="10"/>
  <c r="B185" i="10"/>
  <c r="B661" i="10"/>
  <c r="B505" i="10"/>
  <c r="B733" i="10"/>
  <c r="B477" i="10"/>
  <c r="B736" i="10"/>
  <c r="B181" i="10"/>
  <c r="B79" i="10"/>
  <c r="B631" i="10"/>
  <c r="B639" i="10"/>
  <c r="B171" i="10"/>
  <c r="B588" i="10"/>
  <c r="B742" i="10"/>
  <c r="B52" i="10"/>
  <c r="B67" i="10"/>
  <c r="B345" i="10"/>
  <c r="B312" i="10"/>
  <c r="B279" i="10"/>
  <c r="B355" i="10"/>
  <c r="B686" i="10"/>
  <c r="B722" i="10"/>
  <c r="B417" i="10"/>
  <c r="B413" i="10"/>
  <c r="B360" i="10"/>
  <c r="B289" i="10"/>
  <c r="B754" i="10"/>
  <c r="B568" i="10"/>
  <c r="B124" i="10"/>
  <c r="B511" i="10"/>
  <c r="B167" i="10"/>
  <c r="B374" i="10"/>
  <c r="B609" i="10"/>
  <c r="B38" i="10"/>
  <c r="B237" i="10"/>
  <c r="B645" i="10"/>
  <c r="B562" i="10"/>
  <c r="B498" i="10"/>
  <c r="B407" i="10"/>
  <c r="B401" i="10"/>
  <c r="B232" i="10"/>
  <c r="B301" i="10"/>
  <c r="B190" i="10"/>
  <c r="B400" i="10"/>
  <c r="B240" i="10"/>
  <c r="B7" i="10"/>
  <c r="B559" i="10"/>
  <c r="B140" i="10"/>
  <c r="B641" i="10"/>
  <c r="B173" i="10"/>
  <c r="B590" i="10"/>
  <c r="B744" i="10"/>
  <c r="B178" i="10"/>
  <c r="B69" i="10"/>
  <c r="B595" i="10"/>
  <c r="B347" i="10"/>
  <c r="B276" i="10"/>
  <c r="B357" i="10"/>
  <c r="B688" i="10"/>
  <c r="B725" i="10"/>
  <c r="B683" i="10"/>
  <c r="B423" i="10"/>
  <c r="B414" i="10"/>
  <c r="B362" i="10"/>
  <c r="B20" i="10"/>
  <c r="B265" i="10"/>
  <c r="B755" i="10"/>
  <c r="B570" i="10"/>
  <c r="B121" i="10"/>
  <c r="B513" i="10"/>
  <c r="B469" i="10"/>
  <c r="B376" i="10"/>
  <c r="B40" i="10"/>
  <c r="B33" i="10"/>
  <c r="B151" i="10"/>
  <c r="B500" i="10"/>
  <c r="B384" i="10"/>
  <c r="B438" i="10"/>
  <c r="B281" i="10"/>
  <c r="B576" i="10"/>
  <c r="B387" i="10"/>
  <c r="B504" i="10"/>
  <c r="B675" i="10"/>
  <c r="B669" i="10"/>
  <c r="B303" i="10"/>
  <c r="B192" i="10"/>
  <c r="B203" i="10"/>
  <c r="B371" i="10"/>
  <c r="B527" i="10"/>
  <c r="B196" i="10"/>
  <c r="B492" i="10"/>
  <c r="B534" i="10"/>
  <c r="B9" i="10"/>
  <c r="B393" i="10"/>
  <c r="B604" i="10"/>
  <c r="B19" i="10"/>
  <c r="B188" i="10"/>
  <c r="B389" i="10"/>
  <c r="B26" i="10"/>
  <c r="B526" i="10"/>
  <c r="B506" i="10"/>
  <c r="B28" i="10"/>
  <c r="B29" i="10"/>
  <c r="B32" i="10"/>
  <c r="B22" i="10"/>
  <c r="B31" i="10"/>
  <c r="B25" i="10"/>
  <c r="B24" i="10"/>
  <c r="B30" i="10"/>
  <c r="B182" i="10"/>
  <c r="B18" i="10"/>
  <c r="B23" i="10"/>
  <c r="B27" i="10"/>
  <c r="B737" i="10"/>
  <c r="B84" i="10"/>
  <c r="B524" i="10"/>
  <c r="B434" i="10"/>
  <c r="B81" i="10"/>
  <c r="B212" i="10"/>
  <c r="B658" i="10"/>
  <c r="B130" i="10"/>
  <c r="B634" i="10"/>
  <c r="B642" i="10"/>
  <c r="B175" i="10"/>
  <c r="B746" i="10"/>
  <c r="B261" i="10"/>
  <c r="B55" i="10"/>
  <c r="B463" i="10"/>
  <c r="B207" i="10"/>
  <c r="B71" i="10"/>
  <c r="B216" i="10"/>
  <c r="B349" i="10"/>
  <c r="B278" i="10"/>
  <c r="B690" i="10"/>
  <c r="B88" i="10"/>
  <c r="B420" i="10"/>
  <c r="B412" i="10"/>
  <c r="B364" i="10"/>
  <c r="B484" i="10"/>
  <c r="B482" i="10"/>
  <c r="B309" i="10"/>
  <c r="B485" i="10"/>
  <c r="B292" i="10"/>
  <c r="B220" i="10"/>
  <c r="B572" i="10"/>
  <c r="B123" i="10"/>
  <c r="B515" i="10"/>
  <c r="B144" i="10"/>
  <c r="B368" i="10"/>
  <c r="B160" i="10"/>
  <c r="B622" i="10"/>
  <c r="B465" i="10"/>
  <c r="B379" i="10"/>
  <c r="B42" i="10"/>
  <c r="B206" i="10"/>
  <c r="B214" i="10"/>
  <c r="B305" i="10"/>
  <c r="B490" i="10"/>
  <c r="B249" i="10"/>
  <c r="B248" i="10"/>
  <c r="B626" i="10"/>
  <c r="B667" i="10"/>
  <c r="B475" i="10"/>
  <c r="B550" i="10"/>
  <c r="B114" i="10"/>
  <c r="B115" i="10"/>
  <c r="B83" i="10"/>
  <c r="B521" i="10"/>
  <c r="B245" i="10"/>
  <c r="B433" i="10"/>
  <c r="B78" i="10"/>
  <c r="B44" i="10"/>
  <c r="B494" i="10"/>
  <c r="B655" i="10"/>
  <c r="B630" i="10"/>
  <c r="B651" i="10"/>
  <c r="B637" i="10"/>
  <c r="B170" i="10"/>
  <c r="B447" i="10"/>
  <c r="B116" i="10"/>
  <c r="B118" i="10"/>
  <c r="B97" i="10"/>
  <c r="B456" i="10"/>
  <c r="B587" i="10"/>
  <c r="B50" i="10"/>
  <c r="B133" i="10"/>
  <c r="B741" i="10"/>
  <c r="B258" i="10"/>
  <c r="B51" i="10"/>
  <c r="B613" i="10"/>
  <c r="B461" i="10"/>
  <c r="B380" i="10"/>
  <c r="B601" i="10"/>
  <c r="B176" i="10"/>
  <c r="B145" i="10"/>
  <c r="B520" i="10"/>
  <c r="B66" i="10"/>
  <c r="B143" i="10"/>
  <c r="B215" i="10"/>
  <c r="B63" i="10"/>
  <c r="B593" i="10"/>
  <c r="B408" i="10"/>
  <c r="B109" i="10"/>
  <c r="B343" i="10"/>
  <c r="B293" i="10"/>
  <c r="B311" i="10"/>
  <c r="B273" i="10"/>
  <c r="B354" i="10"/>
  <c r="B85" i="10"/>
  <c r="B724" i="10"/>
  <c r="B617" i="10"/>
  <c r="B681" i="10"/>
  <c r="B416" i="10"/>
  <c r="B410" i="10"/>
  <c r="B359" i="10"/>
  <c r="B132" i="10"/>
  <c r="B49" i="10"/>
  <c r="B483" i="10"/>
  <c r="B486" i="10"/>
  <c r="B306" i="10"/>
  <c r="B288" i="10"/>
  <c r="B428" i="10"/>
  <c r="B753" i="10"/>
  <c r="B219" i="10"/>
  <c r="B567" i="10"/>
  <c r="B586" i="10"/>
  <c r="B126" i="10"/>
  <c r="B510" i="10"/>
  <c r="B402" i="10"/>
  <c r="B365" i="10"/>
  <c r="B158" i="10"/>
  <c r="B629" i="10"/>
  <c r="B654" i="10"/>
  <c r="B435" i="10"/>
  <c r="B75" i="10"/>
  <c r="B91" i="10"/>
  <c r="B467" i="10"/>
  <c r="B378" i="10"/>
  <c r="B37" i="10"/>
  <c r="B728" i="10"/>
  <c r="B236" i="10"/>
  <c r="B636" i="10"/>
  <c r="B579" i="10"/>
  <c r="B13" i="10"/>
  <c r="B497" i="10"/>
  <c r="B662" i="10"/>
  <c r="B718" i="10"/>
  <c r="B406" i="10"/>
  <c r="B399" i="10"/>
  <c r="B547" i="10"/>
  <c r="B286" i="10"/>
  <c r="B268" i="10"/>
  <c r="B403" i="10"/>
  <c r="B421" i="10"/>
  <c r="B61" i="10"/>
  <c r="B685" i="10"/>
  <c r="B300" i="10"/>
  <c r="B189" i="10"/>
  <c r="B431" i="10"/>
  <c r="B432" i="10"/>
  <c r="B335" i="10"/>
  <c r="B127" i="10"/>
  <c r="B12" i="10"/>
  <c r="B597" i="10"/>
  <c r="B14" i="10"/>
  <c r="B762" i="10"/>
  <c r="B369" i="10"/>
  <c r="B194" i="10"/>
  <c r="B451" i="10"/>
  <c r="B6" i="10"/>
  <c r="B72" i="10"/>
  <c r="B581" i="10"/>
  <c r="B558" i="10"/>
  <c r="B15" i="10"/>
  <c r="B187" i="10"/>
  <c r="B11" i="10"/>
  <c r="B602" i="10"/>
  <c r="B405" i="10"/>
  <c r="B638" i="10"/>
  <c r="B344" i="10"/>
  <c r="B274" i="10"/>
  <c r="B691" i="10"/>
  <c r="B409" i="10"/>
  <c r="B166" i="10"/>
  <c r="B557" i="10"/>
  <c r="B598" i="10"/>
  <c r="B316" i="10"/>
  <c r="B318" i="10"/>
  <c r="B324" i="10"/>
  <c r="B329" i="10"/>
  <c r="B328" i="10"/>
  <c r="B323" i="10"/>
  <c r="B199" i="10"/>
  <c r="B198" i="10"/>
  <c r="B327" i="10"/>
  <c r="B332" i="10"/>
  <c r="B334" i="10"/>
  <c r="B331" i="10"/>
  <c r="B519" i="10"/>
  <c r="B333" i="10"/>
  <c r="B321" i="10"/>
  <c r="B473" i="10"/>
  <c r="B35" i="10"/>
  <c r="B36" i="10"/>
  <c r="B713" i="10"/>
  <c r="B330" i="10"/>
  <c r="B708" i="10"/>
  <c r="B707" i="10"/>
  <c r="B395" i="10"/>
  <c r="B184" i="10"/>
  <c r="B678" i="10"/>
  <c r="B706" i="10"/>
  <c r="B320" i="10"/>
  <c r="B342" i="10"/>
  <c r="B326" i="10"/>
  <c r="B319" i="10"/>
  <c r="B711" i="10"/>
  <c r="B712" i="10"/>
  <c r="B479" i="10"/>
  <c r="B315" i="10"/>
  <c r="B317" i="10"/>
  <c r="B480" i="10"/>
  <c r="B449" i="10"/>
  <c r="B325" i="10"/>
  <c r="B322" i="10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48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633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1838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460" i="1"/>
  <c r="T601" i="1"/>
  <c r="T602" i="1"/>
  <c r="T603" i="1"/>
  <c r="T604" i="1"/>
  <c r="T605" i="1"/>
  <c r="T606" i="1"/>
  <c r="T607" i="1"/>
  <c r="T608" i="1"/>
  <c r="T609" i="1"/>
  <c r="T610" i="1"/>
  <c r="T475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2774" i="1"/>
  <c r="T631" i="1"/>
  <c r="T632" i="1"/>
  <c r="T77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2223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1025" i="1"/>
  <c r="T667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600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611" i="1"/>
  <c r="T807" i="1"/>
  <c r="T808" i="1"/>
  <c r="T809" i="1"/>
  <c r="T666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55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630" i="1"/>
  <c r="T856" i="1"/>
  <c r="T858" i="1"/>
  <c r="T859" i="1"/>
  <c r="T860" i="1"/>
  <c r="T861" i="1"/>
  <c r="T862" i="1"/>
  <c r="T863" i="1"/>
  <c r="T864" i="1"/>
  <c r="T865" i="1"/>
  <c r="T866" i="1"/>
  <c r="T1381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648" i="1"/>
  <c r="T881" i="1"/>
  <c r="T882" i="1"/>
  <c r="T883" i="1"/>
  <c r="T884" i="1"/>
  <c r="T885" i="1"/>
  <c r="T886" i="1"/>
  <c r="T887" i="1"/>
  <c r="T888" i="1"/>
  <c r="T889" i="1"/>
  <c r="T857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80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7" i="1"/>
  <c r="T993" i="1"/>
  <c r="T994" i="1"/>
  <c r="T995" i="1"/>
  <c r="T996" i="1"/>
  <c r="T810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880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966" i="1"/>
  <c r="T1041" i="1"/>
  <c r="T890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2554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829" i="1"/>
  <c r="T1093" i="1"/>
  <c r="T1094" i="1"/>
  <c r="T1976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462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8" i="1"/>
  <c r="T1137" i="1"/>
  <c r="T1139" i="1"/>
  <c r="T1140" i="1"/>
  <c r="T1141" i="1"/>
  <c r="T1142" i="1"/>
  <c r="T1143" i="1"/>
  <c r="T1144" i="1"/>
  <c r="T1145" i="1"/>
  <c r="T1780" i="1"/>
  <c r="T1147" i="1"/>
  <c r="T1148" i="1"/>
  <c r="T1149" i="1"/>
  <c r="T1150" i="1"/>
  <c r="T1151" i="1"/>
  <c r="T1152" i="1"/>
  <c r="T1153" i="1"/>
  <c r="T1154" i="1"/>
  <c r="T1155" i="1"/>
  <c r="T1156" i="1"/>
  <c r="T1157" i="1"/>
  <c r="T1146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519" i="1"/>
  <c r="T1224" i="1"/>
  <c r="T1225" i="1"/>
  <c r="T1226" i="1"/>
  <c r="T1227" i="1"/>
  <c r="T1228" i="1"/>
  <c r="T1229" i="1"/>
  <c r="T1230" i="1"/>
  <c r="T1231" i="1"/>
  <c r="T1232" i="1"/>
  <c r="T1233" i="1"/>
  <c r="T1234" i="1"/>
  <c r="T2606" i="1"/>
  <c r="T1236" i="1"/>
  <c r="T1237" i="1"/>
  <c r="T1238" i="1"/>
  <c r="T1239" i="1"/>
  <c r="T2260" i="1"/>
  <c r="T1241" i="1"/>
  <c r="T1242" i="1"/>
  <c r="T1243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042" i="1"/>
  <c r="T1258" i="1"/>
  <c r="T1259" i="1"/>
  <c r="T1260" i="1"/>
  <c r="T1261" i="1"/>
  <c r="T1262" i="1"/>
  <c r="T1263" i="1"/>
  <c r="T1264" i="1"/>
  <c r="T1265" i="1"/>
  <c r="T946" i="1"/>
  <c r="T1267" i="1"/>
  <c r="T1268" i="1"/>
  <c r="T1269" i="1"/>
  <c r="T1398" i="1"/>
  <c r="T1271" i="1"/>
  <c r="T1272" i="1"/>
  <c r="T1273" i="1"/>
  <c r="T1274" i="1"/>
  <c r="T1275" i="1"/>
  <c r="T1276" i="1"/>
  <c r="T1277" i="1"/>
  <c r="T1278" i="1"/>
  <c r="T1279" i="1"/>
  <c r="T1092" i="1"/>
  <c r="T1281" i="1"/>
  <c r="T1282" i="1"/>
  <c r="T1283" i="1"/>
  <c r="T1284" i="1"/>
  <c r="T1285" i="1"/>
  <c r="T1890" i="1"/>
  <c r="T1287" i="1"/>
  <c r="T1288" i="1"/>
  <c r="T1289" i="1"/>
  <c r="T1290" i="1"/>
  <c r="T1291" i="1"/>
  <c r="T1292" i="1"/>
  <c r="T1158" i="1"/>
  <c r="T1040" i="1"/>
  <c r="T1295" i="1"/>
  <c r="T1296" i="1"/>
  <c r="T1297" i="1"/>
  <c r="T1298" i="1"/>
  <c r="T1299" i="1"/>
  <c r="T1300" i="1"/>
  <c r="T146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401" i="1"/>
  <c r="T1322" i="1"/>
  <c r="T1095" i="1"/>
  <c r="T1257" i="1"/>
  <c r="T1325" i="1"/>
  <c r="T1326" i="1"/>
  <c r="T1327" i="1"/>
  <c r="T1328" i="1"/>
  <c r="T1329" i="1"/>
  <c r="T1330" i="1"/>
  <c r="T1331" i="1"/>
  <c r="T2248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124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280" i="1"/>
  <c r="T1364" i="1"/>
  <c r="T1365" i="1"/>
  <c r="T1366" i="1"/>
  <c r="T1367" i="1"/>
  <c r="T1590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646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47" i="1"/>
  <c r="T1399" i="1"/>
  <c r="T1400" i="1"/>
  <c r="T1072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286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672" i="1"/>
  <c r="T1858" i="1"/>
  <c r="T1432" i="1"/>
  <c r="T1433" i="1"/>
  <c r="T1434" i="1"/>
  <c r="T1435" i="1"/>
  <c r="T1436" i="1"/>
  <c r="T1437" i="1"/>
  <c r="T1438" i="1"/>
  <c r="T1439" i="1"/>
  <c r="T1893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323" i="1"/>
  <c r="T1463" i="1"/>
  <c r="T1464" i="1"/>
  <c r="T1465" i="1"/>
  <c r="T1466" i="1"/>
  <c r="T1467" i="1"/>
  <c r="T1468" i="1"/>
  <c r="T1848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223" i="1"/>
  <c r="T1495" i="1"/>
  <c r="T1496" i="1"/>
  <c r="T1497" i="1"/>
  <c r="T1498" i="1"/>
  <c r="T1684" i="1"/>
  <c r="T1235" i="1"/>
  <c r="T1501" i="1"/>
  <c r="T1502" i="1"/>
  <c r="T1503" i="1"/>
  <c r="T1504" i="1"/>
  <c r="T1505" i="1"/>
  <c r="T1506" i="1"/>
  <c r="T1507" i="1"/>
  <c r="T1508" i="1"/>
  <c r="T1910" i="1"/>
  <c r="T1510" i="1"/>
  <c r="T1511" i="1"/>
  <c r="T1512" i="1"/>
  <c r="T1513" i="1"/>
  <c r="T1514" i="1"/>
  <c r="T1515" i="1"/>
  <c r="T1516" i="1"/>
  <c r="T1517" i="1"/>
  <c r="T1518" i="1"/>
  <c r="T1363" i="1"/>
  <c r="T1520" i="1"/>
  <c r="T1521" i="1"/>
  <c r="T1522" i="1"/>
  <c r="T2085" i="1"/>
  <c r="T1524" i="1"/>
  <c r="T1523" i="1"/>
  <c r="T1526" i="1"/>
  <c r="T1527" i="1"/>
  <c r="T1528" i="1"/>
  <c r="T1529" i="1"/>
  <c r="T1985" i="1"/>
  <c r="T1594" i="1"/>
  <c r="T1532" i="1"/>
  <c r="T1533" i="1"/>
  <c r="T1534" i="1"/>
  <c r="T1535" i="1"/>
  <c r="T1536" i="1"/>
  <c r="T1537" i="1"/>
  <c r="T1722" i="1"/>
  <c r="T1538" i="1"/>
  <c r="T1539" i="1"/>
  <c r="T1540" i="1"/>
  <c r="T1541" i="1"/>
  <c r="T1542" i="1"/>
  <c r="T1543" i="1"/>
  <c r="T1544" i="1"/>
  <c r="T1240" i="1"/>
  <c r="T1546" i="1"/>
  <c r="T1720" i="1"/>
  <c r="T1548" i="1"/>
  <c r="T1549" i="1"/>
  <c r="T1550" i="1"/>
  <c r="T1551" i="1"/>
  <c r="T1552" i="1"/>
  <c r="T1553" i="1"/>
  <c r="T1554" i="1"/>
  <c r="T1555" i="1"/>
  <c r="T1556" i="1"/>
  <c r="T1557" i="1"/>
  <c r="T1558" i="1"/>
  <c r="T1583" i="1"/>
  <c r="T1559" i="1"/>
  <c r="T1561" i="1"/>
  <c r="T1562" i="1"/>
  <c r="T1563" i="1"/>
  <c r="T1564" i="1"/>
  <c r="T1565" i="1"/>
  <c r="T1566" i="1"/>
  <c r="T1567" i="1"/>
  <c r="T1568" i="1"/>
  <c r="T1569" i="1"/>
  <c r="T1570" i="1"/>
  <c r="T1571" i="1"/>
  <c r="T1728" i="1"/>
  <c r="T1573" i="1"/>
  <c r="T1574" i="1"/>
  <c r="T1575" i="1"/>
  <c r="T1576" i="1"/>
  <c r="T1577" i="1"/>
  <c r="T1578" i="1"/>
  <c r="T1579" i="1"/>
  <c r="T1749" i="1"/>
  <c r="T1581" i="1"/>
  <c r="T1582" i="1"/>
  <c r="T1321" i="1"/>
  <c r="T1584" i="1"/>
  <c r="T1585" i="1"/>
  <c r="T1586" i="1"/>
  <c r="T1587" i="1"/>
  <c r="T1588" i="1"/>
  <c r="T1589" i="1"/>
  <c r="T1266" i="1"/>
  <c r="T2396" i="1"/>
  <c r="T1592" i="1"/>
  <c r="T1593" i="1"/>
  <c r="T1294" i="1"/>
  <c r="T1595" i="1"/>
  <c r="T1596" i="1"/>
  <c r="T1597" i="1"/>
  <c r="T1598" i="1"/>
  <c r="T1599" i="1"/>
  <c r="T1600" i="1"/>
  <c r="T1601" i="1"/>
  <c r="T1602" i="1"/>
  <c r="T1270" i="1"/>
  <c r="T1604" i="1"/>
  <c r="T1605" i="1"/>
  <c r="T1606" i="1"/>
  <c r="T1607" i="1"/>
  <c r="T2724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43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817" i="1"/>
  <c r="T1368" i="1"/>
  <c r="T1934" i="1"/>
  <c r="T1647" i="1"/>
  <c r="T1293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2341" i="1"/>
  <c r="T1663" i="1"/>
  <c r="T1664" i="1"/>
  <c r="T1665" i="1"/>
  <c r="T1666" i="1"/>
  <c r="T1667" i="1"/>
  <c r="T1668" i="1"/>
  <c r="T1669" i="1"/>
  <c r="T1670" i="1"/>
  <c r="T1671" i="1"/>
  <c r="T1332" i="1"/>
  <c r="T1673" i="1"/>
  <c r="T1674" i="1"/>
  <c r="T1675" i="1"/>
  <c r="T1676" i="1"/>
  <c r="T1677" i="1"/>
  <c r="T1678" i="1"/>
  <c r="T1324" i="1"/>
  <c r="T2455" i="1"/>
  <c r="T2526" i="1"/>
  <c r="T1682" i="1"/>
  <c r="T1683" i="1"/>
  <c r="T1469" i="1"/>
  <c r="T1685" i="1"/>
  <c r="T1686" i="1"/>
  <c r="T1792" i="1"/>
  <c r="T1688" i="1"/>
  <c r="T1689" i="1"/>
  <c r="T1690" i="1"/>
  <c r="T1494" i="1"/>
  <c r="T1692" i="1"/>
  <c r="T1693" i="1"/>
  <c r="T1694" i="1"/>
  <c r="T1695" i="1"/>
  <c r="T1696" i="1"/>
  <c r="T1697" i="1"/>
  <c r="T1845" i="1"/>
  <c r="T1699" i="1"/>
  <c r="T1700" i="1"/>
  <c r="T1701" i="1"/>
  <c r="T1702" i="1"/>
  <c r="T1703" i="1"/>
  <c r="T1704" i="1"/>
  <c r="T1500" i="1"/>
  <c r="T1706" i="1"/>
  <c r="T1707" i="1"/>
  <c r="T1708" i="1"/>
  <c r="T1509" i="1"/>
  <c r="T1710" i="1"/>
  <c r="T1711" i="1"/>
  <c r="T1712" i="1"/>
  <c r="T1713" i="1"/>
  <c r="T1679" i="1"/>
  <c r="T2011" i="1"/>
  <c r="T1716" i="1"/>
  <c r="T1717" i="1"/>
  <c r="T1718" i="1"/>
  <c r="T1572" i="1"/>
  <c r="T1715" i="1"/>
  <c r="T1721" i="1"/>
  <c r="T2123" i="1"/>
  <c r="T1723" i="1"/>
  <c r="T1724" i="1"/>
  <c r="T1725" i="1"/>
  <c r="T1644" i="1"/>
  <c r="T1727" i="1"/>
  <c r="T1530" i="1"/>
  <c r="T1430" i="1"/>
  <c r="T1730" i="1"/>
  <c r="T1731" i="1"/>
  <c r="T1732" i="1"/>
  <c r="T1733" i="1"/>
  <c r="T1734" i="1"/>
  <c r="T1531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415" i="1"/>
  <c r="T1750" i="1"/>
  <c r="T1879" i="1"/>
  <c r="T1752" i="1"/>
  <c r="T1753" i="1"/>
  <c r="T1580" i="1"/>
  <c r="T1755" i="1"/>
  <c r="T1756" i="1"/>
  <c r="T1757" i="1"/>
  <c r="T1758" i="1"/>
  <c r="T1662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804" i="1"/>
  <c r="T1773" i="1"/>
  <c r="T1774" i="1"/>
  <c r="T1775" i="1"/>
  <c r="T1776" i="1"/>
  <c r="T1777" i="1"/>
  <c r="T1778" i="1"/>
  <c r="T1621" i="1"/>
  <c r="T1840" i="1"/>
  <c r="T1880" i="1"/>
  <c r="T1782" i="1"/>
  <c r="T1783" i="1"/>
  <c r="T2112" i="1"/>
  <c r="T1785" i="1"/>
  <c r="T1786" i="1"/>
  <c r="T1787" i="1"/>
  <c r="T1788" i="1"/>
  <c r="T1789" i="1"/>
  <c r="T1790" i="1"/>
  <c r="T1791" i="1"/>
  <c r="T1440" i="1"/>
  <c r="T1793" i="1"/>
  <c r="T1794" i="1"/>
  <c r="T1795" i="1"/>
  <c r="T1499" i="1"/>
  <c r="T1797" i="1"/>
  <c r="T1798" i="1"/>
  <c r="T1784" i="1"/>
  <c r="T1800" i="1"/>
  <c r="T1801" i="1"/>
  <c r="T1802" i="1"/>
  <c r="T1803" i="1"/>
  <c r="T2308" i="1"/>
  <c r="T1645" i="1"/>
  <c r="T1806" i="1"/>
  <c r="T1807" i="1"/>
  <c r="T1808" i="1"/>
  <c r="T1809" i="1"/>
  <c r="T1810" i="1"/>
  <c r="T1811" i="1"/>
  <c r="T1812" i="1"/>
  <c r="T1813" i="1"/>
  <c r="T1814" i="1"/>
  <c r="T1815" i="1"/>
  <c r="T1816" i="1"/>
  <c r="T2003" i="1"/>
  <c r="T1818" i="1"/>
  <c r="T1949" i="1"/>
  <c r="T1525" i="1"/>
  <c r="T2000" i="1"/>
  <c r="T1822" i="1"/>
  <c r="T1823" i="1"/>
  <c r="T1824" i="1"/>
  <c r="T1825" i="1"/>
  <c r="T1826" i="1"/>
  <c r="T1827" i="1"/>
  <c r="T2271" i="1"/>
  <c r="T1829" i="1"/>
  <c r="T1545" i="1"/>
  <c r="T1831" i="1"/>
  <c r="T1832" i="1"/>
  <c r="T1833" i="1"/>
  <c r="T1834" i="1"/>
  <c r="T1835" i="1"/>
  <c r="T1836" i="1"/>
  <c r="T1837" i="1"/>
  <c r="T1691" i="1"/>
  <c r="T1839" i="1"/>
  <c r="T1871" i="1"/>
  <c r="T1841" i="1"/>
  <c r="T1842" i="1"/>
  <c r="T1843" i="1"/>
  <c r="T1844" i="1"/>
  <c r="T2617" i="1"/>
  <c r="T1846" i="1"/>
  <c r="T1847" i="1"/>
  <c r="T1560" i="1"/>
  <c r="T1849" i="1"/>
  <c r="T1850" i="1"/>
  <c r="T1851" i="1"/>
  <c r="T1852" i="1"/>
  <c r="T1853" i="1"/>
  <c r="T1854" i="1"/>
  <c r="T1705" i="1"/>
  <c r="T1856" i="1"/>
  <c r="T1857" i="1"/>
  <c r="T1860" i="1"/>
  <c r="T1861" i="1"/>
  <c r="T1862" i="1"/>
  <c r="T1796" i="1"/>
  <c r="T2056" i="1"/>
  <c r="T2172" i="1"/>
  <c r="T1866" i="1"/>
  <c r="T1867" i="1"/>
  <c r="T1868" i="1"/>
  <c r="T1869" i="1"/>
  <c r="T1870" i="1"/>
  <c r="T333" i="1"/>
  <c r="T1872" i="1"/>
  <c r="T1873" i="1"/>
  <c r="T1874" i="1"/>
  <c r="T1977" i="1"/>
  <c r="T1876" i="1"/>
  <c r="T1877" i="1"/>
  <c r="T1878" i="1"/>
  <c r="T2126" i="1"/>
  <c r="T2279" i="1"/>
  <c r="T1881" i="1"/>
  <c r="T1936" i="1"/>
  <c r="T1883" i="1"/>
  <c r="T1547" i="1"/>
  <c r="T1828" i="1"/>
  <c r="T1886" i="1"/>
  <c r="T1887" i="1"/>
  <c r="T1888" i="1"/>
  <c r="T1889" i="1"/>
  <c r="T2170" i="1"/>
  <c r="T1891" i="1"/>
  <c r="T1892" i="1"/>
  <c r="T2556" i="1"/>
  <c r="T1894" i="1"/>
  <c r="T1895" i="1"/>
  <c r="T1896" i="1"/>
  <c r="T1608" i="1"/>
  <c r="T1898" i="1"/>
  <c r="T1726" i="1"/>
  <c r="T1900" i="1"/>
  <c r="T1901" i="1"/>
  <c r="T1902" i="1"/>
  <c r="T1903" i="1"/>
  <c r="T1904" i="1"/>
  <c r="T1905" i="1"/>
  <c r="T1906" i="1"/>
  <c r="T1907" i="1"/>
  <c r="T1908" i="1"/>
  <c r="T1909" i="1"/>
  <c r="T1899" i="1"/>
  <c r="T1911" i="1"/>
  <c r="T1971" i="1"/>
  <c r="T1913" i="1"/>
  <c r="T1914" i="1"/>
  <c r="T1915" i="1"/>
  <c r="T2113" i="1"/>
  <c r="T1917" i="1"/>
  <c r="T1918" i="1"/>
  <c r="T1919" i="1"/>
  <c r="T1754" i="1"/>
  <c r="T1921" i="1"/>
  <c r="T1922" i="1"/>
  <c r="T1923" i="1"/>
  <c r="T1924" i="1"/>
  <c r="T1925" i="1"/>
  <c r="T1926" i="1"/>
  <c r="T1927" i="1"/>
  <c r="T1603" i="1"/>
  <c r="T1929" i="1"/>
  <c r="T2030" i="1"/>
  <c r="T1931" i="1"/>
  <c r="T1932" i="1"/>
  <c r="T1933" i="1"/>
  <c r="T1698" i="1"/>
  <c r="T1935" i="1"/>
  <c r="T1591" i="1"/>
  <c r="T2111" i="1"/>
  <c r="T1938" i="1"/>
  <c r="T1939" i="1"/>
  <c r="T2557" i="1"/>
  <c r="T1941" i="1"/>
  <c r="T1942" i="1"/>
  <c r="T1943" i="1"/>
  <c r="T2118" i="1"/>
  <c r="T2303" i="1"/>
  <c r="T1946" i="1"/>
  <c r="T1947" i="1"/>
  <c r="T1948" i="1"/>
  <c r="T1799" i="1"/>
  <c r="T1729" i="1"/>
  <c r="T1951" i="1"/>
  <c r="T1952" i="1"/>
  <c r="T1953" i="1"/>
  <c r="T1954" i="1"/>
  <c r="T1955" i="1"/>
  <c r="T1956" i="1"/>
  <c r="T1714" i="1"/>
  <c r="T1958" i="1"/>
  <c r="T2155" i="1"/>
  <c r="T1960" i="1"/>
  <c r="T1709" i="1"/>
  <c r="T1962" i="1"/>
  <c r="T1963" i="1"/>
  <c r="T1964" i="1"/>
  <c r="T1965" i="1"/>
  <c r="T1966" i="1"/>
  <c r="T1967" i="1"/>
  <c r="T1968" i="1"/>
  <c r="T1969" i="1"/>
  <c r="T1970" i="1"/>
  <c r="T2064" i="1"/>
  <c r="T1972" i="1"/>
  <c r="T2268" i="1"/>
  <c r="T1974" i="1"/>
  <c r="T1975" i="1"/>
  <c r="T2441" i="1"/>
  <c r="T1821" i="1"/>
  <c r="T1978" i="1"/>
  <c r="T1979" i="1"/>
  <c r="T1980" i="1"/>
  <c r="T1981" i="1"/>
  <c r="T1928" i="1"/>
  <c r="T1983" i="1"/>
  <c r="T1984" i="1"/>
  <c r="T2130" i="1"/>
  <c r="T2147" i="1"/>
  <c r="T1987" i="1"/>
  <c r="T1988" i="1"/>
  <c r="T1989" i="1"/>
  <c r="T1990" i="1"/>
  <c r="T1991" i="1"/>
  <c r="T1992" i="1"/>
  <c r="T1993" i="1"/>
  <c r="T1994" i="1"/>
  <c r="T1995" i="1"/>
  <c r="T1996" i="1"/>
  <c r="T1680" i="1"/>
  <c r="T1998" i="1"/>
  <c r="T1999" i="1"/>
  <c r="T1681" i="1"/>
  <c r="T2001" i="1"/>
  <c r="T2002" i="1"/>
  <c r="T1779" i="1"/>
  <c r="T2004" i="1"/>
  <c r="T1648" i="1"/>
  <c r="T2006" i="1"/>
  <c r="T2324" i="1"/>
  <c r="T2008" i="1"/>
  <c r="T2009" i="1"/>
  <c r="T2010" i="1"/>
  <c r="T1751" i="1"/>
  <c r="T2320" i="1"/>
  <c r="T1735" i="1"/>
  <c r="T2059" i="1"/>
  <c r="T2015" i="1"/>
  <c r="T2105" i="1"/>
  <c r="T2017" i="1"/>
  <c r="T2314" i="1"/>
  <c r="T2051" i="1"/>
  <c r="T1687" i="1"/>
  <c r="T2021" i="1"/>
  <c r="T2022" i="1"/>
  <c r="T2023" i="1"/>
  <c r="T2024" i="1"/>
  <c r="T2025" i="1"/>
  <c r="T2176" i="1"/>
  <c r="T2027" i="1"/>
  <c r="T2354" i="1"/>
  <c r="T1719" i="1"/>
  <c r="T1772" i="1"/>
  <c r="T2031" i="1"/>
  <c r="T2032" i="1"/>
  <c r="T2033" i="1"/>
  <c r="T1819" i="1"/>
  <c r="T2035" i="1"/>
  <c r="T2036" i="1"/>
  <c r="T2037" i="1"/>
  <c r="T2281" i="1"/>
  <c r="T2039" i="1"/>
  <c r="T2040" i="1"/>
  <c r="T2041" i="1"/>
  <c r="T2042" i="1"/>
  <c r="T1805" i="1"/>
  <c r="T2044" i="1"/>
  <c r="T2045" i="1"/>
  <c r="T2046" i="1"/>
  <c r="T2047" i="1"/>
  <c r="T2048" i="1"/>
  <c r="T2049" i="1"/>
  <c r="T2050" i="1"/>
  <c r="T1950" i="1"/>
  <c r="T2310" i="1"/>
  <c r="T2053" i="1"/>
  <c r="T2054" i="1"/>
  <c r="T2055" i="1"/>
  <c r="T2379" i="1"/>
  <c r="T2057" i="1"/>
  <c r="T2058" i="1"/>
  <c r="T2635" i="1"/>
  <c r="T2060" i="1"/>
  <c r="T2061" i="1"/>
  <c r="T1863" i="1"/>
  <c r="T2063" i="1"/>
  <c r="T2141" i="1"/>
  <c r="T2065" i="1"/>
  <c r="T2066" i="1"/>
  <c r="T2067" i="1"/>
  <c r="T2068" i="1"/>
  <c r="T2069" i="1"/>
  <c r="T2070" i="1"/>
  <c r="T2071" i="1"/>
  <c r="T2072" i="1"/>
  <c r="T2238" i="1"/>
  <c r="T2074" i="1"/>
  <c r="T2075" i="1"/>
  <c r="T2076" i="1"/>
  <c r="T2077" i="1"/>
  <c r="T2078" i="1"/>
  <c r="T2470" i="1"/>
  <c r="T2501" i="1"/>
  <c r="T2119" i="1"/>
  <c r="T2082" i="1"/>
  <c r="T2083" i="1"/>
  <c r="T2084" i="1"/>
  <c r="T1781" i="1"/>
  <c r="T2086" i="1"/>
  <c r="T1759" i="1"/>
  <c r="T2088" i="1"/>
  <c r="T2089" i="1"/>
  <c r="T2090" i="1"/>
  <c r="T2091" i="1"/>
  <c r="T2092" i="1"/>
  <c r="T2093" i="1"/>
  <c r="T2361" i="1"/>
  <c r="T2095" i="1"/>
  <c r="T2096" i="1"/>
  <c r="T2097" i="1"/>
  <c r="T2098" i="1"/>
  <c r="T1820" i="1"/>
  <c r="T2100" i="1"/>
  <c r="T2101" i="1"/>
  <c r="T2102" i="1"/>
  <c r="T2103" i="1"/>
  <c r="T2104" i="1"/>
  <c r="T1830" i="1"/>
  <c r="T2106" i="1"/>
  <c r="T2107" i="1"/>
  <c r="T2108" i="1"/>
  <c r="T1855" i="1"/>
  <c r="T2110" i="1"/>
  <c r="T2034" i="1"/>
  <c r="T1864" i="1"/>
  <c r="T2038" i="1"/>
  <c r="T2114" i="1"/>
  <c r="T2432" i="1"/>
  <c r="T2116" i="1"/>
  <c r="T1885" i="1"/>
  <c r="T2026" i="1"/>
  <c r="T2255" i="1"/>
  <c r="T1882" i="1"/>
  <c r="T2121" i="1"/>
  <c r="T2122" i="1"/>
  <c r="T2158" i="1"/>
  <c r="T2124" i="1"/>
  <c r="T2125" i="1"/>
  <c r="T2087" i="1"/>
  <c r="T2127" i="1"/>
  <c r="T2128" i="1"/>
  <c r="T2373" i="1"/>
  <c r="T2380" i="1"/>
  <c r="T2131" i="1"/>
  <c r="T2020" i="1"/>
  <c r="T2362" i="1"/>
  <c r="T2134" i="1"/>
  <c r="T1937" i="1"/>
  <c r="T2136" i="1"/>
  <c r="T1997" i="1"/>
  <c r="T2007" i="1"/>
  <c r="T2139" i="1"/>
  <c r="T2140" i="1"/>
  <c r="T2403" i="1"/>
  <c r="T1884" i="1"/>
  <c r="T2143" i="1"/>
  <c r="T1912" i="1"/>
  <c r="T1920" i="1"/>
  <c r="T2146" i="1"/>
  <c r="T2133" i="1"/>
  <c r="T1916" i="1"/>
  <c r="T2019" i="1"/>
  <c r="T2073" i="1"/>
  <c r="T2151" i="1"/>
  <c r="T2152" i="1"/>
  <c r="T2153" i="1"/>
  <c r="T2149" i="1"/>
  <c r="T1944" i="1"/>
  <c r="T2157" i="1"/>
  <c r="T1875" i="1"/>
  <c r="T1973" i="1"/>
  <c r="T2159" i="1"/>
  <c r="T2160" i="1"/>
  <c r="T2161" i="1"/>
  <c r="T2162" i="1"/>
  <c r="T2137" i="1"/>
  <c r="T2164" i="1"/>
  <c r="T2165" i="1"/>
  <c r="T2388" i="1"/>
  <c r="T2167" i="1"/>
  <c r="T2169" i="1"/>
  <c r="T1865" i="1"/>
  <c r="T2202" i="1"/>
  <c r="T2171" i="1"/>
  <c r="T1982" i="1"/>
  <c r="T2173" i="1"/>
  <c r="T2174" i="1"/>
  <c r="T2175" i="1"/>
  <c r="T1959" i="1"/>
  <c r="T2418" i="1"/>
  <c r="T2178" i="1"/>
  <c r="T2179" i="1"/>
  <c r="T2180" i="1"/>
  <c r="T2181" i="1"/>
  <c r="T1897" i="1"/>
  <c r="T2183" i="1"/>
  <c r="T2184" i="1"/>
  <c r="T2185" i="1"/>
  <c r="T2186" i="1"/>
  <c r="T2132" i="1"/>
  <c r="T2188" i="1"/>
  <c r="T239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1940" i="1"/>
  <c r="T2203" i="1"/>
  <c r="T2316" i="1"/>
  <c r="T2205" i="1"/>
  <c r="T1961" i="1"/>
  <c r="T2029" i="1"/>
  <c r="T2502" i="1"/>
  <c r="T2209" i="1"/>
  <c r="T2210" i="1"/>
  <c r="T2211" i="1"/>
  <c r="T2212" i="1"/>
  <c r="T1945" i="1"/>
  <c r="T2261" i="1"/>
  <c r="T2326" i="1"/>
  <c r="T2216" i="1"/>
  <c r="T2217" i="1"/>
  <c r="T2218" i="1"/>
  <c r="T2219" i="1"/>
  <c r="T2220" i="1"/>
  <c r="T2221" i="1"/>
  <c r="T1930" i="1"/>
  <c r="T2436" i="1"/>
  <c r="T2224" i="1"/>
  <c r="T2454" i="1"/>
  <c r="T1957" i="1"/>
  <c r="T2227" i="1"/>
  <c r="T2228" i="1"/>
  <c r="T2229" i="1"/>
  <c r="T2230" i="1"/>
  <c r="T2231" i="1"/>
  <c r="T2005" i="1"/>
  <c r="T2233" i="1"/>
  <c r="T2234" i="1"/>
  <c r="T2235" i="1"/>
  <c r="T2236" i="1"/>
  <c r="T2014" i="1"/>
  <c r="T2145" i="1"/>
  <c r="T2239" i="1"/>
  <c r="T2156" i="1"/>
  <c r="T2240" i="1"/>
  <c r="T2242" i="1"/>
  <c r="T2243" i="1"/>
  <c r="T2018" i="1"/>
  <c r="T2142" i="1"/>
  <c r="T2246" i="1"/>
  <c r="T2247" i="1"/>
  <c r="T2497" i="1"/>
  <c r="T2249" i="1"/>
  <c r="T2250" i="1"/>
  <c r="T2251" i="1"/>
  <c r="T2252" i="1"/>
  <c r="T2253" i="1"/>
  <c r="T2563" i="1"/>
  <c r="T2232" i="1"/>
  <c r="T2256" i="1"/>
  <c r="T2257" i="1"/>
  <c r="T2269" i="1"/>
  <c r="T2259" i="1"/>
  <c r="T2168" i="1"/>
  <c r="T2244" i="1"/>
  <c r="T2284" i="1"/>
  <c r="T2263" i="1"/>
  <c r="T2264" i="1"/>
  <c r="T2265" i="1"/>
  <c r="T2266" i="1"/>
  <c r="T2313" i="1"/>
  <c r="T2393" i="1"/>
  <c r="T2445" i="1"/>
  <c r="T2453" i="1"/>
  <c r="T2519" i="1"/>
  <c r="T2272" i="1"/>
  <c r="T2273" i="1"/>
  <c r="T2274" i="1"/>
  <c r="T2275" i="1"/>
  <c r="T2013" i="1"/>
  <c r="T2277" i="1"/>
  <c r="T2278" i="1"/>
  <c r="T2043" i="1"/>
  <c r="T2138" i="1"/>
  <c r="T2254" i="1"/>
  <c r="T2451" i="1"/>
  <c r="T2283" i="1"/>
  <c r="T2503" i="1"/>
  <c r="T2285" i="1"/>
  <c r="T2286" i="1"/>
  <c r="T2012" i="1"/>
  <c r="T2288" i="1"/>
  <c r="T2289" i="1"/>
  <c r="T2290" i="1"/>
  <c r="T1986" i="1"/>
  <c r="T2062" i="1"/>
  <c r="T2293" i="1"/>
  <c r="T2367" i="1"/>
  <c r="T2295" i="1"/>
  <c r="T2296" i="1"/>
  <c r="T2297" i="1"/>
  <c r="T2117" i="1"/>
  <c r="T2166" i="1"/>
  <c r="T2300" i="1"/>
  <c r="T2213" i="1"/>
  <c r="T2302" i="1"/>
  <c r="T2568" i="1"/>
  <c r="T2304" i="1"/>
  <c r="T2305" i="1"/>
  <c r="T2306" i="1"/>
  <c r="T2307" i="1"/>
  <c r="T2135" i="1"/>
  <c r="T2329" i="1"/>
  <c r="T2615" i="1"/>
  <c r="T2016" i="1"/>
  <c r="T2079" i="1"/>
  <c r="T2080" i="1"/>
  <c r="T2144" i="1"/>
  <c r="T2315" i="1"/>
  <c r="T2187" i="1"/>
  <c r="T2317" i="1"/>
  <c r="T2204" i="1"/>
  <c r="T2319" i="1"/>
  <c r="T2322" i="1"/>
  <c r="T2325" i="1"/>
  <c r="T2781" i="1"/>
  <c r="T2094" i="1"/>
  <c r="T2129" i="1"/>
  <c r="T2346" i="1"/>
  <c r="T2028" i="1"/>
  <c r="T2328" i="1"/>
  <c r="T2148" i="1"/>
  <c r="T2280" i="1"/>
  <c r="T2330" i="1"/>
  <c r="T2331" i="1"/>
  <c r="T2332" i="1"/>
  <c r="T2333" i="1"/>
  <c r="T2309" i="1"/>
  <c r="T2335" i="1"/>
  <c r="T2336" i="1"/>
  <c r="T2337" i="1"/>
  <c r="T2404" i="1"/>
  <c r="T2339" i="1"/>
  <c r="T2695" i="1"/>
  <c r="T2099" i="1"/>
  <c r="T2311" i="1"/>
  <c r="T2343" i="1"/>
  <c r="T2491" i="1"/>
  <c r="T2052" i="1"/>
  <c r="T2182" i="1"/>
  <c r="T2347" i="1"/>
  <c r="T2348" i="1"/>
  <c r="T2349" i="1"/>
  <c r="T2350" i="1"/>
  <c r="T2351" i="1"/>
  <c r="T2352" i="1"/>
  <c r="T2353" i="1"/>
  <c r="T2226" i="1"/>
  <c r="T2355" i="1"/>
  <c r="T2270" i="1"/>
  <c r="T2644" i="1"/>
  <c r="T2358" i="1"/>
  <c r="T2359" i="1"/>
  <c r="T2360" i="1"/>
  <c r="T2081" i="1"/>
  <c r="T2408" i="1"/>
  <c r="T2115" i="1"/>
  <c r="T2363" i="1"/>
  <c r="T2365" i="1"/>
  <c r="T2208" i="1"/>
  <c r="T2340" i="1"/>
  <c r="T2368" i="1"/>
  <c r="T2369" i="1"/>
  <c r="T2370" i="1"/>
  <c r="T2371" i="1"/>
  <c r="T2177" i="1"/>
  <c r="T2120" i="1"/>
  <c r="T2374" i="1"/>
  <c r="T2294" i="1"/>
  <c r="T2222" i="1"/>
  <c r="T2377" i="1"/>
  <c r="T2378" i="1"/>
  <c r="T2276" i="1"/>
  <c r="T2381" i="1"/>
  <c r="T2344" i="1"/>
  <c r="T2382" i="1"/>
  <c r="T2383" i="1"/>
  <c r="T2384" i="1"/>
  <c r="T2372" i="1"/>
  <c r="T2461" i="1"/>
  <c r="T2387" i="1"/>
  <c r="T2389" i="1"/>
  <c r="T2109" i="1"/>
  <c r="T2245" i="1"/>
  <c r="T2391" i="1"/>
  <c r="T2392" i="1"/>
  <c r="T2299" i="1"/>
  <c r="T2394" i="1"/>
  <c r="T2395" i="1"/>
  <c r="T2425" i="1"/>
  <c r="T2546" i="1"/>
  <c r="T2398" i="1"/>
  <c r="T2215" i="1"/>
  <c r="T2400" i="1"/>
  <c r="T2402" i="1"/>
  <c r="T2544" i="1"/>
  <c r="T2225" i="1"/>
  <c r="T2438" i="1"/>
  <c r="T2405" i="1"/>
  <c r="T2406" i="1"/>
  <c r="T2538" i="1"/>
  <c r="T2574" i="1"/>
  <c r="T2410" i="1"/>
  <c r="T2603" i="1"/>
  <c r="T2411" i="1"/>
  <c r="T2412" i="1"/>
  <c r="T2413" i="1"/>
  <c r="T2414" i="1"/>
  <c r="T2415" i="1"/>
  <c r="T2416" i="1"/>
  <c r="T2150" i="1"/>
  <c r="T2154" i="1"/>
  <c r="T2419" i="1"/>
  <c r="T2189" i="1"/>
  <c r="T2421" i="1"/>
  <c r="T2301" i="1"/>
  <c r="T2423" i="1"/>
  <c r="T2318" i="1"/>
  <c r="T2327" i="1"/>
  <c r="T2426" i="1"/>
  <c r="T2509" i="1"/>
  <c r="T2428" i="1"/>
  <c r="T2429" i="1"/>
  <c r="T2430" i="1"/>
  <c r="T2431" i="1"/>
  <c r="T2736" i="1"/>
  <c r="T2433" i="1"/>
  <c r="T2386" i="1"/>
  <c r="T2435" i="1"/>
  <c r="T2536" i="1"/>
  <c r="T2437" i="1"/>
  <c r="T2163" i="1"/>
  <c r="T2439" i="1"/>
  <c r="T2440" i="1"/>
  <c r="T2206" i="1"/>
  <c r="T2207" i="1"/>
  <c r="T2443" i="1"/>
  <c r="T2444" i="1"/>
  <c r="T2493" i="1"/>
  <c r="T2446" i="1"/>
  <c r="T2447" i="1"/>
  <c r="T2214" i="1"/>
  <c r="T2449" i="1"/>
  <c r="T2321" i="1"/>
  <c r="T2258" i="1"/>
  <c r="T2761" i="1"/>
  <c r="T2792" i="1"/>
  <c r="T2287" i="1"/>
  <c r="T2338" i="1"/>
  <c r="T2456" i="1"/>
  <c r="T2457" i="1"/>
  <c r="T2345" i="1"/>
  <c r="T2434" i="1"/>
  <c r="T2460" i="1"/>
  <c r="T2489" i="1"/>
  <c r="T2462" i="1"/>
  <c r="T2463" i="1"/>
  <c r="T2558" i="1"/>
  <c r="T2465" i="1"/>
  <c r="T2466" i="1"/>
  <c r="T2467" i="1"/>
  <c r="T2468" i="1"/>
  <c r="T2469" i="1"/>
  <c r="T2590" i="1"/>
  <c r="T2674" i="1"/>
  <c r="T2472" i="1"/>
  <c r="T2473" i="1"/>
  <c r="T2474" i="1"/>
  <c r="T2262" i="1"/>
  <c r="T2476" i="1"/>
  <c r="T2237" i="1"/>
  <c r="T2478" i="1"/>
  <c r="T2479" i="1"/>
  <c r="T2480" i="1"/>
  <c r="T2481" i="1"/>
  <c r="T2482" i="1"/>
  <c r="T2483" i="1"/>
  <c r="T2484" i="1"/>
  <c r="T2486" i="1"/>
  <c r="T2267" i="1"/>
  <c r="T2459" i="1"/>
  <c r="T2488" i="1"/>
  <c r="T2464" i="1"/>
  <c r="T2490" i="1"/>
  <c r="T2471" i="1"/>
  <c r="T2492" i="1"/>
  <c r="T2549" i="1"/>
  <c r="T2494" i="1"/>
  <c r="T2495" i="1"/>
  <c r="T2496" i="1"/>
  <c r="T2376" i="1"/>
  <c r="T2498" i="1"/>
  <c r="T2385" i="1"/>
  <c r="T2500" i="1"/>
  <c r="T2397" i="1"/>
  <c r="T2241" i="1"/>
  <c r="T2292" i="1"/>
  <c r="T2504" i="1"/>
  <c r="T2505" i="1"/>
  <c r="T2506" i="1"/>
  <c r="T2507" i="1"/>
  <c r="T2508" i="1"/>
  <c r="T2510" i="1"/>
  <c r="T2458" i="1"/>
  <c r="T2511" i="1"/>
  <c r="T2512" i="1"/>
  <c r="T2513" i="1"/>
  <c r="T2514" i="1"/>
  <c r="T2516" i="1"/>
  <c r="T2518" i="1"/>
  <c r="T2517" i="1"/>
  <c r="T2282" i="1"/>
  <c r="T2422" i="1"/>
  <c r="T2520" i="1"/>
  <c r="T2521" i="1"/>
  <c r="T2522" i="1"/>
  <c r="T2523" i="1"/>
  <c r="T2524" i="1"/>
  <c r="T2525" i="1"/>
  <c r="T2485" i="1"/>
  <c r="T2527" i="1"/>
  <c r="T2528" i="1"/>
  <c r="T2529" i="1"/>
  <c r="T2530" i="1"/>
  <c r="T2531" i="1"/>
  <c r="T2532" i="1"/>
  <c r="T2533" i="1"/>
  <c r="T2534" i="1"/>
  <c r="T2535" i="1"/>
  <c r="T2323" i="1"/>
  <c r="T2537" i="1"/>
  <c r="T2515" i="1"/>
  <c r="T2539" i="1"/>
  <c r="T2540" i="1"/>
  <c r="T2541" i="1"/>
  <c r="T2291" i="1"/>
  <c r="T2542" i="1"/>
  <c r="T2543" i="1"/>
  <c r="T2298" i="1"/>
  <c r="T2545" i="1"/>
  <c r="T2342" i="1"/>
  <c r="T2547" i="1"/>
  <c r="T2548" i="1"/>
  <c r="T2409" i="1"/>
  <c r="T2420" i="1"/>
  <c r="T2551" i="1"/>
  <c r="T2552" i="1"/>
  <c r="T2553" i="1"/>
  <c r="T2475" i="1"/>
  <c r="T2559" i="1"/>
  <c r="T2555" i="1"/>
  <c r="T2560" i="1"/>
  <c r="T2561" i="1"/>
  <c r="T2580" i="1"/>
  <c r="T2312" i="1"/>
  <c r="T2334" i="1"/>
  <c r="T2562" i="1"/>
  <c r="T2564" i="1"/>
  <c r="T2565" i="1"/>
  <c r="T2424" i="1"/>
  <c r="T2566" i="1"/>
  <c r="T2567" i="1"/>
  <c r="T2599" i="1"/>
  <c r="T2356" i="1"/>
  <c r="T2570" i="1"/>
  <c r="T2571" i="1"/>
  <c r="T2572" i="1"/>
  <c r="T2573" i="1"/>
  <c r="T2357" i="1"/>
  <c r="T2575" i="1"/>
  <c r="T2576" i="1"/>
  <c r="T2577" i="1"/>
  <c r="T2578" i="1"/>
  <c r="T2579" i="1"/>
  <c r="T2366" i="1"/>
  <c r="T2581" i="1"/>
  <c r="T2582" i="1"/>
  <c r="T2680" i="1"/>
  <c r="T2584" i="1"/>
  <c r="T2585" i="1"/>
  <c r="T2586" i="1"/>
  <c r="T2587" i="1"/>
  <c r="T1859" i="1"/>
  <c r="T2588" i="1"/>
  <c r="T2589" i="1"/>
  <c r="T2757" i="1"/>
  <c r="T2591" i="1"/>
  <c r="T2592" i="1"/>
  <c r="T2593" i="1"/>
  <c r="T2594" i="1"/>
  <c r="T2595" i="1"/>
  <c r="T2596" i="1"/>
  <c r="T2597" i="1"/>
  <c r="T2598" i="1"/>
  <c r="T2417" i="1"/>
  <c r="T2499" i="1"/>
  <c r="T2601" i="1"/>
  <c r="T2602" i="1"/>
  <c r="T2634" i="1"/>
  <c r="T2604" i="1"/>
  <c r="T2605" i="1"/>
  <c r="T2607" i="1"/>
  <c r="T2608" i="1"/>
  <c r="T2609" i="1"/>
  <c r="T2364" i="1"/>
  <c r="T2390" i="1"/>
  <c r="T2583" i="1"/>
  <c r="T2612" i="1"/>
  <c r="T2613" i="1"/>
  <c r="T2614" i="1"/>
  <c r="T2751" i="1"/>
  <c r="T2616" i="1"/>
  <c r="T2375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401" i="1"/>
  <c r="T2407" i="1"/>
  <c r="T2636" i="1"/>
  <c r="T2637" i="1"/>
  <c r="T2638" i="1"/>
  <c r="T2639" i="1"/>
  <c r="T2640" i="1"/>
  <c r="T2641" i="1"/>
  <c r="T2642" i="1"/>
  <c r="T2643" i="1"/>
  <c r="T2442" i="1"/>
  <c r="T2645" i="1"/>
  <c r="T2646" i="1"/>
  <c r="T2647" i="1"/>
  <c r="T2648" i="1"/>
  <c r="T2649" i="1"/>
  <c r="T2650" i="1"/>
  <c r="T2450" i="1"/>
  <c r="T2652" i="1"/>
  <c r="T2653" i="1"/>
  <c r="T2654" i="1"/>
  <c r="T2452" i="1"/>
  <c r="T2569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427" i="1"/>
  <c r="T2669" i="1"/>
  <c r="T2670" i="1"/>
  <c r="T2671" i="1"/>
  <c r="T2673" i="1"/>
  <c r="T2448" i="1"/>
  <c r="T2675" i="1"/>
  <c r="T2676" i="1"/>
  <c r="T2677" i="1"/>
  <c r="T2678" i="1"/>
  <c r="T2679" i="1"/>
  <c r="T2707" i="1"/>
  <c r="T2681" i="1"/>
  <c r="T2682" i="1"/>
  <c r="T2683" i="1"/>
  <c r="T2684" i="1"/>
  <c r="T2685" i="1"/>
  <c r="T2686" i="1"/>
  <c r="T2687" i="1"/>
  <c r="T2688" i="1"/>
  <c r="T2689" i="1"/>
  <c r="T2477" i="1"/>
  <c r="T2691" i="1"/>
  <c r="T2692" i="1"/>
  <c r="T2693" i="1"/>
  <c r="T2694" i="1"/>
  <c r="T2487" i="1"/>
  <c r="T2550" i="1"/>
  <c r="T2697" i="1"/>
  <c r="T2701" i="1"/>
  <c r="T2716" i="1"/>
  <c r="T2722" i="1"/>
  <c r="T2698" i="1"/>
  <c r="T2702" i="1"/>
  <c r="T2703" i="1"/>
  <c r="T2704" i="1"/>
  <c r="T2705" i="1"/>
  <c r="T2706" i="1"/>
  <c r="T2708" i="1"/>
  <c r="T2610" i="1"/>
  <c r="T2709" i="1"/>
  <c r="T2710" i="1"/>
  <c r="T2711" i="1"/>
  <c r="T2712" i="1"/>
  <c r="T2713" i="1"/>
  <c r="T2714" i="1"/>
  <c r="T2715" i="1"/>
  <c r="T2699" i="1"/>
  <c r="T2717" i="1"/>
  <c r="T2718" i="1"/>
  <c r="T2719" i="1"/>
  <c r="T2720" i="1"/>
  <c r="T2721" i="1"/>
  <c r="T2700" i="1"/>
  <c r="T2723" i="1"/>
  <c r="T2725" i="1"/>
  <c r="T2726" i="1"/>
  <c r="T2727" i="1"/>
  <c r="T2728" i="1"/>
  <c r="T2600" i="1"/>
  <c r="T2729" i="1"/>
  <c r="T2730" i="1"/>
  <c r="T2731" i="1"/>
  <c r="T2732" i="1"/>
  <c r="T2733" i="1"/>
  <c r="T2734" i="1"/>
  <c r="T2735" i="1"/>
  <c r="T2611" i="1"/>
  <c r="T2696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651" i="1"/>
  <c r="T2752" i="1"/>
  <c r="T2753" i="1"/>
  <c r="T2754" i="1"/>
  <c r="T2755" i="1"/>
  <c r="T2756" i="1"/>
  <c r="T2655" i="1"/>
  <c r="T2758" i="1"/>
  <c r="T2759" i="1"/>
  <c r="T2760" i="1"/>
  <c r="T2656" i="1"/>
  <c r="T2762" i="1"/>
  <c r="T2763" i="1"/>
  <c r="T2765" i="1"/>
  <c r="T2766" i="1"/>
  <c r="T2764" i="1"/>
  <c r="T2767" i="1"/>
  <c r="T2768" i="1"/>
  <c r="T2769" i="1"/>
  <c r="T2770" i="1"/>
  <c r="T2771" i="1"/>
  <c r="T2772" i="1"/>
  <c r="T2773" i="1"/>
  <c r="T2672" i="1"/>
  <c r="T2775" i="1"/>
  <c r="T2776" i="1"/>
  <c r="T2777" i="1"/>
  <c r="T2778" i="1"/>
  <c r="T2779" i="1"/>
  <c r="T2780" i="1"/>
  <c r="T2811" i="1"/>
  <c r="T2782" i="1"/>
  <c r="T2783" i="1"/>
  <c r="T2784" i="1"/>
  <c r="T2785" i="1"/>
  <c r="T2786" i="1"/>
  <c r="T2787" i="1"/>
  <c r="T2788" i="1"/>
  <c r="T2789" i="1"/>
  <c r="T2790" i="1"/>
  <c r="T2791" i="1"/>
  <c r="T281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690" i="1"/>
  <c r="T2810" i="1"/>
  <c r="T2832" i="1"/>
  <c r="T2813" i="1"/>
  <c r="T2814" i="1"/>
  <c r="T2737" i="1"/>
  <c r="T2815" i="1"/>
  <c r="T2816" i="1"/>
  <c r="T2817" i="1"/>
  <c r="T2819" i="1"/>
  <c r="T2818" i="1"/>
  <c r="T2809" i="1"/>
  <c r="T2821" i="1"/>
  <c r="T2822" i="1"/>
  <c r="T2823" i="1"/>
  <c r="T2824" i="1"/>
  <c r="T2825" i="1"/>
  <c r="T2826" i="1"/>
  <c r="T2827" i="1"/>
  <c r="T2828" i="1"/>
  <c r="T2829" i="1"/>
  <c r="T2830" i="1"/>
  <c r="T2831" i="1"/>
  <c r="T2820" i="1"/>
  <c r="T2833" i="1"/>
  <c r="T2834" i="1"/>
  <c r="T2835" i="1"/>
  <c r="T2836" i="1"/>
  <c r="T3" i="1"/>
  <c r="S4" i="1"/>
  <c r="S5" i="1"/>
  <c r="S6" i="1"/>
  <c r="S7" i="1"/>
  <c r="S8" i="1"/>
  <c r="S9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9" i="1"/>
  <c r="S50" i="1"/>
  <c r="S51" i="1"/>
  <c r="S53" i="1"/>
  <c r="S54" i="1"/>
  <c r="S55" i="1"/>
  <c r="S56" i="1"/>
  <c r="S57" i="1"/>
  <c r="S58" i="1"/>
  <c r="S59" i="1"/>
  <c r="S60" i="1"/>
  <c r="S61" i="1"/>
  <c r="S62" i="1"/>
  <c r="S63" i="1"/>
  <c r="S65" i="1"/>
  <c r="S66" i="1"/>
  <c r="S67" i="1"/>
  <c r="S68" i="1"/>
  <c r="S69" i="1"/>
  <c r="S70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48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7" i="1"/>
  <c r="S149" i="1"/>
  <c r="S151" i="1"/>
  <c r="S152" i="1"/>
  <c r="S155" i="1"/>
  <c r="S156" i="1"/>
  <c r="S157" i="1"/>
  <c r="S159" i="1"/>
  <c r="S160" i="1"/>
  <c r="S161" i="1"/>
  <c r="S163" i="1"/>
  <c r="S164" i="1"/>
  <c r="S165" i="1"/>
  <c r="S166" i="1"/>
  <c r="S167" i="1"/>
  <c r="S169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5" i="1"/>
  <c r="S207" i="1"/>
  <c r="S208" i="1"/>
  <c r="S209" i="1"/>
  <c r="S210" i="1"/>
  <c r="S211" i="1"/>
  <c r="S212" i="1"/>
  <c r="S213" i="1"/>
  <c r="S214" i="1"/>
  <c r="S215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9" i="1"/>
  <c r="S260" i="1"/>
  <c r="S262" i="1"/>
  <c r="S263" i="1"/>
  <c r="S264" i="1"/>
  <c r="S265" i="1"/>
  <c r="S266" i="1"/>
  <c r="S267" i="1"/>
  <c r="S268" i="1"/>
  <c r="S270" i="1"/>
  <c r="S271" i="1"/>
  <c r="S274" i="1"/>
  <c r="S275" i="1"/>
  <c r="S276" i="1"/>
  <c r="S277" i="1"/>
  <c r="S278" i="1"/>
  <c r="S279" i="1"/>
  <c r="S280" i="1"/>
  <c r="S281" i="1"/>
  <c r="S282" i="1"/>
  <c r="S283" i="1"/>
  <c r="S284" i="1"/>
  <c r="S286" i="1"/>
  <c r="S287" i="1"/>
  <c r="S288" i="1"/>
  <c r="S289" i="1"/>
  <c r="S290" i="1"/>
  <c r="S291" i="1"/>
  <c r="S292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7" i="1"/>
  <c r="S328" i="1"/>
  <c r="S329" i="1"/>
  <c r="S331" i="1"/>
  <c r="S332" i="1"/>
  <c r="S334" i="1"/>
  <c r="S335" i="1"/>
  <c r="S336" i="1"/>
  <c r="S337" i="1"/>
  <c r="S338" i="1"/>
  <c r="S339" i="1"/>
  <c r="S340" i="1"/>
  <c r="S341" i="1"/>
  <c r="S342" i="1"/>
  <c r="S343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9" i="1"/>
  <c r="S360" i="1"/>
  <c r="S361" i="1"/>
  <c r="S362" i="1"/>
  <c r="S363" i="1"/>
  <c r="S364" i="1"/>
  <c r="S365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4" i="1"/>
  <c r="S416" i="1"/>
  <c r="S417" i="1"/>
  <c r="S418" i="1"/>
  <c r="S419" i="1"/>
  <c r="S420" i="1"/>
  <c r="S421" i="1"/>
  <c r="S422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2" i="1"/>
  <c r="S453" i="1"/>
  <c r="S454" i="1"/>
  <c r="S455" i="1"/>
  <c r="S456" i="1"/>
  <c r="S457" i="1"/>
  <c r="S458" i="1"/>
  <c r="S459" i="1"/>
  <c r="S633" i="1"/>
  <c r="S461" i="1"/>
  <c r="S462" i="1"/>
  <c r="S463" i="1"/>
  <c r="S464" i="1"/>
  <c r="S465" i="1"/>
  <c r="S466" i="1"/>
  <c r="S468" i="1"/>
  <c r="S469" i="1"/>
  <c r="S471" i="1"/>
  <c r="S472" i="1"/>
  <c r="S473" i="1"/>
  <c r="S474" i="1"/>
  <c r="S1838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8" i="1"/>
  <c r="S499" i="1"/>
  <c r="S500" i="1"/>
  <c r="S501" i="1"/>
  <c r="S502" i="1"/>
  <c r="S503" i="1"/>
  <c r="S505" i="1"/>
  <c r="S506" i="1"/>
  <c r="S507" i="1"/>
  <c r="S508" i="1"/>
  <c r="S509" i="1"/>
  <c r="S510" i="1"/>
  <c r="S511" i="1"/>
  <c r="S513" i="1"/>
  <c r="S515" i="1"/>
  <c r="S516" i="1"/>
  <c r="S517" i="1"/>
  <c r="S518" i="1"/>
  <c r="S519" i="1"/>
  <c r="S520" i="1"/>
  <c r="S521" i="1"/>
  <c r="S527" i="1"/>
  <c r="S528" i="1"/>
  <c r="S529" i="1"/>
  <c r="S530" i="1"/>
  <c r="S531" i="1"/>
  <c r="S532" i="1"/>
  <c r="S533" i="1"/>
  <c r="S534" i="1"/>
  <c r="S535" i="1"/>
  <c r="S536" i="1"/>
  <c r="S538" i="1"/>
  <c r="S539" i="1"/>
  <c r="S540" i="1"/>
  <c r="S541" i="1"/>
  <c r="S543" i="1"/>
  <c r="S544" i="1"/>
  <c r="S545" i="1"/>
  <c r="S546" i="1"/>
  <c r="S547" i="1"/>
  <c r="S548" i="1"/>
  <c r="S550" i="1"/>
  <c r="S551" i="1"/>
  <c r="S552" i="1"/>
  <c r="S553" i="1"/>
  <c r="S554" i="1"/>
  <c r="S556" i="1"/>
  <c r="S557" i="1"/>
  <c r="S558" i="1"/>
  <c r="S560" i="1"/>
  <c r="S561" i="1"/>
  <c r="S562" i="1"/>
  <c r="S563" i="1"/>
  <c r="S564" i="1"/>
  <c r="S566" i="1"/>
  <c r="S567" i="1"/>
  <c r="S568" i="1"/>
  <c r="S569" i="1"/>
  <c r="S571" i="1"/>
  <c r="S572" i="1"/>
  <c r="S573" i="1"/>
  <c r="S574" i="1"/>
  <c r="S575" i="1"/>
  <c r="S576" i="1"/>
  <c r="S577" i="1"/>
  <c r="S579" i="1"/>
  <c r="S580" i="1"/>
  <c r="S581" i="1"/>
  <c r="S583" i="1"/>
  <c r="S584" i="1"/>
  <c r="S585" i="1"/>
  <c r="S586" i="1"/>
  <c r="S587" i="1"/>
  <c r="S588" i="1"/>
  <c r="S589" i="1"/>
  <c r="S590" i="1"/>
  <c r="S591" i="1"/>
  <c r="S592" i="1"/>
  <c r="S593" i="1"/>
  <c r="S595" i="1"/>
  <c r="S596" i="1"/>
  <c r="S597" i="1"/>
  <c r="S598" i="1"/>
  <c r="S599" i="1"/>
  <c r="S460" i="1"/>
  <c r="S601" i="1"/>
  <c r="S602" i="1"/>
  <c r="S603" i="1"/>
  <c r="S604" i="1"/>
  <c r="S607" i="1"/>
  <c r="S608" i="1"/>
  <c r="S609" i="1"/>
  <c r="S610" i="1"/>
  <c r="S475" i="1"/>
  <c r="S613" i="1"/>
  <c r="S614" i="1"/>
  <c r="S616" i="1"/>
  <c r="S617" i="1"/>
  <c r="S620" i="1"/>
  <c r="S622" i="1"/>
  <c r="S623" i="1"/>
  <c r="S624" i="1"/>
  <c r="S625" i="1"/>
  <c r="S626" i="1"/>
  <c r="S627" i="1"/>
  <c r="S628" i="1"/>
  <c r="S629" i="1"/>
  <c r="S2774" i="1"/>
  <c r="S632" i="1"/>
  <c r="S773" i="1"/>
  <c r="S634" i="1"/>
  <c r="S635" i="1"/>
  <c r="S638" i="1"/>
  <c r="S639" i="1"/>
  <c r="S641" i="1"/>
  <c r="S642" i="1"/>
  <c r="S643" i="1"/>
  <c r="S644" i="1"/>
  <c r="S645" i="1"/>
  <c r="S646" i="1"/>
  <c r="S647" i="1"/>
  <c r="S2223" i="1"/>
  <c r="S649" i="1"/>
  <c r="S651" i="1"/>
  <c r="S652" i="1"/>
  <c r="S653" i="1"/>
  <c r="S654" i="1"/>
  <c r="S655" i="1"/>
  <c r="S656" i="1"/>
  <c r="S657" i="1"/>
  <c r="S658" i="1"/>
  <c r="S659" i="1"/>
  <c r="S660" i="1"/>
  <c r="S661" i="1"/>
  <c r="S663" i="1"/>
  <c r="S664" i="1"/>
  <c r="S665" i="1"/>
  <c r="S1025" i="1"/>
  <c r="S667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1" i="1"/>
  <c r="S692" i="1"/>
  <c r="S693" i="1"/>
  <c r="S694" i="1"/>
  <c r="S695" i="1"/>
  <c r="S696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1" i="1"/>
  <c r="S712" i="1"/>
  <c r="S714" i="1"/>
  <c r="S715" i="1"/>
  <c r="S716" i="1"/>
  <c r="S717" i="1"/>
  <c r="S718" i="1"/>
  <c r="S719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5" i="1"/>
  <c r="S756" i="1"/>
  <c r="S758" i="1"/>
  <c r="S759" i="1"/>
  <c r="S760" i="1"/>
  <c r="S761" i="1"/>
  <c r="S762" i="1"/>
  <c r="S763" i="1"/>
  <c r="S764" i="1"/>
  <c r="S765" i="1"/>
  <c r="S766" i="1"/>
  <c r="S768" i="1"/>
  <c r="S769" i="1"/>
  <c r="S770" i="1"/>
  <c r="S771" i="1"/>
  <c r="S772" i="1"/>
  <c r="S600" i="1"/>
  <c r="S774" i="1"/>
  <c r="S776" i="1"/>
  <c r="S777" i="1"/>
  <c r="S778" i="1"/>
  <c r="S779" i="1"/>
  <c r="S780" i="1"/>
  <c r="S783" i="1"/>
  <c r="S784" i="1"/>
  <c r="S785" i="1"/>
  <c r="S786" i="1"/>
  <c r="S787" i="1"/>
  <c r="S788" i="1"/>
  <c r="S789" i="1"/>
  <c r="S790" i="1"/>
  <c r="S791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611" i="1"/>
  <c r="S807" i="1"/>
  <c r="S808" i="1"/>
  <c r="S809" i="1"/>
  <c r="S666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5" i="1"/>
  <c r="S826" i="1"/>
  <c r="S827" i="1"/>
  <c r="S828" i="1"/>
  <c r="S855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50" i="1"/>
  <c r="S851" i="1"/>
  <c r="S852" i="1"/>
  <c r="S853" i="1"/>
  <c r="S854" i="1"/>
  <c r="S630" i="1"/>
  <c r="S856" i="1"/>
  <c r="S858" i="1"/>
  <c r="S859" i="1"/>
  <c r="S860" i="1"/>
  <c r="S861" i="1"/>
  <c r="S862" i="1"/>
  <c r="S863" i="1"/>
  <c r="S864" i="1"/>
  <c r="S865" i="1"/>
  <c r="S1381" i="1"/>
  <c r="S867" i="1"/>
  <c r="S869" i="1"/>
  <c r="S870" i="1"/>
  <c r="S871" i="1"/>
  <c r="S872" i="1"/>
  <c r="S873" i="1"/>
  <c r="S874" i="1"/>
  <c r="S876" i="1"/>
  <c r="S877" i="1"/>
  <c r="S878" i="1"/>
  <c r="S879" i="1"/>
  <c r="S648" i="1"/>
  <c r="S882" i="1"/>
  <c r="S883" i="1"/>
  <c r="S884" i="1"/>
  <c r="S885" i="1"/>
  <c r="S886" i="1"/>
  <c r="S887" i="1"/>
  <c r="S888" i="1"/>
  <c r="S889" i="1"/>
  <c r="S857" i="1"/>
  <c r="S891" i="1"/>
  <c r="S892" i="1"/>
  <c r="S893" i="1"/>
  <c r="S894" i="1"/>
  <c r="S896" i="1"/>
  <c r="S897" i="1"/>
  <c r="S899" i="1"/>
  <c r="S900" i="1"/>
  <c r="S901" i="1"/>
  <c r="S903" i="1"/>
  <c r="S904" i="1"/>
  <c r="S905" i="1"/>
  <c r="S906" i="1"/>
  <c r="S929" i="1"/>
  <c r="S931" i="1"/>
  <c r="S932" i="1"/>
  <c r="S933" i="1"/>
  <c r="S935" i="1"/>
  <c r="S936" i="1"/>
  <c r="S937" i="1"/>
  <c r="S938" i="1"/>
  <c r="S939" i="1"/>
  <c r="S940" i="1"/>
  <c r="S941" i="1"/>
  <c r="S942" i="1"/>
  <c r="S943" i="1"/>
  <c r="S944" i="1"/>
  <c r="S945" i="1"/>
  <c r="S947" i="1"/>
  <c r="S948" i="1"/>
  <c r="S949" i="1"/>
  <c r="S951" i="1"/>
  <c r="S952" i="1"/>
  <c r="S953" i="1"/>
  <c r="S955" i="1"/>
  <c r="S956" i="1"/>
  <c r="S957" i="1"/>
  <c r="S958" i="1"/>
  <c r="S959" i="1"/>
  <c r="S960" i="1"/>
  <c r="S961" i="1"/>
  <c r="S962" i="1"/>
  <c r="S964" i="1"/>
  <c r="S965" i="1"/>
  <c r="S806" i="1"/>
  <c r="S967" i="1"/>
  <c r="S968" i="1"/>
  <c r="S969" i="1"/>
  <c r="S970" i="1"/>
  <c r="S971" i="1"/>
  <c r="S973" i="1"/>
  <c r="S974" i="1"/>
  <c r="S976" i="1"/>
  <c r="S977" i="1"/>
  <c r="S978" i="1"/>
  <c r="S979" i="1"/>
  <c r="S981" i="1"/>
  <c r="S982" i="1"/>
  <c r="S983" i="1"/>
  <c r="S986" i="1"/>
  <c r="S987" i="1"/>
  <c r="S988" i="1"/>
  <c r="S989" i="1"/>
  <c r="S990" i="1"/>
  <c r="S991" i="1"/>
  <c r="S992" i="1"/>
  <c r="S997" i="1"/>
  <c r="S993" i="1"/>
  <c r="S994" i="1"/>
  <c r="S995" i="1"/>
  <c r="S996" i="1"/>
  <c r="S810" i="1"/>
  <c r="S998" i="1"/>
  <c r="S999" i="1"/>
  <c r="S1000" i="1"/>
  <c r="S1001" i="1"/>
  <c r="S1002" i="1"/>
  <c r="S1003" i="1"/>
  <c r="S1004" i="1"/>
  <c r="S1005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20" i="1"/>
  <c r="S1021" i="1"/>
  <c r="S1022" i="1"/>
  <c r="S1023" i="1"/>
  <c r="S1024" i="1"/>
  <c r="S880" i="1"/>
  <c r="S1029" i="1"/>
  <c r="S1030" i="1"/>
  <c r="S1031" i="1"/>
  <c r="S1032" i="1"/>
  <c r="S1033" i="1"/>
  <c r="S1034" i="1"/>
  <c r="S1035" i="1"/>
  <c r="S1036" i="1"/>
  <c r="S1037" i="1"/>
  <c r="S1038" i="1"/>
  <c r="S966" i="1"/>
  <c r="S1041" i="1"/>
  <c r="S890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6" i="1"/>
  <c r="S1067" i="1"/>
  <c r="S1068" i="1"/>
  <c r="S1069" i="1"/>
  <c r="S1071" i="1"/>
  <c r="S2554" i="1"/>
  <c r="S1073" i="1"/>
  <c r="S1074" i="1"/>
  <c r="S1075" i="1"/>
  <c r="S1076" i="1"/>
  <c r="S1077" i="1"/>
  <c r="S1078" i="1"/>
  <c r="S1079" i="1"/>
  <c r="S1080" i="1"/>
  <c r="S1082" i="1"/>
  <c r="S1083" i="1"/>
  <c r="S1084" i="1"/>
  <c r="S1085" i="1"/>
  <c r="S1086" i="1"/>
  <c r="S1087" i="1"/>
  <c r="S1089" i="1"/>
  <c r="S1090" i="1"/>
  <c r="S829" i="1"/>
  <c r="S1093" i="1"/>
  <c r="S1094" i="1"/>
  <c r="S1096" i="1"/>
  <c r="S1097" i="1"/>
  <c r="S1098" i="1"/>
  <c r="S1099" i="1"/>
  <c r="S1100" i="1"/>
  <c r="S1102" i="1"/>
  <c r="S1103" i="1"/>
  <c r="S1104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20" i="1"/>
  <c r="S1122" i="1"/>
  <c r="S1123" i="1"/>
  <c r="S1462" i="1"/>
  <c r="S1125" i="1"/>
  <c r="S1126" i="1"/>
  <c r="S1127" i="1"/>
  <c r="S1128" i="1"/>
  <c r="S1129" i="1"/>
  <c r="S1131" i="1"/>
  <c r="S1132" i="1"/>
  <c r="S1134" i="1"/>
  <c r="S1135" i="1"/>
  <c r="S1136" i="1"/>
  <c r="S1138" i="1"/>
  <c r="S1137" i="1"/>
  <c r="S1139" i="1"/>
  <c r="S1140" i="1"/>
  <c r="S1141" i="1"/>
  <c r="S1142" i="1"/>
  <c r="S1143" i="1"/>
  <c r="S1144" i="1"/>
  <c r="S1145" i="1"/>
  <c r="S1780" i="1"/>
  <c r="S1149" i="1"/>
  <c r="S1151" i="1"/>
  <c r="S1152" i="1"/>
  <c r="S1153" i="1"/>
  <c r="S1154" i="1"/>
  <c r="S1156" i="1"/>
  <c r="S1157" i="1"/>
  <c r="S1146" i="1"/>
  <c r="S1159" i="1"/>
  <c r="S1160" i="1"/>
  <c r="S1161" i="1"/>
  <c r="S1162" i="1"/>
  <c r="S1163" i="1"/>
  <c r="S1164" i="1"/>
  <c r="S1165" i="1"/>
  <c r="S1166" i="1"/>
  <c r="S1167" i="1"/>
  <c r="S1168" i="1"/>
  <c r="S1170" i="1"/>
  <c r="S1172" i="1"/>
  <c r="S1173" i="1"/>
  <c r="S1174" i="1"/>
  <c r="S1175" i="1"/>
  <c r="S1176" i="1"/>
  <c r="S1177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3" i="1"/>
  <c r="S1214" i="1"/>
  <c r="S1215" i="1"/>
  <c r="S1216" i="1"/>
  <c r="S1217" i="1"/>
  <c r="S1218" i="1"/>
  <c r="S1220" i="1"/>
  <c r="S1221" i="1"/>
  <c r="S1222" i="1"/>
  <c r="S1519" i="1"/>
  <c r="S1224" i="1"/>
  <c r="S1225" i="1"/>
  <c r="S1226" i="1"/>
  <c r="S1227" i="1"/>
  <c r="S1228" i="1"/>
  <c r="S1229" i="1"/>
  <c r="S1230" i="1"/>
  <c r="S1231" i="1"/>
  <c r="S1232" i="1"/>
  <c r="S1233" i="1"/>
  <c r="S1234" i="1"/>
  <c r="S2606" i="1"/>
  <c r="S1236" i="1"/>
  <c r="S1237" i="1"/>
  <c r="S1238" i="1"/>
  <c r="S1239" i="1"/>
  <c r="S1241" i="1"/>
  <c r="S1242" i="1"/>
  <c r="S1243" i="1"/>
  <c r="S1245" i="1"/>
  <c r="S1246" i="1"/>
  <c r="S1248" i="1"/>
  <c r="S1249" i="1"/>
  <c r="S1250" i="1"/>
  <c r="S1251" i="1"/>
  <c r="S1252" i="1"/>
  <c r="S1253" i="1"/>
  <c r="S1254" i="1"/>
  <c r="S1255" i="1"/>
  <c r="S1256" i="1"/>
  <c r="S1042" i="1"/>
  <c r="S1258" i="1"/>
  <c r="S1259" i="1"/>
  <c r="S1261" i="1"/>
  <c r="S1262" i="1"/>
  <c r="S1263" i="1"/>
  <c r="S1264" i="1"/>
  <c r="S1265" i="1"/>
  <c r="S946" i="1"/>
  <c r="S1267" i="1"/>
  <c r="S1269" i="1"/>
  <c r="S1398" i="1"/>
  <c r="S1271" i="1"/>
  <c r="S1272" i="1"/>
  <c r="S1273" i="1"/>
  <c r="S1274" i="1"/>
  <c r="S1275" i="1"/>
  <c r="S1276" i="1"/>
  <c r="S1277" i="1"/>
  <c r="S1278" i="1"/>
  <c r="S1279" i="1"/>
  <c r="S1092" i="1"/>
  <c r="S1281" i="1"/>
  <c r="S1282" i="1"/>
  <c r="S1283" i="1"/>
  <c r="S1284" i="1"/>
  <c r="S1285" i="1"/>
  <c r="S1890" i="1"/>
  <c r="S1287" i="1"/>
  <c r="S1290" i="1"/>
  <c r="S1291" i="1"/>
  <c r="S1292" i="1"/>
  <c r="S1158" i="1"/>
  <c r="S1040" i="1"/>
  <c r="S1295" i="1"/>
  <c r="S1296" i="1"/>
  <c r="S1297" i="1"/>
  <c r="S1298" i="1"/>
  <c r="S1299" i="1"/>
  <c r="S1300" i="1"/>
  <c r="S146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401" i="1"/>
  <c r="S1322" i="1"/>
  <c r="S1095" i="1"/>
  <c r="S1257" i="1"/>
  <c r="S1325" i="1"/>
  <c r="S1326" i="1"/>
  <c r="S1327" i="1"/>
  <c r="S1328" i="1"/>
  <c r="S1329" i="1"/>
  <c r="S1330" i="1"/>
  <c r="S1331" i="1"/>
  <c r="S2248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124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2" i="1"/>
  <c r="S1280" i="1"/>
  <c r="S1364" i="1"/>
  <c r="S1366" i="1"/>
  <c r="S1367" i="1"/>
  <c r="S1590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646" i="1"/>
  <c r="S1382" i="1"/>
  <c r="S1383" i="1"/>
  <c r="S1384" i="1"/>
  <c r="S1385" i="1"/>
  <c r="S1387" i="1"/>
  <c r="S1388" i="1"/>
  <c r="S1389" i="1"/>
  <c r="S1390" i="1"/>
  <c r="S1391" i="1"/>
  <c r="S1392" i="1"/>
  <c r="S1393" i="1"/>
  <c r="S1395" i="1"/>
  <c r="S1396" i="1"/>
  <c r="S1397" i="1"/>
  <c r="S1347" i="1"/>
  <c r="S1399" i="1"/>
  <c r="S1400" i="1"/>
  <c r="S1072" i="1"/>
  <c r="S1402" i="1"/>
  <c r="S1403" i="1"/>
  <c r="S1404" i="1"/>
  <c r="S1405" i="1"/>
  <c r="S1406" i="1"/>
  <c r="S1407" i="1"/>
  <c r="S1408" i="1"/>
  <c r="S1409" i="1"/>
  <c r="S1411" i="1"/>
  <c r="S1412" i="1"/>
  <c r="S1413" i="1"/>
  <c r="S1414" i="1"/>
  <c r="S1286" i="1"/>
  <c r="S1416" i="1"/>
  <c r="S1418" i="1"/>
  <c r="S1419" i="1"/>
  <c r="S1422" i="1"/>
  <c r="S1423" i="1"/>
  <c r="S1424" i="1"/>
  <c r="S1425" i="1"/>
  <c r="S1426" i="1"/>
  <c r="S1427" i="1"/>
  <c r="S1428" i="1"/>
  <c r="S1429" i="1"/>
  <c r="S1672" i="1"/>
  <c r="S1858" i="1"/>
  <c r="S1432" i="1"/>
  <c r="S1433" i="1"/>
  <c r="S1434" i="1"/>
  <c r="S1435" i="1"/>
  <c r="S1436" i="1"/>
  <c r="S1438" i="1"/>
  <c r="S1439" i="1"/>
  <c r="S1893" i="1"/>
  <c r="S1441" i="1"/>
  <c r="S1442" i="1"/>
  <c r="S1443" i="1"/>
  <c r="S1444" i="1"/>
  <c r="S1445" i="1"/>
  <c r="S1446" i="1"/>
  <c r="S1447" i="1"/>
  <c r="S1449" i="1"/>
  <c r="S1450" i="1"/>
  <c r="S1451" i="1"/>
  <c r="S1452" i="1"/>
  <c r="S1453" i="1"/>
  <c r="S1454" i="1"/>
  <c r="S1455" i="1"/>
  <c r="S1457" i="1"/>
  <c r="S1458" i="1"/>
  <c r="S1459" i="1"/>
  <c r="S1460" i="1"/>
  <c r="S1461" i="1"/>
  <c r="S1323" i="1"/>
  <c r="S1463" i="1"/>
  <c r="S1465" i="1"/>
  <c r="S1466" i="1"/>
  <c r="S1467" i="1"/>
  <c r="S1468" i="1"/>
  <c r="S1848" i="1"/>
  <c r="S1470" i="1"/>
  <c r="S1471" i="1"/>
  <c r="S1472" i="1"/>
  <c r="S1474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2" i="1"/>
  <c r="S1493" i="1"/>
  <c r="S1223" i="1"/>
  <c r="S1495" i="1"/>
  <c r="S1496" i="1"/>
  <c r="S1497" i="1"/>
  <c r="S1498" i="1"/>
  <c r="S1684" i="1"/>
  <c r="S1235" i="1"/>
  <c r="S1501" i="1"/>
  <c r="S1502" i="1"/>
  <c r="S1503" i="1"/>
  <c r="S1504" i="1"/>
  <c r="S1505" i="1"/>
  <c r="S1507" i="1"/>
  <c r="S1508" i="1"/>
  <c r="S1910" i="1"/>
  <c r="S1510" i="1"/>
  <c r="S1511" i="1"/>
  <c r="S1512" i="1"/>
  <c r="S1513" i="1"/>
  <c r="S1514" i="1"/>
  <c r="S1515" i="1"/>
  <c r="S1517" i="1"/>
  <c r="S1518" i="1"/>
  <c r="S1363" i="1"/>
  <c r="S1520" i="1"/>
  <c r="S1522" i="1"/>
  <c r="S2085" i="1"/>
  <c r="S1524" i="1"/>
  <c r="S1523" i="1"/>
  <c r="S1526" i="1"/>
  <c r="S1527" i="1"/>
  <c r="S1528" i="1"/>
  <c r="S1529" i="1"/>
  <c r="S1985" i="1"/>
  <c r="S1594" i="1"/>
  <c r="S1532" i="1"/>
  <c r="S1533" i="1"/>
  <c r="S1535" i="1"/>
  <c r="S1536" i="1"/>
  <c r="S1537" i="1"/>
  <c r="S1722" i="1"/>
  <c r="S1538" i="1"/>
  <c r="S1539" i="1"/>
  <c r="S1540" i="1"/>
  <c r="S1541" i="1"/>
  <c r="S1542" i="1"/>
  <c r="S1543" i="1"/>
  <c r="S1544" i="1"/>
  <c r="S1546" i="1"/>
  <c r="S1548" i="1"/>
  <c r="S1549" i="1"/>
  <c r="S1550" i="1"/>
  <c r="S1552" i="1"/>
  <c r="S1553" i="1"/>
  <c r="S1554" i="1"/>
  <c r="S1556" i="1"/>
  <c r="S1558" i="1"/>
  <c r="S1583" i="1"/>
  <c r="S1559" i="1"/>
  <c r="S1561" i="1"/>
  <c r="S1562" i="1"/>
  <c r="S1563" i="1"/>
  <c r="S1564" i="1"/>
  <c r="S1565" i="1"/>
  <c r="S1567" i="1"/>
  <c r="S1568" i="1"/>
  <c r="S1569" i="1"/>
  <c r="S1570" i="1"/>
  <c r="S1571" i="1"/>
  <c r="S1728" i="1"/>
  <c r="S1573" i="1"/>
  <c r="S1574" i="1"/>
  <c r="S1576" i="1"/>
  <c r="S1577" i="1"/>
  <c r="S1578" i="1"/>
  <c r="S1579" i="1"/>
  <c r="S1581" i="1"/>
  <c r="S1582" i="1"/>
  <c r="S1321" i="1"/>
  <c r="S1584" i="1"/>
  <c r="S1585" i="1"/>
  <c r="S1586" i="1"/>
  <c r="S1587" i="1"/>
  <c r="S1588" i="1"/>
  <c r="S1589" i="1"/>
  <c r="S1266" i="1"/>
  <c r="S2396" i="1"/>
  <c r="S1592" i="1"/>
  <c r="S1593" i="1"/>
  <c r="S1294" i="1"/>
  <c r="S1595" i="1"/>
  <c r="S1596" i="1"/>
  <c r="S1597" i="1"/>
  <c r="S1598" i="1"/>
  <c r="S1599" i="1"/>
  <c r="S1600" i="1"/>
  <c r="S1601" i="1"/>
  <c r="S1602" i="1"/>
  <c r="S1270" i="1"/>
  <c r="S1605" i="1"/>
  <c r="S1606" i="1"/>
  <c r="S1607" i="1"/>
  <c r="S2724" i="1"/>
  <c r="S1609" i="1"/>
  <c r="S1610" i="1"/>
  <c r="S1612" i="1"/>
  <c r="S1614" i="1"/>
  <c r="S1615" i="1"/>
  <c r="S1616" i="1"/>
  <c r="S1617" i="1"/>
  <c r="S1618" i="1"/>
  <c r="S1619" i="1"/>
  <c r="S1620" i="1"/>
  <c r="S143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9" i="1"/>
  <c r="S1640" i="1"/>
  <c r="S1642" i="1"/>
  <c r="S1643" i="1"/>
  <c r="S1817" i="1"/>
  <c r="S1368" i="1"/>
  <c r="S1934" i="1"/>
  <c r="S1647" i="1"/>
  <c r="S1293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2341" i="1"/>
  <c r="S1663" i="1"/>
  <c r="S1664" i="1"/>
  <c r="S1665" i="1"/>
  <c r="S1666" i="1"/>
  <c r="S1667" i="1"/>
  <c r="S1668" i="1"/>
  <c r="S1669" i="1"/>
  <c r="S1670" i="1"/>
  <c r="S1671" i="1"/>
  <c r="S1332" i="1"/>
  <c r="S1673" i="1"/>
  <c r="S1674" i="1"/>
  <c r="S1675" i="1"/>
  <c r="S1676" i="1"/>
  <c r="S1677" i="1"/>
  <c r="S1678" i="1"/>
  <c r="S1324" i="1"/>
  <c r="S2455" i="1"/>
  <c r="S2526" i="1"/>
  <c r="S1682" i="1"/>
  <c r="S1683" i="1"/>
  <c r="S1469" i="1"/>
  <c r="S1685" i="1"/>
  <c r="S1686" i="1"/>
  <c r="S1792" i="1"/>
  <c r="S1688" i="1"/>
  <c r="S1689" i="1"/>
  <c r="S1690" i="1"/>
  <c r="S1494" i="1"/>
  <c r="S1692" i="1"/>
  <c r="S1693" i="1"/>
  <c r="S1694" i="1"/>
  <c r="S1695" i="1"/>
  <c r="S1696" i="1"/>
  <c r="S1697" i="1"/>
  <c r="S1845" i="1"/>
  <c r="S1699" i="1"/>
  <c r="S1701" i="1"/>
  <c r="S1702" i="1"/>
  <c r="S1703" i="1"/>
  <c r="S1704" i="1"/>
  <c r="S1500" i="1"/>
  <c r="S1706" i="1"/>
  <c r="S1708" i="1"/>
  <c r="S1509" i="1"/>
  <c r="S1710" i="1"/>
  <c r="S1711" i="1"/>
  <c r="S1712" i="1"/>
  <c r="S1713" i="1"/>
  <c r="S1679" i="1"/>
  <c r="S2011" i="1"/>
  <c r="S1716" i="1"/>
  <c r="S1717" i="1"/>
  <c r="S1718" i="1"/>
  <c r="S1715" i="1"/>
  <c r="S1721" i="1"/>
  <c r="S2123" i="1"/>
  <c r="S1723" i="1"/>
  <c r="S1724" i="1"/>
  <c r="S1725" i="1"/>
  <c r="S1644" i="1"/>
  <c r="S1727" i="1"/>
  <c r="S1530" i="1"/>
  <c r="S1430" i="1"/>
  <c r="S1730" i="1"/>
  <c r="S1731" i="1"/>
  <c r="S1732" i="1"/>
  <c r="S1733" i="1"/>
  <c r="S1734" i="1"/>
  <c r="S1531" i="1"/>
  <c r="S1736" i="1"/>
  <c r="S1737" i="1"/>
  <c r="S1738" i="1"/>
  <c r="S1739" i="1"/>
  <c r="S1740" i="1"/>
  <c r="S1741" i="1"/>
  <c r="S1742" i="1"/>
  <c r="S1743" i="1"/>
  <c r="S1744" i="1"/>
  <c r="S1745" i="1"/>
  <c r="S1746" i="1"/>
  <c r="S1748" i="1"/>
  <c r="S1415" i="1"/>
  <c r="S1750" i="1"/>
  <c r="S1879" i="1"/>
  <c r="S1752" i="1"/>
  <c r="S1753" i="1"/>
  <c r="S1580" i="1"/>
  <c r="S1755" i="1"/>
  <c r="S1756" i="1"/>
  <c r="S1757" i="1"/>
  <c r="S1758" i="1"/>
  <c r="S1662" i="1"/>
  <c r="S1760" i="1"/>
  <c r="S1761" i="1"/>
  <c r="S1762" i="1"/>
  <c r="S1763" i="1"/>
  <c r="S1764" i="1"/>
  <c r="S1765" i="1"/>
  <c r="S1767" i="1"/>
  <c r="S1768" i="1"/>
  <c r="S1769" i="1"/>
  <c r="S1770" i="1"/>
  <c r="S1771" i="1"/>
  <c r="S1804" i="1"/>
  <c r="S1773" i="1"/>
  <c r="S1774" i="1"/>
  <c r="S1775" i="1"/>
  <c r="S1776" i="1"/>
  <c r="S1777" i="1"/>
  <c r="S1778" i="1"/>
  <c r="S1621" i="1"/>
  <c r="S1840" i="1"/>
  <c r="S1880" i="1"/>
  <c r="S1782" i="1"/>
  <c r="S1783" i="1"/>
  <c r="S2112" i="1"/>
  <c r="S1785" i="1"/>
  <c r="S1786" i="1"/>
  <c r="S1787" i="1"/>
  <c r="S1788" i="1"/>
  <c r="S1789" i="1"/>
  <c r="S1790" i="1"/>
  <c r="S1791" i="1"/>
  <c r="S1440" i="1"/>
  <c r="S1793" i="1"/>
  <c r="S1794" i="1"/>
  <c r="S1795" i="1"/>
  <c r="S1798" i="1"/>
  <c r="S1784" i="1"/>
  <c r="S1800" i="1"/>
  <c r="S1801" i="1"/>
  <c r="S1802" i="1"/>
  <c r="S1803" i="1"/>
  <c r="S2308" i="1"/>
  <c r="S1645" i="1"/>
  <c r="S1806" i="1"/>
  <c r="S1807" i="1"/>
  <c r="S1808" i="1"/>
  <c r="S1809" i="1"/>
  <c r="S1810" i="1"/>
  <c r="S1811" i="1"/>
  <c r="S1812" i="1"/>
  <c r="S1814" i="1"/>
  <c r="S1815" i="1"/>
  <c r="S1816" i="1"/>
  <c r="S2003" i="1"/>
  <c r="S1818" i="1"/>
  <c r="S1949" i="1"/>
  <c r="S1525" i="1"/>
  <c r="S2000" i="1"/>
  <c r="S1822" i="1"/>
  <c r="S1823" i="1"/>
  <c r="S1824" i="1"/>
  <c r="S1825" i="1"/>
  <c r="S1827" i="1"/>
  <c r="S2271" i="1"/>
  <c r="S1829" i="1"/>
  <c r="S1545" i="1"/>
  <c r="S1831" i="1"/>
  <c r="S1832" i="1"/>
  <c r="S1833" i="1"/>
  <c r="S1834" i="1"/>
  <c r="S1835" i="1"/>
  <c r="S1836" i="1"/>
  <c r="S1691" i="1"/>
  <c r="S1839" i="1"/>
  <c r="S1871" i="1"/>
  <c r="S1841" i="1"/>
  <c r="S1842" i="1"/>
  <c r="S1843" i="1"/>
  <c r="S1844" i="1"/>
  <c r="S2617" i="1"/>
  <c r="S1846" i="1"/>
  <c r="S1847" i="1"/>
  <c r="S1560" i="1"/>
  <c r="S1849" i="1"/>
  <c r="S1850" i="1"/>
  <c r="S1851" i="1"/>
  <c r="S1852" i="1"/>
  <c r="S1853" i="1"/>
  <c r="S1854" i="1"/>
  <c r="S1705" i="1"/>
  <c r="S1856" i="1"/>
  <c r="S1857" i="1"/>
  <c r="S1860" i="1"/>
  <c r="S1861" i="1"/>
  <c r="S1862" i="1"/>
  <c r="S1796" i="1"/>
  <c r="S2172" i="1"/>
  <c r="S1866" i="1"/>
  <c r="S1867" i="1"/>
  <c r="S1868" i="1"/>
  <c r="S1870" i="1"/>
  <c r="S333" i="1"/>
  <c r="S1872" i="1"/>
  <c r="S1873" i="1"/>
  <c r="S1874" i="1"/>
  <c r="S1977" i="1"/>
  <c r="S1876" i="1"/>
  <c r="S1877" i="1"/>
  <c r="S1878" i="1"/>
  <c r="S2126" i="1"/>
  <c r="S2279" i="1"/>
  <c r="S1881" i="1"/>
  <c r="S1936" i="1"/>
  <c r="S1883" i="1"/>
  <c r="S1547" i="1"/>
  <c r="S1828" i="1"/>
  <c r="S1886" i="1"/>
  <c r="S1887" i="1"/>
  <c r="S1888" i="1"/>
  <c r="S1889" i="1"/>
  <c r="S2170" i="1"/>
  <c r="S1891" i="1"/>
  <c r="S1892" i="1"/>
  <c r="S2556" i="1"/>
  <c r="S1894" i="1"/>
  <c r="S1895" i="1"/>
  <c r="S1608" i="1"/>
  <c r="S1898" i="1"/>
  <c r="S1726" i="1"/>
  <c r="S1900" i="1"/>
  <c r="S1901" i="1"/>
  <c r="S1903" i="1"/>
  <c r="S1905" i="1"/>
  <c r="S1906" i="1"/>
  <c r="S1907" i="1"/>
  <c r="S1908" i="1"/>
  <c r="S1909" i="1"/>
  <c r="S1899" i="1"/>
  <c r="S1911" i="1"/>
  <c r="S1971" i="1"/>
  <c r="S1913" i="1"/>
  <c r="S1915" i="1"/>
  <c r="S2113" i="1"/>
  <c r="S1917" i="1"/>
  <c r="S1918" i="1"/>
  <c r="S1754" i="1"/>
  <c r="S1921" i="1"/>
  <c r="S1922" i="1"/>
  <c r="S1923" i="1"/>
  <c r="S1924" i="1"/>
  <c r="S1925" i="1"/>
  <c r="S1927" i="1"/>
  <c r="S1929" i="1"/>
  <c r="S2030" i="1"/>
  <c r="S1931" i="1"/>
  <c r="S1932" i="1"/>
  <c r="S1933" i="1"/>
  <c r="S1698" i="1"/>
  <c r="S1935" i="1"/>
  <c r="S1591" i="1"/>
  <c r="S1938" i="1"/>
  <c r="S1939" i="1"/>
  <c r="S2557" i="1"/>
  <c r="S1941" i="1"/>
  <c r="S1942" i="1"/>
  <c r="S1943" i="1"/>
  <c r="S2118" i="1"/>
  <c r="S2303" i="1"/>
  <c r="S1946" i="1"/>
  <c r="S1947" i="1"/>
  <c r="S1948" i="1"/>
  <c r="S1799" i="1"/>
  <c r="S1729" i="1"/>
  <c r="S1952" i="1"/>
  <c r="S1953" i="1"/>
  <c r="S1954" i="1"/>
  <c r="S1955" i="1"/>
  <c r="S1956" i="1"/>
  <c r="S1714" i="1"/>
  <c r="S1958" i="1"/>
  <c r="S1960" i="1"/>
  <c r="S1709" i="1"/>
  <c r="S1962" i="1"/>
  <c r="S1963" i="1"/>
  <c r="S1964" i="1"/>
  <c r="S1965" i="1"/>
  <c r="S1966" i="1"/>
  <c r="S1967" i="1"/>
  <c r="S1968" i="1"/>
  <c r="S1969" i="1"/>
  <c r="S1970" i="1"/>
  <c r="S2064" i="1"/>
  <c r="S2268" i="1"/>
  <c r="S1974" i="1"/>
  <c r="S1975" i="1"/>
  <c r="S2441" i="1"/>
  <c r="S1821" i="1"/>
  <c r="S1978" i="1"/>
  <c r="S1979" i="1"/>
  <c r="S1980" i="1"/>
  <c r="S1981" i="1"/>
  <c r="S1928" i="1"/>
  <c r="S1983" i="1"/>
  <c r="S1984" i="1"/>
  <c r="S2130" i="1"/>
  <c r="S2147" i="1"/>
  <c r="S1987" i="1"/>
  <c r="S1988" i="1"/>
  <c r="S1989" i="1"/>
  <c r="S1990" i="1"/>
  <c r="S1991" i="1"/>
  <c r="S1992" i="1"/>
  <c r="S1994" i="1"/>
  <c r="S1995" i="1"/>
  <c r="S1996" i="1"/>
  <c r="S1680" i="1"/>
  <c r="S1998" i="1"/>
  <c r="S1999" i="1"/>
  <c r="S1681" i="1"/>
  <c r="S2001" i="1"/>
  <c r="S2002" i="1"/>
  <c r="S1779" i="1"/>
  <c r="S1648" i="1"/>
  <c r="S2006" i="1"/>
  <c r="S2324" i="1"/>
  <c r="S2008" i="1"/>
  <c r="S2009" i="1"/>
  <c r="S2010" i="1"/>
  <c r="S1751" i="1"/>
  <c r="S2320" i="1"/>
  <c r="S1735" i="1"/>
  <c r="S2015" i="1"/>
  <c r="S2105" i="1"/>
  <c r="S2017" i="1"/>
  <c r="S2314" i="1"/>
  <c r="S2051" i="1"/>
  <c r="S1687" i="1"/>
  <c r="S2021" i="1"/>
  <c r="S2022" i="1"/>
  <c r="S2023" i="1"/>
  <c r="S2025" i="1"/>
  <c r="S2176" i="1"/>
  <c r="S2027" i="1"/>
  <c r="S2354" i="1"/>
  <c r="S1719" i="1"/>
  <c r="S1772" i="1"/>
  <c r="S2031" i="1"/>
  <c r="S2032" i="1"/>
  <c r="S2033" i="1"/>
  <c r="S1819" i="1"/>
  <c r="S2035" i="1"/>
  <c r="S2036" i="1"/>
  <c r="S2037" i="1"/>
  <c r="S2281" i="1"/>
  <c r="S2039" i="1"/>
  <c r="S2040" i="1"/>
  <c r="S2041" i="1"/>
  <c r="S2042" i="1"/>
  <c r="S1805" i="1"/>
  <c r="S2044" i="1"/>
  <c r="S2045" i="1"/>
  <c r="S2046" i="1"/>
  <c r="S2047" i="1"/>
  <c r="S2048" i="1"/>
  <c r="S2049" i="1"/>
  <c r="S2050" i="1"/>
  <c r="S1950" i="1"/>
  <c r="S2310" i="1"/>
  <c r="S2053" i="1"/>
  <c r="S2054" i="1"/>
  <c r="S2055" i="1"/>
  <c r="S2379" i="1"/>
  <c r="S2057" i="1"/>
  <c r="S2058" i="1"/>
  <c r="S2635" i="1"/>
  <c r="S2060" i="1"/>
  <c r="S1863" i="1"/>
  <c r="S2063" i="1"/>
  <c r="S2141" i="1"/>
  <c r="S2065" i="1"/>
  <c r="S2066" i="1"/>
  <c r="S2067" i="1"/>
  <c r="S2068" i="1"/>
  <c r="S2069" i="1"/>
  <c r="S2070" i="1"/>
  <c r="S2071" i="1"/>
  <c r="S2072" i="1"/>
  <c r="S2238" i="1"/>
  <c r="S2074" i="1"/>
  <c r="S2075" i="1"/>
  <c r="S2076" i="1"/>
  <c r="S2077" i="1"/>
  <c r="S2078" i="1"/>
  <c r="S2501" i="1"/>
  <c r="S2082" i="1"/>
  <c r="S2083" i="1"/>
  <c r="S2084" i="1"/>
  <c r="S1781" i="1"/>
  <c r="S2086" i="1"/>
  <c r="S1759" i="1"/>
  <c r="S2088" i="1"/>
  <c r="S2089" i="1"/>
  <c r="S2090" i="1"/>
  <c r="S2091" i="1"/>
  <c r="S2092" i="1"/>
  <c r="S2093" i="1"/>
  <c r="S2361" i="1"/>
  <c r="S2095" i="1"/>
  <c r="S2096" i="1"/>
  <c r="S2097" i="1"/>
  <c r="S2098" i="1"/>
  <c r="S2100" i="1"/>
  <c r="S2101" i="1"/>
  <c r="S2102" i="1"/>
  <c r="S2103" i="1"/>
  <c r="S2104" i="1"/>
  <c r="S1830" i="1"/>
  <c r="S2106" i="1"/>
  <c r="S2107" i="1"/>
  <c r="S2108" i="1"/>
  <c r="S1855" i="1"/>
  <c r="S2110" i="1"/>
  <c r="S2034" i="1"/>
  <c r="S1864" i="1"/>
  <c r="S2038" i="1"/>
  <c r="S2114" i="1"/>
  <c r="S2432" i="1"/>
  <c r="S2116" i="1"/>
  <c r="S1885" i="1"/>
  <c r="S2026" i="1"/>
  <c r="S2255" i="1"/>
  <c r="S1882" i="1"/>
  <c r="S2121" i="1"/>
  <c r="S2122" i="1"/>
  <c r="S2158" i="1"/>
  <c r="S2124" i="1"/>
  <c r="S2125" i="1"/>
  <c r="S2087" i="1"/>
  <c r="S2127" i="1"/>
  <c r="S2128" i="1"/>
  <c r="S2373" i="1"/>
  <c r="S2380" i="1"/>
  <c r="S2131" i="1"/>
  <c r="S2020" i="1"/>
  <c r="S2362" i="1"/>
  <c r="S1937" i="1"/>
  <c r="S2136" i="1"/>
  <c r="S1997" i="1"/>
  <c r="S2007" i="1"/>
  <c r="S2139" i="1"/>
  <c r="S2140" i="1"/>
  <c r="S2403" i="1"/>
  <c r="S1884" i="1"/>
  <c r="S2143" i="1"/>
  <c r="S1912" i="1"/>
  <c r="S1920" i="1"/>
  <c r="S2146" i="1"/>
  <c r="S2133" i="1"/>
  <c r="S1916" i="1"/>
  <c r="S2019" i="1"/>
  <c r="S2073" i="1"/>
  <c r="S2151" i="1"/>
  <c r="S2152" i="1"/>
  <c r="S2153" i="1"/>
  <c r="S2149" i="1"/>
  <c r="S1944" i="1"/>
  <c r="S2157" i="1"/>
  <c r="S1875" i="1"/>
  <c r="S1973" i="1"/>
  <c r="S2159" i="1"/>
  <c r="S2160" i="1"/>
  <c r="S2161" i="1"/>
  <c r="S2162" i="1"/>
  <c r="S2137" i="1"/>
  <c r="S2164" i="1"/>
  <c r="S2165" i="1"/>
  <c r="S2388" i="1"/>
  <c r="S2167" i="1"/>
  <c r="S2169" i="1"/>
  <c r="S1865" i="1"/>
  <c r="S2202" i="1"/>
  <c r="S2171" i="1"/>
  <c r="S1982" i="1"/>
  <c r="S2173" i="1"/>
  <c r="S2174" i="1"/>
  <c r="S2175" i="1"/>
  <c r="S1959" i="1"/>
  <c r="S2418" i="1"/>
  <c r="S2178" i="1"/>
  <c r="S2179" i="1"/>
  <c r="S2180" i="1"/>
  <c r="S2181" i="1"/>
  <c r="S1897" i="1"/>
  <c r="S2183" i="1"/>
  <c r="S2184" i="1"/>
  <c r="S2185" i="1"/>
  <c r="S2186" i="1"/>
  <c r="S2132" i="1"/>
  <c r="S2188" i="1"/>
  <c r="S2399" i="1"/>
  <c r="S2190" i="1"/>
  <c r="S2191" i="1"/>
  <c r="S2192" i="1"/>
  <c r="S2193" i="1"/>
  <c r="S2194" i="1"/>
  <c r="S2195" i="1"/>
  <c r="S2196" i="1"/>
  <c r="S2197" i="1"/>
  <c r="S2199" i="1"/>
  <c r="S2200" i="1"/>
  <c r="S2201" i="1"/>
  <c r="S1940" i="1"/>
  <c r="S2203" i="1"/>
  <c r="S2316" i="1"/>
  <c r="S2205" i="1"/>
  <c r="S1961" i="1"/>
  <c r="S2029" i="1"/>
  <c r="S2502" i="1"/>
  <c r="S2209" i="1"/>
  <c r="S2210" i="1"/>
  <c r="S2211" i="1"/>
  <c r="S2212" i="1"/>
  <c r="S1945" i="1"/>
  <c r="S2261" i="1"/>
  <c r="S2326" i="1"/>
  <c r="S2216" i="1"/>
  <c r="S2217" i="1"/>
  <c r="S2218" i="1"/>
  <c r="S2219" i="1"/>
  <c r="S2220" i="1"/>
  <c r="S1930" i="1"/>
  <c r="S2436" i="1"/>
  <c r="S2224" i="1"/>
  <c r="S2454" i="1"/>
  <c r="S1957" i="1"/>
  <c r="S2227" i="1"/>
  <c r="S2228" i="1"/>
  <c r="S2229" i="1"/>
  <c r="S2230" i="1"/>
  <c r="S2231" i="1"/>
  <c r="S2005" i="1"/>
  <c r="S2233" i="1"/>
  <c r="S2234" i="1"/>
  <c r="S2235" i="1"/>
  <c r="S2236" i="1"/>
  <c r="S2014" i="1"/>
  <c r="S2145" i="1"/>
  <c r="S2239" i="1"/>
  <c r="S2156" i="1"/>
  <c r="S2240" i="1"/>
  <c r="S2242" i="1"/>
  <c r="S2243" i="1"/>
  <c r="S2018" i="1"/>
  <c r="S2142" i="1"/>
  <c r="S2246" i="1"/>
  <c r="S2247" i="1"/>
  <c r="S2497" i="1"/>
  <c r="S2249" i="1"/>
  <c r="S2250" i="1"/>
  <c r="S2251" i="1"/>
  <c r="S2252" i="1"/>
  <c r="S2253" i="1"/>
  <c r="S2563" i="1"/>
  <c r="S2232" i="1"/>
  <c r="S2256" i="1"/>
  <c r="S2257" i="1"/>
  <c r="S2269" i="1"/>
  <c r="S2259" i="1"/>
  <c r="S2168" i="1"/>
  <c r="S2244" i="1"/>
  <c r="S2284" i="1"/>
  <c r="S2263" i="1"/>
  <c r="S2264" i="1"/>
  <c r="S2265" i="1"/>
  <c r="S2266" i="1"/>
  <c r="S2313" i="1"/>
  <c r="S2393" i="1"/>
  <c r="S2445" i="1"/>
  <c r="S2453" i="1"/>
  <c r="S2519" i="1"/>
  <c r="S2272" i="1"/>
  <c r="S2273" i="1"/>
  <c r="S2274" i="1"/>
  <c r="S2275" i="1"/>
  <c r="S2013" i="1"/>
  <c r="S2277" i="1"/>
  <c r="S2278" i="1"/>
  <c r="S2043" i="1"/>
  <c r="S2138" i="1"/>
  <c r="S2254" i="1"/>
  <c r="S2451" i="1"/>
  <c r="S2283" i="1"/>
  <c r="S2503" i="1"/>
  <c r="S2285" i="1"/>
  <c r="S2286" i="1"/>
  <c r="S2012" i="1"/>
  <c r="S2288" i="1"/>
  <c r="S2289" i="1"/>
  <c r="S2290" i="1"/>
  <c r="S1986" i="1"/>
  <c r="S2062" i="1"/>
  <c r="S2293" i="1"/>
  <c r="S2367" i="1"/>
  <c r="S2295" i="1"/>
  <c r="S2296" i="1"/>
  <c r="S2297" i="1"/>
  <c r="S2117" i="1"/>
  <c r="S2166" i="1"/>
  <c r="S2300" i="1"/>
  <c r="S2213" i="1"/>
  <c r="S2302" i="1"/>
  <c r="S2568" i="1"/>
  <c r="S2304" i="1"/>
  <c r="S2305" i="1"/>
  <c r="S2306" i="1"/>
  <c r="S2307" i="1"/>
  <c r="S2135" i="1"/>
  <c r="S2329" i="1"/>
  <c r="S2615" i="1"/>
  <c r="S2016" i="1"/>
  <c r="S2079" i="1"/>
  <c r="S2080" i="1"/>
  <c r="S2144" i="1"/>
  <c r="S2315" i="1"/>
  <c r="S2187" i="1"/>
  <c r="S2317" i="1"/>
  <c r="S2204" i="1"/>
  <c r="S2319" i="1"/>
  <c r="S2322" i="1"/>
  <c r="S2325" i="1"/>
  <c r="S2781" i="1"/>
  <c r="S2094" i="1"/>
  <c r="S2129" i="1"/>
  <c r="S2346" i="1"/>
  <c r="S2028" i="1"/>
  <c r="S2328" i="1"/>
  <c r="S2148" i="1"/>
  <c r="S2280" i="1"/>
  <c r="S2330" i="1"/>
  <c r="S2331" i="1"/>
  <c r="S2332" i="1"/>
  <c r="S2333" i="1"/>
  <c r="S2309" i="1"/>
  <c r="S2335" i="1"/>
  <c r="S2336" i="1"/>
  <c r="S2337" i="1"/>
  <c r="S2404" i="1"/>
  <c r="S2339" i="1"/>
  <c r="S2695" i="1"/>
  <c r="S2099" i="1"/>
  <c r="S2311" i="1"/>
  <c r="S2343" i="1"/>
  <c r="S2491" i="1"/>
  <c r="S2052" i="1"/>
  <c r="S2182" i="1"/>
  <c r="S2347" i="1"/>
  <c r="S2348" i="1"/>
  <c r="S2349" i="1"/>
  <c r="S2350" i="1"/>
  <c r="S2351" i="1"/>
  <c r="S2352" i="1"/>
  <c r="S2353" i="1"/>
  <c r="S2226" i="1"/>
  <c r="S2355" i="1"/>
  <c r="S2270" i="1"/>
  <c r="S2644" i="1"/>
  <c r="S2358" i="1"/>
  <c r="S2359" i="1"/>
  <c r="S2360" i="1"/>
  <c r="S2081" i="1"/>
  <c r="S2408" i="1"/>
  <c r="S2115" i="1"/>
  <c r="S2363" i="1"/>
  <c r="S2365" i="1"/>
  <c r="S2208" i="1"/>
  <c r="S2340" i="1"/>
  <c r="S2368" i="1"/>
  <c r="S2369" i="1"/>
  <c r="S2370" i="1"/>
  <c r="S2371" i="1"/>
  <c r="S2177" i="1"/>
  <c r="S2120" i="1"/>
  <c r="S2374" i="1"/>
  <c r="S2294" i="1"/>
  <c r="S2222" i="1"/>
  <c r="S2377" i="1"/>
  <c r="S2378" i="1"/>
  <c r="S2276" i="1"/>
  <c r="S2381" i="1"/>
  <c r="S2344" i="1"/>
  <c r="S2382" i="1"/>
  <c r="S2383" i="1"/>
  <c r="S2384" i="1"/>
  <c r="S2372" i="1"/>
  <c r="S2461" i="1"/>
  <c r="S2387" i="1"/>
  <c r="S2109" i="1"/>
  <c r="S2245" i="1"/>
  <c r="S2391" i="1"/>
  <c r="S2392" i="1"/>
  <c r="S2299" i="1"/>
  <c r="S2394" i="1"/>
  <c r="S2395" i="1"/>
  <c r="S2425" i="1"/>
  <c r="S2546" i="1"/>
  <c r="S2398" i="1"/>
  <c r="S2215" i="1"/>
  <c r="S2400" i="1"/>
  <c r="S2402" i="1"/>
  <c r="S2544" i="1"/>
  <c r="S2225" i="1"/>
  <c r="S2438" i="1"/>
  <c r="S2405" i="1"/>
  <c r="S2406" i="1"/>
  <c r="S2538" i="1"/>
  <c r="S2574" i="1"/>
  <c r="S2410" i="1"/>
  <c r="S2603" i="1"/>
  <c r="S2411" i="1"/>
  <c r="S2412" i="1"/>
  <c r="S2413" i="1"/>
  <c r="S2414" i="1"/>
  <c r="S2415" i="1"/>
  <c r="S2416" i="1"/>
  <c r="S2150" i="1"/>
  <c r="S2154" i="1"/>
  <c r="S2419" i="1"/>
  <c r="S2189" i="1"/>
  <c r="S2421" i="1"/>
  <c r="S2301" i="1"/>
  <c r="S2423" i="1"/>
  <c r="S2318" i="1"/>
  <c r="S2327" i="1"/>
  <c r="S2426" i="1"/>
  <c r="S2509" i="1"/>
  <c r="S2428" i="1"/>
  <c r="S2429" i="1"/>
  <c r="S2430" i="1"/>
  <c r="S2431" i="1"/>
  <c r="S2736" i="1"/>
  <c r="S2433" i="1"/>
  <c r="S2386" i="1"/>
  <c r="S2435" i="1"/>
  <c r="S2536" i="1"/>
  <c r="S2437" i="1"/>
  <c r="S2163" i="1"/>
  <c r="S2439" i="1"/>
  <c r="S2440" i="1"/>
  <c r="S2206" i="1"/>
  <c r="S2207" i="1"/>
  <c r="S2443" i="1"/>
  <c r="S2444" i="1"/>
  <c r="S2493" i="1"/>
  <c r="S2446" i="1"/>
  <c r="S2447" i="1"/>
  <c r="S2214" i="1"/>
  <c r="S2449" i="1"/>
  <c r="S2321" i="1"/>
  <c r="S2258" i="1"/>
  <c r="S2761" i="1"/>
  <c r="S2792" i="1"/>
  <c r="S2287" i="1"/>
  <c r="S2338" i="1"/>
  <c r="S2456" i="1"/>
  <c r="S2457" i="1"/>
  <c r="S2345" i="1"/>
  <c r="S2434" i="1"/>
  <c r="S2460" i="1"/>
  <c r="S2489" i="1"/>
  <c r="S2462" i="1"/>
  <c r="S2558" i="1"/>
  <c r="S2465" i="1"/>
  <c r="S2466" i="1"/>
  <c r="S2467" i="1"/>
  <c r="S2468" i="1"/>
  <c r="S2469" i="1"/>
  <c r="S2590" i="1"/>
  <c r="S2674" i="1"/>
  <c r="S2472" i="1"/>
  <c r="S2473" i="1"/>
  <c r="S2474" i="1"/>
  <c r="S2262" i="1"/>
  <c r="S2476" i="1"/>
  <c r="S2237" i="1"/>
  <c r="S2478" i="1"/>
  <c r="S2479" i="1"/>
  <c r="S2480" i="1"/>
  <c r="S2481" i="1"/>
  <c r="S2482" i="1"/>
  <c r="S2483" i="1"/>
  <c r="S2484" i="1"/>
  <c r="S2486" i="1"/>
  <c r="S2267" i="1"/>
  <c r="S2459" i="1"/>
  <c r="S2488" i="1"/>
  <c r="S2464" i="1"/>
  <c r="S2490" i="1"/>
  <c r="S2471" i="1"/>
  <c r="S2492" i="1"/>
  <c r="S2549" i="1"/>
  <c r="S2494" i="1"/>
  <c r="S2495" i="1"/>
  <c r="S2376" i="1"/>
  <c r="S2498" i="1"/>
  <c r="S2385" i="1"/>
  <c r="S2500" i="1"/>
  <c r="S2397" i="1"/>
  <c r="S2241" i="1"/>
  <c r="S2292" i="1"/>
  <c r="S2504" i="1"/>
  <c r="S2505" i="1"/>
  <c r="S2506" i="1"/>
  <c r="S2507" i="1"/>
  <c r="S2508" i="1"/>
  <c r="S2510" i="1"/>
  <c r="S2458" i="1"/>
  <c r="S2511" i="1"/>
  <c r="S2512" i="1"/>
  <c r="S2513" i="1"/>
  <c r="S2514" i="1"/>
  <c r="S2516" i="1"/>
  <c r="S2518" i="1"/>
  <c r="S2517" i="1"/>
  <c r="S2282" i="1"/>
  <c r="S2422" i="1"/>
  <c r="S2520" i="1"/>
  <c r="S2521" i="1"/>
  <c r="S2522" i="1"/>
  <c r="S2523" i="1"/>
  <c r="S2524" i="1"/>
  <c r="S2525" i="1"/>
  <c r="S2485" i="1"/>
  <c r="S2527" i="1"/>
  <c r="S2528" i="1"/>
  <c r="S2529" i="1"/>
  <c r="S2530" i="1"/>
  <c r="S2531" i="1"/>
  <c r="S2532" i="1"/>
  <c r="S2533" i="1"/>
  <c r="S2534" i="1"/>
  <c r="S2535" i="1"/>
  <c r="S2323" i="1"/>
  <c r="S2537" i="1"/>
  <c r="S2515" i="1"/>
  <c r="S2539" i="1"/>
  <c r="S2540" i="1"/>
  <c r="S2541" i="1"/>
  <c r="S2291" i="1"/>
  <c r="S2542" i="1"/>
  <c r="S2543" i="1"/>
  <c r="S2298" i="1"/>
  <c r="S2545" i="1"/>
  <c r="S2342" i="1"/>
  <c r="S2547" i="1"/>
  <c r="S2548" i="1"/>
  <c r="S2409" i="1"/>
  <c r="S2420" i="1"/>
  <c r="S2551" i="1"/>
  <c r="S2552" i="1"/>
  <c r="S2553" i="1"/>
  <c r="S2475" i="1"/>
  <c r="S2559" i="1"/>
  <c r="S2555" i="1"/>
  <c r="S2560" i="1"/>
  <c r="S2561" i="1"/>
  <c r="S2580" i="1"/>
  <c r="S2312" i="1"/>
  <c r="S2334" i="1"/>
  <c r="S2562" i="1"/>
  <c r="S2564" i="1"/>
  <c r="S2565" i="1"/>
  <c r="S2424" i="1"/>
  <c r="S2566" i="1"/>
  <c r="S2567" i="1"/>
  <c r="S2599" i="1"/>
  <c r="S2356" i="1"/>
  <c r="S2570" i="1"/>
  <c r="S2571" i="1"/>
  <c r="S2572" i="1"/>
  <c r="S2573" i="1"/>
  <c r="S2357" i="1"/>
  <c r="S2575" i="1"/>
  <c r="S2576" i="1"/>
  <c r="S2577" i="1"/>
  <c r="S2578" i="1"/>
  <c r="S2579" i="1"/>
  <c r="S2366" i="1"/>
  <c r="S2582" i="1"/>
  <c r="S2680" i="1"/>
  <c r="S2584" i="1"/>
  <c r="S2585" i="1"/>
  <c r="S2586" i="1"/>
  <c r="S2587" i="1"/>
  <c r="S1859" i="1"/>
  <c r="S2588" i="1"/>
  <c r="S2589" i="1"/>
  <c r="S2757" i="1"/>
  <c r="S2591" i="1"/>
  <c r="S2592" i="1"/>
  <c r="S2593" i="1"/>
  <c r="S2594" i="1"/>
  <c r="S2595" i="1"/>
  <c r="S2596" i="1"/>
  <c r="S2597" i="1"/>
  <c r="S2598" i="1"/>
  <c r="S2417" i="1"/>
  <c r="S2499" i="1"/>
  <c r="S2601" i="1"/>
  <c r="S2602" i="1"/>
  <c r="S2634" i="1"/>
  <c r="S2604" i="1"/>
  <c r="S2605" i="1"/>
  <c r="S2607" i="1"/>
  <c r="S2608" i="1"/>
  <c r="S2609" i="1"/>
  <c r="S2364" i="1"/>
  <c r="S2390" i="1"/>
  <c r="S2583" i="1"/>
  <c r="S2612" i="1"/>
  <c r="S2613" i="1"/>
  <c r="S2614" i="1"/>
  <c r="S2751" i="1"/>
  <c r="S2616" i="1"/>
  <c r="S2375" i="1"/>
  <c r="S2618" i="1"/>
  <c r="S2619" i="1"/>
  <c r="S2620" i="1"/>
  <c r="S2621" i="1"/>
  <c r="S2622" i="1"/>
  <c r="S2623" i="1"/>
  <c r="S2624" i="1"/>
  <c r="S2625" i="1"/>
  <c r="S2626" i="1"/>
  <c r="S2627" i="1"/>
  <c r="S2628" i="1"/>
  <c r="S2630" i="1"/>
  <c r="S2631" i="1"/>
  <c r="S2632" i="1"/>
  <c r="S2633" i="1"/>
  <c r="S2401" i="1"/>
  <c r="S2407" i="1"/>
  <c r="S2636" i="1"/>
  <c r="S2637" i="1"/>
  <c r="S2638" i="1"/>
  <c r="S2639" i="1"/>
  <c r="S2640" i="1"/>
  <c r="S2641" i="1"/>
  <c r="S2442" i="1"/>
  <c r="S2645" i="1"/>
  <c r="S2646" i="1"/>
  <c r="S2647" i="1"/>
  <c r="S2649" i="1"/>
  <c r="S2650" i="1"/>
  <c r="S2450" i="1"/>
  <c r="S2652" i="1"/>
  <c r="S2653" i="1"/>
  <c r="S2654" i="1"/>
  <c r="S2452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427" i="1"/>
  <c r="S2669" i="1"/>
  <c r="S2670" i="1"/>
  <c r="S2671" i="1"/>
  <c r="S2673" i="1"/>
  <c r="S2448" i="1"/>
  <c r="S2675" i="1"/>
  <c r="S2676" i="1"/>
  <c r="S2677" i="1"/>
  <c r="S2678" i="1"/>
  <c r="S2707" i="1"/>
  <c r="S2681" i="1"/>
  <c r="S2682" i="1"/>
  <c r="S2683" i="1"/>
  <c r="S2684" i="1"/>
  <c r="S2685" i="1"/>
  <c r="S2686" i="1"/>
  <c r="S2687" i="1"/>
  <c r="S2688" i="1"/>
  <c r="S2689" i="1"/>
  <c r="S2477" i="1"/>
  <c r="S2691" i="1"/>
  <c r="S2692" i="1"/>
  <c r="S2693" i="1"/>
  <c r="S2694" i="1"/>
  <c r="S2487" i="1"/>
  <c r="S2550" i="1"/>
  <c r="S2697" i="1"/>
  <c r="S2701" i="1"/>
  <c r="S2716" i="1"/>
  <c r="S2722" i="1"/>
  <c r="S2703" i="1"/>
  <c r="S2704" i="1"/>
  <c r="S2705" i="1"/>
  <c r="S2706" i="1"/>
  <c r="S2708" i="1"/>
  <c r="S2610" i="1"/>
  <c r="S2710" i="1"/>
  <c r="S2711" i="1"/>
  <c r="S2712" i="1"/>
  <c r="S2713" i="1"/>
  <c r="S2714" i="1"/>
  <c r="S2715" i="1"/>
  <c r="S2699" i="1"/>
  <c r="S2717" i="1"/>
  <c r="S2718" i="1"/>
  <c r="S2719" i="1"/>
  <c r="S2720" i="1"/>
  <c r="S2721" i="1"/>
  <c r="S2700" i="1"/>
  <c r="S2723" i="1"/>
  <c r="S2725" i="1"/>
  <c r="S2727" i="1"/>
  <c r="S2728" i="1"/>
  <c r="S2600" i="1"/>
  <c r="S2729" i="1"/>
  <c r="S2730" i="1"/>
  <c r="S2731" i="1"/>
  <c r="S2732" i="1"/>
  <c r="S2733" i="1"/>
  <c r="S2734" i="1"/>
  <c r="S2735" i="1"/>
  <c r="S2611" i="1"/>
  <c r="S2696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651" i="1"/>
  <c r="S2752" i="1"/>
  <c r="S2753" i="1"/>
  <c r="S2754" i="1"/>
  <c r="S2755" i="1"/>
  <c r="S2756" i="1"/>
  <c r="S2655" i="1"/>
  <c r="S2758" i="1"/>
  <c r="S2759" i="1"/>
  <c r="S2760" i="1"/>
  <c r="S2656" i="1"/>
  <c r="S2762" i="1"/>
  <c r="S2763" i="1"/>
  <c r="S2765" i="1"/>
  <c r="S2766" i="1"/>
  <c r="S2764" i="1"/>
  <c r="S2767" i="1"/>
  <c r="S2768" i="1"/>
  <c r="S2769" i="1"/>
  <c r="S2770" i="1"/>
  <c r="S2771" i="1"/>
  <c r="S2772" i="1"/>
  <c r="S2773" i="1"/>
  <c r="S2672" i="1"/>
  <c r="S2775" i="1"/>
  <c r="S2776" i="1"/>
  <c r="S2777" i="1"/>
  <c r="S2778" i="1"/>
  <c r="S2779" i="1"/>
  <c r="S2811" i="1"/>
  <c r="S2782" i="1"/>
  <c r="S2783" i="1"/>
  <c r="S2784" i="1"/>
  <c r="S2785" i="1"/>
  <c r="S2786" i="1"/>
  <c r="S2787" i="1"/>
  <c r="S2788" i="1"/>
  <c r="S2789" i="1"/>
  <c r="S2790" i="1"/>
  <c r="S2791" i="1"/>
  <c r="S281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690" i="1"/>
  <c r="S2810" i="1"/>
  <c r="S2832" i="1"/>
  <c r="S2813" i="1"/>
  <c r="S2814" i="1"/>
  <c r="S2737" i="1"/>
  <c r="S2815" i="1"/>
  <c r="S2816" i="1"/>
  <c r="S2817" i="1"/>
  <c r="S2819" i="1"/>
  <c r="S2818" i="1"/>
  <c r="S2809" i="1"/>
  <c r="S2821" i="1"/>
  <c r="S2822" i="1"/>
  <c r="S2823" i="1"/>
  <c r="S2824" i="1"/>
  <c r="S2825" i="1"/>
  <c r="S2826" i="1"/>
  <c r="S2827" i="1"/>
  <c r="S2828" i="1"/>
  <c r="S2829" i="1"/>
  <c r="S2830" i="1"/>
  <c r="S2831" i="1"/>
  <c r="S2820" i="1"/>
  <c r="S2833" i="1"/>
  <c r="S2834" i="1"/>
  <c r="S2835" i="1"/>
  <c r="S2836" i="1"/>
  <c r="S3" i="1"/>
  <c r="M1644" i="1" l="1"/>
  <c r="M2835" i="1"/>
  <c r="M63" i="1"/>
  <c r="M295" i="1"/>
  <c r="M310" i="1"/>
  <c r="M345" i="1"/>
  <c r="M365" i="1"/>
  <c r="M394" i="1"/>
  <c r="M455" i="1"/>
  <c r="M493" i="1"/>
  <c r="M501" i="1"/>
  <c r="M509" i="1"/>
  <c r="M511" i="1"/>
  <c r="M571" i="1"/>
  <c r="M576" i="1"/>
  <c r="M605" i="1"/>
  <c r="M611" i="1"/>
  <c r="M641" i="1"/>
  <c r="M700" i="1"/>
  <c r="M704" i="1"/>
  <c r="M803" i="1"/>
  <c r="M806" i="1"/>
  <c r="M834" i="1"/>
  <c r="M846" i="1"/>
  <c r="M885" i="1"/>
  <c r="M890" i="1"/>
  <c r="M893" i="1"/>
  <c r="M896" i="1"/>
  <c r="M960" i="1"/>
  <c r="M980" i="1"/>
  <c r="M999" i="1"/>
  <c r="M1008" i="1"/>
  <c r="M1009" i="1"/>
  <c r="M1025" i="1"/>
  <c r="M1060" i="1"/>
  <c r="M1146" i="1"/>
  <c r="M1158" i="1"/>
  <c r="M1159" i="1"/>
  <c r="M1167" i="1"/>
  <c r="M1181" i="1"/>
  <c r="M1185" i="1"/>
  <c r="M1228" i="1"/>
  <c r="M1240" i="1"/>
  <c r="M1269" i="1"/>
  <c r="M1302" i="1"/>
  <c r="M1363" i="1"/>
  <c r="M1397" i="1"/>
  <c r="M1401" i="1"/>
  <c r="M1414" i="1"/>
  <c r="M1493" i="1"/>
  <c r="M1558" i="1"/>
  <c r="M1565" i="1"/>
  <c r="M1583" i="1"/>
  <c r="M1591" i="1"/>
  <c r="M1601" i="1"/>
  <c r="M1612" i="1"/>
  <c r="M1634" i="1"/>
  <c r="M1724" i="1"/>
  <c r="M1738" i="1"/>
  <c r="M1749" i="1"/>
  <c r="M1751" i="1"/>
  <c r="M1771" i="1"/>
  <c r="M1834" i="1"/>
  <c r="M1845" i="1"/>
  <c r="M1848" i="1"/>
  <c r="M1853" i="1"/>
  <c r="M1861" i="1"/>
  <c r="M1885" i="1"/>
  <c r="M1889" i="1"/>
  <c r="M1917" i="1"/>
  <c r="M1932" i="1"/>
  <c r="M1935" i="1"/>
  <c r="M1976" i="1"/>
  <c r="M1985" i="1"/>
  <c r="M2000" i="1"/>
  <c r="M2018" i="1"/>
  <c r="M2029" i="1"/>
  <c r="M2059" i="1"/>
  <c r="M2064" i="1"/>
  <c r="M2082" i="1"/>
  <c r="M2083" i="1"/>
  <c r="M2095" i="1"/>
  <c r="M2109" i="1"/>
  <c r="M2123" i="1"/>
  <c r="M2126" i="1"/>
  <c r="M2248" i="1"/>
  <c r="M2274" i="1"/>
  <c r="M2308" i="1"/>
  <c r="M2311" i="1"/>
  <c r="M2341" i="1"/>
  <c r="M2373" i="1"/>
  <c r="M2474" i="1"/>
  <c r="M2487" i="1"/>
  <c r="M2541" i="1"/>
  <c r="M1858" i="1"/>
  <c r="M2595" i="1"/>
  <c r="M2657" i="1"/>
  <c r="M2708" i="1"/>
  <c r="M2707" i="1"/>
  <c r="M2709" i="1"/>
  <c r="M2710" i="1"/>
  <c r="R2052" i="1"/>
  <c r="R204" i="1"/>
  <c r="R335" i="1"/>
  <c r="R287" i="1"/>
  <c r="R1093" i="1"/>
  <c r="R1934" i="1"/>
  <c r="R1566" i="1"/>
  <c r="R1002" i="1"/>
  <c r="R1011" i="1"/>
  <c r="R628" i="1"/>
  <c r="R1284" i="1"/>
  <c r="R615" i="1"/>
  <c r="R1434" i="1"/>
  <c r="R1669" i="1"/>
  <c r="R872" i="1"/>
  <c r="R376" i="1"/>
  <c r="R1420" i="1"/>
  <c r="R785" i="1"/>
  <c r="R1063" i="1"/>
  <c r="R1157" i="1"/>
  <c r="R818" i="1"/>
  <c r="R119" i="1"/>
  <c r="R374" i="1"/>
  <c r="R2411" i="1"/>
  <c r="R1382" i="1"/>
  <c r="R585" i="1"/>
  <c r="R644" i="1"/>
  <c r="R1275" i="1"/>
  <c r="R1562" i="1"/>
  <c r="R109" i="1"/>
  <c r="R165" i="1"/>
  <c r="R827" i="1"/>
  <c r="R57" i="1"/>
  <c r="R868" i="1"/>
  <c r="R601" i="1"/>
  <c r="R2145" i="1"/>
  <c r="R974" i="1"/>
  <c r="R32" i="1"/>
  <c r="R964" i="1"/>
  <c r="R326" i="1"/>
  <c r="R1282" i="1"/>
  <c r="R889" i="1"/>
  <c r="R9" i="1"/>
  <c r="R1816" i="1"/>
  <c r="R322" i="1"/>
  <c r="R217" i="1"/>
  <c r="R1531" i="1"/>
  <c r="R1702" i="1"/>
  <c r="R581" i="1"/>
  <c r="R158" i="1"/>
  <c r="R1655" i="1"/>
  <c r="R1667" i="1"/>
  <c r="R1725" i="1"/>
  <c r="R2121" i="1"/>
  <c r="R2129" i="1"/>
  <c r="R760" i="1"/>
  <c r="R1218" i="1"/>
  <c r="R290" i="1"/>
  <c r="R382" i="1"/>
  <c r="R294" i="1"/>
  <c r="R1289" i="1"/>
  <c r="R985" i="1"/>
  <c r="R293" i="1"/>
  <c r="R984" i="1"/>
  <c r="R1308" i="1"/>
  <c r="R490" i="1"/>
  <c r="R957" i="1"/>
  <c r="R554" i="1"/>
  <c r="R1130" i="1"/>
  <c r="R438" i="1"/>
  <c r="R542" i="1"/>
  <c r="R620" i="1"/>
  <c r="R2074" i="1"/>
  <c r="R152" i="1"/>
  <c r="R215" i="1"/>
  <c r="R652" i="1"/>
  <c r="R1456" i="1"/>
  <c r="R1646" i="1"/>
  <c r="R1352" i="1"/>
  <c r="R520" i="1"/>
  <c r="R663" i="1"/>
  <c r="R937" i="1"/>
  <c r="R826" i="1"/>
  <c r="R1153" i="1"/>
  <c r="R1231" i="1"/>
  <c r="R285" i="1"/>
  <c r="R567" i="1"/>
  <c r="R544" i="1"/>
  <c r="R1511" i="1"/>
  <c r="R816" i="1"/>
  <c r="R62" i="1"/>
  <c r="R2832" i="1"/>
  <c r="R25" i="1"/>
  <c r="R1914" i="1"/>
  <c r="R197" i="1"/>
  <c r="R1930" i="1"/>
  <c r="R838" i="1"/>
  <c r="R800" i="1"/>
  <c r="R1361" i="1"/>
  <c r="R1342" i="1"/>
  <c r="R363" i="1"/>
  <c r="R236" i="1"/>
  <c r="R414" i="1"/>
  <c r="R334" i="1"/>
  <c r="R2209" i="1"/>
  <c r="R1446" i="1"/>
  <c r="R1712" i="1"/>
  <c r="R359" i="1"/>
  <c r="R489" i="1"/>
  <c r="R516" i="1"/>
  <c r="R1469" i="1"/>
  <c r="R29" i="1"/>
  <c r="R37" i="1"/>
  <c r="R264" i="1"/>
  <c r="R795" i="1"/>
  <c r="R965" i="1"/>
  <c r="R289" i="1"/>
  <c r="R578" i="1"/>
  <c r="R530" i="1"/>
  <c r="R1613" i="1"/>
  <c r="R178" i="1"/>
  <c r="R1071" i="1"/>
  <c r="R429" i="1"/>
  <c r="R2384" i="1"/>
  <c r="R763" i="1"/>
  <c r="R500" i="1"/>
  <c r="R1276" i="1"/>
  <c r="R1246" i="1"/>
  <c r="R445" i="1"/>
  <c r="R1543" i="1"/>
  <c r="R583" i="1"/>
  <c r="R949" i="1"/>
  <c r="R2616" i="1"/>
  <c r="R392" i="1"/>
  <c r="R967" i="1"/>
  <c r="R1402" i="1"/>
  <c r="R836" i="1"/>
  <c r="R1867" i="1"/>
  <c r="R2008" i="1"/>
  <c r="R108" i="1"/>
  <c r="R1410" i="1"/>
  <c r="R1744" i="1"/>
  <c r="R426" i="1"/>
  <c r="R658" i="1"/>
  <c r="R283" i="1"/>
  <c r="R1884" i="1"/>
  <c r="R1919" i="1"/>
  <c r="R1497" i="1"/>
  <c r="R1643" i="1"/>
  <c r="R1931" i="1"/>
  <c r="R761" i="1"/>
  <c r="R481" i="1"/>
  <c r="R529" i="1"/>
  <c r="R203" i="1"/>
  <c r="R1651" i="1"/>
  <c r="R299" i="1"/>
  <c r="R1752" i="1"/>
  <c r="R681" i="1"/>
  <c r="R317" i="1"/>
  <c r="R634" i="1"/>
  <c r="R1427" i="1"/>
  <c r="R232" i="1"/>
  <c r="R1555" i="1"/>
  <c r="R308" i="1"/>
  <c r="R1618" i="1"/>
  <c r="R751" i="1"/>
  <c r="R1532" i="1"/>
  <c r="R239" i="1"/>
  <c r="R809" i="1"/>
  <c r="R1843" i="1"/>
  <c r="R1004" i="1"/>
  <c r="R257" i="1"/>
  <c r="R808" i="1"/>
  <c r="R1043" i="1"/>
  <c r="R1628" i="1"/>
  <c r="R1380" i="1"/>
  <c r="R1437" i="1"/>
  <c r="R466" i="1"/>
  <c r="R1570" i="1"/>
  <c r="R517" i="1"/>
  <c r="R331" i="1"/>
  <c r="R1789" i="1"/>
  <c r="R778" i="1"/>
  <c r="R194" i="1"/>
  <c r="R1150" i="1"/>
  <c r="R168" i="1"/>
  <c r="R332" i="1"/>
  <c r="R1906" i="1"/>
  <c r="R103" i="1"/>
  <c r="R1561" i="1"/>
  <c r="R1501" i="1"/>
  <c r="R727" i="1"/>
  <c r="R1529" i="1"/>
  <c r="R1122" i="1"/>
  <c r="R401" i="1"/>
  <c r="R1087" i="1"/>
  <c r="R982" i="1"/>
  <c r="R422" i="1"/>
  <c r="R1217" i="1"/>
  <c r="R1056" i="1"/>
  <c r="R1392" i="1"/>
  <c r="R1174" i="1"/>
  <c r="R508" i="1"/>
  <c r="R1594" i="1"/>
  <c r="R130" i="1"/>
  <c r="R874" i="1"/>
  <c r="R446" i="1"/>
  <c r="R1096" i="1"/>
  <c r="R817" i="1"/>
  <c r="R1451" i="1"/>
  <c r="R849" i="1"/>
  <c r="R848" i="1"/>
  <c r="R442" i="1"/>
  <c r="R1256" i="1"/>
  <c r="R169" i="1"/>
  <c r="R1422" i="1"/>
  <c r="R248" i="1"/>
  <c r="R2049" i="1"/>
  <c r="R989" i="1"/>
  <c r="R1207" i="1"/>
  <c r="R418" i="1"/>
  <c r="R1417" i="1"/>
  <c r="R1076" i="1"/>
  <c r="R1812" i="1"/>
  <c r="R2307" i="1"/>
  <c r="R163" i="1"/>
  <c r="R1253" i="1"/>
  <c r="R1203" i="1"/>
  <c r="R562" i="1"/>
  <c r="R1211" i="1"/>
  <c r="R863" i="1"/>
  <c r="R894" i="1"/>
  <c r="R1300" i="1"/>
  <c r="R725" i="1"/>
  <c r="R1020" i="1"/>
  <c r="R997" i="1"/>
  <c r="R330" i="1"/>
  <c r="R1019" i="1"/>
  <c r="R1394" i="1"/>
  <c r="R1426" i="1"/>
  <c r="R697" i="1"/>
  <c r="R2023" i="1"/>
  <c r="R1314" i="1"/>
  <c r="R1874" i="1"/>
  <c r="R2499" i="1"/>
  <c r="R1999" i="1"/>
  <c r="R328" i="1"/>
  <c r="R536" i="1"/>
  <c r="R467" i="1"/>
  <c r="R1386" i="1"/>
  <c r="R1620" i="1"/>
  <c r="R1921" i="1"/>
  <c r="R740" i="1"/>
  <c r="R1225" i="1"/>
  <c r="R2011" i="1"/>
  <c r="R616" i="1"/>
  <c r="R775" i="1"/>
  <c r="R1105" i="1"/>
  <c r="R2198" i="1"/>
  <c r="R1940" i="1"/>
  <c r="R1769" i="1"/>
  <c r="R460" i="1"/>
  <c r="R684" i="1"/>
  <c r="R2420" i="1"/>
  <c r="R1062" i="1"/>
  <c r="R1606" i="1"/>
  <c r="R381" i="1"/>
  <c r="R1222" i="1"/>
  <c r="R463" i="1"/>
  <c r="R947" i="1"/>
  <c r="R1508" i="1"/>
  <c r="R1301" i="1"/>
  <c r="R632" i="1"/>
  <c r="R1377" i="1"/>
  <c r="R1704" i="1"/>
  <c r="R1164" i="1"/>
  <c r="R631" i="1"/>
  <c r="R722" i="1"/>
  <c r="R74" i="1"/>
  <c r="R1610" i="1"/>
  <c r="R297" i="1"/>
  <c r="R590" i="1"/>
  <c r="R1641" i="1"/>
  <c r="R2089" i="1"/>
  <c r="R1287" i="1"/>
  <c r="R737" i="1"/>
  <c r="R234" i="1"/>
  <c r="R495" i="1"/>
  <c r="R2036" i="1"/>
  <c r="R1686" i="1"/>
  <c r="R1348" i="1"/>
  <c r="R127" i="1"/>
  <c r="R244" i="1"/>
  <c r="R2827" i="1"/>
  <c r="R459" i="1"/>
  <c r="R213" i="1"/>
  <c r="R608" i="1"/>
  <c r="R1003" i="1"/>
  <c r="R441" i="1"/>
  <c r="R45" i="1"/>
  <c r="R355" i="1"/>
  <c r="R1050" i="1"/>
  <c r="R474" i="1"/>
  <c r="R1681" i="1"/>
  <c r="R750" i="1"/>
  <c r="R1170" i="1"/>
  <c r="R1264" i="1"/>
  <c r="R1986" i="1"/>
  <c r="R1472" i="1"/>
  <c r="R1273" i="1"/>
  <c r="R1160" i="1"/>
  <c r="R469" i="1"/>
  <c r="R514" i="1"/>
  <c r="R1080" i="1"/>
  <c r="R1028" i="1"/>
  <c r="R342" i="1"/>
  <c r="R1024" i="1"/>
  <c r="R802" i="1"/>
  <c r="R1267" i="1"/>
  <c r="R1978" i="1"/>
  <c r="R742" i="1"/>
  <c r="R1017" i="1"/>
  <c r="R2033" i="1"/>
  <c r="R1059" i="1"/>
  <c r="R311" i="1"/>
  <c r="R2454" i="1"/>
  <c r="R904" i="1"/>
  <c r="R368" i="1"/>
  <c r="R1695" i="1"/>
  <c r="R329" i="1"/>
  <c r="R1685" i="1"/>
  <c r="R831" i="1"/>
  <c r="R1147" i="1"/>
  <c r="R1649" i="1"/>
  <c r="R580" i="1"/>
  <c r="R905" i="1"/>
  <c r="R1053" i="1"/>
  <c r="R494" i="1"/>
  <c r="R1051" i="1"/>
  <c r="R90" i="1"/>
  <c r="R1206" i="1"/>
  <c r="R546" i="1"/>
  <c r="R406" i="1"/>
  <c r="R717" i="1"/>
  <c r="R851" i="1"/>
  <c r="R2222" i="1"/>
  <c r="R1707" i="1"/>
  <c r="R1189" i="1"/>
  <c r="R1103" i="1"/>
  <c r="R135" i="1"/>
  <c r="R2422" i="1"/>
  <c r="R118" i="1"/>
  <c r="R1480" i="1"/>
  <c r="R780" i="1"/>
  <c r="R49" i="1"/>
  <c r="R258" i="1"/>
  <c r="R774" i="1"/>
  <c r="R1197" i="1"/>
  <c r="R1805" i="1"/>
  <c r="R2050" i="1"/>
  <c r="R971" i="1"/>
  <c r="R2554" i="1"/>
  <c r="R1078" i="1"/>
  <c r="R222" i="1"/>
  <c r="R81" i="1"/>
  <c r="R1423" i="1"/>
  <c r="R1535" i="1"/>
  <c r="R1405" i="1"/>
  <c r="R2132" i="1"/>
  <c r="R953" i="1"/>
  <c r="R124" i="1"/>
  <c r="R1442" i="1"/>
  <c r="R1073" i="1"/>
  <c r="R1866" i="1"/>
  <c r="R1963" i="1"/>
  <c r="R1967" i="1"/>
  <c r="R1901" i="1"/>
  <c r="R1321" i="1"/>
  <c r="R231" i="1"/>
  <c r="R302" i="1"/>
  <c r="R1199" i="1"/>
  <c r="R67" i="1"/>
  <c r="R650" i="1"/>
  <c r="R1700" i="1"/>
  <c r="R1496" i="1"/>
  <c r="R1356" i="1"/>
  <c r="R1048" i="1"/>
  <c r="R573" i="1"/>
  <c r="R1041" i="1"/>
  <c r="R2115" i="1"/>
  <c r="R354" i="1"/>
  <c r="R1292" i="1"/>
  <c r="R1055" i="1"/>
  <c r="R1175" i="1"/>
  <c r="R598" i="1"/>
  <c r="R1797" i="1"/>
  <c r="R1178" i="1"/>
  <c r="R1746" i="1"/>
  <c r="R1979" i="1"/>
  <c r="R958" i="1"/>
  <c r="R936" i="1"/>
  <c r="R1721" i="1"/>
  <c r="R1768" i="1"/>
  <c r="R1357" i="1"/>
  <c r="R1871" i="1"/>
  <c r="R901" i="1"/>
  <c r="R770" i="1"/>
  <c r="R539" i="1"/>
  <c r="R252" i="1"/>
  <c r="R822" i="1"/>
  <c r="R180" i="1"/>
  <c r="R480" i="1"/>
  <c r="R1492" i="1"/>
  <c r="R1375" i="1"/>
  <c r="R484" i="1"/>
  <c r="R1166" i="1"/>
  <c r="R235" i="1"/>
  <c r="R2045" i="1"/>
  <c r="R1260" i="1"/>
  <c r="R1766" i="1"/>
  <c r="R1896" i="1"/>
  <c r="R1312" i="1"/>
  <c r="R1239" i="1"/>
  <c r="R687" i="1"/>
  <c r="R1468" i="1"/>
  <c r="R1263" i="1"/>
  <c r="R643" i="1"/>
  <c r="R309" i="1"/>
  <c r="R1328" i="1"/>
  <c r="R1061" i="1"/>
  <c r="R1389" i="1"/>
  <c r="R801" i="1"/>
  <c r="R2204" i="1"/>
  <c r="R1825" i="1"/>
  <c r="R1992" i="1"/>
  <c r="R705" i="1"/>
  <c r="R1131" i="1"/>
  <c r="R1580" i="1"/>
  <c r="R2266" i="1"/>
  <c r="R2147" i="1"/>
  <c r="R609" i="1"/>
  <c r="R1627" i="1"/>
  <c r="R2063" i="1"/>
  <c r="R2071" i="1"/>
  <c r="R2191" i="1"/>
  <c r="R1952" i="1"/>
  <c r="R1730" i="1"/>
  <c r="R1826" i="1"/>
  <c r="R1880" i="1"/>
  <c r="R1297" i="1"/>
  <c r="R1123" i="1"/>
  <c r="R1226" i="1"/>
  <c r="R36" i="1"/>
  <c r="R749" i="1"/>
  <c r="R320" i="1"/>
  <c r="R1659" i="1"/>
  <c r="R1145" i="1"/>
  <c r="R209" i="1"/>
  <c r="R116" i="1"/>
  <c r="R703" i="1"/>
  <c r="R1569" i="1"/>
  <c r="R906" i="1"/>
  <c r="R645" i="1"/>
  <c r="R711" i="1"/>
  <c r="R2167" i="1"/>
  <c r="R1765" i="1"/>
  <c r="R1191" i="1"/>
  <c r="R1713" i="1"/>
  <c r="R171" i="1"/>
  <c r="R1588" i="1"/>
  <c r="R2283" i="1"/>
  <c r="R260" i="1"/>
  <c r="R2223" i="1"/>
  <c r="R1119" i="1"/>
  <c r="R1714" i="1"/>
  <c r="R602" i="1"/>
  <c r="R1243" i="1"/>
  <c r="R75" i="1"/>
  <c r="R621" i="1"/>
  <c r="R278" i="1"/>
  <c r="R1345" i="1"/>
  <c r="R470" i="1"/>
  <c r="R557" i="1"/>
  <c r="R2221" i="1"/>
  <c r="R2088" i="1"/>
  <c r="R2225" i="1"/>
  <c r="R531" i="1"/>
  <c r="R2181" i="1"/>
  <c r="R1860" i="1"/>
  <c r="R1477" i="1"/>
  <c r="R1584" i="1"/>
  <c r="R254" i="1"/>
  <c r="R1339" i="1"/>
  <c r="R553" i="1"/>
  <c r="R1470" i="1"/>
  <c r="R1415" i="1"/>
  <c r="R1576" i="1"/>
  <c r="R828" i="1"/>
  <c r="R1213" i="1"/>
  <c r="R1433" i="1"/>
  <c r="R1127" i="1"/>
  <c r="R1852" i="1"/>
  <c r="R1837" i="1"/>
  <c r="R1833" i="1"/>
  <c r="R1982" i="1"/>
  <c r="R12" i="1"/>
  <c r="R1674" i="1"/>
  <c r="R1817" i="1"/>
  <c r="R1626" i="1"/>
  <c r="R1074" i="1"/>
  <c r="R1067" i="1"/>
  <c r="R1903" i="1"/>
  <c r="R945" i="1"/>
  <c r="R1233" i="1"/>
  <c r="R2686" i="1"/>
  <c r="R2778" i="1"/>
  <c r="R2505" i="1"/>
  <c r="R2134" i="1"/>
  <c r="R2183" i="1"/>
  <c r="R1066" i="1"/>
  <c r="R2136" i="1"/>
  <c r="R1814" i="1"/>
  <c r="R2387" i="1"/>
  <c r="R2452" i="1"/>
  <c r="R2393" i="1"/>
  <c r="R2159" i="1"/>
  <c r="R2493" i="1"/>
  <c r="R1947" i="1"/>
  <c r="R1973" i="1"/>
  <c r="R2171" i="1"/>
  <c r="R2206" i="1"/>
  <c r="R2334" i="1"/>
  <c r="R2580" i="1"/>
  <c r="R2322" i="1"/>
  <c r="R2424" i="1"/>
  <c r="R2402" i="1"/>
  <c r="R2599" i="1"/>
  <c r="R2361" i="1"/>
  <c r="R2385" i="1"/>
  <c r="R2446" i="1"/>
  <c r="R2674" i="1"/>
  <c r="R811" i="1"/>
  <c r="R2090" i="1"/>
  <c r="R2713" i="1"/>
  <c r="R2496" i="1"/>
  <c r="R2659" i="1"/>
  <c r="R2684" i="1"/>
  <c r="R2722" i="1"/>
  <c r="R2081" i="1"/>
  <c r="R1283" i="1"/>
  <c r="R2522" i="1"/>
  <c r="R2725" i="1"/>
  <c r="R2201" i="1"/>
  <c r="R1969" i="1"/>
  <c r="R2662" i="1"/>
  <c r="R2220" i="1"/>
  <c r="R2371" i="1"/>
  <c r="R2744" i="1"/>
  <c r="R2638" i="1"/>
  <c r="R2531" i="1"/>
  <c r="R1899" i="1"/>
  <c r="R2783" i="1"/>
  <c r="R2816" i="1"/>
  <c r="R2192" i="1"/>
  <c r="R2497" i="1"/>
  <c r="R2368" i="1"/>
  <c r="R1791" i="1"/>
  <c r="R2656" i="1"/>
  <c r="R2672" i="1"/>
  <c r="R2785" i="1"/>
  <c r="R2318" i="1"/>
  <c r="R2284" i="1"/>
  <c r="R1798" i="1"/>
  <c r="R2442" i="1"/>
  <c r="R2363" i="1"/>
  <c r="R2277" i="1"/>
  <c r="R2017" i="1"/>
  <c r="R714" i="1"/>
  <c r="R2577" i="1"/>
  <c r="R2647" i="1"/>
  <c r="R2752" i="1"/>
  <c r="R2351" i="1"/>
  <c r="R2588" i="1"/>
  <c r="R2519" i="1"/>
  <c r="R2823" i="1"/>
  <c r="R1965" i="1"/>
  <c r="R2761" i="1"/>
  <c r="R2703" i="1"/>
  <c r="R2644" i="1"/>
  <c r="R2702" i="1"/>
  <c r="R1803" i="1"/>
  <c r="R1698" i="1"/>
  <c r="R2301" i="1"/>
  <c r="R2627" i="1"/>
  <c r="R2141" i="1"/>
  <c r="R1893" i="1"/>
  <c r="R2252" i="1"/>
  <c r="R1788" i="1"/>
  <c r="R2125" i="1"/>
  <c r="R2061" i="1"/>
  <c r="R2757" i="1"/>
  <c r="R1793" i="1"/>
  <c r="R1581" i="1"/>
  <c r="R1072" i="1"/>
  <c r="R1944" i="1"/>
  <c r="R2655" i="1"/>
  <c r="R2466" i="1"/>
  <c r="R2774" i="1"/>
  <c r="R2742" i="1"/>
  <c r="R2765" i="1"/>
  <c r="R2120" i="1"/>
  <c r="R2140" i="1"/>
  <c r="R1662" i="1"/>
  <c r="R1182" i="1"/>
  <c r="R1478" i="1"/>
  <c r="R642" i="1"/>
  <c r="R1836" i="1"/>
  <c r="R1929" i="1"/>
  <c r="R1790" i="1"/>
  <c r="R2135" i="1"/>
  <c r="R2345" i="1"/>
  <c r="R2680" i="1"/>
  <c r="R820" i="1"/>
  <c r="R1305" i="1"/>
  <c r="R1280" i="1"/>
  <c r="R1030" i="1"/>
  <c r="R1362" i="1"/>
  <c r="R2613" i="1"/>
  <c r="R2337" i="1"/>
  <c r="R1088" i="1"/>
  <c r="R1429" i="1"/>
  <c r="R151" i="1"/>
  <c r="R1447" i="1"/>
  <c r="R954" i="1"/>
  <c r="R1313" i="1"/>
  <c r="R1366" i="1"/>
  <c r="R1347" i="1"/>
  <c r="R1247" i="1"/>
  <c r="R1865" i="1"/>
  <c r="R1813" i="1"/>
  <c r="R1367" i="1"/>
  <c r="R1354" i="1"/>
  <c r="R1939" i="1"/>
  <c r="R1443" i="1"/>
  <c r="R1436" i="1"/>
  <c r="R1296" i="1"/>
  <c r="R603" i="1"/>
  <c r="R1411" i="1"/>
  <c r="R2014" i="1"/>
  <c r="R1723" i="1"/>
  <c r="R2034" i="1"/>
  <c r="R1537" i="1"/>
  <c r="R1937" i="1"/>
  <c r="R1526" i="1"/>
  <c r="R950" i="1"/>
  <c r="R1099" i="1"/>
  <c r="R1459" i="1"/>
  <c r="R1536" i="1"/>
  <c r="R892" i="1"/>
  <c r="R2139" i="1"/>
  <c r="R2275" i="1"/>
  <c r="R373" i="1"/>
  <c r="R1335" i="1"/>
  <c r="R2256" i="1"/>
  <c r="R1839" i="1"/>
  <c r="R1622" i="1"/>
  <c r="R1851" i="1"/>
  <c r="R2104" i="1"/>
  <c r="R2495" i="1"/>
  <c r="R933" i="1"/>
  <c r="R2231" i="1"/>
  <c r="R2666" i="1"/>
  <c r="R1379" i="1"/>
  <c r="R1563" i="1"/>
  <c r="R2400" i="1"/>
  <c r="R1632" i="1"/>
  <c r="R468" i="1"/>
  <c r="R1876" i="1"/>
  <c r="R1257" i="1"/>
  <c r="R1777" i="1"/>
  <c r="R2574" i="1"/>
  <c r="R2458" i="1"/>
  <c r="R271" i="1"/>
  <c r="R2332" i="1"/>
  <c r="R1897" i="1"/>
  <c r="R1956" i="1"/>
  <c r="R1615" i="1"/>
  <c r="R1838" i="1"/>
  <c r="R1782" i="1"/>
  <c r="R1778" i="1"/>
  <c r="R1998" i="1"/>
  <c r="R1846" i="1"/>
  <c r="R2025" i="1"/>
  <c r="R1272" i="1"/>
  <c r="R2127" i="1"/>
  <c r="R2802" i="1"/>
  <c r="R981" i="1"/>
  <c r="R1670" i="1"/>
  <c r="R1521" i="1"/>
  <c r="R1227" i="1"/>
  <c r="R1278" i="1"/>
  <c r="R706" i="1"/>
  <c r="R1678" i="1"/>
  <c r="R1552" i="1"/>
  <c r="R1915" i="1"/>
  <c r="R2144" i="1"/>
  <c r="R1200" i="1"/>
  <c r="R1077" i="1"/>
  <c r="R891" i="1"/>
  <c r="R2430" i="1"/>
  <c r="R2360" i="1"/>
  <c r="R58" i="1"/>
  <c r="R1513" i="1"/>
  <c r="R2030" i="1"/>
  <c r="R938" i="1"/>
  <c r="R2255" i="1"/>
  <c r="R1891" i="1"/>
  <c r="R2375" i="1"/>
  <c r="R1941" i="1"/>
  <c r="R1759" i="1"/>
  <c r="R1039" i="1"/>
  <c r="R867" i="1"/>
  <c r="R1824" i="1"/>
  <c r="R1338" i="1"/>
  <c r="R1877" i="1"/>
  <c r="R1163" i="1"/>
  <c r="R1822" i="1"/>
  <c r="R1786" i="1"/>
  <c r="R1647" i="1"/>
  <c r="R1882" i="1"/>
  <c r="R1980" i="1"/>
  <c r="R1975" i="1"/>
  <c r="R1924" i="1"/>
  <c r="R1499" i="1"/>
  <c r="R2042" i="1"/>
  <c r="R1753" i="1"/>
  <c r="R2002" i="1"/>
  <c r="R1760" i="1"/>
  <c r="R1733" i="1"/>
  <c r="R2107" i="1"/>
  <c r="R1374" i="1"/>
  <c r="R1568" i="1"/>
  <c r="R2051" i="1"/>
  <c r="R1116" i="1"/>
  <c r="R2670" i="1"/>
  <c r="R694" i="1"/>
  <c r="R968" i="1"/>
  <c r="R1614" i="1"/>
  <c r="R1149" i="1"/>
  <c r="R1208" i="1"/>
  <c r="R1299" i="1"/>
  <c r="R1118" i="1"/>
  <c r="R1467" i="1"/>
  <c r="R2732" i="1"/>
  <c r="R1052" i="1"/>
  <c r="R1983" i="1"/>
  <c r="R1597" i="1"/>
  <c r="R675" i="1"/>
  <c r="R1400" i="1"/>
  <c r="R2202" i="1"/>
  <c r="R569" i="1"/>
  <c r="R241" i="1"/>
  <c r="R1617" i="1"/>
  <c r="R2753" i="1"/>
  <c r="R2080" i="1"/>
  <c r="R1945" i="1"/>
  <c r="R1487" i="1"/>
  <c r="R955" i="1"/>
  <c r="R2788" i="1"/>
  <c r="R550" i="1"/>
  <c r="R1855" i="1"/>
  <c r="R1027" i="1"/>
  <c r="R1994" i="1"/>
  <c r="R2441" i="1"/>
  <c r="R2254" i="1"/>
  <c r="R2299" i="1"/>
  <c r="R2822" i="1"/>
  <c r="R2094" i="1"/>
  <c r="R41" i="1"/>
  <c r="R943" i="1"/>
  <c r="R1016" i="1"/>
  <c r="R1694" i="1"/>
  <c r="R1585" i="1"/>
  <c r="R1249" i="1"/>
  <c r="R1804" i="1"/>
  <c r="R2309" i="1"/>
  <c r="R1892" i="1"/>
  <c r="R2330" i="1"/>
  <c r="R2436" i="1"/>
  <c r="R2019" i="1"/>
  <c r="R2273" i="1"/>
  <c r="R2821" i="1"/>
  <c r="R1538" i="1"/>
  <c r="R948" i="1"/>
  <c r="R1270" i="1"/>
  <c r="R651" i="1"/>
  <c r="R1368" i="1"/>
  <c r="R2247" i="1"/>
  <c r="R1690" i="1"/>
  <c r="R1705" i="1"/>
  <c r="R1057" i="1"/>
  <c r="R2241" i="1"/>
  <c r="R1006" i="1"/>
  <c r="R1026" i="1"/>
  <c r="R1473" i="1"/>
  <c r="R2292" i="1"/>
  <c r="R1514" i="1"/>
  <c r="R1630" i="1"/>
  <c r="R1637" i="1"/>
  <c r="R1587" i="1"/>
  <c r="R879" i="1"/>
  <c r="R563" i="1"/>
  <c r="R992" i="1"/>
  <c r="R1245" i="1"/>
  <c r="R870" i="1"/>
  <c r="R859" i="1"/>
  <c r="R783" i="1"/>
  <c r="R2037" i="1"/>
  <c r="R2226" i="1"/>
  <c r="R857" i="1"/>
  <c r="R2211" i="1"/>
  <c r="R2372" i="1"/>
  <c r="R1355" i="1"/>
  <c r="R2343" i="1"/>
  <c r="R2243" i="1"/>
  <c r="R2649" i="1"/>
  <c r="R2230" i="1"/>
  <c r="R2773" i="1"/>
  <c r="R2718" i="1"/>
  <c r="R2586" i="1"/>
  <c r="R2537" i="1"/>
  <c r="R2484" i="1"/>
  <c r="R2771" i="1"/>
  <c r="R2376" i="1"/>
  <c r="R2804" i="1"/>
  <c r="R753" i="1"/>
  <c r="R2294" i="1"/>
  <c r="R2581" i="1"/>
  <c r="R2060" i="1"/>
  <c r="R1933" i="1"/>
  <c r="R1658" i="1"/>
  <c r="R405" i="1"/>
  <c r="R1370" i="1"/>
  <c r="R2003" i="1"/>
  <c r="R333" i="1"/>
  <c r="R2733" i="1"/>
  <c r="R2039" i="1"/>
  <c r="R1388" i="1"/>
  <c r="R2164" i="1"/>
  <c r="R2091" i="1"/>
  <c r="R1250" i="1"/>
  <c r="R1049" i="1"/>
  <c r="R1369" i="1"/>
  <c r="R2438" i="1"/>
  <c r="R1823" i="1"/>
  <c r="R1706" i="1"/>
  <c r="R1737" i="1"/>
  <c r="R1573" i="1"/>
  <c r="R1716" i="1"/>
  <c r="R682" i="1"/>
  <c r="R2259" i="1"/>
  <c r="R2245" i="1"/>
  <c r="R1054" i="1"/>
  <c r="R1015" i="1"/>
  <c r="R1831" i="1"/>
  <c r="R2084" i="1"/>
  <c r="R2264" i="1"/>
  <c r="R2057" i="1"/>
  <c r="R2342" i="1"/>
  <c r="R1926" i="1"/>
  <c r="R2004" i="1"/>
  <c r="R2054" i="1"/>
  <c r="R986" i="1"/>
  <c r="R2576" i="1"/>
  <c r="R1611" i="1"/>
  <c r="R2112" i="1"/>
  <c r="R881" i="1"/>
  <c r="R1319" i="1"/>
  <c r="R2457" i="1"/>
  <c r="R1484" i="1"/>
  <c r="R2122" i="1"/>
  <c r="R1991" i="1"/>
  <c r="R2028" i="1"/>
  <c r="R1545" i="1"/>
  <c r="R2096" i="1"/>
  <c r="R2009" i="1"/>
  <c r="R2665" i="1"/>
  <c r="R419" i="1"/>
  <c r="R2100" i="1"/>
  <c r="R2477" i="1"/>
  <c r="R2289" i="1"/>
  <c r="R2407" i="1"/>
  <c r="R2312" i="1"/>
  <c r="R2267" i="1"/>
  <c r="R268" i="1"/>
  <c r="R2190" i="1"/>
  <c r="R1664" i="1"/>
  <c r="R1957" i="1"/>
  <c r="R1801" i="1"/>
  <c r="R2207" i="1"/>
  <c r="R2217" i="1"/>
  <c r="R1557" i="1"/>
  <c r="R2346" i="1"/>
  <c r="R2437" i="1"/>
  <c r="R2354" i="1"/>
  <c r="R2808" i="1"/>
  <c r="R2319" i="1"/>
  <c r="R2239" i="1"/>
  <c r="R1629" i="1"/>
  <c r="R1322" i="1"/>
  <c r="R2066" i="1"/>
  <c r="R2068" i="1"/>
  <c r="R1849" i="1"/>
  <c r="R1666" i="1"/>
  <c r="R1193" i="1"/>
  <c r="R2040" i="1"/>
  <c r="R427" i="1"/>
  <c r="R2653" i="1"/>
  <c r="R2696" i="1"/>
  <c r="R2651" i="1"/>
  <c r="R830" i="1"/>
  <c r="R2723" i="1"/>
  <c r="R2236" i="1"/>
  <c r="R2630" i="1"/>
  <c r="R2726" i="1"/>
  <c r="R2182" i="1"/>
  <c r="R2195" i="1"/>
  <c r="R2559" i="1"/>
  <c r="R2521" i="1"/>
  <c r="R2530" i="1"/>
  <c r="R1873" i="1"/>
  <c r="R2146" i="1"/>
  <c r="R2798" i="1"/>
  <c r="R604" i="1"/>
  <c r="R2440" i="1"/>
  <c r="R2642" i="1"/>
  <c r="R2253" i="1"/>
  <c r="R2470" i="1"/>
  <c r="R2395" i="1"/>
  <c r="R2105" i="1"/>
  <c r="R2270" i="1"/>
  <c r="R2388" i="1"/>
  <c r="R2524" i="1"/>
  <c r="R2620" i="1"/>
  <c r="R2435" i="1"/>
  <c r="R2482" i="1"/>
  <c r="R2282" i="1"/>
  <c r="R2758" i="1"/>
  <c r="R2380" i="1"/>
  <c r="R2476" i="1"/>
  <c r="R2481" i="1"/>
  <c r="R2639" i="1"/>
  <c r="R2492" i="1"/>
  <c r="R2480" i="1"/>
  <c r="R2578" i="1"/>
  <c r="R2570" i="1"/>
  <c r="R2539" i="1"/>
  <c r="R2489" i="1"/>
  <c r="R2612" i="1"/>
  <c r="R2263" i="1"/>
  <c r="R2215" i="1"/>
  <c r="R2799" i="1"/>
  <c r="R2717" i="1"/>
  <c r="R2515" i="1"/>
  <c r="R2295" i="1"/>
  <c r="R2567" i="1"/>
  <c r="R2641" i="1"/>
  <c r="R2786" i="1"/>
  <c r="R2512" i="1"/>
  <c r="R2278" i="1"/>
  <c r="R2001" i="1"/>
  <c r="R2116" i="1"/>
  <c r="R2392" i="1"/>
  <c r="R2427" i="1"/>
  <c r="R2796" i="1"/>
  <c r="R2640" i="1"/>
  <c r="R2615" i="1"/>
  <c r="R2419" i="1"/>
  <c r="R2787" i="1"/>
  <c r="R2517" i="1"/>
  <c r="R2488" i="1"/>
  <c r="R1954" i="1"/>
  <c r="R2413" i="1"/>
  <c r="R2348" i="1"/>
  <c r="R2193" i="1"/>
  <c r="R2405" i="1"/>
  <c r="R2468" i="1"/>
  <c r="R2532" i="1"/>
  <c r="R2406" i="1"/>
  <c r="R2622" i="1"/>
  <c r="R2516" i="1"/>
  <c r="R2041" i="1"/>
  <c r="R2528" i="1"/>
  <c r="R2587" i="1"/>
  <c r="R1036" i="1"/>
  <c r="R2535" i="1"/>
  <c r="R1810" i="1"/>
  <c r="R2165" i="1"/>
  <c r="R2514" i="1"/>
  <c r="R465" i="1"/>
  <c r="R2544" i="1"/>
  <c r="R2286" i="1"/>
  <c r="R2800" i="1"/>
  <c r="R2770" i="1"/>
  <c r="R2162" i="1"/>
  <c r="R2287" i="1"/>
  <c r="R2830" i="1"/>
  <c r="R2626" i="1"/>
  <c r="R2669" i="1"/>
  <c r="R1097" i="1"/>
  <c r="R2214" i="1"/>
  <c r="R2668" i="1"/>
  <c r="R2510" i="1"/>
  <c r="R2575" i="1"/>
  <c r="R2065" i="1"/>
  <c r="R2729" i="1"/>
  <c r="R2780" i="1"/>
  <c r="R1863" i="1"/>
  <c r="R2469" i="1"/>
  <c r="R2443" i="1"/>
  <c r="R2593" i="1"/>
  <c r="R2353" i="1"/>
  <c r="R2769" i="1"/>
  <c r="R2500" i="1"/>
  <c r="R2706" i="1"/>
  <c r="R2429" i="1"/>
  <c r="R2467" i="1"/>
  <c r="R2562" i="1"/>
  <c r="R2549" i="1"/>
  <c r="R1696" i="1"/>
  <c r="R2520" i="1"/>
  <c r="R2445" i="1"/>
  <c r="R2511" i="1"/>
  <c r="R2534" i="1"/>
  <c r="R2423" i="1"/>
  <c r="R2547" i="1"/>
  <c r="R2768" i="1"/>
  <c r="R2507" i="1"/>
  <c r="R2324" i="1"/>
  <c r="R1708" i="1"/>
  <c r="R2415" i="1"/>
  <c r="R2572" i="1"/>
  <c r="R2197" i="1"/>
  <c r="R2072" i="1"/>
  <c r="R2508" i="1"/>
  <c r="R1755" i="1"/>
  <c r="R2601" i="1"/>
  <c r="R2450" i="1"/>
  <c r="R2754" i="1"/>
  <c r="R2460" i="1"/>
  <c r="R2462" i="1"/>
  <c r="R2483" i="1"/>
  <c r="R2251" i="1"/>
  <c r="R2747" i="1"/>
  <c r="R2543" i="1"/>
  <c r="R2585" i="1"/>
  <c r="R2719" i="1"/>
  <c r="R2727" i="1"/>
  <c r="R2781" i="1"/>
  <c r="R2079" i="1"/>
  <c r="R2590" i="1"/>
  <c r="R2810" i="1"/>
  <c r="R2624" i="1"/>
  <c r="R2625" i="1"/>
  <c r="R2434" i="1"/>
  <c r="R2701" i="1"/>
  <c r="R1365" i="1"/>
  <c r="R2632" i="1"/>
  <c r="R2533" i="1"/>
  <c r="R2579" i="1"/>
  <c r="R2673" i="1"/>
  <c r="R2766" i="1"/>
  <c r="R2552" i="1"/>
  <c r="R2791" i="1"/>
  <c r="R2652" i="1"/>
  <c r="R2664" i="1"/>
  <c r="R2836" i="1"/>
  <c r="R2793" i="1"/>
  <c r="R1907" i="1"/>
  <c r="R2603" i="1"/>
  <c r="R1657" i="1"/>
  <c r="R1221" i="1"/>
  <c r="R1827" i="1"/>
  <c r="R2739" i="1"/>
  <c r="R2637" i="1"/>
  <c r="R2734" i="1"/>
  <c r="R2591" i="1"/>
  <c r="R2335" i="1"/>
  <c r="R2317" i="1"/>
  <c r="R2692" i="1"/>
  <c r="R2257" i="1"/>
  <c r="R2755" i="1"/>
  <c r="R2738" i="1"/>
  <c r="R2721" i="1"/>
  <c r="R2825" i="1"/>
  <c r="R1430" i="1"/>
  <c r="R2409" i="1"/>
  <c r="R1717" i="1"/>
  <c r="R2439" i="1"/>
  <c r="R2824" i="1"/>
  <c r="R2829" i="1"/>
  <c r="R2185" i="1"/>
  <c r="R2735" i="1"/>
  <c r="R2779" i="1"/>
  <c r="R2621" i="1"/>
  <c r="R2805" i="1"/>
  <c r="R2604" i="1"/>
  <c r="R2242" i="1"/>
  <c r="R786" i="1"/>
  <c r="R2229" i="1"/>
  <c r="R2498" i="1"/>
  <c r="R2750" i="1"/>
  <c r="R2743" i="1"/>
  <c r="R2745" i="1"/>
  <c r="R2433" i="1"/>
  <c r="R2271" i="1"/>
  <c r="R1479" i="1"/>
  <c r="R2695" i="1"/>
  <c r="R2545" i="1"/>
  <c r="R2807" i="1"/>
  <c r="R2425" i="1"/>
  <c r="R2797" i="1"/>
  <c r="R2333" i="1"/>
  <c r="R2697" i="1"/>
  <c r="R1378" i="1"/>
  <c r="R2814" i="1"/>
  <c r="R2013" i="1"/>
  <c r="R2716" i="1"/>
  <c r="R2623" i="1"/>
  <c r="R2831" i="1"/>
  <c r="R2801" i="1"/>
  <c r="R1692" i="1"/>
  <c r="R1900" i="1"/>
  <c r="R1995" i="1"/>
  <c r="R2645" i="1"/>
  <c r="R2643" i="1"/>
  <c r="R2809" i="1"/>
  <c r="R2794" i="1"/>
  <c r="R2618" i="1"/>
  <c r="R2699" i="1"/>
  <c r="R2685" i="1"/>
  <c r="R2676" i="1"/>
  <c r="R2740" i="1"/>
  <c r="R2377" i="1"/>
  <c r="R2320" i="1"/>
  <c r="R2314" i="1"/>
  <c r="R2683" i="1"/>
  <c r="R2636" i="1"/>
  <c r="R2650" i="1"/>
  <c r="R2677" i="1"/>
  <c r="R2764" i="1"/>
  <c r="R2412" i="1"/>
  <c r="R2762" i="1"/>
  <c r="R2700" i="1"/>
  <c r="R2817" i="1"/>
  <c r="R2227" i="1"/>
  <c r="R2777" i="1"/>
  <c r="R2782" i="1"/>
  <c r="R2658" i="1"/>
  <c r="R2654" i="1"/>
  <c r="R2833" i="1"/>
  <c r="R2542" i="1"/>
  <c r="R2714" i="1"/>
  <c r="R2663" i="1"/>
  <c r="R2523" i="1"/>
  <c r="R1393" i="1"/>
  <c r="R1645" i="1"/>
  <c r="R2015" i="1"/>
  <c r="R2444" i="1"/>
  <c r="R2715" i="1"/>
  <c r="R2720" i="1"/>
  <c r="R2790" i="1"/>
  <c r="R2689" i="1"/>
  <c r="R2820" i="1"/>
  <c r="R2746" i="1"/>
  <c r="R2776" i="1"/>
  <c r="R2456" i="1"/>
  <c r="R2463" i="1"/>
  <c r="R2660" i="1"/>
  <c r="R2811" i="1"/>
  <c r="R2759" i="1"/>
  <c r="R2565" i="1"/>
  <c r="R2806" i="1"/>
  <c r="R2812" i="1"/>
  <c r="R2682" i="1"/>
  <c r="R2610" i="1"/>
  <c r="R2775" i="1"/>
  <c r="R2693" i="1"/>
  <c r="R2336" i="1"/>
  <c r="R2219" i="1"/>
  <c r="R2548" i="1"/>
  <c r="R2285" i="1"/>
  <c r="R2056" i="1"/>
  <c r="R2055" i="1"/>
  <c r="R2564" i="1"/>
  <c r="R2328" i="1"/>
  <c r="R2835" i="1"/>
  <c r="R1571" i="1"/>
  <c r="R2815" i="1"/>
  <c r="R2607" i="1"/>
  <c r="R2605" i="1"/>
  <c r="R2347" i="1"/>
  <c r="R2566" i="1"/>
  <c r="R2767" i="1"/>
  <c r="R2494" i="1"/>
  <c r="R2414" i="1"/>
  <c r="R2478" i="1"/>
  <c r="R2608" i="1"/>
  <c r="R2571" i="1"/>
  <c r="R2600" i="1"/>
  <c r="R2705" i="1"/>
  <c r="R2813" i="1"/>
  <c r="R2592" i="1"/>
  <c r="R2355" i="1"/>
  <c r="R2391" i="1"/>
  <c r="R2117" i="1"/>
  <c r="R2196" i="1"/>
  <c r="R962" i="1"/>
  <c r="R2401" i="1"/>
  <c r="R2426" i="1"/>
  <c r="R2465" i="1"/>
  <c r="R2448" i="1"/>
  <c r="R2349" i="1"/>
  <c r="R1155" i="1"/>
  <c r="R1942" i="1"/>
  <c r="R1802" i="1"/>
  <c r="R2293" i="1"/>
  <c r="R2260" i="1"/>
  <c r="R1955" i="1"/>
  <c r="R2296" i="1"/>
  <c r="R2155" i="1"/>
  <c r="R1981" i="1"/>
  <c r="R2560" i="1"/>
  <c r="R2102" i="1"/>
  <c r="R2010" i="1"/>
  <c r="R2304" i="1"/>
  <c r="R2246" i="1"/>
  <c r="R2235" i="1"/>
  <c r="R866" i="1"/>
  <c r="R1993" i="1"/>
  <c r="R1785" i="1"/>
  <c r="R2472" i="1"/>
  <c r="R2671" i="1"/>
  <c r="R1898" i="1"/>
  <c r="R1943" i="1"/>
  <c r="R1079" i="1"/>
  <c r="R2174" i="1"/>
  <c r="R1504" i="1"/>
  <c r="R1894" i="1"/>
  <c r="R1850" i="1"/>
  <c r="R2486" i="1"/>
  <c r="R2169" i="1"/>
  <c r="R2053" i="1"/>
  <c r="R2265" i="1"/>
  <c r="R2416" i="1"/>
  <c r="R2157" i="1"/>
  <c r="R2527" i="1"/>
  <c r="R1409" i="1"/>
  <c r="R2503" i="1"/>
  <c r="R2250" i="1"/>
  <c r="R1012" i="1"/>
  <c r="R1525" i="1"/>
  <c r="R2249" i="1"/>
  <c r="R1731" i="1"/>
  <c r="R2158" i="1"/>
  <c r="R2069" i="1"/>
  <c r="R695" i="1"/>
  <c r="R1577" i="1"/>
  <c r="R2016" i="1"/>
  <c r="R2280" i="1"/>
  <c r="R1307" i="1"/>
  <c r="R1359" i="1"/>
  <c r="R2303" i="1"/>
  <c r="R1920" i="1"/>
  <c r="R2688" i="1"/>
  <c r="R2789" i="1"/>
  <c r="R2691" i="1"/>
  <c r="R1773" i="1"/>
  <c r="R1808" i="1"/>
  <c r="R1438" i="1"/>
  <c r="R1462" i="1"/>
  <c r="R1792" i="1"/>
  <c r="R1223" i="1"/>
  <c r="R1586" i="1"/>
  <c r="R1726" i="1"/>
  <c r="R2022" i="1"/>
  <c r="R561" i="1"/>
  <c r="R2150" i="1"/>
  <c r="R2326" i="1"/>
  <c r="R1895" i="1"/>
  <c r="R2186" i="1"/>
  <c r="R2464" i="1"/>
  <c r="R2504" i="1"/>
  <c r="R2099" i="1"/>
  <c r="R2369" i="1"/>
  <c r="R2748" i="1"/>
  <c r="R2614" i="1"/>
  <c r="R2602" i="1"/>
  <c r="R2344" i="1"/>
  <c r="R2281" i="1"/>
  <c r="R2819" i="1"/>
  <c r="R1844" i="1"/>
  <c r="R1962" i="1"/>
  <c r="R1864" i="1"/>
  <c r="R2012" i="1"/>
  <c r="R1938" i="1"/>
  <c r="R2205" i="1"/>
  <c r="R2024" i="1"/>
  <c r="R1665" i="1"/>
  <c r="R1507" i="1"/>
  <c r="R1984" i="1"/>
  <c r="R2232" i="1"/>
  <c r="R2005" i="1"/>
  <c r="R1631" i="1"/>
  <c r="R2138" i="1"/>
  <c r="R1334" i="1"/>
  <c r="R1137" i="1"/>
  <c r="R2584" i="1"/>
  <c r="R2447" i="1"/>
  <c r="R1809" i="1"/>
  <c r="R1756" i="1"/>
  <c r="R1888" i="1"/>
  <c r="R390" i="1"/>
  <c r="R1684" i="1"/>
  <c r="R2356" i="1"/>
  <c r="R2298" i="1"/>
  <c r="R2048" i="1"/>
  <c r="R1371" i="1"/>
  <c r="R2573" i="1"/>
  <c r="R2631" i="1"/>
  <c r="R2795" i="1"/>
  <c r="R1739" i="1"/>
  <c r="R2772" i="1"/>
  <c r="R2518" i="1"/>
  <c r="R2506" i="1"/>
  <c r="R69" i="1"/>
  <c r="R2258" i="1"/>
  <c r="R2459" i="1"/>
  <c r="R2340" i="1"/>
  <c r="R2646" i="1"/>
  <c r="R2490" i="1"/>
  <c r="R1970" i="1"/>
  <c r="R2431" i="1"/>
  <c r="R2212" i="1"/>
  <c r="R212" i="1"/>
  <c r="R2357" i="1"/>
  <c r="R2213" i="1"/>
  <c r="R2076" i="1"/>
  <c r="R2546" i="1"/>
  <c r="R1406" i="1"/>
  <c r="R2111" i="1"/>
  <c r="R2173" i="1"/>
  <c r="R1005" i="1"/>
  <c r="R2390" i="1"/>
  <c r="R1381" i="1"/>
  <c r="R1202" i="1"/>
  <c r="R1968" i="1"/>
  <c r="R2098" i="1"/>
  <c r="R566" i="1"/>
  <c r="R789" i="1"/>
  <c r="R2398" i="1"/>
  <c r="R2381" i="1"/>
  <c r="R2473" i="1"/>
  <c r="R1909" i="1"/>
  <c r="R2179" i="1"/>
  <c r="R2410" i="1"/>
  <c r="R2086" i="1"/>
  <c r="R2276" i="1"/>
  <c r="R2367" i="1"/>
  <c r="R2568" i="1"/>
  <c r="R2180" i="1"/>
  <c r="R2628" i="1"/>
  <c r="R2540" i="1"/>
  <c r="R2749" i="1"/>
  <c r="R2551" i="1"/>
  <c r="R2634" i="1"/>
  <c r="R2550" i="1"/>
  <c r="R2675" i="1"/>
  <c r="R2525" i="1"/>
  <c r="R1547" i="1"/>
  <c r="R2067" i="1"/>
  <c r="R1215" i="1"/>
  <c r="R1578" i="1"/>
  <c r="R1928" i="1"/>
  <c r="R2156" i="1"/>
  <c r="R2097" i="1"/>
  <c r="R1887" i="1"/>
  <c r="R715" i="1"/>
  <c r="R1598" i="1"/>
  <c r="R1745" i="1"/>
  <c r="R2501" i="1"/>
  <c r="R1343" i="1"/>
  <c r="R2038" i="1"/>
  <c r="R1735" i="1"/>
  <c r="R2035" i="1"/>
  <c r="R647" i="1"/>
  <c r="R48" i="1"/>
  <c r="R2583" i="1"/>
  <c r="R1787" i="1"/>
  <c r="R1922" i="1"/>
  <c r="R2172" i="1"/>
  <c r="R2194" i="1"/>
  <c r="R2087" i="1"/>
  <c r="R2329" i="1"/>
  <c r="R2365" i="1"/>
  <c r="R2389" i="1"/>
  <c r="R1106" i="1"/>
  <c r="R1579" i="1"/>
  <c r="R1636" i="1"/>
  <c r="R1603" i="1"/>
  <c r="R582" i="1"/>
  <c r="R1602" i="1"/>
  <c r="R2310" i="1"/>
  <c r="R1523" i="1"/>
  <c r="R1854" i="1"/>
  <c r="R1435" i="1"/>
  <c r="R2553" i="1"/>
  <c r="R1237" i="1"/>
  <c r="R2325" i="1"/>
  <c r="R2403" i="1"/>
  <c r="R2635" i="1"/>
  <c r="R1286" i="1"/>
  <c r="R1235" i="1"/>
  <c r="R1457" i="1"/>
  <c r="R1950" i="1"/>
  <c r="R1108" i="1"/>
  <c r="R1494" i="1"/>
  <c r="R1242" i="1"/>
  <c r="R1682" i="1"/>
  <c r="R2006" i="1"/>
  <c r="R2679" i="1"/>
  <c r="R2561" i="1"/>
  <c r="R2449" i="1"/>
  <c r="R2563" i="1"/>
  <c r="R1868" i="1"/>
  <c r="R1761" i="1"/>
  <c r="R2358" i="1"/>
  <c r="R2327" i="1"/>
  <c r="R2382" i="1"/>
  <c r="R2394" i="1"/>
  <c r="R2383" i="1"/>
  <c r="R2728" i="1"/>
  <c r="R1997" i="1"/>
  <c r="R1333" i="1"/>
  <c r="R2300" i="1"/>
  <c r="R2078" i="1"/>
  <c r="R1458" i="1"/>
  <c r="R1564" i="1"/>
  <c r="R2108" i="1"/>
  <c r="R2118" i="1"/>
  <c r="R1742" i="1"/>
  <c r="R479" i="1"/>
  <c r="R1044" i="1"/>
  <c r="R1549" i="1"/>
  <c r="R1544" i="1"/>
  <c r="R1254" i="1"/>
  <c r="R2137" i="1"/>
  <c r="R1916" i="1"/>
  <c r="R1977" i="1"/>
  <c r="R1728" i="1"/>
  <c r="R1722" i="1"/>
  <c r="R1709" i="1"/>
  <c r="R1859" i="1"/>
  <c r="R1592" i="1"/>
  <c r="R1701" i="1"/>
  <c r="R1653" i="1"/>
  <c r="R1691" i="1"/>
  <c r="R1828" i="1"/>
  <c r="R1910" i="1"/>
  <c r="R1323" i="1"/>
  <c r="R1201" i="1"/>
  <c r="R2261" i="1"/>
  <c r="R2338" i="1"/>
  <c r="R2272" i="1"/>
  <c r="R2175" i="1"/>
  <c r="R1966" i="1"/>
  <c r="R2364" i="1"/>
  <c r="R2093" i="1"/>
  <c r="R1990" i="1"/>
  <c r="R1971" i="1"/>
  <c r="R2075" i="1"/>
  <c r="R2143" i="1"/>
  <c r="R1972" i="1"/>
  <c r="R1110" i="1"/>
  <c r="R1560" i="1"/>
  <c r="R1444" i="1"/>
  <c r="R2558" i="1"/>
  <c r="R558" i="1"/>
  <c r="R2536" i="1"/>
  <c r="R2321" i="1"/>
  <c r="R2556" i="1"/>
  <c r="R666" i="1"/>
  <c r="R855" i="1"/>
  <c r="R1279" i="1"/>
  <c r="R2557" i="1"/>
  <c r="R1781" i="1"/>
  <c r="R188" i="1"/>
  <c r="R1856" i="1"/>
  <c r="R2617" i="1"/>
  <c r="R2485" i="1"/>
  <c r="R738" i="1"/>
  <c r="R1351" i="1"/>
  <c r="R676" i="1"/>
  <c r="R1847" i="1"/>
  <c r="R2077" i="1"/>
  <c r="R286" i="1"/>
  <c r="R1102" i="1"/>
  <c r="R1268" i="1"/>
  <c r="R2216" i="1"/>
  <c r="R1161" i="1"/>
  <c r="R141" i="1"/>
  <c r="R1448" i="1"/>
  <c r="R1241" i="1"/>
  <c r="R1806" i="1"/>
  <c r="R533" i="1"/>
  <c r="R1881" i="1"/>
  <c r="R730" i="1"/>
  <c r="R279" i="1"/>
  <c r="R1886" i="1"/>
  <c r="R364" i="1"/>
  <c r="R107" i="1"/>
  <c r="R1083" i="1"/>
  <c r="R94" i="1"/>
  <c r="R1133" i="1"/>
  <c r="R839" i="1"/>
  <c r="R65" i="1"/>
  <c r="R2058" i="1"/>
  <c r="R216" i="1"/>
  <c r="R6" i="1"/>
  <c r="R200" i="1"/>
  <c r="R17" i="1"/>
  <c r="R349" i="1"/>
  <c r="R269" i="1"/>
  <c r="R1763" i="1"/>
  <c r="R1551" i="1"/>
  <c r="R792" i="1"/>
  <c r="R1748" i="1"/>
  <c r="R498" i="1"/>
  <c r="R1277" i="1"/>
  <c r="R1553" i="1"/>
  <c r="R413" i="1"/>
  <c r="R1491" i="1"/>
  <c r="R959" i="1"/>
  <c r="R172" i="1"/>
  <c r="R281" i="1"/>
  <c r="R432" i="1"/>
  <c r="R973" i="1"/>
  <c r="R425" i="1"/>
  <c r="R462" i="1"/>
  <c r="R113" i="1"/>
  <c r="R1064" i="1"/>
  <c r="R35" i="1"/>
  <c r="R50" i="1"/>
  <c r="R1463" i="1"/>
  <c r="R568" i="1"/>
  <c r="R61" i="1"/>
  <c r="R122" i="1"/>
  <c r="R105" i="1"/>
  <c r="R420" i="1"/>
  <c r="R356" i="1"/>
  <c r="R306" i="1"/>
  <c r="R1460" i="1"/>
  <c r="R33" i="1"/>
  <c r="R47" i="1"/>
  <c r="R174" i="1"/>
  <c r="R840" i="1"/>
  <c r="R1184" i="1"/>
  <c r="R114" i="1"/>
  <c r="R1001" i="1"/>
  <c r="R433" i="1"/>
  <c r="R1047" i="1"/>
  <c r="R1132" i="1"/>
  <c r="R1258" i="1"/>
  <c r="R185" i="1"/>
  <c r="R1234" i="1"/>
  <c r="R59" i="1"/>
  <c r="R395" i="1"/>
  <c r="R280" i="1"/>
  <c r="R746" i="1"/>
  <c r="R214" i="1"/>
  <c r="R265" i="1"/>
  <c r="R316" i="1"/>
  <c r="R1126" i="1"/>
  <c r="R1811" i="1"/>
  <c r="R718" i="1"/>
  <c r="R1546" i="1"/>
  <c r="R944" i="1"/>
  <c r="R823" i="1"/>
  <c r="R393" i="1"/>
  <c r="R972" i="1"/>
  <c r="R162" i="1"/>
  <c r="R291" i="1"/>
  <c r="R125" i="1"/>
  <c r="R1489" i="1"/>
  <c r="R709" i="1"/>
  <c r="R762" i="1"/>
  <c r="R656" i="1"/>
  <c r="R940" i="1"/>
  <c r="R1135" i="1"/>
  <c r="R1522" i="1"/>
  <c r="R240" i="1"/>
  <c r="R1255" i="1"/>
  <c r="R805" i="1"/>
  <c r="R777" i="1"/>
  <c r="R1294" i="1"/>
  <c r="R1640" i="1"/>
  <c r="R207" i="1"/>
  <c r="R351" i="1"/>
  <c r="R976" i="1"/>
  <c r="R686" i="1"/>
  <c r="R1466" i="1"/>
  <c r="R640" i="1"/>
  <c r="R627" i="1"/>
  <c r="R648" i="1"/>
  <c r="R1179" i="1"/>
  <c r="R106" i="1"/>
  <c r="R1265" i="1"/>
  <c r="R752" i="1"/>
  <c r="R768" i="1"/>
  <c r="R1165" i="1"/>
  <c r="R2724" i="1"/>
  <c r="R2188" i="1"/>
  <c r="R1668" i="1"/>
  <c r="R1398" i="1"/>
  <c r="R1486" i="1"/>
  <c r="R1841" i="1"/>
  <c r="R1741" i="1"/>
  <c r="R599" i="1"/>
  <c r="R398" i="1"/>
  <c r="R1604" i="1"/>
  <c r="R747" i="1"/>
  <c r="R887" i="1"/>
  <c r="R1293" i="1"/>
  <c r="R314" i="1"/>
  <c r="R201" i="1"/>
  <c r="R142" i="1"/>
  <c r="R415" i="1"/>
  <c r="R1642" i="1"/>
  <c r="R70" i="1"/>
  <c r="R622" i="1"/>
  <c r="R458" i="1"/>
  <c r="R1419" i="1"/>
  <c r="R903" i="1"/>
  <c r="R720" i="1"/>
  <c r="R1461" i="1"/>
  <c r="R850" i="1"/>
  <c r="R639" i="1"/>
  <c r="R852" i="1"/>
  <c r="R1035" i="1"/>
  <c r="R699" i="1"/>
  <c r="R361" i="1"/>
  <c r="R1141" i="1"/>
  <c r="R506" i="1"/>
  <c r="R1912" i="1"/>
  <c r="R475" i="1"/>
  <c r="R2114" i="1"/>
  <c r="R1154" i="1"/>
  <c r="R1318" i="1"/>
  <c r="R2397" i="1"/>
  <c r="R40" i="1"/>
  <c r="R2047" i="1"/>
  <c r="R1872" i="1"/>
  <c r="R1734" i="1"/>
  <c r="R1596" i="1"/>
  <c r="R1441" i="1"/>
  <c r="R218" i="1"/>
  <c r="R416" i="1"/>
  <c r="R1306" i="1"/>
  <c r="R91" i="1"/>
  <c r="R1070" i="1"/>
  <c r="R1033" i="1"/>
  <c r="R1572" i="1"/>
  <c r="R2070" i="1"/>
  <c r="R1332" i="1"/>
  <c r="R82" i="1"/>
  <c r="R845" i="1"/>
  <c r="R724" i="1"/>
  <c r="R453" i="1"/>
  <c r="R1595" i="1"/>
  <c r="R1092" i="1"/>
  <c r="R1324" i="1"/>
  <c r="R2509" i="1"/>
  <c r="R2386" i="1"/>
  <c r="R875" i="1"/>
  <c r="R370" i="1"/>
  <c r="R1958" i="1"/>
  <c r="R1878" i="1"/>
  <c r="R1832" i="1"/>
  <c r="R2736" i="1"/>
  <c r="R793" i="1"/>
  <c r="R2085" i="1"/>
  <c r="R574" i="1"/>
  <c r="R210" i="1"/>
  <c r="R2648" i="1"/>
  <c r="R614" i="1"/>
  <c r="R1987" i="1"/>
  <c r="R181" i="1"/>
  <c r="R2313" i="1"/>
  <c r="R930" i="1"/>
  <c r="R902" i="1"/>
  <c r="R1418" i="1"/>
  <c r="R946" i="1"/>
  <c r="R443" i="1"/>
  <c r="R1890" i="1"/>
  <c r="R873" i="1"/>
  <c r="R1488" i="1"/>
  <c r="R2596" i="1"/>
  <c r="R2021" i="1"/>
  <c r="R2741" i="1"/>
  <c r="R2629" i="1"/>
  <c r="R1534" i="1"/>
  <c r="R2633" i="1"/>
  <c r="R1288" i="1"/>
  <c r="R1556" i="1"/>
  <c r="R1290" i="1"/>
  <c r="R246" i="1"/>
  <c r="R898" i="1"/>
  <c r="R1151" i="1"/>
  <c r="R1029" i="1"/>
  <c r="R2234" i="1"/>
  <c r="R2170" i="1"/>
  <c r="R146" i="1"/>
  <c r="R1729" i="1"/>
  <c r="R1540" i="1"/>
  <c r="R1524" i="1"/>
  <c r="R1754" i="1"/>
  <c r="R1476" i="1"/>
  <c r="R2148" i="1"/>
  <c r="R2163" i="1"/>
  <c r="R2166" i="1"/>
  <c r="R412" i="1"/>
  <c r="R1304" i="1"/>
  <c r="R2026" i="1"/>
  <c r="R1959" i="1"/>
  <c r="R1196" i="1"/>
  <c r="R219" i="1"/>
  <c r="R1082" i="1"/>
  <c r="R230" i="1"/>
  <c r="R263" i="1"/>
  <c r="R963" i="1"/>
  <c r="R42" i="1"/>
  <c r="R1416" i="1"/>
  <c r="R96" i="1"/>
  <c r="R1091" i="1"/>
  <c r="R1220" i="1"/>
  <c r="R584" i="1"/>
  <c r="R952" i="1"/>
  <c r="R346" i="1"/>
  <c r="R177" i="1"/>
  <c r="R144" i="1"/>
  <c r="R1445" i="1"/>
  <c r="R211" i="1"/>
  <c r="R44" i="1"/>
  <c r="R1373" i="1"/>
  <c r="R262" i="1"/>
  <c r="R340" i="1"/>
  <c r="R1089" i="1"/>
  <c r="R1232" i="1"/>
  <c r="R1021" i="1"/>
  <c r="R46" i="1"/>
  <c r="R829" i="1"/>
  <c r="R430" i="1"/>
  <c r="R515" i="1"/>
  <c r="R2210" i="1"/>
  <c r="R476" i="1"/>
  <c r="R797" i="1"/>
  <c r="R155" i="1"/>
  <c r="R726" i="1"/>
  <c r="R1736" i="1"/>
  <c r="R380" i="1"/>
  <c r="R450" i="1"/>
  <c r="R1703" i="1"/>
  <c r="R769" i="1"/>
  <c r="R1125" i="1"/>
  <c r="R431" i="1"/>
  <c r="R540" i="1"/>
  <c r="R771" i="1"/>
  <c r="R250" i="1"/>
  <c r="R304" i="1"/>
  <c r="R1285" i="1"/>
  <c r="R691" i="1"/>
  <c r="R1471" i="1"/>
  <c r="R1672" i="1"/>
  <c r="R755" i="1"/>
  <c r="R597" i="1"/>
  <c r="R385" i="1"/>
  <c r="R1295" i="1"/>
  <c r="R1317" i="1"/>
  <c r="R93" i="1"/>
  <c r="R2279" i="1"/>
  <c r="R2453" i="1"/>
  <c r="R2224" i="1"/>
  <c r="R2513" i="1"/>
  <c r="R140" i="1"/>
  <c r="R1428" i="1"/>
  <c r="R2128" i="1"/>
  <c r="R623" i="1"/>
  <c r="R464" i="1"/>
  <c r="R184" i="1"/>
  <c r="R878" i="1"/>
  <c r="R424" i="1"/>
  <c r="R26" i="1"/>
  <c r="R575" i="1"/>
  <c r="R1869" i="1"/>
  <c r="R996" i="1"/>
  <c r="R1490" i="1"/>
  <c r="R661" i="1"/>
  <c r="R716" i="1"/>
  <c r="R555" i="1"/>
  <c r="R277" i="1"/>
  <c r="R1236" i="1"/>
  <c r="R68" i="1"/>
  <c r="R1023" i="1"/>
  <c r="R16" i="1"/>
  <c r="R357" i="1"/>
  <c r="R343" i="1"/>
  <c r="R456" i="1"/>
  <c r="R348" i="1"/>
  <c r="R1340" i="1"/>
  <c r="R147" i="1"/>
  <c r="R1449" i="1"/>
  <c r="R807" i="1"/>
  <c r="R723" i="1"/>
  <c r="R112" i="1"/>
  <c r="R1042" i="1"/>
  <c r="R324" i="1"/>
  <c r="R1194" i="1"/>
  <c r="R897" i="1"/>
  <c r="R1747" i="1"/>
  <c r="R52" i="1"/>
  <c r="R543" i="1"/>
  <c r="R1550" i="1"/>
  <c r="R190" i="1"/>
  <c r="R1784" i="1"/>
  <c r="R1156" i="1"/>
  <c r="R1519" i="1"/>
  <c r="R766" i="1"/>
  <c r="R1635" i="1"/>
  <c r="R148" i="1"/>
  <c r="R1780" i="1"/>
  <c r="R1509" i="1"/>
  <c r="R2151" i="1"/>
  <c r="R179" i="1"/>
  <c r="R1186" i="1"/>
  <c r="R451" i="1"/>
  <c r="R721" i="1"/>
  <c r="R835" i="1"/>
  <c r="R486" i="1"/>
  <c r="R1350" i="1"/>
  <c r="R243" i="1"/>
  <c r="R274" i="1"/>
  <c r="R1104" i="1"/>
  <c r="R229" i="1"/>
  <c r="R1327" i="1"/>
  <c r="R1530" i="1"/>
  <c r="R787" i="1"/>
  <c r="R1204" i="1"/>
  <c r="R983" i="1"/>
  <c r="R1176" i="1"/>
  <c r="R2611" i="1"/>
  <c r="R1500" i="1"/>
  <c r="R886" i="1"/>
  <c r="R719" i="1"/>
  <c r="R1758" i="1"/>
  <c r="R296" i="1"/>
  <c r="R2306" i="1"/>
  <c r="R844" i="1"/>
  <c r="R1820" i="1"/>
  <c r="R1262" i="1"/>
  <c r="R245" i="1"/>
  <c r="R1344" i="1"/>
  <c r="R256" i="1"/>
  <c r="R664" i="1"/>
  <c r="R2366" i="1"/>
  <c r="R1326" i="1"/>
  <c r="R1989" i="1"/>
  <c r="R1485" i="1"/>
  <c r="R1625" i="1"/>
  <c r="R1623" i="1"/>
  <c r="R2475" i="1"/>
  <c r="R1775" i="1"/>
  <c r="R2378" i="1"/>
  <c r="R880" i="1"/>
  <c r="R559" i="1"/>
  <c r="R832" i="1"/>
  <c r="R2704" i="1"/>
  <c r="R2315" i="1"/>
  <c r="R1608" i="1"/>
  <c r="R2792" i="1"/>
  <c r="R2731" i="1"/>
  <c r="R744" i="1"/>
  <c r="R378" i="1"/>
  <c r="R315" i="1"/>
  <c r="R439" i="1"/>
  <c r="R305" i="1"/>
  <c r="R1949" i="1"/>
  <c r="R417" i="1"/>
  <c r="R149" i="1"/>
  <c r="R259" i="1"/>
  <c r="R1870" i="1"/>
  <c r="R1624" i="1"/>
  <c r="R1140" i="1"/>
  <c r="R339" i="1"/>
  <c r="R1331" i="1"/>
  <c r="R233" i="1"/>
  <c r="R2828" i="1"/>
  <c r="R993" i="1"/>
  <c r="R1554" i="1"/>
  <c r="R758" i="1"/>
  <c r="R1652" i="1"/>
  <c r="R931" i="1"/>
  <c r="R732" i="1"/>
  <c r="R336" i="1"/>
  <c r="R2455" i="1"/>
  <c r="R1075" i="1"/>
  <c r="R2178" i="1"/>
  <c r="R2203" i="1"/>
  <c r="R1621" i="1"/>
  <c r="R2305" i="1"/>
  <c r="R696" i="1"/>
  <c r="R1960" i="1"/>
  <c r="R2352" i="1"/>
  <c r="R2240" i="1"/>
  <c r="R2529" i="1"/>
  <c r="R1474" i="1"/>
  <c r="R372" i="1"/>
  <c r="R2421" i="1"/>
  <c r="R2687" i="1"/>
  <c r="R2404" i="1"/>
  <c r="R2399" i="1"/>
  <c r="R2268" i="1"/>
  <c r="R680" i="1"/>
  <c r="R485" i="1"/>
  <c r="R1094" i="1"/>
  <c r="R2044" i="1"/>
  <c r="R2339" i="1"/>
  <c r="R633" i="1"/>
  <c r="R1675" i="1"/>
  <c r="R2302" i="1"/>
  <c r="R2362" i="1"/>
  <c r="R1512" i="1"/>
  <c r="R384" i="1"/>
  <c r="R2160" i="1"/>
  <c r="R2760" i="1"/>
  <c r="R497" i="1"/>
  <c r="R2374" i="1"/>
  <c r="R2350" i="1"/>
  <c r="R1677" i="1"/>
  <c r="R1281" i="1"/>
  <c r="R2290" i="1"/>
  <c r="R2187" i="1"/>
  <c r="R2073" i="1"/>
  <c r="R1120" i="1"/>
  <c r="R1842" i="1"/>
  <c r="R814" i="1"/>
  <c r="R858" i="1"/>
  <c r="R2751" i="1"/>
  <c r="R1320" i="1"/>
  <c r="R161" i="1"/>
  <c r="R410" i="1"/>
  <c r="R1974" i="1"/>
  <c r="R303" i="1"/>
  <c r="R1830" i="1"/>
  <c r="R408" i="1"/>
  <c r="R1517" i="1"/>
  <c r="R312" i="1"/>
  <c r="R1171" i="1"/>
  <c r="R1032" i="1"/>
  <c r="R104" i="1"/>
  <c r="R1121" i="1"/>
  <c r="R1000" i="1"/>
  <c r="R1216" i="1"/>
  <c r="R1341" i="1"/>
  <c r="R2834" i="1"/>
  <c r="R307" i="1"/>
  <c r="R1732" i="1"/>
  <c r="R1383" i="1"/>
  <c r="R888" i="1"/>
  <c r="R1799" i="1"/>
  <c r="R1946" i="1"/>
  <c r="R883" i="1"/>
  <c r="R126" i="1"/>
  <c r="R1475" i="1"/>
  <c r="R565" i="1"/>
  <c r="R708" i="1"/>
  <c r="R5" i="1"/>
  <c r="R391" i="1"/>
  <c r="R255" i="1"/>
  <c r="R170" i="1"/>
  <c r="R1505" i="1"/>
  <c r="R1482" i="1"/>
  <c r="R618" i="1"/>
  <c r="R1697" i="1"/>
  <c r="R2113" i="1"/>
  <c r="R396" i="1"/>
  <c r="R1261" i="1"/>
  <c r="R189" i="1"/>
  <c r="R1065" i="1"/>
  <c r="R64" i="1"/>
  <c r="R1325" i="1"/>
  <c r="R1148" i="1"/>
  <c r="R86" i="1"/>
  <c r="R227" i="1"/>
  <c r="R2269" i="1"/>
  <c r="R1274" i="1"/>
  <c r="R379" i="1"/>
  <c r="R72" i="1"/>
  <c r="R772" i="1"/>
  <c r="R1779" i="1"/>
  <c r="R143" i="1"/>
  <c r="R205" i="1"/>
  <c r="R318" i="1"/>
  <c r="R1574" i="1"/>
  <c r="R43" i="1"/>
  <c r="R102" i="1"/>
  <c r="R360" i="1"/>
  <c r="R54" i="1"/>
  <c r="R1541" i="1"/>
  <c r="R521" i="1"/>
  <c r="R1364" i="1"/>
  <c r="R1688" i="1"/>
  <c r="R528" i="1"/>
  <c r="R847" i="1"/>
  <c r="R2031" i="1"/>
  <c r="R592" i="1"/>
  <c r="R437" i="1"/>
  <c r="R1124" i="1"/>
  <c r="R649" i="1"/>
  <c r="R596" i="1"/>
  <c r="R199" i="1"/>
  <c r="R864" i="1"/>
  <c r="R685" i="1"/>
  <c r="R321" i="1"/>
  <c r="R337" i="1"/>
  <c r="R701" i="1"/>
  <c r="R741" i="1"/>
  <c r="R145" i="1"/>
  <c r="R688" i="1"/>
  <c r="R206" i="1"/>
  <c r="R319" i="1"/>
  <c r="R1310" i="1"/>
  <c r="R1795" i="1"/>
  <c r="R591" i="1"/>
  <c r="R1656" i="1"/>
  <c r="R854" i="1"/>
  <c r="R313" i="1"/>
  <c r="R1533" i="1"/>
  <c r="R1807" i="1"/>
  <c r="R1883" i="1"/>
  <c r="R1757" i="1"/>
  <c r="R636" i="1"/>
  <c r="R1648" i="1"/>
  <c r="R483" i="1"/>
  <c r="R791" i="1"/>
  <c r="R1090" i="1"/>
  <c r="R327" i="1"/>
  <c r="R606" i="1"/>
  <c r="R1464" i="1"/>
  <c r="R895" i="1"/>
  <c r="R2237" i="1"/>
  <c r="R613" i="1"/>
  <c r="R84" i="1"/>
  <c r="R121" i="1"/>
  <c r="R2538" i="1"/>
  <c r="R1391" i="1"/>
  <c r="R934" i="1"/>
  <c r="R2667" i="1"/>
  <c r="R444" i="1"/>
  <c r="R2370" i="1"/>
  <c r="R988" i="1"/>
  <c r="R961" i="1"/>
  <c r="R659" i="1"/>
  <c r="R884" i="1"/>
  <c r="R635" i="1"/>
  <c r="R1639" i="1"/>
  <c r="R1337" i="1"/>
  <c r="R1395" i="1"/>
  <c r="R1139" i="1"/>
  <c r="R1800" i="1"/>
  <c r="R2177" i="1"/>
  <c r="R2184" i="1"/>
  <c r="R1346" i="1"/>
  <c r="R2218" i="1"/>
  <c r="R626" i="1"/>
  <c r="R1291" i="1"/>
  <c r="R2491" i="1"/>
  <c r="R1673" i="1"/>
  <c r="R2471" i="1"/>
  <c r="R1081" i="1"/>
  <c r="R2228" i="1"/>
  <c r="R975" i="1"/>
  <c r="R1680" i="1"/>
  <c r="R2598" i="1"/>
  <c r="R1031" i="1"/>
  <c r="R1413" i="1"/>
  <c r="R2130" i="1"/>
  <c r="R449" i="1"/>
  <c r="R79" i="1"/>
  <c r="R34" i="1"/>
  <c r="R587" i="1"/>
  <c r="R1796" i="1"/>
  <c r="R2379" i="1"/>
  <c r="R436" i="1"/>
  <c r="R1902" i="1"/>
  <c r="R2316" i="1"/>
  <c r="R549" i="1"/>
  <c r="R2043" i="1"/>
  <c r="R1740" i="1"/>
  <c r="R1453" i="1"/>
  <c r="R1951" i="1"/>
  <c r="R2323" i="1"/>
  <c r="R2262" i="1"/>
  <c r="R1911" i="1"/>
  <c r="R1403" i="1"/>
  <c r="R1385" i="1"/>
  <c r="R2233" i="1"/>
  <c r="R1633" i="1"/>
  <c r="R2763" i="1"/>
  <c r="R1953" i="1"/>
  <c r="R2027" i="1"/>
  <c r="R1693" i="1"/>
  <c r="R300" i="1"/>
  <c r="R1699" i="1"/>
  <c r="R1010" i="1"/>
  <c r="R1575" i="1"/>
  <c r="R2200" i="1"/>
  <c r="R1905" i="1"/>
  <c r="R2189" i="1"/>
  <c r="R812" i="1"/>
  <c r="R1794" i="1"/>
  <c r="R2106" i="1"/>
  <c r="R1923" i="1"/>
  <c r="R1927" i="1"/>
  <c r="R1219" i="1"/>
  <c r="R2199" i="1"/>
  <c r="R1259" i="1"/>
  <c r="R1904" i="1"/>
  <c r="R1862" i="1"/>
  <c r="R560" i="1"/>
  <c r="R496" i="1"/>
  <c r="R2154" i="1"/>
  <c r="R1671" i="1"/>
  <c r="R577" i="1"/>
  <c r="R1875" i="1"/>
  <c r="R1353" i="1"/>
  <c r="R238" i="1"/>
  <c r="R175" i="1"/>
  <c r="R2103" i="1"/>
  <c r="R1961" i="1"/>
  <c r="R939" i="1"/>
  <c r="R552" i="1"/>
  <c r="R2168" i="1"/>
  <c r="R998" i="1"/>
  <c r="R2784" i="1"/>
  <c r="R1542" i="1"/>
  <c r="R2161" i="1"/>
  <c r="R1224" i="1"/>
  <c r="R2119" i="1"/>
  <c r="R1683" i="1"/>
  <c r="R499" i="1"/>
  <c r="R1582" i="1"/>
  <c r="R1086" i="1"/>
  <c r="R292" i="1"/>
  <c r="R1689" i="1"/>
  <c r="R2502" i="1"/>
  <c r="R794" i="1"/>
  <c r="R1095" i="1"/>
  <c r="R1084" i="1"/>
  <c r="R1168" i="1"/>
  <c r="R1481" i="1"/>
  <c r="R2461" i="1"/>
  <c r="R2149" i="1"/>
  <c r="R2589" i="1"/>
  <c r="R2826" i="1"/>
  <c r="R2331" i="1"/>
  <c r="R2020" i="1"/>
  <c r="R2032" i="1"/>
  <c r="R353" i="1"/>
  <c r="R288" i="1"/>
  <c r="R856" i="1"/>
  <c r="R929" i="1"/>
  <c r="R411" i="1"/>
  <c r="R1711" i="1"/>
  <c r="R1336" i="1"/>
  <c r="R95" i="1"/>
  <c r="R402" i="1"/>
  <c r="R610" i="1"/>
  <c r="R1034" i="1"/>
  <c r="R242" i="1"/>
  <c r="R176" i="1"/>
  <c r="R1113" i="1"/>
  <c r="R1527" i="1"/>
  <c r="R2291" i="1"/>
  <c r="R594" i="1"/>
  <c r="R579" i="1"/>
  <c r="R698" i="1"/>
  <c r="R690" i="1"/>
  <c r="R2092" i="1"/>
  <c r="R624" i="1"/>
  <c r="R23" i="1"/>
  <c r="R748" i="1"/>
  <c r="R589" i="1"/>
  <c r="R1407" i="1"/>
  <c r="R977" i="1"/>
  <c r="R120" i="1"/>
  <c r="R471" i="1"/>
  <c r="R1663" i="1"/>
  <c r="R679" i="1"/>
  <c r="R66" i="1"/>
  <c r="R505" i="1"/>
  <c r="R55" i="1"/>
  <c r="R482" i="1"/>
  <c r="R1638" i="1"/>
  <c r="R153" i="1"/>
  <c r="R448" i="1"/>
  <c r="R383" i="1"/>
  <c r="R99" i="1"/>
  <c r="R683" i="1"/>
  <c r="R10" i="1"/>
  <c r="R397" i="1"/>
  <c r="R100" i="1"/>
  <c r="R1719" i="1"/>
  <c r="R4" i="1"/>
  <c r="R2046" i="1"/>
  <c r="R51" i="1"/>
  <c r="R15" i="1"/>
  <c r="R837" i="1"/>
  <c r="R166" i="1"/>
  <c r="R150" i="1"/>
  <c r="R1654" i="1"/>
  <c r="R1770" i="1"/>
  <c r="R862" i="1"/>
  <c r="R1465" i="1"/>
  <c r="R1271" i="1"/>
  <c r="R692" i="1"/>
  <c r="R1516" i="1"/>
  <c r="R713" i="1"/>
  <c r="R88" i="1"/>
  <c r="R182" i="1"/>
  <c r="R570" i="1"/>
  <c r="R1502" i="1"/>
  <c r="R534" i="1"/>
  <c r="R1908" i="1"/>
  <c r="R389" i="1"/>
  <c r="R956" i="1"/>
  <c r="R358" i="1"/>
  <c r="R535" i="1"/>
  <c r="R767" i="1"/>
  <c r="R796" i="1"/>
  <c r="R160" i="1"/>
  <c r="R407" i="1"/>
  <c r="R819" i="1"/>
  <c r="R492" i="1"/>
  <c r="R1142" i="1"/>
  <c r="R261" i="1"/>
  <c r="R990" i="1"/>
  <c r="R435" i="1"/>
  <c r="R400" i="1"/>
  <c r="R798" i="1"/>
  <c r="R154" i="1"/>
  <c r="R454" i="1"/>
  <c r="R1762" i="1"/>
  <c r="R2818" i="1"/>
  <c r="R1007" i="1"/>
  <c r="R133" i="1"/>
  <c r="R1743" i="1"/>
  <c r="R38" i="1"/>
  <c r="R782" i="1"/>
  <c r="R323" i="1"/>
  <c r="R208" i="1"/>
  <c r="R1593" i="1"/>
  <c r="R1209" i="1"/>
  <c r="R674" i="1"/>
  <c r="R22" i="1"/>
  <c r="R77" i="1"/>
  <c r="R1022" i="1"/>
  <c r="R461" i="1"/>
  <c r="R202" i="1"/>
  <c r="R371" i="1"/>
  <c r="R932" i="1"/>
  <c r="R132" i="1"/>
  <c r="R164" i="1"/>
  <c r="R403" i="1"/>
  <c r="R860" i="1"/>
  <c r="R1190" i="1"/>
  <c r="R399" i="1"/>
  <c r="R637" i="1"/>
  <c r="R223" i="1"/>
  <c r="R187" i="1"/>
  <c r="R97" i="1"/>
  <c r="R654" i="1"/>
  <c r="R487" i="1"/>
  <c r="R2694" i="1"/>
  <c r="R979" i="1"/>
  <c r="R734" i="1"/>
  <c r="R452" i="1"/>
  <c r="R1069" i="1"/>
  <c r="R1879" i="1"/>
  <c r="R1101" i="1"/>
  <c r="R183" i="1"/>
  <c r="R478" i="1"/>
  <c r="R220" i="1"/>
  <c r="R423" i="1"/>
  <c r="R1358" i="1"/>
  <c r="R89" i="1"/>
  <c r="R186" i="1"/>
  <c r="R966" i="1"/>
  <c r="R987" i="1"/>
  <c r="R1616" i="1"/>
  <c r="R1421" i="1"/>
  <c r="R1085" i="1"/>
  <c r="R282" i="1"/>
  <c r="R673" i="1"/>
  <c r="R298" i="1"/>
  <c r="R1198" i="1"/>
  <c r="R877" i="1"/>
  <c r="R139" i="1"/>
  <c r="R1390" i="1"/>
  <c r="R1399" i="1"/>
  <c r="R545" i="1"/>
  <c r="R195" i="1"/>
  <c r="R134" i="1"/>
  <c r="R556" i="1"/>
  <c r="R1455" i="1"/>
  <c r="R2131" i="1"/>
  <c r="R1840" i="1"/>
  <c r="R660" i="1"/>
  <c r="R833" i="1"/>
  <c r="R821" i="1"/>
  <c r="R1424" i="1"/>
  <c r="R612" i="1"/>
  <c r="R56" i="1"/>
  <c r="R1506" i="1"/>
  <c r="R784" i="1"/>
  <c r="R71" i="1"/>
  <c r="R1857" i="1"/>
  <c r="R1661" i="1"/>
  <c r="R53" i="1"/>
  <c r="R1188" i="1"/>
  <c r="R1014" i="1"/>
  <c r="R428" i="1"/>
  <c r="R1128" i="1"/>
  <c r="R1177" i="1"/>
  <c r="R1117" i="1"/>
  <c r="R1173" i="1"/>
  <c r="R447" i="1"/>
  <c r="R1510" i="1"/>
  <c r="R1037" i="1"/>
  <c r="R1129" i="1"/>
  <c r="R83" i="1"/>
  <c r="R764" i="1"/>
  <c r="R1412" i="1"/>
  <c r="R1600" i="1"/>
  <c r="R1439" i="1"/>
  <c r="R1162" i="1"/>
  <c r="R527" i="1"/>
  <c r="R662" i="1"/>
  <c r="R404" i="1"/>
  <c r="R736" i="1"/>
  <c r="R1520" i="1"/>
  <c r="R710" i="1"/>
  <c r="R754" i="1"/>
  <c r="R1214" i="1"/>
  <c r="R1316" i="1"/>
  <c r="R537" i="1"/>
  <c r="R117" i="1"/>
  <c r="R128" i="1"/>
  <c r="R1180" i="1"/>
  <c r="R882" i="1"/>
  <c r="R1609" i="1"/>
  <c r="R941" i="1"/>
  <c r="R325" i="1"/>
  <c r="R538" i="1"/>
  <c r="R853" i="1"/>
  <c r="R970" i="1"/>
  <c r="R994" i="1"/>
  <c r="R2288" i="1"/>
  <c r="R1432" i="1"/>
  <c r="R510" i="1"/>
  <c r="R899" i="1"/>
  <c r="R1783" i="1"/>
  <c r="R1187" i="1"/>
  <c r="R60" i="1"/>
  <c r="R386" i="1"/>
  <c r="R735" i="1"/>
  <c r="R1548" i="1"/>
  <c r="R810" i="1"/>
  <c r="R341" i="1"/>
  <c r="R733" i="1"/>
  <c r="R1387" i="1"/>
  <c r="R1251" i="1"/>
  <c r="R638" i="1"/>
  <c r="R477" i="1"/>
  <c r="R1068" i="1"/>
  <c r="R1913" i="1"/>
  <c r="R512" i="1"/>
  <c r="R2124" i="1"/>
  <c r="R842" i="1"/>
  <c r="R11" i="1"/>
  <c r="R1144" i="1"/>
  <c r="R759" i="1"/>
  <c r="R1676" i="1"/>
  <c r="R625" i="1"/>
  <c r="R138" i="1"/>
  <c r="R167" i="1"/>
  <c r="R1098" i="1"/>
  <c r="R969" i="1"/>
  <c r="R344" i="1"/>
  <c r="R630" i="1"/>
  <c r="R1230" i="1"/>
  <c r="R2110" i="1"/>
  <c r="R488" i="1"/>
  <c r="R1298" i="1"/>
  <c r="R19" i="1"/>
  <c r="R995" i="1"/>
  <c r="R377" i="1"/>
  <c r="R362" i="1"/>
  <c r="R387" i="1"/>
  <c r="R267" i="1"/>
  <c r="R1172" i="1"/>
  <c r="R619" i="1"/>
  <c r="R1309" i="1"/>
  <c r="R1045" i="1"/>
  <c r="R702" i="1"/>
  <c r="R1303" i="1"/>
  <c r="R813" i="1"/>
  <c r="R1727" i="1"/>
  <c r="R1772" i="1"/>
  <c r="R1503" i="1"/>
  <c r="R693" i="1"/>
  <c r="R1384" i="1"/>
  <c r="R1660" i="1"/>
  <c r="R1038" i="1"/>
  <c r="R1764" i="1"/>
  <c r="R765" i="1"/>
  <c r="R745" i="1"/>
  <c r="R198" i="1"/>
  <c r="R1607" i="1"/>
  <c r="R991" i="1"/>
  <c r="R1396" i="1"/>
  <c r="R226" i="1"/>
  <c r="R156" i="1"/>
  <c r="R78" i="1"/>
  <c r="R815" i="1"/>
  <c r="R224" i="1"/>
  <c r="R824" i="1"/>
  <c r="R1518" i="1"/>
  <c r="R1605" i="1"/>
  <c r="R2007" i="1"/>
  <c r="R790" i="1"/>
  <c r="R519" i="1"/>
  <c r="R1115" i="1"/>
  <c r="R825" i="1"/>
  <c r="R221" i="1"/>
  <c r="R1152" i="1"/>
  <c r="R532" i="1"/>
  <c r="R1013" i="1"/>
  <c r="R547" i="1"/>
  <c r="R2396" i="1"/>
  <c r="R1767" i="1"/>
  <c r="R2238" i="1"/>
  <c r="R1996" i="1"/>
  <c r="R1311" i="1"/>
  <c r="R1528" i="1"/>
  <c r="R1925" i="1"/>
  <c r="R2606" i="1"/>
  <c r="R369" i="1"/>
  <c r="R421" i="1"/>
  <c r="R1169" i="1"/>
  <c r="R865" i="1"/>
  <c r="R1750" i="1"/>
  <c r="R678" i="1"/>
  <c r="R799" i="1"/>
  <c r="R1229" i="1"/>
  <c r="R136" i="1"/>
  <c r="R756" i="1"/>
  <c r="R1964" i="1"/>
  <c r="R1372" i="1"/>
  <c r="R728" i="1"/>
  <c r="R2062" i="1"/>
  <c r="R1107" i="1"/>
  <c r="R1590" i="1"/>
  <c r="R1349" i="1"/>
  <c r="R779" i="1"/>
  <c r="R1404" i="1"/>
  <c r="R1376" i="1"/>
  <c r="R1948" i="1"/>
  <c r="R646" i="1"/>
  <c r="R1483" i="1"/>
  <c r="R541" i="1"/>
  <c r="R1589" i="1"/>
  <c r="R1100" i="1"/>
  <c r="R1715" i="1"/>
  <c r="R352" i="1"/>
  <c r="R1046" i="1"/>
  <c r="R1195" i="1"/>
  <c r="R1650" i="1"/>
  <c r="R1819" i="1"/>
  <c r="R2208" i="1"/>
  <c r="R1619" i="1"/>
  <c r="R781" i="1"/>
  <c r="R1183" i="1"/>
  <c r="R440" i="1"/>
  <c r="R572" i="1"/>
  <c r="R776" i="1"/>
  <c r="R159" i="1"/>
  <c r="R31" i="1"/>
  <c r="R871" i="1"/>
  <c r="R1454" i="1"/>
  <c r="R457" i="1"/>
  <c r="R276" i="1"/>
  <c r="R1539" i="1"/>
  <c r="R137" i="1"/>
  <c r="R978" i="1"/>
  <c r="R2408" i="1"/>
  <c r="R1040" i="1"/>
  <c r="R1238" i="1"/>
  <c r="R1134" i="1"/>
  <c r="R1495" i="1"/>
  <c r="R1425" i="1"/>
  <c r="R551" i="1"/>
  <c r="R1058" i="1"/>
  <c r="R2297" i="1"/>
  <c r="R2526" i="1"/>
  <c r="R504" i="1"/>
  <c r="R942" i="1"/>
  <c r="R739" i="1"/>
  <c r="R1718" i="1"/>
  <c r="R193" i="1"/>
  <c r="R1679" i="1"/>
  <c r="R513" i="1"/>
  <c r="R900" i="1"/>
  <c r="R1266" i="1"/>
  <c r="R1210" i="1"/>
  <c r="R2597" i="1"/>
  <c r="R1114" i="1"/>
  <c r="R1567" i="1"/>
  <c r="R564" i="1"/>
  <c r="R1136" i="1"/>
  <c r="R1821" i="1"/>
  <c r="R98" i="1"/>
  <c r="R657" i="1"/>
  <c r="R1559" i="1"/>
  <c r="R729" i="1"/>
  <c r="R1599" i="1"/>
  <c r="R1515" i="1"/>
  <c r="R1988" i="1"/>
  <c r="R1138" i="1"/>
  <c r="R80" i="1"/>
  <c r="R76" i="1"/>
  <c r="R8" i="1"/>
  <c r="R28" i="1"/>
  <c r="R743" i="1"/>
  <c r="R665" i="1"/>
  <c r="R3" i="1"/>
  <c r="R1111" i="1"/>
  <c r="R18" i="1"/>
  <c r="R548" i="1"/>
  <c r="R502" i="1"/>
  <c r="R39" i="1"/>
  <c r="R935" i="1"/>
  <c r="R225" i="1"/>
  <c r="R27" i="1"/>
  <c r="R473" i="1"/>
  <c r="R689" i="1"/>
  <c r="R491" i="1"/>
  <c r="R655" i="1"/>
  <c r="R157" i="1"/>
  <c r="R518" i="1"/>
  <c r="R87" i="1"/>
  <c r="R843" i="1"/>
  <c r="R712" i="1"/>
  <c r="R110" i="1"/>
  <c r="R73" i="1"/>
  <c r="R1440" i="1"/>
  <c r="R101" i="1"/>
  <c r="R788" i="1"/>
  <c r="R14" i="1"/>
  <c r="R85" i="1"/>
  <c r="R270" i="1"/>
  <c r="R284" i="1"/>
  <c r="R301" i="1"/>
  <c r="R192" i="1"/>
  <c r="R1018" i="1"/>
  <c r="R617" i="1"/>
  <c r="R607" i="1"/>
  <c r="R21" i="1"/>
  <c r="R92" i="1"/>
  <c r="R251" i="1"/>
  <c r="R503" i="1"/>
  <c r="R338" i="1"/>
  <c r="R123" i="1"/>
  <c r="R507" i="1"/>
  <c r="R804" i="1"/>
  <c r="R2418" i="1"/>
  <c r="R173" i="1"/>
  <c r="R196" i="1"/>
  <c r="R588" i="1"/>
  <c r="R1408" i="1"/>
  <c r="R1248" i="1"/>
  <c r="R375" i="1"/>
  <c r="R2451" i="1"/>
  <c r="R757" i="1"/>
  <c r="R677" i="1"/>
  <c r="R841" i="1"/>
  <c r="R600" i="1"/>
  <c r="R7" i="1"/>
  <c r="R237" i="1"/>
  <c r="R131" i="1"/>
  <c r="R667" i="1"/>
  <c r="R228" i="1"/>
  <c r="R249" i="1"/>
  <c r="R1112" i="1"/>
  <c r="R876" i="1"/>
  <c r="R24" i="1"/>
  <c r="R30" i="1"/>
  <c r="R1450" i="1"/>
  <c r="R20" i="1"/>
  <c r="R13" i="1"/>
  <c r="R409" i="1"/>
  <c r="R869" i="1"/>
  <c r="R653" i="1"/>
  <c r="R707" i="1"/>
  <c r="R111" i="1"/>
  <c r="R1212" i="1"/>
  <c r="R773" i="1"/>
  <c r="R388" i="1"/>
  <c r="R129" i="1"/>
  <c r="R191" i="1"/>
  <c r="R1835" i="1"/>
  <c r="R951" i="1"/>
  <c r="R1205" i="1"/>
  <c r="R595" i="1"/>
  <c r="R1329" i="1"/>
  <c r="R115" i="1"/>
  <c r="R247" i="1"/>
  <c r="R1143" i="1"/>
  <c r="R1774" i="1"/>
  <c r="R2417" i="1"/>
  <c r="R2681" i="1"/>
  <c r="R2756" i="1"/>
  <c r="R2244" i="1"/>
  <c r="R2432" i="1"/>
  <c r="R2803" i="1"/>
  <c r="R1815" i="1"/>
  <c r="R1918" i="1"/>
  <c r="R2737" i="1"/>
  <c r="R2698" i="1"/>
  <c r="R2690" i="1"/>
  <c r="R2678" i="1"/>
  <c r="R2479" i="1"/>
  <c r="R2619" i="1"/>
  <c r="R2609" i="1"/>
  <c r="R2661" i="1"/>
  <c r="R2582" i="1"/>
  <c r="R2730" i="1"/>
  <c r="R2555" i="1"/>
  <c r="R2101" i="1"/>
  <c r="R2359" i="1"/>
  <c r="R1829" i="1"/>
  <c r="R1936" i="1"/>
  <c r="R1252" i="1"/>
  <c r="R1498" i="1"/>
  <c r="R1315" i="1"/>
  <c r="R63" i="1"/>
  <c r="R253" i="1"/>
  <c r="R266" i="1"/>
  <c r="R275" i="1"/>
  <c r="R295" i="1"/>
  <c r="R310" i="1"/>
  <c r="R345" i="1"/>
  <c r="R347" i="1"/>
  <c r="R350" i="1"/>
  <c r="R365" i="1"/>
  <c r="R394" i="1"/>
  <c r="R434" i="1"/>
  <c r="R455" i="1"/>
  <c r="R493" i="1"/>
  <c r="R501" i="1"/>
  <c r="R509" i="1"/>
  <c r="R511" i="1"/>
  <c r="R571" i="1"/>
  <c r="R576" i="1"/>
  <c r="R586" i="1"/>
  <c r="R593" i="1"/>
  <c r="R605" i="1"/>
  <c r="R611" i="1"/>
  <c r="R629" i="1"/>
  <c r="R641" i="1"/>
  <c r="R700" i="1"/>
  <c r="R704" i="1"/>
  <c r="R731" i="1"/>
  <c r="R803" i="1"/>
  <c r="R806" i="1"/>
  <c r="R834" i="1"/>
  <c r="R846" i="1"/>
  <c r="R861" i="1"/>
  <c r="R885" i="1"/>
  <c r="R890" i="1"/>
  <c r="R893" i="1"/>
  <c r="R896" i="1"/>
  <c r="R960" i="1"/>
  <c r="R980" i="1"/>
  <c r="R999" i="1"/>
  <c r="R1008" i="1"/>
  <c r="R1009" i="1"/>
  <c r="R1025" i="1"/>
  <c r="R1060" i="1"/>
  <c r="R1109" i="1"/>
  <c r="R1146" i="1"/>
  <c r="R1158" i="1"/>
  <c r="R1159" i="1"/>
  <c r="R1167" i="1"/>
  <c r="R1181" i="1"/>
  <c r="R1185" i="1"/>
  <c r="R1192" i="1"/>
  <c r="R1228" i="1"/>
  <c r="R1240" i="1"/>
  <c r="R1269" i="1"/>
  <c r="R1302" i="1"/>
  <c r="R1330" i="1"/>
  <c r="R1360" i="1"/>
  <c r="R1363" i="1"/>
  <c r="R1397" i="1"/>
  <c r="R1401" i="1"/>
  <c r="R1414" i="1"/>
  <c r="R1431" i="1"/>
  <c r="R1452" i="1"/>
  <c r="R1493" i="1"/>
  <c r="R1558" i="1"/>
  <c r="R1565" i="1"/>
  <c r="R1583" i="1"/>
  <c r="R1591" i="1"/>
  <c r="R1601" i="1"/>
  <c r="R1612" i="1"/>
  <c r="R1634" i="1"/>
  <c r="R1644" i="1"/>
  <c r="R1687" i="1"/>
  <c r="R1710" i="1"/>
  <c r="R1720" i="1"/>
  <c r="R1724" i="1"/>
  <c r="R1738" i="1"/>
  <c r="R1749" i="1"/>
  <c r="R1751" i="1"/>
  <c r="R1771" i="1"/>
  <c r="R1776" i="1"/>
  <c r="R1818" i="1"/>
  <c r="R1834" i="1"/>
  <c r="R1845" i="1"/>
  <c r="R1848" i="1"/>
  <c r="R1853" i="1"/>
  <c r="R1861" i="1"/>
  <c r="R1885" i="1"/>
  <c r="R1889" i="1"/>
  <c r="R1917" i="1"/>
  <c r="R1932" i="1"/>
  <c r="R1935" i="1"/>
  <c r="R1976" i="1"/>
  <c r="R1985" i="1"/>
  <c r="R2000" i="1"/>
  <c r="R2018" i="1"/>
  <c r="R2029" i="1"/>
  <c r="R2059" i="1"/>
  <c r="R2064" i="1"/>
  <c r="R2082" i="1"/>
  <c r="R2083" i="1"/>
  <c r="R2095" i="1"/>
  <c r="R2109" i="1"/>
  <c r="R2123" i="1"/>
  <c r="R2126" i="1"/>
  <c r="R2133" i="1"/>
  <c r="R2142" i="1"/>
  <c r="R2152" i="1"/>
  <c r="R2153" i="1"/>
  <c r="R2176" i="1"/>
  <c r="R2248" i="1"/>
  <c r="R2274" i="1"/>
  <c r="R2308" i="1"/>
  <c r="R2311" i="1"/>
  <c r="R2341" i="1"/>
  <c r="R2373" i="1"/>
  <c r="R2428" i="1"/>
  <c r="R2474" i="1"/>
  <c r="R2487" i="1"/>
  <c r="R2541" i="1"/>
  <c r="R1858" i="1"/>
  <c r="R2569" i="1"/>
  <c r="R2594" i="1"/>
  <c r="R2595" i="1"/>
  <c r="R2657" i="1"/>
  <c r="R2708" i="1"/>
  <c r="R2707" i="1"/>
  <c r="R2709" i="1"/>
  <c r="R2710" i="1"/>
  <c r="R2711" i="1"/>
  <c r="R2712" i="1"/>
  <c r="R472" i="1"/>
  <c r="Q2052" i="1"/>
  <c r="Q204" i="1"/>
  <c r="Q335" i="1"/>
  <c r="Q287" i="1"/>
  <c r="Q1093" i="1"/>
  <c r="Q1934" i="1"/>
  <c r="Q1566" i="1"/>
  <c r="Q1002" i="1"/>
  <c r="Q1011" i="1"/>
  <c r="Q628" i="1"/>
  <c r="Q1284" i="1"/>
  <c r="Q615" i="1"/>
  <c r="Q1434" i="1"/>
  <c r="Q1669" i="1"/>
  <c r="Q872" i="1"/>
  <c r="Q376" i="1"/>
  <c r="Q1420" i="1"/>
  <c r="Q785" i="1"/>
  <c r="Q1063" i="1"/>
  <c r="Q1157" i="1"/>
  <c r="Q818" i="1"/>
  <c r="Q119" i="1"/>
  <c r="Q374" i="1"/>
  <c r="Q2411" i="1"/>
  <c r="Q1382" i="1"/>
  <c r="Q585" i="1"/>
  <c r="Q644" i="1"/>
  <c r="Q1275" i="1"/>
  <c r="Q1562" i="1"/>
  <c r="Q109" i="1"/>
  <c r="Q165" i="1"/>
  <c r="Q827" i="1"/>
  <c r="Q57" i="1"/>
  <c r="Q868" i="1"/>
  <c r="Q601" i="1"/>
  <c r="Q2145" i="1"/>
  <c r="Q974" i="1"/>
  <c r="Q32" i="1"/>
  <c r="Q964" i="1"/>
  <c r="Q326" i="1"/>
  <c r="Q1282" i="1"/>
  <c r="Q889" i="1"/>
  <c r="Q9" i="1"/>
  <c r="Q1816" i="1"/>
  <c r="Q322" i="1"/>
  <c r="Q217" i="1"/>
  <c r="Q1531" i="1"/>
  <c r="Q1702" i="1"/>
  <c r="Q581" i="1"/>
  <c r="Q158" i="1"/>
  <c r="Q1655" i="1"/>
  <c r="Q1667" i="1"/>
  <c r="Q1725" i="1"/>
  <c r="Q2121" i="1"/>
  <c r="Q2129" i="1"/>
  <c r="Q760" i="1"/>
  <c r="Q1218" i="1"/>
  <c r="Q290" i="1"/>
  <c r="Q382" i="1"/>
  <c r="Q294" i="1"/>
  <c r="Q1289" i="1"/>
  <c r="Q985" i="1"/>
  <c r="Q293" i="1"/>
  <c r="Q984" i="1"/>
  <c r="Q1308" i="1"/>
  <c r="Q490" i="1"/>
  <c r="Q957" i="1"/>
  <c r="Q554" i="1"/>
  <c r="Q1130" i="1"/>
  <c r="Q438" i="1"/>
  <c r="Q542" i="1"/>
  <c r="Q620" i="1"/>
  <c r="Q2074" i="1"/>
  <c r="Q152" i="1"/>
  <c r="Q215" i="1"/>
  <c r="Q652" i="1"/>
  <c r="Q1456" i="1"/>
  <c r="Q1646" i="1"/>
  <c r="Q1352" i="1"/>
  <c r="Q520" i="1"/>
  <c r="Q663" i="1"/>
  <c r="Q937" i="1"/>
  <c r="Q826" i="1"/>
  <c r="Q1153" i="1"/>
  <c r="Q1231" i="1"/>
  <c r="Q285" i="1"/>
  <c r="Q567" i="1"/>
  <c r="Q544" i="1"/>
  <c r="Q1511" i="1"/>
  <c r="Q816" i="1"/>
  <c r="Q62" i="1"/>
  <c r="Q2832" i="1"/>
  <c r="Q25" i="1"/>
  <c r="Q1914" i="1"/>
  <c r="Q197" i="1"/>
  <c r="Q1930" i="1"/>
  <c r="Q838" i="1"/>
  <c r="Q800" i="1"/>
  <c r="Q1361" i="1"/>
  <c r="Q1342" i="1"/>
  <c r="Q363" i="1"/>
  <c r="Q236" i="1"/>
  <c r="Q414" i="1"/>
  <c r="Q334" i="1"/>
  <c r="Q2209" i="1"/>
  <c r="Q1446" i="1"/>
  <c r="Q1712" i="1"/>
  <c r="Q359" i="1"/>
  <c r="Q489" i="1"/>
  <c r="Q516" i="1"/>
  <c r="Q1469" i="1"/>
  <c r="Q29" i="1"/>
  <c r="Q37" i="1"/>
  <c r="Q264" i="1"/>
  <c r="Q795" i="1"/>
  <c r="Q965" i="1"/>
  <c r="Q289" i="1"/>
  <c r="Q578" i="1"/>
  <c r="Q530" i="1"/>
  <c r="Q1613" i="1"/>
  <c r="Q178" i="1"/>
  <c r="Q1071" i="1"/>
  <c r="Q429" i="1"/>
  <c r="Q2384" i="1"/>
  <c r="Q763" i="1"/>
  <c r="Q500" i="1"/>
  <c r="Q1276" i="1"/>
  <c r="Q1246" i="1"/>
  <c r="Q445" i="1"/>
  <c r="Q1543" i="1"/>
  <c r="Q583" i="1"/>
  <c r="Q949" i="1"/>
  <c r="Q2616" i="1"/>
  <c r="Q392" i="1"/>
  <c r="Q967" i="1"/>
  <c r="Q1402" i="1"/>
  <c r="Q836" i="1"/>
  <c r="Q1867" i="1"/>
  <c r="Q2008" i="1"/>
  <c r="Q108" i="1"/>
  <c r="Q1410" i="1"/>
  <c r="Q1744" i="1"/>
  <c r="Q426" i="1"/>
  <c r="Q658" i="1"/>
  <c r="Q283" i="1"/>
  <c r="Q1884" i="1"/>
  <c r="Q1919" i="1"/>
  <c r="Q1497" i="1"/>
  <c r="Q1643" i="1"/>
  <c r="Q1931" i="1"/>
  <c r="Q761" i="1"/>
  <c r="Q481" i="1"/>
  <c r="Q529" i="1"/>
  <c r="Q203" i="1"/>
  <c r="Q1651" i="1"/>
  <c r="Q299" i="1"/>
  <c r="Q1752" i="1"/>
  <c r="Q681" i="1"/>
  <c r="Q317" i="1"/>
  <c r="Q634" i="1"/>
  <c r="Q1427" i="1"/>
  <c r="Q232" i="1"/>
  <c r="Q1555" i="1"/>
  <c r="Q308" i="1"/>
  <c r="Q1618" i="1"/>
  <c r="Q751" i="1"/>
  <c r="Q1532" i="1"/>
  <c r="Q239" i="1"/>
  <c r="Q809" i="1"/>
  <c r="Q1843" i="1"/>
  <c r="Q1004" i="1"/>
  <c r="Q257" i="1"/>
  <c r="Q808" i="1"/>
  <c r="Q1043" i="1"/>
  <c r="Q1628" i="1"/>
  <c r="Q1380" i="1"/>
  <c r="Q1437" i="1"/>
  <c r="Q466" i="1"/>
  <c r="Q1570" i="1"/>
  <c r="Q517" i="1"/>
  <c r="Q331" i="1"/>
  <c r="Q1789" i="1"/>
  <c r="Q778" i="1"/>
  <c r="Q194" i="1"/>
  <c r="Q1150" i="1"/>
  <c r="Q168" i="1"/>
  <c r="Q332" i="1"/>
  <c r="Q1906" i="1"/>
  <c r="Q103" i="1"/>
  <c r="Q1561" i="1"/>
  <c r="Q1501" i="1"/>
  <c r="Q727" i="1"/>
  <c r="Q1529" i="1"/>
  <c r="Q1122" i="1"/>
  <c r="Q401" i="1"/>
  <c r="Q1087" i="1"/>
  <c r="Q982" i="1"/>
  <c r="Q422" i="1"/>
  <c r="Q1217" i="1"/>
  <c r="Q1056" i="1"/>
  <c r="Q1392" i="1"/>
  <c r="Q1174" i="1"/>
  <c r="Q508" i="1"/>
  <c r="Q1594" i="1"/>
  <c r="Q130" i="1"/>
  <c r="Q874" i="1"/>
  <c r="Q446" i="1"/>
  <c r="Q1096" i="1"/>
  <c r="Q817" i="1"/>
  <c r="Q1451" i="1"/>
  <c r="Q849" i="1"/>
  <c r="Q848" i="1"/>
  <c r="Q442" i="1"/>
  <c r="Q1256" i="1"/>
  <c r="Q169" i="1"/>
  <c r="Q1422" i="1"/>
  <c r="Q248" i="1"/>
  <c r="Q2049" i="1"/>
  <c r="Q989" i="1"/>
  <c r="Q1207" i="1"/>
  <c r="Q418" i="1"/>
  <c r="Q1417" i="1"/>
  <c r="Q1076" i="1"/>
  <c r="Q1812" i="1"/>
  <c r="Q2307" i="1"/>
  <c r="Q163" i="1"/>
  <c r="Q1253" i="1"/>
  <c r="Q1203" i="1"/>
  <c r="Q562" i="1"/>
  <c r="Q1211" i="1"/>
  <c r="Q863" i="1"/>
  <c r="Q894" i="1"/>
  <c r="Q1300" i="1"/>
  <c r="Q725" i="1"/>
  <c r="Q1020" i="1"/>
  <c r="Q997" i="1"/>
  <c r="Q330" i="1"/>
  <c r="Q1019" i="1"/>
  <c r="Q1394" i="1"/>
  <c r="Q1426" i="1"/>
  <c r="Q697" i="1"/>
  <c r="Q2023" i="1"/>
  <c r="Q1314" i="1"/>
  <c r="Q1874" i="1"/>
  <c r="Q2499" i="1"/>
  <c r="Q1999" i="1"/>
  <c r="Q328" i="1"/>
  <c r="Q536" i="1"/>
  <c r="Q467" i="1"/>
  <c r="Q1386" i="1"/>
  <c r="Q1620" i="1"/>
  <c r="Q1921" i="1"/>
  <c r="Q740" i="1"/>
  <c r="Q1225" i="1"/>
  <c r="Q2011" i="1"/>
  <c r="Q616" i="1"/>
  <c r="Q775" i="1"/>
  <c r="Q1105" i="1"/>
  <c r="Q2198" i="1"/>
  <c r="Q1940" i="1"/>
  <c r="Q1769" i="1"/>
  <c r="Q460" i="1"/>
  <c r="Q684" i="1"/>
  <c r="Q2420" i="1"/>
  <c r="Q1062" i="1"/>
  <c r="Q1606" i="1"/>
  <c r="Q381" i="1"/>
  <c r="Q1222" i="1"/>
  <c r="Q463" i="1"/>
  <c r="Q947" i="1"/>
  <c r="Q1508" i="1"/>
  <c r="Q1301" i="1"/>
  <c r="Q632" i="1"/>
  <c r="Q1377" i="1"/>
  <c r="Q1704" i="1"/>
  <c r="Q1164" i="1"/>
  <c r="Q631" i="1"/>
  <c r="Q722" i="1"/>
  <c r="Q74" i="1"/>
  <c r="Q1610" i="1"/>
  <c r="Q297" i="1"/>
  <c r="Q590" i="1"/>
  <c r="Q1641" i="1"/>
  <c r="Q2089" i="1"/>
  <c r="Q1287" i="1"/>
  <c r="Q737" i="1"/>
  <c r="Q234" i="1"/>
  <c r="Q495" i="1"/>
  <c r="Q2036" i="1"/>
  <c r="Q1686" i="1"/>
  <c r="Q1348" i="1"/>
  <c r="Q127" i="1"/>
  <c r="Q244" i="1"/>
  <c r="Q2827" i="1"/>
  <c r="Q459" i="1"/>
  <c r="Q213" i="1"/>
  <c r="Q608" i="1"/>
  <c r="Q1003" i="1"/>
  <c r="Q441" i="1"/>
  <c r="Q45" i="1"/>
  <c r="Q355" i="1"/>
  <c r="Q1050" i="1"/>
  <c r="Q474" i="1"/>
  <c r="Q1681" i="1"/>
  <c r="Q750" i="1"/>
  <c r="Q1170" i="1"/>
  <c r="Q1264" i="1"/>
  <c r="Q1986" i="1"/>
  <c r="Q1472" i="1"/>
  <c r="Q1273" i="1"/>
  <c r="Q1160" i="1"/>
  <c r="Q469" i="1"/>
  <c r="Q514" i="1"/>
  <c r="Q1080" i="1"/>
  <c r="Q1028" i="1"/>
  <c r="Q342" i="1"/>
  <c r="Q1024" i="1"/>
  <c r="Q802" i="1"/>
  <c r="Q1267" i="1"/>
  <c r="Q1978" i="1"/>
  <c r="Q742" i="1"/>
  <c r="Q1017" i="1"/>
  <c r="Q2033" i="1"/>
  <c r="Q1059" i="1"/>
  <c r="Q311" i="1"/>
  <c r="Q2454" i="1"/>
  <c r="Q904" i="1"/>
  <c r="Q368" i="1"/>
  <c r="Q1695" i="1"/>
  <c r="Q329" i="1"/>
  <c r="Q1685" i="1"/>
  <c r="Q831" i="1"/>
  <c r="Q1147" i="1"/>
  <c r="Q1649" i="1"/>
  <c r="Q580" i="1"/>
  <c r="Q905" i="1"/>
  <c r="Q1053" i="1"/>
  <c r="Q494" i="1"/>
  <c r="Q1051" i="1"/>
  <c r="Q90" i="1"/>
  <c r="Q1206" i="1"/>
  <c r="Q546" i="1"/>
  <c r="Q406" i="1"/>
  <c r="Q717" i="1"/>
  <c r="Q851" i="1"/>
  <c r="Q2222" i="1"/>
  <c r="Q1707" i="1"/>
  <c r="Q1189" i="1"/>
  <c r="Q1103" i="1"/>
  <c r="Q135" i="1"/>
  <c r="Q2422" i="1"/>
  <c r="Q118" i="1"/>
  <c r="Q1480" i="1"/>
  <c r="Q780" i="1"/>
  <c r="Q49" i="1"/>
  <c r="Q258" i="1"/>
  <c r="Q774" i="1"/>
  <c r="Q1197" i="1"/>
  <c r="Q1805" i="1"/>
  <c r="Q2050" i="1"/>
  <c r="Q971" i="1"/>
  <c r="Q2554" i="1"/>
  <c r="Q1078" i="1"/>
  <c r="Q222" i="1"/>
  <c r="Q81" i="1"/>
  <c r="Q1423" i="1"/>
  <c r="Q1535" i="1"/>
  <c r="Q1405" i="1"/>
  <c r="Q2132" i="1"/>
  <c r="Q953" i="1"/>
  <c r="Q124" i="1"/>
  <c r="Q1442" i="1"/>
  <c r="Q1073" i="1"/>
  <c r="Q1866" i="1"/>
  <c r="Q1963" i="1"/>
  <c r="Q1967" i="1"/>
  <c r="Q1901" i="1"/>
  <c r="Q1321" i="1"/>
  <c r="Q231" i="1"/>
  <c r="Q302" i="1"/>
  <c r="Q1199" i="1"/>
  <c r="Q67" i="1"/>
  <c r="Q650" i="1"/>
  <c r="Q1700" i="1"/>
  <c r="Q1496" i="1"/>
  <c r="Q1356" i="1"/>
  <c r="Q1048" i="1"/>
  <c r="Q573" i="1"/>
  <c r="Q1041" i="1"/>
  <c r="Q2115" i="1"/>
  <c r="Q354" i="1"/>
  <c r="Q1292" i="1"/>
  <c r="Q1055" i="1"/>
  <c r="Q1175" i="1"/>
  <c r="Q598" i="1"/>
  <c r="Q1797" i="1"/>
  <c r="Q1178" i="1"/>
  <c r="Q1746" i="1"/>
  <c r="Q1979" i="1"/>
  <c r="Q958" i="1"/>
  <c r="Q936" i="1"/>
  <c r="Q1721" i="1"/>
  <c r="Q1768" i="1"/>
  <c r="Q1357" i="1"/>
  <c r="Q1871" i="1"/>
  <c r="Q901" i="1"/>
  <c r="Q770" i="1"/>
  <c r="Q539" i="1"/>
  <c r="Q252" i="1"/>
  <c r="Q822" i="1"/>
  <c r="Q180" i="1"/>
  <c r="Q480" i="1"/>
  <c r="Q1492" i="1"/>
  <c r="Q1375" i="1"/>
  <c r="Q484" i="1"/>
  <c r="Q1166" i="1"/>
  <c r="Q235" i="1"/>
  <c r="Q2045" i="1"/>
  <c r="Q1260" i="1"/>
  <c r="Q1766" i="1"/>
  <c r="Q1896" i="1"/>
  <c r="Q1312" i="1"/>
  <c r="Q1239" i="1"/>
  <c r="Q687" i="1"/>
  <c r="Q1468" i="1"/>
  <c r="Q1263" i="1"/>
  <c r="Q643" i="1"/>
  <c r="Q309" i="1"/>
  <c r="Q1328" i="1"/>
  <c r="Q1061" i="1"/>
  <c r="Q1389" i="1"/>
  <c r="Q801" i="1"/>
  <c r="Q2204" i="1"/>
  <c r="Q1825" i="1"/>
  <c r="Q1992" i="1"/>
  <c r="Q705" i="1"/>
  <c r="Q1131" i="1"/>
  <c r="Q1580" i="1"/>
  <c r="Q2266" i="1"/>
  <c r="Q2147" i="1"/>
  <c r="Q609" i="1"/>
  <c r="Q1627" i="1"/>
  <c r="Q2063" i="1"/>
  <c r="Q2071" i="1"/>
  <c r="Q2191" i="1"/>
  <c r="Q1952" i="1"/>
  <c r="Q1730" i="1"/>
  <c r="Q1826" i="1"/>
  <c r="Q1880" i="1"/>
  <c r="Q1297" i="1"/>
  <c r="Q1123" i="1"/>
  <c r="Q1226" i="1"/>
  <c r="Q36" i="1"/>
  <c r="Q749" i="1"/>
  <c r="Q320" i="1"/>
  <c r="Q1659" i="1"/>
  <c r="Q1145" i="1"/>
  <c r="Q209" i="1"/>
  <c r="Q116" i="1"/>
  <c r="Q703" i="1"/>
  <c r="Q1569" i="1"/>
  <c r="Q906" i="1"/>
  <c r="Q645" i="1"/>
  <c r="Q711" i="1"/>
  <c r="Q2167" i="1"/>
  <c r="Q1765" i="1"/>
  <c r="Q1191" i="1"/>
  <c r="Q1713" i="1"/>
  <c r="Q171" i="1"/>
  <c r="Q1588" i="1"/>
  <c r="Q2283" i="1"/>
  <c r="Q260" i="1"/>
  <c r="Q2223" i="1"/>
  <c r="Q1119" i="1"/>
  <c r="Q1714" i="1"/>
  <c r="Q602" i="1"/>
  <c r="Q1243" i="1"/>
  <c r="Q75" i="1"/>
  <c r="Q621" i="1"/>
  <c r="Q278" i="1"/>
  <c r="Q1345" i="1"/>
  <c r="Q470" i="1"/>
  <c r="Q557" i="1"/>
  <c r="Q2221" i="1"/>
  <c r="Q2088" i="1"/>
  <c r="Q2225" i="1"/>
  <c r="Q531" i="1"/>
  <c r="Q2181" i="1"/>
  <c r="Q1860" i="1"/>
  <c r="Q1477" i="1"/>
  <c r="Q1584" i="1"/>
  <c r="Q254" i="1"/>
  <c r="Q1339" i="1"/>
  <c r="Q553" i="1"/>
  <c r="Q1470" i="1"/>
  <c r="Q1415" i="1"/>
  <c r="Q1576" i="1"/>
  <c r="Q828" i="1"/>
  <c r="Q1213" i="1"/>
  <c r="Q1433" i="1"/>
  <c r="Q1127" i="1"/>
  <c r="Q1852" i="1"/>
  <c r="Q1837" i="1"/>
  <c r="Q1833" i="1"/>
  <c r="Q1982" i="1"/>
  <c r="Q12" i="1"/>
  <c r="Q1674" i="1"/>
  <c r="Q1817" i="1"/>
  <c r="Q1626" i="1"/>
  <c r="Q1074" i="1"/>
  <c r="Q1067" i="1"/>
  <c r="Q1903" i="1"/>
  <c r="Q945" i="1"/>
  <c r="Q1233" i="1"/>
  <c r="Q2686" i="1"/>
  <c r="Q2778" i="1"/>
  <c r="Q2505" i="1"/>
  <c r="Q2134" i="1"/>
  <c r="Q2183" i="1"/>
  <c r="Q1066" i="1"/>
  <c r="Q2136" i="1"/>
  <c r="Q1814" i="1"/>
  <c r="Q2387" i="1"/>
  <c r="Q2452" i="1"/>
  <c r="Q2393" i="1"/>
  <c r="Q2159" i="1"/>
  <c r="Q2493" i="1"/>
  <c r="Q1947" i="1"/>
  <c r="Q1973" i="1"/>
  <c r="Q2171" i="1"/>
  <c r="Q2206" i="1"/>
  <c r="Q2334" i="1"/>
  <c r="Q2580" i="1"/>
  <c r="Q2322" i="1"/>
  <c r="Q2424" i="1"/>
  <c r="Q2402" i="1"/>
  <c r="Q2599" i="1"/>
  <c r="Q2361" i="1"/>
  <c r="Q2385" i="1"/>
  <c r="Q2446" i="1"/>
  <c r="Q2674" i="1"/>
  <c r="Q811" i="1"/>
  <c r="Q2090" i="1"/>
  <c r="Q2713" i="1"/>
  <c r="Q2496" i="1"/>
  <c r="Q2659" i="1"/>
  <c r="Q2684" i="1"/>
  <c r="Q2722" i="1"/>
  <c r="Q2081" i="1"/>
  <c r="Q1283" i="1"/>
  <c r="Q2522" i="1"/>
  <c r="Q2725" i="1"/>
  <c r="Q2201" i="1"/>
  <c r="Q1969" i="1"/>
  <c r="Q2662" i="1"/>
  <c r="Q2220" i="1"/>
  <c r="Q2371" i="1"/>
  <c r="Q2744" i="1"/>
  <c r="Q2638" i="1"/>
  <c r="Q2531" i="1"/>
  <c r="Q1899" i="1"/>
  <c r="Q2783" i="1"/>
  <c r="Q2816" i="1"/>
  <c r="Q2192" i="1"/>
  <c r="Q2497" i="1"/>
  <c r="Q2368" i="1"/>
  <c r="Q1791" i="1"/>
  <c r="Q2656" i="1"/>
  <c r="Q2672" i="1"/>
  <c r="Q2785" i="1"/>
  <c r="Q2318" i="1"/>
  <c r="Q2284" i="1"/>
  <c r="Q1798" i="1"/>
  <c r="Q2442" i="1"/>
  <c r="Q2363" i="1"/>
  <c r="Q2277" i="1"/>
  <c r="Q2017" i="1"/>
  <c r="Q714" i="1"/>
  <c r="Q2577" i="1"/>
  <c r="Q2647" i="1"/>
  <c r="Q2752" i="1"/>
  <c r="Q2351" i="1"/>
  <c r="Q2588" i="1"/>
  <c r="Q2519" i="1"/>
  <c r="Q2823" i="1"/>
  <c r="Q1965" i="1"/>
  <c r="Q2761" i="1"/>
  <c r="Q2703" i="1"/>
  <c r="Q2644" i="1"/>
  <c r="Q2702" i="1"/>
  <c r="Q1803" i="1"/>
  <c r="Q1698" i="1"/>
  <c r="Q2301" i="1"/>
  <c r="Q2627" i="1"/>
  <c r="Q2141" i="1"/>
  <c r="Q1893" i="1"/>
  <c r="Q2252" i="1"/>
  <c r="Q1788" i="1"/>
  <c r="Q2125" i="1"/>
  <c r="Q2061" i="1"/>
  <c r="Q2757" i="1"/>
  <c r="Q1793" i="1"/>
  <c r="Q1581" i="1"/>
  <c r="Q1072" i="1"/>
  <c r="Q1944" i="1"/>
  <c r="Q2655" i="1"/>
  <c r="Q2466" i="1"/>
  <c r="Q2774" i="1"/>
  <c r="Q2742" i="1"/>
  <c r="Q2765" i="1"/>
  <c r="Q2120" i="1"/>
  <c r="Q2140" i="1"/>
  <c r="Q1662" i="1"/>
  <c r="Q1182" i="1"/>
  <c r="Q1478" i="1"/>
  <c r="Q642" i="1"/>
  <c r="Q1836" i="1"/>
  <c r="Q1929" i="1"/>
  <c r="Q1790" i="1"/>
  <c r="Q2135" i="1"/>
  <c r="Q2345" i="1"/>
  <c r="Q2680" i="1"/>
  <c r="Q820" i="1"/>
  <c r="Q1305" i="1"/>
  <c r="Q1280" i="1"/>
  <c r="Q1030" i="1"/>
  <c r="Q1362" i="1"/>
  <c r="Q2613" i="1"/>
  <c r="Q2337" i="1"/>
  <c r="Q1088" i="1"/>
  <c r="Q1429" i="1"/>
  <c r="Q151" i="1"/>
  <c r="Q1447" i="1"/>
  <c r="Q954" i="1"/>
  <c r="Q1313" i="1"/>
  <c r="Q1366" i="1"/>
  <c r="Q1347" i="1"/>
  <c r="Q1247" i="1"/>
  <c r="Q1865" i="1"/>
  <c r="Q1813" i="1"/>
  <c r="Q1367" i="1"/>
  <c r="Q1354" i="1"/>
  <c r="Q1939" i="1"/>
  <c r="Q1443" i="1"/>
  <c r="Q1436" i="1"/>
  <c r="Q1296" i="1"/>
  <c r="Q603" i="1"/>
  <c r="Q1411" i="1"/>
  <c r="Q2014" i="1"/>
  <c r="Q1723" i="1"/>
  <c r="Q2034" i="1"/>
  <c r="Q1537" i="1"/>
  <c r="Q1937" i="1"/>
  <c r="Q1526" i="1"/>
  <c r="Q950" i="1"/>
  <c r="Q1099" i="1"/>
  <c r="Q1459" i="1"/>
  <c r="Q1536" i="1"/>
  <c r="Q892" i="1"/>
  <c r="Q2139" i="1"/>
  <c r="Q2275" i="1"/>
  <c r="Q373" i="1"/>
  <c r="Q1335" i="1"/>
  <c r="Q2256" i="1"/>
  <c r="Q1839" i="1"/>
  <c r="Q1622" i="1"/>
  <c r="Q1851" i="1"/>
  <c r="Q2104" i="1"/>
  <c r="Q2495" i="1"/>
  <c r="Q933" i="1"/>
  <c r="Q2231" i="1"/>
  <c r="Q2666" i="1"/>
  <c r="Q1379" i="1"/>
  <c r="Q1563" i="1"/>
  <c r="Q2400" i="1"/>
  <c r="Q1632" i="1"/>
  <c r="Q468" i="1"/>
  <c r="Q1876" i="1"/>
  <c r="Q1257" i="1"/>
  <c r="Q1777" i="1"/>
  <c r="Q2574" i="1"/>
  <c r="Q2458" i="1"/>
  <c r="Q271" i="1"/>
  <c r="Q2332" i="1"/>
  <c r="Q1897" i="1"/>
  <c r="Q1956" i="1"/>
  <c r="Q1615" i="1"/>
  <c r="Q1838" i="1"/>
  <c r="Q1782" i="1"/>
  <c r="Q1778" i="1"/>
  <c r="Q1998" i="1"/>
  <c r="Q1846" i="1"/>
  <c r="Q2025" i="1"/>
  <c r="Q1272" i="1"/>
  <c r="Q2127" i="1"/>
  <c r="Q2802" i="1"/>
  <c r="Q981" i="1"/>
  <c r="Q1670" i="1"/>
  <c r="Q1521" i="1"/>
  <c r="Q1227" i="1"/>
  <c r="Q1278" i="1"/>
  <c r="Q706" i="1"/>
  <c r="Q1678" i="1"/>
  <c r="Q1552" i="1"/>
  <c r="Q1915" i="1"/>
  <c r="Q2144" i="1"/>
  <c r="Q1200" i="1"/>
  <c r="Q1077" i="1"/>
  <c r="Q891" i="1"/>
  <c r="Q2430" i="1"/>
  <c r="Q2360" i="1"/>
  <c r="Q58" i="1"/>
  <c r="Q1513" i="1"/>
  <c r="Q2030" i="1"/>
  <c r="Q938" i="1"/>
  <c r="Q2255" i="1"/>
  <c r="Q1891" i="1"/>
  <c r="Q2375" i="1"/>
  <c r="Q1941" i="1"/>
  <c r="Q1759" i="1"/>
  <c r="Q1039" i="1"/>
  <c r="Q867" i="1"/>
  <c r="Q1824" i="1"/>
  <c r="Q1338" i="1"/>
  <c r="Q1877" i="1"/>
  <c r="Q1163" i="1"/>
  <c r="Q1822" i="1"/>
  <c r="Q1786" i="1"/>
  <c r="Q1647" i="1"/>
  <c r="Q1882" i="1"/>
  <c r="Q1980" i="1"/>
  <c r="Q1975" i="1"/>
  <c r="Q1924" i="1"/>
  <c r="Q1499" i="1"/>
  <c r="Q2042" i="1"/>
  <c r="Q1753" i="1"/>
  <c r="Q2002" i="1"/>
  <c r="Q1760" i="1"/>
  <c r="Q1733" i="1"/>
  <c r="Q2107" i="1"/>
  <c r="Q1374" i="1"/>
  <c r="Q1568" i="1"/>
  <c r="Q2051" i="1"/>
  <c r="Q1116" i="1"/>
  <c r="Q2670" i="1"/>
  <c r="Q694" i="1"/>
  <c r="Q968" i="1"/>
  <c r="Q1614" i="1"/>
  <c r="Q1149" i="1"/>
  <c r="Q1208" i="1"/>
  <c r="Q1299" i="1"/>
  <c r="Q1118" i="1"/>
  <c r="Q1467" i="1"/>
  <c r="Q2732" i="1"/>
  <c r="Q1052" i="1"/>
  <c r="Q1983" i="1"/>
  <c r="Q1597" i="1"/>
  <c r="Q675" i="1"/>
  <c r="Q1400" i="1"/>
  <c r="Q2202" i="1"/>
  <c r="Q569" i="1"/>
  <c r="Q241" i="1"/>
  <c r="Q1617" i="1"/>
  <c r="Q2753" i="1"/>
  <c r="Q2080" i="1"/>
  <c r="Q1945" i="1"/>
  <c r="Q1487" i="1"/>
  <c r="Q955" i="1"/>
  <c r="Q2788" i="1"/>
  <c r="Q550" i="1"/>
  <c r="Q1855" i="1"/>
  <c r="Q1027" i="1"/>
  <c r="Q1994" i="1"/>
  <c r="Q2441" i="1"/>
  <c r="Q2254" i="1"/>
  <c r="Q2299" i="1"/>
  <c r="Q2822" i="1"/>
  <c r="Q2094" i="1"/>
  <c r="Q41" i="1"/>
  <c r="Q943" i="1"/>
  <c r="Q1016" i="1"/>
  <c r="Q1694" i="1"/>
  <c r="Q1585" i="1"/>
  <c r="Q1249" i="1"/>
  <c r="Q1804" i="1"/>
  <c r="Q2309" i="1"/>
  <c r="Q1892" i="1"/>
  <c r="Q2330" i="1"/>
  <c r="Q2436" i="1"/>
  <c r="Q2019" i="1"/>
  <c r="Q2273" i="1"/>
  <c r="Q2821" i="1"/>
  <c r="Q1538" i="1"/>
  <c r="Q948" i="1"/>
  <c r="Q1270" i="1"/>
  <c r="Q651" i="1"/>
  <c r="Q1368" i="1"/>
  <c r="Q2247" i="1"/>
  <c r="Q1690" i="1"/>
  <c r="Q1705" i="1"/>
  <c r="Q1057" i="1"/>
  <c r="Q2241" i="1"/>
  <c r="Q1006" i="1"/>
  <c r="Q1026" i="1"/>
  <c r="Q1473" i="1"/>
  <c r="Q2292" i="1"/>
  <c r="Q1514" i="1"/>
  <c r="Q1630" i="1"/>
  <c r="Q1637" i="1"/>
  <c r="Q1587" i="1"/>
  <c r="Q879" i="1"/>
  <c r="Q563" i="1"/>
  <c r="Q992" i="1"/>
  <c r="Q1245" i="1"/>
  <c r="Q870" i="1"/>
  <c r="Q859" i="1"/>
  <c r="Q783" i="1"/>
  <c r="Q2037" i="1"/>
  <c r="Q2226" i="1"/>
  <c r="Q857" i="1"/>
  <c r="Q2211" i="1"/>
  <c r="Q2372" i="1"/>
  <c r="Q1355" i="1"/>
  <c r="Q2343" i="1"/>
  <c r="Q2243" i="1"/>
  <c r="Q2649" i="1"/>
  <c r="Q2230" i="1"/>
  <c r="Q2773" i="1"/>
  <c r="Q2718" i="1"/>
  <c r="Q2586" i="1"/>
  <c r="Q2537" i="1"/>
  <c r="Q2484" i="1"/>
  <c r="Q2771" i="1"/>
  <c r="Q2376" i="1"/>
  <c r="Q2804" i="1"/>
  <c r="Q753" i="1"/>
  <c r="Q2294" i="1"/>
  <c r="Q2581" i="1"/>
  <c r="Q2060" i="1"/>
  <c r="Q1933" i="1"/>
  <c r="Q1658" i="1"/>
  <c r="Q405" i="1"/>
  <c r="Q1370" i="1"/>
  <c r="Q2003" i="1"/>
  <c r="Q333" i="1"/>
  <c r="Q2733" i="1"/>
  <c r="Q2039" i="1"/>
  <c r="Q1388" i="1"/>
  <c r="Q2164" i="1"/>
  <c r="Q2091" i="1"/>
  <c r="Q1250" i="1"/>
  <c r="Q1049" i="1"/>
  <c r="Q1369" i="1"/>
  <c r="Q2438" i="1"/>
  <c r="Q1823" i="1"/>
  <c r="Q1706" i="1"/>
  <c r="Q1737" i="1"/>
  <c r="Q1573" i="1"/>
  <c r="Q1716" i="1"/>
  <c r="Q682" i="1"/>
  <c r="Q2259" i="1"/>
  <c r="Q2245" i="1"/>
  <c r="Q1054" i="1"/>
  <c r="Q1015" i="1"/>
  <c r="Q1831" i="1"/>
  <c r="Q2084" i="1"/>
  <c r="Q2264" i="1"/>
  <c r="Q2057" i="1"/>
  <c r="Q2342" i="1"/>
  <c r="Q1926" i="1"/>
  <c r="Q2004" i="1"/>
  <c r="Q2054" i="1"/>
  <c r="Q986" i="1"/>
  <c r="Q2576" i="1"/>
  <c r="Q1611" i="1"/>
  <c r="Q2112" i="1"/>
  <c r="Q881" i="1"/>
  <c r="Q1319" i="1"/>
  <c r="Q2457" i="1"/>
  <c r="Q1484" i="1"/>
  <c r="Q2122" i="1"/>
  <c r="Q1991" i="1"/>
  <c r="Q2028" i="1"/>
  <c r="Q1545" i="1"/>
  <c r="Q2096" i="1"/>
  <c r="Q2009" i="1"/>
  <c r="Q2665" i="1"/>
  <c r="Q419" i="1"/>
  <c r="Q2100" i="1"/>
  <c r="Q2477" i="1"/>
  <c r="Q2289" i="1"/>
  <c r="Q2407" i="1"/>
  <c r="Q2312" i="1"/>
  <c r="Q2267" i="1"/>
  <c r="Q268" i="1"/>
  <c r="Q2190" i="1"/>
  <c r="Q1664" i="1"/>
  <c r="Q1957" i="1"/>
  <c r="Q1801" i="1"/>
  <c r="Q2207" i="1"/>
  <c r="Q2217" i="1"/>
  <c r="Q1557" i="1"/>
  <c r="Q2346" i="1"/>
  <c r="Q2437" i="1"/>
  <c r="Q2354" i="1"/>
  <c r="Q2808" i="1"/>
  <c r="Q2319" i="1"/>
  <c r="Q2239" i="1"/>
  <c r="Q1629" i="1"/>
  <c r="Q1322" i="1"/>
  <c r="Q2066" i="1"/>
  <c r="Q2068" i="1"/>
  <c r="Q1849" i="1"/>
  <c r="Q1666" i="1"/>
  <c r="Q1193" i="1"/>
  <c r="Q2040" i="1"/>
  <c r="Q427" i="1"/>
  <c r="Q2653" i="1"/>
  <c r="Q2696" i="1"/>
  <c r="Q2651" i="1"/>
  <c r="Q830" i="1"/>
  <c r="Q2723" i="1"/>
  <c r="Q2236" i="1"/>
  <c r="Q2630" i="1"/>
  <c r="Q2726" i="1"/>
  <c r="Q2182" i="1"/>
  <c r="Q2195" i="1"/>
  <c r="Q2559" i="1"/>
  <c r="Q2521" i="1"/>
  <c r="Q2530" i="1"/>
  <c r="Q1873" i="1"/>
  <c r="Q2146" i="1"/>
  <c r="Q2798" i="1"/>
  <c r="Q604" i="1"/>
  <c r="Q2440" i="1"/>
  <c r="Q2642" i="1"/>
  <c r="Q2253" i="1"/>
  <c r="Q2470" i="1"/>
  <c r="Q2395" i="1"/>
  <c r="Q2105" i="1"/>
  <c r="Q2270" i="1"/>
  <c r="Q2388" i="1"/>
  <c r="Q2524" i="1"/>
  <c r="Q2620" i="1"/>
  <c r="Q2435" i="1"/>
  <c r="Q2482" i="1"/>
  <c r="Q2282" i="1"/>
  <c r="Q2758" i="1"/>
  <c r="Q2380" i="1"/>
  <c r="Q2476" i="1"/>
  <c r="Q2481" i="1"/>
  <c r="Q2639" i="1"/>
  <c r="Q2492" i="1"/>
  <c r="Q2480" i="1"/>
  <c r="Q2578" i="1"/>
  <c r="Q2570" i="1"/>
  <c r="Q2539" i="1"/>
  <c r="Q2489" i="1"/>
  <c r="Q2612" i="1"/>
  <c r="Q2263" i="1"/>
  <c r="Q2215" i="1"/>
  <c r="Q2799" i="1"/>
  <c r="Q2717" i="1"/>
  <c r="Q2515" i="1"/>
  <c r="Q2295" i="1"/>
  <c r="Q2567" i="1"/>
  <c r="Q2641" i="1"/>
  <c r="Q2786" i="1"/>
  <c r="Q2512" i="1"/>
  <c r="Q2278" i="1"/>
  <c r="Q2001" i="1"/>
  <c r="Q2116" i="1"/>
  <c r="Q2392" i="1"/>
  <c r="Q2427" i="1"/>
  <c r="Q2796" i="1"/>
  <c r="Q2640" i="1"/>
  <c r="Q2615" i="1"/>
  <c r="Q2419" i="1"/>
  <c r="Q2787" i="1"/>
  <c r="Q2517" i="1"/>
  <c r="Q2488" i="1"/>
  <c r="Q1954" i="1"/>
  <c r="Q2413" i="1"/>
  <c r="Q2348" i="1"/>
  <c r="Q2193" i="1"/>
  <c r="Q2405" i="1"/>
  <c r="Q2468" i="1"/>
  <c r="Q2532" i="1"/>
  <c r="Q2406" i="1"/>
  <c r="Q2622" i="1"/>
  <c r="Q2516" i="1"/>
  <c r="Q2041" i="1"/>
  <c r="Q2528" i="1"/>
  <c r="Q2587" i="1"/>
  <c r="Q1036" i="1"/>
  <c r="Q2535" i="1"/>
  <c r="Q1810" i="1"/>
  <c r="Q2165" i="1"/>
  <c r="Q2514" i="1"/>
  <c r="Q465" i="1"/>
  <c r="Q2544" i="1"/>
  <c r="Q2286" i="1"/>
  <c r="Q2800" i="1"/>
  <c r="Q2770" i="1"/>
  <c r="Q2162" i="1"/>
  <c r="Q2287" i="1"/>
  <c r="Q2830" i="1"/>
  <c r="Q2626" i="1"/>
  <c r="Q2669" i="1"/>
  <c r="Q1097" i="1"/>
  <c r="Q2214" i="1"/>
  <c r="Q2668" i="1"/>
  <c r="Q2510" i="1"/>
  <c r="Q2575" i="1"/>
  <c r="Q2065" i="1"/>
  <c r="Q2729" i="1"/>
  <c r="Q2780" i="1"/>
  <c r="Q1863" i="1"/>
  <c r="Q2469" i="1"/>
  <c r="Q2443" i="1"/>
  <c r="Q2593" i="1"/>
  <c r="Q2353" i="1"/>
  <c r="Q2769" i="1"/>
  <c r="Q2500" i="1"/>
  <c r="Q2706" i="1"/>
  <c r="Q2429" i="1"/>
  <c r="Q2467" i="1"/>
  <c r="Q2562" i="1"/>
  <c r="Q2549" i="1"/>
  <c r="Q1696" i="1"/>
  <c r="Q2520" i="1"/>
  <c r="Q2445" i="1"/>
  <c r="Q2511" i="1"/>
  <c r="Q2534" i="1"/>
  <c r="Q2423" i="1"/>
  <c r="Q2547" i="1"/>
  <c r="Q2768" i="1"/>
  <c r="Q2507" i="1"/>
  <c r="Q2324" i="1"/>
  <c r="Q1708" i="1"/>
  <c r="Q2415" i="1"/>
  <c r="Q2572" i="1"/>
  <c r="Q2197" i="1"/>
  <c r="Q2072" i="1"/>
  <c r="Q2508" i="1"/>
  <c r="Q1755" i="1"/>
  <c r="Q2601" i="1"/>
  <c r="Q2450" i="1"/>
  <c r="Q2754" i="1"/>
  <c r="Q2460" i="1"/>
  <c r="Q2462" i="1"/>
  <c r="Q2483" i="1"/>
  <c r="Q2251" i="1"/>
  <c r="Q2747" i="1"/>
  <c r="Q2543" i="1"/>
  <c r="Q2585" i="1"/>
  <c r="Q2719" i="1"/>
  <c r="Q2727" i="1"/>
  <c r="Q2781" i="1"/>
  <c r="Q2079" i="1"/>
  <c r="Q2590" i="1"/>
  <c r="Q2810" i="1"/>
  <c r="Q2624" i="1"/>
  <c r="Q2625" i="1"/>
  <c r="Q2434" i="1"/>
  <c r="Q2701" i="1"/>
  <c r="Q1365" i="1"/>
  <c r="Q2632" i="1"/>
  <c r="Q2533" i="1"/>
  <c r="Q2579" i="1"/>
  <c r="Q2673" i="1"/>
  <c r="Q2766" i="1"/>
  <c r="Q2552" i="1"/>
  <c r="Q2791" i="1"/>
  <c r="Q2652" i="1"/>
  <c r="Q2664" i="1"/>
  <c r="Q2836" i="1"/>
  <c r="Q2793" i="1"/>
  <c r="Q1907" i="1"/>
  <c r="Q2603" i="1"/>
  <c r="Q1657" i="1"/>
  <c r="Q1221" i="1"/>
  <c r="Q1827" i="1"/>
  <c r="Q2739" i="1"/>
  <c r="Q2637" i="1"/>
  <c r="Q2734" i="1"/>
  <c r="Q2591" i="1"/>
  <c r="Q2335" i="1"/>
  <c r="Q2317" i="1"/>
  <c r="Q2692" i="1"/>
  <c r="Q2257" i="1"/>
  <c r="Q2755" i="1"/>
  <c r="Q2738" i="1"/>
  <c r="Q2721" i="1"/>
  <c r="Q2825" i="1"/>
  <c r="Q1430" i="1"/>
  <c r="Q2409" i="1"/>
  <c r="Q1717" i="1"/>
  <c r="Q2439" i="1"/>
  <c r="Q2824" i="1"/>
  <c r="Q2829" i="1"/>
  <c r="Q2185" i="1"/>
  <c r="Q2735" i="1"/>
  <c r="Q2779" i="1"/>
  <c r="Q2621" i="1"/>
  <c r="Q2805" i="1"/>
  <c r="Q2604" i="1"/>
  <c r="Q2242" i="1"/>
  <c r="Q786" i="1"/>
  <c r="Q2229" i="1"/>
  <c r="Q2498" i="1"/>
  <c r="Q2750" i="1"/>
  <c r="Q2743" i="1"/>
  <c r="Q2745" i="1"/>
  <c r="Q2433" i="1"/>
  <c r="Q2271" i="1"/>
  <c r="Q1479" i="1"/>
  <c r="Q2695" i="1"/>
  <c r="Q2545" i="1"/>
  <c r="Q2807" i="1"/>
  <c r="Q2425" i="1"/>
  <c r="Q2797" i="1"/>
  <c r="Q2333" i="1"/>
  <c r="Q2697" i="1"/>
  <c r="Q1378" i="1"/>
  <c r="Q2814" i="1"/>
  <c r="Q2013" i="1"/>
  <c r="Q2716" i="1"/>
  <c r="Q2623" i="1"/>
  <c r="Q2831" i="1"/>
  <c r="Q2801" i="1"/>
  <c r="Q1692" i="1"/>
  <c r="Q1900" i="1"/>
  <c r="Q1995" i="1"/>
  <c r="Q2645" i="1"/>
  <c r="Q2643" i="1"/>
  <c r="Q2809" i="1"/>
  <c r="Q2794" i="1"/>
  <c r="Q2618" i="1"/>
  <c r="Q2699" i="1"/>
  <c r="Q2685" i="1"/>
  <c r="Q2676" i="1"/>
  <c r="Q2740" i="1"/>
  <c r="Q2377" i="1"/>
  <c r="Q2320" i="1"/>
  <c r="Q2314" i="1"/>
  <c r="Q2683" i="1"/>
  <c r="Q2636" i="1"/>
  <c r="Q2650" i="1"/>
  <c r="Q2677" i="1"/>
  <c r="Q2764" i="1"/>
  <c r="Q2412" i="1"/>
  <c r="Q2762" i="1"/>
  <c r="Q2700" i="1"/>
  <c r="Q2817" i="1"/>
  <c r="Q2227" i="1"/>
  <c r="Q2777" i="1"/>
  <c r="Q2782" i="1"/>
  <c r="Q2658" i="1"/>
  <c r="Q2654" i="1"/>
  <c r="Q2833" i="1"/>
  <c r="Q2542" i="1"/>
  <c r="Q2714" i="1"/>
  <c r="Q2663" i="1"/>
  <c r="Q2523" i="1"/>
  <c r="Q1393" i="1"/>
  <c r="Q1645" i="1"/>
  <c r="Q2015" i="1"/>
  <c r="Q2444" i="1"/>
  <c r="Q2715" i="1"/>
  <c r="Q2720" i="1"/>
  <c r="Q2790" i="1"/>
  <c r="Q2689" i="1"/>
  <c r="Q2820" i="1"/>
  <c r="Q2746" i="1"/>
  <c r="Q2776" i="1"/>
  <c r="Q2456" i="1"/>
  <c r="Q2463" i="1"/>
  <c r="Q2660" i="1"/>
  <c r="Q2811" i="1"/>
  <c r="Q2759" i="1"/>
  <c r="Q2565" i="1"/>
  <c r="Q2806" i="1"/>
  <c r="Q2812" i="1"/>
  <c r="Q2682" i="1"/>
  <c r="Q2610" i="1"/>
  <c r="Q2775" i="1"/>
  <c r="Q2693" i="1"/>
  <c r="Q2336" i="1"/>
  <c r="Q2219" i="1"/>
  <c r="Q2548" i="1"/>
  <c r="Q2285" i="1"/>
  <c r="Q2056" i="1"/>
  <c r="Q2055" i="1"/>
  <c r="Q2564" i="1"/>
  <c r="Q2328" i="1"/>
  <c r="Q2835" i="1"/>
  <c r="Q2815" i="1"/>
  <c r="Q2607" i="1"/>
  <c r="Q2605" i="1"/>
  <c r="Q2347" i="1"/>
  <c r="Q2566" i="1"/>
  <c r="Q2767" i="1"/>
  <c r="Q2494" i="1"/>
  <c r="Q2414" i="1"/>
  <c r="Q2478" i="1"/>
  <c r="Q2608" i="1"/>
  <c r="Q2571" i="1"/>
  <c r="Q2600" i="1"/>
  <c r="Q2705" i="1"/>
  <c r="Q2813" i="1"/>
  <c r="Q2592" i="1"/>
  <c r="Q2355" i="1"/>
  <c r="Q2391" i="1"/>
  <c r="Q2117" i="1"/>
  <c r="Q2196" i="1"/>
  <c r="Q962" i="1"/>
  <c r="Q2401" i="1"/>
  <c r="Q2426" i="1"/>
  <c r="Q2465" i="1"/>
  <c r="Q2448" i="1"/>
  <c r="Q2349" i="1"/>
  <c r="Q1155" i="1"/>
  <c r="Q1942" i="1"/>
  <c r="Q1802" i="1"/>
  <c r="Q2293" i="1"/>
  <c r="Q2260" i="1"/>
  <c r="Q1955" i="1"/>
  <c r="Q2296" i="1"/>
  <c r="Q2155" i="1"/>
  <c r="Q1981" i="1"/>
  <c r="Q2560" i="1"/>
  <c r="Q2102" i="1"/>
  <c r="Q2010" i="1"/>
  <c r="Q2304" i="1"/>
  <c r="Q2246" i="1"/>
  <c r="Q2235" i="1"/>
  <c r="Q866" i="1"/>
  <c r="Q1993" i="1"/>
  <c r="Q1785" i="1"/>
  <c r="Q2472" i="1"/>
  <c r="Q2671" i="1"/>
  <c r="Q1898" i="1"/>
  <c r="Q1943" i="1"/>
  <c r="Q1079" i="1"/>
  <c r="Q2174" i="1"/>
  <c r="Q1504" i="1"/>
  <c r="Q1894" i="1"/>
  <c r="Q1850" i="1"/>
  <c r="Q2486" i="1"/>
  <c r="Q2169" i="1"/>
  <c r="Q2053" i="1"/>
  <c r="Q2265" i="1"/>
  <c r="Q2416" i="1"/>
  <c r="Q2157" i="1"/>
  <c r="Q2527" i="1"/>
  <c r="Q1409" i="1"/>
  <c r="Q2503" i="1"/>
  <c r="Q2250" i="1"/>
  <c r="Q1012" i="1"/>
  <c r="Q1525" i="1"/>
  <c r="Q2249" i="1"/>
  <c r="Q1731" i="1"/>
  <c r="Q2158" i="1"/>
  <c r="Q2069" i="1"/>
  <c r="Q695" i="1"/>
  <c r="Q1577" i="1"/>
  <c r="Q2016" i="1"/>
  <c r="Q2280" i="1"/>
  <c r="Q1307" i="1"/>
  <c r="Q1359" i="1"/>
  <c r="Q2303" i="1"/>
  <c r="Q1920" i="1"/>
  <c r="Q2688" i="1"/>
  <c r="Q2789" i="1"/>
  <c r="Q2691" i="1"/>
  <c r="Q1773" i="1"/>
  <c r="Q1808" i="1"/>
  <c r="Q1438" i="1"/>
  <c r="Q1462" i="1"/>
  <c r="Q1792" i="1"/>
  <c r="Q1223" i="1"/>
  <c r="Q1586" i="1"/>
  <c r="Q1726" i="1"/>
  <c r="Q2022" i="1"/>
  <c r="Q561" i="1"/>
  <c r="Q2150" i="1"/>
  <c r="Q2326" i="1"/>
  <c r="Q1895" i="1"/>
  <c r="Q2186" i="1"/>
  <c r="Q2464" i="1"/>
  <c r="Q2504" i="1"/>
  <c r="Q2099" i="1"/>
  <c r="Q2369" i="1"/>
  <c r="Q2748" i="1"/>
  <c r="Q2614" i="1"/>
  <c r="Q2602" i="1"/>
  <c r="Q2344" i="1"/>
  <c r="Q2281" i="1"/>
  <c r="Q2819" i="1"/>
  <c r="Q1844" i="1"/>
  <c r="Q1962" i="1"/>
  <c r="Q1864" i="1"/>
  <c r="Q2012" i="1"/>
  <c r="Q1938" i="1"/>
  <c r="Q2205" i="1"/>
  <c r="Q2024" i="1"/>
  <c r="Q1665" i="1"/>
  <c r="Q1507" i="1"/>
  <c r="Q1984" i="1"/>
  <c r="Q2232" i="1"/>
  <c r="Q2005" i="1"/>
  <c r="Q1631" i="1"/>
  <c r="Q2138" i="1"/>
  <c r="Q1334" i="1"/>
  <c r="Q1137" i="1"/>
  <c r="Q2584" i="1"/>
  <c r="Q2447" i="1"/>
  <c r="Q1809" i="1"/>
  <c r="Q1756" i="1"/>
  <c r="Q1888" i="1"/>
  <c r="Q390" i="1"/>
  <c r="Q1684" i="1"/>
  <c r="Q2356" i="1"/>
  <c r="Q2298" i="1"/>
  <c r="Q2048" i="1"/>
  <c r="Q1371" i="1"/>
  <c r="Q2573" i="1"/>
  <c r="Q2631" i="1"/>
  <c r="Q2795" i="1"/>
  <c r="Q1739" i="1"/>
  <c r="Q2772" i="1"/>
  <c r="Q2518" i="1"/>
  <c r="Q2506" i="1"/>
  <c r="Q69" i="1"/>
  <c r="Q2258" i="1"/>
  <c r="Q2459" i="1"/>
  <c r="Q2340" i="1"/>
  <c r="Q2646" i="1"/>
  <c r="Q2490" i="1"/>
  <c r="Q1970" i="1"/>
  <c r="Q2431" i="1"/>
  <c r="Q2212" i="1"/>
  <c r="Q212" i="1"/>
  <c r="Q2357" i="1"/>
  <c r="Q2213" i="1"/>
  <c r="Q2076" i="1"/>
  <c r="Q2546" i="1"/>
  <c r="Q1406" i="1"/>
  <c r="Q2111" i="1"/>
  <c r="Q2173" i="1"/>
  <c r="Q1005" i="1"/>
  <c r="Q2390" i="1"/>
  <c r="Q1381" i="1"/>
  <c r="Q1202" i="1"/>
  <c r="Q1968" i="1"/>
  <c r="Q2098" i="1"/>
  <c r="Q566" i="1"/>
  <c r="Q789" i="1"/>
  <c r="Q2398" i="1"/>
  <c r="Q2381" i="1"/>
  <c r="Q2473" i="1"/>
  <c r="Q1909" i="1"/>
  <c r="Q2179" i="1"/>
  <c r="Q2410" i="1"/>
  <c r="Q2086" i="1"/>
  <c r="Q2276" i="1"/>
  <c r="Q2367" i="1"/>
  <c r="Q2568" i="1"/>
  <c r="Q2180" i="1"/>
  <c r="Q2628" i="1"/>
  <c r="Q2540" i="1"/>
  <c r="Q2749" i="1"/>
  <c r="Q2551" i="1"/>
  <c r="Q2634" i="1"/>
  <c r="Q2550" i="1"/>
  <c r="Q2675" i="1"/>
  <c r="Q2525" i="1"/>
  <c r="Q1547" i="1"/>
  <c r="Q2067" i="1"/>
  <c r="Q1215" i="1"/>
  <c r="Q1578" i="1"/>
  <c r="Q1928" i="1"/>
  <c r="Q2156" i="1"/>
  <c r="Q2097" i="1"/>
  <c r="Q1887" i="1"/>
  <c r="Q715" i="1"/>
  <c r="Q1598" i="1"/>
  <c r="Q1745" i="1"/>
  <c r="Q2501" i="1"/>
  <c r="Q1343" i="1"/>
  <c r="Q2038" i="1"/>
  <c r="Q1735" i="1"/>
  <c r="Q2035" i="1"/>
  <c r="Q647" i="1"/>
  <c r="Q48" i="1"/>
  <c r="Q2583" i="1"/>
  <c r="Q1787" i="1"/>
  <c r="Q1922" i="1"/>
  <c r="Q2172" i="1"/>
  <c r="Q2194" i="1"/>
  <c r="Q2087" i="1"/>
  <c r="Q2329" i="1"/>
  <c r="Q2365" i="1"/>
  <c r="Q2389" i="1"/>
  <c r="Q1106" i="1"/>
  <c r="Q1579" i="1"/>
  <c r="Q1636" i="1"/>
  <c r="Q1603" i="1"/>
  <c r="Q582" i="1"/>
  <c r="Q1602" i="1"/>
  <c r="Q2310" i="1"/>
  <c r="Q1523" i="1"/>
  <c r="Q1854" i="1"/>
  <c r="Q1435" i="1"/>
  <c r="Q2553" i="1"/>
  <c r="Q1237" i="1"/>
  <c r="Q2325" i="1"/>
  <c r="Q2403" i="1"/>
  <c r="Q2635" i="1"/>
  <c r="Q1286" i="1"/>
  <c r="Q1235" i="1"/>
  <c r="Q1457" i="1"/>
  <c r="Q1950" i="1"/>
  <c r="Q1108" i="1"/>
  <c r="Q1494" i="1"/>
  <c r="Q1242" i="1"/>
  <c r="Q1682" i="1"/>
  <c r="Q2006" i="1"/>
  <c r="Q2679" i="1"/>
  <c r="Q2561" i="1"/>
  <c r="Q2449" i="1"/>
  <c r="Q2563" i="1"/>
  <c r="Q1868" i="1"/>
  <c r="Q1761" i="1"/>
  <c r="Q2358" i="1"/>
  <c r="Q2327" i="1"/>
  <c r="Q2382" i="1"/>
  <c r="Q2394" i="1"/>
  <c r="Q2383" i="1"/>
  <c r="Q2728" i="1"/>
  <c r="Q1997" i="1"/>
  <c r="Q1333" i="1"/>
  <c r="Q2300" i="1"/>
  <c r="Q2078" i="1"/>
  <c r="Q1458" i="1"/>
  <c r="Q1564" i="1"/>
  <c r="Q2108" i="1"/>
  <c r="Q2118" i="1"/>
  <c r="Q1742" i="1"/>
  <c r="Q479" i="1"/>
  <c r="Q1044" i="1"/>
  <c r="Q1549" i="1"/>
  <c r="Q1544" i="1"/>
  <c r="Q1254" i="1"/>
  <c r="Q2137" i="1"/>
  <c r="Q1916" i="1"/>
  <c r="Q1977" i="1"/>
  <c r="Q1728" i="1"/>
  <c r="Q1722" i="1"/>
  <c r="Q1709" i="1"/>
  <c r="Q1859" i="1"/>
  <c r="Q1592" i="1"/>
  <c r="Q1701" i="1"/>
  <c r="Q1653" i="1"/>
  <c r="Q1691" i="1"/>
  <c r="Q1828" i="1"/>
  <c r="Q1910" i="1"/>
  <c r="Q1323" i="1"/>
  <c r="Q1201" i="1"/>
  <c r="Q2261" i="1"/>
  <c r="Q2338" i="1"/>
  <c r="Q2272" i="1"/>
  <c r="Q2175" i="1"/>
  <c r="Q1966" i="1"/>
  <c r="Q2364" i="1"/>
  <c r="Q2093" i="1"/>
  <c r="Q1990" i="1"/>
  <c r="Q1971" i="1"/>
  <c r="Q2075" i="1"/>
  <c r="Q2143" i="1"/>
  <c r="Q1972" i="1"/>
  <c r="Q1110" i="1"/>
  <c r="Q1560" i="1"/>
  <c r="Q1444" i="1"/>
  <c r="Q2558" i="1"/>
  <c r="Q558" i="1"/>
  <c r="Q2536" i="1"/>
  <c r="Q2321" i="1"/>
  <c r="Q2556" i="1"/>
  <c r="Q666" i="1"/>
  <c r="Q855" i="1"/>
  <c r="Q1279" i="1"/>
  <c r="Q2557" i="1"/>
  <c r="Q1781" i="1"/>
  <c r="Q188" i="1"/>
  <c r="Q1856" i="1"/>
  <c r="Q2617" i="1"/>
  <c r="Q2485" i="1"/>
  <c r="Q738" i="1"/>
  <c r="Q1351" i="1"/>
  <c r="Q676" i="1"/>
  <c r="Q1847" i="1"/>
  <c r="Q2077" i="1"/>
  <c r="Q286" i="1"/>
  <c r="Q1102" i="1"/>
  <c r="Q1268" i="1"/>
  <c r="Q2216" i="1"/>
  <c r="Q1161" i="1"/>
  <c r="Q141" i="1"/>
  <c r="Q1448" i="1"/>
  <c r="Q1241" i="1"/>
  <c r="Q1806" i="1"/>
  <c r="Q533" i="1"/>
  <c r="Q1881" i="1"/>
  <c r="Q730" i="1"/>
  <c r="Q279" i="1"/>
  <c r="Q1886" i="1"/>
  <c r="Q364" i="1"/>
  <c r="Q107" i="1"/>
  <c r="Q1083" i="1"/>
  <c r="Q94" i="1"/>
  <c r="Q1133" i="1"/>
  <c r="Q839" i="1"/>
  <c r="Q65" i="1"/>
  <c r="Q2058" i="1"/>
  <c r="Q216" i="1"/>
  <c r="Q6" i="1"/>
  <c r="Q200" i="1"/>
  <c r="Q17" i="1"/>
  <c r="Q349" i="1"/>
  <c r="Q269" i="1"/>
  <c r="Q1763" i="1"/>
  <c r="Q1551" i="1"/>
  <c r="Q792" i="1"/>
  <c r="Q1748" i="1"/>
  <c r="Q498" i="1"/>
  <c r="Q1277" i="1"/>
  <c r="Q1553" i="1"/>
  <c r="Q413" i="1"/>
  <c r="Q1491" i="1"/>
  <c r="Q959" i="1"/>
  <c r="Q172" i="1"/>
  <c r="Q281" i="1"/>
  <c r="Q432" i="1"/>
  <c r="Q973" i="1"/>
  <c r="Q425" i="1"/>
  <c r="Q462" i="1"/>
  <c r="Q113" i="1"/>
  <c r="Q1064" i="1"/>
  <c r="Q35" i="1"/>
  <c r="Q50" i="1"/>
  <c r="Q1463" i="1"/>
  <c r="Q568" i="1"/>
  <c r="Q61" i="1"/>
  <c r="Q122" i="1"/>
  <c r="Q105" i="1"/>
  <c r="Q420" i="1"/>
  <c r="Q356" i="1"/>
  <c r="Q306" i="1"/>
  <c r="Q1460" i="1"/>
  <c r="Q33" i="1"/>
  <c r="Q47" i="1"/>
  <c r="Q174" i="1"/>
  <c r="Q840" i="1"/>
  <c r="Q1184" i="1"/>
  <c r="Q114" i="1"/>
  <c r="Q1001" i="1"/>
  <c r="Q433" i="1"/>
  <c r="Q1047" i="1"/>
  <c r="Q1132" i="1"/>
  <c r="Q1258" i="1"/>
  <c r="Q185" i="1"/>
  <c r="Q1234" i="1"/>
  <c r="Q59" i="1"/>
  <c r="Q395" i="1"/>
  <c r="Q280" i="1"/>
  <c r="Q746" i="1"/>
  <c r="Q214" i="1"/>
  <c r="Q265" i="1"/>
  <c r="Q316" i="1"/>
  <c r="Q1126" i="1"/>
  <c r="Q1811" i="1"/>
  <c r="Q718" i="1"/>
  <c r="Q1546" i="1"/>
  <c r="Q944" i="1"/>
  <c r="Q823" i="1"/>
  <c r="Q393" i="1"/>
  <c r="Q972" i="1"/>
  <c r="Q162" i="1"/>
  <c r="Q291" i="1"/>
  <c r="Q125" i="1"/>
  <c r="Q1489" i="1"/>
  <c r="Q709" i="1"/>
  <c r="Q762" i="1"/>
  <c r="Q656" i="1"/>
  <c r="Q940" i="1"/>
  <c r="Q1135" i="1"/>
  <c r="Q1522" i="1"/>
  <c r="Q240" i="1"/>
  <c r="Q1255" i="1"/>
  <c r="Q805" i="1"/>
  <c r="Q777" i="1"/>
  <c r="Q1294" i="1"/>
  <c r="Q1640" i="1"/>
  <c r="Q207" i="1"/>
  <c r="Q351" i="1"/>
  <c r="Q976" i="1"/>
  <c r="Q686" i="1"/>
  <c r="Q1466" i="1"/>
  <c r="Q640" i="1"/>
  <c r="Q627" i="1"/>
  <c r="Q648" i="1"/>
  <c r="Q1179" i="1"/>
  <c r="Q106" i="1"/>
  <c r="Q1265" i="1"/>
  <c r="Q752" i="1"/>
  <c r="Q768" i="1"/>
  <c r="Q1165" i="1"/>
  <c r="Q2724" i="1"/>
  <c r="Q2188" i="1"/>
  <c r="Q1668" i="1"/>
  <c r="Q1398" i="1"/>
  <c r="Q1486" i="1"/>
  <c r="Q1841" i="1"/>
  <c r="Q1741" i="1"/>
  <c r="Q599" i="1"/>
  <c r="Q398" i="1"/>
  <c r="Q1604" i="1"/>
  <c r="Q747" i="1"/>
  <c r="Q887" i="1"/>
  <c r="Q1293" i="1"/>
  <c r="Q314" i="1"/>
  <c r="Q201" i="1"/>
  <c r="Q142" i="1"/>
  <c r="Q415" i="1"/>
  <c r="Q1642" i="1"/>
  <c r="Q70" i="1"/>
  <c r="Q622" i="1"/>
  <c r="Q458" i="1"/>
  <c r="Q1419" i="1"/>
  <c r="Q903" i="1"/>
  <c r="Q720" i="1"/>
  <c r="Q1461" i="1"/>
  <c r="Q850" i="1"/>
  <c r="Q639" i="1"/>
  <c r="Q852" i="1"/>
  <c r="Q1035" i="1"/>
  <c r="Q699" i="1"/>
  <c r="Q361" i="1"/>
  <c r="Q1141" i="1"/>
  <c r="Q506" i="1"/>
  <c r="Q1912" i="1"/>
  <c r="Q475" i="1"/>
  <c r="Q2114" i="1"/>
  <c r="Q1154" i="1"/>
  <c r="Q1318" i="1"/>
  <c r="Q2397" i="1"/>
  <c r="Q40" i="1"/>
  <c r="Q2047" i="1"/>
  <c r="Q1872" i="1"/>
  <c r="Q1734" i="1"/>
  <c r="Q1596" i="1"/>
  <c r="Q1441" i="1"/>
  <c r="Q218" i="1"/>
  <c r="Q416" i="1"/>
  <c r="Q1306" i="1"/>
  <c r="Q91" i="1"/>
  <c r="Q1070" i="1"/>
  <c r="Q1033" i="1"/>
  <c r="Q1572" i="1"/>
  <c r="Q2070" i="1"/>
  <c r="Q1332" i="1"/>
  <c r="Q82" i="1"/>
  <c r="Q845" i="1"/>
  <c r="Q724" i="1"/>
  <c r="Q453" i="1"/>
  <c r="Q1595" i="1"/>
  <c r="Q1092" i="1"/>
  <c r="Q1324" i="1"/>
  <c r="Q2509" i="1"/>
  <c r="Q2386" i="1"/>
  <c r="Q875" i="1"/>
  <c r="Q370" i="1"/>
  <c r="Q1958" i="1"/>
  <c r="Q1878" i="1"/>
  <c r="Q1832" i="1"/>
  <c r="Q2736" i="1"/>
  <c r="Q793" i="1"/>
  <c r="Q2085" i="1"/>
  <c r="Q574" i="1"/>
  <c r="Q210" i="1"/>
  <c r="Q2648" i="1"/>
  <c r="Q614" i="1"/>
  <c r="Q1987" i="1"/>
  <c r="Q181" i="1"/>
  <c r="Q2313" i="1"/>
  <c r="Q930" i="1"/>
  <c r="Q902" i="1"/>
  <c r="Q1418" i="1"/>
  <c r="Q946" i="1"/>
  <c r="Q443" i="1"/>
  <c r="Q1890" i="1"/>
  <c r="Q873" i="1"/>
  <c r="Q1488" i="1"/>
  <c r="Q2596" i="1"/>
  <c r="Q2021" i="1"/>
  <c r="Q2741" i="1"/>
  <c r="Q2629" i="1"/>
  <c r="Q1534" i="1"/>
  <c r="Q2633" i="1"/>
  <c r="Q1288" i="1"/>
  <c r="Q1556" i="1"/>
  <c r="Q1290" i="1"/>
  <c r="Q246" i="1"/>
  <c r="Q898" i="1"/>
  <c r="Q1151" i="1"/>
  <c r="Q1029" i="1"/>
  <c r="Q2234" i="1"/>
  <c r="Q2170" i="1"/>
  <c r="Q146" i="1"/>
  <c r="Q1729" i="1"/>
  <c r="Q1540" i="1"/>
  <c r="Q1524" i="1"/>
  <c r="Q1754" i="1"/>
  <c r="Q1476" i="1"/>
  <c r="Q2148" i="1"/>
  <c r="Q2163" i="1"/>
  <c r="Q2166" i="1"/>
  <c r="Q412" i="1"/>
  <c r="Q1304" i="1"/>
  <c r="Q2026" i="1"/>
  <c r="Q1959" i="1"/>
  <c r="Q1196" i="1"/>
  <c r="Q219" i="1"/>
  <c r="Q1082" i="1"/>
  <c r="Q230" i="1"/>
  <c r="Q263" i="1"/>
  <c r="Q963" i="1"/>
  <c r="Q42" i="1"/>
  <c r="Q1416" i="1"/>
  <c r="Q96" i="1"/>
  <c r="Q1091" i="1"/>
  <c r="Q1220" i="1"/>
  <c r="Q584" i="1"/>
  <c r="Q952" i="1"/>
  <c r="Q346" i="1"/>
  <c r="Q177" i="1"/>
  <c r="Q144" i="1"/>
  <c r="Q1445" i="1"/>
  <c r="Q211" i="1"/>
  <c r="Q44" i="1"/>
  <c r="Q1373" i="1"/>
  <c r="Q262" i="1"/>
  <c r="Q340" i="1"/>
  <c r="Q1089" i="1"/>
  <c r="Q1232" i="1"/>
  <c r="Q1021" i="1"/>
  <c r="Q46" i="1"/>
  <c r="Q829" i="1"/>
  <c r="Q430" i="1"/>
  <c r="Q515" i="1"/>
  <c r="Q2210" i="1"/>
  <c r="Q476" i="1"/>
  <c r="Q797" i="1"/>
  <c r="Q155" i="1"/>
  <c r="Q726" i="1"/>
  <c r="Q1736" i="1"/>
  <c r="Q380" i="1"/>
  <c r="Q450" i="1"/>
  <c r="Q1703" i="1"/>
  <c r="Q769" i="1"/>
  <c r="Q1125" i="1"/>
  <c r="Q431" i="1"/>
  <c r="Q540" i="1"/>
  <c r="Q771" i="1"/>
  <c r="Q250" i="1"/>
  <c r="Q304" i="1"/>
  <c r="Q1285" i="1"/>
  <c r="Q691" i="1"/>
  <c r="Q1471" i="1"/>
  <c r="Q1672" i="1"/>
  <c r="Q755" i="1"/>
  <c r="Q597" i="1"/>
  <c r="Q385" i="1"/>
  <c r="Q1295" i="1"/>
  <c r="Q1317" i="1"/>
  <c r="Q93" i="1"/>
  <c r="Q2279" i="1"/>
  <c r="Q2453" i="1"/>
  <c r="Q2224" i="1"/>
  <c r="Q2513" i="1"/>
  <c r="Q140" i="1"/>
  <c r="Q1428" i="1"/>
  <c r="Q2128" i="1"/>
  <c r="Q623" i="1"/>
  <c r="Q464" i="1"/>
  <c r="Q184" i="1"/>
  <c r="Q878" i="1"/>
  <c r="Q424" i="1"/>
  <c r="Q26" i="1"/>
  <c r="Q575" i="1"/>
  <c r="Q1869" i="1"/>
  <c r="Q996" i="1"/>
  <c r="Q1490" i="1"/>
  <c r="Q661" i="1"/>
  <c r="Q716" i="1"/>
  <c r="Q555" i="1"/>
  <c r="Q277" i="1"/>
  <c r="Q1236" i="1"/>
  <c r="Q68" i="1"/>
  <c r="Q1023" i="1"/>
  <c r="Q16" i="1"/>
  <c r="Q357" i="1"/>
  <c r="Q343" i="1"/>
  <c r="Q456" i="1"/>
  <c r="Q348" i="1"/>
  <c r="Q1340" i="1"/>
  <c r="Q147" i="1"/>
  <c r="Q1449" i="1"/>
  <c r="Q807" i="1"/>
  <c r="Q723" i="1"/>
  <c r="Q112" i="1"/>
  <c r="Q1042" i="1"/>
  <c r="Q324" i="1"/>
  <c r="Q1194" i="1"/>
  <c r="Q897" i="1"/>
  <c r="Q1747" i="1"/>
  <c r="Q52" i="1"/>
  <c r="Q543" i="1"/>
  <c r="Q1550" i="1"/>
  <c r="Q190" i="1"/>
  <c r="Q1784" i="1"/>
  <c r="Q1156" i="1"/>
  <c r="Q1519" i="1"/>
  <c r="Q766" i="1"/>
  <c r="Q1635" i="1"/>
  <c r="Q148" i="1"/>
  <c r="Q1780" i="1"/>
  <c r="Q1509" i="1"/>
  <c r="Q2151" i="1"/>
  <c r="Q179" i="1"/>
  <c r="Q1186" i="1"/>
  <c r="Q451" i="1"/>
  <c r="Q721" i="1"/>
  <c r="Q835" i="1"/>
  <c r="Q486" i="1"/>
  <c r="Q1350" i="1"/>
  <c r="Q243" i="1"/>
  <c r="Q274" i="1"/>
  <c r="Q1104" i="1"/>
  <c r="Q229" i="1"/>
  <c r="Q1327" i="1"/>
  <c r="Q1530" i="1"/>
  <c r="Q787" i="1"/>
  <c r="Q1204" i="1"/>
  <c r="Q983" i="1"/>
  <c r="Q1176" i="1"/>
  <c r="Q2611" i="1"/>
  <c r="Q1500" i="1"/>
  <c r="Q886" i="1"/>
  <c r="Q719" i="1"/>
  <c r="Q1758" i="1"/>
  <c r="Q296" i="1"/>
  <c r="Q2306" i="1"/>
  <c r="Q844" i="1"/>
  <c r="Q1820" i="1"/>
  <c r="Q1262" i="1"/>
  <c r="Q245" i="1"/>
  <c r="Q1344" i="1"/>
  <c r="Q256" i="1"/>
  <c r="Q664" i="1"/>
  <c r="Q2366" i="1"/>
  <c r="Q1326" i="1"/>
  <c r="Q1989" i="1"/>
  <c r="Q1485" i="1"/>
  <c r="Q1625" i="1"/>
  <c r="Q1623" i="1"/>
  <c r="Q2475" i="1"/>
  <c r="Q1775" i="1"/>
  <c r="Q2378" i="1"/>
  <c r="Q880" i="1"/>
  <c r="Q559" i="1"/>
  <c r="Q832" i="1"/>
  <c r="Q2704" i="1"/>
  <c r="Q2315" i="1"/>
  <c r="Q1608" i="1"/>
  <c r="Q2792" i="1"/>
  <c r="Q2731" i="1"/>
  <c r="Q744" i="1"/>
  <c r="Q378" i="1"/>
  <c r="Q315" i="1"/>
  <c r="Q439" i="1"/>
  <c r="Q305" i="1"/>
  <c r="Q1949" i="1"/>
  <c r="Q417" i="1"/>
  <c r="Q149" i="1"/>
  <c r="Q259" i="1"/>
  <c r="Q1870" i="1"/>
  <c r="Q1624" i="1"/>
  <c r="Q1140" i="1"/>
  <c r="Q339" i="1"/>
  <c r="Q1331" i="1"/>
  <c r="Q233" i="1"/>
  <c r="Q2828" i="1"/>
  <c r="Q993" i="1"/>
  <c r="Q1554" i="1"/>
  <c r="Q758" i="1"/>
  <c r="Q1652" i="1"/>
  <c r="Q931" i="1"/>
  <c r="Q732" i="1"/>
  <c r="Q336" i="1"/>
  <c r="Q2455" i="1"/>
  <c r="Q1075" i="1"/>
  <c r="Q2178" i="1"/>
  <c r="Q2203" i="1"/>
  <c r="Q1621" i="1"/>
  <c r="Q2305" i="1"/>
  <c r="Q696" i="1"/>
  <c r="Q1960" i="1"/>
  <c r="Q2352" i="1"/>
  <c r="Q2240" i="1"/>
  <c r="Q2529" i="1"/>
  <c r="Q1474" i="1"/>
  <c r="Q372" i="1"/>
  <c r="Q2421" i="1"/>
  <c r="Q2687" i="1"/>
  <c r="Q2404" i="1"/>
  <c r="Q2399" i="1"/>
  <c r="Q2268" i="1"/>
  <c r="Q680" i="1"/>
  <c r="Q485" i="1"/>
  <c r="Q1094" i="1"/>
  <c r="Q2044" i="1"/>
  <c r="Q2339" i="1"/>
  <c r="Q633" i="1"/>
  <c r="Q1675" i="1"/>
  <c r="Q2302" i="1"/>
  <c r="Q2362" i="1"/>
  <c r="Q1512" i="1"/>
  <c r="Q384" i="1"/>
  <c r="Q2160" i="1"/>
  <c r="Q2760" i="1"/>
  <c r="Q497" i="1"/>
  <c r="Q2374" i="1"/>
  <c r="Q2350" i="1"/>
  <c r="Q1677" i="1"/>
  <c r="Q1281" i="1"/>
  <c r="Q2290" i="1"/>
  <c r="Q2187" i="1"/>
  <c r="Q2073" i="1"/>
  <c r="Q1120" i="1"/>
  <c r="Q1842" i="1"/>
  <c r="Q814" i="1"/>
  <c r="Q858" i="1"/>
  <c r="Q2751" i="1"/>
  <c r="Q1320" i="1"/>
  <c r="Q161" i="1"/>
  <c r="Q410" i="1"/>
  <c r="Q1974" i="1"/>
  <c r="Q303" i="1"/>
  <c r="Q1830" i="1"/>
  <c r="Q408" i="1"/>
  <c r="Q1517" i="1"/>
  <c r="Q312" i="1"/>
  <c r="Q1171" i="1"/>
  <c r="Q1032" i="1"/>
  <c r="Q104" i="1"/>
  <c r="Q1121" i="1"/>
  <c r="Q1000" i="1"/>
  <c r="Q1216" i="1"/>
  <c r="Q1341" i="1"/>
  <c r="Q2834" i="1"/>
  <c r="Q307" i="1"/>
  <c r="Q1732" i="1"/>
  <c r="Q1383" i="1"/>
  <c r="Q888" i="1"/>
  <c r="Q1799" i="1"/>
  <c r="Q1946" i="1"/>
  <c r="Q883" i="1"/>
  <c r="Q126" i="1"/>
  <c r="Q1475" i="1"/>
  <c r="Q565" i="1"/>
  <c r="Q708" i="1"/>
  <c r="Q5" i="1"/>
  <c r="Q391" i="1"/>
  <c r="Q255" i="1"/>
  <c r="Q170" i="1"/>
  <c r="Q1505" i="1"/>
  <c r="Q1482" i="1"/>
  <c r="Q618" i="1"/>
  <c r="Q1697" i="1"/>
  <c r="Q2113" i="1"/>
  <c r="Q396" i="1"/>
  <c r="Q1261" i="1"/>
  <c r="Q189" i="1"/>
  <c r="Q1065" i="1"/>
  <c r="Q64" i="1"/>
  <c r="Q1325" i="1"/>
  <c r="Q1148" i="1"/>
  <c r="Q86" i="1"/>
  <c r="Q227" i="1"/>
  <c r="Q2269" i="1"/>
  <c r="Q1274" i="1"/>
  <c r="Q379" i="1"/>
  <c r="Q72" i="1"/>
  <c r="Q772" i="1"/>
  <c r="Q1779" i="1"/>
  <c r="Q143" i="1"/>
  <c r="Q205" i="1"/>
  <c r="Q318" i="1"/>
  <c r="Q1574" i="1"/>
  <c r="Q43" i="1"/>
  <c r="Q102" i="1"/>
  <c r="Q360" i="1"/>
  <c r="Q54" i="1"/>
  <c r="Q1541" i="1"/>
  <c r="Q521" i="1"/>
  <c r="Q1364" i="1"/>
  <c r="Q1688" i="1"/>
  <c r="Q528" i="1"/>
  <c r="Q847" i="1"/>
  <c r="Q2031" i="1"/>
  <c r="Q592" i="1"/>
  <c r="Q437" i="1"/>
  <c r="Q1124" i="1"/>
  <c r="Q649" i="1"/>
  <c r="Q596" i="1"/>
  <c r="Q199" i="1"/>
  <c r="Q864" i="1"/>
  <c r="Q685" i="1"/>
  <c r="Q321" i="1"/>
  <c r="Q337" i="1"/>
  <c r="Q701" i="1"/>
  <c r="Q741" i="1"/>
  <c r="Q145" i="1"/>
  <c r="Q688" i="1"/>
  <c r="Q206" i="1"/>
  <c r="Q319" i="1"/>
  <c r="Q1310" i="1"/>
  <c r="Q1795" i="1"/>
  <c r="Q591" i="1"/>
  <c r="Q1656" i="1"/>
  <c r="Q854" i="1"/>
  <c r="Q313" i="1"/>
  <c r="Q1533" i="1"/>
  <c r="Q1807" i="1"/>
  <c r="Q1883" i="1"/>
  <c r="Q1757" i="1"/>
  <c r="Q636" i="1"/>
  <c r="Q1648" i="1"/>
  <c r="Q483" i="1"/>
  <c r="Q791" i="1"/>
  <c r="Q1090" i="1"/>
  <c r="Q327" i="1"/>
  <c r="Q606" i="1"/>
  <c r="Q1464" i="1"/>
  <c r="Q895" i="1"/>
  <c r="Q2237" i="1"/>
  <c r="Q613" i="1"/>
  <c r="Q84" i="1"/>
  <c r="Q121" i="1"/>
  <c r="Q2538" i="1"/>
  <c r="Q1391" i="1"/>
  <c r="Q934" i="1"/>
  <c r="Q2667" i="1"/>
  <c r="Q444" i="1"/>
  <c r="Q2370" i="1"/>
  <c r="Q988" i="1"/>
  <c r="Q961" i="1"/>
  <c r="Q659" i="1"/>
  <c r="Q884" i="1"/>
  <c r="Q635" i="1"/>
  <c r="Q1639" i="1"/>
  <c r="Q1337" i="1"/>
  <c r="Q1395" i="1"/>
  <c r="Q1139" i="1"/>
  <c r="Q1800" i="1"/>
  <c r="Q2177" i="1"/>
  <c r="Q2184" i="1"/>
  <c r="Q1346" i="1"/>
  <c r="Q2218" i="1"/>
  <c r="Q626" i="1"/>
  <c r="Q1291" i="1"/>
  <c r="Q2491" i="1"/>
  <c r="Q1673" i="1"/>
  <c r="Q2471" i="1"/>
  <c r="Q1081" i="1"/>
  <c r="Q2228" i="1"/>
  <c r="Q975" i="1"/>
  <c r="Q1680" i="1"/>
  <c r="Q2598" i="1"/>
  <c r="Q1031" i="1"/>
  <c r="Q1413" i="1"/>
  <c r="Q2130" i="1"/>
  <c r="Q449" i="1"/>
  <c r="Q79" i="1"/>
  <c r="Q34" i="1"/>
  <c r="Q587" i="1"/>
  <c r="Q1796" i="1"/>
  <c r="Q2379" i="1"/>
  <c r="Q436" i="1"/>
  <c r="Q1902" i="1"/>
  <c r="Q2316" i="1"/>
  <c r="Q549" i="1"/>
  <c r="Q2043" i="1"/>
  <c r="Q1740" i="1"/>
  <c r="Q1453" i="1"/>
  <c r="Q1951" i="1"/>
  <c r="Q2323" i="1"/>
  <c r="Q2262" i="1"/>
  <c r="Q1911" i="1"/>
  <c r="Q1403" i="1"/>
  <c r="Q1385" i="1"/>
  <c r="Q2233" i="1"/>
  <c r="Q1633" i="1"/>
  <c r="Q2763" i="1"/>
  <c r="Q1953" i="1"/>
  <c r="Q2027" i="1"/>
  <c r="Q1693" i="1"/>
  <c r="Q300" i="1"/>
  <c r="Q1699" i="1"/>
  <c r="Q1010" i="1"/>
  <c r="Q1575" i="1"/>
  <c r="Q2200" i="1"/>
  <c r="Q1905" i="1"/>
  <c r="Q2189" i="1"/>
  <c r="Q812" i="1"/>
  <c r="Q1794" i="1"/>
  <c r="Q2106" i="1"/>
  <c r="Q1923" i="1"/>
  <c r="Q1927" i="1"/>
  <c r="Q1219" i="1"/>
  <c r="Q2199" i="1"/>
  <c r="Q1259" i="1"/>
  <c r="Q1904" i="1"/>
  <c r="Q1862" i="1"/>
  <c r="Q560" i="1"/>
  <c r="Q496" i="1"/>
  <c r="Q2154" i="1"/>
  <c r="Q1671" i="1"/>
  <c r="Q577" i="1"/>
  <c r="Q1875" i="1"/>
  <c r="Q1353" i="1"/>
  <c r="Q238" i="1"/>
  <c r="Q175" i="1"/>
  <c r="Q2103" i="1"/>
  <c r="Q1961" i="1"/>
  <c r="Q939" i="1"/>
  <c r="Q552" i="1"/>
  <c r="Q2168" i="1"/>
  <c r="Q998" i="1"/>
  <c r="Q2784" i="1"/>
  <c r="Q1542" i="1"/>
  <c r="Q2161" i="1"/>
  <c r="Q1224" i="1"/>
  <c r="Q2119" i="1"/>
  <c r="Q1683" i="1"/>
  <c r="Q499" i="1"/>
  <c r="Q1582" i="1"/>
  <c r="Q1086" i="1"/>
  <c r="Q292" i="1"/>
  <c r="Q1689" i="1"/>
  <c r="Q2502" i="1"/>
  <c r="Q794" i="1"/>
  <c r="Q1095" i="1"/>
  <c r="Q1084" i="1"/>
  <c r="Q1168" i="1"/>
  <c r="Q1481" i="1"/>
  <c r="Q2461" i="1"/>
  <c r="Q2149" i="1"/>
  <c r="Q2589" i="1"/>
  <c r="Q2826" i="1"/>
  <c r="Q2331" i="1"/>
  <c r="Q2020" i="1"/>
  <c r="Q2032" i="1"/>
  <c r="Q353" i="1"/>
  <c r="Q288" i="1"/>
  <c r="Q856" i="1"/>
  <c r="Q929" i="1"/>
  <c r="Q411" i="1"/>
  <c r="Q1711" i="1"/>
  <c r="Q1336" i="1"/>
  <c r="Q95" i="1"/>
  <c r="Q402" i="1"/>
  <c r="Q610" i="1"/>
  <c r="Q1034" i="1"/>
  <c r="Q242" i="1"/>
  <c r="Q176" i="1"/>
  <c r="Q1113" i="1"/>
  <c r="Q1527" i="1"/>
  <c r="Q2291" i="1"/>
  <c r="Q594" i="1"/>
  <c r="Q579" i="1"/>
  <c r="Q698" i="1"/>
  <c r="Q690" i="1"/>
  <c r="Q2092" i="1"/>
  <c r="Q624" i="1"/>
  <c r="Q23" i="1"/>
  <c r="Q748" i="1"/>
  <c r="Q589" i="1"/>
  <c r="Q1407" i="1"/>
  <c r="Q977" i="1"/>
  <c r="Q120" i="1"/>
  <c r="Q471" i="1"/>
  <c r="Q1663" i="1"/>
  <c r="Q679" i="1"/>
  <c r="Q66" i="1"/>
  <c r="Q505" i="1"/>
  <c r="Q55" i="1"/>
  <c r="Q482" i="1"/>
  <c r="Q1638" i="1"/>
  <c r="Q153" i="1"/>
  <c r="Q448" i="1"/>
  <c r="Q383" i="1"/>
  <c r="Q99" i="1"/>
  <c r="Q683" i="1"/>
  <c r="Q10" i="1"/>
  <c r="Q397" i="1"/>
  <c r="Q100" i="1"/>
  <c r="Q1719" i="1"/>
  <c r="Q4" i="1"/>
  <c r="Q2046" i="1"/>
  <c r="Q51" i="1"/>
  <c r="Q15" i="1"/>
  <c r="Q837" i="1"/>
  <c r="Q166" i="1"/>
  <c r="Q150" i="1"/>
  <c r="Q1654" i="1"/>
  <c r="Q1770" i="1"/>
  <c r="Q862" i="1"/>
  <c r="Q1465" i="1"/>
  <c r="Q1271" i="1"/>
  <c r="Q692" i="1"/>
  <c r="Q1516" i="1"/>
  <c r="Q713" i="1"/>
  <c r="Q88" i="1"/>
  <c r="Q182" i="1"/>
  <c r="Q570" i="1"/>
  <c r="Q1502" i="1"/>
  <c r="Q534" i="1"/>
  <c r="Q1908" i="1"/>
  <c r="Q389" i="1"/>
  <c r="Q956" i="1"/>
  <c r="Q358" i="1"/>
  <c r="Q535" i="1"/>
  <c r="Q767" i="1"/>
  <c r="Q796" i="1"/>
  <c r="Q160" i="1"/>
  <c r="Q407" i="1"/>
  <c r="Q819" i="1"/>
  <c r="Q492" i="1"/>
  <c r="Q1142" i="1"/>
  <c r="Q261" i="1"/>
  <c r="Q990" i="1"/>
  <c r="Q435" i="1"/>
  <c r="Q400" i="1"/>
  <c r="Q798" i="1"/>
  <c r="Q154" i="1"/>
  <c r="Q454" i="1"/>
  <c r="Q1762" i="1"/>
  <c r="Q2818" i="1"/>
  <c r="Q1007" i="1"/>
  <c r="Q133" i="1"/>
  <c r="Q1743" i="1"/>
  <c r="Q38" i="1"/>
  <c r="Q782" i="1"/>
  <c r="Q323" i="1"/>
  <c r="Q208" i="1"/>
  <c r="Q1593" i="1"/>
  <c r="Q1209" i="1"/>
  <c r="Q674" i="1"/>
  <c r="Q22" i="1"/>
  <c r="Q77" i="1"/>
  <c r="Q1022" i="1"/>
  <c r="Q461" i="1"/>
  <c r="Q202" i="1"/>
  <c r="Q371" i="1"/>
  <c r="Q932" i="1"/>
  <c r="Q132" i="1"/>
  <c r="Q164" i="1"/>
  <c r="Q403" i="1"/>
  <c r="Q860" i="1"/>
  <c r="Q1190" i="1"/>
  <c r="Q399" i="1"/>
  <c r="Q637" i="1"/>
  <c r="Q223" i="1"/>
  <c r="Q187" i="1"/>
  <c r="Q97" i="1"/>
  <c r="Q654" i="1"/>
  <c r="Q487" i="1"/>
  <c r="Q2694" i="1"/>
  <c r="Q979" i="1"/>
  <c r="Q734" i="1"/>
  <c r="Q452" i="1"/>
  <c r="Q1069" i="1"/>
  <c r="Q1879" i="1"/>
  <c r="Q1101" i="1"/>
  <c r="Q183" i="1"/>
  <c r="Q478" i="1"/>
  <c r="Q220" i="1"/>
  <c r="Q423" i="1"/>
  <c r="Q1358" i="1"/>
  <c r="Q89" i="1"/>
  <c r="Q186" i="1"/>
  <c r="Q966" i="1"/>
  <c r="Q987" i="1"/>
  <c r="Q1616" i="1"/>
  <c r="Q1421" i="1"/>
  <c r="Q1085" i="1"/>
  <c r="Q282" i="1"/>
  <c r="Q673" i="1"/>
  <c r="Q298" i="1"/>
  <c r="Q1198" i="1"/>
  <c r="Q877" i="1"/>
  <c r="Q139" i="1"/>
  <c r="Q1390" i="1"/>
  <c r="Q1399" i="1"/>
  <c r="Q545" i="1"/>
  <c r="Q195" i="1"/>
  <c r="Q134" i="1"/>
  <c r="Q556" i="1"/>
  <c r="Q1455" i="1"/>
  <c r="Q2131" i="1"/>
  <c r="Q1840" i="1"/>
  <c r="Q660" i="1"/>
  <c r="Q833" i="1"/>
  <c r="Q821" i="1"/>
  <c r="Q1424" i="1"/>
  <c r="Q612" i="1"/>
  <c r="Q56" i="1"/>
  <c r="Q1506" i="1"/>
  <c r="Q784" i="1"/>
  <c r="Q71" i="1"/>
  <c r="Q1857" i="1"/>
  <c r="Q1661" i="1"/>
  <c r="Q53" i="1"/>
  <c r="Q1188" i="1"/>
  <c r="Q1014" i="1"/>
  <c r="Q428" i="1"/>
  <c r="Q1128" i="1"/>
  <c r="Q1177" i="1"/>
  <c r="Q1117" i="1"/>
  <c r="Q1173" i="1"/>
  <c r="Q447" i="1"/>
  <c r="Q1510" i="1"/>
  <c r="Q1037" i="1"/>
  <c r="Q1129" i="1"/>
  <c r="Q83" i="1"/>
  <c r="Q764" i="1"/>
  <c r="Q1412" i="1"/>
  <c r="Q1600" i="1"/>
  <c r="Q1439" i="1"/>
  <c r="Q1162" i="1"/>
  <c r="Q527" i="1"/>
  <c r="Q662" i="1"/>
  <c r="Q404" i="1"/>
  <c r="Q736" i="1"/>
  <c r="Q1520" i="1"/>
  <c r="Q710" i="1"/>
  <c r="Q754" i="1"/>
  <c r="Q1214" i="1"/>
  <c r="Q1316" i="1"/>
  <c r="Q537" i="1"/>
  <c r="Q117" i="1"/>
  <c r="Q128" i="1"/>
  <c r="Q1180" i="1"/>
  <c r="Q882" i="1"/>
  <c r="Q1609" i="1"/>
  <c r="Q941" i="1"/>
  <c r="Q325" i="1"/>
  <c r="Q538" i="1"/>
  <c r="Q853" i="1"/>
  <c r="Q970" i="1"/>
  <c r="Q994" i="1"/>
  <c r="Q2288" i="1"/>
  <c r="Q1432" i="1"/>
  <c r="Q510" i="1"/>
  <c r="Q899" i="1"/>
  <c r="Q1783" i="1"/>
  <c r="Q1187" i="1"/>
  <c r="Q60" i="1"/>
  <c r="Q386" i="1"/>
  <c r="Q735" i="1"/>
  <c r="Q1548" i="1"/>
  <c r="Q810" i="1"/>
  <c r="Q341" i="1"/>
  <c r="Q733" i="1"/>
  <c r="Q1387" i="1"/>
  <c r="Q1251" i="1"/>
  <c r="Q638" i="1"/>
  <c r="Q477" i="1"/>
  <c r="Q1068" i="1"/>
  <c r="Q1913" i="1"/>
  <c r="Q512" i="1"/>
  <c r="Q2124" i="1"/>
  <c r="Q842" i="1"/>
  <c r="Q11" i="1"/>
  <c r="Q1144" i="1"/>
  <c r="Q759" i="1"/>
  <c r="Q1676" i="1"/>
  <c r="Q625" i="1"/>
  <c r="Q138" i="1"/>
  <c r="Q167" i="1"/>
  <c r="Q1098" i="1"/>
  <c r="Q969" i="1"/>
  <c r="Q344" i="1"/>
  <c r="Q630" i="1"/>
  <c r="Q1230" i="1"/>
  <c r="Q2110" i="1"/>
  <c r="Q488" i="1"/>
  <c r="Q1298" i="1"/>
  <c r="Q19" i="1"/>
  <c r="Q995" i="1"/>
  <c r="Q377" i="1"/>
  <c r="Q362" i="1"/>
  <c r="Q387" i="1"/>
  <c r="Q267" i="1"/>
  <c r="Q1172" i="1"/>
  <c r="Q619" i="1"/>
  <c r="Q1309" i="1"/>
  <c r="Q1045" i="1"/>
  <c r="Q702" i="1"/>
  <c r="Q1303" i="1"/>
  <c r="Q813" i="1"/>
  <c r="Q1727" i="1"/>
  <c r="Q1772" i="1"/>
  <c r="Q1503" i="1"/>
  <c r="Q693" i="1"/>
  <c r="Q1384" i="1"/>
  <c r="Q1660" i="1"/>
  <c r="Q1038" i="1"/>
  <c r="Q1764" i="1"/>
  <c r="Q765" i="1"/>
  <c r="Q745" i="1"/>
  <c r="Q198" i="1"/>
  <c r="Q1607" i="1"/>
  <c r="Q991" i="1"/>
  <c r="Q1396" i="1"/>
  <c r="Q226" i="1"/>
  <c r="Q156" i="1"/>
  <c r="Q78" i="1"/>
  <c r="Q815" i="1"/>
  <c r="Q224" i="1"/>
  <c r="Q824" i="1"/>
  <c r="Q1518" i="1"/>
  <c r="Q1605" i="1"/>
  <c r="Q2007" i="1"/>
  <c r="Q790" i="1"/>
  <c r="Q519" i="1"/>
  <c r="Q1115" i="1"/>
  <c r="Q825" i="1"/>
  <c r="Q221" i="1"/>
  <c r="Q1152" i="1"/>
  <c r="Q532" i="1"/>
  <c r="Q1013" i="1"/>
  <c r="Q547" i="1"/>
  <c r="Q2396" i="1"/>
  <c r="Q1767" i="1"/>
  <c r="Q2238" i="1"/>
  <c r="Q1996" i="1"/>
  <c r="Q1311" i="1"/>
  <c r="Q1528" i="1"/>
  <c r="Q1925" i="1"/>
  <c r="Q2606" i="1"/>
  <c r="Q369" i="1"/>
  <c r="Q421" i="1"/>
  <c r="Q1169" i="1"/>
  <c r="Q865" i="1"/>
  <c r="Q1750" i="1"/>
  <c r="Q678" i="1"/>
  <c r="Q799" i="1"/>
  <c r="Q1229" i="1"/>
  <c r="Q136" i="1"/>
  <c r="Q756" i="1"/>
  <c r="Q1964" i="1"/>
  <c r="Q1372" i="1"/>
  <c r="Q728" i="1"/>
  <c r="Q2062" i="1"/>
  <c r="Q1107" i="1"/>
  <c r="Q1590" i="1"/>
  <c r="Q1349" i="1"/>
  <c r="Q779" i="1"/>
  <c r="Q1404" i="1"/>
  <c r="Q1376" i="1"/>
  <c r="Q1948" i="1"/>
  <c r="Q646" i="1"/>
  <c r="Q1483" i="1"/>
  <c r="Q541" i="1"/>
  <c r="Q1589" i="1"/>
  <c r="Q1100" i="1"/>
  <c r="Q1715" i="1"/>
  <c r="Q352" i="1"/>
  <c r="Q1046" i="1"/>
  <c r="Q1195" i="1"/>
  <c r="Q1650" i="1"/>
  <c r="Q1819" i="1"/>
  <c r="Q2208" i="1"/>
  <c r="Q1619" i="1"/>
  <c r="Q781" i="1"/>
  <c r="Q1183" i="1"/>
  <c r="Q440" i="1"/>
  <c r="Q572" i="1"/>
  <c r="Q776" i="1"/>
  <c r="Q159" i="1"/>
  <c r="Q31" i="1"/>
  <c r="Q871" i="1"/>
  <c r="Q1454" i="1"/>
  <c r="Q457" i="1"/>
  <c r="Q276" i="1"/>
  <c r="Q1539" i="1"/>
  <c r="Q137" i="1"/>
  <c r="Q978" i="1"/>
  <c r="Q2408" i="1"/>
  <c r="Q1040" i="1"/>
  <c r="Q1238" i="1"/>
  <c r="Q1134" i="1"/>
  <c r="Q1495" i="1"/>
  <c r="Q1425" i="1"/>
  <c r="Q551" i="1"/>
  <c r="Q1058" i="1"/>
  <c r="Q2297" i="1"/>
  <c r="Q2526" i="1"/>
  <c r="Q504" i="1"/>
  <c r="Q942" i="1"/>
  <c r="Q739" i="1"/>
  <c r="Q1718" i="1"/>
  <c r="Q193" i="1"/>
  <c r="Q1679" i="1"/>
  <c r="Q513" i="1"/>
  <c r="Q900" i="1"/>
  <c r="Q1266" i="1"/>
  <c r="Q1210" i="1"/>
  <c r="Q2597" i="1"/>
  <c r="Q1114" i="1"/>
  <c r="Q1567" i="1"/>
  <c r="Q564" i="1"/>
  <c r="Q1136" i="1"/>
  <c r="Q1821" i="1"/>
  <c r="Q98" i="1"/>
  <c r="Q657" i="1"/>
  <c r="Q1559" i="1"/>
  <c r="Q729" i="1"/>
  <c r="Q1599" i="1"/>
  <c r="Q1515" i="1"/>
  <c r="Q1988" i="1"/>
  <c r="Q1138" i="1"/>
  <c r="Q80" i="1"/>
  <c r="Q76" i="1"/>
  <c r="Q8" i="1"/>
  <c r="Q28" i="1"/>
  <c r="Q743" i="1"/>
  <c r="Q665" i="1"/>
  <c r="Q3" i="1"/>
  <c r="Q1111" i="1"/>
  <c r="Q18" i="1"/>
  <c r="Q548" i="1"/>
  <c r="Q502" i="1"/>
  <c r="Q39" i="1"/>
  <c r="Q935" i="1"/>
  <c r="Q225" i="1"/>
  <c r="Q27" i="1"/>
  <c r="Q473" i="1"/>
  <c r="Q689" i="1"/>
  <c r="Q491" i="1"/>
  <c r="Q655" i="1"/>
  <c r="Q157" i="1"/>
  <c r="Q518" i="1"/>
  <c r="Q87" i="1"/>
  <c r="Q843" i="1"/>
  <c r="Q712" i="1"/>
  <c r="Q110" i="1"/>
  <c r="Q73" i="1"/>
  <c r="Q1440" i="1"/>
  <c r="Q101" i="1"/>
  <c r="Q788" i="1"/>
  <c r="Q14" i="1"/>
  <c r="Q85" i="1"/>
  <c r="Q270" i="1"/>
  <c r="Q284" i="1"/>
  <c r="Q301" i="1"/>
  <c r="Q192" i="1"/>
  <c r="Q1018" i="1"/>
  <c r="Q617" i="1"/>
  <c r="Q607" i="1"/>
  <c r="Q21" i="1"/>
  <c r="Q92" i="1"/>
  <c r="Q251" i="1"/>
  <c r="Q503" i="1"/>
  <c r="Q338" i="1"/>
  <c r="Q123" i="1"/>
  <c r="Q507" i="1"/>
  <c r="Q804" i="1"/>
  <c r="Q2418" i="1"/>
  <c r="Q173" i="1"/>
  <c r="Q196" i="1"/>
  <c r="Q588" i="1"/>
  <c r="Q1408" i="1"/>
  <c r="Q1248" i="1"/>
  <c r="Q375" i="1"/>
  <c r="Q2451" i="1"/>
  <c r="Q757" i="1"/>
  <c r="Q677" i="1"/>
  <c r="Q841" i="1"/>
  <c r="Q600" i="1"/>
  <c r="Q7" i="1"/>
  <c r="Q237" i="1"/>
  <c r="Q131" i="1"/>
  <c r="Q667" i="1"/>
  <c r="Q228" i="1"/>
  <c r="Q249" i="1"/>
  <c r="Q1112" i="1"/>
  <c r="Q876" i="1"/>
  <c r="Q24" i="1"/>
  <c r="Q30" i="1"/>
  <c r="Q1450" i="1"/>
  <c r="Q20" i="1"/>
  <c r="Q13" i="1"/>
  <c r="Q409" i="1"/>
  <c r="Q869" i="1"/>
  <c r="Q653" i="1"/>
  <c r="Q707" i="1"/>
  <c r="Q111" i="1"/>
  <c r="Q1212" i="1"/>
  <c r="Q773" i="1"/>
  <c r="Q388" i="1"/>
  <c r="Q129" i="1"/>
  <c r="Q191" i="1"/>
  <c r="Q1835" i="1"/>
  <c r="Q951" i="1"/>
  <c r="Q1205" i="1"/>
  <c r="Q595" i="1"/>
  <c r="Q1329" i="1"/>
  <c r="Q115" i="1"/>
  <c r="Q247" i="1"/>
  <c r="Q1143" i="1"/>
  <c r="Q1774" i="1"/>
  <c r="Q2417" i="1"/>
  <c r="Q2681" i="1"/>
  <c r="Q2756" i="1"/>
  <c r="Q2244" i="1"/>
  <c r="Q2432" i="1"/>
  <c r="Q2803" i="1"/>
  <c r="Q1815" i="1"/>
  <c r="Q1918" i="1"/>
  <c r="Q2737" i="1"/>
  <c r="Q2698" i="1"/>
  <c r="Q2690" i="1"/>
  <c r="Q2678" i="1"/>
  <c r="Q2479" i="1"/>
  <c r="Q2619" i="1"/>
  <c r="Q2609" i="1"/>
  <c r="Q2661" i="1"/>
  <c r="Q2582" i="1"/>
  <c r="Q2730" i="1"/>
  <c r="Q2555" i="1"/>
  <c r="Q2101" i="1"/>
  <c r="Q2359" i="1"/>
  <c r="Q1829" i="1"/>
  <c r="Q1936" i="1"/>
  <c r="Q1252" i="1"/>
  <c r="Q1498" i="1"/>
  <c r="Q1315" i="1"/>
  <c r="Q63" i="1"/>
  <c r="Q253" i="1"/>
  <c r="Q266" i="1"/>
  <c r="Q275" i="1"/>
  <c r="Q295" i="1"/>
  <c r="Q310" i="1"/>
  <c r="Q345" i="1"/>
  <c r="Q347" i="1"/>
  <c r="Q350" i="1"/>
  <c r="Q365" i="1"/>
  <c r="Q394" i="1"/>
  <c r="Q434" i="1"/>
  <c r="Q455" i="1"/>
  <c r="Q493" i="1"/>
  <c r="Q501" i="1"/>
  <c r="Q509" i="1"/>
  <c r="Q511" i="1"/>
  <c r="Q571" i="1"/>
  <c r="Q576" i="1"/>
  <c r="Q586" i="1"/>
  <c r="Q593" i="1"/>
  <c r="Q605" i="1"/>
  <c r="Q611" i="1"/>
  <c r="Q629" i="1"/>
  <c r="Q641" i="1"/>
  <c r="Q700" i="1"/>
  <c r="Q704" i="1"/>
  <c r="Q731" i="1"/>
  <c r="Q803" i="1"/>
  <c r="Q806" i="1"/>
  <c r="Q834" i="1"/>
  <c r="Q846" i="1"/>
  <c r="Q861" i="1"/>
  <c r="Q885" i="1"/>
  <c r="Q890" i="1"/>
  <c r="Q893" i="1"/>
  <c r="Q896" i="1"/>
  <c r="Q960" i="1"/>
  <c r="Q980" i="1"/>
  <c r="Q999" i="1"/>
  <c r="Q1008" i="1"/>
  <c r="Q1009" i="1"/>
  <c r="Q1025" i="1"/>
  <c r="Q1060" i="1"/>
  <c r="Q1109" i="1"/>
  <c r="Q1146" i="1"/>
  <c r="Q1158" i="1"/>
  <c r="Q1159" i="1"/>
  <c r="Q1167" i="1"/>
  <c r="Q1181" i="1"/>
  <c r="Q1185" i="1"/>
  <c r="Q1192" i="1"/>
  <c r="Q1228" i="1"/>
  <c r="Q1240" i="1"/>
  <c r="Q1269" i="1"/>
  <c r="Q1302" i="1"/>
  <c r="Q1330" i="1"/>
  <c r="Q1360" i="1"/>
  <c r="Q1363" i="1"/>
  <c r="Q1397" i="1"/>
  <c r="Q1401" i="1"/>
  <c r="Q1414" i="1"/>
  <c r="Q1431" i="1"/>
  <c r="Q1452" i="1"/>
  <c r="Q1493" i="1"/>
  <c r="Q1558" i="1"/>
  <c r="Q1565" i="1"/>
  <c r="Q1583" i="1"/>
  <c r="Q1591" i="1"/>
  <c r="Q1601" i="1"/>
  <c r="Q1612" i="1"/>
  <c r="Q1634" i="1"/>
  <c r="Q1644" i="1"/>
  <c r="Q1687" i="1"/>
  <c r="Q1710" i="1"/>
  <c r="Q1720" i="1"/>
  <c r="Q1724" i="1"/>
  <c r="Q1738" i="1"/>
  <c r="Q1749" i="1"/>
  <c r="Q1751" i="1"/>
  <c r="Q1771" i="1"/>
  <c r="Q1776" i="1"/>
  <c r="Q1818" i="1"/>
  <c r="Q1834" i="1"/>
  <c r="Q1845" i="1"/>
  <c r="Q1848" i="1"/>
  <c r="Q1853" i="1"/>
  <c r="Q1861" i="1"/>
  <c r="Q1885" i="1"/>
  <c r="Q1889" i="1"/>
  <c r="Q1917" i="1"/>
  <c r="Q1932" i="1"/>
  <c r="Q1935" i="1"/>
  <c r="Q1976" i="1"/>
  <c r="Q1985" i="1"/>
  <c r="Q2000" i="1"/>
  <c r="Q2018" i="1"/>
  <c r="Q2029" i="1"/>
  <c r="Q2059" i="1"/>
  <c r="Q2064" i="1"/>
  <c r="Q2082" i="1"/>
  <c r="Q2083" i="1"/>
  <c r="Q2095" i="1"/>
  <c r="Q2109" i="1"/>
  <c r="Q2123" i="1"/>
  <c r="Q2126" i="1"/>
  <c r="Q2133" i="1"/>
  <c r="Q2142" i="1"/>
  <c r="Q2152" i="1"/>
  <c r="Q2153" i="1"/>
  <c r="Q2176" i="1"/>
  <c r="Q2248" i="1"/>
  <c r="Q2274" i="1"/>
  <c r="Q2308" i="1"/>
  <c r="Q2311" i="1"/>
  <c r="Q2341" i="1"/>
  <c r="Q2373" i="1"/>
  <c r="Q2428" i="1"/>
  <c r="Q2474" i="1"/>
  <c r="Q2487" i="1"/>
  <c r="Q2541" i="1"/>
  <c r="Q1858" i="1"/>
  <c r="Q2569" i="1"/>
  <c r="Q2594" i="1"/>
  <c r="Q2595" i="1"/>
  <c r="Q2657" i="1"/>
  <c r="Q2708" i="1"/>
  <c r="Q2707" i="1"/>
  <c r="Q2709" i="1"/>
  <c r="Q2710" i="1"/>
  <c r="Q2711" i="1"/>
  <c r="Q2712" i="1"/>
  <c r="Q472" i="1"/>
  <c r="P2052" i="1"/>
  <c r="P204" i="1"/>
  <c r="P335" i="1"/>
  <c r="P287" i="1"/>
  <c r="P1093" i="1"/>
  <c r="P1934" i="1"/>
  <c r="P1566" i="1"/>
  <c r="P1002" i="1"/>
  <c r="P1011" i="1"/>
  <c r="P628" i="1"/>
  <c r="P1284" i="1"/>
  <c r="P615" i="1"/>
  <c r="P1434" i="1"/>
  <c r="P1669" i="1"/>
  <c r="P872" i="1"/>
  <c r="P376" i="1"/>
  <c r="P1420" i="1"/>
  <c r="P785" i="1"/>
  <c r="P1063" i="1"/>
  <c r="P1157" i="1"/>
  <c r="P818" i="1"/>
  <c r="P374" i="1"/>
  <c r="P2411" i="1"/>
  <c r="P1382" i="1"/>
  <c r="P585" i="1"/>
  <c r="P644" i="1"/>
  <c r="P1275" i="1"/>
  <c r="P1562" i="1"/>
  <c r="P109" i="1"/>
  <c r="P165" i="1"/>
  <c r="P827" i="1"/>
  <c r="P57" i="1"/>
  <c r="P868" i="1"/>
  <c r="P601" i="1"/>
  <c r="P2145" i="1"/>
  <c r="P974" i="1"/>
  <c r="P32" i="1"/>
  <c r="P964" i="1"/>
  <c r="P326" i="1"/>
  <c r="P1282" i="1"/>
  <c r="P889" i="1"/>
  <c r="P9" i="1"/>
  <c r="P1816" i="1"/>
  <c r="P322" i="1"/>
  <c r="P217" i="1"/>
  <c r="P1531" i="1"/>
  <c r="P1702" i="1"/>
  <c r="P581" i="1"/>
  <c r="P158" i="1"/>
  <c r="P1655" i="1"/>
  <c r="P1667" i="1"/>
  <c r="P1725" i="1"/>
  <c r="P2121" i="1"/>
  <c r="P2129" i="1"/>
  <c r="P760" i="1"/>
  <c r="P1218" i="1"/>
  <c r="P290" i="1"/>
  <c r="P382" i="1"/>
  <c r="P294" i="1"/>
  <c r="P1289" i="1"/>
  <c r="P985" i="1"/>
  <c r="P293" i="1"/>
  <c r="P984" i="1"/>
  <c r="P1308" i="1"/>
  <c r="P490" i="1"/>
  <c r="P957" i="1"/>
  <c r="P554" i="1"/>
  <c r="P1130" i="1"/>
  <c r="P438" i="1"/>
  <c r="P542" i="1"/>
  <c r="P620" i="1"/>
  <c r="P2074" i="1"/>
  <c r="P152" i="1"/>
  <c r="P215" i="1"/>
  <c r="P652" i="1"/>
  <c r="P1456" i="1"/>
  <c r="P1646" i="1"/>
  <c r="P1352" i="1"/>
  <c r="P520" i="1"/>
  <c r="P663" i="1"/>
  <c r="P937" i="1"/>
  <c r="P826" i="1"/>
  <c r="P1153" i="1"/>
  <c r="P1231" i="1"/>
  <c r="P285" i="1"/>
  <c r="P567" i="1"/>
  <c r="P544" i="1"/>
  <c r="P1511" i="1"/>
  <c r="P816" i="1"/>
  <c r="P62" i="1"/>
  <c r="P2832" i="1"/>
  <c r="P25" i="1"/>
  <c r="P1914" i="1"/>
  <c r="P197" i="1"/>
  <c r="P1930" i="1"/>
  <c r="P838" i="1"/>
  <c r="P800" i="1"/>
  <c r="P1361" i="1"/>
  <c r="P1342" i="1"/>
  <c r="P363" i="1"/>
  <c r="P236" i="1"/>
  <c r="P414" i="1"/>
  <c r="P334" i="1"/>
  <c r="P2209" i="1"/>
  <c r="P1446" i="1"/>
  <c r="P1712" i="1"/>
  <c r="P359" i="1"/>
  <c r="P489" i="1"/>
  <c r="P516" i="1"/>
  <c r="P1469" i="1"/>
  <c r="P29" i="1"/>
  <c r="P37" i="1"/>
  <c r="P264" i="1"/>
  <c r="P795" i="1"/>
  <c r="P965" i="1"/>
  <c r="P289" i="1"/>
  <c r="P578" i="1"/>
  <c r="P530" i="1"/>
  <c r="P1613" i="1"/>
  <c r="P178" i="1"/>
  <c r="P1071" i="1"/>
  <c r="P429" i="1"/>
  <c r="P2384" i="1"/>
  <c r="P763" i="1"/>
  <c r="P500" i="1"/>
  <c r="P1276" i="1"/>
  <c r="P1246" i="1"/>
  <c r="P445" i="1"/>
  <c r="P1543" i="1"/>
  <c r="P583" i="1"/>
  <c r="P949" i="1"/>
  <c r="P2616" i="1"/>
  <c r="P392" i="1"/>
  <c r="P967" i="1"/>
  <c r="P1402" i="1"/>
  <c r="P836" i="1"/>
  <c r="P1867" i="1"/>
  <c r="P2008" i="1"/>
  <c r="P108" i="1"/>
  <c r="P1410" i="1"/>
  <c r="P1744" i="1"/>
  <c r="P426" i="1"/>
  <c r="P658" i="1"/>
  <c r="P283" i="1"/>
  <c r="P1884" i="1"/>
  <c r="P1919" i="1"/>
  <c r="P1497" i="1"/>
  <c r="P1643" i="1"/>
  <c r="P1931" i="1"/>
  <c r="P761" i="1"/>
  <c r="P481" i="1"/>
  <c r="P529" i="1"/>
  <c r="P203" i="1"/>
  <c r="P1651" i="1"/>
  <c r="P299" i="1"/>
  <c r="P1752" i="1"/>
  <c r="P681" i="1"/>
  <c r="P317" i="1"/>
  <c r="P634" i="1"/>
  <c r="P1427" i="1"/>
  <c r="P232" i="1"/>
  <c r="P1555" i="1"/>
  <c r="P308" i="1"/>
  <c r="P1618" i="1"/>
  <c r="P751" i="1"/>
  <c r="P1532" i="1"/>
  <c r="P239" i="1"/>
  <c r="P809" i="1"/>
  <c r="P1843" i="1"/>
  <c r="P1004" i="1"/>
  <c r="P257" i="1"/>
  <c r="P808" i="1"/>
  <c r="P1043" i="1"/>
  <c r="P1628" i="1"/>
  <c r="P1380" i="1"/>
  <c r="P1437" i="1"/>
  <c r="P466" i="1"/>
  <c r="P1570" i="1"/>
  <c r="P517" i="1"/>
  <c r="P331" i="1"/>
  <c r="P1789" i="1"/>
  <c r="P778" i="1"/>
  <c r="P194" i="1"/>
  <c r="P1150" i="1"/>
  <c r="P168" i="1"/>
  <c r="P332" i="1"/>
  <c r="P1906" i="1"/>
  <c r="P103" i="1"/>
  <c r="P1561" i="1"/>
  <c r="P1501" i="1"/>
  <c r="P727" i="1"/>
  <c r="P1529" i="1"/>
  <c r="P1122" i="1"/>
  <c r="P401" i="1"/>
  <c r="P1087" i="1"/>
  <c r="P982" i="1"/>
  <c r="P422" i="1"/>
  <c r="P1217" i="1"/>
  <c r="P1056" i="1"/>
  <c r="P1392" i="1"/>
  <c r="P1174" i="1"/>
  <c r="P508" i="1"/>
  <c r="P1594" i="1"/>
  <c r="P130" i="1"/>
  <c r="P874" i="1"/>
  <c r="P446" i="1"/>
  <c r="P1096" i="1"/>
  <c r="P817" i="1"/>
  <c r="P1451" i="1"/>
  <c r="P849" i="1"/>
  <c r="P848" i="1"/>
  <c r="P442" i="1"/>
  <c r="P1256" i="1"/>
  <c r="P169" i="1"/>
  <c r="P1422" i="1"/>
  <c r="P248" i="1"/>
  <c r="P2049" i="1"/>
  <c r="P989" i="1"/>
  <c r="P1207" i="1"/>
  <c r="P418" i="1"/>
  <c r="P1417" i="1"/>
  <c r="P1076" i="1"/>
  <c r="P1812" i="1"/>
  <c r="P2307" i="1"/>
  <c r="P163" i="1"/>
  <c r="P1253" i="1"/>
  <c r="P1203" i="1"/>
  <c r="P562" i="1"/>
  <c r="P1211" i="1"/>
  <c r="P863" i="1"/>
  <c r="P894" i="1"/>
  <c r="P1300" i="1"/>
  <c r="P725" i="1"/>
  <c r="P1020" i="1"/>
  <c r="P997" i="1"/>
  <c r="P330" i="1"/>
  <c r="P1019" i="1"/>
  <c r="P1394" i="1"/>
  <c r="P1426" i="1"/>
  <c r="P697" i="1"/>
  <c r="P2023" i="1"/>
  <c r="P1314" i="1"/>
  <c r="P1874" i="1"/>
  <c r="P2499" i="1"/>
  <c r="P1999" i="1"/>
  <c r="P328" i="1"/>
  <c r="P536" i="1"/>
  <c r="P467" i="1"/>
  <c r="P1386" i="1"/>
  <c r="P1620" i="1"/>
  <c r="P1921" i="1"/>
  <c r="P740" i="1"/>
  <c r="P1225" i="1"/>
  <c r="P2011" i="1"/>
  <c r="P616" i="1"/>
  <c r="P775" i="1"/>
  <c r="P1105" i="1"/>
  <c r="P2198" i="1"/>
  <c r="P1940" i="1"/>
  <c r="P1769" i="1"/>
  <c r="P460" i="1"/>
  <c r="P684" i="1"/>
  <c r="P2420" i="1"/>
  <c r="P1062" i="1"/>
  <c r="P1606" i="1"/>
  <c r="P381" i="1"/>
  <c r="P1222" i="1"/>
  <c r="P463" i="1"/>
  <c r="P947" i="1"/>
  <c r="P1508" i="1"/>
  <c r="P1301" i="1"/>
  <c r="P632" i="1"/>
  <c r="P1377" i="1"/>
  <c r="P1704" i="1"/>
  <c r="P1164" i="1"/>
  <c r="P631" i="1"/>
  <c r="P722" i="1"/>
  <c r="P74" i="1"/>
  <c r="P1610" i="1"/>
  <c r="P297" i="1"/>
  <c r="P590" i="1"/>
  <c r="P1641" i="1"/>
  <c r="P2089" i="1"/>
  <c r="P1287" i="1"/>
  <c r="P737" i="1"/>
  <c r="P234" i="1"/>
  <c r="P495" i="1"/>
  <c r="P2036" i="1"/>
  <c r="P1686" i="1"/>
  <c r="P1348" i="1"/>
  <c r="P127" i="1"/>
  <c r="P244" i="1"/>
  <c r="P2827" i="1"/>
  <c r="P459" i="1"/>
  <c r="P213" i="1"/>
  <c r="P608" i="1"/>
  <c r="P1003" i="1"/>
  <c r="P441" i="1"/>
  <c r="P45" i="1"/>
  <c r="P355" i="1"/>
  <c r="P1050" i="1"/>
  <c r="P474" i="1"/>
  <c r="P1681" i="1"/>
  <c r="P750" i="1"/>
  <c r="P1170" i="1"/>
  <c r="P1264" i="1"/>
  <c r="P1986" i="1"/>
  <c r="P1472" i="1"/>
  <c r="P1273" i="1"/>
  <c r="P1160" i="1"/>
  <c r="P469" i="1"/>
  <c r="P514" i="1"/>
  <c r="P1080" i="1"/>
  <c r="P1028" i="1"/>
  <c r="P342" i="1"/>
  <c r="P1024" i="1"/>
  <c r="P802" i="1"/>
  <c r="P1267" i="1"/>
  <c r="P1978" i="1"/>
  <c r="P742" i="1"/>
  <c r="P1017" i="1"/>
  <c r="P2033" i="1"/>
  <c r="P1059" i="1"/>
  <c r="P311" i="1"/>
  <c r="P2454" i="1"/>
  <c r="P904" i="1"/>
  <c r="P368" i="1"/>
  <c r="P1695" i="1"/>
  <c r="P329" i="1"/>
  <c r="P1685" i="1"/>
  <c r="P831" i="1"/>
  <c r="P1147" i="1"/>
  <c r="P1649" i="1"/>
  <c r="P580" i="1"/>
  <c r="P905" i="1"/>
  <c r="P1053" i="1"/>
  <c r="P494" i="1"/>
  <c r="P1051" i="1"/>
  <c r="P90" i="1"/>
  <c r="P1206" i="1"/>
  <c r="P546" i="1"/>
  <c r="P406" i="1"/>
  <c r="P717" i="1"/>
  <c r="P851" i="1"/>
  <c r="P2222" i="1"/>
  <c r="P1707" i="1"/>
  <c r="P1189" i="1"/>
  <c r="P1103" i="1"/>
  <c r="P135" i="1"/>
  <c r="P2422" i="1"/>
  <c r="P118" i="1"/>
  <c r="P1480" i="1"/>
  <c r="P780" i="1"/>
  <c r="P49" i="1"/>
  <c r="P258" i="1"/>
  <c r="P774" i="1"/>
  <c r="P1197" i="1"/>
  <c r="P1805" i="1"/>
  <c r="P2050" i="1"/>
  <c r="P971" i="1"/>
  <c r="P2554" i="1"/>
  <c r="P1078" i="1"/>
  <c r="P222" i="1"/>
  <c r="P81" i="1"/>
  <c r="P1423" i="1"/>
  <c r="P1535" i="1"/>
  <c r="P1405" i="1"/>
  <c r="P2132" i="1"/>
  <c r="P953" i="1"/>
  <c r="P124" i="1"/>
  <c r="P1442" i="1"/>
  <c r="P1073" i="1"/>
  <c r="P1866" i="1"/>
  <c r="P1963" i="1"/>
  <c r="P1967" i="1"/>
  <c r="P1901" i="1"/>
  <c r="P1321" i="1"/>
  <c r="P231" i="1"/>
  <c r="P302" i="1"/>
  <c r="P1199" i="1"/>
  <c r="P67" i="1"/>
  <c r="P650" i="1"/>
  <c r="P1700" i="1"/>
  <c r="P1496" i="1"/>
  <c r="P1356" i="1"/>
  <c r="P1048" i="1"/>
  <c r="P573" i="1"/>
  <c r="P1041" i="1"/>
  <c r="P2115" i="1"/>
  <c r="P354" i="1"/>
  <c r="P1292" i="1"/>
  <c r="P1055" i="1"/>
  <c r="P1175" i="1"/>
  <c r="P598" i="1"/>
  <c r="P1797" i="1"/>
  <c r="P1178" i="1"/>
  <c r="P1746" i="1"/>
  <c r="P1979" i="1"/>
  <c r="P958" i="1"/>
  <c r="P936" i="1"/>
  <c r="P1721" i="1"/>
  <c r="P1768" i="1"/>
  <c r="P1357" i="1"/>
  <c r="P1871" i="1"/>
  <c r="P901" i="1"/>
  <c r="P770" i="1"/>
  <c r="P539" i="1"/>
  <c r="P252" i="1"/>
  <c r="P822" i="1"/>
  <c r="P180" i="1"/>
  <c r="P480" i="1"/>
  <c r="P1492" i="1"/>
  <c r="P1375" i="1"/>
  <c r="P484" i="1"/>
  <c r="P1166" i="1"/>
  <c r="P235" i="1"/>
  <c r="P2045" i="1"/>
  <c r="P1260" i="1"/>
  <c r="P1766" i="1"/>
  <c r="P1896" i="1"/>
  <c r="P1312" i="1"/>
  <c r="P1239" i="1"/>
  <c r="P687" i="1"/>
  <c r="P1468" i="1"/>
  <c r="P1263" i="1"/>
  <c r="P643" i="1"/>
  <c r="P309" i="1"/>
  <c r="P1328" i="1"/>
  <c r="P1061" i="1"/>
  <c r="P1389" i="1"/>
  <c r="P801" i="1"/>
  <c r="P2204" i="1"/>
  <c r="P1825" i="1"/>
  <c r="P1992" i="1"/>
  <c r="P705" i="1"/>
  <c r="P1131" i="1"/>
  <c r="P1580" i="1"/>
  <c r="P2266" i="1"/>
  <c r="P2147" i="1"/>
  <c r="P609" i="1"/>
  <c r="P1627" i="1"/>
  <c r="P2063" i="1"/>
  <c r="P2071" i="1"/>
  <c r="P2191" i="1"/>
  <c r="P1952" i="1"/>
  <c r="P1730" i="1"/>
  <c r="P1826" i="1"/>
  <c r="P1880" i="1"/>
  <c r="P1297" i="1"/>
  <c r="P1123" i="1"/>
  <c r="P1226" i="1"/>
  <c r="P36" i="1"/>
  <c r="P749" i="1"/>
  <c r="P320" i="1"/>
  <c r="P1659" i="1"/>
  <c r="P1145" i="1"/>
  <c r="P209" i="1"/>
  <c r="P116" i="1"/>
  <c r="P703" i="1"/>
  <c r="P1569" i="1"/>
  <c r="P906" i="1"/>
  <c r="P645" i="1"/>
  <c r="P711" i="1"/>
  <c r="P2167" i="1"/>
  <c r="P1765" i="1"/>
  <c r="P1191" i="1"/>
  <c r="P1713" i="1"/>
  <c r="P171" i="1"/>
  <c r="P1588" i="1"/>
  <c r="P2283" i="1"/>
  <c r="P260" i="1"/>
  <c r="P2223" i="1"/>
  <c r="P1119" i="1"/>
  <c r="P1714" i="1"/>
  <c r="P602" i="1"/>
  <c r="P1243" i="1"/>
  <c r="P75" i="1"/>
  <c r="P621" i="1"/>
  <c r="P278" i="1"/>
  <c r="P1345" i="1"/>
  <c r="P470" i="1"/>
  <c r="P557" i="1"/>
  <c r="P2221" i="1"/>
  <c r="P2088" i="1"/>
  <c r="P2225" i="1"/>
  <c r="P531" i="1"/>
  <c r="P2181" i="1"/>
  <c r="P1860" i="1"/>
  <c r="P1477" i="1"/>
  <c r="P1584" i="1"/>
  <c r="P254" i="1"/>
  <c r="P1339" i="1"/>
  <c r="P553" i="1"/>
  <c r="P1470" i="1"/>
  <c r="P1415" i="1"/>
  <c r="P1576" i="1"/>
  <c r="P828" i="1"/>
  <c r="P1213" i="1"/>
  <c r="P1433" i="1"/>
  <c r="P1127" i="1"/>
  <c r="P1852" i="1"/>
  <c r="P1837" i="1"/>
  <c r="P1833" i="1"/>
  <c r="P1982" i="1"/>
  <c r="P12" i="1"/>
  <c r="P1674" i="1"/>
  <c r="P1817" i="1"/>
  <c r="P1626" i="1"/>
  <c r="P1074" i="1"/>
  <c r="P1067" i="1"/>
  <c r="P1903" i="1"/>
  <c r="P945" i="1"/>
  <c r="P1233" i="1"/>
  <c r="P2686" i="1"/>
  <c r="P2778" i="1"/>
  <c r="P2505" i="1"/>
  <c r="P2134" i="1"/>
  <c r="P2183" i="1"/>
  <c r="P1066" i="1"/>
  <c r="P2136" i="1"/>
  <c r="P1814" i="1"/>
  <c r="P2387" i="1"/>
  <c r="P2452" i="1"/>
  <c r="P2393" i="1"/>
  <c r="P2159" i="1"/>
  <c r="P2493" i="1"/>
  <c r="P1947" i="1"/>
  <c r="P1973" i="1"/>
  <c r="P2171" i="1"/>
  <c r="P2206" i="1"/>
  <c r="P2334" i="1"/>
  <c r="P2580" i="1"/>
  <c r="P2322" i="1"/>
  <c r="P2424" i="1"/>
  <c r="P2402" i="1"/>
  <c r="P2599" i="1"/>
  <c r="P2361" i="1"/>
  <c r="P2385" i="1"/>
  <c r="P2446" i="1"/>
  <c r="P2674" i="1"/>
  <c r="P811" i="1"/>
  <c r="P2090" i="1"/>
  <c r="P2713" i="1"/>
  <c r="P2496" i="1"/>
  <c r="P2659" i="1"/>
  <c r="P2684" i="1"/>
  <c r="P2722" i="1"/>
  <c r="P2081" i="1"/>
  <c r="P1283" i="1"/>
  <c r="P2522" i="1"/>
  <c r="P2725" i="1"/>
  <c r="P2201" i="1"/>
  <c r="P1969" i="1"/>
  <c r="P2662" i="1"/>
  <c r="P2220" i="1"/>
  <c r="P2371" i="1"/>
  <c r="P2744" i="1"/>
  <c r="P2638" i="1"/>
  <c r="P2531" i="1"/>
  <c r="P1899" i="1"/>
  <c r="P2783" i="1"/>
  <c r="P2816" i="1"/>
  <c r="P2192" i="1"/>
  <c r="P2497" i="1"/>
  <c r="P2368" i="1"/>
  <c r="P1791" i="1"/>
  <c r="P2656" i="1"/>
  <c r="P2672" i="1"/>
  <c r="P2785" i="1"/>
  <c r="P2318" i="1"/>
  <c r="P2284" i="1"/>
  <c r="P1798" i="1"/>
  <c r="P2442" i="1"/>
  <c r="P2363" i="1"/>
  <c r="P2277" i="1"/>
  <c r="P2017" i="1"/>
  <c r="P714" i="1"/>
  <c r="P2577" i="1"/>
  <c r="P2647" i="1"/>
  <c r="P2752" i="1"/>
  <c r="P2351" i="1"/>
  <c r="P2588" i="1"/>
  <c r="P2519" i="1"/>
  <c r="P2823" i="1"/>
  <c r="P1965" i="1"/>
  <c r="P2761" i="1"/>
  <c r="P2703" i="1"/>
  <c r="P2644" i="1"/>
  <c r="P2702" i="1"/>
  <c r="P1803" i="1"/>
  <c r="P1698" i="1"/>
  <c r="P2301" i="1"/>
  <c r="P2627" i="1"/>
  <c r="P2141" i="1"/>
  <c r="P1893" i="1"/>
  <c r="P2252" i="1"/>
  <c r="P1788" i="1"/>
  <c r="P2125" i="1"/>
  <c r="P2061" i="1"/>
  <c r="P2757" i="1"/>
  <c r="P1793" i="1"/>
  <c r="P1581" i="1"/>
  <c r="P1072" i="1"/>
  <c r="P1944" i="1"/>
  <c r="P2655" i="1"/>
  <c r="P2466" i="1"/>
  <c r="P2774" i="1"/>
  <c r="P2742" i="1"/>
  <c r="P2765" i="1"/>
  <c r="P2120" i="1"/>
  <c r="P2140" i="1"/>
  <c r="P1662" i="1"/>
  <c r="P1182" i="1"/>
  <c r="P1478" i="1"/>
  <c r="P642" i="1"/>
  <c r="P1836" i="1"/>
  <c r="P1929" i="1"/>
  <c r="P1790" i="1"/>
  <c r="P2135" i="1"/>
  <c r="P2345" i="1"/>
  <c r="P2680" i="1"/>
  <c r="P820" i="1"/>
  <c r="P1305" i="1"/>
  <c r="P1280" i="1"/>
  <c r="P1030" i="1"/>
  <c r="P1362" i="1"/>
  <c r="P2613" i="1"/>
  <c r="P2337" i="1"/>
  <c r="P1088" i="1"/>
  <c r="P1429" i="1"/>
  <c r="P151" i="1"/>
  <c r="P1447" i="1"/>
  <c r="P954" i="1"/>
  <c r="P1313" i="1"/>
  <c r="P1366" i="1"/>
  <c r="P1347" i="1"/>
  <c r="P1247" i="1"/>
  <c r="P1865" i="1"/>
  <c r="P1813" i="1"/>
  <c r="P1367" i="1"/>
  <c r="P1354" i="1"/>
  <c r="P1939" i="1"/>
  <c r="P1443" i="1"/>
  <c r="P1436" i="1"/>
  <c r="P1296" i="1"/>
  <c r="P603" i="1"/>
  <c r="P1411" i="1"/>
  <c r="P2014" i="1"/>
  <c r="P1723" i="1"/>
  <c r="P2034" i="1"/>
  <c r="P1537" i="1"/>
  <c r="P1937" i="1"/>
  <c r="P1526" i="1"/>
  <c r="P950" i="1"/>
  <c r="P1099" i="1"/>
  <c r="P1459" i="1"/>
  <c r="P1536" i="1"/>
  <c r="P892" i="1"/>
  <c r="P2139" i="1"/>
  <c r="P2275" i="1"/>
  <c r="P373" i="1"/>
  <c r="P1335" i="1"/>
  <c r="P2256" i="1"/>
  <c r="P1839" i="1"/>
  <c r="P1622" i="1"/>
  <c r="P1851" i="1"/>
  <c r="P2104" i="1"/>
  <c r="P2495" i="1"/>
  <c r="P933" i="1"/>
  <c r="P2231" i="1"/>
  <c r="P2666" i="1"/>
  <c r="P1379" i="1"/>
  <c r="P1563" i="1"/>
  <c r="P2400" i="1"/>
  <c r="P1632" i="1"/>
  <c r="P468" i="1"/>
  <c r="P1876" i="1"/>
  <c r="P1257" i="1"/>
  <c r="P1777" i="1"/>
  <c r="P2574" i="1"/>
  <c r="P2458" i="1"/>
  <c r="P271" i="1"/>
  <c r="P2332" i="1"/>
  <c r="P1897" i="1"/>
  <c r="P1956" i="1"/>
  <c r="P1615" i="1"/>
  <c r="P1838" i="1"/>
  <c r="P1782" i="1"/>
  <c r="P1778" i="1"/>
  <c r="P1998" i="1"/>
  <c r="P1846" i="1"/>
  <c r="P2025" i="1"/>
  <c r="P1272" i="1"/>
  <c r="P2127" i="1"/>
  <c r="P2802" i="1"/>
  <c r="P981" i="1"/>
  <c r="P1670" i="1"/>
  <c r="P1521" i="1"/>
  <c r="P1227" i="1"/>
  <c r="P1278" i="1"/>
  <c r="P706" i="1"/>
  <c r="P1678" i="1"/>
  <c r="P1552" i="1"/>
  <c r="P1915" i="1"/>
  <c r="P2144" i="1"/>
  <c r="P1200" i="1"/>
  <c r="P1077" i="1"/>
  <c r="P891" i="1"/>
  <c r="P2430" i="1"/>
  <c r="P2360" i="1"/>
  <c r="P58" i="1"/>
  <c r="P1513" i="1"/>
  <c r="P2030" i="1"/>
  <c r="P938" i="1"/>
  <c r="P2255" i="1"/>
  <c r="P1891" i="1"/>
  <c r="P2375" i="1"/>
  <c r="P1941" i="1"/>
  <c r="P1759" i="1"/>
  <c r="P1039" i="1"/>
  <c r="P867" i="1"/>
  <c r="P1824" i="1"/>
  <c r="P1338" i="1"/>
  <c r="P1877" i="1"/>
  <c r="P1163" i="1"/>
  <c r="P1822" i="1"/>
  <c r="P1786" i="1"/>
  <c r="P1647" i="1"/>
  <c r="P1882" i="1"/>
  <c r="P1980" i="1"/>
  <c r="P1975" i="1"/>
  <c r="P1924" i="1"/>
  <c r="P1499" i="1"/>
  <c r="P2042" i="1"/>
  <c r="P1753" i="1"/>
  <c r="P2002" i="1"/>
  <c r="P1760" i="1"/>
  <c r="P1733" i="1"/>
  <c r="P2107" i="1"/>
  <c r="P1374" i="1"/>
  <c r="P1568" i="1"/>
  <c r="P2051" i="1"/>
  <c r="P1116" i="1"/>
  <c r="P2670" i="1"/>
  <c r="P694" i="1"/>
  <c r="P968" i="1"/>
  <c r="P1614" i="1"/>
  <c r="P1149" i="1"/>
  <c r="P1208" i="1"/>
  <c r="P1299" i="1"/>
  <c r="P1118" i="1"/>
  <c r="P1467" i="1"/>
  <c r="P2732" i="1"/>
  <c r="P1052" i="1"/>
  <c r="P1983" i="1"/>
  <c r="P1597" i="1"/>
  <c r="P675" i="1"/>
  <c r="P1400" i="1"/>
  <c r="P2202" i="1"/>
  <c r="P569" i="1"/>
  <c r="P241" i="1"/>
  <c r="P1617" i="1"/>
  <c r="P2753" i="1"/>
  <c r="P2080" i="1"/>
  <c r="P1945" i="1"/>
  <c r="P1487" i="1"/>
  <c r="P955" i="1"/>
  <c r="P2788" i="1"/>
  <c r="P550" i="1"/>
  <c r="P1855" i="1"/>
  <c r="P1027" i="1"/>
  <c r="P1994" i="1"/>
  <c r="P2441" i="1"/>
  <c r="P2254" i="1"/>
  <c r="P2299" i="1"/>
  <c r="P2822" i="1"/>
  <c r="P2094" i="1"/>
  <c r="P41" i="1"/>
  <c r="P943" i="1"/>
  <c r="P1016" i="1"/>
  <c r="P1694" i="1"/>
  <c r="P1585" i="1"/>
  <c r="P1249" i="1"/>
  <c r="P1804" i="1"/>
  <c r="P2309" i="1"/>
  <c r="P1892" i="1"/>
  <c r="P2330" i="1"/>
  <c r="P2436" i="1"/>
  <c r="P2019" i="1"/>
  <c r="P2273" i="1"/>
  <c r="P2821" i="1"/>
  <c r="P1538" i="1"/>
  <c r="P948" i="1"/>
  <c r="P1270" i="1"/>
  <c r="P651" i="1"/>
  <c r="P1368" i="1"/>
  <c r="P2247" i="1"/>
  <c r="P1690" i="1"/>
  <c r="P1705" i="1"/>
  <c r="P1057" i="1"/>
  <c r="P2241" i="1"/>
  <c r="P1006" i="1"/>
  <c r="P1026" i="1"/>
  <c r="P1473" i="1"/>
  <c r="P2292" i="1"/>
  <c r="P1514" i="1"/>
  <c r="P1630" i="1"/>
  <c r="P1637" i="1"/>
  <c r="P1587" i="1"/>
  <c r="P879" i="1"/>
  <c r="P563" i="1"/>
  <c r="P992" i="1"/>
  <c r="P1245" i="1"/>
  <c r="P870" i="1"/>
  <c r="P859" i="1"/>
  <c r="P783" i="1"/>
  <c r="P2037" i="1"/>
  <c r="P2226" i="1"/>
  <c r="P857" i="1"/>
  <c r="P2211" i="1"/>
  <c r="P2372" i="1"/>
  <c r="P1355" i="1"/>
  <c r="P2343" i="1"/>
  <c r="P2243" i="1"/>
  <c r="P2649" i="1"/>
  <c r="P2230" i="1"/>
  <c r="P2773" i="1"/>
  <c r="P2718" i="1"/>
  <c r="P2586" i="1"/>
  <c r="P2537" i="1"/>
  <c r="P2484" i="1"/>
  <c r="P2771" i="1"/>
  <c r="P2376" i="1"/>
  <c r="P2804" i="1"/>
  <c r="P753" i="1"/>
  <c r="P2294" i="1"/>
  <c r="P2581" i="1"/>
  <c r="P2060" i="1"/>
  <c r="P1933" i="1"/>
  <c r="P1658" i="1"/>
  <c r="P405" i="1"/>
  <c r="P1370" i="1"/>
  <c r="P2003" i="1"/>
  <c r="P333" i="1"/>
  <c r="P2733" i="1"/>
  <c r="P2039" i="1"/>
  <c r="P1388" i="1"/>
  <c r="P2164" i="1"/>
  <c r="P2091" i="1"/>
  <c r="P1250" i="1"/>
  <c r="P1049" i="1"/>
  <c r="P1369" i="1"/>
  <c r="P2438" i="1"/>
  <c r="P1823" i="1"/>
  <c r="P1706" i="1"/>
  <c r="P1737" i="1"/>
  <c r="P1573" i="1"/>
  <c r="P1716" i="1"/>
  <c r="P682" i="1"/>
  <c r="P2259" i="1"/>
  <c r="P2245" i="1"/>
  <c r="P1054" i="1"/>
  <c r="P1015" i="1"/>
  <c r="P1831" i="1"/>
  <c r="P2084" i="1"/>
  <c r="P2264" i="1"/>
  <c r="P2057" i="1"/>
  <c r="P2342" i="1"/>
  <c r="P1926" i="1"/>
  <c r="P2004" i="1"/>
  <c r="P2054" i="1"/>
  <c r="P986" i="1"/>
  <c r="P2576" i="1"/>
  <c r="P1611" i="1"/>
  <c r="P2112" i="1"/>
  <c r="P881" i="1"/>
  <c r="P1319" i="1"/>
  <c r="P2457" i="1"/>
  <c r="P1484" i="1"/>
  <c r="P2122" i="1"/>
  <c r="P1991" i="1"/>
  <c r="P2028" i="1"/>
  <c r="P1545" i="1"/>
  <c r="P2096" i="1"/>
  <c r="P2009" i="1"/>
  <c r="P2665" i="1"/>
  <c r="P419" i="1"/>
  <c r="P2100" i="1"/>
  <c r="P2477" i="1"/>
  <c r="P2289" i="1"/>
  <c r="P2407" i="1"/>
  <c r="P2312" i="1"/>
  <c r="P2267" i="1"/>
  <c r="P268" i="1"/>
  <c r="P2190" i="1"/>
  <c r="P1664" i="1"/>
  <c r="P1957" i="1"/>
  <c r="P1801" i="1"/>
  <c r="P2207" i="1"/>
  <c r="P2217" i="1"/>
  <c r="P1557" i="1"/>
  <c r="P2346" i="1"/>
  <c r="P2437" i="1"/>
  <c r="P2354" i="1"/>
  <c r="P2808" i="1"/>
  <c r="P2319" i="1"/>
  <c r="P2239" i="1"/>
  <c r="P1629" i="1"/>
  <c r="P1322" i="1"/>
  <c r="P2066" i="1"/>
  <c r="P2068" i="1"/>
  <c r="P1849" i="1"/>
  <c r="P1666" i="1"/>
  <c r="P1193" i="1"/>
  <c r="P2040" i="1"/>
  <c r="P427" i="1"/>
  <c r="P2653" i="1"/>
  <c r="P2696" i="1"/>
  <c r="P2651" i="1"/>
  <c r="P830" i="1"/>
  <c r="P2723" i="1"/>
  <c r="P2236" i="1"/>
  <c r="P2630" i="1"/>
  <c r="P2726" i="1"/>
  <c r="P2182" i="1"/>
  <c r="P2195" i="1"/>
  <c r="P2559" i="1"/>
  <c r="P2521" i="1"/>
  <c r="P2530" i="1"/>
  <c r="P1873" i="1"/>
  <c r="P2146" i="1"/>
  <c r="P2798" i="1"/>
  <c r="P604" i="1"/>
  <c r="P2440" i="1"/>
  <c r="P2642" i="1"/>
  <c r="P2253" i="1"/>
  <c r="P2470" i="1"/>
  <c r="P2395" i="1"/>
  <c r="P2105" i="1"/>
  <c r="P2270" i="1"/>
  <c r="P2388" i="1"/>
  <c r="P2524" i="1"/>
  <c r="P2620" i="1"/>
  <c r="P2435" i="1"/>
  <c r="P2482" i="1"/>
  <c r="P2282" i="1"/>
  <c r="P2758" i="1"/>
  <c r="P2380" i="1"/>
  <c r="P2476" i="1"/>
  <c r="P2481" i="1"/>
  <c r="P2639" i="1"/>
  <c r="P2492" i="1"/>
  <c r="P2480" i="1"/>
  <c r="P2578" i="1"/>
  <c r="P2570" i="1"/>
  <c r="P2539" i="1"/>
  <c r="P2489" i="1"/>
  <c r="P2612" i="1"/>
  <c r="P2263" i="1"/>
  <c r="P2215" i="1"/>
  <c r="P2799" i="1"/>
  <c r="P2717" i="1"/>
  <c r="P2515" i="1"/>
  <c r="P2295" i="1"/>
  <c r="P2567" i="1"/>
  <c r="P2641" i="1"/>
  <c r="P2786" i="1"/>
  <c r="P2512" i="1"/>
  <c r="P2278" i="1"/>
  <c r="P2001" i="1"/>
  <c r="P2116" i="1"/>
  <c r="P2392" i="1"/>
  <c r="P2427" i="1"/>
  <c r="P2796" i="1"/>
  <c r="P2640" i="1"/>
  <c r="P2615" i="1"/>
  <c r="P2419" i="1"/>
  <c r="P2787" i="1"/>
  <c r="P2517" i="1"/>
  <c r="P2488" i="1"/>
  <c r="P1954" i="1"/>
  <c r="P2413" i="1"/>
  <c r="P2348" i="1"/>
  <c r="P2193" i="1"/>
  <c r="P2405" i="1"/>
  <c r="P2468" i="1"/>
  <c r="P2532" i="1"/>
  <c r="P2406" i="1"/>
  <c r="P2622" i="1"/>
  <c r="P2516" i="1"/>
  <c r="P2041" i="1"/>
  <c r="P2528" i="1"/>
  <c r="P2587" i="1"/>
  <c r="P1036" i="1"/>
  <c r="P2535" i="1"/>
  <c r="P1810" i="1"/>
  <c r="P2165" i="1"/>
  <c r="P2514" i="1"/>
  <c r="P465" i="1"/>
  <c r="P2544" i="1"/>
  <c r="P2286" i="1"/>
  <c r="P2800" i="1"/>
  <c r="P2770" i="1"/>
  <c r="P2162" i="1"/>
  <c r="P2287" i="1"/>
  <c r="P2830" i="1"/>
  <c r="P2626" i="1"/>
  <c r="P2669" i="1"/>
  <c r="P1097" i="1"/>
  <c r="P2214" i="1"/>
  <c r="P2668" i="1"/>
  <c r="P2510" i="1"/>
  <c r="P2575" i="1"/>
  <c r="P2065" i="1"/>
  <c r="P2729" i="1"/>
  <c r="P2780" i="1"/>
  <c r="P1863" i="1"/>
  <c r="P2469" i="1"/>
  <c r="P2443" i="1"/>
  <c r="P2593" i="1"/>
  <c r="P2353" i="1"/>
  <c r="P2769" i="1"/>
  <c r="P2500" i="1"/>
  <c r="P2706" i="1"/>
  <c r="P2429" i="1"/>
  <c r="P2467" i="1"/>
  <c r="P2562" i="1"/>
  <c r="P2549" i="1"/>
  <c r="P1696" i="1"/>
  <c r="P2520" i="1"/>
  <c r="P2445" i="1"/>
  <c r="P2511" i="1"/>
  <c r="P2534" i="1"/>
  <c r="P2423" i="1"/>
  <c r="P2547" i="1"/>
  <c r="P2768" i="1"/>
  <c r="P2507" i="1"/>
  <c r="P2324" i="1"/>
  <c r="P1708" i="1"/>
  <c r="P2415" i="1"/>
  <c r="P2572" i="1"/>
  <c r="P2197" i="1"/>
  <c r="P2072" i="1"/>
  <c r="P2508" i="1"/>
  <c r="P1755" i="1"/>
  <c r="P2601" i="1"/>
  <c r="P2450" i="1"/>
  <c r="P2754" i="1"/>
  <c r="P2460" i="1"/>
  <c r="P2462" i="1"/>
  <c r="P2483" i="1"/>
  <c r="P2251" i="1"/>
  <c r="P2747" i="1"/>
  <c r="P2543" i="1"/>
  <c r="P2585" i="1"/>
  <c r="P2719" i="1"/>
  <c r="P2727" i="1"/>
  <c r="P2781" i="1"/>
  <c r="P2079" i="1"/>
  <c r="P2590" i="1"/>
  <c r="P2810" i="1"/>
  <c r="P2624" i="1"/>
  <c r="P2625" i="1"/>
  <c r="P2434" i="1"/>
  <c r="P2701" i="1"/>
  <c r="P1365" i="1"/>
  <c r="P2632" i="1"/>
  <c r="P2533" i="1"/>
  <c r="P2579" i="1"/>
  <c r="P2673" i="1"/>
  <c r="P2766" i="1"/>
  <c r="P2552" i="1"/>
  <c r="P2791" i="1"/>
  <c r="P2652" i="1"/>
  <c r="P2664" i="1"/>
  <c r="P2836" i="1"/>
  <c r="P2793" i="1"/>
  <c r="P1907" i="1"/>
  <c r="P2603" i="1"/>
  <c r="P1657" i="1"/>
  <c r="P1221" i="1"/>
  <c r="P1827" i="1"/>
  <c r="P2739" i="1"/>
  <c r="P2637" i="1"/>
  <c r="P2734" i="1"/>
  <c r="P2591" i="1"/>
  <c r="P2335" i="1"/>
  <c r="P2317" i="1"/>
  <c r="P2692" i="1"/>
  <c r="P2257" i="1"/>
  <c r="P2755" i="1"/>
  <c r="P2738" i="1"/>
  <c r="P2721" i="1"/>
  <c r="P2825" i="1"/>
  <c r="P1430" i="1"/>
  <c r="P2409" i="1"/>
  <c r="P1717" i="1"/>
  <c r="P2439" i="1"/>
  <c r="P2824" i="1"/>
  <c r="P2829" i="1"/>
  <c r="P2185" i="1"/>
  <c r="P2735" i="1"/>
  <c r="P2779" i="1"/>
  <c r="P2621" i="1"/>
  <c r="P2805" i="1"/>
  <c r="P2604" i="1"/>
  <c r="P2242" i="1"/>
  <c r="P786" i="1"/>
  <c r="P2229" i="1"/>
  <c r="P2498" i="1"/>
  <c r="P2750" i="1"/>
  <c r="P2743" i="1"/>
  <c r="P2745" i="1"/>
  <c r="P2433" i="1"/>
  <c r="P2271" i="1"/>
  <c r="P1479" i="1"/>
  <c r="P2695" i="1"/>
  <c r="P2545" i="1"/>
  <c r="P2807" i="1"/>
  <c r="P2425" i="1"/>
  <c r="P2797" i="1"/>
  <c r="P2333" i="1"/>
  <c r="P2697" i="1"/>
  <c r="P1378" i="1"/>
  <c r="P2814" i="1"/>
  <c r="P2013" i="1"/>
  <c r="P2716" i="1"/>
  <c r="P2623" i="1"/>
  <c r="P2831" i="1"/>
  <c r="P2801" i="1"/>
  <c r="P1692" i="1"/>
  <c r="P1900" i="1"/>
  <c r="P1995" i="1"/>
  <c r="P2645" i="1"/>
  <c r="P2643" i="1"/>
  <c r="P2809" i="1"/>
  <c r="P2794" i="1"/>
  <c r="P2618" i="1"/>
  <c r="P2699" i="1"/>
  <c r="P2685" i="1"/>
  <c r="P2676" i="1"/>
  <c r="P2740" i="1"/>
  <c r="P2377" i="1"/>
  <c r="P2320" i="1"/>
  <c r="P2314" i="1"/>
  <c r="P2683" i="1"/>
  <c r="P2636" i="1"/>
  <c r="P2650" i="1"/>
  <c r="P2677" i="1"/>
  <c r="P2764" i="1"/>
  <c r="P2412" i="1"/>
  <c r="P2762" i="1"/>
  <c r="P2700" i="1"/>
  <c r="P2817" i="1"/>
  <c r="P2227" i="1"/>
  <c r="P2777" i="1"/>
  <c r="P2782" i="1"/>
  <c r="P2658" i="1"/>
  <c r="P2654" i="1"/>
  <c r="P2833" i="1"/>
  <c r="P2542" i="1"/>
  <c r="P2714" i="1"/>
  <c r="P2663" i="1"/>
  <c r="P2523" i="1"/>
  <c r="P1393" i="1"/>
  <c r="P1645" i="1"/>
  <c r="P2015" i="1"/>
  <c r="P2444" i="1"/>
  <c r="P2715" i="1"/>
  <c r="P2720" i="1"/>
  <c r="P2790" i="1"/>
  <c r="P2689" i="1"/>
  <c r="P2820" i="1"/>
  <c r="P2746" i="1"/>
  <c r="P2776" i="1"/>
  <c r="P2456" i="1"/>
  <c r="P2463" i="1"/>
  <c r="P2660" i="1"/>
  <c r="P2811" i="1"/>
  <c r="P2759" i="1"/>
  <c r="P2565" i="1"/>
  <c r="P2806" i="1"/>
  <c r="P2812" i="1"/>
  <c r="P2682" i="1"/>
  <c r="P2610" i="1"/>
  <c r="P2775" i="1"/>
  <c r="P2693" i="1"/>
  <c r="P2336" i="1"/>
  <c r="P2219" i="1"/>
  <c r="P2548" i="1"/>
  <c r="P2285" i="1"/>
  <c r="P2056" i="1"/>
  <c r="P2055" i="1"/>
  <c r="P2564" i="1"/>
  <c r="P2328" i="1"/>
  <c r="P2835" i="1"/>
  <c r="P1571" i="1"/>
  <c r="P2815" i="1"/>
  <c r="P2607" i="1"/>
  <c r="P2605" i="1"/>
  <c r="P2347" i="1"/>
  <c r="P2566" i="1"/>
  <c r="P2767" i="1"/>
  <c r="P2494" i="1"/>
  <c r="P2414" i="1"/>
  <c r="P2478" i="1"/>
  <c r="P2608" i="1"/>
  <c r="P2571" i="1"/>
  <c r="P2600" i="1"/>
  <c r="P2705" i="1"/>
  <c r="P2813" i="1"/>
  <c r="P2592" i="1"/>
  <c r="P2355" i="1"/>
  <c r="P2391" i="1"/>
  <c r="P2117" i="1"/>
  <c r="P2196" i="1"/>
  <c r="P962" i="1"/>
  <c r="P2401" i="1"/>
  <c r="P2426" i="1"/>
  <c r="P2465" i="1"/>
  <c r="P2448" i="1"/>
  <c r="P2349" i="1"/>
  <c r="P1155" i="1"/>
  <c r="P1942" i="1"/>
  <c r="P1802" i="1"/>
  <c r="P2293" i="1"/>
  <c r="P2260" i="1"/>
  <c r="P1955" i="1"/>
  <c r="P2296" i="1"/>
  <c r="P2155" i="1"/>
  <c r="P1981" i="1"/>
  <c r="P2560" i="1"/>
  <c r="P2102" i="1"/>
  <c r="P2010" i="1"/>
  <c r="P2304" i="1"/>
  <c r="P2246" i="1"/>
  <c r="P2235" i="1"/>
  <c r="P866" i="1"/>
  <c r="P1993" i="1"/>
  <c r="P1785" i="1"/>
  <c r="P2472" i="1"/>
  <c r="P2671" i="1"/>
  <c r="P1898" i="1"/>
  <c r="P1943" i="1"/>
  <c r="P1079" i="1"/>
  <c r="P2174" i="1"/>
  <c r="P1504" i="1"/>
  <c r="P1894" i="1"/>
  <c r="P1850" i="1"/>
  <c r="P2486" i="1"/>
  <c r="P2169" i="1"/>
  <c r="P2053" i="1"/>
  <c r="P2265" i="1"/>
  <c r="P2416" i="1"/>
  <c r="P2157" i="1"/>
  <c r="P2527" i="1"/>
  <c r="P1409" i="1"/>
  <c r="P2503" i="1"/>
  <c r="P2250" i="1"/>
  <c r="P1012" i="1"/>
  <c r="P1525" i="1"/>
  <c r="P2249" i="1"/>
  <c r="P1731" i="1"/>
  <c r="P2158" i="1"/>
  <c r="P2069" i="1"/>
  <c r="P695" i="1"/>
  <c r="P1577" i="1"/>
  <c r="P2016" i="1"/>
  <c r="P2280" i="1"/>
  <c r="P1307" i="1"/>
  <c r="P1359" i="1"/>
  <c r="P2303" i="1"/>
  <c r="P1920" i="1"/>
  <c r="P2688" i="1"/>
  <c r="P2789" i="1"/>
  <c r="P2691" i="1"/>
  <c r="P1773" i="1"/>
  <c r="P1808" i="1"/>
  <c r="P1438" i="1"/>
  <c r="P1462" i="1"/>
  <c r="P1792" i="1"/>
  <c r="P1223" i="1"/>
  <c r="P1586" i="1"/>
  <c r="P1726" i="1"/>
  <c r="P2022" i="1"/>
  <c r="P561" i="1"/>
  <c r="P2150" i="1"/>
  <c r="P2326" i="1"/>
  <c r="P1895" i="1"/>
  <c r="P2186" i="1"/>
  <c r="P2464" i="1"/>
  <c r="P2504" i="1"/>
  <c r="P2099" i="1"/>
  <c r="P2369" i="1"/>
  <c r="P2748" i="1"/>
  <c r="P2614" i="1"/>
  <c r="P2602" i="1"/>
  <c r="P2344" i="1"/>
  <c r="P2281" i="1"/>
  <c r="P2819" i="1"/>
  <c r="P1844" i="1"/>
  <c r="P1962" i="1"/>
  <c r="P1864" i="1"/>
  <c r="P2012" i="1"/>
  <c r="P1938" i="1"/>
  <c r="P2205" i="1"/>
  <c r="P2024" i="1"/>
  <c r="P1665" i="1"/>
  <c r="P1507" i="1"/>
  <c r="P1984" i="1"/>
  <c r="P2232" i="1"/>
  <c r="P2005" i="1"/>
  <c r="P1631" i="1"/>
  <c r="P2138" i="1"/>
  <c r="P1334" i="1"/>
  <c r="P1137" i="1"/>
  <c r="P2584" i="1"/>
  <c r="P2447" i="1"/>
  <c r="P1809" i="1"/>
  <c r="P1756" i="1"/>
  <c r="P1888" i="1"/>
  <c r="P390" i="1"/>
  <c r="P1684" i="1"/>
  <c r="P2356" i="1"/>
  <c r="P2298" i="1"/>
  <c r="P2048" i="1"/>
  <c r="P1371" i="1"/>
  <c r="P2573" i="1"/>
  <c r="P2631" i="1"/>
  <c r="P2795" i="1"/>
  <c r="P1739" i="1"/>
  <c r="P2772" i="1"/>
  <c r="P2518" i="1"/>
  <c r="P2506" i="1"/>
  <c r="P69" i="1"/>
  <c r="P2258" i="1"/>
  <c r="P2459" i="1"/>
  <c r="P2340" i="1"/>
  <c r="P2646" i="1"/>
  <c r="P2490" i="1"/>
  <c r="P1970" i="1"/>
  <c r="P2431" i="1"/>
  <c r="P2212" i="1"/>
  <c r="P212" i="1"/>
  <c r="P2357" i="1"/>
  <c r="P2213" i="1"/>
  <c r="P2076" i="1"/>
  <c r="P2546" i="1"/>
  <c r="P1406" i="1"/>
  <c r="P2111" i="1"/>
  <c r="P2173" i="1"/>
  <c r="P1005" i="1"/>
  <c r="P2390" i="1"/>
  <c r="P1381" i="1"/>
  <c r="P1202" i="1"/>
  <c r="P1968" i="1"/>
  <c r="P2098" i="1"/>
  <c r="P566" i="1"/>
  <c r="P789" i="1"/>
  <c r="P2398" i="1"/>
  <c r="P2381" i="1"/>
  <c r="P2473" i="1"/>
  <c r="P1909" i="1"/>
  <c r="P2179" i="1"/>
  <c r="P2410" i="1"/>
  <c r="P2086" i="1"/>
  <c r="P2276" i="1"/>
  <c r="P2367" i="1"/>
  <c r="P2568" i="1"/>
  <c r="P2180" i="1"/>
  <c r="P2628" i="1"/>
  <c r="P2540" i="1"/>
  <c r="P2749" i="1"/>
  <c r="P2551" i="1"/>
  <c r="P2634" i="1"/>
  <c r="P2550" i="1"/>
  <c r="P2675" i="1"/>
  <c r="P2525" i="1"/>
  <c r="P1547" i="1"/>
  <c r="P2067" i="1"/>
  <c r="P1215" i="1"/>
  <c r="P1578" i="1"/>
  <c r="P1928" i="1"/>
  <c r="P2156" i="1"/>
  <c r="P2097" i="1"/>
  <c r="P1887" i="1"/>
  <c r="P715" i="1"/>
  <c r="P1598" i="1"/>
  <c r="P1745" i="1"/>
  <c r="P2501" i="1"/>
  <c r="P1343" i="1"/>
  <c r="P2038" i="1"/>
  <c r="P1735" i="1"/>
  <c r="P2035" i="1"/>
  <c r="P647" i="1"/>
  <c r="P48" i="1"/>
  <c r="P2583" i="1"/>
  <c r="P1787" i="1"/>
  <c r="P1922" i="1"/>
  <c r="P2172" i="1"/>
  <c r="P2194" i="1"/>
  <c r="P2087" i="1"/>
  <c r="P2329" i="1"/>
  <c r="P2365" i="1"/>
  <c r="P2389" i="1"/>
  <c r="P1106" i="1"/>
  <c r="P1579" i="1"/>
  <c r="P1636" i="1"/>
  <c r="P1603" i="1"/>
  <c r="P582" i="1"/>
  <c r="P1602" i="1"/>
  <c r="P2310" i="1"/>
  <c r="P1523" i="1"/>
  <c r="P1854" i="1"/>
  <c r="P1435" i="1"/>
  <c r="P2553" i="1"/>
  <c r="P1237" i="1"/>
  <c r="P2325" i="1"/>
  <c r="P2403" i="1"/>
  <c r="P2635" i="1"/>
  <c r="P1286" i="1"/>
  <c r="P1235" i="1"/>
  <c r="P1457" i="1"/>
  <c r="P1950" i="1"/>
  <c r="P1108" i="1"/>
  <c r="P1494" i="1"/>
  <c r="P1242" i="1"/>
  <c r="P1682" i="1"/>
  <c r="P2006" i="1"/>
  <c r="P2679" i="1"/>
  <c r="P2561" i="1"/>
  <c r="P2449" i="1"/>
  <c r="P2563" i="1"/>
  <c r="P1868" i="1"/>
  <c r="P1761" i="1"/>
  <c r="P2358" i="1"/>
  <c r="P2327" i="1"/>
  <c r="P2382" i="1"/>
  <c r="P2394" i="1"/>
  <c r="P2383" i="1"/>
  <c r="P2728" i="1"/>
  <c r="P1997" i="1"/>
  <c r="P1333" i="1"/>
  <c r="P2300" i="1"/>
  <c r="P2078" i="1"/>
  <c r="P1458" i="1"/>
  <c r="P1564" i="1"/>
  <c r="P2108" i="1"/>
  <c r="P2118" i="1"/>
  <c r="P1742" i="1"/>
  <c r="P479" i="1"/>
  <c r="P1044" i="1"/>
  <c r="P1549" i="1"/>
  <c r="P1544" i="1"/>
  <c r="P1254" i="1"/>
  <c r="P2137" i="1"/>
  <c r="P1916" i="1"/>
  <c r="P1977" i="1"/>
  <c r="P1728" i="1"/>
  <c r="P1722" i="1"/>
  <c r="P1709" i="1"/>
  <c r="P1859" i="1"/>
  <c r="P1592" i="1"/>
  <c r="P1701" i="1"/>
  <c r="P1653" i="1"/>
  <c r="P1691" i="1"/>
  <c r="P1828" i="1"/>
  <c r="P1910" i="1"/>
  <c r="P1323" i="1"/>
  <c r="P1201" i="1"/>
  <c r="P2261" i="1"/>
  <c r="P2338" i="1"/>
  <c r="P2272" i="1"/>
  <c r="P2175" i="1"/>
  <c r="P1966" i="1"/>
  <c r="P2364" i="1"/>
  <c r="P2093" i="1"/>
  <c r="P1990" i="1"/>
  <c r="P1971" i="1"/>
  <c r="P2075" i="1"/>
  <c r="P2143" i="1"/>
  <c r="P1972" i="1"/>
  <c r="P1110" i="1"/>
  <c r="P1560" i="1"/>
  <c r="P1444" i="1"/>
  <c r="P2558" i="1"/>
  <c r="P558" i="1"/>
  <c r="P2536" i="1"/>
  <c r="P2321" i="1"/>
  <c r="P2556" i="1"/>
  <c r="P666" i="1"/>
  <c r="P855" i="1"/>
  <c r="P1279" i="1"/>
  <c r="P2557" i="1"/>
  <c r="P1781" i="1"/>
  <c r="P188" i="1"/>
  <c r="P1856" i="1"/>
  <c r="P2617" i="1"/>
  <c r="P2485" i="1"/>
  <c r="P738" i="1"/>
  <c r="P1351" i="1"/>
  <c r="P676" i="1"/>
  <c r="P1847" i="1"/>
  <c r="P2077" i="1"/>
  <c r="P286" i="1"/>
  <c r="P1102" i="1"/>
  <c r="P1268" i="1"/>
  <c r="P2216" i="1"/>
  <c r="P1161" i="1"/>
  <c r="P141" i="1"/>
  <c r="P1448" i="1"/>
  <c r="P1241" i="1"/>
  <c r="P1806" i="1"/>
  <c r="P533" i="1"/>
  <c r="P1881" i="1"/>
  <c r="P730" i="1"/>
  <c r="P279" i="1"/>
  <c r="P1886" i="1"/>
  <c r="P364" i="1"/>
  <c r="P107" i="1"/>
  <c r="P1083" i="1"/>
  <c r="P94" i="1"/>
  <c r="P1133" i="1"/>
  <c r="P839" i="1"/>
  <c r="P65" i="1"/>
  <c r="P2058" i="1"/>
  <c r="P216" i="1"/>
  <c r="P6" i="1"/>
  <c r="P200" i="1"/>
  <c r="P17" i="1"/>
  <c r="P349" i="1"/>
  <c r="P269" i="1"/>
  <c r="P1763" i="1"/>
  <c r="P1551" i="1"/>
  <c r="P792" i="1"/>
  <c r="P1748" i="1"/>
  <c r="P498" i="1"/>
  <c r="P1277" i="1"/>
  <c r="P1553" i="1"/>
  <c r="P413" i="1"/>
  <c r="P1491" i="1"/>
  <c r="P959" i="1"/>
  <c r="P172" i="1"/>
  <c r="P281" i="1"/>
  <c r="P432" i="1"/>
  <c r="P973" i="1"/>
  <c r="P425" i="1"/>
  <c r="P462" i="1"/>
  <c r="P113" i="1"/>
  <c r="P1064" i="1"/>
  <c r="P35" i="1"/>
  <c r="P50" i="1"/>
  <c r="P1463" i="1"/>
  <c r="P568" i="1"/>
  <c r="P61" i="1"/>
  <c r="P122" i="1"/>
  <c r="P105" i="1"/>
  <c r="P420" i="1"/>
  <c r="P356" i="1"/>
  <c r="P306" i="1"/>
  <c r="P1460" i="1"/>
  <c r="P33" i="1"/>
  <c r="P47" i="1"/>
  <c r="P174" i="1"/>
  <c r="P840" i="1"/>
  <c r="P1184" i="1"/>
  <c r="P114" i="1"/>
  <c r="P1001" i="1"/>
  <c r="P433" i="1"/>
  <c r="P1047" i="1"/>
  <c r="P1132" i="1"/>
  <c r="P1258" i="1"/>
  <c r="P185" i="1"/>
  <c r="P1234" i="1"/>
  <c r="P59" i="1"/>
  <c r="P395" i="1"/>
  <c r="P280" i="1"/>
  <c r="P746" i="1"/>
  <c r="P214" i="1"/>
  <c r="P265" i="1"/>
  <c r="P316" i="1"/>
  <c r="P1126" i="1"/>
  <c r="P1811" i="1"/>
  <c r="P718" i="1"/>
  <c r="P1546" i="1"/>
  <c r="P944" i="1"/>
  <c r="P823" i="1"/>
  <c r="P393" i="1"/>
  <c r="P972" i="1"/>
  <c r="P162" i="1"/>
  <c r="P291" i="1"/>
  <c r="P125" i="1"/>
  <c r="P1489" i="1"/>
  <c r="P709" i="1"/>
  <c r="P762" i="1"/>
  <c r="P656" i="1"/>
  <c r="P940" i="1"/>
  <c r="P1135" i="1"/>
  <c r="P1522" i="1"/>
  <c r="P240" i="1"/>
  <c r="P1255" i="1"/>
  <c r="P805" i="1"/>
  <c r="P777" i="1"/>
  <c r="P1294" i="1"/>
  <c r="P1640" i="1"/>
  <c r="P207" i="1"/>
  <c r="P351" i="1"/>
  <c r="P976" i="1"/>
  <c r="P686" i="1"/>
  <c r="P1466" i="1"/>
  <c r="P640" i="1"/>
  <c r="P627" i="1"/>
  <c r="P648" i="1"/>
  <c r="P1179" i="1"/>
  <c r="P106" i="1"/>
  <c r="P1265" i="1"/>
  <c r="P752" i="1"/>
  <c r="P768" i="1"/>
  <c r="P1165" i="1"/>
  <c r="P2724" i="1"/>
  <c r="P2188" i="1"/>
  <c r="P1668" i="1"/>
  <c r="P1398" i="1"/>
  <c r="P1486" i="1"/>
  <c r="P1841" i="1"/>
  <c r="P1741" i="1"/>
  <c r="P599" i="1"/>
  <c r="P398" i="1"/>
  <c r="P1604" i="1"/>
  <c r="P747" i="1"/>
  <c r="P887" i="1"/>
  <c r="P1293" i="1"/>
  <c r="P314" i="1"/>
  <c r="P201" i="1"/>
  <c r="P142" i="1"/>
  <c r="P415" i="1"/>
  <c r="P1642" i="1"/>
  <c r="P70" i="1"/>
  <c r="P622" i="1"/>
  <c r="P458" i="1"/>
  <c r="P1419" i="1"/>
  <c r="P903" i="1"/>
  <c r="P720" i="1"/>
  <c r="P1461" i="1"/>
  <c r="P850" i="1"/>
  <c r="P639" i="1"/>
  <c r="P852" i="1"/>
  <c r="P1035" i="1"/>
  <c r="P699" i="1"/>
  <c r="P361" i="1"/>
  <c r="P1141" i="1"/>
  <c r="P506" i="1"/>
  <c r="P1912" i="1"/>
  <c r="P475" i="1"/>
  <c r="P2114" i="1"/>
  <c r="P1154" i="1"/>
  <c r="P1318" i="1"/>
  <c r="P2397" i="1"/>
  <c r="P40" i="1"/>
  <c r="P2047" i="1"/>
  <c r="P1872" i="1"/>
  <c r="P1734" i="1"/>
  <c r="P1596" i="1"/>
  <c r="P1441" i="1"/>
  <c r="P218" i="1"/>
  <c r="P416" i="1"/>
  <c r="P1306" i="1"/>
  <c r="P91" i="1"/>
  <c r="P1070" i="1"/>
  <c r="P1033" i="1"/>
  <c r="P1572" i="1"/>
  <c r="P2070" i="1"/>
  <c r="P1332" i="1"/>
  <c r="P82" i="1"/>
  <c r="P845" i="1"/>
  <c r="P724" i="1"/>
  <c r="P453" i="1"/>
  <c r="P1595" i="1"/>
  <c r="P1092" i="1"/>
  <c r="P1324" i="1"/>
  <c r="P2509" i="1"/>
  <c r="P2386" i="1"/>
  <c r="P875" i="1"/>
  <c r="P370" i="1"/>
  <c r="P1958" i="1"/>
  <c r="P1878" i="1"/>
  <c r="P1832" i="1"/>
  <c r="P2736" i="1"/>
  <c r="P793" i="1"/>
  <c r="P2085" i="1"/>
  <c r="P574" i="1"/>
  <c r="P210" i="1"/>
  <c r="P2648" i="1"/>
  <c r="P614" i="1"/>
  <c r="P1987" i="1"/>
  <c r="P181" i="1"/>
  <c r="P2313" i="1"/>
  <c r="P930" i="1"/>
  <c r="P902" i="1"/>
  <c r="P1418" i="1"/>
  <c r="P946" i="1"/>
  <c r="P443" i="1"/>
  <c r="P1890" i="1"/>
  <c r="P873" i="1"/>
  <c r="P1488" i="1"/>
  <c r="P2596" i="1"/>
  <c r="P2021" i="1"/>
  <c r="P2741" i="1"/>
  <c r="P2629" i="1"/>
  <c r="P1534" i="1"/>
  <c r="P2633" i="1"/>
  <c r="P1288" i="1"/>
  <c r="P1556" i="1"/>
  <c r="P1290" i="1"/>
  <c r="P246" i="1"/>
  <c r="P898" i="1"/>
  <c r="P1151" i="1"/>
  <c r="P1029" i="1"/>
  <c r="P2234" i="1"/>
  <c r="P2170" i="1"/>
  <c r="P146" i="1"/>
  <c r="P1729" i="1"/>
  <c r="P1540" i="1"/>
  <c r="P1524" i="1"/>
  <c r="P1754" i="1"/>
  <c r="P1476" i="1"/>
  <c r="P2148" i="1"/>
  <c r="P2163" i="1"/>
  <c r="P2166" i="1"/>
  <c r="P412" i="1"/>
  <c r="P1304" i="1"/>
  <c r="P2026" i="1"/>
  <c r="P1959" i="1"/>
  <c r="P1196" i="1"/>
  <c r="P219" i="1"/>
  <c r="P1082" i="1"/>
  <c r="P230" i="1"/>
  <c r="P263" i="1"/>
  <c r="P963" i="1"/>
  <c r="P42" i="1"/>
  <c r="P1416" i="1"/>
  <c r="P96" i="1"/>
  <c r="P1091" i="1"/>
  <c r="P1220" i="1"/>
  <c r="P584" i="1"/>
  <c r="P952" i="1"/>
  <c r="P346" i="1"/>
  <c r="P177" i="1"/>
  <c r="P144" i="1"/>
  <c r="P1445" i="1"/>
  <c r="P211" i="1"/>
  <c r="P44" i="1"/>
  <c r="P1373" i="1"/>
  <c r="P262" i="1"/>
  <c r="P340" i="1"/>
  <c r="P1089" i="1"/>
  <c r="P1232" i="1"/>
  <c r="P1021" i="1"/>
  <c r="P46" i="1"/>
  <c r="P829" i="1"/>
  <c r="P430" i="1"/>
  <c r="P515" i="1"/>
  <c r="P2210" i="1"/>
  <c r="P476" i="1"/>
  <c r="P797" i="1"/>
  <c r="P155" i="1"/>
  <c r="P726" i="1"/>
  <c r="P1736" i="1"/>
  <c r="P380" i="1"/>
  <c r="P450" i="1"/>
  <c r="P1703" i="1"/>
  <c r="P769" i="1"/>
  <c r="P1125" i="1"/>
  <c r="P431" i="1"/>
  <c r="P540" i="1"/>
  <c r="P771" i="1"/>
  <c r="P250" i="1"/>
  <c r="P304" i="1"/>
  <c r="P1285" i="1"/>
  <c r="P691" i="1"/>
  <c r="P1471" i="1"/>
  <c r="P1672" i="1"/>
  <c r="P755" i="1"/>
  <c r="P597" i="1"/>
  <c r="P385" i="1"/>
  <c r="P1295" i="1"/>
  <c r="P1317" i="1"/>
  <c r="P93" i="1"/>
  <c r="P2279" i="1"/>
  <c r="P2453" i="1"/>
  <c r="P2224" i="1"/>
  <c r="P2513" i="1"/>
  <c r="P140" i="1"/>
  <c r="P1428" i="1"/>
  <c r="P2128" i="1"/>
  <c r="P623" i="1"/>
  <c r="P464" i="1"/>
  <c r="P184" i="1"/>
  <c r="P878" i="1"/>
  <c r="P424" i="1"/>
  <c r="P26" i="1"/>
  <c r="P575" i="1"/>
  <c r="P1869" i="1"/>
  <c r="P996" i="1"/>
  <c r="P1490" i="1"/>
  <c r="P661" i="1"/>
  <c r="P716" i="1"/>
  <c r="P555" i="1"/>
  <c r="P277" i="1"/>
  <c r="P1236" i="1"/>
  <c r="P68" i="1"/>
  <c r="P1023" i="1"/>
  <c r="P16" i="1"/>
  <c r="P357" i="1"/>
  <c r="P343" i="1"/>
  <c r="P456" i="1"/>
  <c r="P348" i="1"/>
  <c r="P1340" i="1"/>
  <c r="P147" i="1"/>
  <c r="P1449" i="1"/>
  <c r="P807" i="1"/>
  <c r="P723" i="1"/>
  <c r="P112" i="1"/>
  <c r="P1042" i="1"/>
  <c r="P324" i="1"/>
  <c r="P1194" i="1"/>
  <c r="P897" i="1"/>
  <c r="P1747" i="1"/>
  <c r="P52" i="1"/>
  <c r="P543" i="1"/>
  <c r="P1550" i="1"/>
  <c r="P190" i="1"/>
  <c r="P1784" i="1"/>
  <c r="P1156" i="1"/>
  <c r="P1519" i="1"/>
  <c r="P766" i="1"/>
  <c r="P1635" i="1"/>
  <c r="P148" i="1"/>
  <c r="P1780" i="1"/>
  <c r="P1509" i="1"/>
  <c r="P2151" i="1"/>
  <c r="P179" i="1"/>
  <c r="P1186" i="1"/>
  <c r="P451" i="1"/>
  <c r="P721" i="1"/>
  <c r="P835" i="1"/>
  <c r="P486" i="1"/>
  <c r="P1350" i="1"/>
  <c r="P243" i="1"/>
  <c r="P274" i="1"/>
  <c r="P1104" i="1"/>
  <c r="P229" i="1"/>
  <c r="P1327" i="1"/>
  <c r="P1530" i="1"/>
  <c r="P787" i="1"/>
  <c r="P1204" i="1"/>
  <c r="P983" i="1"/>
  <c r="P1176" i="1"/>
  <c r="P2611" i="1"/>
  <c r="P1500" i="1"/>
  <c r="P886" i="1"/>
  <c r="P719" i="1"/>
  <c r="P1758" i="1"/>
  <c r="P296" i="1"/>
  <c r="P2306" i="1"/>
  <c r="P844" i="1"/>
  <c r="P1820" i="1"/>
  <c r="P1262" i="1"/>
  <c r="P245" i="1"/>
  <c r="P1344" i="1"/>
  <c r="P256" i="1"/>
  <c r="P664" i="1"/>
  <c r="P2366" i="1"/>
  <c r="P1326" i="1"/>
  <c r="P1989" i="1"/>
  <c r="P1485" i="1"/>
  <c r="P1625" i="1"/>
  <c r="P1623" i="1"/>
  <c r="P2475" i="1"/>
  <c r="P1775" i="1"/>
  <c r="P2378" i="1"/>
  <c r="P880" i="1"/>
  <c r="P559" i="1"/>
  <c r="P832" i="1"/>
  <c r="P2704" i="1"/>
  <c r="P2315" i="1"/>
  <c r="P1608" i="1"/>
  <c r="P2792" i="1"/>
  <c r="P2731" i="1"/>
  <c r="P744" i="1"/>
  <c r="P378" i="1"/>
  <c r="P315" i="1"/>
  <c r="P439" i="1"/>
  <c r="P305" i="1"/>
  <c r="P1949" i="1"/>
  <c r="P417" i="1"/>
  <c r="P149" i="1"/>
  <c r="P259" i="1"/>
  <c r="P1870" i="1"/>
  <c r="P1624" i="1"/>
  <c r="P1140" i="1"/>
  <c r="P339" i="1"/>
  <c r="P1331" i="1"/>
  <c r="P233" i="1"/>
  <c r="P2828" i="1"/>
  <c r="P993" i="1"/>
  <c r="P1554" i="1"/>
  <c r="P758" i="1"/>
  <c r="P1652" i="1"/>
  <c r="P931" i="1"/>
  <c r="P732" i="1"/>
  <c r="P336" i="1"/>
  <c r="P2455" i="1"/>
  <c r="P1075" i="1"/>
  <c r="P2178" i="1"/>
  <c r="P2203" i="1"/>
  <c r="P1621" i="1"/>
  <c r="P2305" i="1"/>
  <c r="P696" i="1"/>
  <c r="P1960" i="1"/>
  <c r="P2352" i="1"/>
  <c r="P2240" i="1"/>
  <c r="P2529" i="1"/>
  <c r="P1474" i="1"/>
  <c r="P372" i="1"/>
  <c r="P2421" i="1"/>
  <c r="P2687" i="1"/>
  <c r="P2404" i="1"/>
  <c r="P2399" i="1"/>
  <c r="P2268" i="1"/>
  <c r="P680" i="1"/>
  <c r="P485" i="1"/>
  <c r="P1094" i="1"/>
  <c r="P2044" i="1"/>
  <c r="P2339" i="1"/>
  <c r="P633" i="1"/>
  <c r="P1675" i="1"/>
  <c r="P2302" i="1"/>
  <c r="P2362" i="1"/>
  <c r="P1512" i="1"/>
  <c r="P384" i="1"/>
  <c r="P2160" i="1"/>
  <c r="P2760" i="1"/>
  <c r="P497" i="1"/>
  <c r="P2374" i="1"/>
  <c r="P2350" i="1"/>
  <c r="P1677" i="1"/>
  <c r="P1281" i="1"/>
  <c r="P2290" i="1"/>
  <c r="P2187" i="1"/>
  <c r="P2073" i="1"/>
  <c r="P1120" i="1"/>
  <c r="P1842" i="1"/>
  <c r="P814" i="1"/>
  <c r="P858" i="1"/>
  <c r="P2751" i="1"/>
  <c r="P1320" i="1"/>
  <c r="P161" i="1"/>
  <c r="P410" i="1"/>
  <c r="P1974" i="1"/>
  <c r="P303" i="1"/>
  <c r="P1830" i="1"/>
  <c r="P408" i="1"/>
  <c r="P1517" i="1"/>
  <c r="P312" i="1"/>
  <c r="P1171" i="1"/>
  <c r="P1032" i="1"/>
  <c r="P104" i="1"/>
  <c r="P1121" i="1"/>
  <c r="P1000" i="1"/>
  <c r="P1216" i="1"/>
  <c r="P1341" i="1"/>
  <c r="P2834" i="1"/>
  <c r="P307" i="1"/>
  <c r="P1732" i="1"/>
  <c r="P1383" i="1"/>
  <c r="P888" i="1"/>
  <c r="P1799" i="1"/>
  <c r="P1946" i="1"/>
  <c r="P883" i="1"/>
  <c r="P126" i="1"/>
  <c r="P1475" i="1"/>
  <c r="P565" i="1"/>
  <c r="P708" i="1"/>
  <c r="P5" i="1"/>
  <c r="P391" i="1"/>
  <c r="P255" i="1"/>
  <c r="P170" i="1"/>
  <c r="P1505" i="1"/>
  <c r="P1482" i="1"/>
  <c r="P618" i="1"/>
  <c r="P1697" i="1"/>
  <c r="P2113" i="1"/>
  <c r="P396" i="1"/>
  <c r="P1261" i="1"/>
  <c r="P189" i="1"/>
  <c r="P1065" i="1"/>
  <c r="P64" i="1"/>
  <c r="P1325" i="1"/>
  <c r="P1148" i="1"/>
  <c r="P86" i="1"/>
  <c r="P227" i="1"/>
  <c r="P2269" i="1"/>
  <c r="P1274" i="1"/>
  <c r="P379" i="1"/>
  <c r="P72" i="1"/>
  <c r="P772" i="1"/>
  <c r="P1779" i="1"/>
  <c r="P143" i="1"/>
  <c r="P205" i="1"/>
  <c r="P318" i="1"/>
  <c r="P1574" i="1"/>
  <c r="P43" i="1"/>
  <c r="P102" i="1"/>
  <c r="P360" i="1"/>
  <c r="P54" i="1"/>
  <c r="P1541" i="1"/>
  <c r="P521" i="1"/>
  <c r="P1364" i="1"/>
  <c r="P1688" i="1"/>
  <c r="P528" i="1"/>
  <c r="P847" i="1"/>
  <c r="P2031" i="1"/>
  <c r="P592" i="1"/>
  <c r="P437" i="1"/>
  <c r="P1124" i="1"/>
  <c r="P649" i="1"/>
  <c r="P596" i="1"/>
  <c r="P199" i="1"/>
  <c r="P864" i="1"/>
  <c r="P685" i="1"/>
  <c r="P321" i="1"/>
  <c r="P337" i="1"/>
  <c r="P701" i="1"/>
  <c r="P741" i="1"/>
  <c r="P145" i="1"/>
  <c r="P688" i="1"/>
  <c r="P206" i="1"/>
  <c r="P319" i="1"/>
  <c r="P1310" i="1"/>
  <c r="P1795" i="1"/>
  <c r="P591" i="1"/>
  <c r="P1656" i="1"/>
  <c r="P854" i="1"/>
  <c r="P313" i="1"/>
  <c r="P1533" i="1"/>
  <c r="P1807" i="1"/>
  <c r="P1883" i="1"/>
  <c r="P1757" i="1"/>
  <c r="P636" i="1"/>
  <c r="P1648" i="1"/>
  <c r="P483" i="1"/>
  <c r="P791" i="1"/>
  <c r="P1090" i="1"/>
  <c r="P327" i="1"/>
  <c r="P606" i="1"/>
  <c r="P1464" i="1"/>
  <c r="P895" i="1"/>
  <c r="P2237" i="1"/>
  <c r="P613" i="1"/>
  <c r="P84" i="1"/>
  <c r="P121" i="1"/>
  <c r="P2538" i="1"/>
  <c r="P1391" i="1"/>
  <c r="P934" i="1"/>
  <c r="P2667" i="1"/>
  <c r="P444" i="1"/>
  <c r="P2370" i="1"/>
  <c r="P988" i="1"/>
  <c r="P961" i="1"/>
  <c r="P659" i="1"/>
  <c r="P884" i="1"/>
  <c r="P635" i="1"/>
  <c r="P1639" i="1"/>
  <c r="P1337" i="1"/>
  <c r="P1395" i="1"/>
  <c r="P1139" i="1"/>
  <c r="P1800" i="1"/>
  <c r="P2177" i="1"/>
  <c r="P2184" i="1"/>
  <c r="P1346" i="1"/>
  <c r="P2218" i="1"/>
  <c r="P626" i="1"/>
  <c r="P1291" i="1"/>
  <c r="P2491" i="1"/>
  <c r="P1673" i="1"/>
  <c r="P2471" i="1"/>
  <c r="P1081" i="1"/>
  <c r="P2228" i="1"/>
  <c r="P975" i="1"/>
  <c r="P1680" i="1"/>
  <c r="P2598" i="1"/>
  <c r="P1031" i="1"/>
  <c r="P1413" i="1"/>
  <c r="P2130" i="1"/>
  <c r="P449" i="1"/>
  <c r="P79" i="1"/>
  <c r="P34" i="1"/>
  <c r="P587" i="1"/>
  <c r="P1796" i="1"/>
  <c r="P2379" i="1"/>
  <c r="P436" i="1"/>
  <c r="P1902" i="1"/>
  <c r="P2316" i="1"/>
  <c r="P549" i="1"/>
  <c r="P2043" i="1"/>
  <c r="P1740" i="1"/>
  <c r="P1453" i="1"/>
  <c r="P1951" i="1"/>
  <c r="P2323" i="1"/>
  <c r="P2262" i="1"/>
  <c r="P1911" i="1"/>
  <c r="P1403" i="1"/>
  <c r="P1385" i="1"/>
  <c r="P2233" i="1"/>
  <c r="P1633" i="1"/>
  <c r="P2763" i="1"/>
  <c r="P1953" i="1"/>
  <c r="P2027" i="1"/>
  <c r="P1693" i="1"/>
  <c r="P300" i="1"/>
  <c r="P1699" i="1"/>
  <c r="P1010" i="1"/>
  <c r="P1575" i="1"/>
  <c r="P2200" i="1"/>
  <c r="P1905" i="1"/>
  <c r="P2189" i="1"/>
  <c r="P812" i="1"/>
  <c r="P1794" i="1"/>
  <c r="P2106" i="1"/>
  <c r="P1923" i="1"/>
  <c r="P1927" i="1"/>
  <c r="P1219" i="1"/>
  <c r="P2199" i="1"/>
  <c r="P1259" i="1"/>
  <c r="P1904" i="1"/>
  <c r="P1862" i="1"/>
  <c r="P560" i="1"/>
  <c r="P496" i="1"/>
  <c r="P2154" i="1"/>
  <c r="P1671" i="1"/>
  <c r="P577" i="1"/>
  <c r="P1875" i="1"/>
  <c r="P1353" i="1"/>
  <c r="P238" i="1"/>
  <c r="P175" i="1"/>
  <c r="P2103" i="1"/>
  <c r="P1961" i="1"/>
  <c r="P939" i="1"/>
  <c r="P552" i="1"/>
  <c r="P2168" i="1"/>
  <c r="P998" i="1"/>
  <c r="P2784" i="1"/>
  <c r="P1542" i="1"/>
  <c r="P2161" i="1"/>
  <c r="P1224" i="1"/>
  <c r="P2119" i="1"/>
  <c r="P1683" i="1"/>
  <c r="P499" i="1"/>
  <c r="P1582" i="1"/>
  <c r="P1086" i="1"/>
  <c r="P292" i="1"/>
  <c r="P1689" i="1"/>
  <c r="P2502" i="1"/>
  <c r="P794" i="1"/>
  <c r="P1095" i="1"/>
  <c r="P1084" i="1"/>
  <c r="P1168" i="1"/>
  <c r="P1481" i="1"/>
  <c r="P2461" i="1"/>
  <c r="P2149" i="1"/>
  <c r="P2589" i="1"/>
  <c r="P2826" i="1"/>
  <c r="P2331" i="1"/>
  <c r="P2020" i="1"/>
  <c r="P2032" i="1"/>
  <c r="P353" i="1"/>
  <c r="P288" i="1"/>
  <c r="P856" i="1"/>
  <c r="P929" i="1"/>
  <c r="P411" i="1"/>
  <c r="P1711" i="1"/>
  <c r="P1336" i="1"/>
  <c r="P95" i="1"/>
  <c r="P402" i="1"/>
  <c r="P610" i="1"/>
  <c r="P1034" i="1"/>
  <c r="P242" i="1"/>
  <c r="P176" i="1"/>
  <c r="P1113" i="1"/>
  <c r="P1527" i="1"/>
  <c r="P2291" i="1"/>
  <c r="P594" i="1"/>
  <c r="P579" i="1"/>
  <c r="P698" i="1"/>
  <c r="P690" i="1"/>
  <c r="P2092" i="1"/>
  <c r="P624" i="1"/>
  <c r="P23" i="1"/>
  <c r="P748" i="1"/>
  <c r="P589" i="1"/>
  <c r="P1407" i="1"/>
  <c r="P977" i="1"/>
  <c r="P120" i="1"/>
  <c r="P471" i="1"/>
  <c r="P1663" i="1"/>
  <c r="P679" i="1"/>
  <c r="P66" i="1"/>
  <c r="P505" i="1"/>
  <c r="P55" i="1"/>
  <c r="P482" i="1"/>
  <c r="P1638" i="1"/>
  <c r="P153" i="1"/>
  <c r="P448" i="1"/>
  <c r="P383" i="1"/>
  <c r="P99" i="1"/>
  <c r="P683" i="1"/>
  <c r="P10" i="1"/>
  <c r="P397" i="1"/>
  <c r="P100" i="1"/>
  <c r="P1719" i="1"/>
  <c r="P4" i="1"/>
  <c r="P2046" i="1"/>
  <c r="P51" i="1"/>
  <c r="P15" i="1"/>
  <c r="P837" i="1"/>
  <c r="P166" i="1"/>
  <c r="P150" i="1"/>
  <c r="P1654" i="1"/>
  <c r="P1770" i="1"/>
  <c r="P862" i="1"/>
  <c r="P1465" i="1"/>
  <c r="P1271" i="1"/>
  <c r="P692" i="1"/>
  <c r="P1516" i="1"/>
  <c r="P713" i="1"/>
  <c r="P88" i="1"/>
  <c r="P182" i="1"/>
  <c r="P570" i="1"/>
  <c r="P1502" i="1"/>
  <c r="P534" i="1"/>
  <c r="P1908" i="1"/>
  <c r="P389" i="1"/>
  <c r="P956" i="1"/>
  <c r="P358" i="1"/>
  <c r="P535" i="1"/>
  <c r="P767" i="1"/>
  <c r="P796" i="1"/>
  <c r="P160" i="1"/>
  <c r="P407" i="1"/>
  <c r="P819" i="1"/>
  <c r="P492" i="1"/>
  <c r="P1142" i="1"/>
  <c r="P261" i="1"/>
  <c r="P990" i="1"/>
  <c r="P435" i="1"/>
  <c r="P400" i="1"/>
  <c r="P798" i="1"/>
  <c r="P154" i="1"/>
  <c r="P454" i="1"/>
  <c r="P1762" i="1"/>
  <c r="P2818" i="1"/>
  <c r="P1007" i="1"/>
  <c r="P133" i="1"/>
  <c r="P1743" i="1"/>
  <c r="P38" i="1"/>
  <c r="P782" i="1"/>
  <c r="P323" i="1"/>
  <c r="P208" i="1"/>
  <c r="P1593" i="1"/>
  <c r="P1209" i="1"/>
  <c r="P674" i="1"/>
  <c r="P22" i="1"/>
  <c r="P77" i="1"/>
  <c r="P1022" i="1"/>
  <c r="P461" i="1"/>
  <c r="P202" i="1"/>
  <c r="P371" i="1"/>
  <c r="P932" i="1"/>
  <c r="P132" i="1"/>
  <c r="P164" i="1"/>
  <c r="P403" i="1"/>
  <c r="P860" i="1"/>
  <c r="P1190" i="1"/>
  <c r="P399" i="1"/>
  <c r="P637" i="1"/>
  <c r="P223" i="1"/>
  <c r="P187" i="1"/>
  <c r="P97" i="1"/>
  <c r="P654" i="1"/>
  <c r="P487" i="1"/>
  <c r="P2694" i="1"/>
  <c r="P979" i="1"/>
  <c r="P734" i="1"/>
  <c r="P452" i="1"/>
  <c r="P1069" i="1"/>
  <c r="P1879" i="1"/>
  <c r="P1101" i="1"/>
  <c r="P183" i="1"/>
  <c r="P478" i="1"/>
  <c r="P220" i="1"/>
  <c r="P423" i="1"/>
  <c r="P1358" i="1"/>
  <c r="P89" i="1"/>
  <c r="P186" i="1"/>
  <c r="P966" i="1"/>
  <c r="P987" i="1"/>
  <c r="P1616" i="1"/>
  <c r="P1421" i="1"/>
  <c r="P1085" i="1"/>
  <c r="P282" i="1"/>
  <c r="P673" i="1"/>
  <c r="P298" i="1"/>
  <c r="P1198" i="1"/>
  <c r="P877" i="1"/>
  <c r="P139" i="1"/>
  <c r="P1390" i="1"/>
  <c r="P1399" i="1"/>
  <c r="P545" i="1"/>
  <c r="P195" i="1"/>
  <c r="P134" i="1"/>
  <c r="P556" i="1"/>
  <c r="P1455" i="1"/>
  <c r="P2131" i="1"/>
  <c r="P1840" i="1"/>
  <c r="P660" i="1"/>
  <c r="P833" i="1"/>
  <c r="P821" i="1"/>
  <c r="P1424" i="1"/>
  <c r="P612" i="1"/>
  <c r="P56" i="1"/>
  <c r="P1506" i="1"/>
  <c r="P784" i="1"/>
  <c r="P71" i="1"/>
  <c r="P1857" i="1"/>
  <c r="P1661" i="1"/>
  <c r="P53" i="1"/>
  <c r="P1188" i="1"/>
  <c r="P1014" i="1"/>
  <c r="P428" i="1"/>
  <c r="P1128" i="1"/>
  <c r="P1177" i="1"/>
  <c r="P1117" i="1"/>
  <c r="P1173" i="1"/>
  <c r="P447" i="1"/>
  <c r="P1510" i="1"/>
  <c r="P1037" i="1"/>
  <c r="P1129" i="1"/>
  <c r="P83" i="1"/>
  <c r="P764" i="1"/>
  <c r="P1412" i="1"/>
  <c r="P1600" i="1"/>
  <c r="P1439" i="1"/>
  <c r="P1162" i="1"/>
  <c r="P527" i="1"/>
  <c r="P662" i="1"/>
  <c r="P404" i="1"/>
  <c r="P736" i="1"/>
  <c r="P1520" i="1"/>
  <c r="P710" i="1"/>
  <c r="P754" i="1"/>
  <c r="P1214" i="1"/>
  <c r="P1316" i="1"/>
  <c r="P537" i="1"/>
  <c r="P117" i="1"/>
  <c r="P128" i="1"/>
  <c r="P1180" i="1"/>
  <c r="P882" i="1"/>
  <c r="P1609" i="1"/>
  <c r="P941" i="1"/>
  <c r="P325" i="1"/>
  <c r="P538" i="1"/>
  <c r="P853" i="1"/>
  <c r="P970" i="1"/>
  <c r="P994" i="1"/>
  <c r="P2288" i="1"/>
  <c r="P1432" i="1"/>
  <c r="P510" i="1"/>
  <c r="P899" i="1"/>
  <c r="P1783" i="1"/>
  <c r="P1187" i="1"/>
  <c r="P60" i="1"/>
  <c r="P386" i="1"/>
  <c r="P735" i="1"/>
  <c r="P1548" i="1"/>
  <c r="P810" i="1"/>
  <c r="P341" i="1"/>
  <c r="P733" i="1"/>
  <c r="P1387" i="1"/>
  <c r="P1251" i="1"/>
  <c r="P638" i="1"/>
  <c r="P477" i="1"/>
  <c r="P1068" i="1"/>
  <c r="P1913" i="1"/>
  <c r="P512" i="1"/>
  <c r="P2124" i="1"/>
  <c r="P842" i="1"/>
  <c r="P11" i="1"/>
  <c r="P1144" i="1"/>
  <c r="P759" i="1"/>
  <c r="P1676" i="1"/>
  <c r="P625" i="1"/>
  <c r="P138" i="1"/>
  <c r="P167" i="1"/>
  <c r="P1098" i="1"/>
  <c r="P969" i="1"/>
  <c r="P344" i="1"/>
  <c r="P630" i="1"/>
  <c r="P1230" i="1"/>
  <c r="P2110" i="1"/>
  <c r="P488" i="1"/>
  <c r="P1298" i="1"/>
  <c r="P19" i="1"/>
  <c r="P995" i="1"/>
  <c r="P377" i="1"/>
  <c r="P362" i="1"/>
  <c r="P387" i="1"/>
  <c r="P267" i="1"/>
  <c r="P1172" i="1"/>
  <c r="P619" i="1"/>
  <c r="P1309" i="1"/>
  <c r="P1045" i="1"/>
  <c r="P702" i="1"/>
  <c r="P1303" i="1"/>
  <c r="P813" i="1"/>
  <c r="P1727" i="1"/>
  <c r="P1772" i="1"/>
  <c r="P1503" i="1"/>
  <c r="P693" i="1"/>
  <c r="P1384" i="1"/>
  <c r="P1660" i="1"/>
  <c r="P1038" i="1"/>
  <c r="P1764" i="1"/>
  <c r="P765" i="1"/>
  <c r="P745" i="1"/>
  <c r="P198" i="1"/>
  <c r="P1607" i="1"/>
  <c r="P991" i="1"/>
  <c r="P1396" i="1"/>
  <c r="P226" i="1"/>
  <c r="P156" i="1"/>
  <c r="P78" i="1"/>
  <c r="P815" i="1"/>
  <c r="P224" i="1"/>
  <c r="P824" i="1"/>
  <c r="P1518" i="1"/>
  <c r="P1605" i="1"/>
  <c r="P2007" i="1"/>
  <c r="P790" i="1"/>
  <c r="P519" i="1"/>
  <c r="P1115" i="1"/>
  <c r="P825" i="1"/>
  <c r="P221" i="1"/>
  <c r="P1152" i="1"/>
  <c r="P532" i="1"/>
  <c r="P1013" i="1"/>
  <c r="P547" i="1"/>
  <c r="P2396" i="1"/>
  <c r="P1767" i="1"/>
  <c r="P2238" i="1"/>
  <c r="P1996" i="1"/>
  <c r="P1311" i="1"/>
  <c r="P1528" i="1"/>
  <c r="P1925" i="1"/>
  <c r="P2606" i="1"/>
  <c r="P369" i="1"/>
  <c r="P421" i="1"/>
  <c r="P1169" i="1"/>
  <c r="P865" i="1"/>
  <c r="P1750" i="1"/>
  <c r="P678" i="1"/>
  <c r="P799" i="1"/>
  <c r="P1229" i="1"/>
  <c r="P136" i="1"/>
  <c r="P756" i="1"/>
  <c r="P1964" i="1"/>
  <c r="P1372" i="1"/>
  <c r="P728" i="1"/>
  <c r="P2062" i="1"/>
  <c r="P1107" i="1"/>
  <c r="P1590" i="1"/>
  <c r="P1349" i="1"/>
  <c r="P779" i="1"/>
  <c r="P1404" i="1"/>
  <c r="P1376" i="1"/>
  <c r="P1948" i="1"/>
  <c r="P646" i="1"/>
  <c r="P1483" i="1"/>
  <c r="P541" i="1"/>
  <c r="P1589" i="1"/>
  <c r="P1100" i="1"/>
  <c r="P1715" i="1"/>
  <c r="P352" i="1"/>
  <c r="P1046" i="1"/>
  <c r="P1195" i="1"/>
  <c r="P1650" i="1"/>
  <c r="P1819" i="1"/>
  <c r="P2208" i="1"/>
  <c r="P1619" i="1"/>
  <c r="P781" i="1"/>
  <c r="P1183" i="1"/>
  <c r="P440" i="1"/>
  <c r="P572" i="1"/>
  <c r="P776" i="1"/>
  <c r="P159" i="1"/>
  <c r="P31" i="1"/>
  <c r="P871" i="1"/>
  <c r="P1454" i="1"/>
  <c r="P457" i="1"/>
  <c r="P276" i="1"/>
  <c r="P1539" i="1"/>
  <c r="P137" i="1"/>
  <c r="P978" i="1"/>
  <c r="P2408" i="1"/>
  <c r="P1040" i="1"/>
  <c r="P1238" i="1"/>
  <c r="P1134" i="1"/>
  <c r="P1495" i="1"/>
  <c r="P1425" i="1"/>
  <c r="P551" i="1"/>
  <c r="P1058" i="1"/>
  <c r="P2297" i="1"/>
  <c r="P2526" i="1"/>
  <c r="P504" i="1"/>
  <c r="P942" i="1"/>
  <c r="P739" i="1"/>
  <c r="P1718" i="1"/>
  <c r="P193" i="1"/>
  <c r="P1679" i="1"/>
  <c r="P513" i="1"/>
  <c r="P900" i="1"/>
  <c r="P1266" i="1"/>
  <c r="P1210" i="1"/>
  <c r="P2597" i="1"/>
  <c r="P1114" i="1"/>
  <c r="P1567" i="1"/>
  <c r="P564" i="1"/>
  <c r="P1136" i="1"/>
  <c r="P1821" i="1"/>
  <c r="P98" i="1"/>
  <c r="P657" i="1"/>
  <c r="P1559" i="1"/>
  <c r="P729" i="1"/>
  <c r="P1599" i="1"/>
  <c r="P1515" i="1"/>
  <c r="P1988" i="1"/>
  <c r="P1138" i="1"/>
  <c r="P80" i="1"/>
  <c r="P76" i="1"/>
  <c r="P8" i="1"/>
  <c r="P28" i="1"/>
  <c r="P743" i="1"/>
  <c r="P665" i="1"/>
  <c r="P3" i="1"/>
  <c r="P1111" i="1"/>
  <c r="P18" i="1"/>
  <c r="P548" i="1"/>
  <c r="P502" i="1"/>
  <c r="P39" i="1"/>
  <c r="P935" i="1"/>
  <c r="P225" i="1"/>
  <c r="P27" i="1"/>
  <c r="P473" i="1"/>
  <c r="P689" i="1"/>
  <c r="P491" i="1"/>
  <c r="P655" i="1"/>
  <c r="P157" i="1"/>
  <c r="P518" i="1"/>
  <c r="P87" i="1"/>
  <c r="P843" i="1"/>
  <c r="P712" i="1"/>
  <c r="P110" i="1"/>
  <c r="P73" i="1"/>
  <c r="P1440" i="1"/>
  <c r="P101" i="1"/>
  <c r="P788" i="1"/>
  <c r="P14" i="1"/>
  <c r="P85" i="1"/>
  <c r="P270" i="1"/>
  <c r="P284" i="1"/>
  <c r="P301" i="1"/>
  <c r="P192" i="1"/>
  <c r="P1018" i="1"/>
  <c r="P617" i="1"/>
  <c r="P607" i="1"/>
  <c r="P21" i="1"/>
  <c r="P92" i="1"/>
  <c r="P251" i="1"/>
  <c r="P503" i="1"/>
  <c r="P338" i="1"/>
  <c r="P123" i="1"/>
  <c r="P507" i="1"/>
  <c r="P804" i="1"/>
  <c r="P2418" i="1"/>
  <c r="P173" i="1"/>
  <c r="P196" i="1"/>
  <c r="P588" i="1"/>
  <c r="P1408" i="1"/>
  <c r="P1248" i="1"/>
  <c r="P375" i="1"/>
  <c r="P2451" i="1"/>
  <c r="P757" i="1"/>
  <c r="P677" i="1"/>
  <c r="P841" i="1"/>
  <c r="P600" i="1"/>
  <c r="P7" i="1"/>
  <c r="P237" i="1"/>
  <c r="P131" i="1"/>
  <c r="P667" i="1"/>
  <c r="P228" i="1"/>
  <c r="P249" i="1"/>
  <c r="P1112" i="1"/>
  <c r="P876" i="1"/>
  <c r="P24" i="1"/>
  <c r="P30" i="1"/>
  <c r="P1450" i="1"/>
  <c r="P20" i="1"/>
  <c r="P13" i="1"/>
  <c r="P409" i="1"/>
  <c r="P869" i="1"/>
  <c r="P653" i="1"/>
  <c r="P707" i="1"/>
  <c r="P111" i="1"/>
  <c r="P1212" i="1"/>
  <c r="P773" i="1"/>
  <c r="P388" i="1"/>
  <c r="P129" i="1"/>
  <c r="P191" i="1"/>
  <c r="P1835" i="1"/>
  <c r="P951" i="1"/>
  <c r="P1205" i="1"/>
  <c r="P595" i="1"/>
  <c r="P1329" i="1"/>
  <c r="P115" i="1"/>
  <c r="P247" i="1"/>
  <c r="P1143" i="1"/>
  <c r="P1774" i="1"/>
  <c r="P2417" i="1"/>
  <c r="P2681" i="1"/>
  <c r="P2756" i="1"/>
  <c r="P2244" i="1"/>
  <c r="P2432" i="1"/>
  <c r="P2803" i="1"/>
  <c r="P1815" i="1"/>
  <c r="P1918" i="1"/>
  <c r="P2737" i="1"/>
  <c r="P2698" i="1"/>
  <c r="P2690" i="1"/>
  <c r="P2678" i="1"/>
  <c r="P2479" i="1"/>
  <c r="P2619" i="1"/>
  <c r="P2609" i="1"/>
  <c r="P2661" i="1"/>
  <c r="P2582" i="1"/>
  <c r="P2730" i="1"/>
  <c r="P2555" i="1"/>
  <c r="P2101" i="1"/>
  <c r="P2359" i="1"/>
  <c r="P1829" i="1"/>
  <c r="P1936" i="1"/>
  <c r="P1252" i="1"/>
  <c r="P1498" i="1"/>
  <c r="P1315" i="1"/>
  <c r="P63" i="1"/>
  <c r="P253" i="1"/>
  <c r="P266" i="1"/>
  <c r="P275" i="1"/>
  <c r="P295" i="1"/>
  <c r="P310" i="1"/>
  <c r="P345" i="1"/>
  <c r="P347" i="1"/>
  <c r="P350" i="1"/>
  <c r="P365" i="1"/>
  <c r="P394" i="1"/>
  <c r="P434" i="1"/>
  <c r="P455" i="1"/>
  <c r="P493" i="1"/>
  <c r="P501" i="1"/>
  <c r="P509" i="1"/>
  <c r="P511" i="1"/>
  <c r="P571" i="1"/>
  <c r="P576" i="1"/>
  <c r="P586" i="1"/>
  <c r="P593" i="1"/>
  <c r="P605" i="1"/>
  <c r="P611" i="1"/>
  <c r="P629" i="1"/>
  <c r="P641" i="1"/>
  <c r="P700" i="1"/>
  <c r="P704" i="1"/>
  <c r="P731" i="1"/>
  <c r="P803" i="1"/>
  <c r="P806" i="1"/>
  <c r="P834" i="1"/>
  <c r="P846" i="1"/>
  <c r="P861" i="1"/>
  <c r="P885" i="1"/>
  <c r="P890" i="1"/>
  <c r="P893" i="1"/>
  <c r="P896" i="1"/>
  <c r="P960" i="1"/>
  <c r="P980" i="1"/>
  <c r="P999" i="1"/>
  <c r="P1008" i="1"/>
  <c r="P1009" i="1"/>
  <c r="P1025" i="1"/>
  <c r="P1060" i="1"/>
  <c r="P1109" i="1"/>
  <c r="P1146" i="1"/>
  <c r="P1158" i="1"/>
  <c r="P1159" i="1"/>
  <c r="P1167" i="1"/>
  <c r="P1181" i="1"/>
  <c r="P1185" i="1"/>
  <c r="P1192" i="1"/>
  <c r="P1228" i="1"/>
  <c r="P1240" i="1"/>
  <c r="P1269" i="1"/>
  <c r="P1302" i="1"/>
  <c r="P1330" i="1"/>
  <c r="P1360" i="1"/>
  <c r="P1363" i="1"/>
  <c r="P1397" i="1"/>
  <c r="P1401" i="1"/>
  <c r="P1414" i="1"/>
  <c r="P1431" i="1"/>
  <c r="P1452" i="1"/>
  <c r="P1493" i="1"/>
  <c r="P1558" i="1"/>
  <c r="P1565" i="1"/>
  <c r="P1583" i="1"/>
  <c r="P1591" i="1"/>
  <c r="P1601" i="1"/>
  <c r="P1612" i="1"/>
  <c r="P1634" i="1"/>
  <c r="P1644" i="1"/>
  <c r="P1687" i="1"/>
  <c r="P1710" i="1"/>
  <c r="P1720" i="1"/>
  <c r="P1724" i="1"/>
  <c r="P1738" i="1"/>
  <c r="P1749" i="1"/>
  <c r="P1751" i="1"/>
  <c r="P1771" i="1"/>
  <c r="P1776" i="1"/>
  <c r="P1818" i="1"/>
  <c r="P1834" i="1"/>
  <c r="P1845" i="1"/>
  <c r="P1848" i="1"/>
  <c r="P1853" i="1"/>
  <c r="P1861" i="1"/>
  <c r="P1885" i="1"/>
  <c r="P1889" i="1"/>
  <c r="P1917" i="1"/>
  <c r="P1932" i="1"/>
  <c r="P1935" i="1"/>
  <c r="P1976" i="1"/>
  <c r="P1985" i="1"/>
  <c r="P2000" i="1"/>
  <c r="P2018" i="1"/>
  <c r="P2029" i="1"/>
  <c r="P2059" i="1"/>
  <c r="P2064" i="1"/>
  <c r="P2082" i="1"/>
  <c r="P2083" i="1"/>
  <c r="P2095" i="1"/>
  <c r="P2109" i="1"/>
  <c r="P2123" i="1"/>
  <c r="P2126" i="1"/>
  <c r="P2133" i="1"/>
  <c r="P2142" i="1"/>
  <c r="P2152" i="1"/>
  <c r="P2153" i="1"/>
  <c r="P2176" i="1"/>
  <c r="P2248" i="1"/>
  <c r="P2274" i="1"/>
  <c r="P2308" i="1"/>
  <c r="P2311" i="1"/>
  <c r="P2341" i="1"/>
  <c r="P2373" i="1"/>
  <c r="P2428" i="1"/>
  <c r="P2474" i="1"/>
  <c r="P2487" i="1"/>
  <c r="P2541" i="1"/>
  <c r="P1858" i="1"/>
  <c r="P2569" i="1"/>
  <c r="P2594" i="1"/>
  <c r="P2595" i="1"/>
  <c r="P2657" i="1"/>
  <c r="P2708" i="1"/>
  <c r="P2707" i="1"/>
  <c r="P2709" i="1"/>
  <c r="P2710" i="1"/>
  <c r="P2711" i="1"/>
  <c r="P2712" i="1"/>
  <c r="P472" i="1"/>
  <c r="J2594" i="1" l="1"/>
  <c r="M2594" i="1"/>
  <c r="J1720" i="1"/>
  <c r="M1720" i="1"/>
  <c r="J1452" i="1"/>
  <c r="M1452" i="1"/>
  <c r="J1192" i="1"/>
  <c r="M1192" i="1"/>
  <c r="K731" i="1"/>
  <c r="M731" i="1"/>
  <c r="J275" i="1"/>
  <c r="M275" i="1"/>
  <c r="J586" i="1"/>
  <c r="M586" i="1"/>
  <c r="J347" i="1"/>
  <c r="M347" i="1"/>
  <c r="J2153" i="1"/>
  <c r="M2153" i="1"/>
  <c r="J1687" i="1"/>
  <c r="M1687" i="1"/>
  <c r="J253" i="1"/>
  <c r="M253" i="1"/>
  <c r="J2152" i="1"/>
  <c r="M2152" i="1"/>
  <c r="J2569" i="1"/>
  <c r="M2569" i="1"/>
  <c r="J2176" i="1"/>
  <c r="M2176" i="1"/>
  <c r="J1710" i="1"/>
  <c r="M1710" i="1"/>
  <c r="J1431" i="1"/>
  <c r="M1431" i="1"/>
  <c r="J266" i="1"/>
  <c r="M266" i="1"/>
  <c r="J2712" i="1"/>
  <c r="M2712" i="1"/>
  <c r="J2142" i="1"/>
  <c r="M2142" i="1"/>
  <c r="J629" i="1"/>
  <c r="M629" i="1"/>
  <c r="J434" i="1"/>
  <c r="M434" i="1"/>
  <c r="J2711" i="1"/>
  <c r="M2711" i="1"/>
  <c r="J2133" i="1"/>
  <c r="M2133" i="1"/>
  <c r="J1818" i="1"/>
  <c r="M1818" i="1"/>
  <c r="J2428" i="1"/>
  <c r="M2428" i="1"/>
  <c r="J1776" i="1"/>
  <c r="M1776" i="1"/>
  <c r="J1360" i="1"/>
  <c r="M1360" i="1"/>
  <c r="J593" i="1"/>
  <c r="M593" i="1"/>
  <c r="J1330" i="1"/>
  <c r="M1330" i="1"/>
  <c r="J1109" i="1"/>
  <c r="M1109" i="1"/>
  <c r="J861" i="1"/>
  <c r="M861" i="1"/>
  <c r="J350" i="1"/>
  <c r="M350" i="1"/>
  <c r="J2064" i="1"/>
  <c r="K2064" i="1"/>
  <c r="J1363" i="1"/>
  <c r="K1363" i="1"/>
  <c r="K2133" i="1"/>
  <c r="K1818" i="1"/>
  <c r="K2142" i="1"/>
  <c r="K266" i="1"/>
  <c r="J704" i="1"/>
  <c r="K704" i="1"/>
  <c r="J960" i="1"/>
  <c r="K960" i="1"/>
  <c r="K2152" i="1"/>
  <c r="K1192" i="1"/>
  <c r="K1109" i="1"/>
  <c r="K586" i="1"/>
  <c r="K1776" i="1"/>
  <c r="K434" i="1"/>
  <c r="K1720" i="1"/>
  <c r="K350" i="1"/>
  <c r="K1710" i="1"/>
  <c r="K347" i="1"/>
  <c r="K1431" i="1"/>
  <c r="K275" i="1"/>
  <c r="J731" i="1"/>
  <c r="K1360" i="1"/>
  <c r="K253" i="1"/>
  <c r="K2153" i="1"/>
  <c r="K1330" i="1"/>
  <c r="K593" i="1"/>
  <c r="J2708" i="1"/>
  <c r="K2708" i="1"/>
  <c r="J2095" i="1"/>
  <c r="K2095" i="1"/>
  <c r="J1749" i="1"/>
  <c r="K1749" i="1"/>
  <c r="J1269" i="1"/>
  <c r="K1269" i="1"/>
  <c r="J834" i="1"/>
  <c r="K834" i="1"/>
  <c r="J345" i="1"/>
  <c r="K345" i="1"/>
  <c r="J2083" i="1"/>
  <c r="K2083" i="1"/>
  <c r="K1240" i="1"/>
  <c r="J1240" i="1"/>
  <c r="J571" i="1"/>
  <c r="K571" i="1"/>
  <c r="J2595" i="1"/>
  <c r="K2595" i="1"/>
  <c r="J2274" i="1"/>
  <c r="K2274" i="1"/>
  <c r="J1885" i="1"/>
  <c r="K1885" i="1"/>
  <c r="J1493" i="1"/>
  <c r="K1493" i="1"/>
  <c r="J1228" i="1"/>
  <c r="K1228" i="1"/>
  <c r="J803" i="1"/>
  <c r="K803" i="1"/>
  <c r="J511" i="1"/>
  <c r="K511" i="1"/>
  <c r="J295" i="1"/>
  <c r="K295" i="1"/>
  <c r="J2311" i="1"/>
  <c r="K2311" i="1"/>
  <c r="J1917" i="1"/>
  <c r="K1917" i="1"/>
  <c r="J1565" i="1"/>
  <c r="K1565" i="1"/>
  <c r="J1025" i="1"/>
  <c r="K1025" i="1"/>
  <c r="J576" i="1"/>
  <c r="K576" i="1"/>
  <c r="J2308" i="1"/>
  <c r="K2308" i="1"/>
  <c r="J1738" i="1"/>
  <c r="K1738" i="1"/>
  <c r="J1009" i="1"/>
  <c r="K1009" i="1"/>
  <c r="J2082" i="1"/>
  <c r="K2082" i="1"/>
  <c r="J1724" i="1"/>
  <c r="K1724" i="1"/>
  <c r="J1008" i="1"/>
  <c r="K1008" i="1"/>
  <c r="J2657" i="1"/>
  <c r="K2657" i="1"/>
  <c r="J1889" i="1"/>
  <c r="K1889" i="1"/>
  <c r="J1558" i="1"/>
  <c r="K1558" i="1"/>
  <c r="J806" i="1"/>
  <c r="K806" i="1"/>
  <c r="J310" i="1"/>
  <c r="K310" i="1"/>
  <c r="J2541" i="1"/>
  <c r="K2541" i="1"/>
  <c r="J2018" i="1"/>
  <c r="K2018" i="1"/>
  <c r="J1845" i="1"/>
  <c r="K1845" i="1"/>
  <c r="J1401" i="1"/>
  <c r="K1401" i="1"/>
  <c r="J1167" i="1"/>
  <c r="K1167" i="1"/>
  <c r="J896" i="1"/>
  <c r="K896" i="1"/>
  <c r="J641" i="1"/>
  <c r="K641" i="1"/>
  <c r="J455" i="1"/>
  <c r="K455" i="1"/>
  <c r="J63" i="1"/>
  <c r="K63" i="1"/>
  <c r="K2487" i="1"/>
  <c r="J2487" i="1"/>
  <c r="J2000" i="1"/>
  <c r="K2000" i="1"/>
  <c r="J1834" i="1"/>
  <c r="K1834" i="1"/>
  <c r="J1634" i="1"/>
  <c r="K1634" i="1"/>
  <c r="J1397" i="1"/>
  <c r="K1397" i="1"/>
  <c r="J1159" i="1"/>
  <c r="K1159" i="1"/>
  <c r="J893" i="1"/>
  <c r="K893" i="1"/>
  <c r="J2474" i="1"/>
  <c r="K2474" i="1"/>
  <c r="J1985" i="1"/>
  <c r="K1985" i="1"/>
  <c r="J1612" i="1"/>
  <c r="K1612" i="1"/>
  <c r="J1158" i="1"/>
  <c r="K1158" i="1"/>
  <c r="J890" i="1"/>
  <c r="K890" i="1"/>
  <c r="J611" i="1"/>
  <c r="K611" i="1"/>
  <c r="J394" i="1"/>
  <c r="K394" i="1"/>
  <c r="K2711" i="1"/>
  <c r="K629" i="1"/>
  <c r="J2710" i="1"/>
  <c r="K2710" i="1"/>
  <c r="J2126" i="1"/>
  <c r="K2126" i="1"/>
  <c r="J1976" i="1"/>
  <c r="K1976" i="1"/>
  <c r="J1601" i="1"/>
  <c r="K1601" i="1"/>
  <c r="J1146" i="1"/>
  <c r="K1146" i="1"/>
  <c r="J885" i="1"/>
  <c r="K885" i="1"/>
  <c r="J605" i="1"/>
  <c r="K605" i="1"/>
  <c r="J365" i="1"/>
  <c r="K365" i="1"/>
  <c r="J2835" i="1"/>
  <c r="K2835" i="1"/>
  <c r="K2712" i="1"/>
  <c r="K2428" i="1"/>
  <c r="J2248" i="1"/>
  <c r="K2248" i="1"/>
  <c r="J1861" i="1"/>
  <c r="K1861" i="1"/>
  <c r="J999" i="1"/>
  <c r="K999" i="1"/>
  <c r="J509" i="1"/>
  <c r="K509" i="1"/>
  <c r="K2594" i="1"/>
  <c r="K1687" i="1"/>
  <c r="J2059" i="1"/>
  <c r="K2059" i="1"/>
  <c r="J1853" i="1"/>
  <c r="K1853" i="1"/>
  <c r="J1185" i="1"/>
  <c r="K1185" i="1"/>
  <c r="J980" i="1"/>
  <c r="K980" i="1"/>
  <c r="J501" i="1"/>
  <c r="K501" i="1"/>
  <c r="K2569" i="1"/>
  <c r="J1858" i="1"/>
  <c r="K1858" i="1"/>
  <c r="J2029" i="1"/>
  <c r="K2029" i="1"/>
  <c r="J1848" i="1"/>
  <c r="K1848" i="1"/>
  <c r="J1414" i="1"/>
  <c r="K1414" i="1"/>
  <c r="J1181" i="1"/>
  <c r="K1181" i="1"/>
  <c r="J700" i="1"/>
  <c r="K700" i="1"/>
  <c r="J493" i="1"/>
  <c r="K493" i="1"/>
  <c r="J1644" i="1"/>
  <c r="K1644" i="1"/>
  <c r="K1452" i="1"/>
  <c r="K2176" i="1"/>
  <c r="J2709" i="1"/>
  <c r="K2709" i="1"/>
  <c r="J2373" i="1"/>
  <c r="K2373" i="1"/>
  <c r="J2123" i="1"/>
  <c r="K2123" i="1"/>
  <c r="J1935" i="1"/>
  <c r="K1935" i="1"/>
  <c r="J1771" i="1"/>
  <c r="K1771" i="1"/>
  <c r="J1591" i="1"/>
  <c r="K1591" i="1"/>
  <c r="J2707" i="1"/>
  <c r="K2707" i="1"/>
  <c r="J2341" i="1"/>
  <c r="K2341" i="1"/>
  <c r="J2109" i="1"/>
  <c r="K2109" i="1"/>
  <c r="J1932" i="1"/>
  <c r="K1932" i="1"/>
  <c r="J1751" i="1"/>
  <c r="K1751" i="1"/>
  <c r="J1583" i="1"/>
  <c r="K1583" i="1"/>
  <c r="J1302" i="1"/>
  <c r="K1302" i="1"/>
  <c r="J1060" i="1"/>
  <c r="K1060" i="1"/>
  <c r="J846" i="1"/>
  <c r="K846" i="1"/>
  <c r="K861" i="1"/>
  <c r="G2052" i="1"/>
  <c r="G204" i="1"/>
  <c r="G335" i="1"/>
  <c r="G287" i="1"/>
  <c r="G1093" i="1"/>
  <c r="G1934" i="1"/>
  <c r="G1566" i="1"/>
  <c r="G1002" i="1"/>
  <c r="G1011" i="1"/>
  <c r="G628" i="1"/>
  <c r="G1284" i="1"/>
  <c r="G615" i="1"/>
  <c r="G1434" i="1"/>
  <c r="G1669" i="1"/>
  <c r="G872" i="1"/>
  <c r="G376" i="1"/>
  <c r="G1420" i="1"/>
  <c r="G785" i="1"/>
  <c r="G1063" i="1"/>
  <c r="G1157" i="1"/>
  <c r="G818" i="1"/>
  <c r="G119" i="1"/>
  <c r="G374" i="1"/>
  <c r="G2411" i="1"/>
  <c r="G1382" i="1"/>
  <c r="G585" i="1"/>
  <c r="G644" i="1"/>
  <c r="G1275" i="1"/>
  <c r="G1562" i="1"/>
  <c r="G109" i="1"/>
  <c r="G165" i="1"/>
  <c r="G827" i="1"/>
  <c r="G57" i="1"/>
  <c r="G868" i="1"/>
  <c r="G601" i="1"/>
  <c r="G2145" i="1"/>
  <c r="G974" i="1"/>
  <c r="G32" i="1"/>
  <c r="G964" i="1"/>
  <c r="G326" i="1"/>
  <c r="G1282" i="1"/>
  <c r="G889" i="1"/>
  <c r="G9" i="1"/>
  <c r="G1816" i="1"/>
  <c r="G322" i="1"/>
  <c r="G217" i="1"/>
  <c r="G1531" i="1"/>
  <c r="G1702" i="1"/>
  <c r="G581" i="1"/>
  <c r="G158" i="1"/>
  <c r="G1655" i="1"/>
  <c r="G1667" i="1"/>
  <c r="G1725" i="1"/>
  <c r="G2121" i="1"/>
  <c r="G2129" i="1"/>
  <c r="G760" i="1"/>
  <c r="G1218" i="1"/>
  <c r="G290" i="1"/>
  <c r="G382" i="1"/>
  <c r="G294" i="1"/>
  <c r="G1289" i="1"/>
  <c r="G985" i="1"/>
  <c r="G293" i="1"/>
  <c r="G984" i="1"/>
  <c r="G1308" i="1"/>
  <c r="G490" i="1"/>
  <c r="G957" i="1"/>
  <c r="G554" i="1"/>
  <c r="G1130" i="1"/>
  <c r="G438" i="1"/>
  <c r="G542" i="1"/>
  <c r="G620" i="1"/>
  <c r="G2074" i="1"/>
  <c r="G152" i="1"/>
  <c r="G215" i="1"/>
  <c r="G652" i="1"/>
  <c r="G1456" i="1"/>
  <c r="G1646" i="1"/>
  <c r="G1352" i="1"/>
  <c r="G520" i="1"/>
  <c r="G663" i="1"/>
  <c r="G937" i="1"/>
  <c r="G826" i="1"/>
  <c r="G1153" i="1"/>
  <c r="G1231" i="1"/>
  <c r="G285" i="1"/>
  <c r="G567" i="1"/>
  <c r="G544" i="1"/>
  <c r="G1511" i="1"/>
  <c r="G816" i="1"/>
  <c r="G62" i="1"/>
  <c r="G2832" i="1"/>
  <c r="G25" i="1"/>
  <c r="G1914" i="1"/>
  <c r="G197" i="1"/>
  <c r="G1930" i="1"/>
  <c r="G838" i="1"/>
  <c r="G800" i="1"/>
  <c r="G1361" i="1"/>
  <c r="G1342" i="1"/>
  <c r="G363" i="1"/>
  <c r="G236" i="1"/>
  <c r="G414" i="1"/>
  <c r="G334" i="1"/>
  <c r="G2209" i="1"/>
  <c r="G1446" i="1"/>
  <c r="G1712" i="1"/>
  <c r="G359" i="1"/>
  <c r="G489" i="1"/>
  <c r="G516" i="1"/>
  <c r="G1469" i="1"/>
  <c r="G29" i="1"/>
  <c r="G37" i="1"/>
  <c r="G264" i="1"/>
  <c r="G795" i="1"/>
  <c r="G965" i="1"/>
  <c r="G289" i="1"/>
  <c r="G578" i="1"/>
  <c r="G530" i="1"/>
  <c r="G1613" i="1"/>
  <c r="G178" i="1"/>
  <c r="G1071" i="1"/>
  <c r="G429" i="1"/>
  <c r="G2384" i="1"/>
  <c r="G763" i="1"/>
  <c r="G500" i="1"/>
  <c r="G1276" i="1"/>
  <c r="G1246" i="1"/>
  <c r="G445" i="1"/>
  <c r="G1543" i="1"/>
  <c r="G583" i="1"/>
  <c r="G949" i="1"/>
  <c r="G2616" i="1"/>
  <c r="G392" i="1"/>
  <c r="G967" i="1"/>
  <c r="G1402" i="1"/>
  <c r="G836" i="1"/>
  <c r="G1867" i="1"/>
  <c r="G2008" i="1"/>
  <c r="G108" i="1"/>
  <c r="G1410" i="1"/>
  <c r="G1744" i="1"/>
  <c r="G426" i="1"/>
  <c r="G658" i="1"/>
  <c r="G283" i="1"/>
  <c r="G1884" i="1"/>
  <c r="G1919" i="1"/>
  <c r="G1497" i="1"/>
  <c r="G1643" i="1"/>
  <c r="G1931" i="1"/>
  <c r="G761" i="1"/>
  <c r="G481" i="1"/>
  <c r="G529" i="1"/>
  <c r="G203" i="1"/>
  <c r="G1651" i="1"/>
  <c r="G299" i="1"/>
  <c r="G1752" i="1"/>
  <c r="G681" i="1"/>
  <c r="G317" i="1"/>
  <c r="G634" i="1"/>
  <c r="G1427" i="1"/>
  <c r="G232" i="1"/>
  <c r="G1555" i="1"/>
  <c r="G308" i="1"/>
  <c r="G1618" i="1"/>
  <c r="G751" i="1"/>
  <c r="G1532" i="1"/>
  <c r="G239" i="1"/>
  <c r="G809" i="1"/>
  <c r="G1843" i="1"/>
  <c r="G1004" i="1"/>
  <c r="G257" i="1"/>
  <c r="G808" i="1"/>
  <c r="G1043" i="1"/>
  <c r="G1628" i="1"/>
  <c r="G1380" i="1"/>
  <c r="G1437" i="1"/>
  <c r="G466" i="1"/>
  <c r="G1570" i="1"/>
  <c r="G517" i="1"/>
  <c r="G331" i="1"/>
  <c r="G1789" i="1"/>
  <c r="G778" i="1"/>
  <c r="G194" i="1"/>
  <c r="G1150" i="1"/>
  <c r="G168" i="1"/>
  <c r="G332" i="1"/>
  <c r="G1906" i="1"/>
  <c r="G103" i="1"/>
  <c r="G1561" i="1"/>
  <c r="G1501" i="1"/>
  <c r="G727" i="1"/>
  <c r="G1529" i="1"/>
  <c r="G1122" i="1"/>
  <c r="G401" i="1"/>
  <c r="G1087" i="1"/>
  <c r="G982" i="1"/>
  <c r="G422" i="1"/>
  <c r="G1217" i="1"/>
  <c r="G1056" i="1"/>
  <c r="G1392" i="1"/>
  <c r="G1174" i="1"/>
  <c r="G508" i="1"/>
  <c r="G1594" i="1"/>
  <c r="G130" i="1"/>
  <c r="G874" i="1"/>
  <c r="G446" i="1"/>
  <c r="G1096" i="1"/>
  <c r="G817" i="1"/>
  <c r="G1451" i="1"/>
  <c r="G849" i="1"/>
  <c r="G848" i="1"/>
  <c r="G442" i="1"/>
  <c r="G1256" i="1"/>
  <c r="G169" i="1"/>
  <c r="G1422" i="1"/>
  <c r="G248" i="1"/>
  <c r="G2049" i="1"/>
  <c r="G989" i="1"/>
  <c r="G1207" i="1"/>
  <c r="G418" i="1"/>
  <c r="G1417" i="1"/>
  <c r="G1076" i="1"/>
  <c r="G1812" i="1"/>
  <c r="G2307" i="1"/>
  <c r="G163" i="1"/>
  <c r="G1253" i="1"/>
  <c r="G1203" i="1"/>
  <c r="G562" i="1"/>
  <c r="G1211" i="1"/>
  <c r="G863" i="1"/>
  <c r="G894" i="1"/>
  <c r="G1300" i="1"/>
  <c r="G725" i="1"/>
  <c r="G1020" i="1"/>
  <c r="G997" i="1"/>
  <c r="G330" i="1"/>
  <c r="G1019" i="1"/>
  <c r="G1394" i="1"/>
  <c r="G1426" i="1"/>
  <c r="G697" i="1"/>
  <c r="G2023" i="1"/>
  <c r="G1314" i="1"/>
  <c r="G1874" i="1"/>
  <c r="G2499" i="1"/>
  <c r="G1999" i="1"/>
  <c r="G328" i="1"/>
  <c r="G536" i="1"/>
  <c r="G467" i="1"/>
  <c r="G1386" i="1"/>
  <c r="G1620" i="1"/>
  <c r="G1921" i="1"/>
  <c r="G740" i="1"/>
  <c r="G1225" i="1"/>
  <c r="G2011" i="1"/>
  <c r="G616" i="1"/>
  <c r="G775" i="1"/>
  <c r="G1105" i="1"/>
  <c r="G2198" i="1"/>
  <c r="G1940" i="1"/>
  <c r="G1769" i="1"/>
  <c r="G460" i="1"/>
  <c r="G684" i="1"/>
  <c r="G2420" i="1"/>
  <c r="G1062" i="1"/>
  <c r="G1606" i="1"/>
  <c r="G381" i="1"/>
  <c r="G1222" i="1"/>
  <c r="G463" i="1"/>
  <c r="G947" i="1"/>
  <c r="G1508" i="1"/>
  <c r="G1301" i="1"/>
  <c r="G632" i="1"/>
  <c r="G1377" i="1"/>
  <c r="G1704" i="1"/>
  <c r="G1164" i="1"/>
  <c r="G631" i="1"/>
  <c r="G722" i="1"/>
  <c r="G74" i="1"/>
  <c r="G1610" i="1"/>
  <c r="G297" i="1"/>
  <c r="G590" i="1"/>
  <c r="G1641" i="1"/>
  <c r="G2089" i="1"/>
  <c r="G1287" i="1"/>
  <c r="G737" i="1"/>
  <c r="G234" i="1"/>
  <c r="G495" i="1"/>
  <c r="G2036" i="1"/>
  <c r="G1686" i="1"/>
  <c r="G1348" i="1"/>
  <c r="G127" i="1"/>
  <c r="G244" i="1"/>
  <c r="G2827" i="1"/>
  <c r="G459" i="1"/>
  <c r="G213" i="1"/>
  <c r="G608" i="1"/>
  <c r="G1003" i="1"/>
  <c r="G441" i="1"/>
  <c r="G45" i="1"/>
  <c r="G355" i="1"/>
  <c r="G1050" i="1"/>
  <c r="G474" i="1"/>
  <c r="G1681" i="1"/>
  <c r="G750" i="1"/>
  <c r="G1170" i="1"/>
  <c r="G1264" i="1"/>
  <c r="G1986" i="1"/>
  <c r="G1472" i="1"/>
  <c r="G1273" i="1"/>
  <c r="G1160" i="1"/>
  <c r="G469" i="1"/>
  <c r="G514" i="1"/>
  <c r="G1080" i="1"/>
  <c r="G1028" i="1"/>
  <c r="G342" i="1"/>
  <c r="G1024" i="1"/>
  <c r="G802" i="1"/>
  <c r="G1267" i="1"/>
  <c r="G1978" i="1"/>
  <c r="G742" i="1"/>
  <c r="G1017" i="1"/>
  <c r="G2033" i="1"/>
  <c r="G1059" i="1"/>
  <c r="G311" i="1"/>
  <c r="G2454" i="1"/>
  <c r="G904" i="1"/>
  <c r="G368" i="1"/>
  <c r="G1695" i="1"/>
  <c r="G329" i="1"/>
  <c r="G1685" i="1"/>
  <c r="G831" i="1"/>
  <c r="G1147" i="1"/>
  <c r="G1649" i="1"/>
  <c r="G580" i="1"/>
  <c r="G905" i="1"/>
  <c r="G1053" i="1"/>
  <c r="G494" i="1"/>
  <c r="G1051" i="1"/>
  <c r="G90" i="1"/>
  <c r="G1206" i="1"/>
  <c r="G546" i="1"/>
  <c r="G406" i="1"/>
  <c r="G717" i="1"/>
  <c r="G851" i="1"/>
  <c r="G2222" i="1"/>
  <c r="G1707" i="1"/>
  <c r="G1189" i="1"/>
  <c r="G1103" i="1"/>
  <c r="G135" i="1"/>
  <c r="G2422" i="1"/>
  <c r="G118" i="1"/>
  <c r="G1480" i="1"/>
  <c r="G780" i="1"/>
  <c r="G49" i="1"/>
  <c r="G258" i="1"/>
  <c r="G774" i="1"/>
  <c r="G1197" i="1"/>
  <c r="G1805" i="1"/>
  <c r="G2050" i="1"/>
  <c r="G971" i="1"/>
  <c r="G2554" i="1"/>
  <c r="G1078" i="1"/>
  <c r="G222" i="1"/>
  <c r="G81" i="1"/>
  <c r="G1423" i="1"/>
  <c r="G1535" i="1"/>
  <c r="G1405" i="1"/>
  <c r="G2132" i="1"/>
  <c r="G953" i="1"/>
  <c r="G124" i="1"/>
  <c r="G1442" i="1"/>
  <c r="G1073" i="1"/>
  <c r="G1866" i="1"/>
  <c r="G1963" i="1"/>
  <c r="G1967" i="1"/>
  <c r="G1901" i="1"/>
  <c r="G1321" i="1"/>
  <c r="G231" i="1"/>
  <c r="G302" i="1"/>
  <c r="G1199" i="1"/>
  <c r="G67" i="1"/>
  <c r="G650" i="1"/>
  <c r="G1700" i="1"/>
  <c r="G1496" i="1"/>
  <c r="G1356" i="1"/>
  <c r="G1048" i="1"/>
  <c r="G573" i="1"/>
  <c r="G1041" i="1"/>
  <c r="G2115" i="1"/>
  <c r="G354" i="1"/>
  <c r="G1292" i="1"/>
  <c r="G1055" i="1"/>
  <c r="G1175" i="1"/>
  <c r="G598" i="1"/>
  <c r="G1797" i="1"/>
  <c r="G1178" i="1"/>
  <c r="G1746" i="1"/>
  <c r="G1979" i="1"/>
  <c r="G958" i="1"/>
  <c r="G936" i="1"/>
  <c r="G1721" i="1"/>
  <c r="G1768" i="1"/>
  <c r="G1357" i="1"/>
  <c r="G1871" i="1"/>
  <c r="G901" i="1"/>
  <c r="G770" i="1"/>
  <c r="G539" i="1"/>
  <c r="G252" i="1"/>
  <c r="G822" i="1"/>
  <c r="G180" i="1"/>
  <c r="G480" i="1"/>
  <c r="G1492" i="1"/>
  <c r="G1375" i="1"/>
  <c r="G484" i="1"/>
  <c r="G1166" i="1"/>
  <c r="G235" i="1"/>
  <c r="G2045" i="1"/>
  <c r="G1260" i="1"/>
  <c r="G1766" i="1"/>
  <c r="G1896" i="1"/>
  <c r="G1312" i="1"/>
  <c r="G1239" i="1"/>
  <c r="G687" i="1"/>
  <c r="G1468" i="1"/>
  <c r="G1263" i="1"/>
  <c r="G643" i="1"/>
  <c r="G309" i="1"/>
  <c r="G1328" i="1"/>
  <c r="G1061" i="1"/>
  <c r="G1389" i="1"/>
  <c r="G801" i="1"/>
  <c r="G2204" i="1"/>
  <c r="G1825" i="1"/>
  <c r="G1992" i="1"/>
  <c r="G705" i="1"/>
  <c r="G1131" i="1"/>
  <c r="G1580" i="1"/>
  <c r="G2266" i="1"/>
  <c r="G2147" i="1"/>
  <c r="G609" i="1"/>
  <c r="G1627" i="1"/>
  <c r="G2063" i="1"/>
  <c r="G2071" i="1"/>
  <c r="G2191" i="1"/>
  <c r="G1952" i="1"/>
  <c r="G1730" i="1"/>
  <c r="G1826" i="1"/>
  <c r="G1880" i="1"/>
  <c r="G1297" i="1"/>
  <c r="G1123" i="1"/>
  <c r="G1226" i="1"/>
  <c r="G36" i="1"/>
  <c r="G749" i="1"/>
  <c r="G320" i="1"/>
  <c r="G1659" i="1"/>
  <c r="G1145" i="1"/>
  <c r="G209" i="1"/>
  <c r="G116" i="1"/>
  <c r="G703" i="1"/>
  <c r="G1569" i="1"/>
  <c r="G906" i="1"/>
  <c r="G645" i="1"/>
  <c r="G711" i="1"/>
  <c r="G2167" i="1"/>
  <c r="G1765" i="1"/>
  <c r="G1191" i="1"/>
  <c r="G1713" i="1"/>
  <c r="G171" i="1"/>
  <c r="G1588" i="1"/>
  <c r="G2283" i="1"/>
  <c r="G260" i="1"/>
  <c r="G2223" i="1"/>
  <c r="G1119" i="1"/>
  <c r="G1714" i="1"/>
  <c r="G602" i="1"/>
  <c r="G1243" i="1"/>
  <c r="G75" i="1"/>
  <c r="G621" i="1"/>
  <c r="G278" i="1"/>
  <c r="G1345" i="1"/>
  <c r="G470" i="1"/>
  <c r="G557" i="1"/>
  <c r="G2221" i="1"/>
  <c r="G2088" i="1"/>
  <c r="G2225" i="1"/>
  <c r="G531" i="1"/>
  <c r="G2181" i="1"/>
  <c r="G1860" i="1"/>
  <c r="G1477" i="1"/>
  <c r="G1584" i="1"/>
  <c r="G254" i="1"/>
  <c r="G1339" i="1"/>
  <c r="G553" i="1"/>
  <c r="G1470" i="1"/>
  <c r="G1415" i="1"/>
  <c r="G1576" i="1"/>
  <c r="G828" i="1"/>
  <c r="G1213" i="1"/>
  <c r="G1433" i="1"/>
  <c r="G1127" i="1"/>
  <c r="G1852" i="1"/>
  <c r="G1837" i="1"/>
  <c r="G1833" i="1"/>
  <c r="G1982" i="1"/>
  <c r="G12" i="1"/>
  <c r="G1674" i="1"/>
  <c r="G1817" i="1"/>
  <c r="G1626" i="1"/>
  <c r="G1074" i="1"/>
  <c r="G1067" i="1"/>
  <c r="G1903" i="1"/>
  <c r="G945" i="1"/>
  <c r="G1233" i="1"/>
  <c r="G2686" i="1"/>
  <c r="G2778" i="1"/>
  <c r="G2505" i="1"/>
  <c r="G2134" i="1"/>
  <c r="G2183" i="1"/>
  <c r="G1066" i="1"/>
  <c r="G2136" i="1"/>
  <c r="G1814" i="1"/>
  <c r="G2387" i="1"/>
  <c r="G2452" i="1"/>
  <c r="G2393" i="1"/>
  <c r="G2159" i="1"/>
  <c r="G2493" i="1"/>
  <c r="G1947" i="1"/>
  <c r="G1973" i="1"/>
  <c r="G2171" i="1"/>
  <c r="G2206" i="1"/>
  <c r="G2334" i="1"/>
  <c r="G2580" i="1"/>
  <c r="G2322" i="1"/>
  <c r="G2424" i="1"/>
  <c r="G2402" i="1"/>
  <c r="G2599" i="1"/>
  <c r="G2361" i="1"/>
  <c r="G2385" i="1"/>
  <c r="G2446" i="1"/>
  <c r="G2674" i="1"/>
  <c r="G811" i="1"/>
  <c r="G2090" i="1"/>
  <c r="G2713" i="1"/>
  <c r="G2496" i="1"/>
  <c r="G2659" i="1"/>
  <c r="G2684" i="1"/>
  <c r="G2722" i="1"/>
  <c r="G2081" i="1"/>
  <c r="G1283" i="1"/>
  <c r="G2522" i="1"/>
  <c r="G2725" i="1"/>
  <c r="G2201" i="1"/>
  <c r="G1969" i="1"/>
  <c r="G2662" i="1"/>
  <c r="G2220" i="1"/>
  <c r="G2371" i="1"/>
  <c r="G2744" i="1"/>
  <c r="G2638" i="1"/>
  <c r="G2531" i="1"/>
  <c r="G1899" i="1"/>
  <c r="G2783" i="1"/>
  <c r="G2816" i="1"/>
  <c r="G2192" i="1"/>
  <c r="G2497" i="1"/>
  <c r="G2368" i="1"/>
  <c r="G1791" i="1"/>
  <c r="G2656" i="1"/>
  <c r="G2672" i="1"/>
  <c r="G2785" i="1"/>
  <c r="G2318" i="1"/>
  <c r="G2284" i="1"/>
  <c r="G1798" i="1"/>
  <c r="G2442" i="1"/>
  <c r="G2363" i="1"/>
  <c r="G2277" i="1"/>
  <c r="G2017" i="1"/>
  <c r="G714" i="1"/>
  <c r="G2577" i="1"/>
  <c r="G2647" i="1"/>
  <c r="G2752" i="1"/>
  <c r="G2351" i="1"/>
  <c r="G2588" i="1"/>
  <c r="G2519" i="1"/>
  <c r="G2823" i="1"/>
  <c r="G1965" i="1"/>
  <c r="G2761" i="1"/>
  <c r="G2703" i="1"/>
  <c r="G2644" i="1"/>
  <c r="G2702" i="1"/>
  <c r="G1803" i="1"/>
  <c r="G1698" i="1"/>
  <c r="G2301" i="1"/>
  <c r="G2627" i="1"/>
  <c r="G2141" i="1"/>
  <c r="G1893" i="1"/>
  <c r="G2252" i="1"/>
  <c r="G1788" i="1"/>
  <c r="G2125" i="1"/>
  <c r="G2061" i="1"/>
  <c r="G2757" i="1"/>
  <c r="G1793" i="1"/>
  <c r="G1581" i="1"/>
  <c r="G1072" i="1"/>
  <c r="G1944" i="1"/>
  <c r="G2655" i="1"/>
  <c r="G2466" i="1"/>
  <c r="G2774" i="1"/>
  <c r="G2742" i="1"/>
  <c r="G2765" i="1"/>
  <c r="G2120" i="1"/>
  <c r="G2140" i="1"/>
  <c r="G1662" i="1"/>
  <c r="G1182" i="1"/>
  <c r="G1478" i="1"/>
  <c r="G642" i="1"/>
  <c r="G1836" i="1"/>
  <c r="G1929" i="1"/>
  <c r="G1790" i="1"/>
  <c r="G2135" i="1"/>
  <c r="G2345" i="1"/>
  <c r="G2680" i="1"/>
  <c r="G820" i="1"/>
  <c r="G1305" i="1"/>
  <c r="G1280" i="1"/>
  <c r="G1030" i="1"/>
  <c r="G1362" i="1"/>
  <c r="G2613" i="1"/>
  <c r="G2337" i="1"/>
  <c r="G1088" i="1"/>
  <c r="G1429" i="1"/>
  <c r="G151" i="1"/>
  <c r="G1447" i="1"/>
  <c r="G954" i="1"/>
  <c r="G1313" i="1"/>
  <c r="G1366" i="1"/>
  <c r="G1347" i="1"/>
  <c r="G1247" i="1"/>
  <c r="G1865" i="1"/>
  <c r="G1813" i="1"/>
  <c r="G1367" i="1"/>
  <c r="G1354" i="1"/>
  <c r="G1939" i="1"/>
  <c r="G1443" i="1"/>
  <c r="G1436" i="1"/>
  <c r="G1296" i="1"/>
  <c r="G603" i="1"/>
  <c r="G1411" i="1"/>
  <c r="G2014" i="1"/>
  <c r="G1723" i="1"/>
  <c r="G2034" i="1"/>
  <c r="G1537" i="1"/>
  <c r="G1937" i="1"/>
  <c r="G1526" i="1"/>
  <c r="G950" i="1"/>
  <c r="G1099" i="1"/>
  <c r="G1459" i="1"/>
  <c r="G1536" i="1"/>
  <c r="G892" i="1"/>
  <c r="G2139" i="1"/>
  <c r="G2275" i="1"/>
  <c r="G373" i="1"/>
  <c r="G1335" i="1"/>
  <c r="G2256" i="1"/>
  <c r="G1839" i="1"/>
  <c r="G1622" i="1"/>
  <c r="G1851" i="1"/>
  <c r="G2104" i="1"/>
  <c r="G2495" i="1"/>
  <c r="G933" i="1"/>
  <c r="G2231" i="1"/>
  <c r="G2666" i="1"/>
  <c r="G1379" i="1"/>
  <c r="G1563" i="1"/>
  <c r="G2400" i="1"/>
  <c r="G1632" i="1"/>
  <c r="G468" i="1"/>
  <c r="G1876" i="1"/>
  <c r="G1257" i="1"/>
  <c r="G1777" i="1"/>
  <c r="G2574" i="1"/>
  <c r="G2458" i="1"/>
  <c r="G271" i="1"/>
  <c r="G2332" i="1"/>
  <c r="G1897" i="1"/>
  <c r="G1956" i="1"/>
  <c r="G1615" i="1"/>
  <c r="G1838" i="1"/>
  <c r="G1782" i="1"/>
  <c r="G1778" i="1"/>
  <c r="G1998" i="1"/>
  <c r="G1846" i="1"/>
  <c r="G2025" i="1"/>
  <c r="G1272" i="1"/>
  <c r="G2127" i="1"/>
  <c r="G2802" i="1"/>
  <c r="G981" i="1"/>
  <c r="G1670" i="1"/>
  <c r="G1521" i="1"/>
  <c r="G1227" i="1"/>
  <c r="G1278" i="1"/>
  <c r="G706" i="1"/>
  <c r="G1678" i="1"/>
  <c r="G1552" i="1"/>
  <c r="G1915" i="1"/>
  <c r="G2144" i="1"/>
  <c r="G1200" i="1"/>
  <c r="G1077" i="1"/>
  <c r="G891" i="1"/>
  <c r="G2430" i="1"/>
  <c r="G2360" i="1"/>
  <c r="G58" i="1"/>
  <c r="G1513" i="1"/>
  <c r="G2030" i="1"/>
  <c r="G938" i="1"/>
  <c r="G2255" i="1"/>
  <c r="G1891" i="1"/>
  <c r="G2375" i="1"/>
  <c r="G1941" i="1"/>
  <c r="G1759" i="1"/>
  <c r="G1039" i="1"/>
  <c r="G867" i="1"/>
  <c r="G1824" i="1"/>
  <c r="G1338" i="1"/>
  <c r="G1877" i="1"/>
  <c r="G1163" i="1"/>
  <c r="G1822" i="1"/>
  <c r="G1786" i="1"/>
  <c r="G1647" i="1"/>
  <c r="G1882" i="1"/>
  <c r="G1980" i="1"/>
  <c r="G1975" i="1"/>
  <c r="G1924" i="1"/>
  <c r="G1499" i="1"/>
  <c r="G2042" i="1"/>
  <c r="G1753" i="1"/>
  <c r="G2002" i="1"/>
  <c r="G1760" i="1"/>
  <c r="G1733" i="1"/>
  <c r="G2107" i="1"/>
  <c r="G1374" i="1"/>
  <c r="G1568" i="1"/>
  <c r="G2051" i="1"/>
  <c r="G1116" i="1"/>
  <c r="G2670" i="1"/>
  <c r="G694" i="1"/>
  <c r="G968" i="1"/>
  <c r="G1614" i="1"/>
  <c r="G1149" i="1"/>
  <c r="G1208" i="1"/>
  <c r="G1299" i="1"/>
  <c r="G1118" i="1"/>
  <c r="G1467" i="1"/>
  <c r="G2732" i="1"/>
  <c r="G1052" i="1"/>
  <c r="G1983" i="1"/>
  <c r="G1597" i="1"/>
  <c r="G675" i="1"/>
  <c r="G1400" i="1"/>
  <c r="G2202" i="1"/>
  <c r="G569" i="1"/>
  <c r="G241" i="1"/>
  <c r="G1617" i="1"/>
  <c r="G2753" i="1"/>
  <c r="G2080" i="1"/>
  <c r="G1945" i="1"/>
  <c r="G1487" i="1"/>
  <c r="G955" i="1"/>
  <c r="G2788" i="1"/>
  <c r="G550" i="1"/>
  <c r="G1855" i="1"/>
  <c r="G1027" i="1"/>
  <c r="G1994" i="1"/>
  <c r="G2441" i="1"/>
  <c r="G2254" i="1"/>
  <c r="G2299" i="1"/>
  <c r="G2822" i="1"/>
  <c r="G2094" i="1"/>
  <c r="G41" i="1"/>
  <c r="G943" i="1"/>
  <c r="G1016" i="1"/>
  <c r="G1694" i="1"/>
  <c r="G1585" i="1"/>
  <c r="G1249" i="1"/>
  <c r="G1804" i="1"/>
  <c r="G2309" i="1"/>
  <c r="G1892" i="1"/>
  <c r="G2330" i="1"/>
  <c r="G2436" i="1"/>
  <c r="G2019" i="1"/>
  <c r="G2273" i="1"/>
  <c r="G2821" i="1"/>
  <c r="G1538" i="1"/>
  <c r="G948" i="1"/>
  <c r="G1270" i="1"/>
  <c r="G651" i="1"/>
  <c r="G1368" i="1"/>
  <c r="G2247" i="1"/>
  <c r="G1690" i="1"/>
  <c r="G1705" i="1"/>
  <c r="G1057" i="1"/>
  <c r="G2241" i="1"/>
  <c r="G1006" i="1"/>
  <c r="G1026" i="1"/>
  <c r="G1473" i="1"/>
  <c r="G2292" i="1"/>
  <c r="G1514" i="1"/>
  <c r="G1630" i="1"/>
  <c r="G1637" i="1"/>
  <c r="G1587" i="1"/>
  <c r="G879" i="1"/>
  <c r="G563" i="1"/>
  <c r="G992" i="1"/>
  <c r="G1245" i="1"/>
  <c r="G870" i="1"/>
  <c r="G859" i="1"/>
  <c r="G783" i="1"/>
  <c r="G2037" i="1"/>
  <c r="G2226" i="1"/>
  <c r="G857" i="1"/>
  <c r="G2211" i="1"/>
  <c r="G2372" i="1"/>
  <c r="G1355" i="1"/>
  <c r="G2343" i="1"/>
  <c r="G2243" i="1"/>
  <c r="G2649" i="1"/>
  <c r="G2230" i="1"/>
  <c r="G2773" i="1"/>
  <c r="G2718" i="1"/>
  <c r="G2586" i="1"/>
  <c r="G2537" i="1"/>
  <c r="G2484" i="1"/>
  <c r="G2771" i="1"/>
  <c r="G2376" i="1"/>
  <c r="G2804" i="1"/>
  <c r="G753" i="1"/>
  <c r="G2294" i="1"/>
  <c r="G2581" i="1"/>
  <c r="G2060" i="1"/>
  <c r="G1933" i="1"/>
  <c r="G1658" i="1"/>
  <c r="G405" i="1"/>
  <c r="G1370" i="1"/>
  <c r="G2003" i="1"/>
  <c r="G333" i="1"/>
  <c r="G2733" i="1"/>
  <c r="G2039" i="1"/>
  <c r="G1388" i="1"/>
  <c r="G2164" i="1"/>
  <c r="G2091" i="1"/>
  <c r="G1250" i="1"/>
  <c r="G1049" i="1"/>
  <c r="G1369" i="1"/>
  <c r="G2438" i="1"/>
  <c r="G1823" i="1"/>
  <c r="G1706" i="1"/>
  <c r="G1737" i="1"/>
  <c r="G1573" i="1"/>
  <c r="G1716" i="1"/>
  <c r="G682" i="1"/>
  <c r="G2259" i="1"/>
  <c r="G2245" i="1"/>
  <c r="G1054" i="1"/>
  <c r="G1015" i="1"/>
  <c r="G1831" i="1"/>
  <c r="G2084" i="1"/>
  <c r="G2264" i="1"/>
  <c r="G2057" i="1"/>
  <c r="G2342" i="1"/>
  <c r="G1926" i="1"/>
  <c r="G2004" i="1"/>
  <c r="G2054" i="1"/>
  <c r="G986" i="1"/>
  <c r="G2576" i="1"/>
  <c r="G1611" i="1"/>
  <c r="G2112" i="1"/>
  <c r="G881" i="1"/>
  <c r="G1319" i="1"/>
  <c r="G2457" i="1"/>
  <c r="G1484" i="1"/>
  <c r="G2122" i="1"/>
  <c r="G1991" i="1"/>
  <c r="G2028" i="1"/>
  <c r="G1545" i="1"/>
  <c r="G2096" i="1"/>
  <c r="G2009" i="1"/>
  <c r="G2665" i="1"/>
  <c r="G419" i="1"/>
  <c r="G2100" i="1"/>
  <c r="G2477" i="1"/>
  <c r="G2289" i="1"/>
  <c r="G2407" i="1"/>
  <c r="G2312" i="1"/>
  <c r="G2267" i="1"/>
  <c r="G268" i="1"/>
  <c r="G2190" i="1"/>
  <c r="G1664" i="1"/>
  <c r="G1957" i="1"/>
  <c r="G1801" i="1"/>
  <c r="G2207" i="1"/>
  <c r="G2217" i="1"/>
  <c r="G1557" i="1"/>
  <c r="G2346" i="1"/>
  <c r="G2437" i="1"/>
  <c r="G2354" i="1"/>
  <c r="G2808" i="1"/>
  <c r="G2319" i="1"/>
  <c r="G2239" i="1"/>
  <c r="G1629" i="1"/>
  <c r="G1322" i="1"/>
  <c r="G2066" i="1"/>
  <c r="G2068" i="1"/>
  <c r="G1849" i="1"/>
  <c r="G1666" i="1"/>
  <c r="G1193" i="1"/>
  <c r="G2040" i="1"/>
  <c r="G427" i="1"/>
  <c r="G2653" i="1"/>
  <c r="G2696" i="1"/>
  <c r="G2651" i="1"/>
  <c r="G830" i="1"/>
  <c r="G2723" i="1"/>
  <c r="G2236" i="1"/>
  <c r="G2630" i="1"/>
  <c r="G2726" i="1"/>
  <c r="G2182" i="1"/>
  <c r="G2195" i="1"/>
  <c r="G2559" i="1"/>
  <c r="G2521" i="1"/>
  <c r="G2530" i="1"/>
  <c r="G1873" i="1"/>
  <c r="G2146" i="1"/>
  <c r="G2798" i="1"/>
  <c r="G604" i="1"/>
  <c r="G2440" i="1"/>
  <c r="G2642" i="1"/>
  <c r="G2253" i="1"/>
  <c r="G2470" i="1"/>
  <c r="G2395" i="1"/>
  <c r="G2105" i="1"/>
  <c r="G2270" i="1"/>
  <c r="G2388" i="1"/>
  <c r="G2524" i="1"/>
  <c r="G2620" i="1"/>
  <c r="G2435" i="1"/>
  <c r="G2482" i="1"/>
  <c r="G2282" i="1"/>
  <c r="G2758" i="1"/>
  <c r="G2380" i="1"/>
  <c r="G2476" i="1"/>
  <c r="G2481" i="1"/>
  <c r="G2639" i="1"/>
  <c r="G2492" i="1"/>
  <c r="G2480" i="1"/>
  <c r="G2578" i="1"/>
  <c r="G2570" i="1"/>
  <c r="G2539" i="1"/>
  <c r="G2489" i="1"/>
  <c r="G2612" i="1"/>
  <c r="G2263" i="1"/>
  <c r="G2215" i="1"/>
  <c r="G2799" i="1"/>
  <c r="G2717" i="1"/>
  <c r="G2515" i="1"/>
  <c r="G2295" i="1"/>
  <c r="G2567" i="1"/>
  <c r="G2641" i="1"/>
  <c r="G2786" i="1"/>
  <c r="G2512" i="1"/>
  <c r="G2278" i="1"/>
  <c r="G2001" i="1"/>
  <c r="G2116" i="1"/>
  <c r="G2392" i="1"/>
  <c r="G2427" i="1"/>
  <c r="G2796" i="1"/>
  <c r="G2640" i="1"/>
  <c r="G2615" i="1"/>
  <c r="G2419" i="1"/>
  <c r="G2787" i="1"/>
  <c r="G2517" i="1"/>
  <c r="G2488" i="1"/>
  <c r="G1954" i="1"/>
  <c r="G2413" i="1"/>
  <c r="G2348" i="1"/>
  <c r="G2193" i="1"/>
  <c r="G2405" i="1"/>
  <c r="G2468" i="1"/>
  <c r="G2532" i="1"/>
  <c r="G2406" i="1"/>
  <c r="G2622" i="1"/>
  <c r="G2516" i="1"/>
  <c r="G2041" i="1"/>
  <c r="G2528" i="1"/>
  <c r="G2587" i="1"/>
  <c r="G1036" i="1"/>
  <c r="G2535" i="1"/>
  <c r="G1810" i="1"/>
  <c r="G2165" i="1"/>
  <c r="G2514" i="1"/>
  <c r="G465" i="1"/>
  <c r="G2544" i="1"/>
  <c r="G2286" i="1"/>
  <c r="G2800" i="1"/>
  <c r="G2770" i="1"/>
  <c r="G2162" i="1"/>
  <c r="G2287" i="1"/>
  <c r="G2830" i="1"/>
  <c r="G2626" i="1"/>
  <c r="G2669" i="1"/>
  <c r="G1097" i="1"/>
  <c r="G2214" i="1"/>
  <c r="G2668" i="1"/>
  <c r="G2510" i="1"/>
  <c r="G2575" i="1"/>
  <c r="G2065" i="1"/>
  <c r="G2729" i="1"/>
  <c r="G2780" i="1"/>
  <c r="G1863" i="1"/>
  <c r="G2469" i="1"/>
  <c r="G2443" i="1"/>
  <c r="G2593" i="1"/>
  <c r="G2353" i="1"/>
  <c r="G2769" i="1"/>
  <c r="G2500" i="1"/>
  <c r="G2706" i="1"/>
  <c r="G2429" i="1"/>
  <c r="G2467" i="1"/>
  <c r="G2562" i="1"/>
  <c r="G2549" i="1"/>
  <c r="G1696" i="1"/>
  <c r="G2520" i="1"/>
  <c r="G2445" i="1"/>
  <c r="G2511" i="1"/>
  <c r="G2534" i="1"/>
  <c r="G2423" i="1"/>
  <c r="G2547" i="1"/>
  <c r="G2768" i="1"/>
  <c r="G2507" i="1"/>
  <c r="G2324" i="1"/>
  <c r="G1708" i="1"/>
  <c r="G2415" i="1"/>
  <c r="G2572" i="1"/>
  <c r="G2197" i="1"/>
  <c r="G2072" i="1"/>
  <c r="G2508" i="1"/>
  <c r="G1755" i="1"/>
  <c r="G2601" i="1"/>
  <c r="G2450" i="1"/>
  <c r="G2754" i="1"/>
  <c r="G2460" i="1"/>
  <c r="G2462" i="1"/>
  <c r="G2483" i="1"/>
  <c r="G2251" i="1"/>
  <c r="G2747" i="1"/>
  <c r="G2543" i="1"/>
  <c r="G2585" i="1"/>
  <c r="G2719" i="1"/>
  <c r="G2727" i="1"/>
  <c r="G2781" i="1"/>
  <c r="G2079" i="1"/>
  <c r="G2590" i="1"/>
  <c r="G2810" i="1"/>
  <c r="G2624" i="1"/>
  <c r="G2625" i="1"/>
  <c r="G2434" i="1"/>
  <c r="G2701" i="1"/>
  <c r="G1365" i="1"/>
  <c r="G2632" i="1"/>
  <c r="G2533" i="1"/>
  <c r="G2579" i="1"/>
  <c r="G2673" i="1"/>
  <c r="G2766" i="1"/>
  <c r="G2552" i="1"/>
  <c r="G2791" i="1"/>
  <c r="G2652" i="1"/>
  <c r="G2664" i="1"/>
  <c r="G2836" i="1"/>
  <c r="G2793" i="1"/>
  <c r="G1907" i="1"/>
  <c r="G2603" i="1"/>
  <c r="G1657" i="1"/>
  <c r="G1221" i="1"/>
  <c r="G1827" i="1"/>
  <c r="G2739" i="1"/>
  <c r="G2637" i="1"/>
  <c r="G2734" i="1"/>
  <c r="G2591" i="1"/>
  <c r="G2335" i="1"/>
  <c r="G2317" i="1"/>
  <c r="G2692" i="1"/>
  <c r="G2257" i="1"/>
  <c r="G2755" i="1"/>
  <c r="G2738" i="1"/>
  <c r="G2721" i="1"/>
  <c r="G2825" i="1"/>
  <c r="G1430" i="1"/>
  <c r="G2409" i="1"/>
  <c r="G1717" i="1"/>
  <c r="G2439" i="1"/>
  <c r="G2824" i="1"/>
  <c r="G2829" i="1"/>
  <c r="G2185" i="1"/>
  <c r="G2735" i="1"/>
  <c r="G2779" i="1"/>
  <c r="G2621" i="1"/>
  <c r="G2805" i="1"/>
  <c r="G2604" i="1"/>
  <c r="G2242" i="1"/>
  <c r="G786" i="1"/>
  <c r="G2229" i="1"/>
  <c r="G2498" i="1"/>
  <c r="G2750" i="1"/>
  <c r="G2743" i="1"/>
  <c r="G2745" i="1"/>
  <c r="G2433" i="1"/>
  <c r="G2271" i="1"/>
  <c r="G1479" i="1"/>
  <c r="G2695" i="1"/>
  <c r="G2545" i="1"/>
  <c r="G2807" i="1"/>
  <c r="G2425" i="1"/>
  <c r="G2797" i="1"/>
  <c r="G2333" i="1"/>
  <c r="G2697" i="1"/>
  <c r="G1378" i="1"/>
  <c r="G2814" i="1"/>
  <c r="G2013" i="1"/>
  <c r="G2716" i="1"/>
  <c r="G2623" i="1"/>
  <c r="G2831" i="1"/>
  <c r="G2801" i="1"/>
  <c r="G1692" i="1"/>
  <c r="G1900" i="1"/>
  <c r="G1995" i="1"/>
  <c r="G2645" i="1"/>
  <c r="G2643" i="1"/>
  <c r="G2809" i="1"/>
  <c r="G2794" i="1"/>
  <c r="G2618" i="1"/>
  <c r="G2699" i="1"/>
  <c r="G2685" i="1"/>
  <c r="G2676" i="1"/>
  <c r="G2740" i="1"/>
  <c r="G2377" i="1"/>
  <c r="G2320" i="1"/>
  <c r="G2314" i="1"/>
  <c r="G2683" i="1"/>
  <c r="G2636" i="1"/>
  <c r="G2650" i="1"/>
  <c r="G2677" i="1"/>
  <c r="G2764" i="1"/>
  <c r="G2412" i="1"/>
  <c r="G2762" i="1"/>
  <c r="G2700" i="1"/>
  <c r="G2817" i="1"/>
  <c r="G2227" i="1"/>
  <c r="G2777" i="1"/>
  <c r="G2782" i="1"/>
  <c r="G2658" i="1"/>
  <c r="G2654" i="1"/>
  <c r="G2833" i="1"/>
  <c r="G2542" i="1"/>
  <c r="G2714" i="1"/>
  <c r="G2663" i="1"/>
  <c r="G2523" i="1"/>
  <c r="G1393" i="1"/>
  <c r="G1645" i="1"/>
  <c r="G2015" i="1"/>
  <c r="G2444" i="1"/>
  <c r="G2715" i="1"/>
  <c r="G2720" i="1"/>
  <c r="G2790" i="1"/>
  <c r="G2689" i="1"/>
  <c r="G2820" i="1"/>
  <c r="G2746" i="1"/>
  <c r="G2776" i="1"/>
  <c r="G2456" i="1"/>
  <c r="G2463" i="1"/>
  <c r="G2660" i="1"/>
  <c r="G2811" i="1"/>
  <c r="G2759" i="1"/>
  <c r="G2565" i="1"/>
  <c r="G2806" i="1"/>
  <c r="G2812" i="1"/>
  <c r="G2682" i="1"/>
  <c r="G2610" i="1"/>
  <c r="G2775" i="1"/>
  <c r="G2693" i="1"/>
  <c r="G2336" i="1"/>
  <c r="G2219" i="1"/>
  <c r="G2548" i="1"/>
  <c r="G2285" i="1"/>
  <c r="G2056" i="1"/>
  <c r="G2055" i="1"/>
  <c r="G2564" i="1"/>
  <c r="G2328" i="1"/>
  <c r="G2835" i="1"/>
  <c r="G1571" i="1"/>
  <c r="G2815" i="1"/>
  <c r="G2607" i="1"/>
  <c r="G2605" i="1"/>
  <c r="G2347" i="1"/>
  <c r="G2566" i="1"/>
  <c r="G2767" i="1"/>
  <c r="G2494" i="1"/>
  <c r="G2414" i="1"/>
  <c r="G2478" i="1"/>
  <c r="G2608" i="1"/>
  <c r="G2571" i="1"/>
  <c r="G2600" i="1"/>
  <c r="G2705" i="1"/>
  <c r="G2813" i="1"/>
  <c r="G2592" i="1"/>
  <c r="G2355" i="1"/>
  <c r="G2391" i="1"/>
  <c r="G2117" i="1"/>
  <c r="G2196" i="1"/>
  <c r="G962" i="1"/>
  <c r="G2401" i="1"/>
  <c r="G2426" i="1"/>
  <c r="G2465" i="1"/>
  <c r="G2448" i="1"/>
  <c r="G2349" i="1"/>
  <c r="G1155" i="1"/>
  <c r="G1942" i="1"/>
  <c r="G1802" i="1"/>
  <c r="G2293" i="1"/>
  <c r="G2260" i="1"/>
  <c r="G1955" i="1"/>
  <c r="G2296" i="1"/>
  <c r="G2155" i="1"/>
  <c r="G1981" i="1"/>
  <c r="G2560" i="1"/>
  <c r="G2102" i="1"/>
  <c r="G2010" i="1"/>
  <c r="G2304" i="1"/>
  <c r="G2246" i="1"/>
  <c r="G2235" i="1"/>
  <c r="G866" i="1"/>
  <c r="G1993" i="1"/>
  <c r="G1785" i="1"/>
  <c r="G2472" i="1"/>
  <c r="G2671" i="1"/>
  <c r="G1898" i="1"/>
  <c r="G1943" i="1"/>
  <c r="G1079" i="1"/>
  <c r="G2174" i="1"/>
  <c r="G1504" i="1"/>
  <c r="G1894" i="1"/>
  <c r="G1850" i="1"/>
  <c r="G2486" i="1"/>
  <c r="G2169" i="1"/>
  <c r="G2053" i="1"/>
  <c r="G2265" i="1"/>
  <c r="G2416" i="1"/>
  <c r="G2157" i="1"/>
  <c r="G2527" i="1"/>
  <c r="G1409" i="1"/>
  <c r="G2503" i="1"/>
  <c r="G2250" i="1"/>
  <c r="G1012" i="1"/>
  <c r="G1525" i="1"/>
  <c r="G2249" i="1"/>
  <c r="G1731" i="1"/>
  <c r="G2158" i="1"/>
  <c r="G2069" i="1"/>
  <c r="G695" i="1"/>
  <c r="G1577" i="1"/>
  <c r="G2016" i="1"/>
  <c r="G2280" i="1"/>
  <c r="G1307" i="1"/>
  <c r="G1359" i="1"/>
  <c r="G2303" i="1"/>
  <c r="G1920" i="1"/>
  <c r="G2688" i="1"/>
  <c r="G2789" i="1"/>
  <c r="G2691" i="1"/>
  <c r="G1773" i="1"/>
  <c r="G1808" i="1"/>
  <c r="G1438" i="1"/>
  <c r="G1462" i="1"/>
  <c r="G1792" i="1"/>
  <c r="G1223" i="1"/>
  <c r="G1586" i="1"/>
  <c r="G1726" i="1"/>
  <c r="G2022" i="1"/>
  <c r="G561" i="1"/>
  <c r="G2150" i="1"/>
  <c r="G2326" i="1"/>
  <c r="G1895" i="1"/>
  <c r="G2186" i="1"/>
  <c r="G2464" i="1"/>
  <c r="G2504" i="1"/>
  <c r="G2099" i="1"/>
  <c r="G2369" i="1"/>
  <c r="G2748" i="1"/>
  <c r="G2614" i="1"/>
  <c r="G2602" i="1"/>
  <c r="G2344" i="1"/>
  <c r="G2281" i="1"/>
  <c r="G2819" i="1"/>
  <c r="G1844" i="1"/>
  <c r="G1962" i="1"/>
  <c r="G1864" i="1"/>
  <c r="G2012" i="1"/>
  <c r="G1938" i="1"/>
  <c r="G2205" i="1"/>
  <c r="G2024" i="1"/>
  <c r="G1665" i="1"/>
  <c r="G1507" i="1"/>
  <c r="G1984" i="1"/>
  <c r="G2232" i="1"/>
  <c r="G2005" i="1"/>
  <c r="G1631" i="1"/>
  <c r="G2138" i="1"/>
  <c r="G1334" i="1"/>
  <c r="G1137" i="1"/>
  <c r="G2584" i="1"/>
  <c r="G2447" i="1"/>
  <c r="G1809" i="1"/>
  <c r="G1756" i="1"/>
  <c r="G1888" i="1"/>
  <c r="G390" i="1"/>
  <c r="G1684" i="1"/>
  <c r="G2356" i="1"/>
  <c r="G2298" i="1"/>
  <c r="G2048" i="1"/>
  <c r="G1371" i="1"/>
  <c r="G2573" i="1"/>
  <c r="G2631" i="1"/>
  <c r="G2795" i="1"/>
  <c r="G1739" i="1"/>
  <c r="G2772" i="1"/>
  <c r="G2518" i="1"/>
  <c r="G2506" i="1"/>
  <c r="G69" i="1"/>
  <c r="G2258" i="1"/>
  <c r="G2459" i="1"/>
  <c r="G2340" i="1"/>
  <c r="G2646" i="1"/>
  <c r="G2490" i="1"/>
  <c r="G1970" i="1"/>
  <c r="G2431" i="1"/>
  <c r="G2212" i="1"/>
  <c r="G212" i="1"/>
  <c r="G2357" i="1"/>
  <c r="G2213" i="1"/>
  <c r="G2076" i="1"/>
  <c r="G2546" i="1"/>
  <c r="G1406" i="1"/>
  <c r="G2111" i="1"/>
  <c r="G2173" i="1"/>
  <c r="G1005" i="1"/>
  <c r="G2390" i="1"/>
  <c r="G1381" i="1"/>
  <c r="G1202" i="1"/>
  <c r="G1968" i="1"/>
  <c r="G2098" i="1"/>
  <c r="G566" i="1"/>
  <c r="G789" i="1"/>
  <c r="G2398" i="1"/>
  <c r="G2381" i="1"/>
  <c r="G2473" i="1"/>
  <c r="G1909" i="1"/>
  <c r="G2179" i="1"/>
  <c r="G2410" i="1"/>
  <c r="G2086" i="1"/>
  <c r="G2276" i="1"/>
  <c r="G2367" i="1"/>
  <c r="G2568" i="1"/>
  <c r="G2180" i="1"/>
  <c r="G2628" i="1"/>
  <c r="G2540" i="1"/>
  <c r="G2749" i="1"/>
  <c r="G2551" i="1"/>
  <c r="G2634" i="1"/>
  <c r="G2550" i="1"/>
  <c r="G2675" i="1"/>
  <c r="G2525" i="1"/>
  <c r="G1547" i="1"/>
  <c r="G2067" i="1"/>
  <c r="G1215" i="1"/>
  <c r="G1578" i="1"/>
  <c r="G1928" i="1"/>
  <c r="G2156" i="1"/>
  <c r="G2097" i="1"/>
  <c r="G1887" i="1"/>
  <c r="G715" i="1"/>
  <c r="G1598" i="1"/>
  <c r="G1745" i="1"/>
  <c r="G2501" i="1"/>
  <c r="G1343" i="1"/>
  <c r="G2038" i="1"/>
  <c r="G1735" i="1"/>
  <c r="G2035" i="1"/>
  <c r="G647" i="1"/>
  <c r="G48" i="1"/>
  <c r="G2583" i="1"/>
  <c r="G1787" i="1"/>
  <c r="G1922" i="1"/>
  <c r="G2172" i="1"/>
  <c r="G2194" i="1"/>
  <c r="G2087" i="1"/>
  <c r="G2329" i="1"/>
  <c r="G2365" i="1"/>
  <c r="G2389" i="1"/>
  <c r="G1106" i="1"/>
  <c r="G1579" i="1"/>
  <c r="G1636" i="1"/>
  <c r="G1603" i="1"/>
  <c r="G582" i="1"/>
  <c r="G1602" i="1"/>
  <c r="G2310" i="1"/>
  <c r="G1523" i="1"/>
  <c r="G1854" i="1"/>
  <c r="G1435" i="1"/>
  <c r="G2553" i="1"/>
  <c r="G1237" i="1"/>
  <c r="G2325" i="1"/>
  <c r="G2403" i="1"/>
  <c r="G2635" i="1"/>
  <c r="G1286" i="1"/>
  <c r="G1235" i="1"/>
  <c r="G1457" i="1"/>
  <c r="G1950" i="1"/>
  <c r="G1108" i="1"/>
  <c r="G1494" i="1"/>
  <c r="G1242" i="1"/>
  <c r="G1682" i="1"/>
  <c r="G2006" i="1"/>
  <c r="G2679" i="1"/>
  <c r="G2561" i="1"/>
  <c r="G2449" i="1"/>
  <c r="G2563" i="1"/>
  <c r="G1868" i="1"/>
  <c r="G1761" i="1"/>
  <c r="G2358" i="1"/>
  <c r="G2327" i="1"/>
  <c r="G2382" i="1"/>
  <c r="G2394" i="1"/>
  <c r="G2383" i="1"/>
  <c r="G2728" i="1"/>
  <c r="G1997" i="1"/>
  <c r="G1333" i="1"/>
  <c r="G2300" i="1"/>
  <c r="G2078" i="1"/>
  <c r="G1458" i="1"/>
  <c r="G1564" i="1"/>
  <c r="G2108" i="1"/>
  <c r="G2118" i="1"/>
  <c r="G1742" i="1"/>
  <c r="G479" i="1"/>
  <c r="G1044" i="1"/>
  <c r="G1549" i="1"/>
  <c r="G1544" i="1"/>
  <c r="G1254" i="1"/>
  <c r="G2137" i="1"/>
  <c r="G1916" i="1"/>
  <c r="G1977" i="1"/>
  <c r="G1728" i="1"/>
  <c r="G1722" i="1"/>
  <c r="G1709" i="1"/>
  <c r="G1859" i="1"/>
  <c r="G1592" i="1"/>
  <c r="G1701" i="1"/>
  <c r="G1653" i="1"/>
  <c r="G1691" i="1"/>
  <c r="G1828" i="1"/>
  <c r="G1910" i="1"/>
  <c r="G1323" i="1"/>
  <c r="G1201" i="1"/>
  <c r="G2261" i="1"/>
  <c r="G2338" i="1"/>
  <c r="G2272" i="1"/>
  <c r="G2175" i="1"/>
  <c r="G1966" i="1"/>
  <c r="G2364" i="1"/>
  <c r="G2093" i="1"/>
  <c r="G1990" i="1"/>
  <c r="G1971" i="1"/>
  <c r="G2075" i="1"/>
  <c r="G2143" i="1"/>
  <c r="G1972" i="1"/>
  <c r="G1110" i="1"/>
  <c r="G1560" i="1"/>
  <c r="G1444" i="1"/>
  <c r="G2558" i="1"/>
  <c r="G558" i="1"/>
  <c r="G2536" i="1"/>
  <c r="G2321" i="1"/>
  <c r="G2556" i="1"/>
  <c r="G666" i="1"/>
  <c r="G855" i="1"/>
  <c r="G1279" i="1"/>
  <c r="G2557" i="1"/>
  <c r="G1781" i="1"/>
  <c r="G188" i="1"/>
  <c r="G1856" i="1"/>
  <c r="G2617" i="1"/>
  <c r="G2485" i="1"/>
  <c r="G738" i="1"/>
  <c r="G1351" i="1"/>
  <c r="G676" i="1"/>
  <c r="G1847" i="1"/>
  <c r="G2077" i="1"/>
  <c r="G286" i="1"/>
  <c r="G1102" i="1"/>
  <c r="G1268" i="1"/>
  <c r="G2216" i="1"/>
  <c r="G1161" i="1"/>
  <c r="G141" i="1"/>
  <c r="G1448" i="1"/>
  <c r="G1241" i="1"/>
  <c r="G1806" i="1"/>
  <c r="G533" i="1"/>
  <c r="G1881" i="1"/>
  <c r="G730" i="1"/>
  <c r="G279" i="1"/>
  <c r="G1886" i="1"/>
  <c r="G364" i="1"/>
  <c r="G107" i="1"/>
  <c r="G1083" i="1"/>
  <c r="G94" i="1"/>
  <c r="G1133" i="1"/>
  <c r="G839" i="1"/>
  <c r="G65" i="1"/>
  <c r="G2058" i="1"/>
  <c r="G216" i="1"/>
  <c r="G6" i="1"/>
  <c r="G200" i="1"/>
  <c r="G17" i="1"/>
  <c r="G349" i="1"/>
  <c r="G269" i="1"/>
  <c r="G1763" i="1"/>
  <c r="G1551" i="1"/>
  <c r="G792" i="1"/>
  <c r="G1748" i="1"/>
  <c r="G498" i="1"/>
  <c r="G1277" i="1"/>
  <c r="G1553" i="1"/>
  <c r="G413" i="1"/>
  <c r="G1491" i="1"/>
  <c r="G959" i="1"/>
  <c r="G172" i="1"/>
  <c r="G281" i="1"/>
  <c r="G432" i="1"/>
  <c r="G973" i="1"/>
  <c r="G425" i="1"/>
  <c r="G462" i="1"/>
  <c r="G113" i="1"/>
  <c r="G1064" i="1"/>
  <c r="G35" i="1"/>
  <c r="G50" i="1"/>
  <c r="G1463" i="1"/>
  <c r="G568" i="1"/>
  <c r="G61" i="1"/>
  <c r="G122" i="1"/>
  <c r="G105" i="1"/>
  <c r="G420" i="1"/>
  <c r="G356" i="1"/>
  <c r="G306" i="1"/>
  <c r="G1460" i="1"/>
  <c r="G33" i="1"/>
  <c r="G47" i="1"/>
  <c r="G174" i="1"/>
  <c r="G840" i="1"/>
  <c r="G1184" i="1"/>
  <c r="G114" i="1"/>
  <c r="G1001" i="1"/>
  <c r="G433" i="1"/>
  <c r="G1047" i="1"/>
  <c r="G1132" i="1"/>
  <c r="G1258" i="1"/>
  <c r="G185" i="1"/>
  <c r="G1234" i="1"/>
  <c r="G59" i="1"/>
  <c r="G395" i="1"/>
  <c r="G280" i="1"/>
  <c r="G746" i="1"/>
  <c r="G214" i="1"/>
  <c r="G265" i="1"/>
  <c r="G316" i="1"/>
  <c r="G1126" i="1"/>
  <c r="G1811" i="1"/>
  <c r="G718" i="1"/>
  <c r="G1546" i="1"/>
  <c r="G944" i="1"/>
  <c r="G823" i="1"/>
  <c r="G393" i="1"/>
  <c r="G972" i="1"/>
  <c r="G162" i="1"/>
  <c r="G291" i="1"/>
  <c r="G125" i="1"/>
  <c r="G1489" i="1"/>
  <c r="G709" i="1"/>
  <c r="G762" i="1"/>
  <c r="G656" i="1"/>
  <c r="G940" i="1"/>
  <c r="G1135" i="1"/>
  <c r="G1522" i="1"/>
  <c r="G240" i="1"/>
  <c r="G1255" i="1"/>
  <c r="G805" i="1"/>
  <c r="G777" i="1"/>
  <c r="G1294" i="1"/>
  <c r="G1640" i="1"/>
  <c r="G207" i="1"/>
  <c r="G351" i="1"/>
  <c r="G976" i="1"/>
  <c r="G686" i="1"/>
  <c r="G1466" i="1"/>
  <c r="G640" i="1"/>
  <c r="G627" i="1"/>
  <c r="G648" i="1"/>
  <c r="G1179" i="1"/>
  <c r="G106" i="1"/>
  <c r="G1265" i="1"/>
  <c r="G752" i="1"/>
  <c r="G768" i="1"/>
  <c r="G1165" i="1"/>
  <c r="G2724" i="1"/>
  <c r="G2188" i="1"/>
  <c r="G1668" i="1"/>
  <c r="G1398" i="1"/>
  <c r="G1486" i="1"/>
  <c r="G1841" i="1"/>
  <c r="G1741" i="1"/>
  <c r="G599" i="1"/>
  <c r="G398" i="1"/>
  <c r="G1604" i="1"/>
  <c r="G747" i="1"/>
  <c r="G887" i="1"/>
  <c r="G1293" i="1"/>
  <c r="G314" i="1"/>
  <c r="G201" i="1"/>
  <c r="G142" i="1"/>
  <c r="G415" i="1"/>
  <c r="G1642" i="1"/>
  <c r="G70" i="1"/>
  <c r="G622" i="1"/>
  <c r="G458" i="1"/>
  <c r="G1419" i="1"/>
  <c r="G903" i="1"/>
  <c r="G720" i="1"/>
  <c r="G1461" i="1"/>
  <c r="G850" i="1"/>
  <c r="G639" i="1"/>
  <c r="G852" i="1"/>
  <c r="G1035" i="1"/>
  <c r="G699" i="1"/>
  <c r="G361" i="1"/>
  <c r="G1141" i="1"/>
  <c r="G506" i="1"/>
  <c r="G1912" i="1"/>
  <c r="G475" i="1"/>
  <c r="G2114" i="1"/>
  <c r="G1154" i="1"/>
  <c r="G1318" i="1"/>
  <c r="G2397" i="1"/>
  <c r="G40" i="1"/>
  <c r="G2047" i="1"/>
  <c r="G1872" i="1"/>
  <c r="G1734" i="1"/>
  <c r="G1596" i="1"/>
  <c r="G1441" i="1"/>
  <c r="G218" i="1"/>
  <c r="G416" i="1"/>
  <c r="G1306" i="1"/>
  <c r="G91" i="1"/>
  <c r="G1070" i="1"/>
  <c r="G1033" i="1"/>
  <c r="G1572" i="1"/>
  <c r="G2070" i="1"/>
  <c r="G1332" i="1"/>
  <c r="G82" i="1"/>
  <c r="G845" i="1"/>
  <c r="G724" i="1"/>
  <c r="G453" i="1"/>
  <c r="G1595" i="1"/>
  <c r="G1092" i="1"/>
  <c r="G1324" i="1"/>
  <c r="G2509" i="1"/>
  <c r="G2386" i="1"/>
  <c r="G875" i="1"/>
  <c r="G370" i="1"/>
  <c r="G1958" i="1"/>
  <c r="G1878" i="1"/>
  <c r="G1832" i="1"/>
  <c r="G2736" i="1"/>
  <c r="G793" i="1"/>
  <c r="G2085" i="1"/>
  <c r="G574" i="1"/>
  <c r="G210" i="1"/>
  <c r="G2648" i="1"/>
  <c r="G614" i="1"/>
  <c r="G1987" i="1"/>
  <c r="G181" i="1"/>
  <c r="G2313" i="1"/>
  <c r="G930" i="1"/>
  <c r="G902" i="1"/>
  <c r="G1418" i="1"/>
  <c r="G946" i="1"/>
  <c r="G443" i="1"/>
  <c r="G1890" i="1"/>
  <c r="G873" i="1"/>
  <c r="G1488" i="1"/>
  <c r="G2596" i="1"/>
  <c r="G2021" i="1"/>
  <c r="G2741" i="1"/>
  <c r="G2629" i="1"/>
  <c r="G1534" i="1"/>
  <c r="G2633" i="1"/>
  <c r="G1288" i="1"/>
  <c r="G1556" i="1"/>
  <c r="G1290" i="1"/>
  <c r="G246" i="1"/>
  <c r="G898" i="1"/>
  <c r="G1151" i="1"/>
  <c r="G1029" i="1"/>
  <c r="G2234" i="1"/>
  <c r="G2170" i="1"/>
  <c r="G146" i="1"/>
  <c r="G1729" i="1"/>
  <c r="G1540" i="1"/>
  <c r="G1524" i="1"/>
  <c r="G1754" i="1"/>
  <c r="G1476" i="1"/>
  <c r="G2148" i="1"/>
  <c r="G2163" i="1"/>
  <c r="G2166" i="1"/>
  <c r="G412" i="1"/>
  <c r="G1304" i="1"/>
  <c r="G2026" i="1"/>
  <c r="G1959" i="1"/>
  <c r="G1196" i="1"/>
  <c r="G219" i="1"/>
  <c r="G1082" i="1"/>
  <c r="G230" i="1"/>
  <c r="G263" i="1"/>
  <c r="G963" i="1"/>
  <c r="G42" i="1"/>
  <c r="G1416" i="1"/>
  <c r="G96" i="1"/>
  <c r="G1091" i="1"/>
  <c r="G1220" i="1"/>
  <c r="G584" i="1"/>
  <c r="G952" i="1"/>
  <c r="G346" i="1"/>
  <c r="G177" i="1"/>
  <c r="G144" i="1"/>
  <c r="G1445" i="1"/>
  <c r="G211" i="1"/>
  <c r="G44" i="1"/>
  <c r="G1373" i="1"/>
  <c r="G262" i="1"/>
  <c r="G340" i="1"/>
  <c r="G1089" i="1"/>
  <c r="G1232" i="1"/>
  <c r="G1021" i="1"/>
  <c r="G46" i="1"/>
  <c r="G829" i="1"/>
  <c r="G430" i="1"/>
  <c r="G515" i="1"/>
  <c r="G2210" i="1"/>
  <c r="G476" i="1"/>
  <c r="G797" i="1"/>
  <c r="G155" i="1"/>
  <c r="G726" i="1"/>
  <c r="G1736" i="1"/>
  <c r="G380" i="1"/>
  <c r="G450" i="1"/>
  <c r="G1703" i="1"/>
  <c r="G769" i="1"/>
  <c r="G1125" i="1"/>
  <c r="G431" i="1"/>
  <c r="G540" i="1"/>
  <c r="G771" i="1"/>
  <c r="G250" i="1"/>
  <c r="G304" i="1"/>
  <c r="G1285" i="1"/>
  <c r="G691" i="1"/>
  <c r="G1471" i="1"/>
  <c r="G1672" i="1"/>
  <c r="G755" i="1"/>
  <c r="G597" i="1"/>
  <c r="G385" i="1"/>
  <c r="G1295" i="1"/>
  <c r="G1317" i="1"/>
  <c r="G93" i="1"/>
  <c r="G2279" i="1"/>
  <c r="G2453" i="1"/>
  <c r="G2224" i="1"/>
  <c r="G2513" i="1"/>
  <c r="G140" i="1"/>
  <c r="G1428" i="1"/>
  <c r="G2128" i="1"/>
  <c r="G623" i="1"/>
  <c r="G464" i="1"/>
  <c r="G184" i="1"/>
  <c r="G878" i="1"/>
  <c r="G424" i="1"/>
  <c r="G26" i="1"/>
  <c r="G575" i="1"/>
  <c r="G1869" i="1"/>
  <c r="G996" i="1"/>
  <c r="G1490" i="1"/>
  <c r="G661" i="1"/>
  <c r="G716" i="1"/>
  <c r="G555" i="1"/>
  <c r="G277" i="1"/>
  <c r="G1236" i="1"/>
  <c r="G68" i="1"/>
  <c r="G1023" i="1"/>
  <c r="G16" i="1"/>
  <c r="G357" i="1"/>
  <c r="G343" i="1"/>
  <c r="G456" i="1"/>
  <c r="G348" i="1"/>
  <c r="G1340" i="1"/>
  <c r="G147" i="1"/>
  <c r="G1449" i="1"/>
  <c r="G807" i="1"/>
  <c r="G723" i="1"/>
  <c r="G112" i="1"/>
  <c r="G1042" i="1"/>
  <c r="G324" i="1"/>
  <c r="G1194" i="1"/>
  <c r="G897" i="1"/>
  <c r="G1747" i="1"/>
  <c r="G52" i="1"/>
  <c r="G543" i="1"/>
  <c r="G1550" i="1"/>
  <c r="G190" i="1"/>
  <c r="G1784" i="1"/>
  <c r="G1156" i="1"/>
  <c r="G1519" i="1"/>
  <c r="G766" i="1"/>
  <c r="G1635" i="1"/>
  <c r="G148" i="1"/>
  <c r="G1780" i="1"/>
  <c r="G1509" i="1"/>
  <c r="G2151" i="1"/>
  <c r="G179" i="1"/>
  <c r="G1186" i="1"/>
  <c r="G451" i="1"/>
  <c r="G721" i="1"/>
  <c r="G835" i="1"/>
  <c r="G486" i="1"/>
  <c r="G1350" i="1"/>
  <c r="G243" i="1"/>
  <c r="G274" i="1"/>
  <c r="G1104" i="1"/>
  <c r="G229" i="1"/>
  <c r="G1327" i="1"/>
  <c r="G1530" i="1"/>
  <c r="G787" i="1"/>
  <c r="G1204" i="1"/>
  <c r="G983" i="1"/>
  <c r="G1176" i="1"/>
  <c r="G2611" i="1"/>
  <c r="G1500" i="1"/>
  <c r="G886" i="1"/>
  <c r="G719" i="1"/>
  <c r="G1758" i="1"/>
  <c r="G296" i="1"/>
  <c r="G2306" i="1"/>
  <c r="G844" i="1"/>
  <c r="G1820" i="1"/>
  <c r="G1262" i="1"/>
  <c r="G245" i="1"/>
  <c r="G1344" i="1"/>
  <c r="G256" i="1"/>
  <c r="G664" i="1"/>
  <c r="G2366" i="1"/>
  <c r="G1326" i="1"/>
  <c r="G1989" i="1"/>
  <c r="G1485" i="1"/>
  <c r="G1625" i="1"/>
  <c r="G1623" i="1"/>
  <c r="G2475" i="1"/>
  <c r="G1775" i="1"/>
  <c r="G2378" i="1"/>
  <c r="G880" i="1"/>
  <c r="G559" i="1"/>
  <c r="G832" i="1"/>
  <c r="G2704" i="1"/>
  <c r="G2315" i="1"/>
  <c r="G1608" i="1"/>
  <c r="G2792" i="1"/>
  <c r="G2731" i="1"/>
  <c r="G744" i="1"/>
  <c r="G378" i="1"/>
  <c r="G315" i="1"/>
  <c r="G439" i="1"/>
  <c r="G305" i="1"/>
  <c r="G1949" i="1"/>
  <c r="G417" i="1"/>
  <c r="G149" i="1"/>
  <c r="G259" i="1"/>
  <c r="G1870" i="1"/>
  <c r="G1624" i="1"/>
  <c r="G1140" i="1"/>
  <c r="G339" i="1"/>
  <c r="G1331" i="1"/>
  <c r="G233" i="1"/>
  <c r="G2828" i="1"/>
  <c r="G993" i="1"/>
  <c r="G1554" i="1"/>
  <c r="G758" i="1"/>
  <c r="G1652" i="1"/>
  <c r="G931" i="1"/>
  <c r="G732" i="1"/>
  <c r="G336" i="1"/>
  <c r="G2455" i="1"/>
  <c r="G1075" i="1"/>
  <c r="G2178" i="1"/>
  <c r="G2203" i="1"/>
  <c r="G1621" i="1"/>
  <c r="G2305" i="1"/>
  <c r="G696" i="1"/>
  <c r="G1960" i="1"/>
  <c r="G2352" i="1"/>
  <c r="G2240" i="1"/>
  <c r="G2529" i="1"/>
  <c r="G1474" i="1"/>
  <c r="G372" i="1"/>
  <c r="G2421" i="1"/>
  <c r="G2687" i="1"/>
  <c r="G2404" i="1"/>
  <c r="G2399" i="1"/>
  <c r="G2268" i="1"/>
  <c r="G680" i="1"/>
  <c r="G485" i="1"/>
  <c r="G1094" i="1"/>
  <c r="G2044" i="1"/>
  <c r="G2339" i="1"/>
  <c r="G633" i="1"/>
  <c r="G1675" i="1"/>
  <c r="G2302" i="1"/>
  <c r="G2362" i="1"/>
  <c r="G1512" i="1"/>
  <c r="G384" i="1"/>
  <c r="G2160" i="1"/>
  <c r="G2760" i="1"/>
  <c r="G497" i="1"/>
  <c r="G2374" i="1"/>
  <c r="G2350" i="1"/>
  <c r="G1677" i="1"/>
  <c r="G1281" i="1"/>
  <c r="G2290" i="1"/>
  <c r="G2187" i="1"/>
  <c r="G2073" i="1"/>
  <c r="G1120" i="1"/>
  <c r="G1842" i="1"/>
  <c r="G814" i="1"/>
  <c r="G858" i="1"/>
  <c r="G2751" i="1"/>
  <c r="G1320" i="1"/>
  <c r="G161" i="1"/>
  <c r="G410" i="1"/>
  <c r="G1974" i="1"/>
  <c r="G303" i="1"/>
  <c r="G1830" i="1"/>
  <c r="G408" i="1"/>
  <c r="G1517" i="1"/>
  <c r="G312" i="1"/>
  <c r="G1171" i="1"/>
  <c r="G1032" i="1"/>
  <c r="G104" i="1"/>
  <c r="G1121" i="1"/>
  <c r="G1000" i="1"/>
  <c r="G1216" i="1"/>
  <c r="G1341" i="1"/>
  <c r="G2834" i="1"/>
  <c r="G307" i="1"/>
  <c r="G1732" i="1"/>
  <c r="G1383" i="1"/>
  <c r="G888" i="1"/>
  <c r="G1799" i="1"/>
  <c r="G1946" i="1"/>
  <c r="G883" i="1"/>
  <c r="G126" i="1"/>
  <c r="G1475" i="1"/>
  <c r="G565" i="1"/>
  <c r="G708" i="1"/>
  <c r="G5" i="1"/>
  <c r="G391" i="1"/>
  <c r="G255" i="1"/>
  <c r="G170" i="1"/>
  <c r="G1505" i="1"/>
  <c r="G1482" i="1"/>
  <c r="G618" i="1"/>
  <c r="G1697" i="1"/>
  <c r="G2113" i="1"/>
  <c r="G396" i="1"/>
  <c r="G1261" i="1"/>
  <c r="G189" i="1"/>
  <c r="G1065" i="1"/>
  <c r="G64" i="1"/>
  <c r="G1325" i="1"/>
  <c r="G1148" i="1"/>
  <c r="G86" i="1"/>
  <c r="G227" i="1"/>
  <c r="G2269" i="1"/>
  <c r="G1274" i="1"/>
  <c r="G379" i="1"/>
  <c r="G72" i="1"/>
  <c r="G772" i="1"/>
  <c r="G1779" i="1"/>
  <c r="G143" i="1"/>
  <c r="G205" i="1"/>
  <c r="G318" i="1"/>
  <c r="G1574" i="1"/>
  <c r="G43" i="1"/>
  <c r="G102" i="1"/>
  <c r="G360" i="1"/>
  <c r="G54" i="1"/>
  <c r="G1541" i="1"/>
  <c r="G521" i="1"/>
  <c r="G1364" i="1"/>
  <c r="G1688" i="1"/>
  <c r="G528" i="1"/>
  <c r="G847" i="1"/>
  <c r="G2031" i="1"/>
  <c r="G592" i="1"/>
  <c r="G437" i="1"/>
  <c r="G1124" i="1"/>
  <c r="G649" i="1"/>
  <c r="G596" i="1"/>
  <c r="G199" i="1"/>
  <c r="G864" i="1"/>
  <c r="G685" i="1"/>
  <c r="G321" i="1"/>
  <c r="G337" i="1"/>
  <c r="G701" i="1"/>
  <c r="G741" i="1"/>
  <c r="G145" i="1"/>
  <c r="G688" i="1"/>
  <c r="G206" i="1"/>
  <c r="G319" i="1"/>
  <c r="G1310" i="1"/>
  <c r="G1795" i="1"/>
  <c r="G591" i="1"/>
  <c r="G1656" i="1"/>
  <c r="G854" i="1"/>
  <c r="G313" i="1"/>
  <c r="G1533" i="1"/>
  <c r="G1807" i="1"/>
  <c r="G1883" i="1"/>
  <c r="G1757" i="1"/>
  <c r="G636" i="1"/>
  <c r="G1648" i="1"/>
  <c r="G483" i="1"/>
  <c r="G791" i="1"/>
  <c r="G1090" i="1"/>
  <c r="G327" i="1"/>
  <c r="G606" i="1"/>
  <c r="G1464" i="1"/>
  <c r="G895" i="1"/>
  <c r="G2237" i="1"/>
  <c r="G613" i="1"/>
  <c r="G84" i="1"/>
  <c r="G121" i="1"/>
  <c r="G2538" i="1"/>
  <c r="G1391" i="1"/>
  <c r="G934" i="1"/>
  <c r="G2667" i="1"/>
  <c r="G444" i="1"/>
  <c r="G2370" i="1"/>
  <c r="G988" i="1"/>
  <c r="G961" i="1"/>
  <c r="G659" i="1"/>
  <c r="G884" i="1"/>
  <c r="G635" i="1"/>
  <c r="G1639" i="1"/>
  <c r="G1337" i="1"/>
  <c r="G1395" i="1"/>
  <c r="G1139" i="1"/>
  <c r="G1800" i="1"/>
  <c r="G2177" i="1"/>
  <c r="G2184" i="1"/>
  <c r="G1346" i="1"/>
  <c r="G2218" i="1"/>
  <c r="G626" i="1"/>
  <c r="G1291" i="1"/>
  <c r="G2491" i="1"/>
  <c r="G1673" i="1"/>
  <c r="G2471" i="1"/>
  <c r="G1081" i="1"/>
  <c r="G2228" i="1"/>
  <c r="G975" i="1"/>
  <c r="G1680" i="1"/>
  <c r="G2598" i="1"/>
  <c r="G1031" i="1"/>
  <c r="G1413" i="1"/>
  <c r="G2130" i="1"/>
  <c r="G449" i="1"/>
  <c r="G79" i="1"/>
  <c r="G34" i="1"/>
  <c r="G587" i="1"/>
  <c r="G1796" i="1"/>
  <c r="G2379" i="1"/>
  <c r="G436" i="1"/>
  <c r="G1902" i="1"/>
  <c r="G2316" i="1"/>
  <c r="G549" i="1"/>
  <c r="G2043" i="1"/>
  <c r="G1740" i="1"/>
  <c r="G1453" i="1"/>
  <c r="G1951" i="1"/>
  <c r="G2323" i="1"/>
  <c r="G2262" i="1"/>
  <c r="G1911" i="1"/>
  <c r="G1403" i="1"/>
  <c r="G1385" i="1"/>
  <c r="G2233" i="1"/>
  <c r="G1633" i="1"/>
  <c r="G2763" i="1"/>
  <c r="G1953" i="1"/>
  <c r="G2027" i="1"/>
  <c r="G1693" i="1"/>
  <c r="G300" i="1"/>
  <c r="G1699" i="1"/>
  <c r="G1010" i="1"/>
  <c r="G1575" i="1"/>
  <c r="G2200" i="1"/>
  <c r="G1905" i="1"/>
  <c r="G2189" i="1"/>
  <c r="G812" i="1"/>
  <c r="G1794" i="1"/>
  <c r="G2106" i="1"/>
  <c r="G1923" i="1"/>
  <c r="G1927" i="1"/>
  <c r="G1219" i="1"/>
  <c r="G2199" i="1"/>
  <c r="G1259" i="1"/>
  <c r="G1904" i="1"/>
  <c r="G1862" i="1"/>
  <c r="G560" i="1"/>
  <c r="G496" i="1"/>
  <c r="G2154" i="1"/>
  <c r="G1671" i="1"/>
  <c r="G577" i="1"/>
  <c r="G1875" i="1"/>
  <c r="G1353" i="1"/>
  <c r="G238" i="1"/>
  <c r="G175" i="1"/>
  <c r="G2103" i="1"/>
  <c r="G1961" i="1"/>
  <c r="G939" i="1"/>
  <c r="G552" i="1"/>
  <c r="G2168" i="1"/>
  <c r="G998" i="1"/>
  <c r="G2784" i="1"/>
  <c r="G1542" i="1"/>
  <c r="G2161" i="1"/>
  <c r="G1224" i="1"/>
  <c r="G2119" i="1"/>
  <c r="G1683" i="1"/>
  <c r="G499" i="1"/>
  <c r="G1582" i="1"/>
  <c r="G1086" i="1"/>
  <c r="G292" i="1"/>
  <c r="G1689" i="1"/>
  <c r="G2502" i="1"/>
  <c r="G794" i="1"/>
  <c r="G1095" i="1"/>
  <c r="G1084" i="1"/>
  <c r="G1168" i="1"/>
  <c r="G1481" i="1"/>
  <c r="G2461" i="1"/>
  <c r="G2149" i="1"/>
  <c r="G2589" i="1"/>
  <c r="G2826" i="1"/>
  <c r="G2331" i="1"/>
  <c r="G2020" i="1"/>
  <c r="G2032" i="1"/>
  <c r="G353" i="1"/>
  <c r="G288" i="1"/>
  <c r="G856" i="1"/>
  <c r="G929" i="1"/>
  <c r="G411" i="1"/>
  <c r="G1711" i="1"/>
  <c r="G1336" i="1"/>
  <c r="G95" i="1"/>
  <c r="G402" i="1"/>
  <c r="G610" i="1"/>
  <c r="G1034" i="1"/>
  <c r="G242" i="1"/>
  <c r="G176" i="1"/>
  <c r="G1113" i="1"/>
  <c r="G1527" i="1"/>
  <c r="G2291" i="1"/>
  <c r="G594" i="1"/>
  <c r="G579" i="1"/>
  <c r="G698" i="1"/>
  <c r="G690" i="1"/>
  <c r="G2092" i="1"/>
  <c r="G624" i="1"/>
  <c r="G23" i="1"/>
  <c r="G748" i="1"/>
  <c r="G589" i="1"/>
  <c r="G1407" i="1"/>
  <c r="G977" i="1"/>
  <c r="G120" i="1"/>
  <c r="G471" i="1"/>
  <c r="G1663" i="1"/>
  <c r="G679" i="1"/>
  <c r="G66" i="1"/>
  <c r="G505" i="1"/>
  <c r="G55" i="1"/>
  <c r="G482" i="1"/>
  <c r="G1638" i="1"/>
  <c r="G153" i="1"/>
  <c r="G448" i="1"/>
  <c r="G383" i="1"/>
  <c r="G99" i="1"/>
  <c r="G683" i="1"/>
  <c r="G10" i="1"/>
  <c r="G397" i="1"/>
  <c r="G100" i="1"/>
  <c r="G1719" i="1"/>
  <c r="G4" i="1"/>
  <c r="G2046" i="1"/>
  <c r="G51" i="1"/>
  <c r="G15" i="1"/>
  <c r="G837" i="1"/>
  <c r="G166" i="1"/>
  <c r="G150" i="1"/>
  <c r="G1654" i="1"/>
  <c r="G1770" i="1"/>
  <c r="G862" i="1"/>
  <c r="G1465" i="1"/>
  <c r="G1271" i="1"/>
  <c r="G692" i="1"/>
  <c r="G1516" i="1"/>
  <c r="G713" i="1"/>
  <c r="G88" i="1"/>
  <c r="G182" i="1"/>
  <c r="G570" i="1"/>
  <c r="G1502" i="1"/>
  <c r="G534" i="1"/>
  <c r="G1908" i="1"/>
  <c r="G389" i="1"/>
  <c r="G956" i="1"/>
  <c r="G358" i="1"/>
  <c r="G535" i="1"/>
  <c r="G767" i="1"/>
  <c r="G796" i="1"/>
  <c r="G160" i="1"/>
  <c r="G407" i="1"/>
  <c r="G819" i="1"/>
  <c r="G492" i="1"/>
  <c r="G1142" i="1"/>
  <c r="G261" i="1"/>
  <c r="G990" i="1"/>
  <c r="G435" i="1"/>
  <c r="G400" i="1"/>
  <c r="G798" i="1"/>
  <c r="G154" i="1"/>
  <c r="G454" i="1"/>
  <c r="G1762" i="1"/>
  <c r="G2818" i="1"/>
  <c r="G1007" i="1"/>
  <c r="G133" i="1"/>
  <c r="G1743" i="1"/>
  <c r="G38" i="1"/>
  <c r="G782" i="1"/>
  <c r="G323" i="1"/>
  <c r="G208" i="1"/>
  <c r="G1593" i="1"/>
  <c r="G1209" i="1"/>
  <c r="G674" i="1"/>
  <c r="G22" i="1"/>
  <c r="G77" i="1"/>
  <c r="G1022" i="1"/>
  <c r="G461" i="1"/>
  <c r="G202" i="1"/>
  <c r="G371" i="1"/>
  <c r="G932" i="1"/>
  <c r="G132" i="1"/>
  <c r="G164" i="1"/>
  <c r="G403" i="1"/>
  <c r="G860" i="1"/>
  <c r="G1190" i="1"/>
  <c r="G399" i="1"/>
  <c r="G637" i="1"/>
  <c r="G223" i="1"/>
  <c r="G187" i="1"/>
  <c r="G97" i="1"/>
  <c r="G654" i="1"/>
  <c r="G487" i="1"/>
  <c r="G2694" i="1"/>
  <c r="G979" i="1"/>
  <c r="G734" i="1"/>
  <c r="G452" i="1"/>
  <c r="G1069" i="1"/>
  <c r="G1879" i="1"/>
  <c r="G1101" i="1"/>
  <c r="G183" i="1"/>
  <c r="G478" i="1"/>
  <c r="G220" i="1"/>
  <c r="G423" i="1"/>
  <c r="G1358" i="1"/>
  <c r="G89" i="1"/>
  <c r="G186" i="1"/>
  <c r="G966" i="1"/>
  <c r="G987" i="1"/>
  <c r="G1616" i="1"/>
  <c r="G1421" i="1"/>
  <c r="G1085" i="1"/>
  <c r="G282" i="1"/>
  <c r="G673" i="1"/>
  <c r="G298" i="1"/>
  <c r="G1198" i="1"/>
  <c r="G877" i="1"/>
  <c r="G139" i="1"/>
  <c r="G1390" i="1"/>
  <c r="G1399" i="1"/>
  <c r="G545" i="1"/>
  <c r="G195" i="1"/>
  <c r="G134" i="1"/>
  <c r="G556" i="1"/>
  <c r="G1455" i="1"/>
  <c r="G2131" i="1"/>
  <c r="G1840" i="1"/>
  <c r="G660" i="1"/>
  <c r="G833" i="1"/>
  <c r="G821" i="1"/>
  <c r="G1424" i="1"/>
  <c r="G612" i="1"/>
  <c r="G56" i="1"/>
  <c r="G1506" i="1"/>
  <c r="G784" i="1"/>
  <c r="G71" i="1"/>
  <c r="G1857" i="1"/>
  <c r="G1661" i="1"/>
  <c r="G53" i="1"/>
  <c r="G1188" i="1"/>
  <c r="G1014" i="1"/>
  <c r="G428" i="1"/>
  <c r="G1128" i="1"/>
  <c r="G1177" i="1"/>
  <c r="G1117" i="1"/>
  <c r="G1173" i="1"/>
  <c r="G447" i="1"/>
  <c r="G1510" i="1"/>
  <c r="G1037" i="1"/>
  <c r="G1129" i="1"/>
  <c r="G83" i="1"/>
  <c r="G764" i="1"/>
  <c r="G1412" i="1"/>
  <c r="G1600" i="1"/>
  <c r="G1439" i="1"/>
  <c r="G1162" i="1"/>
  <c r="G527" i="1"/>
  <c r="G662" i="1"/>
  <c r="G404" i="1"/>
  <c r="G736" i="1"/>
  <c r="G1520" i="1"/>
  <c r="G710" i="1"/>
  <c r="G754" i="1"/>
  <c r="G1214" i="1"/>
  <c r="G1316" i="1"/>
  <c r="G537" i="1"/>
  <c r="G117" i="1"/>
  <c r="G128" i="1"/>
  <c r="G1180" i="1"/>
  <c r="G882" i="1"/>
  <c r="G1609" i="1"/>
  <c r="G941" i="1"/>
  <c r="G325" i="1"/>
  <c r="G538" i="1"/>
  <c r="G853" i="1"/>
  <c r="G970" i="1"/>
  <c r="G994" i="1"/>
  <c r="G2288" i="1"/>
  <c r="G1432" i="1"/>
  <c r="G510" i="1"/>
  <c r="G899" i="1"/>
  <c r="G1783" i="1"/>
  <c r="G1187" i="1"/>
  <c r="G60" i="1"/>
  <c r="G386" i="1"/>
  <c r="G735" i="1"/>
  <c r="G1548" i="1"/>
  <c r="G810" i="1"/>
  <c r="G341" i="1"/>
  <c r="G733" i="1"/>
  <c r="G1387" i="1"/>
  <c r="G1251" i="1"/>
  <c r="G638" i="1"/>
  <c r="G477" i="1"/>
  <c r="G1068" i="1"/>
  <c r="G1913" i="1"/>
  <c r="G512" i="1"/>
  <c r="G2124" i="1"/>
  <c r="G842" i="1"/>
  <c r="G11" i="1"/>
  <c r="G1144" i="1"/>
  <c r="G759" i="1"/>
  <c r="G1676" i="1"/>
  <c r="G625" i="1"/>
  <c r="G138" i="1"/>
  <c r="G167" i="1"/>
  <c r="G1098" i="1"/>
  <c r="G969" i="1"/>
  <c r="G344" i="1"/>
  <c r="G630" i="1"/>
  <c r="G1230" i="1"/>
  <c r="G2110" i="1"/>
  <c r="G488" i="1"/>
  <c r="G1298" i="1"/>
  <c r="G19" i="1"/>
  <c r="G995" i="1"/>
  <c r="G377" i="1"/>
  <c r="G362" i="1"/>
  <c r="G387" i="1"/>
  <c r="G267" i="1"/>
  <c r="G1172" i="1"/>
  <c r="G619" i="1"/>
  <c r="G1309" i="1"/>
  <c r="G1045" i="1"/>
  <c r="G702" i="1"/>
  <c r="G1303" i="1"/>
  <c r="G813" i="1"/>
  <c r="G1727" i="1"/>
  <c r="G1772" i="1"/>
  <c r="G1503" i="1"/>
  <c r="G693" i="1"/>
  <c r="G1384" i="1"/>
  <c r="G1660" i="1"/>
  <c r="G1038" i="1"/>
  <c r="G1764" i="1"/>
  <c r="G765" i="1"/>
  <c r="G745" i="1"/>
  <c r="G198" i="1"/>
  <c r="G1607" i="1"/>
  <c r="G991" i="1"/>
  <c r="G1396" i="1"/>
  <c r="G226" i="1"/>
  <c r="G156" i="1"/>
  <c r="G78" i="1"/>
  <c r="G815" i="1"/>
  <c r="G224" i="1"/>
  <c r="G824" i="1"/>
  <c r="G1518" i="1"/>
  <c r="G1605" i="1"/>
  <c r="G2007" i="1"/>
  <c r="G790" i="1"/>
  <c r="G519" i="1"/>
  <c r="G1115" i="1"/>
  <c r="G825" i="1"/>
  <c r="G221" i="1"/>
  <c r="G1152" i="1"/>
  <c r="G532" i="1"/>
  <c r="G1013" i="1"/>
  <c r="G547" i="1"/>
  <c r="G2396" i="1"/>
  <c r="G1767" i="1"/>
  <c r="G2238" i="1"/>
  <c r="G1996" i="1"/>
  <c r="G1311" i="1"/>
  <c r="G1528" i="1"/>
  <c r="G1925" i="1"/>
  <c r="G2606" i="1"/>
  <c r="G369" i="1"/>
  <c r="G421" i="1"/>
  <c r="G1169" i="1"/>
  <c r="G865" i="1"/>
  <c r="G1750" i="1"/>
  <c r="G678" i="1"/>
  <c r="G799" i="1"/>
  <c r="G1229" i="1"/>
  <c r="G136" i="1"/>
  <c r="G756" i="1"/>
  <c r="G1964" i="1"/>
  <c r="G1372" i="1"/>
  <c r="G728" i="1"/>
  <c r="G2062" i="1"/>
  <c r="G1107" i="1"/>
  <c r="G1590" i="1"/>
  <c r="G1349" i="1"/>
  <c r="G779" i="1"/>
  <c r="G1404" i="1"/>
  <c r="G1376" i="1"/>
  <c r="G1948" i="1"/>
  <c r="G646" i="1"/>
  <c r="G1483" i="1"/>
  <c r="G541" i="1"/>
  <c r="G1589" i="1"/>
  <c r="G1100" i="1"/>
  <c r="G1715" i="1"/>
  <c r="G352" i="1"/>
  <c r="G1046" i="1"/>
  <c r="G1195" i="1"/>
  <c r="G1650" i="1"/>
  <c r="G1819" i="1"/>
  <c r="G2208" i="1"/>
  <c r="G1619" i="1"/>
  <c r="G781" i="1"/>
  <c r="G1183" i="1"/>
  <c r="G440" i="1"/>
  <c r="G572" i="1"/>
  <c r="G776" i="1"/>
  <c r="G159" i="1"/>
  <c r="G31" i="1"/>
  <c r="G871" i="1"/>
  <c r="G1454" i="1"/>
  <c r="G457" i="1"/>
  <c r="G276" i="1"/>
  <c r="G1539" i="1"/>
  <c r="G137" i="1"/>
  <c r="G978" i="1"/>
  <c r="G2408" i="1"/>
  <c r="G1040" i="1"/>
  <c r="G1238" i="1"/>
  <c r="G1134" i="1"/>
  <c r="G1495" i="1"/>
  <c r="G1425" i="1"/>
  <c r="G551" i="1"/>
  <c r="G1058" i="1"/>
  <c r="G2297" i="1"/>
  <c r="G2526" i="1"/>
  <c r="G504" i="1"/>
  <c r="G942" i="1"/>
  <c r="G739" i="1"/>
  <c r="G1718" i="1"/>
  <c r="G193" i="1"/>
  <c r="G1679" i="1"/>
  <c r="G513" i="1"/>
  <c r="G900" i="1"/>
  <c r="G1266" i="1"/>
  <c r="G1210" i="1"/>
  <c r="G2597" i="1"/>
  <c r="G1114" i="1"/>
  <c r="G1567" i="1"/>
  <c r="G564" i="1"/>
  <c r="G1136" i="1"/>
  <c r="G1821" i="1"/>
  <c r="G98" i="1"/>
  <c r="G657" i="1"/>
  <c r="G1559" i="1"/>
  <c r="G729" i="1"/>
  <c r="G1599" i="1"/>
  <c r="G1515" i="1"/>
  <c r="G1988" i="1"/>
  <c r="G1138" i="1"/>
  <c r="G80" i="1"/>
  <c r="G76" i="1"/>
  <c r="G8" i="1"/>
  <c r="G28" i="1"/>
  <c r="G743" i="1"/>
  <c r="G665" i="1"/>
  <c r="G3" i="1"/>
  <c r="G1111" i="1"/>
  <c r="G18" i="1"/>
  <c r="G548" i="1"/>
  <c r="G502" i="1"/>
  <c r="G39" i="1"/>
  <c r="G935" i="1"/>
  <c r="G225" i="1"/>
  <c r="G27" i="1"/>
  <c r="G473" i="1"/>
  <c r="G689" i="1"/>
  <c r="G491" i="1"/>
  <c r="G655" i="1"/>
  <c r="G157" i="1"/>
  <c r="G518" i="1"/>
  <c r="G87" i="1"/>
  <c r="G843" i="1"/>
  <c r="G712" i="1"/>
  <c r="G110" i="1"/>
  <c r="G73" i="1"/>
  <c r="G1440" i="1"/>
  <c r="G101" i="1"/>
  <c r="G788" i="1"/>
  <c r="G14" i="1"/>
  <c r="G85" i="1"/>
  <c r="G270" i="1"/>
  <c r="G284" i="1"/>
  <c r="G301" i="1"/>
  <c r="G192" i="1"/>
  <c r="G1018" i="1"/>
  <c r="G617" i="1"/>
  <c r="G607" i="1"/>
  <c r="G21" i="1"/>
  <c r="G92" i="1"/>
  <c r="G251" i="1"/>
  <c r="G503" i="1"/>
  <c r="G338" i="1"/>
  <c r="G123" i="1"/>
  <c r="G507" i="1"/>
  <c r="G804" i="1"/>
  <c r="G2418" i="1"/>
  <c r="G173" i="1"/>
  <c r="G196" i="1"/>
  <c r="G588" i="1"/>
  <c r="G1408" i="1"/>
  <c r="G1248" i="1"/>
  <c r="G375" i="1"/>
  <c r="G2451" i="1"/>
  <c r="G757" i="1"/>
  <c r="G677" i="1"/>
  <c r="G841" i="1"/>
  <c r="G600" i="1"/>
  <c r="G7" i="1"/>
  <c r="G237" i="1"/>
  <c r="G131" i="1"/>
  <c r="G667" i="1"/>
  <c r="G228" i="1"/>
  <c r="G249" i="1"/>
  <c r="G1112" i="1"/>
  <c r="G876" i="1"/>
  <c r="G24" i="1"/>
  <c r="G30" i="1"/>
  <c r="G1450" i="1"/>
  <c r="G20" i="1"/>
  <c r="G13" i="1"/>
  <c r="G409" i="1"/>
  <c r="G869" i="1"/>
  <c r="G653" i="1"/>
  <c r="G707" i="1"/>
  <c r="G111" i="1"/>
  <c r="G1212" i="1"/>
  <c r="G773" i="1"/>
  <c r="G388" i="1"/>
  <c r="G129" i="1"/>
  <c r="G191" i="1"/>
  <c r="G1835" i="1"/>
  <c r="G951" i="1"/>
  <c r="G1205" i="1"/>
  <c r="G595" i="1"/>
  <c r="G1329" i="1"/>
  <c r="G115" i="1"/>
  <c r="G247" i="1"/>
  <c r="G1143" i="1"/>
  <c r="G1774" i="1"/>
  <c r="G2417" i="1"/>
  <c r="G2681" i="1"/>
  <c r="G2756" i="1"/>
  <c r="G2244" i="1"/>
  <c r="G2432" i="1"/>
  <c r="G2803" i="1"/>
  <c r="G1815" i="1"/>
  <c r="G1918" i="1"/>
  <c r="G2737" i="1"/>
  <c r="G2698" i="1"/>
  <c r="G2690" i="1"/>
  <c r="G2678" i="1"/>
  <c r="G2479" i="1"/>
  <c r="G2619" i="1"/>
  <c r="G2609" i="1"/>
  <c r="G2661" i="1"/>
  <c r="G2582" i="1"/>
  <c r="G2730" i="1"/>
  <c r="G2555" i="1"/>
  <c r="G2101" i="1"/>
  <c r="G2359" i="1"/>
  <c r="G1829" i="1"/>
  <c r="G1936" i="1"/>
  <c r="G1252" i="1"/>
  <c r="G1498" i="1"/>
  <c r="G1315" i="1"/>
  <c r="G472" i="1"/>
  <c r="G40" i="3"/>
  <c r="G54" i="3"/>
  <c r="G128" i="3"/>
  <c r="G127" i="3"/>
  <c r="G119" i="3"/>
  <c r="G124" i="3"/>
  <c r="G121" i="3"/>
  <c r="G129" i="3"/>
  <c r="G92" i="3"/>
  <c r="G130" i="3"/>
  <c r="G120" i="3"/>
  <c r="G131" i="3"/>
  <c r="G3" i="3"/>
  <c r="G125" i="3"/>
  <c r="G126" i="3"/>
  <c r="G122" i="3"/>
  <c r="G132" i="3"/>
  <c r="G133" i="3"/>
  <c r="G12" i="3"/>
  <c r="G99" i="3"/>
  <c r="G110" i="3"/>
  <c r="G80" i="3"/>
  <c r="G52" i="3"/>
  <c r="G55" i="3"/>
  <c r="G81" i="3"/>
  <c r="G89" i="3"/>
  <c r="G72" i="3"/>
  <c r="G112" i="3"/>
  <c r="G109" i="3"/>
  <c r="G56" i="3"/>
  <c r="G53" i="3"/>
  <c r="G78" i="3"/>
  <c r="G68" i="3"/>
  <c r="G34" i="3"/>
  <c r="G60" i="3"/>
  <c r="G77" i="3"/>
  <c r="G100" i="3"/>
  <c r="G57" i="3"/>
  <c r="G101" i="3"/>
  <c r="G71" i="3"/>
  <c r="G85" i="3"/>
  <c r="G22" i="3"/>
  <c r="G20" i="3"/>
  <c r="G102" i="3"/>
  <c r="G17" i="3"/>
  <c r="G49" i="3"/>
  <c r="G43" i="3"/>
  <c r="G105" i="3"/>
  <c r="G114" i="3"/>
  <c r="G97" i="3"/>
  <c r="G4" i="3"/>
  <c r="G93" i="3"/>
  <c r="G98" i="3"/>
  <c r="G108" i="3"/>
  <c r="G90" i="3"/>
  <c r="G69" i="3"/>
  <c r="G50" i="3"/>
  <c r="G16" i="3"/>
  <c r="G75" i="3"/>
  <c r="G118" i="3"/>
  <c r="G107" i="3"/>
  <c r="G86" i="3"/>
  <c r="G51" i="3"/>
  <c r="G73" i="3"/>
  <c r="G104" i="3"/>
  <c r="G25" i="3"/>
  <c r="G113" i="3"/>
  <c r="G123" i="3"/>
  <c r="G111" i="3"/>
  <c r="G64" i="3"/>
  <c r="G103" i="3"/>
  <c r="G76" i="3"/>
  <c r="G62" i="3"/>
  <c r="G19" i="3"/>
  <c r="G37" i="3"/>
  <c r="G32" i="3"/>
  <c r="G29" i="3"/>
  <c r="G33" i="3"/>
  <c r="G47" i="3"/>
  <c r="G14" i="3"/>
  <c r="G116" i="3"/>
  <c r="G82" i="3"/>
  <c r="G79" i="3"/>
  <c r="G83" i="3"/>
  <c r="G58" i="3"/>
  <c r="G66" i="3"/>
  <c r="G30" i="3"/>
  <c r="G13" i="3"/>
  <c r="G115" i="3"/>
  <c r="G96" i="3"/>
  <c r="G95" i="3"/>
  <c r="G84" i="3"/>
  <c r="G42" i="3"/>
  <c r="G67" i="3"/>
  <c r="G94" i="3"/>
  <c r="G91" i="3"/>
  <c r="G35" i="3"/>
  <c r="G61" i="3"/>
  <c r="G87" i="3"/>
  <c r="G28" i="3"/>
  <c r="G44" i="3"/>
  <c r="G117" i="3"/>
  <c r="G106" i="3"/>
  <c r="G11" i="3"/>
  <c r="G21" i="3"/>
  <c r="G41" i="3"/>
  <c r="G38" i="3"/>
  <c r="G31" i="3"/>
  <c r="G7" i="3"/>
  <c r="G74" i="3"/>
  <c r="G9" i="3"/>
  <c r="G15" i="3"/>
  <c r="G6" i="3"/>
  <c r="G88" i="3"/>
  <c r="G70" i="3"/>
  <c r="G45" i="3"/>
  <c r="G23" i="3"/>
  <c r="G10" i="3"/>
  <c r="G26" i="3"/>
  <c r="G46" i="3"/>
  <c r="G65" i="3"/>
  <c r="G27" i="3"/>
  <c r="G36" i="3"/>
  <c r="G63" i="3"/>
  <c r="G59" i="3"/>
  <c r="G48" i="3"/>
  <c r="G24" i="3"/>
  <c r="G5" i="3"/>
  <c r="G8" i="3"/>
  <c r="G2" i="3"/>
  <c r="G18" i="3"/>
  <c r="G39" i="3"/>
  <c r="F40" i="3"/>
  <c r="F54" i="3"/>
  <c r="F128" i="3"/>
  <c r="F127" i="3"/>
  <c r="F119" i="3"/>
  <c r="F124" i="3"/>
  <c r="F121" i="3"/>
  <c r="F129" i="3"/>
  <c r="F92" i="3"/>
  <c r="F130" i="3"/>
  <c r="F120" i="3"/>
  <c r="F131" i="3"/>
  <c r="F3" i="3"/>
  <c r="F125" i="3"/>
  <c r="F126" i="3"/>
  <c r="F122" i="3"/>
  <c r="F132" i="3"/>
  <c r="F133" i="3"/>
  <c r="F12" i="3"/>
  <c r="F99" i="3"/>
  <c r="F110" i="3"/>
  <c r="F80" i="3"/>
  <c r="F52" i="3"/>
  <c r="F55" i="3"/>
  <c r="F81" i="3"/>
  <c r="F89" i="3"/>
  <c r="F72" i="3"/>
  <c r="F112" i="3"/>
  <c r="F109" i="3"/>
  <c r="F56" i="3"/>
  <c r="F53" i="3"/>
  <c r="F78" i="3"/>
  <c r="F68" i="3"/>
  <c r="F34" i="3"/>
  <c r="F60" i="3"/>
  <c r="F77" i="3"/>
  <c r="F100" i="3"/>
  <c r="F57" i="3"/>
  <c r="F101" i="3"/>
  <c r="F71" i="3"/>
  <c r="F85" i="3"/>
  <c r="F22" i="3"/>
  <c r="F20" i="3"/>
  <c r="F102" i="3"/>
  <c r="F17" i="3"/>
  <c r="F49" i="3"/>
  <c r="F43" i="3"/>
  <c r="F105" i="3"/>
  <c r="F114" i="3"/>
  <c r="F97" i="3"/>
  <c r="F4" i="3"/>
  <c r="F93" i="3"/>
  <c r="F98" i="3"/>
  <c r="F108" i="3"/>
  <c r="F90" i="3"/>
  <c r="F69" i="3"/>
  <c r="F50" i="3"/>
  <c r="F16" i="3"/>
  <c r="F75" i="3"/>
  <c r="F118" i="3"/>
  <c r="F107" i="3"/>
  <c r="F86" i="3"/>
  <c r="F51" i="3"/>
  <c r="F73" i="3"/>
  <c r="F104" i="3"/>
  <c r="F25" i="3"/>
  <c r="F113" i="3"/>
  <c r="F123" i="3"/>
  <c r="F111" i="3"/>
  <c r="F64" i="3"/>
  <c r="F103" i="3"/>
  <c r="F76" i="3"/>
  <c r="F62" i="3"/>
  <c r="F19" i="3"/>
  <c r="F37" i="3"/>
  <c r="F32" i="3"/>
  <c r="F29" i="3"/>
  <c r="F33" i="3"/>
  <c r="F47" i="3"/>
  <c r="F14" i="3"/>
  <c r="F116" i="3"/>
  <c r="F82" i="3"/>
  <c r="F79" i="3"/>
  <c r="F83" i="3"/>
  <c r="F58" i="3"/>
  <c r="F66" i="3"/>
  <c r="F30" i="3"/>
  <c r="F13" i="3"/>
  <c r="F115" i="3"/>
  <c r="F96" i="3"/>
  <c r="F95" i="3"/>
  <c r="F84" i="3"/>
  <c r="F42" i="3"/>
  <c r="F67" i="3"/>
  <c r="F94" i="3"/>
  <c r="F91" i="3"/>
  <c r="F35" i="3"/>
  <c r="F61" i="3"/>
  <c r="F87" i="3"/>
  <c r="F28" i="3"/>
  <c r="F44" i="3"/>
  <c r="F117" i="3"/>
  <c r="F106" i="3"/>
  <c r="F11" i="3"/>
  <c r="F21" i="3"/>
  <c r="F41" i="3"/>
  <c r="F38" i="3"/>
  <c r="F31" i="3"/>
  <c r="F7" i="3"/>
  <c r="F74" i="3"/>
  <c r="F9" i="3"/>
  <c r="F15" i="3"/>
  <c r="F6" i="3"/>
  <c r="F88" i="3"/>
  <c r="F70" i="3"/>
  <c r="F45" i="3"/>
  <c r="F23" i="3"/>
  <c r="F10" i="3"/>
  <c r="F26" i="3"/>
  <c r="F46" i="3"/>
  <c r="F65" i="3"/>
  <c r="F27" i="3"/>
  <c r="F36" i="3"/>
  <c r="F63" i="3"/>
  <c r="F59" i="3"/>
  <c r="F48" i="3"/>
  <c r="F24" i="3"/>
  <c r="F5" i="3"/>
  <c r="F8" i="3"/>
  <c r="F2" i="3"/>
  <c r="F18" i="3"/>
  <c r="F39" i="3"/>
  <c r="E40" i="3"/>
  <c r="E54" i="3"/>
  <c r="E128" i="3"/>
  <c r="E127" i="3"/>
  <c r="E119" i="3"/>
  <c r="E124" i="3"/>
  <c r="E121" i="3"/>
  <c r="E129" i="3"/>
  <c r="E92" i="3"/>
  <c r="E130" i="3"/>
  <c r="E120" i="3"/>
  <c r="E131" i="3"/>
  <c r="E3" i="3"/>
  <c r="E125" i="3"/>
  <c r="E126" i="3"/>
  <c r="E122" i="3"/>
  <c r="E132" i="3"/>
  <c r="E133" i="3"/>
  <c r="E12" i="3"/>
  <c r="E99" i="3"/>
  <c r="E110" i="3"/>
  <c r="E80" i="3"/>
  <c r="E52" i="3"/>
  <c r="E55" i="3"/>
  <c r="E81" i="3"/>
  <c r="E89" i="3"/>
  <c r="E72" i="3"/>
  <c r="E112" i="3"/>
  <c r="E109" i="3"/>
  <c r="E56" i="3"/>
  <c r="E53" i="3"/>
  <c r="E78" i="3"/>
  <c r="E68" i="3"/>
  <c r="E34" i="3"/>
  <c r="E60" i="3"/>
  <c r="E77" i="3"/>
  <c r="E100" i="3"/>
  <c r="E57" i="3"/>
  <c r="E101" i="3"/>
  <c r="E71" i="3"/>
  <c r="E85" i="3"/>
  <c r="E20" i="3"/>
  <c r="E102" i="3"/>
  <c r="E17" i="3"/>
  <c r="E49" i="3"/>
  <c r="E43" i="3"/>
  <c r="E105" i="3"/>
  <c r="E114" i="3"/>
  <c r="E97" i="3"/>
  <c r="E4" i="3"/>
  <c r="E93" i="3"/>
  <c r="E98" i="3"/>
  <c r="E108" i="3"/>
  <c r="E90" i="3"/>
  <c r="E69" i="3"/>
  <c r="E50" i="3"/>
  <c r="E16" i="3"/>
  <c r="E75" i="3"/>
  <c r="E118" i="3"/>
  <c r="E107" i="3"/>
  <c r="E86" i="3"/>
  <c r="E51" i="3"/>
  <c r="E73" i="3"/>
  <c r="E104" i="3"/>
  <c r="E25" i="3"/>
  <c r="E113" i="3"/>
  <c r="E123" i="3"/>
  <c r="E111" i="3"/>
  <c r="E64" i="3"/>
  <c r="E103" i="3"/>
  <c r="E76" i="3"/>
  <c r="E62" i="3"/>
  <c r="E19" i="3"/>
  <c r="E37" i="3"/>
  <c r="E32" i="3"/>
  <c r="E29" i="3"/>
  <c r="E33" i="3"/>
  <c r="E47" i="3"/>
  <c r="E14" i="3"/>
  <c r="E116" i="3"/>
  <c r="E82" i="3"/>
  <c r="E79" i="3"/>
  <c r="E83" i="3"/>
  <c r="E58" i="3"/>
  <c r="E66" i="3"/>
  <c r="E30" i="3"/>
  <c r="E13" i="3"/>
  <c r="E115" i="3"/>
  <c r="E96" i="3"/>
  <c r="E95" i="3"/>
  <c r="E84" i="3"/>
  <c r="E42" i="3"/>
  <c r="E67" i="3"/>
  <c r="E94" i="3"/>
  <c r="E91" i="3"/>
  <c r="E35" i="3"/>
  <c r="E61" i="3"/>
  <c r="E87" i="3"/>
  <c r="E28" i="3"/>
  <c r="E44" i="3"/>
  <c r="E117" i="3"/>
  <c r="E106" i="3"/>
  <c r="E11" i="3"/>
  <c r="E21" i="3"/>
  <c r="E41" i="3"/>
  <c r="E38" i="3"/>
  <c r="E31" i="3"/>
  <c r="E7" i="3"/>
  <c r="E9" i="3"/>
  <c r="E15" i="3"/>
  <c r="E6" i="3"/>
  <c r="E88" i="3"/>
  <c r="E70" i="3"/>
  <c r="E45" i="3"/>
  <c r="E23" i="3"/>
  <c r="E10" i="3"/>
  <c r="E26" i="3"/>
  <c r="E46" i="3"/>
  <c r="E65" i="3"/>
  <c r="E27" i="3"/>
  <c r="E36" i="3"/>
  <c r="E63" i="3"/>
  <c r="E59" i="3"/>
  <c r="E48" i="3"/>
  <c r="E24" i="3"/>
  <c r="E5" i="3"/>
  <c r="E8" i="3"/>
  <c r="E2" i="3"/>
  <c r="E18" i="3"/>
  <c r="E39" i="3"/>
  <c r="D40" i="3"/>
  <c r="D54" i="3"/>
  <c r="D128" i="3"/>
  <c r="D127" i="3"/>
  <c r="D119" i="3"/>
  <c r="D124" i="3"/>
  <c r="D121" i="3"/>
  <c r="D129" i="3"/>
  <c r="D92" i="3"/>
  <c r="D130" i="3"/>
  <c r="D120" i="3"/>
  <c r="D131" i="3"/>
  <c r="D3" i="3"/>
  <c r="D125" i="3"/>
  <c r="D126" i="3"/>
  <c r="D122" i="3"/>
  <c r="D132" i="3"/>
  <c r="D133" i="3"/>
  <c r="D12" i="3"/>
  <c r="D99" i="3"/>
  <c r="D110" i="3"/>
  <c r="D80" i="3"/>
  <c r="D52" i="3"/>
  <c r="D55" i="3"/>
  <c r="D81" i="3"/>
  <c r="D89" i="3"/>
  <c r="D72" i="3"/>
  <c r="D112" i="3"/>
  <c r="D109" i="3"/>
  <c r="D56" i="3"/>
  <c r="D53" i="3"/>
  <c r="D78" i="3"/>
  <c r="D68" i="3"/>
  <c r="D34" i="3"/>
  <c r="D60" i="3"/>
  <c r="D77" i="3"/>
  <c r="D100" i="3"/>
  <c r="D57" i="3"/>
  <c r="D101" i="3"/>
  <c r="D71" i="3"/>
  <c r="D85" i="3"/>
  <c r="D22" i="3"/>
  <c r="D20" i="3"/>
  <c r="D102" i="3"/>
  <c r="D17" i="3"/>
  <c r="D49" i="3"/>
  <c r="D43" i="3"/>
  <c r="D105" i="3"/>
  <c r="D114" i="3"/>
  <c r="D97" i="3"/>
  <c r="D4" i="3"/>
  <c r="D93" i="3"/>
  <c r="D98" i="3"/>
  <c r="D108" i="3"/>
  <c r="D90" i="3"/>
  <c r="D69" i="3"/>
  <c r="D50" i="3"/>
  <c r="D16" i="3"/>
  <c r="D75" i="3"/>
  <c r="D118" i="3"/>
  <c r="D107" i="3"/>
  <c r="D86" i="3"/>
  <c r="D51" i="3"/>
  <c r="D73" i="3"/>
  <c r="D104" i="3"/>
  <c r="D25" i="3"/>
  <c r="D113" i="3"/>
  <c r="D123" i="3"/>
  <c r="D111" i="3"/>
  <c r="D64" i="3"/>
  <c r="D103" i="3"/>
  <c r="D76" i="3"/>
  <c r="D62" i="3"/>
  <c r="D19" i="3"/>
  <c r="D37" i="3"/>
  <c r="D32" i="3"/>
  <c r="D29" i="3"/>
  <c r="D33" i="3"/>
  <c r="D47" i="3"/>
  <c r="D14" i="3"/>
  <c r="D116" i="3"/>
  <c r="D82" i="3"/>
  <c r="D79" i="3"/>
  <c r="D83" i="3"/>
  <c r="D58" i="3"/>
  <c r="D66" i="3"/>
  <c r="D30" i="3"/>
  <c r="D13" i="3"/>
  <c r="D115" i="3"/>
  <c r="D96" i="3"/>
  <c r="D95" i="3"/>
  <c r="D84" i="3"/>
  <c r="D42" i="3"/>
  <c r="D67" i="3"/>
  <c r="D94" i="3"/>
  <c r="D91" i="3"/>
  <c r="D35" i="3"/>
  <c r="D61" i="3"/>
  <c r="D87" i="3"/>
  <c r="D28" i="3"/>
  <c r="D44" i="3"/>
  <c r="D117" i="3"/>
  <c r="D106" i="3"/>
  <c r="D11" i="3"/>
  <c r="D21" i="3"/>
  <c r="D41" i="3"/>
  <c r="D38" i="3"/>
  <c r="D31" i="3"/>
  <c r="D7" i="3"/>
  <c r="D74" i="3"/>
  <c r="D9" i="3"/>
  <c r="D15" i="3"/>
  <c r="D6" i="3"/>
  <c r="D88" i="3"/>
  <c r="D70" i="3"/>
  <c r="D45" i="3"/>
  <c r="D23" i="3"/>
  <c r="D10" i="3"/>
  <c r="D26" i="3"/>
  <c r="D46" i="3"/>
  <c r="D65" i="3"/>
  <c r="D27" i="3"/>
  <c r="D36" i="3"/>
  <c r="D63" i="3"/>
  <c r="D59" i="3"/>
  <c r="D48" i="3"/>
  <c r="D24" i="3"/>
  <c r="D5" i="3"/>
  <c r="D8" i="3"/>
  <c r="D2" i="3"/>
  <c r="D18" i="3"/>
  <c r="D39" i="3"/>
  <c r="F472" i="1"/>
  <c r="F2052" i="1"/>
  <c r="F204" i="1"/>
  <c r="F335" i="1"/>
  <c r="F287" i="1"/>
  <c r="F1093" i="1"/>
  <c r="F1934" i="1"/>
  <c r="F1566" i="1"/>
  <c r="F1002" i="1"/>
  <c r="F1011" i="1"/>
  <c r="F628" i="1"/>
  <c r="F1284" i="1"/>
  <c r="F615" i="1"/>
  <c r="F1434" i="1"/>
  <c r="F1669" i="1"/>
  <c r="F872" i="1"/>
  <c r="F376" i="1"/>
  <c r="F1420" i="1"/>
  <c r="F785" i="1"/>
  <c r="F1063" i="1"/>
  <c r="F1157" i="1"/>
  <c r="F818" i="1"/>
  <c r="F119" i="1"/>
  <c r="F374" i="1"/>
  <c r="F2411" i="1"/>
  <c r="F1382" i="1"/>
  <c r="F585" i="1"/>
  <c r="F644" i="1"/>
  <c r="F1275" i="1"/>
  <c r="F1562" i="1"/>
  <c r="F109" i="1"/>
  <c r="F165" i="1"/>
  <c r="F827" i="1"/>
  <c r="F57" i="1"/>
  <c r="F868" i="1"/>
  <c r="F601" i="1"/>
  <c r="F2145" i="1"/>
  <c r="F974" i="1"/>
  <c r="F32" i="1"/>
  <c r="F964" i="1"/>
  <c r="F326" i="1"/>
  <c r="F1282" i="1"/>
  <c r="F889" i="1"/>
  <c r="F9" i="1"/>
  <c r="F1816" i="1"/>
  <c r="F322" i="1"/>
  <c r="F217" i="1"/>
  <c r="F1531" i="1"/>
  <c r="F1702" i="1"/>
  <c r="F581" i="1"/>
  <c r="F158" i="1"/>
  <c r="F1655" i="1"/>
  <c r="F1667" i="1"/>
  <c r="F1725" i="1"/>
  <c r="F2121" i="1"/>
  <c r="F2129" i="1"/>
  <c r="F760" i="1"/>
  <c r="F1218" i="1"/>
  <c r="F290" i="1"/>
  <c r="F382" i="1"/>
  <c r="F294" i="1"/>
  <c r="F1289" i="1"/>
  <c r="F985" i="1"/>
  <c r="F293" i="1"/>
  <c r="F984" i="1"/>
  <c r="F1308" i="1"/>
  <c r="F490" i="1"/>
  <c r="F957" i="1"/>
  <c r="F554" i="1"/>
  <c r="F1130" i="1"/>
  <c r="F438" i="1"/>
  <c r="F542" i="1"/>
  <c r="F620" i="1"/>
  <c r="F2074" i="1"/>
  <c r="F152" i="1"/>
  <c r="F215" i="1"/>
  <c r="F652" i="1"/>
  <c r="F1456" i="1"/>
  <c r="F1646" i="1"/>
  <c r="F1352" i="1"/>
  <c r="F520" i="1"/>
  <c r="F663" i="1"/>
  <c r="F937" i="1"/>
  <c r="F826" i="1"/>
  <c r="F1153" i="1"/>
  <c r="F1231" i="1"/>
  <c r="F285" i="1"/>
  <c r="F567" i="1"/>
  <c r="F544" i="1"/>
  <c r="F1511" i="1"/>
  <c r="F816" i="1"/>
  <c r="F62" i="1"/>
  <c r="F2832" i="1"/>
  <c r="F25" i="1"/>
  <c r="F1914" i="1"/>
  <c r="F197" i="1"/>
  <c r="F1930" i="1"/>
  <c r="F838" i="1"/>
  <c r="F800" i="1"/>
  <c r="F1361" i="1"/>
  <c r="F1342" i="1"/>
  <c r="F363" i="1"/>
  <c r="F236" i="1"/>
  <c r="F414" i="1"/>
  <c r="F334" i="1"/>
  <c r="F2209" i="1"/>
  <c r="F1446" i="1"/>
  <c r="F1712" i="1"/>
  <c r="F359" i="1"/>
  <c r="F489" i="1"/>
  <c r="F516" i="1"/>
  <c r="F1469" i="1"/>
  <c r="F29" i="1"/>
  <c r="F37" i="1"/>
  <c r="F264" i="1"/>
  <c r="F795" i="1"/>
  <c r="F965" i="1"/>
  <c r="F289" i="1"/>
  <c r="F578" i="1"/>
  <c r="F530" i="1"/>
  <c r="F1613" i="1"/>
  <c r="F178" i="1"/>
  <c r="F1071" i="1"/>
  <c r="F429" i="1"/>
  <c r="F2384" i="1"/>
  <c r="F763" i="1"/>
  <c r="F500" i="1"/>
  <c r="F1276" i="1"/>
  <c r="F1246" i="1"/>
  <c r="F445" i="1"/>
  <c r="F1543" i="1"/>
  <c r="F583" i="1"/>
  <c r="F949" i="1"/>
  <c r="F2616" i="1"/>
  <c r="F392" i="1"/>
  <c r="F967" i="1"/>
  <c r="F1402" i="1"/>
  <c r="F836" i="1"/>
  <c r="F1867" i="1"/>
  <c r="F2008" i="1"/>
  <c r="F108" i="1"/>
  <c r="F1410" i="1"/>
  <c r="F1744" i="1"/>
  <c r="F426" i="1"/>
  <c r="F658" i="1"/>
  <c r="F283" i="1"/>
  <c r="F1884" i="1"/>
  <c r="F1919" i="1"/>
  <c r="F1497" i="1"/>
  <c r="F1643" i="1"/>
  <c r="F1931" i="1"/>
  <c r="F761" i="1"/>
  <c r="F481" i="1"/>
  <c r="F529" i="1"/>
  <c r="F203" i="1"/>
  <c r="F1651" i="1"/>
  <c r="F299" i="1"/>
  <c r="F1752" i="1"/>
  <c r="F681" i="1"/>
  <c r="F317" i="1"/>
  <c r="F634" i="1"/>
  <c r="F1427" i="1"/>
  <c r="F232" i="1"/>
  <c r="F1555" i="1"/>
  <c r="F308" i="1"/>
  <c r="F1618" i="1"/>
  <c r="F751" i="1"/>
  <c r="F1532" i="1"/>
  <c r="F239" i="1"/>
  <c r="F809" i="1"/>
  <c r="F1843" i="1"/>
  <c r="F1004" i="1"/>
  <c r="F257" i="1"/>
  <c r="F808" i="1"/>
  <c r="F1043" i="1"/>
  <c r="F1628" i="1"/>
  <c r="F1380" i="1"/>
  <c r="F1437" i="1"/>
  <c r="F466" i="1"/>
  <c r="F1570" i="1"/>
  <c r="F517" i="1"/>
  <c r="F331" i="1"/>
  <c r="F1789" i="1"/>
  <c r="F778" i="1"/>
  <c r="F194" i="1"/>
  <c r="F1150" i="1"/>
  <c r="F168" i="1"/>
  <c r="F332" i="1"/>
  <c r="F1906" i="1"/>
  <c r="F103" i="1"/>
  <c r="F1561" i="1"/>
  <c r="F1501" i="1"/>
  <c r="F727" i="1"/>
  <c r="F1529" i="1"/>
  <c r="F1122" i="1"/>
  <c r="F401" i="1"/>
  <c r="F1087" i="1"/>
  <c r="F982" i="1"/>
  <c r="F422" i="1"/>
  <c r="F1217" i="1"/>
  <c r="F1056" i="1"/>
  <c r="F1392" i="1"/>
  <c r="F1174" i="1"/>
  <c r="F508" i="1"/>
  <c r="F1594" i="1"/>
  <c r="F130" i="1"/>
  <c r="F874" i="1"/>
  <c r="F446" i="1"/>
  <c r="F1096" i="1"/>
  <c r="F817" i="1"/>
  <c r="F1451" i="1"/>
  <c r="F849" i="1"/>
  <c r="F848" i="1"/>
  <c r="F442" i="1"/>
  <c r="F1256" i="1"/>
  <c r="F169" i="1"/>
  <c r="F1422" i="1"/>
  <c r="F248" i="1"/>
  <c r="F2049" i="1"/>
  <c r="F989" i="1"/>
  <c r="F1207" i="1"/>
  <c r="F418" i="1"/>
  <c r="F1417" i="1"/>
  <c r="F1076" i="1"/>
  <c r="F1812" i="1"/>
  <c r="F2307" i="1"/>
  <c r="F163" i="1"/>
  <c r="F1253" i="1"/>
  <c r="F1203" i="1"/>
  <c r="F562" i="1"/>
  <c r="F1211" i="1"/>
  <c r="F863" i="1"/>
  <c r="F894" i="1"/>
  <c r="F1300" i="1"/>
  <c r="F725" i="1"/>
  <c r="F1020" i="1"/>
  <c r="F997" i="1"/>
  <c r="F330" i="1"/>
  <c r="F1019" i="1"/>
  <c r="F1394" i="1"/>
  <c r="F1426" i="1"/>
  <c r="F697" i="1"/>
  <c r="F2023" i="1"/>
  <c r="F1314" i="1"/>
  <c r="F1874" i="1"/>
  <c r="F2499" i="1"/>
  <c r="F1999" i="1"/>
  <c r="F328" i="1"/>
  <c r="F536" i="1"/>
  <c r="F467" i="1"/>
  <c r="F1386" i="1"/>
  <c r="F1620" i="1"/>
  <c r="F1921" i="1"/>
  <c r="F740" i="1"/>
  <c r="F1225" i="1"/>
  <c r="F2011" i="1"/>
  <c r="F616" i="1"/>
  <c r="F775" i="1"/>
  <c r="F1105" i="1"/>
  <c r="F2198" i="1"/>
  <c r="F1940" i="1"/>
  <c r="F1769" i="1"/>
  <c r="F460" i="1"/>
  <c r="F684" i="1"/>
  <c r="F2420" i="1"/>
  <c r="F1062" i="1"/>
  <c r="F1606" i="1"/>
  <c r="F381" i="1"/>
  <c r="F1222" i="1"/>
  <c r="F463" i="1"/>
  <c r="F947" i="1"/>
  <c r="F1508" i="1"/>
  <c r="F1301" i="1"/>
  <c r="F632" i="1"/>
  <c r="F1377" i="1"/>
  <c r="F1704" i="1"/>
  <c r="F1164" i="1"/>
  <c r="F631" i="1"/>
  <c r="F722" i="1"/>
  <c r="F74" i="1"/>
  <c r="F1610" i="1"/>
  <c r="F297" i="1"/>
  <c r="F590" i="1"/>
  <c r="F1641" i="1"/>
  <c r="F2089" i="1"/>
  <c r="F1287" i="1"/>
  <c r="F737" i="1"/>
  <c r="F234" i="1"/>
  <c r="F495" i="1"/>
  <c r="F2036" i="1"/>
  <c r="F1686" i="1"/>
  <c r="F1348" i="1"/>
  <c r="F127" i="1"/>
  <c r="F244" i="1"/>
  <c r="F2827" i="1"/>
  <c r="F459" i="1"/>
  <c r="F213" i="1"/>
  <c r="F608" i="1"/>
  <c r="F1003" i="1"/>
  <c r="F441" i="1"/>
  <c r="F45" i="1"/>
  <c r="F355" i="1"/>
  <c r="F1050" i="1"/>
  <c r="F474" i="1"/>
  <c r="F1681" i="1"/>
  <c r="F750" i="1"/>
  <c r="F1170" i="1"/>
  <c r="F1264" i="1"/>
  <c r="F1986" i="1"/>
  <c r="F1472" i="1"/>
  <c r="F1273" i="1"/>
  <c r="F1160" i="1"/>
  <c r="F469" i="1"/>
  <c r="F514" i="1"/>
  <c r="F1080" i="1"/>
  <c r="F1028" i="1"/>
  <c r="F342" i="1"/>
  <c r="F1024" i="1"/>
  <c r="F802" i="1"/>
  <c r="F1267" i="1"/>
  <c r="F1978" i="1"/>
  <c r="F742" i="1"/>
  <c r="F1017" i="1"/>
  <c r="F2033" i="1"/>
  <c r="F1059" i="1"/>
  <c r="F311" i="1"/>
  <c r="F2454" i="1"/>
  <c r="F904" i="1"/>
  <c r="F368" i="1"/>
  <c r="F1695" i="1"/>
  <c r="F329" i="1"/>
  <c r="F1685" i="1"/>
  <c r="F831" i="1"/>
  <c r="F1147" i="1"/>
  <c r="F1649" i="1"/>
  <c r="F580" i="1"/>
  <c r="F905" i="1"/>
  <c r="F1053" i="1"/>
  <c r="F494" i="1"/>
  <c r="F1051" i="1"/>
  <c r="F90" i="1"/>
  <c r="F1206" i="1"/>
  <c r="F546" i="1"/>
  <c r="F406" i="1"/>
  <c r="F717" i="1"/>
  <c r="F851" i="1"/>
  <c r="F2222" i="1"/>
  <c r="F1707" i="1"/>
  <c r="F1189" i="1"/>
  <c r="F1103" i="1"/>
  <c r="F135" i="1"/>
  <c r="F2422" i="1"/>
  <c r="F118" i="1"/>
  <c r="F1480" i="1"/>
  <c r="F780" i="1"/>
  <c r="F49" i="1"/>
  <c r="F258" i="1"/>
  <c r="F774" i="1"/>
  <c r="F1197" i="1"/>
  <c r="F1805" i="1"/>
  <c r="F2050" i="1"/>
  <c r="F971" i="1"/>
  <c r="F2554" i="1"/>
  <c r="F1078" i="1"/>
  <c r="F222" i="1"/>
  <c r="F81" i="1"/>
  <c r="F1423" i="1"/>
  <c r="F1535" i="1"/>
  <c r="F1405" i="1"/>
  <c r="F2132" i="1"/>
  <c r="F953" i="1"/>
  <c r="F124" i="1"/>
  <c r="F1442" i="1"/>
  <c r="F1073" i="1"/>
  <c r="F1866" i="1"/>
  <c r="F1963" i="1"/>
  <c r="F1967" i="1"/>
  <c r="F1901" i="1"/>
  <c r="F1321" i="1"/>
  <c r="F231" i="1"/>
  <c r="F302" i="1"/>
  <c r="F1199" i="1"/>
  <c r="F67" i="1"/>
  <c r="F650" i="1"/>
  <c r="F1700" i="1"/>
  <c r="F1496" i="1"/>
  <c r="F1356" i="1"/>
  <c r="F1048" i="1"/>
  <c r="F573" i="1"/>
  <c r="F1041" i="1"/>
  <c r="F2115" i="1"/>
  <c r="F354" i="1"/>
  <c r="F1292" i="1"/>
  <c r="F1055" i="1"/>
  <c r="F1175" i="1"/>
  <c r="F598" i="1"/>
  <c r="F1797" i="1"/>
  <c r="F1178" i="1"/>
  <c r="F1746" i="1"/>
  <c r="F1979" i="1"/>
  <c r="F958" i="1"/>
  <c r="F936" i="1"/>
  <c r="F1721" i="1"/>
  <c r="F1768" i="1"/>
  <c r="F1357" i="1"/>
  <c r="F1871" i="1"/>
  <c r="F901" i="1"/>
  <c r="F770" i="1"/>
  <c r="F539" i="1"/>
  <c r="F252" i="1"/>
  <c r="F822" i="1"/>
  <c r="F180" i="1"/>
  <c r="F480" i="1"/>
  <c r="F1492" i="1"/>
  <c r="F1375" i="1"/>
  <c r="F484" i="1"/>
  <c r="F1166" i="1"/>
  <c r="F235" i="1"/>
  <c r="F2045" i="1"/>
  <c r="F1260" i="1"/>
  <c r="F1766" i="1"/>
  <c r="F1896" i="1"/>
  <c r="F1312" i="1"/>
  <c r="F1239" i="1"/>
  <c r="F687" i="1"/>
  <c r="F1468" i="1"/>
  <c r="F1263" i="1"/>
  <c r="F643" i="1"/>
  <c r="F309" i="1"/>
  <c r="F1328" i="1"/>
  <c r="F1061" i="1"/>
  <c r="F1389" i="1"/>
  <c r="F801" i="1"/>
  <c r="F2204" i="1"/>
  <c r="F1825" i="1"/>
  <c r="F1992" i="1"/>
  <c r="F705" i="1"/>
  <c r="F1131" i="1"/>
  <c r="F1580" i="1"/>
  <c r="F2266" i="1"/>
  <c r="F2147" i="1"/>
  <c r="F609" i="1"/>
  <c r="F1627" i="1"/>
  <c r="F2063" i="1"/>
  <c r="F2071" i="1"/>
  <c r="F2191" i="1"/>
  <c r="F1952" i="1"/>
  <c r="F1730" i="1"/>
  <c r="F1826" i="1"/>
  <c r="F1880" i="1"/>
  <c r="F1297" i="1"/>
  <c r="F1123" i="1"/>
  <c r="F1226" i="1"/>
  <c r="F36" i="1"/>
  <c r="F749" i="1"/>
  <c r="F320" i="1"/>
  <c r="F1659" i="1"/>
  <c r="F1145" i="1"/>
  <c r="F209" i="1"/>
  <c r="F116" i="1"/>
  <c r="F703" i="1"/>
  <c r="F1569" i="1"/>
  <c r="F906" i="1"/>
  <c r="F645" i="1"/>
  <c r="F711" i="1"/>
  <c r="F2167" i="1"/>
  <c r="F1765" i="1"/>
  <c r="F1191" i="1"/>
  <c r="F1713" i="1"/>
  <c r="F171" i="1"/>
  <c r="F1588" i="1"/>
  <c r="F2283" i="1"/>
  <c r="F260" i="1"/>
  <c r="F2223" i="1"/>
  <c r="F1119" i="1"/>
  <c r="F1714" i="1"/>
  <c r="F602" i="1"/>
  <c r="F1243" i="1"/>
  <c r="F75" i="1"/>
  <c r="F621" i="1"/>
  <c r="F278" i="1"/>
  <c r="F1345" i="1"/>
  <c r="F470" i="1"/>
  <c r="F557" i="1"/>
  <c r="F2221" i="1"/>
  <c r="F2088" i="1"/>
  <c r="F2225" i="1"/>
  <c r="F531" i="1"/>
  <c r="F2181" i="1"/>
  <c r="F1860" i="1"/>
  <c r="F1477" i="1"/>
  <c r="F1584" i="1"/>
  <c r="F254" i="1"/>
  <c r="F1339" i="1"/>
  <c r="F553" i="1"/>
  <c r="F1470" i="1"/>
  <c r="F1415" i="1"/>
  <c r="F1576" i="1"/>
  <c r="F828" i="1"/>
  <c r="F1213" i="1"/>
  <c r="F1433" i="1"/>
  <c r="F1127" i="1"/>
  <c r="F1852" i="1"/>
  <c r="F1837" i="1"/>
  <c r="F1833" i="1"/>
  <c r="F1982" i="1"/>
  <c r="F12" i="1"/>
  <c r="F1674" i="1"/>
  <c r="F1817" i="1"/>
  <c r="F1626" i="1"/>
  <c r="F1074" i="1"/>
  <c r="F1067" i="1"/>
  <c r="F1903" i="1"/>
  <c r="F945" i="1"/>
  <c r="F1233" i="1"/>
  <c r="F2686" i="1"/>
  <c r="F2778" i="1"/>
  <c r="F2505" i="1"/>
  <c r="F2134" i="1"/>
  <c r="F2183" i="1"/>
  <c r="F1066" i="1"/>
  <c r="F2136" i="1"/>
  <c r="F1814" i="1"/>
  <c r="F2387" i="1"/>
  <c r="F2452" i="1"/>
  <c r="F2393" i="1"/>
  <c r="F2159" i="1"/>
  <c r="F2493" i="1"/>
  <c r="F1947" i="1"/>
  <c r="F1973" i="1"/>
  <c r="F2171" i="1"/>
  <c r="F2206" i="1"/>
  <c r="F2334" i="1"/>
  <c r="F2580" i="1"/>
  <c r="F2322" i="1"/>
  <c r="F2424" i="1"/>
  <c r="F2402" i="1"/>
  <c r="F2599" i="1"/>
  <c r="F2361" i="1"/>
  <c r="F2385" i="1"/>
  <c r="F2446" i="1"/>
  <c r="F2674" i="1"/>
  <c r="F811" i="1"/>
  <c r="F2090" i="1"/>
  <c r="F2713" i="1"/>
  <c r="F2496" i="1"/>
  <c r="F2659" i="1"/>
  <c r="F2684" i="1"/>
  <c r="F2722" i="1"/>
  <c r="F2081" i="1"/>
  <c r="F1283" i="1"/>
  <c r="F2522" i="1"/>
  <c r="F2725" i="1"/>
  <c r="F2201" i="1"/>
  <c r="F1969" i="1"/>
  <c r="F2662" i="1"/>
  <c r="F2220" i="1"/>
  <c r="F2371" i="1"/>
  <c r="F2744" i="1"/>
  <c r="F2638" i="1"/>
  <c r="F2531" i="1"/>
  <c r="F1899" i="1"/>
  <c r="F2783" i="1"/>
  <c r="F2816" i="1"/>
  <c r="F2192" i="1"/>
  <c r="F2497" i="1"/>
  <c r="F2368" i="1"/>
  <c r="F1791" i="1"/>
  <c r="F2656" i="1"/>
  <c r="F2672" i="1"/>
  <c r="F2785" i="1"/>
  <c r="F2318" i="1"/>
  <c r="F2284" i="1"/>
  <c r="F1798" i="1"/>
  <c r="F2442" i="1"/>
  <c r="F2363" i="1"/>
  <c r="F2277" i="1"/>
  <c r="F2017" i="1"/>
  <c r="F714" i="1"/>
  <c r="F2577" i="1"/>
  <c r="F2647" i="1"/>
  <c r="F2752" i="1"/>
  <c r="F2351" i="1"/>
  <c r="F2588" i="1"/>
  <c r="F2519" i="1"/>
  <c r="F2823" i="1"/>
  <c r="F1965" i="1"/>
  <c r="F2761" i="1"/>
  <c r="F2703" i="1"/>
  <c r="F2644" i="1"/>
  <c r="F2702" i="1"/>
  <c r="F1803" i="1"/>
  <c r="F1698" i="1"/>
  <c r="F2301" i="1"/>
  <c r="F2627" i="1"/>
  <c r="F2141" i="1"/>
  <c r="F1893" i="1"/>
  <c r="F2252" i="1"/>
  <c r="F1788" i="1"/>
  <c r="F2125" i="1"/>
  <c r="F2061" i="1"/>
  <c r="F2757" i="1"/>
  <c r="F1793" i="1"/>
  <c r="F1581" i="1"/>
  <c r="F1072" i="1"/>
  <c r="F1944" i="1"/>
  <c r="F2655" i="1"/>
  <c r="F2466" i="1"/>
  <c r="F2774" i="1"/>
  <c r="F2742" i="1"/>
  <c r="F2765" i="1"/>
  <c r="F2120" i="1"/>
  <c r="F2140" i="1"/>
  <c r="F1662" i="1"/>
  <c r="F1182" i="1"/>
  <c r="F1478" i="1"/>
  <c r="F642" i="1"/>
  <c r="F1836" i="1"/>
  <c r="F1929" i="1"/>
  <c r="F1790" i="1"/>
  <c r="F2135" i="1"/>
  <c r="F2345" i="1"/>
  <c r="F2680" i="1"/>
  <c r="F820" i="1"/>
  <c r="F1305" i="1"/>
  <c r="F1280" i="1"/>
  <c r="F1030" i="1"/>
  <c r="F1362" i="1"/>
  <c r="F2613" i="1"/>
  <c r="F2337" i="1"/>
  <c r="F1088" i="1"/>
  <c r="F1429" i="1"/>
  <c r="F151" i="1"/>
  <c r="F1447" i="1"/>
  <c r="F954" i="1"/>
  <c r="F1313" i="1"/>
  <c r="F1366" i="1"/>
  <c r="F1347" i="1"/>
  <c r="F1247" i="1"/>
  <c r="F1865" i="1"/>
  <c r="F1813" i="1"/>
  <c r="F1367" i="1"/>
  <c r="F1354" i="1"/>
  <c r="F1939" i="1"/>
  <c r="F1443" i="1"/>
  <c r="F1436" i="1"/>
  <c r="F1296" i="1"/>
  <c r="F603" i="1"/>
  <c r="F1411" i="1"/>
  <c r="F2014" i="1"/>
  <c r="F1723" i="1"/>
  <c r="F2034" i="1"/>
  <c r="F1537" i="1"/>
  <c r="F1937" i="1"/>
  <c r="F1526" i="1"/>
  <c r="F950" i="1"/>
  <c r="F1099" i="1"/>
  <c r="F1459" i="1"/>
  <c r="F1536" i="1"/>
  <c r="F892" i="1"/>
  <c r="F2139" i="1"/>
  <c r="F2275" i="1"/>
  <c r="F373" i="1"/>
  <c r="F1335" i="1"/>
  <c r="F2256" i="1"/>
  <c r="F1839" i="1"/>
  <c r="F1622" i="1"/>
  <c r="F1851" i="1"/>
  <c r="F2104" i="1"/>
  <c r="F2495" i="1"/>
  <c r="F933" i="1"/>
  <c r="F2231" i="1"/>
  <c r="F2666" i="1"/>
  <c r="F1379" i="1"/>
  <c r="F1563" i="1"/>
  <c r="F2400" i="1"/>
  <c r="F1632" i="1"/>
  <c r="F468" i="1"/>
  <c r="F1876" i="1"/>
  <c r="F1257" i="1"/>
  <c r="F1777" i="1"/>
  <c r="F2574" i="1"/>
  <c r="F2458" i="1"/>
  <c r="F271" i="1"/>
  <c r="F2332" i="1"/>
  <c r="F1897" i="1"/>
  <c r="F1956" i="1"/>
  <c r="F1615" i="1"/>
  <c r="F1838" i="1"/>
  <c r="F1782" i="1"/>
  <c r="F1778" i="1"/>
  <c r="F1998" i="1"/>
  <c r="F1846" i="1"/>
  <c r="F2025" i="1"/>
  <c r="F1272" i="1"/>
  <c r="F2127" i="1"/>
  <c r="F2802" i="1"/>
  <c r="F981" i="1"/>
  <c r="F1670" i="1"/>
  <c r="F1521" i="1"/>
  <c r="F1227" i="1"/>
  <c r="F1278" i="1"/>
  <c r="F706" i="1"/>
  <c r="F1678" i="1"/>
  <c r="F1552" i="1"/>
  <c r="F1915" i="1"/>
  <c r="F2144" i="1"/>
  <c r="F1200" i="1"/>
  <c r="F1077" i="1"/>
  <c r="F891" i="1"/>
  <c r="F2430" i="1"/>
  <c r="F2360" i="1"/>
  <c r="F58" i="1"/>
  <c r="F1513" i="1"/>
  <c r="F2030" i="1"/>
  <c r="F938" i="1"/>
  <c r="F2255" i="1"/>
  <c r="F1891" i="1"/>
  <c r="F2375" i="1"/>
  <c r="F1941" i="1"/>
  <c r="F1759" i="1"/>
  <c r="F1039" i="1"/>
  <c r="F867" i="1"/>
  <c r="F1824" i="1"/>
  <c r="F1338" i="1"/>
  <c r="F1877" i="1"/>
  <c r="F1163" i="1"/>
  <c r="F1822" i="1"/>
  <c r="F1786" i="1"/>
  <c r="F1647" i="1"/>
  <c r="F1882" i="1"/>
  <c r="F1980" i="1"/>
  <c r="F1975" i="1"/>
  <c r="F1924" i="1"/>
  <c r="F1499" i="1"/>
  <c r="F2042" i="1"/>
  <c r="F1753" i="1"/>
  <c r="F2002" i="1"/>
  <c r="F1760" i="1"/>
  <c r="F1733" i="1"/>
  <c r="F2107" i="1"/>
  <c r="F1374" i="1"/>
  <c r="F1568" i="1"/>
  <c r="F2051" i="1"/>
  <c r="F1116" i="1"/>
  <c r="F2670" i="1"/>
  <c r="F694" i="1"/>
  <c r="F968" i="1"/>
  <c r="F1614" i="1"/>
  <c r="F1149" i="1"/>
  <c r="F1208" i="1"/>
  <c r="F1299" i="1"/>
  <c r="F1118" i="1"/>
  <c r="F1467" i="1"/>
  <c r="F2732" i="1"/>
  <c r="F1052" i="1"/>
  <c r="F1983" i="1"/>
  <c r="F1597" i="1"/>
  <c r="F675" i="1"/>
  <c r="F1400" i="1"/>
  <c r="F2202" i="1"/>
  <c r="F569" i="1"/>
  <c r="F241" i="1"/>
  <c r="F1617" i="1"/>
  <c r="F2753" i="1"/>
  <c r="F2080" i="1"/>
  <c r="F1945" i="1"/>
  <c r="F1487" i="1"/>
  <c r="F955" i="1"/>
  <c r="F2788" i="1"/>
  <c r="F550" i="1"/>
  <c r="F1855" i="1"/>
  <c r="F1027" i="1"/>
  <c r="F1994" i="1"/>
  <c r="F2441" i="1"/>
  <c r="F2254" i="1"/>
  <c r="F2299" i="1"/>
  <c r="F2822" i="1"/>
  <c r="F2094" i="1"/>
  <c r="F41" i="1"/>
  <c r="F943" i="1"/>
  <c r="F1016" i="1"/>
  <c r="F1694" i="1"/>
  <c r="F1585" i="1"/>
  <c r="F1249" i="1"/>
  <c r="F1804" i="1"/>
  <c r="F2309" i="1"/>
  <c r="F1892" i="1"/>
  <c r="F2330" i="1"/>
  <c r="F2436" i="1"/>
  <c r="F2019" i="1"/>
  <c r="F2273" i="1"/>
  <c r="F2821" i="1"/>
  <c r="F1538" i="1"/>
  <c r="F948" i="1"/>
  <c r="F1270" i="1"/>
  <c r="F651" i="1"/>
  <c r="F1368" i="1"/>
  <c r="F2247" i="1"/>
  <c r="F1690" i="1"/>
  <c r="F1705" i="1"/>
  <c r="F1057" i="1"/>
  <c r="F2241" i="1"/>
  <c r="F1006" i="1"/>
  <c r="F1026" i="1"/>
  <c r="F1473" i="1"/>
  <c r="F2292" i="1"/>
  <c r="F1514" i="1"/>
  <c r="F1630" i="1"/>
  <c r="F1637" i="1"/>
  <c r="F1587" i="1"/>
  <c r="F879" i="1"/>
  <c r="F563" i="1"/>
  <c r="F992" i="1"/>
  <c r="F1245" i="1"/>
  <c r="F870" i="1"/>
  <c r="F859" i="1"/>
  <c r="F783" i="1"/>
  <c r="F2037" i="1"/>
  <c r="F2226" i="1"/>
  <c r="F857" i="1"/>
  <c r="F2211" i="1"/>
  <c r="F2372" i="1"/>
  <c r="F1355" i="1"/>
  <c r="F2343" i="1"/>
  <c r="F2243" i="1"/>
  <c r="F2649" i="1"/>
  <c r="F2230" i="1"/>
  <c r="F2773" i="1"/>
  <c r="F2718" i="1"/>
  <c r="F2586" i="1"/>
  <c r="F2537" i="1"/>
  <c r="F2484" i="1"/>
  <c r="F2771" i="1"/>
  <c r="F2376" i="1"/>
  <c r="F2804" i="1"/>
  <c r="F753" i="1"/>
  <c r="F2294" i="1"/>
  <c r="F2581" i="1"/>
  <c r="F2060" i="1"/>
  <c r="F1933" i="1"/>
  <c r="F1658" i="1"/>
  <c r="F405" i="1"/>
  <c r="F1370" i="1"/>
  <c r="F2003" i="1"/>
  <c r="F333" i="1"/>
  <c r="F2733" i="1"/>
  <c r="F2039" i="1"/>
  <c r="F1388" i="1"/>
  <c r="F2164" i="1"/>
  <c r="F2091" i="1"/>
  <c r="F1250" i="1"/>
  <c r="F1049" i="1"/>
  <c r="F1369" i="1"/>
  <c r="F2438" i="1"/>
  <c r="F1823" i="1"/>
  <c r="F1706" i="1"/>
  <c r="F1737" i="1"/>
  <c r="F1573" i="1"/>
  <c r="F1716" i="1"/>
  <c r="F682" i="1"/>
  <c r="F2259" i="1"/>
  <c r="F2245" i="1"/>
  <c r="F1054" i="1"/>
  <c r="F1015" i="1"/>
  <c r="F1831" i="1"/>
  <c r="F2084" i="1"/>
  <c r="F2264" i="1"/>
  <c r="F2057" i="1"/>
  <c r="F2342" i="1"/>
  <c r="F1926" i="1"/>
  <c r="F2004" i="1"/>
  <c r="F2054" i="1"/>
  <c r="F986" i="1"/>
  <c r="F2576" i="1"/>
  <c r="F1611" i="1"/>
  <c r="F2112" i="1"/>
  <c r="F881" i="1"/>
  <c r="F1319" i="1"/>
  <c r="F2457" i="1"/>
  <c r="F1484" i="1"/>
  <c r="F2122" i="1"/>
  <c r="F1991" i="1"/>
  <c r="F2028" i="1"/>
  <c r="F1545" i="1"/>
  <c r="F2096" i="1"/>
  <c r="F2009" i="1"/>
  <c r="F2665" i="1"/>
  <c r="F419" i="1"/>
  <c r="F2100" i="1"/>
  <c r="F2477" i="1"/>
  <c r="F2289" i="1"/>
  <c r="F2407" i="1"/>
  <c r="F2312" i="1"/>
  <c r="F2267" i="1"/>
  <c r="F268" i="1"/>
  <c r="F2190" i="1"/>
  <c r="F1664" i="1"/>
  <c r="F1957" i="1"/>
  <c r="F1801" i="1"/>
  <c r="F2207" i="1"/>
  <c r="F2217" i="1"/>
  <c r="F1557" i="1"/>
  <c r="F2346" i="1"/>
  <c r="F2437" i="1"/>
  <c r="F2354" i="1"/>
  <c r="F2808" i="1"/>
  <c r="F2319" i="1"/>
  <c r="F2239" i="1"/>
  <c r="F1629" i="1"/>
  <c r="F1322" i="1"/>
  <c r="F2066" i="1"/>
  <c r="F2068" i="1"/>
  <c r="F1849" i="1"/>
  <c r="F1666" i="1"/>
  <c r="F1193" i="1"/>
  <c r="F2040" i="1"/>
  <c r="F427" i="1"/>
  <c r="F2653" i="1"/>
  <c r="F2696" i="1"/>
  <c r="F2651" i="1"/>
  <c r="F830" i="1"/>
  <c r="F2723" i="1"/>
  <c r="F2236" i="1"/>
  <c r="F2630" i="1"/>
  <c r="F2726" i="1"/>
  <c r="F2182" i="1"/>
  <c r="F2195" i="1"/>
  <c r="F2559" i="1"/>
  <c r="F2521" i="1"/>
  <c r="F2530" i="1"/>
  <c r="F1873" i="1"/>
  <c r="F2146" i="1"/>
  <c r="F2798" i="1"/>
  <c r="F604" i="1"/>
  <c r="F2440" i="1"/>
  <c r="F2642" i="1"/>
  <c r="F2253" i="1"/>
  <c r="F2470" i="1"/>
  <c r="F2395" i="1"/>
  <c r="F2105" i="1"/>
  <c r="F2270" i="1"/>
  <c r="F2388" i="1"/>
  <c r="F2524" i="1"/>
  <c r="F2620" i="1"/>
  <c r="F2435" i="1"/>
  <c r="F2482" i="1"/>
  <c r="F2282" i="1"/>
  <c r="F2758" i="1"/>
  <c r="F2380" i="1"/>
  <c r="F2476" i="1"/>
  <c r="F2481" i="1"/>
  <c r="F2639" i="1"/>
  <c r="F2492" i="1"/>
  <c r="F2480" i="1"/>
  <c r="F2578" i="1"/>
  <c r="F2570" i="1"/>
  <c r="F2539" i="1"/>
  <c r="F2489" i="1"/>
  <c r="F2612" i="1"/>
  <c r="F2263" i="1"/>
  <c r="F2215" i="1"/>
  <c r="F2799" i="1"/>
  <c r="F2717" i="1"/>
  <c r="F2515" i="1"/>
  <c r="F2295" i="1"/>
  <c r="F2567" i="1"/>
  <c r="F2641" i="1"/>
  <c r="F2786" i="1"/>
  <c r="F2512" i="1"/>
  <c r="F2278" i="1"/>
  <c r="F2001" i="1"/>
  <c r="F2116" i="1"/>
  <c r="F2392" i="1"/>
  <c r="F2427" i="1"/>
  <c r="F2796" i="1"/>
  <c r="F2640" i="1"/>
  <c r="F2615" i="1"/>
  <c r="F2419" i="1"/>
  <c r="F2787" i="1"/>
  <c r="F2517" i="1"/>
  <c r="F2488" i="1"/>
  <c r="F1954" i="1"/>
  <c r="F2413" i="1"/>
  <c r="F2348" i="1"/>
  <c r="F2193" i="1"/>
  <c r="F2405" i="1"/>
  <c r="F2468" i="1"/>
  <c r="F2532" i="1"/>
  <c r="F2406" i="1"/>
  <c r="F2622" i="1"/>
  <c r="F2516" i="1"/>
  <c r="F2041" i="1"/>
  <c r="F2528" i="1"/>
  <c r="F2587" i="1"/>
  <c r="F1036" i="1"/>
  <c r="F2535" i="1"/>
  <c r="F1810" i="1"/>
  <c r="F2165" i="1"/>
  <c r="F2514" i="1"/>
  <c r="F465" i="1"/>
  <c r="F2544" i="1"/>
  <c r="F2286" i="1"/>
  <c r="F2800" i="1"/>
  <c r="F2770" i="1"/>
  <c r="F2162" i="1"/>
  <c r="F2287" i="1"/>
  <c r="F2830" i="1"/>
  <c r="F2626" i="1"/>
  <c r="F2669" i="1"/>
  <c r="F1097" i="1"/>
  <c r="F2214" i="1"/>
  <c r="F2668" i="1"/>
  <c r="F2510" i="1"/>
  <c r="F2575" i="1"/>
  <c r="F2065" i="1"/>
  <c r="F2729" i="1"/>
  <c r="F2780" i="1"/>
  <c r="F1863" i="1"/>
  <c r="F2469" i="1"/>
  <c r="F2443" i="1"/>
  <c r="F2593" i="1"/>
  <c r="F2353" i="1"/>
  <c r="F2769" i="1"/>
  <c r="F2500" i="1"/>
  <c r="F2706" i="1"/>
  <c r="F2429" i="1"/>
  <c r="F2467" i="1"/>
  <c r="F2562" i="1"/>
  <c r="F2549" i="1"/>
  <c r="F1696" i="1"/>
  <c r="F2520" i="1"/>
  <c r="F2445" i="1"/>
  <c r="F2511" i="1"/>
  <c r="F2534" i="1"/>
  <c r="F2423" i="1"/>
  <c r="F2547" i="1"/>
  <c r="F2768" i="1"/>
  <c r="F2507" i="1"/>
  <c r="F2324" i="1"/>
  <c r="F1708" i="1"/>
  <c r="F2415" i="1"/>
  <c r="F2572" i="1"/>
  <c r="F2197" i="1"/>
  <c r="F2072" i="1"/>
  <c r="F2508" i="1"/>
  <c r="F1755" i="1"/>
  <c r="F2601" i="1"/>
  <c r="F2450" i="1"/>
  <c r="F2754" i="1"/>
  <c r="F2460" i="1"/>
  <c r="F2462" i="1"/>
  <c r="F2483" i="1"/>
  <c r="F2251" i="1"/>
  <c r="F2747" i="1"/>
  <c r="F2543" i="1"/>
  <c r="F2585" i="1"/>
  <c r="F2719" i="1"/>
  <c r="F2727" i="1"/>
  <c r="F2781" i="1"/>
  <c r="F2079" i="1"/>
  <c r="F2590" i="1"/>
  <c r="F2810" i="1"/>
  <c r="F2624" i="1"/>
  <c r="F2625" i="1"/>
  <c r="F2434" i="1"/>
  <c r="F2701" i="1"/>
  <c r="F1365" i="1"/>
  <c r="F2632" i="1"/>
  <c r="F2533" i="1"/>
  <c r="F2579" i="1"/>
  <c r="F2673" i="1"/>
  <c r="F2766" i="1"/>
  <c r="F2552" i="1"/>
  <c r="F2791" i="1"/>
  <c r="F2652" i="1"/>
  <c r="F2664" i="1"/>
  <c r="F2836" i="1"/>
  <c r="F2793" i="1"/>
  <c r="F1907" i="1"/>
  <c r="F2603" i="1"/>
  <c r="F1657" i="1"/>
  <c r="F1221" i="1"/>
  <c r="F1827" i="1"/>
  <c r="F2739" i="1"/>
  <c r="F2637" i="1"/>
  <c r="F2734" i="1"/>
  <c r="F2591" i="1"/>
  <c r="F2335" i="1"/>
  <c r="F2317" i="1"/>
  <c r="F2692" i="1"/>
  <c r="F2257" i="1"/>
  <c r="F2755" i="1"/>
  <c r="F2738" i="1"/>
  <c r="F2721" i="1"/>
  <c r="F2825" i="1"/>
  <c r="F1430" i="1"/>
  <c r="F2409" i="1"/>
  <c r="F1717" i="1"/>
  <c r="F2439" i="1"/>
  <c r="F2824" i="1"/>
  <c r="F2829" i="1"/>
  <c r="F2185" i="1"/>
  <c r="F2735" i="1"/>
  <c r="F2779" i="1"/>
  <c r="F2621" i="1"/>
  <c r="F2805" i="1"/>
  <c r="F2604" i="1"/>
  <c r="F2242" i="1"/>
  <c r="F786" i="1"/>
  <c r="F2229" i="1"/>
  <c r="F2498" i="1"/>
  <c r="F2750" i="1"/>
  <c r="F2743" i="1"/>
  <c r="F2745" i="1"/>
  <c r="F2433" i="1"/>
  <c r="F2271" i="1"/>
  <c r="F1479" i="1"/>
  <c r="F2695" i="1"/>
  <c r="F2545" i="1"/>
  <c r="F2807" i="1"/>
  <c r="F2425" i="1"/>
  <c r="F2797" i="1"/>
  <c r="F2333" i="1"/>
  <c r="F2697" i="1"/>
  <c r="F1378" i="1"/>
  <c r="F2814" i="1"/>
  <c r="F2013" i="1"/>
  <c r="F2716" i="1"/>
  <c r="F2623" i="1"/>
  <c r="F2831" i="1"/>
  <c r="F2801" i="1"/>
  <c r="F1692" i="1"/>
  <c r="F1900" i="1"/>
  <c r="F1995" i="1"/>
  <c r="F2645" i="1"/>
  <c r="F2643" i="1"/>
  <c r="F2809" i="1"/>
  <c r="F2794" i="1"/>
  <c r="F2618" i="1"/>
  <c r="F2699" i="1"/>
  <c r="F2685" i="1"/>
  <c r="F2676" i="1"/>
  <c r="F2740" i="1"/>
  <c r="F2377" i="1"/>
  <c r="F2320" i="1"/>
  <c r="F2314" i="1"/>
  <c r="F2683" i="1"/>
  <c r="F2636" i="1"/>
  <c r="F2650" i="1"/>
  <c r="F2677" i="1"/>
  <c r="F2764" i="1"/>
  <c r="F2412" i="1"/>
  <c r="F2762" i="1"/>
  <c r="F2700" i="1"/>
  <c r="F2817" i="1"/>
  <c r="F2227" i="1"/>
  <c r="F2777" i="1"/>
  <c r="F2782" i="1"/>
  <c r="F2658" i="1"/>
  <c r="F2654" i="1"/>
  <c r="F2833" i="1"/>
  <c r="F2542" i="1"/>
  <c r="F2714" i="1"/>
  <c r="F2663" i="1"/>
  <c r="F2523" i="1"/>
  <c r="F1393" i="1"/>
  <c r="F1645" i="1"/>
  <c r="F2015" i="1"/>
  <c r="F2444" i="1"/>
  <c r="F2715" i="1"/>
  <c r="F2720" i="1"/>
  <c r="F2790" i="1"/>
  <c r="F2689" i="1"/>
  <c r="F2820" i="1"/>
  <c r="F2746" i="1"/>
  <c r="F2776" i="1"/>
  <c r="F2456" i="1"/>
  <c r="F2463" i="1"/>
  <c r="F2660" i="1"/>
  <c r="F2811" i="1"/>
  <c r="F2759" i="1"/>
  <c r="F2565" i="1"/>
  <c r="F2806" i="1"/>
  <c r="F2812" i="1"/>
  <c r="F2682" i="1"/>
  <c r="F2610" i="1"/>
  <c r="F2775" i="1"/>
  <c r="F2693" i="1"/>
  <c r="F2336" i="1"/>
  <c r="F2219" i="1"/>
  <c r="F2548" i="1"/>
  <c r="F2285" i="1"/>
  <c r="F2056" i="1"/>
  <c r="F2055" i="1"/>
  <c r="F2564" i="1"/>
  <c r="F2328" i="1"/>
  <c r="F2835" i="1"/>
  <c r="F1571" i="1"/>
  <c r="F2815" i="1"/>
  <c r="F2607" i="1"/>
  <c r="F2605" i="1"/>
  <c r="F2347" i="1"/>
  <c r="F2566" i="1"/>
  <c r="F2767" i="1"/>
  <c r="F2494" i="1"/>
  <c r="F2414" i="1"/>
  <c r="F2478" i="1"/>
  <c r="F2608" i="1"/>
  <c r="F2571" i="1"/>
  <c r="F2600" i="1"/>
  <c r="F2705" i="1"/>
  <c r="F2813" i="1"/>
  <c r="F2592" i="1"/>
  <c r="F2355" i="1"/>
  <c r="F2391" i="1"/>
  <c r="F2117" i="1"/>
  <c r="F2196" i="1"/>
  <c r="F962" i="1"/>
  <c r="F2401" i="1"/>
  <c r="F2426" i="1"/>
  <c r="F2465" i="1"/>
  <c r="F2448" i="1"/>
  <c r="F2349" i="1"/>
  <c r="F1155" i="1"/>
  <c r="F1942" i="1"/>
  <c r="F1802" i="1"/>
  <c r="F2293" i="1"/>
  <c r="F2260" i="1"/>
  <c r="F1955" i="1"/>
  <c r="F2296" i="1"/>
  <c r="F2155" i="1"/>
  <c r="F1981" i="1"/>
  <c r="F2560" i="1"/>
  <c r="F2102" i="1"/>
  <c r="F2010" i="1"/>
  <c r="F2304" i="1"/>
  <c r="F2246" i="1"/>
  <c r="F2235" i="1"/>
  <c r="F866" i="1"/>
  <c r="F1993" i="1"/>
  <c r="F1785" i="1"/>
  <c r="F2472" i="1"/>
  <c r="F2671" i="1"/>
  <c r="F1898" i="1"/>
  <c r="F1943" i="1"/>
  <c r="F1079" i="1"/>
  <c r="F2174" i="1"/>
  <c r="F1504" i="1"/>
  <c r="F1894" i="1"/>
  <c r="F1850" i="1"/>
  <c r="F2486" i="1"/>
  <c r="F2169" i="1"/>
  <c r="F2053" i="1"/>
  <c r="F2265" i="1"/>
  <c r="F2416" i="1"/>
  <c r="F2157" i="1"/>
  <c r="F2527" i="1"/>
  <c r="F1409" i="1"/>
  <c r="F2503" i="1"/>
  <c r="F2250" i="1"/>
  <c r="F1012" i="1"/>
  <c r="F1525" i="1"/>
  <c r="F2249" i="1"/>
  <c r="F1731" i="1"/>
  <c r="F2158" i="1"/>
  <c r="F2069" i="1"/>
  <c r="F695" i="1"/>
  <c r="F1577" i="1"/>
  <c r="F2016" i="1"/>
  <c r="F2280" i="1"/>
  <c r="F1307" i="1"/>
  <c r="F1359" i="1"/>
  <c r="F2303" i="1"/>
  <c r="F1920" i="1"/>
  <c r="F2688" i="1"/>
  <c r="F2789" i="1"/>
  <c r="F2691" i="1"/>
  <c r="F1773" i="1"/>
  <c r="F1808" i="1"/>
  <c r="F1438" i="1"/>
  <c r="F1462" i="1"/>
  <c r="F1792" i="1"/>
  <c r="F1223" i="1"/>
  <c r="F1586" i="1"/>
  <c r="F1726" i="1"/>
  <c r="F2022" i="1"/>
  <c r="F561" i="1"/>
  <c r="F2150" i="1"/>
  <c r="F2326" i="1"/>
  <c r="F1895" i="1"/>
  <c r="F2186" i="1"/>
  <c r="F2464" i="1"/>
  <c r="F2504" i="1"/>
  <c r="F2099" i="1"/>
  <c r="F2369" i="1"/>
  <c r="F2748" i="1"/>
  <c r="F2614" i="1"/>
  <c r="F2602" i="1"/>
  <c r="F2344" i="1"/>
  <c r="F2281" i="1"/>
  <c r="F2819" i="1"/>
  <c r="F1844" i="1"/>
  <c r="F1962" i="1"/>
  <c r="F1864" i="1"/>
  <c r="F2012" i="1"/>
  <c r="F1938" i="1"/>
  <c r="F2205" i="1"/>
  <c r="F2024" i="1"/>
  <c r="F1665" i="1"/>
  <c r="F1507" i="1"/>
  <c r="F1984" i="1"/>
  <c r="F2232" i="1"/>
  <c r="F2005" i="1"/>
  <c r="F1631" i="1"/>
  <c r="F2138" i="1"/>
  <c r="F1334" i="1"/>
  <c r="F1137" i="1"/>
  <c r="F2584" i="1"/>
  <c r="F2447" i="1"/>
  <c r="F1809" i="1"/>
  <c r="F1756" i="1"/>
  <c r="F1888" i="1"/>
  <c r="F390" i="1"/>
  <c r="F1684" i="1"/>
  <c r="F2356" i="1"/>
  <c r="F2298" i="1"/>
  <c r="F2048" i="1"/>
  <c r="F1371" i="1"/>
  <c r="F2573" i="1"/>
  <c r="F2631" i="1"/>
  <c r="F2795" i="1"/>
  <c r="F1739" i="1"/>
  <c r="F2772" i="1"/>
  <c r="F2518" i="1"/>
  <c r="F2506" i="1"/>
  <c r="F69" i="1"/>
  <c r="F2258" i="1"/>
  <c r="F2459" i="1"/>
  <c r="F2340" i="1"/>
  <c r="F2646" i="1"/>
  <c r="F2490" i="1"/>
  <c r="F1970" i="1"/>
  <c r="F2431" i="1"/>
  <c r="F2212" i="1"/>
  <c r="F212" i="1"/>
  <c r="F2357" i="1"/>
  <c r="F2213" i="1"/>
  <c r="F2076" i="1"/>
  <c r="F2546" i="1"/>
  <c r="F1406" i="1"/>
  <c r="F2111" i="1"/>
  <c r="F2173" i="1"/>
  <c r="F1005" i="1"/>
  <c r="F2390" i="1"/>
  <c r="F1381" i="1"/>
  <c r="F1202" i="1"/>
  <c r="F1968" i="1"/>
  <c r="F2098" i="1"/>
  <c r="F566" i="1"/>
  <c r="F789" i="1"/>
  <c r="F2398" i="1"/>
  <c r="F2381" i="1"/>
  <c r="F2473" i="1"/>
  <c r="F1909" i="1"/>
  <c r="F2179" i="1"/>
  <c r="F2410" i="1"/>
  <c r="F2086" i="1"/>
  <c r="F2276" i="1"/>
  <c r="F2367" i="1"/>
  <c r="F2568" i="1"/>
  <c r="F2180" i="1"/>
  <c r="F2628" i="1"/>
  <c r="F2540" i="1"/>
  <c r="F2749" i="1"/>
  <c r="F2551" i="1"/>
  <c r="F2634" i="1"/>
  <c r="F2550" i="1"/>
  <c r="F2675" i="1"/>
  <c r="F2525" i="1"/>
  <c r="F1547" i="1"/>
  <c r="F2067" i="1"/>
  <c r="F1215" i="1"/>
  <c r="F1578" i="1"/>
  <c r="F1928" i="1"/>
  <c r="F2156" i="1"/>
  <c r="F2097" i="1"/>
  <c r="F1887" i="1"/>
  <c r="F715" i="1"/>
  <c r="F1598" i="1"/>
  <c r="F1745" i="1"/>
  <c r="F2501" i="1"/>
  <c r="F1343" i="1"/>
  <c r="F2038" i="1"/>
  <c r="F1735" i="1"/>
  <c r="F2035" i="1"/>
  <c r="F647" i="1"/>
  <c r="F48" i="1"/>
  <c r="F2583" i="1"/>
  <c r="F1787" i="1"/>
  <c r="F1922" i="1"/>
  <c r="F2172" i="1"/>
  <c r="F2194" i="1"/>
  <c r="F2087" i="1"/>
  <c r="F2329" i="1"/>
  <c r="F2365" i="1"/>
  <c r="F2389" i="1"/>
  <c r="F1106" i="1"/>
  <c r="F1579" i="1"/>
  <c r="F1636" i="1"/>
  <c r="F1603" i="1"/>
  <c r="F582" i="1"/>
  <c r="F1602" i="1"/>
  <c r="F2310" i="1"/>
  <c r="F1523" i="1"/>
  <c r="F1854" i="1"/>
  <c r="F1435" i="1"/>
  <c r="F2553" i="1"/>
  <c r="F1237" i="1"/>
  <c r="F2325" i="1"/>
  <c r="F2403" i="1"/>
  <c r="F2635" i="1"/>
  <c r="F1286" i="1"/>
  <c r="F1235" i="1"/>
  <c r="F1457" i="1"/>
  <c r="F1950" i="1"/>
  <c r="F1108" i="1"/>
  <c r="F1494" i="1"/>
  <c r="F1242" i="1"/>
  <c r="F1682" i="1"/>
  <c r="F2006" i="1"/>
  <c r="F2679" i="1"/>
  <c r="F2561" i="1"/>
  <c r="F2449" i="1"/>
  <c r="F2563" i="1"/>
  <c r="F1868" i="1"/>
  <c r="F1761" i="1"/>
  <c r="F2358" i="1"/>
  <c r="F2327" i="1"/>
  <c r="F2382" i="1"/>
  <c r="F2394" i="1"/>
  <c r="F2383" i="1"/>
  <c r="F2728" i="1"/>
  <c r="F1997" i="1"/>
  <c r="F1333" i="1"/>
  <c r="F2300" i="1"/>
  <c r="F2078" i="1"/>
  <c r="F1458" i="1"/>
  <c r="F1564" i="1"/>
  <c r="F2108" i="1"/>
  <c r="F2118" i="1"/>
  <c r="F1742" i="1"/>
  <c r="F479" i="1"/>
  <c r="F1044" i="1"/>
  <c r="F1549" i="1"/>
  <c r="F1544" i="1"/>
  <c r="F1254" i="1"/>
  <c r="F2137" i="1"/>
  <c r="F1916" i="1"/>
  <c r="F1977" i="1"/>
  <c r="F1728" i="1"/>
  <c r="F1722" i="1"/>
  <c r="F1709" i="1"/>
  <c r="F1859" i="1"/>
  <c r="F1592" i="1"/>
  <c r="F1701" i="1"/>
  <c r="F1653" i="1"/>
  <c r="F1691" i="1"/>
  <c r="F1828" i="1"/>
  <c r="F1910" i="1"/>
  <c r="F1323" i="1"/>
  <c r="F1201" i="1"/>
  <c r="F2261" i="1"/>
  <c r="F2338" i="1"/>
  <c r="F2272" i="1"/>
  <c r="F2175" i="1"/>
  <c r="F1966" i="1"/>
  <c r="F2364" i="1"/>
  <c r="F2093" i="1"/>
  <c r="F1990" i="1"/>
  <c r="F1971" i="1"/>
  <c r="F2075" i="1"/>
  <c r="F2143" i="1"/>
  <c r="F1972" i="1"/>
  <c r="F1110" i="1"/>
  <c r="F1560" i="1"/>
  <c r="F1444" i="1"/>
  <c r="F2558" i="1"/>
  <c r="F558" i="1"/>
  <c r="F2536" i="1"/>
  <c r="F2321" i="1"/>
  <c r="F2556" i="1"/>
  <c r="F666" i="1"/>
  <c r="F855" i="1"/>
  <c r="F1279" i="1"/>
  <c r="F2557" i="1"/>
  <c r="F1781" i="1"/>
  <c r="F188" i="1"/>
  <c r="F1856" i="1"/>
  <c r="F2617" i="1"/>
  <c r="F2485" i="1"/>
  <c r="F738" i="1"/>
  <c r="F1351" i="1"/>
  <c r="F676" i="1"/>
  <c r="F1847" i="1"/>
  <c r="F2077" i="1"/>
  <c r="F286" i="1"/>
  <c r="F1102" i="1"/>
  <c r="F1268" i="1"/>
  <c r="F2216" i="1"/>
  <c r="F1161" i="1"/>
  <c r="F141" i="1"/>
  <c r="F1448" i="1"/>
  <c r="F1241" i="1"/>
  <c r="F1806" i="1"/>
  <c r="F533" i="1"/>
  <c r="F1881" i="1"/>
  <c r="F730" i="1"/>
  <c r="F279" i="1"/>
  <c r="F1886" i="1"/>
  <c r="F364" i="1"/>
  <c r="F107" i="1"/>
  <c r="F1083" i="1"/>
  <c r="F94" i="1"/>
  <c r="F1133" i="1"/>
  <c r="F839" i="1"/>
  <c r="F65" i="1"/>
  <c r="F2058" i="1"/>
  <c r="F216" i="1"/>
  <c r="F6" i="1"/>
  <c r="F200" i="1"/>
  <c r="F17" i="1"/>
  <c r="F349" i="1"/>
  <c r="F269" i="1"/>
  <c r="F1763" i="1"/>
  <c r="F1551" i="1"/>
  <c r="F792" i="1"/>
  <c r="F1748" i="1"/>
  <c r="F498" i="1"/>
  <c r="F1277" i="1"/>
  <c r="F1553" i="1"/>
  <c r="F413" i="1"/>
  <c r="F1491" i="1"/>
  <c r="F959" i="1"/>
  <c r="F172" i="1"/>
  <c r="F281" i="1"/>
  <c r="F432" i="1"/>
  <c r="F973" i="1"/>
  <c r="F425" i="1"/>
  <c r="F462" i="1"/>
  <c r="F113" i="1"/>
  <c r="F1064" i="1"/>
  <c r="F35" i="1"/>
  <c r="F50" i="1"/>
  <c r="F1463" i="1"/>
  <c r="F568" i="1"/>
  <c r="F61" i="1"/>
  <c r="F122" i="1"/>
  <c r="F105" i="1"/>
  <c r="F420" i="1"/>
  <c r="F356" i="1"/>
  <c r="F306" i="1"/>
  <c r="F1460" i="1"/>
  <c r="F33" i="1"/>
  <c r="F47" i="1"/>
  <c r="F174" i="1"/>
  <c r="F840" i="1"/>
  <c r="F1184" i="1"/>
  <c r="F114" i="1"/>
  <c r="F1001" i="1"/>
  <c r="F433" i="1"/>
  <c r="F1047" i="1"/>
  <c r="F1132" i="1"/>
  <c r="F1258" i="1"/>
  <c r="F185" i="1"/>
  <c r="F1234" i="1"/>
  <c r="F59" i="1"/>
  <c r="F395" i="1"/>
  <c r="F280" i="1"/>
  <c r="F746" i="1"/>
  <c r="F214" i="1"/>
  <c r="F265" i="1"/>
  <c r="F316" i="1"/>
  <c r="F1126" i="1"/>
  <c r="F1811" i="1"/>
  <c r="F718" i="1"/>
  <c r="F1546" i="1"/>
  <c r="F944" i="1"/>
  <c r="F823" i="1"/>
  <c r="F393" i="1"/>
  <c r="F972" i="1"/>
  <c r="F162" i="1"/>
  <c r="F291" i="1"/>
  <c r="F125" i="1"/>
  <c r="F1489" i="1"/>
  <c r="F709" i="1"/>
  <c r="F762" i="1"/>
  <c r="F656" i="1"/>
  <c r="F940" i="1"/>
  <c r="F1135" i="1"/>
  <c r="F1522" i="1"/>
  <c r="F240" i="1"/>
  <c r="F1255" i="1"/>
  <c r="F805" i="1"/>
  <c r="F777" i="1"/>
  <c r="F1294" i="1"/>
  <c r="F1640" i="1"/>
  <c r="F207" i="1"/>
  <c r="F351" i="1"/>
  <c r="F976" i="1"/>
  <c r="F686" i="1"/>
  <c r="F1466" i="1"/>
  <c r="F640" i="1"/>
  <c r="F627" i="1"/>
  <c r="F648" i="1"/>
  <c r="F1179" i="1"/>
  <c r="F106" i="1"/>
  <c r="F1265" i="1"/>
  <c r="F752" i="1"/>
  <c r="F768" i="1"/>
  <c r="F1165" i="1"/>
  <c r="F2724" i="1"/>
  <c r="F2188" i="1"/>
  <c r="F1668" i="1"/>
  <c r="F1398" i="1"/>
  <c r="F1486" i="1"/>
  <c r="F1841" i="1"/>
  <c r="F1741" i="1"/>
  <c r="F599" i="1"/>
  <c r="F398" i="1"/>
  <c r="F1604" i="1"/>
  <c r="F747" i="1"/>
  <c r="F887" i="1"/>
  <c r="F1293" i="1"/>
  <c r="F314" i="1"/>
  <c r="F201" i="1"/>
  <c r="F142" i="1"/>
  <c r="F415" i="1"/>
  <c r="F1642" i="1"/>
  <c r="F70" i="1"/>
  <c r="F622" i="1"/>
  <c r="F458" i="1"/>
  <c r="F1419" i="1"/>
  <c r="F903" i="1"/>
  <c r="F720" i="1"/>
  <c r="F1461" i="1"/>
  <c r="F850" i="1"/>
  <c r="F639" i="1"/>
  <c r="F852" i="1"/>
  <c r="F1035" i="1"/>
  <c r="F699" i="1"/>
  <c r="F361" i="1"/>
  <c r="F1141" i="1"/>
  <c r="F506" i="1"/>
  <c r="F1912" i="1"/>
  <c r="F475" i="1"/>
  <c r="F2114" i="1"/>
  <c r="F1154" i="1"/>
  <c r="F1318" i="1"/>
  <c r="F2397" i="1"/>
  <c r="F40" i="1"/>
  <c r="F2047" i="1"/>
  <c r="F1872" i="1"/>
  <c r="F1734" i="1"/>
  <c r="F1596" i="1"/>
  <c r="F1441" i="1"/>
  <c r="F218" i="1"/>
  <c r="F416" i="1"/>
  <c r="F1306" i="1"/>
  <c r="F91" i="1"/>
  <c r="F1070" i="1"/>
  <c r="F1033" i="1"/>
  <c r="F1572" i="1"/>
  <c r="F2070" i="1"/>
  <c r="F1332" i="1"/>
  <c r="F82" i="1"/>
  <c r="F845" i="1"/>
  <c r="F724" i="1"/>
  <c r="F453" i="1"/>
  <c r="F1595" i="1"/>
  <c r="F1092" i="1"/>
  <c r="F1324" i="1"/>
  <c r="F2509" i="1"/>
  <c r="F2386" i="1"/>
  <c r="F875" i="1"/>
  <c r="F370" i="1"/>
  <c r="F1958" i="1"/>
  <c r="F1878" i="1"/>
  <c r="F1832" i="1"/>
  <c r="F2736" i="1"/>
  <c r="F793" i="1"/>
  <c r="F2085" i="1"/>
  <c r="F574" i="1"/>
  <c r="F210" i="1"/>
  <c r="F2648" i="1"/>
  <c r="F614" i="1"/>
  <c r="F1987" i="1"/>
  <c r="F181" i="1"/>
  <c r="F2313" i="1"/>
  <c r="F930" i="1"/>
  <c r="F902" i="1"/>
  <c r="F1418" i="1"/>
  <c r="F946" i="1"/>
  <c r="F443" i="1"/>
  <c r="F1890" i="1"/>
  <c r="F873" i="1"/>
  <c r="F1488" i="1"/>
  <c r="F2596" i="1"/>
  <c r="F2021" i="1"/>
  <c r="F2741" i="1"/>
  <c r="F2629" i="1"/>
  <c r="F1534" i="1"/>
  <c r="F2633" i="1"/>
  <c r="F1288" i="1"/>
  <c r="F1556" i="1"/>
  <c r="F1290" i="1"/>
  <c r="F246" i="1"/>
  <c r="F898" i="1"/>
  <c r="F1151" i="1"/>
  <c r="F1029" i="1"/>
  <c r="F2234" i="1"/>
  <c r="F2170" i="1"/>
  <c r="F146" i="1"/>
  <c r="F1729" i="1"/>
  <c r="F1540" i="1"/>
  <c r="F1524" i="1"/>
  <c r="F1754" i="1"/>
  <c r="F1476" i="1"/>
  <c r="F2148" i="1"/>
  <c r="F2163" i="1"/>
  <c r="F2166" i="1"/>
  <c r="F412" i="1"/>
  <c r="F1304" i="1"/>
  <c r="F2026" i="1"/>
  <c r="F1959" i="1"/>
  <c r="F1196" i="1"/>
  <c r="F219" i="1"/>
  <c r="F1082" i="1"/>
  <c r="F230" i="1"/>
  <c r="F263" i="1"/>
  <c r="F963" i="1"/>
  <c r="F42" i="1"/>
  <c r="F1416" i="1"/>
  <c r="F96" i="1"/>
  <c r="F1091" i="1"/>
  <c r="F1220" i="1"/>
  <c r="F584" i="1"/>
  <c r="F952" i="1"/>
  <c r="F346" i="1"/>
  <c r="F177" i="1"/>
  <c r="F144" i="1"/>
  <c r="F1445" i="1"/>
  <c r="F211" i="1"/>
  <c r="F44" i="1"/>
  <c r="F1373" i="1"/>
  <c r="F262" i="1"/>
  <c r="F340" i="1"/>
  <c r="F1089" i="1"/>
  <c r="F1232" i="1"/>
  <c r="F1021" i="1"/>
  <c r="F46" i="1"/>
  <c r="F829" i="1"/>
  <c r="F430" i="1"/>
  <c r="F515" i="1"/>
  <c r="F2210" i="1"/>
  <c r="F476" i="1"/>
  <c r="F797" i="1"/>
  <c r="F155" i="1"/>
  <c r="F726" i="1"/>
  <c r="F1736" i="1"/>
  <c r="F380" i="1"/>
  <c r="F450" i="1"/>
  <c r="F1703" i="1"/>
  <c r="F769" i="1"/>
  <c r="F1125" i="1"/>
  <c r="F431" i="1"/>
  <c r="F540" i="1"/>
  <c r="F771" i="1"/>
  <c r="F250" i="1"/>
  <c r="F304" i="1"/>
  <c r="F1285" i="1"/>
  <c r="F691" i="1"/>
  <c r="F1471" i="1"/>
  <c r="F1672" i="1"/>
  <c r="F755" i="1"/>
  <c r="F597" i="1"/>
  <c r="F385" i="1"/>
  <c r="F1295" i="1"/>
  <c r="F1317" i="1"/>
  <c r="F93" i="1"/>
  <c r="F2279" i="1"/>
  <c r="F2453" i="1"/>
  <c r="F2224" i="1"/>
  <c r="F2513" i="1"/>
  <c r="F140" i="1"/>
  <c r="F1428" i="1"/>
  <c r="F2128" i="1"/>
  <c r="F623" i="1"/>
  <c r="F464" i="1"/>
  <c r="F184" i="1"/>
  <c r="F878" i="1"/>
  <c r="F424" i="1"/>
  <c r="F26" i="1"/>
  <c r="F575" i="1"/>
  <c r="F1869" i="1"/>
  <c r="F996" i="1"/>
  <c r="F1490" i="1"/>
  <c r="F661" i="1"/>
  <c r="F716" i="1"/>
  <c r="F555" i="1"/>
  <c r="F277" i="1"/>
  <c r="F1236" i="1"/>
  <c r="F68" i="1"/>
  <c r="F1023" i="1"/>
  <c r="F16" i="1"/>
  <c r="F357" i="1"/>
  <c r="F343" i="1"/>
  <c r="F456" i="1"/>
  <c r="F348" i="1"/>
  <c r="F1340" i="1"/>
  <c r="F147" i="1"/>
  <c r="F1449" i="1"/>
  <c r="F807" i="1"/>
  <c r="F723" i="1"/>
  <c r="F112" i="1"/>
  <c r="F1042" i="1"/>
  <c r="F324" i="1"/>
  <c r="F1194" i="1"/>
  <c r="F897" i="1"/>
  <c r="F1747" i="1"/>
  <c r="F52" i="1"/>
  <c r="F543" i="1"/>
  <c r="F1550" i="1"/>
  <c r="F190" i="1"/>
  <c r="F1784" i="1"/>
  <c r="F1156" i="1"/>
  <c r="F1519" i="1"/>
  <c r="F766" i="1"/>
  <c r="F1635" i="1"/>
  <c r="F148" i="1"/>
  <c r="F1780" i="1"/>
  <c r="F1509" i="1"/>
  <c r="F2151" i="1"/>
  <c r="F179" i="1"/>
  <c r="F1186" i="1"/>
  <c r="F451" i="1"/>
  <c r="F721" i="1"/>
  <c r="F835" i="1"/>
  <c r="F486" i="1"/>
  <c r="F1350" i="1"/>
  <c r="F243" i="1"/>
  <c r="F274" i="1"/>
  <c r="F1104" i="1"/>
  <c r="F229" i="1"/>
  <c r="F1327" i="1"/>
  <c r="F1530" i="1"/>
  <c r="F787" i="1"/>
  <c r="F1204" i="1"/>
  <c r="F983" i="1"/>
  <c r="F1176" i="1"/>
  <c r="F2611" i="1"/>
  <c r="F1500" i="1"/>
  <c r="F886" i="1"/>
  <c r="F719" i="1"/>
  <c r="F1758" i="1"/>
  <c r="F296" i="1"/>
  <c r="F2306" i="1"/>
  <c r="F844" i="1"/>
  <c r="F1820" i="1"/>
  <c r="F1262" i="1"/>
  <c r="F245" i="1"/>
  <c r="F1344" i="1"/>
  <c r="F256" i="1"/>
  <c r="F664" i="1"/>
  <c r="F2366" i="1"/>
  <c r="F1326" i="1"/>
  <c r="F1989" i="1"/>
  <c r="F1485" i="1"/>
  <c r="F1625" i="1"/>
  <c r="F1623" i="1"/>
  <c r="F2475" i="1"/>
  <c r="F1775" i="1"/>
  <c r="F2378" i="1"/>
  <c r="F880" i="1"/>
  <c r="F559" i="1"/>
  <c r="F832" i="1"/>
  <c r="F2704" i="1"/>
  <c r="F2315" i="1"/>
  <c r="F1608" i="1"/>
  <c r="F2792" i="1"/>
  <c r="F2731" i="1"/>
  <c r="F744" i="1"/>
  <c r="F378" i="1"/>
  <c r="F315" i="1"/>
  <c r="F439" i="1"/>
  <c r="F305" i="1"/>
  <c r="F1949" i="1"/>
  <c r="F417" i="1"/>
  <c r="F149" i="1"/>
  <c r="F259" i="1"/>
  <c r="F1870" i="1"/>
  <c r="F1624" i="1"/>
  <c r="F1140" i="1"/>
  <c r="F339" i="1"/>
  <c r="F1331" i="1"/>
  <c r="F233" i="1"/>
  <c r="F2828" i="1"/>
  <c r="F993" i="1"/>
  <c r="F1554" i="1"/>
  <c r="F758" i="1"/>
  <c r="F1652" i="1"/>
  <c r="F931" i="1"/>
  <c r="F732" i="1"/>
  <c r="F336" i="1"/>
  <c r="F2455" i="1"/>
  <c r="F1075" i="1"/>
  <c r="F2178" i="1"/>
  <c r="F2203" i="1"/>
  <c r="F1621" i="1"/>
  <c r="F2305" i="1"/>
  <c r="F696" i="1"/>
  <c r="F1960" i="1"/>
  <c r="F2352" i="1"/>
  <c r="F2240" i="1"/>
  <c r="F2529" i="1"/>
  <c r="F1474" i="1"/>
  <c r="F372" i="1"/>
  <c r="F2421" i="1"/>
  <c r="F2687" i="1"/>
  <c r="F2404" i="1"/>
  <c r="F2399" i="1"/>
  <c r="F2268" i="1"/>
  <c r="F680" i="1"/>
  <c r="F485" i="1"/>
  <c r="F1094" i="1"/>
  <c r="F2044" i="1"/>
  <c r="F2339" i="1"/>
  <c r="F633" i="1"/>
  <c r="F1675" i="1"/>
  <c r="F2302" i="1"/>
  <c r="F2362" i="1"/>
  <c r="F1512" i="1"/>
  <c r="F384" i="1"/>
  <c r="F2160" i="1"/>
  <c r="F2760" i="1"/>
  <c r="F497" i="1"/>
  <c r="F2374" i="1"/>
  <c r="F2350" i="1"/>
  <c r="F1677" i="1"/>
  <c r="F1281" i="1"/>
  <c r="F2290" i="1"/>
  <c r="F2187" i="1"/>
  <c r="F2073" i="1"/>
  <c r="F1120" i="1"/>
  <c r="F1842" i="1"/>
  <c r="F814" i="1"/>
  <c r="F858" i="1"/>
  <c r="F2751" i="1"/>
  <c r="F1320" i="1"/>
  <c r="F161" i="1"/>
  <c r="F410" i="1"/>
  <c r="F1974" i="1"/>
  <c r="F303" i="1"/>
  <c r="F1830" i="1"/>
  <c r="F408" i="1"/>
  <c r="F1517" i="1"/>
  <c r="F312" i="1"/>
  <c r="F1171" i="1"/>
  <c r="F1032" i="1"/>
  <c r="F104" i="1"/>
  <c r="F1121" i="1"/>
  <c r="F1000" i="1"/>
  <c r="F1216" i="1"/>
  <c r="F1341" i="1"/>
  <c r="F2834" i="1"/>
  <c r="F307" i="1"/>
  <c r="F1732" i="1"/>
  <c r="F1383" i="1"/>
  <c r="F888" i="1"/>
  <c r="F1799" i="1"/>
  <c r="F1946" i="1"/>
  <c r="F883" i="1"/>
  <c r="F126" i="1"/>
  <c r="F1475" i="1"/>
  <c r="F565" i="1"/>
  <c r="F708" i="1"/>
  <c r="F5" i="1"/>
  <c r="F391" i="1"/>
  <c r="F255" i="1"/>
  <c r="F170" i="1"/>
  <c r="F1505" i="1"/>
  <c r="F1482" i="1"/>
  <c r="F618" i="1"/>
  <c r="F1697" i="1"/>
  <c r="F2113" i="1"/>
  <c r="F396" i="1"/>
  <c r="F1261" i="1"/>
  <c r="F189" i="1"/>
  <c r="F1065" i="1"/>
  <c r="F64" i="1"/>
  <c r="F1325" i="1"/>
  <c r="F1148" i="1"/>
  <c r="F86" i="1"/>
  <c r="F227" i="1"/>
  <c r="F2269" i="1"/>
  <c r="F1274" i="1"/>
  <c r="F379" i="1"/>
  <c r="F72" i="1"/>
  <c r="F772" i="1"/>
  <c r="F1779" i="1"/>
  <c r="F143" i="1"/>
  <c r="F205" i="1"/>
  <c r="F318" i="1"/>
  <c r="F1574" i="1"/>
  <c r="F43" i="1"/>
  <c r="F102" i="1"/>
  <c r="F360" i="1"/>
  <c r="F54" i="1"/>
  <c r="F1541" i="1"/>
  <c r="F521" i="1"/>
  <c r="F1364" i="1"/>
  <c r="F1688" i="1"/>
  <c r="F528" i="1"/>
  <c r="F847" i="1"/>
  <c r="F2031" i="1"/>
  <c r="F592" i="1"/>
  <c r="F437" i="1"/>
  <c r="F1124" i="1"/>
  <c r="F649" i="1"/>
  <c r="F596" i="1"/>
  <c r="F199" i="1"/>
  <c r="F864" i="1"/>
  <c r="F685" i="1"/>
  <c r="F321" i="1"/>
  <c r="F337" i="1"/>
  <c r="F701" i="1"/>
  <c r="F741" i="1"/>
  <c r="F145" i="1"/>
  <c r="F688" i="1"/>
  <c r="F206" i="1"/>
  <c r="F319" i="1"/>
  <c r="F1310" i="1"/>
  <c r="F1795" i="1"/>
  <c r="F591" i="1"/>
  <c r="F1656" i="1"/>
  <c r="F854" i="1"/>
  <c r="F313" i="1"/>
  <c r="F1533" i="1"/>
  <c r="F1807" i="1"/>
  <c r="F1883" i="1"/>
  <c r="F1757" i="1"/>
  <c r="F636" i="1"/>
  <c r="F1648" i="1"/>
  <c r="F483" i="1"/>
  <c r="F791" i="1"/>
  <c r="F1090" i="1"/>
  <c r="F327" i="1"/>
  <c r="F606" i="1"/>
  <c r="F1464" i="1"/>
  <c r="F895" i="1"/>
  <c r="F2237" i="1"/>
  <c r="F613" i="1"/>
  <c r="F84" i="1"/>
  <c r="F121" i="1"/>
  <c r="F2538" i="1"/>
  <c r="F1391" i="1"/>
  <c r="F934" i="1"/>
  <c r="F2667" i="1"/>
  <c r="F444" i="1"/>
  <c r="F2370" i="1"/>
  <c r="F988" i="1"/>
  <c r="F961" i="1"/>
  <c r="F659" i="1"/>
  <c r="F884" i="1"/>
  <c r="F635" i="1"/>
  <c r="F1639" i="1"/>
  <c r="F1337" i="1"/>
  <c r="F1395" i="1"/>
  <c r="F1139" i="1"/>
  <c r="F1800" i="1"/>
  <c r="F2177" i="1"/>
  <c r="F2184" i="1"/>
  <c r="F1346" i="1"/>
  <c r="F2218" i="1"/>
  <c r="F626" i="1"/>
  <c r="F1291" i="1"/>
  <c r="F2491" i="1"/>
  <c r="F1673" i="1"/>
  <c r="F2471" i="1"/>
  <c r="F1081" i="1"/>
  <c r="F2228" i="1"/>
  <c r="F975" i="1"/>
  <c r="F1680" i="1"/>
  <c r="F2598" i="1"/>
  <c r="F1031" i="1"/>
  <c r="F1413" i="1"/>
  <c r="F2130" i="1"/>
  <c r="F449" i="1"/>
  <c r="F79" i="1"/>
  <c r="F34" i="1"/>
  <c r="F587" i="1"/>
  <c r="F1796" i="1"/>
  <c r="F2379" i="1"/>
  <c r="F436" i="1"/>
  <c r="F1902" i="1"/>
  <c r="F2316" i="1"/>
  <c r="F549" i="1"/>
  <c r="F2043" i="1"/>
  <c r="F1740" i="1"/>
  <c r="F1453" i="1"/>
  <c r="F1951" i="1"/>
  <c r="F2323" i="1"/>
  <c r="F2262" i="1"/>
  <c r="F1911" i="1"/>
  <c r="F1403" i="1"/>
  <c r="F1385" i="1"/>
  <c r="F2233" i="1"/>
  <c r="F1633" i="1"/>
  <c r="F2763" i="1"/>
  <c r="F1953" i="1"/>
  <c r="F2027" i="1"/>
  <c r="F1693" i="1"/>
  <c r="F300" i="1"/>
  <c r="F1699" i="1"/>
  <c r="F1010" i="1"/>
  <c r="F1575" i="1"/>
  <c r="F2200" i="1"/>
  <c r="F1905" i="1"/>
  <c r="F2189" i="1"/>
  <c r="F812" i="1"/>
  <c r="F1794" i="1"/>
  <c r="F2106" i="1"/>
  <c r="F1923" i="1"/>
  <c r="F1927" i="1"/>
  <c r="F1219" i="1"/>
  <c r="F2199" i="1"/>
  <c r="F1259" i="1"/>
  <c r="F1904" i="1"/>
  <c r="F1862" i="1"/>
  <c r="F560" i="1"/>
  <c r="F496" i="1"/>
  <c r="F2154" i="1"/>
  <c r="F1671" i="1"/>
  <c r="F577" i="1"/>
  <c r="F1875" i="1"/>
  <c r="F1353" i="1"/>
  <c r="F238" i="1"/>
  <c r="F175" i="1"/>
  <c r="F2103" i="1"/>
  <c r="F1961" i="1"/>
  <c r="F939" i="1"/>
  <c r="F552" i="1"/>
  <c r="F2168" i="1"/>
  <c r="F998" i="1"/>
  <c r="F2784" i="1"/>
  <c r="F1542" i="1"/>
  <c r="F2161" i="1"/>
  <c r="F1224" i="1"/>
  <c r="F2119" i="1"/>
  <c r="F1683" i="1"/>
  <c r="F499" i="1"/>
  <c r="F1582" i="1"/>
  <c r="F1086" i="1"/>
  <c r="F292" i="1"/>
  <c r="F1689" i="1"/>
  <c r="F2502" i="1"/>
  <c r="F794" i="1"/>
  <c r="F1095" i="1"/>
  <c r="F1084" i="1"/>
  <c r="F1168" i="1"/>
  <c r="F1481" i="1"/>
  <c r="F2461" i="1"/>
  <c r="F2149" i="1"/>
  <c r="F2589" i="1"/>
  <c r="F2826" i="1"/>
  <c r="F2331" i="1"/>
  <c r="F2020" i="1"/>
  <c r="F2032" i="1"/>
  <c r="F353" i="1"/>
  <c r="F288" i="1"/>
  <c r="F856" i="1"/>
  <c r="F929" i="1"/>
  <c r="F411" i="1"/>
  <c r="F1711" i="1"/>
  <c r="F1336" i="1"/>
  <c r="F95" i="1"/>
  <c r="F402" i="1"/>
  <c r="F610" i="1"/>
  <c r="F1034" i="1"/>
  <c r="F242" i="1"/>
  <c r="F176" i="1"/>
  <c r="F1113" i="1"/>
  <c r="F1527" i="1"/>
  <c r="F2291" i="1"/>
  <c r="F594" i="1"/>
  <c r="F579" i="1"/>
  <c r="F698" i="1"/>
  <c r="F690" i="1"/>
  <c r="F2092" i="1"/>
  <c r="F624" i="1"/>
  <c r="F23" i="1"/>
  <c r="F748" i="1"/>
  <c r="F589" i="1"/>
  <c r="F1407" i="1"/>
  <c r="F977" i="1"/>
  <c r="F120" i="1"/>
  <c r="F471" i="1"/>
  <c r="F1663" i="1"/>
  <c r="F679" i="1"/>
  <c r="F66" i="1"/>
  <c r="F505" i="1"/>
  <c r="F55" i="1"/>
  <c r="F482" i="1"/>
  <c r="F1638" i="1"/>
  <c r="F153" i="1"/>
  <c r="F448" i="1"/>
  <c r="F383" i="1"/>
  <c r="F99" i="1"/>
  <c r="F683" i="1"/>
  <c r="F10" i="1"/>
  <c r="F397" i="1"/>
  <c r="F100" i="1"/>
  <c r="F1719" i="1"/>
  <c r="F4" i="1"/>
  <c r="F2046" i="1"/>
  <c r="F51" i="1"/>
  <c r="F15" i="1"/>
  <c r="F837" i="1"/>
  <c r="F166" i="1"/>
  <c r="F150" i="1"/>
  <c r="F1654" i="1"/>
  <c r="F1770" i="1"/>
  <c r="F862" i="1"/>
  <c r="F1465" i="1"/>
  <c r="F1271" i="1"/>
  <c r="F692" i="1"/>
  <c r="F1516" i="1"/>
  <c r="F713" i="1"/>
  <c r="F88" i="1"/>
  <c r="F182" i="1"/>
  <c r="F570" i="1"/>
  <c r="F1502" i="1"/>
  <c r="F534" i="1"/>
  <c r="F1908" i="1"/>
  <c r="F389" i="1"/>
  <c r="F956" i="1"/>
  <c r="F358" i="1"/>
  <c r="F535" i="1"/>
  <c r="F767" i="1"/>
  <c r="F796" i="1"/>
  <c r="F160" i="1"/>
  <c r="F407" i="1"/>
  <c r="F819" i="1"/>
  <c r="F492" i="1"/>
  <c r="F1142" i="1"/>
  <c r="F261" i="1"/>
  <c r="F990" i="1"/>
  <c r="F435" i="1"/>
  <c r="F400" i="1"/>
  <c r="F798" i="1"/>
  <c r="F154" i="1"/>
  <c r="F454" i="1"/>
  <c r="F1762" i="1"/>
  <c r="F2818" i="1"/>
  <c r="F1007" i="1"/>
  <c r="F133" i="1"/>
  <c r="F1743" i="1"/>
  <c r="F38" i="1"/>
  <c r="F782" i="1"/>
  <c r="F323" i="1"/>
  <c r="F208" i="1"/>
  <c r="F1593" i="1"/>
  <c r="F1209" i="1"/>
  <c r="F674" i="1"/>
  <c r="F22" i="1"/>
  <c r="F77" i="1"/>
  <c r="F1022" i="1"/>
  <c r="F461" i="1"/>
  <c r="F202" i="1"/>
  <c r="F371" i="1"/>
  <c r="F932" i="1"/>
  <c r="F132" i="1"/>
  <c r="F164" i="1"/>
  <c r="F403" i="1"/>
  <c r="F860" i="1"/>
  <c r="F1190" i="1"/>
  <c r="F399" i="1"/>
  <c r="F637" i="1"/>
  <c r="F223" i="1"/>
  <c r="F187" i="1"/>
  <c r="F97" i="1"/>
  <c r="F654" i="1"/>
  <c r="F487" i="1"/>
  <c r="F2694" i="1"/>
  <c r="F979" i="1"/>
  <c r="F734" i="1"/>
  <c r="F452" i="1"/>
  <c r="F1069" i="1"/>
  <c r="F1879" i="1"/>
  <c r="F1101" i="1"/>
  <c r="F183" i="1"/>
  <c r="F478" i="1"/>
  <c r="F220" i="1"/>
  <c r="F423" i="1"/>
  <c r="F1358" i="1"/>
  <c r="F89" i="1"/>
  <c r="F186" i="1"/>
  <c r="F966" i="1"/>
  <c r="F987" i="1"/>
  <c r="F1616" i="1"/>
  <c r="F1421" i="1"/>
  <c r="F1085" i="1"/>
  <c r="F282" i="1"/>
  <c r="F673" i="1"/>
  <c r="F298" i="1"/>
  <c r="F1198" i="1"/>
  <c r="F877" i="1"/>
  <c r="F139" i="1"/>
  <c r="F1390" i="1"/>
  <c r="F1399" i="1"/>
  <c r="F545" i="1"/>
  <c r="F195" i="1"/>
  <c r="F134" i="1"/>
  <c r="F556" i="1"/>
  <c r="F1455" i="1"/>
  <c r="F2131" i="1"/>
  <c r="F1840" i="1"/>
  <c r="F660" i="1"/>
  <c r="F833" i="1"/>
  <c r="F821" i="1"/>
  <c r="F1424" i="1"/>
  <c r="F612" i="1"/>
  <c r="F56" i="1"/>
  <c r="F1506" i="1"/>
  <c r="F784" i="1"/>
  <c r="F71" i="1"/>
  <c r="F1857" i="1"/>
  <c r="F1661" i="1"/>
  <c r="F53" i="1"/>
  <c r="F1188" i="1"/>
  <c r="F1014" i="1"/>
  <c r="F428" i="1"/>
  <c r="F1128" i="1"/>
  <c r="F1177" i="1"/>
  <c r="F1117" i="1"/>
  <c r="F1173" i="1"/>
  <c r="F447" i="1"/>
  <c r="F1510" i="1"/>
  <c r="F1037" i="1"/>
  <c r="F1129" i="1"/>
  <c r="F83" i="1"/>
  <c r="F764" i="1"/>
  <c r="F1412" i="1"/>
  <c r="F1600" i="1"/>
  <c r="F1439" i="1"/>
  <c r="F1162" i="1"/>
  <c r="F527" i="1"/>
  <c r="F662" i="1"/>
  <c r="F404" i="1"/>
  <c r="F736" i="1"/>
  <c r="F1520" i="1"/>
  <c r="F710" i="1"/>
  <c r="F754" i="1"/>
  <c r="F1214" i="1"/>
  <c r="F1316" i="1"/>
  <c r="F537" i="1"/>
  <c r="F117" i="1"/>
  <c r="F128" i="1"/>
  <c r="F1180" i="1"/>
  <c r="F882" i="1"/>
  <c r="F1609" i="1"/>
  <c r="F941" i="1"/>
  <c r="F325" i="1"/>
  <c r="F538" i="1"/>
  <c r="F853" i="1"/>
  <c r="F970" i="1"/>
  <c r="F994" i="1"/>
  <c r="F2288" i="1"/>
  <c r="F1432" i="1"/>
  <c r="F510" i="1"/>
  <c r="F899" i="1"/>
  <c r="F1783" i="1"/>
  <c r="F1187" i="1"/>
  <c r="F60" i="1"/>
  <c r="F386" i="1"/>
  <c r="F735" i="1"/>
  <c r="F1548" i="1"/>
  <c r="F810" i="1"/>
  <c r="F341" i="1"/>
  <c r="F733" i="1"/>
  <c r="F1387" i="1"/>
  <c r="F1251" i="1"/>
  <c r="F638" i="1"/>
  <c r="F477" i="1"/>
  <c r="F1068" i="1"/>
  <c r="F1913" i="1"/>
  <c r="F512" i="1"/>
  <c r="F2124" i="1"/>
  <c r="F842" i="1"/>
  <c r="F11" i="1"/>
  <c r="F1144" i="1"/>
  <c r="F759" i="1"/>
  <c r="F1676" i="1"/>
  <c r="F625" i="1"/>
  <c r="F138" i="1"/>
  <c r="F167" i="1"/>
  <c r="F1098" i="1"/>
  <c r="F969" i="1"/>
  <c r="F344" i="1"/>
  <c r="F630" i="1"/>
  <c r="F1230" i="1"/>
  <c r="F2110" i="1"/>
  <c r="F488" i="1"/>
  <c r="F1298" i="1"/>
  <c r="F19" i="1"/>
  <c r="F995" i="1"/>
  <c r="F377" i="1"/>
  <c r="F362" i="1"/>
  <c r="F387" i="1"/>
  <c r="F267" i="1"/>
  <c r="F1172" i="1"/>
  <c r="F619" i="1"/>
  <c r="F1309" i="1"/>
  <c r="F1045" i="1"/>
  <c r="F702" i="1"/>
  <c r="F1303" i="1"/>
  <c r="F813" i="1"/>
  <c r="F1727" i="1"/>
  <c r="F1772" i="1"/>
  <c r="F1503" i="1"/>
  <c r="F693" i="1"/>
  <c r="F1384" i="1"/>
  <c r="F1660" i="1"/>
  <c r="F1038" i="1"/>
  <c r="F1764" i="1"/>
  <c r="F765" i="1"/>
  <c r="F745" i="1"/>
  <c r="F198" i="1"/>
  <c r="F1607" i="1"/>
  <c r="F991" i="1"/>
  <c r="F1396" i="1"/>
  <c r="F226" i="1"/>
  <c r="F156" i="1"/>
  <c r="F78" i="1"/>
  <c r="F815" i="1"/>
  <c r="F224" i="1"/>
  <c r="F824" i="1"/>
  <c r="F1518" i="1"/>
  <c r="F1605" i="1"/>
  <c r="F2007" i="1"/>
  <c r="F790" i="1"/>
  <c r="F519" i="1"/>
  <c r="F1115" i="1"/>
  <c r="F825" i="1"/>
  <c r="F221" i="1"/>
  <c r="F1152" i="1"/>
  <c r="F532" i="1"/>
  <c r="F1013" i="1"/>
  <c r="F547" i="1"/>
  <c r="F2396" i="1"/>
  <c r="F1767" i="1"/>
  <c r="F2238" i="1"/>
  <c r="F1996" i="1"/>
  <c r="F1311" i="1"/>
  <c r="F1528" i="1"/>
  <c r="F1925" i="1"/>
  <c r="F2606" i="1"/>
  <c r="F369" i="1"/>
  <c r="F421" i="1"/>
  <c r="F1169" i="1"/>
  <c r="F865" i="1"/>
  <c r="F1750" i="1"/>
  <c r="F678" i="1"/>
  <c r="F799" i="1"/>
  <c r="F1229" i="1"/>
  <c r="F136" i="1"/>
  <c r="F756" i="1"/>
  <c r="F1964" i="1"/>
  <c r="F1372" i="1"/>
  <c r="F728" i="1"/>
  <c r="F2062" i="1"/>
  <c r="F1107" i="1"/>
  <c r="F1590" i="1"/>
  <c r="F1349" i="1"/>
  <c r="F779" i="1"/>
  <c r="F1404" i="1"/>
  <c r="F1376" i="1"/>
  <c r="F1948" i="1"/>
  <c r="F646" i="1"/>
  <c r="F1483" i="1"/>
  <c r="F541" i="1"/>
  <c r="F1589" i="1"/>
  <c r="F1100" i="1"/>
  <c r="F1715" i="1"/>
  <c r="F352" i="1"/>
  <c r="F1046" i="1"/>
  <c r="F1195" i="1"/>
  <c r="F1650" i="1"/>
  <c r="F1819" i="1"/>
  <c r="F2208" i="1"/>
  <c r="F1619" i="1"/>
  <c r="F781" i="1"/>
  <c r="F1183" i="1"/>
  <c r="F440" i="1"/>
  <c r="F572" i="1"/>
  <c r="F776" i="1"/>
  <c r="F159" i="1"/>
  <c r="F31" i="1"/>
  <c r="F871" i="1"/>
  <c r="F1454" i="1"/>
  <c r="F457" i="1"/>
  <c r="F276" i="1"/>
  <c r="F1539" i="1"/>
  <c r="F137" i="1"/>
  <c r="F978" i="1"/>
  <c r="F2408" i="1"/>
  <c r="F1040" i="1"/>
  <c r="F1238" i="1"/>
  <c r="F1134" i="1"/>
  <c r="F1495" i="1"/>
  <c r="F1425" i="1"/>
  <c r="F551" i="1"/>
  <c r="F1058" i="1"/>
  <c r="F2297" i="1"/>
  <c r="F2526" i="1"/>
  <c r="F504" i="1"/>
  <c r="F942" i="1"/>
  <c r="F739" i="1"/>
  <c r="F1718" i="1"/>
  <c r="F193" i="1"/>
  <c r="F1679" i="1"/>
  <c r="F513" i="1"/>
  <c r="F900" i="1"/>
  <c r="F1266" i="1"/>
  <c r="F1210" i="1"/>
  <c r="F2597" i="1"/>
  <c r="F1114" i="1"/>
  <c r="F1567" i="1"/>
  <c r="F564" i="1"/>
  <c r="F1136" i="1"/>
  <c r="F1821" i="1"/>
  <c r="F98" i="1"/>
  <c r="F657" i="1"/>
  <c r="F1559" i="1"/>
  <c r="F729" i="1"/>
  <c r="F1599" i="1"/>
  <c r="F1515" i="1"/>
  <c r="F1988" i="1"/>
  <c r="F1138" i="1"/>
  <c r="F80" i="1"/>
  <c r="F76" i="1"/>
  <c r="F8" i="1"/>
  <c r="F28" i="1"/>
  <c r="F743" i="1"/>
  <c r="F665" i="1"/>
  <c r="F3" i="1"/>
  <c r="F1111" i="1"/>
  <c r="F18" i="1"/>
  <c r="F548" i="1"/>
  <c r="F502" i="1"/>
  <c r="F39" i="1"/>
  <c r="F935" i="1"/>
  <c r="F225" i="1"/>
  <c r="F27" i="1"/>
  <c r="F473" i="1"/>
  <c r="F689" i="1"/>
  <c r="F491" i="1"/>
  <c r="F655" i="1"/>
  <c r="F157" i="1"/>
  <c r="F518" i="1"/>
  <c r="F87" i="1"/>
  <c r="F843" i="1"/>
  <c r="F712" i="1"/>
  <c r="F110" i="1"/>
  <c r="F73" i="1"/>
  <c r="F1440" i="1"/>
  <c r="F101" i="1"/>
  <c r="F788" i="1"/>
  <c r="F14" i="1"/>
  <c r="F85" i="1"/>
  <c r="F270" i="1"/>
  <c r="F284" i="1"/>
  <c r="F301" i="1"/>
  <c r="F192" i="1"/>
  <c r="F1018" i="1"/>
  <c r="F617" i="1"/>
  <c r="F607" i="1"/>
  <c r="F21" i="1"/>
  <c r="F92" i="1"/>
  <c r="F251" i="1"/>
  <c r="F503" i="1"/>
  <c r="F338" i="1"/>
  <c r="F123" i="1"/>
  <c r="F507" i="1"/>
  <c r="F804" i="1"/>
  <c r="F2418" i="1"/>
  <c r="F173" i="1"/>
  <c r="F196" i="1"/>
  <c r="F588" i="1"/>
  <c r="F1408" i="1"/>
  <c r="F1248" i="1"/>
  <c r="F375" i="1"/>
  <c r="F2451" i="1"/>
  <c r="F757" i="1"/>
  <c r="F677" i="1"/>
  <c r="F841" i="1"/>
  <c r="F600" i="1"/>
  <c r="F7" i="1"/>
  <c r="F237" i="1"/>
  <c r="F131" i="1"/>
  <c r="F667" i="1"/>
  <c r="F228" i="1"/>
  <c r="F249" i="1"/>
  <c r="F1112" i="1"/>
  <c r="F876" i="1"/>
  <c r="F24" i="1"/>
  <c r="F30" i="1"/>
  <c r="F1450" i="1"/>
  <c r="F20" i="1"/>
  <c r="F13" i="1"/>
  <c r="F409" i="1"/>
  <c r="F869" i="1"/>
  <c r="F653" i="1"/>
  <c r="F707" i="1"/>
  <c r="F111" i="1"/>
  <c r="F1212" i="1"/>
  <c r="F773" i="1"/>
  <c r="F388" i="1"/>
  <c r="F129" i="1"/>
  <c r="F191" i="1"/>
  <c r="F1835" i="1"/>
  <c r="F951" i="1"/>
  <c r="F1205" i="1"/>
  <c r="F595" i="1"/>
  <c r="F1329" i="1"/>
  <c r="F115" i="1"/>
  <c r="F247" i="1"/>
  <c r="F1143" i="1"/>
  <c r="F1774" i="1"/>
  <c r="F2417" i="1"/>
  <c r="F2681" i="1"/>
  <c r="F2756" i="1"/>
  <c r="F2244" i="1"/>
  <c r="F2432" i="1"/>
  <c r="F2803" i="1"/>
  <c r="F1815" i="1"/>
  <c r="F1918" i="1"/>
  <c r="F2737" i="1"/>
  <c r="F2698" i="1"/>
  <c r="F2690" i="1"/>
  <c r="F2678" i="1"/>
  <c r="F2479" i="1"/>
  <c r="F2619" i="1"/>
  <c r="F2609" i="1"/>
  <c r="F2661" i="1"/>
  <c r="F2582" i="1"/>
  <c r="F2730" i="1"/>
  <c r="F2555" i="1"/>
  <c r="F2101" i="1"/>
  <c r="F2359" i="1"/>
  <c r="F1829" i="1"/>
  <c r="F1936" i="1"/>
  <c r="F1252" i="1"/>
  <c r="F1498" i="1"/>
  <c r="F1315" i="1"/>
  <c r="F2" i="1"/>
  <c r="M794" i="1" l="1"/>
  <c r="M2455" i="1"/>
  <c r="M1279" i="1"/>
  <c r="M2653" i="1"/>
  <c r="M241" i="1"/>
  <c r="M1321" i="1"/>
  <c r="M490" i="1"/>
  <c r="M192" i="1"/>
  <c r="M2035" i="1"/>
  <c r="M1051" i="1"/>
  <c r="M215" i="1"/>
  <c r="M115" i="1"/>
  <c r="M1408" i="1"/>
  <c r="M21" i="1"/>
  <c r="M728" i="1"/>
  <c r="M1913" i="1"/>
  <c r="M556" i="1"/>
  <c r="M837" i="1"/>
  <c r="M288" i="1"/>
  <c r="M339" i="1"/>
  <c r="M744" i="1"/>
  <c r="M1623" i="1"/>
  <c r="M844" i="1"/>
  <c r="M1530" i="1"/>
  <c r="M179" i="1"/>
  <c r="M1340" i="1"/>
  <c r="M661" i="1"/>
  <c r="M1428" i="1"/>
  <c r="M450" i="1"/>
  <c r="M1196" i="1"/>
  <c r="M1729" i="1"/>
  <c r="M82" i="1"/>
  <c r="M1734" i="1"/>
  <c r="M361" i="1"/>
  <c r="M70" i="1"/>
  <c r="M1741" i="1"/>
  <c r="M1458" i="1"/>
  <c r="M1868" i="1"/>
  <c r="M1235" i="1"/>
  <c r="M582" i="1"/>
  <c r="M1787" i="1"/>
  <c r="M2111" i="1"/>
  <c r="M2564" i="1"/>
  <c r="M2591" i="1"/>
  <c r="M2624" i="1"/>
  <c r="M2467" i="1"/>
  <c r="M2578" i="1"/>
  <c r="M1873" i="1"/>
  <c r="K268" i="1"/>
  <c r="M268" i="1"/>
  <c r="M2028" i="1"/>
  <c r="M879" i="1"/>
  <c r="M1733" i="1"/>
  <c r="M938" i="1"/>
  <c r="M1851" i="1"/>
  <c r="M1429" i="1"/>
  <c r="M1790" i="1"/>
  <c r="M531" i="1"/>
  <c r="M354" i="1"/>
  <c r="M73" i="1"/>
  <c r="M2563" i="1"/>
  <c r="M1918" i="1"/>
  <c r="M1671" i="1"/>
  <c r="M1286" i="1"/>
  <c r="M1088" i="1"/>
  <c r="M2351" i="1"/>
  <c r="M2225" i="1"/>
  <c r="M802" i="1"/>
  <c r="M1105" i="1"/>
  <c r="M168" i="1"/>
  <c r="M1867" i="1"/>
  <c r="M816" i="1"/>
  <c r="M2121" i="1"/>
  <c r="M882" i="1"/>
  <c r="M2502" i="1"/>
  <c r="M998" i="1"/>
  <c r="M2370" i="1"/>
  <c r="M633" i="1"/>
  <c r="M1624" i="1"/>
  <c r="M2792" i="1"/>
  <c r="M1485" i="1"/>
  <c r="M296" i="1"/>
  <c r="M2513" i="1"/>
  <c r="M2170" i="1"/>
  <c r="M181" i="1"/>
  <c r="M174" i="1"/>
  <c r="M1636" i="1"/>
  <c r="M48" i="1"/>
  <c r="M2398" i="1"/>
  <c r="M2056" i="1"/>
  <c r="M2444" i="1"/>
  <c r="M2320" i="1"/>
  <c r="M1900" i="1"/>
  <c r="M2637" i="1"/>
  <c r="M2552" i="1"/>
  <c r="M2706" i="1"/>
  <c r="M2492" i="1"/>
  <c r="M2122" i="1"/>
  <c r="M333" i="1"/>
  <c r="M1367" i="1"/>
  <c r="M1626" i="1"/>
  <c r="M1576" i="1"/>
  <c r="M2088" i="1"/>
  <c r="M1468" i="1"/>
  <c r="M1492" i="1"/>
  <c r="M936" i="1"/>
  <c r="M1041" i="1"/>
  <c r="M1901" i="1"/>
  <c r="M81" i="1"/>
  <c r="M1480" i="1"/>
  <c r="M1695" i="1"/>
  <c r="M1024" i="1"/>
  <c r="M750" i="1"/>
  <c r="M244" i="1"/>
  <c r="M297" i="1"/>
  <c r="M463" i="1"/>
  <c r="M2499" i="1"/>
  <c r="M1300" i="1"/>
  <c r="M418" i="1"/>
  <c r="M817" i="1"/>
  <c r="M982" i="1"/>
  <c r="M1150" i="1"/>
  <c r="M808" i="1"/>
  <c r="M1427" i="1"/>
  <c r="M1643" i="1"/>
  <c r="M836" i="1"/>
  <c r="M763" i="1"/>
  <c r="M37" i="1"/>
  <c r="M363" i="1"/>
  <c r="M1511" i="1"/>
  <c r="M1456" i="1"/>
  <c r="M1308" i="1"/>
  <c r="M1725" i="1"/>
  <c r="M1282" i="1"/>
  <c r="M1562" i="1"/>
  <c r="M1420" i="1"/>
  <c r="M1093" i="1"/>
  <c r="M1815" i="1"/>
  <c r="M131" i="1"/>
  <c r="M617" i="1"/>
  <c r="M110" i="1"/>
  <c r="M935" i="1"/>
  <c r="M504" i="1"/>
  <c r="M237" i="1"/>
  <c r="M173" i="1"/>
  <c r="M1018" i="1"/>
  <c r="M1138" i="1"/>
  <c r="M377" i="1"/>
  <c r="M1689" i="1"/>
  <c r="M1902" i="1"/>
  <c r="M2177" i="1"/>
  <c r="M565" i="1"/>
  <c r="M1677" i="1"/>
  <c r="M1104" i="1"/>
  <c r="M1304" i="1"/>
  <c r="M2234" i="1"/>
  <c r="M2021" i="1"/>
  <c r="M875" i="1"/>
  <c r="M40" i="1"/>
  <c r="M1579" i="1"/>
  <c r="M647" i="1"/>
  <c r="M1928" i="1"/>
  <c r="M789" i="1"/>
  <c r="M69" i="1"/>
  <c r="M2285" i="1"/>
  <c r="M2015" i="1"/>
  <c r="M1692" i="1"/>
  <c r="M2766" i="1"/>
  <c r="M2500" i="1"/>
  <c r="M465" i="1"/>
  <c r="M2105" i="1"/>
  <c r="M2040" i="1"/>
  <c r="M2484" i="1"/>
  <c r="M2656" i="1"/>
  <c r="M2220" i="1"/>
  <c r="M1817" i="1"/>
  <c r="M958" i="1"/>
  <c r="M573" i="1"/>
  <c r="M1967" i="1"/>
  <c r="M222" i="1"/>
  <c r="M118" i="1"/>
  <c r="M90" i="1"/>
  <c r="M368" i="1"/>
  <c r="M342" i="1"/>
  <c r="M1681" i="1"/>
  <c r="M127" i="1"/>
  <c r="M1610" i="1"/>
  <c r="M1874" i="1"/>
  <c r="M894" i="1"/>
  <c r="M1207" i="1"/>
  <c r="M1096" i="1"/>
  <c r="M1087" i="1"/>
  <c r="M194" i="1"/>
  <c r="M257" i="1"/>
  <c r="M634" i="1"/>
  <c r="M1497" i="1"/>
  <c r="M1402" i="1"/>
  <c r="M2384" i="1"/>
  <c r="M29" i="1"/>
  <c r="M1342" i="1"/>
  <c r="M544" i="1"/>
  <c r="M652" i="1"/>
  <c r="M984" i="1"/>
  <c r="M1667" i="1"/>
  <c r="M326" i="1"/>
  <c r="M1275" i="1"/>
  <c r="M376" i="1"/>
  <c r="K287" i="1"/>
  <c r="M287" i="1"/>
  <c r="M436" i="1"/>
  <c r="M274" i="1"/>
  <c r="M614" i="1"/>
  <c r="M2325" i="1"/>
  <c r="M2090" i="1"/>
  <c r="M1730" i="1"/>
  <c r="M1963" i="1"/>
  <c r="M1348" i="1"/>
  <c r="J446" i="1"/>
  <c r="M446" i="1"/>
  <c r="M1655" i="1"/>
  <c r="M2470" i="1"/>
  <c r="M2182" i="1"/>
  <c r="M1666" i="1"/>
  <c r="K1557" i="1"/>
  <c r="M1557" i="1"/>
  <c r="K1319" i="1"/>
  <c r="M1319" i="1"/>
  <c r="M405" i="1"/>
  <c r="M675" i="1"/>
  <c r="M1793" i="1"/>
  <c r="M2702" i="1"/>
  <c r="M714" i="1"/>
  <c r="M12" i="1"/>
  <c r="K1588" i="1"/>
  <c r="M1588" i="1"/>
  <c r="K209" i="1"/>
  <c r="M209" i="1"/>
  <c r="M1952" i="1"/>
  <c r="K1825" i="1"/>
  <c r="M1825" i="1"/>
  <c r="M1312" i="1"/>
  <c r="M822" i="1"/>
  <c r="M1866" i="1"/>
  <c r="M2554" i="1"/>
  <c r="M135" i="1"/>
  <c r="M494" i="1"/>
  <c r="M2454" i="1"/>
  <c r="M1080" i="1"/>
  <c r="M1050" i="1"/>
  <c r="M1686" i="1"/>
  <c r="M1606" i="1"/>
  <c r="M1225" i="1"/>
  <c r="M2023" i="1"/>
  <c r="M1211" i="1"/>
  <c r="M2049" i="1"/>
  <c r="M874" i="1"/>
  <c r="M1122" i="1"/>
  <c r="M1789" i="1"/>
  <c r="M1843" i="1"/>
  <c r="M681" i="1"/>
  <c r="K1884" i="1"/>
  <c r="M1884" i="1"/>
  <c r="K392" i="1"/>
  <c r="M392" i="1"/>
  <c r="M1071" i="1"/>
  <c r="M516" i="1"/>
  <c r="M800" i="1"/>
  <c r="M285" i="1"/>
  <c r="K152" i="1"/>
  <c r="M152" i="1"/>
  <c r="M985" i="1"/>
  <c r="M158" i="1"/>
  <c r="M32" i="1"/>
  <c r="K585" i="1"/>
  <c r="M585" i="1"/>
  <c r="M1669" i="1"/>
  <c r="M204" i="1"/>
  <c r="M422" i="1"/>
  <c r="M975" i="1"/>
  <c r="M551" i="1"/>
  <c r="M1582" i="1"/>
  <c r="M1081" i="1"/>
  <c r="M497" i="1"/>
  <c r="M485" i="1"/>
  <c r="M664" i="1"/>
  <c r="M93" i="1"/>
  <c r="M2163" i="1"/>
  <c r="M873" i="1"/>
  <c r="M976" i="1"/>
  <c r="M718" i="1"/>
  <c r="M2536" i="1"/>
  <c r="M2364" i="1"/>
  <c r="M1682" i="1"/>
  <c r="M2553" i="1"/>
  <c r="M2067" i="1"/>
  <c r="K212" i="1"/>
  <c r="M212" i="1"/>
  <c r="M2592" i="1"/>
  <c r="K2336" i="1"/>
  <c r="M2336" i="1"/>
  <c r="M2456" i="1"/>
  <c r="M2623" i="1"/>
  <c r="M1479" i="1"/>
  <c r="M1039" i="1"/>
  <c r="M1379" i="1"/>
  <c r="M2201" i="1"/>
  <c r="M1973" i="1"/>
  <c r="M631" i="1"/>
  <c r="M546" i="1"/>
  <c r="M947" i="1"/>
  <c r="M1931" i="1"/>
  <c r="M1934" i="1"/>
  <c r="M552" i="1"/>
  <c r="M1090" i="1"/>
  <c r="M259" i="1"/>
  <c r="M2391" i="1"/>
  <c r="M2457" i="1"/>
  <c r="M1992" i="1"/>
  <c r="M904" i="1"/>
  <c r="M863" i="1"/>
  <c r="M1004" i="1"/>
  <c r="M429" i="1"/>
  <c r="M567" i="1"/>
  <c r="K872" i="1"/>
  <c r="M872" i="1"/>
  <c r="M1329" i="1"/>
  <c r="M353" i="1"/>
  <c r="M372" i="1"/>
  <c r="M780" i="1"/>
  <c r="M590" i="1"/>
  <c r="M1043" i="1"/>
  <c r="M236" i="1"/>
  <c r="M889" i="1"/>
  <c r="M2350" i="1"/>
  <c r="M1326" i="1"/>
  <c r="M412" i="1"/>
  <c r="M1997" i="1"/>
  <c r="M2537" i="1"/>
  <c r="K1674" i="1"/>
  <c r="M1674" i="1"/>
  <c r="M1239" i="1"/>
  <c r="M1078" i="1"/>
  <c r="M474" i="1"/>
  <c r="M989" i="1"/>
  <c r="M778" i="1"/>
  <c r="M1469" i="1"/>
  <c r="M644" i="1"/>
  <c r="M1046" i="1"/>
  <c r="M549" i="1"/>
  <c r="M2306" i="1"/>
  <c r="M2097" i="1"/>
  <c r="M2565" i="1"/>
  <c r="M1717" i="1"/>
  <c r="M2267" i="1"/>
  <c r="M1573" i="1"/>
  <c r="M2655" i="1"/>
  <c r="M2322" i="1"/>
  <c r="M828" i="1"/>
  <c r="M329" i="1"/>
  <c r="M2827" i="1"/>
  <c r="M232" i="1"/>
  <c r="M264" i="1"/>
  <c r="M1646" i="1"/>
  <c r="M109" i="1"/>
  <c r="M2331" i="1"/>
  <c r="M864" i="1"/>
  <c r="M2240" i="1"/>
  <c r="M1578" i="1"/>
  <c r="M390" i="1"/>
  <c r="M2195" i="1"/>
  <c r="M1521" i="1"/>
  <c r="M1979" i="1"/>
  <c r="M2422" i="1"/>
  <c r="M74" i="1"/>
  <c r="M1314" i="1"/>
  <c r="M401" i="1"/>
  <c r="M317" i="1"/>
  <c r="M967" i="1"/>
  <c r="M1361" i="1"/>
  <c r="M293" i="1"/>
  <c r="M964" i="1"/>
  <c r="M335" i="1"/>
  <c r="M20" i="1"/>
  <c r="M87" i="1"/>
  <c r="M1058" i="1"/>
  <c r="M1229" i="1"/>
  <c r="M939" i="1"/>
  <c r="M1403" i="1"/>
  <c r="M1094" i="1"/>
  <c r="M149" i="1"/>
  <c r="M324" i="1"/>
  <c r="M1373" i="1"/>
  <c r="M65" i="1"/>
  <c r="M2321" i="1"/>
  <c r="M2006" i="1"/>
  <c r="M2022" i="1"/>
  <c r="M2347" i="1"/>
  <c r="M2700" i="1"/>
  <c r="M1221" i="1"/>
  <c r="M284" i="1"/>
  <c r="M30" i="1"/>
  <c r="M677" i="1"/>
  <c r="M729" i="1"/>
  <c r="M1425" i="1"/>
  <c r="M1349" i="1"/>
  <c r="M1518" i="1"/>
  <c r="M1045" i="1"/>
  <c r="M1683" i="1"/>
  <c r="M2305" i="1"/>
  <c r="M723" i="1"/>
  <c r="M1295" i="1"/>
  <c r="M1476" i="1"/>
  <c r="K443" i="1"/>
  <c r="M443" i="1"/>
  <c r="M1854" i="1"/>
  <c r="M2087" i="1"/>
  <c r="M2705" i="1"/>
  <c r="M2764" i="1"/>
  <c r="M2001" i="1"/>
  <c r="M2236" i="1"/>
  <c r="M2230" i="1"/>
  <c r="M1980" i="1"/>
  <c r="M1941" i="1"/>
  <c r="M1200" i="1"/>
  <c r="M2127" i="1"/>
  <c r="M271" i="1"/>
  <c r="M2231" i="1"/>
  <c r="M892" i="1"/>
  <c r="M603" i="1"/>
  <c r="M1313" i="1"/>
  <c r="M820" i="1"/>
  <c r="M2120" i="1"/>
  <c r="M2761" i="1"/>
  <c r="M2363" i="1"/>
  <c r="M2522" i="1"/>
  <c r="M124" i="1"/>
  <c r="M1712" i="1"/>
  <c r="M14" i="1"/>
  <c r="M665" i="1"/>
  <c r="M657" i="1"/>
  <c r="M1134" i="1"/>
  <c r="M238" i="1"/>
  <c r="M688" i="1"/>
  <c r="M384" i="1"/>
  <c r="M2399" i="1"/>
  <c r="M1784" i="1"/>
  <c r="M1125" i="1"/>
  <c r="M1754" i="1"/>
  <c r="M946" i="1"/>
  <c r="M316" i="1"/>
  <c r="M2327" i="1"/>
  <c r="M1108" i="1"/>
  <c r="M1523" i="1"/>
  <c r="M1745" i="1"/>
  <c r="M1792" i="1"/>
  <c r="M1571" i="1"/>
  <c r="M2185" i="1"/>
  <c r="M2701" i="1"/>
  <c r="M604" i="1"/>
  <c r="M1322" i="1"/>
  <c r="M1957" i="1"/>
  <c r="M2649" i="1"/>
  <c r="M1245" i="1"/>
  <c r="M2241" i="1"/>
  <c r="M2019" i="1"/>
  <c r="M2094" i="1"/>
  <c r="M1945" i="1"/>
  <c r="M2732" i="1"/>
  <c r="M1568" i="1"/>
  <c r="M1882" i="1"/>
  <c r="M2375" i="1"/>
  <c r="M2144" i="1"/>
  <c r="M1272" i="1"/>
  <c r="M2458" i="1"/>
  <c r="M933" i="1"/>
  <c r="M1536" i="1"/>
  <c r="M1296" i="1"/>
  <c r="M954" i="1"/>
  <c r="M2680" i="1"/>
  <c r="M2765" i="1"/>
  <c r="M2442" i="1"/>
  <c r="M2159" i="1"/>
  <c r="M1175" i="1"/>
  <c r="M163" i="1"/>
  <c r="M1446" i="1"/>
  <c r="M1762" i="1"/>
  <c r="M2151" i="1"/>
  <c r="M1074" i="1"/>
  <c r="M1170" i="1"/>
  <c r="M500" i="1"/>
  <c r="M785" i="1"/>
  <c r="M13" i="1"/>
  <c r="M1106" i="1"/>
  <c r="M588" i="1"/>
  <c r="M387" i="1"/>
  <c r="M1140" i="1"/>
  <c r="M1916" i="1"/>
  <c r="M7" i="1"/>
  <c r="M502" i="1"/>
  <c r="M519" i="1"/>
  <c r="M560" i="1"/>
  <c r="M1800" i="1"/>
  <c r="M2044" i="1"/>
  <c r="M1194" i="1"/>
  <c r="M639" i="1"/>
  <c r="M2058" i="1"/>
  <c r="M2180" i="1"/>
  <c r="M2566" i="1"/>
  <c r="M1645" i="1"/>
  <c r="M1193" i="1"/>
  <c r="M2206" i="1"/>
  <c r="M116" i="1"/>
  <c r="M180" i="1"/>
  <c r="M1028" i="1"/>
  <c r="M1919" i="1"/>
  <c r="M457" i="1"/>
  <c r="M1320" i="1"/>
  <c r="M2352" i="1"/>
  <c r="M2704" i="1"/>
  <c r="M2166" i="1"/>
  <c r="M1460" i="1"/>
  <c r="M1237" i="1"/>
  <c r="M1215" i="1"/>
  <c r="K1393" i="1"/>
  <c r="M1393" i="1"/>
  <c r="M123" i="1"/>
  <c r="M157" i="1"/>
  <c r="M900" i="1"/>
  <c r="M779" i="1"/>
  <c r="M587" i="1"/>
  <c r="M680" i="1"/>
  <c r="M2148" i="1"/>
  <c r="M246" i="1"/>
  <c r="M1242" i="1"/>
  <c r="M1435" i="1"/>
  <c r="M1343" i="1"/>
  <c r="M1547" i="1"/>
  <c r="M1202" i="1"/>
  <c r="M1739" i="1"/>
  <c r="M2024" i="1"/>
  <c r="M1586" i="1"/>
  <c r="M2412" i="1"/>
  <c r="M2699" i="1"/>
  <c r="M2271" i="1"/>
  <c r="M2443" i="1"/>
  <c r="M2626" i="1"/>
  <c r="M2535" i="1"/>
  <c r="M2207" i="1"/>
  <c r="M2112" i="1"/>
  <c r="M1983" i="1"/>
  <c r="M1759" i="1"/>
  <c r="K2703" i="1"/>
  <c r="M2703" i="1"/>
  <c r="M2192" i="1"/>
  <c r="M2071" i="1"/>
  <c r="M1059" i="1"/>
  <c r="M24" i="1"/>
  <c r="M338" i="1"/>
  <c r="M1495" i="1"/>
  <c r="M375" i="1"/>
  <c r="M251" i="1"/>
  <c r="M743" i="1"/>
  <c r="M98" i="1"/>
  <c r="M1129" i="1"/>
  <c r="M1661" i="1"/>
  <c r="M2131" i="1"/>
  <c r="M673" i="1"/>
  <c r="M478" i="1"/>
  <c r="M187" i="1"/>
  <c r="M492" i="1"/>
  <c r="M1502" i="1"/>
  <c r="M150" i="1"/>
  <c r="M99" i="1"/>
  <c r="M120" i="1"/>
  <c r="M2291" i="1"/>
  <c r="M1168" i="1"/>
  <c r="M1224" i="1"/>
  <c r="M1353" i="1"/>
  <c r="M1927" i="1"/>
  <c r="M1693" i="1"/>
  <c r="M1453" i="1"/>
  <c r="M449" i="1"/>
  <c r="M1291" i="1"/>
  <c r="M884" i="1"/>
  <c r="M613" i="1"/>
  <c r="M1883" i="1"/>
  <c r="M592" i="1"/>
  <c r="M1574" i="1"/>
  <c r="M1148" i="1"/>
  <c r="M170" i="1"/>
  <c r="M1383" i="1"/>
  <c r="M1517" i="1"/>
  <c r="M1120" i="1"/>
  <c r="M1512" i="1"/>
  <c r="M2404" i="1"/>
  <c r="M233" i="1"/>
  <c r="M190" i="1"/>
  <c r="M623" i="1"/>
  <c r="M597" i="1"/>
  <c r="M829" i="1"/>
  <c r="M1524" i="1"/>
  <c r="M1418" i="1"/>
  <c r="M2736" i="1"/>
  <c r="M724" i="1"/>
  <c r="M1441" i="1"/>
  <c r="M506" i="1"/>
  <c r="M398" i="1"/>
  <c r="M1265" i="1"/>
  <c r="M265" i="1"/>
  <c r="M1001" i="1"/>
  <c r="M122" i="1"/>
  <c r="M281" i="1"/>
  <c r="M269" i="1"/>
  <c r="M107" i="1"/>
  <c r="M2216" i="1"/>
  <c r="M188" i="1"/>
  <c r="M1560" i="1"/>
  <c r="M1950" i="1"/>
  <c r="M2172" i="1"/>
  <c r="M2179" i="1"/>
  <c r="M1137" i="1"/>
  <c r="M1462" i="1"/>
  <c r="M1378" i="1"/>
  <c r="M2317" i="1"/>
  <c r="M2836" i="1"/>
  <c r="M2251" i="1"/>
  <c r="M830" i="1"/>
  <c r="M1664" i="1"/>
  <c r="M986" i="1"/>
  <c r="M2243" i="1"/>
  <c r="M992" i="1"/>
  <c r="M1057" i="1"/>
  <c r="M2436" i="1"/>
  <c r="M2822" i="1"/>
  <c r="M2080" i="1"/>
  <c r="M1467" i="1"/>
  <c r="M2495" i="1"/>
  <c r="M1459" i="1"/>
  <c r="M1436" i="1"/>
  <c r="M1899" i="1"/>
  <c r="M529" i="1"/>
  <c r="M2698" i="1"/>
  <c r="M1248" i="1"/>
  <c r="M473" i="1"/>
  <c r="M1821" i="1"/>
  <c r="M1455" i="1"/>
  <c r="M1084" i="1"/>
  <c r="M1923" i="1"/>
  <c r="M716" i="1"/>
  <c r="M1540" i="1"/>
  <c r="M2633" i="1"/>
  <c r="M902" i="1"/>
  <c r="M622" i="1"/>
  <c r="M106" i="1"/>
  <c r="M1761" i="1"/>
  <c r="M1457" i="1"/>
  <c r="M1602" i="1"/>
  <c r="M715" i="1"/>
  <c r="M2646" i="1"/>
  <c r="M1334" i="1"/>
  <c r="M1864" i="1"/>
  <c r="K1577" i="1"/>
  <c r="M1577" i="1"/>
  <c r="M2328" i="1"/>
  <c r="M2654" i="1"/>
  <c r="M2335" i="1"/>
  <c r="M2625" i="1"/>
  <c r="M2041" i="1"/>
  <c r="M682" i="1"/>
  <c r="M1552" i="1"/>
  <c r="M1893" i="1"/>
  <c r="M2284" i="1"/>
  <c r="K536" i="1"/>
  <c r="M536" i="1"/>
  <c r="M520" i="1"/>
  <c r="J1343" i="1"/>
  <c r="K1343" i="1"/>
  <c r="J2412" i="1"/>
  <c r="J820" i="1"/>
  <c r="K110" i="1"/>
  <c r="J123" i="1"/>
  <c r="K157" i="1"/>
  <c r="J1425" i="1"/>
  <c r="J587" i="1"/>
  <c r="J680" i="1"/>
  <c r="K680" i="1"/>
  <c r="J2148" i="1"/>
  <c r="J246" i="1"/>
  <c r="J1242" i="1"/>
  <c r="J2207" i="1"/>
  <c r="J2112" i="1"/>
  <c r="J1983" i="1"/>
  <c r="J1759" i="1"/>
  <c r="J2703" i="1"/>
  <c r="J1495" i="1"/>
  <c r="J1046" i="1"/>
  <c r="J1518" i="1"/>
  <c r="J2305" i="1"/>
  <c r="J723" i="1"/>
  <c r="J1295" i="1"/>
  <c r="J2705" i="1"/>
  <c r="J2764" i="1"/>
  <c r="K2764" i="1"/>
  <c r="J1200" i="1"/>
  <c r="J2127" i="1"/>
  <c r="J2363" i="1"/>
  <c r="J1125" i="1"/>
  <c r="K2626" i="1"/>
  <c r="J1059" i="1"/>
  <c r="K1059" i="1"/>
  <c r="J1045" i="1"/>
  <c r="J1476" i="1"/>
  <c r="J2236" i="1"/>
  <c r="J1941" i="1"/>
  <c r="J892" i="1"/>
  <c r="J1313" i="1"/>
  <c r="J2761" i="1"/>
  <c r="J665" i="1"/>
  <c r="J1754" i="1"/>
  <c r="J2327" i="1"/>
  <c r="K1745" i="1"/>
  <c r="J2019" i="1"/>
  <c r="J1568" i="1"/>
  <c r="K1568" i="1"/>
  <c r="J933" i="1"/>
  <c r="K933" i="1"/>
  <c r="J1296" i="1"/>
  <c r="J743" i="1"/>
  <c r="J1661" i="1"/>
  <c r="J478" i="1"/>
  <c r="J1148" i="1"/>
  <c r="J1524" i="1"/>
  <c r="J724" i="1"/>
  <c r="K2436" i="1"/>
  <c r="K715" i="1"/>
  <c r="J2625" i="1"/>
  <c r="J2024" i="1"/>
  <c r="J338" i="1"/>
  <c r="J1349" i="1"/>
  <c r="J443" i="1"/>
  <c r="J251" i="1"/>
  <c r="J98" i="1"/>
  <c r="J1502" i="1"/>
  <c r="J613" i="1"/>
  <c r="J1574" i="1"/>
  <c r="J1120" i="1"/>
  <c r="J2404" i="1"/>
  <c r="J506" i="1"/>
  <c r="J1137" i="1"/>
  <c r="K1137" i="1"/>
  <c r="J1664" i="1"/>
  <c r="K1057" i="1"/>
  <c r="J1459" i="1"/>
  <c r="J2698" i="1"/>
  <c r="J1248" i="1"/>
  <c r="J473" i="1"/>
  <c r="K473" i="1"/>
  <c r="J1540" i="1"/>
  <c r="J1761" i="1"/>
  <c r="J1577" i="1"/>
  <c r="J1893" i="1"/>
  <c r="J536" i="1"/>
  <c r="K2502" i="1"/>
  <c r="J633" i="1"/>
  <c r="J1485" i="1"/>
  <c r="K2513" i="1"/>
  <c r="J48" i="1"/>
  <c r="J2056" i="1"/>
  <c r="K2320" i="1"/>
  <c r="J2552" i="1"/>
  <c r="J1367" i="1"/>
  <c r="J1018" i="1"/>
  <c r="J1104" i="1"/>
  <c r="K647" i="1"/>
  <c r="J465" i="1"/>
  <c r="J2220" i="1"/>
  <c r="J326" i="1"/>
  <c r="J2058" i="1"/>
  <c r="K2325" i="1"/>
  <c r="J1106" i="1"/>
  <c r="J2035" i="1"/>
  <c r="J1578" i="1"/>
  <c r="J390" i="1"/>
  <c r="J2566" i="1"/>
  <c r="J1193" i="1"/>
  <c r="K2090" i="1"/>
  <c r="J1674" i="1"/>
  <c r="J116" i="1"/>
  <c r="J1992" i="1"/>
  <c r="J1239" i="1"/>
  <c r="K180" i="1"/>
  <c r="J1963" i="1"/>
  <c r="K1078" i="1"/>
  <c r="K2422" i="1"/>
  <c r="J1051" i="1"/>
  <c r="J1348" i="1"/>
  <c r="J74" i="1"/>
  <c r="J1314" i="1"/>
  <c r="J863" i="1"/>
  <c r="J989" i="1"/>
  <c r="K446" i="1"/>
  <c r="J778" i="1"/>
  <c r="J1004" i="1"/>
  <c r="K967" i="1"/>
  <c r="K1469" i="1"/>
  <c r="J567" i="1"/>
  <c r="J215" i="1"/>
  <c r="J293" i="1"/>
  <c r="J1655" i="1"/>
  <c r="J964" i="1"/>
  <c r="K644" i="1"/>
  <c r="J872" i="1"/>
  <c r="K335" i="1"/>
  <c r="J1787" i="1"/>
  <c r="J2578" i="1"/>
  <c r="J2028" i="1"/>
  <c r="J588" i="1"/>
  <c r="J1671" i="1"/>
  <c r="J329" i="1"/>
  <c r="J2121" i="1"/>
  <c r="J889" i="1"/>
  <c r="K935" i="1"/>
  <c r="J82" i="1"/>
  <c r="J582" i="1"/>
  <c r="J268" i="1"/>
  <c r="J549" i="1"/>
  <c r="J1286" i="1"/>
  <c r="J1717" i="1"/>
  <c r="J1088" i="1"/>
  <c r="J2655" i="1"/>
  <c r="J2225" i="1"/>
  <c r="J546" i="1"/>
  <c r="J802" i="1"/>
  <c r="J816" i="1"/>
  <c r="J785" i="1"/>
  <c r="J504" i="1"/>
  <c r="K998" i="1"/>
  <c r="K2792" i="1"/>
  <c r="J296" i="1"/>
  <c r="J174" i="1"/>
  <c r="J2398" i="1"/>
  <c r="K2444" i="1"/>
  <c r="K333" i="1"/>
  <c r="J1576" i="1"/>
  <c r="J2088" i="1"/>
  <c r="J1468" i="1"/>
  <c r="J936" i="1"/>
  <c r="K1041" i="1"/>
  <c r="J1901" i="1"/>
  <c r="J1480" i="1"/>
  <c r="J1024" i="1"/>
  <c r="K750" i="1"/>
  <c r="J244" i="1"/>
  <c r="J463" i="1"/>
  <c r="J418" i="1"/>
  <c r="J817" i="1"/>
  <c r="J982" i="1"/>
  <c r="K1150" i="1"/>
  <c r="J808" i="1"/>
  <c r="J1427" i="1"/>
  <c r="J1643" i="1"/>
  <c r="J37" i="1"/>
  <c r="K363" i="1"/>
  <c r="J1511" i="1"/>
  <c r="K1308" i="1"/>
  <c r="K1725" i="1"/>
  <c r="J1282" i="1"/>
  <c r="J1420" i="1"/>
  <c r="J1093" i="1"/>
  <c r="J173" i="1"/>
  <c r="J1138" i="1"/>
  <c r="J1902" i="1"/>
  <c r="J2177" i="1"/>
  <c r="J565" i="1"/>
  <c r="K1304" i="1"/>
  <c r="K2021" i="1"/>
  <c r="J40" i="1"/>
  <c r="J1579" i="1"/>
  <c r="J789" i="1"/>
  <c r="J1692" i="1"/>
  <c r="J2766" i="1"/>
  <c r="J2500" i="1"/>
  <c r="J2484" i="1"/>
  <c r="J958" i="1"/>
  <c r="J222" i="1"/>
  <c r="J118" i="1"/>
  <c r="J90" i="1"/>
  <c r="J127" i="1"/>
  <c r="J1610" i="1"/>
  <c r="J1874" i="1"/>
  <c r="J894" i="1"/>
  <c r="J1096" i="1"/>
  <c r="J1087" i="1"/>
  <c r="J194" i="1"/>
  <c r="J257" i="1"/>
  <c r="J634" i="1"/>
  <c r="K1497" i="1"/>
  <c r="J544" i="1"/>
  <c r="J652" i="1"/>
  <c r="J1275" i="1"/>
  <c r="J376" i="1"/>
  <c r="J287" i="1"/>
  <c r="J7" i="1"/>
  <c r="K192" i="1"/>
  <c r="J519" i="1"/>
  <c r="J2331" i="1"/>
  <c r="J552" i="1"/>
  <c r="K560" i="1"/>
  <c r="J1800" i="1"/>
  <c r="J1090" i="1"/>
  <c r="J864" i="1"/>
  <c r="J2240" i="1"/>
  <c r="K259" i="1"/>
  <c r="J1326" i="1"/>
  <c r="J412" i="1"/>
  <c r="K639" i="1"/>
  <c r="J87" i="1"/>
  <c r="J457" i="1"/>
  <c r="J1403" i="1"/>
  <c r="J1094" i="1"/>
  <c r="J149" i="1"/>
  <c r="J2166" i="1"/>
  <c r="J65" i="1"/>
  <c r="J2321" i="1"/>
  <c r="J1237" i="1"/>
  <c r="J1215" i="1"/>
  <c r="J2022" i="1"/>
  <c r="J2347" i="1"/>
  <c r="J1393" i="1"/>
  <c r="J2470" i="1"/>
  <c r="J1557" i="1"/>
  <c r="J1319" i="1"/>
  <c r="J405" i="1"/>
  <c r="K2702" i="1"/>
  <c r="J1588" i="1"/>
  <c r="J209" i="1"/>
  <c r="J1825" i="1"/>
  <c r="J1312" i="1"/>
  <c r="J822" i="1"/>
  <c r="J1866" i="1"/>
  <c r="J135" i="1"/>
  <c r="J494" i="1"/>
  <c r="J1050" i="1"/>
  <c r="K1686" i="1"/>
  <c r="J1606" i="1"/>
  <c r="K2023" i="1"/>
  <c r="J2049" i="1"/>
  <c r="J874" i="1"/>
  <c r="J1122" i="1"/>
  <c r="J1789" i="1"/>
  <c r="J1843" i="1"/>
  <c r="J681" i="1"/>
  <c r="J1884" i="1"/>
  <c r="J392" i="1"/>
  <c r="J800" i="1"/>
  <c r="J285" i="1"/>
  <c r="J152" i="1"/>
  <c r="J158" i="1"/>
  <c r="J32" i="1"/>
  <c r="J585" i="1"/>
  <c r="J1669" i="1"/>
  <c r="J204" i="1"/>
  <c r="J284" i="1"/>
  <c r="J1582" i="1"/>
  <c r="J485" i="1"/>
  <c r="J93" i="1"/>
  <c r="J873" i="1"/>
  <c r="J976" i="1"/>
  <c r="J2364" i="1"/>
  <c r="J1682" i="1"/>
  <c r="J2553" i="1"/>
  <c r="J212" i="1"/>
  <c r="J2336" i="1"/>
  <c r="K2201" i="1"/>
  <c r="J1973" i="1"/>
  <c r="J631" i="1"/>
  <c r="J967" i="1"/>
  <c r="J2320" i="1"/>
  <c r="K1193" i="1"/>
  <c r="K1148" i="1"/>
  <c r="K1669" i="1"/>
  <c r="K1312" i="1"/>
  <c r="K116" i="1"/>
  <c r="K7" i="1"/>
  <c r="K1902" i="1"/>
  <c r="K1237" i="1"/>
  <c r="K1282" i="1"/>
  <c r="J335" i="1"/>
  <c r="J2792" i="1"/>
  <c r="J2325" i="1"/>
  <c r="K982" i="1"/>
  <c r="K1295" i="1"/>
  <c r="K1843" i="1"/>
  <c r="K1215" i="1"/>
  <c r="K1004" i="1"/>
  <c r="K1578" i="1"/>
  <c r="K1096" i="1"/>
  <c r="K587" i="1"/>
  <c r="K2364" i="1"/>
  <c r="K2127" i="1"/>
  <c r="K2484" i="1"/>
  <c r="K2022" i="1"/>
  <c r="J1725" i="1"/>
  <c r="K376" i="1"/>
  <c r="K2578" i="1"/>
  <c r="K48" i="1"/>
  <c r="K504" i="1"/>
  <c r="J1308" i="1"/>
  <c r="J2422" i="1"/>
  <c r="K1420" i="1"/>
  <c r="K2655" i="1"/>
  <c r="K964" i="1"/>
  <c r="K194" i="1"/>
  <c r="K174" i="1"/>
  <c r="J363" i="1"/>
  <c r="J1078" i="1"/>
  <c r="K681" i="1"/>
  <c r="K1655" i="1"/>
  <c r="K1087" i="1"/>
  <c r="J647" i="1"/>
  <c r="J639" i="1"/>
  <c r="K817" i="1"/>
  <c r="K1045" i="1"/>
  <c r="K1122" i="1"/>
  <c r="K2166" i="1"/>
  <c r="K778" i="1"/>
  <c r="K412" i="1"/>
  <c r="K894" i="1"/>
  <c r="K1425" i="1"/>
  <c r="K976" i="1"/>
  <c r="K2236" i="1"/>
  <c r="K549" i="1"/>
  <c r="K1874" i="1"/>
  <c r="J644" i="1"/>
  <c r="J2021" i="1"/>
  <c r="J259" i="1"/>
  <c r="K418" i="1"/>
  <c r="K1349" i="1"/>
  <c r="K874" i="1"/>
  <c r="K989" i="1"/>
  <c r="K864" i="1"/>
  <c r="K1610" i="1"/>
  <c r="K93" i="1"/>
  <c r="K2207" i="1"/>
  <c r="J1304" i="1"/>
  <c r="J560" i="1"/>
  <c r="K244" i="1"/>
  <c r="K1046" i="1"/>
  <c r="K2049" i="1"/>
  <c r="K863" i="1"/>
  <c r="K1090" i="1"/>
  <c r="K2363" i="1"/>
  <c r="K1476" i="1"/>
  <c r="K485" i="1"/>
  <c r="K2347" i="1"/>
  <c r="K2225" i="1"/>
  <c r="J1469" i="1"/>
  <c r="J2513" i="1"/>
  <c r="J192" i="1"/>
  <c r="K1576" i="1"/>
  <c r="K2220" i="1"/>
  <c r="K1495" i="1"/>
  <c r="K1866" i="1"/>
  <c r="K1094" i="1"/>
  <c r="K1314" i="1"/>
  <c r="K1800" i="1"/>
  <c r="K2761" i="1"/>
  <c r="K1789" i="1"/>
  <c r="K1582" i="1"/>
  <c r="K2305" i="1"/>
  <c r="K2058" i="1"/>
  <c r="J2626" i="1"/>
  <c r="J2444" i="1"/>
  <c r="K2766" i="1"/>
  <c r="K457" i="1"/>
  <c r="K1239" i="1"/>
  <c r="K1941" i="1"/>
  <c r="K1050" i="1"/>
  <c r="K2088" i="1"/>
  <c r="K2698" i="1"/>
  <c r="K588" i="1"/>
  <c r="K1367" i="1"/>
  <c r="J1686" i="1"/>
  <c r="J2502" i="1"/>
  <c r="J2201" i="1"/>
  <c r="K1088" i="1"/>
  <c r="K2404" i="1"/>
  <c r="K204" i="1"/>
  <c r="K822" i="1"/>
  <c r="K1992" i="1"/>
  <c r="K552" i="1"/>
  <c r="K1104" i="1"/>
  <c r="K2024" i="1"/>
  <c r="K2331" i="1"/>
  <c r="J14" i="1"/>
  <c r="K14" i="1"/>
  <c r="J657" i="1"/>
  <c r="K657" i="1"/>
  <c r="J946" i="1"/>
  <c r="K946" i="1"/>
  <c r="J316" i="1"/>
  <c r="K316" i="1"/>
  <c r="J1523" i="1"/>
  <c r="K1523" i="1"/>
  <c r="J1792" i="1"/>
  <c r="K1792" i="1"/>
  <c r="J1571" i="1"/>
  <c r="K1571" i="1"/>
  <c r="J2185" i="1"/>
  <c r="K2185" i="1"/>
  <c r="J1957" i="1"/>
  <c r="K1957" i="1"/>
  <c r="J2241" i="1"/>
  <c r="K2241" i="1"/>
  <c r="J1945" i="1"/>
  <c r="K1945" i="1"/>
  <c r="J1882" i="1"/>
  <c r="K1882" i="1"/>
  <c r="J2458" i="1"/>
  <c r="K2458" i="1"/>
  <c r="J954" i="1"/>
  <c r="K954" i="1"/>
  <c r="J2442" i="1"/>
  <c r="K2442" i="1"/>
  <c r="K98" i="1"/>
  <c r="J1134" i="1"/>
  <c r="K1134" i="1"/>
  <c r="J238" i="1"/>
  <c r="K238" i="1"/>
  <c r="J2399" i="1"/>
  <c r="K2399" i="1"/>
  <c r="J1784" i="1"/>
  <c r="K1784" i="1"/>
  <c r="J1108" i="1"/>
  <c r="K1108" i="1"/>
  <c r="J604" i="1"/>
  <c r="K604" i="1"/>
  <c r="J1322" i="1"/>
  <c r="K1322" i="1"/>
  <c r="J2649" i="1"/>
  <c r="K2649" i="1"/>
  <c r="J1245" i="1"/>
  <c r="K1245" i="1"/>
  <c r="J2094" i="1"/>
  <c r="K2094" i="1"/>
  <c r="J2144" i="1"/>
  <c r="K2144" i="1"/>
  <c r="J2765" i="1"/>
  <c r="K2765" i="1"/>
  <c r="J375" i="1"/>
  <c r="K375" i="1"/>
  <c r="J492" i="1"/>
  <c r="K492" i="1"/>
  <c r="J99" i="1"/>
  <c r="K99" i="1"/>
  <c r="J1224" i="1"/>
  <c r="K1224" i="1"/>
  <c r="J1693" i="1"/>
  <c r="K1693" i="1"/>
  <c r="J1453" i="1"/>
  <c r="K1453" i="1"/>
  <c r="J1291" i="1"/>
  <c r="K1291" i="1"/>
  <c r="J1883" i="1"/>
  <c r="K1883" i="1"/>
  <c r="J1517" i="1"/>
  <c r="K1517" i="1"/>
  <c r="J233" i="1"/>
  <c r="K233" i="1"/>
  <c r="K829" i="1"/>
  <c r="J829" i="1"/>
  <c r="J1441" i="1"/>
  <c r="K1441" i="1"/>
  <c r="J1001" i="1"/>
  <c r="K1001" i="1"/>
  <c r="J1560" i="1"/>
  <c r="K1560" i="1"/>
  <c r="J1950" i="1"/>
  <c r="K1950" i="1"/>
  <c r="J2495" i="1"/>
  <c r="K2495" i="1"/>
  <c r="J1899" i="1"/>
  <c r="K1899" i="1"/>
  <c r="J2633" i="1"/>
  <c r="K2633" i="1"/>
  <c r="J1457" i="1"/>
  <c r="K1457" i="1"/>
  <c r="J1602" i="1"/>
  <c r="K1602" i="1"/>
  <c r="J2646" i="1"/>
  <c r="K2646" i="1"/>
  <c r="J1334" i="1"/>
  <c r="K1334" i="1"/>
  <c r="J2328" i="1"/>
  <c r="K2328" i="1"/>
  <c r="J2654" i="1"/>
  <c r="K2654" i="1"/>
  <c r="J2335" i="1"/>
  <c r="K2335" i="1"/>
  <c r="J115" i="1"/>
  <c r="K115" i="1"/>
  <c r="J21" i="1"/>
  <c r="K21" i="1"/>
  <c r="J1623" i="1"/>
  <c r="K1623" i="1"/>
  <c r="J844" i="1"/>
  <c r="K844" i="1"/>
  <c r="J1428" i="1"/>
  <c r="K1428" i="1"/>
  <c r="J1734" i="1"/>
  <c r="K1734" i="1"/>
  <c r="J1741" i="1"/>
  <c r="K1741" i="1"/>
  <c r="J1458" i="1"/>
  <c r="K1458" i="1"/>
  <c r="J1235" i="1"/>
  <c r="K1235" i="1"/>
  <c r="J2591" i="1"/>
  <c r="K2591" i="1"/>
  <c r="J2624" i="1"/>
  <c r="K2624" i="1"/>
  <c r="J2467" i="1"/>
  <c r="K2467" i="1"/>
  <c r="J1873" i="1"/>
  <c r="K1873" i="1"/>
  <c r="J879" i="1"/>
  <c r="K879" i="1"/>
  <c r="J1851" i="1"/>
  <c r="K1851" i="1"/>
  <c r="J1429" i="1"/>
  <c r="K1429" i="1"/>
  <c r="J531" i="1"/>
  <c r="K531" i="1"/>
  <c r="K1761" i="1"/>
  <c r="J1918" i="1"/>
  <c r="K1918" i="1"/>
  <c r="K387" i="1"/>
  <c r="J387" i="1"/>
  <c r="J353" i="1"/>
  <c r="K353" i="1"/>
  <c r="J1140" i="1"/>
  <c r="K1140" i="1"/>
  <c r="J2306" i="1"/>
  <c r="K2306" i="1"/>
  <c r="J1279" i="1"/>
  <c r="K1279" i="1"/>
  <c r="J2565" i="1"/>
  <c r="K2565" i="1"/>
  <c r="J1170" i="1"/>
  <c r="K1170" i="1"/>
  <c r="J1646" i="1"/>
  <c r="K1646" i="1"/>
  <c r="J2436" i="1"/>
  <c r="K1717" i="1"/>
  <c r="K1502" i="1"/>
  <c r="K1459" i="1"/>
  <c r="K1893" i="1"/>
  <c r="K802" i="1"/>
  <c r="K1286" i="1"/>
  <c r="J1745" i="1"/>
  <c r="J1057" i="1"/>
  <c r="K329" i="1"/>
  <c r="K1671" i="1"/>
  <c r="K1787" i="1"/>
  <c r="K506" i="1"/>
  <c r="K1664" i="1"/>
  <c r="K785" i="1"/>
  <c r="K546" i="1"/>
  <c r="K582" i="1"/>
  <c r="J1129" i="1"/>
  <c r="K1129" i="1"/>
  <c r="J2131" i="1"/>
  <c r="K2131" i="1"/>
  <c r="J2291" i="1"/>
  <c r="K2291" i="1"/>
  <c r="J1927" i="1"/>
  <c r="K1927" i="1"/>
  <c r="J1512" i="1"/>
  <c r="K1512" i="1"/>
  <c r="J190" i="1"/>
  <c r="K190" i="1"/>
  <c r="J1418" i="1"/>
  <c r="K1418" i="1"/>
  <c r="J2216" i="1"/>
  <c r="K2216" i="1"/>
  <c r="J2317" i="1"/>
  <c r="K2317" i="1"/>
  <c r="J2822" i="1"/>
  <c r="K2822" i="1"/>
  <c r="J1408" i="1"/>
  <c r="K1408" i="1"/>
  <c r="J728" i="1"/>
  <c r="K728" i="1"/>
  <c r="J1913" i="1"/>
  <c r="K1913" i="1"/>
  <c r="J556" i="1"/>
  <c r="K556" i="1"/>
  <c r="J339" i="1"/>
  <c r="K339" i="1"/>
  <c r="J1530" i="1"/>
  <c r="K1530" i="1"/>
  <c r="J661" i="1"/>
  <c r="K661" i="1"/>
  <c r="J450" i="1"/>
  <c r="K450" i="1"/>
  <c r="J1729" i="1"/>
  <c r="K1729" i="1"/>
  <c r="J70" i="1"/>
  <c r="K70" i="1"/>
  <c r="J1329" i="1"/>
  <c r="K1329" i="1"/>
  <c r="J73" i="1"/>
  <c r="K73" i="1"/>
  <c r="J1762" i="1"/>
  <c r="K1762" i="1"/>
  <c r="J794" i="1"/>
  <c r="K794" i="1"/>
  <c r="J2455" i="1"/>
  <c r="K2455" i="1"/>
  <c r="J2151" i="1"/>
  <c r="K2151" i="1"/>
  <c r="J1573" i="1"/>
  <c r="K1573" i="1"/>
  <c r="K2351" i="1"/>
  <c r="J2351" i="1"/>
  <c r="J1105" i="1"/>
  <c r="K1105" i="1"/>
  <c r="K724" i="1"/>
  <c r="K478" i="1"/>
  <c r="K2327" i="1"/>
  <c r="K889" i="1"/>
  <c r="K2028" i="1"/>
  <c r="J150" i="1"/>
  <c r="K150" i="1"/>
  <c r="J2736" i="1"/>
  <c r="K2736" i="1"/>
  <c r="J1265" i="1"/>
  <c r="K1265" i="1"/>
  <c r="J281" i="1"/>
  <c r="K281" i="1"/>
  <c r="J2172" i="1"/>
  <c r="K2172" i="1"/>
  <c r="J1462" i="1"/>
  <c r="K1462" i="1"/>
  <c r="J830" i="1"/>
  <c r="K830" i="1"/>
  <c r="J2243" i="1"/>
  <c r="K2243" i="1"/>
  <c r="J1467" i="1"/>
  <c r="K1467" i="1"/>
  <c r="J1436" i="1"/>
  <c r="K1436" i="1"/>
  <c r="K1524" i="1"/>
  <c r="K1661" i="1"/>
  <c r="K2121" i="1"/>
  <c r="K665" i="1"/>
  <c r="K82" i="1"/>
  <c r="J688" i="1"/>
  <c r="K688" i="1"/>
  <c r="J384" i="1"/>
  <c r="K384" i="1"/>
  <c r="J2701" i="1"/>
  <c r="K2701" i="1"/>
  <c r="J2732" i="1"/>
  <c r="K2732" i="1"/>
  <c r="J2375" i="1"/>
  <c r="K2375" i="1"/>
  <c r="J1272" i="1"/>
  <c r="K1272" i="1"/>
  <c r="J1536" i="1"/>
  <c r="K1536" i="1"/>
  <c r="J2680" i="1"/>
  <c r="K2680" i="1"/>
  <c r="J2159" i="1"/>
  <c r="K2159" i="1"/>
  <c r="J1175" i="1"/>
  <c r="K1175" i="1"/>
  <c r="J163" i="1"/>
  <c r="K163" i="1"/>
  <c r="J1446" i="1"/>
  <c r="K1446" i="1"/>
  <c r="K743" i="1"/>
  <c r="K1125" i="1"/>
  <c r="K2019" i="1"/>
  <c r="J673" i="1"/>
  <c r="K673" i="1"/>
  <c r="J187" i="1"/>
  <c r="K187" i="1"/>
  <c r="J120" i="1"/>
  <c r="K120" i="1"/>
  <c r="J1168" i="1"/>
  <c r="K1168" i="1"/>
  <c r="J1353" i="1"/>
  <c r="K1353" i="1"/>
  <c r="J449" i="1"/>
  <c r="K449" i="1"/>
  <c r="J884" i="1"/>
  <c r="K884" i="1"/>
  <c r="J592" i="1"/>
  <c r="K592" i="1"/>
  <c r="J170" i="1"/>
  <c r="K170" i="1"/>
  <c r="J1383" i="1"/>
  <c r="K1383" i="1"/>
  <c r="J623" i="1"/>
  <c r="K623" i="1"/>
  <c r="J597" i="1"/>
  <c r="K597" i="1"/>
  <c r="J398" i="1"/>
  <c r="K398" i="1"/>
  <c r="J265" i="1"/>
  <c r="K265" i="1"/>
  <c r="J122" i="1"/>
  <c r="K122" i="1"/>
  <c r="J269" i="1"/>
  <c r="K269" i="1"/>
  <c r="J107" i="1"/>
  <c r="K107" i="1"/>
  <c r="J188" i="1"/>
  <c r="K188" i="1"/>
  <c r="J2179" i="1"/>
  <c r="K2179" i="1"/>
  <c r="J1378" i="1"/>
  <c r="K1378" i="1"/>
  <c r="J2836" i="1"/>
  <c r="K2836" i="1"/>
  <c r="J2251" i="1"/>
  <c r="K2251" i="1"/>
  <c r="J986" i="1"/>
  <c r="K986" i="1"/>
  <c r="J992" i="1"/>
  <c r="K992" i="1"/>
  <c r="J2080" i="1"/>
  <c r="K2080" i="1"/>
  <c r="J529" i="1"/>
  <c r="K529" i="1"/>
  <c r="K1574" i="1"/>
  <c r="K251" i="1"/>
  <c r="K1754" i="1"/>
  <c r="J1821" i="1"/>
  <c r="K1821" i="1"/>
  <c r="J1455" i="1"/>
  <c r="K1455" i="1"/>
  <c r="J1084" i="1"/>
  <c r="K1084" i="1"/>
  <c r="J1923" i="1"/>
  <c r="K1923" i="1"/>
  <c r="J716" i="1"/>
  <c r="K716" i="1"/>
  <c r="J902" i="1"/>
  <c r="K902" i="1"/>
  <c r="J622" i="1"/>
  <c r="K622" i="1"/>
  <c r="J106" i="1"/>
  <c r="K106" i="1"/>
  <c r="J1864" i="1"/>
  <c r="K1864" i="1"/>
  <c r="J2041" i="1"/>
  <c r="K2041" i="1"/>
  <c r="J682" i="1"/>
  <c r="K682" i="1"/>
  <c r="J1552" i="1"/>
  <c r="K1552" i="1"/>
  <c r="J2284" i="1"/>
  <c r="K2284" i="1"/>
  <c r="J520" i="1"/>
  <c r="K520" i="1"/>
  <c r="K1248" i="1"/>
  <c r="J837" i="1"/>
  <c r="K837" i="1"/>
  <c r="J288" i="1"/>
  <c r="K288" i="1"/>
  <c r="J744" i="1"/>
  <c r="K744" i="1"/>
  <c r="J179" i="1"/>
  <c r="K179" i="1"/>
  <c r="J1340" i="1"/>
  <c r="K1340" i="1"/>
  <c r="J1196" i="1"/>
  <c r="K1196" i="1"/>
  <c r="J361" i="1"/>
  <c r="K361" i="1"/>
  <c r="J1868" i="1"/>
  <c r="K1868" i="1"/>
  <c r="J2111" i="1"/>
  <c r="K2111" i="1"/>
  <c r="J2564" i="1"/>
  <c r="K2564" i="1"/>
  <c r="J1733" i="1"/>
  <c r="K1733" i="1"/>
  <c r="J938" i="1"/>
  <c r="K938" i="1"/>
  <c r="J1790" i="1"/>
  <c r="K1790" i="1"/>
  <c r="J354" i="1"/>
  <c r="K354" i="1"/>
  <c r="J715" i="1"/>
  <c r="K1120" i="1"/>
  <c r="K613" i="1"/>
  <c r="K2625" i="1"/>
  <c r="J372" i="1"/>
  <c r="K372" i="1"/>
  <c r="J1916" i="1"/>
  <c r="K1916" i="1"/>
  <c r="J2563" i="1"/>
  <c r="K2563" i="1"/>
  <c r="J2097" i="1"/>
  <c r="K2097" i="1"/>
  <c r="J2653" i="1"/>
  <c r="K2653" i="1"/>
  <c r="J2267" i="1"/>
  <c r="K2267" i="1"/>
  <c r="J241" i="1"/>
  <c r="K241" i="1"/>
  <c r="J2322" i="1"/>
  <c r="K2322" i="1"/>
  <c r="K1074" i="1"/>
  <c r="J1074" i="1"/>
  <c r="J828" i="1"/>
  <c r="K828" i="1"/>
  <c r="K1321" i="1"/>
  <c r="J1321" i="1"/>
  <c r="J780" i="1"/>
  <c r="K780" i="1"/>
  <c r="J2827" i="1"/>
  <c r="K2827" i="1"/>
  <c r="J590" i="1"/>
  <c r="K590" i="1"/>
  <c r="J947" i="1"/>
  <c r="K947" i="1"/>
  <c r="J422" i="1"/>
  <c r="K422" i="1"/>
  <c r="J168" i="1"/>
  <c r="K168" i="1"/>
  <c r="J1043" i="1"/>
  <c r="K1043" i="1"/>
  <c r="J232" i="1"/>
  <c r="K232" i="1"/>
  <c r="J1931" i="1"/>
  <c r="K1931" i="1"/>
  <c r="J1867" i="1"/>
  <c r="K1867" i="1"/>
  <c r="J500" i="1"/>
  <c r="K500" i="1"/>
  <c r="J264" i="1"/>
  <c r="K264" i="1"/>
  <c r="J236" i="1"/>
  <c r="K236" i="1"/>
  <c r="J490" i="1"/>
  <c r="K490" i="1"/>
  <c r="J109" i="1"/>
  <c r="K109" i="1"/>
  <c r="J1934" i="1"/>
  <c r="K1934" i="1"/>
  <c r="K1540" i="1"/>
  <c r="K1296" i="1"/>
  <c r="K816" i="1"/>
  <c r="J157" i="1"/>
  <c r="J180" i="1"/>
  <c r="J110" i="1"/>
  <c r="K390" i="1"/>
  <c r="K1692" i="1"/>
  <c r="K723" i="1"/>
  <c r="K32" i="1"/>
  <c r="K1606" i="1"/>
  <c r="K2321" i="1"/>
  <c r="K293" i="1"/>
  <c r="K74" i="1"/>
  <c r="K2035" i="1"/>
  <c r="K1326" i="1"/>
  <c r="K326" i="1"/>
  <c r="K90" i="1"/>
  <c r="K1579" i="1"/>
  <c r="K1093" i="1"/>
  <c r="K1242" i="1"/>
  <c r="K296" i="1"/>
  <c r="K2553" i="1"/>
  <c r="K284" i="1"/>
  <c r="K2412" i="1"/>
  <c r="K2552" i="1"/>
  <c r="K789" i="1"/>
  <c r="J1815" i="1"/>
  <c r="K1815" i="1"/>
  <c r="J131" i="1"/>
  <c r="K131" i="1"/>
  <c r="J617" i="1"/>
  <c r="K617" i="1"/>
  <c r="K882" i="1"/>
  <c r="J882" i="1"/>
  <c r="J2370" i="1"/>
  <c r="K2370" i="1"/>
  <c r="J1624" i="1"/>
  <c r="K1624" i="1"/>
  <c r="J2170" i="1"/>
  <c r="K2170" i="1"/>
  <c r="K181" i="1"/>
  <c r="J181" i="1"/>
  <c r="J1636" i="1"/>
  <c r="K1636" i="1"/>
  <c r="J1900" i="1"/>
  <c r="K1900" i="1"/>
  <c r="J2637" i="1"/>
  <c r="K2637" i="1"/>
  <c r="J2706" i="1"/>
  <c r="K2706" i="1"/>
  <c r="J2492" i="1"/>
  <c r="K2492" i="1"/>
  <c r="K2122" i="1"/>
  <c r="J2122" i="1"/>
  <c r="K1626" i="1"/>
  <c r="J1626" i="1"/>
  <c r="J1492" i="1"/>
  <c r="K1492" i="1"/>
  <c r="J81" i="1"/>
  <c r="K81" i="1"/>
  <c r="J1695" i="1"/>
  <c r="K1695" i="1"/>
  <c r="J297" i="1"/>
  <c r="K297" i="1"/>
  <c r="J2499" i="1"/>
  <c r="K2499" i="1"/>
  <c r="J1300" i="1"/>
  <c r="K1300" i="1"/>
  <c r="J836" i="1"/>
  <c r="K836" i="1"/>
  <c r="J763" i="1"/>
  <c r="K763" i="1"/>
  <c r="J1456" i="1"/>
  <c r="K1456" i="1"/>
  <c r="J1562" i="1"/>
  <c r="K1562" i="1"/>
  <c r="J1150" i="1"/>
  <c r="J1677" i="1"/>
  <c r="K1677" i="1"/>
  <c r="J2234" i="1"/>
  <c r="K2234" i="1"/>
  <c r="J2285" i="1"/>
  <c r="K2285" i="1"/>
  <c r="J2015" i="1"/>
  <c r="K2015" i="1"/>
  <c r="J2040" i="1"/>
  <c r="K2040" i="1"/>
  <c r="J573" i="1"/>
  <c r="K573" i="1"/>
  <c r="J342" i="1"/>
  <c r="K342" i="1"/>
  <c r="J1681" i="1"/>
  <c r="K1681" i="1"/>
  <c r="J984" i="1"/>
  <c r="K984" i="1"/>
  <c r="K1511" i="1"/>
  <c r="K2500" i="1"/>
  <c r="K1275" i="1"/>
  <c r="K40" i="1"/>
  <c r="K1138" i="1"/>
  <c r="J502" i="1"/>
  <c r="K502" i="1"/>
  <c r="J2350" i="1"/>
  <c r="K2350" i="1"/>
  <c r="J750" i="1"/>
  <c r="J2702" i="1"/>
  <c r="K37" i="1"/>
  <c r="K1901" i="1"/>
  <c r="K158" i="1"/>
  <c r="K65" i="1"/>
  <c r="K87" i="1"/>
  <c r="K215" i="1"/>
  <c r="K1348" i="1"/>
  <c r="K1106" i="1"/>
  <c r="K519" i="1"/>
  <c r="K652" i="1"/>
  <c r="K118" i="1"/>
  <c r="K820" i="1"/>
  <c r="K2398" i="1"/>
  <c r="K565" i="1"/>
  <c r="K1018" i="1"/>
  <c r="K463" i="1"/>
  <c r="K1518" i="1"/>
  <c r="K2240" i="1"/>
  <c r="K246" i="1"/>
  <c r="K1682" i="1"/>
  <c r="K2566" i="1"/>
  <c r="K633" i="1"/>
  <c r="K405" i="1"/>
  <c r="J1041" i="1"/>
  <c r="J237" i="1"/>
  <c r="K237" i="1"/>
  <c r="J377" i="1"/>
  <c r="K377" i="1"/>
  <c r="J875" i="1"/>
  <c r="K875" i="1"/>
  <c r="J2105" i="1"/>
  <c r="K2105" i="1"/>
  <c r="J1967" i="1"/>
  <c r="K1967" i="1"/>
  <c r="J935" i="1"/>
  <c r="K127" i="1"/>
  <c r="J436" i="1"/>
  <c r="K436" i="1"/>
  <c r="J274" i="1"/>
  <c r="K274" i="1"/>
  <c r="J614" i="1"/>
  <c r="K614" i="1"/>
  <c r="J1997" i="1"/>
  <c r="K1997" i="1"/>
  <c r="J2391" i="1"/>
  <c r="K2391" i="1"/>
  <c r="J2457" i="1"/>
  <c r="K2457" i="1"/>
  <c r="J2206" i="1"/>
  <c r="K2206" i="1"/>
  <c r="J1730" i="1"/>
  <c r="K1730" i="1"/>
  <c r="J1028" i="1"/>
  <c r="K1028" i="1"/>
  <c r="J1058" i="1"/>
  <c r="K1058" i="1"/>
  <c r="J1229" i="1"/>
  <c r="K1229" i="1"/>
  <c r="J939" i="1"/>
  <c r="K939" i="1"/>
  <c r="J1320" i="1"/>
  <c r="K1320" i="1"/>
  <c r="J2352" i="1"/>
  <c r="K2352" i="1"/>
  <c r="J2704" i="1"/>
  <c r="K2704" i="1"/>
  <c r="J324" i="1"/>
  <c r="K324" i="1"/>
  <c r="J1373" i="1"/>
  <c r="K1373" i="1"/>
  <c r="K1460" i="1"/>
  <c r="J1460" i="1"/>
  <c r="J2006" i="1"/>
  <c r="K2006" i="1"/>
  <c r="J2700" i="1"/>
  <c r="K2700" i="1"/>
  <c r="J1221" i="1"/>
  <c r="K1221" i="1"/>
  <c r="J2182" i="1"/>
  <c r="K2182" i="1"/>
  <c r="J1666" i="1"/>
  <c r="K1666" i="1"/>
  <c r="J675" i="1"/>
  <c r="K675" i="1"/>
  <c r="J1793" i="1"/>
  <c r="K1793" i="1"/>
  <c r="J714" i="1"/>
  <c r="K714" i="1"/>
  <c r="J12" i="1"/>
  <c r="K12" i="1"/>
  <c r="J1952" i="1"/>
  <c r="K1952" i="1"/>
  <c r="J2554" i="1"/>
  <c r="K2554" i="1"/>
  <c r="J2454" i="1"/>
  <c r="K2454" i="1"/>
  <c r="J1080" i="1"/>
  <c r="K1080" i="1"/>
  <c r="J1225" i="1"/>
  <c r="K1225" i="1"/>
  <c r="J1211" i="1"/>
  <c r="K1211" i="1"/>
  <c r="J1071" i="1"/>
  <c r="K1071" i="1"/>
  <c r="J516" i="1"/>
  <c r="K516" i="1"/>
  <c r="J985" i="1"/>
  <c r="K985" i="1"/>
  <c r="J551" i="1"/>
  <c r="K551" i="1"/>
  <c r="J1081" i="1"/>
  <c r="K1081" i="1"/>
  <c r="J497" i="1"/>
  <c r="K497" i="1"/>
  <c r="J664" i="1"/>
  <c r="K664" i="1"/>
  <c r="J2163" i="1"/>
  <c r="K2163" i="1"/>
  <c r="J718" i="1"/>
  <c r="K718" i="1"/>
  <c r="J2536" i="1"/>
  <c r="K2536" i="1"/>
  <c r="J2067" i="1"/>
  <c r="K2067" i="1"/>
  <c r="J2592" i="1"/>
  <c r="K2592" i="1"/>
  <c r="J2456" i="1"/>
  <c r="K2456" i="1"/>
  <c r="J2623" i="1"/>
  <c r="K2623" i="1"/>
  <c r="J1479" i="1"/>
  <c r="K1479" i="1"/>
  <c r="J1039" i="1"/>
  <c r="K1039" i="1"/>
  <c r="J1379" i="1"/>
  <c r="K1379" i="1"/>
  <c r="J1497" i="1"/>
  <c r="J2090" i="1"/>
  <c r="K1643" i="1"/>
  <c r="K465" i="1"/>
  <c r="K567" i="1"/>
  <c r="K1051" i="1"/>
  <c r="K544" i="1"/>
  <c r="K222" i="1"/>
  <c r="K1313" i="1"/>
  <c r="K173" i="1"/>
  <c r="K1480" i="1"/>
  <c r="K2148" i="1"/>
  <c r="K2470" i="1"/>
  <c r="K873" i="1"/>
  <c r="J729" i="1"/>
  <c r="K729" i="1"/>
  <c r="J1435" i="1"/>
  <c r="K1435" i="1"/>
  <c r="J1547" i="1"/>
  <c r="K1547" i="1"/>
  <c r="J1739" i="1"/>
  <c r="K1739" i="1"/>
  <c r="J1586" i="1"/>
  <c r="K1586" i="1"/>
  <c r="J2699" i="1"/>
  <c r="K2699" i="1"/>
  <c r="J2271" i="1"/>
  <c r="K2271" i="1"/>
  <c r="J2443" i="1"/>
  <c r="K2443" i="1"/>
  <c r="J2535" i="1"/>
  <c r="K2535" i="1"/>
  <c r="K1427" i="1"/>
  <c r="K936" i="1"/>
  <c r="K1759" i="1"/>
  <c r="K2056" i="1"/>
  <c r="K285" i="1"/>
  <c r="K494" i="1"/>
  <c r="K1403" i="1"/>
  <c r="K1973" i="1"/>
  <c r="K634" i="1"/>
  <c r="K958" i="1"/>
  <c r="K892" i="1"/>
  <c r="K1983" i="1"/>
  <c r="K123" i="1"/>
  <c r="K1485" i="1"/>
  <c r="J1689" i="1"/>
  <c r="K1689" i="1"/>
  <c r="J1928" i="1"/>
  <c r="K1928" i="1"/>
  <c r="J69" i="1"/>
  <c r="K69" i="1"/>
  <c r="J2656" i="1"/>
  <c r="K2656" i="1"/>
  <c r="J1817" i="1"/>
  <c r="K1817" i="1"/>
  <c r="J368" i="1"/>
  <c r="K368" i="1"/>
  <c r="J1207" i="1"/>
  <c r="K1207" i="1"/>
  <c r="J1402" i="1"/>
  <c r="K1402" i="1"/>
  <c r="J2384" i="1"/>
  <c r="K2384" i="1"/>
  <c r="J29" i="1"/>
  <c r="K29" i="1"/>
  <c r="J1342" i="1"/>
  <c r="K1342" i="1"/>
  <c r="J1667" i="1"/>
  <c r="K1667" i="1"/>
  <c r="K1024" i="1"/>
  <c r="J975" i="1"/>
  <c r="K975" i="1"/>
  <c r="J2044" i="1"/>
  <c r="K2044" i="1"/>
  <c r="J1194" i="1"/>
  <c r="K1194" i="1"/>
  <c r="J2180" i="1"/>
  <c r="K2180" i="1"/>
  <c r="J1645" i="1"/>
  <c r="K1645" i="1"/>
  <c r="J2195" i="1"/>
  <c r="K2195" i="1"/>
  <c r="J2537" i="1"/>
  <c r="K2537" i="1"/>
  <c r="J1521" i="1"/>
  <c r="K1521" i="1"/>
  <c r="K1979" i="1"/>
  <c r="J1979" i="1"/>
  <c r="J904" i="1"/>
  <c r="K904" i="1"/>
  <c r="J474" i="1"/>
  <c r="K474" i="1"/>
  <c r="K401" i="1"/>
  <c r="J401" i="1"/>
  <c r="J317" i="1"/>
  <c r="K317" i="1"/>
  <c r="J1919" i="1"/>
  <c r="K1919" i="1"/>
  <c r="J429" i="1"/>
  <c r="K429" i="1"/>
  <c r="J1361" i="1"/>
  <c r="K1361" i="1"/>
  <c r="J677" i="1"/>
  <c r="K677" i="1"/>
  <c r="J900" i="1"/>
  <c r="K900" i="1"/>
  <c r="J779" i="1"/>
  <c r="K779" i="1"/>
  <c r="J1202" i="1"/>
  <c r="K1202" i="1"/>
  <c r="J2192" i="1"/>
  <c r="K2192" i="1"/>
  <c r="J2071" i="1"/>
  <c r="K2071" i="1"/>
  <c r="J1683" i="1"/>
  <c r="K1683" i="1"/>
  <c r="J1854" i="1"/>
  <c r="K1854" i="1"/>
  <c r="J2087" i="1"/>
  <c r="K2087" i="1"/>
  <c r="J2001" i="1"/>
  <c r="K2001" i="1"/>
  <c r="J2230" i="1"/>
  <c r="K2230" i="1"/>
  <c r="J1980" i="1"/>
  <c r="K1980" i="1"/>
  <c r="J271" i="1"/>
  <c r="K271" i="1"/>
  <c r="J2231" i="1"/>
  <c r="K2231" i="1"/>
  <c r="J603" i="1"/>
  <c r="K603" i="1"/>
  <c r="J2120" i="1"/>
  <c r="K2120" i="1"/>
  <c r="J2522" i="1"/>
  <c r="K2522" i="1"/>
  <c r="J124" i="1"/>
  <c r="K124" i="1"/>
  <c r="J1712" i="1"/>
  <c r="K1712" i="1"/>
  <c r="J333" i="1"/>
  <c r="J2023" i="1"/>
  <c r="J998" i="1"/>
  <c r="K808" i="1"/>
  <c r="K1468" i="1"/>
  <c r="K338" i="1"/>
  <c r="K800" i="1"/>
  <c r="K135" i="1"/>
  <c r="K149" i="1"/>
  <c r="K1963" i="1"/>
  <c r="K257" i="1"/>
  <c r="K1200" i="1"/>
  <c r="K2177" i="1"/>
  <c r="K2112" i="1"/>
  <c r="K631" i="1"/>
  <c r="K2705" i="1"/>
  <c r="K2125" i="1" l="1"/>
  <c r="K1746" i="1"/>
  <c r="K1447" i="1"/>
  <c r="M2493" i="1"/>
  <c r="K480" i="1"/>
  <c r="M1746" i="1"/>
  <c r="K1082" i="1"/>
  <c r="J2125" i="1"/>
  <c r="M177" i="1"/>
  <c r="K145" i="1"/>
  <c r="M1356" i="1"/>
  <c r="M952" i="1"/>
  <c r="M543" i="1"/>
  <c r="M2385" i="1"/>
  <c r="J1075" i="1"/>
  <c r="M2686" i="1"/>
  <c r="K2385" i="1"/>
  <c r="J2493" i="1"/>
  <c r="K543" i="1"/>
  <c r="K2686" i="1"/>
  <c r="K2493" i="1"/>
  <c r="J543" i="1"/>
  <c r="J1746" i="1"/>
  <c r="M1082" i="1"/>
  <c r="M2125" i="1"/>
  <c r="J2686" i="1"/>
  <c r="J1082" i="1"/>
  <c r="J2385" i="1"/>
  <c r="J1356" i="1"/>
  <c r="J952" i="1"/>
  <c r="K952" i="1"/>
  <c r="K1356" i="1"/>
  <c r="J480" i="1"/>
  <c r="M145" i="1"/>
  <c r="J145" i="1"/>
  <c r="K177" i="1"/>
  <c r="J177" i="1"/>
  <c r="M68" i="1"/>
  <c r="M1812" i="1"/>
  <c r="M1528" i="1"/>
  <c r="M378" i="1"/>
  <c r="M2115" i="1"/>
  <c r="M559" i="1"/>
  <c r="M108" i="1"/>
  <c r="M2587" i="1"/>
  <c r="M2232" i="1"/>
  <c r="M304" i="1"/>
  <c r="M2323" i="1"/>
  <c r="M1764" i="1"/>
  <c r="M2366" i="1"/>
  <c r="M1336" i="1"/>
  <c r="M942" i="1"/>
  <c r="M2629" i="1"/>
  <c r="M690" i="1"/>
  <c r="M2756" i="1"/>
  <c r="M1796" i="1"/>
  <c r="M214" i="1"/>
  <c r="M871" i="1"/>
  <c r="M1141" i="1"/>
  <c r="M799" i="1"/>
  <c r="M1410" i="1"/>
  <c r="M783" i="1"/>
  <c r="M948" i="1"/>
  <c r="M818" i="1"/>
  <c r="M1506" i="1"/>
  <c r="M2678" i="1"/>
  <c r="M2740" i="1"/>
  <c r="M2573" i="1"/>
  <c r="M1161" i="1"/>
  <c r="M218" i="1"/>
  <c r="M52" i="1"/>
  <c r="M414" i="1"/>
  <c r="M2011" i="1"/>
  <c r="M1721" i="1"/>
  <c r="M2785" i="1"/>
  <c r="M1487" i="1"/>
  <c r="M2539" i="1"/>
  <c r="M2650" i="1"/>
  <c r="M2506" i="1"/>
  <c r="M35" i="1"/>
  <c r="M1029" i="1"/>
  <c r="M1331" i="1"/>
  <c r="M635" i="1"/>
  <c r="M534" i="1"/>
  <c r="M735" i="1"/>
  <c r="M1114" i="1"/>
  <c r="M937" i="1"/>
  <c r="M1380" i="1"/>
  <c r="M1017" i="1"/>
  <c r="M1631" i="1"/>
  <c r="M1216" i="1"/>
  <c r="M2505" i="1"/>
  <c r="M348" i="1"/>
  <c r="M2809" i="1"/>
  <c r="M1160" i="1"/>
  <c r="M2491" i="1"/>
  <c r="M547" i="1"/>
  <c r="M1722" i="1"/>
  <c r="M580" i="1"/>
  <c r="M827" i="1"/>
  <c r="M609" i="1"/>
  <c r="M624" i="1"/>
  <c r="M2342" i="1"/>
  <c r="M1680" i="1"/>
  <c r="M1253" i="1"/>
  <c r="M1333" i="1"/>
  <c r="M548" i="1"/>
  <c r="M2333" i="1"/>
  <c r="M541" i="1"/>
  <c r="M1053" i="1"/>
  <c r="M1095" i="1"/>
  <c r="M223" i="1"/>
  <c r="M2676" i="1"/>
  <c r="M1970" i="1"/>
  <c r="M2508" i="1"/>
  <c r="M1891" i="1"/>
  <c r="M962" i="1"/>
  <c r="M346" i="1"/>
  <c r="M703" i="1"/>
  <c r="M2465" i="1"/>
  <c r="M1219" i="1"/>
  <c r="M481" i="1"/>
  <c r="M2009" i="1"/>
  <c r="M2143" i="1"/>
  <c r="M1663" i="1"/>
  <c r="M2262" i="1"/>
  <c r="M1391" i="1"/>
  <c r="M2246" i="1"/>
  <c r="M1424" i="1"/>
  <c r="M2670" i="1"/>
  <c r="M1871" i="1"/>
  <c r="M2603" i="1"/>
  <c r="M1044" i="1"/>
  <c r="M2057" i="1"/>
  <c r="M578" i="1"/>
  <c r="M2344" i="1"/>
  <c r="M1704" i="1"/>
  <c r="M362" i="1"/>
  <c r="M2254" i="1"/>
  <c r="M1187" i="1"/>
  <c r="M71" i="1"/>
  <c r="M1529" i="1"/>
  <c r="M1708" i="1"/>
  <c r="M1152" i="1"/>
  <c r="M2362" i="1"/>
  <c r="M811" i="1"/>
  <c r="M1306" i="1"/>
  <c r="M1556" i="1"/>
  <c r="M2525" i="1"/>
  <c r="M1355" i="1"/>
  <c r="M2012" i="1"/>
  <c r="M62" i="1"/>
  <c r="M2744" i="1"/>
  <c r="M1984" i="1"/>
  <c r="M2596" i="1"/>
  <c r="M1654" i="1"/>
  <c r="M438" i="1"/>
  <c r="M1569" i="1"/>
  <c r="M2610" i="1"/>
  <c r="M1872" i="1"/>
  <c r="M2817" i="1"/>
  <c r="M1083" i="1"/>
  <c r="M795" i="1"/>
  <c r="M1375" i="1"/>
  <c r="M41" i="1"/>
  <c r="M2833" i="1"/>
  <c r="M47" i="1"/>
  <c r="M2178" i="1"/>
  <c r="M2124" i="1"/>
  <c r="M1906" i="1"/>
  <c r="M2581" i="1"/>
  <c r="M2448" i="1"/>
  <c r="M2076" i="1"/>
  <c r="M1023" i="1"/>
  <c r="M1198" i="1"/>
  <c r="M1972" i="1"/>
  <c r="M2828" i="1"/>
  <c r="M679" i="1"/>
  <c r="M76" i="1"/>
  <c r="M2338" i="1"/>
  <c r="M1274" i="1"/>
  <c r="M2154" i="1"/>
  <c r="M1835" i="1"/>
  <c r="M1271" i="1"/>
  <c r="M845" i="1"/>
  <c r="M1925" i="1"/>
  <c r="M2223" i="1"/>
  <c r="M1371" i="1"/>
  <c r="M2735" i="1"/>
  <c r="M2037" i="1"/>
  <c r="M1226" i="1"/>
  <c r="M1514" i="1"/>
  <c r="M1258" i="1"/>
  <c r="M513" i="1"/>
  <c r="M1630" i="1"/>
  <c r="M2767" i="1"/>
  <c r="M185" i="1"/>
  <c r="M1948" i="1"/>
  <c r="M749" i="1"/>
  <c r="M2754" i="1"/>
  <c r="M1277" i="1"/>
  <c r="M138" i="1"/>
  <c r="M2372" i="1"/>
  <c r="M2782" i="1"/>
  <c r="M1638" i="1"/>
  <c r="M299" i="1"/>
  <c r="M1998" i="1"/>
  <c r="M2691" i="1"/>
  <c r="M784" i="1"/>
  <c r="M205" i="1"/>
  <c r="M2616" i="1"/>
  <c r="M2608" i="1"/>
  <c r="M856" i="1"/>
  <c r="M741" i="1"/>
  <c r="M1352" i="1"/>
  <c r="M1563" i="1"/>
  <c r="M2276" i="1"/>
  <c r="M1317" i="1"/>
  <c r="M1366" i="1"/>
  <c r="M1186" i="1"/>
  <c r="M747" i="1"/>
  <c r="M1347" i="1"/>
  <c r="M2100" i="1"/>
  <c r="M2795" i="1"/>
  <c r="M1965" i="1"/>
  <c r="M433" i="1"/>
  <c r="M742" i="1"/>
  <c r="M2780" i="1"/>
  <c r="M888" i="1"/>
  <c r="M1774" i="1"/>
  <c r="M302" i="1"/>
  <c r="M2692" i="1"/>
  <c r="M415" i="1"/>
  <c r="M80" i="1"/>
  <c r="M990" i="1"/>
  <c r="M357" i="1"/>
  <c r="M31" i="1"/>
  <c r="M1767" i="1"/>
  <c r="M1268" i="1"/>
  <c r="M2244" i="1"/>
  <c r="M1199" i="1"/>
  <c r="M1801" i="1"/>
  <c r="M193" i="1"/>
  <c r="M2030" i="1"/>
  <c r="M1433" i="1"/>
  <c r="M2601" i="1"/>
  <c r="M330" i="1"/>
  <c r="M2169" i="1"/>
  <c r="M72" i="1"/>
  <c r="M1377" i="1"/>
  <c r="M2521" i="1"/>
  <c r="M987" i="1"/>
  <c r="M1584" i="1"/>
  <c r="M1652" i="1"/>
  <c r="M294" i="1"/>
  <c r="M2720" i="1"/>
  <c r="M15" i="1"/>
  <c r="M974" i="1"/>
  <c r="M1533" i="1"/>
  <c r="M626" i="1"/>
  <c r="M721" i="1"/>
  <c r="M981" i="1"/>
  <c r="M2801" i="1"/>
  <c r="M1912" i="1"/>
  <c r="M725" i="1"/>
  <c r="M1052" i="1"/>
  <c r="M1553" i="1"/>
  <c r="M84" i="1"/>
  <c r="M2526" i="1"/>
  <c r="M1354" i="1"/>
  <c r="M2356" i="1"/>
  <c r="M1564" i="1"/>
  <c r="M411" i="1"/>
  <c r="M2490" i="1"/>
  <c r="M453" i="1"/>
  <c r="M1327" i="1"/>
  <c r="M381" i="1"/>
  <c r="M2627" i="1"/>
  <c r="M2512" i="1"/>
  <c r="M2213" i="1"/>
  <c r="M1416" i="1"/>
  <c r="M1142" i="1"/>
  <c r="M39" i="1"/>
  <c r="M2832" i="1"/>
  <c r="M1649" i="1"/>
  <c r="M470" i="1"/>
  <c r="M1622" i="1"/>
  <c r="M1863" i="1"/>
  <c r="M1728" i="1"/>
  <c r="M393" i="1"/>
  <c r="M1482" i="1"/>
  <c r="M175" i="1"/>
  <c r="M2349" i="1"/>
  <c r="M2741" i="1"/>
  <c r="M1648" i="1"/>
  <c r="M1412" i="1"/>
  <c r="M1155" i="1"/>
  <c r="M1220" i="1"/>
  <c r="M100" i="1"/>
  <c r="M488" i="1"/>
  <c r="M2694" i="1"/>
  <c r="M1758" i="1"/>
  <c r="M951" i="1"/>
  <c r="M1887" i="1"/>
  <c r="M1989" i="1"/>
  <c r="M358" i="1"/>
  <c r="M1718" i="1"/>
  <c r="M2411" i="1"/>
  <c r="M1437" i="1"/>
  <c r="M1782" i="1"/>
  <c r="M1250" i="1"/>
  <c r="M1399" i="1"/>
  <c r="M1996" i="1"/>
  <c r="M1415" i="1"/>
  <c r="M2104" i="1"/>
  <c r="M2445" i="1"/>
  <c r="M1478" i="1"/>
  <c r="M2514" i="1"/>
  <c r="M2367" i="1"/>
  <c r="M476" i="1"/>
  <c r="M322" i="1"/>
  <c r="M1072" i="1"/>
  <c r="M2532" i="1"/>
  <c r="M2098" i="1"/>
  <c r="M161" i="1"/>
  <c r="M1256" i="1"/>
  <c r="M1944" i="1"/>
  <c r="M686" i="1"/>
  <c r="M758" i="1"/>
  <c r="M154" i="1"/>
  <c r="M111" i="1"/>
  <c r="M2063" i="1"/>
  <c r="M2286" i="1"/>
  <c r="M1688" i="1"/>
  <c r="M662" i="1"/>
  <c r="M1189" i="1"/>
  <c r="M2696" i="1"/>
  <c r="M5" i="1"/>
  <c r="M2784" i="1"/>
  <c r="M1846" i="1"/>
  <c r="M1143" i="1"/>
  <c r="M2753" i="1"/>
  <c r="M2570" i="1"/>
  <c r="M391" i="1"/>
  <c r="M60" i="1"/>
  <c r="M532" i="1"/>
  <c r="M1213" i="1"/>
  <c r="M2405" i="1"/>
  <c r="M351" i="1"/>
  <c r="M869" i="1"/>
  <c r="M1445" i="1"/>
  <c r="M141" i="1"/>
  <c r="M370" i="1"/>
  <c r="M2548" i="1"/>
  <c r="M2550" i="1"/>
  <c r="M432" i="1"/>
  <c r="M1288" i="1"/>
  <c r="M2731" i="1"/>
  <c r="M2008" i="1"/>
  <c r="M441" i="1"/>
  <c r="M705" i="1"/>
  <c r="M2337" i="1"/>
  <c r="M1006" i="1"/>
  <c r="M2528" i="1"/>
  <c r="M2682" i="1"/>
  <c r="M1603" i="1"/>
  <c r="M823" i="1"/>
  <c r="M250" i="1"/>
  <c r="M1842" i="1"/>
  <c r="M1951" i="1"/>
  <c r="M202" i="1"/>
  <c r="M619" i="1"/>
  <c r="M757" i="1"/>
  <c r="M965" i="1"/>
  <c r="M1076" i="1"/>
  <c r="M774" i="1"/>
  <c r="M1833" i="1"/>
  <c r="M1838" i="1"/>
  <c r="M2245" i="1"/>
  <c r="M2747" i="1"/>
  <c r="M2047" i="1"/>
  <c r="M1491" i="1"/>
  <c r="M1977" i="1"/>
  <c r="M627" i="1"/>
  <c r="M766" i="1"/>
  <c r="M102" i="1"/>
  <c r="M1711" i="1"/>
  <c r="M1188" i="1"/>
  <c r="M1590" i="1"/>
  <c r="M2174" i="1"/>
  <c r="M200" i="1"/>
  <c r="M340" i="1"/>
  <c r="M1575" i="1"/>
  <c r="M2293" i="1"/>
  <c r="M1598" i="1"/>
  <c r="M105" i="1"/>
  <c r="M219" i="1"/>
  <c r="M628" i="1"/>
  <c r="M761" i="1"/>
  <c r="M1273" i="1"/>
  <c r="M1826" i="1"/>
  <c r="M1937" i="1"/>
  <c r="M870" i="1"/>
  <c r="M2162" i="1"/>
  <c r="M2571" i="1"/>
  <c r="M2078" i="1"/>
  <c r="M1522" i="1"/>
  <c r="M878" i="1"/>
  <c r="M312" i="1"/>
  <c r="M300" i="1"/>
  <c r="M97" i="1"/>
  <c r="M1038" i="1"/>
  <c r="M388" i="1"/>
  <c r="M1246" i="1"/>
  <c r="M1020" i="1"/>
  <c r="M2132" i="1"/>
  <c r="M2387" i="1"/>
  <c r="M1227" i="1"/>
  <c r="M2576" i="1"/>
  <c r="M2793" i="1"/>
  <c r="M2203" i="1"/>
  <c r="M972" i="1"/>
  <c r="M1201" i="1"/>
  <c r="M1486" i="1"/>
  <c r="M1350" i="1"/>
  <c r="M1124" i="1"/>
  <c r="M579" i="1"/>
  <c r="M764" i="1"/>
  <c r="M1715" i="1"/>
  <c r="M2527" i="1"/>
  <c r="M1463" i="1"/>
  <c r="M1285" i="1"/>
  <c r="M2760" i="1"/>
  <c r="M2471" i="1"/>
  <c r="M389" i="1"/>
  <c r="M810" i="1"/>
  <c r="M841" i="1"/>
  <c r="M2280" i="1"/>
  <c r="M17" i="1"/>
  <c r="M2453" i="1"/>
  <c r="M1310" i="1"/>
  <c r="M323" i="1"/>
  <c r="M678" i="1"/>
  <c r="M1773" i="1"/>
  <c r="M1179" i="1"/>
  <c r="M702" i="1"/>
  <c r="M1307" i="1"/>
  <c r="M126" i="1"/>
  <c r="M1390" i="1"/>
  <c r="M1252" i="1"/>
  <c r="M1110" i="1"/>
  <c r="M1534" i="1"/>
  <c r="M2113" i="1"/>
  <c r="M186" i="1"/>
  <c r="M2418" i="1"/>
  <c r="M1619" i="1"/>
  <c r="M382" i="1"/>
  <c r="M848" i="1"/>
  <c r="M953" i="1"/>
  <c r="M2402" i="1"/>
  <c r="M1877" i="1"/>
  <c r="M2665" i="1"/>
  <c r="M2634" i="1"/>
  <c r="M1162" i="1"/>
  <c r="M1454" i="1"/>
  <c r="M2618" i="1"/>
  <c r="M2081" i="1"/>
  <c r="M706" i="1"/>
  <c r="M1015" i="1"/>
  <c r="M2632" i="1"/>
  <c r="M554" i="1"/>
  <c r="M2181" i="1"/>
  <c r="M2034" i="1"/>
  <c r="M1823" i="1"/>
  <c r="M2423" i="1"/>
  <c r="M2383" i="1"/>
  <c r="M1293" i="1"/>
  <c r="M1236" i="1"/>
  <c r="M655" i="1"/>
  <c r="M2307" i="1"/>
  <c r="M1243" i="1"/>
  <c r="M1813" i="1"/>
  <c r="M1706" i="1"/>
  <c r="M2450" i="1"/>
  <c r="M1993" i="1"/>
  <c r="M2389" i="1"/>
  <c r="M2188" i="1"/>
  <c r="M396" i="1"/>
  <c r="M128" i="1"/>
  <c r="M1914" i="1"/>
  <c r="M460" i="1"/>
  <c r="M1852" i="1"/>
  <c r="M1149" i="1"/>
  <c r="M427" i="1"/>
  <c r="M786" i="1"/>
  <c r="M561" i="1"/>
  <c r="M1234" i="1"/>
  <c r="M410" i="1"/>
  <c r="M496" i="1"/>
  <c r="M754" i="1"/>
  <c r="M1156" i="1"/>
  <c r="M2516" i="1"/>
  <c r="M867" i="1"/>
  <c r="M858" i="1"/>
  <c r="M2425" i="1"/>
  <c r="M451" i="1"/>
  <c r="M1147" i="1"/>
  <c r="M1505" i="1"/>
  <c r="M616" i="1"/>
  <c r="M2745" i="1"/>
  <c r="M1035" i="1"/>
  <c r="M636" i="1"/>
  <c r="M853" i="1"/>
  <c r="M26" i="1"/>
  <c r="M2681" i="1"/>
  <c r="M1395" i="1"/>
  <c r="M2110" i="1"/>
  <c r="M2118" i="1"/>
  <c r="M2503" i="1"/>
  <c r="M791" i="1"/>
  <c r="M1111" i="1"/>
  <c r="M997" i="1"/>
  <c r="M1597" i="1"/>
  <c r="M1432" i="1"/>
  <c r="M1163" i="1"/>
  <c r="M1903" i="1"/>
  <c r="M1701" i="1"/>
  <c r="M835" i="1"/>
  <c r="M467" i="1"/>
  <c r="M1484" i="1"/>
  <c r="M1549" i="1"/>
  <c r="M1251" i="1"/>
  <c r="M737" i="1"/>
  <c r="M2270" i="1"/>
  <c r="M1135" i="1"/>
  <c r="M2020" i="1"/>
  <c r="M426" i="1"/>
  <c r="M1837" i="1"/>
  <c r="M2810" i="1"/>
  <c r="M2598" i="1"/>
  <c r="M620" i="1"/>
  <c r="M1892" i="1"/>
  <c r="M2806" i="1"/>
  <c r="M88" i="1"/>
  <c r="M941" i="1"/>
  <c r="M1896" i="1"/>
  <c r="M1895" i="1"/>
  <c r="M183" i="1"/>
  <c r="M1264" i="1"/>
  <c r="M2235" i="1"/>
  <c r="M1947" i="1"/>
  <c r="M891" i="1"/>
  <c r="M125" i="1"/>
  <c r="M2329" i="1"/>
  <c r="M1555" i="1"/>
  <c r="M2294" i="1"/>
  <c r="M640" i="1"/>
  <c r="M224" i="1"/>
  <c r="M2424" i="1"/>
  <c r="M1699" i="1"/>
  <c r="M206" i="1"/>
  <c r="M840" i="1"/>
  <c r="M959" i="1"/>
  <c r="M1091" i="1"/>
  <c r="M2138" i="1"/>
  <c r="M584" i="1"/>
  <c r="M542" i="1"/>
  <c r="M117" i="1"/>
  <c r="M419" i="1"/>
  <c r="M1335" i="1"/>
  <c r="M85" i="1"/>
  <c r="M2728" i="1"/>
  <c r="M1233" i="1"/>
  <c r="M2168" i="1"/>
  <c r="M1991" i="1"/>
  <c r="M2184" i="1"/>
  <c r="M1594" i="1"/>
  <c r="M337" i="1"/>
  <c r="M753" i="1"/>
  <c r="M252" i="1"/>
  <c r="M2069" i="1"/>
  <c r="M1022" i="1"/>
  <c r="M459" i="1"/>
  <c r="M1448" i="1"/>
  <c r="M2332" i="1"/>
  <c r="M2253" i="1"/>
  <c r="M1672" i="1"/>
  <c r="M709" i="1"/>
  <c r="M2394" i="1"/>
  <c r="M868" i="1"/>
  <c r="M2283" i="1"/>
  <c r="M2549" i="1"/>
  <c r="M112" i="1"/>
  <c r="M298" i="1"/>
  <c r="M308" i="1"/>
  <c r="M1338" i="1"/>
  <c r="M38" i="1"/>
  <c r="M855" i="1"/>
  <c r="M832" i="1"/>
  <c r="M10" i="1"/>
  <c r="M129" i="1"/>
  <c r="M2005" i="1"/>
  <c r="M280" i="1"/>
  <c r="M1032" i="1"/>
  <c r="M1010" i="1"/>
  <c r="M765" i="1"/>
  <c r="M148" i="1"/>
  <c r="M89" i="1"/>
  <c r="M739" i="1"/>
  <c r="M146" i="1"/>
  <c r="M1040" i="1"/>
  <c r="M1795" i="1"/>
  <c r="M537" i="1"/>
  <c r="M349" i="1"/>
  <c r="M1232" i="1"/>
  <c r="M1439" i="1"/>
  <c r="M689" i="1"/>
  <c r="M826" i="1"/>
  <c r="M1292" i="1"/>
  <c r="M2531" i="1"/>
  <c r="M2066" i="1"/>
  <c r="M692" i="1"/>
  <c r="M2469" i="1"/>
  <c r="M235" i="1"/>
  <c r="M2823" i="1"/>
  <c r="M2068" i="1"/>
  <c r="M2755" i="1"/>
  <c r="M1301" i="1"/>
  <c r="M2400" i="1"/>
  <c r="M2289" i="1"/>
  <c r="M2781" i="1"/>
  <c r="M1154" i="1"/>
  <c r="M607" i="1"/>
  <c r="M1127" i="1"/>
  <c r="M2256" i="1"/>
  <c r="M2739" i="1"/>
  <c r="M1525" i="1"/>
  <c r="M850" i="1"/>
  <c r="M521" i="1"/>
  <c r="M1543" i="1"/>
  <c r="M2136" i="1"/>
  <c r="M1994" i="1"/>
  <c r="M2777" i="1"/>
  <c r="M2679" i="1"/>
  <c r="M1261" i="1"/>
  <c r="M545" i="1"/>
  <c r="M756" i="1"/>
  <c r="M1707" i="1"/>
  <c r="M2808" i="1"/>
  <c r="M2472" i="1"/>
  <c r="M1474" i="1"/>
  <c r="M674" i="1"/>
  <c r="M1503" i="1"/>
  <c r="M1422" i="1"/>
  <c r="M539" i="1"/>
  <c r="M2800" i="1"/>
  <c r="M2137" i="1"/>
  <c r="M313" i="1"/>
  <c r="M1068" i="1"/>
  <c r="M1988" i="1"/>
  <c r="M2190" i="1"/>
  <c r="M581" i="1"/>
  <c r="M130" i="1"/>
  <c r="M1388" i="1"/>
  <c r="M2483" i="1"/>
  <c r="M895" i="1"/>
  <c r="M407" i="1"/>
  <c r="M369" i="1"/>
  <c r="M2073" i="1"/>
  <c r="M1740" i="1"/>
  <c r="M815" i="1"/>
  <c r="M1969" i="1"/>
  <c r="M2586" i="1"/>
  <c r="M1755" i="1"/>
  <c r="M1133" i="1"/>
  <c r="M1092" i="1"/>
  <c r="M983" i="1"/>
  <c r="M2802" i="1"/>
  <c r="M230" i="1"/>
  <c r="M903" i="1"/>
  <c r="M1204" i="1"/>
  <c r="M2674" i="1"/>
  <c r="M2380" i="1"/>
  <c r="M2621" i="1"/>
  <c r="M2501" i="1"/>
  <c r="M461" i="1"/>
  <c r="M2193" i="1"/>
  <c r="M1827" i="1"/>
  <c r="M1012" i="1"/>
  <c r="M479" i="1"/>
  <c r="M1640" i="1"/>
  <c r="M1703" i="1"/>
  <c r="M217" i="1"/>
  <c r="M332" i="1"/>
  <c r="M717" i="1"/>
  <c r="M1345" i="1"/>
  <c r="M1615" i="1"/>
  <c r="M2259" i="1"/>
  <c r="M2415" i="1"/>
  <c r="M1943" i="1"/>
  <c r="M666" i="1"/>
  <c r="M142" i="1"/>
  <c r="M1519" i="1"/>
  <c r="M86" i="1"/>
  <c r="M1481" i="1"/>
  <c r="M1840" i="1"/>
  <c r="M1169" i="1"/>
  <c r="M374" i="1"/>
  <c r="M2318" i="1"/>
  <c r="M1222" i="1"/>
  <c r="M484" i="1"/>
  <c r="M2638" i="1"/>
  <c r="M1116" i="1"/>
  <c r="M2482" i="1"/>
  <c r="M2814" i="1"/>
  <c r="M776" i="1"/>
  <c r="M1079" i="1"/>
  <c r="M2077" i="1"/>
  <c r="M2070" i="1"/>
  <c r="M1949" i="1"/>
  <c r="M121" i="1"/>
  <c r="M1770" i="1"/>
  <c r="M2279" i="1"/>
  <c r="M1860" i="1"/>
  <c r="M2534" i="1"/>
  <c r="M46" i="1"/>
  <c r="M2075" i="1"/>
  <c r="M1013" i="1"/>
  <c r="M2723" i="1"/>
  <c r="M782" i="1"/>
  <c r="M2825" i="1"/>
  <c r="M1218" i="1"/>
  <c r="M1339" i="1"/>
  <c r="M2434" i="1"/>
  <c r="M1847" i="1"/>
  <c r="M43" i="1"/>
  <c r="M1107" i="1"/>
  <c r="M943" i="1"/>
  <c r="M643" i="1"/>
  <c r="M955" i="1"/>
  <c r="M2359" i="1"/>
  <c r="M96" i="1"/>
  <c r="M842" i="1"/>
  <c r="M618" i="1"/>
  <c r="M1829" i="1"/>
  <c r="M821" i="1"/>
  <c r="M301" i="1"/>
  <c r="M2228" i="1"/>
  <c r="M1471" i="1"/>
  <c r="M759" i="1"/>
  <c r="M228" i="1"/>
  <c r="M775" i="1"/>
  <c r="M2774" i="1"/>
  <c r="M1016" i="1"/>
  <c r="M2282" i="1"/>
  <c r="M798" i="1"/>
  <c r="M2197" i="1"/>
  <c r="M2266" i="1"/>
  <c r="M2742" i="1"/>
  <c r="M694" i="1"/>
  <c r="M2642" i="1"/>
  <c r="M2716" i="1"/>
  <c r="M213" i="1"/>
  <c r="M2662" i="1"/>
  <c r="M2395" i="1"/>
  <c r="M2614" i="1"/>
  <c r="M1241" i="1"/>
  <c r="M1324" i="1"/>
  <c r="M1344" i="1"/>
  <c r="M866" i="1"/>
  <c r="M119" i="1"/>
  <c r="M1839" i="1"/>
  <c r="M1323" i="1"/>
  <c r="M220" i="1"/>
  <c r="M1999" i="1"/>
  <c r="M58" i="1"/>
  <c r="M1642" i="1"/>
  <c r="M1500" i="1"/>
  <c r="M2819" i="1"/>
  <c r="M11" i="1"/>
  <c r="M132" i="1"/>
  <c r="M2313" i="1"/>
  <c r="M1128" i="1"/>
  <c r="M199" i="1"/>
  <c r="M1539" i="1"/>
  <c r="M2722" i="1"/>
  <c r="M458" i="1"/>
  <c r="M1798" i="1"/>
  <c r="M1940" i="1"/>
  <c r="M2264" i="1"/>
  <c r="M1461" i="1"/>
  <c r="M1537" i="1"/>
  <c r="M314" i="1"/>
  <c r="M510" i="1"/>
  <c r="M569" i="1"/>
  <c r="M944" i="1"/>
  <c r="M583" i="1"/>
  <c r="M2460" i="1"/>
  <c r="M454" i="1"/>
  <c r="M1797" i="1"/>
  <c r="M2300" i="1"/>
  <c r="M2597" i="1"/>
  <c r="M2343" i="1"/>
  <c r="M182" i="1"/>
  <c r="M1172" i="1"/>
  <c r="M2778" i="1"/>
  <c r="M2738" i="1"/>
  <c r="M2486" i="1"/>
  <c r="M1489" i="1"/>
  <c r="M1628" i="1"/>
  <c r="M1632" i="1"/>
  <c r="M2560" i="1"/>
  <c r="M1398" i="1"/>
  <c r="M2119" i="1"/>
  <c r="M1284" i="1"/>
  <c r="M2684" i="1"/>
  <c r="M1958" i="1"/>
  <c r="M2298" i="1"/>
  <c r="M1592" i="1"/>
  <c r="M755" i="1"/>
  <c r="M1217" i="1"/>
  <c r="M258" i="1"/>
  <c r="M2360" i="1"/>
  <c r="M2096" i="1"/>
  <c r="M695" i="1"/>
  <c r="M852" i="1"/>
  <c r="M486" i="1"/>
  <c r="M594" i="1"/>
  <c r="M53" i="1"/>
  <c r="M601" i="1"/>
  <c r="M722" i="1"/>
  <c r="M2588" i="1"/>
  <c r="M2489" i="1"/>
  <c r="M2794" i="1"/>
  <c r="M1438" i="1"/>
  <c r="M730" i="1"/>
  <c r="M696" i="1"/>
  <c r="M1639" i="1"/>
  <c r="M1908" i="1"/>
  <c r="M2479" i="1"/>
  <c r="M2546" i="1"/>
  <c r="M648" i="1"/>
  <c r="M1635" i="1"/>
  <c r="M2103" i="1"/>
  <c r="M487" i="1"/>
  <c r="M1750" i="1"/>
  <c r="M1406" i="1"/>
  <c r="M162" i="1"/>
  <c r="M2315" i="1"/>
  <c r="M1904" i="1"/>
  <c r="M27" i="1"/>
  <c r="M2607" i="1"/>
  <c r="M575" i="1"/>
  <c r="M364" i="1"/>
  <c r="M1298" i="1"/>
  <c r="M1962" i="1"/>
  <c r="M291" i="1"/>
  <c r="M2379" i="1"/>
  <c r="M409" i="1"/>
  <c r="M2209" i="1"/>
  <c r="M1166" i="1"/>
  <c r="M1676" i="1"/>
  <c r="M968" i="1"/>
  <c r="M1567" i="1"/>
  <c r="M2604" i="1"/>
  <c r="M1726" i="1"/>
  <c r="M2175" i="1"/>
  <c r="M1604" i="1"/>
  <c r="M140" i="1"/>
  <c r="M1130" i="1"/>
  <c r="M1451" i="1"/>
  <c r="M1405" i="1"/>
  <c r="M1814" i="1"/>
  <c r="M1824" i="1"/>
  <c r="M1629" i="1"/>
  <c r="M2829" i="1"/>
  <c r="M1808" i="1"/>
  <c r="M1881" i="1"/>
  <c r="M1572" i="1"/>
  <c r="M2611" i="1"/>
  <c r="M437" i="1"/>
  <c r="M471" i="1"/>
  <c r="M83" i="1"/>
  <c r="M1100" i="1"/>
  <c r="M1531" i="1"/>
  <c r="M1696" i="1"/>
  <c r="M495" i="1"/>
  <c r="M1131" i="1"/>
  <c r="M2141" i="1"/>
  <c r="M2821" i="1"/>
  <c r="M2278" i="1"/>
  <c r="M2542" i="1"/>
  <c r="M2016" i="1"/>
  <c r="M2464" i="1"/>
  <c r="M6" i="1"/>
  <c r="M262" i="1"/>
  <c r="M2160" i="1"/>
  <c r="M1673" i="1"/>
  <c r="M261" i="1"/>
  <c r="M1230" i="1"/>
  <c r="M2714" i="1"/>
  <c r="M2540" i="1"/>
  <c r="M1841" i="1"/>
  <c r="M243" i="1"/>
  <c r="M2269" i="1"/>
  <c r="M499" i="1"/>
  <c r="M1358" i="1"/>
  <c r="M352" i="1"/>
  <c r="M2663" i="1"/>
  <c r="M2749" i="1"/>
  <c r="M805" i="1"/>
  <c r="M993" i="1"/>
  <c r="M2589" i="1"/>
  <c r="M428" i="1"/>
  <c r="M1440" i="1"/>
  <c r="M1409" i="1"/>
  <c r="M1697" i="1"/>
  <c r="M600" i="1"/>
  <c r="M172" i="1"/>
  <c r="M2200" i="1"/>
  <c r="M198" i="1"/>
  <c r="M2048" i="1"/>
  <c r="M777" i="1"/>
  <c r="M1869" i="1"/>
  <c r="M1862" i="1"/>
  <c r="M1303" i="1"/>
  <c r="M1205" i="1"/>
  <c r="M707" i="1"/>
  <c r="M289" i="1"/>
  <c r="M2036" i="1"/>
  <c r="M309" i="1"/>
  <c r="M2135" i="1"/>
  <c r="M1538" i="1"/>
  <c r="M2612" i="1"/>
  <c r="M1593" i="1"/>
  <c r="M19" i="1"/>
  <c r="M2543" i="1"/>
  <c r="M1123" i="1"/>
  <c r="M2345" i="1"/>
  <c r="M550" i="1"/>
  <c r="M2758" i="1"/>
  <c r="M1982" i="1"/>
  <c r="M1986" i="1"/>
  <c r="M1791" i="1"/>
  <c r="M1400" i="1"/>
  <c r="M2481" i="1"/>
  <c r="M1665" i="1"/>
  <c r="M839" i="1"/>
  <c r="M210" i="1"/>
  <c r="M880" i="1"/>
  <c r="M2555" i="1"/>
  <c r="M1287" i="1"/>
  <c r="M2334" i="1"/>
  <c r="M2202" i="1"/>
  <c r="M2559" i="1"/>
  <c r="M2807" i="1"/>
  <c r="M1507" i="1"/>
  <c r="M1351" i="1"/>
  <c r="M2509" i="1"/>
  <c r="M1385" i="1"/>
  <c r="M1727" i="1"/>
  <c r="M751" i="1"/>
  <c r="M901" i="1"/>
  <c r="M2371" i="1"/>
  <c r="M1637" i="1"/>
  <c r="M2406" i="1"/>
  <c r="M2196" i="1"/>
  <c r="M1990" i="1"/>
  <c r="M201" i="1"/>
  <c r="M685" i="1"/>
  <c r="M482" i="1"/>
  <c r="M527" i="1"/>
  <c r="M18" i="1"/>
  <c r="M1570" i="1"/>
  <c r="M598" i="1"/>
  <c r="M2441" i="1"/>
  <c r="M2480" i="1"/>
  <c r="M2229" i="1"/>
  <c r="M2789" i="1"/>
  <c r="M1341" i="1"/>
  <c r="M812" i="1"/>
  <c r="M1616" i="1"/>
  <c r="M1483" i="1"/>
  <c r="M359" i="1"/>
  <c r="M1921" i="1"/>
  <c r="M1659" i="1"/>
  <c r="M2039" i="1"/>
  <c r="M2462" i="1"/>
  <c r="M2155" i="1"/>
  <c r="M1675" i="1"/>
  <c r="M1346" i="1"/>
  <c r="M399" i="1"/>
  <c r="M156" i="1"/>
  <c r="M1062" i="1"/>
  <c r="M2664" i="1"/>
  <c r="M503" i="1"/>
  <c r="M1231" i="1"/>
  <c r="M697" i="1"/>
  <c r="M171" i="1"/>
  <c r="M2239" i="1"/>
  <c r="M2697" i="1"/>
  <c r="M2421" i="1"/>
  <c r="M2043" i="1"/>
  <c r="M1101" i="1"/>
  <c r="M2408" i="1"/>
  <c r="M1520" i="1"/>
  <c r="M255" i="1"/>
  <c r="M1527" i="1"/>
  <c r="M165" i="1"/>
  <c r="M406" i="1"/>
  <c r="M1030" i="1"/>
  <c r="M2477" i="1"/>
  <c r="M2721" i="1"/>
  <c r="M1359" i="1"/>
  <c r="M356" i="1"/>
  <c r="M963" i="1"/>
  <c r="M439" i="1"/>
  <c r="M2277" i="1"/>
  <c r="M2099" i="1"/>
  <c r="M385" i="1"/>
  <c r="M1595" i="1"/>
  <c r="M315" i="1"/>
  <c r="M2644" i="1"/>
  <c r="M1658" i="1"/>
  <c r="M1810" i="1"/>
  <c r="M2523" i="1"/>
  <c r="M1742" i="1"/>
  <c r="M1423" i="1"/>
  <c r="M2574" i="1"/>
  <c r="M1450" i="1"/>
  <c r="M2079" i="1"/>
  <c r="M1802" i="1"/>
  <c r="M2730" i="1"/>
  <c r="M2164" i="1"/>
  <c r="M1768" i="1"/>
  <c r="M568" i="1"/>
  <c r="M472" i="1"/>
  <c r="M2303" i="1"/>
  <c r="M752" i="1"/>
  <c r="M1765" i="1"/>
  <c r="M2545" i="1"/>
  <c r="M2369" i="1"/>
  <c r="M1444" i="1"/>
  <c r="M1419" i="1"/>
  <c r="M1490" i="1"/>
  <c r="M663" i="1"/>
  <c r="M1417" i="1"/>
  <c r="M231" i="1"/>
  <c r="M2659" i="1"/>
  <c r="M2051" i="1"/>
  <c r="M2798" i="1"/>
  <c r="M2743" i="1"/>
  <c r="M2186" i="1"/>
  <c r="M216" i="1"/>
  <c r="M1987" i="1"/>
  <c r="M256" i="1"/>
  <c r="M1757" i="1"/>
  <c r="M683" i="1"/>
  <c r="M710" i="1"/>
  <c r="M572" i="1"/>
  <c r="M290" i="1"/>
  <c r="M2677" i="1"/>
  <c r="M45" i="1"/>
  <c r="M1880" i="1"/>
  <c r="M2466" i="1"/>
  <c r="M1026" i="1"/>
  <c r="M1954" i="1"/>
  <c r="M2820" i="1"/>
  <c r="M2504" i="1"/>
  <c r="M2281" i="1"/>
  <c r="M413" i="1"/>
  <c r="M155" i="1"/>
  <c r="M814" i="1"/>
  <c r="M34" i="1"/>
  <c r="M371" i="1"/>
  <c r="M1309" i="1"/>
  <c r="M2746" i="1"/>
  <c r="M2156" i="1"/>
  <c r="M699" i="1"/>
  <c r="M886" i="1"/>
  <c r="M360" i="1"/>
  <c r="M2149" i="1"/>
  <c r="M877" i="1"/>
  <c r="M159" i="1"/>
  <c r="M2776" i="1"/>
  <c r="M2583" i="1"/>
  <c r="M1878" i="1"/>
  <c r="M2751" i="1"/>
  <c r="M95" i="1"/>
  <c r="M1316" i="1"/>
  <c r="M804" i="1"/>
  <c r="M1844" i="1"/>
  <c r="M483" i="1"/>
  <c r="M2609" i="1"/>
  <c r="M114" i="1"/>
  <c r="M2826" i="1"/>
  <c r="M2238" i="1"/>
  <c r="M2340" i="1"/>
  <c r="M599" i="1"/>
  <c r="M343" i="1"/>
  <c r="M1086" i="1"/>
  <c r="M2007" i="1"/>
  <c r="M2432" i="1"/>
  <c r="M2101" i="1"/>
  <c r="M445" i="1"/>
  <c r="M355" i="1"/>
  <c r="M1580" i="1"/>
  <c r="M1939" i="1"/>
  <c r="M1473" i="1"/>
  <c r="M2413" i="1"/>
  <c r="M403" i="1"/>
  <c r="M813" i="1"/>
  <c r="M1365" i="1"/>
  <c r="M645" i="1"/>
  <c r="M151" i="1"/>
  <c r="M1694" i="1"/>
  <c r="M2263" i="1"/>
  <c r="M1470" i="1"/>
  <c r="M1978" i="1"/>
  <c r="M2577" i="1"/>
  <c r="M1855" i="1"/>
  <c r="M2717" i="1"/>
  <c r="M1756" i="1"/>
  <c r="M1748" i="1"/>
  <c r="M898" i="1"/>
  <c r="M305" i="1"/>
  <c r="M1011" i="1"/>
  <c r="M608" i="1"/>
  <c r="M2713" i="1"/>
  <c r="M1027" i="1"/>
  <c r="M2639" i="1"/>
  <c r="M2377" i="1"/>
  <c r="M1888" i="1"/>
  <c r="M1806" i="1"/>
  <c r="M2648" i="1"/>
  <c r="M1905" i="1"/>
  <c r="M991" i="1"/>
  <c r="M466" i="1"/>
  <c r="M2045" i="1"/>
  <c r="M2672" i="1"/>
  <c r="M2211" i="1"/>
  <c r="M2544" i="1"/>
  <c r="M1955" i="1"/>
  <c r="M2556" i="1"/>
  <c r="M2397" i="1"/>
  <c r="M1656" i="1"/>
  <c r="M2046" i="1"/>
  <c r="M1180" i="1"/>
  <c r="M518" i="1"/>
  <c r="M1501" i="1"/>
  <c r="M770" i="1"/>
  <c r="M2309" i="1"/>
  <c r="M2567" i="1"/>
  <c r="M2797" i="1"/>
  <c r="M2150" i="1"/>
  <c r="M708" i="1"/>
  <c r="M2032" i="1"/>
  <c r="M195" i="1"/>
  <c r="M781" i="1"/>
  <c r="M1613" i="1"/>
  <c r="M2420" i="1"/>
  <c r="M1713" i="1"/>
  <c r="M1716" i="1"/>
  <c r="M2652" i="1"/>
  <c r="M2671" i="1"/>
  <c r="M2290" i="1"/>
  <c r="M1031" i="1"/>
  <c r="M1879" i="1"/>
  <c r="M221" i="1"/>
  <c r="M1103" i="1"/>
  <c r="M2636" i="1"/>
  <c r="M2451" i="1"/>
  <c r="M838" i="1"/>
  <c r="M740" i="1"/>
  <c r="M1777" i="1"/>
  <c r="M2651" i="1"/>
  <c r="M2643" i="1"/>
  <c r="M2302" i="1"/>
  <c r="M2106" i="1"/>
  <c r="M1085" i="1"/>
  <c r="M2062" i="1"/>
  <c r="M386" i="1"/>
  <c r="M1325" i="1"/>
  <c r="M383" i="1"/>
  <c r="M9" i="1"/>
  <c r="M49" i="1"/>
  <c r="M1247" i="1"/>
  <c r="M2476" i="1"/>
  <c r="M2805" i="1"/>
  <c r="M2748" i="1"/>
  <c r="M1132" i="1"/>
  <c r="M211" i="1"/>
  <c r="M1679" i="1"/>
  <c r="M2061" i="1"/>
  <c r="M1938" i="1"/>
  <c r="M2128" i="1"/>
  <c r="M2085" i="1"/>
  <c r="M2675" i="1"/>
  <c r="M2757" i="1"/>
  <c r="M1369" i="1"/>
  <c r="M2669" i="1"/>
  <c r="M2605" i="1"/>
  <c r="M1859" i="1"/>
  <c r="M2816" i="1"/>
  <c r="M1647" i="1"/>
  <c r="M379" i="1"/>
  <c r="M2296" i="1"/>
  <c r="M420" i="1"/>
  <c r="M1856" i="1"/>
  <c r="M2435" i="1"/>
  <c r="M538" i="1"/>
  <c r="M859" i="1"/>
  <c r="M50" i="1"/>
  <c r="M1171" i="1"/>
  <c r="M654" i="1"/>
  <c r="M2775" i="1"/>
  <c r="M649" i="1"/>
  <c r="M833" i="1"/>
  <c r="M2693" i="1"/>
  <c r="M2358" i="1"/>
  <c r="M104" i="1"/>
  <c r="M994" i="1"/>
  <c r="M2381" i="1"/>
  <c r="M726" i="1"/>
  <c r="M2092" i="1"/>
  <c r="M2473" i="1"/>
  <c r="M897" i="1"/>
  <c r="M402" i="1"/>
  <c r="M2582" i="1"/>
  <c r="M1210" i="1"/>
  <c r="M469" i="1"/>
  <c r="M1297" i="1"/>
  <c r="M950" i="1"/>
  <c r="M1036" i="1"/>
  <c r="M734" i="1"/>
  <c r="M1607" i="1"/>
  <c r="M1907" i="1"/>
  <c r="M1119" i="1"/>
  <c r="M1443" i="1"/>
  <c r="M2116" i="1"/>
  <c r="M1002" i="1"/>
  <c r="M831" i="1"/>
  <c r="M1803" i="1"/>
  <c r="M1585" i="1"/>
  <c r="M2796" i="1"/>
  <c r="M2772" i="1"/>
  <c r="M462" i="1"/>
  <c r="M42" i="1"/>
  <c r="M1376" i="1"/>
  <c r="M1472" i="1"/>
  <c r="M2647" i="1"/>
  <c r="M1249" i="1"/>
  <c r="M2515" i="1"/>
  <c r="M2227" i="1"/>
  <c r="M2518" i="1"/>
  <c r="M498" i="1"/>
  <c r="M1488" i="1"/>
  <c r="M292" i="1"/>
  <c r="M1311" i="1"/>
  <c r="M1561" i="1"/>
  <c r="M1061" i="1"/>
  <c r="M2752" i="1"/>
  <c r="M2771" i="1"/>
  <c r="M2510" i="1"/>
  <c r="M1785" i="1"/>
  <c r="M676" i="1"/>
  <c r="M1033" i="1"/>
  <c r="M327" i="1"/>
  <c r="M1516" i="1"/>
  <c r="M899" i="1"/>
  <c r="M92" i="1"/>
  <c r="M508" i="1"/>
  <c r="M1260" i="1"/>
  <c r="M2247" i="1"/>
  <c r="M2419" i="1"/>
  <c r="M1995" i="1"/>
  <c r="M2403" i="1"/>
  <c r="M189" i="1"/>
  <c r="M242" i="1"/>
  <c r="M137" i="1"/>
  <c r="M949" i="1"/>
  <c r="M1164" i="1"/>
  <c r="M278" i="1"/>
  <c r="M2004" i="1"/>
  <c r="M2439" i="1"/>
  <c r="M2416" i="1"/>
  <c r="M303" i="1"/>
  <c r="M2763" i="1"/>
  <c r="M1421" i="1"/>
  <c r="M2606" i="1"/>
  <c r="M1178" i="1"/>
  <c r="M1898" i="1"/>
  <c r="M876" i="1"/>
  <c r="M489" i="1"/>
  <c r="M514" i="1"/>
  <c r="M1786" i="1"/>
  <c r="M2146" i="1"/>
  <c r="M2790" i="1"/>
  <c r="M1830" i="1"/>
  <c r="M577" i="1"/>
  <c r="M1510" i="1"/>
  <c r="M2130" i="1"/>
  <c r="M344" i="1"/>
  <c r="M318" i="1"/>
  <c r="M570" i="1"/>
  <c r="M2129" i="1"/>
  <c r="M1535" i="1"/>
  <c r="M1723" i="1"/>
  <c r="M2799" i="1"/>
  <c r="M2695" i="1"/>
  <c r="M1809" i="1"/>
  <c r="M1811" i="1"/>
  <c r="M2210" i="1"/>
  <c r="M491" i="1"/>
  <c r="M2140" i="1"/>
  <c r="M2584" i="1"/>
  <c r="M147" i="1"/>
  <c r="M1290" i="1"/>
  <c r="M1126" i="1"/>
  <c r="M1662" i="1"/>
  <c r="M1831" i="1"/>
  <c r="M2593" i="1"/>
  <c r="M2205" i="1"/>
  <c r="M2558" i="1"/>
  <c r="M929" i="1"/>
  <c r="M2025" i="1"/>
  <c r="M996" i="1"/>
  <c r="K1075" i="1"/>
  <c r="M1075" i="1"/>
  <c r="M1548" i="1"/>
  <c r="M2417" i="1"/>
  <c r="M2258" i="1"/>
  <c r="M1255" i="1"/>
  <c r="M16" i="1"/>
  <c r="M1946" i="1"/>
  <c r="M1259" i="1"/>
  <c r="M932" i="1"/>
  <c r="M2396" i="1"/>
  <c r="M2619" i="1"/>
  <c r="M2459" i="1"/>
  <c r="M746" i="1"/>
  <c r="M719" i="1"/>
  <c r="M1911" i="1"/>
  <c r="M139" i="1"/>
  <c r="M1136" i="1"/>
  <c r="M191" i="1"/>
  <c r="M691" i="1"/>
  <c r="M8" i="1"/>
  <c r="M1781" i="1"/>
  <c r="M934" i="1"/>
  <c r="M733" i="1"/>
  <c r="M1223" i="1"/>
  <c r="M61" i="1"/>
  <c r="M380" i="1"/>
  <c r="M1139" i="1"/>
  <c r="M2288" i="1"/>
  <c r="M788" i="1"/>
  <c r="M270" i="1"/>
  <c r="M25" i="1"/>
  <c r="M328" i="1"/>
  <c r="M1357" i="1"/>
  <c r="M2519" i="1"/>
  <c r="M2788" i="1"/>
  <c r="M2440" i="1"/>
  <c r="M535" i="1"/>
  <c r="M1387" i="1"/>
  <c r="M2520" i="1"/>
  <c r="M1328" i="1"/>
  <c r="M2252" i="1"/>
  <c r="M1499" i="1"/>
  <c r="M2630" i="1"/>
  <c r="M2779" i="1"/>
  <c r="M2089" i="1"/>
  <c r="M2183" i="1"/>
  <c r="M2042" i="1"/>
  <c r="M2346" i="1"/>
  <c r="M2673" i="1"/>
  <c r="M738" i="1"/>
  <c r="M91" i="1"/>
  <c r="M1176" i="1"/>
  <c r="M667" i="1"/>
  <c r="M1769" i="1"/>
  <c r="M945" i="1"/>
  <c r="M1753" i="1"/>
  <c r="M2407" i="1"/>
  <c r="M1430" i="1"/>
  <c r="M1920" i="1"/>
  <c r="M1653" i="1"/>
  <c r="M1318" i="1"/>
  <c r="M591" i="1"/>
  <c r="M625" i="1"/>
  <c r="M1744" i="1"/>
  <c r="M1003" i="1"/>
  <c r="M2580" i="1"/>
  <c r="M1804" i="1"/>
  <c r="M2295" i="1"/>
  <c r="M2759" i="1"/>
  <c r="M1544" i="1"/>
  <c r="M1466" i="1"/>
  <c r="M772" i="1"/>
  <c r="M1034" i="1"/>
  <c r="M56" i="1"/>
  <c r="M1266" i="1"/>
  <c r="M1651" i="1"/>
  <c r="M1805" i="1"/>
  <c r="M1760" i="1"/>
  <c r="M2530" i="1"/>
  <c r="M2791" i="1"/>
  <c r="M2265" i="1"/>
  <c r="M1281" i="1"/>
  <c r="M2316" i="1"/>
  <c r="M1190" i="1"/>
  <c r="M226" i="1"/>
  <c r="M1153" i="1"/>
  <c r="M1203" i="1"/>
  <c r="M1766" i="1"/>
  <c r="M1690" i="1"/>
  <c r="M2065" i="1"/>
  <c r="M2478" i="1"/>
  <c r="M1910" i="1"/>
  <c r="M1464" i="1"/>
  <c r="M160" i="1"/>
  <c r="M1098" i="1"/>
  <c r="M1434" i="1"/>
  <c r="M2786" i="1"/>
  <c r="M1384" i="1"/>
  <c r="M1289" i="1"/>
  <c r="M248" i="1"/>
  <c r="M2204" i="1"/>
  <c r="M2054" i="1"/>
  <c r="M2824" i="1"/>
  <c r="M1870" i="1"/>
  <c r="M2218" i="1"/>
  <c r="M2818" i="1"/>
  <c r="M1589" i="1"/>
  <c r="M282" i="1"/>
  <c r="M408" i="1"/>
  <c r="M2027" i="1"/>
  <c r="M1566" i="1"/>
  <c r="M1267" i="1"/>
  <c r="M2368" i="1"/>
  <c r="M2438" i="1"/>
  <c r="M2727" i="1"/>
  <c r="M1850" i="1"/>
  <c r="M792" i="1"/>
  <c r="M574" i="1"/>
  <c r="M245" i="1"/>
  <c r="M2446" i="1"/>
  <c r="M1077" i="1"/>
  <c r="M144" i="1"/>
  <c r="M475" i="1"/>
  <c r="M1262" i="1"/>
  <c r="M2497" i="1"/>
  <c r="M1924" i="1"/>
  <c r="M2215" i="1"/>
  <c r="M2685" i="1"/>
  <c r="M1494" i="1"/>
  <c r="M133" i="1"/>
  <c r="M769" i="1"/>
  <c r="J1447" i="1"/>
  <c r="M1447" i="1"/>
  <c r="M653" i="1"/>
  <c r="M632" i="1"/>
  <c r="M1066" i="1"/>
  <c r="M1614" i="1"/>
  <c r="M2437" i="1"/>
  <c r="M2242" i="1"/>
  <c r="M2602" i="1"/>
  <c r="M2093" i="1"/>
  <c r="M1070" i="1"/>
  <c r="M2667" i="1"/>
  <c r="M995" i="1"/>
  <c r="M203" i="1"/>
  <c r="M67" i="1"/>
  <c r="M2496" i="1"/>
  <c r="M1368" i="1"/>
  <c r="M2615" i="1"/>
  <c r="M2494" i="1"/>
  <c r="M1691" i="1"/>
  <c r="M1668" i="1"/>
  <c r="M1364" i="1"/>
  <c r="M23" i="1"/>
  <c r="M1117" i="1"/>
  <c r="M1599" i="1"/>
  <c r="M1532" i="1"/>
  <c r="M650" i="1"/>
  <c r="M1208" i="1"/>
  <c r="M2388" i="1"/>
  <c r="M2734" i="1"/>
  <c r="M1731" i="1"/>
  <c r="M1974" i="1"/>
  <c r="M1633" i="1"/>
  <c r="M1069" i="1"/>
  <c r="M825" i="1"/>
  <c r="M1930" i="1"/>
  <c r="M1426" i="1"/>
  <c r="M801" i="1"/>
  <c r="M2804" i="1"/>
  <c r="M2324" i="1"/>
  <c r="M2401" i="1"/>
  <c r="M931" i="1"/>
  <c r="M988" i="1"/>
  <c r="M22" i="1"/>
  <c r="M693" i="1"/>
  <c r="M331" i="1"/>
  <c r="M2562" i="1"/>
  <c r="M421" i="1"/>
  <c r="M2074" i="1"/>
  <c r="M562" i="1"/>
  <c r="M1145" i="1"/>
  <c r="M1545" i="1"/>
  <c r="M2750" i="1"/>
  <c r="M732" i="1"/>
  <c r="M1413" i="1"/>
  <c r="M77" i="1"/>
  <c r="M440" i="1"/>
  <c r="M1857" i="1"/>
  <c r="M1732" i="1"/>
  <c r="M2161" i="1"/>
  <c r="M1063" i="1"/>
  <c r="M1685" i="1"/>
  <c r="M1182" i="1"/>
  <c r="M2084" i="1"/>
  <c r="M2579" i="1"/>
  <c r="M2250" i="1"/>
  <c r="M425" i="1"/>
  <c r="M1890" i="1"/>
  <c r="M2378" i="1"/>
  <c r="M2725" i="1"/>
  <c r="M1975" i="1"/>
  <c r="M430" i="1"/>
  <c r="M416" i="1"/>
  <c r="M1775" i="1"/>
  <c r="M2017" i="1"/>
  <c r="M2718" i="1"/>
  <c r="M2392" i="1"/>
  <c r="M2762" i="1"/>
  <c r="M2382" i="1"/>
  <c r="M1788" i="1"/>
  <c r="M1294" i="1"/>
  <c r="M480" i="1"/>
  <c r="M260" i="1"/>
  <c r="M1526" i="1"/>
  <c r="M2773" i="1"/>
  <c r="M2287" i="1"/>
  <c r="M2600" i="1"/>
  <c r="M1922" i="1"/>
  <c r="M1684" i="1"/>
  <c r="M395" i="1"/>
  <c r="M424" i="1"/>
  <c r="M1799" i="1"/>
  <c r="M2199" i="1"/>
  <c r="M423" i="1"/>
  <c r="M824" i="1"/>
  <c r="M2815" i="1"/>
  <c r="M2261" i="1"/>
  <c r="M1332" i="1"/>
  <c r="M417" i="1"/>
  <c r="M319" i="1"/>
  <c r="M698" i="1"/>
  <c r="M1014" i="1"/>
  <c r="M564" i="1"/>
  <c r="M2813" i="1"/>
  <c r="M2108" i="1"/>
  <c r="M1959" i="1"/>
  <c r="M883" i="1"/>
  <c r="M66" i="1"/>
  <c r="M1144" i="1"/>
  <c r="M1936" i="1"/>
  <c r="M2310" i="1"/>
  <c r="M1961" i="1"/>
  <c r="M956" i="1"/>
  <c r="M2224" i="1"/>
  <c r="M1719" i="1"/>
  <c r="M1238" i="1"/>
  <c r="M2551" i="1"/>
  <c r="M1596" i="1"/>
  <c r="M1780" i="1"/>
  <c r="M505" i="1"/>
  <c r="M1195" i="1"/>
  <c r="M1498" i="1"/>
  <c r="M615" i="1"/>
  <c r="M1618" i="1"/>
  <c r="M2033" i="1"/>
  <c r="M906" i="1"/>
  <c r="M1876" i="1"/>
  <c r="M2060" i="1"/>
  <c r="M2830" i="1"/>
  <c r="M966" i="1"/>
  <c r="M790" i="1"/>
  <c r="M2257" i="1"/>
  <c r="M2221" i="1"/>
  <c r="M1099" i="1"/>
  <c r="M2292" i="1"/>
  <c r="M2348" i="1"/>
  <c r="M1157" i="1"/>
  <c r="M2147" i="1"/>
  <c r="M1581" i="1"/>
  <c r="M1270" i="1"/>
  <c r="M2468" i="1"/>
  <c r="M1968" i="1"/>
  <c r="M306" i="1"/>
  <c r="M44" i="1"/>
  <c r="M1819" i="1"/>
  <c r="M57" i="1"/>
  <c r="M1055" i="1"/>
  <c r="M1698" i="1"/>
  <c r="M651" i="1"/>
  <c r="M2640" i="1"/>
  <c r="M2811" i="1"/>
  <c r="M2357" i="1"/>
  <c r="M113" i="1"/>
  <c r="M1151" i="1"/>
  <c r="M610" i="1"/>
  <c r="M136" i="1"/>
  <c r="M1174" i="1"/>
  <c r="M1627" i="1"/>
  <c r="M2301" i="1"/>
  <c r="M1737" i="1"/>
  <c r="M2768" i="1"/>
  <c r="M2053" i="1"/>
  <c r="M533" i="1"/>
  <c r="M2386" i="1"/>
  <c r="M444" i="1"/>
  <c r="M767" i="1"/>
  <c r="M638" i="1"/>
  <c r="M249" i="1"/>
  <c r="M169" i="1"/>
  <c r="M1389" i="1"/>
  <c r="M1587" i="1"/>
  <c r="M2622" i="1"/>
  <c r="M2314" i="1"/>
  <c r="M2561" i="1"/>
  <c r="M1779" i="1"/>
  <c r="M748" i="1"/>
  <c r="M1173" i="1"/>
  <c r="M1515" i="1"/>
  <c r="M658" i="1"/>
  <c r="M905" i="1"/>
  <c r="M254" i="1"/>
  <c r="M2319" i="1"/>
  <c r="M2498" i="1"/>
  <c r="M2158" i="1"/>
  <c r="M2834" i="1"/>
  <c r="M1794" i="1"/>
  <c r="M134" i="1"/>
  <c r="M1372" i="1"/>
  <c r="M2191" i="1"/>
  <c r="M2187" i="1"/>
  <c r="M773" i="1"/>
  <c r="M178" i="1"/>
  <c r="M311" i="1"/>
  <c r="M1118" i="1"/>
  <c r="M2620" i="1"/>
  <c r="M2812" i="1"/>
  <c r="M307" i="1"/>
  <c r="M1542" i="1"/>
  <c r="M736" i="1"/>
  <c r="M1875" i="1"/>
  <c r="M1660" i="1"/>
  <c r="M2031" i="1"/>
  <c r="M1007" i="1"/>
  <c r="M957" i="1"/>
  <c r="M1714" i="1"/>
  <c r="M373" i="1"/>
  <c r="M2427" i="1"/>
  <c r="M2831" i="1"/>
  <c r="M2212" i="1"/>
  <c r="M762" i="1"/>
  <c r="M540" i="1"/>
  <c r="M196" i="1"/>
  <c r="M1305" i="1"/>
  <c r="M2631" i="1"/>
  <c r="M1550" i="1"/>
  <c r="M263" i="1"/>
  <c r="M207" i="1"/>
  <c r="M1280" i="1"/>
  <c r="M881" i="1"/>
  <c r="M2511" i="1"/>
  <c r="M2447" i="1"/>
  <c r="M2617" i="1"/>
  <c r="M1206" i="1"/>
  <c r="M1915" i="1"/>
  <c r="M456" i="1"/>
  <c r="M1747" i="1"/>
  <c r="M720" i="1"/>
  <c r="M2660" i="1"/>
  <c r="M1005" i="1"/>
  <c r="M1763" i="1"/>
  <c r="M793" i="1"/>
  <c r="M1625" i="1"/>
  <c r="M1276" i="1"/>
  <c r="M234" i="1"/>
  <c r="M1263" i="1"/>
  <c r="M1929" i="1"/>
  <c r="M2273" i="1"/>
  <c r="M2488" i="1"/>
  <c r="M2689" i="1"/>
  <c r="M566" i="1"/>
  <c r="M59" i="1"/>
  <c r="M797" i="1"/>
  <c r="M2268" i="1"/>
  <c r="M79" i="1"/>
  <c r="M1743" i="1"/>
  <c r="M630" i="1"/>
  <c r="M712" i="1"/>
  <c r="M334" i="1"/>
  <c r="M849" i="1"/>
  <c r="M851" i="1"/>
  <c r="M553" i="1"/>
  <c r="M468" i="1"/>
  <c r="M2091" i="1"/>
  <c r="M2572" i="1"/>
  <c r="M2102" i="1"/>
  <c r="M286" i="1"/>
  <c r="M2628" i="1"/>
  <c r="M240" i="1"/>
  <c r="M1042" i="1"/>
  <c r="M227" i="1"/>
  <c r="M2461" i="1"/>
  <c r="M660" i="1"/>
  <c r="M865" i="1"/>
  <c r="M2010" i="1"/>
  <c r="M279" i="1"/>
  <c r="M2026" i="1"/>
  <c r="M1621" i="1"/>
  <c r="M2538" i="1"/>
  <c r="M397" i="1"/>
  <c r="M1214" i="1"/>
  <c r="M225" i="1"/>
  <c r="M2304" i="1"/>
  <c r="M2557" i="1"/>
  <c r="M1089" i="1"/>
  <c r="M54" i="1"/>
  <c r="M1465" i="1"/>
  <c r="M745" i="1"/>
  <c r="M1299" i="1"/>
  <c r="M1886" i="1"/>
  <c r="M1600" i="1"/>
  <c r="M1942" i="1"/>
  <c r="M1608" i="1"/>
  <c r="M400" i="1"/>
  <c r="M2661" i="1"/>
  <c r="M2194" i="1"/>
  <c r="M1832" i="1"/>
  <c r="M2374" i="1"/>
  <c r="M208" i="1"/>
  <c r="M28" i="1"/>
  <c r="M1964" i="1"/>
  <c r="M2145" i="1"/>
  <c r="M103" i="1"/>
  <c r="M2222" i="1"/>
  <c r="M557" i="1"/>
  <c r="M1278" i="1"/>
  <c r="M1054" i="1"/>
  <c r="M2173" i="1"/>
  <c r="M612" i="1"/>
  <c r="M1404" i="1"/>
  <c r="M2433" i="1"/>
  <c r="M2393" i="1"/>
  <c r="M1257" i="1"/>
  <c r="M1933" i="1"/>
  <c r="M2072" i="1"/>
  <c r="M1816" i="1"/>
  <c r="M711" i="1"/>
  <c r="M1362" i="1"/>
  <c r="M2226" i="1"/>
  <c r="M2214" i="1"/>
  <c r="M2038" i="1"/>
  <c r="M656" i="1"/>
  <c r="M771" i="1"/>
  <c r="M1559" i="1"/>
  <c r="M1392" i="1"/>
  <c r="M36" i="1"/>
  <c r="M642" i="1"/>
  <c r="M857" i="1"/>
  <c r="M2668" i="1"/>
  <c r="M2117" i="1"/>
  <c r="M2568" i="1"/>
  <c r="M1546" i="1"/>
  <c r="M1000" i="1"/>
  <c r="M55" i="1"/>
  <c r="M2208" i="1"/>
  <c r="M1019" i="1"/>
  <c r="M75" i="1"/>
  <c r="M1836" i="1"/>
  <c r="M2312" i="1"/>
  <c r="M2590" i="1"/>
  <c r="M2249" i="1"/>
  <c r="M1064" i="1"/>
  <c r="M2529" i="1"/>
  <c r="M2233" i="1"/>
  <c r="M1209" i="1"/>
  <c r="M1772" i="1"/>
  <c r="M2737" i="1"/>
  <c r="M1394" i="1"/>
  <c r="M320" i="1"/>
  <c r="M2376" i="1"/>
  <c r="M2575" i="1"/>
  <c r="M2715" i="1"/>
  <c r="M1254" i="1"/>
  <c r="M321" i="1"/>
  <c r="M51" i="1"/>
  <c r="M1783" i="1"/>
  <c r="M1112" i="1"/>
  <c r="M239" i="1"/>
  <c r="M2050" i="1"/>
  <c r="M1678" i="1"/>
  <c r="M2524" i="1"/>
  <c r="M2645" i="1"/>
  <c r="M2326" i="1"/>
  <c r="M1065" i="1"/>
  <c r="M176" i="1"/>
  <c r="M447" i="1"/>
  <c r="M1183" i="1"/>
  <c r="M2255" i="1"/>
  <c r="M961" i="1"/>
  <c r="M2690" i="1"/>
  <c r="M283" i="1"/>
  <c r="M971" i="1"/>
  <c r="M2330" i="1"/>
  <c r="M2517" i="1"/>
  <c r="M2426" i="1"/>
  <c r="M64" i="1"/>
  <c r="M1113" i="1"/>
  <c r="M969" i="1"/>
  <c r="M977" i="1"/>
  <c r="M843" i="1"/>
  <c r="M1807" i="1"/>
  <c r="M1037" i="1"/>
  <c r="M2198" i="1"/>
  <c r="M1067" i="1"/>
  <c r="M1956" i="1"/>
  <c r="M2165" i="1"/>
  <c r="M2463" i="1"/>
  <c r="M1966" i="1"/>
  <c r="M1165" i="1"/>
  <c r="M464" i="1"/>
  <c r="M595" i="1"/>
  <c r="M1411" i="1"/>
  <c r="M2390" i="1"/>
  <c r="M787" i="1"/>
  <c r="M431" i="1"/>
  <c r="M1047" i="1"/>
  <c r="M2014" i="1"/>
  <c r="M2217" i="1"/>
  <c r="M2719" i="1"/>
  <c r="M2431" i="1"/>
  <c r="M94" i="1"/>
  <c r="M2361" i="1"/>
  <c r="M1374" i="1"/>
  <c r="M1509" i="1"/>
  <c r="M1960" i="1"/>
  <c r="M1337" i="1"/>
  <c r="M862" i="1"/>
  <c r="M970" i="1"/>
  <c r="M507" i="1"/>
  <c r="M1504" i="1"/>
  <c r="M1102" i="1"/>
  <c r="M1736" i="1"/>
  <c r="M596" i="1"/>
  <c r="M435" i="1"/>
  <c r="M1605" i="1"/>
  <c r="M515" i="1"/>
  <c r="M1184" i="1"/>
  <c r="M341" i="1"/>
  <c r="M1894" i="1"/>
  <c r="M1554" i="1"/>
  <c r="M164" i="1"/>
  <c r="M1541" i="1"/>
  <c r="M1709" i="1"/>
  <c r="M930" i="1"/>
  <c r="M1121" i="1"/>
  <c r="M979" i="1"/>
  <c r="M101" i="1"/>
  <c r="M646" i="1"/>
  <c r="M1702" i="1"/>
  <c r="M1056" i="1"/>
  <c r="M1197" i="1"/>
  <c r="M2452" i="1"/>
  <c r="M1513" i="1"/>
  <c r="M1611" i="1"/>
  <c r="M1909" i="1"/>
  <c r="M1177" i="1"/>
  <c r="M1650" i="1"/>
  <c r="M2013" i="1"/>
  <c r="M2599" i="1"/>
  <c r="M1778" i="1"/>
  <c r="M1049" i="1"/>
  <c r="M2585" i="1"/>
  <c r="M760" i="1"/>
  <c r="M602" i="1"/>
  <c r="M1865" i="1"/>
  <c r="M1370" i="1"/>
  <c r="M2769" i="1"/>
  <c r="M2365" i="1"/>
  <c r="M2724" i="1"/>
  <c r="M184" i="1"/>
  <c r="M3" i="1"/>
  <c r="M442" i="1"/>
  <c r="M2167" i="1"/>
  <c r="M2613" i="1"/>
  <c r="M2003" i="1"/>
  <c r="M2547" i="1"/>
  <c r="M2260" i="1"/>
  <c r="M1735" i="1"/>
  <c r="M940" i="1"/>
  <c r="M1475" i="1"/>
  <c r="M4" i="1"/>
  <c r="M276" i="1"/>
  <c r="M1386" i="1"/>
  <c r="M1477" i="1"/>
  <c r="M2002" i="1"/>
  <c r="M2354" i="1"/>
  <c r="M2409" i="1"/>
  <c r="M2688" i="1"/>
  <c r="M33" i="1"/>
  <c r="M2339" i="1"/>
  <c r="M2189" i="1"/>
  <c r="M860" i="1"/>
  <c r="M1396" i="1"/>
  <c r="M197" i="1"/>
  <c r="M1620" i="1"/>
  <c r="M1191" i="1"/>
  <c r="M2733" i="1"/>
  <c r="M2429" i="1"/>
  <c r="M2055" i="1"/>
  <c r="M1828" i="1"/>
  <c r="M854" i="1"/>
  <c r="M713" i="1"/>
  <c r="M477" i="1"/>
  <c r="M1212" i="1"/>
  <c r="M517" i="1"/>
  <c r="M1442" i="1"/>
  <c r="M1822" i="1"/>
  <c r="M2641" i="1"/>
  <c r="M2683" i="1"/>
  <c r="M2635" i="1"/>
  <c r="M143" i="1"/>
  <c r="M589" i="1"/>
  <c r="M404" i="1"/>
  <c r="M978" i="1"/>
  <c r="M2107" i="1"/>
  <c r="M1953" i="1"/>
  <c r="M2052" i="1"/>
  <c r="M1752" i="1"/>
  <c r="M1073" i="1"/>
  <c r="M1705" i="1"/>
  <c r="M2770" i="1"/>
  <c r="M1981" i="1"/>
  <c r="M847" i="1"/>
  <c r="M1407" i="1"/>
  <c r="M267" i="1"/>
  <c r="M166" i="1"/>
  <c r="M336" i="1"/>
  <c r="M2237" i="1"/>
  <c r="M325" i="1"/>
  <c r="M1508" i="1"/>
  <c r="M2134" i="1"/>
  <c r="M1670" i="1"/>
  <c r="M1097" i="1"/>
  <c r="M2219" i="1"/>
  <c r="M558" i="1"/>
  <c r="M887" i="1"/>
  <c r="M277" i="1"/>
  <c r="M2803" i="1"/>
  <c r="M2139" i="1"/>
  <c r="M2410" i="1"/>
  <c r="M1820" i="1"/>
  <c r="M555" i="1"/>
  <c r="M768" i="1"/>
  <c r="M2275" i="1"/>
  <c r="M1849" i="1"/>
  <c r="M2533" i="1"/>
  <c r="M1381" i="1"/>
  <c r="M1551" i="1"/>
  <c r="M1283" i="1"/>
  <c r="M1021" i="1"/>
  <c r="M229" i="1"/>
  <c r="M452" i="1"/>
  <c r="M1115" i="1"/>
  <c r="M530" i="1"/>
  <c r="M684" i="1"/>
  <c r="M621" i="1"/>
  <c r="M1926" i="1"/>
  <c r="M2507" i="1"/>
  <c r="M2414" i="1"/>
  <c r="M1971" i="1"/>
  <c r="M606" i="1"/>
  <c r="M796" i="1"/>
  <c r="M167" i="1"/>
  <c r="M247" i="1"/>
  <c r="M727" i="1"/>
  <c r="M1700" i="1"/>
  <c r="M1617" i="1"/>
  <c r="M2787" i="1"/>
  <c r="M2658" i="1"/>
  <c r="M2449" i="1"/>
  <c r="M528" i="1"/>
  <c r="M153" i="1"/>
  <c r="M1609" i="1"/>
  <c r="M2297" i="1"/>
  <c r="M2299" i="1"/>
  <c r="M637" i="1"/>
  <c r="M1382" i="1"/>
  <c r="M809" i="1"/>
  <c r="M1496" i="1"/>
  <c r="M563" i="1"/>
  <c r="M2729" i="1"/>
  <c r="M2157" i="1"/>
  <c r="M701" i="1"/>
  <c r="M448" i="1"/>
  <c r="M78" i="1"/>
  <c r="M819" i="1"/>
  <c r="M2687" i="1"/>
  <c r="M659" i="1"/>
  <c r="M512" i="1"/>
  <c r="M1641" i="1"/>
  <c r="M2171" i="1"/>
  <c r="M2430" i="1"/>
  <c r="M2353" i="1"/>
  <c r="M2355" i="1"/>
  <c r="M2485" i="1"/>
  <c r="M2114" i="1"/>
  <c r="M807" i="1"/>
  <c r="M1315" i="1"/>
  <c r="M2666" i="1"/>
  <c r="M2272" i="1"/>
  <c r="M2475" i="1"/>
  <c r="M1449" i="1"/>
  <c r="M1048" i="1"/>
  <c r="M1897" i="1"/>
  <c r="M2726" i="1"/>
  <c r="M1657" i="1"/>
  <c r="M2086" i="1"/>
  <c r="M973" i="1"/>
  <c r="M2783" i="1"/>
  <c r="M687" i="1"/>
  <c r="J2245" i="1"/>
  <c r="K2245" i="1"/>
  <c r="J2747" i="1"/>
  <c r="K2747" i="1"/>
  <c r="J2047" i="1"/>
  <c r="K2047" i="1"/>
  <c r="J286" i="1"/>
  <c r="K286" i="1"/>
  <c r="J240" i="1"/>
  <c r="K240" i="1"/>
  <c r="J2660" i="1"/>
  <c r="K2660" i="1"/>
  <c r="J793" i="1"/>
  <c r="K793" i="1"/>
  <c r="J234" i="1"/>
  <c r="K234" i="1"/>
  <c r="J1263" i="1"/>
  <c r="K1263" i="1"/>
  <c r="J2273" i="1"/>
  <c r="K2273" i="1"/>
  <c r="J2488" i="1"/>
  <c r="K2488" i="1"/>
  <c r="J566" i="1"/>
  <c r="K566" i="1"/>
  <c r="J59" i="1"/>
  <c r="K59" i="1"/>
  <c r="J2268" i="1"/>
  <c r="K2268" i="1"/>
  <c r="J630" i="1"/>
  <c r="K630" i="1"/>
  <c r="J712" i="1"/>
  <c r="K712" i="1"/>
  <c r="J1649" i="1"/>
  <c r="K1649" i="1"/>
  <c r="J1622" i="1"/>
  <c r="K1622" i="1"/>
  <c r="J1863" i="1"/>
  <c r="K1863" i="1"/>
  <c r="J1684" i="1"/>
  <c r="K1684" i="1"/>
  <c r="J424" i="1"/>
  <c r="K424" i="1"/>
  <c r="J2199" i="1"/>
  <c r="K2199" i="1"/>
  <c r="J824" i="1"/>
  <c r="K824" i="1"/>
  <c r="J1332" i="1"/>
  <c r="K1332" i="1"/>
  <c r="J319" i="1"/>
  <c r="K319" i="1"/>
  <c r="J1014" i="1"/>
  <c r="K1014" i="1"/>
  <c r="J2108" i="1"/>
  <c r="K2108" i="1"/>
  <c r="J883" i="1"/>
  <c r="K883" i="1"/>
  <c r="J1144" i="1"/>
  <c r="K1144" i="1"/>
  <c r="J2381" i="1"/>
  <c r="K2381" i="1"/>
  <c r="J726" i="1"/>
  <c r="K726" i="1"/>
  <c r="J2092" i="1"/>
  <c r="K2092" i="1"/>
  <c r="J2473" i="1"/>
  <c r="K2473" i="1"/>
  <c r="J897" i="1"/>
  <c r="K897" i="1"/>
  <c r="J799" i="1"/>
  <c r="K799" i="1"/>
  <c r="J2101" i="1"/>
  <c r="K2101" i="1"/>
  <c r="J355" i="1"/>
  <c r="K355" i="1"/>
  <c r="J1939" i="1"/>
  <c r="K1939" i="1"/>
  <c r="J2413" i="1"/>
  <c r="K2413" i="1"/>
  <c r="J813" i="1"/>
  <c r="K813" i="1"/>
  <c r="J151" i="1"/>
  <c r="K151" i="1"/>
  <c r="J1470" i="1"/>
  <c r="K1470" i="1"/>
  <c r="J2577" i="1"/>
  <c r="K2577" i="1"/>
  <c r="J1756" i="1"/>
  <c r="K1756" i="1"/>
  <c r="J898" i="1"/>
  <c r="K898" i="1"/>
  <c r="J608" i="1"/>
  <c r="K608" i="1"/>
  <c r="J1027" i="1"/>
  <c r="K1027" i="1"/>
  <c r="J2377" i="1"/>
  <c r="K2377" i="1"/>
  <c r="J1905" i="1"/>
  <c r="K1905" i="1"/>
  <c r="J2045" i="1"/>
  <c r="K2045" i="1"/>
  <c r="J2544" i="1"/>
  <c r="K2544" i="1"/>
  <c r="J2397" i="1"/>
  <c r="K2397" i="1"/>
  <c r="J2046" i="1"/>
  <c r="K2046" i="1"/>
  <c r="J1180" i="1"/>
  <c r="K1180" i="1"/>
  <c r="J1501" i="1"/>
  <c r="K1501" i="1"/>
  <c r="J2309" i="1"/>
  <c r="K2309" i="1"/>
  <c r="J2797" i="1"/>
  <c r="K2797" i="1"/>
  <c r="J708" i="1"/>
  <c r="K708" i="1"/>
  <c r="J195" i="1"/>
  <c r="K195" i="1"/>
  <c r="J1613" i="1"/>
  <c r="K1613" i="1"/>
  <c r="J1713" i="1"/>
  <c r="K1713" i="1"/>
  <c r="J2652" i="1"/>
  <c r="K2652" i="1"/>
  <c r="J2290" i="1"/>
  <c r="K2290" i="1"/>
  <c r="J221" i="1"/>
  <c r="K221" i="1"/>
  <c r="J2636" i="1"/>
  <c r="K2636" i="1"/>
  <c r="J838" i="1"/>
  <c r="K838" i="1"/>
  <c r="J2651" i="1"/>
  <c r="K2651" i="1"/>
  <c r="J2302" i="1"/>
  <c r="K2302" i="1"/>
  <c r="J2062" i="1"/>
  <c r="K2062" i="1"/>
  <c r="J9" i="1"/>
  <c r="K9" i="1"/>
  <c r="J2476" i="1"/>
  <c r="K2476" i="1"/>
  <c r="J2748" i="1"/>
  <c r="K2748" i="1"/>
  <c r="J1679" i="1"/>
  <c r="K1679" i="1"/>
  <c r="J2085" i="1"/>
  <c r="K2085" i="1"/>
  <c r="J2757" i="1"/>
  <c r="K2757" i="1"/>
  <c r="J2605" i="1"/>
  <c r="K2605" i="1"/>
  <c r="J1728" i="1"/>
  <c r="K1728" i="1"/>
  <c r="J1042" i="1"/>
  <c r="K1042" i="1"/>
  <c r="J1276" i="1"/>
  <c r="K1276" i="1"/>
  <c r="J79" i="1"/>
  <c r="K79" i="1"/>
  <c r="J1922" i="1"/>
  <c r="K1922" i="1"/>
  <c r="J564" i="1"/>
  <c r="K564" i="1"/>
  <c r="J402" i="1"/>
  <c r="K402" i="1"/>
  <c r="J1855" i="1"/>
  <c r="K1855" i="1"/>
  <c r="J1955" i="1"/>
  <c r="K1955" i="1"/>
  <c r="J1031" i="1"/>
  <c r="K1031" i="1"/>
  <c r="J1859" i="1"/>
  <c r="K1859" i="1"/>
  <c r="J432" i="1"/>
  <c r="K432" i="1"/>
  <c r="J2008" i="1"/>
  <c r="K2008" i="1"/>
  <c r="J2337" i="1"/>
  <c r="K2337" i="1"/>
  <c r="J2528" i="1"/>
  <c r="K2528" i="1"/>
  <c r="J823" i="1"/>
  <c r="K823" i="1"/>
  <c r="J1951" i="1"/>
  <c r="K1951" i="1"/>
  <c r="J619" i="1"/>
  <c r="K619" i="1"/>
  <c r="J851" i="1"/>
  <c r="K851" i="1"/>
  <c r="J2102" i="1"/>
  <c r="K2102" i="1"/>
  <c r="J175" i="1"/>
  <c r="K175" i="1"/>
  <c r="J2741" i="1"/>
  <c r="K2741" i="1"/>
  <c r="J1155" i="1"/>
  <c r="K1155" i="1"/>
  <c r="J100" i="1"/>
  <c r="K100" i="1"/>
  <c r="J1961" i="1"/>
  <c r="K1961" i="1"/>
  <c r="J1596" i="1"/>
  <c r="K1596" i="1"/>
  <c r="J1210" i="1"/>
  <c r="K1210" i="1"/>
  <c r="J783" i="1"/>
  <c r="K783" i="1"/>
  <c r="J1119" i="1"/>
  <c r="K1119" i="1"/>
  <c r="J1803" i="1"/>
  <c r="K1803" i="1"/>
  <c r="J818" i="1"/>
  <c r="K818" i="1"/>
  <c r="J2518" i="1"/>
  <c r="K2518" i="1"/>
  <c r="J1061" i="1"/>
  <c r="K1061" i="1"/>
  <c r="J676" i="1"/>
  <c r="K676" i="1"/>
  <c r="J1260" i="1"/>
  <c r="K1260" i="1"/>
  <c r="J137" i="1"/>
  <c r="K137" i="1"/>
  <c r="J303" i="1"/>
  <c r="K303" i="1"/>
  <c r="J876" i="1"/>
  <c r="K876" i="1"/>
  <c r="J577" i="1"/>
  <c r="K577" i="1"/>
  <c r="J2129" i="1"/>
  <c r="K2129" i="1"/>
  <c r="J1811" i="1"/>
  <c r="K1811" i="1"/>
  <c r="J1290" i="1"/>
  <c r="K1290" i="1"/>
  <c r="J1831" i="1"/>
  <c r="K1831" i="1"/>
  <c r="J2558" i="1"/>
  <c r="K2558" i="1"/>
  <c r="J996" i="1"/>
  <c r="K996" i="1"/>
  <c r="J2293" i="1"/>
  <c r="K2293" i="1"/>
  <c r="J219" i="1"/>
  <c r="K219" i="1"/>
  <c r="J1273" i="1"/>
  <c r="K1273" i="1"/>
  <c r="J870" i="1"/>
  <c r="K870" i="1"/>
  <c r="J1522" i="1"/>
  <c r="K1522" i="1"/>
  <c r="J24" i="1"/>
  <c r="K24" i="1"/>
  <c r="J227" i="1"/>
  <c r="K227" i="1"/>
  <c r="J660" i="1"/>
  <c r="K660" i="1"/>
  <c r="J1575" i="1"/>
  <c r="K1575" i="1"/>
  <c r="J1598" i="1"/>
  <c r="K1598" i="1"/>
  <c r="J105" i="1"/>
  <c r="K105" i="1"/>
  <c r="J628" i="1"/>
  <c r="K628" i="1"/>
  <c r="J761" i="1"/>
  <c r="K761" i="1"/>
  <c r="J1826" i="1"/>
  <c r="K1826" i="1"/>
  <c r="J1937" i="1"/>
  <c r="K1937" i="1"/>
  <c r="J2162" i="1"/>
  <c r="K2162" i="1"/>
  <c r="J2571" i="1"/>
  <c r="K2571" i="1"/>
  <c r="J2078" i="1"/>
  <c r="K2078" i="1"/>
  <c r="J878" i="1"/>
  <c r="K878" i="1"/>
  <c r="J312" i="1"/>
  <c r="K312" i="1"/>
  <c r="J300" i="1"/>
  <c r="K300" i="1"/>
  <c r="J97" i="1"/>
  <c r="K97" i="1"/>
  <c r="J1038" i="1"/>
  <c r="K1038" i="1"/>
  <c r="J965" i="1"/>
  <c r="K965" i="1"/>
  <c r="J1076" i="1"/>
  <c r="K1076" i="1"/>
  <c r="J774" i="1"/>
  <c r="K774" i="1"/>
  <c r="J1833" i="1"/>
  <c r="K1833" i="1"/>
  <c r="J1838" i="1"/>
  <c r="K1838" i="1"/>
  <c r="J2628" i="1"/>
  <c r="K2628" i="1"/>
  <c r="J720" i="1"/>
  <c r="K720" i="1"/>
  <c r="J1005" i="1"/>
  <c r="K1005" i="1"/>
  <c r="J1763" i="1"/>
  <c r="K1763" i="1"/>
  <c r="J1625" i="1"/>
  <c r="K1625" i="1"/>
  <c r="J1929" i="1"/>
  <c r="K1929" i="1"/>
  <c r="J2689" i="1"/>
  <c r="K2689" i="1"/>
  <c r="J797" i="1"/>
  <c r="K797" i="1"/>
  <c r="J1743" i="1"/>
  <c r="K1743" i="1"/>
  <c r="J2832" i="1"/>
  <c r="K2832" i="1"/>
  <c r="J1906" i="1"/>
  <c r="K1906" i="1"/>
  <c r="J470" i="1"/>
  <c r="K470" i="1"/>
  <c r="J2581" i="1"/>
  <c r="K2581" i="1"/>
  <c r="J2448" i="1"/>
  <c r="K2448" i="1"/>
  <c r="J395" i="1"/>
  <c r="K395" i="1"/>
  <c r="J1799" i="1"/>
  <c r="K1799" i="1"/>
  <c r="J423" i="1"/>
  <c r="K423" i="1"/>
  <c r="J2815" i="1"/>
  <c r="K2815" i="1"/>
  <c r="J2261" i="1"/>
  <c r="K2261" i="1"/>
  <c r="J417" i="1"/>
  <c r="K417" i="1"/>
  <c r="J698" i="1"/>
  <c r="K698" i="1"/>
  <c r="J2813" i="1"/>
  <c r="K2813" i="1"/>
  <c r="J1959" i="1"/>
  <c r="K1959" i="1"/>
  <c r="J66" i="1"/>
  <c r="K66" i="1"/>
  <c r="J2756" i="1"/>
  <c r="K2756" i="1"/>
  <c r="J1796" i="1"/>
  <c r="K1796" i="1"/>
  <c r="J214" i="1"/>
  <c r="K214" i="1"/>
  <c r="J871" i="1"/>
  <c r="K871" i="1"/>
  <c r="J1141" i="1"/>
  <c r="K1141" i="1"/>
  <c r="J2432" i="1"/>
  <c r="K2432" i="1"/>
  <c r="J445" i="1"/>
  <c r="K445" i="1"/>
  <c r="J1580" i="1"/>
  <c r="K1580" i="1"/>
  <c r="J1473" i="1"/>
  <c r="K1473" i="1"/>
  <c r="J403" i="1"/>
  <c r="K403" i="1"/>
  <c r="J1365" i="1"/>
  <c r="K1365" i="1"/>
  <c r="J645" i="1"/>
  <c r="K645" i="1"/>
  <c r="J1694" i="1"/>
  <c r="K1694" i="1"/>
  <c r="J2263" i="1"/>
  <c r="K2263" i="1"/>
  <c r="J1978" i="1"/>
  <c r="K1978" i="1"/>
  <c r="J2717" i="1"/>
  <c r="K2717" i="1"/>
  <c r="J1748" i="1"/>
  <c r="K1748" i="1"/>
  <c r="J305" i="1"/>
  <c r="K305" i="1"/>
  <c r="J1011" i="1"/>
  <c r="K1011" i="1"/>
  <c r="J2713" i="1"/>
  <c r="K2713" i="1"/>
  <c r="J2639" i="1"/>
  <c r="K2639" i="1"/>
  <c r="J1888" i="1"/>
  <c r="K1888" i="1"/>
  <c r="J1806" i="1"/>
  <c r="K1806" i="1"/>
  <c r="J2648" i="1"/>
  <c r="K2648" i="1"/>
  <c r="J991" i="1"/>
  <c r="K991" i="1"/>
  <c r="J466" i="1"/>
  <c r="K466" i="1"/>
  <c r="J2672" i="1"/>
  <c r="K2672" i="1"/>
  <c r="J2211" i="1"/>
  <c r="K2211" i="1"/>
  <c r="J2556" i="1"/>
  <c r="K2556" i="1"/>
  <c r="J1656" i="1"/>
  <c r="K1656" i="1"/>
  <c r="J518" i="1"/>
  <c r="K518" i="1"/>
  <c r="J770" i="1"/>
  <c r="K770" i="1"/>
  <c r="J2567" i="1"/>
  <c r="K2567" i="1"/>
  <c r="J2150" i="1"/>
  <c r="K2150" i="1"/>
  <c r="J2032" i="1"/>
  <c r="K2032" i="1"/>
  <c r="J781" i="1"/>
  <c r="K781" i="1"/>
  <c r="J2420" i="1"/>
  <c r="K2420" i="1"/>
  <c r="J1716" i="1"/>
  <c r="K1716" i="1"/>
  <c r="J2671" i="1"/>
  <c r="K2671" i="1"/>
  <c r="J1879" i="1"/>
  <c r="K1879" i="1"/>
  <c r="J1103" i="1"/>
  <c r="K1103" i="1"/>
  <c r="J2451" i="1"/>
  <c r="K2451" i="1"/>
  <c r="J740" i="1"/>
  <c r="K740" i="1"/>
  <c r="J1777" i="1"/>
  <c r="K1777" i="1"/>
  <c r="J2643" i="1"/>
  <c r="K2643" i="1"/>
  <c r="J2106" i="1"/>
  <c r="K2106" i="1"/>
  <c r="J1085" i="1"/>
  <c r="K1085" i="1"/>
  <c r="J386" i="1"/>
  <c r="K386" i="1"/>
  <c r="J1325" i="1"/>
  <c r="K1325" i="1"/>
  <c r="J383" i="1"/>
  <c r="K383" i="1"/>
  <c r="J49" i="1"/>
  <c r="K49" i="1"/>
  <c r="J1247" i="1"/>
  <c r="K1247" i="1"/>
  <c r="J2805" i="1"/>
  <c r="K2805" i="1"/>
  <c r="J1132" i="1"/>
  <c r="K1132" i="1"/>
  <c r="J211" i="1"/>
  <c r="K211" i="1"/>
  <c r="J2061" i="1"/>
  <c r="K2061" i="1"/>
  <c r="J1938" i="1"/>
  <c r="K1938" i="1"/>
  <c r="J2128" i="1"/>
  <c r="K2128" i="1"/>
  <c r="J2675" i="1"/>
  <c r="K2675" i="1"/>
  <c r="J1369" i="1"/>
  <c r="K1369" i="1"/>
  <c r="J2669" i="1"/>
  <c r="K2669" i="1"/>
  <c r="J2816" i="1"/>
  <c r="K2816" i="1"/>
  <c r="J1647" i="1"/>
  <c r="K1647" i="1"/>
  <c r="J370" i="1"/>
  <c r="K370" i="1"/>
  <c r="J2548" i="1"/>
  <c r="K2548" i="1"/>
  <c r="J2550" i="1"/>
  <c r="K2550" i="1"/>
  <c r="J1288" i="1"/>
  <c r="K1288" i="1"/>
  <c r="J2731" i="1"/>
  <c r="K2731" i="1"/>
  <c r="J441" i="1"/>
  <c r="K441" i="1"/>
  <c r="J705" i="1"/>
  <c r="K705" i="1"/>
  <c r="J1006" i="1"/>
  <c r="K1006" i="1"/>
  <c r="J2682" i="1"/>
  <c r="K2682" i="1"/>
  <c r="J1603" i="1"/>
  <c r="K1603" i="1"/>
  <c r="J250" i="1"/>
  <c r="K250" i="1"/>
  <c r="J1842" i="1"/>
  <c r="K1842" i="1"/>
  <c r="J202" i="1"/>
  <c r="K202" i="1"/>
  <c r="J757" i="1"/>
  <c r="K757" i="1"/>
  <c r="J334" i="1"/>
  <c r="K334" i="1"/>
  <c r="J849" i="1"/>
  <c r="K849" i="1"/>
  <c r="J553" i="1"/>
  <c r="K553" i="1"/>
  <c r="J468" i="1"/>
  <c r="K468" i="1"/>
  <c r="J2091" i="1"/>
  <c r="K2091" i="1"/>
  <c r="J2572" i="1"/>
  <c r="K2572" i="1"/>
  <c r="J2076" i="1"/>
  <c r="K2076" i="1"/>
  <c r="J393" i="1"/>
  <c r="K393" i="1"/>
  <c r="J1023" i="1"/>
  <c r="K1023" i="1"/>
  <c r="J1482" i="1"/>
  <c r="K1482" i="1"/>
  <c r="J1198" i="1"/>
  <c r="K1198" i="1"/>
  <c r="J547" i="1"/>
  <c r="K547" i="1"/>
  <c r="J2349" i="1"/>
  <c r="K2349" i="1"/>
  <c r="J1972" i="1"/>
  <c r="K1972" i="1"/>
  <c r="J2828" i="1"/>
  <c r="K2828" i="1"/>
  <c r="J1648" i="1"/>
  <c r="K1648" i="1"/>
  <c r="J679" i="1"/>
  <c r="K679" i="1"/>
  <c r="J1412" i="1"/>
  <c r="K1412" i="1"/>
  <c r="J76" i="1"/>
  <c r="K76" i="1"/>
  <c r="J2338" i="1"/>
  <c r="K2338" i="1"/>
  <c r="J1220" i="1"/>
  <c r="K1220" i="1"/>
  <c r="J1274" i="1"/>
  <c r="K1274" i="1"/>
  <c r="J488" i="1"/>
  <c r="K488" i="1"/>
  <c r="J1936" i="1"/>
  <c r="K1936" i="1"/>
  <c r="J2310" i="1"/>
  <c r="K2310" i="1"/>
  <c r="J956" i="1"/>
  <c r="K956" i="1"/>
  <c r="J2224" i="1"/>
  <c r="K2224" i="1"/>
  <c r="J1719" i="1"/>
  <c r="K1719" i="1"/>
  <c r="J1238" i="1"/>
  <c r="K1238" i="1"/>
  <c r="J2551" i="1"/>
  <c r="K2551" i="1"/>
  <c r="J1780" i="1"/>
  <c r="K1780" i="1"/>
  <c r="J505" i="1"/>
  <c r="K505" i="1"/>
  <c r="J1195" i="1"/>
  <c r="K1195" i="1"/>
  <c r="J2582" i="1"/>
  <c r="K2582" i="1"/>
  <c r="J1410" i="1"/>
  <c r="K1410" i="1"/>
  <c r="J469" i="1"/>
  <c r="K469" i="1"/>
  <c r="J1297" i="1"/>
  <c r="K1297" i="1"/>
  <c r="J950" i="1"/>
  <c r="K950" i="1"/>
  <c r="J1036" i="1"/>
  <c r="K1036" i="1"/>
  <c r="J734" i="1"/>
  <c r="K734" i="1"/>
  <c r="J1607" i="1"/>
  <c r="K1607" i="1"/>
  <c r="J1907" i="1"/>
  <c r="K1907" i="1"/>
  <c r="J1443" i="1"/>
  <c r="K1443" i="1"/>
  <c r="J948" i="1"/>
  <c r="K948" i="1"/>
  <c r="J2116" i="1"/>
  <c r="K2116" i="1"/>
  <c r="J1002" i="1"/>
  <c r="K1002" i="1"/>
  <c r="J831" i="1"/>
  <c r="K831" i="1"/>
  <c r="J1585" i="1"/>
  <c r="K1585" i="1"/>
  <c r="J2796" i="1"/>
  <c r="K2796" i="1"/>
  <c r="J2772" i="1"/>
  <c r="K2772" i="1"/>
  <c r="J462" i="1"/>
  <c r="K462" i="1"/>
  <c r="J42" i="1"/>
  <c r="K42" i="1"/>
  <c r="J1376" i="1"/>
  <c r="K1376" i="1"/>
  <c r="J1472" i="1"/>
  <c r="K1472" i="1"/>
  <c r="J2647" i="1"/>
  <c r="K2647" i="1"/>
  <c r="J1249" i="1"/>
  <c r="K1249" i="1"/>
  <c r="J2515" i="1"/>
  <c r="K2515" i="1"/>
  <c r="J2227" i="1"/>
  <c r="K2227" i="1"/>
  <c r="J498" i="1"/>
  <c r="K498" i="1"/>
  <c r="J1488" i="1"/>
  <c r="K1488" i="1"/>
  <c r="J292" i="1"/>
  <c r="K292" i="1"/>
  <c r="J1311" i="1"/>
  <c r="K1311" i="1"/>
  <c r="J1561" i="1"/>
  <c r="K1561" i="1"/>
  <c r="J2752" i="1"/>
  <c r="K2752" i="1"/>
  <c r="J2771" i="1"/>
  <c r="K2771" i="1"/>
  <c r="J2510" i="1"/>
  <c r="K2510" i="1"/>
  <c r="J1785" i="1"/>
  <c r="K1785" i="1"/>
  <c r="J1033" i="1"/>
  <c r="K1033" i="1"/>
  <c r="J327" i="1"/>
  <c r="K327" i="1"/>
  <c r="J1516" i="1"/>
  <c r="K1516" i="1"/>
  <c r="J899" i="1"/>
  <c r="K899" i="1"/>
  <c r="J92" i="1"/>
  <c r="K92" i="1"/>
  <c r="J508" i="1"/>
  <c r="K508" i="1"/>
  <c r="J2247" i="1"/>
  <c r="K2247" i="1"/>
  <c r="J2419" i="1"/>
  <c r="K2419" i="1"/>
  <c r="J1995" i="1"/>
  <c r="K1995" i="1"/>
  <c r="J2403" i="1"/>
  <c r="K2403" i="1"/>
  <c r="J189" i="1"/>
  <c r="K189" i="1"/>
  <c r="J242" i="1"/>
  <c r="K242" i="1"/>
  <c r="J1506" i="1"/>
  <c r="K1506" i="1"/>
  <c r="J949" i="1"/>
  <c r="K949" i="1"/>
  <c r="J1164" i="1"/>
  <c r="K1164" i="1"/>
  <c r="J278" i="1"/>
  <c r="K278" i="1"/>
  <c r="J2004" i="1"/>
  <c r="K2004" i="1"/>
  <c r="J2439" i="1"/>
  <c r="K2439" i="1"/>
  <c r="J2416" i="1"/>
  <c r="K2416" i="1"/>
  <c r="J2763" i="1"/>
  <c r="K2763" i="1"/>
  <c r="J1421" i="1"/>
  <c r="K1421" i="1"/>
  <c r="J2606" i="1"/>
  <c r="K2606" i="1"/>
  <c r="J1178" i="1"/>
  <c r="K1178" i="1"/>
  <c r="J1898" i="1"/>
  <c r="K1898" i="1"/>
  <c r="J489" i="1"/>
  <c r="K489" i="1"/>
  <c r="J514" i="1"/>
  <c r="K514" i="1"/>
  <c r="J1786" i="1"/>
  <c r="K1786" i="1"/>
  <c r="J2146" i="1"/>
  <c r="K2146" i="1"/>
  <c r="J2790" i="1"/>
  <c r="K2790" i="1"/>
  <c r="J1830" i="1"/>
  <c r="K1830" i="1"/>
  <c r="J1510" i="1"/>
  <c r="K1510" i="1"/>
  <c r="J2130" i="1"/>
  <c r="K2130" i="1"/>
  <c r="J344" i="1"/>
  <c r="K344" i="1"/>
  <c r="J318" i="1"/>
  <c r="K318" i="1"/>
  <c r="J570" i="1"/>
  <c r="K570" i="1"/>
  <c r="J1535" i="1"/>
  <c r="K1535" i="1"/>
  <c r="J1723" i="1"/>
  <c r="K1723" i="1"/>
  <c r="J2799" i="1"/>
  <c r="K2799" i="1"/>
  <c r="J2695" i="1"/>
  <c r="K2695" i="1"/>
  <c r="J1809" i="1"/>
  <c r="K1809" i="1"/>
  <c r="J2210" i="1"/>
  <c r="K2210" i="1"/>
  <c r="J491" i="1"/>
  <c r="K491" i="1"/>
  <c r="J2140" i="1"/>
  <c r="K2140" i="1"/>
  <c r="J2584" i="1"/>
  <c r="K2584" i="1"/>
  <c r="J147" i="1"/>
  <c r="K147" i="1"/>
  <c r="J1126" i="1"/>
  <c r="K1126" i="1"/>
  <c r="J1662" i="1"/>
  <c r="K1662" i="1"/>
  <c r="J2593" i="1"/>
  <c r="K2593" i="1"/>
  <c r="J2205" i="1"/>
  <c r="K2205" i="1"/>
  <c r="J929" i="1"/>
  <c r="K929" i="1"/>
  <c r="J2025" i="1"/>
  <c r="K2025" i="1"/>
  <c r="J2461" i="1"/>
  <c r="K2461" i="1"/>
  <c r="J134" i="1"/>
  <c r="K134" i="1"/>
  <c r="J1372" i="1"/>
  <c r="K1372" i="1"/>
  <c r="J2191" i="1"/>
  <c r="K2191" i="1"/>
  <c r="J2187" i="1"/>
  <c r="K2187" i="1"/>
  <c r="J773" i="1"/>
  <c r="K773" i="1"/>
  <c r="J2618" i="1"/>
  <c r="K2618" i="1"/>
  <c r="J178" i="1"/>
  <c r="K178" i="1"/>
  <c r="J1454" i="1"/>
  <c r="K1454" i="1"/>
  <c r="J307" i="1"/>
  <c r="K307" i="1"/>
  <c r="J1875" i="1"/>
  <c r="K1875" i="1"/>
  <c r="J2031" i="1"/>
  <c r="K2031" i="1"/>
  <c r="J1714" i="1"/>
  <c r="K1714" i="1"/>
  <c r="J2831" i="1"/>
  <c r="K2831" i="1"/>
  <c r="J762" i="1"/>
  <c r="K762" i="1"/>
  <c r="J196" i="1"/>
  <c r="K196" i="1"/>
  <c r="J1550" i="1"/>
  <c r="K1550" i="1"/>
  <c r="J263" i="1"/>
  <c r="K263" i="1"/>
  <c r="J1280" i="1"/>
  <c r="K1280" i="1"/>
  <c r="J2447" i="1"/>
  <c r="K2447" i="1"/>
  <c r="J1206" i="1"/>
  <c r="K1206" i="1"/>
  <c r="J456" i="1"/>
  <c r="K456" i="1"/>
  <c r="J1925" i="1"/>
  <c r="K1925" i="1"/>
  <c r="J2730" i="1"/>
  <c r="K2730" i="1"/>
  <c r="J2486" i="1"/>
  <c r="K2486" i="1"/>
  <c r="J1489" i="1"/>
  <c r="K1489" i="1"/>
  <c r="J46" i="1"/>
  <c r="K46" i="1"/>
  <c r="J868" i="1"/>
  <c r="K868" i="1"/>
  <c r="J1147" i="1"/>
  <c r="K1147" i="1"/>
  <c r="J1632" i="1"/>
  <c r="K1632" i="1"/>
  <c r="J2549" i="1"/>
  <c r="K2549" i="1"/>
  <c r="J2075" i="1"/>
  <c r="K2075" i="1"/>
  <c r="J112" i="1"/>
  <c r="K112" i="1"/>
  <c r="J1505" i="1"/>
  <c r="K1505" i="1"/>
  <c r="J298" i="1"/>
  <c r="K298" i="1"/>
  <c r="J1774" i="1"/>
  <c r="K1774" i="1"/>
  <c r="J1999" i="1"/>
  <c r="K1999" i="1"/>
  <c r="J2424" i="1"/>
  <c r="K2424" i="1"/>
  <c r="J2009" i="1"/>
  <c r="K2009" i="1"/>
  <c r="J1699" i="1"/>
  <c r="K1699" i="1"/>
  <c r="J1201" i="1"/>
  <c r="K1201" i="1"/>
  <c r="J1486" i="1"/>
  <c r="K1486" i="1"/>
  <c r="J1124" i="1"/>
  <c r="K1124" i="1"/>
  <c r="J764" i="1"/>
  <c r="K764" i="1"/>
  <c r="J1715" i="1"/>
  <c r="K1715" i="1"/>
  <c r="J1463" i="1"/>
  <c r="K1463" i="1"/>
  <c r="J2760" i="1"/>
  <c r="K2760" i="1"/>
  <c r="J2471" i="1"/>
  <c r="K2471" i="1"/>
  <c r="J810" i="1"/>
  <c r="K810" i="1"/>
  <c r="J841" i="1"/>
  <c r="K841" i="1"/>
  <c r="J17" i="1"/>
  <c r="K17" i="1"/>
  <c r="J2453" i="1"/>
  <c r="K2453" i="1"/>
  <c r="J323" i="1"/>
  <c r="K323" i="1"/>
  <c r="J515" i="1"/>
  <c r="K515" i="1"/>
  <c r="J1184" i="1"/>
  <c r="K1184" i="1"/>
  <c r="J1894" i="1"/>
  <c r="K1894" i="1"/>
  <c r="J1554" i="1"/>
  <c r="K1554" i="1"/>
  <c r="J1541" i="1"/>
  <c r="K1541" i="1"/>
  <c r="J1709" i="1"/>
  <c r="K1709" i="1"/>
  <c r="J930" i="1"/>
  <c r="K930" i="1"/>
  <c r="J979" i="1"/>
  <c r="K979" i="1"/>
  <c r="J1964" i="1"/>
  <c r="K1964" i="1"/>
  <c r="J103" i="1"/>
  <c r="K103" i="1"/>
  <c r="J557" i="1"/>
  <c r="K557" i="1"/>
  <c r="J1054" i="1"/>
  <c r="K1054" i="1"/>
  <c r="J612" i="1"/>
  <c r="K612" i="1"/>
  <c r="J1404" i="1"/>
  <c r="K1404" i="1"/>
  <c r="J2393" i="1"/>
  <c r="K2393" i="1"/>
  <c r="J1933" i="1"/>
  <c r="K1933" i="1"/>
  <c r="J2072" i="1"/>
  <c r="K2072" i="1"/>
  <c r="J711" i="1"/>
  <c r="K711" i="1"/>
  <c r="J1362" i="1"/>
  <c r="K1362" i="1"/>
  <c r="J2214" i="1"/>
  <c r="K2214" i="1"/>
  <c r="J656" i="1"/>
  <c r="K656" i="1"/>
  <c r="J1559" i="1"/>
  <c r="K1559" i="1"/>
  <c r="J36" i="1"/>
  <c r="K36" i="1"/>
  <c r="J642" i="1"/>
  <c r="K642" i="1"/>
  <c r="J2668" i="1"/>
  <c r="K2668" i="1"/>
  <c r="J2117" i="1"/>
  <c r="K2117" i="1"/>
  <c r="J2568" i="1"/>
  <c r="K2568" i="1"/>
  <c r="J1000" i="1"/>
  <c r="K1000" i="1"/>
  <c r="J55" i="1"/>
  <c r="K55" i="1"/>
  <c r="J75" i="1"/>
  <c r="K75" i="1"/>
  <c r="J2590" i="1"/>
  <c r="K2590" i="1"/>
  <c r="J2529" i="1"/>
  <c r="K2529" i="1"/>
  <c r="J1209" i="1"/>
  <c r="K1209" i="1"/>
  <c r="J1394" i="1"/>
  <c r="K1394" i="1"/>
  <c r="J320" i="1"/>
  <c r="K320" i="1"/>
  <c r="J2376" i="1"/>
  <c r="K2376" i="1"/>
  <c r="J2715" i="1"/>
  <c r="K2715" i="1"/>
  <c r="J1254" i="1"/>
  <c r="K1254" i="1"/>
  <c r="J51" i="1"/>
  <c r="K51" i="1"/>
  <c r="J1783" i="1"/>
  <c r="K1783" i="1"/>
  <c r="J239" i="1"/>
  <c r="K239" i="1"/>
  <c r="J2050" i="1"/>
  <c r="K2050" i="1"/>
  <c r="J2524" i="1"/>
  <c r="K2524" i="1"/>
  <c r="J2645" i="1"/>
  <c r="K2645" i="1"/>
  <c r="J1065" i="1"/>
  <c r="K1065" i="1"/>
  <c r="J176" i="1"/>
  <c r="K176" i="1"/>
  <c r="J1183" i="1"/>
  <c r="K1183" i="1"/>
  <c r="J2255" i="1"/>
  <c r="K2255" i="1"/>
  <c r="J2690" i="1"/>
  <c r="K2690" i="1"/>
  <c r="J971" i="1"/>
  <c r="K971" i="1"/>
  <c r="J2426" i="1"/>
  <c r="K2426" i="1"/>
  <c r="J64" i="1"/>
  <c r="K64" i="1"/>
  <c r="J969" i="1"/>
  <c r="K969" i="1"/>
  <c r="J977" i="1"/>
  <c r="K977" i="1"/>
  <c r="J843" i="1"/>
  <c r="K843" i="1"/>
  <c r="J1037" i="1"/>
  <c r="K1037" i="1"/>
  <c r="J1067" i="1"/>
  <c r="K1067" i="1"/>
  <c r="J2165" i="1"/>
  <c r="K2165" i="1"/>
  <c r="J1966" i="1"/>
  <c r="K1966" i="1"/>
  <c r="J1165" i="1"/>
  <c r="K1165" i="1"/>
  <c r="J595" i="1"/>
  <c r="K595" i="1"/>
  <c r="J1411" i="1"/>
  <c r="K1411" i="1"/>
  <c r="J2390" i="1"/>
  <c r="K2390" i="1"/>
  <c r="J431" i="1"/>
  <c r="K431" i="1"/>
  <c r="J1047" i="1"/>
  <c r="K1047" i="1"/>
  <c r="J2014" i="1"/>
  <c r="K2014" i="1"/>
  <c r="J2719" i="1"/>
  <c r="K2719" i="1"/>
  <c r="J2431" i="1"/>
  <c r="K2431" i="1"/>
  <c r="J94" i="1"/>
  <c r="K94" i="1"/>
  <c r="J1374" i="1"/>
  <c r="K1374" i="1"/>
  <c r="J1509" i="1"/>
  <c r="K1509" i="1"/>
  <c r="J2193" i="1"/>
  <c r="K2193" i="1"/>
  <c r="J1827" i="1"/>
  <c r="K1827" i="1"/>
  <c r="J1012" i="1"/>
  <c r="K1012" i="1"/>
  <c r="J1640" i="1"/>
  <c r="K1640" i="1"/>
  <c r="J1703" i="1"/>
  <c r="K1703" i="1"/>
  <c r="J217" i="1"/>
  <c r="K217" i="1"/>
  <c r="J332" i="1"/>
  <c r="K332" i="1"/>
  <c r="J717" i="1"/>
  <c r="K717" i="1"/>
  <c r="J1345" i="1"/>
  <c r="K1345" i="1"/>
  <c r="J1615" i="1"/>
  <c r="K1615" i="1"/>
  <c r="J2259" i="1"/>
  <c r="K2259" i="1"/>
  <c r="J2415" i="1"/>
  <c r="K2415" i="1"/>
  <c r="J666" i="1"/>
  <c r="K666" i="1"/>
  <c r="J142" i="1"/>
  <c r="K142" i="1"/>
  <c r="J1519" i="1"/>
  <c r="K1519" i="1"/>
  <c r="J86" i="1"/>
  <c r="K86" i="1"/>
  <c r="J1481" i="1"/>
  <c r="K1481" i="1"/>
  <c r="J1840" i="1"/>
  <c r="K1840" i="1"/>
  <c r="J1169" i="1"/>
  <c r="K1169" i="1"/>
  <c r="J1284" i="1"/>
  <c r="K1284" i="1"/>
  <c r="J308" i="1"/>
  <c r="K308" i="1"/>
  <c r="J616" i="1"/>
  <c r="K616" i="1"/>
  <c r="J1768" i="1"/>
  <c r="K1768" i="1"/>
  <c r="J2684" i="1"/>
  <c r="K2684" i="1"/>
  <c r="J1338" i="1"/>
  <c r="K1338" i="1"/>
  <c r="J2723" i="1"/>
  <c r="K2723" i="1"/>
  <c r="J2745" i="1"/>
  <c r="K2745" i="1"/>
  <c r="J38" i="1"/>
  <c r="K38" i="1"/>
  <c r="J1642" i="1"/>
  <c r="K1642" i="1"/>
  <c r="J2143" i="1"/>
  <c r="K2143" i="1"/>
  <c r="J415" i="1"/>
  <c r="K415" i="1"/>
  <c r="J1500" i="1"/>
  <c r="K1500" i="1"/>
  <c r="J206" i="1"/>
  <c r="K206" i="1"/>
  <c r="J1663" i="1"/>
  <c r="K1663" i="1"/>
  <c r="J754" i="1"/>
  <c r="K754" i="1"/>
  <c r="J80" i="1"/>
  <c r="K80" i="1"/>
  <c r="J2819" i="1"/>
  <c r="K2819" i="1"/>
  <c r="J840" i="1"/>
  <c r="K840" i="1"/>
  <c r="J2279" i="1"/>
  <c r="K2279" i="1"/>
  <c r="J858" i="1"/>
  <c r="K858" i="1"/>
  <c r="J2262" i="1"/>
  <c r="K2262" i="1"/>
  <c r="J990" i="1"/>
  <c r="K990" i="1"/>
  <c r="J11" i="1"/>
  <c r="K11" i="1"/>
  <c r="J1450" i="1"/>
  <c r="K1450" i="1"/>
  <c r="J1631" i="1"/>
  <c r="K1631" i="1"/>
  <c r="J959" i="1"/>
  <c r="K959" i="1"/>
  <c r="J357" i="1"/>
  <c r="K357" i="1"/>
  <c r="J1391" i="1"/>
  <c r="K1391" i="1"/>
  <c r="J132" i="1"/>
  <c r="K132" i="1"/>
  <c r="J31" i="1"/>
  <c r="K31" i="1"/>
  <c r="J1773" i="1"/>
  <c r="K1773" i="1"/>
  <c r="J1179" i="1"/>
  <c r="K1179" i="1"/>
  <c r="J702" i="1"/>
  <c r="K702" i="1"/>
  <c r="J1307" i="1"/>
  <c r="K1307" i="1"/>
  <c r="J126" i="1"/>
  <c r="K126" i="1"/>
  <c r="J1390" i="1"/>
  <c r="K1390" i="1"/>
  <c r="J1252" i="1"/>
  <c r="K1252" i="1"/>
  <c r="J1110" i="1"/>
  <c r="K1110" i="1"/>
  <c r="J1534" i="1"/>
  <c r="K1534" i="1"/>
  <c r="J2113" i="1"/>
  <c r="K2113" i="1"/>
  <c r="J186" i="1"/>
  <c r="K186" i="1"/>
  <c r="J2418" i="1"/>
  <c r="K2418" i="1"/>
  <c r="J646" i="1"/>
  <c r="K646" i="1"/>
  <c r="J1702" i="1"/>
  <c r="K1702" i="1"/>
  <c r="J1056" i="1"/>
  <c r="K1056" i="1"/>
  <c r="J1197" i="1"/>
  <c r="K1197" i="1"/>
  <c r="J2452" i="1"/>
  <c r="K2452" i="1"/>
  <c r="J1611" i="1"/>
  <c r="K1611" i="1"/>
  <c r="J1909" i="1"/>
  <c r="K1909" i="1"/>
  <c r="J1177" i="1"/>
  <c r="K1177" i="1"/>
  <c r="J1650" i="1"/>
  <c r="K1650" i="1"/>
  <c r="J2013" i="1"/>
  <c r="K2013" i="1"/>
  <c r="J2599" i="1"/>
  <c r="K2599" i="1"/>
  <c r="J1778" i="1"/>
  <c r="K1778" i="1"/>
  <c r="J1049" i="1"/>
  <c r="K1049" i="1"/>
  <c r="J2585" i="1"/>
  <c r="K2585" i="1"/>
  <c r="J760" i="1"/>
  <c r="K760" i="1"/>
  <c r="J602" i="1"/>
  <c r="K602" i="1"/>
  <c r="J1865" i="1"/>
  <c r="K1865" i="1"/>
  <c r="J1370" i="1"/>
  <c r="K1370" i="1"/>
  <c r="J2769" i="1"/>
  <c r="K2769" i="1"/>
  <c r="J2365" i="1"/>
  <c r="K2365" i="1"/>
  <c r="J2724" i="1"/>
  <c r="K2724" i="1"/>
  <c r="J184" i="1"/>
  <c r="K184" i="1"/>
  <c r="J3" i="1"/>
  <c r="K3" i="1"/>
  <c r="J442" i="1"/>
  <c r="K442" i="1"/>
  <c r="J2167" i="1"/>
  <c r="K2167" i="1"/>
  <c r="J2613" i="1"/>
  <c r="K2613" i="1"/>
  <c r="J2003" i="1"/>
  <c r="K2003" i="1"/>
  <c r="J2547" i="1"/>
  <c r="K2547" i="1"/>
  <c r="J2260" i="1"/>
  <c r="K2260" i="1"/>
  <c r="J1735" i="1"/>
  <c r="K1735" i="1"/>
  <c r="J940" i="1"/>
  <c r="K940" i="1"/>
  <c r="J1475" i="1"/>
  <c r="K1475" i="1"/>
  <c r="J4" i="1"/>
  <c r="K4" i="1"/>
  <c r="J276" i="1"/>
  <c r="K276" i="1"/>
  <c r="J1386" i="1"/>
  <c r="K1386" i="1"/>
  <c r="J1477" i="1"/>
  <c r="K1477" i="1"/>
  <c r="J2002" i="1"/>
  <c r="K2002" i="1"/>
  <c r="J2354" i="1"/>
  <c r="K2354" i="1"/>
  <c r="J2409" i="1"/>
  <c r="K2409" i="1"/>
  <c r="J2688" i="1"/>
  <c r="K2688" i="1"/>
  <c r="J33" i="1"/>
  <c r="K33" i="1"/>
  <c r="J2339" i="1"/>
  <c r="K2339" i="1"/>
  <c r="J2189" i="1"/>
  <c r="K2189" i="1"/>
  <c r="J860" i="1"/>
  <c r="K860" i="1"/>
  <c r="J1396" i="1"/>
  <c r="K1396" i="1"/>
  <c r="J197" i="1"/>
  <c r="K197" i="1"/>
  <c r="J1620" i="1"/>
  <c r="K1620" i="1"/>
  <c r="J1191" i="1"/>
  <c r="K1191" i="1"/>
  <c r="J2733" i="1"/>
  <c r="K2733" i="1"/>
  <c r="J2429" i="1"/>
  <c r="K2429" i="1"/>
  <c r="J2055" i="1"/>
  <c r="K2055" i="1"/>
  <c r="J1828" i="1"/>
  <c r="K1828" i="1"/>
  <c r="J854" i="1"/>
  <c r="K854" i="1"/>
  <c r="J713" i="1"/>
  <c r="K713" i="1"/>
  <c r="J477" i="1"/>
  <c r="K477" i="1"/>
  <c r="J1212" i="1"/>
  <c r="K1212" i="1"/>
  <c r="J517" i="1"/>
  <c r="K517" i="1"/>
  <c r="J1442" i="1"/>
  <c r="K1442" i="1"/>
  <c r="J1822" i="1"/>
  <c r="K1822" i="1"/>
  <c r="J2641" i="1"/>
  <c r="K2641" i="1"/>
  <c r="J2683" i="1"/>
  <c r="K2683" i="1"/>
  <c r="J2635" i="1"/>
  <c r="K2635" i="1"/>
  <c r="J143" i="1"/>
  <c r="K143" i="1"/>
  <c r="J589" i="1"/>
  <c r="K589" i="1"/>
  <c r="J404" i="1"/>
  <c r="K404" i="1"/>
  <c r="J978" i="1"/>
  <c r="K978" i="1"/>
  <c r="J2107" i="1"/>
  <c r="K2107" i="1"/>
  <c r="J1953" i="1"/>
  <c r="K1953" i="1"/>
  <c r="J2052" i="1"/>
  <c r="K2052" i="1"/>
  <c r="J1752" i="1"/>
  <c r="K1752" i="1"/>
  <c r="J1073" i="1"/>
  <c r="K1073" i="1"/>
  <c r="J1705" i="1"/>
  <c r="K1705" i="1"/>
  <c r="J2770" i="1"/>
  <c r="K2770" i="1"/>
  <c r="J1981" i="1"/>
  <c r="K1981" i="1"/>
  <c r="J847" i="1"/>
  <c r="K847" i="1"/>
  <c r="J1407" i="1"/>
  <c r="K1407" i="1"/>
  <c r="J267" i="1"/>
  <c r="K267" i="1"/>
  <c r="J166" i="1"/>
  <c r="K166" i="1"/>
  <c r="J336" i="1"/>
  <c r="K336" i="1"/>
  <c r="J2237" i="1"/>
  <c r="K2237" i="1"/>
  <c r="J325" i="1"/>
  <c r="K325" i="1"/>
  <c r="J1508" i="1"/>
  <c r="K1508" i="1"/>
  <c r="J2134" i="1"/>
  <c r="K2134" i="1"/>
  <c r="J1670" i="1"/>
  <c r="K1670" i="1"/>
  <c r="J1097" i="1"/>
  <c r="K1097" i="1"/>
  <c r="J2219" i="1"/>
  <c r="K2219" i="1"/>
  <c r="J558" i="1"/>
  <c r="K558" i="1"/>
  <c r="J887" i="1"/>
  <c r="K887" i="1"/>
  <c r="J277" i="1"/>
  <c r="K277" i="1"/>
  <c r="J2803" i="1"/>
  <c r="K2803" i="1"/>
  <c r="J2139" i="1"/>
  <c r="K2139" i="1"/>
  <c r="J2410" i="1"/>
  <c r="K2410" i="1"/>
  <c r="J1820" i="1"/>
  <c r="K1820" i="1"/>
  <c r="J555" i="1"/>
  <c r="K555" i="1"/>
  <c r="J768" i="1"/>
  <c r="K768" i="1"/>
  <c r="J2275" i="1"/>
  <c r="K2275" i="1"/>
  <c r="J1849" i="1"/>
  <c r="K1849" i="1"/>
  <c r="J2533" i="1"/>
  <c r="K2533" i="1"/>
  <c r="J1381" i="1"/>
  <c r="K1381" i="1"/>
  <c r="J1551" i="1"/>
  <c r="K1551" i="1"/>
  <c r="J1283" i="1"/>
  <c r="K1283" i="1"/>
  <c r="J1021" i="1"/>
  <c r="K1021" i="1"/>
  <c r="J229" i="1"/>
  <c r="K229" i="1"/>
  <c r="J472" i="1"/>
  <c r="K472" i="1"/>
  <c r="J2825" i="1"/>
  <c r="K2825" i="1"/>
  <c r="J2303" i="1"/>
  <c r="K2303" i="1"/>
  <c r="J1592" i="1"/>
  <c r="K1592" i="1"/>
  <c r="J752" i="1"/>
  <c r="K752" i="1"/>
  <c r="J755" i="1"/>
  <c r="K755" i="1"/>
  <c r="J1218" i="1"/>
  <c r="K1218" i="1"/>
  <c r="J1217" i="1"/>
  <c r="K1217" i="1"/>
  <c r="J258" i="1"/>
  <c r="K258" i="1"/>
  <c r="J1339" i="1"/>
  <c r="K1339" i="1"/>
  <c r="J2360" i="1"/>
  <c r="K2360" i="1"/>
  <c r="J2096" i="1"/>
  <c r="K2096" i="1"/>
  <c r="J2434" i="1"/>
  <c r="K2434" i="1"/>
  <c r="J695" i="1"/>
  <c r="K695" i="1"/>
  <c r="J1847" i="1"/>
  <c r="K1847" i="1"/>
  <c r="J852" i="1"/>
  <c r="K852" i="1"/>
  <c r="J486" i="1"/>
  <c r="K486" i="1"/>
  <c r="J43" i="1"/>
  <c r="K43" i="1"/>
  <c r="J594" i="1"/>
  <c r="K594" i="1"/>
  <c r="J53" i="1"/>
  <c r="K53" i="1"/>
  <c r="J1107" i="1"/>
  <c r="K1107" i="1"/>
  <c r="J374" i="1"/>
  <c r="K374" i="1"/>
  <c r="J2318" i="1"/>
  <c r="K2318" i="1"/>
  <c r="J1222" i="1"/>
  <c r="K1222" i="1"/>
  <c r="J484" i="1"/>
  <c r="K484" i="1"/>
  <c r="J2638" i="1"/>
  <c r="K2638" i="1"/>
  <c r="J1116" i="1"/>
  <c r="K1116" i="1"/>
  <c r="J2482" i="1"/>
  <c r="K2482" i="1"/>
  <c r="J2814" i="1"/>
  <c r="K2814" i="1"/>
  <c r="J776" i="1"/>
  <c r="K776" i="1"/>
  <c r="J1958" i="1"/>
  <c r="K1958" i="1"/>
  <c r="J855" i="1"/>
  <c r="K855" i="1"/>
  <c r="J1035" i="1"/>
  <c r="K1035" i="1"/>
  <c r="J832" i="1"/>
  <c r="K832" i="1"/>
  <c r="J636" i="1"/>
  <c r="K636" i="1"/>
  <c r="J10" i="1"/>
  <c r="K10" i="1"/>
  <c r="J853" i="1"/>
  <c r="K853" i="1"/>
  <c r="J129" i="1"/>
  <c r="K129" i="1"/>
  <c r="J2005" i="1"/>
  <c r="K2005" i="1"/>
  <c r="J280" i="1"/>
  <c r="K280" i="1"/>
  <c r="J26" i="1"/>
  <c r="K26" i="1"/>
  <c r="J1032" i="1"/>
  <c r="K1032" i="1"/>
  <c r="J1010" i="1"/>
  <c r="K1010" i="1"/>
  <c r="J782" i="1"/>
  <c r="K782" i="1"/>
  <c r="J765" i="1"/>
  <c r="K765" i="1"/>
  <c r="J2681" i="1"/>
  <c r="K2681" i="1"/>
  <c r="J2298" i="1"/>
  <c r="K2298" i="1"/>
  <c r="J568" i="1"/>
  <c r="K568" i="1"/>
  <c r="J148" i="1"/>
  <c r="K148" i="1"/>
  <c r="J1395" i="1"/>
  <c r="K1395" i="1"/>
  <c r="J89" i="1"/>
  <c r="K89" i="1"/>
  <c r="J739" i="1"/>
  <c r="K739" i="1"/>
  <c r="J1091" i="1"/>
  <c r="K1091" i="1"/>
  <c r="J2313" i="1"/>
  <c r="K2313" i="1"/>
  <c r="J1767" i="1"/>
  <c r="K1767" i="1"/>
  <c r="J2138" i="1"/>
  <c r="K2138" i="1"/>
  <c r="J379" i="1"/>
  <c r="K379" i="1"/>
  <c r="J1128" i="1"/>
  <c r="K1128" i="1"/>
  <c r="J2246" i="1"/>
  <c r="K2246" i="1"/>
  <c r="J1268" i="1"/>
  <c r="K1268" i="1"/>
  <c r="J584" i="1"/>
  <c r="K584" i="1"/>
  <c r="J199" i="1"/>
  <c r="K199" i="1"/>
  <c r="J1424" i="1"/>
  <c r="K1424" i="1"/>
  <c r="J13" i="1"/>
  <c r="K13" i="1"/>
  <c r="J1619" i="1"/>
  <c r="K1619" i="1"/>
  <c r="J382" i="1"/>
  <c r="K382" i="1"/>
  <c r="J848" i="1"/>
  <c r="K848" i="1"/>
  <c r="J953" i="1"/>
  <c r="K953" i="1"/>
  <c r="J2402" i="1"/>
  <c r="K2402" i="1"/>
  <c r="J1877" i="1"/>
  <c r="K1877" i="1"/>
  <c r="J2665" i="1"/>
  <c r="K2665" i="1"/>
  <c r="J2634" i="1"/>
  <c r="K2634" i="1"/>
  <c r="J1162" i="1"/>
  <c r="K1162" i="1"/>
  <c r="J2081" i="1"/>
  <c r="K2081" i="1"/>
  <c r="J706" i="1"/>
  <c r="K706" i="1"/>
  <c r="J1015" i="1"/>
  <c r="K1015" i="1"/>
  <c r="J2632" i="1"/>
  <c r="K2632" i="1"/>
  <c r="J554" i="1"/>
  <c r="K554" i="1"/>
  <c r="J2181" i="1"/>
  <c r="K2181" i="1"/>
  <c r="J2034" i="1"/>
  <c r="K2034" i="1"/>
  <c r="J1823" i="1"/>
  <c r="K1823" i="1"/>
  <c r="J2423" i="1"/>
  <c r="K2423" i="1"/>
  <c r="J2383" i="1"/>
  <c r="K2383" i="1"/>
  <c r="J1293" i="1"/>
  <c r="K1293" i="1"/>
  <c r="J1236" i="1"/>
  <c r="K1236" i="1"/>
  <c r="J655" i="1"/>
  <c r="K655" i="1"/>
  <c r="J2307" i="1"/>
  <c r="K2307" i="1"/>
  <c r="J1243" i="1"/>
  <c r="K1243" i="1"/>
  <c r="J1813" i="1"/>
  <c r="K1813" i="1"/>
  <c r="J1706" i="1"/>
  <c r="K1706" i="1"/>
  <c r="J2450" i="1"/>
  <c r="K2450" i="1"/>
  <c r="J1993" i="1"/>
  <c r="K1993" i="1"/>
  <c r="J2389" i="1"/>
  <c r="K2389" i="1"/>
  <c r="J2188" i="1"/>
  <c r="K2188" i="1"/>
  <c r="J128" i="1"/>
  <c r="K128" i="1"/>
  <c r="J1914" i="1"/>
  <c r="K1914" i="1"/>
  <c r="J460" i="1"/>
  <c r="K460" i="1"/>
  <c r="J1852" i="1"/>
  <c r="K1852" i="1"/>
  <c r="J1149" i="1"/>
  <c r="K1149" i="1"/>
  <c r="J427" i="1"/>
  <c r="K427" i="1"/>
  <c r="J786" i="1"/>
  <c r="K786" i="1"/>
  <c r="J561" i="1"/>
  <c r="K561" i="1"/>
  <c r="J1234" i="1"/>
  <c r="K1234" i="1"/>
  <c r="J410" i="1"/>
  <c r="K410" i="1"/>
  <c r="J496" i="1"/>
  <c r="K496" i="1"/>
  <c r="J452" i="1"/>
  <c r="K452" i="1"/>
  <c r="J1115" i="1"/>
  <c r="K1115" i="1"/>
  <c r="J530" i="1"/>
  <c r="K530" i="1"/>
  <c r="J684" i="1"/>
  <c r="K684" i="1"/>
  <c r="J621" i="1"/>
  <c r="K621" i="1"/>
  <c r="J1926" i="1"/>
  <c r="K1926" i="1"/>
  <c r="J2507" i="1"/>
  <c r="K2507" i="1"/>
  <c r="J2414" i="1"/>
  <c r="K2414" i="1"/>
  <c r="J1971" i="1"/>
  <c r="K1971" i="1"/>
  <c r="J606" i="1"/>
  <c r="K606" i="1"/>
  <c r="J796" i="1"/>
  <c r="K796" i="1"/>
  <c r="J167" i="1"/>
  <c r="K167" i="1"/>
  <c r="J247" i="1"/>
  <c r="K247" i="1"/>
  <c r="J727" i="1"/>
  <c r="K727" i="1"/>
  <c r="J1700" i="1"/>
  <c r="K1700" i="1"/>
  <c r="J1617" i="1"/>
  <c r="K1617" i="1"/>
  <c r="J2787" i="1"/>
  <c r="K2787" i="1"/>
  <c r="J2658" i="1"/>
  <c r="K2658" i="1"/>
  <c r="J2449" i="1"/>
  <c r="K2449" i="1"/>
  <c r="J528" i="1"/>
  <c r="K528" i="1"/>
  <c r="J153" i="1"/>
  <c r="K153" i="1"/>
  <c r="J1609" i="1"/>
  <c r="K1609" i="1"/>
  <c r="J2297" i="1"/>
  <c r="K2297" i="1"/>
  <c r="J2299" i="1"/>
  <c r="K2299" i="1"/>
  <c r="J637" i="1"/>
  <c r="K637" i="1"/>
  <c r="J1382" i="1"/>
  <c r="K1382" i="1"/>
  <c r="J809" i="1"/>
  <c r="K809" i="1"/>
  <c r="J1496" i="1"/>
  <c r="K1496" i="1"/>
  <c r="J563" i="1"/>
  <c r="K563" i="1"/>
  <c r="J2729" i="1"/>
  <c r="K2729" i="1"/>
  <c r="J2157" i="1"/>
  <c r="K2157" i="1"/>
  <c r="J701" i="1"/>
  <c r="K701" i="1"/>
  <c r="J448" i="1"/>
  <c r="K448" i="1"/>
  <c r="J78" i="1"/>
  <c r="K78" i="1"/>
  <c r="J819" i="1"/>
  <c r="K819" i="1"/>
  <c r="J659" i="1"/>
  <c r="K659" i="1"/>
  <c r="J512" i="1"/>
  <c r="K512" i="1"/>
  <c r="J1641" i="1"/>
  <c r="K1641" i="1"/>
  <c r="J2171" i="1"/>
  <c r="K2171" i="1"/>
  <c r="J2430" i="1"/>
  <c r="K2430" i="1"/>
  <c r="J2353" i="1"/>
  <c r="K2353" i="1"/>
  <c r="J2355" i="1"/>
  <c r="K2355" i="1"/>
  <c r="J2485" i="1"/>
  <c r="K2485" i="1"/>
  <c r="J2114" i="1"/>
  <c r="K2114" i="1"/>
  <c r="J807" i="1"/>
  <c r="K807" i="1"/>
  <c r="J1315" i="1"/>
  <c r="K1315" i="1"/>
  <c r="J2666" i="1"/>
  <c r="K2666" i="1"/>
  <c r="J2272" i="1"/>
  <c r="K2272" i="1"/>
  <c r="J2475" i="1"/>
  <c r="K2475" i="1"/>
  <c r="J1449" i="1"/>
  <c r="K1449" i="1"/>
  <c r="J1048" i="1"/>
  <c r="K1048" i="1"/>
  <c r="J1897" i="1"/>
  <c r="K1897" i="1"/>
  <c r="J2726" i="1"/>
  <c r="K2726" i="1"/>
  <c r="J1657" i="1"/>
  <c r="K1657" i="1"/>
  <c r="J2086" i="1"/>
  <c r="K2086" i="1"/>
  <c r="J973" i="1"/>
  <c r="K973" i="1"/>
  <c r="J2783" i="1"/>
  <c r="K2783" i="1"/>
  <c r="J687" i="1"/>
  <c r="K687" i="1"/>
  <c r="J2604" i="1"/>
  <c r="K2604" i="1"/>
  <c r="J2175" i="1"/>
  <c r="K2175" i="1"/>
  <c r="J140" i="1"/>
  <c r="K140" i="1"/>
  <c r="J1451" i="1"/>
  <c r="K1451" i="1"/>
  <c r="J1814" i="1"/>
  <c r="K1814" i="1"/>
  <c r="J1629" i="1"/>
  <c r="K1629" i="1"/>
  <c r="J1808" i="1"/>
  <c r="K1808" i="1"/>
  <c r="J2611" i="1"/>
  <c r="K2611" i="1"/>
  <c r="J471" i="1"/>
  <c r="K471" i="1"/>
  <c r="J601" i="1"/>
  <c r="K601" i="1"/>
  <c r="J643" i="1"/>
  <c r="K643" i="1"/>
  <c r="J955" i="1"/>
  <c r="K955" i="1"/>
  <c r="J30" i="1"/>
  <c r="K30" i="1"/>
  <c r="J2070" i="1"/>
  <c r="K2070" i="1"/>
  <c r="J1949" i="1"/>
  <c r="K1949" i="1"/>
  <c r="J1770" i="1"/>
  <c r="K1770" i="1"/>
  <c r="J1548" i="1"/>
  <c r="K1548" i="1"/>
  <c r="J2258" i="1"/>
  <c r="K2258" i="1"/>
  <c r="J1255" i="1"/>
  <c r="K1255" i="1"/>
  <c r="J1946" i="1"/>
  <c r="K1946" i="1"/>
  <c r="J932" i="1"/>
  <c r="K932" i="1"/>
  <c r="J2396" i="1"/>
  <c r="K2396" i="1"/>
  <c r="J2459" i="1"/>
  <c r="K2459" i="1"/>
  <c r="J719" i="1"/>
  <c r="K719" i="1"/>
  <c r="J139" i="1"/>
  <c r="K139" i="1"/>
  <c r="J1136" i="1"/>
  <c r="K1136" i="1"/>
  <c r="J146" i="1"/>
  <c r="K146" i="1"/>
  <c r="J1040" i="1"/>
  <c r="K1040" i="1"/>
  <c r="J1795" i="1"/>
  <c r="K1795" i="1"/>
  <c r="J537" i="1"/>
  <c r="K537" i="1"/>
  <c r="J349" i="1"/>
  <c r="K349" i="1"/>
  <c r="J1232" i="1"/>
  <c r="K1232" i="1"/>
  <c r="J2244" i="1"/>
  <c r="K2244" i="1"/>
  <c r="J542" i="1"/>
  <c r="K542" i="1"/>
  <c r="J1199" i="1"/>
  <c r="K1199" i="1"/>
  <c r="J2670" i="1"/>
  <c r="K2670" i="1"/>
  <c r="J458" i="1"/>
  <c r="K458" i="1"/>
  <c r="J193" i="1"/>
  <c r="K193" i="1"/>
  <c r="J1798" i="1"/>
  <c r="K1798" i="1"/>
  <c r="J2603" i="1"/>
  <c r="K2603" i="1"/>
  <c r="J1335" i="1"/>
  <c r="K1335" i="1"/>
  <c r="J2601" i="1"/>
  <c r="K2601" i="1"/>
  <c r="J1461" i="1"/>
  <c r="K1461" i="1"/>
  <c r="J330" i="1"/>
  <c r="K330" i="1"/>
  <c r="J2079" i="1"/>
  <c r="K2079" i="1"/>
  <c r="J2728" i="1"/>
  <c r="K2728" i="1"/>
  <c r="J510" i="1"/>
  <c r="K510" i="1"/>
  <c r="J569" i="1"/>
  <c r="K569" i="1"/>
  <c r="J944" i="1"/>
  <c r="K944" i="1"/>
  <c r="J987" i="1"/>
  <c r="K987" i="1"/>
  <c r="J583" i="1"/>
  <c r="K583" i="1"/>
  <c r="J1991" i="1"/>
  <c r="K1991" i="1"/>
  <c r="J2296" i="1"/>
  <c r="K2296" i="1"/>
  <c r="J2184" i="1"/>
  <c r="K2184" i="1"/>
  <c r="J362" i="1"/>
  <c r="K362" i="1"/>
  <c r="J1797" i="1"/>
  <c r="K1797" i="1"/>
  <c r="J2720" i="1"/>
  <c r="K2720" i="1"/>
  <c r="J15" i="1"/>
  <c r="K15" i="1"/>
  <c r="J753" i="1"/>
  <c r="K753" i="1"/>
  <c r="J1529" i="1"/>
  <c r="K1529" i="1"/>
  <c r="J2343" i="1"/>
  <c r="K2343" i="1"/>
  <c r="J2069" i="1"/>
  <c r="K2069" i="1"/>
  <c r="J1533" i="1"/>
  <c r="K1533" i="1"/>
  <c r="J1152" i="1"/>
  <c r="K1152" i="1"/>
  <c r="J626" i="1"/>
  <c r="K626" i="1"/>
  <c r="J459" i="1"/>
  <c r="K459" i="1"/>
  <c r="J867" i="1"/>
  <c r="K867" i="1"/>
  <c r="J1802" i="1"/>
  <c r="K1802" i="1"/>
  <c r="J1306" i="1"/>
  <c r="K1306" i="1"/>
  <c r="J2332" i="1"/>
  <c r="K2332" i="1"/>
  <c r="J378" i="1"/>
  <c r="K378" i="1"/>
  <c r="J451" i="1"/>
  <c r="K451" i="1"/>
  <c r="J981" i="1"/>
  <c r="K981" i="1"/>
  <c r="J2738" i="1"/>
  <c r="K2738" i="1"/>
  <c r="J1672" i="1"/>
  <c r="K1672" i="1"/>
  <c r="J1765" i="1"/>
  <c r="K1765" i="1"/>
  <c r="J2545" i="1"/>
  <c r="K2545" i="1"/>
  <c r="J2369" i="1"/>
  <c r="K2369" i="1"/>
  <c r="J1444" i="1"/>
  <c r="K1444" i="1"/>
  <c r="J1419" i="1"/>
  <c r="K1419" i="1"/>
  <c r="J1490" i="1"/>
  <c r="K1490" i="1"/>
  <c r="J663" i="1"/>
  <c r="K663" i="1"/>
  <c r="J1417" i="1"/>
  <c r="K1417" i="1"/>
  <c r="J231" i="1"/>
  <c r="K231" i="1"/>
  <c r="J2659" i="1"/>
  <c r="K2659" i="1"/>
  <c r="J2051" i="1"/>
  <c r="K2051" i="1"/>
  <c r="J2798" i="1"/>
  <c r="K2798" i="1"/>
  <c r="J2743" i="1"/>
  <c r="K2743" i="1"/>
  <c r="J2186" i="1"/>
  <c r="K2186" i="1"/>
  <c r="J216" i="1"/>
  <c r="K216" i="1"/>
  <c r="J1987" i="1"/>
  <c r="K1987" i="1"/>
  <c r="J256" i="1"/>
  <c r="K256" i="1"/>
  <c r="J1757" i="1"/>
  <c r="K1757" i="1"/>
  <c r="J683" i="1"/>
  <c r="K683" i="1"/>
  <c r="J710" i="1"/>
  <c r="K710" i="1"/>
  <c r="J572" i="1"/>
  <c r="K572" i="1"/>
  <c r="J1531" i="1"/>
  <c r="K1531" i="1"/>
  <c r="J1696" i="1"/>
  <c r="K1696" i="1"/>
  <c r="J495" i="1"/>
  <c r="K495" i="1"/>
  <c r="J1131" i="1"/>
  <c r="K1131" i="1"/>
  <c r="J2141" i="1"/>
  <c r="K2141" i="1"/>
  <c r="J2821" i="1"/>
  <c r="K2821" i="1"/>
  <c r="J2278" i="1"/>
  <c r="K2278" i="1"/>
  <c r="J2542" i="1"/>
  <c r="K2542" i="1"/>
  <c r="J2359" i="1"/>
  <c r="K2359" i="1"/>
  <c r="J1438" i="1"/>
  <c r="K1438" i="1"/>
  <c r="J730" i="1"/>
  <c r="K730" i="1"/>
  <c r="J96" i="1"/>
  <c r="K96" i="1"/>
  <c r="J696" i="1"/>
  <c r="K696" i="1"/>
  <c r="J1639" i="1"/>
  <c r="K1639" i="1"/>
  <c r="J1908" i="1"/>
  <c r="K1908" i="1"/>
  <c r="J842" i="1"/>
  <c r="K842" i="1"/>
  <c r="J2479" i="1"/>
  <c r="K2479" i="1"/>
  <c r="J2546" i="1"/>
  <c r="K2546" i="1"/>
  <c r="J648" i="1"/>
  <c r="K648" i="1"/>
  <c r="J1635" i="1"/>
  <c r="K1635" i="1"/>
  <c r="J618" i="1"/>
  <c r="K618" i="1"/>
  <c r="J2103" i="1"/>
  <c r="K2103" i="1"/>
  <c r="J487" i="1"/>
  <c r="K487" i="1"/>
  <c r="J1750" i="1"/>
  <c r="K1750" i="1"/>
  <c r="J1829" i="1"/>
  <c r="K1829" i="1"/>
  <c r="J1406" i="1"/>
  <c r="K1406" i="1"/>
  <c r="J162" i="1"/>
  <c r="K162" i="1"/>
  <c r="J2315" i="1"/>
  <c r="K2315" i="1"/>
  <c r="J1904" i="1"/>
  <c r="K1904" i="1"/>
  <c r="J821" i="1"/>
  <c r="K821" i="1"/>
  <c r="J27" i="1"/>
  <c r="K27" i="1"/>
  <c r="J191" i="1"/>
  <c r="K191" i="1"/>
  <c r="J691" i="1"/>
  <c r="K691" i="1"/>
  <c r="J8" i="1"/>
  <c r="K8" i="1"/>
  <c r="J1781" i="1"/>
  <c r="K1781" i="1"/>
  <c r="J934" i="1"/>
  <c r="K934" i="1"/>
  <c r="J733" i="1"/>
  <c r="K733" i="1"/>
  <c r="J1223" i="1"/>
  <c r="K1223" i="1"/>
  <c r="J61" i="1"/>
  <c r="K61" i="1"/>
  <c r="J380" i="1"/>
  <c r="K380" i="1"/>
  <c r="J1139" i="1"/>
  <c r="K1139" i="1"/>
  <c r="J2288" i="1"/>
  <c r="K2288" i="1"/>
  <c r="J689" i="1"/>
  <c r="K689" i="1"/>
  <c r="J1111" i="1"/>
  <c r="K1111" i="1"/>
  <c r="J826" i="1"/>
  <c r="K826" i="1"/>
  <c r="J997" i="1"/>
  <c r="K997" i="1"/>
  <c r="J1292" i="1"/>
  <c r="K1292" i="1"/>
  <c r="J2531" i="1"/>
  <c r="K2531" i="1"/>
  <c r="J1597" i="1"/>
  <c r="K1597" i="1"/>
  <c r="J2066" i="1"/>
  <c r="K2066" i="1"/>
  <c r="J692" i="1"/>
  <c r="K692" i="1"/>
  <c r="J1432" i="1"/>
  <c r="K1432" i="1"/>
  <c r="J2469" i="1"/>
  <c r="K2469" i="1"/>
  <c r="J235" i="1"/>
  <c r="K235" i="1"/>
  <c r="J2823" i="1"/>
  <c r="K2823" i="1"/>
  <c r="J1163" i="1"/>
  <c r="K1163" i="1"/>
  <c r="J2068" i="1"/>
  <c r="K2068" i="1"/>
  <c r="J2755" i="1"/>
  <c r="K2755" i="1"/>
  <c r="J1301" i="1"/>
  <c r="K1301" i="1"/>
  <c r="J1903" i="1"/>
  <c r="K1903" i="1"/>
  <c r="J2400" i="1"/>
  <c r="K2400" i="1"/>
  <c r="J2289" i="1"/>
  <c r="K2289" i="1"/>
  <c r="J2781" i="1"/>
  <c r="K2781" i="1"/>
  <c r="J1701" i="1"/>
  <c r="K1701" i="1"/>
  <c r="J1154" i="1"/>
  <c r="K1154" i="1"/>
  <c r="J835" i="1"/>
  <c r="K835" i="1"/>
  <c r="J607" i="1"/>
  <c r="K607" i="1"/>
  <c r="J467" i="1"/>
  <c r="K467" i="1"/>
  <c r="J1127" i="1"/>
  <c r="K1127" i="1"/>
  <c r="J2256" i="1"/>
  <c r="K2256" i="1"/>
  <c r="J1484" i="1"/>
  <c r="K1484" i="1"/>
  <c r="J2739" i="1"/>
  <c r="K2739" i="1"/>
  <c r="J1525" i="1"/>
  <c r="K1525" i="1"/>
  <c r="J1549" i="1"/>
  <c r="K1549" i="1"/>
  <c r="J850" i="1"/>
  <c r="K850" i="1"/>
  <c r="J521" i="1"/>
  <c r="K521" i="1"/>
  <c r="J1251" i="1"/>
  <c r="K1251" i="1"/>
  <c r="J1543" i="1"/>
  <c r="K1543" i="1"/>
  <c r="J737" i="1"/>
  <c r="K737" i="1"/>
  <c r="J2136" i="1"/>
  <c r="K2136" i="1"/>
  <c r="J1994" i="1"/>
  <c r="K1994" i="1"/>
  <c r="J2270" i="1"/>
  <c r="K2270" i="1"/>
  <c r="J2777" i="1"/>
  <c r="K2777" i="1"/>
  <c r="J2679" i="1"/>
  <c r="K2679" i="1"/>
  <c r="J1135" i="1"/>
  <c r="K1135" i="1"/>
  <c r="J1261" i="1"/>
  <c r="K1261" i="1"/>
  <c r="J2020" i="1"/>
  <c r="K2020" i="1"/>
  <c r="J545" i="1"/>
  <c r="K545" i="1"/>
  <c r="J756" i="1"/>
  <c r="K756" i="1"/>
  <c r="J426" i="1"/>
  <c r="K426" i="1"/>
  <c r="J1707" i="1"/>
  <c r="K1707" i="1"/>
  <c r="J1837" i="1"/>
  <c r="K1837" i="1"/>
  <c r="J2808" i="1"/>
  <c r="K2808" i="1"/>
  <c r="J2810" i="1"/>
  <c r="K2810" i="1"/>
  <c r="J2472" i="1"/>
  <c r="K2472" i="1"/>
  <c r="J1474" i="1"/>
  <c r="K1474" i="1"/>
  <c r="J2598" i="1"/>
  <c r="K2598" i="1"/>
  <c r="J674" i="1"/>
  <c r="K674" i="1"/>
  <c r="J1503" i="1"/>
  <c r="K1503" i="1"/>
  <c r="J620" i="1"/>
  <c r="K620" i="1"/>
  <c r="J1422" i="1"/>
  <c r="K1422" i="1"/>
  <c r="J539" i="1"/>
  <c r="K539" i="1"/>
  <c r="J1892" i="1"/>
  <c r="K1892" i="1"/>
  <c r="J2800" i="1"/>
  <c r="K2800" i="1"/>
  <c r="J2806" i="1"/>
  <c r="K2806" i="1"/>
  <c r="J2137" i="1"/>
  <c r="K2137" i="1"/>
  <c r="J313" i="1"/>
  <c r="K313" i="1"/>
  <c r="J88" i="1"/>
  <c r="K88" i="1"/>
  <c r="J1068" i="1"/>
  <c r="K1068" i="1"/>
  <c r="J1988" i="1"/>
  <c r="K1988" i="1"/>
  <c r="J2190" i="1"/>
  <c r="K2190" i="1"/>
  <c r="J941" i="1"/>
  <c r="K941" i="1"/>
  <c r="J581" i="1"/>
  <c r="K581" i="1"/>
  <c r="J130" i="1"/>
  <c r="K130" i="1"/>
  <c r="J1896" i="1"/>
  <c r="K1896" i="1"/>
  <c r="J1388" i="1"/>
  <c r="K1388" i="1"/>
  <c r="J2483" i="1"/>
  <c r="K2483" i="1"/>
  <c r="J1895" i="1"/>
  <c r="K1895" i="1"/>
  <c r="J895" i="1"/>
  <c r="K895" i="1"/>
  <c r="J407" i="1"/>
  <c r="K407" i="1"/>
  <c r="J369" i="1"/>
  <c r="K369" i="1"/>
  <c r="J183" i="1"/>
  <c r="K183" i="1"/>
  <c r="J2073" i="1"/>
  <c r="K2073" i="1"/>
  <c r="J1740" i="1"/>
  <c r="K1740" i="1"/>
  <c r="J815" i="1"/>
  <c r="K815" i="1"/>
  <c r="J1264" i="1"/>
  <c r="K1264" i="1"/>
  <c r="J1969" i="1"/>
  <c r="K1969" i="1"/>
  <c r="J2586" i="1"/>
  <c r="K2586" i="1"/>
  <c r="J1755" i="1"/>
  <c r="K1755" i="1"/>
  <c r="J2235" i="1"/>
  <c r="K2235" i="1"/>
  <c r="J1133" i="1"/>
  <c r="K1133" i="1"/>
  <c r="J1092" i="1"/>
  <c r="K1092" i="1"/>
  <c r="J983" i="1"/>
  <c r="K983" i="1"/>
  <c r="J1947" i="1"/>
  <c r="K1947" i="1"/>
  <c r="J2802" i="1"/>
  <c r="K2802" i="1"/>
  <c r="J230" i="1"/>
  <c r="K230" i="1"/>
  <c r="J903" i="1"/>
  <c r="K903" i="1"/>
  <c r="J1204" i="1"/>
  <c r="K1204" i="1"/>
  <c r="J2674" i="1"/>
  <c r="K2674" i="1"/>
  <c r="J891" i="1"/>
  <c r="K891" i="1"/>
  <c r="J2380" i="1"/>
  <c r="K2380" i="1"/>
  <c r="J2621" i="1"/>
  <c r="K2621" i="1"/>
  <c r="J2501" i="1"/>
  <c r="K2501" i="1"/>
  <c r="J461" i="1"/>
  <c r="K461" i="1"/>
  <c r="J125" i="1"/>
  <c r="K125" i="1"/>
  <c r="J865" i="1"/>
  <c r="K865" i="1"/>
  <c r="J2010" i="1"/>
  <c r="K2010" i="1"/>
  <c r="J279" i="1"/>
  <c r="K279" i="1"/>
  <c r="J2026" i="1"/>
  <c r="K2026" i="1"/>
  <c r="J1621" i="1"/>
  <c r="K1621" i="1"/>
  <c r="J2538" i="1"/>
  <c r="K2538" i="1"/>
  <c r="J397" i="1"/>
  <c r="K397" i="1"/>
  <c r="J1214" i="1"/>
  <c r="K1214" i="1"/>
  <c r="J225" i="1"/>
  <c r="K225" i="1"/>
  <c r="J2304" i="1"/>
  <c r="K2304" i="1"/>
  <c r="J2557" i="1"/>
  <c r="K2557" i="1"/>
  <c r="J1089" i="1"/>
  <c r="K1089" i="1"/>
  <c r="J54" i="1"/>
  <c r="K54" i="1"/>
  <c r="J1465" i="1"/>
  <c r="K1465" i="1"/>
  <c r="J745" i="1"/>
  <c r="K745" i="1"/>
  <c r="J2154" i="1"/>
  <c r="K2154" i="1"/>
  <c r="J1722" i="1"/>
  <c r="K1722" i="1"/>
  <c r="J2694" i="1"/>
  <c r="K2694" i="1"/>
  <c r="J1835" i="1"/>
  <c r="K1835" i="1"/>
  <c r="J1758" i="1"/>
  <c r="K1758" i="1"/>
  <c r="J1271" i="1"/>
  <c r="K1271" i="1"/>
  <c r="J951" i="1"/>
  <c r="K951" i="1"/>
  <c r="J1887" i="1"/>
  <c r="K1887" i="1"/>
  <c r="J845" i="1"/>
  <c r="K845" i="1"/>
  <c r="J1989" i="1"/>
  <c r="K1989" i="1"/>
  <c r="J358" i="1"/>
  <c r="K358" i="1"/>
  <c r="J1718" i="1"/>
  <c r="K1718" i="1"/>
  <c r="J1498" i="1"/>
  <c r="K1498" i="1"/>
  <c r="J615" i="1"/>
  <c r="K615" i="1"/>
  <c r="J1618" i="1"/>
  <c r="K1618" i="1"/>
  <c r="J2033" i="1"/>
  <c r="K2033" i="1"/>
  <c r="J906" i="1"/>
  <c r="K906" i="1"/>
  <c r="J1876" i="1"/>
  <c r="K1876" i="1"/>
  <c r="J2060" i="1"/>
  <c r="K2060" i="1"/>
  <c r="J2830" i="1"/>
  <c r="K2830" i="1"/>
  <c r="J966" i="1"/>
  <c r="K966" i="1"/>
  <c r="J790" i="1"/>
  <c r="K790" i="1"/>
  <c r="J2257" i="1"/>
  <c r="K2257" i="1"/>
  <c r="J2221" i="1"/>
  <c r="K2221" i="1"/>
  <c r="J1099" i="1"/>
  <c r="K1099" i="1"/>
  <c r="J2292" i="1"/>
  <c r="K2292" i="1"/>
  <c r="J2348" i="1"/>
  <c r="K2348" i="1"/>
  <c r="J1157" i="1"/>
  <c r="K1157" i="1"/>
  <c r="J2147" i="1"/>
  <c r="K2147" i="1"/>
  <c r="J1581" i="1"/>
  <c r="K1581" i="1"/>
  <c r="J1270" i="1"/>
  <c r="K1270" i="1"/>
  <c r="J2468" i="1"/>
  <c r="K2468" i="1"/>
  <c r="J1968" i="1"/>
  <c r="K1968" i="1"/>
  <c r="J306" i="1"/>
  <c r="K306" i="1"/>
  <c r="J44" i="1"/>
  <c r="K44" i="1"/>
  <c r="J1819" i="1"/>
  <c r="K1819" i="1"/>
  <c r="J57" i="1"/>
  <c r="K57" i="1"/>
  <c r="J1055" i="1"/>
  <c r="K1055" i="1"/>
  <c r="J1698" i="1"/>
  <c r="K1698" i="1"/>
  <c r="J651" i="1"/>
  <c r="K651" i="1"/>
  <c r="J2640" i="1"/>
  <c r="K2640" i="1"/>
  <c r="J2811" i="1"/>
  <c r="K2811" i="1"/>
  <c r="J2357" i="1"/>
  <c r="K2357" i="1"/>
  <c r="J113" i="1"/>
  <c r="K113" i="1"/>
  <c r="J1151" i="1"/>
  <c r="K1151" i="1"/>
  <c r="J610" i="1"/>
  <c r="K610" i="1"/>
  <c r="J136" i="1"/>
  <c r="K136" i="1"/>
  <c r="J1174" i="1"/>
  <c r="K1174" i="1"/>
  <c r="J1627" i="1"/>
  <c r="K1627" i="1"/>
  <c r="J2301" i="1"/>
  <c r="K2301" i="1"/>
  <c r="J1737" i="1"/>
  <c r="K1737" i="1"/>
  <c r="J2768" i="1"/>
  <c r="K2768" i="1"/>
  <c r="J2053" i="1"/>
  <c r="K2053" i="1"/>
  <c r="J533" i="1"/>
  <c r="K533" i="1"/>
  <c r="J2386" i="1"/>
  <c r="K2386" i="1"/>
  <c r="J444" i="1"/>
  <c r="K444" i="1"/>
  <c r="J767" i="1"/>
  <c r="K767" i="1"/>
  <c r="J638" i="1"/>
  <c r="K638" i="1"/>
  <c r="J249" i="1"/>
  <c r="K249" i="1"/>
  <c r="J169" i="1"/>
  <c r="K169" i="1"/>
  <c r="J1389" i="1"/>
  <c r="K1389" i="1"/>
  <c r="J1587" i="1"/>
  <c r="K1587" i="1"/>
  <c r="J2622" i="1"/>
  <c r="K2622" i="1"/>
  <c r="J2314" i="1"/>
  <c r="K2314" i="1"/>
  <c r="J2561" i="1"/>
  <c r="K2561" i="1"/>
  <c r="J1779" i="1"/>
  <c r="K1779" i="1"/>
  <c r="J748" i="1"/>
  <c r="K748" i="1"/>
  <c r="J1173" i="1"/>
  <c r="K1173" i="1"/>
  <c r="J1515" i="1"/>
  <c r="K1515" i="1"/>
  <c r="J658" i="1"/>
  <c r="K658" i="1"/>
  <c r="J905" i="1"/>
  <c r="K905" i="1"/>
  <c r="J254" i="1"/>
  <c r="K254" i="1"/>
  <c r="J2319" i="1"/>
  <c r="K2319" i="1"/>
  <c r="J2498" i="1"/>
  <c r="K2498" i="1"/>
  <c r="J2158" i="1"/>
  <c r="K2158" i="1"/>
  <c r="J2834" i="1"/>
  <c r="K2834" i="1"/>
  <c r="J1794" i="1"/>
  <c r="K1794" i="1"/>
  <c r="J311" i="1"/>
  <c r="K311" i="1"/>
  <c r="J1118" i="1"/>
  <c r="K1118" i="1"/>
  <c r="J2620" i="1"/>
  <c r="K2620" i="1"/>
  <c r="J2812" i="1"/>
  <c r="K2812" i="1"/>
  <c r="J1542" i="1"/>
  <c r="K1542" i="1"/>
  <c r="J736" i="1"/>
  <c r="K736" i="1"/>
  <c r="J1660" i="1"/>
  <c r="K1660" i="1"/>
  <c r="J1007" i="1"/>
  <c r="K1007" i="1"/>
  <c r="J957" i="1"/>
  <c r="K957" i="1"/>
  <c r="J373" i="1"/>
  <c r="K373" i="1"/>
  <c r="J2427" i="1"/>
  <c r="K2427" i="1"/>
  <c r="J2212" i="1"/>
  <c r="K2212" i="1"/>
  <c r="J540" i="1"/>
  <c r="K540" i="1"/>
  <c r="J1305" i="1"/>
  <c r="K1305" i="1"/>
  <c r="J2631" i="1"/>
  <c r="K2631" i="1"/>
  <c r="J207" i="1"/>
  <c r="K207" i="1"/>
  <c r="J881" i="1"/>
  <c r="K881" i="1"/>
  <c r="J2511" i="1"/>
  <c r="K2511" i="1"/>
  <c r="J2617" i="1"/>
  <c r="K2617" i="1"/>
  <c r="J1915" i="1"/>
  <c r="K1915" i="1"/>
  <c r="J962" i="1"/>
  <c r="K962" i="1"/>
  <c r="J866" i="1"/>
  <c r="K866" i="1"/>
  <c r="J2329" i="1"/>
  <c r="K2329" i="1"/>
  <c r="J433" i="1"/>
  <c r="K433" i="1"/>
  <c r="J346" i="1"/>
  <c r="K346" i="1"/>
  <c r="J119" i="1"/>
  <c r="K119" i="1"/>
  <c r="J1555" i="1"/>
  <c r="K1555" i="1"/>
  <c r="J742" i="1"/>
  <c r="K742" i="1"/>
  <c r="J703" i="1"/>
  <c r="K703" i="1"/>
  <c r="J1839" i="1"/>
  <c r="K1839" i="1"/>
  <c r="J2294" i="1"/>
  <c r="K2294" i="1"/>
  <c r="J2780" i="1"/>
  <c r="K2780" i="1"/>
  <c r="J2465" i="1"/>
  <c r="K2465" i="1"/>
  <c r="J1323" i="1"/>
  <c r="K1323" i="1"/>
  <c r="J640" i="1"/>
  <c r="K640" i="1"/>
  <c r="J68" i="1"/>
  <c r="K68" i="1"/>
  <c r="J888" i="1"/>
  <c r="K888" i="1"/>
  <c r="J1219" i="1"/>
  <c r="K1219" i="1"/>
  <c r="J220" i="1"/>
  <c r="K220" i="1"/>
  <c r="J224" i="1"/>
  <c r="K224" i="1"/>
  <c r="J388" i="1"/>
  <c r="K388" i="1"/>
  <c r="J1246" i="1"/>
  <c r="K1246" i="1"/>
  <c r="J1020" i="1"/>
  <c r="K1020" i="1"/>
  <c r="J2132" i="1"/>
  <c r="K2132" i="1"/>
  <c r="J2387" i="1"/>
  <c r="K2387" i="1"/>
  <c r="J1227" i="1"/>
  <c r="K1227" i="1"/>
  <c r="J2576" i="1"/>
  <c r="K2576" i="1"/>
  <c r="J2793" i="1"/>
  <c r="K2793" i="1"/>
  <c r="J2203" i="1"/>
  <c r="K2203" i="1"/>
  <c r="J1491" i="1"/>
  <c r="K1491" i="1"/>
  <c r="J1977" i="1"/>
  <c r="K1977" i="1"/>
  <c r="J627" i="1"/>
  <c r="K627" i="1"/>
  <c r="J766" i="1"/>
  <c r="K766" i="1"/>
  <c r="J102" i="1"/>
  <c r="K102" i="1"/>
  <c r="J1711" i="1"/>
  <c r="K1711" i="1"/>
  <c r="J1188" i="1"/>
  <c r="K1188" i="1"/>
  <c r="J1590" i="1"/>
  <c r="K1590" i="1"/>
  <c r="J2174" i="1"/>
  <c r="K2174" i="1"/>
  <c r="J200" i="1"/>
  <c r="K200" i="1"/>
  <c r="J340" i="1"/>
  <c r="K340" i="1"/>
  <c r="J1960" i="1"/>
  <c r="K1960" i="1"/>
  <c r="J1337" i="1"/>
  <c r="K1337" i="1"/>
  <c r="J862" i="1"/>
  <c r="K862" i="1"/>
  <c r="J970" i="1"/>
  <c r="K970" i="1"/>
  <c r="J507" i="1"/>
  <c r="K507" i="1"/>
  <c r="J1504" i="1"/>
  <c r="K1504" i="1"/>
  <c r="J1102" i="1"/>
  <c r="K1102" i="1"/>
  <c r="J1736" i="1"/>
  <c r="K1736" i="1"/>
  <c r="J596" i="1"/>
  <c r="K596" i="1"/>
  <c r="J435" i="1"/>
  <c r="K435" i="1"/>
  <c r="J1605" i="1"/>
  <c r="K1605" i="1"/>
  <c r="J1299" i="1"/>
  <c r="K1299" i="1"/>
  <c r="J1886" i="1"/>
  <c r="K1886" i="1"/>
  <c r="J1600" i="1"/>
  <c r="K1600" i="1"/>
  <c r="J1942" i="1"/>
  <c r="K1942" i="1"/>
  <c r="J1608" i="1"/>
  <c r="K1608" i="1"/>
  <c r="J400" i="1"/>
  <c r="K400" i="1"/>
  <c r="J2661" i="1"/>
  <c r="K2661" i="1"/>
  <c r="J2194" i="1"/>
  <c r="K2194" i="1"/>
  <c r="J1832" i="1"/>
  <c r="K1832" i="1"/>
  <c r="J2374" i="1"/>
  <c r="K2374" i="1"/>
  <c r="J208" i="1"/>
  <c r="K208" i="1"/>
  <c r="J28" i="1"/>
  <c r="K28" i="1"/>
  <c r="J2411" i="1"/>
  <c r="K2411" i="1"/>
  <c r="J1437" i="1"/>
  <c r="K1437" i="1"/>
  <c r="J580" i="1"/>
  <c r="K580" i="1"/>
  <c r="J2223" i="1"/>
  <c r="K2223" i="1"/>
  <c r="J1782" i="1"/>
  <c r="K1782" i="1"/>
  <c r="J1250" i="1"/>
  <c r="K1250" i="1"/>
  <c r="J1371" i="1"/>
  <c r="K1371" i="1"/>
  <c r="J1399" i="1"/>
  <c r="K1399" i="1"/>
  <c r="J1996" i="1"/>
  <c r="K1996" i="1"/>
  <c r="J2735" i="1"/>
  <c r="K2735" i="1"/>
  <c r="J1415" i="1"/>
  <c r="K1415" i="1"/>
  <c r="J2104" i="1"/>
  <c r="K2104" i="1"/>
  <c r="J2037" i="1"/>
  <c r="K2037" i="1"/>
  <c r="J2445" i="1"/>
  <c r="K2445" i="1"/>
  <c r="J827" i="1"/>
  <c r="K827" i="1"/>
  <c r="J1478" i="1"/>
  <c r="K1478" i="1"/>
  <c r="J1514" i="1"/>
  <c r="K1514" i="1"/>
  <c r="J2514" i="1"/>
  <c r="K2514" i="1"/>
  <c r="J2367" i="1"/>
  <c r="K2367" i="1"/>
  <c r="J1258" i="1"/>
  <c r="K1258" i="1"/>
  <c r="J476" i="1"/>
  <c r="K476" i="1"/>
  <c r="J513" i="1"/>
  <c r="K513" i="1"/>
  <c r="J322" i="1"/>
  <c r="K322" i="1"/>
  <c r="J609" i="1"/>
  <c r="K609" i="1"/>
  <c r="J1072" i="1"/>
  <c r="K1072" i="1"/>
  <c r="J1630" i="1"/>
  <c r="K1630" i="1"/>
  <c r="J2532" i="1"/>
  <c r="K2532" i="1"/>
  <c r="J2767" i="1"/>
  <c r="K2767" i="1"/>
  <c r="J2098" i="1"/>
  <c r="K2098" i="1"/>
  <c r="J185" i="1"/>
  <c r="K185" i="1"/>
  <c r="J161" i="1"/>
  <c r="K161" i="1"/>
  <c r="J624" i="1"/>
  <c r="K624" i="1"/>
  <c r="J1948" i="1"/>
  <c r="K1948" i="1"/>
  <c r="J1256" i="1"/>
  <c r="K1256" i="1"/>
  <c r="J749" i="1"/>
  <c r="K749" i="1"/>
  <c r="J1944" i="1"/>
  <c r="K1944" i="1"/>
  <c r="J2342" i="1"/>
  <c r="K2342" i="1"/>
  <c r="J2754" i="1"/>
  <c r="K2754" i="1"/>
  <c r="J686" i="1"/>
  <c r="K686" i="1"/>
  <c r="J1277" i="1"/>
  <c r="K1277" i="1"/>
  <c r="J758" i="1"/>
  <c r="K758" i="1"/>
  <c r="J1680" i="1"/>
  <c r="K1680" i="1"/>
  <c r="J154" i="1"/>
  <c r="K154" i="1"/>
  <c r="J138" i="1"/>
  <c r="K138" i="1"/>
  <c r="J111" i="1"/>
  <c r="K111" i="1"/>
  <c r="J1253" i="1"/>
  <c r="K1253" i="1"/>
  <c r="J2063" i="1"/>
  <c r="K2063" i="1"/>
  <c r="J2372" i="1"/>
  <c r="K2372" i="1"/>
  <c r="J2286" i="1"/>
  <c r="K2286" i="1"/>
  <c r="J2782" i="1"/>
  <c r="K2782" i="1"/>
  <c r="J1333" i="1"/>
  <c r="K1333" i="1"/>
  <c r="J1688" i="1"/>
  <c r="K1688" i="1"/>
  <c r="J1638" i="1"/>
  <c r="K1638" i="1"/>
  <c r="J662" i="1"/>
  <c r="K662" i="1"/>
  <c r="J548" i="1"/>
  <c r="K548" i="1"/>
  <c r="J299" i="1"/>
  <c r="K299" i="1"/>
  <c r="J1189" i="1"/>
  <c r="K1189" i="1"/>
  <c r="J1998" i="1"/>
  <c r="K1998" i="1"/>
  <c r="J2696" i="1"/>
  <c r="K2696" i="1"/>
  <c r="J2333" i="1"/>
  <c r="K2333" i="1"/>
  <c r="J2691" i="1"/>
  <c r="K2691" i="1"/>
  <c r="J5" i="1"/>
  <c r="K5" i="1"/>
  <c r="J2784" i="1"/>
  <c r="K2784" i="1"/>
  <c r="J784" i="1"/>
  <c r="K784" i="1"/>
  <c r="J541" i="1"/>
  <c r="K541" i="1"/>
  <c r="J1846" i="1"/>
  <c r="K1846" i="1"/>
  <c r="J205" i="1"/>
  <c r="K205" i="1"/>
  <c r="J1143" i="1"/>
  <c r="K1143" i="1"/>
  <c r="J2616" i="1"/>
  <c r="K2616" i="1"/>
  <c r="J1053" i="1"/>
  <c r="K1053" i="1"/>
  <c r="J2753" i="1"/>
  <c r="K2753" i="1"/>
  <c r="J2570" i="1"/>
  <c r="K2570" i="1"/>
  <c r="J2608" i="1"/>
  <c r="K2608" i="1"/>
  <c r="J391" i="1"/>
  <c r="K391" i="1"/>
  <c r="J1095" i="1"/>
  <c r="K1095" i="1"/>
  <c r="J60" i="1"/>
  <c r="K60" i="1"/>
  <c r="J856" i="1"/>
  <c r="K856" i="1"/>
  <c r="J532" i="1"/>
  <c r="K532" i="1"/>
  <c r="J741" i="1"/>
  <c r="K741" i="1"/>
  <c r="J223" i="1"/>
  <c r="K223" i="1"/>
  <c r="J1352" i="1"/>
  <c r="K1352" i="1"/>
  <c r="J1213" i="1"/>
  <c r="K1213" i="1"/>
  <c r="J1563" i="1"/>
  <c r="K1563" i="1"/>
  <c r="J2405" i="1"/>
  <c r="K2405" i="1"/>
  <c r="J2676" i="1"/>
  <c r="K2676" i="1"/>
  <c r="J2276" i="1"/>
  <c r="K2276" i="1"/>
  <c r="J351" i="1"/>
  <c r="K351" i="1"/>
  <c r="J1317" i="1"/>
  <c r="K1317" i="1"/>
  <c r="J869" i="1"/>
  <c r="K869" i="1"/>
  <c r="J1366" i="1"/>
  <c r="K1366" i="1"/>
  <c r="J1970" i="1"/>
  <c r="K1970" i="1"/>
  <c r="J1186" i="1"/>
  <c r="K1186" i="1"/>
  <c r="J1445" i="1"/>
  <c r="K1445" i="1"/>
  <c r="J747" i="1"/>
  <c r="K747" i="1"/>
  <c r="J1347" i="1"/>
  <c r="K1347" i="1"/>
  <c r="J2100" i="1"/>
  <c r="K2100" i="1"/>
  <c r="J2508" i="1"/>
  <c r="K2508" i="1"/>
  <c r="J2795" i="1"/>
  <c r="K2795" i="1"/>
  <c r="J141" i="1"/>
  <c r="K141" i="1"/>
  <c r="J1965" i="1"/>
  <c r="K1965" i="1"/>
  <c r="J1891" i="1"/>
  <c r="K1891" i="1"/>
  <c r="J1747" i="1"/>
  <c r="K1747" i="1"/>
  <c r="J709" i="1"/>
  <c r="K709" i="1"/>
  <c r="J2394" i="1"/>
  <c r="K2394" i="1"/>
  <c r="J1628" i="1"/>
  <c r="K1628" i="1"/>
  <c r="J2283" i="1"/>
  <c r="K2283" i="1"/>
  <c r="J2560" i="1"/>
  <c r="K2560" i="1"/>
  <c r="J1398" i="1"/>
  <c r="K1398" i="1"/>
  <c r="J2119" i="1"/>
  <c r="K2119" i="1"/>
  <c r="J1013" i="1"/>
  <c r="K1013" i="1"/>
  <c r="J481" i="1"/>
  <c r="K481" i="1"/>
  <c r="J302" i="1"/>
  <c r="K302" i="1"/>
  <c r="J58" i="1"/>
  <c r="K58" i="1"/>
  <c r="J2692" i="1"/>
  <c r="K2692" i="1"/>
  <c r="J972" i="1"/>
  <c r="K972" i="1"/>
  <c r="J1350" i="1"/>
  <c r="K1350" i="1"/>
  <c r="J579" i="1"/>
  <c r="K579" i="1"/>
  <c r="J2527" i="1"/>
  <c r="K2527" i="1"/>
  <c r="J1285" i="1"/>
  <c r="K1285" i="1"/>
  <c r="J389" i="1"/>
  <c r="K389" i="1"/>
  <c r="J2280" i="1"/>
  <c r="K2280" i="1"/>
  <c r="J1310" i="1"/>
  <c r="K1310" i="1"/>
  <c r="J678" i="1"/>
  <c r="K678" i="1"/>
  <c r="J341" i="1"/>
  <c r="K341" i="1"/>
  <c r="J164" i="1"/>
  <c r="K164" i="1"/>
  <c r="J1121" i="1"/>
  <c r="K1121" i="1"/>
  <c r="J101" i="1"/>
  <c r="K101" i="1"/>
  <c r="J2145" i="1"/>
  <c r="K2145" i="1"/>
  <c r="J2222" i="1"/>
  <c r="K2222" i="1"/>
  <c r="J1278" i="1"/>
  <c r="K1278" i="1"/>
  <c r="J2173" i="1"/>
  <c r="K2173" i="1"/>
  <c r="J2433" i="1"/>
  <c r="K2433" i="1"/>
  <c r="J1257" i="1"/>
  <c r="K1257" i="1"/>
  <c r="J1816" i="1"/>
  <c r="K1816" i="1"/>
  <c r="J2226" i="1"/>
  <c r="K2226" i="1"/>
  <c r="J2038" i="1"/>
  <c r="K2038" i="1"/>
  <c r="J771" i="1"/>
  <c r="K771" i="1"/>
  <c r="J1392" i="1"/>
  <c r="K1392" i="1"/>
  <c r="J857" i="1"/>
  <c r="K857" i="1"/>
  <c r="J1546" i="1"/>
  <c r="K1546" i="1"/>
  <c r="J2208" i="1"/>
  <c r="K2208" i="1"/>
  <c r="J1019" i="1"/>
  <c r="K1019" i="1"/>
  <c r="J1836" i="1"/>
  <c r="K1836" i="1"/>
  <c r="J2312" i="1"/>
  <c r="K2312" i="1"/>
  <c r="J1064" i="1"/>
  <c r="K1064" i="1"/>
  <c r="J2233" i="1"/>
  <c r="K2233" i="1"/>
  <c r="J1772" i="1"/>
  <c r="K1772" i="1"/>
  <c r="J2737" i="1"/>
  <c r="K2737" i="1"/>
  <c r="J2575" i="1"/>
  <c r="K2575" i="1"/>
  <c r="J321" i="1"/>
  <c r="K321" i="1"/>
  <c r="J1112" i="1"/>
  <c r="K1112" i="1"/>
  <c r="J1678" i="1"/>
  <c r="K1678" i="1"/>
  <c r="J2326" i="1"/>
  <c r="K2326" i="1"/>
  <c r="J447" i="1"/>
  <c r="K447" i="1"/>
  <c r="J961" i="1"/>
  <c r="K961" i="1"/>
  <c r="J283" i="1"/>
  <c r="K283" i="1"/>
  <c r="J2330" i="1"/>
  <c r="K2330" i="1"/>
  <c r="J2517" i="1"/>
  <c r="K2517" i="1"/>
  <c r="J1113" i="1"/>
  <c r="K1113" i="1"/>
  <c r="J1807" i="1"/>
  <c r="K1807" i="1"/>
  <c r="J2198" i="1"/>
  <c r="K2198" i="1"/>
  <c r="J1956" i="1"/>
  <c r="K1956" i="1"/>
  <c r="J2463" i="1"/>
  <c r="K2463" i="1"/>
  <c r="J464" i="1"/>
  <c r="K464" i="1"/>
  <c r="J787" i="1"/>
  <c r="K787" i="1"/>
  <c r="J2217" i="1"/>
  <c r="K2217" i="1"/>
  <c r="J2361" i="1"/>
  <c r="K2361" i="1"/>
  <c r="J1943" i="1"/>
  <c r="K1943" i="1"/>
  <c r="J1513" i="1"/>
  <c r="K1513" i="1"/>
  <c r="J1355" i="1"/>
  <c r="K1355" i="1"/>
  <c r="J2801" i="1"/>
  <c r="K2801" i="1"/>
  <c r="J2012" i="1"/>
  <c r="K2012" i="1"/>
  <c r="J1856" i="1"/>
  <c r="K1856" i="1"/>
  <c r="J1912" i="1"/>
  <c r="K1912" i="1"/>
  <c r="J348" i="1"/>
  <c r="K348" i="1"/>
  <c r="J62" i="1"/>
  <c r="K62" i="1"/>
  <c r="J725" i="1"/>
  <c r="K725" i="1"/>
  <c r="J2115" i="1"/>
  <c r="K2115" i="1"/>
  <c r="J2744" i="1"/>
  <c r="K2744" i="1"/>
  <c r="J1052" i="1"/>
  <c r="K1052" i="1"/>
  <c r="J2435" i="1"/>
  <c r="K2435" i="1"/>
  <c r="J2809" i="1"/>
  <c r="K2809" i="1"/>
  <c r="J1984" i="1"/>
  <c r="K1984" i="1"/>
  <c r="J1553" i="1"/>
  <c r="K1553" i="1"/>
  <c r="J2596" i="1"/>
  <c r="K2596" i="1"/>
  <c r="J559" i="1"/>
  <c r="K559" i="1"/>
  <c r="J84" i="1"/>
  <c r="K84" i="1"/>
  <c r="J1654" i="1"/>
  <c r="K1654" i="1"/>
  <c r="J538" i="1"/>
  <c r="K538" i="1"/>
  <c r="J2526" i="1"/>
  <c r="K2526" i="1"/>
  <c r="J290" i="1"/>
  <c r="K290" i="1"/>
  <c r="J2677" i="1"/>
  <c r="K2677" i="1"/>
  <c r="J45" i="1"/>
  <c r="K45" i="1"/>
  <c r="J1880" i="1"/>
  <c r="K1880" i="1"/>
  <c r="J2466" i="1"/>
  <c r="K2466" i="1"/>
  <c r="J1026" i="1"/>
  <c r="K1026" i="1"/>
  <c r="J1954" i="1"/>
  <c r="K1954" i="1"/>
  <c r="J2820" i="1"/>
  <c r="K2820" i="1"/>
  <c r="J2016" i="1"/>
  <c r="K2016" i="1"/>
  <c r="J2464" i="1"/>
  <c r="K2464" i="1"/>
  <c r="J6" i="1"/>
  <c r="K6" i="1"/>
  <c r="J262" i="1"/>
  <c r="K262" i="1"/>
  <c r="J2160" i="1"/>
  <c r="K2160" i="1"/>
  <c r="J1673" i="1"/>
  <c r="K1673" i="1"/>
  <c r="J261" i="1"/>
  <c r="K261" i="1"/>
  <c r="J1230" i="1"/>
  <c r="K1230" i="1"/>
  <c r="J2714" i="1"/>
  <c r="K2714" i="1"/>
  <c r="J2540" i="1"/>
  <c r="K2540" i="1"/>
  <c r="J1841" i="1"/>
  <c r="K1841" i="1"/>
  <c r="J243" i="1"/>
  <c r="K243" i="1"/>
  <c r="J2269" i="1"/>
  <c r="K2269" i="1"/>
  <c r="J499" i="1"/>
  <c r="K499" i="1"/>
  <c r="J1358" i="1"/>
  <c r="K1358" i="1"/>
  <c r="J352" i="1"/>
  <c r="K352" i="1"/>
  <c r="J2663" i="1"/>
  <c r="K2663" i="1"/>
  <c r="J2749" i="1"/>
  <c r="K2749" i="1"/>
  <c r="J805" i="1"/>
  <c r="K805" i="1"/>
  <c r="J993" i="1"/>
  <c r="K993" i="1"/>
  <c r="J2589" i="1"/>
  <c r="K2589" i="1"/>
  <c r="J428" i="1"/>
  <c r="K428" i="1"/>
  <c r="J1440" i="1"/>
  <c r="K1440" i="1"/>
  <c r="J2607" i="1"/>
  <c r="K2607" i="1"/>
  <c r="J575" i="1"/>
  <c r="K575" i="1"/>
  <c r="J301" i="1"/>
  <c r="K301" i="1"/>
  <c r="J364" i="1"/>
  <c r="K364" i="1"/>
  <c r="J2228" i="1"/>
  <c r="K2228" i="1"/>
  <c r="J1298" i="1"/>
  <c r="K1298" i="1"/>
  <c r="J1962" i="1"/>
  <c r="K1962" i="1"/>
  <c r="J291" i="1"/>
  <c r="K291" i="1"/>
  <c r="J1471" i="1"/>
  <c r="K1471" i="1"/>
  <c r="J2379" i="1"/>
  <c r="K2379" i="1"/>
  <c r="J759" i="1"/>
  <c r="K759" i="1"/>
  <c r="J788" i="1"/>
  <c r="K788" i="1"/>
  <c r="J270" i="1"/>
  <c r="K270" i="1"/>
  <c r="J25" i="1"/>
  <c r="K25" i="1"/>
  <c r="J328" i="1"/>
  <c r="K328" i="1"/>
  <c r="J1357" i="1"/>
  <c r="K1357" i="1"/>
  <c r="J2519" i="1"/>
  <c r="K2519" i="1"/>
  <c r="J2788" i="1"/>
  <c r="K2788" i="1"/>
  <c r="J2440" i="1"/>
  <c r="K2440" i="1"/>
  <c r="J535" i="1"/>
  <c r="K535" i="1"/>
  <c r="J1387" i="1"/>
  <c r="K1387" i="1"/>
  <c r="J2520" i="1"/>
  <c r="K2520" i="1"/>
  <c r="J1328" i="1"/>
  <c r="K1328" i="1"/>
  <c r="J2252" i="1"/>
  <c r="K2252" i="1"/>
  <c r="J1499" i="1"/>
  <c r="K1499" i="1"/>
  <c r="J2630" i="1"/>
  <c r="K2630" i="1"/>
  <c r="J2779" i="1"/>
  <c r="K2779" i="1"/>
  <c r="J2089" i="1"/>
  <c r="K2089" i="1"/>
  <c r="J2183" i="1"/>
  <c r="K2183" i="1"/>
  <c r="J2042" i="1"/>
  <c r="K2042" i="1"/>
  <c r="J2346" i="1"/>
  <c r="K2346" i="1"/>
  <c r="J2673" i="1"/>
  <c r="K2673" i="1"/>
  <c r="J738" i="1"/>
  <c r="K738" i="1"/>
  <c r="J91" i="1"/>
  <c r="K91" i="1"/>
  <c r="J1176" i="1"/>
  <c r="K1176" i="1"/>
  <c r="J667" i="1"/>
  <c r="K667" i="1"/>
  <c r="J1769" i="1"/>
  <c r="K1769" i="1"/>
  <c r="J945" i="1"/>
  <c r="K945" i="1"/>
  <c r="J1753" i="1"/>
  <c r="K1753" i="1"/>
  <c r="J2407" i="1"/>
  <c r="K2407" i="1"/>
  <c r="J1430" i="1"/>
  <c r="K1430" i="1"/>
  <c r="J1920" i="1"/>
  <c r="K1920" i="1"/>
  <c r="J1653" i="1"/>
  <c r="K1653" i="1"/>
  <c r="J1318" i="1"/>
  <c r="K1318" i="1"/>
  <c r="J591" i="1"/>
  <c r="K591" i="1"/>
  <c r="J625" i="1"/>
  <c r="K625" i="1"/>
  <c r="J1744" i="1"/>
  <c r="K1744" i="1"/>
  <c r="J1003" i="1"/>
  <c r="K1003" i="1"/>
  <c r="J2580" i="1"/>
  <c r="K2580" i="1"/>
  <c r="J1804" i="1"/>
  <c r="K1804" i="1"/>
  <c r="J2295" i="1"/>
  <c r="K2295" i="1"/>
  <c r="J2759" i="1"/>
  <c r="K2759" i="1"/>
  <c r="J1544" i="1"/>
  <c r="K1544" i="1"/>
  <c r="J1466" i="1"/>
  <c r="K1466" i="1"/>
  <c r="J772" i="1"/>
  <c r="K772" i="1"/>
  <c r="J1034" i="1"/>
  <c r="K1034" i="1"/>
  <c r="J56" i="1"/>
  <c r="K56" i="1"/>
  <c r="J1266" i="1"/>
  <c r="K1266" i="1"/>
  <c r="J1651" i="1"/>
  <c r="K1651" i="1"/>
  <c r="J1805" i="1"/>
  <c r="K1805" i="1"/>
  <c r="J1760" i="1"/>
  <c r="K1760" i="1"/>
  <c r="J2530" i="1"/>
  <c r="K2530" i="1"/>
  <c r="J2791" i="1"/>
  <c r="K2791" i="1"/>
  <c r="J2265" i="1"/>
  <c r="K2265" i="1"/>
  <c r="J1281" i="1"/>
  <c r="K1281" i="1"/>
  <c r="J2316" i="1"/>
  <c r="K2316" i="1"/>
  <c r="J1190" i="1"/>
  <c r="K1190" i="1"/>
  <c r="J226" i="1"/>
  <c r="K226" i="1"/>
  <c r="J1153" i="1"/>
  <c r="K1153" i="1"/>
  <c r="J1203" i="1"/>
  <c r="K1203" i="1"/>
  <c r="J1766" i="1"/>
  <c r="K1766" i="1"/>
  <c r="J1690" i="1"/>
  <c r="K1690" i="1"/>
  <c r="J2065" i="1"/>
  <c r="K2065" i="1"/>
  <c r="J2478" i="1"/>
  <c r="K2478" i="1"/>
  <c r="J1910" i="1"/>
  <c r="K1910" i="1"/>
  <c r="J1464" i="1"/>
  <c r="K1464" i="1"/>
  <c r="J160" i="1"/>
  <c r="K160" i="1"/>
  <c r="J1098" i="1"/>
  <c r="K1098" i="1"/>
  <c r="J1434" i="1"/>
  <c r="K1434" i="1"/>
  <c r="J2786" i="1"/>
  <c r="K2786" i="1"/>
  <c r="J1384" i="1"/>
  <c r="K1384" i="1"/>
  <c r="J1289" i="1"/>
  <c r="K1289" i="1"/>
  <c r="J248" i="1"/>
  <c r="K248" i="1"/>
  <c r="J2204" i="1"/>
  <c r="K2204" i="1"/>
  <c r="J2054" i="1"/>
  <c r="K2054" i="1"/>
  <c r="J2824" i="1"/>
  <c r="K2824" i="1"/>
  <c r="J1870" i="1"/>
  <c r="K1870" i="1"/>
  <c r="J2218" i="1"/>
  <c r="K2218" i="1"/>
  <c r="J2818" i="1"/>
  <c r="K2818" i="1"/>
  <c r="J1589" i="1"/>
  <c r="K1589" i="1"/>
  <c r="J282" i="1"/>
  <c r="K282" i="1"/>
  <c r="J408" i="1"/>
  <c r="K408" i="1"/>
  <c r="J2027" i="1"/>
  <c r="K2027" i="1"/>
  <c r="J1566" i="1"/>
  <c r="K1566" i="1"/>
  <c r="J1267" i="1"/>
  <c r="K1267" i="1"/>
  <c r="J2368" i="1"/>
  <c r="K2368" i="1"/>
  <c r="J2438" i="1"/>
  <c r="K2438" i="1"/>
  <c r="J2727" i="1"/>
  <c r="K2727" i="1"/>
  <c r="J1850" i="1"/>
  <c r="K1850" i="1"/>
  <c r="J792" i="1"/>
  <c r="K792" i="1"/>
  <c r="J574" i="1"/>
  <c r="K574" i="1"/>
  <c r="J245" i="1"/>
  <c r="K245" i="1"/>
  <c r="J2446" i="1"/>
  <c r="K2446" i="1"/>
  <c r="J1077" i="1"/>
  <c r="K1077" i="1"/>
  <c r="J144" i="1"/>
  <c r="K144" i="1"/>
  <c r="J475" i="1"/>
  <c r="K475" i="1"/>
  <c r="J1262" i="1"/>
  <c r="K1262" i="1"/>
  <c r="J2497" i="1"/>
  <c r="K2497" i="1"/>
  <c r="J1924" i="1"/>
  <c r="K1924" i="1"/>
  <c r="J2215" i="1"/>
  <c r="K2215" i="1"/>
  <c r="J2685" i="1"/>
  <c r="K2685" i="1"/>
  <c r="J1494" i="1"/>
  <c r="K1494" i="1"/>
  <c r="J133" i="1"/>
  <c r="K133" i="1"/>
  <c r="J769" i="1"/>
  <c r="K769" i="1"/>
  <c r="J1226" i="1"/>
  <c r="K1226" i="1"/>
  <c r="J2164" i="1"/>
  <c r="K2164" i="1"/>
  <c r="J2249" i="1"/>
  <c r="K2249" i="1"/>
  <c r="J1567" i="1"/>
  <c r="K1567" i="1"/>
  <c r="J1726" i="1"/>
  <c r="K1726" i="1"/>
  <c r="J1604" i="1"/>
  <c r="K1604" i="1"/>
  <c r="J1130" i="1"/>
  <c r="K1130" i="1"/>
  <c r="J1405" i="1"/>
  <c r="K1405" i="1"/>
  <c r="J1824" i="1"/>
  <c r="K1824" i="1"/>
  <c r="J2829" i="1"/>
  <c r="K2829" i="1"/>
  <c r="J1572" i="1"/>
  <c r="K1572" i="1"/>
  <c r="J437" i="1"/>
  <c r="K437" i="1"/>
  <c r="J83" i="1"/>
  <c r="K83" i="1"/>
  <c r="J1100" i="1"/>
  <c r="K1100" i="1"/>
  <c r="J943" i="1"/>
  <c r="K943" i="1"/>
  <c r="J722" i="1"/>
  <c r="K722" i="1"/>
  <c r="J2588" i="1"/>
  <c r="K2588" i="1"/>
  <c r="J2489" i="1"/>
  <c r="K2489" i="1"/>
  <c r="J2794" i="1"/>
  <c r="K2794" i="1"/>
  <c r="J2077" i="1"/>
  <c r="K2077" i="1"/>
  <c r="J121" i="1"/>
  <c r="K121" i="1"/>
  <c r="J2417" i="1"/>
  <c r="K2417" i="1"/>
  <c r="J16" i="1"/>
  <c r="K16" i="1"/>
  <c r="J1259" i="1"/>
  <c r="K1259" i="1"/>
  <c r="J2619" i="1"/>
  <c r="K2619" i="1"/>
  <c r="J1911" i="1"/>
  <c r="K1911" i="1"/>
  <c r="J2110" i="1"/>
  <c r="K2110" i="1"/>
  <c r="J2118" i="1"/>
  <c r="K2118" i="1"/>
  <c r="J2503" i="1"/>
  <c r="K2503" i="1"/>
  <c r="J791" i="1"/>
  <c r="K791" i="1"/>
  <c r="J1539" i="1"/>
  <c r="K1539" i="1"/>
  <c r="J1812" i="1"/>
  <c r="K1812" i="1"/>
  <c r="J2722" i="1"/>
  <c r="K2722" i="1"/>
  <c r="J1801" i="1"/>
  <c r="K1801" i="1"/>
  <c r="J117" i="1"/>
  <c r="K117" i="1"/>
  <c r="J1871" i="1"/>
  <c r="K1871" i="1"/>
  <c r="J419" i="1"/>
  <c r="K419" i="1"/>
  <c r="J1940" i="1"/>
  <c r="K1940" i="1"/>
  <c r="J1433" i="1"/>
  <c r="K1433" i="1"/>
  <c r="J2264" i="1"/>
  <c r="K2264" i="1"/>
  <c r="J1044" i="1"/>
  <c r="K1044" i="1"/>
  <c r="J1156" i="1"/>
  <c r="K1156" i="1"/>
  <c r="J85" i="1"/>
  <c r="K85" i="1"/>
  <c r="J1537" i="1"/>
  <c r="K1537" i="1"/>
  <c r="J2057" i="1"/>
  <c r="K2057" i="1"/>
  <c r="J2169" i="1"/>
  <c r="K2169" i="1"/>
  <c r="J314" i="1"/>
  <c r="K314" i="1"/>
  <c r="J72" i="1"/>
  <c r="K72" i="1"/>
  <c r="J578" i="1"/>
  <c r="K578" i="1"/>
  <c r="J1233" i="1"/>
  <c r="K1233" i="1"/>
  <c r="J2521" i="1"/>
  <c r="K2521" i="1"/>
  <c r="J2425" i="1"/>
  <c r="K2425" i="1"/>
  <c r="J2344" i="1"/>
  <c r="K2344" i="1"/>
  <c r="J1216" i="1"/>
  <c r="K1216" i="1"/>
  <c r="J2168" i="1"/>
  <c r="K2168" i="1"/>
  <c r="J1528" i="1"/>
  <c r="K1528" i="1"/>
  <c r="J1584" i="1"/>
  <c r="K1584" i="1"/>
  <c r="J2460" i="1"/>
  <c r="K2460" i="1"/>
  <c r="J1652" i="1"/>
  <c r="K1652" i="1"/>
  <c r="J454" i="1"/>
  <c r="K454" i="1"/>
  <c r="J294" i="1"/>
  <c r="K294" i="1"/>
  <c r="J2254" i="1"/>
  <c r="K2254" i="1"/>
  <c r="J2516" i="1"/>
  <c r="K2516" i="1"/>
  <c r="J2300" i="1"/>
  <c r="K2300" i="1"/>
  <c r="J337" i="1"/>
  <c r="K337" i="1"/>
  <c r="J1187" i="1"/>
  <c r="K1187" i="1"/>
  <c r="J2597" i="1"/>
  <c r="K2597" i="1"/>
  <c r="J974" i="1"/>
  <c r="K974" i="1"/>
  <c r="J252" i="1"/>
  <c r="K252" i="1"/>
  <c r="J1708" i="1"/>
  <c r="K1708" i="1"/>
  <c r="J182" i="1"/>
  <c r="K182" i="1"/>
  <c r="J1022" i="1"/>
  <c r="K1022" i="1"/>
  <c r="J1172" i="1"/>
  <c r="K1172" i="1"/>
  <c r="J811" i="1"/>
  <c r="K811" i="1"/>
  <c r="J2534" i="1"/>
  <c r="K2534" i="1"/>
  <c r="J1448" i="1"/>
  <c r="K1448" i="1"/>
  <c r="J721" i="1"/>
  <c r="K721" i="1"/>
  <c r="J1556" i="1"/>
  <c r="K1556" i="1"/>
  <c r="J2505" i="1"/>
  <c r="K2505" i="1"/>
  <c r="J2253" i="1"/>
  <c r="K2253" i="1"/>
  <c r="J2525" i="1"/>
  <c r="K2525" i="1"/>
  <c r="J2678" i="1"/>
  <c r="K2678" i="1"/>
  <c r="J2740" i="1"/>
  <c r="K2740" i="1"/>
  <c r="J2573" i="1"/>
  <c r="K2573" i="1"/>
  <c r="J1161" i="1"/>
  <c r="K1161" i="1"/>
  <c r="J218" i="1"/>
  <c r="K218" i="1"/>
  <c r="J52" i="1"/>
  <c r="K52" i="1"/>
  <c r="J414" i="1"/>
  <c r="K414" i="1"/>
  <c r="J2011" i="1"/>
  <c r="K2011" i="1"/>
  <c r="J1721" i="1"/>
  <c r="K1721" i="1"/>
  <c r="J2785" i="1"/>
  <c r="K2785" i="1"/>
  <c r="J1487" i="1"/>
  <c r="K1487" i="1"/>
  <c r="J2539" i="1"/>
  <c r="K2539" i="1"/>
  <c r="J2650" i="1"/>
  <c r="K2650" i="1"/>
  <c r="J2506" i="1"/>
  <c r="K2506" i="1"/>
  <c r="J35" i="1"/>
  <c r="K35" i="1"/>
  <c r="J1029" i="1"/>
  <c r="K1029" i="1"/>
  <c r="J1331" i="1"/>
  <c r="K1331" i="1"/>
  <c r="J635" i="1"/>
  <c r="K635" i="1"/>
  <c r="J534" i="1"/>
  <c r="K534" i="1"/>
  <c r="J735" i="1"/>
  <c r="K735" i="1"/>
  <c r="J1114" i="1"/>
  <c r="K1114" i="1"/>
  <c r="J438" i="1"/>
  <c r="K438" i="1"/>
  <c r="J108" i="1"/>
  <c r="K108" i="1"/>
  <c r="J1160" i="1"/>
  <c r="K1160" i="1"/>
  <c r="J1569" i="1"/>
  <c r="K1569" i="1"/>
  <c r="J1354" i="1"/>
  <c r="K1354" i="1"/>
  <c r="J859" i="1"/>
  <c r="K859" i="1"/>
  <c r="J2587" i="1"/>
  <c r="K2587" i="1"/>
  <c r="J2610" i="1"/>
  <c r="K2610" i="1"/>
  <c r="J2504" i="1"/>
  <c r="K2504" i="1"/>
  <c r="J2281" i="1"/>
  <c r="K2281" i="1"/>
  <c r="J413" i="1"/>
  <c r="K413" i="1"/>
  <c r="J155" i="1"/>
  <c r="K155" i="1"/>
  <c r="J814" i="1"/>
  <c r="K814" i="1"/>
  <c r="J34" i="1"/>
  <c r="K34" i="1"/>
  <c r="J371" i="1"/>
  <c r="K371" i="1"/>
  <c r="J1309" i="1"/>
  <c r="K1309" i="1"/>
  <c r="J2746" i="1"/>
  <c r="K2746" i="1"/>
  <c r="J2156" i="1"/>
  <c r="K2156" i="1"/>
  <c r="J699" i="1"/>
  <c r="K699" i="1"/>
  <c r="J886" i="1"/>
  <c r="K886" i="1"/>
  <c r="J360" i="1"/>
  <c r="K360" i="1"/>
  <c r="J2149" i="1"/>
  <c r="K2149" i="1"/>
  <c r="J877" i="1"/>
  <c r="K877" i="1"/>
  <c r="J159" i="1"/>
  <c r="K159" i="1"/>
  <c r="J2776" i="1"/>
  <c r="K2776" i="1"/>
  <c r="J2583" i="1"/>
  <c r="K2583" i="1"/>
  <c r="J1878" i="1"/>
  <c r="K1878" i="1"/>
  <c r="J2751" i="1"/>
  <c r="K2751" i="1"/>
  <c r="J95" i="1"/>
  <c r="K95" i="1"/>
  <c r="J1316" i="1"/>
  <c r="K1316" i="1"/>
  <c r="J804" i="1"/>
  <c r="K804" i="1"/>
  <c r="J1409" i="1"/>
  <c r="K1409" i="1"/>
  <c r="J1697" i="1"/>
  <c r="K1697" i="1"/>
  <c r="J600" i="1"/>
  <c r="K600" i="1"/>
  <c r="J172" i="1"/>
  <c r="K172" i="1"/>
  <c r="J2200" i="1"/>
  <c r="K2200" i="1"/>
  <c r="J198" i="1"/>
  <c r="K198" i="1"/>
  <c r="J2048" i="1"/>
  <c r="K2048" i="1"/>
  <c r="J777" i="1"/>
  <c r="K777" i="1"/>
  <c r="J1869" i="1"/>
  <c r="K1869" i="1"/>
  <c r="J1862" i="1"/>
  <c r="K1862" i="1"/>
  <c r="J1303" i="1"/>
  <c r="K1303" i="1"/>
  <c r="J409" i="1"/>
  <c r="K409" i="1"/>
  <c r="J228" i="1"/>
  <c r="K228" i="1"/>
  <c r="J2209" i="1"/>
  <c r="K2209" i="1"/>
  <c r="J775" i="1"/>
  <c r="K775" i="1"/>
  <c r="J1166" i="1"/>
  <c r="K1166" i="1"/>
  <c r="J2774" i="1"/>
  <c r="K2774" i="1"/>
  <c r="J1016" i="1"/>
  <c r="K1016" i="1"/>
  <c r="J2282" i="1"/>
  <c r="K2282" i="1"/>
  <c r="J798" i="1"/>
  <c r="K798" i="1"/>
  <c r="J1676" i="1"/>
  <c r="K1676" i="1"/>
  <c r="J2197" i="1"/>
  <c r="K2197" i="1"/>
  <c r="J2266" i="1"/>
  <c r="K2266" i="1"/>
  <c r="J2742" i="1"/>
  <c r="K2742" i="1"/>
  <c r="J694" i="1"/>
  <c r="K694" i="1"/>
  <c r="J2642" i="1"/>
  <c r="K2642" i="1"/>
  <c r="J2716" i="1"/>
  <c r="K2716" i="1"/>
  <c r="J213" i="1"/>
  <c r="K213" i="1"/>
  <c r="J2662" i="1"/>
  <c r="K2662" i="1"/>
  <c r="J968" i="1"/>
  <c r="K968" i="1"/>
  <c r="J2395" i="1"/>
  <c r="K2395" i="1"/>
  <c r="J2614" i="1"/>
  <c r="K2614" i="1"/>
  <c r="J1241" i="1"/>
  <c r="K1241" i="1"/>
  <c r="J1324" i="1"/>
  <c r="K1324" i="1"/>
  <c r="J1344" i="1"/>
  <c r="K1344" i="1"/>
  <c r="J653" i="1"/>
  <c r="K653" i="1"/>
  <c r="J632" i="1"/>
  <c r="K632" i="1"/>
  <c r="J1066" i="1"/>
  <c r="K1066" i="1"/>
  <c r="J1614" i="1"/>
  <c r="K1614" i="1"/>
  <c r="J2437" i="1"/>
  <c r="K2437" i="1"/>
  <c r="J2242" i="1"/>
  <c r="K2242" i="1"/>
  <c r="J2602" i="1"/>
  <c r="K2602" i="1"/>
  <c r="J2093" i="1"/>
  <c r="K2093" i="1"/>
  <c r="J1070" i="1"/>
  <c r="K1070" i="1"/>
  <c r="J2667" i="1"/>
  <c r="K2667" i="1"/>
  <c r="J995" i="1"/>
  <c r="K995" i="1"/>
  <c r="J203" i="1"/>
  <c r="K203" i="1"/>
  <c r="J67" i="1"/>
  <c r="K67" i="1"/>
  <c r="J2496" i="1"/>
  <c r="K2496" i="1"/>
  <c r="J1368" i="1"/>
  <c r="K1368" i="1"/>
  <c r="J2615" i="1"/>
  <c r="K2615" i="1"/>
  <c r="J2494" i="1"/>
  <c r="K2494" i="1"/>
  <c r="J1691" i="1"/>
  <c r="K1691" i="1"/>
  <c r="J1668" i="1"/>
  <c r="K1668" i="1"/>
  <c r="J1364" i="1"/>
  <c r="K1364" i="1"/>
  <c r="J23" i="1"/>
  <c r="K23" i="1"/>
  <c r="J1117" i="1"/>
  <c r="K1117" i="1"/>
  <c r="J1599" i="1"/>
  <c r="K1599" i="1"/>
  <c r="J1532" i="1"/>
  <c r="K1532" i="1"/>
  <c r="J650" i="1"/>
  <c r="K650" i="1"/>
  <c r="J1208" i="1"/>
  <c r="K1208" i="1"/>
  <c r="J2388" i="1"/>
  <c r="K2388" i="1"/>
  <c r="J2734" i="1"/>
  <c r="K2734" i="1"/>
  <c r="J1731" i="1"/>
  <c r="K1731" i="1"/>
  <c r="J1974" i="1"/>
  <c r="K1974" i="1"/>
  <c r="J1633" i="1"/>
  <c r="K1633" i="1"/>
  <c r="J1069" i="1"/>
  <c r="K1069" i="1"/>
  <c r="J825" i="1"/>
  <c r="K825" i="1"/>
  <c r="J1930" i="1"/>
  <c r="K1930" i="1"/>
  <c r="J1426" i="1"/>
  <c r="K1426" i="1"/>
  <c r="J801" i="1"/>
  <c r="K801" i="1"/>
  <c r="J2804" i="1"/>
  <c r="K2804" i="1"/>
  <c r="J2324" i="1"/>
  <c r="K2324" i="1"/>
  <c r="J2401" i="1"/>
  <c r="K2401" i="1"/>
  <c r="J931" i="1"/>
  <c r="K931" i="1"/>
  <c r="J988" i="1"/>
  <c r="K988" i="1"/>
  <c r="J22" i="1"/>
  <c r="K22" i="1"/>
  <c r="J693" i="1"/>
  <c r="K693" i="1"/>
  <c r="J331" i="1"/>
  <c r="K331" i="1"/>
  <c r="J2562" i="1"/>
  <c r="K2562" i="1"/>
  <c r="J421" i="1"/>
  <c r="K421" i="1"/>
  <c r="J2074" i="1"/>
  <c r="K2074" i="1"/>
  <c r="J562" i="1"/>
  <c r="K562" i="1"/>
  <c r="J1145" i="1"/>
  <c r="K1145" i="1"/>
  <c r="J1545" i="1"/>
  <c r="K1545" i="1"/>
  <c r="J2750" i="1"/>
  <c r="K2750" i="1"/>
  <c r="J732" i="1"/>
  <c r="K732" i="1"/>
  <c r="J1413" i="1"/>
  <c r="K1413" i="1"/>
  <c r="J77" i="1"/>
  <c r="K77" i="1"/>
  <c r="J440" i="1"/>
  <c r="K440" i="1"/>
  <c r="J1857" i="1"/>
  <c r="K1857" i="1"/>
  <c r="J1732" i="1"/>
  <c r="K1732" i="1"/>
  <c r="J2161" i="1"/>
  <c r="K2161" i="1"/>
  <c r="J1063" i="1"/>
  <c r="K1063" i="1"/>
  <c r="J1685" i="1"/>
  <c r="K1685" i="1"/>
  <c r="J1182" i="1"/>
  <c r="K1182" i="1"/>
  <c r="J2084" i="1"/>
  <c r="K2084" i="1"/>
  <c r="J2579" i="1"/>
  <c r="K2579" i="1"/>
  <c r="J2250" i="1"/>
  <c r="K2250" i="1"/>
  <c r="J425" i="1"/>
  <c r="K425" i="1"/>
  <c r="J1890" i="1"/>
  <c r="K1890" i="1"/>
  <c r="J2378" i="1"/>
  <c r="K2378" i="1"/>
  <c r="J2725" i="1"/>
  <c r="K2725" i="1"/>
  <c r="J1975" i="1"/>
  <c r="K1975" i="1"/>
  <c r="J430" i="1"/>
  <c r="K430" i="1"/>
  <c r="J416" i="1"/>
  <c r="K416" i="1"/>
  <c r="J1775" i="1"/>
  <c r="K1775" i="1"/>
  <c r="J2017" i="1"/>
  <c r="K2017" i="1"/>
  <c r="J2718" i="1"/>
  <c r="K2718" i="1"/>
  <c r="J2392" i="1"/>
  <c r="K2392" i="1"/>
  <c r="J2762" i="1"/>
  <c r="K2762" i="1"/>
  <c r="J2382" i="1"/>
  <c r="K2382" i="1"/>
  <c r="J1788" i="1"/>
  <c r="K1788" i="1"/>
  <c r="J1294" i="1"/>
  <c r="K1294" i="1"/>
  <c r="J479" i="1"/>
  <c r="K479" i="1"/>
  <c r="J396" i="1"/>
  <c r="K396" i="1"/>
  <c r="J2687" i="1"/>
  <c r="K2687" i="1"/>
  <c r="J1881" i="1"/>
  <c r="K1881" i="1"/>
  <c r="J1079" i="1"/>
  <c r="K1079" i="1"/>
  <c r="J746" i="1"/>
  <c r="K746" i="1"/>
  <c r="J1439" i="1"/>
  <c r="K1439" i="1"/>
  <c r="J2030" i="1"/>
  <c r="K2030" i="1"/>
  <c r="J1860" i="1"/>
  <c r="K1860" i="1"/>
  <c r="J1377" i="1"/>
  <c r="K1377" i="1"/>
  <c r="J1704" i="1"/>
  <c r="K1704" i="1"/>
  <c r="J1594" i="1"/>
  <c r="K1594" i="1"/>
  <c r="J71" i="1"/>
  <c r="K71" i="1"/>
  <c r="J2362" i="1"/>
  <c r="K2362" i="1"/>
  <c r="J2778" i="1"/>
  <c r="K2778" i="1"/>
  <c r="J420" i="1"/>
  <c r="K420" i="1"/>
  <c r="J411" i="1"/>
  <c r="K411" i="1"/>
  <c r="J2817" i="1"/>
  <c r="K2817" i="1"/>
  <c r="J2490" i="1"/>
  <c r="K2490" i="1"/>
  <c r="J1083" i="1"/>
  <c r="K1083" i="1"/>
  <c r="J453" i="1"/>
  <c r="K453" i="1"/>
  <c r="J1327" i="1"/>
  <c r="K1327" i="1"/>
  <c r="J795" i="1"/>
  <c r="K795" i="1"/>
  <c r="J381" i="1"/>
  <c r="K381" i="1"/>
  <c r="J1375" i="1"/>
  <c r="K1375" i="1"/>
  <c r="J2627" i="1"/>
  <c r="K2627" i="1"/>
  <c r="J41" i="1"/>
  <c r="K41" i="1"/>
  <c r="J2512" i="1"/>
  <c r="K2512" i="1"/>
  <c r="J2833" i="1"/>
  <c r="K2833" i="1"/>
  <c r="J2213" i="1"/>
  <c r="K2213" i="1"/>
  <c r="J47" i="1"/>
  <c r="K47" i="1"/>
  <c r="J1416" i="1"/>
  <c r="K1416" i="1"/>
  <c r="J2178" i="1"/>
  <c r="K2178" i="1"/>
  <c r="J2491" i="1"/>
  <c r="K2491" i="1"/>
  <c r="J1142" i="1"/>
  <c r="K1142" i="1"/>
  <c r="J2124" i="1"/>
  <c r="K2124" i="1"/>
  <c r="J39" i="1"/>
  <c r="K39" i="1"/>
  <c r="J937" i="1"/>
  <c r="K937" i="1"/>
  <c r="J1380" i="1"/>
  <c r="K1380" i="1"/>
  <c r="J1017" i="1"/>
  <c r="K1017" i="1"/>
  <c r="J260" i="1"/>
  <c r="K260" i="1"/>
  <c r="J1526" i="1"/>
  <c r="K1526" i="1"/>
  <c r="J2773" i="1"/>
  <c r="K2773" i="1"/>
  <c r="J2287" i="1"/>
  <c r="K2287" i="1"/>
  <c r="J2600" i="1"/>
  <c r="K2600" i="1"/>
  <c r="J2356" i="1"/>
  <c r="K2356" i="1"/>
  <c r="J2232" i="1"/>
  <c r="K2232" i="1"/>
  <c r="J50" i="1"/>
  <c r="K50" i="1"/>
  <c r="J304" i="1"/>
  <c r="K304" i="1"/>
  <c r="J1171" i="1"/>
  <c r="K1171" i="1"/>
  <c r="J2323" i="1"/>
  <c r="K2323" i="1"/>
  <c r="J654" i="1"/>
  <c r="K654" i="1"/>
  <c r="J1764" i="1"/>
  <c r="K1764" i="1"/>
  <c r="J2775" i="1"/>
  <c r="K2775" i="1"/>
  <c r="J1564" i="1"/>
  <c r="K1564" i="1"/>
  <c r="J1872" i="1"/>
  <c r="K1872" i="1"/>
  <c r="J2366" i="1"/>
  <c r="K2366" i="1"/>
  <c r="J649" i="1"/>
  <c r="K649" i="1"/>
  <c r="J1336" i="1"/>
  <c r="K1336" i="1"/>
  <c r="J833" i="1"/>
  <c r="K833" i="1"/>
  <c r="J942" i="1"/>
  <c r="K942" i="1"/>
  <c r="J2693" i="1"/>
  <c r="K2693" i="1"/>
  <c r="J2358" i="1"/>
  <c r="K2358" i="1"/>
  <c r="J2629" i="1"/>
  <c r="K2629" i="1"/>
  <c r="J104" i="1"/>
  <c r="K104" i="1"/>
  <c r="J690" i="1"/>
  <c r="K690" i="1"/>
  <c r="J994" i="1"/>
  <c r="K994" i="1"/>
  <c r="J20" i="1"/>
  <c r="K20" i="1"/>
  <c r="J1844" i="1"/>
  <c r="K1844" i="1"/>
  <c r="J483" i="1"/>
  <c r="K483" i="1"/>
  <c r="J2609" i="1"/>
  <c r="K2609" i="1"/>
  <c r="J114" i="1"/>
  <c r="K114" i="1"/>
  <c r="J2826" i="1"/>
  <c r="K2826" i="1"/>
  <c r="J2238" i="1"/>
  <c r="K2238" i="1"/>
  <c r="J2340" i="1"/>
  <c r="K2340" i="1"/>
  <c r="J599" i="1"/>
  <c r="K599" i="1"/>
  <c r="J343" i="1"/>
  <c r="K343" i="1"/>
  <c r="J1086" i="1"/>
  <c r="K1086" i="1"/>
  <c r="J2007" i="1"/>
  <c r="K2007" i="1"/>
  <c r="J1205" i="1"/>
  <c r="K1205" i="1"/>
  <c r="J707" i="1"/>
  <c r="K707" i="1"/>
  <c r="J289" i="1"/>
  <c r="K289" i="1"/>
  <c r="J2036" i="1"/>
  <c r="K2036" i="1"/>
  <c r="J309" i="1"/>
  <c r="K309" i="1"/>
  <c r="J2135" i="1"/>
  <c r="K2135" i="1"/>
  <c r="J1538" i="1"/>
  <c r="K1538" i="1"/>
  <c r="J2612" i="1"/>
  <c r="K2612" i="1"/>
  <c r="J1593" i="1"/>
  <c r="K1593" i="1"/>
  <c r="J19" i="1"/>
  <c r="K19" i="1"/>
  <c r="J2543" i="1"/>
  <c r="K2543" i="1"/>
  <c r="J1123" i="1"/>
  <c r="K1123" i="1"/>
  <c r="J2345" i="1"/>
  <c r="K2345" i="1"/>
  <c r="J550" i="1"/>
  <c r="K550" i="1"/>
  <c r="J2758" i="1"/>
  <c r="K2758" i="1"/>
  <c r="J1982" i="1"/>
  <c r="K1982" i="1"/>
  <c r="J1986" i="1"/>
  <c r="K1986" i="1"/>
  <c r="J1791" i="1"/>
  <c r="K1791" i="1"/>
  <c r="J1400" i="1"/>
  <c r="K1400" i="1"/>
  <c r="J2481" i="1"/>
  <c r="K2481" i="1"/>
  <c r="J1665" i="1"/>
  <c r="K1665" i="1"/>
  <c r="J839" i="1"/>
  <c r="K839" i="1"/>
  <c r="J210" i="1"/>
  <c r="K210" i="1"/>
  <c r="J880" i="1"/>
  <c r="K880" i="1"/>
  <c r="J2555" i="1"/>
  <c r="K2555" i="1"/>
  <c r="J1287" i="1"/>
  <c r="K1287" i="1"/>
  <c r="J2334" i="1"/>
  <c r="K2334" i="1"/>
  <c r="J2202" i="1"/>
  <c r="K2202" i="1"/>
  <c r="J2559" i="1"/>
  <c r="K2559" i="1"/>
  <c r="J2807" i="1"/>
  <c r="K2807" i="1"/>
  <c r="J1507" i="1"/>
  <c r="K1507" i="1"/>
  <c r="J1351" i="1"/>
  <c r="K1351" i="1"/>
  <c r="J2509" i="1"/>
  <c r="K2509" i="1"/>
  <c r="J1385" i="1"/>
  <c r="K1385" i="1"/>
  <c r="J1727" i="1"/>
  <c r="K1727" i="1"/>
  <c r="J751" i="1"/>
  <c r="K751" i="1"/>
  <c r="J901" i="1"/>
  <c r="K901" i="1"/>
  <c r="J2371" i="1"/>
  <c r="K2371" i="1"/>
  <c r="J1637" i="1"/>
  <c r="K1637" i="1"/>
  <c r="J2406" i="1"/>
  <c r="K2406" i="1"/>
  <c r="J2196" i="1"/>
  <c r="K2196" i="1"/>
  <c r="J1990" i="1"/>
  <c r="K1990" i="1"/>
  <c r="J201" i="1"/>
  <c r="K201" i="1"/>
  <c r="J685" i="1"/>
  <c r="K685" i="1"/>
  <c r="J482" i="1"/>
  <c r="K482" i="1"/>
  <c r="J527" i="1"/>
  <c r="K527" i="1"/>
  <c r="J18" i="1"/>
  <c r="K18" i="1"/>
  <c r="J1570" i="1"/>
  <c r="K1570" i="1"/>
  <c r="J598" i="1"/>
  <c r="K598" i="1"/>
  <c r="J2441" i="1"/>
  <c r="K2441" i="1"/>
  <c r="J2480" i="1"/>
  <c r="K2480" i="1"/>
  <c r="J2229" i="1"/>
  <c r="K2229" i="1"/>
  <c r="J2789" i="1"/>
  <c r="K2789" i="1"/>
  <c r="J1341" i="1"/>
  <c r="K1341" i="1"/>
  <c r="J812" i="1"/>
  <c r="K812" i="1"/>
  <c r="J1616" i="1"/>
  <c r="K1616" i="1"/>
  <c r="J1483" i="1"/>
  <c r="K1483" i="1"/>
  <c r="J359" i="1"/>
  <c r="K359" i="1"/>
  <c r="J1921" i="1"/>
  <c r="K1921" i="1"/>
  <c r="J1659" i="1"/>
  <c r="K1659" i="1"/>
  <c r="J2039" i="1"/>
  <c r="K2039" i="1"/>
  <c r="J2462" i="1"/>
  <c r="K2462" i="1"/>
  <c r="J2155" i="1"/>
  <c r="K2155" i="1"/>
  <c r="J1675" i="1"/>
  <c r="K1675" i="1"/>
  <c r="J1346" i="1"/>
  <c r="K1346" i="1"/>
  <c r="J399" i="1"/>
  <c r="K399" i="1"/>
  <c r="J156" i="1"/>
  <c r="K156" i="1"/>
  <c r="J1062" i="1"/>
  <c r="K1062" i="1"/>
  <c r="J2664" i="1"/>
  <c r="K2664" i="1"/>
  <c r="J503" i="1"/>
  <c r="K503" i="1"/>
  <c r="J1231" i="1"/>
  <c r="K1231" i="1"/>
  <c r="J697" i="1"/>
  <c r="K697" i="1"/>
  <c r="J171" i="1"/>
  <c r="K171" i="1"/>
  <c r="J2239" i="1"/>
  <c r="K2239" i="1"/>
  <c r="J2697" i="1"/>
  <c r="K2697" i="1"/>
  <c r="J2421" i="1"/>
  <c r="K2421" i="1"/>
  <c r="J2043" i="1"/>
  <c r="K2043" i="1"/>
  <c r="J1101" i="1"/>
  <c r="K1101" i="1"/>
  <c r="J2408" i="1"/>
  <c r="K2408" i="1"/>
  <c r="J1520" i="1"/>
  <c r="K1520" i="1"/>
  <c r="J255" i="1"/>
  <c r="K255" i="1"/>
  <c r="J1527" i="1"/>
  <c r="K1527" i="1"/>
  <c r="J165" i="1"/>
  <c r="K165" i="1"/>
  <c r="J406" i="1"/>
  <c r="K406" i="1"/>
  <c r="J1030" i="1"/>
  <c r="K1030" i="1"/>
  <c r="J2477" i="1"/>
  <c r="K2477" i="1"/>
  <c r="J2721" i="1"/>
  <c r="K2721" i="1"/>
  <c r="J1359" i="1"/>
  <c r="K1359" i="1"/>
  <c r="J356" i="1"/>
  <c r="K356" i="1"/>
  <c r="J963" i="1"/>
  <c r="K963" i="1"/>
  <c r="J439" i="1"/>
  <c r="K439" i="1"/>
  <c r="J2277" i="1"/>
  <c r="K2277" i="1"/>
  <c r="J2099" i="1"/>
  <c r="K2099" i="1"/>
  <c r="J385" i="1"/>
  <c r="K385" i="1"/>
  <c r="J1595" i="1"/>
  <c r="K1595" i="1"/>
  <c r="J315" i="1"/>
  <c r="K315" i="1"/>
  <c r="J2644" i="1"/>
  <c r="K2644" i="1"/>
  <c r="J1658" i="1"/>
  <c r="K1658" i="1"/>
  <c r="J1810" i="1"/>
  <c r="K1810" i="1"/>
  <c r="J2523" i="1"/>
  <c r="K2523" i="1"/>
  <c r="J1742" i="1"/>
  <c r="K1742" i="1"/>
  <c r="J1423" i="1"/>
  <c r="K1423" i="1"/>
  <c r="J2574" i="1"/>
  <c r="K2574" i="1"/>
  <c r="N1412" i="1"/>
  <c r="N1231" i="1" l="1"/>
  <c r="N1377" i="1"/>
  <c r="N1212" i="1"/>
  <c r="N1875" i="1"/>
  <c r="N1433" i="1"/>
  <c r="N295" i="1"/>
  <c r="N394" i="1"/>
  <c r="N310" i="1"/>
  <c r="N347" i="1"/>
  <c r="N493" i="1"/>
  <c r="N605" i="1"/>
  <c r="N629" i="1"/>
  <c r="N641" i="1"/>
  <c r="N275" i="1"/>
  <c r="N434" i="1"/>
  <c r="N571" i="1"/>
  <c r="N731" i="1"/>
  <c r="N896" i="1"/>
  <c r="N253" i="1"/>
  <c r="N700" i="1"/>
  <c r="N1146" i="1"/>
  <c r="N1158" i="1"/>
  <c r="N586" i="1"/>
  <c r="N806" i="1"/>
  <c r="N885" i="1"/>
  <c r="N960" i="1"/>
  <c r="N999" i="1"/>
  <c r="N1025" i="1"/>
  <c r="N846" i="1"/>
  <c r="N1269" i="1"/>
  <c r="N1401" i="1"/>
  <c r="N1724" i="1"/>
  <c r="N365" i="1"/>
  <c r="N501" i="1"/>
  <c r="N704" i="1"/>
  <c r="N611" i="1"/>
  <c r="N893" i="1"/>
  <c r="N1167" i="1"/>
  <c r="N1363" i="1"/>
  <c r="N1493" i="1"/>
  <c r="N803" i="1"/>
  <c r="N1185" i="1"/>
  <c r="N1612" i="1"/>
  <c r="N345" i="1"/>
  <c r="N834" i="1"/>
  <c r="N861" i="1"/>
  <c r="N1109" i="1"/>
  <c r="N1583" i="1"/>
  <c r="N1834" i="1"/>
  <c r="N350" i="1"/>
  <c r="N509" i="1"/>
  <c r="N890" i="1"/>
  <c r="N1397" i="1"/>
  <c r="N1848" i="1"/>
  <c r="N1889" i="1"/>
  <c r="N1935" i="1"/>
  <c r="N2000" i="1"/>
  <c r="N1159" i="1"/>
  <c r="N1228" i="1"/>
  <c r="N1414" i="1"/>
  <c r="N2018" i="1"/>
  <c r="N2083" i="1"/>
  <c r="N2109" i="1"/>
  <c r="N2123" i="1"/>
  <c r="N2474" i="1"/>
  <c r="N2569" i="1"/>
  <c r="N455" i="1"/>
  <c r="N1181" i="1"/>
  <c r="N1452" i="1"/>
  <c r="N1601" i="1"/>
  <c r="N1634" i="1"/>
  <c r="N1720" i="1"/>
  <c r="N1771" i="1"/>
  <c r="N2176" i="1"/>
  <c r="N2487" i="1"/>
  <c r="N1302" i="1"/>
  <c r="N1330" i="1"/>
  <c r="N1558" i="1"/>
  <c r="N1932" i="1"/>
  <c r="N2248" i="1"/>
  <c r="N2311" i="1"/>
  <c r="N1858" i="1"/>
  <c r="N2428" i="1"/>
  <c r="N2541" i="1"/>
  <c r="N511" i="1"/>
  <c r="N1060" i="1"/>
  <c r="N1360" i="1"/>
  <c r="N1985" i="1"/>
  <c r="N1853" i="1"/>
  <c r="N2126" i="1"/>
  <c r="N2341" i="1"/>
  <c r="N576" i="1"/>
  <c r="N980" i="1"/>
  <c r="N1192" i="1"/>
  <c r="N1565" i="1"/>
  <c r="N1749" i="1"/>
  <c r="N1917" i="1"/>
  <c r="N2059" i="1"/>
  <c r="N266" i="1"/>
  <c r="N2373" i="1"/>
  <c r="N2708" i="1"/>
  <c r="N1861" i="1"/>
  <c r="N1591" i="1"/>
  <c r="N1751" i="1"/>
  <c r="N2095" i="1"/>
  <c r="N2709" i="1"/>
  <c r="N593" i="1"/>
  <c r="N1687" i="1"/>
  <c r="N1776" i="1"/>
  <c r="N1818" i="1"/>
  <c r="N1240" i="1"/>
  <c r="N63" i="1"/>
  <c r="N2153" i="1"/>
  <c r="N1644" i="1"/>
  <c r="N1710" i="1"/>
  <c r="N1885" i="1"/>
  <c r="N2308" i="1"/>
  <c r="N2657" i="1"/>
  <c r="N1431" i="1"/>
  <c r="N1976" i="1"/>
  <c r="N2133" i="1"/>
  <c r="N2082" i="1"/>
  <c r="N2274" i="1"/>
  <c r="N2710" i="1"/>
  <c r="N2142" i="1"/>
  <c r="N2711" i="1"/>
  <c r="N1009" i="1"/>
  <c r="N2712" i="1"/>
  <c r="N2594" i="1"/>
  <c r="N2707" i="1"/>
  <c r="N2835" i="1"/>
  <c r="N2595" i="1"/>
  <c r="N1008" i="1"/>
  <c r="N1738" i="1"/>
  <c r="N1845" i="1"/>
  <c r="N2152" i="1"/>
  <c r="N2064" i="1"/>
  <c r="N2029" i="1"/>
  <c r="N1129" i="1"/>
  <c r="N2236" i="1"/>
  <c r="N664" i="1"/>
  <c r="N2364" i="1"/>
  <c r="N1973" i="1"/>
  <c r="N1045" i="1"/>
  <c r="N120" i="1"/>
  <c r="N1081" i="1"/>
  <c r="N900" i="1"/>
  <c r="N1476" i="1"/>
  <c r="N251" i="1"/>
  <c r="N449" i="1"/>
  <c r="N829" i="1"/>
  <c r="N1094" i="1"/>
  <c r="N1215" i="1"/>
  <c r="N675" i="1"/>
  <c r="N2554" i="1"/>
  <c r="N874" i="1"/>
  <c r="N985" i="1"/>
  <c r="N384" i="1"/>
  <c r="N1571" i="1"/>
  <c r="N2732" i="1"/>
  <c r="N2765" i="1"/>
  <c r="N1899" i="1"/>
  <c r="N986" i="1"/>
  <c r="N1196" i="1"/>
  <c r="N1873" i="1"/>
  <c r="N1329" i="1"/>
  <c r="N2306" i="1"/>
  <c r="N1573" i="1"/>
  <c r="N329" i="1"/>
  <c r="N1867" i="1"/>
  <c r="N1815" i="1"/>
  <c r="N2792" i="1"/>
  <c r="N2320" i="1"/>
  <c r="N1468" i="1"/>
  <c r="N463" i="1"/>
  <c r="N37" i="1"/>
  <c r="N1137" i="1"/>
  <c r="N536" i="1"/>
  <c r="N1087" i="1"/>
  <c r="N1821" i="1"/>
  <c r="N1577" i="1"/>
  <c r="N1913" i="1"/>
  <c r="N237" i="1"/>
  <c r="N875" i="1"/>
  <c r="N2484" i="1"/>
  <c r="N894" i="1"/>
  <c r="N326" i="1"/>
  <c r="N1800" i="1"/>
  <c r="N639" i="1"/>
  <c r="N2195" i="1"/>
  <c r="N180" i="1"/>
  <c r="N863" i="1"/>
  <c r="N567" i="1"/>
  <c r="N724" i="1"/>
  <c r="N2230" i="1"/>
  <c r="N976" i="1"/>
  <c r="N2024" i="1"/>
  <c r="N2626" i="1"/>
  <c r="N1295" i="1"/>
  <c r="N1224" i="1"/>
  <c r="N497" i="1"/>
  <c r="N2148" i="1"/>
  <c r="N2087" i="1"/>
  <c r="N743" i="1"/>
  <c r="N884" i="1"/>
  <c r="N1418" i="1"/>
  <c r="N2352" i="1"/>
  <c r="N2022" i="1"/>
  <c r="N1793" i="1"/>
  <c r="N135" i="1"/>
  <c r="N1122" i="1"/>
  <c r="N158" i="1"/>
  <c r="N2399" i="1"/>
  <c r="N2185" i="1"/>
  <c r="N1568" i="1"/>
  <c r="N2442" i="1"/>
  <c r="N529" i="1"/>
  <c r="N992" i="1"/>
  <c r="N1734" i="1"/>
  <c r="N268" i="1"/>
  <c r="N588" i="1"/>
  <c r="N2151" i="1"/>
  <c r="N241" i="1"/>
  <c r="N802" i="1"/>
  <c r="N500" i="1"/>
  <c r="N131" i="1"/>
  <c r="N1485" i="1"/>
  <c r="N1900" i="1"/>
  <c r="N1492" i="1"/>
  <c r="N2499" i="1"/>
  <c r="N363" i="1"/>
  <c r="N2436" i="1"/>
  <c r="N1530" i="1"/>
  <c r="N1497" i="1"/>
  <c r="N1455" i="1"/>
  <c r="N2654" i="1"/>
  <c r="N556" i="1"/>
  <c r="N1018" i="1"/>
  <c r="N40" i="1"/>
  <c r="N857" i="1"/>
  <c r="N1207" i="1"/>
  <c r="N376" i="1"/>
  <c r="N1090" i="1"/>
  <c r="N2058" i="1"/>
  <c r="N1193" i="1"/>
  <c r="N1979" i="1"/>
  <c r="N989" i="1"/>
  <c r="N215" i="1"/>
  <c r="N2163" i="1"/>
  <c r="N1200" i="1"/>
  <c r="N2536" i="1"/>
  <c r="N2112" i="1"/>
  <c r="N1001" i="1"/>
  <c r="N1854" i="1"/>
  <c r="N1693" i="1"/>
  <c r="N93" i="1"/>
  <c r="N1343" i="1"/>
  <c r="N2764" i="1"/>
  <c r="N1661" i="1"/>
  <c r="N1883" i="1"/>
  <c r="N2736" i="1"/>
  <c r="N149" i="1"/>
  <c r="N2347" i="1"/>
  <c r="N2702" i="1"/>
  <c r="N494" i="1"/>
  <c r="N1789" i="1"/>
  <c r="N32" i="1"/>
  <c r="N1784" i="1"/>
  <c r="N2701" i="1"/>
  <c r="N1882" i="1"/>
  <c r="N2159" i="1"/>
  <c r="N2216" i="1"/>
  <c r="N2698" i="1"/>
  <c r="N70" i="1"/>
  <c r="N2028" i="1"/>
  <c r="N73" i="1"/>
  <c r="N146" i="1"/>
  <c r="N1088" i="1"/>
  <c r="N1170" i="1"/>
  <c r="N264" i="1"/>
  <c r="N617" i="1"/>
  <c r="N296" i="1"/>
  <c r="N2637" i="1"/>
  <c r="N936" i="1"/>
  <c r="N1300" i="1"/>
  <c r="N1511" i="1"/>
  <c r="N2080" i="1"/>
  <c r="N173" i="1"/>
  <c r="N29" i="1"/>
  <c r="N1923" i="1"/>
  <c r="N2335" i="1"/>
  <c r="N837" i="1"/>
  <c r="N1138" i="1"/>
  <c r="N1579" i="1"/>
  <c r="N2656" i="1"/>
  <c r="N1096" i="1"/>
  <c r="N13" i="1"/>
  <c r="N864" i="1"/>
  <c r="N1997" i="1"/>
  <c r="N2457" i="1"/>
  <c r="N1963" i="1"/>
  <c r="N446" i="1"/>
  <c r="N293" i="1"/>
  <c r="N2201" i="1"/>
  <c r="N271" i="1"/>
  <c r="N2067" i="1"/>
  <c r="N1980" i="1"/>
  <c r="N157" i="1"/>
  <c r="N2705" i="1"/>
  <c r="N1291" i="1"/>
  <c r="N873" i="1"/>
  <c r="N1547" i="1"/>
  <c r="N2001" i="1"/>
  <c r="N673" i="1"/>
  <c r="N1574" i="1"/>
  <c r="N398" i="1"/>
  <c r="N2704" i="1"/>
  <c r="N1393" i="1"/>
  <c r="N714" i="1"/>
  <c r="N2454" i="1"/>
  <c r="N1843" i="1"/>
  <c r="N585" i="1"/>
  <c r="N1125" i="1"/>
  <c r="N604" i="1"/>
  <c r="N2375" i="1"/>
  <c r="N1175" i="1"/>
  <c r="N1462" i="1"/>
  <c r="N1428" i="1"/>
  <c r="N1458" i="1"/>
  <c r="N879" i="1"/>
  <c r="N387" i="1"/>
  <c r="N1279" i="1"/>
  <c r="N2655" i="1"/>
  <c r="N2827" i="1"/>
  <c r="N236" i="1"/>
  <c r="N110" i="1"/>
  <c r="N2513" i="1"/>
  <c r="N2552" i="1"/>
  <c r="N1041" i="1"/>
  <c r="N418" i="1"/>
  <c r="N1456" i="1"/>
  <c r="N1459" i="1"/>
  <c r="N2234" i="1"/>
  <c r="N984" i="1"/>
  <c r="N1540" i="1"/>
  <c r="N2625" i="1"/>
  <c r="N339" i="1"/>
  <c r="N377" i="1"/>
  <c r="N647" i="1"/>
  <c r="N1817" i="1"/>
  <c r="N194" i="1"/>
  <c r="N7" i="1"/>
  <c r="N2350" i="1"/>
  <c r="N2325" i="1"/>
  <c r="N2537" i="1"/>
  <c r="N1078" i="1"/>
  <c r="N401" i="1"/>
  <c r="N1655" i="1"/>
  <c r="N30" i="1"/>
  <c r="N1313" i="1"/>
  <c r="N2456" i="1"/>
  <c r="N1265" i="1"/>
  <c r="N680" i="1"/>
  <c r="N892" i="1"/>
  <c r="N613" i="1"/>
  <c r="N718" i="1"/>
  <c r="N2443" i="1"/>
  <c r="N1941" i="1"/>
  <c r="N478" i="1"/>
  <c r="N1148" i="1"/>
  <c r="N20" i="1"/>
  <c r="N324" i="1"/>
  <c r="N2700" i="1"/>
  <c r="N12" i="1"/>
  <c r="N1080" i="1"/>
  <c r="N681" i="1"/>
  <c r="N1669" i="1"/>
  <c r="N1754" i="1"/>
  <c r="N1322" i="1"/>
  <c r="N2144" i="1"/>
  <c r="N163" i="1"/>
  <c r="N1378" i="1"/>
  <c r="N1560" i="1"/>
  <c r="N1868" i="1"/>
  <c r="N1733" i="1"/>
  <c r="N1762" i="1"/>
  <c r="N1916" i="1"/>
  <c r="N2351" i="1"/>
  <c r="N590" i="1"/>
  <c r="N816" i="1"/>
  <c r="N935" i="1"/>
  <c r="N2170" i="1"/>
  <c r="N2706" i="1"/>
  <c r="N1901" i="1"/>
  <c r="N817" i="1"/>
  <c r="N1308" i="1"/>
  <c r="N1084" i="1"/>
  <c r="N69" i="1"/>
  <c r="N1275" i="1"/>
  <c r="N902" i="1"/>
  <c r="N1552" i="1"/>
  <c r="N744" i="1"/>
  <c r="N1689" i="1"/>
  <c r="N1928" i="1"/>
  <c r="N573" i="1"/>
  <c r="N257" i="1"/>
  <c r="N192" i="1"/>
  <c r="N2044" i="1"/>
  <c r="N1106" i="1"/>
  <c r="N1521" i="1"/>
  <c r="N2422" i="1"/>
  <c r="N778" i="1"/>
  <c r="N964" i="1"/>
  <c r="N779" i="1"/>
  <c r="N2761" i="1"/>
  <c r="N1039" i="1"/>
  <c r="N551" i="1"/>
  <c r="N1242" i="1"/>
  <c r="N124" i="1"/>
  <c r="N592" i="1"/>
  <c r="N1682" i="1"/>
  <c r="N2535" i="1"/>
  <c r="N2127" i="1"/>
  <c r="N1502" i="1"/>
  <c r="N1383" i="1"/>
  <c r="N87" i="1"/>
  <c r="N1373" i="1"/>
  <c r="N1221" i="1"/>
  <c r="N1588" i="1"/>
  <c r="N1050" i="1"/>
  <c r="N1884" i="1"/>
  <c r="N204" i="1"/>
  <c r="N946" i="1"/>
  <c r="N1957" i="1"/>
  <c r="N1272" i="1"/>
  <c r="N1446" i="1"/>
  <c r="N1057" i="1"/>
  <c r="N2317" i="1"/>
  <c r="N1235" i="1"/>
  <c r="N938" i="1"/>
  <c r="N353" i="1"/>
  <c r="N2563" i="1"/>
  <c r="N2322" i="1"/>
  <c r="N947" i="1"/>
  <c r="N1646" i="1"/>
  <c r="N504" i="1"/>
  <c r="N181" i="1"/>
  <c r="N2492" i="1"/>
  <c r="N81" i="1"/>
  <c r="N982" i="1"/>
  <c r="N1725" i="1"/>
  <c r="N716" i="1"/>
  <c r="N2285" i="1"/>
  <c r="N287" i="1"/>
  <c r="N622" i="1"/>
  <c r="N1893" i="1"/>
  <c r="N844" i="1"/>
  <c r="N1902" i="1"/>
  <c r="N789" i="1"/>
  <c r="N1967" i="1"/>
  <c r="N634" i="1"/>
  <c r="N502" i="1"/>
  <c r="N2240" i="1"/>
  <c r="N2035" i="1"/>
  <c r="N2090" i="1"/>
  <c r="N1051" i="1"/>
  <c r="N1004" i="1"/>
  <c r="N644" i="1"/>
  <c r="N587" i="1"/>
  <c r="N1425" i="1"/>
  <c r="N631" i="1"/>
  <c r="N2553" i="1"/>
  <c r="N1202" i="1"/>
  <c r="N375" i="1"/>
  <c r="N170" i="1"/>
  <c r="N212" i="1"/>
  <c r="N2207" i="1"/>
  <c r="N2231" i="1"/>
  <c r="N99" i="1"/>
  <c r="N1120" i="1"/>
  <c r="N1058" i="1"/>
  <c r="N2166" i="1"/>
  <c r="N2470" i="1"/>
  <c r="N209" i="1"/>
  <c r="N1686" i="1"/>
  <c r="N392" i="1"/>
  <c r="N14" i="1"/>
  <c r="N316" i="1"/>
  <c r="N2649" i="1"/>
  <c r="N2458" i="1"/>
  <c r="N122" i="1"/>
  <c r="N1248" i="1"/>
  <c r="N830" i="1"/>
  <c r="N2111" i="1"/>
  <c r="N1851" i="1"/>
  <c r="N794" i="1"/>
  <c r="N1286" i="1"/>
  <c r="N1074" i="1"/>
  <c r="N1105" i="1"/>
  <c r="N490" i="1"/>
  <c r="N882" i="1"/>
  <c r="N174" i="1"/>
  <c r="N2122" i="1"/>
  <c r="N1480" i="1"/>
  <c r="N1150" i="1"/>
  <c r="N1282" i="1"/>
  <c r="N2633" i="1"/>
  <c r="N2105" i="1"/>
  <c r="N265" i="1"/>
  <c r="N106" i="1"/>
  <c r="N2284" i="1"/>
  <c r="N450" i="1"/>
  <c r="N2177" i="1"/>
  <c r="N2015" i="1"/>
  <c r="N222" i="1"/>
  <c r="N1402" i="1"/>
  <c r="N519" i="1"/>
  <c r="N259" i="1"/>
  <c r="N1578" i="1"/>
  <c r="N2206" i="1"/>
  <c r="N904" i="1"/>
  <c r="N317" i="1"/>
  <c r="N872" i="1"/>
  <c r="N1435" i="1"/>
  <c r="N1059" i="1"/>
  <c r="N729" i="1"/>
  <c r="N2336" i="1"/>
  <c r="N2699" i="1"/>
  <c r="N98" i="1"/>
  <c r="N1517" i="1"/>
  <c r="N2592" i="1"/>
  <c r="N24" i="1"/>
  <c r="N603" i="1"/>
  <c r="N2291" i="1"/>
  <c r="N2404" i="1"/>
  <c r="N457" i="1"/>
  <c r="N1460" i="1"/>
  <c r="N2182" i="1"/>
  <c r="N1952" i="1"/>
  <c r="N1606" i="1"/>
  <c r="N1071" i="1"/>
  <c r="N665" i="1"/>
  <c r="N2327" i="1"/>
  <c r="N1245" i="1"/>
  <c r="N933" i="1"/>
  <c r="N1664" i="1"/>
  <c r="N1340" i="1"/>
  <c r="N2822" i="1"/>
  <c r="N2564" i="1"/>
  <c r="N1429" i="1"/>
  <c r="N1671" i="1"/>
  <c r="N2097" i="1"/>
  <c r="N828" i="1"/>
  <c r="N422" i="1"/>
  <c r="N2121" i="1"/>
  <c r="N2502" i="1"/>
  <c r="N1636" i="1"/>
  <c r="N333" i="1"/>
  <c r="N1695" i="1"/>
  <c r="N808" i="1"/>
  <c r="N1562" i="1"/>
  <c r="N1457" i="1"/>
  <c r="N2220" i="1"/>
  <c r="N281" i="1"/>
  <c r="N1761" i="1"/>
  <c r="N520" i="1"/>
  <c r="N1729" i="1"/>
  <c r="N565" i="1"/>
  <c r="N1692" i="1"/>
  <c r="N90" i="1"/>
  <c r="N2384" i="1"/>
  <c r="N2331" i="1"/>
  <c r="N1326" i="1"/>
  <c r="N2180" i="1"/>
  <c r="N1674" i="1"/>
  <c r="N1028" i="1"/>
  <c r="N1919" i="1"/>
  <c r="N335" i="1"/>
  <c r="N1739" i="1"/>
  <c r="N338" i="1"/>
  <c r="N246" i="1"/>
  <c r="N1712" i="1"/>
  <c r="N1983" i="1"/>
  <c r="N2131" i="1"/>
  <c r="N1512" i="1"/>
  <c r="N1479" i="1"/>
  <c r="N1349" i="1"/>
  <c r="N820" i="1"/>
  <c r="N1168" i="1"/>
  <c r="N233" i="1"/>
  <c r="N1229" i="1"/>
  <c r="N65" i="1"/>
  <c r="N1666" i="1"/>
  <c r="N1825" i="1"/>
  <c r="N1225" i="1"/>
  <c r="N516" i="1"/>
  <c r="N657" i="1"/>
  <c r="N1108" i="1"/>
  <c r="N2241" i="1"/>
  <c r="N1536" i="1"/>
  <c r="N2243" i="1"/>
  <c r="N1787" i="1"/>
  <c r="N288" i="1"/>
  <c r="N2591" i="1"/>
  <c r="N1790" i="1"/>
  <c r="N549" i="1"/>
  <c r="N2565" i="1"/>
  <c r="N2225" i="1"/>
  <c r="N168" i="1"/>
  <c r="N889" i="1"/>
  <c r="N998" i="1"/>
  <c r="N48" i="1"/>
  <c r="N1367" i="1"/>
  <c r="N1024" i="1"/>
  <c r="N1427" i="1"/>
  <c r="N1420" i="1"/>
  <c r="N1864" i="1"/>
  <c r="N958" i="1"/>
  <c r="N188" i="1"/>
  <c r="N1602" i="1"/>
  <c r="N115" i="1"/>
  <c r="N82" i="1"/>
  <c r="N1677" i="1"/>
  <c r="N2766" i="1"/>
  <c r="N368" i="1"/>
  <c r="N1342" i="1"/>
  <c r="N552" i="1"/>
  <c r="N274" i="1"/>
  <c r="N390" i="1"/>
  <c r="N116" i="1"/>
  <c r="N474" i="1"/>
  <c r="N967" i="1"/>
  <c r="N2271" i="1"/>
  <c r="N1495" i="1"/>
  <c r="N1586" i="1"/>
  <c r="N506" i="1"/>
  <c r="N2192" i="1"/>
  <c r="N187" i="1"/>
  <c r="N1524" i="1"/>
  <c r="N1379" i="1"/>
  <c r="N1518" i="1"/>
  <c r="N2120" i="1"/>
  <c r="N1353" i="1"/>
  <c r="N190" i="1"/>
  <c r="N939" i="1"/>
  <c r="N2321" i="1"/>
  <c r="N1557" i="1"/>
  <c r="N1312" i="1"/>
  <c r="N2023" i="1"/>
  <c r="N800" i="1"/>
  <c r="N1134" i="1"/>
  <c r="N1523" i="1"/>
  <c r="N2019" i="1"/>
  <c r="N1296" i="1"/>
  <c r="N1467" i="1"/>
  <c r="N107" i="1"/>
  <c r="N1623" i="1"/>
  <c r="N2624" i="1"/>
  <c r="N531" i="1"/>
  <c r="N372" i="1"/>
  <c r="N1717" i="1"/>
  <c r="N1321" i="1"/>
  <c r="N1043" i="1"/>
  <c r="N109" i="1"/>
  <c r="N2370" i="1"/>
  <c r="N2398" i="1"/>
  <c r="N1626" i="1"/>
  <c r="N750" i="1"/>
  <c r="N1643" i="1"/>
  <c r="N1093" i="1"/>
  <c r="N2328" i="1"/>
  <c r="N118" i="1"/>
  <c r="N2172" i="1"/>
  <c r="N715" i="1"/>
  <c r="N1408" i="1"/>
  <c r="N361" i="1"/>
  <c r="N1104" i="1"/>
  <c r="N2500" i="1"/>
  <c r="N342" i="1"/>
  <c r="N544" i="1"/>
  <c r="N560" i="1"/>
  <c r="N1194" i="1"/>
  <c r="N2391" i="1"/>
  <c r="N1730" i="1"/>
  <c r="N1348" i="1"/>
  <c r="N429" i="1"/>
  <c r="N2703" i="1"/>
  <c r="N1683" i="1"/>
  <c r="N2412" i="1"/>
  <c r="N485" i="1"/>
  <c r="N2071" i="1"/>
  <c r="N492" i="1"/>
  <c r="N284" i="1"/>
  <c r="N677" i="1"/>
  <c r="N2305" i="1"/>
  <c r="N2363" i="1"/>
  <c r="N1927" i="1"/>
  <c r="N623" i="1"/>
  <c r="N1403" i="1"/>
  <c r="N2006" i="1"/>
  <c r="N1319" i="1"/>
  <c r="N822" i="1"/>
  <c r="N1211" i="1"/>
  <c r="N285" i="1"/>
  <c r="N238" i="1"/>
  <c r="N1745" i="1"/>
  <c r="N2094" i="1"/>
  <c r="N954" i="1"/>
  <c r="N2495" i="1"/>
  <c r="N2179" i="1"/>
  <c r="N179" i="1"/>
  <c r="N2467" i="1"/>
  <c r="N354" i="1"/>
  <c r="N2455" i="1"/>
  <c r="N2653" i="1"/>
  <c r="N780" i="1"/>
  <c r="N232" i="1"/>
  <c r="N785" i="1"/>
  <c r="N633" i="1"/>
  <c r="N2056" i="1"/>
  <c r="N1576" i="1"/>
  <c r="N244" i="1"/>
  <c r="N836" i="1"/>
  <c r="N269" i="1"/>
  <c r="N2041" i="1"/>
  <c r="N1681" i="1"/>
  <c r="N2836" i="1"/>
  <c r="N2646" i="1"/>
  <c r="N21" i="1"/>
  <c r="N1741" i="1"/>
  <c r="N1304" i="1"/>
  <c r="N465" i="1"/>
  <c r="N127" i="1"/>
  <c r="N652" i="1"/>
  <c r="N436" i="1"/>
  <c r="N412" i="1"/>
  <c r="N2566" i="1"/>
  <c r="N1992" i="1"/>
  <c r="N74" i="1"/>
  <c r="N1469" i="1"/>
  <c r="N443" i="1"/>
  <c r="N1441" i="1"/>
  <c r="N1759" i="1"/>
  <c r="N2623" i="1"/>
  <c r="N1046" i="1"/>
  <c r="N150" i="1"/>
  <c r="N1582" i="1"/>
  <c r="N123" i="1"/>
  <c r="N723" i="1"/>
  <c r="N2522" i="1"/>
  <c r="N1453" i="1"/>
  <c r="N597" i="1"/>
  <c r="N1320" i="1"/>
  <c r="N1237" i="1"/>
  <c r="N405" i="1"/>
  <c r="N1866" i="1"/>
  <c r="N2049" i="1"/>
  <c r="N152" i="1"/>
  <c r="N688" i="1"/>
  <c r="N1792" i="1"/>
  <c r="N1945" i="1"/>
  <c r="N2680" i="1"/>
  <c r="N1436" i="1"/>
  <c r="N2251" i="1"/>
  <c r="N661" i="1"/>
  <c r="N2578" i="1"/>
  <c r="N1918" i="1"/>
  <c r="N1140" i="1"/>
  <c r="N2267" i="1"/>
  <c r="N546" i="1"/>
  <c r="N1931" i="1"/>
  <c r="N1934" i="1"/>
  <c r="N1624" i="1"/>
  <c r="N2444" i="1"/>
  <c r="N2088" i="1"/>
  <c r="N297" i="1"/>
  <c r="N763" i="1"/>
  <c r="N1950" i="1"/>
  <c r="N682" i="1"/>
  <c r="N1874" i="1"/>
  <c r="N473" i="1"/>
  <c r="N1334" i="1"/>
  <c r="N728" i="1"/>
  <c r="N582" i="1"/>
  <c r="N2021" i="1"/>
  <c r="N2040" i="1"/>
  <c r="N1610" i="1"/>
  <c r="N1667" i="1"/>
  <c r="N975" i="1"/>
  <c r="N614" i="1"/>
  <c r="N1645" i="1"/>
  <c r="N1239" i="1"/>
  <c r="N1314" i="1"/>
  <c r="N1361" i="1"/>
  <c r="N433" i="1"/>
  <c r="N765" i="1"/>
  <c r="N2546" i="1"/>
  <c r="N1632" i="1"/>
  <c r="N788" i="1"/>
  <c r="N1753" i="1"/>
  <c r="N1731" i="1"/>
  <c r="N2161" i="1"/>
  <c r="N479" i="1"/>
  <c r="N776" i="1"/>
  <c r="N575" i="1"/>
  <c r="N213" i="1"/>
  <c r="N2406" i="1"/>
  <c r="N2434" i="1"/>
  <c r="N1774" i="1"/>
  <c r="N855" i="1"/>
  <c r="N2252" i="1"/>
  <c r="N2615" i="1"/>
  <c r="N331" i="1"/>
  <c r="N2378" i="1"/>
  <c r="N2415" i="1"/>
  <c r="N2258" i="1"/>
  <c r="N775" i="1"/>
  <c r="N2559" i="1"/>
  <c r="N1592" i="1"/>
  <c r="N1642" i="1"/>
  <c r="N121" i="1"/>
  <c r="N1628" i="1"/>
  <c r="N858" i="1"/>
  <c r="N2313" i="1"/>
  <c r="N826" i="1"/>
  <c r="N2068" i="1"/>
  <c r="N1127" i="1"/>
  <c r="N1804" i="1"/>
  <c r="N220" i="1"/>
  <c r="N298" i="1"/>
  <c r="N1765" i="1"/>
  <c r="N618" i="1"/>
  <c r="N2758" i="1"/>
  <c r="N1180" i="1"/>
  <c r="N2636" i="1"/>
  <c r="N2085" i="1"/>
  <c r="N62" i="1"/>
  <c r="N1654" i="1"/>
  <c r="N2103" i="1"/>
  <c r="N1982" i="1"/>
  <c r="N770" i="1"/>
  <c r="N2643" i="1"/>
  <c r="N1859" i="1"/>
  <c r="N2528" i="1"/>
  <c r="N774" i="1"/>
  <c r="N2200" i="1"/>
  <c r="N1826" i="1"/>
  <c r="N388" i="1"/>
  <c r="N1350" i="1"/>
  <c r="N841" i="1"/>
  <c r="N1128" i="1"/>
  <c r="N2670" i="1"/>
  <c r="N2530" i="1"/>
  <c r="N2478" i="1"/>
  <c r="N2824" i="1"/>
  <c r="N2727" i="1"/>
  <c r="N2215" i="1"/>
  <c r="N2659" i="1"/>
  <c r="N290" i="1"/>
  <c r="N1872" i="1"/>
  <c r="N1498" i="1"/>
  <c r="N1698" i="1"/>
  <c r="N2372" i="1"/>
  <c r="N1143" i="1"/>
  <c r="N223" i="1"/>
  <c r="N1186" i="1"/>
  <c r="N1564" i="1"/>
  <c r="N1195" i="1"/>
  <c r="N1819" i="1"/>
  <c r="N2063" i="1"/>
  <c r="N1005" i="1"/>
  <c r="N1504" i="1"/>
  <c r="N1252" i="1"/>
  <c r="N2504" i="1"/>
  <c r="N360" i="1"/>
  <c r="N1796" i="1"/>
  <c r="N1410" i="1"/>
  <c r="N2116" i="1"/>
  <c r="N2647" i="1"/>
  <c r="N1737" i="1"/>
  <c r="N1721" i="1"/>
  <c r="N260" i="1"/>
  <c r="N824" i="1"/>
  <c r="N883" i="1"/>
  <c r="N1989" i="1"/>
  <c r="N1996" i="1"/>
  <c r="N1258" i="1"/>
  <c r="N411" i="1"/>
  <c r="N2833" i="1"/>
  <c r="N470" i="1"/>
  <c r="N547" i="1"/>
  <c r="N1274" i="1"/>
  <c r="N2374" i="1"/>
  <c r="N1404" i="1"/>
  <c r="N1276" i="1"/>
  <c r="N1743" i="1"/>
  <c r="N2628" i="1"/>
  <c r="N397" i="1"/>
  <c r="N1894" i="1"/>
  <c r="N1197" i="1"/>
  <c r="N760" i="1"/>
  <c r="N2665" i="1"/>
  <c r="N193" i="1"/>
  <c r="N1461" i="1"/>
  <c r="N2039" i="1"/>
  <c r="N1726" i="1"/>
  <c r="N1881" i="1"/>
  <c r="N2821" i="1"/>
  <c r="N2540" i="1"/>
  <c r="N428" i="1"/>
  <c r="N2007" i="1"/>
  <c r="N645" i="1"/>
  <c r="N305" i="1"/>
  <c r="N254" i="1"/>
  <c r="N311" i="1"/>
  <c r="N1714" i="1"/>
  <c r="N207" i="1"/>
  <c r="N1072" i="1"/>
  <c r="N2312" i="1"/>
  <c r="N2575" i="1"/>
  <c r="N2326" i="1"/>
  <c r="N2426" i="1"/>
  <c r="N2463" i="1"/>
  <c r="N2719" i="1"/>
  <c r="N36" i="1"/>
  <c r="N2002" i="1"/>
  <c r="N2733" i="1"/>
  <c r="N2683" i="1"/>
  <c r="N2770" i="1"/>
  <c r="N1097" i="1"/>
  <c r="N1849" i="1"/>
  <c r="N1993" i="1"/>
  <c r="N1234" i="1"/>
  <c r="N606" i="1"/>
  <c r="N1609" i="1"/>
  <c r="N78" i="1"/>
  <c r="N807" i="1"/>
  <c r="N2783" i="1"/>
  <c r="N2079" i="1"/>
  <c r="N2344" i="1"/>
  <c r="N1652" i="1"/>
  <c r="N15" i="1"/>
  <c r="N182" i="1"/>
  <c r="N1306" i="1"/>
  <c r="N420" i="1"/>
  <c r="N2270" i="1"/>
  <c r="N2810" i="1"/>
  <c r="N2137" i="1"/>
  <c r="N1895" i="1"/>
  <c r="N2235" i="1"/>
  <c r="N2621" i="1"/>
  <c r="N1011" i="1"/>
  <c r="N1061" i="1"/>
  <c r="N1260" i="1"/>
  <c r="N2004" i="1"/>
  <c r="N1786" i="1"/>
  <c r="N1527" i="1"/>
  <c r="N385" i="1"/>
  <c r="N480" i="1"/>
  <c r="N318" i="1"/>
  <c r="N2584" i="1"/>
  <c r="N2125" i="1"/>
  <c r="N2385" i="1"/>
  <c r="N68" i="1"/>
  <c r="N2681" i="1"/>
  <c r="N1908" i="1"/>
  <c r="N2560" i="1"/>
  <c r="N25" i="1"/>
  <c r="N2437" i="1"/>
  <c r="N1633" i="1"/>
  <c r="N1685" i="1"/>
  <c r="N1703" i="1"/>
  <c r="N2070" i="1"/>
  <c r="N364" i="1"/>
  <c r="N968" i="1"/>
  <c r="N1990" i="1"/>
  <c r="N1847" i="1"/>
  <c r="N302" i="1"/>
  <c r="N2005" i="1"/>
  <c r="N2630" i="1"/>
  <c r="N1691" i="1"/>
  <c r="N421" i="1"/>
  <c r="N1975" i="1"/>
  <c r="N666" i="1"/>
  <c r="N16" i="1"/>
  <c r="N2774" i="1"/>
  <c r="N1507" i="1"/>
  <c r="N1218" i="1"/>
  <c r="N2730" i="1"/>
  <c r="N1471" i="1"/>
  <c r="N636" i="1"/>
  <c r="N2262" i="1"/>
  <c r="N1040" i="1"/>
  <c r="N997" i="1"/>
  <c r="N2755" i="1"/>
  <c r="N2256" i="1"/>
  <c r="N2295" i="1"/>
  <c r="N415" i="1"/>
  <c r="N568" i="1"/>
  <c r="N2545" i="1"/>
  <c r="N1829" i="1"/>
  <c r="N1791" i="1"/>
  <c r="N1501" i="1"/>
  <c r="N838" i="1"/>
  <c r="N2675" i="1"/>
  <c r="N725" i="1"/>
  <c r="N2526" i="1"/>
  <c r="N1406" i="1"/>
  <c r="N1986" i="1"/>
  <c r="N2567" i="1"/>
  <c r="N2106" i="1"/>
  <c r="N370" i="1"/>
  <c r="N2682" i="1"/>
  <c r="N1833" i="1"/>
  <c r="N2543" i="1"/>
  <c r="N1937" i="1"/>
  <c r="N1246" i="1"/>
  <c r="N1124" i="1"/>
  <c r="N2280" i="1"/>
  <c r="N2246" i="1"/>
  <c r="N1801" i="1"/>
  <c r="N2791" i="1"/>
  <c r="N1910" i="1"/>
  <c r="N1870" i="1"/>
  <c r="N1850" i="1"/>
  <c r="N2685" i="1"/>
  <c r="N2051" i="1"/>
  <c r="N2677" i="1"/>
  <c r="N649" i="1"/>
  <c r="N1618" i="1"/>
  <c r="N2532" i="1"/>
  <c r="N2782" i="1"/>
  <c r="N2616" i="1"/>
  <c r="N1352" i="1"/>
  <c r="N1445" i="1"/>
  <c r="N2366" i="1"/>
  <c r="N615" i="1"/>
  <c r="N1055" i="1"/>
  <c r="N2286" i="1"/>
  <c r="N1711" i="1"/>
  <c r="N1102" i="1"/>
  <c r="N1110" i="1"/>
  <c r="N2281" i="1"/>
  <c r="N2149" i="1"/>
  <c r="N726" i="1"/>
  <c r="N469" i="1"/>
  <c r="N1002" i="1"/>
  <c r="N1249" i="1"/>
  <c r="N2768" i="1"/>
  <c r="N2539" i="1"/>
  <c r="N1526" i="1"/>
  <c r="N2815" i="1"/>
  <c r="N66" i="1"/>
  <c r="N358" i="1"/>
  <c r="N2735" i="1"/>
  <c r="N2678" i="1"/>
  <c r="N2817" i="1"/>
  <c r="N2213" i="1"/>
  <c r="N1622" i="1"/>
  <c r="N2349" i="1"/>
  <c r="N100" i="1"/>
  <c r="N208" i="1"/>
  <c r="N2433" i="1"/>
  <c r="N234" i="1"/>
  <c r="N630" i="1"/>
  <c r="N240" i="1"/>
  <c r="N1214" i="1"/>
  <c r="N1554" i="1"/>
  <c r="N2452" i="1"/>
  <c r="N602" i="1"/>
  <c r="N2634" i="1"/>
  <c r="N1871" i="1"/>
  <c r="N1156" i="1"/>
  <c r="N2462" i="1"/>
  <c r="N2175" i="1"/>
  <c r="N1572" i="1"/>
  <c r="N2278" i="1"/>
  <c r="N1841" i="1"/>
  <c r="N1440" i="1"/>
  <c r="N2432" i="1"/>
  <c r="N151" i="1"/>
  <c r="N1389" i="1"/>
  <c r="N2319" i="1"/>
  <c r="N1118" i="1"/>
  <c r="N373" i="1"/>
  <c r="N1280" i="1"/>
  <c r="N1630" i="1"/>
  <c r="N2590" i="1"/>
  <c r="N2715" i="1"/>
  <c r="N1065" i="1"/>
  <c r="N64" i="1"/>
  <c r="N1966" i="1"/>
  <c r="N2431" i="1"/>
  <c r="N642" i="1"/>
  <c r="N2354" i="1"/>
  <c r="N2429" i="1"/>
  <c r="N2635" i="1"/>
  <c r="N1981" i="1"/>
  <c r="N2219" i="1"/>
  <c r="N2533" i="1"/>
  <c r="N2389" i="1"/>
  <c r="N410" i="1"/>
  <c r="N796" i="1"/>
  <c r="N2297" i="1"/>
  <c r="N819" i="1"/>
  <c r="N1315" i="1"/>
  <c r="N687" i="1"/>
  <c r="N2169" i="1"/>
  <c r="N944" i="1"/>
  <c r="N2184" i="1"/>
  <c r="N1187" i="1"/>
  <c r="N1152" i="1"/>
  <c r="N721" i="1"/>
  <c r="N1672" i="1"/>
  <c r="N2777" i="1"/>
  <c r="N2472" i="1"/>
  <c r="N313" i="1"/>
  <c r="N895" i="1"/>
  <c r="N1133" i="1"/>
  <c r="N2501" i="1"/>
  <c r="N608" i="1"/>
  <c r="N2752" i="1"/>
  <c r="N2247" i="1"/>
  <c r="N2439" i="1"/>
  <c r="N165" i="1"/>
  <c r="N1595" i="1"/>
  <c r="N570" i="1"/>
  <c r="N147" i="1"/>
  <c r="N206" i="1"/>
  <c r="N2110" i="1"/>
  <c r="N866" i="1"/>
  <c r="N112" i="1"/>
  <c r="N1357" i="1"/>
  <c r="N2602" i="1"/>
  <c r="N825" i="1"/>
  <c r="N2084" i="1"/>
  <c r="N717" i="1"/>
  <c r="N1770" i="1"/>
  <c r="N1298" i="1"/>
  <c r="N2614" i="1"/>
  <c r="N685" i="1"/>
  <c r="N43" i="1"/>
  <c r="N2692" i="1"/>
  <c r="N148" i="1"/>
  <c r="N2089" i="1"/>
  <c r="N1364" i="1"/>
  <c r="N562" i="1"/>
  <c r="N416" i="1"/>
  <c r="N1519" i="1"/>
  <c r="N932" i="1"/>
  <c r="N2282" i="1"/>
  <c r="N2509" i="1"/>
  <c r="N1339" i="1"/>
  <c r="N2549" i="1"/>
  <c r="N2480" i="1"/>
  <c r="N2440" i="1"/>
  <c r="N990" i="1"/>
  <c r="N2118" i="1"/>
  <c r="N1292" i="1"/>
  <c r="N1301" i="1"/>
  <c r="N2407" i="1"/>
  <c r="N2759" i="1"/>
  <c r="N2283" i="1"/>
  <c r="N1438" i="1"/>
  <c r="N487" i="1"/>
  <c r="N162" i="1"/>
  <c r="N1665" i="1"/>
  <c r="N2309" i="1"/>
  <c r="N2651" i="1"/>
  <c r="N1369" i="1"/>
  <c r="N2115" i="1"/>
  <c r="N438" i="1"/>
  <c r="N1904" i="1"/>
  <c r="N1400" i="1"/>
  <c r="N2150" i="1"/>
  <c r="N2062" i="1"/>
  <c r="N2548" i="1"/>
  <c r="N1603" i="1"/>
  <c r="N1838" i="1"/>
  <c r="N466" i="1"/>
  <c r="N870" i="1"/>
  <c r="N1020" i="1"/>
  <c r="N579" i="1"/>
  <c r="N17" i="1"/>
  <c r="N1268" i="1"/>
  <c r="N458" i="1"/>
  <c r="N2265" i="1"/>
  <c r="N1464" i="1"/>
  <c r="N2218" i="1"/>
  <c r="N792" i="1"/>
  <c r="N1494" i="1"/>
  <c r="N2798" i="1"/>
  <c r="N45" i="1"/>
  <c r="N833" i="1"/>
  <c r="N906" i="1"/>
  <c r="N2098" i="1"/>
  <c r="N1688" i="1"/>
  <c r="N1053" i="1"/>
  <c r="N1213" i="1"/>
  <c r="N747" i="1"/>
  <c r="N1336" i="1"/>
  <c r="N2033" i="1"/>
  <c r="N651" i="1"/>
  <c r="N1333" i="1"/>
  <c r="N1188" i="1"/>
  <c r="N1736" i="1"/>
  <c r="N1534" i="1"/>
  <c r="N413" i="1"/>
  <c r="N877" i="1"/>
  <c r="N214" i="1"/>
  <c r="N1297" i="1"/>
  <c r="N831" i="1"/>
  <c r="N2640" i="1"/>
  <c r="N2053" i="1"/>
  <c r="N2506" i="1"/>
  <c r="N2773" i="1"/>
  <c r="N2261" i="1"/>
  <c r="N1144" i="1"/>
  <c r="N1718" i="1"/>
  <c r="N1415" i="1"/>
  <c r="N2740" i="1"/>
  <c r="N2490" i="1"/>
  <c r="N47" i="1"/>
  <c r="N2581" i="1"/>
  <c r="N1972" i="1"/>
  <c r="N488" i="1"/>
  <c r="N28" i="1"/>
  <c r="N2393" i="1"/>
  <c r="N1263" i="1"/>
  <c r="N712" i="1"/>
  <c r="N1042" i="1"/>
  <c r="N225" i="1"/>
  <c r="N164" i="1"/>
  <c r="N1513" i="1"/>
  <c r="N1865" i="1"/>
  <c r="N1162" i="1"/>
  <c r="N1798" i="1"/>
  <c r="N85" i="1"/>
  <c r="N2155" i="1"/>
  <c r="N1604" i="1"/>
  <c r="N2611" i="1"/>
  <c r="N2542" i="1"/>
  <c r="N243" i="1"/>
  <c r="N1409" i="1"/>
  <c r="N2101" i="1"/>
  <c r="N1694" i="1"/>
  <c r="N1587" i="1"/>
  <c r="N2498" i="1"/>
  <c r="N2620" i="1"/>
  <c r="N2427" i="1"/>
  <c r="N881" i="1"/>
  <c r="N2668" i="1"/>
  <c r="N2249" i="1"/>
  <c r="N1254" i="1"/>
  <c r="N176" i="1"/>
  <c r="N1113" i="1"/>
  <c r="N1165" i="1"/>
  <c r="N94" i="1"/>
  <c r="N2003" i="1"/>
  <c r="N2409" i="1"/>
  <c r="N2055" i="1"/>
  <c r="N143" i="1"/>
  <c r="N847" i="1"/>
  <c r="N558" i="1"/>
  <c r="N1381" i="1"/>
  <c r="N2188" i="1"/>
  <c r="N496" i="1"/>
  <c r="N167" i="1"/>
  <c r="N2299" i="1"/>
  <c r="N2687" i="1"/>
  <c r="N2666" i="1"/>
  <c r="N1823" i="1"/>
  <c r="N2728" i="1"/>
  <c r="N1216" i="1"/>
  <c r="N454" i="1"/>
  <c r="N2597" i="1"/>
  <c r="N1022" i="1"/>
  <c r="N2778" i="1"/>
  <c r="N2739" i="1"/>
  <c r="N2679" i="1"/>
  <c r="N1474" i="1"/>
  <c r="N88" i="1"/>
  <c r="N407" i="1"/>
  <c r="N1092" i="1"/>
  <c r="N461" i="1"/>
  <c r="N2713" i="1"/>
  <c r="N2771" i="1"/>
  <c r="N2419" i="1"/>
  <c r="N2416" i="1"/>
  <c r="N1447" i="1"/>
  <c r="N406" i="1"/>
  <c r="N315" i="1"/>
  <c r="N1746" i="1"/>
  <c r="N2129" i="1"/>
  <c r="N1290" i="1"/>
  <c r="N177" i="1"/>
  <c r="N1075" i="1"/>
  <c r="N46" i="1"/>
  <c r="N2520" i="1"/>
  <c r="N1555" i="1"/>
  <c r="N308" i="1"/>
  <c r="N2788" i="1"/>
  <c r="N995" i="1"/>
  <c r="N1426" i="1"/>
  <c r="N2250" i="1"/>
  <c r="N1615" i="1"/>
  <c r="N2417" i="1"/>
  <c r="N2379" i="1"/>
  <c r="N1324" i="1"/>
  <c r="N482" i="1"/>
  <c r="N594" i="1"/>
  <c r="N1663" i="1"/>
  <c r="N739" i="1"/>
  <c r="N2042" i="1"/>
  <c r="N1117" i="1"/>
  <c r="N1545" i="1"/>
  <c r="N2017" i="1"/>
  <c r="N1481" i="1"/>
  <c r="N2619" i="1"/>
  <c r="N1676" i="1"/>
  <c r="N1727" i="1"/>
  <c r="N2096" i="1"/>
  <c r="N1284" i="1"/>
  <c r="N258" i="1"/>
  <c r="N1639" i="1"/>
  <c r="N11" i="1"/>
  <c r="N1795" i="1"/>
  <c r="N2531" i="1"/>
  <c r="N1903" i="1"/>
  <c r="N1430" i="1"/>
  <c r="N2329" i="1"/>
  <c r="N2119" i="1"/>
  <c r="N730" i="1"/>
  <c r="N2607" i="1"/>
  <c r="N27" i="1"/>
  <c r="N880" i="1"/>
  <c r="N2797" i="1"/>
  <c r="N2302" i="1"/>
  <c r="N2605" i="1"/>
  <c r="N2744" i="1"/>
  <c r="N108" i="1"/>
  <c r="N1697" i="1"/>
  <c r="N210" i="1"/>
  <c r="N2032" i="1"/>
  <c r="N1325" i="1"/>
  <c r="N2550" i="1"/>
  <c r="N823" i="1"/>
  <c r="N2245" i="1"/>
  <c r="N2805" i="1"/>
  <c r="N2162" i="1"/>
  <c r="N2132" i="1"/>
  <c r="N764" i="1"/>
  <c r="N2453" i="1"/>
  <c r="N584" i="1"/>
  <c r="N1544" i="1"/>
  <c r="N1281" i="1"/>
  <c r="N160" i="1"/>
  <c r="N2818" i="1"/>
  <c r="N574" i="1"/>
  <c r="N133" i="1"/>
  <c r="N2743" i="1"/>
  <c r="N1880" i="1"/>
  <c r="N2693" i="1"/>
  <c r="N2060" i="1"/>
  <c r="N161" i="1"/>
  <c r="N662" i="1"/>
  <c r="N2753" i="1"/>
  <c r="N1563" i="1"/>
  <c r="N1347" i="1"/>
  <c r="N942" i="1"/>
  <c r="N1876" i="1"/>
  <c r="N2767" i="1"/>
  <c r="N1638" i="1"/>
  <c r="N1590" i="1"/>
  <c r="N596" i="1"/>
  <c r="N2113" i="1"/>
  <c r="N155" i="1"/>
  <c r="N159" i="1"/>
  <c r="N2092" i="1"/>
  <c r="N950" i="1"/>
  <c r="N1803" i="1"/>
  <c r="N2811" i="1"/>
  <c r="N533" i="1"/>
  <c r="N1029" i="1"/>
  <c r="N2287" i="1"/>
  <c r="N1332" i="1"/>
  <c r="N1936" i="1"/>
  <c r="N1925" i="1"/>
  <c r="N2104" i="1"/>
  <c r="N2573" i="1"/>
  <c r="N1083" i="1"/>
  <c r="N1416" i="1"/>
  <c r="N1863" i="1"/>
  <c r="N2741" i="1"/>
  <c r="N2154" i="1"/>
  <c r="N1964" i="1"/>
  <c r="N1257" i="1"/>
  <c r="N1929" i="1"/>
  <c r="N334" i="1"/>
  <c r="N227" i="1"/>
  <c r="N2304" i="1"/>
  <c r="N1541" i="1"/>
  <c r="N1611" i="1"/>
  <c r="N1370" i="1"/>
  <c r="N1454" i="1"/>
  <c r="N2030" i="1"/>
  <c r="N330" i="1"/>
  <c r="N1675" i="1"/>
  <c r="N140" i="1"/>
  <c r="N437" i="1"/>
  <c r="N2016" i="1"/>
  <c r="N2269" i="1"/>
  <c r="N483" i="1"/>
  <c r="N445" i="1"/>
  <c r="N2263" i="1"/>
  <c r="N2622" i="1"/>
  <c r="N2158" i="1"/>
  <c r="N2812" i="1"/>
  <c r="N2831" i="1"/>
  <c r="N2511" i="1"/>
  <c r="N2117" i="1"/>
  <c r="N1064" i="1"/>
  <c r="N321" i="1"/>
  <c r="N447" i="1"/>
  <c r="N969" i="1"/>
  <c r="N464" i="1"/>
  <c r="N2361" i="1"/>
  <c r="N2547" i="1"/>
  <c r="N2688" i="1"/>
  <c r="N1828" i="1"/>
  <c r="N589" i="1"/>
  <c r="N1407" i="1"/>
  <c r="N887" i="1"/>
  <c r="N1551" i="1"/>
  <c r="N396" i="1"/>
  <c r="N452" i="1"/>
  <c r="N247" i="1"/>
  <c r="N637" i="1"/>
  <c r="N659" i="1"/>
  <c r="N2272" i="1"/>
  <c r="N2423" i="1"/>
  <c r="N314" i="1"/>
  <c r="N2168" i="1"/>
  <c r="N362" i="1"/>
  <c r="N753" i="1"/>
  <c r="N2362" i="1"/>
  <c r="N2332" i="1"/>
  <c r="N1525" i="1"/>
  <c r="N1135" i="1"/>
  <c r="N2598" i="1"/>
  <c r="N1068" i="1"/>
  <c r="N369" i="1"/>
  <c r="N983" i="1"/>
  <c r="N125" i="1"/>
  <c r="N1027" i="1"/>
  <c r="N2510" i="1"/>
  <c r="N1995" i="1"/>
  <c r="N303" i="1"/>
  <c r="N1030" i="1"/>
  <c r="N2644" i="1"/>
  <c r="N1535" i="1"/>
  <c r="N1126" i="1"/>
  <c r="N1398" i="1"/>
  <c r="N2667" i="1"/>
  <c r="N2780" i="1"/>
  <c r="N2684" i="1"/>
  <c r="N1387" i="1"/>
  <c r="N67" i="1"/>
  <c r="N2324" i="1"/>
  <c r="N1890" i="1"/>
  <c r="N1943" i="1"/>
  <c r="N1255" i="1"/>
  <c r="N409" i="1"/>
  <c r="N653" i="1"/>
  <c r="N18" i="1"/>
  <c r="N601" i="1"/>
  <c r="N709" i="1"/>
  <c r="N8" i="1"/>
  <c r="N2673" i="1"/>
  <c r="N1532" i="1"/>
  <c r="N732" i="1"/>
  <c r="N2392" i="1"/>
  <c r="N1169" i="1"/>
  <c r="N719" i="1"/>
  <c r="N2266" i="1"/>
  <c r="N901" i="1"/>
  <c r="N695" i="1"/>
  <c r="N2745" i="1"/>
  <c r="N486" i="1"/>
  <c r="N1839" i="1"/>
  <c r="N1450" i="1"/>
  <c r="N537" i="1"/>
  <c r="N1597" i="1"/>
  <c r="N2400" i="1"/>
  <c r="N1920" i="1"/>
  <c r="N640" i="1"/>
  <c r="N1338" i="1"/>
  <c r="N2315" i="1"/>
  <c r="N1303" i="1"/>
  <c r="N600" i="1"/>
  <c r="N1287" i="1"/>
  <c r="N708" i="1"/>
  <c r="N1085" i="1"/>
  <c r="N2816" i="1"/>
  <c r="N1052" i="1"/>
  <c r="N1160" i="1"/>
  <c r="N172" i="1"/>
  <c r="N2555" i="1"/>
  <c r="N781" i="1"/>
  <c r="N9" i="1"/>
  <c r="N432" i="1"/>
  <c r="N250" i="1"/>
  <c r="N2747" i="1"/>
  <c r="N1575" i="1"/>
  <c r="N2571" i="1"/>
  <c r="N2387" i="1"/>
  <c r="N1715" i="1"/>
  <c r="N1310" i="1"/>
  <c r="N199" i="1"/>
  <c r="N1466" i="1"/>
  <c r="N2316" i="1"/>
  <c r="N1098" i="1"/>
  <c r="N1589" i="1"/>
  <c r="N245" i="1"/>
  <c r="N769" i="1"/>
  <c r="N2186" i="1"/>
  <c r="N2466" i="1"/>
  <c r="N2629" i="1"/>
  <c r="N966" i="1"/>
  <c r="N1948" i="1"/>
  <c r="N299" i="1"/>
  <c r="N2570" i="1"/>
  <c r="N2405" i="1"/>
  <c r="N2100" i="1"/>
  <c r="N2358" i="1"/>
  <c r="N2830" i="1"/>
  <c r="N185" i="1"/>
  <c r="N548" i="1"/>
  <c r="N2174" i="1"/>
  <c r="N435" i="1"/>
  <c r="N186" i="1"/>
  <c r="N814" i="1"/>
  <c r="N2776" i="1"/>
  <c r="N871" i="1"/>
  <c r="N783" i="1"/>
  <c r="N1585" i="1"/>
  <c r="N2357" i="1"/>
  <c r="N2386" i="1"/>
  <c r="N1331" i="1"/>
  <c r="N2600" i="1"/>
  <c r="N417" i="1"/>
  <c r="N2310" i="1"/>
  <c r="N2411" i="1"/>
  <c r="N2037" i="1"/>
  <c r="N1161" i="1"/>
  <c r="N453" i="1"/>
  <c r="N2178" i="1"/>
  <c r="N2448" i="1"/>
  <c r="N2828" i="1"/>
  <c r="N1722" i="1"/>
  <c r="N2145" i="1"/>
  <c r="N1933" i="1"/>
  <c r="N2273" i="1"/>
  <c r="N849" i="1"/>
  <c r="N2461" i="1"/>
  <c r="N2557" i="1"/>
  <c r="N1709" i="1"/>
  <c r="N1909" i="1"/>
  <c r="N2769" i="1"/>
  <c r="N2618" i="1"/>
  <c r="N419" i="1"/>
  <c r="N1860" i="1"/>
  <c r="N1346" i="1"/>
  <c r="N1130" i="1"/>
  <c r="N471" i="1"/>
  <c r="N2464" i="1"/>
  <c r="N499" i="1"/>
  <c r="N2609" i="1"/>
  <c r="N355" i="1"/>
  <c r="N1470" i="1"/>
  <c r="N2314" i="1"/>
  <c r="N2834" i="1"/>
  <c r="N307" i="1"/>
  <c r="N2212" i="1"/>
  <c r="N2447" i="1"/>
  <c r="N2568" i="1"/>
  <c r="N2529" i="1"/>
  <c r="N51" i="1"/>
  <c r="N1183" i="1"/>
  <c r="N977" i="1"/>
  <c r="N595" i="1"/>
  <c r="N1374" i="1"/>
  <c r="N2260" i="1"/>
  <c r="N33" i="1"/>
  <c r="N854" i="1"/>
  <c r="N404" i="1"/>
  <c r="N267" i="1"/>
  <c r="N277" i="1"/>
  <c r="N1283" i="1"/>
  <c r="N128" i="1"/>
  <c r="N1115" i="1"/>
  <c r="N727" i="1"/>
  <c r="N1382" i="1"/>
  <c r="N512" i="1"/>
  <c r="N2475" i="1"/>
  <c r="N2383" i="1"/>
  <c r="N72" i="1"/>
  <c r="N987" i="1"/>
  <c r="N294" i="1"/>
  <c r="N71" i="1"/>
  <c r="N626" i="1"/>
  <c r="N1556" i="1"/>
  <c r="N1549" i="1"/>
  <c r="N1261" i="1"/>
  <c r="N674" i="1"/>
  <c r="N1988" i="1"/>
  <c r="N183" i="1"/>
  <c r="N1947" i="1"/>
  <c r="N996" i="1"/>
  <c r="N2515" i="1"/>
  <c r="N1785" i="1"/>
  <c r="N2403" i="1"/>
  <c r="N2763" i="1"/>
  <c r="N2493" i="1"/>
  <c r="N2477" i="1"/>
  <c r="N1658" i="1"/>
  <c r="N1082" i="1"/>
  <c r="N1723" i="1"/>
  <c r="N1662" i="1"/>
  <c r="N145" i="1"/>
  <c r="N2686" i="1"/>
  <c r="N1768" i="1"/>
  <c r="N2401" i="1"/>
  <c r="N888" i="1"/>
  <c r="N1958" i="1"/>
  <c r="N1499" i="1"/>
  <c r="N1368" i="1"/>
  <c r="N22" i="1"/>
  <c r="N2725" i="1"/>
  <c r="N142" i="1"/>
  <c r="N1946" i="1"/>
  <c r="N2209" i="1"/>
  <c r="N1066" i="1"/>
  <c r="N598" i="1"/>
  <c r="N643" i="1"/>
  <c r="N2394" i="1"/>
  <c r="N1223" i="1"/>
  <c r="N91" i="1"/>
  <c r="N1208" i="1"/>
  <c r="N77" i="1"/>
  <c r="N2382" i="1"/>
  <c r="N2318" i="1"/>
  <c r="N139" i="1"/>
  <c r="N694" i="1"/>
  <c r="N1637" i="1"/>
  <c r="N852" i="1"/>
  <c r="N853" i="1"/>
  <c r="N1107" i="1"/>
  <c r="N481" i="1"/>
  <c r="N1631" i="1"/>
  <c r="N2503" i="1"/>
  <c r="N2066" i="1"/>
  <c r="N2289" i="1"/>
  <c r="N1653" i="1"/>
  <c r="N2143" i="1"/>
  <c r="N1035" i="1"/>
  <c r="N2048" i="1"/>
  <c r="N19" i="1"/>
  <c r="N198" i="1"/>
  <c r="N2202" i="1"/>
  <c r="N195" i="1"/>
  <c r="N386" i="1"/>
  <c r="N1647" i="1"/>
  <c r="N2435" i="1"/>
  <c r="N1354" i="1"/>
  <c r="N777" i="1"/>
  <c r="N2334" i="1"/>
  <c r="N2420" i="1"/>
  <c r="N1247" i="1"/>
  <c r="N1288" i="1"/>
  <c r="N1842" i="1"/>
  <c r="N2047" i="1"/>
  <c r="N2293" i="1"/>
  <c r="N2078" i="1"/>
  <c r="N1227" i="1"/>
  <c r="N2527" i="1"/>
  <c r="N323" i="1"/>
  <c r="N1424" i="1"/>
  <c r="N772" i="1"/>
  <c r="N1190" i="1"/>
  <c r="N1434" i="1"/>
  <c r="N282" i="1"/>
  <c r="N2446" i="1"/>
  <c r="N2369" i="1"/>
  <c r="N216" i="1"/>
  <c r="N1965" i="1"/>
  <c r="N690" i="1"/>
  <c r="N2257" i="1"/>
  <c r="N749" i="1"/>
  <c r="N1998" i="1"/>
  <c r="N2608" i="1"/>
  <c r="N2676" i="1"/>
  <c r="N2508" i="1"/>
  <c r="N104" i="1"/>
  <c r="N790" i="1"/>
  <c r="N624" i="1"/>
  <c r="N1189" i="1"/>
  <c r="N200" i="1"/>
  <c r="N1605" i="1"/>
  <c r="N2418" i="1"/>
  <c r="N34" i="1"/>
  <c r="N2583" i="1"/>
  <c r="N2473" i="1"/>
  <c r="N1036" i="1"/>
  <c r="N2796" i="1"/>
  <c r="N113" i="1"/>
  <c r="N444" i="1"/>
  <c r="N635" i="1"/>
  <c r="N1922" i="1"/>
  <c r="N319" i="1"/>
  <c r="N2694" i="1"/>
  <c r="N1437" i="1"/>
  <c r="N2445" i="1"/>
  <c r="N52" i="1"/>
  <c r="N1327" i="1"/>
  <c r="N2491" i="1"/>
  <c r="N1728" i="1"/>
  <c r="N1648" i="1"/>
  <c r="N1600" i="1"/>
  <c r="N103" i="1"/>
  <c r="N2072" i="1"/>
  <c r="N2488" i="1"/>
  <c r="N851" i="1"/>
  <c r="N660" i="1"/>
  <c r="N1089" i="1"/>
  <c r="N930" i="1"/>
  <c r="N1177" i="1"/>
  <c r="N2365" i="1"/>
  <c r="N2081" i="1"/>
  <c r="N2603" i="1"/>
  <c r="N1537" i="1"/>
  <c r="N399" i="1"/>
  <c r="N1451" i="1"/>
  <c r="N83" i="1"/>
  <c r="N6" i="1"/>
  <c r="N1358" i="1"/>
  <c r="N114" i="1"/>
  <c r="N1580" i="1"/>
  <c r="N1978" i="1"/>
  <c r="N2561" i="1"/>
  <c r="N1794" i="1"/>
  <c r="N1542" i="1"/>
  <c r="N762" i="1"/>
  <c r="N2617" i="1"/>
  <c r="N1546" i="1"/>
  <c r="N2233" i="1"/>
  <c r="N1783" i="1"/>
  <c r="N2255" i="1"/>
  <c r="N843" i="1"/>
  <c r="N1411" i="1"/>
  <c r="N2226" i="1"/>
  <c r="N1735" i="1"/>
  <c r="N2339" i="1"/>
  <c r="N713" i="1"/>
  <c r="N978" i="1"/>
  <c r="N166" i="1"/>
  <c r="N2803" i="1"/>
  <c r="N1021" i="1"/>
  <c r="N1914" i="1"/>
  <c r="N530" i="1"/>
  <c r="N1700" i="1"/>
  <c r="N809" i="1"/>
  <c r="N1641" i="1"/>
  <c r="N1449" i="1"/>
  <c r="N1293" i="1"/>
  <c r="N510" i="1"/>
  <c r="N1528" i="1"/>
  <c r="N1594" i="1"/>
  <c r="N974" i="1"/>
  <c r="N1172" i="1"/>
  <c r="N378" i="1"/>
  <c r="N850" i="1"/>
  <c r="N2020" i="1"/>
  <c r="N1503" i="1"/>
  <c r="N2190" i="1"/>
  <c r="N2073" i="1"/>
  <c r="N2802" i="1"/>
  <c r="N456" i="1"/>
  <c r="N2227" i="1"/>
  <c r="N676" i="1"/>
  <c r="N189" i="1"/>
  <c r="N1421" i="1"/>
  <c r="N2697" i="1"/>
  <c r="N2721" i="1"/>
  <c r="N1810" i="1"/>
  <c r="N2146" i="1"/>
  <c r="N2799" i="1"/>
  <c r="N1831" i="1"/>
  <c r="N38" i="1"/>
  <c r="N217" i="1"/>
  <c r="N224" i="1"/>
  <c r="N129" i="1"/>
  <c r="N2779" i="1"/>
  <c r="N2494" i="1"/>
  <c r="N2562" i="1"/>
  <c r="N430" i="1"/>
  <c r="N86" i="1"/>
  <c r="N1259" i="1"/>
  <c r="N1166" i="1"/>
  <c r="N1614" i="1"/>
  <c r="N2229" i="1"/>
  <c r="N955" i="1"/>
  <c r="N1147" i="1"/>
  <c r="N380" i="1"/>
  <c r="N667" i="1"/>
  <c r="N2734" i="1"/>
  <c r="N440" i="1"/>
  <c r="N1294" i="1"/>
  <c r="N484" i="1"/>
  <c r="N191" i="1"/>
  <c r="N2716" i="1"/>
  <c r="N2196" i="1"/>
  <c r="N53" i="1"/>
  <c r="N2298" i="1"/>
  <c r="N722" i="1"/>
  <c r="N1699" i="1"/>
  <c r="N959" i="1"/>
  <c r="N349" i="1"/>
  <c r="N692" i="1"/>
  <c r="N2781" i="1"/>
  <c r="N1318" i="1"/>
  <c r="N1489" i="1"/>
  <c r="N26" i="1"/>
  <c r="N309" i="1"/>
  <c r="N839" i="1"/>
  <c r="N1869" i="1"/>
  <c r="N2377" i="1"/>
  <c r="N1613" i="1"/>
  <c r="N383" i="1"/>
  <c r="N1355" i="1"/>
  <c r="N2809" i="1"/>
  <c r="N2648" i="1"/>
  <c r="N1862" i="1"/>
  <c r="N1888" i="1"/>
  <c r="N1716" i="1"/>
  <c r="N2748" i="1"/>
  <c r="N2731" i="1"/>
  <c r="N1951" i="1"/>
  <c r="N1491" i="1"/>
  <c r="N1598" i="1"/>
  <c r="N1522" i="1"/>
  <c r="N2576" i="1"/>
  <c r="N1463" i="1"/>
  <c r="N678" i="1"/>
  <c r="N2244" i="1"/>
  <c r="N1034" i="1"/>
  <c r="N226" i="1"/>
  <c r="N2786" i="1"/>
  <c r="N408" i="1"/>
  <c r="N1077" i="1"/>
  <c r="N1444" i="1"/>
  <c r="N1987" i="1"/>
  <c r="N2587" i="1"/>
  <c r="N2756" i="1"/>
  <c r="N1099" i="1"/>
  <c r="N2342" i="1"/>
  <c r="N2696" i="1"/>
  <c r="N391" i="1"/>
  <c r="N2276" i="1"/>
  <c r="N2795" i="1"/>
  <c r="N994" i="1"/>
  <c r="N2221" i="1"/>
  <c r="N1256" i="1"/>
  <c r="N2333" i="1"/>
  <c r="N340" i="1"/>
  <c r="N515" i="1"/>
  <c r="N1619" i="1"/>
  <c r="N371" i="1"/>
  <c r="N1878" i="1"/>
  <c r="N1141" i="1"/>
  <c r="N734" i="1"/>
  <c r="N2772" i="1"/>
  <c r="N1151" i="1"/>
  <c r="N767" i="1"/>
  <c r="N534" i="1"/>
  <c r="N1684" i="1"/>
  <c r="N698" i="1"/>
  <c r="N1835" i="1"/>
  <c r="N580" i="1"/>
  <c r="N827" i="1"/>
  <c r="N414" i="1"/>
  <c r="N795" i="1"/>
  <c r="N1142" i="1"/>
  <c r="N2076" i="1"/>
  <c r="N679" i="1"/>
  <c r="N1942" i="1"/>
  <c r="N2222" i="1"/>
  <c r="N1816" i="1"/>
  <c r="N2689" i="1"/>
  <c r="N553" i="1"/>
  <c r="N865" i="1"/>
  <c r="N54" i="1"/>
  <c r="N1121" i="1"/>
  <c r="N1650" i="1"/>
  <c r="N2724" i="1"/>
  <c r="N706" i="1"/>
  <c r="N1940" i="1"/>
  <c r="N1484" i="1"/>
  <c r="N156" i="1"/>
  <c r="N1405" i="1"/>
  <c r="N1100" i="1"/>
  <c r="N262" i="1"/>
  <c r="N352" i="1"/>
  <c r="N2826" i="1"/>
  <c r="N1939" i="1"/>
  <c r="N2577" i="1"/>
  <c r="N1779" i="1"/>
  <c r="N134" i="1"/>
  <c r="N736" i="1"/>
  <c r="N540" i="1"/>
  <c r="N1206" i="1"/>
  <c r="N1000" i="1"/>
  <c r="N1209" i="1"/>
  <c r="N1112" i="1"/>
  <c r="N961" i="1"/>
  <c r="N1807" i="1"/>
  <c r="N2390" i="1"/>
  <c r="N2214" i="1"/>
  <c r="N940" i="1"/>
  <c r="N2189" i="1"/>
  <c r="N477" i="1"/>
  <c r="N2107" i="1"/>
  <c r="N336" i="1"/>
  <c r="N2139" i="1"/>
  <c r="N184" i="1"/>
  <c r="N460" i="1"/>
  <c r="N684" i="1"/>
  <c r="N1617" i="1"/>
  <c r="N1496" i="1"/>
  <c r="N2171" i="1"/>
  <c r="N1048" i="1"/>
  <c r="N1236" i="1"/>
  <c r="N578" i="1"/>
  <c r="N583" i="1"/>
  <c r="N1797" i="1"/>
  <c r="N1529" i="1"/>
  <c r="N459" i="1"/>
  <c r="N451" i="1"/>
  <c r="N521" i="1"/>
  <c r="N545" i="1"/>
  <c r="N620" i="1"/>
  <c r="N941" i="1"/>
  <c r="N1740" i="1"/>
  <c r="N230" i="1"/>
  <c r="N1747" i="1"/>
  <c r="N2518" i="1"/>
  <c r="N1033" i="1"/>
  <c r="N242" i="1"/>
  <c r="N2606" i="1"/>
  <c r="N2421" i="1"/>
  <c r="N1359" i="1"/>
  <c r="N2523" i="1"/>
  <c r="N2790" i="1"/>
  <c r="N2695" i="1"/>
  <c r="N2593" i="1"/>
  <c r="N1356" i="1"/>
  <c r="N10" i="1"/>
  <c r="N2077" i="1"/>
  <c r="N1999" i="1"/>
  <c r="N89" i="1"/>
  <c r="N2183" i="1"/>
  <c r="N1668" i="1"/>
  <c r="N2074" i="1"/>
  <c r="N1775" i="1"/>
  <c r="N1840" i="1"/>
  <c r="N2396" i="1"/>
  <c r="N1016" i="1"/>
  <c r="N2807" i="1"/>
  <c r="N472" i="1"/>
  <c r="N696" i="1"/>
  <c r="N2164" i="1"/>
  <c r="N2288" i="1"/>
  <c r="N945" i="1"/>
  <c r="N1974" i="1"/>
  <c r="N1732" i="1"/>
  <c r="N2193" i="1"/>
  <c r="N1116" i="1"/>
  <c r="N301" i="1"/>
  <c r="N2662" i="1"/>
  <c r="N201" i="1"/>
  <c r="N2489" i="1"/>
  <c r="N691" i="1"/>
  <c r="N2588" i="1"/>
  <c r="N1500" i="1"/>
  <c r="N357" i="1"/>
  <c r="N1232" i="1"/>
  <c r="N1432" i="1"/>
  <c r="N1701" i="1"/>
  <c r="N591" i="1"/>
  <c r="N1013" i="1"/>
  <c r="N934" i="1"/>
  <c r="N2345" i="1"/>
  <c r="N2672" i="1"/>
  <c r="N1205" i="1"/>
  <c r="N1806" i="1"/>
  <c r="N1713" i="1"/>
  <c r="N49" i="1"/>
  <c r="N2801" i="1"/>
  <c r="N1984" i="1"/>
  <c r="N538" i="1"/>
  <c r="N707" i="1"/>
  <c r="N1905" i="1"/>
  <c r="N2671" i="1"/>
  <c r="N211" i="1"/>
  <c r="N2008" i="1"/>
  <c r="N202" i="1"/>
  <c r="N1977" i="1"/>
  <c r="N105" i="1"/>
  <c r="N878" i="1"/>
  <c r="N2793" i="1"/>
  <c r="N1285" i="1"/>
  <c r="N1773" i="1"/>
  <c r="N1539" i="1"/>
  <c r="N56" i="1"/>
  <c r="N1153" i="1"/>
  <c r="N1384" i="1"/>
  <c r="N2027" i="1"/>
  <c r="N144" i="1"/>
  <c r="N1419" i="1"/>
  <c r="N256" i="1"/>
  <c r="N2356" i="1"/>
  <c r="N1961" i="1"/>
  <c r="N2348" i="1"/>
  <c r="N2754" i="1"/>
  <c r="N2691" i="1"/>
  <c r="N1095" i="1"/>
  <c r="N351" i="1"/>
  <c r="N2610" i="1"/>
  <c r="N2381" i="1"/>
  <c r="N2292" i="1"/>
  <c r="N1944" i="1"/>
  <c r="N5" i="1"/>
  <c r="N1960" i="1"/>
  <c r="N1184" i="1"/>
  <c r="N117" i="1"/>
  <c r="N1309" i="1"/>
  <c r="N2751" i="1"/>
  <c r="N897" i="1"/>
  <c r="N1607" i="1"/>
  <c r="N462" i="1"/>
  <c r="N610" i="1"/>
  <c r="N280" i="1"/>
  <c r="N1962" i="1"/>
  <c r="N2009" i="1"/>
  <c r="N1781" i="1"/>
  <c r="N2346" i="1"/>
  <c r="N23" i="1"/>
  <c r="N1145" i="1"/>
  <c r="N2718" i="1"/>
  <c r="N374" i="1"/>
  <c r="N2459" i="1"/>
  <c r="N798" i="1"/>
  <c r="N1351" i="1"/>
  <c r="N2303" i="1"/>
  <c r="N346" i="1"/>
  <c r="N2075" i="1"/>
  <c r="N270" i="1"/>
  <c r="N2242" i="1"/>
  <c r="N1069" i="1"/>
  <c r="N1063" i="1"/>
  <c r="N1012" i="1"/>
  <c r="N2814" i="1"/>
  <c r="N2228" i="1"/>
  <c r="N2395" i="1"/>
  <c r="N527" i="1"/>
  <c r="N821" i="1"/>
  <c r="N1328" i="1"/>
  <c r="N2794" i="1"/>
  <c r="N754" i="1"/>
  <c r="N1391" i="1"/>
  <c r="N791" i="1"/>
  <c r="N2469" i="1"/>
  <c r="N1154" i="1"/>
  <c r="N625" i="1"/>
  <c r="N832" i="1"/>
  <c r="N931" i="1"/>
  <c r="N2481" i="1"/>
  <c r="N740" i="1"/>
  <c r="N289" i="1"/>
  <c r="N2045" i="1"/>
  <c r="N2652" i="1"/>
  <c r="N2476" i="1"/>
  <c r="N2012" i="1"/>
  <c r="N1553" i="1"/>
  <c r="N44" i="1"/>
  <c r="N2036" i="1"/>
  <c r="N2544" i="1"/>
  <c r="N1031" i="1"/>
  <c r="N2061" i="1"/>
  <c r="N441" i="1"/>
  <c r="N619" i="1"/>
  <c r="N627" i="1"/>
  <c r="N219" i="1"/>
  <c r="N312" i="1"/>
  <c r="N2203" i="1"/>
  <c r="N2760" i="1"/>
  <c r="N1179" i="1"/>
  <c r="N542" i="1"/>
  <c r="N1266" i="1"/>
  <c r="N1203" i="1"/>
  <c r="N1289" i="1"/>
  <c r="N1566" i="1"/>
  <c r="N475" i="1"/>
  <c r="N1490" i="1"/>
  <c r="N1757" i="1"/>
  <c r="N50" i="1"/>
  <c r="N2224" i="1"/>
  <c r="N2147" i="1"/>
  <c r="N1277" i="1"/>
  <c r="N2784" i="1"/>
  <c r="N60" i="1"/>
  <c r="N1317" i="1"/>
  <c r="N2232" i="1"/>
  <c r="N956" i="1"/>
  <c r="N1157" i="1"/>
  <c r="N686" i="1"/>
  <c r="N205" i="1"/>
  <c r="N1337" i="1"/>
  <c r="N702" i="1"/>
  <c r="N812" i="1"/>
  <c r="N2746" i="1"/>
  <c r="N95" i="1"/>
  <c r="N402" i="1"/>
  <c r="N1907" i="1"/>
  <c r="N42" i="1"/>
  <c r="N136" i="1"/>
  <c r="N249" i="1"/>
  <c r="N1114" i="1"/>
  <c r="N424" i="1"/>
  <c r="N564" i="1"/>
  <c r="N1271" i="1"/>
  <c r="N1782" i="1"/>
  <c r="N1478" i="1"/>
  <c r="N2785" i="1"/>
  <c r="N1375" i="1"/>
  <c r="N39" i="1"/>
  <c r="N1023" i="1"/>
  <c r="N76" i="1"/>
  <c r="N400" i="1"/>
  <c r="N1278" i="1"/>
  <c r="N1362" i="1"/>
  <c r="N59" i="1"/>
  <c r="N2091" i="1"/>
  <c r="N279" i="1"/>
  <c r="N745" i="1"/>
  <c r="N101" i="1"/>
  <c r="N2599" i="1"/>
  <c r="N848" i="1"/>
  <c r="N2632" i="1"/>
  <c r="N1335" i="1"/>
  <c r="N1483" i="1"/>
  <c r="N2664" i="1"/>
  <c r="N1824" i="1"/>
  <c r="N1696" i="1"/>
  <c r="N1673" i="1"/>
  <c r="N2749" i="1"/>
  <c r="N2340" i="1"/>
  <c r="N2413" i="1"/>
  <c r="N2717" i="1"/>
  <c r="N1173" i="1"/>
  <c r="N2191" i="1"/>
  <c r="N1660" i="1"/>
  <c r="N1305" i="1"/>
  <c r="N476" i="1"/>
  <c r="N2208" i="1"/>
  <c r="N2737" i="1"/>
  <c r="N2050" i="1"/>
  <c r="N283" i="1"/>
  <c r="N2198" i="1"/>
  <c r="N431" i="1"/>
  <c r="N656" i="1"/>
  <c r="N4" i="1"/>
  <c r="N1396" i="1"/>
  <c r="N517" i="1"/>
  <c r="N2052" i="1"/>
  <c r="N325" i="1"/>
  <c r="N1820" i="1"/>
  <c r="N2167" i="1"/>
  <c r="N1149" i="1"/>
  <c r="N1926" i="1"/>
  <c r="N2658" i="1"/>
  <c r="N2729" i="1"/>
  <c r="N2353" i="1"/>
  <c r="N2726" i="1"/>
  <c r="N2307" i="1"/>
  <c r="N1233" i="1"/>
  <c r="N1584" i="1"/>
  <c r="N2516" i="1"/>
  <c r="N2343" i="1"/>
  <c r="N867" i="1"/>
  <c r="N981" i="1"/>
  <c r="N1543" i="1"/>
  <c r="N426" i="1"/>
  <c r="N539" i="1"/>
  <c r="N130" i="1"/>
  <c r="N1264" i="1"/>
  <c r="N1204" i="1"/>
  <c r="N697" i="1"/>
  <c r="N1488" i="1"/>
  <c r="N1516" i="1"/>
  <c r="N137" i="1"/>
  <c r="N1898" i="1"/>
  <c r="N1101" i="1"/>
  <c r="N963" i="1"/>
  <c r="N1423" i="1"/>
  <c r="N577" i="1"/>
  <c r="N1811" i="1"/>
  <c r="N2558" i="1"/>
  <c r="N952" i="1"/>
  <c r="N1032" i="1"/>
  <c r="N2441" i="1"/>
  <c r="N80" i="1"/>
  <c r="N733" i="1"/>
  <c r="N738" i="1"/>
  <c r="N1599" i="1"/>
  <c r="N2750" i="1"/>
  <c r="N2762" i="1"/>
  <c r="N1222" i="1"/>
  <c r="N746" i="1"/>
  <c r="N2197" i="1"/>
  <c r="N1385" i="1"/>
  <c r="N752" i="1"/>
  <c r="N742" i="1"/>
  <c r="N1505" i="1"/>
  <c r="N328" i="1"/>
  <c r="N1070" i="1"/>
  <c r="N1930" i="1"/>
  <c r="N1182" i="1"/>
  <c r="N1640" i="1"/>
  <c r="N1079" i="1"/>
  <c r="N291" i="1"/>
  <c r="N1241" i="1"/>
  <c r="N1570" i="1"/>
  <c r="N2359" i="1"/>
  <c r="N2093" i="1"/>
  <c r="N96" i="1"/>
  <c r="N2819" i="1"/>
  <c r="N132" i="1"/>
  <c r="N1439" i="1"/>
  <c r="N235" i="1"/>
  <c r="N835" i="1"/>
  <c r="N1744" i="1"/>
  <c r="N1395" i="1"/>
  <c r="N1341" i="1"/>
  <c r="N2639" i="1"/>
  <c r="N1569" i="1"/>
  <c r="N2135" i="1"/>
  <c r="N2211" i="1"/>
  <c r="N2290" i="1"/>
  <c r="N1132" i="1"/>
  <c r="N1856" i="1"/>
  <c r="N2596" i="1"/>
  <c r="N859" i="1"/>
  <c r="N1538" i="1"/>
  <c r="N2556" i="1"/>
  <c r="N221" i="1"/>
  <c r="N2128" i="1"/>
  <c r="N705" i="1"/>
  <c r="N757" i="1"/>
  <c r="N766" i="1"/>
  <c r="N628" i="1"/>
  <c r="N300" i="1"/>
  <c r="N972" i="1"/>
  <c r="N2471" i="1"/>
  <c r="N1767" i="1"/>
  <c r="N1812" i="1"/>
  <c r="N1651" i="1"/>
  <c r="N1766" i="1"/>
  <c r="N248" i="1"/>
  <c r="N1267" i="1"/>
  <c r="N1262" i="1"/>
  <c r="N663" i="1"/>
  <c r="N683" i="1"/>
  <c r="N1171" i="1"/>
  <c r="N1238" i="1"/>
  <c r="N1270" i="1"/>
  <c r="N1680" i="1"/>
  <c r="N784" i="1"/>
  <c r="N856" i="1"/>
  <c r="N869" i="1"/>
  <c r="N304" i="1"/>
  <c r="N1719" i="1"/>
  <c r="N1581" i="1"/>
  <c r="N758" i="1"/>
  <c r="N141" i="1"/>
  <c r="N862" i="1"/>
  <c r="N1307" i="1"/>
  <c r="N1026" i="1"/>
  <c r="N2156" i="1"/>
  <c r="N1316" i="1"/>
  <c r="N799" i="1"/>
  <c r="N1119" i="1"/>
  <c r="N1376" i="1"/>
  <c r="N1174" i="1"/>
  <c r="N169" i="1"/>
  <c r="N937" i="1"/>
  <c r="N1799" i="1"/>
  <c r="N2813" i="1"/>
  <c r="N951" i="1"/>
  <c r="N1250" i="1"/>
  <c r="N1514" i="1"/>
  <c r="N1487" i="1"/>
  <c r="N2627" i="1"/>
  <c r="N2832" i="1"/>
  <c r="N1482" i="1"/>
  <c r="N1155" i="1"/>
  <c r="N2661" i="1"/>
  <c r="N1054" i="1"/>
  <c r="N1763" i="1"/>
  <c r="N797" i="1"/>
  <c r="N2572" i="1"/>
  <c r="N2026" i="1"/>
  <c r="N1299" i="1"/>
  <c r="N646" i="1"/>
  <c r="N1778" i="1"/>
  <c r="N953" i="1"/>
  <c r="N554" i="1"/>
  <c r="N2264" i="1"/>
  <c r="N359" i="1"/>
  <c r="N503" i="1"/>
  <c r="N1629" i="1"/>
  <c r="N495" i="1"/>
  <c r="N261" i="1"/>
  <c r="N805" i="1"/>
  <c r="N599" i="1"/>
  <c r="N403" i="1"/>
  <c r="N1756" i="1"/>
  <c r="N1515" i="1"/>
  <c r="N2187" i="1"/>
  <c r="N2031" i="1"/>
  <c r="N2631" i="1"/>
  <c r="N513" i="1"/>
  <c r="N1019" i="1"/>
  <c r="N1394" i="1"/>
  <c r="N1678" i="1"/>
  <c r="N971" i="1"/>
  <c r="N1067" i="1"/>
  <c r="N1047" i="1"/>
  <c r="N771" i="1"/>
  <c r="N276" i="1"/>
  <c r="N197" i="1"/>
  <c r="N1442" i="1"/>
  <c r="N1752" i="1"/>
  <c r="N1508" i="1"/>
  <c r="N555" i="1"/>
  <c r="N2613" i="1"/>
  <c r="N427" i="1"/>
  <c r="N2507" i="1"/>
  <c r="N2449" i="1"/>
  <c r="N2157" i="1"/>
  <c r="N2355" i="1"/>
  <c r="N1657" i="1"/>
  <c r="N1243" i="1"/>
  <c r="N569" i="1"/>
  <c r="N1991" i="1"/>
  <c r="N2720" i="1"/>
  <c r="N1708" i="1"/>
  <c r="N2534" i="1"/>
  <c r="N2253" i="1"/>
  <c r="N737" i="1"/>
  <c r="N1707" i="1"/>
  <c r="N1892" i="1"/>
  <c r="N1896" i="1"/>
  <c r="N1969" i="1"/>
  <c r="N2674" i="1"/>
  <c r="N171" i="1"/>
  <c r="N292" i="1"/>
  <c r="N899" i="1"/>
  <c r="N949" i="1"/>
  <c r="N876" i="1"/>
  <c r="N2408" i="1"/>
  <c r="N439" i="1"/>
  <c r="N2574" i="1"/>
  <c r="N1510" i="1"/>
  <c r="N2210" i="1"/>
  <c r="N929" i="1"/>
  <c r="N1010" i="1"/>
  <c r="N755" i="1"/>
  <c r="N2486" i="1"/>
  <c r="N61" i="1"/>
  <c r="N1176" i="1"/>
  <c r="N650" i="1"/>
  <c r="N1413" i="1"/>
  <c r="N1788" i="1"/>
  <c r="N2638" i="1"/>
  <c r="N1911" i="1"/>
  <c r="N2742" i="1"/>
  <c r="N751" i="1"/>
  <c r="N1217" i="1"/>
  <c r="N2465" i="1"/>
  <c r="N616" i="1"/>
  <c r="N2519" i="1"/>
  <c r="N203" i="1"/>
  <c r="N801" i="1"/>
  <c r="N2579" i="1"/>
  <c r="N332" i="1"/>
  <c r="N1949" i="1"/>
  <c r="N759" i="1"/>
  <c r="N1344" i="1"/>
  <c r="N2789" i="1"/>
  <c r="N962" i="1"/>
  <c r="N2804" i="1"/>
  <c r="N703" i="1"/>
  <c r="N840" i="1"/>
  <c r="N31" i="1"/>
  <c r="N689" i="1"/>
  <c r="N2823" i="1"/>
  <c r="N607" i="1"/>
  <c r="N1003" i="1"/>
  <c r="N693" i="1"/>
  <c r="N2294" i="1"/>
  <c r="N991" i="1"/>
  <c r="N842" i="1"/>
  <c r="N2612" i="1"/>
  <c r="N1955" i="1"/>
  <c r="N1879" i="1"/>
  <c r="N1679" i="1"/>
  <c r="N1912" i="1"/>
  <c r="N559" i="1"/>
  <c r="N2479" i="1"/>
  <c r="N1593" i="1"/>
  <c r="N2046" i="1"/>
  <c r="N2451" i="1"/>
  <c r="N2757" i="1"/>
  <c r="N2337" i="1"/>
  <c r="N965" i="1"/>
  <c r="N102" i="1"/>
  <c r="N761" i="1"/>
  <c r="N97" i="1"/>
  <c r="N1201" i="1"/>
  <c r="N389" i="1"/>
  <c r="N2138" i="1"/>
  <c r="N1199" i="1"/>
  <c r="N1805" i="1"/>
  <c r="N1690" i="1"/>
  <c r="N2204" i="1"/>
  <c r="N2368" i="1"/>
  <c r="N2497" i="1"/>
  <c r="N1417" i="1"/>
  <c r="N710" i="1"/>
  <c r="N654" i="1"/>
  <c r="N1596" i="1"/>
  <c r="N1968" i="1"/>
  <c r="N138" i="1"/>
  <c r="N541" i="1"/>
  <c r="N532" i="1"/>
  <c r="N1366" i="1"/>
  <c r="N2323" i="1"/>
  <c r="N2551" i="1"/>
  <c r="N2468" i="1"/>
  <c r="N154" i="1"/>
  <c r="N720" i="1"/>
  <c r="N970" i="1"/>
  <c r="N126" i="1"/>
  <c r="N1954" i="1"/>
  <c r="N699" i="1"/>
  <c r="N804" i="1"/>
  <c r="N2582" i="1"/>
  <c r="N1443" i="1"/>
  <c r="N818" i="1"/>
  <c r="N1627" i="1"/>
  <c r="N1891" i="1"/>
  <c r="N1380" i="1"/>
  <c r="N2199" i="1"/>
  <c r="N2108" i="1"/>
  <c r="N1887" i="1"/>
  <c r="N1371" i="1"/>
  <c r="N2514" i="1"/>
  <c r="N2650" i="1"/>
  <c r="N41" i="1"/>
  <c r="N1906" i="1"/>
  <c r="N175" i="1"/>
  <c r="N2338" i="1"/>
  <c r="N2194" i="1"/>
  <c r="N2173" i="1"/>
  <c r="N793" i="1"/>
  <c r="N2268" i="1"/>
  <c r="N2102" i="1"/>
  <c r="N1621" i="1"/>
  <c r="N1886" i="1"/>
  <c r="N1702" i="1"/>
  <c r="N1049" i="1"/>
  <c r="N2402" i="1"/>
  <c r="N2181" i="1"/>
  <c r="N2601" i="1"/>
  <c r="N1921" i="1"/>
  <c r="N1567" i="1"/>
  <c r="N2829" i="1"/>
  <c r="N1131" i="1"/>
  <c r="N1230" i="1"/>
  <c r="N993" i="1"/>
  <c r="N343" i="1"/>
  <c r="N813" i="1"/>
  <c r="N1748" i="1"/>
  <c r="N658" i="1"/>
  <c r="N773" i="1"/>
  <c r="N1007" i="1"/>
  <c r="N1550" i="1"/>
  <c r="N322" i="1"/>
  <c r="N75" i="1"/>
  <c r="N320" i="1"/>
  <c r="N2524" i="1"/>
  <c r="N2330" i="1"/>
  <c r="N1956" i="1"/>
  <c r="N2014" i="1"/>
  <c r="N1559" i="1"/>
  <c r="N1386" i="1"/>
  <c r="N1620" i="1"/>
  <c r="N1822" i="1"/>
  <c r="N1073" i="1"/>
  <c r="N2134" i="1"/>
  <c r="N768" i="1"/>
  <c r="N1706" i="1"/>
  <c r="N786" i="1"/>
  <c r="N2414" i="1"/>
  <c r="N528" i="1"/>
  <c r="N701" i="1"/>
  <c r="N2485" i="1"/>
  <c r="N2086" i="1"/>
  <c r="N1813" i="1"/>
  <c r="N2521" i="1"/>
  <c r="N2460" i="1"/>
  <c r="N2300" i="1"/>
  <c r="N2069" i="1"/>
  <c r="N1802" i="1"/>
  <c r="N2738" i="1"/>
  <c r="N2136" i="1"/>
  <c r="N1837" i="1"/>
  <c r="N2800" i="1"/>
  <c r="N1388" i="1"/>
  <c r="N2586" i="1"/>
  <c r="N891" i="1"/>
  <c r="N2239" i="1"/>
  <c r="N1311" i="1"/>
  <c r="N92" i="1"/>
  <c r="N1164" i="1"/>
  <c r="N489" i="1"/>
  <c r="N1520" i="1"/>
  <c r="N2277" i="1"/>
  <c r="N1509" i="1"/>
  <c r="N2130" i="1"/>
  <c r="N491" i="1"/>
  <c r="N2025" i="1"/>
  <c r="N543" i="1"/>
  <c r="N782" i="1"/>
  <c r="N943" i="1"/>
  <c r="N868" i="1"/>
  <c r="N1139" i="1"/>
  <c r="N1769" i="1"/>
  <c r="N2388" i="1"/>
  <c r="N1857" i="1"/>
  <c r="N1827" i="1"/>
  <c r="N2482" i="1"/>
  <c r="N1136" i="1"/>
  <c r="N2642" i="1"/>
  <c r="N2371" i="1"/>
  <c r="N2360" i="1"/>
  <c r="N1219" i="1"/>
  <c r="N2723" i="1"/>
  <c r="N535" i="1"/>
  <c r="N2496" i="1"/>
  <c r="N988" i="1"/>
  <c r="N425" i="1"/>
  <c r="N1345" i="1"/>
  <c r="N1548" i="1"/>
  <c r="N228" i="1"/>
  <c r="N632" i="1"/>
  <c r="N2825" i="1"/>
  <c r="N1323" i="1"/>
  <c r="N2259" i="1"/>
  <c r="N2424" i="1"/>
  <c r="N2279" i="1"/>
  <c r="N1091" i="1"/>
  <c r="N1111" i="1"/>
  <c r="N1163" i="1"/>
  <c r="N467" i="1"/>
  <c r="N2580" i="1"/>
  <c r="N119" i="1"/>
  <c r="N58" i="1"/>
  <c r="N1656" i="1"/>
  <c r="N1635" i="1"/>
  <c r="N1123" i="1"/>
  <c r="N2397" i="1"/>
  <c r="N1103" i="1"/>
  <c r="N1938" i="1"/>
  <c r="N348" i="1"/>
  <c r="N84" i="1"/>
  <c r="N648" i="1"/>
  <c r="N550" i="1"/>
  <c r="N518" i="1"/>
  <c r="N1777" i="1"/>
  <c r="N2669" i="1"/>
  <c r="N1006" i="1"/>
  <c r="N1076" i="1"/>
  <c r="N1750" i="1"/>
  <c r="N1273" i="1"/>
  <c r="N1038" i="1"/>
  <c r="N1486" i="1"/>
  <c r="N810" i="1"/>
  <c r="N379" i="1"/>
  <c r="N2722" i="1"/>
  <c r="N1760" i="1"/>
  <c r="N2065" i="1"/>
  <c r="N2054" i="1"/>
  <c r="N2438" i="1"/>
  <c r="N1924" i="1"/>
  <c r="N231" i="1"/>
  <c r="N572" i="1"/>
  <c r="N2775" i="1"/>
  <c r="N505" i="1"/>
  <c r="N57" i="1"/>
  <c r="N1253" i="1"/>
  <c r="N1846" i="1"/>
  <c r="N741" i="1"/>
  <c r="N1970" i="1"/>
  <c r="N1764" i="1"/>
  <c r="N1780" i="1"/>
  <c r="N306" i="1"/>
  <c r="N111" i="1"/>
  <c r="N2660" i="1"/>
  <c r="N507" i="1"/>
  <c r="N1390" i="1"/>
  <c r="N2820" i="1"/>
  <c r="N886" i="1"/>
  <c r="N1844" i="1"/>
  <c r="N1210" i="1"/>
  <c r="N948" i="1"/>
  <c r="N1472" i="1"/>
  <c r="N2301" i="1"/>
  <c r="N218" i="1"/>
  <c r="N1017" i="1"/>
  <c r="N423" i="1"/>
  <c r="N1959" i="1"/>
  <c r="N845" i="1"/>
  <c r="N1399" i="1"/>
  <c r="N2367" i="1"/>
  <c r="N35" i="1"/>
  <c r="N2512" i="1"/>
  <c r="N1649" i="1"/>
  <c r="N1198" i="1"/>
  <c r="N1220" i="1"/>
  <c r="N1832" i="1"/>
  <c r="N612" i="1"/>
  <c r="N1625" i="1"/>
  <c r="N79" i="1"/>
  <c r="N286" i="1"/>
  <c r="N2538" i="1"/>
  <c r="N341" i="1"/>
  <c r="N1056" i="1"/>
  <c r="N2585" i="1"/>
  <c r="N1877" i="1"/>
  <c r="N2034" i="1"/>
  <c r="N1044" i="1"/>
  <c r="N1659" i="1"/>
  <c r="N2604" i="1"/>
  <c r="N1808" i="1"/>
  <c r="N2141" i="1"/>
  <c r="N2714" i="1"/>
  <c r="N2589" i="1"/>
  <c r="N1086" i="1"/>
  <c r="N1365" i="1"/>
  <c r="N898" i="1"/>
  <c r="N905" i="1"/>
  <c r="N178" i="1"/>
  <c r="N957" i="1"/>
  <c r="N263" i="1"/>
  <c r="N609" i="1"/>
  <c r="N1836" i="1"/>
  <c r="N2376" i="1"/>
  <c r="N2645" i="1"/>
  <c r="N2517" i="1"/>
  <c r="N2165" i="1"/>
  <c r="N2217" i="1"/>
  <c r="N1392" i="1"/>
  <c r="N1477" i="1"/>
  <c r="N1191" i="1"/>
  <c r="N2641" i="1"/>
  <c r="N1705" i="1"/>
  <c r="N1670" i="1"/>
  <c r="N2275" i="1"/>
  <c r="N2450" i="1"/>
  <c r="N561" i="1"/>
  <c r="N1971" i="1"/>
  <c r="N153" i="1"/>
  <c r="N448" i="1"/>
  <c r="N2114" i="1"/>
  <c r="N973" i="1"/>
  <c r="N2057" i="1"/>
  <c r="N2425" i="1"/>
  <c r="N2296" i="1"/>
  <c r="N337" i="1"/>
  <c r="N1533" i="1"/>
  <c r="N1448" i="1"/>
  <c r="N2525" i="1"/>
  <c r="N1994" i="1"/>
  <c r="N2808" i="1"/>
  <c r="N2806" i="1"/>
  <c r="N2483" i="1"/>
  <c r="N1755" i="1"/>
  <c r="N2380" i="1"/>
  <c r="N229" i="1"/>
  <c r="N1561" i="1"/>
  <c r="N508" i="1"/>
  <c r="N278" i="1"/>
  <c r="N514" i="1"/>
  <c r="N255" i="1"/>
  <c r="N2099" i="1"/>
  <c r="N344" i="1"/>
  <c r="N2140" i="1"/>
  <c r="N903" i="1"/>
  <c r="N655" i="1"/>
  <c r="N860" i="1"/>
  <c r="N1372" i="1"/>
  <c r="N1015" i="1"/>
  <c r="N393" i="1"/>
  <c r="N815" i="1"/>
  <c r="N1897" i="1"/>
  <c r="N1475" i="1"/>
  <c r="N748" i="1"/>
  <c r="N382" i="1"/>
  <c r="N2124" i="1"/>
  <c r="N1742" i="1"/>
  <c r="N581" i="1"/>
  <c r="N2430" i="1"/>
  <c r="N2038" i="1"/>
  <c r="N1855" i="1"/>
  <c r="N2013" i="1"/>
  <c r="N381" i="1"/>
  <c r="N356" i="1"/>
  <c r="N1422" i="1"/>
  <c r="N563" i="1"/>
  <c r="N787" i="1"/>
  <c r="N1473" i="1"/>
  <c r="N979" i="1"/>
  <c r="N2011" i="1"/>
  <c r="N2043" i="1"/>
  <c r="N756" i="1"/>
  <c r="N2787" i="1"/>
  <c r="N1037" i="1"/>
  <c r="N2238" i="1"/>
  <c r="N1465" i="1"/>
  <c r="N1226" i="1"/>
  <c r="N1251" i="1"/>
  <c r="N621" i="1"/>
  <c r="N2690" i="1"/>
  <c r="N2663" i="1"/>
  <c r="N2010" i="1"/>
  <c r="N2223" i="1"/>
  <c r="N2505" i="1"/>
  <c r="N1852" i="1"/>
  <c r="N239" i="1"/>
  <c r="N2160" i="1"/>
  <c r="N468" i="1"/>
  <c r="N1758" i="1"/>
  <c r="N1178" i="1"/>
  <c r="N811" i="1"/>
  <c r="N442" i="1"/>
  <c r="N1772" i="1"/>
  <c r="N1531" i="1"/>
  <c r="N566" i="1"/>
  <c r="N1014" i="1"/>
  <c r="N2205" i="1"/>
  <c r="N1506" i="1"/>
  <c r="N252" i="1"/>
  <c r="N2410" i="1"/>
  <c r="N55" i="1"/>
  <c r="N1814" i="1"/>
  <c r="N711" i="1"/>
  <c r="N395" i="1"/>
  <c r="N1809" i="1"/>
  <c r="N327" i="1"/>
  <c r="N2254" i="1"/>
  <c r="N2237" i="1"/>
  <c r="N1915" i="1"/>
  <c r="N1062" i="1"/>
  <c r="N557" i="1"/>
  <c r="N735" i="1"/>
  <c r="N1830" i="1"/>
  <c r="N498" i="1"/>
  <c r="N1704" i="1"/>
  <c r="N1953" i="1"/>
  <c r="N196" i="1"/>
  <c r="N1616" i="1"/>
  <c r="N1608" i="1"/>
  <c r="N638" i="1"/>
  <c r="N3" i="1"/>
</calcChain>
</file>

<file path=xl/sharedStrings.xml><?xml version="1.0" encoding="utf-8"?>
<sst xmlns="http://schemas.openxmlformats.org/spreadsheetml/2006/main" count="219012" uniqueCount="27972">
  <si>
    <t>State Product Code</t>
  </si>
  <si>
    <t>State Product Name</t>
  </si>
  <si>
    <t>Cases Actual</t>
  </si>
  <si>
    <t>Totals</t>
  </si>
  <si>
    <t>CARAVELLA LIMONCELLO LEMON LIQUEUR - CRDL-LQR&amp;SPC-FRT - 750 ML  ( AL - A000001 )</t>
  </si>
  <si>
    <t>ABSOLUT VODKA COLORS LIMITED EDITION - VODKA-CLASSIC-IMP - 750 ML  ( AL - A000002 )</t>
  </si>
  <si>
    <t>STOLI BLUEBERI BLUEBERRY VODKA - VODKA-FLVRD-IMP - 750 ML  ( AL - A000011 )</t>
  </si>
  <si>
    <t>PINNACLE VODKA - VODKA-CLASSIC-DOM - 750 ML TRV  ( AL - A000012 )</t>
  </si>
  <si>
    <t>COINTREAU - CRDL-LQR&amp;SPC-OTH - 750 ML  ( AL - A000013 )</t>
  </si>
  <si>
    <t>OLD FORESTER - DOM WHSKY-STRT-BRBN/TN - 750 ML  ( AL - A000017 )</t>
  </si>
  <si>
    <t>MARTELL VS - BRNDY/CGNC-CGNC-VS - 750 ML  ( AL - A000022 )</t>
  </si>
  <si>
    <t>EARLY TIMES KENTUCKY - DOM WHSKY-STRT-BRBN/TN - 750 ML  ( AL - A000024 )</t>
  </si>
  <si>
    <t>SUNTORY MIDORI MELON - CRDL-LQR&amp;SPC-FRT - 750 ML  ( AL - A000027 )</t>
  </si>
  <si>
    <t>CAROLANS IRISH CREAM LIQUEUR - CRDL-CRM LQR - 750 ML  ( AL - A000029 )</t>
  </si>
  <si>
    <t>CAROLAN'S IRISH CREAM W/2-ROCK GLASSES - CRDL-CRM LQR - 750 ML  ( AL - A000030 )</t>
  </si>
  <si>
    <t>CHIVAS 12Y W/IN METAL CADDY WITH SHAKER - SCOTCH-BLND-FRGN BTLD - 750 ML  ( AL - A000031 )</t>
  </si>
  <si>
    <t>BOLS BLUE - CRDL-LQR&amp;SPC-CURACAO - 750 ML  ( AL - A000038 )</t>
  </si>
  <si>
    <t>FRANGELICO LIQUEUR W/MARTINI GLASS - CRDL-LQR&amp;SPC-OTH - 750 ML  ( AL - A000051 )</t>
  </si>
  <si>
    <t>JEFFERSON'S - DOM WHSKY-STRT-BRBN/TN - 750 ML  ( AL - A000052 )</t>
  </si>
  <si>
    <t>WILD TURKEY 81 STRAIGHT BOURBON - DOM WHSKY-STRT-BRBN/TN - 750 ML  ( AL - A000055 )</t>
  </si>
  <si>
    <t>GLENMORANGIE ORG PIONEER:50M LSNTA/QUINT - SCOTCH-SNGL MALT - 750 ML  ( AL - A000060 )</t>
  </si>
  <si>
    <t>ST REMY VSOP BRANDY - BRNDY/CGNC-IMP - 750 ML  ( AL - A000061 )</t>
  </si>
  <si>
    <t>DEKUYPER PEACHTREE SCHNAPPS - CRDL-SNPS-PEACH - 750 ML  ( AL - A000067 )</t>
  </si>
  <si>
    <t>GLENFIDDICH 12 YEAR SCOTCH - SCOTCH-SNGL MALT - 750 ML  ( AL - A000068 )</t>
  </si>
  <si>
    <t>GEORGIA MOON - DOM WHSKY-STRT-OTH - 750 ML  ( AL - A000073 )</t>
  </si>
  <si>
    <t>NEW AMSTERDAM - GIN-CLASSIC-DOM - 750 ML  ( AL - A000081 )</t>
  </si>
  <si>
    <t>SKOL - VODKA-CLASSIC-DOM - 750 ML  ( AL - A000084 )</t>
  </si>
  <si>
    <t>DEKUYPER BLUSTERY PEPPERMINT SCHNAPPS - CRDL-SNPS-PPRMNT - 750 ML  ( AL - A000086 )</t>
  </si>
  <si>
    <t>CAZADORES ANEJO GOLD TEQUILA - TEQUILA-ANEJO - 750 ML  ( AL - A000088 )</t>
  </si>
  <si>
    <t>DI SARONNO AMARETTO - CRDL-LQR&amp;SPC-AMRT - 750 ML  ( AL - A000089 )</t>
  </si>
  <si>
    <t>FRANGELICO - CRDL-LQR&amp;SPC-OTH - 750 ML  ( AL - A000091 )</t>
  </si>
  <si>
    <t>DEWARS WHITE LABEL - SCOTCH-BLND-FRGN BTLD - 750 ML  ( AL - A000095 )</t>
  </si>
  <si>
    <t>BUCHANAN DELUXE - SCOTCH-BLND-FRGN BTLD - 750 ML  ( AL - A000096 )</t>
  </si>
  <si>
    <t>BOLS PEACH - CRDL-SNPS-PEACH - 750 ML  ( AL - A000097 )</t>
  </si>
  <si>
    <t>BUFFALO TRACE BOURBON - DOM WHSKY-STRT-SM BTCH - 750 ML  ( AL - A000101 )</t>
  </si>
  <si>
    <t>CAPTAIN MORGAN ORIGINAL SPICED - RUM-FLVRD - 750 ML  ( AL - A000104 )</t>
  </si>
  <si>
    <t>THE GLENLIVET 18 YR - SCOTCH-SNGL MALT - 750 ML  ( AL - A000105 )</t>
  </si>
  <si>
    <t>THE GLENLIVET - SCOTCH-SNGL MALT - 750 ML  ( AL - A000106 )</t>
  </si>
  <si>
    <t>WILD TURKEY AMERICAN HONEY - DOM WHSKY-BLND - 750 ML  ( AL - A000107 )</t>
  </si>
  <si>
    <t>SEAGRAM'S SEVEN CROWN - DOM WHSKY-BLND - 750 ML  ( AL - A000108 )</t>
  </si>
  <si>
    <t>SEAGRAMS V O - CAN-FRGN BLND-FRGN BTLD - 750 ML  ( AL - A000109 )</t>
  </si>
  <si>
    <t>CHIVAS REGAL - SCOTCH-BLND-FRGN BTLD - 750 ML  ( AL - A000110 )</t>
  </si>
  <si>
    <t>DON JULIO BLANCO TEQUILA - TEQUILA-BLANCO - 750 ML  ( AL - A000111 )</t>
  </si>
  <si>
    <t>SEAGRAM'S EXTRA DRY - GIN-CLASSIC-DOM - 750 ML  ( AL - A000112 )</t>
  </si>
  <si>
    <t>SEAGRAM TWISTED GIN (W/TWIST LIME FLAVR) - GIN-FLVRD-DOM - 750 ML  ( AL - A000113 )</t>
  </si>
  <si>
    <t>CROWN ROYAL - CAN-FRGN BLND-FRGN BTLD - 750 ML  ( AL - A000114 )</t>
  </si>
  <si>
    <t>LORD CALVERT - CAN-US BLND-US BTLD - 750 ML  ( AL - A000115 )</t>
  </si>
  <si>
    <t>CANADIAN CLUB ORIGINAL 1858 - CAN-US BLND-US BTLD - 750 ML  ( AL - A000118 )</t>
  </si>
  <si>
    <t>CANADIAN HUNTER - CAN-US BLND-US BTLD - 750 ML  ( AL - A000120 )</t>
  </si>
  <si>
    <t>CROWN ROYAL EXTRA RARE - CAN-FRGN BLND-FRGN BTLD - 750 ML  ( AL - A000121 )</t>
  </si>
  <si>
    <t>BLACK VELVET - CAN-US BLND-US BTLD - 750 ML  ( AL - A000123 )</t>
  </si>
  <si>
    <t>LUNAZUL REPOSADO TEQUILA - TEQUILA-REPOSADO - 750 ML  ( AL - A000126 )</t>
  </si>
  <si>
    <t>CAMPARI BITTERS - CRDL-LQR&amp;SPC-OTH - 750 ML  ( AL - A000131 )</t>
  </si>
  <si>
    <t>PINNACLE VODKA - VODKA-CLASSIC-DOM - 750 ML  ( AL - A000136 )</t>
  </si>
  <si>
    <t>TWO FINGERS - TEQUILA-BLANCO - 750 ML  ( AL - A000139 )</t>
  </si>
  <si>
    <t>CROWN ROYAL RESERVE - CAN-FRGN BLND-FRGN BTLD - 750 ML  ( AL - A000141 )</t>
  </si>
  <si>
    <t>SEAGRAM'S SEVEN CROWN - DOM WHSKY-BLND - 750 ML TRV  ( AL - A000143 )</t>
  </si>
  <si>
    <t>TITO HANDMADE TEXAS VODKA - VODKA-CLASSIC-DOM - 750 ML  ( AL - A000146 )</t>
  </si>
  <si>
    <t>ANSAC V S - BRNDY/CGNC-CGNC-VS - 750 ML  ( AL - A000147 )</t>
  </si>
  <si>
    <t>EVAN WILLIAMS BLACK LABEL - DOM WHSKY-STRT-BRBN/TN - 750 ML  ( AL - A000149 )</t>
  </si>
  <si>
    <t>ARISTOCRAT VODKA - VODKA-CLASSIC-DOM - 750 ML  ( AL - A000152 )</t>
  </si>
  <si>
    <t>ANCIENT AGE - DOM WHSKY-STRT-BRBN/TN - 750 ML  ( AL - A000153 )</t>
  </si>
  <si>
    <t>THE GLENLIVET FRENCH OAK RESERVE 15 YR - SCOTCH-SNGL MALT - 750 ML  ( AL - A000154 )</t>
  </si>
  <si>
    <t>CANADIAN RICH AND RARE - CAN-US BLND-US BTLD - 750 ML  ( AL - A000155 )</t>
  </si>
  <si>
    <t>MAKER'S MARK - DOM WHSKY-STRT-BRBN/TN - 750 ML  ( AL - A000156 )</t>
  </si>
  <si>
    <t>MT.GAY ECLIPSE DARK - RUM-GOLD - 750 ML  ( AL - A000160 )</t>
  </si>
  <si>
    <t>GEORGE DICKEL CLASSIC RECIPE - DOM WHSKY-STRT-BRBN/TN - 750 ML  ( AL - A000161 )</t>
  </si>
  <si>
    <t>EMMET'S IRISH CREAM - CRDL-CRM LQR - 750 ML  ( AL - A000165 )</t>
  </si>
  <si>
    <t>CHAMBORD LIQUEUR ROYALE - CRDL-LQR&amp;SPC-FRT - 750 ML  ( AL - A000167 )</t>
  </si>
  <si>
    <t>GLENFIDDICH ANCIENT RESERVE SINGLE MALT - SCOTCH-SNGL MALT - 750 ML  ( AL - A000168 )</t>
  </si>
  <si>
    <t>GLENFIDDICH SOLERA RESERVE SINGLE MALT - SCOTCH-SNGL MALT - 750 ML  ( AL - A000169 )</t>
  </si>
  <si>
    <t>WOODFORD RSV WITH JULEP CUP - DOM WHSKY-STRT-SM BTCH - 750 ML  ( AL - A000177 )</t>
  </si>
  <si>
    <t>PARROT BAY COCONUT 90PRF - RUM-GOLD - 750 ML  ( AL - A000181 )</t>
  </si>
  <si>
    <t>GEORGE DICKEL SIGNATURE RECIPE - DOM WHSKY-STRT-BRBN/TN - 750 ML  ( AL - A000184 )</t>
  </si>
  <si>
    <t>EAGLE RARE SINGLE BARREL 10 YEAR BOURBON - DOM WHSKY-STRT-SM BTCH - 750 ML  ( AL - A000186 )</t>
  </si>
  <si>
    <t>BASIL HAYDEN'S STRAIGHT BOURBON - DOM WHSKY-STRT-SM BTCH - 750 ML  ( AL - A000194 )</t>
  </si>
  <si>
    <t>KNOB CREEK STRAIGHT BOURBON - DOM WHSKY-STRT-SM BTCH - 750 ML  ( AL - A000195 )</t>
  </si>
  <si>
    <t>PINNACLE TROPICAL PUNCH FLVD VODKA (DSS) - VODKA-FLVRD-IMP - 750 ML  ( AL - A000196 )</t>
  </si>
  <si>
    <t>GILBEYS VODKA - VODKA-CLASSIC-DOM - 750 ML TRV  ( AL - A000197 )</t>
  </si>
  <si>
    <t>JIM BEAM - DOM WHSKY-STRT-BRBN/TN - 750 ML TRV  ( AL - A000198 )</t>
  </si>
  <si>
    <t>BOOKER'S - DOM WHSKY-STRT-SM BTCH - 750 ML  ( AL - A000199 )</t>
  </si>
  <si>
    <t>JACK DANIELS SINGLE BARREL (WAS DECANTR) - DOM WHSKY-STRT-SM BTCH - 750 ML  ( AL - A000205 )</t>
  </si>
  <si>
    <t>CROWN ROYAL BLACK CANADIAN WHISKY - CAN-FRGN BLND-FRGN BTLD - 750 ML  ( AL - A000214 )</t>
  </si>
  <si>
    <t>RUM CHATA HORCHATA CREAM LIQ (RUM BASE) - CRDL-LQR&amp;SPC-OTH - 750 ML  ( AL - A000217 )</t>
  </si>
  <si>
    <t>AMARETTO DI AMORE CLASSICO - CRDL-LQR&amp;SPC-AMRT - 750 ML  ( AL - A000223 )</t>
  </si>
  <si>
    <t>OLD GRAND DAD - DOM WHSKY-STRT-BRBN/TN - 750 ML  ( AL - A000234 )</t>
  </si>
  <si>
    <t>HORNITOS REPOSADO TEQUILA - TEQUILA-REPOSADO - 750 ML  ( AL - A000237 )</t>
  </si>
  <si>
    <t>MAKER'S MARK 46 - DOM WHSKY-STRT-BRBN/TN - 750 ML  ( AL - A000240 )</t>
  </si>
  <si>
    <t>KRAKEN BLACK SPICED RUM - RUM-FLVRD - 750 ML  ( AL - A000246 )</t>
  </si>
  <si>
    <t>B AND B DOM - CRDL-LQR&amp;SPC-OTH - 750 ML  ( AL - A000248 )</t>
  </si>
  <si>
    <t>BLANTON KENTUCKY SINGLE BARREL BOURBON - DOM WHSKY-STRT-SM BTCH - 750 ML  ( AL - A000249 )</t>
  </si>
  <si>
    <t>BACARDI SUPERIOR RUM - RUM-LIGHT - 750 ML  ( AL - A000250 )</t>
  </si>
  <si>
    <t>OLD FORESTER SIGNATURE - DOM WHSKY-STRT-BRBN/TN - 750 ML  ( AL - A000253 )</t>
  </si>
  <si>
    <t>DEKUYPER BUTTERSHOTS BUTTERSCOTCH SCHNPS - CRDL-SNPS-BTRSCTCH - 750 ML  ( AL - A000254 )</t>
  </si>
  <si>
    <t>MIDNIGHT MOON CAROLINA MOONSHINE - DOM WHSKY-STRT-OTH - 750 ML  ( AL - A000258 )</t>
  </si>
  <si>
    <t>ST. BRENDANS IRISH CREAM - CRDL-CRM LQR - 750 ML  ( AL - A000260 )</t>
  </si>
  <si>
    <t>CUERVO TRADICIONAL BLANCO TEQUILA - TEQUILA-BLANCO - 750 ML  ( AL - A000264 )</t>
  </si>
  <si>
    <t>BACARDI GOLD DARK RUM - RUM-GOLD - 750 ML  ( AL - A000265 )</t>
  </si>
  <si>
    <t>BENCHMARK OLD # 8 STRAIGHT BOURBON - DOM WHSKY-STRT-BRBN/TN - 750 ML TRV  ( AL - A000266 )</t>
  </si>
  <si>
    <t>BACARDI SELECT (PREVIOUSLY BLACK) - RUM-GOLD - 750 ML  ( AL - A000268 )</t>
  </si>
  <si>
    <t>HERRADURA REPOSADO - TEQUILA-REPOSADO - 750 ML  ( AL - A000271 )</t>
  </si>
  <si>
    <t>HERRADURA SILVER - TEQUILA-BLANCO - 750 ML  ( AL - A000272 )</t>
  </si>
  <si>
    <t>PINNACLE WHIPPED CREAM FLAVORED VODKA - VODKA-FLVRD-IMP - 750 ML  ( AL - A000275 )</t>
  </si>
  <si>
    <t>CORRALEJO REPOSADO GOLD TEQUILA - TEQUILA-REPOSADO - 750 ML  ( AL - A000281 )</t>
  </si>
  <si>
    <t>DEWARS 12YR W/2-50ML DEWAR 15YR &amp; 18YR - SCOTCH-BLND-FRGN BTLD - 750 ML  ( AL - A000285 )</t>
  </si>
  <si>
    <t>JACK DANIELS SINGLE BARREL/SNIFTER GLASS - DOM WHSKY-STRT-SM BTCH - 750 ML  ( AL - A000288 )</t>
  </si>
  <si>
    <t>MAKER'S MARK W/MUGS - DOM WHSKY-STRT-BRBN/TN - 750 ML  ( AL - A000294 )</t>
  </si>
  <si>
    <t>BURNETT'S VODKA 80 PROOF - VODKA-CLASSIC-DOM - 750 ML  ( AL - A000297 )</t>
  </si>
  <si>
    <t>VIRGIN - DOM WHSKY-STRT-BRBN/TN - 750 ML  ( AL - A000300 )</t>
  </si>
  <si>
    <t>RYAN'S ORIGINAL CREME - CRDL-CRM LQR - 750 ML  ( AL - A000302 )</t>
  </si>
  <si>
    <t>JACK DANIELS BLACK LABEL - DOM WHSKY-STRT-BRBN/TN - 750 ML  ( AL - A000305 )</t>
  </si>
  <si>
    <t>JACK DANIELS W/JACK &amp; COKE GLASS - DOM WHSKY-STRT-BRBN/TN - 750 ML  ( AL - A000308 )</t>
  </si>
  <si>
    <t>1800 REPOSADO TEQUILA W/TACO HOLDER - TEQUILA-REPOSADO - 750 ML  ( AL - A000319 )</t>
  </si>
  <si>
    <t>HENNESSY V S - BRNDY/CGNC-CGNC-VS - 750 ML  ( AL - A000322 )</t>
  </si>
  <si>
    <t>LAPHROAIG SINGLE MALT - SCOTCH-SNGL MALT - 750 ML  ( AL - A000324 )</t>
  </si>
  <si>
    <t>FIREBALL CINNAMON WHISKEY - DOM WHSKY-BLND - 750 ML  ( AL - A000327 )</t>
  </si>
  <si>
    <t>DRAMBUIE WITH /2 GLASSES - CRDL-LQR&amp;SPC-WHSKY SPCTY - 750 ML  ( AL - A000330 )</t>
  </si>
  <si>
    <t>LUCID ABSINTHE SUPERIEURE - CRDL-LQR&amp;SPC-OTH - 750 ML  ( AL - A000342 )</t>
  </si>
  <si>
    <t>FAMILIA CAMARENA REPOSADO TEQUILA - TEQUILA-REPOSADO - 750 ML  ( AL - A000345 )</t>
  </si>
  <si>
    <t>FAMILIA CAMARENA SILVER TEQUILA - TEQUILA-BLANCO - 750 ML  ( AL - A000346 )</t>
  </si>
  <si>
    <t>SAUZA BLUE SILVER TEQUILA - TEQUILA-BLANCO - 750 ML  ( AL - A000348 )</t>
  </si>
  <si>
    <t>MONTE ALBAN MEZCAL - TEQUILA-GOLD - 750 ML  ( AL - A000360 )</t>
  </si>
  <si>
    <t>JACK DANIELS TENNESSEE HONEY LIQUEUR - DOM WHSKY-BLND - 750 ML  ( AL - A000361 )</t>
  </si>
  <si>
    <t>SMIRNOFF - VODKA-CLASSIC-DOM - 750 ML  ( AL - A000363 )</t>
  </si>
  <si>
    <t>BARTON - VODKA-CLASSIC-DOM - 750 ML  ( AL - A000364 )</t>
  </si>
  <si>
    <t>TAAKA - VODKA-CLASSIC-DOM - 750 ML  ( AL - A000367 )</t>
  </si>
  <si>
    <t>GLENMORANGIE NEW WORLD SINGLE MALT 18YR - SCOTCH-SNGL MALT - 750 ML  ( AL - A000371 )</t>
  </si>
  <si>
    <t>GLENMORANGIE QUINTA RUBAN SCOTCH - SCOTCH-SNGL MALT - 750 ML  ( AL - A000373 )</t>
  </si>
  <si>
    <t>ZAYA GRAN RESERVA RUM - RUM-GOLD - 750 ML  ( AL - A000380 )</t>
  </si>
  <si>
    <t>1800 REPOSADO TEQUILA - TEQUILA-REPOSADO - 750 ML  ( AL - A000383 )</t>
  </si>
  <si>
    <t>CANADIAN RICH AND RARE RESERVE - CAN-US BLND-US BTLD - 750 ML  ( AL - A000389 )</t>
  </si>
  <si>
    <t>SMIRNOFF - VODKA-CLASSIC-DOM - 750 ML  ( AL - A000391 )</t>
  </si>
  <si>
    <t>STOLI 80 - VODKA-CLASSIC-IMP - 750 ML  ( AL - A000392 )</t>
  </si>
  <si>
    <t>CUERVO ESPECIAL - TEQUILA-GOLD - 750 ML  ( AL - A000393 )</t>
  </si>
  <si>
    <t>JOSE CUERVO ESPECIAL SILVER - TEQUILA-BLANCO - 750 ML  ( AL - A000395 )</t>
  </si>
  <si>
    <t>JAGERMEISTER - CRDL-LQR&amp;SPC-OTH - 750 ML  ( AL - A000396 )</t>
  </si>
  <si>
    <t>99 BANANAS SCHNAPPS - CRDL-SNPS-OTH - 750 ML  ( AL - A000399 )</t>
  </si>
  <si>
    <t>CAPTAIN MORGAN SPICED 100 PROOF RUM - RUM-FLVRD - 750 ML  ( AL - A000401 )</t>
  </si>
  <si>
    <t>ELIJAH CRAIG SMALL BATCH - DOM WHSKY-STRT-BRBN/TN - 750 ML  ( AL - A000405 )</t>
  </si>
  <si>
    <t>CRUZAN DARK - RUM-AGED/DARK - 750 ML  ( AL - A000408 )</t>
  </si>
  <si>
    <t>MONTEZUMA - TEQUILA-BLANCO - 750 ML  ( AL - A000411 )</t>
  </si>
  <si>
    <t>KNOB CREEK SINGLE BARREL RESERVE - DOM WHSKY-STRT-SM BTCH - 750 ML  ( AL - A000412 )</t>
  </si>
  <si>
    <t>QUALITY HOUSE BLENDED WHISKEY - DOM WHSKY-BLND - 750 ML  ( AL - A000413 )</t>
  </si>
  <si>
    <t>SOUTHERN COMFORT 70 (WAS 76 PROOF) - DOM WHSKY-BLND - 750 ML  ( AL - A000418 )</t>
  </si>
  <si>
    <t>GENTLEMAN JACK - DOM WHSKY-STRT-BRBN/TN - 750 ML  ( AL - A000419 )</t>
  </si>
  <si>
    <t>GLENMORANGIE SINGLE MALT 10 YEAR SCOTCH - SCOTCH-SNGL MALT - 750 ML  ( AL - A000420 )</t>
  </si>
  <si>
    <t>CHRISTIAN BRANDY VS - BRNDY/CGNC-DOM - 750 ML  ( AL - A000422 )</t>
  </si>
  <si>
    <t>KAHLUA MEXICAN LIQUOR - CRDL-COFFEE LQR - 750 ML  ( AL - A000425 )</t>
  </si>
  <si>
    <t>SOUTHERN COMFORT 100 - DOM WHSKY-BLND - 750 ML  ( AL - A000428 )</t>
  </si>
  <si>
    <t>ALIZE DE FRANCE (GOLD) - CRDL-LQR&amp;SPC-OTH - 750 ML  ( AL - A000430 )</t>
  </si>
  <si>
    <t>CANADIAN MIST - CAN-US BLND-US BTLD - 750 ML TRV  ( AL - A000431 )</t>
  </si>
  <si>
    <t>HIGHLAND PARK SINGLE MALT 12YR SCOTCH - SCOTCH-SNGL MALT - 750 ML  ( AL - A000434 )</t>
  </si>
  <si>
    <t>EARLY TIMES KENTUCKY - DOM WHSKY-STRT-BRBN/TN - 750 ML TRV  ( AL - A000441 )</t>
  </si>
  <si>
    <t>EVAN WILLIAMS HONEY RESERVE - DOM WHSKY-BLND - 750 ML  ( AL - A000443 )</t>
  </si>
  <si>
    <t>SMIRNOFF PEPPERMINT TWIST - VODKA-FLVRD-DOM - 750 ML  ( AL - A000450 )</t>
  </si>
  <si>
    <t>WILD TURKEY 101 STRAIGHT BOURBON - DOM WHSKY-STRT-BRBN/TN - 750 ML  ( AL - A000453 )</t>
  </si>
  <si>
    <t>WILD TURKEY 101 STRAIGHT BOURBON - DOM WHSKY-STRT-BRBN/TN - 750 ML TRV  ( AL - A000454 )</t>
  </si>
  <si>
    <t>CIROC RED BERRY FLAVORED VODKA SPECIALTY - VODKA-FLVRD-IMP - 750 ML  ( AL - A000457 )</t>
  </si>
  <si>
    <t>MYERS ORIGINAL DARK - RUM-GOLD - 750 ML  ( AL - A000460 )</t>
  </si>
  <si>
    <t>CIROC COCONUT FLAVORED VODKA SPECIALTY - VODKA-FLVRD-IMP - 750 ML  ( AL - A000461 )</t>
  </si>
  <si>
    <t>GLENMORANGIE LASANTA SCOTCH - SCOTCH-SNGL MALT - 750 ML  ( AL - A000464 )</t>
  </si>
  <si>
    <t>UV BLUE RASPBERRY FLAVORED VODKA - VODKA-FLVRD-DOM - 750 ML  ( AL - A000466 )</t>
  </si>
  <si>
    <t>PAUL MASSON GRANDE AMBER - BRNDY/CGNC-DOM - 750 ML  ( AL - A000467 )</t>
  </si>
  <si>
    <t>PINNACLE 100 PROOF VODKA - VODKA-CLASSIC-DOM - 750 ML  ( AL - A000469 )</t>
  </si>
  <si>
    <t>SOUTHERN COMFORT 70 (WAS 76 PROOF) - DOM WHSKY-BLND - 750 ML TRV  ( AL - A000473 )</t>
  </si>
  <si>
    <t>FAMOUS GROUSE - SCOTCH-BLND-FRGN BTLD - 750 ML  ( AL - A000475 )</t>
  </si>
  <si>
    <t>WILD TURKEY RARE BREED - DOM WHSKY-STRT-BRBN/TN - 750 ML  ( AL - A000489 )</t>
  </si>
  <si>
    <t>CANADIAN MIST - CAN-US BLND-US BTLD - 750 ML  ( AL - A000495 )</t>
  </si>
  <si>
    <t>NEW AMSTERDAM VODKA - VODKA-CLASSIC-DOM - 750 ML  ( AL - A000496 )</t>
  </si>
  <si>
    <t>GOSLING BLACK SEAL 80 PROOF - RUM-GOLD - 750 ML  ( AL - A000500 )</t>
  </si>
  <si>
    <t>SAUZA BLUE REPOSADO TEQUILA - TEQUILA-REPOSADO - 750 ML  ( AL - A000510 )</t>
  </si>
  <si>
    <t>DOMAINE DE CANTON FRENCH GINGER LIQUEUR - CRDL-LQR&amp;SPC-OTH - 750 ML  ( AL - A000513 )</t>
  </si>
  <si>
    <t>MIDNIGHT MOON MOONSHINE STRAWBERRY - DOM WHSKY-BLND - 750 ML  ( AL - A000520 )</t>
  </si>
  <si>
    <t>MIDNIGHT MOON MOONSHINE APPLE PIE - DOM WHSKY-BLND - 750 ML  ( AL - A000521 )</t>
  </si>
  <si>
    <t>FIREFLY SWEET TEA VODKA - VODKA-FLVRD-DOM - 750 ML  ( AL - A000523 )</t>
  </si>
  <si>
    <t>JAMIESON PRICHARD'S SWEET LUCY - CRDL-LQR&amp;SPC-WHSKY SPCTY - 750 ML  ( AL - A000526 )</t>
  </si>
  <si>
    <t>TAAKA WHIPPED CREAM FLAVORED VODKA - VODKA-FLVRD-DOM - 750 ML  ( AL - A000534 )</t>
  </si>
  <si>
    <t>BARTON GIN - GIN-CLASSIC-DOM - 750 ML TRV  ( AL - A000539 )</t>
  </si>
  <si>
    <t>BEEFEATER - GIN-CLASSIC-IMP - 750 ML  ( AL - A000545 )</t>
  </si>
  <si>
    <t>JAMESON - IRISH-BLND - 750 ML  ( AL - A000547 )</t>
  </si>
  <si>
    <t>COURVOISIER VSOP - BRNDY/CGNC-CGNC-VSOP - 750 ML  ( AL - A000548 )</t>
  </si>
  <si>
    <t>COURVOISIER V S - BRNDY/CGNC-CGNC-VS - 750 ML  ( AL - A000549 )</t>
  </si>
  <si>
    <t>DRAMBUIE LIQUEUR - CRDL-LQR&amp;SPC-WHSKY SPCTY - 750 ML  ( AL - A000550 )</t>
  </si>
  <si>
    <t>CANADIAN RICH AND RARE - CAN-US BLND-US BTLD - 750 ML TRV  ( AL - A000555 )</t>
  </si>
  <si>
    <t>FOUR ROSES KENTUCKY STRAIGHT BOURBON - DOM WHSKY-STRT-BRBN/TN - 750 ML  ( AL - A000556 )</t>
  </si>
  <si>
    <t>FOUR ROSES SINGLE BARREL KENTUCKY BOURBN - DOM WHSKY-STRT-BRBN/TN - 750 ML  ( AL - A000557 )</t>
  </si>
  <si>
    <t>CATHEAD VODKA - VODKA-CLASSIC-DOM - 750 ML  ( AL - A000558 )</t>
  </si>
  <si>
    <t>TAAKA - VODKA-CLASSIC-DOM - 750 ML TRV  ( AL - A000560 )</t>
  </si>
  <si>
    <t>SKINNYGIRL MARGARITA (CANADA) - COCKTAILS - 750 ML  ( AL - A000562 )</t>
  </si>
  <si>
    <t>POPOV 80PRF PREMIUM BLND VODKA SPECIALTY - VODKA-CLASSIC-DOM - 750 ML TRV  ( AL - A000564 )</t>
  </si>
  <si>
    <t>CLUB 400 SPECIAL RESERVE - DOM WHSKY-BLND - 750 ML  ( AL - A000570 )</t>
  </si>
  <si>
    <t>BACARDI SPICED RUM - RUM-FLVRD - 750 ML  ( AL - A000571 )</t>
  </si>
  <si>
    <t>SMIRNOFF WHIPPED CREAM FLAVORED VODKA - VODKA-FLVRD-DOM - 750 ML  ( AL - A000585 )</t>
  </si>
  <si>
    <t>JOHNNIE WALKER DOUBLE BLACK BLENDED WHSK - SCOTCH-BLND-FRGN BTLD - 750 ML  ( AL - A000589 )</t>
  </si>
  <si>
    <t>KETEL ONE DUTCH VODKA - VODKA-CLASSIC-IMP - 750 ML  ( AL - A000598 )</t>
  </si>
  <si>
    <t>RUMPLE MINZE PEPPERMINT SCHNAPPS - CRDL-SNPS-PPRMNT - 750 ML  ( AL - A000605 )</t>
  </si>
  <si>
    <t>ARDBEG 10 YEAR ISLAY SINGLE MALT - SCOTCH-SNGL MALT - 750 ML  ( AL - A000611 )</t>
  </si>
  <si>
    <t>AVION SILVER W/CANNISTER IN BARREL - TEQUILA-BLANCO - 750 ML  ( AL - A000613 )</t>
  </si>
  <si>
    <t>ESPOLON BLANCO WHITE TEQUILA - TEQUILA-BLANCO - 750 ML  ( AL - A000617 )</t>
  </si>
  <si>
    <t>MIDNIGHT MOON MOONSHINE BLUEBERRY - DOM WHSKY-BLND - 750 ML  ( AL - A000618 )</t>
  </si>
  <si>
    <t>BIRD DOG BLACKBERRY FLAVORED WHISKEY - DOM WHSKY-BLND - 750 ML  ( AL - A000621 )</t>
  </si>
  <si>
    <t>HENNESSY PRIVILEGE VSOP - BRNDY/CGNC-CGNC-VSOP - 750 ML  ( AL - A000622 )</t>
  </si>
  <si>
    <t>GOLDSCHLAGER CINNAMON SCHNAPPS IMPORTED - CRDL-SNPS-CNNMN - 750 ML  ( AL - A000628 )</t>
  </si>
  <si>
    <t>BUSHMILLS IRISH - IRISH - 750 ML  ( AL - A000633 )</t>
  </si>
  <si>
    <t>JIM BEAM STRAIGHT RYE - DOM WHSKY-STRT-RYE - 750 ML  ( AL - A000634 )</t>
  </si>
  <si>
    <t>BOMBAY SAPPHIRE - GIN-CLASSIC-IMP - 750 ML  ( AL - A000641 )</t>
  </si>
  <si>
    <t>CLEAR SPRINGS - NEUTRAL GRAIN SPIRIT - 750 ML  ( AL - A000643 )</t>
  </si>
  <si>
    <t>BAILEYS ORIGINAL IRISH CREAM LIQUEUR - CRDL-CRM LQR - 750 ML  ( AL - A000646 )</t>
  </si>
  <si>
    <t>MALIBU RUM NATURAL COCONUT - RUM-FLVRD - 750 ML TRV  ( AL - A000652 )</t>
  </si>
  <si>
    <t>CUTTY SARK - SCOTCH-BLND-FRGN BTLD - 750 ML  ( AL - A000654 )</t>
  </si>
  <si>
    <t>THE MACALLAN 12 YEAR - SCOTCH-SNGL MALT - 750 ML  ( AL - A000656 )</t>
  </si>
  <si>
    <t>MALIBU BLACK COCONUT FLAVORED RUM - RUM-FLVRD - 750 ML  ( AL - A000658 )</t>
  </si>
  <si>
    <t>MALIBU RUM NATURAL COCONUT - RUM-FLVRD - 750 ML  ( AL - A000659 )</t>
  </si>
  <si>
    <t>JIM BEAM DEVIL'S CUT KY STRAIGHT BOURBON - DOM WHSKY-STRT-BRBN/TN - 750 ML  ( AL - A000660 )</t>
  </si>
  <si>
    <t>KAMORA - CRDL-COFFEE LQR - 750 ML  ( AL - A000663 )</t>
  </si>
  <si>
    <t>JIM BEAM - DOM WHSKY-STRT-BRBN/TN - 750 ML  ( AL - A000664 )</t>
  </si>
  <si>
    <t>REMY MARTIN VSOP - BRNDY/CGNC-CGNC-VSOP - 750 ML  ( AL - A000669 )</t>
  </si>
  <si>
    <t>J AND B RARE - SCOTCH-BLND-FRGN BTLD - 750 ML  ( AL - A000670 )</t>
  </si>
  <si>
    <t>ABSOLUT - VODKA-CLASSIC-IMP - 750 ML  ( AL - A000675 )</t>
  </si>
  <si>
    <t>ABSOLUT MANGO FLAVORED VODKA - VODKA-FLVRD-IMP - 750 ML  ( AL - A000676 )</t>
  </si>
  <si>
    <t>ABSOLUT MANDRIN FLAVORED VODKA - VODKA-FLVRD-IMP - 750 ML  ( AL - A000680 )</t>
  </si>
  <si>
    <t>JOHNNIE WALKER BLACK - SCOTCH-BLND-FRGN BTLD - 750 ML  ( AL - A000686 )</t>
  </si>
  <si>
    <t>TANQUERAY RANGPUR DISTILLED GIN - GIN-FLVRD-IMP - 750 ML  ( AL - A000687 )</t>
  </si>
  <si>
    <t>JOHNNIE WALKER RED LABEL - SCOTCH-BLND-FRGN BTLD - 750 ML  ( AL - A000688 )</t>
  </si>
  <si>
    <t>TANQUERAY - GIN-CLASSIC-IMP - 750 ML  ( AL - A000689 )</t>
  </si>
  <si>
    <t>E &amp; J - BRNDY/CGNC-DOM - 750 ML  ( AL - A000690 )</t>
  </si>
  <si>
    <t>ABSOLUT CITRON - VODKA-FLVRD-IMP - 750 ML  ( AL - A000691 )</t>
  </si>
  <si>
    <t>GRAND MARNIER - CRDL-LQR&amp;SPC-OTH - 750 ML  ( AL - A000692 )</t>
  </si>
  <si>
    <t>BOMBAY - GIN-CLASSIC-IMP - 750 ML  ( AL - A000695 )</t>
  </si>
  <si>
    <t>GRAND MARNIER W/2-SHOT GLASSES - CRDL-LQR&amp;SPC-OTH - 750 ML  ( AL - A000698 )</t>
  </si>
  <si>
    <t>ABSOLUT VANILIA - VODKA-FLVRD-IMP - 750 ML  ( AL - A000705 )</t>
  </si>
  <si>
    <t>PENDLETON - CAN-US BLND-US BTLD - 750 ML  ( AL - A000707 )</t>
  </si>
  <si>
    <t>CALYPSO SPICED RUM - RUM-FLVRD - 750 ML  ( AL - A000714 )</t>
  </si>
  <si>
    <t>1800 COCONUT FLAVORED TEQUILA (INFUSED) - TEQUILA-FLAVORED - 750 ML  ( AL - A000719 )</t>
  </si>
  <si>
    <t>MAESTRO DOBEL DIAMANTE REPOSADO TEQUILA - TEQUILA-REPOSADO - 750 ML  ( AL - A000722 )</t>
  </si>
  <si>
    <t>HENDRICK'S SCOTTISH GIN - GIN-CLASSIC-IMP - 750 ML  ( AL - A000723 )</t>
  </si>
  <si>
    <t>EL JIMADOR SILVER TEQUILA (WAS BLANCO) - TEQUILA-BLANCO - 750 ML  ( AL - A000725 )</t>
  </si>
  <si>
    <t>SEAGRAM'S EXTRA SMOOTH VODKA - VODKA-CLASSIC-DOM - 750 ML  ( AL - A000726 )</t>
  </si>
  <si>
    <t>SAILOR JERRY SPICED NAVY RUM - RUM-FLVRD - 750 ML  ( AL - A000727 )</t>
  </si>
  <si>
    <t>CIROC SNAP FROST VODKA - VODKA-CLASSIC-IMP - 750 ML  ( AL - A000729 )</t>
  </si>
  <si>
    <t>ARDBEG AN OA W/SMOKER - SCOTCH-SNGL MALT - 750 ML  ( AL - A000732 )</t>
  </si>
  <si>
    <t>EL JIMADOR REPOSADO TEQUILA - TEQUILA-REPOSADO - 750 ML  ( AL - A000737 )</t>
  </si>
  <si>
    <t>KNOB CREEK 7Y RYE - DOM WHSKY-STRT-RYE - 750 ML  ( AL - A000742 )</t>
  </si>
  <si>
    <t>SKINNYGIRL WHITE PEACH MARGARITA - COCKTAILS - 750 ML  ( AL - A000744 )</t>
  </si>
  <si>
    <t>CAPTAIN MORGAN BLACK SPICED RUM - RUM-FLVRD - 750 ML  ( AL - A000746 )</t>
  </si>
  <si>
    <t>CIROC PEACH FLAVORED VODKA SPECIALTY - VODKA-FLVRD-IMP - 750 ML  ( AL - A000748 )</t>
  </si>
  <si>
    <t>BULLEIT 95 RYE STRAIGHT RYE - DOM WHSKY-STRT-RYE - 750 ML  ( AL - A000751 )</t>
  </si>
  <si>
    <t>ABSOLUT RASPBERRY FLAVORED VODKA - VODKA-FLVRD-IMP - 750 ML  ( AL - A000755 )</t>
  </si>
  <si>
    <t>BARTON - VODKA-CLASSIC-DOM - 750 ML TRV  ( AL - A000764 )</t>
  </si>
  <si>
    <t>REMY MARTIN V GRAPE BRANDY - BRNDY/CGNC-CGNC-OTH - 750 ML  ( AL - A000774 )</t>
  </si>
  <si>
    <t>PAUL MASSON GRAND AMBER VSOP - BRNDY/CGNC-DOM - 750 ML  ( AL - A000777 )</t>
  </si>
  <si>
    <t>THE DALMORE SINGLE MALT SCOTCH 12YR - SCOTCH-SNGL MALT - 750 ML  ( AL - A000781 )</t>
  </si>
  <si>
    <t>APPLETON ESTATE SIGNATURE BLEND - RUM-GOLD - 750 ML  ( AL - A000787 )</t>
  </si>
  <si>
    <t>GREY GOOSE LE CITRON FLAVORED VODKA - VODKA-FLVRD-IMP - 750 ML  ( AL - A000790 )</t>
  </si>
  <si>
    <t>REMY MARTIN 1738 ACCORD ROYAL COGNAC - BRNDY/CGNC-CGNC-OTH - 750 ML  ( AL - A000792 )</t>
  </si>
  <si>
    <t>PINNACLE PEACH FLAVORED VODKA (DSS) - VODKA-FLVRD-IMP - 750 ML  ( AL - A000793 )</t>
  </si>
  <si>
    <t>TAAKA PEACH FLAVORED VODKA - VODKA-FLVRD-DOM - 750 ML  ( AL - A000806 )</t>
  </si>
  <si>
    <t>BALVENIE CARRIBEAN CASK 14YR SINGLE MALT - SCOTCH-SNGL MALT - 750 ML  ( AL - A000812 )</t>
  </si>
  <si>
    <t>GLENMORANGIE NECTAR D'OR SCOTCH - SCOTCH-SNGL MALT - 750 ML  ( AL - A000813 )</t>
  </si>
  <si>
    <t>ST GERMAIN FRENCH LIQUEUR (ELDERFLOWER) - CRDL-LQR&amp;SPC-OTH - 750 ML  ( AL - A000817 )</t>
  </si>
  <si>
    <t>REDBREAST IRISH WHISKEY 12 YEAR - IRISH - 750 ML  ( AL - A000824 )</t>
  </si>
  <si>
    <t>KINKY PINK LIQUEUR (VODKA BASE) - CRDL-LQR&amp;SPC-OTH - 750 ML  ( AL - A000826 )</t>
  </si>
  <si>
    <t>NEW AMSTERDAM PEACH FLAVORED VODKA - VODKA-FLVRD-DOM - 750 ML  ( AL - A000832 )</t>
  </si>
  <si>
    <t>NEW AMSTERDAM RED BERRY FLAVORED VODKA - VODKA-FLVRD-DOM - 750 ML  ( AL - A000833 )</t>
  </si>
  <si>
    <t>CATHEAD HONEYSUCKLE FLAVORED VODKA - VODKA-FLVRD-DOM - 750 ML  ( AL - A000836 )</t>
  </si>
  <si>
    <t>SEAGRAM'S PEACH TWISTED GIN - GIN-FLVRD-DOM - 750 ML  ( AL - A000842 )</t>
  </si>
  <si>
    <t>360 GEORGIA PEACH FLAVORED VODKA - VODKA-FLVRD-DOM - 750 ML  ( AL - A000844 )</t>
  </si>
  <si>
    <t>SMIRNOFF KISSED CARAMEL FLAVORED VODKA - VODKA-FLVRD-DOM - 750 ML  ( AL - A000848 )</t>
  </si>
  <si>
    <t>CAPTAIN MORGAN PRIVATE STOCK SPICED RUM - RUM-FLVRD - 750 ML  ( AL - A000854 )</t>
  </si>
  <si>
    <t>BUFFALO TRACE DIST BOURBON CREAM LIQUEUR - CRDL-CRM LQR - 750 ML  ( AL - A000881 )</t>
  </si>
  <si>
    <t>BENCHMARK OLD #8 EGG NOG - COCKTAILS - 750 ML  ( AL - A000882 )</t>
  </si>
  <si>
    <t>THREE OLIVES LOOPY BERRY FLAVORED VODKA - VODKA-FLVRD-IMP - 750 ML  ( AL - A000885 )</t>
  </si>
  <si>
    <t>CRUZAN COCONUT FLAVORED V.I. RUM - RUM-FLVRD - 750 ML  ( AL - A000898 )</t>
  </si>
  <si>
    <t>CRUZAN PINEAPPLE FLAVORED V.I. RUM - RUM-FLVRD - 750 ML  ( AL - A000899 )</t>
  </si>
  <si>
    <t>CRUZAN BANANA FLAVORED V.I. RUM - RUM-FLVRD - 750 ML  ( AL - A000900 )</t>
  </si>
  <si>
    <t>PLYMOUTH - GIN-CLASSIC-IMP - 750 ML  ( AL - A000903 )</t>
  </si>
  <si>
    <t>CRUZAN WHITE - RUM-LIGHT - 750 ML  ( AL - A000906 )</t>
  </si>
  <si>
    <t>TUACA LIQUORE ORIGINALE - CRDL-LQR&amp;SPC-CRM - 750 ML  ( AL - A000909 )</t>
  </si>
  <si>
    <t>BACARDI PINEAPPLE FLAVORED RUM - RUM-FLVRD - 750 ML  ( AL - A000910 )</t>
  </si>
  <si>
    <t>BROKER'S ENGLISH GIN (UK) - GIN-CLASSIC-IMP - 750 ML  ( AL - A000913 )</t>
  </si>
  <si>
    <t>HIGHLAND PARK MALT SCOTCH WHISKEY 18YEAR - SCOTCH-SNGL MALT - 750 ML  ( AL - A000914 )</t>
  </si>
  <si>
    <t>BULLEIT 10 YEAR KENTUCKY STRAIGHT BOURBN - DOM WHSKY-STRT-SM BTCH - 750 ML  ( AL - A000917 )</t>
  </si>
  <si>
    <t>CLYDE MAY'S ALABAMA STYLE WHISKEY 85P - DOM WHSKY-STRT-BRBN/TN - 750 ML  ( AL - A000918 )</t>
  </si>
  <si>
    <t>FERNET-BRANCA - CRDL-LQR&amp;SPC-OTH - 750 ML  ( AL - A000921 )</t>
  </si>
  <si>
    <t>JIM BEAM HONEY - DOM WHSKY-BLND - 750 ML  ( AL - A000922 )</t>
  </si>
  <si>
    <t>NUVO VODKA &amp; CHAMPAGNE LIQUEUR - VODKA-FLVRD-IMP - 750 ML  ( AL - A000923 )</t>
  </si>
  <si>
    <t>CRUZAN MANGO FLAVORED RUM - RUM-FLVRD - 750 ML  ( AL - A000926 )</t>
  </si>
  <si>
    <t>BAILEYS IRISH CREAM W/COUPE GLASS - CRDL-CRM LQR - 750 ML  ( AL - A000927 )</t>
  </si>
  <si>
    <t>JEFFERSON'S RESERVE STRAIGHT BOURBON - DOM WHSKY-STRT-SM BTCH - 750 ML  ( AL - A000936 )</t>
  </si>
  <si>
    <t>BERNHEIM ORIGINAL WHEAT WHISKEY - DOM WHSKY-STRT-OTH - 750 ML  ( AL - A000937 )</t>
  </si>
  <si>
    <t>TWENTY GRAND VODKA INFUSED WITH COGNAC - VODKA-FLVRD-DOM - 750 ML  ( AL - A000939 )</t>
  </si>
  <si>
    <t>FIREFLY PEACH MOONSHINE - DOM WHSKY-BLND - 750 ML  ( AL - A000941 )</t>
  </si>
  <si>
    <t>FIREFLY APPLE PIE MOONSHINE - DOM WHSKY-BLND - 750 ML  ( AL - A000942 )</t>
  </si>
  <si>
    <t>HERRADURA SILVER WITH 2 GLASSES G6 - TEQUILA-BLANCO - 750 ML  ( AL - A000948 )</t>
  </si>
  <si>
    <t>RED EYE LOUIE'S VODQUILA - CRDL-LQR&amp;SPC-SPRT SPCTY - 750 ML  ( AL - A000956 )</t>
  </si>
  <si>
    <t>MIDNIGHT MOON MOONSHINE BLACKBERRY - DOM WHSKY-BLND - 750 ML  ( AL - A000958 )</t>
  </si>
  <si>
    <t>SKYY - VODKA-CLASSIC-DOM - 750 ML  ( AL - A000962 )</t>
  </si>
  <si>
    <t>SAUZA HACIENDA GOLD TEQUILA - TEQUILA-GOLD - 750 ML  ( AL - A000968 )</t>
  </si>
  <si>
    <t>SAUZA HACIENDA SILVER TEQUILA - TEQUILA-BLANCO - 750 ML  ( AL - A000969 )</t>
  </si>
  <si>
    <t>LAPHROAIG QUARTER CASK SINGLE MALT - SCOTCH-SNGL MALT - 750 ML  ( AL - A000971 )</t>
  </si>
  <si>
    <t>ROMANA SAMBUCA - CRDL-LQR&amp;SPC-OTH - 750 ML  ( AL - A000973 )</t>
  </si>
  <si>
    <t>TEMPLETON 4YR RYE WHISKEY - DOM WHSKY-STRT-RYE - 750 ML  ( AL - A000976 )</t>
  </si>
  <si>
    <t>SVEDKA SWEDISH VODKA - VODKA-CLASSIC-IMP - 750 ML  ( AL - A000990 )</t>
  </si>
  <si>
    <t>BLUE CHAIR BAY COCONUT RUM - RUM-FLVRD - 750 ML  ( AL - A000993 )</t>
  </si>
  <si>
    <t>BALVENIE PORTWOOD - SCOTCH-SNGL MALT - 750 ML  ( AL - A000994 )</t>
  </si>
  <si>
    <t>BACARDI DRAGON BERRY FLAVORED RUM - RUM-FLVRD - 750 ML  ( AL - A000995 )</t>
  </si>
  <si>
    <t>BALVENIE DOUBLEWOOD SINGLE MALT - SCOTCH-SNGL MALT - 750 ML  ( AL - A000997 )</t>
  </si>
  <si>
    <t>BELVEDERE POLISH VODKA - VODKA-CLASSIC-IMP - 750 ML  ( AL - A001000 )</t>
  </si>
  <si>
    <t>KINKY BLUE LIQUEUR (VODKA BASE) - VODKA-FLVRD-DOM - 750 ML  ( AL - A001001 )</t>
  </si>
  <si>
    <t>CUERVO TRADICIONAL - TEQUILA-GOLD - 750 ML  ( AL - A001003 )</t>
  </si>
  <si>
    <t>CUERVO AUTHENTIC LIME MARGARITAS - COCKTAILS - 750 ML  ( AL - A001004 )</t>
  </si>
  <si>
    <t>CHRISTIAN BROS HOLIDAY SPICED EGG NOG - COCKTAILS - 750 ML  ( AL - A001008 )</t>
  </si>
  <si>
    <t>EVAN WILLIAMS EGG NOG - COCKTAILS - 750 ML  ( AL - A001013 )</t>
  </si>
  <si>
    <t>GRAN CENTENARIO PLATA WHITE TEQUILA - TEQUILA-BLANCO - 750 ML  ( AL - A001025 )</t>
  </si>
  <si>
    <t>SAUZA TRES GENERACIONES ANEJO GOLD TEQ - TEQUILA-ANEJO - 750 ML  ( AL - A001029 )</t>
  </si>
  <si>
    <t>REYKA ICELAND VODKA - VODKA-CLASSIC-IMP - 750 ML  ( AL - A001039 )</t>
  </si>
  <si>
    <t>KINKY ALOHA LIQUEUR (VODKA BASE) - CRDL-LQR&amp;SPC-FRT - 750 ML  ( AL - A001042 )</t>
  </si>
  <si>
    <t>BACARDI LIMON RUM SPECIALTY - RUM-FLVRD - 750 ML  ( AL - A001044 )</t>
  </si>
  <si>
    <t>GEORGIA MOON IT'S PEACH (CORN WHISKEY) - DOM WHSKY-BLND - 750 ML  ( AL - A001045 )</t>
  </si>
  <si>
    <t>NEW AMSTERDAM LEMON FLAVORED VODKA - VODKA-FLVRD-DOM - 750 ML  ( AL - A001049 )</t>
  </si>
  <si>
    <t>OLD GRAND DAD SPECIAL SELECT - DOM WHSKY-STRT-BRBN/TN - 750 ML  ( AL - A001050 )</t>
  </si>
  <si>
    <t>OLE SMOKY TENN MOONSHINE BLUE FLAME - DOM WHSKY-STRT-OTH - 750 ML  ( AL - A001055 )</t>
  </si>
  <si>
    <t>PATRON SILVER W/2SUMMER ETCH HIGHBALL GL - TEQUILA-BLANCO - 750 ML  ( AL - A001057 )</t>
  </si>
  <si>
    <t>CASAMIGOS BLANCO TEQUILA 100% AGAVE - TEQUILA-BLANCO - 750 ML  ( AL - A001059 )</t>
  </si>
  <si>
    <t>PADDY OLD IRISH WHISKEY - IRISH - 750 ML  ( AL - A001061 )</t>
  </si>
  <si>
    <t>X-RATED FUSION TROPIX LIQ:VOD/PNAPL/CCNT - CRDL-LQR&amp;SPC-SPRT SPCTY - 750 ML  ( AL - A001069 )</t>
  </si>
  <si>
    <t>FOUR ROSES SMALL BATCH KENTUCKY BOURBON - DOM WHSKY-STRT-SM BTCH - 750 ML  ( AL - A001075 )</t>
  </si>
  <si>
    <t>BIRD DOG PEACH FLAVORED WHISKEY - DOM WHSKY-BLND - 750 ML  ( AL - A001077 )</t>
  </si>
  <si>
    <t>SAUZA TRES GENERACIONES BLANCO TEQUILA - TEQUILA-BLANCO - 750 ML  ( AL - A001079 )</t>
  </si>
  <si>
    <t>PATRON REPOSADO/375 PATRON CITRONGE GIFT - TEQUILA-REPOSADO - 750 ML  ( AL - A001080 )</t>
  </si>
  <si>
    <t>FIREFLY CARAMEL MOONSHINE - DOM WHSKY-BLND - 750 ML  ( AL - A001081 )</t>
  </si>
  <si>
    <t>REMY MARTIN XO SPECIAL - BRNDY/CGNC-CGNC-XO - 750 ML  ( AL - A001082 )</t>
  </si>
  <si>
    <t>RUM HAVEN (CARIBBEAN RUM W/COCONUT LIQ) - RUM-FLVRD - 750 ML  ( AL - A001087 )</t>
  </si>
  <si>
    <t>RUSSELL'S RESERVE 10YR OLD BOURBON - DOM WHSKY-STRT-SM BTCH - 750 ML  ( AL - A001088 )</t>
  </si>
  <si>
    <t>OLMECA ALTOS PLATA 100% DE AGAVE TEQUILA - TEQUILA-BLANCO - 750 ML  ( AL - A001089 )</t>
  </si>
  <si>
    <t>OLMECA ALTOS REPOSADO 100% DE AGAVE TEQ - TEQUILA-REPOSADO - 750 ML  ( AL - A001090 )</t>
  </si>
  <si>
    <t>DEWARS 12 YEAR SPECIAL RESERVE - SCOTCH-BLND-FRGN BTLD - 750 ML  ( AL - A001095 )</t>
  </si>
  <si>
    <t>FOUR ROSES PRIVATE SELECT BARREL STRNGTH - DOM WHSKY-STRT-BRBN/TN - 750 ML  ( AL - A001100 )</t>
  </si>
  <si>
    <t>CHOPIN POLISH VODKA - VODKA-CLASSIC-IMP - 750 ML  ( AL - A001101 )</t>
  </si>
  <si>
    <t>FIREBALL CINNAMON WHISKEY - DOM WHSKY-BLND - 750 ML TRV  ( AL - A001102 )</t>
  </si>
  <si>
    <t>1792 SMALL BATCH KENTUCKY STRAIGHT BRBN - DOM WHSKY-STRT-SM BTCH - 750 ML  ( AL - A001110 )</t>
  </si>
  <si>
    <t>CROWN ROYAL DELUXE W/JUICER - CAN-FRGN BLND-FRGN BTLD - 750 ML  ( AL - A001114 )</t>
  </si>
  <si>
    <t>SAZERAC RYE 6 YEARS OLD - DOM WHSKY-STRT-RYE - 750 ML  ( AL - A001120 )</t>
  </si>
  <si>
    <t>FRIS 80 SKANDIA VODKA DENMARK - VODKA-CLASSIC-IMP - 750 ML  ( AL - A001127 )</t>
  </si>
  <si>
    <t>MARGARITAVILLE SILVER TEQUILA - TEQUILA-BLANCO - 750 ML  ( AL - A001140 )</t>
  </si>
  <si>
    <t>MARGARITAVILLE GOLD TEQUILA - TEQUILA-GOLD - 750 ML  ( AL - A001141 )</t>
  </si>
  <si>
    <t>SHELTA CAVERN SPIRITS GIN - GIN-CLASSIC-DOM - 750 ML  ( AL - A001146 )</t>
  </si>
  <si>
    <t>SHELTA CAVERN SPIRITS RUM - RUM-GOLD - 750 ML  ( AL - A001147 )</t>
  </si>
  <si>
    <t>SHELTA CAVERN SPIRITS VODKA - VODKA-CLASSIC-DOM - 750 ML  ( AL - A001148 )</t>
  </si>
  <si>
    <t>EVAN WILLIAMS BLACK LABEL - DOM WHSKY-STRT-BRBN/TN - 750 ML TRV  ( AL - A001149 )</t>
  </si>
  <si>
    <t>ARISTOCRAT VODKA - VODKA-CLASSIC-DOM - 750 ML TRV  ( AL - A001152 )</t>
  </si>
  <si>
    <t>CABO WABO BLANCO WHITE TEQUILA - TEQUILA-BLANCO - 750 ML  ( AL - A001153 )</t>
  </si>
  <si>
    <t>SKYY INFSN SUN-RIPENED WATERMELON FLV VD - VODKA-FLVRD-DOM - 750 ML  ( AL - A001157 )</t>
  </si>
  <si>
    <t>PARROT BAY PINEAPPLE - RUM-FLVRD - 750 ML  ( AL - A001161 )</t>
  </si>
  <si>
    <t>1800 BLANCO TEQUILA W/2 ROCK GLASSES - TEQUILA-BLANCO - 750 ML  ( AL - A001162 )</t>
  </si>
  <si>
    <t>PATRON CITRONGE ORANGE LIQUEUR - CRDL-LQR&amp;SPC-OTH - 750 ML  ( AL - A001172 )</t>
  </si>
  <si>
    <t>BOLS TRIPLE SEC 30 PROOF - CRDL-LQR&amp;SPC-TRIPLE SEC - 750 ML  ( AL - A001173 )</t>
  </si>
  <si>
    <t>GRAN GALA TRIPLE ORANGE PROPRIETARY LIQ - CRDL-LQR&amp;SPC-OTH - 750 ML  ( AL - A001174 )</t>
  </si>
  <si>
    <t>CROWN ROYAL XO BLENDED CANADIAN WHISKEY - CAN-FRGN BLND-FRGN BTLD - 750 ML  ( AL - A001181 )</t>
  </si>
  <si>
    <t>EVERCLEAR 190 ALCOHOL - NEUTRAL GRAIN SPIRIT - 750 ML  ( AL - A001184 )</t>
  </si>
  <si>
    <t>ABSOLUT PEACH - VODKA-FLVRD-IMP - 750 ML  ( AL - A001193 )</t>
  </si>
  <si>
    <t>CINERATOR HOT CINNAMON FLAVORED WHISKEY - DOM WHSKY-BLND - 750 ML  ( AL - A001197 )</t>
  </si>
  <si>
    <t>BRECKENRIDGE BOURBON WHISKEY (COLORADO) - DOM WHSKY-STRT-OTH - 750 ML  ( AL - A001205 )</t>
  </si>
  <si>
    <t>JOSE CUERVO GOLD MARGARITA - COCKTAILS - 750 ML  ( AL - A001206 )</t>
  </si>
  <si>
    <t>TEQUILA ROSE LIQUEUR - CRDL-CRM LQR - 750 ML  ( AL - A001210 )</t>
  </si>
  <si>
    <t>MIDNIGHT MOON 100 PROOF MOONSHINE - DOM WHSKY-STRT-OTH - 750 ML  ( AL - A001215 )</t>
  </si>
  <si>
    <t>IL TRAMONTO LIMONCELLO LIQUEUR (ITALY) - CRDL-LQR&amp;SPC-OTH - 750 ML  ( AL - A001226 )</t>
  </si>
  <si>
    <t>DEKUYPER WATERMELON PUCKER SCHNAPPS - CRDL-SNPS-OTH - 750 ML  ( AL - A001229 )</t>
  </si>
  <si>
    <t>SVEDKA STRAWBERRY LEMONADE FLAVORED VOD - VODKA-FLVRD-IMP - 750 ML  ( AL - A001230 )</t>
  </si>
  <si>
    <t>STILLHOUSE PEACH TEA WHISKEY 69PRF - DOM WHSKY-BLND - 750 ML  ( AL - A001231 )</t>
  </si>
  <si>
    <t>TOKI SUNTORY JAPANESE WHISKY - OTH IMP WHSKY-BLND - 750 ML  ( AL - A001235 )</t>
  </si>
  <si>
    <t>ANGEL'S ENVY WHISKEY - DOM WHSKY-STRT-BRBN/TN - 750 ML  ( AL - A001237 )</t>
  </si>
  <si>
    <t>CAZADORES REPOSADO GOLD TEQUILA - TEQUILA-REPOSADO - 750 ML  ( AL - A001240 )</t>
  </si>
  <si>
    <t>KRAKEN BLACK SPICED 94 WITH FLASK - RUM-FLVRD - 750 ML  ( AL - A001246 )</t>
  </si>
  <si>
    <t>DEEP EDDY RUBY RED GRAPEFRUIT FLVRD VOD - VODKA-FLVRD-DOM - 750 ML  ( AL - A001248 )</t>
  </si>
  <si>
    <t>CASTILLO WHITE - RUM-LIGHT - 750 ML TRV  ( AL - A001251 )</t>
  </si>
  <si>
    <t>BACARDI RESERVA OCHO RUM - RUM-GOLD - 750 ML  ( AL - A001259 )</t>
  </si>
  <si>
    <t>CAPTAIN MORGAN WHITE RUM - RUM-LIGHT - 750 ML  ( AL - A001262 )</t>
  </si>
  <si>
    <t>BACARDI GOLD DARK RUM - RUM-GOLD - 750 ML TRV  ( AL - A001265 )</t>
  </si>
  <si>
    <t>WRITER'S TEARS COPPER POT IRISH WHISKEY - IRISH - 750 ML  ( AL - A001270 )</t>
  </si>
  <si>
    <t>JAMESON BLACK BARREL IRISH WHISKEY - IRISH-BLND - 750 ML  ( AL - A001297 )</t>
  </si>
  <si>
    <t>STILL CROSSROADS PEACH ALABAMA MOONSHINE - DOM WHSKY-BLND - 750 ML  ( AL - A001298 )</t>
  </si>
  <si>
    <t>WILD TURKEY 81 STRAIGHT RYE - DOM WHSKY-STRT-RYE - 750 ML  ( AL - A001309 )</t>
  </si>
  <si>
    <t>SEAGRAM'S EXTRA DRY - GIN-CLASSIC-DOM - 750 ML TRV  ( AL - A001312 )</t>
  </si>
  <si>
    <t>CARIBOU CROSSING SINGLE BARREL CANADIAN - CAN-US BLND-US BTLD - 750 ML  ( AL - A001313 )</t>
  </si>
  <si>
    <t>MICHTER'S US 1 SMALL BATCH BOURBON - DOM WHSKY-STRT-SM BTCH - 750 ML  ( AL - A001315 )</t>
  </si>
  <si>
    <t>PAUL MASSON GRANDE AMBER PEACH FL BRANDY - BRNDY/CGNC-DOM - 750 ML  ( AL - A001317 )</t>
  </si>
  <si>
    <t>EXCLUSIV 1 VODKA MOLDOVA - VODKA-CLASSIC-IMP - 750 ML  ( AL - A001318 )</t>
  </si>
  <si>
    <t>DELEON BLANCO TEQUILA - TEQUILA-BLANCO - 750 ML  ( AL - A001321 )</t>
  </si>
  <si>
    <t>PIMMS CUP - CRDL-LQR&amp;SPC-OTH - 750 ML  ( AL - A001322 )</t>
  </si>
  <si>
    <t>JIM BEAM KENTUCKY FIRE - DOM WHSKY-BLND - 750 ML  ( AL - A001337 )</t>
  </si>
  <si>
    <t>PINNACLE PINEAPPLE FLAVORED VODKA - VODKA-FLVRD-IMP - 750 ML  ( AL - A001338 )</t>
  </si>
  <si>
    <t>PLATTE VALLEY MO CORN WHSKY STONEWARE JG - DOM WHSKY-STRT-BRBN/TN - 750 ML  ( AL - A001340 )</t>
  </si>
  <si>
    <t>TIN CUP AMERICAN WHISKEY (COLORADO) - DOM WHSKY-STRT-OTH - 750 ML  ( AL - A001342 )</t>
  </si>
  <si>
    <t>NEW AMSTERDAM PINEAPPLE FLAVORED VODKA - VODKA-FLVRD-DOM - 750 ML  ( AL - A001344 )</t>
  </si>
  <si>
    <t>JIM BEAM W/HIGHBALL GLASS - DOM WHSKY-STRT-BRBN/TN - 750 ML  ( AL - A001347 )</t>
  </si>
  <si>
    <t>CIROC PINEAPPLE FLAVOR VODKA SPECIALTY - VODKA-FLVRD-IMP - 750 ML  ( AL - A001352 )</t>
  </si>
  <si>
    <t>SMIRNOFF PEACH FLAVORED VODKA - VODKA-FLVRD-DOM - 750 ML  ( AL - A001357 )</t>
  </si>
  <si>
    <t>SMIRNOFF STRAWBERRY FLAVORED VODKA - VODKA-FLVRD-DOM - 750 ML  ( AL - A001359 )</t>
  </si>
  <si>
    <t>SMIRNOFF WATERMELON FLAVORED VODKA - VODKA-FLVRD-DOM - 750 ML  ( AL - A001361 )</t>
  </si>
  <si>
    <t>SMIRNOFF - VODKA-CLASSIC-DOM - 750 ML TRV  ( AL - A001363 )</t>
  </si>
  <si>
    <t>SMIRNOFF ORANGE FLAVORED VODKA - VODKA-FLVRD-DOM - 750 ML  ( AL - A001365 )</t>
  </si>
  <si>
    <t>SMIRNOFF RASPBERRY FLAVORED VODKA - VODKA-FLVRD-DOM - 750 ML  ( AL - A001366 )</t>
  </si>
  <si>
    <t>SMIRNOFF VANILLA FLAVORED VODKA - VODKA-FLVRD-DOM - 750 ML  ( AL - A001368 )</t>
  </si>
  <si>
    <t>SMIRNOFF GREEN APPLE FLAVORED VODKA - VODKA-FLVRD-DOM - 750 ML  ( AL - A001369 )</t>
  </si>
  <si>
    <t>MONKEY SHOULDER BLENDED MALT SCOTCH WHSK - SCOTCH-BLND-FRGN BTLD - 750 ML  ( AL - A001373 )</t>
  </si>
  <si>
    <t>THE MACALLAN RARE CASK HIGHLAND SNGL MLT - SCOTCH-SNGL MALT - 750 ML  ( AL - A001378 )</t>
  </si>
  <si>
    <t>HORNITOS BLACK BARREL ANEJO TEQUILA - TEQUILA-ANEJO - 750 ML  ( AL - A001382 )</t>
  </si>
  <si>
    <t>OLE SMOKY TENNESSEE MOONSHINE ORG UNAGED - DOM WHSKY-STRT-OTH - 750 ML  ( AL - A001385 )</t>
  </si>
  <si>
    <t>AMERICAN BORN MOONSHINE ORIGINAL WHT LGT - DOM WHSKY-STRT-OTH - 750 ML  ( AL - A001386 )</t>
  </si>
  <si>
    <t>AMERICAN BORN MOONSHINE APPLE PIE - DOM WHSKY-BLND - 750 ML  ( AL - A001388 )</t>
  </si>
  <si>
    <t>D'USSE VSOP COGNAC - BRNDY/CGNC-CGNC-VSOP - 750 ML  ( AL - A001394 )</t>
  </si>
  <si>
    <t>JACK DANIELS WINTER JACK READY-TO-POUR - COCKTAILS - 750 ML  ( AL - A001396 )</t>
  </si>
  <si>
    <t>GREY GOOSE IMPORTED VODKA - VODKA-CLASSIC-IMP - 750 ML  ( AL - A001400 )</t>
  </si>
  <si>
    <t>GREY GOOSE VODKA L'ORANGE - VODKA-FLVRD-IMP - 750 ML  ( AL - A001401 )</t>
  </si>
  <si>
    <t>PARROT BAY COCONUT (PET) - RUM-FLVRD - 750 ML TRV  ( AL - A001402 )</t>
  </si>
  <si>
    <t>CROWN ROYAL REGAL APPLE FLAVORED WHISKEY - CAN-US BLND-US BTLD - 750 ML  ( AL - A001408 )</t>
  </si>
  <si>
    <t>HORNITOS PLATA WHITE TEQUILA - TEQUILA-BLANCO - 750 ML  ( AL - A001420 )</t>
  </si>
  <si>
    <t>CAPTAIN MORGAN LONG ISLAND ICED TEA RTD - COCKTAILS - 750 ML  ( AL - A001423 )</t>
  </si>
  <si>
    <t>SVEDKA MANGO PINEAPPLE FLAVORED VODKA - VODKA-FLVRD-IMP - 750 ML  ( AL - A001429 )</t>
  </si>
  <si>
    <t>CRUZAN 151 VI RUM - RUM-GOLD - 750 ML  ( AL - A001432 )</t>
  </si>
  <si>
    <t>MAKER'S MARK CASK STRENGTH - DOM WHSKY-STRT-BRBN/TN - 750 ML  ( AL - A001436 )</t>
  </si>
  <si>
    <t>SUGARLANDS SHINE BUTTERSCOTCH GOLD MNSHN - DOM WHSKY-BLND - 750 ML  ( AL - A001438 )</t>
  </si>
  <si>
    <t>TIM SMITH CLIMAX MOONSHINE - DOM WHSKY-STRT-OTH - 750 ML  ( AL - A001440 )</t>
  </si>
  <si>
    <t>FLOR DE CANA BLACK LABEL DARK 5 YEARS - RUM-GOLD - 750 ML  ( AL - A001446 )</t>
  </si>
  <si>
    <t>JACK DANIELS TENNESSEE FIRE LIQUEUR - DOM WHSKY-BLND - 750 ML  ( AL - A001453 )</t>
  </si>
  <si>
    <t>SVEDKA GRAPEFRUIT JALAPENO FLVRD VODKA - VODKA-FLVRD-IMP - 750 ML  ( AL - A001458 )</t>
  </si>
  <si>
    <t>SVEDKA 100 PROOF VODKA - VODKA-CLASSIC-IMP - 750 ML  ( AL - A001459 )</t>
  </si>
  <si>
    <t>CAPTAIN MORGAN COCONUT RUM 70 PROOF - RUM-FLVRD - 750 ML  ( AL - A001463 )</t>
  </si>
  <si>
    <t>PAUL MASSON GRANDE AMBER - BRNDY/CGNC-DOM - 750 ML TRV  ( AL - A001466 )</t>
  </si>
  <si>
    <t>PLATINUM 7X VODKA (WAS TAAKA PLATINUM) - VODKA-CLASSIC-DOM - 750 ML  ( AL - A001467 )</t>
  </si>
  <si>
    <t>CAPTAIN MORGAN PINEAPPLE RUM - RUM-FLVRD - 750 ML  ( AL - A001469 )</t>
  </si>
  <si>
    <t>THREE OLIVES VODKA - VODKA-CLASSIC-IMP - 750 ML  ( AL - A001470 )</t>
  </si>
  <si>
    <t>NEW AMSTERDAM MANGO FLAVORED VODKA - VODKA-FLVRD-DOM - 750 ML  ( AL - A001473 )</t>
  </si>
  <si>
    <t>CRYSTAL HEAD VODKA (CANADA) IN BOX - VODKA-CLASSIC-IMP - 750 ML  ( AL - A001482 )</t>
  </si>
  <si>
    <t>PAMA POMEGRANATE LIQUEUR - CRDL-LQR&amp;SPC-FRT - 750 ML  ( AL - A001483 )</t>
  </si>
  <si>
    <t>DEEP EDDY LEMON FLAVORED VODKA - VODKA-FLVRD-DOM - 750 ML  ( AL - A001492 )</t>
  </si>
  <si>
    <t>DEEP EDDY CRANBERRY FLAVORED VODKA - VODKA-FLVRD-DOM - 750 ML  ( AL - A001493 )</t>
  </si>
  <si>
    <t>BIRD DOG APPLE FLAVORED WHISKEY - DOM WHSKY-BLND - 750 ML  ( AL - A001498 )</t>
  </si>
  <si>
    <t>OLD FORESTER 1870 CRAFT KENTUCKY STRGHT - DOM WHSKY-STRT-BRBN/TN - 750 ML  ( AL - A001500 )</t>
  </si>
  <si>
    <t>JED GENES SPICED RUM - RUM-FLVRD - 750 ML  ( AL - A001501 )</t>
  </si>
  <si>
    <t>JED &amp; HUGH WESLEY'S GIN - GIN-CLASSIC-DOM - 750 ML  ( AL - A001502 )</t>
  </si>
  <si>
    <t>UV SANGRIA FLAVORED VODKA - VODKA-FLVRD-DOM - 750 ML  ( AL - A001507 )</t>
  </si>
  <si>
    <t>BONNIE ROSE ORANGE PEEL - DOM WHSKY-BLND - 750 ML  ( AL - A001509 )</t>
  </si>
  <si>
    <t>JACK DANIELS/HOLIDAY CARTON W/GLASS G6 - DOM WHSKY-STRT-BRBN/TN - 750 ML  ( AL - A001511 )</t>
  </si>
  <si>
    <t>OLD FORESTER 1897 CRAFT STRAIGHT BOURBON - DOM WHSKY-STRT-BRBN/TN - 750 ML  ( AL - A001512 )</t>
  </si>
  <si>
    <t>JACK DANIELS SINGL BRL BRL PRF IN GF BOX - DOM WHSKY-STRT-SM BTCH - 750 ML  ( AL - A001513 )</t>
  </si>
  <si>
    <t>WOODFORD RSV KENTUCKY STRAIGHT BOURBON - DOM WHSKY-STRT-SM BTCH - 750 ML  ( AL - A001515 )</t>
  </si>
  <si>
    <t>WOODFORD RSV DOUBLE OAK - DOM WHSKY-STRT-BRBN/TN - 750 ML  ( AL - A001516 )</t>
  </si>
  <si>
    <t>PAUL MASSON GRANDE AMBER RED BERRY BRNDY - BRNDY/CGNC-DOM - 750 ML  ( AL - A001520 )</t>
  </si>
  <si>
    <t>CORAZON DE AGAVE BLANCO WHITE TEQUILA - TEQUILA-BLANCO - 750 ML  ( AL - A001522 )</t>
  </si>
  <si>
    <t>JIM BEAM APPLE FLAVORED WHISKEY - DOM WHSKY-BLND - 750 ML  ( AL - A001528 )</t>
  </si>
  <si>
    <t>SUNTORY HIBIKI HARMONY JAPANESE WHISKY - OTH IMP WHSKY-BLND - 750 ML  ( AL - A001529 )</t>
  </si>
  <si>
    <t>BLUE CHAIR BAY BANANA FLV RUM - RUM-FLVRD - 750 ML  ( AL - A001533 )</t>
  </si>
  <si>
    <t>BLUE CHAIR BAY BANANA RUM CREAM - RUM-FLVRD - 750 ML  ( AL - A001534 )</t>
  </si>
  <si>
    <t>JAMESON CASKMATES STOUT EDITION IRISH - IRISH-BLND - 750 ML  ( AL - A001535 )</t>
  </si>
  <si>
    <t>CORRALEJO WHITE TEQUILA - TEQUILA-BLANCO - 750 ML  ( AL - A001544 )</t>
  </si>
  <si>
    <t>STUDEBAKER MANHATTAN COCKTAIL - COCKTAILS - 750 ML  ( AL - A001550 )</t>
  </si>
  <si>
    <t>STUDEBAKER OLD FASHION WHISKEY COCKTAIL - COCKTAILS - 750 ML  ( AL - A001551 )</t>
  </si>
  <si>
    <t>OLD ST NICK EGG NOG - COCKTAILS - 750 ML  ( AL - A001553 )</t>
  </si>
  <si>
    <t>FORTY CREEK BARREL SELECT CANADIAN - CAN-FRGN BLND-FRGN BTLD - 750 ML  ( AL - A001557 )</t>
  </si>
  <si>
    <t>BOOTH'S CASK MELLOWED GIN - GIN-CLASSIC-DOM - 750 ML  ( AL - A001559 )</t>
  </si>
  <si>
    <t>E &amp; J APPLE (BRANDY W/APPLE LIQUEUR) - BRNDY/CGNC-DOM - 750 ML  ( AL - A001560 )</t>
  </si>
  <si>
    <t>SUGAR JACK BRITTINY'S SWEET HEAT MNSH-RM - RUM-FLVRD - 750 ML  ( AL - A001563 )</t>
  </si>
  <si>
    <t>CANADIAN RICH &amp; RARE APPLE FLAVORED - CAN-US BLND-US BTLD - 750 ML  ( AL - A001569 )</t>
  </si>
  <si>
    <t>TARANTULA AZUL W/MARGARITA MIX - CRDL-LQR&amp;SPC-OTH - 750 ML  ( AL - A001570 )</t>
  </si>
  <si>
    <t>CIROC APPLE FLAVORED VODKA SPECIALTY - VODKA-FLVRD-IMP - 750 ML  ( AL - A001576 )</t>
  </si>
  <si>
    <t>JACK DANIELS SINGLE BRRL RYE/GIFT CARTON - DOM WHSKY-STRT-RYE - 750 ML  ( AL - A001581 )</t>
  </si>
  <si>
    <t>ESPOLON REPOSADO GOLD TEQUILA - TEQUILA-REPOSADO - 750 ML  ( AL - A001584 )</t>
  </si>
  <si>
    <t>DEEP EDDY VODKA - VODKA-CLASSIC-DOM - 750 ML  ( AL - A001590 )</t>
  </si>
  <si>
    <t>DEEP EDDY PEACH FLAVORED VODKA - VODKA-FLVRD-DOM - 750 ML  ( AL - A001591 )</t>
  </si>
  <si>
    <t>EVAN WILLIAMS SINGLE BARREL VINTAGE - DOM WHSKY-STRT-SM BTCH - 750 ML  ( AL - A001592 )</t>
  </si>
  <si>
    <t>BURNETT'S VODKA 80 PROOF - VODKA-CLASSIC-DOM - 750 ML TRV  ( AL - A001594 )</t>
  </si>
  <si>
    <t>BAKER'S STRAIGHT BOURBON - DOM WHSKY-STRT-SM BTCH - 750 ML  ( AL - A001595 )</t>
  </si>
  <si>
    <t>EFFEN DUTCH VODKA - VODKA-CLASSIC-IMP - 750 ML  ( AL - A001596 )</t>
  </si>
  <si>
    <t>JED ELIZABETH VODKA - VODKA-CLASSIC-DOM - 750 ML  ( AL - A001598 )</t>
  </si>
  <si>
    <t>OBAN SINGLE MALT - SCOTCH-SNGL MALT - 750 ML  ( AL - A001599 )</t>
  </si>
  <si>
    <t>OLE SMOKY TENNESSEE MOONSHINE CHERRIES - DOM WHSKY-BLND - 750 ML  ( AL - A001601 )</t>
  </si>
  <si>
    <t>OLE SMOKY TENNESSEE MOONSHINE BLACKBERRY - DOM WHSKY-BLND - 750 ML  ( AL - A001602 )</t>
  </si>
  <si>
    <t>GLENFIDDICH 14Y BARREL RS IN NEW OAK BRL - SCOTCH-SNGL MALT - 750 ML  ( AL - A001612 )</t>
  </si>
  <si>
    <t>THE QUIET MAN TRADITIONAL IRISH WHISKEY - IRISH - 750 ML  ( AL - A001617 )</t>
  </si>
  <si>
    <t>SMIRNOFF PINEAPPLE FLAVORED (DSS) - VODKA-FLVRD-DOM - 750 ML  ( AL - A001623 )</t>
  </si>
  <si>
    <t>NEW AMSTERDAM VODKA - VODKA-CLASSIC-DOM - 750 ML  ( AL - A001626 )</t>
  </si>
  <si>
    <t>BUSHMILL BLACK BUSH - IRISH - 750 ML  ( AL - A001630 )</t>
  </si>
  <si>
    <t>SALIGNAC V S - BRNDY/CGNC-CGNC-VS - 750 ML  ( AL - A001632 )</t>
  </si>
  <si>
    <t>BACARDI COCONUT FLAVORED RUM - RUM-FLVRD - 750 ML  ( AL - A001634 )</t>
  </si>
  <si>
    <t>HPNOTIQ  VODKA &amp; COGNAC LIQUEUR - CRDL-LQR&amp;SPC-SPRT SPCTY - 750 ML  ( AL - A001637 )</t>
  </si>
  <si>
    <t>MILAGRO SILVER - TEQUILA-BLANCO - 750 ML  ( AL - A001638 )</t>
  </si>
  <si>
    <t>OLE SMOKY TENNESSEE MOONSHINE PEACHES - DOM WHSKY-BLND - 750 ML  ( AL - A001641 )</t>
  </si>
  <si>
    <t>BULLEIT STRAIGHT BOURBON 90 PROOF - DOM WHSKY-STRT-SM BTCH - 750 ML  ( AL - A001644 )</t>
  </si>
  <si>
    <t>OLE SMOKY TENN MOONSHINE APPLE PIE 70P - DOM WHSKY-BLND - 750 ML  ( AL - A001646 )</t>
  </si>
  <si>
    <t>JACKSON MORGAN SALTED CARAMEL CREAM - CRDL-CRM LQR - 750 ML  ( AL - A001654 )</t>
  </si>
  <si>
    <t>STOLI GLUTEN FREE PREMIUM VODKA - VODKA-CLASSIC-IMP - 750 ML  ( AL - A001656 )</t>
  </si>
  <si>
    <t>MALIBU MANGO FLAVORED RUM - RUM-FLVRD - 750 ML  ( AL - A001658 )</t>
  </si>
  <si>
    <t>MALIBU PINEAPPLE FLAVORED RUM - RUM-FLVRD - 750 ML  ( AL - A001659 )</t>
  </si>
  <si>
    <t>JEFFERSON'S OCEAN AGED AT SEA 90 PROOF - DOM WHSKY-STRT-SM BTCH - 750 ML  ( AL - A001663 )</t>
  </si>
  <si>
    <t>BACARDI GRAPEFRUIT FLAVORED RUM - RUM-FLVRD - 750 ML  ( AL - A001664 )</t>
  </si>
  <si>
    <t>DON JULIO ANEJO TEQUILA GOLD - TEQUILA-ANEJO - 750 ML  ( AL - A001669 )</t>
  </si>
  <si>
    <t>HYDE 10Y PRESIDENTS CASK NO.1 IRSH WHSKY - IRISH - 750 ML  ( AL - A001673 )</t>
  </si>
  <si>
    <t>HYDE NO.4 PRESIDENTAL CASK RUM CASK FNSH - IRISH - 750 ML  ( AL - A001674 )</t>
  </si>
  <si>
    <t>HYDE NO.3 AGRAS CASK 1916 IRISH WHISKEY - IRISH - 750 ML  ( AL - A001675 )</t>
  </si>
  <si>
    <t>HAVANA CLUB ANEJO CLASICO DARK RUM - RUM-GOLD - 750 ML  ( AL - A001676 )</t>
  </si>
  <si>
    <t>EFFEN BLOOD ORANGE FLAVORED VODKA - VODKA-FLVRD-IMP - 750 ML  ( AL - A001679 )</t>
  </si>
  <si>
    <t>JIM BEAM DOUBLE OAK KENTUCKY STRAIGHT BB - DOM WHSKY-STRT-BRBN/TN - 750 ML  ( AL - A001682 )</t>
  </si>
  <si>
    <t>MCCLELLAND'S HIGHLAND - SCOTCH-SNGL MALT - 750 ML  ( AL - A001684 )</t>
  </si>
  <si>
    <t>JOHNNIE WALKER BLUE - SCOTCH-BLND-FRGN BTLD - 750 ML  ( AL - A001688 )</t>
  </si>
  <si>
    <t>E &amp; J XO BRANDY - BRNDY/CGNC-DOM - 750 ML  ( AL - A001689 )</t>
  </si>
  <si>
    <t>E &amp; J GALLO SUPERIOR RESERVE VSOP - BRNDY/CGNC-DOM - 750 ML  ( AL - A001690 )</t>
  </si>
  <si>
    <t>E &amp; J - BRNDY/CGNC-DOM - 750 ML TRV  ( AL - A001692 )</t>
  </si>
  <si>
    <t>OLD FORESTER 1920 PROHIBITION STYLE - DOM WHSKY-STRT-BRBN/TN - 750 ML  ( AL - A001699 )</t>
  </si>
  <si>
    <t>CLYDE MAY'S STRAIGHT BOURBON 92 PROOF - DOM WHSKY-STRT-BRBN/TN - 750 ML  ( AL - A001700 )</t>
  </si>
  <si>
    <t>CROWN ROYAL VANILLA FLAVORED WHISKY - CAN-US BLND-US BTLD - 750 ML  ( AL - A001701 )</t>
  </si>
  <si>
    <t>THE MACALLAN DOUBLE CASK 12Y HIGHLAND SM - SCOTCH-SNGL MALT - 750 ML  ( AL - A001702 )</t>
  </si>
  <si>
    <t>NEW AMSTERDAM APPLE FLAVORED VODKA - VODKA-FLVRD-DOM - 750 ML  ( AL - A001703 )</t>
  </si>
  <si>
    <t>EVAN WILLIAMS PEACH - DOM WHSKY-BLND - 750 ML  ( AL - A001704 )</t>
  </si>
  <si>
    <t>KRAKEN BLACK SPICED 70 PROOF RUM - RUM-FLVRD - 750 ML  ( AL - A001708 )</t>
  </si>
  <si>
    <t>OLD CAMP PEACH PECAN WHISKEY (DSS) - DOM WHSKY-BLND - 750 ML  ( AL - A001709 )</t>
  </si>
  <si>
    <t>THE BOTANIST ISLAY DRY GIN - GIN-CLASSIC-IMP - 750 ML  ( AL - A001710 )</t>
  </si>
  <si>
    <t>SAILOR JERRY SPICED NAVY RUM - RUM-FLVRD - 750 ML TRV  ( AL - A001719 )</t>
  </si>
  <si>
    <t>TEMPLETON THE GOOD STUFF 6YR RYE 91.5 PR - DOM WHSKY-STRT-RYE - 750 ML  ( AL - A001720 )</t>
  </si>
  <si>
    <t>JED JOHN'S ALABAMA SINGLE MALT WHISKEY - DOM WHSKY-STRT-OTH - 750 ML  ( AL - A001721 )</t>
  </si>
  <si>
    <t>OLE SMOKY TENNESSEE MNSH SHINE NOG MNSHN - CRDL-LQR&amp;SPC-OTH - 750 ML  ( AL - A001732 )</t>
  </si>
  <si>
    <t>CUERVO TRADICIONAL SLVR/CANTARITO CL CUP - TEQUILA-BLANCO - 750 ML  ( AL - A001735 )</t>
  </si>
  <si>
    <t>LUSTY CLAW SELECTED KENTUCKY STRGHT BRBN - DOM WHSKY-STRT-BRBN/TN - 750 ML  ( AL - A001738 )</t>
  </si>
  <si>
    <t>THE GLENROTHES BOURBON CASK RSV SNGL MLT - SCOTCH-SNGL MALT - 750 ML  ( AL - A001739 )</t>
  </si>
  <si>
    <t>PAUL MASSON GRANDE AMBER APPLE FLAVORED - BRNDY/CGNC-DOM - 750 ML  ( AL - A001740 )</t>
  </si>
  <si>
    <t>PAUL MASSON GRANDE AMBER PINEAPPLE FLVRD - BRNDY/CGNC-DOM - 750 ML  ( AL - A001741 )</t>
  </si>
  <si>
    <t>CIROC MANGO FLAVORED VODKA SPECIALTY - VODKA-FLVRD-IMP - 750 ML  ( AL - A001742 )</t>
  </si>
  <si>
    <t>MICHTER'S US 1 STRAIGHT RYE - DOM WHSKY-STRT-RYE - 750 ML  ( AL - A001744 )</t>
  </si>
  <si>
    <t>ARDBEG UIGEADAIL SINGLE MALT BOX - SCOTCH-SNGL MALT - 750 ML  ( AL - A001747 )</t>
  </si>
  <si>
    <t>BIB &amp; TUCKER SMALL BATCH BOURBON WHISKEY - DOM WHSKY-STRT-SM BTCH - 750 ML  ( AL - A001748 )</t>
  </si>
  <si>
    <t>REDMONT VODKA - VODKA-CLASSIC-DOM - 750 ML  ( AL - A001751 )</t>
  </si>
  <si>
    <t>UNCLE VAL'S BOTANICAL GIN - GIN-CLASSIC-DOM - 750 ML  ( AL - A001752 )</t>
  </si>
  <si>
    <t>KIRK AND SWEENEY 12YR DOMINICAN RPBLC RM - RUM-AGED/DARK - 750 ML  ( AL - A001753 )</t>
  </si>
  <si>
    <t>KIRK AND SWEENEY 18YR DOMINICAN RPBLC RM - RUM-AGED/DARK - 750 ML  ( AL - A001754 )</t>
  </si>
  <si>
    <t>KIRK AND SWEENEY 23YR DOMINICAN RPBLC RM - RUM-AGED/DARK - 750 ML  ( AL - A001755 )</t>
  </si>
  <si>
    <t>THE GLENLIVET FOUNDERS RESERVE 80 PROOF - SCOTCH-SNGL MALT - 750 ML  ( AL - A001757 )</t>
  </si>
  <si>
    <t>SPEYBURN 10 YEAR SCOTCH BOTTLED SCOTLAND - SCOTCH-SNGL MALT - 750 ML  ( AL - A001759 )</t>
  </si>
  <si>
    <t>JIM BEAM APPLE FLAVORED WHISKEY - DOM WHSKY-BLND - 750 ML TRV  ( AL - A001761 )</t>
  </si>
  <si>
    <t>JACKSON MORGAN SOUTHERN BANANA PUDDING - CRDL-CRM LQR - 750 ML  ( AL - A001763 )</t>
  </si>
  <si>
    <t>OLD CAMP AMERICAN BLENDED WHISKEY - DOM WHSKY-BLND - 750 ML  ( AL - A001764 )</t>
  </si>
  <si>
    <t>ABSOLUT LIME FLAVORED VODKA - VODKA-FLVRD-IMP - 750 ML  ( AL - A001765 )</t>
  </si>
  <si>
    <t>CAPTAIN MORGAN LOCONUT - COCKTAILS - 750 ML  ( AL - A001769 )</t>
  </si>
  <si>
    <t>DON Q ANEJO RUM - RUM-AGED/DARK - 750 ML  ( AL - A001771 )</t>
  </si>
  <si>
    <t>HARTLEY VSOP (BRANDY W/NATURAL FLAVORS) - BRNDY/CGNC-DOM - 750 ML  ( AL - A001775 )</t>
  </si>
  <si>
    <t>HENNESSY X O - BRNDY/CGNC-CGNC-XO - 750 ML  ( AL - A001776 )</t>
  </si>
  <si>
    <t>LUNAZUL BLANCO TEQUILA - TEQUILA-BLANCO - 750 ML  ( AL - A001778 )</t>
  </si>
  <si>
    <t>OLE SMOKY TENNESSEE BLENDED WHISKEY - DOM WHSKY-BLND - 750 ML  ( AL - A001779 )</t>
  </si>
  <si>
    <t>OLE SMOKY TENN MNSH HUNCH PUNCH LGHT 80P - DOM WHSKY-BLND - 750 ML  ( AL - A001780 )</t>
  </si>
  <si>
    <t>OLE SMOKY TENNESSEE SALTY CARAMEL WHSKEY - DOM WHSKY-BLND - 750 ML  ( AL - A001781 )</t>
  </si>
  <si>
    <t>RED EYE LOUIE'S RUMQUILA - CRDL-LQR&amp;SPC-SPRT SPCTY - 750 ML  ( AL - A001782 )</t>
  </si>
  <si>
    <t>WOODFORD RSV KENTUCKY STRAIGHT RYE - DOM WHSKY-STRT-RYE - 750 ML  ( AL - A001785 )</t>
  </si>
  <si>
    <t>SKOL - VODKA-CLASSIC-DOM - 750 ML TRV  ( AL - A001787 )</t>
  </si>
  <si>
    <t>APEROL LIQUEUR - CRDL-LQR&amp;SPC-OTH - 750 ML  ( AL - A001799 )</t>
  </si>
  <si>
    <t>VIRGIL KAINE 5WB.HR.S16 ASHCAT BLND BRBN - DOM WHSKY-BLND - 750 ML  ( AL - A001804 )</t>
  </si>
  <si>
    <t>LARCENY KENTUCKY STRAIGHT BOURBON WHSKY - DOM WHSKY-STRT-BRBN/TN - 750 ML  ( AL - A001810 )</t>
  </si>
  <si>
    <t>E &amp; J VANILLA (BRANDY W/VANILLA LIQUEUR) - BRNDY/CGNC-DOM - 750 ML  ( AL - A001816 )</t>
  </si>
  <si>
    <t>BLUE CHAIR KEY LIME RUM CREAM - CRDL-CRM LQR - 750 ML  ( AL - A001818 )</t>
  </si>
  <si>
    <t>EVAN WILLIAMS WHITE LABEL - DOM WHSKY-STRT-BRBN/TN - 750 ML  ( AL - A001819 )</t>
  </si>
  <si>
    <t>RUM CHATA HORCHATA W/BRANDED COFFEE MUG - CRDL-LQR&amp;SPC-OTH - 750 ML  ( AL - A001821 )</t>
  </si>
  <si>
    <t>SINGLETON OF GLENDULLAN SINGLE MALT WSKY - SCOTCH-SNGL MALT - 750 ML  ( AL - A001824 )</t>
  </si>
  <si>
    <t>SMIRNOFF RED WHITE &amp; BERRY (DSS) - VODKA-FLVRD-DOM - 750 ML  ( AL - A001825 )</t>
  </si>
  <si>
    <t>GLENDRONACH 12 YEAR SINGLE MALT SCOTCH - SCOTCH-SNGL MALT - 750 ML  ( AL - A001833 )</t>
  </si>
  <si>
    <t>JACK DANIELS TENNESSEE STRAIGHT RYE - DOM WHSKY-STRT-RYE - 750 ML  ( AL - A001834 )</t>
  </si>
  <si>
    <t>OLD FORESTER STATESMAN KENTUCKY STRAIGHT - DOM WHSKY-STRT-BRBN/TN - 750 ML  ( AL - A001835 )</t>
  </si>
  <si>
    <t>PAUL MASSON GRANDE AMBER MANGO FL BRANDY - BRNDY/CGNC-DOM - 750 ML  ( AL - A001836 )</t>
  </si>
  <si>
    <t>HIGH WEST WHISKEY DOUBLE RYE - DOM WHSKY-STRT-RYE - 750 ML  ( AL - A001837 )</t>
  </si>
  <si>
    <t>1800 BLANCO - TEQUILA-BLANCO - 750 ML  ( AL - A001838 )</t>
  </si>
  <si>
    <t>HIGH WEST BOURBON BLEND OF BOURBON WHK - DOM WHSKY-BLND - 750 ML  ( AL - A001839 )</t>
  </si>
  <si>
    <t>REDEMPTION RYE - DOM WHSKY-STRT-RYE - 750 ML  ( AL - A001846 )</t>
  </si>
  <si>
    <t>BACARDI SUPERIOR RUM - RUM-LIGHT - 750 ML TRV  ( AL - A001850 )</t>
  </si>
  <si>
    <t>CROWN ROYAL SALTED CARAMEL FLAVORED WHSK - CAN-US BLND-US BTLD - 750 ML  ( AL - A001856 )</t>
  </si>
  <si>
    <t>CIROC FRENCH VANILLA FLV VODKA SPECIALTY - VODKA-FLVRD-IMP - 750 ML  ( AL - A001857 )</t>
  </si>
  <si>
    <t>BASIL HAYDEN'S DARK RYE - DOM WHSKY-STRT-RYE - 750 ML  ( AL - A001860 )</t>
  </si>
  <si>
    <t>CUERVO TRADICAIONL REPOSDO/CANTARTIO CUP - TEQUILA-REPOSADO - 750 ML  ( AL - A001865 )</t>
  </si>
  <si>
    <t>OLE SMOKY MOONSHINE MOUNTAIN JAVA CREAM - CRDL-COFFEE LQR - 750 ML  ( AL - A001867 )</t>
  </si>
  <si>
    <t>PATRON REPOSADO - TEQUILA-REPOSADO - 750 ML  ( AL - A001870 )</t>
  </si>
  <si>
    <t>PATRON ANEJO - TEQUILA-ANEJO - 750 ML  ( AL - A001871 )</t>
  </si>
  <si>
    <t>PATRON SILVER TEQUILA - TEQUILA-BLANCO - 750 ML  ( AL - A001872 )</t>
  </si>
  <si>
    <t>BIRD DOG PEACH/2-50ML HONEY &amp; SALTED CRM - DOM WHSKY-BLND - 750 ML  ( AL - A001877 )</t>
  </si>
  <si>
    <t>J.WRAY SILVER JAMAICAN RUM - RUM-LIGHT - 750 ML  ( AL - A001878 )</t>
  </si>
  <si>
    <t>JIM BEAM VANILLA FLAVORED WHISKEY - DOM WHSKY-BLND - 750 ML  ( AL - A001880 )</t>
  </si>
  <si>
    <t>CASAMIGOS REPOSADO TEQUILA 100% AGAVE - TEQUILA-REPOSADO - 750 ML  ( AL - A001881 )</t>
  </si>
  <si>
    <t>SVEDKA BLUE RASPBERRY FLAVORED VODKA - VODKA-FLVRD-IMP - 750 ML  ( AL - A001882 )</t>
  </si>
  <si>
    <t>NIKKA TAKETSURU PURE MALT WHISKY (JAPAN) - OTH IMP WHSKY - 750 ML  ( AL - A001883 )</t>
  </si>
  <si>
    <t>REBEL - DOM WHSKY-STRT-BRBN/TN - 750 ML  ( AL - A001886 )</t>
  </si>
  <si>
    <t>KE KE KEY LIME CREAM - CRDL-CRM LQR - 750 ML  ( AL - A001887 )</t>
  </si>
  <si>
    <t>RED STAG BY JIM BEAM BLACK CHERRY WHISKY - DOM WHSKY-BLND - 750 ML  ( AL - A001889 )</t>
  </si>
  <si>
    <t>SVEDKA SWEDISH VODKA - VODKA-CLASSIC-IMP - 750 ML TRV  ( AL - A001901 )</t>
  </si>
  <si>
    <t>MARTINI AND ROSSI BITTER - CRDL-LQR&amp;SPC-OTH - 750 ML  ( AL - A001904 )</t>
  </si>
  <si>
    <t>CRUZAN ESTATE SINGLE BARREL DARK RUM - RUM-AGED/DARK - 750 ML  ( AL - A001905 )</t>
  </si>
  <si>
    <t>DETTLING SINGLE BARREL BOURBON - DOM WHSKY-STRT-BRBN/TN - 750 ML  ( AL - A001906 )</t>
  </si>
  <si>
    <t>NEMIROFF ORIGINAL VODKA - VODKA-CLASSIC-IMP - 750 ML  ( AL - A001912 )</t>
  </si>
  <si>
    <t>ABSENTE GIFT PACK:1 GLASS &amp; SILVER SPOON - CRDL-LQR&amp;SPC-OTH - 750 ML  ( AL - A001914 )</t>
  </si>
  <si>
    <t>LAGRANGE MOUNTAIN SPIRITS MOONSHINE - DOM WHSKY-STRT-OTH - 750 ML  ( AL - A001916 )</t>
  </si>
  <si>
    <t>NEW AMSTERDAM RASPBERRY FLAVORED VODKA - VODKA-FLVRD-DOM - 750 ML  ( AL - A001917 )</t>
  </si>
  <si>
    <t>OCEAN VODKA (HAWAII) - VODKA-CLASSIC-DOM - 750 ML  ( AL - A001919 )</t>
  </si>
  <si>
    <t>ARDBEG AN OA ISLAY SINGLE MALT WHISKEY - SCOTCH-SNGL MALT - 750 ML  ( AL - A001922 )</t>
  </si>
  <si>
    <t>MALIBU LIME FLAVORED RUM - RUM-FLVRD - 750 ML  ( AL - A001923 )</t>
  </si>
  <si>
    <t>ABERLOUR GLENLIVET 12 YEAR OLD SCOTCH - SCOTCH-SNGL MALT - 750 ML  ( AL - A001924 )</t>
  </si>
  <si>
    <t>MARTELL BLUE SWIFT DAY LABEL - BRNDY/CGNC-CGNC-VSOP - 750 ML  ( AL - A001925 )</t>
  </si>
  <si>
    <t>JAMESON CASKMATES IPA EDITION - IRISH-BLND - 750 ML  ( AL - A001926 )</t>
  </si>
  <si>
    <t>DUBLINER IRISH WHISKEY - IRISH - 750 ML  ( AL - A001930 )</t>
  </si>
  <si>
    <t>SEXTON SINGLE MALT IRISH WHISKEY - IRISH - 750 ML  ( AL - A001931 )</t>
  </si>
  <si>
    <t>BLUE ICE 101 PROOF - CRDL-SNPS-PPRMNT - 750 ML  ( AL - A001934 )</t>
  </si>
  <si>
    <t>BUMBU THE ORIGINAL - RUM-FLVRD - 750 ML  ( AL - A001935 )</t>
  </si>
  <si>
    <t>DEANSTON VIRGIN OAK UN-CHILL FILTERED - SCOTCH-SNGL MALT - 750 ML  ( AL - A001936 )</t>
  </si>
  <si>
    <t>ESPOLON ANEJO GOLD TEQUILA - TEQUILA-ANEJO - 750 ML  ( AL - A001938 )</t>
  </si>
  <si>
    <t>CABO WABO REPOSADO GOLD TEQUILA - TEQUILA-REPOSADO - 750 ML  ( AL - A001940 )</t>
  </si>
  <si>
    <t>CASA NOBLE TEQUILA CRYSTAL SILVER TEQ - TEQUILA-BLANCO - 750 ML  ( AL - A001946 )</t>
  </si>
  <si>
    <t>TULLAMORE DEW - IRISH-BLND - 750 ML  ( AL - A001952 )</t>
  </si>
  <si>
    <t>MICHTER'S US 1 AMERICAN WHISKEY - DOM WHSKY-STRT-BRBN/TN - 750 ML  ( AL - A001956 )</t>
  </si>
  <si>
    <t>REDNECK RIVIERA WHISKEY - DOM WHSKY-STRT-OTH - 750 ML  ( AL - A001958 )</t>
  </si>
  <si>
    <t>KETEL ONE BOTANICAL PEACH &amp; ORANGE BLSSM - VODKA-FLVRD-IMP - 750 ML  ( AL - A001961 )</t>
  </si>
  <si>
    <t>KETEL ONE BOTANICAL GRAPEFRUIT &amp; ROSE - VODKA-FLVRD-IMP - 750 ML  ( AL - A001962 )</t>
  </si>
  <si>
    <t>KETEL ONE BOTANICAL CUCUMBER &amp; MINT - VODKA-FLVRD-IMP - 750 ML  ( AL - A001963 )</t>
  </si>
  <si>
    <t>JOSE CUERVO ESP SILVER/1L JC LGHT MRG MX - TEQUILA-BLANCO - 750 ML  ( AL - A001975 )</t>
  </si>
  <si>
    <t>BRUGAL ANEJO (DOMINICIAN REPUBLIC) - RUM-GOLD - 750 ML  ( AL - A001980 )</t>
  </si>
  <si>
    <t>CANADIAN CLUB APPLE (APPLE LIQ &amp; WHISKY) - CAN-US BLND-US BTLD - 750 ML  ( AL - A001982 )</t>
  </si>
  <si>
    <t>JOSE CUERVO ESP GOLD/1L JC MARGARITA MIX - TEQUILA-GOLD - 750 ML  ( AL - A001983 )</t>
  </si>
  <si>
    <t>CASA NOBLE REPOSADO TEQUILA - TEQUILA-REPOSADO - 750 ML  ( AL - A001984 )</t>
  </si>
  <si>
    <t>CODIGO 1530 ROSA BLANCO TEQUILA - TEQUILA-BLANCO - 750 ML  ( AL - A001986 )</t>
  </si>
  <si>
    <t>DE LUZE GRAND V S COGNAC - BRNDY/CGNC-CGNC-VS - 750 ML  ( AL - A001987 )</t>
  </si>
  <si>
    <t>DON JULIO REPOSADO TEQUILA GOLD - TEQUILA-REPOSADO - 750 ML  ( AL - A001988 )</t>
  </si>
  <si>
    <t>DULCE VIDA ORGANIC BLANCO 80PRF TEQUILA - TEQUILA-BLANCO - 750 ML  ( AL - A001990 )</t>
  </si>
  <si>
    <t>DULCE VIDA LIME (BLANCO TEQ &amp; LIME) - TEQUILA-FLAVORED - 750 ML  ( AL - A001992 )</t>
  </si>
  <si>
    <t>EXOTICO BLANCO TEQUILA - TEQUILA-BLANCO - 750 ML  ( AL - A001994 )</t>
  </si>
  <si>
    <t>99 MANGOES SCHNAPPS LIQUEUR - CRDL-SNPS-OTH - 750 ML  ( AL - A001996 )</t>
  </si>
  <si>
    <t>MONTELOBOS MEZCAL JOVEN TEQUILA WHITE - TEQUILA-BLANCO - 750 ML  ( AL - A001998 )</t>
  </si>
  <si>
    <t>RICHARDS WILD ROSE RED - DOM BEVRGE WN - 750 ML  ( AL - A002853 )</t>
  </si>
  <si>
    <t>CINZANO BIANCO - IMP VRMTH DRY - 750 ML  ( AL - A003010 )</t>
  </si>
  <si>
    <t>CINZANO EXTRA DRY VERMOUTH - IMP VRMTH DRY - 750 ML  ( AL - A003011 )</t>
  </si>
  <si>
    <t>CINZANO ROSSO RED SWEET VERMOUTH - IMP VRMTH SWT - 750 ML  ( AL - A003012 )</t>
  </si>
  <si>
    <t>NOILLY PRAT DRY VERMOUTH - IMP VRMTH DRY - 750 ML  ( AL - A003013 )</t>
  </si>
  <si>
    <t>NOILLY PRAT - IMP VRMTH SWT - 750 ML  ( AL - A003014 )</t>
  </si>
  <si>
    <t>WHIPPOORWILL VINEYARDS CYNTHIANA - RED GENRC OTH - 750 ML  ( AL - A003733 )</t>
  </si>
  <si>
    <t>WHIPPOORWILL VINEYARDS LENOIR - RED GENRC OTH - 750 ML  ( AL - A003735 )</t>
  </si>
  <si>
    <t>WHIPPOORWILL VINEYARDS SCUPPERNONG - RED GENRC OTH - 750 ML  ( AL - A003737 )</t>
  </si>
  <si>
    <t>WHIPPOORWILL VINEYARDS SUNSET ROSE - RED GENRC OTH - 750 ML  ( AL - A003739 )</t>
  </si>
  <si>
    <t>WHIPPOORWILL VINEYARDS SOUTHERN GLORY - RED GENRC OTH - 750 ML  ( AL - A003741 )</t>
  </si>
  <si>
    <t>MARAELLA BLUEBERRY FLAVORED WINE - FRUIT OTHER - 750 ML  ( AL - A003745 )</t>
  </si>
  <si>
    <t>VIZZINI FARMS ROLLING RED SEMI-SWEET AL - RED GENRC OTH - 750 ML  ( AL - A003748 )</t>
  </si>
  <si>
    <t>VIZZINI FARMS ROLLING WHITE SEMI-SWEET - WHT GENRC OTH - 750 ML  ( AL - A003749 )</t>
  </si>
  <si>
    <t>VIZZINI FARMS PROWLING WHITE SEMI-SWEET - WHT GENRC OTH - 750 ML  ( AL - A003750 )</t>
  </si>
  <si>
    <t>VIZZINI FARMS PROWLING RED SEMI-SWEET AL - RED GENRC OTH - 750 ML  ( AL - A003751 )</t>
  </si>
  <si>
    <t>HIDDEN MEADOW VYD SMITH RIDGE RED (AL) - RED GENRC OTH - 750 ML  ( AL - A003752 )</t>
  </si>
  <si>
    <t>HIDDEN MEADOW VYD SCUPPERNONG ALABAMA - WHT VARTL OTH - 750 ML  ( AL - A003753 )</t>
  </si>
  <si>
    <t>HIDDEN MEADOW VYD AUTUMN EVENING BLUSH - BLUSH - 750 ML  ( AL - A003754 )</t>
  </si>
  <si>
    <t>HIDDEN MEADOW VYD SMITH RIDGE WHITE AL - WHT GENRC OTH - 750 ML  ( AL - A003755 )</t>
  </si>
  <si>
    <t>OZAN NORTON SHELBY COUNTY ALABAMA - RED GENRC OTH - 750 ML  ( AL - A003756 )</t>
  </si>
  <si>
    <t>OZAN PEACH FLAVORED CHILTON CNTY ALABAMA - FRUIT OTHER - 750 ML  ( AL - A003758 )</t>
  </si>
  <si>
    <t>MARAELLA APPALACHIA FOOTHILLS CARLOS - WHT VARTL OTH - 750 ML  ( AL - A003761 )</t>
  </si>
  <si>
    <t>MORGAN CREEK VNYD CARLOS MUSCADINE - WHT VARTL OTH - 750 ML  ( AL - A003767 )</t>
  </si>
  <si>
    <t>MORGAN CREEK VNYD BLUSH MUSCADINE - BLUSH - 750 ML  ( AL - A003768 )</t>
  </si>
  <si>
    <t>MORGAN CREEK VNYD REGAL RED MUSCADINE - RED VARTL OTH - 750 ML  ( AL - A003769 )</t>
  </si>
  <si>
    <t>MORGAN CREEK VNYD MAGNOLIA MUSCADINE - WHT VARTL OTH - 750 ML  ( AL - A003770 )</t>
  </si>
  <si>
    <t>MORGAN CREEK VNYD VULCAN RED MUSCADINE - RED VARTL OTH - 750 ML  ( AL - A003771 )</t>
  </si>
  <si>
    <t>WILLS CREEK VYD BRONZE MUSCADINE ALABAMA - WHT VARTL OTH - 750 ML  ( AL - A003772 )</t>
  </si>
  <si>
    <t>WILLS CREEK VYD PURPLE MUSCADINE ALABAMA - RED VARTL OTH - 750 ML  ( AL - A003773 )</t>
  </si>
  <si>
    <t>WILLS CREEK VYD PRINCESS PEACH CHARD AL - WHT GENRC OTH - 750 ML  ( AL - A003774 )</t>
  </si>
  <si>
    <t>WILLS CREEK NOCCALULA LULABELL RASP WINE - FRUIT OTHER - 750 ML  ( AL - A003775 )</t>
  </si>
  <si>
    <t>PERDIDO MARENGO - RED VARTL OTH - 750 ML  ( AL - A003777 )</t>
  </si>
  <si>
    <t>PERDIDO ECOR ROUGE TABLE WINE ALABAMA - TABLE OTHER - 750 ML  ( AL - A003778 )</t>
  </si>
  <si>
    <t>PERDIDO DAPHNE FORTIFIED WINE ALABAMA - TABLE OTHER - 750 ML  ( AL - A003780 )</t>
  </si>
  <si>
    <t>PERDIDO QUEEN OF CARNIVAL MUSCADINE WINE - FRUIT OTHER - 750 ML  ( AL - A003781 )</t>
  </si>
  <si>
    <t>HODGES VINEYARDS NOBLE RED MUSCADINE -AL - RED VARTL OTH - 750 ML  ( AL - A003782 )</t>
  </si>
  <si>
    <t>HODGES VINEYARDS CARLOS MUSCADINE AL - WHT VARTL OTH - 750 ML  ( AL - A003784 )</t>
  </si>
  <si>
    <t>HODGES VINEYARDS SYRAH ALABAMA - SHIRAZ/SYRAH - 750 ML  ( AL - A003785 )</t>
  </si>
  <si>
    <t>HODGES VINEYARD WHT MUSCADINE/STRAWBERRY - BLUSH - 750 ML  ( AL - A003786 )</t>
  </si>
  <si>
    <t>HODGES VINEYARDS BLUEBERRY WINE (AL) - FRUIT OTHER - 750 ML  ( AL - A003788 )</t>
  </si>
  <si>
    <t>MARAELLA ZINFANDEL ALABAMA - ZINFANDEL - 750 ML  ( AL - A003789 )</t>
  </si>
  <si>
    <t>TALL PATCH CHARDONNAY - CHARDONNAY - 750 ML  ( AL - A003793 )</t>
  </si>
  <si>
    <t>TALL PATCH CUVEE ROUGE - RED BLND/MRTG - 750 ML  ( AL - A003794 )</t>
  </si>
  <si>
    <t>HEAVENLY VIEW FINE TRADITIONAL MEAD - DOM DSSRT OTH - 750 ML  ( AL - A003795 )</t>
  </si>
  <si>
    <t>HEAVENLY VIEW FINE ELDERBERRY MEAD WINE - FRUIT OTHER - 750 ML  ( AL - A003796 )</t>
  </si>
  <si>
    <t>HEAVENLY VIEW FINE BLUEBERRY MEAD WINE - FRUIT OTHER - 750 ML  ( AL - A003799 )</t>
  </si>
  <si>
    <t>HEAVENLY VIEW FINE BLACKBERRY MEAD WINE - BLACKBERRY - 750 ML  ( AL - A003800 )</t>
  </si>
  <si>
    <t>OZAN TALL PATCH SAUVIGNON BLANC ALABAMA - SAV BL/FME BL - 750 ML  ( AL - A003803 )</t>
  </si>
  <si>
    <t>DEKUYPER GRAPE PUCKER SCHNAPPS - CRDL-SNPS-OTH - 750 ML  ( AL - A004011 )</t>
  </si>
  <si>
    <t>LAGAVULIN SINGLE MALT 16 YEAR - SCOTCH-SNGL MALT - 750 ML  ( AL - A004030 )</t>
  </si>
  <si>
    <t>FINLANDIA GRAPEFRUIT VODKA - VODKA-FLVRD-IMP - 750 ML  ( AL - A004042 )</t>
  </si>
  <si>
    <t>DON JULIO 1942 ANEJO TEQUILA - TEQUILA-ANEJO - 750 ML  ( AL - A004064 )</t>
  </si>
  <si>
    <t>BOODLES 904 PRF GIN - GIN-CLASSIC-IMP - 750 ML  ( AL - A004074 )</t>
  </si>
  <si>
    <t>HANK BIRDWELL'S VODKA - VODKA-CLASSIC-DOM - 750 ML  ( AL - A004105 )</t>
  </si>
  <si>
    <t>ANGEL'S ENVY FINISHED RYE - DOM WHSKY-STRT-RYE - 750 ML  ( AL - A004132 )</t>
  </si>
  <si>
    <t>VEEV ACAI SPIRIT ACAI LIQUEUR - CRDL-LQR&amp;SPC-OTH - 750 ML  ( AL - A004153 )</t>
  </si>
  <si>
    <t>MILAGRO SEL BARREL RES SILVER - TEQUILA-BLANCO - 750 ML  ( AL - A004157 )</t>
  </si>
  <si>
    <t>MIDLETON VERY RARE - IRISH - 750 ML  ( AL - A004159 )</t>
  </si>
  <si>
    <t>GLENFIDDICH GRAN RESERVA 21 YEAR - SCOTCH-SNGL MALT - 750 ML  ( AL - A004168 )</t>
  </si>
  <si>
    <t>MILAGRO SEL BARREL RES REPOSADO - TEQUILA-REPOSADO - 750 ML  ( AL - A004172 )</t>
  </si>
  <si>
    <t>AVION EXTRA ANEJO RESERVA 44 TEQUILA - TEQUILA-GOLD - 750 ML  ( AL - A004195 )</t>
  </si>
  <si>
    <t>HACIENDA VIEJA REPOSADO TEQUILA GOLD - TEQUILA-REPOSADO - 750 ML  ( AL - A004196 )</t>
  </si>
  <si>
    <t>JACK DANIELS BUY THE BARREL TENN GC3 - DOM WHSKY-STRT-SM BTCH - 750 ML  ( AL - A004217 )</t>
  </si>
  <si>
    <t>FUZZY'S ULTRA PREMIUM VODKA (OREGON) - VODKA-CLASSIC-DOM - 750 ML  ( AL - A004223 )</t>
  </si>
  <si>
    <t>JAMESON 18 YEAR OLD IRISH WHISKEY - IRISH-BLND - 750 ML  ( AL - A004230 )</t>
  </si>
  <si>
    <t>BUCHANANS 18YR OLD SPECIAL RESERVE - SCOTCH-BLND-FRGN BTLD - 750 ML  ( AL - A004233 )</t>
  </si>
  <si>
    <t>WHALER'S PINEAPPLE PARADISE - CRDL-LQR&amp;SPC-SPRT SPCTY - 750 ML  ( AL - A004244 )</t>
  </si>
  <si>
    <t>ELIJAH CRAIG SINGLE BARREL BOURBON - DOM WHSKY-STRT-SM BTCH - 750 ML  ( AL - A004255 )</t>
  </si>
  <si>
    <t>PAMPERO ANIVERSARIO - RUM-GOLD - 750 ML  ( AL - A004260 )</t>
  </si>
  <si>
    <t>WELLER 107 ANTIQUE - DOM WHSKY-STRT-BRBN/TN - 750 ML  ( AL - A004271 )</t>
  </si>
  <si>
    <t>THE MACALLAN SINGLE MALT 18 YEAR - SCOTCH-SNGL MALT - 750 ML  ( AL - A004280 )</t>
  </si>
  <si>
    <t>AZTECA DE ORO MEXICAN BRANDY - BRNDY/CGNC-IMP - 750 ML  ( AL - A004311 )</t>
  </si>
  <si>
    <t>FLOR DE CANA CENTENARIO 12 YEAR OLD - RUM-GOLD - 750 ML  ( AL - A004345 )</t>
  </si>
  <si>
    <t>ORIGINAL OLDBURY SHEEP DIP HIGHLAND MALT - SCOTCH-SNGL MALT - 750 ML  ( AL - A004346 )</t>
  </si>
  <si>
    <t>TALISKER SINGLE MALT 10 YEAR - SCOTCH-SNGL MALT - 750 ML  ( AL - A004357 )</t>
  </si>
  <si>
    <t>DALWHINNIE SINGLE MALT 15 YEAR - SCOTCH-SNGL MALT - 750 ML  ( AL - A004358 )</t>
  </si>
  <si>
    <t>ARMAGNAC DE MONTAL VS - BRNDY/CGNC-ARMGNC - 750 ML  ( AL - A004371 )</t>
  </si>
  <si>
    <t>CORRALEJO ANEJO GOLD TEQUILA - TEQUILA-ANEJO - 750 ML  ( AL - A004383 )</t>
  </si>
  <si>
    <t>VIRGINIA GENTLEMAN STRAIGHT BOURBON 90PR - DOM WHSKY-STRT-BRBN/TN - 750 ML  ( AL - A004384 )</t>
  </si>
  <si>
    <t>SKYY INFUSIONS RASPBERRY FLAVORED VODKA - VODKA-FLVRD-DOM - 750 ML  ( AL - A004389 )</t>
  </si>
  <si>
    <t>JOSE CUERVO RESERVA DE LA FAMILIA ORGANC - TEQUILA-GOLD - 750 ML  ( AL - A004390 )</t>
  </si>
  <si>
    <t>JEFFERSON'S THE MANHATTAN - COCKTAILS - 750 ML  ( AL - A004399 )</t>
  </si>
  <si>
    <t>APPLETON ESTATE 21YR GOLD JAMAICAN RUM - RUM-GOLD - 750 ML  ( AL - A004427 )</t>
  </si>
  <si>
    <t>SOBIESKI RASPBERRY FLAVORED VODKA - VODKA-FLVRD-IMP - 750 ML  ( AL - A004428 )</t>
  </si>
  <si>
    <t>SMIRNOFF POMEGRANATE FLAVORED (DSS) - VODKA-FLVRD-DOM - 750 ML  ( AL - A004434 )</t>
  </si>
  <si>
    <t>ELIT IMPORTED VODKA - VODKA-CLASSIC-IMP - 750 ML  ( AL - A004444 )</t>
  </si>
  <si>
    <t>WRAY AND NEPHEW WHITE OVERPROOF 126 PRF - RUM-LIGHT - 750 ML  ( AL - A004459 )</t>
  </si>
  <si>
    <t>FLOR DE CANA ORO - RUM-GOLD - 750 ML  ( AL - A004460 )</t>
  </si>
  <si>
    <t>THE MACALLAN M DECANTER SG MALT SCOTCH - SCOTCH-SNGL MALT - 750 ML  ( AL - A004470 )</t>
  </si>
  <si>
    <t>FLOR DE CANA EXTRA DRY LIGHT - RUM-LIGHT - 750 ML  ( AL - A004472 )</t>
  </si>
  <si>
    <t>BUSHMILLS MALT 16 YEAR OLD IRISH SGL MLT - IRISH - 750 ML  ( AL - A004483 )</t>
  </si>
  <si>
    <t>AMADOR WHISKEY CO DOUBLE BARREL HOP WHSK - DOM WHSKY-STRT-OTH - 750 ML  ( AL - A004488 )</t>
  </si>
  <si>
    <t>FORTY CREEK DOUBLE BARREL CANADIAN - CAN-FRGN BLND-FRGN BTLD - 750 ML  ( AL - A004505 )</t>
  </si>
  <si>
    <t>FORTY CREEK COPPER POT RESERVE WHISKY - CAN-US BLND-US BTLD - 750 ML  ( AL - A004512 )</t>
  </si>
  <si>
    <t>DEKUYPER RAGIN ROOT BEER SCHNAPPS - CRDL-SNPS-OTH - 750 ML  ( AL - A004532 )</t>
  </si>
  <si>
    <t>GOSLING'S GOLD BERMUDA RUM - RUM-GOLD - 750 ML  ( AL - A004534 )</t>
  </si>
  <si>
    <t>LINCOLN COUNTY LIGHTING - DOM WHSKY-STRT-OTH - 750 ML  ( AL - A004542 )</t>
  </si>
  <si>
    <t>JINRO CHAMISUL ORIGINAL SOJU - CRDL-LQR&amp;SPC-OTH - 750 ML  ( AL - A004577 )</t>
  </si>
  <si>
    <t>MRS SUTTON'S LIKKER APPLE PIE MOONSHINE - DOM WHSKY-BLND - 750 ML  ( AL - A004587 )</t>
  </si>
  <si>
    <t>MRS SUTTON'S LIKKER CHERRY MOONSHINE - DOM WHSKY-BLND - 750 ML  ( AL - A004597 )</t>
  </si>
  <si>
    <t>WELLER SPECIAL RESERVE BOURBON - DOM WHSKY-STRT-BRBN/TN - 750 ML  ( AL - A004598 )</t>
  </si>
  <si>
    <t>HIRAM WALKER KIRSCHWASSER - CRDL-LQR&amp;SPC-FRT - 750 ML  ( AL - A004606 )</t>
  </si>
  <si>
    <t>GLENFARCLAS SINGLE MALT 105 SCOTCH - SCOTCH-SNGL MALT - 750 ML  ( AL - A004619 )</t>
  </si>
  <si>
    <t>THE MACALLAN SHERRY OAK 25 YEAR SGLE MLT - SCOTCH-SNGL MALT - 750 ML  ( AL - A004656 )</t>
  </si>
  <si>
    <t>EL TESORO DE DON FELIPE ANEJO - TEQUILA-ANEJO - 750 ML  ( AL - A004666 )</t>
  </si>
  <si>
    <t>VAN WINKLE SPECIAL RESERVE - DOM WHSKY-STRT-BRBN/TN - 750 ML  ( AL - A004675 )</t>
  </si>
  <si>
    <t>PAPPY VAN WINKLE'S FAMILY RESERVE 15YEAR - DOM WHSKY-STRT-BRBN/TN - 750 ML  ( AL - A004676 )</t>
  </si>
  <si>
    <t>THREE OLIVES VANILLA FLV VODKA - VODKA-FLVRD-IMP - 750 ML  ( AL - A004702 )</t>
  </si>
  <si>
    <t>GRAND MARNIER CUVEE DU CENTENAIRE - CRDL-LQR&amp;SPC-OTH - 750 ML  ( AL - A004708 )</t>
  </si>
  <si>
    <t>MEUKOW VS COGNAC 90 PROOF - BRNDY/CGNC-CGNC-OTH - 750 ML  ( AL - A004747 )</t>
  </si>
  <si>
    <t>HANGAR 1 MANDARIN BLOSSOM FLAVORED VODKA - VODKA-FLVRD-DOM - 750 ML  ( AL - A004778 )</t>
  </si>
  <si>
    <t>GRAN CENTENARIO ANEJO GOLD TEQUILA - TEQUILA-ANEJO - 750 ML  ( AL - A004791 )</t>
  </si>
  <si>
    <t>AGAVERO LIQUEUR - CRDL-LQR&amp;SPC-OTH - 750 ML  ( AL - A004793 )</t>
  </si>
  <si>
    <t>OBAN MALT DISTILLERS EDITION 14 YEAR - SCOTCH-SNGL MALT - 750 ML  ( AL - A004827 )</t>
  </si>
  <si>
    <t>CRAGGANMORE 25 YEAR SINGLE MALT SCOTCH - SCOTCH-SNGL MALT - 750 ML  ( AL - A004835 )</t>
  </si>
  <si>
    <t>HANGAR 1 MAKRUT LIME FLV VODKA - VODKA-FLVRD-DOM - 750 ML  ( AL - A004842 )</t>
  </si>
  <si>
    <t>HANGAR 1 CITRON BUDDHA'S HAND VODKA - VODKA-FLVRD-DOM - 750 ML  ( AL - A004845 )</t>
  </si>
  <si>
    <t>ROKK CITRUS FLAVORED VODKA (SWEDEN) - VODKA-FLVRD-IMP - 750 ML  ( AL - A004846 )</t>
  </si>
  <si>
    <t>1792 SWEET WHEAT KENTUCKY STRAIGHT BRBN - DOM WHSKY-STRT-BRBN/TN - 750 ML  ( AL - A004853 )</t>
  </si>
  <si>
    <t>STIRRINGS GINGER LIQUEUR - CRDL-LQR&amp;SPC-FRT - 750 ML  ( AL - A004874 )</t>
  </si>
  <si>
    <t>UV GRAPE FLAVORED VODKA - VODKA-FLVRD-DOM - 750 ML  ( AL - A004878 )</t>
  </si>
  <si>
    <t>TANQUERAY NO. TEN - GIN-CLASSIC-IMP - 750 ML  ( AL - A004886 )</t>
  </si>
  <si>
    <t>BLUE CHAIR BAY VANILLA FLV RUM - RUM-FLVRD - 750 ML  ( AL - A004915 )</t>
  </si>
  <si>
    <t>BUSHMILLS 21 YEAR OLD MALT WHISKEY - IRISH - 750 ML  ( AL - A004928 )</t>
  </si>
  <si>
    <t>BUSHMILLS SINGLE MALT 10YR - IRISH - 750 ML  ( AL - A004931 )</t>
  </si>
  <si>
    <t>RON MATUSALEM PLATINO DOMINICAN REPUBLIC - RUM-LIGHT - 750 ML  ( AL - A004932 )</t>
  </si>
  <si>
    <t>RON MATUSALEM GRAN RESERVA DOM REPUBLIC - RUM-GOLD - 750 ML  ( AL - A004933 )</t>
  </si>
  <si>
    <t>RON MATUSALEM CLASICO DOMINICAN REPUBLIC - RUM-GOLD - 750 ML  ( AL - A004936 )</t>
  </si>
  <si>
    <t>CHARTREUSE GREEN - CRDL-LQR&amp;SPC-OTH - 750 ML  ( AL - A004941 )</t>
  </si>
  <si>
    <t>CHARTREUSE YELLOW - CRDL-LQR&amp;SPC-OTH - 750 ML  ( AL - A004943 )</t>
  </si>
  <si>
    <t>TULLAMORE DEW 12 YEAR IRISH WHISKEY - IRISH-BLND - 750 ML  ( AL - A004946 )</t>
  </si>
  <si>
    <t>HENNESSY X O - BRNDY/CGNC-CGNC-XO - 750 ML  ( AL - A004971 )</t>
  </si>
  <si>
    <t>STRANAHAN'S DIAMOND PEAK WHSKY(COLORADO) - DOM WHSKY-STRT-OTH - 750 ML  ( AL - A004998 )</t>
  </si>
  <si>
    <t>BURNETT'S BLUEBERRY FLAVORED VODKA - VODKA-FLVRD-DOM - 750 ML  ( AL - A005012 )</t>
  </si>
  <si>
    <t>KOVAL SINGLE BARREL RYE - DOM WHSKY-STRT-RYE - 750 ML  ( AL - A005026 )</t>
  </si>
  <si>
    <t>WILD SHOT SILVER MEZCAL WITH WORM - TEQUILA-BLANCO - 750 ML  ( AL - A005061 )</t>
  </si>
  <si>
    <t>GEORGE T STAGG KENTUCKY STRAIGHT BOURBON - DOM WHSKY-STRT-SM BTCH - 750 ML  ( AL - A005102 )</t>
  </si>
  <si>
    <t>THOMAS H. HANDY SAZERAC STRAIGHT RYE - DOM WHSKY-STRT-RYE - 750 ML  ( AL - A005105 )</t>
  </si>
  <si>
    <t>VOLI LEMON VODKA W/NATURAL FLAVOR (DSS) - VODKA-FLVRD-IMP - 750 ML  ( AL - A005123 )</t>
  </si>
  <si>
    <t>VOLI ORANGE VANILLA VODKA W/NATURAL FLV - VODKA-FLVRD-IMP - 750 ML  ( AL - A005125 )</t>
  </si>
  <si>
    <t>OLE SMOKY TENNESSEE MNSHNE WHT LIGHTNIN - DOM WHSKY-STRT-OTH - 750 ML  ( AL - A005126 )</t>
  </si>
  <si>
    <t>KINKY FLAME CINNAMON FLAVORED WHISKEY - CAN-US BLND-US BTLD - 750 ML  ( AL - A005142 )</t>
  </si>
  <si>
    <t>TRADER VIC'S MACADAMIA NUT LIQUEUR - CRDL-LQR&amp;SPC-OTH - 750 ML  ( AL - A005147 )</t>
  </si>
  <si>
    <t>FOUR ROSES SMALL BATCH LMT EDITION 2022 - DOM WHSKY-STRT-BRBN/TN - 750 ML  ( AL - A005150 )</t>
  </si>
  <si>
    <t>E.H. TAYLOR SINGLE BARREL STRAIGHT BOURB - DOM WHSKY-STRT-BRBN/TN - 750 ML  ( AL - A005165 )</t>
  </si>
  <si>
    <t>GLENMORANGIE SIGNET SCOTCH - SCOTCH-SNGL MALT - 750 ML  ( AL - A005202 )</t>
  </si>
  <si>
    <t>PLYMOUTH NAVY STRENGTH GIN - GIN-CLASSIC-IMP - 750 ML  ( AL - A005237 )</t>
  </si>
  <si>
    <t>ST ELIZABETH ALLSPICE DRAM - CRDL-LQR&amp;SPC-OTH - 750 ML  ( AL - A005239 )</t>
  </si>
  <si>
    <t>CLEMENT MAHINA COCO COCONUT LIQUEUR - CRDL-LQR&amp;SPC-OTH - 750 ML  ( AL - A005240 )</t>
  </si>
  <si>
    <t>RON ZACAPA CENTENARIO 23YR SOLERA GRN RS - RUM-AGED/DARK - 750 ML  ( AL - A005251 )</t>
  </si>
  <si>
    <t>CLASE AZUL ANEJO TEQUILA - TEQUILA-ANEJO - 750 ML  ( AL - A005276 )</t>
  </si>
  <si>
    <t>MOUNT GAY EXTRA OLD DARK - RUM-AGED/DARK - 750 ML  ( AL - A005282 )</t>
  </si>
  <si>
    <t>CLASE AZUL DURANGO MEZCAL JOVEN - TEQUILA-BLANCO - 750 ML  ( AL - A005283 )</t>
  </si>
  <si>
    <t>JEFFERSON'S OCEAN AGE AT SEA WHEATED BRL - DOM WHSKY-STRT-OTH - 750 ML  ( AL - A005288 )</t>
  </si>
  <si>
    <t>CLASE AZUL PLATA TEQUILA - TEQUILA-BLANCO - 750 ML  ( AL - A005289 )</t>
  </si>
  <si>
    <t>JEFFERSON'S RESERVE STRAIGHT BOURBON - DOM WHSKY-STRT-SM BTCH - 750 ML  ( AL - A005290 )</t>
  </si>
  <si>
    <t>CLASE AZUL REPOSADO TEQUILA - TEQUILA-REPOSADO - 750 ML  ( AL - A005291 )</t>
  </si>
  <si>
    <t>PENDLETON MIDNIGHT CANADIAN BLENDED WHSK - CAN-US BLND-US BTLD - 750 ML  ( AL - A005295 )</t>
  </si>
  <si>
    <t>360 BUTTERED POPCORN FLAVORED VODKA - VODKA-FLVRD-DOM - 750 ML  ( AL - A005296 )</t>
  </si>
  <si>
    <t>TANTEO JALAPENO INFUSED TEQUILA - TEQUILA-FLAVORED - 750 ML  ( AL - A005302 )</t>
  </si>
  <si>
    <t>JOSE CUERVO PLATINO ORGANIC RSV FAMILIA - TEQUILA-BLANCO - 750 ML  ( AL - A005319 )</t>
  </si>
  <si>
    <t>FLOR DE CANA CENTENARIO 18 YEAR OLD - RUM-GOLD - 750 ML  ( AL - A005320 )</t>
  </si>
  <si>
    <t>KOVAL SINGLE BARREL WHEAT WHISKEY (IL) - DOM WHSKY-STRT-OTH - 750 ML  ( AL - A005321 )</t>
  </si>
  <si>
    <t>REDBREAST 15 YEAR OLD IRISH WHISKEY - IRISH - 750 ML  ( AL - A005326 )</t>
  </si>
  <si>
    <t>ROTHMAN &amp; WINTER CREME DE VIOLETTE - CRDL-CRM LQR - 750 ML  ( AL - A005335 )</t>
  </si>
  <si>
    <t>FERRAND DRY CURACAO (ORANGE) - CRDL-LQR&amp;SPC-CURACAO - 750 ML  ( AL - A005337 )</t>
  </si>
  <si>
    <t>OLE SMOKY TENNESSEE MOONSHINE PEACH - DOM WHSKY-BLND - 750 ML  ( AL - A005338 )</t>
  </si>
  <si>
    <t>E.H. TAYLOR SMALL BATCH STRAIGHT KENTCKY - DOM WHSKY-STRT-SM BTCH - 750 ML  ( AL - A005346 )</t>
  </si>
  <si>
    <t>IRONS ONE SMALL BATCH BOURBON WHISKEY - DOM WHSKY-STRT-BRBN/TN - 750 ML  ( AL - A005347 )</t>
  </si>
  <si>
    <t>DALWHINNIE DISTILLERS EDITION - SCOTCH-SNGL MALT - 750 ML  ( AL - A005350 )</t>
  </si>
  <si>
    <t>LAGAVULIN DISTILLERS EDITION SINGLE MALT - SCOTCH-SNGL MALT - 750 ML  ( AL - A005351 )</t>
  </si>
  <si>
    <t>REDBREAST 12Y CASK STRENGTH IRISH WHISKY - IRISH - 750 ML  ( AL - A005354 )</t>
  </si>
  <si>
    <t>IRONS ONE SMALL BATCH BOURBON MASH WHSKY - DOM WHSKY-STRT-BRBN/TN - 750 ML  ( AL - A005355 )</t>
  </si>
  <si>
    <t>DAUFUSKIE ISLAND RUM GOLD EDITION - RUM-GOLD - 750 ML  ( AL - A005365 )</t>
  </si>
  <si>
    <t>RUSSELL'S RESERVE SINGLE BARREL RYE - DOM WHSKY-STRT-RYE - 750 ML  ( AL - A005395 )</t>
  </si>
  <si>
    <t>CAOL ILA SINGLE MALT 12 YEARS OLD - SCOTCH-SNGL MALT - 750 ML  ( AL - A005399 )</t>
  </si>
  <si>
    <t>1792 FULL PROOF KENTUCKY STRAIGHT BOURBN - DOM WHSKY-STRT-BRBN/TN - 750 ML  ( AL - A005432 )</t>
  </si>
  <si>
    <t>MASTERSON'S 10YR STRAIGHT RYE WHISKEY - CAN-US BLND-US BTLD - 750 ML  ( AL - A005456 )</t>
  </si>
  <si>
    <t>WILLETT POT STILL RESERVE KENTUCKY BOURB - DOM WHSKY-STRT-BRBN/TN - 750 ML  ( AL - A005459 )</t>
  </si>
  <si>
    <t>ST.ELDER ELDERFLOWER LIQUEUR - CRDL-LQR&amp;SPC-OTH - 750 ML  ( AL - A005516 )</t>
  </si>
  <si>
    <t>ILEGAL MEZCAL ANEJO - TEQUILA-ANEJO - 750 ML  ( AL - A005530 )</t>
  </si>
  <si>
    <t>ILEGAL MEZCAL REPOSADO - TEQUILA-REPOSADO - 750 ML  ( AL - A005531 )</t>
  </si>
  <si>
    <t>STAGG JR. KENTUCKY STRAIGHT BOURBON - DOM WHSKY-STRT-BRBN/TN - 750 ML  ( AL - A005558 )</t>
  </si>
  <si>
    <t>CALUMET FARM SINGLE RACK BLACK 15YR BRBN - DOM WHSKY-STRT-BRBN/TN - 750 ML  ( AL - A005567 )</t>
  </si>
  <si>
    <t>GEORGE DICKEL HAND SELECTED BARREL 9YR - DOM WHSKY-STRT-SM BTCH - 750 ML  ( AL - A005572 )</t>
  </si>
  <si>
    <t>THREE OLIVES PEACH FLAVORED VODKA - VODKA-FLVRD-IMP - 750 ML  ( AL - A005583 )</t>
  </si>
  <si>
    <t>METAXA SEVEN STAR GREEK SPECIALTY LIQUER - BRNDY/CGNC-IMP - 750 ML  ( AL - A005584 )</t>
  </si>
  <si>
    <t>BOWMORE 18 YEAR SINGLE MALT WHISKY - SCOTCH-SNGL MALT - 750 ML  ( AL - A005613 )</t>
  </si>
  <si>
    <t>KNAPPOGUE CASTLE 12 YR SINGLE MALT IRISH - IRISH - 750 ML  ( AL - A005619 )</t>
  </si>
  <si>
    <t>OLE SMOKY TENN MOONSHINE STRAWBERRY 65P - DOM WHSKY-BLND - 750 ML  ( AL - A005661 )</t>
  </si>
  <si>
    <t>OLE SMOKY TENN MOONSHINE LEMON DROP 65P - DOM WHSKY-BLND - 750 ML  ( AL - A005662 )</t>
  </si>
  <si>
    <t>BUCHANANS MASTER BLENDED SCOTCH WHISKEY - SCOTCH-BLND-FRGN BTLD - 750 ML  ( AL - A005669 )</t>
  </si>
  <si>
    <t>CORAZON DE AGAVE EXPRESIONES BLANCO - TEQUILA-BLANCO - 750 ML  ( AL - A005677 )</t>
  </si>
  <si>
    <t>GLENGOYNE SINGLE MALT 21 YEAR - SCOTCH-SNGL MALT - 750 ML  ( AL - A005694 )</t>
  </si>
  <si>
    <t>GRAND MARNIER CUVEE 1880 LIQUEUR - CRDL-LQR&amp;SPC-OTH - 750 ML  ( AL - A005712 )</t>
  </si>
  <si>
    <t>REDBREAST 21 YEAR OLD IRISH WHISKEY - IRISH - 750 ML  ( AL - A005725 )</t>
  </si>
  <si>
    <t>LARRESSINGLE X. O. ARMAGNAC - BRNDY/CGNC-ARMGNC - 750 ML  ( AL - A005729 )</t>
  </si>
  <si>
    <t>WILD TURKEY KENTUCKY SPIRIT SINGLE BARRL - DOM WHSKY-STRT-SM BTCH - 750 ML  ( AL - A005731 )</t>
  </si>
  <si>
    <t>OLD POTRERO 18TH CENTURY STYLE WHISKEY - DOM WHSKY-STRT-OTH - 750 ML  ( AL - A005749 )</t>
  </si>
  <si>
    <t>BOLS GENEVER AMSTERDAM - CRDL-LQR&amp;SPC-OTH - 750 ML  ( AL - A005760 )</t>
  </si>
  <si>
    <t>PIKESVILLE - DOM WHSKY-STRT-RYE - 750 ML  ( AL - A005780 )</t>
  </si>
  <si>
    <t>NOAH'S MILL SMALL BATCH KENTUCKY BOURBON - DOM WHSKY-STRT-BRBN/TN - 750 ML  ( AL - A005787 )</t>
  </si>
  <si>
    <t>JOHNNY DRUM PRIVATE STOCK BOURBON - DOM WHSKY-STRT-BRBN/TN - 750 ML  ( AL - A005789 )</t>
  </si>
  <si>
    <t>RON ZACAPA XO SOLERA GRAN RESERVA ESPSCL - RUM-AGED/DARK - 750 ML  ( AL - A005823 )</t>
  </si>
  <si>
    <t>GIFFARD BANANE DU BRESIL BANANA LIQUEUR - CRDL-LQR&amp;SPC-FRT - 750 ML  ( AL - A005837 )</t>
  </si>
  <si>
    <t>KNOB CREEK SINGLE BARREL RESERVE - DOM WHSKY-STRT-SM BTCH - 750 ML  ( AL - A005844 )</t>
  </si>
  <si>
    <t>MEDLEY BROTHERS STRAIGHT BOURBON WHISKEY - DOM WHSKY-STRT-BRBN/TN - 750 ML  ( AL - A005851 )</t>
  </si>
  <si>
    <t>HIGHLAND PARK SINGLE MALT 15 YR SCOTCH - SCOTCH-SNGL MALT - 750 ML  ( AL - A005855 )</t>
  </si>
  <si>
    <t>AVERNA AMARO SICILIANO HERB LIQUEUR - CRDL-LQR&amp;SPC-OTH - 750 ML  ( AL - A005858 )</t>
  </si>
  <si>
    <t>PENDLETON 1910 RYE WHISKEY - CAN-US BLND-US BTLD - 750 ML  ( AL - A005868 )</t>
  </si>
  <si>
    <t>THE QUIET MAN 8YR SINGLE IRISH MALT WHSK - IRISH - 750 ML  ( AL - A005875 )</t>
  </si>
  <si>
    <t>GLENGOYNE 10 YEAR SINGLE MALT - SCOTCH-SNGL MALT - 750 ML  ( AL - A005876 )</t>
  </si>
  <si>
    <t>YELLOWSTONE 7YR LIMITED 2015 EDITION - DOM WHSKY-STRT-BRBN/TN - 750 ML  ( AL - A005877 )</t>
  </si>
  <si>
    <t>TULLAMORE DEW 15 YEAR IRISH WHISKEY - IRISH-BLND - 750 ML  ( AL - A005879 )</t>
  </si>
  <si>
    <t>LUXARDO AMARO ABANO BITTER - CRDL-LQR&amp;SPC-AMRT - 750 ML  ( AL - A005908 )</t>
  </si>
  <si>
    <t>CROP HARVEST EARTH ORGANIC TOMATO FLAVOR - VODKA-FLVRD-DOM - 750 ML  ( AL - A005919 )</t>
  </si>
  <si>
    <t>BOWMAN BROTHERS VIRGINIA STRAIGHT BOURBN - DOM WHSKY-STRT-BRBN/TN - 750 ML  ( AL - A005920 )</t>
  </si>
  <si>
    <t>JOHN J BOWMAN VIRGINIA STRAIGHT BOURBON - DOM WHSKY-STRT-BRBN/TN - 750 ML  ( AL - A005921 )</t>
  </si>
  <si>
    <t>GLENFIDDICH 26Y SINGLE MALT SCOTCH - SCOTCH-SNGL MALT - 750 ML  ( AL - A005944 )</t>
  </si>
  <si>
    <t>PLANTERAY EXTRA OLD 20Y ANNIVERSARY RUM - RUM-AGED/DARK - 750 ML  ( AL - A005948 )</t>
  </si>
  <si>
    <t>SVEDKA PEACH FLAVORED VODKA - VODKA-FLVRD-IMP - 750 ML  ( AL - A005958 )</t>
  </si>
  <si>
    <t>DULCE VIDA ORGANIC BLANCO TEQUILA - TEQUILA-BLANCO - 750 ML  ( AL - A005960 )</t>
  </si>
  <si>
    <t>DULCE VIDA ORGANIC REPOSADO TEQUILA - TEQUILA-REPOSADO - 750 ML  ( AL - A005961 )</t>
  </si>
  <si>
    <t>SAMBUCA MOLINARI EXTRA LICORICE - CRDL-LQR&amp;SPC-OTH - 750 ML  ( AL - A005970 )</t>
  </si>
  <si>
    <t>1792 SINGLE BARREL KENTUCKY STRAIGHT BBN - DOM WHSKY-STRT-BRBN/TN - 750 ML  ( AL - A005981 )</t>
  </si>
  <si>
    <t>W.L. WELLER 12YR KENTUCKY STRAIGHT BRBN - DOM WHSKY-STRT-BRBN/TN - 750 ML  ( AL - A005986 )</t>
  </si>
  <si>
    <t>27 SPRINGS VODKA - VODKA-CLASSIC-DOM - 750 ML  ( AL - A005987 )</t>
  </si>
  <si>
    <t>YELLA HOUND SPIRIT SMALL BATCH PRM VODKA - VODKA-CLASSIC-DOM - 750 ML  ( AL - A007004 )</t>
  </si>
  <si>
    <t>YELLA TALL PATCH SMALL BATCH WHISKEY(AL) - DOM WHSKY-STRT-SM BTCH - 750 ML  ( AL - A007005 )</t>
  </si>
  <si>
    <t>MIDNIGHT MOON 100PRF MOONSHINE BUST EDT - DOM WHSKY-STRT-OTH - 750 ML  ( AL - A007007 )</t>
  </si>
  <si>
    <t>BLUE CHAIR BAY PINEAPPLE RUM CREAM - CRDL-CRM LQR - 750 ML  ( AL - A007014 )</t>
  </si>
  <si>
    <t>BUCHANANS SELECT 15YR BLENDED SCOTCH - SCOTCH-BLND-FRGN BTLD - 750 ML  ( AL - A007015 )</t>
  </si>
  <si>
    <t>UNCLE NEAREST 1856 AGED PREMIUM WHISKEY - DOM WHSKY-STRT-BRBN/TN - 750 ML  ( AL - A007023 )</t>
  </si>
  <si>
    <t>CASAMIGOS MEZCAL JOVEN - TEQUILA-BLANCO - 750 ML  ( AL - A007025 )</t>
  </si>
  <si>
    <t>MILES - GIN-CLASSIC-DOM - 750 ML  ( AL - A007027 )</t>
  </si>
  <si>
    <t>FIVE FARMS SINGLE BATCH IRISH CREAM LIQ - CRDL-CRM LQR - 750 ML  ( AL - A007028 )</t>
  </si>
  <si>
    <t>WOODFORD RSV KENTUCKY STRAIGHT MALT - DOM WHSKY-STRT-OTH - 750 ML  ( AL - A007030 )</t>
  </si>
  <si>
    <t>JOHNNIE WALKER 18 YEAR BLENDED SCOTCH - SCOTCH-BLND-FRGN BTLD - 750 ML  ( AL - A007031 )</t>
  </si>
  <si>
    <t>AMARULA CREAM LIQUEUR - CRDL-CRM LQR - 750 ML  ( AL - A007032 )</t>
  </si>
  <si>
    <t>EZRA BROOKS BOURBON CREAM - CRDL-CRM LQR - 750 ML  ( AL - A007033 )</t>
  </si>
  <si>
    <t>BLACK PATCH DIST BOURBON WHISKEY - DOM WHSKY-STRT-OTH - 750 ML  ( AL - A007034 )</t>
  </si>
  <si>
    <t>ORACLE PLATINUM 100% BLUE AGAVE - TEQUILA-BLANCO - 750 ML  ( AL - A007035 )</t>
  </si>
  <si>
    <t>MALFY CON LIMONE GIN (ITALY) - GIN-FLVRD-IMP - 750 ML  ( AL - A007038 )</t>
  </si>
  <si>
    <t>BRECKENRIDGE PORT CASK FINISH WHISKEY - DOM WHSKY-STRT-OTH - 750 ML  ( AL - A007040 )</t>
  </si>
  <si>
    <t>WILD TURKEY LONGBRANCH - DOM WHSKY-STRT-BRBN/TN - 750 ML  ( AL - A007042 )</t>
  </si>
  <si>
    <t>TX BLENDED WHISKEY (TEXAS) - DOM WHSKY-BLND - 750 ML  ( AL - A007043 )</t>
  </si>
  <si>
    <t>ELIJAH CRAIG BARREL PROOF SMALL BATCH - DOM WHSKY-STRT-SM BTCH - 750 ML  ( AL - A007045 )</t>
  </si>
  <si>
    <t>NAKED MALT BLENDED SCOTCH WHISKEY - SCOTCH-BLND-FRGN BTLD - 750 ML  ( AL - A007048 )</t>
  </si>
  <si>
    <t>AVIATION AMERICAN BATCH DISTILLED GIN - GIN-CLASSIC-DOM - 750 ML  ( AL - A007050 )</t>
  </si>
  <si>
    <t>SMOOTH AMBLER OLD SCOUT AMERICAN WHISKEY - DOM WHSKY-STRT-OTH - 750 ML  ( AL - A007053 )</t>
  </si>
  <si>
    <t>RIVULET PECAN LIQUEUR - CRDL-LQR&amp;SPC-OTH - 750 ML  ( AL - A007054 )</t>
  </si>
  <si>
    <t>PINNACLE PUMPKIN SPICE LIMITED EDITION - VODKA-FLVRD-IMP - 750 ML  ( AL - A007059 )</t>
  </si>
  <si>
    <t>MARTELL BLUE SWIFT W/2-TUMBLERS - BRNDY/CGNC-CGNC-VSOP - 750 ML  ( AL - A007064 )</t>
  </si>
  <si>
    <t>UV SRIRACHA FLAVORED VODKA/LEMONADE - VODKA-FLVRD-DOM - 750 ML  ( AL - A007069 )</t>
  </si>
  <si>
    <t>OLE SMOKY TENNESSEE MOONSHINE PEPPERMINT - DOM WHSKY-BLND - 750 ML  ( AL - A007071 )</t>
  </si>
  <si>
    <t>JACQUIN'S PENNSYLVANIA DUTCH EGG NOG - COCKTAILS - 750 ML  ( AL - A007074 )</t>
  </si>
  <si>
    <t>WOODFORD RSV DBL OAK PERSONAL BRL BUY-BR - DOM WHSKY-STRT-BRBN/TN - 750 ML  ( AL - A007088 )</t>
  </si>
  <si>
    <t>BASIL HAYDEN 10YR KENTUCKY STRAIGHT BRBN - DOM WHSKY-STRT-BRBN/TN - 750 ML  ( AL - A007089 )</t>
  </si>
  <si>
    <t>SOUTHERN WICKED LEMONADE RASPBERRY-MNSHN - CRDL-LQR&amp;SPC-OTH - 750 ML  ( AL - A007099 )</t>
  </si>
  <si>
    <t>SLANE IRISH WHISKEY - IRISH-BLND - 750 ML  ( AL - A007103 )</t>
  </si>
  <si>
    <t>PATRON BARREL SELECT REPOSADO TEQUILA - TEQUILA-REPOSADO - 750 ML  ( AL - A007105 )</t>
  </si>
  <si>
    <t>CROWN ROYAL PEACH FLAVORED WHISKEY - CAN-US BLND-US BTLD - 750 ML  ( AL - A007115 )</t>
  </si>
  <si>
    <t>CIROC SUMMER WATERMELON FLV VODKA DSS - VODKA-FLVRD-IMP - 750 ML  ( AL - A007116 )</t>
  </si>
  <si>
    <t>GEORGE DICKEL TENNESSEE BOTTLED IN BOND - DOM WHSKY-STRT-BRBN/TN - 750 ML  ( AL - A007118 )</t>
  </si>
  <si>
    <t>PATRON ESTATE RELEASE - TEQUILA-BLANCO - 750 ML  ( AL - A007120 )</t>
  </si>
  <si>
    <t>JIM BEAM PEACH FLAVORED WHISKEY - DOM WHSKY-BLND - 750 ML  ( AL - A007121 )</t>
  </si>
  <si>
    <t>WRITERS TEARS DOUBLE OAK IRISH WHISKEY - IRISH - 750 ML  ( AL - A007129 )</t>
  </si>
  <si>
    <t>SMIRNOFF ZERO SUGAR INF WATERMELON&amp;MINT - VODKA-FLVRD-DOM - 750 ML  ( AL - A007131 )</t>
  </si>
  <si>
    <t>SMIRNOFF ZERO SUGAR INF STRAWBERRY&amp;ROSE - VODKA-FLVRD-DOM - 750 ML  ( AL - A007132 )</t>
  </si>
  <si>
    <t>ABSOLUT JUICE STRAWBERRY EDITION - VODKA-FLVRD-IMP - 750 ML  ( AL - A007134 )</t>
  </si>
  <si>
    <t>PROPER NO. TWELVE BLENDED IRISH WHISKEY - IRISH - 750 ML  ( AL - A007137 )</t>
  </si>
  <si>
    <t>BACARDI LIME FLAVORED RUM - RUM-FLVRD - 750 ML  ( AL - A007138 )</t>
  </si>
  <si>
    <t>HAKU VODKA JAPANESE CRAFT VODKA - VODKA-CLASSIC-IMP - 750 ML  ( AL - A007139 )</t>
  </si>
  <si>
    <t>BLUE CHAIR BAY SPICED FLV RUM - RUM-FLVRD - 750 ML  ( AL - A007142 )</t>
  </si>
  <si>
    <t>EL TESORO DE DON FELIPE SILVER TEQUILA - TEQUILA-BLANCO - 750 ML  ( AL - A007145 )</t>
  </si>
  <si>
    <t>OLD FORESTER STRAIGHT RYE - DOM WHSKY-STRT-RYE - 750 ML  ( AL - A007147 )</t>
  </si>
  <si>
    <t>CAMPESINO SILVER RUM TRINADAD &amp; NICRAGUA - RUM-LIGHT - 750 ML  ( AL - A007149 )</t>
  </si>
  <si>
    <t>PROSPERO BLANCO TEQUILA - TEQUILA-BLANCO - 750 ML  ( AL - A007150 )</t>
  </si>
  <si>
    <t>DIPLOMATICO RESERVA EXCLUSIVA RUM - RUM-AGED/DARK - 750 ML  ( AL - A007153 )</t>
  </si>
  <si>
    <t>RITTENHOUSE - DOM WHSKY-STRT-RYE - 750 ML  ( AL - A007156 )</t>
  </si>
  <si>
    <t>CASAMIGOS ANEJO TEQUILA 100% AGAVE - TEQUILA-ANEJO - 750 ML  ( AL - A007160 )</t>
  </si>
  <si>
    <t>OLE SMOKY TENN MOONSHNE SALTY WATERMELON - DOM WHSKY-BLND - 750 ML  ( AL - A007161 )</t>
  </si>
  <si>
    <t>DRUMSHANBO GUNPOWDER IRISH GIN - GIN-CLASSIC-IMP - 750 ML  ( AL - A007162 )</t>
  </si>
  <si>
    <t>THE GLENLIVET 14YR COGNAC CASK SEL SMSW - SCOTCH-SNGL MALT - 750 ML  ( AL - A007166 )</t>
  </si>
  <si>
    <t>99 LONG ISLAND ICE TEA - CRDL-LQR&amp;SPC-OTH - 750 ML  ( AL - A007173 )</t>
  </si>
  <si>
    <t>SHELTA CAVERN SPICED RUM - RUM-FLVRD - 750 ML  ( AL - A007175 )</t>
  </si>
  <si>
    <t>YELLOW HOUND TALL PATCH SMALL BATCH GIN - GIN-CLASSIC-DOM - 750 ML  ( AL - A007176 )</t>
  </si>
  <si>
    <t>STOLI LIME FLAVORED VODKA - VODKA-FLVRD-IMP - 750 ML  ( AL - A007177 )</t>
  </si>
  <si>
    <t>SUGARLANDS SHINE APPLE PIE MOONSHINE - DOM WHSKY-BLND - 750 ML  ( AL - A007178 )</t>
  </si>
  <si>
    <t>SUGARLANDS LS MARK &amp; DIGGERS HAZLENUT RM - RUM-FLVRD - 750 ML  ( AL - A007180 )</t>
  </si>
  <si>
    <t>BLUE ICE POTATO VODKA - VODKA-CLASSIC-DOM - 750 ML  ( AL - A007183 )</t>
  </si>
  <si>
    <t>ROKU GIN (JAPAN) - GIN-CLASSIC-IMP - 750 ML  ( AL - A007186 )</t>
  </si>
  <si>
    <t>JACK DANIELS TENNESSEE APPLE LIQUEUR - DOM WHSKY-BLND - 750 ML  ( AL - A007196 )</t>
  </si>
  <si>
    <t>OLD FORESTER 1910 KENTUCKY STRAIGHT BRBN - DOM WHSKY-STRT-BRBN/TN - 750 ML  ( AL - A007197 )</t>
  </si>
  <si>
    <t>EVAN WILLIAMS APPLE - DOM WHSKY-BLND - 750 ML  ( AL - A007200 )</t>
  </si>
  <si>
    <t>REBEL 100 - DOM WHSKY-STRT-BRBN/TN - 750 ML  ( AL - A007201 )</t>
  </si>
  <si>
    <t>CREEK WATER AMERICAN WHISKEY - DOM WHSKY-STRT-OTH - 750 ML  ( AL - A007202 )</t>
  </si>
  <si>
    <t>KRAKEN BLACK ROAST COFFEE RUM - RUM-FLVRD - 750 ML  ( AL - A007203 )</t>
  </si>
  <si>
    <t>OLD SOUL SMALL BATCH SBW - DOM WHSKY-STRT-BRBN/TN - 750 ML  ( AL - A007205 )</t>
  </si>
  <si>
    <t>EL JIMADOR ANEJO TEQUILA - TEQUILA-ANEJO - 750 ML  ( AL - A007206 )</t>
  </si>
  <si>
    <t>RUSSELL'S RESERVE 6YR OLD RYE WHISKEY - DOM WHSKY-STRT-RYE - 750 ML  ( AL - A007208 )</t>
  </si>
  <si>
    <t>DEVILS RIVER BOURBON WHISKEY SM BC TEXAS - DOM WHSKY-STRT-SM BTCH - 750 ML  ( AL - A007209 )</t>
  </si>
  <si>
    <t>SKREWBALL PEANUT BUTTER WHISKEY - DOM WHSKY-BLND - 750 ML  ( AL - A007210 )</t>
  </si>
  <si>
    <t>WILLETT POT STILL RESERVE KENTUCKY BOURB - DOM WHSKY-STRT-BRBN/TN - 750 ML  ( AL - A007211 )</t>
  </si>
  <si>
    <t>LAIRDS APPLEJACK - BRNDY/CGNC-DOM - 750 ML  ( AL - A007212 )</t>
  </si>
  <si>
    <t>ROWAN'S CREEK SMALL BATCH KENTUCKY BRBN - DOM WHSKY-STRT-BRBN/TN - 750 ML  ( AL - A007213 )</t>
  </si>
  <si>
    <t>WILLETT FAMILY EST 4YR SINGLE BARREL RYE - DOM WHSKY-STRT-RYE - 750 ML  ( AL - A007214 )</t>
  </si>
  <si>
    <t>CLYDE MAY'S CONECUH RIDGE RYE - DOM WHSKY-STRT-RYE - 750 ML  ( AL - A007215 )</t>
  </si>
  <si>
    <t>MCCONNELL'S OLD IRISH WHISKEY - IRISH - 750 ML  ( AL - A007216 )</t>
  </si>
  <si>
    <t>MURDER CREEK ALABAMA APPLE PIE MOONSHINE - CRDL-LQR&amp;SPC-OTH - 750 ML  ( AL - A007218 )</t>
  </si>
  <si>
    <t>MURDER CREEK PEACH COBBLER MOONSHINE - DOM WHSKY-BLND - 750 ML  ( AL - A007220 )</t>
  </si>
  <si>
    <t>OLE SMOKY TENN MOONSHINE PICKLES - DOM WHSKY-BLND - 750 ML  ( AL - A007221 )</t>
  </si>
  <si>
    <t>PATRON EXTRA ANEJO TEQUILA - TEQUILA-GOLD - 750 ML  ( AL - A007222 )</t>
  </si>
  <si>
    <t>MARTELL VSOP - BRNDY/CGNC-CGNC-VSOP - 750 ML  ( AL - A007223 )</t>
  </si>
  <si>
    <t>RAIN VODKA - VODKA-CLASSIC-DOM - 750 ML  ( AL - A007226 )</t>
  </si>
  <si>
    <t>GATOR BITE SATSUMA &amp; RUM LIQUEUR - RUM-FLVRD - 750 ML  ( AL - A007227 )</t>
  </si>
  <si>
    <t>CHATTANOOGA TENNESSEE HIGH MALT BRRL 91 - DOM WHSKY-STRT-BRBN/TN - 750 ML  ( AL - A007228 )</t>
  </si>
  <si>
    <t>SAILOR JERRY SAVAGE APPLE - RUM-FLVRD - 750 ML  ( AL - A007231 )</t>
  </si>
  <si>
    <t>PROBITAS WHITE BLENDED BARBADOS RUM - RUM-LIGHT - 750 ML  ( AL - A007234 )</t>
  </si>
  <si>
    <t>BULLEIT BOURBON W/ICE MOLD &amp; STIR SPOON - DOM WHSKY-STRT-SM BTCH - 750 ML  ( AL - A007240 )</t>
  </si>
  <si>
    <t>CAROLANS SALTED CARAMEL LIQUEUR - CRDL-LQR&amp;SPC-OTH - 750 ML  ( AL - A007242 )</t>
  </si>
  <si>
    <t>JAMESON BLACK BARREL W/2-TUMBLER GLASSES - IRISH-BLND - 750 ML  ( AL - A007244 )</t>
  </si>
  <si>
    <t>JAGERMEISTER CHARAKTER SCHARF (GINGER) - CRDL-LQR&amp;SPC-OTH - 750 ML  ( AL - A007247 )</t>
  </si>
  <si>
    <t>OLE SMOKY TENN MOONSHINE BUTTER PECAN - CRDL-LQR&amp;SPC-OTH - 750 ML  ( AL - A007248 )</t>
  </si>
  <si>
    <t>BRUGAL 1888 (DOMINICAN REPUBLIC) - RUM-AGED/DARK - 750 ML  ( AL - A007261 )</t>
  </si>
  <si>
    <t>BUMBU XO PANAMA RUM - RUM-AGED/DARK - 750 ML  ( AL - A007263 )</t>
  </si>
  <si>
    <t>RON MATUSALEM GRAN RESERVA 23 RUM - RUM-AGED/DARK - 750 ML  ( AL - A007265 )</t>
  </si>
  <si>
    <t>SOUTHERN STAR DOUBLE SHOT COFF BRBN CRM - CRDL-COFFEE LQR - 750 ML  ( AL - A007267 )</t>
  </si>
  <si>
    <t>CHATTANOOGA TENNESSEE HIGH MALT CASK 111 - DOM WHSKY-STRT-BRBN/TN - 750 ML  ( AL - A007277 )</t>
  </si>
  <si>
    <t>1800 MILENIO EXTRA ANEJO 100% AGAVE TEQ - TEQUILA-GOLD - 750 ML  ( AL - A007282 )</t>
  </si>
  <si>
    <t>GRAN CENTENARIO LEYENDA EXTRA ANEJO TEQ - TEQUILA-GOLD - 750 ML  ( AL - A007283 )</t>
  </si>
  <si>
    <t>NEW AMSTERDAM PINK WHITNEY PINK LEMONADE - VODKA-FLVRD-DOM - 750 ML  ( AL - A007287 )</t>
  </si>
  <si>
    <t>WESTERN SON BLUEBERRY FLAVORED VODKA - VODKA-FLVRD-DOM - 750 ML  ( AL - A007288 )</t>
  </si>
  <si>
    <t>BRITISH NAVY PUSSER'S AGED 15YR - RUM-AGED/DARK - 750 ML  ( AL - A007291 )</t>
  </si>
  <si>
    <t>DREAD RIVER DISTILLERS SELECT STRAIGHT - DOM WHSKY-BLND - 750 ML  ( AL - A007292 )</t>
  </si>
  <si>
    <t>DREAD RIVER RUM - RUM-LIGHT - 750 ML  ( AL - A007293 )</t>
  </si>
  <si>
    <t>DREAD RIVER GIN - GIN-CLASSIC-DOM - 750 ML  ( AL - A007294 )</t>
  </si>
  <si>
    <t>DREAD RIVER VODKA - VODKA-CLASSIC-DOM - 750 ML  ( AL - A007295 )</t>
  </si>
  <si>
    <t>SPIRIT OF APOCALYPSE:THE WALKING DEAD BB - DOM WHSKY-STRT-OTH - 750 ML  ( AL - A007298 )</t>
  </si>
  <si>
    <t>JACK DANIELS TENNESSEE HONEY W/2-RCK GLS - DOM WHSKY-BLND - 750 ML  ( AL - A007300 )</t>
  </si>
  <si>
    <t>GRAND MARNIER CUVEE LOUIS ALEXANDRE CGNC - CRDL-LQR&amp;SPC-OTH - 750 ML  ( AL - A007304 )</t>
  </si>
  <si>
    <t>AMERICAN BORN BOURBON WHISKEY - DOM WHSKY-STRT-BRBN/TN - 750 ML  ( AL - A007306 )</t>
  </si>
  <si>
    <t>DIPLOMATICO MANTUANO RUM - RUM-AGED/DARK - 750 ML  ( AL - A007307 )</t>
  </si>
  <si>
    <t>LARCENY KSBW BARREL PROOF - DOM WHSKY-STRT-BRBN/TN - 750 ML  ( AL - A007309 )</t>
  </si>
  <si>
    <t>HEAVEN'S DOOR DOUBLE BRL REVELATION WHK - DOM WHSKY-STRT-BRBN/TN - 750 ML  ( AL - A007310 )</t>
  </si>
  <si>
    <t>HEAVEN'S DOOR STRAIGHT BBN REVIVAL WHK - DOM WHSKY-STRT-BRBN/TN - 750 ML  ( AL - A007311 )</t>
  </si>
  <si>
    <t>J EMERALD PURVEYORS DOUBLE OAK BRBN DSS - DOM WHSKY-STRT-BRBN/TN - 750 ML  ( AL - A007312 )</t>
  </si>
  <si>
    <t>EXOTICO REPOSADO TEQUILA - TEQUILA-REPOSADO - 750 ML  ( AL - A007313 )</t>
  </si>
  <si>
    <t>DEL MAGUEY VIDA MEZCAL - TEQUILA-BLANCO - 750 ML  ( AL - A007318 )</t>
  </si>
  <si>
    <t>TIN CUP MOUNTAIN STRAIGHT RYE WHISKEY - DOM WHSKY-STRT-RYE - 750 ML  ( AL - A007319 )</t>
  </si>
  <si>
    <t>CUERVO TRADICIONAL ANEJO TEQUILA - TEQUILA-ANEJO - 750 ML  ( AL - A007320 )</t>
  </si>
  <si>
    <t>RED EYE LOUIE'S WHISQUILA - CRDL-LQR&amp;SPC-SPRT SPCTY - 750 ML  ( AL - A007321 )</t>
  </si>
  <si>
    <t>BRITISH NAVY PUSSER'S 84 PROOF RUM - RUM-AGED/DARK - 750 ML  ( AL - A007323 )</t>
  </si>
  <si>
    <t>DAVIDSON RESERVE FOUR GRAIN TENN BOURBON - DOM WHSKY-STRT-BRBN/TN - 750 ML  ( AL - A007324 )</t>
  </si>
  <si>
    <t>REVANCHE FRENCH COGNAC - BRNDY/CGNC-CGNC-OTH - 750 ML  ( AL - A007325 )</t>
  </si>
  <si>
    <t>WHISTLEPIG SINGLE BARREL 115P CSK STRGNT - CAN-US BLND-US BTLD - 750 ML  ( AL - A007326 )</t>
  </si>
  <si>
    <t>BROKEN SHED VODKA (NEW ZEALAND) - VODKA-CLASSIC-IMP - 750 ML  ( AL - A007330 )</t>
  </si>
  <si>
    <t>DR STONER'S SMOKY HERB FLAVORED WHISKEY - DOM WHSKY-BLND - 750 ML  ( AL - A007331 )</t>
  </si>
  <si>
    <t>DR STONER'S TEQUILA INFUSED HIERBA LOCA - TEQUILA-FLAVORED - 750 ML  ( AL - A007333 )</t>
  </si>
  <si>
    <t>JAGERMEISTER COLD BREW COFFEE HERBAL LIQ - CRDL-LQR&amp;SPC-OTH - 750 ML  ( AL - A007337 )</t>
  </si>
  <si>
    <t>KNOB CREEK 12YR SMALL BATCH KSBW - DOM WHSKY-STRT-BRBN/TN - 750 ML  ( AL - A007338 )</t>
  </si>
  <si>
    <t>OLD ELK BLENDED STRAIGHT BOURBON WHISKEY - DOM WHSKY-BLND - 750 ML  ( AL - A007339 )</t>
  </si>
  <si>
    <t>PRIVATEER TRUE AMERICAN RUM - RUM-GOLD - 750 ML  ( AL - A007342 )</t>
  </si>
  <si>
    <t>THE REAL MCCOY SINGLE BLENDED 5YR RUM - RUM-AGED/DARK - 750 ML  ( AL - A007346 )</t>
  </si>
  <si>
    <t>JAGERMEISTER W/10 SHOT CUPS - CRDL-LQR&amp;SPC-OTH - 750 ML  ( AL - A007351 )</t>
  </si>
  <si>
    <t>JAMESON COLD BREW (WHISKEY &amp; COFFEE) - IRISH - 750 ML  ( AL - A007353 )</t>
  </si>
  <si>
    <t>OLD TUB KENTUCKY STRAIGHT BOURBON WHSKY - DOM WHSKY-STRT-BRBN/TN - 750 ML  ( AL - A007363 )</t>
  </si>
  <si>
    <t>NEW AMSTERDAM WATERMELON FLAVORED VODKA - VODKA-FLVRD-DOM - 750 ML  ( AL - A007367 )</t>
  </si>
  <si>
    <t>WHISTLEPIG PIGGYBACK 6YR RYE - DOM WHSKY-STRT-RYE - 750 ML  ( AL - A007368 )</t>
  </si>
  <si>
    <t>EL MAYOR BLANCO - TEQUILA-BLANCO - 750 ML  ( AL - A007369 )</t>
  </si>
  <si>
    <t>PLANTERAY 3 STAR JAMAICA/BARBADOS/TRINID - RUM-LIGHT - 750 ML  ( AL - A007370 )</t>
  </si>
  <si>
    <t>PLANTERAY ORIGINAL DARK TRINIDAD&amp;TOBAGO - RUM-AGED/DARK - 750 ML  ( AL - A007371 )</t>
  </si>
  <si>
    <t>PLANTERAY PINEAPPLE STIGGINS FANCY 1824 - RUM-FLVRD - 750 ML  ( AL - A007372 )</t>
  </si>
  <si>
    <t>RHUM BARBANCOURT 5 STAR RSV SPECIAL 8 YR - RUM-GOLD - 750 ML  ( AL - A007374 )</t>
  </si>
  <si>
    <t>OLE SMOKY PEACH WHISKEY 60P - DOM WHSKY-BLND - 750 ML  ( AL - A007376 )</t>
  </si>
  <si>
    <t>UNCLE NEAREST 1884 SMALL BATCH WHISKEY - DOM WHSKY-STRT-BRBN/TN - 750 ML  ( AL - A007379 )</t>
  </si>
  <si>
    <t>MALIBU STRAWBERRY FLAVORED RUM - RUM-FLVRD - 750 ML  ( AL - A007383 )</t>
  </si>
  <si>
    <t>WOLF MOON STRAIGHT BOURBON WHISKEY - DOM WHSKY-STRT-BRBN/TN - 750 ML  ( AL - A007391 )</t>
  </si>
  <si>
    <t>SUGARLANDS SHINE PINA COLADA MOONSHINE - DOM WHSKY-BLND - 750 ML  ( AL - A007393 )</t>
  </si>
  <si>
    <t>YAMATO SMALL BATCH JAPANESE WHISKEY - OTH IMP WHSKY - 750 ML  ( AL - A007394 )</t>
  </si>
  <si>
    <t>BROCKMANS PREMIUM GIN - GIN-CLASSIC-IMP - 750 ML  ( AL - A007396 )</t>
  </si>
  <si>
    <t>JOSEPH MAGNUS STRAIGHT BOURBON WHISKEY - DOM WHSKY-STRT-OTH - 750 ML  ( AL - A007397 )</t>
  </si>
  <si>
    <t>DORDA COCONUT LIQUEUR - CRDL-LQR&amp;SPC-OTH - 750 ML  ( AL - A007398 )</t>
  </si>
  <si>
    <t>TEREMANA BLANCO TEQUILA - TEQUILA-BLANCO - 750 ML  ( AL - A007409 )</t>
  </si>
  <si>
    <t>JB RADER'S HONEYCRISP APPLE MOONSHINE - DOM WHSKY-BLND - 750 ML  ( AL - A007416 )</t>
  </si>
  <si>
    <t>JOE CANE RHUM AGRICOLE RUM - RUM-LIGHT - 750 ML  ( AL - A007420 )</t>
  </si>
  <si>
    <t>1800 ANEJO CRISTALINO TEQUILA - TEQUILA-CRISTALINO - 750 ML  ( AL - A007421 )</t>
  </si>
  <si>
    <t>PRIVATEER WHITE RUM DISTILLER'S DRAWER - RUM-LIGHT - 750 ML  ( AL - A007426 )</t>
  </si>
  <si>
    <t>SEAGRAM'S WATERMELON TWISTED GIN - GIN-FLVRD-DOM - 750 ML  ( AL - A007427 )</t>
  </si>
  <si>
    <t>CAPTAIN MORGAN SLICED APPLE - RUM-FLVRD - 750 ML  ( AL - A007434 )</t>
  </si>
  <si>
    <t>CHATTANOOGA STRAIGHT RYE MALT WHISKY 99P - DOM WHSKY-STRT-RYE - 750 ML  ( AL - A007435 )</t>
  </si>
  <si>
    <t>CODIGO 1530 BLANCO TEQUILA - TEQUILA-BLANCO - 750 ML  ( AL - A007436 )</t>
  </si>
  <si>
    <t>DAVID NICHOLSON RESERVE 100 PROOF KSBW - DOM WHSKY-STRT-BRBN/TN - 750 ML  ( AL - A007437 )</t>
  </si>
  <si>
    <t>DAVIESS COUNTY FRENCH OAK CASK KSBW - DOM WHSKY-STRT-BRBN/TN - 750 ML  ( AL - A007438 )</t>
  </si>
  <si>
    <t>DREAD RIVER BLUE AGAVE SPIRIT - CRDL-LQR&amp;SPC-OTH - 750 ML  ( AL - A007439 )</t>
  </si>
  <si>
    <t>HERRADURA ANEJO - TEQUILA-ANEJO - 750 ML  ( AL - A007440 )</t>
  </si>
  <si>
    <t>HIGHLAND PARK CASK STRENGTH SINGLE MALT - SCOTCH-SNGL MALT - 750 ML  ( AL - A007442 )</t>
  </si>
  <si>
    <t>HOCHSTADTER'S SLOW AND LOW ROCK &amp; RYE - DOM WHSKY-BLND - 750 ML  ( AL - A007443 )</t>
  </si>
  <si>
    <t>LUXARDO MARASCHINO LIQUEUR - CRDL-LQR&amp;SPC-FRT - 750 ML  ( AL - A007444 )</t>
  </si>
  <si>
    <t>MAKER'S MARK 101 PROOF LIMITED RELEASE - DOM WHSKY-STRT-BRBN/TN - 750 ML  ( AL - A007445 )</t>
  </si>
  <si>
    <t>OLE SMOKY TENNESSEE PEANUT BUTTER WHSKY - DOM WHSKY-BLND - 750 ML  ( AL - A007446 )</t>
  </si>
  <si>
    <t>RABBIT HOLE HEIGOLD KSBW - DOM WHSKY-STRT-BRBN/TN - 750 ML  ( AL - A007448 )</t>
  </si>
  <si>
    <t>RAM'S POINT PEANUT BUTTER WHISKEY - DOM WHSKY-BLND - 750 ML  ( AL - A007449 )</t>
  </si>
  <si>
    <t>SANTO FINO BLANCO TEQUILA - TEQUILA-BLANCO - 750 ML  ( AL - A007450 )</t>
  </si>
  <si>
    <t>WHISTLEPIG STRAIGHT RYE WHISKEY - CAN-US BLND-US BTLD - 750 ML  ( AL - A007451 )</t>
  </si>
  <si>
    <t>SQRRL PEANUT BUTTER WHISKEY (DSS) - DOM WHSKY-BLND - 750 ML  ( AL - A007452 )</t>
  </si>
  <si>
    <t>SUGARLANDS BANANA PUDDING SIPPIN CREAM - CRDL-CRM LQR - 750 ML  ( AL - A007453 )</t>
  </si>
  <si>
    <t>THE GLENLIVET CARIBBEAN RESERVE SINGLE M - SCOTCH-SNGL MALT - 750 ML  ( AL - A007454 )</t>
  </si>
  <si>
    <t>WOODFORD RSV KENTUCKY STRAIGHT WHEAT - DOM WHSKY-STRT-OTH - 750 ML  ( AL - A007456 )</t>
  </si>
  <si>
    <t>APPLETON ESTATE RESERVE 8YR SINGLE EST - RUM-AGED/DARK - 750 ML  ( AL - A007457 )</t>
  </si>
  <si>
    <t>VULCAN GIN - GIN-CLASSIC-DOM - 750 ML  ( AL - A007459 )</t>
  </si>
  <si>
    <t>THE MACALLAN DOUBLE CASK 15YR HIGHLND SM - SCOTCH-SNGL MALT - 750 ML  ( AL - A007460 )</t>
  </si>
  <si>
    <t>PAPA'S PILAR BLONDE RUM - RUM-LIGHT - 750 ML  ( AL - A007464 )</t>
  </si>
  <si>
    <t>PAPA'S PILAR DARK RUM - RUM-AGED/DARK - 750 ML  ( AL - A007465 )</t>
  </si>
  <si>
    <t>BACARDI SPICED RUM - RUM-FLVRD - 750 ML  ( AL - A007466 )</t>
  </si>
  <si>
    <t>DI SARONNO VELVET CREAM LIQ W/WINE GLASS - CRDL-CRM LQR - 750 ML  ( AL - A007473 )</t>
  </si>
  <si>
    <t>E &amp; J SPICED (BRANDY W/SPICE-CHRRY&amp;NTRL) - BRNDY/CGNC-DOM - 750 ML  ( AL - A007474 )</t>
  </si>
  <si>
    <t>RUM CHATA PEPPERMINT BARK - CRDL-LQR&amp;SPC-OTH - 750 ML  ( AL - A007479 )</t>
  </si>
  <si>
    <t>BAILEYS APPLE PIE IRISH CREAM LIQUEUR - CRDL-CRM LQR - 750 ML  ( AL - A007480 )</t>
  </si>
  <si>
    <t>MOZART CHOCOLATE CREAM W/TUMBLER GLASS - CRDL-CRM LQR - 750 ML  ( AL - A007481 )</t>
  </si>
  <si>
    <t>MIDNIGHT MOON PEPPERMINT W/SHOT GLASS - DOM WHSKY-BLND - 750 ML  ( AL - A007483 )</t>
  </si>
  <si>
    <t>BENJAMIN PRICHARD'S SWT LUCY BOURBON CRM - CRDL-CRM LQR - 750 ML  ( AL - A007484 )</t>
  </si>
  <si>
    <t>DAVIDSON RESERVE SOUR MASH TENN WHISKEY - DOM WHSKY-STRT-BRBN/TN - 750 ML  ( AL - A007491 )</t>
  </si>
  <si>
    <t>SUGARLANDS EGG NOG SIPPIN CREAM - CRDL-CRM LQR - 750 ML  ( AL - A007492 )</t>
  </si>
  <si>
    <t>WILDERNESS TRAIL SMALL BATCH BIB - DOM WHSKY-STRT-SM BTCH - 750 ML  ( AL - A007493 )</t>
  </si>
  <si>
    <t>MAKER'S MARK 46 CASK STRENGTH - DOM WHSKY-STRT-BRBN/TN - 750 ML  ( AL - A007496 )</t>
  </si>
  <si>
    <t>VILLA ONE REPOSADO TEQUILA - TEQUILA-REPOSADO - 750 ML  ( AL - A007497 )</t>
  </si>
  <si>
    <t>BAILEYS DELICIOUSLY LIGHT CREAM - CRDL-CRM LQR - 750 ML  ( AL - A007500 )</t>
  </si>
  <si>
    <t>BUSHWACKER COCONUT RUM CREAM LIQUEUR - CRDL-LQR&amp;SPC-OTH - 750 ML  ( AL - A007504 )</t>
  </si>
  <si>
    <t>CALUMET FARM 8 YEAR OLD BOURBON WHISKEY - DOM WHSKY-STRT-BRBN/TN - 750 ML  ( AL - A007505 )</t>
  </si>
  <si>
    <t>CHICKEN COCK KENTUCKY STRAIGHT BOURBON - DOM WHSKY-STRT-BRBN/TN - 750 ML  ( AL - A007506 )</t>
  </si>
  <si>
    <t>CINCORO BLANCO TEQUILA - TEQUILA-BLANCO - 750 ML  ( AL - A007507 )</t>
  </si>
  <si>
    <t>CINCORO REPOSADO TEQUILA - TEQUILA-REPOSADO - 750 ML  ( AL - A007508 )</t>
  </si>
  <si>
    <t>DOS PRIMOS BLANCO TEQUILA - TEQUILA-BLANCO - 750 ML  ( AL - A007510 )</t>
  </si>
  <si>
    <t>EZRA BROOKS 99 PROOF - DOM WHSKY-STRT-BRBN/TN - 750 ML  ( AL - A007511 )</t>
  </si>
  <si>
    <t>FAMILIA CAMARENA ANEJO TEQUILA - TEQUILA-ANEJO - 750 ML  ( AL - A007512 )</t>
  </si>
  <si>
    <t>HERRADURA ULTRA ANEJO TEQUILA - TEQUILA-CRISTALINO - 750 ML  ( AL - A007514 )</t>
  </si>
  <si>
    <t>HOWLER HEAD MONKEY SPRIT BANANA INF KSBW - DOM WHSKY-BLND - 750 ML  ( AL - A007515 )</t>
  </si>
  <si>
    <t>GHOST TRAIN PROVEN SPIRITS VODKA - VODKA-CLASSIC-DOM - 750 ML  ( AL - A007516 )</t>
  </si>
  <si>
    <t>SHIPWRECK ALABAMA GOLD RUM - RUM-GOLD - 750 ML  ( AL - A007517 )</t>
  </si>
  <si>
    <t>MIDNIGHT MOON APPLE PIE W/50M MM 100PRF - DOM WHSKY-BLND - 750 ML  ( AL - A007521 )</t>
  </si>
  <si>
    <t>SUGARLANDS BUTTER PECAN SIPPIN CREAM - CRDL-CRM LQR - 750 ML  ( AL - A007529 )</t>
  </si>
  <si>
    <t>GAMBINO'S KING CAKE RUM CREAM - CRDL-CRM LQR - 750 ML  ( AL - A007533 )</t>
  </si>
  <si>
    <t>NEW AMSTERDAM VODKA (PET) - VODKA-CLASSIC-DOM - 750 ML TRV  ( AL - A007534 )</t>
  </si>
  <si>
    <t>FOUR ROSES SMALL BATCH SELECT BOURBON - DOM WHSKY-STRT-BRBN/TN - 750 ML  ( AL - A007535 )</t>
  </si>
  <si>
    <t>BOMBAY BRAMBLE BLACKBERRY &amp; RASPBERRY FL - GIN-FLVRD-IMP - 750 ML  ( AL - A007538 )</t>
  </si>
  <si>
    <t>GREY GOOSE ESSENCES WHT PEACH &amp; ROSEMARY - VODKA-FLVRD-IMP - 750 ML  ( AL - A007539 )</t>
  </si>
  <si>
    <t>BARDSTOWN BOURBON CO FUSION SERIES - DOM WHSKY-STRT-BRBN/TN - 750 ML  ( AL - A007540 )</t>
  </si>
  <si>
    <t>FRANKLY ORGANIC VODKA - VODKA-CLASSIC-DOM - 750 ML  ( AL - A007541 )</t>
  </si>
  <si>
    <t>JIM BEAM ORANGE FLAVORED WHISKEY - DOM WHSKY-BLND - 750 ML  ( AL - A007544 )</t>
  </si>
  <si>
    <t>PINNACLE APRICOT HONEYSUCKLE - VODKA-FLVRD-DOM - 750 ML  ( AL - A007546 )</t>
  </si>
  <si>
    <t>PINNACLE GUAVA LIME - VODKA-FLVRD-DOM - 750 ML  ( AL - A007547 )</t>
  </si>
  <si>
    <t>APPLETON RARE CASKS 12YR SINGLE ESTATE - RUM-AGED/DARK - 750 ML  ( AL - A007548 )</t>
  </si>
  <si>
    <t>WILD TURKEY 101 STRAIGHT RYE - DOM WHSKY-STRT-RYE - 750 ML  ( AL - A007549 )</t>
  </si>
  <si>
    <t>SVEDKA CHERRY LIMEADE FLAVORED VODKA - VODKA-FLVRD-IMP - 750 ML  ( AL - A007551 )</t>
  </si>
  <si>
    <t>SMIRNOFF PINK LEMONADE (DSS) - VODKA-FLVRD-DOM - 750 ML  ( AL - A007559 )</t>
  </si>
  <si>
    <t>TANQUERAY SEVILLA ORANGE FLAVORED GIN - GIN-FLVRD-IMP - 750 ML  ( AL - A007560 )</t>
  </si>
  <si>
    <t>DI SARONNO VELVET CREAM LIQUEUR - CRDL-CRM LQR - 750 ML  ( AL - A007561 )</t>
  </si>
  <si>
    <t>BUSKER TRIPLE CASK SMOOTH BLEND IRISH WK - IRISH - 750 ML  ( AL - A007563 )</t>
  </si>
  <si>
    <t>CAROLANS COLD BREW LIQUEUR - CRDL-COFFEE LQR - 750 ML  ( AL - A007565 )</t>
  </si>
  <si>
    <t>DEEP EDDY LIME FLAVORED VODKA - VODKA-FLVRD-DOM - 750 ML  ( AL - A007566 )</t>
  </si>
  <si>
    <t>360 KC BARBEQUE FLAVORED VODKA - VODKA-FLVRD-DOM - 750 ML  ( AL - A007571 )</t>
  </si>
  <si>
    <t>WHICKED PICKLE SPICY PICKLE FLV WHISKEY - DOM WHSKY-BLND - 750 ML  ( AL - A007572 )</t>
  </si>
  <si>
    <t>JARANA BLANCO TEQUILA - TEQUILA-BLANCO - 750 ML  ( AL - A007573 )</t>
  </si>
  <si>
    <t>MOCAMBO 20YR RUM (DARK) - RUM-AGED/DARK - 750 ML  ( AL - A007574 )</t>
  </si>
  <si>
    <t>SELECT CLUB PECAN PRALINE - CAN-US BLND-US BTLD - 750 ML  ( AL - A007575 )</t>
  </si>
  <si>
    <t>BELVEDERE ORG INFS BLACKBERRY&amp;LEMONGRASS - VODKA-FLVRD-DOM - 750 ML  ( AL - A007577 )</t>
  </si>
  <si>
    <t>ABSOLUT WATERMELON FLAVORED VODKA - VODKA-FLVRD-IMP - 750 ML  ( AL - A007579 )</t>
  </si>
  <si>
    <t>AVION REPOSADO TEQUILA W/TIN - TEQUILA-REPOSADO - 750 ML  ( AL - A007581 )</t>
  </si>
  <si>
    <t>JEFFERSON COGNAC CASK FINISH STRGHT RYE - DOM WHSKY-STRT-RYE - 750 ML  ( AL - A007582 )</t>
  </si>
  <si>
    <t>MALIBU WATERMELON FLAVORED RUM - RUM-FLVRD - 750 ML  ( AL - A007583 )</t>
  </si>
  <si>
    <t>INDOGGO STRAWBERRY FLAVORED GIN - GIN-FLVRD-DOM - 750 ML  ( AL - A007585 )</t>
  </si>
  <si>
    <t>TEQUILA OCHO PLATA TEQUILA WHITE - TEQUILA-BLANCO - 750 ML  ( AL - A007588 )</t>
  </si>
  <si>
    <t>CANADIAN RICH &amp; RARE PEACH FLAVORED - CAN-US BLND-US BTLD - 750 ML  ( AL - A007589 )</t>
  </si>
  <si>
    <t>JOURNEYMAN DIST FEATHERBONE BOURBON - DOM WHSKY-STRT-BRBN/TN - 750 ML  ( AL - A007591 )</t>
  </si>
  <si>
    <t>TROMBA BLANCO TEQUILA - TEQUILA-BLANCO - 750 ML  ( AL - A007592 )</t>
  </si>
  <si>
    <t>BRADSHAW STRAIGHT BOURBON - DOM WHSKY-STRT-BRBN/TN - 750 ML  ( AL - A007594 )</t>
  </si>
  <si>
    <t>REDKAYA RARE WATER VODKA (PET) - VODKA-CLASSIC-DOM - 750 ML  ( AL - A007595 )</t>
  </si>
  <si>
    <t>BLACKENED WHISKEY (DSS) - DOM WHSKY-BLND - 750 ML  ( AL - A007598 )</t>
  </si>
  <si>
    <t>BIRD DOG SALTED CARAMEL FLAVORED WHISKEY - DOM WHSKY-BLND - 750 ML  ( AL - A007600 )</t>
  </si>
  <si>
    <t>COPPERCRAFT STRAIGHT BOURBON - DOM WHSKY-STRT-BRBN/TN - 750 ML  ( AL - A007601 )</t>
  </si>
  <si>
    <t>MILAGRO REPOSADO - TEQUILA-REPOSADO - 750 ML  ( AL - A007602 )</t>
  </si>
  <si>
    <t>CIROC SUMMER CITRUS FL VODKA SPECIALTY - VODKA-FLVRD-IMP - 750 ML  ( AL - A007603 )</t>
  </si>
  <si>
    <t>DREAD RIVER VODKA WHITE LABEL - VODKA-CLASSIC-DOM - 750 ML  ( AL - A007605 )</t>
  </si>
  <si>
    <t>JOHN WALKER &amp; SONS 200TH ANVRSY CELEBRTY - SCOTCH-BLND-FRGN BTLD - 750 ML  ( AL - A007607 )</t>
  </si>
  <si>
    <t>SWEET HOME VODKA - VODKA-CLASSIC-DOM - 750 ML  ( AL - A007609 )</t>
  </si>
  <si>
    <t>SWEET HOME WHISKEY - DOM WHSKY-STRT-OTH - 750 ML  ( AL - A007610 )</t>
  </si>
  <si>
    <t>DON Q 151 RUM - RUM-GOLD - 750 ML  ( AL - A007612 )</t>
  </si>
  <si>
    <t>EVAN WILLIAMS 1783 90 PROOF - DOM WHSKY-STRT-BRBN/TN - 750 ML  ( AL - A007614 )</t>
  </si>
  <si>
    <t>LAGAVULIN OFFERMAN EDITION GUINNESS CASK - SCOTCH-SNGL MALT - 750 ML  ( AL - A007616 )</t>
  </si>
  <si>
    <t>PASOTE REPOSADO TEQUILA - TEQUILA-REPOSADO - 750 ML  ( AL - A007622 )</t>
  </si>
  <si>
    <t>DEVILS RIVER COFFEE BOURBON DSS - DOM WHSKY-BLND - 750 ML  ( AL - A007623 )</t>
  </si>
  <si>
    <t>JOURNEYMAN DIST BUGGY WHIP WHEAT WHISKEY - DOM WHSKY-STRT-OTH - 750 ML  ( AL - A007624 )</t>
  </si>
  <si>
    <t>NATURAL LIGHT BLACK CHERRY LEMONADE FLVD - VODKA-FLVRD-DOM - 750 ML  ( AL - A007626 )</t>
  </si>
  <si>
    <t>NATURAL LIGHT LEMONADE FLAVORED VODKA - VODKA-FLVRD-DOM - 750 ML  ( AL - A007627 )</t>
  </si>
  <si>
    <t>NATURAL LIGHT STRAWBERRY LEMONADE FLV VD - VODKA-FLVRD-DOM - 750 ML  ( AL - A007628 )</t>
  </si>
  <si>
    <t>EMPRESS 1908 GIN - GIN-CLASSIC-IMP - 750 ML  ( AL - A007629 )</t>
  </si>
  <si>
    <t>BLUE NOTE JUKE JOINT WHISKEY SBW - DOM WHSKY-STRT-BRBN/TN - 750 ML  ( AL - A007630 )</t>
  </si>
  <si>
    <t>DEWARS JAPANESE SMOOTH BLENDED SCOTCH - SCOTCH-BLND-FRGN BTLD - 750 ML  ( AL - A007631 )</t>
  </si>
  <si>
    <t>JIM BEAM BOURBON CREAM LIQUEUR - CRDL-CRM LQR - 750 ML  ( AL - A007633 )</t>
  </si>
  <si>
    <t>BASIL HAYDEN TOAST KENTUCKY SBW - DOM WHSKY-STRT-BRBN/TN - 750 ML  ( AL - A007634 )</t>
  </si>
  <si>
    <t>RUSSELL'S RESERVE SINGLE BARREL WHISKEY - DOM WHSKY-STRT-BRBN/TN - 750 ML  ( AL - A007636 )</t>
  </si>
  <si>
    <t>CATHEAD BITTER ORANGE FLAVORED VODKA - VODKA-FLVRD-DOM - 750 ML  ( AL - A007638 )</t>
  </si>
  <si>
    <t>NELSON'S GREEN BRIER TENN SOUR MASH - DOM WHSKY-STRT-BRBN/TN - 750 ML  ( AL - A007639 )</t>
  </si>
  <si>
    <t>DREAD RIVER RYE WHISKEY - DOM WHSKY-STRT-RYE - 750 ML  ( AL - A007643 )</t>
  </si>
  <si>
    <t>DRY FLY WASHINGTON BOURBON 101 WHISKEY - DOM WHSKY-STRT-BRBN/TN - 750 ML  ( AL - A007645 )</t>
  </si>
  <si>
    <t>WHISTLEPIG FARMSTOCK FARMHOUSE BATCH WHK - CAN-US BLND-US BTLD - 750 ML  ( AL - A007647 )</t>
  </si>
  <si>
    <t>CRYSTAL HEAD VODKA BONE BOTTLE - VODKA-CLASSIC-IMP - 750 ML  ( AL - A007650 )</t>
  </si>
  <si>
    <t>REMUS STRAIGHT BOURBON WHISKEY BLACK - DOM WHSKY-STRT-OTH - 750 ML  ( AL - A007652 )</t>
  </si>
  <si>
    <t>ROSSVILLE UNION MASTER CRAFTED STRAIGHT - DOM WHSKY-STRT-RYE - 750 ML  ( AL - A007653 )</t>
  </si>
  <si>
    <t>TEREMANA REPOSADO TEQUILA - TEQUILA-REPOSADO - 750 ML  ( AL - A007654 )</t>
  </si>
  <si>
    <t>PUNCHER'S CHANCE STRAIGHT BOURBON WHK - DOM WHSKY-STRT-BRBN/TN - 750 ML  ( AL - A007655 )</t>
  </si>
  <si>
    <t>BLUE CHAIR BAY MANGO RUM CREAM - CRDL-CRM LQR - 750 ML  ( AL - A007656 )</t>
  </si>
  <si>
    <t>GLENMORANGIE X SINGLE MALT SCOTCH WHISKY - SCOTCH-SNGL MALT - 750 ML  ( AL - A007657 )</t>
  </si>
  <si>
    <t>OLE SMOKY TENN MOONSHINE SOUR WATERMELON - DOM WHSKY-BLND - 750 ML  ( AL - A007658 )</t>
  </si>
  <si>
    <t>OLE SMOKY TENNESSEE MOONSHINE PECAN WHSK - DOM WHSKY-BLND - 750 ML  ( AL - A007659 )</t>
  </si>
  <si>
    <t>21 SEEDS CUCUMBER JALAPENO TEQUILA - TEQUILA-FLAVORED - 750 ML  ( AL - A007661 )</t>
  </si>
  <si>
    <t>BROTHER'S BOND STRAIGHT BOURBON WHISKEY - DOM WHSKY-STRT-BRBN/TN - 750 ML  ( AL - A007662 )</t>
  </si>
  <si>
    <t>CUERVO TRADICIONAL CRISTALINO REPOSADO - TEQUILA-CRISTALINO - 750 ML  ( AL - A007667 )</t>
  </si>
  <si>
    <t>E.T. 51 PREMIUM WHISKEY - CAN-US BLND-US BTLD - 750 ML  ( AL - A007668 )</t>
  </si>
  <si>
    <t>LEGACY BLENDED CANADIAN WHISKEY - CAN-US BLND-US BTLD - 750 ML  ( AL - A007671 )</t>
  </si>
  <si>
    <t>OLD ELK BLENDED STRGHT BRBN W/ELK POURER - DOM WHSKY-BLND - 750 ML  ( AL - A007672 )</t>
  </si>
  <si>
    <t>BRANSON VSOP COGNAC GRANDE CHAMPAGNE - BRNDY/CGNC-CGNC-OTH - 750 ML  ( AL - A007673 )</t>
  </si>
  <si>
    <t>BUMBU CREME - CRDL-CRM LQR - 750 ML  ( AL - A007674 )</t>
  </si>
  <si>
    <t>CENOTE BLANCO TEQUILA - TEQUILA-BLANCO - 750 ML  ( AL - A007675 )</t>
  </si>
  <si>
    <t>SUGARLANDS CHOCOLATE COFFEE SIPPIN CREAM - CRDL-CRM LQR - 750 ML  ( AL - A007677 )</t>
  </si>
  <si>
    <t>MERCADIER VS COGNAC - BRNDY/CGNC-CGNC-VS - 750 ML  ( AL - A007679 )</t>
  </si>
  <si>
    <t>SOLDIER VALLEY TRUE AMERICAN VODKA - VODKA-CLASSIC-DOM - 750 ML  ( AL - A007681 )</t>
  </si>
  <si>
    <t>SOLDIER VALLEY TRUE SIGNATURE BOURBON - DOM WHSKY-STRT-OTH - 750 ML  ( AL - A007683 )</t>
  </si>
  <si>
    <t>CIROC POMEGRANATE FLAVORED VDK SPECIALTY - VODKA-FLVRD-IMP - 750 ML  ( AL - A007689 )</t>
  </si>
  <si>
    <t>GAMEDAY VODKA BLACK LABEL - VODKA-CLASSIC-DOM - 750 ML  ( AL - A007690 )</t>
  </si>
  <si>
    <t>PEERLESS SMALL BATCH KENTUCKY STRGHT BBN - DOM WHSKY-STRT-BRBN/TN - 750 ML  ( AL - A007695 )</t>
  </si>
  <si>
    <t>REDNECK RIVIERA SELECT HONEY APPLE WHK - DOM WHSKY-BLND - 750 ML  ( AL - A007700 )</t>
  </si>
  <si>
    <t>SWEET HOME DIVIDED WHISKEY - DOM WHSKY-STRT-OTH - 750 ML  ( AL - A007701 )</t>
  </si>
  <si>
    <t>REDEMPTION BOURBON STRAIGHT BOURBON WHSK - DOM WHSKY-STRT-BRBN/TN - 750 ML  ( AL - A007703 )</t>
  </si>
  <si>
    <t>JOHNNIE WALKER HIGH RYE SCOTCH WHISKEY - SCOTCH-SNGL MALT - 750 ML  ( AL - A007706 )</t>
  </si>
  <si>
    <t>THE DALMORE 12 SHERRY CASK SELCT SGL MLT - SCOTCH-SNGL MALT - 750 ML  ( AL - A007708 )</t>
  </si>
  <si>
    <t>ZAYA COCOBANA RUM - RUM-AGED/DARK - 750 ML  ( AL - A007711 )</t>
  </si>
  <si>
    <t>HUSSONG'S SILVER TEQUILA STONEWARE JUG - TEQUILA-BLANCO - 750 ML  ( AL - A007712 )</t>
  </si>
  <si>
    <t>360 BLUE RASPBERRY FLAVORED VODKA - VODKA-FLVRD-DOM - 750 ML  ( AL - A007713 )</t>
  </si>
  <si>
    <t>818 BLANCO 100% AGAVE TEQUILA - TEQUILA-BLANCO - 750 ML  ( AL - A007714 )</t>
  </si>
  <si>
    <t>818 REPOSADO 100% AGAVE TEQUILA - TEQUILA-REPOSADO - 750 ML  ( AL - A007715 )</t>
  </si>
  <si>
    <t>OLD ELK WHEATED BOURBON STRAIGHT BBN WHK - DOM WHSKY-STRT-BRBN/TN - 750 ML  ( AL - A007716 )</t>
  </si>
  <si>
    <t>SELVAREY WHITE RUM PANAMA - RUM-LIGHT - 750 ML  ( AL - A007717 )</t>
  </si>
  <si>
    <t>SELVAREY COCONUT FLAVORED RUM (PANAMA) - RUM-FLVRD - 750 ML  ( AL - A007718 )</t>
  </si>
  <si>
    <t>JAMESON ORANGE FLVRD IRISH WHISKEY (DSS) - IRISH - 750 ML  ( AL - A007719 )</t>
  </si>
  <si>
    <t>1800 ANEJO - TEQUILA-ANEJO - 750 ML  ( AL - A007724 )</t>
  </si>
  <si>
    <t>OAK &amp; EDEN TOASTED OAK BOURBON &amp; SPIRE - DOM WHSKY-STRT-BRBN/TN - 750 ML  ( AL - A007727 )</t>
  </si>
  <si>
    <t>RAIN MANGO FLAVORED VODKA - VODKA-FLVRD-DOM - 750 ML  ( AL - A007730 )</t>
  </si>
  <si>
    <t>SIEMPRE TEQUILA PLATA - TEQUILA-BLANCO - 750 ML  ( AL - A007731 )</t>
  </si>
  <si>
    <t>GUIDANCE SMALL BATCH WHISKEY - DOM WHSKY-STRT-OTH - 750 ML  ( AL - A007733 )</t>
  </si>
  <si>
    <t>BIRD DOG PEANUT BUTTER FLAVORED WHISKEY - DOM WHSKY-BLND - 750 ML  ( AL - A007735 )</t>
  </si>
  <si>
    <t>GAUTIER COGNAC VSOP - BRNDY/CGNC-CGNC-VSOP - 750 ML  ( AL - A007739 )</t>
  </si>
  <si>
    <t>JEFFERSON'S OCEAN AGED AT SEA DB BRL RYE - DOM WHSKY-STRT-RYE - 750 ML  ( AL - A007744 )</t>
  </si>
  <si>
    <t>ON THE ROCKS EFFEN COSMOPOLITAN - COCKTAILS - 750 ML  ( AL - A007746 )</t>
  </si>
  <si>
    <t>ON THE ROCKS HORNITOS MARGARITA - COCKTAILS - 750 ML  ( AL - A007749 )</t>
  </si>
  <si>
    <t>SAUZA TRES GENERACIONES REPOSADO GLD TEQ - TEQUILA-REPOSADO - 750 ML  ( AL - A007758 )</t>
  </si>
  <si>
    <t>TRULY WILD BERRY VODKA - VODKA-FLVRD-DOM - 750 ML  ( AL - A007759 )</t>
  </si>
  <si>
    <t>TRULY PINEAPPLE MANGO VODKA - VODKA-FLVRD-DOM - 750 ML  ( AL - A007760 )</t>
  </si>
  <si>
    <t>TRULY STRAWBERRY LEMONADE VODKA - VODKA-FLVRD-DOM - 750 ML  ( AL - A007761 )</t>
  </si>
  <si>
    <t>PADRE AZUL ANEJO TEQUILA - TEQUILA-ANEJO - 750 ML  ( AL - A007762 )</t>
  </si>
  <si>
    <t>BLUE NOTE CROSSROADS STRAIGHT BOURBON WK - DOM WHSKY-STRT-BRBN/TN - 750 ML  ( AL - A007763 )</t>
  </si>
  <si>
    <t>AMMUNITION HIGHEST CALIBER STRAIGHT BBN - DOM WHSKY-STRT-BRBN/TN - 750 ML  ( AL - A007768 )</t>
  </si>
  <si>
    <t>AMMUNITION HIGHEST CALIBER STRAIGHT RYE - DOM WHSKY-STRT-RYE - 750 ML  ( AL - A007769 )</t>
  </si>
  <si>
    <t>SMIRNOFF PEACH LEMONADE FLAVORED VODKA - VODKA-FLVRD-DOM - 750 ML  ( AL - A007771 )</t>
  </si>
  <si>
    <t>DREAD RIVER STRAIGHT BOURBON - DOM WHSKY-STRT-BRBN/TN - 750 ML  ( AL - A007772 )</t>
  </si>
  <si>
    <t>NOBLE OAK DOUBLE OAK BOURBON (DSS) - DOM WHSKY-STRT-BRBN/TN - 750 ML  ( AL - A007773 )</t>
  </si>
  <si>
    <t>FILIBUSTER SINGLE BARREL SINGLE EST BRBN - DOM WHSKY-STRT-BRBN/TN - 750 ML  ( AL - A007774 )</t>
  </si>
  <si>
    <t>ANSAC BLACK KNIGHT SELECTION COGNAC - BRNDY/CGNC-CGNC-OTH - 750 ML  ( AL - A007775 )</t>
  </si>
  <si>
    <t>ELIJAH CRAIG STRAIGHT RYE - DOM WHSKY-STRT-RYE - 750 ML  ( AL - A007777 )</t>
  </si>
  <si>
    <t>SEAGRAM'S STRAWBERRY LEMONADE FLVD VODKA - VODKA-FLVRD-DOM - 750 ML  ( AL - A007778 )</t>
  </si>
  <si>
    <t>EL MAYOR REPOSADO - TEQUILA-REPOSADO - 750 ML  ( AL - A007779 )</t>
  </si>
  <si>
    <t>WHISKEYSMITH CO BLOOD ORANGE FLV WHISKEY - DOM WHSKY-BLND - 750 ML  ( AL - A007780 )</t>
  </si>
  <si>
    <t>OLE SMOKY BANANA PUDDING CREAM MOONSHINE - CRDL-CRM LQR - 750 ML  ( AL - A007782 )</t>
  </si>
  <si>
    <t>OLE SMOKY TENN MS PINEAPPLE W/PINA COLAD - DOM WHSKY-BLND - 750 ML  ( AL - A007783 )</t>
  </si>
  <si>
    <t>OMAGE VS HAND CRAFT BRANDY - BRNDY/CGNC-DOM - 750 ML  ( AL - A007784 )</t>
  </si>
  <si>
    <t>8 BALL CHOCOLATE WHISKEY (DSS) - DOM WHSKY-BLND - 750 ML  ( AL - A007786 )</t>
  </si>
  <si>
    <t>PENELOPE FOUR GRAIN STRAIGHT BOURBON - DOM WHSKY-STRT-BRBN/TN - 750 ML  ( AL - A007787 )</t>
  </si>
  <si>
    <t>THREE CHORD STRANGE COLLABORATION PN BRL - DOM WHSKY-STRT-BRBN/TN - 750 ML  ( AL - A007794 )</t>
  </si>
  <si>
    <t>KENTCUKY OWL THE WISEMAN STRAIGHT BBN - DOM WHSKY-STRT-BRBN/TN - 750 ML  ( AL - A007795 )</t>
  </si>
  <si>
    <t>ADICTIVO ANEJO TEQUILA - TEQUILA-ANEJO - 750 ML  ( AL - A007796 )</t>
  </si>
  <si>
    <t>CIROC PASSION TROPIC VODKA SPECIALTY - VODKA-FLVRD-IMP - 750 ML  ( AL - A007804 )</t>
  </si>
  <si>
    <t>PLATINUM 10X VODKA - VODKA-CLASSIC-DOM - 750 ML  ( AL - A007814 )</t>
  </si>
  <si>
    <t>CALUMET FARM SMALL BATCH STRAIGHT BBN - DOM WHSKY-STRT-BRBN/TN - 750 ML  ( AL - A007821 )</t>
  </si>
  <si>
    <t>CHICKEN COCK KENTUCKY RYE - DOM WHSKY-STRT-RYE - 750 ML  ( AL - A007822 )</t>
  </si>
  <si>
    <t>DAVIDOFF VSOP COGNAC (BOX) - BRNDY/CGNC-CGNC-VSOP - 750 ML  ( AL - A007823 )</t>
  </si>
  <si>
    <t>DAVIESS COUNTY KENTUCKY STRAIGHT BOURBON - DOM WHSKY-STRT-BRBN/TN - 750 ML  ( AL - A007824 )</t>
  </si>
  <si>
    <t>DRUMSHANBO SAUSAGE TREE IRISH VODKA - VODKA-CLASSIC-IMP - 750 ML  ( AL - A007826 )</t>
  </si>
  <si>
    <t>FLECHA AZUL BLANCO 100% AGAVE TEQUILA - TEQUILA-BLANCO - 750 ML  ( AL - A007827 )</t>
  </si>
  <si>
    <t>GOLDSCHLAGER ROSE GOLD STRAWBERRY LIQUER - CRDL-SNPS-OTH - 750 ML  ( AL - A007830 )</t>
  </si>
  <si>
    <t>GRAN CORAMINO REPOSADO CRISTALINO TEQ - TEQUILA-CRISTALINO - 750 ML  ( AL - A007831 )</t>
  </si>
  <si>
    <t>HINE RARE VSOP COGNAC - BRNDY/CGNC-CGNC-VSOP - 750 ML  ( AL - A007832 )</t>
  </si>
  <si>
    <t>CASA KOMOS ANEJO CRISTALINO TEQUILA - TEQUILA-CRISTALINO - 750 ML  ( AL - A007834 )</t>
  </si>
  <si>
    <t>MERCADIER APPLE COGNAC LIQUEUR - BRNDY/CGNC-IMP - 750 ML  ( AL - A007836 )</t>
  </si>
  <si>
    <t>MERSEY STRAIGHT RYE WHISKEY - DOM WHSKY-STRT-RYE - 750 ML  ( AL - A007837 )</t>
  </si>
  <si>
    <t>OAK &amp; EDEN FIRED FRENCH OAK WHEAT&amp;SPIRE - DOM WHSKY-STRT-BRBN/TN - 750 ML  ( AL - A007838 )</t>
  </si>
  <si>
    <t>PARTIDA REPOSADO TEQUILA - TEQUILA-REPOSADO - 750 ML  ( AL - A007839 )</t>
  </si>
  <si>
    <t>PENDLETON MIDNIGHT CANADIAN BLENDED WHSK - CAN-US BLND-US BTLD - 750 ML  ( AL - A007840 )</t>
  </si>
  <si>
    <t>SOUTH MTN DST PINEAPPLE UPSIDE DOWN CAKE - CRDL-LQR&amp;SPC-OTH - 750 ML  ( AL - A007841 )</t>
  </si>
  <si>
    <t>SHANKY'S WHIP BLACK IRISH - CRDL-LQR&amp;SPC-OTH - 750 ML  ( AL - A007842 )</t>
  </si>
  <si>
    <t>SWEAR JAR CRAFT WHISKY - CAN-FRGN BLND-FRGN BTLD - 750 ML  ( AL - A007843 )</t>
  </si>
  <si>
    <t>TAMNAVULIN SHERRY CASK SPEYSIDE SM SCTCH - SCOTCH-SNGL MALT - 750 ML  ( AL - A007844 )</t>
  </si>
  <si>
    <t>WHEEL HORSE ORIGINAL SOUR MASH KSBW - DOM WHSKY-STRT-BRBN/TN - 750 ML  ( AL - A007846 )</t>
  </si>
  <si>
    <t>WHEEL HORSE ORIGINAL SOUR MASH RYE WHK - DOM WHSKY-STRT-RYE - 750 ML  ( AL - A007847 )</t>
  </si>
  <si>
    <t>WHISPER CREEK TENNESSEE SIPPING CREAM - CRDL-CRM LQR - 750 ML  ( AL - A007848 )</t>
  </si>
  <si>
    <t>WIDOW JANE AGED IN OAK &amp; APPLEWOOD WHSKY - DOM WHSKY-STRT-OTH - 750 ML  ( AL - A007849 )</t>
  </si>
  <si>
    <t>BLACKENED STRAIGHT RYE THE LIGHTNING KY - DOM WHSKY-STRT-RYE - 750 ML  ( AL - A007852 )</t>
  </si>
  <si>
    <t>CHATTANOOGA WHISKEY BOTTLED IN BOND BBN - DOM WHSKY-STRT-BRBN/TN - 750 ML  ( AL - A007853 )</t>
  </si>
  <si>
    <t>BIRD DOG HONEY FLAVORED WHISKEY - DOM WHSKY-BLND - 750 ML  ( AL - A007854 )</t>
  </si>
  <si>
    <t>GOODWOOD KSBW HONEY ALE BARREL FINISH - DOM WHSKY-STRT-BRBN/TN - 750 ML  ( AL - A007856 )</t>
  </si>
  <si>
    <t>GOODWOOD KSBW STOUT BARREL FINISH - DOM WHSKY-STRT-BRBN/TN - 750 ML  ( AL - A007857 )</t>
  </si>
  <si>
    <t>GOODWOOD STRAIGHT RYE ENGLISH MILD WHK - DOM WHSKY-STRT-RYE - 750 ML  ( AL - A007858 )</t>
  </si>
  <si>
    <t>HOCHSTADTERS SLOW&amp;LOW COFFEE OLD FASHION - DOM WHSKY-BLND - 750 ML  ( AL - A007859 )</t>
  </si>
  <si>
    <t>CODIGO 1530 ANEJO PRIVATE BARREL TEQUILA - TEQUILA-ANEJO - 750 ML  ( AL - A007871 )</t>
  </si>
  <si>
    <t>BALLYHOO IRISH WHISKEY - IRISH - 750 ML  ( AL - A007872 )</t>
  </si>
  <si>
    <t>BARDSTOWN BOURBON COMPANY COLLABORATION - DOM WHSKY-STRT-BRBN/TN - 750 ML  ( AL - A007875 )</t>
  </si>
  <si>
    <t>ALABAMA SELECT CLUB CANADIAN BLENDED - CAN-FRGN BLND-FRGN BTLD - 750 ML  ( AL - A007881 )</t>
  </si>
  <si>
    <t>BIRD DOG PEANUT BTTR/2-50ML HONEY&amp;SALT C - DOM WHSKY-BLND - 750 ML  ( AL - A007882 )</t>
  </si>
  <si>
    <t>BROCKMANS GIN W/GLASS - GIN-CLASSIC-IMP - 750 ML  ( AL - A007884 )</t>
  </si>
  <si>
    <t>CASAMIGOS ANEJO W/2 CERAMIC TUMBLERS - TEQUILA-ANEJO - 750 ML  ( AL - A007888 )</t>
  </si>
  <si>
    <t>DORDA SEA SALT CARAMEL LIQUEUR - CRDL-LQR&amp;SPC-OTH - 750 ML  ( AL - A007892 )</t>
  </si>
  <si>
    <t>CHOPIN FAMILY RESERVE EXTRA RARE VODKA - VODKA-CLASSIC-IMP - 750 ML  ( AL - A007896 )</t>
  </si>
  <si>
    <t>HIGH WEST &amp; DOUBLE RYE W/HUCKBRY WHK GLS - DOM WHSKY-STRT-BRBN/TN - 750 ML  ( AL - A007899 )</t>
  </si>
  <si>
    <t>JOURNEYMAN DIST O.C.G. APPLE CIDER LIQ - CRDL-LQR&amp;SPC-FRT - 750 ML  ( AL - A007901 )</t>
  </si>
  <si>
    <t>SELECT CLUB SEA SALTED CARAMEL&amp;CREAM LIQ - CRDL-CRM LQR - 750 ML  ( AL - A007908 )</t>
  </si>
  <si>
    <t>BUSHMILLS IRISH WHK W/1 HIGHBALL GLASS - IRISH - 750 ML  ( AL - A007914 )</t>
  </si>
  <si>
    <t>ROSSVILLE UNION BARREL PROOF RYE - DOM WHSKY-STRT-RYE - 750 ML  ( AL - A007918 )</t>
  </si>
  <si>
    <t>REMUS GATSBY RESERVE 15Y STRAIGHT BBN WK - DOM WHSKY-STRT-BRBN/TN - 750 ML  ( AL - A007919 )</t>
  </si>
  <si>
    <t>CHICKEN COCK ISLAND ROOSTER RUM BRRL RYE - DOM WHSKY-STRT-RYE - 750 ML  ( AL - A007920 )</t>
  </si>
  <si>
    <t>SHENK'S HOMESTEAD SOUR MASH WHISKEY - DOM WHSKY-STRT-BRBN/TN - 750 ML  ( AL - A007921 )</t>
  </si>
  <si>
    <t>BOMBERGER'S DECLARATION BOURBON WHISKEY - DOM WHSKY-STRT-BRBN/TN - 750 ML  ( AL - A007922 )</t>
  </si>
  <si>
    <t>HEAVEN'S DOOR AGED 10 YR DECADE SERIES 1 - DOM WHSKY-STRT-BRBN/TN - 750 ML  ( AL - A007923 )</t>
  </si>
  <si>
    <t>BLUE CHAIR BAY MOCHA RUM CRM DIARY FREE - CRDL-LQR&amp;SPC-OTH - 750 ML  ( AL - A007924 )</t>
  </si>
  <si>
    <t>BUSHMILLS IRISH WHK PROHIBITION RECIPE - IRISH - 750 ML  ( AL - A007925 )</t>
  </si>
  <si>
    <t>MAESTRO DOBEL PAVITO(SILVER TEQ/NTRL FL) - TEQUILA-FLAVORED - 750 ML  ( AL - A007926 )</t>
  </si>
  <si>
    <t>GRAN CENTENARIO CRISTALINO ANEJO TEQ - TEQUILA-CRISTALINO - 750 ML  ( AL - A007928 )</t>
  </si>
  <si>
    <t>BAILEY'S S'MORES IRISH CREAM - CRDL-CRM LQR - 750 ML  ( AL - A007930 )</t>
  </si>
  <si>
    <t>TEREMANA ANEJO TEQUILA - TEQUILA-ANEJO - 750 ML  ( AL - A007931 )</t>
  </si>
  <si>
    <t>JUDGE ROY BEAN SPIRITS PECAN WOOD BBN - DOM WHSKY-STRT-BRBN/TN - 750 ML  ( AL - A007932 )</t>
  </si>
  <si>
    <t>HENDRICK'S FLORA ADORA LIMIT RELEASE GIN - GIN-FLVRD-IMP - 750 ML  ( AL - A007934 )</t>
  </si>
  <si>
    <t>BASIL HAYDEN RED WINE CASK FINISH KSBW - DOM WHSKY-STRT-BRBN/TN - 750 ML  ( AL - A007938 )</t>
  </si>
  <si>
    <t>REMY MARTIN TERCET COGNAC - BRNDY/CGNC-CGNC-OTH - 750 ML  ( AL - A007940 )</t>
  </si>
  <si>
    <t>MOZART WHITE CHOCOLATE CREAM LIQUEUR - CRDL-CRM LQR - 750 ML  ( AL - A007941 )</t>
  </si>
  <si>
    <t>MOZART CHOCOLATE CREAM - CRDL-CRM LQR - 750 ML  ( AL - A007942 )</t>
  </si>
  <si>
    <t>DELEON REPOSADO TEQUILA - TEQUILA-REPOSADO - 750 ML  ( AL - A007944 )</t>
  </si>
  <si>
    <t>BULLEIT MANHATTAN COCKTAIL - COCKTAILS - 750 ML  ( AL - A007945 )</t>
  </si>
  <si>
    <t>BULLEIT OLD FASHIONED COCKTAIL - COCKTAILS - 750 ML  ( AL - A007946 )</t>
  </si>
  <si>
    <t>BUCHANAN'S PINEAPPLE FLAVORED WHISKEY - SCOTCH-BLND-FRGN BTLD - 750 ML  ( AL - A007947 )</t>
  </si>
  <si>
    <t>PROPER NO.12 TWELVE IRISH APPLE WHISKEY - IRISH - 750 ML  ( AL - A007948 )</t>
  </si>
  <si>
    <t>GRAN CORAMINO ANEJO TEQUILA - TEQUILA-ANEJO - 750 ML  ( AL - A007949 )</t>
  </si>
  <si>
    <t>SUGARLANDS MARK &amp; DIGGERS RYE APPLE MNSH - DOM WHSKY-BLND - 750 ML  ( AL - A007950 )</t>
  </si>
  <si>
    <t>NELSON BROS CLASSIC STRT BBN BLEND WHK - DOM WHSKY-STRT-BRBN/TN - 750 ML  ( AL - A007952 )</t>
  </si>
  <si>
    <t>NELSON BROS RESERVE STRT BBN BLEND WHK - DOM WHSKY-BLND - 750 ML  ( AL - A007953 )</t>
  </si>
  <si>
    <t>CHATTANOOGA SILVER OAK CAB SAUV FIN WHSK - DOM WHSKY-STRT-OTH - 750 ML  ( AL - A007954 )</t>
  </si>
  <si>
    <t>CRITTENDEN'S CUT ABOVE 4YR BOURBON WHK - DOM WHSKY-STRT-BRBN/TN - 750 ML  ( AL - A007956 )</t>
  </si>
  <si>
    <t>FIVE TRAIL UNBROKEN SPIRIT BLEND AMERICN - DOM WHSKY-BLND - 750 ML  ( AL - A007957 )</t>
  </si>
  <si>
    <t>REBEL 100 STRAIGHT RYE WHISKEY - DOM WHSKY-STRT-RYE - 750 ML  ( AL - A007958 )</t>
  </si>
  <si>
    <t>REDWOOD EMPIRE PIPE DREAM BOURBON WHK - DOM WHSKY-STRT-OTH - 750 ML  ( AL - A007959 )</t>
  </si>
  <si>
    <t>TOM BULLOCK'S BURNT ORANGE BOURBON - DOM WHSKY-BLND - 750 ML  ( AL - A007960 )</t>
  </si>
  <si>
    <t>TWISTED TEA SWEET TEA WHISKEY - DOM WHSKY-BLND - 750 ML  ( AL - A007961 )</t>
  </si>
  <si>
    <t>WHISTLEPIG PIGGYBACK 6Y BOURBON - DOM WHSKY-STRT-BRBN/TN - 750 ML  ( AL - A007962 )</t>
  </si>
  <si>
    <t>YELLOWSTONE AMERICAN SINGLE MALT WHISKEY - DOM WHSKY-STRT-OTH - 750 ML  ( AL - A007963 )</t>
  </si>
  <si>
    <t>PAUL MASSON GRANDE AMBER WATERMELON BRND - BRNDY/CGNC-DOM - 750 ML  ( AL - A007964 )</t>
  </si>
  <si>
    <t>SELECT CLUB SOUTHERN PEACHES FLV WHISKEY - DOM WHSKY-BLND - 750 ML  ( AL - A007965 )</t>
  </si>
  <si>
    <t>KINKY PEACH MANGO LIQUEUR - CRDL-LQR&amp;SPC-FRT - 750 ML  ( AL - A007967 )</t>
  </si>
  <si>
    <t>OLMECA ALTOS STRAWBERRY MARGARITA RTS - COCKTAILS - 750 ML  ( AL - A007984 )</t>
  </si>
  <si>
    <t>COPPA COCKTAILS MARGARITA RTS - COCKTAILS - 750 ML  ( AL - A007985 )</t>
  </si>
  <si>
    <t>COPPA COCKTAIL PINA COLADA RTS - COCKTAILS - 750 ML  ( AL - A007986 )</t>
  </si>
  <si>
    <t>COPPA COCKTAILS STRAWBERRY DAIQUIRI RTS - COCKTAILS - 750 ML  ( AL - A007987 )</t>
  </si>
  <si>
    <t>BACARDI MANGO CHILE FLAVORED RUM - RUM-FLVRD - 750 ML  ( AL - A007988 )</t>
  </si>
  <si>
    <t>MALIBU PEACH (CARIBBEAN RUM/PEACH LIQ) - RUM-FLVRD - 750 ML  ( AL - A007989 )</t>
  </si>
  <si>
    <t>RETONO DE AZUCAR RON DE BLANCO V I RUM - RUM-LIGHT - 750 ML  ( AL - A007990 )</t>
  </si>
  <si>
    <t>1800 JALAPENO CUCUMBER INFUSED TEQUILA - TEQUILA-FLAVORED - 750 ML  ( AL - A007991 )</t>
  </si>
  <si>
    <t>ADICTIVO PLATA TEQUILA - TEQUILA-BLANCO - 750 ML  ( AL - A007992 )</t>
  </si>
  <si>
    <t>CODIGO 1530 REPOSADO TEQUILA - TEQUILA-REPOSADO - 750 ML  ( AL - A007993 )</t>
  </si>
  <si>
    <t>DON JULIO ROSADO REPOSADO TEQUILA - TEQUILA-REPOSADO - 750 ML  ( AL - A007994 )</t>
  </si>
  <si>
    <t>GHOST SPICY BLANCO TEQUILA - TEQUILA-FLAVORED - 750 ML  ( AL - A007995 )</t>
  </si>
  <si>
    <t>MILAGRO ANEJO - TEQUILA-ANEJO - 750 ML  ( AL - A007996 )</t>
  </si>
  <si>
    <t>SEVERO REPOSADO 100% AGAVE TEQUILA - TEQUILA-REPOSADO - 750 ML  ( AL - A007998 )</t>
  </si>
  <si>
    <t>TEQUILA OCHO REPOSADO TEQUILA GOLD - TEQUILA-REPOSADO - 750 ML  ( AL - A007999 )</t>
  </si>
  <si>
    <t>STOLI OHRANJ VODKA - VODKA-FLVRD-IMP - 750 ML  ( AL - A008002 )</t>
  </si>
  <si>
    <t>HANGAR 1 VODKA - VODKA-CLASSIC-DOM - 750 ML  ( AL - A008025 )</t>
  </si>
  <si>
    <t>KETEL ONE ORANJE FLAVORED VODKA - VODKA-FLVRD-IMP - 750 ML  ( AL - A008029 )</t>
  </si>
  <si>
    <t>MONTEZUMA - TEQUILA-GOLD - 750 ML  ( AL - A008030 )</t>
  </si>
  <si>
    <t>SMIRNOFF CHERRY FLAVORED (DSS) - VODKA-FLVRD-DOM - 750 ML  ( AL - A008034 )</t>
  </si>
  <si>
    <t>SMIRNOFF LIME FLAVORED (DSS) - VODKA-FLVRD-DOM - 750 ML  ( AL - A008035 )</t>
  </si>
  <si>
    <t>THREE OLIVES BERRY FLV VODKA - VODKA-FLVRD-IMP - 750 ML  ( AL - A008037 )</t>
  </si>
  <si>
    <t>HOODOO LEGBA RESERVE CHICORY LIQUEUR - CRDL-LQR&amp;SPC-OTH - 750 ML  ( AL - A008038 )</t>
  </si>
  <si>
    <t>AGAVERO ORANGE TEQUILA LIQUEUR - CRDL-LQR&amp;SPC-OTH - 750 ML  ( AL - A008046 )</t>
  </si>
  <si>
    <t>SKYY INFUSIONS CITRUS FLAVORED VODKA - VODKA-FLVRD-DOM - 750 ML  ( AL - A008047 )</t>
  </si>
  <si>
    <t>KORBEL - BRNDY/CGNC-DOM - 750 ML  ( AL - A008049 )</t>
  </si>
  <si>
    <t>SAUZA COMMEMORATIVO - TEQUILA-ANEJO - 750 ML  ( AL - A008056 )</t>
  </si>
  <si>
    <t>THREE OLIVES WHIPPED CREAM FLAVORED VDKA - VODKA-FLVRD-IMP - 750 ML  ( AL - A008059 )</t>
  </si>
  <si>
    <t>SOLERNO BLOOD ORANGE LIQUEUR (ITALY) - CRDL-LQR&amp;SPC-FRT - 750 ML  ( AL - A008069 )</t>
  </si>
  <si>
    <t>PINNACLE HABANERO FLAVORED VODKA (DSS) - VODKA-FLVRD-IMP - 750 ML  ( AL - A008070 )</t>
  </si>
  <si>
    <t>CRUZAN PASSION FRUIT FLAVORED RUM - RUM-FLVRD - 750 ML  ( AL - A008077 )</t>
  </si>
  <si>
    <t>CRUZAN BLACK CHERRY FLAVORED RUM - RUM-FLVRD - 750 ML  ( AL - A008079 )</t>
  </si>
  <si>
    <t>VIRGINIA BLACK AMERICAN WHISKEY - DOM WHSKY-STRT-OTH - 750 ML  ( AL - A008082 )</t>
  </si>
  <si>
    <t>CREYENTE MEZCAL JOVEN - TEQUILA-GOLD - 750 ML  ( AL - A008083 )</t>
  </si>
  <si>
    <t>SMIRNOFF BLUEBERRY FLAVORED (DSS) - VODKA-FLVRD-DOM - 750 ML  ( AL - A008085 )</t>
  </si>
  <si>
    <t>HERRADURA REPOSADO DOUBLE BRRL BTB GC12 - TEQUILA-REPOSADO - 750 ML  ( AL - A008091 )</t>
  </si>
  <si>
    <t>CRUZAN STRAWBERRY GINGER RUM - RUM-FLVRD - 750 ML  ( AL - A008095 )</t>
  </si>
  <si>
    <t>DEVIL'S BATHTUB GIN - GIN-CLASSIC-DOM - 750 ML  ( AL - A008096 )</t>
  </si>
  <si>
    <t>THAT OLD DEVIL'S BATHTUB BRRL RESTED GIN - GIN-CLASSIC-DOM - 750 ML  ( AL - A008097 )</t>
  </si>
  <si>
    <t>PICKERS BLOOD ORANGE FLAVORED VODKA - VODKA-FLVRD-DOM - 750 ML  ( AL - A008099 )</t>
  </si>
  <si>
    <t>PICKERS BLUEBERRY FLAVORED VODKA - VODKA-FLVRD-DOM - 750 ML  ( AL - A008100 )</t>
  </si>
  <si>
    <t>JEFFERSON'S RSV PRITCHARD HILL CAB CASK - DOM WHSKY-STRT-BRBN/TN - 750 ML  ( AL - A008107 )</t>
  </si>
  <si>
    <t>MAKER'S MARK PRIVATE SELECT KENTUCKY BBN - DOM WHSKY-STRT-BRBN/TN - 750 ML  ( AL - A008111 )</t>
  </si>
  <si>
    <t>CRUZAN PEACH FLAVORED RUM - RUM-FLVRD - 750 ML  ( AL - A008118 )</t>
  </si>
  <si>
    <t>BLOOM LONDON DRY GIN (ENGLAND) - GIN-CLASSIC-IMP - 750 ML  ( AL - A008122 )</t>
  </si>
  <si>
    <t>MONTENEGRO AMARO - CRDL-LQR&amp;SPC-OTH - 750 ML  ( AL - A008124 )</t>
  </si>
  <si>
    <t>BLUE NECTAR REPOSADO EXTRA BLEND TEQUILA - TEQUILA-REPOSADO - 750 ML  ( AL - A008125 )</t>
  </si>
  <si>
    <t>SMITH AND CROSS LONDON JAMAICA RUM - RUM-AGED/DARK - 750 ML  ( AL - A008129 )</t>
  </si>
  <si>
    <t>OLE SMOKY TENNESSEE MANGO HABANERO WHSKY - DOM WHSKY-BLND - 750 ML  ( AL - A008139 )</t>
  </si>
  <si>
    <t>ROTHMAN &amp; WINTER ORCHARD APRICOT LIQUEUR - CRDL-CRM LQR - 750 ML  ( AL - A008143 )</t>
  </si>
  <si>
    <t>TWO FINGERS - TEQUILA-GOLD - 750 ML  ( AL - A008145 )</t>
  </si>
  <si>
    <t>DULCE VIDA PINEAPPLE JALAPENO(BLNCO TEQ) - TEQUILA-FLAVORED - 750 ML  ( AL - A008154 )</t>
  </si>
  <si>
    <t>BOLS ELDERFLOWER LIQUEUR - CRDL-LQR&amp;SPC-OTH - 750 ML  ( AL - A008160 )</t>
  </si>
  <si>
    <t>DEKUYPER HOT DAMN CINNAMON FLV 30 PROOF - CRDL-SNPS-CNNMN - 750 ML  ( AL - A008161 )</t>
  </si>
  <si>
    <t>CLEARWATER ICE MINT VODKA DSS - VODKA-FLVRD-DOM - 750 ML  ( AL - A008165 )</t>
  </si>
  <si>
    <t>NOLET'S SILVER GIN (HOLLAND) WAS DRY - GIN-CLASSIC-IMP - 750 ML  ( AL - A008173 )</t>
  </si>
  <si>
    <t>HERBSAINT ORIGINAL ANISE - CRDL-LQR&amp;SPC-OTH - 750 ML  ( AL - A008175 )</t>
  </si>
  <si>
    <t>BOLS GINGER LIQUEUR - CRDL-LQR&amp;SPC-OTH - 750 ML  ( AL - A008176 )</t>
  </si>
  <si>
    <t>ANCHO REYES VERDE CHILE POBLANO LIQUEUR - CRDL-LQR&amp;SPC-OTH - 750 ML  ( AL - A008177 )</t>
  </si>
  <si>
    <t>GEORGE DICKEL RYE - DOM WHSKY-STRT-RYE - 750 ML  ( AL - A008184 )</t>
  </si>
  <si>
    <t>FIREFLY STRAWBERRY MOONSHINE - DOM WHSKY-BLND - 750 ML  ( AL - A008186 )</t>
  </si>
  <si>
    <t>MELLOW CORN - DOM WHSKY-STRT-BRBN/TN - 750 ML  ( AL - A008187 )</t>
  </si>
  <si>
    <t>BACARDI MANGO FUSION FLAVORED RUM - RUM-FLVRD - 750 ML  ( AL - A008188 )</t>
  </si>
  <si>
    <t>DON JULIO ANEJO 70TH ANNIVERSARY - TEQUILA-ANEJO - 750 ML  ( AL - A008189 )</t>
  </si>
  <si>
    <t>STOLI CUCUMBER FLAVORED VODKA - VODKA-FLVRD-IMP - 750 ML  ( AL - A008196 )</t>
  </si>
  <si>
    <t>STOLI RAZBERI FLAVORED VODKA - VODKA-FLVRD-IMP - 750 ML  ( AL - A008204 )</t>
  </si>
  <si>
    <t>CAMPESINO AGED XIV DARK RUM - RUM-AGED/DARK - 750 ML  ( AL - A008208 )</t>
  </si>
  <si>
    <t>THE REAL MCCOY AGED 3 YEARS RUM - RUM-AGED/DARK - 750 ML  ( AL - A008211 )</t>
  </si>
  <si>
    <t>THE DALMORE PORTWOOD RESERVE SCOTCH - SCOTCH-SNGL MALT - 750 ML  ( AL - A008212 )</t>
  </si>
  <si>
    <t>JED HUGH WESLEY'S BARREL RESTED GIN - GIN-CLASSIC-DOM - 750 ML  ( AL - A008219 )</t>
  </si>
  <si>
    <t>JED SPURGEONS DARK RUM - RUM-AGED/DARK - 750 ML  ( AL - A008220 )</t>
  </si>
  <si>
    <t>REDNECK RIVIERA GRANNY RICH RSV WHISKEY - DOM WHSKY-STRT-OTH - 750 ML  ( AL - A008221 )</t>
  </si>
  <si>
    <t>WHISTLEPIG OLD WORLD 12 YR RYE WHISKEY - DOM WHSKY-STRT-RYE - 750 ML  ( AL - A008223 )</t>
  </si>
  <si>
    <t>WHISTLEPIG 15YR STRAIGHT RYE WHISKEY - CAN-US BLND-US BTLD - 750 ML  ( AL - A008224 )</t>
  </si>
  <si>
    <t>WHEATLEY VODKA - VODKA-CLASSIC-DOM - 750 ML  ( AL - A008227 )</t>
  </si>
  <si>
    <t>TIA MARIA - CRDL-LQR&amp;SPC-OTH - 750 ML  ( AL - A008228 )</t>
  </si>
  <si>
    <t>BRISTOW GIN - GIN-CLASSIC-DOM - 750 ML  ( AL - A008236 )</t>
  </si>
  <si>
    <t>NONINO QUINTESSENTIA AMARO LIQUEUR - CRDL-LQR&amp;SPC-OTH - 750 ML  ( AL - A008237 )</t>
  </si>
  <si>
    <t>AZUNIA ANEJO BLACK 2 YR TEQUILA GOLD - TEQUILA-ANEJO - 750 ML  ( AL - A008240 )</t>
  </si>
  <si>
    <t>SELECT APERITIF PILLA LIQUEUR - CRDL-LQR&amp;SPC-OTH - 750 ML  ( AL - A008243 )</t>
  </si>
  <si>
    <t>GRANDER TROPHY RELEASE RUM - RUM-AGED/DARK - 750 ML  ( AL - A008244 )</t>
  </si>
  <si>
    <t>MAESTRO DOBEL HUMITO SILVER TEQUILA - TEQUILA-BLANCO - 750 ML  ( AL - A008247 )</t>
  </si>
  <si>
    <t>PLUSH PREMIUM VODKA - VODKA-CLASSIC-DOM - 750 ML  ( AL - A008249 )</t>
  </si>
  <si>
    <t>PAPA'S PILAR DARK SHERRY RUM - RUM-AGED/DARK - 750 ML  ( AL - A008250 )</t>
  </si>
  <si>
    <t>PAPA'S PILAR MARQUESAS BLEND DARK RUM - RUM-AGED/DARK - 750 ML  ( AL - A008251 )</t>
  </si>
  <si>
    <t>IRON CITY DISTILLERY VODKA - VODKA-CLASSIC-DOM - 750 ML  ( AL - A008252 )</t>
  </si>
  <si>
    <t>ITALICUS ROSOLIO DI BERGAMOTTO LIQUEUR - CRDL-LQR&amp;SPC-OTH - 750 ML  ( AL - A008253 )</t>
  </si>
  <si>
    <t>DULCE VIDA GRAPEFRUIT(BLNCO TEQ &amp; GRPFT) - TEQUILA-FLAVORED - 750 ML  ( AL - A008261 )</t>
  </si>
  <si>
    <t>FIORENTE ELDERFLOWER LIQUEUR (ITALY) - CRDL-LQR&amp;SPC-OTH - 750 ML  ( AL - A008264 )</t>
  </si>
  <si>
    <t>NONINO L'APERITIVO BOTANICAL LIQUEUR - CRDL-LQR&amp;SPC-OTH - 750 ML  ( AL - A008265 )</t>
  </si>
  <si>
    <t>MALFY ROSA PINK GRAPEFRUIT GIN (ITALY) - GIN-FLVRD-IMP - 750 ML  ( AL - A008270 )</t>
  </si>
  <si>
    <t>KNOB CREEK 9YR LONGHORN STEAKHOUSE LABEL - DOM WHSKY-STRT-SM BTCH - 750 ML  ( AL - A008273 )</t>
  </si>
  <si>
    <t>PROSPERO ANEJO TEQUILA - TEQUILA-ANEJO - 750 ML  ( AL - A008274 )</t>
  </si>
  <si>
    <t>PROSPERO REPOSADO TEQUILA - TEQUILA-REPOSADO - 750 ML  ( AL - A008275 )</t>
  </si>
  <si>
    <t>CODIGO 1530 ANEJO TEQUILA - TEQUILA-ANEJO - 750 ML  ( AL - A008282 )</t>
  </si>
  <si>
    <t>BRANSON XO GRANDE COGNAC CHAMPAGNE - BRNDY/CGNC-CGNC-XO - 750 ML  ( AL - A008283 )</t>
  </si>
  <si>
    <t>AVION RESERVA CRISTALINO ANEJO TEQUILA - TEQUILA-CRISTALINO - 750 ML  ( AL - A008286 )</t>
  </si>
  <si>
    <t>SUKARI SPIRITS (VODKA INFUSED W/FRUIT) - VODKA-FLVRD-DOM - 750 ML  ( AL - A008287 )</t>
  </si>
  <si>
    <t>GIFFARD LICHI-LI LYCHEE FLAVORED LIQUEUR - CRDL-LQR&amp;SPC-OTH - 750 ML  ( AL - A008288 )</t>
  </si>
  <si>
    <t>KAVALAN DISTILLERY SELECT WHISKY(TAIWAN) - OTH IMP WHSKY - 750 ML  ( AL - A008294 )</t>
  </si>
  <si>
    <t>CALIROSA ANEJO TEQUILA - TEQUILA-ANEJO - 750 ML  ( AL - A008295 )</t>
  </si>
  <si>
    <t>BUSHMILLS 12 YEAR OLD SINGLE MALT WHISKY - IRISH - 750 ML  ( AL - A008298 )</t>
  </si>
  <si>
    <t>JURA 12 YEAR SINGLE MALT SCOTCH WHISKEY - SCOTCH-SNGL MALT - 750 ML  ( AL - A008299 )</t>
  </si>
  <si>
    <t>BOWLING &amp; BURCH GIN - GIN-CLASSIC-DOM - 750 ML  ( AL - A008300 )</t>
  </si>
  <si>
    <t>CODIGO 1530 MEZCAL ARTESANAL JOVEN - TEQUILA-BLANCO - 750 ML  ( AL - A008301 )</t>
  </si>
  <si>
    <t>NEW AMSTERDAM PASSION FRUIT FLAVOR VODKA - VODKA-FLVRD-DOM - 750 ML  ( AL - A008305 )</t>
  </si>
  <si>
    <t>HOODOO ESPRESSO COFFEE FLAVORED VODKA - VODKA-FLVRD-DOM - 750 ML  ( AL - A008309 )</t>
  </si>
  <si>
    <t>MR BLACK SPIRITS COLD BREW COFFEE LIQ - CRDL-COFFEE LQR - 750 ML  ( AL - A008310 )</t>
  </si>
  <si>
    <t>THREE OLIVES GRAPE FLV VODKA - VODKA-FLVRD-IMP - 750 ML  ( AL - A008478 )</t>
  </si>
  <si>
    <t>KIRKLAND SIGNATURE X.O. COGNAC - BRNDY/CGNC-CGNC-XO - 750 ML  ( AL - A008917 )</t>
  </si>
  <si>
    <t>ANGEL'S ENVY WHISKEY TRAY PACK - DOM WHSKY-STRT-BRBN/TN - 750 ML  ( AL - A008943 )</t>
  </si>
  <si>
    <t>ON THE ROCKS KNOB CREEK OLD FASHIONED - COCKTAILS - 750 ML  ( AL - A008950 )</t>
  </si>
  <si>
    <t>KIRKLAND SIGNATURE BARREL AGED 12Y RUM - RUM-AGED/DARK - 750 ML  ( AL - A008960 )</t>
  </si>
  <si>
    <t>KIRKLAND SIGNATURE ORANGE LIQUEUR - CRDL-LQR&amp;SPC-FRT - 750 ML  ( AL - A008962 )</t>
  </si>
  <si>
    <t>PENELOPE PRIVATE SELECT BARREL STRENGTH - DOM WHSKY-STRT-BRBN/TN - 750 ML  ( AL - A008968 )</t>
  </si>
  <si>
    <t>TULLIBARDINE ARTISAN HIGHLAND SINGLE MLT - SCOTCH-SNGL MALT - 750 ML  ( AL - A008973 )</t>
  </si>
  <si>
    <t>GLENKINCHIE DISTILLERS EDITION - SCOTCH-SNGL MALT - 750 ML  ( AL - A009005 )</t>
  </si>
  <si>
    <t>MORTLACH 18YO GEORGE COWIE &amp; SON SCOTCH - SCOTCH-SNGL MALT - 750 ML  ( AL - A009009 )</t>
  </si>
  <si>
    <t>DAUFUSKIE ISLAND RUM FUSKIE FIRE DSS - RUM-FLVRD - 750 ML  ( AL - A009012 )</t>
  </si>
  <si>
    <t>PENDLETON DIRECTORS RESERVE - CAN-US BLND-US BTLD - 750 ML  ( AL - A009016 )</t>
  </si>
  <si>
    <t>JOHN EMERALD MUSCADINE LEES BRANDY - BRNDY/CGNC-DOM - 750 ML  ( AL - A009018 )</t>
  </si>
  <si>
    <t>TOWN BRANCH STRAIGHT RYE - DOM WHSKY-STRT-RYE - 750 ML  ( AL - A009028 )</t>
  </si>
  <si>
    <t>KNOB CREEK SMOKED MAPLE KENTUCKY STRGHT - DOM WHSKY-BLND - 750 ML  ( AL - A009031 )</t>
  </si>
  <si>
    <t>MCCARTHY'S OREGON SINGLE MALT WHISKEY - DOM WHSKY-STRT-OTH - 750 ML  ( AL - A009032 )</t>
  </si>
  <si>
    <t>GEORGE KEEL RYE - DOM WHSKY-STRT-RYE - 750 ML  ( AL - A009046 )</t>
  </si>
  <si>
    <t>LAGAVULIN SINGLE ISLAY MALT 8Y 200ANV ED - SCOTCH-SNGL MALT - 750 ML  ( AL - A009053 )</t>
  </si>
  <si>
    <t>D'USSE XO COGNAC - BRNDY/CGNC-CGNC-XO - 750 ML  ( AL - A009054 )</t>
  </si>
  <si>
    <t>ARDMORE 30YR CASK STRENGTH - SCOTCH-SNGL MALT - 750 ML  ( AL - A009080 )</t>
  </si>
  <si>
    <t>GLEN GARIOCH RENAISSANCE CHAPTER ONE - SCOTCH-SNGL MALT - 750 ML  ( AL - A009083 )</t>
  </si>
  <si>
    <t>GLEN GARIOCH 22 YEAR SINGLE MALT SCOTCH - SCOTCH-SNGL MALT - 750 ML  ( AL - A009084 )</t>
  </si>
  <si>
    <t>GLEN GARIOCH 1995 HIGHLAND SINGLE MALT - SCOTCH-SNGL MALT - 750 ML  ( AL - A009085 )</t>
  </si>
  <si>
    <t>GLEN GARIOCH WINE CASK MATURED HIGHLAND - SCOTCH-SNGL MALT - 750 ML  ( AL - A009086 )</t>
  </si>
  <si>
    <t>DIPLOMATICO ANEJO RUM - RUM-GOLD - 750 ML  ( AL - A009119 )</t>
  </si>
  <si>
    <t>DIPLOMATICO PLANAS RUM - RUM-LIGHT - 750 ML  ( AL - A009121 )</t>
  </si>
  <si>
    <t>TAAKA KING CAKE FLAVORED VODKA - VODKA-FLVRD-DOM - 750 ML  ( AL - A009134 )</t>
  </si>
  <si>
    <t>PEYCHAUD'S APERITIVO LIQUEUR - CRDL-LQR&amp;SPC-OTH - 750 ML  ( AL - A009153 )</t>
  </si>
  <si>
    <t>PLANTERAY GRAND TERROIR 5Y BARBADOS - RUM-GOLD - 750 ML  ( AL - A009158 )</t>
  </si>
  <si>
    <t>DI SARONNO RISERVA - CRDL-LQR&amp;SPC-AMRT - 750 ML  ( AL - A009178 )</t>
  </si>
  <si>
    <t>HIGH WEST CAMPFIRE WHISKEY - DOM WHSKY-BLND - 750 ML  ( AL - A009218 )</t>
  </si>
  <si>
    <t>HIGH WEST RENDEZVOUS RYE - DOM WHSKY-STRT-RYE - 750 ML  ( AL - A009220 )</t>
  </si>
  <si>
    <t>RED SAW RYE - DOM WHSKY-STRT-RYE - 750 ML  ( AL - A009224 )</t>
  </si>
  <si>
    <t>FOURSQUARE 2009 SINGLE BLEND RUM BARBDOS - RUM-AGED/DARK - 750 ML  ( AL - A009238 )</t>
  </si>
  <si>
    <t>BLOOD OATH PACT NO.9 (DSS) - DOM WHSKY-STRT-BRBN/TN - 750 ML  ( AL - A009249 )</t>
  </si>
  <si>
    <t>GLENDRONACH 21YR PARLIAMENT SINGLE MALT - SCOTCH-SNGL MALT - 750 ML  ( AL - A009261 )</t>
  </si>
  <si>
    <t>BELLE MEADE MADEIRA FINISH BOURBON - DOM WHSKY-STRT-BRBN/TN - 750 ML  ( AL - A009265 )</t>
  </si>
  <si>
    <t>JOHN D TAYLOR'S VELVET FALERNUM LIQUEUR - CRDL-LQR&amp;SPC-OTH - 750 ML  ( AL - A009285 )</t>
  </si>
  <si>
    <t>HOWLING MOON 100 PRF MOUNTAIN MOONSHINE - DOM WHSKY-STRT-OTH - 750 ML  ( AL - A009306 )</t>
  </si>
  <si>
    <t>SINGLETON OF GLENDULLAN 18YR SINGLE MALT - SCOTCH-SNGL MALT - 750 ML  ( AL - A009324 )</t>
  </si>
  <si>
    <t>MUCKETY-MUCK ORPHAN BARREL SGSW - SCOTCH-SNGL MALT - 750 ML  ( AL - A009328 )</t>
  </si>
  <si>
    <t>1792 BOTTLED IN BOND KENTCKY STRGHT BBRN - DOM WHSKY-STRT-BRBN/TN - 750 ML  ( AL - A009337 )</t>
  </si>
  <si>
    <t>HIGH WEST MIDWINTER NIGHTS DRAM BLND RYE - DOM WHSKY-BLND - 750 ML  ( AL - A009340 )</t>
  </si>
  <si>
    <t>KNOB CREEK RYE SNGL BRRL SEL(BARREL PRG) - DOM WHSKY-STRT-RYE - 750 ML  ( AL - A009349 )</t>
  </si>
  <si>
    <t>ISAAC BOWMAN PORT BARREL FINISHED - DOM WHSKY-STRT-BRBN/TN - 750 ML  ( AL - A009353 )</t>
  </si>
  <si>
    <t>DR MCGILLICUDDY'S APPLE PIE LIQUEUR - CRDL-SNPS-APPL - 750 ML  ( AL - A009354 )</t>
  </si>
  <si>
    <t>SUNTORY YAMAZAKI - OTH IMP WHSKY-SNGL MALT - 750 ML  ( AL - A009356 )</t>
  </si>
  <si>
    <t>JEFFERSON'S RESERVE OLD RUM CASK FINISH - DOM WHSKY-STRT-BRBN/TN - 750 ML  ( AL - A009358 )</t>
  </si>
  <si>
    <t>TULLAMORE DEW XO CARIBBEAN RM CASK WHSKY - IRISH-BLND - 750 ML  ( AL - A009362 )</t>
  </si>
  <si>
    <t>GLENMORANGIE SPIOS PRVT COLL 9/GIFT BOX - SCOTCH-SNGL MALT - 750 ML  ( AL - A009366 )</t>
  </si>
  <si>
    <t>CAZADORES BLANCO TEQUILA WHITE - TEQUILA-BLANCO - 750 ML  ( AL - A009373 )</t>
  </si>
  <si>
    <t>MAESTRO DOBEL REPOSADO TEQUILA - TEQUILA-REPOSADO - 750 ML  ( AL - A009375 )</t>
  </si>
  <si>
    <t>MAESTRO DOBEL ANEJO TEQUILA - TEQUILA-ANEJO - 750 ML  ( AL - A009376 )</t>
  </si>
  <si>
    <t>BOLS PINEAPPLE CHIPOTLE LIQUEUR - CRDL-LQR&amp;SPC-OTH - 750 ML  ( AL - A009381 )</t>
  </si>
  <si>
    <t>MAISON ROUGE VSOP COGNAC - BRNDY/CGNC-CGNC-VSOP - 750 ML  ( AL - A009393 )</t>
  </si>
  <si>
    <t>KENTUCKY VINTAGE SM BATCH FULLY MATURE - DOM WHSKY-STRT-BRBN/TN - 750 ML  ( AL - A009411 )</t>
  </si>
  <si>
    <t>OLD BARDSTOWN BLACK LABEL 90P KSB - DOM WHSKY-STRT-BRBN/TN - 750 ML  ( AL - A009412 )</t>
  </si>
  <si>
    <t>OLD BARDSTOWN ESTATE BOTTLED KSB - DOM WHSKY-STRT-BRBN/TN - 750 ML  ( AL - A009414 )</t>
  </si>
  <si>
    <t>PURE KENTUCKY XO SMALL BATCH BOURBON - DOM WHSKY-STRT-BRBN/TN - 750 ML  ( AL - A009415 )</t>
  </si>
  <si>
    <t>JURA 18 YEAR SINGLE MALT SCOTCH WHISKEY - SCOTCH-SNGL MALT - 750 ML  ( AL - A009423 )</t>
  </si>
  <si>
    <t>BLACK PATCH H.E.A.T. CINNAMON FLV WHSKEY - CAN-US BLND-US BTLD - 750 ML  ( AL - A009437 )</t>
  </si>
  <si>
    <t>BLACK PATCH DIST RYE - DOM WHSKY-STRT-RYE - 750 ML  ( AL - A009439 )</t>
  </si>
  <si>
    <t>SPEYBURN COMPANION CASK SPEYSIDE SNG MLT - SCOTCH-SNGL MALT - 750 ML  ( AL - A009481 )</t>
  </si>
  <si>
    <t>WORTHY PARK SINGLE ESTATE RESERVE RUM - RUM-GOLD - 750 ML  ( AL - A009488 )</t>
  </si>
  <si>
    <t>TEQUILA OCHO ANEJO TEQUILA GOLD - TEQUILA-ANEJO - 750 ML  ( AL - A009490 )</t>
  </si>
  <si>
    <t>OLD EZRA 7 YEAR 117 PROOF BOURBON - DOM WHSKY-STRT-BRBN/TN - 750 ML  ( AL - A009499 )</t>
  </si>
  <si>
    <t>YELLOWSTONE HAND SELECTED LMT EDT 2023 - DOM WHSKY-STRT-BRBN/TN - 750 ML  ( AL - A009501 )</t>
  </si>
  <si>
    <t>THE REAL MCCOY AGED 5 YEARS RUM - RUM-AGED/DARK - 750 ML  ( AL - A009504 )</t>
  </si>
  <si>
    <t>THE REAL MCCOY AGED 12 YEARS RUM - RUM-AGED/DARK - 750 ML  ( AL - A009505 )</t>
  </si>
  <si>
    <t>WHIP SAW RYE WHISKEY - DOM WHSKY-STRT-RYE - 750 ML  ( AL - A009509 )</t>
  </si>
  <si>
    <t>GEORGE GIBSON BOURBON WHISKEY AL - DOM WHSKY-STRT-OTH - 750 ML  ( AL - A009510 )</t>
  </si>
  <si>
    <t>GIFFARD FRUIT DE LA PASSION LIQUEUR - CRDL-LQR&amp;SPC-FRT - 750 ML  ( AL - A009516 )</t>
  </si>
  <si>
    <t>GEORGE GIBSON 90 PROOF VODKA AL - VODKA-CLASSIC-DOM - 750 ML  ( AL - A009561 )</t>
  </si>
  <si>
    <t>GEORE KEEL GIN - GIN-CLASSIC-DOM - 750 ML  ( AL - A009562 )</t>
  </si>
  <si>
    <t>GEORGE GIBSON COFFEE MOONSHINE - DOM WHSKY-BLND - 750 ML  ( AL - A009597 )</t>
  </si>
  <si>
    <t>GEORGE GIBSON APPLE PIE MOONSHINE - DOM WHSKY-BLND - 750 ML  ( AL - A009601 )</t>
  </si>
  <si>
    <t>GEORGE GIBSON PEACH MOONSHINE - DOM WHSKY-BLND - 750 ML  ( AL - A009602 )</t>
  </si>
  <si>
    <t>RIDGE RESERVE BLACK LABEL MASH BOURBON - DOM WHSKY-STRT-BRBN/TN - 750 ML  ( AL - A009606 )</t>
  </si>
  <si>
    <t>FIREFLY BLACKBERRY MOONSHINE - DOM WHSKY-BLND - 750 ML  ( AL - A009609 )</t>
  </si>
  <si>
    <t>GEORGE GIBSON BLUEBERRY MOONSHINE - DOM WHSKY-BLND - 750 ML  ( AL - A009611 )</t>
  </si>
  <si>
    <t>BLACK PATCH BLUE AGAVE FLV WHISKEY - DOM WHSKY-BLND - 750 ML  ( AL - A009630 )</t>
  </si>
  <si>
    <t>GEORGE GIBSON BLACKBERRY MOONSHINE - DOM WHSKY-BLND - 750 ML  ( AL - A009633 )</t>
  </si>
  <si>
    <t>MURDER CREEK DISTILLERY MOONSHINE - DOM WHSKY-STRT-OTH - 750 ML  ( AL - A009636 )</t>
  </si>
  <si>
    <t>DIXIE PEPPER VODKA - VODKA-FLVRD-DOM - 750 ML  ( AL - A009640 )</t>
  </si>
  <si>
    <t>KENTUCKY OWL CONFISCATED STRAIGHT BBN WK - DOM WHSKY-STRT-BRBN/TN - 750 ML  ( AL - A009659 )</t>
  </si>
  <si>
    <t>CRUZAN TROPICAL FRUIT FLAVORED RUM - RUM-FLVRD - 750 ML  ( AL - A009660 )</t>
  </si>
  <si>
    <t>WHITMEYER'S TEXAS PEACH FLV WHISKEY - DOM WHSKY-STRT-OTH - 750 ML  ( AL - A009668 )</t>
  </si>
  <si>
    <t>WHITMEYER'S TEXAS BOURBON WHISKEY - DOM WHSKY-STRT-OTH - 750 ML  ( AL - A009669 )</t>
  </si>
  <si>
    <t>WHITMEYER'S SPACE CITY VODKA - VODKA-CLASSIC-DOM - 750 ML  ( AL - A009670 )</t>
  </si>
  <si>
    <t>SHELTA CAVERN WHISKEYNAUT HOP FLV WHSKEY - DOM WHSKY-BLND - 750 ML  ( AL - A009672 )</t>
  </si>
  <si>
    <t>CORNER CREEK 10YR KENTUCKY STRAIGHT BRBN - DOM WHSKY-STRT-BRBN/TN - 750 ML  ( AL - A009675 )</t>
  </si>
  <si>
    <t>WESTERN SON GULF COAST LIME FLVD VODKA - VODKA-FLVRD-DOM - 750 ML  ( AL - A009679 )</t>
  </si>
  <si>
    <t>SANTO PURO MEZQUILA - TEQUILA-BLANCO - 750 ML  ( AL - A009681 )</t>
  </si>
  <si>
    <t>GLENMORANGIE ALLTA HIGHLAND SMSW - SCOTCH-SNGL MALT - 750 ML  ( AL - A009686 )</t>
  </si>
  <si>
    <t>YELLOW SPOT AGED 12YR SINGLE POT STILL - IRISH - 750 ML  ( AL - A009687 )</t>
  </si>
  <si>
    <t>BOMBORA VODKA (AUSTRALIA) - VODKA-CLASSIC-IMP - 750 ML  ( AL - A009693 )</t>
  </si>
  <si>
    <t>1792 12 YEAR KENTUCKY STRAIGHT BBN WHSKY - DOM WHSKY-STRT-BRBN/TN - 750 ML  ( AL - A009707 )</t>
  </si>
  <si>
    <t>STRANAHAN'S ROCKY MOUNTAIN SINGLE MALT - DOM WHSKY-STRT-OTH - 750 ML  ( AL - A009714 )</t>
  </si>
  <si>
    <t>COURAGE &amp; CONVICTION PRELUDE AMERICAN SM - DOM WHSKY-STRT-OTH - 750 ML  ( AL - A009720 )</t>
  </si>
  <si>
    <t>WHISTLEPIG 18Y/DBL MLT STRGHT RYE/GFT BX - CAN-US BLND-US BTLD - 750 ML  ( AL - A009723 )</t>
  </si>
  <si>
    <t>J EMERALD PURVEYORS DOUBLE WOOD RYE DSS - DOM WHSKY-STRT-RYE - 750 ML  ( AL - A009727 )</t>
  </si>
  <si>
    <t>PLANTATION AUSTRALIA 2007 RUM - RUM-AGED/DARK - 750 ML  ( AL - A009737 )</t>
  </si>
  <si>
    <t>KENTUCKY OWL STRAIGHT BBN WHK BATCH #12 - DOM WHSKY-STRT-BRBN/TN - 750 ML  ( AL - A009741 )</t>
  </si>
  <si>
    <t>BULLEIT BOURBON SINGLE BARREL - DOM WHSKY-STRT-BRBN/TN - 750 ML  ( AL - A009766 )</t>
  </si>
  <si>
    <t>MURDER CREEK DIXIE DIZZY PICKLE MOONSHNE - DOM WHSKY-BLND - 750 ML  ( AL - A009767 )</t>
  </si>
  <si>
    <t>MURDER CREEK WATERMELON MOONSHINE - DOM WHSKY-BLND - 750 ML  ( AL - A009768 )</t>
  </si>
  <si>
    <t>MURDER CREEK BLUEBERRY MOONSHINE - DOM WHSKY-BLND - 750 ML  ( AL - A009769 )</t>
  </si>
  <si>
    <t>KENTUCKY PEERLESS STRAIGHT RYE - DOM WHSKY-STRT-RYE - 750 ML  ( AL - A009774 )</t>
  </si>
  <si>
    <t>COURVOISIER AVANT GARDE BOURBON CASK EDT - BRNDY/CGNC-CGNC-XO - 750 ML  ( AL - A009777 )</t>
  </si>
  <si>
    <t>MURDER CREEK PECAN PRALINE MOONSHINE - DOM WHSKY-BLND - 750 ML  ( AL - A009783 )</t>
  </si>
  <si>
    <t>ANGEL'S ENVY CASK STRENGTH WHISKEY - DOM WHSKY-STRT-BRBN/TN - 750 ML  ( AL - A009784 )</t>
  </si>
  <si>
    <t>GRANDER PANAMA BARREL SERIES RYE FINISH - RUM-AGED/DARK - 750 ML  ( AL - A009787 )</t>
  </si>
  <si>
    <t>JOSEPH MAGNUS CIGAR BLEND (DSS) - DOM WHSKY-STRT-BRBN/TN - 750 ML  ( AL - A009792 )</t>
  </si>
  <si>
    <t>MURRAY HILL CLUB SPECIAL RESLEASE (DSS) - DOM WHSKY-BLND - 750 ML  ( AL - A009793 )</t>
  </si>
  <si>
    <t>BSB BROWN SUGAR FLAVORED BOURBON DSS - DOM WHSKY-BLND - 750 ML  ( AL - A009798 )</t>
  </si>
  <si>
    <t>JOSE CUERVO RESERVA DE LA FAMILIA REPSDO - TEQUILA-REPOSADO - 750 ML  ( AL - A009804 )</t>
  </si>
  <si>
    <t>ORALE REPOSADO BLUE AGAVE DSS - CRDL-LQR&amp;SPC-OTH - 750 ML  ( AL - A009807 )</t>
  </si>
  <si>
    <t>THE CLOVER STRAIGHT RYE - DOM WHSKY-STRT-RYE - 750 ML  ( AL - A009820 )</t>
  </si>
  <si>
    <t>EZRA BROOKS DISTILLER'S COLLECTION - DOM WHSKY-STRT-BRBN/TN - 750 ML  ( AL - A009823 )</t>
  </si>
  <si>
    <t>YELLOWSTONE HAND PICKED COLLECTION 109PR - DOM WHSKY-STRT-BRBN/TN - 750 ML  ( AL - A009824 )</t>
  </si>
  <si>
    <t>YELLOWSTONE HAND PICKED COLLECTION 115PR - DOM WHSKY-STRT-BRBN/TN - 750 ML  ( AL - A009825 )</t>
  </si>
  <si>
    <t>REBEL DISTILLER'S COLLECTION KSBW - DOM WHSKY-STRT-BRBN/TN - 750 ML  ( AL - A009826 )</t>
  </si>
  <si>
    <t>MURDER CREEK BANANA PUDDING MOONSHINE - DOM WHSKY-BLND - 750 ML  ( AL - A009834 )</t>
  </si>
  <si>
    <t>HATOZAKI SMALL BATCH JAPANESE WHK/BOX - OTH IMP WHSKY - 750 ML  ( AL - A009837 )</t>
  </si>
  <si>
    <t>KENTUCKY MIST MOONSHINE CORN MIST - DOM WHSKY-STRT-OTH - 750 ML  ( AL - A009838 )</t>
  </si>
  <si>
    <t>KENTUCKY MIST MOONSHINE - DOM WHSKY-STRT-OTH - 750 ML  ( AL - A009839 )</t>
  </si>
  <si>
    <t>KENTUCKY MIST MOONSHINE INF BLACKBERRY - DOM WHSKY-BLND - 750 ML  ( AL - A009840 )</t>
  </si>
  <si>
    <t>KENTUCKY MIST MOONSHINE INF STRAWBERRY - DOM WHSKY-BLND - 750 ML  ( AL - A009841 )</t>
  </si>
  <si>
    <t>KENTUCKY MIST MOONSHINE LEMONADE - DOM WHSKY-BLND - 750 ML  ( AL - A009844 )</t>
  </si>
  <si>
    <t>KENTUCKY MIST MOONSHINE CARAMEL APPLE - DOM WHSKY-BLND - 750 ML  ( AL - A009845 )</t>
  </si>
  <si>
    <t>KENTUCKY MIST MOONSHINE APPLE PIE - DOM WHSKY-BLND - 750 ML  ( AL - A009846 )</t>
  </si>
  <si>
    <t>KVOK CRANBERRY FLAVORED VODKA - VODKA-FLVRD-DOM - 750 ML  ( AL - A009847 )</t>
  </si>
  <si>
    <t>WHITESBURG 1902 BARRELED VODKA - VODKA-CLASSIC-DOM - 750 ML  ( AL - A009849 )</t>
  </si>
  <si>
    <t>GEORGE KEEL BLUE PEACH MOONSHINE - DOM WHSKY-BLND - 750 ML  ( AL - A009853 )</t>
  </si>
  <si>
    <t>GEORGE KEEL DRAGON'S BREATH WHISKEY - DOM WHSKY-STRT-BRBN/TN - 750 ML  ( AL - A009855 )</t>
  </si>
  <si>
    <t>ELIJAH CRAIG TOASTED BARREL STRAIGHT BBN - DOM WHSKY-STRT-BRBN/TN - 750 ML  ( AL - A009856 )</t>
  </si>
  <si>
    <t>OLD FORESTER SINGLE BARREL 100PRF BOURBN - DOM WHSKY-STRT-BRBN/TN - 750 ML  ( AL - A009866 )</t>
  </si>
  <si>
    <t>OLE HENRY DIST SPECL SM BATCH BRRLD CORN - CRDL-LQR&amp;SPC-OTH - 750 ML  ( AL - A009872 )</t>
  </si>
  <si>
    <t>ARDBEG WEE BEASTIE ISLAY SINGLE MALT - SCOTCH-SNGL MALT - 750 ML  ( AL - A009873 )</t>
  </si>
  <si>
    <t>GLENMORANGIE CADBOLL ESTATE HIGHLAND - SCOTCH-SNGL MALT - 750 ML  ( AL - A009874 )</t>
  </si>
  <si>
    <t>BLANTON'S GOLD EDITION STRAIGHT BBN WHK - DOM WHSKY-STRT-BRBN/TN - 750 ML  ( AL - A009880 )</t>
  </si>
  <si>
    <t>THE MACALLAN DOUBLE CASK 18YR HIGHLND SM - SCOTCH-SNGL MALT - 750 ML  ( AL - A009882 )</t>
  </si>
  <si>
    <t>STRANAHAN'S BLUE PEAK SINGLE MALT WHSKY - DOM WHSKY-STRT-OTH - 750 ML  ( AL - A009883 )</t>
  </si>
  <si>
    <t>MAESTRO DOBEL 50 CRISTALINO EXTRA ANEJO - TEQUILA-CRISTALINO - 750 ML  ( AL - A009884 )</t>
  </si>
  <si>
    <t>THE REAL MCCOY 100TH ANNV PROHIBTION 12Y - RUM-AGED/DARK - 750 ML  ( AL - A009885 )</t>
  </si>
  <si>
    <t>BUSKER SINGLE GRAIN IRISH WHISKEY - IRISH - 750 ML  ( AL - A009891 )</t>
  </si>
  <si>
    <t>BUSKER SINGLE MALT IRISH WHISKEY - IRISH - 750 ML  ( AL - A009892 )</t>
  </si>
  <si>
    <t>BUSKER SINGLE POT STILL IRISH WHISKEY - IRISH - 750 ML  ( AL - A009893 )</t>
  </si>
  <si>
    <t>HIGHLAND PARK THE LIGHT 17YR SINGLE MALT - SCOTCH-SNGL MALT - 750 ML  ( AL - A009895 )</t>
  </si>
  <si>
    <t>GEORGE KEEL UNAGED CORN WHISKEY - DOM WHSKY-STRT-OTH - 750 ML  ( AL - A009946 )</t>
  </si>
  <si>
    <t>CASA D'ARISTI KALANI COCONUT LIQUEUR - CRDL-LQR&amp;SPC-OTH - 750 ML  ( AL - A010006 )</t>
  </si>
  <si>
    <t>BARRELL BATCH 022 CASK STRENGTH BOURBON - DOM WHSKY-STRT-BRBN/TN - 750 ML  ( AL - A010033 )</t>
  </si>
  <si>
    <t>BARRELL SEAGRASS RYE WHISKEY CASK STRGTH - DOM WHSKY-STRT-RYE - 750 ML  ( AL - A010034 )</t>
  </si>
  <si>
    <t>BARRELL CASK STRENGTH RYE BATCH 003 4YR - DOM WHSKY-STRT-RYE - 750 ML  ( AL - A010035 )</t>
  </si>
  <si>
    <t>BARRELL DOVETAIL - DOM WHSKY-STRT-BRBN/TN - 750 ML  ( AL - A010036 )</t>
  </si>
  <si>
    <t>BARRELL WHISKEY INFINITE BARREL PROJECT - DOM WHSKY-BLND - 750 ML  ( AL - A010037 )</t>
  </si>
  <si>
    <t>WILDERNESS TRAIL WHEAT BBN SM BC BIB 6YR - DOM WHSKY-STRT-BRBN/TN - 750 ML  ( AL - A010040 )</t>
  </si>
  <si>
    <t>WILDERNESS TRAIL SMALL BATCH RYE BIB - DOM WHSKY-STRT-RYE - 750 ML  ( AL - A010041 )</t>
  </si>
  <si>
    <t>PLUSH PLUM FLAVORED VODKA - VODKA-FLVRD-DOM - 750 ML  ( AL - A010050 )</t>
  </si>
  <si>
    <t>TEMPLETON BARREL STRENGTH RYE WHISKEY - DOM WHSKY-STRT-RYE - 750 ML  ( AL - A010052 )</t>
  </si>
  <si>
    <t>STRANAHAN'S SHERRY CASK SNGLE MALT WHSKY - DOM WHSKY-STRT-OTH - 750 ML  ( AL - A010056 )</t>
  </si>
  <si>
    <t>KNAPPOGUE CASTLE TWIN WOOD AGED 14 YEAR - IRISH - 750 ML  ( AL - A010058 )</t>
  </si>
  <si>
    <t>HEAVEN'S DOOR STRAIGHT RYE - DOM WHSKY-STRT-RYE - 750 ML  ( AL - A010059 )</t>
  </si>
  <si>
    <t>CALUMET FARM SINGLE RACK BLACK 14YR BRBN - DOM WHSKY-STRT-BRBN/TN - 750 ML  ( AL - A010066 )</t>
  </si>
  <si>
    <t>BLADE AND BOW KENTUCKY STRAIGHT BOURBON - DOM WHSKY-STRT-OTH - 750 ML  ( AL - A010069 )</t>
  </si>
  <si>
    <t>RABBIT HOLE CAVEHILL FOUR GRAIN KSBW - DOM WHSKY-STRT-BRBN/TN - 750 ML  ( AL - A010071 )</t>
  </si>
  <si>
    <t>MIDLETON BARRY CROCKETT LEGACY IRISH WHK - IRISH - 750 ML  ( AL - A010073 )</t>
  </si>
  <si>
    <t>RED SPOT 15YR SINGLE POT STILL IRISH - IRISH - 750 ML  ( AL - A010074 )</t>
  </si>
  <si>
    <t>JED BARREL STRENGTH SINGLE MALT WHISKEY - DOM WHSKY-STRT-OTH - 750 ML  ( AL - A010078 )</t>
  </si>
  <si>
    <t>WILD TURKEY RARE BREED BARREL PROOF RYE - DOM WHSKY-STRT-RYE - 750 ML  ( AL - A010079 )</t>
  </si>
  <si>
    <t>FOURSQUARE DETENTE EX CASK SEL BARABADOS - RUM-AGED/DARK - 750 ML  ( AL - A010081 )</t>
  </si>
  <si>
    <t>EL TESORO SINGLE BARREL REPOSADO - TEQUILA-REPOSADO - 750 ML  ( AL - A010083 )</t>
  </si>
  <si>
    <t>WIDOW JANE 10YR STRAIGHT BOURBON WHISKEY - DOM WHSKY-STRT-OTH - 750 ML  ( AL - A010088 )</t>
  </si>
  <si>
    <t>GRANADA-VALLET AMARGO POMEGRANATE LIQ - CRDL-LQR&amp;SPC-FRT - 750 ML  ( AL - A010094 )</t>
  </si>
  <si>
    <t>OLD ELK SINGLE BARREL SELECT - DOM WHSKY-STRT-OTH - 750 ML  ( AL - A010108 )</t>
  </si>
  <si>
    <t>OLD ELK CASK STRENGTH WHEATED BBN SNG BR - DOM WHSKY-STRT-BRBN/TN - 750 ML  ( AL - A010109 )</t>
  </si>
  <si>
    <t>OLD ELK STRAIGHT WHEAT SINGLE BRRL CASK - DOM WHSKY-STRT-OTH - 750 ML  ( AL - A010110 )</t>
  </si>
  <si>
    <t>99 CINNAMON SCHNAPPS LIQUEUR - CRDL-SNPS-CNNMN - 750 ML  ( AL - A010116 )</t>
  </si>
  <si>
    <t>GEORGE KEEL COCONUT FLV RUM - RUM-FLVRD - 750 ML  ( AL - A010119 )</t>
  </si>
  <si>
    <t>GEORGE KEEL CINNAMON FLV VODKA - VODKA-FLVRD-DOM - 750 ML  ( AL - A010122 )</t>
  </si>
  <si>
    <t>EL TINIEBLO MEZCAL JOVEN ARTESANAL - TEQUILA-BLANCO - 750 ML  ( AL - A010123 )</t>
  </si>
  <si>
    <t>LEGENT TWO TRUE LEGENDS (DSS) - DOM WHSKY-STRT-BRBN/TN - 750 ML  ( AL - A010124 )</t>
  </si>
  <si>
    <t>WHISTLEPIG OLD WORLD 12 YR RYE WHISKEY - DOM WHSKY-STRT-RYE - 750 ML  ( AL - A010125 )</t>
  </si>
  <si>
    <t>GEORGE KEEL LIME FLAVORED GIN - GIN-FLVRD-DOM - 750 ML  ( AL - A010128 )</t>
  </si>
  <si>
    <t>GEORGE KEEL PINEAPPLE FLV RUM - RUM-FLVRD - 750 ML  ( AL - A010129 )</t>
  </si>
  <si>
    <t>GEORGE KEEL MANGO FLV RUM - RUM-FLVRD - 750 ML  ( AL - A010130 )</t>
  </si>
  <si>
    <t>WILDERNESS TRAIL RYE BBN SM BC BIB 6YR - DOM WHSKY-STRT-BRBN/TN - 750 ML  ( AL - A010134 )</t>
  </si>
  <si>
    <t>OLD SOUL PRIVATE SELECTION SINGLE BARREL - DOM WHSKY-STRT-BRBN/TN - 750 ML  ( AL - A010141 )</t>
  </si>
  <si>
    <t>COMPASS BOX HEDONISM SCOTCH WHISKEY - SCOTCH-BLND-FRGN BTLD - 750 ML  ( AL - A010143 )</t>
  </si>
  <si>
    <t>GREAT KING ST ARTIST BLEND SCOTCH - SCOTCH-BLND-FRGN BTLD - 750 ML  ( AL - A010147 )</t>
  </si>
  <si>
    <t>GREAT KING STREET GLASGOW BLEND - SCOTCH-BLND-FRGN BTLD - 750 ML  ( AL - A010148 )</t>
  </si>
  <si>
    <t>RON IZALCO 15 YR CASK STRENGTH RUM - RUM-AGED/DARK - 750 ML  ( AL - A010149 )</t>
  </si>
  <si>
    <t>RY3 RUM CASK FINISHED BLEND RYE WHISKEY - DOM WHSKY-STRT-RYE - 750 ML  ( AL - A010151 )</t>
  </si>
  <si>
    <t>THOMAS S MOORE KSBW FINISHED CHARD CASK - DOM WHSKY-STRT-BRBN/TN - 750 ML  ( AL - A010157 )</t>
  </si>
  <si>
    <t>THOMAS S MOORE KSBW FINISHED CAB SAV CSK - DOM WHSKY-STRT-BRBN/TN - 750 ML  ( AL - A010158 )</t>
  </si>
  <si>
    <t>SMIRNOFF SPICY TAMARIND (DSS) - VODKA-FLVRD-DOM - 750 ML  ( AL - A010164 )</t>
  </si>
  <si>
    <t>KIRK &amp; SWEENEY XO DOMINICAN RUM - RUM-AGED/DARK - 750 ML  ( AL - A010167 )</t>
  </si>
  <si>
    <t>BARRELL ARMIDA - DOM WHSKY-STRT-BRBN/TN - 750 ML  ( AL - A010168 )</t>
  </si>
  <si>
    <t>MURDER CREEK DIXIE CHOCOLATE LIQUEUR - CRDL-LQR&amp;SPC-OTH - 750 ML  ( AL - A010169 )</t>
  </si>
  <si>
    <t>MURDER CREEK ORANGE DREAMCICLE MOONSHINE - CRDL-LQR&amp;SPC-OTH - 750 ML  ( AL - A010171 )</t>
  </si>
  <si>
    <t>MURDER CREEK STRAWBERRY CREAM MOONSHINE - CRDL-LQR&amp;SPC-OTH - 750 ML  ( AL - A010172 )</t>
  </si>
  <si>
    <t>GREEN SPOT IRISH WHISKEY - IRISH - 750 ML  ( AL - A010174 )</t>
  </si>
  <si>
    <t>CINCORO ANEJO TEQUILA IN A BOX - TEQUILA-BLANCO - 750 ML  ( AL - A010178 )</t>
  </si>
  <si>
    <t>SANTO FINO REPOSADO TEQUILA - TEQUILA-REPOSADO - 750 ML  ( AL - A010179 )</t>
  </si>
  <si>
    <t>GEORGE DICKEL SINGLE BARREL 15 YR 105PRF - DOM WHSKY-STRT-BRBN/TN - 750 ML  ( AL - A010185 )</t>
  </si>
  <si>
    <t>REBEL CASK STRENGTH SB BARREL PROGRAM - DOM WHSKY-STRT-BRBN/TN - 750 ML  ( AL - A010187 )</t>
  </si>
  <si>
    <t>EZRA BROOKS CASK STRENGTH BARREL PROGRAM - DOM WHSKY-STRT-BRBN/TN - 750 ML  ( AL - A010188 )</t>
  </si>
  <si>
    <t>DON JULIO PRIMAVERA REPOSADO TEQUILA - TEQUILA-REPOSADO - 750 ML  ( AL - A010192 )</t>
  </si>
  <si>
    <t>GLENGOYNE HIGHLAND SINGLE MALT 18 YEAR - SCOTCH-SNGL MALT - 750 ML  ( AL - A010201 )</t>
  </si>
  <si>
    <t>HEAVEN'S DOOR SINGLE BARREL CASK STRT BN - DOM WHSKY-STRT-BRBN/TN - 750 ML  ( AL - A010207 )</t>
  </si>
  <si>
    <t>CARDHU 12YR SPEYSIDE MALT - SCOTCH-SNGL MALT - 750 ML  ( AL - A010230 )</t>
  </si>
  <si>
    <t>MORTLACH 12YO GEORGE COWIE &amp; SON SCOTCH - SCOTCH-SNGL MALT - 750 ML  ( AL - A010231 )</t>
  </si>
  <si>
    <t>JOHNNIE WALKER PURE MALT GREEN - SCOTCH-BLND-FRGN BTLD - 750 ML  ( AL - A010232 )</t>
  </si>
  <si>
    <t>CLYDE MAYS SPECIAL RSV STRT BBN WHK 6YR - DOM WHSKY-STRT-BRBN/TN - 750 ML  ( AL - A010238 )</t>
  </si>
  <si>
    <t>WHISTLEPIG FARMSTOCK BEYOND BONDED SBW - DOM WHSKY-STRT-BRBN/TN - 750 ML  ( AL - A010239 )</t>
  </si>
  <si>
    <t>WHISTLEPIG FARMSTOCK BEYOND BONDED RYE - DOM WHSKY-STRT-RYE - 750 ML  ( AL - A010240 )</t>
  </si>
  <si>
    <t>ELIJAH CRAIG PRIVATE BARREL - DOM WHSKY-STRT-BRBN/TN - 750 ML  ( AL - A010246 )</t>
  </si>
  <si>
    <t>ELIJAH CRAIG PRIVATE BARREL BARREL PROOF - DOM WHSKY-STRT-BRBN/TN - 750 ML  ( AL - A010247 )</t>
  </si>
  <si>
    <t>BARDSTOWN BOURBON CO DISCOVERY SERIES - DOM WHSKY-STRT-BRBN/TN - 750 ML  ( AL - A010248 )</t>
  </si>
  <si>
    <t>DULCE VIDA ORGANIC REPOSADO 80PRF TEQ - TEQUILA-REPOSADO - 750 ML  ( AL - A010252 )</t>
  </si>
  <si>
    <t>BALCONES TEXAS SINGLE MALT SGL BRRL WHSK - DOM WHSKY-STRT-OTH - 750 ML  ( AL - A010253 )</t>
  </si>
  <si>
    <t>MARS IWAI 45 JAPANESE WHISKY - OTH IMP WHSKY - 750 ML  ( AL - A010260 )</t>
  </si>
  <si>
    <t>YELLOWSTONE HAND PICKED COLLECTION 102PR - DOM WHSKY-STRT-BRBN/TN - 750 ML  ( AL - A010267 )</t>
  </si>
  <si>
    <t>APPLETON ESTATE 15YR BLACK RIVER CASK - RUM-AGED/DARK - 750 ML  ( AL - A010275 )</t>
  </si>
  <si>
    <t>SOLDIER VALLEY NAVY RUM - RUM-LIGHT - 750 ML  ( AL - A010279 )</t>
  </si>
  <si>
    <t>GARRISON BROTHERS SINGLE BARREL SBW - DOM WHSKY-STRT-BRBN/TN - 750 ML  ( AL - A010280 )</t>
  </si>
  <si>
    <t>THE MACALLAN HARMONY COLLECTION RICH CAC - SCOTCH-SNGL MALT - 750 ML  ( AL - A010281 )</t>
  </si>
  <si>
    <t>NULU RESERVE SMALL BATCH BOURBON WHISKEY - DOM WHSKY-STRT-BRBN/TN - 750 ML  ( AL - A010282 )</t>
  </si>
  <si>
    <t>STELLUM SPIRITS STRAIGHT BOURBON WHISKEY - DOM WHSKY-STRT-BRBN/TN - 750 ML  ( AL - A010283 )</t>
  </si>
  <si>
    <t>STELLUM SPIRITS STRAIGHT RYE WHISKEY - DOM WHSKY-STRT-RYE - 750 ML  ( AL - A010284 )</t>
  </si>
  <si>
    <t>FRENCH LICK LEE W SINCLAIR 4 GRAIN BIB - DOM WHSKY-STRT-BRBN/TN - 750 ML  ( AL - A010285 )</t>
  </si>
  <si>
    <t>GARRISON BROTHERS SMALL BATCH SBW - DOM WHSKY-STRT-BRBN/TN - 750 ML  ( AL - A010286 )</t>
  </si>
  <si>
    <t>FRENCH LICK THE MATTIE GLADDEN BIB BBN - DOM WHSKY-STRT-BRBN/TN - 750 ML  ( AL - A010287 )</t>
  </si>
  <si>
    <t>JEFFERSON COGNAC CASK FINISH SGL BRL RYE - DOM WHSKY-STRT-RYE - 750 ML  ( AL - A010288 )</t>
  </si>
  <si>
    <t>GEORGE KEEL BUTTERSCOTCH FLV RUM - RUM-FLVRD - 750 ML  ( AL - A010299 )</t>
  </si>
  <si>
    <t>GEORGE KEEL KAY'S VANILLA FLV RUM - RUM-FLVRD - 750 ML  ( AL - A010300 )</t>
  </si>
  <si>
    <t>JED ELIZABETH FIG LIQUEUR - CRDL-LQR&amp;SPC-FRT - 750 ML  ( AL - A010305 )</t>
  </si>
  <si>
    <t>JED ELIZABETH PECAN LIQUEUR - CRDL-LQR&amp;SPC-OTH - 750 ML  ( AL - A010306 )</t>
  </si>
  <si>
    <t>JED ELIZABETH GRAND SATSUMA LIQUEUR - CRDL-LQR&amp;SPC-FRT - 750 ML  ( AL - A010307 )</t>
  </si>
  <si>
    <t>WHISTLEPIG BESPOKE BLEND BARREL RYE WHSK - CAN-US BLND-US BTLD - 750 ML  ( AL - A010308 )</t>
  </si>
  <si>
    <t>BENJAMIN PRICHARD'S DOUBLE BARRELLED - DOM WHSKY-STRT-BRBN/TN - 750 ML  ( AL - A010310 )</t>
  </si>
  <si>
    <t>DIPLOMATICO AMBASSADOR CASK STRENGTH RUM - RUM-AGED/DARK - 750 ML  ( AL - A010311 )</t>
  </si>
  <si>
    <t>DIPLOMATICO SINGLE VINTAGE RUM - RUM-AGED/DARK - 750 ML  ( AL - A010312 )</t>
  </si>
  <si>
    <t>WIDOW JANE LUCKY 13 SMALL BATCH SB BLEND - DOM WHSKY-STRT-BRBN/TN - 750 ML  ( AL - A010320 )</t>
  </si>
  <si>
    <t>GEORGE DICKEL 8YR BOURBON WHISKEY - DOM WHSKY-STRT-BRBN/TN - 750 ML  ( AL - A010322 )</t>
  </si>
  <si>
    <t>CLYDE MAY'S ALABAMA STYLE 13YR CASK STRG - DOM WHSKY-STRT-BRBN/TN - 750 ML  ( AL - A010325 )</t>
  </si>
  <si>
    <t>RAMPUR ASAVA SGL MLT CAB SAV CASK WHISKY - OTH IMP WHSKY - 750 ML  ( AL - A010329 )</t>
  </si>
  <si>
    <t>RAMPUR DOUBLE CASK SINGLE MALT INDIAN - OTH IMP WHSKY - 750 ML  ( AL - A010330 )</t>
  </si>
  <si>
    <t>JAISALMER INDIAN CRAFT GIN - GIN-CLASSIC-IMP - 750 ML  ( AL - A010331 )</t>
  </si>
  <si>
    <t>GLENDRONACH 15 YEAR SINGLE MALT SCOTCH - SCOTCH-SNGL MALT - 750 ML  ( AL - A010333 )</t>
  </si>
  <si>
    <t>GLENDRONACH PORT WOOD HIGHLAND SNGL MALT - SCOTCH-SNGL MALT - 750 ML  ( AL - A010334 )</t>
  </si>
  <si>
    <t>BLACK DOG TRIPLE GOLD RESERVE BLENDED - SCOTCH-SNGL MALT - 750 ML  ( AL - A010339 )</t>
  </si>
  <si>
    <t>BLACK DOG BLACK RESERVE BLENDED MLT WHKY - SCOTCH-SNGL MALT - 750 ML  ( AL - A010340 )</t>
  </si>
  <si>
    <t>MCDOWELL'S NO.1 INDIAN WHISKY - OTH IMP WHSKY - 750 ML  ( AL - A010343 )</t>
  </si>
  <si>
    <t>WILDERNESS TRAIL SINGLE BARREL RYE WHSKY - DOM WHSKY-STRT-RYE - 750 ML  ( AL - A010348 )</t>
  </si>
  <si>
    <t>WILDERNESS TRAIL SGL BRL WHEATED BOURBON - DOM WHSKY-STRT-BRBN/TN - 750 ML  ( AL - A010349 )</t>
  </si>
  <si>
    <t>WILDERNESS TRAIL HIGH RYE BOURBON WHSKEY - DOM WHSKY-STRT-BRBN/TN - 750 ML  ( AL - A010351 )</t>
  </si>
  <si>
    <t>FEW SPIRITS BOURBON WHISKEY (IL) - DOM WHSKY-STRT-OTH - 750 ML  ( AL - A010360 )</t>
  </si>
  <si>
    <t>WHISKEY ROW DIST SELECT BLEND SMALL BTCH - DOM WHSKY-BLND - 750 ML  ( AL - A010361 )</t>
  </si>
  <si>
    <t>WHISKEY ROW BOTTLED IN BOND SBW - DOM WHSKY-STRT-BRBN/TN - 750 ML  ( AL - A010362 )</t>
  </si>
  <si>
    <t>BARDSTOWN AMERICAN HIGHWAY RESERVE SBW - DOM WHSKY-STRT-BRBN/TN - 750 ML  ( AL - A010366 )</t>
  </si>
  <si>
    <t>SKYY INFUSIONS WILD STRAWBERRY FLVRD VOD - VODKA-FLVRD-DOM - 750 ML  ( AL - A010368 )</t>
  </si>
  <si>
    <t>OLD SOUL TIN TYPE 1 STRAIGHT BBN AGED 7Y - DOM WHSKY-STRT-BRBN/TN - 750 ML  ( AL - A010369 )</t>
  </si>
  <si>
    <t>R.L. SEALE'S BARBADOS RUM - RUM-AGED/DARK - 750 ML  ( AL - A010370 )</t>
  </si>
  <si>
    <t>TOWN BRANCH TRUE CASK STRAIGHT BOURBON - DOM WHSKY-STRT-BRBN/TN - 750 ML  ( AL - A010372 )</t>
  </si>
  <si>
    <t>JOURNEYMAN DIST SILVER CROSS CASK STRGTH - DOM WHSKY-STRT-OTH - 750 ML  ( AL - A010377 )</t>
  </si>
  <si>
    <t>JACOB'S PARDON SMALL BATCH AMERICAN NO 2 - DOM WHSKY-STRT-OTH - 750 ML  ( AL - A010379 )</t>
  </si>
  <si>
    <t>BLACK PATCH PECAN PIE LIQUEUR - CRDL-LQR&amp;SPC-CRM - 750 ML  ( AL - A010380 )</t>
  </si>
  <si>
    <t>PINHOOK FLAGSHIP SERIES SBW - DOM WHSKY-STRT-BRBN/TN - 750 ML  ( AL - A010384 )</t>
  </si>
  <si>
    <t>PINHOOK HARD RYE GUY STRT RYE HIGH PROOF - DOM WHSKY-STRT-RYE - 750 ML  ( AL - A010386 )</t>
  </si>
  <si>
    <t>HIGH WEST HIGH COUNTRY SGL MLT LTD EDT - DOM WHSKY-SNGL MALT - 750 ML  ( AL - A010387 )</t>
  </si>
  <si>
    <t>GLENGLASSAUGH 30YR HIGHLAND SINGLE MALT - SCOTCH-SNGL MALT - 750 ML  ( AL - A010388 )</t>
  </si>
  <si>
    <t>TOWN BRANCH SINGLE BARREL RESERVE ST RYE - DOM WHSKY-STRT-RYE - 750 ML  ( AL - A010398 )</t>
  </si>
  <si>
    <t>TOWN BRANCH SINGLE BARREL RSV SGL MLT - DOM WHSKY-STRT-OTH - 750 ML  ( AL - A010399 )</t>
  </si>
  <si>
    <t>TOWN BRANCH SINGLE BARREL RESERVE BOURBN - DOM WHSKY-STRT-BRBN/TN - 750 ML  ( AL - A010400 )</t>
  </si>
  <si>
    <t>BARRICA PX WHISKEY - DOM WHSKY-STRT-BRBN/TN - 750 ML  ( AL - A010405 )</t>
  </si>
  <si>
    <t>SLANE IRISH SPECIAL ED LEGACY 81 4OTH AN - IRISH-BLND - 750 ML  ( AL - A010407 )</t>
  </si>
  <si>
    <t>DOS PRIMOS REPOSADO TEQUILA - TEQUILA-REPOSADO - 750 ML  ( AL - A010409 )</t>
  </si>
  <si>
    <t>BASIL HAYDEN'S SUBTLE SMOKE SBW - DOM WHSKY-STRT-BRBN/TN - 750 ML  ( AL - A010410 )</t>
  </si>
  <si>
    <t>GARRISON BROTHERS BALMORHEA TEXAS SBW - DOM WHSKY-STRT-BRBN/TN - 750 ML  ( AL - A010412 )</t>
  </si>
  <si>
    <t>REMUS BOURBON BARREL PROGRAM - DOM WHSKY-STRT-BRBN/TN - 750 ML  ( AL - A010414 )</t>
  </si>
  <si>
    <t>KROL VODKA (POLAND) - VODKA-CLASSIC-IMP - 750 ML  ( AL - A010415 )</t>
  </si>
  <si>
    <t>OAK &amp; EDEN FRENCH OAK WHEAT &amp; SPIRE 116P - DOM WHSKY-STRT-BRBN/TN - 750 ML  ( AL - A010419 )</t>
  </si>
  <si>
    <t>OAK &amp; EDEN AMERICAN OAK RYE &amp; SPIRE 114P - DOM WHSKY-STRT-RYE - 750 ML  ( AL - A010421 )</t>
  </si>
  <si>
    <t>OLD ELK FOUR GRAIN STRAIGHT BOURBON WHK - DOM WHSKY-STRT-BRBN/TN - 750 ML  ( AL - A010423 )</t>
  </si>
  <si>
    <t>THOMAS S MOORE KSBW FINISHED SHERRY CASK - DOM WHSKY-STRT-BRBN/TN - 750 ML  ( AL - A010426 )</t>
  </si>
  <si>
    <t>THOMAS S MOORE KSBW FINISHED COGNAC CASK - DOM WHSKY-STRT-BRBN/TN - 750 ML  ( AL - A010429 )</t>
  </si>
  <si>
    <t>MYERS'S SINGLE BARREL RUM - RUM-AGED/DARK - 750 ML  ( AL - A010435 )</t>
  </si>
  <si>
    <t>DON JULIO REPOSADO PRIVATE CASK TEQUILA - TEQUILA-REPOSADO - 750 ML  ( AL - A010443 )</t>
  </si>
  <si>
    <t>NOLET'S RESERVE GIN - GIN-CLASSIC-IMP - 750 ML  ( AL - A010446 )</t>
  </si>
  <si>
    <t>ENGINE ORGANIC FUEL THE DREAM GIN - GIN-CLASSIC-IMP - 750 ML  ( AL - A010448 )</t>
  </si>
  <si>
    <t>OLD ELK STRAIGHT RYE SINGLE BARREL CASK - DOM WHSKY-STRT-RYE - 750 ML  ( AL - A010453 )</t>
  </si>
  <si>
    <t>COURAGE &amp; CONVICTION AMRCN CUVEE SC CASK - DOM WHSKY-STRT-OTH - 750 ML  ( AL - A010455 )</t>
  </si>
  <si>
    <t>WESTWARD AMRCN SINGLE BARREL STOUT CASK - DOM WHSKY-STRT-OTH - 750 ML  ( AL - A010460 )</t>
  </si>
  <si>
    <t>WESTWARD AMERICAN SNG MALT SNG BRL 125PF - DOM WHSKY-STRT-OTH - 750 ML  ( AL - A010461 )</t>
  </si>
  <si>
    <t>WESTWARD PINOT NOIR CASK STRAIGHT MALT - DOM WHSKY-STRT-OTH - 750 ML  ( AL - A010462 )</t>
  </si>
  <si>
    <t>WESTWARD SMALL BATCH OREGON STRT MALT - DOM WHSKY-STRT-SM BTCH - 750 ML  ( AL - A010463 )</t>
  </si>
  <si>
    <t>CORNER CREEK SMALL BATCH KSBW - DOM WHSKY-STRT-BRBN/TN - 750 ML  ( AL - A010464 )</t>
  </si>
  <si>
    <t>RITTENHOUSE - DOM WHSKY-STRT-RYE - 750 ML  ( AL - A010465 )</t>
  </si>
  <si>
    <t>JEFFERSONS OCEAN AGED VOYAGE 27 CASK STR - DOM WHSKY-STRT-BRBN/TN - 750 ML  ( AL - A010466 )</t>
  </si>
  <si>
    <t>WHISTLEPIG BOSS HOG IX SIREN'S SONG RYE - DOM WHSKY-STRT-RYE - 750 ML  ( AL - A010469 )</t>
  </si>
  <si>
    <t>BARDSTOWN BBN CO COLLAB SR CH DE LAUBADE - DOM WHSKY-STRT-BRBN/TN - 750 ML  ( AL - A010472 )</t>
  </si>
  <si>
    <t>CLYDE MAYS SINGLE BARREL 5Y STRAIGHT RYE - DOM WHSKY-STRT-RYE - 750 ML  ( AL - A010475 )</t>
  </si>
  <si>
    <t>CALUMET FARM SINGLE RACK BLACK 16YR BRBN - DOM WHSKY-STRT-BRBN/TN - 750 ML  ( AL - A010477 )</t>
  </si>
  <si>
    <t>BUMBU THE ORIGINAL &amp; XO RUM CREAM - CRDL-LQR&amp;SPC-SPRT SPCTY - 750 ML  ( AL - A010479 )</t>
  </si>
  <si>
    <t>PENELOPE BOURBON TOASTED SERIES - DOM WHSKY-STRT-BRBN/TN - 750 ML  ( AL - A010485 )</t>
  </si>
  <si>
    <t>PENELOPE ARCHITECT FIN FRENCH OAK STAVES - DOM WHSKY-STRT-BRBN/TN - 750 ML  ( AL - A010486 )</t>
  </si>
  <si>
    <t>GARRISON BROTHERS HONEY DEW TEXAS BB DSS - DOM WHSKY-BLND - 750 ML  ( AL - A010488 )</t>
  </si>
  <si>
    <t>GEORGE DICKEL LEOPOLD BROS COLLAB RYE BL - DOM WHSKY-STRT-RYE - 750 ML  ( AL - A010490 )</t>
  </si>
  <si>
    <t>DEVILS RIVER SINGLE BARREL STRAIGHT BBN - DOM WHSKY-STRT-BRBN/TN - 750 ML  ( AL - A010493 )</t>
  </si>
  <si>
    <t>DEVILS RIVER DISTILLER'S SELECT BOURBON - DOM WHSKY-STRT-BRBN/TN - 750 ML  ( AL - A010494 )</t>
  </si>
  <si>
    <t>TROMBA REPOSADO SNG CSK SELECT OVERPROOF - TEQUILA-REPOSADO - 750 ML  ( AL - A010495 )</t>
  </si>
  <si>
    <t>JOURNEYMAN LAST FEATHER RYE CASK STRNGTH - DOM WHSKY-STRT-RYE - 750 ML  ( AL - A010496 )</t>
  </si>
  <si>
    <t>FEW SPIRITS AMERICAN WHISKEY - DOM WHSKY-STRT-OTH - 750 ML  ( AL - A010503 )</t>
  </si>
  <si>
    <t>FEW SPIRITS RYE - DOM WHSKY-STRT-RYE - 750 ML  ( AL - A010504 )</t>
  </si>
  <si>
    <t>WIDOW JANE 10YR ANNIVERSARY EDITION - DOM WHSKY-STRT-BRBN/TN - 750 ML  ( AL - A010506 )</t>
  </si>
  <si>
    <t>WIDOW JANE DECADENCE SB FIN MAPLE BRLS - DOM WHSKY-STRT-BRBN/TN - 750 ML  ( AL - A010507 )</t>
  </si>
  <si>
    <t>OLD EZRA 7 YEAR 114 PROOF RYE WHISKEY - DOM WHSKY-STRT-RYE - 750 ML  ( AL - A010508 )</t>
  </si>
  <si>
    <t>OLD SOUL SINGLE BARREL 109 PROOF SBW - DOM WHSKY-STRT-BRBN/TN - 750 ML  ( AL - A010526 )</t>
  </si>
  <si>
    <t>ARDBEG ARDCORE GENERAL RELEASE/GIFT BOX - SCOTCH-SNGL MALT - 750 ML  ( AL - A010530 )</t>
  </si>
  <si>
    <t>RABBIT HOLE BOXERGRAIL KENTUCKY RYE - DOM WHSKY-STRT-RYE - 750 ML  ( AL - A010534 )</t>
  </si>
  <si>
    <t>RABBIT HOLE DARERINGER KSBW - DOM WHSKY-STRT-BRBN/TN - 750 ML  ( AL - A010535 )</t>
  </si>
  <si>
    <t>BARDSTOWN CO WV GREAT BARREL CO BLEND OK - DOM WHSKY-STRT-OTH - 750 ML  ( AL - A010538 )</t>
  </si>
  <si>
    <t>KNOB CREEK 18YR STRAIGHT BOURBON WHISKEY - DOM WHSKY-STRT-BRBN/TN - 750 ML  ( AL - A010541 )</t>
  </si>
  <si>
    <t>BULLEIT BOURBON BARREL STRENGTH - DOM WHSKY-STRT-SM BTCH - 750 ML  ( AL - A010544 )</t>
  </si>
  <si>
    <t>CHICKEN COCK CHANTICLEER CGNC BRRL FNSH - DOM WHSKY-STRT-BRBN/TN - 750 ML  ( AL - A010548 )</t>
  </si>
  <si>
    <t>OLE SMOKY TENN MNSHNE SOUR RAZZIN BERRY - DOM WHSKY-BLND - 750 ML  ( AL - A010553 )</t>
  </si>
  <si>
    <t>OLE SMOKY TENN HOT &amp; SPICY PICKLES MNSHN - DOM WHSKY-BLND - 750 ML  ( AL - A010554 )</t>
  </si>
  <si>
    <t>OLE SMOKY TENNESSEE AMARETTO WHISKEY 56P - DOM WHSKY-BLND - 750 ML  ( AL - A010555 )</t>
  </si>
  <si>
    <t>JUDGE ROY BEAN BRL STRENGTH PECAN WD BBN - DOM WHSKY-STRT-BRBN/TN - 750 ML  ( AL - A010562 )</t>
  </si>
  <si>
    <t>BERNHEIM ORIGINAL KSW WHEAT BARREL PROOF - DOM WHSKY-STRT-OTH - 750 ML  ( AL - A010564 )</t>
  </si>
  <si>
    <t>CLASE AZUL JOVEN TEQUILA - TEQUILA-BLANCO - 750 ML  ( AL - A010569 )</t>
  </si>
  <si>
    <t>GARRISON BROTHER GUADALUPE TEXAS SBW DSS - DOM WHSKY-STRT-BRBN/TN - 750 ML  ( AL - A010570 )</t>
  </si>
  <si>
    <t>BLACKENED AMERICAN WHISKEY CASK STRENGTH - DOM WHSKY-BLND - 750 ML  ( AL - A010571 )</t>
  </si>
  <si>
    <t>JUDGE ROY BEAN SPIRITS PECAN WOOD BBN - DOM WHSKY-STRT-BRBN/TN - 750 ML  ( AL - A010574 )</t>
  </si>
  <si>
    <t>DOS HOMBRES JOVEN MEZCAL ARTESANAL - TEQUILA-BLANCO - 750 ML  ( AL - A010576 )</t>
  </si>
  <si>
    <t>JEFFERSON'S OCEAN AGE AT SEA WHEATED BRL - DOM WHSKY-STRT-OTH - 750 ML  ( AL - A010577 )</t>
  </si>
  <si>
    <t>REBEL 10 YEAR SINGLE BARREL - DOM WHSKY-STRT-BRBN/TN - 750 ML  ( AL - A010586 )</t>
  </si>
  <si>
    <t>ARDBEG HEAVY VAPOURS ULTIMATE SM W/GFTBX - SCOTCH-SNGL MALT - 750 ML  ( AL - A010591 )</t>
  </si>
  <si>
    <t>WHISTLEPIG SUMMERSTOCK PIT VIPER LE WHK - DOM WHSKY-STRT-OTH - 750 ML  ( AL - A010598 )</t>
  </si>
  <si>
    <t>BARDSTOWN BBN CO COLLAB SERIE FOURSQUARE - DOM WHSKY-BLND - 750 ML  ( AL - A010599 )</t>
  </si>
  <si>
    <t>OAK &amp; EDEN BOURBON&amp;VINE CABERNET STEEPED - DOM WHSKY-BLND - 750 ML  ( AL - A010604 )</t>
  </si>
  <si>
    <t>OAK &amp; EDEN WHEAT&amp;HONEY SOAKED OAK BBN WK - DOM WHSKY-STRT-BRBN/TN - 750 ML  ( AL - A010605 )</t>
  </si>
  <si>
    <t>JACK DANIELS SNGL BRL BARREL PROOF 125PF - DOM WHSKY-STRT-SM BTCH - 750 ML  ( AL - A010607 )</t>
  </si>
  <si>
    <t>HEAVEN HILL BOTTLED IN BOND 7YR - DOM WHSKY-STRT-BRBN/TN - 750 ML  ( AL - A010608 )</t>
  </si>
  <si>
    <t>REDMONT VODKA - VODKA-CLASSIC-DOM - 750 ML  ( AL - A010609 )</t>
  </si>
  <si>
    <t>OLD ELK SOUR MASH RESERVE SINGLE BRL SBW - DOM WHSKY-STRT-OTH - 750 ML  ( AL - A010611 )</t>
  </si>
  <si>
    <t>BROTHER'S BOND CASK STRENGTH WHISKEY - DOM WHSKY-STRT-BRBN/TN - 750 ML  ( AL - A010612 )</t>
  </si>
  <si>
    <t>BROTHER'S BOND AMERICAN BLENDED RYE WHK - DOM WHSKY-STRT-RYE - 750 ML  ( AL - A010613 )</t>
  </si>
  <si>
    <t>GRANDER SINGLE BARREL RUM LRPS PANAMA - RUM-AGED/DARK - 750 ML  ( AL - A010619 )</t>
  </si>
  <si>
    <t>FOUNDERS CUT STRAIGHT BOURBON - DOM WHSKY-STRT-BRBN/TN - 750 ML  ( AL - A010622 )</t>
  </si>
  <si>
    <t>REMUS REPEAL RESERVE ST BN WHSKY SERIES7 - DOM WHSKY-STRT-BRBN/TN - 750 ML  ( AL - A010624 )</t>
  </si>
  <si>
    <t>PENELOPE TOASTED RYE BARREL FIN BRL STRG - DOM WHSKY-STRT-RYE - 750 ML  ( AL - A010625 )</t>
  </si>
  <si>
    <t>PENELOPE RIO ST BN IN HONEY AMBURANA BRL - DOM WHSKY-STRT-BRBN/TN - 750 ML  ( AL - A010627 )</t>
  </si>
  <si>
    <t>ANGEL'S ENVY PRIVATE SELECTION SNGL BRRL - DOM WHSKY-STRT-BRBN/TN - 750 ML  ( AL - A010631 )</t>
  </si>
  <si>
    <t>TANTEO HABANERO INFUSED TEQUILA - TEQUILA-FLAVORED - 750 ML  ( AL - A010633 )</t>
  </si>
  <si>
    <t>YELLOWSTONE HAND PICKED COLLECTION 119PR - DOM WHSKY-STRT-BRBN/TN - 750 ML  ( AL - A010637 )</t>
  </si>
  <si>
    <t>HIGH WEST CASK COLL CAB SAV BRLS BOURBON - DOM WHSKY-STRT-BRBN/TN - 750 ML  ( AL - A010638 )</t>
  </si>
  <si>
    <t>HIGH WEST CASK STRENGTH BLEND OF SBW - DOM WHSKY-STRT-BRBN/TN - 750 ML  ( AL - A010639 )</t>
  </si>
  <si>
    <t>ARDBEG ANTHOLOGY THE ULTIMATE 13Y W/GFBX - SCOTCH-SNGL MALT - 750 ML  ( AL - A010648 )</t>
  </si>
  <si>
    <t>LUX ROW FOUR GRAIN MASHBILL DBL SB KSBW - DOM WHSKY-STRT-BRBN/TN - 750 ML  ( AL - A010650 )</t>
  </si>
  <si>
    <t>FEW SPIRITS BOTTLED IN BOND STRAIGHT BBN - DOM WHSKY-STRT-BRBN/TN - 750 ML  ( AL - A010656 )</t>
  </si>
  <si>
    <t>BARDSTOWN BBN CO SINGLE BARREL KSBW - DOM WHSKY-STRT-BRBN/TN - 750 ML  ( AL - A010657 )</t>
  </si>
  <si>
    <t>BARDSTOWN BBN CO COLLAB SRS GOOSE ISLAND - DOM WHSKY-STRT-BRBN/TN - 750 ML  ( AL - A010658 )</t>
  </si>
  <si>
    <t>BIB &amp; TUCKER DOUBLE CHAR BBN 6Y SMALL BC - DOM WHSKY-STRT-BRBN/TN - 750 ML  ( AL - A010664 )</t>
  </si>
  <si>
    <t>NELSON BROS SBW BLENDS COGNAC CASK WHK - DOM WHSKY-STRT-BRBN/TN - 750 ML  ( AL - A010674 )</t>
  </si>
  <si>
    <t>NELSON BROS SBW BLENDS MOURVEDRE CASK - DOM WHSKY-STRT-BRBN/TN - 750 ML  ( AL - A010675 )</t>
  </si>
  <si>
    <t>WHISTLEPIG THE BEHOLDEN SINGLE MALT WHK - CAN-US BLND-US BTLD - 750 ML  ( AL - A010676 )</t>
  </si>
  <si>
    <t>OLD SOUL TIN TYPE 2 STRAIGHT BBN AGED 9Y - DOM WHSKY-STRT-BRBN/TN - 750 ML  ( AL - A010677 )</t>
  </si>
  <si>
    <t>I W HARPER CABERNET CASK RESERVE ST BBN - DOM WHSKY-STRT-BRBN/TN - 750 ML  ( AL - A010683 )</t>
  </si>
  <si>
    <t>JOHNNIE WALKER BLUE LB YEAR OF DRAGON - SCOTCH-BLND-FRGN BTLD - 750 ML  ( AL - A010684 )</t>
  </si>
  <si>
    <t>HORSE SOLDIER STRAIGHT BOURBON WHISKEY - DOM WHSKY-STRT-BRBN/TN - 750 ML  ( AL - A010688 )</t>
  </si>
  <si>
    <t>HORSE SOLDIER SIGNATURE SMALL BATCH BRBN - DOM WHSKY-STRT-OTH - 750 ML  ( AL - A010689 )</t>
  </si>
  <si>
    <t>HORSE SOLDIER RESERVE BARREL STRGHT BRBN - DOM WHSKY-STRT-OTH - 750 ML  ( AL - A010690 )</t>
  </si>
  <si>
    <t>SMOKE WAGON SMALL BATCH BOURBON WHISKEY - DOM WHSKY-STRT-BRBN/TN - 750 ML  ( AL - A010691 )</t>
  </si>
  <si>
    <t>EL TESORO MUNDIAL ANEJO KNOB CREEK EDTN - TEQUILA-ANEJO - 750 ML  ( AL - A010694 )</t>
  </si>
  <si>
    <t>2XO GEM OF KENTUCKY STRAIGHT BOURBON WHK - DOM WHSKY-STRT-BRBN/TN - 750 ML  ( AL - A010695 )</t>
  </si>
  <si>
    <t>WHISTLEPIG CAMPSTOCK WHEAT WHISKEY LE - DOM WHSKY-STRT-OTH - 750 ML  ( AL - A010698 )</t>
  </si>
  <si>
    <t>THE REPRESENTATIVE BARREL PROOF - DOM WHSKY-STRT-BRBN/TN - 750 ML  ( AL - A010699 )</t>
  </si>
  <si>
    <t>BENRIACH THE SIXTEEN 16Y THREE CSK MATUR - SCOTCH-SNGL MALT - 750 ML  ( AL - A010703 )</t>
  </si>
  <si>
    <t>SMOKE WAGON DESERT COLT FULL STRENGTH WK - DOM WHSKY-STRT-BRBN/TN - 750 ML  ( AL - A010705 )</t>
  </si>
  <si>
    <t>SMOKE WAGON UNCUT UNFILTERED BOURBON - DOM WHSKY-STRT-BRBN/TN - 750 ML  ( AL - A010706 )</t>
  </si>
  <si>
    <t>SMOKE WAGON BOTTLED IN BOND STRAIGHT RYE - DOM WHSKY-STRT-RYE - 750 ML  ( AL - A010707 )</t>
  </si>
  <si>
    <t>ELIJAH CRAIG SMB 2026 PGA CHAMPIONSHIP - DOM WHSKY-STRT-OTH - 750 ML  ( AL - A010708 )</t>
  </si>
  <si>
    <t>FT35 VODKA - VODKA-CLASSIC-DOM - 750 ML  ( AL - A010711 )</t>
  </si>
  <si>
    <t>FT35 PEACH FLV VODKA - VODKA-FLVRD-DOM - 750 ML  ( AL - A010712 )</t>
  </si>
  <si>
    <t>BULLEIT 95 RYE 12YR STRAIGHT RYE - DOM WHSKY-STRT-RYE - 750 ML  ( AL - A010714 )</t>
  </si>
  <si>
    <t>YELLOWSTONE HAND PICKED AMERICAN SM 110P - DOM WHSKY-SNGL MALT - 750 ML  ( AL - A010718 )</t>
  </si>
  <si>
    <t>MINOR CASE HAND SELECT SB 6Y RYE 105 PRF - DOM WHSKY-STRT-RYE - 750 ML  ( AL - A010719 )</t>
  </si>
  <si>
    <t>1792 BOTTLED IN BOND BUY-THE BARREL - DOM WHSKY-STRT-BRBN/TN - 750 ML  ( AL - A010720 )</t>
  </si>
  <si>
    <t>BUFFALO TRACE BOURBON BUY-THE-BARREL - DOM WHSKY-STRT-SM BTCH - 750 ML  ( AL - A010726 )</t>
  </si>
  <si>
    <t>SAZERAC RYE SINGLE BARREL SELECT RYE - DOM WHSKY-STRT-RYE - 750 ML  ( AL - A010729 )</t>
  </si>
  <si>
    <t>WELLER FULL PROOF SAZERAC BARREL SELECT - DOM WHSKY-STRT-BRBN/TN - 750 ML  ( AL - A010732 )</t>
  </si>
  <si>
    <t>EAGLE RARE SNGL BRRL'PERSONAL BRRL SLCT' - DOM WHSKY-STRT-SM BTCH - 750 ML  ( AL - A010733 )</t>
  </si>
  <si>
    <t>DON JULIO 1942 ULTIMA RESERVA EX-ANEJO - TEQUILA-GOLD - 750 ML  ( AL - A010734 )</t>
  </si>
  <si>
    <t>YELLOWSTONE SFC KSBW FINISH IN RUM CASKS - DOM WHSKY-STRT-BRBN/TN - 750 ML  ( AL - A010735 )</t>
  </si>
  <si>
    <t>FOURSQUARE 2011 SNG BLEND MARK XXIV ECS - RUM-GOLD - 750 ML  ( AL - A010738 )</t>
  </si>
  <si>
    <t>HENNESSY MASTER BLENDER'S SELECTION #5 - BRNDY/CGNC-IMP - 750 ML  ( AL - A010742 )</t>
  </si>
  <si>
    <t>WOODFORD RSV KENTUCKY STRAIGHT RYE - DOM WHSKY-STRT-RYE - 750 ML  ( AL - A010743 )</t>
  </si>
  <si>
    <t>SAGAMORE SPIRIT BARREL SELECT 6YR RYE - DOM WHSKY-STRT-RYE - 750 ML  ( AL - A010744 )</t>
  </si>
  <si>
    <t>BLUE RUN CHOSEN KSBW BTB - DOM WHSKY-STRT-BRBN/TN - 750 ML  ( AL - A010746 )</t>
  </si>
  <si>
    <t>HIGH WEST BOTTLED IN BOND STRAIGHT RYE - DOM WHSKY-STRT-RYE - 750 ML  ( AL - A010748 )</t>
  </si>
  <si>
    <t>REDBREAST SGL POT STILL MISSOURI OAK EDT - IRISH - 750 ML  ( AL - A010749 )</t>
  </si>
  <si>
    <t>BARDSTOWN BBN CO COLLAB SRS AMRUT BRLS - DOM WHSKY-STRT-BRBN/TN - 750 ML  ( AL - A010750 )</t>
  </si>
  <si>
    <t>RABBIT HOLE HEIGOLD KSBW - DOM WHSKY-STRT-BRBN/TN - 750 ML  ( AL - A010752 )</t>
  </si>
  <si>
    <t>GREEN RIVER SINGLE BARREL KENTUCKY SBW - DOM WHSKY-STRT-BRBN/TN - 750 ML  ( AL - A010753 )</t>
  </si>
  <si>
    <t>WIDOW JANE BABY JANE BLEND OF SBW - DOM WHSKY-STRT-BRBN/TN - 750 ML  ( AL - A010756 )</t>
  </si>
  <si>
    <t>REMUS BABE RUTH RESERVE STRAIGHT BOURBON - DOM WHSKY-STRT-BRBN/TN - 750 ML  ( AL - A010760 )</t>
  </si>
  <si>
    <t>FEW SPIRITS SMASHING PUMPKINS SBW W/TEA - DOM WHSKY-STRT-BRBN/TN - 750 ML  ( AL - A010764 )</t>
  </si>
  <si>
    <t>EZRA BROOKS STAVE FIN DARK CHOCOLATE SBW - DOM WHSKY-STRT-BRBN/TN - 750 ML  ( AL - A010765 )</t>
  </si>
  <si>
    <t>EZRA BROOKS STAVE FIN SPICE &amp; CLOVE KSBW - DOM WHSKY-STRT-BRBN/TN - 750 ML  ( AL - A010766 )</t>
  </si>
  <si>
    <t>REBEL STAVE FIN CARAMEL HONEY KSBW - DOM WHSKY-STRT-BRBN/TN - 750 ML  ( AL - A010767 )</t>
  </si>
  <si>
    <t>REBEL STAVE FINISH RICH MOCHA KSBW - DOM WHSKY-STRT-BRBN/TN - 750 ML  ( AL - A010768 )</t>
  </si>
  <si>
    <t>RUSSELL'S RESERVE 15Y KSBW - DOM WHSKY-STRT-BRBN/TN - 750 ML  ( AL - A010770 )</t>
  </si>
  <si>
    <t>PENELOPE BOURBON TOASTED SERIES CHAR 4 - DOM WHSKY-STRT-BRBN/TN - 750 ML  ( AL - A010775 )</t>
  </si>
  <si>
    <t>PENELOPE ARCHITECT PRV BRL INTENSE STAVE - DOM WHSKY-STRT-BRBN/TN - 750 ML  ( AL - A010777 )</t>
  </si>
  <si>
    <t>PEERLESS DOUBLE OAK STRAIGHT BOURBON - DOM WHSKY-STRT-BRBN/TN - 750 ML  ( AL - A010778 )</t>
  </si>
  <si>
    <t>KNOB CREEK 10Y STRAIGHT RYE WHISKEY - DOM WHSKY-STRT-RYE - 750 ML  ( AL - A010782 )</t>
  </si>
  <si>
    <t>WHISTLEPIG BOSS HOG XI THE JUGGERNAUT - DOM WHSKY-STRT-RYE - 750 ML  ( AL - A010784 )</t>
  </si>
  <si>
    <t>PARKER'S HERITAGE CL 18TH ED 14Y BRL FIN - DOM WHSKY-STRT-OTH - 750 ML  ( AL - A010785 )</t>
  </si>
  <si>
    <t>HIGH WEST CASK COLL PETITE SIRAH BRLS BN - DOM WHSKY-BLND - 750 ML  ( AL - A010786 )</t>
  </si>
  <si>
    <t>HIGH WEST BARREL SELECT BBN FIN CAB SAUV - DOM WHSKY-STRT-BRBN/TN - 750 ML  ( AL - A010787 )</t>
  </si>
  <si>
    <t>ANGEL'S ENVY SINGLE BARREL SHERRY CASKS - DOM WHSKY-STRT-BRBN/TN - 750 ML  ( AL - A010788 )</t>
  </si>
  <si>
    <t>UNCLE NEAREST 777 ANV TENN BLND W/BOOK - DOM WHSKY-STRT-BRBN/TN - 750 ML  ( AL - A010790 )</t>
  </si>
  <si>
    <t>FEW SPIRITS SMOKEWORKS SMOKED MALT WHK - DOM WHSKY-STRT-OTH - 750 ML  ( AL - A010792 )</t>
  </si>
  <si>
    <t>THE DALMORE SINGLE MALT SCOTCH 14YR - SCOTCH-SNGL MALT - 750 ML  ( AL - A010793 )</t>
  </si>
  <si>
    <t>REMUS REPEAL RESERVE ST BN WHSKY SERIES8 - DOM WHSKY-STRT-BRBN/TN - 750 ML  ( AL - A010796 )</t>
  </si>
  <si>
    <t>REMUS REPEAL RSV SERIES TRILOGY:V/VI/VII - DOM WHSKY-STRT-BRBN/TN - 750 ML  ( AL - A010797 )</t>
  </si>
  <si>
    <t>ELIJAH CRAIG PRIVATE BRL BARREL PRF 110 - DOM WHSKY-STRT-BRBN/TN - 750 ML  ( AL - A010801 )</t>
  </si>
  <si>
    <t>LARCENY KSBW BARREL PROOF PRIVATE BARREL - DOM WHSKY-STRT-BRBN/TN - 750 ML  ( AL - A010802 )</t>
  </si>
  <si>
    <t>BEN HOLLADAY RICKHOUSE PRF SBW 6Y SML RS - DOM WHSKY-STRT-BRBN/TN - 750 ML  ( AL - A010805 )</t>
  </si>
  <si>
    <t>HOLLADAY SOFT RED WHEAT SBW 6Y RICKHOUSE - DOM WHSKY-STRT-BRBN/TN - 750 ML  ( AL - A010806 )</t>
  </si>
  <si>
    <t>BAKER'S SINGLE BRL HIGH RYE BBN KSBW LTO - DOM WHSKY-STRT-BRBN/TN - 750 ML  ( AL - A010809 )</t>
  </si>
  <si>
    <t>CLYDE MAYS SINGLE BARREL 5Y STRAIGHT BBN - DOM WHSKY-STRT-BRBN/TN - 750 ML  ( AL - A010812 )</t>
  </si>
  <si>
    <t>THE MACALLAN CLASSIC CUT 2024 SINGLE MLT - SCOTCH-SNGL MALT - 750 ML  ( AL - A010815 )</t>
  </si>
  <si>
    <t>THE MACALLAN HARMONY COLL VIBRANT OAK SM - SCOTCH-SNGL MALT - 750 ML  ( AL - A010816 )</t>
  </si>
  <si>
    <t>BARDSTOWN BBN CO COLLAB SRS SILVER OAK - DOM WHSKY-STRT-BRBN/TN - 750 ML  ( AL - A010818 )</t>
  </si>
  <si>
    <t>BARDSTOWN BBN CO ORIGIN KSBW WHEATED - DOM WHSKY-STRT-BRBN/TN - 750 ML  ( AL - A010819 )</t>
  </si>
  <si>
    <t>2XO THE SNEAKERHEAD BLEND KSBW - DOM WHSKY-STRT-BRBN/TN - 750 ML  ( AL - A010820 )</t>
  </si>
  <si>
    <t>CORAZON DE AGAVE SB ANEJO WELLER FINISH - TEQUILA-ANEJO - 750 ML  ( AL - A010828 )</t>
  </si>
  <si>
    <t>HIRSCH THE SINGLE BARREL KSBW - DOM WHSKY-STRT-BRBN/TN - 750 ML  ( AL - A010830 )</t>
  </si>
  <si>
    <t>PENELOPE ESTATE COLL PRIVATE BRL SBW 10Y - DOM WHSKY-STRT-BRBN/TN - 750 ML  ( AL - A010831 )</t>
  </si>
  <si>
    <t>REDEMPTION HIGH RYE 9YR STRAIGHT BOURBON - DOM WHSKY-STRT-BRBN/TN - 750 ML  ( AL - A010833 )</t>
  </si>
  <si>
    <t>K. LUKE KEENAN RSV BBN CABERNET FINISH - DOM WHSKY-STRT-BRBN/TN - 750 ML  ( AL - A010834 )</t>
  </si>
  <si>
    <t>OLD EZRA 7 YEAR 114 PROOF RYE WHISKEY - DOM WHSKY-STRT-RYE - 750 ML  ( AL - A010835 )</t>
  </si>
  <si>
    <t>EZRA BROOKS FULL PROOF SB BRL BRL PROGRM - DOM WHSKY-STRT-BRBN/TN - 750 ML  ( AL - A010836 )</t>
  </si>
  <si>
    <t>REBEL FULL PROOF SB BRL BRL PROGRAM KSBW - DOM WHSKY-STRT-BRBN/TN - 750 ML  ( AL - A010837 )</t>
  </si>
  <si>
    <t>OLD FITZGERALD BIB 11Y FALL24 DECNTR SRS - DOM WHSKY-STRT-BRBN/TN - 750 ML  ( AL - A010838 )</t>
  </si>
  <si>
    <t>UNCLE NEAREST SINGLE BARREL RYE WHISKEY - CAN-US BLND-US BTLD - 750 ML  ( AL - A010839 )</t>
  </si>
  <si>
    <t>REY SOL ANEJO TEQUILA - TEQUILA-ANEJO - 750 ML  ( AL - A010842 )</t>
  </si>
  <si>
    <t>WILLETT FAMILY EST 11Y SB PERS SEL RYE - DOM WHSKY-STRT-RYE - 750 ML  ( AL - A010845 )</t>
  </si>
  <si>
    <t>WILLETT FAMILY EST 12Y SB PERS SEL SBW - DOM WHSKY-STRT-BRBN/TN - 750 ML  ( AL - A010847 )</t>
  </si>
  <si>
    <t>JACK DANIELS SB BRL PROOF PERSONAL C BTB - DOM WHSKY-STRT-SM BTCH - 750 ML  ( AL - A010850 )</t>
  </si>
  <si>
    <t>JACK DANIELS SNGL BRRL RYE PERSONAL COLL - DOM WHSKY-STRT-RYE - 750 ML  ( AL - A010851 )</t>
  </si>
  <si>
    <t>JACK DANIELS SB BRL PRF PERSONAL COL BTB - DOM WHSKY-STRT-BRBN/TN - 750 ML  ( AL - A010852 )</t>
  </si>
  <si>
    <t>TEQUILA OCHO ANEJO TEQUILA GOLD - TEQUILA-ANEJO - 750 ML  ( AL - A010856 )</t>
  </si>
  <si>
    <t>HEAVEN HILL HERITAGE CL WHEAT 4TH ED 19Y - DOM WHSKY-STRT-OTH - 750 ML  ( AL - A010857 )</t>
  </si>
  <si>
    <t>FOUR ROSES SINGLE BARREL SBW OESK - DOM WHSKY-STRT-BRBN/TN - 750 ML  ( AL - A010859 )</t>
  </si>
  <si>
    <t>CALUMET FARM 18Y CENTENNIAL SBW - DOM WHSKY-STRT-BRBN/TN - 750 ML  ( AL - A010861 )</t>
  </si>
  <si>
    <t>CALUMET FARM 17Y KSBW DECANTER BOTTLE - DOM WHSKY-STRT-BRBN/TN - 750 ML  ( AL - A010862 )</t>
  </si>
  <si>
    <t>CALUMET FARM 100Y/CERAMIC STABLE DECANTR - DOM WHSKY-STRT-BRBN/TN - 750 ML  ( AL - A010863 )</t>
  </si>
  <si>
    <t>CALUMET FARM SMALL BATCH STRAIGHT RYE - DOM WHSKY-STRT-RYE - 750 ML  ( AL - A010864 )</t>
  </si>
  <si>
    <t>CODIGO 1530 ROSA BLANCO PRIVATE BARREL - TEQUILA-BLANCO - 750 ML  ( AL - A010866 )</t>
  </si>
  <si>
    <t>REBEL SMALL BATCH RESERVE - DOM WHSKY-STRT-BRBN/TN - 750 ML  ( AL - A010869 )</t>
  </si>
  <si>
    <t>KNOB CREEK BOURBON X RYE BLEND STRT WHKS - DOM WHSKY-BLND - 750 ML  ( AL - A010870 )</t>
  </si>
  <si>
    <t>PENELOPE PROJECT X SBW BTB COGNAC CASK - DOM WHSKY-STRT-BRBN/TN - 750 ML  ( AL - A010871 )</t>
  </si>
  <si>
    <t>PENELOPE PROJECT X SBW BTB OLOROSO SHRRY - DOM WHSKY-STRT-BRBN/TN - 750 ML  ( AL - A010872 )</t>
  </si>
  <si>
    <t>PENELOPE PROJECT X SBW BTB PX SHERRY CSK - DOM WHSKY-STRT-BRBN/TN - 750 ML  ( AL - A010873 )</t>
  </si>
  <si>
    <t>MAKER'S MARK WOOD FIN VRGN OAK RLS 25LTO - DOM WHSKY-STRT-BRBN/TN - 750 ML  ( AL - A010874 )</t>
  </si>
  <si>
    <t>WHISTLEPIG WHEAT GRAVESTOCK LE AM OAK CS - CAN-US BLND-US BTLD - 750 ML  ( AL - A010875 )</t>
  </si>
  <si>
    <t>BULLEIT BOURBON FRONTIER BOTTLED IN BOND - DOM WHSKY-STRT-BRBN/TN - 750 ML  ( AL - A010877 )</t>
  </si>
  <si>
    <t>CRUZAN ISLAND RSV EXTRA AGED 13Y FLV RUM - RUM-AGED/DARK - 750 ML  ( AL - A010878 )</t>
  </si>
  <si>
    <t>PENELOPE AMERICAN WHK CIGAR SESSION CH 1 - DOM WHSKY-BLND - 750 ML  ( AL - A010879 )</t>
  </si>
  <si>
    <t>PAUL SUTTON 8Y HERITAGE BOURBON - DOM WHSKY-STRT-BRBN/TN - 750 ML  ( AL - A010880 )</t>
  </si>
  <si>
    <t>WILD TURKEY 101 8Y KSBW - DOM WHSKY-STRT-BRBN/TN - 750 ML  ( AL - A010881 )</t>
  </si>
  <si>
    <t>2XO THE VINYL BLEND KSBW - DOM WHSKY-STRT-BRBN/TN - 750 ML  ( AL - A010882 )</t>
  </si>
  <si>
    <t>CORAZON EXPRESIONES ANEJO ELMER T LEE - TEQUILA-ANEJO - 750 ML  ( AL - A010883 )</t>
  </si>
  <si>
    <t>CORAZON EXPRESIONES REPOSADO WELLER CYPB - TEQUILA-REPOSADO - 750 ML  ( AL - A010884 )</t>
  </si>
  <si>
    <t>CORAZON EXPRESIONES ANEJO SAZERAC RYE - TEQUILA-ANEJO - 750 ML  ( AL - A010885 )</t>
  </si>
  <si>
    <t>KNOB CREEK SINGLE BRL SLC CASK STRENGTH - DOM WHSKY-STRT-BRBN/TN - 750 ML  ( AL - A010889 )</t>
  </si>
  <si>
    <t>KNOB CREEK SINGLE BRL SLS CASK STRENGTH - DOM WHSKY-STRT-RYE - 750 ML  ( AL - A010890 )</t>
  </si>
  <si>
    <t>CORAZON DE AGAVE EXTRA ANEJO - TEQUILA-GOLD - 750 ML  ( AL - A010891 )</t>
  </si>
  <si>
    <t>OLD SOUL HIGH WHEAT SBW BOTTLED IN BOND - DOM WHSKY-STRT-BRBN/TN - 750 ML  ( AL - A010892 )</t>
  </si>
  <si>
    <t>GARRISON BROTHERS LADY BIRD SBW COGNAC - DOM WHSKY-STRT-BRBN/TN - 750 ML  ( AL - A010894 )</t>
  </si>
  <si>
    <t>A SMITH BOWMAN CASK STRENGTH STRGHT BBN - DOM WHSKY-STRT-BRBN/TN - 750 ML  ( AL - A010895 )</t>
  </si>
  <si>
    <t>PENELOPE PROJECT X SBW BTB OLO SHRY COGN - DOM WHSKY-STRT-BRBN/TN - 750 ML  ( AL - A010898 )</t>
  </si>
  <si>
    <t>1792 KSBW COGNAC CASK FINISH - DOM WHSKY-STRT-BRBN/TN - 750 ML  ( AL - A010899 )</t>
  </si>
  <si>
    <t>PEERLESS SINGLE BARREL PRIVATE BOURBON - DOM WHSKY-STRT-BRBN/TN - 750 ML  ( AL - A010900 )</t>
  </si>
  <si>
    <t>BARDSTOWN BOURBON CO SINGLE BARREL RYE - DOM WHSKY-STRT-RYE - 750 ML  ( AL - A010905 )</t>
  </si>
  <si>
    <t>OLD DOMINICK HULING STATION SINGLE BRL - DOM WHSKY-STRT-BRBN/TN - 750 ML  ( AL - A010910 )</t>
  </si>
  <si>
    <t>GREEN RIVER WHEATED SINGLE BARREL SBW PS - DOM WHSKY-STRT-BRBN/TN - 750 ML  ( AL - A010911 )</t>
  </si>
  <si>
    <t>JOSE CUERVO 250TH ANNIVERSARY ANEJO - TEQUILA-GOLD - 750 ML  ( AL - A010912 )</t>
  </si>
  <si>
    <t>PEERLESS HIGH RYE MASH BILL KSBW - DOM WHSKY-STRT-RYE - 750 ML  ( AL - A010918 )</t>
  </si>
  <si>
    <t>KY PEERLESS TOASTED KENTUCKY SBW - DOM WHSKY-STRT-BRBN/TN - 750 ML  ( AL - A010919 )</t>
  </si>
  <si>
    <t>KY PEERLESS DOUBLE OAK STRAIGHT RYE - DOM WHSKY-STRT-RYE - 750 ML  ( AL - A010920 )</t>
  </si>
  <si>
    <t>THREE CHORD BACKSTAGE SRS DRAKE WHITE BL - DOM WHSKY-BLND - 750 ML  ( AL - A010921 )</t>
  </si>
  <si>
    <t>SWEET HOME CASK STRENGTH WHEATED BBN WHK - DOM WHSKY-STRT-OTH - 750 ML  ( AL - A010923 )</t>
  </si>
  <si>
    <t>BAARDSETH VSOP COGNAC - BRNDY/CGNC-CGNC-VSOP - 750 ML  ( AL - A030002 )</t>
  </si>
  <si>
    <t>TEQUILA TAPATIO BLANCO - TEQUILA-BLANCO - 750 ML  ( AL - A030005 )</t>
  </si>
  <si>
    <t>SALERS APERITIF LIQUEUR - CRDL-LQR&amp;SPC-OTH - 750 ML  ( AL - A030007 )</t>
  </si>
  <si>
    <t>THE SCARLET IBIS TRINIDAD RUM - RUM-AGED/DARK - 750 ML  ( AL - A030011 )</t>
  </si>
  <si>
    <t>BIGALLET VIRIANA CHINA CHINA LIQUEUR - CRDL-LQR&amp;SPC-OTH - 750 ML  ( AL - A030014 )</t>
  </si>
  <si>
    <t>HAYMAN'S SLOE GIN (FLAVORED GIN) - GIN-FLVRD-IMP - 750 ML  ( AL - A030020 )</t>
  </si>
  <si>
    <t>HOVDING NORWEGIAN NORSE AQUAVIT LIQUEUR - CRDL-LQR&amp;SPC-OTH - 750 ML  ( AL - A030021 )</t>
  </si>
  <si>
    <t>MAHON GIN (XORIGUER) - GIN-CLASSIC-IMP - 750 ML  ( AL - A030022 )</t>
  </si>
  <si>
    <t>DOLIN GENEPY LE CHAMOIS LIQUEUR - CRDL-LQR&amp;SPC-OTH - 750 ML  ( AL - A030025 )</t>
  </si>
  <si>
    <t>RY3 PRIVATE RESERVE RUM CSK FINISHED RYE - DOM WHSKY-STRT-RYE - 750 ML  ( AL - A030027 )</t>
  </si>
  <si>
    <t>JED PURVEYORS DOUBLE OAK BRL STRNGTH BBN - DOM WHSKY-STRT-BRBN/TN - 750 ML  ( AL - A030034 )</t>
  </si>
  <si>
    <t>JED CASA ESMERALDA AGAVE SPIRIT - CRDL-LQR&amp;SPC-OTH - 750 ML  ( AL - A030035 )</t>
  </si>
  <si>
    <t>GASPARD DISTILLER'S CUT ARMAGNAC - BRNDY/CGNC-ARMGNC - 750 ML  ( AL - A030080 )</t>
  </si>
  <si>
    <t>JUMPING GOAT COLD BREW BLACK BATCH - CRDL-COFFEE LQR - 750 ML  ( AL - A030103 )</t>
  </si>
  <si>
    <t>LISTOKE 1777 SMALL BATCH IRISH GIN - GIN-CLASSIC-IMP - 750 ML  ( AL - A030106 )</t>
  </si>
  <si>
    <t>CANEROCK SPICED RUM BARBADOS 700ML - RUM-FLVRD - 750 ML  ( AL - A030109 )</t>
  </si>
  <si>
    <t>CASA D'ARISTI NARANO BITTER ORANGE LIQ - CRDL-LQR&amp;SPC-FRT - 750 ML  ( AL - A030114 )</t>
  </si>
  <si>
    <t>CASA D'ARISTI XTABENTUN HONEY LIQUEUR - CRDL-LQR&amp;SPC-ANSE FLVRD - 750 ML  ( AL - A030115 )</t>
  </si>
  <si>
    <t>SPIRITS OF FRENCH LICK SOLOMON SCOTT BIB - DOM WHSKY-STRT-RYE - 750 ML  ( AL - A030123 )</t>
  </si>
  <si>
    <t>STARLIGHT SMALL BATCH VDN FIN CASK STR - DOM WHSKY-STRT-OTH - 750 ML  ( AL - A030125 )</t>
  </si>
  <si>
    <t>MURDER CREEK HOT SHOT MOONSHINE - DOM WHSKY-BLND - 750 ML  ( AL - A030135 )</t>
  </si>
  <si>
    <t>SWEET HOME STARTER:2CMPFR/2WHK/1VDK/1LMN - DOM WHSKY-BLND - 750 ML  ( AL - A030146 )</t>
  </si>
  <si>
    <t>EL VIAJE RAICILLA SIERRA MADRE OCCIDENTL - CRDL-LQR&amp;SPC-OTH - 750 ML  ( AL - A030149 )</t>
  </si>
  <si>
    <t>HANSON OF SONOMA ORIGINAL ORGANIC VODKA - VODKA-CLASSIC-DOM - 750 ML  ( AL - A030169 )</t>
  </si>
  <si>
    <t>DREAD RIVER DBL BRL AGED AGAVE SPIRIT - CRDL-LQR&amp;SPC-OTH - 750 ML  ( AL - A030197 )</t>
  </si>
  <si>
    <t>JED ELIZABETH MIXED 2E:PCN/FIG/GR SATSUM - CRDL-LQR&amp;SPC-FRT - 750 ML  ( AL - A030199 )</t>
  </si>
  <si>
    <t>DREAD RIVER SINGLE BARREL BOURBON - DOM WHSKY-STRT-BRBN/TN - 750 ML  ( AL - A030207 )</t>
  </si>
  <si>
    <t>BATANGA BLANCO TEQUILA - TEQUILA-BLANCO - 750 ML  ( AL - A030225 )</t>
  </si>
  <si>
    <t>BATANGA REPOSADO TEQUILA - TEQUILA-REPOSADO - 750 ML  ( AL - A030226 )</t>
  </si>
  <si>
    <t>PAIRIDAEZA CREME DE BANANE LIQUEUR - CRDL-CRM LQR - 750 ML  ( AL - A030238 )</t>
  </si>
  <si>
    <t>PAIRIDAEZA MENTHE BLANCHE LIQUEUR - CRDL-CRM LQR - 750 ML  ( AL - A030239 )</t>
  </si>
  <si>
    <t>MURDER CREEK SOUTHERN CHERRY BOMBS MNSHN - CRDL-LQR&amp;SPC-FRT - 750 ML  ( AL - A030248 )</t>
  </si>
  <si>
    <t>GEORGE KEEL BANANA RUM - CRDL-LQR&amp;SPC-FRT - 750 ML  ( AL - A030254 )</t>
  </si>
  <si>
    <t>AMADOR WHISKEY CO DOUBLE BRRL BRBN CB SV - DOM WHSKY-STRT-BRBN/TN - 750 ML  ( AL - A030261 )</t>
  </si>
  <si>
    <t>AMADOR WHISKEY CO DOUBLE BRRL RYE PORT - DOM WHSKY-STRT-RYE - 750 ML  ( AL - A030262 )</t>
  </si>
  <si>
    <t>GIFFARD CREME DE FRAMBOISE - CRDL-LQR&amp;SPC-CRM - 750 ML  ( AL - A030271 )</t>
  </si>
  <si>
    <t>RON COLON SALVADORENO COFFEE INFUSED RUM - RUM-FLVRD - 750 ML  ( AL - A030283 )</t>
  </si>
  <si>
    <t>BOTANICA SPIRITVS BARREL AGED GIN - GIN-CLASSIC-DOM - 750 ML  ( AL - A030303 )</t>
  </si>
  <si>
    <t>CITADELLE GIN VIVE LE CORNICHON - GIN-CLASSIC-IMP - 750 ML  ( AL - A030320 )</t>
  </si>
  <si>
    <t>PIERRE FERRAND DRY CURACAO (YUZU) - CRDL-LQR&amp;SPC-CURACAO - 750 ML  ( AL - A030321 )</t>
  </si>
  <si>
    <t>DARON CALVADOS FINE BRANDY - BRNDY/CGNC-IMP - 750 ML  ( AL - A030322 )</t>
  </si>
  <si>
    <t>COLORFUL HONKAKU SHOCHU - CRDL-LQR&amp;SPC-OTH - 750 ML  ( AL - A030326 )</t>
  </si>
  <si>
    <t>YOKKA KOJI 4 DAY RYUKYU AWAMORI - CRDL-LQR&amp;SPC-OTH - 750 ML  ( AL - A030327 )</t>
  </si>
  <si>
    <t>MUGI HOKKA BARLEY SHOCHU - CRDL-LQR&amp;SPC-OTH - 750 ML  ( AL - A030328 )</t>
  </si>
  <si>
    <t>FALCON SPIRITS AMARO APLOMADO ARTICHOKE - CRDL-LQR&amp;SPC-OTH - 750 ML  ( AL - A030351 )</t>
  </si>
  <si>
    <t>MONK'S ROAD BARREL FINISHED GIN - GIN-CLASSIC-DOM - 750 ML  ( AL - A030359 )</t>
  </si>
  <si>
    <t>GIFFARD LICHI-LI LYCHEE FLAVORED LIQUEUR - CRDL-LQR&amp;SPC-OTH - 750 ML  ( AL - A030362 )</t>
  </si>
  <si>
    <t>SWEET HOME HONEY SHINE MOONSHINE - CRDL-LQR&amp;SPC-OTH - 750 ML  ( AL - A030371 )</t>
  </si>
  <si>
    <t>4 COPAS REPOSADO 100% BLUE AGAVE TEQUILA - TEQUILA-REPOSADO - 50 ML  ( AL - A030379 )</t>
  </si>
  <si>
    <t>FERDINAND'S SAAR DRY GIN - GIN-CLASSIC-IMP - 750 ML  ( AL - A030380 )</t>
  </si>
  <si>
    <t>VERGNANO MARASCHINO CHERRY LIQUEUR - CRDL-LQR&amp;SPC-FRT - 750 ML  ( AL - A030381 )</t>
  </si>
  <si>
    <t>HVEN ORGANIC DISTILLED GIN - GIN-CLASSIC-IMP - 750 ML  ( AL - A030384 )</t>
  </si>
  <si>
    <t>LA GRITONA TEQUILA REPOSADO 100% BLUE AG - TEQUILA-REPOSADO - 750 ML  ( AL - A030388 )</t>
  </si>
  <si>
    <t>FACCIA BRUTTO HERBAL LIQUEUR - CRDL-LQR&amp;SPC-OTH - 750 ML  ( AL - A030389 )</t>
  </si>
  <si>
    <t>EL DORADO 12Y DEMERARA SPECIAL RSV DARK - RUM-GOLD - 750 ML  ( AL - A030409 )</t>
  </si>
  <si>
    <t>EL DORADO CASK AGED 5 YEAR DARK RUM - RUM-GOLD - 750 ML  ( AL - A030410 )</t>
  </si>
  <si>
    <t>ROTHMAN &amp; WINTER ORCHARD CHERRY LIQUEUR - CRDL-LQR&amp;SPC-FRT - 750 ML  ( AL - A030431 )</t>
  </si>
  <si>
    <t>GIFFARD PINEAPPLE/PIMENT D'ESP MIX PACK - CRDL-LQR&amp;SPC-OTH - 750 ML  ( AL - A030435 )</t>
  </si>
  <si>
    <t>GIFFARD COMBO PACK LYCHEE/PSSN FRT/MANGO - CRDL-LQR&amp;SPC-OTH - 750 ML  ( AL - A030436 )</t>
  </si>
  <si>
    <t>ROTHMAN &amp; WINTER MIX PK 3E:APRICOT/PEAR - CRDL-LQR&amp;SPC-OTH - 750 ML  ( AL - A030437 )</t>
  </si>
  <si>
    <t>GIFFARD CAFE DU HONDURAS LIQUEUR - CRDL-COFFEE LQR - 750 ML  ( AL - A030448 )</t>
  </si>
  <si>
    <t>BAMA SHINES MIXED MOONSHINE - CRDL-LQR&amp;SPC-OTH - 750 ML  ( AL - A030451 )</t>
  </si>
  <si>
    <t>BAMA SHINES CHARRED MOONSHINE - CRDL-LQR&amp;SPC-OTH - 750 ML  ( AL - A030452 )</t>
  </si>
  <si>
    <t>BAMA SHINES WHITE LIGHTNING MOONSHINE - CRDL-LQR&amp;SPC-OTH - 750 ML  ( AL - A030453 )</t>
  </si>
  <si>
    <t>DREAD RIVER MASTER SERIES VETERANS ED B2 - DOM WHSKY-STRT-BRBN/TN - 750 ML  ( AL - A030454 )</t>
  </si>
  <si>
    <t>GIFFARD CREME DE PAMPLEMOUSSE ROSE LIQ - CRDL-LQR&amp;SPC-OTH - 750 ML  ( AL - A030495 )</t>
  </si>
  <si>
    <t>NUESTRA SOLEDAD SAN BALTAZAR GUEL J MZCL - TEQUILA-BLANCO - 750 ML  ( AL - A030496 )</t>
  </si>
  <si>
    <t>ROTHMAN &amp; WINTER ORCHARD PEAR LIQUEUR - CRDL-LQR&amp;SPC-FRT - 750 ML  ( AL - A030498 )</t>
  </si>
  <si>
    <t>THE LEGENDARY DARK SILKIE IRISH WHISKEY - IRISH - 750 ML  ( AL - A030499 )</t>
  </si>
  <si>
    <t>THE LEGENDARY SILKIE IRISH WHISKEY - IRISH - 750 ML  ( AL - A030500 )</t>
  </si>
  <si>
    <t>SFUMATO RABARBARO AMARO (ITALY) - CRDL-LQR&amp;SPC-OTH - 750 ML  ( AL - A030501 )</t>
  </si>
  <si>
    <t>MIDNIGHT MAVEN PINEAPPLE MOONSHINE - CRDL-LQR&amp;SPC-OTH - 750 ML  ( AL - A030507 )</t>
  </si>
  <si>
    <t>MIDNIGHT MAVEN GREEN TEA MOONSHINE - CRDL-LQR&amp;SPC-OTH - 750 ML  ( AL - A030508 )</t>
  </si>
  <si>
    <t>MIDNIGHT MAVEN ORIGINAL MOONSHINE - CRDL-LQR&amp;SPC-OTH - 750 ML  ( AL - A030509 )</t>
  </si>
  <si>
    <t>GIFFARD CASSIS NOIR DE BOURGOGNE - CRDL-LQR&amp;SPC-OTH - 750 ML  ( AL - A030510 )</t>
  </si>
  <si>
    <t>ROTHMAN &amp; WINTER ORCHARD PEACH LIQUER - CRDL-LQR&amp;SPC-FRT - 750 ML  ( AL - A030511 )</t>
  </si>
  <si>
    <t>SOTOL POR SIEMPRE WILD HARVESTED SOTOL - CRDL-LQR&amp;SPC-SPRT SPCTY - 750 ML  ( AL - A030516 )</t>
  </si>
  <si>
    <t>GIFFARD CREME DE CACAO BLANC - CRDL-LQR&amp;SPC-CRM - 750 ML  ( AL - A030517 )</t>
  </si>
  <si>
    <t>LIBELULA REPOSADO TEQUILA - TEQUILA-REPOSADO - 750 ML  ( AL - A030519 )</t>
  </si>
  <si>
    <t>BATAVIA ARRACK VAN OOSTEN LIQUEUR - CRDL-LQR&amp;SPC-OTH - 750 ML  ( AL - A030525 )</t>
  </si>
  <si>
    <t>ANGELISCO REPOSADO TEQUILA - TEQUILA-REPOSADO - 750 ML  ( AL - A030537 )</t>
  </si>
  <si>
    <t>NUESTRA SOLEDAD STA MA ZOQUITLAN JVN MZC - TEQUILA-BLANCO - 750 ML  ( AL - A030540 )</t>
  </si>
  <si>
    <t>HAYMAN'S VIBRANT CITRUS LONDON GIN - GIN-FLVRD-IMP - 750 ML  ( AL - A030543 )</t>
  </si>
  <si>
    <t>GIFFARD CREME DE PECHE DE VIGNE - CRDL-LQR&amp;SPC-CRM - 750 ML  ( AL - A030568 )</t>
  </si>
  <si>
    <t>MURDER CREEK SALTED CARAMEL MOONSHINE - CRDL-LQR&amp;SPC-OTH - 750 ML  ( AL - A030570 )</t>
  </si>
  <si>
    <t>ALABAMA DIST GRANNY'S APPLE PIE MOONSHIN - CRDL-LQR&amp;SPC-WHSKY SPCTY - 750 ML  ( AL - A030575 )</t>
  </si>
  <si>
    <t>ALABAMA DIST KATDADDY PUNCH MOONSHINE - CRDL-LQR&amp;SPC-WHSKY SPCTY - 750 ML  ( AL - A030576 )</t>
  </si>
  <si>
    <t>ALABAMA DIST PERFECT PEACH MOONSHINE - CRDL-LQR&amp;SPC-WHSKY SPCTY - 750 ML  ( AL - A030577 )</t>
  </si>
  <si>
    <t>ALABAMA DIST PINEAPPLE EXPRESS MOONSHINE - CRDL-LQR&amp;SPC-WHSKY SPCTY - 750 ML  ( AL - A030578 )</t>
  </si>
  <si>
    <t>ALABAMA DIST SMITH LAKE STRAWBERRY MNSHN - CRDL-LQR&amp;SPC-WHSKY SPCTY - 750 ML  ( AL - A030579 )</t>
  </si>
  <si>
    <t>ALABAMA DIST DIXON'S WHITE CORN MOONSHIN - CRDL-LQR&amp;SPC-WHSKY SPCTY - 750 ML  ( AL - A030580 )</t>
  </si>
  <si>
    <t>ALABAMA DIST CRAZY COCONUT MOONSHINE - CRDL-LQR&amp;SPC-WHSKY SPCTY - 750 ML  ( AL - A030581 )</t>
  </si>
  <si>
    <t>ALABAMA DIST BUG TUSSLE BLACKBERRY MNSHN - CRDL-LQR&amp;SPC-WHSKY SPCTY - 750 ML  ( AL - A030582 )</t>
  </si>
  <si>
    <t>ALABAMA DISTILLERY VARIETY PACK - CRDL-LQR&amp;SPC-WHSKY SPCTY - 750 ML  ( AL - A030583 )</t>
  </si>
  <si>
    <t>ALABAMA DIST ANGRY BEAVER CINN PEPPER MN - CRDL-LQR&amp;SPC-WHSKY SPCTY - 750 ML  ( AL - A030584 )</t>
  </si>
  <si>
    <t>NUX ALPINA WALNUT LIQUEUR - CRDL-LQR&amp;SPC-OTH - 750 ML  ( AL - A030587 )</t>
  </si>
  <si>
    <t>HAYMAN'S OLD TOM GIN - GIN-CLASSIC-IMP - 750 ML  ( AL - A030590 )</t>
  </si>
  <si>
    <t>MASSAYA ARAK LEBANON - CRDL-LQR&amp;SPC-OTH - 750 ML  ( AL - A030595 )</t>
  </si>
  <si>
    <t>NUESTRA SOLEDAD SANTIAGO MATATLAN J MZCL - TEQUILA-BLANCO - 750 ML  ( AL - A030610 )</t>
  </si>
  <si>
    <t>44 DEGREES NORTH HUCKLEBERRY FLAVORED VD - VODKA-FLVRD-DOM - 750 ML  ( AL - A030617 )</t>
  </si>
  <si>
    <t>COMBIER L'ORIGINAL LIQUEUR D'ORANGE - CRDL-LQR&amp;SPC-OTH - 750 ML  ( AL - A030620 )</t>
  </si>
  <si>
    <t>COMBIER PECHE VIGNE LIQUEUR - CRDL-LQR&amp;SPC-FRT - 750 ML  ( AL - A030623 )</t>
  </si>
  <si>
    <t>STILL G.I.N. (LIVE NATION) - GIN-CLASSIC-DOM - 750 ML  ( AL - A030639 )</t>
  </si>
  <si>
    <t>TRAIL'S END 10YR SINGLE BRL CASK STRNGTH - DOM WHSKY-STRT-BRBN/TN - 750 ML  ( AL - A030640 )</t>
  </si>
  <si>
    <t>TRAIL'S END SB FNSH APPLE BRANDY BRL CSK - DOM WHSKY-STRT-BRBN/TN - 750 ML  ( AL - A030641 )</t>
  </si>
  <si>
    <t>ALABAMA DIST MEMAW IVEYS LEMNDE MOONSHNE -  - 750 ML  ( AL - A030642 )</t>
  </si>
  <si>
    <t>MERSEY CRAFT PORTSIDE AMER SGL MALT - DOM WHSKY-SNGL MALT - 750 ML  ( AL - A030643 )</t>
  </si>
  <si>
    <t>PLANTERAY RUM CUT &amp; DRY COCONUT RUM - RUM-FLVRD - 750 ML  ( AL - A030644 )</t>
  </si>
  <si>
    <t>OLE SMOKY TENN MOONSHINE SOUR APPLE - DOM WHSKY-BLND - 750 ML  ( AL - A030646 )</t>
  </si>
  <si>
    <t>OLE SMOKY TENNESSEE ROOT BEER WHISKEY - DOM WHSKY-BLND - 750 ML  ( AL - A030653 )</t>
  </si>
  <si>
    <t>OLE SMOKY TENNESSEE CINNAMON WHISKEY - DOM WHSKY-BLND - 750 ML  ( AL - A030663 )</t>
  </si>
  <si>
    <t>ARETTE ARTESANAL BLANCO TEQUILA - TEQUILA-BLANCO - 750 ML  ( AL - A030682 )</t>
  </si>
  <si>
    <t>EL JOLGORIO PECHUGA JOVEN MEZCAL - TEQUILA-BLANCO - 750 ML  ( AL - A030686 )</t>
  </si>
  <si>
    <t>GIFFARD CREME DE MURE BLACKBERRY LIQUEUR - CRDL-LQR&amp;SPC-CRM - 750 ML  ( AL - A030696 )</t>
  </si>
  <si>
    <t>RAMAZZOTTI APERITIVO ROSATO - CRDL-LQR&amp;SPC-OTH - 750 ML  ( AL - A030697 )</t>
  </si>
  <si>
    <t>TAKAMINE 8YR JAPANESE WHISKEY - OTH IMP WHSKY - 750 ML  ( AL - A030698 )</t>
  </si>
  <si>
    <t>MURDER CREEK LEMON DROP MOONSHINE - DOM WHSKY-BLND - 750 ML  ( AL - A030702 )</t>
  </si>
  <si>
    <t>HAYMAN'S ROYAL DOCK GIN - GIN-CLASSIC-IMP - 750 ML  ( AL - A030713 )</t>
  </si>
  <si>
    <t>HAMPDEN ESTATE FIRE WHITE OVERPROOF RUM - RUM-LIGHT - 750 ML  ( AL - A030719 )</t>
  </si>
  <si>
    <t>COMBIER DE VIOLETTE LIQUEUR - CRDL-LQR&amp;SPC-OTH - 750 ML  ( AL - A030726 )</t>
  </si>
  <si>
    <t>TRES AGAVES SINGLE BARREL ANEJO ORGANIC - TEQUILA-ANEJO - 750 ML  ( AL - A030731 )</t>
  </si>
  <si>
    <t>EASY RIDER BOURBON EXTRA SMOOTH KSBW - DOM WHSKY-STRT-BRBN/TN - 750 ML  ( AL - A030736 )</t>
  </si>
  <si>
    <t>ALAMBIQUE SERRANO SGL ORIGIN OAXACAN RUM - RUM-GOLD - 750 ML  ( AL - A030743 )</t>
  </si>
  <si>
    <t>PISCO LOGIA ACHOLADO BRANDY (PERU) - BRNDY/CGNC-IMP - 750 ML  ( AL - A030751 )</t>
  </si>
  <si>
    <t>TANTEO BLANCO TEQUILA - TEQUILA-BLANCO - 750 ML  ( AL - A030756 )</t>
  </si>
  <si>
    <t>BOSSCAL JOVEN MEZCAL TEQUILA - TEQUILA-BLANCO - 750 ML  ( AL - A030764 )</t>
  </si>
  <si>
    <t>RUM CHATA PUMPKIN SPICE CREAM LIQUEUR - CRDL-LQR&amp;SPC-OTH - 750 ML  ( AL - A030769 )</t>
  </si>
  <si>
    <t>DON FULANO FAMILY CASE 3P BL/REP/ANEJO - TEQUILA-GOLD - 750 ML  ( AL - A030794 )</t>
  </si>
  <si>
    <t>MATHILDE CASSIS BLACK CURRANT LIQUEUR - CRDL-LQR&amp;SPC-FRT - 750 ML  ( AL - A030809 )</t>
  </si>
  <si>
    <t>HIGH ROCK SUGAR MAPLE CHARCOAL FILTER VD - VODKA-CLASSIC-DOM - 750 ML  ( AL - A030812 )</t>
  </si>
  <si>
    <t>NUESTRA SOLEDAD LACHIGUI MHLTN JOVEN MEZ - TEQUILA-BLANCO - 750 ML  ( AL - A030815 )</t>
  </si>
  <si>
    <t>DON FULANO REPOSADO TEQUILA - TEQUILA-REPOSADO - 750 ML  ( AL - A030827 )</t>
  </si>
  <si>
    <t>DON FULANO ANEJO TEQUILA - TEQUILA-ANEJO - 750 ML  ( AL - A030828 )</t>
  </si>
  <si>
    <t>DON FULANO BLANC FUERTE TEQUILA - TEQUILA-BLANCO - 750 ML  ( AL - A030829 )</t>
  </si>
  <si>
    <t>BARROW'S INTENSE GINGER LIQUEUR - CRDL-LQR&amp;SPC-OTH - 750 ML  ( AL - A030839 )</t>
  </si>
  <si>
    <t>LAIRD'S BOND - BRNDY/CGNC-DOM - 750 ML  ( AL - A030847 )</t>
  </si>
  <si>
    <t>PAOLO LAZZARONI LIMONCELLO LIQUEUR - CRDL-LQR&amp;SPC-OTH - 750 ML  ( AL - A030848 )</t>
  </si>
  <si>
    <t>AMARETTO LAZZARONI - CRDL-LQR&amp;SPC-AMRT - 750 ML  ( AL - A030849 )</t>
  </si>
  <si>
    <t>CALVADOS MORIN APPLE BRANDY - BRNDY/CGNC-IMP - 750 ML  ( AL - A030853 )</t>
  </si>
  <si>
    <t>EL JOLGORIO TOBALA JOVEN MEZCAL - TEQUILA-BLANCO - 750 ML  ( AL - A030862 )</t>
  </si>
  <si>
    <t>WILLETT FAMILY EST 12Y SB PERS SEL SBW - DOM WHSKY-STRT-BRBN/TN - 750 ML  ( AL - A030886 )</t>
  </si>
  <si>
    <t>COUVIGNAC VS COGNAC FRANCE - BRNDY/CGNC-CGNC-VS - 750 ML  ( AL - A030888 )</t>
  </si>
  <si>
    <t>GIFFARD RHUBARBE LIQUEUR - CRDL-LQR&amp;SPC-OTH - 750 ML  ( AL - A030889 )</t>
  </si>
  <si>
    <t>PIERRE FERRAND AMBRE - BRNDY/CGNC-CGNC-OTH - 750 ML  ( AL - A030891 )</t>
  </si>
  <si>
    <t>EL TEQUILENO REPOSADO BARREL SELECT TEQ - TEQUILA-REPOSADO - 750 ML  ( AL - A030897 )</t>
  </si>
  <si>
    <t>CITADELLE GIN ROUGE (JNPR/BRY/RHB) - GIN-FLVRD-IMP - 750 ML  ( AL - A030899 )</t>
  </si>
  <si>
    <t>SUGARLANDS CHERRY LIMEADE RYDER CUP MNSH - CRDL-LQR&amp;SPC-OTH - 750 ML  ( AL - A030902 )</t>
  </si>
  <si>
    <t>PLANTERAY ISLE OF FIJI DOUBLE BRL RUM - RUM-AGED/DARK - 750 ML  ( AL - A030903 )</t>
  </si>
  <si>
    <t>HARAHORN NORWEGIAN GIN SMALL BATCH - GIN-CLASSIC-IMP - 750 ML  ( AL - A030905 )</t>
  </si>
  <si>
    <t>BLOOD SWEAT TEARS VODKA - VODKA-CLASSIC-DOM - 750 ML  ( AL - A030920 )</t>
  </si>
  <si>
    <t>CODIGO 1530 ANEJO W/4 GLS RARE HARE PB 2 - TEQUILA-ANEJO - 750 ML  ( AL - A030922 )</t>
  </si>
  <si>
    <t>VAN GOGH VANILLA VODKA - VODKA-FLVRD-IMP - 750 ML  ( AL - A030927 )</t>
  </si>
  <si>
    <t>VAN GOGH ACAI BLUEBERRY FLAVORED VODKA - VODKA-FLVRD-IMP - 750 ML  ( AL - A030928 )</t>
  </si>
  <si>
    <t>OLE SMOKY MOONSHINE SOME BEACH CREAM LIQ - CRDL-CRM LQR - 750 ML  ( AL - A030939 )</t>
  </si>
  <si>
    <t>TUVE BLACK NOTE AMARO - CRDL-LQR&amp;SPC-OTH - 750 ML  ( AL - A030946 )</t>
  </si>
  <si>
    <t>HVEN SWEDISH ORGANIC VODKA - VODKA-CLASSIC-DOM - 750 ML  ( AL - A030947 )</t>
  </si>
  <si>
    <t>SOUTHBOUND REPOSADO TEQUILA - TEQUILA-REPOSADO - 750 ML  ( AL - A030951 )</t>
  </si>
  <si>
    <t>SOUTHBOUND BLANCO TEQUILA - TEQUILA-BLANCO - 750 ML  ( AL - A030952 )</t>
  </si>
  <si>
    <t>SOUTHBOUND ANEJO TEQUILA - TEQUILA-ANEJO - 750 ML  ( AL - A030953 )</t>
  </si>
  <si>
    <t>HAMILTON 86 PROOF DEMERARA RUM GUYANA - RUM-AGED/DARK - 750 ML  ( AL - A030964 )</t>
  </si>
  <si>
    <t>TIRAMISU LIQUEUR - CRDL-LQR&amp;SPC-OTH - 750 ML  ( AL - A030966 )</t>
  </si>
  <si>
    <t>ABSOLUT VODKA COLORS LIMITED EDITION - VODKA-CLASSIC-IMP - 750 ML  ( AL - A030967 )</t>
  </si>
  <si>
    <t>KOTA PANDAN LIQUEUR - CRDL-LQR&amp;SPC-OTH - 750 ML  ( AL - A030975 )</t>
  </si>
  <si>
    <t>ILEGAL MEZCAL JOVEN BLANCO - TEQUILA-BLANCO - 750 ML  ( AL - A030976 )</t>
  </si>
  <si>
    <t>INSOLITO BLANCO TEQUILA - TEQUILA-BLANCO - 750 ML  ( AL - A030996 )</t>
  </si>
  <si>
    <t>INSOLITO REPOSADO TEQUILA - TEQUILA-REPOSADO - 750 ML  ( AL - A030997 )</t>
  </si>
  <si>
    <t>INSOLITO ANEJO TEQUILA - TEQUILA-ANEJO - 750 ML  ( AL - A030998 )</t>
  </si>
  <si>
    <t>INSOLITO EXTRA ANEJO TEQUILA - TEQUILA-GOLD - 750 ML  ( AL - A030999 )</t>
  </si>
  <si>
    <t>PAOLO LAZZARONI MARASCHINO LIQUEUR - CRDL-LQR&amp;SPC-FRT - 750 ML  ( AL - A031009 )</t>
  </si>
  <si>
    <t>CONDESA CLASICA GIN - GIN-CLASSIC-IMP - 750 ML  ( AL - A031016 )</t>
  </si>
  <si>
    <t>ARCHIPELAGO LAVA ROCK VODKA - VODKA-CLASSIC-IMP - 750 ML  ( AL - A031018 )</t>
  </si>
  <si>
    <t>CONDESA PRICKLY PEAR &amp; ORANGE BLSSM FLVD - GIN-CLASSIC-IMP - 750 ML  ( AL - A031023 )</t>
  </si>
  <si>
    <t>CHAIRMAN'S RES MSTR COL JH DORE1/COLMSTL - RUM-AGED/DARK - 750 ML  ( AL - A031031 )</t>
  </si>
  <si>
    <t>UNCLE VAL'S ZESTED GIN - GIN-CLASSIC-DOM - 750 ML  ( AL - A070000 )</t>
  </si>
  <si>
    <t>BUTTERFLY CANNON BLUE - TEQUILA-FLAVORED - 750 ML  ( AL - A070002 )</t>
  </si>
  <si>
    <t>ABSOLUT WILD BERRI FLAVORED VODKA - VODKA-FLVRD-IMP - 750 ML  ( AL - A070003 )</t>
  </si>
  <si>
    <t>AU BLACK GRAPE VODKA (ENGLAND) - VODKA-FLVRD-IMP - 750 ML  ( AL - A070004 )</t>
  </si>
  <si>
    <t>AU BLUE RASPBERRY VODKA (ENGLAND) - VODKA-FLVRD-IMP - 750 ML  ( AL - A070005 )</t>
  </si>
  <si>
    <t>KING 79 VODKA - VODKA-CLASSIC-DOM - 750 ML  ( AL - A070006 )</t>
  </si>
  <si>
    <t>SMIRNOFF BLUE RASPBERRY LEMONADE FLV DSS - VODKA-FLVRD-DOM - 750 ML  ( AL - A070007 )</t>
  </si>
  <si>
    <t>VAN GOGH DOUBLE ESPRESSO DOUBLE CAFFINE - VODKA-FLVRD-IMP - 750 ML  ( AL - A070008 )</t>
  </si>
  <si>
    <t>WHITE CLAW SPIRITS PINEAPPLE FLV VODKA - VODKA-FLVRD-DOM - 750 ML  ( AL - A070009 )</t>
  </si>
  <si>
    <t>WHITE CLAW TRIPLE WAVE FILTER PREMIUM VD - VODKA-CLASSIC-DOM - 750 ML  ( AL - A070010 )</t>
  </si>
  <si>
    <t>MINOR CASE STRAIGHT RYE WHSKY SHERRY CSK - DOM WHSKY-STRT-RYE - 750 ML  ( AL - A070011 )</t>
  </si>
  <si>
    <t>PENELOPE BARREL STRENGTH BOURBON - DOM WHSKY-STRT-BRBN/TN - 750 ML  ( AL - A070012 )</t>
  </si>
  <si>
    <t>TOWN BRANCH KENTUCKY STRAIGHT BOURBON - DOM WHSKY-STRT-BRBN/TN - 750 ML  ( AL - A070013 )</t>
  </si>
  <si>
    <t>NYAK VS COGNAC - BRNDY/CGNC-CGNC-VS - 750 ML  ( AL - A070014 )</t>
  </si>
  <si>
    <t>DOUGH BALL COOKIE DOUGH WHISKEY (DSS) - DOM WHSKY-BLND - 750 ML  ( AL - A070015 )</t>
  </si>
  <si>
    <t>OLE SMOKY WHITE CHOCOLATE STRAWBERRY MSH - CRDL-CRM LQR - 750 ML  ( AL - A070016 )</t>
  </si>
  <si>
    <t>ART OF ALCHEMY BLENDED STRAIGHT WHISKIES - DOM WHSKY-BLND - 750 ML  ( AL - A070018 )</t>
  </si>
  <si>
    <t>GREEN RIVER KY ST WHEATED SOUR MASH BBN - DOM WHSKY-STRT-OTH - 750 ML  ( AL - A070019 )</t>
  </si>
  <si>
    <t>GREEN RIVER KENTUCKY SBW - DOM WHSKY-STRT-SM BTCH - 750 ML  ( AL - A070020 )</t>
  </si>
  <si>
    <t>UNCLE NEAREST STRAIGHT RYE WHISKEY - DOM WHSKY-STRT-OTH - 750 ML  ( AL - A070021 )</t>
  </si>
  <si>
    <t>MURDER CREEK COTTON CANDY MOONSHINE - CRDL-LQR&amp;SPC-OTH - 750 ML  ( AL - A070022 )</t>
  </si>
  <si>
    <t>OLMECA ALTOS CLASSIC LIME MARGARITA RTS - COCKTAILS - 750 ML  ( AL - A070024 )</t>
  </si>
  <si>
    <t>CROWN ROYAL NOBLE COLLECTION BARLEY EDTN - CAN-FRGN BLND-FRGN BTLD - 750 ML  ( AL - A070026 )</t>
  </si>
  <si>
    <t>CITRUS DISTILLERS NASCAR BOURBON WHISKEY - DOM WHSKY-STRT-BRBN/TN - 750 ML  ( AL - A070028 )</t>
  </si>
  <si>
    <t>DELOLA SPRITZ PALOMA ROSA TEQUILA CKTL - COCKTAILS - 750 ML  ( AL - A070029 )</t>
  </si>
  <si>
    <t>DELOLA SPRITZ L'ORANGE AMARO COCKTAIL - COCKTAILS - 750 ML  ( AL - A070030 )</t>
  </si>
  <si>
    <t>DELOLA SPRITZ BELLA BERRY VODKA COCKTAIL - COCKTAILS - 750 ML  ( AL - A070031 )</t>
  </si>
  <si>
    <t>CIROC HONEY MELON FLAVORED VDK SPECIALTY - VODKA-FLVRD-IMP - 750 ML  ( AL - A070032 )</t>
  </si>
  <si>
    <t>ARDBEG BIZARREBQ ULTIMATE ISLAY SNG MALT - SCOTCH-SNGL MALT - 750 ML  ( AL - A070036 )</t>
  </si>
  <si>
    <t>CAMPARI BITTERS W/ROCK GLASS AND SPOON - CRDL-LQR&amp;SPC-OTH - 750 ML  ( AL - A070037 )</t>
  </si>
  <si>
    <t>EL MAYOR ANEJO - TEQUILA-ANEJO - 750 ML  ( AL - A070038 )</t>
  </si>
  <si>
    <t>BAILEYS CHOCOLATE IRISH CREAM - CRDL-CRM LQR - 750 ML  ( AL - A070039 )</t>
  </si>
  <si>
    <t>CAROLANS PEANUT BUTTER IRISH CREAM LIQ - CRDL-CRM LQR - 750 ML  ( AL - A070040 )</t>
  </si>
  <si>
    <t>SWEET HOME LIMONCELLO - CRDL-LQR&amp;SPC-FRT - 750 ML  ( AL - A070041 )</t>
  </si>
  <si>
    <t>FORD'S LONDON DRY DISTILLED GIN - GIN-CLASSIC-IMP - 750 ML  ( AL - A070043 )</t>
  </si>
  <si>
    <t>GRAY WHALE GIN - GIN-CLASSIC-DOM - 750 ML  ( AL - A070044 )</t>
  </si>
  <si>
    <t>THE GLENGARRY SINGLE MALT 12YR SCOTCH - SCOTCH-SNGL MALT - 750 ML  ( AL - A070053 )</t>
  </si>
  <si>
    <t>ADICTIVO REPOSADO CRISTALINO TEQUILA - TEQUILA-REPOSADO - 750 ML  ( AL - A070055 )</t>
  </si>
  <si>
    <t>ADICTIVO DOUBLE REPOSADO 5YR ANNVR TEQ - TEQUILA-REPOSADO - 750 ML  ( AL - A070056 )</t>
  </si>
  <si>
    <t>CABO WABO ANEJO TEQUILA - TEQUILA-ANEJO - 750 ML  ( AL - A070057 )</t>
  </si>
  <si>
    <t>CASAMIGOS CRISTALINO REPOSADO TEQUILA - TEQUILA-CRISTALINO - 750 ML  ( AL - A070058 )</t>
  </si>
  <si>
    <t>HERRADURA LEGEND ANEJO - TEQUILA-ANEJO - 750 ML  ( AL - A070059 )</t>
  </si>
  <si>
    <t>HORNITOS ANEJO GOLD TEQUILA - TEQUILA-ANEJO - 750 ML  ( AL - A070060 )</t>
  </si>
  <si>
    <t>LUNAZUL ANEJO TEQUILA - TEQUILA-ANEJO - 750 ML  ( AL - A070061 )</t>
  </si>
  <si>
    <t>SANTALEZA REPOSADO TEQUILA - TEQUILA-REPOSADO - 750 ML  ( AL - A070063 )</t>
  </si>
  <si>
    <t>BASIL HAYDEN'S MALTED RYE WHISKEY - DOM WHSKY-STRT-RYE - 750 ML  ( AL - A070064 )</t>
  </si>
  <si>
    <t>BEN HOLLADAY MISSOURI ST BBN WHK BIB 6YR - DOM WHSKY-STRT-BRBN/TN - 750 ML  ( AL - A070065 )</t>
  </si>
  <si>
    <t>BIRD DOG S'MORES FLAVORED WHISKEY - DOM WHSKY-BLND - 750 ML  ( AL - A070066 )</t>
  </si>
  <si>
    <t>EZRA BROOKS 99PRF STRAIGHT RYE WHISKEY - DOM WHSKY-STRT-RYE - 750 ML  ( AL - A070067 )</t>
  </si>
  <si>
    <t>HEAVEN'S DOOR ASCENSION KENTUCKY SBW - DOM WHSKY-STRT-BRBN/TN - 750 ML  ( AL - A070068 )</t>
  </si>
  <si>
    <t>KENTUCKY COFFEE WHISKEY - DOM WHSKY-BLND - 750 ML  ( AL - A070069 )</t>
  </si>
  <si>
    <t>SOUTH MT KILLER BEAZ APPLCHIAN AMBROSIA - CRDL-LQR&amp;SPC-OTH - 750 ML  ( AL - A070070 )</t>
  </si>
  <si>
    <t>STARLIGHT DIST BLACKBERRY FLAVORED WHSKY - DOM WHSKY-BLND - 750 ML  ( AL - A070071 )</t>
  </si>
  <si>
    <t>STARLIGHT CARL T. STRAIGHT BOURBON WHSKY - DOM WHSKY-STRT-BRBN/TN - 750 ML  ( AL - A070072 )</t>
  </si>
  <si>
    <t>SWEET HOME CAMPFIRE CINNAMON FLV WHISKEY - DOM WHSKY-BLND - 750 ML  ( AL - A070073 )</t>
  </si>
  <si>
    <t>THREE CHORD TENNESSEE WHISKEY - DOM WHSKY-STRT-BRBN/TN - 750 ML  ( AL - A070074 )</t>
  </si>
  <si>
    <t>BARTON 1792 CHOCOLATE BOURBON BALL CREAM - CRDL-CRM LQR - 750 ML  ( AL - A070076 )</t>
  </si>
  <si>
    <t>SELECT CLUB SOUTHERN PEACHES &amp; CREAM LIQ - CRDL-CRM LQR - 750 ML  ( AL - A070078 )</t>
  </si>
  <si>
    <t>PADRE AZUL ANEJO W/2 TASTING GLS - TEQUILA-ANEJO - 750 ML  ( AL - A070079 )</t>
  </si>
  <si>
    <t>CLYDE MAY OND VAP:SBW 92 PROOF W/FLASK - DOM WHSKY-STRT-BRBN/TN - 750 ML  ( AL - A070081 )</t>
  </si>
  <si>
    <t>WILD TURKEY LONGBRANCH W/2 ROCK GLASSES - DOM WHSKY-STRT-BRBN/TN - 750 ML  ( AL - A070085 )</t>
  </si>
  <si>
    <t>ELIJAH CRAIG RYE W/JIGGER &amp; OLD FS SYRUP - DOM WHSKY-STRT-RYE - 750 ML  ( AL - A070086 )</t>
  </si>
  <si>
    <t>SMIRNOFF RED WHITE &amp; MERRY FLAVORED VDK - VODKA-FLVRD-DOM - 750 ML  ( AL - A070087 )</t>
  </si>
  <si>
    <t>GRIND ESPRESSO SHOT CARAMEL - RUM-FLVRD - 750 ML  ( AL - A070090 )</t>
  </si>
  <si>
    <t>1800 ANEJO CRISTALINO W/1 COUPE GLASS - TEQUILA-CRISTALINO - 750 ML  ( AL - A070091 )</t>
  </si>
  <si>
    <t>CLYDE MAYS 9Y CASK STRENGTH STRAIGHT RYE - DOM WHSKY-STRT-RYE - 750 ML  ( AL - A070092 )</t>
  </si>
  <si>
    <t>NELSON BROS RYE STRAIGHT RYE WHISKEY - DOM WHSKY-STRT-RYE - 750 ML  ( AL - A070095 )</t>
  </si>
  <si>
    <t>PAPA'S PILAR SHERRY CASK FINISHED SNGL B - RUM-AGED/DARK - 750 ML  ( AL - A070096 )</t>
  </si>
  <si>
    <t>WIDOW JANE PARADIGM RYE BLEND OF STR RYE - DOM WHSKY-STRT-RYE - 750 ML  ( AL - A070097 )</t>
  </si>
  <si>
    <t>JEFFERSON'S TROPIC AGED IN HUMIDITY KSBW - DOM WHSKY-STRT-SM BTCH - 750 ML  ( AL - A070098 )</t>
  </si>
  <si>
    <t>WHISTLEPIG PIGGYBACK 6Y W/PIG POUR SPOUT - DOM WHSKY-STRT-RYE - 750 ML  ( AL - A070099 )</t>
  </si>
  <si>
    <t>SKREWBALL PEANUT BUTTER EGGNOG WHISKEY - DOM WHSKY-BLND - 750 ML  ( AL - A070100 )</t>
  </si>
  <si>
    <t>ALA YEA VODKA - VODKA-CLASSIC-DOM - 750 ML  ( AL - A070102 )</t>
  </si>
  <si>
    <t>CHICKEN COCK PRIVATE CASK 7YR KSBW - DOM WHSKY-STRT-BRBN/TN - 750 ML  ( AL - A070103 )</t>
  </si>
  <si>
    <t>OLE SMOKY TENNESSEE COOKIES &amp; CREAM LIQ - CRDL-CRM LQR - 750 ML  ( AL - A070108 )</t>
  </si>
  <si>
    <t>OLE SMOKY MINT CHOCOLATE CHIP CREAM - DOM WHSKY-BLND - 750 ML  ( AL - A070109 )</t>
  </si>
  <si>
    <t>OLE SMOKY TN STRAWBERRY BANANA CREAM WHK - DOM WHSKY-BLND - 750 ML  ( AL - A070110 )</t>
  </si>
  <si>
    <t>CLYDE MAY CONECUH RIDGE 5Y CHAR OAK SBW - DOM WHSKY-STRT-SM BTCH - 750 ML  ( AL - A070112 )</t>
  </si>
  <si>
    <t>BUSHMILLS IRISH PROHIBITION/PEAKY FLASK - IRISH - 750 ML  ( AL - A070113 )</t>
  </si>
  <si>
    <t>YELLOWSTONE SFC TOASTED KSBW OAK STAVES - DOM WHSKY-STRT-BRBN/TN - 750 ML  ( AL - A070114 )</t>
  </si>
  <si>
    <t>KRAKEN GOLD SPICED RUM HINT VANILA/CINNM - RUM-FLVRD - 750 ML  ( AL - A070115 )</t>
  </si>
  <si>
    <t>2XO OAK SERIES AMERICAN OAK KSBW - DOM WHSKY-STRT-BRBN/TN - 750 ML  ( AL - A070117 )</t>
  </si>
  <si>
    <t>EL TESORO DE DON FELIPE REPOSADO - TEQUILA-REPOSADO - 750 ML  ( AL - A070118 )</t>
  </si>
  <si>
    <t>BATCH NUEVEUNO BLANCO ARTESANAL TEQUILA - TEQUILA-BLANCO - 750 ML  ( AL - A070120 )</t>
  </si>
  <si>
    <t>BENRIACH SINGLE MALT SCOTCH - SCOTCH-SNGL MALT - 750 ML  ( AL - A070123 )</t>
  </si>
  <si>
    <t>ANCHO REYES ANCHO CHILE LIQUEUR - CRDL-LQR&amp;SPC-OTH - 750 ML  ( AL - A070124 )</t>
  </si>
  <si>
    <t>CATHEAD RASPBERRY FLAVORED VODKA - VODKA-FLVRD-DOM - 750 ML  ( AL - A070125 )</t>
  </si>
  <si>
    <t>EMPRESS 1908 ELDERFLOWER ROSE GIN - GIN-FLVRD-IMP - 750 ML  ( AL - A070128 )</t>
  </si>
  <si>
    <t>RUM CHATA COCONUT CREAM LIQUEUR - CRDL-LQR&amp;SPC-OTH - 750 ML  ( AL - A070129 )</t>
  </si>
  <si>
    <t>CHICKEN COCK DOUBLE OAK 8YR KENTUCKY WHK - DOM WHSKY-STRT-OTH - 750 ML  ( AL - A070130 )</t>
  </si>
  <si>
    <t>ELVIS MIDNIGHT SNACK FLV WHISKEY DSS - DOM WHSKY-BLND - 750 ML  ( AL - A070131 )</t>
  </si>
  <si>
    <t>818 ANEJO 100% AGAVE TEQUILA - TEQUILA-ANEJO - 750 ML  ( AL - A070132 )</t>
  </si>
  <si>
    <t>BARMEN 1873 BLEND OF STRAIGHT BBN WHK LE - DOM WHSKY-STRT-BRBN/TN - 750 ML  ( AL - A070135 )</t>
  </si>
  <si>
    <t>OLE SMOKY MNSHNE ORANGE SHINESICLE CREAM - CRDL-LQR&amp;SPC-OTH - 750 ML  ( AL - A070137 )</t>
  </si>
  <si>
    <t>CAFFE ESPRESSO (BORGHETTI DI VERO) - CRDL-LQR&amp;SPC-OTH - 750 ML  ( AL - A070138 )</t>
  </si>
  <si>
    <t>CIERTO BLANCO TEQUILA PRIVATE COLLECTION - TEQUILA-BLANCO - 750 ML  ( AL - A070139 )</t>
  </si>
  <si>
    <t>CIERTO REPOSADO TEQ PRIVATE COLLECTION - TEQUILA-REPOSADO - 750 ML  ( AL - A070140 )</t>
  </si>
  <si>
    <t>TRADER VIC'S CHOCOLATE LIQUEUR - CRDL-LQR&amp;SPC-OTH - 750 ML  ( AL - A070141 )</t>
  </si>
  <si>
    <t>TRADER VIC'S WHITE CHOCOLATE LIQUEUR - CRDL-LQR&amp;SPC-OTH - 750 ML  ( AL - A070142 )</t>
  </si>
  <si>
    <t>MIDNIGHT MOON APPLE PIE MOONSHAKE CREAM - CRDL-CRM LQR - 750 ML  ( AL - A070143 )</t>
  </si>
  <si>
    <t>MIDNIGHT MOON COOKIES &amp; CREAM MOONSHAKE - CRDL-CRM LQR - 750 ML  ( AL - A070144 )</t>
  </si>
  <si>
    <t>CORAZON DE AGAVE REPOSADO GOLD TEQUILA - TEQUILA-REPOSADO - 750 ML  ( AL - A070145 )</t>
  </si>
  <si>
    <t>MCQUEEN&amp;VIOLET FOG ULTRAVIOLET HB BRY FL - GIN-FLVRD-IMP - 750 ML  ( AL - A070147 )</t>
  </si>
  <si>
    <t>SUGARLAND SHN SOUR BLUE RSP FOLDS HONOR - DOM WHSKY-BLND - 750 ML  ( AL - A070148 )</t>
  </si>
  <si>
    <t>CALUMET FARM 10Y STRAIGHT BOURBON - DOM WHSKY-STRT-BRBN/TN - 750 ML  ( AL - A070149 )</t>
  </si>
  <si>
    <t>ABSOLUT COCKTAILS RASPBERRY LEMONADE RTS - COCKTAILS - 750 ML  ( AL - A070150 )</t>
  </si>
  <si>
    <t>ABSOLUT COCKTAILS VODKA MOJITO RTA - COCKTAILS - 750 ML  ( AL - A070151 )</t>
  </si>
  <si>
    <t>THE GLENLIVET FUSION CASK (RUM&amp;BOURBON) - SCOTCH-SNGL MALT - 750 ML  ( AL - A070157 )</t>
  </si>
  <si>
    <t>MURDER CREEK COCONUT CREAM MOONSHINE - DOM WHSKY-BLND - 750 ML  ( AL - A070159 )</t>
  </si>
  <si>
    <t>BLUECOAT AMERICAN DRY GIN - GIN-CLASSIC-DOM - 750 ML  ( AL - A070160 )</t>
  </si>
  <si>
    <t>DON FULANO BLANCO TEQUILA - TEQUILA-BLANCO - 750 ML  ( AL - A070164 )</t>
  </si>
  <si>
    <t>FIVE TRAIL UNBROKEN SPIRIT BLEND AMERICN - DOM WHSKY-BLND - 750 ML  ( AL - A070167 )</t>
  </si>
  <si>
    <t>FIVE TRAIL UNBROKEN BLEND AM BARREL PRF - DOM WHSKY-BLND - 750 ML  ( AL - A070168 )</t>
  </si>
  <si>
    <t>FIVE TRAIL UNBROKEN BLEND SMALL BATCH LE - DOM WHSKY-BLND - 750 ML  ( AL - A070169 )</t>
  </si>
  <si>
    <t>BARDSTOWN BBN CO ORIGIN SERIES BIB - DOM WHSKY-STRT-BRBN/TN - 750 ML  ( AL - A070173 )</t>
  </si>
  <si>
    <t>JOHNNIE WALKER BLUE LB ELUSIVE UMAMI - SCOTCH-BLND-FRGN BTLD - 750 ML  ( AL - A070174 )</t>
  </si>
  <si>
    <t>CROWN ROYAL GOLDEN APPLE 23YR APPLE FLVR - CAN-US BLND-US BTLD - 750 ML  ( AL - A070175 )</t>
  </si>
  <si>
    <t>JUDGE ROY BEAN HONEY CASK STRAIGHT BBN - DOM WHSKY-STRT-BRBN/TN - 750 ML  ( AL - A070183 )</t>
  </si>
  <si>
    <t>CROWN ROYAL BLACKBERRY FLAVORED WHK - CAN-US BLND-US BTLD - 750 ML  ( AL - A070186 )</t>
  </si>
  <si>
    <t>MERSEY CRAFT MOORING WHISKEY - DOM WHSKY-STRT-OTH - 750 ML  ( AL - A070190 )</t>
  </si>
  <si>
    <t>MERSEY CRAFT CAPTAINS CUT RYE WHISKEY - DOM WHSKY-STRT-RYE - 750 ML  ( AL - A070191 )</t>
  </si>
  <si>
    <t>BLUE RUN HIGH RYE KENTUCKY STRAIGHT BBN - DOM WHSKY-STRT-BRBN/TN - 750 ML  ( AL - A070192 )</t>
  </si>
  <si>
    <t>LEGENDS SINGLE BARREL SBW 87 PROOF - DOM WHSKY-STRT-BRBN/TN - 750 ML  ( AL - A070195 )</t>
  </si>
  <si>
    <t>LEGENDS SMALL BATCH VODKA - VODKA-CLASSIC-DOM - 750 ML  ( AL - A070196 )</t>
  </si>
  <si>
    <t>BE TINI LEMON DROP VODKA MARTINI - COCKTAILS - 750 ML  ( AL - A070197 )</t>
  </si>
  <si>
    <t>BE TINI PINK CRANBERRY VODKA MARTINI - COCKTAILS - 750 ML  ( AL - A070198 )</t>
  </si>
  <si>
    <t>DOUGH BALL BIRTHDAY CAKE WHISKEY (DSS) - DOM WHSKY-BLND - 750 ML  ( AL - A070199 )</t>
  </si>
  <si>
    <t>LALO SPIRITS BLANCO TEQUILA - TEQUILA-BLANCO - 750 ML  ( AL - A070201 )</t>
  </si>
  <si>
    <t>REBEL 100 AGED 6Y KSBW - DOM WHSKY-STRT-OTH - 750 ML  ( AL - A070203 )</t>
  </si>
  <si>
    <t>DIRTY MONKEY BANANA PEANUT BUTTER WHK - DOM WHSKY-BLND - 750 ML  ( AL - A070206 )</t>
  </si>
  <si>
    <t>KAMORA DULCE DE LECHE LIQUEUR - CRDL-CRM LQR - 750 ML  ( AL - A070210 )</t>
  </si>
  <si>
    <t>TULLAMORE D.E.W. HONEY LIQUEUR - IRISH - 750 ML  ( AL - A070211 )</t>
  </si>
  <si>
    <t>HENDRICK'S GRAND CABARET GIN - GIN-FLVRD-IMP - 750 ML  ( AL - A070212 )</t>
  </si>
  <si>
    <t>HORNITOS CRISTALINO RESERVE ANEJO TEQ - TEQUILA-CRISTALINO - 750 ML  ( AL - A070214 )</t>
  </si>
  <si>
    <t>ESPOLON CRISTALINO (CLEAR) ANEJO TEQUILA - TEQUILA-CRISTALINO - 750 ML  ( AL - A070215 )</t>
  </si>
  <si>
    <t>LUNAZUL CRISTALINO PRIMERO TEQUILA - TEQUILA-ANEJO - 750 ML  ( AL - A070217 )</t>
  </si>
  <si>
    <t>PATRON EL ALTO REPOSADO TEQUILA - TEQUILA-REPOSADO - 750 ML  ( AL - A070218 )</t>
  </si>
  <si>
    <t>CIROC LIMONATA VODKA INFUSED - CRDL-LQR&amp;SPC-OTH - 750 ML  ( AL - A070219 )</t>
  </si>
  <si>
    <t>DELEON ANEJO TEQUILA - TEQUILA-ANEJO - 750 ML  ( AL - A070221 )</t>
  </si>
  <si>
    <t>DON JULIO ALMA MIEL TEQUILA JOVEN - TEQUILA-BLANCO - 750 ML  ( AL - A070222 )</t>
  </si>
  <si>
    <t>WOODINVILLE STRAIGHT BOURBON - DOM WHSKY-STRT-BRBN/TN - 750 ML  ( AL - A070224 )</t>
  </si>
  <si>
    <t>TRAVELLER BLEND NO 40 WHISKEY - DOM WHSKY-BLND - 750 ML  ( AL - A070228 )</t>
  </si>
  <si>
    <t>TRES AGAVES BLANCO TEQUILA - TEQUILA-BLANCO - 750 ML  ( AL - A070229 )</t>
  </si>
  <si>
    <t>DEWARS AGED 19Y CHAMPIONS EDITION US OPN - SCOTCH-BLND-FRGN BTLD - 750 ML  ( AL - A070232 )</t>
  </si>
  <si>
    <t>DEWARS 15 YEAR OLD BLEND SCOTCH WHISKY - SCOTCH-BLND-FRGN BTLD - 750 ML  ( AL - A070233 )</t>
  </si>
  <si>
    <t>FIREBALL DRAGON RESERVE CIN FIN OAK BRLS - DOM WHSKY-BLND - 750 ML  ( AL - A070236 )</t>
  </si>
  <si>
    <t>BARDSTOWN BBN CO ORIGIN SERIES KSBW - DOM WHSKY-STRT-BRBN/TN - 750 ML  ( AL - A070237 )</t>
  </si>
  <si>
    <t>BARDSTOWN BBN CO ORIGIN SR RYE IN CH&amp;OAK - DOM WHSKY-STRT-RYE - 750 ML  ( AL - A070238 )</t>
  </si>
  <si>
    <t>LAGAVULIN OFFERMAN ED CARIBBEAN CASK 11Y - SCOTCH-SNGL MALT - 750 ML  ( AL - A070241 )</t>
  </si>
  <si>
    <t>FLOR DE CANA GRAND RESERVE DARK 7 YEARS - RUM-AGED/DARK - 750 ML  ( AL - A070242 )</t>
  </si>
  <si>
    <t>FIDDLER WHEATED STRAIGHT BOURBON WHISKEY - DOM WHSKY-STRT-BRBN/TN - 750 ML  ( AL - A070246 )</t>
  </si>
  <si>
    <t>FIDDLER CHIN MUSIC BOURBON TOASTED FIN - DOM WHSKY-STRT-BRBN/TN - 750 ML  ( AL - A070247 )</t>
  </si>
  <si>
    <t>FIDDLER TOASTED STRAIGHT BBN - DOM WHSKY-STRT-BRBN/TN - 750 ML  ( AL - A070249 )</t>
  </si>
  <si>
    <t>BLUE CHAIR BAY LIME FLV RUM - RUM-FLVRD - 750 ML  ( AL - A070253 )</t>
  </si>
  <si>
    <t>JOSE CUERVO TRD CRISTALINO REP/2UFC SHOT - TEQUILA-CRISTALINO - 750 ML  ( AL - A070254 )</t>
  </si>
  <si>
    <t>K. LUKE TOASTED RYE BARREL STRENGTH - DOM WHSKY-STRT-RYE - 750 ML  ( AL - A070255 )</t>
  </si>
  <si>
    <t>K. LUKE SMALL BATCH BARREL STRENGTH BBN - DOM WHSKY-STRT-BRBN/TN - 750 ML  ( AL - A070256 )</t>
  </si>
  <si>
    <t>K.LUKE TOASTED BARREL BLENDED BOURBON - DOM WHSKY-STRT-OTH - 750 ML  ( AL - A070257 )</t>
  </si>
  <si>
    <t>WHISTLEPIG PIGGYBACK 6Y SGL BRL BBN - DOM WHSKY-STRT-BRBN/TN - 750 ML  ( AL - A070258 )</t>
  </si>
  <si>
    <t>WHISTLEPIG 12Y SINGLE FINISH STRT RYE WK - DOM WHSKY-STRT-RYE - 750 ML  ( AL - A070259 )</t>
  </si>
  <si>
    <t>WHISTLEPIG 15Y ESTATE OAK SNG BRL ST RYE - CAN-US BLND-US BTLD - 750 ML  ( AL - A070260 )</t>
  </si>
  <si>
    <t>ARDBEG SPECTACULAR ARDBEG DAY IN GIFTBOX - SCOTCH-SNGL MALT - 750 ML  ( AL - A070261 )</t>
  </si>
  <si>
    <t>NEW AMSTERDAM HEAT CHECK HOT PEPPER FL V - VODKA-FLVRD-DOM - 750 ML  ( AL - A070263 )</t>
  </si>
  <si>
    <t>CASA KOMOS REPOSADO ROSA TEQUILA - TEQUILA-REPOSADO - 750 ML  ( AL - A070264 )</t>
  </si>
  <si>
    <t>FERNET BRANCA BITTERS LIMITED EDITION - CRDL-LQR&amp;SPC-OTH - 750 ML  ( AL - A070265 )</t>
  </si>
  <si>
    <t>ELIJAH CRAIG 1789 TOASTED RYE IN OAK BRL - DOM WHSKY-STRT-RYE - 750 ML  ( AL - A070266 )</t>
  </si>
  <si>
    <t>CASAMIGOS BLANCO JALAPENO TEQUILA - TEQUILA-FLAVORED - 750 ML  ( AL - A070269 )</t>
  </si>
  <si>
    <t>GLENMORANGIE TRIPLE CASK RESERVE/GIFTBOX - SCOTCH-SNGL MALT - 750 ML  ( AL - A070271 )</t>
  </si>
  <si>
    <t>JOSE CUERVO DEVIL'S RESERVE - TEQUILA-FLAVORED - 750 ML  ( AL - A070276 )</t>
  </si>
  <si>
    <t>MEILI VODKA - VODKA-CLASSIC-DOM - 750 ML  ( AL - A070278 )</t>
  </si>
  <si>
    <t>MIDNIGHT MOON CHOCOLATE BROWNIE MOONSHKE - CRDL-CRM LQR - 750 ML  ( AL - A070279 )</t>
  </si>
  <si>
    <t>MILAGRO CRISTALINO ANEJO TEQUILA - TEQUILA-ANEJO - 750 ML  ( AL - A070280 )</t>
  </si>
  <si>
    <t>NYAK PEACH FLAVORED FRENCH BRANDY - BRNDY/CGNC-IMP - 750 ML  ( AL - A070283 )</t>
  </si>
  <si>
    <t>OLD DOMINICK STRAIGHT BOURBON SGL BRL - DOM WHSKY-STRT-BRBN/TN - 750 ML  ( AL - A070284 )</t>
  </si>
  <si>
    <t>OLD DOMINICK BOURBON CASK RELEASE - DOM WHSKY-STRT-BRBN/TN - 750 ML  ( AL - A070285 )</t>
  </si>
  <si>
    <t>OLE SMOKY TENNESSEE BLACKBERRY WHISKEY - DOM WHSKY-BLND - 750 ML  ( AL - A070286 )</t>
  </si>
  <si>
    <t>PATRON CRISTALINO ANEJO TEQUILA IN BOX - TEQUILA-CRISTALINO - 750 ML  ( AL - A070288 )</t>
  </si>
  <si>
    <t>PENELOPE ROSE CASK FINISH - DOM WHSKY-STRT-BRBN/TN - 750 ML  ( AL - A070289 )</t>
  </si>
  <si>
    <t>REVENUER'S RESERVE MOONSHINE - DOM WHSKY-STRT-OTH - 750 ML  ( AL - A070290 )</t>
  </si>
  <si>
    <t>STELLA ROSA SMOOTH BLACK BERRY FLV BRNDY - BRNDY/CGNC-IMP - 750 ML  ( AL - A070291 )</t>
  </si>
  <si>
    <t>SUGARLANDS PEANUT BUTTER SIPPIN CREAM - CRDL-CRM LQR - 750 ML  ( AL - A070292 )</t>
  </si>
  <si>
    <t>SUGARLANDS STRAWBERRY &amp; CREAM SIPPIN CRM - CRDL-LQR&amp;SPC-FRT - 750 ML  ( AL - A070293 )</t>
  </si>
  <si>
    <t>COMISARIO BLANCO TEQUILA - TEQUILA-BLANCO - 750 ML  ( AL - A070295 )</t>
  </si>
  <si>
    <t>TEXACRAFT SOUR PICKLE VODKA - VODKA-FLVRD-DOM - 750 ML  ( AL - A070296 )</t>
  </si>
  <si>
    <t>GRAN CORAMINO REPOSADO TEQUILA - TEQUILA-REPOSADO - 750 ML  ( AL - A070299 )</t>
  </si>
  <si>
    <t>WHISTLEPIG PIGGYBACK SNG BRL STAKE F1 LE - DOM WHSKY-STRT-RYE - 750 ML  ( AL - A070301 )</t>
  </si>
  <si>
    <t>EMPRESS 1908 CUCUMBER LEMON GIN - GIN-FLVRD-IMP - 750 ML  ( AL - A070303 )</t>
  </si>
  <si>
    <t>PENNSYLVANIA DUTCH AMC BOURBON CREAM LIQ - CRDL-CRM LQR - 750 ML  ( AL - A070308 )</t>
  </si>
  <si>
    <t>CIROC LIMONATA W/3-50ML:PASSION/APPLE/OG - CRDL-LQR&amp;SPC-OTH - 750 ML  ( AL - A070309 )</t>
  </si>
  <si>
    <t>SHANKY'S WHIP BLACK IRISH W/4 LITTLE GLS - CRDL-LQR&amp;SPC-OTH - 750 ML  ( AL - A070313 )</t>
  </si>
  <si>
    <t>SELECT CLUB PEANUT BUTTER&amp;BANANA FLV WHK - CAN-US BLND-US BTLD - 750 ML  ( AL - A070315 )</t>
  </si>
  <si>
    <t>SKREWBALL PNT BTTR/2-50ML IN ORNAMENTS - DOM WHSKY-BLND - 750 ML  ( AL - A070320 )</t>
  </si>
  <si>
    <t>MIDNIGHT MOON HOLIDAY NOG MOONSHAKE CRM - CRDL-CRM LQR - 750 ML  ( AL - A070321 )</t>
  </si>
  <si>
    <t>YULE NOG CREAM LIQ WITH PAUL MASSON G AM - COCKTAILS - 750 ML  ( AL - A070324 )</t>
  </si>
  <si>
    <t>YULE NOG CREAM LIQUEUR WITH FIREBALL - COCKTAILS - 750 ML  ( AL - A070325 )</t>
  </si>
  <si>
    <t>STOLICHNAYA NIGHT EDITION PREMIUM VODKA - VODKA-CLASSIC-IMP - 750 ML  ( AL - A070327 )</t>
  </si>
  <si>
    <t>BIRD DOG GINGERBREAD FLAVORED WHISKEY - DOM WHSKY-BLND - 750 ML  ( AL - A070330 )</t>
  </si>
  <si>
    <t>LICOR 43 W/MINI BEER SHOT GLASSES - CRDL-LQR&amp;SPC-OTH - 750 ML  ( AL - A070332 )</t>
  </si>
  <si>
    <t>LICOR 43 CHOCOLATE LIQUEUR - CRDL-LQR&amp;SPC-OTH - 750 ML  ( AL - A070333 )</t>
  </si>
  <si>
    <t>OLE SMOKY TENNESSEE BOURBON BALL - CRDL-LQR&amp;SPC-OTH - 750 ML  ( AL - A070334 )</t>
  </si>
  <si>
    <t>APEROL APERITIVO VAP 2025/2 GLASSES - CRDL-LQR&amp;SPC-OTH - 750 ML  ( AL - A070336 )</t>
  </si>
  <si>
    <t>BANG AND PLAY AMERICAN BOURBON WHISKEY - DOM WHSKY-STRT-OTH - 750 ML  ( AL - A070337 )</t>
  </si>
  <si>
    <t>RUM CHATA PINEAPPLE CREAM LIQUEUR - CRDL-LQR&amp;SPC-OTH - 750 ML  ( AL - A070339 )</t>
  </si>
  <si>
    <t>BULLEIT 95 RYE 10Y STRAIGHT RYE - DOM WHSKY-STRT-RYE - 750 ML  ( AL - A070340 )</t>
  </si>
  <si>
    <t>BAILEYS CINNAMON CHURROS IRISH CREAM LIQ - CRDL-CRM LQR - 750 ML  ( AL - A070341 )</t>
  </si>
  <si>
    <t>KAHLUA CHOCOLATE SIPS COFFEE&amp;CHOCOLTE LQ - CRDL-LQR&amp;SPC-OTH - 750 ML  ( AL - A070354 )</t>
  </si>
  <si>
    <t>KAHLUA CHOCOLATE SIPS COFFEE&amp;WHT CHOC LQ - CRDL-LQR&amp;SPC-OTH - 750 ML  ( AL - A070355 )</t>
  </si>
  <si>
    <t>ESPOLON REPOSADO FLOR DE ORO TEQUILA - TEQUILA-REPOSADO - 750 ML  ( AL - A070364 )</t>
  </si>
  <si>
    <t>JIM BEAM WINTER RESERVE LTO KSBW - DOM WHSKY-STRT-BRBN/TN - 750 ML  ( AL - A070365 )</t>
  </si>
  <si>
    <t>ANGEL'S ENVY TRIPLE OAK KSBW - DOM WHSKY-STRT-BRBN/TN - 750 ML  ( AL - A070366 )</t>
  </si>
  <si>
    <t>WHITE X COGNAC - BRNDY/CGNC-IMP - 750 ML  ( AL - A070368 )</t>
  </si>
  <si>
    <t>JAMESON TRIPLE DIST TRIPLE CASK IRISH - IRISH-BLND - 750 ML  ( AL - A070370 )</t>
  </si>
  <si>
    <t>HORNITOS PINEAPPLE PLATA TEQUILA - TEQUILA-FLAVORED - 750 ML  ( AL - A070371 )</t>
  </si>
  <si>
    <t>JIM BEAM PINEAPPLE FLAVORED WHISKEY - DOM WHSKY-BLND - 750 ML  ( AL - A070372 )</t>
  </si>
  <si>
    <t>GIN MARE MEDITERRANEAN GIN - GIN-CLASSIC-IMP - 750 ML  ( AL - A070377 )</t>
  </si>
  <si>
    <t>BAILEY'S COFFEE TOFFEE NON-DIARY LIQ - CRDL-CRM LQR - 750 ML  ( AL - A070378 )</t>
  </si>
  <si>
    <t>BENCHMARK SINGLE BARREL BOURBON - DOM WHSKY-STRT-SM BTCH - 750 ML  ( AL - A070381 )</t>
  </si>
  <si>
    <t>HIRSCH THE HORIZON SELECTED BOURBON WHSK - DOM WHSKY-STRT-BRBN/TN - 750 ML  ( AL - A070382 )</t>
  </si>
  <si>
    <t>CALIROSA ROSA BLANCO TEQUILA - TEQUILA-BLANCO - 750 ML  ( AL - A070383 )</t>
  </si>
  <si>
    <t>N-FINITE BLANCO AGAVE SPIRIT - CRDL-LQR&amp;SPC-OTH - 750 ML  ( AL - A070384 )</t>
  </si>
  <si>
    <t>TANTEO JALAPENO INFUSED TEQUILA - TEQUILA-FLAVORED - 750 ML  ( AL - A070385 )</t>
  </si>
  <si>
    <t>OLE SMOKY KEY LIME CREAM MOONSHINE - DOM WHSKY-BLND - 750 ML  ( AL - A070386 )</t>
  </si>
  <si>
    <t>BAUCHANT LIQUEUR - CRDL-LQR&amp;SPC-OTH - 750 ML  ( AL - A070387 )</t>
  </si>
  <si>
    <t>E.G. BOOZ KENTUCKY STRAIGHT BOURBON WHK - DOM WHSKY-STRT-BRBN/TN - 750 ML  ( AL - A070388 )</t>
  </si>
  <si>
    <t>E.G. BOOZ KENTUCKY STRAIGHT RYE WHISKEY - DOM WHSKY-STRT-RYE - 750 ML  ( AL - A070389 )</t>
  </si>
  <si>
    <t>BENCHMARK FULL PROOF KSBW - DOM WHSKY-STRT-BRBN/TN - 750 ML  ( AL - A070390 )</t>
  </si>
  <si>
    <t>BENCHMARK BONDED KSBW - DOM WHSKY-STRT-BRBN/TN - 750 ML  ( AL - A070391 )</t>
  </si>
  <si>
    <t>NEAREST GREEN TENNESSEE WHISKEY - DOM WHSKY-STRT-BRBN/TN - 750 ML  ( AL - A070392 )</t>
  </si>
  <si>
    <t>UNCLE NEAREST SINGLE BARREL PREMIUM WHK - DOM WHSKY-STRT-BRBN/TN - 750 ML  ( AL - A070393 )</t>
  </si>
  <si>
    <t>400 CONEJOS ESPADIN JOVEN MEZCAL - TEQUILA-BLANCO - 750 ML  ( AL - A070394 )</t>
  </si>
  <si>
    <t>CORAZON DE AGAVE ANEJO GOLD TEQUILA - TEQUILA-ANEJO - 750 ML  ( AL - A070398 )</t>
  </si>
  <si>
    <t>PAUL MASSON ICE FROSTY CITRUS FLV BRANDY - BRNDY/CGNC-DOM - 750 ML  ( AL - A070399 )</t>
  </si>
  <si>
    <t>NEW RIFF KENTUCKY BOTTLED IN BOND BOURBN - DOM WHSKY-STRT-BRBN/TN - 750 ML  ( AL - A070401 )</t>
  </si>
  <si>
    <t>NEW RIFF KENTUCKY STRAIGHT HIGH RYE BIB - DOM WHSKY-STRT-BRBN/TN - 750 ML  ( AL - A070402 )</t>
  </si>
  <si>
    <t>SAUZA 1873 150TH ANV EXTRA ANEJO SPECIAL - TEQUILA-GOLD - 750 ML  ( AL - A070406 )</t>
  </si>
  <si>
    <t>ESTACA BACANORA AGAVE SPT BLANCO CERAMIC - CRDL-LQR&amp;SPC-OTH - 750 ML  ( AL - A070408 )</t>
  </si>
  <si>
    <t>COPPER &amp; KING APPLE BRANDY(BRBN&amp;OAK BRL) - BRNDY/CGNC-DOM - 750 ML  ( AL - A070409 )</t>
  </si>
  <si>
    <t>VOLCAN DE MI TIERRA XA EXTRA ANEJO TEQ - TEQUILA-ANEJO - 750 ML  ( AL - A070413 )</t>
  </si>
  <si>
    <t>VOLCAN DE MI TIERRA BLANCO TEQUILA - TEQUILA-BLANCO - 750 ML  ( AL - A070414 )</t>
  </si>
  <si>
    <t>VOLCAN DE MI TIERRA REPOSADO TEQUILA - TEQUILA-REPOSADO - 750 ML  ( AL - A070415 )</t>
  </si>
  <si>
    <t>TEQUILA OCHO PLATA OVERPROOF PUNTAS - TEQUILA-BLANCO - 750 ML  ( AL - A070416 )</t>
  </si>
  <si>
    <t>VULCAN BARREL AGED GIN - GIN-CLASSIC-DOM - 750 ML  ( AL - A070417 )</t>
  </si>
  <si>
    <t>MYERS'S RUM SIGNATURE CASK GEORGE T STGG - RUM-GOLD - 750 ML  ( AL - A070419 )</t>
  </si>
  <si>
    <t>MYERS'S RUM SIGNATURE CASK 18Y SAZERAC - RUM-AGED/DARK - 750 ML  ( AL - A070420 )</t>
  </si>
  <si>
    <t>MYERS'S RUM SIGNATURE CASK THOMAS HANDY - RUM-GOLD - 750 ML  ( AL - A070421 )</t>
  </si>
  <si>
    <t>MYERS'S RUM SIGNATURE CASK WILLIAM WELLR - RUM-GOLD - 750 ML  ( AL - A070422 )</t>
  </si>
  <si>
    <t>SWEET HOME CASK STRENGTH BOURBON WHISKEY - DOM WHSKY-STRT-OTH - 750 ML  ( AL - A070424 )</t>
  </si>
  <si>
    <t>PENELOPE BOURBON FOUR GRAIN WHEATED WHK - DOM WHSKY-STRT-BRBN/TN - 750 ML  ( AL - A070425 )</t>
  </si>
  <si>
    <t>BLUE RUN REFLECTION II KSBW - DOM WHSKY-STRT-BRBN/TN - 750 ML  ( AL - A070429 )</t>
  </si>
  <si>
    <t>BLUE ICE AMERICAN DOUBLE ESPRESSO FLV VD - VODKA-FLVRD-DOM - 750 ML  ( AL - A070430 )</t>
  </si>
  <si>
    <t>GRAN CENTENARIO REPOSADO GOLD TEQUILA - TEQUILA-REPOSADO - 750 ML  ( AL - A070438 )</t>
  </si>
  <si>
    <t>PENDLETON 1910 AMERICAN 10Y SBW - DOM WHSKY-STRT-BRBN/TN - 750 ML  ( AL - A070439 )</t>
  </si>
  <si>
    <t>SAGAMORE SPRT BARLEYWINE CASK FINISH RYE - DOM WHSKY-STRT-RYE - 750 ML  ( AL - A070440 )</t>
  </si>
  <si>
    <t>WHIPLASH WHISKEY WHIPPED CREAM WHISKEY - DOM WHSKY-BLND - 750 ML  ( AL - A070441 )</t>
  </si>
  <si>
    <t>WHISTLEPIG SNOUT TO TAIL 10Y SBW - DOM WHSKY-STRT-BRBN/TN - 750 ML  ( AL - A070442 )</t>
  </si>
  <si>
    <t>CIROC RIVIERA STRAWBERRY LIMONADE - VODKA-FLVRD-IMP - 750 ML  ( AL - A070443 )</t>
  </si>
  <si>
    <t>DEEP EDDY PINEAPPLE FLAVORED VODKA - VODKA-FLVRD-DOM - 750 ML  ( AL - A070444 )</t>
  </si>
  <si>
    <t>EL TEQUILENO PLATINUM TEQUILA - TEQUILA-BLANCO - 750 ML  ( AL - A070446 )</t>
  </si>
  <si>
    <t>EL TEQUILENO GRAN RESERVE ESP REPOSADO - TEQUILA-REPOSADO - 750 ML  ( AL - A070447 )</t>
  </si>
  <si>
    <t>OLE SMOKY TENN MANDARINS MOONSHINE - DOM WHSKY-BLND - 750 ML  ( AL - A070448 )</t>
  </si>
  <si>
    <t>OLE SMOKY CHOCOLATE PEANUT BTTR CRM MNSH - CRDL-CRM LQR - 750 ML  ( AL - A070449 )</t>
  </si>
  <si>
    <t>ASPEN DISTILLERS ASPEN VODKA - VODKA-CLASSIC-DOM - 750 ML  ( AL - A070450 )</t>
  </si>
  <si>
    <t>MR.PICKLES PACIFIC NORTHWEST GIN - GIN-CLASSIC-DOM - 750 ML  ( AL - A070451 )</t>
  </si>
  <si>
    <t>PANTALONES ANEJO ORGANICO TEQUILA - TEQUILA-ANEJO - 750 ML  ( AL - A070452 )</t>
  </si>
  <si>
    <t>PANTALONES BLANCO ORGANICO TEQUILA - TEQUILA-BLANCO - 750 ML  ( AL - A070453 )</t>
  </si>
  <si>
    <t>PANTALONES REPOSADO ORGANICO TEQUILA - TEQUILA-REPOSADO - 750 ML  ( AL - A070454 )</t>
  </si>
  <si>
    <t>STILL AUSTIN CASK STRENGTH SBW - DOM WHSKY-STRT-BRBN/TN - 750 ML  ( AL - A070455 )</t>
  </si>
  <si>
    <t>STILL AUSTIN CASK STRENGTH RYE WHISKEY - DOM WHSKY-STRT-RYE - 750 ML  ( AL - A070456 )</t>
  </si>
  <si>
    <t>STILL AUSTIN SBW THE MUSICIAN - DOM WHSKY-STRT-BRBN/TN - 750 ML  ( AL - A070457 )</t>
  </si>
  <si>
    <t>BANDIDO DE AMORES REPOSADO TEQUILA - TEQUILA-REPOSADO - 750 ML  ( AL - A070458 )</t>
  </si>
  <si>
    <t>ASESINATO BLANCO TEQUILA - TEQUILA-BLANCO - 750 ML  ( AL - A070459 )</t>
  </si>
  <si>
    <t>ASESINATO REPOSADO TEQUILA - TEQUILA-REPOSADO - 750 ML  ( AL - A070460 )</t>
  </si>
  <si>
    <t>BUCKHORN BLACK CHERRY WHISKEY - DOM WHSKY-BLND - 750 ML  ( AL - A070461 )</t>
  </si>
  <si>
    <t>BUCKHORN PEACH WHISKEY - DOM WHSKY-BLND - 750 ML  ( AL - A070462 )</t>
  </si>
  <si>
    <t>G4 BLANCO TEQUILA - TEQUILA-BLANCO - 750 ML  ( AL - A070466 )</t>
  </si>
  <si>
    <t>G4 REPOSADO TEQUILA - TEQUILA-REPOSADO - 750 ML  ( AL - A070467 )</t>
  </si>
  <si>
    <t>COMPANY DISTILLING SBW FIN W/MAPLE WOOD - DOM WHSKY-STRT-BRBN/TN - 750 ML  ( AL - A070468 )</t>
  </si>
  <si>
    <t>COMPANY DS STRT TENN WHK FIN APPLE WOOD - DOM WHSKY-STRT-BRBN/TN - 750 ML  ( AL - A070469 )</t>
  </si>
  <si>
    <t>JAGERMEISTER SUMMER VAP/PAIR OF SUNGLASS - CRDL-LQR&amp;SPC-OTH - 750 ML  ( AL - A070470 )</t>
  </si>
  <si>
    <t>REBEL KSBW SINGLE BRL SELECT KYLE BUSCH - DOM WHSKY-STRT-BRBN/TN - 750 ML  ( AL - A070473 )</t>
  </si>
  <si>
    <t>STARLIGHT DIST PEACH FLAVORED WHISKEY - DOM WHSKY-BLND - 750 ML  ( AL - A070477 )</t>
  </si>
  <si>
    <t>TINCUP STRAIGHT BOURBON WHISKEY - DOM WHSKY-STRT-BRBN/TN - 750 ML  ( AL - A070478 )</t>
  </si>
  <si>
    <t>PAUL SUTTON 6 YR BIB KSBW - DOM WHSKY-STRT-BRBN/TN - 750 ML  ( AL - A070479 )</t>
  </si>
  <si>
    <t>GLENMORANGIE 12Y SINGLE MALT W/GIFTBOX - SCOTCH-SNGL MALT - 750 ML  ( AL - A070480 )</t>
  </si>
  <si>
    <t>ABSOLUT ESPRESSO MARTINI COCKTAIL - COCKTAILS - 750 ML  ( AL - A070482 )</t>
  </si>
  <si>
    <t>ABSOLUT CLASSIC COSMOPOLITAN COCKTAIL - COCKTAILS - 750 ML  ( AL - A070483 )</t>
  </si>
  <si>
    <t>RD1 PRIVATE SEL BRAZLIAN AMBURANA WD BTB - DOM WHSKY-STRT-BRBN/TN - 750 ML  ( AL - A070484 )</t>
  </si>
  <si>
    <t>RD1 KY STRAIGHT FRENCH OAK FINISH - DOM WHSKY-STRT-BRBN/TN - 750 ML  ( AL - A070485 )</t>
  </si>
  <si>
    <t>JIM BEAM SUNSHINE BLEND KSBW SPECIAL RLS - DOM WHSKY-BLND - 750 ML  ( AL - A070486 )</t>
  </si>
  <si>
    <t>ESPOLON MARGARITA VAP:REP/GRAND MR/SQZR - TEQUILA-BLANCO - 750 ML  ( AL - A070494 )</t>
  </si>
  <si>
    <t>PENELOPE COCKTAILS PEACH OLD FASHIONED - COCKTAILS - 750 ML  ( AL - A070505 )</t>
  </si>
  <si>
    <t>PINAQ ROSE LIQUEUR - CRDL-LQR&amp;SPC-OTH - 750 ML  ( AL - A070506 )</t>
  </si>
  <si>
    <t>PINAQ COLADA LIQUEUR - CRDL-LQR&amp;SPC-OTH - 750 ML  ( AL - A070507 )</t>
  </si>
  <si>
    <t>PATRON CITRONGE ORANGE &amp; JALAPENO LIQ - CRDL-LQR&amp;SPC-OTH - 750 ML  ( AL - A070510 )</t>
  </si>
  <si>
    <t>JACK DANIELS TENN BLACKBERRY LIQUEUR - DOM WHSKY-BLND - 750 ML  ( AL - A070512 )</t>
  </si>
  <si>
    <t>DOLIN GENEPY LE CHAMOIS LIQUEUR - CRDL-LQR&amp;SPC-OTH - 750 ML  ( AL - A070518 )</t>
  </si>
  <si>
    <t>PLANTERAY GRAND TERROIR 5Y BARBADOS - RUM-GOLD - 750 ML  ( AL - A070520 )</t>
  </si>
  <si>
    <t>KAHLUA DUNKIN CARAMEL SWIRL CREAM LIQ - CRDL-CRM LQR - 750 ML  ( AL - A070526 )</t>
  </si>
  <si>
    <t>FIREBALL BLAZIN' APPLE WHISKEY - DOM WHSKY-BLND - 750 ML  ( AL - A070531 )</t>
  </si>
  <si>
    <t>FIREBALL BLAZIN' APPLE WHISKEY PET - DOM WHSKY-BLND - 750 ML  ( AL - A070532 )</t>
  </si>
  <si>
    <t>TRES AGAVES SINGLE BARREL REPOSADO ORGNC - TEQUILA-REPOSADO - 750 ML  ( AL - A070538 )</t>
  </si>
  <si>
    <t>XXL BLACKBERRY BRANDY W/NAT FLVRS 80PRF - BRNDY/CGNC-IMP - 750 ML  ( AL - A070539 )</t>
  </si>
  <si>
    <t>DRUMSHANBO GUNPOWDR GIN BRAZIL PINEAPPLE - CRDL-LQR&amp;SPC-OTH - 750 ML  ( AL - A070543 )</t>
  </si>
  <si>
    <t>CROWN ROYAL CHOCOLATE FLAVORED WHISKEY - CAN-US BLND-US BTLD - 750 ML  ( AL - A070571 )</t>
  </si>
  <si>
    <t>HENDRICK'S OASIUM GIN - GIN-FLVRD-IMP - 750 ML  ( AL - A070576 )</t>
  </si>
  <si>
    <t>MICHTER'S US 1 SMALL BTCH SOUR MASH WHSK - DOM WHSKY-STRT-SM BTCH - 750 ML  ( AL - A070607 )</t>
  </si>
  <si>
    <t>SUGARLANDS SHINE COTTON CANDY MOONSHINE - DOM WHSKY-BLND - 750 ML  ( AL - A070633 )</t>
  </si>
  <si>
    <t>JIM BEAM BLACK 7 YR - DOM WHSKY-STRT-BRBN/TN - 750 ML  ( AL - A070662 )</t>
  </si>
  <si>
    <t>COINTREAU - CRDL-LQR&amp;SPC-OTH - 375 ML  ( AL - B000013 )</t>
  </si>
  <si>
    <t>OLD FORESTER - DOM WHSKY-STRT-BRBN/TN - 375 ML  ( AL - B000017 )</t>
  </si>
  <si>
    <t>MARTELL VS - BRNDY/CGNC-CGNC-VS - 375 ML  ( AL - B000022 )</t>
  </si>
  <si>
    <t>EARLY TIMES KENTUCKY - DOM WHSKY-STRT-BRBN/TN - 375 ML  ( AL - B000024 )</t>
  </si>
  <si>
    <t>BARTON GIN - GIN-CLASSIC-DOM - 375 ML  ( AL - B000039 )</t>
  </si>
  <si>
    <t>WILD TURKEY 81 STRAIGHT BOURBON - DOM WHSKY-STRT-BRBN/TN - 375 ML  ( AL - B000055 )</t>
  </si>
  <si>
    <t>DEKUYPER PEACHTREE SCHNAPPS - CRDL-SNPS-PEACH - 375 ML  ( AL - B000067 )</t>
  </si>
  <si>
    <t>GLENFIDDICH 12 YEAR SCOTCH - SCOTCH-SNGL MALT - 375 ML  ( AL - B000068 )</t>
  </si>
  <si>
    <t>NEW AMSTERDAM - GIN-CLASSIC-DOM - 375 ML  ( AL - B000081 )</t>
  </si>
  <si>
    <t>SKOL - VODKA-CLASSIC-DOM - 375 ML  ( AL - B000084 )</t>
  </si>
  <si>
    <t>DEKUYPER BLUSTERY PEPPERMINT SCHNAPPS - CRDL-SNPS-PPRMNT - 375 ML  ( AL - B000086 )</t>
  </si>
  <si>
    <t>DI SARONNO AMARETTO - CRDL-LQR&amp;SPC-AMRT - 375 ML  ( AL - B000089 )</t>
  </si>
  <si>
    <t>DEWARS WHITE LABEL - SCOTCH-BLND-FRGN BTLD - 375 ML  ( AL - B000095 )</t>
  </si>
  <si>
    <t>CAPTAIN MORGAN ORIGINAL SPICED - RUM-FLVRD - 375 ML  ( AL - B000104 )</t>
  </si>
  <si>
    <t>THE GLENLIVET - SCOTCH-SNGL MALT - 375 ML  ( AL - B000106 )</t>
  </si>
  <si>
    <t>WILD TURKEY AMERICAN HONEY - DOM WHSKY-BLND - 375 ML  ( AL - B000107 )</t>
  </si>
  <si>
    <t>SEAGRAM'S 7 CROWN PET - DOM WHSKY-BLND - 375 ML  ( AL - B000108 )</t>
  </si>
  <si>
    <t>CHIVAS REGAL - SCOTCH-BLND-FRGN BTLD - 375 ML  ( AL - B000110 )</t>
  </si>
  <si>
    <t>DON JULIO BLANCO TEQUILA - TEQUILA-BLANCO - 375 ML  ( AL - B000111 )</t>
  </si>
  <si>
    <t>SEAGRAM'S EXTRA DRY - GIN-CLASSIC-DOM - 375 ML  ( AL - B000112 )</t>
  </si>
  <si>
    <t>SEAGRAM TWISTED GIN (W/TWIST LIME FLAVR) - GIN-FLVRD-DOM - 375 ML  ( AL - B000113 )</t>
  </si>
  <si>
    <t>CROWN ROYAL - CAN-FRGN BLND-FRGN BTLD - 375 ML  ( AL - B000114 )</t>
  </si>
  <si>
    <t>CROWN ROYAL PET - CAN-FRGN BLND-FRGN BTLD - 375 ML  ( AL - B000116 )</t>
  </si>
  <si>
    <t>CANADIAN CLUB ORIGINAL 1858 - CAN-US BLND-US BTLD - 375 ML  ( AL - B000118 )</t>
  </si>
  <si>
    <t>CANADIAN HUNTER - CAN-US BLND-US BTLD - 375 ML  ( AL - B000120 )</t>
  </si>
  <si>
    <t>BLACK VELVET - CAN-US BLND-US BTLD - 375 ML  ( AL - B000123 )</t>
  </si>
  <si>
    <t>LUNAZUL REPOSADO TEQUILA - TEQUILA-REPOSADO - 375 ML  ( AL - B000126 )</t>
  </si>
  <si>
    <t>CAMPARI BITTERS - CRDL-LQR&amp;SPC-OTH - 375 ML  ( AL - B000131 )</t>
  </si>
  <si>
    <t>PINNACLE VODKA - VODKA-CLASSIC-DOM - 375 ML  ( AL - B000136 )</t>
  </si>
  <si>
    <t>CROWN ROYAL RESERVE - CAN-FRGN BLND-FRGN BTLD - 375 ML  ( AL - B000141 )</t>
  </si>
  <si>
    <t>TITO HANDMADE TEXAS VODKA - VODKA-CLASSIC-DOM - 375 ML  ( AL - B000146 )</t>
  </si>
  <si>
    <t>EVAN WILLIAMS BLACK LABEL - DOM WHSKY-STRT-BRBN/TN - 375 ML  ( AL - B000149 )</t>
  </si>
  <si>
    <t>ARISTOCRAT VODKA - VODKA-CLASSIC-DOM - 375 ML  ( AL - B000152 )</t>
  </si>
  <si>
    <t>CANADIAN RICH AND RARE - CAN-US BLND-US BTLD - 375 ML  ( AL - B000155 )</t>
  </si>
  <si>
    <t>MAKER'S MARK - DOM WHSKY-STRT-BRBN/TN - 375 ML  ( AL - B000156 )</t>
  </si>
  <si>
    <t>GEORGE DICKEL CLASSIC RECIPE - DOM WHSKY-STRT-BRBN/TN - 375 ML  ( AL - B000161 )</t>
  </si>
  <si>
    <t>CHAMBORD LIQUEUR ROYALE - CRDL-LQR&amp;SPC-FRT - 375 ML  ( AL - B000167 )</t>
  </si>
  <si>
    <t>GEORGE DICKEL SIGNATURE RECIPE - DOM WHSKY-STRT-BRBN/TN - 375 ML  ( AL - B000184 )</t>
  </si>
  <si>
    <t>BASIL HAYDEN'S STRAIGHT BOURBON - DOM WHSKY-STRT-SM BTCH - 375 ML  ( AL - B000194 )</t>
  </si>
  <si>
    <t>KNOB CREEK STRAIGHT BOURBON - DOM WHSKY-STRT-SM BTCH - 375 ML  ( AL - B000195 )</t>
  </si>
  <si>
    <t>JACK DANIELS SINGLE BARREL (WAS DECANTR) - DOM WHSKY-STRT-SM BTCH - 375 ML  ( AL - B000205 )</t>
  </si>
  <si>
    <t>CROWN ROYAL BLACK CANADIAN WHISKY - CAN-FRGN BLND-FRGN BTLD - 375 ML  ( AL - B000214 )</t>
  </si>
  <si>
    <t>RUM CHATA HORCHATA CREAM LIQ (RUM BASE) - CRDL-LQR&amp;SPC-OTH - 375 ML  ( AL - B000217 )</t>
  </si>
  <si>
    <t>AMARETTO DI AMORE CLASSICO - CRDL-LQR&amp;SPC-AMRT - 375 ML  ( AL - B000223 )</t>
  </si>
  <si>
    <t>HORNITOS REPOSADO TEQUILA - TEQUILA-REPOSADO - 375 ML  ( AL - B000237 )</t>
  </si>
  <si>
    <t>MAKER'S MARK 46 - DOM WHSKY-STRT-BRBN/TN - 375 ML  ( AL - B000240 )</t>
  </si>
  <si>
    <t>KRAKEN BLACK SPICED RUM - RUM-FLVRD - 375 ML  ( AL - B000246 )</t>
  </si>
  <si>
    <t>BACARDI SUPERIOR RUM - RUM-LIGHT - 375 ML  ( AL - B000250 )</t>
  </si>
  <si>
    <t>DEKUYPER BUTTERSHOTS BUTTERSCOTCH SCHNPS - CRDL-SNPS-BTRSCTCH - 375 ML  ( AL - B000254 )</t>
  </si>
  <si>
    <t>CUERVO TRADICIONAL BLANCO TEQUILA - TEQUILA-BLANCO - 375 ML  ( AL - B000264 )</t>
  </si>
  <si>
    <t>BACARDI GOLD DARK RUM - RUM-GOLD - 375 ML  ( AL - B000265 )</t>
  </si>
  <si>
    <t>BACARDI SELECT (PREVIOUSLY BLACK) - RUM-GOLD - 375 ML  ( AL - B000268 )</t>
  </si>
  <si>
    <t>PINNACLE WHIPPED CREAM FLAVORED VODKA - VODKA-FLVRD-IMP - 375 ML  ( AL - B000275 )</t>
  </si>
  <si>
    <t>BURNETT'S VODKA 80 PROOF - VODKA-CLASSIC-DOM - 375 ML  ( AL - B000297 )</t>
  </si>
  <si>
    <t>JACK DANIELS BLACK LABEL - DOM WHSKY-STRT-BRBN/TN - 375 ML  ( AL - B000305 )</t>
  </si>
  <si>
    <t>GILBEYS VODKA - VODKA-CLASSIC-DOM - 375 ML  ( AL - B000310 )</t>
  </si>
  <si>
    <t>HENNESSY V S - BRNDY/CGNC-CGNC-VS - 375 ML  ( AL - B000322 )</t>
  </si>
  <si>
    <t>FIREBALL CINNAMON WHISKEY - DOM WHSKY-BLND - 375 ML  ( AL - B000327 )</t>
  </si>
  <si>
    <t>FAMILIA CAMARENA SILVER TEQUILA - TEQUILA-BLANCO - 375 ML  ( AL - B000346 )</t>
  </si>
  <si>
    <t>JACK DANIELS TENNESSEE HONEY LIQUEUR - DOM WHSKY-BLND - 375 ML  ( AL - B000361 )</t>
  </si>
  <si>
    <t>SMIRNOFF - VODKA-CLASSIC-DOM - 375 ML  ( AL - B000363 )</t>
  </si>
  <si>
    <t>BARTON VODKA (PET) - VODKA-CLASSIC-DOM - 375 ML  ( AL - B000364 )</t>
  </si>
  <si>
    <t>TAAKA - VODKA-CLASSIC-DOM - 375 ML  ( AL - B000367 )</t>
  </si>
  <si>
    <t>1800 REPOSADO TEQUILA - TEQUILA-REPOSADO - 375 ML  ( AL - B000383 )</t>
  </si>
  <si>
    <t>CANADIAN RICH AND RARE RESERVE - CAN-US BLND-US BTLD - 375 ML  ( AL - B000389 )</t>
  </si>
  <si>
    <t>SMIRNOFF - VODKA-CLASSIC-DOM - 375 ML  ( AL - B000391 )</t>
  </si>
  <si>
    <t>STOLI 80 - VODKA-CLASSIC-IMP - 375 ML  ( AL - B000392 )</t>
  </si>
  <si>
    <t>CUERVO ESPECIAL - TEQUILA-GOLD - 375 ML  ( AL - B000393 )</t>
  </si>
  <si>
    <t>JOSE CUERVO ESPECIAL SILVER - TEQUILA-BLANCO - 375 ML  ( AL - B000395 )</t>
  </si>
  <si>
    <t>JAGERMEISTER - CRDL-LQR&amp;SPC-OTH - 375 ML  ( AL - B000396 )</t>
  </si>
  <si>
    <t>ELIJAH CRAIG SMALL BATCH - DOM WHSKY-STRT-BRBN/TN - 375 ML  ( AL - B000405 )</t>
  </si>
  <si>
    <t>CRUZAN DARK - RUM-AGED/DARK - 375 ML  ( AL - B000408 )</t>
  </si>
  <si>
    <t>MONTEZUMA - TEQUILA-BLANCO - 375 ML  ( AL - B000411 )</t>
  </si>
  <si>
    <t>QUALITY HOUSE BLENDED WHISKEY - DOM WHSKY-BLND - 375 ML  ( AL - B000413 )</t>
  </si>
  <si>
    <t>SOUTHERN COMFORT 70 (WAS 76 PROOF) - DOM WHSKY-BLND - 375 ML  ( AL - B000418 )</t>
  </si>
  <si>
    <t>GENTLEMAN JACK - DOM WHSKY-STRT-BRBN/TN - 375 ML  ( AL - B000419 )</t>
  </si>
  <si>
    <t>CHRISTIAN BRANDY VS - BRNDY/CGNC-DOM - 375 ML  ( AL - B000422 )</t>
  </si>
  <si>
    <t>KAHLUA MEXICAN LIQUOR - CRDL-COFFEE LQR - 375 ML  ( AL - B000425 )</t>
  </si>
  <si>
    <t>SOUTHERN COMFORT 100 - DOM WHSKY-BLND - 375 ML  ( AL - B000428 )</t>
  </si>
  <si>
    <t>EVAN WILLIAMS HONEY RESERVE - DOM WHSKY-BLND - 375 ML  ( AL - B000443 )</t>
  </si>
  <si>
    <t>WILD TURKEY 101 STRAIGHT BOURBON - DOM WHSKY-STRT-BRBN/TN - 375 ML  ( AL - B000453 )</t>
  </si>
  <si>
    <t>CIROC RED BERRY FLAVORED VODKA SPECIALTY - VODKA-FLVRD-IMP - 375 ML  ( AL - B000457 )</t>
  </si>
  <si>
    <t>PAUL MASSON GRANDE AMBER - BRNDY/CGNC-DOM - 375 ML  ( AL - B000467 )</t>
  </si>
  <si>
    <t>PINNACLE 100 PROOF VODKA - VODKA-CLASSIC-DOM - 375 ML  ( AL - B000469 )</t>
  </si>
  <si>
    <t>CANADIAN MIST - CAN-US BLND-US BTLD - 375 ML  ( AL - B000495 )</t>
  </si>
  <si>
    <t>NEW AMSTERDAM VODKA FLASK PET - VODKA-CLASSIC-DOM - 375 ML  ( AL - B000496 )</t>
  </si>
  <si>
    <t>MIDNIGHT MOON MOONSHINE APPLE PIE - DOM WHSKY-BLND - 375 ML  ( AL - B000521 )</t>
  </si>
  <si>
    <t>JAMESON - IRISH-BLND - 375 ML  ( AL - B000547 )</t>
  </si>
  <si>
    <t>COURVOISIER VSOP - BRNDY/CGNC-CGNC-VSOP - 375 ML  ( AL - B000548 )</t>
  </si>
  <si>
    <t>COURVOISIER V S - BRNDY/CGNC-CGNC-VS - 375 ML  ( AL - B000549 )</t>
  </si>
  <si>
    <t>CLUB 400 - GIN-CLASSIC-DOM - 375 ML  ( AL - B000561 )</t>
  </si>
  <si>
    <t>CLUB 400 SPECIAL RESERVE - DOM WHSKY-BLND - 375 ML  ( AL - B000570 )</t>
  </si>
  <si>
    <t>KETEL ONE DUTCH VODKA - VODKA-CLASSIC-IMP - 375 ML  ( AL - B000598 )</t>
  </si>
  <si>
    <t>RUMPLE MINZE PEPPERMINT SCHNAPPS - CRDL-SNPS-PPRMNT - 375 ML  ( AL - B000605 )</t>
  </si>
  <si>
    <t>AVION SILVER TEQUILA - TEQUILA-BLANCO - 375 ML  ( AL - B000613 )</t>
  </si>
  <si>
    <t>ESPOLON BLANCO WHITE TEQUILA - TEQUILA-BLANCO - 375 ML  ( AL - B000617 )</t>
  </si>
  <si>
    <t>HENNESSY PRIVILEGE VSOP - BRNDY/CGNC-CGNC-VSOP - 375 ML  ( AL - B000622 )</t>
  </si>
  <si>
    <t>BOMBAY SAPPHIRE - GIN-CLASSIC-IMP - 375 ML  ( AL - B000641 )</t>
  </si>
  <si>
    <t>BAILEYS ORIGINAL IRISH CREAM LIQUEUR - CRDL-CRM LQR - 375 ML  ( AL - B000646 )</t>
  </si>
  <si>
    <t>MALIBU RUM NATURAL COCONUT - RUM-FLVRD - 375 ML  ( AL - B000659 )</t>
  </si>
  <si>
    <t>JIM BEAM DEVIL'S CUT KY STRAIGHT BOURBON - DOM WHSKY-STRT-BRBN/TN - 375 ML  ( AL - B000660 )</t>
  </si>
  <si>
    <t>JIM BEAM BLACK - DOM WHSKY-STRT-BRBN/TN - 375 ML  ( AL - B000662 )</t>
  </si>
  <si>
    <t>JIM BEAM - DOM WHSKY-STRT-BRBN/TN - 375 ML  ( AL - B000664 )</t>
  </si>
  <si>
    <t>REMY MARTIN VSOP - BRNDY/CGNC-CGNC-VSOP - 375 ML  ( AL - B000669 )</t>
  </si>
  <si>
    <t>ABSOLUT - VODKA-CLASSIC-IMP - 375 ML  ( AL - B000675 )</t>
  </si>
  <si>
    <t>JOHNNIE WALKER RED LABEL - SCOTCH-BLND-FRGN BTLD - 375 ML  ( AL - B000688 )</t>
  </si>
  <si>
    <t>TANQUERAY - GIN-CLASSIC-IMP - 375 ML  ( AL - B000689 )</t>
  </si>
  <si>
    <t>E &amp; J - BRNDY/CGNC-DOM - 375 ML  ( AL - B000690 )</t>
  </si>
  <si>
    <t>GRAND MARNIER - CRDL-LQR&amp;SPC-OTH - 375 ML  ( AL - B000692 )</t>
  </si>
  <si>
    <t>1800 COCONUT FLAVORED TEQUILA (INFUSED) - TEQUILA-FLAVORED - 375 ML  ( AL - B000719 )</t>
  </si>
  <si>
    <t>MAESTRO DOBEL DIAMANTE REPOSADO TEQUILA - TEQUILA-REPOSADO - 375 ML  ( AL - B000722 )</t>
  </si>
  <si>
    <t>HENDRICK'S SCOTTISH GIN - GIN-CLASSIC-IMP - 375 ML  ( AL - B000723 )</t>
  </si>
  <si>
    <t>SEAGRAM'S EXTRA SMOOTH VODKA - VODKA-CLASSIC-DOM - 375 ML  ( AL - B000726 )</t>
  </si>
  <si>
    <t>SAILOR JERRY SPICED NAVY RUM - RUM-FLVRD - 375 ML  ( AL - B000727 )</t>
  </si>
  <si>
    <t>CIROC SNAP FROST VODKA - VODKA-CLASSIC-IMP - 375 ML  ( AL - B000729 )</t>
  </si>
  <si>
    <t>CIROC PEACH FLAVORED VODKA SPECIALTY - VODKA-FLVRD-IMP - 375 ML  ( AL - B000748 )</t>
  </si>
  <si>
    <t>BULLEIT 95 RYE STRAIGHT RYE - DOM WHSKY-STRT-RYE - 375 ML  ( AL - B000751 )</t>
  </si>
  <si>
    <t>REMY MARTIN V GRAPE BRANDY - BRNDY/CGNC-CGNC-OTH - 375 ML  ( AL - B000774 )</t>
  </si>
  <si>
    <t>PAUL MASSON GRAND AMBER VSOP - BRNDY/CGNC-DOM - 375 ML  ( AL - B000777 )</t>
  </si>
  <si>
    <t>REMY MARTIN 1738 ACCORD ROYAL COGNAC - BRNDY/CGNC-CGNC-OTH - 375 ML  ( AL - B000792 )</t>
  </si>
  <si>
    <t>ST GERMAIN FRENCH LIQUEUR (ELDERFLOWER) - CRDL-LQR&amp;SPC-OTH - 375 ML  ( AL - B000817 )</t>
  </si>
  <si>
    <t>NEW AMSTERDAM PEACH FLAVORED VODKA - VODKA-FLVRD-DOM - 375 ML  ( AL - B000832 )</t>
  </si>
  <si>
    <t>SEAGRAM'S PEACH TWISTED GIN - GIN-FLVRD-DOM - 375 ML  ( AL - B000842 )</t>
  </si>
  <si>
    <t>CLYDE MAY'S ALABAMA STYLE WHISKEY 85P - DOM WHSKY-STRT-BRBN/TN - 375 ML  ( AL - B000918 )</t>
  </si>
  <si>
    <t>JIM BEAM HONEY - DOM WHSKY-BLND - 375 ML  ( AL - B000922 )</t>
  </si>
  <si>
    <t>TWENTY GRAND VODKA INFUSED WITH COGNAC - VODKA-FLVRD-DOM - 375 ML  ( AL - B000939 )</t>
  </si>
  <si>
    <t>SKYY - VODKA-CLASSIC-DOM - 375 ML  ( AL - B000962 )</t>
  </si>
  <si>
    <t>SVEDKA SWEDISH VODKA - VODKA-CLASSIC-IMP - 375 ML  ( AL - B000990 )</t>
  </si>
  <si>
    <t>BELVEDERE POLISH VODKA - VODKA-CLASSIC-IMP - 375 ML  ( AL - B001000 )</t>
  </si>
  <si>
    <t>CUERVO TRADICIONAL - TEQUILA-GOLD - 375 ML  ( AL - B001003 )</t>
  </si>
  <si>
    <t>CUERVO AUTHENTIC LIME MARGARITAS - COCKTAILS - 375 ML  ( AL - B001004 )</t>
  </si>
  <si>
    <t>CASAMIGOS BLANCO TEQUILA 100% AGAVE - TEQUILA-BLANCO - 375 ML  ( AL - B001059 )</t>
  </si>
  <si>
    <t>OLMECA ALTOS PLATA 100% DE AGAVE TEQUILA - TEQUILA-BLANCO - 375 ML  ( AL - B001089 )</t>
  </si>
  <si>
    <t>OLMECA ALTOS REPOSADO 100% DE AGAVE TEQ - TEQUILA-REPOSADO - 375 ML  ( AL - B001090 )</t>
  </si>
  <si>
    <t>1792 SMALL BATCH KENTUCKY STRAIGHT BRBN - DOM WHSKY-STRT-SM BTCH - 375 ML  ( AL - B001110 )</t>
  </si>
  <si>
    <t>FRIS 80 SKANDIA VODKA DENMARK - VODKA-CLASSIC-IMP - 375 ML  ( AL - B001127 )</t>
  </si>
  <si>
    <t>EVERCLEAR 190 ALCOHOL - NEUTRAL GRAIN SPIRIT - 375 ML  ( AL - B001184 )</t>
  </si>
  <si>
    <t>JOSE CUERVO STRAWBERRY LIME MARGARITA - COCKTAILS - 375 ML  ( AL - B001204 )</t>
  </si>
  <si>
    <t>TEQUILA ROSE LIQUEUR - CRDL-CRM LQR - 375 ML  ( AL - B001210 )</t>
  </si>
  <si>
    <t>ANGEL'S ENVY WHISKEY - DOM WHSKY-STRT-BRBN/TN - 375 ML  ( AL - B001237 )</t>
  </si>
  <si>
    <t>JAMESON BLACK BARREL IRISH WHISKEY - IRISH-BLND - 375 ML  ( AL - B001297 )</t>
  </si>
  <si>
    <t>PAUL MASSON GRANDE AMBER PEACH FL BRANDY - BRNDY/CGNC-DOM - 375 ML  ( AL - B001317 )</t>
  </si>
  <si>
    <t>DELEON BLANCO TEQUILA - TEQUILA-BLANCO - 375 ML  ( AL - B001321 )</t>
  </si>
  <si>
    <t>JIM BEAM KENTUCKY FIRE - DOM WHSKY-BLND - 375 ML  ( AL - B001337 )</t>
  </si>
  <si>
    <t>NEW AMSTERDAM PINEAPPLE FLAVORED VODKA - VODKA-FLVRD-DOM - 375 ML  ( AL - B001344 )</t>
  </si>
  <si>
    <t>CIROC PINEAPPLE FLAVOR VODKA SPECIALTY - VODKA-FLVRD-IMP - 375 ML  ( AL - B001352 )</t>
  </si>
  <si>
    <t>SMIRNOFF GREEN APPLE FLAVORED VODKA - VODKA-FLVRD-DOM - 375 ML  ( AL - B001369 )</t>
  </si>
  <si>
    <t>D'USSE VSOP COGNAC - BRNDY/CGNC-CGNC-VSOP - 375 ML  ( AL - B001394 )</t>
  </si>
  <si>
    <t>GREY GOOSE IMPORTED VODKA - VODKA-CLASSIC-IMP - 375 ML  ( AL - B001400 )</t>
  </si>
  <si>
    <t>CROWN ROYAL REGAL APPLE FLAVORED WHISKEY - CAN-US BLND-US BTLD - 375 ML  ( AL - B001408 )</t>
  </si>
  <si>
    <t>HORNITOS PLATA WHITE TEQUILA - TEQUILA-BLANCO - 375 ML  ( AL - B001420 )</t>
  </si>
  <si>
    <t>SVEDKA MANGO PINEAPPLE FLAVORED VODKA - VODKA-FLVRD-IMP - 375 ML  ( AL - B001429 )</t>
  </si>
  <si>
    <t>CRUZAN 151 VI RUM - RUM-GOLD - 375 ML  ( AL - B001432 )</t>
  </si>
  <si>
    <t>TIM SMITH CLIMAX MOONSHINE - DOM WHSKY-STRT-OTH - 375 ML  ( AL - B001440 )</t>
  </si>
  <si>
    <t>JACK DANIELS TENNESSEE FIRE LIQUEUR - DOM WHSKY-BLND - 375 ML  ( AL - B001453 )</t>
  </si>
  <si>
    <t>PLATINUM 7X VODKA (WAS TAAKA PLATINUM) - VODKA-CLASSIC-DOM - 375 ML  ( AL - B001467 )</t>
  </si>
  <si>
    <t>DEEP EDDY LEMON FLAVORED VODKA - VODKA-FLVRD-DOM - 375 ML  ( AL - B001492 )</t>
  </si>
  <si>
    <t>WOODFORD RSV KENTUCKY STRAIGHT BOURBON - DOM WHSKY-STRT-SM BTCH - 375 ML  ( AL - B001515 )</t>
  </si>
  <si>
    <t>WOODFORD RSV DOUBLE OAK - DOM WHSKY-STRT-BRBN/TN - 375 ML  ( AL - B001516 )</t>
  </si>
  <si>
    <t>CORAZON DE AGAVE BLANCO WHITE TEQUILA - TEQUILA-BLANCO - 375 ML  ( AL - B001522 )</t>
  </si>
  <si>
    <t>JIM BEAM APPLE FLAVORED WHISKEY - DOM WHSKY-BLND - 375 ML  ( AL - B001528 )</t>
  </si>
  <si>
    <t>E &amp; J APPLE (BRANDY W/APPLE LIQUEUR) - BRNDY/CGNC-DOM - 375 ML  ( AL - B001560 )</t>
  </si>
  <si>
    <t>CIROC APPLE FLAVORED VODKA SPECIALTY - VODKA-FLVRD-IMP - 375 ML  ( AL - B001576 )</t>
  </si>
  <si>
    <t>ESPOLON REPOSADO GOLD TEQUILA - TEQUILA-REPOSADO - 375 ML  ( AL - B001584 )</t>
  </si>
  <si>
    <t>HPNOTIQ  VODKA &amp; COGNAC LIQUEUR - CRDL-LQR&amp;SPC-SPRT SPCTY - 375 ML  ( AL - B001637 )</t>
  </si>
  <si>
    <t>MILAGRO SILVER - TEQUILA-BLANCO - 375 ML  ( AL - B001638 )</t>
  </si>
  <si>
    <t>BULLEIT STRAIGHT BOURBON 90 PROOF - DOM WHSKY-STRT-SM BTCH - 375 ML  ( AL - B001644 )</t>
  </si>
  <si>
    <t>DON JULIO ANEJO TEQUILA GOLD - TEQUILA-ANEJO - 375 ML  ( AL - B001669 )</t>
  </si>
  <si>
    <t>E &amp; J XO BRANDY - BRNDY/CGNC-DOM - 375 ML  ( AL - B001689 )</t>
  </si>
  <si>
    <t>E &amp; J GALLO SUPERIOR RESERVE VSOP - BRNDY/CGNC-DOM - 375 ML  ( AL - B001690 )</t>
  </si>
  <si>
    <t>CLYDE MAY'S STRAIGHT BOURBON 92 PROOF - DOM WHSKY-STRT-BRBN/TN - 375 ML  ( AL - B001700 )</t>
  </si>
  <si>
    <t>CROWN ROYAL VANILLA FLAVORED WHISKY - CAN-US BLND-US BTLD - 375 ML  ( AL - B001701 )</t>
  </si>
  <si>
    <t>THE MACALLAN DOUBLE CASK 12Y HIGHLAND SM - SCOTCH-SNGL MALT - 375 ML  ( AL - B001702 )</t>
  </si>
  <si>
    <t>NEW AMSTERDAM APPLE FLAVORED VODKA - VODKA-FLVRD-DOM - 375 ML  ( AL - B001703 )</t>
  </si>
  <si>
    <t>PAUL MASSON GRANDE AMBER APPLE FLAVORED - BRNDY/CGNC-DOM - 375 ML  ( AL - B001740 )</t>
  </si>
  <si>
    <t>PAUL MASSON GRANDE AMBER PINEAPPLE FLVRD - BRNDY/CGNC-DOM - 375 ML  ( AL - B001741 )</t>
  </si>
  <si>
    <t>CIROC MANGO FLAVORED VODKA SPECIALTY - VODKA-FLVRD-IMP - 375 ML  ( AL - B001742 )</t>
  </si>
  <si>
    <t>HENNESSY X O - BRNDY/CGNC-CGNC-XO - 375 ML  ( AL - B001776 )</t>
  </si>
  <si>
    <t>LUNAZUL BLANCO TEQUILA - TEQUILA-BLANCO - 375 ML  ( AL - B001778 )</t>
  </si>
  <si>
    <t>WOODFORD RSV KENTUCKY STRAIGHT RYE - DOM WHSKY-STRT-RYE - 375 ML  ( AL - B001785 )</t>
  </si>
  <si>
    <t>TOOTERS ON THE BEACH VODKA-BASED LIQUEUR - CRDL-LQR&amp;SPC-OTH - 375 ML  ( AL - B001788 )</t>
  </si>
  <si>
    <t>APEROL LIQUEUR - CRDL-LQR&amp;SPC-OTH - 375 ML  ( AL - B001799 )</t>
  </si>
  <si>
    <t>ALA BAMA SLAMA GRAIN NEUTRAL SPRT BASED - CRDL-LQR&amp;SPC-OTH - 375 ML  ( AL - B001805 )</t>
  </si>
  <si>
    <t>EVAN WILLIAMS WHITE LABEL - DOM WHSKY-STRT-BRBN/TN - 375 ML  ( AL - B001819 )</t>
  </si>
  <si>
    <t>PAUL MASSON GRANDE AMBER MANGO FL BRANDY - BRNDY/CGNC-DOM - 375 ML  ( AL - B001836 )</t>
  </si>
  <si>
    <t>1800 BLANCO - TEQUILA-BLANCO - 375 ML  ( AL - B001838 )</t>
  </si>
  <si>
    <t>CLYDE MAY 375ML DUAL PACK(BRRN &amp; WHSK) - DOM WHSKY-STRT-BRBN/TN - 375 ML  ( AL - B001866 )</t>
  </si>
  <si>
    <t>PATRON REPOSADO - TEQUILA-REPOSADO - 375 ML  ( AL - B001870 )</t>
  </si>
  <si>
    <t>PATRON ANEJO - TEQUILA-ANEJO - 375 ML  ( AL - B001871 )</t>
  </si>
  <si>
    <t>PATRON SILVER TEQUILA - TEQUILA-BLANCO - 375 ML  ( AL - B001872 )</t>
  </si>
  <si>
    <t>JIM BEAM VANILLA FLAVORED WHISKEY - DOM WHSKY-BLND - 375 ML  ( AL - B001880 )</t>
  </si>
  <si>
    <t>CASAMIGOS REPOSADO TEQUILA 100% AGAVE - TEQUILA-REPOSADO - 375 ML  ( AL - B001881 )</t>
  </si>
  <si>
    <t>SVEDKA BLUE RASPBERRY FLAVORED VODKA - VODKA-FLVRD-IMP - 375 ML  ( AL - B001882 )</t>
  </si>
  <si>
    <t>RED STAG BY JIM BEAM BLACK CHERRY WHISKY - DOM WHSKY-BLND - 375 ML  ( AL - B001889 )</t>
  </si>
  <si>
    <t>MARTELL BLUE SWIFT DAY LABEL - BRNDY/CGNC-CGNC-VSOP - 375 ML  ( AL - B001925 )</t>
  </si>
  <si>
    <t>BUMBU THE ORIGINAL - RUM-FLVRD - 375 ML  ( AL - B001935 )</t>
  </si>
  <si>
    <t>DE LUZE GRAND V S COGNAC - BRNDY/CGNC-CGNC-VS - 375 ML  ( AL - B001987 )</t>
  </si>
  <si>
    <t>DON JULIO REPOSADO TEQUILA GOLD - TEQUILA-REPOSADO - 375 ML  ( AL - B001988 )</t>
  </si>
  <si>
    <t>MASTER OF MIXES CKTL ESSENTIAL GRENADINE - TABLE OTHER - 375 ML  ( AL - B003618 )</t>
  </si>
  <si>
    <t>MASTER OF MIXES CKTL ESSENTIAL LME JUICE - TABLE OTHER - 375 ML  ( AL - B003719 )</t>
  </si>
  <si>
    <t>MASTER OF MIXES SIMPLE SYRUP CKTL ESSNTL - TABLE OTHER - 375 ML  ( AL - B003720 )</t>
  </si>
  <si>
    <t>OZAN MAGENTA PRICKLY PEAR WINE ALABAMA - FRUIT OTHER - 375 ML  ( AL - B003757 )</t>
  </si>
  <si>
    <t>FOUNDERS CUT APPLE DESSERT WINE - APPLE - 375 ML  ( AL - B003791 )</t>
  </si>
  <si>
    <t>DON JULIO 1942 ANEJO TEQUILA - TEQUILA-ANEJO - 375 ML  ( AL - B004064 )</t>
  </si>
  <si>
    <t>DEKUYPER - BRNDY/CGNC-DOM - 375 ML  ( AL - B004071 )</t>
  </si>
  <si>
    <t>JINRO SOJU - CRDL-LQR&amp;SPC-OTH - 375 ML  ( AL - B004575 )</t>
  </si>
  <si>
    <t>JINRO CHAMISUL ORIGINAL SOJU - CRDL-LQR&amp;SPC-OTH - 375 ML  ( AL - B004577 )</t>
  </si>
  <si>
    <t>REMY MARTIN XO EXCELLENCE - BRNDY/CGNC-CGNC-XO - 375 ML  ( AL - B004600 )</t>
  </si>
  <si>
    <t>FORTY CREEK BARREL SELECT CANADIAN - CAN-FRGN BLND-FRGN BTLD - 375 ML  ( AL - B004662 )</t>
  </si>
  <si>
    <t>NELSON'S GREEN BRIER TENNESSEE WHITE WHK - DOM WHSKY-STRT-BRBN/TN - 375 ML  ( AL - B005379 )</t>
  </si>
  <si>
    <t>CRU GOLD RUM AGED IN WHITE WINE CASKS - RUM-GOLD - 375 ML  ( AL - B005489 )</t>
  </si>
  <si>
    <t>CRU GOLD RUM MATURED IN TEQUILA BARRELS - RUM-GOLD - 375 ML  ( AL - B005495 )</t>
  </si>
  <si>
    <t>CRU GOLD RUM AGED IN RED WINE CASKS - RUM-GOLD - 375 ML  ( AL - B005496 )</t>
  </si>
  <si>
    <t>MONKEY 47 SCHWARZWALD DRY GIN - GIN-CLASSIC-IMP - 375 ML  ( AL - B005951 )</t>
  </si>
  <si>
    <t>CANADIAN MIST / EARLY TIMES COMBO - CAN-US BLND-US BTLD - 375 ML  ( AL - B005972 )</t>
  </si>
  <si>
    <t>ON THE ROCKS THE OLD FASHIONED - COCKTAILS - 375 ML  ( AL - B007020 )</t>
  </si>
  <si>
    <t>CROWN ROYAL PEACH FLAVORED WHISKEY - CAN-US BLND-US BTLD - 375 ML  ( AL - B007115 )</t>
  </si>
  <si>
    <t>PROPER NO. TWELVE BLENDED IRISH WHISKEY - IRISH - 375 ML  ( AL - B007137 )</t>
  </si>
  <si>
    <t>JAGERMEISTER COOL PACK (PLASTIC BOTTLE) - CRDL-LQR&amp;SPC-OTH - 375 ML  ( AL - B007159 )</t>
  </si>
  <si>
    <t>CASAMIGOS ANEJO TEQUILA 100% AGAVE - TEQUILA-ANEJO - 375 ML  ( AL - B007160 )</t>
  </si>
  <si>
    <t>JACK DANIELS TENNESSEE APPLE LIQUEUR PET - DOM WHSKY-BLND - 375 ML  ( AL - B007196 )</t>
  </si>
  <si>
    <t>OLD FORESTER/4-PACK:1870/1897/1910/1920 - DOM WHSKY-STRT-BRBN/TN - 375 ML  ( AL - B007197 )</t>
  </si>
  <si>
    <t>SKREWBALL PEANUT BUTTER WHISKEY - DOM WHSKY-BLND - 375 ML  ( AL - B007210 )</t>
  </si>
  <si>
    <t>BUMBU XO PANAMA RUM - RUM-AGED/DARK - 375 ML  ( AL - B007263 )</t>
  </si>
  <si>
    <t>NEW AMSTERDAM PINK WHITNEY PINK LEMONADE - VODKA-FLVRD-DOM - 375 ML  ( AL - B007287 )</t>
  </si>
  <si>
    <t>REVANCHE FRENCH COGNAC - BRNDY/CGNC-CGNC-OTH - 375 ML  ( AL - B007325 )</t>
  </si>
  <si>
    <t>TEREMANA BLANCO TEQUILA - TEQUILA-BLANCO - 375 ML  ( AL - B007409 )</t>
  </si>
  <si>
    <t>MAKER'S MARK TRI-PK:PRV SEL/CSK S/46 CSK - DOM WHSKY-STRT-BRBN/TN - 375 ML  ( AL - B007467 )</t>
  </si>
  <si>
    <t>MILAGRO REPOSADO - TEQUILA-REPOSADO - 375 ML  ( AL - B007602 )</t>
  </si>
  <si>
    <t>EMPRESS 1908 GIN - GIN-CLASSIC-IMP - 375 ML  ( AL - B007629 )</t>
  </si>
  <si>
    <t>OLD FORESTER 3BTL-6PK 1E:1897/1910/1920 - DOM WHSKY-STRT-BRBN/TN - 375 ML  ( AL - B007649 )</t>
  </si>
  <si>
    <t>TEREMANA REPOSADO TEQUILA - TEQUILA-REPOSADO - 375 ML  ( AL - B007654 )</t>
  </si>
  <si>
    <t>1800 VARIETY PK 3-FLV 4E:SLV/REP/CRSTLNO - TEQUILA-BLANCO - 375 ML  ( AL - B007684 )</t>
  </si>
  <si>
    <t>JAMESON ORANGE FLVRD IRISH WHISKEY (DSS) - IRISH - 375 ML  ( AL - B007719 )</t>
  </si>
  <si>
    <t>ON THE ROCKS THE MANHATTAN BSL HYD DRK R - COCKTAILS - 375 ML  ( AL - B007745 )</t>
  </si>
  <si>
    <t>ON THE ROCKS EFFEN COSMOPOLITAN - COCKTAILS - 375 ML  ( AL - B007746 )</t>
  </si>
  <si>
    <t>ON THE ROCKS CRUZAN DAIQUIRI RTD - COCKTAILS - 375 ML  ( AL - B007747 )</t>
  </si>
  <si>
    <t>ON THE ROCKS HORNITOS MARGARITA - COCKTAILS - 375 ML  ( AL - B007749 )</t>
  </si>
  <si>
    <t>ADICTIVO ANEJO TEQUILA - TEQUILA-ANEJO - 375 ML  ( AL - B007796 )</t>
  </si>
  <si>
    <t>PLATINUM 10X VODKA - VODKA-CLASSIC-DOM - 375 ML  ( AL - B007814 )</t>
  </si>
  <si>
    <t>GRAN CORAMINO REPOSADO CRISTALINO TEQ - TEQUILA-CRISTALINO - 375 ML  ( AL - B007831 )</t>
  </si>
  <si>
    <t>CASA KOMOS ANEJO CRISTALINO TEQUILA - TEQUILA-CRISTALINO - 375 ML  ( AL - B007834 )</t>
  </si>
  <si>
    <t>DELEON REPOSADO TEQUILA - TEQUILA-REPOSADO - 375 ML  ( AL - B007944 )</t>
  </si>
  <si>
    <t>BULLEIT MANHATTAN COCKTAIL - COCKTAILS - 375 ML  ( AL - B007945 )</t>
  </si>
  <si>
    <t>BULLEIT OLD FASHIONED COCKTAIL - COCKTAILS - 375 ML  ( AL - B007946 )</t>
  </si>
  <si>
    <t>SMIRNOFF RASPBERRY FLAVORED (DSS) - VODKA-FLVRD-DOM - 375 ML  ( AL - B008036 )</t>
  </si>
  <si>
    <t>BUSHMILL BLACK BUSH - IRISH - 375 ML  ( AL - B009019 )</t>
  </si>
  <si>
    <t>GALLIANO L'APERITIVO (AMARO &amp; BITTER) - CRDL-LQR&amp;SPC-SPRT SPCTY - 375 ML  ( AL - B009173 )</t>
  </si>
  <si>
    <t>LORD CALVERT - CAN-US BLND-US BTLD - 375 ML  ( AL - B009345 )</t>
  </si>
  <si>
    <t>BUSHMILLS RED BUSH BLENDED IRISH WHISKEY - IRISH - 375 ML  ( AL - B009361 )</t>
  </si>
  <si>
    <t>BOND &amp; LILLARD KENTUCKY STRAIGHT BOURBON - DOM WHSKY-STRT-BRBN/TN - 375 ML  ( AL - B009613 )</t>
  </si>
  <si>
    <t>JACK DANIELS TENNESSEE APPLE LIQUEUR PET - DOM WHSKY-BLND - 375 ML  ( AL - B009754 )</t>
  </si>
  <si>
    <t>WHEATLEY VODKA - VODKA-CLASSIC-DOM - 375 ML  ( AL - B010323 )</t>
  </si>
  <si>
    <t>ROAMING MAN STRT RYE BOTTLED IN BOND WHK - DOM WHSKY-STRT-RYE - 375 ML  ( AL - B010363 )</t>
  </si>
  <si>
    <t>WHISTLEPIG BRL AGED SET:10Y/12Y&amp;MAPLE SY - CAN-US BLND-US BTLD - 375 ML  ( AL - B010759 )</t>
  </si>
  <si>
    <t>CLEAR CREEK PEAR BRANDY - BRNDY/CGNC-DOM - 375 ML  ( AL - B030212 )</t>
  </si>
  <si>
    <t>CLEAR CREEK CRANBERRY LIQUEUR - CRDL-LQR&amp;SPC-FRT - 375 ML  ( AL - B030219 )</t>
  </si>
  <si>
    <t>CLEAR CREEK MARION BLACKBERRY LIQUEUR - CRDL-LQR&amp;SPC-OTH - 375 ML  ( AL - B030220 )</t>
  </si>
  <si>
    <t>CLEAR CREEK PEAR LIQUEUR - CRDL-LQR&amp;SPC-FRT - 375 ML  ( AL - B030221 )</t>
  </si>
  <si>
    <t>CLEAR CREEK CASSIS - CRDL-LQR&amp;SPC-CRM - 375 ML  ( AL - B030559 )</t>
  </si>
  <si>
    <t>CLEAR CREEK EAUDE VIE OF DOUGLAS FIR - BRNDY/CGNC-DOM - 375 ML  ( AL - B030637 )</t>
  </si>
  <si>
    <t>OLE SMOKY PEACH WHISKEY 60P - DOM WHSKY-BLND - 375 ML  ( AL - B030656 )</t>
  </si>
  <si>
    <t>OLE SMOKY TENNESSEE PEANUT BUTTER WHSKY - DOM WHSKY-BLND - 375 ML  ( AL - B030657 )</t>
  </si>
  <si>
    <t>OLE SMOKY TENNESSEE SALTY CARAMEL WHSKEY - DOM WHSKY-BLND - 375 ML  ( AL - B030658 )</t>
  </si>
  <si>
    <t>OLE SMOKY TENN MOONSHNE SALTY WATERMELON - DOM WHSKY-BLND - 375 ML  ( AL - B030659 )</t>
  </si>
  <si>
    <t>OLE SMOKY TENNESSEE MANGO HABANERO WHSKY - DOM WHSKY-BLND - 375 ML  ( AL - B030733 )</t>
  </si>
  <si>
    <t>OLE SMOKY TENNESSEE BLACKBERRY WHISKEY - DOM WHSKY-BLND - 375 ML  ( AL - B030938 )</t>
  </si>
  <si>
    <t>ON THE ROCKS MIDORI SOUR RTD COCKTAIL - COCKTAILS - 375 ML  ( AL - B070023 )</t>
  </si>
  <si>
    <t>ON THE ROCKS ESPRESSO MARTINI RTD - COCKTAILS - 375 ML  ( AL - B070025 )</t>
  </si>
  <si>
    <t>MI CAMPO CKT SPICY JALAPENO MARGARITA TQ - COCKTAILS - 375 ML  ( AL - B070047 )</t>
  </si>
  <si>
    <t>MI CAMPO COCKTAIL MANGO MULE TEQUILA - COCKTAILS - 375 ML  ( AL - B070048 )</t>
  </si>
  <si>
    <t>ANGEL'S ENVY 2P:BBN IN PORT/RYE IN RUM - DOM WHSKY-STRT-BRBN/TN - 375 ML  ( AL - B070105 )</t>
  </si>
  <si>
    <t>ON THE ROCKS CRUZAN STRAWBERRY DAIQURI - COCKTAILS - 375 ML  ( AL - B070119 )</t>
  </si>
  <si>
    <t>KETEL ONE COSMOPOLITAN COCKTAILS - COCKTAILS - 375 ML  ( AL - B070126 )</t>
  </si>
  <si>
    <t>KETEL ONE ESPRESSO MARTINI CKTL - COCKTAILS - 375 ML  ( AL - B070127 )</t>
  </si>
  <si>
    <t>CROWN ROYAL BLACKBERRY FLAVORED WHK - CAN-US BLND-US BTLD - 375 ML  ( AL - B070186 )</t>
  </si>
  <si>
    <t>ON THE ROCKS BLUE HAWAIIAN COCKTAIL - COCKTAILS - 375 ML  ( AL - B070188 )</t>
  </si>
  <si>
    <t>LALO SPIRITS BLANCO TEQUILA - TEQUILA-BLANCO - 375 ML  ( AL - B070201 )</t>
  </si>
  <si>
    <t>CROWN ROYAL WHISKY SOUR BLACK CHERRY - COCKTAILS - 375 ML  ( AL - B070270 )</t>
  </si>
  <si>
    <t>ORIGINAL CKT HEUBLEIN VDKA COSMO WHEATLY - COCKTAILS - 375 ML  ( AL - B070273 )</t>
  </si>
  <si>
    <t>ORIGINAL CKT HEUBLEIN CORAZON MARGARITA - COCKTAILS - 375 ML  ( AL - B070274 )</t>
  </si>
  <si>
    <t>GRAN CORAMINO REPOSADO TEQUILA - TEQUILA-REPOSADO - 375 ML  ( AL - B070299 )</t>
  </si>
  <si>
    <t>BLUE CHAIR BAY MULTI 3F:BNA/KY LME/MOCHA - CRDL-CRM LQR - 375 ML  ( AL - B070311 )</t>
  </si>
  <si>
    <t>YELLOWSTONE 3P:SLC/TOAST OAK/RUM CASK GB - DOM WHSKY-STRT-BRBN/TN - 375 ML  ( AL - B070314 )</t>
  </si>
  <si>
    <t>SOON HARI APPLE MANGO SOJU - CRDL-LQR&amp;SPC-OTH - 375 ML  ( AL - B070346 )</t>
  </si>
  <si>
    <t>SOON HARI PEACH SOJU - CRDL-LQR&amp;SPC-OTH - 375 ML  ( AL - B070349 )</t>
  </si>
  <si>
    <t>SOON HARI STRAWBERRY SOJU - CRDL-LQR&amp;SPC-OTH - 375 ML  ( AL - B070350 )</t>
  </si>
  <si>
    <t>CHUM CHURUM SOJU - CRDL-LQR&amp;SPC-OTH - 375 ML  ( AL - B070352 )</t>
  </si>
  <si>
    <t>ON THE ROCKS SPICED PEAR WHISKEY SOUR - COCKTAILS - 375 ML  ( AL - B070358 )</t>
  </si>
  <si>
    <t>JINRO STRAWBERRY SOJU - CRDL-LQR&amp;SPC-OTH - 375 ML  ( AL - B070359 )</t>
  </si>
  <si>
    <t>JINRO CHAMISUL GREEN GRAPE SOJU - CRDL-LQR&amp;SPC-OTH - 375 ML  ( AL - B070360 )</t>
  </si>
  <si>
    <t>JINRO PEACH SOJU - CRDL-LQR&amp;SPC-OTH - 375 ML  ( AL - B070361 )</t>
  </si>
  <si>
    <t>ON THE ROCKS LEMON DROP MARTINI VDK RTD - COCKTAILS - 375 ML  ( AL - B070373 )</t>
  </si>
  <si>
    <t>PAUL MASSON ICE FROSTY CITRUS FLV BRANDY - BRNDY/CGNC-DOM - 375 ML  ( AL - B070399 )</t>
  </si>
  <si>
    <t>BOBA POPS COCKTAIL CAVIAR BLUEBERRY - COCKTAILS - 375 ML  ( AL - B070433 )</t>
  </si>
  <si>
    <t>BOBA POPS COCKTAIL CAVIAR STRAWBERRY - COCKTAILS - 750 ML  ( AL - B070434 )</t>
  </si>
  <si>
    <t>PENELOPE CELEBRATION 3P:ARCT/BRL ST/4GRN - DOM WHSKY-STRT-BRBN/TN - 375 ML  ( AL - B070495 )</t>
  </si>
  <si>
    <t>JIM BEAM BLACK 7 YR - DOM WHSKY-STRT-BRBN/TN - 375 ML  ( AL - B070662 )</t>
  </si>
  <si>
    <t>BARTON GIN - GIN-CLASSIC-DOM - 200 ML  ( AL - C000039 )</t>
  </si>
  <si>
    <t>SEAGRAM'S 7 CROWN PET - DOM WHSKY-BLND - 200 ML  ( AL - C000108 )</t>
  </si>
  <si>
    <t>SEAGRAM'S EXTRA DRY - GIN-CLASSIC-DOM - 200 ML  ( AL - C000112 )</t>
  </si>
  <si>
    <t>CROWN ROYAL - CAN-FRGN BLND-FRGN BTLD - 200 ML  ( AL - C000114 )</t>
  </si>
  <si>
    <t>PINNACLE VODKA - VODKA-CLASSIC-DOM - 200 ML  ( AL - C000136 )</t>
  </si>
  <si>
    <t>TITO HANDMADE TEXAS VODKA - VODKA-CLASSIC-DOM - 200 ML  ( AL - C000146 )</t>
  </si>
  <si>
    <t>EVAN WILLIAMS BLACK LABEL - DOM WHSKY-STRT-BRBN/TN - 200 ML  ( AL - C000149 )</t>
  </si>
  <si>
    <t>ARISTOCRAT VODKA - VODKA-CLASSIC-DOM - 200 ML  ( AL - C000152 )</t>
  </si>
  <si>
    <t>MAKER'S MARK - DOM WHSKY-STRT-BRBN/TN - 200 ML  ( AL - C000156 )</t>
  </si>
  <si>
    <t>CROWN ROYAL BLACK CANADIAN WHISKY - CAN-FRGN BLND-FRGN BTLD - 200 ML  ( AL - C000214 )</t>
  </si>
  <si>
    <t>BACARDI SUPERIOR RUM - RUM-LIGHT - 200 ML  ( AL - C000250 )</t>
  </si>
  <si>
    <t>JOSE CUERVO AUTHENTIC MANGO 6-4 PACK PET - COCKTAILS - 200 ML  ( AL - C000289 )</t>
  </si>
  <si>
    <t>JACK DANIELS BLACK LABEL - DOM WHSKY-STRT-BRBN/TN - 200 ML  ( AL - C000305 )</t>
  </si>
  <si>
    <t>HENNESSY V S - BRNDY/CGNC-CGNC-VS - 200 ML  ( AL - C000322 )</t>
  </si>
  <si>
    <t>FIREBALL CINNAMON WHISKEY - DOM WHSKY-BLND - 200 ML  ( AL - C000327 )</t>
  </si>
  <si>
    <t>JACK DANIELS TENNESSEE HONEY LIQUEUR - DOM WHSKY-BLND - 200 ML  ( AL - C000361 )</t>
  </si>
  <si>
    <t>SMIRNOFF - VODKA-CLASSIC-DOM - 200 ML  ( AL - C000363 )</t>
  </si>
  <si>
    <t>TAAKA - VODKA-CLASSIC-DOM - 200 ML  ( AL - C000367 )</t>
  </si>
  <si>
    <t>1800 REPOSADO TEQUILA - TEQUILA-REPOSADO - 200 ML  ( AL - C000383 )</t>
  </si>
  <si>
    <t>CUERVO ESPECIAL - TEQUILA-GOLD - 200 ML  ( AL - C000393 )</t>
  </si>
  <si>
    <t>JOSE CUERVO ESPECIAL SILVER - TEQUILA-BLANCO - 200 ML  ( AL - C000395 )</t>
  </si>
  <si>
    <t>JAGERMEISTER - CRDL-LQR&amp;SPC-OTH - 200 ML  ( AL - C000396 )</t>
  </si>
  <si>
    <t>GENTLEMAN JACK - DOM WHSKY-STRT-BRBN/TN - 200 ML  ( AL - C000419 )</t>
  </si>
  <si>
    <t>WILD TURKEY 101 STRAIGHT BOURBON - DOM WHSKY-STRT-BRBN/TN - 200 ML  ( AL - C000453 )</t>
  </si>
  <si>
    <t>PAUL MASSON GRANDE AMBER - BRNDY/CGNC-DOM - 200 ML  ( AL - C000467 )</t>
  </si>
  <si>
    <t>CANADIAN MIST - CAN-US BLND-US BTLD - 200 ML  ( AL - C000495 )</t>
  </si>
  <si>
    <t>NEW AMSTERDAM VODKA - VODKA-CLASSIC-DOM - 200 ML  ( AL - C000496 )</t>
  </si>
  <si>
    <t>COURVOISIER V S - BRNDY/CGNC-CGNC-VS - 200 ML  ( AL - C000549 )</t>
  </si>
  <si>
    <t>HENNESSY PRIVILEGE VSOP - BRNDY/CGNC-CGNC-VSOP - 200 ML  ( AL - C000622 )</t>
  </si>
  <si>
    <t>JIM BEAM - DOM WHSKY-STRT-BRBN/TN - 200 ML  ( AL - C000664 )</t>
  </si>
  <si>
    <t>REMY MARTIN VSOP - BRNDY/CGNC-CGNC-VSOP - 200 ML  ( AL - C000669 )</t>
  </si>
  <si>
    <t>ABSOLUT - VODKA-CLASSIC-IMP - 200 ML  ( AL - C000675 )</t>
  </si>
  <si>
    <t>TANQUERAY - GIN-CLASSIC-IMP - 200 ML  ( AL - C000689 )</t>
  </si>
  <si>
    <t>E &amp; J - BRNDY/CGNC-DOM - 200 ML  ( AL - C000690 )</t>
  </si>
  <si>
    <t>GRAND MARNIER - CRDL-LQR&amp;SPC-OTH - 200 ML  ( AL - C000692 )</t>
  </si>
  <si>
    <t>SEAGRAM'S EXTRA SMOOTH VODKA - VODKA-CLASSIC-DOM - 200 ML  ( AL - C000726 )</t>
  </si>
  <si>
    <t>CIROC SNAP FROST VODKA - VODKA-CLASSIC-IMP - 200 ML  ( AL - C000729 )</t>
  </si>
  <si>
    <t>CIROC PEACH FLAVORED VODKA SPECIALTY - VODKA-FLVRD-IMP - 200 ML  ( AL - C000748 )</t>
  </si>
  <si>
    <t>PAUL MASSON GRAND AMBER VSOP - BRNDY/CGNC-DOM - 200 ML  ( AL - C000777 )</t>
  </si>
  <si>
    <t>REMY MARTIN 1738 ACCORD ROYAL COGNAC - BRNDY/CGNC-CGNC-OTH - 200 ML  ( AL - C000792 )</t>
  </si>
  <si>
    <t>ST GERMAIN FRENCH LIQUEUR (ELDERFLOWER) - CRDL-LQR&amp;SPC-OTH - 200 ML  ( AL - C000817 )</t>
  </si>
  <si>
    <t>NEW AMSTERDAM PEACH FLAVORED VODKA - VODKA-FLVRD-DOM - 200 ML  ( AL - C000832 )</t>
  </si>
  <si>
    <t>BUZZBALLZ LOTTA COLADA - COCKTAILS - 200 ML  ( AL - C000984 )</t>
  </si>
  <si>
    <t>BUZZBALLZ STRAWBERRY RUM JOB - COCKTAILS - 200 ML  ( AL - C000985 )</t>
  </si>
  <si>
    <t>BUZZBALLZ TEQUILA RITA - COCKTAILS - 200 ML  ( AL - C000986 )</t>
  </si>
  <si>
    <t>CUERVO AUTHENTIC LIME MARGARITAS - COCKTAILS - 200 ML  ( AL - C001004 )</t>
  </si>
  <si>
    <t>JOSE CUERVO AUTH LIGHT MARGARITA 4P PET - COCKTAILS - 200 ML  ( AL - C001005 )</t>
  </si>
  <si>
    <t>JAGERMEISTER MINIMEISTER LIQUEUR - CRDL-LQR&amp;SPC-OTH - 200 ML  ( AL - C001035 )</t>
  </si>
  <si>
    <t>JOSE CUERVO AUTHENTIC STRAWBERY LIME PET - COCKTAILS - 200 ML  ( AL - C001204 )</t>
  </si>
  <si>
    <t>JOSE CUERVO LIME MARGARITA 4P - COCKTAILS - 200 ML  ( AL - C001302 )</t>
  </si>
  <si>
    <t>BUZZBALLZ PEACHBALLZ - COCKTAILS - 200 ML  ( AL - C001304 )</t>
  </si>
  <si>
    <t>D'USSE VSOP COGNAC - BRNDY/CGNC-CGNC-VSOP - 200 ML  ( AL - C001394 )</t>
  </si>
  <si>
    <t>GREY GOOSE IMPORTED VODKA - VODKA-CLASSIC-IMP - 200 ML  ( AL - C001400 )</t>
  </si>
  <si>
    <t>CROWN ROYAL REGAL APPLE FLAVORED WHISKEY - CAN-US BLND-US BTLD - 200 ML  ( AL - C001408 )</t>
  </si>
  <si>
    <t>BUZZBALLZ CRAN BLASTER - COCKTAILS - 200 ML  ( AL - C001443 )</t>
  </si>
  <si>
    <t>CHI-CHI'S RUBY RED MARGARITA - COCKTAILS - 200 ML  ( AL - C001495 )</t>
  </si>
  <si>
    <t>JOSE CUERVO PALOMAS SPRKLNG PALOMA 4P - COCKTAILS - 200 ML  ( AL - C001503 )</t>
  </si>
  <si>
    <t>WOODFORD RSV KENTUCKY STRAIGHT BOURBON - DOM WHSKY-STRT-SM BTCH - 200 ML  ( AL - C001515 )</t>
  </si>
  <si>
    <t>JOSE CUERVO AUTH PINK LEMONADE/4P-SLV TR - COCKTAILS - 200 ML  ( AL - C001609 )</t>
  </si>
  <si>
    <t>CHI-CHI'S PINEAPPLE MARGARITA - COCKTAILS - 200 ML  ( AL - C001611 )</t>
  </si>
  <si>
    <t>HPNOTIQ  VODKA &amp; COGNAC LIQUEUR - CRDL-LQR&amp;SPC-SPRT SPCTY - 200 ML  ( AL - C001637 )</t>
  </si>
  <si>
    <t>MILAGRO SILVER - TEQUILA-BLANCO - 200 ML  ( AL - C001638 )</t>
  </si>
  <si>
    <t>E &amp; J GALLO SUPERIOR RESERVE VSOP - BRNDY/CGNC-DOM - 200 ML  ( AL - C001690 )</t>
  </si>
  <si>
    <t>NEW AMSTERDAM APPLE FLAVORED VODKA - VODKA-FLVRD-DOM - 200 ML  ( AL - C001703 )</t>
  </si>
  <si>
    <t>1800 BLANCO - TEQUILA-BLANCO - 200 ML  ( AL - C001838 )</t>
  </si>
  <si>
    <t>PATRON SILVER TEQUILA - TEQUILA-BLANCO - 200 ML  ( AL - C001872 )</t>
  </si>
  <si>
    <t>DEKUYPER PEACHTREE SCHNAPPS - CRDL-SNPS-PEACH - 200 ML  ( AL - C004067 )</t>
  </si>
  <si>
    <t>JACK DANIELS TENNESSEE FIRE LIQUEUR - DOM WHSKY-BLND - 200 ML  ( AL - C004238 )</t>
  </si>
  <si>
    <t>CLUB PINA COLADA - COCKTAILS - 200 ML  ( AL - C004309 )</t>
  </si>
  <si>
    <t>PINNACLE RASPBERRY FLAVORED VODKA (DSS) - VODKA-FLVRD-IMP - 200 ML  ( AL - C004319 )</t>
  </si>
  <si>
    <t>J AND B RARE - SCOTCH-BLND-FRGN BTLD - 200 ML  ( AL - C004818 )</t>
  </si>
  <si>
    <t>WINDMILL SILVER RUM - RUM-LIGHT - 200 ML  ( AL - C004909 )</t>
  </si>
  <si>
    <t>FAMILIA CAMARENA SILVER TEQUILA - TEQUILA-BLANCO - 200 ML  ( AL - C005369 )</t>
  </si>
  <si>
    <t>BAYOU SILVER RUM - RUM-LIGHT - 200 ML  ( AL - C005699 )</t>
  </si>
  <si>
    <t>BUZZBALLZ CHOC TEASE - COCKTAILS - 200 ML  ( AL - C005718 )</t>
  </si>
  <si>
    <t>HARD ICE PINA COLADA 6-PACK - CRDL-LQR&amp;SPC-OTH - 200 ML  ( AL - C007144 )</t>
  </si>
  <si>
    <t>HARD ICE BENT ORANGE 6-PACK - CRDL-LQR&amp;SPC-OTH - 200 ML  ( AL - C007174 )</t>
  </si>
  <si>
    <t>HARD ICE BLUE BULLET 6-PACK - CRDL-LQR&amp;SPC-OTH - 200 ML  ( AL - C007232 )</t>
  </si>
  <si>
    <t>HARD ICE WATERMELON HEAD 6-PACK - CRDL-LQR&amp;SPC-OTH - 200 ML  ( AL - C007233 )</t>
  </si>
  <si>
    <t>JOSE CUERVO SPARKLNG ROSE MRG 4P 200ML - COCKTAILS - 200 ML  ( AL - C007260 )</t>
  </si>
  <si>
    <t>NEW AMSTERDAM PINK WHITNEY PINK LEMONADE - VODKA-FLVRD-DOM - 200 ML  ( AL - C007287 )</t>
  </si>
  <si>
    <t>HARD ICE PEACH PARTY 6-PACK - CRDL-LQR&amp;SPC-OTH - 200 ML  ( AL - C007410 )</t>
  </si>
  <si>
    <t>HARD ICE STRAWBERRY DREAMSICLE 6-PACK - CRDL-LQR&amp;SPC-OTH - 200 ML  ( AL - C007411 )</t>
  </si>
  <si>
    <t>HEAVEN'S DOOR/TRILOGY COL:STRGHT/DBL/RYE - DOM WHSKY-STRT-BRBN/TN - 200 ML  ( AL - C007477 )</t>
  </si>
  <si>
    <t>THE CLUB VARIETY 2-12P 4FL:MT/MG/LIT/MHN - COCKTAILS - 200 ML  ( AL - C007590 )</t>
  </si>
  <si>
    <t>CHI-CHI VRT MRG 2-12P:MG/SM/LIT/PC/RB/PA - COCKTAILS - 200 ML  ( AL - C007792 )</t>
  </si>
  <si>
    <t>MARTINI MATES ESPRESSO MARTINI CKTL 4PK - COCKTAILS - 200 ML  ( AL - C007835 )</t>
  </si>
  <si>
    <t>PINNACLE PEACH FLAVORED VODKA (DSS) - VODKA-FLVRD-IMP - 200 ML  ( AL - C009177 )</t>
  </si>
  <si>
    <t>SMIRNOFF - VODKA-CLASSIC-DOM - 200 ML  ( AL - C009483 )</t>
  </si>
  <si>
    <t>NEW AMSTERDAM - GIN-CLASSIC-DOM - 200 ML  ( AL - C009755 )</t>
  </si>
  <si>
    <t>ORGANIC MIXOLOGY COLD BREW CHOCOLATE LIQ - CRDL-COFFEE LQR - 200 ML  ( AL - C030674 )</t>
  </si>
  <si>
    <t>EL DE BATEO MEZCAL ARTESANAL JOVEN - TEQUILA-BLANCO - 200 ML  ( AL - C030871 )</t>
  </si>
  <si>
    <t>CUTWATER/MARGARITA 4FL-VARIETY 12P 200ML - COCKTAILS - 200 ML  ( AL - C070045 )</t>
  </si>
  <si>
    <t>WHISPER CREEK SPIKED COFFEE MOCHA 4P - CRDL-CRM LQR - 200 ML  ( AL - C070051 )</t>
  </si>
  <si>
    <t>BOLS COCKTAIL ESPRESSO MARTINI - COCKTAILS - 200 ML  ( AL - C070133 )</t>
  </si>
  <si>
    <t>BOLS COCKTAIL AZUL MARGARITA - COCKTAILS - 200 ML  ( AL - C070134 )</t>
  </si>
  <si>
    <t>WHIP SHOTS CARAMEL VODKA INFUSED WHIP CR - CRDL-LQR&amp;SPC-OTH - 200 ML  ( AL - C070207 )</t>
  </si>
  <si>
    <t>WHIP SHOTS MOCHA VODKA INFUSED WHIP CRM - CRDL-LQR&amp;SPC-OTH - 200 ML  ( AL - C070208 )</t>
  </si>
  <si>
    <t>WHIP SHOTS VANILLA VODKA INFUSED WHIP CR - CRDL-LQR&amp;SPC-OTH - 200 ML  ( AL - C070209 )</t>
  </si>
  <si>
    <t>BOLS COCKTAIL TUBES VAP-4P:ESM/OF/MG/NEG - COCKTAILS - 200 ML  ( AL - C070317 )</t>
  </si>
  <si>
    <t>ADICTIVO MULTIPACK 4 200ML PL/AN/RP/EXT - TEQUILA-GOLD - 750 ML  ( AL - C070328 )</t>
  </si>
  <si>
    <t>WHIPSHOTS KING CAK (CAN) - CRDL-LQR&amp;SPC-OTH - 200 ML  ( AL - C070400 )</t>
  </si>
  <si>
    <t>CASAMIGOS MARGARITA 8P:CL/P+P/GH/ST CL - COCKTAILS - 200 ML  ( AL - C070515 )</t>
  </si>
  <si>
    <t>OLD FORESTER - DOM WHSKY-STRT-BRBN/TN - 50 ML  ( AL - D000017 )</t>
  </si>
  <si>
    <t>DEWARS WHITE LABEL - SCOTCH-BLND-FRGN BTLD - 50 ML  ( AL - D000095 )</t>
  </si>
  <si>
    <t>DON JULIO BLANCO TEQUILA - TEQUILA-BLANCO - 50 ML  ( AL - D000111 )</t>
  </si>
  <si>
    <t>SEAGRAM'S EXTRA DRY - GIN-CLASSIC-DOM - 50 ML  ( AL - D000112 )</t>
  </si>
  <si>
    <t>CROWN ROYAL - CAN-FRGN BLND-FRGN BTLD - 50 ML  ( AL - D000114 )</t>
  </si>
  <si>
    <t>LUNAZUL REPOSADO TEQUILA - TEQUILA-REPOSADO - 50 ML  ( AL - D000126 )</t>
  </si>
  <si>
    <t>PINNACLE VODKA - VODKA-CLASSIC-DOM - 50 ML  ( AL - D000136 )</t>
  </si>
  <si>
    <t>TITO HANDMADE TEXAS VODKA - VODKA-CLASSIC-DOM - 50 ML  ( AL - D000146 )</t>
  </si>
  <si>
    <t>EVAN WILLIAMS BLACK LABEL - DOM WHSKY-STRT-BRBN/TN - 50 ML  ( AL - D000149 )</t>
  </si>
  <si>
    <t>MAKER'S MARK - DOM WHSKY-STRT-BRBN/TN - 50 ML  ( AL - D000156 )</t>
  </si>
  <si>
    <t>CROWN ROYAL BLACK CANADIAN WHISKY - CAN-FRGN BLND-FRGN BTLD - 50 ML  ( AL - D000214 )</t>
  </si>
  <si>
    <t>RUM CHATA HORCHATA CREAM LIQ (RUM BASE) - CRDL-LQR&amp;SPC-OTH - 50 ML  ( AL - D000217 )</t>
  </si>
  <si>
    <t>KRAKEN BLACK SPICED RUM PET - RUM-FLVRD - 50 ML  ( AL - D000246 )</t>
  </si>
  <si>
    <t>BACARDI SUPERIOR RUM - RUM-LIGHT - 50 ML  ( AL - D000250 )</t>
  </si>
  <si>
    <t>CUERVO TRADICIONAL BLANCO TEQUILA - TEQUILA-BLANCO - 50 ML  ( AL - D000264 )</t>
  </si>
  <si>
    <t>PINNACLE WHIPPED CREAM FLAVORED VODKA - VODKA-FLVRD-IMP - 50 ML  ( AL - D000275 )</t>
  </si>
  <si>
    <t>JACK DANIELS BLACK LABEL - DOM WHSKY-STRT-BRBN/TN - 50 ML  ( AL - D000305 )</t>
  </si>
  <si>
    <t>JACK DANIELS 5BT-FAM BRND:JD/SB/GN/FR/HN - DOM WHSKY-STRT-BRBN/TN - 50 ML  ( AL - D000306 )</t>
  </si>
  <si>
    <t>DEKUYPER CANDY CANE ASSORTED SCHNAPPS - CRDL-SNPS-OTH - 50 ML  ( AL - D000311 )</t>
  </si>
  <si>
    <t>HENNESSY V S - BRNDY/CGNC-CGNC-VS - 50 ML  ( AL - D000322 )</t>
  </si>
  <si>
    <t>FIREBALL CINNAMON WHISKEY - DOM WHSKY-BLND - 50 ML  ( AL - D000327 )</t>
  </si>
  <si>
    <t>JACK DANIELS TENNESSEE HONEY LIQUEUR - DOM WHSKY-BLND - 50 ML  ( AL - D000361 )</t>
  </si>
  <si>
    <t>SMIRNOFF - VODKA-CLASSIC-DOM - 50 ML  ( AL - D000363 )</t>
  </si>
  <si>
    <t>TAAKA - VODKA-CLASSIC-DOM - 50 ML  ( AL - D000367 )</t>
  </si>
  <si>
    <t>SMIRNOFF - VODKA-CLASSIC-DOM - 50 ML  ( AL - D000391 )</t>
  </si>
  <si>
    <t>CUERVO ESPECIAL - TEQUILA-GOLD - 50 ML  ( AL - D000393 )</t>
  </si>
  <si>
    <t>JOSE CUERVO ESPECIAL SILVER - TEQUILA-BLANCO - 50 ML  ( AL - D000395 )</t>
  </si>
  <si>
    <t>JAGERMEISTER - CRDL-LQR&amp;SPC-OTH - 50 ML  ( AL - D000396 )</t>
  </si>
  <si>
    <t>STOLI MINI BAR(PET):80/BLB/OHRJ/RZB/VNLA - VODKA-FLVRD-IMP - 50 ML  ( AL - D000397 )</t>
  </si>
  <si>
    <t>99 BANANAS SCHNAPPS - CRDL-SNPS-OTH - 50 ML  ( AL - D000399 )</t>
  </si>
  <si>
    <t>ELIJAH CRAIG SMALL BATCH - DOM WHSKY-STRT-BRBN/TN - 50 ML  ( AL - D000405 )</t>
  </si>
  <si>
    <t>EVAN WILLIAMS HONEY RESERVE - DOM WHSKY-BLND - 50 ML  ( AL - D000443 )</t>
  </si>
  <si>
    <t>WILD TURKEY 101 STRAIGHT BOURBON - DOM WHSKY-STRT-BRBN/TN - 50 ML  ( AL - D000453 )</t>
  </si>
  <si>
    <t>PAUL MASSON GRANDE AMBER - BRNDY/CGNC-DOM - 50 ML  ( AL - D000467 )</t>
  </si>
  <si>
    <t>CANADIAN MIST - CAN-US BLND-US BTLD - 50 ML  ( AL - D000495 )</t>
  </si>
  <si>
    <t>NEW AMSTERDAM VODKA - VODKA-CLASSIC-DOM - 50 ML  ( AL - D000496 )</t>
  </si>
  <si>
    <t>MIDNIGHT MOON MOONSHINE APPLE PIE - DOM WHSKY-BLND - 50 ML  ( AL - D000521 )</t>
  </si>
  <si>
    <t>JAMESON - IRISH-BLND - 50 ML  ( AL - D000547 )</t>
  </si>
  <si>
    <t>MALIBU RUM NATURAL COCONUT - RUM-FLVRD - 50 ML  ( AL - D000659 )</t>
  </si>
  <si>
    <t>JIM BEAM DEVIL'S CUT KY STRAIGHT BOURBON - DOM WHSKY-STRT-BRBN/TN - 50 ML  ( AL - D000660 )</t>
  </si>
  <si>
    <t>JIM BEAM BLACK - DOM WHSKY-STRT-BRBN/TN - 50 ML  ( AL - D000662 )</t>
  </si>
  <si>
    <t>JIM BEAM - DOM WHSKY-STRT-BRBN/TN - 50 ML  ( AL - D000664 )</t>
  </si>
  <si>
    <t>ABSOLUT - VODKA-CLASSIC-IMP - 50 ML  ( AL - D000675 )</t>
  </si>
  <si>
    <t>GRAND MARNIER - CRDL-LQR&amp;SPC-OTH - 50 ML  ( AL - D000692 )</t>
  </si>
  <si>
    <t>99 WHIPPED CREAM FLAVOR SCHNAPPS - CRDL-SNPS-OTH - 50 ML  ( AL - D000712 )</t>
  </si>
  <si>
    <t>SEAGRAM'S EXTRA SMOOTH VODKA - VODKA-CLASSIC-DOM - 50 ML  ( AL - D000726 )</t>
  </si>
  <si>
    <t>CIROC PEACH FLAVORED VODKA SPECIALTY - VODKA-FLVRD-IMP - 50 ML  ( AL - D000748 )</t>
  </si>
  <si>
    <t>KINKY PINK LIQUEUR (VODKA BASE) - CRDL-LQR&amp;SPC-OTH - 50 ML  ( AL - D000826 )</t>
  </si>
  <si>
    <t>NEW AMSTERDAM PEACH FLAVORED VODKA - VODKA-FLVRD-DOM - 50 ML  ( AL - D000832 )</t>
  </si>
  <si>
    <t>CLYDE MAY'S ALABAMA STYLE WHISKEY 85P - DOM WHSKY-STRT-BRBN/TN - 50 ML  ( AL - D000918 )</t>
  </si>
  <si>
    <t>JIM BEAM HONEY - DOM WHSKY-BLND - 50 ML  ( AL - D000922 )</t>
  </si>
  <si>
    <t>SVEDKA SWEDISH VODKA - VODKA-CLASSIC-IMP - 50 ML  ( AL - D000990 )</t>
  </si>
  <si>
    <t>KINKY BLUE LIQUEUR (VODKA BASE) - VODKA-FLVRD-DOM - 50 ML  ( AL - D001001 )</t>
  </si>
  <si>
    <t>TEQUILA ROSE &amp; 360 DBL CHOC PET/GIFT 5EA - VODKA-FLVRD-DOM - 50 ML  ( AL - D001208 )</t>
  </si>
  <si>
    <t>IL TRAMONTO LIMONCELLO LIQUEUR (ITALY) - CRDL-LQR&amp;SPC-OTH - 50 ML  ( AL - D001226 )</t>
  </si>
  <si>
    <t>DEEP EDDY RUBY RED GRAPEFRUIT FLVRD VOD - VODKA-FLVRD-DOM - 50 ML  ( AL - D001248 )</t>
  </si>
  <si>
    <t>FIREBALL CINNAMON/PARTY BUCKET 6-20PKS - DOM WHSKY-BLND - 50 ML  ( AL - D001279 )</t>
  </si>
  <si>
    <t>PAUL MASSON GRANDE AMBER PEACH FL BRANDY - BRNDY/CGNC-DOM - 50 ML  ( AL - D001317 )</t>
  </si>
  <si>
    <t>JIM BEAM KENTUCKY FIRE - DOM WHSKY-BLND - 50 ML  ( AL - D001337 )</t>
  </si>
  <si>
    <t>NEW AMSTERDAM PINEAPPLE FLAVORED VODKA - VODKA-FLVRD-DOM - 50 ML  ( AL - D001344 )</t>
  </si>
  <si>
    <t>SMIRNOFF RASPBERRY FLAVORED VODKA - VODKA-FLVRD-DOM - 50 ML  ( AL - D001366 )</t>
  </si>
  <si>
    <t>SMIRNOFF GREEN APPLE FLAVORED VODKA - VODKA-FLVRD-DOM - 50 ML  ( AL - D001369 )</t>
  </si>
  <si>
    <t>GREY GOOSE IMPORTED VODKA - VODKA-CLASSIC-IMP - 50 ML  ( AL - D001400 )</t>
  </si>
  <si>
    <t>CROWN ROYAL REGAL APPLE FLAVORED WHISKEY - CAN-US BLND-US BTLD - 50 ML  ( AL - D001408 )</t>
  </si>
  <si>
    <t>PLATINUM 7X VODKA (WAS TAAKA PLATINUM) - VODKA-CLASSIC-DOM - 50 ML  ( AL - D001467 )</t>
  </si>
  <si>
    <t>DEEP EDDY LEMON FLAVORED VODKA - VODKA-FLVRD-DOM - 50 ML  ( AL - D001492 )</t>
  </si>
  <si>
    <t>WOODFORD RSV KENTUCKY STRAIGHT BOURBON - DOM WHSKY-STRT-SM BTCH - 50 ML  ( AL - D001515 )</t>
  </si>
  <si>
    <t>JIM BEAM APPLE FLAVORED WHISKEY - DOM WHSKY-BLND - 50 ML  ( AL - D001528 )</t>
  </si>
  <si>
    <t>PRAIRIE ORGANIC CUCUMBER VODKA - VODKA-FLVRD-DOM - 50 ML  ( AL - D001536 )</t>
  </si>
  <si>
    <t>CIROC APPLE FLAVORED VODKA SPECIALTY - VODKA-FLVRD-IMP - 50 ML  ( AL - D001576 )</t>
  </si>
  <si>
    <t>DEEP EDDY VODKA - VODKA-CLASSIC-DOM - 50 ML  ( AL - D001590 )</t>
  </si>
  <si>
    <t>EFFEN DUTCH VODKA - VODKA-CLASSIC-IMP - 50 ML  ( AL - D001596 )</t>
  </si>
  <si>
    <t>OLE SMOKY TENNESSEE MOONSHINE BLACKBERRY - DOM WHSKY-BLND - 50 ML  ( AL - D001602 )</t>
  </si>
  <si>
    <t>NEW AMSTERDAM VODKA - VODKA-CLASSIC-DOM - 50 ML  ( AL - D001626 )</t>
  </si>
  <si>
    <t>OLE SMOKY TENN MOONSHINE APPLE PIE 70P - DOM WHSKY-BLND - 50 ML  ( AL - D001646 )</t>
  </si>
  <si>
    <t>COOPERS' CRAFT KENTUCKY STRGHT BRBN(PET) - DOM WHSKY-STRT-BRBN/TN - 50 ML  ( AL - D001672 )</t>
  </si>
  <si>
    <t>EFFEN BLOOD ORANGE FLAVORED VODKA - VODKA-FLVRD-IMP - 50 ML  ( AL - D001679 )</t>
  </si>
  <si>
    <t>EFFEN GREEN APPLE FLAVORED VODKA - VODKA-FLVRD-IMP - 50 ML  ( AL - D001680 )</t>
  </si>
  <si>
    <t>E &amp; J XO BRANDY - BRNDY/CGNC-DOM - 50 ML  ( AL - D001689 )</t>
  </si>
  <si>
    <t>E &amp; J GALLO SUPERIOR RESERVE VSOP - BRNDY/CGNC-DOM - 50 ML  ( AL - D001690 )</t>
  </si>
  <si>
    <t>CROWN ROYAL VANILLA FLAVORED WHISKY - CAN-US BLND-US BTLD - 50 ML  ( AL - D001701 )</t>
  </si>
  <si>
    <t>NEW AMSTERDAM APPLE FLAVORED VODKA - VODKA-FLVRD-DOM - 50 ML  ( AL - D001703 )</t>
  </si>
  <si>
    <t>JED JOHN'S ALABAMA SINGLE MALT WHISKEY - DOM WHSKY-STRT-OTH - 50 ML  ( AL - D001721 )</t>
  </si>
  <si>
    <t>REDMONT VODKA - VODKA-CLASSIC-DOM - 50 ML  ( AL - D001751 )</t>
  </si>
  <si>
    <t>BAILEYS ALMANDE ALMOND MILK LIQUEUR - CRDL-LQR&amp;SPC-OTH - 50 ML  ( AL - D001766 )</t>
  </si>
  <si>
    <t>LUNAZUL BLANCO TEQUILA - TEQUILA-BLANCO - 50 ML  ( AL - D001778 )</t>
  </si>
  <si>
    <t>OLE SMOKY TENN MNSH HUNCH PUNCH LGHT 80P - DOM WHSKY-BLND - 50 ML  ( AL - D001780 )</t>
  </si>
  <si>
    <t>LARCENY KENTUCKY STRAIGHT BOURBON WHSKY - DOM WHSKY-STRT-BRBN/TN - 50 ML  ( AL - D001810 )</t>
  </si>
  <si>
    <t>SMIRNOFF RED WHITE &amp; BERRY (DSS) - VODKA-FLVRD-DOM - 50 ML  ( AL - D001825 )</t>
  </si>
  <si>
    <t>JACK DANIELS TENNESSEE STRAIGHT RYE - DOM WHSKY-STRT-RYE - 50 ML  ( AL - D001834 )</t>
  </si>
  <si>
    <t>1800 BLANCO - TEQUILA-BLANCO - 50 ML  ( AL - D001838 )</t>
  </si>
  <si>
    <t>CIROC FRENCH VANILLA FLV VODKA SPECIALTY - VODKA-FLVRD-IMP - 50 ML  ( AL - D001857 )</t>
  </si>
  <si>
    <t>OLE SMOKY MOONSHINE MOUNTAIN JAVA CREAM - CRDL-COFFEE LQR - 50 ML  ( AL - D001867 )</t>
  </si>
  <si>
    <t>PATRON SILVER TEQUILA - TEQUILA-BLANCO - 50 ML  ( AL - D001872 )</t>
  </si>
  <si>
    <t>JIM BEAM VANILLA FLAVORED WHISKEY - DOM WHSKY-BLND - 50 ML  ( AL - D001880 )</t>
  </si>
  <si>
    <t>CASAMIGOS REPOSADO TEQUILA 100% AGAVE - TEQUILA-REPOSADO - 50 ML  ( AL - D001881 )</t>
  </si>
  <si>
    <t>RED STAG BY JIM BEAM BLACK CHERRY WHISKY - DOM WHSKY-BLND - 50 ML  ( AL - D001889 )</t>
  </si>
  <si>
    <t>NEW AMSTERDAM RASPBERRY FLAVORED VODKA - VODKA-FLVRD-DOM - 50 ML  ( AL - D001917 )</t>
  </si>
  <si>
    <t>99 SCHNAPPS LIQ/4-20FL PK PARTY BUCKET - CRDL-SNPS-OTH - 50 ML  ( AL - D001933 )</t>
  </si>
  <si>
    <t>ADMIRAL NELSON'S PINEAPPLE RUM - RUM-FLVRD - 50 ML  ( AL - D001942 )</t>
  </si>
  <si>
    <t>DON JULIO REPOSADO TEQUILA GOLD - TEQUILA-REPOSADO - 50 ML  ( AL - D001988 )</t>
  </si>
  <si>
    <t>KAHLUA MEXICAN LIQUOR - CRDL-COFFEE LQR - 50 ML  ( AL - D004021 )</t>
  </si>
  <si>
    <t>DON JULIO 1942 ANEJO TEQUILA - TEQUILA-ANEJO - 50 ML  ( AL - D004064 )</t>
  </si>
  <si>
    <t>FRANGELICO - CRDL-LQR&amp;SPC-OTH - 50 ML  ( AL - D004091 )</t>
  </si>
  <si>
    <t>99 ORANGES SCHNAPPS - CRDL-SNPS-OTH - 50 ML  ( AL - D004111 )</t>
  </si>
  <si>
    <t>HPNOTIQ  VODKA &amp; COGNAC LIQUEUR - CRDL-LQR&amp;SPC-SPRT SPCTY - 50 ML  ( AL - D004112 )</t>
  </si>
  <si>
    <t>1800 REPOSADO TEQUILA - TEQUILA-REPOSADO - 50 ML  ( AL - D004115 )</t>
  </si>
  <si>
    <t>GLENFIDDICH 12 YEAR SCOTCH - SCOTCH-SNGL MALT - 50 ML  ( AL - D004148 )</t>
  </si>
  <si>
    <t>GEORGE DICKEL CLASSIC RECIPE - DOM WHSKY-STRT-BRBN/TN - 50 ML  ( AL - D004161 )</t>
  </si>
  <si>
    <t>BULLEIT STRAIGHT BOURBON 90 PROOF - DOM WHSKY-STRT-SM BTCH - 50 ML  ( AL - D004182 )</t>
  </si>
  <si>
    <t>WINDSOR CANADIAN BLENDED CANADIAN WHISKY - CAN-US BLND-US BTLD - 50 ML  ( AL - D004235 )</t>
  </si>
  <si>
    <t>JACK DANIELS TENNESSEE FIRE LIQUEUR - DOM WHSKY-BLND - 50 ML  ( AL - D004238 )</t>
  </si>
  <si>
    <t>BLANTON KENTUCKY SINGLE BARREL BOURBON - DOM WHSKY-STRT-SM BTCH - 50 ML  ( AL - D004266 )</t>
  </si>
  <si>
    <t>CUERVO TRADICIONAL - TEQUILA-GOLD - 50 ML  ( AL - D004276 )</t>
  </si>
  <si>
    <t>99 BLACK CHERRIES SCHNAPPS - CRDL-SNPS-OTH - 50 ML  ( AL - D004331 )</t>
  </si>
  <si>
    <t>SMIRNOFF CITRUS FLAVORED VODKA - VODKA-FLVRD-DOM - 50 ML  ( AL - D004369 )</t>
  </si>
  <si>
    <t>99 BLACKBERRIES SCHNAPPS - CRDL-SNPS-OTH - 50 ML  ( AL - D004397 )</t>
  </si>
  <si>
    <t>REBEL - DOM WHSKY-STRT-BRBN/TN - 50 ML  ( AL - D004423 )</t>
  </si>
  <si>
    <t>CRUZAN COCONUT FLAVORED V.I. RUM - RUM-FLVRD - 50 ML  ( AL - D004556 )</t>
  </si>
  <si>
    <t>RUMPLE MINZE PEPPERMINT SCHNAPPS - CRDL-SNPS-PPRMNT - 50 ML  ( AL - D004605 )</t>
  </si>
  <si>
    <t>REMY MARTIN ACCORD ROYAL COGNAC - BRNDY/CGNC-CGNC-OTH - 50 ML  ( AL - D004615 )</t>
  </si>
  <si>
    <t>FORTY CREEK BARREL SELECT CANADIAN - CAN-FRGN BLND-FRGN BTLD - 50 ML  ( AL - D004662 )</t>
  </si>
  <si>
    <t>EVERCLEAR ALCOHOL 190 (PET) - NEUTRAL GRAIN SPIRIT - 50 ML  ( AL - D004709 )</t>
  </si>
  <si>
    <t>DI SARONNO AMARETTO - CRDL-LQR&amp;SPC-AMRT - 50 ML  ( AL - D004789 )</t>
  </si>
  <si>
    <t>EFFEN CUCUMBER FLAVORED VODKA - VODKA-FLVRD-IMP - 50 ML  ( AL - D004808 )</t>
  </si>
  <si>
    <t>BOMBAY SAPPHIRE - GIN-CLASSIC-IMP - 50 ML  ( AL - D004841 )</t>
  </si>
  <si>
    <t>TANQUERAY - GIN-CLASSIC-IMP - 50 ML  ( AL - D004919 )</t>
  </si>
  <si>
    <t>PAMA POMEGRANATE LIQUEUR - CRDL-LQR&amp;SPC-FRT - 50 ML  ( AL - D004991 )</t>
  </si>
  <si>
    <t>STOLICHNAYA CHOCOLATE RAZBERI FLVR VODKA - VODKA-FLVRD-IMP - 50 ML  ( AL - D005108 )</t>
  </si>
  <si>
    <t>1800 COCONUT FLAVORED TEQUILA (INFUSED) - TEQUILA-FLAVORED - 50 ML  ( AL - D005185 )</t>
  </si>
  <si>
    <t>E &amp; J APPLE (BRANDY W/APPLE LIQUEUR) - BRNDY/CGNC-DOM - 50 ML  ( AL - D005449 )</t>
  </si>
  <si>
    <t>CALYPSO SPICED RUM - RUM-FLVRD - 50 ML  ( AL - D005473 )</t>
  </si>
  <si>
    <t>THREE OLIVES VODKA - VODKA-CLASSIC-IMP - 50 ML  ( AL - D005685 )</t>
  </si>
  <si>
    <t>BUSHMILLS IRISH - IRISH - 50 ML  ( AL - D005810 )</t>
  </si>
  <si>
    <t>TAAKA WHIPPED CREAM FLAVORED VODKA - VODKA-FLVRD-DOM - 50 ML  ( AL - D005897 )</t>
  </si>
  <si>
    <t>DR MCGILLICUDDY 1E:RTB/APL/PEP/PC/BTR/CF - CRDL-SNPS-OTH - 50 ML  ( AL - D005990 )</t>
  </si>
  <si>
    <t>NEW AMSTERDAM GRAPEFRUIT FLAVORED VODKA - VODKA-FLVRD-DOM - 50 ML  ( AL - D007024 )</t>
  </si>
  <si>
    <t>AVIATION AMERICAN BATCH DISTILLED GIN - GIN-CLASSIC-DOM - 50 ML  ( AL - D007050 )</t>
  </si>
  <si>
    <t>ABSOLUT GRAPEFRUIT FLAVORED VODKA - VODKA-FLVRD-IMP - 50 ML  ( AL - D007051 )</t>
  </si>
  <si>
    <t>JOHNNIE WALKER BLUE - SCOTCH-BLND-FRGN BTLD - 50 ML  ( AL - D007075 )</t>
  </si>
  <si>
    <t>SLANE IRISH WHISKEY - IRISH-BLND - 50 ML  ( AL - D007103 )</t>
  </si>
  <si>
    <t>CROWN ROYAL PEACH FLAVORED WHISKEY - CAN-US BLND-US BTLD - 50 ML  ( AL - D007115 )</t>
  </si>
  <si>
    <t>JIM BEAM PEACH FLAVORED WHISKEY - DOM WHSKY-BLND - 50 ML  ( AL - D007121 )</t>
  </si>
  <si>
    <t>99 LONG ISLAND ICE TEA (12-10 PACK) - CRDL-LQR&amp;SPC-OTH - 50 ML  ( AL - D007173 )</t>
  </si>
  <si>
    <t>SUGARLANDS SHINE APPLE PIE MOONSHINE - DOM WHSKY-BLND - 50 ML  ( AL - D007178 )</t>
  </si>
  <si>
    <t>SUGARLANDS LS MARK &amp; DIGGERS HAZLENUT RM - RUM-FLVRD - 50 ML  ( AL - D007180 )</t>
  </si>
  <si>
    <t>FIREBALL CINNAMON/CANDY CANE 12-10 PACKS - DOM WHSKY-BLND - 50 ML  ( AL - D007189 )</t>
  </si>
  <si>
    <t>JACK DANIELS TENNESSEE APPLE LIQUEUR - DOM WHSKY-BLND - 50 ML  ( AL - D007196 )</t>
  </si>
  <si>
    <t>EVAN WILLIAMS APPLE - DOM WHSKY-BLND - 50 ML  ( AL - D007200 )</t>
  </si>
  <si>
    <t>REBEL 100 - DOM WHSKY-STRT-BRBN/TN - 50 ML  ( AL - D007201 )</t>
  </si>
  <si>
    <t>SKREWBALL PEANUT BUTTER WHISKEY - DOM WHSKY-BLND - 50 ML  ( AL - D007210 )</t>
  </si>
  <si>
    <t>WILLETT POT STILL RESERVE KENTUCKY BOURB - DOM WHSKY-STRT-BRBN/TN - 50 ML  ( AL - D007211 )</t>
  </si>
  <si>
    <t>WILLETT FAMILY EST 4YR SINGLE BARREL RYE - DOM WHSKY-STRT-RYE - 50 ML  ( AL - D007214 )</t>
  </si>
  <si>
    <t>GATOR BITE SATSUMA &amp; RUM LIQUEUR - RUM-FLVRD - 50 ML  ( AL - D007227 )</t>
  </si>
  <si>
    <t>JIM BEAM/12B-WH SEASN:3W/2A&amp;V/1H-B-M-R-F - DOM WHSKY-BLND - 50 ML  ( AL - D007229 )</t>
  </si>
  <si>
    <t>MAKER'S MARK/6B-50ML GIFT 12-6 PACK - DOM WHSKY-STRT-BRBN/TN - 50 ML  ( AL - D007236 )</t>
  </si>
  <si>
    <t>CAROLANS SALTED CARAMEL LIQUEUR - CRDL-LQR&amp;SPC-OTH - 50 ML  ( AL - D007242 )</t>
  </si>
  <si>
    <t>99 SCHNAPPS/24B-CANDY CNE:AP/BN/BS/PP/WM - CRDL-SNPS-OTH - 50 ML  ( AL - D007245 )</t>
  </si>
  <si>
    <t>OLE SMOKY TENN MOONSHINE BUTTER PECAN - CRDL-LQR&amp;SPC-OTH - 50 ML  ( AL - D007248 )</t>
  </si>
  <si>
    <t>NEW AMSTERDAM PINK WHITNEY LMN 10P(S-1E) - VODKA-FLVRD-DOM - 50 ML  ( AL - D007287 )</t>
  </si>
  <si>
    <t>99 PEACHES SCHNAPPS - CRDL-SNPS-PEACH - 50 ML  ( AL - D007322 )</t>
  </si>
  <si>
    <t>FIREBALL CINNAMON WHISKEY 8-15PK SLV/GFT - DOM WHSKY-BLND - 50 ML  ( AL - D007329 )</t>
  </si>
  <si>
    <t>99 PEANUT BUTTER WHISKEY DSS - DOM WHSKY-BLND - 50 ML  ( AL - D007335 )</t>
  </si>
  <si>
    <t>99 WATERMELON SCHNAPPS - CRDL-SNPS-OTH - 50 ML  ( AL - D007336 )</t>
  </si>
  <si>
    <t>JAGERMEISTER COLD BREW COFFEE HERBAL LIQ - CRDL-LQR&amp;SPC-OTH - 50 ML  ( AL - D007337 )</t>
  </si>
  <si>
    <t>FIREBALL/ANTI-VALENTINE 12-10 PACKS - DOM WHSKY-BLND - 50 ML  ( AL - D007344 )</t>
  </si>
  <si>
    <t>JAMESON COLD BREW (WHISKEY &amp; COFFEE) - IRISH - 50 ML  ( AL - D007353 )</t>
  </si>
  <si>
    <t>NEW AMSTERDAM WATERMELON FLAVORED VODKA - VODKA-FLVRD-DOM - 50 ML  ( AL - D007367 )</t>
  </si>
  <si>
    <t>MIDNIGHT MOON MOONSHINE WATERMELON - DOM WHSKY-BLND - 50 ML  ( AL - D007388 )</t>
  </si>
  <si>
    <t>RYAN'S/4-PACK ASSORTED(ORG/CHC/VNL/MOCH) - CRDL-CRM LQR - 50 ML  ( AL - D007395 )</t>
  </si>
  <si>
    <t>MIDNIGHT MOON RASPBERRY 12B SL 70PRF - DOM WHSKY-BLND - 50 ML  ( AL - D007400 )</t>
  </si>
  <si>
    <t>99/15FL-ADULT TRICK OR TREAT BAG 8-15PKS - CRDL-SNPS-OTH - 50 ML  ( AL - D007417 )</t>
  </si>
  <si>
    <t>99 PEANUT BUTTER&amp;JELLY/1E:GRP&amp;STWB 30-4P - CRDL-SNPS-OTH - 50 ML  ( AL - D007418 )</t>
  </si>
  <si>
    <t>99 BLUE RASPBERRY LIQUEUR - CRDL-LQR&amp;SPC-FRT - 50 ML  ( AL - D007430 )</t>
  </si>
  <si>
    <t>99 STRAWBERRIES LIQUEUR - CRDL-LQR&amp;SPC-FRT - 50 ML  ( AL - D007431 )</t>
  </si>
  <si>
    <t>99 GRAPES SCHNAPPS - CRDL-SNPS-OTH - 50 ML  ( AL - D007432 )</t>
  </si>
  <si>
    <t>SUGARLANDS BANANA PUDDING SIPPIN CREAM - CRDL-CRM LQR - 50 ML  ( AL - D007453 )</t>
  </si>
  <si>
    <t>CODIGO 1530/3B-COMBO:BLANCO/ROSA/REPSDO - TEQUILA-REPOSADO - 50 ML  ( AL - D007472 )</t>
  </si>
  <si>
    <t>WHISTLEPIG RYE/PIGLETS:1E 10/12/15 YR - CAN-US BLND-US BTLD - 50 ML  ( AL - D007476 )</t>
  </si>
  <si>
    <t>CLYDE MAY'S TRI-PK 50ML:ST BB/ALB ST/RYE - DOM WHSKY-STRT-BRBN/TN - 50 ML  ( AL - D007478 )</t>
  </si>
  <si>
    <t>MIDNIGHT MOON MNSHNE PEPPERMINT 12B SLV - DOM WHSKY-BLND - 50 ML  ( AL - D007483 )</t>
  </si>
  <si>
    <t>FIREBALL/TRICK OR TREAT BAG:8-15PK - DOM WHSKY-BLND - 50 ML  ( AL - D007485 )</t>
  </si>
  <si>
    <t>JACK DANIELS/7B-HOL CALENDAR:3-20P&amp;4S-GL - DOM WHSKY-BLND - 50 ML  ( AL - D007487 )</t>
  </si>
  <si>
    <t>JIM BEAM/TAILGATE BCKT:4E AP/HN/RD/PC/VN - DOM WHSKY-BLND - 50 ML  ( AL - D007495 )</t>
  </si>
  <si>
    <t>BUSHWACKER COCONUT RUM CREAM LIQUEUR - CRDL-LQR&amp;SPC-OTH - 50 ML  ( AL - D007504 )</t>
  </si>
  <si>
    <t>FISTFUL OF BOURBON A BLEND STRAIGHT BRBN - DOM WHSKY-STRT-BRBN/TN - 50 ML  ( AL - D007513 )</t>
  </si>
  <si>
    <t>HOWLER HEAD MONKEY SPRIT BANANA INF KSBW - DOM WHSKY-BLND - 50 ML  ( AL - D007515 )</t>
  </si>
  <si>
    <t>SUGARLANDS BUTTER PECAN SIPPIN CREAM - CRDL-CRM LQR - 50 ML  ( AL - D007529 )</t>
  </si>
  <si>
    <t>JIM BEAM/5FL VARIETY:2EA:RD/AP/PCH/VA/HN - DOM WHSKY-BLND - 50 ML  ( AL - D007531 )</t>
  </si>
  <si>
    <t>GREY GOOSE ESSENCES WHT PEACH &amp; ROSEMARY - VODKA-FLVRD-IMP - 50 ML  ( AL - D007539 )</t>
  </si>
  <si>
    <t>DEEP EDDY LIME FLAVORED VODKA - VODKA-FLVRD-DOM - 50 ML  ( AL - D007566 )</t>
  </si>
  <si>
    <t>WHICKED PICKLE SPICY PICKLE PET FL WHSKY - DOM WHSKY-BLND - 50 ML  ( AL - D007572 )</t>
  </si>
  <si>
    <t>INDOGGO STRAWBERRY FLAVORED GIN - GIN-FLVRD-DOM - 50 ML  ( AL - D007585 )</t>
  </si>
  <si>
    <t>99 CHERRY LIMEADE - CRDL-SNPS-OTH - 50 ML  ( AL - D007593 )</t>
  </si>
  <si>
    <t>JACK DANIELS TENN/4FL-50ML:JD/AP/FRE/HNY - DOM WHSKY-BLND - 50 ML  ( AL - D007604 )</t>
  </si>
  <si>
    <t>PARROT BAY MULTI:2E CNT/PNEA/STWBY 20-6P - RUM-FLVRD - 50 ML  ( AL - D007618 )</t>
  </si>
  <si>
    <t>NATURAL LIGHT BLACK CHERRY LEMONADE FLVD - VODKA-FLVRD-DOM - 50 ML  ( AL - D007626 )</t>
  </si>
  <si>
    <t>NATURAL LIGHT LEMONADE FLAVORED VODKA - VODKA-FLVRD-DOM - 50 ML  ( AL - D007627 )</t>
  </si>
  <si>
    <t>NATURAL LIGHT STRAWBERRY LEMONADE FLV VD - VODKA-FLVRD-DOM - 50 ML  ( AL - D007628 )</t>
  </si>
  <si>
    <t>BLACK VELVET APPLE (DSS) - CAN-US BLND-US BTLD - 50 ML  ( AL - D007648 )</t>
  </si>
  <si>
    <t>COURAGE &amp; CONVICTION AMERICAN SM SHERRY - DOM WHSKY-STRT-OTH - 50 ML  ( AL - D007664 )</t>
  </si>
  <si>
    <t>99 PINEAPPLE SCHNAPPS LIQUEUR PET - CRDL-SNPS-OTH - 50 ML  ( AL - D007670 )</t>
  </si>
  <si>
    <t>LEGACY BLENDED CANADIAN WHISKEY - CAN-US BLND-US BTLD - 50 ML  ( AL - D007671 )</t>
  </si>
  <si>
    <t>SUGARLANDS CHOCOLATE COFFEE SIPPIN CREAM - CRDL-CRM LQR - 50 ML  ( AL - D007677 )</t>
  </si>
  <si>
    <t>BIRD DOG CANDY CANE COMBO12P:E/G/PB/S/SC - DOM WHSKY-STRT-OTH - 50 ML  ( AL - D007691 )</t>
  </si>
  <si>
    <t>ADMIRAL NELSON'S COCONUT FLVRD RUM 42PF - RUM-FLVRD - 50 ML  ( AL - D007710 )</t>
  </si>
  <si>
    <t>JAMESON ORANGE FLVRD IRISH WHISKEY (DSS) - IRISH - 50 ML  ( AL - D007719 )</t>
  </si>
  <si>
    <t>99 SOUR BERRY LIQUEUR - CRDL-SNPS-OTH - 50 ML  ( AL - D007728 )</t>
  </si>
  <si>
    <t>99 SOUR CHERRY LIQUEUR - CRDL-SNPS-OTH - 50 ML  ( AL - D007729 )</t>
  </si>
  <si>
    <t>KINKY FRUIT PUNCH (VODKA BASE) - CRDL-LQR&amp;SPC-FRT - 50 ML  ( AL - D007734 )</t>
  </si>
  <si>
    <t>TRULY WILD BERRY VODKA - VODKA-FLVRD-DOM - 50 ML  ( AL - D007759 )</t>
  </si>
  <si>
    <t>TRULY PINEAPPLE MANGO VODKA - VODKA-FLVRD-DOM - 50 ML  ( AL - D007760 )</t>
  </si>
  <si>
    <t>TRULY STRAWBERRY LEMONADE VODKA - VODKA-FLVRD-DOM - 50 ML  ( AL - D007761 )</t>
  </si>
  <si>
    <t>WHISKEYSMITH CO BLOOD ORANGE FLV WHISKEY - DOM WHSKY-BLND - 50 ML  ( AL - D007780 )</t>
  </si>
  <si>
    <t>WHISKEYSMITH CO SHOT TUB/20-6P BUCKETS - DOM WHSKY-STRT-OTH - 50 ML  ( AL - D007781 )</t>
  </si>
  <si>
    <t>OLE SMOKY BANANA PUDDING CREAM MOONSHINE - CRDL-CRM LQR - 50 ML  ( AL - D007782 )</t>
  </si>
  <si>
    <t>PAUL MASSON GRANDE AMBER - BRNDY/CGNC-DOM - 50 ML  ( AL - D007801 )</t>
  </si>
  <si>
    <t>99 FRUIT FLAVORS PARTY 10 PACK - CRDL-SNPS-OTH - 50 ML  ( AL - D007805 )</t>
  </si>
  <si>
    <t>99 FRUIT PUNCH SCHNAPPS LIQUEUR - CRDL-SNPS-OTH - 50 ML  ( AL - D007816 )</t>
  </si>
  <si>
    <t>GOLDSCHLAGER ROSE GOLD STRAWBERRY LIQUER - CRDL-SNPS-OTH - 50 ML  ( AL - D007830 )</t>
  </si>
  <si>
    <t>PENDLETON MIDNIGHT CANADIAN BLENDED WHSK - CAN-US BLND-US BTLD - 50 ML  ( AL - D007840 )</t>
  </si>
  <si>
    <t>BACARDI PARTY BUCKET 20-5F:TR/LM/LMN/S/C - RUM-FLVRD - 50 ML  ( AL - D007951 )</t>
  </si>
  <si>
    <t>TWISTED TEA SWEET TEA WHISKEY - DOM WHSKY-BLND - 50 ML  ( AL - D007961 )</t>
  </si>
  <si>
    <t>PAUL MASSON GRANDE AMBER WATERMELON BRND - BRNDY/CGNC-DOM - 50 ML  ( AL - D007964 )</t>
  </si>
  <si>
    <t>99 PINK LEMONADE LIQUEUR - CRDL-SNPS-OTH - 50 ML  ( AL - D007966 )</t>
  </si>
  <si>
    <t>KINKY PEACH MANGO LIQUEUR - CRDL-LQR&amp;SPC-FRT - 50 ML  ( AL - D007967 )</t>
  </si>
  <si>
    <t>BACARDI MANGO CHILE FLAVORED RUM - RUM-FLVRD - 50 ML  ( AL - D007988 )</t>
  </si>
  <si>
    <t>MALIBU PEACH (CARIBBEAN RUM/PEACH LIQ) - RUM-FLVRD - 50 ML  ( AL - D007989 )</t>
  </si>
  <si>
    <t>WILD TURKEY AMERICAN HONEY - DOM WHSKY-BLND - 50 ML  ( AL - D009107 )</t>
  </si>
  <si>
    <t>TAAKA KING CAKE FLAVORED VODKA 10P PET - VODKA-FLVRD-DOM - 50 ML  ( AL - D009134 )</t>
  </si>
  <si>
    <t>PICKERS BLUEBERRY FLAVORED VODKA - VODKA-FLVRD-DOM - 50 ML  ( AL - D009234 )</t>
  </si>
  <si>
    <t>LIQS TEQUILA CINNAMON ORANGE 8-4 PACKS - COCKTAILS - 50 ML  ( AL - D009255 )</t>
  </si>
  <si>
    <t>LIQS VODKA KAMIKAZE 8-4 PACKS - CRDL-LQR&amp;SPC-OTH - 50 ML  ( AL - D009257 )</t>
  </si>
  <si>
    <t>BUSHMILLS RED BUSH BLENDED IRISH WHISKEY - IRISH - 50 ML  ( AL - D009361 )</t>
  </si>
  <si>
    <t>GOLDSCHLAGER CINNAMON SCHNAPPS IMPORTED - CRDL-SNPS-CNNMN - 50 ML  ( AL - D009656 )</t>
  </si>
  <si>
    <t>MILES - GIN-CLASSIC-DOM - 50 ML  ( AL - D009676 )</t>
  </si>
  <si>
    <t>COURAGE &amp; CONVICTION AMERICAN SM WHISKEY - DOM WHSKY-STRT-OTH - 50 ML  ( AL - D009720 )</t>
  </si>
  <si>
    <t>MURDER CREEK BANANA PUDDING MOONSHINE - DOM WHSKY-BLND - 50 ML  ( AL - D009834 )</t>
  </si>
  <si>
    <t>SKYY - VODKA-CLASSIC-DOM - 50 ML  ( AL - D009962 )</t>
  </si>
  <si>
    <t>KETEL ONE BOTANICAL GRAPEFRUIT &amp; ROSE - VODKA-FLVRD-IMP - 50 ML  ( AL - D010043 )</t>
  </si>
  <si>
    <t>KETEL ONE BOTANICAL CUCUMBER &amp; MINT - VODKA-FLVRD-IMP - 50 ML  ( AL - D010044 )</t>
  </si>
  <si>
    <t>99 COCONUT SCHNAPPS LIQUEUR - CRDL-SNPS-OTH - 50 ML  ( AL - D010113 )</t>
  </si>
  <si>
    <t>99 ROOT BEER SCHNAPPS LIQUEUR - CRDL-SNPS-OTH - 50 ML  ( AL - D010114 )</t>
  </si>
  <si>
    <t>99 PEPPERMINT - CRDL-SNPS-PPRMNT - 50 ML  ( AL - D010115 )</t>
  </si>
  <si>
    <t>99 CINNAMON SCHNAPPS LIQUEUR - CRDL-SNPS-CNNMN - 50 ML  ( AL - D010116 )</t>
  </si>
  <si>
    <t>FIREFLY VODKA - VODKA-CLASSIC-DOM - 50 ML  ( AL - D010136 )</t>
  </si>
  <si>
    <t>FIREFLY RUBY RED GRAPEFRUIT (DSS) - VODKA-FLVRD-DOM - 50 ML  ( AL - D010137 )</t>
  </si>
  <si>
    <t>FIREFLY LEMONADE (DSS) - VODKA-FLVRD-DOM - 50 ML  ( AL - D010138 )</t>
  </si>
  <si>
    <t>MURDER CREEK ORANGE DREAMCICLE MOONSHINE - CRDL-LQR&amp;SPC-OTH - 50 ML  ( AL - D010171 )</t>
  </si>
  <si>
    <t>99 MYSTERY FLAVOR - CRDL-SNPS-OTH - 50 ML  ( AL - D010440 )</t>
  </si>
  <si>
    <t>OLE SMOKY TENN MNSHNE SOUR RAZZIN BERRY - DOM WHSKY-BLND - 50 ML  ( AL - D010533 )</t>
  </si>
  <si>
    <t>OLE SMOKY TENN MNSHNE SOUR RAZZIN BERRY - DOM WHSKY-BLND - 50 ML  ( AL - D010553 )</t>
  </si>
  <si>
    <t>MURDER CREEK ALABAMA APPLE PIE MOONSHINE - CRDL-LQR&amp;SPC-OTH - 50 ML  ( AL - D030250 )</t>
  </si>
  <si>
    <t>MURDER CREEK DISTILLERY MOONSHINE - DOM WHSKY-STRT-OTH - 50 ML  ( AL - D030251 )</t>
  </si>
  <si>
    <t>MURDER CREEK DIXIE CHOCOLATE LIQUEUR - CRDL-LQR&amp;SPC-OTH - 50 ML  ( AL - D030252 )</t>
  </si>
  <si>
    <t>EL DORADO 12 YEAR RUM - RUM-AGED/DARK - 50 ML  ( AL - D030409 )</t>
  </si>
  <si>
    <t>E &amp; J - BRNDY/CGNC-DOM - 50 ML  ( AL - D030531 )</t>
  </si>
  <si>
    <t>NEW AMSTERDAM RED BERRY FLAVORED VODKA - VODKA-FLVRD-DOM - 50 ML  ( AL - D030532 )</t>
  </si>
  <si>
    <t>NEW AMSTERDAM - GIN-CLASSIC-DOM - 50 ML  ( AL - D030533 )</t>
  </si>
  <si>
    <t>NEW AMSTERDAM VODKA - VODKA-CLASSIC-DOM - 50 ML  ( AL - D030600 )</t>
  </si>
  <si>
    <t>OLE SMOKY TENNESSEE COOKIE DOUGH WHISKEY - DOM WHSKY-BLND - 50 ML  ( AL - D030645 )</t>
  </si>
  <si>
    <t>OLE SMOKY TENN MOONSHINE BLUE FLAME - DOM WHSKY-STRT-OTH - 50 ML  ( AL - D030654 )</t>
  </si>
  <si>
    <t>OLE SMOKY MNSHNE ORANGE SHINESICLE CREAM - CRDL-LQR&amp;SPC-OTH - 50 ML  ( AL - D030655 )</t>
  </si>
  <si>
    <t>OLE SMOKY PEACH WHISKEY 60P - DOM WHSKY-BLND - 50 ML  ( AL - D030656 )</t>
  </si>
  <si>
    <t>OLE SMOKY TENNESSEE PEANUT BUTTER WHSKY - DOM WHSKY-BLND - 50 ML  ( AL - D030657 )</t>
  </si>
  <si>
    <t>OLE SMOKY TENNESSEE SALTY CARAMEL WHSKEY - DOM WHSKY-BLND - 50 ML  ( AL - D030658 )</t>
  </si>
  <si>
    <t>OLE SMOKY TENN MOONSHNE SALTY WATERMELON - DOM WHSKY-BLND - 50 ML  ( AL - D030659 )</t>
  </si>
  <si>
    <t>OLE SMOKY TENN MOONSHINE SOUR WATERMELON - DOM WHSKY-BLND - 50 ML  ( AL - D030660 )</t>
  </si>
  <si>
    <t>OLE SMOKY TENNESSEE MNSHNE WHT LIGHTNIN - DOM WHSKY-STRT-OTH - 50 ML  ( AL - D030661 )</t>
  </si>
  <si>
    <t>JACK DANIELS SINGLE BARREL (WAS DECANTR) - DOM WHSKY-STRT-SM BTCH - 50 ML  ( AL - D030665 )</t>
  </si>
  <si>
    <t>OLE SMOKY TENNESSEE MANGO HABANERO WHSKY - DOM WHSKY-BLND - 50 ML  ( AL - D030733 )</t>
  </si>
  <si>
    <t>OLE SMOKY MOONSHINE MOUNTAIN JAVA CREAM - CRDL-COFFEE LQR - 50 ML  ( AL - D030734 )</t>
  </si>
  <si>
    <t>OLE SMOKY TENN MOONSHINE STRAWBERRY 65P - DOM WHSKY-BLND - 50 ML  ( AL - D030786 )</t>
  </si>
  <si>
    <t>OLE SMOKY TENNESSEE COOKIES &amp; CREAM LIQ - CRDL-CRM LQR - 50 ML  ( AL - D030788 )</t>
  </si>
  <si>
    <t>OLE SMOKY TENNESSEE BLACKBERRY WHISKEY - DOM WHSKY-BLND - 50 ML  ( AL - D030938 )</t>
  </si>
  <si>
    <t>ABSOLUT WILD BERRI FLAVORED VODKA - VODKA-FLVRD-IMP - 50 ML  ( AL - D070003 )</t>
  </si>
  <si>
    <t>SMIRNOFF BLUE RASPBERRY LEMONADE DSS PET - VODKA-FLVRD-DOM - 50 ML  ( AL - D070007 )</t>
  </si>
  <si>
    <t>DOUGH BALL COOKIE DOUGH WHISKEY (DSS) - DOM WHSKY-BLND - 50 ML  ( AL - D070015 )</t>
  </si>
  <si>
    <t>OLE SMOKY WHITE CHOCOLATE STRAWBERRY MSH - CRDL-CRM LQR - 50 ML  ( AL - D070016 )</t>
  </si>
  <si>
    <t>MURDER CREEK COTTON CANDY MOONSHINE - CRDL-LQR&amp;SPC-OTH - 50 ML  ( AL - D070022 )</t>
  </si>
  <si>
    <t>MIDNIGHT MOON CANDY CANE-5P:O/AP/P/PP/WM - DOM WHSKY-BLND - 50 ML  ( AL - D070052 )</t>
  </si>
  <si>
    <t>BIRD DOG S'MORES FLAVORED WHISKEY - DOM WHSKY-BLND - 50 ML  ( AL - D070066 )</t>
  </si>
  <si>
    <t>KENTUCKY COFFEE WHISKEY - DOM WHSKY-BLND - 50 ML  ( AL - D070069 )</t>
  </si>
  <si>
    <t>OLE SMOKY TENNESSEE COOKIES &amp; CREAM LIQ - CRDL-CRM LQR - 50 ML  ( AL - D070108 )</t>
  </si>
  <si>
    <t>OLE SMOKY MINT CHOCOLATE CHIP CREAM - DOM WHSKY-BLND - 50 ML  ( AL - D070109 )</t>
  </si>
  <si>
    <t>RUM CHATA COCONUT CREAM/120P COUNTER DSP - CRDL-LQR&amp;SPC-OTH - 50 ML  ( AL - D070129 )</t>
  </si>
  <si>
    <t>MIDNIGHT MOON APPLE PIE MOONSHAKE CREAM - CRDL-CRM LQR - 50 ML  ( AL - D070143 )</t>
  </si>
  <si>
    <t>MIDNIGHT MOON COOKIES &amp; CREAM MOONSHAKE - CRDL-CRM LQR - 50 ML  ( AL - D070144 )</t>
  </si>
  <si>
    <t>CROWN ROYAL BLACKBERRY FLAVORED WHK - CAN-US BLND-US BTLD - 50 ML  ( AL - D070186 )</t>
  </si>
  <si>
    <t>DOUGH BALL BIRTHDAY CAKE/12P-10 SLEEVES - DOM WHSKY-BLND - 50 ML  ( AL - D070199 )</t>
  </si>
  <si>
    <t>DIRTY MONKEY BANANA PEANUT BUTTER WHK - DOM WHSKY-BLND - 50 ML  ( AL - D070206 )</t>
  </si>
  <si>
    <t>WHIP SHOTS CARAMEL VODKA INFUSED WHIP CR - CRDL-LQR&amp;SPC-OTH - 50 ML  ( AL - D070207 )</t>
  </si>
  <si>
    <t>WHIP SHOTS MOCHA VODKA INFUSED WHIP CRM - CRDL-LQR&amp;SPC-OTH - 50 ML  ( AL - D070208 )</t>
  </si>
  <si>
    <t>WHIP SHOTS VANILLA VODKA INFUSED WHIP CR - CRDL-LQR&amp;SPC-OTH - 50 ML  ( AL - D070209 )</t>
  </si>
  <si>
    <t>99 APPLES SCHNAPPS - CRDL-SNPS-APPL - 50 ML  ( AL - D070225 )</t>
  </si>
  <si>
    <t>99 BUTTERSCOTCH SCHNAPPS LIQUEUR - CRDL-SNPS-BTRSCTCH - 50 ML  ( AL - D070226 )</t>
  </si>
  <si>
    <t>99 MANGOES SCHNAPPS LIQUEUR - CRDL-SNPS-OTH - 50 ML  ( AL - D070227 )</t>
  </si>
  <si>
    <t>TRAVELLER NO 40 BLENDED WHISKEY PET - DOM WHSKY-BLND - 50 ML  ( AL - D070228 )</t>
  </si>
  <si>
    <t>CROWN ROYAL COMBO 10P:5E PEACH &amp; APPLE - CAN-US BLND-US BTLD - 50 ML  ( AL - D070240 )</t>
  </si>
  <si>
    <t>TITO'S HANDMADE VODKA 15-4B SLEEVE - VODKA-CLASSIC-DOM - 50 ML  ( AL - D070250 )</t>
  </si>
  <si>
    <t>CASAMIGOS BLANCO TEQUILA 100% AGAVE - TEQUILA-BLANCO - 50 ML  ( AL - D070252 )</t>
  </si>
  <si>
    <t>DEEP EDDY PICKLEBALL 12P PET:OG/LM/RBY/L - VODKA-FLVRD-DOM - 50 ML  ( AL - D070267 )</t>
  </si>
  <si>
    <t>JOSE CUERVO DEVIL'S RESERVE CLUSTER 10P - TEQUILA-FLAVORED - 50 ML  ( AL - D070276 )</t>
  </si>
  <si>
    <t>MIDNIGHT MOON CHOCOLATE BROWNIE MOONSHKE - CRDL-CRM LQR - 50 ML  ( AL - D070279 )</t>
  </si>
  <si>
    <t>TEXACRAFT SOUR PICKLE VODKA - VODKA-FLVRD-DOM - 50 ML  ( AL - D070296 )</t>
  </si>
  <si>
    <t>PADRE AZUL TASTING MINI BOX 3P:AN/RP/BL - TEQUILA-GOLD - 50 ML  ( AL - D070307 )</t>
  </si>
  <si>
    <t>RUM CHATA PINEAPPLE CREAM 2-60PK LIQUEUR - CRDL-LQR&amp;SPC-OTH - 50 ML  ( AL - D070339 )</t>
  </si>
  <si>
    <t>BAILEYS CINNAMON CHURROS CREAM LIQ 4-20P - CRDL-CRM LQR - 50 ML  ( AL - D070341 )</t>
  </si>
  <si>
    <t>JIM BEAM PINEAPPLE FLAVORED WHISKEY PET - DOM WHSKY-BLND - 50 ML  ( AL - D070372 )</t>
  </si>
  <si>
    <t>BAILEY'S COFFEE TOFFEE ND 20B-4SLV PET - CRDL-CRM LQR - 50 ML  ( AL - D070378 )</t>
  </si>
  <si>
    <t>JOSE CUERVO ESPECIAL GOLD CLUSTER 12-10P - TEQUILA-GOLD - 50 ML  ( AL - D070393 )</t>
  </si>
  <si>
    <t>KINKY GRAPE FUSION GRAPE &amp; LEMON LIQ PET - CRDL-LQR&amp;SPC-OTH - 50 ML  ( AL - D070426 )</t>
  </si>
  <si>
    <t>DEEP EDDY PINEAPPLE FLAVORED VODKA - VODKA-FLVRD-DOM - 50 ML  ( AL - D070444 )</t>
  </si>
  <si>
    <t>STILL AUSTIN SBW THE MUSICIAN - DOM WHSKY-STRT-BRBN/TN - 50 ML  ( AL - D070457 )</t>
  </si>
  <si>
    <t>BUCKHORN BLACK CHERRY WHISKEY 12P PET - DOM WHSKY-BLND - 50 ML  ( AL - D070461 )</t>
  </si>
  <si>
    <t>BUCKHORN PEACH WHISKEY 12P PET - DOM WHSKY-BLND - 50 ML  ( AL - D070462 )</t>
  </si>
  <si>
    <t>FIREBALL CINN/GOLF CLUB BIRDIE SHOT 10P - DOM WHSKY-BLND - 50 ML  ( AL - D070463 )</t>
  </si>
  <si>
    <t>SKREWBALL PEANUT BUTTER 30-4P-50ML/BOX - DOM WHSKY-BLND - 50 ML  ( AL - D070481 )</t>
  </si>
  <si>
    <t>FIREBALL WINDOW BOX 6-20P PET - DOM WHSKY-BLND - 50 ML  ( AL - D070508 )</t>
  </si>
  <si>
    <t>JACK DANIELS TENN BLACKBERRY LIQ 10P PET - DOM WHSKY-BLND - 50 ML  ( AL - D070512 )</t>
  </si>
  <si>
    <t>THE ORIGINAL PICKLE SHOT DILL PICKLE VDK - VODKA-FLVRD-DOM - 50 ML  ( AL - D070537 )</t>
  </si>
  <si>
    <t>JIM BEAM BLACK 7 YR - DOM WHSKY-STRT-BRBN/TN - 50 ML  ( AL - D070662 )</t>
  </si>
  <si>
    <t>BARTON LIGHT - RUM-LIGHT - 1.0 LTR  ( AL - E000010 )</t>
  </si>
  <si>
    <t>100 PIPERS - SCOTCH-BLND-US BTLD - 1.0 LTR  ( AL - E000015 )</t>
  </si>
  <si>
    <t>OLD FORESTER - DOM WHSKY-STRT-BRBN/TN - 1.0 LTR  ( AL - E000017 )</t>
  </si>
  <si>
    <t>EARLY TIMES KENTUCKY - DOM WHSKY-STRT-BRBN/TN - 1.0 LTR  ( AL - E000024 )</t>
  </si>
  <si>
    <t>KENTUCKY GENTLEMAN BOURBON - BLEND - DOM WHSKY-BLND - 1.0 LTR  ( AL - E000034 )</t>
  </si>
  <si>
    <t>BOLS BLUE - CRDL-LQR&amp;SPC-CURACAO - 1.0 LTR  ( AL - E000038 )</t>
  </si>
  <si>
    <t>BARTON GIN - GIN-CLASSIC-DOM - 1.0 LTR  ( AL - E000039 )</t>
  </si>
  <si>
    <t>WILD TURKEY 81 STRAIGHT BOURBON - DOM WHSKY-STRT-BRBN/TN - 1.0 LTR  ( AL - E000055 )</t>
  </si>
  <si>
    <t>DEKUYPER PEACHTREE SCHNAPPS - CRDL-SNPS-PEACH - 1.0 LTR  ( AL - E000067 )</t>
  </si>
  <si>
    <t>DEKUYPER MELON DEW LIQUEUR - CRDL-LQR&amp;SPC-FRT - 1.0 LTR  ( AL - E000072 )</t>
  </si>
  <si>
    <t>NEW AMSTERDAM - GIN-CLASSIC-DOM - 1.0 LTR  ( AL - E000081 )</t>
  </si>
  <si>
    <t>SKOL - VODKA-CLASSIC-DOM - 1.0 LTR  ( AL - E000084 )</t>
  </si>
  <si>
    <t>DEKUYPER BLUSTERY PEPPERMINT SCHNAPPS - CRDL-SNPS-PPRMNT - 1.0 LTR  ( AL - E000086 )</t>
  </si>
  <si>
    <t>DI SARONNO AMARETTO - CRDL-LQR&amp;SPC-AMRT - 1.0 LTR  ( AL - E000089 )</t>
  </si>
  <si>
    <t>DEWARS WHITE LABEL - SCOTCH-BLND-FRGN BTLD - 1.0 LTR  ( AL - E000095 )</t>
  </si>
  <si>
    <t>BOLS PEACH - CRDL-SNPS-PEACH - 1.0 LTR  ( AL - E000097 )</t>
  </si>
  <si>
    <t>BUFFALO TRACE BOURBON - DOM WHSKY-STRT-SM BTCH - 1.0 LTR  ( AL - E000101 )</t>
  </si>
  <si>
    <t>CAPTAIN MORGAN ORIGINAL SPICED - RUM-FLVRD - 1.0 LTR  ( AL - E000104 )</t>
  </si>
  <si>
    <t>THE GLENLIVET - SCOTCH-SNGL MALT - 1.0 LTR  ( AL - E000106 )</t>
  </si>
  <si>
    <t>WILD TURKEY AMERICAN HONEY - DOM WHSKY-BLND - 1.0 LTR  ( AL - E000107 )</t>
  </si>
  <si>
    <t>SEAGRAM'S SEVEN CROWN - DOM WHSKY-BLND - 1.0 LTR  ( AL - E000108 )</t>
  </si>
  <si>
    <t>SEAGRAMS V O - CAN-FRGN BLND-FRGN BTLD - 1.0 LTR  ( AL - E000109 )</t>
  </si>
  <si>
    <t>CHIVAS REGAL - SCOTCH-BLND-FRGN BTLD - 1.0 LTR  ( AL - E000110 )</t>
  </si>
  <si>
    <t>SEAGRAM'S EXTRA DRY - GIN-CLASSIC-DOM - 1.0 LTR  ( AL - E000112 )</t>
  </si>
  <si>
    <t>CROWN ROYAL - CAN-FRGN BLND-FRGN BTLD - 1.0 LTR  ( AL - E000114 )</t>
  </si>
  <si>
    <t>CANADIAN CLUB ORIGINAL 1858 - CAN-US BLND-US BTLD - 1.0 LTR  ( AL - E000118 )</t>
  </si>
  <si>
    <t>PINNACLE VODKA - VODKA-CLASSIC-DOM - 1.0 LTR  ( AL - E000136 )</t>
  </si>
  <si>
    <t>ARISTOCRAT LIGHT - RUM-LIGHT - 1.0 LTR  ( AL - E000137 )</t>
  </si>
  <si>
    <t>TITO HANDMADE TEXAS VODKA - VODKA-CLASSIC-DOM - 1.0 LTR  ( AL - E000146 )</t>
  </si>
  <si>
    <t>EVAN WILLIAMS BLACK LABEL - DOM WHSKY-STRT-BRBN/TN - 1.0 LTR  ( AL - E000149 )</t>
  </si>
  <si>
    <t>ARISTOCRAT VODKA - VODKA-CLASSIC-DOM - 1.0 LTR  ( AL - E000152 )</t>
  </si>
  <si>
    <t>MAKER'S MARK - DOM WHSKY-STRT-BRBN/TN - 1.0 LTR  ( AL - E000156 )</t>
  </si>
  <si>
    <t>GEORGE DICKEL CLASSIC RECIPE - DOM WHSKY-STRT-BRBN/TN - 1.0 LTR  ( AL - E000161 )</t>
  </si>
  <si>
    <t>GEORGE DICKEL SIGNATURE RECIPE - DOM WHSKY-STRT-BRBN/TN - 1.0 LTR  ( AL - E000184 )</t>
  </si>
  <si>
    <t>KNOB CREEK STRAIGHT BOURBON - DOM WHSKY-STRT-SM BTCH - 1.0 LTR  ( AL - E000195 )</t>
  </si>
  <si>
    <t>JACK DANIELS SINGLE BARREL (WAS DECANTR) - DOM WHSKY-STRT-SM BTCH - 1.0 LTR  ( AL - E000205 )</t>
  </si>
  <si>
    <t>CROWN ROYAL BLACK CANADIAN WHISKY - CAN-FRGN BLND-FRGN BTLD - 1.0 LTR  ( AL - E000214 )</t>
  </si>
  <si>
    <t>DEKUYPER BLUE - CRDL-LQR&amp;SPC-CURACAO - 1.0 LTR  ( AL - E000216 )</t>
  </si>
  <si>
    <t>AMARETTO DI AMORE CLASSICO - CRDL-LQR&amp;SPC-AMRT - 1.0 LTR  ( AL - E000223 )</t>
  </si>
  <si>
    <t>BACARDI SUPERIOR RUM - RUM-LIGHT - 1.0 LTR  ( AL - E000250 )</t>
  </si>
  <si>
    <t>DEKUYPER BUTTERSHOTS BUTTERSCOTCH SCHNPS - CRDL-SNPS-BTRSCTCH - 1.0 LTR  ( AL - E000254 )</t>
  </si>
  <si>
    <t>DEKUYPER TRIPLE SEC - CRDL-LQR&amp;SPC-TRIPLE SEC - 1.0 LTR  ( AL - E000257 )</t>
  </si>
  <si>
    <t>BACARDI GOLD DARK RUM - RUM-GOLD - 1.0 LTR  ( AL - E000265 )</t>
  </si>
  <si>
    <t>PINNACLE WHIPPED CREAM FLAVORED VODKA - VODKA-FLVRD-IMP - 1.0 LTR  ( AL - E000275 )</t>
  </si>
  <si>
    <t>BURNETT'S VODKA 80 PROOF - VODKA-CLASSIC-DOM - 1.0 LTR  ( AL - E000297 )</t>
  </si>
  <si>
    <t>JACK DANIELS BLACK LABEL - DOM WHSKY-STRT-BRBN/TN - 1.0 LTR  ( AL - E000305 )</t>
  </si>
  <si>
    <t>FIREBALL CINNAMON WHISKEY - DOM WHSKY-BLND - 1.0 LTR  ( AL - E000327 )</t>
  </si>
  <si>
    <t>WOODFORD RSV DERBY BOURBON - DOM WHSKY-STRT-SM BTCH - 1.0 LTR  ( AL - E000343 )</t>
  </si>
  <si>
    <t>JACK DANIELS TENNESSEE HONEY LIQUEUR - DOM WHSKY-BLND - 1.0 LTR  ( AL - E000361 )</t>
  </si>
  <si>
    <t>SMIRNOFF - VODKA-CLASSIC-DOM - 1.0 LTR  ( AL - E000363 )</t>
  </si>
  <si>
    <t>BARTON - VODKA-CLASSIC-DOM - 1.0 LTR  ( AL - E000364 )</t>
  </si>
  <si>
    <t>TAAKA - VODKA-CLASSIC-DOM - 1.0 LTR  ( AL - E000367 )</t>
  </si>
  <si>
    <t>SMIRNOFF - VODKA-CLASSIC-DOM - 1.0 LTR  ( AL - E000391 )</t>
  </si>
  <si>
    <t>STOLI 80 - VODKA-CLASSIC-IMP - 1.0 LTR  ( AL - E000392 )</t>
  </si>
  <si>
    <t>CUERVO ESPECIAL - TEQUILA-GOLD - 1.0 LTR  ( AL - E000393 )</t>
  </si>
  <si>
    <t>JOSE CUERVO ESPECIAL SILVER - TEQUILA-BLANCO - 1.0 LTR  ( AL - E000395 )</t>
  </si>
  <si>
    <t>JAGERMEISTER - CRDL-LQR&amp;SPC-OTH - 1.0 LTR  ( AL - E000396 )</t>
  </si>
  <si>
    <t>ELIJAH CRAIG SMALL BATCH - DOM WHSKY-STRT-BRBN/TN - 1.0 LTR  ( AL - E000405 )</t>
  </si>
  <si>
    <t>MONTEZUMA - TEQUILA-GOLD - 1.0 LTR  ( AL - E000410 )</t>
  </si>
  <si>
    <t>MONTEZUMA - TEQUILA-BLANCO - 1.0 LTR  ( AL - E000411 )</t>
  </si>
  <si>
    <t>QUALITY HOUSE BLENDED WHISKEY - DOM WHSKY-BLND - 1.0 LTR  ( AL - E000413 )</t>
  </si>
  <si>
    <t>MONTEZUMA TRIPLE SEC - CRDL-LQR&amp;SPC-TRIPLE SEC - 1.0 LTR  ( AL - E000414 )</t>
  </si>
  <si>
    <t>SOUTHERN COMFORT 70 (WAS 76 PROOF) - DOM WHSKY-BLND - 1.0 LTR  ( AL - E000418 )</t>
  </si>
  <si>
    <t>GENTLEMAN JACK - DOM WHSKY-STRT-BRBN/TN - 1.0 LTR  ( AL - E000419 )</t>
  </si>
  <si>
    <t>CHRISTIAN BRANDY VS - BRNDY/CGNC-DOM - 1.0 LTR  ( AL - E000422 )</t>
  </si>
  <si>
    <t>COPA DE ORO MEXICAN - CRDL-LQR&amp;SPC-OTH - 1.0 LTR  ( AL - E000424 )</t>
  </si>
  <si>
    <t>KAHLUA MEXICAN LIQUOR - CRDL-COFFEE LQR - 1.0 LTR  ( AL - E000425 )</t>
  </si>
  <si>
    <t>WILD TURKEY 101 STRAIGHT BOURBON - DOM WHSKY-STRT-BRBN/TN - 1.0 LTR  ( AL - E000453 )</t>
  </si>
  <si>
    <t>CIROC RED BERRY FLAVORED VODKA SPECIALTY - VODKA-FLVRD-IMP - 1.0 LTR  ( AL - E000457 )</t>
  </si>
  <si>
    <t>DESERT ISLAND LONG ISLAND ICE TEA - COCKTAILS - 1.0 LTR  ( AL - E000462 )</t>
  </si>
  <si>
    <t>PAUL MASSON GRANDE AMBER - BRNDY/CGNC-DOM - 1.0 LTR  ( AL - E000467 )</t>
  </si>
  <si>
    <t>CANADIAN MIST - CAN-US BLND-US BTLD - 1.0 LTR  ( AL - E000495 )</t>
  </si>
  <si>
    <t>NEW AMSTERDAM VODKA - VODKA-CLASSIC-DOM - 1.0 LTR  ( AL - E000496 )</t>
  </si>
  <si>
    <t>CHAPALA COFFEE - CRDL-COFFEE LQR - 1.0 LTR  ( AL - E000535 )</t>
  </si>
  <si>
    <t>JAMESON - IRISH-BLND - 1.0 LTR  ( AL - E000547 )</t>
  </si>
  <si>
    <t>COURVOISIER V S - BRNDY/CGNC-CGNC-VS - 1.0 LTR  ( AL - E000549 )</t>
  </si>
  <si>
    <t>CLUB 400 SPECIAL RESERVE - DOM WHSKY-BLND - 1.0 LTR  ( AL - E000570 )</t>
  </si>
  <si>
    <t>KETEL ONE DUTCH VODKA - VODKA-CLASSIC-IMP - 1.0 LTR  ( AL - E000598 )</t>
  </si>
  <si>
    <t>RUMPLE MINZE PEPPERMINT SCHNAPPS - CRDL-SNPS-PPRMNT - 1.0 LTR  ( AL - E000605 )</t>
  </si>
  <si>
    <t>BOMBAY SAPPHIRE - GIN-CLASSIC-IMP - 1.0 LTR  ( AL - E000641 )</t>
  </si>
  <si>
    <t>BAILEYS ORIGINAL IRISH CREAM LIQUEUR - CRDL-CRM LQR - 1.0 LTR  ( AL - E000646 )</t>
  </si>
  <si>
    <t>BEAMS 8 STAR - DOM WHSKY-BLND - 1.0 LTR  ( AL - E000657 )</t>
  </si>
  <si>
    <t>MALIBU RUM NATURAL COCONUT - RUM-FLVRD - 1.0 LTR  ( AL - E000659 )</t>
  </si>
  <si>
    <t>KAMORA COFFEE - CRDL-COFFEE LQR - 1.0 LTR  ( AL - E000663 )</t>
  </si>
  <si>
    <t>JIM BEAM - DOM WHSKY-STRT-BRBN/TN - 1.0 LTR  ( AL - E000664 )</t>
  </si>
  <si>
    <t>J AND B RARE - SCOTCH-BLND-FRGN BTLD - 1.0 LTR  ( AL - E000670 )</t>
  </si>
  <si>
    <t>ABSOLUT - VODKA-CLASSIC-IMP - 1.0 LTR  ( AL - E000675 )</t>
  </si>
  <si>
    <t>JOHNNIE WALKER BLACK - SCOTCH-BLND-FRGN BTLD - 1.0 LTR  ( AL - E000686 )</t>
  </si>
  <si>
    <t>JOHNNIE WALKER RED LABEL - SCOTCH-BLND-FRGN BTLD - 1.0 LTR  ( AL - E000688 )</t>
  </si>
  <si>
    <t>TANQUERAY - GIN-CLASSIC-IMP - 1.0 LTR  ( AL - E000689 )</t>
  </si>
  <si>
    <t>E &amp; J - BRNDY/CGNC-DOM - 1.0 LTR  ( AL - E000690 )</t>
  </si>
  <si>
    <t>ABSOLUT CITRON - VODKA-FLVRD-IMP - 1.0 LTR  ( AL - E000691 )</t>
  </si>
  <si>
    <t>GRAND MARNIER - CRDL-LQR&amp;SPC-OTH - 1.0 LTR  ( AL - E000692 )</t>
  </si>
  <si>
    <t>SEAGRAM'S EXTRA SMOOTH VODKA - VODKA-CLASSIC-DOM - 1.0 LTR  ( AL - E000726 )</t>
  </si>
  <si>
    <t>SAILOR JERRY SPICED NAVY RUM - RUM-FLVRD - 1.0 LTR  ( AL - E000727 )</t>
  </si>
  <si>
    <t>CIROC SNAP FROST VODKA - VODKA-CLASSIC-IMP - 1.0 LTR  ( AL - E000729 )</t>
  </si>
  <si>
    <t>CIROC PEACH FLAVORED VODKA SPECIALTY - VODKA-FLVRD-IMP - 1.0 LTR  ( AL - E000748 )</t>
  </si>
  <si>
    <t>DEKUYPER AMARETTO SILK 42 PROOF LIQUEUR - CRDL-LQR&amp;SPC-AMRT - 1.0 LTR  ( AL - E000823 )</t>
  </si>
  <si>
    <t>SKYY - VODKA-CLASSIC-DOM - 1.0 LTR  ( AL - E000962 )</t>
  </si>
  <si>
    <t>SVEDKA SWEDISH VODKA - VODKA-CLASSIC-IMP - 1.0 LTR  ( AL - E000990 )</t>
  </si>
  <si>
    <t>BELVEDERE POLISH VODKA - VODKA-CLASSIC-IMP - 1.0 LTR  ( AL - E001000 )</t>
  </si>
  <si>
    <t>BOLS TRIPLE SEC 30 PROOF - CRDL-LQR&amp;SPC-TRIPLE SEC - 1.0 LTR  ( AL - E001173 )</t>
  </si>
  <si>
    <t>GRAN GALA TRIPLE ORANGE PROPRIETARY LIQ - CRDL-LQR&amp;SPC-OTH - 1.0 LTR  ( AL - E001174 )</t>
  </si>
  <si>
    <t>DEKUYPER CREME COCOA DARK LIQUEUR - CRDL-LQR&amp;SPC-CRM - 1.0 LTR  ( AL - E001186 )</t>
  </si>
  <si>
    <t>DEKUYPER CREME DE BANANA - CRDL-LQR&amp;SPC-CRM - 1.0 LTR  ( AL - E001187 )</t>
  </si>
  <si>
    <t>DEKUYPER SOUR APPLE PUCKER - CRDL-SNPS-APPL - 1.0 LTR  ( AL - E001228 )</t>
  </si>
  <si>
    <t>JACK DANIELS SINATRA GIFT CARTON - DOM WHSKY-STRT-BRBN/TN - 1.0 LTR  ( AL - E001327 )</t>
  </si>
  <si>
    <t>BARTON LONG ISLAND ICE TEA - COCKTAILS - 1.0 LTR  ( AL - E001364 )</t>
  </si>
  <si>
    <t>DEKUYPER CREME DE MENTHE GREEN - CRDL-LQR&amp;SPC-CRM - 1.0 LTR  ( AL - E001379 )</t>
  </si>
  <si>
    <t>DEKUYPER CREME DE MENTHE WHITE - CRDL-LQR&amp;SPC-CRM - 1.0 LTR  ( AL - E001380 )</t>
  </si>
  <si>
    <t>DEKUYPER SLOE GIN - CRDL-LQR&amp;SPC-SLOE GIN - 1.0 LTR  ( AL - E001381 )</t>
  </si>
  <si>
    <t>GREY GOOSE IMPORTED VODKA - VODKA-CLASSIC-IMP - 1.0 LTR  ( AL - E001400 )</t>
  </si>
  <si>
    <t>WOODFORD RSV KENTUCKY STRAIGHT BOURBON - DOM WHSKY-STRT-SM BTCH - 1.0 LTR  ( AL - E001515 )</t>
  </si>
  <si>
    <t>OLD FORESTER MINT JULEP BOURBON COCKTAIL - COCKTAILS - 1.0 LTR  ( AL - E001582 )</t>
  </si>
  <si>
    <t>BOLS SOUR APPLE SCHNAPPS - CRDL-SNPS-APPL - 1.0 LTR  ( AL - E001687 )</t>
  </si>
  <si>
    <t>E &amp; J GALLO SUPERIOR RESERVE VSOP - BRNDY/CGNC-DOM - 1.0 LTR  ( AL - E001690 )</t>
  </si>
  <si>
    <t>BOLS ORANGE - CRDL-LQR&amp;SPC-CURACAO - 1.0 LTR  ( AL - E001693 )</t>
  </si>
  <si>
    <t>DEKUYPER ORANGE - CRDL-LQR&amp;SPC-CURACAO - 1.0 LTR  ( AL - E001760 )</t>
  </si>
  <si>
    <t>RICHARDS WILD ROSE RED - DOM BEVRGE WN - 1.0 LTR  ( AL - E002853 )</t>
  </si>
  <si>
    <t>WHISKEY WILLY'S ORIGINAL BLOODY MARY MIX - COCKTAILS - 1.0 LTR  ( AL - E003006 )</t>
  </si>
  <si>
    <t>FINEST CALL SWEET 'N' SOUR WINE MIX - TABLE OTHER - 1.0 LTR  ( AL - E003615 )</t>
  </si>
  <si>
    <t>CINZANO 1757 VERMOUTH ROSSO - IMP VRMTH SWT - 1.0 LTR  ( AL - E003617 )</t>
  </si>
  <si>
    <t>FINEST CALL GRENADINE - TABLE OTHER - 1.0 LTR  ( AL - E003618 )</t>
  </si>
  <si>
    <t>MASTER OF MIXES STRAWBERRY DAIQUIRI - TABLE OTHER - 1.0 LTR  ( AL - E003717 )</t>
  </si>
  <si>
    <t>JOSE CUERVO LIME MARGARITA MIX - COCKTAILS - 1.0 LTR  ( AL - E003730 )</t>
  </si>
  <si>
    <t>MASTER OF MIXES MARGARITA - TABLE OTHER - 1.0 LTR  ( AL - E003911 )</t>
  </si>
  <si>
    <t>MASTER OF MIXES SWEET AND SOUR - TABLE OTHER - 1.0 LTR  ( AL - E003926 )</t>
  </si>
  <si>
    <t>MASTER OF MIXES T COL - TABLE OTHER - 1.0 LTR  ( AL - E003936 )</t>
  </si>
  <si>
    <t>MASTER OF MIXES WHISKEY SOUR - TABLE OTHER - 1.0 LTR  ( AL - E003981 )</t>
  </si>
  <si>
    <t>MASTER OF MIXES SOUR APPLE MARTINI - TABLE OTHER - 1.0 LTR  ( AL - E003988 )</t>
  </si>
  <si>
    <t>CHARLESTON BLOODY MARY MIX - TABLE OTHER - 1.0 LTR  ( AL - E003990 )</t>
  </si>
  <si>
    <t>CRUZAN GUAVA FLAVORED RUM - RUM-FLVRD - 1.0 LTR  ( AL - E004002 )</t>
  </si>
  <si>
    <t>MR BOSTON - VODKA-CLASSIC-DOM - 1.0 LTR  ( AL - E004014 )</t>
  </si>
  <si>
    <t>1800 REPOSADO TEQUILA - TEQUILA-REPOSADO - 1.0 LTR  ( AL - E004115 )</t>
  </si>
  <si>
    <t>RONDIAZ RUM WHITE - RUM-LIGHT - 1.0 LTR  ( AL - E004119 )</t>
  </si>
  <si>
    <t>DEKUYPER TROPICAL COCONUT RUM LIQUEUR - RUM-FLVRD - 1.0 LTR  ( AL - E004130 )</t>
  </si>
  <si>
    <t>BOLS STRAWBERRY LIQUEUR - CRDL-LQR&amp;SPC-FRT - 1.0 LTR  ( AL - E004149 )</t>
  </si>
  <si>
    <t>WASABE VODKA BLENDED W/SAKE NETHERLANDS - VODKA-FLVRD-IMP - 1.0 LTR  ( AL - E004155 )</t>
  </si>
  <si>
    <t>CUERVO TRADICIONAL BLANCO TEQUILA - TEQUILA-BLANCO - 1.0 LTR  ( AL - E004175 )</t>
  </si>
  <si>
    <t>DON Q COCO COCONUT FLAVORED RUM - RUM-FLVRD - 1.0 LTR  ( AL - E004183 )</t>
  </si>
  <si>
    <t>DON Q LIMON CITRUS FLAVORED RUM - RUM-FLVRD - 1.0 LTR  ( AL - E004184 )</t>
  </si>
  <si>
    <t>THREE OLIVES ORANGE FLV VODKA - VODKA-FLVRD-IMP - 1.0 LTR  ( AL - E004187 )</t>
  </si>
  <si>
    <t>HIRAM WALKER HAZELNUT LIQUEUR - CRDL-LQR&amp;SPC-HZLNT - 1.0 LTR  ( AL - E004200 )</t>
  </si>
  <si>
    <t>MCCORMICK - DOM WHSKY-BLND - 1.0 LTR  ( AL - E004201 )</t>
  </si>
  <si>
    <t>STOLI BLUEBERI BLUEBERRY VODKA - VODKA-FLVRD-IMP - 1.0 LTR  ( AL - E004301 )</t>
  </si>
  <si>
    <t>BOLS SLOE GIN - CRDL-LQR&amp;SPC-SLOE GIN - 1.0 LTR  ( AL - E004381 )</t>
  </si>
  <si>
    <t>360 VODKA - VODKA-CLASSIC-DOM - 1.0 LTR  ( AL - E004385 )</t>
  </si>
  <si>
    <t>COINTREAU - CRDL-LQR&amp;SPC-OTH - 1.0 LTR  ( AL - E004402 )</t>
  </si>
  <si>
    <t>MR BOSTON SOUR APPLE SCHNAPPS - CRDL-SNPS-APPL - 1.0 LTR  ( AL - E004484 )</t>
  </si>
  <si>
    <t>MR BOSTON'S PEACH - CRDL-SNPS-PEACH - 1.0 LTR  ( AL - E004486 )</t>
  </si>
  <si>
    <t>MR BOSTON AMARETTO - CRDL-LQR&amp;SPC-AMRT - 1.0 LTR  ( AL - E004490 )</t>
  </si>
  <si>
    <t>MR BOSTON MELON - CRDL-LQR&amp;SPC-FRT - 1.0 LTR  ( AL - E004492 )</t>
  </si>
  <si>
    <t>MR BOSTON CREME DE MENTHE GREEN - CRDL-LQR&amp;SPC-CRM - 1.0 LTR  ( AL - E004497 )</t>
  </si>
  <si>
    <t>MR BOSTON CREME DE CACAO BROWN - CRDL-LQR&amp;SPC-CRM - 1.0 LTR  ( AL - E004499 )</t>
  </si>
  <si>
    <t>MR BOSTON CREME DE CACAO WHITE - CRDL-LQR&amp;SPC-CRM - 1.0 LTR  ( AL - E004511 )</t>
  </si>
  <si>
    <t>MR BOSTON BLACK RASPBERRY LIQUEUR - CRDL-LQR&amp;SPC-FRT - 1.0 LTR  ( AL - E004515 )</t>
  </si>
  <si>
    <t>CRUZAN JUNKANU CITRUS STASH FLAVORED RUM - RUM-FLVRD - 1.0 LTR  ( AL - E004524 )</t>
  </si>
  <si>
    <t>DEKUYPER TROPICAL PINEAPPLE LIQUEUR - CRDL-LQR&amp;SPC-OTH - 1.0 LTR  ( AL - E004541 )</t>
  </si>
  <si>
    <t>CRUZAN COCONUT FLAVORED V.I. RUM - RUM-FLVRD - 1.0 LTR  ( AL - E004556 )</t>
  </si>
  <si>
    <t>MCCORMICK LONG ISLAND ICED TEA - COCKTAILS - 1.0 LTR  ( AL - E004570 )</t>
  </si>
  <si>
    <t>GORDON'S VODKA (DSS) - VODKA-CLASSIC-DOM - 1.0 LTR  ( AL - E004601 )</t>
  </si>
  <si>
    <t>360 DOUBLE CHOCOLATE FLAVORED VODKA - VODKA-FLVRD-DOM - 1.0 LTR  ( AL - E004607 )</t>
  </si>
  <si>
    <t>THREE OLIVES MANGO FLV VODKA - VODKA-FLVRD-IMP - 1.0 LTR  ( AL - E004613 )</t>
  </si>
  <si>
    <t>CRUZAN WHITE - RUM-LIGHT - 1.0 LTR  ( AL - E004622 )</t>
  </si>
  <si>
    <t>CACHACA 51 PIRASSUNUNGA - CACHACA - 1.0 LTR  ( AL - E004683 )</t>
  </si>
  <si>
    <t>AZTECA GOLD - TEQUILA-GOLD - 1.0 LTR  ( AL - E004690 )</t>
  </si>
  <si>
    <t>360 MANDARIN ORANGE FLAVORED VODKA - VODKA-FLVRD-DOM - 1.0 LTR  ( AL - E004691 )</t>
  </si>
  <si>
    <t>JUAREZ - TEQUILA-GOLD - 1.0 LTR  ( AL - E004696 )</t>
  </si>
  <si>
    <t>DON Q GOLD RUM - RUM-GOLD - 1.0 LTR  ( AL - E004754 )</t>
  </si>
  <si>
    <t>MARGARITAVILLE ISLAND LIME DIST SPRT SPC - TEQUILA-FLAVORED - 1.0 LTR  ( AL - E004813 )</t>
  </si>
  <si>
    <t>MARGARITAVILLE SILVER TEQUILA - TEQUILA-BLANCO - 1.0 LTR  ( AL - E004831 )</t>
  </si>
  <si>
    <t>DON Q CRISTAL RUM - RUM-LIGHT - 1.0 LTR  ( AL - E004840 )</t>
  </si>
  <si>
    <t>LICOR 43 - CRDL-LQR&amp;SPC-OTH - 1.0 LTR  ( AL - E004864 )</t>
  </si>
  <si>
    <t>360 RED DELICIOUS APPLE FLAVORED VODKA - VODKA-FLVRD-DOM - 1.0 LTR  ( AL - E004873 )</t>
  </si>
  <si>
    <t>MR BOSTON SLOE GIN - COCKTAILS - 1.0 LTR  ( AL - E004890 )</t>
  </si>
  <si>
    <t>MARGARITAVILLE PREMIUM DARK RUM - RUM-AGED/DARK - 1.0 LTR  ( AL - E004903 )</t>
  </si>
  <si>
    <t>BOLS CREME DE CACAO WHITE - CRDL-LQR&amp;SPC-CRM - 1.0 LTR  ( AL - E004973 )</t>
  </si>
  <si>
    <t>BENCHMARK OLD # 8 STRAIGHT BOURBON - DOM WHSKY-STRT-BRBN/TN - 1.0 LTR  ( AL - E005065 )</t>
  </si>
  <si>
    <t>FINLANDIA RASPBERRY FLAVORED VODKA - VODKA-FLVRD-IMP - 1.0 LTR  ( AL - E005173 )</t>
  </si>
  <si>
    <t>EL TORO SILVER TEQUILA - TEQUILA-BLANCO - 1.0 LTR  ( AL - E005174 )</t>
  </si>
  <si>
    <t>EL TORO GOLD TEQUILA - TEQUILA-GOLD - 1.0 LTR  ( AL - E005175 )</t>
  </si>
  <si>
    <t>360 RED RASPBERRY FLAVORED VODKA - VODKA-FLVRD-DOM - 1.0 LTR  ( AL - E005182 )</t>
  </si>
  <si>
    <t>MR BOSTON TRIPLE SEC - CRDL-LQR&amp;SPC-TRIPLE SEC - 1.0 LTR  ( AL - E005195 )</t>
  </si>
  <si>
    <t>DEEP EDDY SWEET TEA FLAVORED VODKA - VODKA-FLVRD-DOM - 1.0 LTR  ( AL - E005294 )</t>
  </si>
  <si>
    <t>WOODFORD RSV PERSONAL SELECT/BARREL - DOM WHSKY-STRT-SM BTCH - 1.0 LTR  ( AL - E005361 )</t>
  </si>
  <si>
    <t>CANDOLINI GRAPPA RUTA - BRNDY/CGNC-IMP - 1.0 LTR  ( AL - E005519 )</t>
  </si>
  <si>
    <t>EXOTICO REPOSADO TEQUILA - TEQUILA-REPOSADO - 1.0 LTR  ( AL - E005615 )</t>
  </si>
  <si>
    <t>THREE OLIVES VODKA - VODKA-CLASSIC-IMP - 1.0 LTR  ( AL - E005685 )</t>
  </si>
  <si>
    <t>LUNAZUL REPOSADO TEQUILA - TEQUILA-REPOSADO - 1.0 LTR  ( AL - E005741 )</t>
  </si>
  <si>
    <t>SAUZA BLUE REPOSADO TEQUILA - TEQUILA-REPOSADO - 1.0 LTR  ( AL - E005752 )</t>
  </si>
  <si>
    <t>DUQUESNE RHUM AGRICOLE ELEVE SOUS BOIS - RUM-GOLD - 1.0 LTR  ( AL - E005785 )</t>
  </si>
  <si>
    <t>THREE OLIVE PURPLE GRAPE FLAVORED VODKA - VODKA-FLVRD-IMP - 1.0 LTR  ( AL - E005805 )</t>
  </si>
  <si>
    <t>EXOTICO BLANCO TEQUILA - TEQUILA-BLANCO - 1.0 LTR  ( AL - E005840 )</t>
  </si>
  <si>
    <t>ABSOLUT WILD TEA FLAVORED VODKA - VODKA-FLVRD-IMP - 1.0 LTR  ( AL - E005854 )</t>
  </si>
  <si>
    <t>BOLS WATERMELON LIQUEUR - CRDL-LQR&amp;SPC-FRT - 1.0 LTR  ( AL - E005860 )</t>
  </si>
  <si>
    <t>JIM BEAM KENTUCKY FIRE - DOM WHSKY-BLND - 1.0 LTR  ( AL - E005867 )</t>
  </si>
  <si>
    <t>SAUZA BLUE SILVER TEQUILA - TEQUILA-BLANCO - 1.0 LTR  ( AL - E005983 )</t>
  </si>
  <si>
    <t>CYNAR ITALIAN BITTER LIQUEUR - CRDL-LQR&amp;SPC-OTH - 1.0 LTR  ( AL - E007148 )</t>
  </si>
  <si>
    <t>CIROC VS FRENCH BRANDY - BRNDY/CGNC-IMP - 1.0 LTR  ( AL - E007301 )</t>
  </si>
  <si>
    <t>SMIRNOFF CITRUS FLAVORED (DSS) - VODKA-FLVRD-DOM - 1.0 LTR  ( AL - E008003 )</t>
  </si>
  <si>
    <t>OLD CROW - DOM WHSKY-STRT-BRBN/TN - 1.0 LTR  ( AL - E008004 )</t>
  </si>
  <si>
    <t>ABSOLUT PEACH - VODKA-FLVRD-IMP - 1.0 LTR  ( AL - E008006 )</t>
  </si>
  <si>
    <t>ABSOLUT MANDRIN FLAVORED VODKA - VODKA-FLVRD-IMP - 1.0 LTR  ( AL - E008008 )</t>
  </si>
  <si>
    <t>ABSOLUT RASPBERRY FLAVORED VODKA - VODKA-FLVRD-IMP - 1.0 LTR  ( AL - E008009 )</t>
  </si>
  <si>
    <t>ABSOLUT VANILIA - VODKA-FLVRD-IMP - 1.0 LTR  ( AL - E008010 )</t>
  </si>
  <si>
    <t>ARISTOCRAT SUPREME WHITE TEQUILA - TEQUILA-BLANCO - 1.0 LTR  ( AL - E008012 )</t>
  </si>
  <si>
    <t>BACARDI LIMON RUM SPECIALTY - RUM-FLVRD - 1.0 LTR  ( AL - E008013 )</t>
  </si>
  <si>
    <t>BEEFEATER - GIN-CLASSIC-IMP - 1.0 LTR  ( AL - E008014 )</t>
  </si>
  <si>
    <t>BOLS - BRNDY/CGNC-DOM - 1.0 LTR  ( AL - E008015 )</t>
  </si>
  <si>
    <t>BOLS - CRDL-SNPS-PPRMNT - 1.0 LTR  ( AL - E008016 )</t>
  </si>
  <si>
    <t>BOLS AMARETTO - CRDL-LQR&amp;SPC-AMRT - 1.0 LTR  ( AL - E008017 )</t>
  </si>
  <si>
    <t>BOLS MELON LIQUEUR - CRDL-LQR&amp;SPC-FRT - 1.0 LTR  ( AL - E008018 )</t>
  </si>
  <si>
    <t>BOMBAY - GIN-CLASSIC-IMP - 1.0 LTR  ( AL - E008019 )</t>
  </si>
  <si>
    <t>DON ALEJANDRO SILVER TEQUILA - TEQUILA-BLANCO - 1.0 LTR  ( AL - E008024 )</t>
  </si>
  <si>
    <t>JEREMIAH WEED SWEET TEA FLAVORED VODKA - VODKA-FLVRD-DOM - 1.0 LTR  ( AL - E008026 )</t>
  </si>
  <si>
    <t>JUAREZ GOLD DSS TEQUILA BASED CORDIAL - TEQUILA-GOLD - 1.0 LTR  ( AL - E008027 )</t>
  </si>
  <si>
    <t>KENTUCKY TAVERN - DOM WHSKY-STRT-BRBN/TN - 1.0 LTR  ( AL - E008028 )</t>
  </si>
  <si>
    <t>MONTEZUMA BLUE TEQUILA BLEND - CRDL-LQR&amp;SPC-OTH - 1.0 LTR  ( AL - E008031 )</t>
  </si>
  <si>
    <t>SAUZA HACIENDA SILVER TEQUILA - TEQUILA-BLANCO - 1.0 LTR  ( AL - E008033 )</t>
  </si>
  <si>
    <t>TOPAZ WHITE TEQUILA - TEQUILA-BLANCO - 1.0 LTR  ( AL - E008039 )</t>
  </si>
  <si>
    <t>BOLS CREME DE BANANA - CRDL-LQR&amp;SPC-CRM - 1.0 LTR  ( AL - E008041 )</t>
  </si>
  <si>
    <t>BOLS CREAM DE CACAO DARK - CRDL-LQR&amp;SPC-CRM - 1.0 LTR  ( AL - E008042 )</t>
  </si>
  <si>
    <t>DEKUYPER O3 ORANGE LIQUEUR - CRDL-LQR&amp;SPC-OTH - 1.0 LTR  ( AL - E008054 )</t>
  </si>
  <si>
    <t>GILBEYS VODKA - VODKA-CLASSIC-DOM - 1.0 LTR  ( AL - E008057 )</t>
  </si>
  <si>
    <t>SAUZA GIRO TEQUILA GOLD - TEQUILA-GOLD - 1.0 LTR  ( AL - E008058 )</t>
  </si>
  <si>
    <t>JACK DANIELS TENNESSEE FIRE LIQUEUR - DOM WHSKY-BLND - 1.0 LTR  ( AL - E008060 )</t>
  </si>
  <si>
    <t>FINLANDIA - VODKA-CLASSIC-IMP - 1.0 LTR  ( AL - E008065 )</t>
  </si>
  <si>
    <t>EL JIMADOR SILVER TEQUILA (WAS BLANCO) - TEQUILA-BLANCO - 1.0 LTR  ( AL - E008072 )</t>
  </si>
  <si>
    <t>KETEL ONE CITROEN VODKA - VODKA-FLVRD-IMP - 1.0 LTR  ( AL - E008073 )</t>
  </si>
  <si>
    <t>JIM BEAM APPLE FLAVORED WHISKEY - DOM WHSKY-BLND - 1.0 LTR  ( AL - E008074 )</t>
  </si>
  <si>
    <t>RUM HAVEN (CARIBBEAN RUM W/COCONUT LIQ) - RUM-FLVRD - 1.0 LTR  ( AL - E008084 )</t>
  </si>
  <si>
    <t>LARCENY KENTUCKY STRAIGHT BOURBON WHSKY - DOM WHSKY-STRT-BRBN/TN - 1.0 LTR  ( AL - E008094 )</t>
  </si>
  <si>
    <t>ABSOLUT ELYX VODKA - VODKA-CLASSIC-IMP - 1.0 LTR  ( AL - E008098 )</t>
  </si>
  <si>
    <t>CHAVO MALO BLANCO TEQUILA - TEQUILA-BLANCO - 1.0 LTR  ( AL - E008109 )</t>
  </si>
  <si>
    <t>BANHEZ JOVEN ESPADIN &amp; BARRIL MEZCAL - TEQUILA-BLANCO - 1.0 LTR  ( AL - E008126 )</t>
  </si>
  <si>
    <t>HOUSE OF STUART - SCOTCH-BLND-US BTLD - 1.0 LTR  ( AL - E008141 )</t>
  </si>
  <si>
    <t>BOLS MANGO LIQUEUR - CRDL-LQR&amp;SPC-FRT - 1.0 LTR  ( AL - E008151 )</t>
  </si>
  <si>
    <t>DEKUYPER RAZZMATAZZ RASP/LMNADE LIQUEUR - CRDL-LQR&amp;SPC-OTH - 1.0 LTR  ( AL - E008156 )</t>
  </si>
  <si>
    <t>WILD TURKEY 101 STRAIGHT RYE - DOM WHSKY-STRT-RYE - 1.0 LTR  ( AL - E008162 )</t>
  </si>
  <si>
    <t>SAUZA HACIENDA GOLD TEQUILA - TEQUILA-GOLD - 1.0 LTR  ( AL - E008168 )</t>
  </si>
  <si>
    <t>JUAREZ TRIPLE SEC - CRDL-LQR&amp;SPC-TRIPLE SEC - 1.0 LTR  ( AL - E008170 )</t>
  </si>
  <si>
    <t>SCORESBY VERY RARE SCOTCH - SCOTCH-BLND-US BTLD - 1.0 LTR  ( AL - E008171 )</t>
  </si>
  <si>
    <t>BASIL HAYDEN'S STRAIGHT BOURBON - DOM WHSKY-STRT-SM BTCH - 1.0 LTR  ( AL - E008183 )</t>
  </si>
  <si>
    <t>NARANJA PURA LICOR DE NARANJA ORANGE LIQ - CRDL-LQR&amp;SPC-FRT - 1.0 LTR  ( AL - E008190 )</t>
  </si>
  <si>
    <t>GILBEYS GIN - GIN-CLASSIC-DOM - 1.0 LTR  ( AL - E008202 )</t>
  </si>
  <si>
    <t>MI CAMPO BLANCO TEQUILA - TEQUILA-BLANCO - 1.0 LTR  ( AL - E008209 )</t>
  </si>
  <si>
    <t>MI CAMPO REPOSADO TEQUILA - TEQUILA-REPOSADO - 1.0 LTR  ( AL - E008210 )</t>
  </si>
  <si>
    <t>MONKEY 47 SCHWARZWALD DRY GIN - GIN-CLASSIC-IMP - 1.0 LTR  ( AL - E008213 )</t>
  </si>
  <si>
    <t>TORADA REPOSADO - TEQUILA-REPOSADO - 1.0 LTR  ( AL - E008217 )</t>
  </si>
  <si>
    <t>DORADO GOLD TEQUILA - TEQUILA-GOLD - 1.0 LTR  ( AL - E008233 )</t>
  </si>
  <si>
    <t>OLE SMOKY TENNESSEE MOONSHINE BLACKBERRY - DOM WHSKY-BLND - 1.0 LTR  ( AL - E008256 )</t>
  </si>
  <si>
    <t>OLE SMOKY TENN MOONSHINE DILL PICKLE - DOM WHSKY-BLND - 1.0 LTR  ( AL - E008271 )</t>
  </si>
  <si>
    <t>FOUR ROSES KENTUCKY STRAIGHT BOURBON - DOM WHSKY-STRT-BRBN/TN - 1.0 LTR  ( AL - E008306 )</t>
  </si>
  <si>
    <t>OLMECA ALTOS REPOSADO 100% DE AGAVE TEQ - TEQUILA-REPOSADO - 1.0 LTR  ( AL - E008445 )</t>
  </si>
  <si>
    <t>OLMECA ALTOS PLATA 100% DE AGAVE TEQUILA - TEQUILA-BLANCO - 1.0 LTR  ( AL - E008447 )</t>
  </si>
  <si>
    <t>FIREFLY SWEET TEA VODKA - VODKA-FLVRD-DOM - 1.0 LTR  ( AL - E008523 )</t>
  </si>
  <si>
    <t>SEAFARER LIGHT - RUM-LIGHT - 1.0 LTR  ( AL - E008578 )</t>
  </si>
  <si>
    <t>LUNAZUL BLANCO TEQUILA - TEQUILA-BLANCO - 1.0 LTR  ( AL - E008664 )</t>
  </si>
  <si>
    <t>ABSOLUT PEPPAR - VODKA-FLVRD-IMP - 1.0 LTR  ( AL - E008680 )</t>
  </si>
  <si>
    <t>EL JIMADOR REPOSADO TEQUILA - TEQUILA-REPOSADO - 1.0 LTR  ( AL - E008737 )</t>
  </si>
  <si>
    <t>KIRKLAND SIGNATURE ANEJO TEQUILA - TEQUILA-ANEJO - 1.0 LTR  ( AL - E008902 )</t>
  </si>
  <si>
    <t>KIRKLAND SIGNATURE REPOSADO TEQUILA - TEQUILA-REPOSADO - 1.0 LTR  ( AL - E008950 )</t>
  </si>
  <si>
    <t>KIRKLAND SIGNATURE ANEJO CRISTALINO TEQ - TEQUILA-ANEJO - 1.0 LTR  ( AL - E008963 )</t>
  </si>
  <si>
    <t>KIRKLAND SIGNATURE OLD FASHIONED CKTL - COCKTAILS - 1.0 LTR  ( AL - E008970 )</t>
  </si>
  <si>
    <t>CROWN ROYAL REGAL APPLE FLAVORED WHISKEY - CAN-US BLND-US BTLD - 1.0 LTR  ( AL - E009013 )</t>
  </si>
  <si>
    <t>CALYPSO 151 GOLD RUM - RUM-GOLD - 1.0 LTR  ( AL - E009035 )</t>
  </si>
  <si>
    <t>BROKER'S ENGLISH GIN (UK) - GIN-CLASSIC-IMP - 1.0 LTR  ( AL - E009062 )</t>
  </si>
  <si>
    <t>PLANTERAY O.F.T.D. OVERPROOF DARK RUM - RUM-AGED/DARK - 1.0 LTR  ( AL - E009164 )</t>
  </si>
  <si>
    <t>PANCHO VILLA - TEQUILA-GOLD - 1.0 LTR  ( AL - E009210 )</t>
  </si>
  <si>
    <t>PANCHO VILLA - TEQUILA-BLANCO - 1.0 LTR  ( AL - E009211 )</t>
  </si>
  <si>
    <t>DAMOISEAU RHUM 110 PROOF - RUM-LIGHT - 1.0 LTR  ( AL - E009221 )</t>
  </si>
  <si>
    <t>PICKERS VODKA - VODKA-CLASSIC-DOM - 1.0 LTR  ( AL - E009232 )</t>
  </si>
  <si>
    <t>PICKERS PINEAPPLE FLAVORED VODKA - VODKA-FLVRD-DOM - 1.0 LTR  ( AL - E009233 )</t>
  </si>
  <si>
    <t>MR BOSTON BLUE CURACAO - CRDL-LQR&amp;SPC-CURACAO - 1.0 LTR  ( AL - E009243 )</t>
  </si>
  <si>
    <t>STOLI RAZBERI FLAVORED VODKA - VODKA-FLVRD-IMP - 1.0 LTR  ( AL - E009248 )</t>
  </si>
  <si>
    <t>RONRICO WHITE - RUM-LIGHT - 1.0 LTR  ( AL - E009331 )</t>
  </si>
  <si>
    <t>JED ELIZABETH VODKA - VODKA-CLASSIC-DOM - 1.0 LTR  ( AL - E009343 )</t>
  </si>
  <si>
    <t>CONCIERE VODKA - VODKA-CLASSIC-DOM - 1.0 LTR  ( AL - E009621 )</t>
  </si>
  <si>
    <t>CONCIERE GIN - GIN-CLASSIC-DOM - 1.0 LTR  ( AL - E009622 )</t>
  </si>
  <si>
    <t>CONCIERE SILVER RUM - RUM-LIGHT - 1.0 LTR  ( AL - E009623 )</t>
  </si>
  <si>
    <t>CONCIERE SILVER TEQUILA - TEQUILA-BLANCO - 1.0 LTR  ( AL - E009624 )</t>
  </si>
  <si>
    <t>CONCIERE BOURBON WHISKEY - DOM WHSKY-STRT-OTH - 1.0 LTR  ( AL - E009625 )</t>
  </si>
  <si>
    <t>BLUE ICE POTATO VODKA - VODKA-CLASSIC-DOM - 1.0 LTR  ( AL - E009637 )</t>
  </si>
  <si>
    <t>BLUE CHAIR BAY WHITE RUM - RUM-LIGHT - 1.0 LTR  ( AL - E009658 )</t>
  </si>
  <si>
    <t>CONCIERE SPICED FLAVORED RUM - RUM-FLVRD - 1.0 LTR  ( AL - E009800 )</t>
  </si>
  <si>
    <t>CONCIERE GOLD TEQUILA - TEQUILA-GOLD - 1.0 LTR  ( AL - E009801 )</t>
  </si>
  <si>
    <t>CONCIERE TRIPLE SEC - CRDL-LQR&amp;SPC-TRIPLE SEC - 1.0 LTR  ( AL - E009802 )</t>
  </si>
  <si>
    <t>CONCIERE PREMIUM BLENDED WHISKEY - DOM WHSKY-BLND - 1.0 LTR  ( AL - E009803 )</t>
  </si>
  <si>
    <t>HOOTERS HEAT CINNAMON FLAVORED WHISKEY - DOM WHSKY-BLND - 1.0 LTR  ( AL - E009811 )</t>
  </si>
  <si>
    <t>EARLY TIMES BOTTLED IN BOND BOURBON WSKY - DOM WHSKY-STRT-BRBN/TN - 1.0 LTR  ( AL - E009819 )</t>
  </si>
  <si>
    <t>1800 BLANCO - TEQUILA-BLANCO - 1.0 LTR  ( AL - E010184 )</t>
  </si>
  <si>
    <t>CONCIERE BRANDY - BRNDY/CGNC-DOM - 1.0 LTR  ( AL - E010319 )</t>
  </si>
  <si>
    <t>TARRO 151 RUM - RUM-LIGHT - 1.0 LTR  ( AL - E010415 )</t>
  </si>
  <si>
    <t>DIESEL - NEUTRAL GRAIN SPIRIT - 1.0 LTR  ( AL - E010546 )</t>
  </si>
  <si>
    <t>RON PONTALBA 151 RUM - RUM-LIGHT - 1.0 LTR  ( AL - E010552 )</t>
  </si>
  <si>
    <t>WHISTLEPIG PIGGYBANK 10YR RYE - CAN-US BLND-US BTLD - 1.0 LTR  ( AL - E010642 )</t>
  </si>
  <si>
    <t>JACK DANIELS MCLAREN X LIMITED EDITION - DOM WHSKY-STRT-BRBN/TN - 1.0 LTR  ( AL - E010701 )</t>
  </si>
  <si>
    <t>JACK DANIELS MCLAREN X LIMITED EDITION - DOM WHSKY-STRT-BRBN/TN - 1.0 LTR  ( AL - E010849 )</t>
  </si>
  <si>
    <t>CITADELLE JARDIN D'ETE INF FRUIT &amp; AROMA - GIN-CLASSIC-IMP - 1.0 LTR  ( AL - E030124 )</t>
  </si>
  <si>
    <t>BOUNTY RUM STRONG 151 SAINT LUCIA - RUM-GOLD - 1.0 LTR  ( AL - E030137 )</t>
  </si>
  <si>
    <t>CAMPO BRAVO PLATA TEQUILA - TEQUILA-BLANCO - 1.0 LTR  ( AL - E030295 )</t>
  </si>
  <si>
    <t>CAMPO BRAVO REPOSADO TEQUILA - TEQUILA-REPOSADO - 1.0 LTR  ( AL - E030296 )</t>
  </si>
  <si>
    <t>PLANTERAY 3 STAR JAMAICA/BARBADOS/TRINID - RUM-LIGHT - 1.0 LTR  ( AL - E030308 )</t>
  </si>
  <si>
    <t>PLANTAION ORIGINAL DARK DOUBLE AGED RUM - RUM-AGED/DARK - 1.0 LTR  ( AL - E030309 )</t>
  </si>
  <si>
    <t>CITADELLE (FRANCE) - GIN-CLASSIC-IMP - 1.0 LTR  ( AL - E030311 )</t>
  </si>
  <si>
    <t>CLEMENT RHUM BLANC AGRICOLE MARTINIQUE - RUM-LIGHT - 1.0 LTR  ( AL - E030348 )</t>
  </si>
  <si>
    <t>GIFFARD TRIPLE SEC LIQUEUR - CRDL-LQR&amp;SPC-TRIPLE SEC - 1.0 LTR  ( AL - E030354 )</t>
  </si>
  <si>
    <t>ARETTE REPOSADO TEQUILA (CLASICA) - TEQUILA-REPOSADO - 1.0 LTR  ( AL - E030387 )</t>
  </si>
  <si>
    <t>ARETTE BLANCO TEQUILA (CLASICA) - TEQUILA-BLANCO - 1.0 LTR  ( AL - E030390 )</t>
  </si>
  <si>
    <t>SKYY INFUSIONS BLOOD ORANGE FLAVORED - VODKA-FLVRD-DOM - 1.0 LTR  ( AL - E030420 )</t>
  </si>
  <si>
    <t>CIMARRON BLANCO 100% DE AGAVE - TEQUILA-BLANCO - 1.0 LTR  ( AL - E030433 )</t>
  </si>
  <si>
    <t>CIMARRON REPOSADO 100% DE AGAVE - TEQUILA-REPOSADO - 1.0 LTR  ( AL - E030434 )</t>
  </si>
  <si>
    <t>GERMANA SOUL CACHACA - CACHACA - 1.0 LTR  ( AL - E030466 )</t>
  </si>
  <si>
    <t>HAYMAN'S LONDON DRY GIN - GIN-CLASSIC-DOM - 1.0 LTR  ( AL - E030571 )</t>
  </si>
  <si>
    <t>PLANTERAY RUM STIGGINS' FANCY PINAPPLE - CRDL-LQR&amp;SPC-OTH - 1.0 LTR  ( AL - E030752 )</t>
  </si>
  <si>
    <t>WORTHY PARK EST OVERPROOF JAMAICA RUM - RUM-LIGHT - 1.0 LTR  ( AL - E030837 )</t>
  </si>
  <si>
    <t>WORTHY PARK 109 JAMAICA RUM - RUM-AGED/DARK - 1.0 LTR  ( AL - E030856 )</t>
  </si>
  <si>
    <t>BOUNTY PREMIUM DARK RUM SAINT LUCIA - RUM-AGED/DARK - 1.0 LTR  ( AL - E030936 )</t>
  </si>
  <si>
    <t>ASKUR45 NORDIC INSPIRED LONDON DRY GIN - GIN-CLASSIC-IMP - 1.0 LTR  ( AL - E030955 )</t>
  </si>
  <si>
    <t>BLUE CHAIR BAY BANANA FLV RUM - RUM-FLVRD - 1.0 LTR  ( AL - E030963 )</t>
  </si>
  <si>
    <t>AMARAS VERDE MEZCAL ARTESANAL JOVEN - TEQUILA-BLANCO - 1.0 LTR  ( AL - E030977 )</t>
  </si>
  <si>
    <t>REDMONT SOUTHEASTERN VODKA - VODKA-CLASSIC-DOM - 1.0 LTR  ( AL - E031020 )</t>
  </si>
  <si>
    <t>REDMONT 1716 VODKA - VODKA-CLASSIC-DOM - 1.0 LTR  ( AL - E031021 )</t>
  </si>
  <si>
    <t>MONYMUSK PLANTATION WHITE OVERPROOF RUM - RUM-LIGHT - 1.0 LTR  ( AL - E031026 )</t>
  </si>
  <si>
    <t>BOMBAY SAPPHIRE PREM CRU MURCIAN LEMON - GIN-CLASSIC-IMP - 1.0 LTR  ( AL - E070042 )</t>
  </si>
  <si>
    <t>MALIBU PINEAPPLE BAY BREEZE TETRA BOX - COCKTAILS - 1.0 LTR  ( AL - E070155 )</t>
  </si>
  <si>
    <t>MALIBU STRAWBERRY DAIQUIRI TETRA BOX - COCKTAILS - 1.0 LTR  ( AL - E070156 )</t>
  </si>
  <si>
    <t>MASTER OF MIXES SPICY MARGARITA PET - TABLE OTHER - 1.0 LTR  ( AL - E070277 )</t>
  </si>
  <si>
    <t>CAMPO BRAVO PLATA TEQUILA - TEQUILA-BLANCO - 1.0 LTR  ( AL - E070404 )</t>
  </si>
  <si>
    <t>CAMPO BRAVO REPOSADO TEQUILA - TEQUILA-REPOSADO - 1.0 LTR  ( AL - E070405 )</t>
  </si>
  <si>
    <t>BARTONS - CAN-US BLND-US BTLD - 1.75 LTR  ( AL - F000007 )</t>
  </si>
  <si>
    <t>VERY OLD BARTON 6 YEAR 80 PROOF - DOM WHSKY-STRT-BRBN/TN - 1.75 LTR  ( AL - F000009 )</t>
  </si>
  <si>
    <t>BARTON LIGHT - RUM-LIGHT - 1.75 LTR  ( AL - F000010 )</t>
  </si>
  <si>
    <t>COINTREAU - CRDL-LQR&amp;SPC-OTH - 1.75 LTR  ( AL - F000013 )</t>
  </si>
  <si>
    <t>USHER'S GREEN STRIPED - SCOTCH-BLND-US BTLD - 1.75 LTR  ( AL - F000014 )</t>
  </si>
  <si>
    <t>100 PIPERS - SCOTCH-BLND-US BTLD - 1.75 LTR  ( AL - F000015 )</t>
  </si>
  <si>
    <t>OLD FORESTER - DOM WHSKY-STRT-BRBN/TN - 1.75 LTR  ( AL - F000017 )</t>
  </si>
  <si>
    <t>PEPE LOPEZ PREMIUM GOLD TEQUILA - TEQUILA-GOLD - 1.75 LTR  ( AL - F000023 )</t>
  </si>
  <si>
    <t>EARLY TIMES KENTUCKY - DOM WHSKY-STRT-BRBN/TN - 1.75 LTR  ( AL - F000024 )</t>
  </si>
  <si>
    <t>KENTUCKY TAVERN - DOM WHSKY-STRT-BRBN/TN - 1.75 LTR  ( AL - F000026 )</t>
  </si>
  <si>
    <t>CAROLANS IRISH CREAM LIQUEUR - CRDL-CRM LQR - 1.75 LTR  ( AL - F000029 )</t>
  </si>
  <si>
    <t>KENTUCKY GENTLEMAN BOURBON - BLEND - DOM WHSKY-BLND - 1.75 LTR  ( AL - F000034 )</t>
  </si>
  <si>
    <t>BARTON GIN - GIN-CLASSIC-DOM - 1.75 LTR  ( AL - F000039 )</t>
  </si>
  <si>
    <t>HOUSE OF STUART - SCOTCH-BLND-US BTLD - 1.75 LTR  ( AL - F000041 )</t>
  </si>
  <si>
    <t>PORT ROYAL SPICED FLAVORED RUM - RUM-FLVRD - 1.75 LTR  ( AL - F000043 )</t>
  </si>
  <si>
    <t>PINNACLE GIN (ENGLAND) - GIN-CLASSIC-IMP - 1.75 LTR  ( AL - F000044 )</t>
  </si>
  <si>
    <t>JEFFERSON'S - DOM WHSKY-STRT-BRBN/TN - 1.75 LTR  ( AL - F000052 )</t>
  </si>
  <si>
    <t>RONRICO WHITE - RUM-LIGHT - 1.75 LTR  ( AL - F000054 )</t>
  </si>
  <si>
    <t>WILD TURKEY 81 STRAIGHT BOURBON - DOM WHSKY-STRT-BRBN/TN - 1.75 LTR  ( AL - F000055 )</t>
  </si>
  <si>
    <t>ADMIRAL NELSON'S SPICED RUM - RUM-FLVRD - 1.75 LTR  ( AL - F000063 )</t>
  </si>
  <si>
    <t>DEKUYPER PEACHTREE SCHNAPPS - CRDL-SNPS-PEACH - 1.75 LTR  ( AL - F000067 )</t>
  </si>
  <si>
    <t>GLENFIDDICH 12 YEAR SCOTCH - SCOTCH-SNGL MALT - 1.75 LTR  ( AL - F000068 )</t>
  </si>
  <si>
    <t>NEW AMSTERDAM - GIN-CLASSIC-DOM - 1.75 LTR  ( AL - F000081 )</t>
  </si>
  <si>
    <t>SKOL - VODKA-CLASSIC-DOM - 1.75 LTR  ( AL - F000084 )</t>
  </si>
  <si>
    <t>CLAN MCGREGOR - SCOTCH-BLND-US BTLD - 1.75 LTR  ( AL - F000094 )</t>
  </si>
  <si>
    <t>DEWARS WHITE LABEL - SCOTCH-BLND-FRGN BTLD - 1.75 LTR  ( AL - F000095 )</t>
  </si>
  <si>
    <t>CAPTAIN MORGAN ORIGINAL SPICED - RUM-FLVRD - 1.75 LTR  ( AL - F000104 )</t>
  </si>
  <si>
    <t>THE GLENLIVET - SCOTCH-SNGL MALT - 1.75 LTR  ( AL - F000106 )</t>
  </si>
  <si>
    <t>WILD TURKEY AMERICAN HONEY - DOM WHSKY-BLND - 1.75 LTR  ( AL - F000107 )</t>
  </si>
  <si>
    <t>SEAGRAM'S SEVEN CROWN - DOM WHSKY-BLND - 1.75 LTR  ( AL - F000108 )</t>
  </si>
  <si>
    <t>SEAGRAMS V O - CAN-FRGN BLND-FRGN BTLD - 1.75 LTR  ( AL - F000109 )</t>
  </si>
  <si>
    <t>CHIVAS REGAL - SCOTCH-BLND-FRGN BTLD - 1.75 LTR  ( AL - F000110 )</t>
  </si>
  <si>
    <t>DON JULIO BLANCO TEQUILA - TEQUILA-BLANCO - 1.75 LTR  ( AL - F000111 )</t>
  </si>
  <si>
    <t>SEAGRAM'S EXTRA DRY - GIN-CLASSIC-DOM - 1.75 LTR  ( AL - F000112 )</t>
  </si>
  <si>
    <t>SEAGRAM TWISTED GIN (W/TWIST LIME FLAVR) - GIN-FLVRD-DOM - 1.75 LTR  ( AL - F000113 )</t>
  </si>
  <si>
    <t>CROWN ROYAL - CAN-FRGN BLND-FRGN BTLD - 1.75 LTR  ( AL - F000114 )</t>
  </si>
  <si>
    <t>LORD CALVERT - CAN-US BLND-US BTLD - 1.75 LTR  ( AL - F000115 )</t>
  </si>
  <si>
    <t>CANADIAN CLUB RESERVE TRIPLE AGED - CAN-US BLND-US BTLD - 1.75 LTR  ( AL - F000117 )</t>
  </si>
  <si>
    <t>CANADIAN CLUB ORIGINAL 1858 - CAN-US BLND-US BTLD - 1.75 LTR  ( AL - F000118 )</t>
  </si>
  <si>
    <t>CANADIAN HUNTER - CAN-US BLND-US BTLD - 1.75 LTR  ( AL - F000120 )</t>
  </si>
  <si>
    <t>BLACK VELVET - CAN-US BLND-US BTLD - 1.75 LTR  ( AL - F000123 )</t>
  </si>
  <si>
    <t>LUNAZUL REPOSADO TEQUILA - TEQUILA-REPOSADO - 1.75 LTR  ( AL - F000126 )</t>
  </si>
  <si>
    <t>TEN HIGH - DOM WHSKY-BLND - 1.75 LTR  ( AL - F000128 )</t>
  </si>
  <si>
    <t>LAUDERS - SCOTCH-BLND-US BTLD - 1.75 LTR  ( AL - F000135 )</t>
  </si>
  <si>
    <t>PINNACLE VODKA - VODKA-CLASSIC-DOM - 1.75 LTR  ( AL - F000136 )</t>
  </si>
  <si>
    <t>ARISTOCRAT LIGHT - RUM-LIGHT - 1.75 LTR  ( AL - F000137 )</t>
  </si>
  <si>
    <t>CAPTAIN MORGAN ORG SPICED/BARREL SHAPE - RUM-FLVRD - 1.75 LTR  ( AL - F000138 )</t>
  </si>
  <si>
    <t>CROWN ROYAL RESERVE - CAN-FRGN BLND-FRGN BTLD - 1.75 LTR  ( AL - F000141 )</t>
  </si>
  <si>
    <t>NORTHERN LIGHT CANADIAN WHISKEY - CAN-US BLND-US BTLD - 1.75 LTR  ( AL - F000144 )</t>
  </si>
  <si>
    <t>TITO HANDMADE TEXAS VODKA - VODKA-CLASSIC-DOM - 1.75 LTR  ( AL - F000146 )</t>
  </si>
  <si>
    <t>ANSAC V S - BRNDY/CGNC-CGNC-VS - 1.75 LTR  ( AL - F000147 )</t>
  </si>
  <si>
    <t>EVAN WILLIAMS BLACK LABEL - DOM WHSKY-STRT-BRBN/TN - 1.75 LTR  ( AL - F000149 )</t>
  </si>
  <si>
    <t>ARISTOCRAT VODKA - VODKA-CLASSIC-DOM - 1.75 LTR  ( AL - F000152 )</t>
  </si>
  <si>
    <t>ANCIENT AGE - DOM WHSKY-STRT-BRBN/TN - 1.75 LTR  ( AL - F000153 )</t>
  </si>
  <si>
    <t>CANADIAN RICH AND RARE - CAN-US BLND-US BTLD - 1.75 LTR  ( AL - F000155 )</t>
  </si>
  <si>
    <t>MAKER'S MARK - DOM WHSKY-STRT-BRBN/TN - 1.75 LTR  ( AL - F000156 )</t>
  </si>
  <si>
    <t>CRAWFORDS - SCOTCH-BLND-US BTLD - 1.75 LTR  ( AL - F000157 )</t>
  </si>
  <si>
    <t>MT.GAY ECLIPSE DARK - RUM-GOLD - 1.75 LTR  ( AL - F000160 )</t>
  </si>
  <si>
    <t>GEORGE DICKEL CLASSIC RECIPE - DOM WHSKY-STRT-BRBN/TN - 1.75 LTR  ( AL - F000161 )</t>
  </si>
  <si>
    <t>EMMET'S IRISH CREAM - CRDL-CRM LQR - 1.75 LTR  ( AL - F000165 )</t>
  </si>
  <si>
    <t>SCORESBY VERY RARE SCOTCH - SCOTCH-BLND-US BTLD - 1.75 LTR  ( AL - F000171 )</t>
  </si>
  <si>
    <t>GEORGE DICKEL SIGNATURE RECIPE - DOM WHSKY-STRT-BRBN/TN - 1.75 LTR  ( AL - F000184 )</t>
  </si>
  <si>
    <t>BOURBON SUPREME BLENDED WHISKEY - DOM WHSKY-BLND - 1.75 LTR  ( AL - F000187 )</t>
  </si>
  <si>
    <t>OLD THOMPSON 70/30 - DOM WHSKY-BLND - 1.75 LTR  ( AL - F000188 )</t>
  </si>
  <si>
    <t>BASIL HAYDEN'S STRAIGHT BOURBON - DOM WHSKY-STRT-SM BTCH - 1.75 LTR  ( AL - F000194 )</t>
  </si>
  <si>
    <t>KNOB CREEK STRAIGHT BOURBON - DOM WHSKY-STRT-SM BTCH - 1.75 LTR  ( AL - F000195 )</t>
  </si>
  <si>
    <t>PINNACLE TROPICAL PUNCH FLVD VODKA (DSS) - VODKA-FLVRD-IMP - 1.75 LTR  ( AL - F000196 )</t>
  </si>
  <si>
    <t>JIM BEAM PET - DOM WHSKY-STRT-BRBN/TN - 1.75 LTR  ( AL - F000198 )</t>
  </si>
  <si>
    <t>POPOV 80PRF PREMIUM BLND VODKA SPECIALTY - VODKA-CLASSIC-DOM - 1.75 LTR  ( AL - F000201 )</t>
  </si>
  <si>
    <t>GILBEYS GIN - GIN-CLASSIC-DOM - 1.75 LTR  ( AL - F000202 )</t>
  </si>
  <si>
    <t>ANCIENT ANCIENT AGE - DOM WHSKY-STRT-BRBN/TN - 1.75 LTR  ( AL - F000210 )</t>
  </si>
  <si>
    <t>CROWN ROYAL BLACK CANADIAN WHISKY - CAN-FRGN BLND-FRGN BTLD - 1.75 LTR  ( AL - F000214 )</t>
  </si>
  <si>
    <t>RUM CHATA HORCHATA CREAM LIQ (RUM BASE) - CRDL-LQR&amp;SPC-OTH - 1.75 LTR  ( AL - F000217 )</t>
  </si>
  <si>
    <t>CHI-CHI'S MARGARITA - COCKTAILS - 1.75 LTR  ( AL - F000219 )</t>
  </si>
  <si>
    <t>CANADIAN LTD - CAN-US BLND-US BTLD - 1.75 LTR  ( AL - F000222 )</t>
  </si>
  <si>
    <t>AMARETTO DI AMORE CLASSICO - CRDL-LQR&amp;SPC-AMRT - 1.75 LTR  ( AL - F000223 )</t>
  </si>
  <si>
    <t>OLD CROW - DOM WHSKY-STRT-BRBN/TN - 1.75 LTR  ( AL - F000232 )</t>
  </si>
  <si>
    <t>WINDSOR CANADIAN BLENDED CANADIAN WHISKY - CAN-US BLND-US BTLD - 1.75 LTR  ( AL - F000235 )</t>
  </si>
  <si>
    <t>HORNITOS REPOSADO TEQUILA - TEQUILA-REPOSADO - 1.75 LTR  ( AL - F000237 )</t>
  </si>
  <si>
    <t>KRAKEN BLACK SPICED RUM - RUM-FLVRD - 1.75 LTR  ( AL - F000246 )</t>
  </si>
  <si>
    <t>BACARDI SUPERIOR RUM - RUM-LIGHT - 1.75 LTR  ( AL - F000250 )</t>
  </si>
  <si>
    <t>CASTILLO WHITE PET - RUM-LIGHT - 1.75 LTR  ( AL - F000251 )</t>
  </si>
  <si>
    <t>CASTILLO GOLD PET - RUM-GOLD - 1.75 LTR  ( AL - F000252 )</t>
  </si>
  <si>
    <t>OLD FORESTER SIGNATURE - DOM WHSKY-STRT-BRBN/TN - 1.75 LTR  ( AL - F000253 )</t>
  </si>
  <si>
    <t>INVER HOUSE VERY RARE - SCOTCH-BLND-US BTLD - 1.75 LTR  ( AL - F000255 )</t>
  </si>
  <si>
    <t>DEKUYPER TRIPLE SEC - CRDL-LQR&amp;SPC-TRIPLE SEC - 1.75 LTR  ( AL - F000257 )</t>
  </si>
  <si>
    <t>CUERVO TRADICIONAL BLANCO TEQUILA - TEQUILA-BLANCO - 1.75 LTR  ( AL - F000264 )</t>
  </si>
  <si>
    <t>BACARDI GOLD DARK RUM - RUM-GOLD - 1.75 LTR  ( AL - F000265 )</t>
  </si>
  <si>
    <t>BENCHMARK OLD # 8 STRAIGHT BOURBON - DOM WHSKY-STRT-BRBN/TN - 1.75 LTR  ( AL - F000266 )</t>
  </si>
  <si>
    <t>BACARDI SELECT (PREVIOUSLY BLACK) - RUM-GOLD - 1.75 LTR  ( AL - F000268 )</t>
  </si>
  <si>
    <t>PINNACLE WHIPPED CREAM FLAVORED VODKA - VODKA-FLVRD-IMP - 1.75 LTR  ( AL - F000275 )</t>
  </si>
  <si>
    <t>SALVADOR'S ORIGINAL MARGARITA 26PRF RTD - COCKTAILS - 1.75 LTR  ( AL - F000280 )</t>
  </si>
  <si>
    <t>CORRALEJO REPOSADO GOLD TEQUILA - TEQUILA-REPOSADO - 1.75 LTR  ( AL - F000281 )</t>
  </si>
  <si>
    <t>MALIBU RUM PUNCH COCKTAIL READY-TO-SERVE - COCKTAILS - 1.75 LTR  ( AL - F000284 )</t>
  </si>
  <si>
    <t>CUERVO AUTHENTIC MANGO MARGARITAS - COCKTAILS - 1.75 LTR  ( AL - F000289 )</t>
  </si>
  <si>
    <t>BURNETT'S VODKA 80 PROOF - VODKA-CLASSIC-DOM - 1.75 LTR  ( AL - F000297 )</t>
  </si>
  <si>
    <t>VIRGIN - DOM WHSKY-STRT-BRBN/TN - 1.75 LTR  ( AL - F000300 )</t>
  </si>
  <si>
    <t>JACK DANIELS BLACK LABEL - DOM WHSKY-STRT-BRBN/TN - 1.75 LTR  ( AL - F000305 )</t>
  </si>
  <si>
    <t>GILBEYS VODKA - VODKA-CLASSIC-DOM - 1.75 LTR  ( AL - F000310 )</t>
  </si>
  <si>
    <t>HENNESSY V S - BRNDY/CGNC-CGNC-VS - 1.75 LTR  ( AL - F000322 )</t>
  </si>
  <si>
    <t>FIREBALL CINNAMON WHISKEY - DOM WHSKY-BLND - 1.75 LTR  ( AL - F000327 )</t>
  </si>
  <si>
    <t>FAMILIA CAMARENA REPOSADO TEQUILA - TEQUILA-REPOSADO - 1.75 LTR  ( AL - F000345 )</t>
  </si>
  <si>
    <t>FAMILIA CAMARENA SILVER TEQUILA - TEQUILA-BLANCO - 1.75 LTR  ( AL - F000346 )</t>
  </si>
  <si>
    <t>JACK DANIELS TENNESSEE HONEY LIQUEUR - DOM WHSKY-BLND - 1.75 LTR  ( AL - F000361 )</t>
  </si>
  <si>
    <t>SMIRNOFF - VODKA-CLASSIC-DOM - 1.75 LTR  ( AL - F000363 )</t>
  </si>
  <si>
    <t>BARTON - VODKA-CLASSIC-DOM - 1.75 LTR  ( AL - F000364 )</t>
  </si>
  <si>
    <t>TAAKA - VODKA-CLASSIC-DOM - 1.75 LTR  ( AL - F000367 )</t>
  </si>
  <si>
    <t>SMIRNOFF CITRUS FLAVORED VODKA - VODKA-FLVRD-DOM - 1.75 LTR  ( AL - F000369 )</t>
  </si>
  <si>
    <t>1800 REPOSADO TEQUILA - TEQUILA-REPOSADO - 1.75 LTR  ( AL - F000383 )</t>
  </si>
  <si>
    <t>CANADIAN RICH AND RARE RESERVE - CAN-US BLND-US BTLD - 1.75 LTR  ( AL - F000389 )</t>
  </si>
  <si>
    <t>SMIRNOFF - VODKA-CLASSIC-DOM - 1.75 LTR  ( AL - F000391 )</t>
  </si>
  <si>
    <t>STOLI 80 - VODKA-CLASSIC-IMP - 1.75 LTR  ( AL - F000392 )</t>
  </si>
  <si>
    <t>CUERVO ESPECIAL - TEQUILA-GOLD - 1.75 LTR  ( AL - F000393 )</t>
  </si>
  <si>
    <t>JOSE CUERVO ESPECIAL SILVER - TEQUILA-BLANCO - 1.75 LTR  ( AL - F000395 )</t>
  </si>
  <si>
    <t>JAGERMEISTER - CRDL-LQR&amp;SPC-OTH - 1.75 LTR  ( AL - F000396 )</t>
  </si>
  <si>
    <t>CAPTAIN MORGAN SPICED 100 PROOF RUM - RUM-FLVRD - 1.75 LTR  ( AL - F000401 )</t>
  </si>
  <si>
    <t>ARISTOCRAT - GIN-CLASSIC-DOM - 1.75 LTR  ( AL - F000404 )</t>
  </si>
  <si>
    <t>ELIJAH CRAIG SMALL BATCH - DOM WHSKY-STRT-BRBN/TN - 1.75 LTR  ( AL - F000405 )</t>
  </si>
  <si>
    <t>CRUZAN DARK - RUM-AGED/DARK - 1.75 LTR  ( AL - F000408 )</t>
  </si>
  <si>
    <t>MONTEZUMA - TEQUILA-GOLD - 1.75 LTR  ( AL - F000410 )</t>
  </si>
  <si>
    <t>MONTEZUMA - TEQUILA-BLANCO - 1.75 LTR  ( AL - F000411 )</t>
  </si>
  <si>
    <t>QUALITY HOUSE BLENDED WHISKEY - DOM WHSKY-BLND - 1.75 LTR  ( AL - F000413 )</t>
  </si>
  <si>
    <t>SOUTHERN COMFORT 70 (WAS 76 PROOF) - DOM WHSKY-BLND - 1.75 LTR  ( AL - F000418 )</t>
  </si>
  <si>
    <t>GENTLEMAN JACK - DOM WHSKY-STRT-BRBN/TN - 1.75 LTR  ( AL - F000419 )</t>
  </si>
  <si>
    <t>GLENMORANGIE SINGLE MALT 10 YEAR SCOTCH - SCOTCH-SNGL MALT - 1.75 LTR  ( AL - F000420 )</t>
  </si>
  <si>
    <t>SMIRNOFF SILVER - VODKA-CLASSIC-DOM - 1.75 LTR  ( AL - F000421 )</t>
  </si>
  <si>
    <t>CHRISTIAN BRANDY VS - BRNDY/CGNC-DOM - 1.75 LTR  ( AL - F000422 )</t>
  </si>
  <si>
    <t>KAHLUA MEXICAN LIQUOR - CRDL-COFFEE LQR - 1.75 LTR  ( AL - F000425 )</t>
  </si>
  <si>
    <t>SOUTHERN COMFORT 100 - DOM WHSKY-BLND - 1.75 LTR  ( AL - F000428 )</t>
  </si>
  <si>
    <t>EVAN WILLIAMS HONEY RESERVE - DOM WHSKY-BLND - 1.75 LTR  ( AL - F000443 )</t>
  </si>
  <si>
    <t>CAZADORES BLANCO TEQUILA WHITE - TEQUILA-BLANCO - 1.75 LTR  ( AL - F000449 )</t>
  </si>
  <si>
    <t>CALICO JACK COCONUT FLAVORED RUM - RUM-FLVRD - 1.75 LTR  ( AL - F000451 )</t>
  </si>
  <si>
    <t>WILD TURKEY 101 STRAIGHT BOURBON - DOM WHSKY-STRT-BRBN/TN - 1.75 LTR  ( AL - F000453 )</t>
  </si>
  <si>
    <t>DON COSSACK - VODKA-CLASSIC-DOM - 1.75 LTR  ( AL - F000458 )</t>
  </si>
  <si>
    <t>DESERT ISLAND LONG ISLAND ICE TEA - COCKTAILS - 1.75 LTR  ( AL - F000462 )</t>
  </si>
  <si>
    <t>PAUL MASSON GRANDE AMBER - BRNDY/CGNC-DOM - 1.75 LTR  ( AL - F000467 )</t>
  </si>
  <si>
    <t>PINNACLE 100 PROOF VODKA - VODKA-CLASSIC-DOM - 1.75 LTR  ( AL - F000469 )</t>
  </si>
  <si>
    <t>FAMOUS GROUSE - SCOTCH-BLND-FRGN BTLD - 1.75 LTR  ( AL - F000475 )</t>
  </si>
  <si>
    <t>CANADIAN MIST - CAN-US BLND-US BTLD - 1.75 LTR  ( AL - F000495 )</t>
  </si>
  <si>
    <t>NEW AMSTERDAM VODKA - VODKA-CLASSIC-DOM - 1.75 LTR  ( AL - F000496 )</t>
  </si>
  <si>
    <t>CUERVO AUTHENTIC WATERMELON MARGARITA - COCKTAILS - 1.75 LTR  ( AL - F000502 )</t>
  </si>
  <si>
    <t>SEAFARER DARK V.I. RUM - RUM-GOLD - 1.75 LTR  ( AL - F000508 )</t>
  </si>
  <si>
    <t>FIREFLY SWEET TEA VODKA - VODKA-FLVRD-DOM - 1.75 LTR  ( AL - F000523 )</t>
  </si>
  <si>
    <t>CALICO JACK SPICED - RUM-FLVRD - 1.75 LTR  ( AL - F000540 )</t>
  </si>
  <si>
    <t>BEEFEATER - GIN-CLASSIC-IMP - 1.75 LTR  ( AL - F000545 )</t>
  </si>
  <si>
    <t>JAMESON - IRISH-BLND - 1.75 LTR  ( AL - F000547 )</t>
  </si>
  <si>
    <t>COURVOISIER V S - BRNDY/CGNC-CGNC-VS - 1.75 LTR  ( AL - F000549 )</t>
  </si>
  <si>
    <t>FOUR ROSES KENTUCKY STRAIGHT BOURBON - DOM WHSKY-STRT-BRBN/TN - 1.75 LTR  ( AL - F000556 )</t>
  </si>
  <si>
    <t>CLUB 400 - GIN-CLASSIC-DOM - 1.75 LTR  ( AL - F000561 )</t>
  </si>
  <si>
    <t>MARGARITAVILLE SKINNY MARGARITA R-T-D - COCKTAILS - 1.75 LTR  ( AL - F000568 )</t>
  </si>
  <si>
    <t>CLUB 400 SPECIAL RESERVE - DOM WHSKY-BLND - 1.75 LTR  ( AL - F000570 )</t>
  </si>
  <si>
    <t>BACARDI SPICED RUM - RUM-FLVRD - 1.75 LTR  ( AL - F000571 )</t>
  </si>
  <si>
    <t>LORD BALTIMORE - GIN-CLASSIC-DOM - 1.75 LTR  ( AL - F000573 )</t>
  </si>
  <si>
    <t>CANADIAN LEAF - CAN-US BLND-US BTLD - 1.75 LTR  ( AL - F000576 )</t>
  </si>
  <si>
    <t>SEAFARER LIGHT - RUM-LIGHT - 1.75 LTR  ( AL - F000578 )</t>
  </si>
  <si>
    <t>SKOL - VODKA-CLASSIC-DOM - 1.75 LTR  ( AL - F000584 )</t>
  </si>
  <si>
    <t>KETEL ONE DUTCH VODKA - VODKA-CLASSIC-IMP - 1.75 LTR  ( AL - F000598 )</t>
  </si>
  <si>
    <t>ESPOLON BLANCO WHITE TEQUILA - TEQUILA-BLANCO - 1.75 LTR  ( AL - F000617 )</t>
  </si>
  <si>
    <t>BIRD DOG BLACKBERRY FLAVORED WHISKEY - DOM WHSKY-BLND - 1.75 LTR  ( AL - F000621 )</t>
  </si>
  <si>
    <t>HENNESSY PRIVILEGE VSOP - BRNDY/CGNC-CGNC-VSOP - 1.75 LTR  ( AL - F000622 )</t>
  </si>
  <si>
    <t>BUSHMILLS IRISH - IRISH - 1.75 LTR  ( AL - F000633 )</t>
  </si>
  <si>
    <t>BOMBAY SAPPHIRE - GIN-CLASSIC-IMP - 1.75 LTR  ( AL - F000641 )</t>
  </si>
  <si>
    <t>BAILEYS ORIGINAL IRISH CREAM LIQUEUR - CRDL-CRM LQR - 1.75 LTR  ( AL - F000646 )</t>
  </si>
  <si>
    <t>GORDON'S - GIN-CLASSIC-DOM - 1.75 LTR  ( AL - F000649 )</t>
  </si>
  <si>
    <t>CUTTY SARK - SCOTCH-BLND-FRGN BTLD - 1.75 LTR  ( AL - F000654 )</t>
  </si>
  <si>
    <t>BEAMS 8 STAR - DOM WHSKY-BLND - 1.75 LTR  ( AL - F000657 )</t>
  </si>
  <si>
    <t>MALIBU RUM NATURAL COCONUT - RUM-FLVRD - 1.75 LTR  ( AL - F000659 )</t>
  </si>
  <si>
    <t>JIM BEAM DEVIL'S CUT KY STRAIGHT BOURBON - DOM WHSKY-STRT-BRBN/TN - 1.75 LTR  ( AL - F000660 )</t>
  </si>
  <si>
    <t>KAMORA - CRDL-COFFEE LQR - 1.75 LTR  ( AL - F000663 )</t>
  </si>
  <si>
    <t>JIM BEAM - DOM WHSKY-STRT-BRBN/TN - 1.75 LTR  ( AL - F000664 )</t>
  </si>
  <si>
    <t>REMY MARTIN VSOP - BRNDY/CGNC-CGNC-VSOP - 1.75 LTR  ( AL - F000669 )</t>
  </si>
  <si>
    <t>J AND B RARE - SCOTCH-BLND-FRGN BTLD - 1.75 LTR  ( AL - F000670 )</t>
  </si>
  <si>
    <t>EZRA BROOKS BLENDED BOURBON - DOM WHSKY-BLND - 1.75 LTR  ( AL - F000672 )</t>
  </si>
  <si>
    <t>ABSOLUT - VODKA-CLASSIC-IMP - 1.75 LTR  ( AL - F000675 )</t>
  </si>
  <si>
    <t>JOHNNIE WALKER BLACK - SCOTCH-BLND-FRGN BTLD - 1.75 LTR  ( AL - F000686 )</t>
  </si>
  <si>
    <t>JOHNNIE WALKER RED LABEL - SCOTCH-BLND-FRGN BTLD - 1.75 LTR  ( AL - F000688 )</t>
  </si>
  <si>
    <t>TANQUERAY - GIN-CLASSIC-IMP - 1.75 LTR  ( AL - F000689 )</t>
  </si>
  <si>
    <t>E &amp; J - BRNDY/CGNC-DOM - 1.75 LTR  ( AL - F000690 )</t>
  </si>
  <si>
    <t>ABSOLUT CITRON - VODKA-FLVRD-IMP - 1.75 LTR  ( AL - F000691 )</t>
  </si>
  <si>
    <t>GRAND MARNIER - CRDL-LQR&amp;SPC-OTH - 1.75 LTR  ( AL - F000692 )</t>
  </si>
  <si>
    <t>BOMBAY - GIN-CLASSIC-IMP - 1.75 LTR  ( AL - F000695 )</t>
  </si>
  <si>
    <t>CALYPSO SPICED RUM - RUM-FLVRD - 1.75 LTR  ( AL - F000714 )</t>
  </si>
  <si>
    <t>1800 COCONUT FLAVORED TEQUILA (INFUSED) - TEQUILA-FLAVORED - 1.75 LTR  ( AL - F000719 )</t>
  </si>
  <si>
    <t>HENDRICK'S SCOTTISH GIN - GIN-CLASSIC-IMP - 1.75 LTR  ( AL - F000723 )</t>
  </si>
  <si>
    <t>EL JIMADOR SILVER TEQUILA (WAS BLANCO) - TEQUILA-BLANCO - 1.75 LTR  ( AL - F000725 )</t>
  </si>
  <si>
    <t>SEAGRAM'S EXTRA SMOOTH VODKA - VODKA-CLASSIC-DOM - 1.75 LTR  ( AL - F000726 )</t>
  </si>
  <si>
    <t>SAILOR JERRY SPICED NAVY RUM - RUM-FLVRD - 1.75 LTR  ( AL - F000727 )</t>
  </si>
  <si>
    <t>CIROC SNAP FROST VODKA - VODKA-CLASSIC-IMP - 1.75 LTR  ( AL - F000729 )</t>
  </si>
  <si>
    <t>EL JIMADOR REPOSADO TEQUILA - TEQUILA-REPOSADO - 1.75 LTR  ( AL - F000737 )</t>
  </si>
  <si>
    <t>CIROC PEACH FLAVORED VODKA SPECIALTY - VODKA-FLVRD-IMP - 1.75 LTR  ( AL - F000748 )</t>
  </si>
  <si>
    <t>CUERVO AUTHENTIC GRAPEFRUIT TANGERINE MG - COCKTAILS - 1.75 LTR  ( AL - F000749 )</t>
  </si>
  <si>
    <t>BULLEIT 95 RYE STRAIGHT RYE - DOM WHSKY-STRT-RYE - 1.75 LTR  ( AL - F000751 )</t>
  </si>
  <si>
    <t>PAUL MASSON GRAND AMBER VSOP - BRNDY/CGNC-DOM - 1.75 LTR  ( AL - F000777 )</t>
  </si>
  <si>
    <t>PINNACLE PEACH FLAVORED VODKA (DSS) - VODKA-FLVRD-IMP - 1.75 LTR  ( AL - F000793 )</t>
  </si>
  <si>
    <t>1800 ULTIMATE PINEAPPLE MARGARITA R-T-D - COCKTAILS - 1.75 LTR  ( AL - F000799 )</t>
  </si>
  <si>
    <t>NEW AMSTERDAM PEACH FLAVORED VODKA - VODKA-FLVRD-DOM - 1.75 LTR  ( AL - F000832 )</t>
  </si>
  <si>
    <t>NEW AMSTERDAM RED BERRY FLAVORED VODKA - VODKA-FLVRD-DOM - 1.75 LTR  ( AL - F000833 )</t>
  </si>
  <si>
    <t>BENCHMARK OLD #8 EGG NOG - COCKTAILS - 1.75 LTR  ( AL - F000882 )</t>
  </si>
  <si>
    <t>CRUZAN COCONUT FLAVORED V.I. RUM - RUM-FLVRD - 1.75 LTR  ( AL - F000898 )</t>
  </si>
  <si>
    <t>CRUZAN WHITE - RUM-LIGHT - 1.75 LTR  ( AL - F000906 )</t>
  </si>
  <si>
    <t>BACARDI PINEAPPLE FLAVORED RUM - RUM-FLVRD - 1.75 LTR  ( AL - F000910 )</t>
  </si>
  <si>
    <t>CLYDE MAY'S ALABAMA STYLE WHISKEY 85P - DOM WHSKY-STRT-BRBN/TN - 1.75 LTR  ( AL - F000918 )</t>
  </si>
  <si>
    <t>JIM BEAM HONEY - DOM WHSKY-BLND - 1.75 LTR  ( AL - F000922 )</t>
  </si>
  <si>
    <t>SKYY - VODKA-CLASSIC-DOM - 1.75 LTR  ( AL - F000962 )</t>
  </si>
  <si>
    <t>SAUZA HACIENDA SILVER TEQUILA - TEQUILA-BLANCO - 1.75 LTR  ( AL - F000969 )</t>
  </si>
  <si>
    <t>SVEDKA SWEDISH VODKA - VODKA-CLASSIC-IMP - 1.75 LTR  ( AL - F000990 )</t>
  </si>
  <si>
    <t>BLUE CHAIR BAY COCONUT RUM - RUM-FLVRD - 1.75 LTR  ( AL - F000993 )</t>
  </si>
  <si>
    <t>BELVEDERE POLISH VODKA - VODKA-CLASSIC-IMP - 1.75 LTR  ( AL - F001000 )</t>
  </si>
  <si>
    <t>DIXIE SOUTHERN VODKA - VODKA-CLASSIC-DOM - 1.75 LTR  ( AL - F001002 )</t>
  </si>
  <si>
    <t>CUERVO TRADICIONAL REPOSADO TEQUILA - TEQUILA-REPOSADO - 1.75 LTR  ( AL - F001003 )</t>
  </si>
  <si>
    <t>CUERVO AUTHENTIC LIME MARGARITAS - COCKTAILS - 1.75 LTR  ( AL - F001004 )</t>
  </si>
  <si>
    <t>CUERVO AUTHENTIC LIGHT MARGARITA CLS LME - COCKTAILS - 1.75 LTR  ( AL - F001005 )</t>
  </si>
  <si>
    <t>REYKA ICELAND VODKA - VODKA-CLASSIC-IMP - 1.75 LTR  ( AL - F001039 )</t>
  </si>
  <si>
    <t>BACARDI LIMON RUM SPECIALTY - RUM-FLVRD - 1.75 LTR  ( AL - F001044 )</t>
  </si>
  <si>
    <t>CASAMIGOS BLANCO TEQUILA 100% AGAVE - TEQUILA-BLANCO - 1.75 LTR  ( AL - F001059 )</t>
  </si>
  <si>
    <t>VERY OLD BARTON STRAIGHT BOURBON 6Y 90 - DOM WHSKY-STRT-BRBN/TN - 1.75 LTR  ( AL - F001063 )</t>
  </si>
  <si>
    <t>BIRD DOG PEACH FLAVORED WHISKEY - DOM WHSKY-BLND - 1.75 LTR  ( AL - F001077 )</t>
  </si>
  <si>
    <t>OLMECA ALTOS PLATA 100% DE AGAVE TEQUILA - TEQUILA-BLANCO - 1.75 LTR  ( AL - F001089 )</t>
  </si>
  <si>
    <t>OLMECA ALTOS REPOSADO 100% DE AGAVE TEQ - TEQUILA-REPOSADO - 1.75 LTR  ( AL - F001090 )</t>
  </si>
  <si>
    <t>GRANT'S - SCOTCH-BLND-FRGN BTLD - 1.75 LTR  ( AL - F001094 )</t>
  </si>
  <si>
    <t>DEWARS 12 YEAR SPECIAL RESERVE - SCOTCH-BLND-FRGN BTLD - 1.75 LTR  ( AL - F001095 )</t>
  </si>
  <si>
    <t>SOBIESKI POLISH VODKA - VODKA-CLASSIC-IMP - 1.75 LTR  ( AL - F001105 )</t>
  </si>
  <si>
    <t>FRIS 80 SKANDIA VODKA DENMARK - VODKA-CLASSIC-IMP - 1.75 LTR  ( AL - F001127 )</t>
  </si>
  <si>
    <t>MARGARITAVILLE GOLD TEQUILA - TEQUILA-GOLD - 1.75 LTR  ( AL - F001141 )</t>
  </si>
  <si>
    <t>EVERCLEAR 190 ALCOHOL - NEUTRAL GRAIN SPIRIT - 1.75 LTR  ( AL - F001184 )</t>
  </si>
  <si>
    <t>BACARDI RUM PUNCH PET - COCKTAILS - 1.75 LTR  ( AL - F001190 )</t>
  </si>
  <si>
    <t>JOSE CUERVO AUTHENTIC STRAWBERRY LIME - COCKTAILS - 1.75 LTR  ( AL - F001204 )</t>
  </si>
  <si>
    <t>JOSE CUERVO GOLD MARGARITA - COCKTAILS - 1.75 LTR  ( AL - F001206 )</t>
  </si>
  <si>
    <t>JOSE CUERVO AUTH LIGHT MARG WHITE PEACH - COCKTAILS - 1.75 LTR  ( AL - F001223 )</t>
  </si>
  <si>
    <t>CAZADORES REPOSADO GOLD TEQUILA - TEQUILA-REPOSADO - 1.75 LTR  ( AL - F001240 )</t>
  </si>
  <si>
    <t>DEEP EDDY RUBY RED GRAPEFRUIT FLVRD VOD - VODKA-FLVRD-DOM - 1.75 LTR  ( AL - F001248 )</t>
  </si>
  <si>
    <t>CAPTAIN MORGAN WHITE RUM - RUM-LIGHT - 1.75 LTR  ( AL - F001262 )</t>
  </si>
  <si>
    <t>BACARDI GOLD DARK RUM PET - RUM-GOLD - 1.75 LTR  ( AL - F001265 )</t>
  </si>
  <si>
    <t>PAUL MASSON GRANDE AMBER PEACH FL BRANDY - BRNDY/CGNC-DOM - 1.75 LTR  ( AL - F001317 )</t>
  </si>
  <si>
    <t>EXCLUSIV 1 VODKA MOLDOVA - VODKA-CLASSIC-IMP - 1.75 LTR  ( AL - F001318 )</t>
  </si>
  <si>
    <t>PINNACLE PINEAPPLE FLAVORED VODKA - VODKA-FLVRD-IMP - 1.75 LTR  ( AL - F001338 )</t>
  </si>
  <si>
    <t>TIN CUP AMERICAN WHISKEY (COLORADO) - DOM WHSKY-STRT-OTH - 1.75 LTR  ( AL - F001342 )</t>
  </si>
  <si>
    <t>NEW AMSTERDAM PINEAPPLE FLAVORED VODKA - VODKA-FLVRD-DOM - 1.75 LTR  ( AL - F001344 )</t>
  </si>
  <si>
    <t>SMIRNOFF (PET) - VODKA-CLASSIC-DOM - 1.75 LTR  ( AL - F001363 )</t>
  </si>
  <si>
    <t>SMIRNOFF ORANGE FLAVORED VODKA - VODKA-FLVRD-DOM - 1.75 LTR  ( AL - F001365 )</t>
  </si>
  <si>
    <t>SMIRNOFF GREEN APPLE FLAVORED VODKA - VODKA-FLVRD-DOM - 1.75 LTR  ( AL - F001369 )</t>
  </si>
  <si>
    <t>MONKEY SHOULDER BLENDED MALT SCOTCH WHSK - SCOTCH-BLND-FRGN BTLD - 1.75 LTR  ( AL - F001373 )</t>
  </si>
  <si>
    <t>D'USSE VSOP COGNAC - BRNDY/CGNC-CGNC-VSOP - 1.75 LTR  ( AL - F001394 )</t>
  </si>
  <si>
    <t>GREY GOOSE IMPORTED VODKA - VODKA-CLASSIC-IMP - 1.75 LTR  ( AL - F001400 )</t>
  </si>
  <si>
    <t>CROWN ROYAL REGAL APPLE FLAVORED WHISKEY - CAN-US BLND-US BTLD - 1.75 LTR  ( AL - F001408 )</t>
  </si>
  <si>
    <t>KAHLUA READY TO DRINK ORIGINAL MUDSLIDE - COCKTAILS - 1.75 LTR  ( AL - F001417 )</t>
  </si>
  <si>
    <t>KAHLUA WHITE RUSSIAN READY TO DRINK - COCKTAILS - 1.75 LTR  ( AL - F001418 )</t>
  </si>
  <si>
    <t>HORNITOS PLATA WHITE TEQUILA - TEQUILA-BLANCO - 1.75 LTR  ( AL - F001420 )</t>
  </si>
  <si>
    <t>CAPTAIN MORGAN LONG ISLAND ICED TEA RTD - COCKTAILS - 1.75 LTR  ( AL - F001423 )</t>
  </si>
  <si>
    <t>JOSE CUERVO AUTH COCONUT-PINEAPPLE MRGTS - COCKTAILS - 1.75 LTR  ( AL - F001427 )</t>
  </si>
  <si>
    <t>FINLANDIA - VODKA-CLASSIC-IMP - 1.75 LTR  ( AL - F001448 )</t>
  </si>
  <si>
    <t>1800 ULTIMATE PEACH MARGARITA RTD - COCKTAILS - 1.75 LTR  ( AL - F001451 )</t>
  </si>
  <si>
    <t>MCCORMICK - VODKA-CLASSIC-DOM - 1.75 LTR  ( AL - F001460 )</t>
  </si>
  <si>
    <t>PLATINUM 7X VODKA (WAS TAAKA PLATINUM) - VODKA-CLASSIC-DOM - 1.75 LTR  ( AL - F001467 )</t>
  </si>
  <si>
    <t>SEAGRAM'S DISTILLER'S RESERVE GIN - GIN-CLASSIC-DOM - 1.75 LTR  ( AL - F001468 )</t>
  </si>
  <si>
    <t>THREE OLIVES VODKA - VODKA-CLASSIC-IMP - 1.75 LTR  ( AL - F001470 )</t>
  </si>
  <si>
    <t>NEW AMSTERDAM MANGO FLAVORED VODKA - VODKA-FLVRD-DOM - 1.75 LTR  ( AL - F001473 )</t>
  </si>
  <si>
    <t>1800 ULTIMATE MARGARITA RTD - COCKTAILS - 1.75 LTR  ( AL - F001485 )</t>
  </si>
  <si>
    <t>DEEP EDDY LEMON FLAVORED VODKA - VODKA-FLVRD-DOM - 1.75 LTR  ( AL - F001492 )</t>
  </si>
  <si>
    <t>CHI-CHI'S RUBY RED MARGARITA - COCKTAILS - 1.75 LTR  ( AL - F001495 )</t>
  </si>
  <si>
    <t>WOODFORD RSV KENTUCKY STRAIGHT BOURBON - DOM WHSKY-STRT-SM BTCH - 1.75 LTR  ( AL - F001515 )</t>
  </si>
  <si>
    <t>CORAZON DE AGAVE BLANCO WHITE TEQUILA - TEQUILA-BLANCO - 1.75 LTR  ( AL - F001522 )</t>
  </si>
  <si>
    <t>JIM BEAM APPLE FLAVORED WHISKEY - DOM WHSKY-BLND - 1.75 LTR  ( AL - F001528 )</t>
  </si>
  <si>
    <t>E &amp; J APPLE (BRANDY W/APPLE LIQUEUR) - BRNDY/CGNC-DOM - 1.75 LTR  ( AL - F001560 )</t>
  </si>
  <si>
    <t>JOSE CUERVO GOLDEN STRAWBERRY MARGARITA - COCKTAILS - 1.75 LTR  ( AL - F001568 )</t>
  </si>
  <si>
    <t>ESPOLON REPOSADO GOLD TEQUILA - TEQUILA-REPOSADO - 1.75 LTR  ( AL - F001584 )</t>
  </si>
  <si>
    <t>DEEP EDDY VODKA - VODKA-CLASSIC-DOM - 1.75 LTR  ( AL - F001590 )</t>
  </si>
  <si>
    <t>JOSE CUERVO AUTHENTIC PINK LEMONADE - COCKTAILS - 1.75 LTR  ( AL - F001609 )</t>
  </si>
  <si>
    <t>CHI-CHI'S PINEAPPLE MARGARITA - COCKTAILS - 1.75 LTR  ( AL - F001611 )</t>
  </si>
  <si>
    <t>1800 ULTIMATE RASPBERRY MARGARITA R-T-D - COCKTAILS - 1.75 LTR  ( AL - F001618 )</t>
  </si>
  <si>
    <t>HPNOTIQ  VODKA &amp; COGNAC LIQUEUR - CRDL-LQR&amp;SPC-SPRT SPCTY - 1.75 LTR  ( AL - F001637 )</t>
  </si>
  <si>
    <t>MILAGRO SILVER - TEQUILA-BLANCO - 1.75 LTR  ( AL - F001638 )</t>
  </si>
  <si>
    <t>BACARDI BAHAMA MAMA PET - COCKTAILS - 1.75 LTR  ( AL - F001640 )</t>
  </si>
  <si>
    <t>BACARDI HURRICANE PET - COCKTAILS - 1.75 LTR  ( AL - F001643 )</t>
  </si>
  <si>
    <t>BULLEIT STRAIGHT BOURBON 90 PROOF - DOM WHSKY-STRT-SM BTCH - 1.75 LTR  ( AL - F001644 )</t>
  </si>
  <si>
    <t>BACARDI ZOMBIE PET - COCKTAILS - 1.75 LTR  ( AL - F001645 )</t>
  </si>
  <si>
    <t>E &amp; J XO BRANDY - BRNDY/CGNC-DOM - 1.75 LTR  ( AL - F001689 )</t>
  </si>
  <si>
    <t>E &amp; J GALLO SUPERIOR RESERVE VSOP - BRNDY/CGNC-DOM - 1.75 LTR  ( AL - F001690 )</t>
  </si>
  <si>
    <t>CLYDE MAY'S STRAIGHT BOURBON 92 PROOF - DOM WHSKY-STRT-BRBN/TN - 1.75 LTR  ( AL - F001700 )</t>
  </si>
  <si>
    <t>CROWN ROYAL VANILLA FLAVORED WHISKY - CAN-US BLND-US BTLD - 1.75 LTR  ( AL - F001701 )</t>
  </si>
  <si>
    <t>REDMONT VODKA - VODKA-CLASSIC-DOM - 1.75 LTR  ( AL - F001751 )</t>
  </si>
  <si>
    <t>LUNAZUL BLANCO TEQUILA - TEQUILA-BLANCO - 1.75 LTR  ( AL - F001778 )</t>
  </si>
  <si>
    <t>OLE SMOKY TENNESSEE SALTY CARAMEL WHSKEY - DOM WHSKY-BLND - 1.75 LTR  ( AL - F001781 )</t>
  </si>
  <si>
    <t>CHI-CHI'S PEACH MARGARITA - COCKTAILS - 1.75 LTR  ( AL - F001807 )</t>
  </si>
  <si>
    <t>LARCENY KENTUCKY STRAIGHT BOURBON WHSKY - DOM WHSKY-STRT-BRBN/TN - 1.75 LTR  ( AL - F001810 )</t>
  </si>
  <si>
    <t>1800 ULTIMATE JALAPENO LIME MARG R-T-D - COCKTAILS - 1.75 LTR  ( AL - F001814 )</t>
  </si>
  <si>
    <t>EVAN WILLIAMS WHITE LABEL - DOM WHSKY-STRT-BRBN/TN - 1.75 LTR  ( AL - F001819 )</t>
  </si>
  <si>
    <t>SMIRNOFF RED WHITE &amp; BERRY (DSS) - VODKA-FLVRD-DOM - 1.75 LTR  ( AL - F001825 )</t>
  </si>
  <si>
    <t>1800 BLANCO - TEQUILA-BLANCO - 1.75 LTR  ( AL - F001838 )</t>
  </si>
  <si>
    <t>BACARDI SUPERIOR RUM PET - RUM-LIGHT - 1.75 LTR  ( AL - F001850 )</t>
  </si>
  <si>
    <t>PEARL VODKA - VODKA-CLASSIC-DOM - 1.75 LTR  ( AL - F001855 )</t>
  </si>
  <si>
    <t>PATRON SILVER TEQUILA - TEQUILA-BLANCO - 1.75 LTR  ( AL - F001872 )</t>
  </si>
  <si>
    <t>JIM BEAM VANILLA FLAVORED WHISKEY - DOM WHSKY-BLND - 1.75 LTR  ( AL - F001880 )</t>
  </si>
  <si>
    <t>CASAMIGOS REPOSADO TEQUILA 100% AGAVE - TEQUILA-REPOSADO - 1.75 LTR  ( AL - F001881 )</t>
  </si>
  <si>
    <t>SVEDKA BLUE RASPBERRY FLAVORED VODKA - VODKA-FLVRD-IMP - 1.75 LTR  ( AL - F001882 )</t>
  </si>
  <si>
    <t>KROL VODKA (POLAND) - VODKA-CLASSIC-IMP - 1.75 LTR  ( AL - F001890 )</t>
  </si>
  <si>
    <t>TULLAMORE DEW - IRISH-BLND - 1.75 LTR  ( AL - F001952 )</t>
  </si>
  <si>
    <t>1800 ULTIMATE WATERMELON MARGARITA R-T-D - COCKTAILS - 1.75 LTR  ( AL - F001968 )</t>
  </si>
  <si>
    <t>DON JULIO REPOSADO TEQUILA GOLD - TEQUILA-REPOSADO - 1.75 LTR  ( AL - F001988 )</t>
  </si>
  <si>
    <t>MASTER OF MIXES MARGARITA LITE - TABLE OTHER - 1.5 LTR  ( AL - F003008 )</t>
  </si>
  <si>
    <t>MASTER OF MIXES STRAWBERRY DAIQUIRI - TABLE OTHER - 1.5 LTR  ( AL - F003717 )</t>
  </si>
  <si>
    <t>JOSE CUERVO LIME MARGARITA MIX - COCKTAILS - 1.75 LTR  ( AL - F003730 )</t>
  </si>
  <si>
    <t>MASTER OF MIXES BLOODY MARY - TABLE OTHER - 1.5 LTR  ( AL - F003898 )</t>
  </si>
  <si>
    <t>MASTER OF MIXES MARGARITA - TABLE OTHER - 1.5 LTR  ( AL - F003911 )</t>
  </si>
  <si>
    <t>MASTER OF MIXES PINA COLADA - TABLE OTHER - 1.5 LTR  ( AL - F003922 )</t>
  </si>
  <si>
    <t>MASTER OF MIXES SWEET AND SOUR - TABLE OTHER - 1.5 LTR  ( AL - F003926 )</t>
  </si>
  <si>
    <t>MONTEZUMA BLUE TEQUILA BLEND - CRDL-LQR&amp;SPC-OTH - 1.75 LTR  ( AL - F004007 )</t>
  </si>
  <si>
    <t>DON JULIO 1942 ANEJO TEQUILA - TEQUILA-ANEJO - 1.75 LTR  ( AL - F004064 )</t>
  </si>
  <si>
    <t>DURANGO GOLD TEQUILA - TEQUILA-GOLD - 1.75 LTR  ( AL - F004089 )</t>
  </si>
  <si>
    <t>RONDIAZ SPICED RUM DSS - RUM-FLVRD - 1.75 LTR  ( AL - F004120 )</t>
  </si>
  <si>
    <t>CLUB MARGARITA 19.9 PROOF - COCKTAILS - 1.75 LTR  ( AL - F004312 )</t>
  </si>
  <si>
    <t>MR BOSTON'S PEACH - CRDL-SNPS-PEACH - 1.75 LTR  ( AL - F004486 )</t>
  </si>
  <si>
    <t>WISERS DELUXE - CAN-FRGN BLND-FRGN BTLD - 1.75 LTR  ( AL - F004562 )</t>
  </si>
  <si>
    <t>FORTY CREEK BARREL SELECT CANADIAN - CAN-FRGN BLND-FRGN BTLD - 1.75 LTR  ( AL - F004662 )</t>
  </si>
  <si>
    <t>PLANTATION VODKA - VODKA-CLASSIC-DOM - 1.75 LTR  ( AL - F004713 )</t>
  </si>
  <si>
    <t>EVAN WILLIAMS 1783 - DOM WHSKY-STRT-BRBN/TN - 1.75 LTR  ( AL - F004758 )</t>
  </si>
  <si>
    <t>DI SARONNO AMARETTO - CRDL-LQR&amp;SPC-AMRT - 1.75 LTR  ( AL - F004789 )</t>
  </si>
  <si>
    <t>JUAREZ - TEQUILA-BLANCO - 1.75 LTR  ( AL - F004796 )</t>
  </si>
  <si>
    <t>1792 SMALL BATCH KENTUCKY STRAIGHT BRBN - DOM WHSKY-STRT-SM BTCH - 1.75 LTR  ( AL - F005038 )</t>
  </si>
  <si>
    <t>CATHEAD VODKA - VODKA-CLASSIC-DOM - 1.75 LTR  ( AL - F005226 )</t>
  </si>
  <si>
    <t>BLUE CHAIR BAY WHITE RUM - RUM-LIGHT - 1.75 LTR  ( AL - F005407 )</t>
  </si>
  <si>
    <t>WILLETT POT STILL RESERVE KENTUCKY BOURB - DOM WHSKY-STRT-BRBN/TN - 1.75 LTR  ( AL - F005459 )</t>
  </si>
  <si>
    <t>CLUB LIGHT STRAWBERRY MARGARITA - COCKTAILS - 1.75 LTR  ( AL - F005490 )</t>
  </si>
  <si>
    <t>BUZZBALLZ BIGGIES CHOCOLATE TEASE - COCKTAILS - 1.75 LTR  ( AL - F005718 )</t>
  </si>
  <si>
    <t>FIREBALL CINNAMON WHISKEY (PET) - DOM WHSKY-BLND - 1.75 LTR  ( AL - F005813 )</t>
  </si>
  <si>
    <t>JACQUIN'S PENNSYLVANIA DUTCH EGG NOG - COCKTAILS - 1.75 LTR  ( AL - F007074 )</t>
  </si>
  <si>
    <t>CROWN ROYAL PEACH FLAVORED WHISKEY - CAN-US BLND-US BTLD - 1.75 LTR  ( AL - F007115 )</t>
  </si>
  <si>
    <t>JIM BEAM PEACH FLAVORED WHISKEY - DOM WHSKY-BLND - 1.75 LTR  ( AL - F007121 )</t>
  </si>
  <si>
    <t>1800 ULTIMATE MANGO MARGARITA RTD - COCKTAILS - 1.75 LTR  ( AL - F007169 )</t>
  </si>
  <si>
    <t>JOSE CUERVO AUTHENTIC ORANGE PINEAPPLE - COCKTAILS - 1.75 LTR  ( AL - F007170 )</t>
  </si>
  <si>
    <t>BLUE ICE POTATO VODKA - VODKA-CLASSIC-DOM - 1.75 LTR  ( AL - F007183 )</t>
  </si>
  <si>
    <t>REBEL 100 - DOM WHSKY-STRT-BRBN/TN - 1.75 LTR  ( AL - F007201 )</t>
  </si>
  <si>
    <t>SKREWBALL PEANUT BUTTER WHISKEY - DOM WHSKY-BLND - 1.75 LTR  ( AL - F007210 )</t>
  </si>
  <si>
    <t>RAIN VODKA - VODKA-CLASSIC-DOM - 1.75 LTR  ( AL - F007226 )</t>
  </si>
  <si>
    <t>NEW AMSTERDAM PINK WHITNEY PINK LEMONADE - VODKA-FLVRD-DOM - 1.75 LTR  ( AL - F007287 )</t>
  </si>
  <si>
    <t>RUSSIAN STANDARD ORIGINAL RUSSIAN VODKA - VODKA-CLASSIC-IMP - 1.75 LTR  ( AL - F007289 )</t>
  </si>
  <si>
    <t>EL MAYOR BLANCO - TEQUILA-BLANCO - 1.75 LTR  ( AL - F007369 )</t>
  </si>
  <si>
    <t>1800 ULTIMATE BLOOD ORANGE MARGARITA RTD - COCKTAILS - 1.75 LTR  ( AL - F007389 )</t>
  </si>
  <si>
    <t>JOSE CUERVO AUTHENTIC CHERRY LIMEADE - COCKTAILS - 1.75 LTR  ( AL - F007390 )</t>
  </si>
  <si>
    <t>TEREMANA BLANCO TEQUILA - TEQUILA-BLANCO - 1.75 LTR  ( AL - F007409 )</t>
  </si>
  <si>
    <t>BLACK VELVET RESERVE PREMIUM SIPPING - CAN-FRGN BLND-FRGN BTLD - 1.75 LTR  ( AL - F007503 )</t>
  </si>
  <si>
    <t>DULCE VIDA MARAGARITA READY-TO-DRINK PET - COCKTAILS - 1.75 LTR  ( AL - F007576 )</t>
  </si>
  <si>
    <t>1800 ULTIMATE BLACK CHERRY MARGARITA RTD - COCKTAILS - 1.75 LTR  ( AL - F007586 )</t>
  </si>
  <si>
    <t>JOSE CUERVO AUTHENTIC STRAWBERRY LIGHT - COCKTAILS - 1.75 LTR  ( AL - F007587 )</t>
  </si>
  <si>
    <t>MILAGRO REPOSADO - TEQUILA-REPOSADO - 1.75 LTR  ( AL - F007602 )</t>
  </si>
  <si>
    <t>TEREMANA REPOSADO TEQUILA - TEQUILA-REPOSADO - 1.75 LTR  ( AL - F007654 )</t>
  </si>
  <si>
    <t>FIREBALL CINNAMON/KEG 3-1.75L BAG-N-BOX - DOM WHSKY-BLND - 1.75 LTR  ( AL - F007688 )</t>
  </si>
  <si>
    <t>CAPTAIN MORGAN PINEAPPLE MAI TAI RTS PET - COCKTAILS - 1.75 LTR  ( AL - F007704 )</t>
  </si>
  <si>
    <t>CAPTAIN MORGAN TROPICAL PUNCH RTD (PET) - COCKTAILS - 1.75 LTR  ( AL - F007705 )</t>
  </si>
  <si>
    <t>ADMIRAL NELSON'S COCONUT FLVRD RUM 42PF - RUM-FLVRD - 1.75 LTR  ( AL - F007710 )</t>
  </si>
  <si>
    <t>KINKY ALOHA BREEZE RTD VODKA COCKTAIL - COCKTAILS - 1.75 LTR  ( AL - F007754 )</t>
  </si>
  <si>
    <t>BACARDI PINEAPPLE MAI TAI - COCKTAILS - 1.75 LTR  ( AL - F007756 )</t>
  </si>
  <si>
    <t>HORNITOS BLOOD ORANGE MARGARITA - COCKTAILS - 1.75 LTR  ( AL - F007757 )</t>
  </si>
  <si>
    <t>LUKSUSOWA POTATO - VODKA-CLASSIC-IMP - 1.75 LTR  ( AL - F007770 )</t>
  </si>
  <si>
    <t>ELIJAH CRAIG STRAIGHT RYE - DOM WHSKY-STRT-RYE - 1.75 LTR  ( AL - F007777 )</t>
  </si>
  <si>
    <t>UV BLUE RASPBERRY LEMONADE BOMBSICLE RTD - COCKTAILS - 1.75 LTR  ( AL - F007788 )</t>
  </si>
  <si>
    <t>MIDNIGHT MOON LIGHTING LEMONADE BX SPOUT - DOM WHSKY-BLND - 1.75 LTR  ( AL - F007789 )</t>
  </si>
  <si>
    <t>1800 ULTIMATE STRAWBERRY MARGARITA RTD - COCKTAILS - 1.75 LTR  ( AL - F007790 )</t>
  </si>
  <si>
    <t>JOSE CUERVO AUTH PEACH LEMONADE MARGRITA - COCKTAILS - 1.75 LTR  ( AL - F007791 )</t>
  </si>
  <si>
    <t>PLATINUM 10X VODKA - VODKA-CLASSIC-DOM - 1.75 LTR  ( AL - F007814 )</t>
  </si>
  <si>
    <t>DON Q CRISTAL RUM - RUM-LIGHT - 1.75 LTR  ( AL - F007825 )</t>
  </si>
  <si>
    <t>CASA KOMOS ANEJO CRISTALINO TEQUILA - TEQUILA-CRISTALINO - 1.75 LTR  ( AL - F007834 )</t>
  </si>
  <si>
    <t>JOSE CUERVO AUTH MARG TROPICAL PARADISE - COCKTAILS - 1.75 LTR  ( AL - F007970 )</t>
  </si>
  <si>
    <t>MONTEBELLO LONG ISLAND ICE TEA - COCKTAILS - 1.75 LTR  ( AL - F007971 )</t>
  </si>
  <si>
    <t>JUAREZ GOLD DSS TEQUILA BASED CORDIAL - TEQUILA-GOLD - 1.75 LTR  ( AL - F008027 )</t>
  </si>
  <si>
    <t>WHEATLEY VODKA - VODKA-CLASSIC-DOM - 1.75 LTR  ( AL - F008227 )</t>
  </si>
  <si>
    <t>JACK DANIELS BLACK LABEL TRAY PACK - DOM WHSKY-STRT-BRBN/TN - 1.75 LTR  ( AL - F008801 )</t>
  </si>
  <si>
    <t>JOSE CUERVO ESPECIAL GOLD TEQ TRAY PACK - TEQUILA-GOLD - 1.75 LTR  ( AL - F008802 )</t>
  </si>
  <si>
    <t>FIREBALL CINNAMON WHISKEY TRAY PACK - DOM WHSKY-BLND - 1.75 LTR  ( AL - F008806 )</t>
  </si>
  <si>
    <t>DEWARS WHITE LABEL TRAY PACK - SCOTCH-BLND-FRGN BTLD - 1.75 LTR  ( AL - F008815 )</t>
  </si>
  <si>
    <t>BOMBAY SAPPHIRE TRAY PACK - GIN-CLASSIC-IMP - 1.75 LTR  ( AL - F008817 )</t>
  </si>
  <si>
    <t>MAKER'S MARK TRAY PACK - DOM WHSKY-STRT-BRBN/TN - 1.75 LTR  ( AL - F008818 )</t>
  </si>
  <si>
    <t>WILD TURKEY 101 BOURBON TRAY PACK - DOM WHSKY-STRT-BRBN/TN - 1.75 LTR  ( AL - F008830 )</t>
  </si>
  <si>
    <t>KIRKLAND SIGNATURE FRENCH VODKA - VODKA-CLASSIC-IMP - 1.75 LTR  ( AL - F008900 )</t>
  </si>
  <si>
    <t>KIRKLAND SIG 3YR BLENDED SCOTCH WHISKY - SCOTCH-BLND-FRGN BTLD - 1.75 LTR  ( AL - F008904 )</t>
  </si>
  <si>
    <t>KIRKLAND SIGNATURE LONDON DRY GIN - GIN-CLASSIC-IMP - 1.75 LTR  ( AL - F008907 )</t>
  </si>
  <si>
    <t>KIRKLAND SIG GOLDEN MARGARITA RTD TEQ BS - COCKTAILS - 1.75 LTR  ( AL - F008908 )</t>
  </si>
  <si>
    <t>KIRKLAND SIGNATURE AMERICAN VODKA - VODKA-CLASSIC-DOM - 1.75 LTR  ( AL - F008911 )</t>
  </si>
  <si>
    <t>KIRKLAND SIGNATURE IRISH CREAM LIQUEUR - CRDL-CRM LQR - 1.75 LTR  ( AL - F008916 )</t>
  </si>
  <si>
    <t>KIRKLAND SIGNATURE 12Y SINGLE MALT WHSKY - SCOTCH-SNGL MALT - 1.75 LTR  ( AL - F008918 )</t>
  </si>
  <si>
    <t>KIRKLAND SIGNATURE TENNESSEE WHISKEY - DOM WHSKY-STRT-BRBN/TN - 1.75 LTR  ( AL - F008920 )</t>
  </si>
  <si>
    <t>BACARDI SUPERIOR LIGHT-DRY RUM TRAY PACK - RUM-LIGHT - 1.75 LTR  ( AL - F008921 )</t>
  </si>
  <si>
    <t>KIRKLAND SIG BLENDED 6Y OAK CASK WHISKY - CAN-FRGN BLND-FRGN BTLD - 1.75 LTR  ( AL - F008926 )</t>
  </si>
  <si>
    <t>KIRKLAND SIGNATURE IRISH WHISKEY - IRISH - 1.75 LTR  ( AL - F008930 )</t>
  </si>
  <si>
    <t>KIRKLAND SIGNATURE BLANCO TEQUILA - TEQUILA-BLANCO - 1.75 LTR  ( AL - F008951 )</t>
  </si>
  <si>
    <t>KIRKLAND SIGNATURE SPICED ST. CROIX RUM - RUM-FLVRD - 1.75 LTR  ( AL - F008961 )</t>
  </si>
  <si>
    <t>FIREFLY RUBY RED GRAPEFRUIT (DSS) - VODKA-FLVRD-DOM - 1.75 LTR  ( AL - F010137 )</t>
  </si>
  <si>
    <t>MCMASTER'S - SCOTCH-BLND-US BTLD - 1.75 LTR  ( AL - F010166 )</t>
  </si>
  <si>
    <t>REDMONT VODKA - VODKA-CLASSIC-DOM - 1.75 LTR  ( AL - F010609 )</t>
  </si>
  <si>
    <t>JED ELIZABETH VODKA - VODKA-CLASSIC-DOM - 1.75 LTR  ( AL - F030198 )</t>
  </si>
  <si>
    <t>BROKEN SHED VODKA (NEW ZEALAND) - VODKA-CLASSIC-IMP - 1.75 LTR  ( AL - F030804 )</t>
  </si>
  <si>
    <t>SWEET HOME GAME DAY YELLOW HAMMER CKTL - COCKTAILS - 1.75 LTR  ( AL - F030806 )</t>
  </si>
  <si>
    <t>1800 ULTIMATE PASSIONFRUIT MARGARITA RTD - COCKTAILS - 1.75 LTR  ( AL - F070001 )</t>
  </si>
  <si>
    <t>1800 ULTIMATE WILD BERRY MARGARITA - COCKTAILS - 1.75 LTR  ( AL - F070165 )</t>
  </si>
  <si>
    <t>JOSE CUERVO MARG RASPBERRY COLADA PET - COCKTAILS - 1.75 LTR  ( AL - F070166 )</t>
  </si>
  <si>
    <t>TRAVELLER BLEND NO 40 WHISKEY - DOM WHSKY-BLND - 1.75 LTR  ( AL - F070228 )</t>
  </si>
  <si>
    <t>BURNETT'S CHERRY FLAVORED VODKA - VODKA-FLVRD-DOM - 1.75 LTR  ( AL - F070231 )</t>
  </si>
  <si>
    <t>JOSE CUERVO HOLIDAY ED MISTLETOE MRG PET - COCKTAILS - 1.75 LTR  ( AL - F070335 )</t>
  </si>
  <si>
    <t>1800 ULTIMATE LIGHT MARGARITA RTD - COCKTAILS - 1.75 LTR  ( AL - F070395 )</t>
  </si>
  <si>
    <t>JOSE CUERVO DOUBLE STRENGTH MARG UFC PET - COCKTAILS - 750 ML  ( AL - F070396 )</t>
  </si>
  <si>
    <t>JOSE CUERVO MARG DRAGONFRUIT LEMONDE PET - COCKTAILS - 1.75 LTR  ( AL - F070397 )</t>
  </si>
  <si>
    <t>FIREBALL STOCKING PET/IN DECORATIVE BOX - DOM WHSKY-BLND - 1.75 LTR  ( AL - F070427 )</t>
  </si>
  <si>
    <t>GLENMORANGIE 12Y HIGHLAND SINGLE MALT SC - SCOTCH-SNGL MALT - 1.75 LTR  ( AL - F070480 )</t>
  </si>
  <si>
    <t>BUZZBALLZ BIGGIES BRY CHRY LMED TRAYPACK - COCKTAILS - 1.75 LTR  ( AL - F070549 )</t>
  </si>
  <si>
    <t>JIM BEAM BLACK 7 YR - DOM WHSKY-STRT-BRBN/TN - 1.75 LTR  ( AL - F070662 )</t>
  </si>
  <si>
    <t>SEAGRAM'S EXTRA DRY - GIN-CLASSIC-DOM - 100 ML  ( AL - G000112 )</t>
  </si>
  <si>
    <t>JACK DANIELS BLACK LABEL - DOM WHSKY-STRT-BRBN/TN - 100 ML  ( AL - G000305 )</t>
  </si>
  <si>
    <t>HENNESSY V S - BRNDY/CGNC-CGNC-VS - 100 ML  ( AL - G000322 )</t>
  </si>
  <si>
    <t>FIREBALL CINNAMON WHISKEY - DOM WHSKY-BLND - 100 ML  ( AL - G000327 )</t>
  </si>
  <si>
    <t>SMIRNOFF - VODKA-CLASSIC-DOM - 100 ML  ( AL - G000363 )</t>
  </si>
  <si>
    <t>CUERVO ESPECIAL - TEQUILA-GOLD - 100 ML  ( AL - G000393 )</t>
  </si>
  <si>
    <t>JOSE CUERVO ESPECIAL SILVER - TEQUILA-BLANCO - 100 ML  ( AL - G000395 )</t>
  </si>
  <si>
    <t>COURVOISIER V S - BRNDY/CGNC-CGNC-VS - 100 ML  ( AL - G000549 )</t>
  </si>
  <si>
    <t>BAILEYS ORIGINAL IRISH CREAM 3P 100ML - CRDL-CRM LQR - 100 ML  ( AL - G000646 )</t>
  </si>
  <si>
    <t>REMY MARTIN VSOP - BRNDY/CGNC-CGNC-VSOP - 100 ML  ( AL - G000669 )</t>
  </si>
  <si>
    <t>TWISTED SHOTZ BUTTERY NIPPLE:VODKA BASED - CRDL-LQR&amp;SPC-OTH - 100 ML  ( AL - G001009 )</t>
  </si>
  <si>
    <t>TWISTED SHOTZ SEX ON THE BEACH:PEAR/VANL - CRDL-LQR&amp;SPC-OTH - 100 ML  ( AL - G001011 )</t>
  </si>
  <si>
    <t>ANGEL'S ENVY WHISKEY - DOM WHSKY-STRT-BRBN/TN - 100 ML  ( AL - G001237 )</t>
  </si>
  <si>
    <t>PLATINUM 7X VODKA (WAS TAAKA PLATINUM) - VODKA-CLASSIC-DOM - 100 ML  ( AL - G001467 )</t>
  </si>
  <si>
    <t>OLD CAMP PEACH PECAN WHISKEY (DSS) - DOM WHSKY-BLND - 100 ML  ( AL - G001709 )</t>
  </si>
  <si>
    <t>PATRON REPOSADO - TEQUILA-REPOSADO - 100 ML  ( AL - G001870 )</t>
  </si>
  <si>
    <t>PATRON ANEJO - TEQUILA-ANEJO - 100 ML  ( AL - G001871 )</t>
  </si>
  <si>
    <t>PATRON SILVER TEQUILA - TEQUILA-BLANCO - 100 ML  ( AL - G001872 )</t>
  </si>
  <si>
    <t>TWISTED SHOTZ PUSSY CAT:WTRMLN/PNA COLDA - VODKA-FLVRD-IMP - 100 ML  ( AL - G001937 )</t>
  </si>
  <si>
    <t>SEAGRAM'S EXTRA SMOOTH VODKA - VODKA-CLASSIC-DOM - 100 ML  ( AL - G004084 )</t>
  </si>
  <si>
    <t>JOSE CUERVO ESPECIAL SILVER - TEQUILA-BLANCO - 100 ML  ( AL - G004179 )</t>
  </si>
  <si>
    <t>JAGERMEISTER - CRDL-LQR&amp;SPC-OTH - 100 ML  ( AL - G004401 )</t>
  </si>
  <si>
    <t>E &amp; J XO BRANDY - BRNDY/CGNC-DOM - 100 ML  ( AL - G004927 )</t>
  </si>
  <si>
    <t>RUM CHATA HORCHATA 100ML 3-PACKS 20EA - CRDL-LQR&amp;SPC-OTH - 100 ML  ( AL - G005618 )</t>
  </si>
  <si>
    <t>PLATINUM 7X VODKA (WAS TAAKA PLATINUM) - VODKA-CLASSIC-DOM - 100 ML  ( AL - G005636 )</t>
  </si>
  <si>
    <t>ICE DREAMS COLL 4FL-8PK 2E:CM/MJ/PNC/DAQ - COCKTAILS - 100 ML  ( AL - G007347 )</t>
  </si>
  <si>
    <t>ICE DREAMS MOJITO ALCOHOLIC POPTAILS - COCKTAILS - 100 ML  ( AL - G007349 )</t>
  </si>
  <si>
    <t>ICE DREAMS PINA COLADA ALCOHOLIC POPTAIL - COCKTAILS - 100 ML  ( AL - G007350 )</t>
  </si>
  <si>
    <t>ICE DREAMS RED DAIQUIRI POPTAIL - COCKTAILS - 100 ML  ( AL - G007352 )</t>
  </si>
  <si>
    <t>TWISTED SHOTZ JOLLI JOLLI - CRDL-LQR&amp;SPC-OTH - 100 ML  ( AL - G007455 )</t>
  </si>
  <si>
    <t>SINGLETON EXPEDITION:6-5P:S/L/T/M/O&amp;2SHT - SCOTCH-SNGL MALT - 100 ML  ( AL - G007615 )</t>
  </si>
  <si>
    <t>TWISTED SHOTZ SUCK IT UP BUTTERCUP - CRDL-LQR&amp;SPC-OTH - 100 ML  ( AL - G070407 )</t>
  </si>
  <si>
    <t>POST MERIDIEM ESPRESSO MARTINI - COCKTAILS - 100 ML  ( AL - G070436 )</t>
  </si>
  <si>
    <t>POST MERIDIEM REAL LIME JUICE MARGARITA - COCKTAILS - 100 ML  ( AL - G070437 )</t>
  </si>
  <si>
    <t>POST MERIDIEM COSMOPOLITAN - COCKTAILS - 100 ML  ( AL - G070472 )</t>
  </si>
  <si>
    <t>MASTER OF MIXES BIG BUCKET PREMIUM MARGR - TABLE OTHER - 3.0 LTR  ( AL - H003619 )</t>
  </si>
  <si>
    <t>NEW AMSTERDAM PINK WHITNEY PET/20PBUCKET - VODKA-FLVRD-DOM - 50 ML  ( AL - H070338 )</t>
  </si>
  <si>
    <t>JOSE CUERVO SPARKLING MARG 4P 355ML - COCKTAILS - 375 ML  ( AL - J001004 )</t>
  </si>
  <si>
    <t>JIM BEAM &amp; COLA 6P 355ML - COCKTAILS - 375 ML  ( AL - J007001 )</t>
  </si>
  <si>
    <t>JIM BEAM &amp; GINGER ALE 6P 355ML - COCKTAILS - 375 ML  ( AL - J007002 )</t>
  </si>
  <si>
    <t>SALVADOR'S CLASSIC MARGARITA 6-4PK 355ML - COCKTAILS - 375 ML  ( AL - J007141 )</t>
  </si>
  <si>
    <t>JOIA SPIRIT SPRKLG GREYHOUND 4P 355ML - COCKTAILS - 375 ML  ( AL - J007167 )</t>
  </si>
  <si>
    <t>HIGH NOON SUN SIPS BLACK CHRRY 4P 355ML - COCKTAILS - 375 ML  ( AL - J007253 )</t>
  </si>
  <si>
    <t>HIGH NOON SUN SIPS GRAPEFRUIT 4P 355ML - COCKTAILS - 375 ML  ( AL - J007254 )</t>
  </si>
  <si>
    <t>HIGH NOON SUN SIPS PINEAPPLE 4P 355ML - COCKTAILS - 375 ML  ( AL - J007255 )</t>
  </si>
  <si>
    <t>HIGH NOON SUN SIPS WATERMELON 4P 355ML - COCKTAILS - 375 ML  ( AL - J007256 )</t>
  </si>
  <si>
    <t>JOIA SPIRIT SPRKLG MARGARITA 4P 355ML - COCKTAILS - 375 ML  ( AL - J007257 )</t>
  </si>
  <si>
    <t>JOIA SPIRIT SPRKLG COSMOPOLITAN 4P 355ML - COCKTAILS - 375 ML  ( AL - J007259 )</t>
  </si>
  <si>
    <t>MONACO COCKTAILS COGNAC CRUSH 355ML - COCKTAILS - 375 ML  ( AL - J007267 )</t>
  </si>
  <si>
    <t>MONACO COCKTAILS CITRUS RUSH 4PK 355ML - COCKTAILS - 375 ML  ( AL - J007271 )</t>
  </si>
  <si>
    <t>MONACO COCKTAILS TEQ LIME CRUSH 4P 355ML - COCKTAILS - 375 ML  ( AL - J007272 )</t>
  </si>
  <si>
    <t>MONACO COCKTAILS BLUE CRUSH 4PK 355ML - COCKTAILS - 375 ML  ( AL - J007273 )</t>
  </si>
  <si>
    <t>HIGH NOON SUN SIPS/12-VRT:GF/B/P/W 355ML - COCKTAILS - 375 ML  ( AL - J007334 )</t>
  </si>
  <si>
    <t>CANTEEN BLACK CHERRY 6P 355ML - COCKTAILS - 375 ML  ( AL - J007380 )</t>
  </si>
  <si>
    <t>CANTEEN WATERMELON 6P 355ML - COCKTAILS - 375 ML  ( AL - J007381 )</t>
  </si>
  <si>
    <t>UVGO BLUE RASPBERRY SPARKLING CKTL 355ML - COCKTAILS - 375 ML  ( AL - J007384 )</t>
  </si>
  <si>
    <t>UVGO PINK LEMONADE SPARKLING CKTL 355ML - COCKTAILS - 375 ML  ( AL - J007387 )</t>
  </si>
  <si>
    <t>BACARDI LIME &amp; SODA 4P 355ML - COCKTAILS - 375 ML  ( AL - J007406 )</t>
  </si>
  <si>
    <t>ABSOLUT LIME &amp; CUCUMBER SODA 4P 355ML - COCKTAILS - 375 ML  ( AL - J007412 )</t>
  </si>
  <si>
    <t>ABSOLUT MANGO MULE 4P 355ML - COCKTAILS - 375 ML  ( AL - J007413 )</t>
  </si>
  <si>
    <t>ABSOLUT GRAPEFRUIT PALOMA 4P 355ML - COCKTAILS - 375 ML  ( AL - J007414 )</t>
  </si>
  <si>
    <t>HIGH NOON SUN SIPS PEACH 4P 355ML - COCKTAILS - 375 ML  ( AL - J007441 )</t>
  </si>
  <si>
    <t>ICE DREAMS COSMO ALCOHOLIC POPTAILS - COCKTAILS - 375 ML  ( AL - J007518 )</t>
  </si>
  <si>
    <t>ICE DREAMS MOJITO POPTAILS 4PK - COCKTAILS - 375 ML  ( AL - J007519 )</t>
  </si>
  <si>
    <t>ICE DREAMS PINA COLADA ALCOHOLIC POPTAIL - COCKTAILS - 375 ML  ( AL - J007520 )</t>
  </si>
  <si>
    <t>ICE DREAMS RED DAIQUIRI POPTAIL - COCKTAILS - 375 ML  ( AL - J007522 )</t>
  </si>
  <si>
    <t>JOSE CUERVO PLAYAMAR LIME SLTZR 4P 355ML - COCKTAILS - 375 ML  ( AL - J007526 )</t>
  </si>
  <si>
    <t>JOSE CUERVO PLAYAMAR GRAPEFRT 4P 355ML - COCKTAILS - 375 ML  ( AL - J007527 )</t>
  </si>
  <si>
    <t>CATHEAD SPARKLNG VDK 2E:CB/L/MN/SL 355ML - COCKTAILS - 375 ML  ( AL - J007550 )</t>
  </si>
  <si>
    <t>SVEDKA BLK CHRRY LIME VDKA SODA 4P 355ML - COCKTAILS - 375 ML  ( AL - J007552 )</t>
  </si>
  <si>
    <t>CROWN ROYAL WHK&amp;COLA CKTL 4P 355ML - COCKTAILS - 375 ML  ( AL - J007555 )</t>
  </si>
  <si>
    <t>CROWN ROYAL PEACH TEA CKTL 4P 355ML - COCKTAILS - 375 ML  ( AL - J007556 )</t>
  </si>
  <si>
    <t>CROWN ROYAL WASHINGTN APPLE 4P 355ML - COCKTAILS - 375 ML  ( AL - J007557 )</t>
  </si>
  <si>
    <t>HIGH NOON SUN SIPS/8P:PN/W/MG/PF 355ML - COCKTAILS - 375 ML  ( AL - J007564 )</t>
  </si>
  <si>
    <t>OLE SMOKY BLACKBERRY LEMONADE MNSH 355ML - COCKTAILS - 375 ML  ( AL - J007578 )</t>
  </si>
  <si>
    <t>PICKERS UNPLUGGED 8P-2E:RS/CB/GF/T 355ML - COCKTAILS - 375 ML  ( AL - J007597 )</t>
  </si>
  <si>
    <t>HIGH NOON SUN SIPS MANGO 4P 355ML - COCKTAILS - 375 ML  ( AL - J007620 )</t>
  </si>
  <si>
    <t>HIGH NOON SUN SIPS/8 VRT GF/BC/P/W 355ML - COCKTAILS - 375 ML  ( AL - J007621 )</t>
  </si>
  <si>
    <t>SPIRITFRUIT VRTY:8P-CL/GRF/BLB/CR 355ML - COCKTAILS - 375 ML  ( AL - J007651 )</t>
  </si>
  <si>
    <t>MALIBU PINA COLADA RTD 4P 355ML - COCKTAILS - 375 ML  ( AL - J007665 )</t>
  </si>
  <si>
    <t>MALIBU STRAWBERRY DAIQUIRI RTD 4P 355ML - COCKTAILS - 375 ML  ( AL - J007666 )</t>
  </si>
  <si>
    <t>OHEMGEE PALOMA COCKTAIL 4P 355ML - COCKTAILS - 375 ML  ( AL - J007709 )</t>
  </si>
  <si>
    <t>ABSOLUT PINEAPPLE MARTINI CKTL 4P 355ML - COCKTAILS - 375 ML  ( AL - J007720 )</t>
  </si>
  <si>
    <t>JAMESON GINGER &amp; LIME RTD CTKL 4P 355ML - COCKTAILS - 375 ML  ( AL - J007721 )</t>
  </si>
  <si>
    <t>MALIBU PINEAPPLE BAY BREEZE 4P 355ML - COCKTAILS - 375 ML  ( AL - J007722 )</t>
  </si>
  <si>
    <t>RANCH RIDER SPIRITS VARIETY 4-6PK 355ML - COCKTAILS - 375 ML  ( AL - J007726 )</t>
  </si>
  <si>
    <t>JACK DANIEL'S TENN HONEY&amp;LMND 4P 355ML - COCKTAILS - 375 ML  ( AL - J007741 )</t>
  </si>
  <si>
    <t>JACK DANIEL'S TENN APPLE FIZZ 4P 355ML - COCKTAILS - 375 ML  ( AL - J007743 )</t>
  </si>
  <si>
    <t>BACARDI/3FL-MOJITO PK:MN/MJ/SM 4P 355ML - COCKTAILS - 375 ML  ( AL - J007755 )</t>
  </si>
  <si>
    <t>SVEDKA TROPICS MIX-8P:OR M/PN G/RK 355ML - COCKTAILS - 375 ML  ( AL - J007767 )</t>
  </si>
  <si>
    <t>CROWN ROYAL WHISKY LEMONADE 4P 355ML - COCKTAILS - 375 ML  ( AL - J007797 )</t>
  </si>
  <si>
    <t>MONACO/3B VRY 4/6P 2E:RUSH/LME/BLU 355ML - COCKTAILS - 375 ML  ( AL - J007803 )</t>
  </si>
  <si>
    <t>HIGH NOON SUN SIPS LEMON 4P 355ML - COCKTAILS - 375 ML  ( AL - J007808 )</t>
  </si>
  <si>
    <t>HIGH NOON SUN SIPS PASSIONFRUIT 4P 355ML - COCKTAILS - 375 ML  ( AL - J007809 )</t>
  </si>
  <si>
    <t>HIGH NOON SS POOL 8P:KW/GV/PC/L 355ML - COCKTAILS - 375 ML  ( AL - J007810 )</t>
  </si>
  <si>
    <t>JAMESON LEMONADE RTD 4P 355ML - COCKTAILS - 375 ML  ( AL - J007833 )</t>
  </si>
  <si>
    <t>ZING ZANG BLOODY MARY 4PK 355ML - COCKTAILS - 375 ML  ( AL - J007864 )</t>
  </si>
  <si>
    <t>ZING ZANG MANGO MARGARITA 6-4PK 355ML - COCKTAILS - 375 ML  ( AL - J007865 )</t>
  </si>
  <si>
    <t>ZING ZANG MARGARITA 4PK 355ML - COCKTAILS - 375 ML  ( AL - J007866 )</t>
  </si>
  <si>
    <t>ZING ZANG BOURBON WHISKEY SOUR 4PK 355ML - COCKTAILS - 375 ML  ( AL - J007867 )</t>
  </si>
  <si>
    <t>DIXIE VODKA CKTL GEORGIA PEACH 4P 355ML - COCKTAILS - 375 ML  ( AL - J007868 )</t>
  </si>
  <si>
    <t>NUTRL/4F FRUIT VRTY 3-8P:PA/WM/O/BC355ML - COCKTAILS - 375 ML  ( AL - J007876 )</t>
  </si>
  <si>
    <t>HIGH NOON ENDZONE LE 8PK:PR/CR/BC 355ML - COCKTAILS - 375 ML  ( AL - J007933 )</t>
  </si>
  <si>
    <t>JACK DANIEL&amp;COCA-COLA ZERO SUGR 4P 355ML - COCKTAILS - 375 ML  ( AL - J007935 )</t>
  </si>
  <si>
    <t>JACK DANIELS &amp; COCA COLA 4P 355ML - COCKTAILS - 375 ML  ( AL - J007943 )</t>
  </si>
  <si>
    <t>ABSOLUT VRTY 8P 2E:HH/BV/MULE/CSMO 355ML - COCKTAILS - 375 ML  ( AL - J007972 )</t>
  </si>
  <si>
    <t>CUTWATER LONG ISLAND ICED TEA 4P 355ML - COCKTAILS - 375 ML  ( AL - J007973 )</t>
  </si>
  <si>
    <t>CUTWATER SPIRITS LIME MARGARITA 355ML - COCKTAILS - 375 ML  ( AL - J007974 )</t>
  </si>
  <si>
    <t>DEEP EDDY VODKA &amp; SODA 2E:LM/RR/L 355ML - COCKTAILS - 375 ML  ( AL - J007975 )</t>
  </si>
  <si>
    <t>FRESCA MIXED VDK SPRITZ 8P:G/M/B/P 355ML - COCKTAILS - 375 ML  ( AL - J007976 )</t>
  </si>
  <si>
    <t>HIGH NOON TEQ SLZ 8P:STW/LME/GF/PF 355ML - COCKTAILS - 375 ML  ( AL - J007977 )</t>
  </si>
  <si>
    <t>MALIBU PEACH RUM COCKTAIL RTD 4P 355ML - COCKTAILS - 375 ML  ( AL - J007978 )</t>
  </si>
  <si>
    <t>MIDNIGHT MOON COMBO:PCH/LMN/WTM 6P 355ML - COCKTAILS - 375 ML  ( AL - J007979 )</t>
  </si>
  <si>
    <t>TRULY VS TWIST VTY 8P:BL/PC/CL/PT 355ML - COCKTAILS - 375 ML  ( AL - J007981 )</t>
  </si>
  <si>
    <t>WHITE CLAW VODKA+SODA WILD CHRY 4P 355ML - COCKTAILS - 375 ML  ( AL - J007983 )</t>
  </si>
  <si>
    <t>SUN CRUISER CLASSIC ICED TEA 6P 355ML - COCKTAILS - 375 ML  ( AL - J008311 )</t>
  </si>
  <si>
    <t>KIRKLAND SIGN VDK 6P-2E:PA/PCH/WTM 355ML - COCKTAILS - 375 ML  ( AL - J008969 )</t>
  </si>
  <si>
    <t>SAUZA AGUA FUERTE GRAPEFRUIT 6-4PK 355ML - COCKTAILS - 375 ML  ( AL - J009395 )</t>
  </si>
  <si>
    <t>SAUZA AGUA FUERTE MANGO 6-4 PK 355ML - COCKTAILS - 375 ML  ( AL - J009396 )</t>
  </si>
  <si>
    <t>HIGH NOON SUN SIPS LIME 4P 355ML - COCKTAILS - 375 ML  ( AL - J009878 )</t>
  </si>
  <si>
    <t>NUTRL PINEAPPLE 6-4PK CAN 355ML - COCKTAILS - 375 ML  ( AL - J010467 )</t>
  </si>
  <si>
    <t>NUTRL WATERMELON 6-4PK CAN 355ML - COCKTAILS - 375 ML  ( AL - J010468 )</t>
  </si>
  <si>
    <t>GIN&amp;JUICE BY DRE &amp; SNOOP CITRUS 4P 355ML - COCKTAILS - 375 ML  ( AL - J030721 )</t>
  </si>
  <si>
    <t>GIN&amp;JUICE BY DRE &amp; SNOOP MELON 4P 355ML - COCKTAILS - 375 ML  ( AL - J030722 )</t>
  </si>
  <si>
    <t>GIN&amp;JUICE BY DRE &amp; SNOOP PSNFRT 4P 355ML - COCKTAILS - 375 ML  ( AL - J030725 )</t>
  </si>
  <si>
    <t>WELCH'S WATERMELON MULE 4P 355ML - COCKTAILS - 375 ML  ( AL - J030960 )</t>
  </si>
  <si>
    <t>WELCH'S PASSION FRUIT MOJITO CKT 4P355ML - COCKTAILS - 375 ML  ( AL - J030961 )</t>
  </si>
  <si>
    <t>MALIBU/RTD VRTY 8P:PNC/STW/PCH/PNA 355ML - COCKTAILS - 375 ML  ( AL - J070046 )</t>
  </si>
  <si>
    <t>MONACO CLASSIC MRG VT 6P:LME/PF/WL 355ML - COCKTAILS - 375 ML  ( AL - J070049 )</t>
  </si>
  <si>
    <t>NUTRL ORANGE VODKA SELTZER CKTL 4P 355ML - COCKTAILS - 375 ML  ( AL - J070050 )</t>
  </si>
  <si>
    <t>WHITE CLAW VODKA+SODA PEACH 4P 355ML - COCKTAILS - 375 ML  ( AL - J070101 )</t>
  </si>
  <si>
    <t>DOGFISH BAR CART 8P:SH/BS/LL/B&amp;M 355ML - COCKTAILS - 375 ML  ( AL - J070121 )</t>
  </si>
  <si>
    <t>TRULY VODKA SODA MANGO 4P 355ML - COCKTAILS - 375 ML  ( AL - J070122 )</t>
  </si>
  <si>
    <t>SPEEDBALL SEA SALT CARAMEL TEQ 4P 355ML - COCKTAILS - 375 ML  ( AL - J070136 )</t>
  </si>
  <si>
    <t>ABSOLUT OCEAN SPRAY VD CRANBERRY 4P355ML - COCKTAILS - 375 ML  ( AL - J070152 )</t>
  </si>
  <si>
    <t>ABSOLUT OCEAN SP 8P 2E:CR/RP/GR/PA 355ML - COCKTAILS - 375 ML  ( AL - J070153 )</t>
  </si>
  <si>
    <t>JAMESON ORANGE SPRITZ IRISH WHK 4P 355ML - COCKTAILS - 375 ML  ( AL - J070154 )</t>
  </si>
  <si>
    <t>THE COPPER CAN VT 4P:O/PSN/BLK/BO O355ML - COCKTAILS - 375 ML  ( AL - J070158 )</t>
  </si>
  <si>
    <t>DEEP EDDY TEA RTD 2E:LM/PCH/SWT 6P 355ML - COCKTAILS - 375 ML  ( AL - J070161 )</t>
  </si>
  <si>
    <t>BEACH CO STRAWBERRY LEMONADE 4P 355ML - COCKTAILS - 375 ML  ( AL - J070162 )</t>
  </si>
  <si>
    <t>BEACH WHK CO WATERMELON PEACH 4P 355ML - COCKTAILS - 375 ML  ( AL - J070163 )</t>
  </si>
  <si>
    <t>HAPPY GOODNESS PINEAPPLE PASSION 355ML - COCKTAILS - 375 ML  ( AL - J070184 )</t>
  </si>
  <si>
    <t>JACK DANIELS &amp; GINGER 4P 355ML - COCKTAILS - 375 ML  ( AL - J070189 )</t>
  </si>
  <si>
    <t>STATESIDE SURFSIDE CKT 8P:L/I/P/IL 355ML - COCKTAILS - 375 ML  ( AL - J070193 )</t>
  </si>
  <si>
    <t>WHITE CLAW V+S VT2 8P:CRB/GV/LM/MG 355ML - COCKTAILS - 375 ML  ( AL - J070194 )</t>
  </si>
  <si>
    <t>HIGH NOON FIESTA 8P:GFT/LME/PP/BO 355ML - COCKTAILS - 375 ML  ( AL - J070200 )</t>
  </si>
  <si>
    <t>NUTRL/4F LEMONDE VR 3-8P:CL/SB/P/B 355ML - COCKTAILS - 375 ML  ( AL - J070202 )</t>
  </si>
  <si>
    <t>SUNNY D VODKA SELTZER 4P 355ML - COCKTAILS - 375 ML  ( AL - J070204 )</t>
  </si>
  <si>
    <t>SUNNY D VDK VTY 8P:4TANGY/2PNA&amp;2STW355ML - COCKTAILS - 375 ML  ( AL - J070205 )</t>
  </si>
  <si>
    <t>GOOD BOY SZ JOHN DALY 8P:R/PC/BL/O 355ML - COCKTAILS - 375 ML  ( AL - J070216 )</t>
  </si>
  <si>
    <t>CROWN ROYAL LMND VTY 8P:LM/BL/M/PC 355ML - COCKTAILS - 375 ML  ( AL - J070220 )</t>
  </si>
  <si>
    <t>SMIRNOFF SMASH VT 8P:RSP/PO/SDF/WL 355ML - COCKTAILS - 375 ML  ( AL - J070223 )</t>
  </si>
  <si>
    <t>WHITE CLAW TEQ SMASH 8P:PP/LP/SG/MT355ML - COCKTAILS - 375 ML  ( AL - J070234 )</t>
  </si>
  <si>
    <t>SPRINTER VODKA SODA 8P:BC/PC/LM/GF 355ML - COCKTAILS - 375 ML  ( AL - J070239 )</t>
  </si>
  <si>
    <t>REDMONT SPIKED ICE TEA CKTL 4P 355ML - COCKTAILS - 375 ML  ( AL - J070244 )</t>
  </si>
  <si>
    <t>SUN CRUISER VT 8P:IT/LM IT/PCH/RSP 355ML - COCKTAILS - 375 ML  ( AL - J070245 )</t>
  </si>
  <si>
    <t>SUN CRUISER LEMONADE VODKA 355ML - COCKTAILS - 375 ML  ( AL - J070248 )</t>
  </si>
  <si>
    <t>HIGH NOON VD ICE TEA 8P:OG/PC/LM/RS355ML - COCKTAILS - 375 ML  ( AL - J070262 )</t>
  </si>
  <si>
    <t>NOVO FOGO PASSIONFRUIT ORGANIC 4P 355ML - COCKTAILS - 375 ML  ( AL - J070281 )</t>
  </si>
  <si>
    <t>NUTRL/4F CRANBRY VRTY 3-8P:C/O/G/A 355ML - COCKTAILS - 375 ML  ( AL - J070282 )</t>
  </si>
  <si>
    <t>SUPERBIRD TEQ PALOMA PINK GRAPEFRT 355ML - COCKTAILS - 375 ML  ( AL - J070294 )</t>
  </si>
  <si>
    <t>ZEROES CREAMSICLE COCKTAIL 4P 355ML - COCKTAILS - 375 ML  ( AL - J070297 )</t>
  </si>
  <si>
    <t>ZEROES GRAPESICLE COCKTAIL 4P 355ML - COCKTAILS - 375 ML  ( AL - J070298 )</t>
  </si>
  <si>
    <t>NOVO FOGO MANGO ORGANIC CKTL 4P 355ML - COCKTAILS - 375 ML  ( AL - J070300 )</t>
  </si>
  <si>
    <t>CUTWATER ESPRESSO MARTINI 4P 355ML - COCKTAILS - 375 ML  ( AL - J070304 )</t>
  </si>
  <si>
    <t>CUTWATER PEPPERMINT WHT RUSSIAN 4P 355ML - COCKTAILS - 375 ML  ( AL - J070305 )</t>
  </si>
  <si>
    <t>STATESIDE SURFSIDE LEMONADE VODKA 355ML - COCKTAILS - 375 ML  ( AL - J070343 )</t>
  </si>
  <si>
    <t>JACK DANIELS COCA COLA CHERRY 4P 355ML - COCKTAILS - 375 ML  ( AL - J070357 )</t>
  </si>
  <si>
    <t>GIN&amp;JUICE DRE SNOOP 8P:CT/AP/PF/ML 355ML - COCKTAILS - 375 ML  ( AL - J070369 )</t>
  </si>
  <si>
    <t>ON THE ROCKS SPARKLING LIME MARG 4P355ML - COCKTAILS - 375 ML  ( AL - J070374 )</t>
  </si>
  <si>
    <t>ON THE ROCKS CUCUMBR LMNGRS MULE 4P355ML - COCKTAILS - 375 ML  ( AL - J070375 )</t>
  </si>
  <si>
    <t>JACK DANIELS &amp; COCA COLA 4P 355ML - COCKTAILS - 375 ML  ( AL - J070376 )</t>
  </si>
  <si>
    <t>HIGH NOON TEQULA SELTZER LIME 4P 355ML - COCKTAILS - 375 ML  ( AL - J070379 )</t>
  </si>
  <si>
    <t>HIGH NOON VODKA ICED TEA PEACH 4P 355ML - COCKTAILS - 375 ML  ( AL - J070380 )</t>
  </si>
  <si>
    <t>STATESIDE SURFSIDE VT 8P:LM/BC/S/R 355ML - COCKTAILS - 375 ML  ( AL - J070403 )</t>
  </si>
  <si>
    <t>STATESIDE SURFSIDE STRAWBRRY L+V 4P355ML - COCKTAILS - 375 ML  ( AL - J070411 )</t>
  </si>
  <si>
    <t>STATESIDE SURFSIDE ICED TEA L+V 355ML - COCKTAILS - 375 ML  ( AL - J070412 )</t>
  </si>
  <si>
    <t>SUNNY D VS SUMMER 8P-2E:TO/OS/OB/OP355ML - COCKTAILS - 375 ML  ( AL - J070423 )</t>
  </si>
  <si>
    <t>SUN CRUISER LMDE VT 8P:LM/PK/ST/IT 355ML - COCKTAILS - 375 ML  ( AL - J070428 )</t>
  </si>
  <si>
    <t>CUTWATER LEMON DROP MARTINI 4P 355ML - COCKTAILS - 375 ML  ( AL - J070431 )</t>
  </si>
  <si>
    <t>NUTRL LIME VDK SELTZER 4P 355ML - COCKTAILS - 375 ML  ( AL - J070432 )</t>
  </si>
  <si>
    <t>MINUTE MAID SPIKED 8P:LMND/PNK LMN 355ML - COCKTAILS - 375 ML  ( AL - J070435 )</t>
  </si>
  <si>
    <t>HIGH NOON V SL BEACH 12P-3E:P/L/R/K355ML - COCKTAILS - 375 ML  ( AL - J070474 )</t>
  </si>
  <si>
    <t>HIGH NOON VDK SLZ DAY 8P:PC/T/CR/PR355ML - COCKTAILS - 375 ML  ( AL - J070475 )</t>
  </si>
  <si>
    <t>YELLOW HAMMER SLAMMER DST MIX 8P 355ML - COCKTAILS - 375 ML  ( AL - J070476 )</t>
  </si>
  <si>
    <t>MOM WATER SQUAD VTY PK:K/L/J/S 8P 355ML - COCKTAILS - 375 ML  ( AL - J070487 )</t>
  </si>
  <si>
    <t>MOM WATER SQUAD VTY PK:M/K/N/S 8P 355ML - COCKTAILS - 375 ML  ( AL - J070488 )</t>
  </si>
  <si>
    <t>LUCKY ONE LEMONADE ORIGINAL VDK 4P 355ML - COCKTAILS - 375 ML  ( AL - J070489 )</t>
  </si>
  <si>
    <t>LUCKY ONE LEMONADE BLUEBERRY VD 4P 355ML - COCKTAILS - 375 ML  ( AL - J070490 )</t>
  </si>
  <si>
    <t>LUCKY ONE LEMONADE PEACH VODKA 4P 355ML - COCKTAILS - 375 ML  ( AL - J070491 )</t>
  </si>
  <si>
    <t>LUCKY ONE LEMONADE RASPBERRY VD 4P 355ML - COCKTAILS - 375 ML  ( AL - J070492 )</t>
  </si>
  <si>
    <t>LUCKY ONE LEMONADE VT 8P-2E:O/P/R/B355ML - COCKTAILS - 375 ML  ( AL - J070493 )</t>
  </si>
  <si>
    <t>196 VARIETY 12P 3E:LMN/PCH/GRF/STW 355ML - COCKTAILS - 375 ML  ( AL - J070496 )</t>
  </si>
  <si>
    <t>HIGH NOON VDKA ICED TEA ORIGINAL 4P355ML - COCKTAILS - 375 ML  ( AL - J070498 )</t>
  </si>
  <si>
    <t>HIGH NOON LAKE 8P VDK ICED TEA ORG 355ML - COCKTAILS - 375 ML  ( AL - J070499 )</t>
  </si>
  <si>
    <t>HIGH NOON SUN SIPS WATERMELON 355ML - COCKTAILS - 375 ML  ( AL - J070500 )</t>
  </si>
  <si>
    <t>HIGH NOON SUN SIPS PINEAPPLE 355ML - COCKTAILS - 375 ML  ( AL - J070501 )</t>
  </si>
  <si>
    <t>HIGH NOON SUN SIPS PEACH 355ML - COCKTAILS - 375 ML  ( AL - J070502 )</t>
  </si>
  <si>
    <t>HIGH NOON TEQUILA SELTZER LIME 355ML - COCKTAILS - 375 ML  ( AL - J070503 )</t>
  </si>
  <si>
    <t>ABSOLUT OCEAN SP 3E:CR/CP/CM/WCP 355ML - COCKTAILS - 375 ML  ( AL - J070588 )</t>
  </si>
  <si>
    <t>WELCH'S VODKA TRANSFUSION 4P 355ML - COCKTAILS - 375 ML  ( AL - J070636 )</t>
  </si>
  <si>
    <t>WELCH'S VODKA CRANBERRY 4P 355ML - COCKTAILS - 375 ML  ( AL - J070637 )</t>
  </si>
  <si>
    <t>WELCH'S VDK CLC 8P:TRNS/CRN/PFM/WM 355ML - COCKTAILS - 375 ML  ( AL - J070638 )</t>
  </si>
  <si>
    <t>HEAVEN HILLS/AMR WH EX TB:EC/EW/LR/BR/PK - DOM WHSKY-STRT-BRBN/TN - 100 ML  ( AL - K001858 )</t>
  </si>
  <si>
    <t>STORK HOUSE ROSE-RYE DESSERT WINE - DOM DSSRT OTH - 500 ML  ( AL - K030287 )</t>
  </si>
  <si>
    <t>CHAMBORD ROYALE LIQUEUR 700ML - CRDL-LQR&amp;SPC-FRT - 750 ML  ( AL - L000167 )</t>
  </si>
  <si>
    <t>HIGH NOON SUN SIPS PINEAPPLE 700ML - COCKTAILS - 750 ML  ( AL - L007255 )</t>
  </si>
  <si>
    <t>HIGH NOON SUN SIPS PEACH 700ML - COCKTAILS - 750 ML  ( AL - L007441 )</t>
  </si>
  <si>
    <t>JACK DANIEL'S 1938 BONDED IN BOND 700ML - DOM WHSKY-STRT-BRBN/TN - 750 ML  ( AL - L007764 )</t>
  </si>
  <si>
    <t>JACK DANIEL'S 1938 TRIPLE MASH BIB 700ML - DOM WHSKY-STRT-BRBN/TN - 750 ML  ( AL - L007765 )</t>
  </si>
  <si>
    <t>BRISTOW GIN 700ML - GIN-CLASSIC-DOM - 750 ML  ( AL - L008236 )</t>
  </si>
  <si>
    <t>WOODFORD RSV MASTER COLL BATCH PRF 700ML - DOM WHSKY-STRT-BRBN/TN - 750 ML  ( AL - L009368 )</t>
  </si>
  <si>
    <t>DRUMSHANBO SINGLE MALT IRISH WHK 700ML - IRISH - 750 ML  ( AL - L010411 )</t>
  </si>
  <si>
    <t>LEIPER'S FORK DIST BIB BOURBON 700ML - DOM WHSKY-STRT-BRBN/TN - 750 ML  ( AL - L010537 )</t>
  </si>
  <si>
    <t>LEIPER'S FORK TENNESSEE WHISKEY 700ML - DOM WHSKY-STRT-BRBN/TN - 750 ML  ( AL - L010585 )</t>
  </si>
  <si>
    <t>LOBOS 1707 EXTRA ANEJO TEQUILA 700ML - TEQUILA-GOLD - 750 ML  ( AL - L010587 )</t>
  </si>
  <si>
    <t>JACK DANIELS 12Y TENNESSEE WHISKEY 700ML - DOM WHSKY-STRT-BRBN/TN - 750 ML  ( AL - L010592 )</t>
  </si>
  <si>
    <t>JACK DANIELS 10Y 700ML - DOM WHSKY-STRT-BRBN/TN - 750 ML  ( AL - L010596 )</t>
  </si>
  <si>
    <t>ROSSVILLE UNION BIB STRAIGHT RYE 700ML - DOM WHSKY-STRT-RYE - 750 ML  ( AL - L010626 )</t>
  </si>
  <si>
    <t>SUNTORY AO WORLD WHISKEY 700ML - OTH IMP WHSKY-BLND - 750 ML  ( AL - L010645 )</t>
  </si>
  <si>
    <t>ROSSVILLE UNION BARREL PROOF 7Y RYE700ML - DOM WHSKY-STRT-RYE - 750 ML  ( AL - L010668 )</t>
  </si>
  <si>
    <t>GLENGLASSAUGH SANDEND HIGHLAND SM 700ML - SCOTCH-SNGL MALT - 750 ML  ( AL - L010697 )</t>
  </si>
  <si>
    <t>HEAVEN HILL GRAIN TO GLASS RYE 700ML - DOM WHSKY-STRT-RYE - 750 ML  ( AL - L010761 )</t>
  </si>
  <si>
    <t>HEAVEN HILL GRAIN TO GLASS KSBW 700ML - DOM WHSKY-STRT-BRBN/TN - 750 ML  ( AL - L010762 )</t>
  </si>
  <si>
    <t>THE QUIET MAN BARMAN'S CODE 10Y SM 700ML - IRISH - 750 ML  ( AL - L010779 )</t>
  </si>
  <si>
    <t>BRUGAL COLLECCION VISIONARIA LE 700ML - RUM-AGED/DARK - 750 ML  ( AL - L010814 )</t>
  </si>
  <si>
    <t>THE MACALLAN TIME SPACE SINGLE MALT700ML - SCOTCH-SNGL MALT - 750 ML  ( AL - L010817 )</t>
  </si>
  <si>
    <t>GOLD SPOT AGED 13Y GEN ED POT STILL700ML - IRISH - 750 ML  ( AL - L010825 )</t>
  </si>
  <si>
    <t>WOODFORD RSV DOUBLE DOUBLE OAK KSBW700ML - DOM WHSKY-STRT-BRBN/TN - 750 ML  ( AL - L010853 )</t>
  </si>
  <si>
    <t>JACK DANIELS 14Y TENNESSEE BRL PRF 700ML - DOM WHSKY-STRT-BRBN/TN - 750 ML  ( AL - L010868 )</t>
  </si>
  <si>
    <t>PRINCE PASTIS DE MARSEILLE LIQ 700ML - CRDL-LQR&amp;SPC-ANSE FLVRD - 750 ML  ( AL - L030081 )</t>
  </si>
  <si>
    <t>JUMPING GOAT COLD BREW BLACK BATCH 700ML - CRDL-COFFEE LQR - 750 ML  ( AL - L030103 )</t>
  </si>
  <si>
    <t>VULCANICA SICILIAN VODKA 700ML - VODKA-CLASSIC-IMP - 750 ML  ( AL - L030272 )</t>
  </si>
  <si>
    <t>LIND &amp; LIME GIN DST LONDON DRY GIN 700ML - GIN-CLASSIC-IMP - 750 ML  ( AL - L030282 )</t>
  </si>
  <si>
    <t>CLEMENT SELECT BARREL MARTINIQUE 700ML - RUM-GOLD - 750 ML  ( AL - L030334 )</t>
  </si>
  <si>
    <t>J.M. RHUM TERROIR VOLCANIQUE 700ML - RUM-AGED/DARK - 750 ML  ( AL - L030335 )</t>
  </si>
  <si>
    <t>J.M. SHRUBB RHUM (MARTINIQUE) 700ML - RUM-GOLD - 750 ML  ( AL - L030336 )</t>
  </si>
  <si>
    <t>CLEMENT LIQUOR CREOLE SHRUBB 700ML - RUM-FLVRD - 750 ML  ( AL - L030345 )</t>
  </si>
  <si>
    <t>LIQUORE STREGA 700ML - CRDL-LQR&amp;SPC-OTH - 750 ML  ( AL - L030432 )</t>
  </si>
  <si>
    <t>METAXA OUZO 700ML - CRDL-LQR&amp;SPC-ANSE FLVRD - 750 ML  ( AL - L030442 )</t>
  </si>
  <si>
    <t>RHUM JM WHITE RUM (MARTINQUE) 700ML - RUM-LIGHT - 750 ML  ( AL - L030523 )</t>
  </si>
  <si>
    <t>CLEMENT BANA CANNE BANANE LIQUEUR 700ML - CRDL-CRM LQR - 750 ML  ( AL - L030782 )</t>
  </si>
  <si>
    <t>NAGA INDOCHINESE 10Y RUM SIAM EDITION -  - 750 ML  ( AL - L030811 )</t>
  </si>
  <si>
    <t>VERVEINE DU VELAY VERTE LIQUEUR 700ML - CRDL-LQR&amp;SPC-OTH - 750 ML  ( AL - L030872 )</t>
  </si>
  <si>
    <t>MEUNIER GENEPY ALTITUDE HERBAL LIQ 700ML - CRDL-LQR&amp;SPC-OTH - 750 ML  ( AL - L030930 )</t>
  </si>
  <si>
    <t>MONYMUSK MSR 2007 BOURBON CASK RUM 700ML - RUM-AGED/DARK - 750 ML  ( AL - L031025 )</t>
  </si>
  <si>
    <t>PATRON EL CIELO SILVER TEQ 700ML W/GFTBX - TEQUILA-BLANCO - 750 ML  ( AL - L070062 )</t>
  </si>
  <si>
    <t>JACK DANIEL'S BONDED RYE TENN RYE 700ML - DOM WHSKY-STRT-RYE - 750 ML  ( AL - L070093 )</t>
  </si>
  <si>
    <t>TEQUILA SIETE LEGUAS BLANCO 700ML - TEQUILA-BLANCO - 750 ML  ( AL - L070146 )</t>
  </si>
  <si>
    <t>OLD FITZGERALD BIB 7Y KSBW 700ML - DOM WHSKY-STRT-BRBN/TN - 750 ML  ( AL - L070445 )</t>
  </si>
  <si>
    <t>PEYCHAUD'S BITTERS - CRDL-LQR&amp;SPC-OTH - 100 ML  ( AL - Y002006 )</t>
  </si>
  <si>
    <t>REGAN'S NO. 6 ORANGE BITTERS - CRDL-LQR&amp;SPC-OTH - 100 ML  ( AL - Y002007 )</t>
  </si>
  <si>
    <t>PEYCHAUD'S BARREL AGED BITTERS - CRDL-LQR&amp;SPC-OTH - 100 ML  ( AL - Y005370 )</t>
  </si>
  <si>
    <t>July/August Actual Cases</t>
  </si>
  <si>
    <t>A000001</t>
  </si>
  <si>
    <t>A000002</t>
  </si>
  <si>
    <t>A000011</t>
  </si>
  <si>
    <t>A000012</t>
  </si>
  <si>
    <t>A000013</t>
  </si>
  <si>
    <t>A000017</t>
  </si>
  <si>
    <t>A000022</t>
  </si>
  <si>
    <t>A000024</t>
  </si>
  <si>
    <t>A000027</t>
  </si>
  <si>
    <t>A000029</t>
  </si>
  <si>
    <t>A000030</t>
  </si>
  <si>
    <t>A000031</t>
  </si>
  <si>
    <t>A000038</t>
  </si>
  <si>
    <t>A000051</t>
  </si>
  <si>
    <t>A000052</t>
  </si>
  <si>
    <t>A000055</t>
  </si>
  <si>
    <t>A000060</t>
  </si>
  <si>
    <t>A000061</t>
  </si>
  <si>
    <t>A000067</t>
  </si>
  <si>
    <t>A000068</t>
  </si>
  <si>
    <t>A000073</t>
  </si>
  <si>
    <t>A000081</t>
  </si>
  <si>
    <t>A000084</t>
  </si>
  <si>
    <t>A000086</t>
  </si>
  <si>
    <t>A000088</t>
  </si>
  <si>
    <t>A000089</t>
  </si>
  <si>
    <t>A000091</t>
  </si>
  <si>
    <t>A000095</t>
  </si>
  <si>
    <t>A000096</t>
  </si>
  <si>
    <t>A000097</t>
  </si>
  <si>
    <t>A000101</t>
  </si>
  <si>
    <t>A000104</t>
  </si>
  <si>
    <t>A000105</t>
  </si>
  <si>
    <t>A000106</t>
  </si>
  <si>
    <t>A000107</t>
  </si>
  <si>
    <t>A000108</t>
  </si>
  <si>
    <t>A000109</t>
  </si>
  <si>
    <t>A000110</t>
  </si>
  <si>
    <t>A000111</t>
  </si>
  <si>
    <t>A000112</t>
  </si>
  <si>
    <t>A000113</t>
  </si>
  <si>
    <t>A000114</t>
  </si>
  <si>
    <t>A000115</t>
  </si>
  <si>
    <t>A000118</t>
  </si>
  <si>
    <t>A000120</t>
  </si>
  <si>
    <t>A000121</t>
  </si>
  <si>
    <t>A000123</t>
  </si>
  <si>
    <t>A000126</t>
  </si>
  <si>
    <t>A000131</t>
  </si>
  <si>
    <t>A000136</t>
  </si>
  <si>
    <t>A000139</t>
  </si>
  <si>
    <t>A000141</t>
  </si>
  <si>
    <t>A000143</t>
  </si>
  <si>
    <t>A000146</t>
  </si>
  <si>
    <t>A000147</t>
  </si>
  <si>
    <t>A000149</t>
  </si>
  <si>
    <t>A000152</t>
  </si>
  <si>
    <t>A000153</t>
  </si>
  <si>
    <t>A000154</t>
  </si>
  <si>
    <t>A000155</t>
  </si>
  <si>
    <t>A000156</t>
  </si>
  <si>
    <t>A000160</t>
  </si>
  <si>
    <t>A000161</t>
  </si>
  <si>
    <t>A000165</t>
  </si>
  <si>
    <t>A000167</t>
  </si>
  <si>
    <t>A000168</t>
  </si>
  <si>
    <t>A000169</t>
  </si>
  <si>
    <t>A000177</t>
  </si>
  <si>
    <t>A000181</t>
  </si>
  <si>
    <t>A000184</t>
  </si>
  <si>
    <t>A000186</t>
  </si>
  <si>
    <t>A000194</t>
  </si>
  <si>
    <t>A000195</t>
  </si>
  <si>
    <t>A000196</t>
  </si>
  <si>
    <t>A000197</t>
  </si>
  <si>
    <t>A000198</t>
  </si>
  <si>
    <t>A000199</t>
  </si>
  <si>
    <t>A000205</t>
  </si>
  <si>
    <t>A000214</t>
  </si>
  <si>
    <t>A000217</t>
  </si>
  <si>
    <t>A000223</t>
  </si>
  <si>
    <t>A000234</t>
  </si>
  <si>
    <t>A000237</t>
  </si>
  <si>
    <t>A000240</t>
  </si>
  <si>
    <t>A000246</t>
  </si>
  <si>
    <t>A000248</t>
  </si>
  <si>
    <t>A000249</t>
  </si>
  <si>
    <t>A000250</t>
  </si>
  <si>
    <t>A000253</t>
  </si>
  <si>
    <t>A000254</t>
  </si>
  <si>
    <t>A000258</t>
  </si>
  <si>
    <t>A000260</t>
  </si>
  <si>
    <t>A000264</t>
  </si>
  <si>
    <t>A000265</t>
  </si>
  <si>
    <t>A000266</t>
  </si>
  <si>
    <t>A000268</t>
  </si>
  <si>
    <t>A000271</t>
  </si>
  <si>
    <t>A000272</t>
  </si>
  <si>
    <t>A000275</t>
  </si>
  <si>
    <t>A000281</t>
  </si>
  <si>
    <t>A000285</t>
  </si>
  <si>
    <t>A000288</t>
  </si>
  <si>
    <t>A000294</t>
  </si>
  <si>
    <t>A000297</t>
  </si>
  <si>
    <t>A000300</t>
  </si>
  <si>
    <t>A000302</t>
  </si>
  <si>
    <t>A000305</t>
  </si>
  <si>
    <t>A000308</t>
  </si>
  <si>
    <t>A000319</t>
  </si>
  <si>
    <t>A000322</t>
  </si>
  <si>
    <t>A000324</t>
  </si>
  <si>
    <t>A000327</t>
  </si>
  <si>
    <t>A000330</t>
  </si>
  <si>
    <t>A000342</t>
  </si>
  <si>
    <t>A000345</t>
  </si>
  <si>
    <t>A000346</t>
  </si>
  <si>
    <t>A000348</t>
  </si>
  <si>
    <t>A000360</t>
  </si>
  <si>
    <t>A000361</t>
  </si>
  <si>
    <t>A000363</t>
  </si>
  <si>
    <t>A000364</t>
  </si>
  <si>
    <t>A000367</t>
  </si>
  <si>
    <t>A000371</t>
  </si>
  <si>
    <t>A000373</t>
  </si>
  <si>
    <t>A000380</t>
  </si>
  <si>
    <t>A000383</t>
  </si>
  <si>
    <t>A000389</t>
  </si>
  <si>
    <t>A000391</t>
  </si>
  <si>
    <t>A000392</t>
  </si>
  <si>
    <t>A000393</t>
  </si>
  <si>
    <t>A000395</t>
  </si>
  <si>
    <t>A000396</t>
  </si>
  <si>
    <t>A000399</t>
  </si>
  <si>
    <t>A000401</t>
  </si>
  <si>
    <t>A000405</t>
  </si>
  <si>
    <t>A000408</t>
  </si>
  <si>
    <t>A000411</t>
  </si>
  <si>
    <t>A000412</t>
  </si>
  <si>
    <t>A000413</t>
  </si>
  <si>
    <t>A000418</t>
  </si>
  <si>
    <t>A000419</t>
  </si>
  <si>
    <t>A000420</t>
  </si>
  <si>
    <t>A000422</t>
  </si>
  <si>
    <t>A000425</t>
  </si>
  <si>
    <t>A000428</t>
  </si>
  <si>
    <t>A000430</t>
  </si>
  <si>
    <t>A000431</t>
  </si>
  <si>
    <t>A000434</t>
  </si>
  <si>
    <t>A000441</t>
  </si>
  <si>
    <t>A000443</t>
  </si>
  <si>
    <t>A000450</t>
  </si>
  <si>
    <t>A000453</t>
  </si>
  <si>
    <t>A000454</t>
  </si>
  <si>
    <t>A000457</t>
  </si>
  <si>
    <t>A000460</t>
  </si>
  <si>
    <t>A000461</t>
  </si>
  <si>
    <t>A000464</t>
  </si>
  <si>
    <t>A000466</t>
  </si>
  <si>
    <t>A000467</t>
  </si>
  <si>
    <t>A000469</t>
  </si>
  <si>
    <t>A000473</t>
  </si>
  <si>
    <t>A000475</t>
  </si>
  <si>
    <t>A000489</t>
  </si>
  <si>
    <t>A000495</t>
  </si>
  <si>
    <t>A000496</t>
  </si>
  <si>
    <t>A000500</t>
  </si>
  <si>
    <t>A000510</t>
  </si>
  <si>
    <t>A000513</t>
  </si>
  <si>
    <t>A000520</t>
  </si>
  <si>
    <t>A000521</t>
  </si>
  <si>
    <t>A000523</t>
  </si>
  <si>
    <t>A000526</t>
  </si>
  <si>
    <t>A000534</t>
  </si>
  <si>
    <t>A000539</t>
  </si>
  <si>
    <t>A000545</t>
  </si>
  <si>
    <t>A000547</t>
  </si>
  <si>
    <t>A000548</t>
  </si>
  <si>
    <t>A000549</t>
  </si>
  <si>
    <t>A000550</t>
  </si>
  <si>
    <t>A000555</t>
  </si>
  <si>
    <t>A000556</t>
  </si>
  <si>
    <t>A000557</t>
  </si>
  <si>
    <t>A000558</t>
  </si>
  <si>
    <t>A000560</t>
  </si>
  <si>
    <t>A000562</t>
  </si>
  <si>
    <t>A000564</t>
  </si>
  <si>
    <t>A000570</t>
  </si>
  <si>
    <t>A000571</t>
  </si>
  <si>
    <t>A000585</t>
  </si>
  <si>
    <t>A000589</t>
  </si>
  <si>
    <t>A000598</t>
  </si>
  <si>
    <t>A000605</t>
  </si>
  <si>
    <t>A000611</t>
  </si>
  <si>
    <t>A000613</t>
  </si>
  <si>
    <t>A000617</t>
  </si>
  <si>
    <t>A000618</t>
  </si>
  <si>
    <t>A000621</t>
  </si>
  <si>
    <t>A000622</t>
  </si>
  <si>
    <t>A000628</t>
  </si>
  <si>
    <t>A000633</t>
  </si>
  <si>
    <t>A000634</t>
  </si>
  <si>
    <t>A000641</t>
  </si>
  <si>
    <t>A000643</t>
  </si>
  <si>
    <t>A000646</t>
  </si>
  <si>
    <t>A000652</t>
  </si>
  <si>
    <t>A000654</t>
  </si>
  <si>
    <t>A000656</t>
  </si>
  <si>
    <t>A000658</t>
  </si>
  <si>
    <t>A000659</t>
  </si>
  <si>
    <t>A000660</t>
  </si>
  <si>
    <t>A000663</t>
  </si>
  <si>
    <t>A000664</t>
  </si>
  <si>
    <t>A000669</t>
  </si>
  <si>
    <t>A000670</t>
  </si>
  <si>
    <t>A000675</t>
  </si>
  <si>
    <t>A000676</t>
  </si>
  <si>
    <t>A000680</t>
  </si>
  <si>
    <t>A000686</t>
  </si>
  <si>
    <t>A000687</t>
  </si>
  <si>
    <t>A000688</t>
  </si>
  <si>
    <t>A000689</t>
  </si>
  <si>
    <t>A000690</t>
  </si>
  <si>
    <t>A000691</t>
  </si>
  <si>
    <t>A000692</t>
  </si>
  <si>
    <t>A000695</t>
  </si>
  <si>
    <t>A000698</t>
  </si>
  <si>
    <t>A000705</t>
  </si>
  <si>
    <t>A000707</t>
  </si>
  <si>
    <t>A000714</t>
  </si>
  <si>
    <t>A000719</t>
  </si>
  <si>
    <t>A000722</t>
  </si>
  <si>
    <t>A000723</t>
  </si>
  <si>
    <t>A000725</t>
  </si>
  <si>
    <t>A000726</t>
  </si>
  <si>
    <t>A000727</t>
  </si>
  <si>
    <t>A000729</t>
  </si>
  <si>
    <t>A000732</t>
  </si>
  <si>
    <t>A000737</t>
  </si>
  <si>
    <t>A000742</t>
  </si>
  <si>
    <t>A000744</t>
  </si>
  <si>
    <t>A000746</t>
  </si>
  <si>
    <t>A000748</t>
  </si>
  <si>
    <t>A000751</t>
  </si>
  <si>
    <t>A000755</t>
  </si>
  <si>
    <t>A000764</t>
  </si>
  <si>
    <t>A000774</t>
  </si>
  <si>
    <t>A000777</t>
  </si>
  <si>
    <t>A000781</t>
  </si>
  <si>
    <t>A000787</t>
  </si>
  <si>
    <t>A000790</t>
  </si>
  <si>
    <t>A000792</t>
  </si>
  <si>
    <t>A000793</t>
  </si>
  <si>
    <t>A000806</t>
  </si>
  <si>
    <t>A000812</t>
  </si>
  <si>
    <t>A000813</t>
  </si>
  <si>
    <t>A000817</t>
  </si>
  <si>
    <t>A000824</t>
  </si>
  <si>
    <t>A000826</t>
  </si>
  <si>
    <t>A000832</t>
  </si>
  <si>
    <t>A000833</t>
  </si>
  <si>
    <t>A000836</t>
  </si>
  <si>
    <t>A000842</t>
  </si>
  <si>
    <t>A000844</t>
  </si>
  <si>
    <t>A000848</t>
  </si>
  <si>
    <t>A000854</t>
  </si>
  <si>
    <t>A000881</t>
  </si>
  <si>
    <t>A000882</t>
  </si>
  <si>
    <t>A000885</t>
  </si>
  <si>
    <t>A000898</t>
  </si>
  <si>
    <t>A000899</t>
  </si>
  <si>
    <t>A000900</t>
  </si>
  <si>
    <t>A000903</t>
  </si>
  <si>
    <t>A000906</t>
  </si>
  <si>
    <t>A000909</t>
  </si>
  <si>
    <t>A000910</t>
  </si>
  <si>
    <t>A000913</t>
  </si>
  <si>
    <t>A000914</t>
  </si>
  <si>
    <t>A000917</t>
  </si>
  <si>
    <t>A000918</t>
  </si>
  <si>
    <t>A000921</t>
  </si>
  <si>
    <t>A000922</t>
  </si>
  <si>
    <t>A000923</t>
  </si>
  <si>
    <t>A000926</t>
  </si>
  <si>
    <t>A000927</t>
  </si>
  <si>
    <t>A000936</t>
  </si>
  <si>
    <t>A000937</t>
  </si>
  <si>
    <t>A000939</t>
  </si>
  <si>
    <t>A000941</t>
  </si>
  <si>
    <t>A000942</t>
  </si>
  <si>
    <t>A000948</t>
  </si>
  <si>
    <t>A000956</t>
  </si>
  <si>
    <t>A000958</t>
  </si>
  <si>
    <t>A000962</t>
  </si>
  <si>
    <t>A000968</t>
  </si>
  <si>
    <t>A000969</t>
  </si>
  <si>
    <t>A000971</t>
  </si>
  <si>
    <t>A000973</t>
  </si>
  <si>
    <t>A000976</t>
  </si>
  <si>
    <t>A000990</t>
  </si>
  <si>
    <t>A000993</t>
  </si>
  <si>
    <t>A000994</t>
  </si>
  <si>
    <t>A000995</t>
  </si>
  <si>
    <t>A000997</t>
  </si>
  <si>
    <t>A001000</t>
  </si>
  <si>
    <t>A001001</t>
  </si>
  <si>
    <t>A001003</t>
  </si>
  <si>
    <t>A001004</t>
  </si>
  <si>
    <t>A001008</t>
  </si>
  <si>
    <t>A001013</t>
  </si>
  <si>
    <t>A001025</t>
  </si>
  <si>
    <t>A001029</t>
  </si>
  <si>
    <t>A001039</t>
  </si>
  <si>
    <t>A001042</t>
  </si>
  <si>
    <t>A001044</t>
  </si>
  <si>
    <t>A001045</t>
  </si>
  <si>
    <t>A001049</t>
  </si>
  <si>
    <t>A001050</t>
  </si>
  <si>
    <t>A001055</t>
  </si>
  <si>
    <t>A001057</t>
  </si>
  <si>
    <t>A001059</t>
  </si>
  <si>
    <t>A001061</t>
  </si>
  <si>
    <t>A001069</t>
  </si>
  <si>
    <t>A001075</t>
  </si>
  <si>
    <t>A001077</t>
  </si>
  <si>
    <t>A001079</t>
  </si>
  <si>
    <t>A001080</t>
  </si>
  <si>
    <t>A001081</t>
  </si>
  <si>
    <t>A001082</t>
  </si>
  <si>
    <t>A001087</t>
  </si>
  <si>
    <t>A001088</t>
  </si>
  <si>
    <t>A001089</t>
  </si>
  <si>
    <t>A001090</t>
  </si>
  <si>
    <t>A001095</t>
  </si>
  <si>
    <t>A001100</t>
  </si>
  <si>
    <t>A001101</t>
  </si>
  <si>
    <t>A001102</t>
  </si>
  <si>
    <t>A001110</t>
  </si>
  <si>
    <t>A001114</t>
  </si>
  <si>
    <t>A001120</t>
  </si>
  <si>
    <t>A001127</t>
  </si>
  <si>
    <t>A001140</t>
  </si>
  <si>
    <t>A001141</t>
  </si>
  <si>
    <t>A001146</t>
  </si>
  <si>
    <t>A001147</t>
  </si>
  <si>
    <t>A001148</t>
  </si>
  <si>
    <t>A001149</t>
  </si>
  <si>
    <t>A001152</t>
  </si>
  <si>
    <t>A001153</t>
  </si>
  <si>
    <t>A001157</t>
  </si>
  <si>
    <t>A001161</t>
  </si>
  <si>
    <t>A001162</t>
  </si>
  <si>
    <t>A001172</t>
  </si>
  <si>
    <t>A001173</t>
  </si>
  <si>
    <t>A001174</t>
  </si>
  <si>
    <t>A001181</t>
  </si>
  <si>
    <t>A001184</t>
  </si>
  <si>
    <t>A001193</t>
  </si>
  <si>
    <t>A001197</t>
  </si>
  <si>
    <t>A001205</t>
  </si>
  <si>
    <t>A001206</t>
  </si>
  <si>
    <t>A001210</t>
  </si>
  <si>
    <t>A001215</t>
  </si>
  <si>
    <t>A001226</t>
  </si>
  <si>
    <t>A001229</t>
  </si>
  <si>
    <t>A001230</t>
  </si>
  <si>
    <t>A001231</t>
  </si>
  <si>
    <t>A001235</t>
  </si>
  <si>
    <t>A001237</t>
  </si>
  <si>
    <t>A001240</t>
  </si>
  <si>
    <t>A001246</t>
  </si>
  <si>
    <t>A001248</t>
  </si>
  <si>
    <t>A001251</t>
  </si>
  <si>
    <t>A001259</t>
  </si>
  <si>
    <t>A001262</t>
  </si>
  <si>
    <t>A001265</t>
  </si>
  <si>
    <t>A001270</t>
  </si>
  <si>
    <t>A001297</t>
  </si>
  <si>
    <t>A001298</t>
  </si>
  <si>
    <t>A001309</t>
  </si>
  <si>
    <t>A001312</t>
  </si>
  <si>
    <t>A001313</t>
  </si>
  <si>
    <t>A001315</t>
  </si>
  <si>
    <t>A001317</t>
  </si>
  <si>
    <t>A001318</t>
  </si>
  <si>
    <t>A001321</t>
  </si>
  <si>
    <t>A001322</t>
  </si>
  <si>
    <t>A001337</t>
  </si>
  <si>
    <t>A001338</t>
  </si>
  <si>
    <t>A001340</t>
  </si>
  <si>
    <t>A001342</t>
  </si>
  <si>
    <t>A001344</t>
  </si>
  <si>
    <t>A001347</t>
  </si>
  <si>
    <t>A001352</t>
  </si>
  <si>
    <t>A001357</t>
  </si>
  <si>
    <t>A001359</t>
  </si>
  <si>
    <t>A001361</t>
  </si>
  <si>
    <t>A001363</t>
  </si>
  <si>
    <t>A001365</t>
  </si>
  <si>
    <t>A001366</t>
  </si>
  <si>
    <t>A001368</t>
  </si>
  <si>
    <t>A001369</t>
  </si>
  <si>
    <t>A001373</t>
  </si>
  <si>
    <t>A001378</t>
  </si>
  <si>
    <t>A001382</t>
  </si>
  <si>
    <t>A001385</t>
  </si>
  <si>
    <t>A001386</t>
  </si>
  <si>
    <t>A001388</t>
  </si>
  <si>
    <t>A001394</t>
  </si>
  <si>
    <t>A001396</t>
  </si>
  <si>
    <t>A001400</t>
  </si>
  <si>
    <t>A001401</t>
  </si>
  <si>
    <t>A001402</t>
  </si>
  <si>
    <t>A001408</t>
  </si>
  <si>
    <t>A001420</t>
  </si>
  <si>
    <t>A001423</t>
  </si>
  <si>
    <t>A001429</t>
  </si>
  <si>
    <t>A001432</t>
  </si>
  <si>
    <t>A001436</t>
  </si>
  <si>
    <t>A001438</t>
  </si>
  <si>
    <t>A001440</t>
  </si>
  <si>
    <t>A001446</t>
  </si>
  <si>
    <t>A001453</t>
  </si>
  <si>
    <t>A001458</t>
  </si>
  <si>
    <t>A001459</t>
  </si>
  <si>
    <t>A001463</t>
  </si>
  <si>
    <t>A001466</t>
  </si>
  <si>
    <t>A001467</t>
  </si>
  <si>
    <t>A001469</t>
  </si>
  <si>
    <t>A001470</t>
  </si>
  <si>
    <t>A001473</t>
  </si>
  <si>
    <t>A001482</t>
  </si>
  <si>
    <t>A001483</t>
  </si>
  <si>
    <t>A001492</t>
  </si>
  <si>
    <t>A001493</t>
  </si>
  <si>
    <t>A001498</t>
  </si>
  <si>
    <t>A001500</t>
  </si>
  <si>
    <t>A001501</t>
  </si>
  <si>
    <t>A001502</t>
  </si>
  <si>
    <t>A001507</t>
  </si>
  <si>
    <t>A001509</t>
  </si>
  <si>
    <t>A001511</t>
  </si>
  <si>
    <t>A001512</t>
  </si>
  <si>
    <t>A001513</t>
  </si>
  <si>
    <t>A001515</t>
  </si>
  <si>
    <t>A001516</t>
  </si>
  <si>
    <t>A001520</t>
  </si>
  <si>
    <t>A001522</t>
  </si>
  <si>
    <t>A001528</t>
  </si>
  <si>
    <t>A001529</t>
  </si>
  <si>
    <t>A001533</t>
  </si>
  <si>
    <t>A001534</t>
  </si>
  <si>
    <t>A001535</t>
  </si>
  <si>
    <t>A001544</t>
  </si>
  <si>
    <t>A001550</t>
  </si>
  <si>
    <t>A001551</t>
  </si>
  <si>
    <t>A001553</t>
  </si>
  <si>
    <t>A001557</t>
  </si>
  <si>
    <t>A001559</t>
  </si>
  <si>
    <t>A001560</t>
  </si>
  <si>
    <t>A001563</t>
  </si>
  <si>
    <t>A001569</t>
  </si>
  <si>
    <t>A001570</t>
  </si>
  <si>
    <t>A001576</t>
  </si>
  <si>
    <t>A001581</t>
  </si>
  <si>
    <t>A001584</t>
  </si>
  <si>
    <t>A001590</t>
  </si>
  <si>
    <t>A001591</t>
  </si>
  <si>
    <t>A001592</t>
  </si>
  <si>
    <t>A001594</t>
  </si>
  <si>
    <t>A001595</t>
  </si>
  <si>
    <t>A001596</t>
  </si>
  <si>
    <t>A001598</t>
  </si>
  <si>
    <t>A001599</t>
  </si>
  <si>
    <t>A001601</t>
  </si>
  <si>
    <t>A001602</t>
  </si>
  <si>
    <t>A001612</t>
  </si>
  <si>
    <t>A001617</t>
  </si>
  <si>
    <t>A001623</t>
  </si>
  <si>
    <t>A001626</t>
  </si>
  <si>
    <t>A001630</t>
  </si>
  <si>
    <t>A001632</t>
  </si>
  <si>
    <t>A001634</t>
  </si>
  <si>
    <t>A001637</t>
  </si>
  <si>
    <t>A001638</t>
  </si>
  <si>
    <t>A001641</t>
  </si>
  <si>
    <t>A001644</t>
  </si>
  <si>
    <t>A001646</t>
  </si>
  <si>
    <t>A001654</t>
  </si>
  <si>
    <t>A001656</t>
  </si>
  <si>
    <t>A001658</t>
  </si>
  <si>
    <t>A001659</t>
  </si>
  <si>
    <t>A001663</t>
  </si>
  <si>
    <t>A001664</t>
  </si>
  <si>
    <t>A001669</t>
  </si>
  <si>
    <t>A001673</t>
  </si>
  <si>
    <t>A001674</t>
  </si>
  <si>
    <t>A001675</t>
  </si>
  <si>
    <t>A001676</t>
  </si>
  <si>
    <t>A001679</t>
  </si>
  <si>
    <t>A001682</t>
  </si>
  <si>
    <t>A001684</t>
  </si>
  <si>
    <t>A001688</t>
  </si>
  <si>
    <t>A001689</t>
  </si>
  <si>
    <t>A001690</t>
  </si>
  <si>
    <t>A001692</t>
  </si>
  <si>
    <t>A001699</t>
  </si>
  <si>
    <t>A001700</t>
  </si>
  <si>
    <t>A001701</t>
  </si>
  <si>
    <t>A001702</t>
  </si>
  <si>
    <t>A001703</t>
  </si>
  <si>
    <t>A001704</t>
  </si>
  <si>
    <t>A001708</t>
  </si>
  <si>
    <t>A001709</t>
  </si>
  <si>
    <t>A001710</t>
  </si>
  <si>
    <t>A001719</t>
  </si>
  <si>
    <t>A001720</t>
  </si>
  <si>
    <t>A001721</t>
  </si>
  <si>
    <t>A001732</t>
  </si>
  <si>
    <t>A001735</t>
  </si>
  <si>
    <t>A001738</t>
  </si>
  <si>
    <t>A001739</t>
  </si>
  <si>
    <t>A001740</t>
  </si>
  <si>
    <t>A001741</t>
  </si>
  <si>
    <t>A001742</t>
  </si>
  <si>
    <t>A001744</t>
  </si>
  <si>
    <t>A001747</t>
  </si>
  <si>
    <t>A001748</t>
  </si>
  <si>
    <t>A001751</t>
  </si>
  <si>
    <t>A001752</t>
  </si>
  <si>
    <t>A001753</t>
  </si>
  <si>
    <t>A001754</t>
  </si>
  <si>
    <t>A001755</t>
  </si>
  <si>
    <t>A001757</t>
  </si>
  <si>
    <t>A001759</t>
  </si>
  <si>
    <t>A001761</t>
  </si>
  <si>
    <t>A001763</t>
  </si>
  <si>
    <t>A001764</t>
  </si>
  <si>
    <t>A001765</t>
  </si>
  <si>
    <t>A001769</t>
  </si>
  <si>
    <t>A001771</t>
  </si>
  <si>
    <t>A001775</t>
  </si>
  <si>
    <t>A001776</t>
  </si>
  <si>
    <t>A001778</t>
  </si>
  <si>
    <t>A001779</t>
  </si>
  <si>
    <t>A001780</t>
  </si>
  <si>
    <t>A001781</t>
  </si>
  <si>
    <t>A001782</t>
  </si>
  <si>
    <t>A001785</t>
  </si>
  <si>
    <t>A001787</t>
  </si>
  <si>
    <t>A001799</t>
  </si>
  <si>
    <t>A001804</t>
  </si>
  <si>
    <t>A001810</t>
  </si>
  <si>
    <t>A001816</t>
  </si>
  <si>
    <t>A001818</t>
  </si>
  <si>
    <t>A001819</t>
  </si>
  <si>
    <t>A001821</t>
  </si>
  <si>
    <t>A001824</t>
  </si>
  <si>
    <t>A001825</t>
  </si>
  <si>
    <t>A001833</t>
  </si>
  <si>
    <t>A001834</t>
  </si>
  <si>
    <t>A001835</t>
  </si>
  <si>
    <t>A001836</t>
  </si>
  <si>
    <t>A001837</t>
  </si>
  <si>
    <t>A001838</t>
  </si>
  <si>
    <t>A001839</t>
  </si>
  <si>
    <t>A001846</t>
  </si>
  <si>
    <t>A001850</t>
  </si>
  <si>
    <t>A001856</t>
  </si>
  <si>
    <t>A001857</t>
  </si>
  <si>
    <t>A001860</t>
  </si>
  <si>
    <t>A001865</t>
  </si>
  <si>
    <t>A001867</t>
  </si>
  <si>
    <t>A001870</t>
  </si>
  <si>
    <t>A001871</t>
  </si>
  <si>
    <t>A001872</t>
  </si>
  <si>
    <t>A001877</t>
  </si>
  <si>
    <t>A001878</t>
  </si>
  <si>
    <t>A001880</t>
  </si>
  <si>
    <t>A001881</t>
  </si>
  <si>
    <t>A001882</t>
  </si>
  <si>
    <t>A001883</t>
  </si>
  <si>
    <t>A001886</t>
  </si>
  <si>
    <t>A001887</t>
  </si>
  <si>
    <t>A001889</t>
  </si>
  <si>
    <t>A001901</t>
  </si>
  <si>
    <t>A001904</t>
  </si>
  <si>
    <t>A001905</t>
  </si>
  <si>
    <t>A001906</t>
  </si>
  <si>
    <t>A001912</t>
  </si>
  <si>
    <t>A001914</t>
  </si>
  <si>
    <t>A001916</t>
  </si>
  <si>
    <t>A001917</t>
  </si>
  <si>
    <t>A001919</t>
  </si>
  <si>
    <t>A001922</t>
  </si>
  <si>
    <t>A001923</t>
  </si>
  <si>
    <t>A001924</t>
  </si>
  <si>
    <t>A001925</t>
  </si>
  <si>
    <t>A001926</t>
  </si>
  <si>
    <t>A001930</t>
  </si>
  <si>
    <t>A001931</t>
  </si>
  <si>
    <t>A001934</t>
  </si>
  <si>
    <t>A001935</t>
  </si>
  <si>
    <t>A001936</t>
  </si>
  <si>
    <t>A001938</t>
  </si>
  <si>
    <t>A001940</t>
  </si>
  <si>
    <t>A001946</t>
  </si>
  <si>
    <t>A001952</t>
  </si>
  <si>
    <t>A001956</t>
  </si>
  <si>
    <t>A001958</t>
  </si>
  <si>
    <t>A001961</t>
  </si>
  <si>
    <t>A001962</t>
  </si>
  <si>
    <t>A001963</t>
  </si>
  <si>
    <t>A001975</t>
  </si>
  <si>
    <t>A001980</t>
  </si>
  <si>
    <t>A001982</t>
  </si>
  <si>
    <t>A001983</t>
  </si>
  <si>
    <t>A001984</t>
  </si>
  <si>
    <t>A001986</t>
  </si>
  <si>
    <t>A001987</t>
  </si>
  <si>
    <t>A001988</t>
  </si>
  <si>
    <t>A001990</t>
  </si>
  <si>
    <t>A001992</t>
  </si>
  <si>
    <t>A001994</t>
  </si>
  <si>
    <t>A001996</t>
  </si>
  <si>
    <t>A001998</t>
  </si>
  <si>
    <t>A002853</t>
  </si>
  <si>
    <t>A003010</t>
  </si>
  <si>
    <t>A003011</t>
  </si>
  <si>
    <t>A003012</t>
  </si>
  <si>
    <t>A003013</t>
  </si>
  <si>
    <t>A003014</t>
  </si>
  <si>
    <t>A003733</t>
  </si>
  <si>
    <t>A003735</t>
  </si>
  <si>
    <t>A003737</t>
  </si>
  <si>
    <t>A003739</t>
  </si>
  <si>
    <t>A003741</t>
  </si>
  <si>
    <t>A003745</t>
  </si>
  <si>
    <t>A003748</t>
  </si>
  <si>
    <t>A003749</t>
  </si>
  <si>
    <t>A003750</t>
  </si>
  <si>
    <t>A003751</t>
  </si>
  <si>
    <t>A003752</t>
  </si>
  <si>
    <t>A003753</t>
  </si>
  <si>
    <t>A003754</t>
  </si>
  <si>
    <t>A003755</t>
  </si>
  <si>
    <t>A003756</t>
  </si>
  <si>
    <t>A003758</t>
  </si>
  <si>
    <t>A003761</t>
  </si>
  <si>
    <t>A003762</t>
  </si>
  <si>
    <t>A003763</t>
  </si>
  <si>
    <t>A003764</t>
  </si>
  <si>
    <t>A003765</t>
  </si>
  <si>
    <t>A003766</t>
  </si>
  <si>
    <t>A003767</t>
  </si>
  <si>
    <t>A003768</t>
  </si>
  <si>
    <t>A003769</t>
  </si>
  <si>
    <t>A003770</t>
  </si>
  <si>
    <t>A003771</t>
  </si>
  <si>
    <t>A003772</t>
  </si>
  <si>
    <t>A003773</t>
  </si>
  <si>
    <t>A003774</t>
  </si>
  <si>
    <t>A003775</t>
  </si>
  <si>
    <t>A003777</t>
  </si>
  <si>
    <t>A003778</t>
  </si>
  <si>
    <t>A003780</t>
  </si>
  <si>
    <t>A003781</t>
  </si>
  <si>
    <t>A003782</t>
  </si>
  <si>
    <t>A003784</t>
  </si>
  <si>
    <t>A003785</t>
  </si>
  <si>
    <t>A003786</t>
  </si>
  <si>
    <t>A003788</t>
  </si>
  <si>
    <t>A003789</t>
  </si>
  <si>
    <t>A003793</t>
  </si>
  <si>
    <t>A003794</t>
  </si>
  <si>
    <t>A003795</t>
  </si>
  <si>
    <t>A003796</t>
  </si>
  <si>
    <t>A003799</t>
  </si>
  <si>
    <t>A003800</t>
  </si>
  <si>
    <t>A003803</t>
  </si>
  <si>
    <t>A004011</t>
  </si>
  <si>
    <t>A004030</t>
  </si>
  <si>
    <t>A004042</t>
  </si>
  <si>
    <t>A004064</t>
  </si>
  <si>
    <t>A004074</t>
  </si>
  <si>
    <t>A004105</t>
  </si>
  <si>
    <t>A004132</t>
  </si>
  <si>
    <t>A004153</t>
  </si>
  <si>
    <t>A004157</t>
  </si>
  <si>
    <t>A004159</t>
  </si>
  <si>
    <t>A004168</t>
  </si>
  <si>
    <t>A004172</t>
  </si>
  <si>
    <t>A004195</t>
  </si>
  <si>
    <t>A004196</t>
  </si>
  <si>
    <t>A004217</t>
  </si>
  <si>
    <t>A004223</t>
  </si>
  <si>
    <t>A004230</t>
  </si>
  <si>
    <t>A004233</t>
  </si>
  <si>
    <t>A004244</t>
  </si>
  <si>
    <t>A004255</t>
  </si>
  <si>
    <t>A004260</t>
  </si>
  <si>
    <t>A004271</t>
  </si>
  <si>
    <t>A004280</t>
  </si>
  <si>
    <t>A004311</t>
  </si>
  <si>
    <t>A004345</t>
  </si>
  <si>
    <t>A004346</t>
  </si>
  <si>
    <t>A004357</t>
  </si>
  <si>
    <t>A004358</t>
  </si>
  <si>
    <t>A004371</t>
  </si>
  <si>
    <t>A004383</t>
  </si>
  <si>
    <t>A004384</t>
  </si>
  <si>
    <t>A004389</t>
  </si>
  <si>
    <t>A004390</t>
  </si>
  <si>
    <t>A004399</t>
  </si>
  <si>
    <t>A004427</t>
  </si>
  <si>
    <t>A004428</t>
  </si>
  <si>
    <t>A004434</t>
  </si>
  <si>
    <t>A004444</t>
  </si>
  <si>
    <t>A004459</t>
  </si>
  <si>
    <t>A004460</t>
  </si>
  <si>
    <t>A004470</t>
  </si>
  <si>
    <t>A004472</t>
  </si>
  <si>
    <t>A004483</t>
  </si>
  <si>
    <t>A004488</t>
  </si>
  <si>
    <t>A004505</t>
  </si>
  <si>
    <t>A004512</t>
  </si>
  <si>
    <t>A004532</t>
  </si>
  <si>
    <t>A004534</t>
  </si>
  <si>
    <t>A004542</t>
  </si>
  <si>
    <t>A004577</t>
  </si>
  <si>
    <t>A004587</t>
  </si>
  <si>
    <t>A004597</t>
  </si>
  <si>
    <t>A004598</t>
  </si>
  <si>
    <t>A004606</t>
  </si>
  <si>
    <t>A004619</t>
  </si>
  <si>
    <t>A004656</t>
  </si>
  <si>
    <t>A004666</t>
  </si>
  <si>
    <t>A004675</t>
  </si>
  <si>
    <t>A004676</t>
  </si>
  <si>
    <t>A004702</t>
  </si>
  <si>
    <t>A004708</t>
  </si>
  <si>
    <t>A004747</t>
  </si>
  <si>
    <t>A004778</t>
  </si>
  <si>
    <t>A004791</t>
  </si>
  <si>
    <t>A004793</t>
  </si>
  <si>
    <t>A004827</t>
  </si>
  <si>
    <t>A004835</t>
  </si>
  <si>
    <t>A004842</t>
  </si>
  <si>
    <t>A004845</t>
  </si>
  <si>
    <t>A004846</t>
  </si>
  <si>
    <t>A004853</t>
  </si>
  <si>
    <t>A004874</t>
  </si>
  <si>
    <t>A004878</t>
  </si>
  <si>
    <t>A004886</t>
  </si>
  <si>
    <t>A004915</t>
  </si>
  <si>
    <t>A004928</t>
  </si>
  <si>
    <t>A004931</t>
  </si>
  <si>
    <t>A004932</t>
  </si>
  <si>
    <t>A004933</t>
  </si>
  <si>
    <t>A004936</t>
  </si>
  <si>
    <t>A004941</t>
  </si>
  <si>
    <t>A004943</t>
  </si>
  <si>
    <t>A004946</t>
  </si>
  <si>
    <t>A004971</t>
  </si>
  <si>
    <t>A004998</t>
  </si>
  <si>
    <t>A005012</t>
  </si>
  <si>
    <t>A005026</t>
  </si>
  <si>
    <t>A005061</t>
  </si>
  <si>
    <t>A005102</t>
  </si>
  <si>
    <t>A005105</t>
  </si>
  <si>
    <t>A005123</t>
  </si>
  <si>
    <t>A005125</t>
  </si>
  <si>
    <t>A005126</t>
  </si>
  <si>
    <t>A005142</t>
  </si>
  <si>
    <t>A005147</t>
  </si>
  <si>
    <t>A005150</t>
  </si>
  <si>
    <t>A005165</t>
  </si>
  <si>
    <t>A005202</t>
  </si>
  <si>
    <t>A005237</t>
  </si>
  <si>
    <t>A005239</t>
  </si>
  <si>
    <t>A005240</t>
  </si>
  <si>
    <t>A005251</t>
  </si>
  <si>
    <t>A005276</t>
  </si>
  <si>
    <t>A005282</t>
  </si>
  <si>
    <t>A005283</t>
  </si>
  <si>
    <t>A005288</t>
  </si>
  <si>
    <t>A005289</t>
  </si>
  <si>
    <t>A005290</t>
  </si>
  <si>
    <t>A005291</t>
  </si>
  <si>
    <t>A005295</t>
  </si>
  <si>
    <t>A005296</t>
  </si>
  <si>
    <t>A005302</t>
  </si>
  <si>
    <t>A005319</t>
  </si>
  <si>
    <t>A005320</t>
  </si>
  <si>
    <t>A005321</t>
  </si>
  <si>
    <t>A005326</t>
  </si>
  <si>
    <t>A005335</t>
  </si>
  <si>
    <t>A005337</t>
  </si>
  <si>
    <t>A005338</t>
  </si>
  <si>
    <t>A005346</t>
  </si>
  <si>
    <t>A005347</t>
  </si>
  <si>
    <t>A005350</t>
  </si>
  <si>
    <t>A005351</t>
  </si>
  <si>
    <t>A005354</t>
  </si>
  <si>
    <t>A005355</t>
  </si>
  <si>
    <t>A005365</t>
  </si>
  <si>
    <t>A005395</t>
  </si>
  <si>
    <t>A005399</t>
  </si>
  <si>
    <t>A005432</t>
  </si>
  <si>
    <t>A005456</t>
  </si>
  <si>
    <t>A005459</t>
  </si>
  <si>
    <t>A005516</t>
  </si>
  <si>
    <t>A005530</t>
  </si>
  <si>
    <t>A005531</t>
  </si>
  <si>
    <t>A005558</t>
  </si>
  <si>
    <t>A005567</t>
  </si>
  <si>
    <t>A005572</t>
  </si>
  <si>
    <t>A005583</t>
  </si>
  <si>
    <t>A005584</t>
  </si>
  <si>
    <t>A005613</t>
  </si>
  <si>
    <t>A005619</t>
  </si>
  <si>
    <t>A005661</t>
  </si>
  <si>
    <t>A005662</t>
  </si>
  <si>
    <t>A005669</t>
  </si>
  <si>
    <t>A005677</t>
  </si>
  <si>
    <t>A005694</t>
  </si>
  <si>
    <t>A005712</t>
  </si>
  <si>
    <t>A005725</t>
  </si>
  <si>
    <t>A005729</t>
  </si>
  <si>
    <t>A005731</t>
  </si>
  <si>
    <t>A005749</t>
  </si>
  <si>
    <t>A005760</t>
  </si>
  <si>
    <t>A005780</t>
  </si>
  <si>
    <t>A005787</t>
  </si>
  <si>
    <t>A005789</t>
  </si>
  <si>
    <t>A005823</t>
  </si>
  <si>
    <t>A005837</t>
  </si>
  <si>
    <t>A005844</t>
  </si>
  <si>
    <t>A005851</t>
  </si>
  <si>
    <t>A005855</t>
  </si>
  <si>
    <t>A005858</t>
  </si>
  <si>
    <t>A005868</t>
  </si>
  <si>
    <t>A005875</t>
  </si>
  <si>
    <t>A005876</t>
  </si>
  <si>
    <t>A005877</t>
  </si>
  <si>
    <t>A005879</t>
  </si>
  <si>
    <t>A005908</t>
  </si>
  <si>
    <t>A005919</t>
  </si>
  <si>
    <t>A005920</t>
  </si>
  <si>
    <t>A005921</t>
  </si>
  <si>
    <t>A005944</t>
  </si>
  <si>
    <t>A005948</t>
  </si>
  <si>
    <t>A005958</t>
  </si>
  <si>
    <t>A005960</t>
  </si>
  <si>
    <t>A005961</t>
  </si>
  <si>
    <t>A005970</t>
  </si>
  <si>
    <t>A005981</t>
  </si>
  <si>
    <t>A005986</t>
  </si>
  <si>
    <t>A005987</t>
  </si>
  <si>
    <t>A007004</t>
  </si>
  <si>
    <t>A007005</t>
  </si>
  <si>
    <t>A007007</t>
  </si>
  <si>
    <t>A007014</t>
  </si>
  <si>
    <t>A007015</t>
  </si>
  <si>
    <t>A007023</t>
  </si>
  <si>
    <t>A007025</t>
  </si>
  <si>
    <t>A007027</t>
  </si>
  <si>
    <t>A007028</t>
  </si>
  <si>
    <t>A007030</t>
  </si>
  <si>
    <t>A007031</t>
  </si>
  <si>
    <t>A007032</t>
  </si>
  <si>
    <t>A007033</t>
  </si>
  <si>
    <t>A007034</t>
  </si>
  <si>
    <t>A007035</t>
  </si>
  <si>
    <t>A007038</t>
  </si>
  <si>
    <t>A007040</t>
  </si>
  <si>
    <t>A007042</t>
  </si>
  <si>
    <t>A007043</t>
  </si>
  <si>
    <t>A007045</t>
  </si>
  <si>
    <t>A007048</t>
  </si>
  <si>
    <t>A007050</t>
  </si>
  <si>
    <t>A007053</t>
  </si>
  <si>
    <t>A007054</t>
  </si>
  <si>
    <t>A007059</t>
  </si>
  <si>
    <t>A007064</t>
  </si>
  <si>
    <t>A007069</t>
  </si>
  <si>
    <t>A007071</t>
  </si>
  <si>
    <t>A007074</t>
  </si>
  <si>
    <t>A007088</t>
  </si>
  <si>
    <t>A007089</t>
  </si>
  <si>
    <t>A007099</t>
  </si>
  <si>
    <t>A007103</t>
  </si>
  <si>
    <t>A007105</t>
  </si>
  <si>
    <t>A007115</t>
  </si>
  <si>
    <t>A007116</t>
  </si>
  <si>
    <t>A007118</t>
  </si>
  <si>
    <t>A007120</t>
  </si>
  <si>
    <t>A007121</t>
  </si>
  <si>
    <t>A007129</t>
  </si>
  <si>
    <t>A007131</t>
  </si>
  <si>
    <t>A007132</t>
  </si>
  <si>
    <t>A007134</t>
  </si>
  <si>
    <t>A007137</t>
  </si>
  <si>
    <t>A007138</t>
  </si>
  <si>
    <t>A007139</t>
  </si>
  <si>
    <t>A007142</t>
  </si>
  <si>
    <t>A007145</t>
  </si>
  <si>
    <t>A007147</t>
  </si>
  <si>
    <t>A007149</t>
  </si>
  <si>
    <t>A007150</t>
  </si>
  <si>
    <t>A007153</t>
  </si>
  <si>
    <t>A007156</t>
  </si>
  <si>
    <t>A007160</t>
  </si>
  <si>
    <t>A007161</t>
  </si>
  <si>
    <t>A007162</t>
  </si>
  <si>
    <t>A007166</t>
  </si>
  <si>
    <t>A007173</t>
  </si>
  <si>
    <t>A007175</t>
  </si>
  <si>
    <t>A007176</t>
  </si>
  <si>
    <t>A007177</t>
  </si>
  <si>
    <t>A007178</t>
  </si>
  <si>
    <t>A007180</t>
  </si>
  <si>
    <t>A007183</t>
  </si>
  <si>
    <t>A007186</t>
  </si>
  <si>
    <t>A007196</t>
  </si>
  <si>
    <t>A007197</t>
  </si>
  <si>
    <t>A007200</t>
  </si>
  <si>
    <t>A007201</t>
  </si>
  <si>
    <t>A007202</t>
  </si>
  <si>
    <t>A007203</t>
  </si>
  <si>
    <t>A007205</t>
  </si>
  <si>
    <t>A007206</t>
  </si>
  <si>
    <t>A007208</t>
  </si>
  <si>
    <t>A007209</t>
  </si>
  <si>
    <t>A007210</t>
  </si>
  <si>
    <t>A007211</t>
  </si>
  <si>
    <t>A007212</t>
  </si>
  <si>
    <t>A007213</t>
  </si>
  <si>
    <t>A007214</t>
  </si>
  <si>
    <t>A007215</t>
  </si>
  <si>
    <t>A007216</t>
  </si>
  <si>
    <t>A007218</t>
  </si>
  <si>
    <t>A007220</t>
  </si>
  <si>
    <t>A007221</t>
  </si>
  <si>
    <t>A007222</t>
  </si>
  <si>
    <t>A007223</t>
  </si>
  <si>
    <t>A007226</t>
  </si>
  <si>
    <t>A007227</t>
  </si>
  <si>
    <t>A007228</t>
  </si>
  <si>
    <t>A007231</t>
  </si>
  <si>
    <t>A007234</t>
  </si>
  <si>
    <t>A007240</t>
  </si>
  <si>
    <t>A007242</t>
  </si>
  <si>
    <t>A007244</t>
  </si>
  <si>
    <t>A007247</t>
  </si>
  <si>
    <t>A007248</t>
  </si>
  <si>
    <t>A007261</t>
  </si>
  <si>
    <t>A007263</t>
  </si>
  <si>
    <t>A007265</t>
  </si>
  <si>
    <t>A007267</t>
  </si>
  <si>
    <t>A007277</t>
  </si>
  <si>
    <t>A007282</t>
  </si>
  <si>
    <t>A007283</t>
  </si>
  <si>
    <t>A007287</t>
  </si>
  <si>
    <t>A007288</t>
  </si>
  <si>
    <t>A007291</t>
  </si>
  <si>
    <t>A007292</t>
  </si>
  <si>
    <t>A007293</t>
  </si>
  <si>
    <t>A007294</t>
  </si>
  <si>
    <t>A007295</t>
  </si>
  <si>
    <t>A007298</t>
  </si>
  <si>
    <t>A007300</t>
  </si>
  <si>
    <t>A007304</t>
  </si>
  <si>
    <t>A007306</t>
  </si>
  <si>
    <t>A007307</t>
  </si>
  <si>
    <t>A007309</t>
  </si>
  <si>
    <t>A007310</t>
  </si>
  <si>
    <t>A007311</t>
  </si>
  <si>
    <t>A007312</t>
  </si>
  <si>
    <t>A007313</t>
  </si>
  <si>
    <t>A007318</t>
  </si>
  <si>
    <t>A007319</t>
  </si>
  <si>
    <t>A007320</t>
  </si>
  <si>
    <t>A007321</t>
  </si>
  <si>
    <t>A007323</t>
  </si>
  <si>
    <t>A007324</t>
  </si>
  <si>
    <t>A007325</t>
  </si>
  <si>
    <t>A007326</t>
  </si>
  <si>
    <t>A007330</t>
  </si>
  <si>
    <t>A007331</t>
  </si>
  <si>
    <t>A007333</t>
  </si>
  <si>
    <t>A007337</t>
  </si>
  <si>
    <t>A007338</t>
  </si>
  <si>
    <t>A007339</t>
  </si>
  <si>
    <t>A007342</t>
  </si>
  <si>
    <t>A007346</t>
  </si>
  <si>
    <t>A007351</t>
  </si>
  <si>
    <t>A007353</t>
  </si>
  <si>
    <t>A007363</t>
  </si>
  <si>
    <t>A007367</t>
  </si>
  <si>
    <t>A007368</t>
  </si>
  <si>
    <t>A007369</t>
  </si>
  <si>
    <t>A007370</t>
  </si>
  <si>
    <t>A007371</t>
  </si>
  <si>
    <t>A007372</t>
  </si>
  <si>
    <t>A007374</t>
  </si>
  <si>
    <t>A007376</t>
  </si>
  <si>
    <t>A007379</t>
  </si>
  <si>
    <t>A007383</t>
  </si>
  <si>
    <t>A007391</t>
  </si>
  <si>
    <t>A007393</t>
  </si>
  <si>
    <t>A007394</t>
  </si>
  <si>
    <t>A007396</t>
  </si>
  <si>
    <t>A007397</t>
  </si>
  <si>
    <t>A007398</t>
  </si>
  <si>
    <t>A007409</t>
  </si>
  <si>
    <t>A007416</t>
  </si>
  <si>
    <t>A007420</t>
  </si>
  <si>
    <t>A007421</t>
  </si>
  <si>
    <t>A007426</t>
  </si>
  <si>
    <t>A007427</t>
  </si>
  <si>
    <t>A007434</t>
  </si>
  <si>
    <t>A007435</t>
  </si>
  <si>
    <t>A007436</t>
  </si>
  <si>
    <t>A007437</t>
  </si>
  <si>
    <t>A007438</t>
  </si>
  <si>
    <t>A007439</t>
  </si>
  <si>
    <t>A007440</t>
  </si>
  <si>
    <t>A007442</t>
  </si>
  <si>
    <t>A007443</t>
  </si>
  <si>
    <t>A007444</t>
  </si>
  <si>
    <t>A007445</t>
  </si>
  <si>
    <t>A007446</t>
  </si>
  <si>
    <t>A007448</t>
  </si>
  <si>
    <t>A007449</t>
  </si>
  <si>
    <t>A007450</t>
  </si>
  <si>
    <t>A007451</t>
  </si>
  <si>
    <t>A007452</t>
  </si>
  <si>
    <t>A007453</t>
  </si>
  <si>
    <t>A007454</t>
  </si>
  <si>
    <t>A007456</t>
  </si>
  <si>
    <t>A007457</t>
  </si>
  <si>
    <t>A007459</t>
  </si>
  <si>
    <t>A007460</t>
  </si>
  <si>
    <t>A007464</t>
  </si>
  <si>
    <t>A007465</t>
  </si>
  <si>
    <t>A007466</t>
  </si>
  <si>
    <t>A007473</t>
  </si>
  <si>
    <t>A007474</t>
  </si>
  <si>
    <t>A007479</t>
  </si>
  <si>
    <t>A007480</t>
  </si>
  <si>
    <t>A007481</t>
  </si>
  <si>
    <t>A007483</t>
  </si>
  <si>
    <t>A007484</t>
  </si>
  <si>
    <t>A007491</t>
  </si>
  <si>
    <t>A007492</t>
  </si>
  <si>
    <t>A007493</t>
  </si>
  <si>
    <t>A007496</t>
  </si>
  <si>
    <t>A007497</t>
  </si>
  <si>
    <t>A007500</t>
  </si>
  <si>
    <t>A007504</t>
  </si>
  <si>
    <t>A007505</t>
  </si>
  <si>
    <t>A007506</t>
  </si>
  <si>
    <t>A007507</t>
  </si>
  <si>
    <t>A007508</t>
  </si>
  <si>
    <t>A007510</t>
  </si>
  <si>
    <t>A007511</t>
  </si>
  <si>
    <t>A007512</t>
  </si>
  <si>
    <t>A007514</t>
  </si>
  <si>
    <t>A007515</t>
  </si>
  <si>
    <t>A007516</t>
  </si>
  <si>
    <t>A007517</t>
  </si>
  <si>
    <t>A007521</t>
  </si>
  <si>
    <t>A007529</t>
  </si>
  <si>
    <t>A007533</t>
  </si>
  <si>
    <t>A007534</t>
  </si>
  <si>
    <t>A007535</t>
  </si>
  <si>
    <t>A007538</t>
  </si>
  <si>
    <t>A007539</t>
  </si>
  <si>
    <t>A007540</t>
  </si>
  <si>
    <t>A007541</t>
  </si>
  <si>
    <t>A007544</t>
  </si>
  <si>
    <t>A007546</t>
  </si>
  <si>
    <t>A007547</t>
  </si>
  <si>
    <t>A007548</t>
  </si>
  <si>
    <t>A007549</t>
  </si>
  <si>
    <t>A007551</t>
  </si>
  <si>
    <t>A007559</t>
  </si>
  <si>
    <t>A007560</t>
  </si>
  <si>
    <t>A007561</t>
  </si>
  <si>
    <t>A007563</t>
  </si>
  <si>
    <t>A007565</t>
  </si>
  <si>
    <t>A007566</t>
  </si>
  <si>
    <t>A007571</t>
  </si>
  <si>
    <t>A007572</t>
  </si>
  <si>
    <t>A007573</t>
  </si>
  <si>
    <t>A007574</t>
  </si>
  <si>
    <t>A007575</t>
  </si>
  <si>
    <t>A007577</t>
  </si>
  <si>
    <t>A007579</t>
  </si>
  <si>
    <t>A007581</t>
  </si>
  <si>
    <t>A007582</t>
  </si>
  <si>
    <t>A007583</t>
  </si>
  <si>
    <t>A007585</t>
  </si>
  <si>
    <t>A007588</t>
  </si>
  <si>
    <t>A007589</t>
  </si>
  <si>
    <t>A007591</t>
  </si>
  <si>
    <t>A007592</t>
  </si>
  <si>
    <t>A007594</t>
  </si>
  <si>
    <t>A007595</t>
  </si>
  <si>
    <t>A007598</t>
  </si>
  <si>
    <t>A007600</t>
  </si>
  <si>
    <t>A007601</t>
  </si>
  <si>
    <t>A007602</t>
  </si>
  <si>
    <t>A007603</t>
  </si>
  <si>
    <t>A007605</t>
  </si>
  <si>
    <t>A007607</t>
  </si>
  <si>
    <t>A007609</t>
  </si>
  <si>
    <t>A007610</t>
  </si>
  <si>
    <t>A007612</t>
  </si>
  <si>
    <t>A007614</t>
  </si>
  <si>
    <t>A007616</t>
  </si>
  <si>
    <t>A007622</t>
  </si>
  <si>
    <t>A007623</t>
  </si>
  <si>
    <t>A007624</t>
  </si>
  <si>
    <t>A007626</t>
  </si>
  <si>
    <t>A007627</t>
  </si>
  <si>
    <t>A007628</t>
  </si>
  <si>
    <t>A007629</t>
  </si>
  <si>
    <t>A007630</t>
  </si>
  <si>
    <t>A007631</t>
  </si>
  <si>
    <t>A007633</t>
  </si>
  <si>
    <t>A007634</t>
  </si>
  <si>
    <t>A007636</t>
  </si>
  <si>
    <t>A007638</t>
  </si>
  <si>
    <t>A007639</t>
  </si>
  <si>
    <t>A007643</t>
  </si>
  <si>
    <t>A007645</t>
  </si>
  <si>
    <t>A007647</t>
  </si>
  <si>
    <t>A007650</t>
  </si>
  <si>
    <t>A007652</t>
  </si>
  <si>
    <t>A007653</t>
  </si>
  <si>
    <t>A007654</t>
  </si>
  <si>
    <t>A007655</t>
  </si>
  <si>
    <t>A007656</t>
  </si>
  <si>
    <t>A007657</t>
  </si>
  <si>
    <t>A007658</t>
  </si>
  <si>
    <t>A007659</t>
  </si>
  <si>
    <t>A007661</t>
  </si>
  <si>
    <t>A007662</t>
  </si>
  <si>
    <t>A007667</t>
  </si>
  <si>
    <t>A007668</t>
  </si>
  <si>
    <t>A007671</t>
  </si>
  <si>
    <t>A007672</t>
  </si>
  <si>
    <t>A007673</t>
  </si>
  <si>
    <t>A007674</t>
  </si>
  <si>
    <t>A007675</t>
  </si>
  <si>
    <t>A007677</t>
  </si>
  <si>
    <t>A007679</t>
  </si>
  <si>
    <t>A007681</t>
  </si>
  <si>
    <t>A007683</t>
  </si>
  <si>
    <t>A007689</t>
  </si>
  <si>
    <t>A007690</t>
  </si>
  <si>
    <t>A007695</t>
  </si>
  <si>
    <t>A007700</t>
  </si>
  <si>
    <t>A007701</t>
  </si>
  <si>
    <t>A007703</t>
  </si>
  <si>
    <t>A007706</t>
  </si>
  <si>
    <t>A007708</t>
  </si>
  <si>
    <t>A007711</t>
  </si>
  <si>
    <t>A007712</t>
  </si>
  <si>
    <t>A007713</t>
  </si>
  <si>
    <t>A007714</t>
  </si>
  <si>
    <t>A007715</t>
  </si>
  <si>
    <t>A007716</t>
  </si>
  <si>
    <t>A007717</t>
  </si>
  <si>
    <t>A007718</t>
  </si>
  <si>
    <t>A007719</t>
  </si>
  <si>
    <t>A007724</t>
  </si>
  <si>
    <t>A007727</t>
  </si>
  <si>
    <t>A007730</t>
  </si>
  <si>
    <t>A007731</t>
  </si>
  <si>
    <t>A007733</t>
  </si>
  <si>
    <t>A007735</t>
  </si>
  <si>
    <t>A007739</t>
  </si>
  <si>
    <t>A007744</t>
  </si>
  <si>
    <t>A007746</t>
  </si>
  <si>
    <t>A007749</t>
  </si>
  <si>
    <t>A007758</t>
  </si>
  <si>
    <t>A007759</t>
  </si>
  <si>
    <t>A007760</t>
  </si>
  <si>
    <t>A007761</t>
  </si>
  <si>
    <t>A007762</t>
  </si>
  <si>
    <t>A007763</t>
  </si>
  <si>
    <t>A007768</t>
  </si>
  <si>
    <t>A007769</t>
  </si>
  <si>
    <t>A007771</t>
  </si>
  <si>
    <t>A007772</t>
  </si>
  <si>
    <t>A007773</t>
  </si>
  <si>
    <t>A007774</t>
  </si>
  <si>
    <t>A007775</t>
  </si>
  <si>
    <t>A007777</t>
  </si>
  <si>
    <t>A007778</t>
  </si>
  <si>
    <t>A007779</t>
  </si>
  <si>
    <t>A007780</t>
  </si>
  <si>
    <t>A007782</t>
  </si>
  <si>
    <t>A007783</t>
  </si>
  <si>
    <t>A007784</t>
  </si>
  <si>
    <t>A007786</t>
  </si>
  <si>
    <t>A007787</t>
  </si>
  <si>
    <t>A007794</t>
  </si>
  <si>
    <t>A007795</t>
  </si>
  <si>
    <t>A007796</t>
  </si>
  <si>
    <t>A007804</t>
  </si>
  <si>
    <t>A007814</t>
  </si>
  <si>
    <t>A007821</t>
  </si>
  <si>
    <t>A007822</t>
  </si>
  <si>
    <t>A007823</t>
  </si>
  <si>
    <t>A007824</t>
  </si>
  <si>
    <t>A007826</t>
  </si>
  <si>
    <t>A007827</t>
  </si>
  <si>
    <t>A007830</t>
  </si>
  <si>
    <t>A007831</t>
  </si>
  <si>
    <t>A007832</t>
  </si>
  <si>
    <t>A007834</t>
  </si>
  <si>
    <t>A007836</t>
  </si>
  <si>
    <t>A007837</t>
  </si>
  <si>
    <t>A007838</t>
  </si>
  <si>
    <t>A007839</t>
  </si>
  <si>
    <t>A007840</t>
  </si>
  <si>
    <t>A007841</t>
  </si>
  <si>
    <t>A007842</t>
  </si>
  <si>
    <t>A007843</t>
  </si>
  <si>
    <t>A007844</t>
  </si>
  <si>
    <t>A007846</t>
  </si>
  <si>
    <t>A007847</t>
  </si>
  <si>
    <t>A007848</t>
  </si>
  <si>
    <t>A007849</t>
  </si>
  <si>
    <t>A007852</t>
  </si>
  <si>
    <t>A007853</t>
  </si>
  <si>
    <t>A007854</t>
  </si>
  <si>
    <t>A007856</t>
  </si>
  <si>
    <t>A007857</t>
  </si>
  <si>
    <t>A007858</t>
  </si>
  <si>
    <t>A007859</t>
  </si>
  <si>
    <t>A007871</t>
  </si>
  <si>
    <t>A007872</t>
  </si>
  <si>
    <t>A007875</t>
  </si>
  <si>
    <t>A007881</t>
  </si>
  <si>
    <t>A007882</t>
  </si>
  <si>
    <t>A007884</t>
  </si>
  <si>
    <t>A007888</t>
  </si>
  <si>
    <t>A007892</t>
  </si>
  <si>
    <t>A007896</t>
  </si>
  <si>
    <t>A007899</t>
  </si>
  <si>
    <t>A007901</t>
  </si>
  <si>
    <t>A007908</t>
  </si>
  <si>
    <t>A007914</t>
  </si>
  <si>
    <t>A007918</t>
  </si>
  <si>
    <t>A007919</t>
  </si>
  <si>
    <t>A007920</t>
  </si>
  <si>
    <t>A007921</t>
  </si>
  <si>
    <t>A007922</t>
  </si>
  <si>
    <t>A007923</t>
  </si>
  <si>
    <t>A007924</t>
  </si>
  <si>
    <t>A007925</t>
  </si>
  <si>
    <t>A007926</t>
  </si>
  <si>
    <t>A007928</t>
  </si>
  <si>
    <t>A007930</t>
  </si>
  <si>
    <t>A007931</t>
  </si>
  <si>
    <t>A007932</t>
  </si>
  <si>
    <t>A007934</t>
  </si>
  <si>
    <t>A007938</t>
  </si>
  <si>
    <t>A007940</t>
  </si>
  <si>
    <t>A007941</t>
  </si>
  <si>
    <t>A007942</t>
  </si>
  <si>
    <t>A007944</t>
  </si>
  <si>
    <t>A007945</t>
  </si>
  <si>
    <t>A007946</t>
  </si>
  <si>
    <t>A007947</t>
  </si>
  <si>
    <t>A007948</t>
  </si>
  <si>
    <t>A007949</t>
  </si>
  <si>
    <t>A007950</t>
  </si>
  <si>
    <t>A007952</t>
  </si>
  <si>
    <t>A007953</t>
  </si>
  <si>
    <t>A007954</t>
  </si>
  <si>
    <t>A007956</t>
  </si>
  <si>
    <t>A007957</t>
  </si>
  <si>
    <t>A007958</t>
  </si>
  <si>
    <t>A007959</t>
  </si>
  <si>
    <t>A007960</t>
  </si>
  <si>
    <t>A007961</t>
  </si>
  <si>
    <t>A007962</t>
  </si>
  <si>
    <t>A007963</t>
  </si>
  <si>
    <t>A007964</t>
  </si>
  <si>
    <t>A007965</t>
  </si>
  <si>
    <t>A007967</t>
  </si>
  <si>
    <t>A007984</t>
  </si>
  <si>
    <t>A007985</t>
  </si>
  <si>
    <t>A007986</t>
  </si>
  <si>
    <t>A007987</t>
  </si>
  <si>
    <t>A007988</t>
  </si>
  <si>
    <t>A007989</t>
  </si>
  <si>
    <t>A007990</t>
  </si>
  <si>
    <t>A007991</t>
  </si>
  <si>
    <t>A007992</t>
  </si>
  <si>
    <t>A007993</t>
  </si>
  <si>
    <t>A007994</t>
  </si>
  <si>
    <t>A007995</t>
  </si>
  <si>
    <t>A007996</t>
  </si>
  <si>
    <t>A007998</t>
  </si>
  <si>
    <t>A007999</t>
  </si>
  <si>
    <t>A008002</t>
  </si>
  <si>
    <t>A008025</t>
  </si>
  <si>
    <t>A008029</t>
  </si>
  <si>
    <t>A008030</t>
  </si>
  <si>
    <t>A008034</t>
  </si>
  <si>
    <t>A008035</t>
  </si>
  <si>
    <t>A008037</t>
  </si>
  <si>
    <t>A008038</t>
  </si>
  <si>
    <t>A008046</t>
  </si>
  <si>
    <t>A008047</t>
  </si>
  <si>
    <t>A008049</t>
  </si>
  <si>
    <t>A008056</t>
  </si>
  <si>
    <t>A008059</t>
  </si>
  <si>
    <t>A008069</t>
  </si>
  <si>
    <t>A008070</t>
  </si>
  <si>
    <t>A008077</t>
  </si>
  <si>
    <t>A008079</t>
  </si>
  <si>
    <t>A008082</t>
  </si>
  <si>
    <t>A008083</t>
  </si>
  <si>
    <t>A008085</t>
  </si>
  <si>
    <t>A008091</t>
  </si>
  <si>
    <t>A008095</t>
  </si>
  <si>
    <t>A008096</t>
  </si>
  <si>
    <t>A008097</t>
  </si>
  <si>
    <t>A008099</t>
  </si>
  <si>
    <t>A008100</t>
  </si>
  <si>
    <t>A008107</t>
  </si>
  <si>
    <t>A008111</t>
  </si>
  <si>
    <t>A008118</t>
  </si>
  <si>
    <t>A008122</t>
  </si>
  <si>
    <t>A008124</t>
  </si>
  <si>
    <t>A008125</t>
  </si>
  <si>
    <t>A008129</t>
  </si>
  <si>
    <t>A008139</t>
  </si>
  <si>
    <t>A008143</t>
  </si>
  <si>
    <t>A008145</t>
  </si>
  <si>
    <t>A008154</t>
  </si>
  <si>
    <t>A008160</t>
  </si>
  <si>
    <t>A008161</t>
  </si>
  <si>
    <t>A008165</t>
  </si>
  <si>
    <t>A008173</t>
  </si>
  <si>
    <t>A008175</t>
  </si>
  <si>
    <t>A008176</t>
  </si>
  <si>
    <t>A008177</t>
  </si>
  <si>
    <t>A008184</t>
  </si>
  <si>
    <t>A008186</t>
  </si>
  <si>
    <t>A008187</t>
  </si>
  <si>
    <t>A008188</t>
  </si>
  <si>
    <t>A008189</t>
  </si>
  <si>
    <t>A008196</t>
  </si>
  <si>
    <t>A008204</t>
  </si>
  <si>
    <t>A008208</t>
  </si>
  <si>
    <t>A008211</t>
  </si>
  <si>
    <t>A008212</t>
  </si>
  <si>
    <t>A008219</t>
  </si>
  <si>
    <t>A008220</t>
  </si>
  <si>
    <t>A008221</t>
  </si>
  <si>
    <t>A008223</t>
  </si>
  <si>
    <t>A008224</t>
  </si>
  <si>
    <t>A008227</t>
  </si>
  <si>
    <t>A008228</t>
  </si>
  <si>
    <t>A008236</t>
  </si>
  <si>
    <t>A008237</t>
  </si>
  <si>
    <t>A008240</t>
  </si>
  <si>
    <t>A008243</t>
  </si>
  <si>
    <t>A008244</t>
  </si>
  <si>
    <t>A008247</t>
  </si>
  <si>
    <t>A008249</t>
  </si>
  <si>
    <t>A008250</t>
  </si>
  <si>
    <t>A008251</t>
  </si>
  <si>
    <t>A008252</t>
  </si>
  <si>
    <t>A008253</t>
  </si>
  <si>
    <t>A008261</t>
  </si>
  <si>
    <t>A008264</t>
  </si>
  <si>
    <t>A008265</t>
  </si>
  <si>
    <t>A008270</t>
  </si>
  <si>
    <t>A008273</t>
  </si>
  <si>
    <t>A008274</t>
  </si>
  <si>
    <t>A008275</t>
  </si>
  <si>
    <t>A008282</t>
  </si>
  <si>
    <t>A008283</t>
  </si>
  <si>
    <t>A008286</t>
  </si>
  <si>
    <t>A008287</t>
  </si>
  <si>
    <t>A008288</t>
  </si>
  <si>
    <t>A008294</t>
  </si>
  <si>
    <t>A008295</t>
  </si>
  <si>
    <t>A008298</t>
  </si>
  <si>
    <t>A008299</t>
  </si>
  <si>
    <t>A008300</t>
  </si>
  <si>
    <t>A008301</t>
  </si>
  <si>
    <t>A008305</t>
  </si>
  <si>
    <t>A008309</t>
  </si>
  <si>
    <t>A008310</t>
  </si>
  <si>
    <t>A008478</t>
  </si>
  <si>
    <t>A008917</t>
  </si>
  <si>
    <t>A008943</t>
  </si>
  <si>
    <t>A008950</t>
  </si>
  <si>
    <t>A008960</t>
  </si>
  <si>
    <t>A008962</t>
  </si>
  <si>
    <t>A008968</t>
  </si>
  <si>
    <t>A008973</t>
  </si>
  <si>
    <t>A009005</t>
  </si>
  <si>
    <t>A009009</t>
  </si>
  <si>
    <t>A009012</t>
  </si>
  <si>
    <t>A009016</t>
  </si>
  <si>
    <t>A009018</t>
  </si>
  <si>
    <t>A009028</t>
  </si>
  <si>
    <t>A009031</t>
  </si>
  <si>
    <t>A009032</t>
  </si>
  <si>
    <t>A009046</t>
  </si>
  <si>
    <t>A009053</t>
  </si>
  <si>
    <t>A009054</t>
  </si>
  <si>
    <t>A009080</t>
  </si>
  <si>
    <t>A009083</t>
  </si>
  <si>
    <t>A009084</t>
  </si>
  <si>
    <t>A009085</t>
  </si>
  <si>
    <t>A009086</t>
  </si>
  <si>
    <t>A009119</t>
  </si>
  <si>
    <t>A009121</t>
  </si>
  <si>
    <t>A009134</t>
  </si>
  <si>
    <t>A009153</t>
  </si>
  <si>
    <t>A009158</t>
  </si>
  <si>
    <t>A009178</t>
  </si>
  <si>
    <t>A009218</t>
  </si>
  <si>
    <t>A009220</t>
  </si>
  <si>
    <t>A009224</t>
  </si>
  <si>
    <t>A009238</t>
  </si>
  <si>
    <t>A009249</t>
  </si>
  <si>
    <t>A009261</t>
  </si>
  <si>
    <t>A009265</t>
  </si>
  <si>
    <t>A009285</t>
  </si>
  <si>
    <t>A009306</t>
  </si>
  <si>
    <t>A009324</t>
  </si>
  <si>
    <t>A009328</t>
  </si>
  <si>
    <t>A009337</t>
  </si>
  <si>
    <t>A009340</t>
  </si>
  <si>
    <t>A009349</t>
  </si>
  <si>
    <t>A009353</t>
  </si>
  <si>
    <t>A009354</t>
  </si>
  <si>
    <t>A009356</t>
  </si>
  <si>
    <t>A009358</t>
  </si>
  <si>
    <t>A009362</t>
  </si>
  <si>
    <t>A009366</t>
  </si>
  <si>
    <t>A009373</t>
  </si>
  <si>
    <t>A009375</t>
  </si>
  <si>
    <t>A009376</t>
  </si>
  <si>
    <t>A009381</t>
  </si>
  <si>
    <t>A009393</t>
  </si>
  <si>
    <t>A009411</t>
  </si>
  <si>
    <t>A009412</t>
  </si>
  <si>
    <t>A009414</t>
  </si>
  <si>
    <t>A009415</t>
  </si>
  <si>
    <t>A009423</t>
  </si>
  <si>
    <t>A009437</t>
  </si>
  <si>
    <t>A009439</t>
  </si>
  <si>
    <t>A009481</t>
  </si>
  <si>
    <t>A009488</t>
  </si>
  <si>
    <t>A009490</t>
  </si>
  <si>
    <t>A009499</t>
  </si>
  <si>
    <t>A009501</t>
  </si>
  <si>
    <t>A009504</t>
  </si>
  <si>
    <t>A009505</t>
  </si>
  <si>
    <t>A009509</t>
  </si>
  <si>
    <t>A009510</t>
  </si>
  <si>
    <t>A009516</t>
  </si>
  <si>
    <t>A009561</t>
  </si>
  <si>
    <t>A009562</t>
  </si>
  <si>
    <t>A009597</t>
  </si>
  <si>
    <t>A009601</t>
  </si>
  <si>
    <t>A009602</t>
  </si>
  <si>
    <t>A009606</t>
  </si>
  <si>
    <t>A009609</t>
  </si>
  <si>
    <t>A009611</t>
  </si>
  <si>
    <t>A009630</t>
  </si>
  <si>
    <t>A009633</t>
  </si>
  <si>
    <t>A009636</t>
  </si>
  <si>
    <t>A009640</t>
  </si>
  <si>
    <t>A009659</t>
  </si>
  <si>
    <t>A009660</t>
  </si>
  <si>
    <t>A009668</t>
  </si>
  <si>
    <t>A009669</t>
  </si>
  <si>
    <t>A009670</t>
  </si>
  <si>
    <t>A009672</t>
  </si>
  <si>
    <t>A009675</t>
  </si>
  <si>
    <t>A009679</t>
  </si>
  <si>
    <t>A009681</t>
  </si>
  <si>
    <t>A009686</t>
  </si>
  <si>
    <t>A009687</t>
  </si>
  <si>
    <t>A009693</t>
  </si>
  <si>
    <t>A009707</t>
  </si>
  <si>
    <t>A009714</t>
  </si>
  <si>
    <t>A009720</t>
  </si>
  <si>
    <t>A009723</t>
  </si>
  <si>
    <t>A009727</t>
  </si>
  <si>
    <t>A009737</t>
  </si>
  <si>
    <t>A009741</t>
  </si>
  <si>
    <t>A009766</t>
  </si>
  <si>
    <t>A009767</t>
  </si>
  <si>
    <t>A009768</t>
  </si>
  <si>
    <t>A009769</t>
  </si>
  <si>
    <t>A009774</t>
  </si>
  <si>
    <t>A009777</t>
  </si>
  <si>
    <t>A009783</t>
  </si>
  <si>
    <t>A009784</t>
  </si>
  <si>
    <t>A009787</t>
  </si>
  <si>
    <t>A009792</t>
  </si>
  <si>
    <t>A009793</t>
  </si>
  <si>
    <t>A009798</t>
  </si>
  <si>
    <t>A009804</t>
  </si>
  <si>
    <t>A009807</t>
  </si>
  <si>
    <t>A009820</t>
  </si>
  <si>
    <t>A009823</t>
  </si>
  <si>
    <t>A009824</t>
  </si>
  <si>
    <t>A009825</t>
  </si>
  <si>
    <t>A009826</t>
  </si>
  <si>
    <t>A009834</t>
  </si>
  <si>
    <t>A009837</t>
  </si>
  <si>
    <t>A009838</t>
  </si>
  <si>
    <t>A009839</t>
  </si>
  <si>
    <t>A009840</t>
  </si>
  <si>
    <t>A009841</t>
  </si>
  <si>
    <t>A009844</t>
  </si>
  <si>
    <t>A009845</t>
  </si>
  <si>
    <t>A009846</t>
  </si>
  <si>
    <t>A009847</t>
  </si>
  <si>
    <t>A009849</t>
  </si>
  <si>
    <t>A009853</t>
  </si>
  <si>
    <t>A009855</t>
  </si>
  <si>
    <t>A009856</t>
  </si>
  <si>
    <t>A009866</t>
  </si>
  <si>
    <t>A009872</t>
  </si>
  <si>
    <t>A009873</t>
  </si>
  <si>
    <t>A009874</t>
  </si>
  <si>
    <t>A009880</t>
  </si>
  <si>
    <t>A009882</t>
  </si>
  <si>
    <t>A009883</t>
  </si>
  <si>
    <t>A009884</t>
  </si>
  <si>
    <t>A009885</t>
  </si>
  <si>
    <t>A009891</t>
  </si>
  <si>
    <t>A009892</t>
  </si>
  <si>
    <t>A009893</t>
  </si>
  <si>
    <t>A009895</t>
  </si>
  <si>
    <t>A009946</t>
  </si>
  <si>
    <t>A010006</t>
  </si>
  <si>
    <t>A010033</t>
  </si>
  <si>
    <t>A010034</t>
  </si>
  <si>
    <t>A010035</t>
  </si>
  <si>
    <t>A010036</t>
  </si>
  <si>
    <t>A010037</t>
  </si>
  <si>
    <t>A010040</t>
  </si>
  <si>
    <t>A010041</t>
  </si>
  <si>
    <t>A010050</t>
  </si>
  <si>
    <t>A010052</t>
  </si>
  <si>
    <t>A010056</t>
  </si>
  <si>
    <t>A010058</t>
  </si>
  <si>
    <t>A010059</t>
  </si>
  <si>
    <t>A010066</t>
  </si>
  <si>
    <t>A010069</t>
  </si>
  <si>
    <t>A010071</t>
  </si>
  <si>
    <t>A010073</t>
  </si>
  <si>
    <t>A010074</t>
  </si>
  <si>
    <t>A010078</t>
  </si>
  <si>
    <t>A010079</t>
  </si>
  <si>
    <t>A010081</t>
  </si>
  <si>
    <t>A010083</t>
  </si>
  <si>
    <t>A010088</t>
  </si>
  <si>
    <t>A010094</t>
  </si>
  <si>
    <t>A010108</t>
  </si>
  <si>
    <t>A010109</t>
  </si>
  <si>
    <t>A010110</t>
  </si>
  <si>
    <t>A010116</t>
  </si>
  <si>
    <t>A010119</t>
  </si>
  <si>
    <t>A010122</t>
  </si>
  <si>
    <t>A010123</t>
  </si>
  <si>
    <t>A010124</t>
  </si>
  <si>
    <t>A010125</t>
  </si>
  <si>
    <t>A010128</t>
  </si>
  <si>
    <t>A010129</t>
  </si>
  <si>
    <t>A010130</t>
  </si>
  <si>
    <t>A010134</t>
  </si>
  <si>
    <t>A010141</t>
  </si>
  <si>
    <t>A010143</t>
  </si>
  <si>
    <t>A010147</t>
  </si>
  <si>
    <t>A010148</t>
  </si>
  <si>
    <t>A010149</t>
  </si>
  <si>
    <t>A010151</t>
  </si>
  <si>
    <t>A010157</t>
  </si>
  <si>
    <t>A010158</t>
  </si>
  <si>
    <t>A010164</t>
  </si>
  <si>
    <t>A010167</t>
  </si>
  <si>
    <t>A010168</t>
  </si>
  <si>
    <t>A010169</t>
  </si>
  <si>
    <t>A010171</t>
  </si>
  <si>
    <t>A010172</t>
  </si>
  <si>
    <t>A010174</t>
  </si>
  <si>
    <t>A010178</t>
  </si>
  <si>
    <t>A010179</t>
  </si>
  <si>
    <t>A010185</t>
  </si>
  <si>
    <t>A010187</t>
  </si>
  <si>
    <t>A010188</t>
  </si>
  <si>
    <t>A010192</t>
  </si>
  <si>
    <t>A010201</t>
  </si>
  <si>
    <t>A010207</t>
  </si>
  <si>
    <t>A010230</t>
  </si>
  <si>
    <t>A010231</t>
  </si>
  <si>
    <t>A010232</t>
  </si>
  <si>
    <t>A010238</t>
  </si>
  <si>
    <t>A010239</t>
  </si>
  <si>
    <t>A010240</t>
  </si>
  <si>
    <t>A010246</t>
  </si>
  <si>
    <t>A010247</t>
  </si>
  <si>
    <t>A010248</t>
  </si>
  <si>
    <t>A010252</t>
  </si>
  <si>
    <t>A010253</t>
  </si>
  <si>
    <t>A010260</t>
  </si>
  <si>
    <t>A010267</t>
  </si>
  <si>
    <t>A010275</t>
  </si>
  <si>
    <t>A010279</t>
  </si>
  <si>
    <t>A010280</t>
  </si>
  <si>
    <t>A010281</t>
  </si>
  <si>
    <t>A010282</t>
  </si>
  <si>
    <t>A010283</t>
  </si>
  <si>
    <t>A010284</t>
  </si>
  <si>
    <t>A010285</t>
  </si>
  <si>
    <t>A010286</t>
  </si>
  <si>
    <t>A010287</t>
  </si>
  <si>
    <t>A010288</t>
  </si>
  <si>
    <t>A010299</t>
  </si>
  <si>
    <t>A010300</t>
  </si>
  <si>
    <t>A010305</t>
  </si>
  <si>
    <t>A010306</t>
  </si>
  <si>
    <t>A010307</t>
  </si>
  <si>
    <t>A010308</t>
  </si>
  <si>
    <t>A010310</t>
  </si>
  <si>
    <t>A010311</t>
  </si>
  <si>
    <t>A010312</t>
  </si>
  <si>
    <t>A010320</t>
  </si>
  <si>
    <t>A010322</t>
  </si>
  <si>
    <t>A010325</t>
  </si>
  <si>
    <t>A010329</t>
  </si>
  <si>
    <t>A010330</t>
  </si>
  <si>
    <t>A010331</t>
  </si>
  <si>
    <t>A010333</t>
  </si>
  <si>
    <t>A010334</t>
  </si>
  <si>
    <t>A010339</t>
  </si>
  <si>
    <t>A010340</t>
  </si>
  <si>
    <t>A010343</t>
  </si>
  <si>
    <t>A010348</t>
  </si>
  <si>
    <t>A010349</t>
  </si>
  <si>
    <t>A010351</t>
  </si>
  <si>
    <t>A010360</t>
  </si>
  <si>
    <t>A010361</t>
  </si>
  <si>
    <t>A010362</t>
  </si>
  <si>
    <t>A010366</t>
  </si>
  <si>
    <t>A010368</t>
  </si>
  <si>
    <t>A010369</t>
  </si>
  <si>
    <t>A010370</t>
  </si>
  <si>
    <t>A010372</t>
  </si>
  <si>
    <t>A010377</t>
  </si>
  <si>
    <t>A010379</t>
  </si>
  <si>
    <t>A010380</t>
  </si>
  <si>
    <t>A010384</t>
  </si>
  <si>
    <t>A010386</t>
  </si>
  <si>
    <t>A010387</t>
  </si>
  <si>
    <t>A010388</t>
  </si>
  <si>
    <t>A010398</t>
  </si>
  <si>
    <t>A010399</t>
  </si>
  <si>
    <t>A010400</t>
  </si>
  <si>
    <t>A010405</t>
  </si>
  <si>
    <t>A010407</t>
  </si>
  <si>
    <t>A010409</t>
  </si>
  <si>
    <t>A010410</t>
  </si>
  <si>
    <t>A010412</t>
  </si>
  <si>
    <t>A010414</t>
  </si>
  <si>
    <t>A010415</t>
  </si>
  <si>
    <t>A010419</t>
  </si>
  <si>
    <t>A010421</t>
  </si>
  <si>
    <t>A010423</t>
  </si>
  <si>
    <t>A010426</t>
  </si>
  <si>
    <t>A010429</t>
  </si>
  <si>
    <t>A010435</t>
  </si>
  <si>
    <t>A010443</t>
  </si>
  <si>
    <t>A010446</t>
  </si>
  <si>
    <t>A010448</t>
  </si>
  <si>
    <t>A010453</t>
  </si>
  <si>
    <t>A010455</t>
  </si>
  <si>
    <t>A010460</t>
  </si>
  <si>
    <t>A010461</t>
  </si>
  <si>
    <t>A010462</t>
  </si>
  <si>
    <t>A010463</t>
  </si>
  <si>
    <t>A010464</t>
  </si>
  <si>
    <t>A010465</t>
  </si>
  <si>
    <t>A010466</t>
  </si>
  <si>
    <t>A010469</t>
  </si>
  <si>
    <t>A010472</t>
  </si>
  <si>
    <t>A010475</t>
  </si>
  <si>
    <t>A010477</t>
  </si>
  <si>
    <t>A010479</t>
  </si>
  <si>
    <t>A010485</t>
  </si>
  <si>
    <t>A010486</t>
  </si>
  <si>
    <t>A010488</t>
  </si>
  <si>
    <t>A010490</t>
  </si>
  <si>
    <t>A010493</t>
  </si>
  <si>
    <t>A010494</t>
  </si>
  <si>
    <t>A010495</t>
  </si>
  <si>
    <t>A010496</t>
  </si>
  <si>
    <t>A010503</t>
  </si>
  <si>
    <t>A010504</t>
  </si>
  <si>
    <t>A010506</t>
  </si>
  <si>
    <t>A010507</t>
  </si>
  <si>
    <t>A010508</t>
  </si>
  <si>
    <t>A010526</t>
  </si>
  <si>
    <t>A010530</t>
  </si>
  <si>
    <t>A010534</t>
  </si>
  <si>
    <t>A010535</t>
  </si>
  <si>
    <t>A010538</t>
  </si>
  <si>
    <t>A010541</t>
  </si>
  <si>
    <t>A010544</t>
  </si>
  <si>
    <t>A010548</t>
  </si>
  <si>
    <t>A010553</t>
  </si>
  <si>
    <t>A010554</t>
  </si>
  <si>
    <t>A010555</t>
  </si>
  <si>
    <t>A010562</t>
  </si>
  <si>
    <t>A010564</t>
  </si>
  <si>
    <t>A010569</t>
  </si>
  <si>
    <t>A010570</t>
  </si>
  <si>
    <t>A010571</t>
  </si>
  <si>
    <t>A010574</t>
  </si>
  <si>
    <t>A010576</t>
  </si>
  <si>
    <t>A010577</t>
  </si>
  <si>
    <t>A010586</t>
  </si>
  <si>
    <t>A010591</t>
  </si>
  <si>
    <t>A010598</t>
  </si>
  <si>
    <t>A010599</t>
  </si>
  <si>
    <t>A010604</t>
  </si>
  <si>
    <t>A010605</t>
  </si>
  <si>
    <t>A010607</t>
  </si>
  <si>
    <t>A010608</t>
  </si>
  <si>
    <t>A010609</t>
  </si>
  <si>
    <t>A010611</t>
  </si>
  <si>
    <t>A010612</t>
  </si>
  <si>
    <t>A010613</t>
  </si>
  <si>
    <t>A010619</t>
  </si>
  <si>
    <t>A010622</t>
  </si>
  <si>
    <t>A010624</t>
  </si>
  <si>
    <t>A010625</t>
  </si>
  <si>
    <t>A010627</t>
  </si>
  <si>
    <t>A010631</t>
  </si>
  <si>
    <t>A010633</t>
  </si>
  <si>
    <t>A010637</t>
  </si>
  <si>
    <t>A010638</t>
  </si>
  <si>
    <t>A010639</t>
  </si>
  <si>
    <t>A010648</t>
  </si>
  <si>
    <t>A010650</t>
  </si>
  <si>
    <t>A010656</t>
  </si>
  <si>
    <t>A010657</t>
  </si>
  <si>
    <t>A010658</t>
  </si>
  <si>
    <t>A010664</t>
  </si>
  <si>
    <t>A010674</t>
  </si>
  <si>
    <t>A010675</t>
  </si>
  <si>
    <t>A010676</t>
  </si>
  <si>
    <t>A010677</t>
  </si>
  <si>
    <t>A010683</t>
  </si>
  <si>
    <t>A010684</t>
  </si>
  <si>
    <t>A010688</t>
  </si>
  <si>
    <t>A010689</t>
  </si>
  <si>
    <t>A010690</t>
  </si>
  <si>
    <t>A010691</t>
  </si>
  <si>
    <t>A010694</t>
  </si>
  <si>
    <t>A010695</t>
  </si>
  <si>
    <t>A010698</t>
  </si>
  <si>
    <t>A010699</t>
  </si>
  <si>
    <t>A010703</t>
  </si>
  <si>
    <t>A010705</t>
  </si>
  <si>
    <t>A010706</t>
  </si>
  <si>
    <t>A010707</t>
  </si>
  <si>
    <t>A010708</t>
  </si>
  <si>
    <t>A010711</t>
  </si>
  <si>
    <t>A010712</t>
  </si>
  <si>
    <t>A010714</t>
  </si>
  <si>
    <t>A010718</t>
  </si>
  <si>
    <t>A010719</t>
  </si>
  <si>
    <t>A010720</t>
  </si>
  <si>
    <t>A010726</t>
  </si>
  <si>
    <t>A010729</t>
  </si>
  <si>
    <t>A010732</t>
  </si>
  <si>
    <t>A010733</t>
  </si>
  <si>
    <t>A010734</t>
  </si>
  <si>
    <t>A010735</t>
  </si>
  <si>
    <t>A010738</t>
  </si>
  <si>
    <t>A010742</t>
  </si>
  <si>
    <t>A010743</t>
  </si>
  <si>
    <t>A010744</t>
  </si>
  <si>
    <t>A010746</t>
  </si>
  <si>
    <t>A010748</t>
  </si>
  <si>
    <t>A010749</t>
  </si>
  <si>
    <t>A010750</t>
  </si>
  <si>
    <t>A010752</t>
  </si>
  <si>
    <t>A010753</t>
  </si>
  <si>
    <t>A010756</t>
  </si>
  <si>
    <t>A010760</t>
  </si>
  <si>
    <t>A010764</t>
  </si>
  <si>
    <t>A010765</t>
  </si>
  <si>
    <t>A010766</t>
  </si>
  <si>
    <t>A010767</t>
  </si>
  <si>
    <t>A010768</t>
  </si>
  <si>
    <t>A010770</t>
  </si>
  <si>
    <t>A010775</t>
  </si>
  <si>
    <t>A010777</t>
  </si>
  <si>
    <t>A010778</t>
  </si>
  <si>
    <t>A010782</t>
  </si>
  <si>
    <t>A010784</t>
  </si>
  <si>
    <t>A010785</t>
  </si>
  <si>
    <t>A010786</t>
  </si>
  <si>
    <t>A010787</t>
  </si>
  <si>
    <t>A010788</t>
  </si>
  <si>
    <t>A010790</t>
  </si>
  <si>
    <t>A010792</t>
  </si>
  <si>
    <t>A010793</t>
  </si>
  <si>
    <t>A010796</t>
  </si>
  <si>
    <t>A010797</t>
  </si>
  <si>
    <t>A010801</t>
  </si>
  <si>
    <t>A010802</t>
  </si>
  <si>
    <t>A010805</t>
  </si>
  <si>
    <t>A010806</t>
  </si>
  <si>
    <t>A010809</t>
  </si>
  <si>
    <t>A010812</t>
  </si>
  <si>
    <t>A010815</t>
  </si>
  <si>
    <t>A010816</t>
  </si>
  <si>
    <t>A010818</t>
  </si>
  <si>
    <t>A010819</t>
  </si>
  <si>
    <t>A010820</t>
  </si>
  <si>
    <t>A010828</t>
  </si>
  <si>
    <t>A010830</t>
  </si>
  <si>
    <t>A010831</t>
  </si>
  <si>
    <t>A010833</t>
  </si>
  <si>
    <t>A010834</t>
  </si>
  <si>
    <t>A010835</t>
  </si>
  <si>
    <t>A010836</t>
  </si>
  <si>
    <t>A010837</t>
  </si>
  <si>
    <t>A010838</t>
  </si>
  <si>
    <t>A010839</t>
  </si>
  <si>
    <t>A010842</t>
  </si>
  <si>
    <t>A010845</t>
  </si>
  <si>
    <t>A010847</t>
  </si>
  <si>
    <t>A010850</t>
  </si>
  <si>
    <t>A010851</t>
  </si>
  <si>
    <t>A010852</t>
  </si>
  <si>
    <t>A010856</t>
  </si>
  <si>
    <t>A010857</t>
  </si>
  <si>
    <t>A010859</t>
  </si>
  <si>
    <t>A010861</t>
  </si>
  <si>
    <t>A010862</t>
  </si>
  <si>
    <t>A010863</t>
  </si>
  <si>
    <t>A010864</t>
  </si>
  <si>
    <t>A010866</t>
  </si>
  <si>
    <t>A010869</t>
  </si>
  <si>
    <t>A010870</t>
  </si>
  <si>
    <t>A010871</t>
  </si>
  <si>
    <t>A010872</t>
  </si>
  <si>
    <t>A010873</t>
  </si>
  <si>
    <t>A010874</t>
  </si>
  <si>
    <t>A010875</t>
  </si>
  <si>
    <t>A010877</t>
  </si>
  <si>
    <t>A010878</t>
  </si>
  <si>
    <t>A010879</t>
  </si>
  <si>
    <t>A010880</t>
  </si>
  <si>
    <t>A010881</t>
  </si>
  <si>
    <t>A010882</t>
  </si>
  <si>
    <t>A010883</t>
  </si>
  <si>
    <t>A010884</t>
  </si>
  <si>
    <t>A010885</t>
  </si>
  <si>
    <t>A010889</t>
  </si>
  <si>
    <t>A010890</t>
  </si>
  <si>
    <t>A010891</t>
  </si>
  <si>
    <t>A010892</t>
  </si>
  <si>
    <t>A010894</t>
  </si>
  <si>
    <t>A010895</t>
  </si>
  <si>
    <t>A010898</t>
  </si>
  <si>
    <t>A010899</t>
  </si>
  <si>
    <t>A010900</t>
  </si>
  <si>
    <t>A010905</t>
  </si>
  <si>
    <t>A010910</t>
  </si>
  <si>
    <t>A010911</t>
  </si>
  <si>
    <t>A010912</t>
  </si>
  <si>
    <t>A010918</t>
  </si>
  <si>
    <t>A010919</t>
  </si>
  <si>
    <t>A010920</t>
  </si>
  <si>
    <t>A010921</t>
  </si>
  <si>
    <t>A010923</t>
  </si>
  <si>
    <t>A030002</t>
  </si>
  <si>
    <t>A030005</t>
  </si>
  <si>
    <t>A030007</t>
  </si>
  <si>
    <t>A030011</t>
  </si>
  <si>
    <t>A030014</t>
  </si>
  <si>
    <t>A030020</t>
  </si>
  <si>
    <t>A030021</t>
  </si>
  <si>
    <t>A030022</t>
  </si>
  <si>
    <t>A030025</t>
  </si>
  <si>
    <t>A030027</t>
  </si>
  <si>
    <t>A030034</t>
  </si>
  <si>
    <t>A030035</t>
  </si>
  <si>
    <t>A030080</t>
  </si>
  <si>
    <t>A030103</t>
  </si>
  <si>
    <t>A030106</t>
  </si>
  <si>
    <t>A030109</t>
  </si>
  <si>
    <t>A030114</t>
  </si>
  <si>
    <t>A030115</t>
  </si>
  <si>
    <t>A030123</t>
  </si>
  <si>
    <t>A030125</t>
  </si>
  <si>
    <t>A030135</t>
  </si>
  <si>
    <t>A030146</t>
  </si>
  <si>
    <t>A030149</t>
  </si>
  <si>
    <t>A030169</t>
  </si>
  <si>
    <t>A030197</t>
  </si>
  <si>
    <t>A030199</t>
  </si>
  <si>
    <t>A030207</t>
  </si>
  <si>
    <t>A030225</t>
  </si>
  <si>
    <t>A030226</t>
  </si>
  <si>
    <t>A030238</t>
  </si>
  <si>
    <t>A030239</t>
  </si>
  <si>
    <t>A030248</t>
  </si>
  <si>
    <t>A030254</t>
  </si>
  <si>
    <t>A030261</t>
  </si>
  <si>
    <t>A030262</t>
  </si>
  <si>
    <t>A030271</t>
  </si>
  <si>
    <t>A030283</t>
  </si>
  <si>
    <t>A030303</t>
  </si>
  <si>
    <t>A030320</t>
  </si>
  <si>
    <t>A030321</t>
  </si>
  <si>
    <t>A030322</t>
  </si>
  <si>
    <t>A030326</t>
  </si>
  <si>
    <t>A030327</t>
  </si>
  <si>
    <t>A030328</t>
  </si>
  <si>
    <t>A030351</t>
  </si>
  <si>
    <t>A030359</t>
  </si>
  <si>
    <t>A030362</t>
  </si>
  <si>
    <t>A030371</t>
  </si>
  <si>
    <t>A030379</t>
  </si>
  <si>
    <t>A030380</t>
  </si>
  <si>
    <t>A030381</t>
  </si>
  <si>
    <t>A030384</t>
  </si>
  <si>
    <t>A030388</t>
  </si>
  <si>
    <t>A030389</t>
  </si>
  <si>
    <t>A030409</t>
  </si>
  <si>
    <t>A030410</t>
  </si>
  <si>
    <t>A030431</t>
  </si>
  <si>
    <t>A030435</t>
  </si>
  <si>
    <t>A030436</t>
  </si>
  <si>
    <t>A030437</t>
  </si>
  <si>
    <t>A030448</t>
  </si>
  <si>
    <t>A030451</t>
  </si>
  <si>
    <t>A030452</t>
  </si>
  <si>
    <t>A030453</t>
  </si>
  <si>
    <t>A030454</t>
  </si>
  <si>
    <t>A030495</t>
  </si>
  <si>
    <t>A030496</t>
  </si>
  <si>
    <t>A030498</t>
  </si>
  <si>
    <t>A030499</t>
  </si>
  <si>
    <t>A030500</t>
  </si>
  <si>
    <t>A030501</t>
  </si>
  <si>
    <t>A030507</t>
  </si>
  <si>
    <t>A030508</t>
  </si>
  <si>
    <t>A030509</t>
  </si>
  <si>
    <t>A030510</t>
  </si>
  <si>
    <t>A030511</t>
  </si>
  <si>
    <t>A030516</t>
  </si>
  <si>
    <t>A030517</t>
  </si>
  <si>
    <t>A030519</t>
  </si>
  <si>
    <t>A030525</t>
  </si>
  <si>
    <t>A030537</t>
  </si>
  <si>
    <t>A030540</t>
  </si>
  <si>
    <t>A030543</t>
  </si>
  <si>
    <t>A030568</t>
  </si>
  <si>
    <t>A030570</t>
  </si>
  <si>
    <t>A030575</t>
  </si>
  <si>
    <t>A030576</t>
  </si>
  <si>
    <t>A030577</t>
  </si>
  <si>
    <t>A030578</t>
  </si>
  <si>
    <t>A030579</t>
  </si>
  <si>
    <t>A030580</t>
  </si>
  <si>
    <t>A030581</t>
  </si>
  <si>
    <t>A030582</t>
  </si>
  <si>
    <t>A030583</t>
  </si>
  <si>
    <t>A030584</t>
  </si>
  <si>
    <t>A030587</t>
  </si>
  <si>
    <t>A030590</t>
  </si>
  <si>
    <t>A030595</t>
  </si>
  <si>
    <t>A030610</t>
  </si>
  <si>
    <t>A030617</t>
  </si>
  <si>
    <t>A030620</t>
  </si>
  <si>
    <t>A030623</t>
  </si>
  <si>
    <t>A030639</t>
  </si>
  <si>
    <t>A030640</t>
  </si>
  <si>
    <t>A030641</t>
  </si>
  <si>
    <t>A030642</t>
  </si>
  <si>
    <t>A030643</t>
  </si>
  <si>
    <t>A030644</t>
  </si>
  <si>
    <t>A030646</t>
  </si>
  <si>
    <t>A030653</t>
  </si>
  <si>
    <t>A030663</t>
  </si>
  <si>
    <t>A030682</t>
  </si>
  <si>
    <t>A030686</t>
  </si>
  <si>
    <t>A030696</t>
  </si>
  <si>
    <t>A030697</t>
  </si>
  <si>
    <t>A030698</t>
  </si>
  <si>
    <t>A030702</t>
  </si>
  <si>
    <t>A030713</t>
  </si>
  <si>
    <t>A030719</t>
  </si>
  <si>
    <t>A030726</t>
  </si>
  <si>
    <t>A030731</t>
  </si>
  <si>
    <t>A030736</t>
  </si>
  <si>
    <t>A030743</t>
  </si>
  <si>
    <t>A030751</t>
  </si>
  <si>
    <t>A030756</t>
  </si>
  <si>
    <t>A030764</t>
  </si>
  <si>
    <t>A030769</t>
  </si>
  <si>
    <t>A030794</t>
  </si>
  <si>
    <t>A030809</t>
  </si>
  <si>
    <t>A030812</t>
  </si>
  <si>
    <t>A030815</t>
  </si>
  <si>
    <t>A030827</t>
  </si>
  <si>
    <t>A030828</t>
  </si>
  <si>
    <t>A030829</t>
  </si>
  <si>
    <t>A030839</t>
  </si>
  <si>
    <t>A030847</t>
  </si>
  <si>
    <t>A030848</t>
  </si>
  <si>
    <t>A030849</t>
  </si>
  <si>
    <t>A030853</t>
  </si>
  <si>
    <t>A030862</t>
  </si>
  <si>
    <t>A030886</t>
  </si>
  <si>
    <t>A030888</t>
  </si>
  <si>
    <t>A030889</t>
  </si>
  <si>
    <t>A030891</t>
  </si>
  <si>
    <t>A030897</t>
  </si>
  <si>
    <t>A030899</t>
  </si>
  <si>
    <t>A030902</t>
  </si>
  <si>
    <t>A030903</t>
  </si>
  <si>
    <t>A030905</t>
  </si>
  <si>
    <t>A030920</t>
  </si>
  <si>
    <t>A030922</t>
  </si>
  <si>
    <t>A030927</t>
  </si>
  <si>
    <t>A030928</t>
  </si>
  <si>
    <t>A030939</t>
  </si>
  <si>
    <t>A030946</t>
  </si>
  <si>
    <t>A030947</t>
  </si>
  <si>
    <t>A030951</t>
  </si>
  <si>
    <t>A030952</t>
  </si>
  <si>
    <t>A030953</t>
  </si>
  <si>
    <t>A030964</t>
  </si>
  <si>
    <t>A030966</t>
  </si>
  <si>
    <t>A030967</t>
  </si>
  <si>
    <t>A030975</t>
  </si>
  <si>
    <t>A030976</t>
  </si>
  <si>
    <t>A030996</t>
  </si>
  <si>
    <t>A030997</t>
  </si>
  <si>
    <t>A030998</t>
  </si>
  <si>
    <t>A030999</t>
  </si>
  <si>
    <t>A031009</t>
  </si>
  <si>
    <t>A031016</t>
  </si>
  <si>
    <t>A031018</t>
  </si>
  <si>
    <t>A031023</t>
  </si>
  <si>
    <t>A031031</t>
  </si>
  <si>
    <t>A070000</t>
  </si>
  <si>
    <t>A070002</t>
  </si>
  <si>
    <t>A070003</t>
  </si>
  <si>
    <t>A070004</t>
  </si>
  <si>
    <t>A070005</t>
  </si>
  <si>
    <t>A070006</t>
  </si>
  <si>
    <t>A070007</t>
  </si>
  <si>
    <t>A070008</t>
  </si>
  <si>
    <t>A070009</t>
  </si>
  <si>
    <t>A070010</t>
  </si>
  <si>
    <t>A070011</t>
  </si>
  <si>
    <t>A070012</t>
  </si>
  <si>
    <t>A070013</t>
  </si>
  <si>
    <t>A070014</t>
  </si>
  <si>
    <t>A070015</t>
  </si>
  <si>
    <t>A070016</t>
  </si>
  <si>
    <t>A070018</t>
  </si>
  <si>
    <t>A070019</t>
  </si>
  <si>
    <t>A070020</t>
  </si>
  <si>
    <t>A070021</t>
  </si>
  <si>
    <t>A070022</t>
  </si>
  <si>
    <t>A070024</t>
  </si>
  <si>
    <t>A070026</t>
  </si>
  <si>
    <t>A070028</t>
  </si>
  <si>
    <t>A070029</t>
  </si>
  <si>
    <t>A070030</t>
  </si>
  <si>
    <t>A070031</t>
  </si>
  <si>
    <t>A070032</t>
  </si>
  <si>
    <t>A070036</t>
  </si>
  <si>
    <t>A070037</t>
  </si>
  <si>
    <t>A070038</t>
  </si>
  <si>
    <t>A070039</t>
  </si>
  <si>
    <t>A070040</t>
  </si>
  <si>
    <t>A070041</t>
  </si>
  <si>
    <t>A070043</t>
  </si>
  <si>
    <t>A070044</t>
  </si>
  <si>
    <t>A070053</t>
  </si>
  <si>
    <t>A070055</t>
  </si>
  <si>
    <t>A070056</t>
  </si>
  <si>
    <t>A070057</t>
  </si>
  <si>
    <t>A070058</t>
  </si>
  <si>
    <t>A070059</t>
  </si>
  <si>
    <t>A070060</t>
  </si>
  <si>
    <t>A070061</t>
  </si>
  <si>
    <t>A070063</t>
  </si>
  <si>
    <t>A070064</t>
  </si>
  <si>
    <t>A070065</t>
  </si>
  <si>
    <t>A070066</t>
  </si>
  <si>
    <t>A070067</t>
  </si>
  <si>
    <t>A070068</t>
  </si>
  <si>
    <t>A070069</t>
  </si>
  <si>
    <t>A070070</t>
  </si>
  <si>
    <t>A070071</t>
  </si>
  <si>
    <t>A070072</t>
  </si>
  <si>
    <t>A070073</t>
  </si>
  <si>
    <t>A070074</t>
  </si>
  <si>
    <t>A070076</t>
  </si>
  <si>
    <t>A070078</t>
  </si>
  <si>
    <t>A070079</t>
  </si>
  <si>
    <t>A070081</t>
  </si>
  <si>
    <t>A070085</t>
  </si>
  <si>
    <t>A070086</t>
  </si>
  <si>
    <t>A070087</t>
  </si>
  <si>
    <t>A070090</t>
  </si>
  <si>
    <t>A070091</t>
  </si>
  <si>
    <t>A070092</t>
  </si>
  <si>
    <t>A070095</t>
  </si>
  <si>
    <t>A070096</t>
  </si>
  <si>
    <t>A070097</t>
  </si>
  <si>
    <t>A070098</t>
  </si>
  <si>
    <t>A070099</t>
  </si>
  <si>
    <t>A070100</t>
  </si>
  <si>
    <t>A070102</t>
  </si>
  <si>
    <t>A070103</t>
  </si>
  <si>
    <t>A070108</t>
  </si>
  <si>
    <t>A070109</t>
  </si>
  <si>
    <t>A070110</t>
  </si>
  <si>
    <t>A070112</t>
  </si>
  <si>
    <t>A070113</t>
  </si>
  <si>
    <t>A070114</t>
  </si>
  <si>
    <t>A070115</t>
  </si>
  <si>
    <t>A070117</t>
  </si>
  <si>
    <t>A070118</t>
  </si>
  <si>
    <t>A070120</t>
  </si>
  <si>
    <t>A070123</t>
  </si>
  <si>
    <t>A070124</t>
  </si>
  <si>
    <t>A070125</t>
  </si>
  <si>
    <t>A070128</t>
  </si>
  <si>
    <t>A070129</t>
  </si>
  <si>
    <t>A070130</t>
  </si>
  <si>
    <t>A070131</t>
  </si>
  <si>
    <t>A070132</t>
  </si>
  <si>
    <t>A070135</t>
  </si>
  <si>
    <t>A070137</t>
  </si>
  <si>
    <t>A070138</t>
  </si>
  <si>
    <t>A070139</t>
  </si>
  <si>
    <t>A070140</t>
  </si>
  <si>
    <t>A070141</t>
  </si>
  <si>
    <t>A070142</t>
  </si>
  <si>
    <t>A070143</t>
  </si>
  <si>
    <t>A070144</t>
  </si>
  <si>
    <t>A070145</t>
  </si>
  <si>
    <t>A070147</t>
  </si>
  <si>
    <t>A070148</t>
  </si>
  <si>
    <t>A070149</t>
  </si>
  <si>
    <t>A070150</t>
  </si>
  <si>
    <t>A070151</t>
  </si>
  <si>
    <t>A070157</t>
  </si>
  <si>
    <t>A070159</t>
  </si>
  <si>
    <t>A070160</t>
  </si>
  <si>
    <t>A070164</t>
  </si>
  <si>
    <t>A070167</t>
  </si>
  <si>
    <t>A070168</t>
  </si>
  <si>
    <t>A070169</t>
  </si>
  <si>
    <t>A070173</t>
  </si>
  <si>
    <t>A070174</t>
  </si>
  <si>
    <t>A070175</t>
  </si>
  <si>
    <t>A070183</t>
  </si>
  <si>
    <t>A070186</t>
  </si>
  <si>
    <t>A070190</t>
  </si>
  <si>
    <t>A070191</t>
  </si>
  <si>
    <t>A070192</t>
  </si>
  <si>
    <t>A070195</t>
  </si>
  <si>
    <t>A070196</t>
  </si>
  <si>
    <t>A070197</t>
  </si>
  <si>
    <t>A070198</t>
  </si>
  <si>
    <t>A070199</t>
  </si>
  <si>
    <t>A070201</t>
  </si>
  <si>
    <t>A070203</t>
  </si>
  <si>
    <t>A070206</t>
  </si>
  <si>
    <t>A070210</t>
  </si>
  <si>
    <t>A070211</t>
  </si>
  <si>
    <t>A070212</t>
  </si>
  <si>
    <t>A070214</t>
  </si>
  <si>
    <t>A070215</t>
  </si>
  <si>
    <t>A070217</t>
  </si>
  <si>
    <t>A070218</t>
  </si>
  <si>
    <t>A070219</t>
  </si>
  <si>
    <t>A070221</t>
  </si>
  <si>
    <t>A070222</t>
  </si>
  <si>
    <t>A070224</t>
  </si>
  <si>
    <t>A070228</t>
  </si>
  <si>
    <t>A070229</t>
  </si>
  <si>
    <t>A070232</t>
  </si>
  <si>
    <t>A070233</t>
  </si>
  <si>
    <t>A070236</t>
  </si>
  <si>
    <t>A070237</t>
  </si>
  <si>
    <t>A070238</t>
  </si>
  <si>
    <t>A070241</t>
  </si>
  <si>
    <t>A070242</t>
  </si>
  <si>
    <t>A070246</t>
  </si>
  <si>
    <t>A070247</t>
  </si>
  <si>
    <t>A070249</t>
  </si>
  <si>
    <t>A070253</t>
  </si>
  <si>
    <t>A070254</t>
  </si>
  <si>
    <t>A070255</t>
  </si>
  <si>
    <t>A070256</t>
  </si>
  <si>
    <t>A070257</t>
  </si>
  <si>
    <t>A070258</t>
  </si>
  <si>
    <t>A070259</t>
  </si>
  <si>
    <t>A070260</t>
  </si>
  <si>
    <t>A070261</t>
  </si>
  <si>
    <t>A070263</t>
  </si>
  <si>
    <t>A070264</t>
  </si>
  <si>
    <t>A070265</t>
  </si>
  <si>
    <t>A070266</t>
  </si>
  <si>
    <t>A070269</t>
  </si>
  <si>
    <t>A070271</t>
  </si>
  <si>
    <t>A070276</t>
  </si>
  <si>
    <t>A070278</t>
  </si>
  <si>
    <t>A070279</t>
  </si>
  <si>
    <t>A070280</t>
  </si>
  <si>
    <t>A070283</t>
  </si>
  <si>
    <t>A070284</t>
  </si>
  <si>
    <t>A070285</t>
  </si>
  <si>
    <t>A070286</t>
  </si>
  <si>
    <t>A070288</t>
  </si>
  <si>
    <t>A070289</t>
  </si>
  <si>
    <t>A070290</t>
  </si>
  <si>
    <t>A070291</t>
  </si>
  <si>
    <t>A070292</t>
  </si>
  <si>
    <t>A070293</t>
  </si>
  <si>
    <t>A070295</t>
  </si>
  <si>
    <t>A070296</t>
  </si>
  <si>
    <t>A070299</t>
  </si>
  <si>
    <t>A070301</t>
  </si>
  <si>
    <t>A070303</t>
  </si>
  <si>
    <t>A070308</t>
  </si>
  <si>
    <t>A070309</t>
  </si>
  <si>
    <t>A070313</t>
  </si>
  <si>
    <t>A070315</t>
  </si>
  <si>
    <t>A070320</t>
  </si>
  <si>
    <t>A070321</t>
  </si>
  <si>
    <t>A070324</t>
  </si>
  <si>
    <t>A070325</t>
  </si>
  <si>
    <t>A070327</t>
  </si>
  <si>
    <t>A070330</t>
  </si>
  <si>
    <t>A070332</t>
  </si>
  <si>
    <t>A070333</t>
  </si>
  <si>
    <t>A070334</t>
  </si>
  <si>
    <t>A070336</t>
  </si>
  <si>
    <t>A070337</t>
  </si>
  <si>
    <t>A070339</t>
  </si>
  <si>
    <t>A070340</t>
  </si>
  <si>
    <t>A070341</t>
  </si>
  <si>
    <t>A070354</t>
  </si>
  <si>
    <t>A070355</t>
  </si>
  <si>
    <t>A070364</t>
  </si>
  <si>
    <t>A070365</t>
  </si>
  <si>
    <t>A070366</t>
  </si>
  <si>
    <t>A070368</t>
  </si>
  <si>
    <t>A070370</t>
  </si>
  <si>
    <t>A070371</t>
  </si>
  <si>
    <t>A070372</t>
  </si>
  <si>
    <t>A070377</t>
  </si>
  <si>
    <t>A070378</t>
  </si>
  <si>
    <t>A070381</t>
  </si>
  <si>
    <t>A070382</t>
  </si>
  <si>
    <t>A070383</t>
  </si>
  <si>
    <t>A070384</t>
  </si>
  <si>
    <t>A070385</t>
  </si>
  <si>
    <t>A070386</t>
  </si>
  <si>
    <t>A070387</t>
  </si>
  <si>
    <t>A070388</t>
  </si>
  <si>
    <t>A070389</t>
  </si>
  <si>
    <t>A070390</t>
  </si>
  <si>
    <t>A070391</t>
  </si>
  <si>
    <t>A070392</t>
  </si>
  <si>
    <t>A070393</t>
  </si>
  <si>
    <t>A070394</t>
  </si>
  <si>
    <t>A070398</t>
  </si>
  <si>
    <t>A070399</t>
  </si>
  <si>
    <t>A070401</t>
  </si>
  <si>
    <t>A070402</t>
  </si>
  <si>
    <t>A070406</t>
  </si>
  <si>
    <t>A070408</t>
  </si>
  <si>
    <t>A070409</t>
  </si>
  <si>
    <t>A070413</t>
  </si>
  <si>
    <t>A070414</t>
  </si>
  <si>
    <t>A070415</t>
  </si>
  <si>
    <t>A070416</t>
  </si>
  <si>
    <t>A070417</t>
  </si>
  <si>
    <t>A070419</t>
  </si>
  <si>
    <t>A070420</t>
  </si>
  <si>
    <t>A070421</t>
  </si>
  <si>
    <t>A070422</t>
  </si>
  <si>
    <t>A070424</t>
  </si>
  <si>
    <t>A070425</t>
  </si>
  <si>
    <t>A070429</t>
  </si>
  <si>
    <t>A070430</t>
  </si>
  <si>
    <t>A070438</t>
  </si>
  <si>
    <t>A070439</t>
  </si>
  <si>
    <t>A070440</t>
  </si>
  <si>
    <t>A070441</t>
  </si>
  <si>
    <t>A070442</t>
  </si>
  <si>
    <t>A070443</t>
  </si>
  <si>
    <t>A070444</t>
  </si>
  <si>
    <t>A070446</t>
  </si>
  <si>
    <t>A070447</t>
  </si>
  <si>
    <t>A070448</t>
  </si>
  <si>
    <t>A070449</t>
  </si>
  <si>
    <t>A070450</t>
  </si>
  <si>
    <t>A070451</t>
  </si>
  <si>
    <t>A070452</t>
  </si>
  <si>
    <t>A070453</t>
  </si>
  <si>
    <t>A070454</t>
  </si>
  <si>
    <t>A070455</t>
  </si>
  <si>
    <t>A070456</t>
  </si>
  <si>
    <t>A070457</t>
  </si>
  <si>
    <t>A070458</t>
  </si>
  <si>
    <t>A070459</t>
  </si>
  <si>
    <t>A070460</t>
  </si>
  <si>
    <t>A070461</t>
  </si>
  <si>
    <t>A070462</t>
  </si>
  <si>
    <t>A070466</t>
  </si>
  <si>
    <t>A070467</t>
  </si>
  <si>
    <t>A070468</t>
  </si>
  <si>
    <t>A070469</t>
  </si>
  <si>
    <t>A070470</t>
  </si>
  <si>
    <t>A070473</t>
  </si>
  <si>
    <t>A070477</t>
  </si>
  <si>
    <t>A070478</t>
  </si>
  <si>
    <t>A070479</t>
  </si>
  <si>
    <t>A070480</t>
  </si>
  <si>
    <t>A070482</t>
  </si>
  <si>
    <t>A070483</t>
  </si>
  <si>
    <t>A070484</t>
  </si>
  <si>
    <t>A070485</t>
  </si>
  <si>
    <t>A070486</t>
  </si>
  <si>
    <t>A070494</t>
  </si>
  <si>
    <t>A070505</t>
  </si>
  <si>
    <t>A070506</t>
  </si>
  <si>
    <t>A070507</t>
  </si>
  <si>
    <t>A070510</t>
  </si>
  <si>
    <t>A070512</t>
  </si>
  <si>
    <t>A070518</t>
  </si>
  <si>
    <t>A070520</t>
  </si>
  <si>
    <t>A070526</t>
  </si>
  <si>
    <t>A070531</t>
  </si>
  <si>
    <t>A070532</t>
  </si>
  <si>
    <t>A070538</t>
  </si>
  <si>
    <t>A070539</t>
  </si>
  <si>
    <t>A070543</t>
  </si>
  <si>
    <t>A070571</t>
  </si>
  <si>
    <t>A070576</t>
  </si>
  <si>
    <t>A070607</t>
  </si>
  <si>
    <t>A070633</t>
  </si>
  <si>
    <t>A070662</t>
  </si>
  <si>
    <t>B000013</t>
  </si>
  <si>
    <t>B000017</t>
  </si>
  <si>
    <t>B000022</t>
  </si>
  <si>
    <t>B000024</t>
  </si>
  <si>
    <t>B000039</t>
  </si>
  <si>
    <t>B000055</t>
  </si>
  <si>
    <t>B000067</t>
  </si>
  <si>
    <t>B000068</t>
  </si>
  <si>
    <t>B000081</t>
  </si>
  <si>
    <t>B000084</t>
  </si>
  <si>
    <t>B000086</t>
  </si>
  <si>
    <t>B000089</t>
  </si>
  <si>
    <t>B000095</t>
  </si>
  <si>
    <t>B000104</t>
  </si>
  <si>
    <t>B000106</t>
  </si>
  <si>
    <t>B000107</t>
  </si>
  <si>
    <t>B000108</t>
  </si>
  <si>
    <t>B000110</t>
  </si>
  <si>
    <t>B000111</t>
  </si>
  <si>
    <t>B000112</t>
  </si>
  <si>
    <t>B000113</t>
  </si>
  <si>
    <t>B000114</t>
  </si>
  <si>
    <t>B000116</t>
  </si>
  <si>
    <t>B000118</t>
  </si>
  <si>
    <t>B000120</t>
  </si>
  <si>
    <t>B000123</t>
  </si>
  <si>
    <t>B000126</t>
  </si>
  <si>
    <t>B000131</t>
  </si>
  <si>
    <t>B000136</t>
  </si>
  <si>
    <t>B000141</t>
  </si>
  <si>
    <t>B000146</t>
  </si>
  <si>
    <t>B000149</t>
  </si>
  <si>
    <t>B000152</t>
  </si>
  <si>
    <t>B000155</t>
  </si>
  <si>
    <t>B000156</t>
  </si>
  <si>
    <t>B000161</t>
  </si>
  <si>
    <t>B000167</t>
  </si>
  <si>
    <t>B000184</t>
  </si>
  <si>
    <t>B000194</t>
  </si>
  <si>
    <t>B000195</t>
  </si>
  <si>
    <t>B000205</t>
  </si>
  <si>
    <t>B000214</t>
  </si>
  <si>
    <t>B000217</t>
  </si>
  <si>
    <t>B000223</t>
  </si>
  <si>
    <t>B000237</t>
  </si>
  <si>
    <t>B000240</t>
  </si>
  <si>
    <t>B000246</t>
  </si>
  <si>
    <t>B000250</t>
  </si>
  <si>
    <t>B000254</t>
  </si>
  <si>
    <t>B000264</t>
  </si>
  <si>
    <t>B000265</t>
  </si>
  <si>
    <t>B000268</t>
  </si>
  <si>
    <t>B000275</t>
  </si>
  <si>
    <t>B000297</t>
  </si>
  <si>
    <t>B000305</t>
  </si>
  <si>
    <t>B000310</t>
  </si>
  <si>
    <t>B000322</t>
  </si>
  <si>
    <t>B000327</t>
  </si>
  <si>
    <t>B000346</t>
  </si>
  <si>
    <t>B000361</t>
  </si>
  <si>
    <t>B000363</t>
  </si>
  <si>
    <t>B000364</t>
  </si>
  <si>
    <t>B000367</t>
  </si>
  <si>
    <t>B000383</t>
  </si>
  <si>
    <t>B000389</t>
  </si>
  <si>
    <t>B000391</t>
  </si>
  <si>
    <t>B000392</t>
  </si>
  <si>
    <t>B000393</t>
  </si>
  <si>
    <t>B000395</t>
  </si>
  <si>
    <t>B000396</t>
  </si>
  <si>
    <t>B000405</t>
  </si>
  <si>
    <t>B000408</t>
  </si>
  <si>
    <t>B000411</t>
  </si>
  <si>
    <t>B000413</t>
  </si>
  <si>
    <t>B000418</t>
  </si>
  <si>
    <t>B000419</t>
  </si>
  <si>
    <t>B000422</t>
  </si>
  <si>
    <t>B000425</t>
  </si>
  <si>
    <t>B000428</t>
  </si>
  <si>
    <t>B000443</t>
  </si>
  <si>
    <t>B000453</t>
  </si>
  <si>
    <t>B000457</t>
  </si>
  <si>
    <t>B000467</t>
  </si>
  <si>
    <t>B000469</t>
  </si>
  <si>
    <t>B000495</t>
  </si>
  <si>
    <t>B000496</t>
  </si>
  <si>
    <t>B000521</t>
  </si>
  <si>
    <t>B000547</t>
  </si>
  <si>
    <t>B000548</t>
  </si>
  <si>
    <t>B000549</t>
  </si>
  <si>
    <t>B000561</t>
  </si>
  <si>
    <t>B000570</t>
  </si>
  <si>
    <t>B000598</t>
  </si>
  <si>
    <t>B000605</t>
  </si>
  <si>
    <t>B000613</t>
  </si>
  <si>
    <t>B000617</t>
  </si>
  <si>
    <t>B000622</t>
  </si>
  <si>
    <t>B000641</t>
  </si>
  <si>
    <t>B000646</t>
  </si>
  <si>
    <t>B000659</t>
  </si>
  <si>
    <t>B000660</t>
  </si>
  <si>
    <t>B000662</t>
  </si>
  <si>
    <t>B000664</t>
  </si>
  <si>
    <t>B000669</t>
  </si>
  <si>
    <t>B000675</t>
  </si>
  <si>
    <t>B000688</t>
  </si>
  <si>
    <t>B000689</t>
  </si>
  <si>
    <t>B000690</t>
  </si>
  <si>
    <t>B000692</t>
  </si>
  <si>
    <t>B000719</t>
  </si>
  <si>
    <t>B000722</t>
  </si>
  <si>
    <t>B000723</t>
  </si>
  <si>
    <t>B000726</t>
  </si>
  <si>
    <t>B000727</t>
  </si>
  <si>
    <t>B000729</t>
  </si>
  <si>
    <t>B000748</t>
  </si>
  <si>
    <t>B000751</t>
  </si>
  <si>
    <t>B000774</t>
  </si>
  <si>
    <t>B000777</t>
  </si>
  <si>
    <t>B000792</t>
  </si>
  <si>
    <t>B000817</t>
  </si>
  <si>
    <t>B000832</t>
  </si>
  <si>
    <t>B000842</t>
  </si>
  <si>
    <t>B000918</t>
  </si>
  <si>
    <t>B000922</t>
  </si>
  <si>
    <t>B000939</t>
  </si>
  <si>
    <t>B000962</t>
  </si>
  <si>
    <t>B000990</t>
  </si>
  <si>
    <t>B001000</t>
  </si>
  <si>
    <t>B001003</t>
  </si>
  <si>
    <t>B001004</t>
  </si>
  <si>
    <t>B001059</t>
  </si>
  <si>
    <t>B001089</t>
  </si>
  <si>
    <t>B001090</t>
  </si>
  <si>
    <t>B001110</t>
  </si>
  <si>
    <t>B001127</t>
  </si>
  <si>
    <t>B001184</t>
  </si>
  <si>
    <t>B001204</t>
  </si>
  <si>
    <t>B001210</t>
  </si>
  <si>
    <t>B001237</t>
  </si>
  <si>
    <t>B001297</t>
  </si>
  <si>
    <t>B001317</t>
  </si>
  <si>
    <t>B001321</t>
  </si>
  <si>
    <t>B001337</t>
  </si>
  <si>
    <t>B001344</t>
  </si>
  <si>
    <t>B001352</t>
  </si>
  <si>
    <t>B001369</t>
  </si>
  <si>
    <t>B001394</t>
  </si>
  <si>
    <t>B001400</t>
  </si>
  <si>
    <t>B001408</t>
  </si>
  <si>
    <t>B001420</t>
  </si>
  <si>
    <t>B001429</t>
  </si>
  <si>
    <t>B001432</t>
  </si>
  <si>
    <t>B001440</t>
  </si>
  <si>
    <t>B001453</t>
  </si>
  <si>
    <t>B001467</t>
  </si>
  <si>
    <t>B001492</t>
  </si>
  <si>
    <t>B001515</t>
  </si>
  <si>
    <t>B001516</t>
  </si>
  <si>
    <t>B001522</t>
  </si>
  <si>
    <t>B001528</t>
  </si>
  <si>
    <t>B001560</t>
  </si>
  <si>
    <t>B001576</t>
  </si>
  <si>
    <t>B001584</t>
  </si>
  <si>
    <t>B001637</t>
  </si>
  <si>
    <t>B001638</t>
  </si>
  <si>
    <t>B001644</t>
  </si>
  <si>
    <t>B001669</t>
  </si>
  <si>
    <t>B001689</t>
  </si>
  <si>
    <t>B001690</t>
  </si>
  <si>
    <t>B001700</t>
  </si>
  <si>
    <t>B001701</t>
  </si>
  <si>
    <t>B001702</t>
  </si>
  <si>
    <t>B001703</t>
  </si>
  <si>
    <t>B001740</t>
  </si>
  <si>
    <t>B001741</t>
  </si>
  <si>
    <t>B001742</t>
  </si>
  <si>
    <t>B001776</t>
  </si>
  <si>
    <t>B001778</t>
  </si>
  <si>
    <t>B001785</t>
  </si>
  <si>
    <t>B001788</t>
  </si>
  <si>
    <t>B001799</t>
  </si>
  <si>
    <t>B001805</t>
  </si>
  <si>
    <t>B001819</t>
  </si>
  <si>
    <t>B001836</t>
  </si>
  <si>
    <t>B001838</t>
  </si>
  <si>
    <t>B001866</t>
  </si>
  <si>
    <t>B001870</t>
  </si>
  <si>
    <t>B001871</t>
  </si>
  <si>
    <t>B001872</t>
  </si>
  <si>
    <t>B001880</t>
  </si>
  <si>
    <t>B001881</t>
  </si>
  <si>
    <t>B001882</t>
  </si>
  <si>
    <t>B001889</t>
  </si>
  <si>
    <t>B001925</t>
  </si>
  <si>
    <t>B001935</t>
  </si>
  <si>
    <t>B001987</t>
  </si>
  <si>
    <t>B001988</t>
  </si>
  <si>
    <t>B003618</t>
  </si>
  <si>
    <t>B003719</t>
  </si>
  <si>
    <t>B003720</t>
  </si>
  <si>
    <t>B003757</t>
  </si>
  <si>
    <t>B003791</t>
  </si>
  <si>
    <t>B004064</t>
  </si>
  <si>
    <t>B004071</t>
  </si>
  <si>
    <t>B004575</t>
  </si>
  <si>
    <t>B004577</t>
  </si>
  <si>
    <t>B004600</t>
  </si>
  <si>
    <t>B004662</t>
  </si>
  <si>
    <t>B005379</t>
  </si>
  <si>
    <t>B005489</t>
  </si>
  <si>
    <t>B005495</t>
  </si>
  <si>
    <t>B005496</t>
  </si>
  <si>
    <t>B005951</t>
  </si>
  <si>
    <t>B005972</t>
  </si>
  <si>
    <t>B007020</t>
  </si>
  <si>
    <t>B007115</t>
  </si>
  <si>
    <t>B007137</t>
  </si>
  <si>
    <t>B007159</t>
  </si>
  <si>
    <t>B007160</t>
  </si>
  <si>
    <t>B007196</t>
  </si>
  <si>
    <t>B007197</t>
  </si>
  <si>
    <t>B007210</t>
  </si>
  <si>
    <t>B007263</t>
  </si>
  <si>
    <t>B007287</t>
  </si>
  <si>
    <t>B007325</t>
  </si>
  <si>
    <t>B007409</t>
  </si>
  <si>
    <t>B007467</t>
  </si>
  <si>
    <t>B007602</t>
  </si>
  <si>
    <t>B007629</t>
  </si>
  <si>
    <t>B007649</t>
  </si>
  <si>
    <t>B007654</t>
  </si>
  <si>
    <t>B007684</t>
  </si>
  <si>
    <t>B007719</t>
  </si>
  <si>
    <t>B007745</t>
  </si>
  <si>
    <t>B007746</t>
  </si>
  <si>
    <t>B007747</t>
  </si>
  <si>
    <t>B007749</t>
  </si>
  <si>
    <t>B007796</t>
  </si>
  <si>
    <t>B007814</t>
  </si>
  <si>
    <t>B007831</t>
  </si>
  <si>
    <t>B007834</t>
  </si>
  <si>
    <t>B007944</t>
  </si>
  <si>
    <t>B007945</t>
  </si>
  <si>
    <t>B007946</t>
  </si>
  <si>
    <t>B008036</t>
  </si>
  <si>
    <t>B009019</t>
  </si>
  <si>
    <t>B009173</t>
  </si>
  <si>
    <t>B009345</t>
  </si>
  <si>
    <t>B009361</t>
  </si>
  <si>
    <t>B009613</t>
  </si>
  <si>
    <t>B009754</t>
  </si>
  <si>
    <t>B010323</t>
  </si>
  <si>
    <t>B010363</t>
  </si>
  <si>
    <t>B010759</t>
  </si>
  <si>
    <t>B030212</t>
  </si>
  <si>
    <t>B030219</t>
  </si>
  <si>
    <t>B030220</t>
  </si>
  <si>
    <t>B030221</t>
  </si>
  <si>
    <t>B030559</t>
  </si>
  <si>
    <t>B030637</t>
  </si>
  <si>
    <t>B030656</t>
  </si>
  <si>
    <t>B030657</t>
  </si>
  <si>
    <t>B030658</t>
  </si>
  <si>
    <t>B030659</t>
  </si>
  <si>
    <t>B030733</t>
  </si>
  <si>
    <t>B030938</t>
  </si>
  <si>
    <t>B070023</t>
  </si>
  <si>
    <t>B070025</t>
  </si>
  <si>
    <t>B070047</t>
  </si>
  <si>
    <t>B070048</t>
  </si>
  <si>
    <t>B070105</t>
  </si>
  <si>
    <t>B070119</t>
  </si>
  <si>
    <t>B070126</t>
  </si>
  <si>
    <t>B070127</t>
  </si>
  <si>
    <t>B070186</t>
  </si>
  <si>
    <t>B070188</t>
  </si>
  <si>
    <t>B070201</t>
  </si>
  <si>
    <t>B070270</t>
  </si>
  <si>
    <t>B070273</t>
  </si>
  <si>
    <t>B070274</t>
  </si>
  <si>
    <t>B070299</t>
  </si>
  <si>
    <t>B070311</t>
  </si>
  <si>
    <t>B070314</t>
  </si>
  <si>
    <t>B070346</t>
  </si>
  <si>
    <t>B070349</t>
  </si>
  <si>
    <t>B070350</t>
  </si>
  <si>
    <t>B070352</t>
  </si>
  <si>
    <t>B070358</t>
  </si>
  <si>
    <t>B070359</t>
  </si>
  <si>
    <t>B070360</t>
  </si>
  <si>
    <t>B070361</t>
  </si>
  <si>
    <t>B070373</t>
  </si>
  <si>
    <t>B070399</t>
  </si>
  <si>
    <t>B070433</t>
  </si>
  <si>
    <t>B070434</t>
  </si>
  <si>
    <t>B070495</t>
  </si>
  <si>
    <t>B070662</t>
  </si>
  <si>
    <t>C000039</t>
  </si>
  <si>
    <t>C000108</t>
  </si>
  <si>
    <t>C000112</t>
  </si>
  <si>
    <t>C000114</t>
  </si>
  <si>
    <t>C000136</t>
  </si>
  <si>
    <t>C000146</t>
  </si>
  <si>
    <t>C000149</t>
  </si>
  <si>
    <t>C000152</t>
  </si>
  <si>
    <t>C000156</t>
  </si>
  <si>
    <t>C000214</t>
  </si>
  <si>
    <t>C000250</t>
  </si>
  <si>
    <t>C000289</t>
  </si>
  <si>
    <t>C000305</t>
  </si>
  <si>
    <t>C000322</t>
  </si>
  <si>
    <t>C000327</t>
  </si>
  <si>
    <t>C000361</t>
  </si>
  <si>
    <t>C000363</t>
  </si>
  <si>
    <t>C000367</t>
  </si>
  <si>
    <t>C000383</t>
  </si>
  <si>
    <t>C000393</t>
  </si>
  <si>
    <t>C000395</t>
  </si>
  <si>
    <t>C000396</t>
  </si>
  <si>
    <t>C000419</t>
  </si>
  <si>
    <t>C000453</t>
  </si>
  <si>
    <t>C000467</t>
  </si>
  <si>
    <t>C000495</t>
  </si>
  <si>
    <t>C000496</t>
  </si>
  <si>
    <t>C000549</t>
  </si>
  <si>
    <t>C000622</t>
  </si>
  <si>
    <t>C000664</t>
  </si>
  <si>
    <t>C000669</t>
  </si>
  <si>
    <t>C000675</t>
  </si>
  <si>
    <t>C000689</t>
  </si>
  <si>
    <t>C000690</t>
  </si>
  <si>
    <t>C000692</t>
  </si>
  <si>
    <t>C000726</t>
  </si>
  <si>
    <t>C000729</t>
  </si>
  <si>
    <t>C000748</t>
  </si>
  <si>
    <t>C000777</t>
  </si>
  <si>
    <t>C000792</t>
  </si>
  <si>
    <t>C000817</t>
  </si>
  <si>
    <t>C000832</t>
  </si>
  <si>
    <t>C000984</t>
  </si>
  <si>
    <t>C000985</t>
  </si>
  <si>
    <t>C000986</t>
  </si>
  <si>
    <t>C001004</t>
  </si>
  <si>
    <t>C001005</t>
  </si>
  <si>
    <t>C001035</t>
  </si>
  <si>
    <t>C001204</t>
  </si>
  <si>
    <t>C001302</t>
  </si>
  <si>
    <t>C001304</t>
  </si>
  <si>
    <t>C001394</t>
  </si>
  <si>
    <t>C001400</t>
  </si>
  <si>
    <t>C001408</t>
  </si>
  <si>
    <t>C001443</t>
  </si>
  <si>
    <t>C001495</t>
  </si>
  <si>
    <t>C001503</t>
  </si>
  <si>
    <t>C001515</t>
  </si>
  <si>
    <t>C001609</t>
  </si>
  <si>
    <t>C001611</t>
  </si>
  <si>
    <t>C001637</t>
  </si>
  <si>
    <t>C001638</t>
  </si>
  <si>
    <t>C001690</t>
  </si>
  <si>
    <t>C001703</t>
  </si>
  <si>
    <t>C001838</t>
  </si>
  <si>
    <t>C001872</t>
  </si>
  <si>
    <t>C004067</t>
  </si>
  <si>
    <t>C004238</t>
  </si>
  <si>
    <t>C004309</t>
  </si>
  <si>
    <t>C004319</t>
  </si>
  <si>
    <t>C004818</t>
  </si>
  <si>
    <t>C004909</t>
  </si>
  <si>
    <t>C005369</t>
  </si>
  <si>
    <t>C005699</t>
  </si>
  <si>
    <t>C005718</t>
  </si>
  <si>
    <t>C007144</t>
  </si>
  <si>
    <t>C007174</t>
  </si>
  <si>
    <t>C007232</t>
  </si>
  <si>
    <t>C007233</t>
  </si>
  <si>
    <t>C007260</t>
  </si>
  <si>
    <t>C007287</t>
  </si>
  <si>
    <t>C007410</t>
  </si>
  <si>
    <t>C007411</t>
  </si>
  <si>
    <t>C007477</t>
  </si>
  <si>
    <t>C007590</t>
  </si>
  <si>
    <t>C007792</t>
  </si>
  <si>
    <t>C007835</t>
  </si>
  <si>
    <t>C009177</t>
  </si>
  <si>
    <t>C009483</t>
  </si>
  <si>
    <t>C009755</t>
  </si>
  <si>
    <t>C030674</t>
  </si>
  <si>
    <t>C030871</t>
  </si>
  <si>
    <t>C070045</t>
  </si>
  <si>
    <t>C070051</t>
  </si>
  <si>
    <t>C070133</t>
  </si>
  <si>
    <t>C070134</t>
  </si>
  <si>
    <t>C070207</t>
  </si>
  <si>
    <t>C070208</t>
  </si>
  <si>
    <t>C070209</t>
  </si>
  <si>
    <t>C070317</t>
  </si>
  <si>
    <t>C070328</t>
  </si>
  <si>
    <t>C070400</t>
  </si>
  <si>
    <t>C070515</t>
  </si>
  <si>
    <t>D000017</t>
  </si>
  <si>
    <t>D000095</t>
  </si>
  <si>
    <t>D000111</t>
  </si>
  <si>
    <t>D000112</t>
  </si>
  <si>
    <t>D000114</t>
  </si>
  <si>
    <t>D000126</t>
  </si>
  <si>
    <t>D000136</t>
  </si>
  <si>
    <t>D000146</t>
  </si>
  <si>
    <t>D000149</t>
  </si>
  <si>
    <t>D000156</t>
  </si>
  <si>
    <t>D000214</t>
  </si>
  <si>
    <t>D000217</t>
  </si>
  <si>
    <t>D000246</t>
  </si>
  <si>
    <t>D000250</t>
  </si>
  <si>
    <t>D000264</t>
  </si>
  <si>
    <t>D000275</t>
  </si>
  <si>
    <t>D000305</t>
  </si>
  <si>
    <t>D000306</t>
  </si>
  <si>
    <t>D000311</t>
  </si>
  <si>
    <t>D000322</t>
  </si>
  <si>
    <t>D000327</t>
  </si>
  <si>
    <t>D000361</t>
  </si>
  <si>
    <t>D000363</t>
  </si>
  <si>
    <t>D000367</t>
  </si>
  <si>
    <t>D000391</t>
  </si>
  <si>
    <t>D000393</t>
  </si>
  <si>
    <t>D000395</t>
  </si>
  <si>
    <t>D000396</t>
  </si>
  <si>
    <t>D000397</t>
  </si>
  <si>
    <t>D000399</t>
  </si>
  <si>
    <t>D000405</t>
  </si>
  <si>
    <t>D000443</t>
  </si>
  <si>
    <t>D000453</t>
  </si>
  <si>
    <t>D000467</t>
  </si>
  <si>
    <t>D000495</t>
  </si>
  <si>
    <t>D000496</t>
  </si>
  <si>
    <t>D000521</t>
  </si>
  <si>
    <t>D000547</t>
  </si>
  <si>
    <t>D000659</t>
  </si>
  <si>
    <t>D000660</t>
  </si>
  <si>
    <t>D000662</t>
  </si>
  <si>
    <t>D000664</t>
  </si>
  <si>
    <t>D000675</t>
  </si>
  <si>
    <t>D000692</t>
  </si>
  <si>
    <t>D000712</t>
  </si>
  <si>
    <t>D000726</t>
  </si>
  <si>
    <t>D000748</t>
  </si>
  <si>
    <t>D000826</t>
  </si>
  <si>
    <t>D000832</t>
  </si>
  <si>
    <t>D000918</t>
  </si>
  <si>
    <t>D000922</t>
  </si>
  <si>
    <t>D000990</t>
  </si>
  <si>
    <t>D001001</t>
  </si>
  <si>
    <t>D001208</t>
  </si>
  <si>
    <t>D001226</t>
  </si>
  <si>
    <t>D001248</t>
  </si>
  <si>
    <t>D001279</t>
  </si>
  <si>
    <t>D001317</t>
  </si>
  <si>
    <t>D001337</t>
  </si>
  <si>
    <t>D001344</t>
  </si>
  <si>
    <t>D001366</t>
  </si>
  <si>
    <t>D001369</t>
  </si>
  <si>
    <t>D001400</t>
  </si>
  <si>
    <t>D001408</t>
  </si>
  <si>
    <t>D001467</t>
  </si>
  <si>
    <t>D001492</t>
  </si>
  <si>
    <t>D001515</t>
  </si>
  <si>
    <t>D001528</t>
  </si>
  <si>
    <t>D001536</t>
  </si>
  <si>
    <t>D001576</t>
  </si>
  <si>
    <t>D001590</t>
  </si>
  <si>
    <t>D001596</t>
  </si>
  <si>
    <t>D001602</t>
  </si>
  <si>
    <t>D001626</t>
  </si>
  <si>
    <t>D001646</t>
  </si>
  <si>
    <t>D001672</t>
  </si>
  <si>
    <t>D001679</t>
  </si>
  <si>
    <t>D001680</t>
  </si>
  <si>
    <t>D001689</t>
  </si>
  <si>
    <t>D001690</t>
  </si>
  <si>
    <t>D001701</t>
  </si>
  <si>
    <t>D001703</t>
  </si>
  <si>
    <t>D001721</t>
  </si>
  <si>
    <t>D001751</t>
  </si>
  <si>
    <t>D001766</t>
  </si>
  <si>
    <t>D001778</t>
  </si>
  <si>
    <t>D001780</t>
  </si>
  <si>
    <t>D001810</t>
  </si>
  <si>
    <t>D001825</t>
  </si>
  <si>
    <t>D001834</t>
  </si>
  <si>
    <t>D001838</t>
  </si>
  <si>
    <t>D001857</t>
  </si>
  <si>
    <t>D001867</t>
  </si>
  <si>
    <t>D001872</t>
  </si>
  <si>
    <t>D001880</t>
  </si>
  <si>
    <t>D001881</t>
  </si>
  <si>
    <t>D001889</t>
  </si>
  <si>
    <t>D001917</t>
  </si>
  <si>
    <t>D001933</t>
  </si>
  <si>
    <t>D001942</t>
  </si>
  <si>
    <t>D001988</t>
  </si>
  <si>
    <t>D004021</t>
  </si>
  <si>
    <t>D004064</t>
  </si>
  <si>
    <t>D004091</t>
  </si>
  <si>
    <t>D004111</t>
  </si>
  <si>
    <t>D004112</t>
  </si>
  <si>
    <t>D004115</t>
  </si>
  <si>
    <t>D004148</t>
  </si>
  <si>
    <t>D004161</t>
  </si>
  <si>
    <t>D004182</t>
  </si>
  <si>
    <t>D004235</t>
  </si>
  <si>
    <t>D004238</t>
  </si>
  <si>
    <t>D004266</t>
  </si>
  <si>
    <t>D004276</t>
  </si>
  <si>
    <t>D004331</t>
  </si>
  <si>
    <t>D004369</t>
  </si>
  <si>
    <t>D004397</t>
  </si>
  <si>
    <t>D004423</t>
  </si>
  <si>
    <t>D004556</t>
  </si>
  <si>
    <t>D004605</t>
  </si>
  <si>
    <t>D004615</t>
  </si>
  <si>
    <t>D004662</t>
  </si>
  <si>
    <t>D004709</t>
  </si>
  <si>
    <t>D004789</t>
  </si>
  <si>
    <t>D004808</t>
  </si>
  <si>
    <t>D004841</t>
  </si>
  <si>
    <t>D004919</t>
  </si>
  <si>
    <t>D004991</t>
  </si>
  <si>
    <t>D005108</t>
  </si>
  <si>
    <t>D005185</t>
  </si>
  <si>
    <t>D005449</t>
  </si>
  <si>
    <t>D005473</t>
  </si>
  <si>
    <t>D005685</t>
  </si>
  <si>
    <t>D005810</t>
  </si>
  <si>
    <t>D005897</t>
  </si>
  <si>
    <t>D005990</t>
  </si>
  <si>
    <t>D007024</t>
  </si>
  <si>
    <t>D007050</t>
  </si>
  <si>
    <t>D007051</t>
  </si>
  <si>
    <t>D007075</t>
  </si>
  <si>
    <t>D007103</t>
  </si>
  <si>
    <t>D007115</t>
  </si>
  <si>
    <t>D007121</t>
  </si>
  <si>
    <t>D007173</t>
  </si>
  <si>
    <t>D007178</t>
  </si>
  <si>
    <t>D007180</t>
  </si>
  <si>
    <t>D007189</t>
  </si>
  <si>
    <t>D007196</t>
  </si>
  <si>
    <t>D007200</t>
  </si>
  <si>
    <t>D007201</t>
  </si>
  <si>
    <t>D007210</t>
  </si>
  <si>
    <t>D007211</t>
  </si>
  <si>
    <t>D007214</t>
  </si>
  <si>
    <t>D007227</t>
  </si>
  <si>
    <t>D007229</t>
  </si>
  <si>
    <t>D007236</t>
  </si>
  <si>
    <t>D007242</t>
  </si>
  <si>
    <t>D007245</t>
  </si>
  <si>
    <t>D007248</t>
  </si>
  <si>
    <t>D007287</t>
  </si>
  <si>
    <t>D007322</t>
  </si>
  <si>
    <t>D007329</t>
  </si>
  <si>
    <t>D007335</t>
  </si>
  <si>
    <t>D007336</t>
  </si>
  <si>
    <t>D007337</t>
  </si>
  <si>
    <t>D007344</t>
  </si>
  <si>
    <t>D007353</t>
  </si>
  <si>
    <t>D007367</t>
  </si>
  <si>
    <t>D007388</t>
  </si>
  <si>
    <t>D007395</t>
  </si>
  <si>
    <t>D007400</t>
  </si>
  <si>
    <t>D007417</t>
  </si>
  <si>
    <t>D007418</t>
  </si>
  <si>
    <t>D007430</t>
  </si>
  <si>
    <t>D007431</t>
  </si>
  <si>
    <t>D007432</t>
  </si>
  <si>
    <t>D007453</t>
  </si>
  <si>
    <t>D007472</t>
  </si>
  <si>
    <t>D007476</t>
  </si>
  <si>
    <t>D007478</t>
  </si>
  <si>
    <t>D007483</t>
  </si>
  <si>
    <t>D007485</t>
  </si>
  <si>
    <t>D007487</t>
  </si>
  <si>
    <t>D007495</t>
  </si>
  <si>
    <t>D007504</t>
  </si>
  <si>
    <t>D007513</t>
  </si>
  <si>
    <t>D007515</t>
  </si>
  <si>
    <t>D007529</t>
  </si>
  <si>
    <t>D007531</t>
  </si>
  <si>
    <t>D007539</t>
  </si>
  <si>
    <t>D007566</t>
  </si>
  <si>
    <t>D007572</t>
  </si>
  <si>
    <t>D007585</t>
  </si>
  <si>
    <t>D007593</t>
  </si>
  <si>
    <t>D007604</t>
  </si>
  <si>
    <t>D007618</t>
  </si>
  <si>
    <t>D007626</t>
  </si>
  <si>
    <t>D007627</t>
  </si>
  <si>
    <t>D007628</t>
  </si>
  <si>
    <t>D007648</t>
  </si>
  <si>
    <t>D007664</t>
  </si>
  <si>
    <t>D007670</t>
  </si>
  <si>
    <t>D007671</t>
  </si>
  <si>
    <t>D007677</t>
  </si>
  <si>
    <t>D007691</t>
  </si>
  <si>
    <t>D007710</t>
  </si>
  <si>
    <t>D007719</t>
  </si>
  <si>
    <t>D007728</t>
  </si>
  <si>
    <t>D007729</t>
  </si>
  <si>
    <t>D007734</t>
  </si>
  <si>
    <t>D007759</t>
  </si>
  <si>
    <t>D007760</t>
  </si>
  <si>
    <t>D007761</t>
  </si>
  <si>
    <t>D007780</t>
  </si>
  <si>
    <t>D007781</t>
  </si>
  <si>
    <t>D007782</t>
  </si>
  <si>
    <t>D007801</t>
  </si>
  <si>
    <t>D007805</t>
  </si>
  <si>
    <t>D007816</t>
  </si>
  <si>
    <t>D007830</t>
  </si>
  <si>
    <t>D007840</t>
  </si>
  <si>
    <t>D007951</t>
  </si>
  <si>
    <t>D007961</t>
  </si>
  <si>
    <t>D007964</t>
  </si>
  <si>
    <t>D007966</t>
  </si>
  <si>
    <t>D007967</t>
  </si>
  <si>
    <t>D007988</t>
  </si>
  <si>
    <t>D007989</t>
  </si>
  <si>
    <t>D009107</t>
  </si>
  <si>
    <t>D009134</t>
  </si>
  <si>
    <t>D009234</t>
  </si>
  <si>
    <t>D009255</t>
  </si>
  <si>
    <t>D009257</t>
  </si>
  <si>
    <t>D009361</t>
  </si>
  <si>
    <t>D009656</t>
  </si>
  <si>
    <t>D009676</t>
  </si>
  <si>
    <t>D009720</t>
  </si>
  <si>
    <t>D009834</t>
  </si>
  <si>
    <t>D009962</t>
  </si>
  <si>
    <t>D010043</t>
  </si>
  <si>
    <t>D010044</t>
  </si>
  <si>
    <t>D010113</t>
  </si>
  <si>
    <t>D010114</t>
  </si>
  <si>
    <t>D010115</t>
  </si>
  <si>
    <t>D010116</t>
  </si>
  <si>
    <t>D010136</t>
  </si>
  <si>
    <t>D010137</t>
  </si>
  <si>
    <t>D010138</t>
  </si>
  <si>
    <t>D010171</t>
  </si>
  <si>
    <t>D010440</t>
  </si>
  <si>
    <t>D010533</t>
  </si>
  <si>
    <t>D010553</t>
  </si>
  <si>
    <t>D030250</t>
  </si>
  <si>
    <t>D030251</t>
  </si>
  <si>
    <t>D030252</t>
  </si>
  <si>
    <t>D030409</t>
  </si>
  <si>
    <t>D030531</t>
  </si>
  <si>
    <t>D030532</t>
  </si>
  <si>
    <t>D030533</t>
  </si>
  <si>
    <t>D030600</t>
  </si>
  <si>
    <t>D030645</t>
  </si>
  <si>
    <t>D030654</t>
  </si>
  <si>
    <t>D030655</t>
  </si>
  <si>
    <t>D030656</t>
  </si>
  <si>
    <t>D030657</t>
  </si>
  <si>
    <t>D030658</t>
  </si>
  <si>
    <t>D030659</t>
  </si>
  <si>
    <t>D030660</t>
  </si>
  <si>
    <t>D030661</t>
  </si>
  <si>
    <t>D030665</t>
  </si>
  <si>
    <t>D030733</t>
  </si>
  <si>
    <t>D030734</t>
  </si>
  <si>
    <t>D030786</t>
  </si>
  <si>
    <t>D030788</t>
  </si>
  <si>
    <t>D030938</t>
  </si>
  <si>
    <t>D070003</t>
  </si>
  <si>
    <t>D070007</t>
  </si>
  <si>
    <t>D070015</t>
  </si>
  <si>
    <t>D070016</t>
  </si>
  <si>
    <t>D070022</t>
  </si>
  <si>
    <t>D070052</t>
  </si>
  <si>
    <t>D070066</t>
  </si>
  <si>
    <t>D070069</t>
  </si>
  <si>
    <t>D070108</t>
  </si>
  <si>
    <t>D070109</t>
  </si>
  <si>
    <t>D070129</t>
  </si>
  <si>
    <t>D070143</t>
  </si>
  <si>
    <t>D070144</t>
  </si>
  <si>
    <t>D070186</t>
  </si>
  <si>
    <t>D070199</t>
  </si>
  <si>
    <t>D070206</t>
  </si>
  <si>
    <t>D070207</t>
  </si>
  <si>
    <t>D070208</t>
  </si>
  <si>
    <t>D070209</t>
  </si>
  <si>
    <t>D070225</t>
  </si>
  <si>
    <t>D070226</t>
  </si>
  <si>
    <t>D070227</t>
  </si>
  <si>
    <t>D070228</t>
  </si>
  <si>
    <t>D070240</t>
  </si>
  <si>
    <t>D070250</t>
  </si>
  <si>
    <t>D070252</t>
  </si>
  <si>
    <t>D070267</t>
  </si>
  <si>
    <t>D070276</t>
  </si>
  <si>
    <t>D070279</t>
  </si>
  <si>
    <t>D070296</t>
  </si>
  <si>
    <t>D070307</t>
  </si>
  <si>
    <t>D070339</t>
  </si>
  <si>
    <t>D070341</t>
  </si>
  <si>
    <t>D070372</t>
  </si>
  <si>
    <t>D070378</t>
  </si>
  <si>
    <t>D070393</t>
  </si>
  <si>
    <t>D070426</t>
  </si>
  <si>
    <t>D070444</t>
  </si>
  <si>
    <t>D070457</t>
  </si>
  <si>
    <t>D070461</t>
  </si>
  <si>
    <t>D070462</t>
  </si>
  <si>
    <t>D070463</t>
  </si>
  <si>
    <t>D070481</t>
  </si>
  <si>
    <t>D070508</t>
  </si>
  <si>
    <t>D070512</t>
  </si>
  <si>
    <t>D070537</t>
  </si>
  <si>
    <t>D070662</t>
  </si>
  <si>
    <t>E000010</t>
  </si>
  <si>
    <t>E000015</t>
  </si>
  <si>
    <t>E000017</t>
  </si>
  <si>
    <t>E000024</t>
  </si>
  <si>
    <t>E000034</t>
  </si>
  <si>
    <t>E000038</t>
  </si>
  <si>
    <t>E000039</t>
  </si>
  <si>
    <t>E000055</t>
  </si>
  <si>
    <t>E000067</t>
  </si>
  <si>
    <t>E000072</t>
  </si>
  <si>
    <t>E000081</t>
  </si>
  <si>
    <t>E000084</t>
  </si>
  <si>
    <t>E000086</t>
  </si>
  <si>
    <t>E000089</t>
  </si>
  <si>
    <t>E000095</t>
  </si>
  <si>
    <t>E000097</t>
  </si>
  <si>
    <t>E000101</t>
  </si>
  <si>
    <t>E000104</t>
  </si>
  <si>
    <t>E000106</t>
  </si>
  <si>
    <t>E000107</t>
  </si>
  <si>
    <t>E000108</t>
  </si>
  <si>
    <t>E000109</t>
  </si>
  <si>
    <t>E000110</t>
  </si>
  <si>
    <t>E000112</t>
  </si>
  <si>
    <t>E000114</t>
  </si>
  <si>
    <t>E000118</t>
  </si>
  <si>
    <t>E000136</t>
  </si>
  <si>
    <t>E000137</t>
  </si>
  <si>
    <t>E000146</t>
  </si>
  <si>
    <t>E000149</t>
  </si>
  <si>
    <t>E000152</t>
  </si>
  <si>
    <t>E000156</t>
  </si>
  <si>
    <t>E000161</t>
  </si>
  <si>
    <t>E000184</t>
  </si>
  <si>
    <t>E000195</t>
  </si>
  <si>
    <t>E000205</t>
  </si>
  <si>
    <t>E000214</t>
  </si>
  <si>
    <t>E000216</t>
  </si>
  <si>
    <t>E000223</t>
  </si>
  <si>
    <t>E000250</t>
  </si>
  <si>
    <t>E000254</t>
  </si>
  <si>
    <t>E000257</t>
  </si>
  <si>
    <t>E000265</t>
  </si>
  <si>
    <t>E000275</t>
  </si>
  <si>
    <t>E000297</t>
  </si>
  <si>
    <t>E000305</t>
  </si>
  <si>
    <t>E000327</t>
  </si>
  <si>
    <t>E000343</t>
  </si>
  <si>
    <t>E000361</t>
  </si>
  <si>
    <t>E000363</t>
  </si>
  <si>
    <t>E000364</t>
  </si>
  <si>
    <t>E000367</t>
  </si>
  <si>
    <t>E000391</t>
  </si>
  <si>
    <t>E000392</t>
  </si>
  <si>
    <t>E000393</t>
  </si>
  <si>
    <t>E000395</t>
  </si>
  <si>
    <t>E000396</t>
  </si>
  <si>
    <t>E000405</t>
  </si>
  <si>
    <t>E000410</t>
  </si>
  <si>
    <t>E000411</t>
  </si>
  <si>
    <t>E000413</t>
  </si>
  <si>
    <t>E000414</t>
  </si>
  <si>
    <t>E000418</t>
  </si>
  <si>
    <t>E000419</t>
  </si>
  <si>
    <t>E000422</t>
  </si>
  <si>
    <t>E000424</t>
  </si>
  <si>
    <t>E000425</t>
  </si>
  <si>
    <t>E000453</t>
  </si>
  <si>
    <t>E000457</t>
  </si>
  <si>
    <t>E000462</t>
  </si>
  <si>
    <t>E000467</t>
  </si>
  <si>
    <t>E000495</t>
  </si>
  <si>
    <t>E000496</t>
  </si>
  <si>
    <t>E000535</t>
  </si>
  <si>
    <t>E000547</t>
  </si>
  <si>
    <t>E000549</t>
  </si>
  <si>
    <t>E000570</t>
  </si>
  <si>
    <t>E000598</t>
  </si>
  <si>
    <t>E000605</t>
  </si>
  <si>
    <t>E000641</t>
  </si>
  <si>
    <t>E000646</t>
  </si>
  <si>
    <t>E000657</t>
  </si>
  <si>
    <t>E000659</t>
  </si>
  <si>
    <t>E000663</t>
  </si>
  <si>
    <t>E000664</t>
  </si>
  <si>
    <t>E000670</t>
  </si>
  <si>
    <t>E000675</t>
  </si>
  <si>
    <t>E000686</t>
  </si>
  <si>
    <t>E000688</t>
  </si>
  <si>
    <t>E000689</t>
  </si>
  <si>
    <t>E000690</t>
  </si>
  <si>
    <t>E000691</t>
  </si>
  <si>
    <t>E000692</t>
  </si>
  <si>
    <t>E000726</t>
  </si>
  <si>
    <t>E000727</t>
  </si>
  <si>
    <t>E000729</t>
  </si>
  <si>
    <t>E000748</t>
  </si>
  <si>
    <t>E000823</t>
  </si>
  <si>
    <t>E000962</t>
  </si>
  <si>
    <t>E000990</t>
  </si>
  <si>
    <t>E001000</t>
  </si>
  <si>
    <t>E001173</t>
  </si>
  <si>
    <t>E001174</t>
  </si>
  <si>
    <t>E001186</t>
  </si>
  <si>
    <t>E001187</t>
  </si>
  <si>
    <t>E001228</t>
  </si>
  <si>
    <t>E001327</t>
  </si>
  <si>
    <t>E001364</t>
  </si>
  <si>
    <t>E001379</t>
  </si>
  <si>
    <t>E001380</t>
  </si>
  <si>
    <t>E001381</t>
  </si>
  <si>
    <t>E001400</t>
  </si>
  <si>
    <t>E001515</t>
  </si>
  <si>
    <t>E001582</t>
  </si>
  <si>
    <t>E001687</t>
  </si>
  <si>
    <t>E001690</t>
  </si>
  <si>
    <t>E001693</t>
  </si>
  <si>
    <t>E001760</t>
  </si>
  <si>
    <t>E002853</t>
  </si>
  <si>
    <t>E003006</t>
  </si>
  <si>
    <t>E003615</t>
  </si>
  <si>
    <t>E003617</t>
  </si>
  <si>
    <t>E003618</t>
  </si>
  <si>
    <t>E003717</t>
  </si>
  <si>
    <t>E003730</t>
  </si>
  <si>
    <t>E003911</t>
  </si>
  <si>
    <t>E003926</t>
  </si>
  <si>
    <t>E003936</t>
  </si>
  <si>
    <t>E003981</t>
  </si>
  <si>
    <t>E003988</t>
  </si>
  <si>
    <t>E003990</t>
  </si>
  <si>
    <t>E004002</t>
  </si>
  <si>
    <t>E004014</t>
  </si>
  <si>
    <t>E004115</t>
  </si>
  <si>
    <t>E004119</t>
  </si>
  <si>
    <t>E004130</t>
  </si>
  <si>
    <t>E004149</t>
  </si>
  <si>
    <t>E004155</t>
  </si>
  <si>
    <t>E004175</t>
  </si>
  <si>
    <t>E004183</t>
  </si>
  <si>
    <t>E004184</t>
  </si>
  <si>
    <t>E004187</t>
  </si>
  <si>
    <t>E004200</t>
  </si>
  <si>
    <t>E004201</t>
  </si>
  <si>
    <t>E004301</t>
  </si>
  <si>
    <t>E004381</t>
  </si>
  <si>
    <t>E004385</t>
  </si>
  <si>
    <t>E004402</t>
  </si>
  <si>
    <t>E004484</t>
  </si>
  <si>
    <t>E004486</t>
  </si>
  <si>
    <t>E004490</t>
  </si>
  <si>
    <t>E004492</t>
  </si>
  <si>
    <t>E004497</t>
  </si>
  <si>
    <t>E004499</t>
  </si>
  <si>
    <t>E004511</t>
  </si>
  <si>
    <t>E004515</t>
  </si>
  <si>
    <t>E004524</t>
  </si>
  <si>
    <t>E004541</t>
  </si>
  <si>
    <t>E004556</t>
  </si>
  <si>
    <t>E004570</t>
  </si>
  <si>
    <t>E004601</t>
  </si>
  <si>
    <t>E004607</t>
  </si>
  <si>
    <t>E004613</t>
  </si>
  <si>
    <t>E004622</t>
  </si>
  <si>
    <t>E004683</t>
  </si>
  <si>
    <t>E004690</t>
  </si>
  <si>
    <t>E004691</t>
  </si>
  <si>
    <t>E004696</t>
  </si>
  <si>
    <t>E004754</t>
  </si>
  <si>
    <t>E004813</t>
  </si>
  <si>
    <t>E004831</t>
  </si>
  <si>
    <t>E004840</t>
  </si>
  <si>
    <t>E004864</t>
  </si>
  <si>
    <t>E004873</t>
  </si>
  <si>
    <t>E004890</t>
  </si>
  <si>
    <t>E004903</t>
  </si>
  <si>
    <t>E004973</t>
  </si>
  <si>
    <t>E005065</t>
  </si>
  <si>
    <t>E005173</t>
  </si>
  <si>
    <t>E005174</t>
  </si>
  <si>
    <t>E005175</t>
  </si>
  <si>
    <t>E005182</t>
  </si>
  <si>
    <t>E005195</t>
  </si>
  <si>
    <t>E005294</t>
  </si>
  <si>
    <t>E005361</t>
  </si>
  <si>
    <t>E005519</t>
  </si>
  <si>
    <t>E005615</t>
  </si>
  <si>
    <t>E005685</t>
  </si>
  <si>
    <t>E005741</t>
  </si>
  <si>
    <t>E005752</t>
  </si>
  <si>
    <t>E005785</t>
  </si>
  <si>
    <t>E005805</t>
  </si>
  <si>
    <t>E005840</t>
  </si>
  <si>
    <t>E005854</t>
  </si>
  <si>
    <t>E005860</t>
  </si>
  <si>
    <t>E005867</t>
  </si>
  <si>
    <t>E005983</t>
  </si>
  <si>
    <t>E007148</t>
  </si>
  <si>
    <t>E007301</t>
  </si>
  <si>
    <t>E008003</t>
  </si>
  <si>
    <t>E008004</t>
  </si>
  <si>
    <t>E008006</t>
  </si>
  <si>
    <t>E008008</t>
  </si>
  <si>
    <t>E008009</t>
  </si>
  <si>
    <t>E008010</t>
  </si>
  <si>
    <t>E008012</t>
  </si>
  <si>
    <t>E008013</t>
  </si>
  <si>
    <t>E008014</t>
  </si>
  <si>
    <t>E008015</t>
  </si>
  <si>
    <t>E008016</t>
  </si>
  <si>
    <t>E008017</t>
  </si>
  <si>
    <t>E008018</t>
  </si>
  <si>
    <t>E008019</t>
  </si>
  <si>
    <t>E008024</t>
  </si>
  <si>
    <t>E008026</t>
  </si>
  <si>
    <t>E008027</t>
  </si>
  <si>
    <t>E008028</t>
  </si>
  <si>
    <t>E008031</t>
  </si>
  <si>
    <t>E008033</t>
  </si>
  <si>
    <t>E008039</t>
  </si>
  <si>
    <t>E008041</t>
  </si>
  <si>
    <t>E008042</t>
  </si>
  <si>
    <t>E008054</t>
  </si>
  <si>
    <t>E008057</t>
  </si>
  <si>
    <t>E008058</t>
  </si>
  <si>
    <t>E008060</t>
  </si>
  <si>
    <t>E008065</t>
  </si>
  <si>
    <t>E008072</t>
  </si>
  <si>
    <t>E008073</t>
  </si>
  <si>
    <t>E008074</t>
  </si>
  <si>
    <t>E008084</t>
  </si>
  <si>
    <t>E008094</t>
  </si>
  <si>
    <t>E008098</t>
  </si>
  <si>
    <t>E008109</t>
  </si>
  <si>
    <t>E008126</t>
  </si>
  <si>
    <t>E008141</t>
  </si>
  <si>
    <t>E008151</t>
  </si>
  <si>
    <t>E008156</t>
  </si>
  <si>
    <t>E008162</t>
  </si>
  <si>
    <t>E008168</t>
  </si>
  <si>
    <t>E008170</t>
  </si>
  <si>
    <t>E008171</t>
  </si>
  <si>
    <t>E008183</t>
  </si>
  <si>
    <t>E008190</t>
  </si>
  <si>
    <t>E008202</t>
  </si>
  <si>
    <t>E008209</t>
  </si>
  <si>
    <t>E008210</t>
  </si>
  <si>
    <t>E008213</t>
  </si>
  <si>
    <t>E008217</t>
  </si>
  <si>
    <t>E008233</t>
  </si>
  <si>
    <t>E008256</t>
  </si>
  <si>
    <t>E008271</t>
  </si>
  <si>
    <t>E008306</t>
  </si>
  <si>
    <t>E008445</t>
  </si>
  <si>
    <t>E008447</t>
  </si>
  <si>
    <t>E008523</t>
  </si>
  <si>
    <t>E008578</t>
  </si>
  <si>
    <t>E008664</t>
  </si>
  <si>
    <t>E008680</t>
  </si>
  <si>
    <t>E008737</t>
  </si>
  <si>
    <t>E008902</t>
  </si>
  <si>
    <t>E008950</t>
  </si>
  <si>
    <t>E008963</t>
  </si>
  <si>
    <t>E008970</t>
  </si>
  <si>
    <t>E009013</t>
  </si>
  <si>
    <t>E009035</t>
  </si>
  <si>
    <t>E009062</t>
  </si>
  <si>
    <t>E009164</t>
  </si>
  <si>
    <t>E009210</t>
  </si>
  <si>
    <t>E009211</t>
  </si>
  <si>
    <t>E009221</t>
  </si>
  <si>
    <t>E009232</t>
  </si>
  <si>
    <t>E009233</t>
  </si>
  <si>
    <t>E009243</t>
  </si>
  <si>
    <t>E009248</t>
  </si>
  <si>
    <t>E009331</t>
  </si>
  <si>
    <t>E009343</t>
  </si>
  <si>
    <t>E009621</t>
  </si>
  <si>
    <t>E009622</t>
  </si>
  <si>
    <t>E009623</t>
  </si>
  <si>
    <t>E009624</t>
  </si>
  <si>
    <t>E009625</t>
  </si>
  <si>
    <t>E009637</t>
  </si>
  <si>
    <t>E009658</t>
  </si>
  <si>
    <t>E009800</t>
  </si>
  <si>
    <t>E009801</t>
  </si>
  <si>
    <t>E009802</t>
  </si>
  <si>
    <t>E009803</t>
  </si>
  <si>
    <t>E009811</t>
  </si>
  <si>
    <t>E009819</t>
  </si>
  <si>
    <t>E010184</t>
  </si>
  <si>
    <t>E010319</t>
  </si>
  <si>
    <t>E010415</t>
  </si>
  <si>
    <t>E010546</t>
  </si>
  <si>
    <t>E010552</t>
  </si>
  <si>
    <t>E010642</t>
  </si>
  <si>
    <t>E010701</t>
  </si>
  <si>
    <t>E010849</t>
  </si>
  <si>
    <t>E030124</t>
  </si>
  <si>
    <t>E030137</t>
  </si>
  <si>
    <t>E030295</t>
  </si>
  <si>
    <t>E030296</t>
  </si>
  <si>
    <t>E030308</t>
  </si>
  <si>
    <t>E030309</t>
  </si>
  <si>
    <t>E030311</t>
  </si>
  <si>
    <t>E030348</t>
  </si>
  <si>
    <t>E030354</t>
  </si>
  <si>
    <t>E030387</t>
  </si>
  <si>
    <t>E030390</t>
  </si>
  <si>
    <t>E030420</t>
  </si>
  <si>
    <t>E030433</t>
  </si>
  <si>
    <t>E030434</t>
  </si>
  <si>
    <t>E030466</t>
  </si>
  <si>
    <t>E030571</t>
  </si>
  <si>
    <t>E030752</t>
  </si>
  <si>
    <t>E030837</t>
  </si>
  <si>
    <t>E030856</t>
  </si>
  <si>
    <t>E030936</t>
  </si>
  <si>
    <t>E030955</t>
  </si>
  <si>
    <t>E030963</t>
  </si>
  <si>
    <t>E030977</t>
  </si>
  <si>
    <t>E031020</t>
  </si>
  <si>
    <t>E031021</t>
  </si>
  <si>
    <t>E031026</t>
  </si>
  <si>
    <t>E070042</t>
  </si>
  <si>
    <t>E070155</t>
  </si>
  <si>
    <t>E070156</t>
  </si>
  <si>
    <t>E070277</t>
  </si>
  <si>
    <t>E070404</t>
  </si>
  <si>
    <t>E070405</t>
  </si>
  <si>
    <t>F000007</t>
  </si>
  <si>
    <t>F000009</t>
  </si>
  <si>
    <t>F000010</t>
  </si>
  <si>
    <t>F000013</t>
  </si>
  <si>
    <t>F000014</t>
  </si>
  <si>
    <t>F000015</t>
  </si>
  <si>
    <t>F000017</t>
  </si>
  <si>
    <t>F000023</t>
  </si>
  <si>
    <t>F000024</t>
  </si>
  <si>
    <t>F000026</t>
  </si>
  <si>
    <t>F000029</t>
  </si>
  <si>
    <t>F000034</t>
  </si>
  <si>
    <t>F000039</t>
  </si>
  <si>
    <t>F000041</t>
  </si>
  <si>
    <t>F000043</t>
  </si>
  <si>
    <t>F000044</t>
  </si>
  <si>
    <t>F000052</t>
  </si>
  <si>
    <t>F000054</t>
  </si>
  <si>
    <t>F000055</t>
  </si>
  <si>
    <t>F000063</t>
  </si>
  <si>
    <t>F000067</t>
  </si>
  <si>
    <t>F000068</t>
  </si>
  <si>
    <t>F000081</t>
  </si>
  <si>
    <t>F000084</t>
  </si>
  <si>
    <t>F000094</t>
  </si>
  <si>
    <t>F000095</t>
  </si>
  <si>
    <t>F000104</t>
  </si>
  <si>
    <t>F000106</t>
  </si>
  <si>
    <t>F000107</t>
  </si>
  <si>
    <t>F000108</t>
  </si>
  <si>
    <t>F000109</t>
  </si>
  <si>
    <t>F000110</t>
  </si>
  <si>
    <t>F000111</t>
  </si>
  <si>
    <t>F000112</t>
  </si>
  <si>
    <t>F000113</t>
  </si>
  <si>
    <t>F000114</t>
  </si>
  <si>
    <t>F000115</t>
  </si>
  <si>
    <t>F000117</t>
  </si>
  <si>
    <t>F000118</t>
  </si>
  <si>
    <t>F000120</t>
  </si>
  <si>
    <t>F000123</t>
  </si>
  <si>
    <t>F000126</t>
  </si>
  <si>
    <t>F000128</t>
  </si>
  <si>
    <t>F000135</t>
  </si>
  <si>
    <t>F000136</t>
  </si>
  <si>
    <t>F000137</t>
  </si>
  <si>
    <t>F000138</t>
  </si>
  <si>
    <t>F000141</t>
  </si>
  <si>
    <t>F000144</t>
  </si>
  <si>
    <t>F000146</t>
  </si>
  <si>
    <t>F000147</t>
  </si>
  <si>
    <t>F000149</t>
  </si>
  <si>
    <t>F000152</t>
  </si>
  <si>
    <t>F000153</t>
  </si>
  <si>
    <t>F000155</t>
  </si>
  <si>
    <t>F000156</t>
  </si>
  <si>
    <t>F000157</t>
  </si>
  <si>
    <t>F000160</t>
  </si>
  <si>
    <t>F000161</t>
  </si>
  <si>
    <t>F000165</t>
  </si>
  <si>
    <t>F000171</t>
  </si>
  <si>
    <t>F000184</t>
  </si>
  <si>
    <t>F000187</t>
  </si>
  <si>
    <t>F000188</t>
  </si>
  <si>
    <t>F000194</t>
  </si>
  <si>
    <t>F000195</t>
  </si>
  <si>
    <t>F000196</t>
  </si>
  <si>
    <t>F000198</t>
  </si>
  <si>
    <t>F000201</t>
  </si>
  <si>
    <t>F000202</t>
  </si>
  <si>
    <t>F000210</t>
  </si>
  <si>
    <t>F000214</t>
  </si>
  <si>
    <t>F000217</t>
  </si>
  <si>
    <t>F000219</t>
  </si>
  <si>
    <t>F000222</t>
  </si>
  <si>
    <t>F000223</t>
  </si>
  <si>
    <t>F000232</t>
  </si>
  <si>
    <t>F000235</t>
  </si>
  <si>
    <t>F000237</t>
  </si>
  <si>
    <t>F000246</t>
  </si>
  <si>
    <t>F000250</t>
  </si>
  <si>
    <t>F000251</t>
  </si>
  <si>
    <t>F000252</t>
  </si>
  <si>
    <t>F000253</t>
  </si>
  <si>
    <t>F000255</t>
  </si>
  <si>
    <t>F000257</t>
  </si>
  <si>
    <t>F000264</t>
  </si>
  <si>
    <t>F000265</t>
  </si>
  <si>
    <t>F000266</t>
  </si>
  <si>
    <t>F000268</t>
  </si>
  <si>
    <t>F000275</t>
  </si>
  <si>
    <t>F000280</t>
  </si>
  <si>
    <t>F000281</t>
  </si>
  <si>
    <t>F000284</t>
  </si>
  <si>
    <t>F000289</t>
  </si>
  <si>
    <t>F000297</t>
  </si>
  <si>
    <t>F000300</t>
  </si>
  <si>
    <t>F000305</t>
  </si>
  <si>
    <t>F000310</t>
  </si>
  <si>
    <t>F000322</t>
  </si>
  <si>
    <t>F000327</t>
  </si>
  <si>
    <t>F000345</t>
  </si>
  <si>
    <t>F000346</t>
  </si>
  <si>
    <t>F000361</t>
  </si>
  <si>
    <t>F000363</t>
  </si>
  <si>
    <t>F000364</t>
  </si>
  <si>
    <t>F000367</t>
  </si>
  <si>
    <t>F000369</t>
  </si>
  <si>
    <t>F000383</t>
  </si>
  <si>
    <t>F000389</t>
  </si>
  <si>
    <t>F000391</t>
  </si>
  <si>
    <t>F000392</t>
  </si>
  <si>
    <t>F000393</t>
  </si>
  <si>
    <t>F000395</t>
  </si>
  <si>
    <t>F000396</t>
  </si>
  <si>
    <t>F000401</t>
  </si>
  <si>
    <t>F000404</t>
  </si>
  <si>
    <t>F000405</t>
  </si>
  <si>
    <t>F000408</t>
  </si>
  <si>
    <t>F000410</t>
  </si>
  <si>
    <t>F000411</t>
  </si>
  <si>
    <t>F000413</t>
  </si>
  <si>
    <t>F000418</t>
  </si>
  <si>
    <t>F000419</t>
  </si>
  <si>
    <t>F000420</t>
  </si>
  <si>
    <t>F000421</t>
  </si>
  <si>
    <t>F000422</t>
  </si>
  <si>
    <t>F000425</t>
  </si>
  <si>
    <t>F000428</t>
  </si>
  <si>
    <t>F000443</t>
  </si>
  <si>
    <t>F000449</t>
  </si>
  <si>
    <t>F000451</t>
  </si>
  <si>
    <t>F000453</t>
  </si>
  <si>
    <t>F000458</t>
  </si>
  <si>
    <t>F000462</t>
  </si>
  <si>
    <t>F000467</t>
  </si>
  <si>
    <t>F000469</t>
  </si>
  <si>
    <t>F000475</t>
  </si>
  <si>
    <t>F000495</t>
  </si>
  <si>
    <t>F000496</t>
  </si>
  <si>
    <t>F000502</t>
  </si>
  <si>
    <t>F000508</t>
  </si>
  <si>
    <t>F000523</t>
  </si>
  <si>
    <t>F000540</t>
  </si>
  <si>
    <t>F000545</t>
  </si>
  <si>
    <t>F000547</t>
  </si>
  <si>
    <t>F000549</t>
  </si>
  <si>
    <t>F000556</t>
  </si>
  <si>
    <t>F000561</t>
  </si>
  <si>
    <t>F000568</t>
  </si>
  <si>
    <t>F000570</t>
  </si>
  <si>
    <t>F000571</t>
  </si>
  <si>
    <t>F000573</t>
  </si>
  <si>
    <t>F000576</t>
  </si>
  <si>
    <t>F000578</t>
  </si>
  <si>
    <t>F000584</t>
  </si>
  <si>
    <t>F000598</t>
  </si>
  <si>
    <t>F000617</t>
  </si>
  <si>
    <t>F000621</t>
  </si>
  <si>
    <t>F000622</t>
  </si>
  <si>
    <t>F000633</t>
  </si>
  <si>
    <t>F000641</t>
  </si>
  <si>
    <t>F000646</t>
  </si>
  <si>
    <t>F000649</t>
  </si>
  <si>
    <t>F000654</t>
  </si>
  <si>
    <t>F000657</t>
  </si>
  <si>
    <t>F000659</t>
  </si>
  <si>
    <t>F000660</t>
  </si>
  <si>
    <t>F000663</t>
  </si>
  <si>
    <t>F000664</t>
  </si>
  <si>
    <t>F000669</t>
  </si>
  <si>
    <t>F000670</t>
  </si>
  <si>
    <t>F000672</t>
  </si>
  <si>
    <t>F000675</t>
  </si>
  <si>
    <t>F000686</t>
  </si>
  <si>
    <t>F000688</t>
  </si>
  <si>
    <t>F000689</t>
  </si>
  <si>
    <t>F000690</t>
  </si>
  <si>
    <t>F000691</t>
  </si>
  <si>
    <t>F000692</t>
  </si>
  <si>
    <t>F000695</t>
  </si>
  <si>
    <t>F000714</t>
  </si>
  <si>
    <t>F000719</t>
  </si>
  <si>
    <t>F000723</t>
  </si>
  <si>
    <t>F000725</t>
  </si>
  <si>
    <t>F000726</t>
  </si>
  <si>
    <t>F000727</t>
  </si>
  <si>
    <t>F000729</t>
  </si>
  <si>
    <t>F000737</t>
  </si>
  <si>
    <t>F000748</t>
  </si>
  <si>
    <t>F000749</t>
  </si>
  <si>
    <t>F000751</t>
  </si>
  <si>
    <t>F000777</t>
  </si>
  <si>
    <t>F000793</t>
  </si>
  <si>
    <t>F000799</t>
  </si>
  <si>
    <t>F000832</t>
  </si>
  <si>
    <t>F000833</t>
  </si>
  <si>
    <t>F000882</t>
  </si>
  <si>
    <t>F000898</t>
  </si>
  <si>
    <t>F000906</t>
  </si>
  <si>
    <t>F000910</t>
  </si>
  <si>
    <t>F000918</t>
  </si>
  <si>
    <t>F000922</t>
  </si>
  <si>
    <t>F000962</t>
  </si>
  <si>
    <t>F000969</t>
  </si>
  <si>
    <t>F000990</t>
  </si>
  <si>
    <t>F000993</t>
  </si>
  <si>
    <t>F001000</t>
  </si>
  <si>
    <t>F001002</t>
  </si>
  <si>
    <t>F001003</t>
  </si>
  <si>
    <t>F001004</t>
  </si>
  <si>
    <t>F001005</t>
  </si>
  <si>
    <t>F001039</t>
  </si>
  <si>
    <t>F001044</t>
  </si>
  <si>
    <t>F001059</t>
  </si>
  <si>
    <t>F001063</t>
  </si>
  <si>
    <t>F001077</t>
  </si>
  <si>
    <t>F001089</t>
  </si>
  <si>
    <t>F001090</t>
  </si>
  <si>
    <t>F001094</t>
  </si>
  <si>
    <t>F001095</t>
  </si>
  <si>
    <t>F001105</t>
  </si>
  <si>
    <t>F001127</t>
  </si>
  <si>
    <t>F001141</t>
  </si>
  <si>
    <t>F001184</t>
  </si>
  <si>
    <t>F001190</t>
  </si>
  <si>
    <t>F001204</t>
  </si>
  <si>
    <t>F001206</t>
  </si>
  <si>
    <t>F001223</t>
  </si>
  <si>
    <t>F001240</t>
  </si>
  <si>
    <t>F001248</t>
  </si>
  <si>
    <t>F001262</t>
  </si>
  <si>
    <t>F001265</t>
  </si>
  <si>
    <t>F001317</t>
  </si>
  <si>
    <t>F001318</t>
  </si>
  <si>
    <t>F001338</t>
  </si>
  <si>
    <t>F001342</t>
  </si>
  <si>
    <t>F001344</t>
  </si>
  <si>
    <t>F001363</t>
  </si>
  <si>
    <t>F001365</t>
  </si>
  <si>
    <t>F001369</t>
  </si>
  <si>
    <t>F001373</t>
  </si>
  <si>
    <t>F001394</t>
  </si>
  <si>
    <t>F001400</t>
  </si>
  <si>
    <t>F001408</t>
  </si>
  <si>
    <t>F001417</t>
  </si>
  <si>
    <t>F001418</t>
  </si>
  <si>
    <t>F001420</t>
  </si>
  <si>
    <t>F001423</t>
  </si>
  <si>
    <t>F001427</t>
  </si>
  <si>
    <t>F001448</t>
  </si>
  <si>
    <t>F001451</t>
  </si>
  <si>
    <t>F001460</t>
  </si>
  <si>
    <t>F001467</t>
  </si>
  <si>
    <t>F001468</t>
  </si>
  <si>
    <t>F001470</t>
  </si>
  <si>
    <t>F001473</t>
  </si>
  <si>
    <t>F001485</t>
  </si>
  <si>
    <t>F001492</t>
  </si>
  <si>
    <t>F001495</t>
  </si>
  <si>
    <t>F001515</t>
  </si>
  <si>
    <t>F001522</t>
  </si>
  <si>
    <t>F001528</t>
  </si>
  <si>
    <t>F001560</t>
  </si>
  <si>
    <t>F001568</t>
  </si>
  <si>
    <t>F001584</t>
  </si>
  <si>
    <t>F001590</t>
  </si>
  <si>
    <t>F001609</t>
  </si>
  <si>
    <t>F001611</t>
  </si>
  <si>
    <t>F001618</t>
  </si>
  <si>
    <t>F001637</t>
  </si>
  <si>
    <t>F001638</t>
  </si>
  <si>
    <t>F001640</t>
  </si>
  <si>
    <t>F001643</t>
  </si>
  <si>
    <t>F001644</t>
  </si>
  <si>
    <t>F001645</t>
  </si>
  <si>
    <t>F001689</t>
  </si>
  <si>
    <t>F001690</t>
  </si>
  <si>
    <t>F001700</t>
  </si>
  <si>
    <t>F001701</t>
  </si>
  <si>
    <t>F001751</t>
  </si>
  <si>
    <t>F001778</t>
  </si>
  <si>
    <t>F001781</t>
  </si>
  <si>
    <t>F001807</t>
  </si>
  <si>
    <t>F001810</t>
  </si>
  <si>
    <t>F001814</t>
  </si>
  <si>
    <t>F001819</t>
  </si>
  <si>
    <t>F001825</t>
  </si>
  <si>
    <t>F001838</t>
  </si>
  <si>
    <t>F001850</t>
  </si>
  <si>
    <t>F001855</t>
  </si>
  <si>
    <t>F001872</t>
  </si>
  <si>
    <t>F001880</t>
  </si>
  <si>
    <t>F001881</t>
  </si>
  <si>
    <t>F001882</t>
  </si>
  <si>
    <t>F001890</t>
  </si>
  <si>
    <t>F001952</t>
  </si>
  <si>
    <t>F001968</t>
  </si>
  <si>
    <t>F001988</t>
  </si>
  <si>
    <t>F003008</t>
  </si>
  <si>
    <t>F003717</t>
  </si>
  <si>
    <t>F003730</t>
  </si>
  <si>
    <t>F003898</t>
  </si>
  <si>
    <t>F003911</t>
  </si>
  <si>
    <t>F003922</t>
  </si>
  <si>
    <t>F003926</t>
  </si>
  <si>
    <t>F004007</t>
  </si>
  <si>
    <t>F004064</t>
  </si>
  <si>
    <t>F004089</t>
  </si>
  <si>
    <t>F004120</t>
  </si>
  <si>
    <t>F004312</t>
  </si>
  <si>
    <t>F004486</t>
  </si>
  <si>
    <t>F004562</t>
  </si>
  <si>
    <t>F004662</t>
  </si>
  <si>
    <t>F004713</t>
  </si>
  <si>
    <t>F004758</t>
  </si>
  <si>
    <t>F004789</t>
  </si>
  <si>
    <t>F004796</t>
  </si>
  <si>
    <t>F005038</t>
  </si>
  <si>
    <t>F005226</t>
  </si>
  <si>
    <t>F005407</t>
  </si>
  <si>
    <t>F005459</t>
  </si>
  <si>
    <t>F005490</t>
  </si>
  <si>
    <t>F005718</t>
  </si>
  <si>
    <t>F005813</t>
  </si>
  <si>
    <t>F007074</t>
  </si>
  <si>
    <t>F007115</t>
  </si>
  <si>
    <t>F007121</t>
  </si>
  <si>
    <t>F007169</t>
  </si>
  <si>
    <t>F007170</t>
  </si>
  <si>
    <t>F007183</t>
  </si>
  <si>
    <t>F007201</t>
  </si>
  <si>
    <t>F007210</t>
  </si>
  <si>
    <t>F007226</t>
  </si>
  <si>
    <t>F007287</t>
  </si>
  <si>
    <t>F007289</t>
  </si>
  <si>
    <t>F007369</t>
  </si>
  <si>
    <t>F007389</t>
  </si>
  <si>
    <t>F007390</t>
  </si>
  <si>
    <t>F007409</t>
  </si>
  <si>
    <t>F007503</t>
  </si>
  <si>
    <t>F007576</t>
  </si>
  <si>
    <t>F007586</t>
  </si>
  <si>
    <t>F007587</t>
  </si>
  <si>
    <t>F007602</t>
  </si>
  <si>
    <t>F007654</t>
  </si>
  <si>
    <t>F007688</t>
  </si>
  <si>
    <t>F007704</t>
  </si>
  <si>
    <t>F007705</t>
  </si>
  <si>
    <t>F007710</t>
  </si>
  <si>
    <t>F007754</t>
  </si>
  <si>
    <t>F007756</t>
  </si>
  <si>
    <t>F007757</t>
  </si>
  <si>
    <t>F007770</t>
  </si>
  <si>
    <t>F007777</t>
  </si>
  <si>
    <t>F007788</t>
  </si>
  <si>
    <t>F007789</t>
  </si>
  <si>
    <t>F007790</t>
  </si>
  <si>
    <t>F007791</t>
  </si>
  <si>
    <t>F007814</t>
  </si>
  <si>
    <t>F007825</t>
  </si>
  <si>
    <t>F007834</t>
  </si>
  <si>
    <t>F007970</t>
  </si>
  <si>
    <t>F007971</t>
  </si>
  <si>
    <t>F008027</t>
  </si>
  <si>
    <t>F008227</t>
  </si>
  <si>
    <t>F008801</t>
  </si>
  <si>
    <t>F008802</t>
  </si>
  <si>
    <t>F008806</t>
  </si>
  <si>
    <t>F008815</t>
  </si>
  <si>
    <t>F008817</t>
  </si>
  <si>
    <t>F008818</t>
  </si>
  <si>
    <t>F008830</t>
  </si>
  <si>
    <t>F008900</t>
  </si>
  <si>
    <t>F008904</t>
  </si>
  <si>
    <t>F008907</t>
  </si>
  <si>
    <t>F008908</t>
  </si>
  <si>
    <t>F008911</t>
  </si>
  <si>
    <t>F008916</t>
  </si>
  <si>
    <t>F008918</t>
  </si>
  <si>
    <t>F008920</t>
  </si>
  <si>
    <t>F008921</t>
  </si>
  <si>
    <t>F008926</t>
  </si>
  <si>
    <t>F008930</t>
  </si>
  <si>
    <t>F008951</t>
  </si>
  <si>
    <t>F008961</t>
  </si>
  <si>
    <t>F010137</t>
  </si>
  <si>
    <t>F010166</t>
  </si>
  <si>
    <t>F010609</t>
  </si>
  <si>
    <t>F030198</t>
  </si>
  <si>
    <t>F030804</t>
  </si>
  <si>
    <t>F030806</t>
  </si>
  <si>
    <t>F070001</t>
  </si>
  <si>
    <t>F070165</t>
  </si>
  <si>
    <t>F070166</t>
  </si>
  <si>
    <t>F070228</t>
  </si>
  <si>
    <t>F070231</t>
  </si>
  <si>
    <t>F070335</t>
  </si>
  <si>
    <t>F070395</t>
  </si>
  <si>
    <t>F070396</t>
  </si>
  <si>
    <t>F070397</t>
  </si>
  <si>
    <t>F070427</t>
  </si>
  <si>
    <t>F070480</t>
  </si>
  <si>
    <t>F070549</t>
  </si>
  <si>
    <t>F070662</t>
  </si>
  <si>
    <t>G000112</t>
  </si>
  <si>
    <t>G000305</t>
  </si>
  <si>
    <t>G000322</t>
  </si>
  <si>
    <t>G000327</t>
  </si>
  <si>
    <t>G000363</t>
  </si>
  <si>
    <t>G000393</t>
  </si>
  <si>
    <t>G000395</t>
  </si>
  <si>
    <t>G000549</t>
  </si>
  <si>
    <t>G000646</t>
  </si>
  <si>
    <t>G000669</t>
  </si>
  <si>
    <t>G001009</t>
  </si>
  <si>
    <t>G001011</t>
  </si>
  <si>
    <t>G001237</t>
  </si>
  <si>
    <t>G001467</t>
  </si>
  <si>
    <t>G001709</t>
  </si>
  <si>
    <t>G001870</t>
  </si>
  <si>
    <t>G001871</t>
  </si>
  <si>
    <t>G001872</t>
  </si>
  <si>
    <t>G001937</t>
  </si>
  <si>
    <t>G004084</t>
  </si>
  <si>
    <t>G004179</t>
  </si>
  <si>
    <t>G004401</t>
  </si>
  <si>
    <t>G004927</t>
  </si>
  <si>
    <t>G005618</t>
  </si>
  <si>
    <t>G005636</t>
  </si>
  <si>
    <t>G007347</t>
  </si>
  <si>
    <t>G007349</t>
  </si>
  <si>
    <t>G007350</t>
  </si>
  <si>
    <t>G007352</t>
  </si>
  <si>
    <t>G007455</t>
  </si>
  <si>
    <t>G007615</t>
  </si>
  <si>
    <t>G070407</t>
  </si>
  <si>
    <t>G070436</t>
  </si>
  <si>
    <t>G070437</t>
  </si>
  <si>
    <t>G070472</t>
  </si>
  <si>
    <t>H003619</t>
  </si>
  <si>
    <t>H070338</t>
  </si>
  <si>
    <t>J001004</t>
  </si>
  <si>
    <t>J007001</t>
  </si>
  <si>
    <t>J007002</t>
  </si>
  <si>
    <t>J007141</t>
  </si>
  <si>
    <t>J007167</t>
  </si>
  <si>
    <t>J007253</t>
  </si>
  <si>
    <t>J007254</t>
  </si>
  <si>
    <t>J007255</t>
  </si>
  <si>
    <t>J007256</t>
  </si>
  <si>
    <t>J007257</t>
  </si>
  <si>
    <t>J007259</t>
  </si>
  <si>
    <t>J007267</t>
  </si>
  <si>
    <t>J007271</t>
  </si>
  <si>
    <t>J007272</t>
  </si>
  <si>
    <t>J007273</t>
  </si>
  <si>
    <t>J007334</t>
  </si>
  <si>
    <t>J007380</t>
  </si>
  <si>
    <t>J007381</t>
  </si>
  <si>
    <t>J007384</t>
  </si>
  <si>
    <t>J007387</t>
  </si>
  <si>
    <t>J007406</t>
  </si>
  <si>
    <t>J007412</t>
  </si>
  <si>
    <t>J007413</t>
  </si>
  <si>
    <t>J007414</t>
  </si>
  <si>
    <t>J007441</t>
  </si>
  <si>
    <t>J007518</t>
  </si>
  <si>
    <t>J007519</t>
  </si>
  <si>
    <t>J007520</t>
  </si>
  <si>
    <t>J007522</t>
  </si>
  <si>
    <t>J007526</t>
  </si>
  <si>
    <t>J007527</t>
  </si>
  <si>
    <t>J007550</t>
  </si>
  <si>
    <t>J007552</t>
  </si>
  <si>
    <t>J007555</t>
  </si>
  <si>
    <t>J007556</t>
  </si>
  <si>
    <t>J007557</t>
  </si>
  <si>
    <t>J007564</t>
  </si>
  <si>
    <t>J007578</t>
  </si>
  <si>
    <t>J007597</t>
  </si>
  <si>
    <t>J007620</t>
  </si>
  <si>
    <t>J007621</t>
  </si>
  <si>
    <t>J007651</t>
  </si>
  <si>
    <t>J007665</t>
  </si>
  <si>
    <t>J007666</t>
  </si>
  <si>
    <t>J007709</t>
  </si>
  <si>
    <t>J007720</t>
  </si>
  <si>
    <t>J007721</t>
  </si>
  <si>
    <t>J007722</t>
  </si>
  <si>
    <t>J007726</t>
  </si>
  <si>
    <t>J007741</t>
  </si>
  <si>
    <t>J007743</t>
  </si>
  <si>
    <t>J007755</t>
  </si>
  <si>
    <t>J007767</t>
  </si>
  <si>
    <t>J007797</t>
  </si>
  <si>
    <t>J007803</t>
  </si>
  <si>
    <t>J007808</t>
  </si>
  <si>
    <t>J007809</t>
  </si>
  <si>
    <t>J007810</t>
  </si>
  <si>
    <t>J007833</t>
  </si>
  <si>
    <t>J007864</t>
  </si>
  <si>
    <t>J007865</t>
  </si>
  <si>
    <t>J007866</t>
  </si>
  <si>
    <t>J007867</t>
  </si>
  <si>
    <t>J007868</t>
  </si>
  <si>
    <t>J007876</t>
  </si>
  <si>
    <t>J007933</t>
  </si>
  <si>
    <t>J007935</t>
  </si>
  <si>
    <t>J007943</t>
  </si>
  <si>
    <t>J007972</t>
  </si>
  <si>
    <t>J007973</t>
  </si>
  <si>
    <t>J007974</t>
  </si>
  <si>
    <t>J007975</t>
  </si>
  <si>
    <t>J007976</t>
  </si>
  <si>
    <t>J007977</t>
  </si>
  <si>
    <t>J007978</t>
  </si>
  <si>
    <t>J007979</t>
  </si>
  <si>
    <t>J007981</t>
  </si>
  <si>
    <t>J007983</t>
  </si>
  <si>
    <t>J008311</t>
  </si>
  <si>
    <t>J008969</t>
  </si>
  <si>
    <t>J009395</t>
  </si>
  <si>
    <t>J009396</t>
  </si>
  <si>
    <t>J009878</t>
  </si>
  <si>
    <t>J010467</t>
  </si>
  <si>
    <t>J010468</t>
  </si>
  <si>
    <t>J030721</t>
  </si>
  <si>
    <t>J030722</t>
  </si>
  <si>
    <t>J030725</t>
  </si>
  <si>
    <t>J030960</t>
  </si>
  <si>
    <t>J030961</t>
  </si>
  <si>
    <t>J070046</t>
  </si>
  <si>
    <t>J070049</t>
  </si>
  <si>
    <t>J070050</t>
  </si>
  <si>
    <t>J070101</t>
  </si>
  <si>
    <t>J070121</t>
  </si>
  <si>
    <t>J070122</t>
  </si>
  <si>
    <t>J070136</t>
  </si>
  <si>
    <t>J070152</t>
  </si>
  <si>
    <t>J070153</t>
  </si>
  <si>
    <t>J070154</t>
  </si>
  <si>
    <t>J070158</t>
  </si>
  <si>
    <t>J070161</t>
  </si>
  <si>
    <t>J070162</t>
  </si>
  <si>
    <t>J070163</t>
  </si>
  <si>
    <t>J070184</t>
  </si>
  <si>
    <t>J070189</t>
  </si>
  <si>
    <t>J070193</t>
  </si>
  <si>
    <t>J070194</t>
  </si>
  <si>
    <t>J070200</t>
  </si>
  <si>
    <t>J070202</t>
  </si>
  <si>
    <t>J070204</t>
  </si>
  <si>
    <t>J070205</t>
  </si>
  <si>
    <t>J070216</t>
  </si>
  <si>
    <t>J070220</t>
  </si>
  <si>
    <t>J070223</t>
  </si>
  <si>
    <t>J070234</t>
  </si>
  <si>
    <t>J070239</t>
  </si>
  <si>
    <t>J070244</t>
  </si>
  <si>
    <t>J070245</t>
  </si>
  <si>
    <t>J070248</t>
  </si>
  <si>
    <t>J070262</t>
  </si>
  <si>
    <t>J070281</t>
  </si>
  <si>
    <t>J070282</t>
  </si>
  <si>
    <t>J070294</t>
  </si>
  <si>
    <t>J070297</t>
  </si>
  <si>
    <t>J070298</t>
  </si>
  <si>
    <t>J070300</t>
  </si>
  <si>
    <t>J070304</t>
  </si>
  <si>
    <t>J070305</t>
  </si>
  <si>
    <t>J070343</t>
  </si>
  <si>
    <t>J070357</t>
  </si>
  <si>
    <t>J070369</t>
  </si>
  <si>
    <t>J070374</t>
  </si>
  <si>
    <t>J070375</t>
  </si>
  <si>
    <t>J070376</t>
  </si>
  <si>
    <t>J070379</t>
  </si>
  <si>
    <t>J070380</t>
  </si>
  <si>
    <t>J070403</t>
  </si>
  <si>
    <t>J070411</t>
  </si>
  <si>
    <t>J070412</t>
  </si>
  <si>
    <t>J070423</t>
  </si>
  <si>
    <t>J070428</t>
  </si>
  <si>
    <t>J070431</t>
  </si>
  <si>
    <t>J070432</t>
  </si>
  <si>
    <t>J070435</t>
  </si>
  <si>
    <t>J070474</t>
  </si>
  <si>
    <t>J070475</t>
  </si>
  <si>
    <t>J070476</t>
  </si>
  <si>
    <t>J070487</t>
  </si>
  <si>
    <t>J070488</t>
  </si>
  <si>
    <t>J070489</t>
  </si>
  <si>
    <t>J070490</t>
  </si>
  <si>
    <t>J070491</t>
  </si>
  <si>
    <t>J070492</t>
  </si>
  <si>
    <t>J070493</t>
  </si>
  <si>
    <t>J070496</t>
  </si>
  <si>
    <t>J070498</t>
  </si>
  <si>
    <t>J070499</t>
  </si>
  <si>
    <t>J070500</t>
  </si>
  <si>
    <t>J070501</t>
  </si>
  <si>
    <t>J070502</t>
  </si>
  <si>
    <t>J070503</t>
  </si>
  <si>
    <t>J070588</t>
  </si>
  <si>
    <t>J070636</t>
  </si>
  <si>
    <t>J070637</t>
  </si>
  <si>
    <t>J070638</t>
  </si>
  <si>
    <t>K001858</t>
  </si>
  <si>
    <t>K030287</t>
  </si>
  <si>
    <t>L000167</t>
  </si>
  <si>
    <t>L007255</t>
  </si>
  <si>
    <t>L007441</t>
  </si>
  <si>
    <t>L007764</t>
  </si>
  <si>
    <t>L007765</t>
  </si>
  <si>
    <t>L008236</t>
  </si>
  <si>
    <t>L009368</t>
  </si>
  <si>
    <t>L010411</t>
  </si>
  <si>
    <t>L010537</t>
  </si>
  <si>
    <t>L010585</t>
  </si>
  <si>
    <t>L010587</t>
  </si>
  <si>
    <t>L010592</t>
  </si>
  <si>
    <t>L010596</t>
  </si>
  <si>
    <t>L010626</t>
  </si>
  <si>
    <t>L010645</t>
  </si>
  <si>
    <t>L010668</t>
  </si>
  <si>
    <t>L010697</t>
  </si>
  <si>
    <t>L010761</t>
  </si>
  <si>
    <t>L010762</t>
  </si>
  <si>
    <t>L010779</t>
  </si>
  <si>
    <t>L010814</t>
  </si>
  <si>
    <t>L010817</t>
  </si>
  <si>
    <t>L010825</t>
  </si>
  <si>
    <t>L010853</t>
  </si>
  <si>
    <t>L010868</t>
  </si>
  <si>
    <t>L030081</t>
  </si>
  <si>
    <t>L030103</t>
  </si>
  <si>
    <t>L030272</t>
  </si>
  <si>
    <t>L030282</t>
  </si>
  <si>
    <t>L030334</t>
  </si>
  <si>
    <t>L030335</t>
  </si>
  <si>
    <t>L030336</t>
  </si>
  <si>
    <t>L030345</t>
  </si>
  <si>
    <t>L030432</t>
  </si>
  <si>
    <t>L030442</t>
  </si>
  <si>
    <t>L030523</t>
  </si>
  <si>
    <t>L030782</t>
  </si>
  <si>
    <t>L030811</t>
  </si>
  <si>
    <t>L030872</t>
  </si>
  <si>
    <t>L030930</t>
  </si>
  <si>
    <t>L031025</t>
  </si>
  <si>
    <t>L070062</t>
  </si>
  <si>
    <t>L070093</t>
  </si>
  <si>
    <t>L070146</t>
  </si>
  <si>
    <t>L070445</t>
  </si>
  <si>
    <t>Y002006</t>
  </si>
  <si>
    <t>Y002007</t>
  </si>
  <si>
    <t>Y005370</t>
  </si>
  <si>
    <t>3 Weeks of Inv</t>
  </si>
  <si>
    <t/>
  </si>
  <si>
    <t>J070644</t>
  </si>
  <si>
    <t>CUTWATER SPIRITS FUGU VDK MULE 355ML 4PK - COCKTAILS - 375 ML  ( AL - J070644 )</t>
  </si>
  <si>
    <t>J070590</t>
  </si>
  <si>
    <t>MOM WATER SUSAN STRAWBERRY KIWI 4P 355ML - COCKTAILS - 375 ML  ( AL - J070590 )</t>
  </si>
  <si>
    <t>C070531</t>
  </si>
  <si>
    <t>FIREBALL BLAZIN' APPLE WHISKEY PET - DOM WHSKY-BLND - 200 ML  ( AL - C070531 )</t>
  </si>
  <si>
    <t>F008958</t>
  </si>
  <si>
    <t>G000146</t>
  </si>
  <si>
    <t>TITO'S HANDMADE VODKA 12-4B SLEEVE - VODKA-CLASSIC-DOM - 100 ML  ( AL - G000146 )</t>
  </si>
  <si>
    <t>D070531</t>
  </si>
  <si>
    <t>FIREBALL BLAZIN' APPLE WHISKEY PET - DOM WHSKY-BLND - 50 ML  ( AL - D070531 )</t>
  </si>
  <si>
    <t>J070642</t>
  </si>
  <si>
    <t>CUTWATER MANGO MARGARITA 4P 355ML - COCKTAILS - 375 ML  ( AL - J070642 )</t>
  </si>
  <si>
    <t>F001459</t>
  </si>
  <si>
    <t>SVEDKA 100 PROOF VODKA - VODKA-CLASSIC-IMP - 1.75 LTR  ( AL - F001459 )</t>
  </si>
  <si>
    <t>J070591</t>
  </si>
  <si>
    <t>MOM WATER NANCY PNPL ORANGE 4P 355ML - COCKTAILS - 375 ML  ( AL - J070591 )</t>
  </si>
  <si>
    <t>J070583</t>
  </si>
  <si>
    <t>-196 VODKA SELTZER 8P:SP/LL/LR/SW 355ML - COCKTAILS - 375 ML  ( AL - J070583 )</t>
  </si>
  <si>
    <t>B070516</t>
  </si>
  <si>
    <t>KETEL ONE COCKTAILS LEMON DROP MARTINI - COCKTAILS - 375 ML  ( AL - B070516 )</t>
  </si>
  <si>
    <t>F008816</t>
  </si>
  <si>
    <t>GREY GOOSE ORIGINAL TRAY PACK - VODKA-CLASSIC-IMP - 1.75 LTR  ( AL - F008816 )</t>
  </si>
  <si>
    <t>B070521</t>
  </si>
  <si>
    <t>TWISTED SHOTZ RED PARTY 3E:PC/R/SB/SX/RD - CRDL-LQR&amp;SPC-OTH - 375 ML  ( AL - B070521 )</t>
  </si>
  <si>
    <t>A070595</t>
  </si>
  <si>
    <t>PENELOPE COCKTAILS WALNUT OLD FASHIONED - COCKTAILS - 750 ML  ( AL - A070595 )</t>
  </si>
  <si>
    <t>A070611</t>
  </si>
  <si>
    <t>CROWN ROYAL MARQUIS BLENDED CANADIAN WHK - CAN-FRGN BLND-FRGN BTLD - 750 ML  ( AL - A070611 )</t>
  </si>
  <si>
    <t>G070632</t>
  </si>
  <si>
    <t>TOUCAN VODKA W/LEMON DRP MX SHAKER (CAN) - VODKA-CLASSIC-DOM - 100 ML  ( AL - G070632 )</t>
  </si>
  <si>
    <t>G070630</t>
  </si>
  <si>
    <t>TOUCAN REPOSADO W/MRG MX SHAKER (CAN) - TEQUILA-GOLD - 100 ML  ( AL - G070630 )</t>
  </si>
  <si>
    <t>A070577</t>
  </si>
  <si>
    <t>CROWN ROYAL RESERVE 12YR - CAN-FRGN BLND-FRGN BTLD - 750 ML  ( AL - A070577 )</t>
  </si>
  <si>
    <t>B070529</t>
  </si>
  <si>
    <t>1800 HIGH PROOF REPOSADO TEQUILA - TEQUILA-REPOSADO - 375 ML  ( AL - B070529 )</t>
  </si>
  <si>
    <t>A070524</t>
  </si>
  <si>
    <t>CASA AZUL ORGANIC REPOSADO TEQUILA - TEQUILA-REPOSADO - 750 ML  ( AL - A070524 )</t>
  </si>
  <si>
    <t>A070523</t>
  </si>
  <si>
    <t>CASA AZUL ORGANIC BLANCO TEQUILA - TEQUILA-ANEJO - 750 ML  ( AL - A070523 )</t>
  </si>
  <si>
    <t>D070530</t>
  </si>
  <si>
    <t>99 PARTY BUCKET 17-FLAVORS 6-25P - CRDL-SNPS-OTH - 50 ML  ( AL - D070530 )</t>
  </si>
  <si>
    <t>B070528</t>
  </si>
  <si>
    <t>1800 HIGH PROOF BLANCO TEQUILA - TEQUILA-BLANCO - 375 ML  ( AL - B070528 )</t>
  </si>
  <si>
    <t>F000986</t>
  </si>
  <si>
    <t>BUZZBALLZ BIGGIES TEQUILA RITA - COCKTAILS - 1.75 LTR  ( AL - F000986 )</t>
  </si>
  <si>
    <t>A010791</t>
  </si>
  <si>
    <t>D070514</t>
  </si>
  <si>
    <t>CAPTAIN MRGN PARTY BUCKET 20P:O/100/P/SC - RUM-FLVRD - 50 ML  ( AL - D070514 )</t>
  </si>
  <si>
    <t>L008965</t>
  </si>
  <si>
    <t>A001499</t>
  </si>
  <si>
    <t>BIRD DOG CHOCOLATE FLAVORED WHISKEY - DOM WHSKY-BLND - 750 ML  ( AL - A001499 )</t>
  </si>
  <si>
    <t>B070513</t>
  </si>
  <si>
    <t>BULLEIT WHISKEY SOUR COCKTAIL - COCKTAILS - 375 ML  ( AL - B070513 )</t>
  </si>
  <si>
    <t>A070533</t>
  </si>
  <si>
    <t>SVEDKA BLACKBERRY VODKA W/NATURAL FLAVOR - VODKA-FLVRD-IMP - 750 ML  ( AL - A070533 )</t>
  </si>
  <si>
    <t>A070649</t>
  </si>
  <si>
    <t>WILLETT FAM EST 4Y SML BTC KSBW CASK STR - DOM WHSKY-STRT-BRBN/TN - 750 ML  ( AL - A070649 )</t>
  </si>
  <si>
    <t>G070631</t>
  </si>
  <si>
    <t>TOUCAN VODKA W/ESP MRTNI MX SHAKER (CAN) - VODKA-CLASSIC-DOM - 100 ML  ( AL - G070631 )</t>
  </si>
  <si>
    <t>D070526</t>
  </si>
  <si>
    <t>KAHLUA DUNKIN CARAMEL SWIRL CREAM LQ PET - CRDL-CRM LQR - 50 ML  ( AL - D070526 )</t>
  </si>
  <si>
    <t>F000148</t>
  </si>
  <si>
    <t>EVAN WILLIAMS GREEN LABEL - DOM WHSKY-STRT-BRBN/TN - 1.75 LTR  ( AL - F000148 )</t>
  </si>
  <si>
    <t>A008976</t>
  </si>
  <si>
    <t>C007602</t>
  </si>
  <si>
    <t>MILAGRO REPOSADO - TEQUILA-REPOSADO - 200 ML  ( AL - C007602 )</t>
  </si>
  <si>
    <t>B070577</t>
  </si>
  <si>
    <t>CROWN ROYAL RESERVE 12YR - CAN-FRGN BLND-FRGN BTLD - 375 ML  ( AL - B070577 )</t>
  </si>
  <si>
    <t>F070577</t>
  </si>
  <si>
    <t>CROWN ROYAL RESERVE 12YR - CAN-FRGN BLND-FRGN BTLD - 1.75 LTR  ( AL - F070577 )</t>
  </si>
  <si>
    <t>A009671</t>
  </si>
  <si>
    <t>A009867</t>
  </si>
  <si>
    <t>J070592</t>
  </si>
  <si>
    <t>JACK DANIELS COCA COLA VANILLA 355ML - COCKTAILS - 375 ML  ( AL - J070592 )</t>
  </si>
  <si>
    <t>A070534</t>
  </si>
  <si>
    <t>SVEDKA CITRON FLAVORED VODKA - VODKA-FLVRD-IMP - 750 ML  ( AL - A070534 )</t>
  </si>
  <si>
    <t>A070537</t>
  </si>
  <si>
    <t>THE ORIGINAL PICKLE SHOT DILL PICKLE VDK - VODKA-FLVRD-DOM - 750 ML  ( AL - A070537 )</t>
  </si>
  <si>
    <t>D070597</t>
  </si>
  <si>
    <t>JACK DANIELS BLACK LABEL 4PK 50ML - DOM WHSKY-STRT-BRBN/TN - 50 ML  ( AL - D070597 )</t>
  </si>
  <si>
    <t>A070640</t>
  </si>
  <si>
    <t>YEA ALABAMA THE STANDARD SBW IN OAK STVE - DOM WHSKY-STRT-BRBN/TN - 750 ML  ( AL - A070640 )</t>
  </si>
  <si>
    <t>A001143</t>
  </si>
  <si>
    <t>PINNACLE SALTED CARAMEL FLVD VODKA (DSS) - VODKA-FLVRD-IMP - 750 ML  ( AL - A001143 )</t>
  </si>
  <si>
    <t>A070287</t>
  </si>
  <si>
    <t>OLE SMOKY TENNESSEE COOKIE DOUGH WHISKEY - DOM WHSKY-BLND - 750 ML  ( AL - A070287 )</t>
  </si>
  <si>
    <t>J070624</t>
  </si>
  <si>
    <t>JOSE CUERVO SPARKLING 8P:L/S/PL/PM 355ML - COCKTAILS - 375 ML  ( AL - J070624 )</t>
  </si>
  <si>
    <t>A070527</t>
  </si>
  <si>
    <t>THE GLENLIVET 12Y SNG MALT JAMAICA EDT - SCOTCH-SNGL MALT - 750 ML  ( AL - A070527 )</t>
  </si>
  <si>
    <t>E008943</t>
  </si>
  <si>
    <t>A000697</t>
  </si>
  <si>
    <t>A070535</t>
  </si>
  <si>
    <t>CANADIAN CLUB BLACKBERRY WHISKEY - CAN-US BLND-US BTLD - 750 ML  ( AL - A070535 )</t>
  </si>
  <si>
    <t>G070471</t>
  </si>
  <si>
    <t>D070544</t>
  </si>
  <si>
    <t>DEEP EDDY TAILGATE 10P PET:LME/L/O/GF/PA - VODKA-FLVRD-DOM - 50 ML  ( AL - D070544 )</t>
  </si>
  <si>
    <t>A070622</t>
  </si>
  <si>
    <t>MALIBU PINK (RUM W/TROPICAL LIQUEUR) - RUM-FLVRD - 750 ML  ( AL - A070622 )</t>
  </si>
  <si>
    <t>E070531</t>
  </si>
  <si>
    <t>FIREBALL BLAZIN' APPLE WHISKEY - DOM WHSKY-BLND - 1.0 LTR  ( AL - E070531 )</t>
  </si>
  <si>
    <t>J070344</t>
  </si>
  <si>
    <t>A070525</t>
  </si>
  <si>
    <t>JEFFERSON'S RYE BLEND OF STRAIGHT RYE - DOM WHSKY-STRT-RYE - 750 ML  ( AL - A070525 )</t>
  </si>
  <si>
    <t>A070540</t>
  </si>
  <si>
    <t>XXL SWEET PEACH BRANDY W/NATURAL FLAVORS - BRNDY/CGNC-IMP - 750 ML  ( AL - A070540 )</t>
  </si>
  <si>
    <t>F070623</t>
  </si>
  <si>
    <t>JOSE CUERVO DOUBLE ST STRAWBERRY MRG PET - COCKTAILS - 1.75 LTR  ( AL - F070623 )</t>
  </si>
  <si>
    <t>A070541</t>
  </si>
  <si>
    <t>WHISKEY JYPSI TRIBUTE DOUBLE BARREL SBW - DOM WHSKY-STRT-BRBN/TN - 750 ML  ( AL - A070541 )</t>
  </si>
  <si>
    <t>A009620</t>
  </si>
  <si>
    <t>CORAZON SINGLE BARREL REPOSADO BTB - TEQUILA-REPOSADO - 750 ML  ( AL - A009620 )</t>
  </si>
  <si>
    <t>J070605</t>
  </si>
  <si>
    <t>SUN CRUISER PINK LEMONADE VDKA 8P 355ML - COCKTAILS - 375 ML  ( AL - J070605 )</t>
  </si>
  <si>
    <t>A070542</t>
  </si>
  <si>
    <t>HOOTEN YOUNG AMERICAN WHISKEY AGED 12YR - DOM WHSKY-STRT-OTH - 750 ML  ( AL - A070542 )</t>
  </si>
  <si>
    <t>A010908</t>
  </si>
  <si>
    <t>A070517</t>
  </si>
  <si>
    <t>CHICKEN COCK SMALL BATCH KSBW - DOM WHSKY-STRT-OTH - 750 ML  ( AL - A070517 )</t>
  </si>
  <si>
    <t>J070557</t>
  </si>
  <si>
    <t>ARIZONA HARD VDK CKT VT 8P:G/L/P/R 355ML - COCKTAILS - 375 ML  ( AL - J070557 )</t>
  </si>
  <si>
    <t>J070593</t>
  </si>
  <si>
    <t>SUNNY D VS GAME DAY 8P:PL/AP/TO/CR 355ML - COCKTAILS - 375 ML  ( AL - J070593 )</t>
  </si>
  <si>
    <t>A008975</t>
  </si>
  <si>
    <t>E008944</t>
  </si>
  <si>
    <t>KIRKLAND SINGLE BARREL SBW - DOM WHSKY-STRT-BRBN/TN - 1.0 LTR  ( AL - E008944 )</t>
  </si>
  <si>
    <t>A070641</t>
  </si>
  <si>
    <t>YEA ALABAMA 1831 EDITION SBW IN OAK STVE - DOM WHSKY-STRT-BRBN/TN - 750 ML  ( AL - A070641 )</t>
  </si>
  <si>
    <t>J070614</t>
  </si>
  <si>
    <t>GOOD BOY VODKA LEMONADE PACK 8P 355ML - COCKTAILS - 375 ML  ( AL - J070614 )</t>
  </si>
  <si>
    <t>D070534</t>
  </si>
  <si>
    <t>SVEDKA CITRON FLAVORED VODKA - VODKA-FLVRD-IMP - 50 ML  ( AL - D070534 )</t>
  </si>
  <si>
    <t>A070511</t>
  </si>
  <si>
    <t>BARRELL FOUNDATION BLD SBW DOUBLE BRL 5Y - DOM WHSKY-STRT-BRBN/TN - 750 ML  ( AL - A070511 )</t>
  </si>
  <si>
    <t>F008957</t>
  </si>
  <si>
    <t>F008956</t>
  </si>
  <si>
    <t>A070509</t>
  </si>
  <si>
    <t>2XO OAK SERIES FRENCH OAK KSBW - DOM WHSKY-STRT-BRBN/TN - 750 ML  ( AL - A070509 )</t>
  </si>
  <si>
    <t>B007379</t>
  </si>
  <si>
    <t>UNCLE NEAREST 1884 SMALL BATCH WHISKEY - DOM WHSKY-STRT-BRBN/TN - 375 ML  ( AL - B007379 )</t>
  </si>
  <si>
    <t>J070243</t>
  </si>
  <si>
    <t>REDMONT SPIKED STRAWBERRY LMND 4:355ML - COCKTAILS - 375 ML  ( AL - J070243 )</t>
  </si>
  <si>
    <t>A070600</t>
  </si>
  <si>
    <t>DOC HOLLIDAY BOTTLED IN BOND STR BBN - DOM WHSKY-STRT-BRBN/TN - 750 ML  ( AL - A070600 )</t>
  </si>
  <si>
    <t>A070602</t>
  </si>
  <si>
    <t>GREY GOOSE BERRY ROUGE FLAVORED VODKA - VODKA-CLASSIC-IMP - 750 ML  ( AL - A070602 )</t>
  </si>
  <si>
    <t>F008959</t>
  </si>
  <si>
    <t>J070621</t>
  </si>
  <si>
    <t>MALIBU DOLE VTY 8P:DRGFT/PA/MNG/PS 355ML - COCKTAILS - 375 ML  ( AL - J070621 )</t>
  </si>
  <si>
    <t>A070536</t>
  </si>
  <si>
    <t>CROW 86 KENTUCKY STRAIGHT BOURBON WHK - DOM WHSKY-STRT-BRBN/TN - 750 ML  ( AL - A070536 )</t>
  </si>
  <si>
    <t>A070619</t>
  </si>
  <si>
    <t>DON RAMON REPOSADO PNT DIAMANTE/200ML PL - TEQUILA-REPOSADO - 750 ML  ( AL - A070619 )</t>
  </si>
  <si>
    <t>J070617</t>
  </si>
  <si>
    <t>KICKSTAND CKTLS 8P JP/PCH/PN/RSP 355ML - COCKTAILS - 375 ML  ( AL - J070617 )</t>
  </si>
  <si>
    <t>D070622</t>
  </si>
  <si>
    <t>MALIBU PINK (RUM W/TROPICAL LIQUEUR) PET - RUM-FLVRD - 50 ML  ( AL - D070622 )</t>
  </si>
  <si>
    <t>A000148</t>
  </si>
  <si>
    <t>EVAN WILLIAMS GREEN LABEL - DOM WHSKY-STRT-BRBN/TN - 750 ML  ( AL - A000148 )</t>
  </si>
  <si>
    <t>A009348</t>
  </si>
  <si>
    <t>A009368</t>
  </si>
  <si>
    <t>A009409</t>
  </si>
  <si>
    <t>FLOR DE CANA CENTENARIO 25 YEAR OLD - RUM-AGED/DARK - 750 ML  ( AL - A009409 )</t>
  </si>
  <si>
    <t>A004106</t>
  </si>
  <si>
    <t>A010072</t>
  </si>
  <si>
    <t>A010131</t>
  </si>
  <si>
    <t>A004790</t>
  </si>
  <si>
    <t>A005954</t>
  </si>
  <si>
    <t>THE DALMORE 18 YEAR SINGLE MALT - SCOTCH-SNGL MALT - 750 ML  ( AL - A005954 )</t>
  </si>
  <si>
    <t>A005435</t>
  </si>
  <si>
    <t>A010135</t>
  </si>
  <si>
    <t>JED CASA ESMERALDA AGAVE SPIRIT - CRDL-LQR&amp;SPC-OTH - 750 ML  ( AL - A010135 )</t>
  </si>
  <si>
    <t>A005730</t>
  </si>
  <si>
    <t>A009899</t>
  </si>
  <si>
    <t>A005647</t>
  </si>
  <si>
    <t>A005100</t>
  </si>
  <si>
    <t>A010042</t>
  </si>
  <si>
    <t>A005101</t>
  </si>
  <si>
    <t>A010155</t>
  </si>
  <si>
    <t>A005363</t>
  </si>
  <si>
    <t>THE DALMORE CIGAR MALT RSV SINGLE MALT - SCOTCH-SNGL MALT - 750 ML  ( AL - A005363 )</t>
  </si>
  <si>
    <t>A005612</t>
  </si>
  <si>
    <t>BOWMORE 15 YEAR DARKEST SINGLE MALT WHKY - SCOTCH-SNGL MALT - 750 ML  ( AL - A005612 )</t>
  </si>
  <si>
    <t>A004100</t>
  </si>
  <si>
    <t>A010082</t>
  </si>
  <si>
    <t>A009898</t>
  </si>
  <si>
    <t>A009876</t>
  </si>
  <si>
    <t>A010084</t>
  </si>
  <si>
    <t>D004731</t>
  </si>
  <si>
    <t>A009081</t>
  </si>
  <si>
    <t>B009612</t>
  </si>
  <si>
    <t>A004783</t>
  </si>
  <si>
    <t>TALISKER SINGLE MALT SCOTCH 18 YEAR - SCOTCH-SNGL MALT - 750 ML  ( AL - A004783 )</t>
  </si>
  <si>
    <t>A007285</t>
  </si>
  <si>
    <t>A005953</t>
  </si>
  <si>
    <t>THE DALMORE 15YR SINGLE MALT SCOTCH - SCOTCH-SNGL MALT - 750 ML  ( AL - A005953 )</t>
  </si>
  <si>
    <t>A001104</t>
  </si>
  <si>
    <t>A009857</t>
  </si>
  <si>
    <t>A004353</t>
  </si>
  <si>
    <t>A008000</t>
  </si>
  <si>
    <t>A009718</t>
  </si>
  <si>
    <t>D005238</t>
  </si>
  <si>
    <t>A004269</t>
  </si>
  <si>
    <t>B000972</t>
  </si>
  <si>
    <t>A009538</t>
  </si>
  <si>
    <t>A010153</t>
  </si>
  <si>
    <t>D004733</t>
  </si>
  <si>
    <t>A000056</t>
  </si>
  <si>
    <t>A000071</t>
  </si>
  <si>
    <t>A000074</t>
  </si>
  <si>
    <t>A000076</t>
  </si>
  <si>
    <t>A000166</t>
  </si>
  <si>
    <t>A000192</t>
  </si>
  <si>
    <t>A000233</t>
  </si>
  <si>
    <t>A000262</t>
  </si>
  <si>
    <t>A000309</t>
  </si>
  <si>
    <t>A000315</t>
  </si>
  <si>
    <t>A000323</t>
  </si>
  <si>
    <t>A000332</t>
  </si>
  <si>
    <t>A000347</t>
  </si>
  <si>
    <t>A000370</t>
  </si>
  <si>
    <t>A000375</t>
  </si>
  <si>
    <t>A000451</t>
  </si>
  <si>
    <t>A000452</t>
  </si>
  <si>
    <t>A000596</t>
  </si>
  <si>
    <t>A000604</t>
  </si>
  <si>
    <t>A000661</t>
  </si>
  <si>
    <t>A000662</t>
  </si>
  <si>
    <t>A000671</t>
  </si>
  <si>
    <t>A000681</t>
  </si>
  <si>
    <t>A000717</t>
  </si>
  <si>
    <t>A000736</t>
  </si>
  <si>
    <t>A000762</t>
  </si>
  <si>
    <t>A000770</t>
  </si>
  <si>
    <t>A000771</t>
  </si>
  <si>
    <t>A000785</t>
  </si>
  <si>
    <t>A000855</t>
  </si>
  <si>
    <t>A000919</t>
  </si>
  <si>
    <t>A000940</t>
  </si>
  <si>
    <t>A000953</t>
  </si>
  <si>
    <t>A000957</t>
  </si>
  <si>
    <t>A001014</t>
  </si>
  <si>
    <t>A001046</t>
  </si>
  <si>
    <t>A001093</t>
  </si>
  <si>
    <t>A001123</t>
  </si>
  <si>
    <t>A001145</t>
  </si>
  <si>
    <t>A001156</t>
  </si>
  <si>
    <t>A001189</t>
  </si>
  <si>
    <t>A001195</t>
  </si>
  <si>
    <t>A001207</t>
  </si>
  <si>
    <t>A001208</t>
  </si>
  <si>
    <t>A001217</t>
  </si>
  <si>
    <t>A001228</t>
  </si>
  <si>
    <t>A001233</t>
  </si>
  <si>
    <t>A001236</t>
  </si>
  <si>
    <t>A001241</t>
  </si>
  <si>
    <t>A001245</t>
  </si>
  <si>
    <t>A001247</t>
  </si>
  <si>
    <t>A001256</t>
  </si>
  <si>
    <t>A001266</t>
  </si>
  <si>
    <t>A001282</t>
  </si>
  <si>
    <t>A001299</t>
  </si>
  <si>
    <t>A001307</t>
  </si>
  <si>
    <t>A001314</t>
  </si>
  <si>
    <t>A001335</t>
  </si>
  <si>
    <t>A001339</t>
  </si>
  <si>
    <t>A001351</t>
  </si>
  <si>
    <t>A001353</t>
  </si>
  <si>
    <t>A001377</t>
  </si>
  <si>
    <t>A001387</t>
  </si>
  <si>
    <t>A001393</t>
  </si>
  <si>
    <t>A001395</t>
  </si>
  <si>
    <t>A001409</t>
  </si>
  <si>
    <t>A001410</t>
  </si>
  <si>
    <t>A001425</t>
  </si>
  <si>
    <t>A001426</t>
  </si>
  <si>
    <t>A001439</t>
  </si>
  <si>
    <t>A001441</t>
  </si>
  <si>
    <t>A001445</t>
  </si>
  <si>
    <t>A001452</t>
  </si>
  <si>
    <t>A001461</t>
  </si>
  <si>
    <t>A001476</t>
  </si>
  <si>
    <t>A001480</t>
  </si>
  <si>
    <t>A001487</t>
  </si>
  <si>
    <t>A001504</t>
  </si>
  <si>
    <t>A001510</t>
  </si>
  <si>
    <t>A001521</t>
  </si>
  <si>
    <t>A001524</t>
  </si>
  <si>
    <t>A001525</t>
  </si>
  <si>
    <t>A001537</t>
  </si>
  <si>
    <t>A001555</t>
  </si>
  <si>
    <t>A001564</t>
  </si>
  <si>
    <t>A001578</t>
  </si>
  <si>
    <t>A001608</t>
  </si>
  <si>
    <t>A001622</t>
  </si>
  <si>
    <t>A001628</t>
  </si>
  <si>
    <t>A001671</t>
  </si>
  <si>
    <t>A001672</t>
  </si>
  <si>
    <t>A001680</t>
  </si>
  <si>
    <t>A001681</t>
  </si>
  <si>
    <t>A001694</t>
  </si>
  <si>
    <t>A001697</t>
  </si>
  <si>
    <t>A001707</t>
  </si>
  <si>
    <t>A001717</t>
  </si>
  <si>
    <t>A001718</t>
  </si>
  <si>
    <t>A001724</t>
  </si>
  <si>
    <t>A001726</t>
  </si>
  <si>
    <t>A001728</t>
  </si>
  <si>
    <t>A001736</t>
  </si>
  <si>
    <t>A001749</t>
  </si>
  <si>
    <t>A001750</t>
  </si>
  <si>
    <t>A001766</t>
  </si>
  <si>
    <t>A001770</t>
  </si>
  <si>
    <t>A001773</t>
  </si>
  <si>
    <t>A001783</t>
  </si>
  <si>
    <t>A001798</t>
  </si>
  <si>
    <t>A001801</t>
  </si>
  <si>
    <t>A001808</t>
  </si>
  <si>
    <t>A001809</t>
  </si>
  <si>
    <t>A001813</t>
  </si>
  <si>
    <t>A001817</t>
  </si>
  <si>
    <t>A001829</t>
  </si>
  <si>
    <t>A001832</t>
  </si>
  <si>
    <t>A001843</t>
  </si>
  <si>
    <t>A001844</t>
  </si>
  <si>
    <t>A001848</t>
  </si>
  <si>
    <t>A001859</t>
  </si>
  <si>
    <t>A001876</t>
  </si>
  <si>
    <t>A001884</t>
  </si>
  <si>
    <t>A001885</t>
  </si>
  <si>
    <t>A001888</t>
  </si>
  <si>
    <t>A001900</t>
  </si>
  <si>
    <t>A001902</t>
  </si>
  <si>
    <t>A001903</t>
  </si>
  <si>
    <t>A001907</t>
  </si>
  <si>
    <t>A001913</t>
  </si>
  <si>
    <t>A001915</t>
  </si>
  <si>
    <t>A001918</t>
  </si>
  <si>
    <t>A001920</t>
  </si>
  <si>
    <t>A001921</t>
  </si>
  <si>
    <t>A001928</t>
  </si>
  <si>
    <t>A001932</t>
  </si>
  <si>
    <t>A001939</t>
  </si>
  <si>
    <t>A001941</t>
  </si>
  <si>
    <t>A001947</t>
  </si>
  <si>
    <t>A001949</t>
  </si>
  <si>
    <t>A001960</t>
  </si>
  <si>
    <t>A001964</t>
  </si>
  <si>
    <t>A001969</t>
  </si>
  <si>
    <t>A001970</t>
  </si>
  <si>
    <t>A001976</t>
  </si>
  <si>
    <t>A001985</t>
  </si>
  <si>
    <t>A003734</t>
  </si>
  <si>
    <t>A003736</t>
  </si>
  <si>
    <t>A003738</t>
  </si>
  <si>
    <t>A003740</t>
  </si>
  <si>
    <t>A003746</t>
  </si>
  <si>
    <t>A003759</t>
  </si>
  <si>
    <t>A003779</t>
  </si>
  <si>
    <t>A003783</t>
  </si>
  <si>
    <t>A003790</t>
  </si>
  <si>
    <t>A003797</t>
  </si>
  <si>
    <t>A003802</t>
  </si>
  <si>
    <t>A004014</t>
  </si>
  <si>
    <t>A004016</t>
  </si>
  <si>
    <t>A004032</t>
  </si>
  <si>
    <t>A004038</t>
  </si>
  <si>
    <t>A004040</t>
  </si>
  <si>
    <t>A004050</t>
  </si>
  <si>
    <t>A004053</t>
  </si>
  <si>
    <t>A004059</t>
  </si>
  <si>
    <t>A004066</t>
  </si>
  <si>
    <t>A004068</t>
  </si>
  <si>
    <t>A004101</t>
  </si>
  <si>
    <t>A004102</t>
  </si>
  <si>
    <t>A004111</t>
  </si>
  <si>
    <t>A004118</t>
  </si>
  <si>
    <t>A004125</t>
  </si>
  <si>
    <t>A004126</t>
  </si>
  <si>
    <t>A004133</t>
  </si>
  <si>
    <t>A004152</t>
  </si>
  <si>
    <t>A004154</t>
  </si>
  <si>
    <t>A004164</t>
  </si>
  <si>
    <t>A004167</t>
  </si>
  <si>
    <t>A004169</t>
  </si>
  <si>
    <t>A004170</t>
  </si>
  <si>
    <t>A004171</t>
  </si>
  <si>
    <t>A004177</t>
  </si>
  <si>
    <t>A004188</t>
  </si>
  <si>
    <t>A004212</t>
  </si>
  <si>
    <t>A004215</t>
  </si>
  <si>
    <t>A004224</t>
  </si>
  <si>
    <t>A004227</t>
  </si>
  <si>
    <t>A004232</t>
  </si>
  <si>
    <t>A004243</t>
  </si>
  <si>
    <t>A004294</t>
  </si>
  <si>
    <t>A004296</t>
  </si>
  <si>
    <t>A004299</t>
  </si>
  <si>
    <t>A004317</t>
  </si>
  <si>
    <t>A004318</t>
  </si>
  <si>
    <t>A004328</t>
  </si>
  <si>
    <t>A004331</t>
  </si>
  <si>
    <t>A004354</t>
  </si>
  <si>
    <t>A004363</t>
  </si>
  <si>
    <t>A004365</t>
  </si>
  <si>
    <t>A004366</t>
  </si>
  <si>
    <t>A004370</t>
  </si>
  <si>
    <t>A004372</t>
  </si>
  <si>
    <t>A004373</t>
  </si>
  <si>
    <t>A004377</t>
  </si>
  <si>
    <t>A004380</t>
  </si>
  <si>
    <t>A004395</t>
  </si>
  <si>
    <t>A004397</t>
  </si>
  <si>
    <t>A004407</t>
  </si>
  <si>
    <t>A004408</t>
  </si>
  <si>
    <t>A004413</t>
  </si>
  <si>
    <t>A004424</t>
  </si>
  <si>
    <t>A004436</t>
  </si>
  <si>
    <t>A004437</t>
  </si>
  <si>
    <t>A004443</t>
  </si>
  <si>
    <t>A004452</t>
  </si>
  <si>
    <t>A004461</t>
  </si>
  <si>
    <t>A004465</t>
  </si>
  <si>
    <t>A004473</t>
  </si>
  <si>
    <t>A004476</t>
  </si>
  <si>
    <t>A004477</t>
  </si>
  <si>
    <t>A004481</t>
  </si>
  <si>
    <t>A004503</t>
  </si>
  <si>
    <t>A004514</t>
  </si>
  <si>
    <t>A004531</t>
  </si>
  <si>
    <t>A004535</t>
  </si>
  <si>
    <t>A004536</t>
  </si>
  <si>
    <t>A004563</t>
  </si>
  <si>
    <t>A004564</t>
  </si>
  <si>
    <t>A004567</t>
  </si>
  <si>
    <t>A004569</t>
  </si>
  <si>
    <t>A004572</t>
  </si>
  <si>
    <t>A004573</t>
  </si>
  <si>
    <t>A004574</t>
  </si>
  <si>
    <t>A004578</t>
  </si>
  <si>
    <t>A004590</t>
  </si>
  <si>
    <t>A004592</t>
  </si>
  <si>
    <t>A004595</t>
  </si>
  <si>
    <t>A004604</t>
  </si>
  <si>
    <t>A004611</t>
  </si>
  <si>
    <t>A004623</t>
  </si>
  <si>
    <t>A004625</t>
  </si>
  <si>
    <t>A004631</t>
  </si>
  <si>
    <t>A004632</t>
  </si>
  <si>
    <t>A004634</t>
  </si>
  <si>
    <t>A004636</t>
  </si>
  <si>
    <t>A004639</t>
  </si>
  <si>
    <t>A004644</t>
  </si>
  <si>
    <t>A004651</t>
  </si>
  <si>
    <t>A004653</t>
  </si>
  <si>
    <t>A004657</t>
  </si>
  <si>
    <t>A004663</t>
  </si>
  <si>
    <t>A004672</t>
  </si>
  <si>
    <t>A004679</t>
  </si>
  <si>
    <t>A004687</t>
  </si>
  <si>
    <t>A004688</t>
  </si>
  <si>
    <t>A004694</t>
  </si>
  <si>
    <t>A004698</t>
  </si>
  <si>
    <t>A004701</t>
  </si>
  <si>
    <t>A004715</t>
  </si>
  <si>
    <t>A004721</t>
  </si>
  <si>
    <t>A004734</t>
  </si>
  <si>
    <t>A004735</t>
  </si>
  <si>
    <t>A004744</t>
  </si>
  <si>
    <t>A004751</t>
  </si>
  <si>
    <t>A004753</t>
  </si>
  <si>
    <t>A004762</t>
  </si>
  <si>
    <t>A004764</t>
  </si>
  <si>
    <t>A004765</t>
  </si>
  <si>
    <t>A004767</t>
  </si>
  <si>
    <t>A004772</t>
  </si>
  <si>
    <t>A004773</t>
  </si>
  <si>
    <t>A004781</t>
  </si>
  <si>
    <t>A004782</t>
  </si>
  <si>
    <t>A004788</t>
  </si>
  <si>
    <t>A004794</t>
  </si>
  <si>
    <t>A004801</t>
  </si>
  <si>
    <t>A004804</t>
  </si>
  <si>
    <t>A004813</t>
  </si>
  <si>
    <t>A004814</t>
  </si>
  <si>
    <t>A004815</t>
  </si>
  <si>
    <t>A004816</t>
  </si>
  <si>
    <t>A004819</t>
  </si>
  <si>
    <t>A004830</t>
  </si>
  <si>
    <t>A004850</t>
  </si>
  <si>
    <t>A004856</t>
  </si>
  <si>
    <t>A004863</t>
  </si>
  <si>
    <t>A004865</t>
  </si>
  <si>
    <t>A004893</t>
  </si>
  <si>
    <t>A004896</t>
  </si>
  <si>
    <t>A004904</t>
  </si>
  <si>
    <t>A004909</t>
  </si>
  <si>
    <t>A004911</t>
  </si>
  <si>
    <t>A004953</t>
  </si>
  <si>
    <t>A004956</t>
  </si>
  <si>
    <t>A004957</t>
  </si>
  <si>
    <t>A004963</t>
  </si>
  <si>
    <t>A004965</t>
  </si>
  <si>
    <t>A004974</t>
  </si>
  <si>
    <t>A004979</t>
  </si>
  <si>
    <t>A004980</t>
  </si>
  <si>
    <t>A004982</t>
  </si>
  <si>
    <t>A004985</t>
  </si>
  <si>
    <t>A004988</t>
  </si>
  <si>
    <t>A004990</t>
  </si>
  <si>
    <t>A004994</t>
  </si>
  <si>
    <t>A004999</t>
  </si>
  <si>
    <t>A005001</t>
  </si>
  <si>
    <t>A005002</t>
  </si>
  <si>
    <t>A005006</t>
  </si>
  <si>
    <t>A005010</t>
  </si>
  <si>
    <t>A005011</t>
  </si>
  <si>
    <t>A005015</t>
  </si>
  <si>
    <t>A005019</t>
  </si>
  <si>
    <t>A005021</t>
  </si>
  <si>
    <t>A005022</t>
  </si>
  <si>
    <t>A005024</t>
  </si>
  <si>
    <t>A005031</t>
  </si>
  <si>
    <t>A005035</t>
  </si>
  <si>
    <t>A005054</t>
  </si>
  <si>
    <t>A005058</t>
  </si>
  <si>
    <t>A005072</t>
  </si>
  <si>
    <t>A005074</t>
  </si>
  <si>
    <t>A005088</t>
  </si>
  <si>
    <t>A005091</t>
  </si>
  <si>
    <t>A005099</t>
  </si>
  <si>
    <t>A005106</t>
  </si>
  <si>
    <t>A005110</t>
  </si>
  <si>
    <t>A005112</t>
  </si>
  <si>
    <t>A005114</t>
  </si>
  <si>
    <t>A005116</t>
  </si>
  <si>
    <t>A005122</t>
  </si>
  <si>
    <t>A005132</t>
  </si>
  <si>
    <t>A005143</t>
  </si>
  <si>
    <t>A005148</t>
  </si>
  <si>
    <t>A005151</t>
  </si>
  <si>
    <t>A005152</t>
  </si>
  <si>
    <t>A005171</t>
  </si>
  <si>
    <t>A005191</t>
  </si>
  <si>
    <t>A005200</t>
  </si>
  <si>
    <t>A005203</t>
  </si>
  <si>
    <t>A005209</t>
  </si>
  <si>
    <t>A005220</t>
  </si>
  <si>
    <t>A005221</t>
  </si>
  <si>
    <t>A005225</t>
  </si>
  <si>
    <t>A005230</t>
  </si>
  <si>
    <t>A005231</t>
  </si>
  <si>
    <t>A005232</t>
  </si>
  <si>
    <t>A005243</t>
  </si>
  <si>
    <t>A005245</t>
  </si>
  <si>
    <t>A005258</t>
  </si>
  <si>
    <t>A005261</t>
  </si>
  <si>
    <t>A005265</t>
  </si>
  <si>
    <t>A005274</t>
  </si>
  <si>
    <t>A005275</t>
  </si>
  <si>
    <t>A005279</t>
  </si>
  <si>
    <t>A005284</t>
  </si>
  <si>
    <t>A005287</t>
  </si>
  <si>
    <t>A005292</t>
  </si>
  <si>
    <t>A005294</t>
  </si>
  <si>
    <t>A005299</t>
  </si>
  <si>
    <t>A005329</t>
  </si>
  <si>
    <t>A005331</t>
  </si>
  <si>
    <t>A005340</t>
  </si>
  <si>
    <t>A005352</t>
  </si>
  <si>
    <t>A005356</t>
  </si>
  <si>
    <t>A005357</t>
  </si>
  <si>
    <t>A005359</t>
  </si>
  <si>
    <t>A005366</t>
  </si>
  <si>
    <t>A005374</t>
  </si>
  <si>
    <t>A005378</t>
  </si>
  <si>
    <t>A005383</t>
  </si>
  <si>
    <t>A005387</t>
  </si>
  <si>
    <t>A005390</t>
  </si>
  <si>
    <t>A005400</t>
  </si>
  <si>
    <t>A005401</t>
  </si>
  <si>
    <t>A005408</t>
  </si>
  <si>
    <t>A005437</t>
  </si>
  <si>
    <t>A005442</t>
  </si>
  <si>
    <t>A005445</t>
  </si>
  <si>
    <t>A005451</t>
  </si>
  <si>
    <t>A005452</t>
  </si>
  <si>
    <t>A005463</t>
  </si>
  <si>
    <t>A005475</t>
  </si>
  <si>
    <t>A005478</t>
  </si>
  <si>
    <t>A005480</t>
  </si>
  <si>
    <t>A005483</t>
  </si>
  <si>
    <t>A005485</t>
  </si>
  <si>
    <t>A005488</t>
  </si>
  <si>
    <t>A005491</t>
  </si>
  <si>
    <t>A005492</t>
  </si>
  <si>
    <t>A005493</t>
  </si>
  <si>
    <t>A005497</t>
  </si>
  <si>
    <t>A005506</t>
  </si>
  <si>
    <t>A005515</t>
  </si>
  <si>
    <t>A005518</t>
  </si>
  <si>
    <t>A005527</t>
  </si>
  <si>
    <t>A005528</t>
  </si>
  <si>
    <t>A005533</t>
  </si>
  <si>
    <t>A005535</t>
  </si>
  <si>
    <t>A005544</t>
  </si>
  <si>
    <t>A005546</t>
  </si>
  <si>
    <t>A005565</t>
  </si>
  <si>
    <t>A005574</t>
  </si>
  <si>
    <t>A005578</t>
  </si>
  <si>
    <t>A005604</t>
  </si>
  <si>
    <t>A005605</t>
  </si>
  <si>
    <t>A005606</t>
  </si>
  <si>
    <t>A005614</t>
  </si>
  <si>
    <t>A005622</t>
  </si>
  <si>
    <t>A005624</t>
  </si>
  <si>
    <t>A005627</t>
  </si>
  <si>
    <t>A005643</t>
  </si>
  <si>
    <t>A005652</t>
  </si>
  <si>
    <t>A005657</t>
  </si>
  <si>
    <t>A005663</t>
  </si>
  <si>
    <t>A005668</t>
  </si>
  <si>
    <t>A005670</t>
  </si>
  <si>
    <t>A005672</t>
  </si>
  <si>
    <t>A005675</t>
  </si>
  <si>
    <t>A005676</t>
  </si>
  <si>
    <t>A005683</t>
  </si>
  <si>
    <t>A005687</t>
  </si>
  <si>
    <t>A005693</t>
  </si>
  <si>
    <t>A005707</t>
  </si>
  <si>
    <t>A005708</t>
  </si>
  <si>
    <t>A005727</t>
  </si>
  <si>
    <t>A005732</t>
  </si>
  <si>
    <t>A005746</t>
  </si>
  <si>
    <t>A005767</t>
  </si>
  <si>
    <t>A005773</t>
  </si>
  <si>
    <t>A005774</t>
  </si>
  <si>
    <t>A005775</t>
  </si>
  <si>
    <t>A005777</t>
  </si>
  <si>
    <t>A005781</t>
  </si>
  <si>
    <t>A005791</t>
  </si>
  <si>
    <t>A005813</t>
  </si>
  <si>
    <t>A005821</t>
  </si>
  <si>
    <t>A005826</t>
  </si>
  <si>
    <t>A005834</t>
  </si>
  <si>
    <t>A005839</t>
  </si>
  <si>
    <t>A005841</t>
  </si>
  <si>
    <t>A005847</t>
  </si>
  <si>
    <t>A005852</t>
  </si>
  <si>
    <t>A005859</t>
  </si>
  <si>
    <t>A005889</t>
  </si>
  <si>
    <t>A005910</t>
  </si>
  <si>
    <t>A005931</t>
  </si>
  <si>
    <t>A005932</t>
  </si>
  <si>
    <t>A005934</t>
  </si>
  <si>
    <t>A005962</t>
  </si>
  <si>
    <t>A005963</t>
  </si>
  <si>
    <t>A005975</t>
  </si>
  <si>
    <t>A005976</t>
  </si>
  <si>
    <t>A005984</t>
  </si>
  <si>
    <t>A005985</t>
  </si>
  <si>
    <t>A005991</t>
  </si>
  <si>
    <t>A005994</t>
  </si>
  <si>
    <t>A006013</t>
  </si>
  <si>
    <t>A006192</t>
  </si>
  <si>
    <t>A006919</t>
  </si>
  <si>
    <t>A007008</t>
  </si>
  <si>
    <t>A007024</t>
  </si>
  <si>
    <t>A007039</t>
  </si>
  <si>
    <t>A007041</t>
  </si>
  <si>
    <t>A007046</t>
  </si>
  <si>
    <t>A007047</t>
  </si>
  <si>
    <t>A007049</t>
  </si>
  <si>
    <t>A007051</t>
  </si>
  <si>
    <t>A007052</t>
  </si>
  <si>
    <t>A007063</t>
  </si>
  <si>
    <t>A007066</t>
  </si>
  <si>
    <t>A007067</t>
  </si>
  <si>
    <t>A007076</t>
  </si>
  <si>
    <t>A007092</t>
  </si>
  <si>
    <t>A007093</t>
  </si>
  <si>
    <t>A007100</t>
  </si>
  <si>
    <t>A007109</t>
  </si>
  <si>
    <t>A007122</t>
  </si>
  <si>
    <t>A007124</t>
  </si>
  <si>
    <t>A007130</t>
  </si>
  <si>
    <t>A007133</t>
  </si>
  <si>
    <t>A007146</t>
  </si>
  <si>
    <t>A007151</t>
  </si>
  <si>
    <t>A007152</t>
  </si>
  <si>
    <t>A007154</t>
  </si>
  <si>
    <t>A007155</t>
  </si>
  <si>
    <t>A007157</t>
  </si>
  <si>
    <t>A007168</t>
  </si>
  <si>
    <t>A007179</t>
  </si>
  <si>
    <t>A007181</t>
  </si>
  <si>
    <t>A007190</t>
  </si>
  <si>
    <t>A007191</t>
  </si>
  <si>
    <t>A007192</t>
  </si>
  <si>
    <t>A007224</t>
  </si>
  <si>
    <t>A007241</t>
  </si>
  <si>
    <t>A007249</t>
  </si>
  <si>
    <t>A007250</t>
  </si>
  <si>
    <t>A007262</t>
  </si>
  <si>
    <t>A007266</t>
  </si>
  <si>
    <t>A007278</t>
  </si>
  <si>
    <t>A007290</t>
  </si>
  <si>
    <t>A007297</t>
  </si>
  <si>
    <t>A007302</t>
  </si>
  <si>
    <t>A007316</t>
  </si>
  <si>
    <t>A007317</t>
  </si>
  <si>
    <t>A007332</t>
  </si>
  <si>
    <t>A007340</t>
  </si>
  <si>
    <t>A007358</t>
  </si>
  <si>
    <t>A007359</t>
  </si>
  <si>
    <t>A007360</t>
  </si>
  <si>
    <t>A007364</t>
  </si>
  <si>
    <t>A007365</t>
  </si>
  <si>
    <t>A007373</t>
  </si>
  <si>
    <t>A007377</t>
  </si>
  <si>
    <t>A007382</t>
  </si>
  <si>
    <t>A007392</t>
  </si>
  <si>
    <t>A007402</t>
  </si>
  <si>
    <t>A007405</t>
  </si>
  <si>
    <t>A007419</t>
  </si>
  <si>
    <t>A007425</t>
  </si>
  <si>
    <t>A007428</t>
  </si>
  <si>
    <t>A007433</t>
  </si>
  <si>
    <t>A007482</t>
  </si>
  <si>
    <t>A007501</t>
  </si>
  <si>
    <t>A007502</t>
  </si>
  <si>
    <t>A007513</t>
  </si>
  <si>
    <t>A007523</t>
  </si>
  <si>
    <t>A007525</t>
  </si>
  <si>
    <t>A007568</t>
  </si>
  <si>
    <t>A007569</t>
  </si>
  <si>
    <t>A007580</t>
  </si>
  <si>
    <t>A007584</t>
  </si>
  <si>
    <t>A007599</t>
  </si>
  <si>
    <t>A007606</t>
  </si>
  <si>
    <t>A007640</t>
  </si>
  <si>
    <t>A007648</t>
  </si>
  <si>
    <t>A007663</t>
  </si>
  <si>
    <t>A007669</t>
  </si>
  <si>
    <t>A007676</t>
  </si>
  <si>
    <t>A007682</t>
  </si>
  <si>
    <t>A007686</t>
  </si>
  <si>
    <t>A007692</t>
  </si>
  <si>
    <t>A007694</t>
  </si>
  <si>
    <t>A007696</t>
  </si>
  <si>
    <t>A007698</t>
  </si>
  <si>
    <t>A007732</t>
  </si>
  <si>
    <t>A007734</t>
  </si>
  <si>
    <t>A007736</t>
  </si>
  <si>
    <t>A007737</t>
  </si>
  <si>
    <t>A007738</t>
  </si>
  <si>
    <t>A007750</t>
  </si>
  <si>
    <t>A007802</t>
  </si>
  <si>
    <t>A007811</t>
  </si>
  <si>
    <t>A007819</t>
  </si>
  <si>
    <t>A007860</t>
  </si>
  <si>
    <t>A007873</t>
  </si>
  <si>
    <t>A007874</t>
  </si>
  <si>
    <t>A007878</t>
  </si>
  <si>
    <t>A007883</t>
  </si>
  <si>
    <t>A007885</t>
  </si>
  <si>
    <t>A007886</t>
  </si>
  <si>
    <t>A007889</t>
  </si>
  <si>
    <t>A007890</t>
  </si>
  <si>
    <t>A007891</t>
  </si>
  <si>
    <t>A007893</t>
  </si>
  <si>
    <t>A007897</t>
  </si>
  <si>
    <t>A007900</t>
  </si>
  <si>
    <t>A007902</t>
  </si>
  <si>
    <t>A007903</t>
  </si>
  <si>
    <t>A007904</t>
  </si>
  <si>
    <t>A007906</t>
  </si>
  <si>
    <t>A007912</t>
  </si>
  <si>
    <t>A007913</t>
  </si>
  <si>
    <t>A007917</t>
  </si>
  <si>
    <t>A007937</t>
  </si>
  <si>
    <t>A007955</t>
  </si>
  <si>
    <t>A007997</t>
  </si>
  <si>
    <t>A008001</t>
  </si>
  <si>
    <t>A008101</t>
  </si>
  <si>
    <t>A008102</t>
  </si>
  <si>
    <t>A008103</t>
  </si>
  <si>
    <t>A008120</t>
  </si>
  <si>
    <t>A008133</t>
  </si>
  <si>
    <t>A008135</t>
  </si>
  <si>
    <t>A008136</t>
  </si>
  <si>
    <t>A008142</t>
  </si>
  <si>
    <t>A008147</t>
  </si>
  <si>
    <t>A008149</t>
  </si>
  <si>
    <t>A008150</t>
  </si>
  <si>
    <t>A008166</t>
  </si>
  <si>
    <t>A008169</t>
  </si>
  <si>
    <t>A008192</t>
  </si>
  <si>
    <t>A008198</t>
  </si>
  <si>
    <t>A008207</t>
  </si>
  <si>
    <t>A008225</t>
  </si>
  <si>
    <t>A008231</t>
  </si>
  <si>
    <t>A008238</t>
  </si>
  <si>
    <t>A008239</t>
  </si>
  <si>
    <t>A008241</t>
  </si>
  <si>
    <t>A008245</t>
  </si>
  <si>
    <t>A008246</t>
  </si>
  <si>
    <t>A008257</t>
  </si>
  <si>
    <t>A008258</t>
  </si>
  <si>
    <t>A008260</t>
  </si>
  <si>
    <t>A008272</t>
  </si>
  <si>
    <t>A008278</t>
  </si>
  <si>
    <t>A008280</t>
  </si>
  <si>
    <t>A008281</t>
  </si>
  <si>
    <t>A008285</t>
  </si>
  <si>
    <t>A008291</t>
  </si>
  <si>
    <t>A008293</t>
  </si>
  <si>
    <t>A008296</t>
  </si>
  <si>
    <t>A008302</t>
  </si>
  <si>
    <t>A008303</t>
  </si>
  <si>
    <t>A008632</t>
  </si>
  <si>
    <t>A008947</t>
  </si>
  <si>
    <t>A008964</t>
  </si>
  <si>
    <t>A008972</t>
  </si>
  <si>
    <t>A009007</t>
  </si>
  <si>
    <t>A009010</t>
  </si>
  <si>
    <t>A009015</t>
  </si>
  <si>
    <t>A009025</t>
  </si>
  <si>
    <t>A009029</t>
  </si>
  <si>
    <t>A009030</t>
  </si>
  <si>
    <t>A009035</t>
  </si>
  <si>
    <t>A009047</t>
  </si>
  <si>
    <t>A009055</t>
  </si>
  <si>
    <t>A009061</t>
  </si>
  <si>
    <t>A009067</t>
  </si>
  <si>
    <t>A009078</t>
  </si>
  <si>
    <t>A009079</t>
  </si>
  <si>
    <t>A009082</t>
  </si>
  <si>
    <t>A009088</t>
  </si>
  <si>
    <t>A009091</t>
  </si>
  <si>
    <t>A009092</t>
  </si>
  <si>
    <t>A009093</t>
  </si>
  <si>
    <t>A009095</t>
  </si>
  <si>
    <t>A009096</t>
  </si>
  <si>
    <t>A009097</t>
  </si>
  <si>
    <t>A009099</t>
  </si>
  <si>
    <t>A009102</t>
  </si>
  <si>
    <t>A009114</t>
  </si>
  <si>
    <t>A009115</t>
  </si>
  <si>
    <t>A009128</t>
  </si>
  <si>
    <t>A009138</t>
  </si>
  <si>
    <t>A009146</t>
  </si>
  <si>
    <t>A009157</t>
  </si>
  <si>
    <t>A009160</t>
  </si>
  <si>
    <t>A009174</t>
  </si>
  <si>
    <t>A009190</t>
  </si>
  <si>
    <t>A009191</t>
  </si>
  <si>
    <t>A009192</t>
  </si>
  <si>
    <t>A009197</t>
  </si>
  <si>
    <t>A009198</t>
  </si>
  <si>
    <t>A009207</t>
  </si>
  <si>
    <t>A009212</t>
  </si>
  <si>
    <t>A009222</t>
  </si>
  <si>
    <t>A009223</t>
  </si>
  <si>
    <t>A009229</t>
  </si>
  <si>
    <t>A009241</t>
  </si>
  <si>
    <t>A009244</t>
  </si>
  <si>
    <t>A009259</t>
  </si>
  <si>
    <t>A009269</t>
  </si>
  <si>
    <t>A009276</t>
  </si>
  <si>
    <t>A009281</t>
  </si>
  <si>
    <t>A009282</t>
  </si>
  <si>
    <t>A009284</t>
  </si>
  <si>
    <t>A009287</t>
  </si>
  <si>
    <t>A009289</t>
  </si>
  <si>
    <t>A009294</t>
  </si>
  <si>
    <t>A009295</t>
  </si>
  <si>
    <t>A009301</t>
  </si>
  <si>
    <t>A009304</t>
  </si>
  <si>
    <t>A009327</t>
  </si>
  <si>
    <t>A009334</t>
  </si>
  <si>
    <t>A009341</t>
  </si>
  <si>
    <t>A009352</t>
  </si>
  <si>
    <t>A009370</t>
  </si>
  <si>
    <t>A009371</t>
  </si>
  <si>
    <t>A009379</t>
  </si>
  <si>
    <t>A009382</t>
  </si>
  <si>
    <t>A009386</t>
  </si>
  <si>
    <t>A009392</t>
  </si>
  <si>
    <t>A009400</t>
  </si>
  <si>
    <t>A009401</t>
  </si>
  <si>
    <t>A009402</t>
  </si>
  <si>
    <t>A009418</t>
  </si>
  <si>
    <t>A009420</t>
  </si>
  <si>
    <t>A009426</t>
  </si>
  <si>
    <t>A009431</t>
  </si>
  <si>
    <t>A009445</t>
  </si>
  <si>
    <t>A009447</t>
  </si>
  <si>
    <t>A009448</t>
  </si>
  <si>
    <t>A009450</t>
  </si>
  <si>
    <t>A009451</t>
  </si>
  <si>
    <t>A009469</t>
  </si>
  <si>
    <t>A009489</t>
  </si>
  <si>
    <t>A009493</t>
  </si>
  <si>
    <t>A009494</t>
  </si>
  <si>
    <t>A009497</t>
  </si>
  <si>
    <t>A009498</t>
  </si>
  <si>
    <t>A009506</t>
  </si>
  <si>
    <t>A009515</t>
  </si>
  <si>
    <t>A009519</t>
  </si>
  <si>
    <t>A009526</t>
  </si>
  <si>
    <t>A009527</t>
  </si>
  <si>
    <t>A009528</t>
  </si>
  <si>
    <t>A009536</t>
  </si>
  <si>
    <t>A009540</t>
  </si>
  <si>
    <t>A009553</t>
  </si>
  <si>
    <t>A009555</t>
  </si>
  <si>
    <t>A009556</t>
  </si>
  <si>
    <t>A009557</t>
  </si>
  <si>
    <t>A009586</t>
  </si>
  <si>
    <t>A009600</t>
  </si>
  <si>
    <t>A009607</t>
  </si>
  <si>
    <t>A009616</t>
  </si>
  <si>
    <t>A009645</t>
  </si>
  <si>
    <t>A009646</t>
  </si>
  <si>
    <t>A009647</t>
  </si>
  <si>
    <t>A009674</t>
  </si>
  <si>
    <t>A009678</t>
  </si>
  <si>
    <t>A009683</t>
  </si>
  <si>
    <t>A009685</t>
  </si>
  <si>
    <t>A009698</t>
  </si>
  <si>
    <t>A009699</t>
  </si>
  <si>
    <t>A009700</t>
  </si>
  <si>
    <t>A009705</t>
  </si>
  <si>
    <t>A009708</t>
  </si>
  <si>
    <t>A009710</t>
  </si>
  <si>
    <t>A009716</t>
  </si>
  <si>
    <t>A009721</t>
  </si>
  <si>
    <t>A009724</t>
  </si>
  <si>
    <t>A009730</t>
  </si>
  <si>
    <t>A009731</t>
  </si>
  <si>
    <t>A009732</t>
  </si>
  <si>
    <t>A009735</t>
  </si>
  <si>
    <t>A009739</t>
  </si>
  <si>
    <t>A009742</t>
  </si>
  <si>
    <t>A009749</t>
  </si>
  <si>
    <t>A009761</t>
  </si>
  <si>
    <t>A009762</t>
  </si>
  <si>
    <t>A009763</t>
  </si>
  <si>
    <t>A009764</t>
  </si>
  <si>
    <t>A009773</t>
  </si>
  <si>
    <t>A009776</t>
  </si>
  <si>
    <t>A009778</t>
  </si>
  <si>
    <t>A009785</t>
  </si>
  <si>
    <t>A009786</t>
  </si>
  <si>
    <t>A009788</t>
  </si>
  <si>
    <t>A009789</t>
  </si>
  <si>
    <t>A009791</t>
  </si>
  <si>
    <t>A009828</t>
  </si>
  <si>
    <t>A009829</t>
  </si>
  <si>
    <t>A009842</t>
  </si>
  <si>
    <t>A009843</t>
  </si>
  <si>
    <t>A009848</t>
  </si>
  <si>
    <t>A009850</t>
  </si>
  <si>
    <t>A009854</t>
  </si>
  <si>
    <t>A009863</t>
  </si>
  <si>
    <t>A009869</t>
  </si>
  <si>
    <t>A009875</t>
  </si>
  <si>
    <t>Cases Actual R12 % Chng</t>
  </si>
  <si>
    <t>A009888</t>
  </si>
  <si>
    <t>A009890</t>
  </si>
  <si>
    <t>A009894</t>
  </si>
  <si>
    <t>A009896</t>
  </si>
  <si>
    <t>A009924</t>
  </si>
  <si>
    <t>A009964</t>
  </si>
  <si>
    <t>A009965</t>
  </si>
  <si>
    <t>A010039</t>
  </si>
  <si>
    <t>A010049</t>
  </si>
  <si>
    <t>A010051</t>
  </si>
  <si>
    <t>A010077</t>
  </si>
  <si>
    <t>A010086</t>
  </si>
  <si>
    <t>A010087</t>
  </si>
  <si>
    <t>A010096</t>
  </si>
  <si>
    <t>A010101</t>
  </si>
  <si>
    <t>A010102</t>
  </si>
  <si>
    <t>A010103</t>
  </si>
  <si>
    <t>A010104</t>
  </si>
  <si>
    <t>A010106</t>
  </si>
  <si>
    <t>A010112</t>
  </si>
  <si>
    <t>A010113</t>
  </si>
  <si>
    <t>A010114</t>
  </si>
  <si>
    <t>A010115</t>
  </si>
  <si>
    <t>A010117</t>
  </si>
  <si>
    <t>A010127</t>
  </si>
  <si>
    <t>A010144</t>
  </si>
  <si>
    <t>A010145</t>
  </si>
  <si>
    <t>A010146</t>
  </si>
  <si>
    <t>A010150</t>
  </si>
  <si>
    <t>A010159</t>
  </si>
  <si>
    <t>A010161</t>
  </si>
  <si>
    <t>A010162</t>
  </si>
  <si>
    <t>A010173</t>
  </si>
  <si>
    <t>A010183</t>
  </si>
  <si>
    <t>A010193</t>
  </si>
  <si>
    <t>A010194</t>
  </si>
  <si>
    <t>A010197</t>
  </si>
  <si>
    <t>A010200</t>
  </si>
  <si>
    <t>A010216</t>
  </si>
  <si>
    <t>A010221</t>
  </si>
  <si>
    <t>A010222</t>
  </si>
  <si>
    <t>A010228</t>
  </si>
  <si>
    <t>A010233</t>
  </si>
  <si>
    <t>A010234</t>
  </si>
  <si>
    <t>A010237</t>
  </si>
  <si>
    <t>A010242</t>
  </si>
  <si>
    <t>A010245</t>
  </si>
  <si>
    <t>A010251</t>
  </si>
  <si>
    <t>A010256</t>
  </si>
  <si>
    <t>A010257</t>
  </si>
  <si>
    <t>A010258</t>
  </si>
  <si>
    <t>A010259</t>
  </si>
  <si>
    <t>A010261</t>
  </si>
  <si>
    <t>A010268</t>
  </si>
  <si>
    <t>A010271</t>
  </si>
  <si>
    <t>A010276</t>
  </si>
  <si>
    <t>A010277</t>
  </si>
  <si>
    <t>A010289</t>
  </si>
  <si>
    <t>A010290</t>
  </si>
  <si>
    <t>A010291</t>
  </si>
  <si>
    <t>A010292</t>
  </si>
  <si>
    <t>A010293</t>
  </si>
  <si>
    <t>A010297</t>
  </si>
  <si>
    <t>A010309</t>
  </si>
  <si>
    <t>A010314</t>
  </si>
  <si>
    <t>A010315</t>
  </si>
  <si>
    <t>A010316</t>
  </si>
  <si>
    <t>A010317</t>
  </si>
  <si>
    <t>A010327</t>
  </si>
  <si>
    <t>A010328</t>
  </si>
  <si>
    <t>A010332</t>
  </si>
  <si>
    <t>A010335</t>
  </si>
  <si>
    <t>A010336</t>
  </si>
  <si>
    <t>A010338</t>
  </si>
  <si>
    <t>A010344</t>
  </si>
  <si>
    <t>A010353</t>
  </si>
  <si>
    <t>A010357</t>
  </si>
  <si>
    <t>A010358</t>
  </si>
  <si>
    <t>A010365</t>
  </si>
  <si>
    <t>A010367</t>
  </si>
  <si>
    <t>A010373</t>
  </si>
  <si>
    <t>A010382</t>
  </si>
  <si>
    <t>A010393</t>
  </si>
  <si>
    <t>A010394</t>
  </si>
  <si>
    <t>A010395</t>
  </si>
  <si>
    <t>A010397</t>
  </si>
  <si>
    <t>A010402</t>
  </si>
  <si>
    <t>A010408</t>
  </si>
  <si>
    <t>A010413</t>
  </si>
  <si>
    <t>A010416</t>
  </si>
  <si>
    <t>A010420</t>
  </si>
  <si>
    <t>A010422</t>
  </si>
  <si>
    <t>A010425</t>
  </si>
  <si>
    <t>A010427</t>
  </si>
  <si>
    <t>A010428</t>
  </si>
  <si>
    <t>A010444</t>
  </si>
  <si>
    <t>A010449</t>
  </si>
  <si>
    <t>A010450</t>
  </si>
  <si>
    <t>A010470</t>
  </si>
  <si>
    <t>A010476</t>
  </si>
  <si>
    <t>A010482</t>
  </si>
  <si>
    <t>A010483</t>
  </si>
  <si>
    <t>A010484</t>
  </si>
  <si>
    <t>A010487</t>
  </si>
  <si>
    <t>A010489</t>
  </si>
  <si>
    <t>A010491</t>
  </si>
  <si>
    <t>A010505</t>
  </si>
  <si>
    <t>A010511</t>
  </si>
  <si>
    <t>A010512</t>
  </si>
  <si>
    <t>A010514</t>
  </si>
  <si>
    <t>A010516</t>
  </si>
  <si>
    <t>A010519</t>
  </si>
  <si>
    <t>A010521</t>
  </si>
  <si>
    <t>A010522</t>
  </si>
  <si>
    <t>A010528</t>
  </si>
  <si>
    <t>A010529</t>
  </si>
  <si>
    <t>A010533</t>
  </si>
  <si>
    <t>A010537</t>
  </si>
  <si>
    <t>A010539</t>
  </si>
  <si>
    <t>A010549</t>
  </si>
  <si>
    <t>A010551</t>
  </si>
  <si>
    <t>A010559</t>
  </si>
  <si>
    <t>A010560</t>
  </si>
  <si>
    <t>A010565</t>
  </si>
  <si>
    <t>A010566</t>
  </si>
  <si>
    <t>A010567</t>
  </si>
  <si>
    <t>A010578</t>
  </si>
  <si>
    <t>A010585</t>
  </si>
  <si>
    <t>A010588</t>
  </si>
  <si>
    <t>A010590</t>
  </si>
  <si>
    <t>A010594</t>
  </si>
  <si>
    <t>A010595</t>
  </si>
  <si>
    <t>A010597</t>
  </si>
  <si>
    <t>A010600</t>
  </si>
  <si>
    <t>A010602</t>
  </si>
  <si>
    <t>A010603</t>
  </si>
  <si>
    <t>A010614</t>
  </si>
  <si>
    <t>A010617</t>
  </si>
  <si>
    <t>A010628</t>
  </si>
  <si>
    <t>A010630</t>
  </si>
  <si>
    <t>A010632</t>
  </si>
  <si>
    <t>A010634</t>
  </si>
  <si>
    <t>A010635</t>
  </si>
  <si>
    <t>A010636</t>
  </si>
  <si>
    <t>A010643</t>
  </si>
  <si>
    <t>A010644</t>
  </si>
  <si>
    <t>A010646</t>
  </si>
  <si>
    <t>A010649</t>
  </si>
  <si>
    <t>A010652</t>
  </si>
  <si>
    <t>A010653</t>
  </si>
  <si>
    <t>A010654</t>
  </si>
  <si>
    <t>A010655</t>
  </si>
  <si>
    <t>A010660</t>
  </si>
  <si>
    <t>A010661</t>
  </si>
  <si>
    <t>A010663</t>
  </si>
  <si>
    <t>A010666</t>
  </si>
  <si>
    <t>A010667</t>
  </si>
  <si>
    <t>A010669</t>
  </si>
  <si>
    <t>A010670</t>
  </si>
  <si>
    <t>A010672</t>
  </si>
  <si>
    <t>A010678</t>
  </si>
  <si>
    <t>A010679</t>
  </si>
  <si>
    <t>A010680</t>
  </si>
  <si>
    <t>A010682</t>
  </si>
  <si>
    <t>A010700</t>
  </si>
  <si>
    <t>A010702</t>
  </si>
  <si>
    <t>A010704</t>
  </si>
  <si>
    <t>A010709</t>
  </si>
  <si>
    <t>A010710</t>
  </si>
  <si>
    <t>A010713</t>
  </si>
  <si>
    <t>A010716</t>
  </si>
  <si>
    <t>A010717</t>
  </si>
  <si>
    <t>A010721</t>
  </si>
  <si>
    <t>A010722</t>
  </si>
  <si>
    <t>A010725</t>
  </si>
  <si>
    <t>A010728</t>
  </si>
  <si>
    <t>A010730</t>
  </si>
  <si>
    <t>A010731</t>
  </si>
  <si>
    <t>A010737</t>
  </si>
  <si>
    <t>A010751</t>
  </si>
  <si>
    <t>A010754</t>
  </si>
  <si>
    <t>A010757</t>
  </si>
  <si>
    <t>A010758</t>
  </si>
  <si>
    <t>A010769</t>
  </si>
  <si>
    <t>A010771</t>
  </si>
  <si>
    <t>A010774</t>
  </si>
  <si>
    <t>A010776</t>
  </si>
  <si>
    <t>A010781</t>
  </si>
  <si>
    <t>A010789</t>
  </si>
  <si>
    <t>A010794</t>
  </si>
  <si>
    <t>A010795</t>
  </si>
  <si>
    <t>A010800</t>
  </si>
  <si>
    <t>A010804</t>
  </si>
  <si>
    <t>A010807</t>
  </si>
  <si>
    <t>A010808</t>
  </si>
  <si>
    <t>A010813</t>
  </si>
  <si>
    <t>A010821</t>
  </si>
  <si>
    <t>A010823</t>
  </si>
  <si>
    <t>A010832</t>
  </si>
  <si>
    <t>A010840</t>
  </si>
  <si>
    <t>A010843</t>
  </si>
  <si>
    <t>A010844</t>
  </si>
  <si>
    <t>A010846</t>
  </si>
  <si>
    <t>A010848</t>
  </si>
  <si>
    <t>A010854</t>
  </si>
  <si>
    <t>A010855</t>
  </si>
  <si>
    <t>A010858</t>
  </si>
  <si>
    <t>A010860</t>
  </si>
  <si>
    <t>A010865</t>
  </si>
  <si>
    <t>A010867</t>
  </si>
  <si>
    <t>A010876</t>
  </si>
  <si>
    <t>A010886</t>
  </si>
  <si>
    <t>A010887</t>
  </si>
  <si>
    <t>A010901</t>
  </si>
  <si>
    <t>A010902</t>
  </si>
  <si>
    <t>A010903</t>
  </si>
  <si>
    <t>A010904</t>
  </si>
  <si>
    <t>A010906</t>
  </si>
  <si>
    <t>A010909</t>
  </si>
  <si>
    <t>A010917</t>
  </si>
  <si>
    <t>A010922</t>
  </si>
  <si>
    <t>A010924</t>
  </si>
  <si>
    <t>A010925</t>
  </si>
  <si>
    <t>A010926</t>
  </si>
  <si>
    <t>A010929</t>
  </si>
  <si>
    <t>A010930</t>
  </si>
  <si>
    <t>A010931</t>
  </si>
  <si>
    <t>A010932</t>
  </si>
  <si>
    <t>A010934</t>
  </si>
  <si>
    <t>A010938</t>
  </si>
  <si>
    <t>A010939</t>
  </si>
  <si>
    <t>A010940</t>
  </si>
  <si>
    <t>A010941</t>
  </si>
  <si>
    <t>A010943</t>
  </si>
  <si>
    <t>A010945</t>
  </si>
  <si>
    <t>A010946</t>
  </si>
  <si>
    <t>A010950</t>
  </si>
  <si>
    <t>A010953</t>
  </si>
  <si>
    <t>A010954</t>
  </si>
  <si>
    <t>A010956</t>
  </si>
  <si>
    <t>A010957</t>
  </si>
  <si>
    <t>A010958</t>
  </si>
  <si>
    <t>A010959</t>
  </si>
  <si>
    <t>A010960</t>
  </si>
  <si>
    <t>A010961</t>
  </si>
  <si>
    <t>A010962</t>
  </si>
  <si>
    <t>A010963</t>
  </si>
  <si>
    <t>A010968</t>
  </si>
  <si>
    <t>A010970</t>
  </si>
  <si>
    <t>A010972</t>
  </si>
  <si>
    <t>A010974</t>
  </si>
  <si>
    <t>A010975</t>
  </si>
  <si>
    <t>A010976</t>
  </si>
  <si>
    <t>A010977</t>
  </si>
  <si>
    <t>A010979</t>
  </si>
  <si>
    <t>A010980</t>
  </si>
  <si>
    <t>A010981</t>
  </si>
  <si>
    <t>A010982</t>
  </si>
  <si>
    <t>A010983</t>
  </si>
  <si>
    <t>A010986</t>
  </si>
  <si>
    <t>A010991</t>
  </si>
  <si>
    <t>A010992</t>
  </si>
  <si>
    <t>A010993</t>
  </si>
  <si>
    <t>A010996</t>
  </si>
  <si>
    <t>A010998</t>
  </si>
  <si>
    <t>A030001</t>
  </si>
  <si>
    <t>A030004</t>
  </si>
  <si>
    <t>A030006</t>
  </si>
  <si>
    <t>A030008</t>
  </si>
  <si>
    <t>A030009</t>
  </si>
  <si>
    <t>A030010</t>
  </si>
  <si>
    <t>A030012</t>
  </si>
  <si>
    <t>A030013</t>
  </si>
  <si>
    <t>A030019</t>
  </si>
  <si>
    <t>A030023</t>
  </si>
  <si>
    <t>A030031</t>
  </si>
  <si>
    <t>A030032</t>
  </si>
  <si>
    <t>A030036</t>
  </si>
  <si>
    <t>A030037</t>
  </si>
  <si>
    <t>A030038</t>
  </si>
  <si>
    <t>A030039</t>
  </si>
  <si>
    <t>A030043</t>
  </si>
  <si>
    <t>A030046</t>
  </si>
  <si>
    <t>A030047</t>
  </si>
  <si>
    <t>A030048</t>
  </si>
  <si>
    <t>A030050</t>
  </si>
  <si>
    <t>A030051</t>
  </si>
  <si>
    <t>A030052</t>
  </si>
  <si>
    <t>A030054</t>
  </si>
  <si>
    <t>A030055</t>
  </si>
  <si>
    <t>A030057</t>
  </si>
  <si>
    <t>A030058</t>
  </si>
  <si>
    <t>A030065</t>
  </si>
  <si>
    <t>A030072</t>
  </si>
  <si>
    <t>A030073</t>
  </si>
  <si>
    <t>A030075</t>
  </si>
  <si>
    <t>A030077</t>
  </si>
  <si>
    <t>A030102</t>
  </si>
  <si>
    <t>A030107</t>
  </si>
  <si>
    <t>A030108</t>
  </si>
  <si>
    <t>A030113</t>
  </si>
  <si>
    <t>A030120</t>
  </si>
  <si>
    <t>A030124</t>
  </si>
  <si>
    <t>A030126</t>
  </si>
  <si>
    <t>A030127</t>
  </si>
  <si>
    <t>A030129</t>
  </si>
  <si>
    <t>A030131</t>
  </si>
  <si>
    <t>A030132</t>
  </si>
  <si>
    <t>A030136</t>
  </si>
  <si>
    <t>A030138</t>
  </si>
  <si>
    <t>A030140</t>
  </si>
  <si>
    <t>A030148</t>
  </si>
  <si>
    <t>A030150</t>
  </si>
  <si>
    <t>A030151</t>
  </si>
  <si>
    <t>A030166</t>
  </si>
  <si>
    <t>A030176</t>
  </si>
  <si>
    <t>A030177</t>
  </si>
  <si>
    <t>A030178</t>
  </si>
  <si>
    <t>A030179</t>
  </si>
  <si>
    <t>A030180</t>
  </si>
  <si>
    <t>A030181</t>
  </si>
  <si>
    <t>A030190</t>
  </si>
  <si>
    <t>A030191</t>
  </si>
  <si>
    <t>A030196</t>
  </si>
  <si>
    <t>A030198</t>
  </si>
  <si>
    <t>A030204</t>
  </si>
  <si>
    <t>A030228</t>
  </si>
  <si>
    <t>A030237</t>
  </si>
  <si>
    <t>A030241</t>
  </si>
  <si>
    <t>A030242</t>
  </si>
  <si>
    <t>A030245</t>
  </si>
  <si>
    <t>A030246</t>
  </si>
  <si>
    <t>A030257</t>
  </si>
  <si>
    <t>A030258</t>
  </si>
  <si>
    <t>A030259</t>
  </si>
  <si>
    <t>A030272</t>
  </si>
  <si>
    <t>A030275</t>
  </si>
  <si>
    <t>A030285</t>
  </si>
  <si>
    <t>A030300</t>
  </si>
  <si>
    <t>A030301</t>
  </si>
  <si>
    <t>A030306</t>
  </si>
  <si>
    <t>A030314</t>
  </si>
  <si>
    <t>A030329</t>
  </si>
  <si>
    <t>A030330</t>
  </si>
  <si>
    <t>A030341</t>
  </si>
  <si>
    <t>A030350</t>
  </si>
  <si>
    <t>A030355</t>
  </si>
  <si>
    <t>A030356</t>
  </si>
  <si>
    <t>A030357</t>
  </si>
  <si>
    <t>A030358</t>
  </si>
  <si>
    <t>A030360</t>
  </si>
  <si>
    <t>A030363</t>
  </si>
  <si>
    <t>A030364</t>
  </si>
  <si>
    <t>A030365</t>
  </si>
  <si>
    <t>A030366</t>
  </si>
  <si>
    <t>A030367</t>
  </si>
  <si>
    <t>A030369</t>
  </si>
  <si>
    <t>A030374</t>
  </si>
  <si>
    <t>A030376</t>
  </si>
  <si>
    <t>A030377</t>
  </si>
  <si>
    <t>A030382</t>
  </si>
  <si>
    <t>A030385</t>
  </si>
  <si>
    <t>A030391</t>
  </si>
  <si>
    <t>A030395</t>
  </si>
  <si>
    <t>A030407</t>
  </si>
  <si>
    <t>A030408</t>
  </si>
  <si>
    <t>A030411</t>
  </si>
  <si>
    <t>A030412</t>
  </si>
  <si>
    <t>A030414</t>
  </si>
  <si>
    <t>A030415</t>
  </si>
  <si>
    <t>A030416</t>
  </si>
  <si>
    <t>A030420</t>
  </si>
  <si>
    <t>A030424</t>
  </si>
  <si>
    <t>A030425</t>
  </si>
  <si>
    <t>A030428</t>
  </si>
  <si>
    <t>A030429</t>
  </si>
  <si>
    <t>A030438</t>
  </si>
  <si>
    <t>A030441</t>
  </si>
  <si>
    <t>A030447</t>
  </si>
  <si>
    <t>A030455</t>
  </si>
  <si>
    <t>A030456</t>
  </si>
  <si>
    <t>A030458</t>
  </si>
  <si>
    <t>A030459</t>
  </si>
  <si>
    <t>A030461</t>
  </si>
  <si>
    <t>A030462</t>
  </si>
  <si>
    <t>A030467</t>
  </si>
  <si>
    <t>A030468</t>
  </si>
  <si>
    <t>A030470</t>
  </si>
  <si>
    <t>A030471</t>
  </si>
  <si>
    <t>A030497</t>
  </si>
  <si>
    <t>A030518</t>
  </si>
  <si>
    <t>A030521</t>
  </si>
  <si>
    <t>A030522</t>
  </si>
  <si>
    <t>A030526</t>
  </si>
  <si>
    <t>A030527</t>
  </si>
  <si>
    <t>A030528</t>
  </si>
  <si>
    <t>A030530</t>
  </si>
  <si>
    <t>A030534</t>
  </si>
  <si>
    <t>A030535</t>
  </si>
  <si>
    <t>A030548</t>
  </si>
  <si>
    <t>A030549</t>
  </si>
  <si>
    <t>A030550</t>
  </si>
  <si>
    <t>A030551</t>
  </si>
  <si>
    <t>A030553</t>
  </si>
  <si>
    <t>A030554</t>
  </si>
  <si>
    <t>A030564</t>
  </si>
  <si>
    <t>A030565</t>
  </si>
  <si>
    <t>A030566</t>
  </si>
  <si>
    <t>A030572</t>
  </si>
  <si>
    <t>A030573</t>
  </si>
  <si>
    <t>A030574</t>
  </si>
  <si>
    <t>A030585</t>
  </si>
  <si>
    <t>A030586</t>
  </si>
  <si>
    <t>A030589</t>
  </si>
  <si>
    <t>A030592</t>
  </si>
  <si>
    <t>A030593</t>
  </si>
  <si>
    <t>A030594</t>
  </si>
  <si>
    <t>A030597</t>
  </si>
  <si>
    <t>A030598</t>
  </si>
  <si>
    <t>A030601</t>
  </si>
  <si>
    <t>A030602</t>
  </si>
  <si>
    <t>A030603</t>
  </si>
  <si>
    <t>A030604</t>
  </si>
  <si>
    <t>A030605</t>
  </si>
  <si>
    <t>A030606</t>
  </si>
  <si>
    <t>A030607</t>
  </si>
  <si>
    <t>A030608</t>
  </si>
  <si>
    <t>A030611</t>
  </si>
  <si>
    <t>A030612</t>
  </si>
  <si>
    <t>A030613</t>
  </si>
  <si>
    <t>A030614</t>
  </si>
  <si>
    <t>A030615</t>
  </si>
  <si>
    <t>A030616</t>
  </si>
  <si>
    <t>A030619</t>
  </si>
  <si>
    <t>A030621</t>
  </si>
  <si>
    <t>A030624</t>
  </si>
  <si>
    <t>A030638</t>
  </si>
  <si>
    <t>A030647</t>
  </si>
  <si>
    <t>A030648</t>
  </si>
  <si>
    <t>A030649</t>
  </si>
  <si>
    <t>A030650</t>
  </si>
  <si>
    <t>A030652</t>
  </si>
  <si>
    <t>A030666</t>
  </si>
  <si>
    <t>A030667</t>
  </si>
  <si>
    <t>A030669</t>
  </si>
  <si>
    <t>A030672</t>
  </si>
  <si>
    <t>A030673</t>
  </si>
  <si>
    <t>A030677</t>
  </si>
  <si>
    <t>A030680</t>
  </si>
  <si>
    <t>A030681</t>
  </si>
  <si>
    <t>A030683</t>
  </si>
  <si>
    <t>A030684</t>
  </si>
  <si>
    <t>A030689</t>
  </si>
  <si>
    <t>A030693</t>
  </si>
  <si>
    <t>A030695</t>
  </si>
  <si>
    <t>A030700</t>
  </si>
  <si>
    <t>A030701</t>
  </si>
  <si>
    <t>A030704</t>
  </si>
  <si>
    <t>A030705</t>
  </si>
  <si>
    <t>A030706</t>
  </si>
  <si>
    <t>A030707</t>
  </si>
  <si>
    <t>A030708</t>
  </si>
  <si>
    <t>A030709</t>
  </si>
  <si>
    <t>A030710</t>
  </si>
  <si>
    <t>A030711</t>
  </si>
  <si>
    <t>A030725</t>
  </si>
  <si>
    <t>A030732</t>
  </si>
  <si>
    <t>A030741</t>
  </si>
  <si>
    <t>A030744</t>
  </si>
  <si>
    <t>A030745</t>
  </si>
  <si>
    <t>A030746</t>
  </si>
  <si>
    <t>A030747</t>
  </si>
  <si>
    <t>A030748</t>
  </si>
  <si>
    <t>A030749</t>
  </si>
  <si>
    <t>A030753</t>
  </si>
  <si>
    <t>A030755</t>
  </si>
  <si>
    <t>A030757</t>
  </si>
  <si>
    <t>A030759</t>
  </si>
  <si>
    <t>A030760</t>
  </si>
  <si>
    <t>A030761</t>
  </si>
  <si>
    <t>A030762</t>
  </si>
  <si>
    <t>A030767</t>
  </si>
  <si>
    <t>A030768</t>
  </si>
  <si>
    <t>A030771</t>
  </si>
  <si>
    <t>A030772</t>
  </si>
  <si>
    <t>A030773</t>
  </si>
  <si>
    <t>A030777</t>
  </si>
  <si>
    <t>A030779</t>
  </si>
  <si>
    <t>A030780</t>
  </si>
  <si>
    <t>A030787</t>
  </si>
  <si>
    <t>A030791</t>
  </si>
  <si>
    <t>A030796</t>
  </si>
  <si>
    <t>A030797</t>
  </si>
  <si>
    <t>A030798</t>
  </si>
  <si>
    <t>A030799</t>
  </si>
  <si>
    <t>A030800</t>
  </si>
  <si>
    <t>A030801</t>
  </si>
  <si>
    <t>A030802</t>
  </si>
  <si>
    <t>A030803</t>
  </si>
  <si>
    <t>A030805</t>
  </si>
  <si>
    <t>A030807</t>
  </si>
  <si>
    <t>A030808</t>
  </si>
  <si>
    <t>A030813</t>
  </si>
  <si>
    <t>A030814</t>
  </si>
  <si>
    <t>A030816</t>
  </si>
  <si>
    <t>A030817</t>
  </si>
  <si>
    <t>A030818</t>
  </si>
  <si>
    <t>A030819</t>
  </si>
  <si>
    <t>A030820</t>
  </si>
  <si>
    <t>A030821</t>
  </si>
  <si>
    <t>A030822</t>
  </si>
  <si>
    <t>A030823</t>
  </si>
  <si>
    <t>A030824</t>
  </si>
  <si>
    <t>A030826</t>
  </si>
  <si>
    <t>A030840</t>
  </si>
  <si>
    <t>A030842</t>
  </si>
  <si>
    <t>A030844</t>
  </si>
  <si>
    <t>A030850</t>
  </si>
  <si>
    <t>A030851</t>
  </si>
  <si>
    <t>A030852</t>
  </si>
  <si>
    <t>A030854</t>
  </si>
  <si>
    <t>A030855</t>
  </si>
  <si>
    <t>A030858</t>
  </si>
  <si>
    <t>A030859</t>
  </si>
  <si>
    <t>A030860</t>
  </si>
  <si>
    <t>A030861</t>
  </si>
  <si>
    <t>A030864</t>
  </si>
  <si>
    <t>A030865</t>
  </si>
  <si>
    <t>A030870</t>
  </si>
  <si>
    <t>A030871</t>
  </si>
  <si>
    <t>A030873</t>
  </si>
  <si>
    <t>A030874</t>
  </si>
  <si>
    <t>A030875</t>
  </si>
  <si>
    <t>A030876</t>
  </si>
  <si>
    <t>A030879</t>
  </si>
  <si>
    <t>A030880</t>
  </si>
  <si>
    <t>A030881</t>
  </si>
  <si>
    <t>A030882</t>
  </si>
  <si>
    <t>A030883</t>
  </si>
  <si>
    <t>A030884</t>
  </si>
  <si>
    <t>A030885</t>
  </si>
  <si>
    <t>A030887</t>
  </si>
  <si>
    <t>A030890</t>
  </si>
  <si>
    <t>A030892</t>
  </si>
  <si>
    <t>A030896</t>
  </si>
  <si>
    <t>A030900</t>
  </si>
  <si>
    <t>A030904</t>
  </si>
  <si>
    <t>A030909</t>
  </si>
  <si>
    <t>A030910</t>
  </si>
  <si>
    <t>A030911</t>
  </si>
  <si>
    <t>A030912</t>
  </si>
  <si>
    <t>A030913</t>
  </si>
  <si>
    <t>A030914</t>
  </si>
  <si>
    <t>A030916</t>
  </si>
  <si>
    <t>A030921</t>
  </si>
  <si>
    <t>A030923</t>
  </si>
  <si>
    <t>A030924</t>
  </si>
  <si>
    <t>A030925</t>
  </si>
  <si>
    <t>A030926</t>
  </si>
  <si>
    <t>A030931</t>
  </si>
  <si>
    <t>A030932</t>
  </si>
  <si>
    <t>A030933</t>
  </si>
  <si>
    <t>A030940</t>
  </si>
  <si>
    <t>A030941</t>
  </si>
  <si>
    <t>A030943</t>
  </si>
  <si>
    <t>A030945</t>
  </si>
  <si>
    <t>A030948</t>
  </si>
  <si>
    <t>A030950</t>
  </si>
  <si>
    <t>A030956</t>
  </si>
  <si>
    <t>A030962</t>
  </si>
  <si>
    <t>A030965</t>
  </si>
  <si>
    <t>A030968</t>
  </si>
  <si>
    <t>A030969</t>
  </si>
  <si>
    <t>A030970</t>
  </si>
  <si>
    <t>A030971</t>
  </si>
  <si>
    <t>A030972</t>
  </si>
  <si>
    <t>A030973</t>
  </si>
  <si>
    <t>A030974</t>
  </si>
  <si>
    <t>A031005</t>
  </si>
  <si>
    <t>A031007</t>
  </si>
  <si>
    <t>A031011</t>
  </si>
  <si>
    <t>A031012</t>
  </si>
  <si>
    <t>A031015</t>
  </si>
  <si>
    <t>A031019</t>
  </si>
  <si>
    <t>A031024</t>
  </si>
  <si>
    <t>A031027</t>
  </si>
  <si>
    <t>A031028</t>
  </si>
  <si>
    <t>A031029</t>
  </si>
  <si>
    <t>A031033</t>
  </si>
  <si>
    <t>A031036</t>
  </si>
  <si>
    <t>A031039</t>
  </si>
  <si>
    <t>A031058</t>
  </si>
  <si>
    <t>A031062</t>
  </si>
  <si>
    <t>A031071</t>
  </si>
  <si>
    <t>A031076</t>
  </si>
  <si>
    <t>A031086</t>
  </si>
  <si>
    <t>A031089</t>
  </si>
  <si>
    <t>A031090</t>
  </si>
  <si>
    <t>A031091</t>
  </si>
  <si>
    <t>A031092</t>
  </si>
  <si>
    <t>A031093</t>
  </si>
  <si>
    <t>A031094</t>
  </si>
  <si>
    <t>A031095</t>
  </si>
  <si>
    <t>A031101</t>
  </si>
  <si>
    <t>A031111</t>
  </si>
  <si>
    <t>A031122</t>
  </si>
  <si>
    <t>A031123</t>
  </si>
  <si>
    <t>A031134</t>
  </si>
  <si>
    <t>A031136</t>
  </si>
  <si>
    <t>A031137</t>
  </si>
  <si>
    <t>A031138</t>
  </si>
  <si>
    <t>A031139</t>
  </si>
  <si>
    <t>A031140</t>
  </si>
  <si>
    <t>A031141</t>
  </si>
  <si>
    <t>A031142</t>
  </si>
  <si>
    <t>A031143</t>
  </si>
  <si>
    <t>A031144</t>
  </si>
  <si>
    <t>A031145</t>
  </si>
  <si>
    <t>A031150</t>
  </si>
  <si>
    <t>A031151</t>
  </si>
  <si>
    <t>A031152</t>
  </si>
  <si>
    <t>A031153</t>
  </si>
  <si>
    <t>A031154</t>
  </si>
  <si>
    <t>A031155</t>
  </si>
  <si>
    <t>A031157</t>
  </si>
  <si>
    <t>A031158</t>
  </si>
  <si>
    <t>A031159</t>
  </si>
  <si>
    <t>A031160</t>
  </si>
  <si>
    <t>A031161</t>
  </si>
  <si>
    <t>A031162</t>
  </si>
  <si>
    <t>A031163</t>
  </si>
  <si>
    <t>A031164</t>
  </si>
  <si>
    <t>A031165</t>
  </si>
  <si>
    <t>A031168</t>
  </si>
  <si>
    <t>A031169</t>
  </si>
  <si>
    <t>A031170</t>
  </si>
  <si>
    <t>A031171</t>
  </si>
  <si>
    <t>A031172</t>
  </si>
  <si>
    <t>A031173</t>
  </si>
  <si>
    <t>A031174</t>
  </si>
  <si>
    <t>A031175</t>
  </si>
  <si>
    <t>A031177</t>
  </si>
  <si>
    <t>A031178</t>
  </si>
  <si>
    <t>A031179</t>
  </si>
  <si>
    <t>A031180</t>
  </si>
  <si>
    <t>A031182</t>
  </si>
  <si>
    <t>A031183</t>
  </si>
  <si>
    <t>A031185</t>
  </si>
  <si>
    <t>A031186</t>
  </si>
  <si>
    <t>A031187</t>
  </si>
  <si>
    <t>A031188</t>
  </si>
  <si>
    <t>A031189</t>
  </si>
  <si>
    <t>A031190</t>
  </si>
  <si>
    <t>A031191</t>
  </si>
  <si>
    <t>A031196</t>
  </si>
  <si>
    <t>A031197</t>
  </si>
  <si>
    <t>A031198</t>
  </si>
  <si>
    <t>A031199</t>
  </si>
  <si>
    <t>A031200</t>
  </si>
  <si>
    <t>A031201</t>
  </si>
  <si>
    <t>A031204</t>
  </si>
  <si>
    <t>A031212</t>
  </si>
  <si>
    <t>A031214</t>
  </si>
  <si>
    <t>A031220</t>
  </si>
  <si>
    <t>A031228</t>
  </si>
  <si>
    <t>A031229</t>
  </si>
  <si>
    <t>A031230</t>
  </si>
  <si>
    <t>A031231</t>
  </si>
  <si>
    <t>A031233</t>
  </si>
  <si>
    <t>A031236</t>
  </si>
  <si>
    <t>A031237</t>
  </si>
  <si>
    <t>A031238</t>
  </si>
  <si>
    <t>A031245</t>
  </si>
  <si>
    <t>A031301</t>
  </si>
  <si>
    <t>A031302</t>
  </si>
  <si>
    <t>A070017</t>
  </si>
  <si>
    <t>A070033</t>
  </si>
  <si>
    <t>A070034</t>
  </si>
  <si>
    <t>A070054</t>
  </si>
  <si>
    <t>A070075</t>
  </si>
  <si>
    <t>A070077</t>
  </si>
  <si>
    <t>A070080</t>
  </si>
  <si>
    <t>A070084</t>
  </si>
  <si>
    <t>A070088</t>
  </si>
  <si>
    <t>A070089</t>
  </si>
  <si>
    <t>A070094</t>
  </si>
  <si>
    <t>A070104</t>
  </si>
  <si>
    <t>A070188</t>
  </si>
  <si>
    <t>A070302</t>
  </si>
  <si>
    <t>A070310</t>
  </si>
  <si>
    <t>A070312</t>
  </si>
  <si>
    <t>A070318</t>
  </si>
  <si>
    <t>A070322</t>
  </si>
  <si>
    <t>A070323</t>
  </si>
  <si>
    <t>A070329</t>
  </si>
  <si>
    <t>A070331</t>
  </si>
  <si>
    <t>A070342</t>
  </si>
  <si>
    <t>A070362</t>
  </si>
  <si>
    <t>A070373</t>
  </si>
  <si>
    <t>A070410</t>
  </si>
  <si>
    <t>A070519</t>
  </si>
  <si>
    <t>A070522</t>
  </si>
  <si>
    <t>A070548</t>
  </si>
  <si>
    <t>A070551</t>
  </si>
  <si>
    <t>A070552</t>
  </si>
  <si>
    <t>A070553</t>
  </si>
  <si>
    <t>A070554</t>
  </si>
  <si>
    <t>A070555</t>
  </si>
  <si>
    <t>A070556</t>
  </si>
  <si>
    <t>A070558</t>
  </si>
  <si>
    <t>A070563</t>
  </si>
  <si>
    <t>A070570</t>
  </si>
  <si>
    <t>A070572</t>
  </si>
  <si>
    <t>A070574</t>
  </si>
  <si>
    <t>A070575</t>
  </si>
  <si>
    <t>A070578</t>
  </si>
  <si>
    <t>A070581</t>
  </si>
  <si>
    <t>A070582</t>
  </si>
  <si>
    <t>A070589</t>
  </si>
  <si>
    <t>A070594</t>
  </si>
  <si>
    <t>A070596</t>
  </si>
  <si>
    <t>A070603</t>
  </si>
  <si>
    <t>A070604</t>
  </si>
  <si>
    <t>A070606</t>
  </si>
  <si>
    <t>A070612</t>
  </si>
  <si>
    <t>A070613</t>
  </si>
  <si>
    <t>A070615</t>
  </si>
  <si>
    <t>A070616</t>
  </si>
  <si>
    <t>A070618</t>
  </si>
  <si>
    <t>A070627</t>
  </si>
  <si>
    <t>A070628</t>
  </si>
  <si>
    <t>A070634</t>
  </si>
  <si>
    <t>A070635</t>
  </si>
  <si>
    <t>A070639</t>
  </si>
  <si>
    <t>A070647</t>
  </si>
  <si>
    <t>A070648</t>
  </si>
  <si>
    <t>A070653</t>
  </si>
  <si>
    <t>A070654</t>
  </si>
  <si>
    <t>A070656</t>
  </si>
  <si>
    <t>A070659</t>
  </si>
  <si>
    <t>A070664</t>
  </si>
  <si>
    <t>B000109</t>
  </si>
  <si>
    <t>B000132</t>
  </si>
  <si>
    <t>B000153</t>
  </si>
  <si>
    <t>B000461</t>
  </si>
  <si>
    <t>B000618</t>
  </si>
  <si>
    <t>B000746</t>
  </si>
  <si>
    <t>B000793</t>
  </si>
  <si>
    <t>B000833</t>
  </si>
  <si>
    <t>B001230</t>
  </si>
  <si>
    <t>B001240</t>
  </si>
  <si>
    <t>B001338</t>
  </si>
  <si>
    <t>B001612</t>
  </si>
  <si>
    <t>B001816</t>
  </si>
  <si>
    <t>B001853</t>
  </si>
  <si>
    <t>B001857</t>
  </si>
  <si>
    <t>B002853</t>
  </si>
  <si>
    <t>B004014</t>
  </si>
  <si>
    <t>B004028</t>
  </si>
  <si>
    <t>B004043</t>
  </si>
  <si>
    <t>B004125</t>
  </si>
  <si>
    <t>B004469</t>
  </si>
  <si>
    <t>B004643</t>
  </si>
  <si>
    <t>B004697</t>
  </si>
  <si>
    <t>B004746</t>
  </si>
  <si>
    <t>B004790</t>
  </si>
  <si>
    <t>B004888</t>
  </si>
  <si>
    <t>B004914</t>
  </si>
  <si>
    <t>B005065</t>
  </si>
  <si>
    <t>B005157</t>
  </si>
  <si>
    <t>B005167</t>
  </si>
  <si>
    <t>B005186</t>
  </si>
  <si>
    <t>B005201</t>
  </si>
  <si>
    <t>B005272</t>
  </si>
  <si>
    <t>B005324</t>
  </si>
  <si>
    <t>B005327</t>
  </si>
  <si>
    <t>B005520</t>
  </si>
  <si>
    <t>B005644</t>
  </si>
  <si>
    <t>B005646</t>
  </si>
  <si>
    <t>B005685</t>
  </si>
  <si>
    <t>B005759</t>
  </si>
  <si>
    <t>B005791</t>
  </si>
  <si>
    <t>B005793</t>
  </si>
  <si>
    <t>B005806</t>
  </si>
  <si>
    <t>B005810</t>
  </si>
  <si>
    <t>B005838</t>
  </si>
  <si>
    <t>B005898</t>
  </si>
  <si>
    <t>B005995</t>
  </si>
  <si>
    <t>B006122</t>
  </si>
  <si>
    <t>B006170</t>
  </si>
  <si>
    <t>B006222</t>
  </si>
  <si>
    <t>B006294</t>
  </si>
  <si>
    <t>B007061</t>
  </si>
  <si>
    <t>B007296</t>
  </si>
  <si>
    <t>B007401</t>
  </si>
  <si>
    <t>B007451</t>
  </si>
  <si>
    <t>B007905</t>
  </si>
  <si>
    <t>B008008</t>
  </si>
  <si>
    <t>B009024</t>
  </si>
  <si>
    <t>B009780</t>
  </si>
  <si>
    <t>B009889</t>
  </si>
  <si>
    <t>B009998</t>
  </si>
  <si>
    <t>B010076</t>
  </si>
  <si>
    <t>B010736</t>
  </si>
  <si>
    <t>B010888</t>
  </si>
  <si>
    <t>B030034</t>
  </si>
  <si>
    <t>B030211</t>
  </si>
  <si>
    <t>B030214</t>
  </si>
  <si>
    <t>B030215</t>
  </si>
  <si>
    <t>B030217</t>
  </si>
  <si>
    <t>B030426</t>
  </si>
  <si>
    <t>B030542</t>
  </si>
  <si>
    <t>B030544</t>
  </si>
  <si>
    <t>B030560</t>
  </si>
  <si>
    <t>B030562</t>
  </si>
  <si>
    <t>B030765</t>
  </si>
  <si>
    <t>B030857</t>
  </si>
  <si>
    <t>B031055</t>
  </si>
  <si>
    <t>B031056</t>
  </si>
  <si>
    <t>B031057</t>
  </si>
  <si>
    <t>B031064</t>
  </si>
  <si>
    <t>B031126</t>
  </si>
  <si>
    <t>B031130</t>
  </si>
  <si>
    <t>B031147</t>
  </si>
  <si>
    <t>B031166</t>
  </si>
  <si>
    <t>B031206</t>
  </si>
  <si>
    <t>B031207</t>
  </si>
  <si>
    <t>B031208</t>
  </si>
  <si>
    <t>B031209</t>
  </si>
  <si>
    <t>B031210</t>
  </si>
  <si>
    <t>B031232</t>
  </si>
  <si>
    <t>B070056</t>
  </si>
  <si>
    <t>B070083</t>
  </si>
  <si>
    <t>B070187</t>
  </si>
  <si>
    <t>B070585</t>
  </si>
  <si>
    <t>B070586</t>
  </si>
  <si>
    <t>B070587</t>
  </si>
  <si>
    <t>C000219</t>
  </si>
  <si>
    <t>C001122</t>
  </si>
  <si>
    <t>C001796</t>
  </si>
  <si>
    <t>C004014</t>
  </si>
  <si>
    <t>C004114</t>
  </si>
  <si>
    <t>C004115</t>
  </si>
  <si>
    <t>C004320</t>
  </si>
  <si>
    <t>C004418</t>
  </si>
  <si>
    <t>C004826</t>
  </si>
  <si>
    <t>C004911</t>
  </si>
  <si>
    <t>C004927</t>
  </si>
  <si>
    <t>C005241</t>
  </si>
  <si>
    <t>C005318</t>
  </si>
  <si>
    <t>C005371</t>
  </si>
  <si>
    <t>C005372</t>
  </si>
  <si>
    <t>C005700</t>
  </si>
  <si>
    <t>C005936</t>
  </si>
  <si>
    <t>C005937</t>
  </si>
  <si>
    <t>C005938</t>
  </si>
  <si>
    <t>C006219</t>
  </si>
  <si>
    <t>C007036</t>
  </si>
  <si>
    <t>C007037</t>
  </si>
  <si>
    <t>C007165</t>
  </si>
  <si>
    <t>C007375</t>
  </si>
  <si>
    <t>C007471</t>
  </si>
  <si>
    <t>C007562</t>
  </si>
  <si>
    <t>C008977</t>
  </si>
  <si>
    <t>C009023</t>
  </si>
  <si>
    <t>C009033</t>
  </si>
  <si>
    <t>C009175</t>
  </si>
  <si>
    <t>C009176</t>
  </si>
  <si>
    <t>C009186</t>
  </si>
  <si>
    <t>C009199</t>
  </si>
  <si>
    <t>C009457</t>
  </si>
  <si>
    <t>C009832</t>
  </si>
  <si>
    <t>C010927</t>
  </si>
  <si>
    <t>C030112</t>
  </si>
  <si>
    <t>C030232</t>
  </si>
  <si>
    <t>C030234</t>
  </si>
  <si>
    <t>C030235</t>
  </si>
  <si>
    <t>C030825</t>
  </si>
  <si>
    <t>C030943</t>
  </si>
  <si>
    <t>C070319</t>
  </si>
  <si>
    <t>C070550</t>
  </si>
  <si>
    <t>C070568</t>
  </si>
  <si>
    <t>D000008</t>
  </si>
  <si>
    <t>D000104</t>
  </si>
  <si>
    <t>D000271</t>
  </si>
  <si>
    <t>D000272</t>
  </si>
  <si>
    <t>D000461</t>
  </si>
  <si>
    <t>D000656</t>
  </si>
  <si>
    <t>D000669</t>
  </si>
  <si>
    <t>D000707</t>
  </si>
  <si>
    <t>D000833</t>
  </si>
  <si>
    <t>D000881</t>
  </si>
  <si>
    <t>D000982</t>
  </si>
  <si>
    <t>D001002</t>
  </si>
  <si>
    <t>D001215</t>
  </si>
  <si>
    <t>D001353</t>
  </si>
  <si>
    <t>D001372</t>
  </si>
  <si>
    <t>D001382</t>
  </si>
  <si>
    <t>D001429</t>
  </si>
  <si>
    <t>D001522</t>
  </si>
  <si>
    <t>D001711</t>
  </si>
  <si>
    <t>D001763</t>
  </si>
  <si>
    <t>D001765</t>
  </si>
  <si>
    <t>D001849</t>
  </si>
  <si>
    <t>D001982</t>
  </si>
  <si>
    <t>D001993</t>
  </si>
  <si>
    <t>D004009</t>
  </si>
  <si>
    <t>D004012</t>
  </si>
  <si>
    <t>D004034</t>
  </si>
  <si>
    <t>D004044</t>
  </si>
  <si>
    <t>D004056</t>
  </si>
  <si>
    <t>D004066</t>
  </si>
  <si>
    <t>D004074</t>
  </si>
  <si>
    <t>D004123</t>
  </si>
  <si>
    <t>D004127</t>
  </si>
  <si>
    <t>D004128</t>
  </si>
  <si>
    <t>D004175</t>
  </si>
  <si>
    <t>D004181</t>
  </si>
  <si>
    <t>D004199</t>
  </si>
  <si>
    <t>D004231</t>
  </si>
  <si>
    <t>D004253</t>
  </si>
  <si>
    <t>D004268</t>
  </si>
  <si>
    <t>D004449</t>
  </si>
  <si>
    <t>D004466</t>
  </si>
  <si>
    <t>D004516</t>
  </si>
  <si>
    <t>D004517</t>
  </si>
  <si>
    <t>D004550</t>
  </si>
  <si>
    <t>D004555</t>
  </si>
  <si>
    <t>D004611</t>
  </si>
  <si>
    <t>D004646</t>
  </si>
  <si>
    <t>D004653</t>
  </si>
  <si>
    <t>D004677</t>
  </si>
  <si>
    <t>D004685</t>
  </si>
  <si>
    <t>D004686</t>
  </si>
  <si>
    <t>D004786</t>
  </si>
  <si>
    <t>D004859</t>
  </si>
  <si>
    <t>D004867</t>
  </si>
  <si>
    <t>D004904</t>
  </si>
  <si>
    <t>D004915</t>
  </si>
  <si>
    <t>D004924</t>
  </si>
  <si>
    <t>D004939</t>
  </si>
  <si>
    <t>D004945</t>
  </si>
  <si>
    <t>D004952</t>
  </si>
  <si>
    <t>D004980</t>
  </si>
  <si>
    <t>D004992</t>
  </si>
  <si>
    <t>D005066</t>
  </si>
  <si>
    <t>D005068</t>
  </si>
  <si>
    <t>D005111</t>
  </si>
  <si>
    <t>D005182</t>
  </si>
  <si>
    <t>D005294</t>
  </si>
  <si>
    <t>D005405</t>
  </si>
  <si>
    <t>D005408</t>
  </si>
  <si>
    <t>D005439</t>
  </si>
  <si>
    <t>D005458</t>
  </si>
  <si>
    <t>D005474</t>
  </si>
  <si>
    <t>D005533</t>
  </si>
  <si>
    <t>D005551</t>
  </si>
  <si>
    <t>D005603</t>
  </si>
  <si>
    <t>D005626</t>
  </si>
  <si>
    <t>D005759</t>
  </si>
  <si>
    <t>D005821</t>
  </si>
  <si>
    <t>D005838</t>
  </si>
  <si>
    <t>D005893</t>
  </si>
  <si>
    <t>D005895</t>
  </si>
  <si>
    <t>D005896</t>
  </si>
  <si>
    <t>D005925</t>
  </si>
  <si>
    <t>D005946</t>
  </si>
  <si>
    <t>D005958</t>
  </si>
  <si>
    <t>D005989</t>
  </si>
  <si>
    <t>D007013</t>
  </si>
  <si>
    <t>D007071</t>
  </si>
  <si>
    <t>D007119</t>
  </si>
  <si>
    <t>D007130</t>
  </si>
  <si>
    <t>D007132</t>
  </si>
  <si>
    <t>D007135</t>
  </si>
  <si>
    <t>D007138</t>
  </si>
  <si>
    <t>D007152</t>
  </si>
  <si>
    <t>D007199</t>
  </si>
  <si>
    <t>D007327</t>
  </si>
  <si>
    <t>D007428</t>
  </si>
  <si>
    <t>D007479</t>
  </si>
  <si>
    <t>D007491</t>
  </si>
  <si>
    <t>D007544</t>
  </si>
  <si>
    <t>D007589</t>
  </si>
  <si>
    <t>D007635</t>
  </si>
  <si>
    <t>D007687</t>
  </si>
  <si>
    <t>D007799</t>
  </si>
  <si>
    <t>D007842</t>
  </si>
  <si>
    <t>D007880</t>
  </si>
  <si>
    <t>D007898</t>
  </si>
  <si>
    <t>D007962</t>
  </si>
  <si>
    <t>D008800</t>
  </si>
  <si>
    <t>D009020</t>
  </si>
  <si>
    <t>D009026</t>
  </si>
  <si>
    <t>D009106</t>
  </si>
  <si>
    <t>D009194</t>
  </si>
  <si>
    <t>D009233</t>
  </si>
  <si>
    <t>D009256</t>
  </si>
  <si>
    <t>D009279</t>
  </si>
  <si>
    <t>D009378</t>
  </si>
  <si>
    <t>D009380</t>
  </si>
  <si>
    <t>D010048</t>
  </si>
  <si>
    <t>D010111</t>
  </si>
  <si>
    <t>D010117</t>
  </si>
  <si>
    <t>D010318</t>
  </si>
  <si>
    <t>D010327</t>
  </si>
  <si>
    <t>D010404</t>
  </si>
  <si>
    <t>D010438</t>
  </si>
  <si>
    <t>D030113</t>
  </si>
  <si>
    <t>D030198</t>
  </si>
  <si>
    <t>D030225</t>
  </si>
  <si>
    <t>D030227</t>
  </si>
  <si>
    <t>D030228</t>
  </si>
  <si>
    <t>D030282</t>
  </si>
  <si>
    <t>D030323</t>
  </si>
  <si>
    <t>D030601</t>
  </si>
  <si>
    <t>D030602</t>
  </si>
  <si>
    <t>D030603</t>
  </si>
  <si>
    <t>D030674</t>
  </si>
  <si>
    <t>D030691</t>
  </si>
  <si>
    <t>D030769</t>
  </si>
  <si>
    <t>D030770</t>
  </si>
  <si>
    <t>D030789</t>
  </si>
  <si>
    <t>D030790</t>
  </si>
  <si>
    <t>D030840</t>
  </si>
  <si>
    <t>D030841</t>
  </si>
  <si>
    <t>D031064</t>
  </si>
  <si>
    <t>D031072</t>
  </si>
  <si>
    <t>D031123</t>
  </si>
  <si>
    <t>D031126</t>
  </si>
  <si>
    <t>D031128</t>
  </si>
  <si>
    <t>D031130</t>
  </si>
  <si>
    <t>D031176</t>
  </si>
  <si>
    <t>D070145</t>
  </si>
  <si>
    <t>D070321</t>
  </si>
  <si>
    <t>D070325</t>
  </si>
  <si>
    <t>D070395</t>
  </si>
  <si>
    <t>D070464</t>
  </si>
  <si>
    <t>D070533</t>
  </si>
  <si>
    <t>D070535</t>
  </si>
  <si>
    <t>D070559</t>
  </si>
  <si>
    <t>D070560</t>
  </si>
  <si>
    <t>D070562</t>
  </si>
  <si>
    <t>D070564</t>
  </si>
  <si>
    <t>D070569</t>
  </si>
  <si>
    <t>D070570</t>
  </si>
  <si>
    <t>D070578</t>
  </si>
  <si>
    <t>D070598</t>
  </si>
  <si>
    <t>D070599</t>
  </si>
  <si>
    <t>D070602</t>
  </si>
  <si>
    <t>D070651</t>
  </si>
  <si>
    <t>D999054</t>
  </si>
  <si>
    <t>E000007</t>
  </si>
  <si>
    <t>E000014</t>
  </si>
  <si>
    <t>E000023</t>
  </si>
  <si>
    <t>E000025</t>
  </si>
  <si>
    <t>E000094</t>
  </si>
  <si>
    <t>E000256</t>
  </si>
  <si>
    <t>E000322</t>
  </si>
  <si>
    <t>E000461</t>
  </si>
  <si>
    <t>E000669</t>
  </si>
  <si>
    <t>E001188</t>
  </si>
  <si>
    <t>E003015</t>
  </si>
  <si>
    <t>E003616</t>
  </si>
  <si>
    <t>E003991</t>
  </si>
  <si>
    <t>E004000</t>
  </si>
  <si>
    <t>E004003</t>
  </si>
  <si>
    <t>E004047</t>
  </si>
  <si>
    <t>E004054</t>
  </si>
  <si>
    <t>E004055</t>
  </si>
  <si>
    <t>E004056</t>
  </si>
  <si>
    <t>E004057</t>
  </si>
  <si>
    <t>E004094</t>
  </si>
  <si>
    <t>E004098</t>
  </si>
  <si>
    <t>E004146</t>
  </si>
  <si>
    <t>E004147</t>
  </si>
  <si>
    <t>E004181</t>
  </si>
  <si>
    <t>E004190</t>
  </si>
  <si>
    <t>E004191</t>
  </si>
  <si>
    <t>E004193</t>
  </si>
  <si>
    <t>E004202</t>
  </si>
  <si>
    <t>E004203</t>
  </si>
  <si>
    <t>E004205</t>
  </si>
  <si>
    <t>E004226</t>
  </si>
  <si>
    <t>E004239</t>
  </si>
  <si>
    <t>E004247</t>
  </si>
  <si>
    <t>E004276</t>
  </si>
  <si>
    <t>E004314</t>
  </si>
  <si>
    <t>E004335</t>
  </si>
  <si>
    <t>E004338</t>
  </si>
  <si>
    <t>E004339</t>
  </si>
  <si>
    <t>E004365</t>
  </si>
  <si>
    <t>E004379</t>
  </si>
  <si>
    <t>E004447</t>
  </si>
  <si>
    <t>E004458</t>
  </si>
  <si>
    <t>E004485</t>
  </si>
  <si>
    <t>E004491</t>
  </si>
  <si>
    <t>E004494</t>
  </si>
  <si>
    <t>E004509</t>
  </si>
  <si>
    <t>E004520</t>
  </si>
  <si>
    <t>E004537</t>
  </si>
  <si>
    <t>E004555</t>
  </si>
  <si>
    <t>E004560</t>
  </si>
  <si>
    <t>E004561</t>
  </si>
  <si>
    <t>E004566</t>
  </si>
  <si>
    <t>E004593</t>
  </si>
  <si>
    <t>E004617</t>
  </si>
  <si>
    <t>E004620</t>
  </si>
  <si>
    <t>E004652</t>
  </si>
  <si>
    <t>E004654</t>
  </si>
  <si>
    <t>E004665</t>
  </si>
  <si>
    <t>E004671</t>
  </si>
  <si>
    <t>E004674</t>
  </si>
  <si>
    <t>E004678</t>
  </si>
  <si>
    <t>E004698</t>
  </si>
  <si>
    <t>E004702</t>
  </si>
  <si>
    <t>E004709</t>
  </si>
  <si>
    <t>E004710</t>
  </si>
  <si>
    <t>E004758</t>
  </si>
  <si>
    <t>E004775</t>
  </si>
  <si>
    <t>E004811</t>
  </si>
  <si>
    <t>E004826</t>
  </si>
  <si>
    <t>E004836</t>
  </si>
  <si>
    <t>E004838</t>
  </si>
  <si>
    <t>E004852</t>
  </si>
  <si>
    <t>E004896</t>
  </si>
  <si>
    <t>E004900</t>
  </si>
  <si>
    <t>E004901</t>
  </si>
  <si>
    <t>E005008</t>
  </si>
  <si>
    <t>E005088</t>
  </si>
  <si>
    <t>E005131</t>
  </si>
  <si>
    <t>E005161</t>
  </si>
  <si>
    <t>E005196</t>
  </si>
  <si>
    <t>E005197</t>
  </si>
  <si>
    <t>E005198</t>
  </si>
  <si>
    <t>E005204</t>
  </si>
  <si>
    <t>E005216</t>
  </si>
  <si>
    <t>E005236</t>
  </si>
  <si>
    <t>E005280</t>
  </si>
  <si>
    <t>E005281</t>
  </si>
  <si>
    <t>E005293</t>
  </si>
  <si>
    <t>E005324</t>
  </si>
  <si>
    <t>E005368</t>
  </si>
  <si>
    <t>E005369</t>
  </si>
  <si>
    <t>E005372</t>
  </si>
  <si>
    <t>E005439</t>
  </si>
  <si>
    <t>E005522</t>
  </si>
  <si>
    <t>E005529</t>
  </si>
  <si>
    <t>E005636</t>
  </si>
  <si>
    <t>E005663</t>
  </si>
  <si>
    <t>E005764</t>
  </si>
  <si>
    <t>E005790</t>
  </si>
  <si>
    <t>E005838</t>
  </si>
  <si>
    <t>E005986</t>
  </si>
  <si>
    <t>E006320</t>
  </si>
  <si>
    <t>E007608</t>
  </si>
  <si>
    <t>E008021</t>
  </si>
  <si>
    <t>E008022</t>
  </si>
  <si>
    <t>E008023</t>
  </si>
  <si>
    <t>E008032</t>
  </si>
  <si>
    <t>E008043</t>
  </si>
  <si>
    <t>E008075</t>
  </si>
  <si>
    <t>E008078</t>
  </si>
  <si>
    <t>E008108</t>
  </si>
  <si>
    <t>E008127</t>
  </si>
  <si>
    <t>E008164</t>
  </si>
  <si>
    <t>E008172</t>
  </si>
  <si>
    <t>E008176</t>
  </si>
  <si>
    <t>E008232</t>
  </si>
  <si>
    <t>E008255</t>
  </si>
  <si>
    <t>E008262</t>
  </si>
  <si>
    <t>E008628</t>
  </si>
  <si>
    <t>E008945</t>
  </si>
  <si>
    <t>E009017</t>
  </si>
  <si>
    <t>E009020</t>
  </si>
  <si>
    <t>E009036</t>
  </si>
  <si>
    <t>E009063</t>
  </si>
  <si>
    <t>E009064</t>
  </si>
  <si>
    <t>E009452</t>
  </si>
  <si>
    <t>E009453</t>
  </si>
  <si>
    <t>E009454</t>
  </si>
  <si>
    <t>E009455</t>
  </si>
  <si>
    <t>E009485</t>
  </si>
  <si>
    <t>E009486</t>
  </si>
  <si>
    <t>E009487</t>
  </si>
  <si>
    <t>E009626</t>
  </si>
  <si>
    <t>E009654</t>
  </si>
  <si>
    <t>E009751</t>
  </si>
  <si>
    <t>E009754</t>
  </si>
  <si>
    <t>E009809</t>
  </si>
  <si>
    <t>E009810</t>
  </si>
  <si>
    <t>E009812</t>
  </si>
  <si>
    <t>E009822</t>
  </si>
  <si>
    <t>E010205</t>
  </si>
  <si>
    <t>E010224</t>
  </si>
  <si>
    <t>E010296</t>
  </si>
  <si>
    <t>E010337</t>
  </si>
  <si>
    <t>E010378</t>
  </si>
  <si>
    <t>E010392</t>
  </si>
  <si>
    <t>E010437</t>
  </si>
  <si>
    <t>E030015</t>
  </si>
  <si>
    <t>E030017</t>
  </si>
  <si>
    <t>E030145</t>
  </si>
  <si>
    <t>E030200</t>
  </si>
  <si>
    <t>E030269</t>
  </si>
  <si>
    <t>E030310</t>
  </si>
  <si>
    <t>E030342</t>
  </si>
  <si>
    <t>E030512</t>
  </si>
  <si>
    <t>E030513</t>
  </si>
  <si>
    <t>E030514</t>
  </si>
  <si>
    <t>E030515</t>
  </si>
  <si>
    <t>E030588</t>
  </si>
  <si>
    <t>E030599</t>
  </si>
  <si>
    <t>E030625</t>
  </si>
  <si>
    <t>E030671</t>
  </si>
  <si>
    <t>E030675</t>
  </si>
  <si>
    <t>E030735</t>
  </si>
  <si>
    <t>E030738</t>
  </si>
  <si>
    <t>E030739</t>
  </si>
  <si>
    <t>E030774</t>
  </si>
  <si>
    <t>E030792</t>
  </si>
  <si>
    <t>E030835</t>
  </si>
  <si>
    <t>E030836</t>
  </si>
  <si>
    <t>E030878</t>
  </si>
  <si>
    <t>E030944</t>
  </si>
  <si>
    <t>E030954</t>
  </si>
  <si>
    <t>E030958</t>
  </si>
  <si>
    <t>E031061</t>
  </si>
  <si>
    <t>E031096</t>
  </si>
  <si>
    <t>E031135</t>
  </si>
  <si>
    <t>E031184</t>
  </si>
  <si>
    <t>E031280</t>
  </si>
  <si>
    <t>F000159</t>
  </si>
  <si>
    <t>F000230</t>
  </si>
  <si>
    <t>F000655</t>
  </si>
  <si>
    <t>F000662</t>
  </si>
  <si>
    <t>F000679</t>
  </si>
  <si>
    <t>F000844</t>
  </si>
  <si>
    <t>F000968</t>
  </si>
  <si>
    <t>F001013</t>
  </si>
  <si>
    <t>F001230</t>
  </si>
  <si>
    <t>F001296</t>
  </si>
  <si>
    <t>F001429</t>
  </si>
  <si>
    <t>F001445</t>
  </si>
  <si>
    <t>F001479</t>
  </si>
  <si>
    <t>F001642</t>
  </si>
  <si>
    <t>F001671</t>
  </si>
  <si>
    <t>F004000</t>
  </si>
  <si>
    <t>F004006</t>
  </si>
  <si>
    <t>F004013</t>
  </si>
  <si>
    <t>F004018</t>
  </si>
  <si>
    <t>F004043</t>
  </si>
  <si>
    <t>F004119</t>
  </si>
  <si>
    <t>F004142</t>
  </si>
  <si>
    <t>F004144</t>
  </si>
  <si>
    <t>F004180</t>
  </si>
  <si>
    <t>F004238</t>
  </si>
  <si>
    <t>F004276</t>
  </si>
  <si>
    <t>F004289</t>
  </si>
  <si>
    <t>F004423</t>
  </si>
  <si>
    <t>F004509</t>
  </si>
  <si>
    <t>F004510</t>
  </si>
  <si>
    <t>F004585</t>
  </si>
  <si>
    <t>F004705</t>
  </si>
  <si>
    <t>F004718</t>
  </si>
  <si>
    <t>F004754</t>
  </si>
  <si>
    <t>F004764</t>
  </si>
  <si>
    <t>F004784</t>
  </si>
  <si>
    <t>F004798</t>
  </si>
  <si>
    <t>F004801</t>
  </si>
  <si>
    <t>F004803</t>
  </si>
  <si>
    <t>F004896</t>
  </si>
  <si>
    <t>F004901</t>
  </si>
  <si>
    <t>F004908</t>
  </si>
  <si>
    <t>F005079</t>
  </si>
  <si>
    <t>F005138</t>
  </si>
  <si>
    <t>F005341</t>
  </si>
  <si>
    <t>F005368</t>
  </si>
  <si>
    <t>F005376</t>
  </si>
  <si>
    <t>F005472</t>
  </si>
  <si>
    <t>F005501</t>
  </si>
  <si>
    <t>F005536</t>
  </si>
  <si>
    <t>F005560</t>
  </si>
  <si>
    <t>F005724</t>
  </si>
  <si>
    <t>F006062</t>
  </si>
  <si>
    <t>F006122</t>
  </si>
  <si>
    <t>F006189</t>
  </si>
  <si>
    <t>F007171</t>
  </si>
  <si>
    <t>F007172</t>
  </si>
  <si>
    <t>F007185</t>
  </si>
  <si>
    <t>F007199</t>
  </si>
  <si>
    <t>F007542</t>
  </si>
  <si>
    <t>F007543</t>
  </si>
  <si>
    <t>F007570</t>
  </si>
  <si>
    <t>F007690</t>
  </si>
  <si>
    <t>F008116</t>
  </si>
  <si>
    <t>F008117</t>
  </si>
  <si>
    <t>F008837</t>
  </si>
  <si>
    <t>F008936</t>
  </si>
  <si>
    <t>F008966</t>
  </si>
  <si>
    <t>F009232</t>
  </si>
  <si>
    <t>F009236</t>
  </si>
  <si>
    <t>F009520</t>
  </si>
  <si>
    <t>F009627</t>
  </si>
  <si>
    <t>F009677</t>
  </si>
  <si>
    <t>F030308</t>
  </si>
  <si>
    <t>F030877</t>
  </si>
  <si>
    <t>F030901</t>
  </si>
  <si>
    <t>F070565</t>
  </si>
  <si>
    <t>F070566</t>
  </si>
  <si>
    <t>F070567</t>
  </si>
  <si>
    <t>G000429</t>
  </si>
  <si>
    <t>G001306</t>
  </si>
  <si>
    <t>G001714</t>
  </si>
  <si>
    <t>G004422</t>
  </si>
  <si>
    <t>G005065</t>
  </si>
  <si>
    <t>G005303</t>
  </si>
  <si>
    <t>G007210</t>
  </si>
  <si>
    <t>G007348</t>
  </si>
  <si>
    <t>G007424</t>
  </si>
  <si>
    <t>G007784</t>
  </si>
  <si>
    <t>G009044</t>
  </si>
  <si>
    <t>G010270</t>
  </si>
  <si>
    <t>G030068</t>
  </si>
  <si>
    <t>G030285</t>
  </si>
  <si>
    <t>G030776</t>
  </si>
  <si>
    <t>G031113</t>
  </si>
  <si>
    <t>G031114</t>
  </si>
  <si>
    <t>G031115</t>
  </si>
  <si>
    <t>G031116</t>
  </si>
  <si>
    <t>G031117</t>
  </si>
  <si>
    <t>G031118</t>
  </si>
  <si>
    <t>G031119</t>
  </si>
  <si>
    <t>G031120</t>
  </si>
  <si>
    <t>G031125</t>
  </si>
  <si>
    <t>G031216</t>
  </si>
  <si>
    <t>J001204</t>
  </si>
  <si>
    <t>J004894</t>
  </si>
  <si>
    <t>J007258</t>
  </si>
  <si>
    <t>J007274</t>
  </si>
  <si>
    <t>J007386</t>
  </si>
  <si>
    <t>J007407</t>
  </si>
  <si>
    <t>J007408</t>
  </si>
  <si>
    <t>J007415</t>
  </si>
  <si>
    <t>J007524</t>
  </si>
  <si>
    <t>J007537</t>
  </si>
  <si>
    <t>J007553</t>
  </si>
  <si>
    <t>J007554</t>
  </si>
  <si>
    <t>J007596</t>
  </si>
  <si>
    <t>J007693</t>
  </si>
  <si>
    <t>J007723</t>
  </si>
  <si>
    <t>J007742</t>
  </si>
  <si>
    <t>J007776</t>
  </si>
  <si>
    <t>J007798</t>
  </si>
  <si>
    <t>J007877</t>
  </si>
  <si>
    <t>J007980</t>
  </si>
  <si>
    <t>J007982</t>
  </si>
  <si>
    <t>J008953</t>
  </si>
  <si>
    <t>J009394</t>
  </si>
  <si>
    <t>J030720</t>
  </si>
  <si>
    <t>J030728</t>
  </si>
  <si>
    <t>J030730</t>
  </si>
  <si>
    <t>J030906</t>
  </si>
  <si>
    <t>J030907</t>
  </si>
  <si>
    <t>J030908</t>
  </si>
  <si>
    <t>J030917</t>
  </si>
  <si>
    <t>J030918</t>
  </si>
  <si>
    <t>J030919</t>
  </si>
  <si>
    <t>J031000</t>
  </si>
  <si>
    <t>J031001</t>
  </si>
  <si>
    <t>J031002</t>
  </si>
  <si>
    <t>J031003</t>
  </si>
  <si>
    <t>J031148</t>
  </si>
  <si>
    <t>J031192</t>
  </si>
  <si>
    <t>J031193</t>
  </si>
  <si>
    <t>J031195</t>
  </si>
  <si>
    <t>J031205</t>
  </si>
  <si>
    <t>J031281</t>
  </si>
  <si>
    <t>J070170</t>
  </si>
  <si>
    <t>J070191</t>
  </si>
  <si>
    <t>J070235</t>
  </si>
  <si>
    <t>J070497</t>
  </si>
  <si>
    <t>J070504</t>
  </si>
  <si>
    <t>J070620</t>
  </si>
  <si>
    <t>J070643</t>
  </si>
  <si>
    <t>J070646</t>
  </si>
  <si>
    <t>L001217</t>
  </si>
  <si>
    <t>L009321</t>
  </si>
  <si>
    <t>L010556</t>
  </si>
  <si>
    <t>L010623</t>
  </si>
  <si>
    <t>L010671</t>
  </si>
  <si>
    <t>L010681</t>
  </si>
  <si>
    <t>L010740</t>
  </si>
  <si>
    <t>L010763</t>
  </si>
  <si>
    <t>L010798</t>
  </si>
  <si>
    <t>L010822</t>
  </si>
  <si>
    <t>L010826</t>
  </si>
  <si>
    <t>L010841</t>
  </si>
  <si>
    <t>L010893</t>
  </si>
  <si>
    <t>L010914</t>
  </si>
  <si>
    <t>L010933</t>
  </si>
  <si>
    <t>L010942</t>
  </si>
  <si>
    <t>L010947</t>
  </si>
  <si>
    <t>L010948</t>
  </si>
  <si>
    <t>L010949</t>
  </si>
  <si>
    <t>L010952</t>
  </si>
  <si>
    <t>L010978</t>
  </si>
  <si>
    <t>L010984</t>
  </si>
  <si>
    <t>L010985</t>
  </si>
  <si>
    <t>L010987</t>
  </si>
  <si>
    <t>L010988</t>
  </si>
  <si>
    <t>L010989</t>
  </si>
  <si>
    <t>L010994</t>
  </si>
  <si>
    <t>L030095</t>
  </si>
  <si>
    <t>L030097</t>
  </si>
  <si>
    <t>L030174</t>
  </si>
  <si>
    <t>L030241</t>
  </si>
  <si>
    <t>L030277</t>
  </si>
  <si>
    <t>L030278</t>
  </si>
  <si>
    <t>L030279</t>
  </si>
  <si>
    <t>L030281</t>
  </si>
  <si>
    <t>L030332</t>
  </si>
  <si>
    <t>L030333</t>
  </si>
  <si>
    <t>L030343</t>
  </si>
  <si>
    <t>L030344</t>
  </si>
  <si>
    <t>L030393</t>
  </si>
  <si>
    <t>L030417</t>
  </si>
  <si>
    <t>L030418</t>
  </si>
  <si>
    <t>L030449</t>
  </si>
  <si>
    <t>L030458</t>
  </si>
  <si>
    <t>L030524</t>
  </si>
  <si>
    <t>L030530</t>
  </si>
  <si>
    <t>L030563</t>
  </si>
  <si>
    <t>L030618</t>
  </si>
  <si>
    <t>L030619</t>
  </si>
  <si>
    <t>L030635</t>
  </si>
  <si>
    <t>L030668</t>
  </si>
  <si>
    <t>L030766</t>
  </si>
  <si>
    <t>L030899</t>
  </si>
  <si>
    <t>L030934</t>
  </si>
  <si>
    <t>L030935</t>
  </si>
  <si>
    <t>L030949</t>
  </si>
  <si>
    <t>L031215</t>
  </si>
  <si>
    <t>L070111</t>
  </si>
  <si>
    <t>L070230</t>
  </si>
  <si>
    <t>M030898</t>
  </si>
  <si>
    <t>U002853</t>
  </si>
  <si>
    <t>U070584</t>
  </si>
  <si>
    <t>Actual/month</t>
  </si>
  <si>
    <t>Product Name</t>
  </si>
  <si>
    <t>GLENFARCLAS SINGLE MALT 17YR 86 PROOF - SCOTCH-SNGL MALT - 750 ML  ( AL - A004657 )</t>
  </si>
  <si>
    <t>RED EYE LOUIE'S PLATA TEQUILA - TEQUILA-BLANCO - 750 ML  ( AL - A007997 )</t>
  </si>
  <si>
    <t>AUCHENTOSHAN 18YR 86PROOF SINGLE MALT - SCOTCH-SNGL MALT - 750 ML  ( AL - A009078 )</t>
  </si>
  <si>
    <t>GEORGE GIBSON STAR ANISE - CRDL-LQR&amp;SPC-ANSE FLVRD - 750 ML  ( AL - A009519 )</t>
  </si>
  <si>
    <t>GEORGE KEEL ISLA DE CONCHAS SILVER RUM - RUM-LIGHT - 750 ML  ( AL - A009854 )</t>
  </si>
  <si>
    <t>DAVIDSON RESERVE SINGLE BARREL BOURBON - DOM WHSKY-STRT-BRBN/TN - 750 ML  ( AL - A010449 )</t>
  </si>
  <si>
    <t>SUGARLANDS ORANGE SIPPIN CREAM - CRDL-CRM LQR - 750 ML  ( AL - A010597 )</t>
  </si>
  <si>
    <t>OAK &amp; EDEN RYE &amp; RUMBA RUM SOAKED OAK - DOM WHSKY-STRT-RYE - 750 ML  ( AL - A010603 )</t>
  </si>
  <si>
    <t>1792 FULL PROOF BOURBON BUY-THE-BRRL MT - DOM WHSKY-STRT-BRBN/TN - 750 ML  ( AL - A010721 )</t>
  </si>
  <si>
    <t>HOLLADAY SOFT RED WHEAT SBW BIB WHISKEY - DOM WHSKY-STRT-BRBN/TN - 750 ML  ( AL - A010791 )</t>
  </si>
  <si>
    <t>YELLOWSTONE SMALL BATCH 6Y KSBW - DOM WHSKY-STRT-BRBN/TN - 750 ML  ( AL - A010922 )</t>
  </si>
  <si>
    <t>ON THE ROCKS BLUE HAWAIIAN COCKTAIL - COCKTAILS - 750 ML  ( AL - A070188 )</t>
  </si>
  <si>
    <t>ON THE ROCKS LEMON DROP MARTINI VDK RTD - COCKTAILS - 750 ML  ( AL - A070373 )</t>
  </si>
  <si>
    <t>REBEL SMALL BATCH RESERVE - DOM WHSKY-STRT-BRBN/TN - 750 ML  ( AL - A070519 )</t>
  </si>
  <si>
    <t>OLD ELK 9YR STRAIGHT BOURBON WHISKEY - DOM WHSKY-STRT-BRBN/TN - 750 ML  ( AL - A070522 )</t>
  </si>
  <si>
    <t>JACK DANIEL'S SNG BRL HERITAGE BRL TOAST - DOM WHSKY-STRT-BRBN/TN - 750 ML  ( AL - A070548 )</t>
  </si>
  <si>
    <t>GLENFIDDICH ASTON MARTIN FORMULA 1 16Y - SCOTCH-SNGL MALT - 750 ML  ( AL - A070594 )</t>
  </si>
  <si>
    <t>AMOR MIO REPOSADO TEQUILA CERAMIC BOTTLE - TEQUILA-REPOSADO - 750 ML  ( AL - A070603 )</t>
  </si>
  <si>
    <t>AMOR MIO ANEJO SINGLE BARREL TEQUILA - TEQUILA-ANEJO - 750 ML  ( AL - A070604 )</t>
  </si>
  <si>
    <t>BUBBA'S SECRET STILL PANCAKES &amp; BACON - DOM WHSKY-BLND - 750 ML  ( AL - A070606 )</t>
  </si>
  <si>
    <t>ESPANITA REPOSADO TEQUILA - TEQUILA-REPOSADO - 750 ML  ( AL - A070612 )</t>
  </si>
  <si>
    <t>ESPANITA BLANCO TEQUILA - TEQUILA-BLANCO - 750 ML  ( AL - A070613 )</t>
  </si>
  <si>
    <t>LUXARDO ESPRESSO ITALIAN COFFEE LIQUEUR - CRDL-LQR&amp;SPC-OTH - 750 ML  ( AL - A070615 )</t>
  </si>
  <si>
    <t>STONESTREET FOUNDER'S EDITION KSBW - DOM WHSKY-STRT-BRBN/TN - 750 ML  ( AL - A070616 )</t>
  </si>
  <si>
    <t>DON RAMON PLATA PUNTA DIAMANTE/200ML REP - TEQUILA-BLANCO - 750 ML  ( AL - A070618 )</t>
  </si>
  <si>
    <t>RED EYE LOUIE'S IMMORAL SPICED RUM 4X DS - RUM-FLVRD - 750 ML  ( AL - A070627 )</t>
  </si>
  <si>
    <t>BENCHMARK MCAFEE BROS KY STRAIGHT RYE WK - DOM WHSKY-STRT-RYE - 750 ML  ( AL - A070628 )</t>
  </si>
  <si>
    <t>HANDY &amp; SCHILLER MANHATTAN - COCKTAILS - 750 ML  ( AL - A070635 )</t>
  </si>
  <si>
    <t>ABSOLUT TABASCO CHILI PEPPER VODKA - VODKA-FLVRD-IMP - 750 ML  ( AL - A070639 )</t>
  </si>
  <si>
    <t>ADICTIVO EXTRA ANEJO TEQUILA - TEQUILA-GOLD - 750 ML  ( AL - A070647 )</t>
  </si>
  <si>
    <t>HENDRICK'S ANOTHER GIN - GIN-CLASSIC-IMP - 750 ML  ( AL - A070656 )</t>
  </si>
  <si>
    <t>FREY RANCH STRAIGHT BOURBON WHISKEY - DOM WHSKY-STRT-BRBN/TN - 750 ML  ( AL - A070664 )</t>
  </si>
  <si>
    <t>GLENFIDDICH 14Y BARREL RS IN NEW OAK BRL - SCOTCH-SNGL MALT - 375 ML  ( AL - B001612 )</t>
  </si>
  <si>
    <t>WHISTLEPIG STRAIGHT RYE WHISKEY - CAN-US BLND-US BTLD - 375 ML  ( AL - B007451 )</t>
  </si>
  <si>
    <t>ADICTIVO DOBLE REPOSADO TEQUILA - TEQUILA-REPOSADO - 375 ML  ( AL - B070056 )</t>
  </si>
  <si>
    <t>BUFFALO TRACE DIST BOURBON CREAM LIQUEUR - CRDL-CRM LQR - 50 ML  ( AL - D000881 )</t>
  </si>
  <si>
    <t>CORAZON DE AGAVE BLANCO WHITE TEQUILA - TEQUILA-BLANCO - 50 ML  ( AL - D001522 )</t>
  </si>
  <si>
    <t>WHISTLEPIG PIGGYBACK 6Y OAK BRL BBN PET - DOM WHSKY-STRT-BRBN/TN - 50 ML  ( AL - D007962 )</t>
  </si>
  <si>
    <t>CORAZON DE AGAVE REPOSADO GOLD TEQUILA - TEQUILA-REPOSADO - 50 ML  ( AL - D070145 )</t>
  </si>
  <si>
    <t>SVEDKA BLACKBERRY FLAVORED VD 12-10P PET - VODKA-FLVRD-IMP - 50 ML  ( AL - D070533 )</t>
  </si>
  <si>
    <t>CANADIAN CLUB BLACKBERRY WHISKEY - CAN-US BLND-US BTLD - 50 ML  ( AL - D070535 )</t>
  </si>
  <si>
    <t>KINKY SOUR LIME LIQUEUR PET - CRDL-LQR&amp;SPC-OTH - 50 ML  ( AL - D070598 )</t>
  </si>
  <si>
    <t>KINKY STRAWBERRY BANANA LIQUEUR PET - CRDL-LQR&amp;SPC-OTH - 50 ML  ( AL - D070599 )</t>
  </si>
  <si>
    <t>GREY GOOSE BERRY ROUGE FLV VDK ALUMINUM - VODKA-CLASSIC-IMP - 50 ML  ( AL - D070602 )</t>
  </si>
  <si>
    <t>SVEDKA STRAWBERRY LEMONADE FLAVORED VOD - VODKA-FLVRD-IMP - 1.75 LTR  ( AL - F001230 )</t>
  </si>
  <si>
    <t>SVEDKA MANGO PINEAPPLE FLAVORED VODKA - VODKA-FLVRD-IMP - 1.75 LTR  ( AL - F001429 )</t>
  </si>
  <si>
    <t>EZRA BROOKS 90 PROOF - DOM WHSKY-STRT-BRBN/TN - 1.75 LTR  ( AL - F001671 )</t>
  </si>
  <si>
    <t>SKREWBALL PEANUT BUTTER WHISKEY - DOM WHSKY-BLND - 100 ML  ( AL - G007210 )</t>
  </si>
  <si>
    <t>HIGH NOON TQ SELTZER GRAPEFRUIT 4P 355ML - COCKTAILS - 375 ML  ( AL - J070497 )</t>
  </si>
  <si>
    <t>ABSOLUT REFRESHER 8P:WCS/WCP/WC/WCM355ML - COCKTAILS - 375 ML  ( AL - J070620 )</t>
  </si>
  <si>
    <t>CUTWATER RUM MAI TAI 4P 355ML - COCKTAILS - 375 ML  ( AL - J070643 )</t>
  </si>
  <si>
    <t>CUTWATER PINEAPPLE MARGARITA 4P 355ML - COCKTAILS - 375 ML  ( AL - J070646 )</t>
  </si>
  <si>
    <t>Item Number</t>
  </si>
  <si>
    <t>Coverage group</t>
  </si>
  <si>
    <t>Bottle price</t>
  </si>
  <si>
    <t>Case price</t>
  </si>
  <si>
    <t>Pack size</t>
  </si>
  <si>
    <t>Size</t>
  </si>
  <si>
    <t>Age</t>
  </si>
  <si>
    <t>Proof</t>
  </si>
  <si>
    <t>Item classification</t>
  </si>
  <si>
    <t>Product Category</t>
  </si>
  <si>
    <t>Start Sales Date</t>
  </si>
  <si>
    <t>Product status</t>
  </si>
  <si>
    <t>Vendor</t>
  </si>
  <si>
    <t>Broker name 1</t>
  </si>
  <si>
    <t>Broker name 2</t>
  </si>
  <si>
    <t>Broker number 1</t>
  </si>
  <si>
    <t>Broker number 2</t>
  </si>
  <si>
    <t>Vendor name</t>
  </si>
  <si>
    <t>Created date and time</t>
  </si>
  <si>
    <t>CARAVELLA LIMONCELLO LIQEUER- ITALY 56 PR. 750 ML</t>
  </si>
  <si>
    <t>Replenish</t>
  </si>
  <si>
    <t>750 ML</t>
  </si>
  <si>
    <t>Retail</t>
  </si>
  <si>
    <t>LIMONCELLO CORDIALS-LIQ</t>
  </si>
  <si>
    <t>Active</t>
  </si>
  <si>
    <t>071</t>
  </si>
  <si>
    <t>United Distributing of Alabama</t>
  </si>
  <si>
    <t>909</t>
  </si>
  <si>
    <t>SAZERAC CO INC</t>
  </si>
  <si>
    <t>ABSOLUT COLORS VODKA- SWEDEN 80 PR. 750 ML</t>
  </si>
  <si>
    <t>Delisted</t>
  </si>
  <si>
    <t>ORIGINAL VODKA IMPORTED</t>
  </si>
  <si>
    <t>Deleted</t>
  </si>
  <si>
    <t>005</t>
  </si>
  <si>
    <t>SGWS- American Liberty Division</t>
  </si>
  <si>
    <t>905</t>
  </si>
  <si>
    <t>PERNOD RICARD USA</t>
  </si>
  <si>
    <t>A000004</t>
  </si>
  <si>
    <t>EFFEN PRIDE VODKA- NETHERLANDS 80 PR. 750 ML</t>
  </si>
  <si>
    <t>063</t>
  </si>
  <si>
    <t>SGWS- CHAMPION DIVISION</t>
  </si>
  <si>
    <t>904</t>
  </si>
  <si>
    <t>JIM BEAM BRANDS CO.</t>
  </si>
  <si>
    <t>A000006</t>
  </si>
  <si>
    <t>THE GLENROTHES VINTAGE RESERVE SINGLE MALT 80 PR. 750 ML</t>
  </si>
  <si>
    <t>SINGLE MALT SCOTCH</t>
  </si>
  <si>
    <t>212</t>
  </si>
  <si>
    <t>Republic National</t>
  </si>
  <si>
    <t>901</t>
  </si>
  <si>
    <t>THE EDRINGTON GROUP USA LLC</t>
  </si>
  <si>
    <t>A000007</t>
  </si>
  <si>
    <t>BARTON CANADIAN WHISKY 80 PR. 3 YR. 750 ML</t>
  </si>
  <si>
    <t>BLENDED CANADIAN WHISKY</t>
  </si>
  <si>
    <t>105</t>
  </si>
  <si>
    <t>SAZERAC NORTH AMERICA INC.</t>
  </si>
  <si>
    <t>STOLICHNAYA BLUEBERI VODKA- LATVIA 75 PR. 750 ML</t>
  </si>
  <si>
    <t>FLAVORED VODKA IMPORTED</t>
  </si>
  <si>
    <t>044</t>
  </si>
  <si>
    <t>STOLI GROUP (USA) LLC</t>
  </si>
  <si>
    <t>PINNACLE VODKA PET- FRANCE 80 PR. 750 ML</t>
  </si>
  <si>
    <t>COINTREAU LIQUEUR- FRANCE  80 PR. 750 ML</t>
  </si>
  <si>
    <t>OTHER CORDIALS-LIQ</t>
  </si>
  <si>
    <t>032</t>
  </si>
  <si>
    <t>REMY COINTREAU USA INC</t>
  </si>
  <si>
    <t>A000016</t>
  </si>
  <si>
    <t>OLE SMOKY STRAWBERRY MANGO MARGARITA MOONSHINE 40 PR. 750 ML</t>
  </si>
  <si>
    <t>MOONSHINE</t>
  </si>
  <si>
    <t>194</t>
  </si>
  <si>
    <t>OLE SMOKEY DISTILLERY LLC</t>
  </si>
  <si>
    <t>OLD FORESTER BOURBON 86 PR. 750 ML</t>
  </si>
  <si>
    <t>BOURBON</t>
  </si>
  <si>
    <t>109</t>
  </si>
  <si>
    <t>BROWN FOREMAN CORP</t>
  </si>
  <si>
    <t>A000018</t>
  </si>
  <si>
    <t>BOLS TRIPLE SEC 42 PR. 750 ML - DELISTED</t>
  </si>
  <si>
    <t>TRIPLE SEC</t>
  </si>
  <si>
    <t>135</t>
  </si>
  <si>
    <t>WILLIAM GRANT AND SONS</t>
  </si>
  <si>
    <t>MARTELL VS COGNAC 80 PR. 750 ML</t>
  </si>
  <si>
    <t>COGNAC</t>
  </si>
  <si>
    <t>EARLY TIMES WHISKEY 80 PR. 750 ML</t>
  </si>
  <si>
    <t>MIDORI MELON LIQUEUR- JAPAN 42 PR. 750 ML</t>
  </si>
  <si>
    <t>MELON CORDIALS-LIQ</t>
  </si>
  <si>
    <t>CAROLANS IRISH CREAM LIQUEUR 34 PR. 750 ML</t>
  </si>
  <si>
    <t>CREAM CORDIALS-LIQ</t>
  </si>
  <si>
    <t>102</t>
  </si>
  <si>
    <t>SGWS- PREMIER DIVISION</t>
  </si>
  <si>
    <t>906</t>
  </si>
  <si>
    <t>HEAVEN HILL SALES CO DBA HEAVEN HILL BRANDS</t>
  </si>
  <si>
    <t>CAROLANS IRISH CREAM GIFT SET W/2 FLAVORED 50ML 34PR. 750 ML</t>
  </si>
  <si>
    <t>NoReplen</t>
  </si>
  <si>
    <t>VAP/Gift set</t>
  </si>
  <si>
    <t>ActiveDelist</t>
  </si>
  <si>
    <t>CHIVAS REGAL W/ COCKTAIL SHAKER AND CADDIE 80 PR. 750 ML</t>
  </si>
  <si>
    <t>IMPORTED BLENDED SCOTCH</t>
  </si>
  <si>
    <t>A000036</t>
  </si>
  <si>
    <t>DEKUYPER BERRY FUSION SCHNAPPS 30 PR. 750 ML</t>
  </si>
  <si>
    <t>ALCOHOL DELETED</t>
  </si>
  <si>
    <t>BOLS BLUE CURACAO 48 PR. 750 ML DELETED</t>
  </si>
  <si>
    <t>CURACAO CORDIALS-LIQ</t>
  </si>
  <si>
    <t>057</t>
  </si>
  <si>
    <t>Luke Lea Beverages</t>
  </si>
  <si>
    <t>910</t>
  </si>
  <si>
    <t>MHW LTD</t>
  </si>
  <si>
    <t>A000039</t>
  </si>
  <si>
    <t>BARTON GIN 80 PR. 750 ML</t>
  </si>
  <si>
    <t>LONDON DRY DOMESTIC</t>
  </si>
  <si>
    <t>A000040</t>
  </si>
  <si>
    <t>BARENJAGER HONEY LIQUEUR SET 70 PR. 750 ML</t>
  </si>
  <si>
    <t>116</t>
  </si>
  <si>
    <t>MAST-JAGERMEISTER US INC.</t>
  </si>
  <si>
    <t>A000044</t>
  </si>
  <si>
    <t>PINNACLE GIN- FRANCE 80 PR. 750 ML</t>
  </si>
  <si>
    <t>001</t>
  </si>
  <si>
    <t>SGWS- TRANSATLANTIC DIVISION</t>
  </si>
  <si>
    <t>903</t>
  </si>
  <si>
    <t>PATERNO IMPORTS LTD dba TERLATO DISTELL ARTISAN SPIRITS</t>
  </si>
  <si>
    <t>A000050</t>
  </si>
  <si>
    <t>PINNACLE STRAWBERRY KIWI VODKA- FRANCE 70 PR. 750 ML</t>
  </si>
  <si>
    <t>FRANGELICO GIFT SET (2 GLASS) 40 PR. 750 ML</t>
  </si>
  <si>
    <t>143</t>
  </si>
  <si>
    <t>SGWS- COASTAL PACIFIC DIVISION</t>
  </si>
  <si>
    <t>902</t>
  </si>
  <si>
    <t>CAMPARI AMERICA</t>
  </si>
  <si>
    <t>JEFFERSON'S BOURBON 80 PR. 750 ML</t>
  </si>
  <si>
    <t>WILD TURKEY 81 BOURBON 81 PR. 750 ML</t>
  </si>
  <si>
    <t>BURNETT'S PINK LEMONADE VODKA 70 PR. 750 ML - DELISTED</t>
  </si>
  <si>
    <t>FLAVORED VODKA DOMESTIC</t>
  </si>
  <si>
    <t>A000058</t>
  </si>
  <si>
    <t>BOLS GOLD STRIKE SCHNAPPS 100 PR. 750 ML</t>
  </si>
  <si>
    <t>OTHER SCHNAPPS</t>
  </si>
  <si>
    <t>GLENMORANGIE 10 YR. SET (50 ML) 750 ML</t>
  </si>
  <si>
    <t>070</t>
  </si>
  <si>
    <t>MOET HENNESSY USA INC</t>
  </si>
  <si>
    <t>ST. REMY VSOP NAPOLEON BRANDY- FRANCE 80 PR. 750 ML</t>
  </si>
  <si>
    <t>BRANDY IMPORTED</t>
  </si>
  <si>
    <t>A000062</t>
  </si>
  <si>
    <t>X-RATED FUSION COCKTAIL- ITALY 34 PR. 750 ML</t>
  </si>
  <si>
    <t>A000063</t>
  </si>
  <si>
    <t>ADMIRAL NELSON'S SPICED RUM 70 PR. 750 ML</t>
  </si>
  <si>
    <t>A000064</t>
  </si>
  <si>
    <t>RUMPLEMINZE BERRY SCHNAPPS 100 PR. 750 ML</t>
  </si>
  <si>
    <t>049</t>
  </si>
  <si>
    <t>DIAGEO NORTH AMERICA INC</t>
  </si>
  <si>
    <t>DEKUYPER PEACHTREE SCHNAPPS 30 PR. 750 ML</t>
  </si>
  <si>
    <t>GLENFIDDICH SINGLE MALT SCOTCH 80 PR. 12 YR. 750 ML</t>
  </si>
  <si>
    <t>A000069</t>
  </si>
  <si>
    <t>X-RATED VODKA- FRANCE 80 PR. 750 ML</t>
  </si>
  <si>
    <t>A000070</t>
  </si>
  <si>
    <t>HENNESSY XO GIFT SET (2 GLASSES) 80 PR. 750 ML</t>
  </si>
  <si>
    <t>DEKUYPER PEACH BRANDY 60 PR. 750 ML</t>
  </si>
  <si>
    <t>BRANDY FLAVORED DOMESTIC</t>
  </si>
  <si>
    <t>GEORGIA MOON CORN WHISKEY 80 PR. 750 ML</t>
  </si>
  <si>
    <t>AMERICAN CORN WHISKEY</t>
  </si>
  <si>
    <t>GLENMORANGIE 10 YR. SET (GLASSES)86 PR. 750 ML</t>
  </si>
  <si>
    <t>A000075</t>
  </si>
  <si>
    <t>BELVEDERE 007 SPECTRE VODKA 750 ML</t>
  </si>
  <si>
    <t>GENTLEMAN JACK SET (SHAKER) 80 PR. 750 ML</t>
  </si>
  <si>
    <t>A000077</t>
  </si>
  <si>
    <t>WOODFORD RESERVE SET (2 GLASSES) 90 PR. 750 ML</t>
  </si>
  <si>
    <t>A000078</t>
  </si>
  <si>
    <t>RUMPLEMINZE LIME SCHNAPPS 100 PR. 750 ML</t>
  </si>
  <si>
    <t>A000079</t>
  </si>
  <si>
    <t>WOODFORD RSV MASTERS COLL. FIVE MALT STOUT WHISKEY 90 PR. 75</t>
  </si>
  <si>
    <t>NEW AMSTERDAM GIN 80 PR. 750 ML</t>
  </si>
  <si>
    <t>124</t>
  </si>
  <si>
    <t>E. &amp; J. GALLO WINERY</t>
  </si>
  <si>
    <t>A000083</t>
  </si>
  <si>
    <t>SAUZA TRES  PLATA SET 80 PR. 750 ML</t>
  </si>
  <si>
    <t>SKOL VODKA 80 PR. 750 ML</t>
  </si>
  <si>
    <t>ORIGINAL VODKA DOMESTIC</t>
  </si>
  <si>
    <t>DEKUYPER PEPPERMINT SCHNAPPS 60 PR. 750 ML</t>
  </si>
  <si>
    <t>PEPPERMINT SCHNAPPS</t>
  </si>
  <si>
    <t>CAZADORES ANEJO TEQUILA 80 PR. 750 ML</t>
  </si>
  <si>
    <t>ANEJO</t>
  </si>
  <si>
    <t>Closeout</t>
  </si>
  <si>
    <t>009</t>
  </si>
  <si>
    <t>BACARDI USA INC</t>
  </si>
  <si>
    <t>DISARONNO ORIGINALE LIQUEUR- ITALY 56 PR. 750 ML</t>
  </si>
  <si>
    <t>AMARETTO CORDIALS-LIQ</t>
  </si>
  <si>
    <t>004</t>
  </si>
  <si>
    <t>DISARONNO INTERNATIONAL LLC</t>
  </si>
  <si>
    <t>A000090</t>
  </si>
  <si>
    <t>T.G.I.F. ON THE ROCKS MARGARITA 15 PR. 750 ML</t>
  </si>
  <si>
    <t>FRANGELICO LIQUEUR- ITALY 40 PR. 750 ML</t>
  </si>
  <si>
    <t>A000092</t>
  </si>
  <si>
    <t>JIM BEAM SET (ICE MOLD) 80 PR. 750 ML</t>
  </si>
  <si>
    <t>DEWAR'S WHITE LABEL SCOTCH 80 PR. 750 ML</t>
  </si>
  <si>
    <t>BUCHANAN'S DELUXE SCOTCH 80 PR. 12 YR. 750 ML</t>
  </si>
  <si>
    <t>BOLS PEACH SCHNAPPS 42 PR. 750 ML DELETED</t>
  </si>
  <si>
    <t>A000098</t>
  </si>
  <si>
    <t>TGI FRIDAYS ON THE ROCKS LONG ISLAND ICE TEA 30 PR. 750 ML</t>
  </si>
  <si>
    <t>A000100</t>
  </si>
  <si>
    <t>SEAGRAM'S GRAPE TWISTED GIN 70 PR. 750 ML</t>
  </si>
  <si>
    <t>BUFFALO TRACE BOURBON 90 PR. 750 ML</t>
  </si>
  <si>
    <t>Allocated1</t>
  </si>
  <si>
    <t>CAPTAIN MORGAN ORIGINAL SPICED RUM  70 PR. 750 ML</t>
  </si>
  <si>
    <t>SPICED IMPORTED</t>
  </si>
  <si>
    <t>THE GLENLIVET SINGLE MALT SCOTCH 86 PR. 18 YR. 750 ML</t>
  </si>
  <si>
    <t>THE GLENLIVET SINGLE MALT SCOTCH  80 PR. 12 YR. 750 ML</t>
  </si>
  <si>
    <t>WILD TURKEY AMERICAN HONEY LIQUEUR 71 PR. 750 ML</t>
  </si>
  <si>
    <t>FLAVORED AMERICAN WHISKEY</t>
  </si>
  <si>
    <t>SEAGRAM'S 7 CROWN  80 PR. 750 ML</t>
  </si>
  <si>
    <t>BLENDED AMERICAN WHISKEY</t>
  </si>
  <si>
    <t>SEAGRAM'S VO  80 PR.  6 YR. 750 ML</t>
  </si>
  <si>
    <t>CHIVAS REGAL SCOTCH  WHISKEY 80 PR. 12 YR. 750 ML</t>
  </si>
  <si>
    <t>DON JULIO BLANCO TEQUILA 80 PR. 750 ML</t>
  </si>
  <si>
    <t>SILVER</t>
  </si>
  <si>
    <t>SEAGRAM'S EXTRA DRY GIN 80 PR. 750 ML</t>
  </si>
  <si>
    <t>SEAGRAM'S LIME TWISTED GIN 70 PR. 750 ML</t>
  </si>
  <si>
    <t>FLAVORED DOMESTIC GIN</t>
  </si>
  <si>
    <t>CROWN ROYAL 80 PR. 750 ML</t>
  </si>
  <si>
    <t>LORD CALVERT 80 PR. 3 YR. 750 ML</t>
  </si>
  <si>
    <t>033</t>
  </si>
  <si>
    <t>LUXCO INC</t>
  </si>
  <si>
    <t>CANADIAN CLUB WHISKY 80 PR. 6 YR. 750 ML</t>
  </si>
  <si>
    <t>CANADIAN HUNTER  80 PR. 750 ML</t>
  </si>
  <si>
    <t>CROWN ROYAL EXTRA RARE CANADIAN 80 PR. 18 YR. 750 ML</t>
  </si>
  <si>
    <t>BLACK VELVET CANADIAN WHISKY  80 PR. 750 ML</t>
  </si>
  <si>
    <t>A000125</t>
  </si>
  <si>
    <t>CANADIAN CLUB 150TH 80 PR. 30 YR. 750 ML</t>
  </si>
  <si>
    <t>LUNAZUL REPOSADO TEQUILA 80 PR. 750 ML</t>
  </si>
  <si>
    <t>REPOSADO</t>
  </si>
  <si>
    <t>A000127</t>
  </si>
  <si>
    <t>CHAMBORD SET- FRANCE 33 PR. 750 ML</t>
  </si>
  <si>
    <t>A000129</t>
  </si>
  <si>
    <t>SEAGRAM'S V.O. GOLD CANADIAN WHISKY 80 PR. 8 YR. 750 ML</t>
  </si>
  <si>
    <t>CAMPARI APERITIVO LIQUEUR- ITALY 48 PR. 750 ML</t>
  </si>
  <si>
    <t>PINNACLE VODKA- FRANCE 80 PR. 750 ML</t>
  </si>
  <si>
    <t>TWO FINGERS WHITE TEQUILA 80 PR. 750 ML</t>
  </si>
  <si>
    <t>A000140</t>
  </si>
  <si>
    <t>SEAGRAM'S 7 CROWN DARK HONEY  71 PR. 750 ML</t>
  </si>
  <si>
    <t>CROWN ROYAL RESERVE 80 PR. 750 ML</t>
  </si>
  <si>
    <t>A000142</t>
  </si>
  <si>
    <t>BURNETT'S GIN 80 PR. 750 ML</t>
  </si>
  <si>
    <t>SEAGRAM'S 7 CROWN PET 80 PR. 750 ML</t>
  </si>
  <si>
    <t>A000144</t>
  </si>
  <si>
    <t>WALKER'S NORTHERN LIGHT CANADIAN 80 PR. 750 ML</t>
  </si>
  <si>
    <t>A000145</t>
  </si>
  <si>
    <t>TWO FINGERS GOLD TEQUILA 80 PR. 750 ML</t>
  </si>
  <si>
    <t>TITOS HANDMADE VODKA 80 PR. 750 ML</t>
  </si>
  <si>
    <t>075</t>
  </si>
  <si>
    <t>FIFTH GENERATION DISTILLED SPIRITS INC</t>
  </si>
  <si>
    <t>ANSAC VS COGNAC 80 PR. 750 ML</t>
  </si>
  <si>
    <t>EVAN WILLIAMS GREEN LABEL 80 PR. 750 ML</t>
  </si>
  <si>
    <t>EVAN WILLIAMS BLACK LABEL BOURBON 86 PR. 750 ML</t>
  </si>
  <si>
    <t>A000150</t>
  </si>
  <si>
    <t>10 CANE RUM- TRINADAD &amp; TABAGO 80 PR. 750 ML</t>
  </si>
  <si>
    <t>RUM IMPORTED</t>
  </si>
  <si>
    <t>ARISTOCRAT VODKA 80 PR. 750 ML</t>
  </si>
  <si>
    <t>ANCIENT AGE 80 PR. 4 YR. 750 ML</t>
  </si>
  <si>
    <t>THE GLENLIVET FRENCH OAK SNG MLT SCOTCH 80 PR. 15 YR. 750 ML</t>
  </si>
  <si>
    <t>RICH &amp; RARE CANADIAN WHISKY 80 PR. 3 YR. 750 ML</t>
  </si>
  <si>
    <t>MAKER'S MARK BOURBON 90 PR. 6 YR. 750 ML</t>
  </si>
  <si>
    <t>MT. GAY ECLIPSE RUM- W. INDIES  80 PR. 750 ML</t>
  </si>
  <si>
    <t>DARK IMPORTED</t>
  </si>
  <si>
    <t>GEORGE DICKEL OLD NO. 8 BRAND  80 PR. 750 ML</t>
  </si>
  <si>
    <t>OTHER WHISKEY DOMESTIC</t>
  </si>
  <si>
    <t>A000162</t>
  </si>
  <si>
    <t>CANADIAN CLUB SET W/ GOLF BALLS 80 PR. 750 ML</t>
  </si>
  <si>
    <t>A000164</t>
  </si>
  <si>
    <t>360 VODKA 80 PR. 750 ML</t>
  </si>
  <si>
    <t>160</t>
  </si>
  <si>
    <t>MCCORMICK DISTILLING CO INC</t>
  </si>
  <si>
    <t>EMMETS IRISH CREAM LIQUEUR  34 PR. 750 ML</t>
  </si>
  <si>
    <t>THE GLENLIVET 12 YR. SET (GLASSES) 80 PR. 750 ML</t>
  </si>
  <si>
    <t>CHAMBORD ROYALE LIQUEUR-  FRANCE  33 PR. 750 ML</t>
  </si>
  <si>
    <t>GLENFIDDICH SINGLE MALT SCOTCH 86 PR. 18 YR. 750 ML</t>
  </si>
  <si>
    <t>GLENFIDDICH SINGLE MALT SCOTCH 80 PR.15 YR. 750 ML</t>
  </si>
  <si>
    <t>A000172</t>
  </si>
  <si>
    <t>GEORGE DICKEL WHITE WHISKEY 91 PR. 750 ML</t>
  </si>
  <si>
    <t>A000173</t>
  </si>
  <si>
    <t>GEORGE DICKEL #12 SET 90 PR. 750 ML</t>
  </si>
  <si>
    <t>A000174</t>
  </si>
  <si>
    <t>SAUZA ANOS BLANCO TEQUILA 80 PR. 750 ML</t>
  </si>
  <si>
    <t>A000175</t>
  </si>
  <si>
    <t>CROWN ROYAL CASK #16 80 PR. 750 ML</t>
  </si>
  <si>
    <t>WOODFORD RESERVE KSBW SET 90.4 PR. 750 ML</t>
  </si>
  <si>
    <t>A000179</t>
  </si>
  <si>
    <t>VIKINGFJORD POTATO VODKA- NORWAY 80 PR. 750 ML</t>
  </si>
  <si>
    <t>178</t>
  </si>
  <si>
    <t>KOBRAND CORP</t>
  </si>
  <si>
    <t>PARROT BAY COCONUT RUM 90 PR. 750 ML</t>
  </si>
  <si>
    <t>FLAVORED IMPORTED</t>
  </si>
  <si>
    <t>GEORGE DICKEL NO. 12 BRAND  90 PR. 750 ML</t>
  </si>
  <si>
    <t>EAGLE RARE BOURBON 90 PR. 10 YR. 750 ML</t>
  </si>
  <si>
    <t>A000191</t>
  </si>
  <si>
    <t>GEORGE DICKEL #8 SET 80 PR. 750 ML</t>
  </si>
  <si>
    <t>JIM BEAM GIFT SET (TUMBLER) 80 PR. 750 ML</t>
  </si>
  <si>
    <t>A000193</t>
  </si>
  <si>
    <t>PINNACLE CHERRY LEMONADE VODKA- FR. 70 PR. 750 ML</t>
  </si>
  <si>
    <t>BASIL HAYDEN BOURBON 80 PR. 8 YR. 750 ML</t>
  </si>
  <si>
    <t>KNOB CREEK BOURBON 100 PR. 9 YR. 750 ML</t>
  </si>
  <si>
    <t>PINNACLE TROPICAL PUNCH VODKA- FR. 70 PR. 750 ML</t>
  </si>
  <si>
    <t>GILBEYS VODKA PET 80 PR. 750 ML</t>
  </si>
  <si>
    <t>JIM BEAM BOURBON PET 80 PR. 4 YR. 750 ML</t>
  </si>
  <si>
    <t>BOOKERS BOURBON  127 PR.  6 YR. 750 ML</t>
  </si>
  <si>
    <t>A000203</t>
  </si>
  <si>
    <t>BERENTZEN PEAR LIQUEUR- GERMANY 30 PR. 750 ML</t>
  </si>
  <si>
    <t>174</t>
  </si>
  <si>
    <t>ADMIRAL IMPORTS</t>
  </si>
  <si>
    <t>JACK DANIEL'S SINGLE BARREL WHISKEY 94 PR. 750 ML</t>
  </si>
  <si>
    <t>A000207</t>
  </si>
  <si>
    <t>TY KU CITRUS 34 PR. 750 ML</t>
  </si>
  <si>
    <t>101</t>
  </si>
  <si>
    <t>TY KU LLC</t>
  </si>
  <si>
    <t>CROWN ROYAL BLACK CANADIAN 90 PR. 750 ML</t>
  </si>
  <si>
    <t>RUMCHATA LIQUEUR 28 PR. 750 ML</t>
  </si>
  <si>
    <t>A000218</t>
  </si>
  <si>
    <t>SOUTHERN COMFORT LIME LIQUEUR 55 PR. 750 ML</t>
  </si>
  <si>
    <t>A000221</t>
  </si>
  <si>
    <t>42 BELOW VODKA- NEW ZEALAND 80 PR. 750 ML</t>
  </si>
  <si>
    <t>AMARETTO DIAMORE 42 PR. 750 ML</t>
  </si>
  <si>
    <t>A000224</t>
  </si>
  <si>
    <t>SAUZA CONMEMORATIVO TEQUILA 80 PR. 750 ML</t>
  </si>
  <si>
    <t>A000225</t>
  </si>
  <si>
    <t>PATRON PYRAT XO RESERVE- ANGUILLA 80 PR. 750 ML</t>
  </si>
  <si>
    <t>020</t>
  </si>
  <si>
    <t>THE PATRON SPIRITS COMPANY</t>
  </si>
  <si>
    <t>A000232</t>
  </si>
  <si>
    <t>OLD CROW 80 PR. 3 YR. 750 ML</t>
  </si>
  <si>
    <t>KETEL ONE VODKA VAP W/COCKTAIL SHAKER 80 PR. 750 ML</t>
  </si>
  <si>
    <t>OLD GRAND DAD 80 PR. 4 YR. 750 ML</t>
  </si>
  <si>
    <t>HORNITOS REPOSADO TEQUILA 80 PR. 750 ML</t>
  </si>
  <si>
    <t>MAKERS MARK 46 BOURBON 94 PR. 750 ML</t>
  </si>
  <si>
    <t>A000243</t>
  </si>
  <si>
    <t>ANOS 100 REPOSADO TEQUILA 80 PR. 750 ML</t>
  </si>
  <si>
    <t>A000245</t>
  </si>
  <si>
    <t>HENNESSY BLACK COGNAC 86 PR. 750 ML</t>
  </si>
  <si>
    <t>KRAKEN BLACK SPICED RUM 94 PR. 750 ML</t>
  </si>
  <si>
    <t>170</t>
  </si>
  <si>
    <t>Johnson Brothers Collective LLC</t>
  </si>
  <si>
    <t>916</t>
  </si>
  <si>
    <t>PROXIMO SPIRITS INC.</t>
  </si>
  <si>
    <t>A000247</t>
  </si>
  <si>
    <t>THREE OLIVES RANGTANG VODKA- ENG. 70 PR. 750 ML</t>
  </si>
  <si>
    <t>B &amp; B D.O.M. LIQEUER- FRANCE  80 PR. 750 ML</t>
  </si>
  <si>
    <t>BLANTONS BOURBON 93 PR. 750 ML</t>
  </si>
  <si>
    <t>BACARDI LIGHT RUM 80 PR. 750 ML</t>
  </si>
  <si>
    <t>SILVER IMPORTED</t>
  </si>
  <si>
    <t>A000251</t>
  </si>
  <si>
    <t>CASTILLO SILVER RUM  80 PR. 750 ML</t>
  </si>
  <si>
    <t>A000252</t>
  </si>
  <si>
    <t>CASTILLO GOLD  RUM PET 80 PR. 750 ML</t>
  </si>
  <si>
    <t>OLD FORESTER BOURBON 100 PR.  750 ML</t>
  </si>
  <si>
    <t>DEKUYPER BUTTERSHOTS SCHNAPPS 33 PR. 750 ML</t>
  </si>
  <si>
    <t>A000256</t>
  </si>
  <si>
    <t>DEKUYPER RAZZMATAZZ SCHNAPPS 33 PR. 750 ML</t>
  </si>
  <si>
    <t>MIDNIGHT MOON 80 PR. 750 ML</t>
  </si>
  <si>
    <t>153</t>
  </si>
  <si>
    <t>PIEDMONT DISTILLERS INC.</t>
  </si>
  <si>
    <t>A000259</t>
  </si>
  <si>
    <t>BACARDI 8 GIFT SET 80 PR. 750 ML - CLOSEOUT</t>
  </si>
  <si>
    <t>AGED IMPORTED</t>
  </si>
  <si>
    <t>ST. BRENDAN'S IRISH CREME LIQEUR 34 PR. 750 ML</t>
  </si>
  <si>
    <t>BACARDI 151 RUM  151 PR. 750 ML</t>
  </si>
  <si>
    <t>JOSE CUERVO TRADITIONAL SILVER TEQUILA 80 PR. 750 ML</t>
  </si>
  <si>
    <t>BACARDI GOLD RUM 80 PR. 750 ML</t>
  </si>
  <si>
    <t>BENCHMARK NO. 8 BOURBON 80 PR.4 YR. 750 ML</t>
  </si>
  <si>
    <t>BACARDI BLACK RUM 80 PR. 750 ML</t>
  </si>
  <si>
    <t>BLACK</t>
  </si>
  <si>
    <t>HERRADURA REPOSADO 80 PR. 750 ML</t>
  </si>
  <si>
    <t>HERRADURA SILVER TEQUILA 70 PR. 750 ML</t>
  </si>
  <si>
    <t>A000273</t>
  </si>
  <si>
    <t>SKYY INFUSIONS GINGER VODKA 70 PR. 750 ML</t>
  </si>
  <si>
    <t>A000274</t>
  </si>
  <si>
    <t>BAMA VODKA 80 PR. 750 ML</t>
  </si>
  <si>
    <t>091</t>
  </si>
  <si>
    <t>SOLOMON SPIRITS CORPORATION</t>
  </si>
  <si>
    <t>PINNACLE WHIPPED CREAM VODKA- FRANCE 70 PR. 750 ML</t>
  </si>
  <si>
    <t>A000277</t>
  </si>
  <si>
    <t>CALICO JACK PINEAPPLE COCONUT RUM 42 PR. 750 ML</t>
  </si>
  <si>
    <t>A000279</t>
  </si>
  <si>
    <t>WOODFORD RSV MASTER COLLECTION VERY FINE RARE BOURBON 90 PR.</t>
  </si>
  <si>
    <t>A000280</t>
  </si>
  <si>
    <t>SALVADOR'S MARGARITA 20 PR. 750 ML</t>
  </si>
  <si>
    <t>CORRALEJO REPOSADO TEQUILA 80 PR. 750 ML</t>
  </si>
  <si>
    <t>189</t>
  </si>
  <si>
    <t>INFINIUM SPIRITS INC.</t>
  </si>
  <si>
    <t>DEWAR'S 12 YR. SET (2-50 MLS 15 YR. &amp; 18 YR.) 86 PR. 750 ML</t>
  </si>
  <si>
    <t>JACK DANIEL'S SINGLE BARREL SNIFTER GLASSES94 PR. 750 ML</t>
  </si>
  <si>
    <t>TENNESSEE WHISKEY</t>
  </si>
  <si>
    <t>MAKER'S MARK VAP SET 90 PR. 750 ML</t>
  </si>
  <si>
    <t>A000295</t>
  </si>
  <si>
    <t>BUCHANAN PINEAPPLE GIFT SET 80PR. 750ML</t>
  </si>
  <si>
    <t>A000296</t>
  </si>
  <si>
    <t>SWEET CAROLINA SWEET TEA VODKA 70 PR. 750 ML</t>
  </si>
  <si>
    <t>BURNETT'S VODKA 80 PR. 750 ML</t>
  </si>
  <si>
    <t>A000298</t>
  </si>
  <si>
    <t>VAN GOGH BLUE WHEAT VODKA- HOLLAND  80 PR. 750 ML</t>
  </si>
  <si>
    <t>045</t>
  </si>
  <si>
    <t>SAZERAC CO/375 PARK AVE</t>
  </si>
  <si>
    <t>VIRGIN BOURBON 101 PR. 7 YR. 750 ML</t>
  </si>
  <si>
    <t>RYAN'S IRISH CREAM LIQUEUR 34 PR. 750 ML</t>
  </si>
  <si>
    <t>A000303</t>
  </si>
  <si>
    <t>ST. NICK'S EGG NOG 25 PR. 750 ML</t>
  </si>
  <si>
    <t>JACK DANIEL'S OLD NO. 7 BLACK LABEL 80 PR. 4 YR. 750 ML</t>
  </si>
  <si>
    <t>A000307</t>
  </si>
  <si>
    <t>RED STAG GIFT SET 80 PR. 750 ML</t>
  </si>
  <si>
    <t>JACK DANIEL'S BLACK W/JACK &amp; COKE GLASS 80 PR. 750 ML</t>
  </si>
  <si>
    <t>HORNITOS PLATA W/1 ROCK GLASS 80 PR. 750 ML</t>
  </si>
  <si>
    <t>CRYSTAL HEAD VODKA SET ( 4- SHOT GLASSES) 80 PR. 750 ML</t>
  </si>
  <si>
    <t>1800 REPOSADO TEQUILA TACO TRAY VAP 80 PR. 750 ML</t>
  </si>
  <si>
    <t>HENNESSY VS COGNAC 80 PR. 750 ML</t>
  </si>
  <si>
    <t>SOUTHERN COMFORT BLACK CHERRY LIQUEUR 70 PR. 750 ML</t>
  </si>
  <si>
    <t>LAPHROAIG SINGLE MALT SCOTCH 86 PR. 10 YR. 750 ML</t>
  </si>
  <si>
    <t>A000326</t>
  </si>
  <si>
    <t>BELVEDERE VODKA SET (JAR) 80 PR. 750 ML</t>
  </si>
  <si>
    <t>FIREBALL CINNAMON WHISKY 66 PR. 750 ML</t>
  </si>
  <si>
    <t>A000328</t>
  </si>
  <si>
    <t>DISARONNO ORIGINALE MISSONI 56 PR. 750 ML</t>
  </si>
  <si>
    <t>DRAMBUIE GIFT SET ( 2 GLASSES) 80 PR. 750 ML</t>
  </si>
  <si>
    <t>A000331</t>
  </si>
  <si>
    <t>CONJURE COGNAC 80 PR. 750 ML</t>
  </si>
  <si>
    <t>JACK DANIELS TENN. FIRE SET (2 SHOT GLASSES) 70 PR. 750 ML</t>
  </si>
  <si>
    <t>A000334</t>
  </si>
  <si>
    <t>BACARDI SUPERIOR 1909  RUM - 89 PR. 750 ML</t>
  </si>
  <si>
    <t>A000336</t>
  </si>
  <si>
    <t>THREE OLIVES SET  (3- 50 MLS) 70 PR. 750 ML</t>
  </si>
  <si>
    <t>LUCID ABSINTHE SUPERIEURE- FRANCE 124 PR. 750 ML</t>
  </si>
  <si>
    <t>ABSINTHE CORDIALS-LIQ</t>
  </si>
  <si>
    <t>018</t>
  </si>
  <si>
    <t>HOOD RIVER DISTILLERY</t>
  </si>
  <si>
    <t>A000343</t>
  </si>
  <si>
    <t>WOODFORD RESERVE KENTUCKY DERBY 90 PR. 750 ML</t>
  </si>
  <si>
    <t>011</t>
  </si>
  <si>
    <t>ALLIANCE SPIRITS &amp; WINE LLC</t>
  </si>
  <si>
    <t>FAMILIA CAMARENA REPOSADO TEQUILA 80 PR. 750 ML</t>
  </si>
  <si>
    <t>FAMILIA CAMARENA SILVER TEQUILA 80 PR. 750 ML</t>
  </si>
  <si>
    <t>JAGERMEISTER HOLIDAY VAP 70 PR. 750 ML</t>
  </si>
  <si>
    <t>SAUZA BLUE SILVER TEQUILA 80 PR. 750 ML</t>
  </si>
  <si>
    <t>A000353</t>
  </si>
  <si>
    <t>THREE OLIVES DUDE VODKA- ENGLAND 70 PR. 750 ML</t>
  </si>
  <si>
    <t>A000357</t>
  </si>
  <si>
    <t>IVANABITCH VODKA- NETHERLANDS 80 PR. 750 ML</t>
  </si>
  <si>
    <t>180</t>
  </si>
  <si>
    <t>UNITED WINE &amp; SPIRITS LLC</t>
  </si>
  <si>
    <t>A000359</t>
  </si>
  <si>
    <t>TGI FRIDAYS ON THE ROCKS-ON THE BEACH 15 PR. 750 ML</t>
  </si>
  <si>
    <t>MONTE ALBAN MEZCAL W/AGAVE WORM 80 PR. 750 ML</t>
  </si>
  <si>
    <t>MEZCAL</t>
  </si>
  <si>
    <t>JACK DANIEL'S TENNESSEE HONEY WHISKEY 70 PR. 750 ML</t>
  </si>
  <si>
    <t>SMIRNOFF VODKA 80 PR. 750 ML</t>
  </si>
  <si>
    <t>BARTON VODKA 80 PR. 750 ML</t>
  </si>
  <si>
    <t>A000365</t>
  </si>
  <si>
    <t>STOLICHNAYA WILD CHERRI VODKA- LATVIA 75 PR. 750 ML</t>
  </si>
  <si>
    <t>A000366</t>
  </si>
  <si>
    <t>JOHN BARR BLACK SCOTCH 80 PR. 750 ML</t>
  </si>
  <si>
    <t>TAAKA VODKA 80 PR. 750 ML</t>
  </si>
  <si>
    <t>A000368</t>
  </si>
  <si>
    <t>BELVEDERE RED VODKA- POLAND 80 PR. 750 ML</t>
  </si>
  <si>
    <t>A000369</t>
  </si>
  <si>
    <t>SMIRNOFF CITRUS VODKA 70 PR. 750 ML</t>
  </si>
  <si>
    <t>BELVEDERE UNFILTERED VODKA- POLAND 80 PR. 750 ML - CLOSEOUT</t>
  </si>
  <si>
    <t>GLENMORANGIE 86 PR. 18 YR. 750 ML</t>
  </si>
  <si>
    <t>A000372</t>
  </si>
  <si>
    <t>COINTREAU SET (TOOL KIT) 80 PR. 750 ML</t>
  </si>
  <si>
    <t>GLENMORANGIE QUINTA RUBAN 92 PR. 14 YR. 750 ML</t>
  </si>
  <si>
    <t>SMIRNOFF GRAPE VODKA 70 PR. 750 ML</t>
  </si>
  <si>
    <t>A000377</t>
  </si>
  <si>
    <t>SMIRNOFF TWIST OF MELON VODKA 70 PR. 750 ML</t>
  </si>
  <si>
    <t>ZAYA GRAND RSV - TRINIDAD &amp; TOBAGO  80 PR. 12 YR. 750 ML</t>
  </si>
  <si>
    <t>1800 REPOSADO TEQUILA 80 PR. 750 ML</t>
  </si>
  <si>
    <t>A000384</t>
  </si>
  <si>
    <t>OLD CHARTER 8 80 PR. 750 ML</t>
  </si>
  <si>
    <t>A000385</t>
  </si>
  <si>
    <t>EVAN WILLIAMS CHERRY LIQUEUR 70 PR. 750 ML</t>
  </si>
  <si>
    <t>A000386</t>
  </si>
  <si>
    <t>TAAKA PINK LEMONADE VODKA 60 PR. 750 ML</t>
  </si>
  <si>
    <t>RICH &amp; RARE RSV 80 PR. 750 ML</t>
  </si>
  <si>
    <t>A000390</t>
  </si>
  <si>
    <t>PINNACLE COUNTY FAIR COTTON VODKA- FRANCE 70 PR. 750 ML</t>
  </si>
  <si>
    <t>SMIRNOFF VODKA  100 PR. 750 ML</t>
  </si>
  <si>
    <t>STOLICHNAYA VODKA- LATVIA  80 PR. 750 ML</t>
  </si>
  <si>
    <t>JOSE CUERVO ESPECIAL TEQUILA 80 PR. 750 ML</t>
  </si>
  <si>
    <t>GOLD</t>
  </si>
  <si>
    <t>JOSE CUERVO ESPECIAL SILVER TEQUILA 80 PR. 750 ML</t>
  </si>
  <si>
    <t>JAGERMEISTER LIQUEUR GERMANY 70 PR. 750 ML</t>
  </si>
  <si>
    <t>A000397</t>
  </si>
  <si>
    <t>STOLICHNAYA SET (POWR PK) 80 PR. 750 ML</t>
  </si>
  <si>
    <t>99 BANANAS 99 PR. 750 ML</t>
  </si>
  <si>
    <t>CAPTAIN MORGAN ORIGINAL SPICED RUM 100 PR. 750 ML</t>
  </si>
  <si>
    <t>A000402</t>
  </si>
  <si>
    <t>PINNACLE CITRUS VODKA- FRANCE 70 PR. 750 ML</t>
  </si>
  <si>
    <t>A000403</t>
  </si>
  <si>
    <t>PINNACLE CHOCOLATE WHIPPED VODKA- FRANCE 70 PR. 750 ML</t>
  </si>
  <si>
    <t>A000404</t>
  </si>
  <si>
    <t>ARISTOCRAT GIN 80 PR. 750 ML</t>
  </si>
  <si>
    <t>ELIJAH CRAIG SMALL BATCH BOURBON 94 PR. 750 ML</t>
  </si>
  <si>
    <t>CRUZAN DARK RUM- VIRGIN ISLANDS 80 PR. 750 ML</t>
  </si>
  <si>
    <t>A000410</t>
  </si>
  <si>
    <t>MONTEZUMA  GOLD TEQUILA 80 PR. 750 ML</t>
  </si>
  <si>
    <t>MONTEZUMA WHITE TEQUILA 80 PR. 750 ML</t>
  </si>
  <si>
    <t>KNOB CREEK SINGLE BARREL RSV 120 PR. 750 ML</t>
  </si>
  <si>
    <t>HEAVEN HILL BLENDED WHISKEY 80 PR. 750 ML</t>
  </si>
  <si>
    <t>A000415</t>
  </si>
  <si>
    <t>PUCKER WILD CHERRY TEASE VODKA- 70 PR. 750 ML</t>
  </si>
  <si>
    <t>A000416</t>
  </si>
  <si>
    <t>FIGHTING COCK BOURBON 103 PR. 750 ML</t>
  </si>
  <si>
    <t>A000417</t>
  </si>
  <si>
    <t>PUCKER SOUR APPLE SASS VODKA 70 PR. 750 ML</t>
  </si>
  <si>
    <t>SOUTHERN COMFORT LIQ 70 PR. 750 ML</t>
  </si>
  <si>
    <t>GENTLEMAN JACK TENNESSEE WHISKEY 80 PR. 750 ML</t>
  </si>
  <si>
    <t>GLENMORANGIE SINGLE MALT 86 PR. 10 YR. 750 ML</t>
  </si>
  <si>
    <t>A000421</t>
  </si>
  <si>
    <t>SMIRNOFF VODKA 90 PR. 750 ML</t>
  </si>
  <si>
    <t>CHRISTIAN BROTHERS AMBER BRANDY 80 PR. 750 ML</t>
  </si>
  <si>
    <t>BRANDY DOMESTIC</t>
  </si>
  <si>
    <t>A000424</t>
  </si>
  <si>
    <t>COPA DE ORO COFFEE LIQUEUR 42 PR. 750 ML</t>
  </si>
  <si>
    <t>KAHLUA COFFEE LIQUEUR  40 PR. 750 ML</t>
  </si>
  <si>
    <t>COFFEE CORDIALS-LIQ</t>
  </si>
  <si>
    <t>SOUTHERN COMFORT LIQUEUR 100 PR. 750 ML</t>
  </si>
  <si>
    <t>ALIZE GOLD PASSION-  FRANCE 32 PR. 750 ML</t>
  </si>
  <si>
    <t>OTHER COCKTAILS</t>
  </si>
  <si>
    <t>CANADIAN MIST CANADIAN WHISKY PET 80 PR. 3 YR. 750 ML</t>
  </si>
  <si>
    <t>A000433</t>
  </si>
  <si>
    <t>STARBUCKS GIFT SET 40 PR. 750 ML</t>
  </si>
  <si>
    <t>HIGHLAND PARK 12YR SINGLE MALT 86 PR. 750 ML</t>
  </si>
  <si>
    <t>A000438</t>
  </si>
  <si>
    <t>SOUTHERN COMFORT SET (2 GLASSES) 70 PR. 750 ML</t>
  </si>
  <si>
    <t>A000439</t>
  </si>
  <si>
    <t>DEKUYPER HOT DAMN 30 PR. 750 ML</t>
  </si>
  <si>
    <t>EARLY TIMES PET 80 PR. 750 ML</t>
  </si>
  <si>
    <t>A000442</t>
  </si>
  <si>
    <t>CHRISTIAN BROTHERS FROST WHITE BRANDY 70 PR. 750 ML</t>
  </si>
  <si>
    <t>EVAN WILLIAMS HONEY LIQUEUR 70 PR. 750 ML</t>
  </si>
  <si>
    <t>A000448</t>
  </si>
  <si>
    <t>CORZO SILVER TEQUILA 80 PR. 750 ML</t>
  </si>
  <si>
    <t>A000449</t>
  </si>
  <si>
    <t>CAZADORES BLANCO TEQUILA 80 PR. 750 ML-DELETED</t>
  </si>
  <si>
    <t>SMIRNOFF PEPPERMINT TWIST VODKA 60 PR. 750 ML</t>
  </si>
  <si>
    <t>CALICO JACK COCONUT RUM 42 PR. 750 ML - DELISTED</t>
  </si>
  <si>
    <t>HENNESSY V.S VAP  80 PR. 750 ML</t>
  </si>
  <si>
    <t>WILD TURKEY 101 BOURBON 101 PR. 750 ML</t>
  </si>
  <si>
    <t>WILD TURKEY 101 PET 101 PR. 750 ML</t>
  </si>
  <si>
    <t>CIROC RED BERRY VODKA- FRANCE 70 PR. 750 ML</t>
  </si>
  <si>
    <t>407</t>
  </si>
  <si>
    <t>CIROC SPIRITS LLC</t>
  </si>
  <si>
    <t>A000458</t>
  </si>
  <si>
    <t>DON COSSACK VODKA 100 PR. 750 ML</t>
  </si>
  <si>
    <t>080</t>
  </si>
  <si>
    <t>M S WALKER INC</t>
  </si>
  <si>
    <t>A000459</t>
  </si>
  <si>
    <t>DON COSSACK VODKA 80 PR. 750 ML</t>
  </si>
  <si>
    <t>MYERS'S ORIGINAL DARK RUM 80 PR. 750 ML</t>
  </si>
  <si>
    <t>CIROC COCONUT VODKA- FRANCE 70 PR. 750 ML</t>
  </si>
  <si>
    <t>GLENMORANGIE LASANTA SINGLE MALT 80 PR. 750 ML</t>
  </si>
  <si>
    <t>A000465</t>
  </si>
  <si>
    <t>ABSOLUT BERRI ACAI VODKA- SWEDEN 80 PR. 750 ML</t>
  </si>
  <si>
    <t>UV BLUE RASPBERRY VODKA 60 PR. 750 ML</t>
  </si>
  <si>
    <t>082</t>
  </si>
  <si>
    <t>PHILLIPS PRODUCTS COMPANY</t>
  </si>
  <si>
    <t>PAUL MASSON GRANDE AMBER BRANDY 80 PR. 3 YR. 750 ML</t>
  </si>
  <si>
    <t>PINNACLE VODKA 100 PR.- FRANCE 100 PR. 750 ML</t>
  </si>
  <si>
    <t>A000470</t>
  </si>
  <si>
    <t>PINNACLE RASPBERRY VODKA- FRANCE 70 PR. 750 ML</t>
  </si>
  <si>
    <t>A000471</t>
  </si>
  <si>
    <t>PINNACLE ORANGE VODKA- FRANCE 70 PR. 750 ML</t>
  </si>
  <si>
    <t>SOUTHERN COMFORT PET 70 PR. 750 ML</t>
  </si>
  <si>
    <t>THE FAMOUS GROUSE SCOTCH 80 PR. 750 ML</t>
  </si>
  <si>
    <t>A000476</t>
  </si>
  <si>
    <t>V6 RYE VODKA 80 PR. 750 ML</t>
  </si>
  <si>
    <t>094</t>
  </si>
  <si>
    <t>EMPIRE WINERY &amp; DISTILLERY</t>
  </si>
  <si>
    <t>A000478</t>
  </si>
  <si>
    <t>REBEL YELL RESERVE BOURBON 90 PR. 4 YR. 750 ML</t>
  </si>
  <si>
    <t>A000479</t>
  </si>
  <si>
    <t>T &amp; W LIMONELLA KEY LIME LIQUEUR 52 PR. 750 ML</t>
  </si>
  <si>
    <t>A000480</t>
  </si>
  <si>
    <t>WILD TURKEY SPICED BOURBON 86 PR. 750 ML</t>
  </si>
  <si>
    <t>A000482</t>
  </si>
  <si>
    <t>CUPCAKE VANILLA FROSTING VODKA 70 PR. 750 ML</t>
  </si>
  <si>
    <t>007</t>
  </si>
  <si>
    <t>THE WINE GROUP</t>
  </si>
  <si>
    <t>A000487</t>
  </si>
  <si>
    <t>SMIRNOFF HOLIDAY ORNAMENT 80 PR. 750 ML</t>
  </si>
  <si>
    <t>WILD TURKEY RARE BREED 750 ML</t>
  </si>
  <si>
    <t>CANADIAN MIST CANADIAN WHISKY 80 PR. 3YR. 750 ML</t>
  </si>
  <si>
    <t>NEW AMSTERDAM VODKA 80 PR. 750 ML</t>
  </si>
  <si>
    <t>A000498</t>
  </si>
  <si>
    <t>BIRD DOG APPLE WHISKEY SET (2 MINI'S) 80 PR. 750 ML</t>
  </si>
  <si>
    <t>103</t>
  </si>
  <si>
    <t>WESTERN SPIRITS BEVERAGE CO.</t>
  </si>
  <si>
    <t>A000499</t>
  </si>
  <si>
    <t>PALLINI LIMONCELLO- ITALY 52 PR. 750 ML</t>
  </si>
  <si>
    <t>078</t>
  </si>
  <si>
    <t>CASTLE BRANDS USA CORP.</t>
  </si>
  <si>
    <t>GOSLINGS BLACK SEAL RUM 80 PR. 750 ML</t>
  </si>
  <si>
    <t>A000506</t>
  </si>
  <si>
    <t>PUCKER GRAPE GONE WILD VODKA 70 PR. 750 ML</t>
  </si>
  <si>
    <t>A000509</t>
  </si>
  <si>
    <t>CRUZAN STRAWBERRY RUM 42 PR. 750 ML</t>
  </si>
  <si>
    <t>SAUZA BLUE REPOSADO TEQUILA 80 PR. 750 ML</t>
  </si>
  <si>
    <t>DOMAINE DE CANTON GINGER LIQ.- FR 56 PR. 750 ML</t>
  </si>
  <si>
    <t>A000517</t>
  </si>
  <si>
    <t>13TH COLONY SOUTHERN CORN WHISKEY 95 PR. 750 ML</t>
  </si>
  <si>
    <t>072</t>
  </si>
  <si>
    <t>THIRTEENTH COLONY DISTILLERIES</t>
  </si>
  <si>
    <t>A000519</t>
  </si>
  <si>
    <t>EVERGLO LIQUEUR- HOLLAND 40 PR. 750 ML</t>
  </si>
  <si>
    <t>133</t>
  </si>
  <si>
    <t>CAROLINA ONE INC.</t>
  </si>
  <si>
    <t>MIDNIGHT MOON STRAWBERRY 100 PR. 750 ML</t>
  </si>
  <si>
    <t>MIDNIGHT MOON APPLE PIE 70 PR. 750 ML</t>
  </si>
  <si>
    <t>A000522</t>
  </si>
  <si>
    <t>CHRISTIAN BROTHERS GRAND RESERVE VSOP 80 PR. 750 ML</t>
  </si>
  <si>
    <t>FIREFLY SWEET TEA VODKA 70 PR. 750 ML - DELISTED</t>
  </si>
  <si>
    <t>PRICHARD'S SWEET LUCY LIQUEUR 70 PR. 750 ML</t>
  </si>
  <si>
    <t>199</t>
  </si>
  <si>
    <t>PRICHARDS DISTILLERY INC</t>
  </si>
  <si>
    <t>A000527</t>
  </si>
  <si>
    <t>AGAVERO ORANGE TEQUILA LIQ.- MEXICO 64 PR. 750 ML</t>
  </si>
  <si>
    <t>A000528</t>
  </si>
  <si>
    <t>HENNESSY V.S. SET ( 50 ML VSOP &amp; CHAIN) 80 PR. 750 ML</t>
  </si>
  <si>
    <t>A000530</t>
  </si>
  <si>
    <t>LA COLLECTION HORSE 80 PR. 750 ML</t>
  </si>
  <si>
    <t>157</t>
  </si>
  <si>
    <t>Triple Crown</t>
  </si>
  <si>
    <t>911</t>
  </si>
  <si>
    <t>TRIPLE CROWN BROKERAGE INC</t>
  </si>
  <si>
    <t>A000532</t>
  </si>
  <si>
    <t>THREE OLIVES CAKE VODKA- ENGLAND 70 PR. 750 ML</t>
  </si>
  <si>
    <t>TAAKA WHIPPED CREAM VODKA 60 PR. 750 ML</t>
  </si>
  <si>
    <t>A000535</t>
  </si>
  <si>
    <t>CHAPALA COFFEE LIQUEUR 43 PR. 750 ML</t>
  </si>
  <si>
    <t>A000536</t>
  </si>
  <si>
    <t>SKYY INFUSIONS BLOOD ORANGE VODKA 70 PR./ 750 ML</t>
  </si>
  <si>
    <t>A000537</t>
  </si>
  <si>
    <t>JAMESON IRISH WHISKEY 80 PR.12 YR. 750 ML</t>
  </si>
  <si>
    <t>BARTON GIN PET 80 PR. 750 ML</t>
  </si>
  <si>
    <t>A000540</t>
  </si>
  <si>
    <t>CALICO JACK SPICED RUM 70 PR. 750 ML</t>
  </si>
  <si>
    <t>A000541</t>
  </si>
  <si>
    <t>DIXIE DEW CORN WHISKY 100 PR. 750 ML</t>
  </si>
  <si>
    <t>A000543</t>
  </si>
  <si>
    <t>PINNACLE CAKE VODKA- FRANCE 70 PR. 750 ML</t>
  </si>
  <si>
    <t>A000544</t>
  </si>
  <si>
    <t>PINNACLE RED LIQUORICE VODKA- FRANCE 70 PR. 750 ML</t>
  </si>
  <si>
    <t>BEEFEATER GIN- ENGLAND  94 PR. 750 ML</t>
  </si>
  <si>
    <t>BOTANICAL</t>
  </si>
  <si>
    <t>A000546</t>
  </si>
  <si>
    <t>COURVOISIER VSOP SET (DECANTER) 80 PR. 750 ML</t>
  </si>
  <si>
    <t>JAMESON IRISH WHISKEY 80 PR. 750 ML</t>
  </si>
  <si>
    <t>BLENDED IRISH WHISKEY</t>
  </si>
  <si>
    <t>COURVOISIER VSOP COGNAC 80 PR. 750 ML</t>
  </si>
  <si>
    <t>COURVOISIER VS COGNAC 80 PR. 750 ML</t>
  </si>
  <si>
    <t>DRAMBUIE- SCOTLAND 80 PR. 750 ML</t>
  </si>
  <si>
    <t>A000551</t>
  </si>
  <si>
    <t>COURVOISIER ROSE COGNAC 80 PR. 750 ML</t>
  </si>
  <si>
    <t>A000552</t>
  </si>
  <si>
    <t>PINNACLE CHERRY WHIPPED VODKA- FRANCE 70 PR. 750 ML</t>
  </si>
  <si>
    <t>A000554</t>
  </si>
  <si>
    <t>PINNACLE ORANGE WHIPPED VODKA- FRANCE 70 PR. 750 ML</t>
  </si>
  <si>
    <t>RICH &amp; RARE CANADIAN PET 80 PR. 750 ML</t>
  </si>
  <si>
    <t>FOUR ROSES YELLOW LABEL BOURBON 80 PR. 750 ML</t>
  </si>
  <si>
    <t>055</t>
  </si>
  <si>
    <t>FOUR ROSES DISTILLERY LLC</t>
  </si>
  <si>
    <t>FOUR ROSES SINGLE BARREL BOURBON 100 PR. 750 ML</t>
  </si>
  <si>
    <t>CATHEAD VODKA  80 PR. 750 ML</t>
  </si>
  <si>
    <t>183</t>
  </si>
  <si>
    <t>BOTTLE TREE BEVERAGE CO. LLC.</t>
  </si>
  <si>
    <t>TAAKA VODKA PET 80 PR. 750 ML</t>
  </si>
  <si>
    <t>SKINNYGIRL MARGARITA 25 PR. 750 ML</t>
  </si>
  <si>
    <t>MARGARITA COCKTAILS</t>
  </si>
  <si>
    <t>POPOV VODKA PET 80 PR. 750 ML</t>
  </si>
  <si>
    <t>CLUB 400 BLEND  80 PR. 750 ML</t>
  </si>
  <si>
    <t>BACARDI SPICED RUM 70 PR. 750 ML</t>
  </si>
  <si>
    <t>A000573</t>
  </si>
  <si>
    <t>LORD BALTIMORE GIN 80 PR. 750 ML</t>
  </si>
  <si>
    <t>A000574</t>
  </si>
  <si>
    <t>BAMA VODKA PET 80 PR. 750 ML</t>
  </si>
  <si>
    <t>A000580</t>
  </si>
  <si>
    <t>AVION SILVER W/ MARGARITA MIX 80 PR. 750 ML</t>
  </si>
  <si>
    <t>A000582</t>
  </si>
  <si>
    <t>FULTON'S HARVEST PUMPKIN CREAM LIQ. 12 PR. 750 ML</t>
  </si>
  <si>
    <t>A000583</t>
  </si>
  <si>
    <t>HENNESSY VS LIMITED EDITION 80 PR. 750 ML</t>
  </si>
  <si>
    <t>SMIRNOFF WHIPPED CREAM VODKA 60 PR. 750 ML</t>
  </si>
  <si>
    <t>A000586</t>
  </si>
  <si>
    <t>SMIRNOFF FLUFFED MARSHMALLOW VODKA 60 PR. 750 ML</t>
  </si>
  <si>
    <t>A000587</t>
  </si>
  <si>
    <t>COURVOISIER VS COGNAC SET (2 GLASSES) 80 PR. 750 ML</t>
  </si>
  <si>
    <t>JOHNNIE WALKER DOUBLE BLACK SCOTCH 80 PR. 750 ML</t>
  </si>
  <si>
    <t>A000590</t>
  </si>
  <si>
    <t>CALICO JACK WHIPPED CREAM RUM 42 PR. 750 ML</t>
  </si>
  <si>
    <t>A000591</t>
  </si>
  <si>
    <t>CALICO JACK CHERRY RUM 42 PR. 750 ML</t>
  </si>
  <si>
    <t>A000594</t>
  </si>
  <si>
    <t>FULTON'S HARVEST APPLE PIE CREAM LIQUEUR 25 PR. 750 ML</t>
  </si>
  <si>
    <t>BUCHANAN'S DELUXE WITH 2 SALSA BOWLS  80 PR. 12 YR. 750 ML</t>
  </si>
  <si>
    <t>KETEL ONE VODKA- HOLLAND 80 PR. 750 ML</t>
  </si>
  <si>
    <t>A000601</t>
  </si>
  <si>
    <t>REMY MARTIN XO SET (50 ML XOE)  80 PR. 750 ML</t>
  </si>
  <si>
    <t>A000602</t>
  </si>
  <si>
    <t>EL JIMADOR BLANCO SET (GLASS) 80 PR. 750 ML</t>
  </si>
  <si>
    <t>VEEV ACAI GIFT SET 60 PR. 750 ML</t>
  </si>
  <si>
    <t>IMPORTED OTHER</t>
  </si>
  <si>
    <t>024</t>
  </si>
  <si>
    <t>PARK STREET IMPORTS /</t>
  </si>
  <si>
    <t>RUMPLEMINZE PEPPERMINT SCHNAPPS- GERMANY 100 PR. 750 ML</t>
  </si>
  <si>
    <t>A000607</t>
  </si>
  <si>
    <t>THE GLENLIVET FOUNDERS RSV SET BITTERS &amp; SPOON 80 PR. 750 ML</t>
  </si>
  <si>
    <t>A000608</t>
  </si>
  <si>
    <t>KAHLUA PEPPERMINT MOCHA LIQUEUR 40 PR. 750 ML</t>
  </si>
  <si>
    <t>A000609</t>
  </si>
  <si>
    <t>TANQUERAY STERLING VODKA- ENGLAND 80 PR. 750 ML</t>
  </si>
  <si>
    <t>A000610</t>
  </si>
  <si>
    <t>SKINNYGIRL WHITE CRANBERRY COSMO 20 PR. 750 ML</t>
  </si>
  <si>
    <t>ARDBEG SINGLE MALT SCOTCH 92 PR. 10 YR. 750 ML</t>
  </si>
  <si>
    <t>A000612</t>
  </si>
  <si>
    <t>AVION REPOSADO TEQUILA 80 PR. 750 ML</t>
  </si>
  <si>
    <t>AVION SILVER TEQUILA W/ CANNISTER 80 PR. 750 ML</t>
  </si>
  <si>
    <t>ESPOLON BLANCO TEQUILA 80 PR. 750 ML</t>
  </si>
  <si>
    <t>MIDNIGHT MOON BLUEBERRY 100 PR. 750 ML</t>
  </si>
  <si>
    <t>A000619</t>
  </si>
  <si>
    <t>ADULT CHOCOLATE MILK LIQUEUR 40 PR. 750 ML</t>
  </si>
  <si>
    <t>093</t>
  </si>
  <si>
    <t>W. J. DEUTSCH &amp; SONS</t>
  </si>
  <si>
    <t>A000620</t>
  </si>
  <si>
    <t>KRU 82 VODKA (STEEL)- HOLLAND 82 PR. 750 ML</t>
  </si>
  <si>
    <t>BIRD DOG BLACKBERRY WHISKEY 80 PR. 750 ML</t>
  </si>
  <si>
    <t>HENNESSY VSOP COGNAC 80 PR. 750 ML</t>
  </si>
  <si>
    <t>A000623</t>
  </si>
  <si>
    <t>GRAND MARNIER CHERRY LIQUEUR- FRANCE 80 PR. 750 ML</t>
  </si>
  <si>
    <t>A000624</t>
  </si>
  <si>
    <t>SKYY 90 VODKA  90 PR. 750 ML</t>
  </si>
  <si>
    <t>A000625</t>
  </si>
  <si>
    <t>PINNACLE COOKIE DOUGH VODKA- FRANCE 70 PR. 750 ML</t>
  </si>
  <si>
    <t>A000627</t>
  </si>
  <si>
    <t>MONTEBELLO LONG ISLAND ICED TEA COCKTAIL 42 PR. 750 ML</t>
  </si>
  <si>
    <t>122</t>
  </si>
  <si>
    <t>MONTEBELLO BRANDS INC</t>
  </si>
  <si>
    <t>GOLDSCHLAGER CINNAMON SCHNAPPS- CANADA 87 PR. 750 ML</t>
  </si>
  <si>
    <t>CINNAMON SCHNAPPS</t>
  </si>
  <si>
    <t>A000629</t>
  </si>
  <si>
    <t>PINNACLE RED BERRY- FRANCE 70 PR. 750 ML</t>
  </si>
  <si>
    <t>A000630</t>
  </si>
  <si>
    <t>BUSHMILLS BLACK SET (ICE MOLD) 80 PR. 750 ML</t>
  </si>
  <si>
    <t>A000631</t>
  </si>
  <si>
    <t>PINNACLE ATOMIC HOT VODKA- FRANCE 70 PR. 750 ML</t>
  </si>
  <si>
    <t>A000632</t>
  </si>
  <si>
    <t>CALICO JACK CAKE RUM 42 PR. 750 ML</t>
  </si>
  <si>
    <t>BUSHMILLS IRISH WHISKEY 80 PR. 750 ML</t>
  </si>
  <si>
    <t>JIM BEAM RYE WHISKEY 4YR. 750 ML</t>
  </si>
  <si>
    <t>RYE AMERICAN WHISKEY</t>
  </si>
  <si>
    <t>A000635</t>
  </si>
  <si>
    <t>BURNETTS PUMPKIN SPICED VODKA 70 PR. 750 ML</t>
  </si>
  <si>
    <t>A000639</t>
  </si>
  <si>
    <t>BURNETTS HOT CINNAMON VODKA 70 PR. 750 ML</t>
  </si>
  <si>
    <t>A000640</t>
  </si>
  <si>
    <t>ADMIRAL NELSON EGG NOG 25 PR. 750 ML</t>
  </si>
  <si>
    <t>BOMBAY SAPPHIRE GIN- ENGLAND 94 PR. 750 ML</t>
  </si>
  <si>
    <t>A000642</t>
  </si>
  <si>
    <t>PRICHARD'S TENNESSEE WHISKEY 80 PR. 750 ML</t>
  </si>
  <si>
    <t>121</t>
  </si>
  <si>
    <t>AVENIU BRANDS</t>
  </si>
  <si>
    <t>CLEAR SPRING GRAIN ALCOHOL 190 PR. 750 ML</t>
  </si>
  <si>
    <t>GRAIN ALCOHOL</t>
  </si>
  <si>
    <t>A000645</t>
  </si>
  <si>
    <t>GLENMORANGIE 10 YR. SET (50 ML LASANTA &amp; TUMBLER) 80 PR. 750</t>
  </si>
  <si>
    <t>BAILEYS ORIGINAL IRISH CREAM LIQUEUR- IRELAND 34 PR. 750 ML</t>
  </si>
  <si>
    <t>A000648</t>
  </si>
  <si>
    <t>TRES AGAVE BLANCO PACK (W/ MARGARITA MIX) 80 PR.</t>
  </si>
  <si>
    <t>107</t>
  </si>
  <si>
    <t>UNITED-JOHNSON BROS. OF AL LLC</t>
  </si>
  <si>
    <t>A000649</t>
  </si>
  <si>
    <t>GORDONS LONDON DRY GIN 80 PR. 750 ML</t>
  </si>
  <si>
    <t>A000650</t>
  </si>
  <si>
    <t>ABSOLUT BLOODY MARY SET 80 PR. 750 ML</t>
  </si>
  <si>
    <t>MALIBU COCONUT RUM PET 42 PR. 750 ML</t>
  </si>
  <si>
    <t>A000653</t>
  </si>
  <si>
    <t>MALIBU CRANBERRY CHERRY RUM 42 PR. 750 ML</t>
  </si>
  <si>
    <t>CUTTY SARK SCOTCH 80 PR. 750 ML</t>
  </si>
  <si>
    <t>THE MACALLAN SINGLE MALT SCOTCH  86 PR. 12 YR. 750 ML</t>
  </si>
  <si>
    <t>MALIBU BLACK RUM 70 PR. 750 ML</t>
  </si>
  <si>
    <t>MALIBU COCONUT RUM  42 PR. 750 ML</t>
  </si>
  <si>
    <t>JIM BEAM DEVILS CUT BOURBON 90 PR. 750 ML</t>
  </si>
  <si>
    <t>JIM BEAM BLACK SET (2 ROCK GLASSES) 90 PR. 8 YR. 750 ML</t>
  </si>
  <si>
    <t>JIM BEAM BLACK 86 PR. 8 YR. 750 ML</t>
  </si>
  <si>
    <t>KAMORA COFFEE LIQUEUR 40 PR. 750 M-CLOSEOUT</t>
  </si>
  <si>
    <t>JIM BEAM BOURBON 80 PR. 4 YR. 750 ML</t>
  </si>
  <si>
    <t>A000665</t>
  </si>
  <si>
    <t>TRES AGAVES REPOSADO TEQUILA 80 PR. 750 ML</t>
  </si>
  <si>
    <t>A000667</t>
  </si>
  <si>
    <t>360 DOUBLE CHOCOLATE VODKA 70 PR. 750 ML</t>
  </si>
  <si>
    <t>A000668</t>
  </si>
  <si>
    <t>360 SORRENTO LEMON VODKA 70 PR. 750 ML</t>
  </si>
  <si>
    <t>REMY MARTIN VSOP COGNAC 80 PR. 750 ML</t>
  </si>
  <si>
    <t>J &amp; B RARE SCOTCH  80 PR. 750 ML</t>
  </si>
  <si>
    <t>BLENDED SCOTCH</t>
  </si>
  <si>
    <t>ABSOLUT W/ 2 MARTINI GLASSES 80 PR. 750 ML</t>
  </si>
  <si>
    <t>A000674</t>
  </si>
  <si>
    <t>KAMORA SET (MUG)40 PR. 750 ML</t>
  </si>
  <si>
    <t>ABSOLUT VODKA- SWEDEN 80 PR. 750 ML</t>
  </si>
  <si>
    <t>ABSOLUT MANGO VODKA- SWEDEN 80 PR. 750 ML</t>
  </si>
  <si>
    <t>A000678</t>
  </si>
  <si>
    <t>ABSOLUT SEQUIN VODKA- SWEDEN 80 PR. 750 ML</t>
  </si>
  <si>
    <t>ABSOLUT MANDRIN VODKA- SWEDEN 80 PR. 750 ML</t>
  </si>
  <si>
    <t>ABSOLUT PEPPAR VODKA- SWEDEN 80 PR. 750 ML</t>
  </si>
  <si>
    <t>A000682</t>
  </si>
  <si>
    <t>ABSOLUT GRAPEVINE VODKA- SWEDEN 80 PR. 750 ML</t>
  </si>
  <si>
    <t>A000683</t>
  </si>
  <si>
    <t>ABSOLUT CITRON MULE SET (GINGER BEER) 80 PR. 750 ML</t>
  </si>
  <si>
    <t>A000684</t>
  </si>
  <si>
    <t>ABSOLUT CHERRYKRAN VODKA- SWEDEN 750 ML</t>
  </si>
  <si>
    <t>JOHNNIE WALKER BLACK LABEL SCOTCH 80 PR.12 YR. 750 ML</t>
  </si>
  <si>
    <t>TANQUERAY RANGPUR GIN- ENGLAND 82 PR. 750 ML</t>
  </si>
  <si>
    <t>JOHNNIE WALKER RED LABEL SCOTCH 80 PR. 750 ML</t>
  </si>
  <si>
    <t>TANQUERAY SPECIAL DRY GIN- ENGLAND 95 PR. 750 ML</t>
  </si>
  <si>
    <t>E &amp; J GOLD BRANDY 80 PR. 750 ML</t>
  </si>
  <si>
    <t>ABSOLUT CITRON VODKA- SWEDEN 80 PR. 750 ML</t>
  </si>
  <si>
    <t>GRAND MARNIER LIQUEUR - FRANCE 80 PR. 750 ML</t>
  </si>
  <si>
    <t>BOMBAY GIN- ENGLAND 86 PR. 750 ML</t>
  </si>
  <si>
    <t>A000696</t>
  </si>
  <si>
    <t>REMY MARTIN VS COGNAC 80 PR. 750 ML</t>
  </si>
  <si>
    <t>ABSOLUT PEARS VODKA- SWEDEN 80 PR. 750 ML</t>
  </si>
  <si>
    <t>GRAND MARNIER SET (GLASS) 80 PR. 750 ML</t>
  </si>
  <si>
    <t>A000700</t>
  </si>
  <si>
    <t>NEW AMSTERDAM VODKA GIFT SET 80 PR. 750 ML</t>
  </si>
  <si>
    <t>A000702</t>
  </si>
  <si>
    <t>STOLICHNAYA CHOCO RAZBERI VODKA- LATVIA 75 PR. 750 ML</t>
  </si>
  <si>
    <t>A000704</t>
  </si>
  <si>
    <t>V2 VODKA- HOLLAND 80 PR. 750 ML</t>
  </si>
  <si>
    <t>ABSOLUT VANILA VODKA- SWEDEN 80 PR. 750 ML</t>
  </si>
  <si>
    <t>PENDLETON CANADIAN WHISKY 80 PR. 750 ML</t>
  </si>
  <si>
    <t>A000708</t>
  </si>
  <si>
    <t>CASA NOBLE CRYSTAL TEQUILA 80 PR. 750 ML</t>
  </si>
  <si>
    <t>125</t>
  </si>
  <si>
    <t>CONSTELLATION BRANDS INC.</t>
  </si>
  <si>
    <t>A000709</t>
  </si>
  <si>
    <t>BLUE CHAIR BAY COCONUT SPICE RUM CREAM LIQUEUR 30 PR. 750 ML</t>
  </si>
  <si>
    <t>A000712</t>
  </si>
  <si>
    <t>99 WHIPPED CREAM SCHNAPPS 99 PR. 750 ML</t>
  </si>
  <si>
    <t>CALYPSO SPICED RUM 70 PR. 750 ML</t>
  </si>
  <si>
    <t>A000716</t>
  </si>
  <si>
    <t>RASPBERRY DI AMORE LIQUEUR 33 PR. 750 ML</t>
  </si>
  <si>
    <t>MALIBU RED RUM 70 PR. 750 ML</t>
  </si>
  <si>
    <t>A000718</t>
  </si>
  <si>
    <t>MALIBU SUNSHINE RUM 42 PR. 750 ML</t>
  </si>
  <si>
    <t>1800 COCONUT TEQUILA 70 PR. 750 ML</t>
  </si>
  <si>
    <t>FLAVORED TEQUILA</t>
  </si>
  <si>
    <t>A000720</t>
  </si>
  <si>
    <t>THREE OLIVES SUPER COLA VODKA- ENGLAND 70 PR. 750 ML</t>
  </si>
  <si>
    <t>MAESTRO DOBEL DIAMOND TEQUILA 80 PR. 750 ML</t>
  </si>
  <si>
    <t>CRISTILINO</t>
  </si>
  <si>
    <t>HENDRICK'S GIN - SCOTLAND 88 PR. 750 ML</t>
  </si>
  <si>
    <t>EL JIMADOR BLANCO TEQUILA 80 PR. 750 ML</t>
  </si>
  <si>
    <t>SEAGRAM'S SMOOTH VODKA 80 PR. 750 ML</t>
  </si>
  <si>
    <t>SAILOR JERRY SPICED NAVY RUM 92 PR. 750 ML</t>
  </si>
  <si>
    <t>CIROC SNAP FROST VODKA- FRANCE 80 PR. 750 ML</t>
  </si>
  <si>
    <t>A000730</t>
  </si>
  <si>
    <t>SOUTHERN COMFORT PEPPER LIQUEUR 70 PR. 750 ML</t>
  </si>
  <si>
    <t>A000731</t>
  </si>
  <si>
    <t>COINTREAU NOIR LIQUEUR- FRANCE 80 PR. 750 ML</t>
  </si>
  <si>
    <t>ARDBEG AN OA SET (SMOKER) 93 PR. 750 ML</t>
  </si>
  <si>
    <t>A000735</t>
  </si>
  <si>
    <t>RED STAG HONEY TEA BOURBON 80 PR. 750 ML</t>
  </si>
  <si>
    <t>EL JIMADOR REPOSADO SET (GLASS) 80 PR. 750 ML</t>
  </si>
  <si>
    <t>EL JIMADOR REPOSADO TEQUILA 80 PR. 750 ML</t>
  </si>
  <si>
    <t>A000738</t>
  </si>
  <si>
    <t>PUCKER RASPBERRY RAVE VODKA 70 PR. 750 ML</t>
  </si>
  <si>
    <t>A000740</t>
  </si>
  <si>
    <t>PUCKER LEMONADE LUST VODKA 70 PR. 750 ML</t>
  </si>
  <si>
    <t>A000741</t>
  </si>
  <si>
    <t>SKINNYGIRL TANGERINE VODKA 70 PR. 750 ML</t>
  </si>
  <si>
    <t>KNOB CREEK RYE WHISKEY 100 PR. 750 ML</t>
  </si>
  <si>
    <t>A000743</t>
  </si>
  <si>
    <t>SKINNYGIRL BARE NAKED VODKA 70 PR. 750 ML</t>
  </si>
  <si>
    <t>SKINNYGIRL WHITE PEACH MARGARITA 25 PR. 750 ML</t>
  </si>
  <si>
    <t>A000745</t>
  </si>
  <si>
    <t>COURVOISIER C COGNAC 80 PR. 750 ML</t>
  </si>
  <si>
    <t>CAPTAIN MORGAN BLACK SPICED RUM 95 PR. 750 ML</t>
  </si>
  <si>
    <t>A000747</t>
  </si>
  <si>
    <t>NUVO LEMON SORBET LIQUEUR- FRANCE 50 PR. 750 ML</t>
  </si>
  <si>
    <t>CIROC PEACH VODKA - FRANCE 70 PR. 750 ML</t>
  </si>
  <si>
    <t>A000750</t>
  </si>
  <si>
    <t>BUSHMILLS IRISH HONEY IRISH WHISKEY 70 PR. 750 ML</t>
  </si>
  <si>
    <t>BULLEIT RYE WHISKEY 90 PR. 750 ML</t>
  </si>
  <si>
    <t>A000753</t>
  </si>
  <si>
    <t>RED STAG SPICED WHISKEY 80 PR. 750 ML</t>
  </si>
  <si>
    <t>ABSOLUT RASPBERRY VODKA- SWEDEN 80 PR. 750 ML</t>
  </si>
  <si>
    <t>A000756</t>
  </si>
  <si>
    <t>IVANABITCH RED BERRY VODKA- NETHERLANDS 70 PR. 750 ML</t>
  </si>
  <si>
    <t>A000757</t>
  </si>
  <si>
    <t>MAESTRO DOBEL DIAMANTE SET (2 GLASSES) 80 PR. 750 ML</t>
  </si>
  <si>
    <t>A000760</t>
  </si>
  <si>
    <t>KILBEGGAN IRISH WHISKEY 80 PR. 750 ML</t>
  </si>
  <si>
    <t>A000761</t>
  </si>
  <si>
    <t>BELVEDERE LEMON TEA VODKA- POLAND 80 PR. 750 ML</t>
  </si>
  <si>
    <t>PINNACLE CHERRY VODKA- FRANCE  70 PR. 750 ML</t>
  </si>
  <si>
    <t>A000763</t>
  </si>
  <si>
    <t>PENDLETON 1910 CANADIAN WHISKY 80 PR.12 YR. 750 ML</t>
  </si>
  <si>
    <t>BARTON VODKA PET 80 PR. 750 ML</t>
  </si>
  <si>
    <t>A000768</t>
  </si>
  <si>
    <t>SKINNYGIRL ISLAND COCONUT VODKA 70 PR. 750 ML</t>
  </si>
  <si>
    <t>A000769</t>
  </si>
  <si>
    <t>CANADIAN CLUB SHERRY CASK CANADIAN 83 PR. 8 YR. 750 ML</t>
  </si>
  <si>
    <t>GODIVA WHITE CHOCOLATE LIQUEUR 30 PR. 750 ML</t>
  </si>
  <si>
    <t>CHOCOLATES CORDIALS-LIQ</t>
  </si>
  <si>
    <t>GODIVA CHOCOLATE LIQUEUR  30 PR. 750 ML</t>
  </si>
  <si>
    <t>A000773</t>
  </si>
  <si>
    <t>AVION SILVER SET (2 GLASSES) 80 PR. 750 ML</t>
  </si>
  <si>
    <t>REMY MARTIN V COGNAC 80 PR. 750 ML</t>
  </si>
  <si>
    <t>PAUL MASSON GRAND AMBER VSOP 80 PR. 5 YR. 750 ML</t>
  </si>
  <si>
    <t>A000780</t>
  </si>
  <si>
    <t>WILD TURKEY AMERICAN HONEY SET (PITCHER) 71 PR. 750 ML</t>
  </si>
  <si>
    <t>THE DALMORE SINGLE MALT SCOTCH 80 PR. 12 YR. 750 ML</t>
  </si>
  <si>
    <t>A000783</t>
  </si>
  <si>
    <t>SKINNYGIRL PINA COLADA 20 PR. 750 ML</t>
  </si>
  <si>
    <t>JOHNNIE WALKER BLACK GIFT SET  80 PR. 750 ML</t>
  </si>
  <si>
    <t>APPLETON SIGNATURE BLEND- JAMAICA 80 PR. 750 ML</t>
  </si>
  <si>
    <t>GREY GOOSE LE CITRON- FRANCE 80 PR. 750 ML</t>
  </si>
  <si>
    <t>A000791</t>
  </si>
  <si>
    <t>PINNACLE CUCUMBER-WATERMELON VODKA- FR 70 PR. 750 ML</t>
  </si>
  <si>
    <t>REMY MARTIN 1738 ACCORD ROYAL 80 PR. 750 ML</t>
  </si>
  <si>
    <t>PINNACLE PEACH VODKA- FRANCE 70 PR. 750 ML</t>
  </si>
  <si>
    <t>A000796</t>
  </si>
  <si>
    <t>EVAN WILLIAMS FIRE LIQUEUR70 PR. 750 ML</t>
  </si>
  <si>
    <t>A000797</t>
  </si>
  <si>
    <t>PRICHARD'S DOUBLE BARRELED BOURBON 90 PR. 750 ML</t>
  </si>
  <si>
    <t>A000802</t>
  </si>
  <si>
    <t>KAH REPODASO TEQUILA 110 PR. 750 ML</t>
  </si>
  <si>
    <t>151</t>
  </si>
  <si>
    <t>DRINKS AMERICAS INC.</t>
  </si>
  <si>
    <t>A000805</t>
  </si>
  <si>
    <t>ALIZE COCO COCKTAIL- FRANCE 40 PR. 750 ML</t>
  </si>
  <si>
    <t>TAAKA PEACH VODKA 60 PR. 750 ML</t>
  </si>
  <si>
    <t>A000807</t>
  </si>
  <si>
    <t>TAAKA RED BERRY VODKA 60 PR. 750 ML</t>
  </si>
  <si>
    <t>A000808</t>
  </si>
  <si>
    <t>CALYPSO COCONUT RUM 70 PR. 750 ML</t>
  </si>
  <si>
    <t>A000809</t>
  </si>
  <si>
    <t>99 WATERMELON SCHNAPPS 99 PR. 750 ML</t>
  </si>
  <si>
    <t>BALVENIE CARRIBEAN CASK 86 PR.14 YR. 750 ML</t>
  </si>
  <si>
    <t>GLENMORANGIE NECTAR D'OR SINGLE MALT 90 PR. 12 YR. 750 ML</t>
  </si>
  <si>
    <t>A000816</t>
  </si>
  <si>
    <t>SEAGRAM'S COOKIES &amp; CREAM VODKA 70 PR. 750 ML</t>
  </si>
  <si>
    <t>ST. GERMAIN ELDERFLOWER LIQUEUR 40 PR. 750 ML</t>
  </si>
  <si>
    <t>ELDERFLOWER CORDIALS-LIQ</t>
  </si>
  <si>
    <t>A000818</t>
  </si>
  <si>
    <t>IVANABITCH PEACH VODKA- NETHERLANDS 80 PR. 750 ML</t>
  </si>
  <si>
    <t>A000820</t>
  </si>
  <si>
    <t>JEFFERSON'S RYE WHISKEY 94 PR.10 YR. 750 ML</t>
  </si>
  <si>
    <t>A000822</t>
  </si>
  <si>
    <t>CALICO JACK KEY LIME RUM 42 PR. 750 ML</t>
  </si>
  <si>
    <t>REDBREAST IRISH WHISKEY 80 PR.12 YR. 750 ML</t>
  </si>
  <si>
    <t>KINKY PINK 34 PR. 750 ML</t>
  </si>
  <si>
    <t>270</t>
  </si>
  <si>
    <t>ASSOCIATED BREWING COMPANY</t>
  </si>
  <si>
    <t>A000830</t>
  </si>
  <si>
    <t>BACARDI WOLF BERRY RUM 70 PR. 750 ML</t>
  </si>
  <si>
    <t>NEW AMSTERDAM PEACH VODKA 70 PR. 750 ML</t>
  </si>
  <si>
    <t>NEW AMSTERDAM RED BERRY VODKA 70 PR. 750 ML</t>
  </si>
  <si>
    <t>A000835</t>
  </si>
  <si>
    <t>WHITETAIL CARAMEL WHISKEY 80 PR. 750 ML</t>
  </si>
  <si>
    <t>CATHEAD HONEYSUCKLE VODKA 70 PR. 750 ML</t>
  </si>
  <si>
    <t>A000838</t>
  </si>
  <si>
    <t>MAKO VODKA 80 PR. 750 ML</t>
  </si>
  <si>
    <t>A000840</t>
  </si>
  <si>
    <t>PRICHARD'S BOURBON CREAM LIQUEUR 35 PR. 750 ML</t>
  </si>
  <si>
    <t>SEAGRAM'S PEACH TWISTED GIN 70 PR. 750 ML</t>
  </si>
  <si>
    <t>A000843</t>
  </si>
  <si>
    <t>GOODTIME MOONSHINE 90 PR. 750 ML</t>
  </si>
  <si>
    <t>360 GEORGIA PEACH VODKA 70 PR. 750 ML</t>
  </si>
  <si>
    <t>A000847</t>
  </si>
  <si>
    <t>CROWN ROYAL MAPLE CANADIAN 80 PR. 750 ML</t>
  </si>
  <si>
    <t>FLAVORED CANADIAN WHISKY</t>
  </si>
  <si>
    <t>SMIRNOFF KISSED CARAMEL VODKA 60 PR. 750 ML</t>
  </si>
  <si>
    <t>A000849</t>
  </si>
  <si>
    <t>NUVO PEACH COBBLER SPARKLING LIQUEUR 40 PR. 750 ML</t>
  </si>
  <si>
    <t>A000850</t>
  </si>
  <si>
    <t>NUVO RED VELVET SPARKLING LIQUEUR 40 PR. 750 ML</t>
  </si>
  <si>
    <t>A000852</t>
  </si>
  <si>
    <t>VAN GOGH PB &amp; J VODKA-  HOLLAND 70 PR. 750 ML</t>
  </si>
  <si>
    <t>A000853</t>
  </si>
  <si>
    <t>BELLE MEADE BOURBON 90 PR. 750 ML</t>
  </si>
  <si>
    <t>CAPTAIN MORGAN PRIVATE STOCK 80 PR. 750 ML</t>
  </si>
  <si>
    <t>BUSHMILLS GIFT SET (2-50 ML / RED &amp; BLK BUSH ) 80 PR. 750 ML</t>
  </si>
  <si>
    <t>A000856</t>
  </si>
  <si>
    <t>LUCKY PLAYER KING CAKE VODKA- FRANCE 80 PR. 750 ML</t>
  </si>
  <si>
    <t>A000858</t>
  </si>
  <si>
    <t>BURNETT'S CANDY CANE VODKA 70 PR. 750 ML</t>
  </si>
  <si>
    <t>A000863</t>
  </si>
  <si>
    <t>MCCORMICK EGG NOG SET 30 PR. 750 ML</t>
  </si>
  <si>
    <t>EGG NOG</t>
  </si>
  <si>
    <t>A000867</t>
  </si>
  <si>
    <t>TRAVIS HASSE'S APPLE PIE LIQUEUR 40 PR. 750 ML</t>
  </si>
  <si>
    <t>A000871</t>
  </si>
  <si>
    <t>MT. GAY ECLIPSE SET PET 80 PR. 750 ML</t>
  </si>
  <si>
    <t>A000877</t>
  </si>
  <si>
    <t>ODDKA ELECTRICITY VODKA- POLAND 60 PR. 750 ML</t>
  </si>
  <si>
    <t>BUFFALO TRACE BOURBON CREAM LIQUEUR 30 PR. 750 ML</t>
  </si>
  <si>
    <t>BENCHMARK BOURBON EGG NOG 30 PR. 750 ML</t>
  </si>
  <si>
    <t>A000884</t>
  </si>
  <si>
    <t>GLENNFIDDICH MALT MASTERS EDITION 86 PR. 750 ML</t>
  </si>
  <si>
    <t>THREE OLIVES LOOPY VODKA- ENGLAND 70 PR. 750 ML</t>
  </si>
  <si>
    <t>A000891</t>
  </si>
  <si>
    <t>KILBEGGAN GIFT SET 80 PR. 750 ML</t>
  </si>
  <si>
    <t>A000893</t>
  </si>
  <si>
    <t>KAHLUA MIDNIGHT LIQUEUR 70 PR. 750 ML</t>
  </si>
  <si>
    <t>A000896</t>
  </si>
  <si>
    <t>CRUZAN COCONUT RUM SET 42 PR. 750 ML</t>
  </si>
  <si>
    <t>CRUZAN COCONUT RUM 42 PR. 750 ML</t>
  </si>
  <si>
    <t>CRUZAN PINEAPPLE RUM 42 PR. 750 ML</t>
  </si>
  <si>
    <t>CRUZAN BANANA RUM  42 PR. 750 ML</t>
  </si>
  <si>
    <t>A000901</t>
  </si>
  <si>
    <t>CRUZAN LIGHT RUM SET 80 PR. 750 ML</t>
  </si>
  <si>
    <t>A000902</t>
  </si>
  <si>
    <t>MALIBU CHOCOLATE SUNDAE RUM 42 PR. 750 ML</t>
  </si>
  <si>
    <t>PLYMOUTH GIN- ENGLAND 82 PR. 750 ML</t>
  </si>
  <si>
    <t>PLYMOUTH IMPORTED</t>
  </si>
  <si>
    <t>A000904</t>
  </si>
  <si>
    <t>CRUZAN DARK SET 80 PR. 750 ML</t>
  </si>
  <si>
    <t>A000905</t>
  </si>
  <si>
    <t>DEWAR'S HIGHLANDER HONEY SCOTCH 80 PR. 750 ML</t>
  </si>
  <si>
    <t>CRUZAN LIGHT RUM- VIRGIN ISLANDS 80 PR. 750 ML</t>
  </si>
  <si>
    <t>A000907</t>
  </si>
  <si>
    <t>STOLICHNAYA VANILLA VODKA- LATVIA  75 PR. 750 ML</t>
  </si>
  <si>
    <t>A000908</t>
  </si>
  <si>
    <t>TUACA LIQUEUR- ITALY  70 PR. 750 ML</t>
  </si>
  <si>
    <t>TUACA VANILLA ITALIANO LIQUEUR 70 PR. 750 ML</t>
  </si>
  <si>
    <t>BACARDI PINEAPPLE FUSION 70 PR. 750 ML</t>
  </si>
  <si>
    <t>A000911</t>
  </si>
  <si>
    <t>BOMBAY SAPPHIRE EAST GIN- ENGLAND 94 PR. 750 ML</t>
  </si>
  <si>
    <t>A000912</t>
  </si>
  <si>
    <t>SIN FIRE CINNAMON WHISKEY 70 PR. 750 ML</t>
  </si>
  <si>
    <t>BROKER'S GIN- ENGLAND 94 PR. 750 ML</t>
  </si>
  <si>
    <t>HIGHLAND PARK 18YR OLD SINGLE MALT SCOTCH  86 PR. 750 ML</t>
  </si>
  <si>
    <t>A000915</t>
  </si>
  <si>
    <t>SMIRNOFF SORBET LIGHT RASPBERRY POMAGRANATE VODKA 60 PR. 750</t>
  </si>
  <si>
    <t>BULLEIT BOURBON 91 PR. 10 YR. 750 ML</t>
  </si>
  <si>
    <t>CLYDE MAY'S ALABAMA STYLE BOURBON WHISKEY 85 PR. 750 ML</t>
  </si>
  <si>
    <t>GEORGE DICKEL RYE WHISKEY 90 PR. 750 ML</t>
  </si>
  <si>
    <t>FERNET BRANCA AMARO LIQUEUR- ITALY 75 PR. 750 ML</t>
  </si>
  <si>
    <t>JIM BEAM HONEY BOURBON 70 PR. 750 ML</t>
  </si>
  <si>
    <t>NUVO SPARKLING LIQ- FRANCE 30 PR. 750 ML</t>
  </si>
  <si>
    <t>A000924</t>
  </si>
  <si>
    <t>JIM BEAM JACOB'S GHOST BOURBON 80 PR. 750 ML</t>
  </si>
  <si>
    <t>A000925</t>
  </si>
  <si>
    <t>PINNACLE STRAWBERRY SHORTCAKE VODKA- FRANCE 70 PR. 750 ML</t>
  </si>
  <si>
    <t>CRUZAN MANGO RUM  42 PR. 750 ML</t>
  </si>
  <si>
    <t>BAILEY'S GIFT SET  34 PR. 750 ML</t>
  </si>
  <si>
    <t>A000928</t>
  </si>
  <si>
    <t>PINNACLE RAINBOW SHERBET VODKA- FRANCE 70 PR. 750 ML</t>
  </si>
  <si>
    <t>A000929</t>
  </si>
  <si>
    <t>SKINNYGIRL GRAPEFRUIT MARGARITA 20 PR. 750 ML</t>
  </si>
  <si>
    <t>A000930</t>
  </si>
  <si>
    <t>PUCKER WATERMELON WOW VODKA 70 PR. 750 ML</t>
  </si>
  <si>
    <t>A000932</t>
  </si>
  <si>
    <t>SAUZA SPARKLING MARGARITA 20 PR. 750 ML</t>
  </si>
  <si>
    <t>A000933</t>
  </si>
  <si>
    <t>HORNITOS LIME SHOT TEQUILA 70 PR. 750 ML</t>
  </si>
  <si>
    <t>A000934</t>
  </si>
  <si>
    <t>SWEET REVENGE LIQUEUR 77 PR. 750 ML</t>
  </si>
  <si>
    <t>076</t>
  </si>
  <si>
    <t>Prestige Liquors LLC</t>
  </si>
  <si>
    <t>912</t>
  </si>
  <si>
    <t>CHARLES JACQUIN ET CIE. INC.</t>
  </si>
  <si>
    <t>JEFFERSON'S RESERVE BOURBON 90 PR. 750 ML</t>
  </si>
  <si>
    <t>BERNHEIM WHEAT BOURBON 90 PR. 750 ML</t>
  </si>
  <si>
    <t>A000938</t>
  </si>
  <si>
    <t>BURNETT'S CHERRY VODKA 70 PR. 750 ML</t>
  </si>
  <si>
    <t>TWENTY GRAND GOLD LIQUEUR 80 PR. 750 ML</t>
  </si>
  <si>
    <t>LEXINGTON BOURBON 86 PR. 750 ML</t>
  </si>
  <si>
    <t>FIREFLY PEACH MOONSHINE 61 PR. 750 ML - DELISTED</t>
  </si>
  <si>
    <t>F1REFLY APPLE PIE MOONSHINE 60 PR. 750 ML</t>
  </si>
  <si>
    <t>A000943</t>
  </si>
  <si>
    <t>BENCHMARK PEACH BOURBON 70 PR. 750 ML</t>
  </si>
  <si>
    <t>A000944</t>
  </si>
  <si>
    <t>BERENTZEN APPLE LIQUEUR- GERMANY 40 PR. 750 ML</t>
  </si>
  <si>
    <t>A000945</t>
  </si>
  <si>
    <t>SAUZA SILVER PACK 80 PR. 750 ML</t>
  </si>
  <si>
    <t>A000946</t>
  </si>
  <si>
    <t>THE MACALLAN FINE OAK  86 PR. 15 YR. 750 ML</t>
  </si>
  <si>
    <t>A000947</t>
  </si>
  <si>
    <t>BENCHMARK BROWN SUGAR BOURBON 70 PR. 750 ML</t>
  </si>
  <si>
    <t>HERRADURA SILVER TEQUILA SET W/2 GLASSES 80 PR. 750 ML</t>
  </si>
  <si>
    <t>A000949</t>
  </si>
  <si>
    <t>FINLANDIA RASPBERRY VODKA- FINLAND 75 PR. 750 ML</t>
  </si>
  <si>
    <t>A000950</t>
  </si>
  <si>
    <t>AMERICAN HARVEST ORGANIC VODKA 80 PR. 750 ML</t>
  </si>
  <si>
    <t>A000951</t>
  </si>
  <si>
    <t>SHELLBACK SPICED RUM 80 PR. 750 ML</t>
  </si>
  <si>
    <t>A000952</t>
  </si>
  <si>
    <t>SHELLBACK SILVER RUM 80 PR. 750 ML</t>
  </si>
  <si>
    <t>HUDSON MANHATTAN RYE WHISKEY 92 PR. 750 ML</t>
  </si>
  <si>
    <t>A000954</t>
  </si>
  <si>
    <t>HUDSON BABY BOURBON 92 PR. 750 ML</t>
  </si>
  <si>
    <t>A000955</t>
  </si>
  <si>
    <t>STOLICHNAYA ELIT VODKA- LATVIA 80 PR. 750 ML</t>
  </si>
  <si>
    <t>RED EYE LOUIE'S VODQUILA 80 PR. 750 ML</t>
  </si>
  <si>
    <t>MIDNIGHT MOON CHERRY 100 PR. 750 ML</t>
  </si>
  <si>
    <t>MIDNIGHT MOON BLACKBERRY MOONSHINE 100 PR. 750 ML</t>
  </si>
  <si>
    <t>A000959</t>
  </si>
  <si>
    <t>THREE OLIVES WHIPPED CREAM VODKA- ENGLAND 70 PR. 750 ML</t>
  </si>
  <si>
    <t>A000960</t>
  </si>
  <si>
    <t>HANGER ONE VODKA 80 PR. 750 ML</t>
  </si>
  <si>
    <t>A000961</t>
  </si>
  <si>
    <t>1800 ULTIMATE SKINNY MARGARITA RTD 20 PR. 750 ML</t>
  </si>
  <si>
    <t>SKYY VODKA 80 PR. 750 ML</t>
  </si>
  <si>
    <t>A000963</t>
  </si>
  <si>
    <t>PRICHARD'S FUDGE BROWNIE CREAM LIQUEUR 35 PR. 750 ML</t>
  </si>
  <si>
    <t>A000964</t>
  </si>
  <si>
    <t>CHICKEN COCK SOUTHERN SPICE WHISKEY 86 PR. 750 ML</t>
  </si>
  <si>
    <t>A000965</t>
  </si>
  <si>
    <t>CHICKEN COCK ROOT BEER WHISKEY 86 PR. 750 ML</t>
  </si>
  <si>
    <t>A000966</t>
  </si>
  <si>
    <t>MALIBU ISLAND SPICED RUM 60 PR. 750 ML</t>
  </si>
  <si>
    <t>A000967</t>
  </si>
  <si>
    <t>SAUZA GOLD SET 80 PR. 750 ML</t>
  </si>
  <si>
    <t>SAUZA GOLD TEQUILA 80 PR. 750 ML</t>
  </si>
  <si>
    <t>SAUZA SILVER TEQUILA 80 PR. 750 ML</t>
  </si>
  <si>
    <t>A000970</t>
  </si>
  <si>
    <t>SMIRNOFF SORBET LIGHT MANGO/PASSION FRUIT VODKA 60 PR. 750 M</t>
  </si>
  <si>
    <t>LAPHROAIG QUARTER CASK SINGLE MALT SCOTCH 96 PR. 750 ML</t>
  </si>
  <si>
    <t>ROMANA SAMBUCCA LIQUEUR- ITALY 80 PR. 750 ML</t>
  </si>
  <si>
    <t>A000974</t>
  </si>
  <si>
    <t>LAZZARONI AMARETTO LIQUEUR- ITALY 48 PR. 750 ML</t>
  </si>
  <si>
    <t>051</t>
  </si>
  <si>
    <t>LAIRD AND COMPANY</t>
  </si>
  <si>
    <t>A000975</t>
  </si>
  <si>
    <t>SKINNYGIRL MOJITO 20 PR. 750 ML</t>
  </si>
  <si>
    <t>TEMPLETON STRAIGHT RYE WHISKEY 90 PR. 750 ML</t>
  </si>
  <si>
    <t>A000977</t>
  </si>
  <si>
    <t>ABSOLUT HIBISKUS VODKA- SWEDEN 80 PR. 750 ML</t>
  </si>
  <si>
    <t>A000980</t>
  </si>
  <si>
    <t>KRU 82 VODKA- HOLLAND 82 PR. 750 ML</t>
  </si>
  <si>
    <t>A000981</t>
  </si>
  <si>
    <t>THREE OLIVES STRAWBERRY VODKA- ENGLAND 70 PR. 750 ML</t>
  </si>
  <si>
    <t>A000987</t>
  </si>
  <si>
    <t>ABSOLUT CITRON COSMO SET 80 PR. 750 ML</t>
  </si>
  <si>
    <t>A000988</t>
  </si>
  <si>
    <t>ABSOLUT MANDRIN PUNCH SET 80 PR. 750 ML</t>
  </si>
  <si>
    <t>A000989</t>
  </si>
  <si>
    <t>REMY MARTIN VSOP HERITAGE SET (MIXED TAPE) 80 PR. 750 ML</t>
  </si>
  <si>
    <t>SVEDKA VODKA - SWEDEN 80 PR. 750 ML</t>
  </si>
  <si>
    <t>A000991</t>
  </si>
  <si>
    <t>SVEDKA GRAPE VODKA- SWEDEN 75 PR. 750 ML</t>
  </si>
  <si>
    <t>185</t>
  </si>
  <si>
    <t>SPIRITS MARQUE ONE INC</t>
  </si>
  <si>
    <t>A000992</t>
  </si>
  <si>
    <t>CAPTAIN MORGAN LIMITED EDITION 80 PR. 750 ML</t>
  </si>
  <si>
    <t>BLUE CHAIR BAY COCONUT RUM 53 PR. 750 ML</t>
  </si>
  <si>
    <t>401</t>
  </si>
  <si>
    <t>NEXT CENTURY SPIRITS MANUFACTURING LLC</t>
  </si>
  <si>
    <t>BALVENIE PORTWOOD 86 PR. 21 YR. 750 ML</t>
  </si>
  <si>
    <t>BACARDI DRAGON BERRY RUM 70 PR. 750 ML</t>
  </si>
  <si>
    <t>BALVENIE DOUBLEWOOD SCOTCH 86 PR. 12 YR. 750 ML</t>
  </si>
  <si>
    <t>A000998</t>
  </si>
  <si>
    <t>BALVENIE SINGLE BARREL SCOTCH 96 PR. 15 YR. 750 ML</t>
  </si>
  <si>
    <t>A000999</t>
  </si>
  <si>
    <t>GLENFIDDICH SINGLE MALT SCOTCH 88 PR. 40 YR. 750 ML</t>
  </si>
  <si>
    <t>Allocated2</t>
  </si>
  <si>
    <t>BELVEDERE ORGANIC VODKA 80 PR. 750 ML</t>
  </si>
  <si>
    <t>KINKY BLUE 34 PR. 750 ML</t>
  </si>
  <si>
    <t>A001002</t>
  </si>
  <si>
    <t>DIXIE SOUTHERN VODKA 80 PR. 750 ML</t>
  </si>
  <si>
    <t>JOSE CUERVO TRADICIONAL TEQUILA  80 PR. 750 ML</t>
  </si>
  <si>
    <t>JOSE CUERVO AUTHENTIC  LIME MARGARITA 20 PR. 750 ML</t>
  </si>
  <si>
    <t>A001006</t>
  </si>
  <si>
    <t>DOUBLE CROSS VODKA- SLOVAKIA 80 PR. 750 ML</t>
  </si>
  <si>
    <t>CHRISTIAN BROTHERS HOLIDAY NOG 20 PR. 750 ML</t>
  </si>
  <si>
    <t>EVAN WILLIAMS EGG NOG 30 PR. 750 ML</t>
  </si>
  <si>
    <t>EVAN WILLIAMS PEPPERMINT WHITE CHOCOLATE EGG NOG 30PR. 750ML</t>
  </si>
  <si>
    <t>A001017</t>
  </si>
  <si>
    <t>ABSOLUT CILANTRO VODKA- SWEDEN 80 PR. 750 ML</t>
  </si>
  <si>
    <t>A001018</t>
  </si>
  <si>
    <t>ABSOLUT SET 2 JUICE 50 ML STRAW  APLE 80 PR. 750 ML</t>
  </si>
  <si>
    <t>A001019</t>
  </si>
  <si>
    <t>MALIBU SWIRL- STRAWBERRY RUM 42 PR. 750 ML</t>
  </si>
  <si>
    <t>A001022</t>
  </si>
  <si>
    <t>IVANABITCH BLACKBERRY VODKA- NETHERLAND 70 PR. 750 ML</t>
  </si>
  <si>
    <t>A001023</t>
  </si>
  <si>
    <t>OR-G LIQUEUR- FRANCE 34 PR. 750 ML</t>
  </si>
  <si>
    <t>155</t>
  </si>
  <si>
    <t>PALM BAY SPIRITS DBA SMT</t>
  </si>
  <si>
    <t>A001024</t>
  </si>
  <si>
    <t>JIM BEAM MAPLE WHISKEY 70 PR. 750 ML</t>
  </si>
  <si>
    <t>GRAN CENTENARIO PLATA TEQUILA 80 PR. 750 ML</t>
  </si>
  <si>
    <t>A001026</t>
  </si>
  <si>
    <t>RED STAG HARDCORE CIDAR WHISKEY 80 PR. 750 ML</t>
  </si>
  <si>
    <t>A001027</t>
  </si>
  <si>
    <t>PINNACLE CARAMEL APPLE VODKA- FRANCE 70 PR. 750 ML</t>
  </si>
  <si>
    <t>A001028</t>
  </si>
  <si>
    <t>AFTERSHOCK 80 PR. 750 ML</t>
  </si>
  <si>
    <t>SAUZA TRES GENERACIONES ANEJO TEQUILA 80 PR. 750 ML</t>
  </si>
  <si>
    <t>A001031</t>
  </si>
  <si>
    <t>JIM BEAM SIG. CRAFT- BRANDY FINISH 90 PR. 750 ML</t>
  </si>
  <si>
    <t>A001032</t>
  </si>
  <si>
    <t>JIM BEAM SIGNATURE CRAFT 90 PR. 12 YR. 750 ML</t>
  </si>
  <si>
    <t>A001034</t>
  </si>
  <si>
    <t>CRUZAN VELVET CINNAMON CREAM LIQUEUR 30 PR. 750 ML</t>
  </si>
  <si>
    <t>A001035</t>
  </si>
  <si>
    <t>CRUZAN BLACK CHERRY RUM 42 PR. 750 ML</t>
  </si>
  <si>
    <t>A001036</t>
  </si>
  <si>
    <t>THREE OLIVES TARTZ VODKA- ENGLAND 70 PR. 750 ML</t>
  </si>
  <si>
    <t>A001037</t>
  </si>
  <si>
    <t>PRICHARD'S DOUBLE CHOCOLATE BOURBON 90 PR. 750 ML</t>
  </si>
  <si>
    <t>A001038</t>
  </si>
  <si>
    <t>MIDNIGHT MOON CRANBERRY 100 PR. 750 ML</t>
  </si>
  <si>
    <t>REYKA VODKA- ICELAND 80 PR. 750 ML</t>
  </si>
  <si>
    <t>KINKY ALOHA 34 PR. 750 ML</t>
  </si>
  <si>
    <t>A001043</t>
  </si>
  <si>
    <t>BURNETT'S STRAWBERRY BANANA VODKA 70 PR. 750 ML</t>
  </si>
  <si>
    <t>BACARDI LIMON 70 PR. 750 ML</t>
  </si>
  <si>
    <t>GEORGIA MOON PEACH CORN WHISKEY 70 PR. 750 ML</t>
  </si>
  <si>
    <t>MAESTRO DOBEL SILBER TEQUILA 80 PR. 750 ML - DELISTED</t>
  </si>
  <si>
    <t>A001047</t>
  </si>
  <si>
    <t>NEW AMSTERDAM CITRON VODKA 70 PR. 750 ML</t>
  </si>
  <si>
    <t>A001048</t>
  </si>
  <si>
    <t>NEW AMSTERDAM COCONUT VODKA 70 PR. 750 ML</t>
  </si>
  <si>
    <t>NEW AMSTERDAM LEMON VODKA 70 PR. 750 ML</t>
  </si>
  <si>
    <t>OLD GRAND DAD BOURBON WHISKEY 114 PR. 750 ML</t>
  </si>
  <si>
    <t>A001052</t>
  </si>
  <si>
    <t>EPIC CLASSIC VODKA- FRANCE 80 PR. 750 ML</t>
  </si>
  <si>
    <t>A001053</t>
  </si>
  <si>
    <t>EPIC PEACH VODKA- FRANCE 80 PR. 750 ML</t>
  </si>
  <si>
    <t>A001054</t>
  </si>
  <si>
    <t>FIREFLY STRAWBERRY MOONSHINE 41 PR. 750 ML</t>
  </si>
  <si>
    <t>OLE SMOKY BLUE FLAME MOONSHINE 128 PR. 750 ML</t>
  </si>
  <si>
    <t>A001056</t>
  </si>
  <si>
    <t>JOHN BARR EXCELLENCE SINGLE MALT CASK STRENGTH 112 PR. 750 M</t>
  </si>
  <si>
    <t>139</t>
  </si>
  <si>
    <t>SUGARLAND DISTILLING CO. LLC</t>
  </si>
  <si>
    <t>PATRON SILVER TEQUILA GLASS PACK 80 PR. 750 ML</t>
  </si>
  <si>
    <t>A001058</t>
  </si>
  <si>
    <t>MEUKOW VS COGNAC 80 PR. 750 ML</t>
  </si>
  <si>
    <t>CASAMIGOS BLANCO TEQUILA 80 PR. 750 ML</t>
  </si>
  <si>
    <t>A001060</t>
  </si>
  <si>
    <t>BELVEDERE SET (CUTTING BOARD) 80 PR. 750 ML</t>
  </si>
  <si>
    <t>PADDY IRISH WHISKEY 80 PR. 750 ML</t>
  </si>
  <si>
    <t>A001062</t>
  </si>
  <si>
    <t>THE MACALLAN FINE OAK SINGLE MALT 80 PR. 10 YR. 750 ML</t>
  </si>
  <si>
    <t>A001064</t>
  </si>
  <si>
    <t>JOHNNIE WALKER PLATINUM 80 PR. 18 YR. 750 ML</t>
  </si>
  <si>
    <t>A001066</t>
  </si>
  <si>
    <t>BAILEY'S VANILLA CINNAMON LIQUEUR 34 PR. 750 ML</t>
  </si>
  <si>
    <t>A001067</t>
  </si>
  <si>
    <t>YUKON JACK WICKED HOT LIQUEUR- CANADA 70 PR. 750 ML</t>
  </si>
  <si>
    <t>A001068</t>
  </si>
  <si>
    <t>CIROC AMARETTO VODKA- FRANCE 70 PR. 750 ML</t>
  </si>
  <si>
    <t>X-RATED TROPIX LIQUEUR- ITALY 34 PR. 750 ML</t>
  </si>
  <si>
    <t>A001070</t>
  </si>
  <si>
    <t>SKYY INFUSIONS MOSCATO GRAPE VODKA 70 PR. 750 ML</t>
  </si>
  <si>
    <t>A001073</t>
  </si>
  <si>
    <t>SVEDKA ORANGE CREAM POP VODKA 70 PR. 750 ML</t>
  </si>
  <si>
    <t>A001074</t>
  </si>
  <si>
    <t>SKYY INFUSIONS PASSION FRUIT VODKA 70 PR. 750 ML</t>
  </si>
  <si>
    <t>FOUR ROSES SMALL BATCH BOURBON 90 PR. 750 ML</t>
  </si>
  <si>
    <t>A001076</t>
  </si>
  <si>
    <t>GRAND MARNIER RASPBERRY-PEACH LIQUEUR 80 PR. 750 ML</t>
  </si>
  <si>
    <t>BIRD DOG PEACH WHISKEY 80 PR. 750 ML</t>
  </si>
  <si>
    <t>A001078</t>
  </si>
  <si>
    <t>BIRD DOG MAPLE WHISKEY 80 PR. 750 ML</t>
  </si>
  <si>
    <t>TRES GENERACIONES PLATA TEQUILA 80 PR. 750 ML</t>
  </si>
  <si>
    <t>PATRON REPOSADO GIFT SET 80 PR. 750 ML</t>
  </si>
  <si>
    <t>FIREFLY CARAMEL MOONSHINE 60 PR. 750 ML-CLOSEOUT</t>
  </si>
  <si>
    <t>REMY MARTIN XO COGNAC 80 PR. 750 ML</t>
  </si>
  <si>
    <t>A001083</t>
  </si>
  <si>
    <t>BLUECOAT AMERICAN DRY GIN 94 PR. 750 ML</t>
  </si>
  <si>
    <t>A001084</t>
  </si>
  <si>
    <t>XXX SHINE SALTED CARAMEL MOONSHINE 89 PR. 750 ML</t>
  </si>
  <si>
    <t>A001086</t>
  </si>
  <si>
    <t>SMIRNOFF WILD HONEY VODKA 60 PR. 750 ML</t>
  </si>
  <si>
    <t>RUMHAVEN COCONUT RUM 42 PR. 750 ML</t>
  </si>
  <si>
    <t>RUSSELLS RESERVE BOURBON 90 PR. 10 YR. 750 ML</t>
  </si>
  <si>
    <t>OLMECA ALTOS PLATA TEQUILA 80 PR. 750 ML</t>
  </si>
  <si>
    <t>OLMECA ALTOS REPOSADO TEQUILA 80 PR. 750 ML</t>
  </si>
  <si>
    <t>A001091</t>
  </si>
  <si>
    <t>WILD TURKEY FORGIVEN BOURBON 91 PR. 6 YR. 750 ML</t>
  </si>
  <si>
    <t>A001092</t>
  </si>
  <si>
    <t>JAGERMEISTER SPICED LIQUEUR- GERMANY 50 PR. 750 ML</t>
  </si>
  <si>
    <t>SAGAMORE SPIRIT STRAIGHT RYE WHISKEY 83 PR. 4 YR. 750 ML</t>
  </si>
  <si>
    <t>222</t>
  </si>
  <si>
    <t>SAGAMORE WHISKEY LLC.</t>
  </si>
  <si>
    <t>A001094</t>
  </si>
  <si>
    <t>GRANT'S SCOTCH  80 PR. 750 ML</t>
  </si>
  <si>
    <t>DEWAR'S SPECIAL RESERVE 80 PR. 12 YR. 750 ML</t>
  </si>
  <si>
    <t>A001096</t>
  </si>
  <si>
    <t>APPLETON SPECIAL GOLD RUM- JAMAICA  80 PR. 750 ML</t>
  </si>
  <si>
    <t>A001097</t>
  </si>
  <si>
    <t>JACK DANIEL'S SINGLE BARREL BARREL PROOF/W BARREL</t>
  </si>
  <si>
    <t>A001099</t>
  </si>
  <si>
    <t>HERBSAINT ORIGINAL LIQUEUR- FRANCE 100 PR. 750 ML</t>
  </si>
  <si>
    <t>FOUR ROSES PVT SELECT SGL BARREL/BARREL PROOF 750 ML</t>
  </si>
  <si>
    <t>CHOPIN POTATO VODKA- POLAND 80 PR. 750 ML</t>
  </si>
  <si>
    <t>FIREBALL CINNAMON WHISKY PET 66 PR. 750 ML</t>
  </si>
  <si>
    <t>A001103</t>
  </si>
  <si>
    <t>FOUR ROSES SGL BARREL PVT SELECTION BOURBON 100 PR. 750 ML</t>
  </si>
  <si>
    <t>ELMER T. LEE BOURBON 90 PR. 750 ML</t>
  </si>
  <si>
    <t>A001105</t>
  </si>
  <si>
    <t>SOBIESKI VODKA- POLAND 80 PR. 750 ML</t>
  </si>
  <si>
    <t>119</t>
  </si>
  <si>
    <t>IMPERIAL BRANDS INC.</t>
  </si>
  <si>
    <t>A001108</t>
  </si>
  <si>
    <t>CATHEAD PUMPKIN SPICE VODKA 70 PR. 750 ML</t>
  </si>
  <si>
    <t>A001109</t>
  </si>
  <si>
    <t>WHALER'S RUM HOLIDAY PACK 80 PR. 750 ML</t>
  </si>
  <si>
    <t>1792 SMALL BATCH BOURBON 93 PR. 750 ML</t>
  </si>
  <si>
    <t>A001112</t>
  </si>
  <si>
    <t>DESTINEE SAPPHIRE 34 PR. 750 ML</t>
  </si>
  <si>
    <t>003</t>
  </si>
  <si>
    <t>21ST CENTURY SPIRITS LLC</t>
  </si>
  <si>
    <t>A001113</t>
  </si>
  <si>
    <t>THE NAKED TURTLE RUM- VIRGIN ISLANDS 80 PR. 750 ML</t>
  </si>
  <si>
    <t>CROWN ROYAL DELUXE WITH JUICER SET  80 PR. 750 ML</t>
  </si>
  <si>
    <t>A001117</t>
  </si>
  <si>
    <t>OLD FORESTER BOURBON - PET 86 PR. 750 ML</t>
  </si>
  <si>
    <t>SAZERAC STRAIGHT RYE WHISKEY 90 PR. 6 YR. 750 ML</t>
  </si>
  <si>
    <t>EVAN WILLIAMS SPICED APPLE 34 PR. 750 ML</t>
  </si>
  <si>
    <t>A001126</t>
  </si>
  <si>
    <t>PINNACLE SET 80 PR. 750 ML</t>
  </si>
  <si>
    <t>FRIS VODKA 80 PR. 750 ML</t>
  </si>
  <si>
    <t>A001128</t>
  </si>
  <si>
    <t>PATRON XO CAFE COFFEE LIQUEUR- MEXICO 70 PR. 750 ML</t>
  </si>
  <si>
    <t>MARGARITAVILLE SILVER TEQUILA 80 PR. 750 ML</t>
  </si>
  <si>
    <t>MARGARITAVILLE GOLD TEQUILA  80 PR. 750 ML</t>
  </si>
  <si>
    <t>PINNACLE SALTED CARAMEL VODKA- FRANCE 70 PR. 750 ML</t>
  </si>
  <si>
    <t>SEAGRAM'S JUICY WATERMELON VODKA 70 PR. 750 ML</t>
  </si>
  <si>
    <t>SHELTA CAVERN SPIRITS GIN 80 PR. 750 ML</t>
  </si>
  <si>
    <t>NEW WAVE DOMESTIC</t>
  </si>
  <si>
    <t>235</t>
  </si>
  <si>
    <t>BIRMINGHAM BEVERAGE CO. dba ALABEV</t>
  </si>
  <si>
    <t>914</t>
  </si>
  <si>
    <t>STRAIGHT TO ALE BRANDS INC.</t>
  </si>
  <si>
    <t>SHELTA CAVERN SPIRITS RUM 80 PR. 750 ML</t>
  </si>
  <si>
    <t>SILVER DOMESTIC</t>
  </si>
  <si>
    <t>SHELTA CAVERN SPIRITS VODKA 80 PR. 750 ML</t>
  </si>
  <si>
    <t>EVAN WILLIAMS BLACK LABEL PET 86 PR. 750 ML</t>
  </si>
  <si>
    <t>A001151</t>
  </si>
  <si>
    <t>OLD FORESTER SINGLE BARREL BOURBON 90 PR. 750 ML</t>
  </si>
  <si>
    <t>ARISTOCRAT VODKA- PET 80 PR. 750 ML</t>
  </si>
  <si>
    <t>CABO WABO BLANCO TEQUILA 80 PR. 750 ML</t>
  </si>
  <si>
    <t>A001154</t>
  </si>
  <si>
    <t>BACARDI RESERVA SET (OCHO &amp; DIEZ) 80 PR.</t>
  </si>
  <si>
    <t>A001155</t>
  </si>
  <si>
    <t>CAMUS 'ELEGANCE' XO SET 80 PR. 750 ML</t>
  </si>
  <si>
    <t>CAMUS 'BORDERIES' XO COGNAC SET 80 PR. 750 ML</t>
  </si>
  <si>
    <t>SKYY INFUSIONS SUN RIPENED WATERMELON VODKA 70 PR. 750 ML</t>
  </si>
  <si>
    <t>PARROT BAY PINEAPPLE RUM 42 PR. 750 ML</t>
  </si>
  <si>
    <t>1800 BLANCO TEQUILA W/2 GLASSES VAP 80 PR. 750 ML</t>
  </si>
  <si>
    <t>A001164</t>
  </si>
  <si>
    <t>CAPTAIN MORGAN TATTOO 42 PR. 750 ML</t>
  </si>
  <si>
    <t>A001165</t>
  </si>
  <si>
    <t>1800 COCONUT SET 80 PR. 750 ML</t>
  </si>
  <si>
    <t>A001169</t>
  </si>
  <si>
    <t>SLAUGHTER HOUSE WHISKEY 88 PR. 9 YR. 750 ML</t>
  </si>
  <si>
    <t>256</t>
  </si>
  <si>
    <t>SPLINTER GROUP NAPA, LLC</t>
  </si>
  <si>
    <t>A001171</t>
  </si>
  <si>
    <t>MALIBU ISLAND MELON RUM 42 PR. 750 ML</t>
  </si>
  <si>
    <t>PATRON CITRONGE ORANGE LIQUEUR 80 PR. 750 ML</t>
  </si>
  <si>
    <t>BOLS TRIPLE SEC 30PR 750ML DELETED</t>
  </si>
  <si>
    <t>GRAN GALA TRIPLE ORANGE LIQUEUR 80 PR. 750 ML</t>
  </si>
  <si>
    <t>A001176</t>
  </si>
  <si>
    <t>WISER'S- (JP) SPICED CANADIAN 86 PR. 750 ML</t>
  </si>
  <si>
    <t>A001177</t>
  </si>
  <si>
    <t>WISER'S- (JP) RYE WHISKY 80 PR. 750 ML</t>
  </si>
  <si>
    <t>A001178</t>
  </si>
  <si>
    <t>JOSE CUERVO CINGE TEQUILA 70 PR. 750 ML</t>
  </si>
  <si>
    <t>A001179</t>
  </si>
  <si>
    <t>BOLS YOGART CREAM LIQUEUR 30 PR. 750 ML</t>
  </si>
  <si>
    <t>A001180</t>
  </si>
  <si>
    <t>PINNACLE CINNABON CINNAMON RILL VODKA- FRANCE 70 PR. 750 ML</t>
  </si>
  <si>
    <t>CROWN ROYAL XO CANADIAN WHISKY 80 PR. 750 ML</t>
  </si>
  <si>
    <t>A001182</t>
  </si>
  <si>
    <t>ABSOLUT MANDRIN MULE SET (GINGER BEER) 80 PR. 750 ML</t>
  </si>
  <si>
    <t>A001183</t>
  </si>
  <si>
    <t>WHALER'S COCONUT RUM 40 PR. 750 ML</t>
  </si>
  <si>
    <t>EVERCLEAR GRAIN ALCOHOL 190 PR. 750 ML</t>
  </si>
  <si>
    <t>STRAIGHT EDGE BOURBON 84 PR. 750 ML</t>
  </si>
  <si>
    <t>A001190</t>
  </si>
  <si>
    <t>BACARDI CLASSIC COCKTAILS RUM PUNCH 30 PR. 750 ML</t>
  </si>
  <si>
    <t>A001191</t>
  </si>
  <si>
    <t>FORTY CREEK SET 90 PR. 750 ML</t>
  </si>
  <si>
    <t>A001192</t>
  </si>
  <si>
    <t>RIDGE RESERVE BLACK LABEL BOURBON 90 PR. 750 ML</t>
  </si>
  <si>
    <t>008</t>
  </si>
  <si>
    <t>RIDGE RESERVE SPIRITS LLC</t>
  </si>
  <si>
    <t>ABSOLUT APEACH VODKA- SWEDEN 76 PR. 750 ML</t>
  </si>
  <si>
    <t>A001194</t>
  </si>
  <si>
    <t>VOX APPLE VODKA  80 PR. 750 ML</t>
  </si>
  <si>
    <t>KNOB CREEK 9 YR.SET (2 GLASSES) 100 PR. 9 YR. 750 ML</t>
  </si>
  <si>
    <t>CINERATOR WHISKEY 91 PR. 750 ML</t>
  </si>
  <si>
    <t>A001198</t>
  </si>
  <si>
    <t>BURNETT'S BLACKBERRY VODKA 70 PR. 750 ML</t>
  </si>
  <si>
    <t>A001199</t>
  </si>
  <si>
    <t>JACK DANIEL'S MASTER DISTILLERS 86 PR. 750 ML</t>
  </si>
  <si>
    <t>A001200</t>
  </si>
  <si>
    <t>SMIRNOFF GRAND COSMOPOLITAN 30 PR. 750 ML</t>
  </si>
  <si>
    <t>A001204</t>
  </si>
  <si>
    <t>JOSE CUERVO AUTHENTIC STRAWBERRY LIME MARGARITA 750 ML</t>
  </si>
  <si>
    <t>BRECKENRIDGE BOURBON 86 PR. 3 YR. 750 ML</t>
  </si>
  <si>
    <t>187</t>
  </si>
  <si>
    <t>DOUBLE DIAMOND DISTILLERY DBA</t>
  </si>
  <si>
    <t>JOSE CUERVO GOLDEN MARGARITA 19 PR. 750 ML</t>
  </si>
  <si>
    <t>STILLHOUSE ORIGINAL CORN WHISKEY 80 PR. 750 ML</t>
  </si>
  <si>
    <t>TEQUILA ROSE GIFT SET 30 PR. 750 ML</t>
  </si>
  <si>
    <t>TEQUILA ROSE STRAWBERRY CREAM LIQ. 3O PR. 750 ML</t>
  </si>
  <si>
    <t>A001211</t>
  </si>
  <si>
    <t>CRISTALL SIGNATURE SERIES VODKA RUSSIA-80 PR. 750 ML</t>
  </si>
  <si>
    <t>066</t>
  </si>
  <si>
    <t>CUESTION SPIRITS CO. INC.</t>
  </si>
  <si>
    <t>MIDNIGHT MOON 100 PR. 750 ML</t>
  </si>
  <si>
    <t>A001216</t>
  </si>
  <si>
    <t>BOLS ELDERFLOWER LIQUEUR 48 PR. 750 ML</t>
  </si>
  <si>
    <t>OLD FORESTER BIRTHDAY BOURBON 96 PR. 750 ML</t>
  </si>
  <si>
    <t>A001220</t>
  </si>
  <si>
    <t>BAILEY'S CARAMEL IRISH CREAM LIQUEUR 34 PR. 750 ML</t>
  </si>
  <si>
    <t>A001221</t>
  </si>
  <si>
    <t>THREE OLIVES ELVIS PRESLEY COCONUT VODKA- ENGLAND 70 PR. 750</t>
  </si>
  <si>
    <t>A001222</t>
  </si>
  <si>
    <t>AMARETTO DI AMORE W/ Silver Bud Vase 42 PR. 750 ML</t>
  </si>
  <si>
    <t>A001223</t>
  </si>
  <si>
    <t>BAILEY'S PUMPKIN SPICE LIQUEUR 34 PR. 750 ML</t>
  </si>
  <si>
    <t>A001224</t>
  </si>
  <si>
    <t>UV SALTY WATERMELON VODKA 60 PR. 750 ML</t>
  </si>
  <si>
    <t>A001225</t>
  </si>
  <si>
    <t>RICURA HORCHATA LIQUEUR 25 PR. 750 ML</t>
  </si>
  <si>
    <t>IL TRAMONTO LIMONCELLO LIQUEUR- ITALY 60 PR. 750 ML</t>
  </si>
  <si>
    <t>A001227</t>
  </si>
  <si>
    <t>SKYY INFUSIONS GEORGIA PEACH VODKA 70 PR. 750 ML</t>
  </si>
  <si>
    <t>DEKUYPER SOUR APPLE PUCKER SCHNAPPS 30 PR. 750 ML</t>
  </si>
  <si>
    <t>DEKUYPER WATERMELON PUCKER SCHNAPPS 30 PR. 750 ML</t>
  </si>
  <si>
    <t>SVEDKA STRAWBERRY LEMONADE VODKA- SWEDEN 70 PR. 750 ML</t>
  </si>
  <si>
    <t>STILLHOUSE PEACH TEA WHISKEY 69 PR. 750 ML</t>
  </si>
  <si>
    <t>A001232</t>
  </si>
  <si>
    <t>360 RED RASPBERRY VODKA 70 PR. 750 ML</t>
  </si>
  <si>
    <t>IVANABITCH DUTCH APPLE VODKA- NETHERLANDS 70 PR. 750 ML</t>
  </si>
  <si>
    <t>SUNTORY TOKI JAPANESE WHISKY 86 PR. 750 ML</t>
  </si>
  <si>
    <t>JAPANESE WHISKY</t>
  </si>
  <si>
    <t>PURUS ORGANIC WHEAT VODKA- ITALY 80 PR. 750 ML</t>
  </si>
  <si>
    <t>193</t>
  </si>
  <si>
    <t>PURE HOLDINGS LLC</t>
  </si>
  <si>
    <t>ANGEL'S ENVY KENTUCKY STRAIGHT BOURBON 86 PR. 750 ML</t>
  </si>
  <si>
    <t>A001238</t>
  </si>
  <si>
    <t>BACARDI MANGO FUSION RUM 70 PR. 750 ML</t>
  </si>
  <si>
    <t>A001239</t>
  </si>
  <si>
    <t>GREY GOOSE LE MELON VODKA- FRANCE 80 PR. 750 ML</t>
  </si>
  <si>
    <t>CAZADORES REPOSADO TEQUILA 80 PR. 750 ML</t>
  </si>
  <si>
    <t>SVEDKA CUCUMBER LIME VODKA- SWEDEN 70 PR. 750 ML</t>
  </si>
  <si>
    <t>A001244</t>
  </si>
  <si>
    <t>FIREFLY BLACKBERRY MOONSHINE 71 PR. 750 ML</t>
  </si>
  <si>
    <t>FIREFLY WHITE LIGHTING MOONSHINE 100 PR. 750 ML</t>
  </si>
  <si>
    <t>KRAKEN BLACK SPICED RUM VAP 94 PR. 750 ML</t>
  </si>
  <si>
    <t>TEELING SMALL BATCH IRISH WHISKEY 92 PR. 750 ML</t>
  </si>
  <si>
    <t>DEEP EDDY RUBY RED GRAPEFRUIT VODKA 70 PR. 750 ML</t>
  </si>
  <si>
    <t>A001250</t>
  </si>
  <si>
    <t>THREE OLIVES ROSE VODKA- ENGLAND 70 PR. 750 ML</t>
  </si>
  <si>
    <t>CASTILLO SILVER RUM PET 80 PR. 750 ML</t>
  </si>
  <si>
    <t>A001253</t>
  </si>
  <si>
    <t>JIM BEAM SINGLE BARREL BOURBON 108 PR.  750 ML-CLOSEOUT</t>
  </si>
  <si>
    <t>A001254</t>
  </si>
  <si>
    <t>SKINNY GIRL SWEETARITA 20 PR. 750 ML</t>
  </si>
  <si>
    <t>A001255</t>
  </si>
  <si>
    <t>SKINNYGIRL SPARKLING LIME MARGARITA 20 PR. 750 ML</t>
  </si>
  <si>
    <t>TIM SMITHS CLIMAX FIRE NO. 32 MOONSHINE 80 PR. 750</t>
  </si>
  <si>
    <t>163</t>
  </si>
  <si>
    <t>PROST BEVERAGE CO. LLC</t>
  </si>
  <si>
    <t>A001257</t>
  </si>
  <si>
    <t>BULLDOG GIN- ENGLAND 80 PR. 750 ML</t>
  </si>
  <si>
    <t>A001258</t>
  </si>
  <si>
    <t>BIRD DOG BOURBON 80 PR. 750 ML</t>
  </si>
  <si>
    <t>BACARDI 8 RUM 80 PR. 8 YR. 750 ML</t>
  </si>
  <si>
    <t>A001260</t>
  </si>
  <si>
    <t>TWENTY GRAND ROSE LIQUEUR 70 PR. 750 ML</t>
  </si>
  <si>
    <t>A001261</t>
  </si>
  <si>
    <t>BELVEDERE MANGO PASSION VODKA- POLAND 80 PR. 750 ML</t>
  </si>
  <si>
    <t>CAPTAIN MORGAN WHITE RUM- VIRGIN ISLANDS 80 PR. 750 ML</t>
  </si>
  <si>
    <t>A001263</t>
  </si>
  <si>
    <t>SMIRNOFF SORBET LIGHT PINEAPPLE / COCONUT VODKA 60 PR. 750 M</t>
  </si>
  <si>
    <t>A001264</t>
  </si>
  <si>
    <t>SMIRNOFF AMARETTO VODKA 70 PR. 750 ML</t>
  </si>
  <si>
    <t>BACARDI GOLD PET 80 PR. 750 ML</t>
  </si>
  <si>
    <t>HIRSCH SMALL BATCH RESERVE BOURBON 92 PR. 750 ML</t>
  </si>
  <si>
    <t>126</t>
  </si>
  <si>
    <t>HOTALING &amp; CO. LLC</t>
  </si>
  <si>
    <t>A001267</t>
  </si>
  <si>
    <t>METCALFE'S VERMONT MAPLE CREAM LIQUEUR 34 PR. 750 ML</t>
  </si>
  <si>
    <t>A001268</t>
  </si>
  <si>
    <t>BLUE CHAIR BAY WHITE RUM- WEST INDIES 80 PR. 750 ML</t>
  </si>
  <si>
    <t>WRITER'S TEARS COPPER POT IRISH WHISKEY 80 PR. 750 ML</t>
  </si>
  <si>
    <t>A001271</t>
  </si>
  <si>
    <t>PADDY DEVIL'S APPLE IRISH WHISKEY 70 PR. 750 ML</t>
  </si>
  <si>
    <t>FLAVORED IRISH WHISKEY</t>
  </si>
  <si>
    <t>A001272</t>
  </si>
  <si>
    <t>MALIBU COCONUT PEACH SPARKLER 42 PR. 750 ML</t>
  </si>
  <si>
    <t>A001273</t>
  </si>
  <si>
    <t>MALIBU COCONUT SPARKLER 42 PR. 750 ML</t>
  </si>
  <si>
    <t>A001274</t>
  </si>
  <si>
    <t>MALIBU ORANGE FLOAT RUM 42 PR. 750 ML</t>
  </si>
  <si>
    <t>A001275</t>
  </si>
  <si>
    <t>SEAGRAM'S RED BERRY TWISTED GIN 70 PR. 750 ML</t>
  </si>
  <si>
    <t>A001278</t>
  </si>
  <si>
    <t>ZING 72 GIN- FRANCE 80 PR. 750 ML</t>
  </si>
  <si>
    <t>NEW WAVE IMPORTED</t>
  </si>
  <si>
    <t>158</t>
  </si>
  <si>
    <t>STOLLER IMPORTS, INC</t>
  </si>
  <si>
    <t>A001280</t>
  </si>
  <si>
    <t>LOT 40 CANADIAN WHISKY 86 PR. 750 ML</t>
  </si>
  <si>
    <t>A001281</t>
  </si>
  <si>
    <t>STILLS CROSSROADS ALABAMA MOONSHINE 100 PR. 750 ML</t>
  </si>
  <si>
    <t>054</t>
  </si>
  <si>
    <t>HIGH RIDGE SPIRITS</t>
  </si>
  <si>
    <t>JACKSON MORGAN SOUTHERN BROWN SUGAR CREAM 750 ML-CLOSEOUT</t>
  </si>
  <si>
    <t>208</t>
  </si>
  <si>
    <t>SPIRITS OF TENNESSEE LLC</t>
  </si>
  <si>
    <t>A001283</t>
  </si>
  <si>
    <t>SAUZA BLUE SILVER PACK 80 PR. 750 ML</t>
  </si>
  <si>
    <t>A001284</t>
  </si>
  <si>
    <t>CAPTAIN MORGAN 1671 LIMITED EDITION 70 PR. 750 ML</t>
  </si>
  <si>
    <t>A001289</t>
  </si>
  <si>
    <t>THE GLENLIVET NADURRA 109 PR. 16 YR. 750 ML</t>
  </si>
  <si>
    <t>JAMESON BLACK BARREL IRISH WHISKEY 80 PR. 750 ML</t>
  </si>
  <si>
    <t>STILLS CROSSROADS PEACH SHINE 40 PR. 750 ML</t>
  </si>
  <si>
    <t>STILLS CROSSROADS APPLE PIE SHINE 40 PR. 750 ML</t>
  </si>
  <si>
    <t>A001300</t>
  </si>
  <si>
    <t>27 SPRINGS GIN 90 PR. 750 ML</t>
  </si>
  <si>
    <t>CAZADORES REPOSADO TEQUILA SET 80 PR. 750 ML</t>
  </si>
  <si>
    <t>WILD TURKEY RYE WHISKEY 81 PR. 750 ML</t>
  </si>
  <si>
    <t>A001310</t>
  </si>
  <si>
    <t>VOX VODKA- NETHERLANDS 80 PR. 750 ML</t>
  </si>
  <si>
    <t>A001311</t>
  </si>
  <si>
    <t>BURNETT'S RED BERRY VODKA 70 PR. 750 ML</t>
  </si>
  <si>
    <t>SEAGRAM'S EXTRA DRY GIN PET 80 PR. 750 ML</t>
  </si>
  <si>
    <t>CARIBOU CROSSING CANADIAN WHISKY 80 PR. 750 ML</t>
  </si>
  <si>
    <t>WHISKY CANADIAN</t>
  </si>
  <si>
    <t>CROWN ROYAL W/ONE BRANDED LEATHER WRAPPED FLASK 80PR. 750 ML</t>
  </si>
  <si>
    <t>MICHTER'S US*1 SMALL BATCH BOURBON 83 PR. 750 ML</t>
  </si>
  <si>
    <t>026</t>
  </si>
  <si>
    <t>CHATHAM IMPORTS INC.</t>
  </si>
  <si>
    <t>A001316</t>
  </si>
  <si>
    <t>IVANABITCH WATERMELON VODKA- NETHERLANDS 70 PR. 750 ML</t>
  </si>
  <si>
    <t>PAUL MASSON PEACH BRANDY 54 PR. 750 ML</t>
  </si>
  <si>
    <t>EXCLUSIV VODKA- MOLDOVA 80 PR. 750 ML</t>
  </si>
  <si>
    <t>128</t>
  </si>
  <si>
    <t>ROYAL WINE CORPORATION</t>
  </si>
  <si>
    <t>A001320</t>
  </si>
  <si>
    <t>SMIRNOFF SORBET LIGHT WHITE PEACH VODKA 60 PR. 750 ML</t>
  </si>
  <si>
    <t>DELEON BLANCO TEQUILA 80 PR. 750 ML</t>
  </si>
  <si>
    <t>PIMM'S CUP NO. 1 LIQUEUR- ENGLAND 50 PR. 750 ML</t>
  </si>
  <si>
    <t>A001323</t>
  </si>
  <si>
    <t>BAYOU SILVER RUM 80 PR. 750 ML</t>
  </si>
  <si>
    <t>A001324</t>
  </si>
  <si>
    <t>BAYOU SPICED RUM 80 PR. 750 ML</t>
  </si>
  <si>
    <t>A001325</t>
  </si>
  <si>
    <t>SEAGRAM'S PINEAPPLE TWISTED GIN 70 PR. 750 ML</t>
  </si>
  <si>
    <t>A001326</t>
  </si>
  <si>
    <t>GREEN SPOT IRISH WHISKEY 80 PR. 750 ML</t>
  </si>
  <si>
    <t>A001328</t>
  </si>
  <si>
    <t>JACK DANIEL'S RESTED RYE TENN. WHISKEY 80 PR. 2 YR. 750 ML</t>
  </si>
  <si>
    <t>A001329</t>
  </si>
  <si>
    <t>CANADIAN MIST PEACH MIST WHISKEY 70 PR. 750 ML</t>
  </si>
  <si>
    <t>A001330</t>
  </si>
  <si>
    <t>MOONPIE BANANA MOONSHINE 53 PR. 750 ML</t>
  </si>
  <si>
    <t>A001331</t>
  </si>
  <si>
    <t>MOONPIE CHOCOLATE MOONSHINE 50 PR. 750 ML</t>
  </si>
  <si>
    <t>A001334</t>
  </si>
  <si>
    <t>JIM BEAM SIGNATURE CRAFT QUARTER CASK 86 PR. 750 ML</t>
  </si>
  <si>
    <t>SAUZA 901 SILVER TEQUILA 80 PR. 750 ML</t>
  </si>
  <si>
    <t>A001336</t>
  </si>
  <si>
    <t>SEAGRAM'S ORANGE TWISTED GIN 70 PR. 750 ML</t>
  </si>
  <si>
    <t>JIM BEAM KENTUCKY FIRE WHISKEY 70 PR. 750 ML</t>
  </si>
  <si>
    <t>PINNACLE PINEAPPLE VODKA- FRANCE 70 PR. 750 ML</t>
  </si>
  <si>
    <t>TRIPLE CROWN WHISKEY 80 PR. 750 ML</t>
  </si>
  <si>
    <t>PLATTE VALLEY KENTUCKY MOONSHINE 80 PR. 750 ML - DELISTED</t>
  </si>
  <si>
    <t>A001341</t>
  </si>
  <si>
    <t>CROWN ROYAL RESERVE GIFT ST/PK 80 PR. 750 ML</t>
  </si>
  <si>
    <t>TIN CUP WHISKEY 84 PR. 750 ML</t>
  </si>
  <si>
    <t>A001343</t>
  </si>
  <si>
    <t>NEW AMSTERDAM ORANGE VODKA 70 PR. 750 ML</t>
  </si>
  <si>
    <t>NEW AMSTERDAM PINEAPPLE VODKA 70 PR. 750 ML</t>
  </si>
  <si>
    <t>A001345</t>
  </si>
  <si>
    <t>SMIRNOFF SOURS GREEN APPLE VODKA 70 PR. 750 ML</t>
  </si>
  <si>
    <t>A001346</t>
  </si>
  <si>
    <t>SMIRNOFF SOURS WATERMELON VODKA 70 PR. 750 ML</t>
  </si>
  <si>
    <t>JIM BEAM SET (HOLIDAY GLASS) 80 PR. 750 ML</t>
  </si>
  <si>
    <t>A001348</t>
  </si>
  <si>
    <t>CALYPSO SPICED SET 70 PR. 750 ML</t>
  </si>
  <si>
    <t>A001350</t>
  </si>
  <si>
    <t>PINNACLE PACK (REG &amp; WHIPPED) 75 PR. 750 ML - DELISTED</t>
  </si>
  <si>
    <t>MIDNIGHT MOON BLUEBERRY PACK 100 PR. 750 ML</t>
  </si>
  <si>
    <t>CIROC PINEAPPLE VODKA- FRANCE 70 PR. 750 ML</t>
  </si>
  <si>
    <t>KINKY GOLD LIQUEUR 34 PR. 750 ML</t>
  </si>
  <si>
    <t>A001356</t>
  </si>
  <si>
    <t>SMIRNOFF ICED CAKE VODKA 60 PR. 750 ML</t>
  </si>
  <si>
    <t>SMIRNOFF PEACH VODKA 70 PR. 750 ML</t>
  </si>
  <si>
    <t>A001358</t>
  </si>
  <si>
    <t>SMIRNOFF BLUEBERRY VODKA 70 PR. 750 ML</t>
  </si>
  <si>
    <t>SMIRNOFF STRAWBERRY VODKA 70 PR. 750 ML</t>
  </si>
  <si>
    <t>SMIRNOFF WATERMELON VODKA 70 PR. 750 ML</t>
  </si>
  <si>
    <t>A001362</t>
  </si>
  <si>
    <t>SMIRNOFF CRANBERRY VODKA 70 PR. 750 ML</t>
  </si>
  <si>
    <t>SMIRNOFF VODKA PET 80 PR. 750 ML</t>
  </si>
  <si>
    <t>SMIRNOFF ORANGE VODKA 70 PR. 750 ML</t>
  </si>
  <si>
    <t>SMIRNOFF RASPBERRY VODKA 70 PR. 750 ML</t>
  </si>
  <si>
    <t>A001367</t>
  </si>
  <si>
    <t>RAIN ORGANIC VODKA 80 PR. 750 ML</t>
  </si>
  <si>
    <t>SMIRNOFF VANILLA VODKA 70 PR. 750 ML</t>
  </si>
  <si>
    <t>SMIRNOFF GREEN APPLE VODKA 70 PR. 750 ML</t>
  </si>
  <si>
    <t>A001370</t>
  </si>
  <si>
    <t>BAYOU SATSUMA LIQUEUR 60 PR. 750 ML</t>
  </si>
  <si>
    <t>A001371</t>
  </si>
  <si>
    <t>SEAGRAM'S MELON TWISTED GIN 70 PR. 750 ML</t>
  </si>
  <si>
    <t>MONKEY SHOULDER SCOTCH 86 PR. 750 ML</t>
  </si>
  <si>
    <t>A001374</t>
  </si>
  <si>
    <t>STOLICHNAYA PEACHIK VODKA- LATVIA 75 PR. 750 ML</t>
  </si>
  <si>
    <t>A001375</t>
  </si>
  <si>
    <t>RICH &amp; RARE CARAMEL CANADIAN WHISKY 80 PR. 750 ML</t>
  </si>
  <si>
    <t>A001376</t>
  </si>
  <si>
    <t>CHILA ORCHATA CINNAMON CREAM RUM LIQUEUR 27 PR. 750 ML</t>
  </si>
  <si>
    <t>FRENCH KISS TROPICAL LIQUEUR 34 PR. 750 ML</t>
  </si>
  <si>
    <t>THE MACALLAN RARE CASK SINGLE MALT SCOTCH 86 PR. 750 ML</t>
  </si>
  <si>
    <t>HORNITOS BLACK BARREL TEQUILA 80 PR. 750 ML</t>
  </si>
  <si>
    <t>A001383</t>
  </si>
  <si>
    <t>1800 RESERVA ANEJO TEQUILA  80 PR. 750 ML</t>
  </si>
  <si>
    <t>A001384</t>
  </si>
  <si>
    <t>PINNACLE CRANAPPLE VODKA- FRANCE 70 PR. 750 ML</t>
  </si>
  <si>
    <t>OLE SMOKY TENNESSEE ORIGINAL MOONSHINE 100 PR. 750 ML</t>
  </si>
  <si>
    <t>AMERICAN BORN MOONSHINE 103 PR. 750 ML</t>
  </si>
  <si>
    <t>205</t>
  </si>
  <si>
    <t>DV SPIRITS LLC</t>
  </si>
  <si>
    <t>AMERICAN BORN SWEET TEA MOONSHINE 83 PR. 750 ML</t>
  </si>
  <si>
    <t>AMERICAN BORN APPLE PIE MOONSHINE 83 PR. 750 ML</t>
  </si>
  <si>
    <t>A001389</t>
  </si>
  <si>
    <t>BACARDI ANEJO MEXICAN RUM 80 PR. 750 ML</t>
  </si>
  <si>
    <t>A001390</t>
  </si>
  <si>
    <t>PATRON ROCA SILVER TEQUILA 90 PR. 750 ML</t>
  </si>
  <si>
    <t>A001391</t>
  </si>
  <si>
    <t>THREE OLIVES JACKED APPLE VODKA- ENGLAND 70 PR. 750 ML</t>
  </si>
  <si>
    <t>A001392</t>
  </si>
  <si>
    <t>STRANAHAN'S COLORADO WHISKEY 94 PR. 750 ML</t>
  </si>
  <si>
    <t>PATRON ROCA ANEJO TEQUILA 88 PR. 750 ML</t>
  </si>
  <si>
    <t>D'USSE VSOP COGNAC 80 PR. 750 ML</t>
  </si>
  <si>
    <t>PELIGROSO CINNAMON TEQUILA 70 PR. 750 ML</t>
  </si>
  <si>
    <t>JACK DANIEL'S WINTER JACK WHISKEY LIQUEUR 30 PR. 750 ML</t>
  </si>
  <si>
    <t>A001397</t>
  </si>
  <si>
    <t>SOUTHERN COMFORT HOLIDAY SPICE LIQUEUR 30 PR. 750 ML</t>
  </si>
  <si>
    <t>A001398</t>
  </si>
  <si>
    <t>VINIQ LIQUEUR 40 PR. 750 ML</t>
  </si>
  <si>
    <t>A001399</t>
  </si>
  <si>
    <t>PATRON ROCA REPOSADO TEQUILA 84 PR. 750 ML</t>
  </si>
  <si>
    <t>GREY GOOSE VODKA- FRANCE 80 PR. 750 ML</t>
  </si>
  <si>
    <t>GREY GOOSE L'ORANGE VODKA- FRANCE 80 PR. 750 ML</t>
  </si>
  <si>
    <t>PARROT BAY COCONUT RUM 48 PR. 750 ML</t>
  </si>
  <si>
    <t>A001403</t>
  </si>
  <si>
    <t>GREY GOOSE PICNIC PACK- FRANCE 80 PR. 750 ML</t>
  </si>
  <si>
    <t>A001404</t>
  </si>
  <si>
    <t>GREY GOOSE CHERRY NOIR VODKA- FRANCE 80 PR. 750 ML</t>
  </si>
  <si>
    <t>A001405</t>
  </si>
  <si>
    <t>GREY GOOSE LA POIR VODKA- FRANCE 80 PR. 750 ML</t>
  </si>
  <si>
    <t>A001406</t>
  </si>
  <si>
    <t>WILD TURKEY DIAMOND BOURBON 91 PR. 750 ML</t>
  </si>
  <si>
    <t>A001407</t>
  </si>
  <si>
    <t>BAILEY'S CHOCOLATE CHERRY IRISH CREAM LIQUEUR 34 PR. 750 ML</t>
  </si>
  <si>
    <t>CROWN ROYAL REGAL APPLE CANADIAN WHISKY 70 PR. 750 ML</t>
  </si>
  <si>
    <t>CAPTAIN MORGAN'S PARROT BAY KEY LIME 42 PR. 750 ML</t>
  </si>
  <si>
    <t>CLYDE MAYS SPECIAL RSV BARREL SELECT BOURBON 110 PR. 750 ML</t>
  </si>
  <si>
    <t>A001412</t>
  </si>
  <si>
    <t>MENAGE A TROIS VODKA 80 PR. 750 ML</t>
  </si>
  <si>
    <t>A001413</t>
  </si>
  <si>
    <t>MENAGE A TROIS CITRUS VODKA 80 PR. 750 ML</t>
  </si>
  <si>
    <t>A001414</t>
  </si>
  <si>
    <t>CROWN ROYAL 75TH ANNIVERSARY EDITION 80 PR. 750 ML</t>
  </si>
  <si>
    <t>A001415</t>
  </si>
  <si>
    <t>WILD TURKEY AMERICAN HONEY STING LIQUEUR 71 PR. 750 ML</t>
  </si>
  <si>
    <t>A001416</t>
  </si>
  <si>
    <t>SKYY INFUSIONS TEXAS GRAPEFRUIT VODKA 70 PR. 750 ML</t>
  </si>
  <si>
    <t>A001419</t>
  </si>
  <si>
    <t>MALIBU PEACHES &amp; CREAM RUM 42 PR. 750 ML</t>
  </si>
  <si>
    <t>HORNITOS PLATA TEQUILA 80 PR. 750 ML</t>
  </si>
  <si>
    <t>A001421</t>
  </si>
  <si>
    <t>KAHLUA SALTED CARAMEL LIQUEUR 40 PR. 750 ML</t>
  </si>
  <si>
    <t>CAPTAIN MORGAN LONG ISLAND ICE TEA RUM 34 PR. 750 ML</t>
  </si>
  <si>
    <t>LONG ISLAND ICE TEA COCKTAILS</t>
  </si>
  <si>
    <t>A001424</t>
  </si>
  <si>
    <t>TWENTY GRAND VODKA 80 PR. 750 ML</t>
  </si>
  <si>
    <t>KAHLUA W/MUG SET 40 PR. 750 ML</t>
  </si>
  <si>
    <t>DEWAR'S RESERVE SCOTCH 80 PR. 15 YR. 750 ML</t>
  </si>
  <si>
    <t>A001428</t>
  </si>
  <si>
    <t>TAAKA 100 PR. VODKA 100 PR. 750 ML</t>
  </si>
  <si>
    <t>SVEDKA MANGO PINEAPPLE VODKA- SWEDEN 70 PR. 750 ML</t>
  </si>
  <si>
    <t>A001430</t>
  </si>
  <si>
    <t>ALIZE RED PASSION - FRANCE 32 PR. 750 ML</t>
  </si>
  <si>
    <t>A001431</t>
  </si>
  <si>
    <t>BOWMORE SINGLE MALT SCOTCH 80 PR. 12 YR. 750 ML</t>
  </si>
  <si>
    <t>CRUZAN 151 RUM- V. ISLANDS 151 PR. 750 ML</t>
  </si>
  <si>
    <t>A001433</t>
  </si>
  <si>
    <t>CRUZAN BLUEBERRY LEMONADE RUM 42 PR. 750 ML</t>
  </si>
  <si>
    <t>A001434</t>
  </si>
  <si>
    <t>HORNITOS SPICED HONEY TEQUILA 70 PR. 750 ML</t>
  </si>
  <si>
    <t>A001435</t>
  </si>
  <si>
    <t>JIM BEAM B.I.B. BOURBON 100 PR. 750 ML</t>
  </si>
  <si>
    <t>MAKER'S MARK CASK STRENGTH BOURBON 109 PR. 750 ML</t>
  </si>
  <si>
    <t>A001437</t>
  </si>
  <si>
    <t>PINNACLE BLUEBERRY VODKA- FRANCE 70 PR. 750 ML</t>
  </si>
  <si>
    <t>SUGARLANDS SHINE BUTTERSCOTCH GOLD MOONSHINE 40 PR. 750 ML</t>
  </si>
  <si>
    <t>SUGARLANDS SHINE PGA CHSHIP LEMADE MSHINE40 750ML - DELISTED</t>
  </si>
  <si>
    <t>TIM SMITH'S ORIGINAL CLIMAX MOONSHINE 90 PR. 750 ML</t>
  </si>
  <si>
    <t>JAMES OLIVER RYE WHISKY 100 PR. 750 ML</t>
  </si>
  <si>
    <t>A001444</t>
  </si>
  <si>
    <t>HATFIELD &amp; MCCOY BOURBON 80 PR. 750 ML</t>
  </si>
  <si>
    <t>242</t>
  </si>
  <si>
    <t>LOCAL CHOICE INC.</t>
  </si>
  <si>
    <t>GREY GOOSE GIFT SET (2 GLASSES) 80 PR. 750 ML</t>
  </si>
  <si>
    <t>FLOR DE CANA BLACK LABEL DARK- NICARAGUA 750 ML-DELISTED</t>
  </si>
  <si>
    <t>360</t>
  </si>
  <si>
    <t>LUXURY SPIRITS INTERNATIONAL LLC</t>
  </si>
  <si>
    <t>A001447</t>
  </si>
  <si>
    <t>JEREMIAH WEED CINNAMON WHISKEY 71 PR. 750 ML</t>
  </si>
  <si>
    <t>A001448</t>
  </si>
  <si>
    <t>FINLANDIA VODKA- FINLAND 80 PR. 750 ML</t>
  </si>
  <si>
    <t>A001449</t>
  </si>
  <si>
    <t>JEREMIAH WEED SARSAPARILLA WHISKEY 70 PR. 750 ML</t>
  </si>
  <si>
    <t>WOODFORD RESERVE DOUBLE OAKED ABC SELECT 90 PR. 750 ML</t>
  </si>
  <si>
    <t>JACK DANIEL'S TENNESSEE FIRE 70 PR. 750 ML</t>
  </si>
  <si>
    <t>A001456</t>
  </si>
  <si>
    <t>DEWAR'S WHITE LABEL SCRATCH CASK SCOTCH 80 PR. 750 ML</t>
  </si>
  <si>
    <t>A001457</t>
  </si>
  <si>
    <t>BACARDI GRAN RESERVA MAESTRO RUM 80 PR. 750 ML</t>
  </si>
  <si>
    <t>SVEDKA GRAPEFRUIT JALAPENO VODKA- SWEDEN 70 PR. 750 ML</t>
  </si>
  <si>
    <t>SVEDKA 100 PR.VODKA-SWEDEN 100 PR. 750 ML</t>
  </si>
  <si>
    <t>JACK DANIEL'S TENNESSEE HONEY SET (BBALL MOLD) 70 PR. 750 ML</t>
  </si>
  <si>
    <t>A001462</t>
  </si>
  <si>
    <t>SMIRNOFF RUBY RED GRAPEFRUIT VODKA 70 PR. 750 ML</t>
  </si>
  <si>
    <t>CAPTAIN MORGSN WHITE COCONUT RUM 70 PR. 750 ML</t>
  </si>
  <si>
    <t>A001465</t>
  </si>
  <si>
    <t>CAPTAIN MORGAN WHITE GRAPEFRUIT RUM 70 PR. 750 ML</t>
  </si>
  <si>
    <t>PAUL MASSON GRANDE AMBER BRANDY PET80 PR. 750 ML</t>
  </si>
  <si>
    <t>PLATINUM 7X VODKA PET 80 PR. 750 ML</t>
  </si>
  <si>
    <t>A001468</t>
  </si>
  <si>
    <t>SEAGRAM'S DISTILLERS RSV GIN 94 PR. 750 ML</t>
  </si>
  <si>
    <t>CAPTAIN MORGAN WHITE PINEAPPLE RUM 70 PR. 750 ML</t>
  </si>
  <si>
    <t>THREE OLIVES VODKA- ENGLAND 80 PR. 750 ML</t>
  </si>
  <si>
    <t>A001471</t>
  </si>
  <si>
    <t>HAIG CLUB SCOTCH 80 PR. 750 ML</t>
  </si>
  <si>
    <t>A001472</t>
  </si>
  <si>
    <t>SEAGRAM'S 7 ORCHARD APPLE BLEND 71 PR. 750 ML</t>
  </si>
  <si>
    <t>NEW AMSTERDAM MANGO VODKA 70 PR. 750 ML</t>
  </si>
  <si>
    <t>A001474</t>
  </si>
  <si>
    <t>VINIQ RUBY LIQUEUR 40 PR. 750 ML</t>
  </si>
  <si>
    <t>A001475</t>
  </si>
  <si>
    <t>CHRISTIAN BROTHERS PEACH BRANDY 70 PR. 750 ML</t>
  </si>
  <si>
    <t>BRANDY FLAVORED IMPORTED</t>
  </si>
  <si>
    <t>THREE OLIVES CHERRY VODKA- ENGLAND  70 PR. 750 ML</t>
  </si>
  <si>
    <t>A001478</t>
  </si>
  <si>
    <t>THREE OLIVES GRAPE VODKA- ENGLAND 70 PR. 750 ML</t>
  </si>
  <si>
    <t>OLD OVERHOLT RYE WHISKEY 86 PR. 4 YR. 750 ML - DELISTED</t>
  </si>
  <si>
    <t>A001481</t>
  </si>
  <si>
    <t>PINNACLE BERRY VODKA- FRANCE 70 PR. 750 ML</t>
  </si>
  <si>
    <t>CRYSTAL HEAD VODKA- CANADA 80 PR. 750 ML</t>
  </si>
  <si>
    <t>059</t>
  </si>
  <si>
    <t>SHAW-ROSS INTER. IMPORTERS LLC</t>
  </si>
  <si>
    <t>PAMA POMEGRANATE LIQUEUR 34 PR. 750 ML</t>
  </si>
  <si>
    <t>POMEGRANATE CORDIALS-LIQ</t>
  </si>
  <si>
    <t>A001485</t>
  </si>
  <si>
    <t>1800 ULTIMATE RTD MARGARITA 20 PR. 750 ML</t>
  </si>
  <si>
    <t>A001486</t>
  </si>
  <si>
    <t>FIREFLY RASPBERRY TEA 750 ML</t>
  </si>
  <si>
    <t>PINNACLE COCONUT VODKA- FRANCE 70 PR. 750 ML</t>
  </si>
  <si>
    <t>A001488</t>
  </si>
  <si>
    <t>MATA HARI BOHEMIAN ABSINTHE- AUSTRIA 120 PR. 750 ML</t>
  </si>
  <si>
    <t>A001489</t>
  </si>
  <si>
    <t>TIPPY COW VANILLA SOFT SERVE RUM 28 PR. 750 ML</t>
  </si>
  <si>
    <t>A001490</t>
  </si>
  <si>
    <t>PATRON CITRONAGE LIME LIQUEUR- MEXICO 70 PR. 750 ML</t>
  </si>
  <si>
    <t>DEEP EDDY LEMON VODKA 70 PR. 750 ML</t>
  </si>
  <si>
    <t>DEEP EDDY CRANBERRY VODKA 70 PR. 750 ML</t>
  </si>
  <si>
    <t>A001494</t>
  </si>
  <si>
    <t>DR. MCGILLICUDDY'S BUTTERSCOTCH SCHNAPPS 42 PR. 750 ML</t>
  </si>
  <si>
    <t>A001496</t>
  </si>
  <si>
    <t>TAAKA PINEAPPLE VODKA 60 PR. 750 ML</t>
  </si>
  <si>
    <t>A001497</t>
  </si>
  <si>
    <t>TAAKA WATERMELON VODKA 60 PR. 750 ML</t>
  </si>
  <si>
    <t>BIRD DOG APPLE WHISKEY 80 PR. 750 ML</t>
  </si>
  <si>
    <t>BIRD DOG CHOCOLATE WHISKEY 80 PR. 750 ML</t>
  </si>
  <si>
    <t>OLD FORESTER 1870 BOURBON 750 ML</t>
  </si>
  <si>
    <t>JOHN EMERALD SPICED RUM 80 PR. 750 ML</t>
  </si>
  <si>
    <t>SPICED DOMESTIC</t>
  </si>
  <si>
    <t>147</t>
  </si>
  <si>
    <t>JOHN EMERALD DISTILLING</t>
  </si>
  <si>
    <t>JOHN EMERALD GIN 80 PR. 750 ML</t>
  </si>
  <si>
    <t>CROWN ROYAL BARREL SELECT CANADIAN WHISKY 103 PR. 750 ML</t>
  </si>
  <si>
    <t>Barrel</t>
  </si>
  <si>
    <t>A001505</t>
  </si>
  <si>
    <t>KNOB CREEK BELMONT STAKES 100 PR. 9 YR. 750 ML</t>
  </si>
  <si>
    <t>A001506</t>
  </si>
  <si>
    <t>CROWN ROYAL NORTHERN HARVEST RYE WHISKY 90 PR. 750 ML</t>
  </si>
  <si>
    <t>RYE CANADIAN WHISKY</t>
  </si>
  <si>
    <t>UV SANGRIA VODKA 60 PR. 750 ML</t>
  </si>
  <si>
    <t>A001508</t>
  </si>
  <si>
    <t>BACARDI TANGERINE RUM 70 PR. 750 ML</t>
  </si>
  <si>
    <t>BONNIE ROSE ORANGE PEEL WHISKEY 70 PR. 750 ML</t>
  </si>
  <si>
    <t>GIN FLAVORED IMPORTED</t>
  </si>
  <si>
    <t>BONNIE ROSE SPICED APPLE WHISKEY 70 PR. 750 ML</t>
  </si>
  <si>
    <t>JACK DANIEL'S BLACK SET (GLASS) 80 PR. 750 ML</t>
  </si>
  <si>
    <t>OLD FORESTER 1897 BOURBON 750 ML</t>
  </si>
  <si>
    <t>JACK DANIEL'S SINGLE BARREL BARREL PR. 750 ML</t>
  </si>
  <si>
    <t>WOODFORD RESERVE BOURBON 90 PR. 750 ML</t>
  </si>
  <si>
    <t>WOODFORD RESERVE DOUBLE OAKED BOURBON 90 PR. 750 ML</t>
  </si>
  <si>
    <t>A001517</t>
  </si>
  <si>
    <t>SKYY BARCRAFT WATERMELON FRESCA VODKA 60 PR. 750 ML</t>
  </si>
  <si>
    <t>A001518</t>
  </si>
  <si>
    <t>SKYY BARCRAFT WHITE SANGRIA VODKA 60 PR. 750 ML</t>
  </si>
  <si>
    <t>A001519</t>
  </si>
  <si>
    <t>DON CHAPLE DARK RUM 90 PR. 750 ML</t>
  </si>
  <si>
    <t>DARK DOMESTIC</t>
  </si>
  <si>
    <t>201</t>
  </si>
  <si>
    <t>CHAPLE DISTILLERY LLC</t>
  </si>
  <si>
    <t>PAUL MASSON RED BERRY BRANDY PR. 54 750 ML</t>
  </si>
  <si>
    <t>I.W. HARPER BOURBON 82 PR. 750 ML</t>
  </si>
  <si>
    <t>CORAZON BLANCO TEQUILA 80 PR. 750 ML</t>
  </si>
  <si>
    <t>A001523</t>
  </si>
  <si>
    <t>E &amp; J PEACH BRANDY 60 PR. 750 ML</t>
  </si>
  <si>
    <t>FULL THROTTLE S'LOONSHINE APPLE PIE MOONSHINE 70 PR. 750 ML</t>
  </si>
  <si>
    <t>037</t>
  </si>
  <si>
    <t>FULL THROTTLE SLOON SHINE LLC</t>
  </si>
  <si>
    <t>FULL THROTTLE S'LOONSHINE PEACH MOONSHINE 70 PR. 750 ML</t>
  </si>
  <si>
    <t>A001526</t>
  </si>
  <si>
    <t>BURNETT'S CHERRY LIMEADE VODKA 70 PR. 750 ML</t>
  </si>
  <si>
    <t>A001527</t>
  </si>
  <si>
    <t>IVANABITCH MANGO VODKA- NETHERLANDS 70 PR. 750 ML</t>
  </si>
  <si>
    <t>JIM BEAM APPLE WHISKEY 70 PR. 750 ML</t>
  </si>
  <si>
    <t>HIBIKI HARMONY JAPANESE WHISKY 86 PR. 750 ML</t>
  </si>
  <si>
    <t>A001530</t>
  </si>
  <si>
    <t>PINNACLE RUBY RED GRAPEFRUIT VODKA- FRANCE 70 PR. 750 ML</t>
  </si>
  <si>
    <t>A001532</t>
  </si>
  <si>
    <t>REBEL YELL SMALL BATCH RYE WHISKEY 90 PR. 750 ML</t>
  </si>
  <si>
    <t>BLUE CHAIR BAY BANANA RUM 53 PR. 750 ML</t>
  </si>
  <si>
    <t>BLUE CHAIR BAY BANANA RUM CREAM LIQUEUR 30 PR. 750 ML</t>
  </si>
  <si>
    <t>JAMESON CASKMATES IRISH WHISKEY 80 PR. 750 ML</t>
  </si>
  <si>
    <t>A001536</t>
  </si>
  <si>
    <t>PRAIRIE ORGANIC CUCUMBER VODKA 70 PR. 750 ML</t>
  </si>
  <si>
    <t>THREE OLIVES PINEAPPLE VODKA- ENGLAND 70 PR. 750 ML</t>
  </si>
  <si>
    <t>A001538</t>
  </si>
  <si>
    <t>THREE OLIVES MANGO VODKA- ENGLAND 70 PR. 750 ML</t>
  </si>
  <si>
    <t>A001539</t>
  </si>
  <si>
    <t>BRUICHLADDICH THE CLASSIC LADDIE BARLEY SGL MALT SCOTCH 100</t>
  </si>
  <si>
    <t>A001540</t>
  </si>
  <si>
    <t>DR. MCGILLICUDDY'S APPLE WHISKEY 60 PR. 750 ML</t>
  </si>
  <si>
    <t>A001541</t>
  </si>
  <si>
    <t>DR. MCGILLICUDDY'S BLACKBERRY WHISKEY 60 PR. 750 ML</t>
  </si>
  <si>
    <t>A001542</t>
  </si>
  <si>
    <t>DR. MCGILLICUDDY'S PEACH WHISKEY 60 PR. 750 ML</t>
  </si>
  <si>
    <t>A001543</t>
  </si>
  <si>
    <t>TWENTY GRAND PEACH LIQUEUR 80 PR. 750 ML</t>
  </si>
  <si>
    <t>CORRALEJO SILVER TEQUILA 80 PR. 750 ML</t>
  </si>
  <si>
    <t>A001545</t>
  </si>
  <si>
    <t>SEAGRAM'S PEACH VODKA 70 PR. 750 ML</t>
  </si>
  <si>
    <t>A001546</t>
  </si>
  <si>
    <t>BALVENIE SHERRY CASK SINGLE MALT SCOTCH 15YR. 750ML-CLOSEOUT</t>
  </si>
  <si>
    <t>A001547</t>
  </si>
  <si>
    <t>JAMESON SET (2- 50 ML BLACK BARREL/COLD BREW) 80 PR. 750 ML</t>
  </si>
  <si>
    <t>STUDEBAKER MANHATTAN CANADIAN WHISKY 60 PR. 750 ML</t>
  </si>
  <si>
    <t>STUDEBAKER OLD FASHION CANADIAN WHISKY 60 PR. 750 ML</t>
  </si>
  <si>
    <t>A001552</t>
  </si>
  <si>
    <t>CRYSTAL HEAD AURORA WHEAT VODKA 80 PR. 750 ML</t>
  </si>
  <si>
    <t>OLD ST. NICK'S EGG NOG 25 PR. 750 ML</t>
  </si>
  <si>
    <t>A001554</t>
  </si>
  <si>
    <t>WILD TURKEY MASTER KEEP BOURBON WHISKEY 86 PR. 17 YR. 750 ML</t>
  </si>
  <si>
    <t>REVEL STOKE PUMPKIN WHISKEY 70 PR. 750 ML</t>
  </si>
  <si>
    <t>A001556</t>
  </si>
  <si>
    <t>OUTER SPACE VODKA- CHINA 80 PR. 750 ML</t>
  </si>
  <si>
    <t>FORTY CREEK BARREL SELECT CANADIAN 80 PR. 750 ML - CLOSEOUT</t>
  </si>
  <si>
    <t>A001558</t>
  </si>
  <si>
    <t>CAPTAIN MORGAN CANNON BLAST 70 PR. 750 ML</t>
  </si>
  <si>
    <t>BOOTH'S CASK MELLOWED GIN 90 PR. 750 ML</t>
  </si>
  <si>
    <t>E &amp; J APPLE BRANDY 60 PR. 750 ML</t>
  </si>
  <si>
    <t>A001561</t>
  </si>
  <si>
    <t>OLD GRAND DAD B.I.B. BOURBON 100 PR. 750 ML</t>
  </si>
  <si>
    <t>A001562</t>
  </si>
  <si>
    <t>MCCLELLAND'S ISLAY SINGLE MALT SCOTCH 80 PR. 750 ML</t>
  </si>
  <si>
    <t>SUGAR JACK BRITTINY'S SWEET HEAT MOONSHINE 80 PR. 750 ML</t>
  </si>
  <si>
    <t>169</t>
  </si>
  <si>
    <t>MAD COUNTY WINERY LLC</t>
  </si>
  <si>
    <t>REVERAND COTTON WILLIAMS ALABAMA ARSENAL RUM 80 PR. 750 ML</t>
  </si>
  <si>
    <t>A001565</t>
  </si>
  <si>
    <t>SUGAR JACK HUCKLEBERRY MOONSHINE 80 PR. 750 ML</t>
  </si>
  <si>
    <t>A001566</t>
  </si>
  <si>
    <t>OLE SMOKY HARLEY DAVIDSON CHARRED MOONSHINE 103 PR. 750 ML</t>
  </si>
  <si>
    <t>A001567</t>
  </si>
  <si>
    <t>MIDNIGHT MOON PEACH MOONSHINE 70 PR. 750 ML</t>
  </si>
  <si>
    <t>RICH &amp; RARE APPLE CANADIAN WHISKY 70 PR. 750 ML</t>
  </si>
  <si>
    <t>TARANTULA AZUL SET (MIX) 70 PR. 750 ML</t>
  </si>
  <si>
    <t>A001572</t>
  </si>
  <si>
    <t>BIRD DOG JALAPENO HONEY WHISKEY 80 PR. 750 ML</t>
  </si>
  <si>
    <t>A001573</t>
  </si>
  <si>
    <t>DUKE BOURBON 88 PR. 750 ML</t>
  </si>
  <si>
    <t>A001574</t>
  </si>
  <si>
    <t>BURNETT'S RASPBERRY VODKA 70 PR. 750 ML</t>
  </si>
  <si>
    <t>CIROC APPLE VODKA- FRANCE 70 PR. 750 ML</t>
  </si>
  <si>
    <t>A001577</t>
  </si>
  <si>
    <t>MICHEAL COLLINS GIFT SET 80 PR. 750 ML</t>
  </si>
  <si>
    <t>BURNETT'S SOUR APPLE VODKA 70 PR. 750 ML</t>
  </si>
  <si>
    <t>A001579</t>
  </si>
  <si>
    <t>CRAIGELLACHIE SINGLE MALT SCOTCH 102 PR. 13 YR. 750 ML</t>
  </si>
  <si>
    <t>JACK DANIEL'S SINGLE BARREL RYE 94 PR. 4 YR. 750 ML</t>
  </si>
  <si>
    <t>ESPOLON REPOSADO TEQUILA 80 PR. 750 ML</t>
  </si>
  <si>
    <t>A001585</t>
  </si>
  <si>
    <t>SKYY INFUSIONS PACIFIC BLUEBERRY VODKA 70 PR. 750 ML</t>
  </si>
  <si>
    <t>A001586</t>
  </si>
  <si>
    <t>SKYY INFUSIONS HONEY CRISP APPLE VODKA 70 PR. 750 ML</t>
  </si>
  <si>
    <t>A001587</t>
  </si>
  <si>
    <t>SMIRNOFF SOURS BERRY LEMON VODKA 60 PR. 750 ML</t>
  </si>
  <si>
    <t>Wholesale</t>
  </si>
  <si>
    <t>A001588</t>
  </si>
  <si>
    <t>SMIRNOFF SOURCED CRANAPPLE VODKA 60 PR. 750 ML</t>
  </si>
  <si>
    <t>A001589</t>
  </si>
  <si>
    <t>VINIQ GLOW LIQUEUR 40 PR. 750 ML</t>
  </si>
  <si>
    <t>DEEP EDDY VODKA 80 PR. 750 ML</t>
  </si>
  <si>
    <t>DEEP EDDY PEACH VODKA 70 PR. 750 ML</t>
  </si>
  <si>
    <t>EVAN WILLIAMS SINGLE BARREL BOURBON 86 PR. 7 YR. 750 ML</t>
  </si>
  <si>
    <t>A001593</t>
  </si>
  <si>
    <t>BURNETT'S PINEAPPLE VODKA 70 PR. 750 ML - DELISTED</t>
  </si>
  <si>
    <t>BURNETT'S VODKA PET 80 PR. 750 ML</t>
  </si>
  <si>
    <t>BAKER'S SINGLE BARREL BOURBON 107 PR. 7 YR. 750 ML</t>
  </si>
  <si>
    <t>EFFEN VODKA- NETHERLANDS 80 PR. 750 ML</t>
  </si>
  <si>
    <t>A001597</t>
  </si>
  <si>
    <t>PINNACLE PEAR VODKA- FRANCE 70 PR. 750 ML</t>
  </si>
  <si>
    <t>ELIZABETH VODKA 80 PR. 750 ML</t>
  </si>
  <si>
    <t>OBAN SINGLE MALT SCOTCH 86 PR. 14 YR. 750 ML</t>
  </si>
  <si>
    <t>A001600</t>
  </si>
  <si>
    <t>SMALL BATCH MULTI PACK 103 PR.</t>
  </si>
  <si>
    <t>OLE SMOKY TENNESSEE CHERRIES MOONSHINE 100 PR. 750 ML</t>
  </si>
  <si>
    <t>OLE SMOKY TENNESSEE BLACKBERRY MOONSHINE 80 PR. 750 ML</t>
  </si>
  <si>
    <t>A001603</t>
  </si>
  <si>
    <t>PALMETTO WHISKEY 89 PR. 750 ML</t>
  </si>
  <si>
    <t>206</t>
  </si>
  <si>
    <t>SOUTHERN ESTATES INVESTMENTS</t>
  </si>
  <si>
    <t>A001605</t>
  </si>
  <si>
    <t>PATRON CITRONGE MANGO LIQUEUR- MEXICO 70 PR. 750 ML</t>
  </si>
  <si>
    <t>A001606</t>
  </si>
  <si>
    <t>MALIBU PINEAPPLE UPSIDE DOWN CAKE 42 PR. 750 ML</t>
  </si>
  <si>
    <t>MIDNIGHT MOON REBEL RASPBERRY MOONSHINE 90 PR. 750 ML</t>
  </si>
  <si>
    <t>GLENFIDDICH SINGLE MALT SCOTCH 86 PR. 14 YR. 750 ML</t>
  </si>
  <si>
    <t>A001613</t>
  </si>
  <si>
    <t>EXCLUSIV PINEAPPLE VODKA- MOLDOVA 70 PR. 750 ML</t>
  </si>
  <si>
    <t>134</t>
  </si>
  <si>
    <t>SERGE IMPORT LLC</t>
  </si>
  <si>
    <t>A001614</t>
  </si>
  <si>
    <t>EXCLUSIV PEACH VODKA- MOLDOVA 70 PR. 750 ML</t>
  </si>
  <si>
    <t>A001615</t>
  </si>
  <si>
    <t>TWENTY GRAND APPLE LIQUEUR 80 PR. 750 ML</t>
  </si>
  <si>
    <t>A001616</t>
  </si>
  <si>
    <t>BIRD DOG SPICED BOURBON 80 PR. 750 ML</t>
  </si>
  <si>
    <t>THE QUIET MAN TRADITIONAL IRISH WHISKEY 80 PR. 750 ML</t>
  </si>
  <si>
    <t>A001618</t>
  </si>
  <si>
    <t>A001619</t>
  </si>
  <si>
    <t>DAVID NICHOLSON 1843 KENTUCKY BOURBON 100 PR. 4 YR. 750 ML</t>
  </si>
  <si>
    <t>A001620</t>
  </si>
  <si>
    <t>SKYY INFUSIONS WILD STRAWBERRY 70 PR. 750 ML</t>
  </si>
  <si>
    <t>A001621</t>
  </si>
  <si>
    <t>SKYY INFUSIONS TROPICAL MANGO VODKA 70 PR. 750 ML</t>
  </si>
  <si>
    <t>SERPENT'S BITE APPLE CIDER WHISKY 70 PR. 750 ML</t>
  </si>
  <si>
    <t>SMIRNOFF PINEAPPLE VODKA 70 PR. 750 ML</t>
  </si>
  <si>
    <t>NEW AMSTERDAM VODKA 100 PR. 750 ML</t>
  </si>
  <si>
    <t>VIRGIL KAINE ROBBER BARON RYE WHISKEY 91 PR. 750 ML</t>
  </si>
  <si>
    <t>BUSHMILLS BLACK  80 PR. 750 ML</t>
  </si>
  <si>
    <t>A001631</t>
  </si>
  <si>
    <t>EFFEN DUTCH RASPBERRY VODKA- NETHERLANDS 75 PR. 750 ML</t>
  </si>
  <si>
    <t>SALIGNAC VS COGNAC 80 PR. 750 ML</t>
  </si>
  <si>
    <t>A001633</t>
  </si>
  <si>
    <t>BUSHMILLS IRISH SINGLE MALT 80 PR. 10 YR. 750 ML</t>
  </si>
  <si>
    <t>BACARDI COCO RUM 70 PR. 750 ML</t>
  </si>
  <si>
    <t>A001635</t>
  </si>
  <si>
    <t>HPNOTIQ SPARKLE LIQUEUR- FRANCE 25 PR. 750 ML</t>
  </si>
  <si>
    <t>A001636</t>
  </si>
  <si>
    <t>HPNOTIQ HARMONIE COCKTAIL- FRANCE 34 PR. 750 ML</t>
  </si>
  <si>
    <t>HPNOTIQ COCKTAIL- FRANCE 34 PR. 750 ML</t>
  </si>
  <si>
    <t>MILAGRO SILVER TEQUILA 80 PR. 750 ML</t>
  </si>
  <si>
    <t>A001639</t>
  </si>
  <si>
    <t>BELVEDERE PEACH-NECTAR VODKA- POLAND 750 ML</t>
  </si>
  <si>
    <t>A001640</t>
  </si>
  <si>
    <t>BACARDI PARTY DRINKS BAHAMA MAMA 20 PR. 750 ML</t>
  </si>
  <si>
    <t>OLE SMOKY PEACHES MOONSHINE 65 PR. 750 ML</t>
  </si>
  <si>
    <t>A001643</t>
  </si>
  <si>
    <t>BACARDI PARTY DRINKS HURRICANE 20 PR. 750 ML</t>
  </si>
  <si>
    <t>BULLEIT BOURBON 90 PR. 750 ML</t>
  </si>
  <si>
    <t>A001645</t>
  </si>
  <si>
    <t>BACARDI PARTY DRINKS ZOMBIE 25 PR. 750 ML</t>
  </si>
  <si>
    <t>OLE SMOKY APPLE PIE MOONSHINE 70 PR. 750 ML</t>
  </si>
  <si>
    <t>A001649</t>
  </si>
  <si>
    <t>THREE OLIVES APPLE PEAR VODKA- ENGLAND 70 PR. 750 ML</t>
  </si>
  <si>
    <t>A001650</t>
  </si>
  <si>
    <t>THREE OLIVES PINK GRAPEFRUIT VODKA- ENGLAND 70 PR. 750 ML</t>
  </si>
  <si>
    <t>A001651</t>
  </si>
  <si>
    <t>RUSSIAN STANDARD PLATINUM VODKA- RUSSIA 80 PR. 750 ML</t>
  </si>
  <si>
    <t>047</t>
  </si>
  <si>
    <t>RUSSIAN STANDARD VODKA USA</t>
  </si>
  <si>
    <t>A001652</t>
  </si>
  <si>
    <t>SPUD POTATOE VODKA- POLAND 750 ML</t>
  </si>
  <si>
    <t>A001653</t>
  </si>
  <si>
    <t>TIJUANA SWEET HEAT TEQUILA 70 PR. 750 ML</t>
  </si>
  <si>
    <t>JACKSON SOUTHERN SALTED CARAMEL CREAM LIQUEUR 30 PR. 750 ML</t>
  </si>
  <si>
    <t>A001655</t>
  </si>
  <si>
    <t>JACKSON MORGAN SOUTHERN PEACHES &amp; CREAM LIQUEUR 30 PR. 750 M</t>
  </si>
  <si>
    <t>STOLICHNAYA GLUTEN FREE VODKA- LATVIA 80 PR. 750 ML</t>
  </si>
  <si>
    <t>A001657</t>
  </si>
  <si>
    <t>KINKY VODKA 80 PR. 750 ML</t>
  </si>
  <si>
    <t>MALIBU MANGO RUM  42 PR. 750 ML</t>
  </si>
  <si>
    <t>MALIBU PINEAPPLE RUM  42 PR. 750 ML</t>
  </si>
  <si>
    <t>A001660</t>
  </si>
  <si>
    <t>MALIBU PASSION FRUIT RUM 42 PR. 750 ML</t>
  </si>
  <si>
    <t>A001661</t>
  </si>
  <si>
    <t>PRAIRIE ORGANIC KOSHER VODKA 80 PR. 750 ML</t>
  </si>
  <si>
    <t>A001662</t>
  </si>
  <si>
    <t>SIPSMITH DRY LONDON GIN- ENGLAND 83 PR. 750 ML</t>
  </si>
  <si>
    <t>JEFFERSONS OCEAN AGED AT SEA STRAIGHT BOURBON 90 PR. 750 ML</t>
  </si>
  <si>
    <t>BACARDI GRAPEFRUIT RUM 70 PR. 750 ML</t>
  </si>
  <si>
    <t>A001665</t>
  </si>
  <si>
    <t>WESTERN SON SOUTH TEXAS PR.ICKLY PEAR VODKA 80 PR. 750 ML</t>
  </si>
  <si>
    <t>210</t>
  </si>
  <si>
    <t>JEM BEVERAGE COMPANY LLC</t>
  </si>
  <si>
    <t>A001666</t>
  </si>
  <si>
    <t>BLONDE BOURBON 80 PR. 750 ML</t>
  </si>
  <si>
    <t>251</t>
  </si>
  <si>
    <t>ASHEVILLE DISTILLING COMPANY</t>
  </si>
  <si>
    <t>A001667</t>
  </si>
  <si>
    <t>SKYY VODKA SET 80 PR. 750 ML</t>
  </si>
  <si>
    <t>A001668</t>
  </si>
  <si>
    <t>REMY MARTIN VSOP SET (GLASSES) 80 PR. 750 ML</t>
  </si>
  <si>
    <t>DON JULIO ANEJO TEQUILA 80 PR. 750 ML</t>
  </si>
  <si>
    <t>EZRA BROOKS 90 PR. 4 YR. 750 ML</t>
  </si>
  <si>
    <t>COOPERS CRAFT BOURBON 82 PR. 750 ML</t>
  </si>
  <si>
    <t>HYDE NO.1 SHERRY FINISH IRISH WHISKEY 92 PR. 10 YR. 750 ML</t>
  </si>
  <si>
    <t>197</t>
  </si>
  <si>
    <t>A HARDY / USA LTD</t>
  </si>
  <si>
    <t>HYDE NO.4 RUM FINISHED 92 PR. 4 YR. 750 ML</t>
  </si>
  <si>
    <t>HYDE NO.3 SINGLE GRAIN BOURBON FINISH IRISH WHISKEY 92 PR. 6</t>
  </si>
  <si>
    <t>096</t>
  </si>
  <si>
    <t>LEVECKE CORPORATION</t>
  </si>
  <si>
    <t>HANANA CLUB CLASICO DARK RUM- P. RICO 80 PR. 750 ML</t>
  </si>
  <si>
    <t>A001677</t>
  </si>
  <si>
    <t>HAVANA CLUB BLANCO RUM- P. RICO 80 PR. 750 ML</t>
  </si>
  <si>
    <t>A001678</t>
  </si>
  <si>
    <t>BACKWOODS PECAN PIE LIQUEUR 50 PR. 750 ML</t>
  </si>
  <si>
    <t>215</t>
  </si>
  <si>
    <t>GULF DISTRIBUTING CO. OF MOBILE LLC</t>
  </si>
  <si>
    <t>309</t>
  </si>
  <si>
    <t>MBW BRANDS LLC</t>
  </si>
  <si>
    <t>EFFEN BLOOD ORANGE VODKA- NETHERLANDS 75 PR. 750 ML</t>
  </si>
  <si>
    <t>EFFEN GREEN APPLE VODKA- NETHERLANDS 70 PR. 750 ML</t>
  </si>
  <si>
    <t>PINNACLE STRAWBERRY VODKA- FRANCE 70 PR. 750 ML</t>
  </si>
  <si>
    <t>JIM BEAM DOUBLE OAK BOURBON 86 PR. 750 ML</t>
  </si>
  <si>
    <t>A001683</t>
  </si>
  <si>
    <t>JOHNNIE WALKER RYE SELECT CASKS 92 PR. 750 ML</t>
  </si>
  <si>
    <t>MCCLELLAND'S HIGHLAND SCOTCH 80 PR. 750 ML</t>
  </si>
  <si>
    <t>A001685</t>
  </si>
  <si>
    <t>JOHNNIE WALKER GOLD RESERVE LIMITED EDITION SCOTCH 80 PR. 75</t>
  </si>
  <si>
    <t>A001686</t>
  </si>
  <si>
    <t>JOHNNIE WALKER GOLD LABEL80 PR. 750 ML</t>
  </si>
  <si>
    <t>JOHNNIE WALKER BLUE LABEL 80 PR. 750 ML</t>
  </si>
  <si>
    <t>E &amp; J XO BRANDY 80 PR. 750 ML</t>
  </si>
  <si>
    <t>E &amp; J VSOP BRANDY 80 PR. 750 ML</t>
  </si>
  <si>
    <t>E &amp; J GOLD BRANDY PET 80 PR. 750 ML</t>
  </si>
  <si>
    <t>BOLS PARFAIT AMOUR LIQUEUR 48 PR. 750 ML</t>
  </si>
  <si>
    <t>A001695</t>
  </si>
  <si>
    <t>BRISTOW GIN 94 PR. 750 ML</t>
  </si>
  <si>
    <t>APPLETON RESERVE BLEND DARK RUM 80 PR. 750 ML</t>
  </si>
  <si>
    <t>OLD FORESTER 1920 BOURBON 750 ML</t>
  </si>
  <si>
    <t>CLYDE MAY'S STRAIGHT BOURBON 92 PR. 750 ML</t>
  </si>
  <si>
    <t>CROWN ROYAL VANILLA CANADIAN WHISKY 70 PR. 750 ML</t>
  </si>
  <si>
    <t>THE MACALLAN DOUBLE CASK 86 PR. 12 YR. 750 ML</t>
  </si>
  <si>
    <t>NEW AMSTERDAM APPLE VODKA 70 PR. 750 ML</t>
  </si>
  <si>
    <t>EVAN WILLIAMS PEACH WHISKEY 70 PR. 750 ML</t>
  </si>
  <si>
    <t>A001705</t>
  </si>
  <si>
    <t>BLACKHEART SPICED RUM 93 PR. 750 ML</t>
  </si>
  <si>
    <t>A001706</t>
  </si>
  <si>
    <t>MIDNIGHT MOON CINNAMON MOONSHINE 90 PR. 750 ML</t>
  </si>
  <si>
    <t>KINKY RED 34 PR. 750 ML - DELISTED</t>
  </si>
  <si>
    <t>KRAKEN BLACK SPICED RUM 70 PR. 750 ML</t>
  </si>
  <si>
    <t>OLD CAMP SPICY PECAN PEACH WHISKEY 70 PR. 750 ML</t>
  </si>
  <si>
    <t>THE BOTANIST ISLAY DRY GIN- SCOTLAND 92 PR. 750 ML</t>
  </si>
  <si>
    <t>A001711</t>
  </si>
  <si>
    <t>CANE RUM WHITE RUM 80 PR. 750 ML</t>
  </si>
  <si>
    <t>A001712</t>
  </si>
  <si>
    <t>TAAKA APPLE VODKA 60 PR. 750 ML</t>
  </si>
  <si>
    <t>A001713</t>
  </si>
  <si>
    <t>JAMES OLIVER AMERICAN WHISKEY 86 PR. 750 ML</t>
  </si>
  <si>
    <t>A001715</t>
  </si>
  <si>
    <t>BIRD DOG SMALL BATCH BOURBON WHISKEY 86 PR. 750 ML</t>
  </si>
  <si>
    <t>A001716</t>
  </si>
  <si>
    <t>BIRD DOG BLENDED WHISKEY 80 PR. 750 ML</t>
  </si>
  <si>
    <t>BIRD DOG RUBY RED GRAPEFRUIT WHISKEY 80 PR. 750 ML</t>
  </si>
  <si>
    <t>BIRD DOG STRAWBERRY WHISKEY 80 PR. 750 ML</t>
  </si>
  <si>
    <t>SAILOR JERRY SPICED NAVY RUM- PET 92 PR. 750 ML</t>
  </si>
  <si>
    <t>TEMPLETON RYE WHISKEY 91 PR. 6 YR. 750 ML</t>
  </si>
  <si>
    <t>JOHN EMERALD SINGLE MALT WHISKEY 86 750 ML</t>
  </si>
  <si>
    <t>A001722</t>
  </si>
  <si>
    <t>YELLOW ROSE OUTLAW BOURBON 92 PR. 750 ML</t>
  </si>
  <si>
    <t>A001723</t>
  </si>
  <si>
    <t>YELLOW ROSE STRAIGHT RYE WHISKEY 90 PR. 750 ML</t>
  </si>
  <si>
    <t>JACK DANIEL'S LEGACY EDITION 86 PR. 750 ML</t>
  </si>
  <si>
    <t>A001725</t>
  </si>
  <si>
    <t>DEEP EDDY SET (THERMOS) 80 PR. 750 ML</t>
  </si>
  <si>
    <t>DEEP EDDY VODKA SET (3 50 ML FLAVORED VODKA) 80 PR. 750</t>
  </si>
  <si>
    <t>A001727</t>
  </si>
  <si>
    <t>DEEP EDDY LEMON SET (2 DRINK FLOATS)  70 PR. 750 ML</t>
  </si>
  <si>
    <t>DEEP EDDY RUBY RED SET W/ 2 DRINK FLOATS 70 PR. 750 ML</t>
  </si>
  <si>
    <t>A001729</t>
  </si>
  <si>
    <t>CAPTAIN MORGAN JACK O BLAST 60 PR. 750 ML</t>
  </si>
  <si>
    <t>A001730</t>
  </si>
  <si>
    <t>OLE SMOKY PUMPKIN PIE SHINE 40 PR. 750 ML</t>
  </si>
  <si>
    <t>A001731</t>
  </si>
  <si>
    <t>MIDNIGHT MOON CRAN-APPLE PIE SHINE 70 PR. 750 ML</t>
  </si>
  <si>
    <t>OLE SMOKY SHINE NOG MOONSHINE 35 PR. 750 ML</t>
  </si>
  <si>
    <t>A001733</t>
  </si>
  <si>
    <t>OLE SMOKY APPLE PIE M0ONSHINE SET 70 PR. 750 ML</t>
  </si>
  <si>
    <t>A001734</t>
  </si>
  <si>
    <t>HPNOTIQ GIFT SET  W/2 ROCK GLASSES 34 PR. 750 ML</t>
  </si>
  <si>
    <t>JOSE CUERVO TRADITIONAL SILVER TEQUILA VAP 80PR 750ML</t>
  </si>
  <si>
    <t>GRANNY'S GINGERBREAD CREAM LIQUEUR 25 PR. 750 ML</t>
  </si>
  <si>
    <t>A001737</t>
  </si>
  <si>
    <t>LORD CALVERT DUCKS UNLIMITED DOG DECANTER 80 PR. 750 ML</t>
  </si>
  <si>
    <t>LUSTY CLAW BOURBON 80 PR. 750 ML</t>
  </si>
  <si>
    <t>330</t>
  </si>
  <si>
    <t>BENCHMARK BEVERAGE CO.</t>
  </si>
  <si>
    <t>THE GLENROTHES BOURBON CASK RSV SGL MLT SCOTCH 80 PR. 750 ML</t>
  </si>
  <si>
    <t>PAUL MASSON APPLE BRANDY 54 PR. 750 ML</t>
  </si>
  <si>
    <t>PAUL MASSON PINEAPPLE BRANDY 54 PR. 750 ML</t>
  </si>
  <si>
    <t>CIROC MANGO VODKA- FRANCE 70 PR. 750 ML</t>
  </si>
  <si>
    <t>A001743</t>
  </si>
  <si>
    <t>KERRYGOLD IRISH CREAM LIQUEUR- IRELAND 34 PR. 750 ML</t>
  </si>
  <si>
    <t>MICHTERS SINGLE BARREL RYE WHISKEY 84 PR. 750 ML</t>
  </si>
  <si>
    <t>A001745</t>
  </si>
  <si>
    <t>360 RED DELICIOUS APPLE VODKA 70 PR. 750 ML</t>
  </si>
  <si>
    <t>A001746</t>
  </si>
  <si>
    <t>ARDBEG CORRYVRECKAN SINGLE MALT SCOTCH 114 PR. 750 ML</t>
  </si>
  <si>
    <t>ARDBEG UIGEADAIL SINGLE MALT SCOTCH 108 PR. 750 ML</t>
  </si>
  <si>
    <t>BIB &amp; TUCKER BOURBON 92 PR. 6 YR. 750 ML</t>
  </si>
  <si>
    <t>CORSAIR BARREL AGED GIN 92 PR. 750 ML</t>
  </si>
  <si>
    <t>074</t>
  </si>
  <si>
    <t>INTERNATIONAL WINES INC.</t>
  </si>
  <si>
    <t>REDMONT ALABAMA COTTON GIN 90 PR. 750 ML</t>
  </si>
  <si>
    <t>268</t>
  </si>
  <si>
    <t>REDMONT DISTILLING CO. LLC</t>
  </si>
  <si>
    <t>REDMONT VODKA 80 PR. 750 ML</t>
  </si>
  <si>
    <t>UNCLE VAL'S BOTANICAL GIN 90 PR. 750 ML</t>
  </si>
  <si>
    <t>247</t>
  </si>
  <si>
    <t>3 BADGE BEVERAGE CORP.</t>
  </si>
  <si>
    <t>KIRK &amp; SWEENEY RESERVA RUM- D. REPUBLIC 90 PR. 750 ML</t>
  </si>
  <si>
    <t>KIRK&amp;SWEENEY GRAN RSV RUM-D REPUBLIC 80 PR 750 ML</t>
  </si>
  <si>
    <t>KIRK &amp; SWEENEY RUM- D. REPUBLIC 80 PR. 750 ML</t>
  </si>
  <si>
    <t>A001756</t>
  </si>
  <si>
    <t>CHIVAS EXTRA SCOTCH 80 PR. 750 ML</t>
  </si>
  <si>
    <t>THE GLENLIVET FOUNDERS RESERVE SINGLE MALT SCOTCH 80 PR. 750</t>
  </si>
  <si>
    <t>A001758</t>
  </si>
  <si>
    <t>GLEN MORAY SINGLE MALT SCOTCH 80 PR. 12 YR. 750 ML -DELISTED</t>
  </si>
  <si>
    <t>SPEYBURN SINGLE MALT SCOTCH 80 PR. 10 YR. 750 ML</t>
  </si>
  <si>
    <t>JIM BEAM APPLE WHISKEY PET 70 PR. 750 ML</t>
  </si>
  <si>
    <t>JACKSON MORGAN SRN BANANA PUDDING CREAM LIQ. 30 PR. 750 ML</t>
  </si>
  <si>
    <t>OLD CAMP BLENDED WHISKEY 80 PR. 750 ML</t>
  </si>
  <si>
    <t>ABSOLUT LIME VODKA- SWEDEN 80 PR. 750 ML</t>
  </si>
  <si>
    <t>BAILEY'S ALMANDE LIQUEUR 26 PR. 750 ML - DELISTED</t>
  </si>
  <si>
    <t>A001767</t>
  </si>
  <si>
    <t>BIRD DOG BOURBON 90 PR. 10 YR. 750 ML</t>
  </si>
  <si>
    <t>CAPTAIN MORGAN LOCO NUT RUM 40 PR. 750 ML</t>
  </si>
  <si>
    <t>CHRISTIAN BROTHERS APPLE BRANDY 70 PR. 750 ML</t>
  </si>
  <si>
    <t>DON Q ANEJO RUM- P. RICO 80 PR. 750 ML</t>
  </si>
  <si>
    <t>115</t>
  </si>
  <si>
    <t>SERRALLES USA LLC</t>
  </si>
  <si>
    <t>A001772</t>
  </si>
  <si>
    <t>DON Q COCO RUM- P. RICO 42 PR. 750 ML</t>
  </si>
  <si>
    <t>EVAN WILLIAMS 1783 BOURBON WHISKEY 86 PR. 750 ML</t>
  </si>
  <si>
    <t>A001774</t>
  </si>
  <si>
    <t>HARTLEY APPLE VSOP BRANDY- ITALY 54 PR. 750 ML</t>
  </si>
  <si>
    <t>HARTLEY VSOP BRANDY- ITALY 80 PR. 750 ML</t>
  </si>
  <si>
    <t>HENNESSY XO COGNAC  80 PR. 750 ML</t>
  </si>
  <si>
    <t>LUNAZUL BLANCO TEQUILA 80 PR. 750 ML</t>
  </si>
  <si>
    <t>OLE SMOKY BLENDED WHISKEY 80 PR. 2 YR. 750 ML</t>
  </si>
  <si>
    <t>OLE SMOKY HUNCH PUNCH MOONSHINE 80 PR. 750 ML</t>
  </si>
  <si>
    <t>OLE SMOKY SALTY CARAMEL WHISKEY 70 PR. 750 ML</t>
  </si>
  <si>
    <t>RED EYE LOUI'S RUMQUILA 80 PR. 750 ML</t>
  </si>
  <si>
    <t>SEAGRAM'S RUBY RED GRAPEFRUIT VODKA 70 PR. 750 ML</t>
  </si>
  <si>
    <t>A001784</t>
  </si>
  <si>
    <t>TWENTY GRAND GRAPE LIQUEUR 80 PR. 750 ML</t>
  </si>
  <si>
    <t>WOODFORD RESERVE RYE WHISKEY 90 PR. 750 ML</t>
  </si>
  <si>
    <t>A001786</t>
  </si>
  <si>
    <t>PATRON XO CAFE INCENDIO LIQUEUR- MEXICO 60 PR. 750 ML</t>
  </si>
  <si>
    <t>SKOL VODKA PET 80 PR. 750 ML</t>
  </si>
  <si>
    <t>A001789</t>
  </si>
  <si>
    <t>KERRYGOLD IRISH CREAM SET 34 PR. 750 ML</t>
  </si>
  <si>
    <t>A001790</t>
  </si>
  <si>
    <t>OLE SMOKY OUTSIDERS FARRELL SHINE 70 PR. 750 ML</t>
  </si>
  <si>
    <t>A001791</t>
  </si>
  <si>
    <t>CIROC SUMMER COLADA VODKA- FRANCE 70 PR. 750 ML</t>
  </si>
  <si>
    <t>A001792</t>
  </si>
  <si>
    <t>REDMONT SATSUMA VODKA 80 PR. 750 ML</t>
  </si>
  <si>
    <t>A001794</t>
  </si>
  <si>
    <t>JIM BEAM APPLE SET (WATER)70 PR. 750 ML</t>
  </si>
  <si>
    <t>A001795</t>
  </si>
  <si>
    <t>REVEL STOKE ROOT BEER SET (FLASK) 70 PR. 750 ML - DELISTED</t>
  </si>
  <si>
    <t>BACARDI BANANA RUM 70 PR. 750 ML</t>
  </si>
  <si>
    <t>APEROL APERITIVO LIQUEUR- ITALY 22 PR. 750 ML</t>
  </si>
  <si>
    <t>A001800</t>
  </si>
  <si>
    <t>CALUMET FARM BOURBON SET (GLASS) 86 PR. 750 ML</t>
  </si>
  <si>
    <t>BIRD DOG BLACKBERRY WHISKEY SET (2- 50 ML'S) 80 PR. 750 ML</t>
  </si>
  <si>
    <t>A001802</t>
  </si>
  <si>
    <t>ESPOLON EXTRA ANEJO TEQUILA 80 PR. 750 ML</t>
  </si>
  <si>
    <t>A001803</t>
  </si>
  <si>
    <t>BROKER'S GIFT SET 94 PR. 750 ML</t>
  </si>
  <si>
    <t>VIRGIL KAIN ROBBER ASHCAT BOURBON 91 PR. 750 ML</t>
  </si>
  <si>
    <t>209</t>
  </si>
  <si>
    <t>VIRGIL KAINE LLC</t>
  </si>
  <si>
    <t>A001805</t>
  </si>
  <si>
    <t>TOOTERS ALA-BAMA-SLAMA 30 PR. 750 ML</t>
  </si>
  <si>
    <t>053</t>
  </si>
  <si>
    <t>MANGO BOTTLING INC</t>
  </si>
  <si>
    <t>A001806</t>
  </si>
  <si>
    <t>JIM BEAM BLACK SET (GINGER ALE) 86 PR. 750 ML</t>
  </si>
  <si>
    <t>DEEP EDDY ORANGE VODKA 70 PR. 750 ML</t>
  </si>
  <si>
    <t>BURNETT'S PEACH VODKA 70 PR. 750 ML - DELISTED</t>
  </si>
  <si>
    <t>LARCENY BOURBON WHISKEY 92 PR. 750 ML</t>
  </si>
  <si>
    <t>A001811</t>
  </si>
  <si>
    <t>WESTERN SON TEXAS VODKA 80 PR. 750 ML</t>
  </si>
  <si>
    <t>BUSHMILLS RED BUSH IRISH WHISKEY 80 PR. 750 ML - DELISTED</t>
  </si>
  <si>
    <t>A001815</t>
  </si>
  <si>
    <t>MIDNIGHT MOON AMERICAN WHISKEY 90 PR. 750 ML</t>
  </si>
  <si>
    <t>E &amp; J VANILLA BRANDY 60 PR. 750 ML</t>
  </si>
  <si>
    <t>ST. GERMAIN SET (CARAFE) 40 PR. 750 ML</t>
  </si>
  <si>
    <t>BLUE CHAIR BAY KEY LIME CREAM RUM 30 PR. 750 ML</t>
  </si>
  <si>
    <t>EVAN WILLIAMS B.I.B. WHITE LABEL 100 PR. 750 ML</t>
  </si>
  <si>
    <t>A001820</t>
  </si>
  <si>
    <t>CROWN ROYAL CANADIAN WHISKY (ALABAMA BAG) 80 PR. 750 ML</t>
  </si>
  <si>
    <t>RUMCHATA ORIGINAL W/MUG 28PR. 750 ML</t>
  </si>
  <si>
    <t>A001822</t>
  </si>
  <si>
    <t>CANE RUN WHITE RUM SET (COKE- LITER) 80 PR. 750 ML</t>
  </si>
  <si>
    <t>A001823</t>
  </si>
  <si>
    <t>CROWN ROYAL NOBLE WINE BARREL FINISHED CANADIAN WHISKY 81 PR</t>
  </si>
  <si>
    <t>SINGLETON SINGLE MALT SCOTCH 80 PR. 12 YR. 750 ML</t>
  </si>
  <si>
    <t>SMIRNOFF RED WHITE &amp; BERRY VODKA 60 PR. 750 ML</t>
  </si>
  <si>
    <t>A001826</t>
  </si>
  <si>
    <t>JACK DANIEL'S TENNESSEE APPLE SET (GLASS) 70 PR. 750 ML</t>
  </si>
  <si>
    <t>A001828</t>
  </si>
  <si>
    <t>BLUE CHAIR BAY BANANA RUM SET 53 PR. 750 ML</t>
  </si>
  <si>
    <t>CIROC SET (2- 50 ML'S) 80 PR. 750 ML</t>
  </si>
  <si>
    <t>A001830</t>
  </si>
  <si>
    <t>REMY MARTIN 1738 SET W/ SHAKER 80 PR. 750 ML</t>
  </si>
  <si>
    <t>A001831</t>
  </si>
  <si>
    <t>EFFEN CUCUMBER VODKA- FRANCE 75 PR. 750 ML</t>
  </si>
  <si>
    <t>BENRIACH SPEYSIDE SINGLE MALT SCOTCH 86 PR. 10 YR. 750 ML</t>
  </si>
  <si>
    <t>GLENDRONACH SINGLE MALT SCOTCH 86 PR. 12 YR. 750 ML</t>
  </si>
  <si>
    <t>JACK DANIEL'S TENNESSEE RYE WHISKEY 90 PR. 750 ML</t>
  </si>
  <si>
    <t>OLD FORESTER STATEMAN BOURBON WHISKEY 95 PR. 750 ML</t>
  </si>
  <si>
    <t>PAUL MASSON MANGO BRANDY 54 PR. 750 ML</t>
  </si>
  <si>
    <t>HIGH WEST DOUBLE RYE WHISKEY 92 PR. 750 ML</t>
  </si>
  <si>
    <t>1800 SILVER TEQUILA  80 PR. 750 ML</t>
  </si>
  <si>
    <t>HIGH WEST BOURBON 92 PR. 750 ML</t>
  </si>
  <si>
    <t>A001840</t>
  </si>
  <si>
    <t>HIGHLAND PARK MAGNUS SINGLE MALT SCOTCH 80 PR. 750 ML</t>
  </si>
  <si>
    <t>A001841</t>
  </si>
  <si>
    <t>KINKY GREEN 34 PR. 750 ML</t>
  </si>
  <si>
    <t>068</t>
  </si>
  <si>
    <t>U S DISTILLED PRODUCTS CO.</t>
  </si>
  <si>
    <t>SOUTHERN COMFORT BLACK LABEL AMERICAN WHISKEY 80 PR. 750 ML</t>
  </si>
  <si>
    <t>TOMATIN SINGLE MALT SCOTCH 92 PR. 14 YR. 750 ML</t>
  </si>
  <si>
    <t>A001845</t>
  </si>
  <si>
    <t>TOMATIN SINGLE MALT SCOTCH 92 PR. 18 YR. 750 ML</t>
  </si>
  <si>
    <t>REDEMPTION RYE WHISKEY 92 PR. 750 ML</t>
  </si>
  <si>
    <t>BORN AND BRED POTATO VODKA 80 PR. 750 ML</t>
  </si>
  <si>
    <t>233</t>
  </si>
  <si>
    <t>GRAND TETON VODKA INC.</t>
  </si>
  <si>
    <t>A001849</t>
  </si>
  <si>
    <t>BIRD DOG KENTUCKY BOURBON 80 PR. 4 YR. 750 ML</t>
  </si>
  <si>
    <t>BACARDI LIGHT RUM PET 80 PR. 750 ML</t>
  </si>
  <si>
    <t>A001854</t>
  </si>
  <si>
    <t>BAILEY'S PUMPKIN SPICE IRISH CREAM LIQUEUR 34 PR. 750 ML</t>
  </si>
  <si>
    <t>CROWN ROYAL SALTED CARAMEL CANADIAN WHISKY 70 PR. 750 ML</t>
  </si>
  <si>
    <t>CIROC FRENCH VANILLA VODKA- FRANCE 70 PR. 750 ML</t>
  </si>
  <si>
    <t>MAKERS MARK SET ( ROCKS GLASSES) 90 PR. 750 ML</t>
  </si>
  <si>
    <t>BASIL HAYDEN DARK RYE WHISKEY 80 PR. 750 ML</t>
  </si>
  <si>
    <t>A001861</t>
  </si>
  <si>
    <t>CORRALEJO REPOSADO SET (2 PINA GLASSES) 80 PR. 750 ML</t>
  </si>
  <si>
    <t>A001862</t>
  </si>
  <si>
    <t>SAILOR JERRY GAME DAY PACK 92 PR. 750 ML</t>
  </si>
  <si>
    <t>A001863</t>
  </si>
  <si>
    <t>ARDBEG WAREHOUSE SINGLE MALT SCOTCH 92 PR. 10 YR. 750 ML</t>
  </si>
  <si>
    <t>A001864</t>
  </si>
  <si>
    <t>JOHNNIE WALKER BLENDERS BATCH WINE CASK 80 PR. 18 YR. 750 ML</t>
  </si>
  <si>
    <t>JOSE CUERVO TRADITIONAL REPOSADO TEQUILA VAP 80PR 750ML</t>
  </si>
  <si>
    <t>OLE SMOKY MOUTAIN JAVA CREAM MOONSHINE 35 PR. 750 ML</t>
  </si>
  <si>
    <t>A001868</t>
  </si>
  <si>
    <t>KINKY NAUGHTY &amp; NICE RED LIQUEUR 34 PR. 750 ML</t>
  </si>
  <si>
    <t>A001869</t>
  </si>
  <si>
    <t>SAILOR JERRY SPICED RUM SET ( 2 CUPS) 92 PR. 750 ML</t>
  </si>
  <si>
    <t>PATRON REPOSADO TEQUILA 80 PR. 750 ML</t>
  </si>
  <si>
    <t>PATRON ANEJO TEQUILA  80 PR. 750 ML</t>
  </si>
  <si>
    <t>PATRON SILVER TEQUILA 80 PR. 750 ML</t>
  </si>
  <si>
    <t>SENSEI JAPANESE WHISKY 80 PR. 750 ML -CLOSEOUT</t>
  </si>
  <si>
    <t>320</t>
  </si>
  <si>
    <t>AIKO IMPORTERS INC.</t>
  </si>
  <si>
    <t>BIRD DOG PEACH WHISKEY SET (2- 50 ML'S ) 80 PR. 750 ML</t>
  </si>
  <si>
    <t>J. WRAY WHITE RUM- JAMAICA 80 PR. 750 ML</t>
  </si>
  <si>
    <t>A001879</t>
  </si>
  <si>
    <t>ALIZE APPLE PASSION- FRANCE 32 PR. 750 ML</t>
  </si>
  <si>
    <t>JIM BEAM VANILLA BOURBON WHISKEY 70 PR. 750 ML</t>
  </si>
  <si>
    <t>CASAMIGOS REPOSADO TEQUILA 80 PR. 750 ML</t>
  </si>
  <si>
    <t>SVEDKA BLUE RASPBERRY VODKA- SWEDEN 70 PR. 750 ML</t>
  </si>
  <si>
    <t>NIKKA TAKETSURU PURE MALT JAPANESE WHISKY 86 PR. 750 ML</t>
  </si>
  <si>
    <t>JIMMY'S SEAJUICE SPICED RUM &amp; PINEAPPLE JUICE 42 PR. 750 ML</t>
  </si>
  <si>
    <t>226</t>
  </si>
  <si>
    <t>JIMMY'S SEA BEVERAGES COMPANY</t>
  </si>
  <si>
    <t>JIMMY'S SEAJUICE SPICED RUM &amp; LIME JUICE 750 ML</t>
  </si>
  <si>
    <t>REBEL BOURBON WHISKEY 80 PR. 750 ML</t>
  </si>
  <si>
    <t>KE KE KEY LIME CREAM LIQUEUR 30 PR. 750 ML</t>
  </si>
  <si>
    <t>IL TRAMONTO AMARETTO - ITALY 56 PR. 750 ML</t>
  </si>
  <si>
    <t>RED STAG BLACK CHERRY BOURBON 70 PR. 750 ML</t>
  </si>
  <si>
    <t>CLIMAX WOOD-FIRED AMERICAN WHISKEY 90 PR. 750 ML</t>
  </si>
  <si>
    <t>SVEDKA VODKA PET - SWEDEN 80 PR. 750 ML</t>
  </si>
  <si>
    <t>NIKKA COFFEY GRAIN JAPANESE WHISKY 90 PR. 750 ML-CLOSEOUT</t>
  </si>
  <si>
    <t>SEERSUCKER SOUTHERN STYLE GIN 84 PR. 750 ML - DELISTED</t>
  </si>
  <si>
    <t>230</t>
  </si>
  <si>
    <t>AZAR DISTILLING LLC</t>
  </si>
  <si>
    <t>MARTINI &amp; ROSSI BITTER LIQUEUR 57 PR. 750 ML</t>
  </si>
  <si>
    <t>CRUZAN SINGLE BARREL RUM- VIRGIN ISLANDS 80 PR. 750 ML</t>
  </si>
  <si>
    <t>DETTLING SINGLE BARREL BOURBON CASK STRENGTH 750 ML</t>
  </si>
  <si>
    <t>217</t>
  </si>
  <si>
    <t>BIG ESCAMBIA SPIRITS LLC</t>
  </si>
  <si>
    <t>DETTLING SMALL BATCH BOURBON 80 PR. 750 ML</t>
  </si>
  <si>
    <t>A001908</t>
  </si>
  <si>
    <t>BRECKENRIDGE SPICED RUM 90 PR. 750 ML</t>
  </si>
  <si>
    <t>A001909</t>
  </si>
  <si>
    <t>CHATTANOOGA WHISKEY 1816 CASK STRENGTH BOURBON 111 PR. 750 M</t>
  </si>
  <si>
    <t>243</t>
  </si>
  <si>
    <t>TENNESSEE STILLHOUSE LLC DBA CHATTANOOGA WHISKEY</t>
  </si>
  <si>
    <t>A001910</t>
  </si>
  <si>
    <t>BACARDI PINEAPPLE FUSION RUM PET 70 PR. 750 ML</t>
  </si>
  <si>
    <t>A001911</t>
  </si>
  <si>
    <t>CHATANOOGA WHISKEY 1816 RESERVE BOURBON WHISKEY 90 PR. 750 M</t>
  </si>
  <si>
    <t>NEMIROFF VODKA- UKRAINE 80 PR. 750 ML</t>
  </si>
  <si>
    <t>NEMIROFF HONEY PEPPER VODKA- UKRAINE 80 PR. 750 ML</t>
  </si>
  <si>
    <t>ABSENTE ABSINTHE LIQUEUR SET- FRANCE 110 PR. 750 ML</t>
  </si>
  <si>
    <t>120</t>
  </si>
  <si>
    <t>MHW LTD / CRILLON</t>
  </si>
  <si>
    <t>ASTRAL BLANCO TEQUILA 92 PR. 750 ML</t>
  </si>
  <si>
    <t>LAGRANGE MOUNTAIN SPIRITS MOONSHINE 94 PR. 750 ML</t>
  </si>
  <si>
    <t>239</t>
  </si>
  <si>
    <t>DAWSON DISTILLERY LLC.</t>
  </si>
  <si>
    <t>NEW AMSTERDAM RASPBERRY VODKA 60 PR. 750 ML</t>
  </si>
  <si>
    <t>KHORTYTSA PLATINUM VODKA- UKRAINE 80 PR. 750 ML</t>
  </si>
  <si>
    <t>OCEAN ORGANIC VODKA 80 PR. 750 ML</t>
  </si>
  <si>
    <t>244</t>
  </si>
  <si>
    <t>HAWAII SEA SPIRITS LLC</t>
  </si>
  <si>
    <t>BOOSIE JUICE STRAWBERRY-KIWI VODKA 40 PR. 750 ML</t>
  </si>
  <si>
    <t>USQUAEBACH CASK STRENGTH BLENDED MALT SCOTCH 114 PR. 750 ML</t>
  </si>
  <si>
    <t>ARDBEG AN OA SINGLE MALT SCOTCH 93 PR. 750 ML</t>
  </si>
  <si>
    <t>MALIBU LIME RUM 42 PR. 750 ML</t>
  </si>
  <si>
    <t>ABERLOUR SINGLE MALT SCOTCH 86 PR. 12 YR. 750 ML</t>
  </si>
  <si>
    <t>MARTELL BLUE SWIFT COGNAC 80 PR. 750 ML</t>
  </si>
  <si>
    <t>JAMESON CASKMATES IPA IRISH WHISKEY 80 PR. 750 ML -CLOSEOUT</t>
  </si>
  <si>
    <t>A001927</t>
  </si>
  <si>
    <t>JAMESON COOPER'S CROZE IRISH WHISKEY 86 PR. 750 ML-CLOSEOUT</t>
  </si>
  <si>
    <t>LA HECHICERA RUM- COLUMBIA 80 PR. 750 ML - DELISTED</t>
  </si>
  <si>
    <t>A001929</t>
  </si>
  <si>
    <t>MARCA NEGRA ESPADIN MEZCAL 100 PR. 750 ML</t>
  </si>
  <si>
    <t>DUBLINER IRISH WHISKEY 80 PR. 750 ML - DELISTED</t>
  </si>
  <si>
    <t>THE SEXTON IRISH WHISKEY 80 PR. 750 ML</t>
  </si>
  <si>
    <t>PURE SOUTHERN ALABAMA DIXIE MELON RTD 30 PR. 750 ML</t>
  </si>
  <si>
    <t>245</t>
  </si>
  <si>
    <t>PURE SOUTHERN LLC</t>
  </si>
  <si>
    <t>BLUE ICE 101 PEPPERMINT LIQUEUR 101 PR. 750 ML</t>
  </si>
  <si>
    <t>BUMBU DARK RUM- BARBADOS 70 PR. 750 ML</t>
  </si>
  <si>
    <t>058</t>
  </si>
  <si>
    <t>SOVEREIGN BRANDS LLC</t>
  </si>
  <si>
    <t>DEANSTON VIRGIN OAK SINGLE MALT SCOTCH 96 PR. 750 ML</t>
  </si>
  <si>
    <t>ESPOLON ANEJO TEQUILA 80 PR. 750 ML</t>
  </si>
  <si>
    <t>TWENTY GRAND GOLD SET (2 -50 ML'S) 80 PR. 750 ML</t>
  </si>
  <si>
    <t>CABO WABO REPOSADO TEQUILA 80 PR. 750 ML</t>
  </si>
  <si>
    <t>SHACKLETON BLENDED MALT SCOTCH 80 PR. 750 ML</t>
  </si>
  <si>
    <t>A001943</t>
  </si>
  <si>
    <t>CROWN ROYAL BOURBON MASH 80 PR. 750 ML</t>
  </si>
  <si>
    <t>A001945</t>
  </si>
  <si>
    <t>JIM BEAM DISTILLERS CUT BOURBON WHISKEY 100 PR. 750 ML</t>
  </si>
  <si>
    <t>CASA NOBLE CRYSTAL SILVER TEQUILA 80 PR. 750 ML</t>
  </si>
  <si>
    <t>KHORTYTSA PLATINUM SET (2 SHOT GLASSES)  80 PR. 750 ML</t>
  </si>
  <si>
    <t>A001948</t>
  </si>
  <si>
    <t>EVAN WILLIAMS PEACH TEA SET (GLASS) 70 PR. 750 ML</t>
  </si>
  <si>
    <t>BAILEY'S STRAWBERRIES &amp; CREAM LIQUEUR 34 PR. 750 ML</t>
  </si>
  <si>
    <t>A001950</t>
  </si>
  <si>
    <t>KETEL ONE CITROEN VODKA- HOLLAND 80 PR. 750 ML</t>
  </si>
  <si>
    <t>TULLAMORE DEW IRISH WHISKEY 80 PR. 750 ML</t>
  </si>
  <si>
    <t>A001953</t>
  </si>
  <si>
    <t>WRITER'S TEARS COPPER POT IRISH WHISKEY SET (GLASSES) 80 PR.</t>
  </si>
  <si>
    <t>SINGLE MALT IRISH WHISKEY</t>
  </si>
  <si>
    <t>A001954</t>
  </si>
  <si>
    <t>THE IRISHMAN FOUNDER'S RESERVE SET (GLASSES) 80 PR. 750 ML</t>
  </si>
  <si>
    <t>IRISH WHISKEY</t>
  </si>
  <si>
    <t>MICHTER'S UNBLENDED BOURBON 82 PR. 750 ML</t>
  </si>
  <si>
    <t>A001957</t>
  </si>
  <si>
    <t>JOHNNIE WALKER BLACK JANE WALKER EDITION 80 PR. 750 ML</t>
  </si>
  <si>
    <t>REDNECK RIVIERA AMERICAN WHISKEY 80 PR. 750 ML</t>
  </si>
  <si>
    <t>A001959</t>
  </si>
  <si>
    <t>CAPTAIN MORGAN WATERMELON SMASH RUM 50 PR. 750 ML</t>
  </si>
  <si>
    <t>JOHNNIE WALKER RED SET 80 PR. 750 ML</t>
  </si>
  <si>
    <t>KETEL ONE PEACH &amp; ORANGE BLOSSOM VODKA 60 PR. 750 ML</t>
  </si>
  <si>
    <t>KETEL ONE GRAPEFRUIT &amp; ROSE VODKA 60 PR. 750 ML</t>
  </si>
  <si>
    <t>KETEL ONE CUCUMBER MINT VODKA 60 PR. 750 ML</t>
  </si>
  <si>
    <t>SMIRNOFF LOVE WINS VODKA 80 PR. 750 ML</t>
  </si>
  <si>
    <t>A001965</t>
  </si>
  <si>
    <t>DON JULIO REPOSADO DOUBLE CASKS TEQUILA 80 PR. 750 ML</t>
  </si>
  <si>
    <t>A001967</t>
  </si>
  <si>
    <t>KETEL ONE PACK 80 PR. 750 ML</t>
  </si>
  <si>
    <t>360 MANGO VODKA 70 PR. 750 ML - DELISTED</t>
  </si>
  <si>
    <t>HORNITOS  REPOSADO SET (SHOT GLASSES) 80 PR. 750 ML</t>
  </si>
  <si>
    <t>A001971</t>
  </si>
  <si>
    <t>ABSOLUT RUBY RED VODKA- SWEDEN 80 PR. 750 ML</t>
  </si>
  <si>
    <t>JOSE CUERVO ESPECIAL SILVER SET (MIX) 80 PR. 750 ML</t>
  </si>
  <si>
    <t>AMERICAN ANTHEM VODKA 80 PR. 750 ML</t>
  </si>
  <si>
    <t>A001977</t>
  </si>
  <si>
    <t>BACARDI ANEJO CUATRO RUM- PUORTO RICO 80 PR 750ML - DELISTED</t>
  </si>
  <si>
    <t>A001979</t>
  </si>
  <si>
    <t>BLUE NECTAR SILVER TEQUILA 80 PR. 750 ML - DELISTED</t>
  </si>
  <si>
    <t>BRUGAL ANEJO DARK RUM- D. REPUBLIC 80 PR. 750 ML</t>
  </si>
  <si>
    <t>A001981</t>
  </si>
  <si>
    <t>CALUMET FARM SINGLE RACK BLACK BOURBON 92 PR. 750 ML</t>
  </si>
  <si>
    <t>CANADIAN CLUB APPLE CANADIAN WHISKY 70 PR. 750 ML</t>
  </si>
  <si>
    <t>JOSE CUERVO ESPECIAL SET (MIX) 80 PR. 750 ML</t>
  </si>
  <si>
    <t>CASA NOBLE RESERVA ESPECIAL REPOSADO TEQUILA 80 PR. 750 ML</t>
  </si>
  <si>
    <t>CENTINELA BLANCO TEQUILA 80 PR. 750 ML</t>
  </si>
  <si>
    <t>CODIGO 1530 ROSA TEQUILA 80 PR. 750 ML</t>
  </si>
  <si>
    <t>DELUZE VS COGNAC 80 PR. 750 ML</t>
  </si>
  <si>
    <t>DON JULIO REPOSADO TEQUILA 80 PR. 750 ML</t>
  </si>
  <si>
    <t>A001989</t>
  </si>
  <si>
    <t>DON Q BARREL SPICED RUM 80 PR. 750 ML</t>
  </si>
  <si>
    <t>DULCE VIDA ORGANIC BLANCO TEQUILA 80 PR. 750 ML</t>
  </si>
  <si>
    <t>A001991</t>
  </si>
  <si>
    <t>DULCE VIDA GRAPEFRUIT TEQUILA 70 PR. 750 ML</t>
  </si>
  <si>
    <t>DULCE VIDA LIME TEQUILA 70 PR. 750 ML</t>
  </si>
  <si>
    <t>EXOTICO BLANCO TEQUILA 80 PR. 750 ML</t>
  </si>
  <si>
    <t>99 MANGO SCHNAPPS 99 PR. 750 ML</t>
  </si>
  <si>
    <t>MONTELOBOS JOVEN MEZCAL 86 PR. 750 ML</t>
  </si>
  <si>
    <t>A001999</t>
  </si>
  <si>
    <t>CONFISCATED LIQUOR 750 ML</t>
  </si>
  <si>
    <t>CONFISCATED LIQUOR</t>
  </si>
  <si>
    <t>098</t>
  </si>
  <si>
    <t>MOTHERS AGAINST DRUNK DRIVING</t>
  </si>
  <si>
    <t>A002852</t>
  </si>
  <si>
    <t>GALLO SWEET VERMOUTH32 PR. 750 ML</t>
  </si>
  <si>
    <t>VERMOUTH DOMESTIC</t>
  </si>
  <si>
    <t>RICHARD'S WILD IRISH ROSE 34 PR. 750 ML</t>
  </si>
  <si>
    <t>BEVERAGE WINE DOMESTIC</t>
  </si>
  <si>
    <t>A002940</t>
  </si>
  <si>
    <t>THUNDERBIRD 35 PR. 750 ML</t>
  </si>
  <si>
    <t>A002999</t>
  </si>
  <si>
    <t>CONFISCATED WINE 750 ML</t>
  </si>
  <si>
    <t>CONFISCATED WINE</t>
  </si>
  <si>
    <t>CINZANO BIANCO VERMOUTH- ITALY 30 PR. 750 ML</t>
  </si>
  <si>
    <t>CINZANO VERMOUTH EXTRA DRY- ITALY 36 PR. 750 ML</t>
  </si>
  <si>
    <t>VERMOUTH IMPORTED</t>
  </si>
  <si>
    <t>041</t>
  </si>
  <si>
    <t>VINO.COM LLC DBA TOTAL BEV SOL</t>
  </si>
  <si>
    <t>CINZANO VERMOUTH ROSSO- ITALY 30 PR. 750 ML</t>
  </si>
  <si>
    <t>NOILLY PRAT DRY VERMOUTH- FRANCE 36 PR. 750 ML</t>
  </si>
  <si>
    <t>NOILLY PRAT ROUGE - FRANCE 32 PR. 750 ML</t>
  </si>
  <si>
    <t>WHIPPOORWILL CYNTHIANA WINE (R) 22 PR. 750 ML</t>
  </si>
  <si>
    <t>162</t>
  </si>
  <si>
    <t>WHIPPOORWILL VINYARD LLC</t>
  </si>
  <si>
    <t>WHIPPOORWILL CYNTHIANA WINE (WH) 22 PR. 750 ML</t>
  </si>
  <si>
    <t>WHIPPOORWILL LENOIR WINE (R) 22 PR. 750 ML</t>
  </si>
  <si>
    <t>WHIPPOORWILL LENOIR WINE (WH) 22 PR. 750 ML</t>
  </si>
  <si>
    <t>WHIPPOORWILL SCUPPERNONG WINE (R) 22 PR. 750 ML</t>
  </si>
  <si>
    <t>WHIPPOORWILL SCUPPERNONG WINE (WH) 22 PR. 750 ML</t>
  </si>
  <si>
    <t>WHIPPOORWILL SUNSET ROSE WINE (R) 22 PR. 750 ML</t>
  </si>
  <si>
    <t>WHIPPOORWILL SUNSET ROSE WINE (WH) 22 PR. 750 ML</t>
  </si>
  <si>
    <t>WHIPPOORWILL SOUTHERN GLORY WINE (R) 22 PR. 750 ML</t>
  </si>
  <si>
    <t>A003742</t>
  </si>
  <si>
    <t>WHIPPOORWILL SOUTHERN GLORY WINE (WH) 22 PR. 750 ML</t>
  </si>
  <si>
    <t>A003744</t>
  </si>
  <si>
    <t>MARAELLA CABERNET SAUVIGNON 25 PR. 750 ML</t>
  </si>
  <si>
    <t>113</t>
  </si>
  <si>
    <t>LEE INVESTMENT CONSULTANTS LLC</t>
  </si>
  <si>
    <t>MARAELLA BLUEBERRY 25 PR. 750 ML</t>
  </si>
  <si>
    <t>MARAELLA RIESLING 25 PR. 750 ML</t>
  </si>
  <si>
    <t>A003747</t>
  </si>
  <si>
    <t>MARAELLA CABERNET SAUVIGNON 2012 25 PR. 750 ML</t>
  </si>
  <si>
    <t>VIZZINI FARMS ROLLING RED 18 PR. 750 ML</t>
  </si>
  <si>
    <t>111</t>
  </si>
  <si>
    <t>SOUTHEAST WINE LLC DBA</t>
  </si>
  <si>
    <t>VIZZINI FARMS ROLLING WHITE 18 PR. 750 ML</t>
  </si>
  <si>
    <t>VIZZINI FARMS PR.OWLING WHITE 18 PR. 750 ML</t>
  </si>
  <si>
    <t>VIZZINI FARMS PR.OWLING RED 18 PR. 750 ML</t>
  </si>
  <si>
    <t>HIDDEN MEADOW VINEYARD SMITH RIDGE RED 24 PR. 750 ML</t>
  </si>
  <si>
    <t>108</t>
  </si>
  <si>
    <t>HIDDEN MEADOW VINEYARD LLC</t>
  </si>
  <si>
    <t>HIDDEN MEADOW VINEYARD SCUPPERNONG 24 PR. 750 ML</t>
  </si>
  <si>
    <t>HIDDEN MEADOW VINEYARD AUTUMN EVENING BLUSH 24 PR. 750 ML</t>
  </si>
  <si>
    <t>HIDDEN MEADOW VINEYARD SMITH RIDGE WHITE 24 PR. 750 ML</t>
  </si>
  <si>
    <t>OZAN "NORTON" 26 PR. 750 ML</t>
  </si>
  <si>
    <t>OZAN "PEACH" 26 PR. 750 ML</t>
  </si>
  <si>
    <t>OZAN "SHELBY BLANC 26 PR. 750 ML</t>
  </si>
  <si>
    <t>A003760</t>
  </si>
  <si>
    <t>OZAN "VINO ROSE" 26 PR. 750 ML</t>
  </si>
  <si>
    <t>MARAELLA APPALACHIA FOOTHILLS CARLOS 25 PR. 750 ML</t>
  </si>
  <si>
    <t>JULES J. BERTA VINEYARDS SASSY FRASS 28 PR. 750 ML</t>
  </si>
  <si>
    <t>164</t>
  </si>
  <si>
    <t>JULES J. BERTA VINEYARDS</t>
  </si>
  <si>
    <t>JULES J. BERTA DOG AT LARGE 27 PR. 750 ML</t>
  </si>
  <si>
    <t>JULES J. BERTA STRAWBERRY 27 PR. 750 ML</t>
  </si>
  <si>
    <t>JULES J. BERTA BORN DIXIE 27 PR. 750 ML</t>
  </si>
  <si>
    <t>JULES J. BERTA DIXIE SUGA 26 PR. 750 ML</t>
  </si>
  <si>
    <t>MORGAN CREEK VINEYARD CARLOS 24 PR. 750 ML</t>
  </si>
  <si>
    <t>114</t>
  </si>
  <si>
    <t>CMC WINERY INC.</t>
  </si>
  <si>
    <t>MORGAN CREEK VINEYARD BLUSH 24 PR. 750 ML</t>
  </si>
  <si>
    <t>MORGAN CREEK VINEYARD REGAL RED 24 PR. 750 ML</t>
  </si>
  <si>
    <t>MORGAN CREEK VINEYARD MAGNOLIA 24 PR. 750 ML</t>
  </si>
  <si>
    <t>MORGAN CREEK VINEYARD VULCAN RED 24 PR. 750 ML</t>
  </si>
  <si>
    <t>WILLS CREEK VINEYARDS BRONZE MUSCADINE 24 PR. 750 ML</t>
  </si>
  <si>
    <t>165</t>
  </si>
  <si>
    <t>WILLS CREEK VINEYARDS</t>
  </si>
  <si>
    <t>WILLS CREEK VINEYARDS PURPLE MUSCADINE 24 PR. 750 ML</t>
  </si>
  <si>
    <t>WILLS CREEK VINEYARDS NOCCALULA PR.INCESS 24 PR. 750 ML</t>
  </si>
  <si>
    <t>WILLS CREEK VINEYARDS NOCCALULA LULABELLE 18 PR. 750 ML</t>
  </si>
  <si>
    <t>PERDIDO MARENGO 33 PR. 750 ML</t>
  </si>
  <si>
    <t>171</t>
  </si>
  <si>
    <t>PERDIDO VINEYARDS OF GEORGIA</t>
  </si>
  <si>
    <t>PERDIDO ECOR ROUGE 33 PR. 750 ML</t>
  </si>
  <si>
    <t>PERDIDO BLUEBERRY JUBILEE 33 PR. 750 ML</t>
  </si>
  <si>
    <t>PERDIDO DAPHNE 33 PR. 750 ML</t>
  </si>
  <si>
    <t>PERDIDO QUEEN OF CARNIVAL 33 PR. 750 ML</t>
  </si>
  <si>
    <t>HODGES VINEYARDS NOBLE 33 PR. 750 ML</t>
  </si>
  <si>
    <t>159</t>
  </si>
  <si>
    <t>HODGES VINEYARDS</t>
  </si>
  <si>
    <t>HODGES VINEYARDS RIESLING 33 PR. 750 ML</t>
  </si>
  <si>
    <t>HODGES VINEYARDS CARLOS 33 PR. 750 ML</t>
  </si>
  <si>
    <t>HODGES VINEYARDS SYR.AH 33 PR. 750 ML</t>
  </si>
  <si>
    <t>HODGES VINEYARDS WHITE MUSCADINE &amp; STRAWBERRY BLUSH WINE 24</t>
  </si>
  <si>
    <t>TABLE WINE</t>
  </si>
  <si>
    <t>HODGES VINEYARDS BLUEBERRY 33 PR. 750 ML</t>
  </si>
  <si>
    <t>MARAELLA ZINFANDEL 24 PR. 750 ML</t>
  </si>
  <si>
    <t>MARAELLA CHARDONNAY 24 PR. 750 ML</t>
  </si>
  <si>
    <t>A003792</t>
  </si>
  <si>
    <t>TALL PATCH PINOT NOIR 25 PR. 750 ML</t>
  </si>
  <si>
    <t>DOMESTIC WINE</t>
  </si>
  <si>
    <t>TALL PATCH CHARDONNAY 25 PR. 750 ML</t>
  </si>
  <si>
    <t>TALL PATCH CUVEE ROUGE 25 PR. 750 ML</t>
  </si>
  <si>
    <t>FINE TRADITIONAL MEAD WINE 26PR  750ML</t>
  </si>
  <si>
    <t>361</t>
  </si>
  <si>
    <t>HEAVENLY VIEW GOURMET HONEY AND FINE MEADS LLC</t>
  </si>
  <si>
    <t>FINE ELDERBERRY MEAD WINE 750ML</t>
  </si>
  <si>
    <t>FINE PEAR MEAD WINE 750ML</t>
  </si>
  <si>
    <t>FINE BLUEBERRY MEAD WINE 750ML</t>
  </si>
  <si>
    <t>Special order</t>
  </si>
  <si>
    <t>FINE BLACKBERRY MEAD WINE 750ML</t>
  </si>
  <si>
    <t>PERDIDO KING CARNIVAL 33PR 750ML</t>
  </si>
  <si>
    <t>OZAN TALL PATCH SAUVIGNON WINE 25PR 750ML</t>
  </si>
  <si>
    <t>A004002</t>
  </si>
  <si>
    <t>CRUZAN GUAVA RUM 42 PR. 750 ML-DELETED</t>
  </si>
  <si>
    <t>A004005</t>
  </si>
  <si>
    <t>TULLAMORE DEW 10 YR. 80 PR. 750 ML</t>
  </si>
  <si>
    <t>A004008</t>
  </si>
  <si>
    <t>THREE OLIVES ROOTBEER VODKA- ENGLAND 70 PR. 750 ML-DELETED</t>
  </si>
  <si>
    <t>A004010</t>
  </si>
  <si>
    <t>CROWN ROYAL CORNERSTONE CANADIAN WHISKY 80 PR. 750 ML</t>
  </si>
  <si>
    <t>DEKUYPER GRAPE PUCKER SCHNAPPS 30 PR. 750 ML</t>
  </si>
  <si>
    <t>SpecOrder</t>
  </si>
  <si>
    <t>MR. BOSTON VODKA 80 PR. 750 ML-DELETED</t>
  </si>
  <si>
    <t>A004015</t>
  </si>
  <si>
    <t>LA ROSA ASOMBROSO REPOSADO TEQUILA 80 PR. 750 ML-DELETED</t>
  </si>
  <si>
    <t>025</t>
  </si>
  <si>
    <t>CALIFORNIA TEQUILA LLC</t>
  </si>
  <si>
    <t>GRAN CENTENARIO ROSANGEL TEQUILA 80 PR. 750 ML-DELETED</t>
  </si>
  <si>
    <t>A004017</t>
  </si>
  <si>
    <t>THREE OLIVES CHOCOLATE VODKA- ENG 70 PR. 750 ML</t>
  </si>
  <si>
    <t>A004020</t>
  </si>
  <si>
    <t>KAHLUA ESPECIAL COFFEE LIQ. 70 PR. 750 ML-Deleted</t>
  </si>
  <si>
    <t>A004023</t>
  </si>
  <si>
    <t>ASOM BROSO EXTRA ANEJO TEQUILA 80 PR. 750 ML-DELETED</t>
  </si>
  <si>
    <t>A004024</t>
  </si>
  <si>
    <t>DEKUYPER VANILLA SCHNAPPS 30 PR. 750 ML</t>
  </si>
  <si>
    <t>A004025</t>
  </si>
  <si>
    <t>ASOMBROSO PLATINO TEQUILA 80 PR. 750 ML-DELETED</t>
  </si>
  <si>
    <t>A004026</t>
  </si>
  <si>
    <t>88 TEQUILA BLANCO 80 PR. 750 ML-DELETED</t>
  </si>
  <si>
    <t>015</t>
  </si>
  <si>
    <t>88 SPIRITS CORPORATION</t>
  </si>
  <si>
    <t>A004027</t>
  </si>
  <si>
    <t>HEAVEN HILL OLD STYLE 80 PR. 4 YR. 750 ML-DELETED</t>
  </si>
  <si>
    <t>A004028</t>
  </si>
  <si>
    <t>A004029</t>
  </si>
  <si>
    <t>FUNDADOR BRANDY - SPAIN  80 PR. 750 ML</t>
  </si>
  <si>
    <t>LAGAVULIN SINGLE MALT SCOTCH  86 PR. 16 YR. 750 ML</t>
  </si>
  <si>
    <t>A004031</t>
  </si>
  <si>
    <t>GRAN CENTENARIO LEYENDA TEQUILA 80 PR. 750 ML</t>
  </si>
  <si>
    <t>88 TEQUILA REPOSADO 80 PR. 750 ML-DELETED</t>
  </si>
  <si>
    <t>A004033</t>
  </si>
  <si>
    <t>VAN GOGH ACIA BLUEBERRY VODKA-HOLL. 70 PR. 750 ML-DELETED</t>
  </si>
  <si>
    <t>88 TEQUILA ANEJO 80 PR. 750 ML-DELETED</t>
  </si>
  <si>
    <t>BRANCA MENTA MINT LIQUEUR- ITALY 56PR. 750 ML</t>
  </si>
  <si>
    <t>FINLANDIA GRAPEFRUIT VODKA- FINLAND 75 PR. 750 ML-DELETED</t>
  </si>
  <si>
    <t>A004043</t>
  </si>
  <si>
    <t>IVANABITCH GIN- NETHERLANDS 80 PR. 750 ML-DELETED</t>
  </si>
  <si>
    <t>A004047</t>
  </si>
  <si>
    <t>FIREFLY SWEET TEA BOURBON 80 PR. 750 ML</t>
  </si>
  <si>
    <t>A004049</t>
  </si>
  <si>
    <t>SOUTHERN PRIDE DBL BAR. CHARRED SHINE 90 PR. 750 ML-DELETED</t>
  </si>
  <si>
    <t>021</t>
  </si>
  <si>
    <t>SOUTHERN PRIDE DISTILLERY LLC</t>
  </si>
  <si>
    <t>DEKUYPER ISLAND PUNCH PUCKER 30 PR. 750 ML-DELETED</t>
  </si>
  <si>
    <t>A004051</t>
  </si>
  <si>
    <t>SUGAR SHINE JALAPENO MOONSHINE 50 PR. 750 ML</t>
  </si>
  <si>
    <t>A004052</t>
  </si>
  <si>
    <t>DARNLEYS VIEW GIN- SCOTLAND 80 PR. 750 ML-DELETED</t>
  </si>
  <si>
    <t>KARMA SILVER TEQUILA 80 PR. 750 ML-DELETED</t>
  </si>
  <si>
    <t>064</t>
  </si>
  <si>
    <t>KARMA SPIRITS LLC</t>
  </si>
  <si>
    <t>A004057</t>
  </si>
  <si>
    <t>PINNACLE MANGO VODKA-FRANCE 70 PR. 750 ML-DELETED</t>
  </si>
  <si>
    <t>KARMA REPOSADO TEQUILA 80 PR. 750 ML</t>
  </si>
  <si>
    <t>DON JULIO 1942 TEQUILA  80 PR. 750 ML</t>
  </si>
  <si>
    <t>AGED</t>
  </si>
  <si>
    <t>A004065</t>
  </si>
  <si>
    <t>DON JULIO REAL TEQUILA  80 PR. 750 ML</t>
  </si>
  <si>
    <t>99 APPLES SCHNAPPS 99 PR. 750 ML-DELETED</t>
  </si>
  <si>
    <t>LUKSUSOWA POTATO VODKA -POLAND 80 PR. 750 ML-DELETED</t>
  </si>
  <si>
    <t>A004069</t>
  </si>
  <si>
    <t>KARMA ANEJO TEQUILA 80 PR. 750 ML-DELETED</t>
  </si>
  <si>
    <t>A004073</t>
  </si>
  <si>
    <t>HAMMER + SICKLE VODKA- RUSSIA 80 PR. 750 ML-DELETED</t>
  </si>
  <si>
    <t>081</t>
  </si>
  <si>
    <t>KLIN SPIRITS LLC</t>
  </si>
  <si>
    <t>BOODLES BRITISH GIN- ENGLAND 90 PR. 750 ML</t>
  </si>
  <si>
    <t>A004076</t>
  </si>
  <si>
    <t>DEKUYPER COFFEE BRANDY 60 PR. 750 ML</t>
  </si>
  <si>
    <t>A004079</t>
  </si>
  <si>
    <t>ALABAMA SELECT CLUB CANADIAN WHISKY 80 PR. 750 ML</t>
  </si>
  <si>
    <t>073</t>
  </si>
  <si>
    <t>MEXCOR INC.</t>
  </si>
  <si>
    <t>A004080</t>
  </si>
  <si>
    <t>DEKUYPER HAZELNUT LIQUEUR 48 PR. 750 ML-DELETED</t>
  </si>
  <si>
    <t>A004087</t>
  </si>
  <si>
    <t>DEKUYPER WATERMELON PUCKER PET 30 PR. 750 ML-DELETED</t>
  </si>
  <si>
    <t>A004092</t>
  </si>
  <si>
    <t>WHALER'S ORIGINAL DARK RUM 60 PR. 750 ML-DELETED</t>
  </si>
  <si>
    <t>A004095</t>
  </si>
  <si>
    <t>HANGER ONE SPICED PEAR VODKA 80 PR. 750 ML</t>
  </si>
  <si>
    <t>A004096</t>
  </si>
  <si>
    <t>SOUTHERN PRIDE CHARRED CINNAMON SHINE 90 PR. 750 ML-DELETED</t>
  </si>
  <si>
    <t>A004097</t>
  </si>
  <si>
    <t>HANGER ONE FRAZIER RIVER RASPBERRY VODKA 80 PR. 750 ML</t>
  </si>
  <si>
    <t>REMY MARTIN LOUIS XIII 80 PR. 750 ML</t>
  </si>
  <si>
    <t>LANGLEY'S NO. 8 GIN- ENGLAND 83 PR. 750 ML-DELETED</t>
  </si>
  <si>
    <t>CAPTAIN MORGAN SILVER SPICED RUM 70 PR. 750 ML-DELETED</t>
  </si>
  <si>
    <t>A004103</t>
  </si>
  <si>
    <t>ARAK RAMALLAH LIQUEUR- PALESTINE 750 ML</t>
  </si>
  <si>
    <t>A004104</t>
  </si>
  <si>
    <t>ARAK MASADA JABALNA LIQUEUR- ISRAEL 100 PR. 750 ML</t>
  </si>
  <si>
    <t>BIRDWELL'S VODKA 80 PR. 750 ML-DELETED</t>
  </si>
  <si>
    <t>THE GLENLIVET 86 PR. 21 YR. 750 ML</t>
  </si>
  <si>
    <t>A004109</t>
  </si>
  <si>
    <t>NEW AMSTERDAM MIX PACK 80 PR. 750 ML-DELETED</t>
  </si>
  <si>
    <t>99 ORANGES SCHNAPPS 99 PR. 750 ML-DELETED</t>
  </si>
  <si>
    <t>A004116</t>
  </si>
  <si>
    <t>PEARL CUCUMBER VODKA 70 PR. 750 ML-DELETED</t>
  </si>
  <si>
    <t>PATRON EXTRA ANEJO 7 ANOS TEQUILA 80 PR. 750 ML</t>
  </si>
  <si>
    <t>A004124</t>
  </si>
  <si>
    <t>ABERFELDY SINGLE MALT SCOTCH 80 PR.12 YR. 750 ML</t>
  </si>
  <si>
    <t>TOOTERS MANGO SMASH 30 PR. 750 ML-DELETED</t>
  </si>
  <si>
    <t>VAN GOGH DUTCH CHOCOLATE VODKA-HOLLAND 70 PR. 750 ML-DELETED</t>
  </si>
  <si>
    <t>A004129</t>
  </si>
  <si>
    <t>EL TESORO PLATNIUM TEQUILA 80 PR. 750 ML</t>
  </si>
  <si>
    <t>ANGEL'S ENVY FINISHED RYE 100 PR. 750 ML</t>
  </si>
  <si>
    <t>ABERFELDY SINGLE MALT SCOTCH 80 PR.21 YR. 750 ML</t>
  </si>
  <si>
    <t>A004134</t>
  </si>
  <si>
    <t>DULCE VIDA ORGANIC ANEJO LONE STAR ED. II 750 ML-DELETED</t>
  </si>
  <si>
    <t>A004135</t>
  </si>
  <si>
    <t>POLAR ICE VODKA- CANADA 80 PR. 750 ML</t>
  </si>
  <si>
    <t>A004136</t>
  </si>
  <si>
    <t>DEKUYPER KIRSCHWASSER BRANDY 90 PR. 750 ML-DELETED</t>
  </si>
  <si>
    <t>A004138</t>
  </si>
  <si>
    <t>OPULENT VODKA 80 PR. 750 ML</t>
  </si>
  <si>
    <t>A004139</t>
  </si>
  <si>
    <t>THE FAMOUS GROUSE MALT SCOTCH 80 PR. 18 YR. 750 ML</t>
  </si>
  <si>
    <t>A004140</t>
  </si>
  <si>
    <t>THE GLENROTHES BOURBON CASK RESERVE 80 PR. 750 ML</t>
  </si>
  <si>
    <t>A004142</t>
  </si>
  <si>
    <t>BURNETT'S CITRUS VODKA 70 PR. 750 ML-DELETED</t>
  </si>
  <si>
    <t>A004151</t>
  </si>
  <si>
    <t>SQUARE ONE CUCUMBER VODKA 80 PR. 750 ML-DELETED</t>
  </si>
  <si>
    <t>161</t>
  </si>
  <si>
    <t>SQUARE ONE ORGANIC SPIRITS LLC</t>
  </si>
  <si>
    <t>HANCOCK RESERVE BOURBON 89 PR. 750 ML</t>
  </si>
  <si>
    <t>VEEV ACAI  SPECIALTY SPIRIT 70 PR. 750 ML-DELETED</t>
  </si>
  <si>
    <t>RUSSELL'S RESERVE SINGLE BARREL BOURBON 110 PR. 10 YR. 750 M</t>
  </si>
  <si>
    <t>MILAGRO SBR SILVER TEQUILA 80 PR. 750 ML</t>
  </si>
  <si>
    <t>MIDLETON VERY RARE IRISH WHISKEY 80 PR. 750 ML</t>
  </si>
  <si>
    <t>A004160</t>
  </si>
  <si>
    <t>MILAGRO SBR ANEJO TEQUILA 80 PR. 750 ML</t>
  </si>
  <si>
    <t>A004162</t>
  </si>
  <si>
    <t>PUSSER'S BRITISH NAVY RUM- BRITISH VIRGIN ISLANDS 84 PR. 750</t>
  </si>
  <si>
    <t>SOHO LYCHEE LIQUEUR 42 PR. 750 ML-DELETED</t>
  </si>
  <si>
    <t>TVARSCKI CHERRY VODKA 60 PR. 750 ML-DELETED</t>
  </si>
  <si>
    <t>GLENFIDDICH 80 PR. 21 YR. 750 ML</t>
  </si>
  <si>
    <t>TRAVIS HASSE'S CHERRY PIE LIQUEUR 30 PR. 750 ML-DELETED</t>
  </si>
  <si>
    <t>VAN GOGH ESPR.ESSO VODKA- HOLLAND 70 PR. 750 ML-DELETED</t>
  </si>
  <si>
    <t>DR. MCGILLICUDDY'S VANILLA SCHNAPPS 48 PR. 750 ML-DELETED</t>
  </si>
  <si>
    <t>MILAGRO SBR REPOSADO TEQUILA 80 PR. 750 ML</t>
  </si>
  <si>
    <t>A004173</t>
  </si>
  <si>
    <t>ABSENTE LIQUEUR-FRANCE 110 PR. 750 ML</t>
  </si>
  <si>
    <t>HAIG &amp; HAIG PINCH DIMPLE SCOTCH 80 PR. 15 YR. 750 ML-DELETED</t>
  </si>
  <si>
    <t>A004178</t>
  </si>
  <si>
    <t>APPLETON CORUBA DARK RUM- JAMAICA  80 PR. 750 ML-DELETED</t>
  </si>
  <si>
    <t>A004183</t>
  </si>
  <si>
    <t>A004184</t>
  </si>
  <si>
    <t>DON Q LIMON RUM- P. RICO  60 PR. 750 ML-DELETED</t>
  </si>
  <si>
    <t>A004185</t>
  </si>
  <si>
    <t>OLE SMOKY TENNESSEE HUNCH PUNCH LIGHTNIN 80 PR. 750 ML</t>
  </si>
  <si>
    <t>A004187</t>
  </si>
  <si>
    <t>THREE OLIVES ORANGE VODKA- ENGLAND 70 PR. 750 ML</t>
  </si>
  <si>
    <t>ARROW OUZO  90 PR. 750 ML-DELETED</t>
  </si>
  <si>
    <t>A004190</t>
  </si>
  <si>
    <t>MATADOR WHITE TEQUILA 80 PR. 750 ML-DELETED</t>
  </si>
  <si>
    <t>A004191</t>
  </si>
  <si>
    <t>THREE OLIVES CITRUS VODKA- ENGLAND  70 PR. 750 ML-DELETED</t>
  </si>
  <si>
    <t>AVION RESERVA 44 TEQUILA 80 PR. 750 ML</t>
  </si>
  <si>
    <t>HACIENDA VIEJA REPOSADO TEQUILA 80 PR. 750 ML-DELETED</t>
  </si>
  <si>
    <t>A004197</t>
  </si>
  <si>
    <t>E.H. TAYLOR JR. CURED OAK BOURBON 100 PR. 750 ML</t>
  </si>
  <si>
    <t>A004204</t>
  </si>
  <si>
    <t>RAMAZZOTTI AMARO LIQUEUR- ITALY 80 PR. 750 ML-DELETED</t>
  </si>
  <si>
    <t>030</t>
  </si>
  <si>
    <t>EVATON INC.</t>
  </si>
  <si>
    <t>A004211</t>
  </si>
  <si>
    <t>GLENMORANGIE TUSAIL SINGLE MALT SCOTCH 92 PR. 750 ML</t>
  </si>
  <si>
    <t>MAGELLAN GIN- FRANCE 88 PR. 750 ML-DELETED</t>
  </si>
  <si>
    <t>FLOR DE CANA GRAND RESERVA RUM- NICARAGUA 80 PR. 7 YR. 750 M</t>
  </si>
  <si>
    <t>JACK DANIELS SINGLE BARREL W/BARREL 94 PR. 750 ML</t>
  </si>
  <si>
    <t>A004218</t>
  </si>
  <si>
    <t>NIKKA COFFEY GRAIN JAPANESE WHISKY 90 PR. 750 ML</t>
  </si>
  <si>
    <t>A004220</t>
  </si>
  <si>
    <t>DON EDUARDO SILVER TEQUILA 90 PR. 750 ML</t>
  </si>
  <si>
    <t>A004221</t>
  </si>
  <si>
    <t>1800 ESSENTIAL SILVER ARTIST SERIES 80 PR. 750 ML</t>
  </si>
  <si>
    <t>FUZZY VODKA 80 PR. 750 ML-DELETED</t>
  </si>
  <si>
    <t>CARAVELLO ORANGECELLO -ITALY 56 PR. 750 ML-DELETED</t>
  </si>
  <si>
    <t>A004225</t>
  </si>
  <si>
    <t>LERICHE V.S.O.P. ARMAGNAC- 80 PR. 750 ML</t>
  </si>
  <si>
    <t>ANCHO REYES LIQUEUR- MEXICO 80 PR. 750 ML</t>
  </si>
  <si>
    <t>JAMESON IRISH WHISKEY 80 PR. 18 YR. 750 ML</t>
  </si>
  <si>
    <t>RITTENHOUSE BONDED RYE WHISKEY 4 YR. 100 PR. 750 ML</t>
  </si>
  <si>
    <t>BUCHANAN SPECIAL RESERVE SCOTCH 80 PR. 18 YR. 750 ML</t>
  </si>
  <si>
    <t>A004238</t>
  </si>
  <si>
    <t>STOLICHNAYA PERSIK VODKA- LATVIA 70 PR. 750 ML</t>
  </si>
  <si>
    <t>A004239</t>
  </si>
  <si>
    <t>360 HUCKLEBERRY VODKA 70 PR. 750 ML-DELETED</t>
  </si>
  <si>
    <t>A004240</t>
  </si>
  <si>
    <t>BAUCHANT ORANGE LIQUEUR- FRANCE 80 PR. 750 ML-DELETED</t>
  </si>
  <si>
    <t>RON MATUSALEM GRAN RSV- D. REPUBLIC 80 PR. 18 YR. 750 ML</t>
  </si>
  <si>
    <t>WHALER'S PINEAPPLE PARADISE RUM 48 PR. 750 ML-DELETED</t>
  </si>
  <si>
    <t>A004245</t>
  </si>
  <si>
    <t>BAJA ROSA STRAWBERRY CREAM 34 PR. 750 ML-DELETED</t>
  </si>
  <si>
    <t>A004248</t>
  </si>
  <si>
    <t>MATHILDE PECHE LIQUEUR- FRANCE 36 PR. 750 ML-DELETED</t>
  </si>
  <si>
    <t>225</t>
  </si>
  <si>
    <t>Magnolia Barrel House LLC.</t>
  </si>
  <si>
    <t>913</t>
  </si>
  <si>
    <t>MAGNOLIA BARREL HOUSE LLC.</t>
  </si>
  <si>
    <t>A004249</t>
  </si>
  <si>
    <t>DEKUYPER CACTUS JUICE MARGARITA SCHNAPPS 750 ML-DELETED</t>
  </si>
  <si>
    <t>A004250</t>
  </si>
  <si>
    <t>THE GLENROTHES SHERRY CASK RESERVE SINGLE MALT SCOTH 80 PR.</t>
  </si>
  <si>
    <t>A004252</t>
  </si>
  <si>
    <t>CHARBAY RED RASPBERRY VODKA 70 PR. 750 ML</t>
  </si>
  <si>
    <t>ELIJAH CRAIG SINGLE BARREL 18 YR. 90 PR. 750 ML</t>
  </si>
  <si>
    <t>A004256</t>
  </si>
  <si>
    <t>HARDY VS COGNAC 80 PR. 750 ML-DELETED</t>
  </si>
  <si>
    <t>PAMPERO ANIVERSARIO RUM- VENEZUELA 80 PR. 750 ML</t>
  </si>
  <si>
    <t>A004261</t>
  </si>
  <si>
    <t>PALMETTO WHITE LIGHTNING MOONSHINE 105 PR. 750 ML</t>
  </si>
  <si>
    <t>A004263</t>
  </si>
  <si>
    <t>PALMETTO BLACKBERRY MOONSHINE 45 PR. 750 ML</t>
  </si>
  <si>
    <t>A004264</t>
  </si>
  <si>
    <t>PALMETTO STRAWBERRY MOONSHINE 44 PR. 750 ML</t>
  </si>
  <si>
    <t>A004267</t>
  </si>
  <si>
    <t>PALMETTO APPLE PIE MOONSHINE 45 PR. 750 ML</t>
  </si>
  <si>
    <t>BENEDICTINE D.O.M.- FRANCE 80 PR. 750 ML</t>
  </si>
  <si>
    <t>A004270</t>
  </si>
  <si>
    <t>THE MACALLAN FINE OAK SINGLE MALT 86 PR. 21 YR. 750 ML</t>
  </si>
  <si>
    <t>WELLER ANTIQUE 107 BOURBON 107 PR. 7 YR. 750 ML</t>
  </si>
  <si>
    <t>A004272</t>
  </si>
  <si>
    <t>HERRADURA ANEJO TEQUILA 80 PR. 750 ML</t>
  </si>
  <si>
    <t>A004273</t>
  </si>
  <si>
    <t>DEKUYPER CREME DE CACAO DARK 48 PR. 750 ML-DELETED</t>
  </si>
  <si>
    <t>CREME DE CACAO CORDIALS-LIQ</t>
  </si>
  <si>
    <t>A004275</t>
  </si>
  <si>
    <t>DEKUYPER CREME DE MENTHE GREEN 60 PR. 750 ML-DELETED</t>
  </si>
  <si>
    <t>CREME DE MENTHE CORDIALS-LIQ</t>
  </si>
  <si>
    <t>A004277</t>
  </si>
  <si>
    <t>DRUMGUISH HIGHLAND SINGLE MALT 80 PR. 750 ML</t>
  </si>
  <si>
    <t>A004279</t>
  </si>
  <si>
    <t>WHALER'S BIG ISLAND BANANA RUM 48 PR. 750 ML</t>
  </si>
  <si>
    <t>THE MACALLAN SINGLE MALT 86 PR. 18 YR. 750 ML</t>
  </si>
  <si>
    <t>A004281</t>
  </si>
  <si>
    <t>APPLETON EST. RARE BLEND -JAMAICA 86 PR. 12 YR. 750 ML</t>
  </si>
  <si>
    <t>A004282</t>
  </si>
  <si>
    <t>APPLETON WHITE- JAMAICA 80 PR. 750 ML</t>
  </si>
  <si>
    <t>A004283</t>
  </si>
  <si>
    <t>DE MONTAL RES. PERSONELLE ARMAGNAC 80 PR. 750 ML-DELETED</t>
  </si>
  <si>
    <t>ARMAGNAC</t>
  </si>
  <si>
    <t>A004284</t>
  </si>
  <si>
    <t>VAN GOGH BANANA VODKA - HOLLAND 70 PR. 750 ML</t>
  </si>
  <si>
    <t>A004285</t>
  </si>
  <si>
    <t>VAN GOGH MOJITO MINT VODKA- HOLLAND 70 PR. 750 ML</t>
  </si>
  <si>
    <t>A004286</t>
  </si>
  <si>
    <t>VAN GOGH BLACK CHERRY VODKA-HOLLAND 70 PR. 750 ML</t>
  </si>
  <si>
    <t>A004287</t>
  </si>
  <si>
    <t>VAN GOGH MANGO VODKA- HOLLAND 70 PR. 750 ML-DELETED</t>
  </si>
  <si>
    <t>A004288</t>
  </si>
  <si>
    <t>VAN GOGH COCONUT VODKA- HOLLAND 70 PR. 750 ML</t>
  </si>
  <si>
    <t>A004290</t>
  </si>
  <si>
    <t>THE MACALLAN FINE OAK SINGLE MALT 86 PR.17 YR. 750 ML</t>
  </si>
  <si>
    <t>A004292</t>
  </si>
  <si>
    <t>DEWAR'S FOUNDERS RESERVE SCOTCH 80 PR. 18 YR. 750 ML-Deleted</t>
  </si>
  <si>
    <t>A004293</t>
  </si>
  <si>
    <t>CHARBAY GREEN TEA VODKA 70 PR. 750 ML</t>
  </si>
  <si>
    <t>292</t>
  </si>
  <si>
    <t>MADVINES &amp; SPIRITS INC.</t>
  </si>
  <si>
    <t>ARDMORE LEGACY SINGLE MALT SCOTCH 80 PR. 750 ML-DELETED</t>
  </si>
  <si>
    <t>A004295</t>
  </si>
  <si>
    <t>DEWAR'S SIGNATURE SCOTCH 86 PR. 750 ML-Deleted</t>
  </si>
  <si>
    <t>THE MACALLAN SHERRY OAK SINGLE MALT 86 PR. 30 YR. 750 ML</t>
  </si>
  <si>
    <t>A004297</t>
  </si>
  <si>
    <t>DE MONTAL VINTAGE 1976 ARMAGNAC 80 PR. 750 ML-DELETED</t>
  </si>
  <si>
    <t>RELSKA VODKA 80 PR. 750 ML-DELETED</t>
  </si>
  <si>
    <t>A004300</t>
  </si>
  <si>
    <t>PALMETTO PEACH MOONSHINE 45 PR. 750 ML</t>
  </si>
  <si>
    <t>A004302</t>
  </si>
  <si>
    <t>HARDY XO COGNAC 80 PR. 750 ML-DELETED</t>
  </si>
  <si>
    <t>A004303</t>
  </si>
  <si>
    <t>SUGAR SHINE STRAWBERRY MOONSHINE 50 PR. 750 ML</t>
  </si>
  <si>
    <t>A004304</t>
  </si>
  <si>
    <t>DEKUYPER SOUR APPLE PET  30 PR. 750 ML-DELETED</t>
  </si>
  <si>
    <t>A004305</t>
  </si>
  <si>
    <t>VAN GOGH VANILLA VODKA- HOLLAND 70 PR. 750 ML-DELETED</t>
  </si>
  <si>
    <t>A004306</t>
  </si>
  <si>
    <t>TRAILS END STRAIGHT BOURBON 80 PR. 750 ML-DELETED</t>
  </si>
  <si>
    <t>A004307</t>
  </si>
  <si>
    <t>SUGAR SHINE BLACKBERRY MOONSHINE 50 PR. 750 ML</t>
  </si>
  <si>
    <t>AZTECA DE ORO BRANDY- MEXICO 80 PR. 750 ML-DELETED</t>
  </si>
  <si>
    <t>228</t>
  </si>
  <si>
    <t>GONZALEZ BYASS USA</t>
  </si>
  <si>
    <t>A004313</t>
  </si>
  <si>
    <t>PINNACLE GRAPE VODKA- FRANCE 70 PR. 750 ML-DELETED</t>
  </si>
  <si>
    <t>A004315</t>
  </si>
  <si>
    <t>METAXA OUZO- GREECE  80 PR. 750 ML</t>
  </si>
  <si>
    <t>PINNACLE POMEGRANATE VODKA- FR. 70 PR. 750 ML-DELETED</t>
  </si>
  <si>
    <t>A004322</t>
  </si>
  <si>
    <t>DON Q MOJITO RUM- P. RICO 40 PR. 750 ML</t>
  </si>
  <si>
    <t>A004324</t>
  </si>
  <si>
    <t>BACARDI ISLAND BREEZE KEY LIME 36 PR. 750 ML</t>
  </si>
  <si>
    <t>A004325</t>
  </si>
  <si>
    <t>WILD TURKEY VARIETY PACK #2 70 PR. 750 ML-DELETED</t>
  </si>
  <si>
    <t>A004326</t>
  </si>
  <si>
    <t>BACARDI ISLAND BREEZE WILD BERRY 36 PR. 750 ML</t>
  </si>
  <si>
    <t>PIGS NOSE SCOTCH 80 PR. 750 ML</t>
  </si>
  <si>
    <t>A004329</t>
  </si>
  <si>
    <t>VAN GOGH RASPBERRY VODKA- HOLLAND 70 PR. 750 ML-DELETED</t>
  </si>
  <si>
    <t>A004330</t>
  </si>
  <si>
    <t>MICHAEL COLLINS SINGLE MALT 80 PR.10 YR. 750 ML</t>
  </si>
  <si>
    <t>99 BLACK CHERRIES SCHNAPPS 99 PR. 750 ML-DELETED</t>
  </si>
  <si>
    <t>A004332</t>
  </si>
  <si>
    <t>VAN GOGH CITRON VODKA-HOLLAND 70 PR. 750 ML-DELETED</t>
  </si>
  <si>
    <t>A004336</t>
  </si>
  <si>
    <t>JURA ORIGIN SINGLE MALT 86 PR. 10 YR. 750 ML</t>
  </si>
  <si>
    <t>A004337</t>
  </si>
  <si>
    <t>JURA DRACH OWN SINGLE MALT 86 PR. 16 YR. 750 ML</t>
  </si>
  <si>
    <t>034</t>
  </si>
  <si>
    <t>WHYTE AND MACKAY(AMERICAS) LTD</t>
  </si>
  <si>
    <t>A004340</t>
  </si>
  <si>
    <t>VAN GOGH ORANJE VODKA- HOLLAND 70 PR. 750 ML-DELETED</t>
  </si>
  <si>
    <t>A004342</t>
  </si>
  <si>
    <t>VAN GOGH DOUBLE ESPR.ESSO VODKA- HOLLAND  70 PR. 750 ML</t>
  </si>
  <si>
    <t>A004343</t>
  </si>
  <si>
    <t>FLOR DE CANA RUM- NICARAGUA 80 PR. 12 YR. 750 ML</t>
  </si>
  <si>
    <t>392</t>
  </si>
  <si>
    <t>SAN FERMIN FL, LLC</t>
  </si>
  <si>
    <t>SHEEP DIP SINGLE MALT 80PR. 750 ML</t>
  </si>
  <si>
    <t>A004347</t>
  </si>
  <si>
    <t>SQUARE ONE VODKA 80 PR. 750 ML-DELETED</t>
  </si>
  <si>
    <t>A004348</t>
  </si>
  <si>
    <t>LIQUORE STREGA- ITALY  80 PR. 750 ML-DELETED</t>
  </si>
  <si>
    <t>A004350</t>
  </si>
  <si>
    <t>HARDY VSOP COGNAC 80 PR. 750 ML</t>
  </si>
  <si>
    <t>A004352</t>
  </si>
  <si>
    <t>CORZO SILVER TEQUILA 80 PR. 750 ML-Deleted</t>
  </si>
  <si>
    <t>ROCK HILL FARMS BOURBON  100 PR. 750 ML</t>
  </si>
  <si>
    <t>PIERRE FERRAND AMBRE COGNAC 80 PR. 750 ML-DELETED</t>
  </si>
  <si>
    <t>TALISKER SINGLE MALT SCOTCH 91 PR. 10 YR. 750 ML</t>
  </si>
  <si>
    <t>DALWHINNIE SINGLE MALT SCOTCH 80 PR. 15 YR. 750 ML</t>
  </si>
  <si>
    <t>A004360</t>
  </si>
  <si>
    <t>UNCLE VAL'S RESTORATIVE GIN 90 PR. 750 ML-DELETED</t>
  </si>
  <si>
    <t>A004362</t>
  </si>
  <si>
    <t>TIERRA'S BLANCO TEQUILA 80 PR. 750 ML</t>
  </si>
  <si>
    <t>CRUZAN VANILLA RUM  42 PR. 750 ML-DELETED</t>
  </si>
  <si>
    <t>A004364</t>
  </si>
  <si>
    <t>CELTIC HONEY LIQUEUR- IRELAND 60 PR. 750 ML-DELETED</t>
  </si>
  <si>
    <t>PINNACLE VANILLA VODKA- FRANCE 70 PR. 750 ML-DELETED</t>
  </si>
  <si>
    <t>RANSOM EMERALD 1865 WHISKEY 88 PR. 750 ML-DELETED</t>
  </si>
  <si>
    <t>IRISH MIST LIQUEUR-IRELAND  70 PR. 750 ML-DELETED</t>
  </si>
  <si>
    <t>DE MONTAL VS ARMAGNAC- FRANCE 80 PR. 750 ML-DELETED</t>
  </si>
  <si>
    <t>DE MONTAL VSOP ARMAGNAC- FR. 80 PR. -DELETED</t>
  </si>
  <si>
    <t>SEMPE ARMAGNAC VSOP- FR. 70 PR. 750 ML-DELETED</t>
  </si>
  <si>
    <t>117</t>
  </si>
  <si>
    <t>Marussia Beverages USA, Inc</t>
  </si>
  <si>
    <t>A004374</t>
  </si>
  <si>
    <t>PINNACLE LE DDBL EXPRESSO- FR. 70 PR. 750 ML</t>
  </si>
  <si>
    <t>A004375</t>
  </si>
  <si>
    <t>BELVEDERE VODKA RAINBOW PK 80 PR. 750 ML</t>
  </si>
  <si>
    <t>A004376</t>
  </si>
  <si>
    <t>STOLICHNAYA STRASBERI VODKA- LATVIA  75 PR. 750 ML-DELETED</t>
  </si>
  <si>
    <t>YUKON JACK LIQUEUR- CANADA 100 PR. 750 ML-DELETED</t>
  </si>
  <si>
    <t>A004378</t>
  </si>
  <si>
    <t>CORZO ANEJO TEQUILA 80 PR. 750 ML-Deleted</t>
  </si>
  <si>
    <t>A004379</t>
  </si>
  <si>
    <t>STOLICHNAYA CITROS VODKA- LATVIA 70 PR. 750 ML-DELETED</t>
  </si>
  <si>
    <t>CORAZON DE AGAVE REPOSADO TEQUILA 80 PR. 750 ML</t>
  </si>
  <si>
    <t>CORRALEJO ANEJO TEQUILA  80 PR. 750 ML</t>
  </si>
  <si>
    <t>VIRGINIA GENTELMAN BOURBON 90 PR. 750 ML-DELETED</t>
  </si>
  <si>
    <t>A004386</t>
  </si>
  <si>
    <t>STOLICHNAYA CRANBERI VODKA- LATVIA 70 PR. 750 ML-DELETED</t>
  </si>
  <si>
    <t>A004387</t>
  </si>
  <si>
    <t>BUNNAHABBAIN SINGLE MALT 80 PR. 12 YR. 750 ML</t>
  </si>
  <si>
    <t>A004388</t>
  </si>
  <si>
    <t>SKYY INFUSIONS RASPBERRY VODKA 70 PR. 750 ML-DELETED</t>
  </si>
  <si>
    <t>JOSE CUERVO RESERVA DE LA FAMILIA EXTRA ANEJO 80 PR. 750 ML</t>
  </si>
  <si>
    <t>A004391</t>
  </si>
  <si>
    <t>BALVENIE MADEIRA CASK SINGLE MALT 17 YR. 86 PR. 750 ML</t>
  </si>
  <si>
    <t>A004392</t>
  </si>
  <si>
    <t>STOLICHNAYA GOLD VODKA- LATVIA  80 PR. 750 ML-DELETED</t>
  </si>
  <si>
    <t>A004393</t>
  </si>
  <si>
    <t>TEELING SINGLE GRAIN IRISH WHISKEY 92 PR. 750 ML-DELETED</t>
  </si>
  <si>
    <t>SINGLE GRAIN IRISH WHISKEY</t>
  </si>
  <si>
    <t>A004394</t>
  </si>
  <si>
    <t>CORZO REPOSADO TEQUILA 80 PR. 750 ML-Deleted</t>
  </si>
  <si>
    <t>SEAGRAM'S APPLE VODKA 70 PR. 750 ML-DELETED</t>
  </si>
  <si>
    <t>A004396</t>
  </si>
  <si>
    <t>MR. BOSTON ROCK &amp; RYE W/FRUIT 54 PR. 750 ML-DELETED</t>
  </si>
  <si>
    <t>99 BLACKBERRIES 99 PR. 750 ML-DELETED</t>
  </si>
  <si>
    <t>A004398</t>
  </si>
  <si>
    <t>JEFFERSON'S RSV GROTH CASK FINISHED 90 PR. 750 ML</t>
  </si>
  <si>
    <t>JEFFERSON'S BARREL FINISH "THE MANHATTAN" 68 PR. 750 ML</t>
  </si>
  <si>
    <t>A004400</t>
  </si>
  <si>
    <t>MONTELOBOS MEZCAL- MEXICO 86 PR. 750 ML</t>
  </si>
  <si>
    <t>A004403</t>
  </si>
  <si>
    <t>TEQUILLA ROSE JAVA CREAM LIQ. 30 PR. 750 ML</t>
  </si>
  <si>
    <t>A004405</t>
  </si>
  <si>
    <t>TEQUILA ROSE COCOA CREAM LIQUER 30 PR. 750 ML</t>
  </si>
  <si>
    <t>AGAVE LOCO TEQUILA 71 PR. 750 ML</t>
  </si>
  <si>
    <t>FINLANDIA MANGO VODKA- FINLAND 75 PR. 750 ML</t>
  </si>
  <si>
    <t>A004410</t>
  </si>
  <si>
    <t>VAN GOGH VODKA-  HOLLAND 80 PR. 750 ML-DELETED</t>
  </si>
  <si>
    <t>A004412</t>
  </si>
  <si>
    <t>VAN GOGH WILD APPEL VODKA- HOLLAND  70 PR. 750 ML</t>
  </si>
  <si>
    <t>VAN GOGH POMEGRANATE VODKA-HOLLAND 70 PR. 750 ML-DELETED</t>
  </si>
  <si>
    <t>A004414</t>
  </si>
  <si>
    <t>EL CHARRO SILVER TEQUILA 80 PR. 750 ML-DELETED</t>
  </si>
  <si>
    <t>A004416</t>
  </si>
  <si>
    <t>IiCHIKO MUGI SHOCHU- JAPAN 50 PR. 750 ML-DELETED</t>
  </si>
  <si>
    <t>022</t>
  </si>
  <si>
    <t>WINE OF JAPAN IMPORT INC.</t>
  </si>
  <si>
    <t>ASBACH URALT BRANDY - GERMANY 80 PR. 750 ML-DELETED</t>
  </si>
  <si>
    <t>168</t>
  </si>
  <si>
    <t>DUGGAN'S DISTILLERS PRODS CORP</t>
  </si>
  <si>
    <t>A004425</t>
  </si>
  <si>
    <t>DEKUYPER BLUEBERRY SCHNAPPS 30 PR. 750 ML-DELETED</t>
  </si>
  <si>
    <t>APPLETON ESTATE RUM-JAMAICA 80 PR. 21 YR. 750 ML</t>
  </si>
  <si>
    <t>SOBIESKI RASPBERRY VODKA- POLAND 70 PR. 750 ML-DELETED</t>
  </si>
  <si>
    <t>A004429</t>
  </si>
  <si>
    <t>MT. GAY 1703 OLD CASK SEL.RUM- BARB. 86 PR. 750 ML</t>
  </si>
  <si>
    <t>A004432</t>
  </si>
  <si>
    <t>SOBIESKI VANILIA VODKA- POLAND 70 PR. 750 ML-DELETED</t>
  </si>
  <si>
    <t>A004433</t>
  </si>
  <si>
    <t>SOBIESKI CYTRON VODKA- POLAND 80 PR. 750 ML-DELETED</t>
  </si>
  <si>
    <t>SMIRNOFF POMEGRANATE VODKA 70 PR. 750 ML-DELETED</t>
  </si>
  <si>
    <t>SOUTHERN COMFORT CARAMEL LIQUEUR 55 PR. 750 ML</t>
  </si>
  <si>
    <t>HEERING CHERRY  LIQUEUR- DENMARK 47 PR. 750 ML</t>
  </si>
  <si>
    <t>A004440</t>
  </si>
  <si>
    <t>TIA MARIA COFFEE LIQUEUR - JAMAICA 53 PR. 750 ML</t>
  </si>
  <si>
    <t>A004441</t>
  </si>
  <si>
    <t>LAZZARONI AMARETTO LIQUEUR- ITALY 48 PR. 750 ML-DELETED</t>
  </si>
  <si>
    <t>KROGSTAD FESTLIG AQUAVIT 80 PR. 750 ML-DELETED</t>
  </si>
  <si>
    <t>STOLICHNAYA ELIT VODKA- LATVIA 80 PR.</t>
  </si>
  <si>
    <t>A004449</t>
  </si>
  <si>
    <t>UV SOUR APPLE VODKA 60 PR. 750 ML-DELETED</t>
  </si>
  <si>
    <t>A004450</t>
  </si>
  <si>
    <t>JAMESON RAREST VINTAGE RESERVE 92 PR. 18 YR. 750 ML-DELETED</t>
  </si>
  <si>
    <t>UV CHERRY VODKA 60 PR. 750 ML-DELETED</t>
  </si>
  <si>
    <t>A004457</t>
  </si>
  <si>
    <t>VIRGIL KAINE RIP-TRACK BOURBON 90 PR. 6 MTH. 750 ML</t>
  </si>
  <si>
    <t>WRAY &amp; NEPHEW OVERPR. RUM- JAMAICA 126 PR. 750 ML</t>
  </si>
  <si>
    <t>FLOR DE CANA GOLD- NICARAGUA 80 PR. 4 YR. 750 ML</t>
  </si>
  <si>
    <t>LAPHROAIG SELECT SINGLE MALT SCOTCH 80 PR. 750 ML-DELETED</t>
  </si>
  <si>
    <t>A004462</t>
  </si>
  <si>
    <t>E. BRIOTTET CREME DE CASSIS LIQ.- FR. 40 PR. 750 ML-DELETED</t>
  </si>
  <si>
    <t>CREME DE CASSIS CORDIALS-LIQ</t>
  </si>
  <si>
    <t>A004463</t>
  </si>
  <si>
    <t>TOOTERS RAINBOW 6 FLAVOR PACK 30 PR. 750 ML</t>
  </si>
  <si>
    <t>A004464</t>
  </si>
  <si>
    <t>LUXARDO MARASCHINO LIQUEUR - ITALY 64 PR. 750 ML</t>
  </si>
  <si>
    <t>RHUM BARBANCOURT 3 STAR-HAITI 86 PR. 4 YR. 750 ML-DELETED</t>
  </si>
  <si>
    <t>A004467</t>
  </si>
  <si>
    <t>DEKUYPER BLACKBERRY BRANDY 60 PR. 750 ML-DELETED</t>
  </si>
  <si>
    <t>THE MACALLAN M DECANTER 89 PR. 750 ML</t>
  </si>
  <si>
    <t>FLOR DE CANA DRY RUM- NICARAGUA 80 PR. 4 YR. 750 ML</t>
  </si>
  <si>
    <t>BOWMORE SMALL BATCH SINGLE MALT SCOTCH 80 PR. 750 ML-DELETED</t>
  </si>
  <si>
    <t>A004474</t>
  </si>
  <si>
    <t>VAN GOGH PINEAPPLE VODKA -HOLLAND 70 PR. 750 ML-DELETED</t>
  </si>
  <si>
    <t>A004475</t>
  </si>
  <si>
    <t>BANFI GRAPPA -ITALY 90 PR. 750 ML</t>
  </si>
  <si>
    <t>GRAPPA</t>
  </si>
  <si>
    <t>010</t>
  </si>
  <si>
    <t>Proof Beverages LLC</t>
  </si>
  <si>
    <t>907</t>
  </si>
  <si>
    <t>ALABAMA CROWN DISTRIBUTING CO</t>
  </si>
  <si>
    <t>ROMANA BLACK SAMBUCA- ITALY 56 PR. 750 ML-DELETED</t>
  </si>
  <si>
    <t>GRAN PATRON BURDEOS ANEJO 70 PR. 750 ML-Deleted</t>
  </si>
  <si>
    <t>A004479</t>
  </si>
  <si>
    <t>AUCHENTOSHAN AMER OAK SGL MALT SCOTCH 80 PR. 750 ML-DELETED</t>
  </si>
  <si>
    <t>A004480</t>
  </si>
  <si>
    <t>VILLA MASSA LIMONCELLO LIQ.-ITALY 42 PR. 750 ML-DELETED</t>
  </si>
  <si>
    <t>VIRGIL KAINE GINGER INFUSED BOURBON 80 PR. 750 ML-DELETED</t>
  </si>
  <si>
    <t>A004482</t>
  </si>
  <si>
    <t>DEKUYPER PEACH PUCKER SCHNAPPS 30 PR. 750 ML-DELETED</t>
  </si>
  <si>
    <t>BUSHMILLS SINGLE MALT 80 PR. 16 YR. 750 ML</t>
  </si>
  <si>
    <t>AMADOR DOUBLE BARREL BOURBON 86 PR. 750 ML</t>
  </si>
  <si>
    <t>405</t>
  </si>
  <si>
    <t>SUTTER HOME WINERY, INC/ TRINCHERO FAMILY ESTATES</t>
  </si>
  <si>
    <t>A004493</t>
  </si>
  <si>
    <t>T &amp; W ORANGELA LIQUEUR 52 PR. 750 ML-DELETED</t>
  </si>
  <si>
    <t>A004495</t>
  </si>
  <si>
    <t>1800 ANEJO TEQUILA 80 PR. 750 ML</t>
  </si>
  <si>
    <t>A004496</t>
  </si>
  <si>
    <t>LEBLON SUP DE CANA- BRAZIL 80 PR. 750 ML-DELETED</t>
  </si>
  <si>
    <t>CACHACA</t>
  </si>
  <si>
    <t>BRENNIVIN SPECIAL CASK SELECTION LIQUEUR 80 PR. 750-DELETED</t>
  </si>
  <si>
    <t>FORTY CREEK DOUBLE BARREL CANADIAN 80 PR. 750 ML</t>
  </si>
  <si>
    <t>A004506</t>
  </si>
  <si>
    <t>BOOKER'S RYE WHISKEY 136 PR. 750 ML</t>
  </si>
  <si>
    <t>A004508</t>
  </si>
  <si>
    <t>DON EDUARDO ANEJO TEQUILA 80 PR. 750 ML</t>
  </si>
  <si>
    <t>FORTY CREEK COPPER POT CANADIAN 86 PR. 750 ML-DELETED</t>
  </si>
  <si>
    <t>SQUARE ONE BOTANICAL VODKA 90 PR. 750 ML-DELETED</t>
  </si>
  <si>
    <t>A004518</t>
  </si>
  <si>
    <t>HERRADURA SELECT SUPREMA 80 PR. 750 ML</t>
  </si>
  <si>
    <t>A004519</t>
  </si>
  <si>
    <t>A004520</t>
  </si>
  <si>
    <t>BRENNIVIN AQUAVIT LIQUOR- ICELAND 80 PR. 750 ML</t>
  </si>
  <si>
    <t>A004524</t>
  </si>
  <si>
    <t>CRUZAN CITRUS RUM 70 PR. 750 ML-DELETED</t>
  </si>
  <si>
    <t>A004526</t>
  </si>
  <si>
    <t>CRUZAN ORANGE RUM 55 PR. 750 ML</t>
  </si>
  <si>
    <t>A004527</t>
  </si>
  <si>
    <t>VAN GOGH MELON VODKA -HOLLAND 70 PR. 750 ML-DELETED</t>
  </si>
  <si>
    <t>A004530</t>
  </si>
  <si>
    <t>HANKEY BANNISTER SCOTCH 86 PR. 750 ML-DELETED</t>
  </si>
  <si>
    <t>CLONTARF IRISH WHISKEY CLASSIC BLEND 80 PR. 750 ML-DELETED</t>
  </si>
  <si>
    <t>DEKUYPER ROOT BEER SCHNAPPS 40 PR. 750 ML-DELETED</t>
  </si>
  <si>
    <t>GOSLING'S GOLD RUM- BERMUDA 80 PR. 750 ML-DELETED</t>
  </si>
  <si>
    <t>GOSLING'S FAMILY OLD RESERVE RUM 80 PR. 750 ML-DELETED</t>
  </si>
  <si>
    <t>ARROW CREME DE CASSIS  34 PR. 750 ML</t>
  </si>
  <si>
    <t>A004539</t>
  </si>
  <si>
    <t>BALBLAIR HIGHLAND SINGLE MALT VINT. 1997 86 PR. 750 ML</t>
  </si>
  <si>
    <t>A004540</t>
  </si>
  <si>
    <t>PALLINI LIMONCELLO GIFT SET- ITALY 52 PR. 750 ML</t>
  </si>
  <si>
    <t>PRICHARD'S LINCOLN COUNTY LIGHTNING 90 PR. 750 ML-DELETED</t>
  </si>
  <si>
    <t>A004544</t>
  </si>
  <si>
    <t>EFFEN BLACK CHERRY VANILLA VODKA-NETH 70 PR. 750 ML-DELETED</t>
  </si>
  <si>
    <t>A004551</t>
  </si>
  <si>
    <t>ANCNOC HIGHLAND SINGLE MALT 86 PR. 16 YR. 750 ML</t>
  </si>
  <si>
    <t>A004552</t>
  </si>
  <si>
    <t>POPCORN SUTTON'S TENN. WHITE WHISKEY 88 PR. 750 ML-DELETED</t>
  </si>
  <si>
    <t>200</t>
  </si>
  <si>
    <t>POPCORN SUTTON DISTILLING LLC</t>
  </si>
  <si>
    <t>A004558</t>
  </si>
  <si>
    <t>ANCNOC HIGHLAND SINGLE MALT 86 PR. 12 YR. 750 ML-DELETED</t>
  </si>
  <si>
    <t>A004559</t>
  </si>
  <si>
    <t>VAN GOGH DUTCH CARAMEL VODKA- HOLLAND  70 PR. 750 ML-DELETED</t>
  </si>
  <si>
    <t>A004560</t>
  </si>
  <si>
    <t>AMARULA CREAM LIQ.- S. AFRICA 34 PR. 750 ML</t>
  </si>
  <si>
    <t>HUSSONG'S 100% REPOSADO TEQUILA (JUG) 80 PR. 750 ML-DELETED</t>
  </si>
  <si>
    <t>TANGLE RIDGE CANADIAN 10 YR. 80 PR. 750 ML</t>
  </si>
  <si>
    <t>A004565</t>
  </si>
  <si>
    <t>DON Q GRAN ANEJO RUM- P. RICO 80 PR. 750 ML</t>
  </si>
  <si>
    <t>LINIE AQUAVIT- NORWAY 83 PR. 750 ML-DELETED</t>
  </si>
  <si>
    <t>FINLANDIA TANGERINE VODKA- FINLANDIA 75 PR. 750 ML</t>
  </si>
  <si>
    <t>DR. MCGILLICUDDY'S MENTHOLMINT SCHN.45PR. 750 ML-DELETED</t>
  </si>
  <si>
    <t>CORAZON DE AGAVE ANEJO TEQUILA- BARREL 80 PR. 750 ML</t>
  </si>
  <si>
    <t>CORAZON EXPRESSIONES GEORGE T. STAGG ANEJO 80 PR. 750 ML</t>
  </si>
  <si>
    <t>JINRO CHAMISUL CLASSIC SOJU- KOREA 40 PR. 750 ML</t>
  </si>
  <si>
    <t>SOJU</t>
  </si>
  <si>
    <t>028</t>
  </si>
  <si>
    <t>I PLANET LLC D/B/A EASTERN WIN</t>
  </si>
  <si>
    <t>ALIZE BLEU PASSION- FRANCE 40 PR. 750 ML-DELETED</t>
  </si>
  <si>
    <t>A004586</t>
  </si>
  <si>
    <t>CHIVAS ROYAL SALUTE SCOTCH 80 PR. 21 YR. 750 ML-DELETED</t>
  </si>
  <si>
    <t>MRS. SUTTON'S LIKKER APPLE PIE MSHINE 66 PR. 750 ML-DELETED</t>
  </si>
  <si>
    <t>A004588</t>
  </si>
  <si>
    <t>CHI CHI'S MARGARITA PET 20 PR. 750 ML-DELETED</t>
  </si>
  <si>
    <t>A004589</t>
  </si>
  <si>
    <t>MRS. SUTTON'S LIKKER PEACH MOONSHINE 66 PR. 750 ML-DELETED</t>
  </si>
  <si>
    <t>MRS. SUTTON'S LIKKER BLACKBERRY MSHINE 66 PR. 750 ML-DELETED</t>
  </si>
  <si>
    <t>CLYNELISH SINGLE MALT 92 PR. 14 YR. 750 ML</t>
  </si>
  <si>
    <t>A004594</t>
  </si>
  <si>
    <t>JOHN POWERS &amp; SON IRISH WHISKEY 80 PR. 750 ML</t>
  </si>
  <si>
    <t>360 BING CHERRY VODKA 70 PR. 750 ML-DELETED</t>
  </si>
  <si>
    <t>A004596</t>
  </si>
  <si>
    <t>CAOL ILA SINGLE MALT 86 PR. 18 YR. 750 ML</t>
  </si>
  <si>
    <t>MRS. SUTTON'S LIKKER CHERRY MOONSHINE 66 PR. 750 ML-DELETED</t>
  </si>
  <si>
    <t>WELLER SPECIAL RESERVE 90 PR. 7 YR. 750 ML</t>
  </si>
  <si>
    <t>A004600</t>
  </si>
  <si>
    <t>REMY MARTIN XO EXCELLENCE 80 PR. 750 ML</t>
  </si>
  <si>
    <t>A004602</t>
  </si>
  <si>
    <t>MRS. SUTTON'S LIKKER WATERMELON MSHINE 66 PR. 750 ML-DELETED</t>
  </si>
  <si>
    <t>A004603</t>
  </si>
  <si>
    <t>MRS. SUTTONS LIKKER MIXED BERRY MSHINE 66 PR. 750 ML-DELETED</t>
  </si>
  <si>
    <t>HIRAM WALKER KIRSCHWASSER 90 PR. 750 ML</t>
  </si>
  <si>
    <t>A004608</t>
  </si>
  <si>
    <t>COURVOISIER XO COGNAC80 PR. 750 ML-DELETED</t>
  </si>
  <si>
    <t>A004609</t>
  </si>
  <si>
    <t>HIRAM WALKER PEPPERMINT SCHNAPPS 60 PR. 750 ML-DELETED</t>
  </si>
  <si>
    <t>A004610</t>
  </si>
  <si>
    <t>ANSAC VSOP COGNAC 80 PR. 750 ML</t>
  </si>
  <si>
    <t>WINDMILL VODKA  80 PR. 750 ML</t>
  </si>
  <si>
    <t>A004612</t>
  </si>
  <si>
    <t>OLD FORESTER BOURBON PACK 90 PR. 750 ML</t>
  </si>
  <si>
    <t>A004618</t>
  </si>
  <si>
    <t>EL JIMADOR COMBO PACK 80 PR. 750 ML</t>
  </si>
  <si>
    <t>GLENFARCLAS 105 CASK STRENGTH SINGLE MALT 120 750 ML</t>
  </si>
  <si>
    <t>A004621</t>
  </si>
  <si>
    <t>LADYBURN SINGLE MALT SCOTCH 80 PR. 4 YR. 750 ML</t>
  </si>
  <si>
    <t>TOSCHI NOCELLO WALNUT LIQUEUR -ITALY 48 PR. 750 ML-DELETED</t>
  </si>
  <si>
    <t>A004624</t>
  </si>
  <si>
    <t>LAPHROAIG CASK STRENGTH SGL MALT 116 PR. 750 ML-DELETED</t>
  </si>
  <si>
    <t>GIRVAN PATENT STILL APPT #4 SCOTCH 85 PR. 750 ML-DELETED</t>
  </si>
  <si>
    <t>A004626</t>
  </si>
  <si>
    <t>JAMESON IRISH WHISKEY 80 PR. 12 YR. 750 ML</t>
  </si>
  <si>
    <t>BRUGAL EXTRA DRY SUPREMO RUM- DOMINICAN REPUBLIC 80 PR. 750</t>
  </si>
  <si>
    <t>360 GRAPE VODKA 70 PR. 750 ML-DELETED</t>
  </si>
  <si>
    <t>GEORGE DICKEL BARREL SELECT 86 PR. 750 ML</t>
  </si>
  <si>
    <t>BRINLEY SHIPWRECK GOLD SPICED RUM 72 PR. 750 ML-DELETED</t>
  </si>
  <si>
    <t>DON CHAPLE AGUARDIENTE DISTILL SPIRIT 90 PR. 750 ML-DELETED</t>
  </si>
  <si>
    <t>A004642</t>
  </si>
  <si>
    <t>PINNACLE VODKA FLAVOR COMBO- FR 70 PR. 750 ML</t>
  </si>
  <si>
    <t>THE IRISHMAN IRISH WHISKEY 86 PR. 12 YR. 750 ML-DELETED</t>
  </si>
  <si>
    <t>PLANTATION 3 STARS WHITE RUM- BARBADOS 82 PR. 750 ML</t>
  </si>
  <si>
    <t>DR. MCGILLICUDDY'S HONEY WHISKEY 60 PR. 750 ML-DELETED</t>
  </si>
  <si>
    <t>THE MACALLAN SHERRY OAK SINGLE MALT SCOTCH 86 PR. 25 YR. 750</t>
  </si>
  <si>
    <t>GLENFARCLAS SINGLE MALT SCOTCH 86PR. 17YR. 750 ML</t>
  </si>
  <si>
    <t>A004659</t>
  </si>
  <si>
    <t>FORGED OAK BOURBON WHISKEY 90 PR. 15 YR. 750 ML</t>
  </si>
  <si>
    <t>A004660</t>
  </si>
  <si>
    <t>KNOB CREEK 2001 BOURBON 100 PR. 15 YR. 750 ML</t>
  </si>
  <si>
    <t>A004661</t>
  </si>
  <si>
    <t>DEKUYPER ORANGE CURACAO 60 PR. 750 ML-DELETED</t>
  </si>
  <si>
    <t>TRADER VIC'S PRIVATE SELECTION 151 PR. 750 ML-DELETED</t>
  </si>
  <si>
    <t>A004664</t>
  </si>
  <si>
    <t>J. T. S. BROWN BOURBON 750 ML</t>
  </si>
  <si>
    <t>EL TESORO ANEJO TEQUILA 80 PR. 750 ML</t>
  </si>
  <si>
    <t>A004667</t>
  </si>
  <si>
    <t>EL TESORO REPOSADO TEQUILA 80 PR. 750 ML</t>
  </si>
  <si>
    <t>A004669</t>
  </si>
  <si>
    <t>BASIL HAYDEN W/ BARREL 80 PR. 750 ML-DELETED</t>
  </si>
  <si>
    <t>PAPPY VAN WINKLE BOURBON  95 PR. 23 YR. 750 ML</t>
  </si>
  <si>
    <t>A004673</t>
  </si>
  <si>
    <t>CAROLINA RASPBERRY SWEET TEA 70 PR. 750 ML-DELETED</t>
  </si>
  <si>
    <t>A004674</t>
  </si>
  <si>
    <t>AGUARDIENTE CRISTAL- COLUMBIA  60 PR. 750 ML</t>
  </si>
  <si>
    <t>PAPPY VAN WINKLE BOURBON 90 PR. 12 YR. 750 ML</t>
  </si>
  <si>
    <t>PAPPY VAN WINKLE BOURBON 107 PR. 15 YR. 750 ML</t>
  </si>
  <si>
    <t>PAPPY VAN WINKLE BOURBON 90 PR. 20 YR. 750 ML</t>
  </si>
  <si>
    <t>A004680</t>
  </si>
  <si>
    <t>THREE OLIVES FRESH WATERMELON VODKA- ENGLAND 70 PR. 750 ML</t>
  </si>
  <si>
    <t>A004681</t>
  </si>
  <si>
    <t>A004682</t>
  </si>
  <si>
    <t>THREE OLIVES POMEGRANATE VODKA- ENGLAND 70 PR. 750 ML</t>
  </si>
  <si>
    <t>A004684</t>
  </si>
  <si>
    <t>STOLICHNAYA GALA APPLIK VODKA- LAT. 75 PR. 750 ML-DELETED</t>
  </si>
  <si>
    <t>CRAGGANMORE SINGLE MALT SCOTCH 80 PR. 12 YR. 750 ML-DELETED</t>
  </si>
  <si>
    <t>ARROW ANISETTE 60 PR. 750 ML-DELETED</t>
  </si>
  <si>
    <t>ANISETTE CORDIALS-LIQ</t>
  </si>
  <si>
    <t>A004691</t>
  </si>
  <si>
    <t>360 MANDARIN ORANGE VODKA 70 PR. 750 ML-DELETED</t>
  </si>
  <si>
    <t>A004693</t>
  </si>
  <si>
    <t>JESSE JAMES SPICED WHISKEY 70 PR. 750 ML-DELETED</t>
  </si>
  <si>
    <t>BARROW'S INTENSE GINGER LIQUEUR 44 PR. 750 ML-DELETED</t>
  </si>
  <si>
    <t>A004695</t>
  </si>
  <si>
    <t>SAUZA CUCUMBER CHILI TEQUILA 70 PR. 750 ML</t>
  </si>
  <si>
    <t>360 MADAGASCAR VANILLA VODKA 70 PR. 750 ML-DELETED</t>
  </si>
  <si>
    <t>A004700</t>
  </si>
  <si>
    <t>ICE 101 PEPPERMINT SCHNAPPS 101 PR. 750 ML</t>
  </si>
  <si>
    <t>CASA NOBLE ANEJO TEQUILA 80 PR. 750 ML-DELETED</t>
  </si>
  <si>
    <t>THREE OLIVES VANILLA VODKA-ENGLAND 70 PR. 750 ML-DELETED</t>
  </si>
  <si>
    <t>A004703</t>
  </si>
  <si>
    <t>CASA NOBLE REPOSADO TEQUILA 80 PR. 750 ML</t>
  </si>
  <si>
    <t>A004704</t>
  </si>
  <si>
    <t>PRICHARD'S SINGLE MALT BOURBON 80 PR. 750 ML-DELETED</t>
  </si>
  <si>
    <t>A004706</t>
  </si>
  <si>
    <t>JOHN BARR RED SCOTCH 80 PR. 750 ML</t>
  </si>
  <si>
    <t>GRAND MARNIER CENTENAIRE- FRANCE 80 PR. 750 ML</t>
  </si>
  <si>
    <t>A004710</t>
  </si>
  <si>
    <t>THREE OLIVES RASPBERRY VODKA-ENGLAND 70 PR. 750 ML-DELETED</t>
  </si>
  <si>
    <t>A004713</t>
  </si>
  <si>
    <t>PLANTATION VODKA 80 PR. 750 ML</t>
  </si>
  <si>
    <t>SVEDKA VANILLA VODKA-SWEDEN  70 PR. 750 ML</t>
  </si>
  <si>
    <t>PERNOD ANISE LIQUEUR -FRANCE 80 PR. 750 ML-Deleted</t>
  </si>
  <si>
    <t>A004723</t>
  </si>
  <si>
    <t>JEFFERSON'S OCEAN AGED AT SEA W/ BARREL 90 PR. 750 ML</t>
  </si>
  <si>
    <t>A004724</t>
  </si>
  <si>
    <t>DEKUYPER RED APPLE SCHNAPPS 30 PR. 750 ML-DELETED</t>
  </si>
  <si>
    <t>A004727</t>
  </si>
  <si>
    <t>POPOV VODKA 100 PR. 750 ML-DELETED</t>
  </si>
  <si>
    <t>A004728</t>
  </si>
  <si>
    <t>JEREMIAH WEED BOURBON 100 PR. 750 ML</t>
  </si>
  <si>
    <t>A004729</t>
  </si>
  <si>
    <t>CHARBAY POMEGRANATE VODKA 70 PR. 750 ML</t>
  </si>
  <si>
    <t>A004730</t>
  </si>
  <si>
    <t>ESPOLON MIXED PACK 80 PR. 750 ML</t>
  </si>
  <si>
    <t>A004732</t>
  </si>
  <si>
    <t>SAZERAC RYE WHISKEY 6 YR. 90 PR. 750 ML</t>
  </si>
  <si>
    <t>PRICHARD'S CRANBERRY RUM 70 PR. 750 ML-DELETED</t>
  </si>
  <si>
    <t>BLOOD OATH PACT. NO.10  KENTUCKY STRAIGHT BOURBON 98 PR. 750</t>
  </si>
  <si>
    <t>A004739</t>
  </si>
  <si>
    <t>BACARDI GRAND MELON RUM 70 PR. 750 ML</t>
  </si>
  <si>
    <t>A004741</t>
  </si>
  <si>
    <t>TRES AGAVES BLANCO TEQUILA 80 PR. 750 ML-DELETED</t>
  </si>
  <si>
    <t>BEAM'S 8 STAR BLEND 90 PR. 750 ML-DELETED</t>
  </si>
  <si>
    <t>A004746</t>
  </si>
  <si>
    <t>KESSLER BLEND 80 PR. 750 ML-DELETED</t>
  </si>
  <si>
    <t>MEUKOW 90 COGNAC 90 PR. 750 ML</t>
  </si>
  <si>
    <t>A004748</t>
  </si>
  <si>
    <t>H BY HINE COGNAC 80 PR. 750 ML-DELETED</t>
  </si>
  <si>
    <t>SHAKKA GRAPE LIQUEUR 30 PR. 750 ML</t>
  </si>
  <si>
    <t>A004755</t>
  </si>
  <si>
    <t>TEMPUS FUGIT FERNET ANGELICO- SWITZERLAND 88 PR. 750 ML</t>
  </si>
  <si>
    <t>A004756</t>
  </si>
  <si>
    <t>TEMPUS FUGIT GRAN CLASSICO- SWITZERLAND 56 PR. 750 ML</t>
  </si>
  <si>
    <t>A004757</t>
  </si>
  <si>
    <t>VIEUX PONTARLIER ABSINTHE- FRANCE 130 PR. 750 ML</t>
  </si>
  <si>
    <t>A004759</t>
  </si>
  <si>
    <t>SHAKKA KIWI LIQUEUR 30 PR. 750 ML</t>
  </si>
  <si>
    <t>A004760</t>
  </si>
  <si>
    <t>CHARBAY VODKA 80 PR. 750 ML</t>
  </si>
  <si>
    <t>THREE OLIVES TRIPLE SHOT ESPR.ESSO VOD. 750 ML-DELETED</t>
  </si>
  <si>
    <t>A004763</t>
  </si>
  <si>
    <t>HENRY MCKENNA BOURBON 80 PR. 750 ML-DELETED</t>
  </si>
  <si>
    <t>BURNETT'S COCONUT VODKA 70 PR. 750 ML-DELETED</t>
  </si>
  <si>
    <t>GRAN CENTENARIO REPOSADO TEQUILA 80 PR. 750 ML</t>
  </si>
  <si>
    <t>A004768</t>
  </si>
  <si>
    <t>NO. 209 GIN 92 PR. 750 ML</t>
  </si>
  <si>
    <t>031</t>
  </si>
  <si>
    <t>DISTILLERY NO. 209 LTD</t>
  </si>
  <si>
    <t>GRANDE ABSENTE ABSINTHE-  FRANCE  138 PR. 750 ML-DELETED</t>
  </si>
  <si>
    <t>TRES AGAVES REPOSADO TEQUILA 80 PR. 750 ML-DELETED</t>
  </si>
  <si>
    <t>A004774</t>
  </si>
  <si>
    <t>CHARBAY MEYER LEMON VODKA 80 PR. 750 ML</t>
  </si>
  <si>
    <t>A004777</t>
  </si>
  <si>
    <t>CAHRBAY RUBY RED GRAPEFRUIT VODKA 80 PR. 750 ML</t>
  </si>
  <si>
    <t>HANGER ONE MANDARIN BLOSSOM VODKA 80 PR. 750 ML-DELETED</t>
  </si>
  <si>
    <t>A004780</t>
  </si>
  <si>
    <t>CHARBAY BLOOD ORANGE VODKA 80 PR. 750 ML</t>
  </si>
  <si>
    <t>GRAND TETON POTATO VODKA 80 PR. 750 ML-DELETED</t>
  </si>
  <si>
    <t>MEUKOW VS VANILLA COGNAC 60 PR. 750 ML-DELETED</t>
  </si>
  <si>
    <t>COGNAC FLAVORED</t>
  </si>
  <si>
    <t>TALISKER SINGLE MALT SCOTCH 91 PR. 18 YR. 750 ML</t>
  </si>
  <si>
    <t>YUKON JACK PERMA FROST SCHNAPPES 100 PR. 750 ML-DELETED</t>
  </si>
  <si>
    <t>GRAN PATRON PLATINUM TEQUILA 80 PR. 750 ML</t>
  </si>
  <si>
    <t>GRAN CENTENARIO ANEJO TEQUILA 80 PR. 750 ML</t>
  </si>
  <si>
    <t>A004792</t>
  </si>
  <si>
    <t>FEENEY'S IRISH CREAM LIQUEUR 34 PR. 750 ML-DELETED</t>
  </si>
  <si>
    <t>AGAVERO TEQUILA DAMIANA LIQ- MEXICO 64 PR. 750 ML</t>
  </si>
  <si>
    <t>MEUKOW EXTRA COGNAC 80 PR. 750 ML-DELETED</t>
  </si>
  <si>
    <t>A004798</t>
  </si>
  <si>
    <t>BRUGAL ANEJO RUM- DOM. REPUBLIC 80 PR. 750 ML</t>
  </si>
  <si>
    <t>A004799</t>
  </si>
  <si>
    <t>LAIRD'S APPLE JACK 80 PR. 4 YR. 750 ML</t>
  </si>
  <si>
    <t>A004800</t>
  </si>
  <si>
    <t>TALISKER SINGLE MALT SCOTCH 115 PR. 25 YR. 750 ML</t>
  </si>
  <si>
    <t>CITADELLE GIN- FRANCE 88 PR. 750 ML</t>
  </si>
  <si>
    <t>ONE BARREL RUM- BELIZE 80 PR. 750 ML-DELETED</t>
  </si>
  <si>
    <t>056</t>
  </si>
  <si>
    <t>HAP LLC.</t>
  </si>
  <si>
    <t>A004808</t>
  </si>
  <si>
    <t>EFFEN CUCUMBER VODKA- NETHERLANDS 75 PR. 750 ML-DELETED</t>
  </si>
  <si>
    <t>MARGARITAVILLE ISLAND LIME TEQUILA 50 PR. 750 ML-DELETED</t>
  </si>
  <si>
    <t>TALISKER SINGLE MALT SCOTCH 114 PR. 30 YR. 750 ML</t>
  </si>
  <si>
    <t>MARGARITAVILLE CALYPSO COCONUT TEQUILA 70 PR. 750 ML-DELETED</t>
  </si>
  <si>
    <t>MARGARITAVILLE LAST MANGO TEQUILA 50 PR. 750 ML-DELETED</t>
  </si>
  <si>
    <t>A004817</t>
  </si>
  <si>
    <t>MARGARITAVILLE TROP.TANGERINE TEQUILA 50 PR. 750 ML-DELETED</t>
  </si>
  <si>
    <t>PEARL COCONUT VODKA- CANADA 70 PR. 750 ML-DELETED</t>
  </si>
  <si>
    <t>A004821</t>
  </si>
  <si>
    <t>HENNESSY RICHARD COGNAC 80 PR. 750 ML</t>
  </si>
  <si>
    <t>A004822</t>
  </si>
  <si>
    <t>HENNESSY PARADIS COGNAC 80 PR. 750 ML</t>
  </si>
  <si>
    <t>A004823</t>
  </si>
  <si>
    <t>CAOL LLA SINGLE MALT SCOTCH 120 PR. 15 YR. 750 ML</t>
  </si>
  <si>
    <t>A004824</t>
  </si>
  <si>
    <t>FIREFLY MINT TEA 70 PR. 750 ML-DELETED</t>
  </si>
  <si>
    <t>A004825</t>
  </si>
  <si>
    <t>CAOL LLA SINGLE MALT SCOTCH 110 PR. 30 YR. 750 ML</t>
  </si>
  <si>
    <t>OBAN DISTILLERS EDITION SINGLE MALT SCOTCH 86 PR. 14 YR. 750</t>
  </si>
  <si>
    <t>XELLENT VODKA- SWITZERLAND  80 PR. 750 ML</t>
  </si>
  <si>
    <t>A004832</t>
  </si>
  <si>
    <t>CABANA CACHACA- BRAZIL 80 PR. 750 ML</t>
  </si>
  <si>
    <t>A004833</t>
  </si>
  <si>
    <t>ROSEBANK SINGLE MALT SCOTCH 110 PR. 21 YR. 750 ML</t>
  </si>
  <si>
    <t>A004834</t>
  </si>
  <si>
    <t>SINGLETON SINGLE MALT SCOTCH 119 PR. 38 YR. 750 ML</t>
  </si>
  <si>
    <t>CRAGGANMORE SINGLE MALT SCOTCH 102 PR. 25 YR. 750 ML</t>
  </si>
  <si>
    <t>A004837</t>
  </si>
  <si>
    <t>TRAVE AMARETTO SQUARE 42 PR. 750 ML-DELETED</t>
  </si>
  <si>
    <t>A004839</t>
  </si>
  <si>
    <t>RHUM BARBANCOURT 5 STAR RES. SP.- HAITI 86 PR. 8 YR. 750 ML</t>
  </si>
  <si>
    <t>A004840</t>
  </si>
  <si>
    <t>DON Q CRISTAL RUM- P. RICO 80 PR. 750 ML</t>
  </si>
  <si>
    <t>HANGER ONE KAFFIR LIME VODKA 80 PR. 750 ML-DELETED</t>
  </si>
  <si>
    <t>A004843</t>
  </si>
  <si>
    <t>PORT ELLEN SINGLE MALT SCOTCH 110 PR. 35 YR. 750 ML</t>
  </si>
  <si>
    <t>HANGER ONE BUDDHAS HAND CITRON VODKA 80 PR. 750 ML-DELETED</t>
  </si>
  <si>
    <t>ROKK CITRUS VODKA- SWEDEN 70 PR. 750 ML-DELETED</t>
  </si>
  <si>
    <t>A004847</t>
  </si>
  <si>
    <t>BACARDI 1873 SOLERA RUM- MEXICO 80 PR. 750 ML</t>
  </si>
  <si>
    <t>A004848</t>
  </si>
  <si>
    <t>CRUZAN BLACK STRAP RUM- VIRGIN ISLANDS 80 PR. 750 ML</t>
  </si>
  <si>
    <t>PEARL POMEGRANATE VODKA 70 PR. 750 ML-DELETED</t>
  </si>
  <si>
    <t>1792 SWEET WHEAT BOURBON 91 PR. 8 YR. 750 ML</t>
  </si>
  <si>
    <t>A004857</t>
  </si>
  <si>
    <t>CABO WABO ANEJO TEQUILA 80 PR. 750 ML</t>
  </si>
  <si>
    <t>A004859</t>
  </si>
  <si>
    <t>BACARDI O RUM 70 PR. 750 ML</t>
  </si>
  <si>
    <t>A004860</t>
  </si>
  <si>
    <t>STIRRINGS TRIPLE SEC 60 PR. 750 ML-DELETED</t>
  </si>
  <si>
    <t>A004862</t>
  </si>
  <si>
    <t>STIRRINGS PEACH LIQUEUR 36 PR. 750 ML-DELETED</t>
  </si>
  <si>
    <t>MCCORMICK CITRUS VODKA 60 PR. 750 ML-DELETED</t>
  </si>
  <si>
    <t>STIRRINGS ESPR.ESSO LIQUEUR 44 PR. 750 ML-DELETED</t>
  </si>
  <si>
    <t>A004866</t>
  </si>
  <si>
    <t>MCCORMICK APPLE VODKA 60 PR. 750 ML-DELETED</t>
  </si>
  <si>
    <t>A004869</t>
  </si>
  <si>
    <t>CATDADDY SPICED MOONSHINE 80 PR. 750 ML-DELETED</t>
  </si>
  <si>
    <t>A004870</t>
  </si>
  <si>
    <t>CRUZAN RASPBERRY RUM  42 PR. 750 ML-DELETED</t>
  </si>
  <si>
    <t>A004871</t>
  </si>
  <si>
    <t>STIRRINGS POMEGRANATE LIQUEUR 36 PR. 750 ML-DELETED</t>
  </si>
  <si>
    <t>A004872</t>
  </si>
  <si>
    <t>STIRRINGS APPLE LIQUEUR 36 PR. 750 ML-DELETED</t>
  </si>
  <si>
    <t>A004873</t>
  </si>
  <si>
    <t>STIRRINGS GINGER LIQUEUR 50 PR. 750 ML-DELETED</t>
  </si>
  <si>
    <t>A004875</t>
  </si>
  <si>
    <t>PRAILINE LIQUEUR 42  PR. 750 ML</t>
  </si>
  <si>
    <t>A004876</t>
  </si>
  <si>
    <t>ARDBEG DARK COVE SINGLE MALT SCOTCH 93 PR. 750 ML</t>
  </si>
  <si>
    <t>A004877</t>
  </si>
  <si>
    <t>URSUS PUNCH VODKA 60 PR. 750 ML-DELETED</t>
  </si>
  <si>
    <t>UV GRAPE VODKA 60 PR. 750 ML-DELETED</t>
  </si>
  <si>
    <t>A004879</t>
  </si>
  <si>
    <t>MCCORMICK PEACH VODKA 60 PR. 750 ML-DELETED</t>
  </si>
  <si>
    <t>A004880</t>
  </si>
  <si>
    <t>MCCORMICK RASPBERRY VODKA 60 PR. 750 ML-DELETED</t>
  </si>
  <si>
    <t>A004881</t>
  </si>
  <si>
    <t>MCCORMICK VANILLA VODKA 60 PR. 750 ML-DELETED</t>
  </si>
  <si>
    <t>A004882</t>
  </si>
  <si>
    <t>MCCORMICK WATERMELON VODKA 60 PR. 750 ML-DELETED</t>
  </si>
  <si>
    <t>A004883</t>
  </si>
  <si>
    <t>MCCORMICK ORANGE VODKA 60 PR. 750 ML-DELETED</t>
  </si>
  <si>
    <t>A004884</t>
  </si>
  <si>
    <t>URSUS BLUE RASPBERRY VODKA 60 PR. 750 ML</t>
  </si>
  <si>
    <t>A004885</t>
  </si>
  <si>
    <t>SKYY INFUSIONS GRAPE VODKA 70 PR. 750 ML</t>
  </si>
  <si>
    <t>TANGUERAY 10- ENGLAND 94 PR. 750 ML-DELETED</t>
  </si>
  <si>
    <t>A004887</t>
  </si>
  <si>
    <t>RHUM BARBANCOURT WHITE RUM- HAITI 110 PR. 750 ML-DELETED</t>
  </si>
  <si>
    <t>A004888</t>
  </si>
  <si>
    <t>MILAGRO  ANEJO TEQUILA  80 PR. 750 ML</t>
  </si>
  <si>
    <t>A004889</t>
  </si>
  <si>
    <t>DEKUYPER CHERRY BRANDY 60 PR. 750 ML-DELETED</t>
  </si>
  <si>
    <t>A004890</t>
  </si>
  <si>
    <t>MR. BOSTON SLOE GIN  60 PR. 750 ML-DELETED</t>
  </si>
  <si>
    <t>SLOE</t>
  </si>
  <si>
    <t>A004892</t>
  </si>
  <si>
    <t>MARGARITAVILLE SPICED RUM- JAM. 70 PR. 750 ML-DELETED</t>
  </si>
  <si>
    <t>DEKUYPER ANISETTE  60 PR. 750 ML-DELETED</t>
  </si>
  <si>
    <t>MARGARITAVILLE COCONUT RUM- JAM. 42 PR. 750 ML-DELETED</t>
  </si>
  <si>
    <t>A004899</t>
  </si>
  <si>
    <t>CRUZAN SINGLE BARREL RUM / BARREL 80 PR. 750 ML</t>
  </si>
  <si>
    <t>A004901</t>
  </si>
  <si>
    <t>MARGARITAVILLE SILVER RUM- JAMAICA 80 PR. 750 ML-DELETED</t>
  </si>
  <si>
    <t>A004902</t>
  </si>
  <si>
    <t>SKYY INFUSIONS CHERRY VODKA 70 PR. 750 ML</t>
  </si>
  <si>
    <t>A004903</t>
  </si>
  <si>
    <t>MARGARITAVILLE DARK RUM- JAMAICA 80 PR. 750 ML-DELETED</t>
  </si>
  <si>
    <t>UV CAKE VODKA 60 PR. 750 ML-DELETED</t>
  </si>
  <si>
    <t>A004905</t>
  </si>
  <si>
    <t>ALTO DEL CARMEN PISCO RESERVADO- CHILE 80 PR. 750 ML-DELETED</t>
  </si>
  <si>
    <t>PISCO</t>
  </si>
  <si>
    <t>A004906</t>
  </si>
  <si>
    <t>SAUZA TRES GEN. REPOSADO TEQUILA 80 PR. 750 ML-DELETED</t>
  </si>
  <si>
    <t>A004907</t>
  </si>
  <si>
    <t>WINDMILL BLEND WHISKEY 80 PR. 750 ML</t>
  </si>
  <si>
    <t>PrivLabel</t>
  </si>
  <si>
    <t>WINDMILL SILVER RUM 80 PR. 750 ML</t>
  </si>
  <si>
    <t>WINDMILL GOLD RUM  80 PR. 750 ML</t>
  </si>
  <si>
    <t>A004912</t>
  </si>
  <si>
    <t>EVAN WILLIAMS B.I.B. WHITE LABEL 100PR. 750 ML</t>
  </si>
  <si>
    <t>A004913</t>
  </si>
  <si>
    <t>ZWACK HERBAL LIQUEUR 70 PR. 750 ML</t>
  </si>
  <si>
    <t>A004914</t>
  </si>
  <si>
    <t>TOOTERS ULTIMATE APPLE-TINI 30 PR. 750 ML</t>
  </si>
  <si>
    <t>BLUE CHAIR BAY VANILLA RUM 53 PR. 750 ML</t>
  </si>
  <si>
    <t>A004917</t>
  </si>
  <si>
    <t>TOOTERS BLU-DACIOUS KAMAKAZI 30 PR. 750 ML-DELETED</t>
  </si>
  <si>
    <t>A004918</t>
  </si>
  <si>
    <t>EVAN WILLIAMS HONEY LIQUEUR PET 70 PR. 750 ML-DELETED</t>
  </si>
  <si>
    <t>A004922</t>
  </si>
  <si>
    <t>MARTELL XO COGNAC  80 PR. 750 ML</t>
  </si>
  <si>
    <t>A004923</t>
  </si>
  <si>
    <t>BELVEDERE BLACK RASPBERRY- POLAND 80 PR. 750 ML</t>
  </si>
  <si>
    <t>A004925</t>
  </si>
  <si>
    <t>HANGER ONE CHIPOTLE CHILI VODKA 80 PR. 750 ML</t>
  </si>
  <si>
    <t>BUSHMILLS SINGLE MALT SCOTCH 80 PR. 21 YR. 750 ML</t>
  </si>
  <si>
    <t>BUSHMILLS SINGLE MALT SCOTCH 80 PR. 10 YR. 750 ML</t>
  </si>
  <si>
    <t>RON MATUSALEM PLATINO RUM- DOM REP 80 PR. 750 ML</t>
  </si>
  <si>
    <t>RON MATUSALEM GRAN RESERVA RUM-D. REP. 80 PR.15 YR. 750 ML</t>
  </si>
  <si>
    <t>A004934</t>
  </si>
  <si>
    <t>ARROW SMACKERS WATERMELON 30 PR. 750 ML-DELETED</t>
  </si>
  <si>
    <t>RON MATUSALEM CLASSICO RUM- D. REP. 80 PR. 750 ML</t>
  </si>
  <si>
    <t>CHARTREUSE GREEN- FRANCE 110 PR. 750 ML</t>
  </si>
  <si>
    <t>132</t>
  </si>
  <si>
    <t>FREDERICK WILDMAN AND SONS LTD</t>
  </si>
  <si>
    <t>A004942</t>
  </si>
  <si>
    <t>EL ULTIMO REPOSADO TEQUILA 80 PR. 750 ML-DELETED</t>
  </si>
  <si>
    <t>129</t>
  </si>
  <si>
    <t>SANS WINE &amp; SPIRITS CO.</t>
  </si>
  <si>
    <t>CHARTREUSE YELLOW LIQUEUR- FRANCE 80 PR. 750 ML</t>
  </si>
  <si>
    <t>A004944</t>
  </si>
  <si>
    <t>EL ULTIMO BLANCO TEQUILA 80 PR. 750 ML-DELETED</t>
  </si>
  <si>
    <t>TULLAMORE DEW IRISH WHISKEY 80 PR. 12 YR. 750 ML</t>
  </si>
  <si>
    <t>DEKUYPER STRAWBERRY PUCKER SCHNAPPS 30 PR. 750 ML-DELETED</t>
  </si>
  <si>
    <t>STOLICHNAYA TRI-PK #1 75 PR. 750 ML-DELETED</t>
  </si>
  <si>
    <t>GIRVAN PATENT STILL SCOTCH 85 PR. 25 YR. 750 ML-DELETED</t>
  </si>
  <si>
    <t>A004960</t>
  </si>
  <si>
    <t>GIRVAN PATENT STILL SCOTCH 85 PR. 30 YR. 750 ML-DELETED</t>
  </si>
  <si>
    <t>A004962</t>
  </si>
  <si>
    <t>I.W. HARPER BOURBON 86 PR. 15 YR. 750 ML</t>
  </si>
  <si>
    <t>JP WISERS CANADIAN WHISKEY 80 PR. 18 YR. 750 ML-DELETED</t>
  </si>
  <si>
    <t>PRICHARD'S PEACH MANGO RUM 70 PR. 750 M-DELETED</t>
  </si>
  <si>
    <t>A004966</t>
  </si>
  <si>
    <t>PRICHARD'S KEY LIME RUM 70 PR. 750 ML-DELETED</t>
  </si>
  <si>
    <t>A004967</t>
  </si>
  <si>
    <t>PRICHARD'S CRYSTAL RUM 80 PR. 750 ML-DELETED</t>
  </si>
  <si>
    <t>A004970</t>
  </si>
  <si>
    <t>HENNESSY XO COGNAC 80 PR. 750 ML</t>
  </si>
  <si>
    <t>TY KU SOJU- JAPAN 40 PR. 750 ML-DELETED</t>
  </si>
  <si>
    <t>A004975</t>
  </si>
  <si>
    <t>THE GLENLIVET NADURRA 1ST FILL SGL MALT SCOTCH-Deleted</t>
  </si>
  <si>
    <t>A004977</t>
  </si>
  <si>
    <t>HIGHLAND PARK ODIN SINGLE MALT SCOTCH 111 PR. 750 ML-DELETED</t>
  </si>
  <si>
    <t>PEARL BLUEBERRY VODKA 70 PR. 750 ML-DELETED</t>
  </si>
  <si>
    <t>PEARL PLUM VODKA 70 PR. 750 ML-DELETED</t>
  </si>
  <si>
    <t>A004981</t>
  </si>
  <si>
    <t>KE KE BEACH KEY LIME LIQUEUR PET 30PR. 750 ML</t>
  </si>
  <si>
    <t>ZUCCA BABARBARO LIQUEUR- ITALY 60 PR. 750 ML-DELETED</t>
  </si>
  <si>
    <t>A004984</t>
  </si>
  <si>
    <t>STOLICHNAYA TRI-PK #3 75 PR. 750 ML</t>
  </si>
  <si>
    <t>PLATTE VALLEY FIRESHINE MSHINE (JUG) 70 PR. 750 ML-DELETED</t>
  </si>
  <si>
    <t>JEAN MARC XO VODKA- FRANCE 750 ML</t>
  </si>
  <si>
    <t>A004989</t>
  </si>
  <si>
    <t>PRICHARD'S FUDGE BROWNIE LIQUEUR 35 PR. 750 ML-DELETED</t>
  </si>
  <si>
    <t>FULL THROTTLE S'LOONSHINE PLATINUM MSHINE 750 ML-DELETED</t>
  </si>
  <si>
    <t>PRICHARD'S FINE DARK RUM 80 PR. 750 ML-DELETED</t>
  </si>
  <si>
    <t>A004996</t>
  </si>
  <si>
    <t>BELVEDERE ORANGE VODKA- POLAND 80 PR. 750 ML</t>
  </si>
  <si>
    <t>STRANAHANS DIAMOND PEAK 94 PR. 750 ML</t>
  </si>
  <si>
    <t>BELVEDERE MACERATED CITRUS VODKA-POLAND 80 PR. 750 ML</t>
  </si>
  <si>
    <t>A005000</t>
  </si>
  <si>
    <t>GRAN CENT. TENAMPA AZUL SILVER TEQUILA 80 PR. 750 ML</t>
  </si>
  <si>
    <t>SKYY INFUSIONS PINEAPPLE VODKA 70 PR. 750 ML-DELETED</t>
  </si>
  <si>
    <t>BURNETT'S GRAPE VODKA 70 PR. 750 ML-DELETED</t>
  </si>
  <si>
    <t>A005003</t>
  </si>
  <si>
    <t>BURNETT'S VANILLA VODKA 70 PR. 750 ML-DELETED</t>
  </si>
  <si>
    <t>A005004</t>
  </si>
  <si>
    <t>BURNETT'S STRAWBERRY VODKA 70 PR. 750 ML-DELETED</t>
  </si>
  <si>
    <t>BURNETT'S SWEET TEA VODKA 70 PR. 750 ML-DELETED</t>
  </si>
  <si>
    <t>BURNETT'S WATERMELON VODKA 70 PR. 750 ML-DELETED</t>
  </si>
  <si>
    <t>BURNETT'S ORANGE VODKA 70 PR. 750 ML-DELETED</t>
  </si>
  <si>
    <t>BURNETT'S BLUEBERRY VODKA 70 PR. 750 ML</t>
  </si>
  <si>
    <t>A005014</t>
  </si>
  <si>
    <t>BURNETT'S PEACH VODKA  70 PR. 750 ML</t>
  </si>
  <si>
    <t>BURNETT'S POMEGRANATE VODKA 70 PR. 750 ML</t>
  </si>
  <si>
    <t>A005017</t>
  </si>
  <si>
    <t>BURNETT'S CRANBERRY VODKA 70 PR. 750 ML-DELETED</t>
  </si>
  <si>
    <t>A005018</t>
  </si>
  <si>
    <t>BURNETT'S LIME VODKA 70 PR. 750 ML-DELETED</t>
  </si>
  <si>
    <t>BURNETT'S MANGO VODKA 70 PR. 750 ML-DELETED</t>
  </si>
  <si>
    <t>A005020</t>
  </si>
  <si>
    <t>KOVAL GIN 94 PR. 750 ML-DELETED</t>
  </si>
  <si>
    <t>KOVAL SINGLE BARREL BOURBON WHISKEY 80 PR. 750 ML-DELETED</t>
  </si>
  <si>
    <t>KOVAL MILLET SINGLE BARREL WHISKEY 80 PR. 750 ML-DELETED</t>
  </si>
  <si>
    <t>A005023</t>
  </si>
  <si>
    <t>BURNETT'S LIMEADE VODKA 70 PR. 750 ML-DELETED</t>
  </si>
  <si>
    <t>KOVAL SINGLE BARREL OAT WHISKEY 80 PR. 750 ML-DELETED</t>
  </si>
  <si>
    <t>KOVAL SINGLE BARREL RYE WHISKEY 80 PR. 750 ML-DELETED</t>
  </si>
  <si>
    <t>A005029</t>
  </si>
  <si>
    <t>EL DORADO CASK AGED RUM 3 YR.- GUYANA 80 PR. 750 ML</t>
  </si>
  <si>
    <t>099</t>
  </si>
  <si>
    <t>PRESTIGE LIQUORS LLC.</t>
  </si>
  <si>
    <t>A005030</t>
  </si>
  <si>
    <t>EL DORADO CASK AGED 5 YR.RUM- GUYANA 80 PR. 750 ML</t>
  </si>
  <si>
    <t>EL DORADO CASK AGED 8 YR. RUM- GUYANA 80 PR. 750 ML</t>
  </si>
  <si>
    <t>A005032</t>
  </si>
  <si>
    <t>EL DORADO SP. RES. 12 YR. RUM- GUYANA 80 PR. 750 ML</t>
  </si>
  <si>
    <t>A005033</t>
  </si>
  <si>
    <t>EL DORADO SP. RSV 15 YR. RUM- GUYANA 80 PR. 750 ML</t>
  </si>
  <si>
    <t>A005034</t>
  </si>
  <si>
    <t>EL DORADO SP. RES. 21 YR. RUM- GUYANA 80 PR. 750 ML</t>
  </si>
  <si>
    <t>KOVAL FOUR GRAIN SINGLE BARREL WHISKEY 80 PR. 750 ML-DELETED</t>
  </si>
  <si>
    <t>A005043</t>
  </si>
  <si>
    <t>EL DORADO SPICED RUM- GUYANNA 80 PR. 3 YR. 750 ML-DELETED</t>
  </si>
  <si>
    <t>A005044</t>
  </si>
  <si>
    <t>EL DORADO GOLDEN RUM CREAM LIQ. 33 PR. 750 ML-DELETED</t>
  </si>
  <si>
    <t>A005048</t>
  </si>
  <si>
    <t>BRUICHLADDICH ISLAY BARLEY SINGLE MALT SCOTCH-DELETED</t>
  </si>
  <si>
    <t>A005049</t>
  </si>
  <si>
    <t>BRUICHLADDICH BLACK ART SINGLE MALT SCOTCH 98 PR. 750 ML</t>
  </si>
  <si>
    <t>CHOPIN WHEAT VODKA- POLAND 80 PR. 750 ML-DELETED</t>
  </si>
  <si>
    <t>A005056</t>
  </si>
  <si>
    <t>PRAIRIE ORGANIC KOSHER VODKA 80 PR. 750 ML-DELETED</t>
  </si>
  <si>
    <t>A005057</t>
  </si>
  <si>
    <t>GIFFARD CR DE PAMPLEMOUSSE ROSE LIQUEUR 32 PR. 750 M-DELETED</t>
  </si>
  <si>
    <t>BRUICHLADDICH PORT CHARLOTTE SINGLE MALT SCOTCH 750-DELETED</t>
  </si>
  <si>
    <t>A005059</t>
  </si>
  <si>
    <t>EL DORADO DARK RUM- GUYANA 80 PR. 750 ML</t>
  </si>
  <si>
    <t>A005060</t>
  </si>
  <si>
    <t>WILD SHOT REPOSADO MEZCAL TEQUILA 86 PR. 750 ML</t>
  </si>
  <si>
    <t>WILD SHOT SILVER MEZCAL TEQUILA 86 PR. 750 ML</t>
  </si>
  <si>
    <t>A005062</t>
  </si>
  <si>
    <t>IXA SILVER TEQUILA 80 PR. 750 ML-DELETED</t>
  </si>
  <si>
    <t>175</t>
  </si>
  <si>
    <t>MODERN SPIRITS LLC</t>
  </si>
  <si>
    <t>A005067</t>
  </si>
  <si>
    <t>CHIVAS REGAL ULTRA SCOTCH 80 PR. 25YR. 750 ML-DELETED</t>
  </si>
  <si>
    <t>A005069</t>
  </si>
  <si>
    <t>UV ESPR.ESSO VODKA 60 PR. 750 ML</t>
  </si>
  <si>
    <t>A005071</t>
  </si>
  <si>
    <t>BRUICHLADDICH OCTOMORE 6.1 SINGLE MALT SCOTCH 114 PR. 750 ML</t>
  </si>
  <si>
    <t>CHOCOLAT LIQUEUR 80 PR. 750 ML-DELETED</t>
  </si>
  <si>
    <t>CUESTION ANEJO TEQUILA 80 PR. 18 MONTHS 750 ML-DELETED</t>
  </si>
  <si>
    <t>A005075</t>
  </si>
  <si>
    <t>BLUE DIAMOND VODKA- LATVIA 80 PR. 750 ML</t>
  </si>
  <si>
    <t>A005076</t>
  </si>
  <si>
    <t>SAM HOUSTON STRAIGHT BOURBON WHISKEY 86 PR. 750 ML-DELETED</t>
  </si>
  <si>
    <t>A005077</t>
  </si>
  <si>
    <t>X-RATED PEACH BLUSH COCTAIL- ITALY 80 PR. 750 ML-DELETED</t>
  </si>
  <si>
    <t>A005078</t>
  </si>
  <si>
    <t>ARDBEG PERPETUUM SINGLE MALT SCOTCH 94 PR. 750 ML</t>
  </si>
  <si>
    <t>A005081</t>
  </si>
  <si>
    <t>PARTIDA REPOSADO TEQUILA 80 PR. 750 ML</t>
  </si>
  <si>
    <t>A005082</t>
  </si>
  <si>
    <t>PARTIDA ANEJO TEQUILA 80 PR.18 MON. 750 ML-DELETED</t>
  </si>
  <si>
    <t>A005083</t>
  </si>
  <si>
    <t>PARTIDA BLANCO TEQUILA 80 PR. 750 ML-DELETED</t>
  </si>
  <si>
    <t>A005084</t>
  </si>
  <si>
    <t>PARTIDA EXTRA ANEJO ELEGANTE TEQUILA 80 PR. 750 ML-DELETED</t>
  </si>
  <si>
    <t>A005085</t>
  </si>
  <si>
    <t>HELL CAT MAGGIE IRISH WHISKEY 80 PR. 750 ML</t>
  </si>
  <si>
    <t>A005086</t>
  </si>
  <si>
    <t>REBEL YELL AMERICAN WHISKEY 90 PR. 750 ML</t>
  </si>
  <si>
    <t>A005087</t>
  </si>
  <si>
    <t>REVEL STOKE CINNAMON WHISKY 70 PR. 750 ML-DELETED</t>
  </si>
  <si>
    <t>REVEL STOKE ROASTED PECAN WHISKY 70 PR. 750 ML-DELETED</t>
  </si>
  <si>
    <t>A005090</t>
  </si>
  <si>
    <t>TAAKA GRAPE VODKA 60 PR. 750 ML-DELETED</t>
  </si>
  <si>
    <t>GRAND MARNIER QUINTESSENCE 80 PR. 750 ML-DELETED</t>
  </si>
  <si>
    <t>A005092</t>
  </si>
  <si>
    <t>REVEL STOKE ROASTED PINEAPPLE WHISKY 70 PR. 750 ML-DELETED</t>
  </si>
  <si>
    <t>A005097</t>
  </si>
  <si>
    <t>CRUSOE ORGANIC SILVER RUM 80PR. 750 ML-DELETED</t>
  </si>
  <si>
    <t>TRU ORGANIC VODKA 80 PR. 750 ML-DELETED</t>
  </si>
  <si>
    <t>SAZERAC RYE 90 PR. 18 YR. 750 ML</t>
  </si>
  <si>
    <t>WILLIAM L. WELLER BOURBON 127 PR. 750 ML</t>
  </si>
  <si>
    <t>GEORGE T. STAGG BOURBON 141 PR. 750 ML</t>
  </si>
  <si>
    <t>THOMAS H. HANDY RYE 127 PR. 750 ML</t>
  </si>
  <si>
    <t>EAGLE RARE SINGLE BARREL BOURBON 90 PR. 17 YR. 750 ML</t>
  </si>
  <si>
    <t>A005109</t>
  </si>
  <si>
    <t>STOLICHNAYA VODKA- LATVIA 100 PR. 750 ML-DELETED</t>
  </si>
  <si>
    <t>REVEL STOKE ROASTED APPLE WHISKY 70 PR. 750 ML</t>
  </si>
  <si>
    <t>SUGARLANDS MARK ROGERS AMERICAN PEACH MSHINE 750 M-DELETED</t>
  </si>
  <si>
    <t>A005113</t>
  </si>
  <si>
    <t>RON DEL BARRALITO RUM- P. RICO 86 PR. 750 ML-DELETED</t>
  </si>
  <si>
    <t>104</t>
  </si>
  <si>
    <t>CVI BRANDS</t>
  </si>
  <si>
    <t>BURNETT'S FRUIT PUNCH VODKA 70 PR. 750 ML-DELETED</t>
  </si>
  <si>
    <t>A005115</t>
  </si>
  <si>
    <t>OLE SMOKY MARGARITA MOONSHINE 40 PR. 750 ML</t>
  </si>
  <si>
    <t>BURNETT'S WHIPPED CREAM VODKA 70 PR. 750 ML-DELETED</t>
  </si>
  <si>
    <t>A005119</t>
  </si>
  <si>
    <t>LUCKY PLAYER VODKA- FRANCE 80 PR. 750 ML</t>
  </si>
  <si>
    <t>A005120</t>
  </si>
  <si>
    <t>MORRIGAN IRISH WHISKEY 80 PR. 750 ML-DELETED</t>
  </si>
  <si>
    <t>A005121</t>
  </si>
  <si>
    <t>VOLI LYTE VODKA- FRANCE 60 PR. 750 ML-DELETED</t>
  </si>
  <si>
    <t>VOLI RASPBERRY COCOA VODKA- FRANCE 60 PR. 750 ML</t>
  </si>
  <si>
    <t>VOLI LEMON VODKA- FRANCE 60 PR. 750 ML-DELETED</t>
  </si>
  <si>
    <t>A005124</t>
  </si>
  <si>
    <t>VOLI ESPRESSO VANILLA VODKA- FRANCE 60 PR. 750 ML-DELETED</t>
  </si>
  <si>
    <t>VOLI ORANGE VANILLA VODKA- FRANCE 60 PR. 750 ML</t>
  </si>
  <si>
    <t>OLE SMOKY TENNESSEE WHITE LIGHTNIN MOONSHINE 100 PR. 750 ML</t>
  </si>
  <si>
    <t>A005128</t>
  </si>
  <si>
    <t>APPLETON RESERVE BLEND RUM- JAMAICA 80 PR. 750 ML</t>
  </si>
  <si>
    <t>A005129</t>
  </si>
  <si>
    <t>OLE SMOKY TENN MOONSHINE APPLE PIE 70 PR. 750 ML</t>
  </si>
  <si>
    <t>BAKON VODKA 70 PR. 750 ML-DELETED</t>
  </si>
  <si>
    <t>084</t>
  </si>
  <si>
    <t>BLACK ROCK SPIRITS LLC</t>
  </si>
  <si>
    <t>A005133</t>
  </si>
  <si>
    <t>ARDBEG UIGEADAIL SINGLE MALT 108 PR. 750 ML</t>
  </si>
  <si>
    <t>A005134</t>
  </si>
  <si>
    <t>ARDBEG CORRYVRECKAN SINGLE MALT 114 PR. 750 ML</t>
  </si>
  <si>
    <t>A005135</t>
  </si>
  <si>
    <t>JOHNNY WALKER BLUE KING GEORGE 80 PR. 750 ML</t>
  </si>
  <si>
    <t>A005136</t>
  </si>
  <si>
    <t>MCCORMICK IRISH CREAM LIQUEUR 34 PR. 750 ML-DELETED</t>
  </si>
  <si>
    <t>A005140</t>
  </si>
  <si>
    <t>THE KNOT IRISH LIQUEUR- IRELAND 100 PR. 750 ML-DELETED</t>
  </si>
  <si>
    <t>A005141</t>
  </si>
  <si>
    <t>SABROSO COFFEE LIQUEUR- MEXICO 48 PR. 750 ML</t>
  </si>
  <si>
    <t>KINKY FLAME CINNAMON WHISKEY 60 PR. 750 ML</t>
  </si>
  <si>
    <t>AUCHENTOSHAN THREE WOOD 86 PR. 750 ML-DELETED</t>
  </si>
  <si>
    <t>A005144</t>
  </si>
  <si>
    <t>CROP HARVEST EARTH MEYER LEMON VODKA 70 PR. 750 ML-DELETED</t>
  </si>
  <si>
    <t>A005145</t>
  </si>
  <si>
    <t>ABERLOUR SINGLE MALT SCOTCH 86 PR. 16 YR. 750 ML</t>
  </si>
  <si>
    <t>TRADER VICS MACADAMIA NUT LIQUEUR 53 PR. 750 ML</t>
  </si>
  <si>
    <t>GHOSTED RESERVE SCOTCH 84 PR. 26 YR. 750 ML</t>
  </si>
  <si>
    <t>A005149</t>
  </si>
  <si>
    <t>HIRAM WALKER CARAMEL APPLE LIQUEUR 30 PR. 750 ML-DELETED</t>
  </si>
  <si>
    <t>FOUR ROSES LE 2024 SMALL BATCH BOURBON 108PR. 750 ML</t>
  </si>
  <si>
    <t>KAMMER KIRSCHWASSER CHERRY BRANDY 90 PR. 750 ML-DELETED</t>
  </si>
  <si>
    <t>HDW CLIX VODKA 80 PR. 750 ML-DELETED</t>
  </si>
  <si>
    <t>A005154</t>
  </si>
  <si>
    <t>HANGER ONE BLUEBERRY VODKA 80 PR. 750 ML</t>
  </si>
  <si>
    <t>A005159</t>
  </si>
  <si>
    <t>UV  VODKA MIXED PACK 60 PR. 750 ML</t>
  </si>
  <si>
    <t>A005162</t>
  </si>
  <si>
    <t>SKYY INFUSIONS BLOOD ORANGE VODKA 70 PR. 750 ML</t>
  </si>
  <si>
    <t>A005163</t>
  </si>
  <si>
    <t>GODIVA CARAMEL CHOCOLATE LIQUEUR 30 PR. 750 ML</t>
  </si>
  <si>
    <t>A005164</t>
  </si>
  <si>
    <t>GODIVA MOCHA CHOCOLATE LIQUEUR 30 PR. 750 ML</t>
  </si>
  <si>
    <t>E.H. TAYLOR JR. SINGLE BARREL BOURBON 100 PR. 750 ML</t>
  </si>
  <si>
    <t>A005166</t>
  </si>
  <si>
    <t>SQUARE ONE BASIL VODKA 80 PR. 750 ML-DELETED</t>
  </si>
  <si>
    <t>A005167</t>
  </si>
  <si>
    <t>FRAGOLI WILD STRAWBERRY LIQUEUR- ITALY 48 PR. 750 ML-DELETED</t>
  </si>
  <si>
    <t>A005168</t>
  </si>
  <si>
    <t>FRAGOLI WILD STRAWBERRY GIFT SET 48 PR. 750 ML-DELETED</t>
  </si>
  <si>
    <t>SCHONAUER APFEL LIQUEUR- GERMANY 42 PR. 750 ML-DELETED</t>
  </si>
  <si>
    <t>A005176</t>
  </si>
  <si>
    <t>ATLANTICO WHITE RUM- DOMINIC REPUBLIC 80 PR. 750 ML</t>
  </si>
  <si>
    <t>204</t>
  </si>
  <si>
    <t>LAPHAM IMPORT COMPANY</t>
  </si>
  <si>
    <t>A005177</t>
  </si>
  <si>
    <t>ATLANTICO RESERVA RUM- DOMINIC REPUBLIC 80 PR. 750 ML</t>
  </si>
  <si>
    <t>A005178</t>
  </si>
  <si>
    <t>ATLANTICO GRAN RESERVA  80 PR. 750 ML-DELETED</t>
  </si>
  <si>
    <t>A005180</t>
  </si>
  <si>
    <t>GODIVA CHOCOLATE RASPBERRY VODKA 60 PR. 750 ML</t>
  </si>
  <si>
    <t>A005181</t>
  </si>
  <si>
    <t>WISER'S- (JP) LEGACY CANADIAN WHISKY 90 PR. 750 ML</t>
  </si>
  <si>
    <t>A005183</t>
  </si>
  <si>
    <t>LUXARDO LIMONCELLO LIQUEUR- ITALY 54 PR. 750 ML-DELETED</t>
  </si>
  <si>
    <t>A005186</t>
  </si>
  <si>
    <t>RUSSIAN STANDARD VODKA- RUSSIA 80 PR. 750 ML-DELETED</t>
  </si>
  <si>
    <t>A005187</t>
  </si>
  <si>
    <t>BELLE MEADE SHERRY CASK FINISHED BOURBON 90 PR. 9 YR. 750 ML</t>
  </si>
  <si>
    <t>FIREFLY SKINNY TEA 60 PR. 750 ML-DELETED</t>
  </si>
  <si>
    <t>A005192</t>
  </si>
  <si>
    <t>MT. GAY ECLIPSE COMBO PACK 80 PR. 750 ML</t>
  </si>
  <si>
    <t>A005193</t>
  </si>
  <si>
    <t>LE COMPTE ORIGINAL BRANDY- FRANCE 80 PR. 3 YR. 750 ML-DELETE</t>
  </si>
  <si>
    <t>A005194</t>
  </si>
  <si>
    <t>PATRON XO CAFE DARK COCOA LIQUEUR 60 PR. 750 ML</t>
  </si>
  <si>
    <t>A005199</t>
  </si>
  <si>
    <t>LE COMPTE BRANDY- FRANCE 80 PR. 5 YR. 750 ML</t>
  </si>
  <si>
    <t>GLENMORANGIE ASTAR SINGLE MALT SCOTCH 114 PR. 750 ML</t>
  </si>
  <si>
    <t>A005201</t>
  </si>
  <si>
    <t>POPOV VODKA 80 PR. 750 ML-DELETED</t>
  </si>
  <si>
    <t>GLENMORANGIE SIGNET SINGLE MALT SCOTCH 92 PR. 750 ML</t>
  </si>
  <si>
    <t>CORONET VSQ BRANDY 80 PR. 750 ML-DELETED</t>
  </si>
  <si>
    <t>A005205</t>
  </si>
  <si>
    <t>PEARL WEDDING CAKE VODKA 70 PR. 750 ML</t>
  </si>
  <si>
    <t>A005206</t>
  </si>
  <si>
    <t>BELVEDERE BLOODY MARY VODKA- POLAND 80 PR. 750 ML</t>
  </si>
  <si>
    <t>A005207</t>
  </si>
  <si>
    <t>BELVEDERE UNFILTERED VODKA- POLAND 80 PR. 750 ML</t>
  </si>
  <si>
    <t>A005208</t>
  </si>
  <si>
    <t>3 VODKA SOY VODKA 80 PR. 750 ML</t>
  </si>
  <si>
    <t>LE COMPTE BRANDY- FRANCE 80 PR. 12 YR. 750 ML-DELETED</t>
  </si>
  <si>
    <t>A005211</t>
  </si>
  <si>
    <t>DIRTY KARMA VODKA 80 PR. 750 ML</t>
  </si>
  <si>
    <t>077</t>
  </si>
  <si>
    <t>TEMPERANCE DISTILLING CO.</t>
  </si>
  <si>
    <t>A005212</t>
  </si>
  <si>
    <t>DIRTY KARMA LIME VODKA 80 PR. 750 ML</t>
  </si>
  <si>
    <t>A005215</t>
  </si>
  <si>
    <t>DEKUYPER CREME DE BANANA LIQUEUR 48 PR. 750 ML-DELETED</t>
  </si>
  <si>
    <t>CREME DE BANANA CORDIALS-LIQ</t>
  </si>
  <si>
    <t>A005218</t>
  </si>
  <si>
    <t>LE COMPTE BRANDY- FRANCE 80 PR. 18 YR. 750 ML</t>
  </si>
  <si>
    <t>99 PEACHES SCHNAPPS 99 PR. 750 ML-DELETED</t>
  </si>
  <si>
    <t>99 GRAPES SCHNAPPS 99 PR. 750 ML-DELETED</t>
  </si>
  <si>
    <t>A005222</t>
  </si>
  <si>
    <t>1800 COLECCION EXTRA ANEJO TEQUILA 80 PR. 750 ML</t>
  </si>
  <si>
    <t>A005223</t>
  </si>
  <si>
    <t>1800 COLECCION NATURALEZA 80 PR. 750 ML</t>
  </si>
  <si>
    <t>A005224</t>
  </si>
  <si>
    <t>LONGMORN SINGLE MALT SCOTCH 96 PR. 16 YR. 750 ML-Deleted</t>
  </si>
  <si>
    <t>RUSSIAN STANDARD GOLD VODKA- RUSSIA 80 PR. 750 ML-DELETED</t>
  </si>
  <si>
    <t>A005227</t>
  </si>
  <si>
    <t>LE COMPTE BRANDY- FRANCE 80 PR. 25 YR. 750 ML</t>
  </si>
  <si>
    <t>A005228</t>
  </si>
  <si>
    <t>LE COMPTE SECRET BRANDY- FRANCE 80 PR. 750 ML</t>
  </si>
  <si>
    <t>A005229</t>
  </si>
  <si>
    <t>LE MARQUE VSOP ARMAGNAC- FRANCE 80 PR. 750 ML-DELETED</t>
  </si>
  <si>
    <t>LE MARQUE XO ARMAGNAC- FRANCE 80 PR. 750 ML-DELETED</t>
  </si>
  <si>
    <t>LE MARQUE EXTRA ARMAGNAC- FRANCE 80 PR. 750 ML-DELETED</t>
  </si>
  <si>
    <t>CROP HARVEST EARTH SPICED PUMPKIN ORGANIC VDK 750 M-DELETED</t>
  </si>
  <si>
    <t>A005233</t>
  </si>
  <si>
    <t>SCHWARTZHOG KRAUTER LIQUEUR SET 73 PR. 750 ML-DELETED</t>
  </si>
  <si>
    <t>A005234</t>
  </si>
  <si>
    <t>FOUR ROSES ELLIOTT'S SELECT SINGLE BARREL BOURBON 120 PR. 75</t>
  </si>
  <si>
    <t>A005235</t>
  </si>
  <si>
    <t>PLYMOUTH NAVY STRENGTH GIN- ENGLAND 114 PR. 750 ML</t>
  </si>
  <si>
    <t>A005238</t>
  </si>
  <si>
    <t>WHISTLEPIG STRAIGHT RYE WHISKEY 100 PR. 10 YR.  750 ML</t>
  </si>
  <si>
    <t>042</t>
  </si>
  <si>
    <t>GO AMERICA GO BEVERAGES LLC.</t>
  </si>
  <si>
    <t>ST. ELIZABETH ALLSPICE DRAM LIQUEUR- AUSTRIA 45 PR. 750 ML</t>
  </si>
  <si>
    <t>CLEMENT MAHINA COCO LIQUEUR 36 PR. 750 ML-DELETED</t>
  </si>
  <si>
    <t>DEKUYPER HOT DAMN 100 PR. SCHNAPPS 100 PR. 750 ML-DELETED</t>
  </si>
  <si>
    <t>A005244</t>
  </si>
  <si>
    <t>OLD KRUPNIK HONEY LIQUEUR- POLAND 80 PR. 750 ML-DELETED</t>
  </si>
  <si>
    <t>HUSSONG'S PLATINYUM ANEJO TEQUILA 80 PR. 750 ML-DELETED</t>
  </si>
  <si>
    <t>A005246</t>
  </si>
  <si>
    <t>ADULT LIMEADE LIQUEUR 40 PR. 750 ML-DELETED</t>
  </si>
  <si>
    <t>A005249</t>
  </si>
  <si>
    <t>JAMES ALEXANDER SCOTCH 80 PR. 750 ML</t>
  </si>
  <si>
    <t>198</t>
  </si>
  <si>
    <t>VISION WINE &amp; SPIRITS LLC</t>
  </si>
  <si>
    <t>RON ZACAPA RUM- GUATEMALA 80 PR. 23 YR. 750 ML</t>
  </si>
  <si>
    <t>A005252</t>
  </si>
  <si>
    <t>TIRAMISU LIQUEUR- ITALY 48 PR. 750 ML-DELETED</t>
  </si>
  <si>
    <t>A005254</t>
  </si>
  <si>
    <t>UV RUBY RED GRAPEFRUIT VODKA 60 PR. 750 ML-DELETED</t>
  </si>
  <si>
    <t>A005256</t>
  </si>
  <si>
    <t>CANADIAN CLUB CLASSIC 80 PR. 12 YR. 750 ML-DELETED</t>
  </si>
  <si>
    <t>A005257</t>
  </si>
  <si>
    <t>BARSOL PRIMERO QUEBRANTA PISCO- PERU 80 PR. 750 ML-DELETED</t>
  </si>
  <si>
    <t>IVANABITCH COCONUT VODKA- NETHERLANDS 80 PR. 750 ML-DELETED</t>
  </si>
  <si>
    <t>A005260</t>
  </si>
  <si>
    <t>THE IRISHMAN FOUNDERS RSV IRISH WHISKEY 80 PR 750 ML-DELETED</t>
  </si>
  <si>
    <t>THE FAMOUS GROUSE SMOKY BLACK SCOTCH 80 PR. 750 ML-DELETED</t>
  </si>
  <si>
    <t>A005262</t>
  </si>
  <si>
    <t>HAYMAN'S OLD TOM GIN- ENGLAND 80 PR. 750 ML-DELETED</t>
  </si>
  <si>
    <t>OLD TOM IMPORTED</t>
  </si>
  <si>
    <t>A005264</t>
  </si>
  <si>
    <t>CALVADOS COQUEREL FINE- FRANCE 80 PR. 750 ML</t>
  </si>
  <si>
    <t>SVEDKA CHERRY VODKA- SWEDEN 70 PR. 750 ML</t>
  </si>
  <si>
    <t>A005267</t>
  </si>
  <si>
    <t>CAFE BOHEME COFFEE LIQUEUR- FRANCE 16 PR. 750 ML</t>
  </si>
  <si>
    <t>A005273</t>
  </si>
  <si>
    <t>SKINNYGIRL CUCUMBER VODKA 60 PR. 750 ML-DELETED</t>
  </si>
  <si>
    <t>SOUTHERN PRIDE GREEN APPLE MOONSHINE 90 PR. 750 ML-DELETED</t>
  </si>
  <si>
    <t>CLASE AZUL ANEJO TEQUILA 80 PR. 750 ML</t>
  </si>
  <si>
    <t>323</t>
  </si>
  <si>
    <t>TEQUILAS PREMIUM INC.</t>
  </si>
  <si>
    <t>A005277</t>
  </si>
  <si>
    <t>COUNTRY GIRL LITE LEMONADE 32 PR. 750 ML</t>
  </si>
  <si>
    <t>LEMONADE COCKTAILS</t>
  </si>
  <si>
    <t>A005278</t>
  </si>
  <si>
    <t>LA PINTA POMEGRANATE TEQUILA 38 PR. 750 ML-DELETED</t>
  </si>
  <si>
    <t>SAMMY'S BEACH BAR HAWAIIAN RUM 80 PR. 750 ML</t>
  </si>
  <si>
    <t>MT. GAY XO- WEST INDIES 86 PR. 750 ML</t>
  </si>
  <si>
    <t>CLASE AZUL MEZCAL JOVEN DURANGO TEQUILA 84 PR. 750 ML</t>
  </si>
  <si>
    <t>E.H. TAYLOR JR. STRAIGHT RYE WHISKEY 100 PR. 750 ML</t>
  </si>
  <si>
    <t>A005286</t>
  </si>
  <si>
    <t>BURNETT'S SUGAR COOKIE VODKA 70 PR. 750 ML</t>
  </si>
  <si>
    <t>CHAMUCOS BLANCO TEQUILA 80 PR. 750 ML-DELETED</t>
  </si>
  <si>
    <t>JEFFERSON'S OCEAN WHEATED BOURBON 90 PR. 750 ML</t>
  </si>
  <si>
    <t>CLASE AZUL PLATA TEQUILA 80 PR. 750 ML</t>
  </si>
  <si>
    <t>JEFFERSON'S RESERVE BOURBON BARREL 100 PR. 750 ML</t>
  </si>
  <si>
    <t>CLASE AZUL REPOSADO TEQUILA 80 PR. 750 ML</t>
  </si>
  <si>
    <t>SALERS GENTIAN APERITIF LIQUEUR 32 PR. 750 ML-DELETED</t>
  </si>
  <si>
    <t>A005293</t>
  </si>
  <si>
    <t>DEEP EDDY SWEET TEA VODKA 70 PR. 750 ML-DELETED</t>
  </si>
  <si>
    <t>PENDLETON MIDNIGHT CANADIAN WHISKY 90 PR. 750 ML</t>
  </si>
  <si>
    <t>360 BUTTERED POPCORN VODKA 80 PR. 750 ML</t>
  </si>
  <si>
    <t>A005297</t>
  </si>
  <si>
    <t>360 GLAZED DOUGHNUT VODKA 70 PR. 750 ML</t>
  </si>
  <si>
    <t>SPARKLE DONKEY SILVER TEQUILA 80 PR. 750 ML-DELETED</t>
  </si>
  <si>
    <t>A005300</t>
  </si>
  <si>
    <t>TANTEO TROPICAL TEQUILA 80 PR. 750 ML</t>
  </si>
  <si>
    <t>A005301</t>
  </si>
  <si>
    <t>TANTEO COCOA TEQUILA 80 PR. 750 ML</t>
  </si>
  <si>
    <t>TANTEO JALEPENO TEQUILA 80 PR. 750 ML</t>
  </si>
  <si>
    <t>A005303</t>
  </si>
  <si>
    <t>HOCHSTADTER'S SLOW &amp; LOW ROCK &amp; RYE 84 PR. 750 ML</t>
  </si>
  <si>
    <t>202</t>
  </si>
  <si>
    <t>COOPER SPIRITS INTER LLC</t>
  </si>
  <si>
    <t>A005305</t>
  </si>
  <si>
    <t>BUZZBALLZ SHOOTERZ- RED HOT CINNAMON SHOT 60 PR. 750 ML</t>
  </si>
  <si>
    <t>062</t>
  </si>
  <si>
    <t>BUZZBALLZ LLC</t>
  </si>
  <si>
    <t>A005306</t>
  </si>
  <si>
    <t>BUZZBALLZ SHOOTERZ- JALAPENO LIME 60 PR. 750 ML</t>
  </si>
  <si>
    <t>A005307</t>
  </si>
  <si>
    <t>BUZZBALLZ SHOOTERZ- LEMON SQUEEZE 60 PR. 750 ML</t>
  </si>
  <si>
    <t>A005308</t>
  </si>
  <si>
    <t>BUZZBALLZ SHOOTERZ- CHOCOLATE CARML CAKE 750 ML-DELETED</t>
  </si>
  <si>
    <t>A005309</t>
  </si>
  <si>
    <t>CHAMUCOS REPOSADO TEQUILA 80 PR. 750 ML-DELETED</t>
  </si>
  <si>
    <t>A005314</t>
  </si>
  <si>
    <t>TENURE DOUBLE ESPR.ESSO VODKA- POLAND 70 PR. 750 ML</t>
  </si>
  <si>
    <t>JOSE CUERVO PLATINO RSV DE LA FAMILIA 80 PR. 750 ML</t>
  </si>
  <si>
    <t>FLOR DE CANA RUM- NICARAGUA 80 PR. 18 YR. 750 ML</t>
  </si>
  <si>
    <t>KOVAL WHEAT BARREL WHISKEY 80 PR. 750 ML</t>
  </si>
  <si>
    <t>A005322</t>
  </si>
  <si>
    <t>OLD GRAND DAD 114 PR. 750 ML</t>
  </si>
  <si>
    <t>A005325</t>
  </si>
  <si>
    <t>ABERLOUR SINGLE MALT 86 PR. 12 YR. 750 ML-DELETED</t>
  </si>
  <si>
    <t>REDBREAST IRISH WHISKEY 92 PR. 15 YR. 750 ML</t>
  </si>
  <si>
    <t>VOLI LIGHT MANGO COCONUT VODKA- FRANCE 60 PR. 750 ML-DELETED</t>
  </si>
  <si>
    <t>A005330</t>
  </si>
  <si>
    <t>360 COMBO PACK 3-B. POPCORN 3- G. DONUT 70 PR. 750 ML</t>
  </si>
  <si>
    <t>BELVEDERE WILD BERRY VODKA- POLAND 80 PR. 750 ML</t>
  </si>
  <si>
    <t>A005332</t>
  </si>
  <si>
    <t>CHAMUCOS ANEJO TEQUILA 80 PR. 750 ML</t>
  </si>
  <si>
    <t>A005333</t>
  </si>
  <si>
    <t>EL JIMADOR ANEJO TEQUILA 80 PR. 750 ML</t>
  </si>
  <si>
    <t>ROTHMAN &amp; WINTER CR DE VIOLETTE- AUSTRIA 40 PR. 750 ML</t>
  </si>
  <si>
    <t>PIERRE FERRAND DRY CURACAO- FRANCE 80 PR. 750 ML</t>
  </si>
  <si>
    <t>OLE SMOKY TENNESSEE MOONSHINE PEACH  40 PR. 750 ML</t>
  </si>
  <si>
    <t>UV WHIPPED VODKA 60 PR. 750 ML</t>
  </si>
  <si>
    <t>A005344</t>
  </si>
  <si>
    <t>IVANABITCH LEMON VODKA- NETHERLANDS 80 PR. 750 ML-DELETED</t>
  </si>
  <si>
    <t>A005345</t>
  </si>
  <si>
    <t>IVANABITCH WHIPPED CREAM VODKA 80 PR. 750 ML-DELETED</t>
  </si>
  <si>
    <t>E.H. TAYLOR JR. SMALL BATCH BOURBON B.I.B 100 PR. 7 YR. 750</t>
  </si>
  <si>
    <t>IRONS ONE BOURBON WHISKEY 90 PR. 750 ML</t>
  </si>
  <si>
    <t>DALWHINNIE DISTILLERS ED. SGL MALT WSKY 86 PR. 14 YR. 750 ML</t>
  </si>
  <si>
    <t>LAGAVULIN DISTILLERS EDITION SGL MALT 86 PR. 15 YR. 750 ML</t>
  </si>
  <si>
    <t>TALISKER DISTILLERS ED. SGL MALT SCOTCH 91 PR. 12 YR. 750 ML</t>
  </si>
  <si>
    <t>REDBREAST CASK STRENGTH IRISH WHISKEY 116 PR. 12 YR. 750 ML</t>
  </si>
  <si>
    <t>IRONS ONE BOURBON MASH WHISKEY 90 PR. 750 ML</t>
  </si>
  <si>
    <t>BALVENIE SINGLE MALT SCOTCH 94 PR. 30 YR. 750 ML</t>
  </si>
  <si>
    <t>KARLSSON'S GOLD VODKA- SWEDEN 80 PR. 750 ML</t>
  </si>
  <si>
    <t>A005358</t>
  </si>
  <si>
    <t>CRAVE CHOCOLATE CHERRY VODKA 30 PR. 750 ML</t>
  </si>
  <si>
    <t>CRAVE CHOCOLATE PEPPERMINT VODKA 30 PR. 750 ML</t>
  </si>
  <si>
    <t>A005360</t>
  </si>
  <si>
    <t>FRUITLAB HIBISCUS LIQUEUR 40 PR. 750 ML-DELETED</t>
  </si>
  <si>
    <t>A005362</t>
  </si>
  <si>
    <t>MACGAVINS SPEYSIDE SGL MALT SCOTCH 80 PR. 750 ML-DELETED</t>
  </si>
  <si>
    <t>THE DALMORE CIGAR MALT RESERVE 88 PR. 750 ML</t>
  </si>
  <si>
    <t>A005364</t>
  </si>
  <si>
    <t>IVANABITCH ORANGE VODKA 70 PR. 750 ML-DELETED</t>
  </si>
  <si>
    <t>DAUFUSKIE ISLAND GOLD RUM 80 PR. 750 ML</t>
  </si>
  <si>
    <t>216</t>
  </si>
  <si>
    <t>DAUFUSKIE ISLAND RUM COMPANY</t>
  </si>
  <si>
    <t>IVANABITCH VANILLA VODKA 70 PR. 750 ML-DELETED</t>
  </si>
  <si>
    <t>A005367</t>
  </si>
  <si>
    <t>A005373</t>
  </si>
  <si>
    <t>CONNEMARA IRISH WHISKEY 80 12 YR. 750 ML-DELETED</t>
  </si>
  <si>
    <t>REVEL STOKE SPICEN HEIMER SPICED WHISKY 70 PR 750 ML-DELETED</t>
  </si>
  <si>
    <t>A005375</t>
  </si>
  <si>
    <t>BIRD DOG MIXED FLAVOR PACK 80 PR. 750 ML</t>
  </si>
  <si>
    <t>A005377</t>
  </si>
  <si>
    <t>RUSSELL'S RESERVE RYE 90 PR. 6 YR. 750 ML</t>
  </si>
  <si>
    <t>YUKON JACK JACAPPLE LIQUEUR- CANADA 70 PR. 750 ML-DELETED</t>
  </si>
  <si>
    <t>A005380</t>
  </si>
  <si>
    <t>SMIRNOFF SORBET LIGHT LEMON VODKA 60 PR. 750 ML-DELETED</t>
  </si>
  <si>
    <t>A005382</t>
  </si>
  <si>
    <t>SMIRNOFF ROOT BEER FLOAT 60 PR. 750 ML-DELETED</t>
  </si>
  <si>
    <t>CABIN FEVER MAPLE WHISKEY 80 PR. 750 ML</t>
  </si>
  <si>
    <t>A005385</t>
  </si>
  <si>
    <t>COMBIER PECHE DE VIGNE LIQUEUR- FRANCE 40 PR. 750 ML-DELETED</t>
  </si>
  <si>
    <t>A005386</t>
  </si>
  <si>
    <t>COMBIER MURE LIQUEUR- FRANCE 40 PR. 750 ML-DELETED</t>
  </si>
  <si>
    <t>COMBIER CR DE FRUITS ROUGES LIQUEUR- FRANCE 40 PR. 750 ML</t>
  </si>
  <si>
    <t>A005388</t>
  </si>
  <si>
    <t>COMBIER CR DE CASSIS LIQUEUR- FRANCE 40 PR. 750 ML-DELETED</t>
  </si>
  <si>
    <t>A005389</t>
  </si>
  <si>
    <t>COMBIER FRAMBOISE LIQUEUR 40 PR. 750 ML -DELETED</t>
  </si>
  <si>
    <t>COMBIER L'ORIGINAL D'ORANGE LIQUEUR 80 PR. 750 ML-DELETED</t>
  </si>
  <si>
    <t>A005391</t>
  </si>
  <si>
    <t>COMBIER PAMPLEMOUSSE ROSE LIQUEUR 32 PR. 750 ML-DELETED</t>
  </si>
  <si>
    <t>A005392</t>
  </si>
  <si>
    <t>SVEDKA RASPBERRY VODKA- SWEDEN 70 PR. 750 ML</t>
  </si>
  <si>
    <t>A005393</t>
  </si>
  <si>
    <t>BELLE MEADE SINGLE BAAREL BARREL PR. BOURBON 100 PR. 750 ML</t>
  </si>
  <si>
    <t>A005394</t>
  </si>
  <si>
    <t>THE MACALLAN EDITION NO. 4 SINGLE MALT SCOTCH 96 PR. 750 ML</t>
  </si>
  <si>
    <t>RUSSELLS RESERVE SINGLE BARREL RYE 104 PR. 750 ML</t>
  </si>
  <si>
    <t>A005396</t>
  </si>
  <si>
    <t>SAUZA EXTRA ANEJO TEQUILA 80 PR. 750 ML</t>
  </si>
  <si>
    <t>A005397</t>
  </si>
  <si>
    <t>CHOPIN VODKA RAINBOW PACK 80 PR. 750 ML</t>
  </si>
  <si>
    <t>A005398</t>
  </si>
  <si>
    <t>SMIRNOFF PASSION FRUIT VODKA 70 PR. 750 ML-DELETED</t>
  </si>
  <si>
    <t>CAOL ILA SINGLE MALT SCOTCH 86 PR. 12 YR. 750 ML</t>
  </si>
  <si>
    <t>COMBIER KUMMEL LIQUEUR- FRANCE 76 PR. 750 ML-DELETED</t>
  </si>
  <si>
    <t>COMBIER ROI RENE ROUGE CHERRY LIQUEUR 34 PR. 750 ML-DELETED</t>
  </si>
  <si>
    <t>A005402</t>
  </si>
  <si>
    <t>SPEYBURN BRADAN ORACH SINGLE MALT SCOTCH 86 PR. 750 ML</t>
  </si>
  <si>
    <t>A005403</t>
  </si>
  <si>
    <t>CAMUS 'BORDERIES' XO COGNAC 80 PR. 750 ML-DELETED</t>
  </si>
  <si>
    <t>A005404</t>
  </si>
  <si>
    <t>CAMUS ELEGANCE VS COGNAC 80 PR.</t>
  </si>
  <si>
    <t>A005406</t>
  </si>
  <si>
    <t>CAMUS IL DE RE FINE ISLAND COGNAC SET 80 PR. 750 ML-DELETED</t>
  </si>
  <si>
    <t>BLUE CHAIR BAY COCONUT SPICE RUM 53 PR. 750 ML</t>
  </si>
  <si>
    <t>A005409</t>
  </si>
  <si>
    <t>HIBIKI JAPANESE WHISKY 86 PR. 12 YR. 750 ML</t>
  </si>
  <si>
    <t>A005410</t>
  </si>
  <si>
    <t>MARIE BRIZARD APRY LIQUEUR- FRANCE 41 PR. 750 ML</t>
  </si>
  <si>
    <t>A005411</t>
  </si>
  <si>
    <t>MARIE BRIZARD TRIPLE SEC- FRANCE 78 PR. 750 ML</t>
  </si>
  <si>
    <t>A005412</t>
  </si>
  <si>
    <t>MARIE BRIZARD ORANGE CURACAO LIQUEUR- FRANCE 60 PR. 750 ML</t>
  </si>
  <si>
    <t>A005413</t>
  </si>
  <si>
    <t>MARIE BRIZARD WHITE CACAO LIQUEUR- FRANCE 50 PR. 750 ML</t>
  </si>
  <si>
    <t>A005414</t>
  </si>
  <si>
    <t>MARIE BRIZARD PARFAIT AMOUR LIQUEUR- FRANCE 50 PR. 750 ML</t>
  </si>
  <si>
    <t>A005415</t>
  </si>
  <si>
    <t>CAMUS 'ELEGANCE' VSOP COGNAC 80 PR. 750 ML</t>
  </si>
  <si>
    <t>A005416</t>
  </si>
  <si>
    <t>CAMUS 'ELEGANCE' VSOP SET 80 PR. 750 ML</t>
  </si>
  <si>
    <t>A005417</t>
  </si>
  <si>
    <t>PARROT BAY MUDSLIDE 25 PR. 750 ML-DELETED</t>
  </si>
  <si>
    <t>MUDSLIDE COCKTAILS</t>
  </si>
  <si>
    <t>A005420</t>
  </si>
  <si>
    <t>PARROT BAY ORANGE PINEAPPLE DREAM 25 PR. 750 ML-DELETED</t>
  </si>
  <si>
    <t>A005421</t>
  </si>
  <si>
    <t>MARIE BRIZARD PEAR LIQUEUR- FRANCE 50 PR. 750 ML</t>
  </si>
  <si>
    <t>A005422</t>
  </si>
  <si>
    <t>DEVIL SPRINGS VODKA 151 PR. 750 ML-DELETED</t>
  </si>
  <si>
    <t>046</t>
  </si>
  <si>
    <t>THE BLACK PRINCE DISTILLERY</t>
  </si>
  <si>
    <t>A005423</t>
  </si>
  <si>
    <t>GEORGI VODKA 80 PR. 750 ML</t>
  </si>
  <si>
    <t>118</t>
  </si>
  <si>
    <t>STAR INDUSTRIES INC.</t>
  </si>
  <si>
    <t>A005424</t>
  </si>
  <si>
    <t>GEORGI GREEN APPLE VODKA 70 PR. 750 ML</t>
  </si>
  <si>
    <t>A005425</t>
  </si>
  <si>
    <t>GEORGI CHERRY VODKA 70 PR. 750 ML</t>
  </si>
  <si>
    <t>A005430</t>
  </si>
  <si>
    <t>GEORGI WATERMELON VODKA 70 PR. 750 ML</t>
  </si>
  <si>
    <t>A005431</t>
  </si>
  <si>
    <t>BORU VODKA- IRELAND 80 PR. 750 ML-DELETED</t>
  </si>
  <si>
    <t>1792 FULL PR. BOURBON 125 PR. 750 ML</t>
  </si>
  <si>
    <t>A005433</t>
  </si>
  <si>
    <t>SKINNYGIRL WHITE CHERRY VODKA 60 PR. 750 ML-DELETED</t>
  </si>
  <si>
    <t>THE DALMORE KING ALEXANDER III SINGLE MALT 80 PR. 750 ML</t>
  </si>
  <si>
    <t>A005436</t>
  </si>
  <si>
    <t>SKINNYGIRL VODKA MIXED CASE 60 PR. 750 ML</t>
  </si>
  <si>
    <t>DEKUYPER SLOE GIN 40 PR. 750 ML-DELETED</t>
  </si>
  <si>
    <t>A005438</t>
  </si>
  <si>
    <t>TYRCONNELL GIFT SET 80 PR. 750 ML</t>
  </si>
  <si>
    <t>DEEP EDDY PACK 80 PR. 750 ML-DELETED</t>
  </si>
  <si>
    <t>A005443</t>
  </si>
  <si>
    <t>HEROES VODKA 80 PR. 750 ML-DELETED</t>
  </si>
  <si>
    <t>OLD PARR SCOTCH 80 PR. 12 YR. 750 ML-DELETED</t>
  </si>
  <si>
    <t>A005447</t>
  </si>
  <si>
    <t>1921 BLANCO TEQUILA 80 PR. 750 ML-Deleted</t>
  </si>
  <si>
    <t>006</t>
  </si>
  <si>
    <t>SURVILLE ENTERPRISES CORP.</t>
  </si>
  <si>
    <t>A005448</t>
  </si>
  <si>
    <t>BIRD DOG HOT CINNAMON WHISKEY 80 PR. 750 ML-DELETED</t>
  </si>
  <si>
    <t>A005450</t>
  </si>
  <si>
    <t>THE FAT TROUT BLENDED SCOTCH 80 PR. 750 ML</t>
  </si>
  <si>
    <t>PASSION XO BLUE LIQUEUR- FRANCE 32 PR. 750 ML</t>
  </si>
  <si>
    <t>PASSION XO PINK LIQUEUR- FRANCE 32 PR. 750 ML</t>
  </si>
  <si>
    <t>A005453</t>
  </si>
  <si>
    <t>PASSION XO SUN LIQUEUR- FRANCE 32 PR. 750 ML</t>
  </si>
  <si>
    <t>A005454</t>
  </si>
  <si>
    <t>CHICKEN COCK CINNAMON WHISKEY 80 PR. 750 ML-DELETED</t>
  </si>
  <si>
    <t>A005455</t>
  </si>
  <si>
    <t>KIRK &amp; SWEENEY RUM- DOMINICAN REPUBLIC 90 PR. 12 YR. 750 ML</t>
  </si>
  <si>
    <t>MASTERSON'S CANADIAN RYE WSKY 90 PR. 10 YR. 750 ML</t>
  </si>
  <si>
    <t>A005457</t>
  </si>
  <si>
    <t>WILLET POT STILL RESERVE BOURBON 94 PR. 750 ML</t>
  </si>
  <si>
    <t>A005460</t>
  </si>
  <si>
    <t>JED VARIETY PACK #2 80 PR. 750 ML-DELETED</t>
  </si>
  <si>
    <t>A005461</t>
  </si>
  <si>
    <t>YAZI GINGER VODKA 70 PR. 750 ML-DELETED</t>
  </si>
  <si>
    <t>AUCHENTOSHAN SINGLE MALT 80 PR. 12 YR. 750 ML-DELETED</t>
  </si>
  <si>
    <t>A005469</t>
  </si>
  <si>
    <t>UV CANDY BAR VODKA 60 PR. 750 ML</t>
  </si>
  <si>
    <t>A005470</t>
  </si>
  <si>
    <t>UV PEACH VODKA 60 PR. 750 ML</t>
  </si>
  <si>
    <t>A005474</t>
  </si>
  <si>
    <t>CALYPSO COCONUT RUM 42 PR. 750 ML-DELETED</t>
  </si>
  <si>
    <t>TWENTY GRAND BLACK LIQUEUR 100 PR. 750 ML-DELETED</t>
  </si>
  <si>
    <t>A005477</t>
  </si>
  <si>
    <t>CAMUS IL DE RE DOUBLE MATURED COGNAC 80 PR. 750 ML-DELETED</t>
  </si>
  <si>
    <t>CAMUS IL DE RE CLIFFSIDE CELLAR COGNAC 80 PR. 750 ML</t>
  </si>
  <si>
    <t>A005479</t>
  </si>
  <si>
    <t>CAMUS 'ELEGANCE' XO COGNAC 80 PR. 750 ML-DELETED</t>
  </si>
  <si>
    <t>CAMUS EXTRA 'ELEGANCE' COGNAC 80 PR. 750 ML-DELETED</t>
  </si>
  <si>
    <t>A005482</t>
  </si>
  <si>
    <t>BLUE CHAIR BAY COMBO PACK 80 PR. 750 ML-DELETED</t>
  </si>
  <si>
    <t>ELIJAH CRAIG BARREL PR. 132 PR. 12 YR. 750 ML</t>
  </si>
  <si>
    <t>DAUFUSKIE ISLAND SILVER RUM 80 PR. 750 ML</t>
  </si>
  <si>
    <t>A005486</t>
  </si>
  <si>
    <t>DAUFUSKIE ISLAND VANILLA RUM 80 PR. 750 ML</t>
  </si>
  <si>
    <t>DAUFUSKIE ISLAND SPICED RUM 80 PR. 750 ML</t>
  </si>
  <si>
    <t>YUKON JACK RAINBOW PK 100 PR. 750 ML-DELETED</t>
  </si>
  <si>
    <t>FIREFLY CHERRY MOONSHINE 58 PR. 750 ML-DELETED</t>
  </si>
  <si>
    <t>PRICHARD'S SPICED RUM 80 PR. 750 ML-DELETED</t>
  </si>
  <si>
    <t>A005494</t>
  </si>
  <si>
    <t>HIGHLAND PARK TATTOO SGL MALT SCOTCH 93 PR. 26 YR. 750 ML</t>
  </si>
  <si>
    <t>A005496</t>
  </si>
  <si>
    <t>MASTERSON'S WHEAT CANADIAN WHISKY 90 PR. 750 ML</t>
  </si>
  <si>
    <t>DEATHS DOOR GIN 94 PR. 750 ML-DELETED</t>
  </si>
  <si>
    <t>A005500</t>
  </si>
  <si>
    <t>CRUZ DE FUEGO MEXCAL JOVEN 80 PR. 750 -DELETEDML</t>
  </si>
  <si>
    <t>A005502</t>
  </si>
  <si>
    <t>LAPHROAIG SINGLE MALT SCOTCH 96 PR. 18 YR. 750 ML</t>
  </si>
  <si>
    <t>A005503</t>
  </si>
  <si>
    <t>DEKUYPER FLEUR LIQUEUR 40 PR. 750 ML-DELETED</t>
  </si>
  <si>
    <t>A005504</t>
  </si>
  <si>
    <t>DEKUYPER ROUGE LIQUEUR 40 PR. 750 ML-DELETED</t>
  </si>
  <si>
    <t>A005505</t>
  </si>
  <si>
    <t>TRIANON BLANCO TEQUILA 80 PR. 750 ML-DELETED</t>
  </si>
  <si>
    <t>PLYMOUTH SLOE GIN 52 PR. 750 ML-DELETED</t>
  </si>
  <si>
    <t>A005507</t>
  </si>
  <si>
    <t>VIEUX CARRE ABSINTHE SUPERIEURE 120 PR. 750 ML-DELETED</t>
  </si>
  <si>
    <t>A005508</t>
  </si>
  <si>
    <t>XXX SHINE MOONSHINE 89 PR. 750 ML-DELETED</t>
  </si>
  <si>
    <t>A005509</t>
  </si>
  <si>
    <t>XXX SHINE LIBERTEA MOONSHINE 89 PR. 750 ML-DELETED</t>
  </si>
  <si>
    <t>A005510</t>
  </si>
  <si>
    <t>THE HAKUSHU WHISKY-JAPAN 86 PR. 12 YR. 750 ML</t>
  </si>
  <si>
    <t>A005511</t>
  </si>
  <si>
    <t>TRIANON REPOSADO TEQUILA 80 PR. 750 ML-DELETED</t>
  </si>
  <si>
    <t>A005512</t>
  </si>
  <si>
    <t>TRIANON ANEJO TEQUILA 80 PR. 750 ML-DELETED</t>
  </si>
  <si>
    <t>A005513</t>
  </si>
  <si>
    <t>CHICKEN COCK VARIETY PACK 86 PR. 750 ML</t>
  </si>
  <si>
    <t>A005514</t>
  </si>
  <si>
    <t>CAMUS CUVEE 5.150 COGNAC 80 PR. 750 ML</t>
  </si>
  <si>
    <t>INOCENTE PLATINUM TEQUILA 80 PR. 750 ML</t>
  </si>
  <si>
    <t>ST ELDER. NATURAL ELDERFLOWER LIQUEUR 40 PR. 750 ML-DELETED</t>
  </si>
  <si>
    <t>A005517</t>
  </si>
  <si>
    <t>THE IRISHMAN IRISH CREAM LIQUEUR 34 PR. 750 ML-DELETED</t>
  </si>
  <si>
    <t>BORGHETTI CAFFE LIQUEUR- ITALY 50 PR. 750 ML</t>
  </si>
  <si>
    <t>A005520</t>
  </si>
  <si>
    <t>A005521</t>
  </si>
  <si>
    <t>GLENMORANGIE SINGLE MALT SCOTCH 86 PR.25 YR. 750 ML</t>
  </si>
  <si>
    <t>A005522</t>
  </si>
  <si>
    <t>BURNETT'S PINEAPPLE VODKA 70 PR. 750 ML</t>
  </si>
  <si>
    <t>A005523</t>
  </si>
  <si>
    <t>IVANABITCH CHERRY VODKA- HOLLAND 70 PR. 750 ML-DELETED</t>
  </si>
  <si>
    <t>A005525</t>
  </si>
  <si>
    <t>CONTROL C PISCO RESERVADO - CHILE 80 PR. 750 ML-DELETED</t>
  </si>
  <si>
    <t>A005526</t>
  </si>
  <si>
    <t>PITAUD VS COGNAC 80 PR. 750 ML-DELETED</t>
  </si>
  <si>
    <t>PITAUD VSOP COGNAC 80 PR. 750 ML</t>
  </si>
  <si>
    <t>PITAUD XO COGNAC 80 PR. 750 ML-DELETED</t>
  </si>
  <si>
    <t>A005529</t>
  </si>
  <si>
    <t>GOSLING'S BLACK SEAL RUM- BERMUDA 80 PR. 750 ML-DELETED</t>
  </si>
  <si>
    <t>ILEGAL MEZCAL ANEJO 80 PR. 750 ML-DELETED</t>
  </si>
  <si>
    <t>ILEGAL MEZCAL REPOSADO 80 PR. 750 ML</t>
  </si>
  <si>
    <t>A005532</t>
  </si>
  <si>
    <t>ILEGAL MEZCAL JOVEN 80 PR. 750 ML-DELETED</t>
  </si>
  <si>
    <t>99 WHIPPED CREAM SCHNAPPS 99 PR. 750 ML-DELETED</t>
  </si>
  <si>
    <t>BRECKENRIDGE VODKA 80 PR. 750 ML-DELETED</t>
  </si>
  <si>
    <t>A005537</t>
  </si>
  <si>
    <t>YPIOCA OURO CACHACA- BRAZIL 80 PR. 750 ML-DELETED</t>
  </si>
  <si>
    <t>A005539</t>
  </si>
  <si>
    <t>THATCHER'S ORGANIC ELDERFLOWER LIQUEUR 30 PR. 750 ML</t>
  </si>
  <si>
    <t>A005540</t>
  </si>
  <si>
    <t>THATCHER'S ORGANIC COFFEEHOUSE LIQUEUR 30 PR. 750 ML</t>
  </si>
  <si>
    <t>A005541</t>
  </si>
  <si>
    <t>THATCHER'S ORGANIC PR.ICKLY PEAR LIQUEUR 30 PR. 750 ML</t>
  </si>
  <si>
    <t>A005542</t>
  </si>
  <si>
    <t>THATCHER'S ORGANIC YUMBERRY LIQUEUR 30 PR. 750 ML</t>
  </si>
  <si>
    <t>A005543</t>
  </si>
  <si>
    <t>THATCHER'S ORGANIC BLOOD ORANGE LIQUEUR 30 PR. 750 ML</t>
  </si>
  <si>
    <t>LISMORE SINGLE MALT SCOTCH 80 PR. 750 ML-DELETED</t>
  </si>
  <si>
    <t>CHRISTIAN DROUIN CALVADOS- FRANCE 80 PR. 750 ML-DELETED</t>
  </si>
  <si>
    <t>A005547</t>
  </si>
  <si>
    <t>PAVAN LIQUEUR- FRANCE 36 PR. 750 ML-DELETED</t>
  </si>
  <si>
    <t>A005548</t>
  </si>
  <si>
    <t>SIGNATORY DUFFTOWN SCOTCH 92 PR. 750 ML-DELETED</t>
  </si>
  <si>
    <t>A005549</t>
  </si>
  <si>
    <t>SIGNATORY GLENGRAGLASSBOUGH CASK STRENGTH 750 ML-DELETED</t>
  </si>
  <si>
    <t>A005550</t>
  </si>
  <si>
    <t>SIGNATORY HIGHLAND PARK SCOTCH 92 PR. 750 ML-DELETED</t>
  </si>
  <si>
    <t>A005551</t>
  </si>
  <si>
    <t>A005552</t>
  </si>
  <si>
    <t>BARENJAGER HONEY &amp; BOURBON LIQUEUR 70 PR. 750 ML-DELETED</t>
  </si>
  <si>
    <t>A005553</t>
  </si>
  <si>
    <t>SKYY INFUSIONS VARIETY PACK #1 70 PR. 750 ML</t>
  </si>
  <si>
    <t>A005554</t>
  </si>
  <si>
    <t>LUXARDO AMARETTO LIQUEUR- ITALY 54 PR. 750 ML-DELETED</t>
  </si>
  <si>
    <t>A005556</t>
  </si>
  <si>
    <t>HOPHEAD HOPPED VODKA 90 PR. 750 ML</t>
  </si>
  <si>
    <t>A005557</t>
  </si>
  <si>
    <t>JUNIPERO GIN 98 PR. 750 ML-DELETED</t>
  </si>
  <si>
    <t>STAGG BOURBON 750 ML</t>
  </si>
  <si>
    <t>A005561</t>
  </si>
  <si>
    <t>JEFFERS CREEK BOURBON 80 PR. 6 YR. 750 ML-DELETED</t>
  </si>
  <si>
    <t>A005563</t>
  </si>
  <si>
    <t>BALVENIE SINGLE BARREL SGL MALT 95 PR.12 YR. 750 ML-DELETED</t>
  </si>
  <si>
    <t>A005564</t>
  </si>
  <si>
    <t>BALVENIE DOUBLEWOOD SINGLE MALT 86 PR. 17 YR. 750 ML</t>
  </si>
  <si>
    <t>BALVENIE TUN 1509 SINGLE MALT 94 PR. 750 ML</t>
  </si>
  <si>
    <t>A005566</t>
  </si>
  <si>
    <t>BALVENIE SINGLE MALT 97 PR. 40 YR. 750 ML</t>
  </si>
  <si>
    <t>CALUMET FARM BOURBON 105 PR. 15 YR. 750 ML</t>
  </si>
  <si>
    <t>A005569</t>
  </si>
  <si>
    <t>JAMESON GOLD IRISH WHISKEY 80 PR. 750 ML</t>
  </si>
  <si>
    <t>A005570</t>
  </si>
  <si>
    <t>SKYY INFUSIONS VARIETY PACK #2 70 PR. 750 ML</t>
  </si>
  <si>
    <t>A005571</t>
  </si>
  <si>
    <t>PARKERS HERITAGE COLL. #14 HEAVY CHAR BOURBON 120 PR. 10 YR.</t>
  </si>
  <si>
    <t>GEORGE DICKEL HAND SELECTED BARREL 103 PR. 9 YR. 750 ML</t>
  </si>
  <si>
    <t>A005573</t>
  </si>
  <si>
    <t>GEORGE DICKEL HAND SELECTED BARREL 106 PR. 14 YR. 750 ML</t>
  </si>
  <si>
    <t>WILD TURKEY MASTER KEEP ONE 101 PR. 750 ML</t>
  </si>
  <si>
    <t>A005575</t>
  </si>
  <si>
    <t>ANGOSTURA RUM- WEST INDIES 80 PR. 7 YR. 750 ML</t>
  </si>
  <si>
    <t>A005576</t>
  </si>
  <si>
    <t>ANGOSTURA 1824 RUM- WEST INDIES 80 PR. 12 YR. 750 ML</t>
  </si>
  <si>
    <t>A005577</t>
  </si>
  <si>
    <t>DEANSTON VIRGIN OAK SINGLE MALT SCOTCH 92 PR. 750 ML</t>
  </si>
  <si>
    <t>CATHEAD PECAN VODKA 70 PR. 750 ML-DELETED</t>
  </si>
  <si>
    <t>A005579</t>
  </si>
  <si>
    <t>BOTTEGA LIMONCINO LIQUEUR- ITALY 80 PR. 750 ML-DELETED</t>
  </si>
  <si>
    <t>A005580</t>
  </si>
  <si>
    <t>PEARL PEACH VODKA 70 PR. 750 ML-DELETED</t>
  </si>
  <si>
    <t>A005581</t>
  </si>
  <si>
    <t>KNAPPOGUE CASTLE 1951 80 PR.62 YR. 750 ML</t>
  </si>
  <si>
    <t>THREE OLIVES PEACH VODKA- ENGLAND 70 PR. 750 ML</t>
  </si>
  <si>
    <t>METAXA 7 STAR BRANDY- GREECE 80 PR. 750 ML</t>
  </si>
  <si>
    <t>HENNESSY PARADIS IMPERIAL COGNAC 80 PR. 750 ML</t>
  </si>
  <si>
    <t>WESTERN SON TEXAS PEACH VODKA 60 PR. 750 ML-DELETED</t>
  </si>
  <si>
    <t>GLENFIDDICH SINGLE MALT SCOTCH 92 PR. 50 YR. 750 ML</t>
  </si>
  <si>
    <t>A005607</t>
  </si>
  <si>
    <t>PEARL APPLE PIE VODKA- CANADA 70 PR. 750 ML-DELETED</t>
  </si>
  <si>
    <t>A005608</t>
  </si>
  <si>
    <t>THE GLENLIVET SINGLE MALT SCOTCH 86 PR. 25 YR. 750 ML</t>
  </si>
  <si>
    <t>A005609</t>
  </si>
  <si>
    <t>YENI RAKI LIQUEUR- TURKEY 90 PR. 750 ML</t>
  </si>
  <si>
    <t>A005610</t>
  </si>
  <si>
    <t>LOS AMANTES JOVEN MEZCAL 80 PR. 750 ML-DELETED</t>
  </si>
  <si>
    <t>A005611</t>
  </si>
  <si>
    <t>CRUZAN KEY LIME RUM 42 PR. 750 ML-DELETED</t>
  </si>
  <si>
    <t>BOWMORE DARKEST SINGLE MALT SCOTCH 86 PR. 15 YR. 750 ML</t>
  </si>
  <si>
    <t>BOWMORE SINGLE MALT SCOTCH 86 18 YR. 750 ML</t>
  </si>
  <si>
    <t>E.H. TAYLOR JR. BARREL PR. BOURBON 127 PR. 750 ML</t>
  </si>
  <si>
    <t>A005616</t>
  </si>
  <si>
    <t>EL MAYOR BLANCO TEQUILA 80 PR. 750 ML</t>
  </si>
  <si>
    <t>A005617</t>
  </si>
  <si>
    <t>PATRON EN LALIQUE SERIES 1 TEQUILA 90 PR. 750 ML</t>
  </si>
  <si>
    <t>KNAPPOGUE CASTLE SGL MALT IRISH WHISKEY 86 PR. 12 YR. 750 ML</t>
  </si>
  <si>
    <t>A005620</t>
  </si>
  <si>
    <t>JEFFERSON'S PR.ES. SELECT RYE WHISKEY 90 PR. 25 YR. 750 ML</t>
  </si>
  <si>
    <t>ULTIMAT VODKA- POLAND 80 PR. 750 ML-DELETED</t>
  </si>
  <si>
    <t>A005623</t>
  </si>
  <si>
    <t>CODY ROAD BOURBON 90 PR. 750 ML-DELETED</t>
  </si>
  <si>
    <t>CODY ROAD RYE WHISKEY 80 PR. 750 ML-DELETED</t>
  </si>
  <si>
    <t>POMACAI VODKA 70 PR. 750 ML</t>
  </si>
  <si>
    <t>A005628</t>
  </si>
  <si>
    <t>PURA VIDA SILVER TEQUILA 80 PR. 750 ML-DELETED</t>
  </si>
  <si>
    <t>A005629</t>
  </si>
  <si>
    <t>PURA VIDA ANEJO TEQUILA 80 PR. 750 ML-DELETED</t>
  </si>
  <si>
    <t>A005630</t>
  </si>
  <si>
    <t>PURA VIDA EXTRA ANEJO TEQUILA 80 PR. 750 ML-DELETED</t>
  </si>
  <si>
    <t>A005631</t>
  </si>
  <si>
    <t>PURA VIDA GOLD TEQUILA 80 PR. 750 ML-DELETED</t>
  </si>
  <si>
    <t>A005632</t>
  </si>
  <si>
    <t>ALIBI BLENDED WHISKEY 90 PR. 750 ML-DELETED</t>
  </si>
  <si>
    <t>A005638</t>
  </si>
  <si>
    <t>SCAPA SINGLE MALT SCOTCH 80 PR. 16 YR. 750 ML</t>
  </si>
  <si>
    <t>A005639</t>
  </si>
  <si>
    <t>ABERLOUR A'BUNADH SINGLE MALT SCOTCH 120 PR. 750 ML</t>
  </si>
  <si>
    <t>A005640</t>
  </si>
  <si>
    <t>PIKE CREEK CANADIAN WHISKY 84 PR. 750 ML</t>
  </si>
  <si>
    <t>A005642</t>
  </si>
  <si>
    <t>BASTILLE FRENCH WHISKEY 80 PR. 750 ML-DELETED</t>
  </si>
  <si>
    <t>FRENCH WHISKY</t>
  </si>
  <si>
    <t>CARAVEDO MOSTO VERDE PISCO- PERU 86 PR. 750 ML-DELETED</t>
  </si>
  <si>
    <t>A005645</t>
  </si>
  <si>
    <t>KIRK &amp; SWEENEY 23 YR.- D. REPUBLIC 80 PR. 23 YR. 750 ML</t>
  </si>
  <si>
    <t>A005646</t>
  </si>
  <si>
    <t>MILAGRO REPOSADO TEQUILA 80 PR. 750 ML</t>
  </si>
  <si>
    <t>PAPPY VAN WINKLE BOURBON 107 PR. 10 YR. 750 ML</t>
  </si>
  <si>
    <t>A005648</t>
  </si>
  <si>
    <t>BEAM BRANDS PR.EM. BOURBON PACK 100 PR. 750 ML</t>
  </si>
  <si>
    <t>A005649</t>
  </si>
  <si>
    <t>LAIRD'S APPLE BRANDY 100 PR. 4 YR. 750 ML-DELETED</t>
  </si>
  <si>
    <t>A005651</t>
  </si>
  <si>
    <t>CAOL ILA STITCHELL RESERVE SINGLE MALT SCOTCH 119 PR. 750 ML</t>
  </si>
  <si>
    <t>STOLICHNAYA VANIL VODKA- LATVIA 75 PR. 750 ML-DELETED</t>
  </si>
  <si>
    <t>A005654</t>
  </si>
  <si>
    <t>ROGUE DEAD GUY BOURBON 80 PR. 750 ML</t>
  </si>
  <si>
    <t>181</t>
  </si>
  <si>
    <t>OREGON BREWING COMPANY</t>
  </si>
  <si>
    <t>A005655</t>
  </si>
  <si>
    <t>ROGUE OREGON SINGLE MALT BOURBON 80 PR. 750 ML</t>
  </si>
  <si>
    <t>A005656</t>
  </si>
  <si>
    <t>ROGUE DARK RUM 80 PR. 750 ML</t>
  </si>
  <si>
    <t>ROGUE HAZELNUT SPICE RUM 80 PR. 750 ML</t>
  </si>
  <si>
    <t>A005658</t>
  </si>
  <si>
    <t>ROGUE SPR.UCE GIN 90 PR. 750 ML</t>
  </si>
  <si>
    <t>A005659</t>
  </si>
  <si>
    <t>ROGUE PINOT SPR.UCE GIN 90 PR. 750 ML</t>
  </si>
  <si>
    <t>A005660</t>
  </si>
  <si>
    <t>ROGUE OREGON SINGLE MALT VODKA 80 PR. 750 ML</t>
  </si>
  <si>
    <t>OLE SMOKY TENNESSEE MOONSHINE STRAWBERRY 65 PR. 750 ML</t>
  </si>
  <si>
    <t>OLE SMOKY TENNESSEE MOONSHINE LEMON DROP 65 PR. 750 ML</t>
  </si>
  <si>
    <t>CLEMENT PR.EMIERE CANNE RUM- MARTINIQUE 80 PR 750 ML-DELETED</t>
  </si>
  <si>
    <t>A005664</t>
  </si>
  <si>
    <t>A005667</t>
  </si>
  <si>
    <t>GLENNFIDDICH SINGLE MALT SCOTCH 80 PR. 19 YR. 750 ML</t>
  </si>
  <si>
    <t>CAPEL PREMIUM PISCO- CHILE 80 PR. 750 ML-DELETED</t>
  </si>
  <si>
    <t>BUCHANAN MASTER SCOTCH 80 PR. 750 ML</t>
  </si>
  <si>
    <t>PENDERYN WELSH SINGLE MALT SCOTCH 750 ML-DELETED</t>
  </si>
  <si>
    <t>A005671</t>
  </si>
  <si>
    <t>GIBSON FINEST GOLD CANADIAN WSKY 80 PR 12 YR. 750 ML-DELETED</t>
  </si>
  <si>
    <t>MICHTERS STRAIGHT BOURBON WHISKEY 94.4 PR. 10 YR.</t>
  </si>
  <si>
    <t>A005673</t>
  </si>
  <si>
    <t>THE WORLDS BEST MOONSHINE 100 PR. 750 ML-DELETED</t>
  </si>
  <si>
    <t>207</t>
  </si>
  <si>
    <t>DARK CORNER DISTILLERY LLC</t>
  </si>
  <si>
    <t>CORAZON EXPRESSIONES W.L. WELLER ANEJO 80 PR. 750 ML</t>
  </si>
  <si>
    <t>CORAZON EXPRESSIONES THOMAS HANDY ANEJO 80 PR. 750 ML</t>
  </si>
  <si>
    <t>CORAZON EXPRESSIONES BLANCO TEQUILA 80 PR. 750 ML</t>
  </si>
  <si>
    <t>A005678</t>
  </si>
  <si>
    <t>GLENMORANGIE 18 YR. SET 86 PR. 18 YR. 750 ML</t>
  </si>
  <si>
    <t>A005679</t>
  </si>
  <si>
    <t>ABSOLUT ORIENT APPLE VODKA- SWEDEN 80 PR. 750 ML-DELETED</t>
  </si>
  <si>
    <t>A005680</t>
  </si>
  <si>
    <t>JOHNNIE WALKER 1805 SCOTCH 80 PR. 750 ML</t>
  </si>
  <si>
    <t>A005682</t>
  </si>
  <si>
    <t>AVION ANEJO TEQUILA 80 PR. 750 ML-DELETED</t>
  </si>
  <si>
    <t>JOHNNIE WALKER ODYSSEY SCOTCH 80 PR. 750 ML</t>
  </si>
  <si>
    <t>A005686</t>
  </si>
  <si>
    <t>TULLAMORE DEW PHOENIX IRISH WHISKEY 110 PR. 750 ML</t>
  </si>
  <si>
    <t>WESTERN SON TEXAS RUBY RED GFRUIT VODKA 60 PR 750 ML-DELETED</t>
  </si>
  <si>
    <t>A005688</t>
  </si>
  <si>
    <t>WHISKEY GIRK APPLE &amp; MAPLE WHISKEY 60 PR. 750 ML</t>
  </si>
  <si>
    <t>A005690</t>
  </si>
  <si>
    <t>MARIE BRIZARD PEACH LIQUEUR- FRANCE 36 PR. 750 ML</t>
  </si>
  <si>
    <t>A005691</t>
  </si>
  <si>
    <t>MARIE BRIZARD WHITE CREME DE MENTHE LIQUEUR- FRANCE 46 PR. 7</t>
  </si>
  <si>
    <t>A005692</t>
  </si>
  <si>
    <t>MARIE BRIZARD CR DE CASSIS LIQUEUR- FRANCE 40 PR. 750 ML</t>
  </si>
  <si>
    <t>LUXARDO CHERRY SANGUE MORLACCO LIQUEUR 60 PR 750 ML-DELETED</t>
  </si>
  <si>
    <t>GLENGOYNE SINGLE MALT SCOTCH 86 PR. 21 YR. 750 ML-DELETED</t>
  </si>
  <si>
    <t>A005696</t>
  </si>
  <si>
    <t>APPLETON ESTATE RUM 50 YR.- JAMAICA 90 PR. 50 YR. 750 ML</t>
  </si>
  <si>
    <t>A005697</t>
  </si>
  <si>
    <t>HERRADURA DE LA CASA REPOSADO TEQUILA 80 PR. 750 ML</t>
  </si>
  <si>
    <t>A005698</t>
  </si>
  <si>
    <t>MALIBU MIXED PACK 54 PR. 750 ML</t>
  </si>
  <si>
    <t>A005700</t>
  </si>
  <si>
    <t>BAYOU SPICED RUM 80 PR. 750 ML-DELETED</t>
  </si>
  <si>
    <t>016</t>
  </si>
  <si>
    <t>LOUISIANA SPIRITS LLC</t>
  </si>
  <si>
    <t>A005701</t>
  </si>
  <si>
    <t>SAUZA MIXED PACK 80 PR. 750 ML-DELETED</t>
  </si>
  <si>
    <t>A005702</t>
  </si>
  <si>
    <t>TYRCONNELL IRISH WHISKEY 80 PR. 750 ML-DELETED</t>
  </si>
  <si>
    <t>A005703</t>
  </si>
  <si>
    <t>ART IN THE AGE ROOT VODKA 80 PR. 750 ML</t>
  </si>
  <si>
    <t>A005705</t>
  </si>
  <si>
    <t>WHISKEY GIRL BUTTERSCOTCH 70 PR. 750 ML-DELETED</t>
  </si>
  <si>
    <t>WESTERN SON TEXAS CUCUMBER VODKA 60 PR. 750 ML-DELETED</t>
  </si>
  <si>
    <t>DEKUYPER MUDDLED MINT LIQUEUR 30 PR. 750 ML</t>
  </si>
  <si>
    <t>A005709</t>
  </si>
  <si>
    <t>1921 TEQUILA CREAM LIQUEUR 30 PR. 750 ML-Deleted</t>
  </si>
  <si>
    <t>A005710</t>
  </si>
  <si>
    <t>1921 REPOSADO TEQUILA 80 PR. 750 ML-Deleted</t>
  </si>
  <si>
    <t>A005711</t>
  </si>
  <si>
    <t>1921 ANEJO TEQUILA 80 PR. 750 ML-Deleted</t>
  </si>
  <si>
    <t>GRAND MARNIER CUVEE 1880 LIQUEUR- FRANCE 80 PR. 750 ML</t>
  </si>
  <si>
    <t>A005713</t>
  </si>
  <si>
    <t>GLENMORANGIE COMPANTA SGL MALT SCOTCH 92 PR 750 M-DELETED</t>
  </si>
  <si>
    <t>A005714</t>
  </si>
  <si>
    <t>MOONPIE VANILLA MOONSHINE 53 PR. 750 ML</t>
  </si>
  <si>
    <t>A005715</t>
  </si>
  <si>
    <t>OLE SMOKY VARIETY PACK 100 PR. 750 ML-DELETED</t>
  </si>
  <si>
    <t>A005716</t>
  </si>
  <si>
    <t>A005717</t>
  </si>
  <si>
    <t>WESTERN SON TEXAS BLUEBERRY VODKA 60 PR. 750 ML</t>
  </si>
  <si>
    <t>A005719</t>
  </si>
  <si>
    <t>GLENMORANGIE MILSEAN SINGLE MALT SCOTCH 92 PR. 750 ML</t>
  </si>
  <si>
    <t>A005723</t>
  </si>
  <si>
    <t>BARTERHOUSE BOURBON WHISKEY 90 PR. 20 YR. 750 ML</t>
  </si>
  <si>
    <t>REDBREAST IRISH WHISKEY 92 PR. 21 YR. 750 ML</t>
  </si>
  <si>
    <t>A005726</t>
  </si>
  <si>
    <t>POWERS SIGNATURE IRISH WHISKEY 92 PR. 750 ML</t>
  </si>
  <si>
    <t>GLENKINCHIE SINGLE MALT SCOTCH 86 PR. 12 YR. 750 ML-DELETED</t>
  </si>
  <si>
    <t>A005728</t>
  </si>
  <si>
    <t>CONNEMARA IRISH WHISKEY 80 PR. 750 ML-DELETED</t>
  </si>
  <si>
    <t>LARRESINGLE XO ARMAGNAC 86 PR. 750 ML</t>
  </si>
  <si>
    <t>LAPHROAIG SINGLE MALT SCOTCH 90 PR. 25 YR. 750 ML</t>
  </si>
  <si>
    <t>WILD TURKEY KENTUCKY SPIRIT BOURBON 101 PR. 9 YR. 750 ML</t>
  </si>
  <si>
    <t>TRES AGAVES ANEJO TEQUILA 80 PR. 750 ML-DELETED</t>
  </si>
  <si>
    <t>A005733</t>
  </si>
  <si>
    <t>SUGAR ISLAND COCONUT RUM 42 PR. 750 ML</t>
  </si>
  <si>
    <t>A005735</t>
  </si>
  <si>
    <t>SUGAR ISLAND SPICED RUM 92 PR. 750 ML-DELETED</t>
  </si>
  <si>
    <t>A005736</t>
  </si>
  <si>
    <t>BENRIACH SAUTERNES FINISH 92 PR. 16 YR. 750 ML</t>
  </si>
  <si>
    <t>A005737</t>
  </si>
  <si>
    <t>THE MACALLAN V5 REFLEXION SINGLE MALT SCOTCH 86 PR. 750 ML</t>
  </si>
  <si>
    <t>A005738</t>
  </si>
  <si>
    <t>BENRIACH DARK RUM CASK SINGLE MALT SCOTCH 92 PR. 15 YR. 750</t>
  </si>
  <si>
    <t>A005739</t>
  </si>
  <si>
    <t>NIKKA TAKETSURU PURE MALT 80 PR. 12 YR. 750 ML</t>
  </si>
  <si>
    <t>A005742</t>
  </si>
  <si>
    <t>DEVOTION BLACK &amp; BLUE 80 PR. 750 ML</t>
  </si>
  <si>
    <t>110</t>
  </si>
  <si>
    <t>REDEMPTION SPIRITS LLC</t>
  </si>
  <si>
    <t>A005743</t>
  </si>
  <si>
    <t>DEVOTION WILD CHERRY VODKA 80 PR. 750 ML</t>
  </si>
  <si>
    <t>A005744</t>
  </si>
  <si>
    <t>DEVOTION BLOOD ORANGE VODKA 80 PR. 750 ML</t>
  </si>
  <si>
    <t>A005745</t>
  </si>
  <si>
    <t>DEVOTION COCONUT VODKA 80 PR. 750 ML</t>
  </si>
  <si>
    <t>THE MACALLAN V6 IN LALIQUE SINGLE MALT SCOTCH 86 PR. 750 ML</t>
  </si>
  <si>
    <t>A005748</t>
  </si>
  <si>
    <t>LEBLON CEDILLA CACHACA- BRAZIL 50 PR. 750 ML-DELETED</t>
  </si>
  <si>
    <t>OLD POTRERO 18TH CENTURY RYE WHISKEY 102 PR. 750 ML-DELETED</t>
  </si>
  <si>
    <t>A005750</t>
  </si>
  <si>
    <t>SMOOTH AMBLER OLD SCOUT 99 PR. 750 ML</t>
  </si>
  <si>
    <t>A005751</t>
  </si>
  <si>
    <t>BOYD &amp; BLAIR POTATO VODKA 80 PR. 750 ML-DELETED</t>
  </si>
  <si>
    <t>061</t>
  </si>
  <si>
    <t>WINEBOW INC./CRAFT+ ESTATE</t>
  </si>
  <si>
    <t>A005756</t>
  </si>
  <si>
    <t>DEVOTION PERFECT COSMO VODKA 80 PR. 750 ML</t>
  </si>
  <si>
    <t>A005757</t>
  </si>
  <si>
    <t>DEVOTION VODKA 80 PR. 750 ML</t>
  </si>
  <si>
    <t>A005758</t>
  </si>
  <si>
    <t>BENRIACH SINGLE MALT SCOTCH 92 PR. 12 YR. 750 ML</t>
  </si>
  <si>
    <t>BOLS GENEVER GIN- NETHERLANDS 84 PR. 750 ML</t>
  </si>
  <si>
    <t>GENEVER IMPORTED</t>
  </si>
  <si>
    <t>A005765</t>
  </si>
  <si>
    <t>THE GIFTED HORSE BOURBON 115 PR. 20 YR. 750 ML</t>
  </si>
  <si>
    <t>A005766</t>
  </si>
  <si>
    <t>DEL MAGUAY VIDA MEZCAL- MEXICO 84 PR. 750 ML</t>
  </si>
  <si>
    <t>HIGHLAND PK 1968 SGL MALT SCOTCH 91 PR 48 YR. 750 ML-DELETED</t>
  </si>
  <si>
    <t>A005770</t>
  </si>
  <si>
    <t>LILLET BLANC APERITIF -FRANCE34 PR. 750 ML-DELETED</t>
  </si>
  <si>
    <t>A005771</t>
  </si>
  <si>
    <t>HAMILTON POT STILL GOLD RUM- JAMAICA 92 PR. 750 ML-DELETED</t>
  </si>
  <si>
    <t>A005772</t>
  </si>
  <si>
    <t>HAMILTON DEMERARA RUM- GUYANA 86 PR. 750 ML-DELETED</t>
  </si>
  <si>
    <t>ART IN THE AGE RHUBARB VODKA 80 PR. 750 ML-DELETED</t>
  </si>
  <si>
    <t>ART IN THE AGE SAGE VODKA 80 PR. 750 ML-DELETED</t>
  </si>
  <si>
    <t>BUCK BOURBON 90 PR. 8 YR. 750 ML-DELETED</t>
  </si>
  <si>
    <t>192</t>
  </si>
  <si>
    <t>FRANK-LIN DISTILL PRODUCTS LTD</t>
  </si>
  <si>
    <t>2 GINGERS IRISH WHISKEY 80 PR. 750 ML-DELETED</t>
  </si>
  <si>
    <t>A005778</t>
  </si>
  <si>
    <t>ARDBEG AURIVERDES SINGLE MALT 99 PR. 750 ML</t>
  </si>
  <si>
    <t>A005779</t>
  </si>
  <si>
    <t>HAMILTON DEMERARA OVERPR. RUM 150 PR. 750 ML-DELETED</t>
  </si>
  <si>
    <t>PIKESVILLE RYE WHISKEY 110 PR. 6 YR. 750 ML</t>
  </si>
  <si>
    <t>PATRON PIEDRA EXTRA ANEJO TEQUILA 80 PR. 750 ML</t>
  </si>
  <si>
    <t>A005782</t>
  </si>
  <si>
    <t>HAMILTON POT STILL BLACK RUM- JAMAICA 92 PR. 750 ML-DELETED</t>
  </si>
  <si>
    <t>A005783</t>
  </si>
  <si>
    <t>SHELLBACK RUM MIXED PACK 80 PR. 750 ML</t>
  </si>
  <si>
    <t>A005784</t>
  </si>
  <si>
    <t>E &amp; J BRANDY MIXED PACK 80 PR. 750 ML-DELETED</t>
  </si>
  <si>
    <t>A005786</t>
  </si>
  <si>
    <t>ROWAN'S CREEK BOURBON 100 PR. 750 ML</t>
  </si>
  <si>
    <t>NOAH'S MILL BOURBON 114 PR. 750 ML</t>
  </si>
  <si>
    <t>A005788</t>
  </si>
  <si>
    <t>WILLET FAMILY EST. SMALL BATCH RYE 86 PR. 2 YR. 750 ML</t>
  </si>
  <si>
    <t>JOHNNY DRUM PRIVATE STOCK BOURBON 101 PR. 750 ML</t>
  </si>
  <si>
    <t>PRAIRIE ORGANIC GIN 80 PR. 750 ML-DELETED</t>
  </si>
  <si>
    <t>A005803</t>
  </si>
  <si>
    <t>A005804</t>
  </si>
  <si>
    <t>EL DORADO 151 RUM- GUYANA 151 PR. 750 ML-DELETED</t>
  </si>
  <si>
    <t>A005805</t>
  </si>
  <si>
    <t>THREE OLIVES PURPLE VODKA- ENGLAND 70 PR. 750 ML</t>
  </si>
  <si>
    <t>A005807</t>
  </si>
  <si>
    <t>TEELING SMALL BATCH IRISH WHISKEY 92 PR. 750 ML-DELETED</t>
  </si>
  <si>
    <t>A005808</t>
  </si>
  <si>
    <t>AMERICAN BORN MOONSHINE MIXED PACK 83 PR. 750 ML-DELETED</t>
  </si>
  <si>
    <t>A005809</t>
  </si>
  <si>
    <t>A005812</t>
  </si>
  <si>
    <t>SVEDKA STRAWBERRY COLADA VODKA- SWEDEN 70 PR. 750 ML</t>
  </si>
  <si>
    <t>BOBBY'S GIN- NETHERLANDS 80 PR. 750 ML-DELETED</t>
  </si>
  <si>
    <t>A005814</t>
  </si>
  <si>
    <t>RANSOM OLD TOM GIN 88 PR. 750 ML-DELETED</t>
  </si>
  <si>
    <t>OLD TOM DOMESTIC</t>
  </si>
  <si>
    <t>A005815</t>
  </si>
  <si>
    <t>THE EXCHANGE VODKA 86 PR. 750 ML-DELETED</t>
  </si>
  <si>
    <t>A005816</t>
  </si>
  <si>
    <t>SMALL'S AMERICAN DRY GIN 86 PR. 750 ML-DELETED</t>
  </si>
  <si>
    <t>A005817</t>
  </si>
  <si>
    <t>WHIPPER SNAPPER OREGON STRAIGHT BBN WSKY 84 PR 750 M-DELETED</t>
  </si>
  <si>
    <t>A005818</t>
  </si>
  <si>
    <t>RHETORIC BOURBON 90 PR. 20 YR. 750 ML</t>
  </si>
  <si>
    <t>A005819</t>
  </si>
  <si>
    <t>BLACK MAPLE HILL OREGON STRAIGHT BOURBON 95 PR. 750 ML</t>
  </si>
  <si>
    <t>99 PINEAPPLE SCHNAPPS 99 PR. 750 ML-DELETED</t>
  </si>
  <si>
    <t>A005822</t>
  </si>
  <si>
    <t>MICHTER'S US*1 SINGLE BARREL STRAIGHT RYE WHISKEY 84 PR. 750</t>
  </si>
  <si>
    <t>RON ZACAPA XO RUM- GUATEMALA 80 PR. 23 YR. 750 ML</t>
  </si>
  <si>
    <t>A005824</t>
  </si>
  <si>
    <t>SOUTHERN PRIDE DISTILLERY MOONSHINE 90 PR. 750 ML-DELETED</t>
  </si>
  <si>
    <t>A005825</t>
  </si>
  <si>
    <t>SOUTHERN PRIDE DISTILLERY APPLE MOONSHINE 90 PR. 750 ML-DELE</t>
  </si>
  <si>
    <t>SOUTHERN PRIDE DIST PEACH MSHINE 90 PR. 750 ML-DELETED</t>
  </si>
  <si>
    <t>A005827</t>
  </si>
  <si>
    <t>SOUTHERN PRIDE DIST BLACKBERRY MSHINE 90 PR. 750 ML-DELETED</t>
  </si>
  <si>
    <t>A005828</t>
  </si>
  <si>
    <t>BLUE CHAIR BAY BANANA RUM- WEST INDIES 53 PR. 750 ML</t>
  </si>
  <si>
    <t>A005829</t>
  </si>
  <si>
    <t>LAPHRAIG TRPL WOOD SGL MALT SCOTCH 96 PR. 750 ML-DELETED</t>
  </si>
  <si>
    <t>A005833</t>
  </si>
  <si>
    <t>TIM SMITH'S CLIMAX FIRE #32 MOONSHINE 90 PR. 750 ML</t>
  </si>
  <si>
    <t>MICHTER'S BARREL STRENGTH RYE WHISKEY 108 PR. 750 ML</t>
  </si>
  <si>
    <t>A005835</t>
  </si>
  <si>
    <t>EDINBURGH GIN- SCOTLAND 80 PR. 750 ML</t>
  </si>
  <si>
    <t>A005836</t>
  </si>
  <si>
    <t>BIGALLET CHINA-CHINA AMER LIQUEUR 80 PR. 750 ML-DELETED</t>
  </si>
  <si>
    <t>GIFFARD BANANE DU BRESIL LIQUEUR- FRANCE 50 PR. 750 ML</t>
  </si>
  <si>
    <t>BLACK VELVET RESERVE CANADIAN 80 PR. 750 ML-DELETED</t>
  </si>
  <si>
    <t>EL MAYOR REPOSADO TEQUILA 80 PR. 750 ML</t>
  </si>
  <si>
    <t>A005842</t>
  </si>
  <si>
    <t>SUGAR ISLAND RAINBOW PACK 42 PR. 750 ML-DELETED</t>
  </si>
  <si>
    <t>KNOB CREEK SINGLE BARREL WITH BARREL 120 PR. 750 ML</t>
  </si>
  <si>
    <t>A005846</t>
  </si>
  <si>
    <t>THE GLENROTHES VINTAGE 1978 SGL MALT 86 PR. 750 ML-DELETED</t>
  </si>
  <si>
    <t>HIRSCH SPECIAL RESERVE CORN WHISKEY 90 PR. 750 ML</t>
  </si>
  <si>
    <t>A005848</t>
  </si>
  <si>
    <t>BREAKER BOURBON 90 PR. 750 ML-DELETED</t>
  </si>
  <si>
    <t>123</t>
  </si>
  <si>
    <t>ASCENDANT SPIRITS INC.</t>
  </si>
  <si>
    <t>A005849</t>
  </si>
  <si>
    <t>STOLICHNAYA RAINBOW PACK 80 PR. 750 ML-DELETED</t>
  </si>
  <si>
    <t>A005850</t>
  </si>
  <si>
    <t>SHEEP DIP ISLAY BLENDED SCOTCH 80 PR. 750 ML</t>
  </si>
  <si>
    <t>MEDLEY BROTHERS STRAIGHT BBN WSKY 102 PR. 750 ML-DELETED</t>
  </si>
  <si>
    <t>WATHEN'S SINGLE BARREL BOURBON 94 PR. 750 ML</t>
  </si>
  <si>
    <t>A005853</t>
  </si>
  <si>
    <t>OLD MEDLEY SINGLE BARREL 86 PR. 12 YR. 750 ML-DELETED</t>
  </si>
  <si>
    <t>HIGHLAND PARK 15YR SINGLE MALT SCOTCH 86 PR. 750 ML</t>
  </si>
  <si>
    <t>A005856</t>
  </si>
  <si>
    <t>KNOB CREEK 9 YR. W/ BARREL 100 PR. 9 YR. 750 ML</t>
  </si>
  <si>
    <t>AVERNA AMARO LIQUEUR- ITALY 58 PR. 750 ML</t>
  </si>
  <si>
    <t>AO VODKA- JAPAN 80 PR. 750 ML-DELETED</t>
  </si>
  <si>
    <t>A005862</t>
  </si>
  <si>
    <t>SAUZA SPARKLING MANGO PEACH MARGARITA 20 PR. 750 ML</t>
  </si>
  <si>
    <t>A005865</t>
  </si>
  <si>
    <t>SAUZA SPARKLING WATERMELON MARGARITA 20 PR. 750 ML</t>
  </si>
  <si>
    <t>A005866</t>
  </si>
  <si>
    <t>SAUZA SPARKLING WILD BERRY MARGARITA 20 PR. 750 ML</t>
  </si>
  <si>
    <t>PENDLETON 1910 CNANDIAN RYE WHISKY 80 PR. 750 ML</t>
  </si>
  <si>
    <t>A005869</t>
  </si>
  <si>
    <t>HIGHLAND PARK FREYA SINGLE MALT 104 PR. 750 ML</t>
  </si>
  <si>
    <t>A005870</t>
  </si>
  <si>
    <t>ELIJAH CRAIG BOURBON 90 PR. 23 YR. 750 ML</t>
  </si>
  <si>
    <t>A005872</t>
  </si>
  <si>
    <t>SPURGEON'S DARK RUM 86 PR. 750 ML</t>
  </si>
  <si>
    <t>A005873</t>
  </si>
  <si>
    <t>JEFFERSONS OCEAN CASK STRENGTH BOURBON WHSKY 112 PR. 750 ML</t>
  </si>
  <si>
    <t>A005874</t>
  </si>
  <si>
    <t>JED COMBO PACK 80 PR. 750 ML-DELETED</t>
  </si>
  <si>
    <t>THE QUIET MAN SGL MALT IRISH WSKY 80 PR. 8 YR 750 ML-DELETED</t>
  </si>
  <si>
    <t>GLENGOYNE SINGLE MALT SCOTCH 86 PR. 10 YR. 750 ML-DELETED</t>
  </si>
  <si>
    <t>YELLOWSTONE SELECT BOURBON WHISKEY 93 PR. 750 ML</t>
  </si>
  <si>
    <t>TULLAMORE DEW IRISH WHISKEY 80 YR. 15 YR. 750 ML</t>
  </si>
  <si>
    <t>A005880</t>
  </si>
  <si>
    <t>SUGAR JACK WATERMELON MOONSHINE 80 PR. 750 ML</t>
  </si>
  <si>
    <t>A005881</t>
  </si>
  <si>
    <t>ALIZE PEACH PASSION- FRANCE 32 PR. 750 ML</t>
  </si>
  <si>
    <t>A005882</t>
  </si>
  <si>
    <t>SUGAR JACK STRAWBERRY MOONSHINE 80 PR. 750 ML</t>
  </si>
  <si>
    <t>A005883</t>
  </si>
  <si>
    <t>E.H. TAYLOR JR. SEASONED WOOD BOURBON 100 PR. 750 ML</t>
  </si>
  <si>
    <t>A005884</t>
  </si>
  <si>
    <t>SUGAR JACK BLACKBERRY MOONSHINE 80 PR. 750 ML</t>
  </si>
  <si>
    <t>A005885</t>
  </si>
  <si>
    <t>SUGAR JACK BANANA MOONSHINE 80 PR. 750 ML</t>
  </si>
  <si>
    <t>A005886</t>
  </si>
  <si>
    <t>SUGAR JACK CRANBERRY MOONSHINE 80 PR. 750 ML</t>
  </si>
  <si>
    <t>A005887</t>
  </si>
  <si>
    <t>SUGAR JACK PEACH MOONSHINE 80 PR. 750 ML</t>
  </si>
  <si>
    <t>A005888</t>
  </si>
  <si>
    <t>SUGAR JACK APPLE PIE MOONSHINE 80 PR. 750 ML</t>
  </si>
  <si>
    <t>SUGAR JACK OLDE SKOOL MOONSHINE 80 PR. 750 ML</t>
  </si>
  <si>
    <t>A005891</t>
  </si>
  <si>
    <t>TOPPER'S RHUM CARIBBEAN WHITE 80 PT. 750 ML-DELETED</t>
  </si>
  <si>
    <t>191</t>
  </si>
  <si>
    <t>TOPPER'S RHUM USA LLC</t>
  </si>
  <si>
    <t>A005900</t>
  </si>
  <si>
    <t>MT. GAY BLACK BARREL RUM- BARBADOS 86 PR. 750 ML-DELETED</t>
  </si>
  <si>
    <t>A005901</t>
  </si>
  <si>
    <t>HIGHLAND PARK DARK ORIGINS SINGLE MALT SCOTCH 93 PR. 750 ML</t>
  </si>
  <si>
    <t>A005902</t>
  </si>
  <si>
    <t>TOPPER'S WHITE CHOCOLATE RASPBERRY RHUM 42 PR. 70 ML-DELETED</t>
  </si>
  <si>
    <t>A005903</t>
  </si>
  <si>
    <t>TOPPER'S MOCHA MAMA RHUM 42 PR. 750 ML-DELETED</t>
  </si>
  <si>
    <t>A005904</t>
  </si>
  <si>
    <t>TOPPER'S SPICED RHUM 80 PR. 750 ML-DELETED</t>
  </si>
  <si>
    <t>A005905</t>
  </si>
  <si>
    <t>TOPPER'S COCONUT RHUM 42 PR. 750 ML-DELETED</t>
  </si>
  <si>
    <t>A005906</t>
  </si>
  <si>
    <t>TOPPER'S BANANA VANILLA RHUM 42 PR. 750 ML-DELETED</t>
  </si>
  <si>
    <t>A005907</t>
  </si>
  <si>
    <t>SENOR CURACAO BLUE CURACAO LIQUEUR 62 PR. 750 ML</t>
  </si>
  <si>
    <t>299</t>
  </si>
  <si>
    <t>HPSEPICUREAN LLC dba PREISS IMPORTS</t>
  </si>
  <si>
    <t>LUXARDO AMARO ABANO LIQUEUR- ITALY 60 PR. 750 ML-DELETED</t>
  </si>
  <si>
    <t>A005909</t>
  </si>
  <si>
    <t>LUXARDO FERNET LIQUEUR- ITALY 90 PR. 750 ML</t>
  </si>
  <si>
    <t>WESTLAND AMERICAN SINGLE MALT WHISKEY 92 PR. 750 ML-DELETED</t>
  </si>
  <si>
    <t>A005911</t>
  </si>
  <si>
    <t>KIRK &amp; SWEENEY RUM 80 PR. 18 YR. 750 ML</t>
  </si>
  <si>
    <t>A005912</t>
  </si>
  <si>
    <t>CUTTY SARK PROHIBITION SCOTCH 100 PR. 750 ML-DELETED</t>
  </si>
  <si>
    <t>A005913</t>
  </si>
  <si>
    <t>WILLIAM WOLF PECAN BOURBON 60 PR. 750 ML-DELETED</t>
  </si>
  <si>
    <t>177</t>
  </si>
  <si>
    <t>SPIRIT IMPORTS INC.</t>
  </si>
  <si>
    <t>A005914</t>
  </si>
  <si>
    <t>UNCLE VAL'S PEPPERED GIN 90 PR. 750 ML-DELETED</t>
  </si>
  <si>
    <t>A005915</t>
  </si>
  <si>
    <t>SMIRNOFF LIGHT SORBET SUMMER STRAWBERRY 60 PR. 750 ML</t>
  </si>
  <si>
    <t>A005916</t>
  </si>
  <si>
    <t>JIM BEAM DISTILLER'S MASTERPIECE BBN 100 PR. 750 ML-DELETED</t>
  </si>
  <si>
    <t>A005917</t>
  </si>
  <si>
    <t>TAP RYE SHERRY CASK 83 PR. 8 YR. 750 ML-DELETED</t>
  </si>
  <si>
    <t>A005918</t>
  </si>
  <si>
    <t>SPICEBOX SPICED CANADIAN WHISKY 80 PR. 750 ML</t>
  </si>
  <si>
    <t>CROP HARVEST EARTH TOMATO VODKA 70 PR. 750 ML-DELETED</t>
  </si>
  <si>
    <t>BOWMAN BROTHERS BOURBON 90 PR. 750 ML</t>
  </si>
  <si>
    <t>JOHN J. BOWMAN BOURBON 100 PR. 750 ML</t>
  </si>
  <si>
    <t>A005922</t>
  </si>
  <si>
    <t>THE GLENLIVET CELLAR COLLECTION 1964 SM SCOTCH 90 PR. 750ML</t>
  </si>
  <si>
    <t>A005923</t>
  </si>
  <si>
    <t>ABRAHAM BOWMAN WHEAT BOURBON 94 PR. 750 ML</t>
  </si>
  <si>
    <t>A005924</t>
  </si>
  <si>
    <t>BOTTEGA GIANDUIA CHOCOLATE HAZELNUT LIQUEUR 34 PR 75-DELETED</t>
  </si>
  <si>
    <t>A005926</t>
  </si>
  <si>
    <t>BLACK BOTTLE SCOTCH 80 PR. 750 ML</t>
  </si>
  <si>
    <t>A005927</t>
  </si>
  <si>
    <t>BALLANTINE'S FINEST SCOTCH 80 PR. 750 ML</t>
  </si>
  <si>
    <t>44 NOTH HUCKLEBERRY VODKA 70 PR. 750 ML-DELETED</t>
  </si>
  <si>
    <t>BOLS PUMPKIN SPICE LIQUEUR 42 PR. 750 ML</t>
  </si>
  <si>
    <t>A005933</t>
  </si>
  <si>
    <t>COURVOISIER L'ESSENCE DU HORSE COGNAC 84 PR. 750 ML</t>
  </si>
  <si>
    <t>CLEMENT CREOLE SHRUBB LIQUEUR 80 PR. 750 ML-DELETED</t>
  </si>
  <si>
    <t>A005935</t>
  </si>
  <si>
    <t>CLEMENT VSOP RUM- WEST INDIES 80 PR. 750 ML-DELETED</t>
  </si>
  <si>
    <t>A005939</t>
  </si>
  <si>
    <t>GREY GOOSE VX VODKA- FRANCE 80 PR. 750 ML</t>
  </si>
  <si>
    <t>A005940</t>
  </si>
  <si>
    <t>PORTASHOTS KINGS CROWN WHISKEY 86 PR. 750 ML-DELETED</t>
  </si>
  <si>
    <t>029</t>
  </si>
  <si>
    <t>MICHAEL DRE LLC</t>
  </si>
  <si>
    <t>A005941</t>
  </si>
  <si>
    <t>PORTASHOTS BLUE ZEBRA VODKA 86 PR. 750 ML-DELETED</t>
  </si>
  <si>
    <t>A005942</t>
  </si>
  <si>
    <t>PORTASHOTS MS BEHAVIN VODKA 86 PR. 750 ML-DELETED</t>
  </si>
  <si>
    <t>A005943</t>
  </si>
  <si>
    <t>PORTASHOTS FLETCHERS SILVER RUM 86 PR. 750 ML-DELETED</t>
  </si>
  <si>
    <t>GLENFIDDICH SINGLE MALT SCOTCH 86 PR. 26 YR. 750 ML</t>
  </si>
  <si>
    <t>A005945</t>
  </si>
  <si>
    <t>GLENFIDDICH THE ORIGINAL SINGLE MALT SCOTCH 80 PR. 750 ML</t>
  </si>
  <si>
    <t>A005947</t>
  </si>
  <si>
    <t>LANDY VS COGNAC 80 PR. 750 ML-DELETED</t>
  </si>
  <si>
    <t>PLANTERAY XO 20TH ANNIVERSERY RUM 80 PR. 750 ML</t>
  </si>
  <si>
    <t>A005949</t>
  </si>
  <si>
    <t>LAZZARONI AMARO LIQUEUR- ITALY 50 PR. 750 ML-DELETED</t>
  </si>
  <si>
    <t>A005950</t>
  </si>
  <si>
    <t>LAZZARONI FERNET AMARO LIQUEUR- ITALY 80 PR. 750 ML-DELETED</t>
  </si>
  <si>
    <t>A005952</t>
  </si>
  <si>
    <t>JURA SUPERSTITION SINGLE MALT SCOTCH 86 PR. 750 ML</t>
  </si>
  <si>
    <t>THE DALMORE SINGLE MALT SCOTCH 80 PR. 15 YR. 750 ML</t>
  </si>
  <si>
    <t>THE DALMORE SINGLE MALT SCOTCH 86 PR. 18 YR. 750 ML</t>
  </si>
  <si>
    <t>A005955</t>
  </si>
  <si>
    <t>THE DALMORE SINGLE MALT SCOTCH 84 PR. 25 YR. 750 ML</t>
  </si>
  <si>
    <t>A005957</t>
  </si>
  <si>
    <t>LAIRD'S JERSEY LIGHTNING 100 PR. 750 ML-DELETED</t>
  </si>
  <si>
    <t>SVEDKA PEACH VODKA- SWEDEN 70 PR. 750 ML</t>
  </si>
  <si>
    <t>DULCE VIDA ORGANIC BLANCO TEQUILA 100 PR. 750 ML-DELETED</t>
  </si>
  <si>
    <t>DULCE VIDA ORGANIC REPOSADO TEQUILA 100 PR. 750 ML-DELETED</t>
  </si>
  <si>
    <t>DULCE VIDA ORGANIC ANEJO TEQUILA 100 PR. 750 ML-DELETED</t>
  </si>
  <si>
    <t>DULCE VIDA ORGANIC EXTRA ANEJO TEQUILA 100 PR 750 ML-DELETED</t>
  </si>
  <si>
    <t>A005964</t>
  </si>
  <si>
    <t>PATRON XO CAFE INCENDIO LIQUEUR- MEXICO 70 PR. 750 ML</t>
  </si>
  <si>
    <t>A005965</t>
  </si>
  <si>
    <t>CORSAIR TRIPLE SMOKE TENNESSEE WHISKEY 80 PR. 750 ML-DELETED</t>
  </si>
  <si>
    <t>A005966</t>
  </si>
  <si>
    <t>THE MACALLAN MOP 5-PURPLE SINGLE MALT SCOTCH 99 PR. 750 ML</t>
  </si>
  <si>
    <t>A005967</t>
  </si>
  <si>
    <t>BIRD DOG PEPPERMINT MOONSHINE 80 PR. 750 ML-DELETED</t>
  </si>
  <si>
    <t>A005968</t>
  </si>
  <si>
    <t>EL ULTIMO AGAVE ALMOND TEQUILA LIQUEUR 50 PR. 750 ML-DELETED</t>
  </si>
  <si>
    <t>A005969</t>
  </si>
  <si>
    <t>MOLINARI CAFFE SAMBUCA LIQUEUR- ITALY 72 PR. 750 ML-DELETED</t>
  </si>
  <si>
    <t>MOLINARI EXTRA SAMBUCA LIQUEUR- ITALY 84 PR. 750 ML-DELETED</t>
  </si>
  <si>
    <t>A005971</t>
  </si>
  <si>
    <t>LIMONCELLO DI CAPR.I LIQUEUR- ITALY 64 PR. 750 ML-DELETED</t>
  </si>
  <si>
    <t>A005972</t>
  </si>
  <si>
    <t>CANADIAN MIST/EARLY TIMES COMBO PACK 80 PR. 750 ML-DELETED</t>
  </si>
  <si>
    <t>A005974</t>
  </si>
  <si>
    <t>SOUTHERN COMFORT COMBO PACK 80 PR. 750 ML-DELETED</t>
  </si>
  <si>
    <t>OBAN LITTLE BAY SINGLE MALT SCOTCH 86 PR. 750 ML</t>
  </si>
  <si>
    <t>TALISKER STORM SINGLE MALT SCOTCH 91 PR. 750 ML</t>
  </si>
  <si>
    <t>A005977</t>
  </si>
  <si>
    <t>THE FEATHERY SCOTCH 80 PR. 750 ML-DELETED</t>
  </si>
  <si>
    <t>A005978</t>
  </si>
  <si>
    <t>BLUE ICE "G" BLUE REASPBERRY VODKA 80 PR. 750 ML</t>
  </si>
  <si>
    <t>A005979</t>
  </si>
  <si>
    <t>PORTASHOTS FLETCHERS GOLD RUM 86 PR. 750 ML-DELETED</t>
  </si>
  <si>
    <t>A005980</t>
  </si>
  <si>
    <t>POTASHOTS FLETCHERS SPICED RUM 75 PR. 750 ML-DELETED</t>
  </si>
  <si>
    <t>1792 SINGLE BARREL BOURBON WHISKEY 98 PR. 750 ML</t>
  </si>
  <si>
    <t>UV CITRUS VODKA 70 PR. 750 ML-DELETED</t>
  </si>
  <si>
    <t>UV ORANGE VODKA 60 PR. 750 ML</t>
  </si>
  <si>
    <t>WELLER 90 PR.12 YR. 750 ML</t>
  </si>
  <si>
    <t>27 SPRINGS VODKA 80 PR. 750 ML-DELETED</t>
  </si>
  <si>
    <t>A005988</t>
  </si>
  <si>
    <t>GLENFIDDICH TRI PACK (121415) 80 PR. 750 ML</t>
  </si>
  <si>
    <t>BOLS MARASCHINO LIQUEUR 48 PR. 750 ML</t>
  </si>
  <si>
    <t>A005992</t>
  </si>
  <si>
    <t>CROWN ROYAL HONEY CANADIAN WHISKY 70 PR. 750 ML</t>
  </si>
  <si>
    <t>A005993</t>
  </si>
  <si>
    <t>PINNACLE KING CAKE VODKA- FRANCE 70 PR. 750 ML</t>
  </si>
  <si>
    <t>JOHN EMERALD SILVER RUM 86 PR. 750 ML</t>
  </si>
  <si>
    <t>A005995</t>
  </si>
  <si>
    <t>JOHN'S ALABAMA SINGLE MALT BOURBON 86 PR. 750 ML</t>
  </si>
  <si>
    <t>A005996</t>
  </si>
  <si>
    <t>SMIRNOFF REDWHITE &amp; BERRY VODKA 70 PR. 750 ML</t>
  </si>
  <si>
    <t>A005997</t>
  </si>
  <si>
    <t>BLUE ICE "G" ISLAND COCONUT VODKA 80 PR. 750 ML</t>
  </si>
  <si>
    <t>A005998</t>
  </si>
  <si>
    <t>BLUE ICE "G" VODKA 80 PR. 750 ML</t>
  </si>
  <si>
    <t>A005999</t>
  </si>
  <si>
    <t>BLUE ICE "G" SWEET PEACH VODKA 80 PR. 750 ML</t>
  </si>
  <si>
    <t>A006001</t>
  </si>
  <si>
    <t>Special event</t>
  </si>
  <si>
    <t>A006002</t>
  </si>
  <si>
    <t>A006003</t>
  </si>
  <si>
    <t>WILD TURKEY 81 PR. 750 ML</t>
  </si>
  <si>
    <t>A006004</t>
  </si>
  <si>
    <t>LA1 AMERICAN WHISKEY 94 PR. 750 ML</t>
  </si>
  <si>
    <t>220</t>
  </si>
  <si>
    <t>DONNER-PELTIER DISTILLERS</t>
  </si>
  <si>
    <t>A006005</t>
  </si>
  <si>
    <t>A006007</t>
  </si>
  <si>
    <t>360 PATRIOT VODKA  80 PR. 750 ML</t>
  </si>
  <si>
    <t>A006008</t>
  </si>
  <si>
    <t>ROUGAROUX SUGARSHINE OVERPR. RUM 101 PR. 750 ML</t>
  </si>
  <si>
    <t>A006010</t>
  </si>
  <si>
    <t>A006011</t>
  </si>
  <si>
    <t>TEQUILA ROSE LIQUEUR 30 PR. 750 ML</t>
  </si>
  <si>
    <t>A006012</t>
  </si>
  <si>
    <t>THREE OLIVES VODKA RAINBOW PK- ENG. 70 PR. 750 ML</t>
  </si>
  <si>
    <t>1800 SILVER TEQUILA 80 PR. 750 ML</t>
  </si>
  <si>
    <t>A006014</t>
  </si>
  <si>
    <t>KRACKEN BLACK SPICED RUM 70 PR. 750 ML</t>
  </si>
  <si>
    <t>A006017</t>
  </si>
  <si>
    <t>SPENCERFIELD SCOTCH COMBO PACK 80 PR. 750 ML</t>
  </si>
  <si>
    <t>A006018</t>
  </si>
  <si>
    <t>WOODFORD RESERVE COMBO PK 80 PR. 750 ML</t>
  </si>
  <si>
    <t>A006021</t>
  </si>
  <si>
    <t>BELVEDERE PURE VODKA- POLAND 80 PR. 750 ML</t>
  </si>
  <si>
    <t>A006023</t>
  </si>
  <si>
    <t>HENNESSY VSOP 86 PR. 750 ML</t>
  </si>
  <si>
    <t>A006025</t>
  </si>
  <si>
    <t>SOUTHERN COMFORT 70 PR. 750 ML</t>
  </si>
  <si>
    <t>A006026</t>
  </si>
  <si>
    <t>RUSSIAN STANDARD VODKA- RUSSIA 80 PR. 750 ML</t>
  </si>
  <si>
    <t>A006027</t>
  </si>
  <si>
    <t>BIRD DOG FLAVOR PACK #1 80 PR. 750 ML</t>
  </si>
  <si>
    <t>A006028</t>
  </si>
  <si>
    <t>UV VODKA FLAVOR PACK 60 PR. 750 ML</t>
  </si>
  <si>
    <t>A006029</t>
  </si>
  <si>
    <t>KINKY PINK  34 PR. 750 ML</t>
  </si>
  <si>
    <t>A006030</t>
  </si>
  <si>
    <t>A006031</t>
  </si>
  <si>
    <t>A006032</t>
  </si>
  <si>
    <t>CAPTAIN MORGAN 70 PR. 750 ML</t>
  </si>
  <si>
    <t>A006033</t>
  </si>
  <si>
    <t>CASAMIGOS COMBO PACK 80 PR. 750 ML</t>
  </si>
  <si>
    <t>A006034</t>
  </si>
  <si>
    <t>EVAN WILLIAMS COMBO PACK 70 PR. 750 ML</t>
  </si>
  <si>
    <t>A006035</t>
  </si>
  <si>
    <t>LORD CALVERT CANADIAN 90 PR. 750 ML</t>
  </si>
  <si>
    <t>A006036</t>
  </si>
  <si>
    <t>SKYY INFUSIONS VARIETY PARK 70 PR. 750 ML</t>
  </si>
  <si>
    <t>A006038</t>
  </si>
  <si>
    <t>A006041</t>
  </si>
  <si>
    <t>JEFFERSON'S RESERVE 90 PR. 750 ML</t>
  </si>
  <si>
    <t>A006044</t>
  </si>
  <si>
    <t>REMY MARTIN XO EXCELLENCE COGNAC 80 PR. 750 ML</t>
  </si>
  <si>
    <t>A006045</t>
  </si>
  <si>
    <t>BOMBAY SAPPHIRE EAST GIN 94 PR. 750 ML</t>
  </si>
  <si>
    <t>A006046</t>
  </si>
  <si>
    <t>ABSOLUT- SWEDEN 80 PR. 750 ML</t>
  </si>
  <si>
    <t>A006047</t>
  </si>
  <si>
    <t>RUMCHATA LIQUEUR 27 PR. 750 ML</t>
  </si>
  <si>
    <t>A006049</t>
  </si>
  <si>
    <t>GLENMORANGIE LASANTA SINGLE MALT SCOTCH 86 PR. 12 YR. 750 ML</t>
  </si>
  <si>
    <t>A006050</t>
  </si>
  <si>
    <t>TWENTY GRAND GRAPE ALMONDINE LIQUEUR 70 PR. 750 ML</t>
  </si>
  <si>
    <t>A006051</t>
  </si>
  <si>
    <t>SEAGRAM'S VODKA COMBO PACK 80 PR. 750 ML</t>
  </si>
  <si>
    <t>A006052</t>
  </si>
  <si>
    <t>A006053</t>
  </si>
  <si>
    <t>TARANTULA AZUL COMBO PACK 70 PR. 750 ML</t>
  </si>
  <si>
    <t>A006055</t>
  </si>
  <si>
    <t>CATHEAD MIXED PACK #1 80 PR. 750 ML</t>
  </si>
  <si>
    <t>A006056</t>
  </si>
  <si>
    <t>JEFERSON'S "THE MANHATTAN" BARREL FINISH 68 PR. 750 ML</t>
  </si>
  <si>
    <t>A006059</t>
  </si>
  <si>
    <t>PRICHARD'S KEY LIME PIE RUM 70 PR. 750 ML</t>
  </si>
  <si>
    <t>A006060</t>
  </si>
  <si>
    <t>A006061</t>
  </si>
  <si>
    <t>A006062</t>
  </si>
  <si>
    <t>JAGERMEISTER- GERMANY 70 PR. 750 ML</t>
  </si>
  <si>
    <t>A006063</t>
  </si>
  <si>
    <t>CROWN ROYAL COMBO PACK 80 PR. 750 ML</t>
  </si>
  <si>
    <t>A006065</t>
  </si>
  <si>
    <t>HORNITOS PLATA 80 PR. 750 ML</t>
  </si>
  <si>
    <t>A006066</t>
  </si>
  <si>
    <t>GLENMORANGIE TRIO PACK 92 PR. 750 ML</t>
  </si>
  <si>
    <t>A006068</t>
  </si>
  <si>
    <t>A006069</t>
  </si>
  <si>
    <t>BROKERS GIN- ENGLAND 94 PR. 750 ML</t>
  </si>
  <si>
    <t>A006070</t>
  </si>
  <si>
    <t>ORYZA VODKA 80 PR. 750 ML</t>
  </si>
  <si>
    <t>A006071</t>
  </si>
  <si>
    <t>MAILBU RUM 42 PR. 750 ML</t>
  </si>
  <si>
    <t>A006072</t>
  </si>
  <si>
    <t>NEW AMSTERDAM VODKA RAINBOW PACK 80 PR. 750 ML</t>
  </si>
  <si>
    <t>A006074</t>
  </si>
  <si>
    <t>CIROC SUMMER COLADA 70 PR. 750 ML</t>
  </si>
  <si>
    <t>A006077</t>
  </si>
  <si>
    <t>A006078</t>
  </si>
  <si>
    <t>A006079</t>
  </si>
  <si>
    <t>ZUCCA RABARBARO LIQUEUR- ITALY 60 PR. 750 ML</t>
  </si>
  <si>
    <t>A006080</t>
  </si>
  <si>
    <t>A006081</t>
  </si>
  <si>
    <t>ESPOLON LOCO PACK 80 PR. 750 ML</t>
  </si>
  <si>
    <t>A006082</t>
  </si>
  <si>
    <t>DON CHAPLE AGUARDIENTE 90 PR. 750 ML</t>
  </si>
  <si>
    <t>A006083</t>
  </si>
  <si>
    <t>AVION SILVER TEQUILA 80 PR. 750 ML</t>
  </si>
  <si>
    <t>A006084</t>
  </si>
  <si>
    <t>A006085</t>
  </si>
  <si>
    <t>BIRD DOG FLAVOR PACK #2 80 PR. 750 ML</t>
  </si>
  <si>
    <t>A006086</t>
  </si>
  <si>
    <t>HENDRICK'S GIN- SCOTLAND 88 PR. 750 ML</t>
  </si>
  <si>
    <t>A006087</t>
  </si>
  <si>
    <t>TWENTY GRAND FLAVOR PACK 80 PR. 750 ML</t>
  </si>
  <si>
    <t>A006088</t>
  </si>
  <si>
    <t>BOLS ELDERFLOWER LIQUEUR 34 PR. 750 ML</t>
  </si>
  <si>
    <t>A006091</t>
  </si>
  <si>
    <t>ROUGAROUX 13 PENNIES PRAILINE RUM 80 PR. 750 ML</t>
  </si>
  <si>
    <t>A006093</t>
  </si>
  <si>
    <t>A006094</t>
  </si>
  <si>
    <t>ORYZA GIN 96 PR. 750 ML</t>
  </si>
  <si>
    <t>A006099</t>
  </si>
  <si>
    <t>ABSOLUT RAINBOW PACK 80 PR. 750 ML</t>
  </si>
  <si>
    <t>A006100</t>
  </si>
  <si>
    <t>TAAKA VODKA RAINBOW PACK 60 PR. 750 ML</t>
  </si>
  <si>
    <t>A006105</t>
  </si>
  <si>
    <t>A006106</t>
  </si>
  <si>
    <t>TOMATIN MIXED PACK 92 PR. 750 ML</t>
  </si>
  <si>
    <t>A006107</t>
  </si>
  <si>
    <t>GLENFIDDICH TRIO PACK 80 PR. 750 ML</t>
  </si>
  <si>
    <t>A006108</t>
  </si>
  <si>
    <t>SVEDKA VODKA PET - SWEDEN 70 PR. 750 ML</t>
  </si>
  <si>
    <t>A006111</t>
  </si>
  <si>
    <t>JEFFERSON'S (VSB) BOURBON 82 PR. 750 ML</t>
  </si>
  <si>
    <t>A006112</t>
  </si>
  <si>
    <t>WESTERN SON TEXAS ORIGINAL VODKA 80 PR. 750 ML</t>
  </si>
  <si>
    <t>A006118</t>
  </si>
  <si>
    <t>THE FAMOUS GROUSE/CUTTY SARK VALUE PACK 80 PR. 750 ML</t>
  </si>
  <si>
    <t>A006119</t>
  </si>
  <si>
    <t>RUSSIAN STANDARD COMBO PACK 80 PR. 750 ML</t>
  </si>
  <si>
    <t>A006120</t>
  </si>
  <si>
    <t>ROUGAROUX FULL MOON DARK RUM 80 PR. 750 ML</t>
  </si>
  <si>
    <t>A006121</t>
  </si>
  <si>
    <t>A006122</t>
  </si>
  <si>
    <t>A006123</t>
  </si>
  <si>
    <t>WESTERN SON TEXAS PR.ICKLY PEAR VODKA 80 PR. 750 ML</t>
  </si>
  <si>
    <t>A006124</t>
  </si>
  <si>
    <t>THE GLENROTHES VARIETY PACK 80 PR. 750 ML</t>
  </si>
  <si>
    <t>A006125</t>
  </si>
  <si>
    <t>DISARONNO AMARETTO LIQUEUR- ITALY 56 PR. 750 ML</t>
  </si>
  <si>
    <t>A006126</t>
  </si>
  <si>
    <t>REBEL YELL COMBO PACK 80 PR. 750 ML</t>
  </si>
  <si>
    <t>A006127</t>
  </si>
  <si>
    <t>PRICHARD'S PRAILINE CREAM LIQUEUR 35 PR. 750 ML</t>
  </si>
  <si>
    <t>A006128</t>
  </si>
  <si>
    <t>PRICHARD'S PEANUT BUTTER PIE LIQUEUR 35 PR. 750 ML</t>
  </si>
  <si>
    <t>A006129</t>
  </si>
  <si>
    <t>NIKKA JAPANESE WHISKIES COMBO PACK 90 PR. 750 ML</t>
  </si>
  <si>
    <t>A006130</t>
  </si>
  <si>
    <t>VODQUILA 80 PR. 750 ML</t>
  </si>
  <si>
    <t>149</t>
  </si>
  <si>
    <t>VODQUILA LLC</t>
  </si>
  <si>
    <t>A006131</t>
  </si>
  <si>
    <t>JEFFERSON'S OCEAN BOURBON 90 PR. 750 ML</t>
  </si>
  <si>
    <t>A006132</t>
  </si>
  <si>
    <t>PRICHARD'S CRYSTAL RUM 80 PR. 750 ML</t>
  </si>
  <si>
    <t>A006133</t>
  </si>
  <si>
    <t>CORSAIR WHISKEY VARIETY PACK  92 PR. 750 ML</t>
  </si>
  <si>
    <t>A006134</t>
  </si>
  <si>
    <t>DEEP EDDY RAINBOW PACK 70 PR. 750 ML</t>
  </si>
  <si>
    <t>A006136</t>
  </si>
  <si>
    <t>A006137</t>
  </si>
  <si>
    <t>CORSAIR MIXED GIN PACK 88 PR. 750 ML</t>
  </si>
  <si>
    <t>A006141</t>
  </si>
  <si>
    <t>WESTERN SON TEXAS BLUEBERRY VODKA 80 PR. 750 ML</t>
  </si>
  <si>
    <t>A006142</t>
  </si>
  <si>
    <t>WESTERN SON TX RUBY RED GRAPEFRUIT VODKA 80 PR. 750 ML</t>
  </si>
  <si>
    <t>A006143</t>
  </si>
  <si>
    <t>SPUD POTATO VODKA- POLAND 70 PR. 750 ML</t>
  </si>
  <si>
    <t>A006145</t>
  </si>
  <si>
    <t>WESTERN SON TEXAS CUCOMBER VODKA 80 PR. 750 ML</t>
  </si>
  <si>
    <t>A006148</t>
  </si>
  <si>
    <t>GOSLINGS BLACK SEAL RUM- BERMUDA 80 PR. 750 ML</t>
  </si>
  <si>
    <t>A006149</t>
  </si>
  <si>
    <t>SVEDKA COMBO PACK- SWEDEN 70 PR. 750 ML</t>
  </si>
  <si>
    <t>A006150</t>
  </si>
  <si>
    <t>BALVENIE TRI PACK 86 PR. 750 ML</t>
  </si>
  <si>
    <t>A006152</t>
  </si>
  <si>
    <t>GLENMORANGIE SINGLE MALT SCOTCH 86 PR. 18 YR. 750 ML</t>
  </si>
  <si>
    <t>A006153</t>
  </si>
  <si>
    <t>CASAMIGOS REPODADO TEQUILA 80 PR. 750 ML</t>
  </si>
  <si>
    <t>A006154</t>
  </si>
  <si>
    <t>CORSAIR VANILLA BEAN VODKA 80 PR. 750 ML</t>
  </si>
  <si>
    <t>A006156</t>
  </si>
  <si>
    <t>FORTY CREEK CANADIAN WHISKY 80 PR. 750 ML</t>
  </si>
  <si>
    <t>A006157</t>
  </si>
  <si>
    <t>BULLEIT MIXED CASE 90 PR. 750 ML</t>
  </si>
  <si>
    <t>A006159</t>
  </si>
  <si>
    <t>A006161</t>
  </si>
  <si>
    <t>KNOB CREEK MIXED CASE 80 PR. 750 ML</t>
  </si>
  <si>
    <t>A006162</t>
  </si>
  <si>
    <t>BLUE CHAIR BAY COMBO PACK #1 30 PR. 750 ML</t>
  </si>
  <si>
    <t>A006163</t>
  </si>
  <si>
    <t>THE MACALLAN RARE CASK 86 PR. 750 ML</t>
  </si>
  <si>
    <t>A006165</t>
  </si>
  <si>
    <t>A006167</t>
  </si>
  <si>
    <t>BLUE CHAIR BAY BANANA RUM- W. INDIES 53 PR. 750 ML</t>
  </si>
  <si>
    <t>A006168</t>
  </si>
  <si>
    <t>IVANABITCH PEACH VODKA- NETHERLANDS 70 PR. 750 ML</t>
  </si>
  <si>
    <t>A006169</t>
  </si>
  <si>
    <t>BLUE CHAIR BAY COMBO PACK #2 30 PR./ 750 ML</t>
  </si>
  <si>
    <t>A006170</t>
  </si>
  <si>
    <t>CLYDE MAY'S BOURBON 85 PR. 750 ML</t>
  </si>
  <si>
    <t>A006171</t>
  </si>
  <si>
    <t>A006172</t>
  </si>
  <si>
    <t>CASAMIGOS ANEJO TEQUILA 80 PR. 750 ML</t>
  </si>
  <si>
    <t>A006173</t>
  </si>
  <si>
    <t>A006177</t>
  </si>
  <si>
    <t>HUSSONGS TEQUILA COMBO PACK 80 PR. 750 ML</t>
  </si>
  <si>
    <t>A006179</t>
  </si>
  <si>
    <t>A006180</t>
  </si>
  <si>
    <t>REVEL STOKE VARIETY PACK 70 PR. 750 ML</t>
  </si>
  <si>
    <t>A006181</t>
  </si>
  <si>
    <t>THE MACALLAN PR.EMIUM PACK 80 PR. 750 ML</t>
  </si>
  <si>
    <t>A006182</t>
  </si>
  <si>
    <t>KINKY BLUE LIQUEUR COCKTAIL 34 PR. 750 ML</t>
  </si>
  <si>
    <t>A006183</t>
  </si>
  <si>
    <t>WESTERN SON TEXAS PEACH VODKA 80 PR. 750 ML</t>
  </si>
  <si>
    <t>A006184</t>
  </si>
  <si>
    <t>A006185</t>
  </si>
  <si>
    <t>MAKER'S MARK 46 BOURBON 90 PR. 750 ML</t>
  </si>
  <si>
    <t>A006186</t>
  </si>
  <si>
    <t>PRAIRIE ORGANIC VARIETY PACK 80 PR. 750 ML</t>
  </si>
  <si>
    <t>A006187</t>
  </si>
  <si>
    <t>A006189</t>
  </si>
  <si>
    <t>A006190</t>
  </si>
  <si>
    <t>A006191</t>
  </si>
  <si>
    <t>OLE SMOKY MOONSHINE PEACHES 100 PR. 750 ML</t>
  </si>
  <si>
    <t>OLE SMOKY BLACKBERRY MOONSHINE 80 PR. 750 ML</t>
  </si>
  <si>
    <t>A006193</t>
  </si>
  <si>
    <t>OLE SMOKY BLUE FLAME MOONSHINE 100 PR. 750 ML</t>
  </si>
  <si>
    <t>A006194</t>
  </si>
  <si>
    <t>OLE SMOKY BLENDED WHISKEY 80 PR. 750 ML</t>
  </si>
  <si>
    <t>A006195</t>
  </si>
  <si>
    <t>A006196</t>
  </si>
  <si>
    <t>MIDNIGHT MOON APPLE/PEACH COMBO PACK #3 70 PR. 750 ML</t>
  </si>
  <si>
    <t>A006197</t>
  </si>
  <si>
    <t>MIDNIGHT MOON APPLE/RASPBERRY COMBO PACK #2 70 PR. 750 ML</t>
  </si>
  <si>
    <t>A006198</t>
  </si>
  <si>
    <t>A006199</t>
  </si>
  <si>
    <t>A006200</t>
  </si>
  <si>
    <t>MIDNIGHT MOON 100 PR./CINNAMON COMBO PACK #1 70 PR. 750 ML</t>
  </si>
  <si>
    <t>A006202</t>
  </si>
  <si>
    <t>STILLS CROSSROADS ALA SHINE 100 PR. 750 ML</t>
  </si>
  <si>
    <t>A006203</t>
  </si>
  <si>
    <t>STILLS CROSSROADS PEACH SHINE  80 PR. 750 ML</t>
  </si>
  <si>
    <t>A006206</t>
  </si>
  <si>
    <t>WODKA VODKA- POLAND 80 PR. 750 ML</t>
  </si>
  <si>
    <t>A006207</t>
  </si>
  <si>
    <t>CATHEAD MIXED PACK #2 70 PR. 750 ML</t>
  </si>
  <si>
    <t>A006208</t>
  </si>
  <si>
    <t>CATHEAD VODKA 80 PR. 750 ML</t>
  </si>
  <si>
    <t>A006209</t>
  </si>
  <si>
    <t>KINKY RED LIQUEUR COCKTAIL 34 PR. 750 ML</t>
  </si>
  <si>
    <t>A006210</t>
  </si>
  <si>
    <t>A006212</t>
  </si>
  <si>
    <t>MIDNIGHT MOON CHERRY MOONSHINE 100 PR. 750 ML</t>
  </si>
  <si>
    <t>A006213</t>
  </si>
  <si>
    <t>HOODOO LEGBA RESERVE LIQUEUR 66 PR. 750 ML</t>
  </si>
  <si>
    <t>A006214</t>
  </si>
  <si>
    <t>PURUS VODKA- ITALY 80 PR. 750 ML</t>
  </si>
  <si>
    <t>A006216</t>
  </si>
  <si>
    <t>DEEP EDDY BAR PACK #1 70 PR. 750 ML</t>
  </si>
  <si>
    <t>A006217</t>
  </si>
  <si>
    <t>THE GLENLIVET SINGLE MALT SCOTCH 80 PR. 12 YR. 750 ML</t>
  </si>
  <si>
    <t>A006219</t>
  </si>
  <si>
    <t>TRES AGAVES COMBO PACK 80 PR. 750 ML</t>
  </si>
  <si>
    <t>A006223</t>
  </si>
  <si>
    <t>HARTLEY BRANDY COMBO PACK 80 PR. 750 ML</t>
  </si>
  <si>
    <t>A006224</t>
  </si>
  <si>
    <t>REDMONT MIXED PACK 86 PR. 750 ML</t>
  </si>
  <si>
    <t>A006225</t>
  </si>
  <si>
    <t>JIMMY'S SEAJUICE VARITY PACK 42 PR. 750 ML</t>
  </si>
  <si>
    <t>A006226</t>
  </si>
  <si>
    <t>TOWIEMORE BLENDED MALT SCOTCH 86 PR. 750 ML</t>
  </si>
  <si>
    <t>A006227</t>
  </si>
  <si>
    <t>BLUE NECTAR SILVER TEQUILA 80 PR. 750 ML</t>
  </si>
  <si>
    <t>A006228</t>
  </si>
  <si>
    <t>BLUE NECTAR REPOSADO ANEJO TEQUILA 80 PR. 750 ML</t>
  </si>
  <si>
    <t>A006229</t>
  </si>
  <si>
    <t>KOVAL MIXED SINGLE BARREL WHISKEY 80 PR. 750 ML</t>
  </si>
  <si>
    <t>A006231</t>
  </si>
  <si>
    <t>DEEP EDDY BAR PACK #2 70 PR. 750 ML</t>
  </si>
  <si>
    <t>A006232</t>
  </si>
  <si>
    <t>HUDSON COMBO PACK 92 PR. 750 ML</t>
  </si>
  <si>
    <t>A006233</t>
  </si>
  <si>
    <t>STOLICHNAYA RAINBOW PACK 80 PR. 750 ML</t>
  </si>
  <si>
    <t>A006234</t>
  </si>
  <si>
    <t>STOLICHNAYA CRUSHED PINEAPPLE VODKA- LATVIA 60 PR. 750 ML</t>
  </si>
  <si>
    <t>A006236</t>
  </si>
  <si>
    <t>STOLICHNAYA GLUTEN FREE VODKA- LATVIA 75 PR. 750 ML</t>
  </si>
  <si>
    <t>A006237</t>
  </si>
  <si>
    <t>BLUE NECTAR REPOSADO SPECIAL CRAFT TEQUILA 80 PR. 750 ML</t>
  </si>
  <si>
    <t>A006238</t>
  </si>
  <si>
    <t>HIGHLAND PARK SINGLE MALT SCOTCH 86 PR. 12 YR. 750 ML</t>
  </si>
  <si>
    <t>A006239</t>
  </si>
  <si>
    <t>FLOR DE CANA GOLD RUM- NICARAGUA 80 PR. 5 YR. 750 ML</t>
  </si>
  <si>
    <t>A006240</t>
  </si>
  <si>
    <t>CORNER CREEK BOURBON 80 PR. 750 ML</t>
  </si>
  <si>
    <t>A006241</t>
  </si>
  <si>
    <t>AUCHNAGIE BLENDED MALT WHISKEY 92 PR. 750 ML</t>
  </si>
  <si>
    <t>A006243</t>
  </si>
  <si>
    <t>BRUGAL RESERVA PACK 80 PR. 750 ML</t>
  </si>
  <si>
    <t>A006244</t>
  </si>
  <si>
    <t>HIGHLAND PARK SINGLE MALT SCOTCH 86 PR. 18 YR. 750 ML</t>
  </si>
  <si>
    <t>A006246</t>
  </si>
  <si>
    <t>HPNOTIQ LIQUEUR 34 PR. 750 ML</t>
  </si>
  <si>
    <t>A006248</t>
  </si>
  <si>
    <t>KIRK &amp; SWEENEY RUM 18 YR. 750 ML</t>
  </si>
  <si>
    <t>A006255</t>
  </si>
  <si>
    <t>KIRK &amp; SWEENEY RUM 23 YR. 750 ML</t>
  </si>
  <si>
    <t>A006256</t>
  </si>
  <si>
    <t>KIRK &amp; SWEENEY RUM 90 PR. 12 YR. 750 ML</t>
  </si>
  <si>
    <t>A006257</t>
  </si>
  <si>
    <t>A006259</t>
  </si>
  <si>
    <t>A006262</t>
  </si>
  <si>
    <t>EZRA BROOKS BOURON 90 PR. 4 YR. 750 ML</t>
  </si>
  <si>
    <t>A006265</t>
  </si>
  <si>
    <t>A006268</t>
  </si>
  <si>
    <t>MONKEY SHOULDER 86 PR. 750 ML</t>
  </si>
  <si>
    <t>A006270</t>
  </si>
  <si>
    <t>A006271</t>
  </si>
  <si>
    <t>A006272</t>
  </si>
  <si>
    <t>PATRON TEQUILA VARIETY PACK 80 PR. 750 ML</t>
  </si>
  <si>
    <t>A006273</t>
  </si>
  <si>
    <t>GRAN PLATINUM 80 PR. 750 ML</t>
  </si>
  <si>
    <t>A006274</t>
  </si>
  <si>
    <t>PATRON CITRONGE LIQUEUR COMBO PACK- MEXICO 80 PR. 750 ML</t>
  </si>
  <si>
    <t>A006276</t>
  </si>
  <si>
    <t>A006279</t>
  </si>
  <si>
    <t>JIMMY'S SEAJUICE SPICED RUM &amp; LIME JUICE 42 PR. 750 ML</t>
  </si>
  <si>
    <t>A006280</t>
  </si>
  <si>
    <t>JIMMY'S SEAJUICE SPICED RUM &amp; ORANGE JUICE 42 PR. 750 ML</t>
  </si>
  <si>
    <t>A006281</t>
  </si>
  <si>
    <t>A006284</t>
  </si>
  <si>
    <t>BIRD DOG SMALL BATCH BOURBON 86 PR. 750 ML</t>
  </si>
  <si>
    <t>A006288</t>
  </si>
  <si>
    <t>PAUL MASSON COMBO PACK 54 PR. 750 ML</t>
  </si>
  <si>
    <t>A006289</t>
  </si>
  <si>
    <t>A006290</t>
  </si>
  <si>
    <t>THE DALMORE VARIETY PACK 86 PR. 750 ML</t>
  </si>
  <si>
    <t>A006291</t>
  </si>
  <si>
    <t>IVANABITCH COCONUT VODKA- NETHERLANDS 70 PR. 750 ML</t>
  </si>
  <si>
    <t>A006292</t>
  </si>
  <si>
    <t>BRUICHLADDICH CLASSIC LADDIE SINGLE MALT SCOTCH 100 PR. 750</t>
  </si>
  <si>
    <t>A006293</t>
  </si>
  <si>
    <t>THE BOTANIST GIN- SCOTLAND 92 PR. 750 ML</t>
  </si>
  <si>
    <t>A006296</t>
  </si>
  <si>
    <t>COUVOISIER VS COGNAC 80 PR. 750 ML</t>
  </si>
  <si>
    <t>A006297</t>
  </si>
  <si>
    <t>EFFEN VARIETY PACK 80 PR. 750 ML</t>
  </si>
  <si>
    <t>A006298</t>
  </si>
  <si>
    <t>RUSSELL'S RESERVE COMBO PACK 90 PR. 750 ML</t>
  </si>
  <si>
    <t>A006300</t>
  </si>
  <si>
    <t>MRS. SUTTON'S LIKKER APPLE PIE 66 PR. 750 ML</t>
  </si>
  <si>
    <t>A006305</t>
  </si>
  <si>
    <t>A006307</t>
  </si>
  <si>
    <t>A006315</t>
  </si>
  <si>
    <t>PAMA / DOMAIN DE CANTON COMBO PACK 70 PR. 750 ML</t>
  </si>
  <si>
    <t>A006316</t>
  </si>
  <si>
    <t>A006317</t>
  </si>
  <si>
    <t>OLD CAMP SPICY PECAN PEACH WHISKEY 80 PR. 750 ML</t>
  </si>
  <si>
    <t>A006320</t>
  </si>
  <si>
    <t>KNOB CREEK BOURBON WHISKEY 100 PR. 750 ML</t>
  </si>
  <si>
    <t>A006321</t>
  </si>
  <si>
    <t>A006323</t>
  </si>
  <si>
    <t>STOLICHNAYA CRUSHED RUBY RED GRAPEFRUIT VODKA- LATVIA 60 PR.</t>
  </si>
  <si>
    <t>A006913</t>
  </si>
  <si>
    <t>MIDNIGHT MOON APPLE PIE SET 70 PR. 750 ML</t>
  </si>
  <si>
    <t>A006917</t>
  </si>
  <si>
    <t>TARANTULA HOLIDAY SET 70 PR. 750 ML</t>
  </si>
  <si>
    <t>A006972</t>
  </si>
  <si>
    <t>A007000</t>
  </si>
  <si>
    <t>TIPPY COW ORANGE CREAM RUM LIQUEUR 28 PR. 750 ML</t>
  </si>
  <si>
    <t>A007003</t>
  </si>
  <si>
    <t>ARDBEG GROOVES SINGLE MALT SCOTCH 92 PR. 750 ML-DELETED</t>
  </si>
  <si>
    <t>YELLA HOUND PREMIUM VODKA 80 PR. 750 ML</t>
  </si>
  <si>
    <t>YELLA HOUND YELLA AMERICAN WHISKEY 80 PR. 750 ML</t>
  </si>
  <si>
    <t>A007006</t>
  </si>
  <si>
    <t>THE GLENLIVET CODE SNG MLT SCOTCH WSKY 96 PR. 21 YR. 750 ML</t>
  </si>
  <si>
    <t>MIDNIGHT MOON MOONSHINE BUSTED EDITION 100 PR. 750 ML</t>
  </si>
  <si>
    <t>MIDNIGHT MOON MOONSHINE FREEDOM EDITION 100 PR. 750 ML</t>
  </si>
  <si>
    <t>A007010</t>
  </si>
  <si>
    <t>CRUZAN COCONUT BUSHWACKER SET 1 CCNUT 1 KAMORA 42 PR. 750 ML</t>
  </si>
  <si>
    <t>A007011</t>
  </si>
  <si>
    <t>KNOB CREEK RYE CASK STRENGTH WHISKEY 119 PR. 750 ML</t>
  </si>
  <si>
    <t>A007012</t>
  </si>
  <si>
    <t>SMIRNOFF MOSCOW MULE VODKA 60 PR.</t>
  </si>
  <si>
    <t>BLUE CHAIR BAY PINEAPPLE RUM CREAM LIQUEUR 30 PR. 750 ML</t>
  </si>
  <si>
    <t>a007015</t>
  </si>
  <si>
    <t>BUCHANAN'S SELECT SCOTCH WHISKEY 80 PR. 15 YR. 750 ML</t>
  </si>
  <si>
    <t>A007016</t>
  </si>
  <si>
    <t>CAPTAIN MORGAN APPLE SMASH RUM 60 PR. 750 ML</t>
  </si>
  <si>
    <t>A007017</t>
  </si>
  <si>
    <t>BASIL HAYDENS TWO BY TWO RYE WHISKEY 80 PR. 750 ML</t>
  </si>
  <si>
    <t>A007022</t>
  </si>
  <si>
    <t>WHISKEY 43 AMERICAN WHISKEY 80 PR. 2 YR. 750 ML</t>
  </si>
  <si>
    <t>UNCLE NEAREST 1856 AGED TENN WHISKEY 100 PR. 750 ML</t>
  </si>
  <si>
    <t>NEW AMSTERDAM GRAPEFRUIT VODKA 70 PR. 750 ML-CLOSEOUT</t>
  </si>
  <si>
    <t>CASAMIGOS JOVEN MEZCAL 80 PR. 750 ML</t>
  </si>
  <si>
    <t>A007026</t>
  </si>
  <si>
    <t>MILES GIN 80 PR. 750 ML</t>
  </si>
  <si>
    <t>FIVE FARMS IRISH SMALL BATCH CREAM LIQ.- IRL 34 PR. 750 ML</t>
  </si>
  <si>
    <t>A007029</t>
  </si>
  <si>
    <t>360 LIME VODKA 70 PR. 750 ML</t>
  </si>
  <si>
    <t>WOODFORD RESERVE MALT WHISKEY 90 PR. 6 YR. 750 ML</t>
  </si>
  <si>
    <t>JOHNNIE WALKER SCOTCH WHISKEY 80 PR. 18 YR. 750 ML</t>
  </si>
  <si>
    <t>AMARULA CREAM LIQUEUR- SOUTH AFRICA 34 PR. 750 ML</t>
  </si>
  <si>
    <t>EZRA BROOKS BOURBON CREAM LIQUEUR 25 PR. 750 ML</t>
  </si>
  <si>
    <t>BLACK PATCH BOURBON WHISKEY 90PR. 750ML</t>
  </si>
  <si>
    <t>257</t>
  </si>
  <si>
    <t>BLACK PATCH DISTILLING CO. LLC</t>
  </si>
  <si>
    <t>ORALE PLATINUM 100% BLUE AGAVE SPIRIT 80 PR. 750 ML</t>
  </si>
  <si>
    <t>MALFY CON LIMONE GIN- ITALY 82 PR. 750 ML</t>
  </si>
  <si>
    <t>FIDDLER UNISON BOURBON 90 PR.</t>
  </si>
  <si>
    <t>264</t>
  </si>
  <si>
    <t>ASW DISTILLERY LLC.</t>
  </si>
  <si>
    <t>BRECKENRIDGE PORT CASK FINISH AMER WHSKY 82 PR. 3 YR. 750 ML</t>
  </si>
  <si>
    <t>GLEN GRANT SINGLE MALT SCOTCH 86 PR. 12 YR.</t>
  </si>
  <si>
    <t>WILD TURKEY LONGBRANCH BOURBON WHISKEY 86 PR. 750 ML</t>
  </si>
  <si>
    <t>TX BLENDED AMERICAN WHISKEY 82 PR. 750 ML</t>
  </si>
  <si>
    <t>ELIJAH CRAIG BARREL PROOF BOURBON 750 ML</t>
  </si>
  <si>
    <t>INFUSE SPIRITS CINNAMON APPLE VODKA 80 PR. 750 ML</t>
  </si>
  <si>
    <t>262</t>
  </si>
  <si>
    <t>INFUSE SPIRITS GROUP LLC.</t>
  </si>
  <si>
    <t>INFUSE SPIRITS LEMON VODKA 80 PR. 750 ML</t>
  </si>
  <si>
    <t>THE NAKED GROUSE BLEND MALT SCOTCH WKY 86P 750 ML</t>
  </si>
  <si>
    <t>THE MACALLAN DBL CASK GOLD SGL MLT SCOTCH WSKY 80 PR. 750 ML</t>
  </si>
  <si>
    <t>AVIATION AMERICAN GIN 84 PR. 750 ML</t>
  </si>
  <si>
    <t>ABSOLUT GRAPEFRUIT VODKA- SWEDEN 80 PR. 750 ML</t>
  </si>
  <si>
    <t>SMOOTH AMBLER CONTRADICTION BOURBON 92 PR. 750 ML-CLOSEOUT</t>
  </si>
  <si>
    <t>SMOOTH AMBLER OLD SCOUT BOURBON 99 PR. 750 ML</t>
  </si>
  <si>
    <t>RIVULET PECAN LIQUEUR 60 PR. 750 ML</t>
  </si>
  <si>
    <t>A007055</t>
  </si>
  <si>
    <t>JIM BEAM REPEAL BATCH BOURBON 86 PR. 750 ML</t>
  </si>
  <si>
    <t>A007056</t>
  </si>
  <si>
    <t>SPRING MILL SMALL BATCH BOURBON 90 PR. 750 ML</t>
  </si>
  <si>
    <t>A007057</t>
  </si>
  <si>
    <t>HENNESSY XO LIMITED EDITION (MARC NEWSON) 80 PR. 750 ML</t>
  </si>
  <si>
    <t>A007058</t>
  </si>
  <si>
    <t>NOTABOO E.T.51 VODKA- CANADA 90 PR. 750 ML-CLOSEOUT</t>
  </si>
  <si>
    <t>PINNACLE PUMPKIN SPICE VODKA- FRANCE 70 PR.</t>
  </si>
  <si>
    <t>A007060</t>
  </si>
  <si>
    <t>BELVEDERE 007 SPECTER SET 80 PR. 750 ML</t>
  </si>
  <si>
    <t>ELIJAH CRAIG SMALL BATCH JIGGER W/OLD FASHION SYRUP 94 PR.</t>
  </si>
  <si>
    <t>MARTELL BLUESWIFT SET (2 GLASSES) 80 PR.</t>
  </si>
  <si>
    <t>A007065</t>
  </si>
  <si>
    <t>MARTELL VS SET (GLASS) 80 PR.</t>
  </si>
  <si>
    <t>BUSHMILLS RED BUSH SET (4 STONE CHILLERS) 80 PR.</t>
  </si>
  <si>
    <t>GRAN CENTENARIO ANEJO SET 80PR 750ML</t>
  </si>
  <si>
    <t>A007068</t>
  </si>
  <si>
    <t>SOUTHERN COMFORT BLK LABEL SET (GLASSES)</t>
  </si>
  <si>
    <t>WHISKEY AMERICAN</t>
  </si>
  <si>
    <t>UV SRIRACHA VODKA PACK 60 PR. 750 ML</t>
  </si>
  <si>
    <t>A007070</t>
  </si>
  <si>
    <t>TIPPY COW PEPPERMINT BARK CREAM LIQUEUR 28 PR.</t>
  </si>
  <si>
    <t>OLE SMOKY PEPPERMINT MOONSHINE 100 PR. 750 ML</t>
  </si>
  <si>
    <t>A007072</t>
  </si>
  <si>
    <t>EZRA BROOKS BOURBON SET (ICE MOLD W/ GLASS) 90 PR. 750 ML</t>
  </si>
  <si>
    <t>A007073</t>
  </si>
  <si>
    <t>ABSENTE "ABSINTHE REFINED" SET (GLASSES) 110 PR.</t>
  </si>
  <si>
    <t>PENNSYLVANIA DUTCH EGGNOG 30 PR. 750 ML</t>
  </si>
  <si>
    <t>A007075</t>
  </si>
  <si>
    <t>JOHNNIE WALKER BLUE SET (2 GLASSES) 80 PR. 750 ML</t>
  </si>
  <si>
    <t>GENTLEMAN JACK SET (SOUR MIX) 80 PR. 750 ML</t>
  </si>
  <si>
    <t>A007077</t>
  </si>
  <si>
    <t>AVION RESERVA 44 EXTRA ANEJO SET (GLASSES) 80 PR.</t>
  </si>
  <si>
    <t>A007078</t>
  </si>
  <si>
    <t>JIM BEAM HOT TODDY RTD COCKTAIL 35 PR.</t>
  </si>
  <si>
    <t>A007079</t>
  </si>
  <si>
    <t>JACK DANIEL'S HERITAGE SGL BREL BREL PR.  TN. RYE 134 PR. 75</t>
  </si>
  <si>
    <t>A007080</t>
  </si>
  <si>
    <t>JOHNNIE WALKER-WHITE WALKER 80 PR. 750 ML</t>
  </si>
  <si>
    <t>A007081</t>
  </si>
  <si>
    <t>CIROC BLACK RASPBERRY VODKA- FRANCE 70 PR.</t>
  </si>
  <si>
    <t>A007085</t>
  </si>
  <si>
    <t>BEEFEATER PINK FLAVORED GIN- ENGLAND 75 PR. 750 ML</t>
  </si>
  <si>
    <t>A007086</t>
  </si>
  <si>
    <t>GREY GOOSE LA VANILLE VODKA- FRANCE 80 PR. 750 ML</t>
  </si>
  <si>
    <t>A007087</t>
  </si>
  <si>
    <t>JACKSON MORGAN SOUTHERN PEPPERMINT MOCHA CREAM LIQUEUR 30 PR</t>
  </si>
  <si>
    <t>WOODFORD RSV DBLD OAKED PRSNL SLCTN BOURBON 90 PR. 750 ML</t>
  </si>
  <si>
    <t>BASIL HAYDEN BOURBON 80 PR. 10 YR. 750 ML</t>
  </si>
  <si>
    <t>A007090</t>
  </si>
  <si>
    <t>RHETORIC BOURBON WHISKEY 91 PR. 25 YR.</t>
  </si>
  <si>
    <t>CANADIAN CLUB CHRONICLES CANADIAN WHISKY 90 PR. 43 YR.</t>
  </si>
  <si>
    <t>KNOB CREEK TWICE BARRELED RYE WHISKEY 100 PR.</t>
  </si>
  <si>
    <t>A007094</t>
  </si>
  <si>
    <t>LAPHROAIG 10 YR. SET (2 GLASSES) 86 PR. 750 ML</t>
  </si>
  <si>
    <t>A007097</t>
  </si>
  <si>
    <t>REMY MARTIN 1738 SET (MUSIC BOX) 80 PR.</t>
  </si>
  <si>
    <t>A007098</t>
  </si>
  <si>
    <t>BOOKER'S 30TH ANNIVERSARY BOURBON WHISKEY 125 PR. 6 YR.</t>
  </si>
  <si>
    <t>SOUTHERN WICKED LEMONADE RASPBERRY W/MOONSHINE 17 PR. 750 ML</t>
  </si>
  <si>
    <t>267</t>
  </si>
  <si>
    <t>SOUTHERN WICKED BEVERAGES LLC</t>
  </si>
  <si>
    <t>SOUTHERN WICKED LEMONADE PEACH W/ MOONSHINE 17 PR. 750 ML</t>
  </si>
  <si>
    <t>A007102</t>
  </si>
  <si>
    <t>CANADIAN CLUB 1838 GIFT SET 80 PR. 750 ML</t>
  </si>
  <si>
    <t>SLANE IRISH WHISKEY 80 PR. 750 ML</t>
  </si>
  <si>
    <t>A007104</t>
  </si>
  <si>
    <t>PATRON BARREL SELECT ANEJO TEQUILA 80 PR. 750 ML</t>
  </si>
  <si>
    <t>PATRON BARREL SELECT REPOSADO TEQUILA 80 PR. 750 ML</t>
  </si>
  <si>
    <t>A007106</t>
  </si>
  <si>
    <t>TIPPY COW SHAMROCK MINT RUM CREAM LIQUEUR 28 PR. 750 ML</t>
  </si>
  <si>
    <t>A007107</t>
  </si>
  <si>
    <t>WILD TURKEY AMERICAN HONEY SET 71 PR. 750 ML</t>
  </si>
  <si>
    <t>A007108</t>
  </si>
  <si>
    <t>OLD FORESTER 1910 BOURBON 750 ML</t>
  </si>
  <si>
    <t>JACK DANIEL'S EQUITY W/2-GLS 80 PR.</t>
  </si>
  <si>
    <t>A007111</t>
  </si>
  <si>
    <t>PINNACLE LEMONADE VODKA 70 PR. 750 ML</t>
  </si>
  <si>
    <t>A007112</t>
  </si>
  <si>
    <t>BASIL HAYDEN'S CARIBBEAN RYE 80 PR. 750 ML</t>
  </si>
  <si>
    <t>A007113</t>
  </si>
  <si>
    <t>COURVOISIER SHERRY CASK COGNAC 80 PR. 750 ML</t>
  </si>
  <si>
    <t>A007114</t>
  </si>
  <si>
    <t>CROWN ROYAL TAILGATE PACK 80 PR. 750 ML</t>
  </si>
  <si>
    <t>CROWN ROYAL PEACH CANADIAN WHISKEY 70 PR.</t>
  </si>
  <si>
    <t>CIROC SUMMER WATERMELON VODKA- FRANCE 70 PR.</t>
  </si>
  <si>
    <t>A007117</t>
  </si>
  <si>
    <t>CROWN ROYAL NOBLE COL. BLENDERS MASH 90 PR. 13 YR. 750 ML</t>
  </si>
  <si>
    <t>GEORGE DICKEL B.I.B. TENNESSEE WHISKEY 100 PR. 750 ML</t>
  </si>
  <si>
    <t>PATRON ESTATE RELEASE 80 PR. 750 ML</t>
  </si>
  <si>
    <t>JIM BEAM PEACH WHISKEY 65 PR. 750 ML</t>
  </si>
  <si>
    <t>HENDRICK'S MIDSUMMER SOLSTICE GIN- SCOTLAND 86 PR. 750 ML</t>
  </si>
  <si>
    <t>INTERNATIONAL IMPORTED</t>
  </si>
  <si>
    <t>A007123</t>
  </si>
  <si>
    <t>BALVENIE AMERICAN OAK SGL MALT SCOTCH 86 PR 750M - DELISTED</t>
  </si>
  <si>
    <t>CROWN ROYAL NOBLE COLL. WINTER WHEAT CANADIAN 90 PR. 750 ML</t>
  </si>
  <si>
    <t>A007125</t>
  </si>
  <si>
    <t>MIDNIGHT MOON 100 PR. MOONSHINE W/50ML APPL PIE 100PR. 750ML</t>
  </si>
  <si>
    <t>A007126</t>
  </si>
  <si>
    <t>PINNACLE VODKA SET (BLOODY MARY) 80 PR.</t>
  </si>
  <si>
    <t>A007127</t>
  </si>
  <si>
    <t>CHATTANOOGA WHISKEY SGL BARREL PERSONAL SELECT  116 PR.</t>
  </si>
  <si>
    <t>A007128</t>
  </si>
  <si>
    <t>PASSOA PASSION FRUIT LIQUEUR- FRANCE 40 PR. 750 ML</t>
  </si>
  <si>
    <t>WRITER'S TEARS DOUBLE OAK IRISH WHISKEY 80 PR. 750 ML</t>
  </si>
  <si>
    <t>SMIRNOFF ZERO SGR INF. CUCUMBER/LIME VODKA 750 ML-DELISTED</t>
  </si>
  <si>
    <t>SMIRNOFF ZERO SUGAR UNF. WATERMELON &amp; MINT VODKA 70 PR. 750</t>
  </si>
  <si>
    <t>SMIRNOFF ZERO SUGAR INF. STRAWBERRY &amp; ROSE VODKA 70 PR. 750</t>
  </si>
  <si>
    <t>ABSOLUT JUICE APPLE VODKA- SWEDEN 70 PR. - DELISTED</t>
  </si>
  <si>
    <t>ABSOLUT JUICE STRAWBERRY VODKA- SWEDEN 750 ML-CLOSEOUT</t>
  </si>
  <si>
    <t>PROPER NO. TWELVE IRISH WHISKEY 80 PR. 750 ML</t>
  </si>
  <si>
    <t>BACARDI LIME 70 PR. 750 ML</t>
  </si>
  <si>
    <t>HAKU VODKA- JAPAN  80 PR. 750 ML</t>
  </si>
  <si>
    <t>A007140</t>
  </si>
  <si>
    <t>SVEDKA ROSE VODKA 60 PR. 750 ML</t>
  </si>
  <si>
    <t>BLUE CHAIR BAY SPICED RUM 70 PR. 750 ML</t>
  </si>
  <si>
    <t>A007143</t>
  </si>
  <si>
    <t>AMERICAN BARRELS BOURBON 90 PR. 2 YR. 750 ML-DELISTED</t>
  </si>
  <si>
    <t>EL TESORO BLANCO TEQUILA 80 PR. 750 ML</t>
  </si>
  <si>
    <t>COOPERS CRAFT BARREL RSRV 100 PR. 750 ML</t>
  </si>
  <si>
    <t>OLD FORESTER RYE WHISKEY 100 PR. 750 ML</t>
  </si>
  <si>
    <t>CAMPESINO SILVER RUM 80 PR. 750 ML</t>
  </si>
  <si>
    <t>275</t>
  </si>
  <si>
    <t>CAMPESINO LLC.</t>
  </si>
  <si>
    <t>PROSPERO BLANCO TEQUILA 80 PR. 750 ML</t>
  </si>
  <si>
    <t>DRY FLY TRITICALE WHISKEY 90 PR. 750 ML-DELISTED</t>
  </si>
  <si>
    <t>271</t>
  </si>
  <si>
    <t>DRY FLY DISTILLING INC.</t>
  </si>
  <si>
    <t>NEW AMSTERDAM STRATUSPHERE LONDON DRY GIN 750 ML - CLOSEOUT</t>
  </si>
  <si>
    <t>DIPLOMATICO RESERVA EXCLUSIVE RUM 80 PR. VENEZUELA 750 ML</t>
  </si>
  <si>
    <t>JURA SCOTCH 80 PR. 750 ML-DELISTED</t>
  </si>
  <si>
    <t>FABRIZIA LIMONCELLO 54 PR. 750 ML-DELISTED</t>
  </si>
  <si>
    <t>273</t>
  </si>
  <si>
    <t>FABRIZIA SPIRITS LLC.</t>
  </si>
  <si>
    <t>RITTENHOUSE RYE B.I.B. 100 PR. 4 YR. 750 ML</t>
  </si>
  <si>
    <t>BOOSIE JUICE WATERMELON VODKA 70 PR. 750 ML</t>
  </si>
  <si>
    <t>A007158</t>
  </si>
  <si>
    <t>PIKE COUNTY WHITE LIGHTNING 92 PR. 750 ML</t>
  </si>
  <si>
    <t>272</t>
  </si>
  <si>
    <t>LOG CREEK DISTILLERY AND FARM LLC</t>
  </si>
  <si>
    <t>OLE SMOKY SALTY WATERMELON WHISKEY 60 PR. 750 ML</t>
  </si>
  <si>
    <t>DRUMSHANBO GUNPOWDER IRISH GIN 86 PR. 750 ML</t>
  </si>
  <si>
    <t>A007163</t>
  </si>
  <si>
    <t>SELVAREY CACAO RUM 70 PR. 750 ML</t>
  </si>
  <si>
    <t>A007164</t>
  </si>
  <si>
    <t>PATRON CITRONGE PINEAPPLE - MEXICO 70 PR. 750 ML</t>
  </si>
  <si>
    <t>THE GLENLIVET SINGLE MALT SCOTCH WHISKY 80 PR. 14 YR. 750 ML</t>
  </si>
  <si>
    <t>TIM SMITH SOUTHERN RESERVE RYE WHISKEY 90 PR. 750 ML</t>
  </si>
  <si>
    <t>99 LONG ISLAND ICED TEA SCHNAPPS 99 PR. 750 ML</t>
  </si>
  <si>
    <t>SHELTA CAVERN SPICED RUM 80 PR. 750 ML</t>
  </si>
  <si>
    <t>YELLOW HOUND TALL PATCH GIN 94 PR. 750 ML</t>
  </si>
  <si>
    <t>STOLICHNAYA LIME VODKA- LATVIA 75 PR. 750 ML</t>
  </si>
  <si>
    <t>SUGARLANDS SHINE APPLE PIE MOONSHINE 50 PR. 750 ML</t>
  </si>
  <si>
    <t>SUGARLANDS COLE SWINDELLS PRE SHOW PUNCH MNSHN 50 PR. 750 ML</t>
  </si>
  <si>
    <t>SUGARLANDS LEGENDS MARK &amp; DIGGERS HAZELNUT RUM 80 PR. 750 ML</t>
  </si>
  <si>
    <t>FLAVORED DOMESTIC</t>
  </si>
  <si>
    <t>VIRGINIA HIGHLAND PORT CASK FINISH WHIS 46PR 750ML -CLOSEOUT</t>
  </si>
  <si>
    <t>BLUE ICE VODKA 70 PR. 750 ML</t>
  </si>
  <si>
    <t>A007184</t>
  </si>
  <si>
    <t>PLANTERAY  XAYMACA RUM 86 PR. 750 ML - CLOSEOUT</t>
  </si>
  <si>
    <t>ROKU GIN- JAPAN 86 PT. 750 ML</t>
  </si>
  <si>
    <t>A007187</t>
  </si>
  <si>
    <t>WESTERN SON TEXAS VODKA PACK 80 PR. 750 ML</t>
  </si>
  <si>
    <t>DISTILLERY NO. 209 CHARDONNAY BARREL RSV GIN 92 PR. 750 ML</t>
  </si>
  <si>
    <t>278</t>
  </si>
  <si>
    <t>VINTAGE WINE ESTATES INC</t>
  </si>
  <si>
    <t>DISTILLERY NO. 209 GIN 92 PR. 750 ML</t>
  </si>
  <si>
    <t>KINKY RUBY 34 PR. 750 ML</t>
  </si>
  <si>
    <t>A007193</t>
  </si>
  <si>
    <t>REY SOL EXTRA ANEJO PRIVATE SLT TEQUILA 90PR 750 ML-CLOSEOUT</t>
  </si>
  <si>
    <t>A007194</t>
  </si>
  <si>
    <t>BASIL HAYDEN'S GIFT SET 80 PR. 750 ML</t>
  </si>
  <si>
    <t>A007195</t>
  </si>
  <si>
    <t>KNOB CREEK SET (MUGS) 100 PR. 9 YR.</t>
  </si>
  <si>
    <t>JACK DANIEL'S TENNESSEE APPLE LIQUER 70 PR 750 ML</t>
  </si>
  <si>
    <t>A007198</t>
  </si>
  <si>
    <t>THE MACALLAN ESTATE 86 PR 750 ML-DELISTED</t>
  </si>
  <si>
    <t>EVAN WILLIAMS APPLE 70 PR 750 ML</t>
  </si>
  <si>
    <t>REBEL 100 KENTUCKY STRAIGHT BOURBON WHISKEY 100 PR. 750 ML</t>
  </si>
  <si>
    <t>CREEK WATER WHISKEY 100 PR 750 ML</t>
  </si>
  <si>
    <t>KRAKEN BLACK ROAST COFFEE RUM 66.6 PR. 750 ML</t>
  </si>
  <si>
    <t>A007204</t>
  </si>
  <si>
    <t>TIN CUP AMERICAN WHISKEY 84 PR. 10 YR.</t>
  </si>
  <si>
    <t>OLD SOUL BOURBON 90 PR 750 ML</t>
  </si>
  <si>
    <t>EL JIMADOR ANEJO TEQUILA 80 PR 750 ML</t>
  </si>
  <si>
    <t>A007207</t>
  </si>
  <si>
    <t>JACK DANIELS 27 GOLD W/GIFT CARTON 80 PR 750 ML</t>
  </si>
  <si>
    <t>RUSSELLS RESERVE RYE WHISKEY 90 PR. 6 YR. 750 ML</t>
  </si>
  <si>
    <t>DEVILS RIVER SMALL BATCH BOURBON 90 PR. 750 ML</t>
  </si>
  <si>
    <t>SKREWBALL PEANUT BUTTER WHISKEY 70 PR 750 ML</t>
  </si>
  <si>
    <t>LAIRD'S APPLEJACK BRANDY 80 PR. 4 YR. 750 ML</t>
  </si>
  <si>
    <t>ROWANS CREEK SMALL BATCH BOURBON 100 PR. 750 ML</t>
  </si>
  <si>
    <t>WILLET FAMILY ESTATE RYE 103 PR. 4 YR. 750 ML</t>
  </si>
  <si>
    <t>CLYDE MAYS STRAIGHT RYE WHISKEY 94 PR. 750 ML</t>
  </si>
  <si>
    <t>MCCONNELLS OLD IRISH WHISKY 84 PR. 750 ML</t>
  </si>
  <si>
    <t>MURDER CREEK ALABAMA APPLE PIE 80 PR 750 ML</t>
  </si>
  <si>
    <t>A007219</t>
  </si>
  <si>
    <t>MURDER CREEK DIXIE CHOCOLATE 40 PR 750 ML</t>
  </si>
  <si>
    <t>269</t>
  </si>
  <si>
    <t>MURDER CREEK DISTILLERY LLC.</t>
  </si>
  <si>
    <t>MURDER CREEK PEACH COBBLER 40 PR. 750 ML</t>
  </si>
  <si>
    <t>OLE SMOKY MOONSHINE PICKLES 40 PR. 750 ML</t>
  </si>
  <si>
    <t>PATRON EXTRA ANEJO 80 PR 750 ML</t>
  </si>
  <si>
    <t>MARTELL VSOP COGNAC 80 PR. 750 ML</t>
  </si>
  <si>
    <t>HELL CAT MAGGIE IRISH WHISKY 80 PR. 750 ML-CLOSEOUT</t>
  </si>
  <si>
    <t>RAIN VODKA 80PR 750ML</t>
  </si>
  <si>
    <t>GATOR BITE SATSUMA 30 PR. 750 ML-DELISTED</t>
  </si>
  <si>
    <t>CHATTANOOGA WHISKEY 91- TN HIGH MALT 91 PR. 750 ML</t>
  </si>
  <si>
    <t>A007230</t>
  </si>
  <si>
    <t>BIRD DOG BLACK CHERRY FLAVORED WHISKEY 80 PR 750 ML-DELISTED</t>
  </si>
  <si>
    <t>SAILOR JERRY SAVAGE APPLE RUM 70 PR 750 ML-DELISTED</t>
  </si>
  <si>
    <t>FOUR SQUARE RUM PROBITAS WHITE RUM- BARBADOS 94 PR. 750 ML</t>
  </si>
  <si>
    <t>141</t>
  </si>
  <si>
    <t>ALTAMAR BRANDS LLC.</t>
  </si>
  <si>
    <t>A007235</t>
  </si>
  <si>
    <t>SUNTORY TOKI GIFT SET( COASTERS) 86 PR. 750 ML</t>
  </si>
  <si>
    <t>A007237</t>
  </si>
  <si>
    <t>HORNITOS REPOSADO SET 80 PR. 750 ML</t>
  </si>
  <si>
    <t>A007238</t>
  </si>
  <si>
    <t>OLD FORESTER TWIN PACK (96 PR. &amp; 1920) 107 PR. 750 ML</t>
  </si>
  <si>
    <t>A007239</t>
  </si>
  <si>
    <t>DON JOLIO BLANCO SET (2 BOWLS) 80 PR. 750 ML</t>
  </si>
  <si>
    <t>BULLEIT BOURBON GIFT SET 90 PR. 750ML</t>
  </si>
  <si>
    <t>CAPTAIN MORGAN GINGERBREAD SPICE RUM 60 PR. 750 ML</t>
  </si>
  <si>
    <t>CAROLAN'S SALTED CARAMEL LIQUEUR 34 PR. 750 ML</t>
  </si>
  <si>
    <t>A007243</t>
  </si>
  <si>
    <t>HENNESSY XO GIFT SET (Tongs &amp; Bucket) 80 PR. 750 ML</t>
  </si>
  <si>
    <t>JAMESON BLACK BARREL SET (GLASSES) 80 PR. 750 ML</t>
  </si>
  <si>
    <t>JAGERMEISTER CHARAKTER SCHARF LIQUEUR 66 PR. 750 ML</t>
  </si>
  <si>
    <t>OLE SMOKY BUTTER PECAN MOONSHINE 35 PR. 750 ML</t>
  </si>
  <si>
    <t>FERNET BRANCA SET (2 GLASSES) 78 PR. 750 ML</t>
  </si>
  <si>
    <t>REDNECK RIVIERA SET GOOD TIMES  80 PR. 750 ML</t>
  </si>
  <si>
    <t>A007258</t>
  </si>
  <si>
    <t>BIRD DOG SET 80 PR. 750 ML</t>
  </si>
  <si>
    <t>BRUGAL 1888 RUM - D REPUBLIC 80 PR 750 ML</t>
  </si>
  <si>
    <t>DICTADOR RUM 80 PR. 12 YR. 750 ML-DELISTED</t>
  </si>
  <si>
    <t>BUMBU RUM XO - PANAMA 70 PR 750 ML</t>
  </si>
  <si>
    <t>A007264</t>
  </si>
  <si>
    <t>DOS MADRES 5+5 RUM- SPAIN 80 PR 750 ML-DELISTED</t>
  </si>
  <si>
    <t>RON MATUSALEM GRAN RESERVA- D. REPUBLIC 80 PR 23 YR 750 ML</t>
  </si>
  <si>
    <t>GAME TIME VODKA (FOOTBALL) 80 PR. 750 ML</t>
  </si>
  <si>
    <t>SOUTHERN STAR DBL SHOT COFFEE BOURBON CREAM LIQ. 30 PR. 750</t>
  </si>
  <si>
    <t>279</t>
  </si>
  <si>
    <t>SOUTHERN DISTILLING CO. LLC</t>
  </si>
  <si>
    <t>A007270</t>
  </si>
  <si>
    <t>B &amp; B GIFT SET 80 PR. 750 ML</t>
  </si>
  <si>
    <t>A007276</t>
  </si>
  <si>
    <t>CIROC WHITE GRAPE VODKA- FRANCE 70 PR. 750 ML</t>
  </si>
  <si>
    <t>CHATTANOOGA WHISKEY 111 CASK-TN HIGH MALT 111 PR. 750 ML</t>
  </si>
  <si>
    <t>MALECON DARK RUM 80 PR. 18 YR. 750 ML - CLOSEOUT</t>
  </si>
  <si>
    <t>A007279</t>
  </si>
  <si>
    <t>MALECON DARK RUM 80 PR. 10 YR. 750 ML</t>
  </si>
  <si>
    <t>A007281</t>
  </si>
  <si>
    <t>CORRALEJO REPOSADO GIFT SET 80 PR. 750 ML</t>
  </si>
  <si>
    <t>1800 NUEVO MILENIO TEQUILA 80 PR. 750 ML</t>
  </si>
  <si>
    <t>GRAN CENTENARIO LEYENDA TEQUILA 80 PR.</t>
  </si>
  <si>
    <t>A007284</t>
  </si>
  <si>
    <t>DETTLING SELECT BOURBON 94 PR. 2 YR. 750 ML</t>
  </si>
  <si>
    <t>DETTLING B.I.B. BOURBON 100 PR. 5 YR. 750 ML</t>
  </si>
  <si>
    <t>A007286</t>
  </si>
  <si>
    <t>SMOOTH AMBLER OLD SCOUT PERSONAL SELECT BOURBON 116 PR. 750</t>
  </si>
  <si>
    <t>NEW AMSTERDAM PINK WHITNEY (PK LEMONADE) VODKA 60 PR. 750</t>
  </si>
  <si>
    <t>WESTERN SON BLUEBERRY VODKA 60 PR. 750 ML</t>
  </si>
  <si>
    <t>VILLA ONE SILVER TEQUILA 80 PR. 750 ML-DELISTED</t>
  </si>
  <si>
    <t>PUSSER'S NAVY RUM 80 PR. 15 YRS. 750 ML</t>
  </si>
  <si>
    <t>DREAD RIVER DISTILLERS SELECT STRAIGHT WHISKEY 90 PR. 750 ML</t>
  </si>
  <si>
    <t>277</t>
  </si>
  <si>
    <t>DREAD RIVER DISTILLING COMPANY LLC</t>
  </si>
  <si>
    <t>DREAD RIVER RUM 80 PR. 750 ML</t>
  </si>
  <si>
    <t>DREAD RIVER GIN 88 PR. 750 ML</t>
  </si>
  <si>
    <t>DREAD RIVER VODKA 80 PR. 750 ML</t>
  </si>
  <si>
    <t>HENDRICK'S GIN ORBIUM- SCOTLAND 86 PR. 750 ML</t>
  </si>
  <si>
    <t>SPIRITS OF THE APOCALYPSE THE WALKING DEAD BOURBON 94 PR. 75</t>
  </si>
  <si>
    <t>A007299</t>
  </si>
  <si>
    <t>BAILEYS RED VELVET CUPCAKE LIQUEUR 34 PR. 750 ML</t>
  </si>
  <si>
    <t>JACK DANIELS TENN. HONEY SET (2 GLASSES) 70 PR. 750 ML</t>
  </si>
  <si>
    <t>CRUZAN BLACKSTRAP 80 PR. 750 ML - CLOSEOUT</t>
  </si>
  <si>
    <t>A007303</t>
  </si>
  <si>
    <t>DEKUYPER OL FASHION LIQUEUR 30 PR. 750 ML</t>
  </si>
  <si>
    <t>GRAND MARNIER LOUIS ALEXANDRE LIQ-FRANCE 80PR 750ML</t>
  </si>
  <si>
    <t>A007305</t>
  </si>
  <si>
    <t>JACK DANIEL'S BLACK SET 80 PR. 750 ML 750 ML</t>
  </si>
  <si>
    <t>AMERICAN BORN BOURBON 83 PR. 750 ML-DELISTED</t>
  </si>
  <si>
    <t>DIPLOMATICO MANTUANO RUM 80 PR. 750 ML</t>
  </si>
  <si>
    <t>A007308</t>
  </si>
  <si>
    <t>JACK DANIEL'S SET 80 PR. 750 ML</t>
  </si>
  <si>
    <t>LARCENY BARREL PROOF BOURBON 100 PR. 750 ML</t>
  </si>
  <si>
    <t>HEAVEN'S DOOR DOUBLE BARREL REVELATION WHISKEY 100PR. 750 ML</t>
  </si>
  <si>
    <t>HEAVEN'S DOOR STRAIGHT BOURBON REVIVAL WHISKEY 92PR 750ML</t>
  </si>
  <si>
    <t>JOHN EMERALD PURVEYORS BOURBON 86 PR. 750 ML</t>
  </si>
  <si>
    <t>EXOTICO REPOSADO 100% AGAVE 80 PR. 750 ML</t>
  </si>
  <si>
    <t>A007314</t>
  </si>
  <si>
    <t>CROWN ROYAL SET (2 50 ML- PEACH &amp; BLACKBERRY) 80 PR.</t>
  </si>
  <si>
    <t>A007315</t>
  </si>
  <si>
    <t>CRYSTAL HEAD GIFT SET 80 PR. 750 ML</t>
  </si>
  <si>
    <t>MEZAN XO RUM- JAMAICA 750 ML-DELISTED</t>
  </si>
  <si>
    <t>OLE SMOKY BOURBON BALL WHISKEY CREAM 35 PR. 750 ML-DELISTED</t>
  </si>
  <si>
    <t>DEL MAGUEY VIDA MEZCAL 84 PR. 750 ML</t>
  </si>
  <si>
    <t>TIN CUP RYE WHISKEY 90 PR. 750 ML</t>
  </si>
  <si>
    <t>JOSE CUERVO TRADITIONAL ANEJO TEQUILA 80 PR. 750 ML</t>
  </si>
  <si>
    <t>RED EYE LOUIES WHISQUILA 80 PR. 750 ML</t>
  </si>
  <si>
    <t>A007322</t>
  </si>
  <si>
    <t>99 PEACHES SCHNAPPS 99 PR. 750 ML</t>
  </si>
  <si>
    <t>PUSSERS BRITISH NAVY RUM 94 PR. 750 ML</t>
  </si>
  <si>
    <t>DAVIDSONS RSV FOUR GRAIN BOURBON 80 PR. 750 ML</t>
  </si>
  <si>
    <t>229</t>
  </si>
  <si>
    <t>SPEAKEASY SPIRITS LLC.</t>
  </si>
  <si>
    <t>REVANCHE COGNAC 80 PR. 750 ML</t>
  </si>
  <si>
    <t>283</t>
  </si>
  <si>
    <t>INTERNATIONAL SPIRITS &amp; WINES LLC</t>
  </si>
  <si>
    <t>WHISTLE PIG BARREL SELECT STRAIGHT RYE WHISKEY 114 PR. 10 Y</t>
  </si>
  <si>
    <t>A007328</t>
  </si>
  <si>
    <t>DISARONNO TRUSSARDI GIFT SET (2 GLASSES) 56 PR. 750 ML</t>
  </si>
  <si>
    <t>BROKEN SHED VODKA- NEW ZEALAND 80 PR. 750 ML</t>
  </si>
  <si>
    <t>DR. STONERS SMOKY HERB WHISKEY 84 PR. 750 ML</t>
  </si>
  <si>
    <t>284</t>
  </si>
  <si>
    <t>BLACKBIRD SPIRITS LLC</t>
  </si>
  <si>
    <t>DR. STONERS FRESH HERB VODKA 84 PR. 750 ML - CLOSEOUT</t>
  </si>
  <si>
    <t>DR. STONERS HIERBA LOCA TEQUILA 84 PR. 750 ML</t>
  </si>
  <si>
    <t>JAGERMEISTER COLD BREW COFFEE LIQUEUR 66 PR. 750 M-DELISTED</t>
  </si>
  <si>
    <t>KNOB CREEK BOURBON 100 PR. 12 YR. 750 ML</t>
  </si>
  <si>
    <t>OLD ELK BOURBON 88 PR. 750 ML</t>
  </si>
  <si>
    <t>285</t>
  </si>
  <si>
    <t>OLD ELK DISTILLERIES LLC</t>
  </si>
  <si>
    <t>PRIVATEER NAVY YARD BARREL PR. RUM 110 PR-CLOSEOUT</t>
  </si>
  <si>
    <t>287</t>
  </si>
  <si>
    <t>PRIVATEER LLC</t>
  </si>
  <si>
    <t>A007341</t>
  </si>
  <si>
    <t>PRIVATEER THE QUEENS SHARE SGL CASK RUM 107PR 750M-CLOSEOUT</t>
  </si>
  <si>
    <t>PRIVATEER TRUE AMERICAN AMBER RUM 90 PR. 750 ML</t>
  </si>
  <si>
    <t>A007345</t>
  </si>
  <si>
    <t>ST. BRENDAN'S SET (MUG) 34 PR. 750 ML</t>
  </si>
  <si>
    <t>THE REAL MCCOY DISTILLERS PR. RUM- BARBADOS 92 PR. 5 YR. 750</t>
  </si>
  <si>
    <t>JAGERMEISTER SET ALUMINUM SHOT CUP 70 PR. 750 ML</t>
  </si>
  <si>
    <t>JAMESON COLD BREW IRISH WHISKEY 60 PR. 750 ML</t>
  </si>
  <si>
    <t>A007355</t>
  </si>
  <si>
    <t>A007356</t>
  </si>
  <si>
    <t>JACK DANIEL'S AMERICANA SET (2 GLASSES) 80 PR. 750 ML</t>
  </si>
  <si>
    <t>A007357</t>
  </si>
  <si>
    <t>BLUE NOTE BOURBON 93 PR. 750 ML-DELISTED</t>
  </si>
  <si>
    <t>294</t>
  </si>
  <si>
    <t>B.R. DISTILLING LLC</t>
  </si>
  <si>
    <t>RIVERSET RYE WHISKEY 93 PR. 750 ML-DELISTED</t>
  </si>
  <si>
    <t>PLUME &amp; PETAL CUCUMBER SPLASH VODKA 40 PR. 750 ML-DELISTED</t>
  </si>
  <si>
    <t>PLUME &amp; PETAL LEMON DRIFT VODKA 40 PR. 750 ML-DELISTED</t>
  </si>
  <si>
    <t>A007361</t>
  </si>
  <si>
    <t>JACK DANIELS TENNESSEE RYE SET 90 PR. 750 ML</t>
  </si>
  <si>
    <t>OLD TUB BOURBON 100 PR. 750 ML</t>
  </si>
  <si>
    <t>SKYY INFUSIONS COLD BREW VODKA 70 PR.-DELISTED</t>
  </si>
  <si>
    <t>SVEDKA PURE INFUS. DRAGONFRUIT MLN VKA-SWED 750-DELISTED</t>
  </si>
  <si>
    <t>A007366</t>
  </si>
  <si>
    <t>SVEDKA PURE INFUS. STRAWBERRY GUAVA VKA 60 PR. 750-DELISTED</t>
  </si>
  <si>
    <t>NEW AMSTERDAM WATERMELON VODKA 70 PR. 750 ML</t>
  </si>
  <si>
    <t>WHISTLEPIG PIGGYBACK RYE WHISKEY 96 PR. 6 YR. 750 ML</t>
  </si>
  <si>
    <t>PLANTERAY 3 STARS WHITE RUM 82 PR. 750 ML</t>
  </si>
  <si>
    <t>PLANTERAY ORIGINAL DARK RUM 80 PR. 750 ML</t>
  </si>
  <si>
    <t>PLANTERAY STIGGINS FANCY PINEAPPLE RUM 80 PR. 750 ML</t>
  </si>
  <si>
    <t>RUMCHATA LIMON CREAM LIQUEUR 28 PR. 750 ML-DELISTED</t>
  </si>
  <si>
    <t>RHUM BARBANCOURT RSV FIVE STAR DARK- HAITI 86 PR. 8 YR. 750</t>
  </si>
  <si>
    <t>OLE SMOKY PEACH WHISKEY 60 PR. 750 ML</t>
  </si>
  <si>
    <t>KINSEY AMERICAN WHISKEY 86 PR. 10 YR. 750 ML-DELISTED</t>
  </si>
  <si>
    <t>A007378</t>
  </si>
  <si>
    <t>KINSEY LIBERTY BOURBON WHISKEY 86 PR. 4 YR. 750 ML-DELISTED</t>
  </si>
  <si>
    <t>UNCLE NEAREST 1884 SMALL BATCH WHISKEY 93 PR. 7 YR. 750 ML</t>
  </si>
  <si>
    <t>WESTERN GRACE BRANDY 80 PR. 750 ML-DELISTED</t>
  </si>
  <si>
    <t>MALIBU STRAWBERRY RUM 42 PR. 750 ML</t>
  </si>
  <si>
    <t>A007385</t>
  </si>
  <si>
    <t>OLE SMOKY TENNESSEE APPLE PIE MOONSHINE SET 40 PR. 750 ML</t>
  </si>
  <si>
    <t>A007388</t>
  </si>
  <si>
    <t>MIDNIGHT MOON WATERMELON MOONSHINE 70 PR. 750 ML-DELISTED</t>
  </si>
  <si>
    <t>WOLF MOON BOURBON 80 PR. 750 ML</t>
  </si>
  <si>
    <t>STOLICHNAYA SET (2 GINGER BEER) 80 PR.</t>
  </si>
  <si>
    <t>SUGARLANDS PINA COLADA MOONSHINE 70 PR. 750 ML</t>
  </si>
  <si>
    <t>YAMATO SMALL BATCH WHISKY- JAPAN 80 PR. 750 ML - CLOSEOUT</t>
  </si>
  <si>
    <t>A007395</t>
  </si>
  <si>
    <t>JOSE CUERVO " ROLLING STONES"  81 PR. 750 ML</t>
  </si>
  <si>
    <t>BROCKMANS SMALL BATCH GIN- ENGLAND 80 PR. 750 ML - CLOSEOUT</t>
  </si>
  <si>
    <t>JOSEPH MAGNUS BOURBON 100 PR. 750 ML</t>
  </si>
  <si>
    <t>DORDA COCONUT LIQUEUR- POLAND 36 PR. 750 ML-DELISTED</t>
  </si>
  <si>
    <t>A007399</t>
  </si>
  <si>
    <t>COMISARIO BLANCO TEQUILA 80 PR. 750 ML-DELISTED</t>
  </si>
  <si>
    <t>293</t>
  </si>
  <si>
    <t>LATASI GROUP</t>
  </si>
  <si>
    <t>CAPTAIN MORGAN ORANGE VANILLA TWIST RUM 750 ML-DELISTED</t>
  </si>
  <si>
    <t>A007403</t>
  </si>
  <si>
    <t>CROWN ROYAL NOBLE COLLECTION RYE WHISKY 80 PR. 16 YR. 750 M</t>
  </si>
  <si>
    <t>A007404</t>
  </si>
  <si>
    <t>CRUZAN WATERMELON RUM- ST. CROIX 42 PR. 750 ML-DELISTED</t>
  </si>
  <si>
    <t>PLUME &amp; PETAL PEACH WAVE VODKA 40 PR. 750 ML-DELISTED</t>
  </si>
  <si>
    <t>TEREMANA BLANCO TEQUILA 80 PR. 750 ML</t>
  </si>
  <si>
    <t>JB RADER APPLE CRISP MOONSHINE 60 PR.</t>
  </si>
  <si>
    <t>295</t>
  </si>
  <si>
    <t>SMBV LLC dba SOUTH MOUNTAIN DISTILLERY CO.</t>
  </si>
  <si>
    <t>BLUE &amp; GOLD ALABAMA RUM 100 PR. 750 ML</t>
  </si>
  <si>
    <t>JOE CANE RHUM AGRICOLE RUM 80 PR. 750 ML</t>
  </si>
  <si>
    <t>1800 CRISTALINO TEQUILA 80 PR. 750 ML</t>
  </si>
  <si>
    <t>A007422</t>
  </si>
  <si>
    <t>FIREBALL PARTY PONG PACK PET 66 PR. 750 ML</t>
  </si>
  <si>
    <t>KAHLUA COFFEE LIQUEUR SET (MUG) 40 PR.</t>
  </si>
  <si>
    <t>PRIVATEER NEW ENGLAND RUM  90 PR. 750 ML</t>
  </si>
  <si>
    <t>SEAGRAM'S WATERMELON TWISTED GIN 70 PR. 750 ML</t>
  </si>
  <si>
    <t>360 WATERMELON VODKA 70 PR. 750 ML-DELISTED</t>
  </si>
  <si>
    <t>A007429</t>
  </si>
  <si>
    <t>JACK DANIEL'S SGL BARREL ERIC CHURCH 94 PR. 750 ML</t>
  </si>
  <si>
    <t>ABERLOUR A'BUNADH SINGLE MALT SCOTCH 119 PR. 750 ML-CLOSEOUT</t>
  </si>
  <si>
    <t>CAPTAIN MORGAN SLICED APPLE RUM 70 PR.</t>
  </si>
  <si>
    <t>CHATTANOOGA RYE WHISKEY 99 PR. 750 ML</t>
  </si>
  <si>
    <t>CODIGO 1530 BLANCO TEQUILA 80 PR. 750 ML</t>
  </si>
  <si>
    <t>DAVID NICHOLSON RSV BOURBON WHISKEY 100 PR. 7 YR. 750 ML</t>
  </si>
  <si>
    <t>DAVIESS COUNTY FRENCH OAK FINISH BOURBON 96 PR. 750 ML</t>
  </si>
  <si>
    <t>DREAD RIVER DISTILLING CO. AGAVE SPIRIT 80 PR. 750 ML</t>
  </si>
  <si>
    <t>HIGHLAND PARK CASK STRENGTH SGL MALT SCOTCH 123 PR. 750 ML</t>
  </si>
  <si>
    <t>HOCHSTADTER'S SLOW &amp; LOW ROCK &amp; RYE WHISKEY 84 PR. 750 ML</t>
  </si>
  <si>
    <t>LUXARDO MARASCHINO LIQUEUR- ITALY 64 PR. 750 ML</t>
  </si>
  <si>
    <t>MAKER'S MARK 101 BOURBON 101 PR. 750 ML</t>
  </si>
  <si>
    <t>OLE SMOKY PEANUT BUTTER WHISKEY 60 PR. 750 ML</t>
  </si>
  <si>
    <t>A007447</t>
  </si>
  <si>
    <t>PUEBLO VIEJO BLANCO TEQUILA (DELIST)80 PR. 750 ML-DELISTED</t>
  </si>
  <si>
    <t>RABBIT HOLE HEIGOLD BOURBON 95 PR. 750 ML</t>
  </si>
  <si>
    <t>RAM'S POINT PEANUT BUTTER WHISKEY 70 PR. 750 ML</t>
  </si>
  <si>
    <t>SANTO FINO BLANCO TEQUILA 80 PR. 750 ML</t>
  </si>
  <si>
    <t>WHISTLEPIG STRAIGHT RYE WHISKEY 100 PR. 10 YR. 750 ML</t>
  </si>
  <si>
    <t>SQRRL PEANUT BUTTER WHISKEY 70 PR. 750 ML</t>
  </si>
  <si>
    <t>SUGARLANDS BANANA PUDDING SIPPIN CREAM 40 PR. 750ML</t>
  </si>
  <si>
    <t>THE GLENLIVET CARIBBEAN RSV SINGLE MALT SCOTCH 80 PR. 750 ML</t>
  </si>
  <si>
    <t>WOODFORD RSV STRAIGHT WHEAT BOURBON 90 PR 750 ML</t>
  </si>
  <si>
    <t>APPLETON ESTATE RUM- JAMAICAN 86 PR. 8 YR. 750 ML</t>
  </si>
  <si>
    <t>A007458</t>
  </si>
  <si>
    <t>DON Q RESERVA 7 DARK RUM- P. RICO 80 PR. 750 ML-DELISTED</t>
  </si>
  <si>
    <t>VULCAN GIN 86 PR. 750 ML</t>
  </si>
  <si>
    <t>THE MACALLAN DBL CASK SINGLE MALT SCOTCH 86 PR. 15 YR. 750 M</t>
  </si>
  <si>
    <t>PAPA'S PILAR BLONDE RUM 84 PR. 750 ML</t>
  </si>
  <si>
    <t>PAPA'S PILAR DARK RUM 86 PR. 750 ML</t>
  </si>
  <si>
    <t>BACARDI OAKHEART RUM 70 PR. 750 ML</t>
  </si>
  <si>
    <t>A007468</t>
  </si>
  <si>
    <t>A-TEAM AK-47 VODKA 80 PR. 750 ML</t>
  </si>
  <si>
    <t>A007469</t>
  </si>
  <si>
    <t>LUCKY CAT WHISKY- JAPAN 80 PR. 750 ML - CLOSEOUT</t>
  </si>
  <si>
    <t>DISARONNO VELVET VAP (GLASS) 34 PR. 750 ML</t>
  </si>
  <si>
    <t>E &amp; J SPICED BRANDY 60 PR. 750 ML</t>
  </si>
  <si>
    <t>A007475</t>
  </si>
  <si>
    <t>RUMHAVEN TIKI SET (GLASS) 42 PR. 750 ML</t>
  </si>
  <si>
    <t>RUMCHATA PEPPERMINT BARK LIQUEUR 28 PR. 750 ML</t>
  </si>
  <si>
    <t>BAILEY'S APPLE PIE LIQUEUR- IRELAND 34 PR. 750 ML-DELISTED</t>
  </si>
  <si>
    <t>MOZART CHOCOLATE CREAM LIQUEUR VAP 34 PR. 7</t>
  </si>
  <si>
    <t>MARTEL BLUESWIFT LUMINOUS NIGHT COGNAC 80 PR. 750ML-CLOSEOUT</t>
  </si>
  <si>
    <t>MIDNIGHT MOON PEPPERMINT MOONSHINE SET (SHOT GLASS) 80 PR. 7</t>
  </si>
  <si>
    <t>SWEET LUCY CREAM LIQUEUR 35 PR. 750 ML</t>
  </si>
  <si>
    <t>A007486</t>
  </si>
  <si>
    <t>PENNSYLVANIA DUTCH PUMPKIN CR. LIQUEUR 29 PR. 750 ML</t>
  </si>
  <si>
    <t>A007489</t>
  </si>
  <si>
    <t>ZACKARIAH HARRIS EGG NOG 30 PR. 750 ML</t>
  </si>
  <si>
    <t>A007490</t>
  </si>
  <si>
    <t>DON Q RESERVA 7 SET (2 GLASSES) 40 PR. 750 ML</t>
  </si>
  <si>
    <t>DAVIDSON RESERVE TENNEESSEE WHISKEY 96 PR. 4 YR. 750 ML</t>
  </si>
  <si>
    <t>SUGARLANDS APPALACHAIN EGG NOG SIPPIN CREAM 80 PR. 750 ML</t>
  </si>
  <si>
    <t>WILDERNESS TRAIL  BOUR SMALL BATCH HIGH RYE BIB 100PR. 750ML</t>
  </si>
  <si>
    <t>A007494</t>
  </si>
  <si>
    <t>JOHNNIE WALKER BLUE SET (PEN) 80 PR. 750 ML</t>
  </si>
  <si>
    <t>MAKER'S MARK 46 CASK STRENGTH BOURBON 109 PR. 750 ML</t>
  </si>
  <si>
    <t>VILLA ONE REPOSADO TEQUILA 80 PR. 750 ML-CLOSEOUT</t>
  </si>
  <si>
    <t>BAILEY'S DELICIOUSLY LIGHT IRISH CREAM LIQ.- IRELAND 32 PR.</t>
  </si>
  <si>
    <t>BALCONES POT STILL TEXAS BOURBON 92 PR. 750 ML</t>
  </si>
  <si>
    <t>BATANGA REPOSADO TEQUILA 80 PR. 750 ML-DELISTED</t>
  </si>
  <si>
    <t>BUSHWACKER COCONUT RUM CREAM LIQUEUR 34 PR. 750 ML</t>
  </si>
  <si>
    <t>301</t>
  </si>
  <si>
    <t>BUSHWACKER SPIRITS LLC</t>
  </si>
  <si>
    <t>CALUMET FARM BOURBON 90 PR. 8 YR. 750 ML</t>
  </si>
  <si>
    <t>CHICKEN COCK KENTUCKY BOURBON 90 PR. 750 ML</t>
  </si>
  <si>
    <t>CINCORO BLANCO TEQUILA 80 PR. 750 ML</t>
  </si>
  <si>
    <t>CINCORO REPOSADO TEQUILA 80 PR. 750 ML</t>
  </si>
  <si>
    <t>A007509</t>
  </si>
  <si>
    <t>DEWAR'S PORTUGESE SMOOTH SCOTCH 8 YR. 750 ML - CLOSEOUT</t>
  </si>
  <si>
    <t>DOS PRIMOS BLANCO TEQUILA 80 PR. 750 ML</t>
  </si>
  <si>
    <t>EZRA BROOKS 99 BOURBON 99 PR. 4 YR. 750 ML</t>
  </si>
  <si>
    <t>FAMILIA CAMARENA ANEJO TEQUILA 80 PR. 750 ML</t>
  </si>
  <si>
    <t>FISTFULL OF BOURBON 90 PR. 750 ML-CLOSEOUT</t>
  </si>
  <si>
    <t>HERRADURA ULTRA ANEJO TEQUILA 80 PR. 750 ML</t>
  </si>
  <si>
    <t>HOWLER HEAD BANANA BOURBON 90 PR. 750 ML</t>
  </si>
  <si>
    <t>GHOST TRAIN PROVEN SPIRITS VODKA 80 PR. 750 ML</t>
  </si>
  <si>
    <t>246</t>
  </si>
  <si>
    <t>GHOST TRAIN BREWING CO. INC.</t>
  </si>
  <si>
    <t>SHIPWRECK ALABAMA RUM 80 PR. 750 ML</t>
  </si>
  <si>
    <t>MIDNIGHT MOON APPLE PIE WITH POUR LID 70 PR. 750 ML</t>
  </si>
  <si>
    <t>HERMOSA CASAGAVE SILVER TEQUILA 80 PR. 750 ML-CLOSEOUT</t>
  </si>
  <si>
    <t>PATRON SHERRY CASK AGED ANEJO TEQUILA 80 PR. 750 ML</t>
  </si>
  <si>
    <t>SUGARLANDS  BUTTER PECAN SIPPIN CREAM 40 PR. 750 ML</t>
  </si>
  <si>
    <t>A007532</t>
  </si>
  <si>
    <t>HENDRICK'S LUNAR GIN- SCOTLAND 86 PR. 750 ML</t>
  </si>
  <si>
    <t>GAMBINO'S KING CAKE RUM CREAM LIQUEUR 34 PR. 750 ML</t>
  </si>
  <si>
    <t>326</t>
  </si>
  <si>
    <t>RTM IMPORTS LLC</t>
  </si>
  <si>
    <t>NEW AMSTERDAM VODKA PET 80 PR. 750 ML</t>
  </si>
  <si>
    <t>FOUR ROSES SMALL BATCH SELECT BOURBON 104 PR. 750 ML</t>
  </si>
  <si>
    <t>A007536</t>
  </si>
  <si>
    <t>PRAIRIE ORGANIC CUCUMBER PACK 70 PR. 750 ML</t>
  </si>
  <si>
    <t>A007537</t>
  </si>
  <si>
    <t>JAMESON TRILOGY PACK 80 PR. 750 ML</t>
  </si>
  <si>
    <t>BOMBAY BRAMBLE GIN- ENGLAND 86 PR. 750 ML</t>
  </si>
  <si>
    <t>GREY GOOSE WHITE PEACH &amp; ROSEMAY VODKA- FRANCE 60 PR. 750 ML</t>
  </si>
  <si>
    <t>BARDSTOWN BOURBON CO. FUSION SERIES BOURBON 94 PR. 750 ML</t>
  </si>
  <si>
    <t>306</t>
  </si>
  <si>
    <t>THE BARDSTOWN BOURBON CO. LLC</t>
  </si>
  <si>
    <t>FRANKLY ORGANIC VODKA 80 PR. 750 ML</t>
  </si>
  <si>
    <t>308</t>
  </si>
  <si>
    <t>BE IN GOOD SPIRITS LLC</t>
  </si>
  <si>
    <t>JIM BEAM ORANGE WHISKEY 65 PR. 750 ML</t>
  </si>
  <si>
    <t>PINNACLE APRICOT HONEYSUCKLE VODKA- FR 750 ML  - CLOSEOUT</t>
  </si>
  <si>
    <t>PINNACLE GUAVA LIME VODKA- FRANCE 60 PR. 750 ML - CLOSEOUT</t>
  </si>
  <si>
    <t>APPLETON ESTATE RARE CASKS RUM- JAMAICA 80 PR. 12 YR. 750 ML</t>
  </si>
  <si>
    <t>WILD TURKEY 101 RYE WHISKEY 101 PR. 750 ML</t>
  </si>
  <si>
    <t>SVEDKA CHERRY LIMEADE- SWEDEN 70 PR. 750 ML</t>
  </si>
  <si>
    <t>SMIRNOFF PINK LEMONADE VODKA 60 PR. 750 ML</t>
  </si>
  <si>
    <t>TANQUERAY SEVILLA ORANGE GIN- ENGLAND 82 PR. 750 ML</t>
  </si>
  <si>
    <t>DISARONNO VELVET CREAM LIQUEUR- ITALY 34 PR. 750 ML</t>
  </si>
  <si>
    <t>THE BUSKER BLENDED IRISH WHISKEY 80 PR. 750 ML - CLOSEOUT</t>
  </si>
  <si>
    <t>CAROLAN'S COLD BREW CREAM LIQUEUR 34 PR. 750 ML - CLOSEOUT</t>
  </si>
  <si>
    <t>DEEP EDDY LIME VODKA 70 PR. 750 ML</t>
  </si>
  <si>
    <t>A007567</t>
  </si>
  <si>
    <t>HIRSCH THE HORIZON BOURBON 92 PR.  750 ML - CLOSEOUT</t>
  </si>
  <si>
    <t>ALIZE PEACH- FRANCE 32 PR. 750 ML - CLOSEOUT</t>
  </si>
  <si>
    <t>WHISKEY ROW BOURBON 80 PR. 4 YR. 750 ML - CLOSEOUT</t>
  </si>
  <si>
    <t>360 BBQ VODKA 70 PR. 750 ML - CLOSEOUT</t>
  </si>
  <si>
    <t>WHICKED PICKLE WHISKEY 70 PR. 750 ML - CLOSEOUT</t>
  </si>
  <si>
    <t>JARANA BLANCO TEQUILA 80 PR. 750 ML</t>
  </si>
  <si>
    <t>MOCAMBO RUM- MEXICO 80 PR. 20 YR. 750 ML</t>
  </si>
  <si>
    <t>SELECT CLUB PECAN PRALINE WHISKEY 70 PR. 750 ML</t>
  </si>
  <si>
    <t>BELVEDERE ORG. BLACKBERRY &amp; LEMON VODKA- POLAND 80 PR. 75</t>
  </si>
  <si>
    <t>ABSOLUT WATERMELON VODKA- SWEDEN 76 PR. 750 ML</t>
  </si>
  <si>
    <t>ABSOLUT WITH 7OZ RISE COLD BREW  80 PR. 750ML</t>
  </si>
  <si>
    <t>AVION REPOSADO (CANISTER) 80 PR. 750 ML</t>
  </si>
  <si>
    <t>JEFFERSON'S RYE COGNAC FINISH BOURBON 94 PR. 750 ML</t>
  </si>
  <si>
    <t>MALIBU WATERMELON RUM 42 PR. 750 ML</t>
  </si>
  <si>
    <t>THE GLENLIVET ILLICIT STILL SGL MALT SCOTCH 96 PR. 750 ML</t>
  </si>
  <si>
    <t>INDOGGO STRAWBERRY GIN 80 PR. 750 ML</t>
  </si>
  <si>
    <t>A007587</t>
  </si>
  <si>
    <t>COURVOISIER VS GIFT SET 80 PR. 750 ML</t>
  </si>
  <si>
    <t>TEQUILA OCHO PLATA 80 PR. 750 ML</t>
  </si>
  <si>
    <t>RICH &amp; RARE PEACH CANADIAN WHISKEY 70 PR. 750 ML</t>
  </si>
  <si>
    <t>JOURNEYMAN DISTILLERY FEATHERBONE BOURBON 90 PR. 750 ML</t>
  </si>
  <si>
    <t>TROMBA BLANCO TEQUILA 80 PR. 750 ML</t>
  </si>
  <si>
    <t>BRADSHAW BOURBON 103 PR. 750 ML</t>
  </si>
  <si>
    <t>REDKAYA RARE WATER VODKA PET 80 PR. 750 ML</t>
  </si>
  <si>
    <t>BLACKENED WHISKEY 90 PR. 750 ML</t>
  </si>
  <si>
    <t>ORIGINAL GANGSTER XO BRANDY- FRANCE 80 PR. 750 ML</t>
  </si>
  <si>
    <t>BIRD DOG SALTED CARAMEL WHISKEY 80 PR. 750 ML</t>
  </si>
  <si>
    <t>COPPERCRAFT STRAIGHT BOURBON 97 PR. 750 ML</t>
  </si>
  <si>
    <t>CIROC SUMMER CITRS VODKA- FRANCE 70 PR. 750 ML</t>
  </si>
  <si>
    <t>DREAD RIVER WHITE LABEL VODKA 80 PR. 750 ML</t>
  </si>
  <si>
    <t>BAILEY'S COLADA CREAM LIQUEUR- IRELAND 34 PR. 750 ML</t>
  </si>
  <si>
    <t>JOHN WALKER &amp; SONS 200TH ANNIVERSARY WHITE LABLE SCOTCH 102</t>
  </si>
  <si>
    <t>SWEET HOME VODKA 80 PR. 750 ML</t>
  </si>
  <si>
    <t>344</t>
  </si>
  <si>
    <t>SWEET HOME SPIRITS INC</t>
  </si>
  <si>
    <t>SWEET HOME WHISKEY 90 PR. 750 ML</t>
  </si>
  <si>
    <t>A007611</t>
  </si>
  <si>
    <t>CIROC VODKA SET (3-50 ML'S) 80 PR. 750 ML</t>
  </si>
  <si>
    <t>DON Q 151 RUM- P. RICO 151 PR. 750 ML</t>
  </si>
  <si>
    <t>A007613</t>
  </si>
  <si>
    <t>AVION SILVER GIFT SET 80 PR. 750 ML</t>
  </si>
  <si>
    <t>EVAN WILLIAMS 1783 SMALL BATCH BOURBON 90 PR. 750 ML</t>
  </si>
  <si>
    <t>LAGAVULIN OFFEMAN ED. SGL MALT 92 PR.</t>
  </si>
  <si>
    <t>A007617</t>
  </si>
  <si>
    <t>ARDBEG SCORCH SGL MALT SCOTCH WHISKY 92 PR. 750 ML</t>
  </si>
  <si>
    <t>PASOTE REPOSADO TEQUILA 80 PR. 750 ML</t>
  </si>
  <si>
    <t>DEVILS RIVER COFFEE BOURBON 80 PR. 750 ML-CLOSEOUT</t>
  </si>
  <si>
    <t>JOURNEYMAN DISTILLERY BUGGY WHIP WHEAT BOURBON 90 PR. 750 ML</t>
  </si>
  <si>
    <t>A007625</t>
  </si>
  <si>
    <t>MIJENTA TEQUILA BLANCO 80 PR. 750 ML</t>
  </si>
  <si>
    <t>027</t>
  </si>
  <si>
    <t>PROOF BEVERAGES LLC</t>
  </si>
  <si>
    <t>NATURAL LIGHT BCK CHERRY LEMONADE VODKA 60PR 750ML-CLOSEOUT</t>
  </si>
  <si>
    <t>NATURAL LIGHT LEMONADE VODKA 60 PR. 750 ML-CLOSEOUT</t>
  </si>
  <si>
    <t>NATURAL LIGHT STRAWBERRY LEMONADE VODKA 60PR 750 ML-CLOSEOUT</t>
  </si>
  <si>
    <t>EMPRESS 1908 GIN- CANADA 85 PR. 750 ML</t>
  </si>
  <si>
    <t>BLUE NOTE JUKE JOINT BOURBON 93 PR. 750 ML</t>
  </si>
  <si>
    <t>DEWAR'S JAPANESE SMOOTH BLENDED SCOTCH 80 PR. 8 YR. 750 ML</t>
  </si>
  <si>
    <t>A007632</t>
  </si>
  <si>
    <t>BACARDI TROPICAL RUM 70 PR. 750 ML</t>
  </si>
  <si>
    <t>JIM BEAM BOURBON CREAM LIQUEUR 30 PR. 750 ML</t>
  </si>
  <si>
    <t>BASIL HAYDEN TOAST BOURBON 80 PR. 750 ML</t>
  </si>
  <si>
    <t>RUSSELL'S RSV SGL BARREL BOURBON 110 PR. 750 ML</t>
  </si>
  <si>
    <t>A007637</t>
  </si>
  <si>
    <t>SANTO REPOSADO TEQUILA SET (BOWL W/ CARDS) 80 PR. 750 ML</t>
  </si>
  <si>
    <t>CATHEAD BITTER ORANGE VODKA 70 PR. 750 ML</t>
  </si>
  <si>
    <t>NELSON'S GREEN BRIER SOUR MASH TENNESSEE WHISKEY 91 PR. 750</t>
  </si>
  <si>
    <t>a007640</t>
  </si>
  <si>
    <t>COUNTRY SMOOTH SMALL BATCH 86 PR. 750 M-CLOSEOUT</t>
  </si>
  <si>
    <t>A007641</t>
  </si>
  <si>
    <t>BOMBAY SAPPHIRE GIFT SET 94 PR. 750 ML</t>
  </si>
  <si>
    <t>DREAD RIVER SHERRY FINISHED RYE WHISKEY 90PR. 750 ML</t>
  </si>
  <si>
    <t>DRY FLY 101 BOURBON 101 PR. 750 ML</t>
  </si>
  <si>
    <t>WHISTLEPIG FARMHOUSE BATCH RYE WHISKEY 86 PR. 750 ML</t>
  </si>
  <si>
    <t>BLACK VELVET APPLE CANADIAN WHISKEY 70 PR. 750 ML -CLOSEOUT</t>
  </si>
  <si>
    <t>CRYSTAL HEAD VODKA BONE BOTTLE 80 PR. 750 ML</t>
  </si>
  <si>
    <t>REMUS STRAIGHT BOURBON WHISKEY 94 PR. 750 ML</t>
  </si>
  <si>
    <t>ROSSVILLE UNION MASTER CRAFTED RYE WHISKEY 94 PR. 750 ML</t>
  </si>
  <si>
    <t>TEREMANA REPOSADO TEQUILA 80 PR. 750 ML</t>
  </si>
  <si>
    <t>PUNCHERS CHANCE STRAIGHT BOURBON 90 PR. 750 ML</t>
  </si>
  <si>
    <t>BLUE CHAIR BAY MANGO RUM CREAM 30 PR. 750 ML</t>
  </si>
  <si>
    <t>GLENMORANGIE X SINGLE MALT SCOTCH 80 PR. 750 ML</t>
  </si>
  <si>
    <t>OLE SMOKY SOUR WATERMELON MOONSHINE 40 PR. 750 ML</t>
  </si>
  <si>
    <t>OLE SMOKY PECAN WHISKEY 35 PR. 750 ML</t>
  </si>
  <si>
    <t>A007660</t>
  </si>
  <si>
    <t>JIM BEAM DEVIL'S CUT GIFT SET 90 PR. 750 ML</t>
  </si>
  <si>
    <t>21 SEEDS CUCUMBER JALAPENO TEQUILA 70 PR. 750 ML</t>
  </si>
  <si>
    <t>BROTHERS BOND STRAIGHT BOURBON  80 PR. 750 ML</t>
  </si>
  <si>
    <t>390</t>
  </si>
  <si>
    <t>BANFI PRODUCTS CORPORATION</t>
  </si>
  <si>
    <t>TANTEO BLANCO TEQUILA 85 PR. 750 ML - CLOSEOUT</t>
  </si>
  <si>
    <t>A007664</t>
  </si>
  <si>
    <t>COURAGE &amp; CONVICTION SHERRY CASK WHIS 4YR. 750ML - CLOSEOUT</t>
  </si>
  <si>
    <t>SINGLE MALT AMERICAN WHISKEY</t>
  </si>
  <si>
    <t>JOSE CUERVO TRADITIONAL CRISTALINO TEQUILA 80 PR. 750 ML</t>
  </si>
  <si>
    <t>E.T. CANADIAN WHISKY 102 PR. 7 YRS. 750 ML</t>
  </si>
  <si>
    <t>BOONDOCKS RYE WHISKEY 92 PR. 3 YR. 750 ML-CLOSEOUT</t>
  </si>
  <si>
    <t>LEGACY CANADIAN WHISKY 80 PR. 750 ML</t>
  </si>
  <si>
    <t>OLD ELK BOURBON SET (ELK HEAD POURER) 88 PR. 6 YR. 750 ML</t>
  </si>
  <si>
    <t>BRANSON GRANDE CHAMPAGNE VSOP COGNAC 80 PR. 750 ML</t>
  </si>
  <si>
    <t>BUMBU RUM CREAM LIQUEUR- PANAMA 60 PR. 750 ML</t>
  </si>
  <si>
    <t>CENOTE BLANCO TEQUILA 80 PR. 750 ML</t>
  </si>
  <si>
    <t>LEADSLINGERS BOURBON 80 PR. 750 ML - CLOSEOUT</t>
  </si>
  <si>
    <t>SUGARLANDS CHOCOLATE COFFEE SIPPIN CREAM  40 PR. 750</t>
  </si>
  <si>
    <t>A007678</t>
  </si>
  <si>
    <t>TIA MARIA MATCHA SET (TUMBLERS) 34 PR. 750 ML</t>
  </si>
  <si>
    <t>MERCADIER VS COGNAC 80 PR. 750 ML</t>
  </si>
  <si>
    <t>311</t>
  </si>
  <si>
    <t>WISCONSIN WINE AND SPIRITS INC.</t>
  </si>
  <si>
    <t>A007680</t>
  </si>
  <si>
    <t>MERCADIER VSOP COGNAC 80 PR. 750 ML</t>
  </si>
  <si>
    <t>SOLDIER VALLEY TRUE AMERICAN VODKA 80 PR. 750 ML</t>
  </si>
  <si>
    <t>SOLDIER VALLEY TRUE AMERICAN WHISKEY 86 PR. 750 ML</t>
  </si>
  <si>
    <t>SOLDIER VALLEY TRUE AMERICAN SIG. BOURBON 750ML</t>
  </si>
  <si>
    <t>WHISPER CREEK CREAM LIQUEUR SET (2 MUGS) 40 PR. 750 ML</t>
  </si>
  <si>
    <t>CIROC POMEGRANATE VODKA- FRANCE 70 PR. 750 ML</t>
  </si>
  <si>
    <t>GAMEDAY BLACK LABEL VODKA 80 PR. 750 ML - CLOSEOUT</t>
  </si>
  <si>
    <t>317</t>
  </si>
  <si>
    <t>NEVER FORGET BRANDS LLC</t>
  </si>
  <si>
    <t>GAMEDAY CRIMSON &amp; WHITE VODKA 80 PR. 750 ML - CLOSEOUT</t>
  </si>
  <si>
    <t>GAMEDAY DARK BLUE &amp; ORANGE VODKA 80 PR. 750 ML - CLOSEOUT</t>
  </si>
  <si>
    <t>PEERLESS SMALL BATCH KENTUCKY STRAIGHT BOURBON 109PR. 750 ML</t>
  </si>
  <si>
    <t>345</t>
  </si>
  <si>
    <t>Kentucky Peerless Distilling Company, LLC</t>
  </si>
  <si>
    <t>GAMEDAY PURPLE &amp; YELLOW VODKA 80 PR. 750 ML - CLOSEOUT</t>
  </si>
  <si>
    <t>A007697</t>
  </si>
  <si>
    <t>JIM BEAM PEACH SET (GLASS) 65 PR. 750 ML</t>
  </si>
  <si>
    <t>GAMEDAY BLACK &amp; GOLD VODKA 80 PR. 750 ML - CLOSEOUT</t>
  </si>
  <si>
    <t>A007699</t>
  </si>
  <si>
    <t>TRES GENERACIONES LEGACY EDITION SILVER TEQUILA 90 PR. 750 M</t>
  </si>
  <si>
    <t>REDNECK RIVIERA HONEY APPLE SELECT WHISKEY 70 PR. 750 ML</t>
  </si>
  <si>
    <t>SWEET HOME DIVIDED BOURBON 84 PR. 750 ML</t>
  </si>
  <si>
    <t>A007702</t>
  </si>
  <si>
    <t>CORRALEJO EXTRA ANEJO TEQUILA 80 PR. 3 YR. 750 ML</t>
  </si>
  <si>
    <t>REDEMPTION BOURBON 88 PR. 750 ML</t>
  </si>
  <si>
    <t>JOHNNIE WALKER HIGH RYE SCOTCH 90 PR. 750 ML</t>
  </si>
  <si>
    <t>THE DALMORE SHERRY CASK SGL MALT SCOTCH 86 PR. 12 YR. 750 ML</t>
  </si>
  <si>
    <t>ZAYA COCOBANA RUM- TRINIDAD 80 PR. 750 ML</t>
  </si>
  <si>
    <t>HUSSONGS 100 % AGAVE SILVER TEQUILA / JUG 80 PR. 750 ML</t>
  </si>
  <si>
    <t>360 BLUE RASPBERRY VODKA 70 PR. 750 ML</t>
  </si>
  <si>
    <t>818 BLANCO TEQUILA 80 PR. 750 ML</t>
  </si>
  <si>
    <t>818 REPOSADO TEQUILA 80 PR. 750 ML</t>
  </si>
  <si>
    <t>OLD ELK WHEATED BOURBON 92 PR. 750 ML</t>
  </si>
  <si>
    <t>SELVAREY WHITE RUM- PANAMA 80 PR. 750 ML</t>
  </si>
  <si>
    <t>SELVAREY COCONUT RUM- PANAMA 60 PR. 750 ML</t>
  </si>
  <si>
    <t>JAMESON ORANGE IRISH WHISKEY 60 PR. 750 ML</t>
  </si>
  <si>
    <t>A007722</t>
  </si>
  <si>
    <t>MAESTRO DOBEL DIAMANTE SET 80 PR. 750 ML</t>
  </si>
  <si>
    <t>OAK &amp; EDEN BOURBON &amp; SPIRE BOURBON 90 PR. 3 YR. 750 ML</t>
  </si>
  <si>
    <t>325</t>
  </si>
  <si>
    <t>JAMES JOSEPH SANCTIFIED SPIRITS LLC</t>
  </si>
  <si>
    <t>RAIN MANGO VODKA 60 PR. 750 ML</t>
  </si>
  <si>
    <t>SIEMPRE PLATA TEQUILA 80 PR. 750 ML</t>
  </si>
  <si>
    <t>ARDBEG 10 YR. GIFT SET (2 MUGS) 92 PR. 750 ML</t>
  </si>
  <si>
    <t>GUIDANCE SMALL BATCH WHISKEY 80 PR. 750 ML</t>
  </si>
  <si>
    <t>KINKY FRUIT PUNCH RTD 34 PR. 750 ML</t>
  </si>
  <si>
    <t>BIRD DOG PEANUT BUTTER WHISKEY 80 PR. 750 ML</t>
  </si>
  <si>
    <t>BALCONES LINEAGE SINGLE MALT WHISKEY 84 PR. 750 ML</t>
  </si>
  <si>
    <t>CODIGO 1530 G. STRAIT ROSA REPOSADO TEQUILA 80 PR. 750 ML</t>
  </si>
  <si>
    <t>CASAMIGOS SET (MARGARITA GLASS) 80 PR. 750 ML</t>
  </si>
  <si>
    <t>GAUTIER VSOP COGNAC 80 PR. 750 ML</t>
  </si>
  <si>
    <t>JEFFERSON'S OCEAN AGED RYE WHISKEY 96 PR. 750 ML</t>
  </si>
  <si>
    <t>ON THE ROCKS EFFEN COSMOPOLITAN 40PR 750ML</t>
  </si>
  <si>
    <t>COSMOPOLITAN COCKTAILS</t>
  </si>
  <si>
    <t>ON THE ROCKS HORNITOS MARGARITA 40PR 750ML</t>
  </si>
  <si>
    <t>HENDRICK'S NEPTUNIA GIN- SCOTLAND 86 PR. 750 ML</t>
  </si>
  <si>
    <t>TRES GENERACIONES REPOSADO TEQUILA 80 PR. 750 ML</t>
  </si>
  <si>
    <t>TRULY WILD BERRY VODKA 60 PR. 750 ML</t>
  </si>
  <si>
    <t>TRULY PINEAPPLE MANGO VODKA 60 PR. 750 ML</t>
  </si>
  <si>
    <t>TRULY STRAWBERRY LEMONADE VODKA 60 PR. 750 ML</t>
  </si>
  <si>
    <t>PADRE AZUL ANEJO TEQUILA  80 PR. 750 MLPR.</t>
  </si>
  <si>
    <t>BLUE NOTE CROSSROADS BOURBON 100 PR. 750 ML</t>
  </si>
  <si>
    <t>AMMUNITION BOURBON 90 PR. 750 ML</t>
  </si>
  <si>
    <t>332</t>
  </si>
  <si>
    <t>DAYLIGHT WINE CO. LLC</t>
  </si>
  <si>
    <t>AMMUNITION RYE WHISKEY 90 PR. 750 ML</t>
  </si>
  <si>
    <t>SMIRNOFF PEACH LEMONADE VODKA 60 PR. 750 ML</t>
  </si>
  <si>
    <t>DREAD RIVER BOURBON 90 PR. 3 YR. 750 ML</t>
  </si>
  <si>
    <t>NOBLE OAK DBL OAK BOURBON 90 PR. 750 ML</t>
  </si>
  <si>
    <t>FILIBUSTER SINGLE BARREL SINGLE EST BOURBON 112 PR. 750 ML</t>
  </si>
  <si>
    <t>ANSAC BLACK KNIGHT COGNAC 80 PR. 750 ML</t>
  </si>
  <si>
    <t>ELIJAH CRAIG RYE WHISKEY 94 PR. 750 ML</t>
  </si>
  <si>
    <t>SEAGRAM'S STRAWBERRY LEMONADE VODKA 70 PR. 750 ML</t>
  </si>
  <si>
    <t>WHISKEYSMITH BLOOD ORANGE WHISKEY 60 PR.</t>
  </si>
  <si>
    <t>OLE SMOKY BANANA PUDDING CR. MOONSHINE 35 PR. 750 ML</t>
  </si>
  <si>
    <t>OLE SMOKY PINEAPPLES WITH PINA COLADA MOONSHINE 40 PR. 750</t>
  </si>
  <si>
    <t>OMAGE VS BRANDY 80 PR. 750 ML</t>
  </si>
  <si>
    <t>BRANDY</t>
  </si>
  <si>
    <t>331</t>
  </si>
  <si>
    <t>O'NEILL BEVERAGE CO. LLC dba O'NEILL VINTNERS &amp; DISTILLERS</t>
  </si>
  <si>
    <t>A007785</t>
  </si>
  <si>
    <t>JOHNNIE WALKER BLACK GIFT SET 80 PR. 750 ML</t>
  </si>
  <si>
    <t>8-BALL CHOCOLATE WHISKEY 66 PR. 750 ML</t>
  </si>
  <si>
    <t>PENELOPE FOUR GRAIN BOURBON 80 PR. 750 ML</t>
  </si>
  <si>
    <t>A007793</t>
  </si>
  <si>
    <t>PINNACLE PEACH SET (DISPENCER) 70 PR. 750 ML</t>
  </si>
  <si>
    <t>THREE CHORD STRANGE COLLABORATION STR BBN WSKY PR 49 750 ML</t>
  </si>
  <si>
    <t>KENTUCKY OWL THE WISEMAN BOURBON 90 PR. 750 ML</t>
  </si>
  <si>
    <t>ADICTIVO ANJEO 100% AGAVE TEQUILA 80 PR. 750 ML</t>
  </si>
  <si>
    <t>CAPTAIN MORGAN CHERRY VANILLA RUM 60 PR. 750 ML</t>
  </si>
  <si>
    <t>CIROC PASSION VODKA- FRANCE 70 PR. 750 ML</t>
  </si>
  <si>
    <t>ILEGAL MEZCAL JOVEN SET (MARGARITA KIT) 80 PR. 750 ML</t>
  </si>
  <si>
    <t>A007812</t>
  </si>
  <si>
    <t>DULCE VIDA BLANCO SET (ZING ZANG MARGARITA MIX) 80 PR. 750 M</t>
  </si>
  <si>
    <t>A007813</t>
  </si>
  <si>
    <t>DULCE VIDA BLANCO SET (ZING ZANG MANGO) 80 PR. 750 ML</t>
  </si>
  <si>
    <t>PLATINUM 10X VODKA 80 750ML</t>
  </si>
  <si>
    <t>DOMESTIC VODKA</t>
  </si>
  <si>
    <t>A007817</t>
  </si>
  <si>
    <t>ST. GERMAIN SET 40 PR. 750 ML</t>
  </si>
  <si>
    <t>A007818</t>
  </si>
  <si>
    <t>TENNESSEE SHINE DREAMSICLE 34PR 750ML</t>
  </si>
  <si>
    <t>340</t>
  </si>
  <si>
    <t>TENNESSEE SHINE CO</t>
  </si>
  <si>
    <t>BOSSCAL JOVEN MEZCAL 84PR 750ML</t>
  </si>
  <si>
    <t>CALUMET BOURBON 86PR 750ML</t>
  </si>
  <si>
    <t>CHICKEN COCK KENTUCKY STRAIGHT RYE 90PR 750ML</t>
  </si>
  <si>
    <t>DAVIDOFF VSOP 80PR 750ML</t>
  </si>
  <si>
    <t>DAVIESS COUNTY KSBW 96PR 750ML</t>
  </si>
  <si>
    <t>SAUSAGE TREE PURE IRISH VODKA 86PR 750ML</t>
  </si>
  <si>
    <t>FLECHA AZUL BLANCO 100% AGAVE TEQUILA 80PR 750ML</t>
  </si>
  <si>
    <t>A007828</t>
  </si>
  <si>
    <t>FRANKLY ORGANIC STRAWBERRY VODKA 60PR 750ML</t>
  </si>
  <si>
    <t>A007829</t>
  </si>
  <si>
    <t>GLEN SCOTIA 15 YEAR OLD SINGLE MALT SCOTCH WHIS  92PR 750ML</t>
  </si>
  <si>
    <t>213</t>
  </si>
  <si>
    <t>WI INC.</t>
  </si>
  <si>
    <t>GOLDSCHLAGER ROSE GOLD 87PR 750ML</t>
  </si>
  <si>
    <t>GRAN CORAMINO CRISTALINO TEQUILA 80PR 750ML</t>
  </si>
  <si>
    <t>HINE RARE VSOP 80PR 750ML</t>
  </si>
  <si>
    <t>KOMOS ANEJO CRISTALINO TEQUILA 80PR 750ML</t>
  </si>
  <si>
    <t>MERCADIER COGNAC APPLE 80PR 750ML</t>
  </si>
  <si>
    <t>MERSEY RYE 91PR 750ML</t>
  </si>
  <si>
    <t>OAK &amp; EDEN WHEAT &amp; SPIRE 90PR 750ML</t>
  </si>
  <si>
    <t>PARTIDA REPOSADO TEQUILA 80PR 750ML</t>
  </si>
  <si>
    <t>PENDLETON MIDNIGHT 90PR 750ML</t>
  </si>
  <si>
    <t>PINEAPPLE UPSIDE DOWN CAKE LIQUER 42PR 750ML</t>
  </si>
  <si>
    <t>SHANKY'S WHIP 66PR 750ML</t>
  </si>
  <si>
    <t>SWEAR JAR CANADIAN WHISKEY 80PR 750ML</t>
  </si>
  <si>
    <t>CANADIAN WHISKY</t>
  </si>
  <si>
    <t>337</t>
  </si>
  <si>
    <t>IROKOS GROUP</t>
  </si>
  <si>
    <t>TAMNAVULIN SHERRY CASK 80PR 750ML</t>
  </si>
  <si>
    <t>WHEEL HORSE BOURBON 101PR 750ML</t>
  </si>
  <si>
    <t>WHEEL HORSE RYE 101PR 750ML</t>
  </si>
  <si>
    <t>WHISPER CREEK ORIGINAL SIPPINGCREAM 80PR 750ML</t>
  </si>
  <si>
    <t>WIDOW JANE OAK AND APPLEWOOD AGED RYE WHISKEY 91PR 750ML</t>
  </si>
  <si>
    <t>BLACKENED RYE THE LIGHTNING 90PR 750ML</t>
  </si>
  <si>
    <t>CHATTANOOGA WHISKEY BOTTLED IN BOND 100PR 750ML</t>
  </si>
  <si>
    <t>BIRD DOG HONEY WHISKEY 80PR 750ML</t>
  </si>
  <si>
    <t>A007855</t>
  </si>
  <si>
    <t>GOODWOOD BOURBON WALNUT BROWN ALE FINISHED 90PR 750ML</t>
  </si>
  <si>
    <t>336</t>
  </si>
  <si>
    <t>GOODWOOD BREWING CO. LLC</t>
  </si>
  <si>
    <t>GOODWOOD BOURBON HONEY ALE FINISHED 90PR 750ML</t>
  </si>
  <si>
    <t>GOODWOOD BOURBON STOUT FINISHED 90PR 750ML</t>
  </si>
  <si>
    <t>GOODWOOD RYE ENGLISH MILD FINISHED 90PR 750ML</t>
  </si>
  <si>
    <t>HOCHSTADTERS SLOW &amp; LOW COFFEE OLD FSHON 750ML - CLOSEOUT</t>
  </si>
  <si>
    <t>KOMOS EXTRA ANEJO TEQUILA 80PR 750ML</t>
  </si>
  <si>
    <t>A007863</t>
  </si>
  <si>
    <t>A007869</t>
  </si>
  <si>
    <t>PALLINI LIMONCELLO GIFT SET (2 SHOT GLASSES) 52 PR. 750 ML</t>
  </si>
  <si>
    <t>CODIGO 1530 TEQUILA ANEJO PRIVATE BARREL 80PR 750ML</t>
  </si>
  <si>
    <t>BALLYHOO IRISH WHISKEY 86PR 750ML</t>
  </si>
  <si>
    <t>TOWN BRANCH MAPLE BARREL BOURBON 94PR 750ML</t>
  </si>
  <si>
    <t>321</t>
  </si>
  <si>
    <t>ALLTECH BEVERAGE DIVISION LLC dba LEXINGTON BREWING &amp; DISTILLING CO.</t>
  </si>
  <si>
    <t>WHISPER CREEK MOCHA  80PR 750ML</t>
  </si>
  <si>
    <t>BARDSTOWN BOURBON COMPANY RUM COLLAB  104PR 750ML</t>
  </si>
  <si>
    <t>EL MAYOR EXTRA ANEJO PORT FINISH 80PR 750ML</t>
  </si>
  <si>
    <t>ALABAMA SELECT CLUB WHISKEY 70PR 750ML</t>
  </si>
  <si>
    <t>BIRD DOG PEANUT BUTTER WHISKEY VALUE PACK 80PR 750ML</t>
  </si>
  <si>
    <t>BIRD DOG SALTED CARAMEL WHISKEY VALUE ADD PACK 80PR 750ML</t>
  </si>
  <si>
    <t>BROCKMANS GIN W/ MARTINI GLASS 80PR 750ML</t>
  </si>
  <si>
    <t>BUMBU ORIGINAL W/2 ROCK GLASSES 120PR 750ML</t>
  </si>
  <si>
    <t>BUMBU XO W/2 ROCK GLASSES  750ML</t>
  </si>
  <si>
    <t>CASAMIGOS ANEJO GIFT SET 80PR 750ML</t>
  </si>
  <si>
    <t>CASAMIGOS BLANCO GIFT SET 80PR 750ML</t>
  </si>
  <si>
    <t>CASAMIGOS MEZCAL W/MASON JAR JUICER 80PR 750ML</t>
  </si>
  <si>
    <t>CASAMIGOS REPOSADO GIFT SET 80PR 750ML</t>
  </si>
  <si>
    <t>DORDA SEA SALT CARAMEL 36PR 750ML</t>
  </si>
  <si>
    <t>CIROC VODKA W/ 1 GLASS</t>
  </si>
  <si>
    <t>CHOPIN FAMILY RESERVE VODKA 80PR 750ML</t>
  </si>
  <si>
    <t>DRUMSHANBO GUNPOWDER GIN DRAGON CERAMIC 86PR 750ML</t>
  </si>
  <si>
    <t>HIGH WEST DOUBLE RYE WHISKEY W/2 HUCKBERRY GLASSES 92PR750ML</t>
  </si>
  <si>
    <t>HINE RARE VSOP VAP 80PR 750ML</t>
  </si>
  <si>
    <t>JOURNEYMAN DISTILLERY OCG 20PR 750ML</t>
  </si>
  <si>
    <t>KNOB CREEK RYE W/GLASSES 100PR 750ML</t>
  </si>
  <si>
    <t>LARCENY GIFT SET 92PR 750ML</t>
  </si>
  <si>
    <t>MAKERS MARK 46 COCKTAIL KIT 94PR 750ML</t>
  </si>
  <si>
    <t>PRICHARDS CHOCOLATE COVERED CHERRY 80PR 750ML</t>
  </si>
  <si>
    <t>SPECIALTY</t>
  </si>
  <si>
    <t>SELECT CLUB SALTED CARAMEL CREAM 70PR 750ML</t>
  </si>
  <si>
    <t>A007909</t>
  </si>
  <si>
    <t>SMOOTH AMBLER CONTRADICTION W/2 GLASSES 92PR 750ML</t>
  </si>
  <si>
    <t>TEMPLETON RYE 4 YR W/2 ROCKS GLASSES 80PR 750ML</t>
  </si>
  <si>
    <t>SVEDKA XTRA ICY HOLIDAY W/2 GLASSES 80PR 750ML</t>
  </si>
  <si>
    <t>BUSHMILLS W/ HIGHBALL GLASS VAP 80PR 750ML</t>
  </si>
  <si>
    <t>A007915</t>
  </si>
  <si>
    <t>DAVIESS COUNTY KSBW LIGHT TOAST FINIISH 96PR 750ML</t>
  </si>
  <si>
    <t>A007916</t>
  </si>
  <si>
    <t>WHISPER CREEK PEPERMINT MOCHA 80PR 750ML</t>
  </si>
  <si>
    <t>REMUS REPEAL RESERVE BOURBON VI 100PR 750ML</t>
  </si>
  <si>
    <t>ROSSVILLE UNION BARREL PROOF RYE 117.20PR 750ML</t>
  </si>
  <si>
    <t>REMUS GATSBY RESERVE 98PR 750ML</t>
  </si>
  <si>
    <t>CHICKEN COCK ISLAND ROOSTER RUM BARREL RYE 90PR 750ML</t>
  </si>
  <si>
    <t>SHENK'S SOUR MASH WHISKEY 91.2PR 750ML</t>
  </si>
  <si>
    <t>BOMBERGER'S KENTUCKY STRAIGHT BOURBON WHISKEY 108PR 750ML</t>
  </si>
  <si>
    <t>HEAVEN'S DOOR DECADE SERIES #01 10YR  750ML</t>
  </si>
  <si>
    <t>BLUE CHAIR BAY MOCHA RUM CREAM 30PR 750ML</t>
  </si>
  <si>
    <t>BUSHMILL PEAKY BLINDERS 92PR 750ML</t>
  </si>
  <si>
    <t>MAESTRO DOBEL PAVITO 88PR 750ML</t>
  </si>
  <si>
    <t>A007927</t>
  </si>
  <si>
    <t>BAILEY'S GIFT SET 34 PR. 750 ML</t>
  </si>
  <si>
    <t>GRAN CENTENARIO CRISTALINO 80PR 750ML</t>
  </si>
  <si>
    <t>BAILEY'S SMORES IRISH CREAM LIQUEUR 34PR 750ML</t>
  </si>
  <si>
    <t>TEREMANA ANEJO TEQUILA 80PR 750ML</t>
  </si>
  <si>
    <t>JUDGE ROY BEAN SPIRITS 90PR 750ML</t>
  </si>
  <si>
    <t>343</t>
  </si>
  <si>
    <t>Dee Gee LLC</t>
  </si>
  <si>
    <t>HENDRICK'S GIN FLORA ADORA 86.8PR 750ML</t>
  </si>
  <si>
    <t>IMPORTED GIN</t>
  </si>
  <si>
    <t>WHISPER CREEK CHOCOLATE PEANUT BUTTER 40PR 750ML</t>
  </si>
  <si>
    <t>BASIL HAYDEN RED WINE CASK FINISH 80PR 750ML</t>
  </si>
  <si>
    <t>A007939</t>
  </si>
  <si>
    <t>TWENTY GRAND GOLD SET 80 PR. 750 ML</t>
  </si>
  <si>
    <t>REMY MARTIN TERCET 84PR 750ML</t>
  </si>
  <si>
    <t>MOZART WHITE CHOCOLATE CREAM LIQUEUR 30PR 750ML</t>
  </si>
  <si>
    <t>MOZART CHOCOLATE CREAM LIQUEUR 34PR 750ML</t>
  </si>
  <si>
    <t>DELEON REPOSADO TEQUILA 80PR 750ML</t>
  </si>
  <si>
    <t>BULLEIT MANHATTAN COCKTAIL 75PR 750ML - DELISTED</t>
  </si>
  <si>
    <t>BULLEIT OLD FASHIONED COCKTAIL 75PR 750ML - DELISTED</t>
  </si>
  <si>
    <t>BUCHANAN'S PINEAPPLE 15YR 70PR 750ML</t>
  </si>
  <si>
    <t>PROPER NO. TWELVE APPLE IRISH WHISKEY 70PR 750ML</t>
  </si>
  <si>
    <t>GRAN CORAMINO ANEJO 80PR 750ML</t>
  </si>
  <si>
    <t>SUGARLANDS MARK &amp; DIGGER RYE APPLE MOONSHINE 80PR 750ML</t>
  </si>
  <si>
    <t>NELSON BROTHERS WHISKEY CLASSIC 93.3PR 750ML</t>
  </si>
  <si>
    <t>NELSON BROTHERS WHISKEY RESERVE 107.8PR 750ML</t>
  </si>
  <si>
    <t>CHATTANOOGA WHISKEY SILVER OAK CABERNET SAUVIGNON 95PR 750ML</t>
  </si>
  <si>
    <t>BAILEY'S VANILLA MINT SHAKE 34PR 750ML</t>
  </si>
  <si>
    <t>CUT ABOVE BIB BOURBON 100PR 750ML</t>
  </si>
  <si>
    <t>346</t>
  </si>
  <si>
    <t>CRITTENDEN DISTILLERY LLC</t>
  </si>
  <si>
    <t>FIVE TRAIL BLENDED AMERICAN WHISKEY 95PR 750ML</t>
  </si>
  <si>
    <t>REBEL STRAIGHT RYE WHISKEY 100PR 750ML</t>
  </si>
  <si>
    <t>REDWOOD EMPIRE PIPE DREAM 90PR 750ML</t>
  </si>
  <si>
    <t>349</t>
  </si>
  <si>
    <t>Graton Spirits Company, LLC dba Purple Spirits</t>
  </si>
  <si>
    <t>TOM BULLOCKS BURNT ORANGE BOURBON 82.30PR 750ML</t>
  </si>
  <si>
    <t>AMERICAN WHISKEY</t>
  </si>
  <si>
    <t>TWISTED TEA WHISKEY 65PR 750ML</t>
  </si>
  <si>
    <t>WHISTLEPIG PIGGYBACK BOURBON 100PR 750ML</t>
  </si>
  <si>
    <t>YELLOWSTONE AMERICAN SINGLE MALT WHISKEY 108PR 750ML</t>
  </si>
  <si>
    <t>PAUL MASSON WATERMELON 54PR 750ML</t>
  </si>
  <si>
    <t>SELECT CLUB SOUTHERN PEACH WHISKEY  750ML</t>
  </si>
  <si>
    <t>KINKY PEACH MANGO LIQUEUR 34PR 750ML</t>
  </si>
  <si>
    <t>ALTOS STRAWBERRY MARGARITA 30PR 750ML</t>
  </si>
  <si>
    <t>COPPA COCKTAILS MARGARITA 30PR 750ML</t>
  </si>
  <si>
    <t>COPPA COCKTAILS PINA COLADA 30PR 750ML</t>
  </si>
  <si>
    <t>PINA COLADA</t>
  </si>
  <si>
    <t>COPPA COCKTAILS STRAWBERRY DAIQUIRI 30PR 750ML</t>
  </si>
  <si>
    <t>DAIQUIRI COCKTAILS</t>
  </si>
  <si>
    <t>BACARDI MANGO CHILE 70PR 750ML</t>
  </si>
  <si>
    <t>MALIBU PEACH 42PR 750ML</t>
  </si>
  <si>
    <t>RETONO DE AZUCAR BLANCO RUM 80PR 750ML</t>
  </si>
  <si>
    <t>1800 CUCUMBER &amp; JALAPENO TEQUILA 70PR 750ML</t>
  </si>
  <si>
    <t>ADICTIVO PLATA TEQUILA 80PR 750ML</t>
  </si>
  <si>
    <t>CODIGO 1530 REPOSADO TEQUILA 80PR 750ML</t>
  </si>
  <si>
    <t>DON JULIO ROSADO 80PR 750ML</t>
  </si>
  <si>
    <t>GHOST PLATA TEQUILA 80PR 750ML</t>
  </si>
  <si>
    <t>MILAGRO ANEJO TEQUILA 80PR 750ML</t>
  </si>
  <si>
    <t>RED EYE LOUIE'S TEQUILA PLATA 80PR 750ML</t>
  </si>
  <si>
    <t>TEQUILA</t>
  </si>
  <si>
    <t>SEVERO REPOSADO TEQUILA 750ML</t>
  </si>
  <si>
    <t>TEQUILA OCHO REPOSADO 80PR 750ML</t>
  </si>
  <si>
    <t>PRESIDENTE BRANDY- MEXICO 80 PR. 750 ML</t>
  </si>
  <si>
    <t>Wholesale bottle</t>
  </si>
  <si>
    <t>CASTILLO SPICED RUM 70 PR. 750 ML-Deleted</t>
  </si>
  <si>
    <t>STOLICHNAYA OHRANJ VODKA- LATVIA 75 PR. 750 ML</t>
  </si>
  <si>
    <t>A008005</t>
  </si>
  <si>
    <t>BARENJAGER HONEY LIQUEUR- GERMANY 70 PR. 750 ML - CLOSEOUT</t>
  </si>
  <si>
    <t>A008020</t>
  </si>
  <si>
    <t>KETEL ONE ORANJE VODKA- HOLLAND 80 PR. 750 ML</t>
  </si>
  <si>
    <t>MONTEZUMA GOLD TEQUILA 80 PR. 750 ML</t>
  </si>
  <si>
    <t>SMIRNOFF CHERRY VODKA 70 PR. 750 ML</t>
  </si>
  <si>
    <t>SMIRNOFF LIME VODKA 70 PR. 750 ML</t>
  </si>
  <si>
    <t>THREE OLIVES BERRY VODKA- ENGLAND 70 PR. 750 ML-CLOSEOUT</t>
  </si>
  <si>
    <t>AGAVERO ORANGE TEQUILA LIQUEUR- MEXICO 64 PR. 750 ML</t>
  </si>
  <si>
    <t>SKYY INFUSIONS CITRUS VODKA 70 PR. 750 ML</t>
  </si>
  <si>
    <t>A008048</t>
  </si>
  <si>
    <t>KORBEL CLASSIC BRANDY 80 PR. 750 ML</t>
  </si>
  <si>
    <t>394</t>
  </si>
  <si>
    <t>FRIEXENET MIONETTO USA, INC</t>
  </si>
  <si>
    <t>A008050</t>
  </si>
  <si>
    <t>TUACA LIQUEUR- ITALY 70 PR. 750 ML</t>
  </si>
  <si>
    <t>A008051</t>
  </si>
  <si>
    <t>A008052</t>
  </si>
  <si>
    <t>GALLIANO L'AUTHENTICO LIQUEUR- ITALY 84 PR. 750 ML</t>
  </si>
  <si>
    <t>A008055</t>
  </si>
  <si>
    <t>SAUZA COMMEMORATIVO TEQUILA 80 PR. 750 ML</t>
  </si>
  <si>
    <t>A008061</t>
  </si>
  <si>
    <t>AVION ESPR.ESSO LIQUEUR- MEXICO 70 PR. 750 ML</t>
  </si>
  <si>
    <t>A008062</t>
  </si>
  <si>
    <t>THREE OLIVES BLUEBERRY VODKA- ENGLAND 70 PR. 750 ML-CLOSEOUT</t>
  </si>
  <si>
    <t>A008063</t>
  </si>
  <si>
    <t>A008064</t>
  </si>
  <si>
    <t>HERRADURA SILVER TEQUILA 80 PR. 750 ML</t>
  </si>
  <si>
    <t>A008066</t>
  </si>
  <si>
    <t>A008067</t>
  </si>
  <si>
    <t>CASTILLO COCONUT RUM 70 PR. 750 ML-Deleted</t>
  </si>
  <si>
    <t>SOLERNO BLOOD ORANGE LIQUEUR- ITALY 80 PR. 750 ML</t>
  </si>
  <si>
    <t>PINNACLE HABANERO VODKA- FRANCE 70 PR. 750 ML</t>
  </si>
  <si>
    <t>CRUZAN PASSION FRUIT RUM 42 PR. 750 ML</t>
  </si>
  <si>
    <t>A008080</t>
  </si>
  <si>
    <t>BOODLES MULBERRY BRITISH GIN- ENGLAND 60 PR. 750 ML</t>
  </si>
  <si>
    <t>VIRGINIA BLACK BOURBON WHISKEY 80 PR. 750 ML</t>
  </si>
  <si>
    <t>MEZCAL CREYENTE 80 PR. 750 ML</t>
  </si>
  <si>
    <t>A008087</t>
  </si>
  <si>
    <t>JACKSON MORGAN SOUTHERN BANANA PUDDING CREAM LIQUEUR 30 PR.</t>
  </si>
  <si>
    <t>A008088</t>
  </si>
  <si>
    <t>BUSHMILLS RED BUSH IRISH WHISKEY 80 PR. 750 ML</t>
  </si>
  <si>
    <t>HERRADURA REPOSADO DOUBLE BARREL W/ BARREL 80 PR. 750 ML</t>
  </si>
  <si>
    <t>A008093</t>
  </si>
  <si>
    <t>REDEMPTION BOURBON WHISKEY 88 PR. 750 ML</t>
  </si>
  <si>
    <t>CRUZAN STRAWBERRY GINGER RUM 42 PR. 750 ML</t>
  </si>
  <si>
    <t>DEVILS BATHTUB GIN 92 PR. 750 ML</t>
  </si>
  <si>
    <t>227</t>
  </si>
  <si>
    <t>HONEOYE FALLS DISTILLERY LLC</t>
  </si>
  <si>
    <t>THAT OLD DEVILS BATHTUB BARREL RESTED GIN 92 PR. 750 ML</t>
  </si>
  <si>
    <t>PICKERS BLOOD ORANGE VODKA 70 PR. 750 ML</t>
  </si>
  <si>
    <t>PICKERS BLUEBERRY VODKA 70 PR. 750 ML</t>
  </si>
  <si>
    <t>PICKERS PINEAPPLE VODKA 70 PR. 750 ML</t>
  </si>
  <si>
    <t>PICKERS VODKA 80 PR. 750 ML</t>
  </si>
  <si>
    <t>SKYY INFUSION APRICOT VODKA 70 PR. 750 ML</t>
  </si>
  <si>
    <t>A008104</t>
  </si>
  <si>
    <t>WILD TURKEY MASTER KEEP DECADES BOURBON 86 PR. 17 YR. 750 ML</t>
  </si>
  <si>
    <t>A008105</t>
  </si>
  <si>
    <t>KNOB CREEK 25TH ANNIVERSARY BOURBON 120 PR. 750 ML</t>
  </si>
  <si>
    <t>A008106</t>
  </si>
  <si>
    <t>JEFFERSONS GS CHATEAU SUD. SAU. CASK FNSH BRBN 90 PR. 750ML</t>
  </si>
  <si>
    <t>JEFFERSONS RSV PRITCHARD HILL CASK FNH BRBN 90 PR. 750ML</t>
  </si>
  <si>
    <t>MAKERS MARK PRIVATE SELECT BOURBON 110 PR. 750 ML</t>
  </si>
  <si>
    <t>A008112</t>
  </si>
  <si>
    <t>AVIATION GIN 84 PR. 750 ML</t>
  </si>
  <si>
    <t>A008115</t>
  </si>
  <si>
    <t>FOUR ROSES 130TH ANNIVERSARY SMALL BATCH BOURBON 108 PR.</t>
  </si>
  <si>
    <t>CRUZAN PEACH RUM 42 PR. 750 ML</t>
  </si>
  <si>
    <t>A008119</t>
  </si>
  <si>
    <t>JEFFERSON'S GS CH PICHON BARON FRENCH AOK CAST FINISHED BOUR</t>
  </si>
  <si>
    <t>DUBLINER IRISH WHISKEY &amp; HONEYCOMB LIQUEUR 60 PR. 750 ML</t>
  </si>
  <si>
    <t>A008121</t>
  </si>
  <si>
    <t>DUBLINER IRISH WHISKEY 80 PR. 750 ML</t>
  </si>
  <si>
    <t>BLOOM LONDON DRY GIN- ENGLAND 80 PR. 750 ML</t>
  </si>
  <si>
    <t>AMARO MONTENEGRO LIQUEUR- ITALY 46 PR. 750 ML</t>
  </si>
  <si>
    <t>BLUE NECTAR REPOSADO EXTRA BLEND BARREL SELECT 80 PR. 750 ML</t>
  </si>
  <si>
    <t>A008128</t>
  </si>
  <si>
    <t>AFTERSHOCK CINNAMON LIQUEUR 80 PR. 750 ML</t>
  </si>
  <si>
    <t>SMITH &amp; CROSS LONDON TRADITIONAL JAMAICA RUM- ENGLAND 114 PR</t>
  </si>
  <si>
    <t>A008130</t>
  </si>
  <si>
    <t>SOMBRA MEZCAL 90 PR. 750 ML</t>
  </si>
  <si>
    <t>A008131</t>
  </si>
  <si>
    <t>DEKUYPER AMARETTO 40 PR. 750 ML</t>
  </si>
  <si>
    <t>A008132</t>
  </si>
  <si>
    <t>NUESTRA SOLEDAD SAN BALTAZAR MEZCAL 750 ML-DELETED</t>
  </si>
  <si>
    <t>ANGOSTURA GOLD RUM- WEST INDIES 80 PR. 5 YR. 750 ML</t>
  </si>
  <si>
    <t>A008134</t>
  </si>
  <si>
    <t>ANGOSTURA AMARO LIQUEUR- WEST INDIES 70 PR. 750 ML</t>
  </si>
  <si>
    <t>COPPER &amp; KINGS BLANCHE ABSINTHE LIQUEUR 130 PR. 750 ML</t>
  </si>
  <si>
    <t>237</t>
  </si>
  <si>
    <t>COPPER &amp; KINGS AMERICAN BRANDY</t>
  </si>
  <si>
    <t>COPPER &amp; KINGS BUTCHERTOWN BRANDY 124 PR. 750 ML</t>
  </si>
  <si>
    <t>A008138</t>
  </si>
  <si>
    <t>FIDENCIO CLASICO MEZCAL 89 PR. 750 ML-DELETED</t>
  </si>
  <si>
    <t>OLE SMOKY MANGO HANABERO WHISKEY 70 PR. 750 ML</t>
  </si>
  <si>
    <t>A008140</t>
  </si>
  <si>
    <t>KRONAN SWEDISH PUNSCH LIQUEUR- SWEDEN 750 ML - CLOSEOUT</t>
  </si>
  <si>
    <t>ROTHMAN &amp; WINTER CHERRY LIQUEUR- AUSTRIA 750 ML - CLOSEOUT</t>
  </si>
  <si>
    <t>ROTHMAN &amp; WINTER ORCHARD APRICOT LIQUR-AUSTRIA 48 PR. 750 ML</t>
  </si>
  <si>
    <t>A008144</t>
  </si>
  <si>
    <t>ROTHMAN &amp; WINTER PEACH LIQUEUR- AUSTRIA 750 ML - CLOSEOUT</t>
  </si>
  <si>
    <t>A008146</t>
  </si>
  <si>
    <t>NUX ALPINA WALNUT LIQUEUR- AUSTRIA 64 PR. 750 ML-DELETED</t>
  </si>
  <si>
    <t>BATAVIA ARRACK VAN OOSTEN- NETHERLANDS 750 ML-DELETED</t>
  </si>
  <si>
    <t>CARAVEDO ACHOLADO PISCO- PERU 86 PR. 750 ML-DELETED</t>
  </si>
  <si>
    <t>GRANT'S SCOTCH 80 PR. 750 ML</t>
  </si>
  <si>
    <t>A008152</t>
  </si>
  <si>
    <t>COPPER &amp; KINGS FLOODWALL APPLE BRANDY 100 PR. 750 ML</t>
  </si>
  <si>
    <t>A008153</t>
  </si>
  <si>
    <t>TEACHERS HIGHLAND CREAM SINGLE MALT SCOTCH 86 PR. 750 ML</t>
  </si>
  <si>
    <t>DULCE VIDA PINEAPPLE JALAPENO TEQUILA 80 PR. 750 ML</t>
  </si>
  <si>
    <t>A008155</t>
  </si>
  <si>
    <t>DULCE VIDA LIME TEQUILA 80 PR. 750 ML</t>
  </si>
  <si>
    <t>A008157</t>
  </si>
  <si>
    <t>ST. GEROGE TERROIR GIN 90 PR. 750 ML</t>
  </si>
  <si>
    <t>248</t>
  </si>
  <si>
    <t>ST. GEORGE SPIRITS INC.</t>
  </si>
  <si>
    <t>A008158</t>
  </si>
  <si>
    <t>ST. GEORGE SPICED PEAR LIQUEUR 40 PR. 750 ML</t>
  </si>
  <si>
    <t>A008159</t>
  </si>
  <si>
    <t>BRUTO AMERICANO LIQUEUR 48 PR. 750 ML-DELETED</t>
  </si>
  <si>
    <t>DEKUYPER HOT DAMN CINNAMON SCHNAPPS 30 PR. 750 ML</t>
  </si>
  <si>
    <t>A008163</t>
  </si>
  <si>
    <t>PORTOBELLO ROAD GIN- ENGLAND 84 PE. 750 ML</t>
  </si>
  <si>
    <t>CLEARWATER ICE MINT VODKA 60 PR. 750 ML</t>
  </si>
  <si>
    <t>250</t>
  </si>
  <si>
    <t>CLEAR VENTURES LLC</t>
  </si>
  <si>
    <t>CLEARWATER FIRE CINNAMON VODKA 60 PR. 750 ML</t>
  </si>
  <si>
    <t>A008167</t>
  </si>
  <si>
    <t>MELETTI AMARO LIQUEUR- ITALY 64 PR. 750 ML-DELETED</t>
  </si>
  <si>
    <t>CHIVAS REGAL SCOTCH 80 PR. 18 YR. 750 ML</t>
  </si>
  <si>
    <t>NOLET SILVER GIN 95 PR. 750 ML</t>
  </si>
  <si>
    <t>HERBSAINT ORIGINAL LIQUEUR 100 PR. 750 ML</t>
  </si>
  <si>
    <t>BOLS GINGER LIQUEUR 48 PR. 750 ML - CLOSEOUT</t>
  </si>
  <si>
    <t>ANCHO REYES VERDE LIQUEUR- MEXICO 80 PR. 750 ML</t>
  </si>
  <si>
    <t>CORDIALS-LIQ</t>
  </si>
  <si>
    <t>A008178</t>
  </si>
  <si>
    <t>A008179</t>
  </si>
  <si>
    <t>A008180</t>
  </si>
  <si>
    <t>BOZAL ENSAMBLE BLANCO MEZCAL 94 PR. 750 ML - CLOSEOUT</t>
  </si>
  <si>
    <t>A008181</t>
  </si>
  <si>
    <t>LAIRD'S OLD APPLE BRANDY 80 PR. 8 YR. 750 ML - DELISTED</t>
  </si>
  <si>
    <t>A008182</t>
  </si>
  <si>
    <t>BLUECOAT GIN 94 PR.</t>
  </si>
  <si>
    <t>A008185</t>
  </si>
  <si>
    <t>DON Q PASION FLAVORED RUM 60 PR.</t>
  </si>
  <si>
    <t>MELLOW CORN WHISKEY 100 PR. 4 YR. 750 ML</t>
  </si>
  <si>
    <t>BACARDI MANGO RUM 70 PR. 750 ML</t>
  </si>
  <si>
    <t>DON JULIO SILVER ANEJO 70TH ANIVERSARY TEQUILA 80 PR. 750 ML</t>
  </si>
  <si>
    <t>A008191</t>
  </si>
  <si>
    <t>CHOPIN RYE VODKA- POLAND 80 PR. 750 ML-DELETED</t>
  </si>
  <si>
    <t>DEL MAGUEY MINERO MEZCAL 102 PR. 750 ML - CLOSEOUT</t>
  </si>
  <si>
    <t>A008193</t>
  </si>
  <si>
    <t>DEL MAGUEY SAN LUIS DEL RIO MEZCAL 94 PR. 750 ML - CLOSEOUT</t>
  </si>
  <si>
    <t>A008194</t>
  </si>
  <si>
    <t>DEL MAGUEY CHICHICAPA MEZCAL 96 PR. 750 ML -DELETED</t>
  </si>
  <si>
    <t>A008195</t>
  </si>
  <si>
    <t>SKYY INFUSIONS VANILLA VODKA 70 PR. 750 ML</t>
  </si>
  <si>
    <t>STOLICHNAYA CUCUMBER VODKA- LATVIA 75 PR. 750 ML</t>
  </si>
  <si>
    <t>A008197</t>
  </si>
  <si>
    <t>PATRON CITRONGE LIME LIQUEUR- MEXICO 80 PR. 750 ML</t>
  </si>
  <si>
    <t>PATRON CITRONGE MANGO LIQUEUR- MEXICO 80 PR. 750 ML</t>
  </si>
  <si>
    <t>STOLICHNAYA RAZBERI VODKA- LATVIA 75 PR. 750 ML</t>
  </si>
  <si>
    <t>TY KU CITRUS LIQUEUR 34 PR. 750 ML</t>
  </si>
  <si>
    <t>CAMPESINO XIV DARK RUM 80 PR. 750 ML</t>
  </si>
  <si>
    <t>THE REAL MCCOY SGL BLEND RUM- BARBADOS 80 PR. 3 YR. 750 ML</t>
  </si>
  <si>
    <t>THE DALMORE PORT WOOD SGLE MALT SCOTCH 80 PR. 12 YR. 750 ML</t>
  </si>
  <si>
    <t>A008214</t>
  </si>
  <si>
    <t>AMERICAN BORN BOURBON 83 PR.</t>
  </si>
  <si>
    <t>A008215</t>
  </si>
  <si>
    <t>EFFEN RASPBERRY VODKA- NETHERLANDS 75 PR. 750 ML -DELETED</t>
  </si>
  <si>
    <t>JOHN EMERALD BARREL RESTED GIN 80 PR 750 ML</t>
  </si>
  <si>
    <t>JOHN EMERALD AGED RUM 86 PR 750 ML</t>
  </si>
  <si>
    <t>REDNECK RIVIERA GRANNY RICH RSV AMERICAN WHISKEY 86 PR. 750</t>
  </si>
  <si>
    <t>A008222</t>
  </si>
  <si>
    <t>FOUR SQUARE 2007 SINGLE BLEND DARK RUM- BARBADOS 118 PR. 7</t>
  </si>
  <si>
    <t>WHISTLEPIG OLD WORLD CASK FINISHED RYE WHISKEY 86 PR. 12 YR.</t>
  </si>
  <si>
    <t>WHISTLEPIG 15YR ESTATE OAK RYE WHISKEY 92 PR.  750 ML</t>
  </si>
  <si>
    <t>PYRAT XO RESERVE RUM- ANGUILLA 80 PR. 750 ML -CLOSEOUT</t>
  </si>
  <si>
    <t>A008226</t>
  </si>
  <si>
    <t>BACARDI CHERRY RUM 70 PR. 750 ML</t>
  </si>
  <si>
    <t>WHEATLEY VODKA 82 PR. 750 ML</t>
  </si>
  <si>
    <t>TIA MARIA COFFEE LIQUEUR- JAMAICA 53 PR. 750 ML</t>
  </si>
  <si>
    <t>A008229</t>
  </si>
  <si>
    <t>SKYY INFUSIONS BLOOD ORANGE VODKA 70 PR. 750 ML - CLOSEOUT</t>
  </si>
  <si>
    <t>AZUNIA BLANCO TEQUILA 80 PR. 750 ML - CLOSEOUT</t>
  </si>
  <si>
    <t>A008234</t>
  </si>
  <si>
    <t>SKYY INFUSIONS STRAWBERRY VODKA 70 PR. 750 ML</t>
  </si>
  <si>
    <t>A008235</t>
  </si>
  <si>
    <t>OXLEY DRY GIN- ENGLAND 94 PR. 750 ML-DELETED</t>
  </si>
  <si>
    <t>LONDON DRY IMPORTED</t>
  </si>
  <si>
    <t>AMARO NONINO LIQUEUR- ITALY 70 PR. 750 ML</t>
  </si>
  <si>
    <t>BEDLAM VODKA 80 PR. 750 ML-DELETED</t>
  </si>
  <si>
    <t>AZUNIA REPOSADO TEQUILA 80 PR. 750 ML - CLOSEOUT</t>
  </si>
  <si>
    <t>AZUNIA BLACK ANEJO TEQUILA 80 PR. 2 YR. 750 ML - CLOSEOUT</t>
  </si>
  <si>
    <t>TEREMANA REPOSADO TEQUILA 80 PR.</t>
  </si>
  <si>
    <t>A008242</t>
  </si>
  <si>
    <t>SELECT APERITIF- ITALT 35 PR. 750 ML</t>
  </si>
  <si>
    <t>GRANDER TROPHY RELEASE RUM- PANAMA 90 PR. 750 ML</t>
  </si>
  <si>
    <t>GRANDER SGL BARREL BARREL SELECT RUM- PANAMA 90 PR. 8 YR. 75</t>
  </si>
  <si>
    <t>BACARDI RASPBERRY RUM 70 PR. 750 ML</t>
  </si>
  <si>
    <t>MAESTRO DOBEL HUMITO SMOKED SILVER TEQUILA 88 PR. 750 ML</t>
  </si>
  <si>
    <t>A008248</t>
  </si>
  <si>
    <t>BELLE MEADE RESERVE BOURBON 108 PR. 750 ML</t>
  </si>
  <si>
    <t>PLUSH VODKA 80 PR. 750 ML</t>
  </si>
  <si>
    <t>300</t>
  </si>
  <si>
    <t>PLUSH VODKA LLC</t>
  </si>
  <si>
    <t>PAPA'S PILAR SHERRY FINISHED RUM 86 PR. 750 ML-DELISTED</t>
  </si>
  <si>
    <t>PAPA'S PILAR MARQUESAS SP. BLEND RUM 88 PR. 750 ML</t>
  </si>
  <si>
    <t>IRON CITY DISTILLERY VODKA 80 PR. 750 ML</t>
  </si>
  <si>
    <t>298</t>
  </si>
  <si>
    <t>IRON CITY DISTILLERY LLC</t>
  </si>
  <si>
    <t>ITALICUS ROSOLIO LIQUEUR- ITALY 40 PR. 750 ML</t>
  </si>
  <si>
    <t>A008254</t>
  </si>
  <si>
    <t>ELSILENCIO ESPADIN MEZCAL 86 PR. 750 M-DELETEDL</t>
  </si>
  <si>
    <t>MUTINY ISLAND VODKA- V. ISLANDS 80 PR. 750 ML</t>
  </si>
  <si>
    <t>305</t>
  </si>
  <si>
    <t>TWIN CITY ISLAND SPIRITS INC. dba SION FARM DISTILLERY</t>
  </si>
  <si>
    <t>MUTINY ILAND SMOKE HOT PEPPER VDK V ILAND 80PR 750-DELETED</t>
  </si>
  <si>
    <t>A008259</t>
  </si>
  <si>
    <t>MUTINY ISLAND ROOTS VODKA V. ISLANDS 80 PR. 750 ML-DELETED</t>
  </si>
  <si>
    <t>BRIBON BLANCO TEQUILA 80 PR. 750 ML-DELETED</t>
  </si>
  <si>
    <t>A008262</t>
  </si>
  <si>
    <t>FORDS LONDON DRY GIN- ENGLAND 90 PR.</t>
  </si>
  <si>
    <t>FIORENTE ELDERFLOWER LIQUEUR- ITALY 40 PR. 750 ML</t>
  </si>
  <si>
    <t>NONINO APERITIVO- ITALY 42 PR. 750 ML</t>
  </si>
  <si>
    <t>A008267</t>
  </si>
  <si>
    <t>CHAREAU ALOE LIQUEUR 50 PR. 750 ML-DELETED</t>
  </si>
  <si>
    <t>A008268</t>
  </si>
  <si>
    <t>GIFFARD CR DE FRAMBOISE LIQUEUR- FRANCE 750 ML - CLOSEOUT</t>
  </si>
  <si>
    <t>A008269</t>
  </si>
  <si>
    <t>GREENBAR GINGER LIQUEUR 40 PR. 750 ML-DELETED</t>
  </si>
  <si>
    <t>MALFY ROSA GIN- ITALY 82 PR. 750 ML</t>
  </si>
  <si>
    <t>CODIGO 1530 REPOSADO TEQUILA 80 PR. 750 ML</t>
  </si>
  <si>
    <t>KNOB CREEK LONGHORN LABEL 100 PR. 750 ML</t>
  </si>
  <si>
    <t>PROSPERO ANEJO TEQUILA 80 PR. 750 ML</t>
  </si>
  <si>
    <t>PROSPERO REPOSADO TEQUILA 80 PR. 750 ML</t>
  </si>
  <si>
    <t>ABSOLUT TEXAS VODKA- SWEDEN 80 PR. 750 ML</t>
  </si>
  <si>
    <t>A008279</t>
  </si>
  <si>
    <t>RAMAZZOTTI ROSATO APERITIVO- ITALY 30 PR. 750 ML-DELETED</t>
  </si>
  <si>
    <t>BUFFALO WILD WINGS CORAZON REPOSADO SGL BARREL TEQUILA 80 PR</t>
  </si>
  <si>
    <t>GREY GOOSE ESS. WATERMELON &amp; BASIL VODKA- FR. 60 PR. 750 ML</t>
  </si>
  <si>
    <t>CODIGO 1530 ANEJO TEQUILA 80 PR. 750 ML</t>
  </si>
  <si>
    <t>BRANSON XO COGNAC 80 PR. 750 ML-CLOSEOUT</t>
  </si>
  <si>
    <t>PAPA'S PILAR LEGACY EDITION 2021 RUM 86 PR. 750 ML</t>
  </si>
  <si>
    <t>AVION RSVA CRISTALINO TEQUILA 80 PR. 750 ML</t>
  </si>
  <si>
    <t>SUKARI VODKA COCKTAIL RTD 50 PR. 750 ML</t>
  </si>
  <si>
    <t>324</t>
  </si>
  <si>
    <t>SUKARI SPIRITS LLC</t>
  </si>
  <si>
    <t>GIFFARD LICHI LI LIQUEUR- FRANCE 36 PR. 750 ML - CLOSEOUT</t>
  </si>
  <si>
    <t>A008289</t>
  </si>
  <si>
    <t>LAZZARONI LIMONCELLO- ITALY 52 PR. 750 ML-DELETED</t>
  </si>
  <si>
    <t>A008290</t>
  </si>
  <si>
    <t>NIKKA COFFEY VODKA- JAPAN 80 PR. 750 ML</t>
  </si>
  <si>
    <t>NIKKA YOICHI SGL MALT WHISKY- JAPAN 90 PR. 750 ML - CLOSEOUT</t>
  </si>
  <si>
    <t>A008292</t>
  </si>
  <si>
    <t>NIKKA COFFEY GIN- JAPAN 94 PR. 750 ML - CLOSEOUT</t>
  </si>
  <si>
    <t>NIKKA MIYAGIKYO SGL MLT WSKY- JAPAN 90 PR. 750 ML - CLOSEOUT</t>
  </si>
  <si>
    <t>KAVALAN DISTILLERY SELECT WHISKY- TAIWAN 86 PR. 750 ML</t>
  </si>
  <si>
    <t>OTHER WHISKY</t>
  </si>
  <si>
    <t>CALIROSA ROSA ANEJO TEQUILA 80 PR. 750 ML</t>
  </si>
  <si>
    <t>CALIROSA ROSA BLANCO TEQUILA 80 PR. 750 ML</t>
  </si>
  <si>
    <t>A008297</t>
  </si>
  <si>
    <t>WESTERN SON RASPBERRY VODKA 60 PR. 750 ML-DELETED</t>
  </si>
  <si>
    <t>BUSHMILLS SINGLE MALT IRISH WHISKEY 80 PR. 12 YR. 750 ML</t>
  </si>
  <si>
    <t>JURA SINGLE MALT SCOTCH 80 PR. 12 YR. 750 ML</t>
  </si>
  <si>
    <t>BOWLING &amp; BURCH GIN 96 PR. 750 ML</t>
  </si>
  <si>
    <t>CODIGO 1530 MEZCAL ARTESANAL 84.4PR 750ML</t>
  </si>
  <si>
    <t>BRANSON VSOP ROYAL COGNAC 80PR 750ML-DELETED</t>
  </si>
  <si>
    <t>DORDA DOUBLE CHOCOLATE 36PR 750ML</t>
  </si>
  <si>
    <t>A008304</t>
  </si>
  <si>
    <t>BELVEDERE ORGANIC PEAR &amp; GINGER 80PR 750ML - CLOSEOUT</t>
  </si>
  <si>
    <t>NEW AMSTERDAM PASSION FRUIT 70PR 750ML</t>
  </si>
  <si>
    <t>HOODOO ESPRESSO VODKA 60PR 750ML</t>
  </si>
  <si>
    <t>MR. BLACK COLD BREW COFFEE LIQUEUR 50PR 750ML</t>
  </si>
  <si>
    <t>THREE OLIVES GRAPE VODKA- ENGLAND 60 PR. 750 ML</t>
  </si>
  <si>
    <t>BACARDI PEACH RED RUM 70 PR. 750 ML - CLOSEOUT-Deleted</t>
  </si>
  <si>
    <t>A008803</t>
  </si>
  <si>
    <t>HENNESSY VS COGNAC TRAY PACK 80 PR. 750 ML</t>
  </si>
  <si>
    <t>A008808</t>
  </si>
  <si>
    <t>THE GLENLIVET TRAY PACK 80 PR. 12 YR. 750 ML</t>
  </si>
  <si>
    <t>A008809</t>
  </si>
  <si>
    <t>JAMESON TRAY PACK 80 PR. 750 ML-Deleted</t>
  </si>
  <si>
    <t>A008810</t>
  </si>
  <si>
    <t>CHIVAS REGAL TRAY PACK 80 PR. 750 ML</t>
  </si>
  <si>
    <t>A008813</t>
  </si>
  <si>
    <t>KAHLUA TRAY PACK 40 PR. 750 ML-Deleted</t>
  </si>
  <si>
    <t>A008823</t>
  </si>
  <si>
    <t>CROWN ROYAL TRAY PACK 80 PR. 750 ML</t>
  </si>
  <si>
    <t>A008824</t>
  </si>
  <si>
    <t>PATRON SILVER TRAY PACK 80 PR. 750 ML</t>
  </si>
  <si>
    <t>A008831</t>
  </si>
  <si>
    <t>THE GLENLIVET TRILOGY TRAY PACK 80 PR. 750 ML-Deleted</t>
  </si>
  <si>
    <t>A008832</t>
  </si>
  <si>
    <t>GRAND MARNIER VAP</t>
  </si>
  <si>
    <t>A008835</t>
  </si>
  <si>
    <t>CHIVAS REGAL 12 YR. SET (2-50 ML-13 YR. &amp; 18 YR.) TRAY PK 8</t>
  </si>
  <si>
    <t>A008836</t>
  </si>
  <si>
    <t>THE GLENLIVET 12 YR. SET (2-50 MLS 14 YR. &amp; 15 YR.) 80 PR.</t>
  </si>
  <si>
    <t>A008843</t>
  </si>
  <si>
    <t>HATOZAKI SMALL BATCH WHISKY- JAPAN 92 PR. 750 ML</t>
  </si>
  <si>
    <t>A008845</t>
  </si>
  <si>
    <t>GOALONG CHINESE SINGLE MALT Wsky 80 PR. 5 YR. 750 ML-DELETED</t>
  </si>
  <si>
    <t>A008913</t>
  </si>
  <si>
    <t>ALEX. MURRAY &amp; CO. BON ACCORD SGL MALT SCOTCH 750-DELETED</t>
  </si>
  <si>
    <t>088</t>
  </si>
  <si>
    <t>MISA IMPORTS INC.</t>
  </si>
  <si>
    <t>KIRKLAND SIGNATURE COGNAC XO 80 PR. 750 ML</t>
  </si>
  <si>
    <t>A008919</t>
  </si>
  <si>
    <t>KIRKLAND SIGNATURE 80 PR. 16 YR. 750 ML</t>
  </si>
  <si>
    <t>A008922</t>
  </si>
  <si>
    <t>KIRKLAND SIGNATURE SCOTCH 80 PR. 25 YR. 750 ML</t>
  </si>
  <si>
    <t>A008923</t>
  </si>
  <si>
    <t>PATRON QUAD SET 80 PR. 750 ML</t>
  </si>
  <si>
    <t>A008924</t>
  </si>
  <si>
    <t>GLENMORANGIE TRIO SET 87 PR. 750 ML</t>
  </si>
  <si>
    <t>A008925</t>
  </si>
  <si>
    <t>CAMUS XO ELEGANCE GIFT SET 80 PR. 750 ML</t>
  </si>
  <si>
    <t>A008928</t>
  </si>
  <si>
    <t>KIRKLAND SIGNATURE HIGHLAND SCOTCH 92 PR. 18 YR. 750 ML</t>
  </si>
  <si>
    <t>A008929</t>
  </si>
  <si>
    <t>KIRKLAND SIGNATURE SCOTCH 80 PR. 27 YR. 750 ML</t>
  </si>
  <si>
    <t>A008931</t>
  </si>
  <si>
    <t>ELIJAH CRAIG SMALL BATCH TRAY PACK 94 PR. 750 ML-DELETED</t>
  </si>
  <si>
    <t>A008934</t>
  </si>
  <si>
    <t>KIRKLAND SIGNATURE SPEYSIDE SINGLE MALT SCOTCH WHISKEY 92 PR</t>
  </si>
  <si>
    <t>A008938</t>
  </si>
  <si>
    <t>PATRON SET (COSTCO) 80 PR. 750 ML</t>
  </si>
  <si>
    <t>A008939</t>
  </si>
  <si>
    <t>DRAGON W/ NAPOLEON XO BRANDY 80 PR. 750 ML</t>
  </si>
  <si>
    <t>A008942</t>
  </si>
  <si>
    <t>KIRKLAND SIGNATURE SPEYSIDE SGL MALT SCOTCH 92 PR. 23 YR. 75</t>
  </si>
  <si>
    <t>ANGEL'S ENVY TRAY PACK 86.6PR 750ML</t>
  </si>
  <si>
    <t>A008946</t>
  </si>
  <si>
    <t>KIRKLAND SIGNATURE SPEYSIDE SCOTCH WHISKY 92 PR. 24 YR. 750</t>
  </si>
  <si>
    <t>H. DERINGER SMALL BATCH BOURBON SET 90 PR. 750 ML</t>
  </si>
  <si>
    <t>A008948</t>
  </si>
  <si>
    <t>YAMATO TAKEDA SHINGEN AMOR WSKY 80 PR. 750 ML-DELETED</t>
  </si>
  <si>
    <t>A008949</t>
  </si>
  <si>
    <t>KIRKLAND SIGNATURE SPEYSIDE SCOTCH 92 PR. 20 YR. 750 ML</t>
  </si>
  <si>
    <t>ON THE ROCKS KNOB CREEK OLD FASHION 70PR 750ML</t>
  </si>
  <si>
    <t>A008952</t>
  </si>
  <si>
    <t>KIRKLAND SIGNATURE BARREL AGED RUM 80PR 750ML</t>
  </si>
  <si>
    <t>KIRKLAND SIGNATURE AGED RUM 12YR 88PR 750ML</t>
  </si>
  <si>
    <t>086</t>
  </si>
  <si>
    <t>MACH FLYNT INC.</t>
  </si>
  <si>
    <t>KIRKLAND SIGNATURE ORANGE LIQUEUR 80PR 750ML</t>
  </si>
  <si>
    <t>KIRKLAND SIGNATURE LOWLAND SINGLE MALT SCOTCH 92PR 750ML</t>
  </si>
  <si>
    <t>A008967</t>
  </si>
  <si>
    <t>CORAZON SINGLE BARREL ANEJO TEQUILA 80PR 750ML</t>
  </si>
  <si>
    <t>PENELOPEPRIVATE BATCH BARREL STRENGTH BOURBON 114PR 750ML</t>
  </si>
  <si>
    <t>KIRKLAND SIGNATURE AGED RUM 15YR 88PR 750ML</t>
  </si>
  <si>
    <t>TULLIBARDINE ARTISAN SCOTCH WHISKEY 80PR 750ML</t>
  </si>
  <si>
    <t>SCOTCH WHISKY</t>
  </si>
  <si>
    <t>KIRKLAND SIGNATURE 20YR AGED RUM 80PR 750ML</t>
  </si>
  <si>
    <t>KIRKLAND SIGNATURE EXTRA ANEJO TEQUILA 80PR 750ML</t>
  </si>
  <si>
    <t>286</t>
  </si>
  <si>
    <t>MPL BRANDS NV INC. dba PATCO BRANDS</t>
  </si>
  <si>
    <t>A009000</t>
  </si>
  <si>
    <t>CORSAIR GIN 80 PR. 750 ML-DELETED</t>
  </si>
  <si>
    <t>A009001</t>
  </si>
  <si>
    <t>CORSAIR RYEMAGEDDON TENNESSEE RYE WSKY 90 PR. 750 ML-DELETED</t>
  </si>
  <si>
    <t>A009002</t>
  </si>
  <si>
    <t>CORSAIR OATAGE TENNESSEE OAT WHISKEY 100 PR. 750 ML-DELETED</t>
  </si>
  <si>
    <t>A009004</t>
  </si>
  <si>
    <t>GLENKINCHIE DISTILLERS EDITION SINGLE MALT SCOTCH 86 PR. 12</t>
  </si>
  <si>
    <t>A009006</t>
  </si>
  <si>
    <t>CLYNELISH SELECT RESERVE SINGLE MALT SCOTCH 112 PR. 750 ML</t>
  </si>
  <si>
    <t>DALWHINNIE SINGLE MALT SCOTCH 86 PR. 25 YR. 750 ML</t>
  </si>
  <si>
    <t>A009008</t>
  </si>
  <si>
    <t>THE CALLY SINGLE MALT SCOTCH 106 PR. 40 YR. 750 ML</t>
  </si>
  <si>
    <t>MORTLACH SCOTCH 86 PR. 18 YR. 750 ML</t>
  </si>
  <si>
    <t>MORTLACH SCOTCH 86 PR. 25 YR. 750 ML</t>
  </si>
  <si>
    <t>A009011</t>
  </si>
  <si>
    <t>BLUESTORM VODKA- FRANCE 80 PR. 750 ML-DELETED</t>
  </si>
  <si>
    <t>218</t>
  </si>
  <si>
    <t>SOUTH LAND ESTATES CORP.</t>
  </si>
  <si>
    <t>DAUFUSKIE ISLAND FUSKIE FIRE 70 PR. 750 ML</t>
  </si>
  <si>
    <t>A009014</t>
  </si>
  <si>
    <t>YELLOW ROSE BLENDED WHISKEY 80 PR. 750 ML-DELETED</t>
  </si>
  <si>
    <t>PAPPY VAN WINKLE RYE WHISKEY 95 PR. 13 YR. 750 ML</t>
  </si>
  <si>
    <t>PENDLETON DIRECTORS RESERVE 2016 80 PR. 20 YR. 750 ML</t>
  </si>
  <si>
    <t>JOHN EMERALD MUSCADINE BRANDY 86 PR. 750 ML</t>
  </si>
  <si>
    <t>A009021</t>
  </si>
  <si>
    <t>TOOTERS RED-DICULOUS ON THE BEACH 30 PR. 750 ML</t>
  </si>
  <si>
    <t>A009022</t>
  </si>
  <si>
    <t>BLK VELVET TOASTED CARAMEL CANADIAN WSKY 80 P 750 ML-DELETED</t>
  </si>
  <si>
    <t>A009024</t>
  </si>
  <si>
    <t>HARTLEY VSOP BRANDY- ITALY 80PR. 750 ML</t>
  </si>
  <si>
    <t>HARTLEY VSOP PEACH BRANDY- ITALY 54 PR. 750 ML-DELETED</t>
  </si>
  <si>
    <t>A009027</t>
  </si>
  <si>
    <t>CLYDE MAYS CASK STRENGTH BOURBON WHISKEY 114 PR. 10 YR. 750</t>
  </si>
  <si>
    <t>TOWN BRANCH RYE WHISKEY 100 PR. 750 ML</t>
  </si>
  <si>
    <t>TOWN BRANCH BOURBON 80 PR. 750 ML</t>
  </si>
  <si>
    <t>PEARSE LYONS RESERVE WHISKEY 80 PR. 750 ML-DELETED</t>
  </si>
  <si>
    <t>KNOB CREEK SMOKED MAPLE BOURBON WHISKEY 90 PR. 750 ML</t>
  </si>
  <si>
    <t>MCCARTHY'S OREGON WHISKEY 80 PR. 750 ML</t>
  </si>
  <si>
    <t>A009034</t>
  </si>
  <si>
    <t>THE MACALLAN EDITION #6 SINGLE MALT SCOTCH 97 PR. 750 ML</t>
  </si>
  <si>
    <t>CALYPSO GOLD RUM 151 PR. 750 ML-DELETED</t>
  </si>
  <si>
    <t>A009038</t>
  </si>
  <si>
    <t>JIM BEAM APPLE PET 70 PR. 750 ML</t>
  </si>
  <si>
    <t>A009043</t>
  </si>
  <si>
    <t>EFFEN VARIETY PACK 76 PR. 750 ML</t>
  </si>
  <si>
    <t>A009045</t>
  </si>
  <si>
    <t>LOCK STOCK &amp; BARREL RYE WHISKEY 107 PR. 16 YR. 750 ML</t>
  </si>
  <si>
    <t>GEORGE KEEL RYE WHISKEY 90 PR. 750 ML</t>
  </si>
  <si>
    <t>219</t>
  </si>
  <si>
    <t>GIBSON DISTILLING INC.</t>
  </si>
  <si>
    <t>BIG GIN BOURBON BARRELED GIN 94 PR. 750 ML-DELETED</t>
  </si>
  <si>
    <t>A009048</t>
  </si>
  <si>
    <t>BIG GIN 94 PR. 750 ML</t>
  </si>
  <si>
    <t>A009049</t>
  </si>
  <si>
    <t>ARDBEG SINGLE MALT SCOTCH 92 PR. 21 YR. 750 ML</t>
  </si>
  <si>
    <t>A009050</t>
  </si>
  <si>
    <t>HENNESSY MASTER BLENDER #1 COGNAC 86 PR. 750 ML</t>
  </si>
  <si>
    <t>A009051</t>
  </si>
  <si>
    <t>BELLE MEADE COGNAC CASK FINISH BOURBON 90 PR. 750 ML</t>
  </si>
  <si>
    <t>A009052</t>
  </si>
  <si>
    <t>LAGAVULIN SINGLE MALT SCOTCH 103 PR. 25 YR. 750 ML</t>
  </si>
  <si>
    <t>LAGAVULIN SINGLE MALT SCOTCH 96 PR. 8 YR. 750 ML</t>
  </si>
  <si>
    <t>D'USSE XO COGNAC 80 PR. 750 ML</t>
  </si>
  <si>
    <t>HIGHLAND PARK ICE ED. SGL MALT SCOTCH 111 PR. 750 ML-DELETED</t>
  </si>
  <si>
    <t>A009056</t>
  </si>
  <si>
    <t>HIGHLAND PARK SINGLE MALT SCOTCH 91 PR. 25 YR. 750 ML</t>
  </si>
  <si>
    <t>A009057</t>
  </si>
  <si>
    <t>FAMILIA CAMARENA BLANCO PACK 80 PR. 750 ML-DELETED</t>
  </si>
  <si>
    <t>A009058</t>
  </si>
  <si>
    <t>FAMILIA CAMARENA REPOSADO PACK 80 PR. 750 ML-DELETED</t>
  </si>
  <si>
    <t>A009059</t>
  </si>
  <si>
    <t>NEW AMSTERDAM 100 PR. PACK 100 PR. 750 ML-DELETED</t>
  </si>
  <si>
    <t>DON Q 151 RUM 151 PR. 750 ML</t>
  </si>
  <si>
    <t>A009066</t>
  </si>
  <si>
    <t>AULTMORE SINGLE MALT SCOTCH 92 PR. 12 YR. 750 ML-Deleted</t>
  </si>
  <si>
    <t>THE DEVERON SINGLE MALT SCOTCH 80 PR. 12 YR. 750 ML-DELETED</t>
  </si>
  <si>
    <t>A009068</t>
  </si>
  <si>
    <t>ROYAL BRACKLA SINGLE MALT SCOTCH 80 PR. 12 YR. 750 ML-DELETE</t>
  </si>
  <si>
    <t>A009069</t>
  </si>
  <si>
    <t>ROYAL BRACKLA SINGLE MALT SCOTCH 80 PR. 16 YR. 750 ML-DELETE</t>
  </si>
  <si>
    <t>A009070</t>
  </si>
  <si>
    <t>ABERFELDY SINGLE MALT SCOTCH 80 PR. 16 YR. 750 ML-Deleted</t>
  </si>
  <si>
    <t>A009071</t>
  </si>
  <si>
    <t>THREE RANGERS STRAIGHT RYE WHISKEY 84 PR. 1 YR. 750 ML</t>
  </si>
  <si>
    <t>221</t>
  </si>
  <si>
    <t>THREE RANGERS LLC</t>
  </si>
  <si>
    <t>A009072</t>
  </si>
  <si>
    <t>A009073</t>
  </si>
  <si>
    <t>A009074</t>
  </si>
  <si>
    <t>LA 1 AMERICAN WHISKEY 94 PR. 750 ML</t>
  </si>
  <si>
    <t>A009075</t>
  </si>
  <si>
    <t>ROUGAROUX SUGARSHINE OVERPR. RUM 750 ML</t>
  </si>
  <si>
    <t>A009076</t>
  </si>
  <si>
    <t>ROUGAROUZ FULL MOON DARK RUM 80 PR. 750 ML-DELETED</t>
  </si>
  <si>
    <t>A009077</t>
  </si>
  <si>
    <t>AUCHENTOSHAN SINGLE MALT SCOTCH 86 PR. 18 YR. 750 ML</t>
  </si>
  <si>
    <t>AUCHENTOSHAN 1988 WINE CASK SM SCOTCH 95 PR. 25 YR. 750 ML</t>
  </si>
  <si>
    <t>ARDMORE SINGLE MALT SCOTCH 107 PR. 30 YR. 750 ML</t>
  </si>
  <si>
    <t>BOWMORE PORT FINISH SINGLE MALT SCOTCH 101 PR. 23 YR. 750 ML</t>
  </si>
  <si>
    <t>GLEN GARIOCH SINGLE MALT SCOTCH 96 PR. 12 YR. 750 ML-DELETED</t>
  </si>
  <si>
    <t>GLEN GARIOCH SINGLE MALT SCOTCH 103 PR. 15 YR. 750 ML</t>
  </si>
  <si>
    <t>GLEN GARIOCH SINGLE MALT SCOTCH 107 PR. 22 YR. 750 ML</t>
  </si>
  <si>
    <t>GLEN GARIOCH SINGLE MALT SCOTCH 110 PR. 21 YR 750 ML-DELETED</t>
  </si>
  <si>
    <t>GLEN GARIOCH WINE CASK SGL MALT SCOTCH 96 PR. 18 YR. 750 ML</t>
  </si>
  <si>
    <t>A009087</t>
  </si>
  <si>
    <t>GLEN GARIOCH SINGLE MALT SCOTCH 112 PR. 17 YR.750 ML-DELETED</t>
  </si>
  <si>
    <t>GLEN GARIOCH FOUNDERS RSV SGL MALT SCOTCH  750 ML-DELETED</t>
  </si>
  <si>
    <t>A009089</t>
  </si>
  <si>
    <t>GLEN GARIOCH VIRGIN OAK SGL MALT SCOTCH 750 ML-DELETED</t>
  </si>
  <si>
    <t>A009090</t>
  </si>
  <si>
    <t>LAPHROAIG SINGLE MALT SCOTCH 86 PR. 15 YR. 750 ML</t>
  </si>
  <si>
    <t>MCCLELLAND'S LOWLAND SINGLE MALT SCOTCH 80 P 750 ML-DELETED</t>
  </si>
  <si>
    <t>MCCLELLAND'S SPEYSIDE  MALT SCOTCH 80 PR. 750 ML-DELETEDLET</t>
  </si>
  <si>
    <t>KORBEL XS BRANDY 80 PR. 750 ML-DELETED</t>
  </si>
  <si>
    <t>JOHNNIE WALKER BLUE "THE JOHN WALKER" 80 PR. 750 ML</t>
  </si>
  <si>
    <t>GLEN MORAY PORT CASK SINGLE MLT SCOTCH 80 PR. 750 ML-DELETED</t>
  </si>
  <si>
    <t>YELLOW ROSE SINGLE MALT BOURBON 80 PR. 750 ML-DELETED</t>
  </si>
  <si>
    <t>A009098</t>
  </si>
  <si>
    <t>YELLOW ROSE PR.EMIUM COLLECTION BBN 86 PR. 750 ML-DELETED</t>
  </si>
  <si>
    <t>YELLOW ROSE RYE MAPLE FINISHED BOURBON 90 PR. 750 ML</t>
  </si>
  <si>
    <t>A009100</t>
  </si>
  <si>
    <t>1792 HIGH RYE BOURBON WHISKEY 94 PR. 750 ML</t>
  </si>
  <si>
    <t>A009101</t>
  </si>
  <si>
    <t>PORT ELLEN SINGLE MALT SCOTCH 110 PR. 37 YR. 750 ML</t>
  </si>
  <si>
    <t>LINKWOOD SINGLE MALT SCOTCH 100 PR. 37 YR. 750 ML</t>
  </si>
  <si>
    <t>A009108</t>
  </si>
  <si>
    <t>LAPHROAIG CAIRDEAS MADEIRA FINISHED SINGLE MALT SCOTCH 103 P</t>
  </si>
  <si>
    <t>A009109</t>
  </si>
  <si>
    <t>PRICHARD'S SWEET LUCIFER LIQUEUR 35 PR. 750 ML-DELETED</t>
  </si>
  <si>
    <t>A009110</t>
  </si>
  <si>
    <t>PRICHARD'S PRAILINE CREAM LIQUEUR 35 PR. 750 ML-DELETED</t>
  </si>
  <si>
    <t>A009111</t>
  </si>
  <si>
    <t>PRICHARDS PNUT BUTTER PIE CREAM LIQUEUR 35 PR 750 ML-DELETED</t>
  </si>
  <si>
    <t>A009112</t>
  </si>
  <si>
    <t>MARTELL L'OR COGNAC 80 PR. 750 ML</t>
  </si>
  <si>
    <t>A009113</t>
  </si>
  <si>
    <t>JOHNNIE WALKER BLUE YR. OF THE PIG SCOTCH 92 PR. 750 ML</t>
  </si>
  <si>
    <t>SAGAMORE SPIRIT RYE WHISKEY 83 PR. 750 ML</t>
  </si>
  <si>
    <t>PLANTATION STIGGINS FANCY PINEAPPLE RUM 80 PR. 750 ML</t>
  </si>
  <si>
    <t>DIPLOMATICO ANEJO RUM- VENEZUELA 80 PR. 750 ML</t>
  </si>
  <si>
    <t>A009120</t>
  </si>
  <si>
    <t>DIPLOMATICO MANTUANO RUM- VENEZUELA 80 PR. 750 ML</t>
  </si>
  <si>
    <t>DIPLOMATICO PLANAS RUM- VENEZUELA 80 PR. 750 ML</t>
  </si>
  <si>
    <t>A009122</t>
  </si>
  <si>
    <t>DIPLOMATICO RESERVA EXCLUSIVA RUM- VENEZUELA 80 PR. 750 ML</t>
  </si>
  <si>
    <t>A009123</t>
  </si>
  <si>
    <t>BOWMORE VAULT ED. SGL MALT SCOTCH 103 PR. 750 ML-DELETED</t>
  </si>
  <si>
    <t>A009125</t>
  </si>
  <si>
    <t>A009126</t>
  </si>
  <si>
    <t>SELECT CLUB PECAN PRAILINE CANADIAN WSKY 70 PR. 4 YR. 750 ML</t>
  </si>
  <si>
    <t>A009127</t>
  </si>
  <si>
    <t>WOODFORD RESERVE COMBO PACK 90 PR. 750 ML</t>
  </si>
  <si>
    <t>SQUARE ONE BERGAMOT VODKA 80 PR. 750 ML-DELETED</t>
  </si>
  <si>
    <t>A009129</t>
  </si>
  <si>
    <t>ROYAL COMBIER GRANDE LIQUEUR- FRANCE 76 PR. 750 ML-DELETED</t>
  </si>
  <si>
    <t>A009130</t>
  </si>
  <si>
    <t>CRAIGELLACHIE SGL MALT SCOTCH 92 PR. 23 YR. 750 ML-Delete</t>
  </si>
  <si>
    <t>A009133</t>
  </si>
  <si>
    <t>SFUMATO RABARBARO AMARO LIQUEUR 40 PR. 750 ML-DELETED</t>
  </si>
  <si>
    <t>TAAKA KING CAKE VODKA 60 PR. 750 ML</t>
  </si>
  <si>
    <t>A009135</t>
  </si>
  <si>
    <t>SOUTHERN PRIDE DIST WHITE WHISKEY 90 PR. 750 ML-DELETED</t>
  </si>
  <si>
    <t>A009136</t>
  </si>
  <si>
    <t>SOUTHERN PRIDE DISTILLERY TENN WHISKEY 90 PR. 750 ML-DELETED</t>
  </si>
  <si>
    <t>A009137</t>
  </si>
  <si>
    <t>SOUTHERN PRIDE DIST DBL BARREL WHISKEY 90 PR. 750 M-DELETED</t>
  </si>
  <si>
    <t>RE:FIND CUCUMBER VODKA 80 PR. 750 ML-DELETED</t>
  </si>
  <si>
    <t>A009139</t>
  </si>
  <si>
    <t>RE:FIND VODKA 80 PR. 750 ML-DELETED</t>
  </si>
  <si>
    <t>A009140</t>
  </si>
  <si>
    <t>RE:FIND GIN 92 PR. 750 ML-DELETED</t>
  </si>
  <si>
    <t>A009142</t>
  </si>
  <si>
    <t>RE:FIND RYE WHISKEY 93 PR. 750 ML-DELETED</t>
  </si>
  <si>
    <t>A009143</t>
  </si>
  <si>
    <t>BOOSIE JUICE STRAWBERRY-KIWI VODKA 80 PR. 750 ML-DELETED</t>
  </si>
  <si>
    <t>A009144</t>
  </si>
  <si>
    <t>AVONDALE SPIRITS SMALL BATCH VODKA 88 PR. 750 ML-DELETED</t>
  </si>
  <si>
    <t>214</t>
  </si>
  <si>
    <t>AVONDALE BREWING CO. LLC</t>
  </si>
  <si>
    <t>A009145</t>
  </si>
  <si>
    <t>AVONDALE SPIRITS SMALL BATCH GIN 88 PR. 750 ML-DELETED</t>
  </si>
  <si>
    <t>JACK DANIELS VAR PK (10-BLK/2-SLANE) 80 PR. 750 ML-DELETED</t>
  </si>
  <si>
    <t>A009147</t>
  </si>
  <si>
    <t>TWENTY GRAND MARASCHINO CHERRY LIQUEUR 80 PR. 750 ML</t>
  </si>
  <si>
    <t>A009148</t>
  </si>
  <si>
    <t>A009150</t>
  </si>
  <si>
    <t>A009151</t>
  </si>
  <si>
    <t>HAMILTON NAVY STRENGTH RUM- JAMAICA 114 PR. 750 ML-DELETED</t>
  </si>
  <si>
    <t>PEYCHAUD APERITIVO LIQUEUR 22 PR. 750 ML-DELETED</t>
  </si>
  <si>
    <t>A009154</t>
  </si>
  <si>
    <t>GLENMORANGIE BACALTA SINGLE MALT SCOTCH 92 PR. 750 ML</t>
  </si>
  <si>
    <t>A009155</t>
  </si>
  <si>
    <t>FRANCESCA HAZELNUT LIQUEUR 42 PR. 750 ML-DELETED</t>
  </si>
  <si>
    <t>A009156</t>
  </si>
  <si>
    <t>COURVOISIER COGNAC 80 PR. 21 YR. 750 ML-DELETED</t>
  </si>
  <si>
    <t>JOHN WALKER &amp; SON KING GEORGE V LUNAR NEW YR. 86 PR. 750 ML</t>
  </si>
  <si>
    <t>PLANTERAY 5YR BARBADOS 80 PR. 750 ML</t>
  </si>
  <si>
    <t>A009159</t>
  </si>
  <si>
    <t>PLANTATION ORIGINAL DARK RUM- BARBADOS 80 PR. 750 ML</t>
  </si>
  <si>
    <t>PLANTATION JAMAICA VINTAGE 2005 RUM 90 PR. 750 ML-DELETED</t>
  </si>
  <si>
    <t>A009161</t>
  </si>
  <si>
    <t>PLANTATION BARBADOS LE VINTAGE 2011 RUM 102 P 750 ML-DELETED</t>
  </si>
  <si>
    <t>A009162</t>
  </si>
  <si>
    <t>PLANTATION TRINIDAD VINTAGE 2003 RUM 84 PR. 750 ML</t>
  </si>
  <si>
    <t>A009165</t>
  </si>
  <si>
    <t>A009166</t>
  </si>
  <si>
    <t>SUGARLANDS APPALACHIAN SIPPIN BUTTER PECANN CREAM LIQUEUR 40</t>
  </si>
  <si>
    <t>A009167</t>
  </si>
  <si>
    <t>SUGARLANDS APPALACHIAN SIPPIN DARK CHOCOLATE CPFFEE CREAM LI</t>
  </si>
  <si>
    <t>A009169</t>
  </si>
  <si>
    <t>WODKA VODKA- POLAND 80 PR. 750 ML-DELETED</t>
  </si>
  <si>
    <t>A009170</t>
  </si>
  <si>
    <t>THREE OLIVES COCONUT VODKA- ENGLAND 60 PR. 750 ML</t>
  </si>
  <si>
    <t>A009171</t>
  </si>
  <si>
    <t>E.H. TAYLOR JR. FOUR GRAIN BOURBON 100 PR. 750 ML</t>
  </si>
  <si>
    <t>MINOR CASE STRAIGHT RYE WHISKEY 90 PR. 750 ML</t>
  </si>
  <si>
    <t>AMARETTO DISARONNO RISERVA- ITALY 80 PR. 750 ML</t>
  </si>
  <si>
    <t>A009179</t>
  </si>
  <si>
    <t>JIMMY'S SEAJUICE SPICED RUM &amp; ORANGE JUICE 750 ML-DELETED</t>
  </si>
  <si>
    <t>A009181</t>
  </si>
  <si>
    <t>BRUGAL 1888 RUM- DOMINICAN REPUBLIC 80 PR. 750 ML</t>
  </si>
  <si>
    <t>A009182</t>
  </si>
  <si>
    <t>TOMATIN SINGLE MALT SCOTCH 86 PR.12 YR. 750 ML-DELETED</t>
  </si>
  <si>
    <t>A009183</t>
  </si>
  <si>
    <t>A009184</t>
  </si>
  <si>
    <t>A009187</t>
  </si>
  <si>
    <t>BASIL HAYDEN'S RYE WHISKEY 80 PR. 750 ML</t>
  </si>
  <si>
    <t>A009188</t>
  </si>
  <si>
    <t>CORNER CREEK RESERVE BOURBON WHISKEY 88 PR. 750 ML</t>
  </si>
  <si>
    <t>A009189</t>
  </si>
  <si>
    <t>BLUE NECTAR REPOSADO SPECIAL CRAFT TEQ 80 PR. 750 ML-DELETED</t>
  </si>
  <si>
    <t>BLUE NECTAR ANEJO TEQUILA 80 PR. 750 ML-DELETED</t>
  </si>
  <si>
    <t>AUCHNAGIE BLENDED MALT WHISKEY 92 PR. 750 ML-DELETED</t>
  </si>
  <si>
    <t>A009193</t>
  </si>
  <si>
    <t>STOLICHNAYA CRUSHED PAPPLE VODKA 60 PR. 750 ML-DELETED</t>
  </si>
  <si>
    <t>STOLICHNAYA CRUSHED RUBY GFRUIT VODKA 60 PR.-DELETED</t>
  </si>
  <si>
    <t>A009200</t>
  </si>
  <si>
    <t>CORSAIR VANILLA BEAN VODKA 80 PR. 750 ML-DELETED</t>
  </si>
  <si>
    <t>A009201</t>
  </si>
  <si>
    <t>CORSAIR GENEVER GIN 88 PR. 750 ML</t>
  </si>
  <si>
    <t>GENEVER DOMESTIC</t>
  </si>
  <si>
    <t>A009202</t>
  </si>
  <si>
    <t>CORSAIR QUINOA TENNESSEE WHISKEY 92 PR. 750 ML-DELETED</t>
  </si>
  <si>
    <t>A009203</t>
  </si>
  <si>
    <t>CORSAIR GRAINIAC TENNESSEE WHISKEY 94 PR. 750 ML-DELETED</t>
  </si>
  <si>
    <t>A009204</t>
  </si>
  <si>
    <t>PAPPY VAN WINKLE BOURBON WHISKEY 100 PR. 25 YR. 750 ML</t>
  </si>
  <si>
    <t>A009206</t>
  </si>
  <si>
    <t>YELLOW HAMMER PR.EMIUM VODKA 80 PR. 750 ML</t>
  </si>
  <si>
    <t>VIRGIL KAINE COMBO PACK 91 PR. 750 ML</t>
  </si>
  <si>
    <t>X-RATED FUSION LIQUEUR 34 PR. 750 ML-DELETED</t>
  </si>
  <si>
    <t>A009215</t>
  </si>
  <si>
    <t>RHETORIC BOURBON WHISKEY 90 PR. 23 YR. 750 ML</t>
  </si>
  <si>
    <t>A009217</t>
  </si>
  <si>
    <t>HIGH WEST AMERICAN PRAIRIE BOURBON WHISKEY 92 PR. 750 ML</t>
  </si>
  <si>
    <t>HIGH WEST CAMPFIRE WHISKEY 92 PR. 750 ML</t>
  </si>
  <si>
    <t>A009219</t>
  </si>
  <si>
    <t>HIGH WEST RENDEZVOUS RYE WHISKEY 92 PR. 750 ML</t>
  </si>
  <si>
    <t>DAMOISEAU VSOP RHUM 84 PR. 750 ML-DELETED</t>
  </si>
  <si>
    <t>RED SAW BOURBON 96 PR. 750 ML-DELETED</t>
  </si>
  <si>
    <t>RED SAW RYE WHISKEY 96 PR. 750 ML-DELETED</t>
  </si>
  <si>
    <t>A009225</t>
  </si>
  <si>
    <t>J.M. RHUM AGRICOLE RUM 90 PR. 15 YR. 750 ML-DELETED</t>
  </si>
  <si>
    <t>A009226</t>
  </si>
  <si>
    <t>J.M. RHUM AGRICOLE RUM 97 PR. 10 YR. 750 ML-DELETED</t>
  </si>
  <si>
    <t>A009227</t>
  </si>
  <si>
    <t>J.M. RHUM ELEVE SOUS BOIS GOLD RUM 100 PR. 750 M-DELETED</t>
  </si>
  <si>
    <t>A009228</t>
  </si>
  <si>
    <t>J.M.RHUM AGRICOLE BLANC RUM 100 PR. 750 ML-DELETED</t>
  </si>
  <si>
    <t>CHAIRMAN'S RESERVE FINE RUM- ST. LUCIA 80 PR. 750 ML-DELETED</t>
  </si>
  <si>
    <t>A009230</t>
  </si>
  <si>
    <t>CHAIRMAN'S RESERVE ALL NATURAL SPICED RUM 80 PR.-DELETED</t>
  </si>
  <si>
    <t>A009231</t>
  </si>
  <si>
    <t>ARDBEG KELPIE SINGLE MALT SCOTCH 92 PR. 750 ML</t>
  </si>
  <si>
    <t>FOURSQUARE 2009 DARK RUM- BARBADOS 120 PR. 12 YR. 750 ML</t>
  </si>
  <si>
    <t>A009239</t>
  </si>
  <si>
    <t>FOURSQUARE PORT CASK FINISH RUM- BARBADOS 80 PR. 750 ML</t>
  </si>
  <si>
    <t>A009240</t>
  </si>
  <si>
    <t>FOURSQUARE ZINFANDELM CASK BLEND- BARBADOS 86 PR. 750 ML</t>
  </si>
  <si>
    <t>TEQUILA OCHO REPOSADO TEQUILA 80 PR. 750 ML</t>
  </si>
  <si>
    <t>A009242</t>
  </si>
  <si>
    <t>TEQUILA OCHO PLATA TEQUILA 80 PR. 750 ML</t>
  </si>
  <si>
    <t>CAZADORES REPOSADO RESERVADO TEQUILA 80 PR. 750 ML-Deleted</t>
  </si>
  <si>
    <t>A009245</t>
  </si>
  <si>
    <t>CALICO JACK WHIPPED RUM 42 PR. 750 ML-DELETED</t>
  </si>
  <si>
    <t>A009246</t>
  </si>
  <si>
    <t>AVONDALE SMALL BATCH RUM 80 PR. 750 ML-DELETED</t>
  </si>
  <si>
    <t>A009247</t>
  </si>
  <si>
    <t>THREE OLIVES CUCUMBER LIME VODKA- ENGLAND 70 PR. 750 ML</t>
  </si>
  <si>
    <t>BLOOD OATH PACT NO. 11 BOURBON WHISKEY 98.6 PR. 750 ML</t>
  </si>
  <si>
    <t>A009250</t>
  </si>
  <si>
    <t>OLD FORESTER PREMIUM PACK 100 PR. 750 ML-DELETED</t>
  </si>
  <si>
    <t>A009254</t>
  </si>
  <si>
    <t>GLENNFIDDICH INDIA PALE ALE CASK SGL MLT SCOTCH 86 PR. 750ML</t>
  </si>
  <si>
    <t>A009260</t>
  </si>
  <si>
    <t>GLENFIDDICH PR.OJECT XX 94 PR. 750 ML</t>
  </si>
  <si>
    <t>GLENDRONACH SINGLE MALT SCOTCH 96 PR. 21 YR. 750 ML</t>
  </si>
  <si>
    <t>A009262</t>
  </si>
  <si>
    <t>GLENDRONACH SINGLE MALT SCOTCH 92 PR. 18 YR. 750 ML</t>
  </si>
  <si>
    <t>A009264</t>
  </si>
  <si>
    <t>SENSEI JAPANESE WHISKY 80 PR. 750 ML</t>
  </si>
  <si>
    <t>BELLE MEADE MADEIRA CASK FINISHED BOURBON 90 PR. 750 ML</t>
  </si>
  <si>
    <t>A009266</t>
  </si>
  <si>
    <t>SOUTHERN PRIDE DIST CINNAMON WHISKEY 70 PR. 750 ML-DELETED</t>
  </si>
  <si>
    <t>A009267</t>
  </si>
  <si>
    <t>SOUTHERN PRIDE PEACH WHISKEY 90 PR. 750 ML-DELETED</t>
  </si>
  <si>
    <t>BEACH BONFIRE CINNAMON WHISKEY 70 PR. 750 ML-DELETED</t>
  </si>
  <si>
    <t>A009270</t>
  </si>
  <si>
    <t>BEACH ISLAND COCONUT WHISKEY 52 PR. 750 ML-DELETED</t>
  </si>
  <si>
    <t>A009271</t>
  </si>
  <si>
    <t>MT. GAY BLACK BARREL RUM- WEST INDIES 86 PR. 750 ML</t>
  </si>
  <si>
    <t>A009272</t>
  </si>
  <si>
    <t>HENNESSY XO LIMITED EDITION 80 PR. 750 ML</t>
  </si>
  <si>
    <t>A009273</t>
  </si>
  <si>
    <t>HIGHLAND PARK VALKYR.IE SINGLE MALT SCOTCH 91 PR. 750 ML</t>
  </si>
  <si>
    <t>A009274</t>
  </si>
  <si>
    <t>THE MACALLAN CLASSIC CUT 2018 116 PR. 750 ML</t>
  </si>
  <si>
    <t>A009275</t>
  </si>
  <si>
    <t>THE MACALLAN EDITION NO. 3 SINGLE MALT SCOTCH 96 PR. 750 ML</t>
  </si>
  <si>
    <t>HIGHLAND PARK FULL VOLUME SINGLE MALT SCOTCH 90 PR. 750 ML</t>
  </si>
  <si>
    <t>A009277</t>
  </si>
  <si>
    <t>OZEKI FIKIAGE BARLEY SOJU- KOREA 50 PR. 750 ML-DELETED</t>
  </si>
  <si>
    <t>A009278</t>
  </si>
  <si>
    <t>PATRON GUILLERMO DEL TORO EXTRA ANEJO SET 80 PR. 750 ML</t>
  </si>
  <si>
    <t>HENRY MCKENNA SINGLE BARREL BOURBON 100 PR. 10 YR. 750 ML</t>
  </si>
  <si>
    <t>CASA NOBLE REPOSADO SINGLE BARREL TEQUILA 80 PR. 750 ML</t>
  </si>
  <si>
    <t>A009283</t>
  </si>
  <si>
    <t>HENNESSY MASTER BLENDER #2 80 PR. 750 ML</t>
  </si>
  <si>
    <t>ARDBEG 20 SOMETHING SGL MALT SCOTCH 92 PR. 23 YR 750-DELETED</t>
  </si>
  <si>
    <t>JOHN D. TAYLOR'S VELVET FALERNUM LIQUEUR- BARBADOS 22 PR. 75</t>
  </si>
  <si>
    <t>A009286</t>
  </si>
  <si>
    <t>ROTHMAN &amp; WINTER PEAR LIQ 48 PR. 750 ML-DELETED</t>
  </si>
  <si>
    <t>HAYMAN'S SLOE GIN- ENGLAND 52 PR. 750 ML-DELETED</t>
  </si>
  <si>
    <t>A009288</t>
  </si>
  <si>
    <t>DETTLING SMALL BATCH BOURBON 80 PR. 20 MO. 750 ML</t>
  </si>
  <si>
    <t>MICHTERS US1 TOASTED BARREL FINISH BOURBON 91 PR.</t>
  </si>
  <si>
    <t>A009290</t>
  </si>
  <si>
    <t>BARR HILL GIN 90 PR. 750 ML-DELETED</t>
  </si>
  <si>
    <t>238</t>
  </si>
  <si>
    <t>CALEDONIA SPIRITS INC.</t>
  </si>
  <si>
    <t>A009291</t>
  </si>
  <si>
    <t>JACK DANIEL'S COMBO PACK (10 BLK &amp; 2 RYE) 82 PR. 750 ML</t>
  </si>
  <si>
    <t>A009292</t>
  </si>
  <si>
    <t>DETTLING SINGLE BARREL BOURBON 104 PR. 750 ML</t>
  </si>
  <si>
    <t>A009293</t>
  </si>
  <si>
    <t>SUNTORY TOKI WHISKEY- JAPAN 86 PR. 750 ML</t>
  </si>
  <si>
    <t>CUESTION REPOSADO TEQUILA 80 PR. 9 MOS 750 ML-DELETED</t>
  </si>
  <si>
    <t>CUESTION BLANCO TEQUILA 80 PR. 750 ML-DELETED</t>
  </si>
  <si>
    <t>A009296</t>
  </si>
  <si>
    <t>REVEL STOKE MIXED PK (PECAN,APLE,PEACH) 70 P 750 ML-DELETED</t>
  </si>
  <si>
    <t>A009297</t>
  </si>
  <si>
    <t>PHILLIPS LIME VODKA 60 PR. 750 ML-DELETED</t>
  </si>
  <si>
    <t>A009298</t>
  </si>
  <si>
    <t>A009299</t>
  </si>
  <si>
    <t>TORRES 10 GRAN RISERVA IMPERIAL BRANDY 80 PR. 750 ML-DELETED</t>
  </si>
  <si>
    <t>A009300</t>
  </si>
  <si>
    <t>LOSSIT CLASSIC SELECTION SCOTCH 86 PR. 750 ML-DELETED</t>
  </si>
  <si>
    <t>GERSTON BLENDED MALT SCOTCH 86 PR. 750 ML-DELETED</t>
  </si>
  <si>
    <t>A009302</t>
  </si>
  <si>
    <t>BENACHIE CLASSIC SELECTION SCOTCH 86 PR. 750 ML</t>
  </si>
  <si>
    <t>A009303</t>
  </si>
  <si>
    <t>LITTLE BOOK CHAPTER 5: THE INVITATION BLENDED WHISKEY 116 PR</t>
  </si>
  <si>
    <t>LAPHROAIG LORE SINGLE MALT SCOTCH 96 PR. 750 ML-DELETED</t>
  </si>
  <si>
    <t>A009305</t>
  </si>
  <si>
    <t>AVONDALE BOURBON 88 PR. 750 ML-DELETED</t>
  </si>
  <si>
    <t>HOWLING MOON MOONSHINE 100 PR. 750 ML-DELETED</t>
  </si>
  <si>
    <t>241</t>
  </si>
  <si>
    <t>HOWLING MOON</t>
  </si>
  <si>
    <t>A009307</t>
  </si>
  <si>
    <t>TIMBER CREEK FLORIDA VODKA 80 PR. 750 ML-DELETED</t>
  </si>
  <si>
    <t>240</t>
  </si>
  <si>
    <t>TIMBER CREEK DISTILLING LLC</t>
  </si>
  <si>
    <t>A009308</t>
  </si>
  <si>
    <t>TIMBER CREEK FLORIDA GIN 80 PR. 750 ML-DELETED</t>
  </si>
  <si>
    <t>A009309</t>
  </si>
  <si>
    <t>TIMBER CREEK FLORIDA RUM 80 PR. 750 ML-DELETED</t>
  </si>
  <si>
    <t>A009310</t>
  </si>
  <si>
    <t>TIMBER CREEK BARREL AGED FLORIDA RUM 80 PR. 750 ML-DELETED</t>
  </si>
  <si>
    <t>AGED DOMESTIC</t>
  </si>
  <si>
    <t>A009311</t>
  </si>
  <si>
    <t>TIMBER CREEK FLORIDA COFFEE RUM 60 PR. 750 ML-DELETED</t>
  </si>
  <si>
    <t>A009312</t>
  </si>
  <si>
    <t>TIMBER CREEK FLORIDA APPLE PIE RUM 70 PR. 750 ML-DELETED</t>
  </si>
  <si>
    <t>A009313</t>
  </si>
  <si>
    <t>TIMBER CREEK FLORIDA BLACK RYE WHISKEY 93 PR. 750 ML-DELETED</t>
  </si>
  <si>
    <t>A009314</t>
  </si>
  <si>
    <t>TIMBER CREEK SOUTHERN RESERVE WHISKEY 100 PR. 750 ML-DELETED</t>
  </si>
  <si>
    <t>A009315</t>
  </si>
  <si>
    <t>TIMBER CREEK FLORIDA AMERICAN WHISKEY 93 PR. 750 ML-DELETED</t>
  </si>
  <si>
    <t>A009316</t>
  </si>
  <si>
    <t>TIMBER CREEK FLORIDA SINGLE MALT AMER. WSKY 90 P 750-DELETED</t>
  </si>
  <si>
    <t>A009317</t>
  </si>
  <si>
    <t>TIMBER CREEK BOURBON BLENDING KIT 100 PR. 750 ML-DELETED</t>
  </si>
  <si>
    <t>A009318</t>
  </si>
  <si>
    <t>BENRIACH CASK STRENGTH BATCH #2 SINGLE MALT SCOTCH 121 PR. 7</t>
  </si>
  <si>
    <t>A009319</t>
  </si>
  <si>
    <t>BENRIACH CASK STRENGTH PEATED BATCH #2 SINGLE MALT SCOTCH 12</t>
  </si>
  <si>
    <t>A009320</t>
  </si>
  <si>
    <t>BENRIACH SINGLE CASK 7367 VIRGIN OAK CASK SINGLE MALT SCOTCH</t>
  </si>
  <si>
    <t>A009321</t>
  </si>
  <si>
    <t>GLENDRONACH CASK STRENGTH BATCH 7 SINGLE MALT SCOTCH 115PR.</t>
  </si>
  <si>
    <t>A009322</t>
  </si>
  <si>
    <t>GLENDRONACH GRANDEUR SINGLE MALT SCOTCH 97 PR. 24 YR. 750 ML</t>
  </si>
  <si>
    <t>A009323</t>
  </si>
  <si>
    <t>GLENDRONACH KINGSMAN 1991 SINGLE MALT SCOTCH 96 PR. 750 ML</t>
  </si>
  <si>
    <t>SINGLETON SINGLE MALT SCOTCH 80 PR. 18 YR. 750 ML</t>
  </si>
  <si>
    <t>A009325</t>
  </si>
  <si>
    <t>ENTRAPMENT BOURBON WHISKEY 82 PR. 25 YR. 750 ML</t>
  </si>
  <si>
    <t>A009326</t>
  </si>
  <si>
    <t>JOHNNIE WALKER BLUE GHOST AND RARE 92 PR. 750 ML</t>
  </si>
  <si>
    <t>OBAN SINGLE MALT SCOTCH 86 PR. 18 YR. 750 ML</t>
  </si>
  <si>
    <t>ORPHAN BARREL MUCKETY MUCK SCOTCH WHISKEY 90 PR. 24 YR. 750</t>
  </si>
  <si>
    <t>SINGLE GRAIN SCOTCH</t>
  </si>
  <si>
    <t>A009329</t>
  </si>
  <si>
    <t>A009332</t>
  </si>
  <si>
    <t>JIM BEAM HONEY PET 70 PR. 750 ML-DELETED</t>
  </si>
  <si>
    <t>BLUE CHAIR BAY COCONUT SPICED RUM CREAM LIQ 750 M-DELETED</t>
  </si>
  <si>
    <t>A009336</t>
  </si>
  <si>
    <t>GREY GOOSE LA POIRE VODKA- FRANCE 80 PR. 750 ML-Deleted</t>
  </si>
  <si>
    <t>1792 B.I.B. BOURBON 100 PR. 8 YR. 750 ML</t>
  </si>
  <si>
    <t>A009338</t>
  </si>
  <si>
    <t>ROGUE OREGON RYE MALT WHISKEY 80 PR. 750 ML</t>
  </si>
  <si>
    <t>A009339</t>
  </si>
  <si>
    <t>SMOOTH AMBLER CONTRADICTION BOURBON WHISKEY 99 PR. 750 ML</t>
  </si>
  <si>
    <t>HIGH WEST A MIDWINTER NIGHT DRAM RYE WHISKEY 92 PR. 750 ML</t>
  </si>
  <si>
    <t>AVUA AMBURANA CACHACA- BRAZIL 80 PR. 750 ML-DELETED</t>
  </si>
  <si>
    <t>A009342</t>
  </si>
  <si>
    <t>AVUA PR.ATA CACHACA- BRAZIL 84 PR. 750 ML-DELETED</t>
  </si>
  <si>
    <t>A009344</t>
  </si>
  <si>
    <t>JOHNNIE WALKER BLUE YR. OF THE DOG 92 PR. 750 ML</t>
  </si>
  <si>
    <t>A009346</t>
  </si>
  <si>
    <t>EVAN WILLIAMS HONEY &amp; PEACH COMBO PACK 70 PR. 750 ML</t>
  </si>
  <si>
    <t>A009347</t>
  </si>
  <si>
    <t>JOHN EMERALD SINGLE MALT BEER BACK WHISKEY 86 PR. 750 ML</t>
  </si>
  <si>
    <t>HIGH WEST BOURYE BLENDED WHISKEY 92 PR. 750 ML</t>
  </si>
  <si>
    <t>KNOB CREEK RYE SINGLE BARREL W/ BARREL 115 PR. 750 ML</t>
  </si>
  <si>
    <t>BELVEDERE PEACH-NECTAR VODKA- POLAND 80 PR. 750 ML-DELETED</t>
  </si>
  <si>
    <t>ISSAC BOWMAN PORT BARREL FINISH BOURBON 92 PR. 750 ML</t>
  </si>
  <si>
    <t>DR. MCGILLICUDDY'S APPLE PIE SCHNAPPS 42 PR. 750 ML-DELETED</t>
  </si>
  <si>
    <t>A009355</t>
  </si>
  <si>
    <t>SUGARLANDS APPALACHIAN APPLE PIE CREAM LIQUEUR 50 PR. 750 ML</t>
  </si>
  <si>
    <t>YAMAZAKI JAPANESE WHISKEY 86 PR. 12 YR. 750 ML</t>
  </si>
  <si>
    <t>A009357</t>
  </si>
  <si>
    <t>BAILEY'S SALTED CARAMEL CREAM LIQUEUR 34 PR. 750 ML</t>
  </si>
  <si>
    <t>JEFFERSON'S RSV OLD RUM CASK FINISHED BOURBON 90 PR. 750 ML</t>
  </si>
  <si>
    <t>A009359</t>
  </si>
  <si>
    <t>DIXIE DEW CORN WHISKEY 100 PR. 750 ML</t>
  </si>
  <si>
    <t>TULLAMORE DEW XO RUM CASK IRISH WHISKEY 86 PR. 750 ML</t>
  </si>
  <si>
    <t>A009363</t>
  </si>
  <si>
    <t>SHINE-O-MITE MOONSHINE 120 PR. 750 ML-DELETED</t>
  </si>
  <si>
    <t>223</t>
  </si>
  <si>
    <t>OLD BLACK BEAR BREWING CO. LLC</t>
  </si>
  <si>
    <t>A009364</t>
  </si>
  <si>
    <t>GLENMORANGIE GRAND VTG 1989 LTD ED. SGL MALT 86 PR. 750 ML</t>
  </si>
  <si>
    <t>A009365</t>
  </si>
  <si>
    <t>VIRGIL KAINE ELECTRIC OWL BOURBON 100 PR. 9 YR. 750 ML</t>
  </si>
  <si>
    <t>GLENMORANGIE SPIOS SINGLE MALT SCOTCH 92 PR. 750 ML-DELETED</t>
  </si>
  <si>
    <t>A009367</t>
  </si>
  <si>
    <t>GAS MONKEY CINNAMON TEQUILA 69 PR. 750 ML-DELETED</t>
  </si>
  <si>
    <t>WOODFORD RESERVE BATCH PR. BOURBON 119 PR. 750 ML</t>
  </si>
  <si>
    <t>A009369</t>
  </si>
  <si>
    <t>EL JIMADOR SET (GLASS) 80 PR. 750 ML</t>
  </si>
  <si>
    <t>SEERSUCKER SOUTHERN STYLE LIMEADE GIN 70 PR. 750 ML-DELETED</t>
  </si>
  <si>
    <t>SEERSUCKER SOUTHERN STYLE LEMONADE 70 PR. 750 ML-DELETED</t>
  </si>
  <si>
    <t>A009372</t>
  </si>
  <si>
    <t>KVELL SANGRIA INFUSION VODKA 44 PR. 750 ML-DELETED</t>
  </si>
  <si>
    <t>CAZADORES BLANCO TEQUILA 80 PR. 750 ML</t>
  </si>
  <si>
    <t>A009374</t>
  </si>
  <si>
    <t>RHETORIC BOURBON 90 PR. 24 YR. 750 ML</t>
  </si>
  <si>
    <t>MAESTRO DOBEL REPOSADO TEQUILA 80 PR. 750 ML</t>
  </si>
  <si>
    <t>MAESTRO DOBEL ANEJO TEQUILA 80 PR. 750 ML</t>
  </si>
  <si>
    <t>DR. MCGILLICUDDY'S BUTTERSCOTCH SCHNAPPS 42 P 750 ML-DELETED</t>
  </si>
  <si>
    <t>BOLS PINEAPPLE CHIPOTLE LIQUEUR 34 PR. 750 ML-DELETED</t>
  </si>
  <si>
    <t>OU-OUI! GUAVA PINEAPPLE LIQUEUR 40 PR. 750 ML-DELETED</t>
  </si>
  <si>
    <t>252</t>
  </si>
  <si>
    <t>CARIBBEAN SMOOTH LLC.</t>
  </si>
  <si>
    <t>A009383</t>
  </si>
  <si>
    <t>OU-OUI! PASSION FRUIT LIQUEUR 40 PR. 750 ML-DELETED</t>
  </si>
  <si>
    <t>A009384</t>
  </si>
  <si>
    <t>UNCLE NEAREST SILVER TENNESSEE WHISKEY 90 PR. 750 ML</t>
  </si>
  <si>
    <t>A009385</t>
  </si>
  <si>
    <t>UNCLE NEAREST AGED TENNESSEE WHISKEY 100 PR. 7 YR. 750 ML</t>
  </si>
  <si>
    <t>ADMIRAL NELSON SPICED RUM 70 PR. 750 ML-DELETED</t>
  </si>
  <si>
    <t>A009387</t>
  </si>
  <si>
    <t>A009388</t>
  </si>
  <si>
    <t>O.F.C. 1995 BOURBON 90 PR. 750 ML</t>
  </si>
  <si>
    <t>A009389</t>
  </si>
  <si>
    <t>MALFY ORIGINALE GIN- ITALY 82 PR. 750 ML-Deleted</t>
  </si>
  <si>
    <t>A009390</t>
  </si>
  <si>
    <t>OLD FITZGERALD DECANTER B.I.B. BOURBON 100 PR. 9 YR. 750 ML</t>
  </si>
  <si>
    <t>A009391</t>
  </si>
  <si>
    <t>THATCHER'S ORGANIC CUCUMBER ORANGE LIQUEUR 30 PR. 750 ML</t>
  </si>
  <si>
    <t>HARDY ORGANIC VSOP COGNAC 80 PR. 750 ML-DELETED</t>
  </si>
  <si>
    <t>MAISON ROUGE VSOP COGNAC 80 PR. 750 ML-DELETED</t>
  </si>
  <si>
    <t>A009397</t>
  </si>
  <si>
    <t>KVELL VODKA 44 PR. 750 ML-DELETED</t>
  </si>
  <si>
    <t>AMERICAN VODKA</t>
  </si>
  <si>
    <t>A009398</t>
  </si>
  <si>
    <t>DAVID NICHOLSON RESERVE KENTUCKY STRAIGHT BOURBON WHISKEY 10</t>
  </si>
  <si>
    <t>A009399</t>
  </si>
  <si>
    <t>SIETE LEGUAS BLANCO TEQUILA 80 PR. 750 ML-DELETED</t>
  </si>
  <si>
    <t>SIETE LEGUAS REPOSADO TEQUILA 80 PR. 750 ML-DELETED</t>
  </si>
  <si>
    <t>SIETE LEGUAS ANEJO TEQUILA 80 PR. 750 ML-DELETED</t>
  </si>
  <si>
    <t>SIETE LEGUAS D'ANTANO EXTRA ANEJO TEQ 80 PR. 750 ML-DELETED</t>
  </si>
  <si>
    <t>A009403</t>
  </si>
  <si>
    <t>REY SOL ANEJO TEQUILA 80 PR. 750 ML-DELETED</t>
  </si>
  <si>
    <t>A009404</t>
  </si>
  <si>
    <t>PUEBLO VIEJO BLANCO TEQUILA 80 PR. 750 ML</t>
  </si>
  <si>
    <t>A009405</t>
  </si>
  <si>
    <t>PUEBLO VIEJO REPOSADO TEQUILA 80 PR. 750 ML-DELETED</t>
  </si>
  <si>
    <t>A009406</t>
  </si>
  <si>
    <t>PUEBLO VIEJO ANEJO TEQUILA 80 PR. 750 ML-DELETED</t>
  </si>
  <si>
    <t>A009407</t>
  </si>
  <si>
    <t>SAN MATIAS TAHONA BLANCO TEQUILA 80 PR. 750 ML-DELETED</t>
  </si>
  <si>
    <t>A009408</t>
  </si>
  <si>
    <t>SAN MATIAS GRAN RESERVA ANEJO TEQUILA 80 PR. 750 ML-DELETED</t>
  </si>
  <si>
    <t>FLOR DE CANA CENTENARIO RUM- NIGARAGUA 80 PR. 25 YR. 750 ML</t>
  </si>
  <si>
    <t>RUM</t>
  </si>
  <si>
    <t>A009410</t>
  </si>
  <si>
    <t>HIGH WEST 36TH VOTE BARREL MANHATTAN COCKTAIL 74 PR. 750 ML</t>
  </si>
  <si>
    <t>COCKTAILS</t>
  </si>
  <si>
    <t>KENTUCKY VINTAGE SMALL BATCH BOURBON 90 PR. 750 ML</t>
  </si>
  <si>
    <t>OLD BARDSTOWN BOURBON 90 PR. 750 ML</t>
  </si>
  <si>
    <t>OLD BARDSTOWN ESTATE BOTTLED BOURBON 101 PR. 750 ML</t>
  </si>
  <si>
    <t>PURE KENTUCKY XO BOURBON 107 PR. 750 ML</t>
  </si>
  <si>
    <t>A009416</t>
  </si>
  <si>
    <t>J. M. RHUM AGRICOLE VO RUM- MARTINIQUE 86 PR. 750 ML-DELETED</t>
  </si>
  <si>
    <t>A009417</t>
  </si>
  <si>
    <t>J. M. RHUM AGRICOLE VSOP RUM- MARTINIQUE 86 PR750 ML-DELETED</t>
  </si>
  <si>
    <t>PIERRE FERRAND 1840 COGNAC 90 PR. 750 ML-DELETED</t>
  </si>
  <si>
    <t>A009419</t>
  </si>
  <si>
    <t>CRUZAN AGED LIGHT RUM PET 80 PR. 750 ML-DELETED</t>
  </si>
  <si>
    <t>IMPORTED RUM</t>
  </si>
  <si>
    <t>CRUZAN AGED DARK RUM PET 80 PR. 750 ML-DELETED</t>
  </si>
  <si>
    <t>A009421</t>
  </si>
  <si>
    <t>HIGH WEST YIPPEE KI-YAY BOURBON WHISKEY 92 PR.</t>
  </si>
  <si>
    <t>JURA SINGLE MALT SCOTCH 88 PR. 18 YR.</t>
  </si>
  <si>
    <t>A009424</t>
  </si>
  <si>
    <t>STILLHOUSE BLACK BOURBON 80 PR. 750ML-DELETED</t>
  </si>
  <si>
    <t>A009425</t>
  </si>
  <si>
    <t>WILD TURKEY MASTER'S KEEP REVIVAL 101 PR.</t>
  </si>
  <si>
    <t>JURA SEVEN WOOD 84 PR.</t>
  </si>
  <si>
    <t>A009428</t>
  </si>
  <si>
    <t>NOUVELLE-ORLEANS ABSINTHE- FRANCE 136 PR.-DELETED</t>
  </si>
  <si>
    <t>A009429</t>
  </si>
  <si>
    <t>CF BERGER ABSINTHE- FRANCE 130 PR.-DELETED</t>
  </si>
  <si>
    <t>A009430</t>
  </si>
  <si>
    <t>ESPRIT EDOUARD ABSINTHE- FRANCE 144 PR. 750 ML-DELETED</t>
  </si>
  <si>
    <t>JADE 1901 ABSINTHE- FRANCE 136 PR. 750 ML-DELETED</t>
  </si>
  <si>
    <t>A009432</t>
  </si>
  <si>
    <t>BACARDI GRAN RESERVA DIEZ 80 PR. 10 YR. 750 ML-Deleted</t>
  </si>
  <si>
    <t>A009436</t>
  </si>
  <si>
    <t>BITTERMENS TEPACHE SPICED PINEAPPLE LIQUEUR 80 PR.</t>
  </si>
  <si>
    <t>BLACK PATCH H.E.A.T 70 PR. 750 ML</t>
  </si>
  <si>
    <t>A009438</t>
  </si>
  <si>
    <t>BLACK PATCH BOURBON WHISKEY 90 PR. 2 YR.</t>
  </si>
  <si>
    <t>BLACK PATCH RYE WHISKEY 90PR. 750ML</t>
  </si>
  <si>
    <t>A009440</t>
  </si>
  <si>
    <t>ORALE PLATINUM BLUE AGAVE SPIRIT SPECIALTY 80 PR.</t>
  </si>
  <si>
    <t>SPECIALTY ITEMS</t>
  </si>
  <si>
    <t>A009441</t>
  </si>
  <si>
    <t>ERIC ARTIGUELONGUE BAS VSOP ARMAGNAC 80 PR.-DELETED</t>
  </si>
  <si>
    <t>258</t>
  </si>
  <si>
    <t>T. EDWARD WINES LTD</t>
  </si>
  <si>
    <t>A009442</t>
  </si>
  <si>
    <t>ERIC ARTIGUELONGUE BAS XO ARMAGNAC 80 PR. 15 YR.-DELETED</t>
  </si>
  <si>
    <t>A009443</t>
  </si>
  <si>
    <t>ANTICO AMARO NOVEIS LIQUEUR 48 PR.-DELETED</t>
  </si>
  <si>
    <t>A009444</t>
  </si>
  <si>
    <t>CASA DRAGONES 16 JOVEN TEQUILA 80 PR.-DELETED</t>
  </si>
  <si>
    <t>CASA DRAGONES BLANCO PURO AGAVE AZUL LIQ 750 ML-DELETED</t>
  </si>
  <si>
    <t>ST. LUCIA DISTILLER'S CHAIRMAN'S RSV 1931 RUM 86-DELETED</t>
  </si>
  <si>
    <t>CHAIRMAN'S RSV FORGOTTON CASK RUM 80 PR.-DELETED</t>
  </si>
  <si>
    <t>A009449</t>
  </si>
  <si>
    <t>RHUM CLEMENT XO TRES VIEUX-DELETED</t>
  </si>
  <si>
    <t>RHUM CLEMENT SELECT BARREL 80 PR.-DELETED</t>
  </si>
  <si>
    <t>RHUM CLEMENT CANNE BLEUE RUM- MARTINIQUE 100 PR.-DELETED</t>
  </si>
  <si>
    <t>A009456</t>
  </si>
  <si>
    <t>RHUM CLEMENT CUVEE HOMERE RUM 88 PR. 750 ML-DELETED</t>
  </si>
  <si>
    <t>A009459</t>
  </si>
  <si>
    <t>PAUL BEAU VSOP COGNAC 80 PR. 750 ML-DELETED</t>
  </si>
  <si>
    <t>A009460</t>
  </si>
  <si>
    <t>PAUL BEAU VS COGNAC 80 PR. 750 ML-DELETED</t>
  </si>
  <si>
    <t>A009461</t>
  </si>
  <si>
    <t>COGNAC GUILLON PAINTURAUD VSOP 80 PR. 750 ML-DELETED</t>
  </si>
  <si>
    <t>A009462</t>
  </si>
  <si>
    <t>COGNAC GUILLON PAINTURAUD HORS D' AGE 80 PR. 750 ML-DELETED</t>
  </si>
  <si>
    <t>A009463</t>
  </si>
  <si>
    <t>THE STREET PUMAS LONDON DRY GIN- SPAIN 80 PR. 750 ML-DELETED</t>
  </si>
  <si>
    <t>A009464</t>
  </si>
  <si>
    <t>THE STREET PUMAS RUM- SPAIN 84 PR. 750 ML-DELETED</t>
  </si>
  <si>
    <t>A009465</t>
  </si>
  <si>
    <t>THE STREET PUMAS VODKA- SPAIN 80 PR.-DELETED</t>
  </si>
  <si>
    <t>A009466</t>
  </si>
  <si>
    <t>CHARBAY NO. 83 BRANDY 80 PR. 750 ML-DELETED</t>
  </si>
  <si>
    <t>A009467</t>
  </si>
  <si>
    <t>CHARBAY NO. 89 BRANDY 80 PR.-DELETED</t>
  </si>
  <si>
    <t>A009468</t>
  </si>
  <si>
    <t>CHARBAY PILSNER RELEASE III WHISKEY 137 PR. 750 ML-DELETED</t>
  </si>
  <si>
    <t>CHARBAY R5 RELEASE NO. 5 WHISKEY 99 PR. 750 ML-DELETED</t>
  </si>
  <si>
    <t>A009470</t>
  </si>
  <si>
    <t>CHARBAY S LOT #2 WHISKEY 99 PR. 750 ML-DELETED</t>
  </si>
  <si>
    <t>A009471</t>
  </si>
  <si>
    <t>CHARBAY DOUBLED &amp; TWISTED WHISKEY 90 PR. 750 ML-DELETED</t>
  </si>
  <si>
    <t>A009472</t>
  </si>
  <si>
    <t>TAPATIO BLANCO TEQUILA 80 PR. 750 ML-DELETED</t>
  </si>
  <si>
    <t>A009473</t>
  </si>
  <si>
    <t>TAPATIO GRAN ANEJO EXCELENCIA TEQUILA 80 PR. 750 ML-DELETED</t>
  </si>
  <si>
    <t>A009474</t>
  </si>
  <si>
    <t>TAPATIO REPOSADO TEQUILA 80 PR. 750 ML-DELETED</t>
  </si>
  <si>
    <t>A009475</t>
  </si>
  <si>
    <t>TAPATIO BLANCO TEQUILA 110 110 PR. 750 ML-DELETED</t>
  </si>
  <si>
    <t>A009476</t>
  </si>
  <si>
    <t>YELLOWHAMMER VODKA 80 PR.-DELETED</t>
  </si>
  <si>
    <t>249</t>
  </si>
  <si>
    <t>YELLOWHAMMER BREWING INC.</t>
  </si>
  <si>
    <t>A009477</t>
  </si>
  <si>
    <t>BLACK PATCH MIXED PACK 80 PR. 750 ML</t>
  </si>
  <si>
    <t>A009478</t>
  </si>
  <si>
    <t>RUSSELL'S RESERVE 2002 114 PR. 10 YR. 750 ML</t>
  </si>
  <si>
    <t>A009479</t>
  </si>
  <si>
    <t>GEORGE DICKEL TABASCO BARREL FINISH BOURBON 70 PR. 750 ML</t>
  </si>
  <si>
    <t>A009480</t>
  </si>
  <si>
    <t>WILLETT FAMILY ESTATE RYE WHISKEY 103 PR. 4 YR.</t>
  </si>
  <si>
    <t>SPEYBURN COMPANION CASK SGL MALT SCOTCH 92 PR 750 ML-DELETED</t>
  </si>
  <si>
    <t>A009482</t>
  </si>
  <si>
    <t>GLENFIDDICH WINTER STORM SINGLE MALT SCOTCH 86 PR. 21 YR.</t>
  </si>
  <si>
    <t>A009484</t>
  </si>
  <si>
    <t>CREEK WATER AMERICAN WHISKEY 100 PR. 750 ML</t>
  </si>
  <si>
    <t>WORTHY PARK SINGLE ESTATE RESERVE RUM 90 PR. 750 ML-DELETED</t>
  </si>
  <si>
    <t>FOURSQUARE 2008 SINGLE BLEND RUM- BARBADOS 120 PR. 750 ML</t>
  </si>
  <si>
    <t>TEQUILA OCHO ANEJO 80 PR.</t>
  </si>
  <si>
    <t>A009491</t>
  </si>
  <si>
    <t>CLYDE MAY'S STRAIGHT RYE WHISKEY 94 PR. 750 ML</t>
  </si>
  <si>
    <t>A009492</t>
  </si>
  <si>
    <t>CLYDE MAYS CASK STRENGTH STRAIGHT BRBN WHSKY 117 PR. 750 ML</t>
  </si>
  <si>
    <t>DON JULIO 70TH ANNIVERSARY EDITION ANEJO TEQUILA 80 PR.</t>
  </si>
  <si>
    <t>HIGHLAND PK VALKNUT SGL MALT SCOTCH WSKY 93 P 750 ML-DELETED</t>
  </si>
  <si>
    <t>A009496</t>
  </si>
  <si>
    <t>CHATTANOOGA WHISKEY CO. 1816 NATIVE BBN WSKY 100 PR.-DELETED</t>
  </si>
  <si>
    <t>EL MAYOR CASK FINISH 100% AGAVE TEQUILA 80 PR. 750 ML</t>
  </si>
  <si>
    <t>EL MAYOR SINGLE ESTATE 100% AGAVE TEQUILA 80 PR.</t>
  </si>
  <si>
    <t>a009499</t>
  </si>
  <si>
    <t>OLD EZRA BROOKS STRAIGHT BRBN WHSKY 117 PR. 7 YR. 750 ML</t>
  </si>
  <si>
    <t>A009500</t>
  </si>
  <si>
    <t>BLOOD OATH TRILOGY PK #2 98 PR. 750 ML</t>
  </si>
  <si>
    <t>YELLOWSTONE LIMITED EDITION 2025 BOURBON 101 PR. 750 ML</t>
  </si>
  <si>
    <t>A009503</t>
  </si>
  <si>
    <t>THE REAL MCCOY SINGLE BLENDED GOLD RUM 80 PR. 3 YR.</t>
  </si>
  <si>
    <t>THE REAL MCCOY SINGLE BLENDED GOLD REU 80 PR. 5 YR.</t>
  </si>
  <si>
    <t>THE REAL MCCOY SINGLE BLENDED GOLD RUM 80 PR. 12 YR.</t>
  </si>
  <si>
    <t>WELLER CYPB STRAIGHT BOURBON WHISKEY 95 PR.</t>
  </si>
  <si>
    <t>A009507</t>
  </si>
  <si>
    <t>PLANTATION XAYMACA RUM- JAMAICA 86 PR. 86 YR. 750 ML</t>
  </si>
  <si>
    <t>A009508</t>
  </si>
  <si>
    <t>PLANTATION MULTI ISLAND SINGLE CASK RUM 84 PR.-DELETED</t>
  </si>
  <si>
    <t>WHIP SAW RYE WHISKEY 90 PR. 7 YR. 750 ML-DELETED</t>
  </si>
  <si>
    <t>GEORGE KEEL BOURBON WHISKEY 90 PR. 750 ML</t>
  </si>
  <si>
    <t>A009511</t>
  </si>
  <si>
    <t>GLEN GRANT SINGLE MALT SCOTCH 86 PR. 18 YR. 750 ML</t>
  </si>
  <si>
    <t>A009512</t>
  </si>
  <si>
    <t>THE MACALLAN TRIPLE CASK MATURED 86 PR. 18 YR. 750 ML</t>
  </si>
  <si>
    <t>A009513</t>
  </si>
  <si>
    <t>DROUET SINGLE ESTATE VSOP COGNAC 80 PR.-DELETED</t>
  </si>
  <si>
    <t>A009514</t>
  </si>
  <si>
    <t>DROUET SINGLE ESTATE XO ULYSSES COGNAC 80 PR.-DELETED</t>
  </si>
  <si>
    <t>DROUET SINGLE ESTATE PARADIS DE FAMILLE COGNAC 84 PR.</t>
  </si>
  <si>
    <t>GIFFARD PASSION FRUIT LIQUEUR- FRANCE 50 PR.-DELETED</t>
  </si>
  <si>
    <t>A009517</t>
  </si>
  <si>
    <t>GIFFARD CASSIS NOIR DE BOURGOGNE LIQUEUR 36 PR.-DELETED</t>
  </si>
  <si>
    <t>A009518</t>
  </si>
  <si>
    <t>GEORGE GIBSON TRITICALE AMERICAN WHISKEY 90 PR.</t>
  </si>
  <si>
    <t>GEORGE GIBSON STAR ANISE SPIRIT 90 PR. 750 ML</t>
  </si>
  <si>
    <t>A009523</t>
  </si>
  <si>
    <t>AMERICAN BARRELS BOURBON WHISKEY 90 PR. 2 YR.</t>
  </si>
  <si>
    <t>259</t>
  </si>
  <si>
    <t>AMERICAN BARRELS, LLC</t>
  </si>
  <si>
    <t>A009524</t>
  </si>
  <si>
    <t>FOURSQUARE RUM PREMISE DARK RUM- BARBADOS 92 PR.</t>
  </si>
  <si>
    <t>A009525</t>
  </si>
  <si>
    <t>KENTUCKY OWL STRAIGHT RYE WHISKEY 101 PR. 11 YR.</t>
  </si>
  <si>
    <t>GLENFIDDICH FIRE &amp; CANE SGL MALT SCOTCH WHISKY 86 PR. 750 ML</t>
  </si>
  <si>
    <t>BALVENIE PEAT WEEK SGL MALT SCOTCH 97 PR. 750 ML-DELETED</t>
  </si>
  <si>
    <t>TULLAMORE DEW CIDER CASK IRISH WHISKEY 80 PR. 750 ML-DELETED</t>
  </si>
  <si>
    <t>A009529</t>
  </si>
  <si>
    <t>JOHNNIE WALKER BLUE GHOST &amp; RARE PORT ELLEN ED. 87 PR.</t>
  </si>
  <si>
    <t>A009530</t>
  </si>
  <si>
    <t>GIFFARD CR. DE CACAO WHITE- FRANCE 30 PR. 750 ML-DELETED</t>
  </si>
  <si>
    <t>A009531</t>
  </si>
  <si>
    <t>GIFFARD CR. DE PECHE DE VIGNE- FRANCE 32 PR. 750 ML-DELETED</t>
  </si>
  <si>
    <t>A009532</t>
  </si>
  <si>
    <t>SOTOL POR SIEMPRE MEZCAL 90 PR. 750 ML-DELETED</t>
  </si>
  <si>
    <t>A009533</t>
  </si>
  <si>
    <t>AGAVE DE CORTES JOVEN MEZCAL 86 PR. 750 ML-DELETED</t>
  </si>
  <si>
    <t>A009534</t>
  </si>
  <si>
    <t>ORIGEN RAIZ DEL ESPIRITU CENIZO MEZCAL 96 PR. 750 ML-DELETED</t>
  </si>
  <si>
    <t>A009535</t>
  </si>
  <si>
    <t>ANGELISCO REPOSADO TEQUILA 80 PR.-DELETED</t>
  </si>
  <si>
    <t>ANGELISCO BLANCO TEQUILA 80 PR.-DELETED</t>
  </si>
  <si>
    <t>A009537</t>
  </si>
  <si>
    <t>LAGRANGE MT. SPIRITS STRAWBERRY MOONSHINE 32 PR.-DELETED</t>
  </si>
  <si>
    <t>JEFFERSONS RSV TWIN OAK BARREL BOURBON WHISKEY 90 PR. 750 ML</t>
  </si>
  <si>
    <t>A009539</t>
  </si>
  <si>
    <t>KNOB CREEK SGL BARREL BY THE BRL LSH 120 PR. 750 ML-DELETED</t>
  </si>
  <si>
    <t>DETTLING PLATINUM BOURBON WHISKEY 100 PR. 750 ML</t>
  </si>
  <si>
    <t>A009541</t>
  </si>
  <si>
    <t>THE CLOVER SINGLE BARREL BOURBON WHISKEY 92 PR. 4 YR. 750 ML</t>
  </si>
  <si>
    <t>A009542</t>
  </si>
  <si>
    <t>THE CLOVER SGL BARREL BOURBON WHISKEY 90 PR. 10 YR. 750 ML</t>
  </si>
  <si>
    <t>A009543</t>
  </si>
  <si>
    <t>CHATEAU LAUBADE BAS SIGNATURE VS 80 PR. 750 ML-DELETED</t>
  </si>
  <si>
    <t>A009544</t>
  </si>
  <si>
    <t>CHATEAU LAUBADE BAS XO 80 PR.-DELETED</t>
  </si>
  <si>
    <t>A009545</t>
  </si>
  <si>
    <t>CHATEAU LAUBADE BAS VSOP 80 PR.-DELETED</t>
  </si>
  <si>
    <t>A009546</t>
  </si>
  <si>
    <t>AMRUT SINGLE MALT WHISKY- INDIA 92 PR. 750 ML-DELETED</t>
  </si>
  <si>
    <t>A009547</t>
  </si>
  <si>
    <t>AMRUT CASK STRENGTH SINGLE MALT WHISKY 123 PR.-DELETED</t>
  </si>
  <si>
    <t>A009548</t>
  </si>
  <si>
    <t>BALLOTIN CHOCOLATE WHISKEY 60 PR. 750 ML-DELETED</t>
  </si>
  <si>
    <t>266</t>
  </si>
  <si>
    <t>SALOON SPIRITS LLC.</t>
  </si>
  <si>
    <t>A009549</t>
  </si>
  <si>
    <t>EL JOLGORIO BARRIL MEZCAL 96 PR. 750 ML-DELETED</t>
  </si>
  <si>
    <t>A009550</t>
  </si>
  <si>
    <t>EL JOLGORIO ESPADIN MEZCAL 95 PR. 750 ML-DELETED</t>
  </si>
  <si>
    <t>A009551</t>
  </si>
  <si>
    <t>EL JOLGORIO PECHUGA MEZCAL 96 PR. 750 ML-DELETED</t>
  </si>
  <si>
    <t>A009552</t>
  </si>
  <si>
    <t>EL JOLGORIO TEPEZTATE MEZCAL 96 PR. 750 ML-DELETED</t>
  </si>
  <si>
    <t>BAARDSETH VSOP 80 PR. 750 ML-DELETED</t>
  </si>
  <si>
    <t>A009554</t>
  </si>
  <si>
    <t>BAARDSETH XO 80 PR. 750 ML-DELETED</t>
  </si>
  <si>
    <t>COUVIGNAC VS 80 PR. 750 ML-DELETED</t>
  </si>
  <si>
    <t>HOVDING NORSKE AQUAVIT- NORWAY 80 PR. 750 ML-DELETED</t>
  </si>
  <si>
    <t>GIFFARD RHUBARB- FRANCE 32 PR. 750 ML-DELETED</t>
  </si>
  <si>
    <t>A009558</t>
  </si>
  <si>
    <t>NUESTRA SOLEDAD ZOQUITLAN MEZCAL 92 PR. 750 ML-DELETED</t>
  </si>
  <si>
    <t>A009559</t>
  </si>
  <si>
    <t>L'ENCANTADA XO ARMAGNAC 92 PR. 750 ML-DELETED</t>
  </si>
  <si>
    <t>A009560</t>
  </si>
  <si>
    <t>MAHON GIN- SPAIN 82 PR. 750 ML-DELETED</t>
  </si>
  <si>
    <t>GEORGE GIBSON VODKA 90 PR. 750 ML</t>
  </si>
  <si>
    <t>GEORGE KEEL GIN 90 PR.</t>
  </si>
  <si>
    <t>A009563</t>
  </si>
  <si>
    <t>BF SINGLE MALT SCOTCH COMBO PACK 90 PR.-DELETED</t>
  </si>
  <si>
    <t>A009564</t>
  </si>
  <si>
    <t>NUESTRA SOLEDAD SANTIAGO MATATIAN MEZCAL 90 PR. 750 ML</t>
  </si>
  <si>
    <t>A009578</t>
  </si>
  <si>
    <t>AMRUT FUSION SINGLE MALT WHISKY 100 PR. 750 ML-DELETED</t>
  </si>
  <si>
    <t>A009579</t>
  </si>
  <si>
    <t>BALLOTIN BOURBON BALL CHOCOLATE WHISKEY 60 PR 750 ML-DELETED</t>
  </si>
  <si>
    <t>A009580</t>
  </si>
  <si>
    <t>BALLOTIN CARAMEL TURTLE CHOCOLATE WSKY 60 PR. 750 ML-DELETED</t>
  </si>
  <si>
    <t>A009581</t>
  </si>
  <si>
    <t>BALLOTIN CHOCOLATE MINT WHISKEY 60 PR.-DELETED</t>
  </si>
  <si>
    <t>A009582</t>
  </si>
  <si>
    <t>GAME OF THRONES HOUSE TULLY- SINGLETON OF GLENDULLAN 80 PR.</t>
  </si>
  <si>
    <t>A009583</t>
  </si>
  <si>
    <t>GAME OF THRONES HOUSE TYRELL- CLYNELISH RESERVE 102 PR. 14 Y</t>
  </si>
  <si>
    <t>A009584</t>
  </si>
  <si>
    <t>GAME OF THRONES THE NIGHTS WATCH- OBAN 86 PR.</t>
  </si>
  <si>
    <t>A009585</t>
  </si>
  <si>
    <t>GAME OF THRONES HOUSE GREYJOY- TALISKER</t>
  </si>
  <si>
    <t>GAME OF THRONES HOUSE TARGARYEN- CARDHU GOLD RESERVE 80 PR.</t>
  </si>
  <si>
    <t>A009587</t>
  </si>
  <si>
    <t>GAME OF THRONES STARK- DALWHINNIE WINTERS GOLD 86 PR.</t>
  </si>
  <si>
    <t>A009588</t>
  </si>
  <si>
    <t>GAME OF THRONES HOUSE BARATHEON- ROYAL LOCHNAGAR 80 PR. 14 Y</t>
  </si>
  <si>
    <t>A009589</t>
  </si>
  <si>
    <t>GAME OF THRONES HOUSE LANNISTER- LAGAVULIN 92 PR. 9 YR.</t>
  </si>
  <si>
    <t>A009590</t>
  </si>
  <si>
    <t>COLONEL HUNTER'S SELECT BARREL TENN BBN 90 PR. 9 YR-DELETED</t>
  </si>
  <si>
    <t>265</t>
  </si>
  <si>
    <t>LEIPERS FORK DISTILLERY LLC</t>
  </si>
  <si>
    <t>A009591</t>
  </si>
  <si>
    <t>COLONEL HUNTER'S SINGLE BARREL TENN BBN 100 PR. -DELETED</t>
  </si>
  <si>
    <t>A009592</t>
  </si>
  <si>
    <t>OLE SMOKY SALTY WATERMELON WHISKEY 60 PR.</t>
  </si>
  <si>
    <t>A009594</t>
  </si>
  <si>
    <t>HENNESSY MASTER BLENDER #3 COGNAC 86 PR.</t>
  </si>
  <si>
    <t>A009595</t>
  </si>
  <si>
    <t>GORDON'S PINK GIN 60 PR.</t>
  </si>
  <si>
    <t>A009596</t>
  </si>
  <si>
    <t>CHATTANOOGA EXPERIMENTAL SERIES BATCH 009 BOURBON 102 PR</t>
  </si>
  <si>
    <t>GEORGE GIBSON COFFEE MOONSHINE 50 PR. 750 ML</t>
  </si>
  <si>
    <t>A009598</t>
  </si>
  <si>
    <t>WILLET FAMILY ESTATE BOURBON CASK 108 PR. 7 YR. 750 ML</t>
  </si>
  <si>
    <t>A009599</t>
  </si>
  <si>
    <t>WILLET FAMILY ESTATE BOURBON CASK 121 PR. 15 YR. 750 ML</t>
  </si>
  <si>
    <t>OLD FITZGERALD DECANTER B.I.B. BOURBON 100 PR. 17 YR.</t>
  </si>
  <si>
    <t>GEORGE GIBSON APPLE PIE MOONSHINE 50 PR.</t>
  </si>
  <si>
    <t>GEORGE GIBSON PEACH MOONSHINE 50 PR.</t>
  </si>
  <si>
    <t>A009605</t>
  </si>
  <si>
    <t>CLEAR CREEK PEAR IN BOTTLE PEAR BRANDY 80 PR.-DELETED</t>
  </si>
  <si>
    <t>RIDGE RESERVE MASH BOURBON WHISKEY 90 PR.-Deleted</t>
  </si>
  <si>
    <t>HARAHORN GIN- NORWAY 88 PR.-DELETED</t>
  </si>
  <si>
    <t>A009608</t>
  </si>
  <si>
    <t>SOUTHERN WICKED LEMONADE RAINBOW PACK</t>
  </si>
  <si>
    <t>FIREFLY BLACKBERRY MOONSHINE-DELETED</t>
  </si>
  <si>
    <t>A009610</t>
  </si>
  <si>
    <t>JED BARREL RESTED GIN 80 PR.</t>
  </si>
  <si>
    <t>GEORGE GIBSON BLUEBERRY MOONSHINE 50 PR.</t>
  </si>
  <si>
    <t>A009614</t>
  </si>
  <si>
    <t>O.F.C. 1993 BOURBON WHISKEY 90 PR.</t>
  </si>
  <si>
    <t>A009615</t>
  </si>
  <si>
    <t>CLEAR CREEK PEAR BRANDY 80 PR. 750 ML-DELETED</t>
  </si>
  <si>
    <t>PROPER NO. TWELVE IRISH WHISKEY 80 PR.</t>
  </si>
  <si>
    <t>A009617</t>
  </si>
  <si>
    <t>YH WHITE RECIPE CORN WHISKEY 80 PR.</t>
  </si>
  <si>
    <t>A009618</t>
  </si>
  <si>
    <t>MURDER CREEK DIXIE HONEY LIQUEUR 40 PR.</t>
  </si>
  <si>
    <t>A009619</t>
  </si>
  <si>
    <t>BLACK PATCH MOONSHINE 80 PR.</t>
  </si>
  <si>
    <t>CORAZON SINGLE BARREL REPOSADO TEQUILA W/ BARREL 80 PR.</t>
  </si>
  <si>
    <t>A009628</t>
  </si>
  <si>
    <t>BLACKADDER DIAMOND RUM- GUYANA 115 PR. 10 YR.-DELETED</t>
  </si>
  <si>
    <t>A009629</t>
  </si>
  <si>
    <t>BLACKADDER DIAMOND RUM- GUYANNA 97 PR. 15 YR.-DELETED</t>
  </si>
  <si>
    <t>BLACK PATCH BLUE (100 % AGAVE FLAVORED WHISKEY) 70PR.</t>
  </si>
  <si>
    <t>A009631</t>
  </si>
  <si>
    <t>ORALE REPOSADO 100% BLUE AGAVE SPIRIT 80 PR.-DELETED</t>
  </si>
  <si>
    <t>A009632</t>
  </si>
  <si>
    <t>YELLOWHAMMER GIN 80 PR.</t>
  </si>
  <si>
    <t>GEORGE GIBSON BLACKBERRY MOONSHINE 50 PR.</t>
  </si>
  <si>
    <t>A009634</t>
  </si>
  <si>
    <t>MURDER CREEK DISTILLERY PEACH COBBLER MOONSHINE 40 PR.</t>
  </si>
  <si>
    <t>A009635</t>
  </si>
  <si>
    <t>MURDER CREEK DISTILLERY APPLE PIE MOONSHINE 40 PR.</t>
  </si>
  <si>
    <t>MURDER CREEK DISTILLERY MOONSHINE 151PR 750ML.</t>
  </si>
  <si>
    <t>A009639</t>
  </si>
  <si>
    <t>DIXIE MINT VODKA 80 PR.-DELETED</t>
  </si>
  <si>
    <t>DIXIE BLACK PEPPER VODKA 80 PR-DELETED</t>
  </si>
  <si>
    <t>A009641</t>
  </si>
  <si>
    <t>DIXIE CITRUS VODKA 80 PR.-DELETED</t>
  </si>
  <si>
    <t>A009642</t>
  </si>
  <si>
    <t>CHICKEN COCK BOOTLEGGER'S RESERVE WHISKEY 90 PR.-DELETED</t>
  </si>
  <si>
    <t>A009643</t>
  </si>
  <si>
    <t>CHICKEN COCK HERITAGE RESERVE 90 PR.-DELETED</t>
  </si>
  <si>
    <t>A009644</t>
  </si>
  <si>
    <t>CHICKEN COCK DOUBLE BARREL 104 PR. 10 YR.-DELETED</t>
  </si>
  <si>
    <t>MISTER SAM TRIBUTE WHISKEY 133 PR.</t>
  </si>
  <si>
    <t>OLMECA ALTOS ANEJO TEQUILA 80 PR. 750 ML-Deleted</t>
  </si>
  <si>
    <t>MALIBU PASSION FRUIT RUM 42 PR. 750 ML-Deleted</t>
  </si>
  <si>
    <t>A009648</t>
  </si>
  <si>
    <t>DOUBLE EAGLE VERY RARE BOURBON 101 PR. 20 YR.</t>
  </si>
  <si>
    <t>A009649</t>
  </si>
  <si>
    <t>MURDER CREEK DIXIE CHOCOLATE LIQUEUR 40 PR.</t>
  </si>
  <si>
    <t>A009650</t>
  </si>
  <si>
    <t>HIGH WIRE DISTILLERY N.S. REVIVAL JIMMY RED BBN 95 P-DELETED</t>
  </si>
  <si>
    <t>A009651</t>
  </si>
  <si>
    <t>HIGH WIRE DISTILLERY N.S. REVIVAL RYE 90 PR.-DELETED</t>
  </si>
  <si>
    <t>A009652</t>
  </si>
  <si>
    <t>HIGH WIRE DISTILLERY HAT TRICK GIN 88 PR.</t>
  </si>
  <si>
    <t>A009653</t>
  </si>
  <si>
    <t>HIGH WIRE DISTILLERY SOUTHERN AMARO 60 PR.</t>
  </si>
  <si>
    <t>A009655</t>
  </si>
  <si>
    <t>OLD FORESTER SINGLE BARREL BARREL SELET W/ BARREL 90 PR. 750</t>
  </si>
  <si>
    <t>A009657</t>
  </si>
  <si>
    <t>SUAZA TRES GENERACIONES PLATA TEQUILA 80 PR. 750 ML</t>
  </si>
  <si>
    <t>KENTUCKY OWL CONFISCATED 96 PR. 750 ML</t>
  </si>
  <si>
    <t>CRUZAN TROPICAL FRUIT RUM 42 PR. 750 ML-DELETED</t>
  </si>
  <si>
    <t>A009661</t>
  </si>
  <si>
    <t>WILLETT FAMILY ESTATE RYE 115 PR. 10 YR. 750 ML</t>
  </si>
  <si>
    <t>A009667</t>
  </si>
  <si>
    <t>MURDER CREEK DIXIE MINT CHOCOLATE LIQUEUR 40 PR. 750 ML</t>
  </si>
  <si>
    <t>WHITMEYER'S TEXAS PEACH WHISKEY 80 PR.-DELETED</t>
  </si>
  <si>
    <t>274</t>
  </si>
  <si>
    <t>ONE 7 MARKETING CO. LLC.</t>
  </si>
  <si>
    <t>WHITMEYER'S TEXAS BOURBON WHISKEY 90 PR.-DELETED</t>
  </si>
  <si>
    <t>WHITMEYER'S SPACE CITY VODKA 80 PR.-DELETED</t>
  </si>
  <si>
    <t>RUSSELL'S RSV SGL BARREL PVT BARREL W/ BARREL 110 PR. 750 ML</t>
  </si>
  <si>
    <t>SHELTA CAVERN WHISKEYNAUT HOPS FLAVORED WSKY 80 PR.-DELETED</t>
  </si>
  <si>
    <t>A009673</t>
  </si>
  <si>
    <t>SHELTA CAVERN ABSINTHE VERTE LIQUEUR 140 PR.-DELETED</t>
  </si>
  <si>
    <t>OLD FITZGERALD DECANTER BIB BOURBON 100 PR. 8 YR.</t>
  </si>
  <si>
    <t>CORNER CREEK BOURBON WHISKEY 100PR. 10 YR.</t>
  </si>
  <si>
    <t>WESTERN SON WATERMELON VODKA 60 PR. 750 ML-DELETED</t>
  </si>
  <si>
    <t>WESTERN SON LIME VODKA 60 PR.750 ML-DELETED</t>
  </si>
  <si>
    <t>A009680</t>
  </si>
  <si>
    <t>SANTO PURO MEZQUILA 80 PR. 750 ML-DELETED</t>
  </si>
  <si>
    <t>A009682</t>
  </si>
  <si>
    <t>JEFFERSON'A GS CH PICHON BARON FRENCH OAK CASK FINISH 90 PR.</t>
  </si>
  <si>
    <t>TEQUILA OCHO EXTRA ANEJO 80 PR. 750 ML</t>
  </si>
  <si>
    <t>A009684</t>
  </si>
  <si>
    <t>WESTERN GRACE BRANDY 80 PR. 750 ML</t>
  </si>
  <si>
    <t>ARDBEG DRUM SINGLE MALT SCOTCH 92 PR. 750 ML-DELETED</t>
  </si>
  <si>
    <t>GLENMORANGIE ALLTA SINGLE MALT SCOTCH 102 PR. 750 ML</t>
  </si>
  <si>
    <t>YELLOW SPOT IRISH WHISKEY 92 PR. 750 ML</t>
  </si>
  <si>
    <t>A009688</t>
  </si>
  <si>
    <t>HOUSE OF SUNTORY MIXED PACK 84 PR. 750 ML-DELETED</t>
  </si>
  <si>
    <t>A009689</t>
  </si>
  <si>
    <t>DIXIE SOUTHERN WILDFLOWER VODKA 80 PR. 750 ML-DELETED</t>
  </si>
  <si>
    <t>A009690</t>
  </si>
  <si>
    <t>DIXIE SOUTHERN PEACH VODKA 80 PR. 750 ML-DELETED</t>
  </si>
  <si>
    <t>A009691</t>
  </si>
  <si>
    <t>CHICKEN COCK BEER BARREL SELECT WHISKEY 90 PR. 750 ML</t>
  </si>
  <si>
    <t>A009692</t>
  </si>
  <si>
    <t>SPEYBURN SINGLE MALT SCOTCH 92 PR. 15 YR. 750 ML</t>
  </si>
  <si>
    <t>BOMBORA VODKA- AUSTRALIA 80 PR. 750 ML-DELETED</t>
  </si>
  <si>
    <t>A009694</t>
  </si>
  <si>
    <t>COORANBONG VODKA- AUSTRALIA 80 PR. 750 ML-DELETED</t>
  </si>
  <si>
    <t>A009695</t>
  </si>
  <si>
    <t>DUALITY DOUBLE MALT WHISKEY 88 PR. 750 ML-DELETED</t>
  </si>
  <si>
    <t>BLENDED MALT</t>
  </si>
  <si>
    <t>A009696</t>
  </si>
  <si>
    <t>RESURGENS RYE WHISKEY 86 PR. 750 ML-DELETED</t>
  </si>
  <si>
    <t>ROYAL DOCK NAVY STRENGTH GIN- ENGLAND 114 PR. 750 ML-DELETED</t>
  </si>
  <si>
    <t>AVERELL DAMSON GIN 66 PR. 750 ML-DELETED</t>
  </si>
  <si>
    <t>THE SCARLET IBIS RUM- TRINIDAD &amp; TOBAGO 98 PR. 750 ML</t>
  </si>
  <si>
    <t>A009701</t>
  </si>
  <si>
    <t>AMARO ALTA VERDE LIQUEUR- ITALY 48 PR. 750 ML-DELETED</t>
  </si>
  <si>
    <t>A009702</t>
  </si>
  <si>
    <t>ZIRPENZ STONE PINE LIQUEUR- FRANCE 70 PR. 750 ML-DELETED</t>
  </si>
  <si>
    <t>A009703</t>
  </si>
  <si>
    <t>DOLIN GENEPY le CHAMOIS LIQUEUR- FRANCE 90 PR. 750 ML</t>
  </si>
  <si>
    <t>A009704</t>
  </si>
  <si>
    <t>BLUME MARILLEN APRICOT EAU-de-VIE BRANDY 80 PR. 750-DELETED</t>
  </si>
  <si>
    <t>PEAR WILLIAMS PURKHART EAU-de-VIE BRANDY 80 PR-DELETED. 750</t>
  </si>
  <si>
    <t>A009706</t>
  </si>
  <si>
    <t>1792 AGED BOURBON 125 PR. 12 YR.  750 ML</t>
  </si>
  <si>
    <t>WILD TURKEY MASTER'S KEEP CORNERSTONE RYE WHISKEY 109 PR. 7</t>
  </si>
  <si>
    <t>A009709</t>
  </si>
  <si>
    <t>WHISTLEPIG FARMSTOCK CROP NO. 002 RYE WHISKEY 100 PR. 750 ML</t>
  </si>
  <si>
    <t>GIBSON ISLA DE CONCHAS SPICED RUM 90 PR. 750 ML-DELETED</t>
  </si>
  <si>
    <t>A009711</t>
  </si>
  <si>
    <t>KNOB CREEK QUARTER OAK BOURBON WHISKEY 100 PR. 750 ML</t>
  </si>
  <si>
    <t>A009712</t>
  </si>
  <si>
    <t>BAKERS BOURBON WHISKEY 107 PR. 13 YR. 750 ML</t>
  </si>
  <si>
    <t>STRANAHAN'S SMALL BATCH CASK PROOF WHISKEY 94 PR. 750 ML</t>
  </si>
  <si>
    <t>A009715</t>
  </si>
  <si>
    <t>KENTUCKY OWL OLD BATCH #3 RYE WHISKEY 114 PR. 10 YR. 750 ML</t>
  </si>
  <si>
    <t>MICHTER'S TOASTED BARREL FINISH SOUR MASH 86 PR.</t>
  </si>
  <si>
    <t>A009717</t>
  </si>
  <si>
    <t>E.H. TAYLOR AMARANTH B.I.B. BOURBON 100 PR. 750 ML</t>
  </si>
  <si>
    <t>WELLER FULL PROOF BOURBON 114 PR. 750 ML</t>
  </si>
  <si>
    <t>A009719</t>
  </si>
  <si>
    <t>BUFFALO TRACE BOURBON W/ BARREL 90 PR. 750 ML</t>
  </si>
  <si>
    <t>COURAGE &amp; CONVICTION SINGLE MALT WHISKEY 92 PR. 3 YR. 750 ML</t>
  </si>
  <si>
    <t>WESTERN SON VODKA COMBO PK (3 REG/3 BLUEBERY) 80 PR.-DELETED</t>
  </si>
  <si>
    <t>A009722</t>
  </si>
  <si>
    <t>ELMER T. LEE 100TH BOURBON 100 PR. 750 ML</t>
  </si>
  <si>
    <t>WHISTLEPIG DOUBLE MALT WHISKEY 92 PR. 18 YR. 750 ML</t>
  </si>
  <si>
    <t>THE MACALLAN EDITION #5 SINGLE MALT SCOTCH 97 PR. 750 ML</t>
  </si>
  <si>
    <t>A009725</t>
  </si>
  <si>
    <t>THE MACALLAN CLASSIC CUT 2019 105 PR. 750 ML</t>
  </si>
  <si>
    <t>A009726</t>
  </si>
  <si>
    <t>EL MAYOR CRISTALINO ANEJO TEQUILA 80 PR. 750 ML</t>
  </si>
  <si>
    <t>JOHN EMERALD PURVEYORS RYE WHISKEY 86 PR. 750 ML</t>
  </si>
  <si>
    <t>A009728</t>
  </si>
  <si>
    <t>PURVEYORS SIRIES DOUBLE OAK BOURBON 86 PR. 750 ML</t>
  </si>
  <si>
    <t>A009729</t>
  </si>
  <si>
    <t>VILLA ONE REPOSADO TEQUILA 80 PR. 750 ML</t>
  </si>
  <si>
    <t>VILLA ONE ANEJO TEQUILA 80 PR. 750 ML-DELETED</t>
  </si>
  <si>
    <t>CHAIRMENS RSV MASTER COLL JD1/COLUMN 2011 RUM 750 ML-DELETED</t>
  </si>
  <si>
    <t>CHAIRMAN'S RSV MASTER COLL. JD1 106 PR. 19 YR 750 ML-DELETED</t>
  </si>
  <si>
    <t>A009733</t>
  </si>
  <si>
    <t>CHAIRMAN'S RSV MASTER COLL. JD/VD 2006 112 PR 750 ML-DELETED</t>
  </si>
  <si>
    <t>A009734</t>
  </si>
  <si>
    <t>ADMIRAL RODNEY ROYAL OAK RUM 80 PR. 750 ML-DELETED</t>
  </si>
  <si>
    <t>ADMIRAL RODNEY PRINCESSA RUM 80 PR. 750 ML-DELETED</t>
  </si>
  <si>
    <t>A009736</t>
  </si>
  <si>
    <t>ADMIRAL RODNEY FORMIDABLE RUM 80 PR. 750 ML</t>
  </si>
  <si>
    <t>PLANTATION AUSTRALIA 2007 RUM 98 PR. 750 ML-DELETED</t>
  </si>
  <si>
    <t>A009738</t>
  </si>
  <si>
    <t>PLANTATION SGL CASK 2019 TRINIDAD 1997 RUM 750 ML-DELETED</t>
  </si>
  <si>
    <t>LONG POND ITP 15 JOHN DORE RUM 90 PR. 750 ML-DELETED</t>
  </si>
  <si>
    <t>A009740</t>
  </si>
  <si>
    <t>PLANTATION SGL CASK 2019 GUATEMALA XO RUM 750 ML-DELETED</t>
  </si>
  <si>
    <t>KENTUCKY OWL BOURBON BATCH #12 117.8 PR. 750 ML</t>
  </si>
  <si>
    <t>MICHTERS KENTUCKY STRAIGHT RYE WHISKEY 92 PR. 10 YR. 750 ML</t>
  </si>
  <si>
    <t>A009743</t>
  </si>
  <si>
    <t>PLANTATION PERU VINTAGE 2004 RUM 86 PR. 750 ML-DELETED</t>
  </si>
  <si>
    <t>A009744</t>
  </si>
  <si>
    <t>WILLET FMLY EST. IDENTITY CRISIS RYE MBH (6 BTL) 120 PR 7 YR</t>
  </si>
  <si>
    <t>A009745</t>
  </si>
  <si>
    <t>WILLET FAMILY EST. SGL BARREL BOURBON (6 BTL) 128 PR. 6 YR.</t>
  </si>
  <si>
    <t>A009746</t>
  </si>
  <si>
    <t>WONDERBIRD SPIRITS GIN NO. 61 90 PR. 750 ML-DELETED</t>
  </si>
  <si>
    <t>A009747</t>
  </si>
  <si>
    <t>WILLET FMLY EST. IDENITY CRISIS RYE MBH (1 BTL) 120 PR. 7 YR</t>
  </si>
  <si>
    <t>A009748</t>
  </si>
  <si>
    <t>WILLET FAMILY EST. SGL BARREL BOURBON (1 BTL) 128 PR. 6 YR.</t>
  </si>
  <si>
    <t>WORTHY PARK SGL ESTATE 2006 RUM 126 PR. 750 ML-DELETED</t>
  </si>
  <si>
    <t>A009752</t>
  </si>
  <si>
    <t>LITTLE BOOK THE ROAD HOME STRAIGHT BOURBON 122 PR. 750 ML</t>
  </si>
  <si>
    <t>A009753</t>
  </si>
  <si>
    <t>MAKERS MARK WOOD FINISHING SERIES BOURBON 108 PR. 750 ML</t>
  </si>
  <si>
    <t>A009756</t>
  </si>
  <si>
    <t>SUZE APERTIF LIQUEUR- FRANCE 40 PR. 750 ML-DELETED</t>
  </si>
  <si>
    <t>A009757</t>
  </si>
  <si>
    <t>WHISTLEPIG THE BOSS HOG N0. 8 LAPULAPU'S PACIFIC RYE 104 PR.</t>
  </si>
  <si>
    <t>A009759</t>
  </si>
  <si>
    <t>CRUZAN ESTATE DIAMOND DARK RUM 80 PR. 750 ML-DELETED</t>
  </si>
  <si>
    <t>A009760</t>
  </si>
  <si>
    <t>CRUZAN ESTATE DIAMOND LIGHT RUM 80 PR. 750 ML-DELETED</t>
  </si>
  <si>
    <t>SPEYBURN SINGLE MALT SCOTCH 92 PR. 18 YR. 750 ML-DELETED</t>
  </si>
  <si>
    <t>GLENFIDDICH GRAND CRU SGL MALT SCOTCH 80 P 750 ML-DELETED</t>
  </si>
  <si>
    <t>GAME OF THRONES- SONG OF FIRE 81 PR. 750 ML</t>
  </si>
  <si>
    <t>GAME OF THRONES- A SONG OF ICE 80 PR. 750 ML</t>
  </si>
  <si>
    <t>A009765</t>
  </si>
  <si>
    <t>TEMPUS FUGIT LIQUEUR DE VIOLETTES 44 PR.-DELETED</t>
  </si>
  <si>
    <t>BULLEIT SGL BARREL BOURBON W/ BARREL 104 PR. 750 ML</t>
  </si>
  <si>
    <t>MURDER CREEK DIXIE DIZZY PICKLE MOONSHINE 40 PR. 750 ML</t>
  </si>
  <si>
    <t>MURDER CREEK WATERMELON MOONSHINE 40 PR. 750 ML</t>
  </si>
  <si>
    <t>MURDER CREEK BLUEBERRY MOONSHINE 40 PR. 750 ML</t>
  </si>
  <si>
    <t>A009770</t>
  </si>
  <si>
    <t>THE GLENLIVET ENIGMA SINGLE MALT SCOTCH 121 PR 750 M-Deleted</t>
  </si>
  <si>
    <t>A009771</t>
  </si>
  <si>
    <t>POLI CLEAOPTRA GRAPPA- ITALY 80 PR. 750 ML-DELETED</t>
  </si>
  <si>
    <t>A009772</t>
  </si>
  <si>
    <t>POLI BARRIQUE GRAPPA- ITALY 80 PR. 750 ML-DELETED</t>
  </si>
  <si>
    <t>POLI MORBIDA GRAPPA- ITALY 80 PR. 750 ML</t>
  </si>
  <si>
    <t>PEERLESS SMALL BATCH KENTUCKY  RYE WHISKEY 108PR. 750ML</t>
  </si>
  <si>
    <t>A009775</t>
  </si>
  <si>
    <t>CHICKEN COCK KENTUCKY STRAIGHT BOURBON 90 PR. 750 ML</t>
  </si>
  <si>
    <t>MARTELL CORDAN BLEU COGNAC 80 PR. 750 ML</t>
  </si>
  <si>
    <t>COURVOISIER AVANT GARDE COGNAC 80 PR. 750 ML</t>
  </si>
  <si>
    <t>LUNAZUL PRIMERO ANEJO TEQUILA 80 PR. 750 ML</t>
  </si>
  <si>
    <t>A009779</t>
  </si>
  <si>
    <t>CLEAR CREEK CHERRY BRANDY 80 PR. 750 ML-DELETED</t>
  </si>
  <si>
    <t>MURDER CREEK PECAN PRALINE MOONSHINE 40 PR. 750 ML</t>
  </si>
  <si>
    <t>ANGELS ENVY CASK STRENGTH BOURBON 122 PR. 750 ML</t>
  </si>
  <si>
    <t>GAME OF THRONES SIX KINGDOMS-MORTLACH SGL MALT 92 PR. 15 YR.</t>
  </si>
  <si>
    <t>GRANDER RUM- PANAMA 90 PR. 8 YR. 750 ML-DELETED</t>
  </si>
  <si>
    <t>GRANDER RYE FINISHED RUM- PANAMA 100 PR. 750 ML</t>
  </si>
  <si>
    <t>GRANDER RUM- PANAMA 90 PR. 12 YR. 750 ML-DELETED</t>
  </si>
  <si>
    <t>GEORGIA GOLD RUM 80 PR. 750 ML</t>
  </si>
  <si>
    <t>289</t>
  </si>
  <si>
    <t>SLH TRADING CO. LLC</t>
  </si>
  <si>
    <t>A009790</t>
  </si>
  <si>
    <t>GEORGIA GOLD COFFEE RUM 80 PR. 750 ML</t>
  </si>
  <si>
    <t>JOSEPH MAGNUS CIGAR BLEND BOURBON 750 ML</t>
  </si>
  <si>
    <t>MURRAY HILL CLUB BOURBON 103 PR. 750 ML</t>
  </si>
  <si>
    <t>A009794</t>
  </si>
  <si>
    <t>JOHNNIE WALKER BLUE YR OF THE TIGER SCOTCH WHISKEY 92 PR. 75</t>
  </si>
  <si>
    <t>A009795</t>
  </si>
  <si>
    <t>WHISTLEPIG FARMSTOCK RYE CROP 3 WHISKEY 86 PR. 750 ML</t>
  </si>
  <si>
    <t>A009796</t>
  </si>
  <si>
    <t>FOURSQUARE SAGACITY DARK RUM- BARBADOS 96 PR. 750 ML</t>
  </si>
  <si>
    <t>A009797</t>
  </si>
  <si>
    <t>PATRON GRAN SMOKY SILVER TEQUILA 101 PR. 750 ML-DELETED</t>
  </si>
  <si>
    <t>BSB - BROWN SUGAR BBN DELISTED 60 PR. 2 YR. 750 ML-DELETED</t>
  </si>
  <si>
    <t>A009799</t>
  </si>
  <si>
    <t>COCKSPUR VSOR RUM- BARBADOS 80 PR. 750 ML-DELETED</t>
  </si>
  <si>
    <t>JOSE CUERVO REPOSADO LA REDERVA DE LA FAMILLIA 80 PR. 750 ML</t>
  </si>
  <si>
    <t>A009805</t>
  </si>
  <si>
    <t>DR. STONER'S COMBINATION PACK 84 PR.-DELETED</t>
  </si>
  <si>
    <t>A009806</t>
  </si>
  <si>
    <t>MAESTRO DOBEL SELECT DIAMANTE TEQUILA 80 PR.</t>
  </si>
  <si>
    <t>ORALE GOLD- 100% BLUE AGAVE 80 PR. 750 ML-DELETED</t>
  </si>
  <si>
    <t>A009816</t>
  </si>
  <si>
    <t>HAVANA CLUB CLASICO BLANCO RUM- P. RICO 80 PR. 750 ML-DELETE</t>
  </si>
  <si>
    <t>A009817</t>
  </si>
  <si>
    <t>JAMESON TRILOGY PACK 80 PR. 750 ML-Deleted</t>
  </si>
  <si>
    <t>A009818</t>
  </si>
  <si>
    <t>WHISTLEPIG SELECT STRAIGHT RYE WHISKEY 108 PR. 10 YR. 750 ML</t>
  </si>
  <si>
    <t>THE CLOVER SINGLE BARREL RYE WHISKEY 92 PR. 4 YR. 750 ML</t>
  </si>
  <si>
    <t>A009821</t>
  </si>
  <si>
    <t>SVOL SWEDISH AQUAVIT 80 PR. 750 ML-DELETED</t>
  </si>
  <si>
    <t>EZRA BROOKS PERSONEL SELECT DISTILLER'S COLLECTION 107 PR. 7</t>
  </si>
  <si>
    <t>YELLOWSTONE SINGLE BARREL SELECT 109 PR. 750 ML</t>
  </si>
  <si>
    <t>YELLOWSTONE SINGLE BARREL SELECT  115 PR. 750 ML</t>
  </si>
  <si>
    <t>REBEL PERSONAL SELECT DISTILLER'S COLL. 113 PR. 750 ML</t>
  </si>
  <si>
    <t>A009827</t>
  </si>
  <si>
    <t>WORTHY PARK ESTATE RSV 2006 RUM- JAMAICA 126 PR. 750 ML</t>
  </si>
  <si>
    <t>RUSSIAN STANDARD PLATINUM VODKA-RUSSIA 80 PR. 750 ML-DELETED</t>
  </si>
  <si>
    <t>SUGARLANDS SILVER CLOUD TENN SOUR MASH MSHINE 75 ML-DELETED</t>
  </si>
  <si>
    <t>A009830</t>
  </si>
  <si>
    <t>DAYTON INTER. SPEEDWAY LE CORN WHISKEY 100 PR 750 ML-DELETED</t>
  </si>
  <si>
    <t>A009831</t>
  </si>
  <si>
    <t>SUGARLANDS BLOCKADER'S BLACKBERRY MSHINE 750 ML-DELETED</t>
  </si>
  <si>
    <t>A009833</t>
  </si>
  <si>
    <t>FOURSQUARE NOBILIARY DARK RUM- BARBADOS 124 PR. 750 ML</t>
  </si>
  <si>
    <t>MURDER CREEK BANANA PUDDING MOONSHINE 40 PR. 750 ML</t>
  </si>
  <si>
    <t>A009836</t>
  </si>
  <si>
    <t>OLD GRAND DAD B.I.B. BOURBON 100 PR. 750 ML-DELETED</t>
  </si>
  <si>
    <t>KENTUCKY MIST CORN WHISKEY 100 PR. 750 ML</t>
  </si>
  <si>
    <t>297</t>
  </si>
  <si>
    <t>KENTUCKY MIST MOONSHINE INC.</t>
  </si>
  <si>
    <t>KENTUCKY MIST MOONSHINE 100 PR. 750 ML</t>
  </si>
  <si>
    <t>KENTUCKY MIST INFUSED BLACKBERRY MOONSHINE 80 PR. 750 ML</t>
  </si>
  <si>
    <t>KENTUCKY MIST INFUSED STRAWBERRY MOONSHINE 80 PR. 750 ML</t>
  </si>
  <si>
    <t>KENTUCKY MIST INFUSED PEACH MOONSHINE 80 PR. 750 ML</t>
  </si>
  <si>
    <t>KENTUCKY MIST INFUSED GRAPE MOONSHINE 80 PR. 750 ML</t>
  </si>
  <si>
    <t>KENTUCKY MIST LEMONADE MOONSHINE 50 PR. 750 ML</t>
  </si>
  <si>
    <t>KENTUCKY MIST CARMEL APPLE MOONSHINE 50 PR. 750 ML</t>
  </si>
  <si>
    <t>KENTUCKY MIST APPLE PIE MOONSHINE 50 PR. 750 ML</t>
  </si>
  <si>
    <t>KVOK CRANBERRY VODKA 80 PR. 750 ML</t>
  </si>
  <si>
    <t>KVOK MANGO VODKA 80 PR. 750 ML</t>
  </si>
  <si>
    <t>WHITESBURGH 1902 HANDCRAFTED VODKA 80 PR. 750 ML</t>
  </si>
  <si>
    <t>WILD TURKEY MASTER'S KEEP B.I.B BOURBON 100 PR. 750 ML</t>
  </si>
  <si>
    <t>A009851</t>
  </si>
  <si>
    <t>CHICKEN COCK BEER BARREL FINISH RYETEOUSE BLONDE WHISKEY 90</t>
  </si>
  <si>
    <t>A009852</t>
  </si>
  <si>
    <t>GEORGE KEEL PEACH WHISKEY 90 PR. 750 ML</t>
  </si>
  <si>
    <t>GEORGE KEEL BLUE PEACH MOONSHINE 50 PR. 750 ML</t>
  </si>
  <si>
    <t>GEORGE KEEL ISLA DE CONCHAS SILVER RUM 80 750ML</t>
  </si>
  <si>
    <t>GEORGE KEEL DRAGON'S BREATH WHISKEY 100 PR. 750 ML</t>
  </si>
  <si>
    <t>ELIJAH CRAIG TOASTED BARREL BOURBON 94 PR. 750</t>
  </si>
  <si>
    <t>CRYSTAL HEAD PRIDE LIMITED EDITION 80 PR. 750 ML</t>
  </si>
  <si>
    <t>A009858</t>
  </si>
  <si>
    <t>E.H. TAYLOR MARRIAGE BOURBON B.I.B. 100 PR. 18 YR. 750 ML</t>
  </si>
  <si>
    <t>A009859</t>
  </si>
  <si>
    <t>CODIGO 1530 BARREL STRENGTH ANEJO TEQUILA 80 PR. 750 ML</t>
  </si>
  <si>
    <t>A009860</t>
  </si>
  <si>
    <t>CODIGO 1530 GEORGE STRAIT ENCORE ANEJO TEQUILA 80 PR. 750 ML</t>
  </si>
  <si>
    <t>A009862</t>
  </si>
  <si>
    <t>MAESTRO DOBEL BARREL SELECTION DIAMOND TEQUILA 80 PR. 750 ML</t>
  </si>
  <si>
    <t>MAESTRO DOBEL BARREL SELECTION ANEJO TEQUILA 80 PR. 750 ML</t>
  </si>
  <si>
    <t>A009864</t>
  </si>
  <si>
    <t>CODIGO 1530 XII EXTRA ANEJO TEQUILA 80 PR. 12 YR. 750 ML</t>
  </si>
  <si>
    <t>OLD FORESTER SINGLE BARREL- BARREL SELECTION 100 PR. 750 ML</t>
  </si>
  <si>
    <t>OLD FORESTER SGL BARREL / BARREL STRENGTH- BARREL SELECTION</t>
  </si>
  <si>
    <t>A009868</t>
  </si>
  <si>
    <t>WHISTLEPIG LE HOMESTOCK BLENDED WHISKEY 86 PR. 750 ML</t>
  </si>
  <si>
    <t>HIGH WEST BARREL SELECT DBL RYE MALBEC CASK WHISKEY 99 PR. 7</t>
  </si>
  <si>
    <t>A009870</t>
  </si>
  <si>
    <t>KNOB CREEK BOURBON 100 PR. 15 YR. 750 ML</t>
  </si>
  <si>
    <t>A009871</t>
  </si>
  <si>
    <t>BASIL HAYDEN'S RYE WHISKEY 80 PR. 10 YR. 750 ML</t>
  </si>
  <si>
    <t>OLE HENRY DISTILLERS SPECIAL SMALL BATCH CORN WHISKEY 90 PR.</t>
  </si>
  <si>
    <t>ARDBEG WEE BEASTIE SINGLE MALT SCOTCH 94 PR. 5 YR. 750 ML</t>
  </si>
  <si>
    <t>GLENMORANGIE THE CADBOLL ESTATE SGL MALT 86 PR. 15 YR. 75</t>
  </si>
  <si>
    <t>ARDBEG BLAAACK SINGLE MALT SCOTCH 92 PR. 750 ML-DELETED</t>
  </si>
  <si>
    <t>WELLER SINGLE BARREL BOURBON 97 PR. 750 ML</t>
  </si>
  <si>
    <t>A009877</t>
  </si>
  <si>
    <t>BRECKENRIDGE DARK ARTS WHISKEY 92 PR. 5 YR. 750 ML</t>
  </si>
  <si>
    <t>A009879</t>
  </si>
  <si>
    <t>KLEOS MASTIHA SPIRIT- GREECE 60 PR. 750 ML-DELETED</t>
  </si>
  <si>
    <t>BLANTON'S GOLD BOURBON 103 PR. 750 ML</t>
  </si>
  <si>
    <t>A009881</t>
  </si>
  <si>
    <t>BLACK TOT BRITISH ROYAL NAVY RUM 106 PR. 750 ML-DELETED</t>
  </si>
  <si>
    <t>THE MACALLAN DBL CASK MATURED SGL MALT SCOTCH 86 PR. 18 YR.</t>
  </si>
  <si>
    <t>STRANAHAN BLUE PEAK WHISKEY 86 PR. 750 ML</t>
  </si>
  <si>
    <t>MAESTRO DOBEL 50 CRISTALINO EXTRA ANEJO TEQUILA 80 PR. 750 M</t>
  </si>
  <si>
    <t>THE REAL MCCOY PROHIBITION (100TH ANN.) RUM- BARBADOS 100 PR</t>
  </si>
  <si>
    <t>A009886</t>
  </si>
  <si>
    <t>KENTUCKY OWL DRY STATE- THE WISEMEAN'S BOURBON 100 PR. 750 M</t>
  </si>
  <si>
    <t>A009887</t>
  </si>
  <si>
    <t>JEFFERSON'S CHEF COLLABORATION BOURBON 90 PR. 750 ML</t>
  </si>
  <si>
    <t>PLANTATION FIJI 2005 LE RUM 80 PR. 750 ML-DELETED</t>
  </si>
  <si>
    <t>A009889</t>
  </si>
  <si>
    <t>PLANTATION ISLE OF FIJI- FIJI 80 PR. 750 ML-DELETED</t>
  </si>
  <si>
    <t>THE BUSKER BLEND IRISH WHISKEY 80 PR. 750 ML</t>
  </si>
  <si>
    <t>THE BUSKER SINGLE GRAIN IRISH WHISKEY 88 PR. 750 ML-DELETED</t>
  </si>
  <si>
    <t>THE BUSKER SINGLE MALT IRISH WHISKEY 88 PR. 750 ML-DELETED</t>
  </si>
  <si>
    <t>THE BUSKER SINGLE POT IRISH WHISKEY 88 PR. 750 ML-DELETED</t>
  </si>
  <si>
    <t>SINGLE POT IRISH WHISKEY</t>
  </si>
  <si>
    <t>HIGHLAND PARK - THE LIGHT SGL MALT SCOTCH 105 PR. 17 YR. 750</t>
  </si>
  <si>
    <t>HIGHLAND PARK - THE DARK SGL MALT SCOTCH 104 PR. 17 YR. 750</t>
  </si>
  <si>
    <t>A009897</t>
  </si>
  <si>
    <t>WHISTLEPIG BOSS HOG #7 SGL BARREL RYE 105 PR. 17 YR. 750 ML</t>
  </si>
  <si>
    <t>KNAPPOGUE CASTLE BAROLO WINE FINISHED SGL MALT 92 PR. 12 YR</t>
  </si>
  <si>
    <t>KNAPPOGUE CASTLE OLD TWIN WOOD SGL MALT SCOTCH 86 PR. 16 YR.</t>
  </si>
  <si>
    <t>A009900</t>
  </si>
  <si>
    <t>OLD BLACK BEAR VODKA 80 750 ML</t>
  </si>
  <si>
    <t>A009901</t>
  </si>
  <si>
    <t>OLD BLACK BEAR RUM 80 PR. 750 ML</t>
  </si>
  <si>
    <t>A009902</t>
  </si>
  <si>
    <t>OLD BLACK BEAR GIN 80 PR. 750 ML</t>
  </si>
  <si>
    <t>A009903</t>
  </si>
  <si>
    <t>BLUE PANTS VODKA 80 PR. 750 ML</t>
  </si>
  <si>
    <t>224</t>
  </si>
  <si>
    <t>BLUE PANTS BREWERY LLC</t>
  </si>
  <si>
    <t>A009904</t>
  </si>
  <si>
    <t>BLUE PANTS GIN 80 PR. 750 ML</t>
  </si>
  <si>
    <t>A009905</t>
  </si>
  <si>
    <t>A009906</t>
  </si>
  <si>
    <t>DAM GOOD VODKA 90 PR. 750 ML</t>
  </si>
  <si>
    <t>A009907</t>
  </si>
  <si>
    <t>TIMMERS WHITE RUM 80 PR. 750 ML</t>
  </si>
  <si>
    <t>A009908</t>
  </si>
  <si>
    <t>RANEY BARREL SHINE 80 PR. 750 ML</t>
  </si>
  <si>
    <t>A009909</t>
  </si>
  <si>
    <t>ALABAMA SHINE 100 PR. 750 ML</t>
  </si>
  <si>
    <t>A009910</t>
  </si>
  <si>
    <t>ALABAMA VODKA 80 PR. 750 ML</t>
  </si>
  <si>
    <t>A009911</t>
  </si>
  <si>
    <t>ALABAMA RUM 80 PR. 750 ML</t>
  </si>
  <si>
    <t>A009912</t>
  </si>
  <si>
    <t>ALABAMA GIN 80 PR. 750 ML</t>
  </si>
  <si>
    <t>A009913</t>
  </si>
  <si>
    <t>YELLOWHAMMER CASK STRENGTH SGL MALT WHISKEY 124 PR. 750 ML</t>
  </si>
  <si>
    <t>A009914</t>
  </si>
  <si>
    <t>BLACK PEARL RUM 80 PR. 750 ML</t>
  </si>
  <si>
    <t>A009915</t>
  </si>
  <si>
    <t>RAVON ROCK SHINE 750 ML</t>
  </si>
  <si>
    <t>234</t>
  </si>
  <si>
    <t>RAVEN ROCK DISTILLERY</t>
  </si>
  <si>
    <t>A009916</t>
  </si>
  <si>
    <t>YELLOWHAMMER LIQUEUR 46 PR. 750 ML</t>
  </si>
  <si>
    <t>A009917</t>
  </si>
  <si>
    <t>SHELTA CAVERN SPIRITS GENEVER 80 PR. 750 ML</t>
  </si>
  <si>
    <t>A009918</t>
  </si>
  <si>
    <t>BAR SPECIAL WHITE LABEL VODKA 80 PR. 750 ML</t>
  </si>
  <si>
    <t>A009919</t>
  </si>
  <si>
    <t>DREAD RIVER RUM CASK BOURBON 100 PR. 750 ML</t>
  </si>
  <si>
    <t>A009920</t>
  </si>
  <si>
    <t>MURDER CREEK MINT CHOCOLATE MOONSHINE 40 PR. 750 ML</t>
  </si>
  <si>
    <t>A009921</t>
  </si>
  <si>
    <t>SHELTA CAVERN SPIRITS WHISKEY 80 PR. 750 ML</t>
  </si>
  <si>
    <t>A009922</t>
  </si>
  <si>
    <t>BLUE PANTS SMALL BATCH WHISKEY 80 PR. 750 ML</t>
  </si>
  <si>
    <t>MURDER CREEK DIXIE HONEY MOONSHINE 40 PR. 750 ML</t>
  </si>
  <si>
    <t>A009926</t>
  </si>
  <si>
    <t>BAR SPECIAL BLUE AGAVE SPECIALTY 80 PR. 750 ML</t>
  </si>
  <si>
    <t>A009927</t>
  </si>
  <si>
    <t>BAR WHISKIES SPECIALTY 90 PR. 750 ML</t>
  </si>
  <si>
    <t>A009928</t>
  </si>
  <si>
    <t>BAR GIN SPECIALTY 88 PR. 750 ML</t>
  </si>
  <si>
    <t>A009929</t>
  </si>
  <si>
    <t>BAR BOURBON-RUM FINISHED SPECIALTY 100 PR. 750 ML</t>
  </si>
  <si>
    <t>A009930</t>
  </si>
  <si>
    <t>BAR RUM SPECIALTY 80 PR. 750 ML</t>
  </si>
  <si>
    <t>A009931</t>
  </si>
  <si>
    <t>BACK FORTY MOONSHINE 80 PR. 750 ML</t>
  </si>
  <si>
    <t>236</t>
  </si>
  <si>
    <t>BACK FORTY BEER CO.</t>
  </si>
  <si>
    <t>A009932</t>
  </si>
  <si>
    <t>BACK FORTY VODKA 80 PR. 750 ML</t>
  </si>
  <si>
    <t>A009933</t>
  </si>
  <si>
    <t>BLUE PANTS WHITE RUM 80 PR. 750 ML</t>
  </si>
  <si>
    <t>A009934</t>
  </si>
  <si>
    <t>STOUTED WHISKEY 80 PR. 750 ML</t>
  </si>
  <si>
    <t>A009935</t>
  </si>
  <si>
    <t>BLUE BEAR VODKA 80 PR. 750 ML</t>
  </si>
  <si>
    <t>A009936</t>
  </si>
  <si>
    <t>GHOST TRAIN PROVEN SPIRITS GIN 86 PR. 750 ML</t>
  </si>
  <si>
    <t>A009937</t>
  </si>
  <si>
    <t>A009938</t>
  </si>
  <si>
    <t>JOHN EMERALD CASA ESMERALDA TEQUILA 80 PR. 750 ML</t>
  </si>
  <si>
    <t>A009939</t>
  </si>
  <si>
    <t>YELLOWHAMMER HOUSE VODKA 80 PR. 750 ML</t>
  </si>
  <si>
    <t>A009940</t>
  </si>
  <si>
    <t>SCHOOLHOUSE GIN 80 PR. 750 ML</t>
  </si>
  <si>
    <t>A009941</t>
  </si>
  <si>
    <t>SCHOOLHOUSE BARREL GIN 80 PR. 750 ML</t>
  </si>
  <si>
    <t>A009942</t>
  </si>
  <si>
    <t>SCHOOLHOUSE RUM 80 PR. 750 ML</t>
  </si>
  <si>
    <t>A009943</t>
  </si>
  <si>
    <t>SCHOOLHOUSE DARK RUM 80 PR. 750 ML</t>
  </si>
  <si>
    <t>A009944</t>
  </si>
  <si>
    <t>SCHOOLHOUSE VODKA 80 PR. 750 ML</t>
  </si>
  <si>
    <t>A009945</t>
  </si>
  <si>
    <t>SCHOOLHOUSE AMERICAN WHISKEY 80 PR. 750 ML</t>
  </si>
  <si>
    <t>GEORGE KEEL CORN WHISKEY 90 PR. 750 ML</t>
  </si>
  <si>
    <t>A009947</t>
  </si>
  <si>
    <t>A009948</t>
  </si>
  <si>
    <t>GEORGE GIBSON GIN 90 PR. 750 ML</t>
  </si>
  <si>
    <t>DOMESTIC GIN</t>
  </si>
  <si>
    <t>A009949</t>
  </si>
  <si>
    <t>GEORGE GIBSON BOURBON WHISKEY 90 PR. 750 ML</t>
  </si>
  <si>
    <t>A009950</t>
  </si>
  <si>
    <t>GEORGE GIBSON BLUEBERRY BRANDY (ON-PREMICE ONLY) 80 PR.</t>
  </si>
  <si>
    <t>A009953</t>
  </si>
  <si>
    <t>YELLOWHAMMER HOUSE GIN 80 PR.</t>
  </si>
  <si>
    <t>A009955</t>
  </si>
  <si>
    <t>OLD BLACK BEAR BLACK DIAMOND VODKA 80 PR.-DELETED</t>
  </si>
  <si>
    <t>A009956</t>
  </si>
  <si>
    <t>OLD BLACK BEAR SOUTHERN PIE 80 PR.</t>
  </si>
  <si>
    <t>A009957</t>
  </si>
  <si>
    <t>OLD BLACK BEAR LIQUID SUNSHINE VODKA 80 PR.</t>
  </si>
  <si>
    <t>A009958</t>
  </si>
  <si>
    <t>OLD BLACK BEAR GOLDILOCKS VODKA 80 PR.</t>
  </si>
  <si>
    <t>A009959</t>
  </si>
  <si>
    <t>YELLOWHAMMER MERCURY-BARREL SELECT SGL MALT WHISKEY 90 PR.</t>
  </si>
  <si>
    <t>a009960</t>
  </si>
  <si>
    <t>SUGARLANDS APPALACHIAN BUTTER PECAN SIPPIN' CREAM 40 PR.</t>
  </si>
  <si>
    <t>A009961</t>
  </si>
  <si>
    <t>SUGARLANDS MARK ROGERS AMERICAN PEACH MOONSHINE 70 PR.</t>
  </si>
  <si>
    <t>A009963</t>
  </si>
  <si>
    <t>SUGARLANDS SHINE PINA COLODA MOONSHINE 70 PR.</t>
  </si>
  <si>
    <t>SUGARLANDS SHINE MAPLE BACON MOONSHINE 70 PR.-DELETED</t>
  </si>
  <si>
    <t>SUGARLANDS SHINE TALLADEGA 50TH ANN. CORN WSKY 100 P-DELETED</t>
  </si>
  <si>
    <t>A009966</t>
  </si>
  <si>
    <t>OLD BLACK BEAR TWO FACES AMERICAN LIGHT WHISKEY 80 PR.</t>
  </si>
  <si>
    <t>A009967</t>
  </si>
  <si>
    <t>ALABAMA WHITE LIGHTNING 190 PR. 750 ML</t>
  </si>
  <si>
    <t>A009968</t>
  </si>
  <si>
    <t>YELLOWHAMMER GEMINI BARREL SELECT WHISKEY 90 PR. 750 ML</t>
  </si>
  <si>
    <t>A009969</t>
  </si>
  <si>
    <t>A009970</t>
  </si>
  <si>
    <t>MURDER CREEK SOUTHERN CHERRY BOMBS MOONSHINE 40 PR. 750 ML</t>
  </si>
  <si>
    <t>A009971</t>
  </si>
  <si>
    <t>A009972</t>
  </si>
  <si>
    <t>MURDER CREEK DIXIE DIZZY PICKLE MOONSHINE 20 PR. 750 ML</t>
  </si>
  <si>
    <t>A009973</t>
  </si>
  <si>
    <t>DREAD RIVER DISTILLERS CO. SELECT WHISKEY 90 PR. 750 ML</t>
  </si>
  <si>
    <t>A009974</t>
  </si>
  <si>
    <t>A009975</t>
  </si>
  <si>
    <t>GHOST TRAIN PROVAN SPIRITS SILVER RUM 80 PR. 750 ML</t>
  </si>
  <si>
    <t>A009976</t>
  </si>
  <si>
    <t>A009977</t>
  </si>
  <si>
    <t>SINGIN RIVER VODKA 80 PR. 750 ML</t>
  </si>
  <si>
    <t>282</t>
  </si>
  <si>
    <t>SINGIN RIVER BREWING COMPANY</t>
  </si>
  <si>
    <t>A009978</t>
  </si>
  <si>
    <t>A009985</t>
  </si>
  <si>
    <t>YELLOW HOUND FOUNDERS CUT BOURBON 90 PR. 750 ML</t>
  </si>
  <si>
    <t>A009986</t>
  </si>
  <si>
    <t>CAHABA BREWING CO. SPIRIT 80 PR. 750 ML</t>
  </si>
  <si>
    <t>288</t>
  </si>
  <si>
    <t>CAHABA BREWING CO., LLC</t>
  </si>
  <si>
    <t>A009987</t>
  </si>
  <si>
    <t>CAHABA BREWING CO. MALT WHISKEY 86 PR. 750 ML</t>
  </si>
  <si>
    <t>A009988</t>
  </si>
  <si>
    <t>YELLOWHAMMER HOUSE RUM 80 PR. 750 ML</t>
  </si>
  <si>
    <t>A009991</t>
  </si>
  <si>
    <t>YELLOWHAMMER RUM 80 PR. 750 ML</t>
  </si>
  <si>
    <t>A009992</t>
  </si>
  <si>
    <t>CAHABA BREWING REDISTILLED GIN 90 PR. 750 ML</t>
  </si>
  <si>
    <t>A009993</t>
  </si>
  <si>
    <t>CAHABA BREWING VODKA 80 PR. 750 ML</t>
  </si>
  <si>
    <t>A009994</t>
  </si>
  <si>
    <t>CAHABA BREWING CO. PEATED MALT WHISKEY 86 PR. 750 ML</t>
  </si>
  <si>
    <t>A009995</t>
  </si>
  <si>
    <t>A009996</t>
  </si>
  <si>
    <t>CAHABA SPIRITS RUM 80 PR. 750 ML</t>
  </si>
  <si>
    <t>A009997</t>
  </si>
  <si>
    <t>SPIRIT FOUR BOURBON WHISKEY 80 PR. 750 ML</t>
  </si>
  <si>
    <t>A009999</t>
  </si>
  <si>
    <t>YELLOWHAMMER CASK STRENGTH BOURBON 124 PR. 750 ML</t>
  </si>
  <si>
    <t>A010000</t>
  </si>
  <si>
    <t>KNAPPOGUE CASTLE SINGLE MALT IRISH WHISKY 92 PR. 21 YR. 750</t>
  </si>
  <si>
    <t>A010001</t>
  </si>
  <si>
    <t>4 COPAS ANEJO 80 PR. 750 ML</t>
  </si>
  <si>
    <t>A010002</t>
  </si>
  <si>
    <t>4 COPAS BLANCO 80 PR. 750 ML-DELETED</t>
  </si>
  <si>
    <t>A010003</t>
  </si>
  <si>
    <t>4 COPAS REPOSADO 80 PR. 750 ML-DELETED</t>
  </si>
  <si>
    <t>A010004</t>
  </si>
  <si>
    <t>DISTILLERS ART CRAIGELLACHIE SGL MALT SCOTCH  21 YR-DELETED</t>
  </si>
  <si>
    <t>A010005</t>
  </si>
  <si>
    <t>BUENBICHO MEZCAL 80 PR. 750 ML-DELETED</t>
  </si>
  <si>
    <t>CASA D'ARISTI KALANI COCO- MEXICO 60 PR. 750 ML-DELETED</t>
  </si>
  <si>
    <t>A010007</t>
  </si>
  <si>
    <t>CASA D'ARISTI XTA- MEXICO 70 PR. 750 ML-DELETED</t>
  </si>
  <si>
    <t>A010008</t>
  </si>
  <si>
    <t>CASA D'ARISTI HUANA- MEXICO 60 PR. 750 ML-DELETED</t>
  </si>
  <si>
    <t>A010009</t>
  </si>
  <si>
    <t>DISTILLERS ART BLAIR ATHOL SGL MALT SCOTCH 111 PR 75-DELETED</t>
  </si>
  <si>
    <t>A010010</t>
  </si>
  <si>
    <t>DISTILLERS ART MACALLAN SGL MALT SCOTCH 110 P 750 M-DELETED</t>
  </si>
  <si>
    <t>A010011</t>
  </si>
  <si>
    <t>ESPIRITU LAURO JOVEN MEXCAL 80 PR. 750 ML-DELETED</t>
  </si>
  <si>
    <t>A010012</t>
  </si>
  <si>
    <t>FERDINANDS DRY GIN- GERMANY 88 PR. 750 ML-DELETED</t>
  </si>
  <si>
    <t>A010013</t>
  </si>
  <si>
    <t>MIEL DE TIERRA SALMIANA MEZCAL 90 PR. 750 ML-DELETED</t>
  </si>
  <si>
    <t>A010014</t>
  </si>
  <si>
    <t>PATAKA GINGER LIQUEUR- FRANCE 70 PR. 750 ML-DELETED</t>
  </si>
  <si>
    <t>A010016</t>
  </si>
  <si>
    <t>RON CARIBE GOLD RUM- MEXICO 80 PR. 8 YR. 750 ML-DELETED</t>
  </si>
  <si>
    <t>A010017</t>
  </si>
  <si>
    <t>NOTARIS BARTENDER CHOICE GIN- HOLLAND 94 PR. 750 ML-DELETED</t>
  </si>
  <si>
    <t>A010018</t>
  </si>
  <si>
    <t>NOTARIS GIN- HOLLAND 80 PR. 750 ML-DELETED</t>
  </si>
  <si>
    <t>A010020</t>
  </si>
  <si>
    <t>SANTO CUVISO BACANORA JOVEN MEZCAL 90 PR. 750 ML-DELETED</t>
  </si>
  <si>
    <t>A010021</t>
  </si>
  <si>
    <t>SOTOL COYOTE CHIHUAHUA MEZCAL 100 PR. 750 ML-DELETED</t>
  </si>
  <si>
    <t>A010022</t>
  </si>
  <si>
    <t>SOTOL COYOTE DURANGO MEZCAL 86 PR. 750 ML-DELETED</t>
  </si>
  <si>
    <t>A010023</t>
  </si>
  <si>
    <t>SPIRIT OF HVN GIN- SWEDEN 80 PR. 750 ML-DELETED</t>
  </si>
  <si>
    <t>A010024</t>
  </si>
  <si>
    <t>SPIRIT OF HVN HVENUS RYE WHISKEY 91 PR. 750 ML-DELETED</t>
  </si>
  <si>
    <t>A010025</t>
  </si>
  <si>
    <t>TUVE BLACK NOTE AMARO- ITALY 42 PR. 750 ML-DELETED</t>
  </si>
  <si>
    <t>A010026</t>
  </si>
  <si>
    <t>TUVE BITTER- ITALY 50 PR. 750 ML-DELETED</t>
  </si>
  <si>
    <t>A010027</t>
  </si>
  <si>
    <t>VERGNANO CIOCO LIQUEUR- ITALY 33 PR. 750 ML-DELETED</t>
  </si>
  <si>
    <t>A010028</t>
  </si>
  <si>
    <t>VERGNANO MARASCHINO LIQ.- ITALY 60 PR. 750 ML-DELETED</t>
  </si>
  <si>
    <t>A010029</t>
  </si>
  <si>
    <t>VINAS DE ORO PISCO ITALIA- PERU 82 PR. 750 ML-DELETED</t>
  </si>
  <si>
    <t>A010030</t>
  </si>
  <si>
    <t>VINAS DE ORO PISCO MOSCATEL- PERU 82 PR. 750 ML-DELETED</t>
  </si>
  <si>
    <t>A010031</t>
  </si>
  <si>
    <t>VINAS DE ORO PISCO TORONTEL- PERU 82 PR. 750 ML-DELETED</t>
  </si>
  <si>
    <t>A010032</t>
  </si>
  <si>
    <t>HEAVEN'S DOOR HWY 61 CUSTOM BLD BOURBON 93 PR. 750 ML</t>
  </si>
  <si>
    <t>BARRELL BOURBON (BATCH) 106 PR. 750 ML</t>
  </si>
  <si>
    <t>BARRELL SEAGRASS RYE WHISKEY 118 PR. 750 ML</t>
  </si>
  <si>
    <t>BARRELL RYE (BATCH) WHISKEY 106 PR. 750 ML</t>
  </si>
  <si>
    <t>BARRELL DOVETAIL BOURBON 106 PR. 750 ML</t>
  </si>
  <si>
    <t>BARRELL INFINITE BARREL BOURBON 106 PR. 750 ML</t>
  </si>
  <si>
    <t>A010038</t>
  </si>
  <si>
    <t>WHISTLEPIG BOSS HOG #5 RYE 115 PR. 17 YR. 750 ML</t>
  </si>
  <si>
    <t>PRIVATEER LETTER OF MARQUE BARREL SELECT RUM 117 PR. 750 ML</t>
  </si>
  <si>
    <t>WILDERNESS TRAIL BOURBON SMALL BATCH WHEATED BIB 100PR 750ML</t>
  </si>
  <si>
    <t>WILDERNESS TRAIL STRAIGHT RYE SMALL BATCH BIB 100PR 750ML</t>
  </si>
  <si>
    <t>DAVID NICHOLSON 1843 BOURBON 100 PR. 750 ML</t>
  </si>
  <si>
    <t>A010045</t>
  </si>
  <si>
    <t>OLD SOUL BOURBON 102 PR. 15 YR. 750 ML</t>
  </si>
  <si>
    <t>A010046</t>
  </si>
  <si>
    <t>WILD TURKEY KENTUCKY SPIRIT PVT BARREL BOURBON 101 PR. 750 M</t>
  </si>
  <si>
    <t>A010047</t>
  </si>
  <si>
    <t>TEMPLETON RYE MAPLE CASK FINISH WHISKEY 92 PR. 4 YR. 750 ML</t>
  </si>
  <si>
    <t>BELVEDERE BARTEZEK VODKA- POLAND 80 PR. 750 ML-DELETED</t>
  </si>
  <si>
    <t>PLUSH PLUM VODKA 70 PR. 750 ML</t>
  </si>
  <si>
    <t>MEIYO AGED WHISKEY- JAPAN 84 PR. 17 YR. 750 ML-DELETED</t>
  </si>
  <si>
    <t>TEMPLETON BARREL STRENGTH RYE WHISKEY 114 PR. 750 ML</t>
  </si>
  <si>
    <t>A010053</t>
  </si>
  <si>
    <t>TEMPLETON CARIBBEAN RUM CASK FINISHED RYE WHISKEY 92 PR. 750</t>
  </si>
  <si>
    <t>A010054</t>
  </si>
  <si>
    <t>BY THE DUTCH ADVOCAAT LIQUEUR 40 PR. 750 ML-DELETED</t>
  </si>
  <si>
    <t>STRANAHAN'S SHERRY CASE FINISHED BOURBON 94 PR. 750 ML</t>
  </si>
  <si>
    <t>A010057</t>
  </si>
  <si>
    <t>OLD FORESTER AMBER 150TH BATCH PR. W/ GIFT BOX 125 PR. 750 M</t>
  </si>
  <si>
    <t>KNAPPAGUE CASTLE OLD TWIN WOOD SGL MALT IRISH WHISKY 92 PR.</t>
  </si>
  <si>
    <t>HEAVEN'S DOOR RYE WHISKEY 92 PR. 750 ML</t>
  </si>
  <si>
    <t>A010060</t>
  </si>
  <si>
    <t>GEORGE DICKEL WHITE NO. 1 TENN WSKY 91 PR. 750 ML-DELETED</t>
  </si>
  <si>
    <t>A010061</t>
  </si>
  <si>
    <t>OLD FITZGERALD B.I.B. BOURBON/DECANTER 100 PR. 14 YR. 750 ML</t>
  </si>
  <si>
    <t>A010065</t>
  </si>
  <si>
    <t>CALUMET FARM BOURBON 94 PR. 12 YR. 750 ML</t>
  </si>
  <si>
    <t>CALUMET FARM BOURBON 96 PR. 14 YR. 750 ML</t>
  </si>
  <si>
    <t>A010067</t>
  </si>
  <si>
    <t>CHICKEN COCK KENTUCKY RYE WHISKE90 PR. 750 ML-DELETED</t>
  </si>
  <si>
    <t>A010068</t>
  </si>
  <si>
    <t>MICHTER'S TOASTED BARREL PR. RYE WHISKEY 108 PR. 750 ML</t>
  </si>
  <si>
    <t>BLADE &amp; BOW BOURBON 91 PR. 750 ML</t>
  </si>
  <si>
    <t>A010070</t>
  </si>
  <si>
    <t>BULLEIT BLENDER'S SELECT BOURBON 100 PR. 750 ML</t>
  </si>
  <si>
    <t>RABBIT HOLE CAVEHILL BOURBON 95 PR. 750 ML</t>
  </si>
  <si>
    <t>REDBREAST IRISH WHISKEY 109 PR. 27 YR. 750 ML</t>
  </si>
  <si>
    <t>MIDLETON BARRY CROCKETT LEGACY IRISH WHISKEY 92 PR. 750 ML</t>
  </si>
  <si>
    <t>RED SPOT IRISH WHISKEY 92 PR. 12 YR. 750 ML</t>
  </si>
  <si>
    <t>A010075</t>
  </si>
  <si>
    <t>THE BUSKER MULTI PACK 80 PR. 750 ML-DELETED</t>
  </si>
  <si>
    <t>PLANTERAY ISLE OF FIJI RUM 80 PR. 750 ML-DELETED</t>
  </si>
  <si>
    <t>JOHN EMERALD BARREL STRENGTH SGL MALT WHISKEY 118 PR. 750 ML</t>
  </si>
  <si>
    <t>WILD TURKEY RARE BREED RYE WHISKEY 112 PR. 750 ML</t>
  </si>
  <si>
    <t>A010080</t>
  </si>
  <si>
    <t>WOODFORD RESERVE BACCARAT EDITION 90 PR. 750 ML</t>
  </si>
  <si>
    <t>FOURSQUARE DETENTE RUM- BARBADOS 102 PR. 750 ML</t>
  </si>
  <si>
    <t>GREEN SPOT CHATEAU MONTELENA IRISH WHISKEY 95 PR. 750 ML</t>
  </si>
  <si>
    <t>EL TESORO SINGLE BARREL REPOSADO TEQUILA 80 PR. 750 ML</t>
  </si>
  <si>
    <t>GREEN SPOT CHATEAU LEOVILLE BARTON IRISH WHISKEY 92 PR. 750</t>
  </si>
  <si>
    <t>A010085</t>
  </si>
  <si>
    <t>CHICKEN COCK BARREL PROOF BOURBON 114 PR. 15 YR. 750 ML</t>
  </si>
  <si>
    <t>GLEN MORAY SCOTCH WHISKY 94 PR. 18 YR. 750 ML</t>
  </si>
  <si>
    <t>GLEN MORAY SINGLE MALT SCOTCH 80 PR. 15 YR. 750 ML-DELETED</t>
  </si>
  <si>
    <t>WIDOW JANE BOURBON 91 PR. 10 YR. 750 ML</t>
  </si>
  <si>
    <t>A010089</t>
  </si>
  <si>
    <t>JP WISERS CANADIAN WHISKEY 80 PR. 15 YR.-DELETED</t>
  </si>
  <si>
    <t>A010090</t>
  </si>
  <si>
    <t>JP WISERS CANADIAN WHISKEY 100 PR. 35 YR. 750 ML-DELETED</t>
  </si>
  <si>
    <t>A010091</t>
  </si>
  <si>
    <t>THE LEGENDARY SILKIE IRISH WHISKY 92 PR. 750 ML-DELETED</t>
  </si>
  <si>
    <t>A010092</t>
  </si>
  <si>
    <t>THE LEGENDARY DARK SILKIE IRISH WHISKY 92 PR. 750 ML-DELETED</t>
  </si>
  <si>
    <t>A010093</t>
  </si>
  <si>
    <t>EL MAYOR EXTRA ANEJO RUM CASK TEQUILA 80 PR. 750 ML</t>
  </si>
  <si>
    <t>GRANADA VALLET AMARI- MEXICO 70 PR. 750 ML-DELETED</t>
  </si>
  <si>
    <t>A010095</t>
  </si>
  <si>
    <t>FERNET VALLET AMARI- MEXICO 70 PR. 750 ML-DELETED</t>
  </si>
  <si>
    <t>AMARGO VALLET AMARI- MEXICO 70 PR. 750 ML-DELETED</t>
  </si>
  <si>
    <t>A010097</t>
  </si>
  <si>
    <t>ARTENOM SELECCION 1579 BLANCO TEQUILA 80 PR. 750 ML-DELETED</t>
  </si>
  <si>
    <t>A010098</t>
  </si>
  <si>
    <t>ARTENOM SELECCION 1549 BLANCO ORGANIC TEQUILA 750 ML-DELETED</t>
  </si>
  <si>
    <t>A010099</t>
  </si>
  <si>
    <t>ARTENOM SELECCION 1414 REPOSADO TEQUILA 750 ML-DELETED</t>
  </si>
  <si>
    <t>A010100</t>
  </si>
  <si>
    <t>ARTENOM SELECCION 1146 ANEJO (WOOD BOX) 80 PR 750 ML-DELETED</t>
  </si>
  <si>
    <t>HAMPDEN ESTATE RUM FIRE OVERPROOF WHITE RUM 126 P-DELETED</t>
  </si>
  <si>
    <t>FUENTESECA COSECHA BLANCO TEQUILA 80 PR. 3 YR 750 ML-DELETED</t>
  </si>
  <si>
    <t>GIFFARD CARIBBEAN PINEAPPLE LIQUEUR 50 PR. 750 ML-DELETED</t>
  </si>
  <si>
    <t>GRANDER TOASTED OAK SELECT- PANAMA 128 PR. 750 ML</t>
  </si>
  <si>
    <t>A010105</t>
  </si>
  <si>
    <t>PLANTATION LONG POND CLARNDON SAUTERNES FINISH 2007 -DELETED</t>
  </si>
  <si>
    <t>PLANTATION BARBADOS ACACIA 2009 ABC SELECT- JAMAICA 80 PR 7.</t>
  </si>
  <si>
    <t>A010107</t>
  </si>
  <si>
    <t>THE FIGHTING 69TH REGIMENT IRISH WHSY 80 PR. 750 -DELETED</t>
  </si>
  <si>
    <t>OLD ELK SGL BARREL SELECT BOURBON 90 PR. 750 ML</t>
  </si>
  <si>
    <t>410</t>
  </si>
  <si>
    <t>MIDDLE WEST SPIRITS</t>
  </si>
  <si>
    <t>OLD ELK WHEATED SGL BARREL SELECT BOURBON 90 PR. 750 ML</t>
  </si>
  <si>
    <t>OLD ELK WHEAT SGL BARREL SELECT WHISKEY 90 PR. 750 ML</t>
  </si>
  <si>
    <t>99 WATERMELON SCHNAPPS 99 PR. 750 ML-DELETED</t>
  </si>
  <si>
    <t>99 COCONUT SCHNAPPS 99 PR. 750 ML-DELETED</t>
  </si>
  <si>
    <t>99 ROOT BEER SCHNAPPS 99 PR. 750 ML-DELETED</t>
  </si>
  <si>
    <t>99 PEPPERMINT SCHNAPPS 99 PR. 750 ML-DELETED</t>
  </si>
  <si>
    <t>99 CINNAMON SCHNAPPS 99 PR. 750 ML-DELETED</t>
  </si>
  <si>
    <t>99 BUTTERSCOTCH SCHNAPPS 99 PR. 750 ML-DELETED</t>
  </si>
  <si>
    <t>GEORGE KEEL COCNUT RUM 80 PR 750 ML</t>
  </si>
  <si>
    <t>A010120</t>
  </si>
  <si>
    <t>CODIGO 1530 GEORGE STRAIT ORIGEN EXTRA ANEJO TEQUILA 80 PR.</t>
  </si>
  <si>
    <t>A010121</t>
  </si>
  <si>
    <t>WYOMING SMALL BATCH BOURBON WHISKEY 88 PR. 750 ML-DELETED</t>
  </si>
  <si>
    <t>GEORGE KEEL CINNAMON VODKA 90 PR. 750 ML</t>
  </si>
  <si>
    <t>EL TINIEBLO JOVEN MEZCAL 80 PR. 750 ML-DELETED</t>
  </si>
  <si>
    <t>LEGENT BOURBON WHISKEY 94 PR. 6 YR. 750 ML</t>
  </si>
  <si>
    <t>WHISTLEPIG OLD WORLD STRAIGHT RYE WHISKEY 86 PR. 12 YR. 750</t>
  </si>
  <si>
    <t>A010126</t>
  </si>
  <si>
    <t>KENTUCKY OWL OLD BATCH #4 RYE WHISKEY 112 PR. 10 YR. 750 ML</t>
  </si>
  <si>
    <t>BLANTON'S STRAIGHT FROM THE BARREL BOURBON 129 PR. 750 ML</t>
  </si>
  <si>
    <t>GEORGE KEEL LIME GIN 90 PR. 750 ML</t>
  </si>
  <si>
    <t>GEORGE KEEL PINEAPPLE RUM 80 PR. 750 ML</t>
  </si>
  <si>
    <t>GEORGE KEEL MANGO RUM 80 PR. 750 ML</t>
  </si>
  <si>
    <t>WIDOW JANE THE VAULTS BOURBON 99 PR. 14 YR. 750 ML</t>
  </si>
  <si>
    <t>A010132</t>
  </si>
  <si>
    <t>PLANTATION LE VINTAGE 2003 RUM- JAMAICA 94 PR. 750 ML</t>
  </si>
  <si>
    <t>A010133</t>
  </si>
  <si>
    <t>WILDERNESS TRAIL SMALL BATCH RYE WHISKEY 92 PR. 750 ML</t>
  </si>
  <si>
    <t>WILDERNESS TRAIL KENTUCKY B.I.B. BOURBON 100 PR. 6 YR. 750 M</t>
  </si>
  <si>
    <t>JED CASA ESMERALDA AGAVE TEQUILA 80 PR. 750 ML</t>
  </si>
  <si>
    <t>A010139</t>
  </si>
  <si>
    <t>HEAVEN'S DOOR BOOTLEG SERIES VOL. 3 2021 BOURBON 121 PR. 13</t>
  </si>
  <si>
    <t>OLD SOUL  BOURBON CASK STRENGTH 750 ML</t>
  </si>
  <si>
    <t>A010142</t>
  </si>
  <si>
    <t>JOHNNIE WALKER BLUE LABEL SCOTCH WHISKEY 80 PR. 750 ML</t>
  </si>
  <si>
    <t>COMPASS BOX HEDONISM SCOTCH 80 PR. 750 ML-DELETED</t>
  </si>
  <si>
    <t>COMPASS BOX PEAT MONSTER SCOTCH 80 PR. 750 ML-DELETED</t>
  </si>
  <si>
    <t>COMPASS BOX SPICE TREE 80 PR. 750 ML-DELETED</t>
  </si>
  <si>
    <t>COMPASS BOX STORY OF THE SPANIARD SCOTCH 80 P 750 ML-DELETED</t>
  </si>
  <si>
    <t>GREAT KING STREET ARTIST BLEND SCOTCH 80 PR. 750 ML-DELETED</t>
  </si>
  <si>
    <t>GREAT KING STREET GLASGOW BLEND SCOTCH 80 PR. 750 ML</t>
  </si>
  <si>
    <t>RON IZALCO CASK STRENGTH RUM 100 PR. 15 YR. 750 ML-DELETED</t>
  </si>
  <si>
    <t>RON IZALCO RUM 80 PR. 10 YR. 750 ML-DELETED</t>
  </si>
  <si>
    <t>RY3 RUM CASK FINISHED RYE WHISKEY 100 PR. 750 ML</t>
  </si>
  <si>
    <t>A010152</t>
  </si>
  <si>
    <t>FIDDLER GEORGIA HEARTLAND WHISKEY 114 PR. 750 ML-DELETED</t>
  </si>
  <si>
    <t>NOBLE OAK DOUBLE RYE WHISKEY 96 PR. 750 ML</t>
  </si>
  <si>
    <t>A010154</t>
  </si>
  <si>
    <t>NOBLE OAK DOUBLE OAK BOURBON 90 PR. 750 ML</t>
  </si>
  <si>
    <t>CLYDE MAY'S CASK STRENGTH BOURBON 120 PR. 12 YR. 750 ML</t>
  </si>
  <si>
    <t>THOMAS S. MOORE CASK FINISH CHARDONNY BOURBON 97 PR. 750 ML</t>
  </si>
  <si>
    <t>THOMAS S. MOORE CASK FINISH CAB. SAUV. BOURBON 95 PR. 750 ML</t>
  </si>
  <si>
    <t>THOMAS S. MOORE CASK FINISH PORT BOURBON 98 PR. 750 ML</t>
  </si>
  <si>
    <t>A010160</t>
  </si>
  <si>
    <t>FOURSQUARE REDOUTABLE DARK RUM- BARBADOS 122 PR. 750 ML</t>
  </si>
  <si>
    <t>CLYDE MAY'S SINGLE BARREL BOURBON 5 YR. 750 ML</t>
  </si>
  <si>
    <t>BOTTEGA BACUR GIN- ITALY 80 PR. 750 ML-DELETED</t>
  </si>
  <si>
    <t>A010163</t>
  </si>
  <si>
    <t>SMIRNOFF SPICY TAMARIND VODKA 70 PR. 750 ML</t>
  </si>
  <si>
    <t>A010165</t>
  </si>
  <si>
    <t>HUSSONGS 100% SILVER TEQUILA (MUG) 80 PR. 750 ML</t>
  </si>
  <si>
    <t>KIRK &amp; SWEENEY XO RUM- D. REPUBLIC 131 PR. 750 ML</t>
  </si>
  <si>
    <t>BARRELL ARMIDA BOURBON 112 PR. 750 ML</t>
  </si>
  <si>
    <t>MURDER CREEK DIXIE CHOCOLATE MOONSHINE 40 PR. 750 ML</t>
  </si>
  <si>
    <t>A010170</t>
  </si>
  <si>
    <t>MURDER CREEK PEANUT BUTTER MOONSHINE 40 PR. 750 ML</t>
  </si>
  <si>
    <t>MURDER CREEK ORANGE DREAMCICLE MOONSHINE 40 PR. 750 ML</t>
  </si>
  <si>
    <t>MURDER CREEK STRAWBERRY CREAM MOONSHINE 40 PR. 750 ML</t>
  </si>
  <si>
    <t>MORIN CALVADOS- FRANCE 80 PR. 750 ML-DELETED</t>
  </si>
  <si>
    <t>GREENSPOT IRISH WHISKEY 80 PR. 750 ML</t>
  </si>
  <si>
    <t>A010175</t>
  </si>
  <si>
    <t>DREAD RIVER WHITE LABLE VODKA 80 PR. 750 ML</t>
  </si>
  <si>
    <t>A010176</t>
  </si>
  <si>
    <t>HEAVEN'S DOOR 2019 BOOTLEG SERIES VOL. 1  111 PR. 26 YR. 750</t>
  </si>
  <si>
    <t>CINCORO ANEJO TEQUILA 80 PR. 750 ML</t>
  </si>
  <si>
    <t>SANTO REPOSADO TEQUILA 80 PR. 750 ML</t>
  </si>
  <si>
    <t>A010180</t>
  </si>
  <si>
    <t>HIGH N WICKED #1 THE HONORABLE BOURBON 90 PR. 12 YR. 750 ML</t>
  </si>
  <si>
    <t>A010181</t>
  </si>
  <si>
    <t>PLANTATION EXTREME #4 CLARENDON MMW 1194 RUM 80 PR.-DELETED</t>
  </si>
  <si>
    <t>PLANTATION EXTREME #4 LONG POND 1195 RUM 80 PR 750 M-DELETED</t>
  </si>
  <si>
    <t>GEORGE DICKEL SGL BARREL TENNESSEE WHISKEY 104 PR. 15 YR. 75</t>
  </si>
  <si>
    <t>REBEL CASK STRENGTH BOURBON BARREL COLLECTION 120 PR. 750 ML</t>
  </si>
  <si>
    <t>EZRA BROOKS CASK STRENGTH BOURBON BARREL COLL. 120 PR. 750</t>
  </si>
  <si>
    <t>A010189</t>
  </si>
  <si>
    <t>OLD SOUL BOURBON 99 PR. 13 YR. 750 ML</t>
  </si>
  <si>
    <t>A010190</t>
  </si>
  <si>
    <t>NEW AMSTERDAM ORANGE VODKA 70 PR. 750 ML-DELETED</t>
  </si>
  <si>
    <t>A010191</t>
  </si>
  <si>
    <t>WHISTLEPIG SELECT BARREL STRAIGHT RYE WHISKEY 86 PR. 12 YR.</t>
  </si>
  <si>
    <t>DON JULIO REPOSADO PRIMAVERA 80 PR. 750 ML</t>
  </si>
  <si>
    <t>GIFFARD CR. DE MURE LIQUEUR- FRANCE 32 PR. 750 ML-DELETED</t>
  </si>
  <si>
    <t>GIFFARD BLUE CURACAO- FRANCE 50 PR. 750 ML-DELETED</t>
  </si>
  <si>
    <t>A010195</t>
  </si>
  <si>
    <t>GIFFARD TRIPLE SEC LIQUEUR- FRANCE 70 PR. 750 ML-DELETED</t>
  </si>
  <si>
    <t>A010196</t>
  </si>
  <si>
    <t>HAMMERHEAD SINGLE MALT WHISKY 102 PR. 750 ML-DELETED</t>
  </si>
  <si>
    <t>TEMPLETON RSV SGL BARREL RYE WHISKEY 104 PR. 10 YR. 750 ML</t>
  </si>
  <si>
    <t>RUSSELL'S RESERVE BOURBON 114 PR. 13 YR. 750 ML</t>
  </si>
  <si>
    <t>GLENGOYNE SINGLE MALT SCOTCH 86 PR. 18 YR. 750 ML-DELETED</t>
  </si>
  <si>
    <t>A010202</t>
  </si>
  <si>
    <t>GLENGOYNE SINGLE MALT SCOTCH 86 PR. 12 YR. 750 ML-DELETED</t>
  </si>
  <si>
    <t>A010203</t>
  </si>
  <si>
    <t>NOBLE OAK TRINITY RESERVE BOURBON 100 PR. 750 ML</t>
  </si>
  <si>
    <t>A010204</t>
  </si>
  <si>
    <t>WHISTLEPIG ROADSTOCK RYE WHISKEY 86 PR. 750 ML</t>
  </si>
  <si>
    <t>A010206</t>
  </si>
  <si>
    <t>HEAVEN'S DOOR MBE REDBREAST CASK FINISHED BOURBON 100 PR. 1</t>
  </si>
  <si>
    <t>HEAVEN'S DOOR CASK STRENGTH SINGLE BARREL BOURBON 750 ML</t>
  </si>
  <si>
    <t>A010208</t>
  </si>
  <si>
    <t>A RIVER RUNS THROUGH IT OOEY GOOEY DISTILLED SPIRIT 40 PR. 7</t>
  </si>
  <si>
    <t>310</t>
  </si>
  <si>
    <t>A RIVER RUNS THROUGH IT DISTILLERY INC.</t>
  </si>
  <si>
    <t>A010209</t>
  </si>
  <si>
    <t>A RIVER RUNS THROUGH IT OLE MONROE 1899 AGED SPIRIT 80 PR. 7</t>
  </si>
  <si>
    <t>A010210</t>
  </si>
  <si>
    <t>A RIVER RUNS THROUGH IT MARGARITA MOONSHINE 40 PR. 750 ML</t>
  </si>
  <si>
    <t>A010211</t>
  </si>
  <si>
    <t>A RIVER RUNS THROUGH IT COCONUTTY MONKEY DISTILLED SPIRIT 40</t>
  </si>
  <si>
    <t>A010212</t>
  </si>
  <si>
    <t>A RIVER RUNS THROUGH IT LILY'S LEMON WATER 40 PR. 750 ML</t>
  </si>
  <si>
    <t>A010213</t>
  </si>
  <si>
    <t>A RIVER RUNS THROUGH IT CORN SQEEZIN 80 PR. 750 ML</t>
  </si>
  <si>
    <t>A010214</t>
  </si>
  <si>
    <t>A RIVER RUNS THROUGH IT MIDNIGHT APPLE PIE BRANDY 40 PR. 750</t>
  </si>
  <si>
    <t>A010215</t>
  </si>
  <si>
    <t>A RIVER RUNS THROUGH IT SNIDERS BRANDY 80 PR. 750 ML</t>
  </si>
  <si>
    <t>A RIVER RUNS THROUGH IT CARAMEL APPLE BRANDY 80 PR. 750 ML</t>
  </si>
  <si>
    <t>A010217</t>
  </si>
  <si>
    <t>A RIVER RUNS THROUGH IT BANANA TAFFY 40 PR. 750 ML</t>
  </si>
  <si>
    <t>A010218</t>
  </si>
  <si>
    <t>RY3 CASK STRENGTH PVT RSV RYE WHISKEY 120 PR. 750 ML</t>
  </si>
  <si>
    <t>A010219</t>
  </si>
  <si>
    <t>A010220</t>
  </si>
  <si>
    <t>FOURSQUARE SHIBBOLETH DARK RUM- BARBADOS 112 PR. 750 ML</t>
  </si>
  <si>
    <t>BLUE SPOT CASK STRENGTH IRISH WHISKEY 117 PR. 750 ML</t>
  </si>
  <si>
    <t>400 CONEJOS MEZCAL 80 PR. 750 ML</t>
  </si>
  <si>
    <t>A010223</t>
  </si>
  <si>
    <t>BARRELL SGL BARREL BOURBON 120 PR. 750 ML</t>
  </si>
  <si>
    <t>A010226</t>
  </si>
  <si>
    <t>CANTERA NEGRA SILVER TEQUILA 80 PR. 750 ML-DELETED</t>
  </si>
  <si>
    <t>A010227</t>
  </si>
  <si>
    <t>CANTERA NEGRA REPOSADO TEQUILA 80 PR. 750 ML-DELETED</t>
  </si>
  <si>
    <t>CANTERA NEGRA ANEJO TEQUILA 80 PR. 750 ML-DELETED</t>
  </si>
  <si>
    <t>A010229</t>
  </si>
  <si>
    <t>CANTERA NEGRA CAFE &amp; TEQUILA LIQUEUR 40 PR. 750 ML-DELETED</t>
  </si>
  <si>
    <t>CARDHU SINGLE MALT SCOTCH 80 PR. 12 YR. 750 ML</t>
  </si>
  <si>
    <t>MORTLACH SINGLE MALT SCOTCH 86 PR. 12 YR. 750 ML</t>
  </si>
  <si>
    <t>JOHNNIE WALKER GREEN LABEL BLENDED MALT WHISKEY 86 PR. 15 YR</t>
  </si>
  <si>
    <t>GLENMORANGIE GRAND VINTAGE 1997 LE SGL MALT SCOTCH 86 PR. 75</t>
  </si>
  <si>
    <t>ARDBEG SGL MALT SCOTCH 92 PR. 25 YR. 750 ML</t>
  </si>
  <si>
    <t>A010235</t>
  </si>
  <si>
    <t>ARDBEG SCORCH- COMMITTEE RELEASE SGL MALT SCOTCH 103 PR. 750</t>
  </si>
  <si>
    <t>A010236</t>
  </si>
  <si>
    <t>ARDBEG ARRDBEG SGL MALT SCOTCH 103 PR. 750 ML</t>
  </si>
  <si>
    <t>SAM HOUSTON SMALL BATCH RESERVE BOURBON 108PR 750ML</t>
  </si>
  <si>
    <t>CLYDE MAY'S SPECIAL RSV  BOURBON 110 PR. 6 YR. 750 ML</t>
  </si>
  <si>
    <t>WHISTLEPIG FARMSTOCK BEYOND B.I.B. BOURBON 100 PR. 750 ML</t>
  </si>
  <si>
    <t>WHISTLEPIG BEYOND B.I.B. RYE WHISKEY 100 PR. 750 ML</t>
  </si>
  <si>
    <t>A010241</t>
  </si>
  <si>
    <t>THE GLENROTHES SGL MALT SCOTCH 80 YR. 12 YR. 750 ML-DELETED</t>
  </si>
  <si>
    <t>A010243</t>
  </si>
  <si>
    <t>THE GLENROTHES SGL MALT SCOTCH 86 PR. 18 YR. 750 ML</t>
  </si>
  <si>
    <t>A010244</t>
  </si>
  <si>
    <t>JURA SGL MALT SCOTCH 80 PR. 12 YR. 750 ML</t>
  </si>
  <si>
    <t>TAMNAVULIN DBL CASK SGL MALT SCOTCH WHISKY 80 PR. 750 ML</t>
  </si>
  <si>
    <t>ELIJAH CRAIG SGL BARREL PVT BARREL BOURBON 94 PR. 750 ML</t>
  </si>
  <si>
    <t>ELIJAH CRAIG SGL BARREL BARREL PR. PVT BARREL BOURBON 110 PR</t>
  </si>
  <si>
    <t>BARDSTOWN BOURBON CO. DISCOVERY SERIES BOURBON 103 PR. 750 M</t>
  </si>
  <si>
    <t>A010249</t>
  </si>
  <si>
    <t>BARDSTOWN BOURBON CO. COLLABORATIVE SERIES BOURBON 100 PR. 7</t>
  </si>
  <si>
    <t>A010250</t>
  </si>
  <si>
    <t>E.H. TAYLOR JR. WAREHOUSE C BOURBON 100 PR. 750 ML</t>
  </si>
  <si>
    <t>OLD FORESTER SGL BARREL BARREL PR. RYE WHISKEY 100 PR. 750 M</t>
  </si>
  <si>
    <t>DULCE VIDA ORGANIC REPOSADO TEQUILA 80 PR. 750 ML</t>
  </si>
  <si>
    <t>BALCONES SGL MALT SGL BARREL BOURBON 118 PR. 750 ML</t>
  </si>
  <si>
    <t>A010254</t>
  </si>
  <si>
    <t>RABBIT HOLE MIZUNARA BOURBON 114 PR. 750 ML</t>
  </si>
  <si>
    <t>A010255</t>
  </si>
  <si>
    <t>JAAN PAAN LIQUEUR- CANADA 50 PR. 750 ML-DELETED</t>
  </si>
  <si>
    <t>312</t>
  </si>
  <si>
    <t>FORTUNE HOLDINGS LLC</t>
  </si>
  <si>
    <t>JAAN CANADIAN WHISKY 80 PR. 750 ML-DELETED</t>
  </si>
  <si>
    <t>ROYAL CHALLENGE WHISKY- INDIA 82 PR. 750 ML-DELETED</t>
  </si>
  <si>
    <t>REMUS REPEAL RSV BOURBON 100 PR. 750 ML</t>
  </si>
  <si>
    <t>REDEMPTION HIGH RYE SGL BARREL WHISKEY SERIES  94-105 PR. 75</t>
  </si>
  <si>
    <t>MARS IWAI WHISKY 45- JAPAN 90 PR. 750 ML</t>
  </si>
  <si>
    <t>313</t>
  </si>
  <si>
    <t>USA WINE WEST LLC</t>
  </si>
  <si>
    <t>EL MAYER EXTRA ANEJO SHERRY CASK FINISHED 80 PR. 750 ML</t>
  </si>
  <si>
    <t>A010262</t>
  </si>
  <si>
    <t>DAVIESS COUNTY LE DBL BARREL BOURBON 96 PR. 750 ML</t>
  </si>
  <si>
    <t>A010263</t>
  </si>
  <si>
    <t>A RIVER RUNS THROUGH IT BLUEBERRY LEMONADE MOONSHINE 20 PR.</t>
  </si>
  <si>
    <t>A010264</t>
  </si>
  <si>
    <t>A RIVER RUNS THROUGH IT STRAWBERRY MOONSHINE 40 PR. 750 ML</t>
  </si>
  <si>
    <t>A010265</t>
  </si>
  <si>
    <t>A RIVER RUNS THROUGH IT SUMMER CRAWL MOONSHINE 40 PR. 750 ML</t>
  </si>
  <si>
    <t>A010266</t>
  </si>
  <si>
    <t>HOOTEN YOUNG AMERICAN WHISKEY 92 PR. 12 YR. 750 ML</t>
  </si>
  <si>
    <t>YELLOWSTONE SINGLE BARREL SELECT  102 PR. 750 ML</t>
  </si>
  <si>
    <t>ROTHMAN &amp; WINTER ORCHARD ELDERBERRY LIQUEUR 40 PR. 7-DELETED</t>
  </si>
  <si>
    <t>DISTILLER'S ART JURA SGL MALT SCOTCH 102 PR. 750 ML-DELETED</t>
  </si>
  <si>
    <t>A010272</t>
  </si>
  <si>
    <t>SPIRIT OF HVEN ORGANIC SUMMER SPIRIT 80 PR. 750 ML-DELETED</t>
  </si>
  <si>
    <t>A010273</t>
  </si>
  <si>
    <t>DISTILLER'S ART LAPHROAIG SGL MALT SCOTCH 104 P 75 M-DELETED</t>
  </si>
  <si>
    <t>A010274</t>
  </si>
  <si>
    <t>SPIRIT OF HVEN TYCHO'S STAR SGL MALT WSKY 750 ML-DELETED</t>
  </si>
  <si>
    <t>OTHER WHISKEY IMPORT</t>
  </si>
  <si>
    <t>APPLETON BLACK RIVER CASKS RUM- JAMAICA 86 PR. 15 YR. 750 ML</t>
  </si>
  <si>
    <t>NULU SGL BARREL AL. SELECT BOURBON 113 PR. 5 YR. 750 ML</t>
  </si>
  <si>
    <t>NULU TOASTED SGL BARREL AL SELECT BOURBON 102 PR. 750 ML</t>
  </si>
  <si>
    <t>A010278</t>
  </si>
  <si>
    <t>GRAY WHALE GIN 86 PR. 750 ML-DELETED</t>
  </si>
  <si>
    <t>SOLDIER VALLEY NAVY RUM 80 PR. 750 ML-DELETED</t>
  </si>
  <si>
    <t>GARRISON BROS. SGL BARREL BOURBON 94 PR. 4 YR. 750</t>
  </si>
  <si>
    <t>315</t>
  </si>
  <si>
    <t>LONE STAR DISTILLERY LLC dba GARRISON BROTHERS DISTILLERY</t>
  </si>
  <si>
    <t>THE MACALLAN HARMONY COLL AMBER MEADOW SGL MALT SCOTCH 8</t>
  </si>
  <si>
    <t>NULU SMALL BATCH BOURBON 100 PR. 750 ML</t>
  </si>
  <si>
    <t>STELLUM SPIRITS BOURBON 94 PR. 750 ML</t>
  </si>
  <si>
    <t>STELLUM SPIRITS RYE WHISKEY 106 PR. 750 ML</t>
  </si>
  <si>
    <t>LEE W. SINCLAIR 4 GRAIN BOURBON B.I.B. 100 PR. 750 ML</t>
  </si>
  <si>
    <t>GARRISON BROS. SMALL BATCH BOURBON 94 PR. 750 ML</t>
  </si>
  <si>
    <t>SPIRITS OF FRENCH LICK THE MATTIE GLADDEN BOURBON 100 PR. 75</t>
  </si>
  <si>
    <t>JEFFERSON'S SGL BARREL COGNAC BARREL RYE WHISKEY 94 PR. 750</t>
  </si>
  <si>
    <t>JACK DANIEL'S TENNESSEE WHISKEY 97 PR. 10 YR. 750 ML</t>
  </si>
  <si>
    <t>OLD ELK COGNAC CASK FINISHED BOURBON 88 PR. 750 ML</t>
  </si>
  <si>
    <t>OLD ELK ARMAGNAC CASK FINISHED BOURBON 88 PR. 750 ML</t>
  </si>
  <si>
    <t>OLD ELK TAWNY PORT CASK FINISHED BOURBON 88 PR. 750 ML</t>
  </si>
  <si>
    <t>OLD ELK OLOROSO SHERRY CASK FINISHED BOURBON 88 PR. 750 ML</t>
  </si>
  <si>
    <t>A010294</t>
  </si>
  <si>
    <t>OLD ELK SOUR MASH BOURBON 105 PR. 750 ML</t>
  </si>
  <si>
    <t>THE LAST DROP SIG. BLEND COMBO SCOTCH WHISKY 97 PR. 50 YR. 7</t>
  </si>
  <si>
    <t>A010298</t>
  </si>
  <si>
    <t>PARKER'S HERITAGE COLL. 15TH ED. HEAVY CHAR WHEAT 122 PR. 11</t>
  </si>
  <si>
    <t>GEORGE KEEL BUTTERSCOTCH RUM 80 PR. 750 ML</t>
  </si>
  <si>
    <t>GEORGE KEEL KAY'S VANILLA RUM 80 PR. 750 ML</t>
  </si>
  <si>
    <t>A010301</t>
  </si>
  <si>
    <t>A RIVER RUNS THROUGH IT THE DOG 30 PR. 750 ML</t>
  </si>
  <si>
    <t>A010302</t>
  </si>
  <si>
    <t>BLUE NOTE BARREL PROOF BOURBON 120 PR. 17 YR. 750 ML</t>
  </si>
  <si>
    <t>A010303</t>
  </si>
  <si>
    <t>A010304</t>
  </si>
  <si>
    <t>AVERETTE RSV 14 RIVERS BRANDY 80 PR. 750 ML-DELETED</t>
  </si>
  <si>
    <t>ELIZABETH FIG LIQUEUR 86 PR 750 ML</t>
  </si>
  <si>
    <t>ELIZABETH PECAN LIQUEUR 86 PR. 750 ML</t>
  </si>
  <si>
    <t>ELIZABETH GRAND SATSUMA LIQUEUR 86 PR. 750 ML</t>
  </si>
  <si>
    <t>WHISTLEPIG FARMSTOCK BESPOKE ALABAMA SGL BARREL RYE BATCH 86</t>
  </si>
  <si>
    <t>BARDSTOWN FOUNDERS RSV BOURBON 110 PR. 750 ML</t>
  </si>
  <si>
    <t>PRICHARD'S TENNESSEE BOURBON 80 PR. 4 YR. 750 ML</t>
  </si>
  <si>
    <t>DIPLOMATICO AMBASSADOR RUM- VENEZUELA 97 PR. 750 ML</t>
  </si>
  <si>
    <t>DIPLOMATICO SINGLE VINTAGE RUM- VENEZUELA 86 PR. 750 ML</t>
  </si>
  <si>
    <t>A010313</t>
  </si>
  <si>
    <t>CLYDE MAY'S STRAIGHT BOURBON 112 PR. 15 YR. 750 ML</t>
  </si>
  <si>
    <t>BENRIACH SINGLE MALT SCOTCH 10 YR. 96 PR. 750 ML</t>
  </si>
  <si>
    <t>BENRIACH SGL MALT SCOTCH 12 YR. 92 PR. 750 ML</t>
  </si>
  <si>
    <t>HIGH N WICKED THE WILD ROVER 122 PR. 750 ML</t>
  </si>
  <si>
    <t>TEMPLETON RYE SHERRY CASK WHISKY 92 PR. 750 ML</t>
  </si>
  <si>
    <t>WIDOW JANE LUCKY 13 SMALL BATCH BOURBON 93 PR. 750 ML</t>
  </si>
  <si>
    <t>A010321</t>
  </si>
  <si>
    <t>JACK DANIEL'S SGL BRL PR SP RLS COY HILL 120 PR. 750 ML</t>
  </si>
  <si>
    <t>GEORGE DICKEL BOURBON 8 YR. 90 PR. 750 ML</t>
  </si>
  <si>
    <t>CLYDE MAY'S ALABAMA STYLE WHISKEY 9YR 120 PR. 750 ML</t>
  </si>
  <si>
    <t>A010326</t>
  </si>
  <si>
    <t>CLYDE MAY'S CASK STRENGTH BOURBON 112 PR. 13 YR. 750 ML</t>
  </si>
  <si>
    <t>8 PM WHISKY- INDIA 80 PR. 750 ML-DELETED</t>
  </si>
  <si>
    <t>AFTER DARK WHISKY- INDIA 80 PR. 750 ML-DELETED</t>
  </si>
  <si>
    <t>RAMPUR SGL MALT WHISKY ASAVA- INDIA 90 PR. 750 ML-DELETED</t>
  </si>
  <si>
    <t>RAMPUR SGL MALT DBL CASK WHISKY- INDIA 90 PR.-DELETED</t>
  </si>
  <si>
    <t>JAISALMAR CRAFT GIN- INDIA 86 PR. 750 ML-DELETED</t>
  </si>
  <si>
    <t>THE MACALLAN DOUBLE CASK 86 PR. 30 YR. 750 ML</t>
  </si>
  <si>
    <t>GLENDRONACH SGL MALT SCOTCH 92 PR. 15 YR. 750 ML</t>
  </si>
  <si>
    <t>GLENDRONACH PORTWOOD HIGHLAND SGL MALT SCOTCH 92 PR. 750 ML</t>
  </si>
  <si>
    <t>OLD MONK RUM- INDIA 80 PR. 750 ML-DELETED</t>
  </si>
  <si>
    <t>OLD MONK SUPREME RUM- INDIA 80 PR. 750 ML-DELETED</t>
  </si>
  <si>
    <t>SOLAN NUMBER 1 BLK WHISKY- INDIA 85 PR. 750 ML-DELETED</t>
  </si>
  <si>
    <t>BLK DOG TRIPLE GOLD SCOTCH WHISKY 85 PR. 750 ML-DELETED</t>
  </si>
  <si>
    <t>BLK DOG BLK RSV SCOTCH WHISKY- INDIA 85 PR. 750 ML-DELETED</t>
  </si>
  <si>
    <t>A010341</t>
  </si>
  <si>
    <t>ARISTOCRAT PREMIUM WHISKY- INDIA 85 PR. 750 ML-DELETED</t>
  </si>
  <si>
    <t>A010342</t>
  </si>
  <si>
    <t>STERLING B10 WHISKY- INDIA 85 PR. 750 ML-DELETED</t>
  </si>
  <si>
    <t>MR. DOWELL WHISKY- INDIA 85 PR. 750 ML-DELETED</t>
  </si>
  <si>
    <t>SIGNATURE RARE WHISKY- INDIA 84 PR. 750 ML-DELETED</t>
  </si>
  <si>
    <t>A010345</t>
  </si>
  <si>
    <t>REDBREAST PX EDITION IRISH WHISKEY 92 PR. 750 ML</t>
  </si>
  <si>
    <t>A010346</t>
  </si>
  <si>
    <t>DETTLING WHEATER BOURBON 110 PR. 4 YR. 750 ML</t>
  </si>
  <si>
    <t>A010347</t>
  </si>
  <si>
    <t>RON IZALCO PVT RSV RUM- PANAMA 120 PR. 10 YR. 750 ML</t>
  </si>
  <si>
    <t>WILDERNESS TRAIL SGL BARREL RYE WHISKEY (AL) 120 PR. 750 ML</t>
  </si>
  <si>
    <t>WILDERNESS TRAIL SGL BARREL WHEAT BOURBON (AL) 120 PR. 750 M</t>
  </si>
  <si>
    <t>A010350</t>
  </si>
  <si>
    <t>WILDERNESS TRAIL SGL BARREL WHEAT BOURBON (WINDMILL) 120 PR.</t>
  </si>
  <si>
    <t>WILDERNESS TRAIL SGL BARREL HIGH RYE BOURBON (AL) 120 PR. 75</t>
  </si>
  <si>
    <t>A010352</t>
  </si>
  <si>
    <t>WILDERNESS TRAIL SGL BARREL HIGH RYE BOURBON (WINDMILL) 120</t>
  </si>
  <si>
    <t>RY3 PVT RSV RUM CASK FINISHED RYE WHISKEY AL EXCLUSIVE 120 P</t>
  </si>
  <si>
    <t>A010354</t>
  </si>
  <si>
    <t>NULU SGL BARREL BOURBON (MARY'S) 120 PR. 750 ML-DELETED</t>
  </si>
  <si>
    <t>A010355</t>
  </si>
  <si>
    <t>NULU SGL BARREL BOURBON (WINDMILL) 20 PR. 5 YR. 750 ML</t>
  </si>
  <si>
    <t>A010356</t>
  </si>
  <si>
    <t>RUM-BAR RUM CREAM LIQUEUR- JAMAICA 30 PR. 750 ML-DELETED</t>
  </si>
  <si>
    <t>BARRELL PVT RELEASE VYD PINOT NOIR CASK FINISHED BOURBON 116</t>
  </si>
  <si>
    <t>BARRELL PVT RELEASE COGNAC PARK XO CASK FINISHED BOURBON 132</t>
  </si>
  <si>
    <t>A010359</t>
  </si>
  <si>
    <t>THE WISEMAN BOURBON 90 PR. 750 ML</t>
  </si>
  <si>
    <t>FEW SPIRITS BOURBON WHISKEY 94 PR. 750 ML</t>
  </si>
  <si>
    <t>WHISKEY ROW SHIPPING PORT BOURBON 88 PR. 750 ML - CLOSEOUT</t>
  </si>
  <si>
    <t>WHISKEY ROW B. I. B. BOURBON 100 PR. 750 ML - CLOSEOUT</t>
  </si>
  <si>
    <t>A010364</t>
  </si>
  <si>
    <t>OLD ELK INFINITY BOURBON 114 PR. 750 ML</t>
  </si>
  <si>
    <t>DETTLING SIX BOURBON 110 PR. 6 YR. 750 ML</t>
  </si>
  <si>
    <t>AMERICAN HIGHWAY BOURBON 96 PR. 750 ML</t>
  </si>
  <si>
    <t>MICHTER'S BOURBON 114 PR. 20 YR. 750 ML</t>
  </si>
  <si>
    <t>SKYY INFUSIONS STRAWBERRY VODKA 70 PR. 750 ML-DELETED</t>
  </si>
  <si>
    <t>OLD SOUL TIN TYPE SERIES 1 CAPT. LUKE 119.3PR. 750 ML</t>
  </si>
  <si>
    <t>R.L. SEALE'S DARK RUM 92 PR. 12 YR. 750 ML</t>
  </si>
  <si>
    <t>TOWN BRANCH TRUE CASK BOURBON 108 PR. 750 ML</t>
  </si>
  <si>
    <t>NYAK VS COGNAC 80 PR. 750 ML</t>
  </si>
  <si>
    <t>A010374</t>
  </si>
  <si>
    <t>AVERETTE RSV BUCKS RYE WHISKEY 100 PR. 750 ML-DELETED</t>
  </si>
  <si>
    <t>A010375</t>
  </si>
  <si>
    <t>A RIVER RUNS THROUGH IT GRE-GRE PECAN PIE MOONSHINE 40 PR. 7</t>
  </si>
  <si>
    <t>A010376</t>
  </si>
  <si>
    <t>JOURNEYMAN CORSETS WHIPS &amp; CASK STRENGTH WHISKEY 114 PR. 750</t>
  </si>
  <si>
    <t>JOURNEYMAN SILVER CROSS CASK STRENGTH WHISKEY 119 PR. 750 ML</t>
  </si>
  <si>
    <t>JACOB'S PARDON SMALL BATCH RECIPE #2 WHISKEY 110 PR. 750 ML</t>
  </si>
  <si>
    <t>BLACK PATCH PECAN PIE LIQUEUR 60 PR. 750 ML</t>
  </si>
  <si>
    <t>A010381</t>
  </si>
  <si>
    <t>FOURSQUARE INDELIBLE DARK RUM- BARBADOS 96 PR. 750 ML</t>
  </si>
  <si>
    <t>CHICKEN COCK COTTON CLUB RYE CANADIAN WHISKEY 100 PR. 750 M</t>
  </si>
  <si>
    <t>A010383</t>
  </si>
  <si>
    <t>KENTUCKY OWL BATCH #11 BOURBON 118 PR. 750 ML</t>
  </si>
  <si>
    <t>PINHOOK FLAGSHIP BOURBON HEIST 98 PR. 750 ML</t>
  </si>
  <si>
    <t>A010385</t>
  </si>
  <si>
    <t>PINHOOK BOURBON WARS 6YR VERTICAL SERIES 107 PR. 750 ML</t>
  </si>
  <si>
    <t>PINHOOK FLAGSHIP HARD GUY RYE WHISKEY 98 PR. 750 ML</t>
  </si>
  <si>
    <t>HIGH WEST HIGH COUNTRY SGL MALT WHISKEY 80 PR. 750 ML</t>
  </si>
  <si>
    <t>GLENGLASSAUGH HIGHLAND SGL MALT SCOTCH 84 PR. 30 YR. 750 ML</t>
  </si>
  <si>
    <t>A010389</t>
  </si>
  <si>
    <t>PLANTATION SHERRY CASK LRPS RUM 98 PR. 10 YR. 750 ML-DELETED</t>
  </si>
  <si>
    <t>A010390</t>
  </si>
  <si>
    <t>PLANTATION CRV BOURBON CASK RUM 1998 98 PR. 750 ML-DELETED</t>
  </si>
  <si>
    <t>A010391</t>
  </si>
  <si>
    <t>GHOST COAST MASTER BOURBON 86 PR. 4 YR. 750 ML</t>
  </si>
  <si>
    <t>329</t>
  </si>
  <si>
    <t>GHOST COAST DISTILLERY LLC</t>
  </si>
  <si>
    <t>GHOST COAST GINGER WHISKEY 80 PR. 750 ML</t>
  </si>
  <si>
    <t>GHOST COAST HONEY WHISKEY 80 PR. 750 ML</t>
  </si>
  <si>
    <t>GHOST COAST PEACH WHISKEY 80 PR. 750 ML</t>
  </si>
  <si>
    <t>A010396</t>
  </si>
  <si>
    <t>TAPATIO ANEJO TEQUILA 80 PR. 750 ML-DELETED</t>
  </si>
  <si>
    <t>KENTUCKY OWL ST. PATRICK'S EDITION BOURBON 100 PR. 750 ML</t>
  </si>
  <si>
    <t>TOWN BRANCH SGL RYE SGL BARREL RSV  80 PR. 750 ML</t>
  </si>
  <si>
    <t>TOWN BRANCH SGL MALT SGL BARREL RSV BOURBON 80 PR. 750 ML</t>
  </si>
  <si>
    <t>TOWN BRANCH SINGLE BARREL RESERVE BOURBON 750 ML</t>
  </si>
  <si>
    <t>A010401</t>
  </si>
  <si>
    <t>SANTO FINO SGL BARREL REPOSADO TEQUILA 80 PR. 750 ML</t>
  </si>
  <si>
    <t>CORAZON EXPRESSIONS REPOSADO ELMER T. LEE 80 PR. 750 ML</t>
  </si>
  <si>
    <t>BARRICA PX SGL BARREL BOURBON 93 PR. 750 ML</t>
  </si>
  <si>
    <t>A010406</t>
  </si>
  <si>
    <t>HEAVEN HILL HERITAGE COLLECTION 1ST ED. BOURBON 118 PR. 17 P</t>
  </si>
  <si>
    <t>SLANE IRISH SPECIAL LEGACY 40TH CONCERT ED. 90 PR. 750 ML</t>
  </si>
  <si>
    <t>WHISTLEPIG SMOKESTOCK WHISKEY 84 PR. 750 ML</t>
  </si>
  <si>
    <t>DOS PRIMOS REPOSADO TEQUILA 80 PR. 750 ML</t>
  </si>
  <si>
    <t>BASIL HAYDEN SUBTLE SMOKE BOURBON 80 PK. 750 ML</t>
  </si>
  <si>
    <t>GARRISON BROS. BALMORHEA TWICE BARRELED BOURBON 115 PR. 750</t>
  </si>
  <si>
    <t>BLUE NOTE UNCUT BOURBON BARREL 100 PR. 750 ML</t>
  </si>
  <si>
    <t>REMUS SINGLE BARREL COLLECTION (BTB)  113.2PR 750 ML</t>
  </si>
  <si>
    <t>KROL PREMIUM VODKA- UKRAIN 80 PR. 750 ML</t>
  </si>
  <si>
    <t>PINHOOK BOURBONDINI HIGH PR. 2022 BOURBON 116 PR. 750 ML</t>
  </si>
  <si>
    <t>A010418</t>
  </si>
  <si>
    <t>REDBREAST AMERICAN OAK SERIES KENTUCKY OAK ED. IRISH WHISKEY</t>
  </si>
  <si>
    <t>OAK &amp; EDEN SPIRE SELECT WHEAT FRENCH OAK BOURBON 100 PR. 3 Y</t>
  </si>
  <si>
    <t>OAK &amp; EDEN SPIRE SELECT AMERICAN OAK BOURBON 100 PR. 3 YR. 7</t>
  </si>
  <si>
    <t>OAK &amp; EDEN SPIRE SELECT AMERICAN OAK RYE WHISKEY 100 PR. 3 Y</t>
  </si>
  <si>
    <t>OLD ELK DOUBLE WHEAT SGL BARREL BOURBON 107 PR. 750 ML</t>
  </si>
  <si>
    <t>OLD ELK 4 GRAIN SGL BARREL BOURBON 106 PR. 750 ML</t>
  </si>
  <si>
    <t>A010424</t>
  </si>
  <si>
    <t>RY3 PRIVATE LIGHT WHISKEY SIP 121 PR. 14 YR. 750 ML</t>
  </si>
  <si>
    <t>ORPHAN BARREL FABLE &amp; FOLLY BOURBON 90 PR. 14 YR. 750 ML</t>
  </si>
  <si>
    <t>THOMAS S MOORE SHERRY CASK 98.7 750ML</t>
  </si>
  <si>
    <t>THOMAS S MOORE MERLOT CASK 93.3 750ML</t>
  </si>
  <si>
    <t>THOMAS S MOORE MADERIA CASK 96.5 750ML</t>
  </si>
  <si>
    <t>THOMAS S MOORE COGNAC CASK 93.4 750ML</t>
  </si>
  <si>
    <t>MYERS'S RUM SINGLE BARREL- JAMAICA 86 PR. 750 ML</t>
  </si>
  <si>
    <t>A010436</t>
  </si>
  <si>
    <t>DON Q OAK BARRELBVSPICED 90 750ML-DELETED</t>
  </si>
  <si>
    <t>A010441</t>
  </si>
  <si>
    <t>JOHN EMERALD-CASA ESMERALDS ANEJO AGAVE 80 PR. 750 ML</t>
  </si>
  <si>
    <t>A010442</t>
  </si>
  <si>
    <t>PURVEYOR'S SERIES DBL OAK BARREL STRENGHT BOURBON 116 PR. 75</t>
  </si>
  <si>
    <t>a010443</t>
  </si>
  <si>
    <t>DON JULIO REPOSADO PVT CASK TEQUILA 85 PR. 750 ML</t>
  </si>
  <si>
    <t>SELVAREY OWNER'S RESERVE 80 750ML-DELETED</t>
  </si>
  <si>
    <t>A010445</t>
  </si>
  <si>
    <t>FOURSQUARE SOVEREIGNTY 124 PR 750ML</t>
  </si>
  <si>
    <t>NOLET'S RESERVE GIN 104.6 PR 750ML</t>
  </si>
  <si>
    <t>A010447</t>
  </si>
  <si>
    <t>GHOST BLANCO TEQUILA 80PR 750ML-DELETED</t>
  </si>
  <si>
    <t>ENGINE ORGANIC GIN 84PR 750ML</t>
  </si>
  <si>
    <t>DAVIDSON RESERVE TN BOURBON SINGLE BARREL  750ML</t>
  </si>
  <si>
    <t>DAVIDSON RESERVE TN WHISKEY SINGLE BARREL 750ML</t>
  </si>
  <si>
    <t>A010451</t>
  </si>
  <si>
    <t>THE ELIZA BATTLE 3YEARS 116PR 750ML</t>
  </si>
  <si>
    <t>A010452</t>
  </si>
  <si>
    <t>FAT #1 3YEARS 116PR 750ML</t>
  </si>
  <si>
    <t>OLD ELK RYE SINGLE BARREL 110PR 750ML</t>
  </si>
  <si>
    <t>A010454</t>
  </si>
  <si>
    <t>HIGH WEST AMERICAN PRAIRIE BARREL SELECT 99PR 750ML</t>
  </si>
  <si>
    <t>COURAGE &amp; CONVICTION CUVEE SINGLE CASK BARREL 5YR 118PR 750M</t>
  </si>
  <si>
    <t>A010459</t>
  </si>
  <si>
    <t>MR. BOSTON CREME DE BANANA 30PR 750ML-DELETED</t>
  </si>
  <si>
    <t>WESTWARD STOUT CASK WHISKEY 92PR 750ML</t>
  </si>
  <si>
    <t>WESTWARD CASK STRENGTH 125 WHISKEY 125PR 750ML</t>
  </si>
  <si>
    <t>WESTWARD PINOT NOIR CASK 90PR 750ML</t>
  </si>
  <si>
    <t>WESTWARD SMALL BATCH 90PR 750ML</t>
  </si>
  <si>
    <t>CORNER CREEK SM BATCH KEN STRAIGHT BOURBON  90PR 750ML</t>
  </si>
  <si>
    <t>RITTENHOUSE RYE SINGLE BARREL WHISKEY 100PR 750ML</t>
  </si>
  <si>
    <t>JEFFERSON'S OCEAN CASK BARREL VOYAGE 27 114PR 750ML</t>
  </si>
  <si>
    <t>WHISTLEPIG THE BOSS HOG IX SIREN'S SONG 106.2PR 750ML</t>
  </si>
  <si>
    <t>HEAVEN'S DOOR 2022 BOOTLEG SERIES VOL. 4 110PR 750ML</t>
  </si>
  <si>
    <t>A010471</t>
  </si>
  <si>
    <t>2XO PHOENIX BLEND STRIAGHT BOURBON 104PR 750ML</t>
  </si>
  <si>
    <t>BARDSTOWN BOURBON COM. LAUBADE COLLABORATION 107PR 750ML</t>
  </si>
  <si>
    <t>CLYDE MAY'S SINGLE BARREL 5YR STRAIGHT RYE  750ML</t>
  </si>
  <si>
    <t>JP WISERS CANADIAN WHISKEY 24YR 115PR 750ML</t>
  </si>
  <si>
    <t>CALUMET FARM 16YR SINGLE RACK BOURBON 106PR 750ML</t>
  </si>
  <si>
    <t>A010478</t>
  </si>
  <si>
    <t>TEMPLETON RYE STOUT CASK FINISH 92PR 750ML</t>
  </si>
  <si>
    <t>BUMBU OG/XO CREME 60PR 750ML</t>
  </si>
  <si>
    <t>A010480</t>
  </si>
  <si>
    <t>WILD TURKEY MASTER'S KEEP UNFORGOTTEN 105PR 750ML</t>
  </si>
  <si>
    <t>HIGH N'WICKED AENEAS COFFEY 100PR 750ML</t>
  </si>
  <si>
    <t>HIGHLAND PARK 21YR 92PR 750ML</t>
  </si>
  <si>
    <t>PENELOPE BOURBON BARREL STRENGHT 115.8PR 750ML</t>
  </si>
  <si>
    <t>PENELOPE BOURBON TOASTED SERIES 115PR 750ML</t>
  </si>
  <si>
    <t>PENELOPE BOURBON ARCHITECT SERIES 104PR 750ML</t>
  </si>
  <si>
    <t>CORAZON EXPRESIONES ANEJO EAGLE RARE 80PR 750ML</t>
  </si>
  <si>
    <t>GARRISON BROTHERS HONEY DEW BOURBON 80PR 750ML</t>
  </si>
  <si>
    <t>JOHNNIE WALKER BLUE YEAR OF THE RABBIT 92PR 750ML</t>
  </si>
  <si>
    <t>GEORGE DICKEL LEOPOLD COLLABORATION 100PR 750ML</t>
  </si>
  <si>
    <t>FOURSQUARE 2010 120PR 750ML</t>
  </si>
  <si>
    <t>A010492</t>
  </si>
  <si>
    <t>THREE CHORD TN BOURBON SINGLE BARREL 120.8PR 750ML</t>
  </si>
  <si>
    <t>DEVILS RIVER SINGLE BARREL 121PR 750ML</t>
  </si>
  <si>
    <t>DEVILS RIVER DISTILLERS SELECT 120PR 750ML</t>
  </si>
  <si>
    <t>TROMBA REPOSADO OVERPROOF SINGLE BARREL 96PR 750ML</t>
  </si>
  <si>
    <t>JOURNEYMAN DIST LAST FEATHER RYE CAS SIN BARR 115.2PR 750ML</t>
  </si>
  <si>
    <t>A010497</t>
  </si>
  <si>
    <t>OAK &amp; EDEN SPIRE SELECT 4 GRAIN AMERICAN OAK 3YRS 750ML</t>
  </si>
  <si>
    <t>A010498</t>
  </si>
  <si>
    <t>OAK &amp; EDEN SPIRE SELECT WHEAT AMERICAN OAK 3YRS 750ML</t>
  </si>
  <si>
    <t>A010499</t>
  </si>
  <si>
    <t>OAK &amp; EDEN SPIRE SELECT BOURBON FRENCH OAK LBV PORT 3YRS 750</t>
  </si>
  <si>
    <t>A010500</t>
  </si>
  <si>
    <t>OAK &amp; EDEN SPIRE SELECT WHEAT ORANGE LIQ &amp; COGNAC 3YRS 750ML</t>
  </si>
  <si>
    <t>FEW SPIRITS AMERICAN WHISKEY 93PR 750ML</t>
  </si>
  <si>
    <t>FEW SPIRITS RYE 93PR 750ML</t>
  </si>
  <si>
    <t>FEW SPIRITS BIB BOURBON 100PR 750ML</t>
  </si>
  <si>
    <t>WIDOW JANE 10YR ANNIVERSARY EDITION 100PR 750ML</t>
  </si>
  <si>
    <t>WIDOW JANE DECADENCE BOURBON 91PR 750ML</t>
  </si>
  <si>
    <t>OLD EZRA BROOKS 7YR STRAIGHT RYE WHISKEY 114PR 750ML</t>
  </si>
  <si>
    <t>A010510</t>
  </si>
  <si>
    <t>KENTUCKY OWL BAYOU MARDI GRAS XO 102.8PR 750ML</t>
  </si>
  <si>
    <t>KENTUCKY OWL TAKUMI EDITION 100PR 750ML</t>
  </si>
  <si>
    <t>WILLETT SINGLE BARREL BOURBON 6YR AL ABC 120PR 750ML</t>
  </si>
  <si>
    <t>A010513</t>
  </si>
  <si>
    <t>WILLETT SINGLE BARREL BOURBON 8YR AL ABC 120PR 750ML</t>
  </si>
  <si>
    <t>MAESTRO DOBEL 50 1967 80PR 750ML</t>
  </si>
  <si>
    <t>A010515</t>
  </si>
  <si>
    <t>JOHN EMERALD BUTLER BOURBON BIB 100PR 750ML</t>
  </si>
  <si>
    <t>OLE SMOKY WHITE CHOCALATE STRAWBERRY CREAM 70PR 750ML</t>
  </si>
  <si>
    <t>A010518</t>
  </si>
  <si>
    <t>REDEMPTION STRAIGHT RYE RUM CASK FINISH 94PR 750ML</t>
  </si>
  <si>
    <t>BARRELL BCS GOLD LABEL SEAGRASS 128.12PR 750ML</t>
  </si>
  <si>
    <t>A010520</t>
  </si>
  <si>
    <t>BARRELL BCS BOURBON 15YR 104.9PR 750ML</t>
  </si>
  <si>
    <t>BARRELL BCS GOLD LABEL BOURBON 120PR 750ML</t>
  </si>
  <si>
    <t>BARRELL BCS GOLD LABEL DOVETAIL 750ML</t>
  </si>
  <si>
    <t>A010523</t>
  </si>
  <si>
    <t>BARRELL BCS GRAY LABEL SEAGRASS 120PR 750ML</t>
  </si>
  <si>
    <t>A010524</t>
  </si>
  <si>
    <t>BARRELL BCS GRAY LABEL DOVETAIL 750ML</t>
  </si>
  <si>
    <t>A010525</t>
  </si>
  <si>
    <t>BARRELL VANTAGE  BOURBON 750ML</t>
  </si>
  <si>
    <t>OLD SOUL SINGLE BARREL 109PR 750ML</t>
  </si>
  <si>
    <t>ARDBEG ARDCORE COMMITTEE RELEASE 100.2PR 750ML</t>
  </si>
  <si>
    <t>GLENMORANGIE TALE OF FOREST 92PR 750ML</t>
  </si>
  <si>
    <t>ARDBEG RDCORE 92PR 750ML</t>
  </si>
  <si>
    <t>A010532</t>
  </si>
  <si>
    <t>MAKER'S MARK WOOD FINISHING SERIES BRT 1 109.40PR 750ML</t>
  </si>
  <si>
    <t>MAKER'S MARK WOOD FINISHING SERIES BRT 2 109.40PR 750ML</t>
  </si>
  <si>
    <t>RABBIT HOLE BOXERGRAIL RYE WHISKEY 94PR 750ML</t>
  </si>
  <si>
    <t>RABBIT HOLE DARERINGER 92PR 750ML</t>
  </si>
  <si>
    <t>A010536</t>
  </si>
  <si>
    <t>RABBIT HOLE NEVALLIER 116PR 750ML</t>
  </si>
  <si>
    <t>LEIPER'S FORK BIB BOURBON 100PR 750ML</t>
  </si>
  <si>
    <t>BARDSTOWN BOURBON COM WVGBC COLLABORATION 107PR 750ML</t>
  </si>
  <si>
    <t>GARRISON BROTHERS COWBOY BOURBON 134.8PR 750ML</t>
  </si>
  <si>
    <t>A010540</t>
  </si>
  <si>
    <t>LITTLE BOOK CHAPTER 6 117.40PR 750ML</t>
  </si>
  <si>
    <t>KNOB CREEK 18YR 100PR 750ML</t>
  </si>
  <si>
    <t>A010542</t>
  </si>
  <si>
    <t>PARKER'S HERITAGE COLL 16 DOUBLE BARR BLEND BOUR 132.2PR 750</t>
  </si>
  <si>
    <t>A010543</t>
  </si>
  <si>
    <t>STRIPED CERDO DE FUEGO 70PR 750ML</t>
  </si>
  <si>
    <t>BULLEIT BOURBON BARREL STRENGTH 120.20PR 750ML</t>
  </si>
  <si>
    <t>A010545</t>
  </si>
  <si>
    <t>SHEEP DOG PEANUT BUTTER WHISKEY 70PR 750ML</t>
  </si>
  <si>
    <t>CHICKEN COCK CHANTICLEER 112PR 750ML</t>
  </si>
  <si>
    <t>SWEETENS COVE LIMITED RELEASE 112.96PR 750ML</t>
  </si>
  <si>
    <t>A010550</t>
  </si>
  <si>
    <t>CLYDE MAY'S 8YR CASK STRENGTH WHISKEY 114PR 750ML</t>
  </si>
  <si>
    <t>OLD FITZGERALD BIB 19YR DECANTER 100PR 750ML</t>
  </si>
  <si>
    <t>A010552</t>
  </si>
  <si>
    <t>RON PONTALBA 151 RUM 151PR 750ML</t>
  </si>
  <si>
    <t>OLE SMOKY SOUR RAZZIN' BERRY MOONSHINE 40PR 750ML</t>
  </si>
  <si>
    <t>OLE SMOKY HOT &amp; SPICY MOONSHINE PICKLES 40PR 750ML</t>
  </si>
  <si>
    <t>OLE SMOKY AMARETTO WHISKEY 56PR 750ML</t>
  </si>
  <si>
    <t>A010557</t>
  </si>
  <si>
    <t>BLACKENED X WES HENDERSON 116.2PR 750ML</t>
  </si>
  <si>
    <t>A010558</t>
  </si>
  <si>
    <t>BLADE &amp; BOW 22YR 92PR 750ML</t>
  </si>
  <si>
    <t>WILLETT 8YR WHEATED KENTUCKY STRAIGHT BOURBON 108PR 750ML</t>
  </si>
  <si>
    <t>KING OF KENTUCKY STRAIGHT BOURBON 100PR 750ML</t>
  </si>
  <si>
    <t>A010561</t>
  </si>
  <si>
    <t>CAHABA BREWING COM STRAIGHT BOURBON WHISKEY 90PR 750ML</t>
  </si>
  <si>
    <t>JUDGE ROY BEAN SPIRITS BARREL STRENGTH 750ML</t>
  </si>
  <si>
    <t>A010563</t>
  </si>
  <si>
    <t>HIGH N WICKED BOURBON 104PR 750ML</t>
  </si>
  <si>
    <t>BERNHEIM ORIGINAL WHEAT BARREL 118.80PR 750ML</t>
  </si>
  <si>
    <t>HIBIKI 21YR JAPANESE WHISKEY 86PR 750ML</t>
  </si>
  <si>
    <t>JOURNEYMAN PIT-SPITTER CHERRY FLAVORED WHISKEY 90PR 750ML</t>
  </si>
  <si>
    <t>HEAVEN HILL HERITAGE COLLECTION 2ND ED  20YR 115PR 750ML</t>
  </si>
  <si>
    <t>A010568</t>
  </si>
  <si>
    <t>THE LAST DROP SIGNATURE BLEND NO. 28 121.4PR 750ML</t>
  </si>
  <si>
    <t>CLASE AZUL GOLD JOVEN 80PR 750ML</t>
  </si>
  <si>
    <t>GARRISON BROTHERS GUADALUPE PORT BAR. FINISHED BOUR. 107PR</t>
  </si>
  <si>
    <t>BLACKENED WHISKEY CASK STRENGTH VOL 1 122.85PR 750ML</t>
  </si>
  <si>
    <t>A010572</t>
  </si>
  <si>
    <t>2XO INKEEPER'S BLEND BOURBON 104PR 750ML</t>
  </si>
  <si>
    <t>JUDGE ROY BEAN SPIRITS 100PR 750ML</t>
  </si>
  <si>
    <t>A010575</t>
  </si>
  <si>
    <t>CUTWATER BLANCO TEQUILA 80PR 750ML</t>
  </si>
  <si>
    <t>DOS HOMBRES MEZCAL 84PR 750ML</t>
  </si>
  <si>
    <t>JEFFERSON'S OCEAN WHEATED VOYAGE 29 BARREL 90PR 750ML</t>
  </si>
  <si>
    <t>HOOTEN YOUNG AMERICAN WHISKEY 15YR 125PR 750ML</t>
  </si>
  <si>
    <t>A010579</t>
  </si>
  <si>
    <t>OLD NATCHEZ TRACE TENNESSEE WHITE WHISKEY 90PR 750ML</t>
  </si>
  <si>
    <t>A010580</t>
  </si>
  <si>
    <t>FORK DIST SINGLE BARREL CASK STRENGTH BOURBON 108PR 750ML</t>
  </si>
  <si>
    <t>A010581</t>
  </si>
  <si>
    <t>FORK DIST SINGLE BARREL CASK STRENGTH RYE WHISKEY 110.4PR</t>
  </si>
  <si>
    <t>A010582</t>
  </si>
  <si>
    <t>FORK DIST SINGLE BARREL CASK STRENGTH TENN WHISKEY 110.8PR</t>
  </si>
  <si>
    <t>LEIPER'S FORK BIB TENNESSEE WHISKEY 100PR 750ML</t>
  </si>
  <si>
    <t>REBEL SINGLE BARREL 10YR 750ML</t>
  </si>
  <si>
    <t>A010587</t>
  </si>
  <si>
    <t>LOBOS 1707 EXTRA ANEJO 80PR 750ML</t>
  </si>
  <si>
    <t>LOBOS 1707 JOVEN NECKTIE 80PR 750ML</t>
  </si>
  <si>
    <t>408</t>
  </si>
  <si>
    <t>LOBOS 1707 SPIRITS LLC</t>
  </si>
  <si>
    <t>ARDBEG HEAVY VAPOURS COMMITTEE RELEASE 100.4PR 750ML</t>
  </si>
  <si>
    <t>ARDBEG HEAVY VAPOURS GB 92PR 750ML</t>
  </si>
  <si>
    <t>MAKER'S MARK WOOD FINISHING SERIES BEP 110.70PR 750ML</t>
  </si>
  <si>
    <t>MICHTER'S US*1 SOUR MASH WHISKEY 86PR 750ML</t>
  </si>
  <si>
    <t>SUGARLANDS ORANGE DREAM SIPPIN CREAM 40PR 750ML</t>
  </si>
  <si>
    <t>WHISTLEPIG SUMMERSTOCK WHISKEY 86PR 750ML</t>
  </si>
  <si>
    <t>BARDSTOWN BOURBON COMPANY FOURSQUARE COLLAB 107PR 750ML</t>
  </si>
  <si>
    <t>BARR HILL RESERVE TOM CAT GIN 86PR 750ML</t>
  </si>
  <si>
    <t>BLACKENED WHISKEY 72 SEASONS 90PR 750ML</t>
  </si>
  <si>
    <t>OAK &amp; EDEN RYE &amp; RUMBA 90PR 750ML</t>
  </si>
  <si>
    <t>OAK &amp; EDEN BOURBON &amp; VINE 90PR 750ML</t>
  </si>
  <si>
    <t>OAK &amp; EDEN WHEAT &amp; HONEY 90PR 750ML</t>
  </si>
  <si>
    <t>JACK DANIEL'S SGL BRL BARREL PROOF RYE 125PR 750ML</t>
  </si>
  <si>
    <t>HEAVEN HILL BOURBON BIB 100PR 750ML</t>
  </si>
  <si>
    <t>REDMONT AUBURN EDITION VODKA 80PR 750ML</t>
  </si>
  <si>
    <t>A010610</t>
  </si>
  <si>
    <t>WILD TURKEY MASTER'S KEEP VOYAGE 106PR 750ML</t>
  </si>
  <si>
    <t>OLD ELK SOUR MASH BOURBON SINGLE BARREL 750ML</t>
  </si>
  <si>
    <t>BROTHER'S BOND CASK STRENGTH WHISKEY 135PR 750ML</t>
  </si>
  <si>
    <t>BROTHER'S BOND AMERICAN BLENDED RYE WHISKEY 95PR 750ML</t>
  </si>
  <si>
    <t>OLD ELK WHEAT N RYE 108PR 750ML</t>
  </si>
  <si>
    <t>A010615</t>
  </si>
  <si>
    <t>OLD ELK 10 YEAR WHEAT WHISKEY 110PR 750ML</t>
  </si>
  <si>
    <t>A010616</t>
  </si>
  <si>
    <t>OLD ELK CIGAR CUT 110PR 750ML</t>
  </si>
  <si>
    <t>EL MAYOR EXTRA ANEJO 25TH ANN. BOURBON BARREL AGED 80PR 750M</t>
  </si>
  <si>
    <t>GRANDER VIRGIN OAK SINGLE BARREL RUM 106PR 750ML</t>
  </si>
  <si>
    <t>A010620</t>
  </si>
  <si>
    <t>SILVERBELLY WHISKEY 91PR 750ML</t>
  </si>
  <si>
    <t>A010621</t>
  </si>
  <si>
    <t>JEFFERSON'S RESERVE PRITCHARD HILL BARREL 90PR 750ML</t>
  </si>
  <si>
    <t>FOUNDERS CUT BOURBON 90PR 750ML</t>
  </si>
  <si>
    <t>REMUS REPEAL RESERVE BOURBON VII 100PR 750ML</t>
  </si>
  <si>
    <t>PENELOPE TOASTED RYE BARREL FINISH 100PR 750ML</t>
  </si>
  <si>
    <t>PENELOPE RIO BOURBON 98PR 750ML</t>
  </si>
  <si>
    <t>DAVIESS COUNTY KSBW MEDIUM TOAST FINISH 96PR 750ML</t>
  </si>
  <si>
    <t>BLACKENED X RABBIT HOLE WHISKEY 106.59PR 750ML</t>
  </si>
  <si>
    <t>ANGEL'S ENVY SINGLE BARREL SELECT 105PR 750ML</t>
  </si>
  <si>
    <t>OLD FITZGERALD BIB BOURBON 10YR DECANTER 100PR 750ML</t>
  </si>
  <si>
    <t>TANTEO HABANERO TEQUILA 80PR 750ML</t>
  </si>
  <si>
    <t>JACOB'S PARDON SMALL BATCH WHISKEY RECIPE #3 142PR 750ML</t>
  </si>
  <si>
    <t>2XO TRIBUTE BLEND BOURBON 104PR 750ML</t>
  </si>
  <si>
    <t>WHISTLEPIG THE BOSS HOG X THE COMMANDMENTS 106PR 750ML</t>
  </si>
  <si>
    <t>YELLOWSTONE SINGLE BARREL SELECT 119PR 750ML</t>
  </si>
  <si>
    <t>HIGH WEST CASK COLL CABERNET SAUVIGNON BAR WHSK 100PR 750ML</t>
  </si>
  <si>
    <t>HIGH WEST CASK STRENGTH WHISKEY 115PR 750ML</t>
  </si>
  <si>
    <t>PARKER'S HERITAGE COLLECTION 17TH EDITION RYE WHIS 10YR 750M</t>
  </si>
  <si>
    <t>LITTLE BOOK CHAPTER 8 STRAIGHT BOURBON 118.10PR 750ML</t>
  </si>
  <si>
    <t>MAKER'S MARK CELLAR AGED STRAIGHT BOURBON 115.70PR 750ML</t>
  </si>
  <si>
    <t>ARDBEG ANTHOLOGY SCOTCH WHISKEY 92PR 750ML</t>
  </si>
  <si>
    <t>STARLIGHT SMALL BATCH AMBURANA BOURBON LIMITED 40PR 750ML</t>
  </si>
  <si>
    <t>LUX ROW FOUR GRAIN DOUBLE BARREL BOURBON</t>
  </si>
  <si>
    <t>REMUS HIGHEST RYE BOURBON 109PR 750ML</t>
  </si>
  <si>
    <t>PENELOPE PRIVATE SELECT  BOURBON 9YR 109PR 750ML</t>
  </si>
  <si>
    <t>OLD CHARTER OAK SPANISH OAK BOURBON 92PR 750ML</t>
  </si>
  <si>
    <t>LOS VECINOS DEL CAMPO ESPADIN MEZCAL 90PR 750ML</t>
  </si>
  <si>
    <t>FEW SINGLE BARREL BIB PRIVATE BARREL 100PR 750ML</t>
  </si>
  <si>
    <t>BARDSTOWN BOURBON SINGLE BARREL 128.6PR 750ML</t>
  </si>
  <si>
    <t>BARDSTOWN BOURBON GOOSE ISLAND COLLAB WHISKEY 100PR 750ML</t>
  </si>
  <si>
    <t>CHICKEN COCK RED STAVE WHISKEY 102PR 750ML</t>
  </si>
  <si>
    <t>TEMPLETON RYE TEQUILA CASK FINISH WHISKEY 92PR 750ML</t>
  </si>
  <si>
    <t>A010662</t>
  </si>
  <si>
    <t>BUSHMILLS 30YR SINGLE MALT WHISKEY 92PR 750ML</t>
  </si>
  <si>
    <t>BUSHMILLS 25YR SINGLE MALT WHISKEY 92PR 750ML</t>
  </si>
  <si>
    <t>BIB &amp; TUCKER DOUBLE CHAR BOURBON 88PR 750ML</t>
  </si>
  <si>
    <t>A010665</t>
  </si>
  <si>
    <t>OLD ELK 8YR WHEATED BOURBON 92PR 750ML</t>
  </si>
  <si>
    <t>OLD ELK CIGAR CUT ISLAND BLEND BOURBON 110PR 750ML</t>
  </si>
  <si>
    <t>UNCLE NEAREST SINGLE BARREL PREMIUM WHISKEY 120PR 750ML</t>
  </si>
  <si>
    <t>HEAVEN'S DOOR 10YR DECADE SERIES #02 STRAIGHT RYE WHISKEY</t>
  </si>
  <si>
    <t>HEAVEN'S DOOR HOME SICK BLUES MINNESOTA WHEATED BOURBON 92PR</t>
  </si>
  <si>
    <t>PENELOPE AMERICAN LIGHT WHISKEY 128PR 750ML</t>
  </si>
  <si>
    <t>NELSON BROTHERS COGNAC CASK WHISKEY 96.7PR 750ML</t>
  </si>
  <si>
    <t>NELSON BROTHERS MOURVEDRE CASK WHISKEY 107.5PR 750ML</t>
  </si>
  <si>
    <t>WHISTLEPIG BEHOLDEN 21YR SINGLE MALT WHISKEY 92PR 750ML</t>
  </si>
  <si>
    <t>OLD SOUL TIN TYPE SERIES 2 HERMON HITSON 9YR 122.2PR 750ML</t>
  </si>
  <si>
    <t>OAK &amp; EDEN SPIRE SELECT 4 GRAIN AMBURANA BOURBON  750ML</t>
  </si>
  <si>
    <t>OAK &amp; EDEN SPIRE SELECT WHEAT AMBURANA BOURBON 750ML</t>
  </si>
  <si>
    <t>KENTUCKY OWL MAIGHSTIR EDITION BOURBON 100PR 750ML</t>
  </si>
  <si>
    <t>ORPHAN BARREL CASTLE'S CURSE SCOTCH 14YR 94.80PR 750ML</t>
  </si>
  <si>
    <t>I.W. HARPER CABERNET CASK RESERVE BOURBON 90PR 750ML</t>
  </si>
  <si>
    <t>JOHNNIE WALKER BLUE YEAR OF THE DRAGON SCOTCH 92PR 750ML</t>
  </si>
  <si>
    <t>A010685</t>
  </si>
  <si>
    <t>JEFFERSON'S OCEAN AGED AT SEA VOYAGE #30 90PR 750ML</t>
  </si>
  <si>
    <t>A010687</t>
  </si>
  <si>
    <t>WILLETT SINGLE BARREL BOURBON 10YR 127PR 750ML</t>
  </si>
  <si>
    <t>HORSE SOLDIER STRAIGHT BOURBON 87PR 750ML</t>
  </si>
  <si>
    <t>HORSE SOLDIER SMALL BATCH BOURBON 95PR 750ML</t>
  </si>
  <si>
    <t>HORSE SOLDIER BARREL STRENGTH BOURBON 110PR 750ML</t>
  </si>
  <si>
    <t>SMOKE WAGON SMALL BATCH BOURBON 100PR 750ML</t>
  </si>
  <si>
    <t>A010692</t>
  </si>
  <si>
    <t>MICHTER'S 25YR OLD SINGLE BARREL BOURBON 116.2PR 750ML</t>
  </si>
  <si>
    <t>A010693</t>
  </si>
  <si>
    <t>OAK &amp; EDEN SPIRE SELECT BOURBON AMBURANA 750ML</t>
  </si>
  <si>
    <t>EL TESORO MUNDIAL KNOB CREEK TEQUILA 80PR 750ML</t>
  </si>
  <si>
    <t>2XO GEM OF KENTUCKY BOURBON 109PR 750ML</t>
  </si>
  <si>
    <t>A010696</t>
  </si>
  <si>
    <t>OLD OVERHOLT EXTRA AGED CASK RYE WHISKEY 121PR 750ML</t>
  </si>
  <si>
    <t>WHISTLEPIG CAMPSTOCK WHEAT WHISKEY 86PR 750ML</t>
  </si>
  <si>
    <t>THE REPRESENTATIVE BOURBON 100PR 750ML</t>
  </si>
  <si>
    <t>HEAVEN HILL HERITAGE 2024 COLLECTION 18YR 120PR 750ML</t>
  </si>
  <si>
    <t>OLD FORESTER 1924 BOURBON 10YR 100PR 750ML</t>
  </si>
  <si>
    <t>BENRIACH THE SIXTEEN THREE CASK MAT 16YR 86PR 750ML</t>
  </si>
  <si>
    <t>SMOKE WAGON STRAIGHT BOURBON WHISKEY 92.5PR 750ML</t>
  </si>
  <si>
    <t>SMOKE WAGON DESERT COLT BOURBON 750ML</t>
  </si>
  <si>
    <t>SMOKE WAGON UNCUT UNFILTERED BOURBON 750ML</t>
  </si>
  <si>
    <t>SMOKE WAGON BIB RYE WHISKEY 100PR 750ML</t>
  </si>
  <si>
    <t>ELIJAH CRAIG SMALL BATCH PGA CHAMPIONSHIP ED 94PR 750ML</t>
  </si>
  <si>
    <t>2XO THE KIAWAH BLEND KENTUCKY STRAIGHT BOURBON 104PR 750ML</t>
  </si>
  <si>
    <t>CHICKEN COCK RESERVE CASK GARDEN &amp; GUN 92PR 750ML</t>
  </si>
  <si>
    <t>FT35 VODKA 80PR 750ML</t>
  </si>
  <si>
    <t>363</t>
  </si>
  <si>
    <t>BIG HURT BEVERAGE LLC</t>
  </si>
  <si>
    <t>FT35 PEACH VODKA 70PR 750ML</t>
  </si>
  <si>
    <t>PENELOPE TOKAJI CASK FINISH RYE WHISKEY 750ML</t>
  </si>
  <si>
    <t>BULLEIT RYE WHISKEY 12YR 92PR 750ML</t>
  </si>
  <si>
    <t>WHISTLEPIG 25YR SINGLE MALT WHISKEY 90PR 750ML</t>
  </si>
  <si>
    <t>CHATTANOOGA WHISKEY WHITE PORT BARREL FINISH 95PR 750ML</t>
  </si>
  <si>
    <t>YELLOWSTONE HAND PICKED SINGLE MALT BARREL 110PR 750ML</t>
  </si>
  <si>
    <t>MINOR CASE RYE 6YR HAND SELECTED SINGLE BARREL 105PR 750ML</t>
  </si>
  <si>
    <t>1792 BOTTLE IN BOND ABC BARREL SELECT 100PR 750ML</t>
  </si>
  <si>
    <t>1792 FULL PROOF ABC BARREL SELECT 125PR 750ML</t>
  </si>
  <si>
    <t>1792 SINGLE BARREL ABC BARREL SELECT 98.6PR 750ML</t>
  </si>
  <si>
    <t>A010723</t>
  </si>
  <si>
    <t>1792 SMALL BATCH ABC BARREL SELECT 93.7PR 750ML</t>
  </si>
  <si>
    <t>A010724</t>
  </si>
  <si>
    <t>BLANTON'S GOLD BOURBON ABC BARREL SELECT 103PR 750ML</t>
  </si>
  <si>
    <t>BLANTON'S BOURBON ABC BARREL SELECT 93PR 750ML</t>
  </si>
  <si>
    <t>BUFFALO TRACE ABC BARREL SELECT 90PR 750ML</t>
  </si>
  <si>
    <t>E.H. TAYLOR SINGLE BARREL ABC BARREL SELECT 100PR 750ML</t>
  </si>
  <si>
    <t>SAZERAC RYE ABC BARREL SELECT 90PR 750ML</t>
  </si>
  <si>
    <t>STAGG ABC BARREL SELECT 124.8PR 750ML</t>
  </si>
  <si>
    <t>WELLER ANTIQUE ABC BARREL SELECT 107PR 750ML</t>
  </si>
  <si>
    <t>WELLER FULL PROOF ABC BARREL SELECT 114PR 750ML</t>
  </si>
  <si>
    <t>EAGLE RARE ABC BARREL SELECT 90PR 750ML</t>
  </si>
  <si>
    <t>DON JULIO 1942 ULTIMA RESERVA TEQUILA 80PR 750ML</t>
  </si>
  <si>
    <t>YELLOWSTONE SPECIAL FINISH COLLECTION RUM CASK FINISH 100PR</t>
  </si>
  <si>
    <t>OLD CHARTER OAK FRENCH OAK BOURBON 92PR 750ML</t>
  </si>
  <si>
    <t>FOURSQUARE 2011 MARL XXIV RUM 120PR 750ML</t>
  </si>
  <si>
    <t>HENNESSY MASTER BLENDER V COGNAC 86PR 750ML</t>
  </si>
  <si>
    <t>WOODFORD RESERVE PERSONAL COLLECTION RYE WHISKEY 90.4PR 750M</t>
  </si>
  <si>
    <t>SAGAMORE SPIRIT BARREL SELECT STRAIGHT RYE WHISKEY 110PR 750</t>
  </si>
  <si>
    <t>A010745</t>
  </si>
  <si>
    <t>JEFFERSON'S OCEAN AGED AT SEA VOYAGE #33 90PR 750ML</t>
  </si>
  <si>
    <t>BLUE RUN KENTUCKY STRAIGHT BOURBON WHISKEY CHOSEN 2024 750ML</t>
  </si>
  <si>
    <t>A010747</t>
  </si>
  <si>
    <t>WELLER ANTIQUE SAZERAC BARREL SELECT 107PR 750ML</t>
  </si>
  <si>
    <t>HIGH WEST BOTTLED IN BOND RYE WHISKEY 100PR 750ML</t>
  </si>
  <si>
    <t>REDBREAST AMERICAN OAK MISSOURI ADDITION IRISH WHISKEY 101PR</t>
  </si>
  <si>
    <t>BARDSTOWN BOURBON COMPANY AMRUT COLLABORATION 110PR 750ML</t>
  </si>
  <si>
    <t>OLD FITZGERALD BIB 10YR DECANTER SPRING 24 EDITION 100PR 750</t>
  </si>
  <si>
    <t>RABBIT HOLE HEIGOLD SINGLE BARREL SELECT  BOURBON 95PR 750ML</t>
  </si>
  <si>
    <t>GREEN RIVER SINGLE BARREL BOURBON 750ML</t>
  </si>
  <si>
    <t>WILD TURKEY MASTER'S KEP TRIUMPH WHISKEY 104PR 750ML</t>
  </si>
  <si>
    <t>WIDOW JANE BABY JANE BOURBON 91PR 750ML</t>
  </si>
  <si>
    <t>WELLER MILLENNIUM KENTUCKY STRAIGHT BOURBON  90PR 750ML</t>
  </si>
  <si>
    <t>DOUBLE EAGLE VERY RARE SINGLE BARREL BOURBON 101PR 750ML</t>
  </si>
  <si>
    <t>REMUS BABE RUTH RESERVE BOURBON 111PR 750ML</t>
  </si>
  <si>
    <t>FEW STRAIGHT SMASHING PUMPKINS BOURBON 93PR 750ML</t>
  </si>
  <si>
    <t>EZRA BROOKS STAVE FINISH COLL. FRENCH OAK DARK CHOCOLATE</t>
  </si>
  <si>
    <t>EZRA BROOKS STAVE FINISH COLL.  SPICE &amp; CLOVE BOURBON</t>
  </si>
  <si>
    <t>REBEL STAVE FINISH COLL. CARAMEL HONEY BOURBON 110PR 750ML</t>
  </si>
  <si>
    <t>REBEL STAVE FINISH COLL. RICH MOCHA BOURBON 110PR 750ML</t>
  </si>
  <si>
    <t>WOODINVILLE APPLEWOOD FINISHED BOURBON 100PR 750ML</t>
  </si>
  <si>
    <t>RUSSELL'S RESERVE BOURBON 15YR 117.2PR 750ML</t>
  </si>
  <si>
    <t>AMERICAN EAGLE BOURBON 80PR 750ML</t>
  </si>
  <si>
    <t>A010772</t>
  </si>
  <si>
    <t>WWS. DUCKS UNLIMTED SHOTGUN SHELL SINGLE MALT WHISKEY 750ML</t>
  </si>
  <si>
    <t>A010773</t>
  </si>
  <si>
    <t>WWS. DUCKS UNLIMITED DUCK BOTTLE STRAIGHT BOURBON 750ML</t>
  </si>
  <si>
    <t>PENELOPE ARCHITECT PRIVATE BARREL COMPLEX STAVE  110PR 750ML</t>
  </si>
  <si>
    <t>PENELOPE BOURBON TOASTED FINISH CHAR 4 HEAVY 114PR 750ML</t>
  </si>
  <si>
    <t>PENELOPE BOURBON TOASTED FINISH CHAR 4 HEAVY 112PR 750ML</t>
  </si>
  <si>
    <t>PENELOPE ARCHITECT PRIVATE BARREL INTENSE STAVE 110PR 750ML</t>
  </si>
  <si>
    <t>PEERLESS DOUBLE OAK BOURBON 102PR 750ML</t>
  </si>
  <si>
    <t>A010780</t>
  </si>
  <si>
    <t>WWS DUCKS UNLIMITED SHOTGUN BOURBON 104PR 750ML</t>
  </si>
  <si>
    <t>TRES AGAVES ANEJO ORGANIC SINGLE BARREL SELECTION 80PR 750ML</t>
  </si>
  <si>
    <t>KNOB CREEK RYE BOURBON 10YR 100PR 750ML</t>
  </si>
  <si>
    <t>A010783</t>
  </si>
  <si>
    <t>FOURSQUARE MAGISTERIUM MARK XXVI RUM 116PR 750ML</t>
  </si>
  <si>
    <t>WHISTLEPIG THE BOSS HOG XI THE JUGGERMAUT 106PR 750ML</t>
  </si>
  <si>
    <t>PARKER'S HERITAGE COLLECTION MALT WHISKEY 18TH EDITION 14YR</t>
  </si>
  <si>
    <t>HIGH WEST CASK STRENGTH WHISKEY IN PETITE SIRAH BARRELS 750M</t>
  </si>
  <si>
    <t>HIGH WEST CASK STRENGTH WHIS FINISHED IN SAUVIGNON BLANC BAR</t>
  </si>
  <si>
    <t>ANGEL'S ENVY SHERRY CASK BOURBON 116PR 750ML</t>
  </si>
  <si>
    <t>WILD TURKEY BOURBON JIMMY'S 70TH ANNIVERSARY 101PR 750ML</t>
  </si>
  <si>
    <t>UNCLE NEAREST 777 ANNIVERSARY BLEND WHISKEY 110PR 750ML</t>
  </si>
  <si>
    <t>HOLLADAY SOFT RED WHEAT BIB BOURBON 100PR 750ML</t>
  </si>
  <si>
    <t>FEW SMOKEWORKS MALT WHISKEY 93PR 750ML</t>
  </si>
  <si>
    <t>THE DALMORE SCOTCH 14YR 87.6PR 750ML</t>
  </si>
  <si>
    <t>PENELOPE VALENCIA CASK FINISH WHISKEY 95PR 750ML</t>
  </si>
  <si>
    <t>BLOOD OATH TRILOGY 3RD EDITION WHISKEY 98.6PR 750ML</t>
  </si>
  <si>
    <t>REMUS REPEAL RESERVE BOURBON VIII 101PR 750ML</t>
  </si>
  <si>
    <t>REMUS REPEAL RESERVE TRILOGY PACK BOURBON 100PR 750ML</t>
  </si>
  <si>
    <t>A010799</t>
  </si>
  <si>
    <t>JOHNNIE WALKER BLUE ICE CHALET SCOTCH 86PR 750ML</t>
  </si>
  <si>
    <t>WOVEN HONOR ORPHAN BARREL SCOTCH 18YR 92.6PR 750ML</t>
  </si>
  <si>
    <t>DOMESTIC BLENDED SCOTCH</t>
  </si>
  <si>
    <t>ELIJAH CRAIG TOASTED BOURBON PRIVATE BARREL 110PR 750ML</t>
  </si>
  <si>
    <t>LARCENY BARREL PROOF BOURBON PRIVATE LABEL 110PR 750ML</t>
  </si>
  <si>
    <t>A010803</t>
  </si>
  <si>
    <t>LARCENY SMALL BATCH BOURBON PRIVATE BARREL 92PR 750ML</t>
  </si>
  <si>
    <t>HEAVEN HILL BOURBON BIB PRIVATE BARREL 100PR 750ML</t>
  </si>
  <si>
    <t>BEN HOLLADAY RICKHOUSE PROOF BOURBON 120PR 750ML</t>
  </si>
  <si>
    <t>HOLLADAY SOFT RED WHEAT RICKHOUSE PROOF BOURBON 120PR 750ML</t>
  </si>
  <si>
    <t>LITTLE BOOK THE INFINITE II BOURBON 119.30PR 750ML</t>
  </si>
  <si>
    <t>BOOKER'S THE RESERVES BOURBON 125.90PR 750ML</t>
  </si>
  <si>
    <t>BAKER'S HIGH RYE AMERICAN WHISKEY 107PR 750ML</t>
  </si>
  <si>
    <t>A010810</t>
  </si>
  <si>
    <t>KNOB CREEK BOURBON 100PR 750ML</t>
  </si>
  <si>
    <t>CLYDE MAY'S SINGLE BARREL BOURBON 5YR 2024 750ML</t>
  </si>
  <si>
    <t>E.H. TAYLOR JR BARREL PROOF RYE WHISKEY 126PR 750ML</t>
  </si>
  <si>
    <t>A010814</t>
  </si>
  <si>
    <t>BRUGAL COLECCION VISIONARIA RUM 90PR 750ML</t>
  </si>
  <si>
    <t>THE MACALLAN CLASSIC CUT 2024 104.8PR 750ML</t>
  </si>
  <si>
    <t>THE MACALLAN HARMONY COLLECTION VIBRANT OAK 88.4PR 750ML</t>
  </si>
  <si>
    <t>BARDSTOWN BOURBON SILVER OAK COLLAB 108PR 750ML</t>
  </si>
  <si>
    <t>BARDSTOWN BOURBON ORIGINS HIGH WHEAT 106PR 750ML</t>
  </si>
  <si>
    <t>2XO THE SNEAKERHEAD BLEND BOURBON  750ML</t>
  </si>
  <si>
    <t>CHICKEN COCK MIZUNARA JAPANESE OAK FINISH BOURBON 105PR 750M</t>
  </si>
  <si>
    <t>PRIVATEER RUM 109.4PR 750ML</t>
  </si>
  <si>
    <t>A010827</t>
  </si>
  <si>
    <t>BOWMAN BROTHERS SINGLE BARREL SELECT  BOURBON 90PR 750ML</t>
  </si>
  <si>
    <t>CORAZON EXPRESIONES WELLER ANEJO TEQUILA 80PR 750ML</t>
  </si>
  <si>
    <t>A010829</t>
  </si>
  <si>
    <t>JOHNNIE WALKER BLUE YEAR OF THE SNAKE SCOTCH 92PR 750ML</t>
  </si>
  <si>
    <t>HIRSCH SINGLE BARREL BOURBON 92PR 750ML</t>
  </si>
  <si>
    <t>PENELOPE ESTATE COLLECTION PRIVATE SELECT BOURBON 750ML</t>
  </si>
  <si>
    <t>PENELOPE ESTATE COLLECTION SINGLE BARREL BOURBON 750ML</t>
  </si>
  <si>
    <t>REDEMPTION 9YR BARREL AGED BOURBON 116PR 750ML</t>
  </si>
  <si>
    <t>K.LUKE SMALL BATCH KEENAN RESERVE CAB FINISHED 750ML</t>
  </si>
  <si>
    <t>OLD EZRA RYE SINGLE BARREL BOURBON 7YR 114PR 750ML</t>
  </si>
  <si>
    <t>EZRA BROOKS FULL PROOF SINGLE BARREL BOURBON 120PR 750ML</t>
  </si>
  <si>
    <t>REBEL FULL PROOF SINGLE BARREL BOURBON 120PR 750ML</t>
  </si>
  <si>
    <t>OLD FITZGERALD BIB BOURBON DECANTER FALL 2024 11YR 750ML</t>
  </si>
  <si>
    <t>UNCLE NEAREST SINGLE BARREL RYE WHISKEY 119.7PR 750ML</t>
  </si>
  <si>
    <t>HDW CENTURY VODKA 80PR 750ML</t>
  </si>
  <si>
    <t>REY SOL ANEJO TEQUILA 80PR 750ML</t>
  </si>
  <si>
    <t>DOUBLE OAK SINGLE BARREL BOURBON 112.4PR 750ML</t>
  </si>
  <si>
    <t>RED WHEAT SINGLE BARREL BOURBON 116.12PR 750ML</t>
  </si>
  <si>
    <t>WILLETT 11YR SINGLE BARREL RYE ALABAMA ABC SELECT 750ML</t>
  </si>
  <si>
    <t>WILLETT 11YR SINGLE BARREL BOURBON GIRL DAD EST. 2024 750ML</t>
  </si>
  <si>
    <t>WILLETT 12YR SINGLE BARREL BOURBON MILLER MCLEOD 750ML</t>
  </si>
  <si>
    <t>WILLETT 11YR SINGLE BARREL BOURBON LATE NIGHT FEELINGS 750ML</t>
  </si>
  <si>
    <t>JACK DANIEL'S SINGLE BARREL RYE PERSONAL SELECT BTB BRPR</t>
  </si>
  <si>
    <t>JACK DANIEL'S SINGLE BARREL RYE PERSONAL SELECT BOURBON 94PR</t>
  </si>
  <si>
    <t>JACK DANIEL'S SINGLE BARREL PERSONAL SELECT BTB BRPR</t>
  </si>
  <si>
    <t>FOURSQUARE EQUIDEM RUM 122PR 750ML</t>
  </si>
  <si>
    <t>PENELOPE COOPER SERIES HAVANA BOURBON 93PR 750ML</t>
  </si>
  <si>
    <t>TEQUILA OCHO ANEJO  80PR 750ML</t>
  </si>
  <si>
    <t>HEAVEN HILL HERITAGE COLLECTION 19YR 100PR 750ML</t>
  </si>
  <si>
    <t>FOUR ROSES SINGLE BARREL BOURBON OESO 100PR 750ML</t>
  </si>
  <si>
    <t>FOUR ROSES SINGLE BARREL BOURBON OESK 100PR 750ML</t>
  </si>
  <si>
    <t>FOUR ROSES SINGLE BARREL BOURBON OBSF 100PR 750ML</t>
  </si>
  <si>
    <t>CALUMET FARM 18YR BOURBON DECANTER 118PR 750ML</t>
  </si>
  <si>
    <t>CALUMET FARM 17YR BOURBON DECANTER 117PR 750ML</t>
  </si>
  <si>
    <t>CALUMET FARM CERAMIC DECANTER 86PR 750ML</t>
  </si>
  <si>
    <t>CALUMET FARM HIGH RYE WHISKEY 100PR 750ML</t>
  </si>
  <si>
    <t>HIGH WEST CASK STRENGTH WHISKEY  IN OLOROSO SHERRY BARREL</t>
  </si>
  <si>
    <t>CODIGO 1530 BLANCO BARREL TEQUILA 80PR 750ML</t>
  </si>
  <si>
    <t>SMOKE WAGON PRIVATE BARREL RYE WHISKEY 78PR 750ML</t>
  </si>
  <si>
    <t>REBEL SMALL BATCH RESERVE BOURBON 110PR 750ML</t>
  </si>
  <si>
    <t>KNOB CREEK BOUXRYE 113PR 750ML</t>
  </si>
  <si>
    <t>PENELOPE PROJECT X COGNAC CASK SPECIAL BARREL 108PR 750ML</t>
  </si>
  <si>
    <t>PENELOPE PROJECT X OLOROSO SHERRY CASK SPECIAL BARREL 750ML</t>
  </si>
  <si>
    <t>PENELOPE PROJECT X PX SHERRY CASK SPECIAL BARREL 112PR 750ML</t>
  </si>
  <si>
    <t>MAKER'S MARK WOOD FINISHING 2025 109PR 750ML</t>
  </si>
  <si>
    <t>WHISTLEPIG GRAVESTOCK WHISKEY 86PR 750ML</t>
  </si>
  <si>
    <t>FANGED PURSUIT ORPHAN BARREL SCOTCH 92PR 17YR 750ML</t>
  </si>
  <si>
    <t>BULLEIT BOTTLED IN BOND BOURBON 100PR 750ML</t>
  </si>
  <si>
    <t>CRUZAN ISLAND RESERVE RUM 13YR 80PR 750ML</t>
  </si>
  <si>
    <t>PENELOPE CIGAR SESSIONS BOURBON CHAPTER 01 101PR 750ML</t>
  </si>
  <si>
    <t>PAUL SUTTON HERITAGE BOURBON 8YR 105PR 750ML</t>
  </si>
  <si>
    <t>WILD TURKEY 101 BOURBON 8YR 101PR 750ML</t>
  </si>
  <si>
    <t>2XO THE VINYL BLEND KENTUCKY STRAIGHT BOURBON 104PR 750ML</t>
  </si>
  <si>
    <t>CORAZON EXPRESIONES ANEJO ELMER T LEE TEQUILA 80PR 750ML</t>
  </si>
  <si>
    <t>CORAZON EXPRESIONES REPOSADO WELLER CYPB TEQUILA 80PR 750ML</t>
  </si>
  <si>
    <t>CORAZON EXPRESIONES ANEJO SAZERAC RYE TEQUILA 90PR 750ML</t>
  </si>
  <si>
    <t>OLD FITZGERALD BIB BOURBON DECANTER  SPRING 2025 9YR 750ML</t>
  </si>
  <si>
    <t>O.F.C. BOURBON 2006 90PR 750ML</t>
  </si>
  <si>
    <t>KNOB CREEK SINGLE BARREL SELECT CASK STRENGTH  750ML</t>
  </si>
  <si>
    <t>KNOB CREEK RYE SINGLE BARREL SELECT CASK STRENGTH  750ML</t>
  </si>
  <si>
    <t>CORAZON EXTRA ANEJO TEQUILA 80PR 750ML</t>
  </si>
  <si>
    <t>OLD SOUL STRAIGHT WHEAT WHISKEY 100PR 750ML</t>
  </si>
  <si>
    <t>GARRISON BROTHERS LADY BIRD BOURBON 114PR 750ML</t>
  </si>
  <si>
    <t>A. SMITH BOWMAN CASK STRENGTH BOURBON 139.7PR 750ML</t>
  </si>
  <si>
    <t>A010896</t>
  </si>
  <si>
    <t>PENELOPE ESTATE COLLECTION FOUNDERS RESERVE BOURBON 750ML</t>
  </si>
  <si>
    <t>A010897</t>
  </si>
  <si>
    <t>PENELOPE ESTATE COLLECTION OMEGA BOURBON 750ML</t>
  </si>
  <si>
    <t>PENELOPE PROJECT X BLEND OLOROSO COGNAC DOUBLE FINISH WHSKY</t>
  </si>
  <si>
    <t>1792 COGNAC CASK FINISH BOURBON 95PR 750ML</t>
  </si>
  <si>
    <t>PEERLESS SINGLE BARREL BOURBON ABC SELECT 112.6PR 750ML</t>
  </si>
  <si>
    <t>OLD EZRA 7YR SINGLE BARREL BOURBON 117PR 750ML</t>
  </si>
  <si>
    <t>REBEL 100 6YR BIB SINGLE BARREL BOURBON 100PR 750ML</t>
  </si>
  <si>
    <t>YELLOWSTONE 7YR SINGLE BARREL BOURBON 119PR 750ML</t>
  </si>
  <si>
    <t>YELLOWSTONE 7YR SINGLE BARREL BOURBON 115PR  750ML</t>
  </si>
  <si>
    <t>BARDSTOWN BOURBON SINGLE BARREL RYE 750ML</t>
  </si>
  <si>
    <t>LITTLE BOOK CHAPTER 9 BOURBON 121.8PR 750ML</t>
  </si>
  <si>
    <t>A010907</t>
  </si>
  <si>
    <t>GARRISON BROTHERS SELECT BTB CASK STRENGTH 750ML</t>
  </si>
  <si>
    <t>WOODFORD RESERVE PERSONAL BATCH BOURBON 110PR 750ML</t>
  </si>
  <si>
    <t>WOODFORD RESERVE DOUBLE OAK PERSONAL BARREL 97PR 750ML</t>
  </si>
  <si>
    <t>OLD DOMINICK SINGLE BARREL PRIVATE BARREL 750ML</t>
  </si>
  <si>
    <t>372</t>
  </si>
  <si>
    <t>Old Dominick Distillery</t>
  </si>
  <si>
    <t>GREEN RIVER WHEATED SINGLE BARREL BOURBON 750ML</t>
  </si>
  <si>
    <t>JOSE CUERVO 250TH EXTRA ANEJO TEQUILA 80PR 750ML</t>
  </si>
  <si>
    <t>A010913</t>
  </si>
  <si>
    <t>TEQUILA OCHO BARREL PRROF REPOSADO 101PR 750ML</t>
  </si>
  <si>
    <t>A010915</t>
  </si>
  <si>
    <t>GREEN RIVER FULL PROOF BOURBON 117.30PR 750ML</t>
  </si>
  <si>
    <t>A010916</t>
  </si>
  <si>
    <t>GOOD TIMES  WHISKEY BARREL 126PR 750ML</t>
  </si>
  <si>
    <t>391</t>
  </si>
  <si>
    <t>GENUINE RISK LLC dba GOOD TIMES BOURBON</t>
  </si>
  <si>
    <t>BARDSTOWN FERRAND COGNAC FINISH BOURBON 111.8PR 750ML</t>
  </si>
  <si>
    <t>PEERLESS HIGH RYE BOURBON WHISKEY 102PR 750ML</t>
  </si>
  <si>
    <t>PEERLESS TOASTED BOURBON WHISKEY 109PR 750ML</t>
  </si>
  <si>
    <t>PEERLESS DOUBLE OAK RYE WHISKEY 102PR 750ML</t>
  </si>
  <si>
    <t>THREE CHORD DRAKE WHITE BACKSTAGE SERIES WHISKEY 90PR 750ML</t>
  </si>
  <si>
    <t>YELLOWSTONE SMALL BATCH 6YR BOURBON 107PR 750ML</t>
  </si>
  <si>
    <t>SWEET HOME CASK STRENGTH WHEATED BOURBON 117PR 750ML</t>
  </si>
  <si>
    <t>STAR HILL FARM WHISKEY 114.70PR 750ML</t>
  </si>
  <si>
    <t>WHISTLEPIG AMERICAN SINGLE MALT 30YR THE BIGSHEBANG 750ML</t>
  </si>
  <si>
    <t>WHISTLEPIG THE BOSS HOG XII FEATHER &amp; FLAME 750ML</t>
  </si>
  <si>
    <t>A010928</t>
  </si>
  <si>
    <t>OLD FITZGERALD BIB BOURBON 11YR 100PR 750ML</t>
  </si>
  <si>
    <t>ANGEL'S ENVY CELLAR RYE TEQUILA CASK 104.2PR 750ML</t>
  </si>
  <si>
    <t>REMUS REPEAL RESERVE BOURBON IX 104PR 750ML</t>
  </si>
  <si>
    <t>WILD TURKEY RYE PRIVATE BARREL 101PR 750ML</t>
  </si>
  <si>
    <t>FOUR ROSES LE 2025 SMALL BATCH BOURBON 112PR 750ML</t>
  </si>
  <si>
    <t>YAMAZAKI DISTILLERS RESERVE JAPANESE WHISKEY 86PR 750ML</t>
  </si>
  <si>
    <t>A010935</t>
  </si>
  <si>
    <t>1792 EXTENDED CASK PINOT NOIR FINISH BOURBON 96PR 750ML</t>
  </si>
  <si>
    <t>A010936</t>
  </si>
  <si>
    <t>1792 EXTENDED CASK RUM FINISH BOURBON 103.5PR 750ML</t>
  </si>
  <si>
    <t>A010937</t>
  </si>
  <si>
    <t>1792 EXTENDED CASK ZINFANDEL FINISH BOURBON 101PR 750ML</t>
  </si>
  <si>
    <t>WILD TURKEY MASTER'S KEEP BEACON BOURBON 101PR 750ML</t>
  </si>
  <si>
    <t>PARKER'S HERITAGE COLLECTION 19TH EDITION BOURBON 750ML</t>
  </si>
  <si>
    <t>ANGEL'S ENVY SINGLE BARREL TAWNY BOURBON 110PR 750ML</t>
  </si>
  <si>
    <t>STARLIGHT DISTILLERY HONEY RESERVE BOURBON  106PR 750ML</t>
  </si>
  <si>
    <t>HORSE SOLDIER PRIVATE BARREL BOURBON 139.4PR 750ML</t>
  </si>
  <si>
    <t>A010944</t>
  </si>
  <si>
    <t>OLD SOUL ESTATE COLLECTION #3 STRAIGHT BOURBON 111.5PR 750ML</t>
  </si>
  <si>
    <t>WHISKEY JYPSI  LEGACY BATCH 003 115.74PR 750ML</t>
  </si>
  <si>
    <t>BAKER'S STRAIGHT BOURBON 13YR 107PR 750ML</t>
  </si>
  <si>
    <t>ELIJAH CRAIG BARREL PROOF RYE WHISKEY 108PR 750ML</t>
  </si>
  <si>
    <t>HEAVEN HILL BOURBON 90TH ANNIVERSARY EDITION 107PR 750ML</t>
  </si>
  <si>
    <t>OLD CHARTER FINEST OAK BOURBON 95PR 750ML</t>
  </si>
  <si>
    <t>A010955</t>
  </si>
  <si>
    <t>PEERLESS TOASTED RYE WHISKEY 109PR 750ML</t>
  </si>
  <si>
    <t>YELLOWSTONE 7YR SINGLE BARREL BOURBON 109PR 750ML</t>
  </si>
  <si>
    <t>EL TESORO MUNDIAL REPOSADO BASIL HAYDEN TOASTED TEQUILA 750M</t>
  </si>
  <si>
    <t>EL TESORO ANEJO MUNDIAL COLLECTION LAPHROAIG TEQUILA 750ML</t>
  </si>
  <si>
    <t>PENELOPE TOASTED RYE FINISH PRIVATE BARREL 115PR 750ML</t>
  </si>
  <si>
    <t>BLUE NOTE HONEY RYE WHISKEY 117.2PR 750ML</t>
  </si>
  <si>
    <t>BLUE NOTE HONEY BOURBON 115.7PR 750ML</t>
  </si>
  <si>
    <t>KNOB CREEK BOURBON 21YR 100PR 750ML</t>
  </si>
  <si>
    <t>CLYDE MAY'S SINGLE BARREL BOURBON CASK STRENGTH 6YR 750ML</t>
  </si>
  <si>
    <t>A010964</t>
  </si>
  <si>
    <t>CLYDE MAY'S SINGLE BARREL STRAIGHT RYE WHISKEY 6YR 750ML</t>
  </si>
  <si>
    <t>A010965</t>
  </si>
  <si>
    <t>BIB &amp; TUCKER GOLD ROAST BOURBON 92PR 750ML</t>
  </si>
  <si>
    <t>A010967</t>
  </si>
  <si>
    <t>CHICKEN COCK MILLERS RESERVE WHISKEY 115PR 750ML</t>
  </si>
  <si>
    <t>HIGH WEST BOTTLED IN BOND STRAIGHT WHISKEY 100PR 750ML</t>
  </si>
  <si>
    <t>A010969</t>
  </si>
  <si>
    <t>HORSE SOLDIER COMMANDERS SELECT BOURBON 120PR 750ML</t>
  </si>
  <si>
    <t>GREEN RIVER ARMY 250 BOURBON 111.10PR 750ML</t>
  </si>
  <si>
    <t>A010971</t>
  </si>
  <si>
    <t>ANGEL'S ENVY CASK STRENGTH RYE WHISKEY 10YR 750ML</t>
  </si>
  <si>
    <t>ANGEL'S ENVY BOTTLED IN BOND BOURBON 100PR 750ML</t>
  </si>
  <si>
    <t>A010973</t>
  </si>
  <si>
    <t>OLD FITZGERALD BIB BOURBON DECANTER FALL 2025 100PR 750ML</t>
  </si>
  <si>
    <t>WYOMING DOUBLE CASK WHISKEY 100PR 750ML</t>
  </si>
  <si>
    <t>WYOMING BUFFALO BILL CODY WHISKEY 96PR 750ML</t>
  </si>
  <si>
    <t>WYOMING OUTRYDER WHISKEY 100PR 750ML</t>
  </si>
  <si>
    <t>THE MACALLAN SCOTCH A NIGHT ON EARTH FIRST LIGHT 86PR 750ML</t>
  </si>
  <si>
    <t>THE MACALLAN SCOTCH CLASSIC CUT 2025 101.2PR 750ML</t>
  </si>
  <si>
    <t>THE MACALLAN SCOTCH HARMONY COLLECTION #5 JING 87.8PR 750ML</t>
  </si>
  <si>
    <t>THE MACALLAN SHERRY OAK SCOTCH 12YR 110PR 750ML</t>
  </si>
  <si>
    <t>CHICKEN COCK WHEATED BOURBON 94PR 750ML</t>
  </si>
  <si>
    <t>KENTUCKY NECTAR SINGLE BARREL BOURBON 106PR 750ML</t>
  </si>
  <si>
    <t>UNCLE NEAREST COGNAC CASK PREMIUM WHISKEY 120.5PR 750ML</t>
  </si>
  <si>
    <t>A010990</t>
  </si>
  <si>
    <t>NEW RIFF 4YR SINGLE BARREL BOURBON SELECTION 110PR 750ML</t>
  </si>
  <si>
    <t>377</t>
  </si>
  <si>
    <t>New Riff Distilling LLC</t>
  </si>
  <si>
    <t>NEW RIFF SINGLE BARREL BOURBON SELECTION 110PR 750ML</t>
  </si>
  <si>
    <t>NEW RIFF SINGLE BARREL RYE WHISKEY SELECTION 110PR 750ML</t>
  </si>
  <si>
    <t>HIGH WEST AND THE PRISONER STRAIGHT WHISKEY 102PR 750ML</t>
  </si>
  <si>
    <t>A010995</t>
  </si>
  <si>
    <t>JOHNNIE WALKER BLUE SCOTCH YEAR OF THE HORSE 92PR 750ML</t>
  </si>
  <si>
    <t>DON JULIO 1942 YEAR OF THE HORSE 80PR 750ML</t>
  </si>
  <si>
    <t>A010997</t>
  </si>
  <si>
    <t>BERNHEIM ORIGINAL WHEAT WHISKEY 20TH ANNIVERSARY 115PR 750ML</t>
  </si>
  <si>
    <t>OLD HILLSIDE THE TRIFECTA BOURBON 115PR 750ML</t>
  </si>
  <si>
    <t>402</t>
  </si>
  <si>
    <t>OLD HILLSIDE BOURBON COMPANY</t>
  </si>
  <si>
    <t>A011000</t>
  </si>
  <si>
    <t>TRES AGAVES REPOSADO ORGANIC SINGLE BARREL SELECTION TEQUILA</t>
  </si>
  <si>
    <t>A011001</t>
  </si>
  <si>
    <t>GEORGE DICKEL RESERVE WHISKEY 17YR 92PR 750ML</t>
  </si>
  <si>
    <t>A011002</t>
  </si>
  <si>
    <t>ELIJAH CRAIG SMALL BATCH PGA 2026 108PR 750ML</t>
  </si>
  <si>
    <t>CGPO2</t>
  </si>
  <si>
    <t>A011003</t>
  </si>
  <si>
    <t>ELIJAH CRAIG SINGLE BARREL BOURBON 15YR 108PR 750ML</t>
  </si>
  <si>
    <t>A011004</t>
  </si>
  <si>
    <t>DIXIELAND DELIGHT BOURBON 123.40PR 750ML</t>
  </si>
  <si>
    <t>409</t>
  </si>
  <si>
    <t>DIXIELAND DELIGHT BRANDS LLC</t>
  </si>
  <si>
    <t>A011005</t>
  </si>
  <si>
    <t>HEAVEN HILL HERITAGE COLLECTION 22YR CASK RELEASE 129.20PR</t>
  </si>
  <si>
    <t>A011007</t>
  </si>
  <si>
    <t>WHISTLEPIG WHEAT WHISKEY 86PR 750ML</t>
  </si>
  <si>
    <t>A011009</t>
  </si>
  <si>
    <t>UNCLE NEAREST TOASTED SINGLE BARREL PREMIUM WHISKEY 750ML</t>
  </si>
  <si>
    <t>A011010</t>
  </si>
  <si>
    <t>DOC HOLLIDAY JEFFERSON'S PVT BARREL 7YR 750ML</t>
  </si>
  <si>
    <t>A011011</t>
  </si>
  <si>
    <t>DOC HOLLIDAY PVT BARREL 7YR 750ML</t>
  </si>
  <si>
    <t>A011012</t>
  </si>
  <si>
    <t>DOC HOLLIDAY PVT BARREL 10YR 750ML</t>
  </si>
  <si>
    <t>A011013</t>
  </si>
  <si>
    <t>BARREL BOURBON 12YR FRENCH OAK 108.5PR 750ML</t>
  </si>
  <si>
    <t>A011015</t>
  </si>
  <si>
    <t>WIDOW JANE TEQUILA OCHO CASK FINISH BOURBON 91PR 750ML</t>
  </si>
  <si>
    <t>A011016</t>
  </si>
  <si>
    <t>EVAN WILLIAMS SINGLE BARREL COLLEGIATE EDITION 750ML</t>
  </si>
  <si>
    <t>A011017</t>
  </si>
  <si>
    <t>ELMER T LEE STRAIGHT BOURBON BARREL SELECT 90PR 750ML</t>
  </si>
  <si>
    <t>A011018</t>
  </si>
  <si>
    <t>FOUR ROSES SINGLE BARREL BOURBON OBSK 100PR 750ML</t>
  </si>
  <si>
    <t>A011019</t>
  </si>
  <si>
    <t>FOUR ROSES SINGLE BARREL BOURBON OESF 100PR 750ML</t>
  </si>
  <si>
    <t>A011020</t>
  </si>
  <si>
    <t>FOUR ROSES SINGLE BARREL BOURBON OESQ 100PR 750ML</t>
  </si>
  <si>
    <t>A011022</t>
  </si>
  <si>
    <t>BULLEIT MESQUITE SMOKED MALT BOURBON 93PR 750ML</t>
  </si>
  <si>
    <t>A011023</t>
  </si>
  <si>
    <t>OLD SOUL TIN TYPE SERIES 3 KENNY BROWN 103.5PR 750ML</t>
  </si>
  <si>
    <t>A011024</t>
  </si>
  <si>
    <t>EVAN WILLIAMS SBL AMERICA 250TH COMMEMORATIVE EDITION 750ML</t>
  </si>
  <si>
    <t>A011026</t>
  </si>
  <si>
    <t>KNOB CRREK BLENDER'S EDITION 106PR 750ML</t>
  </si>
  <si>
    <t>A011027</t>
  </si>
  <si>
    <t>RABBIT HOLE RACEKING BOURBON 95PR 750ML</t>
  </si>
  <si>
    <t>A011028</t>
  </si>
  <si>
    <t>O.F.C BOURBON 2004 90PR 750ML</t>
  </si>
  <si>
    <t>A011029</t>
  </si>
  <si>
    <t>RITTENHOUSE RYE WHISKEY 250TH COMMEMORATIVE EDITION 750ML</t>
  </si>
  <si>
    <t>A011033</t>
  </si>
  <si>
    <t>KENTUCKY NECTAR SMALL BATCH BOURBON 104PR 750ML</t>
  </si>
  <si>
    <t>A011034</t>
  </si>
  <si>
    <t>BARRELL CIGAR BLEND BOURBON 111.2PR 750ML</t>
  </si>
  <si>
    <t>A011035</t>
  </si>
  <si>
    <t>BARRELL WHISKEY FINISHED IN CABERNET SAUVIGNON &amp; SAUTERNES</t>
  </si>
  <si>
    <t>A011036</t>
  </si>
  <si>
    <t>BARRELL BOURBON FINISHED IN TOASTED AMERICAN OAK 12YR 750ML</t>
  </si>
  <si>
    <t>A011037</t>
  </si>
  <si>
    <t>PEERLESS OLD RESERVE BOURBON 10YR 117.6PR 750ML</t>
  </si>
  <si>
    <t>A030000</t>
  </si>
  <si>
    <t>RHUM CLEMENT CUVEE HOMERE 104 PR 750 ML</t>
  </si>
  <si>
    <t>CGPO 1</t>
  </si>
  <si>
    <t>BAARDSETH XO SINGLE CRU COGNAC 80 PR 750 ML</t>
  </si>
  <si>
    <t>BAARDSETH VIELLE RSV VSOP COGNAC 80 PR. 750 ML</t>
  </si>
  <si>
    <t>A030003</t>
  </si>
  <si>
    <t>LENCANTDA ARGNAC XO 3.0 89.8 PR 750 ML</t>
  </si>
  <si>
    <t>BOUNTY SPICED RUM 80 PR 750ML</t>
  </si>
  <si>
    <t>TAPATIO BLANCO TEQUILA 80 PR. 750 ML</t>
  </si>
  <si>
    <t>ROTHMAN &amp; WINTER ORCH ELDERBERRY LIQ 20 PR. 750 ML</t>
  </si>
  <si>
    <t>SALERS GENETIAN LIQUEUR 32 PR. 750 ML</t>
  </si>
  <si>
    <t>TAPATIO BLANCO 110 TEQUILA 80 PR. 750 ML</t>
  </si>
  <si>
    <t>TAPATIO ANEJO TEQUILA 80 PR. 750 ML</t>
  </si>
  <si>
    <t>TAPATIO REPOSADO TEQUILA 80 PR. 750 ML</t>
  </si>
  <si>
    <t>SCARLET IBIS TRINIDAD RUM 80 PR. 750 ML</t>
  </si>
  <si>
    <t>AMARO ALTA VERDE 40 PR. 750 ML</t>
  </si>
  <si>
    <t>AMRUT NILGIRIS GIN 85 PR. 750 ML</t>
  </si>
  <si>
    <t>BIGALLET CHINA-CHINA 80 PR. 750 ML</t>
  </si>
  <si>
    <t>A030016</t>
  </si>
  <si>
    <t>CIMARRON BLANCO TEQUILA 80 PR. 750 ML</t>
  </si>
  <si>
    <t>A030018</t>
  </si>
  <si>
    <t>CIMARRON TEQUILA REPOSADO 750 ML</t>
  </si>
  <si>
    <t>GIFFARD FRUIT DE LA PASSION 32 PR. 750 ML</t>
  </si>
  <si>
    <t>HAYMANS SLOE GIN 52 PR. 750 ML</t>
  </si>
  <si>
    <t>HOVDING NORWEGIAN AQUAVIT 80 PR. 750 ML</t>
  </si>
  <si>
    <t>MAHON GIN 82 PR. 750 ML</t>
  </si>
  <si>
    <t>MONTE AZUL TEQUILA PLATA 80 PR. 750 ML</t>
  </si>
  <si>
    <t>A030024</t>
  </si>
  <si>
    <t>ROTHMAN &amp; WINTER ORCHARD CHERRY 750 ML</t>
  </si>
  <si>
    <t>DOLIN GENEPY LE CHAMOIS LIQUEUR 90 PR. 750 ML</t>
  </si>
  <si>
    <t>A030026</t>
  </si>
  <si>
    <t>L ENCANTADA ARMAGNAC TATTOO SER A 80 PR. 750 ML</t>
  </si>
  <si>
    <t>RY3 WHISKEY PRIVATE RSV RUM CASK FINISH SIP 61.40 750ML</t>
  </si>
  <si>
    <t>A030028</t>
  </si>
  <si>
    <t>RY3 WHISKEY PRIVATE 14 YR LIGHT WHISKEY SIP 61.40 750ML</t>
  </si>
  <si>
    <t>RUM SAMPLER CASE 80-90 750ML</t>
  </si>
  <si>
    <t>PURVEYOR'S SERIES DOUBLE WOOD RYE BARREL STRENGTH 116P 750ML</t>
  </si>
  <si>
    <t>A030033</t>
  </si>
  <si>
    <t>JOHN EMERALD BARREL STRENGTH RUM 116PR 750ML</t>
  </si>
  <si>
    <t>DOMESTIC RUM</t>
  </si>
  <si>
    <t>PURVEYOR'S SERIES DOUBLE OAK BOUR BARR. STRENGHT 116PR 750ML</t>
  </si>
  <si>
    <t>JOHN EMERALD CASA ESMERALDA ANEJO AGAVE 80PR 750ML</t>
  </si>
  <si>
    <t>IRONS ONE MIXED PACK 90PR 750ML</t>
  </si>
  <si>
    <t>335</t>
  </si>
  <si>
    <t>IRONS DISTILLERY LLC</t>
  </si>
  <si>
    <t>GEORGE KEEL BLUE PEACH MOONSHINE 50PR 750ML</t>
  </si>
  <si>
    <t>GEORGE KEEL BUTTERSCOTCH RUM 80-90PR 750ML</t>
  </si>
  <si>
    <t>GEORGE KEEL DRAGON'S BREATH 100PR 750ML</t>
  </si>
  <si>
    <t>A030040</t>
  </si>
  <si>
    <t>GEORGE KEEL MANGO RUM 80-90PR 750ML</t>
  </si>
  <si>
    <t>A030041</t>
  </si>
  <si>
    <t>GEORGE KEEL PUMPKIN SPICE COFF MOONSHINE 80PR 750ML</t>
  </si>
  <si>
    <t>A030042</t>
  </si>
  <si>
    <t>GEORGE KEEL TOP SELLER ASSORTMENT 90-100PR 750ML</t>
  </si>
  <si>
    <t>GEORGE KEEL BLUEBERRY MOONSHINE 50PR 750ML</t>
  </si>
  <si>
    <t>A030044</t>
  </si>
  <si>
    <t>GEORGE KEEL CINNAMON VODKA 80-90PR 750ML</t>
  </si>
  <si>
    <t>A030045</t>
  </si>
  <si>
    <t>GEORGE KEEL GIN 80-90PR 750ML</t>
  </si>
  <si>
    <t>GEORGE KEEL MOONSHINE SAMPLER CASE 50PR 750ML</t>
  </si>
  <si>
    <t>GEORGE KEEL VANILLA RUM 80-90PR 750ML</t>
  </si>
  <si>
    <t>GEORGE KEEL BOURBON WHISKEY 90-100PR 750ML</t>
  </si>
  <si>
    <t>A030049</t>
  </si>
  <si>
    <t>GEORGE KEEL CLEAR ASSORTMENT 80-100PR 750ML</t>
  </si>
  <si>
    <t>GEORGE KEEL JMC COFFEE MOONSHINE 50PR 750ML</t>
  </si>
  <si>
    <t>GEORGE KEEL PEACH MOONSHINE 50PR 750ML</t>
  </si>
  <si>
    <t>GEORGE KEEL RYE WHISKEY 90-117PR 750ML</t>
  </si>
  <si>
    <t>A030053</t>
  </si>
  <si>
    <t>GEORGE KEEL COCONUT RUM 80-90PR 750ML</t>
  </si>
  <si>
    <t>GEORGE KEEL SP COFFEE MOONSHINE 50PR 750ML</t>
  </si>
  <si>
    <t>GEORGE KEEL VODKA 80 PR. 750 ML</t>
  </si>
  <si>
    <t>2010 DISTILLERS ART BENRINNES SGL MLT 121.40PR 750ML</t>
  </si>
  <si>
    <t>A030059</t>
  </si>
  <si>
    <t>2010 DISTILLERS ARTCAOL IIA SGL MALT 120.80PR 750ML</t>
  </si>
  <si>
    <t>A030060</t>
  </si>
  <si>
    <t>SMALL BATCH TOBERMORY SINGLE MALT 9YR 131PR 750ML</t>
  </si>
  <si>
    <t>A030061</t>
  </si>
  <si>
    <t>SPIRIT OF HVEN ORGANIC WINTER SPIRIT 80PR 750ML</t>
  </si>
  <si>
    <t>A030063</t>
  </si>
  <si>
    <t>SPIRIT OF HVEN ORGANIC NAVY STRENGHT GIN 114.2P 750ML</t>
  </si>
  <si>
    <t>A030064</t>
  </si>
  <si>
    <t>SPIRIT OF HVEN STELLA NOVA BRL REST GIN 83.6PR 750ML</t>
  </si>
  <si>
    <t>SPIRIT OF HVEN AQUAVIT 80PR 750ML</t>
  </si>
  <si>
    <t>RON COLON SALVADORENO RUM RYE 100PR 750ML</t>
  </si>
  <si>
    <t>RON COLON SALVADORENO HIGH PF COFFEE RUM 111P 750ML</t>
  </si>
  <si>
    <t>SENIOR CURACAO CLEAR LIQUEUR 62PR 750ML</t>
  </si>
  <si>
    <t>RON COLON SALVADORENO COFFEE RUM 81PR 750ML</t>
  </si>
  <si>
    <t>A030078</t>
  </si>
  <si>
    <t>KRAMER AROMATIQUE GIFT TIN 80PR 750ML</t>
  </si>
  <si>
    <t>A030079</t>
  </si>
  <si>
    <t>TUVE FERNET 78PR 750ML</t>
  </si>
  <si>
    <t>GASPARD DISTILLERS CUT 90.6PR 750ML</t>
  </si>
  <si>
    <t>A030082</t>
  </si>
  <si>
    <t>FAIR QUINOA VODKA 80PR 750ML</t>
  </si>
  <si>
    <t>A030087</t>
  </si>
  <si>
    <t>FAIR CAFE LIQUEUR RUM GOLD 80PR 750ML</t>
  </si>
  <si>
    <t>A030092</t>
  </si>
  <si>
    <t>1995 NISMES DELCLOU ARMAGNAC 26 YO 80PR 750ML</t>
  </si>
  <si>
    <t>A030098</t>
  </si>
  <si>
    <t>BY THE DUTCH DRY GIN 85PR 750ML</t>
  </si>
  <si>
    <t>A030101</t>
  </si>
  <si>
    <t>VERGNANO FRAGOLA LIQUER 34PR 750ML</t>
  </si>
  <si>
    <t>VINAS DE ORO PISCO KU 82PR 750ML</t>
  </si>
  <si>
    <t>JUMPING GOAT COLDBREWED COFFEE LIQ BLACK BATCH 750ML</t>
  </si>
  <si>
    <t>A030104</t>
  </si>
  <si>
    <t>BY THE DUTCH OLD GENEVER 76PR 750ML</t>
  </si>
  <si>
    <t>A030105</t>
  </si>
  <si>
    <t>VERGNANO LIMONINO LIQUER 34PR 750ML</t>
  </si>
  <si>
    <t>LISTOKE GIN 86.6PR 750ML</t>
  </si>
  <si>
    <t>SHORTCROSS GIN 92PR 750ML</t>
  </si>
  <si>
    <t>BY THE DUTCH WHITE BATAVIA ARRACK RUM 96PR 750ML</t>
  </si>
  <si>
    <t>CANEROCK SPICED RUM 80PR 750ML</t>
  </si>
  <si>
    <t>A030110</t>
  </si>
  <si>
    <t>MIEL DE TIERRA JOVEN 80PR 750ML</t>
  </si>
  <si>
    <t>A030111</t>
  </si>
  <si>
    <t>MIEL DE TIERRA ANEJO 80PR 750ML</t>
  </si>
  <si>
    <t>A030112</t>
  </si>
  <si>
    <t>SOTOL COYOTE EDICION SPECIAL CON VIBORA 750ML</t>
  </si>
  <si>
    <t>4 COPAS ANEJO 80PR 750ML</t>
  </si>
  <si>
    <t>CASA D'ARISTI NARANO BITTER ORANGE LIQUEUR 80 750ML</t>
  </si>
  <si>
    <t>CASA D'ARISTI XTABENTUN 60PR 750ML</t>
  </si>
  <si>
    <t>A030116</t>
  </si>
  <si>
    <t>CAMAZOTZ 96PR 750ML</t>
  </si>
  <si>
    <t>A030119</t>
  </si>
  <si>
    <t>SANTO PROHIBIDO JOVEN BACANORA ARTESANAL 95PR 750ML</t>
  </si>
  <si>
    <t>PIERRE FERRAND 10 GENERATIONS COGNAC  750ML</t>
  </si>
  <si>
    <t>A030121</t>
  </si>
  <si>
    <t>FRENCH LICK MORNING GLORY BUCKWHEAT BBN BIB 750ML</t>
  </si>
  <si>
    <t>A030122</t>
  </si>
  <si>
    <t>FRENCH LICK WILLIAM DALTON WHEATED BBN BIB 750ML</t>
  </si>
  <si>
    <t>FRENCH LICK SOLOMON SCOTT RYE BIB 100PR 750ML</t>
  </si>
  <si>
    <t>a030124</t>
  </si>
  <si>
    <t>CITADELLE GIN JARDIN D'ETE 83PR 750ML</t>
  </si>
  <si>
    <t>INTERNATIONAL DOMESTIC</t>
  </si>
  <si>
    <t>STARLIGHT SMALL BATCH BBN FINISHED VDN CASK 750ML</t>
  </si>
  <si>
    <t>STARLIGHT CARL T. BOURBON 750ML</t>
  </si>
  <si>
    <t>RAGGED BRANCH DOUBLE OAKED SIGNATURE BBN BIB 750ML</t>
  </si>
  <si>
    <t>A030128</t>
  </si>
  <si>
    <t>RAGGED BRANCH SIGNATURE BOURBON 100PR 750ML</t>
  </si>
  <si>
    <t>RAGGED BRANCH WHEATED BOURBON 100PR 750ML</t>
  </si>
  <si>
    <t>A030130</t>
  </si>
  <si>
    <t>RAGGED BRANCH STRAIGHT RYE  WHISKEY BIB 100PR 750ML</t>
  </si>
  <si>
    <t>RAGGED BRANCH WHEATED BOURBON BIB 100PR 750ML</t>
  </si>
  <si>
    <t>STARLIGHT BLACKBERRY WHISKEY 750ML</t>
  </si>
  <si>
    <t>A030133</t>
  </si>
  <si>
    <t>MURDER CREEK DIXIE HONEY MOONSHINE 40PR 750ML</t>
  </si>
  <si>
    <t>A030134</t>
  </si>
  <si>
    <t>MURDER CREEK MINT CHOCOLATE MOONSHINE 40PR 750ML</t>
  </si>
  <si>
    <t>MURDER CREEK HOT SHOT MOONSHINE 46PR 750ML</t>
  </si>
  <si>
    <t>RON COLON SALVADORENO HIGH PROOF RUM 111PR 750ML</t>
  </si>
  <si>
    <t>A030137</t>
  </si>
  <si>
    <t>BOUNTY STRONG 151  151PR 750ML</t>
  </si>
  <si>
    <t>PLANTERAY STIGGINS FANCY SMOKY PINEAPPLE 80PR 750ML</t>
  </si>
  <si>
    <t>A030139</t>
  </si>
  <si>
    <t>PIERRE FERRAND RENEGADE BARREL NO 3 96.4PR 750ML</t>
  </si>
  <si>
    <t>PLANTERAY JAMAICA 2007 CLARENDON 96.8PR 750ML</t>
  </si>
  <si>
    <t>A030141</t>
  </si>
  <si>
    <t>BEATTIES DISTILLERS STRAWBERRY VODKA 60PR 750ML</t>
  </si>
  <si>
    <t>A030142</t>
  </si>
  <si>
    <t>BEATTIES DISTILLERS POTATO VODKA 80PR 750ML</t>
  </si>
  <si>
    <t>A030143</t>
  </si>
  <si>
    <t>BEATTIES DISTILLERS GIN 80PR 750ML</t>
  </si>
  <si>
    <t>A030144</t>
  </si>
  <si>
    <t>BEATTIES DISTILLERS SWEET POTATO VODKA 80PR 750ML</t>
  </si>
  <si>
    <t>SWEET HOME SPIRITS STARTER PACK  750ML</t>
  </si>
  <si>
    <t>A030147</t>
  </si>
  <si>
    <t>SWEET- HOME LIMONCELLO 64PR 750ML</t>
  </si>
  <si>
    <t>GEORGE KEEL LANS LIME RUM 8OPR 750ML</t>
  </si>
  <si>
    <t>EL VIAJE RAICILLA 88PR 750ML</t>
  </si>
  <si>
    <t>MURDER CREEK COTTON CANDY MOONSHINE 40PR 750ML</t>
  </si>
  <si>
    <t>WONDERBIRD GIN NO 97 MAGNOLIA EXPERIMENTAL 94P 750ML</t>
  </si>
  <si>
    <t>A030152</t>
  </si>
  <si>
    <t>WILLETT 10YR SINGLE BARREL RYE NBD 111PR  750ML</t>
  </si>
  <si>
    <t>A030153</t>
  </si>
  <si>
    <t>DARKER SIDE OF THE MOON 110PR 750ML</t>
  </si>
  <si>
    <t>A030154</t>
  </si>
  <si>
    <t>LIGHTER SIDE OF THE MOON 113PR 750ML</t>
  </si>
  <si>
    <t>A030156</t>
  </si>
  <si>
    <t>APPALACHIAN AMBROSIA 60PR 750ML</t>
  </si>
  <si>
    <t>A030157</t>
  </si>
  <si>
    <t>SALLY JANE'S SIN A SHINE 70PR 750ML</t>
  </si>
  <si>
    <t>A030158</t>
  </si>
  <si>
    <t>PATTI'S PEACH PIE MOONSHINE 60PR 750ML</t>
  </si>
  <si>
    <t>A030159</t>
  </si>
  <si>
    <t>GREY COAST IRISH WHISKEY 80PR 750ML</t>
  </si>
  <si>
    <t>A030161</t>
  </si>
  <si>
    <t>JB RADER'S 103 PR 750ML</t>
  </si>
  <si>
    <t>A030162</t>
  </si>
  <si>
    <t>EL BANDIDO YANKEE BLANCO 80PR 750ML</t>
  </si>
  <si>
    <t>A030163</t>
  </si>
  <si>
    <t>GEORGE KEEL APPLE PIE MOONSHINE 50PR 750ml</t>
  </si>
  <si>
    <t>A030164</t>
  </si>
  <si>
    <t>EL BANDIDO YANKEE REPOSADO 80PR 750ML</t>
  </si>
  <si>
    <t>A030165</t>
  </si>
  <si>
    <t>GEORGEORGE KEEL SILVER RUM 90PR 750ML</t>
  </si>
  <si>
    <t>GEORGE KEEL LIME GIN 80PR 750ML</t>
  </si>
  <si>
    <t>A030167</t>
  </si>
  <si>
    <t>WILLETT SINGLE BARREL BOURBON HUNTSVILLE 1 120PR 750ML</t>
  </si>
  <si>
    <t>A030168</t>
  </si>
  <si>
    <t>WILLETT SINGLE BARREL BOURBON HUNTSVILLE 2</t>
  </si>
  <si>
    <t>HANSON'S OF SONOMA ORIGINAL VODKA 80PR 750ML</t>
  </si>
  <si>
    <t>A030170</t>
  </si>
  <si>
    <t>WILLETT SINGLE BARREL BOURBON LENELL 120PR 750ML</t>
  </si>
  <si>
    <t>A030171</t>
  </si>
  <si>
    <t>RY3 MADEIRA CASK FINISH SIP 120PR 750ML</t>
  </si>
  <si>
    <t>A030172</t>
  </si>
  <si>
    <t>RY3 MADEIRA CASK FINISH LIQUOR EXPRESS 120PR 750ML</t>
  </si>
  <si>
    <t>A030173</t>
  </si>
  <si>
    <t>RY3 MADEIRA CASK FINISH WINDMILL BEVERAGE 120PR 750ML</t>
  </si>
  <si>
    <t>A030174</t>
  </si>
  <si>
    <t>RON IZALCO 18YR RUM 131.40 750ML</t>
  </si>
  <si>
    <t>A030175</t>
  </si>
  <si>
    <t>RY3 TOASTED BARREL FINISH WINDMILL BEVERAGE 120PR 750ML</t>
  </si>
  <si>
    <t>NASHVILLE BARREL COMPANY BOURBON CASK STRENGHT 120PR 750ML</t>
  </si>
  <si>
    <t>MIDDLE WEST SPIRITS MICHELONE RESERVE BOURBON 95PR 750ML</t>
  </si>
  <si>
    <t>NASHVILLE BARREL COMPANY RYE CASK STRENGHT 120PR 750ML</t>
  </si>
  <si>
    <t>MIDDLE WEST SPIRITS WHEATED WHISKEY 92PR 750ML</t>
  </si>
  <si>
    <t>MIDDLE WEST SPIRITS DARK PUMPERNICKLE RYE 96PR 750ML</t>
  </si>
  <si>
    <t>MIDDLE WEST SPIRITS BOURBON CREAM 30PR 750ML</t>
  </si>
  <si>
    <t>A030182</t>
  </si>
  <si>
    <t>THE BUTTERFLY CANNON BLUE FLAV TEQUILA 80PR 750ML</t>
  </si>
  <si>
    <t>A030183</t>
  </si>
  <si>
    <t>THE BUTTERFLY CANNON CRISTALLINO SILVER TEQUILA 80PR 750ML</t>
  </si>
  <si>
    <t>A030184</t>
  </si>
  <si>
    <t>THE BUTTERFLY CANNON ROSA FLAV TEQUILA 80PR 750ML</t>
  </si>
  <si>
    <t>A030189</t>
  </si>
  <si>
    <t>GIFFARD TRIPLE SEC 90PR 750ML</t>
  </si>
  <si>
    <t>PLANTERAY FIJI 2009 UNDER THE SEA 99PR 750ML</t>
  </si>
  <si>
    <t>PLANTERAY GUYANA 2007 ANIMALS UNDER THE SEA 107.4PR 750ML</t>
  </si>
  <si>
    <t>A030192</t>
  </si>
  <si>
    <t>PLANTATION EXTREME BARBADOS 2000 95.6PR 750ML</t>
  </si>
  <si>
    <t>A030193</t>
  </si>
  <si>
    <t>PLANTATION EXTREME BARBADOS 2007 116PR 750ML</t>
  </si>
  <si>
    <t>A030194</t>
  </si>
  <si>
    <t>PLANTATION EXTREME BARBADOS 1986 110.2PR 750ML</t>
  </si>
  <si>
    <t>A030195</t>
  </si>
  <si>
    <t>JAMAICA VRW 2009 ORANGE WINE SIN CASK CAYO COCO 106PR 750ML</t>
  </si>
  <si>
    <t>GIFFARD PIMENT D'ESPELLETE 80PR 750ML</t>
  </si>
  <si>
    <t>DREAD RIVER AGED AGAVE 113PR 750ML</t>
  </si>
  <si>
    <t>ELIZABETH VODKA 80PR 1.75ML</t>
  </si>
  <si>
    <t>ELIZABETH MIXED LIQUEURS 86PR 750ML</t>
  </si>
  <si>
    <t>A030202</t>
  </si>
  <si>
    <t>RON IZALCO 18YR CASK STRENGTH SIP 120PR 750ML</t>
  </si>
  <si>
    <t>A030203</t>
  </si>
  <si>
    <t>RON IZALCO 18YR CASK STRENGTH WINDMILL 120PR 750ML</t>
  </si>
  <si>
    <t>DREAD RIVER SINGLE BARREL BOURBON 124PR 750ML</t>
  </si>
  <si>
    <t>A030205</t>
  </si>
  <si>
    <t>DOUGH BALL WHISKEY 70PR 750ML</t>
  </si>
  <si>
    <t>A030206</t>
  </si>
  <si>
    <t>DREAD RIVER SPECIAL ORDER SINGLE BARREL 100PR 750ML</t>
  </si>
  <si>
    <t>A030209</t>
  </si>
  <si>
    <t>SWEET HOME LIMONCELLO 64PR 750ML</t>
  </si>
  <si>
    <t>A030210</t>
  </si>
  <si>
    <t>MCCARTHYS MALT WHISKEY 6YR 100PR 750ML</t>
  </si>
  <si>
    <t>A030216</t>
  </si>
  <si>
    <t>CLEAR CREEK AMERICAN POT STILL BRANDY 80PR 750ML</t>
  </si>
  <si>
    <t>A030222</t>
  </si>
  <si>
    <t>DREAD RIVER MASTER SERIES KENTUCKY BOURBON 100PR 750ML</t>
  </si>
  <si>
    <t>A030223</t>
  </si>
  <si>
    <t>JOHN EMERALD CLUB BOURBON 100PR 750ML</t>
  </si>
  <si>
    <t>BATANGA BLANCO 80PR 750ML</t>
  </si>
  <si>
    <t>BATANGA REPOSADO 80PR 750ML</t>
  </si>
  <si>
    <t>NOUVELLE ORLEANS ABSINTHE 136PR 750ML</t>
  </si>
  <si>
    <t>A030229</t>
  </si>
  <si>
    <t>CF BERGER ABSINTHE 130PR 750ML</t>
  </si>
  <si>
    <t>A030231</t>
  </si>
  <si>
    <t>BITTER TRUTH PINK GIN 80PR 750ML</t>
  </si>
  <si>
    <t>130</t>
  </si>
  <si>
    <t>THOMPSON PINNACLE IMPORTS DBA</t>
  </si>
  <si>
    <t>A030233</t>
  </si>
  <si>
    <t>WOLFFER ESTATE PINK GIN 80PR 750ML</t>
  </si>
  <si>
    <t>OLD DELICIOUS APPLE 85PR 750ML</t>
  </si>
  <si>
    <t>PAIRIDAEZA CREME DE BANANE LIQUEUR 50PR 750ML</t>
  </si>
  <si>
    <t>PAIRIDAEZA MENTHE BLANCHE LIQUEUR 36PR 750ML</t>
  </si>
  <si>
    <t>A030240</t>
  </si>
  <si>
    <t>PAIRIDAEZA CREME DE CACAO LIQUEUR 50PR 750ML</t>
  </si>
  <si>
    <t>PAIRIDAEZA CREME DE VIOLETTE ET MIEL LIQUEUR 36PR 750ML</t>
  </si>
  <si>
    <t>PAGES VEDRENNE NOYAU DE POISSY 36PR 750ML</t>
  </si>
  <si>
    <t>A030243</t>
  </si>
  <si>
    <t>SENIOR &amp; CO. TAMARIND LIQUEUR 50PR 750ML</t>
  </si>
  <si>
    <t>A030244</t>
  </si>
  <si>
    <t>FARETTI CHOCOLATE BISCOTTI 56PR 750ML</t>
  </si>
  <si>
    <t>NASHVILLE SINGLE BARREL RYE 6YR 120PR 750ML</t>
  </si>
  <si>
    <t>NASHVILLE RUM SINGLE BARREL 120PR 750ML</t>
  </si>
  <si>
    <t>A030247</t>
  </si>
  <si>
    <t>STRIPED PIG BOURBON 90PR 750ML</t>
  </si>
  <si>
    <t>MURDER CREEK CHERRY BOMB MOONSHINE 50PR 750ML</t>
  </si>
  <si>
    <t>A030249</t>
  </si>
  <si>
    <t>STRIPED SPICED FLAVORED RUM 70PR 750ML</t>
  </si>
  <si>
    <t>A030253</t>
  </si>
  <si>
    <t>STAMBECCO MARASCHINO CHERRY AMARO 70PR 750ML</t>
  </si>
  <si>
    <t>GEORGE KEEL BANANA RUM 90PR 750ML</t>
  </si>
  <si>
    <t>A030255</t>
  </si>
  <si>
    <t>A030256</t>
  </si>
  <si>
    <t>ST. GEORGE BOTANIVORE GIN 90PR 750ML</t>
  </si>
  <si>
    <t>HANSON'S OF SONOMA CUCUMBER VODKA 80PR 750ML</t>
  </si>
  <si>
    <t>HANSON'S OF SONOMA MANDARIN ORANGE VODKA 80PR 750ML</t>
  </si>
  <si>
    <t>HANSON'S OF SONOMA MEYER LEMIN VODKA 80PR 750ML</t>
  </si>
  <si>
    <t>A030260</t>
  </si>
  <si>
    <t>HANSON'S OF SONOMA HABANERO VODKA 80PR 750ML</t>
  </si>
  <si>
    <t>AMADOR DOUBLE BARREL CABERNET AGED RYE BOURBON 92PR 750ML</t>
  </si>
  <si>
    <t>AMADOR DOUBLE BARREL PORT AGED RYE WHISKEY 92PR 750ML</t>
  </si>
  <si>
    <t>A030263</t>
  </si>
  <si>
    <t>WATERFORD SINGLE FARM DUNMORE EDITION IRISH WHIS 100PR 750ML</t>
  </si>
  <si>
    <t>A030264</t>
  </si>
  <si>
    <t>WATERFORD ORGANIC GAIA IRISH WHISKEY 100PR 750ML</t>
  </si>
  <si>
    <t>A030265</t>
  </si>
  <si>
    <t>WATERFORD SINGLE FARM RATHCLOGH ED. IRISH WHISKEY 100PR 750M</t>
  </si>
  <si>
    <t>A030266</t>
  </si>
  <si>
    <t>RHUM JM SHRUBB 70PR 750ML</t>
  </si>
  <si>
    <t>A030267</t>
  </si>
  <si>
    <t>KINKY LIQUEUR COMBO PACK 34PR 750ML</t>
  </si>
  <si>
    <t>A030268</t>
  </si>
  <si>
    <t>TEAZ VODKA 80PR 750ML</t>
  </si>
  <si>
    <t>A030269</t>
  </si>
  <si>
    <t>DON Q NARANJA 42PR 750ML</t>
  </si>
  <si>
    <t>GIFFARD CREME DE FRAMBOISE 32PR 750ML</t>
  </si>
  <si>
    <t>VULCANICA VODKA 80PR 750ML</t>
  </si>
  <si>
    <t>A030273</t>
  </si>
  <si>
    <t>MURDER CREEK COCONUT CREAM MOONSHINE 40PR 750ML</t>
  </si>
  <si>
    <t>A030274</t>
  </si>
  <si>
    <t>BAILONI ORIGINAL GOLD APRICOT BRANDY 80PR 750ML</t>
  </si>
  <si>
    <t>BAILONI WACHAUER GOLD-APRICOT LIQUEUR 60PR 750ML</t>
  </si>
  <si>
    <t>A030280</t>
  </si>
  <si>
    <t>ENRICO TORO CENTERBA 72 140PR 750ML</t>
  </si>
  <si>
    <t>A030281</t>
  </si>
  <si>
    <t>ENRICO TORO TORELLA 72 76PR 750ML</t>
  </si>
  <si>
    <t>RON COLON SALVADORENO RUM 81PR 750ML</t>
  </si>
  <si>
    <t>A030284</t>
  </si>
  <si>
    <t>OM CHOCOLATE LIQUEUR 35PR 750ML</t>
  </si>
  <si>
    <t>SPIRIT OF HVEN MERCURIOUS CORN WHISKY 91.20PR 750ML</t>
  </si>
  <si>
    <t>A030288</t>
  </si>
  <si>
    <t>STRIPED WATERMELON VODKA 70PR 750ML</t>
  </si>
  <si>
    <t>A030289</t>
  </si>
  <si>
    <t>STRIPED ORGANIC VODKA 80PR 750ML</t>
  </si>
  <si>
    <t>A030290</t>
  </si>
  <si>
    <t>STRIPED LIME TEQUILA 70PR 750ML</t>
  </si>
  <si>
    <t>A030291</t>
  </si>
  <si>
    <t>STRIPED RUBY RED GRAPEFRUIT GIN 80PR 750ML</t>
  </si>
  <si>
    <t>A030292</t>
  </si>
  <si>
    <t>STRIPED SOUTHERN PECAN BOURBON 70PR 750ML</t>
  </si>
  <si>
    <t>A030293</t>
  </si>
  <si>
    <t>STRIPED GIN 86PR 750ML</t>
  </si>
  <si>
    <t>A030294</t>
  </si>
  <si>
    <t>STRIPED DOPPIO ESPRESSO FLAVORED VODKA 70PR 750ML</t>
  </si>
  <si>
    <t>A030298</t>
  </si>
  <si>
    <t>RHUM JM BLANC 110  750ML</t>
  </si>
  <si>
    <t>A030299</t>
  </si>
  <si>
    <t>SELVARAY CHOCOLATE RUM INFUSED W/NATURAL CHOCOLATE 70PR 750M</t>
  </si>
  <si>
    <t>FALCON SPIRITS COFFEE LIQUEUR 60PR 750ML</t>
  </si>
  <si>
    <t>FALCON SPIRITS RASPBERRY LIQUEUR 60PR 750ML</t>
  </si>
  <si>
    <t>A030302</t>
  </si>
  <si>
    <t>BOTANICA SPIRTS VAPOR INFUSED GIN 90PR 750ML</t>
  </si>
  <si>
    <t>BOTANICA SPIRITS BARREL AGED GIN 90PR 750ML</t>
  </si>
  <si>
    <t>A030304</t>
  </si>
  <si>
    <t>FERNET FRANCISCO RUIBARBO 80PR 750ML</t>
  </si>
  <si>
    <t>A030305</t>
  </si>
  <si>
    <t>FERNET FRANCISCO CASK COLLABORATION 80PR 750ML</t>
  </si>
  <si>
    <t>FERNET FRANCISCO MANZANILLA 80PR 750ML</t>
  </si>
  <si>
    <t>A030312</t>
  </si>
  <si>
    <t>EMILIO LUSTAU SOLERA RESERVE 80PR 750ML</t>
  </si>
  <si>
    <t>A030313</t>
  </si>
  <si>
    <t>EMILIO LUSTAU SOLERA   FINEST SELECT 80PR 750ML</t>
  </si>
  <si>
    <t>EMILIO LUSTAU SOLERA GRAN RESERVE 80PR 750ML</t>
  </si>
  <si>
    <t>A030315</t>
  </si>
  <si>
    <t>PVB-SMW-MIXED BOURBON WHISKEY 86PR 750ML</t>
  </si>
  <si>
    <t>A030319</t>
  </si>
  <si>
    <t>CITADELLE GIN VIVE LE CORNICHON 87.6PR 750ML</t>
  </si>
  <si>
    <t>PIERRE FERRAND DRY CURACAU YUZU 80PR 750ML</t>
  </si>
  <si>
    <t>DARON CALVADOS FINE 750ML</t>
  </si>
  <si>
    <t>A030324</t>
  </si>
  <si>
    <t>CIRCLE HOOK SILVER RUM 90PR 750ML</t>
  </si>
  <si>
    <t>A030325</t>
  </si>
  <si>
    <t>CIRCLE HOOK DISTILLING ORIGINAL RUM 80PR 750ML</t>
  </si>
  <si>
    <t>COLORFUL HONKAKU SHOCHU 60PR 750ML</t>
  </si>
  <si>
    <t>YOKKA KOJI 4 DAY AWAMORI 86PR 750ML</t>
  </si>
  <si>
    <t>MUGI HOKKA BARLEY SHOCHU 50PR 750ML</t>
  </si>
  <si>
    <t>TAKAMINE 8YR JAPANESE WHISKEY 750ML</t>
  </si>
  <si>
    <t>CINCO SENTIDOS ARROQUENO/PECHUGA GUERRERENSE MIX PACK 80PR</t>
  </si>
  <si>
    <t>A030331</t>
  </si>
  <si>
    <t>CINCO SENTIDOS ANCHO/PAPOLETE TOMAS MIX PACK 80PR</t>
  </si>
  <si>
    <t>A030337</t>
  </si>
  <si>
    <t>COMBIER FRAMBOISE LIQUEUR 80PR 750ML</t>
  </si>
  <si>
    <t>A030338</t>
  </si>
  <si>
    <t>COMBIER PASTEQUE LIQUEUR 80PR 750ML</t>
  </si>
  <si>
    <t>A030340</t>
  </si>
  <si>
    <t>COMBIER SUREAU LIQUEUR 80PR 750ML</t>
  </si>
  <si>
    <t>COMBIER MURE LIQUEUR 80PR 750ML</t>
  </si>
  <si>
    <t>A030349</t>
  </si>
  <si>
    <t>APLOMADO AMARO WHISKEY CASK AGED 64PR 750ML</t>
  </si>
  <si>
    <t>APLOMADO APERITIVO 48PR 750ML</t>
  </si>
  <si>
    <t>APLOMADO AMARO ARTICHOKE 64PR 750ML</t>
  </si>
  <si>
    <t>A030353</t>
  </si>
  <si>
    <t>CINCO SENTIDOS CUISHE TEQUILA 80PR 750ML</t>
  </si>
  <si>
    <t>MONK'S ROAD FIFTH DISTRICT BOURBON 100PR 750ML</t>
  </si>
  <si>
    <t>RATTLE &amp; SNAP TENNESSEE STRAIGHT WHISKEY 4YR 94PR 750ML</t>
  </si>
  <si>
    <t>MONK'S ROAD WHEATED SMALL BATCH BOURBON 94PR 750ML</t>
  </si>
  <si>
    <t>MONK'S ROAD DRY GIN 80PR 750ML</t>
  </si>
  <si>
    <t>MONK'S ROAD BARREL FINISHED GIN 80PR 750ML</t>
  </si>
  <si>
    <t>RATTLE &amp; SNAP TENNESSEE WHISKEY 8YR 94PR 750ML</t>
  </si>
  <si>
    <t>A030361</t>
  </si>
  <si>
    <t>N FINITE AGAVE SPIRIT BLANCO TEQUILA 90PR 750ML</t>
  </si>
  <si>
    <t>GIFFARD LICHI LI LIQUEUR 40PR 750ML</t>
  </si>
  <si>
    <t>SALVIA AND LIMONE LIQUEUR 50PR 750ML</t>
  </si>
  <si>
    <t>GOZA BLANCO TEQUILA 40PR 750ML</t>
  </si>
  <si>
    <t>GOZA REPOSADO TEQUILA 40PR 750ML</t>
  </si>
  <si>
    <t>GOZA ANEJO TEQUILA 40PR 750ML</t>
  </si>
  <si>
    <t>AMRUT OLD PORT RUM 80PR 750ML</t>
  </si>
  <si>
    <t>A030368</t>
  </si>
  <si>
    <t>AMRUT TWO INDIES RUM 80PR 750ML</t>
  </si>
  <si>
    <t>MONK'S ROAD FIFTH DISTRICK BOURBON SERIES 2 100PR 750ML</t>
  </si>
  <si>
    <t>A030370</t>
  </si>
  <si>
    <t>THREE CHORD SINGLE BARREL STRAIGHT BOURBON 83PR 750ML</t>
  </si>
  <si>
    <t>SWEET HOME HONEY MOONSHINE 44PR 750ML</t>
  </si>
  <si>
    <t>A030372</t>
  </si>
  <si>
    <t>GIN MARE MEDITERRANEAN GIN 85.4PR 750ML</t>
  </si>
  <si>
    <t>A030373</t>
  </si>
  <si>
    <t>FLOTILLA 13 VODKA SET 80PR 750ML</t>
  </si>
  <si>
    <t>BLACK UNICORN WHISKEY 100PR 750ML</t>
  </si>
  <si>
    <t>A030375</t>
  </si>
  <si>
    <t>GRANDER PORT CASK FINISHED RUM 100PR 750ML</t>
  </si>
  <si>
    <t>GRANDER ANGELMADE RUM 100PR 750ML</t>
  </si>
  <si>
    <t>PRAIRIE ORGANIC CUCUMBER VODKA 70PR 750ML</t>
  </si>
  <si>
    <t>A030378</t>
  </si>
  <si>
    <t>MR. PICKLES GIN 86PR 750ML</t>
  </si>
  <si>
    <t>4 COPAS REPOSADO TEQUILA 80PR 750ML</t>
  </si>
  <si>
    <t>FERDINAND'S DRY GIN 88PR 750ML</t>
  </si>
  <si>
    <t>VERGNANO MARASCHINO LIQUEUR 60PR 750ML</t>
  </si>
  <si>
    <t>SENIOR CURACAO BLUE LIQUEUR 62PR 750ML</t>
  </si>
  <si>
    <t>SPIRIT OF HVEN GIN 80PR 750ML</t>
  </si>
  <si>
    <t>SPIRIT OF HVEN HVENUS RYE WHISKEY 91.2PR 750ML</t>
  </si>
  <si>
    <t>LA GRITONA REPOSADO TEQUILA 80PR 750ML</t>
  </si>
  <si>
    <t>FACCIA BRUTTO CENTERBE LIQUEUR  90PR 750ML</t>
  </si>
  <si>
    <t>A030390</t>
  </si>
  <si>
    <t>TRES GENERACIONES TEQUILA MIKED PACK 80PR 750ML</t>
  </si>
  <si>
    <t>DELOLA SPRITZ COCKTAILS MIXED PACK 65PR 750ML</t>
  </si>
  <si>
    <t>A030392</t>
  </si>
  <si>
    <t>ON THE ROCKS COCKTAILS 50PR 750ML</t>
  </si>
  <si>
    <t>RY3 WHISKEY CIGAR SERIES 120PR 750ML</t>
  </si>
  <si>
    <t>A030396</t>
  </si>
  <si>
    <t>MIDDLE WEST OYO STONE FRUIT VODKA 80PR 750ML</t>
  </si>
  <si>
    <t>A030397</t>
  </si>
  <si>
    <t>MIDDLE WEST VIM &amp; PETAL DRY GIN 80PR 750ML</t>
  </si>
  <si>
    <t>A030398</t>
  </si>
  <si>
    <t>MIDDLE WEST OYO HONEY VANILLA BEAN VODKA 80PR 750ML</t>
  </si>
  <si>
    <t>A030399</t>
  </si>
  <si>
    <t>MIDDLE WEST OYO AMERICAN CHARACTER VODKA 80PR 750ML</t>
  </si>
  <si>
    <t>A030400</t>
  </si>
  <si>
    <t>MIDDLE WEST OYO VANILLA BEAN BOUR BARREL FINIS VODKA 80PR</t>
  </si>
  <si>
    <t>A030401</t>
  </si>
  <si>
    <t>MIDDLE WEST LUX UMBRA GIN 80PR 750ML</t>
  </si>
  <si>
    <t>A030403</t>
  </si>
  <si>
    <t>DIAMOND RESERVE 151 DEMERARA AGED RUM 151PR 750ML</t>
  </si>
  <si>
    <t>EL DORADO RUM 3YR 80PR 750ML</t>
  </si>
  <si>
    <t>EL DORADO RUM 8YR 80PR 750ML</t>
  </si>
  <si>
    <t>EL DORADO RUM 12YR 80PR 750ML</t>
  </si>
  <si>
    <t>EL DORADO RUM 5YR 750ML</t>
  </si>
  <si>
    <t>EL DORADO RUM 15YR 80PR 750ML</t>
  </si>
  <si>
    <t>EL DORADO RUM 21YR 80PR 750ML</t>
  </si>
  <si>
    <t>A030413</t>
  </si>
  <si>
    <t>EL DORADO RUM 25YR 80PR 750ML</t>
  </si>
  <si>
    <t>EL DORADO CASK STRENGTH SINGLE STILL ENMORE RUM 110PR 750ML</t>
  </si>
  <si>
    <t>EL DORADO CASK STRENGTH SINGLE STILL POT MOURANT 110PR 750ML</t>
  </si>
  <si>
    <t>EL DORADO CASK STRENGTH SINGLE STILL VERSAILLES 110PR 750ML</t>
  </si>
  <si>
    <t>A030419</t>
  </si>
  <si>
    <t>CUESTION TEQUILA EXTRA ANEJO XO SPECIAL EDITION 80PR 750ML</t>
  </si>
  <si>
    <t>SKYY INFUSIONS BLOOD ORANGE VODKA 70PR 750ML</t>
  </si>
  <si>
    <t>A030421</t>
  </si>
  <si>
    <t>MIDDLE WEST SPIRITS SHERRY FINISHED BOURBON 97PR 750ML</t>
  </si>
  <si>
    <t>A030422</t>
  </si>
  <si>
    <t>MIDDLE WEST SPIRTIS OLOROSO FINISHED WHEAT WHISKEY 100PR 750</t>
  </si>
  <si>
    <t>A030423</t>
  </si>
  <si>
    <t>MIDDLE WEST SPIRITS PORTED PUMPERNICKEL RYE WHISKEY 99.76PR</t>
  </si>
  <si>
    <t>SEE THE ELEPHANT AMARO 60PR 750ML</t>
  </si>
  <si>
    <t>GRANDER CAYO COCO RUM 112PR 750ML</t>
  </si>
  <si>
    <t>A030427</t>
  </si>
  <si>
    <t>NULU SINGLE BARREL TOASTED ANEJO TEQUILA 114PR 750ML</t>
  </si>
  <si>
    <t>STARLIGHT VDN FINISHED RYE WHISKEY 112.5PR 750ML</t>
  </si>
  <si>
    <t>STARLIGHT PX SHERRY FINISHED RYE WHISKEY 104.8PR 750ML</t>
  </si>
  <si>
    <t>A030430</t>
  </si>
  <si>
    <t>STARLIGHT BORDEAUX FINISHED BOURBON 109.4PR 750ML</t>
  </si>
  <si>
    <t>ROTHMAN &amp; WINTER ORCHARD CHERRY LIQUEUR  48PR 750ML</t>
  </si>
  <si>
    <t>GIFFFARD PINEAPPLE PIMENT D'ESPELETTE 60PR 750ML</t>
  </si>
  <si>
    <t>GIFFARD LICHI PASSION FRUIT MIX PACK 60PR 750ML</t>
  </si>
  <si>
    <t>ROTHMAN &amp; WINTER APRICOT PEAR MIX LIQUEUR 60PR 750ML</t>
  </si>
  <si>
    <t>ROTHMAN &amp; WINTER CHERRY ELDERBERRY MIX PACK LIQUEUR 60PR 750</t>
  </si>
  <si>
    <t>A030439</t>
  </si>
  <si>
    <t>STARLIGHT AMBURANA CIGAR SERIES PX SHERRY RYE 60PR 750ML</t>
  </si>
  <si>
    <t>A030440</t>
  </si>
  <si>
    <t>STARLIGHT BORDEAUX FINISHED BOURBON VDN RYE 60PR 750ML</t>
  </si>
  <si>
    <t>MIEL DE TIERRA SALMIANA TEQUILA 90PR 750ML</t>
  </si>
  <si>
    <t>A030445</t>
  </si>
  <si>
    <t>KAMORA DULCE DE LECHE LIQUEUR 68PR 750ML</t>
  </si>
  <si>
    <t>GIFFARD MANGUE LIQUEUR 60PR 750ML</t>
  </si>
  <si>
    <t>GIFFARD CAFE DU HONDURAS LIQUEUR 750ML</t>
  </si>
  <si>
    <t>A030450</t>
  </si>
  <si>
    <t>WILLETT SINGLE BARREL BOURBON 10YR 131PR 750ML</t>
  </si>
  <si>
    <t>BAMA SHINES MIXED MOONSHINE 90PR 750ML</t>
  </si>
  <si>
    <t>357</t>
  </si>
  <si>
    <t>BAMA SHINES LLC</t>
  </si>
  <si>
    <t>BAMA SHINES CHARRED MOONSHINE 90PR 750ML</t>
  </si>
  <si>
    <t>BAMA SHINES WHITE LIGHTNING MOONSHINE 90PR 750ML</t>
  </si>
  <si>
    <t>DREAD RIVER MASTER SERIES VETERANS EDITION 106PR 750ML</t>
  </si>
  <si>
    <t>BIGALLET THYME LIQUEUR 70PR 750ML</t>
  </si>
  <si>
    <t>RON COLON SALVADORENO RED BANANA OLEO RUM 81PR 750ML</t>
  </si>
  <si>
    <t>EL JOLGORIO TEPEZTATE MEZCAL 94PR 750ML</t>
  </si>
  <si>
    <t>CHAIRMAN'S RESERVE SPICED RUM 80PR 750ML</t>
  </si>
  <si>
    <t>STARLIGHT DOUBLE OAKED RYE WHISKEY LIMITED EDITION 106PR 750</t>
  </si>
  <si>
    <t>OJO DE TIGRE MEZCAL ARTESANAL TEQUILA 80PR 750ML</t>
  </si>
  <si>
    <t>A030464</t>
  </si>
  <si>
    <t>COMPASS BOX ORCHARD HOUSE SCOTCH 80PR 750ML</t>
  </si>
  <si>
    <t>A030465</t>
  </si>
  <si>
    <t>BY THE DUTCH ADOCAAT LIQUEUR 40PR 750ML</t>
  </si>
  <si>
    <t>TUVE BITTER LIQUEUR 50PR 750ML</t>
  </si>
  <si>
    <t>DREAD RIVER SPECIAL ORDER WHISKIES 90PR 750ML</t>
  </si>
  <si>
    <t>WILLETT 8YR WILLETT WHEATED BOURBON 108PR 750ML</t>
  </si>
  <si>
    <t>ZIRBENZ STONE PINE LIQUEUR 60PR 750ML</t>
  </si>
  <si>
    <t>A030485</t>
  </si>
  <si>
    <t>ANTIQUITY WHISKEY 750ML</t>
  </si>
  <si>
    <t>A030487</t>
  </si>
  <si>
    <t>WILLETT SINGLE BARREL BOURBON THE MCLEODS 143PR 750ML</t>
  </si>
  <si>
    <t>A030488</t>
  </si>
  <si>
    <t>WILLETT SINGLE BARREL BOURBON THUNDERDOME 135.80PR 750ML</t>
  </si>
  <si>
    <t>A030489</t>
  </si>
  <si>
    <t>WILLETT SINGLE BARREL BOURBON BACHELORS AND BIRTHDAYS 129.80</t>
  </si>
  <si>
    <t>A030490</t>
  </si>
  <si>
    <t>WILLETT SINGLE BARREL BOURBON BIRTHDAY SUITS 131PR 750ML</t>
  </si>
  <si>
    <t>A030491</t>
  </si>
  <si>
    <t>WILLETT SINGLE BARREL THUNDERDOME 135.80PR 750ML</t>
  </si>
  <si>
    <t>A030492</t>
  </si>
  <si>
    <t>WILLETT SINGLE BARREL BOURBON BACHELORS AND BIRTHDAYS</t>
  </si>
  <si>
    <t>A030493</t>
  </si>
  <si>
    <t>A030494</t>
  </si>
  <si>
    <t>GIFFARD CREME DE PAMPLEMOUSSE ROSE LIQUEUR 32PR 750ML</t>
  </si>
  <si>
    <t>NUESTRA SOLEDAD SAN BALTAZAR MEZCAL 94.6PR 750ML</t>
  </si>
  <si>
    <t>RUM BAR RUM CREAM LIQUEUR 30PR 750ML</t>
  </si>
  <si>
    <t>ROTHMAN &amp; WINTER ORCHARD PEAR LIQUEUR 40PR 750ML</t>
  </si>
  <si>
    <t>THE LEGENDARY DARK SILKIE IRISH WHISKEY 92PR 750ML</t>
  </si>
  <si>
    <t>THE LEGENDARY SILKIE IRISH WHISKEY 92PR 750ML</t>
  </si>
  <si>
    <t>SFUMATO RABARBARO AMARO LIQUEUR 60PR 750ML</t>
  </si>
  <si>
    <t>A030502</t>
  </si>
  <si>
    <t>MA FANNIE'S VODKA 80PR 750ML</t>
  </si>
  <si>
    <t>A030503</t>
  </si>
  <si>
    <t>PAPA JOE'S WHISKEY 116PR 750ML</t>
  </si>
  <si>
    <t>A030504</t>
  </si>
  <si>
    <t>WIMBERLY 116PR BOURBON 750ML</t>
  </si>
  <si>
    <t>A030505</t>
  </si>
  <si>
    <t>GRAN CAVA DE ORO EXTRA ANEJO TEQUILA 80PR 750ML</t>
  </si>
  <si>
    <t>A030506</t>
  </si>
  <si>
    <t>GRAN CAVA DE ORO ANJEO TEQUILA 80PR 750ML</t>
  </si>
  <si>
    <t>MIDNIGHT MAVEN PINEAPPLE MOONSHINE 70PR 750ML</t>
  </si>
  <si>
    <t>362</t>
  </si>
  <si>
    <t>JP Jordan Beverage</t>
  </si>
  <si>
    <t>MIDNIGHT MAVEN GREEN TEA MOONSHINE 70PR 750ML</t>
  </si>
  <si>
    <t>MIDNIGHT MAVEN MOONSHINE 80PR 750ML</t>
  </si>
  <si>
    <t>GIFFARD CASSIS NOIR DE BOURGOGNE LIQ 40PR 750ML</t>
  </si>
  <si>
    <t>ROTHMAN &amp; WINTER ORCHARD PEACH LIQ 750ML</t>
  </si>
  <si>
    <t>SOTOL POR SIEMPRE MEZCAL 80PR 750ML</t>
  </si>
  <si>
    <t>GIFFARD WHITE CACAO LIQUEUR 50PR 750ML</t>
  </si>
  <si>
    <t>ANA MARIA TEQUILA ROSA 80PR 750ML</t>
  </si>
  <si>
    <t>LIBELULA REPOSADO TEQUILA 80PR 750ML</t>
  </si>
  <si>
    <t>A030520</t>
  </si>
  <si>
    <t>ON THE ROCKS MIXED PACK 100PR 750ML</t>
  </si>
  <si>
    <t>CARAVEDO ACHOLADO PISCO 80PR 750ML</t>
  </si>
  <si>
    <t>DR. STONER'S COMBINATION PACK 84PR 750ML</t>
  </si>
  <si>
    <t>BATAVIA ARRACK VAN OOSTEN 750ML</t>
  </si>
  <si>
    <t>MCCONNELL'S SHERRY CASK WHISKEY 92PR 750ML</t>
  </si>
  <si>
    <t>ROULETTE RYE WHISKEY 100PR 750ML</t>
  </si>
  <si>
    <t>TUMBLIN DICE BOURBON 100PR 750ML</t>
  </si>
  <si>
    <t>A030529</t>
  </si>
  <si>
    <t>THE FUNK RUM 100PR 750ML</t>
  </si>
  <si>
    <t>DEADWOOD BOURBON 80PR 750ML</t>
  </si>
  <si>
    <t>THE CABINET BLEND OF STRAIGHT WHISKEY 112.52PR 750ML</t>
  </si>
  <si>
    <t>THE SENATOR RYE WHISKEY 120PR 750ML</t>
  </si>
  <si>
    <t>A030536</t>
  </si>
  <si>
    <t>THE REPRESENTATIVE BOURBON 115PR 750ML</t>
  </si>
  <si>
    <t>ANGELISCO REPOSADO TEQUILA 80PR 750ML</t>
  </si>
  <si>
    <t>NUESTRA SOLEDAD ZOQUITLAN MEZCAL 94PR 750ML</t>
  </si>
  <si>
    <t>HAYMAN'S VIBRANT CITRUS GIN 88PR 750ML</t>
  </si>
  <si>
    <t>FRASER &amp; THOMPSON WHISKEY 84PR 750ML</t>
  </si>
  <si>
    <t>AMERICAN HARVEST ORGANIC VODKA 80PR 750ML</t>
  </si>
  <si>
    <t>4 COPAS BLANCO TEQUILA 80PR 750ML</t>
  </si>
  <si>
    <t>CASA D'ARISTI RON CARIBE WHITE RUM 80PR 750ML</t>
  </si>
  <si>
    <t>A030552</t>
  </si>
  <si>
    <t>DIVERTIDO ANEJO TEQUILA 80PR 750ML</t>
  </si>
  <si>
    <t>DIVERTIDO REPOSADO TEQUILA 80PR 750ML</t>
  </si>
  <si>
    <t>DIVERTIDO BLANCO TEQUILA 80PR 750ML</t>
  </si>
  <si>
    <t>A030561</t>
  </si>
  <si>
    <t>YELLOWHAMMER PRESERVE BOURBON WHISKEY 750ML</t>
  </si>
  <si>
    <t>DREAD RIVER BLACKSTRAP RUM 80PR 750ML</t>
  </si>
  <si>
    <t>GIFFARD WILD ELDERFLOWER LIQUEUR 40PR 750ML</t>
  </si>
  <si>
    <t>MELETTI AMARO LIQUEUR 64PR 750ML</t>
  </si>
  <si>
    <t>GIFFARD CREME DE PECHE DE VIGNE LIQUEUR 32PR 750ML</t>
  </si>
  <si>
    <t>MURDER CREEK SALTED CARAMEL MOONSHINE 40PR 750ML</t>
  </si>
  <si>
    <t>AGAVE DE CORTES JOVEN MEZCAL 80PR 750ML</t>
  </si>
  <si>
    <t>CRUZAN ESTATE DIAMOND DARK RUM 80PR 750ML</t>
  </si>
  <si>
    <t>NIXTA LICOR DE ELOTE LIQUEUR 84PR 750ML</t>
  </si>
  <si>
    <t>ALABAMA DISTILLERY GRANNY'S APPLE PIE MOONSHINE 70PR 750ML</t>
  </si>
  <si>
    <t>364</t>
  </si>
  <si>
    <t>STASHHOUSE WHISKEY CO LLC</t>
  </si>
  <si>
    <t>ALABAMA DISTILLERY KATDADDY PUNCH MOONSHINE 80PR 750ML</t>
  </si>
  <si>
    <t>ALABAMA DISTILLERY PERFECT PEACH MOONSHINE 80PR 750ML</t>
  </si>
  <si>
    <t>ALABAMA DISTILLERY PINEAPPLE EXPRESS MOONSHINE 80PR 750ML</t>
  </si>
  <si>
    <t>ALABAMA DISTILLERY SMITH LAKE STRAWBERRY MOONSHINE 80PR 750</t>
  </si>
  <si>
    <t>ALABAMA DISTILLERY DIXON'S WHITE CORN MOONSHINE 99PR 750ML</t>
  </si>
  <si>
    <t>ALABAMA DISTILLERY CRAZY COCNUT MOONSHINE 80PR 750ML</t>
  </si>
  <si>
    <t>ALABAMA DISTILLERY BUG TUSSLE BLACKBERRY MOONSHINE 80PR 750M</t>
  </si>
  <si>
    <t>ALABAMA DISTILLERY VARIETY PACK 99PR 750ML</t>
  </si>
  <si>
    <t>ALABAMA DIST ANGRY BEAVER CINNAMON PEPPER MOONSHINE 99PR</t>
  </si>
  <si>
    <t>ALABAMA DISTILLERY HAPPY BEAVER HONEY MOONSHINE 80PR 750ML</t>
  </si>
  <si>
    <t>DON Q GRAN RESERVA ANEJO XO RUM 80PR 750ML</t>
  </si>
  <si>
    <t>NUX ALPINA WALNUT LIQUEUR 64PR 750ML</t>
  </si>
  <si>
    <t>SAVAGE &amp; COOKE RYE WHISKEY 90PR 750ML</t>
  </si>
  <si>
    <t>365</t>
  </si>
  <si>
    <t>SANTA CROCE LLC SAVAGE &amp; COOKE</t>
  </si>
  <si>
    <t>HAYMAN'S OLD TOM GIN 80PR 750ML</t>
  </si>
  <si>
    <t>CANTERA NEGRA SILVER TEQUILA 80PR 750ML</t>
  </si>
  <si>
    <t>CANTERA NEGRA CAFE COFFEE LIQUEUR 40PR 750ML</t>
  </si>
  <si>
    <t>PASSOA PASSION FRUIT 40PR 750ML</t>
  </si>
  <si>
    <t>MASSAYA ARAK LIQUEUR 50PR 750ML</t>
  </si>
  <si>
    <t>CHARBAY NO. 83 BRANDY 80PR 750ML</t>
  </si>
  <si>
    <t>TRAILS END BOURBON 90PR 750ML</t>
  </si>
  <si>
    <t>A030600</t>
  </si>
  <si>
    <t>SUGARLANDS KELLOGG'S EGGO BRUNCH IN A JAR SIPPIN CREAM 40PR</t>
  </si>
  <si>
    <t>SUGARLANDS STRAWBERRIES &amp; CREAM SIPPIN CREAM 40PR 750ML</t>
  </si>
  <si>
    <t>SUGARLANDS BIRTHDAY CAKE SIPPIN CREAM 40PR 750ML</t>
  </si>
  <si>
    <t>SUGARLANDS PEANUT BUTTER SIPPIN CREAM 40PR 750ML</t>
  </si>
  <si>
    <t>ALAMBIQUE SERRANO SINGLE ORGIN OAXACAN RUM BLEND 107PR 750ML</t>
  </si>
  <si>
    <t>EL DORADO 18YR BOURBON &amp; OLOROSO SHERRY RUM 80PR 750ML</t>
  </si>
  <si>
    <t>EL DORADO 18YR BOURBON &amp; COGNAC FINISHED RUM 80PR 750ML</t>
  </si>
  <si>
    <t>EL DORADO HIGH ESTER RUM 114PR 750ML</t>
  </si>
  <si>
    <t>ANGOSTURA GOLD RUM 80PR 750ML</t>
  </si>
  <si>
    <t>A030609</t>
  </si>
  <si>
    <t>SWEET HOME CASK STRENGTH BOURBON 120PR 750ML</t>
  </si>
  <si>
    <t>NUESTRA SOLEDAD SANTIAGO MATATLAN MEZCAL 90.6PR 750ML</t>
  </si>
  <si>
    <t>SELECCION ARTENOM 1414 REPOSADO TEQUILA 750ML</t>
  </si>
  <si>
    <t>SELECCION ARTENOM 1146 ANEJO TEQUILA 750ML</t>
  </si>
  <si>
    <t>PLANTERAY XAYMACA SPECIAL DRY RUM 750ML</t>
  </si>
  <si>
    <t>AMRUT FUSION SINGLE MALT WHISKEY 750ML</t>
  </si>
  <si>
    <t>BLUME MARILLEN APRICOT EAU-DE-VIE BRANDY 36PR 750ML</t>
  </si>
  <si>
    <t>CORRALEJO 99,000 HORAS TEQUILA 80PR 750ML</t>
  </si>
  <si>
    <t>44 NORTH HUCKLEBERRY VODKA 70PR 750ML</t>
  </si>
  <si>
    <t>A030618</t>
  </si>
  <si>
    <t>PAUL SUTTON BIB BOURBON 6YR 100PR 750ML</t>
  </si>
  <si>
    <t>COMBIER  PAMPLEMOUSSE LIQUEUR 32PR 750ML</t>
  </si>
  <si>
    <t>COMBIER ORANGE LIQUEUR 80PR 750ML</t>
  </si>
  <si>
    <t>COMBIER CASSIS LIQUEUR 40PR 750ML</t>
  </si>
  <si>
    <t>COMBIER PECHE LIQUEUR 40PR 750ML</t>
  </si>
  <si>
    <t>BASIL HAYDEN MIXED PACK 80PR 750ML</t>
  </si>
  <si>
    <t>A030635</t>
  </si>
  <si>
    <t>CLEAR CREEK PEAR BRANDY 80PR 750ML</t>
  </si>
  <si>
    <t>A030636</t>
  </si>
  <si>
    <t>BIG GIN 94PR 750ML</t>
  </si>
  <si>
    <t>CASA DRAGONES BLANCO PURO AGAVE AZUL LIQ 80PR 750ML</t>
  </si>
  <si>
    <t>STILL G.I.N 80PR 750ML</t>
  </si>
  <si>
    <t>TRAILS END BOURBON 10YR 90PR 750ML</t>
  </si>
  <si>
    <t>TRAILS END APPLE BOURBON 90PR 750ML</t>
  </si>
  <si>
    <t>MEMAW IVEY'S LEMONADE MOONSHINE 80PR 750ML</t>
  </si>
  <si>
    <t>MERSEY PORTSIDE AMERICAN SINGLE MALT WHISKEY 110PR 750ML</t>
  </si>
  <si>
    <t>PLANTERAY CUT &amp; DRY COCONUT RUM 80PR 750ML</t>
  </si>
  <si>
    <t>A030645</t>
  </si>
  <si>
    <t>OLE SMOKY COOKIE DOUGH WHISKEY 60PR 750ML</t>
  </si>
  <si>
    <t>OLE SMOKY SOUR APPLE MOONSHINE 40PR 750ML</t>
  </si>
  <si>
    <t>OLE SMOKY STRAIGHT BOURBON WHISKEY 80PR 750ML</t>
  </si>
  <si>
    <t>OLE SMOKY SNICKERDOODLE MOONSHINE 35PR 750ML</t>
  </si>
  <si>
    <t>OLE SMOKY BUCKEYE MOONSHINE 40PR 750ML</t>
  </si>
  <si>
    <t>OLE SMOKY BOURBON BALL WHISKEY 35PR 750ML</t>
  </si>
  <si>
    <t>A030651</t>
  </si>
  <si>
    <t>OLE SMOKY KEY LIME MOONSHINE 35PR 750ML</t>
  </si>
  <si>
    <t>OLE SMOKY MUD PIE WHISKEY 35PR 750ML</t>
  </si>
  <si>
    <t>OLE SMOKY ROOT BEER WHISKEY 60PR 750ML</t>
  </si>
  <si>
    <t>OLE SMOKY CINNAMON WHISKEY 70PR 750ML</t>
  </si>
  <si>
    <t>A030664</t>
  </si>
  <si>
    <t>NONINO AMARO RISERVA LIQUEUR 70PR 750ML</t>
  </si>
  <si>
    <t>SOTOL COYOTE DURANGO MEZCAL 86PR 750ML</t>
  </si>
  <si>
    <t>SOTOL COYOTE CHILHUAHUA MEZCAL 100PR 750ML</t>
  </si>
  <si>
    <t>A030668</t>
  </si>
  <si>
    <t>VERGNANO CIOCO LIQUEUR 33PR 750ML</t>
  </si>
  <si>
    <t>CASA D'ARISTI HUANA LIQUEUR 60PR 750ML</t>
  </si>
  <si>
    <t>CASA D'ARISTI RON CARIBE 15YR RUM EXTRA ANEJO 80PR 750ML</t>
  </si>
  <si>
    <t>TUVE ANITA LIMONCELLO LIQUEUR 52PR 750ML</t>
  </si>
  <si>
    <t>A030676</t>
  </si>
  <si>
    <t>RY3 MADERIA CASK STRENGTH WHISKEY 119.60PR 750ML</t>
  </si>
  <si>
    <t>RY3 WHISKEY TOASTED CASK STRENGTH 122.6PR 750ML</t>
  </si>
  <si>
    <t>A030679</t>
  </si>
  <si>
    <t>RY3 WHISKEY RUM CASK CASK STRENGTH 120PR 750ML</t>
  </si>
  <si>
    <t>TAPATIO GRAN ANEJO EXCELENCIA TEQUILA 80PR 750ML</t>
  </si>
  <si>
    <t>ARETTE ARTESANAL SUAVE REPOSADO TEQUILA 80PR 750ML</t>
  </si>
  <si>
    <t>ARETTE ARTESANAL SUAVE BLANCO TEQUILA 101PR 750ML</t>
  </si>
  <si>
    <t>ARETTE ARTESANAL SUAVE ANEJO TEQUILA 80PR 750ML</t>
  </si>
  <si>
    <t>ARETTE ARTESANAL SUAVE FUERTE BLANCO TEQUILA 101PR 750ML</t>
  </si>
  <si>
    <t>A030685</t>
  </si>
  <si>
    <t>WHITE CLAW MANGO VODKA 80PR 750ML</t>
  </si>
  <si>
    <t>EL JOLGORIO PECHUGA MEZCAL 96PR 750ML</t>
  </si>
  <si>
    <t>A030687</t>
  </si>
  <si>
    <t>CINCO SENTIDOS ARROQUENO MEZCAL 95.8PR 750ML</t>
  </si>
  <si>
    <t>A030688</t>
  </si>
  <si>
    <t>CINCO SENTIDOS PECHUGA GUERRERENSE MEZCAL 92.40PR 750ML</t>
  </si>
  <si>
    <t>CINCO SENTIDOS MADRECUIXE MEZCAL 93PR 750ML</t>
  </si>
  <si>
    <t>A030692</t>
  </si>
  <si>
    <t>COMISARIO ANEJO TEQUILA 80PR 750ML</t>
  </si>
  <si>
    <t>COMISARIO REPOSADO TEQUILA 80PR 750ML</t>
  </si>
  <si>
    <t>A030694</t>
  </si>
  <si>
    <t>COMISARIO BLANCO TEQUILA 80PR 750ML</t>
  </si>
  <si>
    <t>COMISARIO COMBO PACK TEQUILA 80PR 750ML</t>
  </si>
  <si>
    <t>GIFFARD CREME DE MURE LIQUEUR 32PR 750ML</t>
  </si>
  <si>
    <t>RAMAZZOTTI ROSATO LIQUERS 60PR 750ML</t>
  </si>
  <si>
    <t>TAKAMINE JAPANESE WHISKEY 8YR  1BTL 88PR 750ML</t>
  </si>
  <si>
    <t>A030699</t>
  </si>
  <si>
    <t>DYFI POLLINATION GIN 80PR 750ML</t>
  </si>
  <si>
    <t>MERSEY WHISKEY DISTRIBUTION PACK 750ML</t>
  </si>
  <si>
    <t>GUAJANA SPICED RUM 86PR 750ML</t>
  </si>
  <si>
    <t>367</t>
  </si>
  <si>
    <t>Guajana Distillery LLC</t>
  </si>
  <si>
    <t>MURDER CREEK LEMON DROP MOONSHINE 40PR 750ML</t>
  </si>
  <si>
    <t>A030703</t>
  </si>
  <si>
    <t>PUNCHER'S CHANCE THE UNDISPUTED BOURBON 108PR 750ML</t>
  </si>
  <si>
    <t>PARTIDA ELEGANTE TEQUILA 80PR 750ML</t>
  </si>
  <si>
    <t>PARTIDA ROBLE FINO REPOSADO TEQUILA 86PR 750ML</t>
  </si>
  <si>
    <t>PARTIDA ROBLE FINO CRISTALINO TEQUILA 80PR 750ML</t>
  </si>
  <si>
    <t>PARTIDA ROBLE FINO ANEJO TEQUILA 90PR 750ML</t>
  </si>
  <si>
    <t>BLACK UNICORN 2 WHISKEY 96PR 750ML</t>
  </si>
  <si>
    <t>BENIOTOME SESAME SHOCHU 48PR 750ML</t>
  </si>
  <si>
    <t>GINZA NO SUZUME BARLEY SHOCHU 40PR 750ML</t>
  </si>
  <si>
    <t>KAGEMUSHA SWEET POTATO SHOCHU 48PR 750ML</t>
  </si>
  <si>
    <t>ROYAL DOCK NAVY STRENGTH GIN 750ML</t>
  </si>
  <si>
    <t>A030715</t>
  </si>
  <si>
    <t>GUAJANA SPICED RUM 89PR 750ML</t>
  </si>
  <si>
    <t>A030718</t>
  </si>
  <si>
    <t>SAGRAV VODKA 80PR 750ML</t>
  </si>
  <si>
    <t>HAMPDEN ESTATE RUM FIRE OVERPROOF RUM 126PR 750ML</t>
  </si>
  <si>
    <t>DREAD RIVER JALAPENO PEACH MOONSHINE 74.2PR 750ML</t>
  </si>
  <si>
    <t>COMBIER VIOLETTE LIQUEUR 50PR 750ML</t>
  </si>
  <si>
    <t>A030730</t>
  </si>
  <si>
    <t>TRES AGAVES REPOSADO ORGANIC TEQUILA 80PR 750ML</t>
  </si>
  <si>
    <t>TRES AGAVES ANEJO ORGANIC TEQUILA 80PR 750ML</t>
  </si>
  <si>
    <t>UNCLE NEAREST MASTER BLEND EDITION 112PR 750ML</t>
  </si>
  <si>
    <t>EASY RIDER BOURBON 80PR 750ML</t>
  </si>
  <si>
    <t>ADMIRAL RODNEY FORMIDABLE RUM 80PR 750ML</t>
  </si>
  <si>
    <t>ALAMBIQUE SERRO OAXACAN RUM 138.40PR 750ML</t>
  </si>
  <si>
    <t>ALAMBIQUE SERRANO OAXACAN RUM 138.40PR 750ML</t>
  </si>
  <si>
    <t>MUTINY ISLAND VODKA 80PR 750ML</t>
  </si>
  <si>
    <t>SELECCION ARTENOM 1579 BLANCO TEQUILA  81.40PR 750ML</t>
  </si>
  <si>
    <t>LUXARDO BITTER BIANCO LIQUEUR 60PR 750ML</t>
  </si>
  <si>
    <t>NIKKA JAPANESE VODKA 80PR 750ML</t>
  </si>
  <si>
    <t>AJEDREZ TEQUILA 100PR 750ML</t>
  </si>
  <si>
    <t>A030750</t>
  </si>
  <si>
    <t>FOUR BRANCHES BOURBON FOUNDERS BLEND 96PR 750ML</t>
  </si>
  <si>
    <t>PISCO LOGIA ACHOLADO 82PR 750ML</t>
  </si>
  <si>
    <t>PLANTERAY MISTER FOGG NAVY RUM SAIL NO. 1 111.4PR 750ML</t>
  </si>
  <si>
    <t>A030754</t>
  </si>
  <si>
    <t>DRUMSHANBO CALIFORNIA ORANGE IRISH GIN 86PR 750ML</t>
  </si>
  <si>
    <t>TANTEO CHIPOLTE TEQUILA 80PR 750ML</t>
  </si>
  <si>
    <t>TANTEO BLANCO TEQUILA 85PR 750ML</t>
  </si>
  <si>
    <t>BASIL HAYDEN BOURBON MIX PACK 750ML</t>
  </si>
  <si>
    <t>HORNITOS TEQUILA MIX PACK 80PR 750ML</t>
  </si>
  <si>
    <t>HOUSE OF SUNTORY GIN MIX PACK 750ML</t>
  </si>
  <si>
    <t>JIM BEAM BOURBON MIX PACK 750ML</t>
  </si>
  <si>
    <t>KNOB CREEK BOURBON MIX PACK 750ML</t>
  </si>
  <si>
    <t>A030763</t>
  </si>
  <si>
    <t>MAKERS MARK BOURBON MIX PACK 750ML</t>
  </si>
  <si>
    <t>BOSSCAL JOVEN MEZCAL TEQUILA 84PR 750ML</t>
  </si>
  <si>
    <t>REDMONT CONTINENTAL GIN 90PR 750ML</t>
  </si>
  <si>
    <t>THE DALMORE SCOTCH 21YR 87.6PR 750ML</t>
  </si>
  <si>
    <t>RUMCHATA PUMPKIN SPICE LIQUEUR 27.5PR 750ML</t>
  </si>
  <si>
    <t>4 COPAS ORGANIC OVERPROOF BLANCO TEQUILA 110PR 750ML</t>
  </si>
  <si>
    <t>ESPIRITU LAURO AGAVES SILVESTRES CUIXE JOVEN MEZCAL 750ML</t>
  </si>
  <si>
    <t>CARTA DE AMOR JOVEN MEZCAL SILVESTRE TOBALA 750ML</t>
  </si>
  <si>
    <t>A030775</t>
  </si>
  <si>
    <t>CASA DRAGONES REPOSADO MIZUNARA TEQUILA 80PR 750ML</t>
  </si>
  <si>
    <t>FERNET VALLET MEXICAN LIQUEUR 70PR 750ML</t>
  </si>
  <si>
    <t>A030778</t>
  </si>
  <si>
    <t>AMARGO VALLET MEXICAN LIQUEUR 90PR 750ML</t>
  </si>
  <si>
    <t>VINAS DE ORO PISCO MOSCATEL 82PR 750ML</t>
  </si>
  <si>
    <t>PIERRE FERRAND 1840 COGNAC 80PR 750ML</t>
  </si>
  <si>
    <t>A030781</t>
  </si>
  <si>
    <t>RHUM JM ATELIER EPICES CREOLES 92PR 750ML</t>
  </si>
  <si>
    <t>A030783</t>
  </si>
  <si>
    <t>CHAIRMAN'S RESERVE RUM LEGACY 86PR 750ML</t>
  </si>
  <si>
    <t>A030784</t>
  </si>
  <si>
    <t>MARIGOT BAY COCONUT CREAM  25PR 750ML</t>
  </si>
  <si>
    <t>A030785</t>
  </si>
  <si>
    <t>MARIGOT BAY PEANUT RUM CREAM 25PR 750ML</t>
  </si>
  <si>
    <t>OLE SMOKY PUMPKIN SPICE MOONSHINE CREAM 35PR 750ML</t>
  </si>
  <si>
    <t>JOHN EMERALD MBR,PEC,SAT MIXED CASE 750ML</t>
  </si>
  <si>
    <t>A030793</t>
  </si>
  <si>
    <t>SAGAMORE SPIRIT BARREL 9YR OLD STRAIGHT RYE WHISKEY 750ML</t>
  </si>
  <si>
    <t>DON FULANO FAMILY CASE 80PR 750ML</t>
  </si>
  <si>
    <t>A030795</t>
  </si>
  <si>
    <t>WILLETT 7YR SINGLE BARREL RYE GIRLS JUST WANNA HAVE FUN 750M</t>
  </si>
  <si>
    <t>WILLETT 7YR SINGLE BARREL RYE THIS ONE'S FOR THE GIRLS 750ML</t>
  </si>
  <si>
    <t>WILLETT 7YR SINGLE BARREL RYE THIS ONE'S FOR THE GIRLS 1BTL</t>
  </si>
  <si>
    <t>WILLETT 7YR SINGLE BARREL RYE GIRLS JUST WANNA HAVE FUN 1BTL</t>
  </si>
  <si>
    <t>BRISTOW GIN BARREL RESERVE 1YR 113PR 750ML</t>
  </si>
  <si>
    <t>GIFFARD VANILLE DE MADAGASCAR LIQUEUR 40PR 750ML</t>
  </si>
  <si>
    <t>PAUL SUTTON HERITAGE BOURBON 1BTL 750ML</t>
  </si>
  <si>
    <t>PAUL SUTTON HERITAGE BOURBON 113PR 750ML</t>
  </si>
  <si>
    <t>WONDERBIRD DRY GIN 80PR 750ML</t>
  </si>
  <si>
    <t>NEW AMSTERDAM TANGERINE VODKA 70PR  750ML</t>
  </si>
  <si>
    <t>COPPER &amp; KINGS AMERICAN APPLE BRANDY 92PR 750ML</t>
  </si>
  <si>
    <t>AVERELL DAMSON GIN 94PR 750ML</t>
  </si>
  <si>
    <t>MATHILDE CASSIS LIQUEUR 32PR 750ML</t>
  </si>
  <si>
    <t>HIGH ROCK VODKA 88PR 750ML</t>
  </si>
  <si>
    <t>THREE CHORD FURNANCE FEST LIMITED EDITION 116.8PR 750ML</t>
  </si>
  <si>
    <t>SUGARLANDS SIPPIN CREAM MINT CHOCOLATE CHIP 750ML</t>
  </si>
  <si>
    <t>NUESTRA SOLEDAD LACHIGUI MIAHUATLAN MEZCAL 94PR 750ML</t>
  </si>
  <si>
    <t>NUESTRA SOLEDAD EJUTLA MEZCAL 93.4PR 750ML</t>
  </si>
  <si>
    <t>NUESTRA SOLEDAD SAN LUIS DEL RIO MEZCAL 94.6PR 750ML</t>
  </si>
  <si>
    <t>BUZZARD'S ROOST TOASTED BARREL RYE WHISKEY 105PR 750ML</t>
  </si>
  <si>
    <t>BUZZARD'S ROOST BARREL STRENGTH RYE WHISKEY 110PR 750ML</t>
  </si>
  <si>
    <t>BUZZARD'S ROOST CHAR 1 RYE WHISKEY 110PR 750ML</t>
  </si>
  <si>
    <t>BUZZARD'S ROOST BARREL STRENGTH BOURBON 110PR 750ML</t>
  </si>
  <si>
    <t>BUZZARD'S ROOST CHAR 1 BOURBON 105PR 750ML</t>
  </si>
  <si>
    <t>BUZZARD'S ROOST TOASTED AMERICAN OAK BOURBON 105PR 750ML</t>
  </si>
  <si>
    <t>SKYY INFUSIONS RASPBERRY VODKA 70PR 750ML</t>
  </si>
  <si>
    <t>DON FULANO REPOSADO TEQUILA 80PR 750ML</t>
  </si>
  <si>
    <t>DON FULANO ANEJO TEQUILA 80PR 750ML</t>
  </si>
  <si>
    <t>DON FULANO FUERTE TEQUILA 100PR 750ML</t>
  </si>
  <si>
    <t>A030830</t>
  </si>
  <si>
    <t>EL TEQUILENO ANEJO GRAN RESERVA TEQUILA 80PR 750ML</t>
  </si>
  <si>
    <t>A030831</t>
  </si>
  <si>
    <t>EL TEQUILENO CRISTALINO TEQUILA 80PR 750ML</t>
  </si>
  <si>
    <t>A030832</t>
  </si>
  <si>
    <t>EL TEQUILENO PLATINO TEQUILA 80PR 750ML</t>
  </si>
  <si>
    <t>A030833</t>
  </si>
  <si>
    <t>EL TEQUILENO REPOSADO GRAN RESERVA TEQUILA 80PR 750ML</t>
  </si>
  <si>
    <t>A030834</t>
  </si>
  <si>
    <t>WORTHY PARK RUM CREAM 30PR 750ML</t>
  </si>
  <si>
    <t>A030838</t>
  </si>
  <si>
    <t>BARROW'S INTENSE GINGER LIQUEUR 44PR 750ML</t>
  </si>
  <si>
    <t>VAN GOGH DUTCH CHOCOLATE VODKA 70PR 750ML</t>
  </si>
  <si>
    <t>SAGAMORE RYE WHISKEY 93PR 750ML</t>
  </si>
  <si>
    <t>A030843</t>
  </si>
  <si>
    <t>OAK BOWERY BOURBON 100PR 750ML</t>
  </si>
  <si>
    <t>WYOMING SMALL BATCH BOURBON WHISKEY 88PR 750ML</t>
  </si>
  <si>
    <t>A030845</t>
  </si>
  <si>
    <t>LAIRD'S JERSEY LIGHTNING APPLE BRANDY 100PR 750ML</t>
  </si>
  <si>
    <t>A030846</t>
  </si>
  <si>
    <t>LAIRD'S OLD APPLE BRANDY 80PR 750ML</t>
  </si>
  <si>
    <t>LAIRD'S APPLE BRANDY BIB 100PR 750ML</t>
  </si>
  <si>
    <t>LAZZARONI LIMONCELLO LIQUEUR 52PR 750ML</t>
  </si>
  <si>
    <t>LAZZARONI AMARETTO LIQUEUR 48PR 750ML</t>
  </si>
  <si>
    <t>SKYY INFUSIONS PINEAPPLE VODKA 70PR 750ML</t>
  </si>
  <si>
    <t>PLANETERAY JAMAICA 1984 CLAREDON MMV RUM 114.40PR 750ML</t>
  </si>
  <si>
    <t>GIFFARD CARIBBEAN PINEAPPLE LIQUEUR 40PR 750ML</t>
  </si>
  <si>
    <t>MORIN CALVADOS  80PR 750ML</t>
  </si>
  <si>
    <t>OLE SMOKY CHOCOLATE PEANUTBUTTER MOONSHINE CREAM 750ML</t>
  </si>
  <si>
    <t>BUZZARD'S ROOST BOTTLED IN BOND BOURBON 100PR 750ML</t>
  </si>
  <si>
    <t>A030856</t>
  </si>
  <si>
    <t>WORTHY PARK DARK RUM 109PR 750ML</t>
  </si>
  <si>
    <t>PEAR WILLAIMS PURKHART EAU DE VIE BRANDY 750ML</t>
  </si>
  <si>
    <t>PRAIRIE ORGANIC GIN 80PR 750ML</t>
  </si>
  <si>
    <t>DALMORE SCOTCH 30YR 750ML</t>
  </si>
  <si>
    <t>SLUMDOG WHEATED WHISKEY 117PR 750ML</t>
  </si>
  <si>
    <t>EL JOLGORIO TOBALA MEZCAL 94PR 750ML</t>
  </si>
  <si>
    <t>A030863</t>
  </si>
  <si>
    <t>EL JOLGORIO ESPADIN MEZCAL 95.6PR 750ML</t>
  </si>
  <si>
    <t>EL JOLGORIO MADRECUIXE MEZCAL 94PR 750ML</t>
  </si>
  <si>
    <t>EL JOLGORIO MEXICANO MEZCAL 94PR 750ML</t>
  </si>
  <si>
    <t>A030866</t>
  </si>
  <si>
    <t>EL JOLGORIO BARRIL MEZCAL 92.80PR 750ML</t>
  </si>
  <si>
    <t>A030867</t>
  </si>
  <si>
    <t>EL JOLGORIO PECHUGA NAVIDENA MEZCAL 96PR 750ML</t>
  </si>
  <si>
    <t>A030868</t>
  </si>
  <si>
    <t>EL JOLGORIO CUIXE MEZCAL 94PR 750ML</t>
  </si>
  <si>
    <t>A030869</t>
  </si>
  <si>
    <t>PARK MIZUNARA COGNAC 80PR 750ML</t>
  </si>
  <si>
    <t>JOHN EMERALD SINGLE MALT HONEY CASK WHISKEY 86PR 750ML</t>
  </si>
  <si>
    <t>PAUL SUTTON SINGLE BARREL BOURBON LEDGES GOLF CLUB 750ML</t>
  </si>
  <si>
    <t>A030872</t>
  </si>
  <si>
    <t>ARETTE GRAN CLASE EXTRA ANEJO TEQUILA 80PR 750ML</t>
  </si>
  <si>
    <t>BEACH ISLAND COCONUT WHISKEY 52PR 750ML</t>
  </si>
  <si>
    <t>DREAD RIVER MIXED PACK B&amp;R 90PR 750ML</t>
  </si>
  <si>
    <t>ANGELISCO BLANCO TEQUILA 80PR 750ML</t>
  </si>
  <si>
    <t>RY3 STRAIGHT RYE WHISKEY 120PR 750ML</t>
  </si>
  <si>
    <t>A030877</t>
  </si>
  <si>
    <t>NORMAN'S ONE &amp; ONLY LIVING BOURBON 115PR 750ML</t>
  </si>
  <si>
    <t>HARLEN D. WHEATLY CLIX VODKA 80PR 750ML</t>
  </si>
  <si>
    <t>WILLETT SINGLE BARREL RYE SWEET LULLABIES BOURBON 7YR 750ML</t>
  </si>
  <si>
    <t>FID STREET GIN 90PR 750ML</t>
  </si>
  <si>
    <t>WILLETT 11YR SINGLE BARREL RYE WINDMILL 1BTL 750ML</t>
  </si>
  <si>
    <t>WILLETT 11YR SINGLE BARREL RYE WINDMILL 6BTL 750ML</t>
  </si>
  <si>
    <t>WILLETT 11YR SINGLE BARREL BOURBON GIRL DAD EST 2024</t>
  </si>
  <si>
    <t>WILLETT 11YR SINGLE BARREL RYE ALABAMA ABC SELECT 4BTL 750ML</t>
  </si>
  <si>
    <t>COUVIGNAC VS COGNAC 80PR 750ML</t>
  </si>
  <si>
    <t>GIFFARD RHUBARB LIQUEUR 40PR 750ML</t>
  </si>
  <si>
    <t>AMRUT SINGLE MALT WHISKEY 80PR 750ML</t>
  </si>
  <si>
    <t>PIERRE FERRAND AMBRE COGNAC 80PR 750ML</t>
  </si>
  <si>
    <t>SKYY INFUSIONS ESPRESSO VODKA 70PR 750ML</t>
  </si>
  <si>
    <t>A030893</t>
  </si>
  <si>
    <t>BIATCH ROSA BLANCO TEQUILA SPECIAL EDITION 80PR 750ML</t>
  </si>
  <si>
    <t>A030894</t>
  </si>
  <si>
    <t>BIATCH BLANCO ROSA TEQUILA 80PR 750ML</t>
  </si>
  <si>
    <t>A030895</t>
  </si>
  <si>
    <t>BIATCH REPOSADO TEQUILA 80PR 750ML</t>
  </si>
  <si>
    <t>ESPRIT EDOUARD ABSINTHE 144PR 750ML</t>
  </si>
  <si>
    <t>EL TEQUILENO BARREL SELECT REPOSADO TEQUILA 80PR 750ML</t>
  </si>
  <si>
    <t>CITADELLE GIN ROUGE GIN 83.4PR 750ML</t>
  </si>
  <si>
    <t>PLANTERAY RUM SEALANDER 80PR 750ML</t>
  </si>
  <si>
    <t>RYDER CUP 2025 BETHPAGE BLACK CHERRY LIMEADE MOONSHINE 750ML</t>
  </si>
  <si>
    <t>PLANTERAY ISLE OF FIJI RUM 80PR 750ML</t>
  </si>
  <si>
    <t>CHARBAY WHISKEY R5 RELEASE NO.5 WHISKEY 107.02PR 750ML</t>
  </si>
  <si>
    <t>HARAHORN NORWEGIAN SMALL BATCH GIN 80PR 750ML</t>
  </si>
  <si>
    <t>TAMARA'S PRIVATE LABEL STRAIGHT BOURBON 113PR 750ML</t>
  </si>
  <si>
    <t>TAMARA'S PRIVATE LABEL CASK STRENGTH BOURBON 125.2PR 750ML</t>
  </si>
  <si>
    <t>VULCAN SINGLE BARREL AGED GIN 133.4PR 750ML</t>
  </si>
  <si>
    <t>CANTERA NEGRA REPOSADO TEQUILA 80PR 750ML</t>
  </si>
  <si>
    <t>CANTERA NEGRA ANEJO TEQUILA 80PR 750ML</t>
  </si>
  <si>
    <t>FOSFORO ENSAMBLE TEQUILA 86PR 750ML</t>
  </si>
  <si>
    <t>DEKUYPER ISLAND PUNCH LIQUERS 30PR 750ML</t>
  </si>
  <si>
    <t>BLOOD SWEAT TEARS VODKA 80PR 750ML</t>
  </si>
  <si>
    <t>PRALINE LIQUEUR 42PR 750ML</t>
  </si>
  <si>
    <t>CODIGO 1530 PLAYBOY ANEJO RARE HARE COGNAC 88PR 750ML</t>
  </si>
  <si>
    <t>YELLOWHAMMER RUM 80PR 750ML</t>
  </si>
  <si>
    <t>YELLOWHAMMER VODKA 80PR 750ML</t>
  </si>
  <si>
    <t>YELLOWHAMMER GEMINI BARREL SELECT WHISKEY 90PR 750ML</t>
  </si>
  <si>
    <t>YELLOWHAMMER MERCURY BARREL SELECT WHISKEY 90PR 750ML</t>
  </si>
  <si>
    <t>VAN GOGH VANILLA VODKA 80PR 750ML</t>
  </si>
  <si>
    <t>VAN GOGH BLUEBERRY ACAI VODKA 70PR 750ML</t>
  </si>
  <si>
    <t>ROTHMAN &amp; WINTER ORCHARD QUINCE LIQUEUR 48PR 750ML</t>
  </si>
  <si>
    <t>ALPEGGIO HAY LIQUEUR 48PR 750ML</t>
  </si>
  <si>
    <t>FORBIDDEN SMALL BATCH BOURBON 95.2PR 750ML</t>
  </si>
  <si>
    <t>A030937</t>
  </si>
  <si>
    <t>BACK FORTY VODKA 80PR 750ML</t>
  </si>
  <si>
    <t>OLE SMOKY SOME BEACH MOONSHINE 35PR 750ML</t>
  </si>
  <si>
    <t>CHINOLA PASSION FRUIT LIQUEUR 42PR 750ML</t>
  </si>
  <si>
    <t>CHINOLA MANGO LIQUEUR 42PR 750ML</t>
  </si>
  <si>
    <t>A030942</t>
  </si>
  <si>
    <t>CHINOLA PINEAPPLE LIQUEUR 42PR 750ML</t>
  </si>
  <si>
    <t>WONDERBIRD GIN NO. 61 90PR 750ML</t>
  </si>
  <si>
    <t>GHOST REPOSADO TEQUILA 80PR 750ML</t>
  </si>
  <si>
    <t>TUVE AMARO BLACK NOTE LIQUEUR 42PR 750ML</t>
  </si>
  <si>
    <t>SPIRIT OF HVEN ORGANIC BATCH DISTILLED VODKA 80PR 750ML</t>
  </si>
  <si>
    <t>HEMINGWAY RYE SIGNATURE EDITION WHISKEY 102PR 750ML</t>
  </si>
  <si>
    <t>RON COLON SALVADORENO RUMZCAL 99PR 750ML</t>
  </si>
  <si>
    <t>SOUTHBOUND REPOSADO TEQUILA 80PR 750ML</t>
  </si>
  <si>
    <t>SOUTHBOUND BLANCO TEQUILA 80PR 750ML</t>
  </si>
  <si>
    <t>SOUTHBOUND ANEJO TEQUILA 80PR 750ML</t>
  </si>
  <si>
    <t>EMERALD STARTER CASE MIXED 750ML</t>
  </si>
  <si>
    <t>A030959</t>
  </si>
  <si>
    <t>FERRAND SELECTION DES ANGES COGNAC 83.6PR 750ML</t>
  </si>
  <si>
    <t>SUGARLANDS SHINE MARK &amp; DIGGERS MOUNTAIN LEGACY CORN WHISKEY</t>
  </si>
  <si>
    <t>HAMILTON DEMERARA RUM 86PR 750ML</t>
  </si>
  <si>
    <t>HAMILTON DEMERARA OVERPROOF RUM 150PR 750ML</t>
  </si>
  <si>
    <t>TIRAMISU LIQUEUR 96PR 750ML</t>
  </si>
  <si>
    <t>ABSOLUT COLORS VODKA 80PR 750ML</t>
  </si>
  <si>
    <t>SUGARLANDS MARK ROGERS AMERICAN PEACH MOONSHINE 70PR 750ML</t>
  </si>
  <si>
    <t>CLYDE MAY'S CASK STRENGTH STRAIGHT BOURBON 10YR 117PR 750ML</t>
  </si>
  <si>
    <t>VAN GOGH PUMPKIN SPICE VODKA 70PR 750ML</t>
  </si>
  <si>
    <t>CORSAIR DARK RYE WHISKEY 85PR 750ML</t>
  </si>
  <si>
    <t>CORSAIR TRIPLE SMOKE WHISKEY 80PR 750ML</t>
  </si>
  <si>
    <t>CORSAIR APPLE BRANDY 88PR 750ML</t>
  </si>
  <si>
    <t>CORSAIR SPICED RUM 85PR 750ML</t>
  </si>
  <si>
    <t>KOTA PANDAN LIQUEUR 36PR 750ML</t>
  </si>
  <si>
    <t>ILEGAL MEZCAL JOVEN BLANCO TEQUILA 80PR 750ML</t>
  </si>
  <si>
    <t>A030979</t>
  </si>
  <si>
    <t>A030980</t>
  </si>
  <si>
    <t>GULF OF AMERICA DISTILLING CO. BOURBON WHISKEY 80PR 750ML</t>
  </si>
  <si>
    <t>A030981</t>
  </si>
  <si>
    <t>GULF OF AMERICA DISTILLING CO. VODKA 80PR 750ML</t>
  </si>
  <si>
    <t>A030982</t>
  </si>
  <si>
    <t>GULF OF AMERICA DISTILLING CO. RUM 80PR 750ML</t>
  </si>
  <si>
    <t>A030983</t>
  </si>
  <si>
    <t>GULF OF AMERICA DISTILLING CO. LUZ DE LUNA 80PR 750ML</t>
  </si>
  <si>
    <t>INSOLITO BLANCO TEQUILA 80PR 750ML</t>
  </si>
  <si>
    <t>393</t>
  </si>
  <si>
    <t>SPIRITS INNOVATION PARTNERS TEQUILA,LLC</t>
  </si>
  <si>
    <t>INSOLITO REPOSADO TEQUILA 80PR 750ML</t>
  </si>
  <si>
    <t>INSOLITO ANEJO TEQUILA 80PR 750ML</t>
  </si>
  <si>
    <t>INSOLITO EXTRA ANEJO TEQUILA 80PR 750ML</t>
  </si>
  <si>
    <t>A031004</t>
  </si>
  <si>
    <t>WORTHY PARK SINGLE ESTATE RESERVE RUM 90PR 750ML</t>
  </si>
  <si>
    <t>RAGE SPIRITS VODKA 80PR 750ML</t>
  </si>
  <si>
    <t>A031006</t>
  </si>
  <si>
    <t>SOHO LYCHEE LIQUEUR 42PR 750ML</t>
  </si>
  <si>
    <t>SUGARLANDS SHINE DYNAMITE CINNAMON MOONSHINE 70PR 750ML</t>
  </si>
  <si>
    <t>A031008</t>
  </si>
  <si>
    <t>SUGARLANDS SHINE COTTON CANDY MOONSHINE 100PR 750ML</t>
  </si>
  <si>
    <t>LAZZARONI MARASCHINO LIQUEUR 50PR 750ML</t>
  </si>
  <si>
    <t>A031010</t>
  </si>
  <si>
    <t>NIKKA COFFEY GRAIN JAPANESE WHISKEY 90PR 750ML</t>
  </si>
  <si>
    <t>SUGARLANDS SHINE SOUR WATERMELON MOONSHINE 60PR 750ML</t>
  </si>
  <si>
    <t>SUGARLANDS SHINE ORANGE SQUEEZE MOONSHINE 50PR 750ML</t>
  </si>
  <si>
    <t>A031013</t>
  </si>
  <si>
    <t>SUGARLANDS SHINE FIELD &amp; STREAM HONEY PECAN MOONSHINE 750ML</t>
  </si>
  <si>
    <t>A031014</t>
  </si>
  <si>
    <t>RICHARD PETTY'S PETTY PUNCH MOONSHINE 50PR 750ML</t>
  </si>
  <si>
    <t>SUGARLANDS SHINE BLACKBERRY MOONSHINE 40PR 750ML</t>
  </si>
  <si>
    <t>CONDESA CLASSICA GIN 86PR 750ML</t>
  </si>
  <si>
    <t>ARCHIPELAGO LAVA ROCK VODKA 90PR 750ML</t>
  </si>
  <si>
    <t>GRANADA VALLET MEXICAN LIQUEUR 64PR 750ML</t>
  </si>
  <si>
    <t>CONDESA PRICKLY PEAR &amp; ORANGE BLOSSOM GIN 86PR 750ML</t>
  </si>
  <si>
    <t>OLD DOMINICK CLEAR SPIRITS MIX PACK 80PR 750ML</t>
  </si>
  <si>
    <t>CLYDE MAYS CASK STRENGTH SINGLE BARREL BOURBON BBL 686 750ML</t>
  </si>
  <si>
    <t>HAZELBAKER BIB 6YR KENTUCKY BOURBON 80PR 750ML</t>
  </si>
  <si>
    <t>OLD DOMINICK TN WHISKEY MIX PACK 100PR 750ML</t>
  </si>
  <si>
    <t>CHAIRMAN'S MASTER COLLECTION JD1/COLUMN 2011 750ML</t>
  </si>
  <si>
    <t>MCCARTHYS SINGLE MALT WHISKEY 3YR 85PR 750ML</t>
  </si>
  <si>
    <t>A031034</t>
  </si>
  <si>
    <t>GIFFARD CREME DE ROSE LIQUEUR 32PR 750ML</t>
  </si>
  <si>
    <t>A031035</t>
  </si>
  <si>
    <t>GIFFARD COCONUT LIQUEUR 36PR 750ML</t>
  </si>
  <si>
    <t>GIFFARD CREME DE FRAISE DES BOIS LIQUEUR 32PR 750ML</t>
  </si>
  <si>
    <t>A031037</t>
  </si>
  <si>
    <t>HARDHIDE PONCHATOULA STRAWBERRY WHISKEY 750ML</t>
  </si>
  <si>
    <t>A031038</t>
  </si>
  <si>
    <t>HARDHIDE CHILTON COUNTY PEACH WHISKEY 750ML</t>
  </si>
  <si>
    <t>SKYY INFUSIONS CHERRY VODKA 70PR 750ML</t>
  </si>
  <si>
    <t>A031040</t>
  </si>
  <si>
    <t>HIGH WIRE DISTILLERY BOURBON JR 95PR 750ML</t>
  </si>
  <si>
    <t>A031041</t>
  </si>
  <si>
    <t>SVEDKA VANILLA VODKA 70PR 750ML</t>
  </si>
  <si>
    <t>A031042</t>
  </si>
  <si>
    <t>LARRIKIN BOURBON CO. COMBO CASE 750ML</t>
  </si>
  <si>
    <t>A031043</t>
  </si>
  <si>
    <t>OLD GOR DISTILLING COMBO CASE 750ML</t>
  </si>
  <si>
    <t>A031044</t>
  </si>
  <si>
    <t>ROCK TOWN DISTILLING COMBO CASE 750ML</t>
  </si>
  <si>
    <t>A031045</t>
  </si>
  <si>
    <t>BROAD BRANCH DISTILLERY COMBO CASE 750ML</t>
  </si>
  <si>
    <t>A031046</t>
  </si>
  <si>
    <t>NEELY FAMILY DISTILLING COMBO CASE 750ML</t>
  </si>
  <si>
    <t>A031047</t>
  </si>
  <si>
    <t>PURSUIT BOURBON CO. COMBO CASE 750ML</t>
  </si>
  <si>
    <t>A031048</t>
  </si>
  <si>
    <t>DRIFLTLES GLEN DISTILLING COMBO CASE 750ML</t>
  </si>
  <si>
    <t>A031049</t>
  </si>
  <si>
    <t>SHORTBARREL BOURBON CO. COMBO CASE 750ML</t>
  </si>
  <si>
    <t>A031050</t>
  </si>
  <si>
    <t>GOOD TIMES BOURBON COMBO CASE 750ML</t>
  </si>
  <si>
    <t>A031051</t>
  </si>
  <si>
    <t>WHISKEY ACRES COMBO CASE 750ML</t>
  </si>
  <si>
    <t>A031052</t>
  </si>
  <si>
    <t>SOUTHEN DISTILLING CO. COMBO CASE 750ML</t>
  </si>
  <si>
    <t>A031053</t>
  </si>
  <si>
    <t>J HENRY DISTILLING CO. COMBO CASE 750ML</t>
  </si>
  <si>
    <t>A031054</t>
  </si>
  <si>
    <t>FREY RANCH ESTATE DISTILLERY STRAIGHT BOURBON 90PR 750ML</t>
  </si>
  <si>
    <t>SOUTHERN DISTILLING TJ'S BLEND BOURBON 750ML</t>
  </si>
  <si>
    <t>A031059</t>
  </si>
  <si>
    <t>GRIND DOUBLE ESPRESSO RUM 60PR 750ML</t>
  </si>
  <si>
    <t>LUXARDO AMARETTO DI SASCHIRA LIQUEUR 48PR 750ML</t>
  </si>
  <si>
    <t>A031065</t>
  </si>
  <si>
    <t>BGM MIX CASE 80PR 750ML</t>
  </si>
  <si>
    <t>A031066</t>
  </si>
  <si>
    <t>RVM MIX CASE 80PR 750ML</t>
  </si>
  <si>
    <t>A031067</t>
  </si>
  <si>
    <t>JF HADEN'S LYCHEE LIQUEUR 40PR 750ML</t>
  </si>
  <si>
    <t>A031068</t>
  </si>
  <si>
    <t>JF HADEN'S MANGO LIQUEUR 40PR 750ML</t>
  </si>
  <si>
    <t>A031069</t>
  </si>
  <si>
    <t>MOZART DARK CHOCOLATE LIQUEUR 34PR 750ML</t>
  </si>
  <si>
    <t>A031070</t>
  </si>
  <si>
    <t>OLE SMOKY ORANGE MOONSHINE 40PR 750ML</t>
  </si>
  <si>
    <t>APPLETON CORUBA DARK RUM 86PR 750ML</t>
  </si>
  <si>
    <t>A031073</t>
  </si>
  <si>
    <t>YEAH ALABAMA THE STANDARD BOURBON 94PR 750ML</t>
  </si>
  <si>
    <t>A031074</t>
  </si>
  <si>
    <t>YEAH ALABAMA 1831 EDITION STRAIGHT BOURBON 114PR 750ML</t>
  </si>
  <si>
    <t>A031075</t>
  </si>
  <si>
    <t>SEVEZ HONEY LAVENDER LIQUEUR 42PR 750ML</t>
  </si>
  <si>
    <t>BOWMORE ASTON MARTIN SINGLE MALT SCOTCH 21YR 102.80PR 750ML</t>
  </si>
  <si>
    <t>A031077</t>
  </si>
  <si>
    <t>FINK'S LOLOS CORN SHINE  80PR 750ML</t>
  </si>
  <si>
    <t>395</t>
  </si>
  <si>
    <t>FINK'S MILLING &amp; DISTILLING LLC</t>
  </si>
  <si>
    <t>A031078</t>
  </si>
  <si>
    <t>FINK'S CHERRY LIMEAID MOONSHINE 60PR 750ML</t>
  </si>
  <si>
    <t>A031079</t>
  </si>
  <si>
    <t>FINK'S DARK CHOCOLATE ESPRESSO MOONSHINE 40PR 750ML</t>
  </si>
  <si>
    <t>A031080</t>
  </si>
  <si>
    <t>FINK'S PEACH COBBLER MOONSHINE 60PR 750ML</t>
  </si>
  <si>
    <t>A031081</t>
  </si>
  <si>
    <t>FINK'S PURPLE LIGHTNIN MOONSHINE 60PR 750ML</t>
  </si>
  <si>
    <t>A031082</t>
  </si>
  <si>
    <t>FINK'S TROPICAL SUNRISE MOONSHINE 60PR 750ML</t>
  </si>
  <si>
    <t>A031083</t>
  </si>
  <si>
    <t>FINK'S SALTED CARAMEL APPLE PIE MOONSHINE 60PR 750ML</t>
  </si>
  <si>
    <t>A031084</t>
  </si>
  <si>
    <t>FINK'S GRANDMA'S PURSE CANDY MOONSHINE 40PR 750ML</t>
  </si>
  <si>
    <t>A031085</t>
  </si>
  <si>
    <t>FINK'S BLUEBERRY MOONSHINE 40PR 750ML</t>
  </si>
  <si>
    <t>FREELAND RYE WHISKEY 100PR 750ML</t>
  </si>
  <si>
    <t>A031087</t>
  </si>
  <si>
    <t>BGB MIXED CASE 86PR 750ML</t>
  </si>
  <si>
    <t>A031088</t>
  </si>
  <si>
    <t>AYS MIXED CASE 86PR 750ML</t>
  </si>
  <si>
    <t>MATHILDE PECHE LIQUEUR 40PR 750ML</t>
  </si>
  <si>
    <t>PLANTERAY VENEZUELA 2010 ANIMALS UNDER THE SEA RUM 750ML</t>
  </si>
  <si>
    <t>PLANTERAY RUM TRINIDAD 2009 750ML</t>
  </si>
  <si>
    <t>PLANTERAY SPAIN 2012 PX CASK RUM 750ML</t>
  </si>
  <si>
    <t>PLANTERAY JAMAICA VRW 2017 WHISKEY CASK RUM 750ML</t>
  </si>
  <si>
    <t>PLANTERAY TRINIDAD 2011 BURGUNDY RED WINE 750ML</t>
  </si>
  <si>
    <t>PLANTERAY FIJI 2017 IRONROOT PROMETHEAN  750ML</t>
  </si>
  <si>
    <t>A031097</t>
  </si>
  <si>
    <t>AQUA PERFECTA BASIL EAU DE VIE BRANDY 80PR 750ML</t>
  </si>
  <si>
    <t>A031098</t>
  </si>
  <si>
    <t>BRUTO AMERICANO LIQUEUR 48PR 750ML</t>
  </si>
  <si>
    <t>A031099</t>
  </si>
  <si>
    <t>ST. GEORGE ABSINTHE VERTE 120PR 750ML</t>
  </si>
  <si>
    <t>A031100</t>
  </si>
  <si>
    <t>ST. GEORGE ALL PURPOSE VODKA 80PR 750ML</t>
  </si>
  <si>
    <t>ST. GEORGE VALLEY GIN 90PR 750ML</t>
  </si>
  <si>
    <t>A031102</t>
  </si>
  <si>
    <t>ST. GEORGE BALLER SINGLE MALT WHISKEY 94PR 750ML</t>
  </si>
  <si>
    <t>A031103</t>
  </si>
  <si>
    <t>ST. GEORGE CALIFORNIA SHOCHU 80PR 750ML</t>
  </si>
  <si>
    <t>A031104</t>
  </si>
  <si>
    <t>ST. GEORGE CALIFORNIA CITRUS VODKA 80PR 750ML</t>
  </si>
  <si>
    <t>A031105</t>
  </si>
  <si>
    <t>ST. GEORGE DRY RYE GIN 90PR 750ML</t>
  </si>
  <si>
    <t>A031106</t>
  </si>
  <si>
    <t>ST. GEORGE DRY RYE REPOSADO GIN 99PR 750ML</t>
  </si>
  <si>
    <t>A031107</t>
  </si>
  <si>
    <t>ST. GEORGE GREEN CHILE VODKA 80PR 750ML</t>
  </si>
  <si>
    <t>A031108</t>
  </si>
  <si>
    <t>ST. GEORGE NOLA COFFEE LIQUEUR 50PR 750ML</t>
  </si>
  <si>
    <t>A031109</t>
  </si>
  <si>
    <t>ST. GEORGE PEAR BRANDY 80PR 750ML</t>
  </si>
  <si>
    <t>A031110</t>
  </si>
  <si>
    <t>ST. GEORGE SINGLE MALT WHISKEY 86PR 750ML</t>
  </si>
  <si>
    <t>ST. GEORGE SPICED PEAR LIQUEUR 40PR 750ML</t>
  </si>
  <si>
    <t>A031112</t>
  </si>
  <si>
    <t>ST. GEORGE TERROIR GIN 90PR 750ML</t>
  </si>
  <si>
    <t>A031115</t>
  </si>
  <si>
    <t>99 PEACHES LIQUEUR 99PR 750ML</t>
  </si>
  <si>
    <t>A031116</t>
  </si>
  <si>
    <t>99 PINEAPPLE LIQUEUR 99PR 750ML</t>
  </si>
  <si>
    <t>A031119</t>
  </si>
  <si>
    <t>99 WATERMELON LIQUEUR 99PR 750ML</t>
  </si>
  <si>
    <t>A031120</t>
  </si>
  <si>
    <t>99 WHIPPED LIQUEUR 99PR 750ML</t>
  </si>
  <si>
    <t>A031121</t>
  </si>
  <si>
    <t>BUCKHORN HONEY WHISKEY 65PR 750ML</t>
  </si>
  <si>
    <t>CALYPSO COCONUT RUM 80PR 750ML</t>
  </si>
  <si>
    <t>CALYPSO SILVER RUM 80PR 750ML</t>
  </si>
  <si>
    <t>A031124</t>
  </si>
  <si>
    <t>DIESEL VODKA 190PR 750ML</t>
  </si>
  <si>
    <t>A031126</t>
  </si>
  <si>
    <t>GRAN GALA VS COGNAC 80PR 750ML</t>
  </si>
  <si>
    <t>DELTA WATERFOWL SPECIAL LABEL BOURBON 115PR 750ML</t>
  </si>
  <si>
    <t>PRESERVATION BOURBON 112PR 750ML</t>
  </si>
  <si>
    <t>WILLETT SINGLE BARREL RYE WHISKEY THE BIG ONE 8YR 750ML</t>
  </si>
  <si>
    <t>WILLETT SINGLE BARREL RYE WHISKEY THE BIG ONE 1BTL 8YR 750ML</t>
  </si>
  <si>
    <t>PERE LABAT AGRICOLE RHUM BLANC 118PR 750ML</t>
  </si>
  <si>
    <t>CLAXTON'S LINKWOOD BOURBON HOGSHEAD 2006 750ML</t>
  </si>
  <si>
    <t>VAN GOGH VODKA 80PR 750ML</t>
  </si>
  <si>
    <t>SWEET HOME FIRESIDE WHISKEY 115PR 750ML</t>
  </si>
  <si>
    <t>WILLETT NOAH'S MILL 4YR RYE ROWAN'S MIX PACK 92PR 750ML</t>
  </si>
  <si>
    <t>WILLETT OLD BARDSTOWN 101 JOHNNY DRUM MIX PACK 92PR 750ML</t>
  </si>
  <si>
    <t>WILLETT PURE KENTUCKY VINTAGE MIX PACK 92PR 750ML</t>
  </si>
  <si>
    <t>A031146</t>
  </si>
  <si>
    <t>NIGHTAWKS KENTUCKY STRAIGHT BOURBON 80PR 750ML</t>
  </si>
  <si>
    <t>A031149</t>
  </si>
  <si>
    <t>FINK'S MILLING &amp; DISTILLING MIXED CASE MOONSHINE 750ML</t>
  </si>
  <si>
    <t>LITERALLY VODKA 80PR 750ML</t>
  </si>
  <si>
    <t>400</t>
  </si>
  <si>
    <t>COLD SQUID BEVERAGES LLC</t>
  </si>
  <si>
    <t>PRESERVATION RYE WHISKEY 1BTL 115.60PR 750ML</t>
  </si>
  <si>
    <t>PRESERVATION RYE WHISKEY 3BTLS 115.60PR 750ML</t>
  </si>
  <si>
    <t>PRESERVATION RYE WHISKEY 6BTLS 116PR 750ML</t>
  </si>
  <si>
    <t>RARE PERFECTION 9YR BOURBON 6BTL 120PR 750ML</t>
  </si>
  <si>
    <t>RARE PERFECTION 9YR BOURBON 1BTL 112PR 750ML</t>
  </si>
  <si>
    <t>A031156</t>
  </si>
  <si>
    <t>OLD MAN WINTER/ST. NICK WINTER MAPLE/WATTIE BOONE MIX PACK</t>
  </si>
  <si>
    <t>OLD MAN WINTER BOURBON 109.8PR 750ML</t>
  </si>
  <si>
    <t>PRESERVATION SINGLE BARREL BOURBON 6BTL 115PR 750ML</t>
  </si>
  <si>
    <t>PRESERVATION SINGLE BARREL BOURBON 1BTL 115PR 750ML</t>
  </si>
  <si>
    <t>COCK OF THE WALK SINGLE BARREL BOURBON 6BTL 115PR 750ML</t>
  </si>
  <si>
    <t>COCK OF THE WALK SINGLE BARREL BOURBON 1BTL 115PR 750ML</t>
  </si>
  <si>
    <t>RARE PERFECTION 15YR CASK STRENGTH WHISKEY 750ML</t>
  </si>
  <si>
    <t>RARE PERFECTION 15YR CASK STRENGTH WHISKEY 6BTL 750ML</t>
  </si>
  <si>
    <t>VERY OLDE ST. NICK IMMACULATA BOURBON 1BTL  750ML</t>
  </si>
  <si>
    <t>VERY OLDE ST. NICK IMMACULATA BOURBON 6BTL  750ML</t>
  </si>
  <si>
    <t>A031166</t>
  </si>
  <si>
    <t>VERY OLDE ST. NICK 17YR SAINTHOOD BOURBON 1BTL 750ML</t>
  </si>
  <si>
    <t>A031167</t>
  </si>
  <si>
    <t>VERY OLDE ST. NICK SAITHOOD BOURBON 17YR 6BTL 750ML</t>
  </si>
  <si>
    <t>VERY OLDE ST. NICK STRAIGHT OUTTA BARDSTOWN BOURBON 1BTL</t>
  </si>
  <si>
    <t>VERY OLDE ST. NICK SUPERFREAK BOURBON 1BTL 750ML</t>
  </si>
  <si>
    <t>VERY OLDE ST. NICK SUPERFREAK BOURBON 6BTL 750ML</t>
  </si>
  <si>
    <t>VERY OLDE ST. NICK WINTER MAPLE WHISKEY 750ML</t>
  </si>
  <si>
    <t>WATTIE BOONE 1776 BOURBON 750ML</t>
  </si>
  <si>
    <t>WILLETT 14YR SINGLE BARREL BOURBON CHAMPAGNE &amp; CAVIAR 1BTL</t>
  </si>
  <si>
    <t>WILLETT 14YR SINGLE BARREL BOURBON CHAMPAGNE &amp; CAVIAR 6BTL</t>
  </si>
  <si>
    <t>PLANTERAY TERRAVERA RUM PANAMA 2010 750ML</t>
  </si>
  <si>
    <t>GOOD TIMES CREAMSICLE WHISKEY 112PR 750ML</t>
  </si>
  <si>
    <t>GOOD TIMES PECAN PIE WHISKEY 108PR 750ML</t>
  </si>
  <si>
    <t>DOUBLE OAKED MEXICAN VANILLA WHISKEY 116PR 750ML</t>
  </si>
  <si>
    <t>GOOD TIMES HAWAIIAN HONEY WHISKEY 112PR 750ML</t>
  </si>
  <si>
    <t>GOOD TIMES SNICKERDOODLE WHISKEY 750ML</t>
  </si>
  <si>
    <t>OLD MAN WINTER BOURBON 1BTL 750ML</t>
  </si>
  <si>
    <t>VERY OLD ST. NICK SINGLE BARREL STRAIGHT OUTTA BARDSTOWN</t>
  </si>
  <si>
    <t>GOOD OLD TIMES AMERICAN CIGAR WHISKEY 9YR  750ML</t>
  </si>
  <si>
    <t>GOOD TIMES MIAMI VICE WHISKEY 108PR 750ML</t>
  </si>
  <si>
    <t>GOOD TIMES OLD RICK COLUMBIAN OAK WHISKEY 108PR 750ML</t>
  </si>
  <si>
    <t>WATTIE BOONE 1776 BOURBON 1BTL 750ML</t>
  </si>
  <si>
    <t>VERY OLDE ST. NICK WINTER MAPLE WHISKEY 1BTL 750ML</t>
  </si>
  <si>
    <t>WILLETT RYE/WILLETT BOURBON MIX PACK 4YR 750ML</t>
  </si>
  <si>
    <t>KASTRA ELION VODKA 750ML</t>
  </si>
  <si>
    <t>IMPORTED VODKA</t>
  </si>
  <si>
    <t>STARLIGHT DISTILLERY DOUBLE OAKED LIMITED RELEASE BOURBON</t>
  </si>
  <si>
    <t>STARLIGHT PORT BARREL FINISHED BOURBON 750ML</t>
  </si>
  <si>
    <t>STARLIGHT RUM FINISHED BOURBON 750ML</t>
  </si>
  <si>
    <t>RY3 MADEIRA CASK STRENGTH WHISKEY 750ML</t>
  </si>
  <si>
    <t>RY3 PRIVATE RESERVE COGNAC FINISH MS EXCLUSIVE WHISKEY 750ML</t>
  </si>
  <si>
    <t>BLACKADDER RED SNAKE GUYANA RUM CASK FINISH 750ML</t>
  </si>
  <si>
    <t>A031211</t>
  </si>
  <si>
    <t>FINK'S LA MULE MOONSHINE 60PR 750ML</t>
  </si>
  <si>
    <t>CHARBAY DOUBLE &amp; TWISTED WHISKEY 750ML</t>
  </si>
  <si>
    <t>A031213</t>
  </si>
  <si>
    <t>ON THE ROCKS OLD FASHIONED COCKTAILS 70PR 750ML</t>
  </si>
  <si>
    <t>HOT &amp; HOT SINGLE BARREL BOURBON 95PR 750ML</t>
  </si>
  <si>
    <t>A031217</t>
  </si>
  <si>
    <t>WESTERN SON BLACKBERRY VODKA 60PR 750ML</t>
  </si>
  <si>
    <t>A031218</t>
  </si>
  <si>
    <t>WESTERN SON VODKA 80PR 750ML</t>
  </si>
  <si>
    <t>A031219</t>
  </si>
  <si>
    <t>B &amp; R MIX CASE 750ML</t>
  </si>
  <si>
    <t>MUTINY ISLAND SMOKE HOT PEPPER VODKA 80PR 750ML</t>
  </si>
  <si>
    <t>A031221</t>
  </si>
  <si>
    <t>UGLY MUG COFFEE WHISKEY 70PR 750ML</t>
  </si>
  <si>
    <t>A031224</t>
  </si>
  <si>
    <t>WILLETT SINGLE BARREL BOURBON HOME FOR THE HOLIDAYS 1BTL</t>
  </si>
  <si>
    <t>A031225</t>
  </si>
  <si>
    <t>WILLETT SINGLE BARREL BOURBON HOME FOR THE HOLIDAYS 6BTLS</t>
  </si>
  <si>
    <t>A031226</t>
  </si>
  <si>
    <t>WILLETT SINGLE BARREL RYE WHISKEY FIRECRACKER 1BTL</t>
  </si>
  <si>
    <t>A031227</t>
  </si>
  <si>
    <t>WILLETT SINGLE BARREL RYE WHISKEY FIRECRACKER 6BTLS</t>
  </si>
  <si>
    <t>ESTACA VALIENTE MEZCAL TEQUILA 80PR 750ML</t>
  </si>
  <si>
    <t>ESTACA EL TRAGO MEZCAL TEQUILA 80PR 750ML</t>
  </si>
  <si>
    <t>ESTACA CORAJE MEZCAL TEQUILA 80PR 750ML</t>
  </si>
  <si>
    <t>ESTACA SALVAJE MEZCAL TEQUILA 80PR 750ML</t>
  </si>
  <si>
    <t>MIJENTA BLANCO TEQUILA 80PR 750ML</t>
  </si>
  <si>
    <t>A031234</t>
  </si>
  <si>
    <t>MIJENTA REPOSADO TEQUILA 80PR 750ML</t>
  </si>
  <si>
    <t>21 SILVER TEQUILA 80PR 750ML</t>
  </si>
  <si>
    <t>21 REPOSADO TEQUILA 80PR 750ML</t>
  </si>
  <si>
    <t>PIERRE FERRAND DRY CURACAO LIQUEUR 80PR 750ML</t>
  </si>
  <si>
    <t>A031239</t>
  </si>
  <si>
    <t>CRUZAN VANILLA RUM 84PR 750ML</t>
  </si>
  <si>
    <t>A031240</t>
  </si>
  <si>
    <t>ASTRO EXTRA ANEJO TEQUILA 80PR 750ML</t>
  </si>
  <si>
    <t>A031241</t>
  </si>
  <si>
    <t>YAMATO PLUM WHISKEY 60PR 750ML</t>
  </si>
  <si>
    <t>A031242</t>
  </si>
  <si>
    <t>WWS NAS MIZUNARA OAK WHISKEY 104PR 750ML</t>
  </si>
  <si>
    <t>A031243</t>
  </si>
  <si>
    <t>WWS PORT CASK WHISKEY 10YR 102PR 750ML</t>
  </si>
  <si>
    <t>A031244</t>
  </si>
  <si>
    <t>MERSEY STARBOARD STRAIGHT RYE SINGLE BARREL WHISKEY 750ML</t>
  </si>
  <si>
    <t>JIMMY RED CLASSIC STRAIGHT BOURBON 95PR 750ML</t>
  </si>
  <si>
    <t>A031246</t>
  </si>
  <si>
    <t>JIMMY RED BIB BOURBON 95PR 750ML</t>
  </si>
  <si>
    <t>A031247</t>
  </si>
  <si>
    <t>JIMMY RED STRAIGHT SHERRY CASKS BOURBON 95PR 750ML</t>
  </si>
  <si>
    <t>A031248</t>
  </si>
  <si>
    <t>JIMMY RED DOUBLE OAK BOURBON 95PR 750ML</t>
  </si>
  <si>
    <t>A031249</t>
  </si>
  <si>
    <t>HIGH WIRE DISTILLERY SOUTHERN AMARO 60PR 750ML</t>
  </si>
  <si>
    <t>A031250</t>
  </si>
  <si>
    <t>HIGH WIRE DISTILLERY HAT TRICK GIN 88PR 750ML</t>
  </si>
  <si>
    <t>A031252</t>
  </si>
  <si>
    <t>BROKEN ANTLER BLACKBERRY WHISKEY 80PR 750ML</t>
  </si>
  <si>
    <t>A031253</t>
  </si>
  <si>
    <t>BROKEN ANTLER HOT HONEY WHISKEY 70PR 750ML</t>
  </si>
  <si>
    <t>A031254</t>
  </si>
  <si>
    <t>BROKEN ANTLER COLD BREW COFFEE WHISKEY 70PR 750ML</t>
  </si>
  <si>
    <t>A031255</t>
  </si>
  <si>
    <t>99 PEPPERMINT LIQUEUR 99PR 750ML</t>
  </si>
  <si>
    <t>A031256</t>
  </si>
  <si>
    <t>99 ORANGES LIQUEUR 99PR 750ML</t>
  </si>
  <si>
    <t>A031257</t>
  </si>
  <si>
    <t>99 GRAPES LIQUEUR 99PR 750ML</t>
  </si>
  <si>
    <t>A031258</t>
  </si>
  <si>
    <t>99 COCONUT LIQUEUR 99PR 750ML</t>
  </si>
  <si>
    <t>A031259</t>
  </si>
  <si>
    <t>99 CINNAMON LIQUEUR 99PR 750ML</t>
  </si>
  <si>
    <t>A031260</t>
  </si>
  <si>
    <t>99 BUTTERSCOTCH LIQUEUR 99PR 750ML</t>
  </si>
  <si>
    <t>A031261</t>
  </si>
  <si>
    <t>99 BLACKBERRIES LIQUEUR 99PR 750ML</t>
  </si>
  <si>
    <t>A031262</t>
  </si>
  <si>
    <t>99 BLACK CHERRY LIQUEUR 99PR 750ML</t>
  </si>
  <si>
    <t>A031263</t>
  </si>
  <si>
    <t>99 APPLES LIQUEUR 99PR 750ML</t>
  </si>
  <si>
    <t>A031264</t>
  </si>
  <si>
    <t>99 ROOTBEER LIQUEUR 99PR 750ML</t>
  </si>
  <si>
    <t>A031265</t>
  </si>
  <si>
    <t>SAN MATIAS GRAN RESERVA AN TEQUILA 80PR 750ML</t>
  </si>
  <si>
    <t>A031266</t>
  </si>
  <si>
    <t>SAN MATIAS TAHONA BLANCO TEQUILA 80PR 750ML</t>
  </si>
  <si>
    <t>A031267</t>
  </si>
  <si>
    <t>PUEBLO VIEJO REPOSADO TEQUILA 80PR 750ML</t>
  </si>
  <si>
    <t>A031268</t>
  </si>
  <si>
    <t>PUEBLO VIEJO ANEJO TEQUILA 80PR 750ML</t>
  </si>
  <si>
    <t>A031269</t>
  </si>
  <si>
    <t>PUEBLO VIEJO BLANCO TEQUILA 80PR 750ML</t>
  </si>
  <si>
    <t>A031270</t>
  </si>
  <si>
    <t>CASA NOBLE ANEJO TEQUILA 80PR 750ML</t>
  </si>
  <si>
    <t>A031271</t>
  </si>
  <si>
    <t>MAL BIEN ZACATE LIMON LEMON GRASS MEZCAL 80PR 750ML</t>
  </si>
  <si>
    <t>A031272</t>
  </si>
  <si>
    <t>MAL BIEN ESPADIN MEZCAL 91PR 750ML</t>
  </si>
  <si>
    <t>A031276</t>
  </si>
  <si>
    <t>MIDNIGHT BEAN ESPRESSO MARTINI 35PR 750ML</t>
  </si>
  <si>
    <t>A031282</t>
  </si>
  <si>
    <t>POLUGAR NO10 JUNIPER VODKA 77PR 750ML</t>
  </si>
  <si>
    <t>A031283</t>
  </si>
  <si>
    <t>ESPIRITU LAURO AGAVES SILVESTRES MEXICANO JOVEN MEZCAL 750ML</t>
  </si>
  <si>
    <t>A031284</t>
  </si>
  <si>
    <t>ESPIRITU LAURO AGAVES SILVESTRES JABALI JOVEN MEZCAL 750ML</t>
  </si>
  <si>
    <t>A031285</t>
  </si>
  <si>
    <t>ESPIRITU LAURO AGAVES SILVESTRES TEPEZTATE JOVEN MEZCAL</t>
  </si>
  <si>
    <t>A031286</t>
  </si>
  <si>
    <t>ESPIRITU LAURO AGAVES SILVESTRES TOBALA JOVEN MEZCAL 6PCK</t>
  </si>
  <si>
    <t>A031287</t>
  </si>
  <si>
    <t>ESPIRITU LAURO AGAVES SILVESTRES TOBALA JOVEN MEZCAL 3PCK</t>
  </si>
  <si>
    <t>A031291</t>
  </si>
  <si>
    <t>PICKERS VODKA 80PR 750ML</t>
  </si>
  <si>
    <t>412</t>
  </si>
  <si>
    <t>TENN SOUTH DISTILLERY, LLC</t>
  </si>
  <si>
    <t>A031292</t>
  </si>
  <si>
    <t>MOLETTO GRAPPA NEBBIOLO 86PR 750ML</t>
  </si>
  <si>
    <t>A031293</t>
  </si>
  <si>
    <t>MOLETTO POMODORO TOMATO GIN 86PR 750ML</t>
  </si>
  <si>
    <t>A031294</t>
  </si>
  <si>
    <t>MOLETTO GRAPPA BARBERA 86PR 750ML</t>
  </si>
  <si>
    <t>A031295</t>
  </si>
  <si>
    <t>MOLETTO GRAPPA MOSCATO 86PR 750ML</t>
  </si>
  <si>
    <t>A031296</t>
  </si>
  <si>
    <t>LAZZARONI NOCINO LIQUEUR 64PR 750ML</t>
  </si>
  <si>
    <t>A031297</t>
  </si>
  <si>
    <t>LAZZARONI SAMBUCA LIQUEUR 64PR 750ML</t>
  </si>
  <si>
    <t>A031298</t>
  </si>
  <si>
    <t>LAIRD'S 10TH GENERATION APPLE BRANDY 100PR 750ML</t>
  </si>
  <si>
    <t>A031299</t>
  </si>
  <si>
    <t>LAIRD'S RARE APPLE BRANDY 12YR 88PR 750ML</t>
  </si>
  <si>
    <t>A031300</t>
  </si>
  <si>
    <t>LAIRD'S SINGLE CASK APPLE BRANDY 121PR 750ML</t>
  </si>
  <si>
    <t>ROGER GROULT CALVADOS BRANDY 3YR 750ML</t>
  </si>
  <si>
    <t>ROGER GROULT CALVADOS BRANDY 8YR 750ML</t>
  </si>
  <si>
    <t>A031303</t>
  </si>
  <si>
    <t>STARLIGHT DISTILLERY MIZUNARA RESERVE BOURBON 112PR 750ML</t>
  </si>
  <si>
    <t>A031305</t>
  </si>
  <si>
    <t>PARK COGNAC VSOP 80PR 750ML</t>
  </si>
  <si>
    <t>A031307</t>
  </si>
  <si>
    <t>GUAJANA GIN 80PR 750ML</t>
  </si>
  <si>
    <t>A031308</t>
  </si>
  <si>
    <t>GUAJANA RUM 94PR 750ML</t>
  </si>
  <si>
    <t>A031309</t>
  </si>
  <si>
    <t>GUAJANA SPICED RUM 106PR 750ML</t>
  </si>
  <si>
    <t>A031310</t>
  </si>
  <si>
    <t>GUAJANA SPICED RUM 108PR 750ML</t>
  </si>
  <si>
    <t>A031311</t>
  </si>
  <si>
    <t>LAIRD'S APPLE FINISHED BOURBON 90PR 750ML</t>
  </si>
  <si>
    <t>A031312</t>
  </si>
  <si>
    <t>LAIRD'S APPLE FINISHED CORN WHISKEY 100PR 750ML</t>
  </si>
  <si>
    <t>A031313</t>
  </si>
  <si>
    <t>LAIRD'S APPLE FINISHED IRISH WHISKEY 80PR 750ML</t>
  </si>
  <si>
    <t>A031315</t>
  </si>
  <si>
    <t>TARQUIN'S CORNISH DRY GIN 84PR 750ML</t>
  </si>
  <si>
    <t>A031316</t>
  </si>
  <si>
    <t>TARQUIN'SPINK PEPPERCORN GIN 84PR 750ML</t>
  </si>
  <si>
    <t>A031317</t>
  </si>
  <si>
    <t>LAZZARONI TRIPLO LIQUEUR 76PR 750ML</t>
  </si>
  <si>
    <t>A031318</t>
  </si>
  <si>
    <t>PEYCHAUD'S APERITIVO LIQUEUR 22PR 750ML</t>
  </si>
  <si>
    <t>A031321</t>
  </si>
  <si>
    <t>FLOR DE CANA RUM 80PR 750ML</t>
  </si>
  <si>
    <t>A031322</t>
  </si>
  <si>
    <t>GUAJANA RUM 80 PR 750 ML</t>
  </si>
  <si>
    <t>A031323</t>
  </si>
  <si>
    <t>DRUMSHANBO ITALIAN FIG AND LAUREL IRISH GIN 86PR 750ML</t>
  </si>
  <si>
    <t>A031324</t>
  </si>
  <si>
    <t>LAZZARONI INFINITO NERO LIQUEUR 76PR 750ML</t>
  </si>
  <si>
    <t>A031325</t>
  </si>
  <si>
    <t>STRANAHAN COLORADO WHISKEY 94PR 750ML</t>
  </si>
  <si>
    <t>A031326</t>
  </si>
  <si>
    <t>GUAJANA RUM 110PR 750ML</t>
  </si>
  <si>
    <t>A031328</t>
  </si>
  <si>
    <t>OTTER CREEK WHISKEY 109PR 750ML</t>
  </si>
  <si>
    <t>389</t>
  </si>
  <si>
    <t>OTTER CREEK DISTILLERY</t>
  </si>
  <si>
    <t>A031329</t>
  </si>
  <si>
    <t>OTTER CREEK CASK STRENGTH WHISKEY 118PR 750ML</t>
  </si>
  <si>
    <t>UNCLE VAL'S ZESTED GIN 90PR 750ML</t>
  </si>
  <si>
    <t>BUTTERFLY CANNON BLUE TEQUILA 70PR 750ML</t>
  </si>
  <si>
    <t>ABSOLUT WILD BERRI 76PR 750ML</t>
  </si>
  <si>
    <t>AU BLACK GRAPE VODKA 70.4PR 750ML</t>
  </si>
  <si>
    <t>AU BLUE RASPBERRY VODKA 70.4PR 750ML</t>
  </si>
  <si>
    <t>KING 79 VODKA 80PR 750ML</t>
  </si>
  <si>
    <t>347</t>
  </si>
  <si>
    <t>CITRUS DISTILLERS LLC</t>
  </si>
  <si>
    <t>SMIRNOFF BLUE RASPBERRY LEMONADE 60PR 750ML</t>
  </si>
  <si>
    <t>VAN GOGH DOUBLE ESPRESSO 70PR 750ML</t>
  </si>
  <si>
    <t>WHITE CLAW PINEAPPLE VODKA 80PR 750ML</t>
  </si>
  <si>
    <t>WHITE CLAW PREMIUM VODKA 80PR 750ML</t>
  </si>
  <si>
    <t>MINOR CASE STRAIGHT RYE WHISKEY 100PR 750ML</t>
  </si>
  <si>
    <t>PENELOPE BARREL STRENGTH BOURBON 115.8PR 750ML</t>
  </si>
  <si>
    <t>TOWN BRANCH BOURBON 90PR 750ML</t>
  </si>
  <si>
    <t>NYAK COGNAC VS 80PR 750ML</t>
  </si>
  <si>
    <t>DOUGH BALL COOKIE DOUGH WHISKEY 70PR 750ML</t>
  </si>
  <si>
    <t>OLE SMOKY WHITE CHOCOLATE STRAWBERRY CREAM 35PR 750ML</t>
  </si>
  <si>
    <t>HIGH N' WICKED THE JUDGE 104PR 750ML</t>
  </si>
  <si>
    <t>ART OF ALCHEMY 110PR 750ML</t>
  </si>
  <si>
    <t>GREEN RIVER WHEATED BOURBON 90PR 750ML</t>
  </si>
  <si>
    <t>GREEN RIVER BOURBON 90PR 750ML</t>
  </si>
  <si>
    <t>UNCLE NEAREST STRAIGHT RYE WHISKEY 100PR 750ML</t>
  </si>
  <si>
    <t>ALTOS MARGARITA CLASSIC LIME 30PR 750ML</t>
  </si>
  <si>
    <t>CROWN ROYAL NOBLE COLLECTION BARLEY EDITION 90PR 750ML</t>
  </si>
  <si>
    <t>NASCAR BOURBON WHISKEY 88PR 750ML</t>
  </si>
  <si>
    <t>DELOLA SPRITZ PALOMA ROSA 23PR 750ML</t>
  </si>
  <si>
    <t>DELOLA SPRITZ L'ORANGE 21PR 750ML</t>
  </si>
  <si>
    <t>DELOLA SPRITZ BELLA BERRY 21PR 750ML</t>
  </si>
  <si>
    <t>CIROC HONEY MELON 70PR 750ML</t>
  </si>
  <si>
    <t>DON JULIO BLANCO GIFT SET 80PR 750ML</t>
  </si>
  <si>
    <t>MAESTRO DOBEL 50 SILVER OAK TEQUILA 80PR 750ML</t>
  </si>
  <si>
    <t>ARDBEG BIZARREBQ 101.8PR 750ML</t>
  </si>
  <si>
    <t>CAMPARI WITH/GLASS &amp; SPOON 48PR 750ML</t>
  </si>
  <si>
    <t>EL MAYOR ANEJO TEQUILA 80PR 750ML</t>
  </si>
  <si>
    <t>BAILEY'S CHOCOLATE IRISH CREAM 62.8 750ML</t>
  </si>
  <si>
    <t>CAROLANS PEANUT BUTTER 34PR 750ML</t>
  </si>
  <si>
    <t>FORD'S LONDON DRY DISTILLED GIN 90PR 750ML</t>
  </si>
  <si>
    <t>GRAY WHALE GIN 86PR 750ML</t>
  </si>
  <si>
    <t>GLENGARRY 12YR SINGLE MALT SCOTCH WHISKEY 750ML</t>
  </si>
  <si>
    <t>KERR CELLARS-LOCH LOMOND SPECIALTY SCOTCH 96.2PR 750ML</t>
  </si>
  <si>
    <t>ADICTIVO CRISTALINO REPOSADO TEQUILA 80PR 750ML</t>
  </si>
  <si>
    <t>ADICTIVO REPOSADO DOBLE TEQUILA 80PR 750ML</t>
  </si>
  <si>
    <t>CABO WABO ANEJO TEQUILA 80PR 750ML</t>
  </si>
  <si>
    <t>CASAMIGOS CRISTALINO TEQUILA 80PR 750ML</t>
  </si>
  <si>
    <t>HERRADURA LEGEND ANEJO TEQUILA 80PR 750ML</t>
  </si>
  <si>
    <t>HORNITOS ANEJO TEQUILA 80PR 750ML</t>
  </si>
  <si>
    <t>LUNAZUL ANEJO TEQUILA 80PR 750ML</t>
  </si>
  <si>
    <t>SANTALEZA REPOSDAO TEQUILA 80PR 750ML</t>
  </si>
  <si>
    <t>BASIL HAYDEN MALTED RYE WHISKEY 80PR 750ML</t>
  </si>
  <si>
    <t>BEN HOLLADAY MISSOURI BOURBON 100PR 750ML</t>
  </si>
  <si>
    <t>BIRD DOG S'MORES FLAVORED WHISKEY 70PR 750ML</t>
  </si>
  <si>
    <t>EZRA BROOKS STRAIGHT RYE WHISKEY 99PR 750ML</t>
  </si>
  <si>
    <t>HEAVEN'S DOOR KENTUCKY STRAIGHT BOURBON 84PR 750ML</t>
  </si>
  <si>
    <t>KENTUCKY COFFEE COCKTAIL 66PR 750ML</t>
  </si>
  <si>
    <t>280</t>
  </si>
  <si>
    <t>ATOMIC BRANDS INC.</t>
  </si>
  <si>
    <t>APPALACHAIN AMBROSIA FLAVORED MOONSHINE 60PR 750ML</t>
  </si>
  <si>
    <t>STARLIGHT BLACKBERRY WHISKEY</t>
  </si>
  <si>
    <t>STARLIGHT CARL T BOURBON 750ML</t>
  </si>
  <si>
    <t>SWEET HOME CAMPFIRE CINNAMON WHISKEY 70PR 750ML</t>
  </si>
  <si>
    <t>THREE CHORD TENNESSEE STRAIGHT WHISKEY 85PR 750ML</t>
  </si>
  <si>
    <t>ELIJAH CRAIG TOASTED BARREL RYDER CUP 94PR 750ML</t>
  </si>
  <si>
    <t>BARTON 1792 CHOCOLATE BOURBON BALL 34PR 750ML</t>
  </si>
  <si>
    <t>CHATEAU ST NICHOLAS PEPPERMINT LIQUEUR 80PR 750ML</t>
  </si>
  <si>
    <t>SELECT CLUB SOUTHERN PEACHES CREAM 70PR 750ML</t>
  </si>
  <si>
    <t>PADRE AZUL ANEJO TEQUILA TASTING SET 80PR 750ML</t>
  </si>
  <si>
    <t>OAK &amp; EDEN BOURBON &amp; SPIRE HOLIDAY 70PR 750ML</t>
  </si>
  <si>
    <t>CLYDE MAY'S STRAIGHT BOURBON TALLADEGA VAP 92PR 750ML</t>
  </si>
  <si>
    <t>REDBREAST IRISH WHISKEY W BIRDFEEDER 12YR 80PR 750ML</t>
  </si>
  <si>
    <t>WILD TURKEY LONGBRANCH WITH 2 GLASSES 86PR 750ML</t>
  </si>
  <si>
    <t>ELIJAH CRAIG RYE W OLD FASHIONED SYRUP AND JIGGER 94PR 750ML</t>
  </si>
  <si>
    <t>SMIRNOFF RED, WHITE, AND MERRY 60PR 750ML</t>
  </si>
  <si>
    <t>OLD NEW ENGLAND CLASSIC EGG NOG  90PR 750ML</t>
  </si>
  <si>
    <t>RYAN'S IRISH CREME W/COFFEE MUG 34PR 750ML</t>
  </si>
  <si>
    <t>GRIND CARAMEL ESPRESSO RUM 60PR 750ML</t>
  </si>
  <si>
    <t>1800 CRISTALINO ANEJO TEQUILA W/COUPE GLASS VAP 80PR 750ML</t>
  </si>
  <si>
    <t>CLYDE MAY'S 9YR CASK STRENGTH STAIGHT RYE WHISKEY 113PR 750M</t>
  </si>
  <si>
    <t>EMPRESS 1908 INDIGO GIN W/LAVENDAR SYRUP 85PR 750ML</t>
  </si>
  <si>
    <t>NELSON BROTHERS RYE WHISKEY 92.5PR 750ML</t>
  </si>
  <si>
    <t>PAPA'S PILAR SHERRY SINGLE BARREL SELECT RUM 86PR 750ML</t>
  </si>
  <si>
    <t>WIDOW JANE PARADIGM RYE WHISKEY 93PR 750ML</t>
  </si>
  <si>
    <t>JEFFERSON'S TROPICS STRAIGHT BOURBON 104PR 750ML</t>
  </si>
  <si>
    <t>WHISTLEPIG PIGGYBACK RYE VAP 2025 PIG POUR 96PR 750ML</t>
  </si>
  <si>
    <t>SKREWBALL EGGNOG 30PR 750ML</t>
  </si>
  <si>
    <t>ALA YEA VODKA 80PR 750ML</t>
  </si>
  <si>
    <t>354</t>
  </si>
  <si>
    <t>FOUNDRY DISTILLING COMPANY, LLC</t>
  </si>
  <si>
    <t>CHICKEN COCK RESERVE CASK PRIVATE BARREL BOURBON 90PR 750ML</t>
  </si>
  <si>
    <t>ABSOLUT W/OCEAN SPRAY CRANBERRY JUICE 80PR 750ML</t>
  </si>
  <si>
    <t>A070106</t>
  </si>
  <si>
    <t>GLENMORANGIE TALE OF TOKYO SCOTCH 92PR 750ML</t>
  </si>
  <si>
    <t>A070107</t>
  </si>
  <si>
    <t>ARDBEG ANAMORPHIC SCOTCH 96.4PR 750ML</t>
  </si>
  <si>
    <t>OLE SMOKY COOKIES &amp; CREAM WHISKEY CREAM 35PR 750ML</t>
  </si>
  <si>
    <t>OLE SMOKY MINT CHOCOLATE CHIP WHISKEY CREAM 35PR 750ML</t>
  </si>
  <si>
    <t>OLE SMOKY STRAWBERRY BANANA WHISKEY CREAM 35PR 750ML</t>
  </si>
  <si>
    <t>CONECUH RIDGE STRAIGHT BOURBON WHISKEY 100.6PR 750ML</t>
  </si>
  <si>
    <t>BUSHMILLS PROHIBITION RECIPE IRISH W/FLASK 92PR 750ML</t>
  </si>
  <si>
    <t>YELLOWSTONE TOASTED FINISH WHISKEY 108PR</t>
  </si>
  <si>
    <t>KRAKEN GOLD SPICED RUM 70PR 750ML</t>
  </si>
  <si>
    <t>A070116</t>
  </si>
  <si>
    <t>CORNER CREEK SMALL BATCH KENTUCKY STRAIGHT BOURBON 90PR 750M</t>
  </si>
  <si>
    <t>2XO THE OAK SERIES AMERICAN OAK BOURBON 92PR 750ML</t>
  </si>
  <si>
    <t>EL TESORO REPOSADO TEQUILA 80PR 750ML</t>
  </si>
  <si>
    <t>NUEVEUNO ORGANIC BLANCO TEQUILA 80PR 750ML</t>
  </si>
  <si>
    <t>334</t>
  </si>
  <si>
    <t>BONAVITA BEVERAGE GROUP LLC</t>
  </si>
  <si>
    <t>BENRIACH SINGLE MALT SCOTCH 10YR 86PR 750ML</t>
  </si>
  <si>
    <t>ANCHO REYES LIQUEUR 80PR 750ML</t>
  </si>
  <si>
    <t>CATHEAD RASPBERRY VODKA 70PR 750ML</t>
  </si>
  <si>
    <t>EMPRESS 1908 ELDERFLOWER ROSE GIN 85PR 750ML</t>
  </si>
  <si>
    <t>RUMCHATA COCONUT CREAM LIQUEUR 27.6PR 750ML</t>
  </si>
  <si>
    <t>CHICKEN COCK DOUBLE OAK KENTUCKY WHISKEY 92PR 750ML</t>
  </si>
  <si>
    <t>ELVIS MIDNIGHT SNACK FLAVORED WHISKEY 70PR 750ML</t>
  </si>
  <si>
    <t>818 ANEJO TEQUILA 80PR 750ML</t>
  </si>
  <si>
    <t>BARMEN 1873 BOURBON WHISKEY 92PR 750ML</t>
  </si>
  <si>
    <t>OLE SMOKY ORANGE SHINESICLE CREAM MOONSHINE 35PR 750ML</t>
  </si>
  <si>
    <t>BORGHETTI ESPRESSO LIQUEUR 50PR 750ML</t>
  </si>
  <si>
    <t>CIERTO BLANCO TEQUILA PRIVATE COLLECTION 80PR 750ML</t>
  </si>
  <si>
    <t>CIERTO REPOSADO TEQUILA PRIVATE COLLECTION 80PR 750ML</t>
  </si>
  <si>
    <t>TRADER VICS CHOCOLATE LIQUEUR 30PR 750ML</t>
  </si>
  <si>
    <t>TRADER VICS WHITE CHOCOLATE LIQUEUR 30PR 750ML</t>
  </si>
  <si>
    <t>MIDNIGHT MOON APPLE PIE MOONSHAKE 34PR 750ML</t>
  </si>
  <si>
    <t>MIDNIGHT MOON COOKIES &amp; CREAM MOONSHAKE 34PR 750ML</t>
  </si>
  <si>
    <t>CORAZON REPOSADO TEQUILA 80PR 750ML</t>
  </si>
  <si>
    <t>MCQUEEN &amp; THE VIOLET FOG ULTRAVIOLET GIN 80PR 750ML</t>
  </si>
  <si>
    <t>SUGARLANDS SOUR BLUE RASPBERRY FOLDS OF HONOR 40PR 750ML</t>
  </si>
  <si>
    <t>CALUMET FARM 10YR BOURBON 100PR 750ML</t>
  </si>
  <si>
    <t>ABSOLUT RASPBERRY LEMONADE COCKTAIL 30PR 750ML</t>
  </si>
  <si>
    <t>ABSOLUT MOJITO COCKTAIL 30PR 750ML</t>
  </si>
  <si>
    <t>MOJITO COCKTAILS</t>
  </si>
  <si>
    <t>THE GLENLIVET FUSION RUM &amp; BOURBON CASK  80PR 750ML</t>
  </si>
  <si>
    <t>BLUECOAT AMERICAN DRY GIN 94PR 750ML</t>
  </si>
  <si>
    <t>DON FULANO BLANCO TEQUILA 80PR 750ML</t>
  </si>
  <si>
    <t>FIVE TRAIL SMALL BATCH AMERICAN BLENDED WHISKEY 95PR 750ML</t>
  </si>
  <si>
    <t>FIVE TRAIL BARREL PROOF AMERICAN BLENDED WHISKEY 116PR 750ML</t>
  </si>
  <si>
    <t>FIVE TRAIL CASK FINISHED AMERICAN BLENDED WHISKEY 95PR 750ML</t>
  </si>
  <si>
    <t>BARDSTOWN BOURBON ORGIN SERIES BIB 100PR 750ML</t>
  </si>
  <si>
    <t>JOHNNIE WALKER BLUE ELUSIVE UMAMI SCOTCH 86PR 750ML</t>
  </si>
  <si>
    <t>CROWN ROYAL GOLDEN APPLE 23YR 80PR 750ML</t>
  </si>
  <si>
    <t>JUDGE ROY BEAN HONEY CASK BOURBON 86PR 750ML</t>
  </si>
  <si>
    <t>CROWN ROYAL BLACKBERRY CANADIAN WHISKEY 70PR 750ML</t>
  </si>
  <si>
    <t>ON THE ROCKS BLUE HAWAIIAN COCKTAIL 80PR 750ML</t>
  </si>
  <si>
    <t>MERSEY MOORING WHISKEY 80PR 750ML</t>
  </si>
  <si>
    <t>MERSEY CAPTAINS CUT RYE WHISKEY 114PR 750ML</t>
  </si>
  <si>
    <t>BLUE RUN HIGH RYE BOURBON WHISKEY 111PR 750ML</t>
  </si>
  <si>
    <t>LEGENDS 87 BOURBON 87PR 750ML</t>
  </si>
  <si>
    <t>366</t>
  </si>
  <si>
    <t>Spirits of the USA dba Legends Distillery</t>
  </si>
  <si>
    <t>LEGENDS VODKA 750ML</t>
  </si>
  <si>
    <t>BE TINI LEMON DROP COCKTAIL 26PR 750ML</t>
  </si>
  <si>
    <t>BE TINI PINK CRANBERRY COCKTAIL 26PR 750ML</t>
  </si>
  <si>
    <t>DOUGH BALL BIRTHDAY CAKE WHISKEY 70PR 750ML</t>
  </si>
  <si>
    <t>LALO BLANCO TEQUILA 80PR 750ML</t>
  </si>
  <si>
    <t>REBEL 100 STRAIGHT BOURBON WHISKEY 6YR 100PR 750ML</t>
  </si>
  <si>
    <t>DIRTY MONKEY BANANA PEANUT BUTTER WHISKEY 70PR 750ML</t>
  </si>
  <si>
    <t>TULLAMORE DEW HONEY WHISKEY 70PR 750ML</t>
  </si>
  <si>
    <t>HENDRICK'S GRAND CABARET GIN 86.8PR 750ML</t>
  </si>
  <si>
    <t>HORNITOS CRISTALINO RESERVE TEQUILA 80PR 750ML</t>
  </si>
  <si>
    <t>ESPOLON CRISTALINO TEQUILA 80PR 750ML</t>
  </si>
  <si>
    <t>LUNAZUL CRISTALINO PRIMERO TEQUILA 80PR 750ML</t>
  </si>
  <si>
    <t>PATRON EL ALTO REPOSADO TEQUILA 80PR 750ML</t>
  </si>
  <si>
    <t>CIROC LIMONATA VODKA 60PR 750ML</t>
  </si>
  <si>
    <t>DELEON ANEJO TEQUILA 80PR 750ML</t>
  </si>
  <si>
    <t>DON JULIO ALMA MIEL TEQUILA 80PR 750ML</t>
  </si>
  <si>
    <t>WOODINVILLE STRAIGHT BOURBON 90PR 750ML</t>
  </si>
  <si>
    <t>TRAVELLER WHISKEY BLEND NO 40 90PR 750ML</t>
  </si>
  <si>
    <t>TRES AGAVES BLANCO ORGANIC TEQUILA 80PR 750ML</t>
  </si>
  <si>
    <t>DEWAR'S 19YR US OPEN EDITION SCOTCH 80PR 750ML</t>
  </si>
  <si>
    <t>DEWAR'S RESERVE 15YR SCOTCH 80PR 750ML</t>
  </si>
  <si>
    <t>FIREBALL DRAGON RESERVE SMALL BATCH WHISKEY 66PR 750ML</t>
  </si>
  <si>
    <t>BARDSTOWN ORGINS STRAIGHT KENTUCKY BOURBON 96PR 750ML</t>
  </si>
  <si>
    <t>BARDSTOWN STRAIGHT RYE BOURBON 96PR 750ML</t>
  </si>
  <si>
    <t>LAGAVULIN 11YR SCOTCH WHISKEY 92PR 750ML</t>
  </si>
  <si>
    <t>FLOR DE CANA GRAND RESERVA RUM 80PR 750ML</t>
  </si>
  <si>
    <t>FIDDLER WHEATED BOURBON 90PR 750ML</t>
  </si>
  <si>
    <t>FIDDLER CHIN MUSIC BOURBON 100PR 750ML</t>
  </si>
  <si>
    <t>A070248</t>
  </si>
  <si>
    <t>FIDDLER GEORGIA HEARTWOOD BOURBON 750ML</t>
  </si>
  <si>
    <t>FIDDLER TOASTED BOURBON 120PR 750ML</t>
  </si>
  <si>
    <t>A070251</t>
  </si>
  <si>
    <t>FIDDLER TOASTED RYE 114PR 750ML</t>
  </si>
  <si>
    <t>BLUE CHAIR BAY LIME RUM 53PR 750ML</t>
  </si>
  <si>
    <t>JOSE CUERVO TRADICIONAL CRISTALINO TEQUILA UFC VAP  80PR 750</t>
  </si>
  <si>
    <t>K.LUKE TOASTED RYE BARREL STRENGTH BOURBON 120PR 750ML</t>
  </si>
  <si>
    <t>K.LUKE SMALL BATCH BARREL STRENGTH BOURBON 120PR 750ML</t>
  </si>
  <si>
    <t>K.LUKE TOASTED BARREL STRENGTH BOURBON 120PR 750ML</t>
  </si>
  <si>
    <t>WHISTLEPIG PIGGYBACK RYE SINGLE BARREL WHISKEY 100PR 750ML</t>
  </si>
  <si>
    <t>WHISTLEPIG 12YR SINGLE FINISH RYE SINGLE BARREL  86PR 750ML</t>
  </si>
  <si>
    <t>WHISTLEPIG 15YR RYE SINGLE BARREL WHISKEY 750ML</t>
  </si>
  <si>
    <t>ARDBEG SPECTACULAR SCOTCH 92PR 750ML</t>
  </si>
  <si>
    <t>NEW AMSTERDAM HEAT CHECK VODKA 70PR 750ML</t>
  </si>
  <si>
    <t>KOMOS REPOSADO ROSA TEQUILA 80PR 750ML</t>
  </si>
  <si>
    <t>FERNET BRANCA BITTERS LIMITED EDITION 78PR 750ML</t>
  </si>
  <si>
    <t>ELIJAH CRAIG RYE TOASTED BARREL WHISKEY 94PR 750ML</t>
  </si>
  <si>
    <t>CASAMIGOS JALAPENO TEQUILA 80PR 750ML</t>
  </si>
  <si>
    <t>GLENMORANGIE TRIPLE CASK RESERVE SCOTCH 80PR 750ML</t>
  </si>
  <si>
    <t>JOSE CUERVO DEVILS RESERVE TEQUILA 60PR 750ML</t>
  </si>
  <si>
    <t>MEILI VODKA 80PR 750ML</t>
  </si>
  <si>
    <t>MIDNIGHT MOON CHOCOLATE BROWNIE MOONSHAKE LIQ. 34PR 750ML</t>
  </si>
  <si>
    <t>MILAGRO CRISTALINO TEQUILA 80PR 750ML</t>
  </si>
  <si>
    <t>NYAK PEACH BRANDY 70PR 750ML</t>
  </si>
  <si>
    <t>OLD DOMINICK BOURBON 90.1PR 750ML</t>
  </si>
  <si>
    <t>OLD DOMINICK CASK STRENGTH STRAIGHT BOURBON 750ML</t>
  </si>
  <si>
    <t>OLE SMOKY BLACKBERRY WHISKEY 60PR 750ML</t>
  </si>
  <si>
    <t>PATRON ANEJO CRISTALINO TEQUILA 80PR 750ML</t>
  </si>
  <si>
    <t>PENELOPE ROSE CASK FINISH BOURBON 94PR 750ML</t>
  </si>
  <si>
    <t>JOHN SCHNEIDER'S REVENUER'S RESERVE MOONSHINE 70PR 750ML</t>
  </si>
  <si>
    <t>373</t>
  </si>
  <si>
    <t>Appalachian Distillery, LLC</t>
  </si>
  <si>
    <t>STELLA ROSA BRANDY 70PR 750ML</t>
  </si>
  <si>
    <t>371</t>
  </si>
  <si>
    <t>San Antonio Winery Inc</t>
  </si>
  <si>
    <t>SUGARLANDS PEANUT BUTTER SIPPIN CREAM MOONSHINE 750ML</t>
  </si>
  <si>
    <t>SUGARLANDS STRAWBERRIES &amp; CREAM SIPPIN CREAM MOONSHINE 750ML</t>
  </si>
  <si>
    <t>TEXACRAFT SOUR PICKLE VODKA 750ML</t>
  </si>
  <si>
    <t>GRAN CORAMINO REPOSADO TEQUILA 80PR 750ML</t>
  </si>
  <si>
    <t>WHISTLEPIG PIGGYBACK RYE STAKE FI TEAM EDITION 100PR 750ML</t>
  </si>
  <si>
    <t>CIROC W/COOLER BAG 80PR 750ML</t>
  </si>
  <si>
    <t>EMPRESS CUCUMBER LEMON GIN 85PR 750ML</t>
  </si>
  <si>
    <t>PENNSLYVANIA DUTCH AMERICAN BOURBON CREAM 26PR 750ML</t>
  </si>
  <si>
    <t>CIROC LIMONATA VODKA VAP 80PR 750ML</t>
  </si>
  <si>
    <t>EMPRESS ELDERFLOWER ROSE W/ BITTER BIANCA 85PR 750ML</t>
  </si>
  <si>
    <t>HEAVEN HILL BIB BOURBON HOLIDAY VAP 100PR 750ML</t>
  </si>
  <si>
    <t>SHANKY'S WHIP BLACK SPIRITS VAP 66PR 750ML</t>
  </si>
  <si>
    <t>SELECT CLUB PEANUT BUTTER BANANA WHISKEY 70PR 750ML</t>
  </si>
  <si>
    <t>JEFFERSON'S BOURBON W ANGOSTURA BITTERS 750ML</t>
  </si>
  <si>
    <t>SKREWBALL PEANUT BUTTER W/ORNAMENT 70PR 750ML</t>
  </si>
  <si>
    <t>MIDNIGHT MOON HOLIDAY NOG MOONSHAKE 34PR 750ML</t>
  </si>
  <si>
    <t>CORAZON BLANCO W/GRAN GALA VAP 80PR 750ML</t>
  </si>
  <si>
    <t>YULE NOG PREMIUM EGG NOG MADE W/SOUTHERN COMFORT VAP  750ML</t>
  </si>
  <si>
    <t>YULE NOG PREMIUM EGG NOG MADE W/ PAUL MASSON VAP 30PR 750ML</t>
  </si>
  <si>
    <t>YULE NOG PREMIUM EGG NOG MADE W/ FIREBALL VAP 33PR 750ML</t>
  </si>
  <si>
    <t>STOLICHNAYA ELIT NIGHT EDITION VODKA 80PR 750ML</t>
  </si>
  <si>
    <t>TRES GENERACIONES ANEJO TEQUILA  W/2 GLASSES 80PR 750ML</t>
  </si>
  <si>
    <t>BIRD DOG GINGERBREAD WHISKEY 70PR 750ML</t>
  </si>
  <si>
    <t>HELL HOUSE AMERICAN WHISKEY FREEBIRD FLASK 90PR 750ML</t>
  </si>
  <si>
    <t>LICOR 43 LIQUEUR MINIBEER VAP 62PR 750ML</t>
  </si>
  <si>
    <t>LICOR 43 CHOCOLATE LIQUEUR 32PR 750ML</t>
  </si>
  <si>
    <t>OLE SMOKY BOURBON BALL WHISKEY CREAM 35PR 750ML</t>
  </si>
  <si>
    <t>APEROL LIQUEUR VAP 22PR 750ML</t>
  </si>
  <si>
    <t>BANG AND PLAY BOURBON 80PR 750ML</t>
  </si>
  <si>
    <t>RUMCHATA PINEAPPLE LIQUEUR 27.6PR 750ML</t>
  </si>
  <si>
    <t>BULLEIT 95 RYE WHISKEY 10YR 91.2PR 750ML</t>
  </si>
  <si>
    <t>BAILEY'S CINNAMON CHURROS LIQUEUR 34PR 750ML</t>
  </si>
  <si>
    <t>DON JULIO 70TH DIA DE MUERTOS TEQUILA 80PR 750ML</t>
  </si>
  <si>
    <t>KAHLUA CHOCOLATE SIPS LIQUEUR 32PR 750ML</t>
  </si>
  <si>
    <t>KAHLUA WHITE CHOCOLATE SIPS 32PR 750ML</t>
  </si>
  <si>
    <t>WHISTLEPIG PIGGYBACK BOURBON SINGLE BARREL 110PR 750ML</t>
  </si>
  <si>
    <t>ESPOLON FLOR DE ORO TEQUILA 80PR 750ML</t>
  </si>
  <si>
    <t>JIM BEAM WINTER RESERVE WHISKEY 86PR 750ML</t>
  </si>
  <si>
    <t>ANGEL'S ENVY TRIPLE OAK BOURBON 92PR 750ML</t>
  </si>
  <si>
    <t>WHITE X COGNAC 80PR 750ML</t>
  </si>
  <si>
    <t>JAMESON TRIPLE TRIPLE IRISH WHISKEY 80PR 750ML</t>
  </si>
  <si>
    <t>HORNITOS PINEAPPLE TEQUILA 70PR 750ML</t>
  </si>
  <si>
    <t>JIM BEAM PINEAPPLE WHISKEY 65PR 750ML</t>
  </si>
  <si>
    <t>ON THE ROCKS LEMON DROP MARTINI COCKTAIL 80PR 750ML</t>
  </si>
  <si>
    <t>BAILEYS COFFEE TOFFEE LIQUEUR 68PR 750ML</t>
  </si>
  <si>
    <t>BENCHMARK SINGLE BARREL BOURBON 95PR 750ML</t>
  </si>
  <si>
    <t>HIRSCH THE HORIZON BOURBON 92PR 750ML</t>
  </si>
  <si>
    <t>CALIROSA ROSA BLANCO TEQUILA 80PR 750ML</t>
  </si>
  <si>
    <t>TANTEO JALAPENO TEQUILA 80PR 750ML</t>
  </si>
  <si>
    <t>OLE SMOKY KEY LIME MOONSHINE CREAM 30PR 750ML</t>
  </si>
  <si>
    <t>BAUCHANT LIQUEUR 80PR 750ML</t>
  </si>
  <si>
    <t>E.G. BOOZ KENTUCKY STRAIGHT BOURBON WHISKEY 100PR 750ML</t>
  </si>
  <si>
    <t>E.G. BOOZ KENTUCKY STRAIGHT RYE WHISKEY 100PR 750ML</t>
  </si>
  <si>
    <t>BENCHMARK FULL PROOF BOURBON 125PR 750ML</t>
  </si>
  <si>
    <t>BENCHMARK BONDED BOURBON 100PR 750ML</t>
  </si>
  <si>
    <t>UNCLE NEAREST GREEN TENNESSEE WHISKEY 84PR 750ML</t>
  </si>
  <si>
    <t>UNCLE NEAREST SINGLE BARREL PREMIUM WHISKEY 120.2PR 750ML</t>
  </si>
  <si>
    <t>400 CONEJOS MEZCAL TEQUILA 80PR 750ML</t>
  </si>
  <si>
    <t>CORAZON ANEJO TEQUILA 80PR 750ML</t>
  </si>
  <si>
    <t>PAUL MASSON ICE BRANDY 59PR 750ML</t>
  </si>
  <si>
    <t>NEW RIFF BOTTLED IN BOND BOURBON 100PR 750ML</t>
  </si>
  <si>
    <t>NEW RIFF BOTTLED IN BOND RYE BOURBON 100PR 750ML</t>
  </si>
  <si>
    <t>CASA SAUZA TEQUILA 150 ANNIVERSARY 80PR 750ML</t>
  </si>
  <si>
    <t>ESTACA MEZCAL TEQUILA 80PR 750ML</t>
  </si>
  <si>
    <t>COPPER &amp; KINGS BOURBON WHISKEY BLEND 92PR 750ML</t>
  </si>
  <si>
    <t>CHRISTMAS SMOKE WAGON STRAIGHT BOURBON WHISKEY 92.5PR 750ML</t>
  </si>
  <si>
    <t>VOLCAN XA TEQUILA 80PR 750ML</t>
  </si>
  <si>
    <t>VOLCAN BLANCO TEQUILA 80PR 750ML</t>
  </si>
  <si>
    <t>VOLCAN REPOSADO TEQUILA 80PR 750ML</t>
  </si>
  <si>
    <t>TEQUILA OCHO OVERPROOF PLATA PUNTAS 108PR 750ML</t>
  </si>
  <si>
    <t>VULCAN BARREL AGED GIN 100PR 750ML</t>
  </si>
  <si>
    <t>A070418</t>
  </si>
  <si>
    <t>MYERS'S EAGLE RARE 17 YR RUM 86PR 750ML</t>
  </si>
  <si>
    <t>MYERS'S GEORGE T. STAGG RUM 100PR 750ML</t>
  </si>
  <si>
    <t>MYERS'S SAZERAC RYE 18YR RUM 86PR 750ML</t>
  </si>
  <si>
    <t>MYERS'S THOMAS H. HANDY RUM 84.5PR 750ML</t>
  </si>
  <si>
    <t>MYERS'S WILLIAM LARUE WELLER RUM 83PR 750ML</t>
  </si>
  <si>
    <t>PENELOPE WHEATED BOURBON 95PR 750ML</t>
  </si>
  <si>
    <t>BLUE RUN KENTUCKY SRTAIGHT BOURBON WHISKEY REFLECTION II</t>
  </si>
  <si>
    <t>BLUE ICE DOUBLE ESPRESSO VODKA 70PR 750ML</t>
  </si>
  <si>
    <t>GRAN CENTENARIO REPOSADO TEQUILA 80PR 750ML</t>
  </si>
  <si>
    <t>PENDLETON 1910 BOURBON 90PR 750ML</t>
  </si>
  <si>
    <t>WHIPLASH WHISKEY 70PR 750ML</t>
  </si>
  <si>
    <t>399</t>
  </si>
  <si>
    <t>KIND SPIRITS, LLC</t>
  </si>
  <si>
    <t>WHISTLEPIG 10YR BOURBON 88PR 750ML</t>
  </si>
  <si>
    <t>CIROC RIVIERA STRAWBERRY LIMONADE VODKA 60PR 750ML</t>
  </si>
  <si>
    <t>DEEP EDDY PINEAPPLE VODKA 70PR 750ML</t>
  </si>
  <si>
    <t>EL TEQUILENO PLATINUM TEQUILA 80PR 750ML</t>
  </si>
  <si>
    <t>EL TEQUILENO REPOSADO GRAN RESERVA 80PR 750ML</t>
  </si>
  <si>
    <t>OLE SMOKY MANDARIANS MOONSHINE 35PR 750ML</t>
  </si>
  <si>
    <t>OLE SMOKY CHOCOLATE PEANUT BUTTER CUP MOONSHINE 35PR 750ML</t>
  </si>
  <si>
    <t>ASPEN VODKA 80PR 750ML</t>
  </si>
  <si>
    <t>PANTALONES ANEJO TEQUILA 80PR 750ML</t>
  </si>
  <si>
    <t>PANTALONES BLANCO TEQUILA 80PR 750ML</t>
  </si>
  <si>
    <t>PANTALONES REPOSADO TEQUILA 80PR 750ML</t>
  </si>
  <si>
    <t>STILL AUSTIN CASK STRENGTH BOURBON WHISKEY 118PR 750ML</t>
  </si>
  <si>
    <t>STILL AUSTIN CASK STRENGHT RYE WHISKEY 116PR 750ML</t>
  </si>
  <si>
    <t>STILL AUSTIN THE MUSICIAN STRAIGHT BOURBON WHISKEY 750ML</t>
  </si>
  <si>
    <t>BANDIDO DE AMORES REPOSADO TEQUILA 80PR 750ML</t>
  </si>
  <si>
    <t>ASESINATO BLANCO TEQUILA 80PR 750ML</t>
  </si>
  <si>
    <t>384</t>
  </si>
  <si>
    <t>ASESINATO LLC</t>
  </si>
  <si>
    <t>ASESINATO REPOSADO TEQUILA 80PR 750ML</t>
  </si>
  <si>
    <t>BUCKHORN BLACKCHERRY WHISKEY 65PR 750ML</t>
  </si>
  <si>
    <t>BUCKHORN PEACH WHISKEY 65PR 750ML</t>
  </si>
  <si>
    <t>A070465</t>
  </si>
  <si>
    <t>PAUL MASSON XO BRANDY 108PR 750ML</t>
  </si>
  <si>
    <t>G4 BLANCO TEQUILA 80PR 750ML</t>
  </si>
  <si>
    <t>G4 REPOSADO TEQUILA 80PR 750ML</t>
  </si>
  <si>
    <t>COMPANY STRAIGHT BOURBON WHISKEY FINISHED W/MAPLEWOOD 750ML</t>
  </si>
  <si>
    <t>COMPANY TENNESSEE STRAIGHT WHISKEY FINISHED W/APPLEWOOD 750M</t>
  </si>
  <si>
    <t>JAGERMEISTER SUMMER SUNGLASSES VAP 70PR 750ML</t>
  </si>
  <si>
    <t>REBEL SINGLE BARREL WHISKEY KYLE BUSCH EDITION 108PR 750ML</t>
  </si>
  <si>
    <t>STARLIGHT PEACH WHISKEY 84PR 750ML</t>
  </si>
  <si>
    <t>TIN CUP BOURBON 80PR 750ML</t>
  </si>
  <si>
    <t>GLENMORANGIE SINGLE MALT SCOTCH 12YR 86PR 750ML</t>
  </si>
  <si>
    <t>ABSOLUT ESPRESSO MARTINI COCKTAILS 40PR 750ML</t>
  </si>
  <si>
    <t>ABSOLUT CLASSIC COSMOPOLITAN COCKTAIL 40PR 750ML</t>
  </si>
  <si>
    <t>RD1 KY STRAIGHT BOUR WHISKEY FINISHED W/BRAZIL AMBURANA WOOD</t>
  </si>
  <si>
    <t>RD1 KY STRAIGHT BOURBON WHISKEY FINISHED W/ FRENCH OAK</t>
  </si>
  <si>
    <t>JIM BEAM SUNSHINE BLEND BOURBON 80PR 750ML</t>
  </si>
  <si>
    <t>ESPOLON GRAND MARGARITA VAP 80PR 750ML</t>
  </si>
  <si>
    <t>PENELOPE PEACH OLD FASHION COCKTAIL 80PR 750ML</t>
  </si>
  <si>
    <t>PINAQ ROSE LIQUEUR 34PR 750ML</t>
  </si>
  <si>
    <t>PINAQ COLADA LIQUEUR 34PR 750ML</t>
  </si>
  <si>
    <t>2XO FRENCH OAK BOURBON 92PR 750ML</t>
  </si>
  <si>
    <t>PATRON CITRONGE ORANGE JALAPENO LIQUEUR 60PR 750ML</t>
  </si>
  <si>
    <t>BARRELL FOUNDATION DOUBLE BARREL BOURBON 100PR 750ML</t>
  </si>
  <si>
    <t>JACK DANIEL'S TENNESSEE BLACKBERRY  WHISKEY 70PR 750ML</t>
  </si>
  <si>
    <t>CHICKEN COCK SMALL BATCH BOURBON 100PR 750ML</t>
  </si>
  <si>
    <t>DOLIN GENEPY LE CHAMOIS LIQUEUR 90PR 750ML</t>
  </si>
  <si>
    <t>PLANTERAY 5 YR BARBADOS RUM 80PR 750ML</t>
  </si>
  <si>
    <t>OLD ELK STRAIGHT BOURBON 9YR 92PR 750ML</t>
  </si>
  <si>
    <t>CASA AZUL ORGANIC BLANCO TEQUILA 80PR 750ML</t>
  </si>
  <si>
    <t>CASA AZUL ORGANIC REPOSADO TEQUILA 80PR 750ML</t>
  </si>
  <si>
    <t>JEFFERSON'S RYE WHISKEY 88PR 750ML</t>
  </si>
  <si>
    <t>KAHLUA DUNKIN COFFEE LIQUEUR 32PR 750ML</t>
  </si>
  <si>
    <t>THE GLENLIVET JAMAICA EDITION SINGLE MALT SCOTCH 80PR 750ML</t>
  </si>
  <si>
    <t>FIREBALL BLAZIN APPLE WHISKEY 66PR 750ML</t>
  </si>
  <si>
    <t>FIREBALL BLAZIN APPLE WHISKEY PET 66PR 750ML</t>
  </si>
  <si>
    <t>SVEDKA BLACKBERRY VODKA 70PR 750ML</t>
  </si>
  <si>
    <t>SVEDKA CITRON VODKA 70PR 750ML</t>
  </si>
  <si>
    <t>CANADIAN CLUB BLACKBERRY WHISKEY 80PR 750ML</t>
  </si>
  <si>
    <t>CROW 86 BOURBON 86PR 750ML</t>
  </si>
  <si>
    <t>THE ORIGINAL PICKLE SHOT DILL PICKLE VODKA 30PR 750ML</t>
  </si>
  <si>
    <t>XXL BLACKBERRY BRANDY 80PR 750ML</t>
  </si>
  <si>
    <t>369</t>
  </si>
  <si>
    <t>Tri-Vin Imports INC</t>
  </si>
  <si>
    <t>XXL SWEET PEACH BRANDY 80PR 750ML</t>
  </si>
  <si>
    <t>WHISKEY JYPSI TRIBUTE DOUBLE BARREL BOURBON 86PR 750ML</t>
  </si>
  <si>
    <t>HOOTEN YOUNG AMERICAN WHISKEY 12YR 90PR 750ML</t>
  </si>
  <si>
    <t>DRUMSHANBO BRAZILIAN PINEAPPLE GIN 86PR 750ML</t>
  </si>
  <si>
    <t>JACK DANIEL'S SINGLE BARREL HERITAGE BARREL TOAST 100PR 750M</t>
  </si>
  <si>
    <t>DIPLOMATICO RESERVA EXCLUSIVA RUM SET 80PR 750ML</t>
  </si>
  <si>
    <t>HOCHSTATDER'S SLOW &amp; LOW OLD FASHIONED VAP 84PR 750ML</t>
  </si>
  <si>
    <t>DISARONNO VAP SET 56PR 750ML</t>
  </si>
  <si>
    <t>THE ORIGINAL PICKLE SHOT VAP W/ORNAMENT 750ML</t>
  </si>
  <si>
    <t>ST. BRENDAN'S ESPRESSO IRISH CREAM 34PR 750ML</t>
  </si>
  <si>
    <t>TEREMANA REPOSADO COCKTAIL SHAKER VAP 80PR 750ML</t>
  </si>
  <si>
    <t>OLD DOMINICK TODDY  BOURBON VAP 60PR 750ML</t>
  </si>
  <si>
    <t>1800 BLANCO TEQUILA W/MINERAGUA VAP 80PR 750ML</t>
  </si>
  <si>
    <t>RYAN'S CREAM SALTED CARAMEL LIQUEUR 34PR 750ML</t>
  </si>
  <si>
    <t>CROWN ROYAL CHOCOLATE CANADIAN WHISKEY 70PR 750ML</t>
  </si>
  <si>
    <t>COMISARIO BLANCO TEQUILA VAP 80PR 750ML</t>
  </si>
  <si>
    <t>A070573</t>
  </si>
  <si>
    <t>ADICTIVO COGNAC BARREL ANEJO BLUE CERAMIC VAP 80PR 750ML</t>
  </si>
  <si>
    <t>SUGARLANDS PEPPERMINT STICK MOONSHINE 100PR 750ML</t>
  </si>
  <si>
    <t>OLD GRAND DAD 7YR BONDED BOURBON 100PR 750ML</t>
  </si>
  <si>
    <t>HENDRICK'S OASIUM GIN 86.8PR 750ML</t>
  </si>
  <si>
    <t>CROWN ROYAL RESERVE 12YR  80PR 750ML</t>
  </si>
  <si>
    <t>MOON PIE MINT CHOCOLATE CREAM MOONSHINE 34PR 750ML</t>
  </si>
  <si>
    <t>TENNESSEE SHINE PEPPERMINT BARK MOONSHINE 34PR 750ML</t>
  </si>
  <si>
    <t>LALO BLANCO TEQUILA HIGH PROOF 100PR 750ML</t>
  </si>
  <si>
    <t>368</t>
  </si>
  <si>
    <t>Lalo Spirits LLC</t>
  </si>
  <si>
    <t>GLENFIDDICH SINGLE MALT SCOTCH 16YR 86PR 750ML</t>
  </si>
  <si>
    <t>PENELOPE BLACK WALNUT OLD FASHIONED COCKTAIL 76PR  750ML</t>
  </si>
  <si>
    <t>AMOR MIO TEQUILA VARIETY PACK 80PR 750ML</t>
  </si>
  <si>
    <t>DOC HOLIDAY BORBON BOTTLED IN BOND 100PR 750ML</t>
  </si>
  <si>
    <t>GREY GOOSE BERRY ROUGE VODKA 80PR 750ML</t>
  </si>
  <si>
    <t>AMOR MIO REPOSADO CERAMIC TEQUILA 80PR 750ML</t>
  </si>
  <si>
    <t>AMOR MIO SINGLE BARREL ANEJO TEQUILA 80PR 750ML</t>
  </si>
  <si>
    <t>BUBBA'S PANCAKES &amp; BACON WHISKEY 70PR 750ML</t>
  </si>
  <si>
    <t>MICHTER'S US1 SOUR MASH WHISKEY 750ML</t>
  </si>
  <si>
    <t>A070608</t>
  </si>
  <si>
    <t>LOCK STOCK &amp; BARREL RYE WHISKEY 110PR 750ML</t>
  </si>
  <si>
    <t>CROWN ROYAL MARQUIS WHISKEY 80PR 750ML</t>
  </si>
  <si>
    <t>ESPANITA REPOSADO TEQUILA 80PR 750ML</t>
  </si>
  <si>
    <t>404</t>
  </si>
  <si>
    <t>DOUBLE EAGLE IMPORTS LTD</t>
  </si>
  <si>
    <t>ESPANITA BLANCO TEQUILA 80PR 750ML</t>
  </si>
  <si>
    <t>LUXARDO ESPRESSO LIQUEUR 54PR 750ML</t>
  </si>
  <si>
    <t>STONESTREET FOUNDER'S EDITION KENTUCKY STRIAGHT BOURBON 750M</t>
  </si>
  <si>
    <t>398</t>
  </si>
  <si>
    <t>JACKSON FAMILY ENTERPRISES, INC</t>
  </si>
  <si>
    <t>DON RAMON PLATA PUNTA DIAMANTE TEQUILA 750ML</t>
  </si>
  <si>
    <t>DON RAMON REPOSADO PUNTA DIAMANTE TEQUILA 750ML</t>
  </si>
  <si>
    <t>MALIBU PINK RUM 42PR 750ML</t>
  </si>
  <si>
    <t>A070625</t>
  </si>
  <si>
    <t>REDWOOD EMPIRE PIPE DREAM 101 BOURBON 750ML</t>
  </si>
  <si>
    <t>A070626</t>
  </si>
  <si>
    <t>REDWOOD EMPIRE SCREAMING TITAN WHEATED BOURBON 750ML</t>
  </si>
  <si>
    <t>RED EYE LOUIE'S IMMORAL SPICED RUM 80PR 750ML</t>
  </si>
  <si>
    <t>BENCHMARK RYE WHISKEY 100PR 750ML</t>
  </si>
  <si>
    <t>A070629</t>
  </si>
  <si>
    <t>RICH &amp; RARE RESERVE WHISKEY 12YR 86PR 750ML</t>
  </si>
  <si>
    <t>HANDY AND SCHILLER OLD FASHIONED BOURBON 84PR 750ML</t>
  </si>
  <si>
    <t>HANDY AND SCHILLER MANHATTAN BOURBON 70PR 750ML</t>
  </si>
  <si>
    <t>ABSOLUT TABASCO VODKA 76PR 750ML</t>
  </si>
  <si>
    <t>YEA ALABAMA THE STANDARD BOURBON 94PR 750ML</t>
  </si>
  <si>
    <t>YEA ALABAMA 1831 EDITION STRAIGHT BOURBON 114PR 750ML</t>
  </si>
  <si>
    <t>ADICTIVO EXTRA ANEJO TEQUILA 80PR 750ML</t>
  </si>
  <si>
    <t>SUNTORY TOKI BLACK JAPANESE WHISKEY 86PR 750ML</t>
  </si>
  <si>
    <t>WILLETT FAMILY ESTATE SMALL BATCH BOURBON 4YR 120PR 750ML</t>
  </si>
  <si>
    <t>A070650</t>
  </si>
  <si>
    <t>WOODFORD RESERVE  BOURBON  W/SPIRE JULEP CUP 90.4PR 750ML</t>
  </si>
  <si>
    <t>A070652</t>
  </si>
  <si>
    <t>OLD HILLSIDE THE HARLEM HELL FIGHTERS BOURBON 750ML</t>
  </si>
  <si>
    <t>OLD HILLSIDE FOUNDER'S SELECT BOURBON 90PR 750ML</t>
  </si>
  <si>
    <t>OLD HILLSIDE BARREL SELECT BOURBON 97PR 750ML</t>
  </si>
  <si>
    <t>A070655</t>
  </si>
  <si>
    <t>OLD HILLSIDE THE LAST RYED BOURBON 104PR 750ML</t>
  </si>
  <si>
    <t>HENDRICK'S ANOTHER GIN 88PR 750ML</t>
  </si>
  <si>
    <t>TULLAMORE DEW IRISH WHISKEY VAP 80PR 750ML</t>
  </si>
  <si>
    <t>A070660</t>
  </si>
  <si>
    <t>TRAVELLER FULL PROOF WHISKEY 121PR 750ML</t>
  </si>
  <si>
    <t>A070661</t>
  </si>
  <si>
    <t>PATRON SILVER TEQUILA 100PR 750ML</t>
  </si>
  <si>
    <t>JIM BEAM BLACK BOURBON 7YR 90PR 750ML</t>
  </si>
  <si>
    <t>A070663</t>
  </si>
  <si>
    <t>CASA DRAGONES BLANCO TEQUILA 80PR 750ML</t>
  </si>
  <si>
    <t>FREY RANCH STRAIGHT BOURBON 90PR 750ML</t>
  </si>
  <si>
    <t>A070665</t>
  </si>
  <si>
    <t>JOHNNIE WALKER BLACK CASK SCOTCH 86PR 750ML</t>
  </si>
  <si>
    <t>A070666</t>
  </si>
  <si>
    <t>EMPRESS 1908 ORIGINAL GIN 85PR 750ML</t>
  </si>
  <si>
    <t>A070669</t>
  </si>
  <si>
    <t>A070671</t>
  </si>
  <si>
    <t>NEW AMSTERDAM VANILLA VODKA 70PR 750ML</t>
  </si>
  <si>
    <t>A070672</t>
  </si>
  <si>
    <t>EVAN WILLAIMS BLACKBERRY WHISKEY 65PR 750ML</t>
  </si>
  <si>
    <t>A070673</t>
  </si>
  <si>
    <t>LUXARDO DEL SANTO LIQUEUR 80PR 750ML</t>
  </si>
  <si>
    <t>A070675</t>
  </si>
  <si>
    <t>PENELOPE APPLE CINNAMON OLD FASHION COCKTAIL 80PR 750ML</t>
  </si>
  <si>
    <t>A070676</t>
  </si>
  <si>
    <t>FORBIDDEN SMALL BATCH BOURBON 95.20PR 750ML</t>
  </si>
  <si>
    <t>A070678</t>
  </si>
  <si>
    <t>DUCK CLUB BOURBON 92PR 750ML</t>
  </si>
  <si>
    <t>A070679</t>
  </si>
  <si>
    <t>NEW RIFF SINGLE BARREL BOURBON 110PR 750ML</t>
  </si>
  <si>
    <t>A070680</t>
  </si>
  <si>
    <t>STELLA ROSA HONEY PEACH BRANDY 70PR 750ML</t>
  </si>
  <si>
    <t>A070681</t>
  </si>
  <si>
    <t>PAUL MASSON BLACKBERRY BRANDY 54PR 750ML</t>
  </si>
  <si>
    <t>A070685</t>
  </si>
  <si>
    <t>STILL AUSTIN RYE WHISKEY THE ARTIST 99.6PR 750ML</t>
  </si>
  <si>
    <t>A070687</t>
  </si>
  <si>
    <t>OLD GRAND DAD BIB  BOURBON 100PR 750ML</t>
  </si>
  <si>
    <t>A070689</t>
  </si>
  <si>
    <t>A070690</t>
  </si>
  <si>
    <t>LICOR 43 CARAMEL COOKIE LIQUEURS 32PR 750ML</t>
  </si>
  <si>
    <t>A070694</t>
  </si>
  <si>
    <t>TEXACRAFT SPICY SOUR PICKLE VODKA 750ML</t>
  </si>
  <si>
    <t>A070699</t>
  </si>
  <si>
    <t>BASIL HAYDEN GOLDEN RYE WHISKEY 80PR 750ML</t>
  </si>
  <si>
    <t>A070702</t>
  </si>
  <si>
    <t>TRUMP THE GREAT AMERICAN SPIRIT VODKA 80PR 750ML</t>
  </si>
  <si>
    <t>A999000</t>
  </si>
  <si>
    <t>GOOD PEOPLE SPIRITS VODKA 80 PR. 750 ML</t>
  </si>
  <si>
    <t>A999001</t>
  </si>
  <si>
    <t>GOOD PEOPLE SPIRITS WHISKEY 80 PR. 750 ML</t>
  </si>
  <si>
    <t>318</t>
  </si>
  <si>
    <t>GOOD PEOPLE BREWING CO. LLC</t>
  </si>
  <si>
    <t>A999002</t>
  </si>
  <si>
    <t>GOOD PEOPLE SPIRITS GIN 80 PR. 750 ML</t>
  </si>
  <si>
    <t>A999003</t>
  </si>
  <si>
    <t>A RIVER RUNS THROUGH IT THE HAIR OF THE DOG 12 PR. 750 ML</t>
  </si>
  <si>
    <t>A999005</t>
  </si>
  <si>
    <t>GHOST TRAIN PROVEN SPIRITS TEQUILA 80 PR. 750 ML</t>
  </si>
  <si>
    <t>A999006</t>
  </si>
  <si>
    <t>REBELLION 95 SPIRIT 95 PR. 750 ML</t>
  </si>
  <si>
    <t>A999007</t>
  </si>
  <si>
    <t>MIKE BURNETTES K-BUC CORN MOONSHINE 90 PR. 750 ML</t>
  </si>
  <si>
    <t>A999008</t>
  </si>
  <si>
    <t>HOT SHOT MOONSHINE 44 PR. 750 ML</t>
  </si>
  <si>
    <t>A999011</t>
  </si>
  <si>
    <t>BAR BOURBON- FLAGSHIP 90 PR. 750 ML</t>
  </si>
  <si>
    <t>A999012</t>
  </si>
  <si>
    <t>GOOD PEOPLE AGAVE SPIRIT 80PR 750ML</t>
  </si>
  <si>
    <t>A999013</t>
  </si>
  <si>
    <t>UPROOT HOUSE VODKA 80PR 750ML</t>
  </si>
  <si>
    <t>351</t>
  </si>
  <si>
    <t>Uproot, LLC</t>
  </si>
  <si>
    <t>A999056</t>
  </si>
  <si>
    <t>DREAD RIVER BAR RYE WHISKEY 90PR 750ML</t>
  </si>
  <si>
    <t>A999069</t>
  </si>
  <si>
    <t>WIREGRASS WHISKEY 90PR 750ML</t>
  </si>
  <si>
    <t>358</t>
  </si>
  <si>
    <t>FOLKLORE BREWING &amp; MEADERY LLC</t>
  </si>
  <si>
    <t>A999081</t>
  </si>
  <si>
    <t>CREEK BOTTOM CINNAMIC MOONSHINE 60PR 750ML</t>
  </si>
  <si>
    <t>380</t>
  </si>
  <si>
    <t>Creek Bottom Distilling LLC</t>
  </si>
  <si>
    <t>A999082</t>
  </si>
  <si>
    <t>CREEK BOTTOM BLUEBERRY MOONSHINE 42PR 750ML</t>
  </si>
  <si>
    <t>A999083</t>
  </si>
  <si>
    <t>CREEK BOTTOM WATERMELON MOONSHINE 42PR 750ML</t>
  </si>
  <si>
    <t>A999084</t>
  </si>
  <si>
    <t>CREEK BOTTOM BANANA CREAM MOONSHINE 42PR 750ML</t>
  </si>
  <si>
    <t>A999085</t>
  </si>
  <si>
    <t>CREEK BOTTOM STRAWBERRY AND CREAM MOONSHINE 42PR 750ML</t>
  </si>
  <si>
    <t>A999086</t>
  </si>
  <si>
    <t>CREEK BOTTOM PEACH MOONSHINE 42PR 750ML</t>
  </si>
  <si>
    <t>A999087</t>
  </si>
  <si>
    <t>CREEK BOTTOM BUTTER PECAN MOONSHINE 42PR 750ML</t>
  </si>
  <si>
    <t>A999088</t>
  </si>
  <si>
    <t>CREEK BOTTOM MYSTERY MOONSHINE 42PR 750ML</t>
  </si>
  <si>
    <t>A999090</t>
  </si>
  <si>
    <t>CREEK BOTTOM 469 MOONSHINE 80PR 750ML</t>
  </si>
  <si>
    <t>A999091</t>
  </si>
  <si>
    <t>CREEK BOTTOM 469 MOONSHINE 150PR 750ML</t>
  </si>
  <si>
    <t>A999092</t>
  </si>
  <si>
    <t>CREEK BOTTOM COOKIE &amp; CREAM MOONSHINE 42PR 750ML</t>
  </si>
  <si>
    <t>A999093</t>
  </si>
  <si>
    <t>CREEK BOTTOM GREEN APPLE MOONSHINE 42PR 750ML</t>
  </si>
  <si>
    <t>A999094</t>
  </si>
  <si>
    <t>CREEK BOTTOM ORANGE CREAM MOONSHINE 42PR 750ML</t>
  </si>
  <si>
    <t>A999095</t>
  </si>
  <si>
    <t>CREEK BOTTOM KEY LIME MOONSHINE 42PR 750ML</t>
  </si>
  <si>
    <t>A999096</t>
  </si>
  <si>
    <t>CREEK BOTTOM RUM 80PR 750ML</t>
  </si>
  <si>
    <t>A999097</t>
  </si>
  <si>
    <t>CREEK BOTTOM RUM 150PR 750ML</t>
  </si>
  <si>
    <t>A999098</t>
  </si>
  <si>
    <t>CREEK BOTTOM VODKA 80PR 750ML</t>
  </si>
  <si>
    <t>A999099</t>
  </si>
  <si>
    <t>CREEK BOTTOM VODKA 100PR 750ML</t>
  </si>
  <si>
    <t>A999106</t>
  </si>
  <si>
    <t>CREEK BOTTOM APPLE FIRE SHINE 42PR 750ML</t>
  </si>
  <si>
    <t>A999107</t>
  </si>
  <si>
    <t>CREEK BOTTOM APPLE PIE SHINE 42PR 750ML</t>
  </si>
  <si>
    <t>A999108</t>
  </si>
  <si>
    <t>CREEK BOTTOM BANANA VODKA 80PR 750ML</t>
  </si>
  <si>
    <t>A999109</t>
  </si>
  <si>
    <t>CREEK BOTTOM GRAPE VODKA 80PR 750ML</t>
  </si>
  <si>
    <t>A999110</t>
  </si>
  <si>
    <t>CREEK BOTTOM MANGO VODKA 80PR 750ML</t>
  </si>
  <si>
    <t>A999111</t>
  </si>
  <si>
    <t>CREEK BOTTOM CHERRY VODKA 80PR 750ML</t>
  </si>
  <si>
    <t>A999112</t>
  </si>
  <si>
    <t>CREEK BOTTOM PICKLE LIKKER MOONSHINE 42PR 750ML</t>
  </si>
  <si>
    <t>A999113</t>
  </si>
  <si>
    <t>A999114</t>
  </si>
  <si>
    <t>CREEK BOTTOM PINEAPPLE VODKA 40PR 750ML</t>
  </si>
  <si>
    <t>A999115</t>
  </si>
  <si>
    <t>CAHABA BREWING COMPANY AGAVE SPIRIT 86PR 750ML</t>
  </si>
  <si>
    <t>A999116</t>
  </si>
  <si>
    <t>47 VODKA 80PR 750ML</t>
  </si>
  <si>
    <t>A999117</t>
  </si>
  <si>
    <t>OLD BLACK BEAR PLATA AGAVE SPIRIT 80PR 750ML</t>
  </si>
  <si>
    <t>A999118</t>
  </si>
  <si>
    <t>FINK'S LOLOS CORN SHINE 80PR 750ML</t>
  </si>
  <si>
    <t>A999119</t>
  </si>
  <si>
    <t>A999120</t>
  </si>
  <si>
    <t>A999121</t>
  </si>
  <si>
    <t>A999122</t>
  </si>
  <si>
    <t>A999123</t>
  </si>
  <si>
    <t>YELLOWHAMMER REGIONAL BOURBON 96PR 750ML</t>
  </si>
  <si>
    <t>A999124</t>
  </si>
  <si>
    <t>A999125</t>
  </si>
  <si>
    <t>A999126</t>
  </si>
  <si>
    <t>A999127</t>
  </si>
  <si>
    <t>A999128</t>
  </si>
  <si>
    <t>YELLOWHAMMER APOLLO WHISKEY 95PR 750ML</t>
  </si>
  <si>
    <t>A999129</t>
  </si>
  <si>
    <t>A999135</t>
  </si>
  <si>
    <t>DETTLING RYE SINGLE BARREL WHISKEY 110PR 750ML</t>
  </si>
  <si>
    <t>A999136</t>
  </si>
  <si>
    <t>CAHABA BREWING BIB BOURBON 100PR 750ML</t>
  </si>
  <si>
    <t>B000005</t>
  </si>
  <si>
    <t>1800 SELECT SILVER TEQUILA 100 PR. 375 ML</t>
  </si>
  <si>
    <t>375 ML</t>
  </si>
  <si>
    <t>B000007</t>
  </si>
  <si>
    <t>BARTON CANADIAN WHISKY 80 PR. 3 YR. 375 ML</t>
  </si>
  <si>
    <t>COINTREAU LIQUEUR- FRANCE 80 PR. 375 ML</t>
  </si>
  <si>
    <t>B000014</t>
  </si>
  <si>
    <t>USHER'S  SCOTCH 80 PR. 375 ML</t>
  </si>
  <si>
    <t>OLD FORESTER BOURBON 86 PR. 375 ML</t>
  </si>
  <si>
    <t>B000018</t>
  </si>
  <si>
    <t>BOLS TRIPLE SEC 42 PR. 375 ML</t>
  </si>
  <si>
    <t>MARTELL VS COGNAC 80 PR. 375 ML</t>
  </si>
  <si>
    <t>EARLY TIMES WHISKEY  80 PR. 375 ML</t>
  </si>
  <si>
    <t>BARTON GIN 80 PR. 375 ML</t>
  </si>
  <si>
    <t>WILD TURKEY 81 BOURBON 81 PR. 375 ML</t>
  </si>
  <si>
    <t>B000061</t>
  </si>
  <si>
    <t>ST. REMY VSOP NAPOLEON BRANDY- FRANCE 80 PR. 375 ML</t>
  </si>
  <si>
    <t>B000062</t>
  </si>
  <si>
    <t>X-RATED FUSION COCKTAIL- ITALY  34 PR. 375 ML</t>
  </si>
  <si>
    <t>B000063</t>
  </si>
  <si>
    <t>ADMIRAL NELSON'S SPICED RUM 70 PR. 375 ML</t>
  </si>
  <si>
    <t>DEKUYPER PEACHTREE SCHNAPPS 30 PR. 375 ML</t>
  </si>
  <si>
    <t>GLENFIDDICH SINGLE MALT SCOTCH 80 PR. 12 YR. 375 ML</t>
  </si>
  <si>
    <t>NEW AMSTERDAM GIN 80 PR. 375 ML</t>
  </si>
  <si>
    <t>SKOL VODKA 80 PR. 375 ML</t>
  </si>
  <si>
    <t>DEKUYPER PEPPERMINT SCHNAPPS 60 PR. 375 ML</t>
  </si>
  <si>
    <t>DISARONNO ORIGINALE LIQUEUR- ITALY 56 PR. 375 ML</t>
  </si>
  <si>
    <t>DEWAR'S WHITE LABEL SCOTCH 80 PR. 375 ML</t>
  </si>
  <si>
    <t>B000101</t>
  </si>
  <si>
    <t>BUFFALO TRACE BOURBON</t>
  </si>
  <si>
    <t>WHISKEY</t>
  </si>
  <si>
    <t>CAPTAIN MORGAN ORIGINAL SPICED RUM  70 PR. 375 ML</t>
  </si>
  <si>
    <t>THE GLENLIVET SINGLE MALT SCOTCH 80PR. 12 YR. 375 ML</t>
  </si>
  <si>
    <t>WILD TURKEY AMERICAN HONEY LIQUEUR 71 PR. 375 ML</t>
  </si>
  <si>
    <t>SEAGRAM'S 7 CROWN  80 PR. 375 ML</t>
  </si>
  <si>
    <t>SEAGRAM'S VO PET 80 PR.  6 YR. 375 ML-DEISTED</t>
  </si>
  <si>
    <t>CHIVAS REGAL SCOTCH 80 PR. 12 YR. 375 ML</t>
  </si>
  <si>
    <t>DON JULIO BLANCO TEQUILA 80 PR. 375 ML</t>
  </si>
  <si>
    <t>SEAGRAM'S EXTRA DRY GIN  80 PR. 375 ML</t>
  </si>
  <si>
    <t>SEAGRAM'S LIME TWISTED GIN  70 PR. 375 ML</t>
  </si>
  <si>
    <t>CROWN ROYAL 80 PR. 375 ML</t>
  </si>
  <si>
    <t>B000115</t>
  </si>
  <si>
    <t>LORD CALVERT 80 PR. 375 ML</t>
  </si>
  <si>
    <t>CROWN ROYAL PET 80 PR. 375 ML</t>
  </si>
  <si>
    <t>CANADIAN CLUB WHISKY  80 PR. 6 YR. 375 ML</t>
  </si>
  <si>
    <t>CANADIAN HUNTER  80 PR. 375 ML</t>
  </si>
  <si>
    <t>BLACK VELVET CANADIAN WHISKY  80 PR. 375 ML</t>
  </si>
  <si>
    <t>LUNAZUL REPOSADO TEQUILA 80PR 375ML</t>
  </si>
  <si>
    <t>CAMPARI APERTIF- ITALY 48 PR. 375 ML</t>
  </si>
  <si>
    <t>PINNACLE GIN SET 80 PR. 375 ML</t>
  </si>
  <si>
    <t>PINNACLE VODKA- FRANCE 80 PR. 375 ML</t>
  </si>
  <si>
    <t>CROWN ROYAL RESERVE 80 PR. 375 ML</t>
  </si>
  <si>
    <t>B000144</t>
  </si>
  <si>
    <t>WALKER'S NORTHERN LIGHT CANADIAN 80 PR. 375 ML</t>
  </si>
  <si>
    <t>TITOS HANDMADE VODKA 80 PR. 375 ML</t>
  </si>
  <si>
    <t>B000148</t>
  </si>
  <si>
    <t>EVAN WILLIAMS GREEN LABEL BOURBON 80 PR. 375 ML</t>
  </si>
  <si>
    <t>EVAN WILLIAMS BLACK LABEL BOURBON 86 PR. 375 ML</t>
  </si>
  <si>
    <t>ARISTOCRAT VODKA 80 PR. 375 ML</t>
  </si>
  <si>
    <t>ANCIENT AGE 80 PR. 4 YR. 375 ML</t>
  </si>
  <si>
    <t>RICH &amp; RARE CANADIAN WHISKY 80 PR. 3 YR. 375 ML</t>
  </si>
  <si>
    <t>MAKER'S MARK BOURBON WHISKY 90 PR. 6 YR. 375 ML</t>
  </si>
  <si>
    <t>B000160</t>
  </si>
  <si>
    <t>MT. GAY ECLIPSE RUM- WEST INDIES  80 PR. 375 ML</t>
  </si>
  <si>
    <t>GEORGE DICKEL OLD NO. 8 BRAND  80 PR. 375 ML</t>
  </si>
  <si>
    <t>CHAMBORD ROYALE LIQUEUR- FRANCE  33 PR. 375 ML</t>
  </si>
  <si>
    <t>B000182</t>
  </si>
  <si>
    <t>GEORGE DICKLE CASCADE HOLLOW 3 YR. 80 PR. 375 ML</t>
  </si>
  <si>
    <t>GEORGE DICKEL NO. 12 BRAND  90 PR. 375 ML</t>
  </si>
  <si>
    <t>BASIL HAYDEN BOURBON 80 PR. 8 YR. 375 ML</t>
  </si>
  <si>
    <t>KNOB CREEK BOURBON 100 PR. 9 YR. 375 ML</t>
  </si>
  <si>
    <t>JACK DANIEL'S SINGLE BARREL WHISKEY 94 PR. 375 ML</t>
  </si>
  <si>
    <t>CROWN ROYAL BLACK CANADIAN 90 PR. 375 ML</t>
  </si>
  <si>
    <t>RUMCHATA LIQUEUR 28 PR. 375 ML</t>
  </si>
  <si>
    <t>AMARETTO DIAMORE  42 PR. 375 ML</t>
  </si>
  <si>
    <t>HORNITOS REPOSADO TEQUILA 80 PR. 375 ML</t>
  </si>
  <si>
    <t>MAKERS MARK 46 BOURBON 94 PR. 375 ML</t>
  </si>
  <si>
    <t>B000241</t>
  </si>
  <si>
    <t>MAKER'S MARK PATRIOT PACK 90 PR. 375 ML</t>
  </si>
  <si>
    <t>B000245</t>
  </si>
  <si>
    <t>HENNESSY BLACK COGNAC 86 PR. 375 ML</t>
  </si>
  <si>
    <t>KRAKEN BLACK SPICED RUM 94 PR. 375 ML</t>
  </si>
  <si>
    <t>BACARDI LIGHT RUM 80 PR. 375 ML</t>
  </si>
  <si>
    <t>B000253</t>
  </si>
  <si>
    <t>OLD FORESTER BOURBON 100 PR. 375 ML</t>
  </si>
  <si>
    <t>DEKUYPER BUTTERSHOTS SCHNAPPS 33 PR. 375 ML</t>
  </si>
  <si>
    <t>B000262</t>
  </si>
  <si>
    <t>BACARDI 151 RUM  151 PR. 375 ML</t>
  </si>
  <si>
    <t>JOSE CUERVO TRADITIONAL SILVER TEQUILA 80 PR. 375 ML</t>
  </si>
  <si>
    <t>BACARDI GOLD RUM 80 PR. 375 ML</t>
  </si>
  <si>
    <t>BACARDI BLACK RUM 80 PR. 375 ML</t>
  </si>
  <si>
    <t>PINNACLE WHIPPED CREAM VODKA- FRANCE 70 PR. 375 ML</t>
  </si>
  <si>
    <t>B000294</t>
  </si>
  <si>
    <t>MAKER'S MARK SET (PVT SELECT &amp; 46 CASK STRENGTH) 110 PR.  37</t>
  </si>
  <si>
    <t>BURNETT'S VODKA 80 PR. 375 ML</t>
  </si>
  <si>
    <t>JACK DANIEL'S OLD NO. 7 BLACK LABEL 80 PR. 4 YR. 375 ML</t>
  </si>
  <si>
    <t>B000306</t>
  </si>
  <si>
    <t>JACK DANIELS OLD NO.7 GREEN LABEL 80 PR. 375 ML</t>
  </si>
  <si>
    <t>GILBEY'S VODKA 80 PR. 375 ML</t>
  </si>
  <si>
    <t>HENNESSY VS COGNAC 80 PR. 375 ML</t>
  </si>
  <si>
    <t>FIREBALL CINNAMON WHISKY 66 PR. 375 ML</t>
  </si>
  <si>
    <t>FAMILIA CAMARENA SILVER TEQUILA 80 PR. 375 ML</t>
  </si>
  <si>
    <t>B000357</t>
  </si>
  <si>
    <t>IVANABITCH VODKA- NETHERLANDS 80 PR. 375 ML</t>
  </si>
  <si>
    <t>JACK DANIEL'S TENNESSEE HONEY WHISKEY 70 PR. 375 ML</t>
  </si>
  <si>
    <t>SMIRNOFF VODKA 80 PR. 375 ML</t>
  </si>
  <si>
    <t>BARTON VODKA 80 PR. 375 ML</t>
  </si>
  <si>
    <t>TAAKA  VODKA 80 PR. 375 ML</t>
  </si>
  <si>
    <t>B000369</t>
  </si>
  <si>
    <t>SMIRNOFF CITRUS VODKA 70 PR. 375 ML</t>
  </si>
  <si>
    <t>1800 REPOSADO TEQUILA 80 PR. 375 ML</t>
  </si>
  <si>
    <t>RICH &amp; RARE RSV CANADIAN WHISKY 80 PR. 375 ML</t>
  </si>
  <si>
    <t>SMIRNOFF VODKA  100 PR. 375 ML</t>
  </si>
  <si>
    <t>STOLICHNAYA VODKA- LATVIA  80 PR. 375 ML</t>
  </si>
  <si>
    <t>JOSE CUERVO ESPECIAL TEQUILA 80 PR. 375 ML</t>
  </si>
  <si>
    <t>JOSE CUERVO ESPECIAL SILVER 80 PR. 375 ML</t>
  </si>
  <si>
    <t>JAGERMEISTER LIQUEUR GERMANY 70 PR. 375 ML</t>
  </si>
  <si>
    <t>B000399</t>
  </si>
  <si>
    <t>99 BANANAS SCHNAPPS 375ML</t>
  </si>
  <si>
    <t>B000404</t>
  </si>
  <si>
    <t>ARISTOCRAT GIN 80 PR. 375 ML</t>
  </si>
  <si>
    <t>ELIJAH CRAIG SMALL BATCH BOURBON 94 PR. 375 ML</t>
  </si>
  <si>
    <t>CRUZAN AGED DARK RUM- VIRGIN ISLANDS 80 PR. 375 ML</t>
  </si>
  <si>
    <t>B000410</t>
  </si>
  <si>
    <t>MONTEZUMA TEQUILA GOLD 80 PR. 375 ML</t>
  </si>
  <si>
    <t>MONTEZUMA WHITE TEQUILA 80 PR. 375 ML</t>
  </si>
  <si>
    <t>HEAVEN HILL BLENDED WHISKEY 80 PR. 375 ML</t>
  </si>
  <si>
    <t>SOUTHERN COMFORT  PET 70 PR. 375 ML</t>
  </si>
  <si>
    <t>GENTLEMAN JACK TENNESSEE WHISKEY 80 PR. 375 ML</t>
  </si>
  <si>
    <t>B000421</t>
  </si>
  <si>
    <t>SMIRNOFF SILVER  90 PR. 375 ML</t>
  </si>
  <si>
    <t>CHRISTIAN BROTHERS AMBER BRANDY 80 PR. 375 ML</t>
  </si>
  <si>
    <t>KAHLUA COFFEE LIQUEUR  40 PR. 375 ML</t>
  </si>
  <si>
    <t>SOUTHERN COMFORT LIQUEUR 100 PR. 375 ML</t>
  </si>
  <si>
    <t>EVAN WILLIAMS HONEY FLAVOR WHISKEY 70 PR. 375 ML</t>
  </si>
  <si>
    <t>WILD TURKEY 101 BOURBON PET 101 PR. 375 ML</t>
  </si>
  <si>
    <t>CIROC RED BERRY VODKA- FRANCE 70 PR. 375 ML</t>
  </si>
  <si>
    <t>B000458</t>
  </si>
  <si>
    <t>DON COSSACK VODKA 100 PR. 375 ML</t>
  </si>
  <si>
    <t>B000459</t>
  </si>
  <si>
    <t>DON COSSACK VODKA 80 PR. 375 ML</t>
  </si>
  <si>
    <t>CIROC COCONUT VODKA- FRANCE 70 PR. 375 ML-DELISTED</t>
  </si>
  <si>
    <t>PAUL MASSON GRANDE AMBER BRANDY 80 PR. 3 YR. 375 ML</t>
  </si>
  <si>
    <t>PINNACLE VODKA -FRANCE 100 PR. 375 ML</t>
  </si>
  <si>
    <t>B000489</t>
  </si>
  <si>
    <t>WILD TURKEY RARE BREED 112 PR. 375 ML</t>
  </si>
  <si>
    <t>CANADIAN MIST CANADIAN WHISKY 80 PR. 3 YR. 375 ML</t>
  </si>
  <si>
    <t>NEW AMSTERDAM VODKA 80 PR. 375 ML</t>
  </si>
  <si>
    <t>B000507</t>
  </si>
  <si>
    <t>LA COLLECTION DOLPHIN W/ XO BRANDY 80 PR. 375 ML</t>
  </si>
  <si>
    <t>MIDNIGHT MOON APPLE PIE 70 PR. 375 ML</t>
  </si>
  <si>
    <t>B000533</t>
  </si>
  <si>
    <t>LA COLLECTION PIRATE PISTOL 80 PR. 375 ML</t>
  </si>
  <si>
    <t>JAMESON IRISH WHISKEY 80 PR. 375 ML</t>
  </si>
  <si>
    <t>COURVOISIER VSOP COGNAC 80 PR. 375 ML</t>
  </si>
  <si>
    <t>COURVOISIER VS COGNAC 80 PR. 375 ML</t>
  </si>
  <si>
    <t>B000550</t>
  </si>
  <si>
    <t>DRAMBUIE LIQUEUR 80 PR. 375 ML</t>
  </si>
  <si>
    <t>CLUB 400 GIN 80 PR. 375 ML</t>
  </si>
  <si>
    <t>CLUB 400 BLEND 80 PR. 375 ML</t>
  </si>
  <si>
    <t>B000573</t>
  </si>
  <si>
    <t>LORD BALTIMORE GIN 80 PR. 375 ML</t>
  </si>
  <si>
    <t>B000595</t>
  </si>
  <si>
    <t>COURVOISIER VS SET (VSOP MINI) 80 PR. 375 ML</t>
  </si>
  <si>
    <t>KETEL ONE VODKA-  HOLLAND 80 PR. 375 ML</t>
  </si>
  <si>
    <t>RUMPLEMINZE PEPPERMINT SCHNAPPS 100 PR. 375 ML</t>
  </si>
  <si>
    <t>AVION SILVER TEQUILA 80 YR. 375 ML</t>
  </si>
  <si>
    <t>ESPOLON BLANCO TEQUILA 80PR 375ML</t>
  </si>
  <si>
    <t>MIDNIGHT MOON BLUEBERRY 100 PR. 375 ML</t>
  </si>
  <si>
    <t>HENNESSY VSOP COGNAC 80 PR. 375 ML</t>
  </si>
  <si>
    <t>B000628</t>
  </si>
  <si>
    <t>GOLDSCHLAGER CINNAMON SCHNAPPS- CANADA 87 PR. 375 ML</t>
  </si>
  <si>
    <t>B000633</t>
  </si>
  <si>
    <t>BUSHMILLS IRISH WHISKEY  80 PR. 375 ML</t>
  </si>
  <si>
    <t>BOMBAY SAPPHIRE GIN- ENGLAND 94 PR. 375 ML</t>
  </si>
  <si>
    <t>BAILEY'S ORIGINAL IRISH CREAM LIQUEUR- IRELAND 34 PR. 375 ML</t>
  </si>
  <si>
    <t>B000656</t>
  </si>
  <si>
    <t>THE MACALLAN SINGLE MALT SCOTCH  86 PR. 12 YR. 375 ML</t>
  </si>
  <si>
    <t>B000657</t>
  </si>
  <si>
    <t>BEAM'S 8 STAR BLEND 80 PR. 375 ML</t>
  </si>
  <si>
    <t>MALIBU COCONUT RUM 42 PR. 375 ML</t>
  </si>
  <si>
    <t>JIM BEAM DEVIL'S CUT BOURBON 90 PR. 375 ML</t>
  </si>
  <si>
    <t>JIM BEAM BLACK 86 PR. 8 YR. 375 ML</t>
  </si>
  <si>
    <t>JIM BEAM BOURBON 80 PR. 4 YR. 375 ML</t>
  </si>
  <si>
    <t>REMY MARTIN VSOP COGNAC 80 PR. 375 ML</t>
  </si>
  <si>
    <t>ABSOLUT VODKA- SWEDEN 80 PR. 375 ML</t>
  </si>
  <si>
    <t>JOHNNIE WALKER RED LABEL SCOTCH 80 PR. 375 ML</t>
  </si>
  <si>
    <t>TANQUERAY SPECIAL DRY GIN- ENGLAND 95 PR. 375 ML</t>
  </si>
  <si>
    <t>E &amp; J GOLD BRANDY 80 PR. 375 ML</t>
  </si>
  <si>
    <t>B000691</t>
  </si>
  <si>
    <t>ABSOLUT CITRON VODKA- SWEDEN 80 PR. 375 ML - CLOSEOUT</t>
  </si>
  <si>
    <t>GRAND MARNIER LIQUEUR- FRANCE 80 PR. 375 ML</t>
  </si>
  <si>
    <t>B000696</t>
  </si>
  <si>
    <t>REMY MARTIN VS COGNAC 80 PR. 375 ML</t>
  </si>
  <si>
    <t>B000698</t>
  </si>
  <si>
    <t>GRAND MARNIER GIFT SET 80 PR. 375 ML</t>
  </si>
  <si>
    <t>B000717</t>
  </si>
  <si>
    <t>MALIBU RED RUM 70 PR. 375 ML</t>
  </si>
  <si>
    <t>1800 COCONUT TEQUILA 70 PR. 375 ML</t>
  </si>
  <si>
    <t>MAESTRO DOBEL DIAMOND TEQUILA 80 PR. 375 ML</t>
  </si>
  <si>
    <t>HENDRICK'S GIN - SCOTLAND 88 PR. 375 ML</t>
  </si>
  <si>
    <t>B000725</t>
  </si>
  <si>
    <t>EL JIMADOR BLANCO TEQUILA 80 PR. 375 ML</t>
  </si>
  <si>
    <t>SEAGRAM'S EXTRA SMOOTH VODKA 80 PR. 375 ML</t>
  </si>
  <si>
    <t>SAILOR JERRY SPICED NAVY RUM 92 PR. 375 ML</t>
  </si>
  <si>
    <t>CIROC SNAP FROST VODKA- FRANCE 80 PR. 375 ML</t>
  </si>
  <si>
    <t>CAPTAIN MORGAN BLACK SPICED RUM 95 PR. 375 ML</t>
  </si>
  <si>
    <t>CIROC PEACH VODKA- FRANCE 70 PR. 375 ML</t>
  </si>
  <si>
    <t>BULLEIT RYE WHISKEY 90 PR. 375 ML</t>
  </si>
  <si>
    <t>REMY MARTIN V COGNAC 80 PR. 375 ML</t>
  </si>
  <si>
    <t>PAUL MASSON VSOP 80 PR. 5 YR. 375 ML</t>
  </si>
  <si>
    <t>B000790</t>
  </si>
  <si>
    <t>GREY GOOSE LE CITRON- FRANCE 80 PR. 375 ML</t>
  </si>
  <si>
    <t>REMY MARTIN 1738 ACCORD ROYAL  80 PR. 375 ML</t>
  </si>
  <si>
    <t>PINNACLE PEACH VODKA- FRANCE 70 PR. 375 ML</t>
  </si>
  <si>
    <t>ST. GERMAIN ELDERFLOWER LIQUEUR- FRANCE 40 PR. 375 ML</t>
  </si>
  <si>
    <t>B000818</t>
  </si>
  <si>
    <t>IVANABITCH PEACH VODKA- NETHERLANDS 80 PR. 375 ML</t>
  </si>
  <si>
    <t>B000819</t>
  </si>
  <si>
    <t>TOOTERS BLU-DALIOUS KAMIKAZI  30 PR. 375 ML</t>
  </si>
  <si>
    <t>B000826</t>
  </si>
  <si>
    <t>KINKY PINK LIQUEUR 34 PR. 375 ML</t>
  </si>
  <si>
    <t>NEW AMSTERDAM PEACH VODKA 70 PR. 375 ML</t>
  </si>
  <si>
    <t>NEW AMSTERDAM RED BERRY VODKA 70 PR. 375 ML</t>
  </si>
  <si>
    <t>SEAGRAM'S PEACH TWISTED GIN 70 PR. 375 ML</t>
  </si>
  <si>
    <t>B000847</t>
  </si>
  <si>
    <t>CROWN ROYAL MAPLE CANADIAN 80 PR. 375 ML</t>
  </si>
  <si>
    <t>B000857</t>
  </si>
  <si>
    <t>LA COLLECTION  ELEPHANT- ARMANIA 80 PR. 375 ML</t>
  </si>
  <si>
    <t>B000898</t>
  </si>
  <si>
    <t>CRUZAN COCONUT RUM 42 PR. 375 ML</t>
  </si>
  <si>
    <t>B000906</t>
  </si>
  <si>
    <t>CRUZAN AGED LIGHT RUM- VIRGIN ISLANDS 80 PR. 375 ML</t>
  </si>
  <si>
    <t>B000908</t>
  </si>
  <si>
    <t>TUACA LIQUORE ITALIANO  70 PR. 375 ML</t>
  </si>
  <si>
    <t>CLYDE MAY'S ALABAMA STYLE BOURBON WHISKEY 85 PR. 375 ML</t>
  </si>
  <si>
    <t>JIM BEAM HONEY BOURBON 70 PR. 375 ML</t>
  </si>
  <si>
    <t>B000923</t>
  </si>
  <si>
    <t>NUVO SPARKLING LIQUEUR FRANCE 30 PR. 375 ML</t>
  </si>
  <si>
    <t>TWENTY GRAND LIQUEUR 80 PR. 375 ML</t>
  </si>
  <si>
    <t>B000953</t>
  </si>
  <si>
    <t>HUDSON MANHATTAN RYE WHISKEY 92 PR. 375 ML</t>
  </si>
  <si>
    <t>B000954</t>
  </si>
  <si>
    <t>HUDSON BAY BABY BOURBON 92 PR. 375 ML</t>
  </si>
  <si>
    <t>SKYY VODKA 80 PR. 375 ML</t>
  </si>
  <si>
    <t>GALLIANO L'AUTENTICO LIQUEUR- ITALY 84 PR. 375 ML</t>
  </si>
  <si>
    <t>SVEDKA VODKA - SWEDEN 80 PR. 375 ML</t>
  </si>
  <si>
    <t>BELVEDERE ORGANIC VODKA  80 PR. 375 ML</t>
  </si>
  <si>
    <t>B001001</t>
  </si>
  <si>
    <t>KINKY BLUE LIQUEUR 34 PR. 375 ML</t>
  </si>
  <si>
    <t>JOSE CUERVO TRADICIONAL REPOSADO TEQUILA 80 PR. 375 ML</t>
  </si>
  <si>
    <t>JOSE CUERVO AUTHENTIC LIME MARGARITA 20 PR. 375 ML</t>
  </si>
  <si>
    <t>B001044</t>
  </si>
  <si>
    <t>BACARDI LIMON RUM 70 PR. 375 ML</t>
  </si>
  <si>
    <t>B001057</t>
  </si>
  <si>
    <t>PATRON TEQUILA SET 80 PR. 375 ML</t>
  </si>
  <si>
    <t>CASAMIGOS BLANCO TEQUILA 80 PR. 375 ML</t>
  </si>
  <si>
    <t>B001068</t>
  </si>
  <si>
    <t>CIROC AMARETTO VODKA- FRANCE 70 PR. 375 ML</t>
  </si>
  <si>
    <t>B001075</t>
  </si>
  <si>
    <t>FOUR ROSES SMALL BATCH BOURBON 90PR 375ML</t>
  </si>
  <si>
    <t>OLMECA ALTOS PLATA TEQUILA 80 PR. 375 ML</t>
  </si>
  <si>
    <t>OLMECA ALTOS REPOSADO TEQUILA 80 PR. 375 ML</t>
  </si>
  <si>
    <t>1792 SMALL BATCH  BOURBON 93.7PR 375ML</t>
  </si>
  <si>
    <t>FRIS VODKA 80 PR. 375 ML</t>
  </si>
  <si>
    <t>B001128</t>
  </si>
  <si>
    <t>PATRON XO CAFE COFFEE LIQ- MEX. 70 PR. 375 ML</t>
  </si>
  <si>
    <t>B001172</t>
  </si>
  <si>
    <t>PATRON CITRONGE ORANGE LIQ. 80 PR. 375 ML-DELISTED</t>
  </si>
  <si>
    <t>EVERCLEAR GRAIN ALCOHOL 190 PR. 375 ML</t>
  </si>
  <si>
    <t>JOSE CUERVO AUTH. STRAWBERRY LIME MARGARITA PET 16 PR. 3</t>
  </si>
  <si>
    <t>TEQUILA ROSE STRAWBERRY CR PET 30 PR. 375 ML</t>
  </si>
  <si>
    <t>SVEDKA STRAWBERRY LEMONADE VODKA 70 PR. 375 ML-DELISTED</t>
  </si>
  <si>
    <t>ANGEL'S ENVY BOURBON WHISKEY 86.6PR 375ML</t>
  </si>
  <si>
    <t>CAZADORES REPOSADO TEQUILA 80 PR. 375 ML</t>
  </si>
  <si>
    <t>B001242</t>
  </si>
  <si>
    <t>CHARTREUSE GREEN LIQUEUR- FRANCE 110 PR. 375 ML-DELISTED</t>
  </si>
  <si>
    <t>B001260</t>
  </si>
  <si>
    <t>TWENTY GRAND ROSE LIQUEUR 70 PR. 375 ML</t>
  </si>
  <si>
    <t>JAMESON BLACK BARREL IRISH WHISKEY 80 PR. 375 ML</t>
  </si>
  <si>
    <t>PAUL MASSON PEACH BRANDY 54 PR. 375 ML</t>
  </si>
  <si>
    <t>DELEON BLANCO TEQUILA 80PR 375ML</t>
  </si>
  <si>
    <t>JIM BEAM KENTUCKY FIRE WHISKEY 70 PR. 375 ML</t>
  </si>
  <si>
    <t>PINNACLE PINEAPPLE VODKA- FRANCE 70 PR. 375 ML</t>
  </si>
  <si>
    <t>NEW AMSTERDAM PINEAPPLE VODKA 70 PR. 375 ML</t>
  </si>
  <si>
    <t>B001351</t>
  </si>
  <si>
    <t>MIDNIGHT MOON COMBO PACK (APPLE &amp; 100 PR.) 100 PR. 375 ML</t>
  </si>
  <si>
    <t>CIROC PINEAPPLE VODKA- FRANCE 70 PR. 375 ML</t>
  </si>
  <si>
    <t>B001353</t>
  </si>
  <si>
    <t>KINKY GOLD LIQUEUR 34 PR. 375 ML</t>
  </si>
  <si>
    <t>B001365</t>
  </si>
  <si>
    <t>SMIRNOFF ORANGE VODKA 70 PR. 375 ML</t>
  </si>
  <si>
    <t>B001366</t>
  </si>
  <si>
    <t>SMIRNOFF RASPBERRY VODKA 70 PR. 375 ML</t>
  </si>
  <si>
    <t>B001368</t>
  </si>
  <si>
    <t>SMIRNOFF VANILLA VODKA 70 PR. 375 ML</t>
  </si>
  <si>
    <t>SMIRNOFF GREEN APPLE VODKA 70 PR. 375 ML</t>
  </si>
  <si>
    <t>B001390</t>
  </si>
  <si>
    <t>PATRON ROCA SILVER TEQUILA 90 PR. 375 ML</t>
  </si>
  <si>
    <t>D'USSE VSOP COGNAC 80 PR. 375 ML</t>
  </si>
  <si>
    <t>B001398</t>
  </si>
  <si>
    <t>VINIQ LIQUEUR 40 PR. 375 ML</t>
  </si>
  <si>
    <t>GREY GOOSE VODKA- FRANCE 80 PR. 375 ML</t>
  </si>
  <si>
    <t>B001401</t>
  </si>
  <si>
    <t>GREY GOOSE L'ORANGE VODKA- FRANCE 80 PR. 375 ML</t>
  </si>
  <si>
    <t>B001404</t>
  </si>
  <si>
    <t>GREY GOOSE CHERRY NOIR VODKA- FRANCE 80 PR. 375 ML</t>
  </si>
  <si>
    <t>B001405</t>
  </si>
  <si>
    <t>GREY GOOSE LA POIR VODKA- FRANCE 80 PR. 375 ML</t>
  </si>
  <si>
    <t>CROWN ROYAL REGAL APPLE CANADIAN WHISKY 70 PR. 375 ML</t>
  </si>
  <si>
    <t>HORNITOS PLATA TEQUILA 80 PR. 375 ML</t>
  </si>
  <si>
    <t>SVEDKA MANGO PINEAPPLE VODKA- SWEDEN 70 PR. 375 ML</t>
  </si>
  <si>
    <t>CRUZAN 151 RUM- VIRGIN ISLANDS 151 PR. 375 ML</t>
  </si>
  <si>
    <t>TIM SMITH'S ORIGINAL CLIMAX MOONSHINE 90 PR. 375 ML</t>
  </si>
  <si>
    <t>JACK DANIEL'S TENNESSEE FIRE 70 PR. 375 ML</t>
  </si>
  <si>
    <t>PLATINUM 7X VODKA 80 PR. 375 ML</t>
  </si>
  <si>
    <t>B001473</t>
  </si>
  <si>
    <t>NEW AMSTERDAM MANGO VODKA 70 PR. 375 ML</t>
  </si>
  <si>
    <t>DEEP EDDY LEMON VODKA 70 PR. 375 ML</t>
  </si>
  <si>
    <t>WOODFORD RESERVE BOURBON 90 PR. 375 ML</t>
  </si>
  <si>
    <t>WOODFORD RESERVE DOUBLE OAK BOURBON WHISKEY 90 PR. 375 ML</t>
  </si>
  <si>
    <t>B001520</t>
  </si>
  <si>
    <t>PAUL MASSON RED BERRY BRANDY 375 ML</t>
  </si>
  <si>
    <t>CORAZON BLANCO TEQUILA 80PR 375ML</t>
  </si>
  <si>
    <t>B001523</t>
  </si>
  <si>
    <t>E &amp; J PEACH BRANDY 60 PR. 375 ML</t>
  </si>
  <si>
    <t>JIM BEAM APPLE WHISKEY 70 PR. 375 ML</t>
  </si>
  <si>
    <t>B001543</t>
  </si>
  <si>
    <t>TWENTY GRAND PEACH LIQUEUR 80 PR. 375 ML</t>
  </si>
  <si>
    <t>B001547</t>
  </si>
  <si>
    <t>JAMESON TRILOGY PACK 80 PR. 10 YR. 375 ML</t>
  </si>
  <si>
    <t>E &amp; J APPLE BRANDY 60 PR. 375 ML</t>
  </si>
  <si>
    <t>CIROC APPLE VODKA- FRANCE 70 PR. 375 ML</t>
  </si>
  <si>
    <t>ESPOLON REPOSADO TEQUILA 80PR 375ML</t>
  </si>
  <si>
    <t>B001589</t>
  </si>
  <si>
    <t>VINIQ GLOW LIQUEUR 40 PR. 375 ML</t>
  </si>
  <si>
    <t>B001596</t>
  </si>
  <si>
    <t>EFFEN VODKA- NETHERLANDS 80 PR. 375 ML</t>
  </si>
  <si>
    <t>GLENFIDDICH BOURBON BARREL 14YR  86PR 375ML</t>
  </si>
  <si>
    <t>B001632</t>
  </si>
  <si>
    <t>SALIGNAC COGNAC 80 PR. 375 ML-DELISTED</t>
  </si>
  <si>
    <t>HPNOTIQ COCKTAIL- FRANCE 34 PR. 375 ML</t>
  </si>
  <si>
    <t>MILAGRO SILVER TEQUILA 80 PR. 375 ML</t>
  </si>
  <si>
    <t>BULLEIT BOURBON90 PR. 375 ML</t>
  </si>
  <si>
    <t>B001647</t>
  </si>
  <si>
    <t>BLACK FLY TEQUILA MARGARITA RTD COCKTAIL 14 PR. 375 ML</t>
  </si>
  <si>
    <t>B001648</t>
  </si>
  <si>
    <t>BLACK FLY RUM PUNCH RTD COCKTAIL 14 PR. 375 ML</t>
  </si>
  <si>
    <t>DON JULIO ANEJO TEQUILA 80 PR. 375 ML</t>
  </si>
  <si>
    <t>B001680</t>
  </si>
  <si>
    <t>EFFEN GREEN APPLE VODKA- NETHERLANDS 70 PR. 375 ML</t>
  </si>
  <si>
    <t>E &amp; J XO BRANDY 80 PR. 375 ML</t>
  </si>
  <si>
    <t>E &amp; J VSOP BRANDY 80 PR. 375 ML</t>
  </si>
  <si>
    <t>B001699</t>
  </si>
  <si>
    <t>OLD FORESTER 1920 PROHIBITION STYLE BOURBON 115PR 375ML</t>
  </si>
  <si>
    <t>CLYDE MAY'S STRAIGHT BOURBON 92 PR. 375 ML</t>
  </si>
  <si>
    <t>CROWN ROYAL VANILLA CANADIAN WHISKY 70 PR. 375 ML</t>
  </si>
  <si>
    <t>THE MACALLAN DOUBLE CASK SGL MALT SCOTCH 86 PR. 12 YR. 375</t>
  </si>
  <si>
    <t>NEW AMSTERDAM APPLE VODKA 70 PR. 375 ML</t>
  </si>
  <si>
    <t>B001708</t>
  </si>
  <si>
    <t>KRAKEN BLACK SPICED RUM 70 PR. 375 ML</t>
  </si>
  <si>
    <t>PAUL MASSON APPLE BRANDY 54 PR. 375 ML</t>
  </si>
  <si>
    <t>PAUL MASSON PINEAPPLE BRANDY 54 PR. 375 ML</t>
  </si>
  <si>
    <t>CIROC MANGO VODKA- FRANCE 70 PR. 375 ML</t>
  </si>
  <si>
    <t>B001762</t>
  </si>
  <si>
    <t>KNOB CREEK COMBO PACK 100 PR. 375 ML</t>
  </si>
  <si>
    <t>B001765</t>
  </si>
  <si>
    <t>ABSOLUT LIME VODKA- SWEDEN 80 PR. 375 ML</t>
  </si>
  <si>
    <t>B001768</t>
  </si>
  <si>
    <t>BLACK FLY VODKA GRAPEFRUIT RTD 14 PR. 375 ML</t>
  </si>
  <si>
    <t>HENNESSY XO COGNAC 80 PR. 375 ML</t>
  </si>
  <si>
    <t>LUNAZUL BLANCO TEQUILA 80PR 375ML</t>
  </si>
  <si>
    <t>WOODFORD RESERVE RYE WHISKEY 90 PR. 375 ML</t>
  </si>
  <si>
    <t>TOOTERS RED-DICULOUS ON THE BEACH RTD 30 PR. 375 ML</t>
  </si>
  <si>
    <t>B001791</t>
  </si>
  <si>
    <t>CIROC SUMMER COLADA VODKA- FRANCE 70 PR. 375 ML</t>
  </si>
  <si>
    <t>APEROL APERTIF LIQUEUR- ITALY 22 PR. 375 ML</t>
  </si>
  <si>
    <t>TOOTERS ALA-BAMA-SLAMA 30 PR. 375 ML</t>
  </si>
  <si>
    <t>E &amp; J VANILLA BRANDY 60 PR. 375 ML</t>
  </si>
  <si>
    <t>EVAN WILLIAMS WHITE LABEL B.I.B. BOURBON 100 PR. 375 ML</t>
  </si>
  <si>
    <t>PAUL MASSON MANGO BRANDY 54 PR. 375 ML</t>
  </si>
  <si>
    <t>1800 SILVER TEQUILA  80 PR. 375 ML</t>
  </si>
  <si>
    <t>B001843</t>
  </si>
  <si>
    <t>SOUTHERN COMFORT BLACK LABEL AMERICAN WHISKEY 80 PR. 375 ML</t>
  </si>
  <si>
    <t>B001847</t>
  </si>
  <si>
    <t>THE COPPER CAN MOSCOW MULE RTD 20 PR. 375 ML</t>
  </si>
  <si>
    <t>232</t>
  </si>
  <si>
    <t>THE COPPER CAN LLC</t>
  </si>
  <si>
    <t>RUMCHATA CREAM CUPS DISPENSER 27 PR. 375 ML</t>
  </si>
  <si>
    <t>CIROC FRENCH VANILLA VODKA- FRANCE 70 PR. 375 ML</t>
  </si>
  <si>
    <t>CLYDE MAY'S DUAL PACK (85 PR. &amp; 92 PR.) 375 ML</t>
  </si>
  <si>
    <t>PATRON REPOSADO TEQUILA 80 PR. 375 ML</t>
  </si>
  <si>
    <t>PATRON ANEJO TEQUILA  80 PR. 375 ML</t>
  </si>
  <si>
    <t>PATRON SILVER TEQUILA 80 PR. 375 ML</t>
  </si>
  <si>
    <t>JIM BEAM VANILLA BOURBON WHISKEY 70 PR. 375 ML</t>
  </si>
  <si>
    <t>CASAMIGOS REPOSADO TEQUILA 80 PR. 375 ML</t>
  </si>
  <si>
    <t>SVEDKA BLUE RASPBERRY VODKA- SWEDEN 70 PR. 375 ML</t>
  </si>
  <si>
    <t>RED STAG BLACK CHERRY BOURBON 70 PR. 375 ML</t>
  </si>
  <si>
    <t>MARTELL BLUESWIFT COGNAC 80PR 375ML</t>
  </si>
  <si>
    <t>BUMBU DARK RUM- BARBADOS 70 PR. 375 ML</t>
  </si>
  <si>
    <t>B001943</t>
  </si>
  <si>
    <t>CROWN ROYAL BOURBON MASH 80 PR. 375 ML</t>
  </si>
  <si>
    <t>DELUZE VS COGNAC 80 PR. 375 ML</t>
  </si>
  <si>
    <t>DON JULIO REPOSADO TEQUILA 80PR 375ML</t>
  </si>
  <si>
    <t>B001999</t>
  </si>
  <si>
    <t>CONFISCATED LIQUOR 375 ML</t>
  </si>
  <si>
    <t>RICHARD'S WILD IRISH ROSE 34 PR. 375 ML - CLOSEOUT</t>
  </si>
  <si>
    <t>B002999</t>
  </si>
  <si>
    <t>CONFISCATED WINE 375 ML</t>
  </si>
  <si>
    <t>COCKTAIL ESSENTIALS GRENADINE 2 PR. 375 ML</t>
  </si>
  <si>
    <t>ALCOHOLIC MIXERS</t>
  </si>
  <si>
    <t>182</t>
  </si>
  <si>
    <t>AMERICAN BEVERAGE MARKETERS</t>
  </si>
  <si>
    <t>COCKTAIL ESSENTIALS LIME JUICE 2 PR. 375 ML</t>
  </si>
  <si>
    <t>COCKTAIL ESSENTIALS SIMPLE SYR.UP 2 PR. 375 ML</t>
  </si>
  <si>
    <t>OZAN "MAGENTA" 32 PR. 375 ML</t>
  </si>
  <si>
    <t>B003776</t>
  </si>
  <si>
    <t>WILLS CREEK MUSCADINE PORT 38 PR. 375 ML</t>
  </si>
  <si>
    <t>OZAN FOUNDERS CUT APPLE WINE 40 PR. 375 ML-CLOSEOUT</t>
  </si>
  <si>
    <t>B004012</t>
  </si>
  <si>
    <t>BIRD DOG BLACKBERRY FLVD WHISKEY 80 PR. 375 ML-DELETED</t>
  </si>
  <si>
    <t>MR. BOSTON VODKA 80 PR. 375 ML-DELETED</t>
  </si>
  <si>
    <t>CONJURE COGNAC 80 PR. 375 ML</t>
  </si>
  <si>
    <t>B004036</t>
  </si>
  <si>
    <t>TRES LECHES CREAM LIQUEUR 34 PR. 375 ML-DELETED</t>
  </si>
  <si>
    <t>B004037</t>
  </si>
  <si>
    <t>WHITETAIL CARAMEL WHISKEY 80 PR. 375 ML</t>
  </si>
  <si>
    <t>B004040</t>
  </si>
  <si>
    <t>BRANCA MENTA MINT LIQUEUR- ITALY 60 PR. 375 ML-DELETED</t>
  </si>
  <si>
    <t>B004041</t>
  </si>
  <si>
    <t>CLYDE MAY'S BOURBON WHISKEY 85 PR. 375 ML</t>
  </si>
  <si>
    <t>IVANABITCH GIN- NETHERLANDS 80 PR. 375 ML-DELETED</t>
  </si>
  <si>
    <t>DON JULIO 1942 TEQUILA 80PR 375ML</t>
  </si>
  <si>
    <t>DEKUYPER PEACH BRANDY 60 PR. 375 ML-DELETED</t>
  </si>
  <si>
    <t>B004079</t>
  </si>
  <si>
    <t>ALABAMA SELECT CLUB CANADIAN WHISKY 80 PR. 375 ML</t>
  </si>
  <si>
    <t>TOOTERS MANGO SMASH 30 PR. 375 ML-DELETED</t>
  </si>
  <si>
    <t>B004141</t>
  </si>
  <si>
    <t>MAKER'S MARK CASK STRENGTH BOURBON 110 PR. 375 ML-DELETED</t>
  </si>
  <si>
    <t>B004172</t>
  </si>
  <si>
    <t>MILAGRO SBR REPOSADO TEQUILA 80 PR. 375 ML</t>
  </si>
  <si>
    <t>B004181</t>
  </si>
  <si>
    <t>SOBIESKI VODKA- POLAND 80 PR. 375 ML</t>
  </si>
  <si>
    <t>B004199</t>
  </si>
  <si>
    <t>EVERGLO LIQUEUR- HOLLAND 40 PR. 375 ML</t>
  </si>
  <si>
    <t>B004202</t>
  </si>
  <si>
    <t>MCCORMICK VODKA 80 PR. 375 ML-DELETED</t>
  </si>
  <si>
    <t>B004235</t>
  </si>
  <si>
    <t>WINDSOR CANADIAN  80 PR. 3 YR. 375 ML-DELETED</t>
  </si>
  <si>
    <t>B004246</t>
  </si>
  <si>
    <t>VINIQ RUBY LIQUEUR 40 PR. 375 ML-DELETED</t>
  </si>
  <si>
    <t>B004253</t>
  </si>
  <si>
    <t>B004276</t>
  </si>
  <si>
    <t>JOSE CUERVO TRADIONAL 80 PR.</t>
  </si>
  <si>
    <t>B004304</t>
  </si>
  <si>
    <t>DEKUYPER SOUR APPLE PET 30 PR. 375 ML-DELETED</t>
  </si>
  <si>
    <t>B004319</t>
  </si>
  <si>
    <t>PINNACLE RASPBERRY VODKA-FRANCE 70 PR. 375 ML-DELETED</t>
  </si>
  <si>
    <t>B004436</t>
  </si>
  <si>
    <t>SOUTHERN COMFORT CARAMEL LIQUEUR 55 PR. 375 ML-DELETED</t>
  </si>
  <si>
    <t>B004438</t>
  </si>
  <si>
    <t>INGA MOSCATO GRAPPA -ITALY80 PR. 375 ML</t>
  </si>
  <si>
    <t>B004439</t>
  </si>
  <si>
    <t>DEKUYPER HOT DAMN 30 PR. 375 ML-DELETED</t>
  </si>
  <si>
    <t>B004447</t>
  </si>
  <si>
    <t>LUCID ABSINTHE SUPERIEURE- FRANCE 124 PR. 375 ML-DELETED</t>
  </si>
  <si>
    <t>B004463</t>
  </si>
  <si>
    <t>TOOTERS RAINBOW 6 FLAVOR PACK 30 PR. 375 ML-DELETED</t>
  </si>
  <si>
    <t>FERNET BRANCA AMARO LIQUEUR- ITALY 78 PR. 375 ML-DELETED</t>
  </si>
  <si>
    <t>B004480</t>
  </si>
  <si>
    <t>VILLA MASSA LIMONCELLO LIQ.-ITALY 60 PR. 375 ML-DELETED</t>
  </si>
  <si>
    <t>B004545</t>
  </si>
  <si>
    <t>BLACK FLY LONG ISLAND ICED TEA RTD COCKTAIL 14 PR. 375 ML</t>
  </si>
  <si>
    <t>B004556</t>
  </si>
  <si>
    <t>JINRO CHAMISUL FRESH SOJU- KOREA 35 PR. 375 ML</t>
  </si>
  <si>
    <t>JINRO CHAMISUL CLASSIC SOJU- KOREA 40 PR. 375 ML</t>
  </si>
  <si>
    <t>B004583</t>
  </si>
  <si>
    <t>BLACK FLY VODKA GRAPEFRUIT RTD COCKTAIL 14 PR. 375 ML</t>
  </si>
  <si>
    <t>REMY MARTIN XO COGNAC 80 PR. 375 ML</t>
  </si>
  <si>
    <t>B004607</t>
  </si>
  <si>
    <t>360 DOUBLE CHOCOLATE VODKA 70 PR. 375 ML</t>
  </si>
  <si>
    <t>B004611</t>
  </si>
  <si>
    <t>WINDMILL VODKA  80 PR. 375 ML</t>
  </si>
  <si>
    <t>B004612</t>
  </si>
  <si>
    <t>OLD FORESTER COMBO PACK (18-REG/6-100 PR) 375 ML-DELETED</t>
  </si>
  <si>
    <t>B004622</t>
  </si>
  <si>
    <t>B004640</t>
  </si>
  <si>
    <t>BLACK FLY VODKA CRANBERRY RTD COCKTAIL 14 PR. 375 ML</t>
  </si>
  <si>
    <t>CLEAR SPRING GRAIN ALCOHOL 190 PR. 375 ML-DELETED</t>
  </si>
  <si>
    <t>B004649</t>
  </si>
  <si>
    <t>ABRAHAM BOWMAN FINISHED BOURBON 100 PR. 375 ML</t>
  </si>
  <si>
    <t>FORTY CREEK BARREL SELECT CANADIAN   80 PR. 375 ML-DELETED</t>
  </si>
  <si>
    <t>B004686</t>
  </si>
  <si>
    <t>JOHNNIE WALKER BLACK 80 PR. 375 ML</t>
  </si>
  <si>
    <t>CASA NOBLE CRYSTAL TEQUILA 80 PR. 375 ML-DELETED</t>
  </si>
  <si>
    <t>B004711</t>
  </si>
  <si>
    <t>MAUI BLUE HAWAIIAN 30PR. 375 ML-DELETED</t>
  </si>
  <si>
    <t>B004716</t>
  </si>
  <si>
    <t>B &amp; B D.O.M. LIQUEUR- FRANCE 80 PR. 375 ML-Deleted</t>
  </si>
  <si>
    <t>B004717</t>
  </si>
  <si>
    <t>DRAMBUIE LIQUEUR- SCOTLAND 80 PR. 375 ML-DELETED</t>
  </si>
  <si>
    <t>B004739</t>
  </si>
  <si>
    <t>BACARDI GRAND MELON 70 PR. 375 ML-Deleted</t>
  </si>
  <si>
    <t>KESSLER BLEND 80 PR. 375 ML-DELETED</t>
  </si>
  <si>
    <t>B004763</t>
  </si>
  <si>
    <t>PENDLETON CANADIAN WHISKY 80 PR. 375 ML-DELETED</t>
  </si>
  <si>
    <t>B004769</t>
  </si>
  <si>
    <t>BACARDI BIG APPLE 70 PR. 375 ML</t>
  </si>
  <si>
    <t>B004771</t>
  </si>
  <si>
    <t>GODIVA CHOCOLATE LIQUEUR  30 PR. 375 ML</t>
  </si>
  <si>
    <t>B004781</t>
  </si>
  <si>
    <t>GRAND TETON POTATO VODKA 80 PR. 375 ML-DELETED</t>
  </si>
  <si>
    <t>GRAN PATRON PLATINUM TEQUILA 80 PR. 375 ML</t>
  </si>
  <si>
    <t>B004859</t>
  </si>
  <si>
    <t>BACARDI O RUM 70 PR. 375 ML-Deleted</t>
  </si>
  <si>
    <t>B004861</t>
  </si>
  <si>
    <t>PYRAT XO RESERVE RUM- ANGUILLA 80 PR. 375 ML</t>
  </si>
  <si>
    <t>MILAGRO ANEJO TEQUILA 80 PR. 375 ML</t>
  </si>
  <si>
    <t>B004895</t>
  </si>
  <si>
    <t>TWISTED SHOTZ SUMMER PARTY PACK 40 PR. 375 ML</t>
  </si>
  <si>
    <t>B004900</t>
  </si>
  <si>
    <t>CRUZAN DARK RUM PET - VIRGIN ISLANDS 80 PR. 375 ML</t>
  </si>
  <si>
    <t>B004907</t>
  </si>
  <si>
    <t>WINDMILL BLENDED WHISKEY 80 PR. 375 ML</t>
  </si>
  <si>
    <t>B004909</t>
  </si>
  <si>
    <t>WINDMILL SILVER RUM 80 PR. 375 ML</t>
  </si>
  <si>
    <t>B004911</t>
  </si>
  <si>
    <t>WINDMILL GOLD RUM  80 PR. 375 ML</t>
  </si>
  <si>
    <t>B004912</t>
  </si>
  <si>
    <t>EVAN WILLIAMS B.I.B. WHITE LABEL 100 PR. 375 ML</t>
  </si>
  <si>
    <t>TOOTERS ULTIMATE APPLE-TINI 30 PR. 375 ML-DELETED</t>
  </si>
  <si>
    <t>B004917</t>
  </si>
  <si>
    <t>TOOTERS BLU-DACIOUS KAMIKAZI 30 PR. 375 M-DELETEDL</t>
  </si>
  <si>
    <t>B004939</t>
  </si>
  <si>
    <t>SMIRNOFF CRANBERRY 70 PR. 375 ML</t>
  </si>
  <si>
    <t>B004952</t>
  </si>
  <si>
    <t>DEEP EDDY PEACH VODKA 70 PR. 375 ML-DELETED</t>
  </si>
  <si>
    <t>B004961</t>
  </si>
  <si>
    <t>SMIRNOFF WATERMELON VODKA70 PR. 375 ML-DELETED</t>
  </si>
  <si>
    <t>B004968</t>
  </si>
  <si>
    <t>SAUZA GOLD TEQUILA 80 PR. 375 ML-DELETED</t>
  </si>
  <si>
    <t>B004974</t>
  </si>
  <si>
    <t>TY KU SOJU- JAPAN 40 PR. 375 ML-DELETED</t>
  </si>
  <si>
    <t>B004976</t>
  </si>
  <si>
    <t>SAUZA BLANCO TEQUILA  80 PR. 375 ML-DELETED</t>
  </si>
  <si>
    <t>B004978</t>
  </si>
  <si>
    <t>PEARL VODKA- CANADA 80 PR. 375 ML-DELETED</t>
  </si>
  <si>
    <t>B004992</t>
  </si>
  <si>
    <t>B004997</t>
  </si>
  <si>
    <t>BACARDI COCO RUM 70 PR. 375 ML-Deleted</t>
  </si>
  <si>
    <t>B005005</t>
  </si>
  <si>
    <t>TWISTED SHOTZ TRADITIONAL PARTY PACK 40 PR. 375 ML-DELETED</t>
  </si>
  <si>
    <t>B005046</t>
  </si>
  <si>
    <t>V2 VODKA- HOLLAND 80 PR. 375 ML</t>
  </si>
  <si>
    <t>BENCHMARK BOURBON 80PR 375ML-DELETED</t>
  </si>
  <si>
    <t>B005089</t>
  </si>
  <si>
    <t>TAAKA CHERRY VODKA 60 PR. 375 ML-DELETED</t>
  </si>
  <si>
    <t>B005090</t>
  </si>
  <si>
    <t>TAAKA GRAPE VODKA 60 PR. 375 ML-DELETED</t>
  </si>
  <si>
    <t>B005117</t>
  </si>
  <si>
    <t>KRU 82 VODKA- HOLLAND 82 PR. 375 ML</t>
  </si>
  <si>
    <t>FARIGOULE THYME LIQUEUR- FRANCE 80 PR. 375 ML-DELETED</t>
  </si>
  <si>
    <t>FRAGOLI WILD STRAWBERRY LIQUEUR- ITALY 48 PR. 375 ML-DELETED</t>
  </si>
  <si>
    <t>B005172</t>
  </si>
  <si>
    <t>KENTUCKY TAVERN BOURBON 80 PR. 375 ML-DELETED</t>
  </si>
  <si>
    <t>RUSSIAN STANDARD VODKA- RUSSIA 80 PR. 375 ML-DELETED</t>
  </si>
  <si>
    <t>B005194</t>
  </si>
  <si>
    <t>PATRON XO CAFE DARK COCOA LIQUEUR 60 PR. 375 ML</t>
  </si>
  <si>
    <t>POPOV VODKA 80 PR. 375 ML-DELETED</t>
  </si>
  <si>
    <t>B005255</t>
  </si>
  <si>
    <t>DEKUYPER WATERMELON PUCKER SCHNAPPS 30 PR. 375 ML-DELETED</t>
  </si>
  <si>
    <t>B005258</t>
  </si>
  <si>
    <t>IVANABITCH COCONUT VODKA 80 PR. 375 ML-DELETED</t>
  </si>
  <si>
    <t>B005268</t>
  </si>
  <si>
    <t>BUFFALO TRACE SINGLE OAK PROJECT BOURBON 90 PR. 375 ML</t>
  </si>
  <si>
    <t>B005270</t>
  </si>
  <si>
    <t>BUFFALO TRACE EXPERIMENTAL COLLECTION 90 PR. 375 ML</t>
  </si>
  <si>
    <t>OR-G LIQUEUR COCKTAIL- FRANCE 34 PR. 375 ML-DELETED</t>
  </si>
  <si>
    <t>B005293</t>
  </si>
  <si>
    <t>DEEP EDDY VODKA 80 PR. 375 ML-DELETED</t>
  </si>
  <si>
    <t>B005294</t>
  </si>
  <si>
    <t>DEEP EDDY SWEET TEA VODKA 70 PR. 375 ML-DELETED</t>
  </si>
  <si>
    <t>GORDON'S GIN 80 PR. 375 ML-DELETED</t>
  </si>
  <si>
    <t>HOODOO CHICORY LIQUEUR 40 PR. 375 ML</t>
  </si>
  <si>
    <t>B005344</t>
  </si>
  <si>
    <t>IVANABITCH LEMON VODKA- NETHERLANDS 80 PR. 375 ML-DELETED</t>
  </si>
  <si>
    <t>B005345</t>
  </si>
  <si>
    <t>IVANABITCH WHIPPED CREAM VODKA 80 PR. 375 ML-DELETED</t>
  </si>
  <si>
    <t>B005348</t>
  </si>
  <si>
    <t>BUFFALO TRACE WHITE DOG TRI PK 125 PR. 375 ML-DELETED</t>
  </si>
  <si>
    <t>B005349</t>
  </si>
  <si>
    <t>B005364</t>
  </si>
  <si>
    <t>IVANABITCH ORANGE VODKA 70 PR. 375 ML-DELETED</t>
  </si>
  <si>
    <t>B005366</t>
  </si>
  <si>
    <t>IVANABITCH VANILLA VODKA 70 PR. 375 ML-DELETED</t>
  </si>
  <si>
    <t>B005369</t>
  </si>
  <si>
    <t>B005372</t>
  </si>
  <si>
    <t>FAMILIA CAMARENA REPOSADO TEQUILA 80 PR. 375 ML-DELETED</t>
  </si>
  <si>
    <t>NELSON'S GREEN BRIER TENN WHITE WSKY 91 PR. 375 ML-DELETED</t>
  </si>
  <si>
    <t>067</t>
  </si>
  <si>
    <t>NELSONS GREENBRIER DISTILLERY</t>
  </si>
  <si>
    <t>B005398</t>
  </si>
  <si>
    <t>SMIRNOFF PASSION FRUIT VODKA 70 PR. 375 ML</t>
  </si>
  <si>
    <t>B005404</t>
  </si>
  <si>
    <t>CAMUS 'ELEGANCE' VS COGNAC 80 PR. 375 ML</t>
  </si>
  <si>
    <t>B005415</t>
  </si>
  <si>
    <t>CAMUS 'ELEGANCE' VSOP COGNAC 80 PR. 375 ML</t>
  </si>
  <si>
    <t>B005422</t>
  </si>
  <si>
    <t>DEVIL SPRINGS VODKA 151 PR. 375 ML-DELETED</t>
  </si>
  <si>
    <t>B005439</t>
  </si>
  <si>
    <t>DEEP EDDY RUBY RED VODKA 70 PR. 375 ML-DELETED</t>
  </si>
  <si>
    <t>B005442</t>
  </si>
  <si>
    <t>DEEP EDDY VARIETY PK(4 EA LIME LEMON RUBY RED) 70 PR-DELETED</t>
  </si>
  <si>
    <t>B005466</t>
  </si>
  <si>
    <t>JIM BEAM HARVEST COLLECTION TRITICALE BOURBON 90 PR. 375 ML</t>
  </si>
  <si>
    <t>B005468</t>
  </si>
  <si>
    <t>JIM BEAM HARVEST COLLECTION OAT 90 PR. 375 ML</t>
  </si>
  <si>
    <t>B005484</t>
  </si>
  <si>
    <t>JIM BEAM HARVEST COLLECTION BARLEY 90 PR. 375 ML</t>
  </si>
  <si>
    <t>B005487</t>
  </si>
  <si>
    <t>JIM BEAM HARVEST COLLECTION HIGH RYE 90 PR. 375 ML</t>
  </si>
  <si>
    <t>CRU RUM- WHITE WINE CASK 86 PR. 375 ML</t>
  </si>
  <si>
    <t>CRU RUM- TEQUILA BARREL 86 PR. 375 ML</t>
  </si>
  <si>
    <t>CRU RUM- RED WINE CASK 86 PR. 375 ML</t>
  </si>
  <si>
    <t>B005498</t>
  </si>
  <si>
    <t>TWISTED SHOTZ WINTER PARTY PACK 45 PR. 375 ML</t>
  </si>
  <si>
    <t>SEAGRAM'S PINEAPPLE TWISTED GIN 70 PR. 375 ML-Deleted</t>
  </si>
  <si>
    <t>B005523</t>
  </si>
  <si>
    <t>IVANABITCH CHERRY VODKA- HOLLAND 70 PR. 375 ML-DELETED</t>
  </si>
  <si>
    <t>B005524</t>
  </si>
  <si>
    <t>IVANABITCH DUTCH APPLE VODKA- HOLLAND 70 PR. 375 ML-DELETED</t>
  </si>
  <si>
    <t>B005534</t>
  </si>
  <si>
    <t>TRIANON VARITY PACK 80 PR. 375 -DELETED</t>
  </si>
  <si>
    <t>B005551</t>
  </si>
  <si>
    <t>RYAN'S CREAM LIQUEUR PET 34 PR. 375 M-DELETEDL</t>
  </si>
  <si>
    <t>B005559</t>
  </si>
  <si>
    <t>PENDLETON CANADIAN PET 80 PR. 375 ML-DELETED</t>
  </si>
  <si>
    <t>B005602</t>
  </si>
  <si>
    <t>NEW AMSTERDAM CITRON VODKA 70 PR. 375 ML-DELETED</t>
  </si>
  <si>
    <t>B005603</t>
  </si>
  <si>
    <t>NEW AMSTERDAM COCONUT VODKA 70 PT. 375 ML-DELETED</t>
  </si>
  <si>
    <t>B005637</t>
  </si>
  <si>
    <t>IVANABITCH BLACKBERRY VODKA 70 PR. 375 ML-DELETED</t>
  </si>
  <si>
    <t>IVANABITCH RED BERRY VODKA- NETHERLANDS 70 PR 375 ML-DELETED</t>
  </si>
  <si>
    <t>MILAGRO REPOSADO TEQUILA 80 PR. 375 ML</t>
  </si>
  <si>
    <t>THREE OLIVES VODKA- ENGLAND 80 PR. 375 ML-DELETED</t>
  </si>
  <si>
    <t>B005722</t>
  </si>
  <si>
    <t>CAPTAIN MORGAN'S PARROT BAY RUM 42 PR. 375 ML-DELETED</t>
  </si>
  <si>
    <t>B005747</t>
  </si>
  <si>
    <t>LEBLON RESERVA ESPECIAL CACHACA- BRAZIL 40 PR. 375 ML-DELETE</t>
  </si>
  <si>
    <t>B005753</t>
  </si>
  <si>
    <t>B005755</t>
  </si>
  <si>
    <t>WISER'S -(JP) SPICED CANADIAN WHISKY PET 86 PR. 375 ML</t>
  </si>
  <si>
    <t>EL JIMADOR SILVER TEQUILA 80 PR. 375 ML-DELETED</t>
  </si>
  <si>
    <t>PRAIRIE ORGANIC GIN 80 PR. 375 ML-DELETED</t>
  </si>
  <si>
    <t>CAPTAIN MORGAN WHITE RUM- P. RICO 80 PR. 375 ML-DELETED</t>
  </si>
  <si>
    <t>B005794</t>
  </si>
  <si>
    <t>SMIRNOFF POMEGRANATE VODKA 70 PR. 375 ML</t>
  </si>
  <si>
    <t>B005795</t>
  </si>
  <si>
    <t>SMIRNOFF AMARETTO VODKA 70 PR. 375 ML-DELETED</t>
  </si>
  <si>
    <t>B005796</t>
  </si>
  <si>
    <t>SMIRNOFF BLUEBERRY VODKA 70 PR. 375 ML-DELETED</t>
  </si>
  <si>
    <t>B005797</t>
  </si>
  <si>
    <t>SMIRNOFF CHERRY VODKA 70 PR. 375 ML-DELETED</t>
  </si>
  <si>
    <t>B005798</t>
  </si>
  <si>
    <t>SMIRNOFF COCONUT VODKA 70 PR. 375 ML</t>
  </si>
  <si>
    <t>B005799</t>
  </si>
  <si>
    <t>SMIRNOFF GRAPE VODKA PET 70 PR. 375 ML</t>
  </si>
  <si>
    <t>B005800</t>
  </si>
  <si>
    <t>SMIRNOFF LIME VODKA  PET 70 PR. 375 ML</t>
  </si>
  <si>
    <t>B005801</t>
  </si>
  <si>
    <t>SMIRNOFF MANGO VODKA 70 PR. 375 ML</t>
  </si>
  <si>
    <t>B005802</t>
  </si>
  <si>
    <t>SMIRNOFF PEACH VODKA 70 PR. 375 ML-DELETED</t>
  </si>
  <si>
    <t>B005803</t>
  </si>
  <si>
    <t>SMIRNOFF PINEAPPLE VODKA 70 PR. 375 ML-DELETED</t>
  </si>
  <si>
    <t>SEAGRAM'S PEACH VODKA 70 PR. 375 ML-DELETED</t>
  </si>
  <si>
    <t>BUSHMILLS IRISH WHISKEY 80 PR. 375 ML-DELETED</t>
  </si>
  <si>
    <t>B005828</t>
  </si>
  <si>
    <t>JACK DANIEL'S TRIO VARIETY PACK 73 PR. 375 ML</t>
  </si>
  <si>
    <t>B005830</t>
  </si>
  <si>
    <t>JACK DANIEL'S BLACK/FIRE COMBO PACK 75 PR. 375 ML</t>
  </si>
  <si>
    <t>B005831</t>
  </si>
  <si>
    <t>JACK DANIEL'S BLACK/HONEY COMBO PACK 75 PR. 375 ML</t>
  </si>
  <si>
    <t>B005832</t>
  </si>
  <si>
    <t>NEW AMSTERDAM ORANGE VODKA 70 PR. 375 ML-DELETED</t>
  </si>
  <si>
    <t>TULLAMORE DEW IRISH WHISKEY 80 PR. 375 ML-DELETED</t>
  </si>
  <si>
    <t>B005871</t>
  </si>
  <si>
    <t>AFTERSHOCK LIQEUR 80 PR. 375 ML-DELETED</t>
  </si>
  <si>
    <t>B005893</t>
  </si>
  <si>
    <t>DEEP EDDY CRANBERRY VODKA 70 PR. 375 ML-DELETED</t>
  </si>
  <si>
    <t>B005895</t>
  </si>
  <si>
    <t>TAAKA PEACH VODKA 60 PR. 375 ML-DELETED</t>
  </si>
  <si>
    <t>B005896</t>
  </si>
  <si>
    <t>TAAKA RED BERRY VODKA 60 PR. 375 ML-DELETED</t>
  </si>
  <si>
    <t>B005897</t>
  </si>
  <si>
    <t>TAAKA WHIPPED CREAM VODKA 60 PR. 375 ML-DELETED</t>
  </si>
  <si>
    <t>TAAKA PINK LEMONADE VODKA 60 PR. 375 ML-DELETED</t>
  </si>
  <si>
    <t>B005899</t>
  </si>
  <si>
    <t>TAAKA FRUIT PUNCH VODKA 60 PR. 375 ML-DELETED</t>
  </si>
  <si>
    <t>B005928</t>
  </si>
  <si>
    <t>NEW AMSTERDAM 100 PR. VODKA 100 PR. 375 ML-DELETED</t>
  </si>
  <si>
    <t>MONKEY 47 GIN- GERMANY 94 PR. 375 ML</t>
  </si>
  <si>
    <t>B005956</t>
  </si>
  <si>
    <t>RED EYE LOUIE'S VODQUILA 80 PR. 375 ML-DELETED</t>
  </si>
  <si>
    <t>B005960</t>
  </si>
  <si>
    <t>DULCE VIDA ORGANIC BLANCO TEQUILA 100 PR. 375 ML-DELETED</t>
  </si>
  <si>
    <t>B005961</t>
  </si>
  <si>
    <t>DULCE VIDA ORGANIC REPOSADO TEQUILA 100 PR. 375 ML-DELETED</t>
  </si>
  <si>
    <t>B005962</t>
  </si>
  <si>
    <t>DULCE VIDA ORGANIC ANEJO TEQUILA 100 PR. 375 ML-DELETED</t>
  </si>
  <si>
    <t>B005964</t>
  </si>
  <si>
    <t>PATRON XO CAFE INCENDIO LIQUEUR- MEXICO 70 PR. 375 ML</t>
  </si>
  <si>
    <t>CANADIAN MIST/EARLY TIMES COMBO PACK 80 PR. 375 ML-DELETED</t>
  </si>
  <si>
    <t>B005973</t>
  </si>
  <si>
    <t>JACK DANIEL'S COMBO PACK 80 PR. 375 ML</t>
  </si>
  <si>
    <t>B005978</t>
  </si>
  <si>
    <t>BLUE ICE "G" BLUE REASPBERRY VODKA 80 PR. 375 ML</t>
  </si>
  <si>
    <t>JOHN'S ALABAMA SINGLE MALT BOURBON 86 PR. 375 ML-DELETED</t>
  </si>
  <si>
    <t>B005997</t>
  </si>
  <si>
    <t>BLUE ICE "G" ISLAND COCONUT VODKA 80 PR. 375 ML</t>
  </si>
  <si>
    <t>B005998</t>
  </si>
  <si>
    <t>BLUE ICE "G" VODKA 80 PR. 375 ML-DELETED</t>
  </si>
  <si>
    <t>B005999</t>
  </si>
  <si>
    <t>BLUE ICE "G" SWEET PEACH VODKA 80 PR. 375 ML</t>
  </si>
  <si>
    <t>B006000</t>
  </si>
  <si>
    <t>BLACK FLY VODKA GRAPEFRUIT 14 PR. 375 ML</t>
  </si>
  <si>
    <t>B006009</t>
  </si>
  <si>
    <t>BLACK FLY LONF ISLAND ICE TEA 14 PR. 375 ML</t>
  </si>
  <si>
    <t>B006011</t>
  </si>
  <si>
    <t>TEQUILA ROSE LIQUEUR 30 PR. 375 ML</t>
  </si>
  <si>
    <t>B006017</t>
  </si>
  <si>
    <t>TOOTERS RED HOT INK 30 PR. 375 ML</t>
  </si>
  <si>
    <t>B006019</t>
  </si>
  <si>
    <t>JACK DANIELS VARIETY PACK 80 PR. 375 ML</t>
  </si>
  <si>
    <t>B006021</t>
  </si>
  <si>
    <t>BELVEDERE PURE- POLAND 80 PR. 375 ML</t>
  </si>
  <si>
    <t>B006022</t>
  </si>
  <si>
    <t>BLACK FLY RUM PUNCH 14 PR. 375 ML</t>
  </si>
  <si>
    <t>B006031</t>
  </si>
  <si>
    <t>B006033</t>
  </si>
  <si>
    <t>BLACK FLY VODKA CRANBERRY 14 PR. 375 ML</t>
  </si>
  <si>
    <t>B006035</t>
  </si>
  <si>
    <t>LORD CALVERT CANADIAN WHISKY 80 PR. 375 ML</t>
  </si>
  <si>
    <t>B006039</t>
  </si>
  <si>
    <t>NEW AMSTERDAM COMBO PACK 80 PR. 375 ML</t>
  </si>
  <si>
    <t>B006047</t>
  </si>
  <si>
    <t>RUMCHATA LIQUEUR 27 PR. 375 ML</t>
  </si>
  <si>
    <t>B006062</t>
  </si>
  <si>
    <t>JAGERMEISTER LIQUEUR- GERMANY 70 PR. 375 ML</t>
  </si>
  <si>
    <t>B006072</t>
  </si>
  <si>
    <t>NEW AMSTERDAM VODKA RAINBOW PACK 80 PR. 375 ML</t>
  </si>
  <si>
    <t>B006073</t>
  </si>
  <si>
    <t>E &amp; J FLAVORED VARIETY PACK  80 PR. 375 ML</t>
  </si>
  <si>
    <t>B006077</t>
  </si>
  <si>
    <t>B006090</t>
  </si>
  <si>
    <t>PENDLETON CANADIAN WHISKY 80 PR. 10 YR. 375 ML</t>
  </si>
  <si>
    <t>B006103</t>
  </si>
  <si>
    <t>TOOTERS ULTIMATE APPLE-TINI 30 PR. 375 ML</t>
  </si>
  <si>
    <t>B006109</t>
  </si>
  <si>
    <t>TOOTERS 6 FLAVOR RAINBOW PACK 30 PR. 375 ML</t>
  </si>
  <si>
    <t>B006110</t>
  </si>
  <si>
    <t>TOOTERS BLU-DACIOUS KAMIKAZI 30 PR. 375 ML</t>
  </si>
  <si>
    <t>B006114</t>
  </si>
  <si>
    <t>B006115</t>
  </si>
  <si>
    <t>BACARDI SUPERIOR PACK 80 PR. 375 ML</t>
  </si>
  <si>
    <t>B006125</t>
  </si>
  <si>
    <t>DISARONNO AMARETTO LIQUEUR- ITALY 56 PR. 375 ML</t>
  </si>
  <si>
    <t>B006134</t>
  </si>
  <si>
    <t>DEEP EDDY RAINBOW PACK 70 PR. 375 ML</t>
  </si>
  <si>
    <t>B006135</t>
  </si>
  <si>
    <t>B006138</t>
  </si>
  <si>
    <t>LA COLLECTION BLUE TIGER VODKA- POLAND 80 PR. 375 ML</t>
  </si>
  <si>
    <t>B006144</t>
  </si>
  <si>
    <t>CANANDIAN MIST 80 PR. 375 ML</t>
  </si>
  <si>
    <t>B006146</t>
  </si>
  <si>
    <t>IVANABITCH APPLE VODKA- NETHERLANDS 70 PR. 375 ML</t>
  </si>
  <si>
    <t>B006147</t>
  </si>
  <si>
    <t>TOOTERS MANGO SMASH 30 PR. 375 ML</t>
  </si>
  <si>
    <t>B006159</t>
  </si>
  <si>
    <t>CLYDE MAY'S BOURBON 85 PR. 375 ML</t>
  </si>
  <si>
    <t>B006176</t>
  </si>
  <si>
    <t>BLACK FLY TEQUILA MARGARITA 14 PR. 375 ML</t>
  </si>
  <si>
    <t>B006179</t>
  </si>
  <si>
    <t>B006195</t>
  </si>
  <si>
    <t>MIDNIGHT MOON APPLE/BLUEBERRY COMBO PACK 70 PR. 375 ML</t>
  </si>
  <si>
    <t>B006198</t>
  </si>
  <si>
    <t>B006201</t>
  </si>
  <si>
    <t>B006215</t>
  </si>
  <si>
    <t>DEEP EDDY VODKA 80 PR. 375 ML</t>
  </si>
  <si>
    <t>B006221</t>
  </si>
  <si>
    <t>MONTEZUMA GOLD TEQUILA 80 PR. 375 ML</t>
  </si>
  <si>
    <t>PLATINUM 7X VODKA PET 80 PR. 375 ML</t>
  </si>
  <si>
    <t>B006230</t>
  </si>
  <si>
    <t>JOSE CUERVO SILVER 80 PR. 375 ML</t>
  </si>
  <si>
    <t>B006235</t>
  </si>
  <si>
    <t>STOLICHNAYA- LATVIA 80 PR. 375 ML</t>
  </si>
  <si>
    <t>B006239</t>
  </si>
  <si>
    <t>LA COLLECTION KOI FISH &amp; PEGASUS 80 PR. 375 ML</t>
  </si>
  <si>
    <t>B006246</t>
  </si>
  <si>
    <t>HPNOTIQ LIQUEUR 34 PR. 375 ML</t>
  </si>
  <si>
    <t>B006270</t>
  </si>
  <si>
    <t>B006273</t>
  </si>
  <si>
    <t>GRAN PLATINUM 80 PR. 375 ML</t>
  </si>
  <si>
    <t>B006285</t>
  </si>
  <si>
    <t>DEEP EDDY HOT PACK 70 PR. 375 ML</t>
  </si>
  <si>
    <t>B006288</t>
  </si>
  <si>
    <t>PAUL MASSON COMBO PACK 54 PR. 375 ML</t>
  </si>
  <si>
    <t>B006291</t>
  </si>
  <si>
    <t>065</t>
  </si>
  <si>
    <t>SAVVY DISTILLERS LP DBA</t>
  </si>
  <si>
    <t>FAMILIA CAMARENA COMBO PACK 80 PR. 375 ML</t>
  </si>
  <si>
    <t>B006295</t>
  </si>
  <si>
    <t>TWISTED SHOTZ TRADIONAL PARTY PACK 40 PR. 375 ML</t>
  </si>
  <si>
    <t>B006296</t>
  </si>
  <si>
    <t>B006304</t>
  </si>
  <si>
    <t>DEWAR'S WHITE LABLE SCOTCH 80 PR. 375 ML</t>
  </si>
  <si>
    <t>B006305</t>
  </si>
  <si>
    <t>B006306</t>
  </si>
  <si>
    <t>ON THE ROCKS KNOB CREEK OLD FSHN RTD COCKTAIL 70 PR. 375 ML</t>
  </si>
  <si>
    <t>B007021</t>
  </si>
  <si>
    <t>ON THE ROCKS CRUZAN MAI TAI RTD 40 PR. 375 ML</t>
  </si>
  <si>
    <t>b007061</t>
  </si>
  <si>
    <t>BOURBON LEGENDS GIFT SET 88PR 375ML</t>
  </si>
  <si>
    <t>B007081</t>
  </si>
  <si>
    <t>CIROC BLACK RASPBERRY VODKA 70 PR.</t>
  </si>
  <si>
    <t>CROWN ROYAL PEACH 70PR 375ML</t>
  </si>
  <si>
    <t>B007116</t>
  </si>
  <si>
    <t>CIROC SUMMER WATERMELON VODKA- FRANCE 70 PR. 375 ML</t>
  </si>
  <si>
    <t>B007119</t>
  </si>
  <si>
    <t>HPNOTIQ THROWBACK- FRANCE 34 PR.</t>
  </si>
  <si>
    <t>PROPER NO. TWELVE IRISH WHISKEY 80 PR. 375 ML</t>
  </si>
  <si>
    <t>B007156</t>
  </si>
  <si>
    <t>MAKER'S MARK COMBO PACK 92 PR. 375 ML</t>
  </si>
  <si>
    <t>JAGERMEISTER COOL PACK 70 PR. 375 ML.</t>
  </si>
  <si>
    <t>CASAMIGOS ANEJO TEQUILA 80PR 375ML</t>
  </si>
  <si>
    <t>B007164</t>
  </si>
  <si>
    <t>PATRON CITRONGE PINEAPPLE- MEXICO 70 PR. 375 ML-DELISTED</t>
  </si>
  <si>
    <t>JACK DANIEL'S TENNEESSEE APPLE PET 70 PR. 375 ML</t>
  </si>
  <si>
    <t>OLD FORESTER 1910 WHISKEY ROW BOURBON 93PR 375ML</t>
  </si>
  <si>
    <t>SKREWBALL PEANUT BUTTER WHISKEY 70 PR. 375 ML</t>
  </si>
  <si>
    <t>BUMBU RUM XO- PANAMA 70 PR. 375 ML</t>
  </si>
  <si>
    <t>B007280</t>
  </si>
  <si>
    <t>LIMESTONE BRANCH DOST. PERSONAL SELECT BOURBON 95 PR. 375 ML</t>
  </si>
  <si>
    <t>NEW AMSTERDAM PINK WHITNEY (PK LEMONADE) VODKA 60 PR. 375 ML</t>
  </si>
  <si>
    <t>JACK DANIELS THREE PACK 106 PR. 375 ML</t>
  </si>
  <si>
    <t>B007308</t>
  </si>
  <si>
    <t>JACK DANIEL'S TRIO SET 85 PR. 375 ML</t>
  </si>
  <si>
    <t>REVANCHE COGNAC- FRANCE  80 375ML</t>
  </si>
  <si>
    <t>B007354</t>
  </si>
  <si>
    <t>JACK DANIEL'S TWIN PACK (1 BLK &amp; 1 APPLE) 75 PR. 375 ML</t>
  </si>
  <si>
    <t>UNCLE NEAREST 1884 SMALL BATCH WHISKEY 93PR 375ML</t>
  </si>
  <si>
    <t>JIM BEAM WHITE &amp; BLACK PACK 83 PR. 375 ML</t>
  </si>
  <si>
    <t>TEREMANA BLANCO TEQUILA 80 PR. 375 ML</t>
  </si>
  <si>
    <t>B007431</t>
  </si>
  <si>
    <t>99 STRAWBERRIES SCHNAPPS 375ML</t>
  </si>
  <si>
    <t>B007432</t>
  </si>
  <si>
    <t>99 GRAPES SCHNAPPS 375ML</t>
  </si>
  <si>
    <t>WHISTLEPIG STRAIGHT RYE WHISKEY 100PR 375ML</t>
  </si>
  <si>
    <t>MAKER'S MARK PRIVATE SELECT TRI-PACK 109 PR. 375 ML</t>
  </si>
  <si>
    <t>B007499</t>
  </si>
  <si>
    <t>WHISTLEPIG RYE WHISKEY BARREL AGED SET 100 PR. 375 ML</t>
  </si>
  <si>
    <t>B007528</t>
  </si>
  <si>
    <t>BOURBON COUNTY MIXED PACK (BH/JBB &amp; KC) 88 PR. 375 ML</t>
  </si>
  <si>
    <t>B007535</t>
  </si>
  <si>
    <t>FOUR ROSES SMALL BATCH SELECT BOURBON 104PR 375ML</t>
  </si>
  <si>
    <t>MILAGRO REPOSADO TEQUILA 80PR 375ML</t>
  </si>
  <si>
    <t>B007615</t>
  </si>
  <si>
    <t>SCOTTISH SGL MALT WHISKY EXPEDITION PK 91 PR. 100 ML</t>
  </si>
  <si>
    <t>EMPRESS 1908 GIN 85PR 375ML</t>
  </si>
  <si>
    <t>B007641</t>
  </si>
  <si>
    <t>BOMBAY SAPPHIRE SET 84 PR. 375 ML</t>
  </si>
  <si>
    <t>OLD FORESTER WHISKY ROW TASTING SET (1 EA. 1897 1910 1920) 1</t>
  </si>
  <si>
    <t>TEREMANA REPOSADO TEQUILA 80PR 375ML</t>
  </si>
  <si>
    <t>B007670</t>
  </si>
  <si>
    <t>99 PINEAPPLE LIQUEUR 375ML</t>
  </si>
  <si>
    <t>1800 VARIETY PACK VAP 80 PR. 375 ML</t>
  </si>
  <si>
    <t>JAMESON ORANGE IRISH WHISKEY 60PR 375ML</t>
  </si>
  <si>
    <t>B007740</t>
  </si>
  <si>
    <t>BUSHMILLS IRISH WHISKEY PACK (REG. RED BUSH &amp; BLK BUSH) 80 P</t>
  </si>
  <si>
    <t>ON THE ROCKS BASIL HAYDEN DK RYE MANHATTAN RTD 65 PR. 375 ML</t>
  </si>
  <si>
    <t>ON THE ROCKS EFFEN COSMOPOLITAN RTD 40 PR. 375 ML</t>
  </si>
  <si>
    <t>ON THE ROCKS CRUZAN CLASSIC DAIQUIRI RTD 40 PR. 375 ML</t>
  </si>
  <si>
    <t>B007748</t>
  </si>
  <si>
    <t>ON THE ROCKS TRES GENERACIONES JALAPENO PINEAPPLE MARGARITA</t>
  </si>
  <si>
    <t>ON THE ROCKS HORNITOS MARGARITA RTD 40 PR. 375 ML</t>
  </si>
  <si>
    <t>B007779</t>
  </si>
  <si>
    <t>EL MAYOR REPOSADO TEQUILA 80PR 375ML</t>
  </si>
  <si>
    <t>ADICTIVO ANEJO 100% AGAVE TEQUILA 80PR 375ML</t>
  </si>
  <si>
    <t>PLATINUM 10X VODKA 80 375ML</t>
  </si>
  <si>
    <t>GRAN CORAMINO CRISTALINO TEQUILA 80PR 375ML</t>
  </si>
  <si>
    <t>KOMOS ANEJO CRISTALINO TEQUILA 80PR 375ML</t>
  </si>
  <si>
    <t>B007875</t>
  </si>
  <si>
    <t>PRAILINE COMBO PACK 36 PR. 375 ML</t>
  </si>
  <si>
    <t>OLD FORESTER 4PK 1870/1897/1910/1920 99.5PR 375ML</t>
  </si>
  <si>
    <t>DELEON REPOSADO TEQUILA 80PR 375ML</t>
  </si>
  <si>
    <t>BULLEIT MANHATTAN COCKTAIL 75PR 375ML</t>
  </si>
  <si>
    <t>BULLEIT OLD FASHION COCKTAIL 75PR 375ML</t>
  </si>
  <si>
    <t>ABSOLUT MANDRIN VODKA- SWEDEN 80 PR. 375 ML - CLOSEOUT</t>
  </si>
  <si>
    <t>B008833</t>
  </si>
  <si>
    <t>JACK DANIEL'S TRIO PACK 88 PR.</t>
  </si>
  <si>
    <t>B008846</t>
  </si>
  <si>
    <t>HERRADURA FAMILY OF BRANDS (SILVER REPO ANEJO ULT.) 80 PR. 3</t>
  </si>
  <si>
    <t>B008937</t>
  </si>
  <si>
    <t>MAKER'S MARK TRIO PACK 110 PR. 375 ML</t>
  </si>
  <si>
    <t>BUSHMILLS BLACK IRISH WHISKEY 80 PR. 375 ML-DELETED</t>
  </si>
  <si>
    <t>HARTLEY VSOP BRANDY- ITALY 80PR. 375 ML-DELETED</t>
  </si>
  <si>
    <t>B009025</t>
  </si>
  <si>
    <t>HARTLEY VSOP PEACH BRANDY- ITALY 54 PR. 375 ML-DELETED</t>
  </si>
  <si>
    <t>B009039</t>
  </si>
  <si>
    <t>SALIGNAC COGNAC 80 PR. 375 ML</t>
  </si>
  <si>
    <t>B009050</t>
  </si>
  <si>
    <t>HENNESSY MASTER BLENDER #1 COGNAC 86 PR. 375 ML</t>
  </si>
  <si>
    <t>B009141</t>
  </si>
  <si>
    <t>RE:FIND LIMONCELLO LIQUEUR 80 PR. 375 ML-DELETED</t>
  </si>
  <si>
    <t>B009146</t>
  </si>
  <si>
    <t>JACK DANIEL'S TENN HONEY/FIRE COMBO PK 70 PR. 375 ML-DELETED</t>
  </si>
  <si>
    <t>GALLIANO L'APERITIVO LIQUEUR- ITALY 48 PR. 375 ML</t>
  </si>
  <si>
    <t>B009254</t>
  </si>
  <si>
    <t>KHORTYTSA VODKA- UKRAINE 80 PR. 375 ML-DELETED</t>
  </si>
  <si>
    <t>B009268</t>
  </si>
  <si>
    <t>LORD CALVERT CANADIAN WHISKY 80 PR. 375 ML-DELETED</t>
  </si>
  <si>
    <t>B009359</t>
  </si>
  <si>
    <t>DIXIE DEW CORN WHISKEY 100 PR. 375 ML</t>
  </si>
  <si>
    <t>BUSHMILLS RED BUSH IRISH WHISKEY 80 PR. 375 ML-DELETED</t>
  </si>
  <si>
    <t>B009435</t>
  </si>
  <si>
    <t>BITTERMENS NEW ORLEANS COFFEE LIQUEUR 48 PR.-DELETED</t>
  </si>
  <si>
    <t>B009446</t>
  </si>
  <si>
    <t>BITTERMENS CITRON SAUVAGE LIQUEUR 32 PR.-DELETED</t>
  </si>
  <si>
    <t>B009603</t>
  </si>
  <si>
    <t>EFFEN TRIO PK (1 EA: REG/RASPBERRY &amp; CUCUMBER) -DELETED</t>
  </si>
  <si>
    <t>B009604</t>
  </si>
  <si>
    <t>CLEAR CREEK DOUGLAS FIR BRANDY 95 PR.-DELETED</t>
  </si>
  <si>
    <t>WB SAFFELL BOURBON WHISKEY 107 PR.</t>
  </si>
  <si>
    <t>BOND &amp; LILLARD BOURBON WHISKEY 100 PR.</t>
  </si>
  <si>
    <t>B009615</t>
  </si>
  <si>
    <t>CLEAR CREEK PEAR BRANDY 80 PR.</t>
  </si>
  <si>
    <t>B009750</t>
  </si>
  <si>
    <t>SEAGRAMS VO CANADIAN WHISKEY PET 80 PR. 6 YR. 375 ML</t>
  </si>
  <si>
    <t>JACK DANIEL'S TENNESSEE APPLE 70 PR. 375 ML</t>
  </si>
  <si>
    <t>B009758</t>
  </si>
  <si>
    <t>SMIRNOFF STRAWBERRY VODKA PET 70 PR. 375 ML-DELETED</t>
  </si>
  <si>
    <t>B009779</t>
  </si>
  <si>
    <t>CLEAR CREEL CHERRY BRANDY 80 PR. 375 ML-DELETED</t>
  </si>
  <si>
    <t>CLEAR CREEK RASPBERRY BRANDY 80 PR. 375 ML-DELETED</t>
  </si>
  <si>
    <t>B009781</t>
  </si>
  <si>
    <t>CLEAR CREEK CASSIS LIQUEUR 38 PR. 375 ML-DELETED</t>
  </si>
  <si>
    <t>B009782</t>
  </si>
  <si>
    <t>CLEAR CREEK RASPBERRY LIQUEUR 41 PR. 375 ML-DELETED</t>
  </si>
  <si>
    <t>RED STAG BLACK CHERRY WHISKEY 70 PR. 375 ML</t>
  </si>
  <si>
    <t>B009914</t>
  </si>
  <si>
    <t>OHEMGEE PORTABLE PINEAPPLE/COCONUT COCKTAIL RTD 7 PR. 375 M</t>
  </si>
  <si>
    <t>B009923</t>
  </si>
  <si>
    <t>YELLA HOUND PREMIUM VODKA 80 PR.</t>
  </si>
  <si>
    <t>B009924</t>
  </si>
  <si>
    <t>YELLOW HOUND YELLA WHISKEY 80 PR.</t>
  </si>
  <si>
    <t>B009925</t>
  </si>
  <si>
    <t>YELLOW HOUND WHITE RECIPE CORN WHISKEY 80 PR. 375 ML</t>
  </si>
  <si>
    <t>B009926</t>
  </si>
  <si>
    <t>OHEMGEE PORTABLE BLK CHERRY COCKTAIL RTD 7 PR. 375 ML</t>
  </si>
  <si>
    <t>B009952</t>
  </si>
  <si>
    <t>B009954</t>
  </si>
  <si>
    <t>YELLA HOUND PREMIUM VODKA 100 PR.</t>
  </si>
  <si>
    <t>B009959</t>
  </si>
  <si>
    <t>B009968</t>
  </si>
  <si>
    <t>YELLOWHAMMER GEMINI-BARREL SELECT BOURBON 90 PR. 375 ML</t>
  </si>
  <si>
    <t>B009989</t>
  </si>
  <si>
    <t>YELLOWHAMMER VODKA 80 PR. 375 ML</t>
  </si>
  <si>
    <t>B009990</t>
  </si>
  <si>
    <t>YELLOWHAMMER GIN 80 PR. 375 ML</t>
  </si>
  <si>
    <t>B009991</t>
  </si>
  <si>
    <t>YELLOWHAMMER RUM 80 PR. 375 ML</t>
  </si>
  <si>
    <t>B009992</t>
  </si>
  <si>
    <t>SPIRIT TWO REDISTILLED GIN 90 PR. 375 ML</t>
  </si>
  <si>
    <t>B009993</t>
  </si>
  <si>
    <t>SPIRIT THREE VODKA 80 PR. 375 ML</t>
  </si>
  <si>
    <t>B009994</t>
  </si>
  <si>
    <t>SPIRIT ONE PEATED MALT WHISKEY 86 PR. 375 ML</t>
  </si>
  <si>
    <t>OHEMGEE LEMON LIME PORTABLE COCKTAIL RTD 14 PR. 375 ML</t>
  </si>
  <si>
    <t>WHEATLEY VODKA 82 PR. 375 ML</t>
  </si>
  <si>
    <t>B010324</t>
  </si>
  <si>
    <t>LIMESTONE BRANCH PVT SLCT SGL BARREL MALTED RYE 94 PR. 375</t>
  </si>
  <si>
    <t>ROAMING MAN B. I. B. RYE WHISKEY 100 PR. 375 ML</t>
  </si>
  <si>
    <t>B010579</t>
  </si>
  <si>
    <t>OLD NATCHEZ TRACE TENNESSEE WHITE WHISKEY 90PR 375ML</t>
  </si>
  <si>
    <t>BUFFALO TRACE DISTILLERY PROHIBITION COLLECTION 107.88PR 375</t>
  </si>
  <si>
    <t>WHISTLEPIG WHISKEY SAMPLE PACK 375ML</t>
  </si>
  <si>
    <t>BUFFALO TRACE DISTILLERY PROHIBITION COLLECTION EDITION #2</t>
  </si>
  <si>
    <t>B030032</t>
  </si>
  <si>
    <t>PURVEYOR'S SERIES DOUBLE WOOD RYE BARREL STRENGTH 116P 375ML</t>
  </si>
  <si>
    <t>B030033</t>
  </si>
  <si>
    <t>JOHN EMERALD BARREL SRENGTH RUM 116PR 375ML</t>
  </si>
  <si>
    <t>PURVEYOR'S SERIES DOUBLE OAK BOUR. BARR. STRENGTH 116PR375ML</t>
  </si>
  <si>
    <t>B030083</t>
  </si>
  <si>
    <t>FAIR KUMQUAT LIQUEUR 44PR 375ML</t>
  </si>
  <si>
    <t>B030086</t>
  </si>
  <si>
    <t>FAIR CAFE COFFEE LIQUEUR 44PR 375ML</t>
  </si>
  <si>
    <t>B030117</t>
  </si>
  <si>
    <t>SANTO PECADO JOVEN BACANORA 90PR 375ML</t>
  </si>
  <si>
    <t>CLEAR CREEK GRAPPA MUSCAT 80PR 375ML</t>
  </si>
  <si>
    <t>CLEAR CREEK PEAR BRANDY 80PR 375ML</t>
  </si>
  <si>
    <t>B030213</t>
  </si>
  <si>
    <t>CLEAR CREEK BLUE PLUM BRANDY 80PR 375ML</t>
  </si>
  <si>
    <t>CLEAR CREEK RESERVE APPLE BRANDY 8YR 80PR 375ML</t>
  </si>
  <si>
    <t>CLEAR CREEK APPLE BRANDY 2YR 80PR 375ML</t>
  </si>
  <si>
    <t>CLEAR CREEK CHERRY LIQUEUR 38.02PR 375ML</t>
  </si>
  <si>
    <t>B030218</t>
  </si>
  <si>
    <t>CLEAR CREEK LOGANBERRYY LIQUEUR 36.18PR 375ML</t>
  </si>
  <si>
    <t>CLEAR CREEK CRANBERRY LIQUEUR 39.12PR 375ML</t>
  </si>
  <si>
    <t>CLEAR CREEK MARIONBERRY LIQUEUR 38.38PR 375ML</t>
  </si>
  <si>
    <t>CLEAR CREEK PEAR LIQUEUR 46.2PR 375ML</t>
  </si>
  <si>
    <t>THE BOTANIST GIN 92PR 375ML</t>
  </si>
  <si>
    <t>B030463</t>
  </si>
  <si>
    <t>LUCID ABSINTHE LIQUEUR 124PR 375ML</t>
  </si>
  <si>
    <t>ETTER RASPBERRY EAU-DE-VIE 82PR 375ML</t>
  </si>
  <si>
    <t>ETTER KIRSCH AOP ZUG EAU-DE-VIE 82PR 375ML</t>
  </si>
  <si>
    <t>CLEAR CREEK CASSIS LIQUEUR 77PR 375ML</t>
  </si>
  <si>
    <t>CLEAR CREEK CHERRY BRANDY 80PR 375ML</t>
  </si>
  <si>
    <t>CLEAR CREEK RASPBERRY LIQUEUR 82PR 375ML</t>
  </si>
  <si>
    <t>CLEAR CREEK DOUGLAS FIR BRANDY 95.46PR 375ML</t>
  </si>
  <si>
    <t>OLE SMOKY PEACH WHISKEY 60PR 375ML</t>
  </si>
  <si>
    <t>OLE SMOKY PEANUT BUTTER WHISKEY 60PR 375ML</t>
  </si>
  <si>
    <t>OLE SMOKY SALTY CARAMEL WHISKEY 60PR 375ML</t>
  </si>
  <si>
    <t>OLE SMOKY SALTY WATERMELON WHISKEY 60PR 375ML</t>
  </si>
  <si>
    <t>OLE SMOKY MANGO HABANERO WHISKEY 70PR 375ML</t>
  </si>
  <si>
    <t>B030742</t>
  </si>
  <si>
    <t>SAERO ZERO SUGAR SOJU 9PR 375ML</t>
  </si>
  <si>
    <t>CHARBAY NOSTALGIE BLACK WALNUT LIQUEUR 60PR 375ML</t>
  </si>
  <si>
    <t>B030804</t>
  </si>
  <si>
    <t>BROKEN SHED VODKA 80PR 375ML</t>
  </si>
  <si>
    <t>BENCHMARK BOURBON 80PR 375ML</t>
  </si>
  <si>
    <t>B030915</t>
  </si>
  <si>
    <t>ON THE ROCKS ESPRESSO TEQUILA COCKTAIL 40PR 375ML</t>
  </si>
  <si>
    <t>OLE SMOKY BLACKBERRY WHISKEY 60PR 375ML</t>
  </si>
  <si>
    <t>YELLOWSTONE SELECT 93PR 375ML</t>
  </si>
  <si>
    <t>EXOTICO REPOSADO 100% AGAVE TEQUILA 80PR 375ML</t>
  </si>
  <si>
    <t>EXOTICO BLANCO 100% AGAVE TEQUILA 80PR 375ML</t>
  </si>
  <si>
    <t>LA GRITONA REPOSADO TEQUILA 80PR 375ML</t>
  </si>
  <si>
    <t>GRAN GALA VS COGNAC 80PR 375ML</t>
  </si>
  <si>
    <t>SVEDKA 100 VODKA 100PR 375ML</t>
  </si>
  <si>
    <t>FAMILIA CAMARENA REPOSADO TEQUILA 80PR 375ML</t>
  </si>
  <si>
    <t>VERY OLDE ST. NICK SAINTHOOD BOURBON 1BTL 375ML</t>
  </si>
  <si>
    <t>B031167</t>
  </si>
  <si>
    <t>VERY OLDE ST. NICK SAINTHOOD BOURBON 6BTL 375ML</t>
  </si>
  <si>
    <t>KBUG 13 CORN CANE MOONSHINE 90PR 375ML</t>
  </si>
  <si>
    <t>403</t>
  </si>
  <si>
    <t>K BUG 13 DISTILLING COMPANY</t>
  </si>
  <si>
    <t>KBUG 13 CORN WHEAT MOONSHINE 90PR 375ML</t>
  </si>
  <si>
    <t>KBUG 13 PEACH MOONSHINE 70PR 375ML</t>
  </si>
  <si>
    <t>KBUG 13 GREEN APPLE MOONSHINE 70PR 375ML</t>
  </si>
  <si>
    <t>KBUG 13 BLUEBERRY MOONSHINE 70PR 375ML</t>
  </si>
  <si>
    <t>ESTACA MEZCAL BLANCO TEQUILA 80PR 375ML</t>
  </si>
  <si>
    <t>B031279</t>
  </si>
  <si>
    <t>MILAGRO ANEJO TEQUILA 80PR 375ML</t>
  </si>
  <si>
    <t>B031280</t>
  </si>
  <si>
    <t>TULLAMORE DEW IRISH WHISKEY 80PR 375ML</t>
  </si>
  <si>
    <t>B031314</t>
  </si>
  <si>
    <t>LAIRD'S APPLE BRANDY OLD FASHIONED COCKTAIL 80PR 375ML</t>
  </si>
  <si>
    <t>ON THE ROCKS MIDORI SOUR 40PR 375ML</t>
  </si>
  <si>
    <t>ON THE ROCKS ESPRESSO MARTINI 40PR 375ML</t>
  </si>
  <si>
    <t>MI CAMPO COCKTAILS SPICY JALAPENO 45.6 375ML</t>
  </si>
  <si>
    <t>MI CAMPO COCKTAILS MANGO MULE 35.20 375ML</t>
  </si>
  <si>
    <t>ADICTIVO REPOSADO DOBLE TEQUILA 80PR 375ML</t>
  </si>
  <si>
    <t>RABBIT HOLE CAVEHILL &amp; HEIGOLD TWIN PACK BOURBON 95PR 375ML</t>
  </si>
  <si>
    <t>ANGEL'S ENVY BOURBON DUO PACK 86.6PR 375ML</t>
  </si>
  <si>
    <t>ON THE ROCKS STRAWBERRY DAIQUIRI 40PR 375ML</t>
  </si>
  <si>
    <t>KETEL ONE COSMOPOLITAN COCKTAIL 36PR 375ML</t>
  </si>
  <si>
    <t>KETEL ONE ESPRESSO MARTINI COCTAIL 40PR 375ML</t>
  </si>
  <si>
    <t>CROWN ROYAL BLACKBERRY WHISKEY 70PR 375ML</t>
  </si>
  <si>
    <t>DON JULIO TRI PACK TEQUILA 80PR 375ML</t>
  </si>
  <si>
    <t>ON THE ROCKS BLUE HAWAIIAN COCKTAIL 80PR 375ML</t>
  </si>
  <si>
    <t>LALO BLANCO TEQUILA 80PR 375ML</t>
  </si>
  <si>
    <t>CROWN ROYAL WHISKEY SOUR BLACK CHERRY COCKTAIL 46PR 375ML</t>
  </si>
  <si>
    <t>HEUBLEIN WHEATLY COSMO COCKTAIL 40PR 375ML</t>
  </si>
  <si>
    <t>HEUBLEIN CORAZON MARGARITA COCKTAIL 40PR 375ML</t>
  </si>
  <si>
    <t>GRAN CORAMINO REPOSADO TEQUILA 80PR 375ML</t>
  </si>
  <si>
    <t>BLUE CHAIR BAY (3 BOTTLE) VAP 30PR 375ML</t>
  </si>
  <si>
    <t>YELLOWSTONE WHISKEY 3BOTTLE PACK  100PR 375ML</t>
  </si>
  <si>
    <t>B070345</t>
  </si>
  <si>
    <t>SOONHARI APPLE SOJU 24PR 375ML</t>
  </si>
  <si>
    <t>SOONHARI APLLE MANGO SOJU 24PR 375ML</t>
  </si>
  <si>
    <t>B070347</t>
  </si>
  <si>
    <t>SOONHARI CITRON SOJU 24PR 375ML</t>
  </si>
  <si>
    <t>B070348</t>
  </si>
  <si>
    <t>SOONHARI GRAPE SOJU 24PR 375ML</t>
  </si>
  <si>
    <t>SOONHARI PEACH SOJU 24PR 375ML</t>
  </si>
  <si>
    <t>SOONHARI STRAWBERRY SOJU 24PR 375ML</t>
  </si>
  <si>
    <t>B070351</t>
  </si>
  <si>
    <t>SOONHARI YOGURT SOJU 24PR 375ML</t>
  </si>
  <si>
    <t>CHUM CHURUM ORIGINAL SOJU 33PR 375ML</t>
  </si>
  <si>
    <t>B070353</t>
  </si>
  <si>
    <t>CHUM CHURUM RICH SOJU 40PR 375ML</t>
  </si>
  <si>
    <t>ON THE ROCKS SPICED PEAR COCKTAILS 40PR 375ML</t>
  </si>
  <si>
    <t>JINRO STRAWBERRY SOJU 52PR 375ML</t>
  </si>
  <si>
    <t>JINRO GREEN GRAPE SOJU 52PR 375ML</t>
  </si>
  <si>
    <t>JINRO PEACH SOJU 52PR 375ML</t>
  </si>
  <si>
    <t>ON THE ROCKS LEMON DROP MARTINI COCKTAIL 80PR 375ML</t>
  </si>
  <si>
    <t>PAUL MASSON ICE BRANDY 54PR 375ML</t>
  </si>
  <si>
    <t>BOBA POPS BLUEBERRY LIQUEUR 25PR 375ML</t>
  </si>
  <si>
    <t>383</t>
  </si>
  <si>
    <t>UNIFYING SPIRITS LLC DBA BOBA POPS</t>
  </si>
  <si>
    <t>BOBA POPS STRAWBERRY LIQUEUR 25PR 375ML</t>
  </si>
  <si>
    <t>B070465</t>
  </si>
  <si>
    <t>PAUL MASSON XO BRANDY 108PR  375ML</t>
  </si>
  <si>
    <t>PENELOPE BOURBON CELEBRATION PACK 114PR 375ML</t>
  </si>
  <si>
    <t>BULLEIT WHISKEY SOUR COCKTAIL 50PR 375ML</t>
  </si>
  <si>
    <t>KETEL ONE LEMON DROP MARTINI COCKTAIL 36.2PR 375ML</t>
  </si>
  <si>
    <t>TWISTED SHOTZ RED PARTY PACK 40PR 375ML</t>
  </si>
  <si>
    <t>1800 BLANCO HIGH PROOF TEQUILA 90PR 375ML</t>
  </si>
  <si>
    <t>1800 REPOSADO HIGH PROOF TEQUILA 90PR 375ML</t>
  </si>
  <si>
    <t>B070546</t>
  </si>
  <si>
    <t>B070547</t>
  </si>
  <si>
    <t>CROWN ROYAL RESERVE 12YR  80PR 375ML</t>
  </si>
  <si>
    <t>DON JULIO TRI PACK 1942/REPO/ANEJO TEQUILA 80PR 375ML</t>
  </si>
  <si>
    <t>OLD FORESTER COMBO PACK 1910 &amp; 1920 TRAYPACK 104PR 375ML</t>
  </si>
  <si>
    <t>RED EYE LOUIE'S VARIETY 3 PACK 80PR 375ML</t>
  </si>
  <si>
    <t>B070609</t>
  </si>
  <si>
    <t>CASAMIGOS MARGARITA CLASSIC LIME COCKTAIL 40PR 375ML</t>
  </si>
  <si>
    <t>B070610</t>
  </si>
  <si>
    <t>CASAMIGOS MARGARITA SPICY MARGARITA COCKTAIL 40PR 375ML</t>
  </si>
  <si>
    <t>B070611</t>
  </si>
  <si>
    <t>CROWN ROYAL MARQUIS WHISKEY 80PR 375ML</t>
  </si>
  <si>
    <t>JIM BEAM BLACK BOURBON 7YR 90PR 375ML</t>
  </si>
  <si>
    <t>B070688</t>
  </si>
  <si>
    <t>ON THE ROCKS WHISKEY SOUR 80PR 375ML</t>
  </si>
  <si>
    <t>B070691</t>
  </si>
  <si>
    <t>ON THE ROCKS PASSIONFRUIT MARGARITA 40PR 375ML</t>
  </si>
  <si>
    <t>B070696</t>
  </si>
  <si>
    <t>HENNESSY HENNY SWEET TEA COCKTAIL 36PR 375ML</t>
  </si>
  <si>
    <t>B070697</t>
  </si>
  <si>
    <t>HENNESSY HENNY BERRY MOJITO COCKTAIL 40PR 375ML</t>
  </si>
  <si>
    <t>B070698</t>
  </si>
  <si>
    <t>HENNESSY HENNY RITA COCKTAIL 36PR 375ML</t>
  </si>
  <si>
    <t>B999007</t>
  </si>
  <si>
    <t>MIKE BURNETT'S K-BUC CORN MOONSHINE 90 PR. 375 ML-DELETED</t>
  </si>
  <si>
    <t>B999010</t>
  </si>
  <si>
    <t>MOONWALKERS GINGER SHINE 80 PR. 375 ML</t>
  </si>
  <si>
    <t>328</t>
  </si>
  <si>
    <t>BECHAMP INC. dba BECHAMP CORP.</t>
  </si>
  <si>
    <t>B999076</t>
  </si>
  <si>
    <t>JAMES C. EDDINS SIGNATURE BRANDY 80PR 375ML</t>
  </si>
  <si>
    <t>B999130</t>
  </si>
  <si>
    <t>KBUG 13 CORN CANE MOONSHINE  90PR 375ML</t>
  </si>
  <si>
    <t>B999131</t>
  </si>
  <si>
    <t>B999132</t>
  </si>
  <si>
    <t>B999133</t>
  </si>
  <si>
    <t>B999134</t>
  </si>
  <si>
    <t>C000017</t>
  </si>
  <si>
    <t>OLD FORESTER BOURBON 86 PR. 200 ML</t>
  </si>
  <si>
    <t>200 ML</t>
  </si>
  <si>
    <t>C000024</t>
  </si>
  <si>
    <t>EARLY TIMES WHISKEY  80 PR. 200 ML</t>
  </si>
  <si>
    <t>BARTON GIN 80 PR. 200 ML</t>
  </si>
  <si>
    <t>C000044</t>
  </si>
  <si>
    <t>PINNACLE GIN 80 PR. 200 ML</t>
  </si>
  <si>
    <t>C000081</t>
  </si>
  <si>
    <t>NEW AMSTERDAM GIN 80 PR. 200 ML</t>
  </si>
  <si>
    <t>SEAGRAM'S 7 CROWN  80 PR. 200 ML</t>
  </si>
  <si>
    <t>C000109</t>
  </si>
  <si>
    <t>SEAGRAM'S VO  80 PR.  6 YR. 200 ML</t>
  </si>
  <si>
    <t>SEAGRAM'S EXTRA DRY GIN  80 PR. 200 ML</t>
  </si>
  <si>
    <t>CROWN ROYAL 80 PR. 200 ML</t>
  </si>
  <si>
    <t>C000118</t>
  </si>
  <si>
    <t>CANADIAN CLUB WHISKY 80 PR.  6 YR. 200 ML</t>
  </si>
  <si>
    <t>PINNACLE VODKA- FRANCE 80 PR. 200 ML</t>
  </si>
  <si>
    <t>TITOS HANDMADE VODKA 80 PR. 200 ML</t>
  </si>
  <si>
    <t>EVAN WILLIAMS BLACK LABEL BOURBON 86 PR. 200 ML</t>
  </si>
  <si>
    <t>ARISTOCRAT VODKA 80 PR. 200 ML</t>
  </si>
  <si>
    <t>C000155</t>
  </si>
  <si>
    <t>RICH &amp; RARE CANADIAN WHISKY 80 PR.  3 YR. 200 ML</t>
  </si>
  <si>
    <t>MAKER'S MARK BOURBON WHISKY 90 PR. 6 YR. 200 ML</t>
  </si>
  <si>
    <t>C000201</t>
  </si>
  <si>
    <t>POPOV VODKA 80 PR. 200 ML</t>
  </si>
  <si>
    <t>C000209</t>
  </si>
  <si>
    <t>ST BRENDAN'S IRISH CREAMERS 34 PR. 200 ML</t>
  </si>
  <si>
    <t>CROWN ROYAL BLACK CANADIAN 90 PR. 200 ML</t>
  </si>
  <si>
    <t>CHI CHI'S MARGARITA 20 PR. 200 ML</t>
  </si>
  <si>
    <t>BACARDI LIGHT RUM 80 PR. 200 ML</t>
  </si>
  <si>
    <t>C000265</t>
  </si>
  <si>
    <t>BACARDI GOLD RUM 80 PR. 200 ML</t>
  </si>
  <si>
    <t>JOSE CUERVO AUTHENTIC MANGO MARGARITA 19 PR. 200 ML</t>
  </si>
  <si>
    <t>JACK DANIEL'S OLD NO. 7 BLACK LABEL 80 PR. 4 YR. 200 ML</t>
  </si>
  <si>
    <t>HENNESSY VS COGNAC 80 PR. 200 ML</t>
  </si>
  <si>
    <t>FIREBALL CINNAMON WHISKY PET 66 PR. 200 ML</t>
  </si>
  <si>
    <t>JACK DANIEL'S TENNESSEE HONEY WHISKEY 70 PR. 200 ML</t>
  </si>
  <si>
    <t>SMIRNOFF VODKA 80 PR. 200 ML</t>
  </si>
  <si>
    <t>TAAKA  VODKA 80 PR. 200 ML</t>
  </si>
  <si>
    <t>1800 REPOSADO TEQUILA 80PR 200ML</t>
  </si>
  <si>
    <t>C000391</t>
  </si>
  <si>
    <t>SMIRNOFF VODKA  100 PR. 200 ML</t>
  </si>
  <si>
    <t>JOSE CUERVO ESPECIAL TEQUILA 80 PR. 200 ML</t>
  </si>
  <si>
    <t>JOSE CUERVO ESPECIAL SILVER TEQUILA 80 PR. 200 ML</t>
  </si>
  <si>
    <t>JAGERMEISTER LIQUEUR- GERMANY 70 PR. 200 ML</t>
  </si>
  <si>
    <t>C000413</t>
  </si>
  <si>
    <t>HEAVEN HILL BLENDED WHISKEY 80 PR. 200 ML</t>
  </si>
  <si>
    <t>C000418</t>
  </si>
  <si>
    <t>SOUTHERN COMFORT 70 PR. 200 ML</t>
  </si>
  <si>
    <t>GENTLEMAN JACK TENNESSEE WHISKEY 80 PR. 200 ML</t>
  </si>
  <si>
    <t>WILD TURKEY 101 BOURBON 101 PR. 200 ML</t>
  </si>
  <si>
    <t>C000457</t>
  </si>
  <si>
    <t>CIROC RED BERRY VODKA- FRANCE 70 PR. 200 ML</t>
  </si>
  <si>
    <t>C000461</t>
  </si>
  <si>
    <t>CIROC COCONUT VODKA- FRANCE 70 PR. 200 ML</t>
  </si>
  <si>
    <t>PAUL MASSON GRANDE AMBER BRANDY 80 PR. 3 YR. 200 ML</t>
  </si>
  <si>
    <t>CANADIAN MIST CANADIAN WHISKY PET 80 PR. 3 YR. 200 ML</t>
  </si>
  <si>
    <t>NEW AMSTERDAM VODKA 80 PR. 200 ML</t>
  </si>
  <si>
    <t>C000530</t>
  </si>
  <si>
    <t>LA COLLECTION LADIES SHOE/ XO BRANDY 80 PR. 200 ML</t>
  </si>
  <si>
    <t>C000547</t>
  </si>
  <si>
    <t>JAMESON IRISH WHISKEY 80 PR. 200 ML</t>
  </si>
  <si>
    <t>COURVOISIER VS COGNAC 80 PR. 200 ML</t>
  </si>
  <si>
    <t>HENNESSY VSOP COGNAC 80 PR. 200 ML</t>
  </si>
  <si>
    <t>C000641</t>
  </si>
  <si>
    <t>BOMBAY SAPPHIRE GIN- ENGLAND 94 PR. 200 ML</t>
  </si>
  <si>
    <t>JIM BEAM BOURBON 80 PR. 4 YR. 200 ML</t>
  </si>
  <si>
    <t>REMY MARTIN VSOP COGNAC 80 PR. 200 ML</t>
  </si>
  <si>
    <t>ABSOLUT VODKA- SWEDEN 80 PR. 200 ML</t>
  </si>
  <si>
    <t>TANQUERAY SPECIAL DRY GIN- ENGLAND 95 PR. 200 ML</t>
  </si>
  <si>
    <t>E &amp; J GOLD BRANDY 80 PR. 200 ML</t>
  </si>
  <si>
    <t>GRAND MARNIER LIQUEUR- FRANCE 80 PR. 200 ML</t>
  </si>
  <si>
    <t>C000696</t>
  </si>
  <si>
    <t>REMY MARTIN VS COGNAC 80 PR. 200 ML</t>
  </si>
  <si>
    <t>C000722</t>
  </si>
  <si>
    <t>MAESTRO DOBEL DIAMOND TEQUILA 80 PR. 200 ML</t>
  </si>
  <si>
    <t>SEAGRAM'S EXTRA SMOOTH VODKA 80 PR. 200 ML</t>
  </si>
  <si>
    <t>CIROC SNAP FROST VODKA- FRANCE 80 PR. 200 ML</t>
  </si>
  <si>
    <t>CIROC PEACH VODKA - FRANCE 70 PR. 200 ML</t>
  </si>
  <si>
    <t>C000774</t>
  </si>
  <si>
    <t>REMY MARTIN V COGNAC 80 PR. 200 ML</t>
  </si>
  <si>
    <t>C000775</t>
  </si>
  <si>
    <t>FIREFLY RAINBOW SET 80 PR. 200 ML</t>
  </si>
  <si>
    <t>PAUL MASSON  VSOP 80 PR. 5 YR. 200 ML</t>
  </si>
  <si>
    <t>C000790</t>
  </si>
  <si>
    <t>GREY GOOSE LE CITRON- FRANCE 80 PR. 200 ML</t>
  </si>
  <si>
    <t>REMY MARTIN 1738 ACCORD ROYAL  80 PR. 200 ML</t>
  </si>
  <si>
    <t>ST. GERMAIN ELDERFLOWER LIQUEUR 40 PR. 200 ML</t>
  </si>
  <si>
    <t>NEW AMSTERDAM PEACH VODKA 70 PR. 200 ML</t>
  </si>
  <si>
    <t>C000894</t>
  </si>
  <si>
    <t>MALIBU PINEAPPLE RTD 10 PR. 200 ML</t>
  </si>
  <si>
    <t>C000923</t>
  </si>
  <si>
    <t>NUVO SPARKLING LIQ- FRANCE 30 PR. 200 ML</t>
  </si>
  <si>
    <t>C000962</t>
  </si>
  <si>
    <t>SKYY VODKA 80 PR. 200 ML</t>
  </si>
  <si>
    <t>C000982</t>
  </si>
  <si>
    <t>THE GLENLIVET TRI-PACK 82 PR. 200 ML</t>
  </si>
  <si>
    <t>BUZZBALLZ LOTTA COLADA 30 PR. 200 ML</t>
  </si>
  <si>
    <t>BUZZBALLZ STRAWBERRY 'RITA 30 PR. 200 ML</t>
  </si>
  <si>
    <t>BUZZBALLZ TEQUILA RITA 30 PR. 200 ML</t>
  </si>
  <si>
    <t>C000990</t>
  </si>
  <si>
    <t>SVEDKA VODKA - SWEDEN 80 PR. 200 ML</t>
  </si>
  <si>
    <t>JOSE CUERVO AUTHENTIC LIME MARGARITA 20 PR. 200 ML</t>
  </si>
  <si>
    <t>JOSE CUERVO AUTH. LIGHT LIME MARGARITA 19 PR. 200 ML</t>
  </si>
  <si>
    <t>JAGERMEISTER MINI MEISTERS PACK 70 PR. 200 ML</t>
  </si>
  <si>
    <t>C001068</t>
  </si>
  <si>
    <t>CIROC AMARETTO VODKA- FRANCE 70 PR. 200 ML</t>
  </si>
  <si>
    <t>C001115</t>
  </si>
  <si>
    <t>JOHNNIE WALKER COLLECTION PACK 80 PR. 200 ML</t>
  </si>
  <si>
    <t>KAHLUA MUDSLIDE D.T.G. 10 PR. 200 ML</t>
  </si>
  <si>
    <t>C001124</t>
  </si>
  <si>
    <t>KAHLUA WHITE RUSSIAN D.T.G. 10 PR. 200 ML</t>
  </si>
  <si>
    <t>C001125</t>
  </si>
  <si>
    <t>KAHLUA DTG CHOCOLATE LATTE 10 PR. 200 ML</t>
  </si>
  <si>
    <t>JOSE CUERVO AUTH. STRAWBERRY MARGARITA PET 16 PR. 200 ML</t>
  </si>
  <si>
    <t>C001269</t>
  </si>
  <si>
    <t>BUZZBALLZ FORBIDDEN APPLE 40 PR. 200 ML</t>
  </si>
  <si>
    <t>C001276</t>
  </si>
  <si>
    <t>MALIBU &amp; CRANBERRY DTG CANS 10 PR. 200 ML</t>
  </si>
  <si>
    <t>C001277</t>
  </si>
  <si>
    <t>MALIBU &amp; FIZZY PINK LEMONADE DTG CANS 10 PR. 200 ML</t>
  </si>
  <si>
    <t>JOSE CUERVO AUTHENTIC LIME MARGARITA 4-PK RTD 16 PR. 200 ML</t>
  </si>
  <si>
    <t>C001303</t>
  </si>
  <si>
    <t>JOSE CUERVO AUTH. STRAWBERRY LIME MARGARITA 4-PK RTD 200 ML</t>
  </si>
  <si>
    <t>BUZZBALLZ PEACHBALLZ 30 PR. 200 ML</t>
  </si>
  <si>
    <t>C001340</t>
  </si>
  <si>
    <t>PLATTE VALLEY KENTUCKY MOONSHINE (JUG) 80 PR. 200 ML</t>
  </si>
  <si>
    <t>C001344</t>
  </si>
  <si>
    <t>NEW AMSTERDAM PINEAPPLE VPDLA 70 PR. 200 ML</t>
  </si>
  <si>
    <t>D'USSE VSOP COGNAC 80 PR. 200 ML</t>
  </si>
  <si>
    <t>GREY GOOSE VODKA- FRANCE 80 PR. 200 ML</t>
  </si>
  <si>
    <t>CROWN ROYAL REGAL APPLE CANADIAN WHISKY 70 PR. 200 ML</t>
  </si>
  <si>
    <t>C001442</t>
  </si>
  <si>
    <t>BUZZBALLZ OVERDUE BLUE 40 PR. 200 ML</t>
  </si>
  <si>
    <t>BUZZBALLZ CRAN BLASTER 30 PR. 200 ML</t>
  </si>
  <si>
    <t>C001491</t>
  </si>
  <si>
    <t>JOSE CUERVO AUTHENTIC ICE TEGARITA (CAN) 16 PR. 200 ML</t>
  </si>
  <si>
    <t>CHI CHI'S RUBY RED MARGARITA 25 PR. 200 ML</t>
  </si>
  <si>
    <t>JOSE CUERVO SPARKLING PALOMA 4-PK RTD 16 PR. 200 ML</t>
  </si>
  <si>
    <t>C001514</t>
  </si>
  <si>
    <t>BUZZBALLZ- WATERMELON SMASH RTD 40 PR. 200 ML</t>
  </si>
  <si>
    <t>WOODFORD RESERVE BOURBON 90 PR. 200 ML</t>
  </si>
  <si>
    <t>C001547</t>
  </si>
  <si>
    <t>JAMESON SET (CASKMATES REG &amp; BLK BARREL) 86 PR. 10 YR. 200 M</t>
  </si>
  <si>
    <t>C001583</t>
  </si>
  <si>
    <t>BUZZBALLZ- PINEAPPLE PASSION COCKTAIL 40 PR. 200 ML</t>
  </si>
  <si>
    <t>C001607</t>
  </si>
  <si>
    <t>MALIBU STRAWBERRY KIWI (CAN) RTD 10 PR. 200 ML</t>
  </si>
  <si>
    <t>JOSE CUERVO AUTH. PINK LEMONADE MARGARITA 19 PR. 200 ML</t>
  </si>
  <si>
    <t>CHI CHI'S PINEAPPLE MARGARITA 20 PR. 200 ML</t>
  </si>
  <si>
    <t>C001632</t>
  </si>
  <si>
    <t>SALIGNAC VS COGNAC 80 PR. 200 ML</t>
  </si>
  <si>
    <t>HPNOTIQ COCKTAIL- FRANCE 34 PR. 200 ML</t>
  </si>
  <si>
    <t>MILAGRO SILVER TEQUILA 80PR 200ML</t>
  </si>
  <si>
    <t>C001689</t>
  </si>
  <si>
    <t>E &amp; J XO BRANDY 40 PR. 200 ML</t>
  </si>
  <si>
    <t>E &amp; J VSOP BRANDY 80 PR. 200 ML</t>
  </si>
  <si>
    <t>NEW AMSTERDAM APPLE VODKA 70PR 200ML-DELETED</t>
  </si>
  <si>
    <t>MALIBU FIZZY MANGO RTD (CAN) 10 PR. 200 ML</t>
  </si>
  <si>
    <t>1800 SILVER TEQUILA  80 PR. 200 ML</t>
  </si>
  <si>
    <t>C001870</t>
  </si>
  <si>
    <t>PATRON REPOSADO TEQUILA 80 PR.</t>
  </si>
  <si>
    <t>C001871</t>
  </si>
  <si>
    <t>PATRON ANEJO TEQUILA 80 PR.</t>
  </si>
  <si>
    <t>PATRON SILVER TEQUILA 80 PR. 200 ML</t>
  </si>
  <si>
    <t>C001873</t>
  </si>
  <si>
    <t>GLENFIDDICH TRIO PACK 80 PR. 200 ML</t>
  </si>
  <si>
    <t>C001999</t>
  </si>
  <si>
    <t>CONFISCATED LIQUOR 200 ML-DELETED</t>
  </si>
  <si>
    <t>MR. BOSTON VODKA 80 PR. 200 ML-DELETED</t>
  </si>
  <si>
    <t>DEKUYPER PEACHTREE SCHNAPPS  30 PR. 200 ML-DELETED</t>
  </si>
  <si>
    <t>C004084</t>
  </si>
  <si>
    <t>C004086</t>
  </si>
  <si>
    <t>DEKUYPER PEPPERMINT SCHNAPPS 60 PR. 200 ML-DELETED</t>
  </si>
  <si>
    <t>PINNACLE CITRUS VODKA- FRANCE 70 PR. 200 ML-DELETED</t>
  </si>
  <si>
    <t>1800 REPOSADO TEQUILA 80 PR. 200 ML</t>
  </si>
  <si>
    <t>C004127</t>
  </si>
  <si>
    <t>KETEL ONE CITROEN VODKA- HOLLAND 80 PR. 200 ML-DELETED</t>
  </si>
  <si>
    <t>C004166</t>
  </si>
  <si>
    <t>KINKY PINK LIQUEUR COCKTAIL 34 PR. 200 ML</t>
  </si>
  <si>
    <t>C004174</t>
  </si>
  <si>
    <t>KINKY GOLD LIQUEUR COCKTAIL 34 PR. 200 ML</t>
  </si>
  <si>
    <t>C004202</t>
  </si>
  <si>
    <t>MCCORMICK VODKA 80 PR. 200 ML-DELETED</t>
  </si>
  <si>
    <t>JACK'S DANIEL'S TENNESSEE FIRE 70 PR. 200 ML-DELETED</t>
  </si>
  <si>
    <t>C004265</t>
  </si>
  <si>
    <t>BUZZBALLZ SPR.ING/SUMMER MIXED CASE 40 PR. 200 ML-DELETED</t>
  </si>
  <si>
    <t>C004299</t>
  </si>
  <si>
    <t>RELSKA VODKA 80 PR. 200 ML-DELETED</t>
  </si>
  <si>
    <t>C004308</t>
  </si>
  <si>
    <t>THE CLUB GIN MARTINI 42 PR. 200 ML-DELETED</t>
  </si>
  <si>
    <t>THE CLUB PINA COLADA 20 PR. 200 ML</t>
  </si>
  <si>
    <t>C004312</t>
  </si>
  <si>
    <t>THE CLUB LIME MARGARITA 15 PR. 200 ML-DELETED</t>
  </si>
  <si>
    <t>PINNACLE RASPBERRY VODKA-FRANCE 70 PR. 200 ML-DELETED</t>
  </si>
  <si>
    <t>THE CLUB LONG ISLAND ICE TEA 30 PR. 200 ML-DELETED</t>
  </si>
  <si>
    <t>C004323</t>
  </si>
  <si>
    <t>C004395</t>
  </si>
  <si>
    <t>SEAGRAM'S APPLE VODKA 70 PR. 200 ML-DELETED</t>
  </si>
  <si>
    <t>SOUTHERN COMFORT LIQUEUR 70 PR. 200 ML-DELETED</t>
  </si>
  <si>
    <t>C004468</t>
  </si>
  <si>
    <t>STINKY GRINGO MARGARITA 36 PR. 200 ML-DELETED</t>
  </si>
  <si>
    <t>C004581</t>
  </si>
  <si>
    <t>BUZZBALLZ- THE GRAPENESS COCKTAIL 30 PR. 200 ML-DELETED</t>
  </si>
  <si>
    <t>C004582</t>
  </si>
  <si>
    <t>BUZZBALLZ- TEA LICIOUS COCKTAIL 30 PR. 200 ML-DELETED</t>
  </si>
  <si>
    <t>C004611</t>
  </si>
  <si>
    <t>WINDMILL VODKA  80 PR. 200 ML-DELETED</t>
  </si>
  <si>
    <t>C004709</t>
  </si>
  <si>
    <t>EVERCLEAR PET 190 PR. 200 ML</t>
  </si>
  <si>
    <t>C004810</t>
  </si>
  <si>
    <t>SAILOR JERRY SPICED NAVY RUM 92 PR. 200 ML-DELETED</t>
  </si>
  <si>
    <t>J &amp; B RARE SCOTCH 80 PR. 200 ML-DELETED</t>
  </si>
  <si>
    <t>MARGARITAVILLE GOLD TEQUILA  80 PR. 200 ML-DELETED</t>
  </si>
  <si>
    <t>C004831</t>
  </si>
  <si>
    <t>MARGARITAVILLE SILVER TEQUILA  80 PR. 200 ML-DELETED</t>
  </si>
  <si>
    <t>C004907</t>
  </si>
  <si>
    <t>WINDMILL BLENDED WHISKEY 80 PR. 200 ML-DELETED</t>
  </si>
  <si>
    <t>WINDMILL SILVER RUM 80 PR. 200 ML</t>
  </si>
  <si>
    <t>WINDMILL GOLD RUM  80 PR. 200 ML</t>
  </si>
  <si>
    <t>E &amp; J XO BRANDY 40 PR. 200 ML-DELETED</t>
  </si>
  <si>
    <t>C004978</t>
  </si>
  <si>
    <t>PEARL VODKA- CANADA 80 PR. 200 ML-DELETED</t>
  </si>
  <si>
    <t>C005064</t>
  </si>
  <si>
    <t>OLD CHARTER 101 BOURBON 101 PR. 8 YR. 200 ML</t>
  </si>
  <si>
    <t>C005117</t>
  </si>
  <si>
    <t>KRU 82 VODKA- HOLLAND 82 PR. 200 ML</t>
  </si>
  <si>
    <t>C005214</t>
  </si>
  <si>
    <t>KINKY BLUE LIQUEUR COCKTAIL 34 PR. 200 ML</t>
  </si>
  <si>
    <t>FIVE STAR BRANDY FOOTBALL 80 PR. 200 ML</t>
  </si>
  <si>
    <t>BUZZBALLZ- PUMPKIN PIE EATER COCKTAIL 40 PR. 200 ML</t>
  </si>
  <si>
    <t>FAMILIA CAMARENA SILVER TEQUILA 80 PR. 200 ML-DELETED</t>
  </si>
  <si>
    <t>NEW AMSTERDAM RED BERRY VODKA 70 PR. 200 ML-DELETED</t>
  </si>
  <si>
    <t>FAMILIA CAMARENA REPOSADO TEQUILA 80 PR. 200 ML-DELETED</t>
  </si>
  <si>
    <t>C005418</t>
  </si>
  <si>
    <t>PARROT BAY COCONUT WATER PINA COLADA 20 PR. 200 ML-DELETED</t>
  </si>
  <si>
    <t>C005419</t>
  </si>
  <si>
    <t>PARROT BAY TROPICAL RUM PUNCH 25 PR. 200 ML-DELETED</t>
  </si>
  <si>
    <t>C005422</t>
  </si>
  <si>
    <t>DEVIL SPRINGS VODKA 151 PR. 200 ML-DELETED</t>
  </si>
  <si>
    <t>C005464</t>
  </si>
  <si>
    <t>BUZZBALLZ MIXED PACK 30 PR. 200 ML</t>
  </si>
  <si>
    <t>C005467</t>
  </si>
  <si>
    <t>BUZZBALLZ STIFF LEMONADE COCKTAIL 40 PR. 200 ML</t>
  </si>
  <si>
    <t>C005666</t>
  </si>
  <si>
    <t>BUZZBALLZ OJ SCREAMER 40 PR. 200 ML</t>
  </si>
  <si>
    <t>BAYOU SILVER RUM POUCH 80 PR. 200 ML-DELETED</t>
  </si>
  <si>
    <t>BAYOU SPICED RUM POUCH 80 PR. 200 ML-DELETED</t>
  </si>
  <si>
    <t>BUZZBALLZ CHOC TEASE 30 PR. 200 ML</t>
  </si>
  <si>
    <t>C005792</t>
  </si>
  <si>
    <t>KETEL ONE ORANJE VODKA- HOLLAND 80 PR. 200 ML-DELETED</t>
  </si>
  <si>
    <t>C005806</t>
  </si>
  <si>
    <t>SEAGRAM'S PEACH VODKA 70 PR. 200 ML-DELETED</t>
  </si>
  <si>
    <t>BOLS BLUE FOAM LIQUEUR 42 PR. 200 ML-DELETED</t>
  </si>
  <si>
    <t>BOLS AMARETTO FOAM LIQUEUR 48 PR. 200 ML</t>
  </si>
  <si>
    <t>BOLS CASSIS FOAM LIQUEUR 34 PR. 200 ML-DELETED</t>
  </si>
  <si>
    <t>C005978</t>
  </si>
  <si>
    <t>BLUE ICE "G" BLUE REASPBERRY VODKA 80 PR. 200 ML</t>
  </si>
  <si>
    <t>C005982</t>
  </si>
  <si>
    <t>MONTEZUMA WHITE TEQUILA 80 PR. 200 ML-DELETED</t>
  </si>
  <si>
    <t>C005997</t>
  </si>
  <si>
    <t>BLUE ICE "G" ISLAND COCONUT VODKA 80 PR. 200 ML</t>
  </si>
  <si>
    <t>C005998</t>
  </si>
  <si>
    <t>BLUE ICE "G" VODKA 80 PR. 200 ML</t>
  </si>
  <si>
    <t>C005999</t>
  </si>
  <si>
    <t>BLUE ICE "G" SWEET PEACH VODKA 80 PR. 200 ML</t>
  </si>
  <si>
    <t>C006023</t>
  </si>
  <si>
    <t>HENNESSY VSOP 86 PR. 200 ML</t>
  </si>
  <si>
    <t>C006062</t>
  </si>
  <si>
    <t>C006114</t>
  </si>
  <si>
    <t>C006165</t>
  </si>
  <si>
    <t>PLATTE VALLEY KY CORN MOONSHINE W/ JUG 80 PR. 200 ML</t>
  </si>
  <si>
    <t>CHI CHI'S VARIETY PACK 20 PR. 200 ML</t>
  </si>
  <si>
    <t>C006230</t>
  </si>
  <si>
    <t>JOSE CUERVO SILVER 80 PR. 200 ML</t>
  </si>
  <si>
    <t>C006958</t>
  </si>
  <si>
    <t>JAMESON TRILOGY PACK 80 PR. 200 ML</t>
  </si>
  <si>
    <t>BUZZBOX PERFECT MARGARITA RTD 24 PR. 200ML</t>
  </si>
  <si>
    <t>263</t>
  </si>
  <si>
    <t>buzzbox beverages, Inc.</t>
  </si>
  <si>
    <t>BUZZBOX CLASSIC GREYHOUND RTD 24 PR. 200 ML</t>
  </si>
  <si>
    <t>C007068</t>
  </si>
  <si>
    <t>HARD ICE PINA COLADA RTD 80 PR. 200 ML</t>
  </si>
  <si>
    <t>KAHLUA ESPRESSO MARTINI RTD (CAN) 40 PR. 200 ML</t>
  </si>
  <si>
    <t>HARD ICE BENT ORANGE RTD 80 PR. 200 ML - CLOSEOUT</t>
  </si>
  <si>
    <t>C007217</t>
  </si>
  <si>
    <t>RUMCHATA MINICHATAS HOLIDAY MUG SET 27 PR.</t>
  </si>
  <si>
    <t>HARD ICE BLUE BULLET (RASPBERRY) RTD 80 PR. 200 ML</t>
  </si>
  <si>
    <t>HARD ICE WATERMELON HEAD RTD 80 PR. 200 ML</t>
  </si>
  <si>
    <t>C007251</t>
  </si>
  <si>
    <t>TWISTED SHOTZ CHOCOLATE SHOTZ BOX 32 PR. 200 ML</t>
  </si>
  <si>
    <t>C007252</t>
  </si>
  <si>
    <t>MALIBU PINA COLADA (CAN) RTD 10 PR. 200 ML</t>
  </si>
  <si>
    <t>JOSE CUERVO AUTH. SPARKLING ROSE MARGARITA 4-PK RTD 16 PR. 2</t>
  </si>
  <si>
    <t>NEW AMSTERDAM PINK WHITNEY VODKA 60 PR. 200 ML</t>
  </si>
  <si>
    <t>C007343</t>
  </si>
  <si>
    <t>BUZZBOX MARDI GRAS HURRICANE RTD 28 PR. 200 ML</t>
  </si>
  <si>
    <t>DISARONNO SOUR 4 PK RTD 11 PR. 200 ML</t>
  </si>
  <si>
    <t>HARD ICE PARTY PEACH RTD 16 PR. 200 ML</t>
  </si>
  <si>
    <t>HARD ICE STRAWBERRY DREAMSICLE RTD 16 PR. 200 ML</t>
  </si>
  <si>
    <t>CLONTARF 1014 TRINITY COLLECTION PACK 80 PR. 200 ML</t>
  </si>
  <si>
    <t>HEAVENS DOOR TRILOGY COLLECTION WHISKEY 94 PR 200ML</t>
  </si>
  <si>
    <t>C007537</t>
  </si>
  <si>
    <t>TIA MARIA COFFEE FRAPPE RTD 16 PR. 200 ML - CLOSEOUT</t>
  </si>
  <si>
    <t>THE CLUB COCKTAILS RTD VARIETY PACK 27 PR. 200 ML</t>
  </si>
  <si>
    <t>MILAGRO REPOSADO TEQUILA 80PR 200ML</t>
  </si>
  <si>
    <t>CHI CHIS PARTY PACK 12 PACK 23 PR.  200 ML</t>
  </si>
  <si>
    <t>C007817</t>
  </si>
  <si>
    <t>ST. GERMAIN SET 40 PR. 200 ML</t>
  </si>
  <si>
    <t>MARTINI MATES 28PR 200ML - CLOSEOUT</t>
  </si>
  <si>
    <t>339</t>
  </si>
  <si>
    <t>BAY AND ROUSE LLC</t>
  </si>
  <si>
    <t>C007936</t>
  </si>
  <si>
    <t>ON THE ROCKS WINTER VARIETY PACK 95PR 200ML</t>
  </si>
  <si>
    <t>C008068</t>
  </si>
  <si>
    <t>BUZZBALLZ- TEQUILA RITA RTD 40 PR. 200 ML</t>
  </si>
  <si>
    <t>C008843</t>
  </si>
  <si>
    <t>ON THE ROCKS COMBO PACK 45 PR. 200 ML</t>
  </si>
  <si>
    <t>C008942</t>
  </si>
  <si>
    <t>FLAVORED WHISKEY SAMPLER 70.83PR 200ML-DELETED</t>
  </si>
  <si>
    <t>C008955</t>
  </si>
  <si>
    <t>KIRKLAND SIGNATURE SINGLE MALT SCOTCH 92PR 200ML</t>
  </si>
  <si>
    <t>BUZZBALLZ COCKTAILS MARDI GRAS TRAY 30PR 200ML</t>
  </si>
  <si>
    <t>BARTON VODKA 80 PR. 200 ML-DELETED</t>
  </si>
  <si>
    <t>NEW AMSTERDAM MANGO VODKA 70 PR. 200 ML-DELETED</t>
  </si>
  <si>
    <t>C009041</t>
  </si>
  <si>
    <t>NEW AMSTERDAM VARIETY PACK 70 PR. 200 ML-DELETED</t>
  </si>
  <si>
    <t>C009094</t>
  </si>
  <si>
    <t>KOVAL TRIO SET 94 PR. 200 ML-DELETED</t>
  </si>
  <si>
    <t>C009135</t>
  </si>
  <si>
    <t>SOUTHERN PRIDE DISTILLERY WHITE WHISKEY 90 PR. 200 ML-DELETE</t>
  </si>
  <si>
    <t>C009136</t>
  </si>
  <si>
    <t>SOUTHERN PRIDE DISTILLERY TENN WHISKEY 90 PR. 200 ML-DELETED</t>
  </si>
  <si>
    <t>C009137</t>
  </si>
  <si>
    <t>SOUTHERN PRIDE DIST DBL BARREL WHISKEY 90 PR. 200 M-DELETED</t>
  </si>
  <si>
    <t>PINNACLE PINEAPPLE VODKA- FRANCE 70 PR. 200 ML-DELETED</t>
  </si>
  <si>
    <t>PINNACLE WHIPPED CREAM VODKA- FRANCE 60 PR. 200 ML-DELETED</t>
  </si>
  <si>
    <t>PINNACLE PEACH VODKA- FRANCE 70 PR. 200 ML-DELETED</t>
  </si>
  <si>
    <t>SVEDKA VODKA PET - SWEDEN 80 PR. 200 ML-DELETED</t>
  </si>
  <si>
    <t>CHI CHI'S PEACH MARGARITA 25 PR. 200 ML-DELETED</t>
  </si>
  <si>
    <t>C009254</t>
  </si>
  <si>
    <t>KHORTYTSA VODKA- UKRAINE 80 PR. 200 ML</t>
  </si>
  <si>
    <t>C009266</t>
  </si>
  <si>
    <t>SOUTHERN PRIDE DISTILLERY CINNAMON WHSY 70 PR. 200 ML-DELETE</t>
  </si>
  <si>
    <t>C009267</t>
  </si>
  <si>
    <t>SOUTHERN PRIDE PEACH WHISKEY 90 PR. 200 ML-DELETED</t>
  </si>
  <si>
    <t>C009413</t>
  </si>
  <si>
    <t>HEAVEN HILL BLEND 80 PR. 200 ML-DELETED</t>
  </si>
  <si>
    <t>BURNETT'S VODKA 80 PR. 200 ML-DELETED</t>
  </si>
  <si>
    <t>C009458</t>
  </si>
  <si>
    <t>EVAN WILLIAMS BLACK LABEL 86 PR. 200 ML</t>
  </si>
  <si>
    <t>SMIRNOFF VODKA 100 PR.-DELETED</t>
  </si>
  <si>
    <t>C009593</t>
  </si>
  <si>
    <t>ON THE ROCKS KNOB CREEK OLD FASHION RTD (CAN) 70 PR. 200 ML</t>
  </si>
  <si>
    <t>C009661</t>
  </si>
  <si>
    <t>BOTTOMS UP MOSCOW MULE RTD COCKTAIL 26 PR.-DELETED</t>
  </si>
  <si>
    <t>276</t>
  </si>
  <si>
    <t>VELOCITY DISTRIBUTION CO. LLC</t>
  </si>
  <si>
    <t>C009662</t>
  </si>
  <si>
    <t>BOTTOMS UP TOM COLLINS RTD COCKTAIL 26 PR.-DELETED</t>
  </si>
  <si>
    <t>C009663</t>
  </si>
  <si>
    <t>BOTTOMS UP RASPBERRY LEMONADE RTD COCKTAIL 26 PR.-DELETED</t>
  </si>
  <si>
    <t>C009664</t>
  </si>
  <si>
    <t>BOTTOMS UP CLASSIC MARGARITA RTD COCKTAIL 26 PR.-DELETED</t>
  </si>
  <si>
    <t>C009665</t>
  </si>
  <si>
    <t>BOTTOMS UP WHISKEY SOUR RTD COCKTAIL 26 PR.-DELETED</t>
  </si>
  <si>
    <t>C009666</t>
  </si>
  <si>
    <t>BOTTOMS UP BLOODY MARY RTD COCKTAIL 16 PR.-DELETED</t>
  </si>
  <si>
    <t>NEW AMSTERDAM GIN 80 PR. 200 ML-DELETED</t>
  </si>
  <si>
    <t>NEW AMSTERDAM PINEAPPLE VODKA 70 PR. 200 ML-DELETED</t>
  </si>
  <si>
    <t>C009946</t>
  </si>
  <si>
    <t>L. KEEL CORN WHISKEY 90 PR. 200 ML</t>
  </si>
  <si>
    <t>C009947</t>
  </si>
  <si>
    <t>L. KEEL VODKA 90 PR. 200 ML</t>
  </si>
  <si>
    <t>C009948</t>
  </si>
  <si>
    <t>L. KEEL GIN 90 PR. 200 ML</t>
  </si>
  <si>
    <t>C009949</t>
  </si>
  <si>
    <t>L. KEEL BOURBON WHISKEY 90 PR. 200 ML</t>
  </si>
  <si>
    <t>C009979</t>
  </si>
  <si>
    <t>L. KEEL COFFEE MOONSHINE 50 PR. 200 ML</t>
  </si>
  <si>
    <t>C009980</t>
  </si>
  <si>
    <t>L. KEEL PEACH MOONSHINE 50 PR. 200 ML</t>
  </si>
  <si>
    <t>C009981</t>
  </si>
  <si>
    <t>L. KEEL BLUEBERRY MOONSHINE 50 PR. 200 ML</t>
  </si>
  <si>
    <t>C009982</t>
  </si>
  <si>
    <t>L. KEEL BLACKBERRY MOONSHINE 50 PR. 200 ML</t>
  </si>
  <si>
    <t>C009983</t>
  </si>
  <si>
    <t>ISLA DE CONCHAS SPICED RUM 90 PR. 200 ML</t>
  </si>
  <si>
    <t>C009984</t>
  </si>
  <si>
    <t>L. KEEL RYE WHISKEY 90 PR. 200 ML</t>
  </si>
  <si>
    <t>C010011</t>
  </si>
  <si>
    <t>ESPIRITU LAURO JOVEN MEZCAL 80 PR. 200 ML</t>
  </si>
  <si>
    <t>C010020</t>
  </si>
  <si>
    <t>SANTO CUVISO BACANORA JOVEN MEZCAL 90 PR. 200 ML-DELETED</t>
  </si>
  <si>
    <t>C010431</t>
  </si>
  <si>
    <t>ON THE ROCKS BASIL HAYDENS MANHATTAN RTD (CAN) 65 PR. 200 ML</t>
  </si>
  <si>
    <t>C010432</t>
  </si>
  <si>
    <t>ON THE ROCKS DAIQUIRI RTD (CAN) 40 PR. 200 ML</t>
  </si>
  <si>
    <t>C010433</t>
  </si>
  <si>
    <t>ON THE ROCKS EFFEN COSMOPOLITAN RTD (CAN) 40 PR. 200 ML</t>
  </si>
  <si>
    <t>C010434</t>
  </si>
  <si>
    <t>ON THE ROCKS HORNITOS MARGARITA RTD (CAN) 40 PR. 200 ML</t>
  </si>
  <si>
    <t>ELIJAH CRAIG BARREL SELECT 125PR 200ML</t>
  </si>
  <si>
    <t>C030099</t>
  </si>
  <si>
    <t>LA FEE PARISIENNE 136PR 200ML</t>
  </si>
  <si>
    <t>SOTOL COYOTE EDICION SPECIAL CON VIBORA 200ML</t>
  </si>
  <si>
    <t>C030230</t>
  </si>
  <si>
    <t>ON THE ROCKS DAIQUIRI 40PR 200ML</t>
  </si>
  <si>
    <t>ON THE ROCKS EFFEN COSMOPOLITA 40PR 200ML</t>
  </si>
  <si>
    <t>ON THE ROCKS KNOB CREEK OLD FASHIONED 70PR 200ML</t>
  </si>
  <si>
    <t>ON THE ROCKS HORNITOS MARGARITA 40PR 200ML</t>
  </si>
  <si>
    <t>C030317</t>
  </si>
  <si>
    <t>KICKIN IT COOLERS 60PK 12PR 200ML</t>
  </si>
  <si>
    <t>350</t>
  </si>
  <si>
    <t>KICKIN IT COOLER DISTILLERY</t>
  </si>
  <si>
    <t>C030318</t>
  </si>
  <si>
    <t>KICKIN IT COOLERS 36PK 12PR 200ML</t>
  </si>
  <si>
    <t>C030383</t>
  </si>
  <si>
    <t>SANTO CUVISO BACANORA JOVEN 90PR 200ML</t>
  </si>
  <si>
    <t>C030472</t>
  </si>
  <si>
    <t>HOOCHIE HOOCH BLUEBERRY MOONSHINE 110PR 200ML</t>
  </si>
  <si>
    <t>352</t>
  </si>
  <si>
    <t>Hoochie Hooch Distillery</t>
  </si>
  <si>
    <t>C030473</t>
  </si>
  <si>
    <t>HOOCHIE HOOCH BLACKBERRY MOONSHINE 110PR 200ML</t>
  </si>
  <si>
    <t>C030474</t>
  </si>
  <si>
    <t>HOOCHIE HOOCH CINNAMON JALAPENO MOONSHINE 110PR 200ML</t>
  </si>
  <si>
    <t>C030475</t>
  </si>
  <si>
    <t>HOOCHIE HOOCH PLAIN MOONSHINE 110PR 200ML</t>
  </si>
  <si>
    <t>C030476</t>
  </si>
  <si>
    <t>HOOCHIE HOOCH BLUEBERRY PINEAPPLE MOONSHINE 110PR 200ML</t>
  </si>
  <si>
    <t>C030477</t>
  </si>
  <si>
    <t>HOOCHIE HOOCH CARAMEL APPLE MOONSHINE 110PR 200ML</t>
  </si>
  <si>
    <t>C030478</t>
  </si>
  <si>
    <t>HOOCHIE HOOCH HONEY LEMON MOONSHINE 110PR 200ML</t>
  </si>
  <si>
    <t>C030479</t>
  </si>
  <si>
    <t>HOOCHIE HOOCH PEACH MOONSHINE 110PR 200ML</t>
  </si>
  <si>
    <t>C030480</t>
  </si>
  <si>
    <t>HOOCHIE HOOCH CHOCOLATE CHERRY COFFEE MOONSHINE 40PR 200ML</t>
  </si>
  <si>
    <t>C030481</t>
  </si>
  <si>
    <t>HOOCHIE HOOCH BUTTER PECAN MOONSHINE 110PR 200ML</t>
  </si>
  <si>
    <t>C030482</t>
  </si>
  <si>
    <t>HOOCHIE HOOCH COCONUT SIPPING CREAM MOONSHINE 40PR 200ML</t>
  </si>
  <si>
    <t>C030483</t>
  </si>
  <si>
    <t>HOOCHIE HOOCH BUTTER PECAN SIPPING CREAM MOONSHINE 40PR 200M</t>
  </si>
  <si>
    <t>C030484</t>
  </si>
  <si>
    <t>HOOCHIE HOOCH CHOCOLATE ALMOND CANDY SIPPING CREAM MOONSHINE</t>
  </si>
  <si>
    <t>C030485</t>
  </si>
  <si>
    <t>HOOCHIE HOOCH S'MORES SIPPING CREAM MOONSHINE 40PR 200ML</t>
  </si>
  <si>
    <t>C030486</t>
  </si>
  <si>
    <t>HOOCHIE HOOCH CARAMEL EGGNOG SIPPING CREAM MOONSHINE 40PR</t>
  </si>
  <si>
    <t>C030538</t>
  </si>
  <si>
    <t>HOOCHIE HOOCH MIXED FLAVOR CASE MOONSHINE 200ML</t>
  </si>
  <si>
    <t>C030627</t>
  </si>
  <si>
    <t>HOOCHIE HOOCH KUMQUAT HONEY MOONSHINE 110PR 200ML</t>
  </si>
  <si>
    <t>C030628</t>
  </si>
  <si>
    <t>HOOCHIE HOOCH JALAPENO CHEESE MOONSHINE 110PR 200ML</t>
  </si>
  <si>
    <t>C030629</t>
  </si>
  <si>
    <t>HOOCHIE HOOCH RASPBERRY LEMONADE 110PR 200ML</t>
  </si>
  <si>
    <t>C030630</t>
  </si>
  <si>
    <t>HOOCHIE HOOCH DILL PICKLE MOONSHINE 110PR 200ML</t>
  </si>
  <si>
    <t>C030631</t>
  </si>
  <si>
    <t>HOOCHIE HOOCH PINEAPPLE UPSIDE DOWN CAKE SIPPING CREAM 40PR</t>
  </si>
  <si>
    <t>C030632</t>
  </si>
  <si>
    <t>HOOCHIE HOOCH STRAWBERRY CHEESECAKE SIPPING CREAM MOONSHINE</t>
  </si>
  <si>
    <t>C030633</t>
  </si>
  <si>
    <t>HOOCHIE HOOCH STRAWBERRY MOONSHINE 110PR 200ML</t>
  </si>
  <si>
    <t>C030634</t>
  </si>
  <si>
    <t>HOOCHIE HOOCH BLOODY MARY SHINE 110PR 200ML</t>
  </si>
  <si>
    <t>OM COLD BREW WITH CHOCOLATE LIQUEUR 34PR 200ML</t>
  </si>
  <si>
    <t>CHARBAY ESPRESSO COCKTAIL 80PR 200ML</t>
  </si>
  <si>
    <t>EL DE BATEO MEZCAL 80PR 200ML</t>
  </si>
  <si>
    <t>ON THE ROCKS MAI TAI 80PR 200ML</t>
  </si>
  <si>
    <t>C030984</t>
  </si>
  <si>
    <t>HOOCHIE HOOCH APPLE PIE MOONSHINE 110PR 200ML</t>
  </si>
  <si>
    <t>C030985</t>
  </si>
  <si>
    <t>HOOCHIE HOOCH BANANA MOONPIE MOONSHINE 110PR 200ML</t>
  </si>
  <si>
    <t>C030986</t>
  </si>
  <si>
    <t>HOOCHIE HOOCH BANANA SIPPING CREAM MOONSHINE 40PR 200ML</t>
  </si>
  <si>
    <t>C030987</t>
  </si>
  <si>
    <t>HOOCHIE HOOCH BANANA MOONSHINE 110PR 200ML</t>
  </si>
  <si>
    <t>C030988</t>
  </si>
  <si>
    <t>HOOCHIE HOOCH COCONUT MOONSHINE 110PR 200ML</t>
  </si>
  <si>
    <t>C030989</t>
  </si>
  <si>
    <t>HOOCHIE HOOCH COTTON CANDY MOONSHINE 110PR 200ML</t>
  </si>
  <si>
    <t>C030990</t>
  </si>
  <si>
    <t>C030991</t>
  </si>
  <si>
    <t>HOOCHIE HOOCH CARAMEL LATTE MOONSHINE 110PR 200ML</t>
  </si>
  <si>
    <t>C030992</t>
  </si>
  <si>
    <t>HOOCHIE HOOCH MAPLE BACON MOONSHINE 110PR 200ML</t>
  </si>
  <si>
    <t>C030993</t>
  </si>
  <si>
    <t>HOOCHIE HOOCH PINEAPPLE ORANGE MOONSHINE 110PR 200ML</t>
  </si>
  <si>
    <t>C030994</t>
  </si>
  <si>
    <t>HOOCHIE HOOCH NOMADIC NECTAR MOONSHINE 40PR 200ML</t>
  </si>
  <si>
    <t>C030995</t>
  </si>
  <si>
    <t>HOOCHIE HOOCH SWEET OUTLAW MOONSHINE 110PR 200ML</t>
  </si>
  <si>
    <t>C031032</t>
  </si>
  <si>
    <t>HOOCHIE HOOCH ROOSTER JUICE MOONSHINE 110PR 200ML</t>
  </si>
  <si>
    <t>C031063</t>
  </si>
  <si>
    <t>HOOCHIE HOOCH MUD BUNNY MOONSHINE 110PR 200ML</t>
  </si>
  <si>
    <t>C031099</t>
  </si>
  <si>
    <t>ST. GEORGE ABSINTHE VERTE 120PR 200ML</t>
  </si>
  <si>
    <t>C031132</t>
  </si>
  <si>
    <t>HOOCHIE HOOCH DIRTY HONEY MOONSHINE 110PR 200ML</t>
  </si>
  <si>
    <t>C031133</t>
  </si>
  <si>
    <t>HOOCHIE HOOCH MITTEN KITTEN MOONSHINE 110PR 200ML</t>
  </si>
  <si>
    <t>C031271</t>
  </si>
  <si>
    <t>MAL BIEN ZACATE LIMON LEMON GRASS MEZCAL 80PR 200ML</t>
  </si>
  <si>
    <t>C031272</t>
  </si>
  <si>
    <t>MAL BIEN ESPADIN MEZCAL 91PR 200ML</t>
  </si>
  <si>
    <t>C031284</t>
  </si>
  <si>
    <t>ESPIRITU LAURO AGAVES SILVESTRES JABALI JOVEN MEZCAL</t>
  </si>
  <si>
    <t>C031285</t>
  </si>
  <si>
    <t>C031286</t>
  </si>
  <si>
    <t>ESPIRITU LAURO AGAVES SILVESTRES TOBALA JOVEN MEZCAL</t>
  </si>
  <si>
    <t>CUTWATER MARGARITA VARIETY 12PK 25PR 200ML</t>
  </si>
  <si>
    <t>WHISPER CREEK SPIKED COFFEE MOCHA 25PR 200ML</t>
  </si>
  <si>
    <t>BOLS ESPRESSO MARTINI COCKTAIL 30PR 200ML</t>
  </si>
  <si>
    <t>BOLS MARGARITA AZUL COCKTAIL 30PR 200ML</t>
  </si>
  <si>
    <t>WHIPSHOTS CARAMEL LIQUEUR 20PR 200ML</t>
  </si>
  <si>
    <t>WHIPSHOTS MOCHA LIQUEUR 20PR 200ML</t>
  </si>
  <si>
    <t>WHIPSHOTS VANILLA LIQUEUR 20PR 200ML</t>
  </si>
  <si>
    <t>BOLS COCKTAILS TUBES 40.85PR 200ML</t>
  </si>
  <si>
    <t>RABBIT HOLE BOURBON VAP 95PR 200ML</t>
  </si>
  <si>
    <t>ADICTIVO MULTIPACK TEQUILA 80PR 200ML</t>
  </si>
  <si>
    <t>WHIPSHOTS KING CAKE LIQUEUR 20PR 200ML</t>
  </si>
  <si>
    <t>CASAMIGOS MARGARITA VARIETY PACK 20PR 200ML</t>
  </si>
  <si>
    <t>FIREBALL BLAZIN APPLE WHISKEY 66PR 200ML</t>
  </si>
  <si>
    <t>BARRELL CRAFT SPIRITS SAMPLE GIFT BOX 114.44PR 200ML</t>
  </si>
  <si>
    <t>BUZZBALLZ COCKTAILS ELF MAPLE SYRUP SUNDAE 30PR 200ML</t>
  </si>
  <si>
    <t>C070692</t>
  </si>
  <si>
    <t>APEROL SPRITZ RTS 18PR 200ML</t>
  </si>
  <si>
    <t>C999029</t>
  </si>
  <si>
    <t>BLACKBERRY MOONSHINE "HANDSFUL" 110PR 200ML</t>
  </si>
  <si>
    <t>C999034</t>
  </si>
  <si>
    <t>HOOCHIE HOCH PURE SHINE MOONSHINE 110PR 200ML</t>
  </si>
  <si>
    <t>C999035</t>
  </si>
  <si>
    <t>C999036</t>
  </si>
  <si>
    <t>HOOCHIE HOOCH COOKIE DOUGH MOONSHINE 110PR 200ML</t>
  </si>
  <si>
    <t>C999037</t>
  </si>
  <si>
    <t>HOOCHIE HOOCH PINA COLADA 110PR 200ML</t>
  </si>
  <si>
    <t>C999038</t>
  </si>
  <si>
    <t>C999039</t>
  </si>
  <si>
    <t>C999040</t>
  </si>
  <si>
    <t>HOOCHIE HOOCH PEANUT BUTTER MOONSHINE 110PR 200ML</t>
  </si>
  <si>
    <t>C999041</t>
  </si>
  <si>
    <t>C999042</t>
  </si>
  <si>
    <t>C999044</t>
  </si>
  <si>
    <t>HOOCHIE HOOCH MARACHINO CHERRY MOONSHINE 110PR 200ML</t>
  </si>
  <si>
    <t>C999045</t>
  </si>
  <si>
    <t>HOOCHIE HOOCH HOOCHIE PUNCH 110PR 200ML</t>
  </si>
  <si>
    <t>C999046</t>
  </si>
  <si>
    <t>HOOCHIE HOOCH PEPPERMINT MOONSHINE 110PR 200ML</t>
  </si>
  <si>
    <t>C999047</t>
  </si>
  <si>
    <t>C999048</t>
  </si>
  <si>
    <t>HOOCHIE HOOCH CHOCOLATE ALMOND CANDY MOONSHINE 110PR 200ML</t>
  </si>
  <si>
    <t>C999049</t>
  </si>
  <si>
    <t>HOOCHIE HOOCH WATERMELON MOONSHINE 110PR 200ML</t>
  </si>
  <si>
    <t>C999050</t>
  </si>
  <si>
    <t>HOOCHIE HOOCH BLUEBERRY SIPPING CREAM MOONSHINE 80PR 200ML</t>
  </si>
  <si>
    <t>C999051</t>
  </si>
  <si>
    <t>HOOCHIE HOOCH CHOCOLATE ALMOND CANDY SIPPING CREAM 80PR 200M</t>
  </si>
  <si>
    <t>C999052</t>
  </si>
  <si>
    <t>HOOCHIE HOOCH ORANGE SIPPING CREAM MOONSHINE 80PR  200ML</t>
  </si>
  <si>
    <t>C999053</t>
  </si>
  <si>
    <t>HOOCHIE HOOCH PEACH SIPPING CREAM MOONSHINE 80PR 200ML</t>
  </si>
  <si>
    <t>C999054</t>
  </si>
  <si>
    <t>HOOCHIE HOOCH BANANA SIPPING CREAM MOONSHINE 80PR 200ML</t>
  </si>
  <si>
    <t>C999055</t>
  </si>
  <si>
    <t>C999057</t>
  </si>
  <si>
    <t>C999058</t>
  </si>
  <si>
    <t>HOOCHIE HOOCH PUMPKIN SPICE MOONSHINE 110PR 200ML</t>
  </si>
  <si>
    <t>C999059</t>
  </si>
  <si>
    <t>C999060</t>
  </si>
  <si>
    <t>HOOCHIE HOOCH ROOTBEER MOONSHINE 110PR 200ML</t>
  </si>
  <si>
    <t>C999061</t>
  </si>
  <si>
    <t>C999062</t>
  </si>
  <si>
    <t>HOOCHIE HOOCH PUMPKIN PIE SIPPING CREAM MOONSHINE 40PR 200ML</t>
  </si>
  <si>
    <t>C999063</t>
  </si>
  <si>
    <t>C999064</t>
  </si>
  <si>
    <t>HOOCHIE HOOCH ROOTBEER FLOAT SIPPING CREAM MOONSHINE 40PR</t>
  </si>
  <si>
    <t>C999065</t>
  </si>
  <si>
    <t>C999066</t>
  </si>
  <si>
    <t>HOOCHIE HOOCH COCONUT MOONSHINE 40PR 200ML</t>
  </si>
  <si>
    <t>C999067</t>
  </si>
  <si>
    <t>HOOCHIE HOOCH SMORES SIPPING CREAM MOONSHINE 40PR 200ML</t>
  </si>
  <si>
    <t>C999068</t>
  </si>
  <si>
    <t>HOOCHIE HOOCH SMORES MOONSHINE 40PR 200ML</t>
  </si>
  <si>
    <t>C999070</t>
  </si>
  <si>
    <t>C999071</t>
  </si>
  <si>
    <t>C999072</t>
  </si>
  <si>
    <t>HOOCHIE HOOCH WHITE CHOCOLATE PEPPERMINT COFFEE MOONSHINE</t>
  </si>
  <si>
    <t>C999073</t>
  </si>
  <si>
    <t>HOOCHIE HOOCH CHOCOLATE CHERRY COFFEE MOONSHINE 110PR 200ML</t>
  </si>
  <si>
    <t>C999074</t>
  </si>
  <si>
    <t>C999075</t>
  </si>
  <si>
    <t>C999080</t>
  </si>
  <si>
    <t>HOOCHIE HOOCH WATERMELON JALAPENO MOONSHINE 200ML</t>
  </si>
  <si>
    <t>C999100</t>
  </si>
  <si>
    <t>HOOCHIE HOOCH CHOCOLATE CHERRY MOONSHINE 40PR 200ML</t>
  </si>
  <si>
    <t>C999101</t>
  </si>
  <si>
    <t>HOOCHIE HOOCH APLLE MOONSHINE 110PR 200ML</t>
  </si>
  <si>
    <t>C999102</t>
  </si>
  <si>
    <t>HOOCHIE HOOCH MANGO JALAPENO MOONSHINE 110PR 200ML</t>
  </si>
  <si>
    <t>C999103</t>
  </si>
  <si>
    <t>HOOCHIE HOOCH PEANUT BUTTER AND JELLY MOONSHINE 110PR 200ML</t>
  </si>
  <si>
    <t>C999104</t>
  </si>
  <si>
    <t>C999105</t>
  </si>
  <si>
    <t>UV VODKA 80 PR. 50 ML</t>
  </si>
  <si>
    <t>50 ML</t>
  </si>
  <si>
    <t>D000013</t>
  </si>
  <si>
    <t>COINTREAU LIQUEUR 80PR 50ML</t>
  </si>
  <si>
    <t>OLD FORESTER BOURBON 86 PR. 50 ML</t>
  </si>
  <si>
    <t>D000081</t>
  </si>
  <si>
    <t>NEW AMSTERDAM GIN 80 PR. 50 ML</t>
  </si>
  <si>
    <t>DEWAR'S WHITE LABEL SCOTCH 80 PR. 50 ML</t>
  </si>
  <si>
    <t>CAPTAIN MORGAN ORIGINAL SPICED RUM  70 PR. 50 ML</t>
  </si>
  <si>
    <t>D000107</t>
  </si>
  <si>
    <t>WILD TURKEY AMERICAN HONEY LIQUEUR 71 PR. 50 ML</t>
  </si>
  <si>
    <t>DON JULIO BLANCO TEQUILA 80PR 50ML</t>
  </si>
  <si>
    <t>SEAGRAM'S EXTRA DRY GIN  80 PR. 50 ML</t>
  </si>
  <si>
    <t>CROWN ROYAL 80 PR. 50 ML</t>
  </si>
  <si>
    <t>LUNAZUL REPOSADO TEQUILA 80PR 50ML</t>
  </si>
  <si>
    <t>PINNACLE VODKA- FRANCE 80 PR. 50 ML</t>
  </si>
  <si>
    <t>TITOS HANDMADE VODKA 80 PR. 50 ML</t>
  </si>
  <si>
    <t>EVAN WILLIAMS BLACK LABEL BOURBON 86 PR. 50 ML</t>
  </si>
  <si>
    <t>MAKER'S MARK BOURBON WHISKY 90 PR. 6 YR. 50 ML</t>
  </si>
  <si>
    <t>D000195</t>
  </si>
  <si>
    <t>KNOB CREEK BOURBON 100 PR. 9 YR. 50 ML</t>
  </si>
  <si>
    <t>CROWN ROYAL BLACK CANADIAN 90 PR. 50 ML</t>
  </si>
  <si>
    <t>RUMCHATA LIQUEUR 28 PR. 50 ML</t>
  </si>
  <si>
    <t>D000237</t>
  </si>
  <si>
    <t>HORNITOS REPOSADO TEQUILA 80PR 50ML</t>
  </si>
  <si>
    <t>KRAKEN BLACK SPICED RUM 94 PR. 50 ML</t>
  </si>
  <si>
    <t>BACARDI LIGHT RUM 80 PR. 50 ML</t>
  </si>
  <si>
    <t>JOSE CUERVO TRADICIONAL PLATA TEQUILA 80PR 50ML</t>
  </si>
  <si>
    <t>HERRADURA REPOSADO TEQUILA 80PR 50ML</t>
  </si>
  <si>
    <t>HERRADURA SILVER TEQUILA 80PR 50ML</t>
  </si>
  <si>
    <t>PINNACLE WHIPPED CREAM VODKA- FRANCE 70 PR. 50 ML</t>
  </si>
  <si>
    <t>JACK DANIEL'S OLD NO. 7 BLACK LABEL 80 PR. 4 YR. 50 ML</t>
  </si>
  <si>
    <t>JACK DANIELS FAMILY BRANDS SET 80 PR. 50 ML</t>
  </si>
  <si>
    <t>DEKUYPER CANDY CANE 37 PR. 50 ML</t>
  </si>
  <si>
    <t>D000317</t>
  </si>
  <si>
    <t>GREY GOOSE VODKA MULTI-FLAVOR PACK- FR 80 PR. 50 ML</t>
  </si>
  <si>
    <t>HENNESSY VS COGNAC 80 PR. 50 ML</t>
  </si>
  <si>
    <t>D000325</t>
  </si>
  <si>
    <t>JIM BEAM HOLIDAY MULTI 4 PACK 68 PR. 50 ML-DELETED</t>
  </si>
  <si>
    <t>FIREBALL CINNAMON WHISKY 66 PR. 50 ML</t>
  </si>
  <si>
    <t>D000328</t>
  </si>
  <si>
    <t>DISARONNO ORIGINALE TRUSSANI 56 PR. 50 ML</t>
  </si>
  <si>
    <t>D000345</t>
  </si>
  <si>
    <t>FAMILIA CAMARENA REPOSADO TEQUILA 80 PR. 50 ML</t>
  </si>
  <si>
    <t>D000346</t>
  </si>
  <si>
    <t>FAMILIA CAMARENA SILVER TEQUILA 80 PR. 50 ML</t>
  </si>
  <si>
    <t>JACK DANIEL'S TENNESSEE HONEY WHISKEY 70 PR. 50 ML</t>
  </si>
  <si>
    <t>SMIRNOFF VODKA 80 PR. 50 ML</t>
  </si>
  <si>
    <t>TAAKA VODKA 80 PR. 50 ML</t>
  </si>
  <si>
    <t>SMIRNOFF VODKA  100 PR. 50 ML</t>
  </si>
  <si>
    <t>JOSE CUERVO TEQUILA ESPECIAL 80 PR. 50 ML</t>
  </si>
  <si>
    <t>JOSE CUERVO ESPECIAL SILVER TEQUILA 80 PR. 50 ML</t>
  </si>
  <si>
    <t>JAGERMEISTER LIQUEUR- GERMANY 70 PR. 50 ML</t>
  </si>
  <si>
    <t>STOLICHNAYA VODKA SET 80 PR. 50 ML</t>
  </si>
  <si>
    <t>99 BANANAS 99 PR. 50 ML</t>
  </si>
  <si>
    <t>ELIJAH CRAIG SMALL BATCH 94 PR 50 ML</t>
  </si>
  <si>
    <t>D000416</t>
  </si>
  <si>
    <t>FIGHTING COCK BOURBON 103 PR. 50 ML</t>
  </si>
  <si>
    <t>D000418</t>
  </si>
  <si>
    <t>SOUTHERN COMFORT  70 PR. 50 ML</t>
  </si>
  <si>
    <t>D000419</t>
  </si>
  <si>
    <t>GENTLEMAN JACK BOURBON 80 PR. 50 ML</t>
  </si>
  <si>
    <t>D000425</t>
  </si>
  <si>
    <t>KAHLUA COFFEE LIQUEUR  40 PR. 50 ML</t>
  </si>
  <si>
    <t>EVAN WILLIAMS HONEY LIQUEUR 70 PR. 50 ML</t>
  </si>
  <si>
    <t>D000450</t>
  </si>
  <si>
    <t>SMIRNOFF PEPPERMINT TWIST VODKA 60 PR. 50 ML</t>
  </si>
  <si>
    <t>WILD TURKEY 101 BOURBON 101 PR. 50 ML</t>
  </si>
  <si>
    <t>D000457</t>
  </si>
  <si>
    <t>CIROC RED BERRY VODKA- FRANCE  70 PR. 50 ML</t>
  </si>
  <si>
    <t>CIROC COCONUT VODKA- FRANCE 70 PR. 50 ML</t>
  </si>
  <si>
    <t>PAUL MASSON GRANDE AMBER BRANDY 80 PR. 3 YR. 50 ML</t>
  </si>
  <si>
    <t>CANADIAN MIST CANADIAN WHISKY 80 PR. 3 YR. 50 ML</t>
  </si>
  <si>
    <t>NEW AMSTERDAM VODKA 80 PR. 50 ML</t>
  </si>
  <si>
    <t>MIDNIGHT MOON APPLE PIE MOONSHINE 70 PR.</t>
  </si>
  <si>
    <t>JAMESON IRISH WHISKEY 80 PR. 50 ML</t>
  </si>
  <si>
    <t>D000549</t>
  </si>
  <si>
    <t>COURVOISIER VS COGNAC 80 PR. 50 ML</t>
  </si>
  <si>
    <t>D000571</t>
  </si>
  <si>
    <t>BACARDI OAKHEART SPICED RUM 70 PR. 50 ML</t>
  </si>
  <si>
    <t>D000585</t>
  </si>
  <si>
    <t>SMIRNOFF WHIPPED CREAM VODKA 60 PR. 50 ML</t>
  </si>
  <si>
    <t>D000586</t>
  </si>
  <si>
    <t>SMIRNOFF FLUFFED MARSHMALLOW VODKA 60 PR. 50 ML</t>
  </si>
  <si>
    <t>D000598</t>
  </si>
  <si>
    <t>KETEL ONE VODKA- HOLLAND 80 PR. 50 ML</t>
  </si>
  <si>
    <t>D000628</t>
  </si>
  <si>
    <t>GOLDSCHLAGER CINNAMON SCHNAPPS- CANADA 87 PR. 50 ML</t>
  </si>
  <si>
    <t>D000646</t>
  </si>
  <si>
    <t>BAILEY'S CANDY CANE 34 PR. 50 ML</t>
  </si>
  <si>
    <t>THE MACALLAN SINGLE MALT SCOTCH  86 PR. 12 YR. 50 ML</t>
  </si>
  <si>
    <t>D000658</t>
  </si>
  <si>
    <t>MALIBU BLACK RUM 70 PR. 50 ML</t>
  </si>
  <si>
    <t>MALIBU COCONUT RUM 42 PR. 50 ML</t>
  </si>
  <si>
    <t>JIM BEAM DEVIL'S CUT BOURBON 90 PR. 50 ML</t>
  </si>
  <si>
    <t>JIM BEAM BLACK 86 PR. 8 YR. 50 ML</t>
  </si>
  <si>
    <t>JIM BEAM BOURBON 80 PR. 4 YR. 50 ML</t>
  </si>
  <si>
    <t>REMY MARTIN VSOP 40 PR. 50 ML-CLOSEOUT</t>
  </si>
  <si>
    <t>ABSOLUT VODKA- SWEDEN 80 PR. 50 ML</t>
  </si>
  <si>
    <t>D000684</t>
  </si>
  <si>
    <t>ABSOLUT CHERRYKRAN VODKA- SWEDEN 50 ML</t>
  </si>
  <si>
    <t>D000689</t>
  </si>
  <si>
    <t>TANQUERAY SPECIAL DRY GIN- ENGLAND 94 PR. 50 ML</t>
  </si>
  <si>
    <t>D000691</t>
  </si>
  <si>
    <t>ABSOLUT CITRON VODKA- SWEDEN 80 PR. 50 ML</t>
  </si>
  <si>
    <t>GRAND MARNIER LIQUEUR - FRANCE 80 PR. 50 ML</t>
  </si>
  <si>
    <t>PENDLETONCANADIAN WHISKY PET 80 PR. 50 ML</t>
  </si>
  <si>
    <t>D000708</t>
  </si>
  <si>
    <t>PINNACLE CANDY CANE 72 PR. 50 ML</t>
  </si>
  <si>
    <t>99 WHIPPED SCHNAPPS PET 99 PR. 50 ML</t>
  </si>
  <si>
    <t>D000717</t>
  </si>
  <si>
    <t>MALIBU RED RUM 70 PR. 50 ML</t>
  </si>
  <si>
    <t>SEAGRAM'S EXTRA SMOOTH VODKA 80PR 50ML</t>
  </si>
  <si>
    <t>D000727</t>
  </si>
  <si>
    <t>SAILOR JERRY SPICED NAVY RUM 92 PR. 50 ML</t>
  </si>
  <si>
    <t>D000729</t>
  </si>
  <si>
    <t>CIROC SNAP FROST VODKA- FRANCE 80 PR. 50 ML</t>
  </si>
  <si>
    <t>D000746</t>
  </si>
  <si>
    <t>CAPTAIN MORGAN BLACK SPICED RUM 95 PR. 50 ML</t>
  </si>
  <si>
    <t>CIROC PEACH VODKA- FRANCE 70 PR. 50 ML</t>
  </si>
  <si>
    <t>D000793</t>
  </si>
  <si>
    <t>PINNACLE PEACH VODKA- FRANCE 70 PR. 50 ML</t>
  </si>
  <si>
    <t>D000817</t>
  </si>
  <si>
    <t>ST. GERMAIN ELDERFLOWER LIQUEUR 40 PR. 50 ML</t>
  </si>
  <si>
    <t>KINKY PINK 34 PR. 50 ML</t>
  </si>
  <si>
    <t>NEW AMSTERDAM PEACH VODKA 70 PR. 50 ML</t>
  </si>
  <si>
    <t>NEW AMSTERDAM RED BERRY VODKA 40 PR. 50 ML</t>
  </si>
  <si>
    <t>D000842</t>
  </si>
  <si>
    <t>SEAGRAM'S PEACH TWISTED GIN 70 PR. 50 ML</t>
  </si>
  <si>
    <t>D000847</t>
  </si>
  <si>
    <t>CROWN ROYAL MAPLE CANADIAN 80 PR. 50 ML</t>
  </si>
  <si>
    <t>D000861</t>
  </si>
  <si>
    <t>KAHLUA FLAVOR PACK 40 PR. 50 ML</t>
  </si>
  <si>
    <t>BUFFALO TRACE BOURBON CREAM LIQUEUR 30PR 50ML</t>
  </si>
  <si>
    <t>CLYDE MAY'S ALABAMA STYLE BOURBON WHISKEY 85 PR. 50 ML</t>
  </si>
  <si>
    <t>JIM BEAM HONEY BOURBON 70 PR. 50 ML</t>
  </si>
  <si>
    <t>D000943</t>
  </si>
  <si>
    <t>BENCHMARK PEACH BOURBON 70 PR. 50 ML</t>
  </si>
  <si>
    <t>D000951</t>
  </si>
  <si>
    <t>SHELLBACK SPICED RUM 80 PR. 50 ML</t>
  </si>
  <si>
    <t>D000952</t>
  </si>
  <si>
    <t>SHELLBACK SILVER RUM 40 PR. 50 ML</t>
  </si>
  <si>
    <t>D000956</t>
  </si>
  <si>
    <t>RED EYE LOUIE'S VODQUILA (GLASS) 80 PR. 50 ML</t>
  </si>
  <si>
    <t>D000962</t>
  </si>
  <si>
    <t>SKYY VODKA 80 PR. 50 ML</t>
  </si>
  <si>
    <t>D000966</t>
  </si>
  <si>
    <t>MALIBU ISLAND SPICED RUM 60 PR. 50 ML</t>
  </si>
  <si>
    <t>THE GLENLIVET TRIAL PACK 80 PR. 50 ML</t>
  </si>
  <si>
    <t>SVEDKA VODKA- SWEDEN 80 PR. 50 ML</t>
  </si>
  <si>
    <t>D000993</t>
  </si>
  <si>
    <t>BLUE CHAIR BAY COCONUT RUM 53 PR. 50 ML</t>
  </si>
  <si>
    <t>D001000</t>
  </si>
  <si>
    <t>BELVEDERE ORGANIC PURE VODKA 80 PR. 50 ML</t>
  </si>
  <si>
    <t>KINKY BLUE 34 PR. 50 ML</t>
  </si>
  <si>
    <t>DIXIE SOUTHERN VODKA 80 PR. 50 ML</t>
  </si>
  <si>
    <t>D001006</t>
  </si>
  <si>
    <t>DOUBLE CROSS VODKA- SLOVAKIA 80 PR. 50 ML</t>
  </si>
  <si>
    <t>D001007</t>
  </si>
  <si>
    <t>CAMUS 'ELEGANCE' VS COGNAC 80 PR. 50 ML</t>
  </si>
  <si>
    <t>D001049</t>
  </si>
  <si>
    <t>NEW AMSTERDAM LEMON VODKA 70 PR. 50 ML</t>
  </si>
  <si>
    <t>D001061</t>
  </si>
  <si>
    <t>PADDY IRISH WHISKEY PET 80 PR. 50 ML-CLOSEOUT</t>
  </si>
  <si>
    <t>D001068</t>
  </si>
  <si>
    <t>CIROC AMARETTO VODKA- FRANCE 70 PR. 50 ML</t>
  </si>
  <si>
    <t>D001076</t>
  </si>
  <si>
    <t>GRAND MARNIER RASPBERRY-PEACH LIQUEUR 80 PR. 50 ML</t>
  </si>
  <si>
    <t>D001087</t>
  </si>
  <si>
    <t>RUMHAVEN COCONUT RUM 42 PR. 50 ML</t>
  </si>
  <si>
    <t>D001092</t>
  </si>
  <si>
    <t>JAGERMEISTER SPICED LIQUEUR- GERMANY 50 PR. 50 ML</t>
  </si>
  <si>
    <t>D001128</t>
  </si>
  <si>
    <t>PATRON XO CAFE COFFEE LIQUEUR- MEXICO 70 PR. 50 ML</t>
  </si>
  <si>
    <t>D001178</t>
  </si>
  <si>
    <t>JOSE CUERVO CINGE TEQUILA 70 PR. 50 ML</t>
  </si>
  <si>
    <t>D001180</t>
  </si>
  <si>
    <t>PINNACLE CINNABON CINNAMON RILL VODKA- FRANCE 70 PR. 50 ML</t>
  </si>
  <si>
    <t>TEQUILA ROSE &amp; CHOCOLATE GIFT SET 50 PR. 50 ML</t>
  </si>
  <si>
    <t>D001210</t>
  </si>
  <si>
    <t>TEQUILA ROSE STRAWBERRY CREAM LIQUEUR PET 30 PR. 50 ML</t>
  </si>
  <si>
    <t>MIDNIGHT MOON MOONSHINE 100 PR.</t>
  </si>
  <si>
    <t>IL TRAMONTO LIMONCELLO LIQUEUR 60PR 50ML</t>
  </si>
  <si>
    <t>D001238</t>
  </si>
  <si>
    <t>BACARDI MANGO FUSION RUM 70 PR. 50 ML</t>
  </si>
  <si>
    <t>D001239</t>
  </si>
  <si>
    <t>GREY GOOSE LE MELON VODKA- FRANCE 80 PR. 50 ML</t>
  </si>
  <si>
    <t>DEEP EDDY RUBY RED VODKA 70 PR. 50 ML</t>
  </si>
  <si>
    <t>D001262</t>
  </si>
  <si>
    <t>CAPTAIN MORGAN WHITE RUM- VIRGIN ISLANDS 80 PR. 50 ML</t>
  </si>
  <si>
    <t>D001271</t>
  </si>
  <si>
    <t>PADDY DEVIL'S APPLE IRISH WHISKEY 70 PR. 50 ML</t>
  </si>
  <si>
    <t>FIREBALL PARTY BUCKET PET 66 PR. 50 ML</t>
  </si>
  <si>
    <t>PAUL MASSON PEACH BRANDY 54 PR. 50 ML</t>
  </si>
  <si>
    <t>D001325</t>
  </si>
  <si>
    <t>SEAGRAM'S PINEAPPLE TWISTED GIN 70 PR. 50 ML</t>
  </si>
  <si>
    <t>JIM BEAM KENTUCKY FIRE WHISKEY 70 PR. 50 ML</t>
  </si>
  <si>
    <t>D001338</t>
  </si>
  <si>
    <t>PINNACLE PINEAPPLE VODKA- FRANCE 70 PR. 50 ML</t>
  </si>
  <si>
    <t>NEW AMSTERDAM PINEAPPLE VPDLA 70 PR. 50 ML</t>
  </si>
  <si>
    <t>D001352</t>
  </si>
  <si>
    <t>CIROC PINEAPPLE VODKA- FRANCE 70 PR. 50 ML</t>
  </si>
  <si>
    <t>KINKY GOLD LIQUEUR 34 PR. 50 ML</t>
  </si>
  <si>
    <t>D001365</t>
  </si>
  <si>
    <t>SMIRNOFF ORANGE VODKA 70 PR. 50 ML</t>
  </si>
  <si>
    <t>SMIRNOFF RASPBERRY VODKA 70 PR. 50 ML</t>
  </si>
  <si>
    <t>SMIRNOFF GREEN APPLE VODKA 70 PR. 50 ML</t>
  </si>
  <si>
    <t>ABSOLUT MINI BAR PACK 80 PR. 50 ML</t>
  </si>
  <si>
    <t>HORNITOS BLACK BARREL TEQUILA 80 PR. 50 ML</t>
  </si>
  <si>
    <t>GREY GOOSE VODKA- FRANCE 80 PR. 50 ML</t>
  </si>
  <si>
    <t>D001404</t>
  </si>
  <si>
    <t>GREY GOOSE CHERRT NOIR VODKA- FRANCE 80 PR. 50 ML</t>
  </si>
  <si>
    <t>CROWN ROYAL REGAL APPLE CANADIAN WHISKY 70 PR. 50 ML</t>
  </si>
  <si>
    <t>D001420</t>
  </si>
  <si>
    <t>HORNITOS PLATA TEQUILA 80PR 50ML</t>
  </si>
  <si>
    <t>SVEDKA MANGO PINEAPPLE VODKA- SWEDEN 70 PR. 50 ML</t>
  </si>
  <si>
    <t>D001453</t>
  </si>
  <si>
    <t>JACK DANIEL'S TENNESSEE FIRE 70 PR. 50 ML</t>
  </si>
  <si>
    <t>D001455</t>
  </si>
  <si>
    <t>CROWN ROYAL TRI-PACK 80 PR. 50 ML</t>
  </si>
  <si>
    <t>PLATINUM 7X VODKA 80 PR. 50 ML</t>
  </si>
  <si>
    <t>D001473</t>
  </si>
  <si>
    <t>NEW AMSTERDAM MANGO VODKA 70 PR. 50 ML</t>
  </si>
  <si>
    <t>D001482</t>
  </si>
  <si>
    <t>CRYSTAL HEAD VODKA- CANADA 80 PR. 50 ML</t>
  </si>
  <si>
    <t>DEEP EDDY LEMON VODKA 70 PR. 50 ML</t>
  </si>
  <si>
    <t>D001508</t>
  </si>
  <si>
    <t>BACARDI TANGERINE RUM 70 PR. 50 ML</t>
  </si>
  <si>
    <t>WOODFORD RESERVE BOURBON 90 PR. 50 ML</t>
  </si>
  <si>
    <t>CORAZON BLANCO TEQUILA 80PR 50ML</t>
  </si>
  <si>
    <t>JIM BEAM APPLE WHISKEY 70 PR. 50 ML</t>
  </si>
  <si>
    <t>D001533</t>
  </si>
  <si>
    <t>BLUE CHAIR BAY BANANA RUM 53 PR. 50 ML</t>
  </si>
  <si>
    <t>PRAIRIE ORGANIC CUCUMBER VODKA 70 PR. 50 ML</t>
  </si>
  <si>
    <t>D001540</t>
  </si>
  <si>
    <t>DR. MCGILLICUDDY'S APPLE WHISKEY 60 PR. 50 ML</t>
  </si>
  <si>
    <t>D001541</t>
  </si>
  <si>
    <t>DR. MCGILLICUDDY'S BLACKBERRY WHISKEY 60 PR. 50 ML</t>
  </si>
  <si>
    <t>D001542</t>
  </si>
  <si>
    <t>DR. MCGILLICUDDY'S PEACH WHISKEY 60 PR. 50 ML</t>
  </si>
  <si>
    <t>D001547</t>
  </si>
  <si>
    <t>JAMESON TRIAL PACK 80 PR. 50 ML - CLOSEOUT</t>
  </si>
  <si>
    <t>D001569</t>
  </si>
  <si>
    <t>RICH &amp; RARE APPLE CANADIAN WHISKY 70 PR. 50 ML</t>
  </si>
  <si>
    <t>D001572</t>
  </si>
  <si>
    <t>BIRD DOG JALAPENO HONEY WHISKEY 80 PR. 50 ML</t>
  </si>
  <si>
    <t>CIROC APPLE VODKA- FRANCE 70 PR. 50 ML</t>
  </si>
  <si>
    <t>D001585</t>
  </si>
  <si>
    <t>SKYY INFUSIONS PACIFIC BLUEBERRY VODKA 70 PR. 50 ML</t>
  </si>
  <si>
    <t>D001586</t>
  </si>
  <si>
    <t>SKYY INFUSIONS HONEY CRISP APPLE VODKA 70 PR. 50 ML</t>
  </si>
  <si>
    <t>DEEP EDDY VODKA 80 PR. 50 ML</t>
  </si>
  <si>
    <t>EFFEN VODKA- NETHERLANDS 80 PR. 50 ML</t>
  </si>
  <si>
    <t>OLE SMOKY BLACKBERRY MOONSHINE 40 PR. 50 ML</t>
  </si>
  <si>
    <t>D001615</t>
  </si>
  <si>
    <t>TWENTY GRAND APPLE LIQUEUR 80 PR. 50 ML</t>
  </si>
  <si>
    <t>D001616</t>
  </si>
  <si>
    <t>BIRD DOG SPICED BOURBON 80 PR. 50 ML</t>
  </si>
  <si>
    <t>NEW AMSTERDAM VODKA 100 PR. 50 ML</t>
  </si>
  <si>
    <t>D001644</t>
  </si>
  <si>
    <t>BULLEIT BOURBON90 PR. 50 ML</t>
  </si>
  <si>
    <t>OLE SMOKY APPLE PIE MOONSHINE 70 PR. 50 ML</t>
  </si>
  <si>
    <t>D001654</t>
  </si>
  <si>
    <t>JACKSON MORGAN SALTED CARAMEL CREAM LIQUEUR 30 PR. 50 ML</t>
  </si>
  <si>
    <t>D001655</t>
  </si>
  <si>
    <t>JACKSON MORGAN SOUTHERN PEACHES &amp; CREAM LIQUEUR 30 PR. 50 ML</t>
  </si>
  <si>
    <t>D001658</t>
  </si>
  <si>
    <t>MALIBU MANGO RUM  42 PR. 50 ML</t>
  </si>
  <si>
    <t>D001659</t>
  </si>
  <si>
    <t>MALIBU PINEAPPLE RUM  42 PR. 50 ML</t>
  </si>
  <si>
    <t>D001671</t>
  </si>
  <si>
    <t>EZRA BROOKS 90 PR. 4 YR. 50 ML</t>
  </si>
  <si>
    <t>COOPERS CRAFT BOURBON 82 PR. 50 ML</t>
  </si>
  <si>
    <t>EFFEN BLOOD ORANGE VODKA- NETHERLANDS 75 PR. 50 ML</t>
  </si>
  <si>
    <t>EFFEN GREEN APPLE VODKA- NETHERLANDS 70 PR. 50 ML</t>
  </si>
  <si>
    <t>E&amp;J XO BRANDY 40 PR. 50 ML</t>
  </si>
  <si>
    <t>E &amp; J VSOP BRANDY 80 PR. 50 ML</t>
  </si>
  <si>
    <t>CROWN ROYAL VANILLA CANADIAN WHISKY 70 PR. 50 ML</t>
  </si>
  <si>
    <t>NEW AMSTERDAM APPLE VODKA 70 PR. 50 ML</t>
  </si>
  <si>
    <t>D001707</t>
  </si>
  <si>
    <t>KINKY RED LIQUEUR 34 PR. 50 ML</t>
  </si>
  <si>
    <t>CANE RUM WHITE RUM 80 PR. 50 ML</t>
  </si>
  <si>
    <t>D001716</t>
  </si>
  <si>
    <t>BIRD DOG BLENDED WHISKEY 80 PR. 50 ML</t>
  </si>
  <si>
    <t>D001717</t>
  </si>
  <si>
    <t>BIRD DOG RUBY RED GRAPEFRUIT WHISKEY 80 PR. 50 ML</t>
  </si>
  <si>
    <t>D001718</t>
  </si>
  <si>
    <t>BIRD DOG STRAWBERRY WHISKEY 80 PR. 50 ML</t>
  </si>
  <si>
    <t>JOHN EMERALD SINGLE MALT WHISKEY 80 PR. 50 ML</t>
  </si>
  <si>
    <t>D001740</t>
  </si>
  <si>
    <t>PAUL MASSON APPLE BRANDY 54 PR. 50 ML</t>
  </si>
  <si>
    <t>D001741</t>
  </si>
  <si>
    <t>PAUL MASSON PINEAPPLE BRANDY 54 PR. 50 ML</t>
  </si>
  <si>
    <t>D001742</t>
  </si>
  <si>
    <t>CIROC MANGO VODKA- FRANCE 70 PR. 50 ML</t>
  </si>
  <si>
    <t>D001743</t>
  </si>
  <si>
    <t>KERRYGOLD IRISH CREAM LIQUEUR- IRELAND 34 PR. 50 ML</t>
  </si>
  <si>
    <t>REDMONT VODKA 80 PR. 50 ML</t>
  </si>
  <si>
    <t>ABSOLUT LIME VODKA- SWEDEN 80 PR. 50 ML</t>
  </si>
  <si>
    <t>BAILEY'S ALMANDE LIQUEUR 26 PR. 50 ML</t>
  </si>
  <si>
    <t>LUNAZUL BLANCO TEQUILA 80PR 50ML</t>
  </si>
  <si>
    <t>OLE SMOKY HUNCH PUNCH MOONSHINE 80 PR. 50 ML</t>
  </si>
  <si>
    <t>D001784</t>
  </si>
  <si>
    <t>TWENTY GRAND GRAPE ALMONDINE LIQUEUR 80 PR. 50 ML</t>
  </si>
  <si>
    <t>D001798</t>
  </si>
  <si>
    <t>BACARDI BANANA RUM 70 PR. 50 ML</t>
  </si>
  <si>
    <t>D001808</t>
  </si>
  <si>
    <t>DEEP EDDY ORANGE VODKA 70 PR. 50 ML</t>
  </si>
  <si>
    <t>LARCENY BOURBON WHISKEY 92 PR. 50 ML</t>
  </si>
  <si>
    <t>D001818</t>
  </si>
  <si>
    <t>BLUE CHAIR BAY KEY LIME CREAM RUM 30 PR. 50 ML</t>
  </si>
  <si>
    <t>SMIRNOFF RED WHITE &amp; BERRY VODKA 60 PR. 50 ML</t>
  </si>
  <si>
    <t>JACK DANIEL'S TENNESSEE RYE WHISKEY 90 PR. 50 ML</t>
  </si>
  <si>
    <t>1800 SILVER TEQUILA  80 PR. 50 ML</t>
  </si>
  <si>
    <t>D001841</t>
  </si>
  <si>
    <t>KINKY GREEN 34 PR. 50 ML</t>
  </si>
  <si>
    <t>D001843</t>
  </si>
  <si>
    <t>SOUTHERN COMFORT BLACK LABEL AMERICAN WHISKEY 80 PR. 50 ML</t>
  </si>
  <si>
    <t>BIRD DOG KENTUCKY BOURBON 80 PR. 4 YR. 50 ML</t>
  </si>
  <si>
    <t>D001854</t>
  </si>
  <si>
    <t>BAILEY'S PUMPKIN SPICE IRISH CREAM LIQUEUR 34 PR. 50 ML</t>
  </si>
  <si>
    <t>CIROC FRENCH VANILLA VODKA- FRANCE 70 PR. 50 ML</t>
  </si>
  <si>
    <t>OLE SMOKY MOUNTAIN JAVA MOONSHINE 35PR 50ML</t>
  </si>
  <si>
    <t>PATRON SILVER TEQUILA 80 PR. 50 ML</t>
  </si>
  <si>
    <t>JIM BEAM VANILLA BOURBON WHISKEY 70 PR. 50 ML</t>
  </si>
  <si>
    <t>CASAMIGOS REPOSADO TEQUILA 80PR 50ML</t>
  </si>
  <si>
    <t>D001882</t>
  </si>
  <si>
    <t>SVEDKA BLUE RASPBERRY VODKA- SWEDEN 70 PR. 50 ML</t>
  </si>
  <si>
    <t>RED STAG BLACK CHERRY BOURBON 70 PR. 50 ML</t>
  </si>
  <si>
    <t>D001903</t>
  </si>
  <si>
    <t>SEERSUCKER SOUTHERN STYLE GIN 84 PR. 50 ML</t>
  </si>
  <si>
    <t>D001912</t>
  </si>
  <si>
    <t>NEMIROFF VODKA- UKRAINE 80 PR. 50 ML</t>
  </si>
  <si>
    <t>D001913</t>
  </si>
  <si>
    <t>NEMIROFF HONEY PEPPER VODKA- UKRAINE 80 PR. 50 ML</t>
  </si>
  <si>
    <t>NEW AMSTERDAM RASPBERRY VODKA 60 PR. 50 ML</t>
  </si>
  <si>
    <t>D001919</t>
  </si>
  <si>
    <t>OCEAN ORGANIC VODKA 80 PR. 50 ML</t>
  </si>
  <si>
    <t>D001923</t>
  </si>
  <si>
    <t>MALIBU LIME RUM 42 PR. 50 ML</t>
  </si>
  <si>
    <t>D001926</t>
  </si>
  <si>
    <t>JAMESON CASKMATES IPA IRISH WHISKEY 80 PR. 50 ML</t>
  </si>
  <si>
    <t>99 ASSORTED PARTY BUCKET 99 PR. 50 ML</t>
  </si>
  <si>
    <t>ADMIRAL NELSON PINEAPPLE RUM 70 PR. 50 ML</t>
  </si>
  <si>
    <t>D001949</t>
  </si>
  <si>
    <t>BAILEY'S STRAWBERRIES &amp; CREAM LIQUEUR 34 PR. 50 ML</t>
  </si>
  <si>
    <t>D001959</t>
  </si>
  <si>
    <t>CAPTAIN MORGAN WATERMELON SMASH RUM 50 PR. 50 ML</t>
  </si>
  <si>
    <t>D001969</t>
  </si>
  <si>
    <t>360 MANGO VODKA 70 PR. 50 ML</t>
  </si>
  <si>
    <t>D001973</t>
  </si>
  <si>
    <t>ABSOLUT TRAIL PACK- SWEDEN 80 PR. 50 ML</t>
  </si>
  <si>
    <t>D001974</t>
  </si>
  <si>
    <t>MALIBU COUNTER UNIT 60 PR. 50 ML</t>
  </si>
  <si>
    <t>D001976</t>
  </si>
  <si>
    <t>AMERICAN ANTHEM VODKA 80 PR. 50 ML</t>
  </si>
  <si>
    <t>CANADIAN CLUB APPLE CANADIAN WHISKY 70 PR. 50 ML</t>
  </si>
  <si>
    <t>DON JULIO REPOSADO 80PR 50ML</t>
  </si>
  <si>
    <t>EMODKA VODKA 80 PR. 50 ML</t>
  </si>
  <si>
    <t>D001999</t>
  </si>
  <si>
    <t>CONFISCATED LIQUOR 50 ML</t>
  </si>
  <si>
    <t>D002999</t>
  </si>
  <si>
    <t>CONFISCATED WINE 50 ML</t>
  </si>
  <si>
    <t>BIRD DOG APPLE WHISKEY 80 PR. 50 ML-DELETED</t>
  </si>
  <si>
    <t>BIRD DOG BLACKBERRY FLVD WHISKEY 80 PR. 50 ML-DELETED</t>
  </si>
  <si>
    <t>D004019</t>
  </si>
  <si>
    <t>KAHULA HAZELNUT LIQUEUR 40 PR. 50 ML</t>
  </si>
  <si>
    <t>D004022</t>
  </si>
  <si>
    <t>KAHLUA FRENCH VANILLA LIQUEUR 40 PR. 50 ML</t>
  </si>
  <si>
    <t>D004023</t>
  </si>
  <si>
    <t>ASOMBROSO EXTRA ANEJO TEQUILA 80 PR. 50 ML-DELETED</t>
  </si>
  <si>
    <t>D004028</t>
  </si>
  <si>
    <t>CONJURE COGNAC 80 PR. 50 ML</t>
  </si>
  <si>
    <t>ADMIRAL NELSON SPICED RUM 70 PR. 50 ML-DELETED</t>
  </si>
  <si>
    <t>D004037</t>
  </si>
  <si>
    <t>WHITETAIL CARAMEL WHISKEY 80 PR. 50 ML</t>
  </si>
  <si>
    <t>D004040</t>
  </si>
  <si>
    <t>BRANCA MENTA MINT LIQUEUR- ITALY 60 PR. 50 ML-DELETED</t>
  </si>
  <si>
    <t>BACARDI LIMON 50 ML-Deleted</t>
  </si>
  <si>
    <t>CAZADORES REPOSADO TEQUILA 80 PR. 50 ML-Deleted</t>
  </si>
  <si>
    <t>DON JULIO 1942 TEQUILA 80PR 50ML</t>
  </si>
  <si>
    <t>99 APPLES SCHNAPPS 99 PR. 50 ML-DELETED</t>
  </si>
  <si>
    <t>BOODLES BRITISH GIN- ENGLAND 90 PR. 50 ML-DELETED</t>
  </si>
  <si>
    <t>D004079</t>
  </si>
  <si>
    <t>ALABAMA SELECT CLUB CANADIAN WHISKY 80 PR. 50 ML</t>
  </si>
  <si>
    <t>D004084</t>
  </si>
  <si>
    <t>SEAGRAM'S SMOOTH VODKA 80 PR. 50 ML-DELETED</t>
  </si>
  <si>
    <t>FRANGELICO LIQUEUR- ITALY 40 PR. 50 ML-DELETED</t>
  </si>
  <si>
    <t>99 ORANGES SCHNAPPS 99 PR. 50 ML-DELETED</t>
  </si>
  <si>
    <t>HPNOTIQ COCKTAIL- FRANCE 34 PR. 50 ML</t>
  </si>
  <si>
    <t>1800 REPOSADO TEQUILA 80 PR. 50 ML</t>
  </si>
  <si>
    <t>BLACK VELVET CANADIAN WHISKY 80 PR. 50 ML-DELETED</t>
  </si>
  <si>
    <t>KETEL ONE CITROEN - HOLLAND 80 PR. 50 ML</t>
  </si>
  <si>
    <t>MONTE ALBAN MEZCAL (W/AGAVE WORM) 50 ML-DELETED</t>
  </si>
  <si>
    <t>GLENFIDDICH SINGLE MALT 12 YR. 80 PR. 50 ML</t>
  </si>
  <si>
    <t>GEORGE DICKEL OLD NO. 8 BOURBON 80 PR. 50 ML-DELETED</t>
  </si>
  <si>
    <t>JOSE CUERVO TRADITIONAL SILVER TEQUILA 80 PR. 50 ML</t>
  </si>
  <si>
    <t>SOBIESKI VODKA- POLAND 80 PR. 50 ML-DELETED</t>
  </si>
  <si>
    <t>BULLEIT BOURBON 90 PR. 50 ML</t>
  </si>
  <si>
    <t>D004185</t>
  </si>
  <si>
    <t>OLE SMOKY TENNESSEE HUNCH PUNCH LIGHTNIN 80 PR. 50 ML</t>
  </si>
  <si>
    <t>D004193</t>
  </si>
  <si>
    <t>PINNACLE GIN- FRANCE 80 PR. 50 ML</t>
  </si>
  <si>
    <t>EVERGLO LIQUEUR- HOLLAND 40 PR. 50 ML</t>
  </si>
  <si>
    <t>CARAVELLA LIMONCELLO -ITALY 56 PR. 50 ML-DELETED</t>
  </si>
  <si>
    <t>WINDSOR CANADIAN  80 PR. 3 YR. 50 ML-DELETED</t>
  </si>
  <si>
    <t>JACK DANIEL'S TENNESSEE FIRE 70 PR. 50 ML-DELETED</t>
  </si>
  <si>
    <t>D004258</t>
  </si>
  <si>
    <t>SVEDKA GRAPEFRUIT JALAPENO VODKA- SWEDEN 70 PR. 50 ML</t>
  </si>
  <si>
    <t>BLANTON'S BOURBON 93 PR. 50 ML</t>
  </si>
  <si>
    <t>BACARDI PEACH RED RUM 70 PR. 50 ML-Deleted</t>
  </si>
  <si>
    <t>JOSE CUERVO TRADITIONAL 80 PR. 50 ML</t>
  </si>
  <si>
    <t>D004301</t>
  </si>
  <si>
    <t>STOLICHNAYA BLUEBERI  VODKA -  LATVIA 70 PR. 50 ML-DELETED</t>
  </si>
  <si>
    <t>99 BLACK CHERRIES SCHNAPPS 99 PR. 50 ML-DELETED</t>
  </si>
  <si>
    <t>D004334</t>
  </si>
  <si>
    <t>STOLICHNAYA BLAKBERI VODKA-  LATVIA 70 PR. 50 ML-DELETED</t>
  </si>
  <si>
    <t>SMIRNOFF CITRUS VODKA 70 PR. 50 ML-DELETED</t>
  </si>
  <si>
    <t>D004385</t>
  </si>
  <si>
    <t>360 VODKA 80 PR. 50 ML-DELETED</t>
  </si>
  <si>
    <t>99 BLACKBERRIES SCHNAPPS 99 PR. 50 ML-DELETED</t>
  </si>
  <si>
    <t>REBEL BOURBON WHISKEY 80 PR. 50ML-DELETED</t>
  </si>
  <si>
    <t>UV SOUR APPLE VODKA 60 PR. 50 ML-DELETED</t>
  </si>
  <si>
    <t>D004452</t>
  </si>
  <si>
    <t>UV CHERRY VODKA 60 PR. 50 ML-DELETED</t>
  </si>
  <si>
    <t>D004455</t>
  </si>
  <si>
    <t>KAHLUA MOCHA LIQUEUR 40 PR. 50 ML</t>
  </si>
  <si>
    <t>UV PINK LEMONADE VODKA 60 PR. 50 ML-DELETED</t>
  </si>
  <si>
    <t>D004469</t>
  </si>
  <si>
    <t>FERNET BRANCA AMARO LIQUEUR- ITALY 78 PR. 50 ML-DELETED</t>
  </si>
  <si>
    <t>D004489</t>
  </si>
  <si>
    <t>WILD TURKEY RARE BREED  108 PR. 50 ML</t>
  </si>
  <si>
    <t>D004501</t>
  </si>
  <si>
    <t>GREY GOOSE LE CITRON- FR.  80 PR. 50 ML-Deleted</t>
  </si>
  <si>
    <t>D004506</t>
  </si>
  <si>
    <t>CAPTAIN MORGAN PARROT BAY MANGO RUM 42 PR. 50 ML</t>
  </si>
  <si>
    <t>CAPTAIN MORGAN PARROT BAY PINEAPPLE RUM 42 PR. 50 ML-DELETED</t>
  </si>
  <si>
    <t>D004525</t>
  </si>
  <si>
    <t>GREY GOOSE L'ORANGE VODKA -FR. 80 PR. 50 ML-DELETED</t>
  </si>
  <si>
    <t>D004540</t>
  </si>
  <si>
    <t>EFFEN VODKA- NETHERLANDS  80 PR. 50 ML</t>
  </si>
  <si>
    <t>D004548</t>
  </si>
  <si>
    <t>COURVOISIER VSOP COGNAC 80 PR. 50 ML-DELETED</t>
  </si>
  <si>
    <t>D004549</t>
  </si>
  <si>
    <t>COURVOISIER COGNAC VS 80 PR. 50 ML</t>
  </si>
  <si>
    <t>EFFEN DUTCH RASPBERRY VODKA-NETHERLANDS 70 PR. 50 ML</t>
  </si>
  <si>
    <t>CRUZAN MANGO RUM 42 PR. 50 ML-DELETED</t>
  </si>
  <si>
    <t>CRUZAN COCONUT RUM  42 PR. 50 ML</t>
  </si>
  <si>
    <t>D004557</t>
  </si>
  <si>
    <t>CRUZAN PINEAPPLE RUM  55 PR. 50 ML</t>
  </si>
  <si>
    <t>RUMPLEMINZE PEPPERMINT SCHNAPPS 100 PR. 50 ML-DELETED</t>
  </si>
  <si>
    <t>WINDMILL VODKA  80 PR. 50 ML</t>
  </si>
  <si>
    <t>REMY MARTIN 1738 ACCORD 80 PR. 50 ML</t>
  </si>
  <si>
    <t>BAILEY'S ORIGINAL IRISH CREAM LIQUEUR 34 PR. 50 ML-DELETED</t>
  </si>
  <si>
    <t>DR. MCGILLICUDDY'S HONEY WHISKEY 60 PR. 50 ML-DELETED</t>
  </si>
  <si>
    <t>FORTY CREEK BARREL SELECT CANADIAN WSKY  80 PR 50 ML-DELETED</t>
  </si>
  <si>
    <t>PAUL MASSON GRANDE AMBER VSOP BRANDY 80 PR. 50 ML</t>
  </si>
  <si>
    <t>JOHNNIE WALKER RED 80 PR. 50 ML-DELETED</t>
  </si>
  <si>
    <t>JOHNNIE WALKER BLACK 80 PR. 50 ML-DELETED</t>
  </si>
  <si>
    <t>D004689</t>
  </si>
  <si>
    <t>SHOTPAK KAMIKAZE RTD 68 PR. 50 ML-DELETED</t>
  </si>
  <si>
    <t>127</t>
  </si>
  <si>
    <t>SHOTPAK INC.</t>
  </si>
  <si>
    <t>D004699</t>
  </si>
  <si>
    <t>SHOTPAK PURPLE HOOTER RTD 68 PR. 50 ML-DELETED</t>
  </si>
  <si>
    <t>EVERCLEAR PET 190 PR. 50 ML-DELETED</t>
  </si>
  <si>
    <t>D004725</t>
  </si>
  <si>
    <t>SHOTPAK LEMON DROP 68 PR. 50 ML-DELETED</t>
  </si>
  <si>
    <t>PATRON ANEJO TEQUILA 80 PR. 50 ML</t>
  </si>
  <si>
    <t>PATRON REPOSADO TEQUILA 80 PR. 50 ML</t>
  </si>
  <si>
    <t>D004739</t>
  </si>
  <si>
    <t>BACARDI GRAND MELON RUM  70 PR. 50 ML</t>
  </si>
  <si>
    <t>D004743</t>
  </si>
  <si>
    <t>SHOTPAK SOUR APPLE RTD 68 PR. 50 ML-DELETED</t>
  </si>
  <si>
    <t>D004763</t>
  </si>
  <si>
    <t>PENDLETON CANADIAN WHISKY 80 PR. 50 ML</t>
  </si>
  <si>
    <t>D004766</t>
  </si>
  <si>
    <t>FRIS  SKANDIA VODKA- DENMARK 80 PR. 50 ML</t>
  </si>
  <si>
    <t>D004769</t>
  </si>
  <si>
    <t>BACARDI BIG APPLE RUM 70 PR. 50 ML</t>
  </si>
  <si>
    <t>SMIRNOFF VANILLA VODKA 70 PR. 50 ML-DELETED</t>
  </si>
  <si>
    <t>DISARONNO AMARETTO LIQUEUR- ITALY 56 PR. 50 ML</t>
  </si>
  <si>
    <t>EFFEN CUCUMBER VODKA- NETHERLANDS 75 PR. 50 ML-DELETED</t>
  </si>
  <si>
    <t>D004818</t>
  </si>
  <si>
    <t>J &amp; B RARE SCOTCH  80 PR. 50 ML-DELETED</t>
  </si>
  <si>
    <t>BOMBAY SAPPHIRE GIN- ENGLAND 94 PR. 50 ML-Deleted</t>
  </si>
  <si>
    <t>D004850</t>
  </si>
  <si>
    <t>PEARL POMEGRANATE VODKA 70 PR. 50 ML</t>
  </si>
  <si>
    <t>BACARDI O RUM 70 PR. 50 ML-Deleted</t>
  </si>
  <si>
    <t>SEAGRAM'S 7 CROWN BLENDED WHISKEY 80 PR. 50 ML-DELETED</t>
  </si>
  <si>
    <t>D004878</t>
  </si>
  <si>
    <t>UV GRAPE VODKA 60 PR. 50 ML-DELETED</t>
  </si>
  <si>
    <t>D004898</t>
  </si>
  <si>
    <t>STOLICHNAYA PEACHIK VODKA- LATVIA 75 PR. 50 ML-DELETED</t>
  </si>
  <si>
    <t>UV CAKE VODKA 60 PR. 50 ML-DELETED</t>
  </si>
  <si>
    <t>BLUE CHAIR BAY VANILLA RUM 53 PR. 50 ML-DELETED</t>
  </si>
  <si>
    <t>TANQUERAY GIN- ENGLAND 94 PR. 50 ML-DELETED</t>
  </si>
  <si>
    <t>EARLY TIMES BOURBON 80 PR. 50 ML-DELETED</t>
  </si>
  <si>
    <t>SMIRNOFF TWIST OF CRANBERRY 70 PR. 50 ML-DELETED</t>
  </si>
  <si>
    <t>JACK DANIEL'S SINGLE BARREL BOURBON 94 PR. 50 ML-DELETED</t>
  </si>
  <si>
    <t>D004947</t>
  </si>
  <si>
    <t>SHOTPAK MOJITO 50 ML-DELETED</t>
  </si>
  <si>
    <t>DEEP EDDY PEACH VODKA 70 PR. 50 ML-DELETED</t>
  </si>
  <si>
    <t>D004953</t>
  </si>
  <si>
    <t>DEKUYPER STRAWBERRY PUCKER SCHNAPPS 30 PR. 50 ML</t>
  </si>
  <si>
    <t>D004954</t>
  </si>
  <si>
    <t>ABSOLUT RUBY RED VODKA- SWEDEN 80 PR. 50 ML</t>
  </si>
  <si>
    <t>D004958</t>
  </si>
  <si>
    <t>UV COCONUT VODKA 60 PR. 50 ML</t>
  </si>
  <si>
    <t>D004961</t>
  </si>
  <si>
    <t>SMIRNOFF WATERMELON VODKA 70 PR. 50 ML-DELETED</t>
  </si>
  <si>
    <t>D004964</t>
  </si>
  <si>
    <t>GRAND MARNIER- FRANCE  80 PR. 50 ML</t>
  </si>
  <si>
    <t>D004968</t>
  </si>
  <si>
    <t>SAUZA GOLD TEQUILA 80 PR. 50 ML-DELETED</t>
  </si>
  <si>
    <t>D004978</t>
  </si>
  <si>
    <t>PEARL VODKA 80 PR. 50 ML</t>
  </si>
  <si>
    <t>D004979</t>
  </si>
  <si>
    <t>PEARL BLUEBERRY VODKA-CANADA 70 PR. 50 ML</t>
  </si>
  <si>
    <t>PEARL PLUM VODKA- CANADA 70 PR. 50 ML-DELETED</t>
  </si>
  <si>
    <t>PAMA POMEGRANATE LIQUAUR PET 34 PR. 50 ML-DELETED</t>
  </si>
  <si>
    <t>STOLICHNAYA VODKA- LATVIA  80 PR. 50 ML-DELETED</t>
  </si>
  <si>
    <t>D004995</t>
  </si>
  <si>
    <t>DEWAR'S SPECIAL RESERVE 86 PR. 12 YR. 50 ML-Deleted</t>
  </si>
  <si>
    <t>D004997</t>
  </si>
  <si>
    <t>BACARDI COCO RUM 70 PR. 50 ML-Deleted</t>
  </si>
  <si>
    <t>D005046</t>
  </si>
  <si>
    <t>V2 VODKA- HOLLAND 80 PR. 50 ML</t>
  </si>
  <si>
    <t>CHAMBORD ROYALE LIQUEUR- FRANCE 33 PR. 50 ML-DELETED</t>
  </si>
  <si>
    <t>UV BLUE RASPBERRY VODKA 60 PR. 50 ML-DELETED</t>
  </si>
  <si>
    <t>D005073</t>
  </si>
  <si>
    <t>OUTER SPACE VODKA- CHINA 80 PR. 50 ML</t>
  </si>
  <si>
    <t>D005107</t>
  </si>
  <si>
    <t>BALVENIE SINGLE MALT TRIO PACK 89 PR. 50 ML</t>
  </si>
  <si>
    <t>STOLICHNAYA CHOCO RAZBERI VODKA- LATVIA 75 PR. 50 ML-DELETED</t>
  </si>
  <si>
    <t>DON JULIO BLANCO TEQUILA 80 PR. 50 ML</t>
  </si>
  <si>
    <t>D005129</t>
  </si>
  <si>
    <t>OLE SMOKY TENN MOONSHINE APPLE PIE 70 PR. 50 ML</t>
  </si>
  <si>
    <t>D005137</t>
  </si>
  <si>
    <t>FIREFLY SWEET TEA VODKA 70 PR. 50 ML</t>
  </si>
  <si>
    <t>D005142</t>
  </si>
  <si>
    <t>KINKY FLAME CINNAMON WHISKEY 60 PR. 50 ML</t>
  </si>
  <si>
    <t>D005160</t>
  </si>
  <si>
    <t>SHOTPAK MARGARITA 35 PR. 50 ML</t>
  </si>
  <si>
    <t>D005162</t>
  </si>
  <si>
    <t>SKYY INFUSIONS BLOOD ORANGE VODKA 70 PR. 50 ML</t>
  </si>
  <si>
    <t>D005169</t>
  </si>
  <si>
    <t>PINNACLE CAKE VODKA- FRANCE 70 PR. 50 ML</t>
  </si>
  <si>
    <t>360 RED RASPBERRY VODKA 70 PR. 50 ML-DELETED</t>
  </si>
  <si>
    <t>1800 COCONUT TEQUILA 70 PR. 50 ML</t>
  </si>
  <si>
    <t>D005205</t>
  </si>
  <si>
    <t>PEARL WEDDING CAKE VODKA- CANADA 70 PR. 50 ML</t>
  </si>
  <si>
    <t>D005213</t>
  </si>
  <si>
    <t>REMY MARTIN V COGNAC 80 PR. 50 ML</t>
  </si>
  <si>
    <t>D005219</t>
  </si>
  <si>
    <t>JIM BEAM COUNTER UNIT 84 PR. 50 ML</t>
  </si>
  <si>
    <t>WHISTLEPIG STRAIGHT RYE WHISKEY 100 PR. 10 YR. 50 ML</t>
  </si>
  <si>
    <t>D005269</t>
  </si>
  <si>
    <t>TOOTERS 3 FLAVOR RAINBOW PK 30 PR. 50 ML-DELETED</t>
  </si>
  <si>
    <t>D005271</t>
  </si>
  <si>
    <t>D005293</t>
  </si>
  <si>
    <t>DEEP EDDY VODKA 80 PR. 50 ML-DELETED</t>
  </si>
  <si>
    <t>DEEP EDDY SWEET TEA VODKA 70 PR. 50 ML-DELETED</t>
  </si>
  <si>
    <t>D005381</t>
  </si>
  <si>
    <t>SMIRNOFF ICED CAKE VODKA 60 PR. 50 ML</t>
  </si>
  <si>
    <t>BLUE CHAIR BAY COCONUT RUM- W. INDIES 53 PR. 50 ML-DELETED</t>
  </si>
  <si>
    <t>BLUE CHAIR BAY COCONUT SPICED RUM 53 PR. 50 ML-DELETED</t>
  </si>
  <si>
    <t>E &amp; J APPLE BRANDY 60 PR. 50 ML-DELETED</t>
  </si>
  <si>
    <t>E &amp; J PEACH BRANDY 60 PR. 50 ML-DELETED</t>
  </si>
  <si>
    <t>D005469</t>
  </si>
  <si>
    <t>UV CANDY BAR VODKA 60 PR. 50 ML</t>
  </si>
  <si>
    <t>D005470</t>
  </si>
  <si>
    <t>UV PEACH VODKA 60 PR. 50 ML</t>
  </si>
  <si>
    <t>D005471</t>
  </si>
  <si>
    <t>UV SALTY WATERMELON VODKA 60 PR. 50 ML</t>
  </si>
  <si>
    <t>CALYPSO SPICED RUM 42 PR. 50 ML-DELETED</t>
  </si>
  <si>
    <t>CALYPSO COCONUT RUM 42 PR. 50 ML-DELETED</t>
  </si>
  <si>
    <t>D005491</t>
  </si>
  <si>
    <t>YUKON JACK RAINBOW PK 100 PR. 50 ML-DELETED</t>
  </si>
  <si>
    <t>99 WHIPPED SCHNAPPS 99 PR. 50 ML</t>
  </si>
  <si>
    <t>RYAN'S CREAM LIQUEUR PET 34 PR. 50 ML-DELETED</t>
  </si>
  <si>
    <t>D005602</t>
  </si>
  <si>
    <t>NEW AMSTERDAM CITRON VODKA 70 PR. 50 ML-DELETED</t>
  </si>
  <si>
    <t>NEW AMSTERDAM COCONUT VODKA 70 PR. 50 ML-DELETED</t>
  </si>
  <si>
    <t>D005620</t>
  </si>
  <si>
    <t>TIPPY COW VARIETY PACK 38 PR. 50 ML-DELETED</t>
  </si>
  <si>
    <t>PURUS ORGANIC WHEAT VODKA- ITALY 80 PR. 50 ML</t>
  </si>
  <si>
    <t>D005632</t>
  </si>
  <si>
    <t>ALIBI BLENDED WHISKEY 90 PR. 50 ML-DELETED-DELETED</t>
  </si>
  <si>
    <t>THREE OLIVES VODKA- ENGLAND 80 PR. 50 ML-DELETED</t>
  </si>
  <si>
    <t>D005715</t>
  </si>
  <si>
    <t>OLE SMOKY VARIETY PACK 100 PR. 50 ML</t>
  </si>
  <si>
    <t>EL JIMADOR BLANCO TEQUILA 80 PR. 50 ML-DELETED</t>
  </si>
  <si>
    <t>D005809</t>
  </si>
  <si>
    <t>WESTERN SON TEXAS ORIGINAL VODKA 80 PR. 50 ML-DELETED</t>
  </si>
  <si>
    <t>BUSHMILLS IRISH WHISKEY 80 PR. 50 ML-DELETED</t>
  </si>
  <si>
    <t>99 PINEAPPLE SCHNAPPS PET 99 PR. 50 ML</t>
  </si>
  <si>
    <t>D005832</t>
  </si>
  <si>
    <t>NEW AMSTERDAM ORANGE VODKA 70 PR. 50 ML-DELETED</t>
  </si>
  <si>
    <t>TULLAMORE DEW IRISH WHISKEY 80 PR. 50 ML-DELETED</t>
  </si>
  <si>
    <t>D005845</t>
  </si>
  <si>
    <t>BIRD DOG BOURBON 80 PR. 50 ML</t>
  </si>
  <si>
    <t>DEEP EDDY CRANBERRY VODKA 70 PR. 50 ML-DELETED</t>
  </si>
  <si>
    <t>TAAKA PEACH VODKA 60 PR. 50 ML-DELETED</t>
  </si>
  <si>
    <t>TAAKA RED BERRY VODKA 60 PR. 50 ML-DELETED</t>
  </si>
  <si>
    <t>TAAKA WHIPPED CREAM VODKA 60 PR. 50 ML-DELETED</t>
  </si>
  <si>
    <t>D005899</t>
  </si>
  <si>
    <t>TAAKA FRUIT PUNCH VODKA 60 PR. 50 ML-DELETED</t>
  </si>
  <si>
    <t>CASAMIGOS BLANCO TEQUILA 80 PR. 50 ML</t>
  </si>
  <si>
    <t>D005928</t>
  </si>
  <si>
    <t>NEW AMSTERDAM 100 PR. VODKA 100 PR. 50 ML-DELETED</t>
  </si>
  <si>
    <t>99 SCHNAPPS RAINBOW PACK 99 PR. 50 ML-DELETED</t>
  </si>
  <si>
    <t>D005956</t>
  </si>
  <si>
    <t>VODQUILA 80 PR. 50 ML</t>
  </si>
  <si>
    <t>SVEDKA PEACH VODKA- SWEDEN 70 PR. 50 ML</t>
  </si>
  <si>
    <t>D005959</t>
  </si>
  <si>
    <t>D005964</t>
  </si>
  <si>
    <t>PATRON XO CAFE INCENDIO LIQUEUR- MEXICO 70 PR. 50 ML</t>
  </si>
  <si>
    <t>D005967</t>
  </si>
  <si>
    <t>BIRD DOG PEPPERMINT MOONSHINE 80 PR. 50 ML</t>
  </si>
  <si>
    <t>TAAKA PINEAPPLE VODKA 60 PR. 50 ML-DELETED</t>
  </si>
  <si>
    <t>DR. MCGILLICUDDY'S FLAVOR PACK 42 PR. 50 ML-DELETED</t>
  </si>
  <si>
    <t>D006024</t>
  </si>
  <si>
    <t>D006112</t>
  </si>
  <si>
    <t>WESTERN SON TEXAS ORIGINAL VODKA 80 PR. 50 ML</t>
  </si>
  <si>
    <t>D006122</t>
  </si>
  <si>
    <t>D006125</t>
  </si>
  <si>
    <t>D006130</t>
  </si>
  <si>
    <t>D006162</t>
  </si>
  <si>
    <t>BLUE CHAIR BAY COMBO PACK #1 30 PR. 50 ML</t>
  </si>
  <si>
    <t>D006169</t>
  </si>
  <si>
    <t>BLUE CHAIR BAY COMBO PACK #2 30 PR./ 50 ML</t>
  </si>
  <si>
    <t>D006174</t>
  </si>
  <si>
    <t>D006190</t>
  </si>
  <si>
    <t>OLE SMOKY MOONSHINE VARIETY PACK 40 PR. 50 ML</t>
  </si>
  <si>
    <t>D006235</t>
  </si>
  <si>
    <t>STOLICHNAYA- LATVIA 80 PR. 50 ML</t>
  </si>
  <si>
    <t>D006258</t>
  </si>
  <si>
    <t>99 SCHNAPPS RAINBOW UNIT 99 PR. 50 ML</t>
  </si>
  <si>
    <t>D006285</t>
  </si>
  <si>
    <t>DEEP EDDY HOT PACK 70 PR. 50 ML</t>
  </si>
  <si>
    <t>WHEATLEY VODKA 82 PR. 50 ML</t>
  </si>
  <si>
    <t>D007014</t>
  </si>
  <si>
    <t>BLUE CHAIR AY PINEAPPLE RUM CREAM LIQUEUR 30 PR.B</t>
  </si>
  <si>
    <t>D007016</t>
  </si>
  <si>
    <t>CAPTAIN MORGAN APPLE SMASH RUM 60 PR. 50 ML</t>
  </si>
  <si>
    <t>NEW AMSTERDAM GRAPEFRUIT VODKA 70 PR. 50 ML</t>
  </si>
  <si>
    <t>D007027</t>
  </si>
  <si>
    <t>MILES GIN 80 PR. 50 ML</t>
  </si>
  <si>
    <t>D007044</t>
  </si>
  <si>
    <t>BACARDI LIMON COUNTER PACK 70 PR. 50 ML</t>
  </si>
  <si>
    <t>AVIATION GIN 84 PR. 50 ML - CLOSEOUT</t>
  </si>
  <si>
    <t>ABSOLUT GRAPEFRUIT VODKA 80 PR. 50 ML</t>
  </si>
  <si>
    <t>D007062</t>
  </si>
  <si>
    <t>JIM BEAM CANDY CANE 72 PR.</t>
  </si>
  <si>
    <t>OLE SMOKY PEPPERMINT MOONSHINE 100 PR.</t>
  </si>
  <si>
    <t>JOHNNIE WALKER BLUE 80 PR. 50 ML</t>
  </si>
  <si>
    <t>D007081</t>
  </si>
  <si>
    <t>SLANE IRISH WHISKEY 80 PR. 50 ML</t>
  </si>
  <si>
    <t>CROWN ROYAL PEACH CANADIAN WHISKEY 70PR 50ML</t>
  </si>
  <si>
    <t>HPNOTIQ THROWBACK BOTTLE 34 PR. 50 ML</t>
  </si>
  <si>
    <t>JIM BEAM PEACH WHISKEY 65 PR. 50 ML</t>
  </si>
  <si>
    <t>SMIRNOFF ZERO SUGAR INF. CUCUMBER &amp; LIME VODKA PET 70 PR. 50</t>
  </si>
  <si>
    <t>D007131</t>
  </si>
  <si>
    <t>SMIRNOFF ZERO SUGAR INF. WATERMELON &amp; MINT VODKA PET 70 PR.</t>
  </si>
  <si>
    <t>JAMESON IRISH WHISKEY 4 PACK 80 PR. 50 ML</t>
  </si>
  <si>
    <t>D007136</t>
  </si>
  <si>
    <t>PINNACLE SUMMER TRIAL PACK 72 PR. 50 ML</t>
  </si>
  <si>
    <t>BACARDI LIME 70PR. 50 ML</t>
  </si>
  <si>
    <t>D007140</t>
  </si>
  <si>
    <t>SVEDKA ROSE VODKA 60 PR. 50 ML</t>
  </si>
  <si>
    <t>D007142</t>
  </si>
  <si>
    <t>BLUE CHAIR BAY SPICED RUM 70 PR. 50 ML</t>
  </si>
  <si>
    <t>NEW AMSTERDAM STRATUSPHERE LONDON DRY GIN 94.6 PR. 50 ML</t>
  </si>
  <si>
    <t>99 LONG ISLAND ICED TEA SCHNAPPS 99 PR. 50 ML</t>
  </si>
  <si>
    <t>SUGARLANDS SHINE APPLE PIE MOONSHINE 50 PR. 50 ML</t>
  </si>
  <si>
    <t>SUGARLANDS LEGENDS MARK &amp; DIGGERS HZLNUT RUM 80 PR. 50 ML</t>
  </si>
  <si>
    <t>FIREBALL CINNAMON WHISKEY CANDY CANES 66 PR. 50 M</t>
  </si>
  <si>
    <t>D007194</t>
  </si>
  <si>
    <t>TITOS HANDMADE VODKA 6 PACK 80 PR. 50 ML</t>
  </si>
  <si>
    <t>JACK DANIELS TENNESSEE APPLE LIQUEUR 70 PR 50 ML</t>
  </si>
  <si>
    <t>ADMIRAL NELSON WATERMELON RUM 70 PR 50 ML</t>
  </si>
  <si>
    <t>EVAN WILLIAMS APPLE 70 PR 50 ML</t>
  </si>
  <si>
    <t>REBEL 100 KENTUCKY STRAIGHT BOURBON WHISKEY 100 PR. 50 ML</t>
  </si>
  <si>
    <t>SKREWBALL PEANUT BUTTER WHISKEY 70 PR. 50 ML</t>
  </si>
  <si>
    <t>WILLETT POT STILL RESERVE BOURBON 94 PR.50 ML</t>
  </si>
  <si>
    <t>WILLETT FAMILY ESTATE RYE WHISKEY 108 PR. 50 ML</t>
  </si>
  <si>
    <t>GATOR BITE SATSUMA LIQUEUR 60 PR. 50 ML</t>
  </si>
  <si>
    <t>JIM BEAM WHISKIES OF THE SEASON SET 70 PR. 50 ML</t>
  </si>
  <si>
    <t>MAKER'S MARK HOLIDAY GIFT BOX (6- 50 ML) 90 PR. 50 ML</t>
  </si>
  <si>
    <t>CAROLAN'S SALTED CARAMEL LIQUEUR 34 PR. 50 ML - CLOSEOUT</t>
  </si>
  <si>
    <t>99 BRAND CANDY CANE (5 FLAVORS) 99 PR. 50 ML</t>
  </si>
  <si>
    <t>D007246</t>
  </si>
  <si>
    <t>PLATINUM 7X CANDY CANE (5- 50 ML) 80 PR. 50 ML</t>
  </si>
  <si>
    <t>OLE SMOKEY BUTTER PECAN MOONSHINE 35 PR. 50 ML</t>
  </si>
  <si>
    <t>NEW AMSTERDAM PINK WHITNEY (PK LEMONADE) VODKA 60 PR. 50 ML</t>
  </si>
  <si>
    <t>D007306</t>
  </si>
  <si>
    <t>JACK DANIEL'S FAMILY BRANDS SET 80 PR. 50 ML</t>
  </si>
  <si>
    <t>D007317</t>
  </si>
  <si>
    <t>GREY GOOSE MULTI-PACK 80 PR. 50 ML</t>
  </si>
  <si>
    <t>99 PEACHES SCHNAPPS 99 PR. 50 ML</t>
  </si>
  <si>
    <t>FIREBALL CINNAMON CANADIAN WHISKEY 6 PK CARRIER 66 PR. 50 ML</t>
  </si>
  <si>
    <t>FIREBALL CINNAMON WHISKEY 15 PACK 66 PR. 50 ML</t>
  </si>
  <si>
    <t>99 PEANUT BUTTER WHISKEY COUNTER UNIT 99 PR. 50 ML</t>
  </si>
  <si>
    <t>99 WATERMELON SCHNAPPS 99 PR. 50 ML</t>
  </si>
  <si>
    <t>JAGERMEISTER COLD BREW COFFEE LIQUEUR- GERMANY 66 PR. 50 ML</t>
  </si>
  <si>
    <t>FIREBALL ANTI-VALENTINE'S PACK 66 PR. 50 ML</t>
  </si>
  <si>
    <t>JAMESON COLD BREW IRISH WHISKEY 60 PR. 50 ML - CLOSEOUT</t>
  </si>
  <si>
    <t>NEW AMSTERDAM WATERMELON VODKA 70 PR. 50 ML</t>
  </si>
  <si>
    <t>D007383</t>
  </si>
  <si>
    <t>MALIBU STRAWBERRY RUM 42 PR. 50 ML - CLOSEOUT</t>
  </si>
  <si>
    <t>MIDNIGHT MOON WATERMELON MOONSHINE 70 PR. 50 ML</t>
  </si>
  <si>
    <t>RYAN'S FLAVOR VARIETY PACK 34 PR.</t>
  </si>
  <si>
    <t>MIDNIGHT MOON REBEL RAZZ MOONSHINE 90 PR. 50ML-CLOSEOUT</t>
  </si>
  <si>
    <t>99 SCHNAPPS TRICK OR TREAT BAGS W/ ASSORTMENT 99 PR. 50 ML</t>
  </si>
  <si>
    <t>99 PEANUT BUTTER &amp; JELLY PK 99 PR. 50 ML</t>
  </si>
  <si>
    <t>360 WATERMELON VODKA 70 PR. 50 ML</t>
  </si>
  <si>
    <t>99 BLUE RASPBERRY SCHNAPPS 99 PR. 50 ML</t>
  </si>
  <si>
    <t>99 STRAWBERRY SCHNAPPS 99 PR. 50 ML</t>
  </si>
  <si>
    <t>99 GRAPES SCHNAPPS 99 PR. 50 ML</t>
  </si>
  <si>
    <t>SUGARLANDS BANANA PUDDING SIPPIN CREAM 40 PR. 50ML</t>
  </si>
  <si>
    <t>CODIGO 1530 MULTIPACK (1 EA: BLANCO/ROSA/REPO) 80 PR. 50 ML</t>
  </si>
  <si>
    <t>WHISTLEPIG RYE PIGLETS 3 PK 92 PR. 50 ML</t>
  </si>
  <si>
    <t>CLYDE MAY'S TRI- PK (1 EA: AL/ BOURBON &amp; RYE) 94 PR. 50 ML</t>
  </si>
  <si>
    <t>RUMCHATA PEPPERMINT BARK LIQUEUR 28PR 50ML</t>
  </si>
  <si>
    <t>MIDNIGHT MOON PEPPERMINT MOONSHINE 80 PR. 50 ML</t>
  </si>
  <si>
    <t>FIREBALL ADULT TRICK TREAT BAG 66 PR. 50 ML</t>
  </si>
  <si>
    <t>JACK DANIEL'S HOLIDAY CALENDAR 77 PR. 50 ML - CLOSEOUT</t>
  </si>
  <si>
    <t>DAVIDSON RESERVE GIFT PACK 100 PR. 4 YR. 50 ML</t>
  </si>
  <si>
    <t>JIM BEAM TAILGATE BUCKET 65 PR. 50 ML</t>
  </si>
  <si>
    <t>BUSHWACKER COCONUT RUM CREAM LIQUEUR 34 PR. 50 ML</t>
  </si>
  <si>
    <t>FISTFUL OF BOURBON 90 PR. 50 ML-CLOSEOUT</t>
  </si>
  <si>
    <t>HOWLER HEAD BANANA BOURBON 90 PR. 50 ML -CLOSEOUT</t>
  </si>
  <si>
    <t>SUGARLANDS  BUTTER PECAN SIPPIN CREAM 40 PR. 50 ML</t>
  </si>
  <si>
    <t>JIM BEAM FLAVORS VARIETY PACK 65 PR. 50 ML</t>
  </si>
  <si>
    <t>D007537</t>
  </si>
  <si>
    <t>JAMESON FAMILY TRIPACK (ORI./ IPA &amp; STOUT) 80 PR. 50 ML</t>
  </si>
  <si>
    <t>GREY GOOSE WHT PEACH &amp; ROSMRY VODKA- FR 60 PR. 50 M-CLOSEOUT</t>
  </si>
  <si>
    <t>D007541</t>
  </si>
  <si>
    <t>FRANKLY ORGANIC VODKA 80 PR. 50 ML-DELETED</t>
  </si>
  <si>
    <t>JIM BEAM ORANGE WHISKEY 65 PR. 50 ML</t>
  </si>
  <si>
    <t>DEEP EDDY LIME VODKA PET 70 PR. 50 ML</t>
  </si>
  <si>
    <t>WHICKED PICKLE WHISKEY PET 70 PR. 50 ML - CLOSEOUT</t>
  </si>
  <si>
    <t>INDOGGO STRAWBERRY GIN 80 PR. 50 ML - CLOSEOUT</t>
  </si>
  <si>
    <t>RICH &amp; RARE PEACH CANADIAN WHISKEY PET 70 PR. 50 ML-CLOSEOUT</t>
  </si>
  <si>
    <t>99 CHERRY LIMEADE SCHNAPPES PET 99 PR. 50 ML</t>
  </si>
  <si>
    <t>JACK DANIELS CMB PACK 72 PR 50 ML</t>
  </si>
  <si>
    <t>D007606</t>
  </si>
  <si>
    <t>BAILEY'S COLADA CREAM LIQUEUR- IRELAND 34 PR. 50 ML</t>
  </si>
  <si>
    <t>PARROT BAY MULTI FLAVOR PK (COCO. STRAW. &amp; PINE.) 90 PR. 50</t>
  </si>
  <si>
    <t>NATURAL LIGHT BLACK CHERRY LEMONADE VODKA 60 PR. 50 ML</t>
  </si>
  <si>
    <t>NATURAL LIGHT LEMONADE VODKA 60 PR. 50 ML</t>
  </si>
  <si>
    <t>NATURAL LIGHT STRAWBERRY LEMONADE VODKA 60 PR. 50 ML</t>
  </si>
  <si>
    <t>FRANKLY ORGANIC VODKA SAMPLER SET (5 FLAVORS) 80 PR. 50 ML</t>
  </si>
  <si>
    <t>D007646</t>
  </si>
  <si>
    <t>BAILEY'S MULTI PACK 34 PR. 50 ML</t>
  </si>
  <si>
    <t>BLACK VELVET APPLE CANADIAN WHISKEY 70 PR. 50 ML</t>
  </si>
  <si>
    <t>COURAGE &amp; CONVICTION SHERRY CASK WHISKEY 92 PR. 4 YR. 50 ML</t>
  </si>
  <si>
    <t>LEGACY CANADIAN WHISKY PET 80 PR. 50 ML</t>
  </si>
  <si>
    <t>SUGARLANDS DK CHOCOLATE COFFEE SIPPIN CREAM 40 PR. 50 ML</t>
  </si>
  <si>
    <t>SUGARLANDS CANDY CANE VAP 40 PR. 50 ML</t>
  </si>
  <si>
    <t>BIRD DOG CANDY CANE 70PR 50ML</t>
  </si>
  <si>
    <t>D007708</t>
  </si>
  <si>
    <t>PINNACLE CANDY CANE 70 PR. 50 ML</t>
  </si>
  <si>
    <t>ADMIRAL NELSON COCONUT RUM PET 42 PR. 50 ML</t>
  </si>
  <si>
    <t>JAMESON ORANGE IRISH WHISKEY 60 PR. 50 ML</t>
  </si>
  <si>
    <t>99 SOUR BERRY SCHNAPPES 99 PR. 50 ML</t>
  </si>
  <si>
    <t>99 SOUR CHERRY SCHNAPPES 99 PR. 50 ML</t>
  </si>
  <si>
    <t>KINKY FRUIT PUNCH RTD 34 PR. 50 ML</t>
  </si>
  <si>
    <t>TRULY WILD BERRY VODKA 60 PR. 50 ML</t>
  </si>
  <si>
    <t>TRULY PINEAPPLE MANGO VODKA 60 PR. 50 ML</t>
  </si>
  <si>
    <t>TRULY STAWBERRY LEMONADE VODKA 60 PR. 50 ML</t>
  </si>
  <si>
    <t>D007771</t>
  </si>
  <si>
    <t>WHISKEYSMITH BLOOD ORANGE WHISKEY 60 PR. 50 ML</t>
  </si>
  <si>
    <t>WHISKEYSMITH SHOT TUB 60 PR. 50 ML</t>
  </si>
  <si>
    <t>OLE SMOKY BANANA PUDDING CR. MOONSHINE 35 PR. 50 ML</t>
  </si>
  <si>
    <t>D007785</t>
  </si>
  <si>
    <t>JOHNNIE WALKER DISCOVERY PACK 80 PR.</t>
  </si>
  <si>
    <t>PADRE AZUL TEQUILA SAMPLER PK 80 PR. 50 ML - CLOSEOUT</t>
  </si>
  <si>
    <t>PAUL MASSON GRANDE AMBER BRANDY 80 PR. 50 ML</t>
  </si>
  <si>
    <t>99 FRUIT FLAVORS PACK 99 PR. 50 ML</t>
  </si>
  <si>
    <t>99 FRUIT PUNCH 99PR 50ML</t>
  </si>
  <si>
    <t>D007828</t>
  </si>
  <si>
    <t>FRANKLY ORGANIC STRAWBERRY VODKA 60PR 50ML</t>
  </si>
  <si>
    <t>GOLDSCHLAGER ROSE GOLD 87PR 50ML</t>
  </si>
  <si>
    <t>PENDLETON MIDNIGHT 90PR 50ML-CLOSEOUT</t>
  </si>
  <si>
    <t>SHANKY'S WHIP 66PR 50ML - CLOSEOUT</t>
  </si>
  <si>
    <t>D007855</t>
  </si>
  <si>
    <t>12 DAYS OF PEARL SET 80 PR. 50 ML</t>
  </si>
  <si>
    <t>D007862</t>
  </si>
  <si>
    <t>OLE SMOKY MOONSHINE CREAM VARIETY PACK 70PR 50ML</t>
  </si>
  <si>
    <t>99 VARIETY PARTY YARD 99PR 50ML</t>
  </si>
  <si>
    <t>FIREBALL PARTY YARD 66PR 50ML</t>
  </si>
  <si>
    <t>BACARDI PARTY BUCKET 70PR 50ML</t>
  </si>
  <si>
    <t>TWISTED TEA WHISKEY 65PR 50ML</t>
  </si>
  <si>
    <t>WHISTLEPIG PIGGYBACK BOURBON 100PR 50ML</t>
  </si>
  <si>
    <t>PAUL MASSON WATERMELON 54PR 50ML</t>
  </si>
  <si>
    <t>99 PINK LEMONADE 99PR 50ML</t>
  </si>
  <si>
    <t>KINKY PEACH MANGO 34PR 50ML</t>
  </si>
  <si>
    <t>BACARDI MANGO CHILE 70PR 50ML</t>
  </si>
  <si>
    <t>MALIBU PEACH 42PR 50ML</t>
  </si>
  <si>
    <t>d008800</t>
  </si>
  <si>
    <t>WHISKY TOUR OF THE WORLD 50ML</t>
  </si>
  <si>
    <t>WHISKY</t>
  </si>
  <si>
    <t>KRAKEN BLACK SPICED RUM 70 PR. 50 ML-DELETED</t>
  </si>
  <si>
    <t>BELVEDERE ORGANIC PURE VODKA 80 PR. 50 ML-DELETED</t>
  </si>
  <si>
    <t>DR. MCGILLICUDDY'S BUTTERSCOTCH LIQUEUR 42 PR. 50 ML-DELETED</t>
  </si>
  <si>
    <t>WILD TURKEY AMERICAN HONEY WHISKEY 71 PR. 50 ML</t>
  </si>
  <si>
    <t>D009131</t>
  </si>
  <si>
    <t>TAAKA KING CAKE VODKA 60PR 50ML</t>
  </si>
  <si>
    <t>D009149</t>
  </si>
  <si>
    <t>GERNERAL BEAUREGARD DIXIE SOUTHERN VODKA 80 PR. 50 ML</t>
  </si>
  <si>
    <t>D009180</t>
  </si>
  <si>
    <t>OLE SMOKY TENNEESSEE BLACKBERRY MOONSHINE 40 PR. 50 ML</t>
  </si>
  <si>
    <t>BLUE CHAIR BAY BANANA RUM CREAM 30 PR. 50 ML-DELETED</t>
  </si>
  <si>
    <t>D009208</t>
  </si>
  <si>
    <t>SHOTPAK MANGOTINI RTD 68 PR. 50 ML-DELETED</t>
  </si>
  <si>
    <t>D009209</t>
  </si>
  <si>
    <t>SHOTPAK COSMOPOLITIAN RTD 68 PR. 50 ML-DELETED</t>
  </si>
  <si>
    <t>D009213</t>
  </si>
  <si>
    <t>SHOTPAK STRAWBERRY DAIQUIRI RTD 68 PR. 50 ML-DELETED</t>
  </si>
  <si>
    <t>D009214</t>
  </si>
  <si>
    <t>SHOTPAK MANHATTAN RTD 68 PR. 50 ML-DELETED</t>
  </si>
  <si>
    <t>D009216</t>
  </si>
  <si>
    <t>SHOTPAK STRAWBERRY PARTYPAQ RTD 68 PR. 50 ML-DELETED</t>
  </si>
  <si>
    <t>D009232</t>
  </si>
  <si>
    <t>PICKERS VODKA 80 PR. 50 ML-DELETED</t>
  </si>
  <si>
    <t>PICKERS PINEAPPLE VODKA 70 PR. 50 ML-DELETED</t>
  </si>
  <si>
    <t>PICKERS BLUEBERRY VODKA 70 PR. 50 ML-DELETED</t>
  </si>
  <si>
    <t>D009235</t>
  </si>
  <si>
    <t>PICKERS BLOOD ORANGE VODKA 70 PR. 50 ML-DELETED</t>
  </si>
  <si>
    <t>LIQS TEQUILA CINNAMON ORANGE SHOTS 27 PR. 50 ML-DELETED</t>
  </si>
  <si>
    <t>LIQS VODKA LEMONDROP SHOTS 20 PR. 50 ML-DELETED</t>
  </si>
  <si>
    <t>LIQS VODKA KAMIKAZE SHOTS 20 PR. 50 ML-DELETED</t>
  </si>
  <si>
    <t>LIQS COCKTAIL SHOTS WHISKEY FIRESHOT 55 PR. 50 ML-DELETED</t>
  </si>
  <si>
    <t>D009280</t>
  </si>
  <si>
    <t>LIQS COCKTAIL SHOTS VODKA LYCHEE GRAPEFRUIT 50 ML-DELETED</t>
  </si>
  <si>
    <t>D009335</t>
  </si>
  <si>
    <t>PEATED MALTS OF DISTINCTION SET 81 PR. 50 ML</t>
  </si>
  <si>
    <t>D009351</t>
  </si>
  <si>
    <t>BARTON GIN 80 PR. 50 ML</t>
  </si>
  <si>
    <t>BUSHMILLS RED BUSH IRISH WHISKEY 80 PR. 50 ML-DELETED</t>
  </si>
  <si>
    <t>RICH &amp; RARE RESERVE CANADIAN WHISKY 80 PR. 50 ML-DELETED</t>
  </si>
  <si>
    <t>99 MANGO SCHNAPPS 99 PR. 50 ML-DELETED</t>
  </si>
  <si>
    <t>D009433</t>
  </si>
  <si>
    <t>OLMECA ALTOS PLATA TEQUILA 80 PR.</t>
  </si>
  <si>
    <t>D009458</t>
  </si>
  <si>
    <t>EVAN WILLIAMS BLACK LABEL BOURBON 86 PR.</t>
  </si>
  <si>
    <t>GOLDSCHLAGER CINNAMON SCHNAPPS- CANADA 87 PR. 50 ML-DELETED</t>
  </si>
  <si>
    <t>MILES GIN 80 PR.-DELETED</t>
  </si>
  <si>
    <t>COURAGE &amp; CONVICTION SGL MALT WHSY 92 PR. 3 YR 50 ML-DELETED</t>
  </si>
  <si>
    <t>MURDER CREEK BANANA PUDDING MOONSHINE 40PR 50ML</t>
  </si>
  <si>
    <t>D009918</t>
  </si>
  <si>
    <t>SKYY VODKA 80 PR. 50 ML-DELETED</t>
  </si>
  <si>
    <t>KETEL ONE BOT. GRAPEFRUIT &amp; ROSE VODKA 60 PR. 50 ML-DELETED</t>
  </si>
  <si>
    <t>KETEL ONE BOT. CUCUMBER &amp; MINT VODKA 60 PR. 50 ML-DELETED</t>
  </si>
  <si>
    <t>KETEL ONE BOT. PEACH &amp; ORANGE BLOSSOM VODKA-60 PR.-DELETED</t>
  </si>
  <si>
    <t>99 LEMON LIMES SCHNAPPS 99 PR. 50 ML-DELETED</t>
  </si>
  <si>
    <t>99 COCONUT SCHNAPPS 99 PR. 50 ML-DELETED</t>
  </si>
  <si>
    <t>99 ROOT BEER SCHNAPPS 99 PR. 50 ML-DELETED</t>
  </si>
  <si>
    <t>99 PEPPERMINT SCHNAPPS 99 PR. 50 ML-DELETED</t>
  </si>
  <si>
    <t>99 CINNAMON SCHNAPPS 99 PR. 50 ML-DELETED</t>
  </si>
  <si>
    <t>99 BUTTERSCOTCH SCHNAPPS 99 PR. 50 ML-DELETED</t>
  </si>
  <si>
    <t>FIREFLY VODKA 80 PR. 50 ML-DELETED</t>
  </si>
  <si>
    <t>FIREFLY RUBY RED VODKA 60 PR. 1.75 L-DELETED</t>
  </si>
  <si>
    <t>FIREFLY LEMONADE VODKA 60 PR. 1.75 L-DELETED</t>
  </si>
  <si>
    <t>D010156</t>
  </si>
  <si>
    <t>BAILEY'S DELICIOUSLY LIGHT IRISH CR. LIQ-IRLAND-DELETED</t>
  </si>
  <si>
    <t>MURDER CREEK ORANGE DREAMCICLE MOONSHINE 40PR 50ML</t>
  </si>
  <si>
    <t>MAGIC MOMENT VODKA- INDIA 80 PR. 50 ML-DELETED</t>
  </si>
  <si>
    <t>8 PM WHISKY- INDIA 80 PR. 50 ML-DELETED</t>
  </si>
  <si>
    <t>D010328</t>
  </si>
  <si>
    <t>AFTER DARK WHISKY- INDIA 80 PR. 50 ML-DELETED</t>
  </si>
  <si>
    <t>KENTUCKY MIST MOONSHINE SAMPLE PK 80 PR. 50 ML</t>
  </si>
  <si>
    <t>SOUTHERN COMFORT ORIGINAL (4 PK) 70 PR. 50 ML-DELETED</t>
  </si>
  <si>
    <t>D010439</t>
  </si>
  <si>
    <t>99 FRUIT PUNCH SCHNAPPS 99 PR. 50 ML-DELETED</t>
  </si>
  <si>
    <t>99 MYSTERY FLAVOR SCHNAPPS 99 PR. 50 ML-DELETED</t>
  </si>
  <si>
    <t>D010516</t>
  </si>
  <si>
    <t>OLE SMOKY WHITE CHOCOALTE STRAWBERRY CREAM 70PR 50ML</t>
  </si>
  <si>
    <t>OLE SMOKY SOUR RAZZIN' BERRY MOONSHINE 40PR 50ML</t>
  </si>
  <si>
    <t>D030097</t>
  </si>
  <si>
    <t>ARCHIPELAGO BOTANICAL GIN 80PR 50ML</t>
  </si>
  <si>
    <t>D030103</t>
  </si>
  <si>
    <t>JUMPING GOAT COLD BREWED COFFEE LIQ BLACK BATCH 66PR 50ML</t>
  </si>
  <si>
    <t>4 COPAS ANEJO 80PR 50ML</t>
  </si>
  <si>
    <t>ELIZABETH VODKA 80PR 50ML</t>
  </si>
  <si>
    <t>PURVEYORS SERIES DOUBLE OAK BOURBON 86PR 50ML</t>
  </si>
  <si>
    <t>BATANGA BLANCO TEQUILA 80PR 50ML</t>
  </si>
  <si>
    <t>BATANGA REPOSADO TEQUILA 80PR 50ML</t>
  </si>
  <si>
    <t>APPLE PIE MOONSHINE 40PR 50ML</t>
  </si>
  <si>
    <t>MURDER CREEK MOONSHINE 152PR 50ML</t>
  </si>
  <si>
    <t>DIXIE CHOCOLATE MOONSHINE 40PR 50ML</t>
  </si>
  <si>
    <t>LIND AND LIME GIN DISTILLERY LONDON DRY GIN 88PR 50ML</t>
  </si>
  <si>
    <t>D030316</t>
  </si>
  <si>
    <t>BLUE CHAIR BAY KEY LIME CREAM 60PR 50ML</t>
  </si>
  <si>
    <t>MAHON GIN 50ML</t>
  </si>
  <si>
    <t>EL DORADO RUM 12YR 80PR 50ML</t>
  </si>
  <si>
    <t>D030411</t>
  </si>
  <si>
    <t>EL DORADO RUM 15YR 80PR 50ML</t>
  </si>
  <si>
    <t>D030412</t>
  </si>
  <si>
    <t>EL DORADO RUM 21YR 80PR 50ML</t>
  </si>
  <si>
    <t>D030472</t>
  </si>
  <si>
    <t>HOOCHIE HOOCH BLUEBERRY MOONSHINE 110PR 50ML</t>
  </si>
  <si>
    <t>D030473</t>
  </si>
  <si>
    <t>HOOCHIE HOOCH BLACKBERRY MOONSHINE 110PR 50ML</t>
  </si>
  <si>
    <t>D030474</t>
  </si>
  <si>
    <t>HOOCHIE HOOCH CINNAMON JALAPENO 110PR 50ML</t>
  </si>
  <si>
    <t>D030475</t>
  </si>
  <si>
    <t>HOOCHIE HOOCH PLAIN MOONSHINE 110PR 50ML</t>
  </si>
  <si>
    <t>D030476</t>
  </si>
  <si>
    <t>HOOCHIE HOOCH BLUEBERRY PINEAPPLE MOONSHINE 110PR 50ML</t>
  </si>
  <si>
    <t>D030477</t>
  </si>
  <si>
    <t>HOOCHIE HOOCH CARAMEL APPLE MOONSHINE 110PR 50ML</t>
  </si>
  <si>
    <t>D030478</t>
  </si>
  <si>
    <t>HOOCHIE HOOCH HONEY LEMON MOONSHINE 110PR 50ML</t>
  </si>
  <si>
    <t>D030479</t>
  </si>
  <si>
    <t>HOOCHIE HOOCH PEACH MOONSHINE 110PR 50ML</t>
  </si>
  <si>
    <t>D030480</t>
  </si>
  <si>
    <t>HOOCHIE HOOCH CHOCOLATE CHERRY COFFEE MOONSHINE 40PR 50ML</t>
  </si>
  <si>
    <t>D030481</t>
  </si>
  <si>
    <t>HOOCHIE HOOCH BUTTER PECAN MOONSHINE 110PR 50ML</t>
  </si>
  <si>
    <t>D030482</t>
  </si>
  <si>
    <t>HOOCHIE HOOCH COCONUT SIPPING CREAM MOONSHINE 40PR 50ML</t>
  </si>
  <si>
    <t>D030483</t>
  </si>
  <si>
    <t>HOOCHIE HOOCH BUTTER PECAN SIPPING CREAM MOONSHINE 40PR 50ML</t>
  </si>
  <si>
    <t>D030484</t>
  </si>
  <si>
    <t>D030485</t>
  </si>
  <si>
    <t>HOOCHIE HOOCH S'MORES SIPPING CREAM MOONSHINE 40PR 50ML</t>
  </si>
  <si>
    <t>D030486</t>
  </si>
  <si>
    <t>E &amp; J GOLD BRANDY 80PR 50ML</t>
  </si>
  <si>
    <t>NEW AMSTERDAM RED BERRY VODKA 70PR 50ML</t>
  </si>
  <si>
    <t>NEW AMSTERDAM GIN 80PR 50ML</t>
  </si>
  <si>
    <t>D030538</t>
  </si>
  <si>
    <t>HOOCHIE HOOCH MIXED FLAVOR CASE MOONSHINE 50ML</t>
  </si>
  <si>
    <t>D030546</t>
  </si>
  <si>
    <t>JUMPING GOAT COLD BREWED COFFEE LIQ WITH VODKA 66PR 50ML</t>
  </si>
  <si>
    <t>NEW AMSTERDAM VODKA 100PR 50ML</t>
  </si>
  <si>
    <t>SUGARLANDS STRAWBERRIES &amp; CREAM SIPPIN CREAM 40PR 50ML</t>
  </si>
  <si>
    <t>SUGARLANDS BIRTHDAY CAKE SIPPIN CREAM 40PR 50ML</t>
  </si>
  <si>
    <t>SUGARLANDS PEANUT BUTTER SIPPIN CREAM 40PR 50ML</t>
  </si>
  <si>
    <t>D030627</t>
  </si>
  <si>
    <t>HOOCHIE HOOCH KUMQUAT HONEY MOONSHINE 110PR 50ML</t>
  </si>
  <si>
    <t>D030628</t>
  </si>
  <si>
    <t>HOOCHIE HOOCH JALAPENO CHEESE MOONSHINE 110PR 50ML</t>
  </si>
  <si>
    <t>D030629</t>
  </si>
  <si>
    <t>HOOCHIE HOOCH RASPBERRY LEMONADE 110PR 50ML</t>
  </si>
  <si>
    <t>D030630</t>
  </si>
  <si>
    <t>HOOCHIE HOOCH DILL PICKLE MOONSHINE 110PR 50ML</t>
  </si>
  <si>
    <t>D030631</t>
  </si>
  <si>
    <t>D030632</t>
  </si>
  <si>
    <t>D030633</t>
  </si>
  <si>
    <t>HOOCHIE HOOCH STRAWBERRY MOONSHINE 110PR 50ML</t>
  </si>
  <si>
    <t>D030634</t>
  </si>
  <si>
    <t>HOOCHIE HOOCH BLOODY MARY SHINE 110PR 50ML</t>
  </si>
  <si>
    <t>OLE SMOKY COOKIE DOUGH WHISKEY 60PR 50ML</t>
  </si>
  <si>
    <t>OLE SMOKY BLUE FLAME MOONSHINE 128PR 50ML</t>
  </si>
  <si>
    <t>OLE SMOKY ORANGE SINESICLE MOONSHINE 35PR 50ML</t>
  </si>
  <si>
    <t>OLE SMOKY PEACH WHISKEY 60PR 50ML</t>
  </si>
  <si>
    <t>OLE SMOKY PEANUT BUTTER WHISKEY 60PR 50ML</t>
  </si>
  <si>
    <t>OLE SMOKY SALTY CARAMEL WHISKEY 60PR 50ML</t>
  </si>
  <si>
    <t>OLE SMOKY SALTY WATERMELON WHISKEY 60PR 50ML</t>
  </si>
  <si>
    <t>OLE SMOKY SOUR WATERMELON MOONSHINE 40PR 50ML</t>
  </si>
  <si>
    <t>OLE SMOKY WHITE LIGHTNIN' MOONSHINE 100PR 50ML</t>
  </si>
  <si>
    <t>JACK DANIEL'S SINGLE BARREL BOURBON 94PR 50ML</t>
  </si>
  <si>
    <t>OM COLD BREW WITH CHOCOLATE LIQUEUR 34PR 50ML</t>
  </si>
  <si>
    <t>CLYDE MAY'S STRAIGHT RYE WHISKEY 94PR 50ML</t>
  </si>
  <si>
    <t>D030692</t>
  </si>
  <si>
    <t>COMISARIO ANEJO TEQUILA 80PR 50ML</t>
  </si>
  <si>
    <t>D030693</t>
  </si>
  <si>
    <t>COMISARIO REPOSADO TEQUILA 80PR 50ML</t>
  </si>
  <si>
    <t>D030694</t>
  </si>
  <si>
    <t>COMISARIO BLANCO TEQUILA 80PR 50ML</t>
  </si>
  <si>
    <t>OLE SMOKY MANGO HABANERO WHISKEY 70PR  50ML</t>
  </si>
  <si>
    <t>RUMCHATA PUMPKIN SPICE LIQUEUR 27.5PR 50ML</t>
  </si>
  <si>
    <t>OLE SMOKY STRAWBERRY MOONSHINE 65PR 50ML</t>
  </si>
  <si>
    <t>OLE SMOKY COOKIES &amp; CREAM WHISKEY 35PR 50ML</t>
  </si>
  <si>
    <t>OLE SMOKY SHINE NOG MOONSHINE 35PR 50ML</t>
  </si>
  <si>
    <t>OLE SMOKY MINT CHOCOLATE CHIP WHISKEY 35PR 50ML</t>
  </si>
  <si>
    <t>D030812</t>
  </si>
  <si>
    <t>HIGH ROCK VODKA 88PR 50ML</t>
  </si>
  <si>
    <t>VAN GOGH DUTCH CHOCOLATE VODKA 70PR 50ML</t>
  </si>
  <si>
    <t>VAN GOGH DOUBLE ESPRESSO VODKA 70PR 50ML</t>
  </si>
  <si>
    <t>OLE SMOKY BLACKBERRY WHISKEY 60PR 50ML</t>
  </si>
  <si>
    <t>D030984</t>
  </si>
  <si>
    <t>HOOCHIE HOOCH APPLE PIE MOONSHINE 110PR 50ML</t>
  </si>
  <si>
    <t>D030985</t>
  </si>
  <si>
    <t>HOOCHIE HOOCH BANANA MOONPIE MOONSHINE 110PR 50ML</t>
  </si>
  <si>
    <t>D030986</t>
  </si>
  <si>
    <t>HOOCHIE HOOCH BANANA SIPPING CREAM MOONSHINE 40PR 50ML</t>
  </si>
  <si>
    <t>D030987</t>
  </si>
  <si>
    <t>HOOCHIE HOOCH BANANA MOONSHINE 110PR 50ML</t>
  </si>
  <si>
    <t>D030988</t>
  </si>
  <si>
    <t>HOOCHIE HOOCH COCONUT MOONSHINE 110PR 50ML</t>
  </si>
  <si>
    <t>D030989</t>
  </si>
  <si>
    <t>HOOCHIE HOOCH COTTON  CANDY 110PR 50ML</t>
  </si>
  <si>
    <t>D030990</t>
  </si>
  <si>
    <t>D030991</t>
  </si>
  <si>
    <t>HOOCHIE HOOCH CARAMEL LATTE MOONSHINE 110PR 50ML</t>
  </si>
  <si>
    <t>D030992</t>
  </si>
  <si>
    <t>HOOCHIE HOOCH MAPLE BACON MOONSHINE 110PR 50ML</t>
  </si>
  <si>
    <t>D030993</t>
  </si>
  <si>
    <t>HOOCHIE HOOCH PINEAPPLE ORANGE MOONSHINE 110PR 50ML</t>
  </si>
  <si>
    <t>D030994</t>
  </si>
  <si>
    <t>HOOCHIE HOOCH NOMADIC NECTAR MOONSHINE 40PR 50ML</t>
  </si>
  <si>
    <t>D030995</t>
  </si>
  <si>
    <t>HOOCHIE HOOCH SWEET OUTLAW MOONSHINE 110PR 50ML</t>
  </si>
  <si>
    <t>D031012</t>
  </si>
  <si>
    <t>SUGARLANDS SHINE ORANGE SQUEEZE MOONSHINE 50PR 50ML</t>
  </si>
  <si>
    <t>D031015</t>
  </si>
  <si>
    <t>SUGARLANDS SHINE BLACKBERRY MOONSHINE 40PR 50ML</t>
  </si>
  <si>
    <t>D031032</t>
  </si>
  <si>
    <t>HOOCHIE HOOCH ROOSTER JUICE MOONSHINE 110PR 50ML</t>
  </si>
  <si>
    <t>D031063</t>
  </si>
  <si>
    <t>HOOCHIE HOOCH MUD BUNNY MOONSHINE 110PR 50ML</t>
  </si>
  <si>
    <t>LA GRITONA REPOSADO TEQUILA 80PR 50ML</t>
  </si>
  <si>
    <t>COURVOISIER VS COGNAC 80PR 50ML</t>
  </si>
  <si>
    <t>D031121</t>
  </si>
  <si>
    <t>BUCKHORN HONEY WHISKEY 65PR 50ML</t>
  </si>
  <si>
    <t>CALYPSO SILVER RUM 80PR 50ML</t>
  </si>
  <si>
    <t>GRAN GALA VS COGNAC 80PR 50ML</t>
  </si>
  <si>
    <t>D031127</t>
  </si>
  <si>
    <t>MARGARITAVILLE GOLD TEQUILA 80PR 50ML</t>
  </si>
  <si>
    <t>MARGARITAVILLE SILVER TEQUILA 80PR 50ML</t>
  </si>
  <si>
    <t>SVEDKA 100 VODKA 100PR 50ML</t>
  </si>
  <si>
    <t>D031132</t>
  </si>
  <si>
    <t>HOOCHIE HOOCH DIRTY HONEY MOONSHINE 110PR 50ML</t>
  </si>
  <si>
    <t>D031133</t>
  </si>
  <si>
    <t>HOOCHIE HOOCH MITTEN KITTEN MOONSHINE 110PR 50ML</t>
  </si>
  <si>
    <t>KRAMER AROMATIQUE SPICE BITTER 80PR 50ML</t>
  </si>
  <si>
    <t>D031251</t>
  </si>
  <si>
    <t>JIM BEAM BLACK MINIS 86PR 50ML</t>
  </si>
  <si>
    <t>D031252</t>
  </si>
  <si>
    <t>BROKEN ANTLER BLACKBERRY WHISKEY 80PR 50ML</t>
  </si>
  <si>
    <t>D031253</t>
  </si>
  <si>
    <t>BROKEN ANTLER HOT HONEY WHISKEY 70PR 50ML</t>
  </si>
  <si>
    <t>D031254</t>
  </si>
  <si>
    <t>BROKEN ANTLER COLD BREW COFFEE WHISKEY 70PR 50ML</t>
  </si>
  <si>
    <t>ABSOLUT WILD BERRI 76PR 50ML</t>
  </si>
  <si>
    <t>SMIRNOFF BLUE RASPBERRY LEMONADE 60PR 50ML</t>
  </si>
  <si>
    <t>DOUGH BALL COOKIE DOUGH WHISKEY 70PR 50ML</t>
  </si>
  <si>
    <t>OLE SMOKY WHITE CHOCOLATE STRAWBERRY CREAM MOONSHINE 35PR 50</t>
  </si>
  <si>
    <t>MURDER CREEK COTTON CANDY MOONSHINE 40PR 50ML</t>
  </si>
  <si>
    <t>MIDNIGHT MOON HOLIDAY CANDY CANE 70PR 50ML</t>
  </si>
  <si>
    <t>BIRD DOG S'MORES FLAVORED WHISKEY 70PR 50ML</t>
  </si>
  <si>
    <t>KENTUCKY COFFEE COCKTAIL 66PR 50ML</t>
  </si>
  <si>
    <t>D070090</t>
  </si>
  <si>
    <t>GRIND CARAMEL ESPRESSO RUM 60PR 50ML</t>
  </si>
  <si>
    <t>RUMCHATA COCONUT CREAM LIQUEUR 27.6PR 50ML</t>
  </si>
  <si>
    <t>MIDNIGHT MOON APPLE PIE MOONSHAKE 34PR 50ML</t>
  </si>
  <si>
    <t>MIDNIGHT MOON COOKIES &amp; CREAM MOONSHAKE 34PR 50ML</t>
  </si>
  <si>
    <t>CORAZON REPOSADO TEQUILA 80PR 50ML</t>
  </si>
  <si>
    <t>D070160</t>
  </si>
  <si>
    <t>BLUECOAT AMERICAN DRY GIN 94PR 50ML-DELETED</t>
  </si>
  <si>
    <t>CROWN ROYAL BLACKBERRY WHISKEY 70PR 50ML</t>
  </si>
  <si>
    <t>D070187</t>
  </si>
  <si>
    <t>DON JULIO TRI PACK TEQUILA 80PR 50ML</t>
  </si>
  <si>
    <t>DOUGH BALL BIRTHDAY CAKE WHISKEY 70PR 50ML</t>
  </si>
  <si>
    <t>DIRTY MONKEY BANANA PEANUT BUTTER WHISKEY 70PR 50ML</t>
  </si>
  <si>
    <t>WHIPSHOTS CARAMEL LIQUEUR 20PR 50ML</t>
  </si>
  <si>
    <t>WHIPSHOTS MOCHA LIQUEUR 20PR 50ML</t>
  </si>
  <si>
    <t>WHIPSHOTS VANILLA LIQUEUR 20PR 50ML</t>
  </si>
  <si>
    <t>99 APPLES SCNAPPS 99PR 50ML</t>
  </si>
  <si>
    <t>99 BUTTERSCOTCH SCHNAPPS 99 PR 50ML</t>
  </si>
  <si>
    <t>99 MANGO  SCHNAPPS 99PR 50ML</t>
  </si>
  <si>
    <t>TRAVELLER WHISKEY BLEND NO 40 90PR 50ML</t>
  </si>
  <si>
    <t>CROWN ROYAL MULTI PK CANADIAN WHISKEY 70PR 50ML</t>
  </si>
  <si>
    <t>TITO'S HANDMADE VODKA 4PACK 80PR 50ML</t>
  </si>
  <si>
    <t>CASAMIGOS BLANCO TEQUILA 80PR 50ML</t>
  </si>
  <si>
    <t>DEEP EDDY VODKA PICKEBALL MIXED PACK 72.50PR 50ML</t>
  </si>
  <si>
    <t>JOSE CUERVO DEVILS RESERVE TEQUILA 60PR 50ML</t>
  </si>
  <si>
    <t>MIDNIGHT MOON CHOCOLATE BROWNIE MOONSHAKE LIQ. 34PR 50ML</t>
  </si>
  <si>
    <t>TEXACRAFT SOUR PICKLE VODKA 50ML</t>
  </si>
  <si>
    <t>PADRE AZUL MINI TASTING SET BOX 80PR 50ML</t>
  </si>
  <si>
    <t>MIDNIGHT MOON HOLIDAY NOG MOONSHAKE 34PR 50ML</t>
  </si>
  <si>
    <t>YULE NOG EGGNOG W/FIREBALL 33PR 50ML</t>
  </si>
  <si>
    <t>RUMCHATA PINEAPPLE LIQUEUR 27.6PR 50ML</t>
  </si>
  <si>
    <t>BAILEYS CINNAMON CHURROS LIQUEUR 34PR 50ML</t>
  </si>
  <si>
    <t>JIM BEAM PINEAPPLE WHISKEY 65PR 50ML</t>
  </si>
  <si>
    <t>BAILEYS COFFEE TOFFEE LIQUEUR 68PR 50ML</t>
  </si>
  <si>
    <t>JOSE CUERVO ESPECIAL GOLD TEQUILA 80PR 50ML</t>
  </si>
  <si>
    <t>JOSE CUERVO ESPECIAL SILVER TEQUILA 80PR 50ML</t>
  </si>
  <si>
    <t>KINKY GRAPE 34PR 50ML</t>
  </si>
  <si>
    <t>DEEP EDDY PINEAPPLE VODKA 70PR 50ML</t>
  </si>
  <si>
    <t>STILL AUSTIN THE MUSICIAN STRAIGHT BOURBON WHISKEY 50ML</t>
  </si>
  <si>
    <t>BUCKHORN BLACKCHERRY WHISKEY 65PR 50ML</t>
  </si>
  <si>
    <t>BUCKHORN PEACH WHISKEY 65PR 50ML</t>
  </si>
  <si>
    <t>FIREBALL BIRDIE SHOT WHISKEY 66PR 50ML</t>
  </si>
  <si>
    <t>FIREBALL SUMMER BAG 66PR 50ML</t>
  </si>
  <si>
    <t>SKREWBALL PEANUT BUTTER WHISKEY MINI PACK 70PR 50ML</t>
  </si>
  <si>
    <t>FIREBALL WINDOW BOX 20PK 66PR 50ML</t>
  </si>
  <si>
    <t>JACK DANIEL'S TENNESSE BLACKBERRY WHISKEY 70PR 50ML</t>
  </si>
  <si>
    <t>CAPTAIN MORGAN PARTY BUCKET 70PR 50ML</t>
  </si>
  <si>
    <t>KAHLUA DUNKIN COFFEE LIQUEUR 32PR 50ML</t>
  </si>
  <si>
    <t>99 PARTY BUCKET LIQUEUR 99PR 50ML</t>
  </si>
  <si>
    <t>FIREBALL BLAZIN APPLE WHISKEY 66PR 50ML</t>
  </si>
  <si>
    <t>SVEDKA BLACKBERRY VODKA 70PR 50ML</t>
  </si>
  <si>
    <t>SVEDKA CITRON VODKA 70PR 50ML</t>
  </si>
  <si>
    <t>CANADIAN CLUB BLACKBERRY WHISKEY 80PR 50ML</t>
  </si>
  <si>
    <t>THE ORIGINAL PICKLE SHOT DILL PICKLE VODKA 30PR 50ML</t>
  </si>
  <si>
    <t>DEEP EDDY VODKA NATIONAL TAILGATE PACK 72PR 50ML</t>
  </si>
  <si>
    <t>OLE SMOKY ADVENT CALENDAR FLAVORED WHISKEY 50ML</t>
  </si>
  <si>
    <t>OLE SMOKY CANDY CANE FLAVORED WHISKEY 50ML</t>
  </si>
  <si>
    <t>MIDNIGHT MOON MOONSHAKE FIVE PACK 34PR 50ML</t>
  </si>
  <si>
    <t>99 TOASTY FLAVORITES VARIETY PACK 99PR 50ML</t>
  </si>
  <si>
    <t>FIREBALL HOLIDAY WREATH 66PR 50ML</t>
  </si>
  <si>
    <t>RYAN'S CREAM SALTED CARAMEL LIQUEUR 34PR 50ML</t>
  </si>
  <si>
    <t>D070580</t>
  </si>
  <si>
    <t>GREY GOOSE VODKA 4 PACK 80PR 50ML</t>
  </si>
  <si>
    <t>JACK DANIEL'S BLACK PACK 80PR 50ML</t>
  </si>
  <si>
    <t>KINKY SOUR LIME 34PR 50ML</t>
  </si>
  <si>
    <t>KINKY STRAWBERRY BANANA 34PR 50ML</t>
  </si>
  <si>
    <t>GREY GOOSE BERRY ROUGE VODKA 80PR 50ML</t>
  </si>
  <si>
    <t>MALIBU PINK RUM 42PR 50ML</t>
  </si>
  <si>
    <t>DON JULIO 1942 TEQUILA MULTI PACK 80PR 50ML</t>
  </si>
  <si>
    <t>JIM BEAM BLACK BOURBON 7YR 90PR 50ML</t>
  </si>
  <si>
    <t>D070671</t>
  </si>
  <si>
    <t>NEW AMSTERDAM VANILLA VODKA 70PR 50ML</t>
  </si>
  <si>
    <t>D070672</t>
  </si>
  <si>
    <t>EVAN WILLIAMS BLACKBERRY WHISKEY 65PR 50ML</t>
  </si>
  <si>
    <t>D070682</t>
  </si>
  <si>
    <t>SVEDKA FRUIT VARIETY PACK 70PR 50ML</t>
  </si>
  <si>
    <t>D070683</t>
  </si>
  <si>
    <t>SHOTTYS LEMON DROP 30PR 50ML</t>
  </si>
  <si>
    <t>D070684</t>
  </si>
  <si>
    <t>SHOTTYS GREEN TEA WHISKEY 30PR 50ML</t>
  </si>
  <si>
    <t>D070685</t>
  </si>
  <si>
    <t>STILL AUSTIN STRAIGHT RYE WHISKEY THE ARTIST 99.6PR 50ML</t>
  </si>
  <si>
    <t>D070694</t>
  </si>
  <si>
    <t>TEXACRAFT SPICY SOUR PICKLE VODKA 50ML</t>
  </si>
  <si>
    <t>D999034</t>
  </si>
  <si>
    <t>HOOCHIE HOOCH PURE SHINE MOONSHINE 110PR 50ML</t>
  </si>
  <si>
    <t>D999035</t>
  </si>
  <si>
    <t>D999036</t>
  </si>
  <si>
    <t>HOOCHIE HOOCH COOKIE DOUGH MOONSHINE 110PR 50ML</t>
  </si>
  <si>
    <t>D999037</t>
  </si>
  <si>
    <t>HOOCHIE HOOCH PINA COLADA MOONSHINE 110PR 50ML</t>
  </si>
  <si>
    <t>D999038</t>
  </si>
  <si>
    <t>D999039</t>
  </si>
  <si>
    <t>D999040</t>
  </si>
  <si>
    <t>HOOCHIE HOOCH PEANUT BUTTER 110PR 50ML</t>
  </si>
  <si>
    <t>D999041</t>
  </si>
  <si>
    <t>D999042</t>
  </si>
  <si>
    <t>D999044</t>
  </si>
  <si>
    <t>HOOCHIE HOOCH MARASCHINO CHERRY MOONSHINE 110PR 50ML</t>
  </si>
  <si>
    <t>D999045</t>
  </si>
  <si>
    <t>HOOCHIE HOOCH HOOCHIE PUNCH 110PR 50ML</t>
  </si>
  <si>
    <t>D999046</t>
  </si>
  <si>
    <t>HOOCHIE HOOCH PEPPERMINT MOONSHINE 110PR 50ML</t>
  </si>
  <si>
    <t>D999047</t>
  </si>
  <si>
    <t>D999048</t>
  </si>
  <si>
    <t>HOOCHIE HOOCH CHOCOLATE ALMOND CANDY MOONSGINE 110PR 50ML</t>
  </si>
  <si>
    <t>D999049</t>
  </si>
  <si>
    <t>HOOCHIE HOOCH WATERMELON MOONSHINE 110PR 50ML</t>
  </si>
  <si>
    <t>D999050</t>
  </si>
  <si>
    <t>HOOCHIE HOOCH BLUEBERRY SIPPING CREAM MOONSHINE 40PR 50ML</t>
  </si>
  <si>
    <t>D999051</t>
  </si>
  <si>
    <t>HOOCHIE HOOCH CHOCOLATE ALMOND SIPPING CREAM 40PR 50ML</t>
  </si>
  <si>
    <t>D999052</t>
  </si>
  <si>
    <t>HOOCHIE HOOCH ORANGE SIPPING CREAM MOONSHINE 40PR 50ML</t>
  </si>
  <si>
    <t>D999053</t>
  </si>
  <si>
    <t>HOOCHIE HOOCH PEACH SIPPING CREAM MOONSHINE 40PR 50ML</t>
  </si>
  <si>
    <t>HOOCHIE HOOCH BANANA SIPPING CREAM 40PR 50ML</t>
  </si>
  <si>
    <t>D999055</t>
  </si>
  <si>
    <t>HOOCHIE HOOCH PINEAPPLE ORANGE MOONSHINE 40PR 50ML</t>
  </si>
  <si>
    <t>D999057</t>
  </si>
  <si>
    <t>D999058</t>
  </si>
  <si>
    <t>HOOCHIE HOOCH PUMPKIN SPICE MOONSHINE 110PR 50ML</t>
  </si>
  <si>
    <t>D999059</t>
  </si>
  <si>
    <t>D999060</t>
  </si>
  <si>
    <t>HOOCHIE HOOCH ROOTBEER MOONSHINE 110PR 50ML</t>
  </si>
  <si>
    <t>D999061</t>
  </si>
  <si>
    <t>D999062</t>
  </si>
  <si>
    <t>HOOCHIE HOOCH PUMPKIN PIE SIPPING CREAM MOONSHINE 40PR 50ML</t>
  </si>
  <si>
    <t>D999063</t>
  </si>
  <si>
    <t>D999064</t>
  </si>
  <si>
    <t>D999065</t>
  </si>
  <si>
    <t>D999066</t>
  </si>
  <si>
    <t>HOOCHIE HOOCH COCONUT MOONSHINE 40PR 50ML</t>
  </si>
  <si>
    <t>D999067</t>
  </si>
  <si>
    <t>HOOCHIE HOOCH SMORES SIPPING CREAM MOONSHINE 40PR 50ML</t>
  </si>
  <si>
    <t>D999068</t>
  </si>
  <si>
    <t>HOOCHIE HOOCH SMORES MOONSHINE 40PR 50ML</t>
  </si>
  <si>
    <t>D999070</t>
  </si>
  <si>
    <t>HOOCHIE HOOCH CARAMEL EGGNOG SIPPING CREAM MOONSHINE 40PR 50</t>
  </si>
  <si>
    <t>D999071</t>
  </si>
  <si>
    <t>D999072</t>
  </si>
  <si>
    <t>D999073</t>
  </si>
  <si>
    <t>HOOCHIE HOOCH CHOCOLATE CHERRY COFFEE MOONSHINE 110PR 50ML</t>
  </si>
  <si>
    <t>D999074</t>
  </si>
  <si>
    <t>HOOCHIE HOOCH COTTON CANDY MOONSHINE 110PR 50ML</t>
  </si>
  <si>
    <t>D999075</t>
  </si>
  <si>
    <t>HOOCHIE HOOCH CINNAMON JALAPENO MOONSHINE 110PR 50ML</t>
  </si>
  <si>
    <t>D999080</t>
  </si>
  <si>
    <t>HOOCHIE HOOCH WATERMELON JALAPENO MOONSHINE 50ML</t>
  </si>
  <si>
    <t>D999100</t>
  </si>
  <si>
    <t>HOOCHIE HOOCH CHOCOLATE CHERRY MOONSHINE 40PR 50ML</t>
  </si>
  <si>
    <t>D999101</t>
  </si>
  <si>
    <t>HOOCHIE HOOCH APPLE MOONSHINE 110PR 50ML</t>
  </si>
  <si>
    <t>D999102</t>
  </si>
  <si>
    <t>HOOCHIE HOOCH MANGO JALAPENO MOONSHINE 110PR 50ML</t>
  </si>
  <si>
    <t>D999103</t>
  </si>
  <si>
    <t>HOOCHIE HOOCH PEANUT BUTTER AND JELLY MOONSHINE 110PR 50ML</t>
  </si>
  <si>
    <t>D999104</t>
  </si>
  <si>
    <t>D999105</t>
  </si>
  <si>
    <t>D999118</t>
  </si>
  <si>
    <t>FINK'S LOLO'S CORN SHINE 80PR 50ML</t>
  </si>
  <si>
    <t>D999119</t>
  </si>
  <si>
    <t>FINK'S GRANDMA'S PURSE CANDY MOONSHINE 40PR 50ML</t>
  </si>
  <si>
    <t>D999120</t>
  </si>
  <si>
    <t>FINK'S SALTED CARAMEL APPLE PIE MOONSHINE 60PR 50ML</t>
  </si>
  <si>
    <t>D999121</t>
  </si>
  <si>
    <t>FINK'S BLUEBERRY MOONSHINE 40PR 50ML</t>
  </si>
  <si>
    <t>D999122</t>
  </si>
  <si>
    <t>FINK'S TROPICAL SUNRISE MOONSHINE 60PR 50ML</t>
  </si>
  <si>
    <t>D999124</t>
  </si>
  <si>
    <t>FINK'S CHERRY LIMEAID MOONSHINE 60PR  50ML</t>
  </si>
  <si>
    <t>D999125</t>
  </si>
  <si>
    <t>FINK'S DARK CHOCOLATE ESPRESSO MOONSHINE 40PR 50ML</t>
  </si>
  <si>
    <t>D999126</t>
  </si>
  <si>
    <t>FINK'S PEACH COBBLER MOONSHINE 60PR 50ML</t>
  </si>
  <si>
    <t>D999127</t>
  </si>
  <si>
    <t>FINK'S PURPLE LIGHTNIN MOONSHINE 60PR 50ML</t>
  </si>
  <si>
    <t>D999129</t>
  </si>
  <si>
    <t>FINK'S LA MULE MOONSHINE 60PR 50ML</t>
  </si>
  <si>
    <t>E000003</t>
  </si>
  <si>
    <t>BOLS PEPPERMINT SCHNAPPS 48 PR. LITER</t>
  </si>
  <si>
    <t>LITER</t>
  </si>
  <si>
    <t>E000005</t>
  </si>
  <si>
    <t>1800 SELECT SILVER TEQUILA 100 PR. LITER</t>
  </si>
  <si>
    <t>BARTON CANADIAN WHISKY 80 PR. 3 YR. LITER</t>
  </si>
  <si>
    <t>BARTON LIGHT RUM 80 PR. LITER</t>
  </si>
  <si>
    <t>USHER'S  SCOTCH 80 PR. LITER</t>
  </si>
  <si>
    <t>100 PIPERS SCOTCH 80 PR. LITER</t>
  </si>
  <si>
    <t>OLD FORESTER BOURBON 86 PR. LITER</t>
  </si>
  <si>
    <t>E000018</t>
  </si>
  <si>
    <t>BOLS TRIPLE SEC 42 PR. LITER</t>
  </si>
  <si>
    <t>E000021</t>
  </si>
  <si>
    <t>BOLS CREME DE BANANA LIQUEUR 34 PR. LITER</t>
  </si>
  <si>
    <t>PEPE LOPEZ GOLD TEQUILA 80 PR. LITER</t>
  </si>
  <si>
    <t>EARLY TIMES WHISKEY 80 PR. LITER</t>
  </si>
  <si>
    <t>PEPE LOPEZ SILVER TEQUILA 80 PR. LITER</t>
  </si>
  <si>
    <t>E000026</t>
  </si>
  <si>
    <t>KENTUCKY TAVERN BOURBON 54 MONTH 80 PR. LITER</t>
  </si>
  <si>
    <t>KENTUCKY GENTLEMAN BOURBON 80 PR. LITER</t>
  </si>
  <si>
    <t>BOLS BLUE CURACAO LIQUEUR  48 PR. LITER</t>
  </si>
  <si>
    <t>BARTON GIN 80 PR. LITER</t>
  </si>
  <si>
    <t>E000041</t>
  </si>
  <si>
    <t>HOUSE OF STUART SCOTCH 3 YR. LITER</t>
  </si>
  <si>
    <t>E000047</t>
  </si>
  <si>
    <t>ARISTOCRAT WHITE TEQUILA 80 PR. LITER</t>
  </si>
  <si>
    <t>E000049</t>
  </si>
  <si>
    <t>BOLS MELON LIQUEUR 34 PR. LITER</t>
  </si>
  <si>
    <t>WILD TURKEY 81 BOURBON 81 PR. LITER</t>
  </si>
  <si>
    <t>E000064</t>
  </si>
  <si>
    <t>BOLS PEACH BRANDY LITER</t>
  </si>
  <si>
    <t>DEKUYPER PEACHTREE SCHNAPPS 30 PR. LITER</t>
  </si>
  <si>
    <t>DEKUYPER MELON DEW LIQUEUR 46 PR. LITER</t>
  </si>
  <si>
    <t>E000075</t>
  </si>
  <si>
    <t>BELVEDERE 007 SPECTRE VODKA LITER</t>
  </si>
  <si>
    <t>E000080</t>
  </si>
  <si>
    <t>BOLS AMARETTO LIQUEUR 56 PR. LITER</t>
  </si>
  <si>
    <t>NEW AMSTERDAM GIN 80 PR. LITER</t>
  </si>
  <si>
    <t>SKOL VODKA 80 PR. LITER</t>
  </si>
  <si>
    <t>DEKUYPER PEPPERMINT SCHNAPPS 60 PR. LITER</t>
  </si>
  <si>
    <t>E000087</t>
  </si>
  <si>
    <t>ALLEN'S AMARETTO 30 PR. LITER</t>
  </si>
  <si>
    <t>DISARONNO ORIGINALE LIQUEUR- ITALY 56 PR. LITER</t>
  </si>
  <si>
    <t>CLAN MACGREGOR 80 PR. LITER</t>
  </si>
  <si>
    <t>DEWAR'S WHITE LABEL SCOTCH 80 PR. LITER</t>
  </si>
  <si>
    <t>BOLS PEACH SCHNAPPS 42 PR. LITER</t>
  </si>
  <si>
    <t>BUFFALO TRACE BOURBON 90 PR.</t>
  </si>
  <si>
    <t>CAPTAIN MORGAN ORIGINAL SPICED RUM  70 PR. LITER</t>
  </si>
  <si>
    <t>THE GLENLIVET SINGLE MALT SCOTCH 80 PR. 12 YR. LITER</t>
  </si>
  <si>
    <t>WILD TURKEY AMERICAN HONEY LIQUEUR  71 PR. LITER</t>
  </si>
  <si>
    <t>SEAGRAM'S 7 CROWN  80 PR. LITER</t>
  </si>
  <si>
    <t>SEAGRAM'S VO  80 PR.  6 YR. LITER</t>
  </si>
  <si>
    <t>CHIVAS REGAL SCOTCH 80 PR. 12 YR. LITER</t>
  </si>
  <si>
    <t>SEAGRAM'S EXTRA DRY GIN  80 PR. LITER</t>
  </si>
  <si>
    <t>CROWN ROYAL 80 PR. LITER</t>
  </si>
  <si>
    <t>CANADIAN CLUB WHISKY 80 PR. 6 YR. LITER</t>
  </si>
  <si>
    <t>PINNACLE VODKA- FRANCE 80 PR. LITER</t>
  </si>
  <si>
    <t>ARISTOCRAT RUM 80 PR. LITER</t>
  </si>
  <si>
    <t>TITOS HANDMADE VODKA 80 PR. LITER</t>
  </si>
  <si>
    <t>E000148</t>
  </si>
  <si>
    <t>EVAN WILLIAMS GREEN LABEL BOURBON 80 PR. LITER</t>
  </si>
  <si>
    <t>EVAN WILLIAMS BLACK LABEL BOURBON 86 PR. LITER</t>
  </si>
  <si>
    <t>ARISTOCRAT VODKA 80 PR. LITER</t>
  </si>
  <si>
    <t>E000153</t>
  </si>
  <si>
    <t>ANCIENT AGE 80 PR. 4 YR. LITER</t>
  </si>
  <si>
    <t>MAKER'S MARK BOURBON WHISKY 90 PR. 6 YR. LITER</t>
  </si>
  <si>
    <t>GEORGE DICKEL OLD NO. 8 BRAND  80 PR. LITER</t>
  </si>
  <si>
    <t>E000170</t>
  </si>
  <si>
    <t>CRUZAN 151 DARK RUM 151 PR. LITER</t>
  </si>
  <si>
    <t>E000179</t>
  </si>
  <si>
    <t>VIKINGFJORD POTATO VODKA- NORWAY 80 PR. LITER</t>
  </si>
  <si>
    <t>E000182</t>
  </si>
  <si>
    <t>GEORGE DICKLE CASCADE HOLLOW 3 YR. 80 PR. LITER</t>
  </si>
  <si>
    <t>GEORGE DICKEL NO. 12 BRAND  90 PR. LITER</t>
  </si>
  <si>
    <t>E000187</t>
  </si>
  <si>
    <t>BOURBON SUPREME 4 YR. 80 PR. LITER</t>
  </si>
  <si>
    <t>KNOB CREEK BOURBON 100 PR.9 YR. LITER</t>
  </si>
  <si>
    <t>E000201</t>
  </si>
  <si>
    <t>POPOV VODKA 80 PR. LITER</t>
  </si>
  <si>
    <t>E000202</t>
  </si>
  <si>
    <t>GILBEY'S GIN 80 PR. LITER</t>
  </si>
  <si>
    <t>JACK DANIEL'S SINGLE BARREL WHISKEY 94 PR. LITER</t>
  </si>
  <si>
    <t>CROWN ROYAL BLACK CANADIAN 90 PR. LITER</t>
  </si>
  <si>
    <t>DEKUYPER BLUE CURACAO 48 PR. LITER</t>
  </si>
  <si>
    <t>AMARETTO DIAMORE  42 PR. LITER</t>
  </si>
  <si>
    <t>BACARDI LIGHT RUM 80 PR. LITER</t>
  </si>
  <si>
    <t>E000251</t>
  </si>
  <si>
    <t>CASTILLO SILVER RUM   80 PR. LITER</t>
  </si>
  <si>
    <t>DEKUYPER BUTTERSHOTS SCHNAPPS 33 PR. LITER</t>
  </si>
  <si>
    <t>DEKUYPER RAZZMATAZZ SCHNAPPS 33 PR. LITER</t>
  </si>
  <si>
    <t>DEKUYPER TRIPLE SEC 30 PR. LITER</t>
  </si>
  <si>
    <t>E000262</t>
  </si>
  <si>
    <t>BACARDI 151 RUM  151 PR. LITER</t>
  </si>
  <si>
    <t>BACARDI GOLD RUM 80 PR. LITER</t>
  </si>
  <si>
    <t>PINNACLE WHIPPED CREAM VODKA- FRANCE 70 PR. LITER</t>
  </si>
  <si>
    <t>BURNETT'S VODKA 80 PR. LITER</t>
  </si>
  <si>
    <t>JACK DANIEL'S OLD NO. 7 BLACK LABEL 80 PR. 4 YR. LITER</t>
  </si>
  <si>
    <t>E000310</t>
  </si>
  <si>
    <t>GILBEY'S VODKA 80 PR. LITER</t>
  </si>
  <si>
    <t>HENNESSY VS COGNAC 80 PR. LITER</t>
  </si>
  <si>
    <t>FIREBALL CINNAMON WHISKY 66 PR. LITER</t>
  </si>
  <si>
    <t>WOODFORD RSV KENTUCKY DERBY 90 PR. LITER</t>
  </si>
  <si>
    <t>JACK DANIEL'S TENNESSEE HONEY WHISKEY 70 PR. LITER</t>
  </si>
  <si>
    <t>SMIRNOFF VODKA 80 PR. LITER</t>
  </si>
  <si>
    <t>BARTON VODKA 80 PR. LITER</t>
  </si>
  <si>
    <t>TAAKA VODKA 80 PR. LITER</t>
  </si>
  <si>
    <t>SMIRNOFF VODKA  100 PR. LITER</t>
  </si>
  <si>
    <t>STOLICHNAYA VODKA- LATVIA  80 PR. LITER</t>
  </si>
  <si>
    <t>JOSE CUERVO ESPECIAL TEQUILA 80 PR. LITER</t>
  </si>
  <si>
    <t>JOSE CUERVO ESPECIAL SILVER 80 PR. LITER</t>
  </si>
  <si>
    <t>JAGERMEISTER LIQUEUR GERMANY 70 PR. LITER</t>
  </si>
  <si>
    <t>E000404</t>
  </si>
  <si>
    <t>ARISTOCRAT GIN 80 PR. LITER</t>
  </si>
  <si>
    <t>ELIJAH CRAIG SMALL BATCH BOURBON 94PR LITER</t>
  </si>
  <si>
    <t>MONTEZUMA GOLD TEQUILA 80 PR. LITER</t>
  </si>
  <si>
    <t>MONTEZUMA  WHITE TEQUILA 80 PR. LITER</t>
  </si>
  <si>
    <t>HEAVEN HILL BLENDED WHISKEY 80 PR. LITER</t>
  </si>
  <si>
    <t>MONTEZUMA TRIPLE SEC 30 PR. LITER</t>
  </si>
  <si>
    <t>SOUTHERN COMFORT 70 PR. LITER</t>
  </si>
  <si>
    <t>GENTLEMAN JACK TENNESSEE WHISKEY 80 PR. LITER</t>
  </si>
  <si>
    <t>CHRISTIAN BROTHERS AMBER BRANDY 80 PR. LITER</t>
  </si>
  <si>
    <t>COPA DE ORO COFFEE LIQUEUR 42 PR. LITER</t>
  </si>
  <si>
    <t>KAHLUA COFFEE LIQUEUR  40 PR. LITER</t>
  </si>
  <si>
    <t>E000430</t>
  </si>
  <si>
    <t>ALIZE GOLD PASSION-  FRANCE 32 PR. LITER</t>
  </si>
  <si>
    <t>WILD TURKEY 101 BOURBON 101 PR. LITER</t>
  </si>
  <si>
    <t>CIROC RED BERRY VODKA- FRANCE  70 PR. LITER</t>
  </si>
  <si>
    <t>CIROC COCONUT VODKA- FRANCE 70 PR. LITER</t>
  </si>
  <si>
    <t>DESERT ISLAND LONG ISLAND ICE TEA MIX 75 PR. LITER</t>
  </si>
  <si>
    <t>PAUL MASSON GRANDE AMBER BRANDY 80 PR. 3 YR. LITER</t>
  </si>
  <si>
    <t>CANADIAN MIST CANADIAN WHISKY 80 PR. LITER</t>
  </si>
  <si>
    <t>NEW AMSTERDAM VODKA 80 PR. LITER</t>
  </si>
  <si>
    <t>CHAPALA COFFEE LIQUEUR 43 PR. LITER</t>
  </si>
  <si>
    <t>E000538</t>
  </si>
  <si>
    <t>REGALIA RUSSIAN VODKA SET 80 PR. LITER</t>
  </si>
  <si>
    <t>JAMESON IRISH WHISKEY 80 PR. LITER</t>
  </si>
  <si>
    <t>COURVOISIER VS COGNAC 80 PR. LITER</t>
  </si>
  <si>
    <t>CLUB 400 BLEND 80 PR. LITER</t>
  </si>
  <si>
    <t>E000573</t>
  </si>
  <si>
    <t>LORD BALTIMORE GIN PET 80 PR. LITER</t>
  </si>
  <si>
    <t>E000576</t>
  </si>
  <si>
    <t>CANADIAN LEAF CANADIAN WHISKY 3 YR. 80 PR. LITER</t>
  </si>
  <si>
    <t>E000592</t>
  </si>
  <si>
    <t>JUAREZ WHITE TEQUILA 80 PR. LITER</t>
  </si>
  <si>
    <t>KETEL ONE VODKA- HOLLAND 80 PR. LITER</t>
  </si>
  <si>
    <t>RUMPLEMINZE PEPPERMINT SCHNAPPS 100 PR. LITER</t>
  </si>
  <si>
    <t>E000615</t>
  </si>
  <si>
    <t>DEADMAN'S MANGO RUM 80 PR. LITER</t>
  </si>
  <si>
    <t>040</t>
  </si>
  <si>
    <t>SPIRITS OF THE USA LLC</t>
  </si>
  <si>
    <t>E000628</t>
  </si>
  <si>
    <t>GOLDSCHLAGER CINNAMON SCHNAPPS- CANADA 87 PR. LITER</t>
  </si>
  <si>
    <t>BOMBAY SAPPHIRE GIN- ENGLAND 94 PR. LITER</t>
  </si>
  <si>
    <t>BAILEY'S ORIGINAL IRISH CREAM LIQUEUR- IRELAND 34 PR. LITER</t>
  </si>
  <si>
    <t>E000654</t>
  </si>
  <si>
    <t>CUTTY SARK SCOTCH 80 PR. LITER</t>
  </si>
  <si>
    <t>BEAM'S 8 STAR BLEND 80 PR. LITER-DELISTED</t>
  </si>
  <si>
    <t>E000658</t>
  </si>
  <si>
    <t>MALIBU BLACK RUM 70 PR. LITER</t>
  </si>
  <si>
    <t>MALIBU COCONUT RUM   42 PR. LITER</t>
  </si>
  <si>
    <t>KAMORA COFFEE LIQUEUR 40 PR. LITER</t>
  </si>
  <si>
    <t>JIM BEAM BOURBON 80 PR.4 YR. LITER</t>
  </si>
  <si>
    <t>REMY MARTIN VSOP COGNAC 80 PR. LITER</t>
  </si>
  <si>
    <t>J &amp; B RARE SCOTCH  80 PR. LITER</t>
  </si>
  <si>
    <t>ABSOLUT VODKA- SWEDEN 80 PR. LITER</t>
  </si>
  <si>
    <t>E000678</t>
  </si>
  <si>
    <t>ABSOLUT SEQUIN VODKA- SWEDEN 80 PR. LITER</t>
  </si>
  <si>
    <t>E000680</t>
  </si>
  <si>
    <t>ABSOLUT MANDRIN VODKA-SWEDEN 80 PR. LITER</t>
  </si>
  <si>
    <t>JOHNNIE WALKER BLACK LABEL SCOTCH 80 PR. LITER</t>
  </si>
  <si>
    <t>JOHNNIE WALKER RED LABEL SCOTCH 80 PR. LITER</t>
  </si>
  <si>
    <t>TANQUERAY SPECIAL DRY GIN- ENGLAND 95 PR. LITER</t>
  </si>
  <si>
    <t>E &amp; J GOLD BRANDY 80 PR. LITER</t>
  </si>
  <si>
    <t>ABSOLUT CITRON VODKA- SWEDEN 80 PR. LITER</t>
  </si>
  <si>
    <t>GRAND MARNIER LIQUEUR - FRANCE 80 PR. LITER</t>
  </si>
  <si>
    <t>E000695</t>
  </si>
  <si>
    <t>BOMBAY GIN- ENGLAND 86 PR. LITER</t>
  </si>
  <si>
    <t>E000696</t>
  </si>
  <si>
    <t>REMY MARTIN VS COGNAC 80 PR. LITER</t>
  </si>
  <si>
    <t>E000705</t>
  </si>
  <si>
    <t>ABSOLUT VANILA VODKA- SWEDEN 80 PR. LITER</t>
  </si>
  <si>
    <t>E000723</t>
  </si>
  <si>
    <t>HENDRICK'S GIN 88PR LITER</t>
  </si>
  <si>
    <t>SEAGRAM'S EXTRA SMOOTH VODKA 80 PR. LITER</t>
  </si>
  <si>
    <t>SAILOR JERRY SPICED NAVY RUM 92 PR. LITER</t>
  </si>
  <si>
    <t>CIROC SNAP FROST VODKA- FRANCE 70 PR. LITER</t>
  </si>
  <si>
    <t>CIROC PEACH VODKA- FRANCE 70 PR. LITER</t>
  </si>
  <si>
    <t>DEKUYPER AMARETTO 40 PR. LITER</t>
  </si>
  <si>
    <t>SKYY VODKA 80 PR. LITER</t>
  </si>
  <si>
    <t>E000968</t>
  </si>
  <si>
    <t>SAUZA GOLD TEQUILA 80 PR. LITER</t>
  </si>
  <si>
    <t>E000969</t>
  </si>
  <si>
    <t>SAUZA SILVER TEQUILA 80 PR. LITER</t>
  </si>
  <si>
    <t>SVEDKA VODKA - SWEDEN 80 PR. LITER</t>
  </si>
  <si>
    <t>BELVEDERE ORGANIC VODKA 80 PR. LITER</t>
  </si>
  <si>
    <t>E001044</t>
  </si>
  <si>
    <t>BACARDI LIMON 70 PR. LITER</t>
  </si>
  <si>
    <t>E001065</t>
  </si>
  <si>
    <t>PATRON SILVER SPECIAL EDITION 80 PR. LITER</t>
  </si>
  <si>
    <t>E001085</t>
  </si>
  <si>
    <t>THE BAY VODKA 80 PR. LITER</t>
  </si>
  <si>
    <t>E001097</t>
  </si>
  <si>
    <t>JACK DANIEL'S 150TH ANNIVERSARY TENNESSEE WHISKEY 100 PR. LI</t>
  </si>
  <si>
    <t>E001127</t>
  </si>
  <si>
    <t>FRIS VODKA 80 PR. LITER</t>
  </si>
  <si>
    <t>BOLS TRIPLE SEC  30 PR. LITER</t>
  </si>
  <si>
    <t>GRAN GALA TRIPLE ORANGE LIQUEUR 80 PR. LITER</t>
  </si>
  <si>
    <t>E001185</t>
  </si>
  <si>
    <t>RELSKA VODKA 80 PR. LITER</t>
  </si>
  <si>
    <t>DEKUYPER CREME DE CACAO DARK 48 PR. LITER</t>
  </si>
  <si>
    <t>DEKUYPER CREME DE BANANA LIQUEUR 48 PR. LITER</t>
  </si>
  <si>
    <t>DEKUYPER BLACKBERRY BRANDY 60 PR. LITER</t>
  </si>
  <si>
    <t>E001210</t>
  </si>
  <si>
    <t>TEQUILA ROSE STRAWBERRY CREAM LIQUEUR LITER</t>
  </si>
  <si>
    <t>DEKUYPER SOUR APPLE  30 PR. LITER</t>
  </si>
  <si>
    <t>E001285</t>
  </si>
  <si>
    <t>HIRAM WALKER AMARETTO LIQUEUR 30 PR. LITER</t>
  </si>
  <si>
    <t>E001286</t>
  </si>
  <si>
    <t>HIRAM WALKER CREME DE MENTHE GREEN 30 PR. LITER</t>
  </si>
  <si>
    <t>E001287</t>
  </si>
  <si>
    <t>HIRAM WALKER CREME DE MENTHE WHITE LIQUEUR 30 PR. LITER</t>
  </si>
  <si>
    <t>E001288</t>
  </si>
  <si>
    <t>HIRAM WALKER BLACKBERRY BRANDY 70 PR. LITER</t>
  </si>
  <si>
    <t>E001290</t>
  </si>
  <si>
    <t>HIRAM WALKER MELON LIQUEUR 40 PR. LITER</t>
  </si>
  <si>
    <t>E001291</t>
  </si>
  <si>
    <t>HIRAM WALKER BLUE CURACAO LIQUEUR 30 PR. LITER</t>
  </si>
  <si>
    <t>E001292</t>
  </si>
  <si>
    <t>HIRAM WALKER PEACH SCHNAPPS 30 PR. LITER</t>
  </si>
  <si>
    <t>E001293</t>
  </si>
  <si>
    <t>HIRAM WALKER CREME DE CACAO BROWN LIQUEUR 30 PR. LITER</t>
  </si>
  <si>
    <t>E001294</t>
  </si>
  <si>
    <t>HIRAM WALKER PEPPERMINT SCHNAPPS 60 PR. LITER</t>
  </si>
  <si>
    <t>E001295</t>
  </si>
  <si>
    <t>HIRAM WALKER WATERMELON SCHNAPPS 30 PR. LITER</t>
  </si>
  <si>
    <t>E001296</t>
  </si>
  <si>
    <t>HIRAM WALKER TRIPLE SEC LIQUEUR 30 PR. LITER</t>
  </si>
  <si>
    <t>JACK DANIEL'S SINATRA SELECT TENN. WHISKEY 90 PR. LITER</t>
  </si>
  <si>
    <t>BARTON LONG ISLAND ICE TEA MIX 75 PR. LITER</t>
  </si>
  <si>
    <t>DEKUYPER CREME DE MENTHE GREEN LIQUEUR 60 PR. LITER-DELISTED</t>
  </si>
  <si>
    <t>DEKUYPER CREME DE MENTHE WHITE LIQUEUR 60 PR. LITER</t>
  </si>
  <si>
    <t>DEKUYPER SLOE GIN LIQUEUR 40 PR. LITER</t>
  </si>
  <si>
    <t>GREY GOOSE VODKA- FRANCE 80 PR. LITER</t>
  </si>
  <si>
    <t>E001448</t>
  </si>
  <si>
    <t>FINLANDIA VODKA- FINLAND 80 PR. LITER</t>
  </si>
  <si>
    <t>WOODFORD RESERVE BOURBON 90 PR. LITER</t>
  </si>
  <si>
    <t>OLD FORESTER MINT JULEP 60 PR. LITER</t>
  </si>
  <si>
    <t>E001633</t>
  </si>
  <si>
    <t>BOLS CREME DE CACAO BROWN 48 PR. LITER</t>
  </si>
  <si>
    <t>BOLS SOUR APPLE SCHNAPPS 34 PR. LITER</t>
  </si>
  <si>
    <t>E &amp; J VSOP BRANDY 80 PR. LITER</t>
  </si>
  <si>
    <t>BOLS ORANGE CURACAO LIQUEUR 48 PR. LITER</t>
  </si>
  <si>
    <t>DEKUYPER ORANGE CURACAO LIQUEUR 60 PR. LITER</t>
  </si>
  <si>
    <t>E001827</t>
  </si>
  <si>
    <t>GENTLEMAN JACK LIMITED EDITION BOTTLE 80 PR. LITER</t>
  </si>
  <si>
    <t>E001999</t>
  </si>
  <si>
    <t>CONFISCATED LIQUOR LITER</t>
  </si>
  <si>
    <t>RICHARD'S WILD IRISH ROSE 34 PR. LITER</t>
  </si>
  <si>
    <t>E003005</t>
  </si>
  <si>
    <t>M.O.M. LITE MARGARITA MIX 2 PR. LITER</t>
  </si>
  <si>
    <t>WHISKEY WILLY'S ORIGINAL BLOODY MARY MIX 2 PR. LITER</t>
  </si>
  <si>
    <t>166</t>
  </si>
  <si>
    <t>WHISKEY WILLY'S</t>
  </si>
  <si>
    <t>CARPANO ANTICA FORMULA VERMOUTH 33 PR. LITER - CLOSEOUT</t>
  </si>
  <si>
    <t>E003016</t>
  </si>
  <si>
    <t>ZING ZANG BLOODY MARY MIX 2 PR. LITER</t>
  </si>
  <si>
    <t>342</t>
  </si>
  <si>
    <t>Zing Zang LLC</t>
  </si>
  <si>
    <t>FINEST CALL SWEET 'N SOUR MIX 2 PR. LITER</t>
  </si>
  <si>
    <t>FINEST CALL STRAWBERRY PUREE MIXER 2 PR. LITER</t>
  </si>
  <si>
    <t>CINZANO 1757 ROSSO VERMOUTH 32 PR. LITER</t>
  </si>
  <si>
    <t>FINEST CALL GRENADINE 2 PR. LITER</t>
  </si>
  <si>
    <t>M.O.M. STRAWBERRY DAIQUIRI MIX 2 PR. LITER</t>
  </si>
  <si>
    <t>JOSE CUERVO MARGARITA MIX 2 PR. LITER</t>
  </si>
  <si>
    <t>E003898</t>
  </si>
  <si>
    <t>M.O.M. BLOODY MARY MIX LITER</t>
  </si>
  <si>
    <t>M.O.M. MARGARITA MIX 2 PR. LITER</t>
  </si>
  <si>
    <t>M.O.M. SWEET N SOUR MIX 2 PR. LITER</t>
  </si>
  <si>
    <t>M.O.M. TOM COLLINS MIX 2 PR. LITER</t>
  </si>
  <si>
    <t>M.O.M. WHISKEY SOUR MIX 2 PR. LITER</t>
  </si>
  <si>
    <t>M.O.M. SOUR APPLE MARTINI MIX 2 PR. LITER</t>
  </si>
  <si>
    <t>E003989</t>
  </si>
  <si>
    <t>GOSLING'S STORMY GINGER MIX 2 PR. LITER - CLOSEOUT</t>
  </si>
  <si>
    <t>CHARLESTON BLOODY MARY MIX 2 PR. LITER</t>
  </si>
  <si>
    <t>140</t>
  </si>
  <si>
    <t>CHARLESTON BEVERAGE COMPANY</t>
  </si>
  <si>
    <t>CHARLESTON FRESH &amp; VEGGIE BLOODY MARY MIX 2 PR. L-DELISTED</t>
  </si>
  <si>
    <t>MCCORMICK SCOTCH 80 PR. LITER-DELETED</t>
  </si>
  <si>
    <t>CRUZAN GUAVA RUM 42 PR. LITER-DELETED</t>
  </si>
  <si>
    <t>BOLS CREME DE MENTHE WHITE 60 PR. LITER-DELETED</t>
  </si>
  <si>
    <t>E004004</t>
  </si>
  <si>
    <t>SEAGRAM'S SWEET TEA VODKA 80 PR. LITER-DELETED</t>
  </si>
  <si>
    <t>E004013</t>
  </si>
  <si>
    <t>PRESIDENTE BRANDY- MEXICO 80 PR. LITER</t>
  </si>
  <si>
    <t>MR. BOSTON VODKA 80 PR. LITER-DELETED</t>
  </si>
  <si>
    <t>E004017</t>
  </si>
  <si>
    <t>THREE OLIVES CHOCOLATE VODKA- ENG 70 PR. LITER</t>
  </si>
  <si>
    <t>FIREFLY SWEET TEA BOURBON 80 PR. LITER-DELETED</t>
  </si>
  <si>
    <t>DON PEDRO RESERVA BRANDY- MEXICO  80 PR. LITER-DELETED</t>
  </si>
  <si>
    <t>PINNACLE BERRY VODKA-FRANCE 70 PR. LITER-DELETED</t>
  </si>
  <si>
    <t>CAZADORES BLANCO TEQUILA 80 PR. LITER-Deleted</t>
  </si>
  <si>
    <t>PINNACLE MANGO VODKA-FRANCE 70 PR. LITER-DELETED</t>
  </si>
  <si>
    <t>E004072</t>
  </si>
  <si>
    <t>AGAVALES GOLD 100% AGAVE TEQUILA 110 PR. LITER-DELETED</t>
  </si>
  <si>
    <t>E004073</t>
  </si>
  <si>
    <t>HAMMER &amp; SICKLE VODKA- RUSSIA 80 PR. LITER-DELETED</t>
  </si>
  <si>
    <t>E004077</t>
  </si>
  <si>
    <t>DUBOUCHETT ORANGE CURACAO 60 PR. LITER-DELETED</t>
  </si>
  <si>
    <t>E004082</t>
  </si>
  <si>
    <t>PINNACLE BLUEBERRY VODKA-FRANCE 70 PR. LITER-DELETED</t>
  </si>
  <si>
    <t>E004083</t>
  </si>
  <si>
    <t>PINNACLE CHERRY VODKA- FRANCE 70 PR. LITER-DELETED</t>
  </si>
  <si>
    <t>E004085</t>
  </si>
  <si>
    <t>DIAMOND HEAD DARK RUM 80 PR. LITER-DELETED</t>
  </si>
  <si>
    <t>E004088</t>
  </si>
  <si>
    <t>JULES PERCHARD TRIPLE SEC LIQUEUR 60 PR. LITER-DELETED</t>
  </si>
  <si>
    <t>E004089</t>
  </si>
  <si>
    <t>DURANGO GOLD TEQUILA 80 PR. LITER-DELETED</t>
  </si>
  <si>
    <t>E004090</t>
  </si>
  <si>
    <t>DURANGO WHITE TEQUILA 80 PR. LITER</t>
  </si>
  <si>
    <t>E004093</t>
  </si>
  <si>
    <t>POTTER'S BLACK RASPBERRY LIQUEUR 33 PR. LITER-DELETED</t>
  </si>
  <si>
    <t>POTTER'S MELON LIQUEUR 40 PR. LITER-DELETED</t>
  </si>
  <si>
    <t>HIRAM WALKER BUTTERSCOTCH SCHNAPPS 30 PR. LITER-DELETED</t>
  </si>
  <si>
    <t>E004099</t>
  </si>
  <si>
    <t>HIRAM WALKER APRICOT BRANDY 60 PR. LITER</t>
  </si>
  <si>
    <t>E004105</t>
  </si>
  <si>
    <t>BIRDWELL'S VODKA 80 PR. LITER</t>
  </si>
  <si>
    <t>E004107</t>
  </si>
  <si>
    <t>DEKUYPER KAMIKAZE BURST LIQ. 40 PR. LITER-DELETED</t>
  </si>
  <si>
    <t>E004108</t>
  </si>
  <si>
    <t>PINNACLE CHOCOLATE VODKA- FRANCE 70 PR. LITER</t>
  </si>
  <si>
    <t>E004114</t>
  </si>
  <si>
    <t>PINNACLE CITRUS VODKA- FRANCE 70 PR. LITER-DELETED</t>
  </si>
  <si>
    <t>1800 REPOSADO TEQUILA 80 PR. LITER</t>
  </si>
  <si>
    <t>E004117</t>
  </si>
  <si>
    <t>HIRAM WALKER CHERRY BRANDY 60 PR. LITER</t>
  </si>
  <si>
    <t>RONDIAZ WHITE RUM 80 PR. LITER-DELETED</t>
  </si>
  <si>
    <t>E004121</t>
  </si>
  <si>
    <t>HIRAM WALKER CREME DE BANANA 30 PR. LITER-DELETED</t>
  </si>
  <si>
    <t>E004123</t>
  </si>
  <si>
    <t>BLACK VELVET CANADIAN WHISKY 80 PR. LITER-DELETED</t>
  </si>
  <si>
    <t>DEKUYPER TROPICAL COCONUT RUM 42 PR. LITER-DELETED</t>
  </si>
  <si>
    <t>E004142</t>
  </si>
  <si>
    <t>BURNETT'S CITRUS VODKA 70 PR. LITER</t>
  </si>
  <si>
    <t>E004143</t>
  </si>
  <si>
    <t>E004145</t>
  </si>
  <si>
    <t>DEKUYPER ALABAMA SLAMMER BURST 40 PR. LITER</t>
  </si>
  <si>
    <t>HIRAM WALKER CREME DE NOYAUX LIQUEUR 30 PR. LITER-DELETED</t>
  </si>
  <si>
    <t>CREME DE NOYAUX CORDIALS-LIQ</t>
  </si>
  <si>
    <t>BOLS TRIPLE SEC 60 PR. LITER-DELETED</t>
  </si>
  <si>
    <t>BOLS STRAWBERRY LIQUEUR 34 PR. LITER-DELETED</t>
  </si>
  <si>
    <t>WASABE VODKA W/ SAKE 70 PR. LITER-DELETED</t>
  </si>
  <si>
    <t>E004165</t>
  </si>
  <si>
    <t>LEROUX STRAWBERRY LIQUEUR 30 PR. LITER</t>
  </si>
  <si>
    <t>JOSE CUERVO TRADICIONAL SILVER TEQUILA 80 PR.</t>
  </si>
  <si>
    <t>SOBIESKI VODKA- POLAND 80 PR. LITER-DELETED</t>
  </si>
  <si>
    <t>E004182</t>
  </si>
  <si>
    <t>BULLEIT BOURBON 90 PR. LITER</t>
  </si>
  <si>
    <t>DON Q COCO RUM- P. RICO 42 PR. LITER</t>
  </si>
  <si>
    <t>DON Q LIMON RUM- P. RICO 60 PR. LITER-DELETED</t>
  </si>
  <si>
    <t>THREE OLIVES ORANGE VODKA- ENGLAND 70 PR. LITER</t>
  </si>
  <si>
    <t>MATADOR TEQUILA WHITE 80 PR. LITER</t>
  </si>
  <si>
    <t>THREE OLIVES CITRUS VODKA- ENGLAND  70 PR. LITER-DELETED</t>
  </si>
  <si>
    <t>PINNACLE GIN- FRANCE 80 PR. LITER-DELETED</t>
  </si>
  <si>
    <t>E004198</t>
  </si>
  <si>
    <t>MCCORMICK GOLD LABEL BOURBON80 PR. 3 YR. LITER</t>
  </si>
  <si>
    <t>E004199</t>
  </si>
  <si>
    <t>EVERGLO LIQUEUR- HOLLAND LITER</t>
  </si>
  <si>
    <t>HIRAM WALKER HAZELNUT LIQUEUR 48 PR. LITER-DELETED</t>
  </si>
  <si>
    <t>MCCORMICK BLENDED WHISKEY 80 PR. LITER-DELETED</t>
  </si>
  <si>
    <t>MCCORMICK VODKA 80 PR. LITER-DELETED</t>
  </si>
  <si>
    <t>MCCORMICK GIN 80 PR. LITER-DELETED</t>
  </si>
  <si>
    <t>RON RIO GOLD RUM 80 PR. LITER-DELETED</t>
  </si>
  <si>
    <t>E004206</t>
  </si>
  <si>
    <t>RON RIO LIGHT RUM 80 PR. LITER-DELETED</t>
  </si>
  <si>
    <t>E004207</t>
  </si>
  <si>
    <t>HENNESSY 250 COLLECTOR BLEND 80 PR. LITER-DELETED</t>
  </si>
  <si>
    <t>E004208</t>
  </si>
  <si>
    <t>RIO GRANDE LIGHT TEQUILA 80 PR. LITER</t>
  </si>
  <si>
    <t>E004216</t>
  </si>
  <si>
    <t>BOLS CHERRY BRANDY 60 PR. LITER</t>
  </si>
  <si>
    <t>E004219</t>
  </si>
  <si>
    <t>RANCHERO SILVER TEQUILA 80 PR. -DELETED</t>
  </si>
  <si>
    <t>E004221</t>
  </si>
  <si>
    <t>DEKUYPER WASHINGTON APPLE 40 PR. LITER-DELETED</t>
  </si>
  <si>
    <t>HIRAM WALKER RASPERRY LIQUEUR 30 PR. LITER-DELETED</t>
  </si>
  <si>
    <t>E004228</t>
  </si>
  <si>
    <t>HIRAM WALKER MANGO LIQUEUR 30 PR. LITER</t>
  </si>
  <si>
    <t>E004237</t>
  </si>
  <si>
    <t>RANCHERO GOLD TEQUILA 80 PR. LITER-DELETED</t>
  </si>
  <si>
    <t>360 HUCKLEBERRY VODKA 70 PR. LITER-DELETED</t>
  </si>
  <si>
    <t>E004240</t>
  </si>
  <si>
    <t>BAUCHANT ORANGE LIQUEUR- FRANCE 80 PR. LITER-DELETED</t>
  </si>
  <si>
    <t>E004242</t>
  </si>
  <si>
    <t>KUBLER ABSINTHE LIQUEUR- SWITZERLAND 106 PR. LITER</t>
  </si>
  <si>
    <t>SKYY CITRUS VODKA 70 PR. LITER</t>
  </si>
  <si>
    <t>E004257</t>
  </si>
  <si>
    <t>ARISTOCRAT GOLD TEQUILA 80 PR. LITER-DELETED</t>
  </si>
  <si>
    <t>E004274</t>
  </si>
  <si>
    <t>DEKUYPER CREME DE CACAO WHITE 48 PR. LITER-DELETED</t>
  </si>
  <si>
    <t>E004275</t>
  </si>
  <si>
    <t>DEKUYPER CREME DE MENTHE GREEN 60 PR. LITER</t>
  </si>
  <si>
    <t>JOSE CUERVO TRADICIONAL GOLD TEQUILA 80 PR.-DELETED</t>
  </si>
  <si>
    <t>E004293</t>
  </si>
  <si>
    <t>CHARBAY GREEN TEA VODKA 80 PR. LITER-DELETED</t>
  </si>
  <si>
    <t>E004298</t>
  </si>
  <si>
    <t>ALLEN'S TRIPLE SEC LIQUEUR30 PR. LITER-DELETED</t>
  </si>
  <si>
    <t>STOLICHNAYA BLUEBERI  VODKA -  LATVIA 70 PR. LITER-DELETED</t>
  </si>
  <si>
    <t>E004310</t>
  </si>
  <si>
    <t>SVEDKA CLEMENTINE VODKA- SWEDEN 70 PR. LITER-DELETED</t>
  </si>
  <si>
    <t>E004313</t>
  </si>
  <si>
    <t>PINNACLE GRAPE VODKA- FRANCE 70 PR. LITER-DELETED</t>
  </si>
  <si>
    <t>BOLS VARIETY PACK 48 PR. LITER</t>
  </si>
  <si>
    <t>E004316</t>
  </si>
  <si>
    <t>PINNACLE ORANGE VODKA- FRANCE 70 PR. LITER-DELETED</t>
  </si>
  <si>
    <t>E004318</t>
  </si>
  <si>
    <t>PINNACLE POMEGRANATE VODKA- FR. 70 PR. LITER-DELETED</t>
  </si>
  <si>
    <t>E004319</t>
  </si>
  <si>
    <t>PINNACLE RASPBERRY VODKA-FRANCE 70 PR. LITER-DELETED</t>
  </si>
  <si>
    <t>E004322</t>
  </si>
  <si>
    <t>DON Q MOJITO RUM- P. RICO 40 PR. LITER</t>
  </si>
  <si>
    <t>E004333</t>
  </si>
  <si>
    <t>CLUB CARIBE SILVER RUM- P. RICO 80 PR. 1 YR. LITER-DELETED</t>
  </si>
  <si>
    <t>050</t>
  </si>
  <si>
    <t>CARIBBEAN DISTILLERS LLC</t>
  </si>
  <si>
    <t>BOLS ANISETTE LIQUEUR  50 PR. LITER-DELETED</t>
  </si>
  <si>
    <t>DOMAINE DE CANTON GINGER- FRANCE 56 PR. LITER-DELETED</t>
  </si>
  <si>
    <t>BOLS CREME DE MENTHE GREEN 60 PR. LITER-DELETED</t>
  </si>
  <si>
    <t>E004341</t>
  </si>
  <si>
    <t>PINNACLE STRAWBERRY KIWI VODKA-FR. 70 PR. LITER-DELETED</t>
  </si>
  <si>
    <t>PINNACLE VANILLA VODKA- FRANCE 70 PR. LITER-DELETED</t>
  </si>
  <si>
    <t>E004368</t>
  </si>
  <si>
    <t>MARGARITAVILLE PARADISE PASSION FRUIT 50 PR. LITER-DELETED</t>
  </si>
  <si>
    <t>E004374</t>
  </si>
  <si>
    <t>PINNACLE LE DBL EXPRESSO- FR. 70 PR. LITER-DELETED</t>
  </si>
  <si>
    <t>STOLICHNAYA CITROS VODKA- LATVIA 70 PR. LITER-DELETED</t>
  </si>
  <si>
    <t>BOLS SLOE GIN 60 PR. LITER-DELETED</t>
  </si>
  <si>
    <t>360 VODKA 80 PR. LITER</t>
  </si>
  <si>
    <t>E004392</t>
  </si>
  <si>
    <t>STOLICHNAYA GOLD VODKA- LATVIA  80 PR. LITER-DELETED</t>
  </si>
  <si>
    <t>COINTREAU LIQUEUR- FRANCE 80 PR. LITER</t>
  </si>
  <si>
    <t>E004412</t>
  </si>
  <si>
    <t>VAN GOGH WILD APPEL VOD.-HOLLAND70PR. LITER-DELETED</t>
  </si>
  <si>
    <t>E004421</t>
  </si>
  <si>
    <t>SMIRNOFF 90 PR. LITER</t>
  </si>
  <si>
    <t>E004425</t>
  </si>
  <si>
    <t>DEKUYPER BLUEBERRY SCHNAPPS 30 PR. LITER-DELETED</t>
  </si>
  <si>
    <t>E004428</t>
  </si>
  <si>
    <t>SOBIESKI RASPBERRY VODKA- POLAND 70 PR. LITER-DELETED</t>
  </si>
  <si>
    <t>E004431</t>
  </si>
  <si>
    <t>CAFE' AZTEC COFFEE LIQUEUR 40 PR. LITER-DELETED</t>
  </si>
  <si>
    <t>E004433</t>
  </si>
  <si>
    <t>SOBIESKI CYTRON VODKA- POLAND 70 PR. LITER-DELETED</t>
  </si>
  <si>
    <t>E004436</t>
  </si>
  <si>
    <t>SOUTHERN COMFORT CARAMEL LIQUEUR 55 PR. LITER-DELETED</t>
  </si>
  <si>
    <t>E004442</t>
  </si>
  <si>
    <t>CANA BRAVA DARK RUM- PANAMA 86 PR. LITE-DELETEDR</t>
  </si>
  <si>
    <t>E004446</t>
  </si>
  <si>
    <t>SOBIESKI CYNAMON VODKA- POLAND 70 PR. LITER</t>
  </si>
  <si>
    <t>E004454</t>
  </si>
  <si>
    <t>SOBIESKI ESPR.ESSO VODKA- POLAND 70 PR. LITER</t>
  </si>
  <si>
    <t>UV VODKA 80 PR. LITER-DELETED</t>
  </si>
  <si>
    <t>E004479</t>
  </si>
  <si>
    <t>AUCHENTOSHAN AMER OAK SGL MALT SCOTCH 80 PR. LITER-DELETED</t>
  </si>
  <si>
    <t>E004481</t>
  </si>
  <si>
    <t>ABSOLUT PEPPAR VODKA- SWEDEN 80 PR. LITER</t>
  </si>
  <si>
    <t>MR. BOSTON SOUR APPLE SCHNAPPS 30 PR. LITER</t>
  </si>
  <si>
    <t>MR. BOSTON BUTTERSCOTCH SCHNAPPS 30 PR. LITER-DELETED</t>
  </si>
  <si>
    <t>MR. BOSTON PEACH SCHNAPPS 30 PR. LITER</t>
  </si>
  <si>
    <t>MR. BOSTON AMARETTO 30 PR. LITER</t>
  </si>
  <si>
    <t>MR. BOSTON ANISETTE 42 PR. LITER-DELETED</t>
  </si>
  <si>
    <t>MR. BOSTON MELON LIQUEUR 34 PR. LITER</t>
  </si>
  <si>
    <t>MR. BOSTON CREME DE MENTHE WHITE 30 PR. LITER-DELETED</t>
  </si>
  <si>
    <t>MR. BOSTON CREME DE MENTHE GREEN 30 PR. LITER</t>
  </si>
  <si>
    <t>MR. BOSTON CREME DE CACAO BROWN 30 PR. LITER</t>
  </si>
  <si>
    <t>E004500</t>
  </si>
  <si>
    <t>MYER'S PLATINUM RUM- JAMAICA 80 PR. LITER-DELETED</t>
  </si>
  <si>
    <t>MILITARY SPECIAL GIN 80 PR. LITER</t>
  </si>
  <si>
    <t>E004510</t>
  </si>
  <si>
    <t>MILITARY SPECIAL VODKA PET 80 PR. LITER</t>
  </si>
  <si>
    <t>MR. BOSTON CREME DE CACAO WHITE 30 PR. LITER-DELETED</t>
  </si>
  <si>
    <t>MR. BOSTON BLACK RASPBERRY LIQUEUR 30 PR. LITER</t>
  </si>
  <si>
    <t>BRENNIVIN AQUAVIT LIQUOR- ICELAND 80 PR. LITER-DELETED</t>
  </si>
  <si>
    <t>CRUZAN CITRUS RUM 70 PR. LITER-DELETED</t>
  </si>
  <si>
    <t>E004525</t>
  </si>
  <si>
    <t>GREY GOOSE L'ORANGE VODKA -FR. 80 PR. LITER-DELETED</t>
  </si>
  <si>
    <t>E004528</t>
  </si>
  <si>
    <t>BLUE WAVE RASPBERRY VODKA 60 PR. LITER-DELETED</t>
  </si>
  <si>
    <t>E004533</t>
  </si>
  <si>
    <t>TRADER VIC'S KAHANA BAY PR.E. DARK RUM80PR. LITER-DELETED</t>
  </si>
  <si>
    <t>BOLS CREME DE NOYAUX 48 PR. LITER-DELETED</t>
  </si>
  <si>
    <t>E004538</t>
  </si>
  <si>
    <t>LORD CALVERT CANADIAN 80 PR. LITER-DELETED</t>
  </si>
  <si>
    <t>DEKUYPER TROPICAL PINEAPPLE SCHNAPPS 30 PR. LITER-DELETED</t>
  </si>
  <si>
    <t>E004553</t>
  </si>
  <si>
    <t>CRUZAN BANANA RUM 42PR. LITER-DELETED</t>
  </si>
  <si>
    <t>E004554</t>
  </si>
  <si>
    <t>CRUZAN BLACK CHERRY RUM 42 PR. LITER-DELETED</t>
  </si>
  <si>
    <t>CRUZAN MANGO RUM 42 PR. LITER-DELETED</t>
  </si>
  <si>
    <t>CRUZAN COCONUT RUM PET 42 PR. LITER</t>
  </si>
  <si>
    <t>E004557</t>
  </si>
  <si>
    <t>CRUZAN PINEAPPLE RUM  42 PR. LITER-DELETED</t>
  </si>
  <si>
    <t>AMARULA CREAM LIQ.- S. AFRICA 34 PR. L- DELETED</t>
  </si>
  <si>
    <t>BOLS POMEGRANATE LIQUEUR 34 PR. LITER-DELETED</t>
  </si>
  <si>
    <t>BELLOWS LONDON DRY GIN 80 PR. LITER-DELETED</t>
  </si>
  <si>
    <t>MCCORMICK LONG ISLAND ICE TEA75 PR. LITER-DELETED</t>
  </si>
  <si>
    <t>E004571</t>
  </si>
  <si>
    <t>MCCORMICK TRIPLE SEC  23 PR. LITER-DELETED</t>
  </si>
  <si>
    <t>LOUIS ROYER LABELLE ORANGE COGNAC LIQ. 80 PR. L-DELETED</t>
  </si>
  <si>
    <t>GORDON'S VODKA 80 PR. LITER-DELETED</t>
  </si>
  <si>
    <t>360 DOUBLE CHOCOLATE VODKA 70 PR. LITER</t>
  </si>
  <si>
    <t>E004611</t>
  </si>
  <si>
    <t>WINDMILL VODKA  80 PR. LITER</t>
  </si>
  <si>
    <t>THREE OLIVES MANGO VODKA- ENGLAND 70 PR. LITER</t>
  </si>
  <si>
    <t>E004616</t>
  </si>
  <si>
    <t>JACK DANIEL'S PACK 70 PR. LITER-DELETED</t>
  </si>
  <si>
    <t>HIRAM WALKER GINGER 60 PR. LITER-DELETED</t>
  </si>
  <si>
    <t>DEKUYPER CREME DE CASSIS 30 PR. LITER-DELETED</t>
  </si>
  <si>
    <t>CRUZAN AGED LIGHT RUM PET- VIRGIN ISLANDS 80 PR. LITER</t>
  </si>
  <si>
    <t>E004643</t>
  </si>
  <si>
    <t>CLEAR SPRINGS GRAIN ALCOHOL 190 PR. LITER-DELETED</t>
  </si>
  <si>
    <t>E004645</t>
  </si>
  <si>
    <t>42 BELOW VODKA- NEW ZEALAND 84 PR. LITER-Deleted</t>
  </si>
  <si>
    <t>E004647</t>
  </si>
  <si>
    <t>HIRAM WALKER CREME DE CASIS  30 PR. LITER-DELETED</t>
  </si>
  <si>
    <t>E004648</t>
  </si>
  <si>
    <t>HIRAM WALKER SOUR APPLE  70 PR. LITER-DELETED</t>
  </si>
  <si>
    <t>E004651</t>
  </si>
  <si>
    <t>PLANTATION 3 STARS WHITE RUM- BARBADOS 82 PR. LITER</t>
  </si>
  <si>
    <t>HIRAM WALKER WHITE CREME DE CACAO 30 PR. LITER</t>
  </si>
  <si>
    <t>CUTTY SARK SCOTCH 80 PR. LITER-DELETED</t>
  </si>
  <si>
    <t>E004655</t>
  </si>
  <si>
    <t>HIRAM WALKER WHITE CREME DE MENTHE 30 PR. LITER</t>
  </si>
  <si>
    <t>E004664</t>
  </si>
  <si>
    <t>LUNAZUL BLANCO TEQUILA 80 PR. LITER</t>
  </si>
  <si>
    <t>J.W. DANT B.I.B. 100 PR. LITER-DELETED</t>
  </si>
  <si>
    <t>CHINACO BLANCO TEQUILA 80 PR. LITER-DELETED</t>
  </si>
  <si>
    <t>AGUARDIENTE CRISTAL- COLUMBIA  60 PR. LITER</t>
  </si>
  <si>
    <t>THREE OLIVES BERRY VODKA-ENGLAND 70 PR. LITER-DELETED</t>
  </si>
  <si>
    <t>E004680</t>
  </si>
  <si>
    <t>THREE OLIVES WATERMELON VODKA- ENG 70 PR. LITER</t>
  </si>
  <si>
    <t>E004682</t>
  </si>
  <si>
    <t>THREE OLIVES POMEGRANATE VODKA 70 PR. LITER</t>
  </si>
  <si>
    <t>PIRASSUNUNGA CACHACA 51- BRAZIL  80 PR. LITER</t>
  </si>
  <si>
    <t>AZTECA GOLD TEQUILA 80 PR. LITER-DELETED</t>
  </si>
  <si>
    <t>360 MANDARIN ORANGE VODKA 70 PR. LITER-DELETED</t>
  </si>
  <si>
    <t>JUAREZ GOLD TEQUILA  80 PR. LITER</t>
  </si>
  <si>
    <t>360 MADAGASCAR VANILLA VODKA 70 PR. LITER-DELETED</t>
  </si>
  <si>
    <t>THREE OLIVES VANILLA VODKA-ENGLAND 70 PR. LITER-DELETED</t>
  </si>
  <si>
    <t>E004705</t>
  </si>
  <si>
    <t>MAROFF LIGHT VODKA 48 PR. LITER-DELETED</t>
  </si>
  <si>
    <t>E004707</t>
  </si>
  <si>
    <t>EL ZARCO SILVER TEQUILA 80 PR. LITER</t>
  </si>
  <si>
    <t>EVERCLEAR GRAIN ALCOHOL 190 PR. LITER-DELETED</t>
  </si>
  <si>
    <t>THREE OLIVES RASPBERRY VODKA-ENGLAND 70 PR. LITER-DELETED</t>
  </si>
  <si>
    <t>E004714</t>
  </si>
  <si>
    <t>MOHAWK GOLD RUM 151 PR. LITER-DELETED</t>
  </si>
  <si>
    <t>E004722</t>
  </si>
  <si>
    <t>NASSUA ROYALE LIQUEUR -BAHAMAS 68 PR. LITER</t>
  </si>
  <si>
    <t>E004736</t>
  </si>
  <si>
    <t>EL ZARCO GOLD TEQUILA 80 PR. LITER</t>
  </si>
  <si>
    <t>DON Q GOLD RUM- P. RICO  80 PR. LITER</t>
  </si>
  <si>
    <t>EVAN WILLIAMS 1783 BOURBON 86 PR. 10 YR. LITER-DELETED</t>
  </si>
  <si>
    <t>E004760</t>
  </si>
  <si>
    <t>CHARBAY VODKA 80 PR. LITER-DELETED</t>
  </si>
  <si>
    <t>E004761</t>
  </si>
  <si>
    <t>MOHAWK WHITE RUM 151 PR. LITER-DELETED</t>
  </si>
  <si>
    <t>E004774</t>
  </si>
  <si>
    <t>CHARBAY MEYER LEMON VODKA 80 PR. LITER-DELETED</t>
  </si>
  <si>
    <t>JEFFERSON'S WOOD EXPERIMENT COLLECTION 92 PR. LITER</t>
  </si>
  <si>
    <t>E004777</t>
  </si>
  <si>
    <t>CHARBAY RUBY RED GRAPEFRUIT VODKA 80 PR. LITER-DELETED</t>
  </si>
  <si>
    <t>E004780</t>
  </si>
  <si>
    <t>CHARBAY BLOOD ORANGE VODKA 80 PR. LITER-DELETED</t>
  </si>
  <si>
    <t>E004803</t>
  </si>
  <si>
    <t>MILITARY SPECIAL RUM LIGHT 80 PR. LITER</t>
  </si>
  <si>
    <t>E004804</t>
  </si>
  <si>
    <t>ONE BARREL RUM- BELIZE 80 PR. LITER-DELETED</t>
  </si>
  <si>
    <t>CONCH REPUBLIC LT RUM 80 PR. LITER-DELETED</t>
  </si>
  <si>
    <t>E004812</t>
  </si>
  <si>
    <t>CONCH REPUBLIC DARK RUM 80 PR. LITER-DELETED</t>
  </si>
  <si>
    <t>MARGARITAVILLE ISLAND LIME TEQUILA 50 PR. LITER</t>
  </si>
  <si>
    <t>MARGARITAVILLE GOLD TEQUILA  80 PR. LITER-DELETED</t>
  </si>
  <si>
    <t>MARGARITAVILLE SILVER TEQUILA  80 PR. LITER-DELETED</t>
  </si>
  <si>
    <t>BOLS APRICOT BRANDY  70 PR. LITER-DELETED</t>
  </si>
  <si>
    <t>BOLS PEACH BRANDY 60 PR. LITER-DELETED</t>
  </si>
  <si>
    <t>DON Q CRISTAL RUM- P. RICO 80 PR. LITER</t>
  </si>
  <si>
    <t>E004851</t>
  </si>
  <si>
    <t>CLUNY SCOTCH 80 PR. LITER-DELETED</t>
  </si>
  <si>
    <t>WOLFSCHMIDT VODKA 80 PR. LITER-DELETED</t>
  </si>
  <si>
    <t>LICOR 43 LIQUEUR-SPAIN 62 PR. LITER</t>
  </si>
  <si>
    <t>360 RED DELICIOUS APPLE VODKA 70 PR. LITER-DELETED</t>
  </si>
  <si>
    <t>E004883</t>
  </si>
  <si>
    <t>MCCORMICK ORANGE VODKA 60 PR. LITER-DELETED</t>
  </si>
  <si>
    <t>MR. BOSTON SLOE GIN  60 PR. LITER-DELETED</t>
  </si>
  <si>
    <t>E004892</t>
  </si>
  <si>
    <t>MARGARITAVILLE SPICED RUM- JAMAICA 70 PR. LITER-DELETED</t>
  </si>
  <si>
    <t>MARGARITAVILLE COCONUT RUM- JAM. 42 PR. LITER-DELETED</t>
  </si>
  <si>
    <t>CRUZAN AGED DARK RUM PET- V. ISLANDS 80 PR. LITER-DELETED</t>
  </si>
  <si>
    <t>MARGARITAVILLE PRE. SILVER RUM- JAMACIA 80 PR. LITER-DELETED</t>
  </si>
  <si>
    <t>MARGARITAVILLE DARK RUM- JAMAICA  80 PR. LITER-DELETED</t>
  </si>
  <si>
    <t>E004907</t>
  </si>
  <si>
    <t>WINDMILL BLENDED WHISKEY 80 PR. LITER</t>
  </si>
  <si>
    <t>E004909</t>
  </si>
  <si>
    <t>WINDMILL SILVER RUM 80 PR. LITER</t>
  </si>
  <si>
    <t>E004911</t>
  </si>
  <si>
    <t>WINDMILL GOLD RUM  80 PR. LITER</t>
  </si>
  <si>
    <t>E004930</t>
  </si>
  <si>
    <t>RON CARLOS 151 RUM- P. RICO 151 PR. LITER-DELETED</t>
  </si>
  <si>
    <t>E004935</t>
  </si>
  <si>
    <t>RON CARLOS SILVER RUM- P. RICO 80 PR. LITER-DELETED</t>
  </si>
  <si>
    <t>E004938</t>
  </si>
  <si>
    <t>RON CARLOS GOLD RUM- P. RICO 80 PR. LITER-DELETED</t>
  </si>
  <si>
    <t>E004940</t>
  </si>
  <si>
    <t>FINLANDIA VARIETY PK 76 PR. LITER</t>
  </si>
  <si>
    <t>E004958</t>
  </si>
  <si>
    <t>UV COCONUT VODKA 60 PR. LITER-DELETED</t>
  </si>
  <si>
    <t>E004964</t>
  </si>
  <si>
    <t>CIROC 10 VODKA- FRANCE 80 PR. LITER</t>
  </si>
  <si>
    <t>E004972</t>
  </si>
  <si>
    <t>HIRAM WALKER COFFEE BRANDY 60 PR. LITER-DELETED</t>
  </si>
  <si>
    <t>BOLS CREME DE CACAO WHITE 48 PR. LITER</t>
  </si>
  <si>
    <t>E004978</t>
  </si>
  <si>
    <t>PEARL VODKA- CANADA 80 PR. LITER-DELETED</t>
  </si>
  <si>
    <t>E004987</t>
  </si>
  <si>
    <t>JIM BEAM APPLE WHISKEY 70 PR. LITER</t>
  </si>
  <si>
    <t>E004997</t>
  </si>
  <si>
    <t>BACARDI COCO RUM 70 PR. LITER-Deleted</t>
  </si>
  <si>
    <t>BURNETT'S CHERRY VODKA 70 PR. LITER-DELETED</t>
  </si>
  <si>
    <t>E005012</t>
  </si>
  <si>
    <t>BURNETT'S BLUEBERRY VODKA 70 PR. LITER-DELETED</t>
  </si>
  <si>
    <t>E005025</t>
  </si>
  <si>
    <t>FOUR ROSES YELLOW LABEL BOURBON 80 PR. LITER</t>
  </si>
  <si>
    <t>E005040</t>
  </si>
  <si>
    <t>MAKER'S MARK SPECIAL MIXED CASE 90 PR. LITER</t>
  </si>
  <si>
    <t>E005053</t>
  </si>
  <si>
    <t>GLENMORANGIE PRIDE SINGLE MALT 113 PR. 34 YR. LITER</t>
  </si>
  <si>
    <t>BENCHMARK NO.8  BOURBON 80 PR. 4 YR. LITER</t>
  </si>
  <si>
    <t>REVEL STOKE ROASTED PECAN WHISKY 70 PR. LITER-DELETED</t>
  </si>
  <si>
    <t>E005117</t>
  </si>
  <si>
    <t>KRU 82 VODKA- HOLLAND 82 PR. LITER</t>
  </si>
  <si>
    <t>E005130</t>
  </si>
  <si>
    <t>RIO GRANDE TRIPLE SEC 46 PR. LITER-DELETED</t>
  </si>
  <si>
    <t>TUACA ITALIANO LIQUEUR 70 PR. LITER-DELETED</t>
  </si>
  <si>
    <t>E005141</t>
  </si>
  <si>
    <t>SABROSO COFFEE LIQUEUR- MEXICO 48 PR. LITER-DELETED</t>
  </si>
  <si>
    <t>E005146</t>
  </si>
  <si>
    <t>SMIRNOFF ORANGE VODKA 70 PR. LITER-DELETED</t>
  </si>
  <si>
    <t>E005153</t>
  </si>
  <si>
    <t>JUAREZ TRIPLE SEC LIQUEUR 30 PR. LITER</t>
  </si>
  <si>
    <t>E005158</t>
  </si>
  <si>
    <t>KETEL ONE COMMEMORATIVE BOTTLE 325-80 PR. LITER-DELETED</t>
  </si>
  <si>
    <t>TANQUERAY BLOOMSBURY GIN- ENGLAND 94 PR. LITER-DELETED</t>
  </si>
  <si>
    <t>E005170</t>
  </si>
  <si>
    <t>MONTEZUMA GOLD COMBO PACK 80 PR. LITER</t>
  </si>
  <si>
    <t>FINLANDIA RASBERRY VODKA- FINLAND 75 PR. LITER-DELETED</t>
  </si>
  <si>
    <t>EL TORO SILVER TEQUILA 80 PR. LITER</t>
  </si>
  <si>
    <t>EL TORO GOLD TEQUILA 80 PR. LITER</t>
  </si>
  <si>
    <t>360 RED RASPBERRY VODKA 70 PR. LITER-DELETED</t>
  </si>
  <si>
    <t>MR. BOSTON TRIPLE SEC 30 PR. LITER</t>
  </si>
  <si>
    <t>MR. BOSTON RIVA GIN 80 PR. LITER-DELETED</t>
  </si>
  <si>
    <t>MR. BOSTON LIGHT RUM 80 PR. LITER-DELETED</t>
  </si>
  <si>
    <t>TEN HIGH BOURBON 80 PR. LITER-DELETED</t>
  </si>
  <si>
    <t>DI AMORE QUATTRO ORANGE 80 PR. LITER-DELETED</t>
  </si>
  <si>
    <t>E005213</t>
  </si>
  <si>
    <t>REMY MARTIN V COGNAC 80 PR. LITER</t>
  </si>
  <si>
    <t>DEKUYPER CREME DE ALMOND LIQUEUR 48 PR. LITER-DELETED</t>
  </si>
  <si>
    <t>E005217</t>
  </si>
  <si>
    <t>DEKUYPER POMEGRANATE LIQUEUR 30 PR. LITER-DELETED</t>
  </si>
  <si>
    <t>STOLICHNAYA OHRANJ VODKA- LATVIA 75 PR. LITER-DELETED</t>
  </si>
  <si>
    <t>E005242</t>
  </si>
  <si>
    <t>GOSLING'S DARK N STORMY RTD 9 PR. LITER-DELETED</t>
  </si>
  <si>
    <t>E005253</t>
  </si>
  <si>
    <t>REGALIA VODKA GIFT SET 80 PR. LITER</t>
  </si>
  <si>
    <t>DEKUYPER GINGER LIQUEUR 30 PR. LITER-DELETED</t>
  </si>
  <si>
    <t>DEKUYPER BLOOD ORANGE LIQUEUR 30 PR. LITER-DELETED</t>
  </si>
  <si>
    <t>DEEP EDDY VODKA 80 PR. LITER-DELETED</t>
  </si>
  <si>
    <t>DEEP EDDY SWEET TEA VODKA 70 PR. LITER-DELETED</t>
  </si>
  <si>
    <t>GORDON'S GIN 80 PR. LITER-DELETED</t>
  </si>
  <si>
    <t>E005336</t>
  </si>
  <si>
    <t>CYNAR APERITIVO LIQUEUR- ITALY  33 PR. LITER</t>
  </si>
  <si>
    <t>WOODFORD RESERVE PERSONAL SELECTION BARREL 90 PR. LITER</t>
  </si>
  <si>
    <t>KAMCHATKA VODKA 80 PR. LITER-DELETED</t>
  </si>
  <si>
    <t>FAMILIA CAMARENA SILVER TEQUILA 80 PR. LITER-DELETED</t>
  </si>
  <si>
    <t>FAMILIA CAMARENA REPOSADO TEQUILA 80 PR. LITER-DELETED</t>
  </si>
  <si>
    <t>DEEP EDDY RUBY RED VODKA 70 PR. LITER-DELETED</t>
  </si>
  <si>
    <t>E005443</t>
  </si>
  <si>
    <t>HEROES VODKA 80 PR. LITER-DELETED</t>
  </si>
  <si>
    <t>E005474</t>
  </si>
  <si>
    <t>CALYPSO COCONUT RUM 42 PR. LITER-DELETED</t>
  </si>
  <si>
    <t>E005481</t>
  </si>
  <si>
    <t>PATRON CITRONGE LIQUEUR- MEXICO 80 PR. LITER-DELETED</t>
  </si>
  <si>
    <t>CANDOLINI GRAPPA RUTA- ITALY 80 PR. LITER-DELETED</t>
  </si>
  <si>
    <t>HELIX VODKA- ICELAND 80 PR. LITER-DELETED</t>
  </si>
  <si>
    <t>GOSLING'S BLACK SEAL RUM- BERMUDA 80 PR. LITER-DELETED</t>
  </si>
  <si>
    <t>E005568</t>
  </si>
  <si>
    <t>MONTEZUMA WHITE COMBO PACK 80 PR. LITER-DELETED</t>
  </si>
  <si>
    <t>E005585</t>
  </si>
  <si>
    <t>LLORD'S LONG ISLAND ICE TEA COCKTAIL 30 PR. LITER-DELETED</t>
  </si>
  <si>
    <t>E005602</t>
  </si>
  <si>
    <t>NEW AMSTERDAM CITRON VODKA 70 PR. LITER-DELETED</t>
  </si>
  <si>
    <t>EXOTICO REPOSADO TEQUILA 80 PR. LITER</t>
  </si>
  <si>
    <t>PLATINUM 7X VODKA 80 PR. LITER-DELETED</t>
  </si>
  <si>
    <t>E005650</t>
  </si>
  <si>
    <t>GREY GOOSE MULTI PACK 80 PR. LITER</t>
  </si>
  <si>
    <t>E005652</t>
  </si>
  <si>
    <t>STOLICHNAYA VANIL VODKA- LATVIA 75 PR. LITER-DELETED</t>
  </si>
  <si>
    <t>CLEMENT PR.EMIERE CANNE RUM- MARTINIQUE 80 PR. LITER</t>
  </si>
  <si>
    <t>THREE OLIVES VODKA- ENGLAND 80 PR. LITER</t>
  </si>
  <si>
    <t>E005699</t>
  </si>
  <si>
    <t>BAYOU SILVER RUM 80 PR. LITER-DELETED</t>
  </si>
  <si>
    <t>E005700</t>
  </si>
  <si>
    <t>BAYOU SPICED RUM 80 PR. LITER-DELETED</t>
  </si>
  <si>
    <t>E005704</t>
  </si>
  <si>
    <t>HIRAM WALKER BLACK RASPBERRY LIQUEUR 33 PR. LITER-DELETED</t>
  </si>
  <si>
    <t>E005720</t>
  </si>
  <si>
    <t>SHELLBACK SILVER RUM 80 PR. LITER</t>
  </si>
  <si>
    <t>E005721</t>
  </si>
  <si>
    <t>SHELLBACK SPICED RUM  80 PR. LITER</t>
  </si>
  <si>
    <t>E005740</t>
  </si>
  <si>
    <t>BURNETT'S WHITE RUM 80 PR. LITER</t>
  </si>
  <si>
    <t>LUNAZUL REPOSADO TEQUILA 80 PR. LITER</t>
  </si>
  <si>
    <t>SAUZA BLUE REPOSADO TEQUILA 80 PR. LITER</t>
  </si>
  <si>
    <t>E005762</t>
  </si>
  <si>
    <t>BOLS BLACK RASPBERRY 34 PR. LITER-DELETED</t>
  </si>
  <si>
    <t>JACQUES BONET BRANDY 80 PR. LITER-DELETED</t>
  </si>
  <si>
    <t>E005768</t>
  </si>
  <si>
    <t>MARGARITAVILLE TRIPLE SEC 30 PR. LITER-DELETED</t>
  </si>
  <si>
    <t>DUQUESNE ELEVE SOUS BOIS RHUM 80 PR. LITER-DELETED</t>
  </si>
  <si>
    <t>NEISSON AGRICOLE BLANC RHUM 100 PR. LITER-DELETED</t>
  </si>
  <si>
    <t>E005792</t>
  </si>
  <si>
    <t>KETEL ONE ORANJE VODKA- HOLLAND 80 PR. LITER</t>
  </si>
  <si>
    <t>E005793</t>
  </si>
  <si>
    <t>CAPTAIN MORGAN WHITE RUM- P. RICO 80 PR. LITER-DELETED</t>
  </si>
  <si>
    <t>THREE OLIVES PURPLE VODKA- ENGLAND 70 PR. LITER</t>
  </si>
  <si>
    <t>TULLAMORE DEW IRISH WHISKEY 80 PR. LITER</t>
  </si>
  <si>
    <t>EXOTICO BLANCO TEQUILA 80 PR. LITER</t>
  </si>
  <si>
    <t>ABSOLUT WILD TEA VODKA- SWEDEN 80 PR. LITER-DELETED</t>
  </si>
  <si>
    <t>BOLS WATERMELON LIQUEUR 34 PR. LITER-DELETED</t>
  </si>
  <si>
    <t>E005863</t>
  </si>
  <si>
    <t>PINNACLE COCONUT VODKA- FRANCE 70 PR. LITER-DELETED</t>
  </si>
  <si>
    <t>JIM BEAM KENTUCKY FIRE BOURBON 70 PR. LITER-DELETED</t>
  </si>
  <si>
    <t>E005939</t>
  </si>
  <si>
    <t>GREY GOOSE VX VODKA- FRANCE 80 PR. LITER-DELETED</t>
  </si>
  <si>
    <t>SAUZA BLUE SILVER TEQUILA 80 PR. LITER</t>
  </si>
  <si>
    <t>WELLER BOURBON 12YR 90PR LITER</t>
  </si>
  <si>
    <t>E006010</t>
  </si>
  <si>
    <t>E006019</t>
  </si>
  <si>
    <t>JACK DANIEL'S COMBO PACK 80 PR. LITER</t>
  </si>
  <si>
    <t>E006020</t>
  </si>
  <si>
    <t>JACK DANIEL'S BLACK 80 PR. LITER</t>
  </si>
  <si>
    <t>E006031</t>
  </si>
  <si>
    <t>E006042</t>
  </si>
  <si>
    <t>EXOTICO TEQUILA COMBO PACK 80 PR. LITER</t>
  </si>
  <si>
    <t>E006046</t>
  </si>
  <si>
    <t>E006062</t>
  </si>
  <si>
    <t>JAGERMEISTER LIQUEUR- GERMANY   70 PR. LITER</t>
  </si>
  <si>
    <t>E006072</t>
  </si>
  <si>
    <t>E006089</t>
  </si>
  <si>
    <t>BOLS SURGE PACK 34 PR. LITER</t>
  </si>
  <si>
    <t>E006113</t>
  </si>
  <si>
    <t>E006115</t>
  </si>
  <si>
    <t>BACARDI FAMILY COMBO PACK 80 PR. LITER</t>
  </si>
  <si>
    <t>E006116</t>
  </si>
  <si>
    <t>BACARDI SUPERIOR SILVER RUM 80 PR. LITER</t>
  </si>
  <si>
    <t>E006122</t>
  </si>
  <si>
    <t>E006125</t>
  </si>
  <si>
    <t>DISARONNO AMARETTO LIQUEUR- ITALY 56 PR. LITER</t>
  </si>
  <si>
    <t>E006138</t>
  </si>
  <si>
    <t>BOLS MIXED FRESH FRUIT PACK 34 PR. LITER</t>
  </si>
  <si>
    <t>E006140</t>
  </si>
  <si>
    <t>BOLS POWER PACK 40 PR. LITER</t>
  </si>
  <si>
    <t>E006157</t>
  </si>
  <si>
    <t>BULLEIT MIXED CASE 90 PR. LITER</t>
  </si>
  <si>
    <t>E006221</t>
  </si>
  <si>
    <t>E006230</t>
  </si>
  <si>
    <t>JOSE CUERVO COMBO PACK 80 PR. LITER</t>
  </si>
  <si>
    <t>E006235</t>
  </si>
  <si>
    <t>STOLICHNAYA VODKA- LATVIA 80 PR. LITER</t>
  </si>
  <si>
    <t>E006319</t>
  </si>
  <si>
    <t>MAKER'S MARK BOURBON WHISKEY 90 PR. LITER</t>
  </si>
  <si>
    <t>DRAKE'S ORGANIC VODKA LE 40 PR.-DELETED</t>
  </si>
  <si>
    <t>E007000</t>
  </si>
  <si>
    <t>JACK DANIEL'S SINATRA CENTURY 100 PR. LITER</t>
  </si>
  <si>
    <t>E007091</t>
  </si>
  <si>
    <t>MAKER'S MARK JUSTIFY BOURBON WHISKEY 90 PR.</t>
  </si>
  <si>
    <t>CYNAR AMARO LIQUEUR 33 PR. LITER</t>
  </si>
  <si>
    <t>CIROC VS BRANDY 80 PR. LITER</t>
  </si>
  <si>
    <t>CRUZAN HURRICANE PROOF RUM- ST. CROIX 137 PR. LITER</t>
  </si>
  <si>
    <t>E007872</t>
  </si>
  <si>
    <t>PATRON SILVER LIMITED EDITION 80 PR. LITER</t>
  </si>
  <si>
    <t>E007879</t>
  </si>
  <si>
    <t>ZING ZANG ORIGINAL MARGARITA MIX 2PR LITER</t>
  </si>
  <si>
    <t>SMIRNOFF CITRUS VODKA 70 PR. LITER</t>
  </si>
  <si>
    <t>OLD CROW BOURBON 80 PR. 3 YR. LITER</t>
  </si>
  <si>
    <t>ABSOLUT APEACH VODKA- SWEDEN 80 PR. LITER</t>
  </si>
  <si>
    <t>E008007</t>
  </si>
  <si>
    <t>ABSOLUT BERRI ACAI VODKA- SWEDEN 80 PR. LITER -DELETED</t>
  </si>
  <si>
    <t>ABSOLUT MANDRIN VODKA- SWEDEN 80 PR. LITER</t>
  </si>
  <si>
    <t>ABSOLUT RASPBERRI VODKA- SWEDEN 80 PR. LITER</t>
  </si>
  <si>
    <t>ABSOLUT VANILIA VODKA- SWEDEN 80 PR. LITER</t>
  </si>
  <si>
    <t>E008011</t>
  </si>
  <si>
    <t>ANCIENT AGE BOURBON 80 PR. LITER-DELETED</t>
  </si>
  <si>
    <t>BACARDI LIMON RUM 80 PR. LITER</t>
  </si>
  <si>
    <t>BEEFEATER GIN- ENGLAND 94 PR. LITER</t>
  </si>
  <si>
    <t>BOLS BLACKBERRY BRANDY 70 PR. LITER</t>
  </si>
  <si>
    <t>CLUB 400 GIN PET 80 PR. LITER</t>
  </si>
  <si>
    <t>CRUZAN 151 RUM- VIRGIN ISLANDS 151 PR. LITER - CLOSEOUT</t>
  </si>
  <si>
    <t>DON ALEJANDRO GOLD TEQUILA 80 PR. LITER-DELETED</t>
  </si>
  <si>
    <t>DON ALEJANDRO SILVER TEQUILA 80 PR. LITER</t>
  </si>
  <si>
    <t>JEREMIAH WEED SWEET TEA VODKA 70 PR. LITER</t>
  </si>
  <si>
    <t>JUAREZ GOLD DSS 80 PR. LITER</t>
  </si>
  <si>
    <t>KENTUCKY TAVERN BOURBON 80 PR. LITER</t>
  </si>
  <si>
    <t>MONTEZUMA BLUE DSS 80 PR. LITER</t>
  </si>
  <si>
    <t>DSS</t>
  </si>
  <si>
    <t>SAUZA GIRO SILVER TEQUILA 80 PR. LITER</t>
  </si>
  <si>
    <t>TOPAZ WHITE TEQUILA 80 PR. LITER</t>
  </si>
  <si>
    <t>E008040</t>
  </si>
  <si>
    <t>BOLS BLUE CURACAO LIQUEUR 48 PR. LITER</t>
  </si>
  <si>
    <t>BOLS CREME DE CACAO BROWN 50 PR. LITER</t>
  </si>
  <si>
    <t>BOLS PEACH SCHNAPPS 42 PR. LITER DELETED</t>
  </si>
  <si>
    <t>E008044</t>
  </si>
  <si>
    <t>BOLS TRIPLE SEC 30 PR. LITER</t>
  </si>
  <si>
    <t>E008045</t>
  </si>
  <si>
    <t>DEKUYPER 03 LIQUEUR 80 PR. LITER</t>
  </si>
  <si>
    <t>GILBEYS VODKA 80 PR. LITER</t>
  </si>
  <si>
    <t>SAUZA GIRO GOLD TEQUILA 80 PR. LITER</t>
  </si>
  <si>
    <t>JACK DANIEL'S TENNESSEE FIRE  WHISKEY 70 PR. LITER</t>
  </si>
  <si>
    <t>FINLANDIA VODKA- FINLAND 80 PR. LITER - CLOSEOUT</t>
  </si>
  <si>
    <t>EL JIMADOR BLANCO TEQUILA 80 PR. LITER</t>
  </si>
  <si>
    <t>KETEL ONE CITROEN VODKA- HOLLAND 80 PR. LITER</t>
  </si>
  <si>
    <t>BELVEDERE MANGO PASSION VODKA- POLAND 80 PR. LITER</t>
  </si>
  <si>
    <t>E008076</t>
  </si>
  <si>
    <t>BELVEDERE PINK GRAPEFRUIT VODKA- POLAND 80 PR. LITER</t>
  </si>
  <si>
    <t>COOPERS CRAFT BOURBON 82 PR. LITER</t>
  </si>
  <si>
    <t>RUMHAVEN RUM 40 PR. LITER</t>
  </si>
  <si>
    <t>E008086</t>
  </si>
  <si>
    <t>GREY GOOSE LA POIRE VODKA- FRANCE 80 PR. LITER-Deleted</t>
  </si>
  <si>
    <t>E008090</t>
  </si>
  <si>
    <t>LARCENY BOURBON WHISKEY 92 PR. LITER</t>
  </si>
  <si>
    <t>ABSOLUT ELYX VODKA- SWEDEN 84 PR. LITER</t>
  </si>
  <si>
    <t>BACARDI OAKHEART SPICED RUM 70 PR. LITER</t>
  </si>
  <si>
    <t>CHAVO MALO BLANCO TEQUILA 80 PR. LITER</t>
  </si>
  <si>
    <t>E008110</t>
  </si>
  <si>
    <t>VOGA VODKA- ITALY 80 PR. LITER</t>
  </si>
  <si>
    <t>E008113</t>
  </si>
  <si>
    <t>HIRAM WALKER TRIPLE SEC 30 PR. LITER</t>
  </si>
  <si>
    <t>E008123</t>
  </si>
  <si>
    <t>PUSSER'S BRITISH NAVY RUM (BAR)- GUYANA 84 PR. LITER-DELETED</t>
  </si>
  <si>
    <t>BANHEZ JOVEN ESPADIN &amp; BARRIL MEZCAL 80 PR. LITER</t>
  </si>
  <si>
    <t>LIBELULA GOLD TEQUILA 80 PR. LITER</t>
  </si>
  <si>
    <t>HOUSE OF STUART SCOTCH 80 PR. LITER</t>
  </si>
  <si>
    <t>E008148</t>
  </si>
  <si>
    <t>FRIS VODKA 80 PR. LITER-DELETED</t>
  </si>
  <si>
    <t>BOLS MANGO LIQUEUR 34 PR. LITER - CLOSEOUT</t>
  </si>
  <si>
    <t>WILD TURKEY 101 RYE BOURBON WHISKEY 101 PR. LITER</t>
  </si>
  <si>
    <t>CASTILLO SILVER RUM 80 PR. LITER - CLOSEOUT-Deleted</t>
  </si>
  <si>
    <t>SCORESBY VERY RARE SCOTCH 80 PR. LITER</t>
  </si>
  <si>
    <t>JUAREZ SILVER TEQUILA 80 PR. LITER - CLOSEOUT</t>
  </si>
  <si>
    <t>E008174</t>
  </si>
  <si>
    <t>TANQUERAY MALACCA GIN 82 PR. LITER</t>
  </si>
  <si>
    <t>BOLS GINGER LIQUEUR 48 PR. LITER -DELETED</t>
  </si>
  <si>
    <t>BASIL HAYDENS STRAIGHT BOURBON WHISKEY 80 PR. LITER</t>
  </si>
  <si>
    <t>NARANJA ORANGE LIQUEUR- MEXICO 80 PR. LITER</t>
  </si>
  <si>
    <t>MI CAMPO BLANCO TEQUILA 80 PR. LITER</t>
  </si>
  <si>
    <t>MI CAMPO REPOSADO TEQUILA 80 PR. LITER</t>
  </si>
  <si>
    <t>MONKEY 47 GIN- GERMANY 94 PR. LITER</t>
  </si>
  <si>
    <t>E008216</t>
  </si>
  <si>
    <t>BLUE CHAIR BAY BANANA RUM- W. INDIES L-DELETED</t>
  </si>
  <si>
    <t>TORADA GOLD TEQUILA 80 PR. LITER</t>
  </si>
  <si>
    <t>TORADA WHITE TEQUILA 80 PR. LITER</t>
  </si>
  <si>
    <t>DORADO GOLD TEQUILA 80 PR. LITER</t>
  </si>
  <si>
    <t>OLE SMOKY APPLE PIE MOONSHINE 70 PR. LITER - CLOSEOUT</t>
  </si>
  <si>
    <t>OLE SMOKY BLACKBERRY MOONSHINE 40 PR. LITER</t>
  </si>
  <si>
    <t>FORDS LONDON DRY GIN 90 PR. LITER</t>
  </si>
  <si>
    <t>E008263</t>
  </si>
  <si>
    <t>SVEDKA CITRON VODKA- SWEDEN 70 PR. LITER - CLOSEOUT</t>
  </si>
  <si>
    <t>OLE SMOKY DILL PICKLE MOONSHINE 40 PR. LITER</t>
  </si>
  <si>
    <t>E008276</t>
  </si>
  <si>
    <t>MR. BOSTON SCOTCH WHISKY 80 PR. LITER-DELETED</t>
  </si>
  <si>
    <t>E008277</t>
  </si>
  <si>
    <t>MR. BOSTON BLENDED AMERICAN WHISKEY 80 PR. LITER-DELETED</t>
  </si>
  <si>
    <t>E008278</t>
  </si>
  <si>
    <t>TORADO TRIPLE SEC LIQUEUR 30 PR. LITER-DELETED</t>
  </si>
  <si>
    <t>FOUR ROSES BOURBON 80PR LITER</t>
  </si>
  <si>
    <t>E008307</t>
  </si>
  <si>
    <t>ASKUR45 NORDIC INSPIRED LONDON GIN 90PR LITER</t>
  </si>
  <si>
    <t>OLMECA ALTOS REPOSADO TEQUILA 80 PR. LITER</t>
  </si>
  <si>
    <t>OLMECA ALTOS PLATA TEQUILA 80 PR. LITER</t>
  </si>
  <si>
    <t>FIREFLY SWEET TEA VODKA 70 PR. LITER</t>
  </si>
  <si>
    <t>E008558</t>
  </si>
  <si>
    <t>CAPTAIN MORGAN CANNON BLAST 70 PR. LITER</t>
  </si>
  <si>
    <t>SEAFARER LIGHT RUM 80 PR. LITER</t>
  </si>
  <si>
    <t>E008622</t>
  </si>
  <si>
    <t>HENNESSY VSOP COGNAC 80 PR. LITER</t>
  </si>
  <si>
    <t>GOLDSCHLAGER CINNAMON SCHNAPPS- CANADA 87 PR. LITER-CLOSEOUT</t>
  </si>
  <si>
    <t>EL JIMADOR REPOSADO TEQUILA 80 PR. LITER</t>
  </si>
  <si>
    <t>KIRKLAND SIGNATURE ANEJO TEQUILA 80 PR. LITER</t>
  </si>
  <si>
    <t>E008906</t>
  </si>
  <si>
    <t>KIRKLAND SMALL BATCH BOURBON 103 PR. 7 YR. LITER</t>
  </si>
  <si>
    <t>KIRKLAND SIGNATURE SMALL BATCH BOURBON 92 PR. LITER</t>
  </si>
  <si>
    <t>KIRKLAND SIGNATURE SGL BARREL BOURBON 120 PR. LITER</t>
  </si>
  <si>
    <t>KIRKLAND SIGNATURE B.I.B. BOURBON 100 PR. LITER</t>
  </si>
  <si>
    <t>KIRKLAND SIGNATURE REPOSADO TEQUILA 80PR LITER</t>
  </si>
  <si>
    <t>KIRKLAND SIGNATURE CRISTALINO TEQUILA 80PR LITER</t>
  </si>
  <si>
    <t>KIRKLAND SIGNATURE OLD FASHIONED COCKTAIL 74PR LITER</t>
  </si>
  <si>
    <t>CROWN ROYAL APPLE CANADIAN WHISKY 70 PR. LITER</t>
  </si>
  <si>
    <t>BARTON PREMIUM BLENDED WSKY 80 PR. LITER-DELETED</t>
  </si>
  <si>
    <t>KRAKEN BLACK SPICED RUM 70 PR. LITER-DELETED</t>
  </si>
  <si>
    <t>CALYPSO GOLD RUM 151 PR. LITER</t>
  </si>
  <si>
    <t>EL TORO GOLD COMBO PACK 80 PR. LITER-DELETED</t>
  </si>
  <si>
    <t>E009037</t>
  </si>
  <si>
    <t>EL TORO SILVER COMBO PACK 80 PR. LITER-DELETED</t>
  </si>
  <si>
    <t>E009040</t>
  </si>
  <si>
    <t>NEW AMSTERDAM VODKA  PACK 80 PR. LITER</t>
  </si>
  <si>
    <t>E009061</t>
  </si>
  <si>
    <t>DON Q 151 RUM 151 PR. LITER</t>
  </si>
  <si>
    <t>BROKER'S GIN- ENGLAND 94 PR. LITER</t>
  </si>
  <si>
    <t>360 SORRENTO LEMON VODKA 70 PR. LITER-DELETED</t>
  </si>
  <si>
    <t>360 GEORGIA PEACH VODKA 70 PR. LITER-DELETED</t>
  </si>
  <si>
    <t>E009124</t>
  </si>
  <si>
    <t>JACK DANIEL'S VARIETY PACK 75 PR. LITER-DELETED</t>
  </si>
  <si>
    <t>E009132</t>
  </si>
  <si>
    <t>RONDIAZ COCONUT RUM 42 PR. LITER-DELETED</t>
  </si>
  <si>
    <t>E009146</t>
  </si>
  <si>
    <t>JACK DANIELS VAR. PK (6-BLK/3-HONY/3-APL) 75 PR. L-DELETED</t>
  </si>
  <si>
    <t>E009152</t>
  </si>
  <si>
    <t>PETITE SHRUBB LIQUEUR- JAMAICA 70 PR. LITER-DELETED</t>
  </si>
  <si>
    <t>PLANTERAY OFTD OVERPROOF RUM 138 PR. LITER</t>
  </si>
  <si>
    <t>E009168</t>
  </si>
  <si>
    <t>MONTEGO BAY COCONUT RUM 42 PR. LITER-DELETED</t>
  </si>
  <si>
    <t>E009195</t>
  </si>
  <si>
    <t>JACK DANIEL'S TENNESSEE FIRE PACK 70 PR. LITER-DELETED</t>
  </si>
  <si>
    <t>E009205</t>
  </si>
  <si>
    <t>BACARDI DRAGON BERRY RUM 70 PR. LITER-Deleted</t>
  </si>
  <si>
    <t>PANCHO VILLA GOLD TEQUILA 80 PR. LITER</t>
  </si>
  <si>
    <t>PANCHO VILLA SILVER TEQUILA 80 PR. LITER</t>
  </si>
  <si>
    <t>DAMOISEAU BLANCE 110 RUM 110 PR. L-DELETED</t>
  </si>
  <si>
    <t>PICKERS VODKA 80 PR. LITER-DELETED</t>
  </si>
  <si>
    <t>PICKERS PINEAPPLE VODKA 70 PR. LITER-DELETED</t>
  </si>
  <si>
    <t>E009234</t>
  </si>
  <si>
    <t>PICKERS BLUEBERRY VODKA 70 PR. L-DELETED</t>
  </si>
  <si>
    <t>E009235</t>
  </si>
  <si>
    <t>PICKERS BLOOD ORANGE VODKA 70 PR. LITER-DELETED</t>
  </si>
  <si>
    <t>MR. BOSTON BLUE CURACAO LITER  30 PR. LITER</t>
  </si>
  <si>
    <t>STOLICHNAYA RAZBERI VODKA- LATVIA 75 PR. LITER-DELETED</t>
  </si>
  <si>
    <t>E009291</t>
  </si>
  <si>
    <t>RONRICO SILVER RUM 80 PR. LITER</t>
  </si>
  <si>
    <t>E009333</t>
  </si>
  <si>
    <t>JACK DANIEL'S TENNESSEE RYE WHISKEY 90 PR. L-DELETED</t>
  </si>
  <si>
    <t>JOHN EMERALD ELIZABETH VODKA 80 PR. LITER</t>
  </si>
  <si>
    <t>E009350</t>
  </si>
  <si>
    <t>MAKER'S MARK MINT JULEP RTD 66 PR. LITER</t>
  </si>
  <si>
    <t>BOUNTY PREMIUM DARK RUM- ST. LUCIA 86 PR.-DELETED</t>
  </si>
  <si>
    <t>BOUNTY PREMIUM GOLD RUM- ST. LUCIA 80 PR.-DELETED</t>
  </si>
  <si>
    <t>BOUNTY PREMIUM WHITE RUM 80 PR. LITER-DELETED</t>
  </si>
  <si>
    <t>BOUNTY PREMIUM SPICED RUM 80 PR. LITER-DELETED</t>
  </si>
  <si>
    <t>E009472</t>
  </si>
  <si>
    <t>TAPATIO BLANCO TEQUILA 80 PR. LITER-DELETED</t>
  </si>
  <si>
    <t>E009473</t>
  </si>
  <si>
    <t>TAPATIO GRAN ANEJO EXCELENCIA TEQUILA 80 PR.-DELETED</t>
  </si>
  <si>
    <t>E009474</t>
  </si>
  <si>
    <t>TAPATIO REPOSADO TEQUILA 80 PR. LITER-DELETED</t>
  </si>
  <si>
    <t>E009475</t>
  </si>
  <si>
    <t>TAPATIO 110 TEQUILA 110 PR. LITER-DELETED</t>
  </si>
  <si>
    <t>RUM-BAR GOLD RUM- JAMAICA 80 PR. LITER-DELETED</t>
  </si>
  <si>
    <t>RUM-BAR WHITE OVERPROOF RUM- JAMAICA 126 PR. LITER-DELETED</t>
  </si>
  <si>
    <t>RUM-BAR SILVER RUM- JAMAICA 80 PR. LITER-DELETED</t>
  </si>
  <si>
    <t>CONCIERE VODKA 80 PR.</t>
  </si>
  <si>
    <t>CONCIERE GIN 80 PR.</t>
  </si>
  <si>
    <t>CONCIERE SILVER RUM 80 PR.</t>
  </si>
  <si>
    <t>CONCIERE SILVER TEQUILA 80 PR.</t>
  </si>
  <si>
    <t>CONCIERE BOURBON 80 PR.</t>
  </si>
  <si>
    <t>CONCIERE BLENDED SCOTCH 80 PR.</t>
  </si>
  <si>
    <t>BLUE ICE VODKA 80 PR. LITER</t>
  </si>
  <si>
    <t>CALICO JACK SPICED RUM 70 PR. LITER-DELETED</t>
  </si>
  <si>
    <t>BLUE CHAIR BAY WHITE RUM 80 PR. LITER</t>
  </si>
  <si>
    <t>E009697</t>
  </si>
  <si>
    <t>HAYMAN'S LONDON DRY GIN- ENGLAND 94 PR. LITER-DELETED</t>
  </si>
  <si>
    <t>ZACHARIAH HARRIS BOURBON 80 PR. LITER-DELETED</t>
  </si>
  <si>
    <t>JACK DANIEL'S TENNESSEE APPLE 70 PR. LITER-DELETED</t>
  </si>
  <si>
    <t>CONCIERE SPICED RUM 80 PR. LITER</t>
  </si>
  <si>
    <t>CONCIERE GOLD TEQUILA 80 PR. LITER</t>
  </si>
  <si>
    <t>CONCIERE TRIPLE SEC LIQUEUR 30 PR. LITER</t>
  </si>
  <si>
    <t>CONCIERE WHISKEY 80 PR. LITER</t>
  </si>
  <si>
    <t>E009808</t>
  </si>
  <si>
    <t>HOOTERS AMERICAN WHISKEY 80 PR. LITER-DELETED</t>
  </si>
  <si>
    <t>HOOTERS VODKA 80 PR. LITER-DELETED</t>
  </si>
  <si>
    <t>HOOTERS GOLD TEQUILA 80 PR. LITER-DELETED</t>
  </si>
  <si>
    <t>HOOTERS HEAT WHISKEY 80 PR. LITER-DELETED</t>
  </si>
  <si>
    <t>HOOTERS SILVER TEQUILA 80 PR. LITER-DELETED</t>
  </si>
  <si>
    <t>E009813</t>
  </si>
  <si>
    <t>HOOTERS LIGHT RUM 80 PR. LITER-DELETED</t>
  </si>
  <si>
    <t>E009814</t>
  </si>
  <si>
    <t>HOOTERS DARK RUM 80 PR. LITER-DELETED</t>
  </si>
  <si>
    <t>E009815</t>
  </si>
  <si>
    <t>HOOTERS GIN 80 PR. LITER-DELETED</t>
  </si>
  <si>
    <t>EARLY TIMES B.I.B. BOURBON 100 PR. LITER</t>
  </si>
  <si>
    <t>OLD FORESTER BOURBON 100 PR. LITER-DELETED</t>
  </si>
  <si>
    <t>E010015</t>
  </si>
  <si>
    <t>PRINCE PASTIS LIQUEUR- FRANCE 90 PR. LITER-DELETED</t>
  </si>
  <si>
    <t>E010019</t>
  </si>
  <si>
    <t>RON CARIBE SILVER RUM- MEXICO 60 PR. LITER-DELETED</t>
  </si>
  <si>
    <t>1800 SILVER TEQUILA 80 PR. LITER</t>
  </si>
  <si>
    <t>TEARS OF LLORONA ANEJO TEQUILA 86 PR. LITER</t>
  </si>
  <si>
    <t>VIVA AGAVE TEQUILA 80 PR. LITER-DELETED</t>
  </si>
  <si>
    <t>E010225</t>
  </si>
  <si>
    <t>VIVA AGAVE MADURO TEQUILA 80 PR. LITER-DELETED</t>
  </si>
  <si>
    <t>E010269</t>
  </si>
  <si>
    <t>GERMANA SOUL CACHACA- BRAZIL 80 PR. LITER-DELETED</t>
  </si>
  <si>
    <t>E010295</t>
  </si>
  <si>
    <t>TOSCO SILVER TEQUILA 80 PR. LITER-DELETED</t>
  </si>
  <si>
    <t>TOSCO REPOSADO TEQUILA 80 PR. LITER-DELETED</t>
  </si>
  <si>
    <t>CONCIERE BRANDY 80 PR. LITER</t>
  </si>
  <si>
    <t>OLD MONK THE LEGEND RUM- INDIA 80 PR. LITER-DELETED</t>
  </si>
  <si>
    <t>E010371</t>
  </si>
  <si>
    <t>ONE ROQ VODKA 80 PR. LITER-DELETED</t>
  </si>
  <si>
    <t>GHOST COAST DAISY MAZE 190 190 PR. LITER</t>
  </si>
  <si>
    <t>COMMODORE SELECT VODKA 80 PR. LITER</t>
  </si>
  <si>
    <t>E010403</t>
  </si>
  <si>
    <t>BLUE CHAIR BAY SPICED RUM 57 PR. LITER</t>
  </si>
  <si>
    <t>TARRO 151 RUM- MEXICO 151 PR. LITER</t>
  </si>
  <si>
    <t>E010430</t>
  </si>
  <si>
    <t>CRUZAN ISLAND SPICE RUM 70 PR. LITER-DELETED</t>
  </si>
  <si>
    <t>DON Q PINA RUM- P. RICO 42 PR. LITER-DELETED</t>
  </si>
  <si>
    <t>DIESEL GRAIN NEUTRAL SPIRITS 190PR LITER</t>
  </si>
  <si>
    <t>RON PONTALBA 151 RUM 151PR LITER</t>
  </si>
  <si>
    <t>WHISTLEPIG 10YR RYE PIGGYBANK DECANTER 110PR LITER</t>
  </si>
  <si>
    <t>JACK DANIELS MCLAREN X LTD EDTION 80PR LITER</t>
  </si>
  <si>
    <t>JACK DANIELS MCLAREN X LTD EDITION 86PR LITER</t>
  </si>
  <si>
    <t>E010999</t>
  </si>
  <si>
    <t>CODIGO REPOSADO BARREL 80PR LITER</t>
  </si>
  <si>
    <t>E011006</t>
  </si>
  <si>
    <t>WHISTLEPIG RYE RED WHITE &amp; BLUE PIGGYBANK DECANTER LITER</t>
  </si>
  <si>
    <t>E030004</t>
  </si>
  <si>
    <t>BOUNTY SPICED RUM 80 PR. LITER</t>
  </si>
  <si>
    <t>CIMARRON BLANCO TEQUILA 80 PR. LITER-DELETED</t>
  </si>
  <si>
    <t>CIMARRON REPOSADO TEQUILA 80 PR. LITER-DELETED</t>
  </si>
  <si>
    <t>E030117</t>
  </si>
  <si>
    <t>SANTO PECADO JOVEN BACANORA 90PR LITER</t>
  </si>
  <si>
    <t>CITADELLE GIN JARDIN D'ETE  83PR LITER</t>
  </si>
  <si>
    <t>BOUNTY STRONG 151 LITER</t>
  </si>
  <si>
    <t>SWEET HOME CAMPFIRE WHISKEY 70PR LITER</t>
  </si>
  <si>
    <t>REDMONT VODKA 80PR LITER</t>
  </si>
  <si>
    <t>E030201</t>
  </si>
  <si>
    <t>VULCAN GIN 90PR LITER</t>
  </si>
  <si>
    <t>E030208</t>
  </si>
  <si>
    <t>DON Q NARANJA RUM 81.4PR LITER</t>
  </si>
  <si>
    <t>E030286</t>
  </si>
  <si>
    <t>FAIR PASSIONFRUIT LIQUEUR 44PR LITER</t>
  </si>
  <si>
    <t>CAMPO BRAVO PLATA TEQUILA 80PR LITER</t>
  </si>
  <si>
    <t>CAMPO BRAVO REPOSADO TEQUILA 80PR LITER</t>
  </si>
  <si>
    <t>E030297</t>
  </si>
  <si>
    <t>RHUM CLEMENT CANNE BLEUE LITER</t>
  </si>
  <si>
    <t>E030307</t>
  </si>
  <si>
    <t>PICKERS PINK LEMON VODKA 70PR LITER</t>
  </si>
  <si>
    <t>PLANTERAY 3 STAR 82PR LITER</t>
  </si>
  <si>
    <t>PLANTERAY ORIGINAL DARK  80PR LITER</t>
  </si>
  <si>
    <t>PIERRE FERRAND DRY CURACAO 80PR LITER</t>
  </si>
  <si>
    <t>CITADELLE GIN 88PR LITER</t>
  </si>
  <si>
    <t>RHUM JM BLANC 110 80PR LITER</t>
  </si>
  <si>
    <t>RHUM CLEMENT RHUM BLANC 80PR LITER</t>
  </si>
  <si>
    <t>GIFFARD TRIPLE SEC 90PR LITER</t>
  </si>
  <si>
    <t>ARETTE REPOSADO TEQUILA 80PR LITER</t>
  </si>
  <si>
    <t>ARETTE DE BLANCO TEQUILA 80PR LITER</t>
  </si>
  <si>
    <t>E030402</t>
  </si>
  <si>
    <t>DIAMOND RESERVE 151 DEMERARA WHITE RUM 151PR LITER</t>
  </si>
  <si>
    <t>E030403</t>
  </si>
  <si>
    <t>DIAMOND RESERVE 151 DEMERARA AGED RUM 151PR LITER</t>
  </si>
  <si>
    <t>E030404</t>
  </si>
  <si>
    <t>DIAMOND RESERVE GOLD RUM 80PR LITER</t>
  </si>
  <si>
    <t>E030405</t>
  </si>
  <si>
    <t>DIAMOND RESERVE DARK RUM 80PR LITER</t>
  </si>
  <si>
    <t>E030406</t>
  </si>
  <si>
    <t>DIAMOND RESERVE WHITE RUM 80PR LITER</t>
  </si>
  <si>
    <t>SKYY VODKA BLOOD ORANGE 70PR LITER</t>
  </si>
  <si>
    <t>CIMARRON BLANCO TEQUILA 80PR LITER</t>
  </si>
  <si>
    <t>CIMARRON REPOSADO TEQUILA 80PR LITER</t>
  </si>
  <si>
    <t>GERMANA SOUL CACHACA 80PR LITER</t>
  </si>
  <si>
    <t>CHARBAY MEYER LEMON VODKA LITER</t>
  </si>
  <si>
    <t>CHARBAY GREEN TEA VODKA LITER</t>
  </si>
  <si>
    <t>CHARBAY BLOOD ORANGE VODKA LITER</t>
  </si>
  <si>
    <t>CHARBAY VODKA LITER</t>
  </si>
  <si>
    <t>E030544</t>
  </si>
  <si>
    <t>EL TEQUILENO TEQUILA  80PR LITER</t>
  </si>
  <si>
    <t>E030569</t>
  </si>
  <si>
    <t>VIVA AGAVE MADURO TEQUILA 80PR 750ML</t>
  </si>
  <si>
    <t>HAYMAN'S LONDON DRY GIN 88PR LITER</t>
  </si>
  <si>
    <t>WHEATLEY VODKA 82PR LITER</t>
  </si>
  <si>
    <t>E030596</t>
  </si>
  <si>
    <t>DON Q RESERVA 7 RUM 80PR LITER</t>
  </si>
  <si>
    <t>E030620</t>
  </si>
  <si>
    <t>COMBIER ORANGE LIQUEUR 80PR LITER</t>
  </si>
  <si>
    <t>FAIR OAXACA WHISKEY 92PR LITER</t>
  </si>
  <si>
    <t>E030662</t>
  </si>
  <si>
    <t>STOLI VANILLA VODKA 75PR LITER</t>
  </si>
  <si>
    <t>DON Q PASION RUM 60PR LITER</t>
  </si>
  <si>
    <t>EL DE BARRA ESPADIN JOVEN MEZCAL ARTESANAL 80PR LITER</t>
  </si>
  <si>
    <t>LEWIS &amp; CLARK PREMIUM BLENDED BOURBON 80PR LITER</t>
  </si>
  <si>
    <t>E030737</t>
  </si>
  <si>
    <t>LEWIS &amp; CLARK TAVERN CAVE SILVER RUM 80PR LITER</t>
  </si>
  <si>
    <t>LEWIS &amp; CLARK THREE FORKS VODKA 80PR LITER</t>
  </si>
  <si>
    <t>LEWIS &amp; CLARK NORTHWEST GIN 80PR LITER</t>
  </si>
  <si>
    <t>E030740</t>
  </si>
  <si>
    <t>LEWIS &amp; CLARK PREMIUM CANADIAN WHISKEY 80PR LITER</t>
  </si>
  <si>
    <t>PLANTERAY STIGGINS FANCY PINEAPPLE RUM 80PR LITER</t>
  </si>
  <si>
    <t>RUM BAR WHITE OVERPROOF RUM 126PR LITER</t>
  </si>
  <si>
    <t>BAUCHANT LIQUEUR 80PR LITER</t>
  </si>
  <si>
    <t>WORTHY PARK SILVER RUM 80PR LITER</t>
  </si>
  <si>
    <t>WORTHY PARK SELECT RUM 80PR LITER</t>
  </si>
  <si>
    <t>WORTHY PARK OVERPROOF RUM 126PR LITER</t>
  </si>
  <si>
    <t>WORTHY PARK DARK RUM 109PR LITER</t>
  </si>
  <si>
    <t>CHARBAY RUBY RED GRAPEFRUIT VODKA 80PR LITER</t>
  </si>
  <si>
    <t>BOUNTY PREMIUM DARK RUM 86PR LITER</t>
  </si>
  <si>
    <t>BOUNTY PREMIUM WHITE RUM 80PR LITER</t>
  </si>
  <si>
    <t>HELIX 7 VODKA 80PR LITER</t>
  </si>
  <si>
    <t>ASKUR GIN 80PR LITER</t>
  </si>
  <si>
    <t>UV BLUE RASPBERRY VODKA 60PR LITER</t>
  </si>
  <si>
    <t>BLUE CHAIR BAY BANANA RUM 53PR LITER</t>
  </si>
  <si>
    <t>AMARAS VERDE MEZCAL TEQUILA 84PR LITER</t>
  </si>
  <si>
    <t>E030978</t>
  </si>
  <si>
    <t>SAUZA BLUE REPOSADO TEQUILA 80PR LITER</t>
  </si>
  <si>
    <t>E031017</t>
  </si>
  <si>
    <t>AMAZONIA CLUB CACHACA 80PR LITER</t>
  </si>
  <si>
    <t xml:space="preserve"> SOUTHEASTERN VODKA 80PR LITER</t>
  </si>
  <si>
    <t xml:space="preserve"> 1716 VODKA 80PR LITER</t>
  </si>
  <si>
    <t>MONYMUSK WHITE OVERPROOF RUM 126PR LITER</t>
  </si>
  <si>
    <t>OLD GRAND DAD BIB BOURBON 100PR LITER</t>
  </si>
  <si>
    <t>OLD BARDSTOWN BOURBON 90PR LITER</t>
  </si>
  <si>
    <t>AZUL FORCE BLANCO TEQUILA 80PR LITER</t>
  </si>
  <si>
    <t>GIFFARD MENTHE PASTILLE 48PR LITER</t>
  </si>
  <si>
    <t>E031222</t>
  </si>
  <si>
    <t>MILAGRO SILVER TEQUILA 80PR LITER</t>
  </si>
  <si>
    <t>E031223</t>
  </si>
  <si>
    <t>MILAGRO REPOSADO TEQUILA 80PR LITER</t>
  </si>
  <si>
    <t>E031272</t>
  </si>
  <si>
    <t>MAL BIEN ESPADIN MEZCAL 91PR LITER</t>
  </si>
  <si>
    <t>E031278</t>
  </si>
  <si>
    <t>PINNACLE CITRUS VODKA 60PR LITER</t>
  </si>
  <si>
    <t>TULLAMORE DEW IRISH WHISKEY 80PR LITER</t>
  </si>
  <si>
    <t>E031290</t>
  </si>
  <si>
    <t>SOCORRO TEQUILA 80PR LITER</t>
  </si>
  <si>
    <t>411</t>
  </si>
  <si>
    <t>I &amp; A AGAVE SPIRITS LLC</t>
  </si>
  <si>
    <t>E031291</t>
  </si>
  <si>
    <t>PICKERS VODKA 80PR LITER</t>
  </si>
  <si>
    <t>BOMBAY SAPPHIRE PREMIER CRU 94PR LITER</t>
  </si>
  <si>
    <t>MALIBU PINEAPPLE BAY BREEZE COCKTAIL 26PR LITER</t>
  </si>
  <si>
    <t>MALIBU STRAWBERRY DAIQUIRI COCKTAIL 26PR LITER</t>
  </si>
  <si>
    <t>M.O.M. SPICEY MARGARITA 1PR LITER</t>
  </si>
  <si>
    <t>FIREBALL BLAZIN APPLE WHISKEY 66PR LITER</t>
  </si>
  <si>
    <t>E070701</t>
  </si>
  <si>
    <t>BARTON CANADIAN WHISKY 80 PR. 3 YR. 1.75 L</t>
  </si>
  <si>
    <t>1.75 L</t>
  </si>
  <si>
    <t>F000008</t>
  </si>
  <si>
    <t>UV SILVER VODKA PET 80 PR. 1.75 L</t>
  </si>
  <si>
    <t>VERY OLD BARTON BOURBON PET 80PR 4 YR. 1.75 L</t>
  </si>
  <si>
    <t>BARTON LIGHT RUM 80 PR. 1.75 L</t>
  </si>
  <si>
    <t>COINTREAU LIQUEUR- FRANCE 80 PR. 1.75 L</t>
  </si>
  <si>
    <t>USHER'S SCOTCH 80 PR. 1.75 L</t>
  </si>
  <si>
    <t>100 PIPERS SCOTCH 80 PR. 1.75 L</t>
  </si>
  <si>
    <t>OLD FORESTER BOURBON 86 PR. 1.75 L</t>
  </si>
  <si>
    <t>PEPE LOPEZ GOLD TEQUILA 80 PR. 1.75 L</t>
  </si>
  <si>
    <t>EARLY TIMES WHISKEY 80 PR. 1.75 L</t>
  </si>
  <si>
    <t>F000025</t>
  </si>
  <si>
    <t>PEPE LOPEZ SILVER TEQUILA 80 PR. 1.75 L</t>
  </si>
  <si>
    <t>KENTUCKY TAVERN BOURBON WHISKY 80 PR. 4 YR. 1.75 L</t>
  </si>
  <si>
    <t>CAROLANS IRISH CREAM LIQUEUR 34 PR. 1.75 L</t>
  </si>
  <si>
    <t>KENTUCKY GENTLEMAN BOURBON 80 PR. 1.75 L</t>
  </si>
  <si>
    <t>BARTON GIN 80 PR. 1.75 L</t>
  </si>
  <si>
    <t>HOUSE OF STUART SCOTCH 80 PR. 3 YR. 1.75 L</t>
  </si>
  <si>
    <t>PORT ROYAL SPICED RUM 70 PR. 1.75 L</t>
  </si>
  <si>
    <t>PINNACLE GIN- FRANCE 80 PR. 1.75 L</t>
  </si>
  <si>
    <t>F000045</t>
  </si>
  <si>
    <t>SOUTHERN COMFORT RTP SWEET TEA 70 PR. 1.75 L</t>
  </si>
  <si>
    <t>F000050</t>
  </si>
  <si>
    <t>PINNACLE STRAWBERRY-KIWI VODKA- FRANCE 70 PR. 1.75 L</t>
  </si>
  <si>
    <t>JEFFERSON'S BOURBON 82PR 1.75ML</t>
  </si>
  <si>
    <t>RONRICO SILVER RUM 80 PR. 1.75 L</t>
  </si>
  <si>
    <t>WILD TURKEY 81 BOURBON 81 PR. 1.75 L</t>
  </si>
  <si>
    <t>ADMIRAL NELSON'S SPICED RUM 70 PR. 1.75 L</t>
  </si>
  <si>
    <t>DEKUYPER PEACHTREE SCHNAPPS 30 PR. 1.75 L</t>
  </si>
  <si>
    <t>GLENFIDDICH SINGLE MALT SCOTCH 80 PR. 12 YR. 1.75 L</t>
  </si>
  <si>
    <t>F000075</t>
  </si>
  <si>
    <t>BELVEDERE 007 SPECTRE 80 PR. 1.75 L</t>
  </si>
  <si>
    <t>F000076</t>
  </si>
  <si>
    <t>GENTLEMAN JACK SET 80 PR. 1.75 L</t>
  </si>
  <si>
    <t>NEW AMSTERDAM GIN 80 PR. 1.75 L</t>
  </si>
  <si>
    <t>SKOL VODKA 80 PR. 1.75 L</t>
  </si>
  <si>
    <t>F000089</t>
  </si>
  <si>
    <t>DISARONNO ORIGINALE LIQUEUR- ITALY 56 PR. 1.75 L</t>
  </si>
  <si>
    <t>CLAN MACGREGOR 80 PR. 1.75 L</t>
  </si>
  <si>
    <t>DEWAR'S WHITE LABEL SCOTCH 80 PR. 1.75 L</t>
  </si>
  <si>
    <t>F000103</t>
  </si>
  <si>
    <t>PASSPORT SCOTCH 80 PR. 1.75 L</t>
  </si>
  <si>
    <t>CAPTAIN MORGAN ORIGINAL SPICED RUM  70 PR. 1.75 L</t>
  </si>
  <si>
    <t>THE GLENLIVET SINGLE MALT SCOTCH 80 PR. 12 YR. 1.75 L</t>
  </si>
  <si>
    <t>WILD TURKEY AMERICAN HONEY LIQUEUR 71 PR. 1.75 L</t>
  </si>
  <si>
    <t>SEAGRAM'S 7 CROWN  80 PR. 1.75 L</t>
  </si>
  <si>
    <t>SEAGRAM'S VO  80 PR.  6 YR. 1.75 L</t>
  </si>
  <si>
    <t>CHIVAS REGAL SCOTCH  80 PR. 12 YR. 1.75 L</t>
  </si>
  <si>
    <t>DON JULIO BLANCO TEQUILA 80 PR. 1.75 L</t>
  </si>
  <si>
    <t>SEAGRAM'S EXTRA DRY GIN  80 PR. 1.75 L</t>
  </si>
  <si>
    <t>SEAGRAM'S LIME TWISTED GIN  70 PR. 1.75 L</t>
  </si>
  <si>
    <t>CROWN ROYAL 80 PR. 1.75 L</t>
  </si>
  <si>
    <t>LORD CALVERT 80 PR.3 YR. 1.75 L</t>
  </si>
  <si>
    <t>CANADIAN CLUB RESERVE  80 PR. 9 YR. 1.75 L</t>
  </si>
  <si>
    <t>CANADIAN CLUB WHISKY 80 PR. 6 YR. 1.75 L</t>
  </si>
  <si>
    <t>CANADIAN HUNTER  80 PR. 1.75 L</t>
  </si>
  <si>
    <t>BLACK VELVET CANADIAN WHISKY  80 PR. 1.75 L</t>
  </si>
  <si>
    <t>LUNAZUL REPOSADO TEQUILA 80PR 1.75ML</t>
  </si>
  <si>
    <t>TEN HIGH BOURBON WHISKEY 80 PR. 1.75 L</t>
  </si>
  <si>
    <t>LAUDER'S SCOTCH 80 PR. 3 YR. 1.75 L</t>
  </si>
  <si>
    <t>PINNACLE VODKA- FRANCE 80 PR. 1.75 L</t>
  </si>
  <si>
    <t>ARISTOCRAT RUM 80 PR. 1.75 L</t>
  </si>
  <si>
    <t>CAPTAIN MORGAN ORIGINAL SPICED RUM PET 70 PR. 1.75 L</t>
  </si>
  <si>
    <t>CROWN ROYAL RESERVE 80 PR. 1.75 L</t>
  </si>
  <si>
    <t>F000142</t>
  </si>
  <si>
    <t>BURNETT'S GIN 80 PR. 1.75 L</t>
  </si>
  <si>
    <t>WALKER'S NORTHERN LIGHT CANADIAN 80 PR. 1.75 L</t>
  </si>
  <si>
    <t>TITOS HANDMADE VODKA 80 PR. 1.75 L</t>
  </si>
  <si>
    <t>ANSAC VS COGNAC 80 PR. 1.75 L</t>
  </si>
  <si>
    <t>EVAN WILLIAMS GREEN LABEL BOURBON 80 PR. 1.75 L</t>
  </si>
  <si>
    <t>EVAN WILLIAMS BLACK LABEL BOURBON 86 PR. 1.75 L</t>
  </si>
  <si>
    <t>ARISTOCRAT VODKA 80 PR. 1.75 L</t>
  </si>
  <si>
    <t>ANCIENT AGE  80 PR. 4 YR. 1.75 L</t>
  </si>
  <si>
    <t>RICH &amp; RARE CANADIAN WHISKY 80 PR. 3 YR. 1.75 L</t>
  </si>
  <si>
    <t>MAKERS MARK BOURBON WHISKY 90 PR. 6 YR. 1.75 L</t>
  </si>
  <si>
    <t>CRAWFORD'S SCOTCH  80 PR.  3 YR. 1.75 L</t>
  </si>
  <si>
    <t>MACNAUGHTON  80 PR.  4 YR. 1.75 L</t>
  </si>
  <si>
    <t>MT. GAY ECLIPSE RUM- W. INDIES 80 PR. 1.75 L</t>
  </si>
  <si>
    <t>GEORGE DICKEL OLD NO. 8 BRAND 80 PR. 1.75 L</t>
  </si>
  <si>
    <t>EMMETS IRISH CREAM LIQUEUR  34 PR. 1.75 L</t>
  </si>
  <si>
    <t>SCORESBY VERY RARE 80 PR. 3 YR. 1.75 L</t>
  </si>
  <si>
    <t>F000179</t>
  </si>
  <si>
    <t>VIKINGFJORD POTATO VODKA- NORWAY 80 PR. 1.75 L</t>
  </si>
  <si>
    <t>F000182</t>
  </si>
  <si>
    <t>GEORGE DICKLE CASCADE HOLLOW 3 YR. 80 PR. 1.75 L</t>
  </si>
  <si>
    <t>GEORGE DICKEL NO. 12 BRAND  90 PR. 1.75 L</t>
  </si>
  <si>
    <t>BOURBON SUPREME 80 PR. 4 YR. 1.75 L</t>
  </si>
  <si>
    <t>OLD THOMPSON BLENDED WHISKY  80 PR. 1.75 L</t>
  </si>
  <si>
    <t>BASIL HAYDEN BOURBON 80 PR. 1.75 L</t>
  </si>
  <si>
    <t>KNOB CREEK BOURBON 100 PR. 9 YR. 1.75 L</t>
  </si>
  <si>
    <t>PINNACLE TROPICAL PUNCH VODKA- FR. 70 PR. 1.75 L</t>
  </si>
  <si>
    <t>JIM BEAM BOURBON PET 80 PR. 4 YR. 1.75 L</t>
  </si>
  <si>
    <t>F000200</t>
  </si>
  <si>
    <t>THREE OLIVES BUBBLE GUM VODKA- ENG 70 PR. 1.75 L</t>
  </si>
  <si>
    <t>POPOV VODKA 80 PR. 1.75 L</t>
  </si>
  <si>
    <t>GILBEY'S GIN 80 PR. 1.75 L</t>
  </si>
  <si>
    <t>ANCIENT ANCIENT 10 STAR 90 PR. 1.75 L</t>
  </si>
  <si>
    <t>F000213</t>
  </si>
  <si>
    <t>CAPTAIN MORGAN ORIGINAL SPICED RUM PACK (LITER COKE) 70 PR.</t>
  </si>
  <si>
    <t>CROWN ROYAL BLACK CANADIAN 90 PR. 1.75 L</t>
  </si>
  <si>
    <t>RUMCHATA CREAM LIQUEUR 27 PR. 1.75 L</t>
  </si>
  <si>
    <t>CHI CHI'S MARGARITA RTD PET 20 PR. 1.75 L</t>
  </si>
  <si>
    <t>F000220</t>
  </si>
  <si>
    <t>SOUTHERN COMFORT LEMONADE RTD 30 PR. 1.75 L</t>
  </si>
  <si>
    <t>CANADIAN LTD WHISKY 80 PR. 3 YR. 1.75 L</t>
  </si>
  <si>
    <t>AMARETTO DIAMORE 42 PR. 1.75 L</t>
  </si>
  <si>
    <t>BACARDI STRAWBERRY DAIQUIRI 30 PR. 1.75 L</t>
  </si>
  <si>
    <t>OLD CROW 80 PR. 3 YR. 1.75 L</t>
  </si>
  <si>
    <t>F000233</t>
  </si>
  <si>
    <t>KETEL ONE GIFT SET W/ GLASSES 80 PR.</t>
  </si>
  <si>
    <t>WINDSOR CANADIAN SUPR.EME 80 PR.4 YR. 1.75 L</t>
  </si>
  <si>
    <t>HORNITOS REPOSADO TEQUILA 80 PR. 1.75 L</t>
  </si>
  <si>
    <t>KRAKEN BLACK SPICED RUM 94 PR. 1.75 L</t>
  </si>
  <si>
    <t>BACARDI LIGHT RUM 80 PR. 1.75 L</t>
  </si>
  <si>
    <t>CASTILLO  SILVER RUM  80 PR. 1.75 L</t>
  </si>
  <si>
    <t>CASTILLO GOLD RUM PET 80 PR. 1.75 L</t>
  </si>
  <si>
    <t>OLD FORESTER BOURBON 100 PR.  1.75 L</t>
  </si>
  <si>
    <t>INVER HOUSE SCOTCH VERY RARE 80 PR. 3 YR. 1.75 L</t>
  </si>
  <si>
    <t>DEKUYPER TRIPLE SEC 30 PR. 1.75 L</t>
  </si>
  <si>
    <t>JOSE CUERVO TRADITIONAL SILVER TEQUILA 80 PR. 1.75 L</t>
  </si>
  <si>
    <t>BACARDI GOLD RUM 80 PR. 1.75 L</t>
  </si>
  <si>
    <t>BENCHMARK NO. 8 BOURBON 80 PR. 4 YR. 1.75 L</t>
  </si>
  <si>
    <t>BACARDI BLACK RUM 80 PR. 1.75 L</t>
  </si>
  <si>
    <t>PINNACLE WHIPPED CREAM VODKA- FRANCE 70 PR. 1.75 L</t>
  </si>
  <si>
    <t>SALVADOR'S MARGARITA 26 PR. 1.75 L</t>
  </si>
  <si>
    <t>CORRALEJO REPOSADO TEQUILA 80PR 1.75ML</t>
  </si>
  <si>
    <t>MALIBU RUM PUNCH RTD COCKTAIL 30 PR. 1.75 L</t>
  </si>
  <si>
    <t>F000287</t>
  </si>
  <si>
    <t>MALIBU CARIBBEAN COSMO RTD COCK. 30 PR. 1.75 L</t>
  </si>
  <si>
    <t>JOSE CUERVO AUTHENTIC MANGO MARGARITA 20 PR. 1.75 L</t>
  </si>
  <si>
    <t>F000295</t>
  </si>
  <si>
    <t>BACARDI LIGHT RUM PET 80 PR. 1.75 L</t>
  </si>
  <si>
    <t>BURNETT'S VODKA 80 PR. 1.75 L</t>
  </si>
  <si>
    <t>VIRGIN BOURBON 101PR 1.75ML</t>
  </si>
  <si>
    <t>JACK DANIEL'S OLD NO. 7 BLACK LABEL 80 PR. 1 YR. 1.75 L</t>
  </si>
  <si>
    <t>F000306</t>
  </si>
  <si>
    <t>JACK DANIEL'S OLD NO.7 GREEN LABEL 80 PR. 1.75 L</t>
  </si>
  <si>
    <t>F000308</t>
  </si>
  <si>
    <t>JACK DANIEL'S BLK GIFT SET (BBQ SAUCE) 80 PR. 1.75 L</t>
  </si>
  <si>
    <t>GILBEY'S VODKA 80 PR. 1.75 L</t>
  </si>
  <si>
    <t>HENNESSY VS COGNAC 80 PR. 1.75 L</t>
  </si>
  <si>
    <t>FIREBALL CINNAMON WHISKY 66 PR. 1.75 L</t>
  </si>
  <si>
    <t>F000338</t>
  </si>
  <si>
    <t>JAMES FOXE CANADIAN WHISKY 80 PR. 1.75 L</t>
  </si>
  <si>
    <t>FAMILIA CAMARENA REPOSADO TEQUILA 80 PR. 1.75 L</t>
  </si>
  <si>
    <t>FAMILIA CAMARENA SILVER TEQUILA 80 PR. 1.75 L</t>
  </si>
  <si>
    <t>F000347</t>
  </si>
  <si>
    <t>JAGERMEISTER SET 70 PR. 1.75 L</t>
  </si>
  <si>
    <t>F000348</t>
  </si>
  <si>
    <t>SAUZA BLUE SILVER TEQUILA 80 PR. 1.75 L</t>
  </si>
  <si>
    <t>F000350</t>
  </si>
  <si>
    <t>BACARDI CLASSIC MOJITO RTD 30 PR. 1.75 L</t>
  </si>
  <si>
    <t>F000357</t>
  </si>
  <si>
    <t>IVANABITCH VODKA - NETHERLANDS 80 PR. 1.75 L</t>
  </si>
  <si>
    <t>JACK DANIEL'S TENNESSEE HONEY WHISKEY 70 PR. 1.75 L</t>
  </si>
  <si>
    <t>SMIRNOFF VODKA 80 PR. 1.75 L</t>
  </si>
  <si>
    <t>BARTON VODKA 80 PR. 1.75 L</t>
  </si>
  <si>
    <t>TAAKA VODKA 80 PR. 1.75 L</t>
  </si>
  <si>
    <t>SMIRNOFF CITRUS VODKA PET 70 PR. 1.75 L</t>
  </si>
  <si>
    <t>1800 REPOSADO TEQUILA 80 PR. 1.75 L</t>
  </si>
  <si>
    <t>RICH &amp; RARE RSV CANADIAN WHISKY 80 PR. 1.75 L</t>
  </si>
  <si>
    <t>SMIRNOFF VODKA  100 PR. 1.75 L</t>
  </si>
  <si>
    <t>STOLICHNAYA VODKA- LATVIA  80 PR. 1.75 L</t>
  </si>
  <si>
    <t>JOSE CUERVO ESPECIAL TEQUILA 80 PR. 1.75 L</t>
  </si>
  <si>
    <t>JOSE CUERVO ESPECIAL SILVER 80 PR. 1.75 L</t>
  </si>
  <si>
    <t>JAGERMEISTER LIQUEUR GERMANY 70 PR. 1.75 L</t>
  </si>
  <si>
    <t>CAPTAIN MORGAN ORIGINAL SPICED RUM PET 100 PR. 1.75 L</t>
  </si>
  <si>
    <t>ARISTOCRAT GIN 80 PR. 1.75 L</t>
  </si>
  <si>
    <t>ELIJAH CRAIG SMALL BATCH BOURBON 94 PR. 1.75 L</t>
  </si>
  <si>
    <t>CRUZAN AGED DARK RUM- VIRGIN ISLANDS 80 PR. 1.75 L</t>
  </si>
  <si>
    <t>MONTEZUMA GOLD TEQUILA 80 PR. 1.75 L</t>
  </si>
  <si>
    <t>MONTEZUMA WHITE TEQUILA 80 PR. 1.75 L</t>
  </si>
  <si>
    <t>HEAVEN HILL BLENDED WHISKEY 80 PR. 1.75 L</t>
  </si>
  <si>
    <t>F000414</t>
  </si>
  <si>
    <t>MONTEZUMA TRIPLE SEC 30 PR. 1.75 L</t>
  </si>
  <si>
    <t>SOUTHERN COMFORT 70 PR. 1.75 L</t>
  </si>
  <si>
    <t>GENTLEMAN JACK TENNESSEE WHISKEY 80 PR. 1.75 L</t>
  </si>
  <si>
    <t>GLENMORANGIE SINGLE MALT 86 PR. 10 YR. 1.75 L</t>
  </si>
  <si>
    <t>SMIRNOFF SILVER  90 PR. 1.75 L</t>
  </si>
  <si>
    <t>CHRISTIAN BROTHERS AMBER BRANDY 80 PR. 1.75 L</t>
  </si>
  <si>
    <t>KAHLUA COFFEE LIQUEUR  40 PR. 1.75 L</t>
  </si>
  <si>
    <t>SOUTHERN COMFORT LIQUEUR 100 PR. 1.75 L</t>
  </si>
  <si>
    <t>EVAN WILLIAMS HONEY LIQUEUR 65PR 1.75ML</t>
  </si>
  <si>
    <t>F000444</t>
  </si>
  <si>
    <t>MALIBU TROPICAL SEA BREEZE COCKTAIL RTD 30 PR. 1.75 L</t>
  </si>
  <si>
    <t>CAZADORES BLANCO TEQUILA 80 PR. 1.75 L</t>
  </si>
  <si>
    <t>CALICO JACK COCONUT RUM 42 PR. 1.75 L</t>
  </si>
  <si>
    <t>WILD TURKEY 101 BOURBON 101 PR. 1.75 L</t>
  </si>
  <si>
    <t>F000457</t>
  </si>
  <si>
    <t>CIROC RED BERRY VODKA- FRANCE 70 PR. 1.75 L</t>
  </si>
  <si>
    <t>DON COSSACK VODKA 100 PR. 1.75 L</t>
  </si>
  <si>
    <t>F000460</t>
  </si>
  <si>
    <t>MYERS'S RUM ORIGINAL DARK 80 PR. 1.75 L</t>
  </si>
  <si>
    <t>DESERT ISLAND LG ISL ICE TEA CKL MIX 75 PR. 1.75 L</t>
  </si>
  <si>
    <t>PAUL MASSON GRANDE AMBER BRANDY 80 PR. 3 YR. 1.75 L</t>
  </si>
  <si>
    <t>F000468</t>
  </si>
  <si>
    <t>SOUTHERN COMFORT SET 70 PR. 1.75 L</t>
  </si>
  <si>
    <t>PINNACLE VODKA 100 PR.- FRANCE 100 PR. 1.75 L</t>
  </si>
  <si>
    <t>THE FAMOUS GROUSE SCOTCH 80 PR. 1.75 L</t>
  </si>
  <si>
    <t>CANADIAN MIST CANADIAN WHISKY PET 80 PR. 3YR. 1.75 L</t>
  </si>
  <si>
    <t>NEW AMSTERDAM VODKA 80 PR. 1.75 L</t>
  </si>
  <si>
    <t>F000498</t>
  </si>
  <si>
    <t>BACARDI CLASSIC COCKTAILS DAIQUIRI 30 PR. 1.75 L</t>
  </si>
  <si>
    <t>JOSE CUERVO AUTH. WATERMELON MARGARITA 20 PR. 1.75 L</t>
  </si>
  <si>
    <t>SEAFARER DARK RUM 80 PR. 1.75 L</t>
  </si>
  <si>
    <t>F000518</t>
  </si>
  <si>
    <t>HIGHLANDER &amp; LORD SCOTCH 80 PR. 1.75 L</t>
  </si>
  <si>
    <t>FIREFLY SWEET TEA VODKA 70 PR. 1.75 L</t>
  </si>
  <si>
    <t>F000529</t>
  </si>
  <si>
    <t>1800 ULTIMATE BLUEBERRY RTD MARG. 20 PR. 1.75 L</t>
  </si>
  <si>
    <t>CALICO JACK SPICED RUM 84 PR. 1.75 L</t>
  </si>
  <si>
    <t>BEEFEATER GIN- ENGLAND  94 PR. 1.75 L</t>
  </si>
  <si>
    <t>JAMESON IRISH WHISKEY 80 PR. 1.75 L</t>
  </si>
  <si>
    <t>COURVOISIER VS COGNAC 80 PR. 1.75 L</t>
  </si>
  <si>
    <t>FOUR ROSES YELLOW LABEL BOURBON 80 PR. 1.75 L</t>
  </si>
  <si>
    <t>CLUB 400 GIN 80 PR. 1.75 L</t>
  </si>
  <si>
    <t>MARGARITAVILLE SKINNY MARGARITA 20 PR. 1.75 L</t>
  </si>
  <si>
    <t>F000569</t>
  </si>
  <si>
    <t>MARGARITAVILLE LAST MANGO MARGARITA 20 PR. 1.75 L</t>
  </si>
  <si>
    <t>CLUB 400 BLEND 80 PR. 1.75 L</t>
  </si>
  <si>
    <t>BACARDI SPICED RUM 70 PR. 1.75 L</t>
  </si>
  <si>
    <t>LORD BALTIMORE GIN 80 PR. 1.75 L</t>
  </si>
  <si>
    <t>F000575</t>
  </si>
  <si>
    <t>PATRON SILVER SET 80 PR. 1.75 L</t>
  </si>
  <si>
    <t>CANADIAN LEAF CANADIAN WHISKY 80 PR. 3 YR. 1.75 L</t>
  </si>
  <si>
    <t>SEAFARER LIGHT RUM PET  80 PR. 1.75 L</t>
  </si>
  <si>
    <t>F000580</t>
  </si>
  <si>
    <t>ABSOLUT SET 80 PR. 1.75 L</t>
  </si>
  <si>
    <t>SKOL VODKA 100 PR. 1.75 L</t>
  </si>
  <si>
    <t>F000597</t>
  </si>
  <si>
    <t>TENURE VODKA- POLAND 80 PR. 1.75 L</t>
  </si>
  <si>
    <t>KETEL ONE VODKA-  HOLLAND 80 PR. 1.75 L</t>
  </si>
  <si>
    <t>F000600</t>
  </si>
  <si>
    <t>JIM BEAM SET (LITER COKE) 80 PR. 1 YR. 1.75 L</t>
  </si>
  <si>
    <t>F000607</t>
  </si>
  <si>
    <t>THE GLENLIVET FOUNDERS RESERVE W/ CRADLE 80 PR. 1.75 L</t>
  </si>
  <si>
    <t>F000609</t>
  </si>
  <si>
    <t>TANQUERAY STERLING VODKA- ENG 80 PR. 1.75 L</t>
  </si>
  <si>
    <t>F000613</t>
  </si>
  <si>
    <t>AVION SILVER TEQUILA 80 YR. 1.75 L</t>
  </si>
  <si>
    <t>ESPOLON BLANCO TEQUILA 80 PR. 1.75 L</t>
  </si>
  <si>
    <t>BIRD DOG BLACKBERRY WHISKEY 80PR 1.75ML</t>
  </si>
  <si>
    <t>HENNESSY VSOP COGNAC 80 PR. 1.75 L</t>
  </si>
  <si>
    <t>BUSHMILLS IRISH WHISKEY 80 PR. 1.75 L</t>
  </si>
  <si>
    <t>F000637</t>
  </si>
  <si>
    <t>MCCALL'S GIN 80 PR. 1.75 L</t>
  </si>
  <si>
    <t>BOMBAY SAPPHIRE GIN- ENGLAND 94 PR. 1.75 L</t>
  </si>
  <si>
    <t>F000644</t>
  </si>
  <si>
    <t>MCCALL'S VODKA 80 PR. 1.75 L</t>
  </si>
  <si>
    <t>BAILEY'S ORIGINAL IRISH CREAM LIQUEUR- IRELAND 34 PR. 1.75 L</t>
  </si>
  <si>
    <t>GORDON'S LONDON DRY GIN 80 PR. 1.75 L</t>
  </si>
  <si>
    <t>CUTTY SARK SCOTCH 80 PR. 1.75 L</t>
  </si>
  <si>
    <t>MALIBU RUM PACK W/ PINEAPPLE JUICE 42 PR. 1.75 L</t>
  </si>
  <si>
    <t>BEAM'S 8 STAR BLEND 80 PR. 1.75 L</t>
  </si>
  <si>
    <t>F000658</t>
  </si>
  <si>
    <t>MALIBU BLACK RUM 70 PR. 1.75 L</t>
  </si>
  <si>
    <t>MALIBU COCONUT RUM 42 PR. 1.75 L</t>
  </si>
  <si>
    <t>JIM BEAM DEVIL'S CUT BOURBON 90 PR. 1.75 L</t>
  </si>
  <si>
    <t>JIM BEAM BLACK 86 PR. 8 YR. 1.75 L</t>
  </si>
  <si>
    <t>KAMORA COFFEE LIQUEUR 40 PR. 1.75 L</t>
  </si>
  <si>
    <t>JIM BEAM BOURBON 80 PR.4 YR. 1.75 L</t>
  </si>
  <si>
    <t>REMY MARTIN VSOP COGNAC 80 PR. 1.75 L</t>
  </si>
  <si>
    <t>J &amp; B RARE SCOTCH  80 PR. 1.75 L</t>
  </si>
  <si>
    <t>EZRA BROOKS SOUR MASH BOURBON 80 PR. 48 MONTH 1.75 L</t>
  </si>
  <si>
    <t>ABSOLUT VODKA- SWEDEN 80 PR. 1.75 L</t>
  </si>
  <si>
    <t>STINKY GRINGO MARGARITA RTD 30 PR. 1.75 L-CLOSEOUT</t>
  </si>
  <si>
    <t>F000680</t>
  </si>
  <si>
    <t>ABSOLUT MANDRIN VODKA 80 PR. 1.75 L</t>
  </si>
  <si>
    <t>JOHNNIE WALKER BLACK LABEL SCOTCH 80 PR. 12 YR. 1.75 L</t>
  </si>
  <si>
    <t>JOHNNIE WALKER RED LABEL SCOTCH PET 80 PR. 1.75 L</t>
  </si>
  <si>
    <t>TANQUERAY SPECIAL DRY GIN- ENGLAND 95 PR. 1.75 L</t>
  </si>
  <si>
    <t>E &amp; J GOLD BRANDY 80 PR. 1.75 L</t>
  </si>
  <si>
    <t>ABSOLUT CITRON VODKA- SWEDEN 80 PR. 1.75 L</t>
  </si>
  <si>
    <t>GRAND MARNIER LIQUEUR- FRANCE 80 PR. 1.75 L</t>
  </si>
  <si>
    <t>BOMBAY GIN- ENGLAND 86 PR. 1.75 L</t>
  </si>
  <si>
    <t>F000696</t>
  </si>
  <si>
    <t>REMY MARTIN VS COGNAC 80 PR. 1.75 L</t>
  </si>
  <si>
    <t>CALYPSO SPICED RUM 70 PR. 1.75 L</t>
  </si>
  <si>
    <t>F000715</t>
  </si>
  <si>
    <t>CHI CHI'S SKINNY MARGARITA 20 PR. 1.75 L</t>
  </si>
  <si>
    <t>F000717</t>
  </si>
  <si>
    <t>MALIBU RED RUM 70 PR. 1.75 L</t>
  </si>
  <si>
    <t>1800 COCONUT TEQUILA 70PR 1.75ML</t>
  </si>
  <si>
    <t>F000721</t>
  </si>
  <si>
    <t>1800 ULTIMATE POMEGRANATE MARGARITA RTD 20 PR. 1.75 L</t>
  </si>
  <si>
    <t>HENDRICK'S GIN - SCOTLAND 88 PR. 1.75 L</t>
  </si>
  <si>
    <t>EL JIMADOR BLANCO TEQUILA 80 PR. 1.75 L</t>
  </si>
  <si>
    <t>SEAGRAM'S EX. SMOOTH VODKA PET 80 PR. 1.75 L</t>
  </si>
  <si>
    <t>SAILOR JERRY SPICED NAVY RUM 92 PR. 1.75 L</t>
  </si>
  <si>
    <t>CIROC SNAP FROST VODKA- FRANCE 80 PR. 1.75 L</t>
  </si>
  <si>
    <t>EL JIMADOR REPOSADO TEQUILA 80 PR. 1.75 L</t>
  </si>
  <si>
    <t>CIROC PEACH VODKA- FRANCE 70 PR. 1.75 L</t>
  </si>
  <si>
    <t>JOSE CUERVO GRAPEFRUIT TANGERINE RTD MARGARITA 20 PR. 1.75 L</t>
  </si>
  <si>
    <t>BULLEIT RYE WHISKEY 90 PR. 1.75 L</t>
  </si>
  <si>
    <t>F000756</t>
  </si>
  <si>
    <t>IVANABITCH RED BERRY VODKA- NETHERLANDS 70 PR. 1.75 L</t>
  </si>
  <si>
    <t>F000758</t>
  </si>
  <si>
    <t>MALIBU MELON MARGARITA RTD 30 PR. 1.75 L</t>
  </si>
  <si>
    <t>PAUL MASSON VSOP 80 PR. 5 YR. 1.75 L</t>
  </si>
  <si>
    <t>PINNACLE PEACH VODKA- FRANCE 70 PR. 1.75 L</t>
  </si>
  <si>
    <t>1800 ULTIMATE PINEAPPLE MARGARITA RTD 20 PR. 1.75 L</t>
  </si>
  <si>
    <t>F000818</t>
  </si>
  <si>
    <t>IVANABITCH PEACH VODKA- NETHERLANDS 80 PR. 1.75 L</t>
  </si>
  <si>
    <t>F000829</t>
  </si>
  <si>
    <t>BACARDI LIGHT MOJITO RTD 25 PR. 1.75 L</t>
  </si>
  <si>
    <t>NEW AMSTERDAM PEACH VODKA 70 PR. 1.75 L</t>
  </si>
  <si>
    <t>NEW AMSTERDAM RED BERRY VODKA 70 PR. 1.75 L</t>
  </si>
  <si>
    <t>F000837</t>
  </si>
  <si>
    <t>MARGARITAVILLE LIME MARGARITA RTD 20 PR. 1.75 L</t>
  </si>
  <si>
    <t>360 GEORGIA PEACH VODKA 70 PR. 1.75 L</t>
  </si>
  <si>
    <t>F000872</t>
  </si>
  <si>
    <t>KRU 82 VODKA SET 82 PR. 1.75 L</t>
  </si>
  <si>
    <t>BENCHMARK BOURBON EGG NOG 30 PR. 1.75 L</t>
  </si>
  <si>
    <t>F000896</t>
  </si>
  <si>
    <t>CRUZAN COCONUT SET (PINEAPPLE JUICE) 42 PR. 1.75 L</t>
  </si>
  <si>
    <t>CRUZAN COCONUT RUM 42 PR. 1.75 L</t>
  </si>
  <si>
    <t>CRUZAN AGED LIGHT RUM- VIRGIN ISLANDS 80 PR. 1.75 L</t>
  </si>
  <si>
    <t>BACARDI PINEAPPLE FUSION 70 PR. 1.75 L</t>
  </si>
  <si>
    <t>CLYDE MAY'S ALABAMA STYLE BOURBON WHISKEY 85 PR. 1.75 L</t>
  </si>
  <si>
    <t>F000920</t>
  </si>
  <si>
    <t>PARROT BAY COCONUT WATER PINA COLADA POUCH 20 PR. 1.75 L</t>
  </si>
  <si>
    <t>JIM BEAM HONEY BOURBON 70 PR. 1.75 L</t>
  </si>
  <si>
    <t>F000945</t>
  </si>
  <si>
    <t>SAUZA SILVER PACK (MARGARITA MIX) 80 PR. 1.75 L</t>
  </si>
  <si>
    <t>F000951</t>
  </si>
  <si>
    <t>SHELLBACK SPICED RUM 80 PR. 1.75 L</t>
  </si>
  <si>
    <t>SKYY VODKA 80 PR. 1.75 L</t>
  </si>
  <si>
    <t>F000967</t>
  </si>
  <si>
    <t>SAUZA GOLD SET (MARGARITA MIX) 80 PR. 1.75 L</t>
  </si>
  <si>
    <t>SAUZA GOLD TEQUILA 80 PR. 1.75 L-DELISTED</t>
  </si>
  <si>
    <t>SAUZA SILVER TEQUILA 80 PR. 1.75 L</t>
  </si>
  <si>
    <t>BUZZBALLZ BIGGIES TEQUILA 'RITA COCKTAILS 30PR 1.75ML</t>
  </si>
  <si>
    <t>SVEDKA VODKA - SWEDEN 80 PR. 1.75 L</t>
  </si>
  <si>
    <t>BLUE CHAIR BAY COCONUT RUM 53 PR. 1.75 ML</t>
  </si>
  <si>
    <t>F000995</t>
  </si>
  <si>
    <t>BACARDI DRAGON BERRY RUM 70 PR. 1.75 L</t>
  </si>
  <si>
    <t>BELVEDERE ORGANIC VODKA  80 PR. 1.75 L</t>
  </si>
  <si>
    <t>DIXIE SOUTHERN VODKA 80 PR. 1.75 L</t>
  </si>
  <si>
    <t>JOSE CUERVO TRADITIONAL REPOSADO TEQUILA 80 PR. 1.75 L</t>
  </si>
  <si>
    <t>JOSE CUERVO AUTHENTIC LIME MARGARITA 20 PR. 1.75 L</t>
  </si>
  <si>
    <t>JOSE CUERVO AUTH. LlIME  LIGHT MARGARITA 20 PR. 1.75 L</t>
  </si>
  <si>
    <t>EVAN WILLIAMS EGG NOG 30 PR. 1.75 L</t>
  </si>
  <si>
    <t>REYKA VODKA- ICELAND 80 PR. 1.75 L</t>
  </si>
  <si>
    <t>F001041</t>
  </si>
  <si>
    <t>TGI FRIDAYS ULTIMATE  ORANGE DREAM 25 PR. 1.75 L</t>
  </si>
  <si>
    <t>190</t>
  </si>
  <si>
    <t>AMERICAN VINTAGE BEVERAGE INC.</t>
  </si>
  <si>
    <t>F001042</t>
  </si>
  <si>
    <t>TGI FRIDAYS BLENDERS- PINA COLADA 25 PR. 1.75 L</t>
  </si>
  <si>
    <t>BACARDI LIMON 70 PR. 1.75 L</t>
  </si>
  <si>
    <t>F001047</t>
  </si>
  <si>
    <t>NEW AMSTERDAM CITRON VODKA 70 PR. 1.75 L</t>
  </si>
  <si>
    <t>F001051</t>
  </si>
  <si>
    <t>CHI CHI'S ORANGE CREAM COCKTAIL 25 PR. 1.75 L</t>
  </si>
  <si>
    <t>F001052</t>
  </si>
  <si>
    <t>EPIC CLASSIC VODKA- FRANCE 80 PR. 1.75 L</t>
  </si>
  <si>
    <t>CASAMIGOS BLANCO TEQUILA 80 PR. 1.75 L</t>
  </si>
  <si>
    <t>VERY OLD BARTON 90 PR. 6 YR. 1.75 L</t>
  </si>
  <si>
    <t>BIRD DOG PEACH WHISKEY 80 PR. 1 75 L</t>
  </si>
  <si>
    <t>OLMECA ALTOS PLATA 80 PR. 1.75 L</t>
  </si>
  <si>
    <t>OLMECA ALTOS REPOSADO TEQUILA 80 PR. 1.75 L</t>
  </si>
  <si>
    <t>GRANT'S SCOTCH  80 PR. 1.75 L</t>
  </si>
  <si>
    <t>DEWAR'S SPECIAL RESERVE SCOTCH  80 PR. 12 YR. 1.75 L</t>
  </si>
  <si>
    <t>SOBIESKI VODKA- POLAND 80 PR. 1.75 L</t>
  </si>
  <si>
    <t>F001113</t>
  </si>
  <si>
    <t>THE NAKED TURTLE RUM- VIRGIN ISLANDS 80 PR. 1.75 L</t>
  </si>
  <si>
    <t>FRIS VODKA 80 PR. 1.75 L</t>
  </si>
  <si>
    <t>MARGARITAVILLE GOLD TEQUILA  80 PR. 1.75 L</t>
  </si>
  <si>
    <t>F001146</t>
  </si>
  <si>
    <t>JUAREZ GOLD DSS TEQUILA   80 PR. 1.75 L</t>
  </si>
  <si>
    <t>F001170</t>
  </si>
  <si>
    <t>TARANTULA STRAWBERRY RTD MARGARITA 11 PR. 1.75 L</t>
  </si>
  <si>
    <t>EVERCLEAR GRAIN ALCOHOL PET 190 PR. 1.75 L</t>
  </si>
  <si>
    <t>BACARDI RUM PUNCH RTD 25 PR. 1.75 L</t>
  </si>
  <si>
    <t>JOSE CUERVO AUTHEN. STRAWBERRY LIME MARGARITA 16 PR. 1.75 L</t>
  </si>
  <si>
    <t>JOSE CUERVO GOLDEN MARGARITA 19 PR. 1.75 L</t>
  </si>
  <si>
    <t>JOSE CUERVO LIGHT WHITE PEACH MARGARITA RTD 20 PR. 1.75 L</t>
  </si>
  <si>
    <t>SVEDKA STRAWBERRY LEMONADE VODKA 70PR 1.75ML</t>
  </si>
  <si>
    <t>CAZADORES REPOSADO TEQUILA 80 PR. 1.75 L</t>
  </si>
  <si>
    <t>F001243</t>
  </si>
  <si>
    <t>CANADIAN HUNTER RYE CANADIAN WHISKY 90 PR. 1.75 L</t>
  </si>
  <si>
    <t>DEEP EDDY RUBY RED GRAPEFRUIT VODKA 70 PR. 1.75 L</t>
  </si>
  <si>
    <t>F001252</t>
  </si>
  <si>
    <t>CANADA HOUSE CANADIAN WHISKY 80 PR. 1.75 L</t>
  </si>
  <si>
    <t>F001254</t>
  </si>
  <si>
    <t>SKINNYGIRL SWEETARITA 20 PR. 1.75 L</t>
  </si>
  <si>
    <t>CAPTAIN MORGAN WHITE RUM PET- VIRGIN ISLANDS 80 PR. 1.75 L</t>
  </si>
  <si>
    <t>BACARDI GOLD PET 80 PR. 1.75 L</t>
  </si>
  <si>
    <t>F001279</t>
  </si>
  <si>
    <t>MALIBU BLUE HAWAIIAN RTD 25 PR. 1.75 L</t>
  </si>
  <si>
    <t>F001283</t>
  </si>
  <si>
    <t>SAUZA BLUE SILVER PACK 80 PR. 1.75 L</t>
  </si>
  <si>
    <t>JOSE CUERVO AUTH. BERRY PUNCH MARGARITA 19 PR. 1.75 L</t>
  </si>
  <si>
    <t>F001301</t>
  </si>
  <si>
    <t>JOSE CUERVO AUTHENTIC LIME MARGARITA POUCH 19 PR. 1.75 L</t>
  </si>
  <si>
    <t>F001314</t>
  </si>
  <si>
    <t>CROWN ROYAL GIFT SET (GLASSES) 80 PR. 1.75 L</t>
  </si>
  <si>
    <t>PAUL MASSON PEACH BRANDY 54 PR. 1.75 L</t>
  </si>
  <si>
    <t>EXCLUSIV VODKA- MOLDOVA 80 PR. 1.75 L</t>
  </si>
  <si>
    <t>F001319</t>
  </si>
  <si>
    <t>CHI CHI'S CHURRO COCKTAIL 25 PR. 1.75 L</t>
  </si>
  <si>
    <t>F001336</t>
  </si>
  <si>
    <t>SEAGRAM'S ORANGE TWISTED GIN 70 PR. 1.75 L</t>
  </si>
  <si>
    <t>F001337</t>
  </si>
  <si>
    <t>JIM BEAM KENTUCKY FIRE WHISKEY 70 PR. 1.75 L</t>
  </si>
  <si>
    <t>PINNACLE PINEAPPLE VODKA- FRANCE 70 PR. 1.75 L</t>
  </si>
  <si>
    <t>TIN CUP WHISKEY 84 PR. 1.75 L</t>
  </si>
  <si>
    <t>NEW AMSTERDAM PINEAPPLE VODKA 70 PR. 1.75 L</t>
  </si>
  <si>
    <t>SMIRNOFF VODKA  PET 80 PR. 1.75 L</t>
  </si>
  <si>
    <t>SMIRNOFF ORANGE VODKA PET 70 PR. 1.75 L</t>
  </si>
  <si>
    <t>F001366</t>
  </si>
  <si>
    <t>SMIRNOFF RASPBERRY VODKA 70 PR. 1.75 L</t>
  </si>
  <si>
    <t>SMIRNOFF GREEN APPLE VODKA PET 70 PR. 1.75 L</t>
  </si>
  <si>
    <t>MONKEY SHOULDER 86 PR. 1.75 L</t>
  </si>
  <si>
    <t>D'USSE VSOP COGNAC 80PR 1.75ML</t>
  </si>
  <si>
    <t>GREY GOOSE VODKA- FRANCE 80 PR. 1.75 L</t>
  </si>
  <si>
    <t>F001401</t>
  </si>
  <si>
    <t>GREY GOOSE L'ORANGE VODKA- FRANCE 80 PR. 1.75 L</t>
  </si>
  <si>
    <t>CROWN ROYAL REGAL APPLE CANADIAN WHISKY 70 PR. 1.75 L</t>
  </si>
  <si>
    <t>KAHLUA MUDSLIDE RTD  25 PR. 1.75 L</t>
  </si>
  <si>
    <t>KAHLUA WHITE RUSSIAN RTD  25 PR. 1.75 L</t>
  </si>
  <si>
    <t>HORNITOS PLATA TEQUILA 80 PR. 1.75 L</t>
  </si>
  <si>
    <t>CAPTAIN MORGAN LONG ISLAND ICE TEA 34 PR. 1.75 L</t>
  </si>
  <si>
    <t>JOSE CUERVO COCONUT PINEAPPLE MARGARITA 20 PR. 1.75 L</t>
  </si>
  <si>
    <t>F001428</t>
  </si>
  <si>
    <t>TAAKA 100 PR. VODKA 100 PR. 1.75 L</t>
  </si>
  <si>
    <t>SVEDKA MANGO PINEAPPLE VODKA 70PR 1.75ML</t>
  </si>
  <si>
    <t>GREY GOOSE GIFT SET (2 GLASSES) 80 PR. 1.75 L</t>
  </si>
  <si>
    <t>FINLANDIA VODKA- FINLAND 80 PR. 1.75 L</t>
  </si>
  <si>
    <t>388</t>
  </si>
  <si>
    <t>SEAMAN'S BEVERAGE AND LOGISTICS LLC</t>
  </si>
  <si>
    <t>1800 ULTIMATE PEACH MARGARITA RTD 20 PR. 1.75 L</t>
  </si>
  <si>
    <t>SVEDKA 100 VODKA 100PR 1.75ML</t>
  </si>
  <si>
    <t>MCCORMICK VODKA 80 PR. 1.75 L</t>
  </si>
  <si>
    <t>F001464</t>
  </si>
  <si>
    <t>360 VODKA PET 80 PR. 1.75 L</t>
  </si>
  <si>
    <t>PLATINUM 7X VODKA 80 PR. 1.75 L</t>
  </si>
  <si>
    <t>SEAGRAM'S DISTILLERS RSV GIN 94 PR. 1.75 L</t>
  </si>
  <si>
    <t>THREE OLIVES VODKA- ENGLAND 80 PR. 1.75 L</t>
  </si>
  <si>
    <t>NEW AMSTERDAM MANGO VODKA 70 PR. 1.75 L</t>
  </si>
  <si>
    <t>F001476</t>
  </si>
  <si>
    <t>THREE OLIVES CHERRY VODKA- ENGLAND  70 PR. 1.75 L</t>
  </si>
  <si>
    <t>CALICO JACK SILVER RUM 80 PR. 1.75 L</t>
  </si>
  <si>
    <t>1800 ULTIMATE RTD MARGARITA 20 PR. 1.75 L</t>
  </si>
  <si>
    <t>DEEP EDDY LEMON VODKA 70 PR. 1.75 L</t>
  </si>
  <si>
    <t>CHI CHI'S RUBY RED MARGARITA 25 PR. 1.75 L</t>
  </si>
  <si>
    <t>WOODFORD RESERVE BOURBON  90 PR. 1.75 L</t>
  </si>
  <si>
    <t>CORAZON BLANCO TEQUILA 80PR 1.75ML</t>
  </si>
  <si>
    <t>JIM BEAM APPLE WHISKEY 70 PR. 1.75 L</t>
  </si>
  <si>
    <t>F001548</t>
  </si>
  <si>
    <t>TGI FRIDAYS BARBADOS RUM PUNCH 25 PR. 1.75 L</t>
  </si>
  <si>
    <t>F001549</t>
  </si>
  <si>
    <t>TGI FRIDAYS ULTIMATE MUDSLIDE 25 PR. 1.75 L</t>
  </si>
  <si>
    <t>E &amp; J APPLE BRANDY 60 PR. 1.75 L</t>
  </si>
  <si>
    <t>JOSE CUERVO GOLDEN STRAWBERRY MARGARITA 25 PR. 1.75 L</t>
  </si>
  <si>
    <t>F001575</t>
  </si>
  <si>
    <t>BEEFEATER GIN SET 94 PR. 1.75 L</t>
  </si>
  <si>
    <t>ESPOLON REPOSADO 80PR 1.75ML</t>
  </si>
  <si>
    <t>DEEP EDDY VODKA 80 PR. 1.75 L</t>
  </si>
  <si>
    <t>JOSE CUERVO AUTHENTIC PINK LEMONADE MARGARITA  19 PR. 1.75 L</t>
  </si>
  <si>
    <t>F001610</t>
  </si>
  <si>
    <t>JOSE CUERVO GOLDEN PINK GRAPEFRUIT MARGARITA 25 PR</t>
  </si>
  <si>
    <t>CHI CHI'S PINEAPPLE MARGARITA 20 PR. 1.75 L</t>
  </si>
  <si>
    <t>1800 ULTIMATE RASPBERRY MARGARITA 19 PR. 1.75 L</t>
  </si>
  <si>
    <t>F001632</t>
  </si>
  <si>
    <t>SALIGNAC COGNAC 80 PR. 1.75 L</t>
  </si>
  <si>
    <t>HPNOTIQ COCKTAIL- FRANCE 34 PR. 1.75 L</t>
  </si>
  <si>
    <t>MILAGRO SILVER TEQUILA 80PR 1.75ML</t>
  </si>
  <si>
    <t>BACARDI BAHAMA MAMA RTD 20 PR. 1.75 L</t>
  </si>
  <si>
    <t>BACARDI ISLAND TEA  RTD 25 PR. 1.75 L</t>
  </si>
  <si>
    <t>BACARDI HURRICANE RTD 25 PR. 1.75 L</t>
  </si>
  <si>
    <t>BULLEIT BOURBON 90 PR. 1.75 L</t>
  </si>
  <si>
    <t>BACARDI ZOMBIE RTD 25 PR. 1.75 L</t>
  </si>
  <si>
    <t>F001658</t>
  </si>
  <si>
    <t>MALIBU MANGO RUM 42 PR. 1.75 L</t>
  </si>
  <si>
    <t>EZRA BROOKS 90 PR. 4 YR. 1.75 L</t>
  </si>
  <si>
    <t>E &amp; J XO BRANDY 80 PR. 1.75 L</t>
  </si>
  <si>
    <t>E &amp; J VSOP BRANDY 80 PR. 1.75 L</t>
  </si>
  <si>
    <t>CLYDE MAY'S STRAIGHT BOURBON WHISKEY 92PR 1.75ML</t>
  </si>
  <si>
    <t>CROWN ROYAL VANILLA CANADIAN WHISKY 70 PR. 1.75 L</t>
  </si>
  <si>
    <t>F001703</t>
  </si>
  <si>
    <t>NEW AMSTERDAM APPLE VODKA 70 PR. 1.75 L</t>
  </si>
  <si>
    <t>REDMONT VODKA 80 PR. 1.75L</t>
  </si>
  <si>
    <t>F001777</t>
  </si>
  <si>
    <t>JOSE CUERVO AUTH. RASPBERRY MARGARITA RTD 19 PR. 1.75 L</t>
  </si>
  <si>
    <t>LUNAZUL BLANCO TEQUILA 80 PR. 1.75 L</t>
  </si>
  <si>
    <t>OLE SMOKY SALTY CARAMEL WHISKEY 60PR 1.75ML</t>
  </si>
  <si>
    <t>F001797</t>
  </si>
  <si>
    <t>MALIBU PINEAPPLE TWIST RTD 25 PR. 1.75 L</t>
  </si>
  <si>
    <t>CHI CHI'S PEACH MARGARITA RTD 25 PR. 1.75 L</t>
  </si>
  <si>
    <t>LARCENY BOURBON WHISKEY 92 PR. 1.75 L</t>
  </si>
  <si>
    <t>F001812</t>
  </si>
  <si>
    <t>JOSE CUERVO GOLDEN HONEYDEW MARGARITA RTD 24 PR. 1.75 L</t>
  </si>
  <si>
    <t>1800 ULTIMATE JALAPENO LIME MARGARITA RTD 19 PR. 1.75 L</t>
  </si>
  <si>
    <t>EVAN WILLIAMS BIB WHITE LABEL100 PR 1.75 L</t>
  </si>
  <si>
    <t>F001820</t>
  </si>
  <si>
    <t>CROWN ROYAL CANADIAN WHISKY (ALABAMA BAG) 80 PR. 1.75 L</t>
  </si>
  <si>
    <t>SMIRNOFF RED WHITE &amp; BERRY VODKA 60 PR. 1.75 L</t>
  </si>
  <si>
    <t>1800 SILVER TEQUILA  80 PR. 1.75 L</t>
  </si>
  <si>
    <t>F001852</t>
  </si>
  <si>
    <t>FRAPPACHATA ICED COFFEE BLEND RTD 25 PR. 1.75 L</t>
  </si>
  <si>
    <t>PEARL VODKA PET 80 PR. 1.75 L</t>
  </si>
  <si>
    <t>F001870</t>
  </si>
  <si>
    <t>PATRON REPOSADO TEQUILA 80PR 1.75ML</t>
  </si>
  <si>
    <t>PATRON SILVER TEQUILA 80 PR. 1.75 L</t>
  </si>
  <si>
    <t>JIM BEAM VANILLA BOURBON WHISKEY 70 PR. 1.75 L</t>
  </si>
  <si>
    <t>CASAMIGOS REPOSADO TEQUILA 80PR 1.75ML</t>
  </si>
  <si>
    <t>SVEDKA BLUE RASPBERRY VODKA- SWEDEN 70 PR. 1.75 L</t>
  </si>
  <si>
    <t>F001889</t>
  </si>
  <si>
    <t>RED STAG BLACK CHERRY BOURBON 70 PR. 1.75 L</t>
  </si>
  <si>
    <t>KROL PREMIUM VODKA - UKRAIN 80 PR. 1.75 L</t>
  </si>
  <si>
    <t>F001942</t>
  </si>
  <si>
    <t>ADMIRAL NELSON PINEAPPLE RUM 70 PR. 1.75 L</t>
  </si>
  <si>
    <t>F001951</t>
  </si>
  <si>
    <t>SAUZA MARGARITA RTD 19 PR. 1.75 L</t>
  </si>
  <si>
    <t>TULLAMORE DEW IRISH WHISKEY 80 PR. 1.75 L</t>
  </si>
  <si>
    <t>F001959</t>
  </si>
  <si>
    <t>JIM BEAM SET (WOOD CHIPS) 80 PR. 1.75 L</t>
  </si>
  <si>
    <t>F001966</t>
  </si>
  <si>
    <t>CAPTAIN MORGAN PACK 100 PR. 1.75 L</t>
  </si>
  <si>
    <t>1800 WATERMELON MARGARITA RTD 19 PR. 1.75 L</t>
  </si>
  <si>
    <t>F001978</t>
  </si>
  <si>
    <t>BARTON GOLD RUM 80 PR. 1.75 L</t>
  </si>
  <si>
    <t>DON JULIO REPOSADO TEQUILA 80PR 1.75ML</t>
  </si>
  <si>
    <t>F001999</t>
  </si>
  <si>
    <t>CONFISCATED LIQUOR 1.75 L</t>
  </si>
  <si>
    <t>M.O.M. LITE MARGARITA MIX 2 PR. 1.75 L</t>
  </si>
  <si>
    <t>F003009</t>
  </si>
  <si>
    <t>M.O.M. MANGO DAIQUIRI MIX 2 PR. 1.75 L</t>
  </si>
  <si>
    <t>M.O.M. STRAWBERRY DAIQUIRI MIX 2 PR. 1.75 L</t>
  </si>
  <si>
    <t>F003721</t>
  </si>
  <si>
    <t>M.O.M. LOADED BLOODY MARY MIX 2 PR. 1.75 L</t>
  </si>
  <si>
    <t>JOSE CUERVO MARGARITA MIX 2 PR. 1.75 L</t>
  </si>
  <si>
    <t>M.O.M. BLOODY MARY MIX 2 PR. 1.75 L</t>
  </si>
  <si>
    <t>M.O.M. MARGARITA MIX 2 PR. 1.75 L</t>
  </si>
  <si>
    <t>M.O.M. PINA COLADA MIX 2 PR. 1.75 L</t>
  </si>
  <si>
    <t>M.O.M. SWEET N SOUR MIX 2 PR. 1.75 L</t>
  </si>
  <si>
    <t>F003985</t>
  </si>
  <si>
    <t>M.O.M. BLOODY MARY EXTRA SPICY MIX 2 PR. 1.75 L</t>
  </si>
  <si>
    <t>MCCORMICK SCOTCH 80 PR. 1.75 L-DELETED</t>
  </si>
  <si>
    <t>CHI CHI'S WHITE RUSSIAN 25 PR. 1.75 L-DELETED</t>
  </si>
  <si>
    <t>MONTEZUMA BLUE DSS TEQUILA 80 PR. 1.75 L-DELETED</t>
  </si>
  <si>
    <t>PRESIDENTE BRANDY- MEXICO 80 PR. 1.75 L-DELETED</t>
  </si>
  <si>
    <t>F004014</t>
  </si>
  <si>
    <t>MR. BOSTON VODKA 80 PR. 1.75 L-DELETED</t>
  </si>
  <si>
    <t>SVEDKA CITRON VODKA - SWEDEN 70 PR. 1.75 L-DELETED</t>
  </si>
  <si>
    <t>IVANABITCH GIN- NETHERLANDS 80 PR. 1.75 L-DELETED</t>
  </si>
  <si>
    <t>F004061</t>
  </si>
  <si>
    <t>LEROUX BLACKBERRY BRANDY 70 PR. 1.75 L</t>
  </si>
  <si>
    <t>DON JULIO 1942 TEQUILA  80 PR. 1.75 L</t>
  </si>
  <si>
    <t>F004068</t>
  </si>
  <si>
    <t>LUKSUSOWA POTATO VODKA -POLAND 80 PR. 1.75 L-DELETED</t>
  </si>
  <si>
    <t>F004079</t>
  </si>
  <si>
    <t>ALABAMA SELECT CLUB CANADIAN WHISKY 80 PR. 1.75 L</t>
  </si>
  <si>
    <t>F004081</t>
  </si>
  <si>
    <t>OLD SETTER BOURBON 80 PR. 1.75 L-DELETED</t>
  </si>
  <si>
    <t>DURANGO GOLD TEQUILA 80 PR. 1.75 L-DELETED</t>
  </si>
  <si>
    <t>F004090</t>
  </si>
  <si>
    <t>DURANGO WHITE TEQUILA 80 PR. 1.75 L-DELETED</t>
  </si>
  <si>
    <t>F004094</t>
  </si>
  <si>
    <t>GRANTS SCOTCH 80 PR. 1.75 L</t>
  </si>
  <si>
    <t>F004100</t>
  </si>
  <si>
    <t>REMY MARTIN LOUIS XIII 80 PR. 1.75 L</t>
  </si>
  <si>
    <t>RONDIAZ WHITE RUM 60 PR. 1.75 L-DELETED</t>
  </si>
  <si>
    <t>RONDIAZ SPICED RUM 60 PR. 1.75 L-DELETED</t>
  </si>
  <si>
    <t>F004122</t>
  </si>
  <si>
    <t>DURANGO ULTIMATE RTD MARGARITA 19 PR. 1.75 L-DELETED</t>
  </si>
  <si>
    <t>BURNETT'S CITRUS VODKA 70 PR. 1.75 L-DELETED</t>
  </si>
  <si>
    <t>CHI CHI'S LONG ISLAND ICE TEA 25 PR. 1.75 L-DELETED</t>
  </si>
  <si>
    <t>F004175</t>
  </si>
  <si>
    <t>CHI CHI'S MANGO MARGARITA 20 PR. 1.75 L-DELETED</t>
  </si>
  <si>
    <t>F004183</t>
  </si>
  <si>
    <t>DON Q COCO RUM- P. RICO 42 PR. 1.75 L-DELETED</t>
  </si>
  <si>
    <t>F004184</t>
  </si>
  <si>
    <t>DON Q LIMON RUM- P. RICO 60 PR. 1.75 L-DELETED</t>
  </si>
  <si>
    <t>F004189</t>
  </si>
  <si>
    <t>CHI CHI'S MAI TAI 20 PR. 1.75 L-DELETED</t>
  </si>
  <si>
    <t>F004190</t>
  </si>
  <si>
    <t>MATADOR TEQUILA WHITE 80 PR. 1.75 L-DELETED</t>
  </si>
  <si>
    <t>F004201</t>
  </si>
  <si>
    <t>MCCORMICK BLENDED WHISKEY 80 PR. 1.75 L-DELETED</t>
  </si>
  <si>
    <t>F004203</t>
  </si>
  <si>
    <t>MCCORMICK GIN 80 PR. 1.75 L-DELETED</t>
  </si>
  <si>
    <t>F004205</t>
  </si>
  <si>
    <t>RON RIO GOLD RUM 80 PR. 1.75 L-DELETED</t>
  </si>
  <si>
    <t>F004206</t>
  </si>
  <si>
    <t>RON RIO LIGHT RUM 80 PR. 1.75 L-DELETED</t>
  </si>
  <si>
    <t>F004234</t>
  </si>
  <si>
    <t>OLD GRAND DAD 80 PR. 4 YR. 1.75 L-DELETED</t>
  </si>
  <si>
    <t>JACK DANIEL'S TENNESSEE FIRE 70 PR. 1.75 L-DELETED</t>
  </si>
  <si>
    <t>F004249</t>
  </si>
  <si>
    <t>DEKUYPER CACTUS JUICE MARGARITA SCHNAPPS 30 P 1.75 L-DELETED</t>
  </si>
  <si>
    <t>F004271</t>
  </si>
  <si>
    <t>WELLER ANTIQUE 107 BOURBON 107 PR. 7 YR. 1.75 L</t>
  </si>
  <si>
    <t>JOSE CUERVO TRADITIONAL TEQUILA 80 PR. 1.75 L</t>
  </si>
  <si>
    <t>HANGER ONE VODKA 80 PR. 1.75 L-DELETED</t>
  </si>
  <si>
    <t>THE CLUB LIME MARGARITA 15 PR. 1.75 L-DELETED</t>
  </si>
  <si>
    <t>F004322</t>
  </si>
  <si>
    <t>DON Q MOJITO RUM- P. RICO 40 PR. 1.75 L</t>
  </si>
  <si>
    <t>F004323</t>
  </si>
  <si>
    <t>F004343</t>
  </si>
  <si>
    <t>IVANABITCH VODKA (GLASS)- NETHERLANDS 80 PR. 1.75 L</t>
  </si>
  <si>
    <t>F004385</t>
  </si>
  <si>
    <t>F004404</t>
  </si>
  <si>
    <t>DUGGAN'S DEW SCOTCH 86 PR. 1.75 L-DELETED</t>
  </si>
  <si>
    <t>F004409</t>
  </si>
  <si>
    <t>EL CHARRO REPOSADO TEQUILA 80 PR. 1.75 L</t>
  </si>
  <si>
    <t>F004411</t>
  </si>
  <si>
    <t>TARANTULA BLACK CHERRY RTD MARG. 11 PR. 1.75 L</t>
  </si>
  <si>
    <t>F004414</t>
  </si>
  <si>
    <t>EL CHARRO SILVER TEQUILA 80 PR. 1.75 L</t>
  </si>
  <si>
    <t>F004415</t>
  </si>
  <si>
    <t>TARANTULA PEACH RTD MARGARITA 11 PR. 1.75 L</t>
  </si>
  <si>
    <t>REBEL BOURBON WHISKEY 80 PR. 1.75 L</t>
  </si>
  <si>
    <t>F004428</t>
  </si>
  <si>
    <t>SOBIESKI RASPBERRY VODKA- POLAND 70 PR. 1.75 L</t>
  </si>
  <si>
    <t>F004433</t>
  </si>
  <si>
    <t>SOBIESKI CYTRON VODKA- POLAND 70 PR. 1.75 L-DELETED</t>
  </si>
  <si>
    <t>F004444</t>
  </si>
  <si>
    <t>STOLICHNAYA ELIT VODKA- LATVIA 80 PR. 1.75 L</t>
  </si>
  <si>
    <t>F004445</t>
  </si>
  <si>
    <t>F004456</t>
  </si>
  <si>
    <t>MALIBU TROPICAL BANANA RUM 42 PR. 1.75 L</t>
  </si>
  <si>
    <t>F004471</t>
  </si>
  <si>
    <t>ICE BOX MUDSLIDE  25 PR. 1.75 L-DELETED</t>
  </si>
  <si>
    <t>MR. BOSTON PEACH SCHNAPPS 30 PR. 1.75 L</t>
  </si>
  <si>
    <t>F004501</t>
  </si>
  <si>
    <t>GREY GOOSE LE CITRON- FR.  80 PR. 1.75 L-Deleted</t>
  </si>
  <si>
    <t>F004504</t>
  </si>
  <si>
    <t>MILITARY SPECIAL BOURBON 80 PR. 1.75 L</t>
  </si>
  <si>
    <t>F004507</t>
  </si>
  <si>
    <t>MILITARY SPECIAL CANADIAN 80 PR. 4 YR. 1.75 L</t>
  </si>
  <si>
    <t>MILITARY SPECIAL GIN 80 PR. 1.75 L</t>
  </si>
  <si>
    <t>MILITARY SPECIAL VODKA 80 PR. 1.75 L</t>
  </si>
  <si>
    <t>F004549</t>
  </si>
  <si>
    <t>COURVOISIER COGNAC VS 80 PR. 1.75 L</t>
  </si>
  <si>
    <t>JP WISERS DELUXE CANADIAN WHISKEY 80 PR. 1.75 L-DELETED</t>
  </si>
  <si>
    <t>F004570</t>
  </si>
  <si>
    <t>MCCORMICK LONG ISLAND ICED TEA 75 PR. 1.75 L-DELETED</t>
  </si>
  <si>
    <t>F004584</t>
  </si>
  <si>
    <t>BACARDI CICLON  70 PR. 1.75 L</t>
  </si>
  <si>
    <t>BUFFALO TRACE BOURBON 90 PR. 1.75 L</t>
  </si>
  <si>
    <t>F004591</t>
  </si>
  <si>
    <t>MATADOR TEQUILA GOLD 80 PR. 1.75 L-DELETED</t>
  </si>
  <si>
    <t>F004611</t>
  </si>
  <si>
    <t>WINDMILL VODKA  80 PR. 1.75 L</t>
  </si>
  <si>
    <t>F004614</t>
  </si>
  <si>
    <t>GIRO GOLD TEQUILA 80 PR. 1.75 L</t>
  </si>
  <si>
    <t>F004638</t>
  </si>
  <si>
    <t>CRYSTAL HEAD VODKA- CANADA 80 PR. 1.75 L-DELETED</t>
  </si>
  <si>
    <t>F004640</t>
  </si>
  <si>
    <t>DON DIEGO TEQUILA SILVER80 PR. 1.75 L</t>
  </si>
  <si>
    <t>F004643</t>
  </si>
  <si>
    <t>CLEAR SPRING GRAIN ALCOHOL 190 PR. 1.75 L</t>
  </si>
  <si>
    <t>FORTY CREEK BRL SELECT CANADIAN WSKY 80 PR. 1.75 L-DELETED</t>
  </si>
  <si>
    <t>MAROFF LIGHT VODKA 48 PR. 1.75 L-DELETED</t>
  </si>
  <si>
    <t>F004707</t>
  </si>
  <si>
    <t>EL ZARCO SILVER TEQUILA 80 PR. 1.75 L</t>
  </si>
  <si>
    <t>F004712</t>
  </si>
  <si>
    <t>GLENMORE GIN PET 80 PR. 1.75 L</t>
  </si>
  <si>
    <t>PLANTATION VODKA 80 PR. 1.75 L</t>
  </si>
  <si>
    <t>F004720</t>
  </si>
  <si>
    <t>TOM MOORE BOURBON 4YR. 100 PR. 1.75 L-DELETED</t>
  </si>
  <si>
    <t>F004731</t>
  </si>
  <si>
    <t>PATRON ANEJO TEQUILA 80 PR. 1.75 L</t>
  </si>
  <si>
    <t>F004733</t>
  </si>
  <si>
    <t>PATRON REPOSADO TEQUILA 80 PR. 1.75 L</t>
  </si>
  <si>
    <t>F004736</t>
  </si>
  <si>
    <t>EL ZARCO GOLD TEQUILA 80 PR. 1.75 L</t>
  </si>
  <si>
    <t>F004737</t>
  </si>
  <si>
    <t>MILITARY SPECIAL RUM DARK 80 PR. 1.75 L</t>
  </si>
  <si>
    <t>F004738</t>
  </si>
  <si>
    <t>VAT 69 SCOTCH80 PR. 1.75 L-DELETED</t>
  </si>
  <si>
    <t>F004746</t>
  </si>
  <si>
    <t>KESSLER BLEND 80 PR. 1.75 L-DELETED</t>
  </si>
  <si>
    <t>DON Q GOLD RUM- P. RICO  80 PR. 1.75 L-DELETED</t>
  </si>
  <si>
    <t>EVAN WILLIAMS 1783 90 PR.1.75 L</t>
  </si>
  <si>
    <t>F004763</t>
  </si>
  <si>
    <t>PENDLETON CANADIAN WHISKY 80 PR. 1.75 L-DELETED</t>
  </si>
  <si>
    <t>HENRY MCKENNA BOURBON 80 PR. 1.75 L-DELETED</t>
  </si>
  <si>
    <t>F004776</t>
  </si>
  <si>
    <t>TOPAZ GOLD TEQUILA 80 PR. 1.75 L-DELETED</t>
  </si>
  <si>
    <t>TOPAZ WHITE TEQUILA 1.75 L-DELETED</t>
  </si>
  <si>
    <t>F004786</t>
  </si>
  <si>
    <t>SMIRNOFF VANILLA VODKA 70 PR. 1.75 L-DELETED</t>
  </si>
  <si>
    <t>F004787</t>
  </si>
  <si>
    <t>CARSTAIRS WHITE SEAL BLEND 80 PR. 1.75 L-DELETED</t>
  </si>
  <si>
    <t>DISARONNO AMARETTO LIQUEUR- ITALY 56 PR. 1.75 L</t>
  </si>
  <si>
    <t>JUAREZ SILVER TEQUILA  80 PR. 1.75 L-DELETED</t>
  </si>
  <si>
    <t>BRUGAL ANEJO RUM- DOM. REPUBLIC 80 PR. 1.75 L-DELETED</t>
  </si>
  <si>
    <t>CITADELLE GIN- FRANCE 88 PR. 1.75 L-DELETED</t>
  </si>
  <si>
    <t>MILITARY SPECIAL RUM LIGHT 80 PR. 1.75 L</t>
  </si>
  <si>
    <t>F004805</t>
  </si>
  <si>
    <t>MILITARY SPECIAL BLEND 80 PR. 1.75 L</t>
  </si>
  <si>
    <t>F004807</t>
  </si>
  <si>
    <t>KING GEORGE IV CANADIAN 80 PR. 1.75 L</t>
  </si>
  <si>
    <t>F004820</t>
  </si>
  <si>
    <t>BOOTH'S LONDON DRY GIN 90 PR. 1.75 L-DELETED</t>
  </si>
  <si>
    <t>F004829</t>
  </si>
  <si>
    <t>MCCORMICK OLD STYLE BOURBON  80 PR. 1.75 L-DELETED</t>
  </si>
  <si>
    <t>F004831</t>
  </si>
  <si>
    <t>MARGARITAVILLE SILVER TEQUILA  80 PR. 1.75 L-DELETED</t>
  </si>
  <si>
    <t>F004840</t>
  </si>
  <si>
    <t>DON Q CRISTAL RUM- P. RICO 80 PR. 1.75 L</t>
  </si>
  <si>
    <t>F004852</t>
  </si>
  <si>
    <t>WOLFSCHMIDT VODKA 80 PR. 1.75 L</t>
  </si>
  <si>
    <t>F004863</t>
  </si>
  <si>
    <t>MCCORMICK CITRUS VODKA 60 PR. 1.75 L-DELETED</t>
  </si>
  <si>
    <t>F004883</t>
  </si>
  <si>
    <t>MCCORMICK ORANGE VODKA 60 PR. 1.75 L-DELETED</t>
  </si>
  <si>
    <t>F004892</t>
  </si>
  <si>
    <t>MARGARITAVILLE SPICED RUM 70 PR. 1.75 L-DELETED</t>
  </si>
  <si>
    <t>MARGARITAVILLE COCONUT RUM- JAMAICA 42 PR. 1.75 L-DELETED</t>
  </si>
  <si>
    <t>MARGARITAVILLE SILVER RUM- JAMAICA 80 PR. 1.75 L-DELETED</t>
  </si>
  <si>
    <t>F004903</t>
  </si>
  <si>
    <t>MARGARITAVILLE DARK RUM- JAMAICA 80 PR. 1.75 L-DELETED</t>
  </si>
  <si>
    <t>F004907</t>
  </si>
  <si>
    <t>WINDMILL BLENDED WHISKEY 80 PR. 1.75 L</t>
  </si>
  <si>
    <t>HARWOOD CANADIAN WHISKY 80 PR. 1.75 L-DELETED</t>
  </si>
  <si>
    <t>F004909</t>
  </si>
  <si>
    <t>WINDMILL SILVER RUM 80 PR. 1.75 L</t>
  </si>
  <si>
    <t>F004911</t>
  </si>
  <si>
    <t>WINDMILL GOLD RUM  80 PR. 1.75 L</t>
  </si>
  <si>
    <t>F004916</t>
  </si>
  <si>
    <t>VOLKOV LIGHT DSS VODKA 34 PR. 1.75 L-DELETED</t>
  </si>
  <si>
    <t>F004920</t>
  </si>
  <si>
    <t>GRAND TOURING VODKA 80 PR. 1.75 L</t>
  </si>
  <si>
    <t>097</t>
  </si>
  <si>
    <t>GRAND TOURING VODKA LLC</t>
  </si>
  <si>
    <t>F004921</t>
  </si>
  <si>
    <t>IMPERIAL 80 PR. 1.75 L-DELETED</t>
  </si>
  <si>
    <t>F004929</t>
  </si>
  <si>
    <t>ALLEN'S COFFEE BRANDY 60 PR. 1.75 L-DELETED</t>
  </si>
  <si>
    <t>F004937</t>
  </si>
  <si>
    <t>DON Q CRISTAL PACK- P. RICO 80 PR. 1.75 L</t>
  </si>
  <si>
    <t>F004950</t>
  </si>
  <si>
    <t>GIRO SILVER TEQUILA 80 PR. 1.75 L</t>
  </si>
  <si>
    <t>F004993</t>
  </si>
  <si>
    <t>OLD RUSSIAN VODKA 80 PR. 1.75 L</t>
  </si>
  <si>
    <t>014</t>
  </si>
  <si>
    <t>POTTSDAM IMPORT &amp; EXPORT INC</t>
  </si>
  <si>
    <t>F005000</t>
  </si>
  <si>
    <t>GRAN CENT. TENAMPA AZUL SILVER TEQUILA 80 PR. 1.75 L</t>
  </si>
  <si>
    <t>1792 SMALL BATCH BOURBON 93 PR. 1.75 L</t>
  </si>
  <si>
    <t>F005056</t>
  </si>
  <si>
    <t>PRAIRIE ORGANIC KOSHER VODKA 80 PR. 1.75 L-DELETED</t>
  </si>
  <si>
    <t>EAGLE RARE SINGLE BARREL BOURBON 90 PR. 10 YR. 1.75 L</t>
  </si>
  <si>
    <t>F005117</t>
  </si>
  <si>
    <t>KRU 82 VODKA- HOLLAND 82 PR. 1.75 L</t>
  </si>
  <si>
    <t>F005118</t>
  </si>
  <si>
    <t>CHOPIN RYE VODKA- POLAND 80 PR. 1.75 L</t>
  </si>
  <si>
    <t>MCCORMICK CHERRY VODKA 60 PR. 1.75 L-DELETED</t>
  </si>
  <si>
    <t>F005139</t>
  </si>
  <si>
    <t>MCCORMICK GRAPE VODKA 60 PR. 1.75 L</t>
  </si>
  <si>
    <t>F005186</t>
  </si>
  <si>
    <t>RUSSIAN STANDARD VODKA- RUSSIA 80 PR. 1.75 L</t>
  </si>
  <si>
    <t>CATHEAD VODKA 80 PR. 1.75 L</t>
  </si>
  <si>
    <t>F005236</t>
  </si>
  <si>
    <t>STOLICHNAYA OHRANJ VODKA- LATVIA 75 PR. 1.75 L-DELETED</t>
  </si>
  <si>
    <t>F005259</t>
  </si>
  <si>
    <t>FIREBALL FIREBOX (BAGS IN BOX) 66 PR. 1.75 L</t>
  </si>
  <si>
    <t>F005266</t>
  </si>
  <si>
    <t>BARTON LONG ISLAND ICE TEA RTD 42 PR. 1.75 L-DELETED</t>
  </si>
  <si>
    <t>F005293</t>
  </si>
  <si>
    <t>F005294</t>
  </si>
  <si>
    <t>DEEP EDDY SWEET TEA VODKA 70 PR. 1.75 L-DELETED</t>
  </si>
  <si>
    <t>TWO FINGERS GOLD TEQUILA 80 PR. 1.75 L-DELETED</t>
  </si>
  <si>
    <t>KAMCHATKA VODKA 80 PR. 1.75 L-DELETED</t>
  </si>
  <si>
    <t>JIM BEAM PET 80 PR. 1.75 L</t>
  </si>
  <si>
    <t>F005405</t>
  </si>
  <si>
    <t>BLUE CHAIR BAY COCONUT RUM- W. INDIES 53 PR. 1.75 L</t>
  </si>
  <si>
    <t>BLUE CHAIR BAY WHITE RUM- W. INDIES 80 PR. 1.75 L</t>
  </si>
  <si>
    <t>F005408</t>
  </si>
  <si>
    <t>BLUE CHAIR BAY COCONUT SPICED RUM 53 PR. 1.75 L</t>
  </si>
  <si>
    <t>F005417</t>
  </si>
  <si>
    <t>PARROT BAY MUDSLIDE 25 PR. 1.75 L-DELETED</t>
  </si>
  <si>
    <t>F005419</t>
  </si>
  <si>
    <t>PARROT BAY TROPICAL RUM PUNCH 25 PR. 1.75 L-DELETED</t>
  </si>
  <si>
    <t>F005420</t>
  </si>
  <si>
    <t>PARROT BAY ORANGE PINEAPPLE DREAM 25 PR. 1.75 L-DELETED</t>
  </si>
  <si>
    <t>F005431</t>
  </si>
  <si>
    <t>BORU VODKA- IRELAND 80 PR. 1.75 L</t>
  </si>
  <si>
    <t>F005434</t>
  </si>
  <si>
    <t>PLATTE VALLEY KENTUCKY CORN / JUG 80 PR. 1.75 L</t>
  </si>
  <si>
    <t>F005443</t>
  </si>
  <si>
    <t>HEROES VODKA 80 PR. 1.75 L-DELETED</t>
  </si>
  <si>
    <t>WILLET POT STILL RESERVE BOURBON 94 PR. 1.75 L</t>
  </si>
  <si>
    <t>F005465</t>
  </si>
  <si>
    <t>BACARDI LIGHT STRAWBERRY DAIQUIRI 25 PR. 1.75 L-Deleted</t>
  </si>
  <si>
    <t>TWENTY GRAND LIQUEUR 80 PR. 1.75 L-DELETED</t>
  </si>
  <si>
    <t>THE CLUB LIGHT STRAWBERRY MARGARITA 20 PR. 1.75 L-DELETED</t>
  </si>
  <si>
    <t>SMIRNOFF KISSED CARAMEL VODKA 60 PR. 1.75 L-DELETED</t>
  </si>
  <si>
    <t>WELLAR SPECIAL RSV BARREL SELECT 90 PR. 7 YR. 1.75</t>
  </si>
  <si>
    <t>F005561</t>
  </si>
  <si>
    <t>JEFFERS CREEK BOURBON 80 PR. 6 YR. 1.75 L-DELETED</t>
  </si>
  <si>
    <t>F005681</t>
  </si>
  <si>
    <t>THE MACALLAN SINGLE MALT SCOTCH 86 PR. 12 YR. 1.75 L</t>
  </si>
  <si>
    <t>BUZZBALLZ BIGGIES CHOC TEASE COCKTAIL 30PR 1.75ML</t>
  </si>
  <si>
    <t>F005720</t>
  </si>
  <si>
    <t>SHELLBACK SILVER RUM 80 PR. 1.75 L</t>
  </si>
  <si>
    <t>J.W. DANT SCOTCH 80 PR. 1.75 L-DELETED</t>
  </si>
  <si>
    <t>F005753</t>
  </si>
  <si>
    <t>F005783</t>
  </si>
  <si>
    <t>SHELLBACK RUM MIXED PACK 80 PR. 1.75 L</t>
  </si>
  <si>
    <t>F005810</t>
  </si>
  <si>
    <t>FIREBALL CINNAMON WHISKEY PET 66 PR. 1.75 L</t>
  </si>
  <si>
    <t>F005878</t>
  </si>
  <si>
    <t>JIM BEAM OPERATION HOMEFRONT PET 80 PR. 1.75 L</t>
  </si>
  <si>
    <t>F005894</t>
  </si>
  <si>
    <t>MYER'S ORINGINAL DARK RUM- JAMAICA 80 PR. 1.75 L-DELETED</t>
  </si>
  <si>
    <t>F005928</t>
  </si>
  <si>
    <t>NEW AMSTERDAM 100 PR. VODKA 100 PR. 1.75 L-DELETED</t>
  </si>
  <si>
    <t>F005929</t>
  </si>
  <si>
    <t>JOHN BARR BLACK SCOTCH 86 PR. 10 YR. 1.75 L-DELETED</t>
  </si>
  <si>
    <t>F006006</t>
  </si>
  <si>
    <t>F006007</t>
  </si>
  <si>
    <t>360 VODKA PACK 70 PR. 1.75 L</t>
  </si>
  <si>
    <t>F006010</t>
  </si>
  <si>
    <t>F006014</t>
  </si>
  <si>
    <t>KRACKEN BLACK SPICED RUM 94 PR. 1.75 L</t>
  </si>
  <si>
    <t>F006015</t>
  </si>
  <si>
    <t>REMY MARTIN VSOP 80 PR. 1.75 L</t>
  </si>
  <si>
    <t>F006016</t>
  </si>
  <si>
    <t>MT. GAY ECLIPSE- BARBADOS 80 PR. 1.75 L</t>
  </si>
  <si>
    <t>F006019</t>
  </si>
  <si>
    <t>JACK DANIEL'S COMBO PACK 80 PR. 1.75 L</t>
  </si>
  <si>
    <t>F006020</t>
  </si>
  <si>
    <t>JACK DANIEL'S BLACK 80 PR. 1.75 L</t>
  </si>
  <si>
    <t>F006021</t>
  </si>
  <si>
    <t>BELVEDERE PURE VODKA- POLAND 80 PR. 1.75 L</t>
  </si>
  <si>
    <t>F006024</t>
  </si>
  <si>
    <t>PEARL VODKA- CANADA 80 1.75 L</t>
  </si>
  <si>
    <t>F006026</t>
  </si>
  <si>
    <t>RUSSIAN STANDARD ORIGINAL VODKA- RUSSIA 80 PR. 1.75 L</t>
  </si>
  <si>
    <t>F006031</t>
  </si>
  <si>
    <t>F006037</t>
  </si>
  <si>
    <t>F006039</t>
  </si>
  <si>
    <t>NEW AMSTERDAM MIXED PACK 80 PR. 1.75 L</t>
  </si>
  <si>
    <t>F006043</t>
  </si>
  <si>
    <t>JIM BEAM MIXED PACK 80 PR. 1.75 L</t>
  </si>
  <si>
    <t>F006046</t>
  </si>
  <si>
    <t>F006048</t>
  </si>
  <si>
    <t>EVAN WILLIAMS BLACK BOURBON 86 PR. 1.75 L</t>
  </si>
  <si>
    <t>F006049</t>
  </si>
  <si>
    <t>F006058</t>
  </si>
  <si>
    <t>SALVADOR'S ORIGINAL MARGARITA 26 PR. 1.75 L</t>
  </si>
  <si>
    <t>F006061</t>
  </si>
  <si>
    <t>JAGERMEISTER LIQUEUR- GERMANY 70 PR. 1.75 L</t>
  </si>
  <si>
    <t>F006071</t>
  </si>
  <si>
    <t>MAILBU COCONUT RUM 42 PR. 1.75 L</t>
  </si>
  <si>
    <t>F006072</t>
  </si>
  <si>
    <t>F006076</t>
  </si>
  <si>
    <t>CALYPSO SPICED RUM PET 70 PR. 1.75 L</t>
  </si>
  <si>
    <t>F006095</t>
  </si>
  <si>
    <t>UV VODKA 80 PR. 1.75 L</t>
  </si>
  <si>
    <t>F006108</t>
  </si>
  <si>
    <t>F006115</t>
  </si>
  <si>
    <t>BACARDI SUPERIOR PACK 80 PR. 1.75 L</t>
  </si>
  <si>
    <t>F006116</t>
  </si>
  <si>
    <t>BACARDI SUPERIOR RUM 80 PR. 1.75 L</t>
  </si>
  <si>
    <t>F006117</t>
  </si>
  <si>
    <t>GREY GOOSE COMBO PACK 80 PR. 1.75 L</t>
  </si>
  <si>
    <t>F006125</t>
  </si>
  <si>
    <t>F006132</t>
  </si>
  <si>
    <t>BRADY'S IRISH CREAM LIQUEUR 34 PR. 1.75 L</t>
  </si>
  <si>
    <t>F006143</t>
  </si>
  <si>
    <t>MARGARITAVILLE SILVER TEQUILA 80 PR. 1.75 L</t>
  </si>
  <si>
    <t>F006144</t>
  </si>
  <si>
    <t>CANANDIAN MIST 80 PR. 1.75 L</t>
  </si>
  <si>
    <t>F006145</t>
  </si>
  <si>
    <t>EXCLUSIV VODKA- MOLDOVA 70 PR. 1.75 L</t>
  </si>
  <si>
    <t>F006148</t>
  </si>
  <si>
    <t>GOSLING'S BLACK SEAL RUM 80 PR. 1.75 L</t>
  </si>
  <si>
    <t>F006155</t>
  </si>
  <si>
    <t>F006158</t>
  </si>
  <si>
    <t>F006159</t>
  </si>
  <si>
    <t>F006164</t>
  </si>
  <si>
    <t>F006186</t>
  </si>
  <si>
    <t>PRAIRIE ORGANIC KOSHER VODKA 80 PR. 1.75 L</t>
  </si>
  <si>
    <t>F006208</t>
  </si>
  <si>
    <t>F006211</t>
  </si>
  <si>
    <t>JIM BEAM BOURBON 80 PR. 1.75 L</t>
  </si>
  <si>
    <t>F006216</t>
  </si>
  <si>
    <t>F006230</t>
  </si>
  <si>
    <t>JOSE CUERVO SILVER TEQUILA 80 PR. 1.75 L</t>
  </si>
  <si>
    <t>F006235</t>
  </si>
  <si>
    <t>STOLICHNAYA VODKA- LATVIA 80 PR. 1.75 L</t>
  </si>
  <si>
    <t>F006254</t>
  </si>
  <si>
    <t>F006262</t>
  </si>
  <si>
    <t>EZRA BROOKS BOURON 90 PR. 4 YR. 1.75 L</t>
  </si>
  <si>
    <t>F006276</t>
  </si>
  <si>
    <t>SEAGRAM'S EXTRA DRY GIN 80 PR. 1.75 L</t>
  </si>
  <si>
    <t>F006282</t>
  </si>
  <si>
    <t>F006322</t>
  </si>
  <si>
    <t>KAHLUA COFFEE LIQUEUR- MEXICO 40 PR. 1.75 L</t>
  </si>
  <si>
    <t>F006900</t>
  </si>
  <si>
    <t>EL JIMADOR SILVER SET 80 SET 1.75 L</t>
  </si>
  <si>
    <t>F006907</t>
  </si>
  <si>
    <t>CROWN ROYAL SET 80 PR. 1.75 L</t>
  </si>
  <si>
    <t>F006914</t>
  </si>
  <si>
    <t>JACK DANIEL'S UPR.IGHT TIN 80 PR. 1.75 L</t>
  </si>
  <si>
    <t>F006923</t>
  </si>
  <si>
    <t>GREY GOOSE VODKA SET- FRANCE 80 PR. 1.75 L</t>
  </si>
  <si>
    <t>F006931</t>
  </si>
  <si>
    <t>JIM BEAM SET 80 PR. 1.75 L</t>
  </si>
  <si>
    <t>F006946</t>
  </si>
  <si>
    <t>BEEFEATER SET 94 PR. 1.75 L</t>
  </si>
  <si>
    <t>F006954</t>
  </si>
  <si>
    <t>THREE OLIVES SET- ENGLAND 80 PR. 1.75 L</t>
  </si>
  <si>
    <t>F006957</t>
  </si>
  <si>
    <t>EL JIMADOR REPOSADO SET 80 PR. 1.75 L</t>
  </si>
  <si>
    <t>F006963</t>
  </si>
  <si>
    <t>BELVEDERE RED VODKA- POLAND 80 PR. 1.75 L</t>
  </si>
  <si>
    <t>F006965</t>
  </si>
  <si>
    <t>BELVEDERE 007 VODKA- POLAND 80 PR. 1.75 L</t>
  </si>
  <si>
    <t>F006988</t>
  </si>
  <si>
    <t>SOUTHERN COMFORT W/ EGG NOG SET 70 PR. 1.75 L</t>
  </si>
  <si>
    <t>F006990</t>
  </si>
  <si>
    <t>F006992</t>
  </si>
  <si>
    <t>EZRA BROOKS PACK 90 PR. 1.75 L</t>
  </si>
  <si>
    <t>F006998</t>
  </si>
  <si>
    <t>F007019</t>
  </si>
  <si>
    <t>CALYPSO COMBO PACK (1- 1.75 L SPICE &amp; 1- 750 ML COCONUT) 70</t>
  </si>
  <si>
    <t>PENNSYLVANIA DUTCH EGG NOG 29 PR.</t>
  </si>
  <si>
    <t>F007076</t>
  </si>
  <si>
    <t>GENTLEMAN JACK GIFT SET 80 PR. 1.75 L</t>
  </si>
  <si>
    <t>F007084</t>
  </si>
  <si>
    <t>MAKER'S MARK DOUBLE DIP BOURBON WHISKEY 90 PR.</t>
  </si>
  <si>
    <t>F007092</t>
  </si>
  <si>
    <t>JIM BEAM GIFT SET 80 PR. 1.75 L</t>
  </si>
  <si>
    <t>F007114</t>
  </si>
  <si>
    <t>CROWN ROYAL PARTY PACK 80 PR. 1.75 L</t>
  </si>
  <si>
    <t>CROWN ROYAL PEACH CANADIAN WHISKEY 70PR 1.75ML</t>
  </si>
  <si>
    <t>JIM BEAM PEACH WHISKEY 65 PR. 1.75 L</t>
  </si>
  <si>
    <t>1800 ULTIMATE MANGO MARGARITA RTD 19 PR. 1.75 L</t>
  </si>
  <si>
    <t>JOSE CUERVO AUTHENTIC ORANGE PINEAPPLE MARGARITA 19 PR. 1.75</t>
  </si>
  <si>
    <t>JOSE CUERVO AUTHENTIC RED SANGRIA MARGARITA 1.75L-DELISTED</t>
  </si>
  <si>
    <t>JOSE CUERVO GOLDEN ROSE MARGARITA 25PR. 1.75-DELISTED</t>
  </si>
  <si>
    <t>F007182</t>
  </si>
  <si>
    <t>BIRD DOG BLACKBERRY LEMONADE RTD 25 PR. 1.75 L</t>
  </si>
  <si>
    <t>BLUE ICE VODKA 80 PR. 1.75 L</t>
  </si>
  <si>
    <t>FABRIZIA'S ITAILIAN MARGARITA RTD 14 PR. 1.75 ML</t>
  </si>
  <si>
    <t>F007188</t>
  </si>
  <si>
    <t>STOLICHNAYA PACK 80 PR. 1.75 L</t>
  </si>
  <si>
    <t>ADMIRAL NELSON WATERMELON RUM 70 PR 1.75 M-DELISTED</t>
  </si>
  <si>
    <t>REBEL 100 BOURBON 100PR 1.75ML</t>
  </si>
  <si>
    <t>SKREWBALL PEANUT BUTTER WHISKEY 70PR 1.75ML</t>
  </si>
  <si>
    <t>RAIN VODKA 80 PR. 1.75 L</t>
  </si>
  <si>
    <t>F007246</t>
  </si>
  <si>
    <t>PLATINUM 7X VODKA SET (MIX) 80 PR. 1.75 L-CLOSEOUT</t>
  </si>
  <si>
    <t>F007250</t>
  </si>
  <si>
    <t>BACARDI SILVER PACK 80 PR. 1.75 L</t>
  </si>
  <si>
    <t>NEW AMSTERDAM PINK WHITNEY VODKA 60PR 1.75ML</t>
  </si>
  <si>
    <t>RUSSIAN STANDARD VODKA- RUSSIA 80 PR.-DELISTED</t>
  </si>
  <si>
    <t>F007348</t>
  </si>
  <si>
    <t>SAUZA BLUE SILVER SET 80 PR. 1.75 L</t>
  </si>
  <si>
    <t>EL MAYOR BLANCO TEQUILA 80PR 1.75ML</t>
  </si>
  <si>
    <t>1800 ULTIMATE BLOOD ORANGE MARGARITA RTD 19 PR. 1.75 L</t>
  </si>
  <si>
    <t>JOSE CUERVO AUTH. CHERRY LIMEADE MARGARITA 19 PR. 1.75 L</t>
  </si>
  <si>
    <t>TEREMANA BLANCO TEQUILA 80PR 1.75ML</t>
  </si>
  <si>
    <t>F007423</t>
  </si>
  <si>
    <t>BLACK VELVET CAMO LABEL PET 80 PR. 1.75l</t>
  </si>
  <si>
    <t>F007445</t>
  </si>
  <si>
    <t>GREY GOOSE GIFT SET 80 PR. 1.75 L</t>
  </si>
  <si>
    <t>F007466</t>
  </si>
  <si>
    <t>BACARDI OAKHEART RUM 70 PR. 1.75 L</t>
  </si>
  <si>
    <t>F007470</t>
  </si>
  <si>
    <t>THREE OLIVES SET (2 GLASSES) 80 PR.</t>
  </si>
  <si>
    <t>BLACK VELVET RESERVE CANADIAN WHISKEY 80 PR. 1.75 L</t>
  </si>
  <si>
    <t>HORNITOS LIME HIBISCUS MARGARITA RTD 1.75 L - CLOSEOUT</t>
  </si>
  <si>
    <t>HORNITOS PINEAPPLE POBLANO MARGARITA RTD 30 PR. 1.75L</t>
  </si>
  <si>
    <t>F007545</t>
  </si>
  <si>
    <t>BEEFEATER GIFT SET 94 PR. 1.75 L</t>
  </si>
  <si>
    <t>SALVADOR'S STRAWBERRY MARGARITA RTD 19 PR. 1.75 L</t>
  </si>
  <si>
    <t>DULCE VIDA MARGARITA RTD 30 PR. 1.75 L - CLOSEOUT</t>
  </si>
  <si>
    <t>1800 BLACK CHERRY ULTAMITE MARGARITA 19 PR. 1.75 L</t>
  </si>
  <si>
    <t>JOSE CUERVO AUTH. LIGHT STRAWBERRY MARGARITA 19 PR. 1.75 L</t>
  </si>
  <si>
    <t>MILAGRO REPOSADO TEQUILA 80PR 1.75ML</t>
  </si>
  <si>
    <t>F007606</t>
  </si>
  <si>
    <t>SOUTHERN COMFORT W/ EGGNOG 70 PR. 1.75 L</t>
  </si>
  <si>
    <t>F007618</t>
  </si>
  <si>
    <t>JIM BEAM BOURBON PET 80 PR. 1.75 L</t>
  </si>
  <si>
    <t>TEREMANA REPOSADO TEQUILA 80PR 1.75ML</t>
  </si>
  <si>
    <t>FIREBALL KEG 66 PR. 1.75 L</t>
  </si>
  <si>
    <t>GAMEDAY BLACK LABEL VODKA 80 PR. 1.75 L - CLOSEOUT</t>
  </si>
  <si>
    <t>CAPTAIN MORGAN MAI TAI RTS 26 PR. 1.75 L</t>
  </si>
  <si>
    <t>CAPTAIN MORGAN TROPICAL PUNCH RTD 26 PR. 1.75 L</t>
  </si>
  <si>
    <t>ADMIRAL NELSON COCONUT RUM PET 42 PR. 1.75 L</t>
  </si>
  <si>
    <t>F007725</t>
  </si>
  <si>
    <t>EL JIMADOR BLANCO SET 80 PR. 1.75 L</t>
  </si>
  <si>
    <t>F007736</t>
  </si>
  <si>
    <t>EL JIMADOR REPOSADO COMBO PACK 80 PR. 1.75 L</t>
  </si>
  <si>
    <t>KINKY ALOHA BREEZE RTD 19 PR. 1.75 L</t>
  </si>
  <si>
    <t>BACARDI PINEAPPLE MAI TAI RTD 25 PR. 1.75L</t>
  </si>
  <si>
    <t>HORNITOS BLOOD ORANGE MARGARITA RTD 30 PR. 1.75L</t>
  </si>
  <si>
    <t>LUKSUSOWA POTATO VODKA- POLAND 80 PR. 1.75 L</t>
  </si>
  <si>
    <t>ELIJAH CRAIG RYE WHISKEY 94 PR. 1.75 L</t>
  </si>
  <si>
    <t>UV BLUE RASPBERRY LEMONADE BOMBSICLE COCKTAIL PR 25 1.75 LT</t>
  </si>
  <si>
    <t>MIDNIGHT MOON LIGHTNING LEMADE 35 PR. 1.75 L</t>
  </si>
  <si>
    <t>1800 ULTIMATE STRAWBERRY MARGARITA PET  40 PR. 1.75 L</t>
  </si>
  <si>
    <t>JOSE CUEVO PEACH LEMONADE 20 PR. 1.75 L</t>
  </si>
  <si>
    <t>PLATINUM 10X VODKA 80 1.75ML</t>
  </si>
  <si>
    <t>DON Q CRISTAL 80PR 1.75ML</t>
  </si>
  <si>
    <t>KOMOS ANEJO CRISTALINO TEQUILA 80PR 1.75ML</t>
  </si>
  <si>
    <t>F007910</t>
  </si>
  <si>
    <t>STOLI WINTER MULE PACK 80PR 1.75ML</t>
  </si>
  <si>
    <t>F007968</t>
  </si>
  <si>
    <t>SAUZA GOLD SET 80 PR. 1.75 L</t>
  </si>
  <si>
    <t>F007969</t>
  </si>
  <si>
    <t>SAUZA SILVER SET 80 PR. 1.75 L</t>
  </si>
  <si>
    <t>JOSE CUERVO TROPICAL PARADISE MARGARITA 19.9PR 1.75ML</t>
  </si>
  <si>
    <t>MONTEBELLO LONG ISLAND ICED TEA 42PR 1.75ML</t>
  </si>
  <si>
    <t>JUAREZ GOLD DSS 80 PR. 1.75 L</t>
  </si>
  <si>
    <t>F008081</t>
  </si>
  <si>
    <t>TIN CUP BOURBON WHISKEY 84 PR. 1.75 L</t>
  </si>
  <si>
    <t>F008114</t>
  </si>
  <si>
    <t>MALIBU BLUE HAWAIIAN RTD 25 PR. 1.75 L-Deleted</t>
  </si>
  <si>
    <t>SAUZA GIRO GOLD DSS 80 PR. 1.75 L</t>
  </si>
  <si>
    <t>SAUZA GIRO SILVER DSS 80 PR. 1.75 L</t>
  </si>
  <si>
    <t>WHEATLEY VODKA 82PR 1.75ML</t>
  </si>
  <si>
    <t>F008800</t>
  </si>
  <si>
    <t>CANADIAN MIST PET TRAY PACK 80 PR. 1.75 L</t>
  </si>
  <si>
    <t>JACK DANIEL'S BLACK LABEL TRAY PACK 80 PR. 1.75 L</t>
  </si>
  <si>
    <t>JOSE CUERVO ESPECIAL GOLD TRAY PACK 80 PR. 1.75 L</t>
  </si>
  <si>
    <t>F008805</t>
  </si>
  <si>
    <t>SVEDKA VODKA - SWEDEN TRAY PACK 80 PR. 1.75 L</t>
  </si>
  <si>
    <t>FIREBALL CINNAMON TRAY PACK 66 PR. 1.75 L</t>
  </si>
  <si>
    <t>F008807</t>
  </si>
  <si>
    <t>SKOL VODKA TRAY PACK 80 PR. 1.75 L</t>
  </si>
  <si>
    <t>F008811</t>
  </si>
  <si>
    <t>MALIBU TRAY PACK 42 PR. 1.75 L-Deleted</t>
  </si>
  <si>
    <t>F008812</t>
  </si>
  <si>
    <t>ABSOLUT TRAY PACK 80 PR. 1.75 L</t>
  </si>
  <si>
    <t>F008814</t>
  </si>
  <si>
    <t>SEAGRAM'S GIN TRAY PACK 80 PR. 1.75 L</t>
  </si>
  <si>
    <t>DEWAR'S TRAY PACK 80 PR. 1.75 L</t>
  </si>
  <si>
    <t>GREY GOOSE TRAY PACK 80 PR. 1.75 L</t>
  </si>
  <si>
    <t>BOMBAY SAPPHIRE TRAY PACK 94 PR. 1.75 L</t>
  </si>
  <si>
    <t>MAKER'S MARK TRAY PACK 90 PR. 1.75 L</t>
  </si>
  <si>
    <t>F008819</t>
  </si>
  <si>
    <t>JIM BEAM TRAY PACK 80 PR. 1.75 L</t>
  </si>
  <si>
    <t>F008820</t>
  </si>
  <si>
    <t>SMIRNOFF TRAY PACK 80 PR. 1.75 L</t>
  </si>
  <si>
    <t>F008821</t>
  </si>
  <si>
    <t>KETEL ONE TRAY PACK 80 PR. 1.75 L</t>
  </si>
  <si>
    <t>F008822</t>
  </si>
  <si>
    <t>CAPTAIN MORGAN ORIGINAL TRAY PACK 70 PR. 1.75 L</t>
  </si>
  <si>
    <t>F008823</t>
  </si>
  <si>
    <t>CROWN ROYAL TRAY PACK 80 PR. 1.75 L</t>
  </si>
  <si>
    <t>F008825</t>
  </si>
  <si>
    <t>JOHNNIE WALKER RED TRAY PACK 80 PR. 1.75 L</t>
  </si>
  <si>
    <t>F008826</t>
  </si>
  <si>
    <t>JOHNNIE WALKER BLACK TRAY PACK 80 PR. 1.75 L</t>
  </si>
  <si>
    <t>F008827</t>
  </si>
  <si>
    <t>SEAGRAM'S SEVEN CROWN TRAY PACK 80 PR. 1.75 L</t>
  </si>
  <si>
    <t>F008828</t>
  </si>
  <si>
    <t>TANQUERAY GIN TRAY PACK 94 PR. 1.75 L</t>
  </si>
  <si>
    <t>F008829</t>
  </si>
  <si>
    <t>CAPTAIN MORGAN TRAY PACK (GLASS) 70 PR. 1.75 L</t>
  </si>
  <si>
    <t>WILD TURKEY 101 TRAY PACK 101 PR. 1.75 L</t>
  </si>
  <si>
    <t>F008834</t>
  </si>
  <si>
    <t>JACK DANIEL'S SET (TRAVEL BAG) 80 PR.</t>
  </si>
  <si>
    <t>GREY GOOSE SET (2 GLASSES)  80 PR. 1.75ML</t>
  </si>
  <si>
    <t>F008838</t>
  </si>
  <si>
    <t>GENTLEMAN JACK SET (SOUR MIX) TRAY PK 80 PR. 1.75 L</t>
  </si>
  <si>
    <t>F008839</t>
  </si>
  <si>
    <t>JACK DANIEL'S W/ TIN 80 PR. 1.75 L</t>
  </si>
  <si>
    <t>F008840</t>
  </si>
  <si>
    <t>KETEL ONE SET (GLASSES) 80 PR. 1.75 L</t>
  </si>
  <si>
    <t>F008842</t>
  </si>
  <si>
    <t>F008844</t>
  </si>
  <si>
    <t>STOLICHNAYA PK (VODKA/MUG-2 GINGER BEER)  1.75 L-DELETED</t>
  </si>
  <si>
    <t>KIRKLAND SIGNATURE VODKA- FRANCE 80 PR. 1.75 L</t>
  </si>
  <si>
    <t>F008901</t>
  </si>
  <si>
    <t>KIRKLAND SIGNATURE SILVER TEQUILA 80 PR. 1.75 L</t>
  </si>
  <si>
    <t>KIRKLAND SIGNATURE SCOTCH 80 PR. 3 YR. 1.75 L</t>
  </si>
  <si>
    <t>KIRKLAND SIGNATURE LONDON DRY GIN 88 PR. 1.75 L</t>
  </si>
  <si>
    <t>KIRKLAND SIG. GOLDEN MARGARITA 25 PR. 1.75 L</t>
  </si>
  <si>
    <t>F008909</t>
  </si>
  <si>
    <t>KIRKLAND SIGNATURE CANADIAN WHISKY 80 PR. 1.75 L</t>
  </si>
  <si>
    <t>F008910</t>
  </si>
  <si>
    <t>KIRKLAND SIGNATURE SPICED RUM 92 PR. 1.75 L</t>
  </si>
  <si>
    <t>KIRKLAND SIGNATURE AMERICAN VODKA 80 PR. 1.75 L</t>
  </si>
  <si>
    <t>F008915</t>
  </si>
  <si>
    <t>KIRKLAND SIGNATURE EGG NOG 29 PR. 1.75 L</t>
  </si>
  <si>
    <t>KIRKLAND SIGNATURE IRISH CREAM LIQUEUR 34 PR. 1.75 L</t>
  </si>
  <si>
    <t>KIRKLAND SIGNATURE SCOTCH 80 PR. 12 YR. 1.75 L</t>
  </si>
  <si>
    <t>KIRKLAND SIGNATURE TENNESSEE WHISKEY 80 PR. 1.75 L</t>
  </si>
  <si>
    <t>BACARDI TRAY PACK 80 PR. 1.75 L</t>
  </si>
  <si>
    <t>F008927</t>
  </si>
  <si>
    <t>CROWN ROYAL HOLIDAY SET (ICE MOLD) 80 PR. 1.75 L</t>
  </si>
  <si>
    <t>KIRKLAND SIGNATURE IRISH WHISKEY 80 PR. 1.75 L</t>
  </si>
  <si>
    <t>F008932</t>
  </si>
  <si>
    <t>LARCENY BOURBON TRAY PACK 92 PR. 1.75 L</t>
  </si>
  <si>
    <t>F008933</t>
  </si>
  <si>
    <t>EVAN WILLIAMS BLACK TRAY PACK 86 PR. 1.75 L</t>
  </si>
  <si>
    <t>F008935</t>
  </si>
  <si>
    <t>KIRKLAND SIGNATURE SILVER TEQUILA 80 PR.</t>
  </si>
  <si>
    <t>KIRKLAND SIGNATURE SPICED RUM 92 PR.</t>
  </si>
  <si>
    <t>F008940</t>
  </si>
  <si>
    <t>KIRKLAND SIGNATURE FREEZE VODKA COCKTAILS RTD 16 PR. 1.75 L</t>
  </si>
  <si>
    <t>F008941</t>
  </si>
  <si>
    <t>KIRKLAND SIGNATURE STRAWBERRY MARGARITA RTD 12 PR. 1.75 L</t>
  </si>
  <si>
    <t>KIRKLAND SIGNATURE BLANCO TEQUILA 80PR 1.75ML</t>
  </si>
  <si>
    <t>WELLSLEY FARMS IRISH WHISKEY 80PR 1.75ML</t>
  </si>
  <si>
    <t>WELLSLEY FARMS CANADIAN WHISKEY 80PR 1.75ML</t>
  </si>
  <si>
    <t>WELLSLEY FARMS VODKA 80PR 1.75ML</t>
  </si>
  <si>
    <t>WELLSLEY FARMS ORIGINAL SPICED RUM 70PR 1.75ML</t>
  </si>
  <si>
    <t>KIRKLAND SIGNATURE SPICED RUM 80PR 1.75ML</t>
  </si>
  <si>
    <t>KIRKLAND SIGNATURE COGNAC 80PR 1.75ML</t>
  </si>
  <si>
    <t>F008978</t>
  </si>
  <si>
    <t>KIRKLAND SIGNATURE STRAIGHT BOURBON WHISKEY 92PR 1.75ML</t>
  </si>
  <si>
    <t>F009020</t>
  </si>
  <si>
    <t>KRAKEN BLACK SPICED RUM 70 PR. 1.75 L-DELETED</t>
  </si>
  <si>
    <t>F009132</t>
  </si>
  <si>
    <t>RONDIAZ COCONUT RUM 42 PR. 1.75 L-DELETED</t>
  </si>
  <si>
    <t>F009149</t>
  </si>
  <si>
    <t>DIXIE SOUTHERN VODKA 80 PR.</t>
  </si>
  <si>
    <t>F009194</t>
  </si>
  <si>
    <t>PICKERS VODKA 80 PR. 1.75 L-DELETED</t>
  </si>
  <si>
    <t>MONTEZUMA TRIPLE SEC 30 PR. 1.75 L-DELETED</t>
  </si>
  <si>
    <t>F009254</t>
  </si>
  <si>
    <t>KHORTYTSA VODKA- UKRAINE 80 PR. 1.75 L-DELETED</t>
  </si>
  <si>
    <t>f009520</t>
  </si>
  <si>
    <t>JOSE CUERVO AUTHENTIC WHITE SANGRIA RTD 19 PR.1.75 L-DELETED</t>
  </si>
  <si>
    <t>F009521</t>
  </si>
  <si>
    <t>JOSE CUERVO AUTHENTIC RED SANGRIA RTD 19 PR. 1.75 L</t>
  </si>
  <si>
    <t>F009522</t>
  </si>
  <si>
    <t>JOSE CUERVO GOLDEN ROSE MARGARITA 25 PR.</t>
  </si>
  <si>
    <t>YELLA HOUND PREMIUM VODKA 100 PR.-DELETED</t>
  </si>
  <si>
    <t>F009641</t>
  </si>
  <si>
    <t>DIXIE SOUTHERN CITRUS VODKA 80 PR. 1.75 L-DELETED</t>
  </si>
  <si>
    <t>OLD CHARTER BOURBON 80 PR. 8 YR. PET-DELETED</t>
  </si>
  <si>
    <t>F009876</t>
  </si>
  <si>
    <t>WELLER SINGLE BARREL BOURBON 97 PR. 1.75 L</t>
  </si>
  <si>
    <t>F010062</t>
  </si>
  <si>
    <t>TARANTULA LIME MARGARITA RTD 19 PR. 1.75 L-DELETED</t>
  </si>
  <si>
    <t>F010063</t>
  </si>
  <si>
    <t>TARANTULA BLUE MARGARITA RTD 19 PR. 1.75 L-DELETED</t>
  </si>
  <si>
    <t>F010064</t>
  </si>
  <si>
    <t>TARANTULA STRAWBERRY MARGARITA RTD 19 PR. 1.75 L-DELETED</t>
  </si>
  <si>
    <t>F010136</t>
  </si>
  <si>
    <t>FIREFLY VODKA 80 PR. 1.75 L-DELETED</t>
  </si>
  <si>
    <t>F010138</t>
  </si>
  <si>
    <t>MCMASTER'S CANADIAN WHISKY 80 PR. 1/75 L-DELETED</t>
  </si>
  <si>
    <t>F010177</t>
  </si>
  <si>
    <t>F010318</t>
  </si>
  <si>
    <t>MAGIC MOMENTS VODKA- INDIA 80 PR. 1.75 L-DELETED</t>
  </si>
  <si>
    <t>F010451</t>
  </si>
  <si>
    <t>PURE SPIRITS HI WHISKEY 80PR 1.75ML-DELETED</t>
  </si>
  <si>
    <t>341</t>
  </si>
  <si>
    <t>PURE SPIRITS INC</t>
  </si>
  <si>
    <t>F010452</t>
  </si>
  <si>
    <t>PURE SPIRITS HI GIN 80PR 1.75ML-DELETED</t>
  </si>
  <si>
    <t>F010453</t>
  </si>
  <si>
    <t>PURE SPIRITS HI RUM 80PR 1.75ML-DELETED</t>
  </si>
  <si>
    <t>F010454</t>
  </si>
  <si>
    <t>PURE SPIRITS HI VODKA 80PR 1.75ML-DELETED</t>
  </si>
  <si>
    <t>F010455</t>
  </si>
  <si>
    <t>PURE SPIRITS WHISKEY 80PR 1.75-DELETED</t>
  </si>
  <si>
    <t>F010456</t>
  </si>
  <si>
    <t>PURE SPIRITS GIN 80PR 1.75ML-DELETED</t>
  </si>
  <si>
    <t>F010457</t>
  </si>
  <si>
    <t>PURE SPIRITS RUM 80PR 1.75ML-DELETED</t>
  </si>
  <si>
    <t>F010458</t>
  </si>
  <si>
    <t>PURE SPIRITS VODKA 80PR 1.75ML-DELETED</t>
  </si>
  <si>
    <t>F010532</t>
  </si>
  <si>
    <t>REDKAYA RARE WATER VODKA PET 80PR 1.75ML</t>
  </si>
  <si>
    <t>REDMONT AUBURN EDITION  VODKA 80PR 1.75ML</t>
  </si>
  <si>
    <t>F010723</t>
  </si>
  <si>
    <t>1792 SMALL BATCH ABC BARREL SELECT 93.7PR 1.75ML</t>
  </si>
  <si>
    <t>F010727</t>
  </si>
  <si>
    <t>BUFFALO TRACE KENTUCKY STRAIGHT BOURBON WHISKEY 90PR 1.75ML</t>
  </si>
  <si>
    <t>F030124</t>
  </si>
  <si>
    <t>CITADELLE GIN JARDIN D'ETE 83PR 1.75ML</t>
  </si>
  <si>
    <t>ELIZABETH VODKA 80PR 750ML</t>
  </si>
  <si>
    <t>PLANTERAY 3 STARS WHITE RUM 82.4PR 1.75ML</t>
  </si>
  <si>
    <t>F030309</t>
  </si>
  <si>
    <t>PLANTERAY ORIGINAL DARK RUM 80PR 1.75ML</t>
  </si>
  <si>
    <t>F030311</t>
  </si>
  <si>
    <t>CITADELLE GIN 88PR 1.75ML</t>
  </si>
  <si>
    <t>F030588</t>
  </si>
  <si>
    <t>F030758</t>
  </si>
  <si>
    <t>HORNITOS TEQUILA MIX PACK 80PR 1.75ML</t>
  </si>
  <si>
    <t>BROKEN SHED VODKA 80PR 1.75ML</t>
  </si>
  <si>
    <t>SWEET HOME GAME DAY YELLOW HAMMER COCKTAIL 35PR 1.75ML</t>
  </si>
  <si>
    <t>NORMAN'S ONE &amp; ONLY LIVING BOURBON 115PR 1.75ML</t>
  </si>
  <si>
    <t>PLANTERAY GRANDE RESERVE RUM 80PR 1.75ML</t>
  </si>
  <si>
    <t>F031096</t>
  </si>
  <si>
    <t>OLD BARDSTOWN BOURBON 90PR 1.75ML</t>
  </si>
  <si>
    <t>F031124</t>
  </si>
  <si>
    <t>DIESEL VODKA 190PR 1.75ML</t>
  </si>
  <si>
    <t>F031126</t>
  </si>
  <si>
    <t>GRAN GALA VS COGNAC 80PR 1.75ML</t>
  </si>
  <si>
    <t>F031129</t>
  </si>
  <si>
    <t>MONTEZUMA TRIPLE SEC 30PR 1.75ML</t>
  </si>
  <si>
    <t>F031218</t>
  </si>
  <si>
    <t>WESTERN SON VODKA 80PR 1.75ML</t>
  </si>
  <si>
    <t>F031291</t>
  </si>
  <si>
    <t>PICKERS VODKA 80PR 1.75ML</t>
  </si>
  <si>
    <t>1800 ULTIMATE PASSION FRUIT 19.9PR 1.75ML</t>
  </si>
  <si>
    <t>1800 WILD BERRY ULTIMATE MARGARITA 19.9PR 1.75ML</t>
  </si>
  <si>
    <t>JOSE CUERVO AUTHENTIC RASPBERRY COLADA MARGARITA 19.9PR 1.75</t>
  </si>
  <si>
    <t>TRAVELLER WHISKEY BLEND NO 40 90PR 1.75ML</t>
  </si>
  <si>
    <t>BURNETT'S CHERRY FLAVORED VODKA 60PR 1.75ML</t>
  </si>
  <si>
    <t>JOSE CUERVO AUTHENTIC MISTLETOE MARGARITA 39.8PR 1.75ML</t>
  </si>
  <si>
    <t>F070356</t>
  </si>
  <si>
    <t>1800 ULTIMATE LIGHT LIME MARGARITA COCKTAIL 40PR 1.75ML</t>
  </si>
  <si>
    <t>JOSE CUERVO AUTHENTIC DOUBLE STRENGTH MARGARITA 80PR 1.75ML</t>
  </si>
  <si>
    <t>JOSE CUERVO AUTHENTIC DRAGON FRUIT LEMONADE COCKTAIL 1.75ML</t>
  </si>
  <si>
    <t>FIREBALL STOCKING CINNAMON WHISKEY 66PR 1.75ML</t>
  </si>
  <si>
    <t>GLENMORANGIE SINGLE MALT SCOTCH 12YR 86PR 1.75ML</t>
  </si>
  <si>
    <t>BUZZBALLZ BIGGIES BERRY CHERRY LIMEADE COCKTAILS 30PR 1.75ML</t>
  </si>
  <si>
    <t>BUZZBALLZ BIGGIES PUMPKIN COCKTAILS 30PR 1.75ML</t>
  </si>
  <si>
    <t>BUZZBALLZ BIGGIES PEPPERMINT BARK COCKTAIL 30PR 1.75ML</t>
  </si>
  <si>
    <t>BUZZBALLZ BIGGIES WICH'S POTION COCKTAIL 30PR 1.75ML</t>
  </si>
  <si>
    <t>CROWN ROYAL RESERVE 12YR 80PR 1.75ML</t>
  </si>
  <si>
    <t>JOSE CUERVO MARGARITA DOUBLE STRENGTH STRAWBERRY LIME 1.75ML</t>
  </si>
  <si>
    <t>JIM BEAM BLACK BOURBON 7YR 90PR 1.75ML</t>
  </si>
  <si>
    <t>G000028</t>
  </si>
  <si>
    <t>COCKTAILS BY JENN VARIETY PACK 34 PR. 100 ML</t>
  </si>
  <si>
    <t>100 ML</t>
  </si>
  <si>
    <t>G000081</t>
  </si>
  <si>
    <t>NEW AMSTERDAM GIN 80 PR. 100 ML</t>
  </si>
  <si>
    <t>SEAGRAM'S EXTRA DRY GIN  80 PR. 100 ML</t>
  </si>
  <si>
    <t>TITO'S HANDMADE VODKA 80PR 100ML</t>
  </si>
  <si>
    <t>JACK DANIEL'S OLD NO. 7 BLACK LABEL 80 PR. 4 YR. 100 ML</t>
  </si>
  <si>
    <t>HENNESSY VS COGNAC 80PR 100ML</t>
  </si>
  <si>
    <t>G000325</t>
  </si>
  <si>
    <t>JIM BEAM TRIAL PACK 73 PR. 100 ML</t>
  </si>
  <si>
    <t>FIREBALL CINNAMON WHISKY 66 PR. 100 ML</t>
  </si>
  <si>
    <t>G000361</t>
  </si>
  <si>
    <t>JACK DANIEL'S TENNESSEE HONEY WHISKEY 70 PR. 100 ML</t>
  </si>
  <si>
    <t>SMIRNOFF VODKA PET 80 PR. 100 ML</t>
  </si>
  <si>
    <t>JOSE CUERVO ESPECIAL GOLD TEQUILA 80 PR. 100 ML</t>
  </si>
  <si>
    <t>JOSE CUERVO ESPECIAL SILVER TEQUILA 80PR 100ML</t>
  </si>
  <si>
    <t>G000396</t>
  </si>
  <si>
    <t>JAGERMEISTER LIQUEUR- GERMANY 70 PR. 100 ML</t>
  </si>
  <si>
    <t>GLENMORANGIE TASTER PACK 86 PR. 100 ML</t>
  </si>
  <si>
    <t>G000495</t>
  </si>
  <si>
    <t>CANADIAN MIST CANADIAN WHISKY 80 PR. 100 ML</t>
  </si>
  <si>
    <t>COURVOISIER VS COGNAC 80 PR. 100 ML</t>
  </si>
  <si>
    <t>BAILEY'S IRISH CREAM LIQUEUR- IRELAND 34 PR. 100 ML</t>
  </si>
  <si>
    <t>G000664</t>
  </si>
  <si>
    <t>JIM BEAM BOURBON 80 PR.4 YR. 100 ML</t>
  </si>
  <si>
    <t>REMY MARTIN VSOP COGNAC 80 PR. 100 ML</t>
  </si>
  <si>
    <t>G000777</t>
  </si>
  <si>
    <t>PAUL MASSON  VSOP 80 PR. 5 YR. 100 ML</t>
  </si>
  <si>
    <t>TWISTED SHOTZ BUTTERY NIPPLE 40 PR. 100 ML</t>
  </si>
  <si>
    <t>G001010</t>
  </si>
  <si>
    <t>TWISTED SHOTZ STRAWBERY SUNDAE 40 PR. 100 ML</t>
  </si>
  <si>
    <t>TWISTED SHOTZ SEX ON THE BEACH 40 PR. 100 ML</t>
  </si>
  <si>
    <t>G001012</t>
  </si>
  <si>
    <t>TWISTED SHOTZ MIAMI VICE 40 PR. 100 ML</t>
  </si>
  <si>
    <t>G001015</t>
  </si>
  <si>
    <t>TWISTED SHOTZ WHIPPED ORANGE 40 PR. 100 ML</t>
  </si>
  <si>
    <t>G001016</t>
  </si>
  <si>
    <t>TWISTED SHOTZ POLAR BEAR 40 PR. 100 ML</t>
  </si>
  <si>
    <t>G001196</t>
  </si>
  <si>
    <t>GLENROTHES SINGLE MALT SCOTH TRI-PACK  ASSORTED 100 ML</t>
  </si>
  <si>
    <t>ANGEL'S ENVY KENTUCKY STRAIGHT BOURBON 86.6PR 100ML</t>
  </si>
  <si>
    <t>G001249</t>
  </si>
  <si>
    <t>TWISTED SHOTZ CHOCOLATE BUTTERY NIPPLE 40 PR. 100 ML</t>
  </si>
  <si>
    <t>G001305</t>
  </si>
  <si>
    <t>TWISTED SHOTS SREAMING O 40 PR. 100 ML</t>
  </si>
  <si>
    <t>TWISTED SHOTZ ROOT BEER FLIRT 45 PR. 100 ML</t>
  </si>
  <si>
    <t>G001308</t>
  </si>
  <si>
    <t>TWISTED SHOTZ PEACHES &amp; CREAM 45 PR. 100 ML</t>
  </si>
  <si>
    <t>PLATINUM 7X VODKA 80 PR. 100 ML</t>
  </si>
  <si>
    <t>OLD CAMP SPICY PECAN PEACH WHISKEY 70 PR. 100 ML</t>
  </si>
  <si>
    <t>TWISTED SHOTZ WASHINGTON APPLE SHOOTER 40 PR. 100 ML</t>
  </si>
  <si>
    <t>G001764</t>
  </si>
  <si>
    <t>OLD CAMP BLENDED WHISKEY 80 PR. 100 ML</t>
  </si>
  <si>
    <t>PATRON REPOSADO TEQUILA 80PR 100ML</t>
  </si>
  <si>
    <t>PATRON ANEJO TEQUILA 80PR 100ML</t>
  </si>
  <si>
    <t>PATRON SILVER 80PR 100ML</t>
  </si>
  <si>
    <t>G001918</t>
  </si>
  <si>
    <t>KHORTYTSA PLATINUM VODKA- UKRAINE 80 PR.</t>
  </si>
  <si>
    <t>TWISTED SHOTZ PUSSY CAT 40 PR. 100 ML</t>
  </si>
  <si>
    <t>G004041</t>
  </si>
  <si>
    <t>TWISTED SHOTZ WASHINGTON APPLE 40 PR. 100 ML</t>
  </si>
  <si>
    <t>SEAGRAM'S SMOOTH VODKA 80 PR. 100 ML</t>
  </si>
  <si>
    <t>JOSE CUERVO ESPECIAL SILVER TEQUILA 80 PR. 100 ML</t>
  </si>
  <si>
    <t>G004323</t>
  </si>
  <si>
    <t>HENNESSY VSOP COGNAC 80 PR. 100 ML</t>
  </si>
  <si>
    <t>G004351</t>
  </si>
  <si>
    <t>COCKTIALS BY JENN APPLETINI 34 PR. 100 ML</t>
  </si>
  <si>
    <t>G004355</t>
  </si>
  <si>
    <t>COCKTAILS BY JENN COSMOPOLITAN 34 PR. 100 ML</t>
  </si>
  <si>
    <t>G004385</t>
  </si>
  <si>
    <t>360 VODKA PET 80 PR. 100 ML-DELETED</t>
  </si>
  <si>
    <t>JAGERMEISTER LIQUEUR- GERMANY 70 PR. 100 ML-DELETED</t>
  </si>
  <si>
    <t>CHRISTIAN BROTHERS BRANDY  80 PR. 100 ML-DELETED</t>
  </si>
  <si>
    <t>G004595</t>
  </si>
  <si>
    <t>360 BING CHERRY VODKA 70 PR. 100 ML-DELETED</t>
  </si>
  <si>
    <t>G004867</t>
  </si>
  <si>
    <t>SEAGRAM'S 7 CROWN BLENDED WHISKEY 80 PR. 100 ML</t>
  </si>
  <si>
    <t>E &amp; J XO BRANDY 40 PR. 100 ML-DELETED</t>
  </si>
  <si>
    <t>BENCHMARK NO. 8  BOURBON 80 PR. 4 YR. 100 ML-DELETED</t>
  </si>
  <si>
    <t>HOCHSTADTER'S SLOW &amp; LOW RYE WSKY (CAN) 84 PR 100 ML-DELETED</t>
  </si>
  <si>
    <t>G005376</t>
  </si>
  <si>
    <t>JIM BEAM BOURBON PET 80 PR. 100 ML-DELETED</t>
  </si>
  <si>
    <t>RUMCHATA GO CHATA PACK 27 PR. 100 ML-DELETED</t>
  </si>
  <si>
    <t>G005633</t>
  </si>
  <si>
    <t>TRIPLE CROWN BLENDED POUCH 80 PR. 100 ML</t>
  </si>
  <si>
    <t>G005634</t>
  </si>
  <si>
    <t>HOOKS BLACK SPICED RUM POUCH 92 PR. 100 ML</t>
  </si>
  <si>
    <t>G005635</t>
  </si>
  <si>
    <t>HOOKS SPICED RUM POUCH 70 PR. 100 ML</t>
  </si>
  <si>
    <t>G005811</t>
  </si>
  <si>
    <t>G005890</t>
  </si>
  <si>
    <t>TOPPER'S RHUM FLAVOR PACK 42 PR. 100 ML-DELETED</t>
  </si>
  <si>
    <t>G006057</t>
  </si>
  <si>
    <t>TWISTED SHOTZ SEX ON THE BEACH RTD 40 PR. 100 ML</t>
  </si>
  <si>
    <t>G006096</t>
  </si>
  <si>
    <t>G006097</t>
  </si>
  <si>
    <t>TWISTED SHOTZ MOSCOW MULE KICK 40 PR. 100 ML</t>
  </si>
  <si>
    <t>G006098</t>
  </si>
  <si>
    <t>G006101</t>
  </si>
  <si>
    <t>G006184</t>
  </si>
  <si>
    <t>FIREBALL CINNAMON WHISKY PET 66 PR. 100 ML</t>
  </si>
  <si>
    <t>G006964</t>
  </si>
  <si>
    <t>SKREWBALL PEANUT BUTTER WHISKEY 30PR 100ML</t>
  </si>
  <si>
    <t>ICE DREAMS COLLECTION PACK (8 FLAVORES) 16 PR. 100 ML</t>
  </si>
  <si>
    <t>ICE DREAMS COSMO POPTAIL 16 PR. 100 ML</t>
  </si>
  <si>
    <t>ICE DREAMS MOJITO POPTAIL 16 PR. 100 ML</t>
  </si>
  <si>
    <t>ICE DREAMS PINA COLADA POPTAIL 16 PR. 100 ML</t>
  </si>
  <si>
    <t>ICE DREAMS RED DAIQUIRI POPTAIL 16 PR. 100 ML - CLOSEOUT</t>
  </si>
  <si>
    <t>G007373</t>
  </si>
  <si>
    <t>RUMCHATA LIMON CREAM LIQUEUR 28 PR. 100 ML</t>
  </si>
  <si>
    <t>FIREBALL PARTY COOLER 66 PR. 100 ML</t>
  </si>
  <si>
    <t>TWISTED SHOTS JOLLI JOLLI RTD 40 PR. 100 ML</t>
  </si>
  <si>
    <t>G007461</t>
  </si>
  <si>
    <t>POST MERIDIEM HEMINGWAY DAIQUIRI RTD 54 PR. 100 ML</t>
  </si>
  <si>
    <t>302</t>
  </si>
  <si>
    <t>POST MERIDIEM SPIRITS CO. LLC</t>
  </si>
  <si>
    <t>G007462</t>
  </si>
  <si>
    <t>POST MERIDIEM 1944 MAI TAI RTD 47 PR. 100 ML</t>
  </si>
  <si>
    <t>G007463</t>
  </si>
  <si>
    <t>POST MERIDIEM OLD FASHION RTD 74 PR. 100 ML</t>
  </si>
  <si>
    <t>CANADIAN MIST CANADIAN WHISKY 80 PR. 100 ML-DELETED</t>
  </si>
  <si>
    <t>G009196</t>
  </si>
  <si>
    <t>TWISTED SHOTZ MOSCOW MULE KICK RTD 40 PR. 100 ML</t>
  </si>
  <si>
    <t>G009254</t>
  </si>
  <si>
    <t>KHORTYTSA VODKA- UKRAINE 80 PR. 100 ML</t>
  </si>
  <si>
    <t>G009865</t>
  </si>
  <si>
    <t>FIREBALL PARTY COOLER (4-12 PK) 66 PR. 100 ML</t>
  </si>
  <si>
    <t>G010198</t>
  </si>
  <si>
    <t>POST MERIDIEM REAL LIME JUICE MARGARITA 55 PR. 100 ML</t>
  </si>
  <si>
    <t>G010199</t>
  </si>
  <si>
    <t>POST MERIDIEM LEMONGRASS VODKA GIMLET 50 PR. 100 ML</t>
  </si>
  <si>
    <t>SPIRIT OF HVEN HEVENUS RYE WHISKEY 90 PR. 100 ML-DELETED</t>
  </si>
  <si>
    <t>G030065</t>
  </si>
  <si>
    <t>SPIRIT OF HVEN AQUAVIT 80PR 100ML</t>
  </si>
  <si>
    <t>G030066</t>
  </si>
  <si>
    <t>SPIRIT OF HVEN LANKSKRONA AQUAVIT 83.60PR 100ML</t>
  </si>
  <si>
    <t>SPIRIT OF HVEN SLOE GIN 83.6PR 100ML</t>
  </si>
  <si>
    <t>G030069</t>
  </si>
  <si>
    <t>SPIRIT OF HVEN GIN COLLECTION 92.66PR 100ML</t>
  </si>
  <si>
    <t>G030070</t>
  </si>
  <si>
    <t>SPIRIT OF HVEN TYCHOS STAR 83.60PR 100ML</t>
  </si>
  <si>
    <t>G030071</t>
  </si>
  <si>
    <t>SPIRIT OF HVEN WHISKEY COLLECTION 88.60PR 100ML</t>
  </si>
  <si>
    <t>G030230</t>
  </si>
  <si>
    <t>ON THE ROCKS DAIQUIRI 40PR 100ML</t>
  </si>
  <si>
    <t>G030232</t>
  </si>
  <si>
    <t>ON THE ROCKS EFFEN COSMOPOLITAN 40PR 100ML</t>
  </si>
  <si>
    <t>G030234</t>
  </si>
  <si>
    <t>ON THE ROCKS KNOB CREEK OLD FASHIONED 70PR 100ML</t>
  </si>
  <si>
    <t>G030235</t>
  </si>
  <si>
    <t>ON THE ROCKS HORNITOS MARGARITA 40PR 100ML</t>
  </si>
  <si>
    <t>SPIRIT OF HVEN MERCURIOUS CORN WHISKEY 91.20PR 100ML</t>
  </si>
  <si>
    <t>G030555</t>
  </si>
  <si>
    <t>SPIRIT OF HVEN ORGANIC NAVY STRENGTH GIN 114.2PR 100ML</t>
  </si>
  <si>
    <t>SPIRIT OF HVEN HVENUS RYE WHISKEY 91.20 100ML</t>
  </si>
  <si>
    <t>G030894</t>
  </si>
  <si>
    <t>BIATCH BLANCO ROSA TEQUILA 80PR 100ML</t>
  </si>
  <si>
    <t>G030895</t>
  </si>
  <si>
    <t>BIATCH REPOSADO TEQUILA 80PR 100ML</t>
  </si>
  <si>
    <t>99 BANANAS LIQUEUR 99PR 100ML</t>
  </si>
  <si>
    <t>99 BLUE RASPBERRY LIQUEUR 99PR 100ML</t>
  </si>
  <si>
    <t>99 PEACHES LIQUEUR 99PR 100ML</t>
  </si>
  <si>
    <t>99 PINEAPPLES LIQUEUR 99PR 100ML</t>
  </si>
  <si>
    <t>99 PINK LEMONADE LIQUEUR 99PR 100ML</t>
  </si>
  <si>
    <t>99 STRAWBERRIES LIQUEUR 99PR 100ML</t>
  </si>
  <si>
    <t>99 WATERMELONS LIQUEUR 99PR 100ML</t>
  </si>
  <si>
    <t>99 WHIPPED CREAM LIQUEUR 99PR 100ML</t>
  </si>
  <si>
    <t>FIREBALL WHISKEY 66PR 100ML</t>
  </si>
  <si>
    <t>JIMMY RED DISCOVERY BOURBON COLLECTION 95PR 100ML</t>
  </si>
  <si>
    <t>TWISTED SHOTZ SUCK IT UP BUTTERCUP 40PR 100ML</t>
  </si>
  <si>
    <t>POST MERIDIEM ESPRESSO MARTINI COCKTAIL 40PR 100ML</t>
  </si>
  <si>
    <t>POST MERIDIEM MARGARITA COCKTAIL 55PR 100ML</t>
  </si>
  <si>
    <t>POST MERIDIEM OLD FASHION COCKTAIL 74PR 100ML</t>
  </si>
  <si>
    <t>POST MERIDIEM COSMOPOLITAN COCKTAIL 56PR 100ML</t>
  </si>
  <si>
    <t>TOUCAN REPOSADO TEQUILA W/MARGARITA MIXER 80PR 100ML</t>
  </si>
  <si>
    <t>406</t>
  </si>
  <si>
    <t>SHAKEN BEVERAGE COMPANY LLC</t>
  </si>
  <si>
    <t>TOUCAN VODKA W/ESPRESSO MARTINI MIX 80PR 100ML</t>
  </si>
  <si>
    <t>TOUCAN VODKA W/LEMON DROP MARTINI MIX 100PR 100ML</t>
  </si>
  <si>
    <t>G070677</t>
  </si>
  <si>
    <t>TWISTED SHOTZ PINEAPPLE UPSIDE DOWN CAKE 40PR 100ML</t>
  </si>
  <si>
    <t>H003004</t>
  </si>
  <si>
    <t>M.O.M. BUCKET OF STRAWBERRY MARGARITA 2 PR. 2 L</t>
  </si>
  <si>
    <t>2 L</t>
  </si>
  <si>
    <t>M.O.M. BIG BUCKET OF MARGARITA 2 PR. 2 L</t>
  </si>
  <si>
    <t>H003718</t>
  </si>
  <si>
    <t>M.O.M.BUCKET OF MOJITO MIX 2 L</t>
  </si>
  <si>
    <t>H003987</t>
  </si>
  <si>
    <t>M.O.M. BUCKET OF MARGARITAS MIX 2 PR. 2 L</t>
  </si>
  <si>
    <t>H005269</t>
  </si>
  <si>
    <t>TOOTERS 3 FLAVOR RAINBOW PK 30 PR. 2 L-DELETED</t>
  </si>
  <si>
    <t>H006102</t>
  </si>
  <si>
    <t>TOOTERS 3 FL. RAINBOW PACK "A" 30 PR. 2 L</t>
  </si>
  <si>
    <t>NEW AMSTERDAM PINK WHITNEY BUCKET 60PR</t>
  </si>
  <si>
    <t>J000733</t>
  </si>
  <si>
    <t>JACK DANIEL'S &amp; COLA 10 PR. 355 ML</t>
  </si>
  <si>
    <t>355 ML</t>
  </si>
  <si>
    <t>J000734</t>
  </si>
  <si>
    <t>JACK DANIELS &amp; DIET COLA 10 PR. 355 ML</t>
  </si>
  <si>
    <t>JOSE CUERVO AUTH. LIME MARGARITA RTD CAN 4-PK 16 PR. 355 ML</t>
  </si>
  <si>
    <t>JOSE CUERVO AUTH STRAWBRY LME MARGARITA RTD CAN 4PK-CLOSEOUT</t>
  </si>
  <si>
    <t>J001995</t>
  </si>
  <si>
    <t>FRUIT NIPPERS ORANGE SLICES WITH TEQUILA 16 PR. 355 ML</t>
  </si>
  <si>
    <t>J001997</t>
  </si>
  <si>
    <t>FRUIT NIPPERS PINEAPPLE SLICES W/ RUM 16 PR. 355 ML</t>
  </si>
  <si>
    <t>J002006</t>
  </si>
  <si>
    <t>PEYCHAUD BITTERS 70 PR. 355 ML</t>
  </si>
  <si>
    <t>J003989</t>
  </si>
  <si>
    <t>GOSLINGS GINGER BEER MIX 1 355ML</t>
  </si>
  <si>
    <t>J004668</t>
  </si>
  <si>
    <t>EL JIMADOR PALOMA RTD 10 PR. 355 ML</t>
  </si>
  <si>
    <t>J004670</t>
  </si>
  <si>
    <t>EL JIMADOR MARGARITA RTD 10 PR. 355 ML</t>
  </si>
  <si>
    <t>JACK DANIELS &amp; GINGER RTD 10 PR. 355 ML</t>
  </si>
  <si>
    <t>JIM BEAM &amp; COLA RTD 10 PR. 355 ML</t>
  </si>
  <si>
    <t>JIM BEAM &amp; GINGER ALE RTD 10 PR. 355 ML</t>
  </si>
  <si>
    <t>SALVADOR'S CLASSIC MARGARITA RTD 4-PK 26 PR. 355 ML</t>
  </si>
  <si>
    <t>JOIA SPIRIT GREYHOUND RTD 4- PK 12PR. 355 ML-DELISTED</t>
  </si>
  <si>
    <t>HIGH NOON BEVERAGE BLACK CHERRY 4- PACK RTD 9 PR. 355 ML</t>
  </si>
  <si>
    <t>HIGH NOON BEVERAGE GRAPEFRUIT 4 -PK RTD 9 PR. 355 ML</t>
  </si>
  <si>
    <t>HIGH NOON BEVERAGE PINEAPPLE 4- PK RTD 9 PR. 355 ML</t>
  </si>
  <si>
    <t>HIGH NOON BEVERAGE WATERMELON 4-PK RTD 9 PR. 355 ML</t>
  </si>
  <si>
    <t>JOIA SPIRIT MARGARITA 4-PK RTD 7 PR. 355 ML-DELISTED</t>
  </si>
  <si>
    <t>JOIA SPIRIT MOSCOW MULE 4-PK RTD 7 PR. 355 ML-DELISTED</t>
  </si>
  <si>
    <t>JOIA SPIRIT COSMOPOLITAN 4-PK RTD 7 PR. 355 ML-DELISTED</t>
  </si>
  <si>
    <t>MONACO COGNAC CRUSH RTD (CAN) 18 PR 355 ML</t>
  </si>
  <si>
    <t>J007268</t>
  </si>
  <si>
    <t>MONACO TEQUILA CRUSH RTD (CAN) 18 PR 355 ML</t>
  </si>
  <si>
    <t>J007269</t>
  </si>
  <si>
    <t>MONACO BLUE CRUSH RTD (CAN) 18 PR 355 ML</t>
  </si>
  <si>
    <t>J007270</t>
  </si>
  <si>
    <t>MONACO CITRUS RUSH RTD (CAN) 18 PR 355 ML</t>
  </si>
  <si>
    <t>MONACO CITRUS RUSH 4-PK RTD 18 PR. 355 ML-DELISTED</t>
  </si>
  <si>
    <t>MONACO TEQUILA LIME CRUSH 4-PK RTD 18 PR. 355 ML</t>
  </si>
  <si>
    <t>MONACO BLUE CRUSH 4-PK RTD 18 PR. 355 ML</t>
  </si>
  <si>
    <t>MONACO TROPICAL CRUSH 4-PK RTD 18 PR. 355 ML-DELISTED</t>
  </si>
  <si>
    <t>HIGH NOON BEVERAGE VARIETY PK 12 PK 9 PR. 355 ML</t>
  </si>
  <si>
    <t>CANTEEN SPIRITS BLACK CHERRY 6 PK RTD 10 PR. 355 ML-DELISTED</t>
  </si>
  <si>
    <t>CANTEEN SPIRITS WATERMELON 6 PK RTD 10 PR. 355 ML-DELISTED</t>
  </si>
  <si>
    <t>UVGO BLUE RASPBERRY 4 PK RTD 10 PR. 355 ML</t>
  </si>
  <si>
    <t>UVGO BLACK CHERRY 4 PK RTD 10 PR. 355 ML</t>
  </si>
  <si>
    <t>UVGO PINK LEMONADE 4 PK RTD 10 PR. 355 ML</t>
  </si>
  <si>
    <t>BACARDI LIME &amp; SODA 4 PK RTD 11 PR. 355 ML-DELISTED</t>
  </si>
  <si>
    <t>BACARDI RUM PUNCH 4 PK RTD 11 PR. 355 ML-DELISTED</t>
  </si>
  <si>
    <t>BACARDI LIMON &amp; LEMONADE 4 PK RTD 11 PR. 355 ML-DELISTED</t>
  </si>
  <si>
    <t>ABSOLUT VODKA SODA LIME &amp; CUCUMBER 4 PK RTD 355 ML-DELISTED</t>
  </si>
  <si>
    <t>ABSOLUT MANGO MULE 4 PK RTD 14 PR. 355 ML</t>
  </si>
  <si>
    <t>ABSOLUT GRAPEFRUIT PALOMA 4 PK RTD 14 PR. 355 ML</t>
  </si>
  <si>
    <t>ABSOLUT VODKA SODA RASPBERRY &amp; LEMONGRASS 4 PK RTD-DELISTED</t>
  </si>
  <si>
    <t>HIGH NOON BEVERAGE PEACH RTD 9 PR. 355 ML</t>
  </si>
  <si>
    <t>ICE DREAMS COSMO POPTAIL 4 PK 16 PR. 355 ML-DELISTED</t>
  </si>
  <si>
    <t>ICE DREAMS MOJITO POPTAIL 4 PK 16 PR. 355 ML-DELISTED</t>
  </si>
  <si>
    <t>ICE DREAMS PINA COLADA POPTAILS 4PK 16PR. 355 ML - CLOSEOUT</t>
  </si>
  <si>
    <t>ICE DREAMS RED DAIQUIRI POPTAIL 4 PK 16 PR. 355 ML-DELISTED</t>
  </si>
  <si>
    <t>GHOST TRAIN OHEMGEE LEMON LIME COCKTAIL RTD 4-PK 14 PR. 355</t>
  </si>
  <si>
    <t>JOSE CUERVO PLAYAMAR LIME SELTZER RTD 4 PK CAN 355-DELISTED</t>
  </si>
  <si>
    <t>JOSE CUERVO PLAYAMAR GRAPEFRUIT SELTZER RTD 4PK CAN-DELISTED</t>
  </si>
  <si>
    <t>BACARDI COCKTAILS RTD VARIETY PACK 70 PR. 355 ML</t>
  </si>
  <si>
    <t>CATHEAD VODKA SPARKLING RTD VARIETY PACK 10 PR. 355 ML</t>
  </si>
  <si>
    <t>SVEDKA VODKA SODA BLACK CHERRY LIME RTD 355 ML - CLOSEOUT</t>
  </si>
  <si>
    <t>CUTWATER VODKA COCKTAILS RTD VARIETY PACK 355ML-DELISTED</t>
  </si>
  <si>
    <t>CUTWATER VODKA MULE MLB BRAVES LE RTD 16 PR. 355 ML</t>
  </si>
  <si>
    <t>CROWN ROYAL WHISKY &amp; COLA (CAN) RTD 14 PR. 355 ML</t>
  </si>
  <si>
    <t>CROWN ROYAL PEACH TEA (CAN) RTD 14 PR. 355 ML-CLOSEOUT</t>
  </si>
  <si>
    <t>CROWN ROYAL WASHINGTON APPLE (CAN) RTD 14 PR. 355 ML</t>
  </si>
  <si>
    <t>J007558</t>
  </si>
  <si>
    <t>KETEL ONE BOTANICAL VODKA PEACH &amp; ORANGE BLOSSON COCKTAIL RT</t>
  </si>
  <si>
    <t>HIGH NOON BEVERAGE TROPICAL RTD VARIETY PACK 9 PR. 355 ML</t>
  </si>
  <si>
    <t>OLE SMOKY BLACKBERRY LEMONADE COCKTAIL RTD 18 PR. 355 ML</t>
  </si>
  <si>
    <t>PICKERS VODKA CRAFTED COCKTAILS RTD MXD 12PR 355M-CLOSEOUT</t>
  </si>
  <si>
    <t>PICKERS VODKA UNPLUGGED COCKTAILS RTD MXD PK 355-CLOSEOUT</t>
  </si>
  <si>
    <t>J007619</t>
  </si>
  <si>
    <t>HIGH NOON ORIG. VARIETY RTD PK (8 PK) 9 PR. 355 ML</t>
  </si>
  <si>
    <t>HIGH NOON MANGO RTD 4 PK 9 PR. 355 ML</t>
  </si>
  <si>
    <t>HIGH NOON SUN SIPS VARIETY PK RTD (8 PK) 9 PR. 355 ML</t>
  </si>
  <si>
    <t>SPIRITFRUIT VODKA SODA VAR PK (CAN) RTD 355 ML - CLOSEOUT</t>
  </si>
  <si>
    <t>314</t>
  </si>
  <si>
    <t>BURKE &amp; MORRIS SPIRITS LLC</t>
  </si>
  <si>
    <t>MALIBU PINA COLADA RTD (CAN) 14 PR. 355 ML</t>
  </si>
  <si>
    <t>MALIBU STRAWBERRY DAQUIRI RTD (CAN) 14 PR. 355 ML</t>
  </si>
  <si>
    <t>MONACO PURPLE CRUSH RTD 4 PK 18 PR. 355 ML</t>
  </si>
  <si>
    <t>GHOST TRAIN OHEMGEE PALOMA RTD (CAN) 4 PK 4 PR. 355 ML</t>
  </si>
  <si>
    <t>ABSOLUT PINEAPPLE MARTINI RTD (CAN) 4 PK 20 PR. 355 ML</t>
  </si>
  <si>
    <t>JAMESON GINGER &amp; LIME RTD (CAN) 6 PK 12 PR. 355 ML</t>
  </si>
  <si>
    <t>MALIBU PINEAPPLE BAY BREEZE RTD (CAN) 4 PK 14 PR. 355 ML</t>
  </si>
  <si>
    <t>MALIBU WATERMELON MOJITP RTD (CAN) 4 PK 14 PR. 355 ML</t>
  </si>
  <si>
    <t>RANCH RIDER SPIRITS VARIETY PK RTD CAN 6 PK 6 PR. 355 ML</t>
  </si>
  <si>
    <t>327</t>
  </si>
  <si>
    <t>RANCH HAND LLC</t>
  </si>
  <si>
    <t>JACK DANIEL'S TENN. HONEY &amp; LEMONADE RTD 4 PK (CAN) 14 PR.</t>
  </si>
  <si>
    <t>JACK DANIEL'S &amp; COLA RTD 4 PK (CAN) 14 PR. 355 ML - DELISTED</t>
  </si>
  <si>
    <t>JACK DANIEL'S TENN. APPLE FIZZ RTD 14 PR. 355 ML -DELISTED</t>
  </si>
  <si>
    <t>BACARDI MOJITO RTD 4PK 5 PR. 355 ML</t>
  </si>
  <si>
    <t>J007766</t>
  </si>
  <si>
    <t>CATHEAD SPARKLING SUN SETTERS RTD 8 PK 10 PR. 355 ML</t>
  </si>
  <si>
    <t>SVEDKA TROPICS VODKA TEA SPRITZ RTD 8 PK 10 PR. 355 ML</t>
  </si>
  <si>
    <t>DEEP EDDY LEMON VODKA SELTZER RTD (CAN) 4 PK 355 - DELISTED</t>
  </si>
  <si>
    <t>CROWN ROYAL LEMONADE RTD CAN/4 PK 14 PR. 355 ML</t>
  </si>
  <si>
    <t>HUNNI SPARKLING SOJU COMBO PK CANS/4 PK 8 PR. 355 ML</t>
  </si>
  <si>
    <t>MONACO VARIETY PACK RTD CAN/6 PK 18 PR. 355 ML</t>
  </si>
  <si>
    <t>HIGH NOON LEMON VODKA RTD CAN/4 PK 9 PR. 355 ML</t>
  </si>
  <si>
    <t>HIGH NOON PASSION FRUIT VODKA SODA RTD CAN/4 PK 9 PR. 355 ML</t>
  </si>
  <si>
    <t>HIGH NOON POOL VARIETY PK RTD (CAN/8 PK 9 PR. 355 ML</t>
  </si>
  <si>
    <t>J007815</t>
  </si>
  <si>
    <t>GOSLINGS GINGER BEER MIXER 1 PR. 222 ML</t>
  </si>
  <si>
    <t>JAMESON LEMOANDE 12PR 355ML</t>
  </si>
  <si>
    <t>J007845</t>
  </si>
  <si>
    <t>THE LONG DRINK VARIETY PACK 17PR 355ML</t>
  </si>
  <si>
    <t>338</t>
  </si>
  <si>
    <t>LONKERO LLC DBA THE LONG DRINK COMPANY</t>
  </si>
  <si>
    <t>ZING ZANG BLOODY MARY RTD COCKTAIL 18PR 355ML</t>
  </si>
  <si>
    <t>ZING ZANG MANGO MARGARITA RTD COCKTAIL 18PR 355ML</t>
  </si>
  <si>
    <t>ZING ZANG ORIGINAL MARGARITA RTD COCKTAIL 18PR 355ML</t>
  </si>
  <si>
    <t>ZING ZANG BOURBON SOUR RTD COCKTAIL 18PR 355ML</t>
  </si>
  <si>
    <t>DIXIE VODKA GEORGIA PEACH RTD 10PR 355ML</t>
  </si>
  <si>
    <t>NUTRL FRUIT VARIETY 8PK 355ML</t>
  </si>
  <si>
    <t>CUTWATER GRAPE VODKA TRANSFUSION 28PR 355ML-DELISTED</t>
  </si>
  <si>
    <t>HIGH NOON TAILGATE VARIETY  9PR 355ML</t>
  </si>
  <si>
    <t>JACK DANIEL'S &amp; COCA COLA ZERO SUGAR 14PR 355ML</t>
  </si>
  <si>
    <t>JACK DANIEL'S COCA-COLA 14PR 355ML</t>
  </si>
  <si>
    <t>ABSOLUT VARIETY PACK 18PR 355ML</t>
  </si>
  <si>
    <t>CUTWATER LONG ISLAND ICE TEA 26.4PR 355ML</t>
  </si>
  <si>
    <t>CUTWATER LIME MARGARITA 25PR 355ML</t>
  </si>
  <si>
    <t>DEEP EDDY VODKA &amp; SODA RTD VARIETY 6 PACK 18PR 355ML</t>
  </si>
  <si>
    <t>FRESCA MIXED VODKA SODA VARIETY PACK 10PR 355ML</t>
  </si>
  <si>
    <t>HIGH NOON SUN SIPS TEQUILA VARIETY 3 PACK 9PR 355ML</t>
  </si>
  <si>
    <t>MALIBU PEACH RUM PUNCH 14PR 355ML</t>
  </si>
  <si>
    <t>MIDNIGHT MOON VARIETY PACK 16PR 355ML</t>
  </si>
  <si>
    <t>TRULY VODKA SODA BLACKBERRY LEMON 4PK 10PR 355ML</t>
  </si>
  <si>
    <t>353</t>
  </si>
  <si>
    <t>Boston Beer Corporation</t>
  </si>
  <si>
    <t>TRULY VODKA SODA TWIST OF FLAVOR VRTY 8PK 10PR 355ML</t>
  </si>
  <si>
    <t>WHITE CLAW VODKA &amp; SODA VARIETY PK #1 9PR 355ML</t>
  </si>
  <si>
    <t>348</t>
  </si>
  <si>
    <t>MARK ANTHONY BRANDS INC.</t>
  </si>
  <si>
    <t>WHITE CLAW VODKA &amp; SODA WILD CHERRY 9PR 355ML</t>
  </si>
  <si>
    <t>SUN CRUISER CLASSIC ICED TEA COCKTAIL 9PR 355ML</t>
  </si>
  <si>
    <t>HIGH NOON BEVERAGE VARIETY 18PK 9PR 355ML</t>
  </si>
  <si>
    <t>KIRKLAND SIGNATURE VODKA SODA VARIETY PACK 10PR 355ML</t>
  </si>
  <si>
    <t>J008971</t>
  </si>
  <si>
    <t>SURFSIDE VARIETY COCKTAIL 9PR 355ML</t>
  </si>
  <si>
    <t>375</t>
  </si>
  <si>
    <t>Sweet Grace Distilling Co, LLC</t>
  </si>
  <si>
    <t>J009330</t>
  </si>
  <si>
    <t>SAUZA AGUA FUERTE LIME 10 PR. 355 ML</t>
  </si>
  <si>
    <t>SAUZA AGUA FUERTE GRAPEFRUIT 10 PR. 355 ML</t>
  </si>
  <si>
    <t>SAUZA AGUA FUERTE MANGO 10 PR. 355 ML</t>
  </si>
  <si>
    <t>HIGH NOON BEVERAGE LIME RTD 9 PR. 355 ML</t>
  </si>
  <si>
    <t>NUTRL PINEAPPLE 4PK 355ML</t>
  </si>
  <si>
    <t>NUTRL WATERMELON 4PK 355ML</t>
  </si>
  <si>
    <t>J030270</t>
  </si>
  <si>
    <t>RANCH RIDER THE CHILTON 11.98PR 355ML</t>
  </si>
  <si>
    <t>GIN &amp; JUICE BY DRE AND SNOOP APRICOT COCKTAIL 11.80PR 355ML</t>
  </si>
  <si>
    <t>GIN &amp; JUICE BY DRE AND SNOOP CITRUS COCKTAIL 11.80PR 355ML</t>
  </si>
  <si>
    <t>GIN &amp; JUICE BY DRE AND SNOOP MELON COCKTAILS 11.80PR 355ML</t>
  </si>
  <si>
    <t>J030724</t>
  </si>
  <si>
    <t>GIN &amp; JUICE BY DRE AND SNOOP VARIETY PACK COCKTAIL 11.80PR</t>
  </si>
  <si>
    <t>GIN &amp; JUICE BY DRE AND SNOOP PASSIONFRUIT COCKTAIL 11.80PR</t>
  </si>
  <si>
    <t>J030727</t>
  </si>
  <si>
    <t>CUTWATER MAI TAI COCKTAIL 25PR 355ML</t>
  </si>
  <si>
    <t>CUTWATER VODKA MULE COCKTAIL 28PR 355ML</t>
  </si>
  <si>
    <t>CUTWATER MANGO MARGARITA COCKTAIL 25PR 355ML</t>
  </si>
  <si>
    <t>WELCH'S CRAFT VODKA TRANSFUSION COCKTAIL 11.8PR 355ML</t>
  </si>
  <si>
    <t>382</t>
  </si>
  <si>
    <t>COOP ALE WORKS LLC</t>
  </si>
  <si>
    <t>WELCH'S CRAFT VODKA CRANBERRY COCKTAIL 11.8PR 355ML</t>
  </si>
  <si>
    <t>WELCH'S COLLECTION COCKTAIL VARIETY PACK 11.8PR 355ML</t>
  </si>
  <si>
    <t>FISH HOOK WATERMELON LIME COCKTAIL 14PR 355ML</t>
  </si>
  <si>
    <t>FISH HOOK SATSUMA PEACH COCKTAIL 14PR 355ML</t>
  </si>
  <si>
    <t>FISH HOOK HONEYDEW CUCUMBER COCKTAIL 14PR 355ML</t>
  </si>
  <si>
    <t>WELCH'S CRAFT WATERMELON MULE COCKTAIL 11.8PR 355ML</t>
  </si>
  <si>
    <t>WELCH'S CRAFT PASSION FRUIT MOJITO COCKTAIL 11.8PR 355ML</t>
  </si>
  <si>
    <t>WELCH'S CRAFT STRAWBERRY MARGARITA COCKTAIL 11.8PR 355ML</t>
  </si>
  <si>
    <t>WELCH'S CRAFT TROPICAL MARGARITA COCKTAIL 11.8PR 355ML</t>
  </si>
  <si>
    <t>WELCH'S CRAFT VODKA SPIRTZ CITRUS SPLASH COCKTAIL 11.8PR 355</t>
  </si>
  <si>
    <t>WELCH'S CRAFT VODKA SPRITZ WHITE GRAPE COCKTAIL 11.8PR 355ML</t>
  </si>
  <si>
    <t>J031022</t>
  </si>
  <si>
    <t>CUTWATER VODKA TRANSFUSION 14PR 355ML</t>
  </si>
  <si>
    <t>196 LEMON COCKTAILS 22PR 355ML</t>
  </si>
  <si>
    <t>ON THE ROCKS CARBONATED WATERMELON MARGARITA  355ML</t>
  </si>
  <si>
    <t>ON THE ROCKS CARBONATED PEACH COSMOPOLITAN 355ML</t>
  </si>
  <si>
    <t>J031194</t>
  </si>
  <si>
    <t>ON THE ROCKS CARBONATED PINA COLADA  COCKTAIL 355ML</t>
  </si>
  <si>
    <t>ON THE ROCKS TROPICAL VARIETY PACK 40PR 355ML</t>
  </si>
  <si>
    <t>FISH HOOK HURRICANE LITE COCKTAIL 14PR 355ML</t>
  </si>
  <si>
    <t>J031273</t>
  </si>
  <si>
    <t>196 STRAWBERRY COCKTAIL 22PR 355ML</t>
  </si>
  <si>
    <t>J031274</t>
  </si>
  <si>
    <t>196 PEACH COCKTAIL 22PR 355ML</t>
  </si>
  <si>
    <t>J031275</t>
  </si>
  <si>
    <t>196 GRAPEFRUIT COCKTAIL 22PR 355ML</t>
  </si>
  <si>
    <t>J031277</t>
  </si>
  <si>
    <t>BOURBONOLA PROHIBITION STYLE COLA 24PR 355ML</t>
  </si>
  <si>
    <t>PORCH HARD SELTZER VARIETY PACK 10PR 355ML</t>
  </si>
  <si>
    <t>J031327</t>
  </si>
  <si>
    <t>GIN &amp; JUICE BY DRE AND SNOOP MANGO COCKTAIL 11.8PR 355ML</t>
  </si>
  <si>
    <t>J070035</t>
  </si>
  <si>
    <t>TANQUERAY RANGPUR LIME GIN &amp; SODA RTD CAN 11.80PR 355ML</t>
  </si>
  <si>
    <t>MALIBU RTD VARIETY PACK 3PK 14PR 355ML</t>
  </si>
  <si>
    <t>MONACO MARGARITA VARIETY 6PK 18PR 355ML</t>
  </si>
  <si>
    <t>NUTRL ORANGE 4PK 9PR 355ML</t>
  </si>
  <si>
    <t>WHITE CLAW VODKA &amp; SODA PEACH COCKTAIL 9PR 355ML</t>
  </si>
  <si>
    <t>DOGFISH HEAD BAR CART COCKTAIL 14PR 355ML</t>
  </si>
  <si>
    <t>TRULY VODKA SODA MANGO COCKTAIL 10PR 355ML</t>
  </si>
  <si>
    <t>SPEEDBALL SEA SALT CARAMEL  COCKTAIL 15PR 355ML</t>
  </si>
  <si>
    <t>355</t>
  </si>
  <si>
    <t>OG Beverage Creations</t>
  </si>
  <si>
    <t>ABSOLUT OCEAN SPRAY CRANBERRY COCKTAIL 18PR 355ML</t>
  </si>
  <si>
    <t>ABSOLUT OCEAN SPRAY VARIETY 8 PACK 18PR 355ML</t>
  </si>
  <si>
    <t>JAMESON ORANGE CITRUS COCKTAIL 10PR 355ML</t>
  </si>
  <si>
    <t>THE COPPER CAN COCKTAIL VARIETY PK 20PR 355ML</t>
  </si>
  <si>
    <t>DEEP EDDY TEA VARIETY PACK 9PR 355ML</t>
  </si>
  <si>
    <t>BEACH WHISKEY STRAWBERRY LEMONADE COCKTAILS 10PR 355ML</t>
  </si>
  <si>
    <t>BEACH WHISKEY WATERMELON PEACH COCKTAILS 10PR 355ML</t>
  </si>
  <si>
    <t>HIGH NOON BEVERAGE EL PRES VARIETY PACK 9PR 355ML</t>
  </si>
  <si>
    <t>J070171</t>
  </si>
  <si>
    <t>REDMONT SPIKED ICED TEA &amp; STRAWBERRY LEMOANDE COCKTAIL 355ML</t>
  </si>
  <si>
    <t>HAPPY GOODNESS COCKTAIL 10PR 355ML</t>
  </si>
  <si>
    <t>JACK DANIEL'S  &amp; GINGER COCKTAIL 28PR 355ML</t>
  </si>
  <si>
    <t>SURFSIDE LEMONADE &amp; VODKA 9PR 355ML</t>
  </si>
  <si>
    <t>J070192</t>
  </si>
  <si>
    <t>SURFSIDE ICED TEA &amp; VODKA 9PR 355ML</t>
  </si>
  <si>
    <t>SURFSIDE TEA VARIETY PACK 9PR 355ML</t>
  </si>
  <si>
    <t>WHITE CLAW VODKA &amp; SODA VARIETY PK #2 9PR 355ML</t>
  </si>
  <si>
    <t>HIGH NOON FIESTA TEQUILA VARIETY PACK 9PR 355ML</t>
  </si>
  <si>
    <t>NUTRL LEMONADE COCKTAIL VARIETY PACK 18PR 355ML</t>
  </si>
  <si>
    <t>SUNNY D TANGY ORANGE VODKA SELTZER 9PR 355ML</t>
  </si>
  <si>
    <t>370</t>
  </si>
  <si>
    <t>American Beverage Corporation</t>
  </si>
  <si>
    <t>SUNNY D CLASSIC VARIETY VODKA SELTZER 9PR 355ML</t>
  </si>
  <si>
    <t>JOHN DALY ICED TEA COCKTAIL VARIETY PACK 9PR 355ML</t>
  </si>
  <si>
    <t>CROWN ROYAL LEMONADE VARIETY PACK 28PR 355ML</t>
  </si>
  <si>
    <t>SMIRNOFF SMASH VODKA SODA VARIETY PACK 18PR 355ML</t>
  </si>
  <si>
    <t>WHITE CLAW TEQUILA SMASH VARIETY PACK 9PR 355ML</t>
  </si>
  <si>
    <t>HIGH NOON BEVERAGE SNOWBIRD VARIETY PACK 9PR 355ML</t>
  </si>
  <si>
    <t>SPRINTER VODKA SODA VARIETY PACK 9PR 355ML</t>
  </si>
  <si>
    <t>REDMONT SPIKED STRAWBERRY LEMONADE COCKTAIL 10PR 355ML</t>
  </si>
  <si>
    <t>REDMONT SPIKED ICED TEA COCKTAIL 10PR 355ML</t>
  </si>
  <si>
    <t>SUN CRUISER VARIETY PACK 9PR 355ML</t>
  </si>
  <si>
    <t>SUN CRUISER LEMONADE VODKA 9PR 355ML</t>
  </si>
  <si>
    <t>HIGH NOON BEVERAGE ICED TEA VARIETY PACK 9PR 355ML</t>
  </si>
  <si>
    <t>NOVO FOGO PASSION FRUIT ORGANIC COCKTAIL 18PR 355ML</t>
  </si>
  <si>
    <t>386</t>
  </si>
  <si>
    <t>Bom Dia Imports LLC dba Novo Fogo</t>
  </si>
  <si>
    <t>NUTRL CRANBERRY COCKTAIL 20PR 355ML</t>
  </si>
  <si>
    <t>SUPERBIRD TEQUILA PALOMA COCKTAIL  11.80PR 355ML</t>
  </si>
  <si>
    <t>ZEROES ORANGE COCKTAIL 355ML</t>
  </si>
  <si>
    <t>374</t>
  </si>
  <si>
    <t>Zeroes Beverage, LLC</t>
  </si>
  <si>
    <t>ZEROES GRAPE COCKTAIL 355ML</t>
  </si>
  <si>
    <t>NOVO FOGO MANGO ORGANIC COCKTAIL 18PR 355ML</t>
  </si>
  <si>
    <t>CUTWATER ESPRESSO MARTINI COCKTAIL 26PR 355ML</t>
  </si>
  <si>
    <t>CUTWATER PEPPERMINT WHITE RUSSIAN COCKTAIL 26PR 355ML</t>
  </si>
  <si>
    <t>SURFSIDE LOOSE LEMONADE AND VODKA COCKTAIL 9PR 355ML</t>
  </si>
  <si>
    <t>SURFSIDE LOOSE ICED TEA AND VODKA COCKTAIL 9PR 355ML</t>
  </si>
  <si>
    <t>JACK DANIEL'S COCO COLA CHERRY 14PR 355ML</t>
  </si>
  <si>
    <t>GIN &amp; JUICE BY DRE ANS SNOOP VARIETY PACK COCKTAIL 355ML</t>
  </si>
  <si>
    <t>ON THE ROCKS CARBONATED SPARKLING LIME MARGARITA 44PR 355ML</t>
  </si>
  <si>
    <t>ON THE ROCKS CARBONATED CUCUMBER LEMONGRASS MULE 44PR 355ML</t>
  </si>
  <si>
    <t>JACK DANIEL'S &amp; COCA COLA VARIETY PK 14PR 355ML</t>
  </si>
  <si>
    <t>HIGH NOON BEVERAGE TEQUILA LIME COCKTAIL 9PR 355ML</t>
  </si>
  <si>
    <t>HIGH NOON BEVERAGE ICED TEA PEACH COCKTAIL 9PR 355ML</t>
  </si>
  <si>
    <t>SURFSIDE LEMONADE VARIETY PACK 9PR 355ML</t>
  </si>
  <si>
    <t>SURFSIDE STRAWBERRY LEMONADE AND VODKA COCKTAIL 9PR 355ML</t>
  </si>
  <si>
    <t>SURFSIDE LOOSE ICED TEA ,LEMONADE, AND VODKA COCKTAIL</t>
  </si>
  <si>
    <t>SUNNY D SUMMER PACK VODKA SELTZER  9PR 355ML</t>
  </si>
  <si>
    <t>SUN CRUISER LEMONADE VODKA 9PR  355ML</t>
  </si>
  <si>
    <t>CUTWATER LEMON DROP MARTINI COCKTAIL 26PR 355ML</t>
  </si>
  <si>
    <t>NUTRL LIME COCKTAIL 9PR 355ML</t>
  </si>
  <si>
    <t>MINUTE MAID SPIKED VODKA LEMONADE VARIETY PACK 10PR 355ML</t>
  </si>
  <si>
    <t>HIGH NOON BEVERAGE BEACH VARIETY PACK 9PR 355ML</t>
  </si>
  <si>
    <t>HIGH NOON BEVERAGE DAY VARIETY PACK 9PR 355ML</t>
  </si>
  <si>
    <t xml:space="preserve"> HAMMER SLAMMER MIXED PACK CASE 10PR 355ML</t>
  </si>
  <si>
    <t>MOM WATER MOM SQUAD VARIETY PACK 9PR 355ML</t>
  </si>
  <si>
    <t>385</t>
  </si>
  <si>
    <t>MOM WATER LLC</t>
  </si>
  <si>
    <t>MOM WATER VACATION MODE VARIETY PACK 9PR 355ML</t>
  </si>
  <si>
    <t>LUCKY ONE LEMONADE ORIGINAL COCKTAIL 9PR 355ML</t>
  </si>
  <si>
    <t>LUCKY ONE LEMONADE BLUEBERRY COCKTAIL 9PR 355ML</t>
  </si>
  <si>
    <t>LUCKY ONE LEMONADE PEACH COCKTAIL 9PR 355ML</t>
  </si>
  <si>
    <t>LUCKY ONE LEMONADE RASPBERRY COCKTAIL 9PR 355ML</t>
  </si>
  <si>
    <t>LUCKY ONE LEMONADE VARIETY PACK 9PR 355ML</t>
  </si>
  <si>
    <t>196 COCKTAIL VARIETY PACK  11PR 355ML</t>
  </si>
  <si>
    <t>HIGH NOON BEVERAGE GRAPEFRUIT TEQUILA 9PR 355ML</t>
  </si>
  <si>
    <t>HIGH NOON BEVERAGE ICED TEA VODKA ORIGINAL 9PR 355ML</t>
  </si>
  <si>
    <t>HIGH NOON BEVERAGE ICED TEA LAKE VODKA VARIETY PACK 9PR 355M</t>
  </si>
  <si>
    <t>HIGH NOON BEVERAGE WATERMELON VODKA LOOSE PACK 9PR 355ML</t>
  </si>
  <si>
    <t>HIGH NOON BEVERAGE PINEAPLLE VODKA LOOSE PACK 9PR 355ML</t>
  </si>
  <si>
    <t>HIGH NOON BEVERAGE PEACH VODKA LOOSE PACK 9PR 355ML</t>
  </si>
  <si>
    <t>HIGH NOON BEVERAGE LIME TEQUILA LOOSE PACK 9PR 355ML</t>
  </si>
  <si>
    <t>ABSOLUT OCEAN SPRAY CRANBERRY PINEAPPLE COCKTAIL 10PR 355ML</t>
  </si>
  <si>
    <t>ARIZONA HARD TEA VARIETY PACK 10PR 355ML</t>
  </si>
  <si>
    <t>396</t>
  </si>
  <si>
    <t>HORNELL BREWING CO. INC</t>
  </si>
  <si>
    <t>196 COMBO FLAVORS PACK 11PR 355ML</t>
  </si>
  <si>
    <t>ABSOLUT OCEAN SPRAY VARIETY 12 PACK 10PR 355ML</t>
  </si>
  <si>
    <t>MOM WATER STRAWBERRY KIWI COCKTAIL 9PR 355ML</t>
  </si>
  <si>
    <t>MOM WATER PINEAPPLE ORANGE COCKTAIL 9PR 355ML</t>
  </si>
  <si>
    <t>JACK DANIEL'S COCA COLA VANILLA COCKTAIL 14PR 355ML</t>
  </si>
  <si>
    <t>SUNNY D  GAMEDAY VODKA SELTZER 9PR 355ML</t>
  </si>
  <si>
    <t>SUN CRUISER PINK LEMONADE COCKTAIL 9PR 355ML</t>
  </si>
  <si>
    <t>GOOD BOY LEMONADE VODKA COCKTAIL 9PR 355ML</t>
  </si>
  <si>
    <t>KICKSTAND COCKTAILS 10PR 355ML</t>
  </si>
  <si>
    <t>ABSOLUT OCEAN SPRAY VODKA REFRESHERS 18PR 355ML</t>
  </si>
  <si>
    <t>MALIBU VODKA COCKTAIL WITH DOLE 10PR 355ML</t>
  </si>
  <si>
    <t>JOSE CUERVO SPARKLING COCKTAILS VARIETY PACK 11.8PR 355ML</t>
  </si>
  <si>
    <t>J070645</t>
  </si>
  <si>
    <t>CUTWATER STRAWBERRY MARGARITA COCKTAIL 20PR 355ML</t>
  </si>
  <si>
    <t>CUTWATER PINEAPPLE MARGARITA 26PR 355ML</t>
  </si>
  <si>
    <t>J070667</t>
  </si>
  <si>
    <t>SURFSIDE HALF &amp; HALF VARIETY PACK 9PR 355ML</t>
  </si>
  <si>
    <t>J070668</t>
  </si>
  <si>
    <t>SURFSIDE LEMONADE VARIETY  9PR 355ML</t>
  </si>
  <si>
    <t>J070670</t>
  </si>
  <si>
    <t>LUCKY ONE SWEET TEA VARIETY PACK 9PR 355ML</t>
  </si>
  <si>
    <t>J070674</t>
  </si>
  <si>
    <t>JOSE CUERVO AUTHENTIC SPARKLING PALOMA COCKTAIL 355ML</t>
  </si>
  <si>
    <t>J070686</t>
  </si>
  <si>
    <t>196 COMBO CRUSH VARIETY PACK 22PR 355ML</t>
  </si>
  <si>
    <t>J070693</t>
  </si>
  <si>
    <t>SURFSIDE BLUEBERRY LEMONADE AND VODKA 9PR 355ML</t>
  </si>
  <si>
    <t>J070695</t>
  </si>
  <si>
    <t>HIGH NOON BEVERAGE TRANSFUSION COCKTAIL 9PR 355ML</t>
  </si>
  <si>
    <t>J999009</t>
  </si>
  <si>
    <t>GHOST TRAIN OHEMGEE PALOMA RTD 12 PR. 355 ML</t>
  </si>
  <si>
    <t>HEAVEN HILL AMERICAN WHISKEY SET 80 PR. 500 ML</t>
  </si>
  <si>
    <t>500 ML</t>
  </si>
  <si>
    <t>K010467</t>
  </si>
  <si>
    <t>NUTRL PINEAPPLE VODKA SELTZER COCKTAIL LOOSE 9PR 500ML</t>
  </si>
  <si>
    <t>STORK HOUSE ROSE RYE 80PR 500ML</t>
  </si>
  <si>
    <t>FORTIFIED DESSERT WINE DOMESTIC</t>
  </si>
  <si>
    <t>K031288</t>
  </si>
  <si>
    <t>SUN CRUISER PINK LEMONADE COCKTAIL 9PR 570ML</t>
  </si>
  <si>
    <t>K031289</t>
  </si>
  <si>
    <t>SUN CRUISER CLASSIC ICED TEA COCKTAIL 9PR 570ML</t>
  </si>
  <si>
    <t>CHAMBORD ROYALE LIQUEUR 33PR 700ML</t>
  </si>
  <si>
    <t>700 ML</t>
  </si>
  <si>
    <t>OLD FORESTER BIRTHDAY BOURBON 92PR 700ML</t>
  </si>
  <si>
    <t>L001275</t>
  </si>
  <si>
    <t>LACEY BIB BOURBON 109PR 700ML</t>
  </si>
  <si>
    <t>L004470</t>
  </si>
  <si>
    <t>THE MACALLAN M DECANTER 90PR 700ML</t>
  </si>
  <si>
    <t>L004941</t>
  </si>
  <si>
    <t>CHARTREUSE GREEN LIQUEUR 110PR 700ML</t>
  </si>
  <si>
    <t>L004943</t>
  </si>
  <si>
    <t>CHARTREUSE YELLOW LIQUEUR 80PR 700ML</t>
  </si>
  <si>
    <t>HIGH NOON BEVERAGE PINEAPPLE COCKTAIL 9PR 700ML</t>
  </si>
  <si>
    <t>HIGH NOON BEVERAGE PEACH COCKTAIL 9 PR 700ML</t>
  </si>
  <si>
    <t>JACK DANIEL'S 1938 TENNESSEE WHISKEY B.I.B. 100 PR. 700 ML</t>
  </si>
  <si>
    <t>JACK DANIEL'S 1938 TRIPLE MASH  TENN. WHISKEY B.I.B. 700 ML</t>
  </si>
  <si>
    <t>BRISTOW GIN 94PR 700ML</t>
  </si>
  <si>
    <t>L008308</t>
  </si>
  <si>
    <t>LAGOON BAY ICELANDIC ORANGE APERITIF 34.20PR 700ML</t>
  </si>
  <si>
    <t>MAKER'S MARK PRIVATE SELECT THE LOST RECIPE SERIES 700ML</t>
  </si>
  <si>
    <t>L009262</t>
  </si>
  <si>
    <t>GLENDRONACH 18YR SINGLE MALT SCOTCH 92PR 700ML</t>
  </si>
  <si>
    <t>GLENDRONACH CASK STRENGTH BATCH 11 119.6PR 700ML</t>
  </si>
  <si>
    <t>WOODFORD RESERVE BATCH PROOF KSBW 124.7PR 700ML</t>
  </si>
  <si>
    <t>L009878</t>
  </si>
  <si>
    <t>HIGH NOON BEVERAGE LIME COCKTAIL 9PR 700ML</t>
  </si>
  <si>
    <t>L010333</t>
  </si>
  <si>
    <t>GLENDRONACH SINGLE MALT SCOTCH 15YR 92PR 700ML</t>
  </si>
  <si>
    <t>L010347</t>
  </si>
  <si>
    <t>RON IZALCO PVT RSV RUM 122 PR. 10 YR. 750 ML</t>
  </si>
  <si>
    <t>DRUMSHANBO SGL MALT  IRISH WHISKEY 92 PR. 700 ML</t>
  </si>
  <si>
    <t>LEIPER'S FORK BOURBON 100PR 700ML</t>
  </si>
  <si>
    <t>JACK DANIEL'S TWICE BARRELED 700ML</t>
  </si>
  <si>
    <t>L010573</t>
  </si>
  <si>
    <t>WOODFORD RESERVE MASTER COLL. HISTORIC 90.4PR 700ML</t>
  </si>
  <si>
    <t>LEIPER'S FORK TENNESSEE WHISKEY 100PR 700ML</t>
  </si>
  <si>
    <t>LOBOS 1707 EXTRA ANEJO 80PR 700ML</t>
  </si>
  <si>
    <t>JACK DANIEL'S 12Y BATCH 1 TENN WHISKEY 107PR 700ML</t>
  </si>
  <si>
    <t>JACK DANIEL'S 10YR OLD BATCH 2 97PR 700ML</t>
  </si>
  <si>
    <t>L010607</t>
  </si>
  <si>
    <t>KLEOS MASTIHA SPIRIT 60PR 700ML</t>
  </si>
  <si>
    <t>L010618</t>
  </si>
  <si>
    <t>JACK DANIEL'S TWICE BARRELED HERITAGE RYE 100PR 700ML</t>
  </si>
  <si>
    <t>ROSSVILLE UNION BIB RYE WHISKEY 100PR 700ML</t>
  </si>
  <si>
    <t>AO SUNTORY WORLD WHISKEY 86PR 700ML</t>
  </si>
  <si>
    <t>ROSSVILLE UNION 7YR BARREL PROOF RYE WHISKEY 117PR 700ML</t>
  </si>
  <si>
    <t>HEAVEN'S DOOR 2023 BOOTLEG SERIES VOL. V STRAIGHT BOURBON</t>
  </si>
  <si>
    <t>WOODFORD RESERVE SONOMA TRIPLE FINISH 90.4PR 700ML</t>
  </si>
  <si>
    <t>GLENGLASSAUGH SANDEND HIGHLAND SINGLE MALT SCOTCH 101PR 700M</t>
  </si>
  <si>
    <t>L010715</t>
  </si>
  <si>
    <t>REMY MARTIN LXIII 80PR 700ML</t>
  </si>
  <si>
    <t>L010739</t>
  </si>
  <si>
    <t>BENRIACH THE THIRTY SPEYSIDE SINGLE MALT SCOTCH 92PR 700ML</t>
  </si>
  <si>
    <t>BENRIACH THE TWENTY FIVE SPEYSIDE SINGLE MALT 92PR 700ML</t>
  </si>
  <si>
    <t>L010741</t>
  </si>
  <si>
    <t>BENRIACH THE TWENTY ONE SPEYSIDE SINGLE MALT 92PR 700ML</t>
  </si>
  <si>
    <t>HEAVEN HILL GRAIN TO GLASS KENTUCKY STRAIGHT RYE WHISKEY</t>
  </si>
  <si>
    <t>HEAVEN HILL GRAIN TO GLASS KENTUCKY STRAIGHT BOURBON</t>
  </si>
  <si>
    <t>HEAVEN HILL GRAIN TO GLASS KENTUCKY STRAIGHT WHEATED BOURBON</t>
  </si>
  <si>
    <t>THE QUIET MAN SINGLE MALT BARMAN'S CODE MARSALA FINISH 700ML</t>
  </si>
  <si>
    <t>JACK DANIEL'S SINGLE BARREL PROOF COY HILL 120PR 700ML</t>
  </si>
  <si>
    <t>BRUGAL COLECCION VISIONARIA RUM 90PR 700ML</t>
  </si>
  <si>
    <t>THE MACALLAN TIME SPACE MASTERY 87.2PR 700ML</t>
  </si>
  <si>
    <t>WOODFORD RESERVE MASTER COLLECTION MADERIA  CASK 90.4PR 700M</t>
  </si>
  <si>
    <t>GOLD SPOT IRISH WHISKEY 92PR 700ML</t>
  </si>
  <si>
    <t>MIDLETON BARRY CROCKETT LEGACY IRISH WHISKEY 92PR 700ML</t>
  </si>
  <si>
    <t>SIETE LEGUAS ANEJO TEQUILA 80PR 700ML</t>
  </si>
  <si>
    <t>WOODFORD RESERVE DOUBLE DOUBLE OAK WHISKEY 700ML</t>
  </si>
  <si>
    <t>JACK DANIEL'S 14YR TENNESSEE BARREL BOURBON 125PR 700ML</t>
  </si>
  <si>
    <t>HEAVEN HILL GRAIN TO GLASS BOURBON 2ND EDITION 105PR 700ML</t>
  </si>
  <si>
    <t>L010909</t>
  </si>
  <si>
    <t>WOODFORD RESERVE DOUBLE OAK PERSONAL BARREL 97PR 700ML</t>
  </si>
  <si>
    <t>HEAVEN HILL GRAIN TO GLASS RYE 2ND EDITION 700ML</t>
  </si>
  <si>
    <t>HEAVEN HILL GRAIN TO GLASS WHEATED BOURBON 2ND EDITION 700ML</t>
  </si>
  <si>
    <t>WOODFORD RESERVE MASTER'S CL SWEET OAK BOURBON 110.4PR 700ML</t>
  </si>
  <si>
    <t>HARDIN'S CREEK WAREHOUSE R #1 BOURBON 110PR 700ML</t>
  </si>
  <si>
    <t>HARDIN'S CREEK WAREHOUSE W #2 BOURBON 110PR 700ML</t>
  </si>
  <si>
    <t>HARDIN'S CREEK WAREHOUSE G #3 BOURBON 110PR 700ML</t>
  </si>
  <si>
    <t>LEIPER'S FORK DISTILLERY SINGLE BARREL BOURBON 700ML</t>
  </si>
  <si>
    <t>THE MACALLAN SCOTCH ART IS THE FLOWER 100.8PR 700ML</t>
  </si>
  <si>
    <t>JACK DANIEL'S RYE TANYARD HILL WHISKEY 80PR 700ML</t>
  </si>
  <si>
    <t>WOODFORD RESERVE RYE BARREL STRENGTH WHISKEY 125.1PR 700ML</t>
  </si>
  <si>
    <t>HEAVEN HILL G TO G SPECIALTY BARREL SERIES  KY ST BOURBON</t>
  </si>
  <si>
    <t>HEAVEN HILL G TO G SPECIALTY BARREL SERIES WHEATED BOURBON</t>
  </si>
  <si>
    <t>HEAVEN HILL G TO G SPECIALTY BARREL SERIES ST RYE WHISKEY</t>
  </si>
  <si>
    <t>PRESIDENTIAL DRAM SINGLE BARREL BOURBON 112PR 700ML</t>
  </si>
  <si>
    <t>L011008</t>
  </si>
  <si>
    <t>KING OF KENTUCKY SMALL BATCH BOURBON 105PR 700ML</t>
  </si>
  <si>
    <t>L011030</t>
  </si>
  <si>
    <t>THE MACALLAN DIAMONDS ARE FOREVER SCOTCH 91PR 700ML</t>
  </si>
  <si>
    <t>L011031</t>
  </si>
  <si>
    <t>YELLOWSTONE SMALL BATCH RECOLLECTION BOURBON 110PR 700ML</t>
  </si>
  <si>
    <t>L030029</t>
  </si>
  <si>
    <t>RON IZALCO 10 YR PRIVATE RSV CAYO COCO 61.40 700ML-DELETED</t>
  </si>
  <si>
    <t>L030030</t>
  </si>
  <si>
    <t>RON IZALCO 10 YR PRIVATE RSV  61.40 700ML-DELETED</t>
  </si>
  <si>
    <t>PRINCE PASTIS 90PR 700ML</t>
  </si>
  <si>
    <t>L030084</t>
  </si>
  <si>
    <t>FAIR GINGER LIQUEUR 70PR 700ML</t>
  </si>
  <si>
    <t>L030085</t>
  </si>
  <si>
    <t>FAIR GIN 84PR 700ML</t>
  </si>
  <si>
    <t>CURRACH SGL MALT IRISH WSKY ATLANTIC KOMBU 92PR 700ML</t>
  </si>
  <si>
    <t>L030096</t>
  </si>
  <si>
    <t>ARCHIPELAGO BARREL RESERVE GIN 80PR 700ML</t>
  </si>
  <si>
    <t>ARCHIPELAGO BOTANICAL GIN 80PR 700ML</t>
  </si>
  <si>
    <t>L030100</t>
  </si>
  <si>
    <t>FASSBIND EAU DE VIE KIRSCH 86PR 700ML</t>
  </si>
  <si>
    <t>JUMPING GOAT COLDBREWED COFF LIQ BLACK BATCH 66PR 700ML</t>
  </si>
  <si>
    <t>RON IZALCO RUM 18YR 131.40PR 700ML</t>
  </si>
  <si>
    <t>L030238</t>
  </si>
  <si>
    <t>PAIRIDAEZA CREME DE BANANE LIQUEUR 50PR 700ML</t>
  </si>
  <si>
    <t>L030239</t>
  </si>
  <si>
    <t>PAIRDAEZA MENTHE BLANCHE LIQUEUR 36PR 700ML</t>
  </si>
  <si>
    <t>L030240</t>
  </si>
  <si>
    <t>PAIRIDAEZA CREME DE CACAO LIQUEUR 50PR 700ML</t>
  </si>
  <si>
    <t>PAIRIDAEZA CREME DE VIOLETTE ET MIEL LIQUEUR 36PR 700ML</t>
  </si>
  <si>
    <t>VULCANICA VODKA 80PR 700ML</t>
  </si>
  <si>
    <t>STORK HOUSE STRAIGHT RYE WHISKEY 90PR 700ML</t>
  </si>
  <si>
    <t>WISE OWL IRISH WHISKEY 86PR 700ML</t>
  </si>
  <si>
    <t>SHORTCROSS IRISH POITIN 92PR 700ML</t>
  </si>
  <si>
    <t>ENRICO TORO TORELLA 72 76PR 700ML</t>
  </si>
  <si>
    <t>LIND AND LIME GIN DIST LONDON DRY GIN 88PR 700ML</t>
  </si>
  <si>
    <t>RHUM CLEMENT CANNE BLEUE 80PR 700ML</t>
  </si>
  <si>
    <t>RHUM CLEMENT MAHINA COCO 60PR 700ML</t>
  </si>
  <si>
    <t>RHUM CLEMENT SELECT BARREL 80PR 700ML</t>
  </si>
  <si>
    <t>RHUM JM TERROIR VOLCANIQUE 86PR 700ML</t>
  </si>
  <si>
    <t>RHUM JM SHRUBB 70PR 700ML</t>
  </si>
  <si>
    <t>L030337</t>
  </si>
  <si>
    <t>COMBIER FRAMBOISE LIQUEUR 80PR 700ML</t>
  </si>
  <si>
    <t>L030338</t>
  </si>
  <si>
    <t>COMBIER PASTEQUE LIQUEUR 80PR 700ML</t>
  </si>
  <si>
    <t>L030340</t>
  </si>
  <si>
    <t>COMBIER SUREAU LIQUEUR 80PR 700ML</t>
  </si>
  <si>
    <t>L030341</t>
  </si>
  <si>
    <t>COMBIER DE MURE LIQUEUR 80PR 700ML</t>
  </si>
  <si>
    <t>RHUM JM ESB/GOLD 80PR 700ML</t>
  </si>
  <si>
    <t>RHUM CLEMENT VSOP 80PR 700ML</t>
  </si>
  <si>
    <t>RHUM CLEMENT CREOLE SHRUBB LIQUEUR 80PR 700ML</t>
  </si>
  <si>
    <t>L030346</t>
  </si>
  <si>
    <t>RHUM CLEMENT XO 80PR 700ML</t>
  </si>
  <si>
    <t>AMARO DEL CAPO RED HOT LIQUEUR 70PR 700ML</t>
  </si>
  <si>
    <t>DEGROFF AMARO LIQUEUR 70PR 700ML</t>
  </si>
  <si>
    <t>DEGROFF BITTER APERITIVO LIQUEUR 50PR 700ML</t>
  </si>
  <si>
    <t>LIQUORE STREGA LIQUEUR 80PR 700ML</t>
  </si>
  <si>
    <t>METAXA OUZO LIQUEUR 80PR 700ML</t>
  </si>
  <si>
    <t>L030443</t>
  </si>
  <si>
    <t>IZARRA JAUNE LIQUEUR 80PR 700ML</t>
  </si>
  <si>
    <t>L030444</t>
  </si>
  <si>
    <t>IZARRA VERTE LIQUEUR 80PR 700ML</t>
  </si>
  <si>
    <t>KRONAN SWEDISH PUNSCH LIQUEUR 700ML</t>
  </si>
  <si>
    <t>L030457</t>
  </si>
  <si>
    <t>TWO WORLDS LA VICTOIRE FOUR GRAIN AMERICAN BATCH NO.2 115PR</t>
  </si>
  <si>
    <t>TWO WORLDS LA VICTOIRE BOURBON BATCH NO. 1 109.4PR 700ML</t>
  </si>
  <si>
    <t>RHUM JM BLANC 700ML</t>
  </si>
  <si>
    <t>RHUM JM VSOP 700ML</t>
  </si>
  <si>
    <t>L030528</t>
  </si>
  <si>
    <t>TUMBLIN DICE BOURBON 100PR 700ML</t>
  </si>
  <si>
    <t>DEADWOOD BOURBON 80PR 700ML</t>
  </si>
  <si>
    <t>L030556</t>
  </si>
  <si>
    <t>PAIRIDAEZA CREME DE CASSIS LIQUEUR 30PR 700ML</t>
  </si>
  <si>
    <t>L030557</t>
  </si>
  <si>
    <t>IRISH WHISKEY BONDING CO. CHANCER 86PR 700ML</t>
  </si>
  <si>
    <t>L030558</t>
  </si>
  <si>
    <t>IRISH WHISKEY BONDING CO. GRAFTER 86PR 700ML</t>
  </si>
  <si>
    <t>SUZE APERTIF LIQUEUR 40PR 700ML</t>
  </si>
  <si>
    <t>L030567</t>
  </si>
  <si>
    <t>DISTILLERY OF THE ELIXIR D'ANVERS 74PR 700ML</t>
  </si>
  <si>
    <t>BELLE DE BRILLET LIQUEUR 60PR 700ML</t>
  </si>
  <si>
    <t>COMBIER DE PAMPLEMOUSSE LIQUEUR 64PR 700ML</t>
  </si>
  <si>
    <t>L030621</t>
  </si>
  <si>
    <t>COMBIER CASSIS LIQUEUR 80PR 700ML</t>
  </si>
  <si>
    <t>L030622</t>
  </si>
  <si>
    <t>COMBIER CHERRY LIQUEUR 34PR 700ML</t>
  </si>
  <si>
    <t>L030626</t>
  </si>
  <si>
    <t>TWO WORLDS ALLIANCE SINGLE BARREL AMERICAN WHIS NO. 1 120PR</t>
  </si>
  <si>
    <t>CLEAR CREEK PEAR BRANDY 80PR 700ML</t>
  </si>
  <si>
    <t>VERGNANO CIOCO LIQUEUR 33PR 700ML</t>
  </si>
  <si>
    <t>BOTTEGA BACUR GIN 80PR 700ML</t>
  </si>
  <si>
    <t>L030781</t>
  </si>
  <si>
    <t>RHUM JM ATELIER EPICES CREOLES 92PR 700ML</t>
  </si>
  <si>
    <t>RHUM CLEMENT BANA CANNE 50PR 700ML</t>
  </si>
  <si>
    <t>L030784</t>
  </si>
  <si>
    <t>MARIGOT BAY COCNUT CREAM RUM LIQUEUR 25PR 700ML</t>
  </si>
  <si>
    <t>L030810</t>
  </si>
  <si>
    <t>NAGA MALACCA INDONESIAN SPICED RUM 80PR 700ML</t>
  </si>
  <si>
    <t>NAGA ASIAN RUM SIAM EDITION 10YR 80PR 700ML</t>
  </si>
  <si>
    <t>VERVEINE DU VELAY VERTE LIQUEUR 80PR 700MLS</t>
  </si>
  <si>
    <t>CITADELLE GIN ROUGE GIN 700ML</t>
  </si>
  <si>
    <t>L030920</t>
  </si>
  <si>
    <t>BOTTEGA LIMONCINO CORDIAL 86PR 700ML</t>
  </si>
  <si>
    <t>MEUNIER GENEPY ALTITUDE LIQUEUR 84PR 700ML</t>
  </si>
  <si>
    <t>CHINACO ANEJO TEQUILA 80PR 700ML</t>
  </si>
  <si>
    <t>CHINACO BLANCO TEQUILA 80PR 700ML</t>
  </si>
  <si>
    <t>PAIRIDAEZA PAMPLEMOUSSE PINK GRAPEFRUIT LIQUEUR 30PR 700ML</t>
  </si>
  <si>
    <t>L030957</t>
  </si>
  <si>
    <t>LAGOON BAY ORANGE APERITIF 34PR 700ML</t>
  </si>
  <si>
    <t>MONYMUSK RUM 2007 17YR 110.20PR 700ML</t>
  </si>
  <si>
    <t>L031060</t>
  </si>
  <si>
    <t>COMBIER ROSE LIQUEUR 100PR 700ML</t>
  </si>
  <si>
    <t>DISTILLERY VERINO MASTIHA LIQUEUR 60PR 700ML</t>
  </si>
  <si>
    <t>L031252</t>
  </si>
  <si>
    <t>BROKEN ANTLER BLACKBERRY WHISKEY 80PR 700ML</t>
  </si>
  <si>
    <t>L031253</t>
  </si>
  <si>
    <t>BROKEN ANTLER HOT HONEY WHISKEY 70PR 700ML</t>
  </si>
  <si>
    <t>L031254</t>
  </si>
  <si>
    <t>BROKEN ANTLER COLD BREW COFFEE WHISKEY 70PR 700ML</t>
  </si>
  <si>
    <t>L031293</t>
  </si>
  <si>
    <t>MOLETTO POMODORO TOMATO GIN 86PR 700ML</t>
  </si>
  <si>
    <t>L031306</t>
  </si>
  <si>
    <t>KIUCHI HINOMARU OWL JAPANESE WHISKEY 95PR 700ML</t>
  </si>
  <si>
    <t>PATRON EL CIELO TEQUILA 80PR 700ML</t>
  </si>
  <si>
    <t>JACK DANIEL'S BONDED RYE TENNESSEE WHISKEY 100PR 700ML</t>
  </si>
  <si>
    <t>HENNESSY WHITE COGNAC 25TH ANNIVERSARY 80PR 700ML</t>
  </si>
  <si>
    <t>SIETE LEGUAS BLANCO TEQUILA 80PR 700ML</t>
  </si>
  <si>
    <t>WOODFORD RESERVE BACCARAT EDITION BOURBON 90.4PR 700ML</t>
  </si>
  <si>
    <t>L070377</t>
  </si>
  <si>
    <t>GIN MARE MEDITERRANEAN GIN 85.4PR 700ML</t>
  </si>
  <si>
    <t>OLD FITZGERALD BIB BOURBON 7YR 100PR 700ML</t>
  </si>
  <si>
    <t>L070700</t>
  </si>
  <si>
    <t>SIETE LEGUAS REPOSADO TEQUILA 80PR 700ML</t>
  </si>
  <si>
    <t>L111111</t>
  </si>
  <si>
    <t>ABC 80PR 700ML</t>
  </si>
  <si>
    <t>M030472</t>
  </si>
  <si>
    <t>HOOCHIE HOOCH BLUEBERRY MOONSHINE 110PR 900ML</t>
  </si>
  <si>
    <t>900 ML</t>
  </si>
  <si>
    <t>M030473</t>
  </si>
  <si>
    <t>HOOCHIE HOOCH BLACKBERRY MOONSHINE 110PR 900ML</t>
  </si>
  <si>
    <t>M030474</t>
  </si>
  <si>
    <t>HOOCHIE HOOCH CINNAMON JALAPENO MOONSHINE 110PR 900ML</t>
  </si>
  <si>
    <t>M030475</t>
  </si>
  <si>
    <t>HOOCHIE HOOCH PLAIN MOONSHINE 110PR 900ML</t>
  </si>
  <si>
    <t>M030476</t>
  </si>
  <si>
    <t>HOOCHIE HOOCH BLUEBERRY PINEAPPLE MOONSHINE 110PR 900ML</t>
  </si>
  <si>
    <t>M030477</t>
  </si>
  <si>
    <t>HOOCHIE HOOCH CARAMEL APPLE MOONSHINE 110PR 900ML</t>
  </si>
  <si>
    <t>M030478</t>
  </si>
  <si>
    <t>HOOCHIE HOOCH HONEY LEMON MOONSHINE 110PR 900ML</t>
  </si>
  <si>
    <t>M030479</t>
  </si>
  <si>
    <t>HOOCHIE HOOCH PEACH MOONSHINE 110PR 900ML</t>
  </si>
  <si>
    <t>M030480</t>
  </si>
  <si>
    <t>HOOCHIE HOOCH CHOCOLATE CHERRY COFFEE MOONSHINE 40PR 900ML</t>
  </si>
  <si>
    <t>M030481</t>
  </si>
  <si>
    <t>HOOCHIE HOOCH BUTTER PECAN MOONSHINE 110PR 900ML</t>
  </si>
  <si>
    <t>M030482</t>
  </si>
  <si>
    <t>HOOCHIE HOOCH COCONUT SIPPING CREAM MOONSHINE 40PR 900ML</t>
  </si>
  <si>
    <t>M030483</t>
  </si>
  <si>
    <t>HOOCHIE HOOCH BUTTER PECAN SIPPING CREAM MOONSHINE 40PR 900M</t>
  </si>
  <si>
    <t>M030484</t>
  </si>
  <si>
    <t>M030485</t>
  </si>
  <si>
    <t>HOOCHIE HOOCH S'MORES SIPPIN CREAM MOONSHINE 40PR 900ML</t>
  </si>
  <si>
    <t>M030486</t>
  </si>
  <si>
    <t>M030538</t>
  </si>
  <si>
    <t>HOOCHIE HOOCH MIXED CASE FLAVOR CASE 900ML</t>
  </si>
  <si>
    <t>M030627</t>
  </si>
  <si>
    <t>HOOCHIE HOOCH KUMQUAT HONEY MOONSHINE 110PR 900ML</t>
  </si>
  <si>
    <t>M030628</t>
  </si>
  <si>
    <t>HOOCHIE HOOCH JALAPENO CHEESE MOONSHINE 110PR 900ML</t>
  </si>
  <si>
    <t>M030629</t>
  </si>
  <si>
    <t>HOOCHIE HOOCH RASPBERRY LEMONADE MOONSHINE 110PR 900ML</t>
  </si>
  <si>
    <t>M030630</t>
  </si>
  <si>
    <t>HOOCHIE HOOCH DILL PICKLE MOONSHINE 110PR 900ML</t>
  </si>
  <si>
    <t>M030631</t>
  </si>
  <si>
    <t>M030632</t>
  </si>
  <si>
    <t>M030633</t>
  </si>
  <si>
    <t>HOOCHIE HOOCH STRAWBERRY MOONSHINE 110PR 900ML</t>
  </si>
  <si>
    <t>M030634</t>
  </si>
  <si>
    <t>HOOCHIE HOOCH BLOODY MARY SHINE 110PR 900ML</t>
  </si>
  <si>
    <t>HOOCHIE HOOCH WATERMELON JALAPENO MOONSHINE 900ML</t>
  </si>
  <si>
    <t>M030984</t>
  </si>
  <si>
    <t>HOOCHIE HOOCH APPLE PIE MOONSHINE 110PR 900ML</t>
  </si>
  <si>
    <t>M030985</t>
  </si>
  <si>
    <t>HOOCHIE HOOCH BANANA MOONPIE MOONSHINE 110PR 900ML</t>
  </si>
  <si>
    <t>M030986</t>
  </si>
  <si>
    <t>HOOCHIE HOOCH BANANA SIPPING CREAM 40PR 900ML</t>
  </si>
  <si>
    <t>M030987</t>
  </si>
  <si>
    <t>HOOCHIE HOOCH BANANA MOONSHINE 110PR 900ML</t>
  </si>
  <si>
    <t>M030988</t>
  </si>
  <si>
    <t>HOOCHIE HOOCH COCONUT MOONSHINE 110PR 900ML</t>
  </si>
  <si>
    <t>M030989</t>
  </si>
  <si>
    <t>HOOCHIE HOOCH COTTON CANDY MOONSHINE 110PR 900ML</t>
  </si>
  <si>
    <t>M030990</t>
  </si>
  <si>
    <t>M030991</t>
  </si>
  <si>
    <t>HOOCHIE HOOCH CARAMEL LATTE MOONSHINE 110PR 900ML</t>
  </si>
  <si>
    <t>M030992</t>
  </si>
  <si>
    <t>HOOCHIE HOOCH MAPLE BACON MOONSHINE 110PR 900ML</t>
  </si>
  <si>
    <t>M030993</t>
  </si>
  <si>
    <t>HOOCHIE HOOCH PINEAPPLE ORANGE MOONSHINE 110PR 900ML</t>
  </si>
  <si>
    <t>M030994</t>
  </si>
  <si>
    <t>HOOCHIE HOOCH NOMADIC NECTAR MOONSHINE 40PR 900ML</t>
  </si>
  <si>
    <t>M030995</t>
  </si>
  <si>
    <t>HOOCHIE HOOCH SWEET OUTLAW MOONSHINE 110PR 900ML</t>
  </si>
  <si>
    <t>M031032</t>
  </si>
  <si>
    <t>HOOCHIE HOOCH ROOSTER JUICE MOONSHINE 110PR 900ML</t>
  </si>
  <si>
    <t>M031063</t>
  </si>
  <si>
    <t>HOOCHIE HOOCH MUD BUNNY MOONSHINE 110PR 900ML</t>
  </si>
  <si>
    <t>M031131</t>
  </si>
  <si>
    <t>HOOCHIE HOOCH JIMMIES SOUTHERN SPIRITS 90PR 900ML</t>
  </si>
  <si>
    <t>M031132</t>
  </si>
  <si>
    <t>HOOCHIE HOOCH DIRTY HONEY MOONSHINE 110PR 900ML</t>
  </si>
  <si>
    <t>M031133</t>
  </si>
  <si>
    <t>HOOCHIE HOOCH MITTEN KITTEN MOONSHINE 110PR 900ML</t>
  </si>
  <si>
    <t>M999034</t>
  </si>
  <si>
    <t>HOOCHIE HOOCH PURE SHINE MOONSHINE 110PR 900ML</t>
  </si>
  <si>
    <t>M999035</t>
  </si>
  <si>
    <t>M999036</t>
  </si>
  <si>
    <t>HOOCHIE HOOCH COOKIE DOUGH MOONSHINE 110PR 900ML</t>
  </si>
  <si>
    <t>M999037</t>
  </si>
  <si>
    <t>HOOCHIE HOOCH PINA COLADA MOONSHINE 110PR 900ML</t>
  </si>
  <si>
    <t>M999038</t>
  </si>
  <si>
    <t>M999039</t>
  </si>
  <si>
    <t>M999040</t>
  </si>
  <si>
    <t>HOOCHIE HOOCH PEANUT BUTTER MOONSHINE 110PR 900ML</t>
  </si>
  <si>
    <t>M999041</t>
  </si>
  <si>
    <t>M999042</t>
  </si>
  <si>
    <t>M999044</t>
  </si>
  <si>
    <t>HOOCHIE HOOCH MARASCHINO CHERRY MOONSHINE 110PR 900ML</t>
  </si>
  <si>
    <t>M999045</t>
  </si>
  <si>
    <t>HOOCHIE HOOCH HOOCHIE PUNCH 110PR 900ML</t>
  </si>
  <si>
    <t>M999046</t>
  </si>
  <si>
    <t>HOOCHIE HOOCH PEPPERMINT MOONSHINE 110PR 900ML</t>
  </si>
  <si>
    <t>M999047</t>
  </si>
  <si>
    <t>M999048</t>
  </si>
  <si>
    <t>HOOCHIE HOOCH CHOCOLATE ALMOND CANDY MOONSHINE 110PR 900ML</t>
  </si>
  <si>
    <t>M999049</t>
  </si>
  <si>
    <t>HOOCHIE HOOCH WATERMELON MOONSHINE 110PR 900ML</t>
  </si>
  <si>
    <t>M999050</t>
  </si>
  <si>
    <t>HOOCHIE HOOCH BLUEBERRY SIPPING CREAM MOONSHINE 80PR 900ML</t>
  </si>
  <si>
    <t>M999051</t>
  </si>
  <si>
    <t>HOOCHIE HOOCH CHOCOLATE ALMOND CANDY SIPING CREAM 80PR 900ML</t>
  </si>
  <si>
    <t>M999052</t>
  </si>
  <si>
    <t>HOOCHIE HOOCH ORANGE SIPPING CREAM MOONSHINE 80PR 900ML</t>
  </si>
  <si>
    <t>M999053</t>
  </si>
  <si>
    <t>HOOCHIE HOOCH PEACH SIPPING CREAM MOONSHINE 80PR 900ML</t>
  </si>
  <si>
    <t>M999054</t>
  </si>
  <si>
    <t>HOOCHIE HOOCH BANANA SIPPING CREAM MOONSHINE 80PR 900ML</t>
  </si>
  <si>
    <t>M999055</t>
  </si>
  <si>
    <t>M999057</t>
  </si>
  <si>
    <t>HOOCHIE HOOCH BUTTER PECAN 110PR 900ML</t>
  </si>
  <si>
    <t>M999058</t>
  </si>
  <si>
    <t>HOOCHIE HOOCH PUMPKIN SPICE MOONSHINE 110PR 900ML</t>
  </si>
  <si>
    <t>M999059</t>
  </si>
  <si>
    <t>M999060</t>
  </si>
  <si>
    <t>HOOCHIE HOOCH ROOTBEER MOONSHINE 110PR 900ML</t>
  </si>
  <si>
    <t>M999061</t>
  </si>
  <si>
    <t>M999062</t>
  </si>
  <si>
    <t>HOOCHIE HOOCH PUMPKIN PIE SIPPING CREAM MOONSHINE 40PR 900ML</t>
  </si>
  <si>
    <t>M999063</t>
  </si>
  <si>
    <t>M999064</t>
  </si>
  <si>
    <t>M999065</t>
  </si>
  <si>
    <t>M999066</t>
  </si>
  <si>
    <t>HOOCHIE HOOCH COCONUT MOONSHINE 40PR 900ML</t>
  </si>
  <si>
    <t>M999067</t>
  </si>
  <si>
    <t>HOOCHIE HOOCH SMORES SIPPING CREAM MOONSHINE 40PR 900ML</t>
  </si>
  <si>
    <t>M999068</t>
  </si>
  <si>
    <t>HOOCHIE HOOCH SMORES MOONSHINE 40PR 900ML</t>
  </si>
  <si>
    <t>M999070</t>
  </si>
  <si>
    <t>HOOCHIE HOOCH CARAMEL EGGNOG SIPPING CREAM MOONSHINE 40PR 90</t>
  </si>
  <si>
    <t>M999071</t>
  </si>
  <si>
    <t>M999072</t>
  </si>
  <si>
    <t>HOOCHIE HOOCH WHITE CHOCOLATE PEPPERMINT COFFEE 110PR 900ML</t>
  </si>
  <si>
    <t>M999073</t>
  </si>
  <si>
    <t>HOOCHIE HOOCH CHOCOLATE CHERRY COFFEE MOONSHINE 110PR 900ML</t>
  </si>
  <si>
    <t>M999074</t>
  </si>
  <si>
    <t>M999075</t>
  </si>
  <si>
    <t>M999077</t>
  </si>
  <si>
    <t>ETHOS CRAFT VODKA 92PR 750ML</t>
  </si>
  <si>
    <t>378</t>
  </si>
  <si>
    <t>Ethos Craft Brewing LLC</t>
  </si>
  <si>
    <t>M999078</t>
  </si>
  <si>
    <t>ETHOS CRAFT GIN 92PR 750ML</t>
  </si>
  <si>
    <t>M999079</t>
  </si>
  <si>
    <t>ETHOS CRAFT BOURBON 92PR 750ML</t>
  </si>
  <si>
    <t>M999080</t>
  </si>
  <si>
    <t>M999081</t>
  </si>
  <si>
    <t>ETHOS REPOSADO AGAVE SPIRIT 92PR 750ML</t>
  </si>
  <si>
    <t>M999089</t>
  </si>
  <si>
    <t>ETHOS BLANCO AGAVE SPIRIT 80PR 750ML</t>
  </si>
  <si>
    <t>M999100</t>
  </si>
  <si>
    <t>HOOCHIE HOOCH CHOCOLATE CHERRY MOONSHINE 40PR 900ML</t>
  </si>
  <si>
    <t>M999101</t>
  </si>
  <si>
    <t>HOOCHIE HOOCH APPLE MOONSHINE 110PR 900ML</t>
  </si>
  <si>
    <t>M999102</t>
  </si>
  <si>
    <t>HOOCHIE HOOCH MANGO JALAPENO MOONSHINE 110PR 900ML</t>
  </si>
  <si>
    <t>M999103</t>
  </si>
  <si>
    <t>HOOCHIE HOOCH PEANUT BUTTER AND JELLY MOONSHINE 110PR 900ML</t>
  </si>
  <si>
    <t>M999104</t>
  </si>
  <si>
    <t>M999105</t>
  </si>
  <si>
    <t>N011032</t>
  </si>
  <si>
    <t>SURFSIDE TEA VODKA COCKTAIL 9PR 570ML</t>
  </si>
  <si>
    <t>570 ML</t>
  </si>
  <si>
    <t>N031288</t>
  </si>
  <si>
    <t>N031289</t>
  </si>
  <si>
    <t>SUN CRUISER CLASSIC ICED TEA 9PR 570ML</t>
  </si>
  <si>
    <t>N031319</t>
  </si>
  <si>
    <t>SURFSIDE HALF TEA &amp; HALF LEMONADE VODKA COCKTAIL 9PR 570ML</t>
  </si>
  <si>
    <t>N031320</t>
  </si>
  <si>
    <t>SURFSIDE STRAWBERRY LEMONADE VODKA COCKTAIL 9PR 570ML</t>
  </si>
  <si>
    <t>R005070</t>
  </si>
  <si>
    <t>CRIBARI SHERRY 5 L</t>
  </si>
  <si>
    <t>5 L</t>
  </si>
  <si>
    <t>FORTIFIED DESSERT WINE IMPORTED</t>
  </si>
  <si>
    <t>T002999</t>
  </si>
  <si>
    <t>CONFISCATED WINE 4 L</t>
  </si>
  <si>
    <t>4 L</t>
  </si>
  <si>
    <t>RICHARD'S WILD IRISH ROSE 34 PR. 3 L</t>
  </si>
  <si>
    <t>3 L</t>
  </si>
  <si>
    <t>U002999</t>
  </si>
  <si>
    <t>CONFISCATED WINE 3 L</t>
  </si>
  <si>
    <t>JACK DANIEL'S BLACK LABEL 80PR 3LITER</t>
  </si>
  <si>
    <t>W002844</t>
  </si>
  <si>
    <t>FAIRBANKS RED PORT38 PR. 1.5 L</t>
  </si>
  <si>
    <t>1.5 L</t>
  </si>
  <si>
    <t>W002853</t>
  </si>
  <si>
    <t>RICHARD'S WILD IRISH ROSE 34 PR. 1.5 L</t>
  </si>
  <si>
    <t>MISC/OTHER DOMESTIC WINE</t>
  </si>
  <si>
    <t>W002985</t>
  </si>
  <si>
    <t>TAYLOR N. Y. STATE PORT 36 PR. 1.5 L</t>
  </si>
  <si>
    <t>W002986</t>
  </si>
  <si>
    <t>TAYLOR N. Y. STATE TAWNY PORT 36 PR. 1.5 L</t>
  </si>
  <si>
    <t>W002988</t>
  </si>
  <si>
    <t>TAYLOR N. Y. STATE DRY SHERRY 36 PR. 1.5 L</t>
  </si>
  <si>
    <t>W002998</t>
  </si>
  <si>
    <t>TAYLOR N. Y. STATE CREAM SHERRY 36 PR. 1.5 L</t>
  </si>
  <si>
    <t>W002999</t>
  </si>
  <si>
    <t>CONFISCATED WINE 1.5 L</t>
  </si>
  <si>
    <t>W005050</t>
  </si>
  <si>
    <t>SHEFFIELD CREAM SHERRY 34 PR. 1.5 L</t>
  </si>
  <si>
    <t>W005080</t>
  </si>
  <si>
    <t>TAYLOR N. Y. ST GOLDEN SHERRY 36 PR. 1.5 L</t>
  </si>
  <si>
    <t>W005093</t>
  </si>
  <si>
    <t>COLOMBO MARSALA DRY -ITALY 36 PR. 1.5 L</t>
  </si>
  <si>
    <t>W005094</t>
  </si>
  <si>
    <t>PELLEGRINO MARSALA SWEET -ITALY 36 PR. 1.5 L</t>
  </si>
  <si>
    <t>W005098</t>
  </si>
  <si>
    <t>SHEFFIELD TAWNY PORT 38 PR. 1.5 L</t>
  </si>
  <si>
    <t>PEYCHAUD BITTERS 70 PR. 155 ML</t>
  </si>
  <si>
    <t>155 ML</t>
  </si>
  <si>
    <t>REGANS BITTERS 90 PR. 155 ML</t>
  </si>
  <si>
    <t>PEYCHAUD BARREL AGED BITTERS 70 PR. 155 ML</t>
  </si>
  <si>
    <t>R12 Trend</t>
  </si>
  <si>
    <t>Projection</t>
  </si>
  <si>
    <t>Item number</t>
  </si>
  <si>
    <t>Product name</t>
  </si>
  <si>
    <t>Available physical</t>
  </si>
  <si>
    <t>Site</t>
  </si>
  <si>
    <t>Warehouse</t>
  </si>
  <si>
    <t>Location</t>
  </si>
  <si>
    <t>Inventory status</t>
  </si>
  <si>
    <t>Physical inventory</t>
  </si>
  <si>
    <t>Physical reserved</t>
  </si>
  <si>
    <t>Broker number</t>
  </si>
  <si>
    <t>Calendar</t>
  </si>
  <si>
    <t>Ordered</t>
  </si>
  <si>
    <t>BDC</t>
  </si>
  <si>
    <t>Main Whse</t>
  </si>
  <si>
    <t>Oddball2</t>
  </si>
  <si>
    <t>Available</t>
  </si>
  <si>
    <t>MainWhse</t>
  </si>
  <si>
    <t>Oddball1</t>
  </si>
  <si>
    <t>Caseflow</t>
  </si>
  <si>
    <t>Cluster</t>
  </si>
  <si>
    <t>BottleRoom</t>
  </si>
  <si>
    <t>Oddball3</t>
  </si>
  <si>
    <t>OnHold</t>
  </si>
  <si>
    <t>On Hold</t>
  </si>
  <si>
    <t>Hyper</t>
  </si>
  <si>
    <t>Annex</t>
  </si>
  <si>
    <t>VAP</t>
  </si>
  <si>
    <t>HighValue</t>
  </si>
  <si>
    <t>Current WH Available Inv</t>
  </si>
  <si>
    <t>Projected WHO</t>
  </si>
  <si>
    <t>Over 3 week Stock</t>
  </si>
  <si>
    <t>Classification</t>
  </si>
  <si>
    <t>Share</t>
  </si>
  <si>
    <t>A</t>
  </si>
  <si>
    <t>B</t>
  </si>
  <si>
    <t>D</t>
  </si>
  <si>
    <t>C</t>
  </si>
  <si>
    <t>Cases over 15 weeks</t>
  </si>
  <si>
    <t>Broker</t>
  </si>
  <si>
    <t>BG BROKER</t>
  </si>
  <si>
    <t>UNITED</t>
  </si>
  <si>
    <t>SGWS- AMERICAN LIBERTY DIVISION</t>
  </si>
  <si>
    <t>RNDC</t>
  </si>
  <si>
    <t>GULF DISTRIBUTING</t>
  </si>
  <si>
    <t>JOHNSON BROTHERS</t>
  </si>
  <si>
    <t>LUKE LEA BEVERAGES</t>
  </si>
  <si>
    <t>INTERNATIONAL</t>
  </si>
  <si>
    <t>OTHER</t>
  </si>
  <si>
    <t>MADVINES</t>
  </si>
  <si>
    <t>TOM STEELE</t>
  </si>
  <si>
    <t>PRESTIGE LIQUORS LLC</t>
  </si>
  <si>
    <t>ALABEV</t>
  </si>
  <si>
    <t>PAUL LAVENDER</t>
  </si>
  <si>
    <t>3 Weeks of Inv W/ LY</t>
  </si>
  <si>
    <t>3 Week Current Whouse Inv</t>
  </si>
  <si>
    <t>3 Week New Whouse Inv</t>
  </si>
  <si>
    <t>Month Year</t>
  </si>
  <si>
    <t>July 2025</t>
  </si>
  <si>
    <t>August 2025</t>
  </si>
  <si>
    <t>Item Code</t>
  </si>
  <si>
    <t>Quantity Combined</t>
  </si>
  <si>
    <t>Total</t>
  </si>
  <si>
    <t>RECV</t>
  </si>
  <si>
    <t>Svedka 10pk - Fruit Flavor</t>
  </si>
  <si>
    <t>Tres Agaves Anejo</t>
  </si>
  <si>
    <t>Shottys Green Tea Whiskey Shots 8ct 15% ABV</t>
  </si>
  <si>
    <t>Shottys Lemon Drop Vodka Shots 8ct 15% ABV</t>
  </si>
  <si>
    <t>Paul Masson Blackberry</t>
  </si>
  <si>
    <t>Johnnie Walker Black Cask</t>
  </si>
  <si>
    <t>Mr. Black Coffee Liquer</t>
  </si>
  <si>
    <t>Texacraft Spiciy Pickle Vodka</t>
  </si>
  <si>
    <t>Surfside Lemonade 12-pack</t>
  </si>
  <si>
    <t>Surfside Half &amp; Half 8pk</t>
  </si>
  <si>
    <t>New Amsterdam Vodka Vanilla</t>
  </si>
  <si>
    <t>New Amsterdam Vodka Vanilla 50ml</t>
  </si>
  <si>
    <t>Don Fulano Reposado</t>
  </si>
  <si>
    <t>El Mayor Anejo Tequila</t>
  </si>
  <si>
    <t>Penelope RTP Apple-Cinnamon</t>
  </si>
  <si>
    <t>Lucky One Iced Tea + Vodka Variety 8 Pack</t>
  </si>
  <si>
    <t>New Riff Single Barrel Bourbon</t>
  </si>
  <si>
    <t xml:space="preserve">Casa Dragones Blanco </t>
  </si>
  <si>
    <t>Patron 100proof</t>
  </si>
  <si>
    <t>Licor 43 Caramel Cookie</t>
  </si>
  <si>
    <t>Still Austin Whiskey Rye Whiskey Cask Strength</t>
  </si>
  <si>
    <t>Still Austin Whiskey Rye Whiskey The Artist</t>
  </si>
  <si>
    <t>Evan Williams Blackberry Whiskey</t>
  </si>
  <si>
    <t>Evan Williams Blackberry Whiskey 50ml</t>
  </si>
  <si>
    <t>Frey Ranch Straight Bourbon</t>
  </si>
  <si>
    <t xml:space="preserve">Jose Cuervo Sparkling Plaoma </t>
  </si>
  <si>
    <t>Twisted Shotz Pineapple Upside Down Cake</t>
  </si>
  <si>
    <t>Luxardo Del Santo</t>
  </si>
  <si>
    <t>Empress 1908 Orignial Gin</t>
  </si>
  <si>
    <t>Stella Rosa Honey Peach Brandy</t>
  </si>
  <si>
    <t>DUCK CLUB BOURBON 92 PROOF</t>
  </si>
  <si>
    <t>196 Combo Crush Variety Pack</t>
  </si>
  <si>
    <t>On The Rocks Whiskey Sour</t>
  </si>
  <si>
    <t>Old Grand Dad Bonded</t>
  </si>
  <si>
    <t>3 Week Projection</t>
  </si>
  <si>
    <t>name</t>
  </si>
  <si>
    <t>DDS Needs</t>
  </si>
  <si>
    <t>in 3 week</t>
  </si>
  <si>
    <t>NEW CODE</t>
  </si>
  <si>
    <t>INITIAL RETAIL SHIPMENT CS</t>
  </si>
  <si>
    <t>Forbidden Small Batch Bourbon</t>
  </si>
  <si>
    <t>PAUL SUTTON HERITAGE BOURBON 9YR 105PR 750ML</t>
  </si>
  <si>
    <t>EVAN WILLIAMS BLACKBERRY WHISKEY 65PR 750ML</t>
  </si>
  <si>
    <t>JACK DANIEL'S &amp; COCA COLA ZERO  SUGAR COCKTAIL  355ML</t>
  </si>
  <si>
    <t>JACK DANIEL'S COCA-COLA COCKTAIL  355ML</t>
  </si>
  <si>
    <t>JACK DANIEL'S COCA COLA VANILLA COCKTAIL 355ML</t>
  </si>
  <si>
    <t>SUNTORY</t>
  </si>
  <si>
    <t>HORNITOS PLATA VAP 80 PR. 750 ML</t>
  </si>
  <si>
    <t>A011039</t>
  </si>
  <si>
    <t>DON JULIO 1942 TEQUIL FIFA WORLD CUP 2026 EDITION 80PR 750ML</t>
  </si>
  <si>
    <t>A070705</t>
  </si>
  <si>
    <t>CROWN ROYAL DELUXE W/ REAL TREE CAMO BAG 80PR 750ML</t>
  </si>
  <si>
    <t>A070707</t>
  </si>
  <si>
    <t>CASAMIGOS REPOSADO TEQUILA W/FIFA COCKTAL SHAKER 80PR 750ML</t>
  </si>
  <si>
    <t>A070708</t>
  </si>
  <si>
    <t>JAGERMEISTER ORANGE LIQUEUR 66PR 750ML</t>
  </si>
  <si>
    <t>B070706</t>
  </si>
  <si>
    <t>CASAMIGOS FIFA VARIETY PACK 80PR 375ML</t>
  </si>
  <si>
    <t>F070186</t>
  </si>
  <si>
    <t>CROWN ROYAL BLACKBERRY CANADIAN WHISKEY 70PR 1.75ML</t>
  </si>
  <si>
    <t>HIGH NOON BEVERAGE  TEQUILA LIME COCKTAIL 9PR 700ML</t>
  </si>
  <si>
    <t>12 weeks inventory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</si>
</sst>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"/>
    <numFmt numFmtId="165" formatCode="_(* #,##0_);_(* \(#,##0\);_(* &quot;-&quot;??_);_(@_)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">
    <xf numFmtId="0" fontId="0" fillId="0" borderId="0" xfId="0"/>
    <xf numFmtId="164" fontId="0" fillId="0" borderId="0" xfId="0" applyNumberFormat="1"/>
    <xf numFmtId="43" fontId="0" fillId="0" borderId="0" xfId="1" applyFont="1"/>
    <xf numFmtId="43" fontId="0" fillId="0" borderId="0" xfId="0" applyNumberFormat="1"/>
    <xf numFmtId="9" fontId="0" fillId="0" borderId="0" xfId="2" applyFont="1"/>
    <xf numFmtId="164" fontId="0" fillId="0" borderId="0" xfId="0" applyNumberFormat="1" applyAlignment="1">
      <alignment horizontal="center"/>
    </xf>
    <xf numFmtId="9" fontId="0" fillId="0" borderId="0" xfId="2" applyFont="1" applyAlignment="1">
      <alignment horizontal="center"/>
    </xf>
    <xf numFmtId="43" fontId="0" fillId="0" borderId="0" xfId="1" applyFont="1" applyAlignment="1">
      <alignment horizontal="center"/>
    </xf>
    <xf numFmtId="0" fontId="0" fillId="0" borderId="0" xfId="0" applyAlignment="1">
      <alignment vertical="center" wrapText="1"/>
    </xf>
    <xf numFmtId="0" fontId="0" fillId="2" borderId="0" xfId="0" applyFill="1" applyAlignment="1">
      <alignment vertical="center" wrapText="1"/>
    </xf>
    <xf numFmtId="165" fontId="0" fillId="0" borderId="0" xfId="0" applyNumberForma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B56E3-52CD-4AB7-A861-EFC7B6949488}">
  <dimension ref="A1:T2836"/>
  <sheetViews>
    <sheetView tabSelected="1" zoomScale="80" zoomScaleNormal="80" workbookViewId="0">
      <pane ySplit="1" topLeftCell="A2" activePane="bottomLeft" state="frozen"/>
      <selection pane="bottomLeft" activeCell="B4" sqref="B4"/>
    </sheetView>
  </sheetViews>
  <sheetFormatPr defaultRowHeight="15" x14ac:dyDescent="0.25"/>
  <cols>
    <col min="1" max="1" width="20.42578125" bestFit="1" customWidth="1"/>
    <col min="2" max="2" width="98.140625" bestFit="1" customWidth="1"/>
    <col min="3" max="3" width="17.28515625" bestFit="1" customWidth="1"/>
    <col min="4" max="4" width="14.5703125" bestFit="1" customWidth="1"/>
    <col min="5" max="5" width="23.28515625" bestFit="1" customWidth="1"/>
    <col min="6" max="6" width="12.42578125" customWidth="1"/>
    <col min="7" max="7" width="12" bestFit="1" customWidth="1"/>
    <col min="8" max="8" width="11.85546875" customWidth="1"/>
    <col min="9" max="9" width="12.85546875" customWidth="1"/>
    <col min="10" max="10" width="15.85546875" bestFit="1" customWidth="1"/>
    <col min="11" max="11" width="19.7109375" bestFit="1" customWidth="1"/>
    <col min="12" max="12" width="20.7109375" bestFit="1" customWidth="1"/>
    <col min="13" max="13" width="21.5703125" bestFit="1" customWidth="1"/>
    <col min="14" max="14" width="8.28515625" bestFit="1" customWidth="1"/>
    <col min="15" max="15" width="15" bestFit="1" customWidth="1"/>
    <col min="16" max="16" width="17.28515625" bestFit="1" customWidth="1"/>
    <col min="17" max="17" width="19.5703125" bestFit="1" customWidth="1"/>
    <col min="18" max="18" width="16" bestFit="1" customWidth="1"/>
    <col min="19" max="19" width="67.140625" bestFit="1" customWidth="1"/>
    <col min="20" max="20" width="31.5703125" bestFit="1" customWidth="1"/>
  </cols>
  <sheetData>
    <row r="1" spans="1:20" ht="30" x14ac:dyDescent="0.25">
      <c r="A1" t="s">
        <v>0</v>
      </c>
      <c r="B1" t="s">
        <v>1</v>
      </c>
      <c r="C1" s="9" t="s">
        <v>27901</v>
      </c>
      <c r="D1" s="9" t="s">
        <v>27902</v>
      </c>
      <c r="E1" t="s">
        <v>4092</v>
      </c>
      <c r="F1" s="8" t="s">
        <v>27900</v>
      </c>
      <c r="G1" t="s">
        <v>27845</v>
      </c>
      <c r="H1" s="8" t="s">
        <v>27946</v>
      </c>
      <c r="I1" s="8" t="s">
        <v>27875</v>
      </c>
      <c r="J1" t="s">
        <v>27876</v>
      </c>
      <c r="K1" t="s">
        <v>27877</v>
      </c>
      <c r="L1" t="s">
        <v>27971</v>
      </c>
      <c r="M1" t="s">
        <v>27884</v>
      </c>
      <c r="N1" t="s">
        <v>27879</v>
      </c>
      <c r="O1" t="s">
        <v>27878</v>
      </c>
      <c r="P1" t="s">
        <v>10662</v>
      </c>
      <c r="Q1" t="s">
        <v>10669</v>
      </c>
      <c r="R1" t="s">
        <v>10672</v>
      </c>
      <c r="S1" t="s">
        <v>10673</v>
      </c>
      <c r="T1" t="s">
        <v>27885</v>
      </c>
    </row>
    <row r="2" spans="1:20" x14ac:dyDescent="0.25">
      <c r="A2" t="s">
        <v>3</v>
      </c>
      <c r="B2" t="s">
        <v>3</v>
      </c>
      <c r="C2" s="10">
        <v>231791.57860377332</v>
      </c>
      <c r="D2" s="10">
        <v>251049.89935849057</v>
      </c>
      <c r="E2" s="2">
        <v>685885.61</v>
      </c>
      <c r="F2" s="3">
        <f>((E2/53)*6)*3</f>
        <v>232942.28264150943</v>
      </c>
      <c r="G2" s="4"/>
      <c r="H2" s="3"/>
    </row>
    <row r="3" spans="1:20" x14ac:dyDescent="0.25">
      <c r="A3" t="s">
        <v>7985</v>
      </c>
      <c r="B3" t="s">
        <v>3891</v>
      </c>
      <c r="C3" s="10">
        <v>4731.7516981132085</v>
      </c>
      <c r="D3" s="10">
        <v>5398.7516981132085</v>
      </c>
      <c r="E3" s="1">
        <v>12782</v>
      </c>
      <c r="F3" s="3">
        <f>((E3/53)*6)*3</f>
        <v>4341.0566037735853</v>
      </c>
      <c r="G3" s="4">
        <f>VLOOKUP(A3,'R12 Trend'!$A$4:$B$6433,2,0)</f>
        <v>0.09</v>
      </c>
      <c r="H3" s="10">
        <v>667</v>
      </c>
      <c r="I3" s="1">
        <f>IFERROR(VLOOKUP(A3,'WH INV 4-2-2026'!$A$2:$C$2914,3,0),"")</f>
        <v>0</v>
      </c>
      <c r="J3" s="1">
        <f>I3/(C3/3)</f>
        <v>0</v>
      </c>
      <c r="K3" s="5" t="str">
        <f>IF((I3&gt;C3),"X","")</f>
        <v/>
      </c>
      <c r="L3" s="7">
        <f>(C3/3)*12</f>
        <v>18927.006792452834</v>
      </c>
      <c r="M3" s="7">
        <f>I3-L3</f>
        <v>-18927.006792452834</v>
      </c>
      <c r="N3" s="6">
        <f>C3/$C$2</f>
        <v>2.0413820582333188E-2</v>
      </c>
      <c r="O3" s="5" t="s">
        <v>27880</v>
      </c>
      <c r="P3" t="str">
        <f>VLOOKUP(A3,'External $ Guide'!$A$2:$L$11545,3,0)</f>
        <v>Replenish</v>
      </c>
      <c r="Q3" t="str">
        <f>VLOOKUP(A3,'External $ Guide'!$A$2:$L$11545,4,0)</f>
        <v>Retail</v>
      </c>
      <c r="R3" t="str">
        <f>VLOOKUP(A3,'External $ Guide'!$A$2:$L$11545,5,0)</f>
        <v>Active</v>
      </c>
      <c r="S3" t="str">
        <f>IFERROR(VLOOKUP(A3,'Broker &amp; Vendor'!$A$2:$C$11545,3,0),"")</f>
        <v>E. &amp; J. GALLO WINERY</v>
      </c>
      <c r="T3" t="str">
        <f>IFERROR(VLOOKUP(A3,'Broker &amp; Vendor'!$A$2:$C$11545,2,0),"")</f>
        <v>RNDC</v>
      </c>
    </row>
    <row r="4" spans="1:20" x14ac:dyDescent="0.25">
      <c r="A4" t="s">
        <v>7577</v>
      </c>
      <c r="B4" t="s">
        <v>3483</v>
      </c>
      <c r="C4" s="10">
        <v>4575.5184905660371</v>
      </c>
      <c r="D4" s="10">
        <v>4947.0656603773577</v>
      </c>
      <c r="E4" s="1">
        <v>13472.36</v>
      </c>
      <c r="F4" s="3">
        <f>((E4/53)*6)*3</f>
        <v>4575.5184905660371</v>
      </c>
      <c r="G4" s="4">
        <f>VLOOKUP(A4,'R12 Trend'!$A$4:$B$6433,2,0)</f>
        <v>0</v>
      </c>
      <c r="H4" s="10">
        <f>IFERROR(VLOOKUP(A4,'DDS Needs'!$A$4:$F$767,6,0),"")</f>
        <v>371.54716981132071</v>
      </c>
      <c r="I4" s="1">
        <f>IFERROR(VLOOKUP(A4,'WH INV 4-2-2026'!$A$2:$C$2914,3,0),"")</f>
        <v>703</v>
      </c>
      <c r="J4" s="1">
        <f>I4/(C4/3)</f>
        <v>0.46093136861940553</v>
      </c>
      <c r="K4" s="5" t="str">
        <f>IF((I4&gt;C4),"X","")</f>
        <v/>
      </c>
      <c r="L4" s="7">
        <f t="shared" ref="L4:L67" si="0">(C4/3)*12</f>
        <v>18302.073962264149</v>
      </c>
      <c r="M4" s="7">
        <f>I4-L4</f>
        <v>-17599.073962264149</v>
      </c>
      <c r="N4" s="6">
        <f>C4/$C$2</f>
        <v>1.9739796062166137E-2</v>
      </c>
      <c r="O4" s="5" t="s">
        <v>27880</v>
      </c>
      <c r="P4" t="str">
        <f>VLOOKUP(A4,'External $ Guide'!$A$2:$L$11545,3,0)</f>
        <v>Replenish</v>
      </c>
      <c r="Q4" t="str">
        <f>VLOOKUP(A4,'External $ Guide'!$A$2:$L$11545,4,0)</f>
        <v>Retail</v>
      </c>
      <c r="R4" t="str">
        <f>VLOOKUP(A4,'External $ Guide'!$A$2:$L$11545,5,0)</f>
        <v>Active</v>
      </c>
      <c r="S4" t="str">
        <f>IFERROR(VLOOKUP(A4,'Broker &amp; Vendor'!$A$2:$C$11545,3,0),"")</f>
        <v>FIFTH GENERATION DISTILLED SPIRITS INC</v>
      </c>
      <c r="T4" t="str">
        <f>IFERROR(VLOOKUP(A4,'Broker &amp; Vendor'!$A$2:$C$11545,2,0),"")</f>
        <v>RNDC</v>
      </c>
    </row>
    <row r="5" spans="1:20" x14ac:dyDescent="0.25">
      <c r="A5" t="s">
        <v>7226</v>
      </c>
      <c r="B5" t="s">
        <v>3132</v>
      </c>
      <c r="C5" s="10">
        <v>2718.7510754716982</v>
      </c>
      <c r="D5" s="10">
        <v>2922.8642830188678</v>
      </c>
      <c r="E5" s="1">
        <v>7772.05</v>
      </c>
      <c r="F5" s="3">
        <f>((E5/53)*6)*3</f>
        <v>2639.5641509433963</v>
      </c>
      <c r="G5" s="4">
        <f>VLOOKUP(A5,'R12 Trend'!$A$4:$B$6433,2,0)</f>
        <v>0.03</v>
      </c>
      <c r="H5" s="10">
        <f>IFERROR(VLOOKUP(A5,'DDS Needs'!$A$4:$F$767,6,0),"")</f>
        <v>204.11320754716979</v>
      </c>
      <c r="I5" s="1">
        <f>IFERROR(VLOOKUP(A5,'WH INV 4-2-2026'!$A$2:$C$2914,3,0),"")</f>
        <v>1022</v>
      </c>
      <c r="J5" s="1">
        <f>I5/(C5/3)</f>
        <v>1.1277236918308362</v>
      </c>
      <c r="K5" s="5" t="str">
        <f>IF((I5&gt;C5),"X","")</f>
        <v/>
      </c>
      <c r="L5" s="7">
        <f t="shared" si="0"/>
        <v>10875.004301886793</v>
      </c>
      <c r="M5" s="7">
        <f>I5-L5</f>
        <v>-9853.0043018867927</v>
      </c>
      <c r="N5" s="6">
        <f>C5/$C$2</f>
        <v>1.1729291857143597E-2</v>
      </c>
      <c r="O5" s="5" t="s">
        <v>27880</v>
      </c>
      <c r="P5" t="str">
        <f>VLOOKUP(A5,'External $ Guide'!$A$2:$L$11545,3,0)</f>
        <v>Replenish</v>
      </c>
      <c r="Q5" t="str">
        <f>VLOOKUP(A5,'External $ Guide'!$A$2:$L$11545,4,0)</f>
        <v>Retail</v>
      </c>
      <c r="R5" t="str">
        <f>VLOOKUP(A5,'External $ Guide'!$A$2:$L$11545,5,0)</f>
        <v>Active</v>
      </c>
      <c r="S5" t="str">
        <f>IFERROR(VLOOKUP(A5,'Broker &amp; Vendor'!$A$2:$C$11545,3,0),"")</f>
        <v>FIFTH GENERATION DISTILLED SPIRITS INC</v>
      </c>
      <c r="T5" t="str">
        <f>IFERROR(VLOOKUP(A5,'Broker &amp; Vendor'!$A$2:$C$11545,2,0),"")</f>
        <v>RNDC</v>
      </c>
    </row>
    <row r="6" spans="1:20" x14ac:dyDescent="0.25">
      <c r="A6" t="s">
        <v>6505</v>
      </c>
      <c r="B6" t="s">
        <v>2411</v>
      </c>
      <c r="C6" s="10">
        <v>2279.2900754716984</v>
      </c>
      <c r="D6" s="10">
        <v>2602.6108301886798</v>
      </c>
      <c r="E6" s="1">
        <v>6391.66</v>
      </c>
      <c r="F6" s="3">
        <f>((E6/53)*6)*3</f>
        <v>2170.7524528301888</v>
      </c>
      <c r="G6" s="4">
        <f>VLOOKUP(A6,'R12 Trend'!$A$4:$B$6433,2,0)</f>
        <v>0.05</v>
      </c>
      <c r="H6" s="10">
        <f>IFERROR(VLOOKUP(A6,'DDS Needs'!$A$4:$F$767,6,0),"")</f>
        <v>323.32075471698113</v>
      </c>
      <c r="I6" s="1">
        <f>IFERROR(VLOOKUP(A6,'WH INV 4-2-2026'!$A$2:$C$2914,3,0),"")</f>
        <v>0</v>
      </c>
      <c r="J6" s="1">
        <f>I6/(C6/3)</f>
        <v>0</v>
      </c>
      <c r="K6" s="5" t="str">
        <f>IF((I6&gt;C6),"X","")</f>
        <v/>
      </c>
      <c r="L6" s="7">
        <f t="shared" si="0"/>
        <v>9117.1603018867936</v>
      </c>
      <c r="M6" s="7">
        <f>I6-L6</f>
        <v>-9117.1603018867936</v>
      </c>
      <c r="N6" s="6">
        <f>C6/$C$2</f>
        <v>9.8333601643394389E-3</v>
      </c>
      <c r="O6" s="5" t="s">
        <v>27880</v>
      </c>
      <c r="P6" t="str">
        <f>VLOOKUP(A6,'External $ Guide'!$A$2:$L$11545,3,0)</f>
        <v>Replenish</v>
      </c>
      <c r="Q6" t="str">
        <f>VLOOKUP(A6,'External $ Guide'!$A$2:$L$11545,4,0)</f>
        <v>Retail</v>
      </c>
      <c r="R6" t="str">
        <f>VLOOKUP(A6,'External $ Guide'!$A$2:$L$11545,5,0)</f>
        <v>Active</v>
      </c>
      <c r="S6" t="str">
        <f>IFERROR(VLOOKUP(A6,'Broker &amp; Vendor'!$A$2:$C$11545,3,0),"")</f>
        <v>FIFTH GENERATION DISTILLED SPIRITS INC</v>
      </c>
      <c r="T6" t="str">
        <f>IFERROR(VLOOKUP(A6,'Broker &amp; Vendor'!$A$2:$C$11545,2,0),"")</f>
        <v>RNDC</v>
      </c>
    </row>
    <row r="7" spans="1:20" x14ac:dyDescent="0.25">
      <c r="A7" t="s">
        <v>8107</v>
      </c>
      <c r="B7" t="s">
        <v>4013</v>
      </c>
      <c r="C7" s="10">
        <v>2110.9598490566041</v>
      </c>
      <c r="D7" s="10">
        <v>2523.6013584905663</v>
      </c>
      <c r="E7" s="1">
        <v>5179.67</v>
      </c>
      <c r="F7" s="3">
        <f>((E7/53)*6)*3</f>
        <v>1759.1332075471701</v>
      </c>
      <c r="G7" s="4">
        <f>VLOOKUP(A7,'R12 Trend'!$A$4:$B$6433,2,0)</f>
        <v>28.59</v>
      </c>
      <c r="H7" s="10">
        <f>IFERROR(VLOOKUP(A7,'DDS Needs'!$A$4:$F$767,6,0),"")</f>
        <v>412.64150943396226</v>
      </c>
      <c r="I7" s="1">
        <f>IFERROR(VLOOKUP(A7,'WH INV 4-2-2026'!$A$2:$C$2914,3,0),"")</f>
        <v>1706</v>
      </c>
      <c r="J7" s="1">
        <f>I7/(C7/3)</f>
        <v>2.42448950523017</v>
      </c>
      <c r="K7" s="5" t="str">
        <f>IF((I7&gt;C7),"X","")</f>
        <v/>
      </c>
      <c r="L7" s="7">
        <f t="shared" si="0"/>
        <v>8443.8393962264163</v>
      </c>
      <c r="M7" s="7">
        <f>I7-L7</f>
        <v>-6737.8393962264163</v>
      </c>
      <c r="N7" s="6">
        <f>C7/$C$2</f>
        <v>9.1071464363470193E-3</v>
      </c>
      <c r="O7" s="5" t="s">
        <v>27880</v>
      </c>
      <c r="P7" t="str">
        <f>VLOOKUP(A7,'External $ Guide'!$A$2:$L$11545,3,0)</f>
        <v>Replenish</v>
      </c>
      <c r="Q7" t="str">
        <f>VLOOKUP(A7,'External $ Guide'!$A$2:$L$11545,4,0)</f>
        <v>Retail</v>
      </c>
      <c r="R7" t="str">
        <f>VLOOKUP(A7,'External $ Guide'!$A$2:$L$11545,5,0)</f>
        <v>Active</v>
      </c>
      <c r="S7" t="str">
        <f>IFERROR(VLOOKUP(A7,'Broker &amp; Vendor'!$A$2:$C$11545,3,0),"")</f>
        <v>Sweet Grace Distilling Co, LLC</v>
      </c>
      <c r="T7" t="str">
        <f>IFERROR(VLOOKUP(A7,'Broker &amp; Vendor'!$A$2:$C$11545,2,0),"")</f>
        <v>GULF DISTRIBUTING</v>
      </c>
    </row>
    <row r="8" spans="1:20" x14ac:dyDescent="0.25">
      <c r="A8" t="s">
        <v>7977</v>
      </c>
      <c r="B8" t="s">
        <v>3883</v>
      </c>
      <c r="C8" s="10">
        <v>2020.8735849056607</v>
      </c>
      <c r="D8" s="10">
        <v>2313.9679245283023</v>
      </c>
      <c r="E8" s="1">
        <v>5667</v>
      </c>
      <c r="F8" s="3">
        <f>((E8/53)*6)*3</f>
        <v>1924.6415094339625</v>
      </c>
      <c r="G8" s="4">
        <f>VLOOKUP(A8,'R12 Trend'!$A$4:$B$6433,2,0)</f>
        <v>0.05</v>
      </c>
      <c r="H8" s="10">
        <f>IFERROR(VLOOKUP(A8,'DDS Needs'!$A$4:$F$767,6,0),"")</f>
        <v>293.09433962264154</v>
      </c>
      <c r="I8" s="1">
        <f>IFERROR(VLOOKUP(A8,'WH INV 4-2-2026'!$A$2:$C$2914,3,0),"")</f>
        <v>0.16666700000000001</v>
      </c>
      <c r="J8" s="1">
        <f>I8/(C8/3)</f>
        <v>2.4741824710591251E-4</v>
      </c>
      <c r="K8" s="5" t="str">
        <f>IF((I8&gt;C8),"X","")</f>
        <v/>
      </c>
      <c r="L8" s="7">
        <f t="shared" si="0"/>
        <v>8083.4943396226427</v>
      </c>
      <c r="M8" s="7">
        <f>I8-L8</f>
        <v>-8083.3276726226422</v>
      </c>
      <c r="N8" s="6">
        <f>C8/$C$2</f>
        <v>8.7184944210598816E-3</v>
      </c>
      <c r="O8" s="5" t="s">
        <v>27880</v>
      </c>
      <c r="P8" t="str">
        <f>VLOOKUP(A8,'External $ Guide'!$A$2:$L$11545,3,0)</f>
        <v>Replenish</v>
      </c>
      <c r="Q8" t="str">
        <f>VLOOKUP(A8,'External $ Guide'!$A$2:$L$11545,4,0)</f>
        <v>Retail</v>
      </c>
      <c r="R8" t="str">
        <f>VLOOKUP(A8,'External $ Guide'!$A$2:$L$11545,5,0)</f>
        <v>Active</v>
      </c>
      <c r="S8" t="str">
        <f>IFERROR(VLOOKUP(A8,'Broker &amp; Vendor'!$A$2:$C$11545,3,0),"")</f>
        <v>E. &amp; J. GALLO WINERY</v>
      </c>
      <c r="T8" t="str">
        <f>IFERROR(VLOOKUP(A8,'Broker &amp; Vendor'!$A$2:$C$11545,2,0),"")</f>
        <v>RNDC</v>
      </c>
    </row>
    <row r="9" spans="1:20" x14ac:dyDescent="0.25">
      <c r="A9" t="s">
        <v>4146</v>
      </c>
      <c r="B9" t="s">
        <v>57</v>
      </c>
      <c r="C9" s="10">
        <v>1992.5969433962262</v>
      </c>
      <c r="D9" s="10">
        <v>2228.9743018867921</v>
      </c>
      <c r="E9" s="1">
        <v>5752.05</v>
      </c>
      <c r="F9" s="3">
        <f>((E9/53)*6)*3</f>
        <v>1953.5264150943394</v>
      </c>
      <c r="G9" s="4">
        <f>VLOOKUP(A9,'R12 Trend'!$A$4:$B$6433,2,0)</f>
        <v>0.02</v>
      </c>
      <c r="H9" s="10">
        <f>IFERROR(VLOOKUP(A9,'DDS Needs'!$A$4:$F$767,6,0),"")</f>
        <v>236.37735849056605</v>
      </c>
      <c r="I9" s="1">
        <f>IFERROR(VLOOKUP(A9,'WH INV 4-2-2026'!$A$2:$C$2914,3,0),"")</f>
        <v>190.66666699999999</v>
      </c>
      <c r="J9" s="1">
        <f>I9/(C9/3)</f>
        <v>0.28706257072996938</v>
      </c>
      <c r="K9" s="5" t="str">
        <f>IF((I9&gt;C9),"X","")</f>
        <v/>
      </c>
      <c r="L9" s="7">
        <f t="shared" si="0"/>
        <v>7970.3877735849037</v>
      </c>
      <c r="M9" s="7">
        <f>I9-L9</f>
        <v>-7779.7211065849033</v>
      </c>
      <c r="N9" s="6">
        <f>C9/$C$2</f>
        <v>8.5965027521659448E-3</v>
      </c>
      <c r="O9" s="5" t="s">
        <v>27880</v>
      </c>
      <c r="P9" t="str">
        <f>VLOOKUP(A9,'External $ Guide'!$A$2:$L$11545,3,0)</f>
        <v>Replenish</v>
      </c>
      <c r="Q9" t="str">
        <f>VLOOKUP(A9,'External $ Guide'!$A$2:$L$11545,4,0)</f>
        <v>Retail</v>
      </c>
      <c r="R9" t="str">
        <f>VLOOKUP(A9,'External $ Guide'!$A$2:$L$11545,5,0)</f>
        <v>Active</v>
      </c>
      <c r="S9" t="str">
        <f>IFERROR(VLOOKUP(A9,'Broker &amp; Vendor'!$A$2:$C$11545,3,0),"")</f>
        <v>FIFTH GENERATION DISTILLED SPIRITS INC</v>
      </c>
      <c r="T9" t="str">
        <f>IFERROR(VLOOKUP(A9,'Broker &amp; Vendor'!$A$2:$C$11545,2,0),"")</f>
        <v>RNDC</v>
      </c>
    </row>
    <row r="10" spans="1:20" x14ac:dyDescent="0.25">
      <c r="A10" t="s">
        <v>7572</v>
      </c>
      <c r="B10" t="s">
        <v>3478</v>
      </c>
      <c r="C10" s="10">
        <v>1882.0052150943397</v>
      </c>
      <c r="D10" s="10">
        <v>2056.2316301886794</v>
      </c>
      <c r="E10" s="1">
        <v>5895.17</v>
      </c>
      <c r="F10" s="3">
        <f>((E10/53)*6)*3</f>
        <v>2002.1332075471701</v>
      </c>
      <c r="G10" s="4">
        <f>VLOOKUP(A10,'R12 Trend'!$A$4:$B$6433,2,0)</f>
        <v>-0.06</v>
      </c>
      <c r="H10" s="10">
        <f>IFERROR(VLOOKUP(A10,'DDS Needs'!$A$4:$F$767,6,0),"")</f>
        <v>174.22641509433964</v>
      </c>
      <c r="I10" s="1">
        <f>IFERROR(VLOOKUP(A10,'WH INV 4-2-2026'!$A$2:$C$2914,3,0),"")</f>
        <v>1650</v>
      </c>
      <c r="J10" s="1">
        <f>I10/(C10/3)</f>
        <v>2.6301733705620314</v>
      </c>
      <c r="K10" s="5" t="str">
        <f>IF((I10&gt;C10),"X","")</f>
        <v/>
      </c>
      <c r="L10" s="7">
        <f t="shared" si="0"/>
        <v>7528.020860377359</v>
      </c>
      <c r="M10" s="7">
        <f>I10-L10</f>
        <v>-5878.020860377359</v>
      </c>
      <c r="N10" s="6">
        <f>C10/$C$2</f>
        <v>8.1193856413198564E-3</v>
      </c>
      <c r="O10" s="5" t="s">
        <v>27880</v>
      </c>
      <c r="P10" t="str">
        <f>VLOOKUP(A10,'External $ Guide'!$A$2:$L$11545,3,0)</f>
        <v>Replenish</v>
      </c>
      <c r="Q10" t="str">
        <f>VLOOKUP(A10,'External $ Guide'!$A$2:$L$11545,4,0)</f>
        <v>Retail</v>
      </c>
      <c r="R10" t="str">
        <f>VLOOKUP(A10,'External $ Guide'!$A$2:$L$11545,5,0)</f>
        <v>Active</v>
      </c>
      <c r="S10" t="s">
        <v>27956</v>
      </c>
      <c r="T10" t="str">
        <f>IFERROR(VLOOKUP(A10,'Broker &amp; Vendor'!$A$2:$C$11545,2,0),"")</f>
        <v>SGWS- CHAMPION DIVISION</v>
      </c>
    </row>
    <row r="11" spans="1:20" x14ac:dyDescent="0.25">
      <c r="A11" t="s">
        <v>7766</v>
      </c>
      <c r="B11" t="s">
        <v>3672</v>
      </c>
      <c r="C11" s="10">
        <v>1721.1995320754718</v>
      </c>
      <c r="D11" s="10">
        <v>1855.3504754716982</v>
      </c>
      <c r="E11" s="1">
        <v>5508.67</v>
      </c>
      <c r="F11" s="3">
        <f>((E11/53)*6)*3</f>
        <v>1870.8690566037735</v>
      </c>
      <c r="G11" s="4">
        <f>VLOOKUP(A11,'R12 Trend'!$A$4:$B$6433,2,0)</f>
        <v>-0.08</v>
      </c>
      <c r="H11" s="10">
        <f>IFERROR(VLOOKUP(A11,'DDS Needs'!$A$4:$F$767,6,0),"")</f>
        <v>134.15094339622641</v>
      </c>
      <c r="I11" s="1">
        <f>IFERROR(VLOOKUP(A11,'WH INV 4-2-2026'!$A$2:$C$2914,3,0),"")</f>
        <v>1600</v>
      </c>
      <c r="J11" s="1">
        <f>I11/(C11/3)</f>
        <v>2.7887527916138941</v>
      </c>
      <c r="K11" s="5" t="str">
        <f>IF((I11&gt;C11),"X","")</f>
        <v/>
      </c>
      <c r="L11" s="7">
        <f t="shared" si="0"/>
        <v>6884.7981283018871</v>
      </c>
      <c r="M11" s="7">
        <f>I11-L11</f>
        <v>-5284.7981283018871</v>
      </c>
      <c r="N11" s="6">
        <f>C11/$C$2</f>
        <v>7.4256344533452888E-3</v>
      </c>
      <c r="O11" s="5" t="s">
        <v>27880</v>
      </c>
      <c r="P11" t="str">
        <f>VLOOKUP(A11,'External $ Guide'!$A$2:$L$11545,3,0)</f>
        <v>Replenish</v>
      </c>
      <c r="Q11" t="str">
        <f>VLOOKUP(A11,'External $ Guide'!$A$2:$L$11545,4,0)</f>
        <v>Retail</v>
      </c>
      <c r="R11" t="str">
        <f>VLOOKUP(A11,'External $ Guide'!$A$2:$L$11545,5,0)</f>
        <v>Active</v>
      </c>
      <c r="S11" t="str">
        <f>IFERROR(VLOOKUP(A11,'Broker &amp; Vendor'!$A$2:$C$11545,3,0),"")</f>
        <v>DIAGEO NORTH AMERICA INC</v>
      </c>
      <c r="T11" t="str">
        <f>IFERROR(VLOOKUP(A11,'Broker &amp; Vendor'!$A$2:$C$11545,2,0),"")</f>
        <v>SGWS- COASTAL PACIFIC DIVISION</v>
      </c>
    </row>
    <row r="12" spans="1:20" x14ac:dyDescent="0.25">
      <c r="A12" t="s">
        <v>4712</v>
      </c>
      <c r="B12" t="s">
        <v>623</v>
      </c>
      <c r="C12" s="10">
        <v>1547.6766792452829</v>
      </c>
      <c r="D12" s="10">
        <v>1599.9785660377358</v>
      </c>
      <c r="E12" s="1">
        <v>3797.54</v>
      </c>
      <c r="F12" s="3">
        <f>((E12/53)*6)*3</f>
        <v>1289.7305660377358</v>
      </c>
      <c r="G12" s="4">
        <f>VLOOKUP(A12,'R12 Trend'!$A$4:$B$6433,2,0)</f>
        <v>0.64</v>
      </c>
      <c r="H12" s="10">
        <f>IFERROR(VLOOKUP(A12,'DDS Needs'!$A$4:$F$767,6,0),"")</f>
        <v>52.301886792452827</v>
      </c>
      <c r="I12" s="1">
        <f>IFERROR(VLOOKUP(A12,'WH INV 4-2-2026'!$A$2:$C$2914,3,0),"")</f>
        <v>0</v>
      </c>
      <c r="J12" s="1">
        <f>I12/(C12/3)</f>
        <v>0</v>
      </c>
      <c r="K12" s="5" t="str">
        <f>IF((I12&gt;C12),"X","")</f>
        <v/>
      </c>
      <c r="L12" s="7">
        <f t="shared" si="0"/>
        <v>6190.7067169811326</v>
      </c>
      <c r="M12" s="7">
        <f>I12-L12</f>
        <v>-6190.7067169811326</v>
      </c>
      <c r="N12" s="6">
        <f>C12/$C$2</f>
        <v>6.6770185895791145E-3</v>
      </c>
      <c r="O12" s="5" t="s">
        <v>27880</v>
      </c>
      <c r="P12" t="str">
        <f>VLOOKUP(A12,'External $ Guide'!$A$2:$L$11545,3,0)</f>
        <v>Replenish</v>
      </c>
      <c r="Q12" t="str">
        <f>VLOOKUP(A12,'External $ Guide'!$A$2:$L$11545,4,0)</f>
        <v>Retail</v>
      </c>
      <c r="R12" t="str">
        <f>VLOOKUP(A12,'External $ Guide'!$A$2:$L$11545,5,0)</f>
        <v>Active</v>
      </c>
      <c r="S12" t="str">
        <f>IFERROR(VLOOKUP(A12,'Broker &amp; Vendor'!$A$2:$C$11545,3,0),"")</f>
        <v>DIAGEO NORTH AMERICA INC</v>
      </c>
      <c r="T12" t="str">
        <f>IFERROR(VLOOKUP(A12,'Broker &amp; Vendor'!$A$2:$C$11545,2,0),"")</f>
        <v>SGWS- COASTAL PACIFIC DIVISION</v>
      </c>
    </row>
    <row r="13" spans="1:20" x14ac:dyDescent="0.25">
      <c r="A13" t="s">
        <v>8119</v>
      </c>
      <c r="B13" t="s">
        <v>4025</v>
      </c>
      <c r="C13" s="10">
        <v>1482.134603773585</v>
      </c>
      <c r="D13" s="10">
        <v>1582.134603773585</v>
      </c>
      <c r="E13" s="1">
        <v>3967.33</v>
      </c>
      <c r="F13" s="3">
        <f>((E13/53)*6)*3</f>
        <v>1347.3950943396226</v>
      </c>
      <c r="G13" s="4">
        <f>VLOOKUP(A13,'R12 Trend'!$A$4:$B$6433,2,0)</f>
        <v>0</v>
      </c>
      <c r="H13" s="10">
        <v>100</v>
      </c>
      <c r="I13" s="1">
        <f>IFERROR(VLOOKUP(A13,'WH INV 4-2-2026'!$A$2:$C$2914,3,0),"")</f>
        <v>0</v>
      </c>
      <c r="J13" s="1">
        <f>I13/(C13/3)</f>
        <v>0</v>
      </c>
      <c r="K13" s="5" t="str">
        <f>IF((I13&gt;C13),"X","")</f>
        <v/>
      </c>
      <c r="L13" s="7">
        <f t="shared" si="0"/>
        <v>5928.5384150943401</v>
      </c>
      <c r="M13" s="7">
        <f>I13-L13</f>
        <v>-5928.5384150943401</v>
      </c>
      <c r="N13" s="6">
        <f>C13/$C$2</f>
        <v>6.3942556183508277E-3</v>
      </c>
      <c r="O13" s="5" t="s">
        <v>27880</v>
      </c>
      <c r="P13" t="str">
        <f>VLOOKUP(A13,'External $ Guide'!$A$2:$L$11545,3,0)</f>
        <v>Replenish</v>
      </c>
      <c r="Q13" t="str">
        <f>VLOOKUP(A13,'External $ Guide'!$A$2:$L$11545,4,0)</f>
        <v>Retail</v>
      </c>
      <c r="R13" t="str">
        <f>VLOOKUP(A13,'External $ Guide'!$A$2:$L$11545,5,0)</f>
        <v>Active</v>
      </c>
      <c r="S13" t="str">
        <f>IFERROR(VLOOKUP(A13,'Broker &amp; Vendor'!$A$2:$C$11545,3,0),"")</f>
        <v>MOM WATER LLC</v>
      </c>
      <c r="T13" t="str">
        <f>IFERROR(VLOOKUP(A13,'Broker &amp; Vendor'!$A$2:$C$11545,2,0),"")</f>
        <v>RNDC</v>
      </c>
    </row>
    <row r="14" spans="1:20" x14ac:dyDescent="0.25">
      <c r="A14" t="s">
        <v>8049</v>
      </c>
      <c r="B14" t="s">
        <v>3955</v>
      </c>
      <c r="C14" s="10">
        <v>1442.3094339622642</v>
      </c>
      <c r="D14" s="10">
        <v>1442.3094339622642</v>
      </c>
      <c r="E14" s="1">
        <v>3539</v>
      </c>
      <c r="F14" s="3">
        <f>((E14/53)*6)*3</f>
        <v>1201.9245283018868</v>
      </c>
      <c r="G14" s="4">
        <f>VLOOKUP(A14,'R12 Trend'!$A$4:$B$6433,2,0)</f>
        <v>6.66</v>
      </c>
      <c r="H14" s="10" t="str">
        <f>IFERROR(VLOOKUP(A14,'DDS Needs'!$A$4:$F$767,6,0),"")</f>
        <v/>
      </c>
      <c r="I14" s="1" t="str">
        <f>IFERROR(VLOOKUP(A14,'WH INV 4-2-2026'!$A$2:$C$2914,3,0),"")</f>
        <v/>
      </c>
      <c r="J14" s="1" t="e">
        <f>I14/(C14/3)</f>
        <v>#VALUE!</v>
      </c>
      <c r="K14" s="5" t="str">
        <f>IF((I14&gt;C14),"X","")</f>
        <v>X</v>
      </c>
      <c r="L14" s="7">
        <f t="shared" si="0"/>
        <v>5769.2377358490567</v>
      </c>
      <c r="M14" s="7" t="e">
        <f>I14-L14</f>
        <v>#VALUE!</v>
      </c>
      <c r="N14" s="6">
        <f>C14/$C$2</f>
        <v>6.2224410509225678E-3</v>
      </c>
      <c r="O14" s="5" t="s">
        <v>27880</v>
      </c>
      <c r="P14" t="str">
        <f>VLOOKUP(A14,'External $ Guide'!$A$2:$L$11545,3,0)</f>
        <v>PrivLabel</v>
      </c>
      <c r="Q14" t="str">
        <f>VLOOKUP(A14,'External $ Guide'!$A$2:$L$11545,4,0)</f>
        <v>Wholesale</v>
      </c>
      <c r="R14" t="str">
        <f>VLOOKUP(A14,'External $ Guide'!$A$2:$L$11545,5,0)</f>
        <v>Active</v>
      </c>
      <c r="S14" t="str">
        <f>IFERROR(VLOOKUP(A14,'Broker &amp; Vendor'!$A$2:$C$11545,3,0),"")</f>
        <v>MPL BRANDS NV INC. dba PATCO BRANDS</v>
      </c>
      <c r="T14" t="str">
        <f>IFERROR(VLOOKUP(A14,'Broker &amp; Vendor'!$A$2:$C$11545,2,0),"")</f>
        <v>OTHER</v>
      </c>
    </row>
    <row r="15" spans="1:20" x14ac:dyDescent="0.25">
      <c r="A15" t="s">
        <v>7580</v>
      </c>
      <c r="B15" t="s">
        <v>3486</v>
      </c>
      <c r="C15" s="10">
        <v>1429.7608188679244</v>
      </c>
      <c r="D15" s="10">
        <v>1607.7230830188678</v>
      </c>
      <c r="E15" s="1">
        <v>4730.17</v>
      </c>
      <c r="F15" s="3">
        <f>((E15/53)*6)*3</f>
        <v>1606.4728301886792</v>
      </c>
      <c r="G15" s="4">
        <f>VLOOKUP(A15,'R12 Trend'!$A$4:$B$6433,2,0)</f>
        <v>-0.11</v>
      </c>
      <c r="H15" s="10">
        <f>IFERROR(VLOOKUP(A15,'DDS Needs'!$A$4:$F$767,6,0),"")</f>
        <v>177.96226415094341</v>
      </c>
      <c r="I15" s="1">
        <f>IFERROR(VLOOKUP(A15,'WH INV 4-2-2026'!$A$2:$C$2914,3,0),"")</f>
        <v>675</v>
      </c>
      <c r="J15" s="1">
        <f>I15/(C15/3)</f>
        <v>1.4163208092409345</v>
      </c>
      <c r="K15" s="5" t="str">
        <f>IF((I15&gt;C15),"X","")</f>
        <v/>
      </c>
      <c r="L15" s="7">
        <f t="shared" si="0"/>
        <v>5719.0432754716976</v>
      </c>
      <c r="M15" s="7">
        <f>I15-L15</f>
        <v>-5044.0432754716976</v>
      </c>
      <c r="N15" s="6">
        <f>C15/$C$2</f>
        <v>6.1683035573607738E-3</v>
      </c>
      <c r="O15" s="5" t="s">
        <v>27880</v>
      </c>
      <c r="P15" t="str">
        <f>VLOOKUP(A15,'External $ Guide'!$A$2:$L$11545,3,0)</f>
        <v>Replenish</v>
      </c>
      <c r="Q15" t="str">
        <f>VLOOKUP(A15,'External $ Guide'!$A$2:$L$11545,4,0)</f>
        <v>Retail</v>
      </c>
      <c r="R15" t="str">
        <f>VLOOKUP(A15,'External $ Guide'!$A$2:$L$11545,5,0)</f>
        <v>Active</v>
      </c>
      <c r="S15" t="str">
        <f>IFERROR(VLOOKUP(A15,'Broker &amp; Vendor'!$A$2:$C$11545,3,0),"")</f>
        <v>HEAVEN HILL SALES CO DBA HEAVEN HILL BRANDS</v>
      </c>
      <c r="T15" t="str">
        <f>IFERROR(VLOOKUP(A15,'Broker &amp; Vendor'!$A$2:$C$11545,2,0),"")</f>
        <v>SGWS- TRANSATLANTIC DIVISION</v>
      </c>
    </row>
    <row r="16" spans="1:20" x14ac:dyDescent="0.25">
      <c r="A16" t="s">
        <v>6898</v>
      </c>
      <c r="B16" t="s">
        <v>2804</v>
      </c>
      <c r="C16" s="10">
        <v>1354.2206603773586</v>
      </c>
      <c r="D16" s="10">
        <v>1490.0697169811322</v>
      </c>
      <c r="E16" s="1">
        <v>4110.75</v>
      </c>
      <c r="F16" s="3">
        <f>((E16/53)*6)*3</f>
        <v>1396.1037735849059</v>
      </c>
      <c r="G16" s="4">
        <f>VLOOKUP(A16,'R12 Trend'!$A$4:$B$6433,2,0)</f>
        <v>-0.03</v>
      </c>
      <c r="H16" s="10">
        <f>IFERROR(VLOOKUP(A16,'DDS Needs'!$A$4:$F$767,6,0),"")</f>
        <v>135.84905660377359</v>
      </c>
      <c r="I16" s="1">
        <f>IFERROR(VLOOKUP(A16,'WH INV 4-2-2026'!$A$2:$C$2914,3,0),"")</f>
        <v>1440</v>
      </c>
      <c r="J16" s="1">
        <f>I16/(C16/3)</f>
        <v>3.1900266525222083</v>
      </c>
      <c r="K16" s="5" t="str">
        <f>IF((I16&gt;C16),"X","")</f>
        <v>X</v>
      </c>
      <c r="L16" s="7">
        <f t="shared" si="0"/>
        <v>5416.8826415094345</v>
      </c>
      <c r="M16" s="7">
        <f>I16-L16</f>
        <v>-3976.8826415094345</v>
      </c>
      <c r="N16" s="6">
        <f>C16/$C$2</f>
        <v>5.8424066505551354E-3</v>
      </c>
      <c r="O16" s="5" t="s">
        <v>27880</v>
      </c>
      <c r="P16" t="str">
        <f>VLOOKUP(A16,'External $ Guide'!$A$2:$L$11545,3,0)</f>
        <v>Replenish</v>
      </c>
      <c r="Q16" t="str">
        <f>VLOOKUP(A16,'External $ Guide'!$A$2:$L$11545,4,0)</f>
        <v>Retail</v>
      </c>
      <c r="R16" t="str">
        <f>VLOOKUP(A16,'External $ Guide'!$A$2:$L$11545,5,0)</f>
        <v>Active</v>
      </c>
      <c r="S16" t="str">
        <f>IFERROR(VLOOKUP(A16,'Broker &amp; Vendor'!$A$2:$C$11545,3,0),"")</f>
        <v>DIAGEO NORTH AMERICA INC</v>
      </c>
      <c r="T16" t="str">
        <f>IFERROR(VLOOKUP(A16,'Broker &amp; Vendor'!$A$2:$C$11545,2,0),"")</f>
        <v>SGWS- COASTAL PACIFIC DIVISION</v>
      </c>
    </row>
    <row r="17" spans="1:20" x14ac:dyDescent="0.25">
      <c r="A17" t="s">
        <v>6507</v>
      </c>
      <c r="B17" t="s">
        <v>2413</v>
      </c>
      <c r="C17" s="10">
        <v>1285.7735207547171</v>
      </c>
      <c r="D17" s="10">
        <v>1470.1886150943396</v>
      </c>
      <c r="E17" s="1">
        <v>3824.13</v>
      </c>
      <c r="F17" s="3">
        <f>((E17/53)*6)*3</f>
        <v>1298.7611320754718</v>
      </c>
      <c r="G17" s="4">
        <f>VLOOKUP(A17,'R12 Trend'!$A$4:$B$6433,2,0)</f>
        <v>-0.01</v>
      </c>
      <c r="H17" s="10">
        <f>IFERROR(VLOOKUP(A17,'DDS Needs'!$A$4:$F$767,6,0),"")</f>
        <v>184.41509433962267</v>
      </c>
      <c r="I17" s="1">
        <f>IFERROR(VLOOKUP(A17,'WH INV 4-2-2026'!$A$2:$C$2914,3,0),"")</f>
        <v>1155.958333</v>
      </c>
      <c r="J17" s="1">
        <f>I17/(C17/3)</f>
        <v>2.6971118498104114</v>
      </c>
      <c r="K17" s="5" t="str">
        <f>IF((I17&gt;C17),"X","")</f>
        <v/>
      </c>
      <c r="L17" s="7">
        <f t="shared" si="0"/>
        <v>5143.0940830188683</v>
      </c>
      <c r="M17" s="7">
        <f>I17-L17</f>
        <v>-3987.1357500188683</v>
      </c>
      <c r="N17" s="6">
        <f>C17/$C$2</f>
        <v>5.5471105917641221E-3</v>
      </c>
      <c r="O17" s="5" t="s">
        <v>27880</v>
      </c>
      <c r="P17" t="str">
        <f>VLOOKUP(A17,'External $ Guide'!$A$2:$L$11545,3,0)</f>
        <v>Replenish</v>
      </c>
      <c r="Q17" t="str">
        <f>VLOOKUP(A17,'External $ Guide'!$A$2:$L$11545,4,0)</f>
        <v>Retail</v>
      </c>
      <c r="R17" t="str">
        <f>VLOOKUP(A17,'External $ Guide'!$A$2:$L$11545,5,0)</f>
        <v>Active</v>
      </c>
      <c r="S17" t="str">
        <f>IFERROR(VLOOKUP(A17,'Broker &amp; Vendor'!$A$2:$C$11545,3,0),"")</f>
        <v>HEAVEN HILL SALES CO DBA HEAVEN HILL BRANDS</v>
      </c>
      <c r="T17" t="str">
        <f>IFERROR(VLOOKUP(A17,'Broker &amp; Vendor'!$A$2:$C$11545,2,0),"")</f>
        <v>SGWS- TRANSATLANTIC DIVISION</v>
      </c>
    </row>
    <row r="18" spans="1:20" x14ac:dyDescent="0.25">
      <c r="A18" t="s">
        <v>7994</v>
      </c>
      <c r="B18" t="s">
        <v>3900</v>
      </c>
      <c r="C18" s="10">
        <v>1265.553475471698</v>
      </c>
      <c r="D18" s="10">
        <v>1488.3459283018867</v>
      </c>
      <c r="E18" s="1">
        <v>4006.83</v>
      </c>
      <c r="F18" s="3">
        <f>((E18/53)*6)*3</f>
        <v>1360.8101886792451</v>
      </c>
      <c r="G18" s="4">
        <f>VLOOKUP(A18,'R12 Trend'!$A$4:$B$6433,2,0)</f>
        <v>-7.0000000000000007E-2</v>
      </c>
      <c r="H18" s="10">
        <f>IFERROR(VLOOKUP(A18,'DDS Needs'!$A$4:$F$767,6,0),"")</f>
        <v>222.79245283018869</v>
      </c>
      <c r="I18" s="1">
        <f>IFERROR(VLOOKUP(A18,'WH INV 4-2-2026'!$A$2:$C$2914,3,0),"")</f>
        <v>475</v>
      </c>
      <c r="J18" s="1">
        <f>I18/(C18/3)</f>
        <v>1.1259895592075815</v>
      </c>
      <c r="K18" s="5" t="str">
        <f>IF((I18&gt;C18),"X","")</f>
        <v/>
      </c>
      <c r="L18" s="7">
        <f t="shared" si="0"/>
        <v>5062.213901886792</v>
      </c>
      <c r="M18" s="7">
        <f>I18-L18</f>
        <v>-4587.213901886792</v>
      </c>
      <c r="N18" s="6">
        <f>C18/$C$2</f>
        <v>5.4598768561607098E-3</v>
      </c>
      <c r="O18" s="5" t="s">
        <v>27880</v>
      </c>
      <c r="P18" t="str">
        <f>VLOOKUP(A18,'External $ Guide'!$A$2:$L$11545,3,0)</f>
        <v>Replenish</v>
      </c>
      <c r="Q18" t="str">
        <f>VLOOKUP(A18,'External $ Guide'!$A$2:$L$11545,4,0)</f>
        <v>Retail</v>
      </c>
      <c r="R18" t="str">
        <f>VLOOKUP(A18,'External $ Guide'!$A$2:$L$11545,5,0)</f>
        <v>Active</v>
      </c>
      <c r="S18" t="str">
        <f>IFERROR(VLOOKUP(A18,'Broker &amp; Vendor'!$A$2:$C$11545,3,0),"")</f>
        <v>E. &amp; J. GALLO WINERY</v>
      </c>
      <c r="T18" t="str">
        <f>IFERROR(VLOOKUP(A18,'Broker &amp; Vendor'!$A$2:$C$11545,2,0),"")</f>
        <v>RNDC</v>
      </c>
    </row>
    <row r="19" spans="1:20" x14ac:dyDescent="0.25">
      <c r="A19" t="s">
        <v>7781</v>
      </c>
      <c r="B19" t="s">
        <v>3687</v>
      </c>
      <c r="C19" s="10">
        <v>1226.7758716981132</v>
      </c>
      <c r="D19" s="10">
        <v>1299.7947396226414</v>
      </c>
      <c r="E19" s="1">
        <v>3648.66</v>
      </c>
      <c r="F19" s="3">
        <f>((E19/53)*6)*3</f>
        <v>1239.1675471698113</v>
      </c>
      <c r="G19" s="4">
        <f>VLOOKUP(A19,'R12 Trend'!$A$4:$B$6433,2,0)</f>
        <v>-0.01</v>
      </c>
      <c r="H19" s="10">
        <f>IFERROR(VLOOKUP(A19,'DDS Needs'!$A$4:$F$767,6,0),"")</f>
        <v>73.018867924528294</v>
      </c>
      <c r="I19" s="1">
        <f>IFERROR(VLOOKUP(A19,'WH INV 4-2-2026'!$A$2:$C$2914,3,0),"")</f>
        <v>1300</v>
      </c>
      <c r="J19" s="1">
        <f>I19/(C19/3)</f>
        <v>3.1790648071693717</v>
      </c>
      <c r="K19" s="5" t="str">
        <f>IF((I19&gt;C19),"X","")</f>
        <v>X</v>
      </c>
      <c r="L19" s="7">
        <f t="shared" si="0"/>
        <v>4907.1034867924527</v>
      </c>
      <c r="M19" s="7">
        <f>I19-L19</f>
        <v>-3607.1034867924527</v>
      </c>
      <c r="N19" s="6">
        <f>C19/$C$2</f>
        <v>5.2925817196973115E-3</v>
      </c>
      <c r="O19" s="5" t="s">
        <v>27880</v>
      </c>
      <c r="P19" t="str">
        <f>VLOOKUP(A19,'External $ Guide'!$A$2:$L$11545,3,0)</f>
        <v>Replenish</v>
      </c>
      <c r="Q19" t="str">
        <f>VLOOKUP(A19,'External $ Guide'!$A$2:$L$11545,4,0)</f>
        <v>Retail</v>
      </c>
      <c r="R19" t="str">
        <f>VLOOKUP(A19,'External $ Guide'!$A$2:$L$11545,5,0)</f>
        <v>Active</v>
      </c>
      <c r="S19" t="str">
        <f>IFERROR(VLOOKUP(A19,'Broker &amp; Vendor'!$A$2:$C$11545,3,0),"")</f>
        <v>SAZERAC CO INC</v>
      </c>
      <c r="T19" t="str">
        <f>IFERROR(VLOOKUP(A19,'Broker &amp; Vendor'!$A$2:$C$11545,2,0),"")</f>
        <v>UNITED</v>
      </c>
    </row>
    <row r="20" spans="1:20" x14ac:dyDescent="0.25">
      <c r="A20" t="s">
        <v>8118</v>
      </c>
      <c r="B20" t="s">
        <v>4024</v>
      </c>
      <c r="C20" s="10">
        <v>1184.3874339622641</v>
      </c>
      <c r="D20" s="10">
        <v>1370.500641509434</v>
      </c>
      <c r="E20" s="1">
        <v>3170.33</v>
      </c>
      <c r="F20" s="3">
        <f>((E20/53)*6)*3</f>
        <v>1076.7158490566037</v>
      </c>
      <c r="G20" s="4">
        <f>VLOOKUP(A20,'R12 Trend'!$A$4:$B$6433,2,0)</f>
        <v>0</v>
      </c>
      <c r="H20" s="10">
        <f>IFERROR(VLOOKUP(A20,'DDS Needs'!$A$4:$F$767,6,0),"")</f>
        <v>186.11320754716979</v>
      </c>
      <c r="I20" s="1">
        <f>IFERROR(VLOOKUP(A20,'WH INV 4-2-2026'!$A$2:$C$2914,3,0),"")</f>
        <v>0.33333299999999999</v>
      </c>
      <c r="J20" s="1">
        <f>I20/(C20/3)</f>
        <v>8.4431746852851278E-4</v>
      </c>
      <c r="K20" s="5" t="str">
        <f>IF((I20&gt;C20),"X","")</f>
        <v/>
      </c>
      <c r="L20" s="7">
        <f t="shared" si="0"/>
        <v>4737.5497358490566</v>
      </c>
      <c r="M20" s="7">
        <f>I20-L20</f>
        <v>-4737.216402849057</v>
      </c>
      <c r="N20" s="6">
        <f>C20/$C$2</f>
        <v>5.1097086490224349E-3</v>
      </c>
      <c r="O20" s="5" t="s">
        <v>27880</v>
      </c>
      <c r="P20" t="str">
        <f>VLOOKUP(A20,'External $ Guide'!$A$2:$L$11545,3,0)</f>
        <v>Replenish</v>
      </c>
      <c r="Q20" t="str">
        <f>VLOOKUP(A20,'External $ Guide'!$A$2:$L$11545,4,0)</f>
        <v>Retail</v>
      </c>
      <c r="R20" t="str">
        <f>VLOOKUP(A20,'External $ Guide'!$A$2:$L$11545,5,0)</f>
        <v>Active</v>
      </c>
      <c r="S20" t="str">
        <f>IFERROR(VLOOKUP(A20,'Broker &amp; Vendor'!$A$2:$C$11545,3,0),"")</f>
        <v>MOM WATER LLC</v>
      </c>
      <c r="T20" t="str">
        <f>IFERROR(VLOOKUP(A20,'Broker &amp; Vendor'!$A$2:$C$11545,2,0),"")</f>
        <v>RNDC</v>
      </c>
    </row>
    <row r="21" spans="1:20" x14ac:dyDescent="0.25">
      <c r="A21" t="s">
        <v>8076</v>
      </c>
      <c r="B21" t="s">
        <v>3982</v>
      </c>
      <c r="C21" s="10">
        <v>1137.8716981132072</v>
      </c>
      <c r="D21" s="10">
        <v>1329.0792452830185</v>
      </c>
      <c r="E21" s="1">
        <v>2792</v>
      </c>
      <c r="F21" s="3">
        <f>((E21/53)*6)*3</f>
        <v>948.22641509433947</v>
      </c>
      <c r="G21" s="4">
        <f>VLOOKUP(A21,'R12 Trend'!$A$4:$B$6433,2,0)</f>
        <v>1.57</v>
      </c>
      <c r="H21" s="10">
        <f>IFERROR(VLOOKUP(A21,'DDS Needs'!$A$4:$F$767,6,0),"")</f>
        <v>191.20754716981131</v>
      </c>
      <c r="I21" s="1">
        <f>IFERROR(VLOOKUP(A21,'WH INV 4-2-2026'!$A$2:$C$2914,3,0),"")</f>
        <v>0</v>
      </c>
      <c r="J21" s="1">
        <f>I21/(C21/3)</f>
        <v>0</v>
      </c>
      <c r="K21" s="5" t="str">
        <f>IF((I21&gt;C21),"X","")</f>
        <v/>
      </c>
      <c r="L21" s="7">
        <f t="shared" si="0"/>
        <v>4551.4867924528289</v>
      </c>
      <c r="M21" s="7">
        <f>I21-L21</f>
        <v>-4551.4867924528289</v>
      </c>
      <c r="N21" s="6">
        <f>C21/$C$2</f>
        <v>4.9090295038643128E-3</v>
      </c>
      <c r="O21" s="5" t="s">
        <v>27880</v>
      </c>
      <c r="P21" t="str">
        <f>VLOOKUP(A21,'External $ Guide'!$A$2:$L$11545,3,0)</f>
        <v>Replenish</v>
      </c>
      <c r="Q21" t="str">
        <f>VLOOKUP(A21,'External $ Guide'!$A$2:$L$11545,4,0)</f>
        <v>Retail</v>
      </c>
      <c r="R21" t="str">
        <f>VLOOKUP(A21,'External $ Guide'!$A$2:$L$11545,5,0)</f>
        <v>Active</v>
      </c>
      <c r="S21" t="str">
        <f>IFERROR(VLOOKUP(A21,'Broker &amp; Vendor'!$A$2:$C$11545,3,0),"")</f>
        <v>Sweet Grace Distilling Co, LLC</v>
      </c>
      <c r="T21" t="str">
        <f>IFERROR(VLOOKUP(A21,'Broker &amp; Vendor'!$A$2:$C$11545,2,0),"")</f>
        <v>GULF DISTRIBUTING</v>
      </c>
    </row>
    <row r="22" spans="1:20" x14ac:dyDescent="0.25">
      <c r="A22" t="s">
        <v>7633</v>
      </c>
      <c r="B22" t="s">
        <v>3539</v>
      </c>
      <c r="C22" s="10">
        <v>1137.6118867924529</v>
      </c>
      <c r="D22" s="10">
        <v>1234.0647169811321</v>
      </c>
      <c r="E22" s="1">
        <v>3130.5</v>
      </c>
      <c r="F22" s="3">
        <f>((E22/53)*6)*3</f>
        <v>1063.1886792452831</v>
      </c>
      <c r="G22" s="4">
        <f>VLOOKUP(A22,'R12 Trend'!$A$4:$B$6433,2,0)</f>
        <v>7.0000000000000007E-2</v>
      </c>
      <c r="H22" s="10">
        <f>IFERROR(VLOOKUP(A22,'DDS Needs'!$A$4:$F$767,6,0),"")</f>
        <v>96.452830188679229</v>
      </c>
      <c r="I22" s="1">
        <f>IFERROR(VLOOKUP(A22,'WH INV 4-2-2026'!$A$2:$C$2914,3,0),"")</f>
        <v>270</v>
      </c>
      <c r="J22" s="1">
        <f>I22/(C22/3)</f>
        <v>0.7120178765746118</v>
      </c>
      <c r="K22" s="5" t="str">
        <f>IF((I22&gt;C22),"X","")</f>
        <v/>
      </c>
      <c r="L22" s="7">
        <f t="shared" si="0"/>
        <v>4550.4475471698115</v>
      </c>
      <c r="M22" s="7">
        <f>I22-L22</f>
        <v>-4280.4475471698115</v>
      </c>
      <c r="N22" s="6">
        <f>C22/$C$2</f>
        <v>4.9079086205159215E-3</v>
      </c>
      <c r="O22" s="5" t="s">
        <v>27880</v>
      </c>
      <c r="P22" t="str">
        <f>VLOOKUP(A22,'External $ Guide'!$A$2:$L$11545,3,0)</f>
        <v>Replenish</v>
      </c>
      <c r="Q22" t="str">
        <f>VLOOKUP(A22,'External $ Guide'!$A$2:$L$11545,4,0)</f>
        <v>Retail</v>
      </c>
      <c r="R22" t="str">
        <f>VLOOKUP(A22,'External $ Guide'!$A$2:$L$11545,5,0)</f>
        <v>Active</v>
      </c>
      <c r="S22" t="str">
        <f>IFERROR(VLOOKUP(A22,'Broker &amp; Vendor'!$A$2:$C$11545,3,0),"")</f>
        <v>SAZERAC CO INC</v>
      </c>
      <c r="T22" t="str">
        <f>IFERROR(VLOOKUP(A22,'Broker &amp; Vendor'!$A$2:$C$11545,2,0),"")</f>
        <v>UNITED</v>
      </c>
    </row>
    <row r="23" spans="1:20" x14ac:dyDescent="0.25">
      <c r="A23" t="s">
        <v>7551</v>
      </c>
      <c r="B23" t="s">
        <v>3457</v>
      </c>
      <c r="C23" s="10">
        <v>1076.1497999999999</v>
      </c>
      <c r="D23" s="10">
        <v>1187.8856490566036</v>
      </c>
      <c r="E23" s="1">
        <v>3200.67</v>
      </c>
      <c r="F23" s="3">
        <f>((E23/53)*6)*3</f>
        <v>1087.02</v>
      </c>
      <c r="G23" s="4">
        <f>VLOOKUP(A23,'R12 Trend'!$A$4:$B$6433,2,0)</f>
        <v>-0.01</v>
      </c>
      <c r="H23" s="10">
        <f>IFERROR(VLOOKUP(A23,'DDS Needs'!$A$4:$F$767,6,0),"")</f>
        <v>111.73584905660377</v>
      </c>
      <c r="I23" s="1">
        <f>IFERROR(VLOOKUP(A23,'WH INV 4-2-2026'!$A$2:$C$2914,3,0),"")</f>
        <v>1388</v>
      </c>
      <c r="J23" s="1">
        <f>I23/(C23/3)</f>
        <v>3.8693497875481651</v>
      </c>
      <c r="K23" s="5" t="str">
        <f>IF((I23&gt;C23),"X","")</f>
        <v>X</v>
      </c>
      <c r="L23" s="7">
        <f t="shared" si="0"/>
        <v>4304.5991999999997</v>
      </c>
      <c r="M23" s="7">
        <f>I23-L23</f>
        <v>-2916.5991999999997</v>
      </c>
      <c r="N23" s="6">
        <f>C23/$C$2</f>
        <v>4.6427476204369805E-3</v>
      </c>
      <c r="O23" s="5" t="s">
        <v>27880</v>
      </c>
      <c r="P23" t="str">
        <f>VLOOKUP(A23,'External $ Guide'!$A$2:$L$11545,3,0)</f>
        <v>Replenish</v>
      </c>
      <c r="Q23" t="str">
        <f>VLOOKUP(A23,'External $ Guide'!$A$2:$L$11545,4,0)</f>
        <v>Retail</v>
      </c>
      <c r="R23" t="str">
        <f>VLOOKUP(A23,'External $ Guide'!$A$2:$L$11545,5,0)</f>
        <v>Active</v>
      </c>
      <c r="S23" t="str">
        <f>IFERROR(VLOOKUP(A23,'Broker &amp; Vendor'!$A$2:$C$11545,3,0),"")</f>
        <v>SAZERAC CO INC</v>
      </c>
      <c r="T23" t="str">
        <f>IFERROR(VLOOKUP(A23,'Broker &amp; Vendor'!$A$2:$C$11545,2,0),"")</f>
        <v>UNITED</v>
      </c>
    </row>
    <row r="24" spans="1:20" x14ac:dyDescent="0.25">
      <c r="A24" t="s">
        <v>8115</v>
      </c>
      <c r="B24" t="s">
        <v>4021</v>
      </c>
      <c r="C24" s="10">
        <v>1072.935849056604</v>
      </c>
      <c r="D24" s="10">
        <v>1196.558490566038</v>
      </c>
      <c r="E24" s="1">
        <v>2872</v>
      </c>
      <c r="F24" s="3">
        <f>((E24/53)*6)*3</f>
        <v>975.39622641509436</v>
      </c>
      <c r="G24" s="4">
        <f>VLOOKUP(A24,'R12 Trend'!$A$4:$B$6433,2,0)</f>
        <v>0</v>
      </c>
      <c r="H24" s="10">
        <f>IFERROR(VLOOKUP(A24,'DDS Needs'!$A$4:$F$767,6,0),"")</f>
        <v>123.62264150943396</v>
      </c>
      <c r="I24" s="1">
        <f>IFERROR(VLOOKUP(A24,'WH INV 4-2-2026'!$A$2:$C$2914,3,0),"")</f>
        <v>0</v>
      </c>
      <c r="J24" s="1">
        <f>I24/(C24/3)</f>
        <v>0</v>
      </c>
      <c r="K24" s="5" t="str">
        <f>IF((I24&gt;C24),"X","")</f>
        <v/>
      </c>
      <c r="L24" s="7">
        <f t="shared" si="0"/>
        <v>4291.7433962264158</v>
      </c>
      <c r="M24" s="7">
        <f>I24-L24</f>
        <v>-4291.7433962264158</v>
      </c>
      <c r="N24" s="6">
        <f>C24/$C$2</f>
        <v>4.6288819271156113E-3</v>
      </c>
      <c r="O24" s="5" t="s">
        <v>27880</v>
      </c>
      <c r="P24" t="str">
        <f>VLOOKUP(A24,'External $ Guide'!$A$2:$L$11545,3,0)</f>
        <v>Replenish</v>
      </c>
      <c r="Q24" t="str">
        <f>VLOOKUP(A24,'External $ Guide'!$A$2:$L$11545,4,0)</f>
        <v>Retail</v>
      </c>
      <c r="R24" t="str">
        <f>VLOOKUP(A24,'External $ Guide'!$A$2:$L$11545,5,0)</f>
        <v>Active</v>
      </c>
      <c r="S24" t="str">
        <f>IFERROR(VLOOKUP(A24,'Broker &amp; Vendor'!$A$2:$C$11545,3,0),"")</f>
        <v>E. &amp; J. GALLO WINERY</v>
      </c>
      <c r="T24" t="str">
        <f>IFERROR(VLOOKUP(A24,'Broker &amp; Vendor'!$A$2:$C$11545,2,0),"")</f>
        <v>RNDC</v>
      </c>
    </row>
    <row r="25" spans="1:20" x14ac:dyDescent="0.25">
      <c r="A25" t="s">
        <v>4202</v>
      </c>
      <c r="B25" t="s">
        <v>113</v>
      </c>
      <c r="C25" s="10">
        <v>1055.9511849056603</v>
      </c>
      <c r="D25" s="10">
        <v>1111.309675471698</v>
      </c>
      <c r="E25" s="1">
        <v>3533.17</v>
      </c>
      <c r="F25" s="3">
        <f>((E25/53)*6)*3</f>
        <v>1199.9445283018867</v>
      </c>
      <c r="G25" s="4">
        <f>VLOOKUP(A25,'R12 Trend'!$A$4:$B$6433,2,0)</f>
        <v>-0.12</v>
      </c>
      <c r="H25" s="10">
        <f>IFERROR(VLOOKUP(A25,'DDS Needs'!$A$4:$F$767,6,0),"")</f>
        <v>55.35849056603773</v>
      </c>
      <c r="I25" s="1">
        <f>IFERROR(VLOOKUP(A25,'WH INV 4-2-2026'!$A$2:$C$2914,3,0),"")</f>
        <v>1184</v>
      </c>
      <c r="J25" s="1">
        <f>I25/(C25/3)</f>
        <v>3.3637918596751604</v>
      </c>
      <c r="K25" s="5" t="str">
        <f>IF((I25&gt;C25),"X","")</f>
        <v>X</v>
      </c>
      <c r="L25" s="7">
        <f t="shared" si="0"/>
        <v>4223.8047396226411</v>
      </c>
      <c r="M25" s="7">
        <f>I25-L25</f>
        <v>-3039.8047396226411</v>
      </c>
      <c r="N25" s="6">
        <f>C25/$C$2</f>
        <v>4.5556063393947244E-3</v>
      </c>
      <c r="O25" s="5" t="s">
        <v>27880</v>
      </c>
      <c r="P25" t="str">
        <f>VLOOKUP(A25,'External $ Guide'!$A$2:$L$11545,3,0)</f>
        <v>Replenish</v>
      </c>
      <c r="Q25" t="str">
        <f>VLOOKUP(A25,'External $ Guide'!$A$2:$L$11545,4,0)</f>
        <v>Retail</v>
      </c>
      <c r="R25" t="str">
        <f>VLOOKUP(A25,'External $ Guide'!$A$2:$L$11545,5,0)</f>
        <v>Active</v>
      </c>
      <c r="S25" t="str">
        <f>IFERROR(VLOOKUP(A25,'Broker &amp; Vendor'!$A$2:$C$11545,3,0),"")</f>
        <v>MOET HENNESSY USA INC</v>
      </c>
      <c r="T25" t="str">
        <f>IFERROR(VLOOKUP(A25,'Broker &amp; Vendor'!$A$2:$C$11545,2,0),"")</f>
        <v>SGWS- COASTAL PACIFIC DIVISION</v>
      </c>
    </row>
    <row r="26" spans="1:20" x14ac:dyDescent="0.25">
      <c r="A26" t="s">
        <v>6883</v>
      </c>
      <c r="B26" t="s">
        <v>2789</v>
      </c>
      <c r="C26" s="10">
        <v>1047.6078452830188</v>
      </c>
      <c r="D26" s="10">
        <v>1142.7021849056603</v>
      </c>
      <c r="E26" s="1">
        <v>2636.43</v>
      </c>
      <c r="F26" s="3">
        <f>((E26/53)*6)*3</f>
        <v>895.39132075471696</v>
      </c>
      <c r="G26" s="4">
        <f>VLOOKUP(A26,'R12 Trend'!$A$4:$B$6433,2,0)</f>
        <v>0.17</v>
      </c>
      <c r="H26" s="10">
        <f>IFERROR(VLOOKUP(A26,'DDS Needs'!$A$4:$F$767,6,0),"")</f>
        <v>95.094339622641499</v>
      </c>
      <c r="I26" s="1">
        <f>IFERROR(VLOOKUP(A26,'WH INV 4-2-2026'!$A$2:$C$2914,3,0),"")</f>
        <v>357.78333300000003</v>
      </c>
      <c r="J26" s="1">
        <f>I26/(C26/3)</f>
        <v>1.0245723185759714</v>
      </c>
      <c r="K26" s="5" t="str">
        <f>IF((I26&gt;C26),"X","")</f>
        <v/>
      </c>
      <c r="L26" s="7">
        <f t="shared" si="0"/>
        <v>4190.4313811320753</v>
      </c>
      <c r="M26" s="7">
        <f>I26-L26</f>
        <v>-3832.6480481320755</v>
      </c>
      <c r="N26" s="6">
        <f>C26/$C$2</f>
        <v>4.5196113318413927E-3</v>
      </c>
      <c r="O26" s="5" t="s">
        <v>27880</v>
      </c>
      <c r="P26" t="str">
        <f>VLOOKUP(A26,'External $ Guide'!$A$2:$L$11545,3,0)</f>
        <v>Replenish</v>
      </c>
      <c r="Q26" t="str">
        <f>VLOOKUP(A26,'External $ Guide'!$A$2:$L$11545,4,0)</f>
        <v>Retail</v>
      </c>
      <c r="R26" t="str">
        <f>VLOOKUP(A26,'External $ Guide'!$A$2:$L$11545,5,0)</f>
        <v>Active</v>
      </c>
      <c r="S26" t="str">
        <f>IFERROR(VLOOKUP(A26,'Broker &amp; Vendor'!$A$2:$C$11545,3,0),"")</f>
        <v>FIFTH GENERATION DISTILLED SPIRITS INC</v>
      </c>
      <c r="T26" t="str">
        <f>IFERROR(VLOOKUP(A26,'Broker &amp; Vendor'!$A$2:$C$11545,2,0),"")</f>
        <v>RNDC</v>
      </c>
    </row>
    <row r="27" spans="1:20" x14ac:dyDescent="0.25">
      <c r="A27" t="s">
        <v>8010</v>
      </c>
      <c r="B27" t="s">
        <v>3916</v>
      </c>
      <c r="C27" s="10">
        <v>983.44209056603768</v>
      </c>
      <c r="D27" s="10">
        <v>1154.6119018867923</v>
      </c>
      <c r="E27" s="1">
        <v>3531.33</v>
      </c>
      <c r="F27" s="3">
        <f>((E27/53)*6)*3</f>
        <v>1199.3196226415093</v>
      </c>
      <c r="G27" s="4">
        <f>VLOOKUP(A27,'R12 Trend'!$A$4:$B$6433,2,0)</f>
        <v>-0.18</v>
      </c>
      <c r="H27" s="10">
        <f>IFERROR(VLOOKUP(A27,'DDS Needs'!$A$4:$F$767,6,0),"")</f>
        <v>171.16981132075472</v>
      </c>
      <c r="I27" s="1">
        <f>IFERROR(VLOOKUP(A27,'WH INV 4-2-2026'!$A$2:$C$2914,3,0),"")</f>
        <v>216</v>
      </c>
      <c r="J27" s="1">
        <f>I27/(C27/3)</f>
        <v>0.65891017500281279</v>
      </c>
      <c r="K27" s="5" t="str">
        <f>IF((I27&gt;C27),"X","")</f>
        <v/>
      </c>
      <c r="L27" s="7">
        <f t="shared" si="0"/>
        <v>3933.7683622641507</v>
      </c>
      <c r="M27" s="7">
        <f>I27-L27</f>
        <v>-3717.7683622641507</v>
      </c>
      <c r="N27" s="6">
        <f>C27/$C$2</f>
        <v>4.2427861119456057E-3</v>
      </c>
      <c r="O27" s="5" t="s">
        <v>27880</v>
      </c>
      <c r="P27" t="str">
        <f>VLOOKUP(A27,'External $ Guide'!$A$2:$L$11545,3,0)</f>
        <v>Replenish</v>
      </c>
      <c r="Q27" t="str">
        <f>VLOOKUP(A27,'External $ Guide'!$A$2:$L$11545,4,0)</f>
        <v>Retail</v>
      </c>
      <c r="R27" t="str">
        <f>VLOOKUP(A27,'External $ Guide'!$A$2:$L$11545,5,0)</f>
        <v>Active</v>
      </c>
      <c r="S27" t="str">
        <f>IFERROR(VLOOKUP(A27,'Broker &amp; Vendor'!$A$2:$C$11545,3,0),"")</f>
        <v>E. &amp; J. GALLO WINERY</v>
      </c>
      <c r="T27" t="str">
        <f>IFERROR(VLOOKUP(A27,'Broker &amp; Vendor'!$A$2:$C$11545,2,0),"")</f>
        <v>RNDC</v>
      </c>
    </row>
    <row r="28" spans="1:20" x14ac:dyDescent="0.25">
      <c r="A28" t="s">
        <v>7978</v>
      </c>
      <c r="B28" t="s">
        <v>3884</v>
      </c>
      <c r="C28" s="10">
        <v>977.42251698113205</v>
      </c>
      <c r="D28" s="10">
        <v>1174.0640264150943</v>
      </c>
      <c r="E28" s="1">
        <v>3233.67</v>
      </c>
      <c r="F28" s="3">
        <f>((E28/53)*6)*3</f>
        <v>1098.2275471698113</v>
      </c>
      <c r="G28" s="4">
        <f>VLOOKUP(A28,'R12 Trend'!$A$4:$B$6433,2,0)</f>
        <v>-0.11</v>
      </c>
      <c r="H28" s="10">
        <f>IFERROR(VLOOKUP(A28,'DDS Needs'!$A$4:$F$767,6,0),"")</f>
        <v>196.64150943396223</v>
      </c>
      <c r="I28" s="1">
        <f>IFERROR(VLOOKUP(A28,'WH INV 4-2-2026'!$A$2:$C$2914,3,0),"")</f>
        <v>533</v>
      </c>
      <c r="J28" s="1">
        <f>I28/(C28/3)</f>
        <v>1.6359353014893423</v>
      </c>
      <c r="K28" s="5" t="str">
        <f>IF((I28&gt;C28),"X","")</f>
        <v/>
      </c>
      <c r="L28" s="7">
        <f t="shared" si="0"/>
        <v>3909.6900679245282</v>
      </c>
      <c r="M28" s="7">
        <f>I28-L28</f>
        <v>-3376.6900679245282</v>
      </c>
      <c r="N28" s="6">
        <f>C28/$C$2</f>
        <v>4.2168163436685814E-3</v>
      </c>
      <c r="O28" s="5" t="s">
        <v>27880</v>
      </c>
      <c r="P28" t="str">
        <f>VLOOKUP(A28,'External $ Guide'!$A$2:$L$11545,3,0)</f>
        <v>Replenish</v>
      </c>
      <c r="Q28" t="str">
        <f>VLOOKUP(A28,'External $ Guide'!$A$2:$L$11545,4,0)</f>
        <v>Retail</v>
      </c>
      <c r="R28" t="str">
        <f>VLOOKUP(A28,'External $ Guide'!$A$2:$L$11545,5,0)</f>
        <v>Active</v>
      </c>
      <c r="S28" t="str">
        <f>IFERROR(VLOOKUP(A28,'Broker &amp; Vendor'!$A$2:$C$11545,3,0),"")</f>
        <v>E. &amp; J. GALLO WINERY</v>
      </c>
      <c r="T28" t="str">
        <f>IFERROR(VLOOKUP(A28,'Broker &amp; Vendor'!$A$2:$C$11545,2,0),"")</f>
        <v>RNDC</v>
      </c>
    </row>
    <row r="29" spans="1:20" x14ac:dyDescent="0.25">
      <c r="A29" t="s">
        <v>4222</v>
      </c>
      <c r="B29" t="s">
        <v>133</v>
      </c>
      <c r="C29" s="10">
        <v>955.78777358490549</v>
      </c>
      <c r="D29" s="10">
        <v>1028.4670188679243</v>
      </c>
      <c r="E29" s="1">
        <v>2345.2199999999998</v>
      </c>
      <c r="F29" s="3">
        <f>((E29/53)*6)*3</f>
        <v>796.4898113207546</v>
      </c>
      <c r="G29" s="4">
        <f>VLOOKUP(A29,'R12 Trend'!$A$4:$B$6433,2,0)</f>
        <v>0.22</v>
      </c>
      <c r="H29" s="10">
        <f>IFERROR(VLOOKUP(A29,'DDS Needs'!$A$4:$F$767,6,0),"")</f>
        <v>72.679245283018872</v>
      </c>
      <c r="I29" s="1">
        <f>IFERROR(VLOOKUP(A29,'WH INV 4-2-2026'!$A$2:$C$2914,3,0),"")</f>
        <v>780.08333300000004</v>
      </c>
      <c r="J29" s="1">
        <f>I29/(C29/3)</f>
        <v>2.4485038035403459</v>
      </c>
      <c r="K29" s="5" t="str">
        <f>IF((I29&gt;C29),"X","")</f>
        <v/>
      </c>
      <c r="L29" s="7">
        <f t="shared" si="0"/>
        <v>3823.1510943396224</v>
      </c>
      <c r="M29" s="7">
        <f>I29-L29</f>
        <v>-3043.0677613396224</v>
      </c>
      <c r="N29" s="6">
        <f>C29/$C$2</f>
        <v>4.1234792883426451E-3</v>
      </c>
      <c r="O29" s="5" t="s">
        <v>27880</v>
      </c>
      <c r="P29" t="str">
        <f>VLOOKUP(A29,'External $ Guide'!$A$2:$L$11545,3,0)</f>
        <v>Replenish</v>
      </c>
      <c r="Q29" t="str">
        <f>VLOOKUP(A29,'External $ Guide'!$A$2:$L$11545,4,0)</f>
        <v>Retail</v>
      </c>
      <c r="R29" t="str">
        <f>VLOOKUP(A29,'External $ Guide'!$A$2:$L$11545,5,0)</f>
        <v>Active</v>
      </c>
      <c r="S29" t="str">
        <f>IFERROR(VLOOKUP(A29,'Broker &amp; Vendor'!$A$2:$C$11545,3,0),"")</f>
        <v>PROXIMO SPIRITS INC.</v>
      </c>
      <c r="T29" t="str">
        <f>IFERROR(VLOOKUP(A29,'Broker &amp; Vendor'!$A$2:$C$11545,2,0),"")</f>
        <v>JOHNSON BROTHERS</v>
      </c>
    </row>
    <row r="30" spans="1:20" x14ac:dyDescent="0.25">
      <c r="A30" t="s">
        <v>8116</v>
      </c>
      <c r="B30" t="s">
        <v>4022</v>
      </c>
      <c r="C30" s="10">
        <v>955.00630188679247</v>
      </c>
      <c r="D30" s="10">
        <v>1046.7044150943398</v>
      </c>
      <c r="E30" s="1">
        <v>2556.33</v>
      </c>
      <c r="F30" s="3">
        <f>((E30/53)*6)*3</f>
        <v>868.1875471698113</v>
      </c>
      <c r="G30" s="4">
        <f>VLOOKUP(A30,'R12 Trend'!$A$4:$B$6433,2,0)</f>
        <v>0</v>
      </c>
      <c r="H30" s="10">
        <f>IFERROR(VLOOKUP(A30,'DDS Needs'!$A$4:$F$767,6,0),"")</f>
        <v>91.698113207547181</v>
      </c>
      <c r="I30" s="1">
        <f>IFERROR(VLOOKUP(A30,'WH INV 4-2-2026'!$A$2:$C$2914,3,0),"")</f>
        <v>1</v>
      </c>
      <c r="J30" s="1">
        <f>I30/(C30/3)</f>
        <v>3.1413405273587641E-3</v>
      </c>
      <c r="K30" s="5" t="str">
        <f>IF((I30&gt;C30),"X","")</f>
        <v/>
      </c>
      <c r="L30" s="7">
        <f t="shared" si="0"/>
        <v>3820.0252075471699</v>
      </c>
      <c r="M30" s="7">
        <f>I30-L30</f>
        <v>-3819.0252075471699</v>
      </c>
      <c r="N30" s="6">
        <f>C30/$C$2</f>
        <v>4.1201078470555182E-3</v>
      </c>
      <c r="O30" s="5" t="s">
        <v>27880</v>
      </c>
      <c r="P30" t="str">
        <f>VLOOKUP(A30,'External $ Guide'!$A$2:$L$11545,3,0)</f>
        <v>Replenish</v>
      </c>
      <c r="Q30" t="str">
        <f>VLOOKUP(A30,'External $ Guide'!$A$2:$L$11545,4,0)</f>
        <v>Retail</v>
      </c>
      <c r="R30" t="str">
        <f>VLOOKUP(A30,'External $ Guide'!$A$2:$L$11545,5,0)</f>
        <v>Active</v>
      </c>
      <c r="S30" t="str">
        <f>IFERROR(VLOOKUP(A30,'Broker &amp; Vendor'!$A$2:$C$11545,3,0),"")</f>
        <v>E. &amp; J. GALLO WINERY</v>
      </c>
      <c r="T30" t="str">
        <f>IFERROR(VLOOKUP(A30,'Broker &amp; Vendor'!$A$2:$C$11545,2,0),"")</f>
        <v>RNDC</v>
      </c>
    </row>
    <row r="31" spans="1:20" x14ac:dyDescent="0.25">
      <c r="A31" t="s">
        <v>7905</v>
      </c>
      <c r="B31" t="s">
        <v>3811</v>
      </c>
      <c r="C31" s="10">
        <v>946.73207547169818</v>
      </c>
      <c r="D31" s="10">
        <v>946.73207547169818</v>
      </c>
      <c r="E31" s="1">
        <v>2760</v>
      </c>
      <c r="F31" s="3">
        <f>((E31/53)*6)*3</f>
        <v>937.35849056603774</v>
      </c>
      <c r="G31" s="4">
        <f>VLOOKUP(A31,'R12 Trend'!$A$4:$B$6433,2,0)</f>
        <v>0.01</v>
      </c>
      <c r="H31" s="10" t="str">
        <f>IFERROR(VLOOKUP(A31,'DDS Needs'!$A$4:$F$767,6,0),"")</f>
        <v/>
      </c>
      <c r="I31" s="1">
        <f>IFERROR(VLOOKUP(A31,'WH INV 4-2-2026'!$A$2:$C$2914,3,0),"")</f>
        <v>420</v>
      </c>
      <c r="J31" s="1">
        <f>I31/(C31/3)</f>
        <v>1.3308939589611135</v>
      </c>
      <c r="K31" s="5" t="str">
        <f>IF((I31&gt;C31),"X","")</f>
        <v/>
      </c>
      <c r="L31" s="7">
        <f t="shared" si="0"/>
        <v>3786.9283018867927</v>
      </c>
      <c r="M31" s="7">
        <f>I31-L31</f>
        <v>-3366.9283018867927</v>
      </c>
      <c r="N31" s="6">
        <f>C31/$C$2</f>
        <v>4.0844110091249296E-3</v>
      </c>
      <c r="O31" s="5" t="s">
        <v>27880</v>
      </c>
      <c r="P31" t="str">
        <f>VLOOKUP(A31,'External $ Guide'!$A$2:$L$11545,3,0)</f>
        <v>PrivLabel</v>
      </c>
      <c r="Q31" t="str">
        <f>VLOOKUP(A31,'External $ Guide'!$A$2:$L$11545,4,0)</f>
        <v>Wholesale bottle</v>
      </c>
      <c r="R31" t="str">
        <f>VLOOKUP(A31,'External $ Guide'!$A$2:$L$11545,5,0)</f>
        <v>Active</v>
      </c>
      <c r="S31" t="str">
        <f>IFERROR(VLOOKUP(A31,'Broker &amp; Vendor'!$A$2:$C$11545,3,0),"")</f>
        <v>LEVECKE CORPORATION</v>
      </c>
      <c r="T31" t="str">
        <f>IFERROR(VLOOKUP(A31,'Broker &amp; Vendor'!$A$2:$C$11545,2,0),"")</f>
        <v>RNDC</v>
      </c>
    </row>
    <row r="32" spans="1:20" x14ac:dyDescent="0.25">
      <c r="A32" t="s">
        <v>4140</v>
      </c>
      <c r="B32" t="s">
        <v>51</v>
      </c>
      <c r="C32" s="10">
        <v>908.93975094339635</v>
      </c>
      <c r="D32" s="10">
        <v>990.78880754716988</v>
      </c>
      <c r="E32" s="1">
        <v>2268.0700000000002</v>
      </c>
      <c r="F32" s="3">
        <f>((E32/53)*6)*3</f>
        <v>770.28792452830203</v>
      </c>
      <c r="G32" s="4">
        <f>VLOOKUP(A32,'R12 Trend'!$A$4:$B$6433,2,0)</f>
        <v>0.18</v>
      </c>
      <c r="H32" s="10">
        <f>IFERROR(VLOOKUP(A32,'DDS Needs'!$A$4:$F$767,6,0),"")</f>
        <v>81.84905660377359</v>
      </c>
      <c r="I32" s="1">
        <f>IFERROR(VLOOKUP(A32,'WH INV 4-2-2026'!$A$2:$C$2914,3,0),"")</f>
        <v>1265</v>
      </c>
      <c r="J32" s="1">
        <f>I32/(C32/3)</f>
        <v>4.1751942260871928</v>
      </c>
      <c r="K32" s="5" t="str">
        <f>IF((I32&gt;C32),"X","")</f>
        <v>X</v>
      </c>
      <c r="L32" s="7">
        <f t="shared" si="0"/>
        <v>3635.7590037735854</v>
      </c>
      <c r="M32" s="7">
        <f>I32-L32</f>
        <v>-2370.7590037735854</v>
      </c>
      <c r="N32" s="6">
        <f>C32/$C$2</f>
        <v>3.9213665846641755E-3</v>
      </c>
      <c r="O32" s="5" t="s">
        <v>27880</v>
      </c>
      <c r="P32" t="str">
        <f>VLOOKUP(A32,'External $ Guide'!$A$2:$L$11545,3,0)</f>
        <v>Replenish</v>
      </c>
      <c r="Q32" t="str">
        <f>VLOOKUP(A32,'External $ Guide'!$A$2:$L$11545,4,0)</f>
        <v>Retail</v>
      </c>
      <c r="R32" t="str">
        <f>VLOOKUP(A32,'External $ Guide'!$A$2:$L$11545,5,0)</f>
        <v>Active</v>
      </c>
      <c r="S32" t="str">
        <f>IFERROR(VLOOKUP(A32,'Broker &amp; Vendor'!$A$2:$C$11545,3,0),"")</f>
        <v>HEAVEN HILL SALES CO DBA HEAVEN HILL BRANDS</v>
      </c>
      <c r="T32" t="str">
        <f>IFERROR(VLOOKUP(A32,'Broker &amp; Vendor'!$A$2:$C$11545,2,0),"")</f>
        <v>SGWS- TRANSATLANTIC DIVISION</v>
      </c>
    </row>
    <row r="33" spans="1:20" x14ac:dyDescent="0.25">
      <c r="A33" t="s">
        <v>6542</v>
      </c>
      <c r="B33" t="s">
        <v>2448</v>
      </c>
      <c r="C33" s="10">
        <v>906.66000000000008</v>
      </c>
      <c r="D33" s="10">
        <v>1024.8486792452832</v>
      </c>
      <c r="E33" s="1">
        <v>2901.75</v>
      </c>
      <c r="F33" s="3">
        <f>((E33/53)*6)*3</f>
        <v>985.5</v>
      </c>
      <c r="G33" s="4">
        <f>VLOOKUP(A33,'R12 Trend'!$A$4:$B$6433,2,0)</f>
        <v>-0.08</v>
      </c>
      <c r="H33" s="10">
        <f>IFERROR(VLOOKUP(A33,'DDS Needs'!$A$4:$F$767,6,0),"")</f>
        <v>118.18867924528303</v>
      </c>
      <c r="I33" s="1">
        <f>IFERROR(VLOOKUP(A33,'WH INV 4-2-2026'!$A$2:$C$2914,3,0),"")</f>
        <v>1033</v>
      </c>
      <c r="J33" s="1">
        <f>I33/(C33/3)</f>
        <v>3.418039838528224</v>
      </c>
      <c r="K33" s="5" t="str">
        <f>IF((I33&gt;C33),"X","")</f>
        <v>X</v>
      </c>
      <c r="L33" s="7">
        <f t="shared" si="0"/>
        <v>3626.6400000000003</v>
      </c>
      <c r="M33" s="7">
        <f>I33-L33</f>
        <v>-2593.6400000000003</v>
      </c>
      <c r="N33" s="6">
        <f>C33/$C$2</f>
        <v>3.9115312362139488E-3</v>
      </c>
      <c r="O33" s="5" t="s">
        <v>27880</v>
      </c>
      <c r="P33" t="str">
        <f>VLOOKUP(A33,'External $ Guide'!$A$2:$L$11545,3,0)</f>
        <v>Replenish</v>
      </c>
      <c r="Q33" t="str">
        <f>VLOOKUP(A33,'External $ Guide'!$A$2:$L$11545,4,0)</f>
        <v>Retail</v>
      </c>
      <c r="R33" t="str">
        <f>VLOOKUP(A33,'External $ Guide'!$A$2:$L$11545,5,0)</f>
        <v>Active</v>
      </c>
      <c r="S33" t="str">
        <f>IFERROR(VLOOKUP(A33,'Broker &amp; Vendor'!$A$2:$C$11545,3,0),"")</f>
        <v>PROXIMO SPIRITS INC.</v>
      </c>
      <c r="T33" t="str">
        <f>IFERROR(VLOOKUP(A33,'Broker &amp; Vendor'!$A$2:$C$11545,2,0),"")</f>
        <v>JOHNSON BROTHERS</v>
      </c>
    </row>
    <row r="34" spans="1:20" x14ac:dyDescent="0.25">
      <c r="A34" t="s">
        <v>7378</v>
      </c>
      <c r="B34" t="s">
        <v>3284</v>
      </c>
      <c r="C34" s="10">
        <v>904.45476226415087</v>
      </c>
      <c r="D34" s="10">
        <v>909.20947924528298</v>
      </c>
      <c r="E34" s="1">
        <v>2774.08</v>
      </c>
      <c r="F34" s="3">
        <f>((E34/53)*6)*3</f>
        <v>942.14037735849047</v>
      </c>
      <c r="G34" s="4">
        <f>VLOOKUP(A34,'R12 Trend'!$A$4:$B$6433,2,0)</f>
        <v>-0.04</v>
      </c>
      <c r="H34" s="10">
        <f>IFERROR(VLOOKUP(A34,'DDS Needs'!$A$4:$F$767,6,0),"")</f>
        <v>4.7547169811320753</v>
      </c>
      <c r="I34" s="1">
        <f>IFERROR(VLOOKUP(A34,'WH INV 4-2-2026'!$A$2:$C$2914,3,0),"")</f>
        <v>743</v>
      </c>
      <c r="J34" s="1">
        <f>I34/(C34/3)</f>
        <v>2.4644682000679308</v>
      </c>
      <c r="K34" s="5" t="str">
        <f>IF((I34&gt;C34),"X","")</f>
        <v/>
      </c>
      <c r="L34" s="7">
        <f t="shared" si="0"/>
        <v>3617.819049056603</v>
      </c>
      <c r="M34" s="7">
        <f>I34-L34</f>
        <v>-2874.819049056603</v>
      </c>
      <c r="N34" s="6">
        <f>C34/$C$2</f>
        <v>3.9020173541776263E-3</v>
      </c>
      <c r="O34" s="5" t="s">
        <v>27880</v>
      </c>
      <c r="P34" t="str">
        <f>VLOOKUP(A34,'External $ Guide'!$A$2:$L$11545,3,0)</f>
        <v>Replenish</v>
      </c>
      <c r="Q34" t="str">
        <f>VLOOKUP(A34,'External $ Guide'!$A$2:$L$11545,4,0)</f>
        <v>Wholesale</v>
      </c>
      <c r="R34" t="str">
        <f>VLOOKUP(A34,'External $ Guide'!$A$2:$L$11545,5,0)</f>
        <v>Active</v>
      </c>
      <c r="S34" t="str">
        <f>IFERROR(VLOOKUP(A34,'Broker &amp; Vendor'!$A$2:$C$11545,3,0),"")</f>
        <v>SAZERAC CO INC</v>
      </c>
      <c r="T34" t="str">
        <f>IFERROR(VLOOKUP(A34,'Broker &amp; Vendor'!$A$2:$C$11545,2,0),"")</f>
        <v>UNITED</v>
      </c>
    </row>
    <row r="35" spans="1:20" x14ac:dyDescent="0.25">
      <c r="A35" t="s">
        <v>6531</v>
      </c>
      <c r="B35" t="s">
        <v>2437</v>
      </c>
      <c r="C35" s="10">
        <v>902.27306037735855</v>
      </c>
      <c r="D35" s="10">
        <v>994.31079622641516</v>
      </c>
      <c r="E35" s="1">
        <v>3053.67</v>
      </c>
      <c r="F35" s="3">
        <f>((E35/53)*6)*3</f>
        <v>1037.0954716981132</v>
      </c>
      <c r="G35" s="4">
        <f>VLOOKUP(A35,'R12 Trend'!$A$4:$B$6433,2,0)</f>
        <v>-0.13</v>
      </c>
      <c r="H35" s="10">
        <f>IFERROR(VLOOKUP(A35,'DDS Needs'!$A$4:$F$767,6,0),"")</f>
        <v>92.037735849056617</v>
      </c>
      <c r="I35" s="1">
        <f>IFERROR(VLOOKUP(A35,'WH INV 4-2-2026'!$A$2:$C$2914,3,0),"")</f>
        <v>1071</v>
      </c>
      <c r="J35" s="1">
        <f>I35/(C35/3)</f>
        <v>3.5610062420086268</v>
      </c>
      <c r="K35" s="5" t="str">
        <f>IF((I35&gt;C35),"X","")</f>
        <v>X</v>
      </c>
      <c r="L35" s="7">
        <f t="shared" si="0"/>
        <v>3609.0922415094337</v>
      </c>
      <c r="M35" s="7">
        <f>I35-L35</f>
        <v>-2538.0922415094337</v>
      </c>
      <c r="N35" s="6">
        <f>C35/$C$2</f>
        <v>3.8926050109858068E-3</v>
      </c>
      <c r="O35" s="5" t="s">
        <v>27880</v>
      </c>
      <c r="P35" t="str">
        <f>VLOOKUP(A35,'External $ Guide'!$A$2:$L$11545,3,0)</f>
        <v>Replenish</v>
      </c>
      <c r="Q35" t="str">
        <f>VLOOKUP(A35,'External $ Guide'!$A$2:$L$11545,4,0)</f>
        <v>Retail</v>
      </c>
      <c r="R35" t="str">
        <f>VLOOKUP(A35,'External $ Guide'!$A$2:$L$11545,5,0)</f>
        <v>Active</v>
      </c>
      <c r="S35" t="str">
        <f>IFERROR(VLOOKUP(A35,'Broker &amp; Vendor'!$A$2:$C$11545,3,0),"")</f>
        <v>MOET HENNESSY USA INC</v>
      </c>
      <c r="T35" t="str">
        <f>IFERROR(VLOOKUP(A35,'Broker &amp; Vendor'!$A$2:$C$11545,2,0),"")</f>
        <v>SGWS- COASTAL PACIFIC DIVISION</v>
      </c>
    </row>
    <row r="36" spans="1:20" x14ac:dyDescent="0.25">
      <c r="A36" t="s">
        <v>4635</v>
      </c>
      <c r="B36" t="s">
        <v>546</v>
      </c>
      <c r="C36" s="10">
        <v>897.98868679245288</v>
      </c>
      <c r="D36" s="10">
        <v>981.87547924528303</v>
      </c>
      <c r="E36" s="1">
        <v>2905.58</v>
      </c>
      <c r="F36" s="3">
        <f>((E36/53)*6)*3</f>
        <v>986.80075471698115</v>
      </c>
      <c r="G36" s="4">
        <f>VLOOKUP(A36,'R12 Trend'!$A$4:$B$6433,2,0)</f>
        <v>-0.09</v>
      </c>
      <c r="H36" s="10">
        <f>IFERROR(VLOOKUP(A36,'DDS Needs'!$A$4:$F$767,6,0),"")</f>
        <v>83.886792452830178</v>
      </c>
      <c r="I36" s="1">
        <f>IFERROR(VLOOKUP(A36,'WH INV 4-2-2026'!$A$2:$C$2914,3,0),"")</f>
        <v>605</v>
      </c>
      <c r="J36" s="1">
        <f>I36/(C36/3)</f>
        <v>2.0211835925049808</v>
      </c>
      <c r="K36" s="5" t="str">
        <f>IF((I36&gt;C36),"X","")</f>
        <v/>
      </c>
      <c r="L36" s="7">
        <f t="shared" si="0"/>
        <v>3591.9547471698115</v>
      </c>
      <c r="M36" s="7">
        <f>I36-L36</f>
        <v>-2986.9547471698115</v>
      </c>
      <c r="N36" s="6">
        <f>C36/$C$2</f>
        <v>3.874121278269057E-3</v>
      </c>
      <c r="O36" s="5" t="s">
        <v>27880</v>
      </c>
      <c r="P36" t="str">
        <f>VLOOKUP(A36,'External $ Guide'!$A$2:$L$11545,3,0)</f>
        <v>Replenish</v>
      </c>
      <c r="Q36" t="str">
        <f>VLOOKUP(A36,'External $ Guide'!$A$2:$L$11545,4,0)</f>
        <v>Retail</v>
      </c>
      <c r="R36" t="str">
        <f>VLOOKUP(A36,'External $ Guide'!$A$2:$L$11545,5,0)</f>
        <v>Active</v>
      </c>
      <c r="S36" t="str">
        <f>IFERROR(VLOOKUP(A36,'Broker &amp; Vendor'!$A$2:$C$11545,3,0),"")</f>
        <v>HEAVEN HILL SALES CO DBA HEAVEN HILL BRANDS</v>
      </c>
      <c r="T36" t="str">
        <f>IFERROR(VLOOKUP(A36,'Broker &amp; Vendor'!$A$2:$C$11545,2,0),"")</f>
        <v>SGWS- TRANSATLANTIC DIVISION</v>
      </c>
    </row>
    <row r="37" spans="1:20" x14ac:dyDescent="0.25">
      <c r="A37" t="s">
        <v>4223</v>
      </c>
      <c r="B37" t="s">
        <v>134</v>
      </c>
      <c r="C37" s="10">
        <v>897.08141886792464</v>
      </c>
      <c r="D37" s="10">
        <v>980.28896603773592</v>
      </c>
      <c r="E37" s="1">
        <v>2238.48</v>
      </c>
      <c r="F37" s="3">
        <f>((E37/53)*6)*3</f>
        <v>760.23849056603785</v>
      </c>
      <c r="G37" s="4">
        <f>VLOOKUP(A37,'R12 Trend'!$A$4:$B$6433,2,0)</f>
        <v>0.18</v>
      </c>
      <c r="H37" s="10">
        <f>IFERROR(VLOOKUP(A37,'DDS Needs'!$A$4:$F$767,6,0),"")</f>
        <v>83.207547169811335</v>
      </c>
      <c r="I37" s="1">
        <f>IFERROR(VLOOKUP(A37,'WH INV 4-2-2026'!$A$2:$C$2914,3,0),"")</f>
        <v>420</v>
      </c>
      <c r="J37" s="1">
        <f>I37/(C37/3)</f>
        <v>1.4045547856626681</v>
      </c>
      <c r="K37" s="5" t="str">
        <f>IF((I37&gt;C37),"X","")</f>
        <v/>
      </c>
      <c r="L37" s="7">
        <f t="shared" si="0"/>
        <v>3588.3256754716986</v>
      </c>
      <c r="M37" s="7">
        <f>I37-L37</f>
        <v>-3168.3256754716986</v>
      </c>
      <c r="N37" s="6">
        <f>C37/$C$2</f>
        <v>3.8702071243123287E-3</v>
      </c>
      <c r="O37" s="5" t="s">
        <v>27880</v>
      </c>
      <c r="P37" t="str">
        <f>VLOOKUP(A37,'External $ Guide'!$A$2:$L$11545,3,0)</f>
        <v>Replenish</v>
      </c>
      <c r="Q37" t="str">
        <f>VLOOKUP(A37,'External $ Guide'!$A$2:$L$11545,4,0)</f>
        <v>Retail</v>
      </c>
      <c r="R37" t="str">
        <f>VLOOKUP(A37,'External $ Guide'!$A$2:$L$11545,5,0)</f>
        <v>Active</v>
      </c>
      <c r="S37" t="str">
        <f>IFERROR(VLOOKUP(A37,'Broker &amp; Vendor'!$A$2:$C$11545,3,0),"")</f>
        <v>PROXIMO SPIRITS INC.</v>
      </c>
      <c r="T37" t="str">
        <f>IFERROR(VLOOKUP(A37,'Broker &amp; Vendor'!$A$2:$C$11545,2,0),"")</f>
        <v>JOHNSON BROTHERS</v>
      </c>
    </row>
    <row r="38" spans="1:20" x14ac:dyDescent="0.25">
      <c r="A38" t="s">
        <v>7625</v>
      </c>
      <c r="B38" t="s">
        <v>3531</v>
      </c>
      <c r="C38" s="10">
        <v>885.33475471698114</v>
      </c>
      <c r="D38" s="10">
        <v>938.65550943396227</v>
      </c>
      <c r="E38" s="1">
        <v>2744.02</v>
      </c>
      <c r="F38" s="3">
        <f>((E38/53)*6)*3</f>
        <v>931.93132075471704</v>
      </c>
      <c r="G38" s="4">
        <f>VLOOKUP(A38,'R12 Trend'!$A$4:$B$6433,2,0)</f>
        <v>-0.05</v>
      </c>
      <c r="H38" s="10">
        <f>IFERROR(VLOOKUP(A38,'DDS Needs'!$A$4:$F$767,6,0),"")</f>
        <v>53.320754716981135</v>
      </c>
      <c r="I38" s="1">
        <f>IFERROR(VLOOKUP(A38,'WH INV 4-2-2026'!$A$2:$C$2914,3,0),"")</f>
        <v>660</v>
      </c>
      <c r="J38" s="1">
        <f>I38/(C38/3)</f>
        <v>2.2364421925726337</v>
      </c>
      <c r="K38" s="5" t="str">
        <f>IF((I38&gt;C38),"X","")</f>
        <v/>
      </c>
      <c r="L38" s="7">
        <f t="shared" si="0"/>
        <v>3541.3390188679246</v>
      </c>
      <c r="M38" s="7">
        <f>I38-L38</f>
        <v>-2881.3390188679246</v>
      </c>
      <c r="N38" s="6">
        <f>C38/$C$2</f>
        <v>3.8195294240192419E-3</v>
      </c>
      <c r="O38" s="5" t="s">
        <v>27880</v>
      </c>
      <c r="P38" t="str">
        <f>VLOOKUP(A38,'External $ Guide'!$A$2:$L$11545,3,0)</f>
        <v>Replenish</v>
      </c>
      <c r="Q38" t="str">
        <f>VLOOKUP(A38,'External $ Guide'!$A$2:$L$11545,4,0)</f>
        <v>Retail</v>
      </c>
      <c r="R38" t="str">
        <f>VLOOKUP(A38,'External $ Guide'!$A$2:$L$11545,5,0)</f>
        <v>Active</v>
      </c>
      <c r="S38" t="str">
        <f>IFERROR(VLOOKUP(A38,'Broker &amp; Vendor'!$A$2:$C$11545,3,0),"")</f>
        <v>BROWN FOREMAN CORP</v>
      </c>
      <c r="T38" t="str">
        <f>IFERROR(VLOOKUP(A38,'Broker &amp; Vendor'!$A$2:$C$11545,2,0),"")</f>
        <v>UNITED</v>
      </c>
    </row>
    <row r="39" spans="1:20" x14ac:dyDescent="0.25">
      <c r="A39" t="s">
        <v>8006</v>
      </c>
      <c r="B39" t="s">
        <v>3912</v>
      </c>
      <c r="C39" s="10">
        <v>877.05869433962266</v>
      </c>
      <c r="D39" s="10">
        <v>1013.5869962264151</v>
      </c>
      <c r="E39" s="1">
        <v>3149.33</v>
      </c>
      <c r="F39" s="3">
        <f>((E39/53)*6)*3</f>
        <v>1069.5837735849057</v>
      </c>
      <c r="G39" s="4">
        <f>VLOOKUP(A39,'R12 Trend'!$A$4:$B$6433,2,0)</f>
        <v>-0.18</v>
      </c>
      <c r="H39" s="10">
        <f>IFERROR(VLOOKUP(A39,'DDS Needs'!$A$4:$F$767,6,0),"")</f>
        <v>136.52830188679243</v>
      </c>
      <c r="I39" s="1">
        <f>IFERROR(VLOOKUP(A39,'WH INV 4-2-2026'!$A$2:$C$2914,3,0),"")</f>
        <v>0</v>
      </c>
      <c r="J39" s="1">
        <f>I39/(C39/3)</f>
        <v>0</v>
      </c>
      <c r="K39" s="5" t="str">
        <f>IF((I39&gt;C39),"X","")</f>
        <v/>
      </c>
      <c r="L39" s="7">
        <f t="shared" si="0"/>
        <v>3508.2347773584906</v>
      </c>
      <c r="M39" s="7">
        <f>I39-L39</f>
        <v>-3508.2347773584906</v>
      </c>
      <c r="N39" s="6">
        <f>C39/$C$2</f>
        <v>3.7838246739708994E-3</v>
      </c>
      <c r="O39" s="5" t="s">
        <v>27880</v>
      </c>
      <c r="P39" t="str">
        <f>VLOOKUP(A39,'External $ Guide'!$A$2:$L$11545,3,0)</f>
        <v>Replenish</v>
      </c>
      <c r="Q39" t="str">
        <f>VLOOKUP(A39,'External $ Guide'!$A$2:$L$11545,4,0)</f>
        <v>Retail</v>
      </c>
      <c r="R39" t="str">
        <f>VLOOKUP(A39,'External $ Guide'!$A$2:$L$11545,5,0)</f>
        <v>Active</v>
      </c>
      <c r="S39" t="str">
        <f>IFERROR(VLOOKUP(A39,'Broker &amp; Vendor'!$A$2:$C$11545,3,0),"")</f>
        <v>E. &amp; J. GALLO WINERY</v>
      </c>
      <c r="T39" t="str">
        <f>IFERROR(VLOOKUP(A39,'Broker &amp; Vendor'!$A$2:$C$11545,2,0),"")</f>
        <v>RNDC</v>
      </c>
    </row>
    <row r="40" spans="1:20" x14ac:dyDescent="0.25">
      <c r="A40" t="s">
        <v>6653</v>
      </c>
      <c r="B40" t="s">
        <v>2559</v>
      </c>
      <c r="C40" s="10">
        <v>872.99864150943381</v>
      </c>
      <c r="D40" s="10">
        <v>956.88543396226396</v>
      </c>
      <c r="E40" s="1">
        <v>2142.08</v>
      </c>
      <c r="F40" s="3">
        <f>((E40/53)*6)*3</f>
        <v>727.49886792452821</v>
      </c>
      <c r="G40" s="4">
        <f>VLOOKUP(A40,'R12 Trend'!$A$4:$B$6433,2,0)</f>
        <v>0.47</v>
      </c>
      <c r="H40" s="10">
        <f>IFERROR(VLOOKUP(A40,'DDS Needs'!$A$4:$F$767,6,0),"")</f>
        <v>83.886792452830178</v>
      </c>
      <c r="I40" s="1">
        <f>IFERROR(VLOOKUP(A40,'WH INV 4-2-2026'!$A$2:$C$2914,3,0),"")</f>
        <v>1020</v>
      </c>
      <c r="J40" s="1">
        <f>I40/(C40/3)</f>
        <v>3.5051600936161744</v>
      </c>
      <c r="K40" s="5" t="str">
        <f>IF((I40&gt;C40),"X","")</f>
        <v>X</v>
      </c>
      <c r="L40" s="7">
        <f t="shared" si="0"/>
        <v>3491.9945660377352</v>
      </c>
      <c r="M40" s="7">
        <f>I40-L40</f>
        <v>-2471.9945660377352</v>
      </c>
      <c r="N40" s="6">
        <f>C40/$C$2</f>
        <v>3.7663087104719442E-3</v>
      </c>
      <c r="O40" s="5" t="s">
        <v>27880</v>
      </c>
      <c r="P40" t="str">
        <f>VLOOKUP(A40,'External $ Guide'!$A$2:$L$11545,3,0)</f>
        <v>Replenish</v>
      </c>
      <c r="Q40" t="str">
        <f>VLOOKUP(A40,'External $ Guide'!$A$2:$L$11545,4,0)</f>
        <v>Retail</v>
      </c>
      <c r="R40" t="str">
        <f>VLOOKUP(A40,'External $ Guide'!$A$2:$L$11545,5,0)</f>
        <v>Active</v>
      </c>
      <c r="S40" t="str">
        <f>IFERROR(VLOOKUP(A40,'Broker &amp; Vendor'!$A$2:$C$11545,3,0),"")</f>
        <v>HEAVEN HILL SALES CO DBA HEAVEN HILL BRANDS</v>
      </c>
      <c r="T40" t="str">
        <f>IFERROR(VLOOKUP(A40,'Broker &amp; Vendor'!$A$2:$C$11545,2,0),"")</f>
        <v>SGWS- TRANSATLANTIC DIVISION</v>
      </c>
    </row>
    <row r="41" spans="1:20" x14ac:dyDescent="0.25">
      <c r="A41" t="s">
        <v>5234</v>
      </c>
      <c r="B41" t="s">
        <v>1140</v>
      </c>
      <c r="C41" s="10">
        <v>868.84655094339632</v>
      </c>
      <c r="D41" s="10">
        <v>936.77107924528309</v>
      </c>
      <c r="E41" s="1">
        <v>2284.17</v>
      </c>
      <c r="F41" s="3">
        <f>((E41/53)*6)*3</f>
        <v>775.75584905660378</v>
      </c>
      <c r="G41" s="4">
        <f>VLOOKUP(A41,'R12 Trend'!$A$4:$B$6433,2,0)</f>
        <v>0.12</v>
      </c>
      <c r="H41" s="10">
        <f>IFERROR(VLOOKUP(A41,'DDS Needs'!$A$4:$F$767,6,0),"")</f>
        <v>67.924528301886795</v>
      </c>
      <c r="I41" s="1">
        <f>IFERROR(VLOOKUP(A41,'WH INV 4-2-2026'!$A$2:$C$2914,3,0),"")</f>
        <v>916.16666699999996</v>
      </c>
      <c r="J41" s="1">
        <f>I41/(C41/3)</f>
        <v>3.163389436276947</v>
      </c>
      <c r="K41" s="5" t="str">
        <f>IF((I41&gt;C41),"X","")</f>
        <v>X</v>
      </c>
      <c r="L41" s="7">
        <f t="shared" si="0"/>
        <v>3475.3862037735853</v>
      </c>
      <c r="M41" s="7">
        <f>I41-L41</f>
        <v>-2559.2195367735853</v>
      </c>
      <c r="N41" s="6">
        <f>C41/$C$2</f>
        <v>3.7483956758783315E-3</v>
      </c>
      <c r="O41" s="5" t="s">
        <v>27880</v>
      </c>
      <c r="P41" t="str">
        <f>VLOOKUP(A41,'External $ Guide'!$A$2:$L$11545,3,0)</f>
        <v>Replenish</v>
      </c>
      <c r="Q41" t="str">
        <f>VLOOKUP(A41,'External $ Guide'!$A$2:$L$11545,4,0)</f>
        <v>Retail</v>
      </c>
      <c r="R41" t="str">
        <f>VLOOKUP(A41,'External $ Guide'!$A$2:$L$11545,5,0)</f>
        <v>Active</v>
      </c>
      <c r="S41" t="str">
        <f>IFERROR(VLOOKUP(A41,'Broker &amp; Vendor'!$A$2:$C$11545,3,0),"")</f>
        <v>MAST-JAGERMEISTER US INC.</v>
      </c>
      <c r="T41" t="str">
        <f>IFERROR(VLOOKUP(A41,'Broker &amp; Vendor'!$A$2:$C$11545,2,0),"")</f>
        <v>SGWS- TRANSATLANTIC DIVISION</v>
      </c>
    </row>
    <row r="42" spans="1:20" x14ac:dyDescent="0.25">
      <c r="A42" t="s">
        <v>6778</v>
      </c>
      <c r="B42" t="s">
        <v>2684</v>
      </c>
      <c r="C42" s="10">
        <v>849.49818113207539</v>
      </c>
      <c r="D42" s="10">
        <v>941.87553962264144</v>
      </c>
      <c r="E42" s="1">
        <v>2213.54</v>
      </c>
      <c r="F42" s="3">
        <f>((E42/53)*6)*3</f>
        <v>751.76830188679241</v>
      </c>
      <c r="G42" s="4">
        <f>VLOOKUP(A42,'R12 Trend'!$A$4:$B$6433,2,0)</f>
        <v>0.13</v>
      </c>
      <c r="H42" s="10">
        <f>IFERROR(VLOOKUP(A42,'DDS Needs'!$A$4:$F$767,6,0),"")</f>
        <v>92.377358490566039</v>
      </c>
      <c r="I42" s="1">
        <f>IFERROR(VLOOKUP(A42,'WH INV 4-2-2026'!$A$2:$C$2914,3,0),"")</f>
        <v>238.5</v>
      </c>
      <c r="J42" s="1">
        <f>I42/(C42/3)</f>
        <v>0.84226195640171464</v>
      </c>
      <c r="K42" s="5" t="str">
        <f>IF((I42&gt;C42),"X","")</f>
        <v/>
      </c>
      <c r="L42" s="7">
        <f t="shared" si="0"/>
        <v>3397.9927245283016</v>
      </c>
      <c r="M42" s="7">
        <f>I42-L42</f>
        <v>-3159.4927245283016</v>
      </c>
      <c r="N42" s="6">
        <f>C42/$C$2</f>
        <v>3.6649225405389532E-3</v>
      </c>
      <c r="O42" s="5" t="s">
        <v>27880</v>
      </c>
      <c r="P42" t="str">
        <f>VLOOKUP(A42,'External $ Guide'!$A$2:$L$11545,3,0)</f>
        <v>Replenish</v>
      </c>
      <c r="Q42" t="str">
        <f>VLOOKUP(A42,'External $ Guide'!$A$2:$L$11545,4,0)</f>
        <v>Retail</v>
      </c>
      <c r="R42" t="str">
        <f>VLOOKUP(A42,'External $ Guide'!$A$2:$L$11545,5,0)</f>
        <v>Active</v>
      </c>
      <c r="S42" t="str">
        <f>IFERROR(VLOOKUP(A42,'Broker &amp; Vendor'!$A$2:$C$11545,3,0),"")</f>
        <v>FIFTH GENERATION DISTILLED SPIRITS INC</v>
      </c>
      <c r="T42" t="str">
        <f>IFERROR(VLOOKUP(A42,'Broker &amp; Vendor'!$A$2:$C$11545,2,0),"")</f>
        <v>RNDC</v>
      </c>
    </row>
    <row r="43" spans="1:20" x14ac:dyDescent="0.25">
      <c r="A43" t="s">
        <v>7256</v>
      </c>
      <c r="B43" t="s">
        <v>3162</v>
      </c>
      <c r="C43" s="10">
        <v>828.97016603773591</v>
      </c>
      <c r="D43" s="10">
        <v>834.40412830188689</v>
      </c>
      <c r="E43" s="1">
        <v>2490.67</v>
      </c>
      <c r="F43" s="3">
        <f>((E43/53)*6)*3</f>
        <v>845.88792452830194</v>
      </c>
      <c r="G43" s="4">
        <f>VLOOKUP(A43,'R12 Trend'!$A$4:$B$6433,2,0)</f>
        <v>-0.02</v>
      </c>
      <c r="H43" s="10">
        <f>IFERROR(VLOOKUP(A43,'DDS Needs'!$A$4:$F$767,6,0),"")</f>
        <v>5.433962264150944</v>
      </c>
      <c r="I43" s="1">
        <f>IFERROR(VLOOKUP(A43,'WH INV 4-2-2026'!$A$2:$C$2914,3,0),"")</f>
        <v>220</v>
      </c>
      <c r="J43" s="1">
        <f>I43/(C43/3)</f>
        <v>0.79616858005231983</v>
      </c>
      <c r="K43" s="5" t="str">
        <f>IF((I43&gt;C43),"X","")</f>
        <v/>
      </c>
      <c r="L43" s="7">
        <f t="shared" si="0"/>
        <v>3315.8806641509436</v>
      </c>
      <c r="M43" s="7">
        <f>I43-L43</f>
        <v>-3095.8806641509436</v>
      </c>
      <c r="N43" s="6">
        <f>C43/$C$2</f>
        <v>3.5763601552357741E-3</v>
      </c>
      <c r="O43" s="5" t="s">
        <v>27880</v>
      </c>
      <c r="P43" t="str">
        <f>VLOOKUP(A43,'External $ Guide'!$A$2:$L$11545,3,0)</f>
        <v>Replenish</v>
      </c>
      <c r="Q43" t="str">
        <f>VLOOKUP(A43,'External $ Guide'!$A$2:$L$11545,4,0)</f>
        <v>Retail</v>
      </c>
      <c r="R43" t="str">
        <f>VLOOKUP(A43,'External $ Guide'!$A$2:$L$11545,5,0)</f>
        <v>Active</v>
      </c>
      <c r="S43" t="str">
        <f>IFERROR(VLOOKUP(A43,'Broker &amp; Vendor'!$A$2:$C$11545,3,0),"")</f>
        <v>SAZERAC CO INC</v>
      </c>
      <c r="T43" t="str">
        <f>IFERROR(VLOOKUP(A43,'Broker &amp; Vendor'!$A$2:$C$11545,2,0),"")</f>
        <v>UNITED</v>
      </c>
    </row>
    <row r="44" spans="1:20" x14ac:dyDescent="0.25">
      <c r="A44" t="s">
        <v>6790</v>
      </c>
      <c r="B44" t="s">
        <v>2696</v>
      </c>
      <c r="C44" s="10">
        <v>808.40160000000003</v>
      </c>
      <c r="D44" s="10">
        <v>861.38273207547172</v>
      </c>
      <c r="E44" s="1">
        <v>2245.56</v>
      </c>
      <c r="F44" s="3">
        <f>((E44/53)*6)*3</f>
        <v>762.64301886792452</v>
      </c>
      <c r="G44" s="4">
        <f>VLOOKUP(A44,'R12 Trend'!$A$4:$B$6433,2,0)</f>
        <v>0.06</v>
      </c>
      <c r="H44" s="10">
        <f>IFERROR(VLOOKUP(A44,'DDS Needs'!$A$4:$F$767,6,0),"")</f>
        <v>52.981132075471692</v>
      </c>
      <c r="I44" s="1">
        <f>IFERROR(VLOOKUP(A44,'WH INV 4-2-2026'!$A$2:$C$2914,3,0),"")</f>
        <v>1046.75</v>
      </c>
      <c r="J44" s="1">
        <f>I44/(C44/3)</f>
        <v>3.884517299322515</v>
      </c>
      <c r="K44" s="5" t="str">
        <f>IF((I44&gt;C44),"X","")</f>
        <v>X</v>
      </c>
      <c r="L44" s="7">
        <f t="shared" si="0"/>
        <v>3233.6063999999997</v>
      </c>
      <c r="M44" s="7">
        <f>I44-L44</f>
        <v>-2186.8563999999997</v>
      </c>
      <c r="N44" s="6">
        <f>C44/$C$2</f>
        <v>3.4876228242178256E-3</v>
      </c>
      <c r="O44" s="5" t="s">
        <v>27880</v>
      </c>
      <c r="P44" t="str">
        <f>VLOOKUP(A44,'External $ Guide'!$A$2:$L$11545,3,0)</f>
        <v>Replenish</v>
      </c>
      <c r="Q44" t="str">
        <f>VLOOKUP(A44,'External $ Guide'!$A$2:$L$11545,4,0)</f>
        <v>Retail</v>
      </c>
      <c r="R44" t="str">
        <f>VLOOKUP(A44,'External $ Guide'!$A$2:$L$11545,5,0)</f>
        <v>Active</v>
      </c>
      <c r="S44" t="str">
        <f>IFERROR(VLOOKUP(A44,'Broker &amp; Vendor'!$A$2:$C$11545,3,0),"")</f>
        <v>SAZERAC CO INC</v>
      </c>
      <c r="T44" t="str">
        <f>IFERROR(VLOOKUP(A44,'Broker &amp; Vendor'!$A$2:$C$11545,2,0),"")</f>
        <v>UNITED</v>
      </c>
    </row>
    <row r="45" spans="1:20" x14ac:dyDescent="0.25">
      <c r="A45" t="s">
        <v>4439</v>
      </c>
      <c r="B45" t="s">
        <v>350</v>
      </c>
      <c r="C45" s="10">
        <v>806.2553207547171</v>
      </c>
      <c r="D45" s="10">
        <v>939.38739622641515</v>
      </c>
      <c r="E45" s="1">
        <v>2498.92</v>
      </c>
      <c r="F45" s="3">
        <f>((E45/53)*6)*3</f>
        <v>848.68981132075487</v>
      </c>
      <c r="G45" s="4">
        <f>VLOOKUP(A45,'R12 Trend'!$A$4:$B$6433,2,0)</f>
        <v>-0.05</v>
      </c>
      <c r="H45" s="10">
        <f>IFERROR(VLOOKUP(A45,'DDS Needs'!$A$4:$F$767,6,0),"")</f>
        <v>133.1320754716981</v>
      </c>
      <c r="I45" s="1">
        <f>IFERROR(VLOOKUP(A45,'WH INV 4-2-2026'!$A$2:$C$2914,3,0),"")</f>
        <v>708.83333300000004</v>
      </c>
      <c r="J45" s="1">
        <f>I45/(C45/3)</f>
        <v>2.6375019727118603</v>
      </c>
      <c r="K45" s="5" t="str">
        <f>IF((I45&gt;C45),"X","")</f>
        <v/>
      </c>
      <c r="L45" s="7">
        <f t="shared" si="0"/>
        <v>3225.0212830188684</v>
      </c>
      <c r="M45" s="7">
        <f>I45-L45</f>
        <v>-2516.1879500188684</v>
      </c>
      <c r="N45" s="6">
        <f>C45/$C$2</f>
        <v>3.4783633021152052E-3</v>
      </c>
      <c r="O45" s="5" t="s">
        <v>27880</v>
      </c>
      <c r="P45" t="str">
        <f>VLOOKUP(A45,'External $ Guide'!$A$2:$L$11545,3,0)</f>
        <v>Replenish</v>
      </c>
      <c r="Q45" t="str">
        <f>VLOOKUP(A45,'External $ Guide'!$A$2:$L$11545,4,0)</f>
        <v>Retail</v>
      </c>
      <c r="R45" t="str">
        <f>VLOOKUP(A45,'External $ Guide'!$A$2:$L$11545,5,0)</f>
        <v>Active</v>
      </c>
      <c r="S45" t="str">
        <f>IFERROR(VLOOKUP(A45,'Broker &amp; Vendor'!$A$2:$C$11545,3,0),"")</f>
        <v>HEAVEN HILL SALES CO DBA HEAVEN HILL BRANDS</v>
      </c>
      <c r="T45" t="str">
        <f>IFERROR(VLOOKUP(A45,'Broker &amp; Vendor'!$A$2:$C$11545,2,0),"")</f>
        <v>SGWS- TRANSATLANTIC DIVISION</v>
      </c>
    </row>
    <row r="46" spans="1:20" x14ac:dyDescent="0.25">
      <c r="A46" t="s">
        <v>6797</v>
      </c>
      <c r="B46" t="s">
        <v>2703</v>
      </c>
      <c r="C46" s="10">
        <v>799.60357358490569</v>
      </c>
      <c r="D46" s="10">
        <v>885.52810188679246</v>
      </c>
      <c r="E46" s="1">
        <v>2378.17</v>
      </c>
      <c r="F46" s="3">
        <f>((E46/53)*6)*3</f>
        <v>807.68037735849055</v>
      </c>
      <c r="G46" s="4">
        <f>VLOOKUP(A46,'R12 Trend'!$A$4:$B$6433,2,0)</f>
        <v>-0.01</v>
      </c>
      <c r="H46" s="10">
        <f>IFERROR(VLOOKUP(A46,'DDS Needs'!$A$4:$F$767,6,0),"")</f>
        <v>85.924528301886795</v>
      </c>
      <c r="I46" s="1">
        <f>IFERROR(VLOOKUP(A46,'WH INV 4-2-2026'!$A$2:$C$2914,3,0),"")</f>
        <v>1176</v>
      </c>
      <c r="J46" s="1">
        <f>I46/(C46/3)</f>
        <v>4.4121863840386899</v>
      </c>
      <c r="K46" s="5" t="str">
        <f>IF((I46&gt;C46),"X","")</f>
        <v>X</v>
      </c>
      <c r="L46" s="7">
        <f t="shared" si="0"/>
        <v>3198.4142943396228</v>
      </c>
      <c r="M46" s="7">
        <f>I46-L46</f>
        <v>-2022.4142943396228</v>
      </c>
      <c r="N46" s="6">
        <f>C46/$C$2</f>
        <v>3.4496661975444566E-3</v>
      </c>
      <c r="O46" s="5" t="s">
        <v>27880</v>
      </c>
      <c r="P46" t="str">
        <f>VLOOKUP(A46,'External $ Guide'!$A$2:$L$11545,3,0)</f>
        <v>Replenish</v>
      </c>
      <c r="Q46" t="str">
        <f>VLOOKUP(A46,'External $ Guide'!$A$2:$L$11545,4,0)</f>
        <v>Retail</v>
      </c>
      <c r="R46" t="str">
        <f>VLOOKUP(A46,'External $ Guide'!$A$2:$L$11545,5,0)</f>
        <v>Active</v>
      </c>
      <c r="S46" t="str">
        <f>IFERROR(VLOOKUP(A46,'Broker &amp; Vendor'!$A$2:$C$11545,3,0),"")</f>
        <v>SAZERAC CO INC</v>
      </c>
      <c r="T46" t="str">
        <f>IFERROR(VLOOKUP(A46,'Broker &amp; Vendor'!$A$2:$C$11545,2,0),"")</f>
        <v>UNITED</v>
      </c>
    </row>
    <row r="47" spans="1:20" x14ac:dyDescent="0.25">
      <c r="A47" t="s">
        <v>6543</v>
      </c>
      <c r="B47" t="s">
        <v>2449</v>
      </c>
      <c r="C47" s="10">
        <v>794.12692075471693</v>
      </c>
      <c r="D47" s="10">
        <v>890.91937358490554</v>
      </c>
      <c r="E47" s="1">
        <v>2410.58</v>
      </c>
      <c r="F47" s="3">
        <f>((E47/53)*6)*3</f>
        <v>818.6875471698113</v>
      </c>
      <c r="G47" s="4">
        <f>VLOOKUP(A47,'R12 Trend'!$A$4:$B$6433,2,0)</f>
        <v>-0.03</v>
      </c>
      <c r="H47" s="10">
        <f>IFERROR(VLOOKUP(A47,'DDS Needs'!$A$4:$F$767,6,0),"")</f>
        <v>96.792452830188665</v>
      </c>
      <c r="I47" s="1">
        <f>IFERROR(VLOOKUP(A47,'WH INV 4-2-2026'!$A$2:$C$2914,3,0),"")</f>
        <v>723</v>
      </c>
      <c r="J47" s="1">
        <f>I47/(C47/3)</f>
        <v>2.7313014372295052</v>
      </c>
      <c r="K47" s="5" t="str">
        <f>IF((I47&gt;C47),"X","")</f>
        <v/>
      </c>
      <c r="L47" s="7">
        <f t="shared" si="0"/>
        <v>3176.5076830188682</v>
      </c>
      <c r="M47" s="7">
        <f>I47-L47</f>
        <v>-2453.5076830188682</v>
      </c>
      <c r="N47" s="6">
        <f>C47/$C$2</f>
        <v>3.4260387091638255E-3</v>
      </c>
      <c r="O47" s="5" t="s">
        <v>27880</v>
      </c>
      <c r="P47" t="str">
        <f>VLOOKUP(A47,'External $ Guide'!$A$2:$L$11545,3,0)</f>
        <v>Replenish</v>
      </c>
      <c r="Q47" t="str">
        <f>VLOOKUP(A47,'External $ Guide'!$A$2:$L$11545,4,0)</f>
        <v>Retail</v>
      </c>
      <c r="R47" t="str">
        <f>VLOOKUP(A47,'External $ Guide'!$A$2:$L$11545,5,0)</f>
        <v>Active</v>
      </c>
      <c r="S47" t="str">
        <f>IFERROR(VLOOKUP(A47,'Broker &amp; Vendor'!$A$2:$C$11545,3,0),"")</f>
        <v>PROXIMO SPIRITS INC.</v>
      </c>
      <c r="T47" t="str">
        <f>IFERROR(VLOOKUP(A47,'Broker &amp; Vendor'!$A$2:$C$11545,2,0),"")</f>
        <v>JOHNSON BROTHERS</v>
      </c>
    </row>
    <row r="48" spans="1:20" x14ac:dyDescent="0.25">
      <c r="A48" t="s">
        <v>6351</v>
      </c>
      <c r="B48" t="s">
        <v>2257</v>
      </c>
      <c r="C48" s="10">
        <v>770</v>
      </c>
      <c r="D48" s="10">
        <v>820</v>
      </c>
      <c r="E48" s="1">
        <v>1086.51</v>
      </c>
      <c r="F48" s="3">
        <f>((E48/53)*6)*3</f>
        <v>369.00339622641513</v>
      </c>
      <c r="G48" s="4">
        <f>VLOOKUP(A48,'R12 Trend'!$A$4:$B$6433,2,0)</f>
        <v>12.48</v>
      </c>
      <c r="H48" s="10">
        <f>IFERROR(VLOOKUP(A48,'DDS Needs'!$A$4:$F$767,6,0),"")</f>
        <v>10</v>
      </c>
      <c r="I48" s="1">
        <f>IFERROR(VLOOKUP(A48,'WH INV 4-2-2026'!$A$2:$C$2914,3,0),"")</f>
        <v>0</v>
      </c>
      <c r="J48" s="1">
        <f>I48/(C48/3)</f>
        <v>0</v>
      </c>
      <c r="K48" s="5" t="str">
        <f>IF((I48&gt;C48),"X","")</f>
        <v/>
      </c>
      <c r="L48" s="7">
        <f t="shared" si="0"/>
        <v>3080</v>
      </c>
      <c r="M48" s="7">
        <f>I48-L48</f>
        <v>-3080</v>
      </c>
      <c r="N48" s="6">
        <f>C48/$C$2</f>
        <v>3.3219498509747206E-3</v>
      </c>
      <c r="O48" s="5" t="s">
        <v>27880</v>
      </c>
      <c r="P48" t="str">
        <f>VLOOKUP(A48,'External $ Guide'!$A$2:$L$11545,3,0)</f>
        <v>Replenish</v>
      </c>
      <c r="Q48" t="str">
        <f>VLOOKUP(A48,'External $ Guide'!$A$2:$L$11545,4,0)</f>
        <v>Retail</v>
      </c>
      <c r="R48" t="str">
        <f>VLOOKUP(A48,'External $ Guide'!$A$2:$L$11545,5,0)</f>
        <v>Active</v>
      </c>
      <c r="S48" t="str">
        <f>IFERROR(VLOOKUP(A48,'Broker &amp; Vendor'!$A$2:$C$11545,3,0),"")</f>
        <v>PROXIMO SPIRITS INC.</v>
      </c>
      <c r="T48" t="str">
        <f>IFERROR(VLOOKUP(A48,'Broker &amp; Vendor'!$A$2:$C$11545,2,0),"")</f>
        <v>JOHNSON BROTHERS</v>
      </c>
    </row>
    <row r="49" spans="1:20" x14ac:dyDescent="0.25">
      <c r="A49" t="s">
        <v>4505</v>
      </c>
      <c r="B49" t="s">
        <v>416</v>
      </c>
      <c r="C49" s="10">
        <v>767.42538113207536</v>
      </c>
      <c r="D49" s="10">
        <v>849.61406037735833</v>
      </c>
      <c r="E49" s="1">
        <v>2627.49</v>
      </c>
      <c r="F49" s="3">
        <f>((E49/53)*6)*3</f>
        <v>892.3550943396225</v>
      </c>
      <c r="G49" s="4">
        <f>VLOOKUP(A49,'R12 Trend'!$A$4:$B$6433,2,0)</f>
        <v>-0.14000000000000001</v>
      </c>
      <c r="H49" s="10">
        <f>IFERROR(VLOOKUP(A49,'DDS Needs'!$A$4:$F$767,6,0),"")</f>
        <v>82.188679245283026</v>
      </c>
      <c r="I49" s="1">
        <f>IFERROR(VLOOKUP(A49,'WH INV 4-2-2026'!$A$2:$C$2914,3,0),"")</f>
        <v>182</v>
      </c>
      <c r="J49" s="1">
        <f>I49/(C49/3)</f>
        <v>0.7114698228960874</v>
      </c>
      <c r="K49" s="5" t="str">
        <f>IF((I49&gt;C49),"X","")</f>
        <v/>
      </c>
      <c r="L49" s="7">
        <f t="shared" si="0"/>
        <v>3069.7015245283014</v>
      </c>
      <c r="M49" s="7">
        <f>I49-L49</f>
        <v>-2887.7015245283014</v>
      </c>
      <c r="N49" s="6">
        <f>C49/$C$2</f>
        <v>3.3108423772544361E-3</v>
      </c>
      <c r="O49" s="5" t="s">
        <v>27880</v>
      </c>
      <c r="P49" t="str">
        <f>VLOOKUP(A49,'External $ Guide'!$A$2:$L$11545,3,0)</f>
        <v>Replenish</v>
      </c>
      <c r="Q49" t="str">
        <f>VLOOKUP(A49,'External $ Guide'!$A$2:$L$11545,4,0)</f>
        <v>Retail</v>
      </c>
      <c r="R49" t="str">
        <f>VLOOKUP(A49,'External $ Guide'!$A$2:$L$11545,5,0)</f>
        <v>Active</v>
      </c>
      <c r="S49" t="str">
        <f>IFERROR(VLOOKUP(A49,'Broker &amp; Vendor'!$A$2:$C$11545,3,0),"")</f>
        <v>DIAGEO NORTH AMERICA INC</v>
      </c>
      <c r="T49" t="str">
        <f>IFERROR(VLOOKUP(A49,'Broker &amp; Vendor'!$A$2:$C$11545,2,0),"")</f>
        <v>SGWS- COASTAL PACIFIC DIVISION</v>
      </c>
    </row>
    <row r="50" spans="1:20" x14ac:dyDescent="0.25">
      <c r="A50" t="s">
        <v>6532</v>
      </c>
      <c r="B50" t="s">
        <v>2438</v>
      </c>
      <c r="C50" s="10">
        <v>755.06889056603757</v>
      </c>
      <c r="D50" s="10">
        <v>892.61606037735828</v>
      </c>
      <c r="E50" s="1">
        <v>2526.4299999999998</v>
      </c>
      <c r="F50" s="3">
        <f>((E50/53)*6)*3</f>
        <v>858.0328301886791</v>
      </c>
      <c r="G50" s="4">
        <f>VLOOKUP(A50,'R12 Trend'!$A$4:$B$6433,2,0)</f>
        <v>-0.12</v>
      </c>
      <c r="H50" s="10">
        <f>IFERROR(VLOOKUP(A50,'DDS Needs'!$A$4:$F$767,6,0),"")</f>
        <v>137.54716981132077</v>
      </c>
      <c r="I50" s="1">
        <f>IFERROR(VLOOKUP(A50,'WH INV 4-2-2026'!$A$2:$C$2914,3,0),"")</f>
        <v>1694</v>
      </c>
      <c r="J50" s="1">
        <f>I50/(C50/3)</f>
        <v>6.7305116970059213</v>
      </c>
      <c r="K50" s="5" t="str">
        <f>IF((I50&gt;C50),"X","")</f>
        <v>X</v>
      </c>
      <c r="L50" s="7">
        <f t="shared" si="0"/>
        <v>3020.2755622641503</v>
      </c>
      <c r="M50" s="7">
        <f>I50-L50</f>
        <v>-1326.2755622641503</v>
      </c>
      <c r="N50" s="6">
        <f>C50/$C$2</f>
        <v>3.257533751287657E-3</v>
      </c>
      <c r="O50" s="5" t="s">
        <v>27880</v>
      </c>
      <c r="P50" t="str">
        <f>VLOOKUP(A50,'External $ Guide'!$A$2:$L$11545,3,0)</f>
        <v>Replenish</v>
      </c>
      <c r="Q50" t="str">
        <f>VLOOKUP(A50,'External $ Guide'!$A$2:$L$11545,4,0)</f>
        <v>Retail</v>
      </c>
      <c r="R50" t="str">
        <f>VLOOKUP(A50,'External $ Guide'!$A$2:$L$11545,5,0)</f>
        <v>Active</v>
      </c>
      <c r="S50" t="str">
        <f>IFERROR(VLOOKUP(A50,'Broker &amp; Vendor'!$A$2:$C$11545,3,0),"")</f>
        <v>SAZERAC CO INC</v>
      </c>
      <c r="T50" t="str">
        <f>IFERROR(VLOOKUP(A50,'Broker &amp; Vendor'!$A$2:$C$11545,2,0),"")</f>
        <v>UNITED</v>
      </c>
    </row>
    <row r="51" spans="1:20" x14ac:dyDescent="0.25">
      <c r="A51" t="s">
        <v>7579</v>
      </c>
      <c r="B51" t="s">
        <v>3485</v>
      </c>
      <c r="C51" s="10">
        <v>753.68706792452826</v>
      </c>
      <c r="D51" s="10">
        <v>808.70593584905657</v>
      </c>
      <c r="E51" s="1">
        <v>2438.67</v>
      </c>
      <c r="F51" s="3">
        <f>((E51/53)*6)*3</f>
        <v>828.22754716981126</v>
      </c>
      <c r="G51" s="4">
        <f>VLOOKUP(A51,'R12 Trend'!$A$4:$B$6433,2,0)</f>
        <v>-0.09</v>
      </c>
      <c r="H51" s="10">
        <f>IFERROR(VLOOKUP(A51,'DDS Needs'!$A$4:$F$767,6,0),"")</f>
        <v>55.018867924528308</v>
      </c>
      <c r="I51" s="1">
        <f>IFERROR(VLOOKUP(A51,'WH INV 4-2-2026'!$A$2:$C$2914,3,0),"")</f>
        <v>145.16666699999999</v>
      </c>
      <c r="J51" s="1">
        <f>I51/(C51/3)</f>
        <v>0.57782602293981444</v>
      </c>
      <c r="K51" s="5" t="str">
        <f>IF((I51&gt;C51),"X","")</f>
        <v/>
      </c>
      <c r="L51" s="7">
        <f t="shared" si="0"/>
        <v>3014.7482716981131</v>
      </c>
      <c r="M51" s="7">
        <f>I51-L51</f>
        <v>-2869.5816046981131</v>
      </c>
      <c r="N51" s="6">
        <f>C51/$C$2</f>
        <v>3.2515722636018971E-3</v>
      </c>
      <c r="O51" s="5" t="s">
        <v>27880</v>
      </c>
      <c r="P51" t="str">
        <f>VLOOKUP(A51,'External $ Guide'!$A$2:$L$11545,3,0)</f>
        <v>Replenish</v>
      </c>
      <c r="Q51" t="str">
        <f>VLOOKUP(A51,'External $ Guide'!$A$2:$L$11545,4,0)</f>
        <v>Retail</v>
      </c>
      <c r="R51" t="str">
        <f>VLOOKUP(A51,'External $ Guide'!$A$2:$L$11545,5,0)</f>
        <v>Active</v>
      </c>
      <c r="S51" t="str">
        <f>IFERROR(VLOOKUP(A51,'Broker &amp; Vendor'!$A$2:$C$11545,3,0),"")</f>
        <v>HEAVEN HILL SALES CO DBA HEAVEN HILL BRANDS</v>
      </c>
      <c r="T51" t="str">
        <f>IFERROR(VLOOKUP(A51,'Broker &amp; Vendor'!$A$2:$C$11545,2,0),"")</f>
        <v>SGWS- TRANSATLANTIC DIVISION</v>
      </c>
    </row>
    <row r="52" spans="1:20" x14ac:dyDescent="0.25">
      <c r="A52" t="s">
        <v>6917</v>
      </c>
      <c r="B52" t="s">
        <v>2823</v>
      </c>
      <c r="C52" s="10">
        <v>747.71633207547177</v>
      </c>
      <c r="D52" s="10">
        <v>850.96161509433966</v>
      </c>
      <c r="E52" s="1">
        <v>2246.54</v>
      </c>
      <c r="F52" s="3">
        <f>((E52/53)*6)*3</f>
        <v>762.97584905660381</v>
      </c>
      <c r="G52" s="4">
        <f>VLOOKUP(A52,'R12 Trend'!$A$4:$B$6433,2,0)</f>
        <v>-0.02</v>
      </c>
      <c r="H52" s="10">
        <f>IFERROR(VLOOKUP(A52,'DDS Needs'!$A$4:$F$767,6,0),"")</f>
        <v>103.24528301886792</v>
      </c>
      <c r="I52" s="1">
        <f>IFERROR(VLOOKUP(A52,'WH INV 4-2-2026'!$A$2:$C$2914,3,0),"")</f>
        <v>846.50833299999999</v>
      </c>
      <c r="J52" s="1">
        <f>I52/(C52/3)</f>
        <v>3.3963749219585986</v>
      </c>
      <c r="K52" s="5" t="str">
        <f>IF((I52&gt;C52),"X","")</f>
        <v>X</v>
      </c>
      <c r="L52" s="7">
        <f t="shared" si="0"/>
        <v>2990.8653283018871</v>
      </c>
      <c r="M52" s="7">
        <f>I52-L52</f>
        <v>-2144.3569953018869</v>
      </c>
      <c r="N52" s="6">
        <f>C52/$C$2</f>
        <v>3.2258131920902314E-3</v>
      </c>
      <c r="O52" s="5" t="s">
        <v>27880</v>
      </c>
      <c r="P52" t="str">
        <f>VLOOKUP(A52,'External $ Guide'!$A$2:$L$11545,3,0)</f>
        <v>Replenish</v>
      </c>
      <c r="Q52" t="str">
        <f>VLOOKUP(A52,'External $ Guide'!$A$2:$L$11545,4,0)</f>
        <v>Retail</v>
      </c>
      <c r="R52" t="str">
        <f>VLOOKUP(A52,'External $ Guide'!$A$2:$L$11545,5,0)</f>
        <v>Active</v>
      </c>
      <c r="S52" t="s">
        <v>27956</v>
      </c>
      <c r="T52" t="str">
        <f>IFERROR(VLOOKUP(A52,'Broker &amp; Vendor'!$A$2:$C$11545,2,0),"")</f>
        <v>SGWS- CHAMPION DIVISION</v>
      </c>
    </row>
    <row r="53" spans="1:20" x14ac:dyDescent="0.25">
      <c r="A53" t="s">
        <v>7701</v>
      </c>
      <c r="B53" t="s">
        <v>3607</v>
      </c>
      <c r="C53" s="10">
        <v>738.52648301886802</v>
      </c>
      <c r="D53" s="10">
        <v>770.79063396226422</v>
      </c>
      <c r="E53" s="1">
        <v>2153.02</v>
      </c>
      <c r="F53" s="3">
        <f>((E53/53)*6)*3</f>
        <v>731.21433962264155</v>
      </c>
      <c r="G53" s="4">
        <f>VLOOKUP(A53,'R12 Trend'!$A$4:$B$6433,2,0)</f>
        <v>0.01</v>
      </c>
      <c r="H53" s="10">
        <f>IFERROR(VLOOKUP(A53,'DDS Needs'!$A$4:$F$767,6,0),"")</f>
        <v>32.264150943396224</v>
      </c>
      <c r="I53" s="1">
        <f>IFERROR(VLOOKUP(A53,'WH INV 4-2-2026'!$A$2:$C$2914,3,0),"")</f>
        <v>847.16666699999996</v>
      </c>
      <c r="J53" s="1">
        <f>I53/(C53/3)</f>
        <v>3.4413119359120792</v>
      </c>
      <c r="K53" s="5" t="str">
        <f>IF((I53&gt;C53),"X","")</f>
        <v>X</v>
      </c>
      <c r="L53" s="7">
        <f t="shared" si="0"/>
        <v>2954.1059320754721</v>
      </c>
      <c r="M53" s="7">
        <f>I53-L53</f>
        <v>-2106.9392650754721</v>
      </c>
      <c r="N53" s="6">
        <f>C53/$C$2</f>
        <v>3.1861661561109261E-3</v>
      </c>
      <c r="O53" s="5" t="s">
        <v>27880</v>
      </c>
      <c r="P53" t="str">
        <f>VLOOKUP(A53,'External $ Guide'!$A$2:$L$11545,3,0)</f>
        <v>Replenish</v>
      </c>
      <c r="Q53" t="str">
        <f>VLOOKUP(A53,'External $ Guide'!$A$2:$L$11545,4,0)</f>
        <v>Retail</v>
      </c>
      <c r="R53" t="str">
        <f>VLOOKUP(A53,'External $ Guide'!$A$2:$L$11545,5,0)</f>
        <v>Active</v>
      </c>
      <c r="S53" t="str">
        <f>IFERROR(VLOOKUP(A53,'Broker &amp; Vendor'!$A$2:$C$11545,3,0),"")</f>
        <v>PERNOD RICARD USA</v>
      </c>
      <c r="T53" t="str">
        <f>IFERROR(VLOOKUP(A53,'Broker &amp; Vendor'!$A$2:$C$11545,2,0),"")</f>
        <v>SGWS- AMERICAN LIBERTY DIVISION</v>
      </c>
    </row>
    <row r="54" spans="1:20" x14ac:dyDescent="0.25">
      <c r="A54" t="s">
        <v>7259</v>
      </c>
      <c r="B54" t="s">
        <v>3165</v>
      </c>
      <c r="C54" s="10">
        <v>729.47866415094325</v>
      </c>
      <c r="D54" s="10">
        <v>740.00696603773565</v>
      </c>
      <c r="E54" s="1">
        <v>2309.58</v>
      </c>
      <c r="F54" s="3">
        <f>((E54/53)*6)*3</f>
        <v>784.38566037735836</v>
      </c>
      <c r="G54" s="4">
        <f>VLOOKUP(A54,'R12 Trend'!$A$4:$B$6433,2,0)</f>
        <v>-7.0000000000000007E-2</v>
      </c>
      <c r="H54" s="10">
        <f>IFERROR(VLOOKUP(A54,'DDS Needs'!$A$4:$F$767,6,0),"")</f>
        <v>10.528301886792452</v>
      </c>
      <c r="I54" s="1">
        <f>IFERROR(VLOOKUP(A54,'WH INV 4-2-2026'!$A$2:$C$2914,3,0),"")</f>
        <v>440</v>
      </c>
      <c r="J54" s="1">
        <f>I54/(C54/3)</f>
        <v>1.8095114564267316</v>
      </c>
      <c r="K54" s="5" t="str">
        <f>IF((I54&gt;C54),"X","")</f>
        <v/>
      </c>
      <c r="L54" s="7">
        <f t="shared" si="0"/>
        <v>2917.914656603773</v>
      </c>
      <c r="M54" s="7">
        <f>I54-L54</f>
        <v>-2477.914656603773</v>
      </c>
      <c r="N54" s="6">
        <f>C54/$C$2</f>
        <v>3.1471318696954078E-3</v>
      </c>
      <c r="O54" s="5" t="s">
        <v>27880</v>
      </c>
      <c r="P54" t="str">
        <f>VLOOKUP(A54,'External $ Guide'!$A$2:$L$11545,3,0)</f>
        <v>Replenish</v>
      </c>
      <c r="Q54" t="str">
        <f>VLOOKUP(A54,'External $ Guide'!$A$2:$L$11545,4,0)</f>
        <v>Retail</v>
      </c>
      <c r="R54" t="str">
        <f>VLOOKUP(A54,'External $ Guide'!$A$2:$L$11545,5,0)</f>
        <v>Active</v>
      </c>
      <c r="S54" t="str">
        <f>IFERROR(VLOOKUP(A54,'Broker &amp; Vendor'!$A$2:$C$11545,3,0),"")</f>
        <v>SAZERAC CO INC</v>
      </c>
      <c r="T54" t="str">
        <f>IFERROR(VLOOKUP(A54,'Broker &amp; Vendor'!$A$2:$C$11545,2,0),"")</f>
        <v>UNITED</v>
      </c>
    </row>
    <row r="55" spans="1:20" x14ac:dyDescent="0.25">
      <c r="A55" t="s">
        <v>7563</v>
      </c>
      <c r="B55" t="s">
        <v>3469</v>
      </c>
      <c r="C55" s="10">
        <v>721.4592566037735</v>
      </c>
      <c r="D55" s="10">
        <v>755.42152075471688</v>
      </c>
      <c r="E55" s="1">
        <v>2284.19</v>
      </c>
      <c r="F55" s="3">
        <f>((E55/53)*6)*3</f>
        <v>775.76264150943393</v>
      </c>
      <c r="G55" s="4">
        <f>VLOOKUP(A55,'R12 Trend'!$A$4:$B$6433,2,0)</f>
        <v>-7.0000000000000007E-2</v>
      </c>
      <c r="H55" s="10">
        <f>IFERROR(VLOOKUP(A55,'DDS Needs'!$A$4:$F$767,6,0),"")</f>
        <v>33.962264150943398</v>
      </c>
      <c r="I55" s="1">
        <f>IFERROR(VLOOKUP(A55,'WH INV 4-2-2026'!$A$2:$C$2914,3,0),"")</f>
        <v>0</v>
      </c>
      <c r="J55" s="1">
        <f>I55/(C55/3)</f>
        <v>0</v>
      </c>
      <c r="K55" s="5" t="str">
        <f>IF((I55&gt;C55),"X","")</f>
        <v/>
      </c>
      <c r="L55" s="7">
        <f t="shared" si="0"/>
        <v>2885.837026415094</v>
      </c>
      <c r="M55" s="7">
        <f>I55-L55</f>
        <v>-2885.837026415094</v>
      </c>
      <c r="N55" s="6">
        <f>C55/$C$2</f>
        <v>3.112534376570439E-3</v>
      </c>
      <c r="O55" s="5" t="s">
        <v>27880</v>
      </c>
      <c r="P55" t="str">
        <f>VLOOKUP(A55,'External $ Guide'!$A$2:$L$11545,3,0)</f>
        <v>Replenish</v>
      </c>
      <c r="Q55" t="str">
        <f>VLOOKUP(A55,'External $ Guide'!$A$2:$L$11545,4,0)</f>
        <v>Retail</v>
      </c>
      <c r="R55" t="str">
        <f>VLOOKUP(A55,'External $ Guide'!$A$2:$L$11545,5,0)</f>
        <v>Active</v>
      </c>
      <c r="S55" t="str">
        <f>IFERROR(VLOOKUP(A55,'Broker &amp; Vendor'!$A$2:$C$11545,3,0),"")</f>
        <v>DIAGEO NORTH AMERICA INC</v>
      </c>
      <c r="T55" t="str">
        <f>IFERROR(VLOOKUP(A55,'Broker &amp; Vendor'!$A$2:$C$11545,2,0),"")</f>
        <v>SGWS- COASTAL PACIFIC DIVISION</v>
      </c>
    </row>
    <row r="56" spans="1:20" x14ac:dyDescent="0.25">
      <c r="A56" t="s">
        <v>7694</v>
      </c>
      <c r="B56" t="s">
        <v>3600</v>
      </c>
      <c r="C56" s="10">
        <v>719.86177358490556</v>
      </c>
      <c r="D56" s="10">
        <v>784.39007547169797</v>
      </c>
      <c r="E56" s="1">
        <v>2162.85</v>
      </c>
      <c r="F56" s="3">
        <f>((E56/53)*6)*3</f>
        <v>734.5528301886792</v>
      </c>
      <c r="G56" s="4">
        <f>VLOOKUP(A56,'R12 Trend'!$A$4:$B$6433,2,0)</f>
        <v>-0.02</v>
      </c>
      <c r="H56" s="10">
        <f>IFERROR(VLOOKUP(A56,'DDS Needs'!$A$4:$F$767,6,0),"")</f>
        <v>64.528301886792448</v>
      </c>
      <c r="I56" s="1">
        <f>IFERROR(VLOOKUP(A56,'WH INV 4-2-2026'!$A$2:$C$2914,3,0),"")</f>
        <v>693</v>
      </c>
      <c r="J56" s="1">
        <f>I56/(C56/3)</f>
        <v>2.8880544519631837</v>
      </c>
      <c r="K56" s="5" t="str">
        <f>IF((I56&gt;C56),"X","")</f>
        <v/>
      </c>
      <c r="L56" s="7">
        <f t="shared" si="0"/>
        <v>2879.4470943396223</v>
      </c>
      <c r="M56" s="7">
        <f>I56-L56</f>
        <v>-2186.4470943396223</v>
      </c>
      <c r="N56" s="6">
        <f>C56/$C$2</f>
        <v>3.1056424824451624E-3</v>
      </c>
      <c r="O56" s="5" t="s">
        <v>27880</v>
      </c>
      <c r="P56" t="str">
        <f>VLOOKUP(A56,'External $ Guide'!$A$2:$L$11545,3,0)</f>
        <v>Replenish</v>
      </c>
      <c r="Q56" t="str">
        <f>VLOOKUP(A56,'External $ Guide'!$A$2:$L$11545,4,0)</f>
        <v>Retail</v>
      </c>
      <c r="R56" t="str">
        <f>VLOOKUP(A56,'External $ Guide'!$A$2:$L$11545,5,0)</f>
        <v>Active</v>
      </c>
      <c r="S56" t="str">
        <f>IFERROR(VLOOKUP(A56,'Broker &amp; Vendor'!$A$2:$C$11545,3,0),"")</f>
        <v>PERNOD RICARD USA</v>
      </c>
      <c r="T56" t="str">
        <f>IFERROR(VLOOKUP(A56,'Broker &amp; Vendor'!$A$2:$C$11545,2,0),"")</f>
        <v>SGWS- AMERICAN LIBERTY DIVISION</v>
      </c>
    </row>
    <row r="57" spans="1:20" x14ac:dyDescent="0.25">
      <c r="A57" t="s">
        <v>4134</v>
      </c>
      <c r="B57" t="s">
        <v>45</v>
      </c>
      <c r="C57" s="10">
        <v>712.7751396226414</v>
      </c>
      <c r="D57" s="10">
        <v>775.26570566037731</v>
      </c>
      <c r="E57" s="1">
        <v>2440.38</v>
      </c>
      <c r="F57" s="3">
        <f>((E57/53)*6)*3</f>
        <v>828.80830188679238</v>
      </c>
      <c r="G57" s="4">
        <f>VLOOKUP(A57,'R12 Trend'!$A$4:$B$6433,2,0)</f>
        <v>-0.14000000000000001</v>
      </c>
      <c r="H57" s="10">
        <f>IFERROR(VLOOKUP(A57,'DDS Needs'!$A$4:$F$767,6,0),"")</f>
        <v>62.490566037735846</v>
      </c>
      <c r="I57" s="1">
        <f>IFERROR(VLOOKUP(A57,'WH INV 4-2-2026'!$A$2:$C$2914,3,0),"")</f>
        <v>224</v>
      </c>
      <c r="J57" s="1">
        <f>I57/(C57/3)</f>
        <v>0.94279382464962413</v>
      </c>
      <c r="K57" s="5" t="str">
        <f>IF((I57&gt;C57),"X","")</f>
        <v/>
      </c>
      <c r="L57" s="7">
        <f t="shared" si="0"/>
        <v>2851.1005584905656</v>
      </c>
      <c r="M57" s="7">
        <f>I57-L57</f>
        <v>-2627.1005584905656</v>
      </c>
      <c r="N57" s="6">
        <f>C57/$C$2</f>
        <v>3.0750691803219732E-3</v>
      </c>
      <c r="O57" s="5" t="s">
        <v>27880</v>
      </c>
      <c r="P57" t="str">
        <f>VLOOKUP(A57,'External $ Guide'!$A$2:$L$11545,3,0)</f>
        <v>Replenish</v>
      </c>
      <c r="Q57" t="str">
        <f>VLOOKUP(A57,'External $ Guide'!$A$2:$L$11545,4,0)</f>
        <v>Retail</v>
      </c>
      <c r="R57" t="str">
        <f>VLOOKUP(A57,'External $ Guide'!$A$2:$L$11545,5,0)</f>
        <v>Active</v>
      </c>
      <c r="S57" t="str">
        <f>IFERROR(VLOOKUP(A57,'Broker &amp; Vendor'!$A$2:$C$11545,3,0),"")</f>
        <v>DIAGEO NORTH AMERICA INC</v>
      </c>
      <c r="T57" t="str">
        <f>IFERROR(VLOOKUP(A57,'Broker &amp; Vendor'!$A$2:$C$11545,2,0),"")</f>
        <v>SGWS- COASTAL PACIFIC DIVISION</v>
      </c>
    </row>
    <row r="58" spans="1:20" x14ac:dyDescent="0.25">
      <c r="A58" t="s">
        <v>5107</v>
      </c>
      <c r="B58" t="s">
        <v>1013</v>
      </c>
      <c r="C58" s="10">
        <v>706.94843773584921</v>
      </c>
      <c r="D58" s="10">
        <v>783.02390943396244</v>
      </c>
      <c r="E58" s="1">
        <v>2569.84</v>
      </c>
      <c r="F58" s="3">
        <f>((E58/53)*6)*3</f>
        <v>872.77584905660387</v>
      </c>
      <c r="G58" s="4">
        <f>VLOOKUP(A58,'R12 Trend'!$A$4:$B$6433,2,0)</f>
        <v>-0.19</v>
      </c>
      <c r="H58" s="10">
        <f>IFERROR(VLOOKUP(A58,'DDS Needs'!$A$4:$F$767,6,0),"")</f>
        <v>76.075471698113205</v>
      </c>
      <c r="I58" s="1">
        <f>IFERROR(VLOOKUP(A58,'WH INV 4-2-2026'!$A$2:$C$2914,3,0),"")</f>
        <v>299.83333299999998</v>
      </c>
      <c r="J58" s="1">
        <f>I58/(C58/3)</f>
        <v>1.2723700216112472</v>
      </c>
      <c r="K58" s="5" t="str">
        <f>IF((I58&gt;C58),"X","")</f>
        <v/>
      </c>
      <c r="L58" s="7">
        <f t="shared" si="0"/>
        <v>2827.7937509433968</v>
      </c>
      <c r="M58" s="7">
        <f>I58-L58</f>
        <v>-2527.9604179433968</v>
      </c>
      <c r="N58" s="6">
        <f>C58/$C$2</f>
        <v>3.049931503095345E-3</v>
      </c>
      <c r="O58" s="5" t="s">
        <v>27880</v>
      </c>
      <c r="P58" t="str">
        <f>VLOOKUP(A58,'External $ Guide'!$A$2:$L$11545,3,0)</f>
        <v>Replenish</v>
      </c>
      <c r="Q58" t="str">
        <f>VLOOKUP(A58,'External $ Guide'!$A$2:$L$11545,4,0)</f>
        <v>Retail</v>
      </c>
      <c r="R58" t="str">
        <f>VLOOKUP(A58,'External $ Guide'!$A$2:$L$11545,5,0)</f>
        <v>Active</v>
      </c>
      <c r="S58" t="str">
        <f>IFERROR(VLOOKUP(A58,'Broker &amp; Vendor'!$A$2:$C$11545,3,0),"")</f>
        <v>MAST-JAGERMEISTER US INC.</v>
      </c>
      <c r="T58" t="str">
        <f>IFERROR(VLOOKUP(A58,'Broker &amp; Vendor'!$A$2:$C$11545,2,0),"")</f>
        <v>SGWS- TRANSATLANTIC DIVISION</v>
      </c>
    </row>
    <row r="59" spans="1:20" x14ac:dyDescent="0.25">
      <c r="A59" t="s">
        <v>6557</v>
      </c>
      <c r="B59" t="s">
        <v>2463</v>
      </c>
      <c r="C59" s="10">
        <v>702.35986415094328</v>
      </c>
      <c r="D59" s="10">
        <v>807.30326037735836</v>
      </c>
      <c r="E59" s="1">
        <v>2377.08</v>
      </c>
      <c r="F59" s="3">
        <f>((E59/53)*6)*3</f>
        <v>807.31018867924513</v>
      </c>
      <c r="G59" s="4">
        <f>VLOOKUP(A59,'R12 Trend'!$A$4:$B$6433,2,0)</f>
        <v>-0.13</v>
      </c>
      <c r="H59" s="10">
        <f>IFERROR(VLOOKUP(A59,'DDS Needs'!$A$4:$F$767,6,0),"")</f>
        <v>104.9433962264151</v>
      </c>
      <c r="I59" s="1">
        <f>IFERROR(VLOOKUP(A59,'WH INV 4-2-2026'!$A$2:$C$2914,3,0),"")</f>
        <v>1080</v>
      </c>
      <c r="J59" s="1">
        <f>I59/(C59/3)</f>
        <v>4.6130198568745318</v>
      </c>
      <c r="K59" s="5" t="str">
        <f>IF((I59&gt;C59),"X","")</f>
        <v>X</v>
      </c>
      <c r="L59" s="7">
        <f t="shared" si="0"/>
        <v>2809.4394566037731</v>
      </c>
      <c r="M59" s="7">
        <f>I59-L59</f>
        <v>-1729.4394566037731</v>
      </c>
      <c r="N59" s="6">
        <f>C59/$C$2</f>
        <v>3.0301353844764301E-3</v>
      </c>
      <c r="O59" s="5" t="s">
        <v>27880</v>
      </c>
      <c r="P59" t="str">
        <f>VLOOKUP(A59,'External $ Guide'!$A$2:$L$11545,3,0)</f>
        <v>Replenish</v>
      </c>
      <c r="Q59" t="str">
        <f>VLOOKUP(A59,'External $ Guide'!$A$2:$L$11545,4,0)</f>
        <v>Retail</v>
      </c>
      <c r="R59" t="str">
        <f>VLOOKUP(A59,'External $ Guide'!$A$2:$L$11545,5,0)</f>
        <v>Active</v>
      </c>
      <c r="S59" t="str">
        <f>IFERROR(VLOOKUP(A59,'Broker &amp; Vendor'!$A$2:$C$11545,3,0),"")</f>
        <v>SAZERAC CO INC</v>
      </c>
      <c r="T59" t="str">
        <f>IFERROR(VLOOKUP(A59,'Broker &amp; Vendor'!$A$2:$C$11545,2,0),"")</f>
        <v>UNITED</v>
      </c>
    </row>
    <row r="60" spans="1:20" x14ac:dyDescent="0.25">
      <c r="A60" t="s">
        <v>7750</v>
      </c>
      <c r="B60" t="s">
        <v>3656</v>
      </c>
      <c r="C60" s="10">
        <v>701.03207547169814</v>
      </c>
      <c r="D60" s="10">
        <v>739.74905660377362</v>
      </c>
      <c r="E60" s="1">
        <v>2293.5</v>
      </c>
      <c r="F60" s="3">
        <f>((E60/53)*6)*3</f>
        <v>778.92452830188677</v>
      </c>
      <c r="G60" s="4">
        <f>VLOOKUP(A60,'R12 Trend'!$A$4:$B$6433,2,0)</f>
        <v>-0.1</v>
      </c>
      <c r="H60" s="10">
        <f>IFERROR(VLOOKUP(A60,'DDS Needs'!$A$4:$F$767,6,0),"")</f>
        <v>38.716981132075475</v>
      </c>
      <c r="I60" s="1">
        <f>IFERROR(VLOOKUP(A60,'WH INV 4-2-2026'!$A$2:$C$2914,3,0),"")</f>
        <v>466</v>
      </c>
      <c r="J60" s="1">
        <f>I60/(C60/3)</f>
        <v>1.9942026177038168</v>
      </c>
      <c r="K60" s="5" t="str">
        <f>IF((I60&gt;C60),"X","")</f>
        <v/>
      </c>
      <c r="L60" s="7">
        <f t="shared" si="0"/>
        <v>2804.1283018867925</v>
      </c>
      <c r="M60" s="7">
        <f>I60-L60</f>
        <v>-2338.1283018867925</v>
      </c>
      <c r="N60" s="6">
        <f>C60/$C$2</f>
        <v>3.0244070112229958E-3</v>
      </c>
      <c r="O60" s="5" t="s">
        <v>27880</v>
      </c>
      <c r="P60" t="str">
        <f>VLOOKUP(A60,'External $ Guide'!$A$2:$L$11545,3,0)</f>
        <v>Replenish</v>
      </c>
      <c r="Q60" t="str">
        <f>VLOOKUP(A60,'External $ Guide'!$A$2:$L$11545,4,0)</f>
        <v>Retail</v>
      </c>
      <c r="R60" t="str">
        <f>VLOOKUP(A60,'External $ Guide'!$A$2:$L$11545,5,0)</f>
        <v>Active</v>
      </c>
      <c r="S60" t="str">
        <f>IFERROR(VLOOKUP(A60,'Broker &amp; Vendor'!$A$2:$C$11545,3,0),"")</f>
        <v>SAZERAC CO INC</v>
      </c>
      <c r="T60" t="str">
        <f>IFERROR(VLOOKUP(A60,'Broker &amp; Vendor'!$A$2:$C$11545,2,0),"")</f>
        <v>UNITED</v>
      </c>
    </row>
    <row r="61" spans="1:20" x14ac:dyDescent="0.25">
      <c r="A61" t="s">
        <v>6535</v>
      </c>
      <c r="B61" t="s">
        <v>2441</v>
      </c>
      <c r="C61" s="10">
        <v>700.00301886792454</v>
      </c>
      <c r="D61" s="10">
        <v>797.81433962264146</v>
      </c>
      <c r="E61" s="1">
        <v>2147</v>
      </c>
      <c r="F61" s="3">
        <f>((E61/53)*6)*3</f>
        <v>729.16981132075477</v>
      </c>
      <c r="G61" s="4">
        <f>VLOOKUP(A61,'R12 Trend'!$A$4:$B$6433,2,0)</f>
        <v>-0.04</v>
      </c>
      <c r="H61" s="10">
        <f>IFERROR(VLOOKUP(A61,'DDS Needs'!$A$4:$F$767,6,0),"")</f>
        <v>97.811320754716974</v>
      </c>
      <c r="I61" s="1">
        <f>IFERROR(VLOOKUP(A61,'WH INV 4-2-2026'!$A$2:$C$2914,3,0),"")</f>
        <v>1942</v>
      </c>
      <c r="J61" s="1">
        <f>I61/(C61/3)</f>
        <v>8.3228212492884115</v>
      </c>
      <c r="K61" s="5" t="str">
        <f>IF((I61&gt;C61),"X","")</f>
        <v>X</v>
      </c>
      <c r="L61" s="7">
        <f t="shared" si="0"/>
        <v>2800.0120754716982</v>
      </c>
      <c r="M61" s="7">
        <f>I61-L61</f>
        <v>-858.01207547169815</v>
      </c>
      <c r="N61" s="6">
        <f>C61/$C$2</f>
        <v>3.0199674340391641E-3</v>
      </c>
      <c r="O61" s="5" t="s">
        <v>27880</v>
      </c>
      <c r="P61" t="str">
        <f>VLOOKUP(A61,'External $ Guide'!$A$2:$L$11545,3,0)</f>
        <v>Replenish</v>
      </c>
      <c r="Q61" t="str">
        <f>VLOOKUP(A61,'External $ Guide'!$A$2:$L$11545,4,0)</f>
        <v>Retail</v>
      </c>
      <c r="R61" t="str">
        <f>VLOOKUP(A61,'External $ Guide'!$A$2:$L$11545,5,0)</f>
        <v>Active</v>
      </c>
      <c r="S61" t="str">
        <f>IFERROR(VLOOKUP(A61,'Broker &amp; Vendor'!$A$2:$C$11545,3,0),"")</f>
        <v>DIAGEO NORTH AMERICA INC</v>
      </c>
      <c r="T61" t="str">
        <f>IFERROR(VLOOKUP(A61,'Broker &amp; Vendor'!$A$2:$C$11545,2,0),"")</f>
        <v>SGWS- COASTAL PACIFIC DIVISION</v>
      </c>
    </row>
    <row r="62" spans="1:20" x14ac:dyDescent="0.25">
      <c r="A62" t="s">
        <v>4199</v>
      </c>
      <c r="B62" t="s">
        <v>110</v>
      </c>
      <c r="C62" s="10">
        <v>695.09564150943379</v>
      </c>
      <c r="D62" s="10">
        <v>767.77488679245266</v>
      </c>
      <c r="E62" s="1">
        <v>2154.39</v>
      </c>
      <c r="F62" s="3">
        <f>((E62/53)*6)*3</f>
        <v>731.67962264150924</v>
      </c>
      <c r="G62" s="4">
        <f>VLOOKUP(A62,'R12 Trend'!$A$4:$B$6433,2,0)</f>
        <v>-0.05</v>
      </c>
      <c r="H62" s="10">
        <f>IFERROR(VLOOKUP(A62,'DDS Needs'!$A$4:$F$767,6,0),"")</f>
        <v>72.679245283018872</v>
      </c>
      <c r="I62" s="1">
        <f>IFERROR(VLOOKUP(A62,'WH INV 4-2-2026'!$A$2:$C$2914,3,0),"")</f>
        <v>1540</v>
      </c>
      <c r="J62" s="1">
        <f>I62/(C62/3)</f>
        <v>6.6465673557777558</v>
      </c>
      <c r="K62" s="5" t="str">
        <f>IF((I62&gt;C62),"X","")</f>
        <v>X</v>
      </c>
      <c r="L62" s="7">
        <f t="shared" si="0"/>
        <v>2780.3825660377352</v>
      </c>
      <c r="M62" s="7">
        <f>I62-L62</f>
        <v>-1240.3825660377352</v>
      </c>
      <c r="N62" s="6">
        <f>C62/$C$2</f>
        <v>2.9987959256174562E-3</v>
      </c>
      <c r="O62" s="5" t="s">
        <v>27880</v>
      </c>
      <c r="P62" t="str">
        <f>VLOOKUP(A62,'External $ Guide'!$A$2:$L$11545,3,0)</f>
        <v>Replenish</v>
      </c>
      <c r="Q62" t="str">
        <f>VLOOKUP(A62,'External $ Guide'!$A$2:$L$11545,4,0)</f>
        <v>Retail</v>
      </c>
      <c r="R62" t="str">
        <f>VLOOKUP(A62,'External $ Guide'!$A$2:$L$11545,5,0)</f>
        <v>Active</v>
      </c>
      <c r="S62" t="str">
        <f>IFERROR(VLOOKUP(A62,'Broker &amp; Vendor'!$A$2:$C$11545,3,0),"")</f>
        <v>BROWN FOREMAN CORP</v>
      </c>
      <c r="T62" t="str">
        <f>IFERROR(VLOOKUP(A62,'Broker &amp; Vendor'!$A$2:$C$11545,2,0),"")</f>
        <v>UNITED</v>
      </c>
    </row>
    <row r="63" spans="1:20" x14ac:dyDescent="0.25">
      <c r="A63" t="s">
        <v>8188</v>
      </c>
      <c r="B63" t="s">
        <v>8189</v>
      </c>
      <c r="C63" s="10">
        <v>694.33600000000001</v>
      </c>
      <c r="D63" s="10">
        <v>694.33600000000001</v>
      </c>
      <c r="E63">
        <v>1735.84</v>
      </c>
      <c r="G63" s="4"/>
      <c r="H63" s="10" t="str">
        <f>IFERROR(VLOOKUP(A63,'DDS Needs'!$A$4:$F$767,6,0),"")</f>
        <v/>
      </c>
      <c r="I63" s="1">
        <f>IFERROR(VLOOKUP(A63,'WH INV 4-2-2026'!$A$2:$C$2914,3,0),"")</f>
        <v>0</v>
      </c>
      <c r="J63" s="1">
        <f>I63/(C63/3)</f>
        <v>0</v>
      </c>
      <c r="K63" s="5" t="str">
        <f>IF((I63&gt;C63),"X","")</f>
        <v/>
      </c>
      <c r="L63" s="7">
        <f t="shared" si="0"/>
        <v>2777.3440000000001</v>
      </c>
      <c r="M63" s="7">
        <f>I63-L63</f>
        <v>-2777.3440000000001</v>
      </c>
      <c r="N63" s="6">
        <f>C63/$C$2</f>
        <v>2.9955186645797189E-3</v>
      </c>
      <c r="O63" s="5" t="s">
        <v>27880</v>
      </c>
      <c r="P63" t="str">
        <f>VLOOKUP(A63,'External $ Guide'!$A$2:$L$11545,3,0)</f>
        <v>Replenish</v>
      </c>
      <c r="Q63" t="str">
        <f>VLOOKUP(A63,'External $ Guide'!$A$2:$L$11545,4,0)</f>
        <v>Retail</v>
      </c>
      <c r="R63" t="str">
        <f>VLOOKUP(A63,'External $ Guide'!$A$2:$L$11545,5,0)</f>
        <v>Active</v>
      </c>
      <c r="S63" t="str">
        <f>IFERROR(VLOOKUP(A63,'Broker &amp; Vendor'!$A$2:$C$11545,3,0),"")</f>
        <v>MHW LTD</v>
      </c>
      <c r="T63" t="str">
        <f>IFERROR(VLOOKUP(A63,'Broker &amp; Vendor'!$A$2:$C$11545,2,0),"")</f>
        <v>SGWS- CHAMPION DIVISION</v>
      </c>
    </row>
    <row r="64" spans="1:20" x14ac:dyDescent="0.25">
      <c r="A64" t="s">
        <v>7239</v>
      </c>
      <c r="B64" t="s">
        <v>3145</v>
      </c>
      <c r="C64" s="10">
        <v>669.7417584905661</v>
      </c>
      <c r="D64" s="10">
        <v>701.32666415094343</v>
      </c>
      <c r="E64" s="1">
        <v>1914.58</v>
      </c>
      <c r="F64" s="3">
        <f>((E64/53)*6)*3</f>
        <v>650.23471698113212</v>
      </c>
      <c r="G64" s="4">
        <f>VLOOKUP(A64,'R12 Trend'!$A$4:$B$6433,2,0)</f>
        <v>0.03</v>
      </c>
      <c r="H64" s="10">
        <f>IFERROR(VLOOKUP(A64,'DDS Needs'!$A$4:$F$767,6,0),"")</f>
        <v>31.584905660377359</v>
      </c>
      <c r="I64" s="1">
        <f>IFERROR(VLOOKUP(A64,'WH INV 4-2-2026'!$A$2:$C$2914,3,0),"")</f>
        <v>589.33333300000004</v>
      </c>
      <c r="J64" s="1">
        <f>I64/(C64/3)</f>
        <v>2.6398234492420469</v>
      </c>
      <c r="K64" s="5" t="str">
        <f>IF((I64&gt;C64),"X","")</f>
        <v/>
      </c>
      <c r="L64" s="7">
        <f t="shared" si="0"/>
        <v>2678.9670339622644</v>
      </c>
      <c r="M64" s="7">
        <f>I64-L64</f>
        <v>-2089.6337009622644</v>
      </c>
      <c r="N64" s="6">
        <f>C64/$C$2</f>
        <v>2.8894136815704979E-3</v>
      </c>
      <c r="O64" s="5" t="s">
        <v>27880</v>
      </c>
      <c r="P64" t="str">
        <f>VLOOKUP(A64,'External $ Guide'!$A$2:$L$11545,3,0)</f>
        <v>Replenish</v>
      </c>
      <c r="Q64" t="str">
        <f>VLOOKUP(A64,'External $ Guide'!$A$2:$L$11545,4,0)</f>
        <v>Retail</v>
      </c>
      <c r="R64" t="str">
        <f>VLOOKUP(A64,'External $ Guide'!$A$2:$L$11545,5,0)</f>
        <v>Active</v>
      </c>
      <c r="S64" t="s">
        <v>27956</v>
      </c>
      <c r="T64" t="str">
        <f>IFERROR(VLOOKUP(A64,'Broker &amp; Vendor'!$A$2:$C$11545,2,0),"")</f>
        <v>SGWS- CHAMPION DIVISION</v>
      </c>
    </row>
    <row r="65" spans="1:20" x14ac:dyDescent="0.25">
      <c r="A65" t="s">
        <v>6501</v>
      </c>
      <c r="B65" t="s">
        <v>2407</v>
      </c>
      <c r="C65" s="10">
        <v>660.49947169811321</v>
      </c>
      <c r="D65" s="10">
        <v>743.36739622641505</v>
      </c>
      <c r="E65" s="1">
        <v>1620.67</v>
      </c>
      <c r="F65" s="3">
        <f>((E65/53)*6)*3</f>
        <v>550.41622641509434</v>
      </c>
      <c r="G65" s="4">
        <f>VLOOKUP(A65,'R12 Trend'!$A$4:$B$6433,2,0)</f>
        <v>2.34</v>
      </c>
      <c r="H65" s="10">
        <f>IFERROR(VLOOKUP(A65,'DDS Needs'!$A$4:$F$767,6,0),"")</f>
        <v>82.867924528301884</v>
      </c>
      <c r="I65" s="1">
        <f>IFERROR(VLOOKUP(A65,'WH INV 4-2-2026'!$A$2:$C$2914,3,0),"")</f>
        <v>1428</v>
      </c>
      <c r="J65" s="1">
        <f>I65/(C65/3)</f>
        <v>6.4860006458234354</v>
      </c>
      <c r="K65" s="5" t="str">
        <f>IF((I65&gt;C65),"X","")</f>
        <v>X</v>
      </c>
      <c r="L65" s="7">
        <f t="shared" si="0"/>
        <v>2641.9978867924528</v>
      </c>
      <c r="M65" s="7">
        <f>I65-L65</f>
        <v>-1213.9978867924528</v>
      </c>
      <c r="N65" s="6">
        <f>C65/$C$2</f>
        <v>2.8495404176317259E-3</v>
      </c>
      <c r="O65" s="5" t="s">
        <v>27880</v>
      </c>
      <c r="P65" t="str">
        <f>VLOOKUP(A65,'External $ Guide'!$A$2:$L$11545,3,0)</f>
        <v>Replenish</v>
      </c>
      <c r="Q65" t="str">
        <f>VLOOKUP(A65,'External $ Guide'!$A$2:$L$11545,4,0)</f>
        <v>Retail</v>
      </c>
      <c r="R65" t="str">
        <f>VLOOKUP(A65,'External $ Guide'!$A$2:$L$11545,5,0)</f>
        <v>Active</v>
      </c>
      <c r="S65" t="str">
        <f>IFERROR(VLOOKUP(A65,'Broker &amp; Vendor'!$A$2:$C$11545,3,0),"")</f>
        <v>HEAVEN HILL SALES CO DBA HEAVEN HILL BRANDS</v>
      </c>
      <c r="T65" t="str">
        <f>IFERROR(VLOOKUP(A65,'Broker &amp; Vendor'!$A$2:$C$11545,2,0),"")</f>
        <v>SGWS- TRANSATLANTIC DIVISION</v>
      </c>
    </row>
    <row r="66" spans="1:20" x14ac:dyDescent="0.25">
      <c r="A66" t="s">
        <v>7561</v>
      </c>
      <c r="B66" t="s">
        <v>3467</v>
      </c>
      <c r="C66" s="10">
        <v>646.78873584905659</v>
      </c>
      <c r="D66" s="10">
        <v>683.12835849056603</v>
      </c>
      <c r="E66" s="1">
        <v>2240.5100000000002</v>
      </c>
      <c r="F66" s="3">
        <f>((E66/53)*6)*3</f>
        <v>760.9279245283019</v>
      </c>
      <c r="G66" s="4">
        <f>VLOOKUP(A66,'R12 Trend'!$A$4:$B$6433,2,0)</f>
        <v>-0.15</v>
      </c>
      <c r="H66" s="10">
        <f>IFERROR(VLOOKUP(A66,'DDS Needs'!$A$4:$F$767,6,0),"")</f>
        <v>36.339622641509436</v>
      </c>
      <c r="I66" s="1">
        <f>IFERROR(VLOOKUP(A66,'WH INV 4-2-2026'!$A$2:$C$2914,3,0),"")</f>
        <v>535.83333300000004</v>
      </c>
      <c r="J66" s="1">
        <f>I66/(C66/3)</f>
        <v>2.4853555881578435</v>
      </c>
      <c r="K66" s="5" t="str">
        <f>IF((I66&gt;C66),"X","")</f>
        <v/>
      </c>
      <c r="L66" s="7">
        <f t="shared" si="0"/>
        <v>2587.1549433962264</v>
      </c>
      <c r="M66" s="7">
        <f>I66-L66</f>
        <v>-2051.3216103962263</v>
      </c>
      <c r="N66" s="6">
        <f>C66/$C$2</f>
        <v>2.790389278786885E-3</v>
      </c>
      <c r="O66" s="5" t="s">
        <v>27880</v>
      </c>
      <c r="P66" t="str">
        <f>VLOOKUP(A66,'External $ Guide'!$A$2:$L$11545,3,0)</f>
        <v>Replenish</v>
      </c>
      <c r="Q66" t="str">
        <f>VLOOKUP(A66,'External $ Guide'!$A$2:$L$11545,4,0)</f>
        <v>Retail</v>
      </c>
      <c r="R66" t="str">
        <f>VLOOKUP(A66,'External $ Guide'!$A$2:$L$11545,5,0)</f>
        <v>Active</v>
      </c>
      <c r="S66" t="str">
        <f>IFERROR(VLOOKUP(A66,'Broker &amp; Vendor'!$A$2:$C$11545,3,0),"")</f>
        <v>PERNOD RICARD USA</v>
      </c>
      <c r="T66" t="str">
        <f>IFERROR(VLOOKUP(A66,'Broker &amp; Vendor'!$A$2:$C$11545,2,0),"")</f>
        <v>SGWS- AMERICAN LIBERTY DIVISION</v>
      </c>
    </row>
    <row r="67" spans="1:20" x14ac:dyDescent="0.25">
      <c r="A67" t="s">
        <v>4539</v>
      </c>
      <c r="B67" t="s">
        <v>450</v>
      </c>
      <c r="C67" s="10">
        <v>639.17150943396234</v>
      </c>
      <c r="D67" s="10">
        <v>683.32245283018869</v>
      </c>
      <c r="E67" s="1">
        <v>1695.5</v>
      </c>
      <c r="F67" s="3">
        <f>((E67/53)*6)*3</f>
        <v>575.83018867924534</v>
      </c>
      <c r="G67" s="4">
        <f>VLOOKUP(A67,'R12 Trend'!$A$4:$B$6433,2,0)</f>
        <v>0.11</v>
      </c>
      <c r="H67" s="10">
        <f>IFERROR(VLOOKUP(A67,'DDS Needs'!$A$4:$F$767,6,0),"")</f>
        <v>44.15094339622641</v>
      </c>
      <c r="I67" s="1">
        <f>IFERROR(VLOOKUP(A67,'WH INV 4-2-2026'!$A$2:$C$2914,3,0),"")</f>
        <v>354</v>
      </c>
      <c r="J67" s="1">
        <f>I67/(C67/3)</f>
        <v>1.6615258726730266</v>
      </c>
      <c r="K67" s="5" t="str">
        <f>IF((I67&gt;C67),"X","")</f>
        <v/>
      </c>
      <c r="L67" s="7">
        <f t="shared" si="0"/>
        <v>2556.6860377358494</v>
      </c>
      <c r="M67" s="7">
        <f>I67-L67</f>
        <v>-2202.6860377358494</v>
      </c>
      <c r="N67" s="6">
        <f>C67/$C$2</f>
        <v>2.7575268837810888E-3</v>
      </c>
      <c r="O67" s="5" t="s">
        <v>27880</v>
      </c>
      <c r="P67" t="str">
        <f>VLOOKUP(A67,'External $ Guide'!$A$2:$L$11545,3,0)</f>
        <v>Replenish</v>
      </c>
      <c r="Q67" t="str">
        <f>VLOOKUP(A67,'External $ Guide'!$A$2:$L$11545,4,0)</f>
        <v>Retail</v>
      </c>
      <c r="R67" t="str">
        <f>VLOOKUP(A67,'External $ Guide'!$A$2:$L$11545,5,0)</f>
        <v>Active</v>
      </c>
      <c r="S67" t="str">
        <f>IFERROR(VLOOKUP(A67,'Broker &amp; Vendor'!$A$2:$C$11545,3,0),"")</f>
        <v>SAZERAC CO INC</v>
      </c>
      <c r="T67" t="str">
        <f>IFERROR(VLOOKUP(A67,'Broker &amp; Vendor'!$A$2:$C$11545,2,0),"")</f>
        <v>UNITED</v>
      </c>
    </row>
    <row r="68" spans="1:20" x14ac:dyDescent="0.25">
      <c r="A68" t="s">
        <v>6896</v>
      </c>
      <c r="B68" t="s">
        <v>2802</v>
      </c>
      <c r="C68" s="10">
        <v>633.25304150943396</v>
      </c>
      <c r="D68" s="10">
        <v>734.80021132075467</v>
      </c>
      <c r="E68" s="1">
        <v>2246.48</v>
      </c>
      <c r="F68" s="3">
        <f>((E68/53)*6)*3</f>
        <v>762.95547169811323</v>
      </c>
      <c r="G68" s="4">
        <f>VLOOKUP(A68,'R12 Trend'!$A$4:$B$6433,2,0)</f>
        <v>-0.17</v>
      </c>
      <c r="H68" s="10">
        <f>IFERROR(VLOOKUP(A68,'DDS Needs'!$A$4:$F$767,6,0),"")</f>
        <v>101.54716981132077</v>
      </c>
      <c r="I68" s="1">
        <f>IFERROR(VLOOKUP(A68,'WH INV 4-2-2026'!$A$2:$C$2914,3,0),"")</f>
        <v>1178</v>
      </c>
      <c r="J68" s="1">
        <f>I68/(C68/3)</f>
        <v>5.5807075029221984</v>
      </c>
      <c r="K68" s="5" t="str">
        <f>IF((I68&gt;C68),"X","")</f>
        <v>X</v>
      </c>
      <c r="L68" s="7">
        <f t="shared" ref="L68:L131" si="1">(C68/3)*12</f>
        <v>2533.0121660377358</v>
      </c>
      <c r="M68" s="7">
        <f>I68-L68</f>
        <v>-1355.0121660377358</v>
      </c>
      <c r="N68" s="6">
        <f>C68/$C$2</f>
        <v>2.7319933076253929E-3</v>
      </c>
      <c r="O68" s="5" t="s">
        <v>27880</v>
      </c>
      <c r="P68" t="str">
        <f>VLOOKUP(A68,'External $ Guide'!$A$2:$L$11545,3,0)</f>
        <v>Replenish</v>
      </c>
      <c r="Q68" t="str">
        <f>VLOOKUP(A68,'External $ Guide'!$A$2:$L$11545,4,0)</f>
        <v>Retail</v>
      </c>
      <c r="R68" t="str">
        <f>VLOOKUP(A68,'External $ Guide'!$A$2:$L$11545,5,0)</f>
        <v>Active</v>
      </c>
      <c r="S68" t="str">
        <f>IFERROR(VLOOKUP(A68,'Broker &amp; Vendor'!$A$2:$C$11545,3,0),"")</f>
        <v>SAZERAC CO INC</v>
      </c>
      <c r="T68" t="str">
        <f>IFERROR(VLOOKUP(A68,'Broker &amp; Vendor'!$A$2:$C$11545,2,0),"")</f>
        <v>UNITED</v>
      </c>
    </row>
    <row r="69" spans="1:20" x14ac:dyDescent="0.25">
      <c r="A69" t="s">
        <v>6285</v>
      </c>
      <c r="B69" t="s">
        <v>2191</v>
      </c>
      <c r="C69" s="10">
        <v>631.55547169811314</v>
      </c>
      <c r="D69" s="10">
        <v>683.51773584905652</v>
      </c>
      <c r="E69" s="1">
        <v>1549.65</v>
      </c>
      <c r="F69" s="3">
        <f>((E69/53)*6)*3</f>
        <v>526.29622641509434</v>
      </c>
      <c r="G69" s="4">
        <f>VLOOKUP(A69,'R12 Trend'!$A$4:$B$6433,2,0)</f>
        <v>0.25</v>
      </c>
      <c r="H69" s="10">
        <f>IFERROR(VLOOKUP(A69,'DDS Needs'!$A$4:$F$767,6,0),"")</f>
        <v>51.962264150943398</v>
      </c>
      <c r="I69" s="1">
        <f>IFERROR(VLOOKUP(A69,'WH INV 4-2-2026'!$A$2:$C$2914,3,0),"")</f>
        <v>493.83333299999998</v>
      </c>
      <c r="J69" s="1">
        <f>I69/(C69/3)</f>
        <v>2.3457955245270439</v>
      </c>
      <c r="K69" s="5" t="str">
        <f>IF((I69&gt;C69),"X","")</f>
        <v/>
      </c>
      <c r="L69" s="7">
        <f t="shared" si="1"/>
        <v>2526.2218867924526</v>
      </c>
      <c r="M69" s="7">
        <f>I69-L69</f>
        <v>-2032.3885537924525</v>
      </c>
      <c r="N69" s="6">
        <f>C69/$C$2</f>
        <v>2.7246696169997615E-3</v>
      </c>
      <c r="O69" s="5" t="s">
        <v>27880</v>
      </c>
      <c r="P69" t="str">
        <f>VLOOKUP(A69,'External $ Guide'!$A$2:$L$11545,3,0)</f>
        <v>Replenish</v>
      </c>
      <c r="Q69" t="str">
        <f>VLOOKUP(A69,'External $ Guide'!$A$2:$L$11545,4,0)</f>
        <v>Retail</v>
      </c>
      <c r="R69" t="str">
        <f>VLOOKUP(A69,'External $ Guide'!$A$2:$L$11545,5,0)</f>
        <v>Active</v>
      </c>
      <c r="S69" t="str">
        <f>IFERROR(VLOOKUP(A69,'Broker &amp; Vendor'!$A$2:$C$11545,3,0),"")</f>
        <v>DIAGEO NORTH AMERICA INC</v>
      </c>
      <c r="T69" t="str">
        <f>IFERROR(VLOOKUP(A69,'Broker &amp; Vendor'!$A$2:$C$11545,2,0),"")</f>
        <v>SGWS- COASTAL PACIFIC DIVISION</v>
      </c>
    </row>
    <row r="70" spans="1:20" x14ac:dyDescent="0.25">
      <c r="A70" t="s">
        <v>6630</v>
      </c>
      <c r="B70" t="s">
        <v>2536</v>
      </c>
      <c r="C70" s="10">
        <v>614.88679245283015</v>
      </c>
      <c r="D70" s="10">
        <v>665.49056603773579</v>
      </c>
      <c r="E70" s="1">
        <v>1508.75</v>
      </c>
      <c r="F70" s="3">
        <f>((E70/53)*6)*3</f>
        <v>512.40566037735846</v>
      </c>
      <c r="G70" s="4">
        <f>VLOOKUP(A70,'R12 Trend'!$A$4:$B$6433,2,0)</f>
        <v>0.33</v>
      </c>
      <c r="H70" s="10">
        <f>IFERROR(VLOOKUP(A70,'DDS Needs'!$A$4:$F$767,6,0),"")</f>
        <v>50.603773584905667</v>
      </c>
      <c r="I70" s="1">
        <f>IFERROR(VLOOKUP(A70,'WH INV 4-2-2026'!$A$2:$C$2914,3,0),"")</f>
        <v>1437.75</v>
      </c>
      <c r="J70" s="1">
        <f>I70/(C70/3)</f>
        <v>7.014705882352942</v>
      </c>
      <c r="K70" s="5" t="str">
        <f>IF((I70&gt;C70),"X","")</f>
        <v>X</v>
      </c>
      <c r="L70" s="7">
        <f t="shared" si="1"/>
        <v>2459.5471698113206</v>
      </c>
      <c r="M70" s="7">
        <f>I70-L70</f>
        <v>-1021.7971698113206</v>
      </c>
      <c r="N70" s="6">
        <f>C70/$C$2</f>
        <v>2.6527572578636401E-3</v>
      </c>
      <c r="O70" s="5" t="s">
        <v>27880</v>
      </c>
      <c r="P70" t="str">
        <f>VLOOKUP(A70,'External $ Guide'!$A$2:$L$11545,3,0)</f>
        <v>Replenish</v>
      </c>
      <c r="Q70" t="str">
        <f>VLOOKUP(A70,'External $ Guide'!$A$2:$L$11545,4,0)</f>
        <v>Retail</v>
      </c>
      <c r="R70" t="str">
        <f>VLOOKUP(A70,'External $ Guide'!$A$2:$L$11545,5,0)</f>
        <v>Active</v>
      </c>
      <c r="S70" t="str">
        <f>IFERROR(VLOOKUP(A70,'Broker &amp; Vendor'!$A$2:$C$11545,3,0),"")</f>
        <v>SAZERAC CO INC</v>
      </c>
      <c r="T70" t="str">
        <f>IFERROR(VLOOKUP(A70,'Broker &amp; Vendor'!$A$2:$C$11545,2,0),"")</f>
        <v>UNITED</v>
      </c>
    </row>
    <row r="71" spans="1:20" x14ac:dyDescent="0.25">
      <c r="A71" t="s">
        <v>7697</v>
      </c>
      <c r="B71" t="s">
        <v>3603</v>
      </c>
      <c r="C71" s="10">
        <v>613.33750188679255</v>
      </c>
      <c r="D71" s="10">
        <v>656.12995471698127</v>
      </c>
      <c r="E71" s="1">
        <v>1824.18</v>
      </c>
      <c r="F71" s="3">
        <f>((E71/53)*6)*3</f>
        <v>619.53283018867933</v>
      </c>
      <c r="G71" s="4">
        <f>VLOOKUP(A71,'R12 Trend'!$A$4:$B$6433,2,0)</f>
        <v>-0.01</v>
      </c>
      <c r="H71" s="10">
        <f>IFERROR(VLOOKUP(A71,'DDS Needs'!$A$4:$F$767,6,0),"")</f>
        <v>42.79245283018868</v>
      </c>
      <c r="I71" s="1">
        <f>IFERROR(VLOOKUP(A71,'WH INV 4-2-2026'!$A$2:$C$2914,3,0),"")</f>
        <v>208</v>
      </c>
      <c r="J71" s="1">
        <f>I71/(C71/3)</f>
        <v>1.0173843896393204</v>
      </c>
      <c r="K71" s="5" t="str">
        <f>IF((I71&gt;C71),"X","")</f>
        <v/>
      </c>
      <c r="L71" s="7">
        <f t="shared" si="1"/>
        <v>2453.3500075471702</v>
      </c>
      <c r="M71" s="7">
        <f>I71-L71</f>
        <v>-2245.3500075471702</v>
      </c>
      <c r="N71" s="6">
        <f>C71/$C$2</f>
        <v>2.6460732766104386E-3</v>
      </c>
      <c r="O71" s="5" t="s">
        <v>27880</v>
      </c>
      <c r="P71" t="str">
        <f>VLOOKUP(A71,'External $ Guide'!$A$2:$L$11545,3,0)</f>
        <v>Replenish</v>
      </c>
      <c r="Q71" t="str">
        <f>VLOOKUP(A71,'External $ Guide'!$A$2:$L$11545,4,0)</f>
        <v>Retail</v>
      </c>
      <c r="R71" t="str">
        <f>VLOOKUP(A71,'External $ Guide'!$A$2:$L$11545,5,0)</f>
        <v>Active</v>
      </c>
      <c r="S71" t="s">
        <v>27956</v>
      </c>
      <c r="T71" t="str">
        <f>IFERROR(VLOOKUP(A71,'Broker &amp; Vendor'!$A$2:$C$11545,2,0),"")</f>
        <v>SGWS- CHAMPION DIVISION</v>
      </c>
    </row>
    <row r="72" spans="1:20" x14ac:dyDescent="0.25">
      <c r="A72" t="s">
        <v>7248</v>
      </c>
      <c r="B72" t="s">
        <v>3154</v>
      </c>
      <c r="C72" s="10">
        <v>599.51523396226401</v>
      </c>
      <c r="D72" s="10">
        <v>610.38315849056585</v>
      </c>
      <c r="E72" s="1">
        <v>1783.07</v>
      </c>
      <c r="F72" s="3">
        <f>((E72/53)*6)*3</f>
        <v>605.57094339622631</v>
      </c>
      <c r="G72" s="4">
        <f>VLOOKUP(A72,'R12 Trend'!$A$4:$B$6433,2,0)</f>
        <v>-0.01</v>
      </c>
      <c r="H72" s="10">
        <f>IFERROR(VLOOKUP(A72,'DDS Needs'!$A$4:$F$767,6,0),"")</f>
        <v>10.867924528301888</v>
      </c>
      <c r="I72" s="1">
        <f>IFERROR(VLOOKUP(A72,'WH INV 4-2-2026'!$A$2:$C$2914,3,0),"")</f>
        <v>502</v>
      </c>
      <c r="J72" s="1">
        <f>I72/(C72/3)</f>
        <v>2.5120295777084358</v>
      </c>
      <c r="K72" s="5" t="str">
        <f>IF((I72&gt;C72),"X","")</f>
        <v/>
      </c>
      <c r="L72" s="7">
        <f t="shared" si="1"/>
        <v>2398.060935849056</v>
      </c>
      <c r="M72" s="7">
        <f>I72-L72</f>
        <v>-1896.060935849056</v>
      </c>
      <c r="N72" s="6">
        <f>C72/$C$2</f>
        <v>2.5864409637896334E-3</v>
      </c>
      <c r="O72" s="5" t="s">
        <v>27880</v>
      </c>
      <c r="P72" t="str">
        <f>VLOOKUP(A72,'External $ Guide'!$A$2:$L$11545,3,0)</f>
        <v>Replenish</v>
      </c>
      <c r="Q72" t="str">
        <f>VLOOKUP(A72,'External $ Guide'!$A$2:$L$11545,4,0)</f>
        <v>Retail</v>
      </c>
      <c r="R72" t="str">
        <f>VLOOKUP(A72,'External $ Guide'!$A$2:$L$11545,5,0)</f>
        <v>Active</v>
      </c>
      <c r="S72" t="str">
        <f>IFERROR(VLOOKUP(A72,'Broker &amp; Vendor'!$A$2:$C$11545,3,0),"")</f>
        <v>SAZERAC CO INC</v>
      </c>
      <c r="T72" t="str">
        <f>IFERROR(VLOOKUP(A72,'Broker &amp; Vendor'!$A$2:$C$11545,2,0),"")</f>
        <v>UNITED</v>
      </c>
    </row>
    <row r="73" spans="1:20" x14ac:dyDescent="0.25">
      <c r="A73" t="s">
        <v>8040</v>
      </c>
      <c r="B73" t="s">
        <v>3946</v>
      </c>
      <c r="C73" s="10">
        <v>594.33826415094336</v>
      </c>
      <c r="D73" s="10">
        <v>594.33826415094336</v>
      </c>
      <c r="E73" s="1">
        <v>1458.33</v>
      </c>
      <c r="F73" s="3">
        <f>((E73/53)*6)*3</f>
        <v>495.28188679245284</v>
      </c>
      <c r="G73" s="4">
        <f>VLOOKUP(A73,'R12 Trend'!$A$4:$B$6433,2,0)</f>
        <v>2.41</v>
      </c>
      <c r="H73" s="10" t="str">
        <f>IFERROR(VLOOKUP(A73,'DDS Needs'!$A$4:$F$767,6,0),"")</f>
        <v/>
      </c>
      <c r="I73" s="1">
        <f>IFERROR(VLOOKUP(A73,'WH INV 4-2-2026'!$A$2:$C$2914,3,0),"")</f>
        <v>0</v>
      </c>
      <c r="J73" s="1">
        <f>I73/(C73/3)</f>
        <v>0</v>
      </c>
      <c r="K73" s="5" t="str">
        <f>IF((I73&gt;C73),"X","")</f>
        <v/>
      </c>
      <c r="L73" s="7">
        <f t="shared" si="1"/>
        <v>2377.3530566037734</v>
      </c>
      <c r="M73" s="7">
        <f>I73-L73</f>
        <v>-2377.3530566037734</v>
      </c>
      <c r="N73" s="6">
        <f>C73/$C$2</f>
        <v>2.5641063740581825E-3</v>
      </c>
      <c r="O73" s="5" t="s">
        <v>27880</v>
      </c>
      <c r="P73" t="str">
        <f>VLOOKUP(A73,'External $ Guide'!$A$2:$L$11545,3,0)</f>
        <v>Replenish</v>
      </c>
      <c r="Q73" t="str">
        <f>VLOOKUP(A73,'External $ Guide'!$A$2:$L$11545,4,0)</f>
        <v>Retail</v>
      </c>
      <c r="R73" t="str">
        <f>VLOOKUP(A73,'External $ Guide'!$A$2:$L$11545,5,0)</f>
        <v>Active</v>
      </c>
      <c r="S73" t="str">
        <f>IFERROR(VLOOKUP(A73,'Broker &amp; Vendor'!$A$2:$C$11545,3,0),"")</f>
        <v>MHW LTD</v>
      </c>
      <c r="T73" t="str">
        <f>IFERROR(VLOOKUP(A73,'Broker &amp; Vendor'!$A$2:$C$11545,2,0),"")</f>
        <v>SGWS- CHAMPION DIVISION</v>
      </c>
    </row>
    <row r="74" spans="1:20" x14ac:dyDescent="0.25">
      <c r="A74" t="s">
        <v>4412</v>
      </c>
      <c r="B74" t="s">
        <v>323</v>
      </c>
      <c r="C74" s="10">
        <v>593.50381132075483</v>
      </c>
      <c r="D74" s="10">
        <v>635.27739622641525</v>
      </c>
      <c r="E74" s="1">
        <v>1941.71</v>
      </c>
      <c r="F74" s="3">
        <f>((E74/53)*6)*3</f>
        <v>659.44867924528307</v>
      </c>
      <c r="G74" s="4">
        <f>VLOOKUP(A74,'R12 Trend'!$A$4:$B$6433,2,0)</f>
        <v>-0.1</v>
      </c>
      <c r="H74" s="10">
        <f>IFERROR(VLOOKUP(A74,'DDS Needs'!$A$4:$F$767,6,0),"")</f>
        <v>41.773584905660378</v>
      </c>
      <c r="I74" s="1">
        <f>IFERROR(VLOOKUP(A74,'WH INV 4-2-2026'!$A$2:$C$2914,3,0),"")</f>
        <v>0</v>
      </c>
      <c r="J74" s="1">
        <f>I74/(C74/3)</f>
        <v>0</v>
      </c>
      <c r="K74" s="5" t="str">
        <f>IF((I74&gt;C74),"X","")</f>
        <v/>
      </c>
      <c r="L74" s="7">
        <f t="shared" si="1"/>
        <v>2374.0152452830193</v>
      </c>
      <c r="M74" s="7">
        <f>I74-L74</f>
        <v>-2374.0152452830193</v>
      </c>
      <c r="N74" s="6">
        <f>C74/$C$2</f>
        <v>2.5605063604804026E-3</v>
      </c>
      <c r="O74" s="5" t="s">
        <v>27880</v>
      </c>
      <c r="P74" t="str">
        <f>VLOOKUP(A74,'External $ Guide'!$A$2:$L$11545,3,0)</f>
        <v>Replenish</v>
      </c>
      <c r="Q74" t="str">
        <f>VLOOKUP(A74,'External $ Guide'!$A$2:$L$11545,4,0)</f>
        <v>Retail</v>
      </c>
      <c r="R74" t="str">
        <f>VLOOKUP(A74,'External $ Guide'!$A$2:$L$11545,5,0)</f>
        <v>Active</v>
      </c>
      <c r="S74" t="str">
        <f>IFERROR(VLOOKUP(A74,'Broker &amp; Vendor'!$A$2:$C$11545,3,0),"")</f>
        <v>DIAGEO NORTH AMERICA INC</v>
      </c>
      <c r="T74" t="str">
        <f>IFERROR(VLOOKUP(A74,'Broker &amp; Vendor'!$A$2:$C$11545,2,0),"")</f>
        <v>SGWS- COASTAL PACIFIC DIVISION</v>
      </c>
    </row>
    <row r="75" spans="1:20" x14ac:dyDescent="0.25">
      <c r="A75" t="s">
        <v>4667</v>
      </c>
      <c r="B75" t="s">
        <v>578</v>
      </c>
      <c r="C75" s="10">
        <v>588.08292452830199</v>
      </c>
      <c r="D75" s="10">
        <v>608.79990566037748</v>
      </c>
      <c r="E75" s="1">
        <v>2037.15</v>
      </c>
      <c r="F75" s="3">
        <f>((E75/53)*6)*3</f>
        <v>691.86226415094347</v>
      </c>
      <c r="G75" s="4">
        <f>VLOOKUP(A75,'R12 Trend'!$A$4:$B$6433,2,0)</f>
        <v>-0.15</v>
      </c>
      <c r="H75" s="10">
        <f>IFERROR(VLOOKUP(A75,'DDS Needs'!$A$4:$F$767,6,0),"")</f>
        <v>20.716981132075471</v>
      </c>
      <c r="I75" s="1">
        <f>IFERROR(VLOOKUP(A75,'WH INV 4-2-2026'!$A$2:$C$2914,3,0),"")</f>
        <v>378</v>
      </c>
      <c r="J75" s="1">
        <f>I75/(C75/3)</f>
        <v>1.9282994841409058</v>
      </c>
      <c r="K75" s="5" t="str">
        <f>IF((I75&gt;C75),"X","")</f>
        <v/>
      </c>
      <c r="L75" s="7">
        <f t="shared" si="1"/>
        <v>2352.3316981132079</v>
      </c>
      <c r="M75" s="7">
        <f>I75-L75</f>
        <v>-1974.3316981132079</v>
      </c>
      <c r="N75" s="6">
        <f>C75/$C$2</f>
        <v>2.5371194590877539E-3</v>
      </c>
      <c r="O75" s="5" t="s">
        <v>27880</v>
      </c>
      <c r="P75" t="str">
        <f>VLOOKUP(A75,'External $ Guide'!$A$2:$L$11545,3,0)</f>
        <v>Replenish</v>
      </c>
      <c r="Q75" t="str">
        <f>VLOOKUP(A75,'External $ Guide'!$A$2:$L$11545,4,0)</f>
        <v>Retail</v>
      </c>
      <c r="R75" t="str">
        <f>VLOOKUP(A75,'External $ Guide'!$A$2:$L$11545,5,0)</f>
        <v>Active</v>
      </c>
      <c r="S75" t="str">
        <f>IFERROR(VLOOKUP(A75,'Broker &amp; Vendor'!$A$2:$C$11545,3,0),"")</f>
        <v>BACARDI USA INC</v>
      </c>
      <c r="T75" t="str">
        <f>IFERROR(VLOOKUP(A75,'Broker &amp; Vendor'!$A$2:$C$11545,2,0),"")</f>
        <v>SGWS- CHAMPION DIVISION</v>
      </c>
    </row>
    <row r="76" spans="1:20" x14ac:dyDescent="0.25">
      <c r="A76" t="s">
        <v>7976</v>
      </c>
      <c r="B76" t="s">
        <v>3882</v>
      </c>
      <c r="C76" s="10">
        <v>584.54347924528292</v>
      </c>
      <c r="D76" s="10">
        <v>679.63781886792447</v>
      </c>
      <c r="E76" s="1">
        <v>1978.34</v>
      </c>
      <c r="F76" s="3">
        <f>((E76/53)*6)*3</f>
        <v>671.8890566037735</v>
      </c>
      <c r="G76" s="4">
        <f>VLOOKUP(A76,'R12 Trend'!$A$4:$B$6433,2,0)</f>
        <v>-0.13</v>
      </c>
      <c r="H76" s="10">
        <f>IFERROR(VLOOKUP(A76,'DDS Needs'!$A$4:$F$767,6,0),"")</f>
        <v>95.094339622641499</v>
      </c>
      <c r="I76" s="1">
        <f>IFERROR(VLOOKUP(A76,'WH INV 4-2-2026'!$A$2:$C$2914,3,0),"")</f>
        <v>297.66666700000002</v>
      </c>
      <c r="J76" s="1">
        <f>I76/(C76/3)</f>
        <v>1.5276879012541071</v>
      </c>
      <c r="K76" s="5" t="str">
        <f>IF((I76&gt;C76),"X","")</f>
        <v/>
      </c>
      <c r="L76" s="7">
        <f t="shared" si="1"/>
        <v>2338.1739169811317</v>
      </c>
      <c r="M76" s="7">
        <f>I76-L76</f>
        <v>-2040.5072499811317</v>
      </c>
      <c r="N76" s="6">
        <f>C76/$C$2</f>
        <v>2.5218495113858599E-3</v>
      </c>
      <c r="O76" s="5" t="s">
        <v>27880</v>
      </c>
      <c r="P76" t="str">
        <f>VLOOKUP(A76,'External $ Guide'!$A$2:$L$11545,3,0)</f>
        <v>Replenish</v>
      </c>
      <c r="Q76" t="str">
        <f>VLOOKUP(A76,'External $ Guide'!$A$2:$L$11545,4,0)</f>
        <v>Retail</v>
      </c>
      <c r="R76" t="str">
        <f>VLOOKUP(A76,'External $ Guide'!$A$2:$L$11545,5,0)</f>
        <v>Active</v>
      </c>
      <c r="S76" t="str">
        <f>IFERROR(VLOOKUP(A76,'Broker &amp; Vendor'!$A$2:$C$11545,3,0),"")</f>
        <v>E. &amp; J. GALLO WINERY</v>
      </c>
      <c r="T76" t="str">
        <f>IFERROR(VLOOKUP(A76,'Broker &amp; Vendor'!$A$2:$C$11545,2,0),"")</f>
        <v>RNDC</v>
      </c>
    </row>
    <row r="77" spans="1:20" x14ac:dyDescent="0.25">
      <c r="A77" t="s">
        <v>7634</v>
      </c>
      <c r="B77" t="s">
        <v>3540</v>
      </c>
      <c r="C77" s="10">
        <v>574.065237735849</v>
      </c>
      <c r="D77" s="10">
        <v>614.8199547169811</v>
      </c>
      <c r="E77" s="1">
        <v>1657.16</v>
      </c>
      <c r="F77" s="3">
        <f>((E77/53)*6)*3</f>
        <v>562.80905660377357</v>
      </c>
      <c r="G77" s="4">
        <f>VLOOKUP(A77,'R12 Trend'!$A$4:$B$6433,2,0)</f>
        <v>0.02</v>
      </c>
      <c r="H77" s="10">
        <f>IFERROR(VLOOKUP(A77,'DDS Needs'!$A$4:$F$767,6,0),"")</f>
        <v>40.754716981132077</v>
      </c>
      <c r="I77" s="1">
        <f>IFERROR(VLOOKUP(A77,'WH INV 4-2-2026'!$A$2:$C$2914,3,0),"")</f>
        <v>1054.666667</v>
      </c>
      <c r="J77" s="1">
        <f>I77/(C77/3)</f>
        <v>5.5115687086001302</v>
      </c>
      <c r="K77" s="5" t="str">
        <f>IF((I77&gt;C77),"X","")</f>
        <v>X</v>
      </c>
      <c r="L77" s="7">
        <f t="shared" si="1"/>
        <v>2296.260950943396</v>
      </c>
      <c r="M77" s="7">
        <f>I77-L77</f>
        <v>-1241.594283943396</v>
      </c>
      <c r="N77" s="6">
        <f>C77/$C$2</f>
        <v>2.4766440661641181E-3</v>
      </c>
      <c r="O77" s="5" t="s">
        <v>27880</v>
      </c>
      <c r="P77" t="str">
        <f>VLOOKUP(A77,'External $ Guide'!$A$2:$L$11545,3,0)</f>
        <v>Replenish</v>
      </c>
      <c r="Q77" t="str">
        <f>VLOOKUP(A77,'External $ Guide'!$A$2:$L$11545,4,0)</f>
        <v>Retail</v>
      </c>
      <c r="R77" t="str">
        <f>VLOOKUP(A77,'External $ Guide'!$A$2:$L$11545,5,0)</f>
        <v>Active</v>
      </c>
      <c r="S77" t="str">
        <f>IFERROR(VLOOKUP(A77,'Broker &amp; Vendor'!$A$2:$C$11545,3,0),"")</f>
        <v>SAZERAC CO INC</v>
      </c>
      <c r="T77" t="str">
        <f>IFERROR(VLOOKUP(A77,'Broker &amp; Vendor'!$A$2:$C$11545,2,0),"")</f>
        <v>UNITED</v>
      </c>
    </row>
    <row r="78" spans="1:20" x14ac:dyDescent="0.25">
      <c r="A78" t="s">
        <v>7817</v>
      </c>
      <c r="B78" t="s">
        <v>3723</v>
      </c>
      <c r="C78" s="10">
        <v>568.98984905660382</v>
      </c>
      <c r="D78" s="10">
        <v>638.61249056603776</v>
      </c>
      <c r="E78" s="1">
        <v>1861.51</v>
      </c>
      <c r="F78" s="3">
        <f>((E78/53)*6)*3</f>
        <v>632.21094339622641</v>
      </c>
      <c r="G78" s="4">
        <f>VLOOKUP(A78,'R12 Trend'!$A$4:$B$6433,2,0)</f>
        <v>-0.1</v>
      </c>
      <c r="H78" s="10">
        <f>IFERROR(VLOOKUP(A78,'DDS Needs'!$A$4:$F$767,6,0),"")</f>
        <v>69.622641509433961</v>
      </c>
      <c r="I78" s="1">
        <f>IFERROR(VLOOKUP(A78,'WH INV 4-2-2026'!$A$2:$C$2914,3,0),"")</f>
        <v>792.83333300000004</v>
      </c>
      <c r="J78" s="1">
        <f>I78/(C78/3)</f>
        <v>4.1802151706987383</v>
      </c>
      <c r="K78" s="5" t="str">
        <f>IF((I78&gt;C78),"X","")</f>
        <v>X</v>
      </c>
      <c r="L78" s="7">
        <f t="shared" si="1"/>
        <v>2275.9593962264153</v>
      </c>
      <c r="M78" s="7">
        <f>I78-L78</f>
        <v>-1483.1260632264152</v>
      </c>
      <c r="N78" s="6">
        <f>C78/$C$2</f>
        <v>2.4547477198437842E-3</v>
      </c>
      <c r="O78" s="5" t="s">
        <v>27880</v>
      </c>
      <c r="P78" t="str">
        <f>VLOOKUP(A78,'External $ Guide'!$A$2:$L$11545,3,0)</f>
        <v>Replenish</v>
      </c>
      <c r="Q78" t="str">
        <f>VLOOKUP(A78,'External $ Guide'!$A$2:$L$11545,4,0)</f>
        <v>Retail</v>
      </c>
      <c r="R78" t="str">
        <f>VLOOKUP(A78,'External $ Guide'!$A$2:$L$11545,5,0)</f>
        <v>Active</v>
      </c>
      <c r="S78" t="str">
        <f>IFERROR(VLOOKUP(A78,'Broker &amp; Vendor'!$A$2:$C$11545,3,0),"")</f>
        <v>BACARDI USA INC</v>
      </c>
      <c r="T78" t="str">
        <f>IFERROR(VLOOKUP(A78,'Broker &amp; Vendor'!$A$2:$C$11545,2,0),"")</f>
        <v>SGWS- TRANSATLANTIC DIVISION</v>
      </c>
    </row>
    <row r="79" spans="1:20" x14ac:dyDescent="0.25">
      <c r="A79" t="s">
        <v>7377</v>
      </c>
      <c r="B79" t="s">
        <v>3283</v>
      </c>
      <c r="C79" s="10">
        <v>565.99386792452822</v>
      </c>
      <c r="D79" s="10">
        <v>572.10707547169807</v>
      </c>
      <c r="E79" s="1">
        <v>1754.25</v>
      </c>
      <c r="F79" s="3">
        <f>((E79/53)*6)*3</f>
        <v>595.78301886792451</v>
      </c>
      <c r="G79" s="4">
        <f>VLOOKUP(A79,'R12 Trend'!$A$4:$B$6433,2,0)</f>
        <v>-0.05</v>
      </c>
      <c r="H79" s="10">
        <f>IFERROR(VLOOKUP(A79,'DDS Needs'!$A$4:$F$767,6,0),"")</f>
        <v>6.1132075471698109</v>
      </c>
      <c r="I79" s="1">
        <f>IFERROR(VLOOKUP(A79,'WH INV 4-2-2026'!$A$2:$C$2914,3,0),"")</f>
        <v>271.16666700000002</v>
      </c>
      <c r="J79" s="1">
        <f>I79/(C79/3)</f>
        <v>1.4372947254412221</v>
      </c>
      <c r="K79" s="5" t="str">
        <f>IF((I79&gt;C79),"X","")</f>
        <v/>
      </c>
      <c r="L79" s="7">
        <f t="shared" si="1"/>
        <v>2263.9754716981129</v>
      </c>
      <c r="M79" s="7">
        <f>I79-L79</f>
        <v>-1992.8088046981129</v>
      </c>
      <c r="N79" s="6">
        <f>C79/$C$2</f>
        <v>2.4418223963694704E-3</v>
      </c>
      <c r="O79" s="5" t="s">
        <v>27880</v>
      </c>
      <c r="P79" t="str">
        <f>VLOOKUP(A79,'External $ Guide'!$A$2:$L$11545,3,0)</f>
        <v>Replenish</v>
      </c>
      <c r="Q79" t="str">
        <f>VLOOKUP(A79,'External $ Guide'!$A$2:$L$11545,4,0)</f>
        <v>Wholesale</v>
      </c>
      <c r="R79" t="str">
        <f>VLOOKUP(A79,'External $ Guide'!$A$2:$L$11545,5,0)</f>
        <v>Active</v>
      </c>
      <c r="S79" t="str">
        <f>IFERROR(VLOOKUP(A79,'Broker &amp; Vendor'!$A$2:$C$11545,3,0),"")</f>
        <v>SAZERAC CO INC</v>
      </c>
      <c r="T79" t="str">
        <f>IFERROR(VLOOKUP(A79,'Broker &amp; Vendor'!$A$2:$C$11545,2,0),"")</f>
        <v>UNITED</v>
      </c>
    </row>
    <row r="80" spans="1:20" x14ac:dyDescent="0.25">
      <c r="A80" t="s">
        <v>7975</v>
      </c>
      <c r="B80" t="s">
        <v>3881</v>
      </c>
      <c r="C80" s="10">
        <v>565.06415094339627</v>
      </c>
      <c r="D80" s="10">
        <v>682.23396226415093</v>
      </c>
      <c r="E80" s="1">
        <v>1770</v>
      </c>
      <c r="F80" s="3">
        <f>((E80/53)*6)*3</f>
        <v>601.13207547169816</v>
      </c>
      <c r="G80" s="4">
        <f>VLOOKUP(A80,'R12 Trend'!$A$4:$B$6433,2,0)</f>
        <v>-0.06</v>
      </c>
      <c r="H80" s="10">
        <f>IFERROR(VLOOKUP(A80,'DDS Needs'!$A$4:$F$767,6,0),"")</f>
        <v>117.16981132075472</v>
      </c>
      <c r="I80" s="1">
        <f>IFERROR(VLOOKUP(A80,'WH INV 4-2-2026'!$A$2:$C$2914,3,0),"")</f>
        <v>692.33333300000004</v>
      </c>
      <c r="J80" s="1">
        <f>I80/(C80/3)</f>
        <v>3.6756888497215208</v>
      </c>
      <c r="K80" s="5" t="str">
        <f>IF((I80&gt;C80),"X","")</f>
        <v>X</v>
      </c>
      <c r="L80" s="7">
        <f t="shared" si="1"/>
        <v>2260.2566037735851</v>
      </c>
      <c r="M80" s="7">
        <f>I80-L80</f>
        <v>-1567.923270773585</v>
      </c>
      <c r="N80" s="6">
        <f>C80/$C$2</f>
        <v>2.4378113922306132E-3</v>
      </c>
      <c r="O80" s="5" t="s">
        <v>27880</v>
      </c>
      <c r="P80" t="str">
        <f>VLOOKUP(A80,'External $ Guide'!$A$2:$L$11545,3,0)</f>
        <v>Replenish</v>
      </c>
      <c r="Q80" t="str">
        <f>VLOOKUP(A80,'External $ Guide'!$A$2:$L$11545,4,0)</f>
        <v>Retail</v>
      </c>
      <c r="R80" t="str">
        <f>VLOOKUP(A80,'External $ Guide'!$A$2:$L$11545,5,0)</f>
        <v>Active</v>
      </c>
      <c r="S80" t="str">
        <f>IFERROR(VLOOKUP(A80,'Broker &amp; Vendor'!$A$2:$C$11545,3,0),"")</f>
        <v>E. &amp; J. GALLO WINERY</v>
      </c>
      <c r="T80" t="str">
        <f>IFERROR(VLOOKUP(A80,'Broker &amp; Vendor'!$A$2:$C$11545,2,0),"")</f>
        <v>RNDC</v>
      </c>
    </row>
    <row r="81" spans="1:20" x14ac:dyDescent="0.25">
      <c r="A81" t="s">
        <v>4519</v>
      </c>
      <c r="B81" t="s">
        <v>430</v>
      </c>
      <c r="C81" s="10">
        <v>557.1283924528301</v>
      </c>
      <c r="D81" s="10">
        <v>609.09065660377348</v>
      </c>
      <c r="E81" s="1">
        <v>1402.08</v>
      </c>
      <c r="F81" s="3">
        <f>((E81/53)*6)*3</f>
        <v>476.17811320754714</v>
      </c>
      <c r="G81" s="4">
        <f>VLOOKUP(A81,'R12 Trend'!$A$4:$B$6433,2,0)</f>
        <v>0.17</v>
      </c>
      <c r="H81" s="10">
        <f>IFERROR(VLOOKUP(A81,'DDS Needs'!$A$4:$F$767,6,0),"")</f>
        <v>51.962264150943398</v>
      </c>
      <c r="I81" s="1">
        <f>IFERROR(VLOOKUP(A81,'WH INV 4-2-2026'!$A$2:$C$2914,3,0),"")</f>
        <v>253</v>
      </c>
      <c r="J81" s="1">
        <f>I81/(C81/3)</f>
        <v>1.3623430618181276</v>
      </c>
      <c r="K81" s="5" t="str">
        <f>IF((I81&gt;C81),"X","")</f>
        <v/>
      </c>
      <c r="L81" s="7">
        <f t="shared" si="1"/>
        <v>2228.5135698113204</v>
      </c>
      <c r="M81" s="7">
        <f>I81-L81</f>
        <v>-1975.5135698113204</v>
      </c>
      <c r="N81" s="6">
        <f>C81/$C$2</f>
        <v>2.4035747795876162E-3</v>
      </c>
      <c r="O81" s="5" t="s">
        <v>27880</v>
      </c>
      <c r="P81" t="str">
        <f>VLOOKUP(A81,'External $ Guide'!$A$2:$L$11545,3,0)</f>
        <v>Replenish</v>
      </c>
      <c r="Q81" t="str">
        <f>VLOOKUP(A81,'External $ Guide'!$A$2:$L$11545,4,0)</f>
        <v>Retail</v>
      </c>
      <c r="R81" t="str">
        <f>VLOOKUP(A81,'External $ Guide'!$A$2:$L$11545,5,0)</f>
        <v>Active</v>
      </c>
      <c r="S81" t="str">
        <f>IFERROR(VLOOKUP(A81,'Broker &amp; Vendor'!$A$2:$C$11545,3,0),"")</f>
        <v>SAZERAC CO INC</v>
      </c>
      <c r="T81" t="str">
        <f>IFERROR(VLOOKUP(A81,'Broker &amp; Vendor'!$A$2:$C$11545,2,0),"")</f>
        <v>UNITED</v>
      </c>
    </row>
    <row r="82" spans="1:20" x14ac:dyDescent="0.25">
      <c r="A82" t="s">
        <v>6672</v>
      </c>
      <c r="B82" t="s">
        <v>2578</v>
      </c>
      <c r="C82" s="10">
        <v>552.43018867924525</v>
      </c>
      <c r="D82" s="10">
        <v>570.09056603773581</v>
      </c>
      <c r="E82" s="1">
        <v>1355.5</v>
      </c>
      <c r="F82" s="3">
        <f>((E82/53)*6)*3</f>
        <v>460.35849056603774</v>
      </c>
      <c r="G82" s="4">
        <f>VLOOKUP(A82,'R12 Trend'!$A$4:$B$6433,2,0)</f>
        <v>1.2</v>
      </c>
      <c r="H82" s="10">
        <f>IFERROR(VLOOKUP(A82,'DDS Needs'!$A$4:$F$767,6,0),"")</f>
        <v>17.660377358490567</v>
      </c>
      <c r="I82" s="1">
        <f>IFERROR(VLOOKUP(A82,'WH INV 4-2-2026'!$A$2:$C$2914,3,0),"")</f>
        <v>597</v>
      </c>
      <c r="J82" s="1">
        <f>I82/(C82/3)</f>
        <v>3.2420386081396777</v>
      </c>
      <c r="K82" s="5" t="str">
        <f>IF((I82&gt;C82),"X","")</f>
        <v>X</v>
      </c>
      <c r="L82" s="7">
        <f t="shared" si="1"/>
        <v>2209.720754716981</v>
      </c>
      <c r="M82" s="7">
        <f>I82-L82</f>
        <v>-1612.720754716981</v>
      </c>
      <c r="N82" s="6">
        <f>C82/$C$2</f>
        <v>2.3833056921518901E-3</v>
      </c>
      <c r="O82" s="5" t="s">
        <v>27880</v>
      </c>
      <c r="P82" t="str">
        <f>VLOOKUP(A82,'External $ Guide'!$A$2:$L$11545,3,0)</f>
        <v>Replenish</v>
      </c>
      <c r="Q82" t="str">
        <f>VLOOKUP(A82,'External $ Guide'!$A$2:$L$11545,4,0)</f>
        <v>Retail</v>
      </c>
      <c r="R82" t="str">
        <f>VLOOKUP(A82,'External $ Guide'!$A$2:$L$11545,5,0)</f>
        <v>Active</v>
      </c>
      <c r="S82" t="str">
        <f>IFERROR(VLOOKUP(A82,'Broker &amp; Vendor'!$A$2:$C$11545,3,0),"")</f>
        <v>DIAGEO NORTH AMERICA INC</v>
      </c>
      <c r="T82" t="str">
        <f>IFERROR(VLOOKUP(A82,'Broker &amp; Vendor'!$A$2:$C$11545,2,0),"")</f>
        <v>SGWS- COASTAL PACIFIC DIVISION</v>
      </c>
    </row>
    <row r="83" spans="1:20" x14ac:dyDescent="0.25">
      <c r="A83" t="s">
        <v>7713</v>
      </c>
      <c r="B83" t="s">
        <v>3619</v>
      </c>
      <c r="C83" s="10">
        <v>549.45112075471707</v>
      </c>
      <c r="D83" s="10">
        <v>568.80961132075481</v>
      </c>
      <c r="E83" s="1">
        <v>1634.17</v>
      </c>
      <c r="F83" s="3">
        <f>((E83/53)*6)*3</f>
        <v>555.00113207547179</v>
      </c>
      <c r="G83" s="4">
        <f>VLOOKUP(A83,'R12 Trend'!$A$4:$B$6433,2,0)</f>
        <v>-0.01</v>
      </c>
      <c r="H83" s="10">
        <f>IFERROR(VLOOKUP(A83,'DDS Needs'!$A$4:$F$767,6,0),"")</f>
        <v>19.358490566037737</v>
      </c>
      <c r="I83" s="1">
        <f>IFERROR(VLOOKUP(A83,'WH INV 4-2-2026'!$A$2:$C$2914,3,0),"")</f>
        <v>325</v>
      </c>
      <c r="J83" s="1">
        <f>I83/(C83/3)</f>
        <v>1.7744981549236918</v>
      </c>
      <c r="K83" s="5" t="str">
        <f>IF((I83&gt;C83),"X","")</f>
        <v/>
      </c>
      <c r="L83" s="7">
        <f t="shared" si="1"/>
        <v>2197.8044830188683</v>
      </c>
      <c r="M83" s="7">
        <f>I83-L83</f>
        <v>-1872.8044830188683</v>
      </c>
      <c r="N83" s="6">
        <f>C83/$C$2</f>
        <v>2.3704533359857473E-3</v>
      </c>
      <c r="O83" s="5" t="s">
        <v>27880</v>
      </c>
      <c r="P83" t="str">
        <f>VLOOKUP(A83,'External $ Guide'!$A$2:$L$11545,3,0)</f>
        <v>Replenish</v>
      </c>
      <c r="Q83" t="str">
        <f>VLOOKUP(A83,'External $ Guide'!$A$2:$L$11545,4,0)</f>
        <v>Retail</v>
      </c>
      <c r="R83" t="str">
        <f>VLOOKUP(A83,'External $ Guide'!$A$2:$L$11545,5,0)</f>
        <v>Active</v>
      </c>
      <c r="S83" t="str">
        <f>IFERROR(VLOOKUP(A83,'Broker &amp; Vendor'!$A$2:$C$11545,3,0),"")</f>
        <v>INFINIUM SPIRITS INC.</v>
      </c>
      <c r="T83" t="str">
        <f>IFERROR(VLOOKUP(A83,'Broker &amp; Vendor'!$A$2:$C$11545,2,0),"")</f>
        <v>RNDC</v>
      </c>
    </row>
    <row r="84" spans="1:20" x14ac:dyDescent="0.25">
      <c r="A84" t="s">
        <v>7309</v>
      </c>
      <c r="B84" t="s">
        <v>3215</v>
      </c>
      <c r="C84" s="10">
        <v>540.62748679245294</v>
      </c>
      <c r="D84" s="10">
        <v>565.7595622641511</v>
      </c>
      <c r="E84" s="1">
        <v>1641.08</v>
      </c>
      <c r="F84" s="3">
        <f>((E84/53)*6)*3</f>
        <v>557.34792452830197</v>
      </c>
      <c r="G84" s="4">
        <f>VLOOKUP(A84,'R12 Trend'!$A$4:$B$6433,2,0)</f>
        <v>-0.03</v>
      </c>
      <c r="H84" s="10">
        <f>IFERROR(VLOOKUP(A84,'DDS Needs'!$A$4:$F$767,6,0),"")</f>
        <v>25.132075471698109</v>
      </c>
      <c r="I84" s="1">
        <f>IFERROR(VLOOKUP(A84,'WH INV 4-2-2026'!$A$2:$C$2914,3,0),"")</f>
        <v>701.83333300000004</v>
      </c>
      <c r="J84" s="1">
        <f>I84/(C84/3)</f>
        <v>3.8945485578100141</v>
      </c>
      <c r="K84" s="5" t="str">
        <f>IF((I84&gt;C84),"X","")</f>
        <v>X</v>
      </c>
      <c r="L84" s="7">
        <f t="shared" si="1"/>
        <v>2162.5099471698118</v>
      </c>
      <c r="M84" s="7">
        <f>I84-L84</f>
        <v>-1460.6766141698117</v>
      </c>
      <c r="N84" s="6">
        <f>C84/$C$2</f>
        <v>2.3323862327052297E-3</v>
      </c>
      <c r="O84" s="5" t="s">
        <v>27880</v>
      </c>
      <c r="P84" t="str">
        <f>VLOOKUP(A84,'External $ Guide'!$A$2:$L$11545,3,0)</f>
        <v>Replenish</v>
      </c>
      <c r="Q84" t="str">
        <f>VLOOKUP(A84,'External $ Guide'!$A$2:$L$11545,4,0)</f>
        <v>Retail</v>
      </c>
      <c r="R84" t="str">
        <f>VLOOKUP(A84,'External $ Guide'!$A$2:$L$11545,5,0)</f>
        <v>Active</v>
      </c>
      <c r="S84" t="str">
        <f>IFERROR(VLOOKUP(A84,'Broker &amp; Vendor'!$A$2:$C$11545,3,0),"")</f>
        <v>BACARDI USA INC</v>
      </c>
      <c r="T84" t="str">
        <f>IFERROR(VLOOKUP(A84,'Broker &amp; Vendor'!$A$2:$C$11545,2,0),"")</f>
        <v>SGWS- TRANSATLANTIC DIVISION</v>
      </c>
    </row>
    <row r="85" spans="1:20" x14ac:dyDescent="0.25">
      <c r="A85" t="s">
        <v>8052</v>
      </c>
      <c r="B85" t="s">
        <v>3958</v>
      </c>
      <c r="C85" s="10">
        <v>537.54456226415095</v>
      </c>
      <c r="D85" s="10">
        <v>631.95965660377362</v>
      </c>
      <c r="E85" s="1">
        <v>1536.67</v>
      </c>
      <c r="F85" s="3">
        <f>((E85/53)*6)*3</f>
        <v>521.88792452830194</v>
      </c>
      <c r="G85" s="4">
        <f>VLOOKUP(A85,'R12 Trend'!$A$4:$B$6433,2,0)</f>
        <v>0.03</v>
      </c>
      <c r="H85" s="10">
        <f>IFERROR(VLOOKUP(A85,'DDS Needs'!$A$4:$F$767,6,0),"")</f>
        <v>94.415094339622641</v>
      </c>
      <c r="I85" s="1">
        <f>IFERROR(VLOOKUP(A85,'WH INV 4-2-2026'!$A$2:$C$2914,3,0),"")</f>
        <v>439</v>
      </c>
      <c r="J85" s="1">
        <f>I85/(C85/3)</f>
        <v>2.450029434681217</v>
      </c>
      <c r="K85" s="5" t="str">
        <f>IF((I85&gt;C85),"X","")</f>
        <v/>
      </c>
      <c r="L85" s="7">
        <f t="shared" si="1"/>
        <v>2150.1782490566038</v>
      </c>
      <c r="M85" s="7">
        <f>I85-L85</f>
        <v>-1711.1782490566038</v>
      </c>
      <c r="N85" s="6">
        <f>C85/$C$2</f>
        <v>2.319085816241127E-3</v>
      </c>
      <c r="O85" s="5" t="s">
        <v>27880</v>
      </c>
      <c r="P85" t="str">
        <f>VLOOKUP(A85,'External $ Guide'!$A$2:$L$11545,3,0)</f>
        <v>Replenish</v>
      </c>
      <c r="Q85" t="str">
        <f>VLOOKUP(A85,'External $ Guide'!$A$2:$L$11545,4,0)</f>
        <v>Retail</v>
      </c>
      <c r="R85" t="str">
        <f>VLOOKUP(A85,'External $ Guide'!$A$2:$L$11545,5,0)</f>
        <v>Active</v>
      </c>
      <c r="S85" t="str">
        <f>IFERROR(VLOOKUP(A85,'Broker &amp; Vendor'!$A$2:$C$11545,3,0),"")</f>
        <v>E. &amp; J. GALLO WINERY</v>
      </c>
      <c r="T85" t="str">
        <f>IFERROR(VLOOKUP(A85,'Broker &amp; Vendor'!$A$2:$C$11545,2,0),"")</f>
        <v>RNDC</v>
      </c>
    </row>
    <row r="86" spans="1:20" x14ac:dyDescent="0.25">
      <c r="A86" t="s">
        <v>7243</v>
      </c>
      <c r="B86" t="s">
        <v>3149</v>
      </c>
      <c r="C86" s="10">
        <v>529.74835471698111</v>
      </c>
      <c r="D86" s="10">
        <v>557.59741132075465</v>
      </c>
      <c r="E86" s="1">
        <v>1677.22</v>
      </c>
      <c r="F86" s="3">
        <f>((E86/53)*6)*3</f>
        <v>569.62188679245287</v>
      </c>
      <c r="G86" s="4">
        <f>VLOOKUP(A86,'R12 Trend'!$A$4:$B$6433,2,0)</f>
        <v>-7.0000000000000007E-2</v>
      </c>
      <c r="H86" s="10">
        <f>IFERROR(VLOOKUP(A86,'DDS Needs'!$A$4:$F$767,6,0),"")</f>
        <v>27.849056603773587</v>
      </c>
      <c r="I86" s="1">
        <f>IFERROR(VLOOKUP(A86,'WH INV 4-2-2026'!$A$2:$C$2914,3,0),"")</f>
        <v>220</v>
      </c>
      <c r="J86" s="1">
        <f>I86/(C86/3)</f>
        <v>1.2458745631264982</v>
      </c>
      <c r="K86" s="5" t="str">
        <f>IF((I86&gt;C86),"X","")</f>
        <v/>
      </c>
      <c r="L86" s="7">
        <f t="shared" si="1"/>
        <v>2118.9934188679244</v>
      </c>
      <c r="M86" s="7">
        <f>I86-L86</f>
        <v>-1898.9934188679244</v>
      </c>
      <c r="N86" s="6">
        <f>C86/$C$2</f>
        <v>2.2854512571508817E-3</v>
      </c>
      <c r="O86" s="5" t="s">
        <v>27880</v>
      </c>
      <c r="P86" t="str">
        <f>VLOOKUP(A86,'External $ Guide'!$A$2:$L$11545,3,0)</f>
        <v>Replenish</v>
      </c>
      <c r="Q86" t="str">
        <f>VLOOKUP(A86,'External $ Guide'!$A$2:$L$11545,4,0)</f>
        <v>Retail</v>
      </c>
      <c r="R86" t="str">
        <f>VLOOKUP(A86,'External $ Guide'!$A$2:$L$11545,5,0)</f>
        <v>Active</v>
      </c>
      <c r="S86" t="str">
        <f>IFERROR(VLOOKUP(A86,'Broker &amp; Vendor'!$A$2:$C$11545,3,0),"")</f>
        <v>BROWN FOREMAN CORP</v>
      </c>
      <c r="T86" t="str">
        <f>IFERROR(VLOOKUP(A86,'Broker &amp; Vendor'!$A$2:$C$11545,2,0),"")</f>
        <v>UNITED</v>
      </c>
    </row>
    <row r="87" spans="1:20" x14ac:dyDescent="0.25">
      <c r="A87" t="s">
        <v>8034</v>
      </c>
      <c r="B87" t="s">
        <v>3940</v>
      </c>
      <c r="C87" s="10">
        <v>528.18113207547174</v>
      </c>
      <c r="D87" s="10">
        <v>544.48301886792456</v>
      </c>
      <c r="E87" s="1">
        <v>1296</v>
      </c>
      <c r="F87" s="3">
        <f>((E87/53)*6)*3</f>
        <v>440.15094339622647</v>
      </c>
      <c r="G87" s="4">
        <f>VLOOKUP(A87,'R12 Trend'!$A$4:$B$6433,2,0)</f>
        <v>0.35</v>
      </c>
      <c r="H87" s="10">
        <f>IFERROR(VLOOKUP(A87,'DDS Needs'!$A$4:$F$767,6,0),"")</f>
        <v>16.301886792452834</v>
      </c>
      <c r="I87" s="1">
        <f>IFERROR(VLOOKUP(A87,'WH INV 4-2-2026'!$A$2:$C$2914,3,0),"")</f>
        <v>511.33333299999998</v>
      </c>
      <c r="J87" s="1">
        <f>I87/(C87/3)</f>
        <v>2.9043066967806928</v>
      </c>
      <c r="K87" s="5" t="str">
        <f>IF((I87&gt;C87),"X","")</f>
        <v/>
      </c>
      <c r="L87" s="7">
        <f t="shared" si="1"/>
        <v>2112.7245283018869</v>
      </c>
      <c r="M87" s="7">
        <f>I87-L87</f>
        <v>-1601.3911953018869</v>
      </c>
      <c r="N87" s="6">
        <f>C87/$C$2</f>
        <v>2.2786899129685358E-3</v>
      </c>
      <c r="O87" s="5" t="s">
        <v>27880</v>
      </c>
      <c r="P87" t="str">
        <f>VLOOKUP(A87,'External $ Guide'!$A$2:$L$11545,3,0)</f>
        <v>Replenish</v>
      </c>
      <c r="Q87" t="str">
        <f>VLOOKUP(A87,'External $ Guide'!$A$2:$L$11545,4,0)</f>
        <v>Retail</v>
      </c>
      <c r="R87" t="str">
        <f>VLOOKUP(A87,'External $ Guide'!$A$2:$L$11545,5,0)</f>
        <v>Active</v>
      </c>
      <c r="S87" t="str">
        <f>IFERROR(VLOOKUP(A87,'Broker &amp; Vendor'!$A$2:$C$11545,3,0),"")</f>
        <v>MHW LTD</v>
      </c>
      <c r="T87" t="str">
        <f>IFERROR(VLOOKUP(A87,'Broker &amp; Vendor'!$A$2:$C$11545,2,0),"")</f>
        <v>SGWS- TRANSATLANTIC DIVISION</v>
      </c>
    </row>
    <row r="88" spans="1:20" x14ac:dyDescent="0.25">
      <c r="A88" t="s">
        <v>7595</v>
      </c>
      <c r="B88" t="s">
        <v>3501</v>
      </c>
      <c r="C88" s="10">
        <v>512.16109811320757</v>
      </c>
      <c r="D88" s="10">
        <v>551.89694716981137</v>
      </c>
      <c r="E88" s="1">
        <v>1554.67</v>
      </c>
      <c r="F88" s="3">
        <f>((E88/53)*6)*3</f>
        <v>528.00113207547179</v>
      </c>
      <c r="G88" s="4">
        <f>VLOOKUP(A88,'R12 Trend'!$A$4:$B$6433,2,0)</f>
        <v>-0.03</v>
      </c>
      <c r="H88" s="10">
        <f>IFERROR(VLOOKUP(A88,'DDS Needs'!$A$4:$F$767,6,0),"")</f>
        <v>39.735849056603783</v>
      </c>
      <c r="I88" s="1">
        <f>IFERROR(VLOOKUP(A88,'WH INV 4-2-2026'!$A$2:$C$2914,3,0),"")</f>
        <v>156.66666699999999</v>
      </c>
      <c r="J88" s="1">
        <f>I88/(C88/3)</f>
        <v>0.91768000875402611</v>
      </c>
      <c r="K88" s="5" t="str">
        <f>IF((I88&gt;C88),"X","")</f>
        <v/>
      </c>
      <c r="L88" s="7">
        <f t="shared" si="1"/>
        <v>2048.6443924528303</v>
      </c>
      <c r="M88" s="7">
        <f>I88-L88</f>
        <v>-1891.9777254528303</v>
      </c>
      <c r="N88" s="6">
        <f>C88/$C$2</f>
        <v>2.2095759526652198E-3</v>
      </c>
      <c r="O88" s="5" t="s">
        <v>27880</v>
      </c>
      <c r="P88" t="str">
        <f>VLOOKUP(A88,'External $ Guide'!$A$2:$L$11545,3,0)</f>
        <v>Replenish</v>
      </c>
      <c r="Q88" t="str">
        <f>VLOOKUP(A88,'External $ Guide'!$A$2:$L$11545,4,0)</f>
        <v>Retail</v>
      </c>
      <c r="R88" t="str">
        <f>VLOOKUP(A88,'External $ Guide'!$A$2:$L$11545,5,0)</f>
        <v>Active</v>
      </c>
      <c r="S88" t="s">
        <v>27956</v>
      </c>
      <c r="T88" t="str">
        <f>IFERROR(VLOOKUP(A88,'Broker &amp; Vendor'!$A$2:$C$11545,2,0),"")</f>
        <v>SGWS- CHAMPION DIVISION</v>
      </c>
    </row>
    <row r="89" spans="1:20" x14ac:dyDescent="0.25">
      <c r="A89" t="s">
        <v>7666</v>
      </c>
      <c r="B89" t="s">
        <v>3572</v>
      </c>
      <c r="C89" s="10">
        <v>507.22967547169822</v>
      </c>
      <c r="D89" s="10">
        <v>542.55043018867934</v>
      </c>
      <c r="E89" s="1">
        <v>1697.17</v>
      </c>
      <c r="F89" s="3">
        <f>((E89/53)*6)*3</f>
        <v>576.39735849056615</v>
      </c>
      <c r="G89" s="4">
        <f>VLOOKUP(A89,'R12 Trend'!$A$4:$B$6433,2,0)</f>
        <v>-0.12</v>
      </c>
      <c r="H89" s="10">
        <f>IFERROR(VLOOKUP(A89,'DDS Needs'!$A$4:$F$767,6,0),"")</f>
        <v>35.320754716981135</v>
      </c>
      <c r="I89" s="1">
        <f>IFERROR(VLOOKUP(A89,'WH INV 4-2-2026'!$A$2:$C$2914,3,0),"")</f>
        <v>504</v>
      </c>
      <c r="J89" s="1">
        <f>I89/(C89/3)</f>
        <v>2.9808981475579395</v>
      </c>
      <c r="K89" s="5" t="str">
        <f>IF((I89&gt;C89),"X","")</f>
        <v/>
      </c>
      <c r="L89" s="7">
        <f t="shared" si="1"/>
        <v>2028.9187018867929</v>
      </c>
      <c r="M89" s="7">
        <f>I89-L89</f>
        <v>-1524.9187018867929</v>
      </c>
      <c r="N89" s="6">
        <f>C89/$C$2</f>
        <v>2.1883007075885245E-3</v>
      </c>
      <c r="O89" s="5" t="s">
        <v>27880</v>
      </c>
      <c r="P89" t="str">
        <f>VLOOKUP(A89,'External $ Guide'!$A$2:$L$11545,3,0)</f>
        <v>Replenish</v>
      </c>
      <c r="Q89" t="str">
        <f>VLOOKUP(A89,'External $ Guide'!$A$2:$L$11545,4,0)</f>
        <v>Retail</v>
      </c>
      <c r="R89" t="str">
        <f>VLOOKUP(A89,'External $ Guide'!$A$2:$L$11545,5,0)</f>
        <v>Active</v>
      </c>
      <c r="S89" t="str">
        <f>IFERROR(VLOOKUP(A89,'Broker &amp; Vendor'!$A$2:$C$11545,3,0),"")</f>
        <v>SAZERAC CO INC</v>
      </c>
      <c r="T89" t="str">
        <f>IFERROR(VLOOKUP(A89,'Broker &amp; Vendor'!$A$2:$C$11545,2,0),"")</f>
        <v>UNITED</v>
      </c>
    </row>
    <row r="90" spans="1:20" x14ac:dyDescent="0.25">
      <c r="A90" t="s">
        <v>4489</v>
      </c>
      <c r="B90" t="s">
        <v>400</v>
      </c>
      <c r="C90" s="10">
        <v>504.09461886792445</v>
      </c>
      <c r="D90" s="10">
        <v>567.94367547169804</v>
      </c>
      <c r="E90" s="1">
        <v>1514.57</v>
      </c>
      <c r="F90" s="3">
        <f>((E90/53)*6)*3</f>
        <v>514.38226415094334</v>
      </c>
      <c r="G90" s="4">
        <f>VLOOKUP(A90,'R12 Trend'!$A$4:$B$6433,2,0)</f>
        <v>-0.02</v>
      </c>
      <c r="H90" s="10">
        <f>IFERROR(VLOOKUP(A90,'DDS Needs'!$A$4:$F$767,6,0),"")</f>
        <v>63.84905660377359</v>
      </c>
      <c r="I90" s="1">
        <f>IFERROR(VLOOKUP(A90,'WH INV 4-2-2026'!$A$2:$C$2914,3,0),"")</f>
        <v>754.75</v>
      </c>
      <c r="J90" s="1">
        <f>I90/(C90/3)</f>
        <v>4.4917162676422979</v>
      </c>
      <c r="K90" s="5" t="str">
        <f>IF((I90&gt;C90),"X","")</f>
        <v>X</v>
      </c>
      <c r="L90" s="7">
        <f t="shared" si="1"/>
        <v>2016.3784754716976</v>
      </c>
      <c r="M90" s="7">
        <f>I90-L90</f>
        <v>-1261.6284754716976</v>
      </c>
      <c r="N90" s="6">
        <f>C90/$C$2</f>
        <v>2.1747753818512471E-3</v>
      </c>
      <c r="O90" s="5" t="s">
        <v>27880</v>
      </c>
      <c r="P90" t="str">
        <f>VLOOKUP(A90,'External $ Guide'!$A$2:$L$11545,3,0)</f>
        <v>Replenish</v>
      </c>
      <c r="Q90" t="str">
        <f>VLOOKUP(A90,'External $ Guide'!$A$2:$L$11545,4,0)</f>
        <v>Retail</v>
      </c>
      <c r="R90" t="str">
        <f>VLOOKUP(A90,'External $ Guide'!$A$2:$L$11545,5,0)</f>
        <v>Active</v>
      </c>
      <c r="S90" t="str">
        <f>IFERROR(VLOOKUP(A90,'Broker &amp; Vendor'!$A$2:$C$11545,3,0),"")</f>
        <v>DIAGEO NORTH AMERICA INC</v>
      </c>
      <c r="T90" t="str">
        <f>IFERROR(VLOOKUP(A90,'Broker &amp; Vendor'!$A$2:$C$11545,2,0),"")</f>
        <v>SGWS- COASTAL PACIFIC DIVISION</v>
      </c>
    </row>
    <row r="91" spans="1:20" x14ac:dyDescent="0.25">
      <c r="A91" t="s">
        <v>6664</v>
      </c>
      <c r="B91" t="s">
        <v>2570</v>
      </c>
      <c r="C91" s="10">
        <v>499.66682264150944</v>
      </c>
      <c r="D91" s="10">
        <v>562.49701132075472</v>
      </c>
      <c r="E91" s="1">
        <v>1653.08</v>
      </c>
      <c r="F91" s="3">
        <f>((E91/53)*6)*3</f>
        <v>561.42339622641509</v>
      </c>
      <c r="G91" s="4">
        <f>VLOOKUP(A91,'R12 Trend'!$A$4:$B$6433,2,0)</f>
        <v>-0.11</v>
      </c>
      <c r="H91" s="10">
        <f>IFERROR(VLOOKUP(A91,'DDS Needs'!$A$4:$F$767,6,0),"")</f>
        <v>62.830188679245282</v>
      </c>
      <c r="I91" s="1">
        <f>IFERROR(VLOOKUP(A91,'WH INV 4-2-2026'!$A$2:$C$2914,3,0),"")</f>
        <v>1147.833333</v>
      </c>
      <c r="J91" s="1">
        <f>I91/(C91/3)</f>
        <v>6.8915922429986329</v>
      </c>
      <c r="K91" s="5" t="str">
        <f>IF((I91&gt;C91),"X","")</f>
        <v>X</v>
      </c>
      <c r="L91" s="7">
        <f t="shared" si="1"/>
        <v>1998.6672905660378</v>
      </c>
      <c r="M91" s="7">
        <f>I91-L91</f>
        <v>-850.83395756603772</v>
      </c>
      <c r="N91" s="6">
        <f>C91/$C$2</f>
        <v>2.1556728922220445E-3</v>
      </c>
      <c r="O91" s="5" t="s">
        <v>27880</v>
      </c>
      <c r="P91" t="str">
        <f>VLOOKUP(A91,'External $ Guide'!$A$2:$L$11545,3,0)</f>
        <v>Replenish</v>
      </c>
      <c r="Q91" t="str">
        <f>VLOOKUP(A91,'External $ Guide'!$A$2:$L$11545,4,0)</f>
        <v>Retail</v>
      </c>
      <c r="R91" t="str">
        <f>VLOOKUP(A91,'External $ Guide'!$A$2:$L$11545,5,0)</f>
        <v>Active</v>
      </c>
      <c r="S91" t="str">
        <f>IFERROR(VLOOKUP(A91,'Broker &amp; Vendor'!$A$2:$C$11545,3,0),"")</f>
        <v>BACARDI USA INC</v>
      </c>
      <c r="T91" t="str">
        <f>IFERROR(VLOOKUP(A91,'Broker &amp; Vendor'!$A$2:$C$11545,2,0),"")</f>
        <v>SGWS- TRANSATLANTIC DIVISION</v>
      </c>
    </row>
    <row r="92" spans="1:20" x14ac:dyDescent="0.25">
      <c r="A92" t="s">
        <v>8078</v>
      </c>
      <c r="B92" t="s">
        <v>3984</v>
      </c>
      <c r="C92" s="10">
        <v>499.60188679245277</v>
      </c>
      <c r="D92" s="10">
        <v>565.14905660377349</v>
      </c>
      <c r="E92" s="1">
        <v>1401</v>
      </c>
      <c r="F92" s="3">
        <f>((E92/53)*6)*3</f>
        <v>475.81132075471692</v>
      </c>
      <c r="G92" s="4">
        <f>VLOOKUP(A92,'R12 Trend'!$A$4:$B$6433,2,0)</f>
        <v>0.05</v>
      </c>
      <c r="H92" s="10">
        <f>IFERROR(VLOOKUP(A92,'DDS Needs'!$A$4:$F$767,6,0),"")</f>
        <v>65.547169811320742</v>
      </c>
      <c r="I92" s="1">
        <f>IFERROR(VLOOKUP(A92,'WH INV 4-2-2026'!$A$2:$C$2914,3,0),"")</f>
        <v>195</v>
      </c>
      <c r="J92" s="1">
        <f>I92/(C92/3)</f>
        <v>1.170932327249244</v>
      </c>
      <c r="K92" s="5" t="str">
        <f>IF((I92&gt;C92),"X","")</f>
        <v/>
      </c>
      <c r="L92" s="7">
        <f t="shared" si="1"/>
        <v>1998.4075471698111</v>
      </c>
      <c r="M92" s="7">
        <f>I92-L92</f>
        <v>-1803.4075471698111</v>
      </c>
      <c r="N92" s="6">
        <f>C92/$C$2</f>
        <v>2.1553927446452958E-3</v>
      </c>
      <c r="O92" s="5" t="s">
        <v>27880</v>
      </c>
      <c r="P92" t="str">
        <f>VLOOKUP(A92,'External $ Guide'!$A$2:$L$11545,3,0)</f>
        <v>Replenish</v>
      </c>
      <c r="Q92" t="str">
        <f>VLOOKUP(A92,'External $ Guide'!$A$2:$L$11545,4,0)</f>
        <v>Retail</v>
      </c>
      <c r="R92" t="str">
        <f>VLOOKUP(A92,'External $ Guide'!$A$2:$L$11545,5,0)</f>
        <v>Active</v>
      </c>
      <c r="S92" t="str">
        <f>IFERROR(VLOOKUP(A92,'Broker &amp; Vendor'!$A$2:$C$11545,3,0),"")</f>
        <v>E. &amp; J. GALLO WINERY</v>
      </c>
      <c r="T92" t="str">
        <f>IFERROR(VLOOKUP(A92,'Broker &amp; Vendor'!$A$2:$C$11545,2,0),"")</f>
        <v>RNDC</v>
      </c>
    </row>
    <row r="93" spans="1:20" x14ac:dyDescent="0.25">
      <c r="A93" t="s">
        <v>6865</v>
      </c>
      <c r="B93" t="s">
        <v>2771</v>
      </c>
      <c r="C93" s="10">
        <v>491.90943396226407</v>
      </c>
      <c r="D93" s="10">
        <v>491.90943396226407</v>
      </c>
      <c r="E93" s="1">
        <v>1207</v>
      </c>
      <c r="F93" s="3">
        <f>((E93/53)*6)*3</f>
        <v>409.92452830188677</v>
      </c>
      <c r="G93" s="4">
        <f>VLOOKUP(A93,'R12 Trend'!$A$4:$B$6433,2,0)</f>
        <v>1.29</v>
      </c>
      <c r="H93" s="10" t="str">
        <f>IFERROR(VLOOKUP(A93,'DDS Needs'!$A$4:$F$767,6,0),"")</f>
        <v/>
      </c>
      <c r="I93" s="1">
        <f>IFERROR(VLOOKUP(A93,'WH INV 4-2-2026'!$A$2:$C$2914,3,0),"")</f>
        <v>0</v>
      </c>
      <c r="J93" s="1">
        <f>I93/(C93/3)</f>
        <v>0</v>
      </c>
      <c r="K93" s="5" t="str">
        <f>IF((I93&gt;C93),"X","")</f>
        <v/>
      </c>
      <c r="L93" s="7">
        <f t="shared" si="1"/>
        <v>1967.6377358490563</v>
      </c>
      <c r="M93" s="7">
        <f>I93-L93</f>
        <v>-1967.6377358490563</v>
      </c>
      <c r="N93" s="6">
        <f>C93/$C$2</f>
        <v>2.1222058062909119E-3</v>
      </c>
      <c r="O93" s="5" t="s">
        <v>27880</v>
      </c>
      <c r="P93" t="str">
        <f>VLOOKUP(A93,'External $ Guide'!$A$2:$L$11545,3,0)</f>
        <v>Replenish</v>
      </c>
      <c r="Q93" t="str">
        <f>VLOOKUP(A93,'External $ Guide'!$A$2:$L$11545,4,0)</f>
        <v>Retail</v>
      </c>
      <c r="R93" t="str">
        <f>VLOOKUP(A93,'External $ Guide'!$A$2:$L$11545,5,0)</f>
        <v>Active</v>
      </c>
      <c r="S93" t="str">
        <f>IFERROR(VLOOKUP(A93,'Broker &amp; Vendor'!$A$2:$C$11545,3,0),"")</f>
        <v>MHW LTD</v>
      </c>
      <c r="T93" t="str">
        <f>IFERROR(VLOOKUP(A93,'Broker &amp; Vendor'!$A$2:$C$11545,2,0),"")</f>
        <v>SGWS- CHAMPION DIVISION</v>
      </c>
    </row>
    <row r="94" spans="1:20" x14ac:dyDescent="0.25">
      <c r="A94" t="s">
        <v>6496</v>
      </c>
      <c r="B94" t="s">
        <v>2402</v>
      </c>
      <c r="C94" s="10">
        <v>490.08820754716982</v>
      </c>
      <c r="D94" s="10">
        <v>545.4466981132075</v>
      </c>
      <c r="E94" s="1">
        <v>1428.75</v>
      </c>
      <c r="F94" s="3">
        <f>((E94/53)*6)*3</f>
        <v>485.2358490566038</v>
      </c>
      <c r="G94" s="4">
        <f>VLOOKUP(A94,'R12 Trend'!$A$4:$B$6433,2,0)</f>
        <v>0.01</v>
      </c>
      <c r="H94" s="10">
        <f>IFERROR(VLOOKUP(A94,'DDS Needs'!$A$4:$F$767,6,0),"")</f>
        <v>55.35849056603773</v>
      </c>
      <c r="I94" s="1">
        <f>IFERROR(VLOOKUP(A94,'WH INV 4-2-2026'!$A$2:$C$2914,3,0),"")</f>
        <v>252</v>
      </c>
      <c r="J94" s="1">
        <f>I94/(C94/3)</f>
        <v>1.5425794547958733</v>
      </c>
      <c r="K94" s="5" t="str">
        <f>IF((I94&gt;C94),"X","")</f>
        <v/>
      </c>
      <c r="L94" s="7">
        <f t="shared" si="1"/>
        <v>1960.3528301886793</v>
      </c>
      <c r="M94" s="7">
        <f>I94-L94</f>
        <v>-1708.3528301886793</v>
      </c>
      <c r="N94" s="6">
        <f>C94/$C$2</f>
        <v>2.1143486337997256E-3</v>
      </c>
      <c r="O94" s="5" t="s">
        <v>27880</v>
      </c>
      <c r="P94" t="str">
        <f>VLOOKUP(A94,'External $ Guide'!$A$2:$L$11545,3,0)</f>
        <v>Replenish</v>
      </c>
      <c r="Q94" t="str">
        <f>VLOOKUP(A94,'External $ Guide'!$A$2:$L$11545,4,0)</f>
        <v>Retail</v>
      </c>
      <c r="R94" t="str">
        <f>VLOOKUP(A94,'External $ Guide'!$A$2:$L$11545,5,0)</f>
        <v>Active</v>
      </c>
      <c r="S94" t="str">
        <f>IFERROR(VLOOKUP(A94,'Broker &amp; Vendor'!$A$2:$C$11545,3,0),"")</f>
        <v>DIAGEO NORTH AMERICA INC</v>
      </c>
      <c r="T94" t="str">
        <f>IFERROR(VLOOKUP(A94,'Broker &amp; Vendor'!$A$2:$C$11545,2,0),"")</f>
        <v>SGWS- COASTAL PACIFIC DIVISION</v>
      </c>
    </row>
    <row r="95" spans="1:20" x14ac:dyDescent="0.25">
      <c r="A95" t="s">
        <v>7534</v>
      </c>
      <c r="B95" t="s">
        <v>3440</v>
      </c>
      <c r="C95" s="10">
        <v>486.1550716981132</v>
      </c>
      <c r="D95" s="10">
        <v>505.51356226415095</v>
      </c>
      <c r="E95" s="1">
        <v>1460.67</v>
      </c>
      <c r="F95" s="3">
        <f>((E95/53)*6)*3</f>
        <v>496.07660377358491</v>
      </c>
      <c r="G95" s="4">
        <f>VLOOKUP(A95,'R12 Trend'!$A$4:$B$6433,2,0)</f>
        <v>-0.02</v>
      </c>
      <c r="H95" s="10">
        <f>IFERROR(VLOOKUP(A95,'DDS Needs'!$A$4:$F$767,6,0),"")</f>
        <v>19.358490566037737</v>
      </c>
      <c r="I95" s="1">
        <f>IFERROR(VLOOKUP(A95,'WH INV 4-2-2026'!$A$2:$C$2914,3,0),"")</f>
        <v>288</v>
      </c>
      <c r="J95" s="1">
        <f>I95/(C95/3)</f>
        <v>1.7772107097064627</v>
      </c>
      <c r="K95" s="5" t="str">
        <f>IF((I95&gt;C95),"X","")</f>
        <v/>
      </c>
      <c r="L95" s="7">
        <f t="shared" si="1"/>
        <v>1944.6202867924528</v>
      </c>
      <c r="M95" s="7">
        <f>I95-L95</f>
        <v>-1656.6202867924528</v>
      </c>
      <c r="N95" s="6">
        <f>C95/$C$2</f>
        <v>2.0973802181534439E-3</v>
      </c>
      <c r="O95" s="5" t="s">
        <v>27880</v>
      </c>
      <c r="P95" t="str">
        <f>VLOOKUP(A95,'External $ Guide'!$A$2:$L$11545,3,0)</f>
        <v>Replenish</v>
      </c>
      <c r="Q95" t="str">
        <f>VLOOKUP(A95,'External $ Guide'!$A$2:$L$11545,4,0)</f>
        <v>Retail</v>
      </c>
      <c r="R95" t="str">
        <f>VLOOKUP(A95,'External $ Guide'!$A$2:$L$11545,5,0)</f>
        <v>Active</v>
      </c>
      <c r="S95" t="str">
        <f>IFERROR(VLOOKUP(A95,'Broker &amp; Vendor'!$A$2:$C$11545,3,0),"")</f>
        <v>BROWN FOREMAN CORP</v>
      </c>
      <c r="T95" t="str">
        <f>IFERROR(VLOOKUP(A95,'Broker &amp; Vendor'!$A$2:$C$11545,2,0),"")</f>
        <v>UNITED</v>
      </c>
    </row>
    <row r="96" spans="1:20" x14ac:dyDescent="0.25">
      <c r="A96" t="s">
        <v>6780</v>
      </c>
      <c r="B96" t="s">
        <v>2686</v>
      </c>
      <c r="C96" s="10">
        <v>485.55169811320758</v>
      </c>
      <c r="D96" s="10">
        <v>533.77811320754722</v>
      </c>
      <c r="E96" s="1">
        <v>1191.4000000000001</v>
      </c>
      <c r="F96" s="3">
        <f>((E96/53)*6)*3</f>
        <v>404.62641509433968</v>
      </c>
      <c r="G96" s="4">
        <f>VLOOKUP(A96,'R12 Trend'!$A$4:$B$6433,2,0)</f>
        <v>0.2</v>
      </c>
      <c r="H96" s="10">
        <f>IFERROR(VLOOKUP(A96,'DDS Needs'!$A$4:$F$767,6,0),"")</f>
        <v>48.226415094339615</v>
      </c>
      <c r="I96" s="1">
        <f>IFERROR(VLOOKUP(A96,'WH INV 4-2-2026'!$A$2:$C$2914,3,0),"")</f>
        <v>420.64583299999998</v>
      </c>
      <c r="J96" s="1">
        <f>I96/(C96/3)</f>
        <v>2.5989765948790402</v>
      </c>
      <c r="K96" s="5" t="str">
        <f>IF((I96&gt;C96),"X","")</f>
        <v/>
      </c>
      <c r="L96" s="7">
        <f t="shared" si="1"/>
        <v>1942.2067924528303</v>
      </c>
      <c r="M96" s="7">
        <f>I96-L96</f>
        <v>-1521.5609594528303</v>
      </c>
      <c r="N96" s="6">
        <f>C96/$C$2</f>
        <v>2.0947771314125873E-3</v>
      </c>
      <c r="O96" s="5" t="s">
        <v>27880</v>
      </c>
      <c r="P96" t="str">
        <f>VLOOKUP(A96,'External $ Guide'!$A$2:$L$11545,3,0)</f>
        <v>Replenish</v>
      </c>
      <c r="Q96" t="str">
        <f>VLOOKUP(A96,'External $ Guide'!$A$2:$L$11545,4,0)</f>
        <v>Retail</v>
      </c>
      <c r="R96" t="str">
        <f>VLOOKUP(A96,'External $ Guide'!$A$2:$L$11545,5,0)</f>
        <v>Active</v>
      </c>
      <c r="S96" t="str">
        <f>IFERROR(VLOOKUP(A96,'Broker &amp; Vendor'!$A$2:$C$11545,3,0),"")</f>
        <v>HEAVEN HILL SALES CO DBA HEAVEN HILL BRANDS</v>
      </c>
      <c r="T96" t="str">
        <f>IFERROR(VLOOKUP(A96,'Broker &amp; Vendor'!$A$2:$C$11545,2,0),"")</f>
        <v>SGWS- TRANSATLANTIC DIVISION</v>
      </c>
    </row>
    <row r="97" spans="1:20" x14ac:dyDescent="0.25">
      <c r="A97" t="s">
        <v>7649</v>
      </c>
      <c r="B97" t="s">
        <v>3555</v>
      </c>
      <c r="C97" s="10">
        <v>481.57974339622638</v>
      </c>
      <c r="D97" s="10">
        <v>557.99483773584905</v>
      </c>
      <c r="E97" s="1">
        <v>1461.84</v>
      </c>
      <c r="F97" s="3">
        <f>((E97/53)*6)*3</f>
        <v>496.47396226415094</v>
      </c>
      <c r="G97" s="4">
        <f>VLOOKUP(A97,'R12 Trend'!$A$4:$B$6433,2,0)</f>
        <v>-0.03</v>
      </c>
      <c r="H97" s="10">
        <f>IFERROR(VLOOKUP(A97,'DDS Needs'!$A$4:$F$767,6,0),"")</f>
        <v>76.415094339622641</v>
      </c>
      <c r="I97" s="1">
        <f>IFERROR(VLOOKUP(A97,'WH INV 4-2-2026'!$A$2:$C$2914,3,0),"")</f>
        <v>664.33333300000004</v>
      </c>
      <c r="J97" s="1">
        <f>I97/(C97/3)</f>
        <v>4.1384631025899115</v>
      </c>
      <c r="K97" s="5" t="str">
        <f>IF((I97&gt;C97),"X","")</f>
        <v>X</v>
      </c>
      <c r="L97" s="7">
        <f t="shared" si="1"/>
        <v>1926.3189735849055</v>
      </c>
      <c r="M97" s="7">
        <f>I97-L97</f>
        <v>-1261.9856405849055</v>
      </c>
      <c r="N97" s="6">
        <f>C97/$C$2</f>
        <v>2.0776412426071929E-3</v>
      </c>
      <c r="O97" s="5" t="s">
        <v>27880</v>
      </c>
      <c r="P97" t="str">
        <f>VLOOKUP(A97,'External $ Guide'!$A$2:$L$11545,3,0)</f>
        <v>Replenish</v>
      </c>
      <c r="Q97" t="str">
        <f>VLOOKUP(A97,'External $ Guide'!$A$2:$L$11545,4,0)</f>
        <v>Retail</v>
      </c>
      <c r="R97" t="str">
        <f>VLOOKUP(A97,'External $ Guide'!$A$2:$L$11545,5,0)</f>
        <v>Active</v>
      </c>
      <c r="S97" t="str">
        <f>IFERROR(VLOOKUP(A97,'Broker &amp; Vendor'!$A$2:$C$11545,3,0),"")</f>
        <v>HEAVEN HILL SALES CO DBA HEAVEN HILL BRANDS</v>
      </c>
      <c r="T97" t="str">
        <f>IFERROR(VLOOKUP(A97,'Broker &amp; Vendor'!$A$2:$C$11545,2,0),"")</f>
        <v>SGWS- TRANSATLANTIC DIVISION</v>
      </c>
    </row>
    <row r="98" spans="1:20" x14ac:dyDescent="0.25">
      <c r="A98" t="s">
        <v>7957</v>
      </c>
      <c r="B98" t="s">
        <v>3863</v>
      </c>
      <c r="C98" s="10">
        <v>475.03698113207543</v>
      </c>
      <c r="D98" s="10">
        <v>573.52754716981121</v>
      </c>
      <c r="E98" s="1">
        <v>1165.5999999999999</v>
      </c>
      <c r="F98" s="3">
        <f>((E98/53)*6)*3</f>
        <v>395.86415094339623</v>
      </c>
      <c r="G98" s="4">
        <f>VLOOKUP(A98,'R12 Trend'!$A$4:$B$6433,2,0)</f>
        <v>7786.46</v>
      </c>
      <c r="H98" s="10">
        <f>IFERROR(VLOOKUP(A98,'DDS Needs'!$A$4:$F$767,6,0),"")</f>
        <v>98.490566037735846</v>
      </c>
      <c r="I98" s="1">
        <f>IFERROR(VLOOKUP(A98,'WH INV 4-2-2026'!$A$2:$C$2914,3,0),"")</f>
        <v>1213.916667</v>
      </c>
      <c r="J98" s="1">
        <f>I98/(C98/3)</f>
        <v>7.6662452517301531</v>
      </c>
      <c r="K98" s="5" t="str">
        <f>IF((I98&gt;C98),"X","")</f>
        <v>X</v>
      </c>
      <c r="L98" s="7">
        <f t="shared" si="1"/>
        <v>1900.1479245283017</v>
      </c>
      <c r="M98" s="7">
        <f>I98-L98</f>
        <v>-686.23125752830174</v>
      </c>
      <c r="N98" s="6">
        <f>C98/$C$2</f>
        <v>2.0494143229599728E-3</v>
      </c>
      <c r="O98" s="5" t="s">
        <v>27880</v>
      </c>
      <c r="P98" t="str">
        <f>VLOOKUP(A98,'External $ Guide'!$A$2:$L$11545,3,0)</f>
        <v>Replenish</v>
      </c>
      <c r="Q98" t="str">
        <f>VLOOKUP(A98,'External $ Guide'!$A$2:$L$11545,4,0)</f>
        <v>Retail</v>
      </c>
      <c r="R98" t="str">
        <f>VLOOKUP(A98,'External $ Guide'!$A$2:$L$11545,5,0)</f>
        <v>Active</v>
      </c>
      <c r="S98" t="str">
        <f>IFERROR(VLOOKUP(A98,'Broker &amp; Vendor'!$A$2:$C$11545,3,0),"")</f>
        <v>SAZERAC CO INC</v>
      </c>
      <c r="T98" t="str">
        <f>IFERROR(VLOOKUP(A98,'Broker &amp; Vendor'!$A$2:$C$11545,2,0),"")</f>
        <v>UNITED</v>
      </c>
    </row>
    <row r="99" spans="1:20" x14ac:dyDescent="0.25">
      <c r="A99" t="s">
        <v>7569</v>
      </c>
      <c r="B99" t="s">
        <v>3475</v>
      </c>
      <c r="C99" s="10">
        <v>474.18520754716974</v>
      </c>
      <c r="D99" s="10">
        <v>487.09086792452825</v>
      </c>
      <c r="E99" s="1">
        <v>1163.51</v>
      </c>
      <c r="F99" s="3">
        <f>((E99/53)*6)*3</f>
        <v>395.15433962264149</v>
      </c>
      <c r="G99" s="4">
        <f>VLOOKUP(A99,'R12 Trend'!$A$4:$B$6433,2,0)</f>
        <v>0.33</v>
      </c>
      <c r="H99" s="10">
        <f>IFERROR(VLOOKUP(A99,'DDS Needs'!$A$4:$F$767,6,0),"")</f>
        <v>12.90566037735849</v>
      </c>
      <c r="I99" s="1">
        <f>IFERROR(VLOOKUP(A99,'WH INV 4-2-2026'!$A$2:$C$2914,3,0),"")</f>
        <v>448</v>
      </c>
      <c r="J99" s="1">
        <f>I99/(C99/3)</f>
        <v>2.8343355689059639</v>
      </c>
      <c r="K99" s="5" t="str">
        <f>IF((I99&gt;C99),"X","")</f>
        <v/>
      </c>
      <c r="L99" s="7">
        <f t="shared" si="1"/>
        <v>1896.740830188679</v>
      </c>
      <c r="M99" s="7">
        <f>I99-L99</f>
        <v>-1448.740830188679</v>
      </c>
      <c r="N99" s="6">
        <f>C99/$C$2</f>
        <v>2.0457395838256332E-3</v>
      </c>
      <c r="O99" s="5" t="s">
        <v>27880</v>
      </c>
      <c r="P99" t="str">
        <f>VLOOKUP(A99,'External $ Guide'!$A$2:$L$11545,3,0)</f>
        <v>Replenish</v>
      </c>
      <c r="Q99" t="str">
        <f>VLOOKUP(A99,'External $ Guide'!$A$2:$L$11545,4,0)</f>
        <v>Retail</v>
      </c>
      <c r="R99" t="str">
        <f>VLOOKUP(A99,'External $ Guide'!$A$2:$L$11545,5,0)</f>
        <v>Active</v>
      </c>
      <c r="S99" t="str">
        <f>IFERROR(VLOOKUP(A99,'Broker &amp; Vendor'!$A$2:$C$11545,3,0),"")</f>
        <v>HEAVEN HILL SALES CO DBA HEAVEN HILL BRANDS</v>
      </c>
      <c r="T99" t="str">
        <f>IFERROR(VLOOKUP(A99,'Broker &amp; Vendor'!$A$2:$C$11545,2,0),"")</f>
        <v>SGWS- TRANSATLANTIC DIVISION</v>
      </c>
    </row>
    <row r="100" spans="1:20" x14ac:dyDescent="0.25">
      <c r="A100" t="s">
        <v>7574</v>
      </c>
      <c r="B100" t="s">
        <v>3480</v>
      </c>
      <c r="C100" s="10">
        <v>471.43732075471695</v>
      </c>
      <c r="D100" s="10">
        <v>511.17316981132075</v>
      </c>
      <c r="E100" s="1">
        <v>1461.18</v>
      </c>
      <c r="F100" s="3">
        <f>((E100/53)*6)*3</f>
        <v>496.2498113207547</v>
      </c>
      <c r="G100" s="4">
        <f>VLOOKUP(A100,'R12 Trend'!$A$4:$B$6433,2,0)</f>
        <v>-0.05</v>
      </c>
      <c r="H100" s="10">
        <f>IFERROR(VLOOKUP(A100,'DDS Needs'!$A$4:$F$767,6,0),"")</f>
        <v>39.735849056603783</v>
      </c>
      <c r="I100" s="1">
        <f>IFERROR(VLOOKUP(A100,'WH INV 4-2-2026'!$A$2:$C$2914,3,0),"")</f>
        <v>240</v>
      </c>
      <c r="J100" s="1">
        <f>I100/(C100/3)</f>
        <v>1.5272443828744038</v>
      </c>
      <c r="K100" s="5" t="str">
        <f>IF((I100&gt;C100),"X","")</f>
        <v/>
      </c>
      <c r="L100" s="7">
        <f t="shared" si="1"/>
        <v>1885.7492830188676</v>
      </c>
      <c r="M100" s="7">
        <f>I100-L100</f>
        <v>-1645.7492830188676</v>
      </c>
      <c r="N100" s="6">
        <f>C100/$C$2</f>
        <v>2.0338845940585108E-3</v>
      </c>
      <c r="O100" s="5" t="s">
        <v>27880</v>
      </c>
      <c r="P100" t="str">
        <f>VLOOKUP(A100,'External $ Guide'!$A$2:$L$11545,3,0)</f>
        <v>Replenish</v>
      </c>
      <c r="Q100" t="str">
        <f>VLOOKUP(A100,'External $ Guide'!$A$2:$L$11545,4,0)</f>
        <v>Retail</v>
      </c>
      <c r="R100" t="str">
        <f>VLOOKUP(A100,'External $ Guide'!$A$2:$L$11545,5,0)</f>
        <v>Active</v>
      </c>
      <c r="S100" t="str">
        <f>IFERROR(VLOOKUP(A100,'Broker &amp; Vendor'!$A$2:$C$11545,3,0),"")</f>
        <v>DIAGEO NORTH AMERICA INC</v>
      </c>
      <c r="T100" t="str">
        <f>IFERROR(VLOOKUP(A100,'Broker &amp; Vendor'!$A$2:$C$11545,2,0),"")</f>
        <v>SGWS- COASTAL PACIFIC DIVISION</v>
      </c>
    </row>
    <row r="101" spans="1:20" x14ac:dyDescent="0.25">
      <c r="A101" t="s">
        <v>8043</v>
      </c>
      <c r="B101" t="s">
        <v>3949</v>
      </c>
      <c r="C101" s="10">
        <v>468.1577886792453</v>
      </c>
      <c r="D101" s="10">
        <v>606.04458113207556</v>
      </c>
      <c r="E101" s="1">
        <v>2223.33</v>
      </c>
      <c r="F101" s="3">
        <f>((E101/53)*6)*3</f>
        <v>755.09320754716987</v>
      </c>
      <c r="G101" s="4">
        <f>VLOOKUP(A101,'R12 Trend'!$A$4:$B$6433,2,0)</f>
        <v>-0.38</v>
      </c>
      <c r="H101" s="10">
        <f>IFERROR(VLOOKUP(A101,'DDS Needs'!$A$4:$F$767,6,0),"")</f>
        <v>137.88679245283021</v>
      </c>
      <c r="I101" s="1">
        <f>IFERROR(VLOOKUP(A101,'WH INV 4-2-2026'!$A$2:$C$2914,3,0),"")</f>
        <v>534</v>
      </c>
      <c r="J101" s="1">
        <f>I101/(C101/3)</f>
        <v>3.4219232035410996</v>
      </c>
      <c r="K101" s="5" t="str">
        <f>IF((I101&gt;C101),"X","")</f>
        <v>X</v>
      </c>
      <c r="L101" s="7">
        <f t="shared" si="1"/>
        <v>1872.6311547169812</v>
      </c>
      <c r="M101" s="7">
        <f>I101-L101</f>
        <v>-1338.6311547169812</v>
      </c>
      <c r="N101" s="6">
        <f>C101/$C$2</f>
        <v>2.0197359692671088E-3</v>
      </c>
      <c r="O101" s="5" t="s">
        <v>27880</v>
      </c>
      <c r="P101" t="str">
        <f>VLOOKUP(A101,'External $ Guide'!$A$2:$L$11545,3,0)</f>
        <v>Replenish</v>
      </c>
      <c r="Q101" t="str">
        <f>VLOOKUP(A101,'External $ Guide'!$A$2:$L$11545,4,0)</f>
        <v>Retail</v>
      </c>
      <c r="R101" t="str">
        <f>VLOOKUP(A101,'External $ Guide'!$A$2:$L$11545,5,0)</f>
        <v>Active</v>
      </c>
      <c r="S101" t="str">
        <f>IFERROR(VLOOKUP(A101,'Broker &amp; Vendor'!$A$2:$C$11545,3,0),"")</f>
        <v>E. &amp; J. GALLO WINERY</v>
      </c>
      <c r="T101" t="str">
        <f>IFERROR(VLOOKUP(A101,'Broker &amp; Vendor'!$A$2:$C$11545,2,0),"")</f>
        <v>RNDC</v>
      </c>
    </row>
    <row r="102" spans="1:20" x14ac:dyDescent="0.25">
      <c r="A102" t="s">
        <v>7257</v>
      </c>
      <c r="B102" t="s">
        <v>3163</v>
      </c>
      <c r="C102" s="10">
        <v>465.70415094339631</v>
      </c>
      <c r="D102" s="10">
        <v>480.64754716981139</v>
      </c>
      <c r="E102" s="1">
        <v>1318.5</v>
      </c>
      <c r="F102" s="3">
        <f>((E102/53)*6)*3</f>
        <v>447.79245283018872</v>
      </c>
      <c r="G102" s="4">
        <f>VLOOKUP(A102,'R12 Trend'!$A$4:$B$6433,2,0)</f>
        <v>0.04</v>
      </c>
      <c r="H102" s="10">
        <f>IFERROR(VLOOKUP(A102,'DDS Needs'!$A$4:$F$767,6,0),"")</f>
        <v>14.943396226415096</v>
      </c>
      <c r="I102" s="1">
        <f>IFERROR(VLOOKUP(A102,'WH INV 4-2-2026'!$A$2:$C$2914,3,0),"")</f>
        <v>10</v>
      </c>
      <c r="J102" s="1">
        <f>I102/(C102/3)</f>
        <v>6.4418579776941542E-2</v>
      </c>
      <c r="K102" s="5" t="str">
        <f>IF((I102&gt;C102),"X","")</f>
        <v/>
      </c>
      <c r="L102" s="7">
        <f t="shared" si="1"/>
        <v>1862.816603773585</v>
      </c>
      <c r="M102" s="7">
        <f>I102-L102</f>
        <v>-1852.816603773585</v>
      </c>
      <c r="N102" s="6">
        <f>C102/$C$2</f>
        <v>2.0091504348373041E-3</v>
      </c>
      <c r="O102" s="5" t="s">
        <v>27881</v>
      </c>
      <c r="P102" t="str">
        <f>VLOOKUP(A102,'External $ Guide'!$A$2:$L$11545,3,0)</f>
        <v>Replenish</v>
      </c>
      <c r="Q102" t="str">
        <f>VLOOKUP(A102,'External $ Guide'!$A$2:$L$11545,4,0)</f>
        <v>Retail</v>
      </c>
      <c r="R102" t="str">
        <f>VLOOKUP(A102,'External $ Guide'!$A$2:$L$11545,5,0)</f>
        <v>Active</v>
      </c>
      <c r="S102" t="str">
        <f>IFERROR(VLOOKUP(A102,'Broker &amp; Vendor'!$A$2:$C$11545,3,0),"")</f>
        <v>SAZERAC CO INC</v>
      </c>
      <c r="T102" t="str">
        <f>IFERROR(VLOOKUP(A102,'Broker &amp; Vendor'!$A$2:$C$11545,2,0),"")</f>
        <v>UNITED</v>
      </c>
    </row>
    <row r="103" spans="1:20" x14ac:dyDescent="0.25">
      <c r="A103" t="s">
        <v>4307</v>
      </c>
      <c r="B103" t="s">
        <v>218</v>
      </c>
      <c r="C103" s="10">
        <v>465.47320754716975</v>
      </c>
      <c r="D103" s="10">
        <v>504.19018867924524</v>
      </c>
      <c r="E103" s="1">
        <v>1370.56</v>
      </c>
      <c r="F103" s="3">
        <f>((E103/53)*6)*3</f>
        <v>465.47320754716975</v>
      </c>
      <c r="G103" s="4">
        <f>VLOOKUP(A103,'R12 Trend'!$A$4:$B$6433,2,0)</f>
        <v>0</v>
      </c>
      <c r="H103" s="10">
        <f>IFERROR(VLOOKUP(A103,'DDS Needs'!$A$4:$F$767,6,0),"")</f>
        <v>38.716981132075475</v>
      </c>
      <c r="I103" s="1">
        <f>IFERROR(VLOOKUP(A103,'WH INV 4-2-2026'!$A$2:$C$2914,3,0),"")</f>
        <v>0</v>
      </c>
      <c r="J103" s="1">
        <f>I103/(C103/3)</f>
        <v>0</v>
      </c>
      <c r="K103" s="5" t="str">
        <f>IF((I103&gt;C103),"X","")</f>
        <v/>
      </c>
      <c r="L103" s="7">
        <f t="shared" si="1"/>
        <v>1861.892830188679</v>
      </c>
      <c r="M103" s="7">
        <f>I103-L103</f>
        <v>-1861.892830188679</v>
      </c>
      <c r="N103" s="6">
        <f>C103/$C$2</f>
        <v>2.0081540940831764E-3</v>
      </c>
      <c r="O103" s="5" t="s">
        <v>27881</v>
      </c>
      <c r="P103" t="str">
        <f>VLOOKUP(A103,'External $ Guide'!$A$2:$L$11545,3,0)</f>
        <v>Replenish</v>
      </c>
      <c r="Q103" t="str">
        <f>VLOOKUP(A103,'External $ Guide'!$A$2:$L$11545,4,0)</f>
        <v>Retail</v>
      </c>
      <c r="R103" t="str">
        <f>VLOOKUP(A103,'External $ Guide'!$A$2:$L$11545,5,0)</f>
        <v>Active</v>
      </c>
      <c r="S103" t="str">
        <f>IFERROR(VLOOKUP(A103,'Broker &amp; Vendor'!$A$2:$C$11545,3,0),"")</f>
        <v>PERNOD RICARD USA</v>
      </c>
      <c r="T103" t="str">
        <f>IFERROR(VLOOKUP(A103,'Broker &amp; Vendor'!$A$2:$C$11545,2,0),"")</f>
        <v>SGWS- AMERICAN LIBERTY DIVISION</v>
      </c>
    </row>
    <row r="104" spans="1:20" x14ac:dyDescent="0.25">
      <c r="A104" t="s">
        <v>7209</v>
      </c>
      <c r="B104" t="s">
        <v>3115</v>
      </c>
      <c r="C104" s="10">
        <v>452.06300377358485</v>
      </c>
      <c r="D104" s="10">
        <v>581.11960754716972</v>
      </c>
      <c r="E104" s="1">
        <v>1446.82</v>
      </c>
      <c r="F104" s="3">
        <f>((E104/53)*6)*3</f>
        <v>491.37283018867919</v>
      </c>
      <c r="G104" s="4">
        <f>VLOOKUP(A104,'R12 Trend'!$A$4:$B$6433,2,0)</f>
        <v>-0.08</v>
      </c>
      <c r="H104" s="10">
        <f>IFERROR(VLOOKUP(A104,'DDS Needs'!$A$4:$F$767,6,0),"")</f>
        <v>129.0566037735849</v>
      </c>
      <c r="I104" s="1">
        <f>IFERROR(VLOOKUP(A104,'WH INV 4-2-2026'!$A$2:$C$2914,3,0),"")</f>
        <v>432</v>
      </c>
      <c r="J104" s="1">
        <f>I104/(C104/3)</f>
        <v>2.8668570291788349</v>
      </c>
      <c r="K104" s="5" t="str">
        <f>IF((I104&gt;C104),"X","")</f>
        <v/>
      </c>
      <c r="L104" s="7">
        <f t="shared" si="1"/>
        <v>1808.2520150943394</v>
      </c>
      <c r="M104" s="7">
        <f>I104-L104</f>
        <v>-1376.2520150943394</v>
      </c>
      <c r="N104" s="6">
        <f>C104/$C$2</f>
        <v>1.9502995169049932E-3</v>
      </c>
      <c r="O104" s="5" t="s">
        <v>27881</v>
      </c>
      <c r="P104" t="str">
        <f>VLOOKUP(A104,'External $ Guide'!$A$2:$L$11545,3,0)</f>
        <v>Replenish</v>
      </c>
      <c r="Q104" t="str">
        <f>VLOOKUP(A104,'External $ Guide'!$A$2:$L$11545,4,0)</f>
        <v>Retail</v>
      </c>
      <c r="R104" t="str">
        <f>VLOOKUP(A104,'External $ Guide'!$A$2:$L$11545,5,0)</f>
        <v>Active</v>
      </c>
      <c r="S104" t="str">
        <f>IFERROR(VLOOKUP(A104,'Broker &amp; Vendor'!$A$2:$C$11545,3,0),"")</f>
        <v>SAZERAC CO INC</v>
      </c>
      <c r="T104" t="str">
        <f>IFERROR(VLOOKUP(A104,'Broker &amp; Vendor'!$A$2:$C$11545,2,0),"")</f>
        <v>UNITED</v>
      </c>
    </row>
    <row r="105" spans="1:20" x14ac:dyDescent="0.25">
      <c r="A105" t="s">
        <v>6537</v>
      </c>
      <c r="B105" t="s">
        <v>2443</v>
      </c>
      <c r="C105" s="10">
        <v>451.19292452830189</v>
      </c>
      <c r="D105" s="10">
        <v>509.26839622641512</v>
      </c>
      <c r="E105" s="1">
        <v>1265.25</v>
      </c>
      <c r="F105" s="3">
        <f>((E105/53)*6)*3</f>
        <v>429.70754716981128</v>
      </c>
      <c r="G105" s="4">
        <f>VLOOKUP(A105,'R12 Trend'!$A$4:$B$6433,2,0)</f>
        <v>0.05</v>
      </c>
      <c r="H105" s="10">
        <f>IFERROR(VLOOKUP(A105,'DDS Needs'!$A$4:$F$767,6,0),"")</f>
        <v>58.075471698113212</v>
      </c>
      <c r="I105" s="1">
        <f>IFERROR(VLOOKUP(A105,'WH INV 4-2-2026'!$A$2:$C$2914,3,0),"")</f>
        <v>828.875</v>
      </c>
      <c r="J105" s="1">
        <f>I105/(C105/3)</f>
        <v>5.5112233920769791</v>
      </c>
      <c r="K105" s="5" t="str">
        <f>IF((I105&gt;C105),"X","")</f>
        <v>X</v>
      </c>
      <c r="L105" s="7">
        <f t="shared" si="1"/>
        <v>1804.7716981132075</v>
      </c>
      <c r="M105" s="7">
        <f>I105-L105</f>
        <v>-975.89669811320755</v>
      </c>
      <c r="N105" s="6">
        <f>C105/$C$2</f>
        <v>1.9465458031138192E-3</v>
      </c>
      <c r="O105" s="5" t="s">
        <v>27881</v>
      </c>
      <c r="P105" t="str">
        <f>VLOOKUP(A105,'External $ Guide'!$A$2:$L$11545,3,0)</f>
        <v>Replenish</v>
      </c>
      <c r="Q105" t="str">
        <f>VLOOKUP(A105,'External $ Guide'!$A$2:$L$11545,4,0)</f>
        <v>Retail</v>
      </c>
      <c r="R105" t="str">
        <f>VLOOKUP(A105,'External $ Guide'!$A$2:$L$11545,5,0)</f>
        <v>Active</v>
      </c>
      <c r="S105" t="str">
        <f>IFERROR(VLOOKUP(A105,'Broker &amp; Vendor'!$A$2:$C$11545,3,0),"")</f>
        <v>SAZERAC CO INC</v>
      </c>
      <c r="T105" t="str">
        <f>IFERROR(VLOOKUP(A105,'Broker &amp; Vendor'!$A$2:$C$11545,2,0),"")</f>
        <v>UNITED</v>
      </c>
    </row>
    <row r="106" spans="1:20" x14ac:dyDescent="0.25">
      <c r="A106" t="s">
        <v>6604</v>
      </c>
      <c r="B106" t="s">
        <v>2510</v>
      </c>
      <c r="C106" s="10">
        <v>444.63396226415097</v>
      </c>
      <c r="D106" s="10">
        <v>482.67169811320758</v>
      </c>
      <c r="E106" s="1">
        <v>1091</v>
      </c>
      <c r="F106" s="3">
        <f>((E106/53)*6)*3</f>
        <v>370.52830188679246</v>
      </c>
      <c r="G106" s="4">
        <f>VLOOKUP(A106,'R12 Trend'!$A$4:$B$6433,2,0)</f>
        <v>0.43</v>
      </c>
      <c r="H106" s="10">
        <f>IFERROR(VLOOKUP(A106,'DDS Needs'!$A$4:$F$767,6,0),"")</f>
        <v>38.037735849056602</v>
      </c>
      <c r="I106" s="1">
        <f>IFERROR(VLOOKUP(A106,'WH INV 4-2-2026'!$A$2:$C$2914,3,0),"")</f>
        <v>216</v>
      </c>
      <c r="J106" s="1">
        <f>I106/(C106/3)</f>
        <v>1.457378551787351</v>
      </c>
      <c r="K106" s="5" t="str">
        <f>IF((I106&gt;C106),"X","")</f>
        <v/>
      </c>
      <c r="L106" s="7">
        <f t="shared" si="1"/>
        <v>1778.5358490566036</v>
      </c>
      <c r="M106" s="7">
        <f>I106-L106</f>
        <v>-1562.5358490566036</v>
      </c>
      <c r="N106" s="6">
        <f>C106/$C$2</f>
        <v>1.9182489930931114E-3</v>
      </c>
      <c r="O106" s="5" t="s">
        <v>27881</v>
      </c>
      <c r="P106" t="str">
        <f>VLOOKUP(A106,'External $ Guide'!$A$2:$L$11545,3,0)</f>
        <v>Replenish</v>
      </c>
      <c r="Q106" t="str">
        <f>VLOOKUP(A106,'External $ Guide'!$A$2:$L$11545,4,0)</f>
        <v>Retail</v>
      </c>
      <c r="R106" t="str">
        <f>VLOOKUP(A106,'External $ Guide'!$A$2:$L$11545,5,0)</f>
        <v>Active</v>
      </c>
      <c r="S106" t="str">
        <f>IFERROR(VLOOKUP(A106,'Broker &amp; Vendor'!$A$2:$C$11545,3,0),"")</f>
        <v>PROXIMO SPIRITS INC.</v>
      </c>
      <c r="T106" t="str">
        <f>IFERROR(VLOOKUP(A106,'Broker &amp; Vendor'!$A$2:$C$11545,2,0),"")</f>
        <v>JOHNSON BROTHERS</v>
      </c>
    </row>
    <row r="107" spans="1:20" x14ac:dyDescent="0.25">
      <c r="A107" t="s">
        <v>6494</v>
      </c>
      <c r="B107" t="s">
        <v>2400</v>
      </c>
      <c r="C107" s="10">
        <v>443.54289056603767</v>
      </c>
      <c r="D107" s="10">
        <v>490.41081509433957</v>
      </c>
      <c r="E107" s="1">
        <v>1518.59</v>
      </c>
      <c r="F107" s="3">
        <f>((E107/53)*6)*3</f>
        <v>515.74754716981124</v>
      </c>
      <c r="G107" s="4">
        <f>VLOOKUP(A107,'R12 Trend'!$A$4:$B$6433,2,0)</f>
        <v>-0.14000000000000001</v>
      </c>
      <c r="H107" s="10">
        <f>IFERROR(VLOOKUP(A107,'DDS Needs'!$A$4:$F$767,6,0),"")</f>
        <v>46.867924528301884</v>
      </c>
      <c r="I107" s="1">
        <f>IFERROR(VLOOKUP(A107,'WH INV 4-2-2026'!$A$2:$C$2914,3,0),"")</f>
        <v>289.875</v>
      </c>
      <c r="J107" s="1">
        <f>I107/(C107/3)</f>
        <v>1.9606333874277808</v>
      </c>
      <c r="K107" s="5" t="str">
        <f>IF((I107&gt;C107),"X","")</f>
        <v/>
      </c>
      <c r="L107" s="7">
        <f t="shared" si="1"/>
        <v>1774.1715622641509</v>
      </c>
      <c r="M107" s="7">
        <f>I107-L107</f>
        <v>-1484.2965622641509</v>
      </c>
      <c r="N107" s="6">
        <f>C107/$C$2</f>
        <v>1.9135418691126566E-3</v>
      </c>
      <c r="O107" s="5" t="s">
        <v>27881</v>
      </c>
      <c r="P107" t="str">
        <f>VLOOKUP(A107,'External $ Guide'!$A$2:$L$11545,3,0)</f>
        <v>Replenish</v>
      </c>
      <c r="Q107" t="str">
        <f>VLOOKUP(A107,'External $ Guide'!$A$2:$L$11545,4,0)</f>
        <v>Retail</v>
      </c>
      <c r="R107" t="str">
        <f>VLOOKUP(A107,'External $ Guide'!$A$2:$L$11545,5,0)</f>
        <v>Active</v>
      </c>
      <c r="S107" t="str">
        <f>IFERROR(VLOOKUP(A107,'Broker &amp; Vendor'!$A$2:$C$11545,3,0),"")</f>
        <v>PERNOD RICARD USA</v>
      </c>
      <c r="T107" t="str">
        <f>IFERROR(VLOOKUP(A107,'Broker &amp; Vendor'!$A$2:$C$11545,2,0),"")</f>
        <v>SGWS- AMERICAN LIBERTY DIVISION</v>
      </c>
    </row>
    <row r="108" spans="1:20" x14ac:dyDescent="0.25">
      <c r="A108" t="s">
        <v>4251</v>
      </c>
      <c r="B108" t="s">
        <v>162</v>
      </c>
      <c r="C108" s="10">
        <v>431.49226415094336</v>
      </c>
      <c r="D108" s="10">
        <v>488.88849056603772</v>
      </c>
      <c r="E108" s="1">
        <v>1233.5</v>
      </c>
      <c r="F108" s="3">
        <f>((E108/53)*6)*3</f>
        <v>418.92452830188677</v>
      </c>
      <c r="G108" s="4">
        <f>VLOOKUP(A108,'R12 Trend'!$A$4:$B$6433,2,0)</f>
        <v>0.03</v>
      </c>
      <c r="H108" s="10">
        <f>IFERROR(VLOOKUP(A108,'DDS Needs'!$A$4:$F$767,6,0),"")</f>
        <v>57.396226415094333</v>
      </c>
      <c r="I108" s="1">
        <f>IFERROR(VLOOKUP(A108,'WH INV 4-2-2026'!$A$2:$C$2914,3,0),"")</f>
        <v>0</v>
      </c>
      <c r="J108" s="1">
        <f>I108/(C108/3)</f>
        <v>0</v>
      </c>
      <c r="K108" s="5" t="str">
        <f>IF((I108&gt;C108),"X","")</f>
        <v/>
      </c>
      <c r="L108" s="7">
        <f t="shared" si="1"/>
        <v>1725.9690566037734</v>
      </c>
      <c r="M108" s="7">
        <f>I108-L108</f>
        <v>-1725.9690566037734</v>
      </c>
      <c r="N108" s="6">
        <f>C108/$C$2</f>
        <v>1.8615528085623001E-3</v>
      </c>
      <c r="O108" s="5" t="s">
        <v>27881</v>
      </c>
      <c r="P108" t="str">
        <f>VLOOKUP(A108,'External $ Guide'!$A$2:$L$11545,3,0)</f>
        <v>Replenish</v>
      </c>
      <c r="Q108" t="str">
        <f>VLOOKUP(A108,'External $ Guide'!$A$2:$L$11545,4,0)</f>
        <v>Retail</v>
      </c>
      <c r="R108" t="str">
        <f>VLOOKUP(A108,'External $ Guide'!$A$2:$L$11545,5,0)</f>
        <v>Active</v>
      </c>
      <c r="S108" t="str">
        <f>IFERROR(VLOOKUP(A108,'Broker &amp; Vendor'!$A$2:$C$11545,3,0),"")</f>
        <v>SAZERAC CO INC</v>
      </c>
      <c r="T108" t="str">
        <f>IFERROR(VLOOKUP(A108,'Broker &amp; Vendor'!$A$2:$C$11545,2,0),"")</f>
        <v>UNITED</v>
      </c>
    </row>
    <row r="109" spans="1:20" x14ac:dyDescent="0.25">
      <c r="A109" t="s">
        <v>4131</v>
      </c>
      <c r="B109" t="s">
        <v>42</v>
      </c>
      <c r="C109" s="10">
        <v>430.83468679245271</v>
      </c>
      <c r="D109" s="10">
        <v>457.664875471698</v>
      </c>
      <c r="E109" s="1">
        <v>1475.08</v>
      </c>
      <c r="F109" s="3">
        <f>((E109/53)*6)*3</f>
        <v>500.97056603773575</v>
      </c>
      <c r="G109" s="4">
        <f>VLOOKUP(A109,'R12 Trend'!$A$4:$B$6433,2,0)</f>
        <v>-0.14000000000000001</v>
      </c>
      <c r="H109" s="10">
        <f>IFERROR(VLOOKUP(A109,'DDS Needs'!$A$4:$F$767,6,0),"")</f>
        <v>26.830188679245278</v>
      </c>
      <c r="I109" s="1">
        <f>IFERROR(VLOOKUP(A109,'WH INV 4-2-2026'!$A$2:$C$2914,3,0),"")</f>
        <v>0</v>
      </c>
      <c r="J109" s="1">
        <f>I109/(C109/3)</f>
        <v>0</v>
      </c>
      <c r="K109" s="5" t="str">
        <f>IF((I109&gt;C109),"X","")</f>
        <v/>
      </c>
      <c r="L109" s="7">
        <f t="shared" si="1"/>
        <v>1723.3387471698109</v>
      </c>
      <c r="M109" s="7">
        <f>I109-L109</f>
        <v>-1723.3387471698109</v>
      </c>
      <c r="N109" s="6">
        <f>C109/$C$2</f>
        <v>1.8587158747856217E-3</v>
      </c>
      <c r="O109" s="5" t="s">
        <v>27881</v>
      </c>
      <c r="P109" t="str">
        <f>VLOOKUP(A109,'External $ Guide'!$A$2:$L$11545,3,0)</f>
        <v>Replenish</v>
      </c>
      <c r="Q109" t="str">
        <f>VLOOKUP(A109,'External $ Guide'!$A$2:$L$11545,4,0)</f>
        <v>Retail</v>
      </c>
      <c r="R109" t="str">
        <f>VLOOKUP(A109,'External $ Guide'!$A$2:$L$11545,5,0)</f>
        <v>Active</v>
      </c>
      <c r="S109" t="str">
        <f>IFERROR(VLOOKUP(A109,'Broker &amp; Vendor'!$A$2:$C$11545,3,0),"")</f>
        <v>DIAGEO NORTH AMERICA INC</v>
      </c>
      <c r="T109" t="str">
        <f>IFERROR(VLOOKUP(A109,'Broker &amp; Vendor'!$A$2:$C$11545,2,0),"")</f>
        <v>SGWS- COASTAL PACIFIC DIVISION</v>
      </c>
    </row>
    <row r="110" spans="1:20" x14ac:dyDescent="0.25">
      <c r="A110" t="s">
        <v>8039</v>
      </c>
      <c r="B110" t="s">
        <v>3945</v>
      </c>
      <c r="C110" s="10">
        <v>430.50430188679246</v>
      </c>
      <c r="D110" s="10">
        <v>430.50430188679246</v>
      </c>
      <c r="E110" s="1">
        <v>1056.33</v>
      </c>
      <c r="F110" s="3">
        <f>((E110/53)*6)*3</f>
        <v>358.75358490566038</v>
      </c>
      <c r="G110" s="4">
        <f>VLOOKUP(A110,'R12 Trend'!$A$4:$B$6433,2,0)</f>
        <v>4.1900000000000004</v>
      </c>
      <c r="H110" s="10" t="str">
        <f>IFERROR(VLOOKUP(A110,'DDS Needs'!$A$4:$F$767,6,0),"")</f>
        <v/>
      </c>
      <c r="I110" s="1">
        <f>IFERROR(VLOOKUP(A110,'WH INV 4-2-2026'!$A$2:$C$2914,3,0),"")</f>
        <v>0</v>
      </c>
      <c r="J110" s="1">
        <f>I110/(C110/3)</f>
        <v>0</v>
      </c>
      <c r="K110" s="5" t="str">
        <f>IF((I110&gt;C110),"X","")</f>
        <v/>
      </c>
      <c r="L110" s="7">
        <f t="shared" si="1"/>
        <v>1722.0172075471696</v>
      </c>
      <c r="M110" s="7">
        <f>I110-L110</f>
        <v>-1722.0172075471696</v>
      </c>
      <c r="N110" s="6">
        <f>C110/$C$2</f>
        <v>1.8572905214244238E-3</v>
      </c>
      <c r="O110" s="5" t="s">
        <v>27881</v>
      </c>
      <c r="P110" t="str">
        <f>VLOOKUP(A110,'External $ Guide'!$A$2:$L$11545,3,0)</f>
        <v>Replenish</v>
      </c>
      <c r="Q110" t="str">
        <f>VLOOKUP(A110,'External $ Guide'!$A$2:$L$11545,4,0)</f>
        <v>Retail</v>
      </c>
      <c r="R110" t="str">
        <f>VLOOKUP(A110,'External $ Guide'!$A$2:$L$11545,5,0)</f>
        <v>Active</v>
      </c>
      <c r="S110" t="str">
        <f>IFERROR(VLOOKUP(A110,'Broker &amp; Vendor'!$A$2:$C$11545,3,0),"")</f>
        <v>MHW LTD</v>
      </c>
      <c r="T110" t="str">
        <f>IFERROR(VLOOKUP(A110,'Broker &amp; Vendor'!$A$2:$C$11545,2,0),"")</f>
        <v>SGWS- CHAMPION DIVISION</v>
      </c>
    </row>
    <row r="111" spans="1:20" x14ac:dyDescent="0.25">
      <c r="A111" t="s">
        <v>8124</v>
      </c>
      <c r="B111" t="s">
        <v>4030</v>
      </c>
      <c r="C111" s="10">
        <v>425.20754716981128</v>
      </c>
      <c r="D111" s="10">
        <v>438.45283018867917</v>
      </c>
      <c r="E111" s="1">
        <v>1252</v>
      </c>
      <c r="F111" s="3">
        <f>((E111/53)*6)*3</f>
        <v>425.20754716981128</v>
      </c>
      <c r="G111" s="4">
        <f>VLOOKUP(A111,'R12 Trend'!$A$4:$B$6433,2,0)</f>
        <v>0</v>
      </c>
      <c r="H111" s="10">
        <f>IFERROR(VLOOKUP(A111,'DDS Needs'!$A$4:$F$767,6,0),"")</f>
        <v>13.245283018867923</v>
      </c>
      <c r="I111" s="1">
        <f>IFERROR(VLOOKUP(A111,'WH INV 4-2-2026'!$A$2:$C$2914,3,0),"")</f>
        <v>0</v>
      </c>
      <c r="J111" s="1">
        <f>I111/(C111/3)</f>
        <v>0</v>
      </c>
      <c r="K111" s="5" t="str">
        <f>IF((I111&gt;C111),"X","")</f>
        <v/>
      </c>
      <c r="L111" s="7">
        <f t="shared" si="1"/>
        <v>1700.8301886792451</v>
      </c>
      <c r="M111" s="7">
        <f>I111-L111</f>
        <v>-1700.8301886792451</v>
      </c>
      <c r="N111" s="6">
        <f>C111/$C$2</f>
        <v>1.8344391531871181E-3</v>
      </c>
      <c r="O111" s="5" t="s">
        <v>27881</v>
      </c>
      <c r="P111" t="str">
        <f>VLOOKUP(A111,'External $ Guide'!$A$2:$L$11545,3,0)</f>
        <v>Replenish</v>
      </c>
      <c r="Q111" t="str">
        <f>VLOOKUP(A111,'External $ Guide'!$A$2:$L$11545,4,0)</f>
        <v>Retail</v>
      </c>
      <c r="R111" t="str">
        <f>VLOOKUP(A111,'External $ Guide'!$A$2:$L$11545,5,0)</f>
        <v>Active</v>
      </c>
      <c r="S111" t="str">
        <f>IFERROR(VLOOKUP(A111,'Broker &amp; Vendor'!$A$2:$C$11545,3,0),"")</f>
        <v>E. &amp; J. GALLO WINERY</v>
      </c>
      <c r="T111" t="str">
        <f>IFERROR(VLOOKUP(A111,'Broker &amp; Vendor'!$A$2:$C$11545,2,0),"")</f>
        <v>RNDC</v>
      </c>
    </row>
    <row r="112" spans="1:20" x14ac:dyDescent="0.25">
      <c r="A112" t="s">
        <v>6909</v>
      </c>
      <c r="B112" t="s">
        <v>2815</v>
      </c>
      <c r="C112" s="10">
        <v>424.17258113207549</v>
      </c>
      <c r="D112" s="10">
        <v>464.24805283018873</v>
      </c>
      <c r="E112" s="1">
        <v>1287.58</v>
      </c>
      <c r="F112" s="3">
        <f>((E112/53)*6)*3</f>
        <v>437.29132075471699</v>
      </c>
      <c r="G112" s="4">
        <f>VLOOKUP(A112,'R12 Trend'!$A$4:$B$6433,2,0)</f>
        <v>-0.03</v>
      </c>
      <c r="H112" s="10">
        <f>IFERROR(VLOOKUP(A112,'DDS Needs'!$A$4:$F$767,6,0),"")</f>
        <v>40.075471698113205</v>
      </c>
      <c r="I112" s="1">
        <f>IFERROR(VLOOKUP(A112,'WH INV 4-2-2026'!$A$2:$C$2914,3,0),"")</f>
        <v>578.01666699999998</v>
      </c>
      <c r="J112" s="1">
        <f>I112/(C112/3)</f>
        <v>4.0880765946068189</v>
      </c>
      <c r="K112" s="5" t="str">
        <f>IF((I112&gt;C112),"X","")</f>
        <v>X</v>
      </c>
      <c r="L112" s="7">
        <f t="shared" si="1"/>
        <v>1696.690324528302</v>
      </c>
      <c r="M112" s="7">
        <f>I112-L112</f>
        <v>-1118.6736575283021</v>
      </c>
      <c r="N112" s="6">
        <f>C112/$C$2</f>
        <v>1.8299740814016372E-3</v>
      </c>
      <c r="O112" s="5" t="s">
        <v>27881</v>
      </c>
      <c r="P112" t="str">
        <f>VLOOKUP(A112,'External $ Guide'!$A$2:$L$11545,3,0)</f>
        <v>Replenish</v>
      </c>
      <c r="Q112" t="str">
        <f>VLOOKUP(A112,'External $ Guide'!$A$2:$L$11545,4,0)</f>
        <v>Retail</v>
      </c>
      <c r="R112" t="str">
        <f>VLOOKUP(A112,'External $ Guide'!$A$2:$L$11545,5,0)</f>
        <v>Active</v>
      </c>
      <c r="S112" t="str">
        <f>IFERROR(VLOOKUP(A112,'Broker &amp; Vendor'!$A$2:$C$11545,3,0),"")</f>
        <v>SAZERAC CO INC</v>
      </c>
      <c r="T112" t="str">
        <f>IFERROR(VLOOKUP(A112,'Broker &amp; Vendor'!$A$2:$C$11545,2,0),"")</f>
        <v>UNITED</v>
      </c>
    </row>
    <row r="113" spans="1:20" x14ac:dyDescent="0.25">
      <c r="A113" t="s">
        <v>6529</v>
      </c>
      <c r="B113" t="s">
        <v>2435</v>
      </c>
      <c r="C113" s="10">
        <v>424.13617358490563</v>
      </c>
      <c r="D113" s="10">
        <v>485.26824905660374</v>
      </c>
      <c r="E113" s="1">
        <v>1261.46</v>
      </c>
      <c r="F113" s="3">
        <f>((E113/53)*6)*3</f>
        <v>428.42037735849055</v>
      </c>
      <c r="G113" s="4">
        <f>VLOOKUP(A113,'R12 Trend'!$A$4:$B$6433,2,0)</f>
        <v>-0.01</v>
      </c>
      <c r="H113" s="10">
        <f>IFERROR(VLOOKUP(A113,'DDS Needs'!$A$4:$F$767,6,0),"")</f>
        <v>61.132075471698116</v>
      </c>
      <c r="I113" s="1">
        <f>IFERROR(VLOOKUP(A113,'WH INV 4-2-2026'!$A$2:$C$2914,3,0),"")</f>
        <v>828.54166699999996</v>
      </c>
      <c r="J113" s="1">
        <f>I113/(C113/3)</f>
        <v>5.860440952232091</v>
      </c>
      <c r="K113" s="5" t="str">
        <f>IF((I113&gt;C113),"X","")</f>
        <v>X</v>
      </c>
      <c r="L113" s="7">
        <f t="shared" si="1"/>
        <v>1696.5446943396228</v>
      </c>
      <c r="M113" s="7">
        <f>I113-L113</f>
        <v>-868.0030273396228</v>
      </c>
      <c r="N113" s="6">
        <f>C113/$C$2</f>
        <v>1.829817011212163E-3</v>
      </c>
      <c r="O113" s="5" t="s">
        <v>27881</v>
      </c>
      <c r="P113" t="str">
        <f>VLOOKUP(A113,'External $ Guide'!$A$2:$L$11545,3,0)</f>
        <v>Replenish</v>
      </c>
      <c r="Q113" t="str">
        <f>VLOOKUP(A113,'External $ Guide'!$A$2:$L$11545,4,0)</f>
        <v>Retail</v>
      </c>
      <c r="R113" t="str">
        <f>VLOOKUP(A113,'External $ Guide'!$A$2:$L$11545,5,0)</f>
        <v>Active</v>
      </c>
      <c r="S113" t="str">
        <f>IFERROR(VLOOKUP(A113,'Broker &amp; Vendor'!$A$2:$C$11545,3,0),"")</f>
        <v>BROWN FOREMAN CORP</v>
      </c>
      <c r="T113" t="str">
        <f>IFERROR(VLOOKUP(A113,'Broker &amp; Vendor'!$A$2:$C$11545,2,0),"")</f>
        <v>UNITED</v>
      </c>
    </row>
    <row r="114" spans="1:20" x14ac:dyDescent="0.25">
      <c r="A114" t="s">
        <v>6548</v>
      </c>
      <c r="B114" t="s">
        <v>2454</v>
      </c>
      <c r="C114" s="10">
        <v>423.40754716981138</v>
      </c>
      <c r="D114" s="10">
        <v>485.55849056603779</v>
      </c>
      <c r="E114" s="1">
        <v>1198.75</v>
      </c>
      <c r="F114" s="3">
        <f>((E114/53)*6)*3</f>
        <v>407.122641509434</v>
      </c>
      <c r="G114" s="4">
        <f>VLOOKUP(A114,'R12 Trend'!$A$4:$B$6433,2,0)</f>
        <v>0.04</v>
      </c>
      <c r="H114" s="10">
        <f>IFERROR(VLOOKUP(A114,'DDS Needs'!$A$4:$F$767,6,0),"")</f>
        <v>62.15094339622641</v>
      </c>
      <c r="I114" s="1">
        <f>IFERROR(VLOOKUP(A114,'WH INV 4-2-2026'!$A$2:$C$2914,3,0),"")</f>
        <v>369.375</v>
      </c>
      <c r="J114" s="1">
        <f>I114/(C114/3)</f>
        <v>2.6171593005534608</v>
      </c>
      <c r="K114" s="5" t="str">
        <f>IF((I114&gt;C114),"X","")</f>
        <v/>
      </c>
      <c r="L114" s="7">
        <f t="shared" si="1"/>
        <v>1693.6301886792457</v>
      </c>
      <c r="M114" s="7">
        <f>I114-L114</f>
        <v>-1324.2551886792457</v>
      </c>
      <c r="N114" s="6">
        <f>C114/$C$2</f>
        <v>1.8266735561328921E-3</v>
      </c>
      <c r="O114" s="5" t="s">
        <v>27881</v>
      </c>
      <c r="P114" t="str">
        <f>VLOOKUP(A114,'External $ Guide'!$A$2:$L$11545,3,0)</f>
        <v>Replenish</v>
      </c>
      <c r="Q114" t="str">
        <f>VLOOKUP(A114,'External $ Guide'!$A$2:$L$11545,4,0)</f>
        <v>Retail</v>
      </c>
      <c r="R114" t="str">
        <f>VLOOKUP(A114,'External $ Guide'!$A$2:$L$11545,5,0)</f>
        <v>Active</v>
      </c>
      <c r="S114" t="str">
        <f>IFERROR(VLOOKUP(A114,'Broker &amp; Vendor'!$A$2:$C$11545,3,0),"")</f>
        <v>HEAVEN HILL SALES CO DBA HEAVEN HILL BRANDS</v>
      </c>
      <c r="T114" t="str">
        <f>IFERROR(VLOOKUP(A114,'Broker &amp; Vendor'!$A$2:$C$11545,2,0),"")</f>
        <v>SGWS- TRANSATLANTIC DIVISION</v>
      </c>
    </row>
    <row r="115" spans="1:20" x14ac:dyDescent="0.25">
      <c r="A115" t="s">
        <v>8139</v>
      </c>
      <c r="B115" t="s">
        <v>4045</v>
      </c>
      <c r="C115" s="10">
        <v>422.72830188679251</v>
      </c>
      <c r="D115" s="10">
        <v>712.76603773584907</v>
      </c>
      <c r="E115" s="1">
        <v>1037.25</v>
      </c>
      <c r="F115" s="3">
        <f>((E115/53)*6)*3</f>
        <v>352.27358490566041</v>
      </c>
      <c r="G115" s="4">
        <f>VLOOKUP(A115,'R12 Trend'!$A$4:$B$6433,2,0)</f>
        <v>1.08</v>
      </c>
      <c r="H115" s="10">
        <f>IFERROR(VLOOKUP(A115,'DDS Needs'!$A$4:$F$767,6,0),"")</f>
        <v>290.03773584905662</v>
      </c>
      <c r="I115" s="1">
        <f>IFERROR(VLOOKUP(A115,'WH INV 4-2-2026'!$A$2:$C$2914,3,0),"")</f>
        <v>661</v>
      </c>
      <c r="J115" s="1">
        <f>I115/(C115/3)</f>
        <v>4.6909563214696979</v>
      </c>
      <c r="K115" s="5" t="str">
        <f>IF((I115&gt;C115),"X","")</f>
        <v>X</v>
      </c>
      <c r="L115" s="7">
        <f t="shared" si="1"/>
        <v>1690.9132075471698</v>
      </c>
      <c r="M115" s="7">
        <f>I115-L115</f>
        <v>-1029.9132075471698</v>
      </c>
      <c r="N115" s="6">
        <f>C115/$C$2</f>
        <v>1.823743142150165E-3</v>
      </c>
      <c r="O115" s="5" t="s">
        <v>27881</v>
      </c>
      <c r="P115" t="str">
        <f>VLOOKUP(A115,'External $ Guide'!$A$2:$L$11545,3,0)</f>
        <v>Replenish</v>
      </c>
      <c r="Q115" t="str">
        <f>VLOOKUP(A115,'External $ Guide'!$A$2:$L$11545,4,0)</f>
        <v>Retail</v>
      </c>
      <c r="R115" t="str">
        <f>VLOOKUP(A115,'External $ Guide'!$A$2:$L$11545,5,0)</f>
        <v>Active</v>
      </c>
      <c r="S115" t="str">
        <f>IFERROR(VLOOKUP(A115,'Broker &amp; Vendor'!$A$2:$C$11545,3,0),"")</f>
        <v>E. &amp; J. GALLO WINERY</v>
      </c>
      <c r="T115" t="str">
        <f>IFERROR(VLOOKUP(A115,'Broker &amp; Vendor'!$A$2:$C$11545,2,0),"")</f>
        <v>RNDC</v>
      </c>
    </row>
    <row r="116" spans="1:20" x14ac:dyDescent="0.25">
      <c r="A116" t="s">
        <v>4642</v>
      </c>
      <c r="B116" t="s">
        <v>553</v>
      </c>
      <c r="C116" s="10">
        <v>421.36519245283017</v>
      </c>
      <c r="D116" s="10">
        <v>438.34632452830186</v>
      </c>
      <c r="E116" s="1">
        <v>1159.52</v>
      </c>
      <c r="F116" s="3">
        <f>((E116/53)*6)*3</f>
        <v>393.79924528301882</v>
      </c>
      <c r="G116" s="4">
        <f>VLOOKUP(A116,'R12 Trend'!$A$4:$B$6433,2,0)</f>
        <v>7.0000000000000007E-2</v>
      </c>
      <c r="H116" s="10">
        <f>IFERROR(VLOOKUP(A116,'DDS Needs'!$A$4:$F$767,6,0),"")</f>
        <v>16.981132075471699</v>
      </c>
      <c r="I116" s="1">
        <f>IFERROR(VLOOKUP(A116,'WH INV 4-2-2026'!$A$2:$C$2914,3,0),"")</f>
        <v>3</v>
      </c>
      <c r="J116" s="1">
        <f>I116/(C116/3)</f>
        <v>2.1359144421990921E-2</v>
      </c>
      <c r="K116" s="5" t="str">
        <f>IF((I116&gt;C116),"X","")</f>
        <v/>
      </c>
      <c r="L116" s="7">
        <f t="shared" si="1"/>
        <v>1685.4607698113209</v>
      </c>
      <c r="M116" s="7">
        <f>I116-L116</f>
        <v>-1682.4607698113209</v>
      </c>
      <c r="N116" s="6">
        <f>C116/$C$2</f>
        <v>1.8178623873696281E-3</v>
      </c>
      <c r="O116" s="5" t="s">
        <v>27881</v>
      </c>
      <c r="P116" t="str">
        <f>VLOOKUP(A116,'External $ Guide'!$A$2:$L$11545,3,0)</f>
        <v>Replenish</v>
      </c>
      <c r="Q116" t="str">
        <f>VLOOKUP(A116,'External $ Guide'!$A$2:$L$11545,4,0)</f>
        <v>Retail</v>
      </c>
      <c r="R116" t="str">
        <f>VLOOKUP(A116,'External $ Guide'!$A$2:$L$11545,5,0)</f>
        <v>Active</v>
      </c>
      <c r="S116" t="str">
        <f>IFERROR(VLOOKUP(A116,'Broker &amp; Vendor'!$A$2:$C$11545,3,0),"")</f>
        <v>CAMPARI AMERICA</v>
      </c>
      <c r="T116" t="str">
        <f>IFERROR(VLOOKUP(A116,'Broker &amp; Vendor'!$A$2:$C$11545,2,0),"")</f>
        <v>SGWS- TRANSATLANTIC DIVISION</v>
      </c>
    </row>
    <row r="117" spans="1:20" x14ac:dyDescent="0.25">
      <c r="A117" t="s">
        <v>7731</v>
      </c>
      <c r="B117" t="s">
        <v>3637</v>
      </c>
      <c r="C117" s="10">
        <v>415.88395471698112</v>
      </c>
      <c r="D117" s="10">
        <v>442.7141433962264</v>
      </c>
      <c r="E117" s="1">
        <v>1133.8399999999999</v>
      </c>
      <c r="F117" s="3">
        <f>((E117/53)*6)*3</f>
        <v>385.07773584905658</v>
      </c>
      <c r="G117" s="4">
        <f>VLOOKUP(A117,'R12 Trend'!$A$4:$B$6433,2,0)</f>
        <v>0.08</v>
      </c>
      <c r="H117" s="10">
        <f>IFERROR(VLOOKUP(A117,'DDS Needs'!$A$4:$F$767,6,0),"")</f>
        <v>26.830188679245278</v>
      </c>
      <c r="I117" s="1">
        <f>IFERROR(VLOOKUP(A117,'WH INV 4-2-2026'!$A$2:$C$2914,3,0),"")</f>
        <v>256</v>
      </c>
      <c r="J117" s="1">
        <f>I117/(C117/3)</f>
        <v>1.846668983713599</v>
      </c>
      <c r="K117" s="5" t="str">
        <f>IF((I117&gt;C117),"X","")</f>
        <v/>
      </c>
      <c r="L117" s="7">
        <f t="shared" si="1"/>
        <v>1663.5358188679247</v>
      </c>
      <c r="M117" s="7">
        <f>I117-L117</f>
        <v>-1407.5358188679247</v>
      </c>
      <c r="N117" s="6">
        <f>C117/$C$2</f>
        <v>1.7942151186946141E-3</v>
      </c>
      <c r="O117" s="5" t="s">
        <v>27881</v>
      </c>
      <c r="P117" t="str">
        <f>VLOOKUP(A117,'External $ Guide'!$A$2:$L$11545,3,0)</f>
        <v>Replenish</v>
      </c>
      <c r="Q117" t="str">
        <f>VLOOKUP(A117,'External $ Guide'!$A$2:$L$11545,4,0)</f>
        <v>Retail</v>
      </c>
      <c r="R117" t="str">
        <f>VLOOKUP(A117,'External $ Guide'!$A$2:$L$11545,5,0)</f>
        <v>Active</v>
      </c>
      <c r="S117" t="str">
        <f>IFERROR(VLOOKUP(A117,'Broker &amp; Vendor'!$A$2:$C$11545,3,0),"")</f>
        <v>CAMPARI AMERICA</v>
      </c>
      <c r="T117" t="str">
        <f>IFERROR(VLOOKUP(A117,'Broker &amp; Vendor'!$A$2:$C$11545,2,0),"")</f>
        <v>SGWS- TRANSATLANTIC DIVISION</v>
      </c>
    </row>
    <row r="118" spans="1:20" x14ac:dyDescent="0.25">
      <c r="A118" t="s">
        <v>4502</v>
      </c>
      <c r="B118" t="s">
        <v>413</v>
      </c>
      <c r="C118" s="10">
        <v>408.94043773584912</v>
      </c>
      <c r="D118" s="10">
        <v>445.95930566037742</v>
      </c>
      <c r="E118" s="1">
        <v>1280.96</v>
      </c>
      <c r="F118" s="3">
        <f>((E118/53)*6)*3</f>
        <v>435.04301886792462</v>
      </c>
      <c r="G118" s="4">
        <f>VLOOKUP(A118,'R12 Trend'!$A$4:$B$6433,2,0)</f>
        <v>-0.06</v>
      </c>
      <c r="H118" s="10">
        <f>IFERROR(VLOOKUP(A118,'DDS Needs'!$A$4:$F$767,6,0),"")</f>
        <v>37.018867924528308</v>
      </c>
      <c r="I118" s="1">
        <f>IFERROR(VLOOKUP(A118,'WH INV 4-2-2026'!$A$2:$C$2914,3,0),"")</f>
        <v>188.83333300000001</v>
      </c>
      <c r="J118" s="1">
        <f>I118/(C118/3)</f>
        <v>1.3852873101435004</v>
      </c>
      <c r="K118" s="5" t="str">
        <f>IF((I118&gt;C118),"X","")</f>
        <v/>
      </c>
      <c r="L118" s="7">
        <f t="shared" si="1"/>
        <v>1635.7617509433967</v>
      </c>
      <c r="M118" s="7">
        <f>I118-L118</f>
        <v>-1446.9284179433967</v>
      </c>
      <c r="N118" s="6">
        <f>C118/$C$2</f>
        <v>1.7642592547975856E-3</v>
      </c>
      <c r="O118" s="5" t="s">
        <v>27881</v>
      </c>
      <c r="P118" t="str">
        <f>VLOOKUP(A118,'External $ Guide'!$A$2:$L$11545,3,0)</f>
        <v>Replenish</v>
      </c>
      <c r="Q118" t="str">
        <f>VLOOKUP(A118,'External $ Guide'!$A$2:$L$11545,4,0)</f>
        <v>Retail</v>
      </c>
      <c r="R118" t="str">
        <f>VLOOKUP(A118,'External $ Guide'!$A$2:$L$11545,5,0)</f>
        <v>Active</v>
      </c>
      <c r="S118" t="str">
        <f>IFERROR(VLOOKUP(A118,'Broker &amp; Vendor'!$A$2:$C$11545,3,0),"")</f>
        <v>BACARDI USA INC</v>
      </c>
      <c r="T118" t="str">
        <f>IFERROR(VLOOKUP(A118,'Broker &amp; Vendor'!$A$2:$C$11545,2,0),"")</f>
        <v>SGWS- CHAMPION DIVISION</v>
      </c>
    </row>
    <row r="119" spans="1:20" x14ac:dyDescent="0.25">
      <c r="A119" t="s">
        <v>4123</v>
      </c>
      <c r="B119" t="s">
        <v>34</v>
      </c>
      <c r="C119" s="10">
        <v>408.16963018867926</v>
      </c>
      <c r="D119" s="10">
        <v>408.16963018867926</v>
      </c>
      <c r="E119" s="1">
        <v>1397.48</v>
      </c>
      <c r="F119" s="3">
        <f>((E119/53)*6)*3</f>
        <v>474.61584905660379</v>
      </c>
      <c r="G119" s="4">
        <f>VLOOKUP(A119,'R12 Trend'!$A$4:$B$6433,2,0)</f>
        <v>-0.14000000000000001</v>
      </c>
      <c r="H119" s="10" t="str">
        <f>IFERROR(VLOOKUP(A119,'DDS Needs'!$A$4:$F$767,6,0),"")</f>
        <v/>
      </c>
      <c r="I119" s="1">
        <f>IFERROR(VLOOKUP(A119,'WH INV 4-2-2026'!$A$2:$C$2914,3,0),"")</f>
        <v>275</v>
      </c>
      <c r="J119" s="1">
        <f>I119/(C119/3)</f>
        <v>2.0212184811952763</v>
      </c>
      <c r="K119" s="5" t="str">
        <f>IF((I119&gt;C119),"X","")</f>
        <v/>
      </c>
      <c r="L119" s="7">
        <f t="shared" si="1"/>
        <v>1632.6785207547173</v>
      </c>
      <c r="M119" s="7">
        <f>I119-L119</f>
        <v>-1357.6785207547173</v>
      </c>
      <c r="N119" s="6">
        <f>C119/$C$2</f>
        <v>1.7609338210099869E-3</v>
      </c>
      <c r="O119" s="5" t="s">
        <v>27881</v>
      </c>
      <c r="P119" t="s">
        <v>10681</v>
      </c>
      <c r="Q119" t="str">
        <f>VLOOKUP(A119,'External $ Guide'!$A$2:$L$11545,4,0)</f>
        <v>Retail</v>
      </c>
      <c r="R119" t="str">
        <f>VLOOKUP(A119,'External $ Guide'!$A$2:$L$11545,5,0)</f>
        <v>Active</v>
      </c>
      <c r="S119" t="str">
        <f>IFERROR(VLOOKUP(A119,'Broker &amp; Vendor'!$A$2:$C$11545,3,0),"")</f>
        <v>SAZERAC CO INC</v>
      </c>
      <c r="T119" t="str">
        <f>IFERROR(VLOOKUP(A119,'Broker &amp; Vendor'!$A$2:$C$11545,2,0),"")</f>
        <v>UNITED</v>
      </c>
    </row>
    <row r="120" spans="1:20" x14ac:dyDescent="0.25">
      <c r="A120" t="s">
        <v>7557</v>
      </c>
      <c r="B120" t="s">
        <v>3463</v>
      </c>
      <c r="C120" s="10">
        <v>406.79616226415101</v>
      </c>
      <c r="D120" s="10">
        <v>444.83389811320762</v>
      </c>
      <c r="E120" s="1">
        <v>1345.83</v>
      </c>
      <c r="F120" s="3">
        <f>((E120/53)*6)*3</f>
        <v>457.07433962264156</v>
      </c>
      <c r="G120" s="4">
        <f>VLOOKUP(A120,'R12 Trend'!$A$4:$B$6433,2,0)</f>
        <v>-0.11</v>
      </c>
      <c r="H120" s="10">
        <f>IFERROR(VLOOKUP(A120,'DDS Needs'!$A$4:$F$767,6,0),"")</f>
        <v>38.037735849056602</v>
      </c>
      <c r="I120" s="1">
        <f>IFERROR(VLOOKUP(A120,'WH INV 4-2-2026'!$A$2:$C$2914,3,0),"")</f>
        <v>720</v>
      </c>
      <c r="J120" s="1">
        <f>I120/(C120/3)</f>
        <v>5.3097846055819353</v>
      </c>
      <c r="K120" s="5" t="str">
        <f>IF((I120&gt;C120),"X","")</f>
        <v>X</v>
      </c>
      <c r="L120" s="7">
        <f t="shared" si="1"/>
        <v>1627.184649056604</v>
      </c>
      <c r="M120" s="7">
        <f>I120-L120</f>
        <v>-907.18464905660403</v>
      </c>
      <c r="N120" s="6">
        <f>C120/$C$2</f>
        <v>1.7550083774162139E-3</v>
      </c>
      <c r="O120" s="5" t="s">
        <v>27881</v>
      </c>
      <c r="P120" t="str">
        <f>VLOOKUP(A120,'External $ Guide'!$A$2:$L$11545,3,0)</f>
        <v>Replenish</v>
      </c>
      <c r="Q120" t="str">
        <f>VLOOKUP(A120,'External $ Guide'!$A$2:$L$11545,4,0)</f>
        <v>Retail</v>
      </c>
      <c r="R120" t="str">
        <f>VLOOKUP(A120,'External $ Guide'!$A$2:$L$11545,5,0)</f>
        <v>Active</v>
      </c>
      <c r="S120" t="str">
        <f>IFERROR(VLOOKUP(A120,'Broker &amp; Vendor'!$A$2:$C$11545,3,0),"")</f>
        <v>DIAGEO NORTH AMERICA INC</v>
      </c>
      <c r="T120" t="str">
        <f>IFERROR(VLOOKUP(A120,'Broker &amp; Vendor'!$A$2:$C$11545,2,0),"")</f>
        <v>SGWS- COASTAL PACIFIC DIVISION</v>
      </c>
    </row>
    <row r="121" spans="1:20" x14ac:dyDescent="0.25">
      <c r="A121" t="s">
        <v>7310</v>
      </c>
      <c r="B121" t="s">
        <v>3216</v>
      </c>
      <c r="C121" s="10">
        <v>404.85294339622635</v>
      </c>
      <c r="D121" s="10">
        <v>404.85294339622635</v>
      </c>
      <c r="E121" s="1">
        <v>1036.58</v>
      </c>
      <c r="F121" s="3">
        <f>((E121/53)*6)*3</f>
        <v>352.04603773584904</v>
      </c>
      <c r="G121" s="4">
        <f>VLOOKUP(A121,'R12 Trend'!$A$4:$B$6433,2,0)</f>
        <v>0.15</v>
      </c>
      <c r="H121" s="10" t="str">
        <f>IFERROR(VLOOKUP(A121,'DDS Needs'!$A$4:$F$767,6,0),"")</f>
        <v/>
      </c>
      <c r="I121" s="1">
        <f>IFERROR(VLOOKUP(A121,'WH INV 4-2-2026'!$A$2:$C$2914,3,0),"")</f>
        <v>708</v>
      </c>
      <c r="J121" s="1">
        <f>I121/(C121/3)</f>
        <v>5.2463494082127946</v>
      </c>
      <c r="K121" s="5" t="str">
        <f>IF((I121&gt;C121),"X","")</f>
        <v>X</v>
      </c>
      <c r="L121" s="7">
        <f t="shared" si="1"/>
        <v>1619.4117735849054</v>
      </c>
      <c r="M121" s="7">
        <f>I121-L121</f>
        <v>-911.4117735849054</v>
      </c>
      <c r="N121" s="6">
        <f>C121/$C$2</f>
        <v>1.7466249025737287E-3</v>
      </c>
      <c r="O121" s="5" t="s">
        <v>27881</v>
      </c>
      <c r="P121" t="str">
        <f>VLOOKUP(A121,'External $ Guide'!$A$2:$L$11545,3,0)</f>
        <v>Replenish</v>
      </c>
      <c r="Q121" t="str">
        <f>VLOOKUP(A121,'External $ Guide'!$A$2:$L$11545,4,0)</f>
        <v>Retail</v>
      </c>
      <c r="R121" t="str">
        <f>VLOOKUP(A121,'External $ Guide'!$A$2:$L$11545,5,0)</f>
        <v>Active</v>
      </c>
      <c r="S121" t="str">
        <f>IFERROR(VLOOKUP(A121,'Broker &amp; Vendor'!$A$2:$C$11545,3,0),"")</f>
        <v>BROWN FOREMAN CORP</v>
      </c>
      <c r="T121" t="str">
        <f>IFERROR(VLOOKUP(A121,'Broker &amp; Vendor'!$A$2:$C$11545,2,0),"")</f>
        <v>UNITED</v>
      </c>
    </row>
    <row r="122" spans="1:20" x14ac:dyDescent="0.25">
      <c r="A122" t="s">
        <v>6536</v>
      </c>
      <c r="B122" t="s">
        <v>2442</v>
      </c>
      <c r="C122" s="10">
        <v>404.6875471698113</v>
      </c>
      <c r="D122" s="10">
        <v>454.61207547169806</v>
      </c>
      <c r="E122" s="1">
        <v>1191.58</v>
      </c>
      <c r="F122" s="3">
        <f>((E122/53)*6)*3</f>
        <v>404.6875471698113</v>
      </c>
      <c r="G122" s="4">
        <f>VLOOKUP(A122,'R12 Trend'!$A$4:$B$6433,2,0)</f>
        <v>0</v>
      </c>
      <c r="H122" s="10">
        <f>IFERROR(VLOOKUP(A122,'DDS Needs'!$A$4:$F$767,6,0),"")</f>
        <v>49.924528301886788</v>
      </c>
      <c r="I122" s="1">
        <f>IFERROR(VLOOKUP(A122,'WH INV 4-2-2026'!$A$2:$C$2914,3,0),"")</f>
        <v>666.54166699999996</v>
      </c>
      <c r="J122" s="1">
        <f>I122/(C122/3)</f>
        <v>4.9411577276948817</v>
      </c>
      <c r="K122" s="5" t="str">
        <f>IF((I122&gt;C122),"X","")</f>
        <v>X</v>
      </c>
      <c r="L122" s="7">
        <f t="shared" si="1"/>
        <v>1618.7501886792452</v>
      </c>
      <c r="M122" s="7">
        <f>I122-L122</f>
        <v>-952.20852167924522</v>
      </c>
      <c r="N122" s="6">
        <f>C122/$C$2</f>
        <v>1.7459113467689349E-3</v>
      </c>
      <c r="O122" s="5" t="s">
        <v>27881</v>
      </c>
      <c r="P122" t="str">
        <f>VLOOKUP(A122,'External $ Guide'!$A$2:$L$11545,3,0)</f>
        <v>Replenish</v>
      </c>
      <c r="Q122" t="str">
        <f>VLOOKUP(A122,'External $ Guide'!$A$2:$L$11545,4,0)</f>
        <v>Retail</v>
      </c>
      <c r="R122" t="str">
        <f>VLOOKUP(A122,'External $ Guide'!$A$2:$L$11545,5,0)</f>
        <v>Active</v>
      </c>
      <c r="S122" t="str">
        <f>IFERROR(VLOOKUP(A122,'Broker &amp; Vendor'!$A$2:$C$11545,3,0),"")</f>
        <v>SAZERAC CO INC</v>
      </c>
      <c r="T122" t="str">
        <f>IFERROR(VLOOKUP(A122,'Broker &amp; Vendor'!$A$2:$C$11545,2,0),"")</f>
        <v>UNITED</v>
      </c>
    </row>
    <row r="123" spans="1:20" x14ac:dyDescent="0.25">
      <c r="A123" t="s">
        <v>8082</v>
      </c>
      <c r="B123" t="s">
        <v>3988</v>
      </c>
      <c r="C123" s="10">
        <v>404.28679245283013</v>
      </c>
      <c r="D123" s="10">
        <v>444.02264150943392</v>
      </c>
      <c r="E123" s="1">
        <v>992</v>
      </c>
      <c r="F123" s="3">
        <f>((E123/53)*6)*3</f>
        <v>336.90566037735846</v>
      </c>
      <c r="G123" s="4">
        <f>VLOOKUP(A123,'R12 Trend'!$A$4:$B$6433,2,0)</f>
        <v>2.0299999999999998</v>
      </c>
      <c r="H123" s="10">
        <f>IFERROR(VLOOKUP(A123,'DDS Needs'!$A$4:$F$767,6,0),"")</f>
        <v>39.735849056603783</v>
      </c>
      <c r="I123" s="1">
        <f>IFERROR(VLOOKUP(A123,'WH INV 4-2-2026'!$A$2:$C$2914,3,0),"")</f>
        <v>522</v>
      </c>
      <c r="J123" s="1">
        <f>I123/(C123/3)</f>
        <v>3.8734879032258074</v>
      </c>
      <c r="K123" s="5" t="str">
        <f>IF((I123&gt;C123),"X","")</f>
        <v>X</v>
      </c>
      <c r="L123" s="7">
        <f t="shared" si="1"/>
        <v>1617.1471698113205</v>
      </c>
      <c r="M123" s="7">
        <f>I123-L123</f>
        <v>-1095.1471698113205</v>
      </c>
      <c r="N123" s="6">
        <f>C123/$C$2</f>
        <v>1.7441824025191258E-3</v>
      </c>
      <c r="O123" s="5" t="s">
        <v>27881</v>
      </c>
      <c r="P123" t="str">
        <f>VLOOKUP(A123,'External $ Guide'!$A$2:$L$11545,3,0)</f>
        <v>Replenish</v>
      </c>
      <c r="Q123" t="str">
        <f>VLOOKUP(A123,'External $ Guide'!$A$2:$L$11545,4,0)</f>
        <v>Retail</v>
      </c>
      <c r="R123" t="str">
        <f>VLOOKUP(A123,'External $ Guide'!$A$2:$L$11545,5,0)</f>
        <v>Active</v>
      </c>
      <c r="S123" t="str">
        <f>IFERROR(VLOOKUP(A123,'Broker &amp; Vendor'!$A$2:$C$11545,3,0),"")</f>
        <v>MHW LTD</v>
      </c>
      <c r="T123" t="str">
        <f>IFERROR(VLOOKUP(A123,'Broker &amp; Vendor'!$A$2:$C$11545,2,0),"")</f>
        <v>OTHER</v>
      </c>
    </row>
    <row r="124" spans="1:20" x14ac:dyDescent="0.25">
      <c r="A124" t="s">
        <v>4525</v>
      </c>
      <c r="B124" t="s">
        <v>436</v>
      </c>
      <c r="C124" s="10">
        <v>402.5913962264151</v>
      </c>
      <c r="D124" s="10">
        <v>434.17630188679243</v>
      </c>
      <c r="E124" s="1">
        <v>987.84</v>
      </c>
      <c r="F124" s="3">
        <f>((E124/53)*6)*3</f>
        <v>335.49283018867925</v>
      </c>
      <c r="G124" s="4">
        <f>VLOOKUP(A124,'R12 Trend'!$A$4:$B$6433,2,0)</f>
        <v>0.22</v>
      </c>
      <c r="H124" s="10">
        <f>IFERROR(VLOOKUP(A124,'DDS Needs'!$A$4:$F$767,6,0),"")</f>
        <v>31.584905660377359</v>
      </c>
      <c r="I124" s="1">
        <f>IFERROR(VLOOKUP(A124,'WH INV 4-2-2026'!$A$2:$C$2914,3,0),"")</f>
        <v>60</v>
      </c>
      <c r="J124" s="1">
        <f>I124/(C124/3)</f>
        <v>0.44710344455242412</v>
      </c>
      <c r="K124" s="5" t="str">
        <f>IF((I124&gt;C124),"X","")</f>
        <v/>
      </c>
      <c r="L124" s="7">
        <f t="shared" si="1"/>
        <v>1610.3655849056604</v>
      </c>
      <c r="M124" s="7">
        <f>I124-L124</f>
        <v>-1550.3655849056604</v>
      </c>
      <c r="N124" s="6">
        <f>C124/$C$2</f>
        <v>1.7368680892182393E-3</v>
      </c>
      <c r="O124" s="5" t="s">
        <v>27881</v>
      </c>
      <c r="P124" t="str">
        <f>VLOOKUP(A124,'External $ Guide'!$A$2:$L$11545,3,0)</f>
        <v>Replenish</v>
      </c>
      <c r="Q124" t="str">
        <f>VLOOKUP(A124,'External $ Guide'!$A$2:$L$11545,4,0)</f>
        <v>Retail</v>
      </c>
      <c r="R124" t="str">
        <f>VLOOKUP(A124,'External $ Guide'!$A$2:$L$11545,5,0)</f>
        <v>Active</v>
      </c>
      <c r="S124" t="str">
        <f>IFERROR(VLOOKUP(A124,'Broker &amp; Vendor'!$A$2:$C$11545,3,0),"")</f>
        <v>HEAVEN HILL SALES CO DBA HEAVEN HILL BRANDS</v>
      </c>
      <c r="T124" t="str">
        <f>IFERROR(VLOOKUP(A124,'Broker &amp; Vendor'!$A$2:$C$11545,2,0),"")</f>
        <v>SGWS- TRANSATLANTIC DIVISION</v>
      </c>
    </row>
    <row r="125" spans="1:20" x14ac:dyDescent="0.25">
      <c r="A125" t="s">
        <v>6579</v>
      </c>
      <c r="B125" t="s">
        <v>2485</v>
      </c>
      <c r="C125" s="10">
        <v>401.9281132075472</v>
      </c>
      <c r="D125" s="10">
        <v>443.02245283018874</v>
      </c>
      <c r="E125" s="1">
        <v>1160.25</v>
      </c>
      <c r="F125" s="3">
        <f>((E125/53)*6)*3</f>
        <v>394.04716981132077</v>
      </c>
      <c r="G125" s="4">
        <f>VLOOKUP(A125,'R12 Trend'!$A$4:$B$6433,2,0)</f>
        <v>0.02</v>
      </c>
      <c r="H125" s="10">
        <f>IFERROR(VLOOKUP(A125,'DDS Needs'!$A$4:$F$767,6,0),"")</f>
        <v>41.094339622641513</v>
      </c>
      <c r="I125" s="1">
        <f>IFERROR(VLOOKUP(A125,'WH INV 4-2-2026'!$A$2:$C$2914,3,0),"")</f>
        <v>162</v>
      </c>
      <c r="J125" s="1">
        <f>I125/(C125/3)</f>
        <v>1.2091714513859841</v>
      </c>
      <c r="K125" s="5" t="str">
        <f>IF((I125&gt;C125),"X","")</f>
        <v/>
      </c>
      <c r="L125" s="7">
        <f t="shared" si="1"/>
        <v>1607.7124528301888</v>
      </c>
      <c r="M125" s="7">
        <f>I125-L125</f>
        <v>-1445.7124528301888</v>
      </c>
      <c r="N125" s="6">
        <f>C125/$C$2</f>
        <v>1.7340065399641066E-3</v>
      </c>
      <c r="O125" s="5" t="s">
        <v>27881</v>
      </c>
      <c r="P125" t="str">
        <f>VLOOKUP(A125,'External $ Guide'!$A$2:$L$11545,3,0)</f>
        <v>Replenish</v>
      </c>
      <c r="Q125" t="str">
        <f>VLOOKUP(A125,'External $ Guide'!$A$2:$L$11545,4,0)</f>
        <v>Retail</v>
      </c>
      <c r="R125" t="str">
        <f>VLOOKUP(A125,'External $ Guide'!$A$2:$L$11545,5,0)</f>
        <v>Active</v>
      </c>
      <c r="S125" t="str">
        <f>IFERROR(VLOOKUP(A125,'Broker &amp; Vendor'!$A$2:$C$11545,3,0),"")</f>
        <v>PERNOD RICARD USA</v>
      </c>
      <c r="T125" t="str">
        <f>IFERROR(VLOOKUP(A125,'Broker &amp; Vendor'!$A$2:$C$11545,2,0),"")</f>
        <v>SGWS- AMERICAN LIBERTY DIVISION</v>
      </c>
    </row>
    <row r="126" spans="1:20" x14ac:dyDescent="0.25">
      <c r="A126" t="s">
        <v>7222</v>
      </c>
      <c r="B126" t="s">
        <v>3128</v>
      </c>
      <c r="C126" s="10">
        <v>401.74420754716982</v>
      </c>
      <c r="D126" s="10">
        <v>424.15930188679249</v>
      </c>
      <c r="E126" s="1">
        <v>1271.95</v>
      </c>
      <c r="F126" s="3">
        <f>((E126/53)*6)*3</f>
        <v>431.98301886792456</v>
      </c>
      <c r="G126" s="4">
        <f>VLOOKUP(A126,'R12 Trend'!$A$4:$B$6433,2,0)</f>
        <v>-7.0000000000000007E-2</v>
      </c>
      <c r="H126" s="10">
        <f>IFERROR(VLOOKUP(A126,'DDS Needs'!$A$4:$F$767,6,0),"")</f>
        <v>22.415094339622641</v>
      </c>
      <c r="I126" s="1">
        <f>IFERROR(VLOOKUP(A126,'WH INV 4-2-2026'!$A$2:$C$2914,3,0),"")</f>
        <v>75</v>
      </c>
      <c r="J126" s="1">
        <f>I126/(C126/3)</f>
        <v>0.56005785714678213</v>
      </c>
      <c r="K126" s="5" t="str">
        <f>IF((I126&gt;C126),"X","")</f>
        <v/>
      </c>
      <c r="L126" s="7">
        <f t="shared" si="1"/>
        <v>1606.9768301886793</v>
      </c>
      <c r="M126" s="7">
        <f>I126-L126</f>
        <v>-1531.9768301886793</v>
      </c>
      <c r="N126" s="6">
        <f>C126/$C$2</f>
        <v>1.7332131303782832E-3</v>
      </c>
      <c r="O126" s="5" t="s">
        <v>27881</v>
      </c>
      <c r="P126" t="str">
        <f>VLOOKUP(A126,'External $ Guide'!$A$2:$L$11545,3,0)</f>
        <v>Replenish</v>
      </c>
      <c r="Q126" t="str">
        <f>VLOOKUP(A126,'External $ Guide'!$A$2:$L$11545,4,0)</f>
        <v>Retail</v>
      </c>
      <c r="R126" t="str">
        <f>VLOOKUP(A126,'External $ Guide'!$A$2:$L$11545,5,0)</f>
        <v>Active</v>
      </c>
      <c r="S126" t="str">
        <f>IFERROR(VLOOKUP(A126,'Broker &amp; Vendor'!$A$2:$C$11545,3,0),"")</f>
        <v>DIAGEO NORTH AMERICA INC</v>
      </c>
      <c r="T126" t="str">
        <f>IFERROR(VLOOKUP(A126,'Broker &amp; Vendor'!$A$2:$C$11545,2,0),"")</f>
        <v>SGWS- COASTAL PACIFIC DIVISION</v>
      </c>
    </row>
    <row r="127" spans="1:20" x14ac:dyDescent="0.25">
      <c r="A127" t="s">
        <v>4428</v>
      </c>
      <c r="B127" t="s">
        <v>339</v>
      </c>
      <c r="C127" s="10">
        <v>393.81466415094343</v>
      </c>
      <c r="D127" s="10">
        <v>449.17315471698117</v>
      </c>
      <c r="E127" s="1">
        <v>1183.23</v>
      </c>
      <c r="F127" s="3">
        <f>((E127/53)*6)*3</f>
        <v>401.85169811320759</v>
      </c>
      <c r="G127" s="4">
        <f>VLOOKUP(A127,'R12 Trend'!$A$4:$B$6433,2,0)</f>
        <v>-0.02</v>
      </c>
      <c r="H127" s="10">
        <f>IFERROR(VLOOKUP(A127,'DDS Needs'!$A$4:$F$767,6,0),"")</f>
        <v>55.35849056603773</v>
      </c>
      <c r="I127" s="1">
        <f>IFERROR(VLOOKUP(A127,'WH INV 4-2-2026'!$A$2:$C$2914,3,0),"")</f>
        <v>450</v>
      </c>
      <c r="J127" s="1">
        <f>I127/(C127/3)</f>
        <v>3.4280084590312887</v>
      </c>
      <c r="K127" s="5" t="str">
        <f>IF((I127&gt;C127),"X","")</f>
        <v>X</v>
      </c>
      <c r="L127" s="7">
        <f t="shared" si="1"/>
        <v>1575.2586566037737</v>
      </c>
      <c r="M127" s="7">
        <f>I127-L127</f>
        <v>-1125.2586566037737</v>
      </c>
      <c r="N127" s="6">
        <f>C127/$C$2</f>
        <v>1.6990033310232287E-3</v>
      </c>
      <c r="O127" s="5" t="s">
        <v>27881</v>
      </c>
      <c r="P127" t="str">
        <f>VLOOKUP(A127,'External $ Guide'!$A$2:$L$11545,3,0)</f>
        <v>Replenish</v>
      </c>
      <c r="Q127" t="str">
        <f>VLOOKUP(A127,'External $ Guide'!$A$2:$L$11545,4,0)</f>
        <v>Retail</v>
      </c>
      <c r="R127" t="str">
        <f>VLOOKUP(A127,'External $ Guide'!$A$2:$L$11545,5,0)</f>
        <v>Active</v>
      </c>
      <c r="S127" t="str">
        <f>IFERROR(VLOOKUP(A127,'Broker &amp; Vendor'!$A$2:$C$11545,3,0),"")</f>
        <v>SAZERAC CO INC</v>
      </c>
      <c r="T127" t="str">
        <f>IFERROR(VLOOKUP(A127,'Broker &amp; Vendor'!$A$2:$C$11545,2,0),"")</f>
        <v>UNITED</v>
      </c>
    </row>
    <row r="128" spans="1:20" x14ac:dyDescent="0.25">
      <c r="A128" t="s">
        <v>7733</v>
      </c>
      <c r="B128" t="s">
        <v>3639</v>
      </c>
      <c r="C128" s="10">
        <v>392.84830188679246</v>
      </c>
      <c r="D128" s="10">
        <v>433.60301886792456</v>
      </c>
      <c r="E128" s="1">
        <v>1522</v>
      </c>
      <c r="F128" s="3">
        <f>((E128/53)*6)*3</f>
        <v>516.90566037735846</v>
      </c>
      <c r="G128" s="4">
        <f>VLOOKUP(A128,'R12 Trend'!$A$4:$B$6433,2,0)</f>
        <v>-0.24</v>
      </c>
      <c r="H128" s="10">
        <f>IFERROR(VLOOKUP(A128,'DDS Needs'!$A$4:$F$767,6,0),"")</f>
        <v>40.754716981132077</v>
      </c>
      <c r="I128" s="1">
        <f>IFERROR(VLOOKUP(A128,'WH INV 4-2-2026'!$A$2:$C$2914,3,0),"")</f>
        <v>2040</v>
      </c>
      <c r="J128" s="1">
        <f>I128/(C128/3)</f>
        <v>15.578532401964175</v>
      </c>
      <c r="K128" s="5" t="str">
        <f>IF((I128&gt;C128),"X","")</f>
        <v>X</v>
      </c>
      <c r="L128" s="7">
        <f t="shared" si="1"/>
        <v>1571.3932075471698</v>
      </c>
      <c r="M128" s="7">
        <f>I128-L128</f>
        <v>468.60679245283018</v>
      </c>
      <c r="N128" s="6">
        <f>C128/$C$2</f>
        <v>1.6948342310500028E-3</v>
      </c>
      <c r="O128" s="5" t="s">
        <v>27881</v>
      </c>
      <c r="P128" t="str">
        <f>VLOOKUP(A128,'External $ Guide'!$A$2:$L$11545,3,0)</f>
        <v>Replenish</v>
      </c>
      <c r="Q128" t="str">
        <f>VLOOKUP(A128,'External $ Guide'!$A$2:$L$11545,4,0)</f>
        <v>Retail</v>
      </c>
      <c r="R128" t="str">
        <f>VLOOKUP(A128,'External $ Guide'!$A$2:$L$11545,5,0)</f>
        <v>Active</v>
      </c>
      <c r="S128" t="str">
        <f>IFERROR(VLOOKUP(A128,'Broker &amp; Vendor'!$A$2:$C$11545,3,0),"")</f>
        <v>SAZERAC CO INC</v>
      </c>
      <c r="T128" t="str">
        <f>IFERROR(VLOOKUP(A128,'Broker &amp; Vendor'!$A$2:$C$11545,2,0),"")</f>
        <v>UNITED</v>
      </c>
    </row>
    <row r="129" spans="1:20" x14ac:dyDescent="0.25">
      <c r="A129" t="s">
        <v>8129</v>
      </c>
      <c r="B129" t="s">
        <v>4035</v>
      </c>
      <c r="C129" s="10">
        <v>385.99471698113211</v>
      </c>
      <c r="D129" s="10">
        <v>385.99471698113211</v>
      </c>
      <c r="E129" s="1">
        <v>1136.54</v>
      </c>
      <c r="F129" s="3">
        <f>((E129/53)*6)*3</f>
        <v>385.99471698113211</v>
      </c>
      <c r="G129" s="4">
        <f>VLOOKUP(A129,'R12 Trend'!$A$4:$B$6433,2,0)</f>
        <v>0</v>
      </c>
      <c r="H129" s="10" t="str">
        <f>IFERROR(VLOOKUP(A129,'DDS Needs'!$A$4:$F$767,6,0),"")</f>
        <v/>
      </c>
      <c r="I129" s="1">
        <f>IFERROR(VLOOKUP(A129,'WH INV 4-2-2026'!$A$2:$C$2914,3,0),"")</f>
        <v>367.75</v>
      </c>
      <c r="J129" s="1">
        <f>I129/(C129/3)</f>
        <v>2.8581997407335713</v>
      </c>
      <c r="K129" s="5" t="str">
        <f>IF((I129&gt;C129),"X","")</f>
        <v/>
      </c>
      <c r="L129" s="7">
        <f t="shared" si="1"/>
        <v>1543.9788679245285</v>
      </c>
      <c r="M129" s="7">
        <f>I129-L129</f>
        <v>-1176.2288679245285</v>
      </c>
      <c r="N129" s="6">
        <f>C129/$C$2</f>
        <v>1.6652663539642874E-3</v>
      </c>
      <c r="O129" s="5" t="s">
        <v>27881</v>
      </c>
      <c r="P129" t="str">
        <f>VLOOKUP(A129,'External $ Guide'!$A$2:$L$11545,3,0)</f>
        <v>Replenish</v>
      </c>
      <c r="Q129" t="str">
        <f>VLOOKUP(A129,'External $ Guide'!$A$2:$L$11545,4,0)</f>
        <v>Wholesale</v>
      </c>
      <c r="R129" t="str">
        <f>VLOOKUP(A129,'External $ Guide'!$A$2:$L$11545,5,0)</f>
        <v>Active</v>
      </c>
      <c r="S129" t="str">
        <f>IFERROR(VLOOKUP(A129,'Broker &amp; Vendor'!$A$2:$C$11545,3,0),"")</f>
        <v>E. &amp; J. GALLO WINERY</v>
      </c>
      <c r="T129" t="str">
        <f>IFERROR(VLOOKUP(A129,'Broker &amp; Vendor'!$A$2:$C$11545,2,0),"")</f>
        <v>RNDC</v>
      </c>
    </row>
    <row r="130" spans="1:20" x14ac:dyDescent="0.25">
      <c r="A130" t="s">
        <v>4324</v>
      </c>
      <c r="B130" t="s">
        <v>235</v>
      </c>
      <c r="C130" s="10">
        <v>383.35031320754717</v>
      </c>
      <c r="D130" s="10">
        <v>396.93521886792456</v>
      </c>
      <c r="E130" s="1">
        <v>1054.9100000000001</v>
      </c>
      <c r="F130" s="3">
        <f>((E130/53)*6)*3</f>
        <v>358.27132075471695</v>
      </c>
      <c r="G130" s="4">
        <f>VLOOKUP(A130,'R12 Trend'!$A$4:$B$6433,2,0)</f>
        <v>7.0000000000000007E-2</v>
      </c>
      <c r="H130" s="10">
        <f>IFERROR(VLOOKUP(A130,'DDS Needs'!$A$4:$F$767,6,0),"")</f>
        <v>13.584905660377361</v>
      </c>
      <c r="I130" s="1">
        <f>IFERROR(VLOOKUP(A130,'WH INV 4-2-2026'!$A$2:$C$2914,3,0),"")</f>
        <v>378.5</v>
      </c>
      <c r="J130" s="1">
        <f>I130/(C130/3)</f>
        <v>2.9620427084019005</v>
      </c>
      <c r="K130" s="5" t="str">
        <f>IF((I130&gt;C130),"X","")</f>
        <v/>
      </c>
      <c r="L130" s="7">
        <f t="shared" si="1"/>
        <v>1533.4012528301887</v>
      </c>
      <c r="M130" s="7">
        <f>I130-L130</f>
        <v>-1154.9012528301887</v>
      </c>
      <c r="N130" s="6">
        <f>C130/$C$2</f>
        <v>1.6538578127674335E-3</v>
      </c>
      <c r="O130" s="5" t="s">
        <v>27881</v>
      </c>
      <c r="P130" t="str">
        <f>VLOOKUP(A130,'External $ Guide'!$A$2:$L$11545,3,0)</f>
        <v>Replenish</v>
      </c>
      <c r="Q130" t="str">
        <f>VLOOKUP(A130,'External $ Guide'!$A$2:$L$11545,4,0)</f>
        <v>Retail</v>
      </c>
      <c r="R130" t="str">
        <f>VLOOKUP(A130,'External $ Guide'!$A$2:$L$11545,5,0)</f>
        <v>Active</v>
      </c>
      <c r="S130" t="str">
        <f>IFERROR(VLOOKUP(A130,'Broker &amp; Vendor'!$A$2:$C$11545,3,0),"")</f>
        <v>WILLIAM GRANT AND SONS</v>
      </c>
      <c r="T130" t="str">
        <f>IFERROR(VLOOKUP(A130,'Broker &amp; Vendor'!$A$2:$C$11545,2,0),"")</f>
        <v>RNDC</v>
      </c>
    </row>
    <row r="131" spans="1:20" x14ac:dyDescent="0.25">
      <c r="A131" t="s">
        <v>8109</v>
      </c>
      <c r="B131" t="s">
        <v>4015</v>
      </c>
      <c r="C131" s="10">
        <v>382.27924528301889</v>
      </c>
      <c r="D131" s="10">
        <v>382.27924528301889</v>
      </c>
      <c r="E131" s="1">
        <v>938</v>
      </c>
      <c r="F131" s="3">
        <f>((E131/53)*6)*3</f>
        <v>318.56603773584908</v>
      </c>
      <c r="G131" s="4">
        <f>VLOOKUP(A131,'R12 Trend'!$A$4:$B$6433,2,0)</f>
        <v>11.03</v>
      </c>
      <c r="H131" s="10" t="str">
        <f>IFERROR(VLOOKUP(A131,'DDS Needs'!$A$4:$F$767,6,0),"")</f>
        <v/>
      </c>
      <c r="I131" s="1">
        <f>IFERROR(VLOOKUP(A131,'WH INV 4-2-2026'!$A$2:$C$2914,3,0),"")</f>
        <v>226</v>
      </c>
      <c r="J131" s="1">
        <f>I131/(C131/3)</f>
        <v>1.7735726131248517</v>
      </c>
      <c r="K131" s="5" t="str">
        <f>IF((I131&gt;C131),"X","")</f>
        <v/>
      </c>
      <c r="L131" s="7">
        <f t="shared" si="1"/>
        <v>1529.1169811320756</v>
      </c>
      <c r="M131" s="7">
        <f>I131-L131</f>
        <v>-1303.1169811320756</v>
      </c>
      <c r="N131" s="6">
        <f>C131/$C$2</f>
        <v>1.6492369894787705E-3</v>
      </c>
      <c r="O131" s="5" t="s">
        <v>27881</v>
      </c>
      <c r="P131" t="str">
        <f>VLOOKUP(A131,'External $ Guide'!$A$2:$L$11545,3,0)</f>
        <v>Replenish</v>
      </c>
      <c r="Q131" t="str">
        <f>VLOOKUP(A131,'External $ Guide'!$A$2:$L$11545,4,0)</f>
        <v>Wholesale</v>
      </c>
      <c r="R131" t="str">
        <f>VLOOKUP(A131,'External $ Guide'!$A$2:$L$11545,5,0)</f>
        <v>Active</v>
      </c>
      <c r="S131" t="str">
        <f>IFERROR(VLOOKUP(A131,'Broker &amp; Vendor'!$A$2:$C$11545,3,0),"")</f>
        <v>Sweet Grace Distilling Co, LLC</v>
      </c>
      <c r="T131" t="str">
        <f>IFERROR(VLOOKUP(A131,'Broker &amp; Vendor'!$A$2:$C$11545,2,0),"")</f>
        <v>GULF DISTRIBUTING</v>
      </c>
    </row>
    <row r="132" spans="1:20" x14ac:dyDescent="0.25">
      <c r="A132" t="s">
        <v>7640</v>
      </c>
      <c r="B132" t="s">
        <v>3546</v>
      </c>
      <c r="C132" s="10">
        <v>380.3459433962264</v>
      </c>
      <c r="D132" s="10">
        <v>401.40254716981133</v>
      </c>
      <c r="E132" s="1">
        <v>1178.8499999999999</v>
      </c>
      <c r="F132" s="3">
        <f>((E132/53)*6)*3</f>
        <v>400.36415094339623</v>
      </c>
      <c r="G132" s="4">
        <f>VLOOKUP(A132,'R12 Trend'!$A$4:$B$6433,2,0)</f>
        <v>-0.05</v>
      </c>
      <c r="H132" s="10">
        <f>IFERROR(VLOOKUP(A132,'DDS Needs'!$A$4:$F$767,6,0),"")</f>
        <v>21.056603773584904</v>
      </c>
      <c r="I132" s="1">
        <f>IFERROR(VLOOKUP(A132,'WH INV 4-2-2026'!$A$2:$C$2914,3,0),"")</f>
        <v>840</v>
      </c>
      <c r="J132" s="1">
        <f>I132/(C132/3)</f>
        <v>6.6255471992106489</v>
      </c>
      <c r="K132" s="5" t="str">
        <f>IF((I132&gt;C132),"X","")</f>
        <v>X</v>
      </c>
      <c r="L132" s="7">
        <f t="shared" ref="L132:L195" si="2">(C132/3)*12</f>
        <v>1521.3837735849056</v>
      </c>
      <c r="M132" s="7">
        <f>I132-L132</f>
        <v>-681.38377358490561</v>
      </c>
      <c r="N132" s="6">
        <f>C132/$C$2</f>
        <v>1.6408962986804334E-3</v>
      </c>
      <c r="O132" s="5" t="s">
        <v>27881</v>
      </c>
      <c r="P132" t="str">
        <f>VLOOKUP(A132,'External $ Guide'!$A$2:$L$11545,3,0)</f>
        <v>Replenish</v>
      </c>
      <c r="Q132" t="str">
        <f>VLOOKUP(A132,'External $ Guide'!$A$2:$L$11545,4,0)</f>
        <v>Retail</v>
      </c>
      <c r="R132" t="str">
        <f>VLOOKUP(A132,'External $ Guide'!$A$2:$L$11545,5,0)</f>
        <v>Active</v>
      </c>
      <c r="S132" t="str">
        <f>IFERROR(VLOOKUP(A132,'Broker &amp; Vendor'!$A$2:$C$11545,3,0),"")</f>
        <v>PROXIMO SPIRITS INC.</v>
      </c>
      <c r="T132" t="str">
        <f>IFERROR(VLOOKUP(A132,'Broker &amp; Vendor'!$A$2:$C$11545,2,0),"")</f>
        <v>JOHNSON BROTHERS</v>
      </c>
    </row>
    <row r="133" spans="1:20" x14ac:dyDescent="0.25">
      <c r="A133" t="s">
        <v>7623</v>
      </c>
      <c r="B133" t="s">
        <v>3529</v>
      </c>
      <c r="C133" s="10">
        <v>376.7904339622641</v>
      </c>
      <c r="D133" s="10">
        <v>407.69609433962262</v>
      </c>
      <c r="E133" s="1">
        <v>1167.83</v>
      </c>
      <c r="F133" s="3">
        <f>((E133/53)*6)*3</f>
        <v>396.62150943396222</v>
      </c>
      <c r="G133" s="4">
        <f>VLOOKUP(A133,'R12 Trend'!$A$4:$B$6433,2,0)</f>
        <v>-0.05</v>
      </c>
      <c r="H133" s="10">
        <f>IFERROR(VLOOKUP(A133,'DDS Needs'!$A$4:$F$767,6,0),"")</f>
        <v>30.90566037735849</v>
      </c>
      <c r="I133" s="1">
        <f>IFERROR(VLOOKUP(A133,'WH INV 4-2-2026'!$A$2:$C$2914,3,0),"")</f>
        <v>458.66666700000002</v>
      </c>
      <c r="J133" s="1">
        <f>I133/(C133/3)</f>
        <v>3.6518973863805888</v>
      </c>
      <c r="K133" s="5" t="str">
        <f>IF((I133&gt;C133),"X","")</f>
        <v>X</v>
      </c>
      <c r="L133" s="7">
        <f t="shared" si="2"/>
        <v>1507.1617358490564</v>
      </c>
      <c r="M133" s="7">
        <f>I133-L133</f>
        <v>-1048.4950688490565</v>
      </c>
      <c r="N133" s="6">
        <f>C133/$C$2</f>
        <v>1.6255570466878488E-3</v>
      </c>
      <c r="O133" s="5" t="s">
        <v>27881</v>
      </c>
      <c r="P133" t="str">
        <f>VLOOKUP(A133,'External $ Guide'!$A$2:$L$11545,3,0)</f>
        <v>Replenish</v>
      </c>
      <c r="Q133" t="str">
        <f>VLOOKUP(A133,'External $ Guide'!$A$2:$L$11545,4,0)</f>
        <v>Retail</v>
      </c>
      <c r="R133" t="str">
        <f>VLOOKUP(A133,'External $ Guide'!$A$2:$L$11545,5,0)</f>
        <v>Active</v>
      </c>
      <c r="S133" t="str">
        <f>IFERROR(VLOOKUP(A133,'Broker &amp; Vendor'!$A$2:$C$11545,3,0),"")</f>
        <v>HEAVEN HILL SALES CO DBA HEAVEN HILL BRANDS</v>
      </c>
      <c r="T133" t="str">
        <f>IFERROR(VLOOKUP(A133,'Broker &amp; Vendor'!$A$2:$C$11545,2,0),"")</f>
        <v>SGWS- TRANSATLANTIC DIVISION</v>
      </c>
    </row>
    <row r="134" spans="1:20" x14ac:dyDescent="0.25">
      <c r="A134" t="s">
        <v>7684</v>
      </c>
      <c r="B134" t="s">
        <v>3590</v>
      </c>
      <c r="C134" s="10">
        <v>375.5073396226415</v>
      </c>
      <c r="D134" s="10">
        <v>398.26205660377354</v>
      </c>
      <c r="E134" s="1">
        <v>1053.01</v>
      </c>
      <c r="F134" s="3">
        <f>((E134/53)*6)*3</f>
        <v>357.62603773584902</v>
      </c>
      <c r="G134" s="4">
        <f>VLOOKUP(A134,'R12 Trend'!$A$4:$B$6433,2,0)</f>
        <v>0.05</v>
      </c>
      <c r="H134" s="10">
        <f>IFERROR(VLOOKUP(A134,'DDS Needs'!$A$4:$F$767,6,0),"")</f>
        <v>22.754716981132074</v>
      </c>
      <c r="I134" s="1">
        <f>IFERROR(VLOOKUP(A134,'WH INV 4-2-2026'!$A$2:$C$2914,3,0),"")</f>
        <v>801.16666699999996</v>
      </c>
      <c r="J134" s="1">
        <f>I134/(C134/3)</f>
        <v>6.4006738281476698</v>
      </c>
      <c r="K134" s="5" t="str">
        <f>IF((I134&gt;C134),"X","")</f>
        <v>X</v>
      </c>
      <c r="L134" s="7">
        <f t="shared" si="2"/>
        <v>1502.029358490566</v>
      </c>
      <c r="M134" s="7">
        <f>I134-L134</f>
        <v>-700.86269149056602</v>
      </c>
      <c r="N134" s="6">
        <f>C134/$C$2</f>
        <v>1.6200214946744775E-3</v>
      </c>
      <c r="O134" s="5" t="s">
        <v>27881</v>
      </c>
      <c r="P134" t="str">
        <f>VLOOKUP(A134,'External $ Guide'!$A$2:$L$11545,3,0)</f>
        <v>Replenish</v>
      </c>
      <c r="Q134" t="str">
        <f>VLOOKUP(A134,'External $ Guide'!$A$2:$L$11545,4,0)</f>
        <v>Retail</v>
      </c>
      <c r="R134" t="str">
        <f>VLOOKUP(A134,'External $ Guide'!$A$2:$L$11545,5,0)</f>
        <v>Active</v>
      </c>
      <c r="S134" t="str">
        <f>IFERROR(VLOOKUP(A134,'Broker &amp; Vendor'!$A$2:$C$11545,3,0),"")</f>
        <v>DIAGEO NORTH AMERICA INC</v>
      </c>
      <c r="T134" t="str">
        <f>IFERROR(VLOOKUP(A134,'Broker &amp; Vendor'!$A$2:$C$11545,2,0),"")</f>
        <v>SGWS- COASTAL PACIFIC DIVISION</v>
      </c>
    </row>
    <row r="135" spans="1:20" x14ac:dyDescent="0.25">
      <c r="A135" t="s">
        <v>4500</v>
      </c>
      <c r="B135" t="s">
        <v>411</v>
      </c>
      <c r="C135" s="10">
        <v>374.05331320754715</v>
      </c>
      <c r="D135" s="10">
        <v>392.05331320754715</v>
      </c>
      <c r="E135" s="1">
        <v>1171.68</v>
      </c>
      <c r="F135" s="3">
        <f>((E135/53)*6)*3</f>
        <v>397.92905660377357</v>
      </c>
      <c r="G135" s="4">
        <f>VLOOKUP(A135,'R12 Trend'!$A$4:$B$6433,2,0)</f>
        <v>-0.06</v>
      </c>
      <c r="H135" s="10">
        <f>IFERROR(VLOOKUP(A135,'DDS Needs'!$A$4:$F$767,6,0),"")</f>
        <v>18</v>
      </c>
      <c r="I135" s="1">
        <f>IFERROR(VLOOKUP(A135,'WH INV 4-2-2026'!$A$2:$C$2914,3,0),"")</f>
        <v>0</v>
      </c>
      <c r="J135" s="1">
        <f>I135/(C135/3)</f>
        <v>0</v>
      </c>
      <c r="K135" s="5" t="str">
        <f>IF((I135&gt;C135),"X","")</f>
        <v/>
      </c>
      <c r="L135" s="7">
        <f t="shared" si="2"/>
        <v>1496.2132528301886</v>
      </c>
      <c r="M135" s="7">
        <f>I135-L135</f>
        <v>-1496.2132528301886</v>
      </c>
      <c r="N135" s="6">
        <f>C135/$C$2</f>
        <v>1.6137485039823529E-3</v>
      </c>
      <c r="O135" s="5" t="s">
        <v>27881</v>
      </c>
      <c r="P135" t="str">
        <f>VLOOKUP(A135,'External $ Guide'!$A$2:$L$11545,3,0)</f>
        <v>Replenish</v>
      </c>
      <c r="Q135" t="str">
        <f>VLOOKUP(A135,'External $ Guide'!$A$2:$L$11545,4,0)</f>
        <v>Retail</v>
      </c>
      <c r="R135" t="str">
        <f>VLOOKUP(A135,'External $ Guide'!$A$2:$L$11545,5,0)</f>
        <v>Active</v>
      </c>
      <c r="S135" t="str">
        <f>IFERROR(VLOOKUP(A135,'Broker &amp; Vendor'!$A$2:$C$11545,3,0),"")</f>
        <v>BACARDI USA INC</v>
      </c>
      <c r="T135" t="str">
        <f>IFERROR(VLOOKUP(A135,'Broker &amp; Vendor'!$A$2:$C$11545,2,0),"")</f>
        <v>SGWS- CHAMPION DIVISION</v>
      </c>
    </row>
    <row r="136" spans="1:20" x14ac:dyDescent="0.25">
      <c r="A136" t="s">
        <v>7861</v>
      </c>
      <c r="B136" t="s">
        <v>3767</v>
      </c>
      <c r="C136" s="10">
        <v>369.88981132075469</v>
      </c>
      <c r="D136" s="10">
        <v>387.55018867924525</v>
      </c>
      <c r="E136" s="1">
        <v>1134.5</v>
      </c>
      <c r="F136" s="3">
        <f>((E136/53)*6)*3</f>
        <v>385.30188679245282</v>
      </c>
      <c r="G136" s="4">
        <f>VLOOKUP(A136,'R12 Trend'!$A$4:$B$6433,2,0)</f>
        <v>-0.04</v>
      </c>
      <c r="H136" s="10">
        <f>IFERROR(VLOOKUP(A136,'DDS Needs'!$A$4:$F$767,6,0),"")</f>
        <v>17.660377358490567</v>
      </c>
      <c r="I136" s="1">
        <f>IFERROR(VLOOKUP(A136,'WH INV 4-2-2026'!$A$2:$C$2914,3,0),"")</f>
        <v>506.83333299999998</v>
      </c>
      <c r="J136" s="1">
        <f>I136/(C136/3)</f>
        <v>4.1106836481134623</v>
      </c>
      <c r="K136" s="5" t="str">
        <f>IF((I136&gt;C136),"X","")</f>
        <v>X</v>
      </c>
      <c r="L136" s="7">
        <f t="shared" si="2"/>
        <v>1479.5592452830188</v>
      </c>
      <c r="M136" s="7">
        <f>I136-L136</f>
        <v>-972.72591228301872</v>
      </c>
      <c r="N136" s="6">
        <f>C136/$C$2</f>
        <v>1.5957862384338292E-3</v>
      </c>
      <c r="O136" s="5" t="s">
        <v>27881</v>
      </c>
      <c r="P136" t="str">
        <f>VLOOKUP(A136,'External $ Guide'!$A$2:$L$11545,3,0)</f>
        <v>Replenish</v>
      </c>
      <c r="Q136" t="str">
        <f>VLOOKUP(A136,'External $ Guide'!$A$2:$L$11545,4,0)</f>
        <v>Retail</v>
      </c>
      <c r="R136" t="str">
        <f>VLOOKUP(A136,'External $ Guide'!$A$2:$L$11545,5,0)</f>
        <v>Active</v>
      </c>
      <c r="S136" t="str">
        <f>IFERROR(VLOOKUP(A136,'Broker &amp; Vendor'!$A$2:$C$11545,3,0),"")</f>
        <v>SAZERAC CO/375 PARK AVE</v>
      </c>
      <c r="T136" t="str">
        <f>IFERROR(VLOOKUP(A136,'Broker &amp; Vendor'!$A$2:$C$11545,2,0),"")</f>
        <v>UNITED</v>
      </c>
    </row>
    <row r="137" spans="1:20" x14ac:dyDescent="0.25">
      <c r="A137" t="s">
        <v>7912</v>
      </c>
      <c r="B137" t="s">
        <v>3818</v>
      </c>
      <c r="C137" s="10">
        <v>365.74641509433962</v>
      </c>
      <c r="D137" s="10">
        <v>365.74641509433962</v>
      </c>
      <c r="E137" s="1">
        <v>988</v>
      </c>
      <c r="F137" s="3">
        <f>((E137/53)*6)*3</f>
        <v>335.54716981132071</v>
      </c>
      <c r="G137" s="4">
        <f>VLOOKUP(A137,'R12 Trend'!$A$4:$B$6433,2,0)</f>
        <v>0.09</v>
      </c>
      <c r="H137" s="10" t="str">
        <f>IFERROR(VLOOKUP(A137,'DDS Needs'!$A$4:$F$767,6,0),"")</f>
        <v/>
      </c>
      <c r="I137" s="1">
        <f>IFERROR(VLOOKUP(A137,'WH INV 4-2-2026'!$A$2:$C$2914,3,0),"")</f>
        <v>1352</v>
      </c>
      <c r="J137" s="1">
        <f>I137/(C137/3)</f>
        <v>11.089650732335425</v>
      </c>
      <c r="K137" s="5" t="str">
        <f>IF((I137&gt;C137),"X","")</f>
        <v>X</v>
      </c>
      <c r="L137" s="7">
        <f t="shared" si="2"/>
        <v>1462.9856603773585</v>
      </c>
      <c r="M137" s="7">
        <f>I137-L137</f>
        <v>-110.9856603773585</v>
      </c>
      <c r="N137" s="6">
        <f>C137/$C$2</f>
        <v>1.5779107131391945E-3</v>
      </c>
      <c r="O137" s="5" t="s">
        <v>27881</v>
      </c>
      <c r="P137" t="str">
        <f>VLOOKUP(A137,'External $ Guide'!$A$2:$L$11545,3,0)</f>
        <v>PrivLabel</v>
      </c>
      <c r="Q137" t="str">
        <f>VLOOKUP(A137,'External $ Guide'!$A$2:$L$11545,4,0)</f>
        <v>Wholesale bottle</v>
      </c>
      <c r="R137" t="str">
        <f>VLOOKUP(A137,'External $ Guide'!$A$2:$L$11545,5,0)</f>
        <v>Active</v>
      </c>
      <c r="S137" t="str">
        <f>IFERROR(VLOOKUP(A137,'Broker &amp; Vendor'!$A$2:$C$11545,3,0),"")</f>
        <v>MPL BRANDS NV INC. dba PATCO BRANDS</v>
      </c>
      <c r="T137" t="str">
        <f>IFERROR(VLOOKUP(A137,'Broker &amp; Vendor'!$A$2:$C$11545,2,0),"")</f>
        <v>OTHER</v>
      </c>
    </row>
    <row r="138" spans="1:20" x14ac:dyDescent="0.25">
      <c r="A138" t="s">
        <v>7771</v>
      </c>
      <c r="B138" t="s">
        <v>3677</v>
      </c>
      <c r="C138" s="10">
        <v>364.10386415094337</v>
      </c>
      <c r="D138" s="10">
        <v>387.19820377358485</v>
      </c>
      <c r="E138" s="1">
        <v>992.67</v>
      </c>
      <c r="F138" s="3">
        <f>((E138/53)*6)*3</f>
        <v>337.13320754716977</v>
      </c>
      <c r="G138" s="4">
        <f>VLOOKUP(A138,'R12 Trend'!$A$4:$B$6433,2,0)</f>
        <v>0.08</v>
      </c>
      <c r="H138" s="10">
        <f>IFERROR(VLOOKUP(A138,'DDS Needs'!$A$4:$F$767,6,0),"")</f>
        <v>23.09433962264151</v>
      </c>
      <c r="I138" s="1">
        <f>IFERROR(VLOOKUP(A138,'WH INV 4-2-2026'!$A$2:$C$2914,3,0),"")</f>
        <v>0</v>
      </c>
      <c r="J138" s="1">
        <f>I138/(C138/3)</f>
        <v>0</v>
      </c>
      <c r="K138" s="5" t="str">
        <f>IF((I138&gt;C138),"X","")</f>
        <v/>
      </c>
      <c r="L138" s="7">
        <f t="shared" si="2"/>
        <v>1456.4154566037735</v>
      </c>
      <c r="M138" s="7">
        <f>I138-L138</f>
        <v>-1456.4154566037735</v>
      </c>
      <c r="N138" s="6">
        <f>C138/$C$2</f>
        <v>1.570824386046164E-3</v>
      </c>
      <c r="O138" s="5" t="s">
        <v>27881</v>
      </c>
      <c r="P138" t="str">
        <f>VLOOKUP(A138,'External $ Guide'!$A$2:$L$11545,3,0)</f>
        <v>Replenish</v>
      </c>
      <c r="Q138" t="str">
        <f>VLOOKUP(A138,'External $ Guide'!$A$2:$L$11545,4,0)</f>
        <v>Retail</v>
      </c>
      <c r="R138" t="str">
        <f>VLOOKUP(A138,'External $ Guide'!$A$2:$L$11545,5,0)</f>
        <v>Active</v>
      </c>
      <c r="S138" t="str">
        <f>IFERROR(VLOOKUP(A138,'Broker &amp; Vendor'!$A$2:$C$11545,3,0),"")</f>
        <v>BACARDI USA INC</v>
      </c>
      <c r="T138" t="str">
        <f>IFERROR(VLOOKUP(A138,'Broker &amp; Vendor'!$A$2:$C$11545,2,0),"")</f>
        <v>SGWS- TRANSATLANTIC DIVISION</v>
      </c>
    </row>
    <row r="139" spans="1:20" x14ac:dyDescent="0.25">
      <c r="A139" t="s">
        <v>7678</v>
      </c>
      <c r="B139" t="s">
        <v>3584</v>
      </c>
      <c r="C139" s="10">
        <v>362.28396226415094</v>
      </c>
      <c r="D139" s="10">
        <v>401.68018867924525</v>
      </c>
      <c r="E139" s="1">
        <v>1077.5</v>
      </c>
      <c r="F139" s="3">
        <f>((E139/53)*6)*3</f>
        <v>365.94339622641508</v>
      </c>
      <c r="G139" s="4">
        <f>VLOOKUP(A139,'R12 Trend'!$A$4:$B$6433,2,0)</f>
        <v>-0.01</v>
      </c>
      <c r="H139" s="10">
        <f>IFERROR(VLOOKUP(A139,'DDS Needs'!$A$4:$F$767,6,0),"")</f>
        <v>39.396226415094333</v>
      </c>
      <c r="I139" s="1">
        <f>IFERROR(VLOOKUP(A139,'WH INV 4-2-2026'!$A$2:$C$2914,3,0),"")</f>
        <v>424.83333299999998</v>
      </c>
      <c r="J139" s="1">
        <f>I139/(C139/3)</f>
        <v>3.5179586505425484</v>
      </c>
      <c r="K139" s="5" t="str">
        <f>IF((I139&gt;C139),"X","")</f>
        <v>X</v>
      </c>
      <c r="L139" s="7">
        <f t="shared" si="2"/>
        <v>1449.1358490566038</v>
      </c>
      <c r="M139" s="7">
        <f>I139-L139</f>
        <v>-1024.3025160566037</v>
      </c>
      <c r="N139" s="6">
        <f>C139/$C$2</f>
        <v>1.5629729278622436E-3</v>
      </c>
      <c r="O139" s="5" t="s">
        <v>27881</v>
      </c>
      <c r="P139" t="str">
        <f>VLOOKUP(A139,'External $ Guide'!$A$2:$L$11545,3,0)</f>
        <v>Replenish</v>
      </c>
      <c r="Q139" t="str">
        <f>VLOOKUP(A139,'External $ Guide'!$A$2:$L$11545,4,0)</f>
        <v>Retail</v>
      </c>
      <c r="R139" t="str">
        <f>VLOOKUP(A139,'External $ Guide'!$A$2:$L$11545,5,0)</f>
        <v>Active</v>
      </c>
      <c r="S139" t="str">
        <f>IFERROR(VLOOKUP(A139,'Broker &amp; Vendor'!$A$2:$C$11545,3,0),"")</f>
        <v>SAZERAC CO INC</v>
      </c>
      <c r="T139" t="str">
        <f>IFERROR(VLOOKUP(A139,'Broker &amp; Vendor'!$A$2:$C$11545,2,0),"")</f>
        <v>UNITED</v>
      </c>
    </row>
    <row r="140" spans="1:20" x14ac:dyDescent="0.25">
      <c r="A140" t="s">
        <v>6875</v>
      </c>
      <c r="B140" t="s">
        <v>2781</v>
      </c>
      <c r="C140" s="10">
        <v>358.41396226415088</v>
      </c>
      <c r="D140" s="10">
        <v>360.11207547169806</v>
      </c>
      <c r="E140" s="1">
        <v>1055.33</v>
      </c>
      <c r="F140" s="3">
        <f>((E140/53)*6)*3</f>
        <v>358.41396226415088</v>
      </c>
      <c r="G140" s="4">
        <f>VLOOKUP(A140,'R12 Trend'!$A$4:$B$6433,2,0)</f>
        <v>0</v>
      </c>
      <c r="H140" s="10">
        <f>IFERROR(VLOOKUP(A140,'DDS Needs'!$A$4:$F$767,6,0),"")</f>
        <v>1.6981132075471701</v>
      </c>
      <c r="I140" s="1">
        <f>IFERROR(VLOOKUP(A140,'WH INV 4-2-2026'!$A$2:$C$2914,3,0),"")</f>
        <v>684</v>
      </c>
      <c r="J140" s="1">
        <f>I140/(C140/3)</f>
        <v>5.7252233898401457</v>
      </c>
      <c r="K140" s="5" t="str">
        <f>IF((I140&gt;C140),"X","")</f>
        <v>X</v>
      </c>
      <c r="L140" s="7">
        <f t="shared" si="2"/>
        <v>1433.6558490566035</v>
      </c>
      <c r="M140" s="7">
        <f>I140-L140</f>
        <v>-749.65584905660353</v>
      </c>
      <c r="N140" s="6">
        <f>C140/$C$2</f>
        <v>1.546276894195656E-3</v>
      </c>
      <c r="O140" s="5" t="s">
        <v>27881</v>
      </c>
      <c r="P140" t="str">
        <f>VLOOKUP(A140,'External $ Guide'!$A$2:$L$11545,3,0)</f>
        <v>NoReplen</v>
      </c>
      <c r="Q140" t="str">
        <f>VLOOKUP(A140,'External $ Guide'!$A$2:$L$11545,4,0)</f>
        <v>Retail</v>
      </c>
      <c r="R140" t="str">
        <f>VLOOKUP(A140,'External $ Guide'!$A$2:$L$11545,5,0)</f>
        <v>Active</v>
      </c>
      <c r="S140" t="str">
        <f>IFERROR(VLOOKUP(A140,'Broker &amp; Vendor'!$A$2:$C$11545,3,0),"")</f>
        <v>DIAGEO NORTH AMERICA INC</v>
      </c>
      <c r="T140" t="str">
        <f>IFERROR(VLOOKUP(A140,'Broker &amp; Vendor'!$A$2:$C$11545,2,0),"")</f>
        <v>SGWS- COASTAL PACIFIC DIVISION</v>
      </c>
    </row>
    <row r="141" spans="1:20" x14ac:dyDescent="0.25">
      <c r="A141" t="s">
        <v>6484</v>
      </c>
      <c r="B141" t="s">
        <v>2390</v>
      </c>
      <c r="C141" s="10">
        <v>357.6230490566038</v>
      </c>
      <c r="D141" s="10">
        <v>430.64191698113211</v>
      </c>
      <c r="E141" s="1">
        <v>1224.42</v>
      </c>
      <c r="F141" s="3">
        <f>((E141/53)*6)*3</f>
        <v>415.84075471698117</v>
      </c>
      <c r="G141" s="4">
        <f>VLOOKUP(A141,'R12 Trend'!$A$4:$B$6433,2,0)</f>
        <v>-0.14000000000000001</v>
      </c>
      <c r="H141" s="10">
        <f>IFERROR(VLOOKUP(A141,'DDS Needs'!$A$4:$F$767,6,0),"")</f>
        <v>73.018867924528294</v>
      </c>
      <c r="I141" s="1">
        <f>IFERROR(VLOOKUP(A141,'WH INV 4-2-2026'!$A$2:$C$2914,3,0),"")</f>
        <v>336</v>
      </c>
      <c r="J141" s="1">
        <f>I141/(C141/3)</f>
        <v>2.8186102731886722</v>
      </c>
      <c r="K141" s="5" t="str">
        <f>IF((I141&gt;C141),"X","")</f>
        <v/>
      </c>
      <c r="L141" s="7">
        <f t="shared" si="2"/>
        <v>1430.4921962264152</v>
      </c>
      <c r="M141" s="7">
        <f>I141-L141</f>
        <v>-1094.4921962264152</v>
      </c>
      <c r="N141" s="6">
        <f>C141/$C$2</f>
        <v>1.5428647201541691E-3</v>
      </c>
      <c r="O141" s="5" t="s">
        <v>27881</v>
      </c>
      <c r="P141" t="str">
        <f>VLOOKUP(A141,'External $ Guide'!$A$2:$L$11545,3,0)</f>
        <v>Replenish</v>
      </c>
      <c r="Q141" t="str">
        <f>VLOOKUP(A141,'External $ Guide'!$A$2:$L$11545,4,0)</f>
        <v>Retail</v>
      </c>
      <c r="R141" t="str">
        <f>VLOOKUP(A141,'External $ Guide'!$A$2:$L$11545,5,0)</f>
        <v>Active</v>
      </c>
      <c r="S141" t="str">
        <f>IFERROR(VLOOKUP(A141,'Broker &amp; Vendor'!$A$2:$C$11545,3,0),"")</f>
        <v>SAZERAC CO INC</v>
      </c>
      <c r="T141" t="str">
        <f>IFERROR(VLOOKUP(A141,'Broker &amp; Vendor'!$A$2:$C$11545,2,0),"")</f>
        <v>UNITED</v>
      </c>
    </row>
    <row r="142" spans="1:20" x14ac:dyDescent="0.25">
      <c r="A142" t="s">
        <v>6624</v>
      </c>
      <c r="B142" t="s">
        <v>2530</v>
      </c>
      <c r="C142" s="10">
        <v>357.1615698113207</v>
      </c>
      <c r="D142" s="10">
        <v>413.19930566037732</v>
      </c>
      <c r="E142" s="1">
        <v>1222.8399999999999</v>
      </c>
      <c r="F142" s="3">
        <f>((E142/53)*6)*3</f>
        <v>415.30415094339617</v>
      </c>
      <c r="G142" s="4">
        <f>VLOOKUP(A142,'R12 Trend'!$A$4:$B$6433,2,0)</f>
        <v>-0.14000000000000001</v>
      </c>
      <c r="H142" s="10">
        <f>IFERROR(VLOOKUP(A142,'DDS Needs'!$A$4:$F$767,6,0),"")</f>
        <v>56.037735849056602</v>
      </c>
      <c r="I142" s="1">
        <f>IFERROR(VLOOKUP(A142,'WH INV 4-2-2026'!$A$2:$C$2914,3,0),"")</f>
        <v>900</v>
      </c>
      <c r="J142" s="1">
        <f>I142/(C142/3)</f>
        <v>7.5596039109872342</v>
      </c>
      <c r="K142" s="5" t="str">
        <f>IF((I142&gt;C142),"X","")</f>
        <v>X</v>
      </c>
      <c r="L142" s="7">
        <f t="shared" si="2"/>
        <v>1428.6462792452828</v>
      </c>
      <c r="M142" s="7">
        <f>I142-L142</f>
        <v>-528.64627924528281</v>
      </c>
      <c r="N142" s="6">
        <f>C142/$C$2</f>
        <v>1.5408737968943039E-3</v>
      </c>
      <c r="O142" s="5" t="s">
        <v>27881</v>
      </c>
      <c r="P142" t="str">
        <f>VLOOKUP(A142,'External $ Guide'!$A$2:$L$11545,3,0)</f>
        <v>Replenish</v>
      </c>
      <c r="Q142" t="str">
        <f>VLOOKUP(A142,'External $ Guide'!$A$2:$L$11545,4,0)</f>
        <v>Retail</v>
      </c>
      <c r="R142" t="str">
        <f>VLOOKUP(A142,'External $ Guide'!$A$2:$L$11545,5,0)</f>
        <v>Active</v>
      </c>
      <c r="S142" t="str">
        <f>IFERROR(VLOOKUP(A142,'Broker &amp; Vendor'!$A$2:$C$11545,3,0),"")</f>
        <v>DIAGEO NORTH AMERICA INC</v>
      </c>
      <c r="T142" t="str">
        <f>IFERROR(VLOOKUP(A142,'Broker &amp; Vendor'!$A$2:$C$11545,2,0),"")</f>
        <v>SGWS- COASTAL PACIFIC DIVISION</v>
      </c>
    </row>
    <row r="143" spans="1:20" x14ac:dyDescent="0.25">
      <c r="A143" t="s">
        <v>7252</v>
      </c>
      <c r="B143" t="s">
        <v>3158</v>
      </c>
      <c r="C143" s="10">
        <v>354.31315471698105</v>
      </c>
      <c r="D143" s="10">
        <v>366.53956981132069</v>
      </c>
      <c r="E143" s="1">
        <v>1121.78</v>
      </c>
      <c r="F143" s="3">
        <f>((E143/53)*6)*3</f>
        <v>380.98188679245277</v>
      </c>
      <c r="G143" s="4">
        <f>VLOOKUP(A143,'R12 Trend'!$A$4:$B$6433,2,0)</f>
        <v>-7.0000000000000007E-2</v>
      </c>
      <c r="H143" s="10">
        <f>IFERROR(VLOOKUP(A143,'DDS Needs'!$A$4:$F$767,6,0),"")</f>
        <v>12.226415094339622</v>
      </c>
      <c r="I143" s="1">
        <f>IFERROR(VLOOKUP(A143,'WH INV 4-2-2026'!$A$2:$C$2914,3,0),"")</f>
        <v>506.25</v>
      </c>
      <c r="J143" s="1">
        <f>I143/(C143/3)</f>
        <v>4.2864623561977258</v>
      </c>
      <c r="K143" s="5" t="str">
        <f>IF((I143&gt;C143),"X","")</f>
        <v>X</v>
      </c>
      <c r="L143" s="7">
        <f t="shared" si="2"/>
        <v>1417.2526188679242</v>
      </c>
      <c r="M143" s="7">
        <f>I143-L143</f>
        <v>-911.00261886792418</v>
      </c>
      <c r="N143" s="6">
        <f>C143/$C$2</f>
        <v>1.528585105857738E-3</v>
      </c>
      <c r="O143" s="5" t="s">
        <v>27881</v>
      </c>
      <c r="P143" t="str">
        <f>VLOOKUP(A143,'External $ Guide'!$A$2:$L$11545,3,0)</f>
        <v>Replenish</v>
      </c>
      <c r="Q143" t="str">
        <f>VLOOKUP(A143,'External $ Guide'!$A$2:$L$11545,4,0)</f>
        <v>Retail</v>
      </c>
      <c r="R143" t="str">
        <f>VLOOKUP(A143,'External $ Guide'!$A$2:$L$11545,5,0)</f>
        <v>Active</v>
      </c>
      <c r="S143" t="str">
        <f>IFERROR(VLOOKUP(A143,'Broker &amp; Vendor'!$A$2:$C$11545,3,0),"")</f>
        <v>PROXIMO SPIRITS INC.</v>
      </c>
      <c r="T143" t="str">
        <f>IFERROR(VLOOKUP(A143,'Broker &amp; Vendor'!$A$2:$C$11545,2,0),"")</f>
        <v>JOHNSON BROTHERS</v>
      </c>
    </row>
    <row r="144" spans="1:20" x14ac:dyDescent="0.25">
      <c r="A144" t="s">
        <v>6787</v>
      </c>
      <c r="B144" t="s">
        <v>2693</v>
      </c>
      <c r="C144" s="10">
        <v>353.25190188679244</v>
      </c>
      <c r="D144" s="10">
        <v>410.98775094339624</v>
      </c>
      <c r="E144" s="1">
        <v>1118.42</v>
      </c>
      <c r="F144" s="3">
        <f>((E144/53)*6)*3</f>
        <v>379.84075471698117</v>
      </c>
      <c r="G144" s="4">
        <f>VLOOKUP(A144,'R12 Trend'!$A$4:$B$6433,2,0)</f>
        <v>-7.0000000000000007E-2</v>
      </c>
      <c r="H144" s="10">
        <f>IFERROR(VLOOKUP(A144,'DDS Needs'!$A$4:$F$767,6,0),"")</f>
        <v>57.735849056603783</v>
      </c>
      <c r="I144" s="1">
        <f>IFERROR(VLOOKUP(A144,'WH INV 4-2-2026'!$A$2:$C$2914,3,0),"")</f>
        <v>288</v>
      </c>
      <c r="J144" s="1">
        <f>I144/(C144/3)</f>
        <v>2.4458467042504086</v>
      </c>
      <c r="K144" s="5" t="str">
        <f>IF((I144&gt;C144),"X","")</f>
        <v/>
      </c>
      <c r="L144" s="7">
        <f t="shared" si="2"/>
        <v>1413.0076075471698</v>
      </c>
      <c r="M144" s="7">
        <f>I144-L144</f>
        <v>-1125.0076075471698</v>
      </c>
      <c r="N144" s="6">
        <f>C144/$C$2</f>
        <v>1.5240066270511257E-3</v>
      </c>
      <c r="O144" s="5" t="s">
        <v>27881</v>
      </c>
      <c r="P144" t="str">
        <f>VLOOKUP(A144,'External $ Guide'!$A$2:$L$11545,3,0)</f>
        <v>Replenish</v>
      </c>
      <c r="Q144" t="str">
        <f>VLOOKUP(A144,'External $ Guide'!$A$2:$L$11545,4,0)</f>
        <v>Retail</v>
      </c>
      <c r="R144" t="str">
        <f>VLOOKUP(A144,'External $ Guide'!$A$2:$L$11545,5,0)</f>
        <v>Active</v>
      </c>
      <c r="S144" t="str">
        <f>IFERROR(VLOOKUP(A144,'Broker &amp; Vendor'!$A$2:$C$11545,3,0),"")</f>
        <v>SAZERAC CO INC</v>
      </c>
      <c r="T144" t="str">
        <f>IFERROR(VLOOKUP(A144,'Broker &amp; Vendor'!$A$2:$C$11545,2,0),"")</f>
        <v>UNITED</v>
      </c>
    </row>
    <row r="145" spans="1:20" x14ac:dyDescent="0.25">
      <c r="A145" t="s">
        <v>7280</v>
      </c>
      <c r="B145" t="s">
        <v>3186</v>
      </c>
      <c r="C145" s="10">
        <v>351.20812075471696</v>
      </c>
      <c r="D145" s="10">
        <v>373.96283773584901</v>
      </c>
      <c r="E145" s="1">
        <v>1100.1199999999999</v>
      </c>
      <c r="F145" s="3">
        <f>((E145/53)*6)*3</f>
        <v>373.62566037735849</v>
      </c>
      <c r="G145" s="4">
        <f>VLOOKUP(A145,'R12 Trend'!$A$4:$B$6433,2,0)</f>
        <v>-0.06</v>
      </c>
      <c r="H145" s="10">
        <f>IFERROR(VLOOKUP(A145,'DDS Needs'!$A$4:$F$767,6,0),"")</f>
        <v>22.754716981132074</v>
      </c>
      <c r="I145" s="1">
        <f>IFERROR(VLOOKUP(A145,'WH INV 4-2-2026'!$A$2:$C$2914,3,0),"")</f>
        <v>57.916666999999997</v>
      </c>
      <c r="J145" s="1">
        <f>I145/(C145/3)</f>
        <v>0.49472090971765043</v>
      </c>
      <c r="K145" s="5" t="str">
        <f>IF((I145&gt;C145),"X","")</f>
        <v/>
      </c>
      <c r="L145" s="7">
        <f t="shared" si="2"/>
        <v>1404.8324830188678</v>
      </c>
      <c r="M145" s="7">
        <f>I145-L145</f>
        <v>-1346.9158160188679</v>
      </c>
      <c r="N145" s="6">
        <f>C145/$C$2</f>
        <v>1.5151893044184983E-3</v>
      </c>
      <c r="O145" s="5" t="s">
        <v>27881</v>
      </c>
      <c r="P145" t="str">
        <f>VLOOKUP(A145,'External $ Guide'!$A$2:$L$11545,3,0)</f>
        <v>Replenish</v>
      </c>
      <c r="Q145" t="str">
        <f>VLOOKUP(A145,'External $ Guide'!$A$2:$L$11545,4,0)</f>
        <v>Retail</v>
      </c>
      <c r="R145" t="str">
        <f>VLOOKUP(A145,'External $ Guide'!$A$2:$L$11545,5,0)</f>
        <v>Active</v>
      </c>
      <c r="S145" t="str">
        <f>IFERROR(VLOOKUP(A145,'Broker &amp; Vendor'!$A$2:$C$11545,3,0),"")</f>
        <v>PERNOD RICARD USA</v>
      </c>
      <c r="T145" t="str">
        <f>IFERROR(VLOOKUP(A145,'Broker &amp; Vendor'!$A$2:$C$11545,2,0),"")</f>
        <v>SGWS- AMERICAN LIBERTY DIVISION</v>
      </c>
    </row>
    <row r="146" spans="1:20" x14ac:dyDescent="0.25">
      <c r="A146" t="s">
        <v>6756</v>
      </c>
      <c r="B146" t="s">
        <v>2662</v>
      </c>
      <c r="C146" s="10">
        <v>350</v>
      </c>
      <c r="D146" s="10">
        <v>400</v>
      </c>
      <c r="E146" s="1">
        <v>82.58</v>
      </c>
      <c r="F146" s="3">
        <f>((E146/53)*6)*3</f>
        <v>28.046037735849058</v>
      </c>
      <c r="G146" s="4">
        <f>VLOOKUP(A146,'R12 Trend'!$A$4:$B$6433,2,0)</f>
        <v>0</v>
      </c>
      <c r="H146" s="10">
        <f>IFERROR(VLOOKUP(A146,'DDS Needs'!$A$4:$F$767,6,0),"")</f>
        <v>10</v>
      </c>
      <c r="I146" s="1">
        <f>IFERROR(VLOOKUP(A146,'WH INV 4-2-2026'!$A$2:$C$2914,3,0),"")</f>
        <v>0</v>
      </c>
      <c r="J146" s="1">
        <f>I146/(C146/3)</f>
        <v>0</v>
      </c>
      <c r="K146" s="5" t="str">
        <f>IF((I146&gt;C146),"X","")</f>
        <v/>
      </c>
      <c r="L146" s="7">
        <f t="shared" si="2"/>
        <v>1400</v>
      </c>
      <c r="M146" s="7">
        <f>I146-L146</f>
        <v>-1400</v>
      </c>
      <c r="N146" s="6">
        <f>C146/$C$2</f>
        <v>1.5099772049885093E-3</v>
      </c>
      <c r="O146" s="5" t="s">
        <v>27881</v>
      </c>
      <c r="P146" t="str">
        <f>VLOOKUP(A146,'External $ Guide'!$A$2:$L$11545,3,0)</f>
        <v>Replenish</v>
      </c>
      <c r="Q146" t="str">
        <f>VLOOKUP(A146,'External $ Guide'!$A$2:$L$11545,4,0)</f>
        <v>Retail</v>
      </c>
      <c r="R146" t="str">
        <f>VLOOKUP(A146,'External $ Guide'!$A$2:$L$11545,5,0)</f>
        <v>Active</v>
      </c>
      <c r="S146" t="str">
        <f>IFERROR(VLOOKUP(A146,'Broker &amp; Vendor'!$A$2:$C$11545,3,0),"")</f>
        <v>PROXIMO SPIRITS INC.</v>
      </c>
      <c r="T146" t="str">
        <f>IFERROR(VLOOKUP(A146,'Broker &amp; Vendor'!$A$2:$C$11545,2,0),"")</f>
        <v>JOHNSON BROTHERS</v>
      </c>
    </row>
    <row r="147" spans="1:20" x14ac:dyDescent="0.25">
      <c r="A147" t="s">
        <v>6905</v>
      </c>
      <c r="B147" t="s">
        <v>2811</v>
      </c>
      <c r="C147" s="10">
        <v>348.9752716981132</v>
      </c>
      <c r="D147" s="10">
        <v>387.35263018867926</v>
      </c>
      <c r="E147" s="1">
        <v>997.61</v>
      </c>
      <c r="F147" s="3">
        <f>((E147/53)*6)*3</f>
        <v>338.81094339622638</v>
      </c>
      <c r="G147" s="4">
        <f>VLOOKUP(A147,'R12 Trend'!$A$4:$B$6433,2,0)</f>
        <v>0.03</v>
      </c>
      <c r="H147" s="10">
        <f>IFERROR(VLOOKUP(A147,'DDS Needs'!$A$4:$F$767,6,0),"")</f>
        <v>38.377358490566039</v>
      </c>
      <c r="I147" s="1">
        <f>IFERROR(VLOOKUP(A147,'WH INV 4-2-2026'!$A$2:$C$2914,3,0),"")</f>
        <v>344</v>
      </c>
      <c r="J147" s="1">
        <f>I147/(C147/3)</f>
        <v>2.9572295910202731</v>
      </c>
      <c r="K147" s="5" t="str">
        <f>IF((I147&gt;C147),"X","")</f>
        <v/>
      </c>
      <c r="L147" s="7">
        <f t="shared" si="2"/>
        <v>1395.9010867924528</v>
      </c>
      <c r="M147" s="7">
        <f>I147-L147</f>
        <v>-1051.9010867924528</v>
      </c>
      <c r="N147" s="6">
        <f>C147/$C$2</f>
        <v>1.5055563010537788E-3</v>
      </c>
      <c r="O147" s="5" t="s">
        <v>27881</v>
      </c>
      <c r="P147" t="str">
        <f>VLOOKUP(A147,'External $ Guide'!$A$2:$L$11545,3,0)</f>
        <v>Replenish</v>
      </c>
      <c r="Q147" t="str">
        <f>VLOOKUP(A147,'External $ Guide'!$A$2:$L$11545,4,0)</f>
        <v>Retail</v>
      </c>
      <c r="R147" t="str">
        <f>VLOOKUP(A147,'External $ Guide'!$A$2:$L$11545,5,0)</f>
        <v>Active</v>
      </c>
      <c r="S147" t="str">
        <f>IFERROR(VLOOKUP(A147,'Broker &amp; Vendor'!$A$2:$C$11545,3,0),"")</f>
        <v>SAZERAC CO INC</v>
      </c>
      <c r="T147" t="str">
        <f>IFERROR(VLOOKUP(A147,'Broker &amp; Vendor'!$A$2:$C$11545,2,0),"")</f>
        <v>UNITED</v>
      </c>
    </row>
    <row r="148" spans="1:20" x14ac:dyDescent="0.25">
      <c r="A148" t="s">
        <v>6926</v>
      </c>
      <c r="B148" t="s">
        <v>2832</v>
      </c>
      <c r="C148" s="10">
        <v>347.23833962264155</v>
      </c>
      <c r="D148" s="10">
        <v>387.31381132075478</v>
      </c>
      <c r="E148" s="1">
        <v>983.1</v>
      </c>
      <c r="F148" s="3">
        <f>((E148/53)*6)*3</f>
        <v>333.88301886792453</v>
      </c>
      <c r="G148" s="4">
        <f>VLOOKUP(A148,'R12 Trend'!$A$4:$B$6433,2,0)</f>
        <v>0.04</v>
      </c>
      <c r="H148" s="10">
        <f>IFERROR(VLOOKUP(A148,'DDS Needs'!$A$4:$F$767,6,0),"")</f>
        <v>40.075471698113205</v>
      </c>
      <c r="I148" s="1">
        <f>IFERROR(VLOOKUP(A148,'WH INV 4-2-2026'!$A$2:$C$2914,3,0),"")</f>
        <v>283</v>
      </c>
      <c r="J148" s="1">
        <f>I148/(C148/3)</f>
        <v>2.4450065074111453</v>
      </c>
      <c r="K148" s="5" t="str">
        <f>IF((I148&gt;C148),"X","")</f>
        <v/>
      </c>
      <c r="L148" s="7">
        <f t="shared" si="2"/>
        <v>1388.9533584905662</v>
      </c>
      <c r="M148" s="7">
        <f>I148-L148</f>
        <v>-1105.9533584905662</v>
      </c>
      <c r="N148" s="6">
        <f>C148/$C$2</f>
        <v>1.4980627929378487E-3</v>
      </c>
      <c r="O148" s="5" t="s">
        <v>27881</v>
      </c>
      <c r="P148" t="str">
        <f>VLOOKUP(A148,'External $ Guide'!$A$2:$L$11545,3,0)</f>
        <v>Replenish</v>
      </c>
      <c r="Q148" t="str">
        <f>VLOOKUP(A148,'External $ Guide'!$A$2:$L$11545,4,0)</f>
        <v>Retail</v>
      </c>
      <c r="R148" t="str">
        <f>VLOOKUP(A148,'External $ Guide'!$A$2:$L$11545,5,0)</f>
        <v>Active</v>
      </c>
      <c r="S148" t="s">
        <v>27956</v>
      </c>
      <c r="T148" t="str">
        <f>IFERROR(VLOOKUP(A148,'Broker &amp; Vendor'!$A$2:$C$11545,2,0),"")</f>
        <v>SGWS- CHAMPION DIVISION</v>
      </c>
    </row>
    <row r="149" spans="1:20" x14ac:dyDescent="0.25">
      <c r="A149" t="s">
        <v>7050</v>
      </c>
      <c r="B149" t="s">
        <v>2956</v>
      </c>
      <c r="C149" s="10">
        <v>345.48996226415102</v>
      </c>
      <c r="D149" s="10">
        <v>395.41449056603778</v>
      </c>
      <c r="E149" s="1">
        <v>847.73</v>
      </c>
      <c r="F149" s="3">
        <f>((E149/53)*6)*3</f>
        <v>287.90830188679251</v>
      </c>
      <c r="G149" s="4">
        <f>VLOOKUP(A149,'R12 Trend'!$A$4:$B$6433,2,0)</f>
        <v>0.22</v>
      </c>
      <c r="H149" s="10">
        <f>IFERROR(VLOOKUP(A149,'DDS Needs'!$A$4:$F$767,6,0),"")</f>
        <v>49.924528301886788</v>
      </c>
      <c r="I149" s="1">
        <f>IFERROR(VLOOKUP(A149,'WH INV 4-2-2026'!$A$2:$C$2914,3,0),"")</f>
        <v>436.08333299999998</v>
      </c>
      <c r="J149" s="1">
        <f>I149/(C149/3)</f>
        <v>3.7866512544284925</v>
      </c>
      <c r="K149" s="5" t="str">
        <f>IF((I149&gt;C149),"X","")</f>
        <v>X</v>
      </c>
      <c r="L149" s="7">
        <f t="shared" si="2"/>
        <v>1381.9598490566041</v>
      </c>
      <c r="M149" s="7">
        <f>I149-L149</f>
        <v>-945.87651605660403</v>
      </c>
      <c r="N149" s="6">
        <f>C149/$C$2</f>
        <v>1.4905199073463095E-3</v>
      </c>
      <c r="O149" s="5" t="s">
        <v>27881</v>
      </c>
      <c r="P149" t="str">
        <f>VLOOKUP(A149,'External $ Guide'!$A$2:$L$11545,3,0)</f>
        <v>Replenish</v>
      </c>
      <c r="Q149" t="str">
        <f>VLOOKUP(A149,'External $ Guide'!$A$2:$L$11545,4,0)</f>
        <v>Retail</v>
      </c>
      <c r="R149" t="str">
        <f>VLOOKUP(A149,'External $ Guide'!$A$2:$L$11545,5,0)</f>
        <v>Active</v>
      </c>
      <c r="S149" t="str">
        <f>IFERROR(VLOOKUP(A149,'Broker &amp; Vendor'!$A$2:$C$11545,3,0),"")</f>
        <v>SAZERAC CO INC</v>
      </c>
      <c r="T149" t="str">
        <f>IFERROR(VLOOKUP(A149,'Broker &amp; Vendor'!$A$2:$C$11545,2,0),"")</f>
        <v>UNITED</v>
      </c>
    </row>
    <row r="150" spans="1:20" x14ac:dyDescent="0.25">
      <c r="A150" t="s">
        <v>7583</v>
      </c>
      <c r="B150" t="s">
        <v>3489</v>
      </c>
      <c r="C150" s="10">
        <v>344.29921132075475</v>
      </c>
      <c r="D150" s="10">
        <v>363.99732452830193</v>
      </c>
      <c r="E150" s="1">
        <v>1024.01</v>
      </c>
      <c r="F150" s="3">
        <f>((E150/53)*6)*3</f>
        <v>347.77698113207549</v>
      </c>
      <c r="G150" s="4">
        <f>VLOOKUP(A150,'R12 Trend'!$A$4:$B$6433,2,0)</f>
        <v>-0.01</v>
      </c>
      <c r="H150" s="10">
        <f>IFERROR(VLOOKUP(A150,'DDS Needs'!$A$4:$F$767,6,0),"")</f>
        <v>19.698113207547166</v>
      </c>
      <c r="I150" s="1">
        <f>IFERROR(VLOOKUP(A150,'WH INV 4-2-2026'!$A$2:$C$2914,3,0),"")</f>
        <v>427.16666700000002</v>
      </c>
      <c r="J150" s="1">
        <f>I150/(C150/3)</f>
        <v>3.7220532573515941</v>
      </c>
      <c r="K150" s="5" t="str">
        <f>IF((I150&gt;C150),"X","")</f>
        <v>X</v>
      </c>
      <c r="L150" s="7">
        <f t="shared" si="2"/>
        <v>1377.196845283019</v>
      </c>
      <c r="M150" s="7">
        <f>I150-L150</f>
        <v>-950.03017828301904</v>
      </c>
      <c r="N150" s="6">
        <f>C150/$C$2</f>
        <v>1.4853827451138896E-3</v>
      </c>
      <c r="O150" s="5" t="s">
        <v>27881</v>
      </c>
      <c r="P150" t="str">
        <f>VLOOKUP(A150,'External $ Guide'!$A$2:$L$11545,3,0)</f>
        <v>Replenish</v>
      </c>
      <c r="Q150" t="str">
        <f>VLOOKUP(A150,'External $ Guide'!$A$2:$L$11545,4,0)</f>
        <v>Retail</v>
      </c>
      <c r="R150" t="str">
        <f>VLOOKUP(A150,'External $ Guide'!$A$2:$L$11545,5,0)</f>
        <v>Active</v>
      </c>
      <c r="S150" t="s">
        <v>27956</v>
      </c>
      <c r="T150" t="str">
        <f>IFERROR(VLOOKUP(A150,'Broker &amp; Vendor'!$A$2:$C$11545,2,0),"")</f>
        <v>SGWS- CHAMPION DIVISION</v>
      </c>
    </row>
    <row r="151" spans="1:20" x14ac:dyDescent="0.25">
      <c r="A151" t="s">
        <v>4985</v>
      </c>
      <c r="B151" t="s">
        <v>891</v>
      </c>
      <c r="C151" s="10">
        <v>342.24001132075466</v>
      </c>
      <c r="D151" s="10">
        <v>384.35321886792445</v>
      </c>
      <c r="E151" s="1">
        <v>1308.71</v>
      </c>
      <c r="F151" s="3">
        <f>((E151/53)*6)*3</f>
        <v>444.46754716981127</v>
      </c>
      <c r="G151" s="4">
        <f>VLOOKUP(A151,'R12 Trend'!$A$4:$B$6433,2,0)</f>
        <v>-0.23</v>
      </c>
      <c r="H151" s="10">
        <f>IFERROR(VLOOKUP(A151,'DDS Needs'!$A$4:$F$767,6,0),"")</f>
        <v>42.113207547169807</v>
      </c>
      <c r="I151" s="1">
        <f>IFERROR(VLOOKUP(A151,'WH INV 4-2-2026'!$A$2:$C$2914,3,0),"")</f>
        <v>890</v>
      </c>
      <c r="J151" s="1">
        <f>I151/(C151/3)</f>
        <v>7.8015425189359835</v>
      </c>
      <c r="K151" s="5" t="str">
        <f>IF((I151&gt;C151),"X","")</f>
        <v>X</v>
      </c>
      <c r="L151" s="7">
        <f t="shared" si="2"/>
        <v>1368.9600452830186</v>
      </c>
      <c r="M151" s="7">
        <f>I151-L151</f>
        <v>-478.96004528301864</v>
      </c>
      <c r="N151" s="6">
        <f>C151/$C$2</f>
        <v>1.4764989020838541E-3</v>
      </c>
      <c r="O151" s="5" t="s">
        <v>27881</v>
      </c>
      <c r="P151" t="str">
        <f>VLOOKUP(A151,'External $ Guide'!$A$2:$L$11545,3,0)</f>
        <v>Replenish</v>
      </c>
      <c r="Q151" t="str">
        <f>VLOOKUP(A151,'External $ Guide'!$A$2:$L$11545,4,0)</f>
        <v>Retail</v>
      </c>
      <c r="R151" t="str">
        <f>VLOOKUP(A151,'External $ Guide'!$A$2:$L$11545,5,0)</f>
        <v>Active</v>
      </c>
      <c r="S151" t="str">
        <f>IFERROR(VLOOKUP(A151,'Broker &amp; Vendor'!$A$2:$C$11545,3,0),"")</f>
        <v>DIAGEO NORTH AMERICA INC</v>
      </c>
      <c r="T151" t="str">
        <f>IFERROR(VLOOKUP(A151,'Broker &amp; Vendor'!$A$2:$C$11545,2,0),"")</f>
        <v>SGWS- COASTAL PACIFIC DIVISION</v>
      </c>
    </row>
    <row r="152" spans="1:20" x14ac:dyDescent="0.25">
      <c r="A152" t="s">
        <v>4179</v>
      </c>
      <c r="B152" t="s">
        <v>90</v>
      </c>
      <c r="C152" s="10">
        <v>341.34992830188679</v>
      </c>
      <c r="D152" s="10">
        <v>341.34992830188679</v>
      </c>
      <c r="E152" s="1">
        <v>1129.31</v>
      </c>
      <c r="F152" s="3">
        <f>((E152/53)*6)*3</f>
        <v>383.53924528301889</v>
      </c>
      <c r="G152" s="4">
        <f>VLOOKUP(A152,'R12 Trend'!$A$4:$B$6433,2,0)</f>
        <v>-0.11</v>
      </c>
      <c r="H152" s="10" t="str">
        <f>IFERROR(VLOOKUP(A152,'DDS Needs'!$A$4:$F$767,6,0),"")</f>
        <v/>
      </c>
      <c r="I152" s="1">
        <f>IFERROR(VLOOKUP(A152,'WH INV 4-2-2026'!$A$2:$C$2914,3,0),"")</f>
        <v>450</v>
      </c>
      <c r="J152" s="1">
        <f>I152/(C152/3)</f>
        <v>3.9548858460754452</v>
      </c>
      <c r="K152" s="5" t="str">
        <f>IF((I152&gt;C152),"X","")</f>
        <v>X</v>
      </c>
      <c r="L152" s="7">
        <f t="shared" si="2"/>
        <v>1365.3997132075472</v>
      </c>
      <c r="M152" s="7">
        <f>I152-L152</f>
        <v>-915.39971320754717</v>
      </c>
      <c r="N152" s="6">
        <f>C152/$C$2</f>
        <v>1.4726588876008888E-3</v>
      </c>
      <c r="O152" s="5" t="s">
        <v>27881</v>
      </c>
      <c r="P152" t="str">
        <f>VLOOKUP(A152,'External $ Guide'!$A$2:$L$11545,3,0)</f>
        <v>Allocated1</v>
      </c>
      <c r="Q152" t="str">
        <f>VLOOKUP(A152,'External $ Guide'!$A$2:$L$11545,4,0)</f>
        <v>Retail</v>
      </c>
      <c r="R152" t="str">
        <f>VLOOKUP(A152,'External $ Guide'!$A$2:$L$11545,5,0)</f>
        <v>Active</v>
      </c>
      <c r="S152" t="str">
        <f>IFERROR(VLOOKUP(A152,'Broker &amp; Vendor'!$A$2:$C$11545,3,0),"")</f>
        <v>SAZERAC CO INC</v>
      </c>
      <c r="T152" t="str">
        <f>IFERROR(VLOOKUP(A152,'Broker &amp; Vendor'!$A$2:$C$11545,2,0),"")</f>
        <v>UNITED</v>
      </c>
    </row>
    <row r="153" spans="1:20" x14ac:dyDescent="0.25">
      <c r="A153" t="s">
        <v>7566</v>
      </c>
      <c r="B153" t="s">
        <v>3472</v>
      </c>
      <c r="C153" s="10">
        <v>339.94976603773586</v>
      </c>
      <c r="D153" s="10">
        <v>351.83655849056606</v>
      </c>
      <c r="E153" s="1">
        <v>1042.67</v>
      </c>
      <c r="F153" s="3">
        <f>((E153/53)*6)*3</f>
        <v>354.11433962264152</v>
      </c>
      <c r="G153" s="4">
        <f>VLOOKUP(A153,'R12 Trend'!$A$4:$B$6433,2,0)</f>
        <v>-0.04</v>
      </c>
      <c r="H153" s="10">
        <f>IFERROR(VLOOKUP(A153,'DDS Needs'!$A$4:$F$767,6,0),"")</f>
        <v>11.886792452830187</v>
      </c>
      <c r="I153" s="1">
        <f>IFERROR(VLOOKUP(A153,'WH INV 4-2-2026'!$A$2:$C$2914,3,0),"")</f>
        <v>433</v>
      </c>
      <c r="J153" s="1">
        <f>I153/(C153/3)</f>
        <v>3.8211527989573777</v>
      </c>
      <c r="K153" s="5" t="str">
        <f>IF((I153&gt;C153),"X","")</f>
        <v>X</v>
      </c>
      <c r="L153" s="7">
        <f t="shared" si="2"/>
        <v>1359.7990641509434</v>
      </c>
      <c r="M153" s="7">
        <f>I153-L153</f>
        <v>-926.79906415094342</v>
      </c>
      <c r="N153" s="6">
        <f>C153/$C$2</f>
        <v>1.4666182787375945E-3</v>
      </c>
      <c r="O153" s="5" t="s">
        <v>27881</v>
      </c>
      <c r="P153" t="str">
        <f>VLOOKUP(A153,'External $ Guide'!$A$2:$L$11545,3,0)</f>
        <v>Replenish</v>
      </c>
      <c r="Q153" t="str">
        <f>VLOOKUP(A153,'External $ Guide'!$A$2:$L$11545,4,0)</f>
        <v>Retail</v>
      </c>
      <c r="R153" t="str">
        <f>VLOOKUP(A153,'External $ Guide'!$A$2:$L$11545,5,0)</f>
        <v>Active</v>
      </c>
      <c r="S153" t="s">
        <v>27956</v>
      </c>
      <c r="T153" t="str">
        <f>IFERROR(VLOOKUP(A153,'Broker &amp; Vendor'!$A$2:$C$11545,2,0),"")</f>
        <v>SGWS- CHAMPION DIVISION</v>
      </c>
    </row>
    <row r="154" spans="1:20" x14ac:dyDescent="0.25">
      <c r="A154" t="s">
        <v>7618</v>
      </c>
      <c r="B154" t="s">
        <v>3524</v>
      </c>
      <c r="C154" s="10">
        <v>338.26530566037735</v>
      </c>
      <c r="D154" s="10">
        <v>371.20870188679243</v>
      </c>
      <c r="E154" s="1">
        <v>1016.33</v>
      </c>
      <c r="F154" s="3">
        <f>((E154/53)*6)*3</f>
        <v>345.16867924528304</v>
      </c>
      <c r="G154" s="4">
        <f>VLOOKUP(A154,'R12 Trend'!$A$4:$B$6433,2,0)</f>
        <v>-0.02</v>
      </c>
      <c r="H154" s="10">
        <f>IFERROR(VLOOKUP(A154,'DDS Needs'!$A$4:$F$767,6,0),"")</f>
        <v>32.943396226415096</v>
      </c>
      <c r="I154" s="1">
        <f>IFERROR(VLOOKUP(A154,'WH INV 4-2-2026'!$A$2:$C$2914,3,0),"")</f>
        <v>443.66666700000002</v>
      </c>
      <c r="J154" s="1">
        <f>I154/(C154/3)</f>
        <v>3.9347813054654237</v>
      </c>
      <c r="K154" s="5" t="str">
        <f>IF((I154&gt;C154),"X","")</f>
        <v>X</v>
      </c>
      <c r="L154" s="7">
        <f t="shared" si="2"/>
        <v>1353.0612226415094</v>
      </c>
      <c r="M154" s="7">
        <f>I154-L154</f>
        <v>-909.39455564150944</v>
      </c>
      <c r="N154" s="6">
        <f>C154/$C$2</f>
        <v>1.4593511451018296E-3</v>
      </c>
      <c r="O154" s="5" t="s">
        <v>27881</v>
      </c>
      <c r="P154" t="str">
        <f>VLOOKUP(A154,'External $ Guide'!$A$2:$L$11545,3,0)</f>
        <v>Replenish</v>
      </c>
      <c r="Q154" t="str">
        <f>VLOOKUP(A154,'External $ Guide'!$A$2:$L$11545,4,0)</f>
        <v>Retail</v>
      </c>
      <c r="R154" t="str">
        <f>VLOOKUP(A154,'External $ Guide'!$A$2:$L$11545,5,0)</f>
        <v>Active</v>
      </c>
      <c r="S154" t="s">
        <v>27956</v>
      </c>
      <c r="T154" t="str">
        <f>IFERROR(VLOOKUP(A154,'Broker &amp; Vendor'!$A$2:$C$11545,2,0),"")</f>
        <v>SGWS- CHAMPION DIVISION</v>
      </c>
    </row>
    <row r="155" spans="1:20" x14ac:dyDescent="0.25">
      <c r="A155" t="s">
        <v>6804</v>
      </c>
      <c r="B155" t="s">
        <v>2710</v>
      </c>
      <c r="C155" s="10">
        <v>335.5990981132075</v>
      </c>
      <c r="D155" s="10">
        <v>382.80664528301884</v>
      </c>
      <c r="E155" s="1">
        <v>1062.53</v>
      </c>
      <c r="F155" s="3">
        <f>((E155/53)*6)*3</f>
        <v>360.85924528301882</v>
      </c>
      <c r="G155" s="4">
        <f>VLOOKUP(A155,'R12 Trend'!$A$4:$B$6433,2,0)</f>
        <v>-7.0000000000000007E-2</v>
      </c>
      <c r="H155" s="10">
        <f>IFERROR(VLOOKUP(A155,'DDS Needs'!$A$4:$F$767,6,0),"")</f>
        <v>47.20754716981132</v>
      </c>
      <c r="I155" s="1">
        <f>IFERROR(VLOOKUP(A155,'WH INV 4-2-2026'!$A$2:$C$2914,3,0),"")</f>
        <v>487.08333299999998</v>
      </c>
      <c r="J155" s="1">
        <f>I155/(C155/3)</f>
        <v>4.3541535338306456</v>
      </c>
      <c r="K155" s="5" t="str">
        <f>IF((I155&gt;C155),"X","")</f>
        <v>X</v>
      </c>
      <c r="L155" s="7">
        <f t="shared" si="2"/>
        <v>1342.39639245283</v>
      </c>
      <c r="M155" s="7">
        <f>I155-L155</f>
        <v>-855.31305945282998</v>
      </c>
      <c r="N155" s="6">
        <f>C155/$C$2</f>
        <v>1.4478485376161303E-3</v>
      </c>
      <c r="O155" s="5" t="s">
        <v>27881</v>
      </c>
      <c r="P155" t="str">
        <f>VLOOKUP(A155,'External $ Guide'!$A$2:$L$11545,3,0)</f>
        <v>Replenish</v>
      </c>
      <c r="Q155" t="str">
        <f>VLOOKUP(A155,'External $ Guide'!$A$2:$L$11545,4,0)</f>
        <v>Retail</v>
      </c>
      <c r="R155" t="str">
        <f>VLOOKUP(A155,'External $ Guide'!$A$2:$L$11545,5,0)</f>
        <v>Active</v>
      </c>
      <c r="S155" t="str">
        <f>IFERROR(VLOOKUP(A155,'Broker &amp; Vendor'!$A$2:$C$11545,3,0),"")</f>
        <v>PERNOD RICARD USA</v>
      </c>
      <c r="T155" t="str">
        <f>IFERROR(VLOOKUP(A155,'Broker &amp; Vendor'!$A$2:$C$11545,2,0),"")</f>
        <v>SGWS- AMERICAN LIBERTY DIVISION</v>
      </c>
    </row>
    <row r="156" spans="1:20" x14ac:dyDescent="0.25">
      <c r="A156" t="s">
        <v>7816</v>
      </c>
      <c r="B156" t="s">
        <v>3722</v>
      </c>
      <c r="C156" s="10">
        <v>333.85982264150942</v>
      </c>
      <c r="D156" s="10">
        <v>355.9352943396226</v>
      </c>
      <c r="E156" s="1">
        <v>1104.53</v>
      </c>
      <c r="F156" s="3">
        <f>((E156/53)*6)*3</f>
        <v>375.12339622641508</v>
      </c>
      <c r="G156" s="4">
        <f>VLOOKUP(A156,'R12 Trend'!$A$4:$B$6433,2,0)</f>
        <v>-0.11</v>
      </c>
      <c r="H156" s="10">
        <f>IFERROR(VLOOKUP(A156,'DDS Needs'!$A$4:$F$767,6,0),"")</f>
        <v>22.075471698113205</v>
      </c>
      <c r="I156" s="1">
        <f>IFERROR(VLOOKUP(A156,'WH INV 4-2-2026'!$A$2:$C$2914,3,0),"")</f>
        <v>527.5</v>
      </c>
      <c r="J156" s="1">
        <f>I156/(C156/3)</f>
        <v>4.7400133010291867</v>
      </c>
      <c r="K156" s="5" t="str">
        <f>IF((I156&gt;C156),"X","")</f>
        <v>X</v>
      </c>
      <c r="L156" s="7">
        <f t="shared" si="2"/>
        <v>1335.4392905660377</v>
      </c>
      <c r="M156" s="7">
        <f>I156-L156</f>
        <v>-807.9392905660377</v>
      </c>
      <c r="N156" s="6">
        <f>C156/$C$2</f>
        <v>1.4403449195719595E-3</v>
      </c>
      <c r="O156" s="5" t="s">
        <v>27881</v>
      </c>
      <c r="P156" t="str">
        <f>VLOOKUP(A156,'External $ Guide'!$A$2:$L$11545,3,0)</f>
        <v>Replenish</v>
      </c>
      <c r="Q156" t="str">
        <f>VLOOKUP(A156,'External $ Guide'!$A$2:$L$11545,4,0)</f>
        <v>Retail</v>
      </c>
      <c r="R156" t="str">
        <f>VLOOKUP(A156,'External $ Guide'!$A$2:$L$11545,5,0)</f>
        <v>Active</v>
      </c>
      <c r="S156" t="str">
        <f>IFERROR(VLOOKUP(A156,'Broker &amp; Vendor'!$A$2:$C$11545,3,0),"")</f>
        <v>PROXIMO SPIRITS INC.</v>
      </c>
      <c r="T156" t="str">
        <f>IFERROR(VLOOKUP(A156,'Broker &amp; Vendor'!$A$2:$C$11545,2,0),"")</f>
        <v>JOHNSON BROTHERS</v>
      </c>
    </row>
    <row r="157" spans="1:20" x14ac:dyDescent="0.25">
      <c r="A157" t="s">
        <v>8025</v>
      </c>
      <c r="B157" t="s">
        <v>3931</v>
      </c>
      <c r="C157" s="10">
        <v>333.71592452830185</v>
      </c>
      <c r="D157" s="10">
        <v>390.77252830188678</v>
      </c>
      <c r="E157" s="1">
        <v>818.84</v>
      </c>
      <c r="F157" s="3">
        <f>((E157/53)*6)*3</f>
        <v>278.09660377358489</v>
      </c>
      <c r="G157" s="4">
        <f>VLOOKUP(A157,'R12 Trend'!$A$4:$B$6433,2,0)</f>
        <v>0.75</v>
      </c>
      <c r="H157" s="10">
        <f>IFERROR(VLOOKUP(A157,'DDS Needs'!$A$4:$F$767,6,0),"")</f>
        <v>57.056603773584904</v>
      </c>
      <c r="I157" s="1">
        <f>IFERROR(VLOOKUP(A157,'WH INV 4-2-2026'!$A$2:$C$2914,3,0),"")</f>
        <v>325</v>
      </c>
      <c r="J157" s="1">
        <f>I157/(C157/3)</f>
        <v>2.9216466111952415</v>
      </c>
      <c r="K157" s="5" t="str">
        <f>IF((I157&gt;C157),"X","")</f>
        <v/>
      </c>
      <c r="L157" s="7">
        <f t="shared" si="2"/>
        <v>1334.8636981132074</v>
      </c>
      <c r="M157" s="7">
        <f>I157-L157</f>
        <v>-1009.8636981132074</v>
      </c>
      <c r="N157" s="6">
        <f>C157/$C$2</f>
        <v>1.4397241113697187E-3</v>
      </c>
      <c r="O157" s="5" t="s">
        <v>27881</v>
      </c>
      <c r="P157" t="str">
        <f>VLOOKUP(A157,'External $ Guide'!$A$2:$L$11545,3,0)</f>
        <v>Replenish</v>
      </c>
      <c r="Q157" t="str">
        <f>VLOOKUP(A157,'External $ Guide'!$A$2:$L$11545,4,0)</f>
        <v>Retail</v>
      </c>
      <c r="R157" t="str">
        <f>VLOOKUP(A157,'External $ Guide'!$A$2:$L$11545,5,0)</f>
        <v>Active</v>
      </c>
      <c r="S157" t="str">
        <f>IFERROR(VLOOKUP(A157,'Broker &amp; Vendor'!$A$2:$C$11545,3,0),"")</f>
        <v>E. &amp; J. GALLO WINERY</v>
      </c>
      <c r="T157" t="str">
        <f>IFERROR(VLOOKUP(A157,'Broker &amp; Vendor'!$A$2:$C$11545,2,0),"")</f>
        <v>RNDC</v>
      </c>
    </row>
    <row r="158" spans="1:20" x14ac:dyDescent="0.25">
      <c r="A158" t="s">
        <v>4153</v>
      </c>
      <c r="B158" t="s">
        <v>64</v>
      </c>
      <c r="C158" s="10">
        <v>327.7402641509434</v>
      </c>
      <c r="D158" s="10">
        <v>360.00441509433961</v>
      </c>
      <c r="E158" s="1">
        <v>919.06</v>
      </c>
      <c r="F158" s="3">
        <f>((E158/53)*6)*3</f>
        <v>312.13358490566037</v>
      </c>
      <c r="G158" s="4">
        <f>VLOOKUP(A158,'R12 Trend'!$A$4:$B$6433,2,0)</f>
        <v>0.05</v>
      </c>
      <c r="H158" s="10">
        <f>IFERROR(VLOOKUP(A158,'DDS Needs'!$A$4:$F$767,6,0),"")</f>
        <v>32.264150943396224</v>
      </c>
      <c r="I158" s="1">
        <f>IFERROR(VLOOKUP(A158,'WH INV 4-2-2026'!$A$2:$C$2914,3,0),"")</f>
        <v>452.5</v>
      </c>
      <c r="J158" s="1">
        <f>I158/(C158/3)</f>
        <v>4.1419994687463628</v>
      </c>
      <c r="K158" s="5" t="str">
        <f>IF((I158&gt;C158),"X","")</f>
        <v>X</v>
      </c>
      <c r="L158" s="7">
        <f t="shared" si="2"/>
        <v>1310.9610566037736</v>
      </c>
      <c r="M158" s="7">
        <f>I158-L158</f>
        <v>-858.46105660377361</v>
      </c>
      <c r="N158" s="6">
        <f>C158/$C$2</f>
        <v>1.4139437943566778E-3</v>
      </c>
      <c r="O158" s="5" t="s">
        <v>27881</v>
      </c>
      <c r="P158" t="str">
        <f>VLOOKUP(A158,'External $ Guide'!$A$2:$L$11545,3,0)</f>
        <v>Replenish</v>
      </c>
      <c r="Q158" t="str">
        <f>VLOOKUP(A158,'External $ Guide'!$A$2:$L$11545,4,0)</f>
        <v>Retail</v>
      </c>
      <c r="R158" t="str">
        <f>VLOOKUP(A158,'External $ Guide'!$A$2:$L$11545,5,0)</f>
        <v>Active</v>
      </c>
      <c r="S158" t="s">
        <v>27956</v>
      </c>
      <c r="T158" t="str">
        <f>IFERROR(VLOOKUP(A158,'Broker &amp; Vendor'!$A$2:$C$11545,2,0),"")</f>
        <v>SGWS- CHAMPION DIVISION</v>
      </c>
    </row>
    <row r="159" spans="1:20" x14ac:dyDescent="0.25">
      <c r="A159" t="s">
        <v>7904</v>
      </c>
      <c r="B159" t="s">
        <v>3810</v>
      </c>
      <c r="C159" s="10">
        <v>326.03773584905662</v>
      </c>
      <c r="D159" s="10">
        <v>326.03773584905662</v>
      </c>
      <c r="E159" s="1">
        <v>960</v>
      </c>
      <c r="F159" s="3">
        <f>((E159/53)*6)*3</f>
        <v>326.03773584905662</v>
      </c>
      <c r="G159" s="4">
        <f>VLOOKUP(A159,'R12 Trend'!$A$4:$B$6433,2,0)</f>
        <v>0</v>
      </c>
      <c r="H159" s="10" t="str">
        <f>IFERROR(VLOOKUP(A159,'DDS Needs'!$A$4:$F$767,6,0),"")</f>
        <v/>
      </c>
      <c r="I159" s="1">
        <f>IFERROR(VLOOKUP(A159,'WH INV 4-2-2026'!$A$2:$C$2914,3,0),"")</f>
        <v>540</v>
      </c>
      <c r="J159" s="1">
        <f>I159/(C159/3)</f>
        <v>4.96875</v>
      </c>
      <c r="K159" s="5" t="str">
        <f>IF((I159&gt;C159),"X","")</f>
        <v>X</v>
      </c>
      <c r="L159" s="7">
        <f t="shared" si="2"/>
        <v>1304.1509433962265</v>
      </c>
      <c r="M159" s="7">
        <f>I159-L159</f>
        <v>-764.15094339622647</v>
      </c>
      <c r="N159" s="6">
        <f>C159/$C$2</f>
        <v>1.4065987117089726E-3</v>
      </c>
      <c r="O159" s="5" t="s">
        <v>27881</v>
      </c>
      <c r="P159" t="str">
        <f>VLOOKUP(A159,'External $ Guide'!$A$2:$L$11545,3,0)</f>
        <v>PrivLabel</v>
      </c>
      <c r="Q159" t="str">
        <f>VLOOKUP(A159,'External $ Guide'!$A$2:$L$11545,4,0)</f>
        <v>Wholesale bottle</v>
      </c>
      <c r="R159" t="str">
        <f>VLOOKUP(A159,'External $ Guide'!$A$2:$L$11545,5,0)</f>
        <v>Active</v>
      </c>
      <c r="S159" t="str">
        <f>IFERROR(VLOOKUP(A159,'Broker &amp; Vendor'!$A$2:$C$11545,3,0),"")</f>
        <v>LEVECKE CORPORATION</v>
      </c>
      <c r="T159" t="str">
        <f>IFERROR(VLOOKUP(A159,'Broker &amp; Vendor'!$A$2:$C$11545,2,0),"")</f>
        <v>RNDC</v>
      </c>
    </row>
    <row r="160" spans="1:20" x14ac:dyDescent="0.25">
      <c r="A160" t="s">
        <v>7608</v>
      </c>
      <c r="B160" t="s">
        <v>3514</v>
      </c>
      <c r="C160" s="10">
        <v>325.88898113207546</v>
      </c>
      <c r="D160" s="10">
        <v>351.36067924528299</v>
      </c>
      <c r="E160" s="1">
        <v>1066.18</v>
      </c>
      <c r="F160" s="3">
        <f>((E160/53)*6)*3</f>
        <v>362.09886792452829</v>
      </c>
      <c r="G160" s="4">
        <f>VLOOKUP(A160,'R12 Trend'!$A$4:$B$6433,2,0)</f>
        <v>-0.1</v>
      </c>
      <c r="H160" s="10">
        <f>IFERROR(VLOOKUP(A160,'DDS Needs'!$A$4:$F$767,6,0),"")</f>
        <v>25.471698113207548</v>
      </c>
      <c r="I160" s="1">
        <f>IFERROR(VLOOKUP(A160,'WH INV 4-2-2026'!$A$2:$C$2914,3,0),"")</f>
        <v>330.83333299999998</v>
      </c>
      <c r="J160" s="1">
        <f>I160/(C160/3)</f>
        <v>3.0455156708651097</v>
      </c>
      <c r="K160" s="5" t="str">
        <f>IF((I160&gt;C160),"X","")</f>
        <v>X</v>
      </c>
      <c r="L160" s="7">
        <f t="shared" si="2"/>
        <v>1303.5559245283018</v>
      </c>
      <c r="M160" s="7">
        <f>I160-L160</f>
        <v>-972.72259152830179</v>
      </c>
      <c r="N160" s="6">
        <f>C160/$C$2</f>
        <v>1.4059569510467553E-3</v>
      </c>
      <c r="O160" s="5" t="s">
        <v>27881</v>
      </c>
      <c r="P160" t="str">
        <f>VLOOKUP(A160,'External $ Guide'!$A$2:$L$11545,3,0)</f>
        <v>Replenish</v>
      </c>
      <c r="Q160" t="str">
        <f>VLOOKUP(A160,'External $ Guide'!$A$2:$L$11545,4,0)</f>
        <v>Retail</v>
      </c>
      <c r="R160" t="str">
        <f>VLOOKUP(A160,'External $ Guide'!$A$2:$L$11545,5,0)</f>
        <v>Active</v>
      </c>
      <c r="S160" t="str">
        <f>IFERROR(VLOOKUP(A160,'Broker &amp; Vendor'!$A$2:$C$11545,3,0),"")</f>
        <v>BACARDI USA INC</v>
      </c>
      <c r="T160" t="str">
        <f>IFERROR(VLOOKUP(A160,'Broker &amp; Vendor'!$A$2:$C$11545,2,0),"")</f>
        <v>SGWS- TRANSATLANTIC DIVISION</v>
      </c>
    </row>
    <row r="161" spans="1:20" x14ac:dyDescent="0.25">
      <c r="A161" t="s">
        <v>7198</v>
      </c>
      <c r="B161" t="s">
        <v>3104</v>
      </c>
      <c r="C161" s="10">
        <v>324.78249056603772</v>
      </c>
      <c r="D161" s="10">
        <v>348.55607547169808</v>
      </c>
      <c r="E161" s="1">
        <v>1062.56</v>
      </c>
      <c r="F161" s="3">
        <f>((E161/53)*6)*3</f>
        <v>360.86943396226411</v>
      </c>
      <c r="G161" s="4">
        <f>VLOOKUP(A161,'R12 Trend'!$A$4:$B$6433,2,0)</f>
        <v>-0.1</v>
      </c>
      <c r="H161" s="10">
        <f>IFERROR(VLOOKUP(A161,'DDS Needs'!$A$4:$F$767,6,0),"")</f>
        <v>23.773584905660375</v>
      </c>
      <c r="I161" s="1">
        <f>IFERROR(VLOOKUP(A161,'WH INV 4-2-2026'!$A$2:$C$2914,3,0),"")</f>
        <v>214.66666699999999</v>
      </c>
      <c r="J161" s="1">
        <f>I161/(C161/3)</f>
        <v>1.9828655167882459</v>
      </c>
      <c r="K161" s="5" t="str">
        <f>IF((I161&gt;C161),"X","")</f>
        <v/>
      </c>
      <c r="L161" s="7">
        <f t="shared" si="2"/>
        <v>1299.1299622641509</v>
      </c>
      <c r="M161" s="7">
        <f>I161-L161</f>
        <v>-1084.4632952641509</v>
      </c>
      <c r="N161" s="6">
        <f>C161/$C$2</f>
        <v>1.401183306668893E-3</v>
      </c>
      <c r="O161" s="5" t="s">
        <v>27881</v>
      </c>
      <c r="P161" t="str">
        <f>VLOOKUP(A161,'External $ Guide'!$A$2:$L$11545,3,0)</f>
        <v>Replenish</v>
      </c>
      <c r="Q161" t="str">
        <f>VLOOKUP(A161,'External $ Guide'!$A$2:$L$11545,4,0)</f>
        <v>Retail</v>
      </c>
      <c r="R161" t="str">
        <f>VLOOKUP(A161,'External $ Guide'!$A$2:$L$11545,5,0)</f>
        <v>Active</v>
      </c>
      <c r="S161" t="str">
        <f>IFERROR(VLOOKUP(A161,'Broker &amp; Vendor'!$A$2:$C$11545,3,0),"")</f>
        <v>SAZERAC CO INC</v>
      </c>
      <c r="T161" t="str">
        <f>IFERROR(VLOOKUP(A161,'Broker &amp; Vendor'!$A$2:$C$11545,2,0),"")</f>
        <v>UNITED</v>
      </c>
    </row>
    <row r="162" spans="1:20" x14ac:dyDescent="0.25">
      <c r="A162" t="s">
        <v>6577</v>
      </c>
      <c r="B162" t="s">
        <v>2483</v>
      </c>
      <c r="C162" s="10">
        <v>322.19626415094336</v>
      </c>
      <c r="D162" s="10">
        <v>375.51701886792449</v>
      </c>
      <c r="E162" s="1">
        <v>968.05</v>
      </c>
      <c r="F162" s="3">
        <f>((E162/53)*6)*3</f>
        <v>328.77169811320755</v>
      </c>
      <c r="G162" s="4">
        <f>VLOOKUP(A162,'R12 Trend'!$A$4:$B$6433,2,0)</f>
        <v>-0.02</v>
      </c>
      <c r="H162" s="10">
        <f>IFERROR(VLOOKUP(A162,'DDS Needs'!$A$4:$F$767,6,0),"")</f>
        <v>53.320754716981135</v>
      </c>
      <c r="I162" s="1">
        <f>IFERROR(VLOOKUP(A162,'WH INV 4-2-2026'!$A$2:$C$2914,3,0),"")</f>
        <v>583.91666699999996</v>
      </c>
      <c r="J162" s="1">
        <f>I162/(C162/3)</f>
        <v>5.4369035147450857</v>
      </c>
      <c r="K162" s="5" t="str">
        <f>IF((I162&gt;C162),"X","")</f>
        <v>X</v>
      </c>
      <c r="L162" s="7">
        <f t="shared" si="2"/>
        <v>1288.7850566037735</v>
      </c>
      <c r="M162" s="7">
        <f>I162-L162</f>
        <v>-704.86838960377349</v>
      </c>
      <c r="N162" s="6">
        <f>C162/$C$2</f>
        <v>1.3900257554296598E-3</v>
      </c>
      <c r="O162" s="5" t="s">
        <v>27881</v>
      </c>
      <c r="P162" t="str">
        <f>VLOOKUP(A162,'External $ Guide'!$A$2:$L$11545,3,0)</f>
        <v>Replenish</v>
      </c>
      <c r="Q162" t="str">
        <f>VLOOKUP(A162,'External $ Guide'!$A$2:$L$11545,4,0)</f>
        <v>Retail</v>
      </c>
      <c r="R162" t="str">
        <f>VLOOKUP(A162,'External $ Guide'!$A$2:$L$11545,5,0)</f>
        <v>Active</v>
      </c>
      <c r="S162" t="s">
        <v>27956</v>
      </c>
      <c r="T162" t="str">
        <f>IFERROR(VLOOKUP(A162,'Broker &amp; Vendor'!$A$2:$C$11545,2,0),"")</f>
        <v>SGWS- CHAMPION DIVISION</v>
      </c>
    </row>
    <row r="163" spans="1:20" x14ac:dyDescent="0.25">
      <c r="A163" t="s">
        <v>4348</v>
      </c>
      <c r="B163" t="s">
        <v>259</v>
      </c>
      <c r="C163" s="10">
        <v>315.11139622641514</v>
      </c>
      <c r="D163" s="10">
        <v>315.11139622641514</v>
      </c>
      <c r="E163" s="1">
        <v>773.19</v>
      </c>
      <c r="F163" s="3">
        <f>((E163/53)*6)*3</f>
        <v>262.59283018867927</v>
      </c>
      <c r="G163" s="4">
        <f>VLOOKUP(A163,'R12 Trend'!$A$4:$B$6433,2,0)</f>
        <v>0.24</v>
      </c>
      <c r="H163" s="10" t="str">
        <f>IFERROR(VLOOKUP(A163,'DDS Needs'!$A$4:$F$767,6,0),"")</f>
        <v/>
      </c>
      <c r="I163" s="1">
        <f>IFERROR(VLOOKUP(A163,'WH INV 4-2-2026'!$A$2:$C$2914,3,0),"")</f>
        <v>165.66666699999999</v>
      </c>
      <c r="J163" s="1">
        <f>I163/(C163/3)</f>
        <v>1.5772200147369264</v>
      </c>
      <c r="K163" s="5" t="str">
        <f>IF((I163&gt;C163),"X","")</f>
        <v/>
      </c>
      <c r="L163" s="7">
        <f t="shared" si="2"/>
        <v>1260.4455849056606</v>
      </c>
      <c r="M163" s="7">
        <f>I163-L163</f>
        <v>-1094.7789179056606</v>
      </c>
      <c r="N163" s="6">
        <f>C163/$C$2</f>
        <v>1.3594600723828259E-3</v>
      </c>
      <c r="O163" s="5" t="s">
        <v>27881</v>
      </c>
      <c r="P163" t="str">
        <f>VLOOKUP(A163,'External $ Guide'!$A$2:$L$11545,3,0)</f>
        <v>Replenish</v>
      </c>
      <c r="Q163" t="str">
        <f>VLOOKUP(A163,'External $ Guide'!$A$2:$L$11545,4,0)</f>
        <v>Retail</v>
      </c>
      <c r="R163" t="str">
        <f>VLOOKUP(A163,'External $ Guide'!$A$2:$L$11545,5,0)</f>
        <v>Active</v>
      </c>
      <c r="S163" t="str">
        <f>IFERROR(VLOOKUP(A163,'Broker &amp; Vendor'!$A$2:$C$11545,3,0),"")</f>
        <v>BACARDI USA INC</v>
      </c>
      <c r="T163" t="str">
        <f>IFERROR(VLOOKUP(A163,'Broker &amp; Vendor'!$A$2:$C$11545,2,0),"")</f>
        <v>SGWS- CHAMPION DIVISION</v>
      </c>
    </row>
    <row r="164" spans="1:20" x14ac:dyDescent="0.25">
      <c r="A164" t="s">
        <v>7641</v>
      </c>
      <c r="B164" t="s">
        <v>3547</v>
      </c>
      <c r="C164" s="10">
        <v>313.64252830188678</v>
      </c>
      <c r="D164" s="10">
        <v>338.43498113207545</v>
      </c>
      <c r="E164" s="1">
        <v>942.35</v>
      </c>
      <c r="F164" s="3">
        <f>((E164/53)*6)*3</f>
        <v>320.0433962264151</v>
      </c>
      <c r="G164" s="4">
        <f>VLOOKUP(A164,'R12 Trend'!$A$4:$B$6433,2,0)</f>
        <v>-0.02</v>
      </c>
      <c r="H164" s="10">
        <f>IFERROR(VLOOKUP(A164,'DDS Needs'!$A$4:$F$767,6,0),"")</f>
        <v>24.79245283018868</v>
      </c>
      <c r="I164" s="1">
        <f>IFERROR(VLOOKUP(A164,'WH INV 4-2-2026'!$A$2:$C$2914,3,0),"")</f>
        <v>720</v>
      </c>
      <c r="J164" s="1">
        <f>I164/(C164/3)</f>
        <v>6.8868211581337579</v>
      </c>
      <c r="K164" s="5" t="str">
        <f>IF((I164&gt;C164),"X","")</f>
        <v>X</v>
      </c>
      <c r="L164" s="7">
        <f t="shared" si="2"/>
        <v>1254.5701132075471</v>
      </c>
      <c r="M164" s="7">
        <f>I164-L164</f>
        <v>-534.57011320754714</v>
      </c>
      <c r="N164" s="6">
        <f>C164/$C$2</f>
        <v>1.3531230521451785E-3</v>
      </c>
      <c r="O164" s="5" t="s">
        <v>27881</v>
      </c>
      <c r="P164" t="str">
        <f>VLOOKUP(A164,'External $ Guide'!$A$2:$L$11545,3,0)</f>
        <v>Replenish</v>
      </c>
      <c r="Q164" t="str">
        <f>VLOOKUP(A164,'External $ Guide'!$A$2:$L$11545,4,0)</f>
        <v>Retail</v>
      </c>
      <c r="R164" t="str">
        <f>VLOOKUP(A164,'External $ Guide'!$A$2:$L$11545,5,0)</f>
        <v>Active</v>
      </c>
      <c r="S164" t="str">
        <f>IFERROR(VLOOKUP(A164,'Broker &amp; Vendor'!$A$2:$C$11545,3,0),"")</f>
        <v>PROXIMO SPIRITS INC.</v>
      </c>
      <c r="T164" t="str">
        <f>IFERROR(VLOOKUP(A164,'Broker &amp; Vendor'!$A$2:$C$11545,2,0),"")</f>
        <v>JOHNSON BROTHERS</v>
      </c>
    </row>
    <row r="165" spans="1:20" x14ac:dyDescent="0.25">
      <c r="A165" t="s">
        <v>4132</v>
      </c>
      <c r="B165" t="s">
        <v>43</v>
      </c>
      <c r="C165" s="10">
        <v>311.79980377358493</v>
      </c>
      <c r="D165" s="10">
        <v>342.70546415094344</v>
      </c>
      <c r="E165" s="1">
        <v>997.91</v>
      </c>
      <c r="F165" s="3">
        <f>((E165/53)*6)*3</f>
        <v>338.91283018867927</v>
      </c>
      <c r="G165" s="4">
        <f>VLOOKUP(A165,'R12 Trend'!$A$4:$B$6433,2,0)</f>
        <v>-0.08</v>
      </c>
      <c r="H165" s="10">
        <f>IFERROR(VLOOKUP(A165,'DDS Needs'!$A$4:$F$767,6,0),"")</f>
        <v>30.90566037735849</v>
      </c>
      <c r="I165" s="1">
        <f>IFERROR(VLOOKUP(A165,'WH INV 4-2-2026'!$A$2:$C$2914,3,0),"")</f>
        <v>381.58333299999998</v>
      </c>
      <c r="J165" s="1">
        <f>I165/(C165/3)</f>
        <v>3.6714262970840936</v>
      </c>
      <c r="K165" s="5" t="str">
        <f>IF((I165&gt;C165),"X","")</f>
        <v>X</v>
      </c>
      <c r="L165" s="7">
        <f t="shared" si="2"/>
        <v>1247.1992150943397</v>
      </c>
      <c r="M165" s="7">
        <f>I165-L165</f>
        <v>-865.61588209433967</v>
      </c>
      <c r="N165" s="6">
        <f>C165/$C$2</f>
        <v>1.3451731320514384E-3</v>
      </c>
      <c r="O165" s="5" t="s">
        <v>27881</v>
      </c>
      <c r="P165" t="str">
        <f>VLOOKUP(A165,'External $ Guide'!$A$2:$L$11545,3,0)</f>
        <v>Replenish</v>
      </c>
      <c r="Q165" t="str">
        <f>VLOOKUP(A165,'External $ Guide'!$A$2:$L$11545,4,0)</f>
        <v>Retail</v>
      </c>
      <c r="R165" t="str">
        <f>VLOOKUP(A165,'External $ Guide'!$A$2:$L$11545,5,0)</f>
        <v>Active</v>
      </c>
      <c r="S165" t="str">
        <f>IFERROR(VLOOKUP(A165,'Broker &amp; Vendor'!$A$2:$C$11545,3,0),"")</f>
        <v>PERNOD RICARD USA</v>
      </c>
      <c r="T165" t="str">
        <f>IFERROR(VLOOKUP(A165,'Broker &amp; Vendor'!$A$2:$C$11545,2,0),"")</f>
        <v>SGWS- AMERICAN LIBERTY DIVISION</v>
      </c>
    </row>
    <row r="166" spans="1:20" x14ac:dyDescent="0.25">
      <c r="A166" t="s">
        <v>7582</v>
      </c>
      <c r="B166" t="s">
        <v>3488</v>
      </c>
      <c r="C166" s="10">
        <v>307.69132075471691</v>
      </c>
      <c r="D166" s="10">
        <v>333.16301886792445</v>
      </c>
      <c r="E166" s="1">
        <v>934</v>
      </c>
      <c r="F166" s="3">
        <f>((E166/53)*6)*3</f>
        <v>317.20754716981128</v>
      </c>
      <c r="G166" s="4">
        <f>VLOOKUP(A166,'R12 Trend'!$A$4:$B$6433,2,0)</f>
        <v>-0.03</v>
      </c>
      <c r="H166" s="10">
        <f>IFERROR(VLOOKUP(A166,'DDS Needs'!$A$4:$F$767,6,0),"")</f>
        <v>25.471698113207548</v>
      </c>
      <c r="I166" s="1">
        <f>IFERROR(VLOOKUP(A166,'WH INV 4-2-2026'!$A$2:$C$2914,3,0),"")</f>
        <v>406.83333299999998</v>
      </c>
      <c r="J166" s="1">
        <f>I166/(C166/3)</f>
        <v>3.9666377199275931</v>
      </c>
      <c r="K166" s="5" t="str">
        <f>IF((I166&gt;C166),"X","")</f>
        <v>X</v>
      </c>
      <c r="L166" s="7">
        <f t="shared" si="2"/>
        <v>1230.7652830188676</v>
      </c>
      <c r="M166" s="7">
        <f>I166-L166</f>
        <v>-823.93195001886761</v>
      </c>
      <c r="N166" s="6">
        <f>C166/$C$2</f>
        <v>1.3274482300355153E-3</v>
      </c>
      <c r="O166" s="5" t="s">
        <v>27881</v>
      </c>
      <c r="P166" t="str">
        <f>VLOOKUP(A166,'External $ Guide'!$A$2:$L$11545,3,0)</f>
        <v>Replenish</v>
      </c>
      <c r="Q166" t="str">
        <f>VLOOKUP(A166,'External $ Guide'!$A$2:$L$11545,4,0)</f>
        <v>Retail</v>
      </c>
      <c r="R166" t="str">
        <f>VLOOKUP(A166,'External $ Guide'!$A$2:$L$11545,5,0)</f>
        <v>Active</v>
      </c>
      <c r="S166" t="str">
        <f>IFERROR(VLOOKUP(A166,'Broker &amp; Vendor'!$A$2:$C$11545,3,0),"")</f>
        <v>SAZERAC CO INC</v>
      </c>
      <c r="T166" t="str">
        <f>IFERROR(VLOOKUP(A166,'Broker &amp; Vendor'!$A$2:$C$11545,2,0),"")</f>
        <v>UNITED</v>
      </c>
    </row>
    <row r="167" spans="1:20" x14ac:dyDescent="0.25">
      <c r="A167" t="s">
        <v>7772</v>
      </c>
      <c r="B167" t="s">
        <v>3678</v>
      </c>
      <c r="C167" s="10">
        <v>306.27115471698119</v>
      </c>
      <c r="D167" s="10">
        <v>327.32775849056611</v>
      </c>
      <c r="E167" s="1">
        <v>959.36</v>
      </c>
      <c r="F167" s="3">
        <f>((E167/53)*6)*3</f>
        <v>325.82037735849065</v>
      </c>
      <c r="G167" s="4">
        <f>VLOOKUP(A167,'R12 Trend'!$A$4:$B$6433,2,0)</f>
        <v>-0.06</v>
      </c>
      <c r="H167" s="10">
        <f>IFERROR(VLOOKUP(A167,'DDS Needs'!$A$4:$F$767,6,0),"")</f>
        <v>21.056603773584904</v>
      </c>
      <c r="I167" s="1">
        <f>IFERROR(VLOOKUP(A167,'WH INV 4-2-2026'!$A$2:$C$2914,3,0),"")</f>
        <v>525</v>
      </c>
      <c r="J167" s="1">
        <f>I167/(C167/3)</f>
        <v>5.1425019161710637</v>
      </c>
      <c r="K167" s="5" t="str">
        <f>IF((I167&gt;C167),"X","")</f>
        <v>X</v>
      </c>
      <c r="L167" s="7">
        <f t="shared" si="2"/>
        <v>1225.0846188679247</v>
      </c>
      <c r="M167" s="7">
        <f>I167-L167</f>
        <v>-700.08461886792475</v>
      </c>
      <c r="N167" s="6">
        <f>C167/$C$2</f>
        <v>1.3213213204804303E-3</v>
      </c>
      <c r="O167" s="5" t="s">
        <v>27881</v>
      </c>
      <c r="P167" t="str">
        <f>VLOOKUP(A167,'External $ Guide'!$A$2:$L$11545,3,0)</f>
        <v>Replenish</v>
      </c>
      <c r="Q167" t="str">
        <f>VLOOKUP(A167,'External $ Guide'!$A$2:$L$11545,4,0)</f>
        <v>Retail</v>
      </c>
      <c r="R167" t="str">
        <f>VLOOKUP(A167,'External $ Guide'!$A$2:$L$11545,5,0)</f>
        <v>Active</v>
      </c>
      <c r="S167" t="str">
        <f>IFERROR(VLOOKUP(A167,'Broker &amp; Vendor'!$A$2:$C$11545,3,0),"")</f>
        <v>DIAGEO NORTH AMERICA INC</v>
      </c>
      <c r="T167" t="str">
        <f>IFERROR(VLOOKUP(A167,'Broker &amp; Vendor'!$A$2:$C$11545,2,0),"")</f>
        <v>SGWS- COASTAL PACIFIC DIVISION</v>
      </c>
    </row>
    <row r="168" spans="1:20" x14ac:dyDescent="0.25">
      <c r="A168" t="s">
        <v>4304</v>
      </c>
      <c r="B168" t="s">
        <v>215</v>
      </c>
      <c r="C168" s="10">
        <v>305.46326037735844</v>
      </c>
      <c r="D168" s="10">
        <v>340.78401509433957</v>
      </c>
      <c r="E168" s="1">
        <v>977.63</v>
      </c>
      <c r="F168" s="3">
        <f>((E168/53)*6)*3</f>
        <v>332.02528301886787</v>
      </c>
      <c r="G168" s="4">
        <f>VLOOKUP(A168,'R12 Trend'!$A$4:$B$6433,2,0)</f>
        <v>-0.08</v>
      </c>
      <c r="H168" s="10">
        <f>IFERROR(VLOOKUP(A168,'DDS Needs'!$A$4:$F$767,6,0),"")</f>
        <v>35.320754716981135</v>
      </c>
      <c r="I168" s="1">
        <f>IFERROR(VLOOKUP(A168,'WH INV 4-2-2026'!$A$2:$C$2914,3,0),"")</f>
        <v>0.5</v>
      </c>
      <c r="J168" s="1">
        <f>I168/(C168/3)</f>
        <v>4.9105741821355315E-3</v>
      </c>
      <c r="K168" s="5" t="str">
        <f>IF((I168&gt;C168),"X","")</f>
        <v/>
      </c>
      <c r="L168" s="7">
        <f t="shared" si="2"/>
        <v>1221.8530415094338</v>
      </c>
      <c r="M168" s="7">
        <f>I168-L168</f>
        <v>-1221.3530415094338</v>
      </c>
      <c r="N168" s="6">
        <f>C168/$C$2</f>
        <v>1.3178358860893742E-3</v>
      </c>
      <c r="O168" s="5" t="s">
        <v>27881</v>
      </c>
      <c r="P168" t="str">
        <f>VLOOKUP(A168,'External $ Guide'!$A$2:$L$11545,3,0)</f>
        <v>Replenish</v>
      </c>
      <c r="Q168" t="str">
        <f>VLOOKUP(A168,'External $ Guide'!$A$2:$L$11545,4,0)</f>
        <v>Retail</v>
      </c>
      <c r="R168" t="str">
        <f>VLOOKUP(A168,'External $ Guide'!$A$2:$L$11545,5,0)</f>
        <v>Active</v>
      </c>
      <c r="S168" t="s">
        <v>27956</v>
      </c>
      <c r="T168" t="str">
        <f>IFERROR(VLOOKUP(A168,'Broker &amp; Vendor'!$A$2:$C$11545,2,0),"")</f>
        <v>SGWS- CHAMPION DIVISION</v>
      </c>
    </row>
    <row r="169" spans="1:20" x14ac:dyDescent="0.25">
      <c r="A169" t="s">
        <v>4337</v>
      </c>
      <c r="B169" t="s">
        <v>248</v>
      </c>
      <c r="C169" s="10">
        <v>301.51419622641509</v>
      </c>
      <c r="D169" s="10">
        <v>339.21230943396228</v>
      </c>
      <c r="E169" s="1">
        <v>905.91</v>
      </c>
      <c r="F169" s="3">
        <f>((E169/53)*6)*3</f>
        <v>307.66754716981131</v>
      </c>
      <c r="G169" s="4">
        <f>VLOOKUP(A169,'R12 Trend'!$A$4:$B$6433,2,0)</f>
        <v>-0.02</v>
      </c>
      <c r="H169" s="10">
        <f>IFERROR(VLOOKUP(A169,'DDS Needs'!$A$4:$F$767,6,0),"")</f>
        <v>37.698113207547173</v>
      </c>
      <c r="I169" s="1">
        <f>IFERROR(VLOOKUP(A169,'WH INV 4-2-2026'!$A$2:$C$2914,3,0),"")</f>
        <v>552.33333300000004</v>
      </c>
      <c r="J169" s="1">
        <f>I169/(C169/3)</f>
        <v>5.49559529779392</v>
      </c>
      <c r="K169" s="5" t="str">
        <f>IF((I169&gt;C169),"X","")</f>
        <v>X</v>
      </c>
      <c r="L169" s="7">
        <f t="shared" si="2"/>
        <v>1206.0567849056604</v>
      </c>
      <c r="M169" s="7">
        <f>I169-L169</f>
        <v>-653.72345190566034</v>
      </c>
      <c r="N169" s="6">
        <f>C169/$C$2</f>
        <v>1.3007987522351977E-3</v>
      </c>
      <c r="O169" s="5" t="s">
        <v>27881</v>
      </c>
      <c r="P169" t="str">
        <f>VLOOKUP(A169,'External $ Guide'!$A$2:$L$11545,3,0)</f>
        <v>Replenish</v>
      </c>
      <c r="Q169" t="str">
        <f>VLOOKUP(A169,'External $ Guide'!$A$2:$L$11545,4,0)</f>
        <v>Retail</v>
      </c>
      <c r="R169" t="str">
        <f>VLOOKUP(A169,'External $ Guide'!$A$2:$L$11545,5,0)</f>
        <v>Active</v>
      </c>
      <c r="S169" t="str">
        <f>IFERROR(VLOOKUP(A169,'Broker &amp; Vendor'!$A$2:$C$11545,3,0),"")</f>
        <v>SAZERAC CO INC</v>
      </c>
      <c r="T169" t="str">
        <f>IFERROR(VLOOKUP(A169,'Broker &amp; Vendor'!$A$2:$C$11545,2,0),"")</f>
        <v>UNITED</v>
      </c>
    </row>
    <row r="170" spans="1:20" x14ac:dyDescent="0.25">
      <c r="A170" t="s">
        <v>7229</v>
      </c>
      <c r="B170" t="s">
        <v>3135</v>
      </c>
      <c r="C170" s="10">
        <v>300.19975471698115</v>
      </c>
      <c r="D170" s="10">
        <v>310.38843396226417</v>
      </c>
      <c r="E170" s="1">
        <v>892.85</v>
      </c>
      <c r="F170" s="3">
        <f>((E170/53)*6)*3</f>
        <v>303.23207547169812</v>
      </c>
      <c r="G170" s="4">
        <f>VLOOKUP(A170,'R12 Trend'!$A$4:$B$6433,2,0)</f>
        <v>-0.01</v>
      </c>
      <c r="H170" s="10">
        <f>IFERROR(VLOOKUP(A170,'DDS Needs'!$A$4:$F$767,6,0),"")</f>
        <v>10.188679245283019</v>
      </c>
      <c r="I170" s="1">
        <f>IFERROR(VLOOKUP(A170,'WH INV 4-2-2026'!$A$2:$C$2914,3,0),"")</f>
        <v>154</v>
      </c>
      <c r="J170" s="1">
        <f>I170/(C170/3)</f>
        <v>1.538975274765161</v>
      </c>
      <c r="K170" s="5" t="str">
        <f>IF((I170&gt;C170),"X","")</f>
        <v/>
      </c>
      <c r="L170" s="7">
        <f t="shared" si="2"/>
        <v>1200.7990188679246</v>
      </c>
      <c r="M170" s="7">
        <f>I170-L170</f>
        <v>-1046.7990188679246</v>
      </c>
      <c r="N170" s="6">
        <f>C170/$C$2</f>
        <v>1.2951279616165237E-3</v>
      </c>
      <c r="O170" s="5" t="s">
        <v>27881</v>
      </c>
      <c r="P170" t="str">
        <f>VLOOKUP(A170,'External $ Guide'!$A$2:$L$11545,3,0)</f>
        <v>Replenish</v>
      </c>
      <c r="Q170" t="str">
        <f>VLOOKUP(A170,'External $ Guide'!$A$2:$L$11545,4,0)</f>
        <v>Retail</v>
      </c>
      <c r="R170" t="str">
        <f>VLOOKUP(A170,'External $ Guide'!$A$2:$L$11545,5,0)</f>
        <v>Active</v>
      </c>
      <c r="S170" t="s">
        <v>27956</v>
      </c>
      <c r="T170" t="str">
        <f>IFERROR(VLOOKUP(A170,'Broker &amp; Vendor'!$A$2:$C$11545,2,0),"")</f>
        <v>SGWS- CHAMPION DIVISION</v>
      </c>
    </row>
    <row r="171" spans="1:20" x14ac:dyDescent="0.25">
      <c r="A171" t="s">
        <v>4656</v>
      </c>
      <c r="B171" t="s">
        <v>567</v>
      </c>
      <c r="C171" s="10">
        <v>298.23588679245285</v>
      </c>
      <c r="D171" s="10">
        <v>324.38683018867926</v>
      </c>
      <c r="E171" s="1">
        <v>975.71</v>
      </c>
      <c r="F171" s="3">
        <f>((E171/53)*6)*3</f>
        <v>331.37320754716984</v>
      </c>
      <c r="G171" s="4">
        <f>VLOOKUP(A171,'R12 Trend'!$A$4:$B$6433,2,0)</f>
        <v>-0.1</v>
      </c>
      <c r="H171" s="10">
        <f>IFERROR(VLOOKUP(A171,'DDS Needs'!$A$4:$F$767,6,0),"")</f>
        <v>26.150943396226413</v>
      </c>
      <c r="I171" s="1">
        <f>IFERROR(VLOOKUP(A171,'WH INV 4-2-2026'!$A$2:$C$2914,3,0),"")</f>
        <v>202</v>
      </c>
      <c r="J171" s="1">
        <f>I171/(C171/3)</f>
        <v>2.0319486246862208</v>
      </c>
      <c r="K171" s="5" t="str">
        <f>IF((I171&gt;C171),"X","")</f>
        <v/>
      </c>
      <c r="L171" s="7">
        <f t="shared" si="2"/>
        <v>1192.9435471698114</v>
      </c>
      <c r="M171" s="7">
        <f>I171-L171</f>
        <v>-990.94354716981138</v>
      </c>
      <c r="N171" s="6">
        <f>C171/$C$2</f>
        <v>1.286655402188964E-3</v>
      </c>
      <c r="O171" s="5" t="s">
        <v>27881</v>
      </c>
      <c r="P171" t="str">
        <f>VLOOKUP(A171,'External $ Guide'!$A$2:$L$11545,3,0)</f>
        <v>Replenish</v>
      </c>
      <c r="Q171" t="str">
        <f>VLOOKUP(A171,'External $ Guide'!$A$2:$L$11545,4,0)</f>
        <v>Retail</v>
      </c>
      <c r="R171" t="str">
        <f>VLOOKUP(A171,'External $ Guide'!$A$2:$L$11545,5,0)</f>
        <v>Active</v>
      </c>
      <c r="S171" t="str">
        <f>IFERROR(VLOOKUP(A171,'Broker &amp; Vendor'!$A$2:$C$11545,3,0),"")</f>
        <v>PROXIMO SPIRITS INC.</v>
      </c>
      <c r="T171" t="str">
        <f>IFERROR(VLOOKUP(A171,'Broker &amp; Vendor'!$A$2:$C$11545,2,0),"")</f>
        <v>JOHNSON BROTHERS</v>
      </c>
    </row>
    <row r="172" spans="1:20" x14ac:dyDescent="0.25">
      <c r="A172" t="s">
        <v>6522</v>
      </c>
      <c r="B172" t="s">
        <v>2428</v>
      </c>
      <c r="C172" s="10">
        <v>297.93396226415092</v>
      </c>
      <c r="D172" s="10">
        <v>342.7641509433962</v>
      </c>
      <c r="E172" s="1">
        <v>877.25</v>
      </c>
      <c r="F172" s="3">
        <f>((E172/53)*6)*3</f>
        <v>297.93396226415092</v>
      </c>
      <c r="G172" s="4">
        <f>VLOOKUP(A172,'R12 Trend'!$A$4:$B$6433,2,0)</f>
        <v>0</v>
      </c>
      <c r="H172" s="10">
        <f>IFERROR(VLOOKUP(A172,'DDS Needs'!$A$4:$F$767,6,0),"")</f>
        <v>44.830188679245282</v>
      </c>
      <c r="I172" s="1">
        <f>IFERROR(VLOOKUP(A172,'WH INV 4-2-2026'!$A$2:$C$2914,3,0),"")</f>
        <v>2</v>
      </c>
      <c r="J172" s="1">
        <f>I172/(C172/3)</f>
        <v>2.0138690985085972E-2</v>
      </c>
      <c r="K172" s="5" t="str">
        <f>IF((I172&gt;C172),"X","")</f>
        <v/>
      </c>
      <c r="L172" s="7">
        <f t="shared" si="2"/>
        <v>1191.7358490566037</v>
      </c>
      <c r="M172" s="7">
        <f>I172-L172</f>
        <v>-1189.7358490566037</v>
      </c>
      <c r="N172" s="6">
        <f>C172/$C$2</f>
        <v>1.2853528331736419E-3</v>
      </c>
      <c r="O172" s="5" t="s">
        <v>27881</v>
      </c>
      <c r="P172" t="str">
        <f>VLOOKUP(A172,'External $ Guide'!$A$2:$L$11545,3,0)</f>
        <v>Replenish</v>
      </c>
      <c r="Q172" t="str">
        <f>VLOOKUP(A172,'External $ Guide'!$A$2:$L$11545,4,0)</f>
        <v>Retail</v>
      </c>
      <c r="R172" t="str">
        <f>VLOOKUP(A172,'External $ Guide'!$A$2:$L$11545,5,0)</f>
        <v>Active</v>
      </c>
      <c r="S172" t="str">
        <f>IFERROR(VLOOKUP(A172,'Broker &amp; Vendor'!$A$2:$C$11545,3,0),"")</f>
        <v>BACARDI USA INC</v>
      </c>
      <c r="T172" t="str">
        <f>IFERROR(VLOOKUP(A172,'Broker &amp; Vendor'!$A$2:$C$11545,2,0),"")</f>
        <v>SGWS- TRANSATLANTIC DIVISION</v>
      </c>
    </row>
    <row r="173" spans="1:20" x14ac:dyDescent="0.25">
      <c r="A173" t="s">
        <v>8088</v>
      </c>
      <c r="B173" t="s">
        <v>3994</v>
      </c>
      <c r="C173" s="10">
        <v>297.37086792452828</v>
      </c>
      <c r="D173" s="10">
        <v>311.63501886792449</v>
      </c>
      <c r="E173" s="1">
        <v>729.66</v>
      </c>
      <c r="F173" s="3">
        <f>((E173/53)*6)*3</f>
        <v>247.80905660377357</v>
      </c>
      <c r="G173" s="4">
        <f>VLOOKUP(A173,'R12 Trend'!$A$4:$B$6433,2,0)</f>
        <v>1.65</v>
      </c>
      <c r="H173" s="10">
        <f>IFERROR(VLOOKUP(A173,'DDS Needs'!$A$4:$F$767,6,0),"")</f>
        <v>14.264150943396226</v>
      </c>
      <c r="I173" s="1">
        <f>IFERROR(VLOOKUP(A173,'WH INV 4-2-2026'!$A$2:$C$2914,3,0),"")</f>
        <v>472</v>
      </c>
      <c r="J173" s="1">
        <f>I173/(C173/3)</f>
        <v>4.7617307299899192</v>
      </c>
      <c r="K173" s="5" t="str">
        <f>IF((I173&gt;C173),"X","")</f>
        <v>X</v>
      </c>
      <c r="L173" s="7">
        <f t="shared" si="2"/>
        <v>1189.4834716981131</v>
      </c>
      <c r="M173" s="7">
        <f>I173-L173</f>
        <v>-717.48347169811314</v>
      </c>
      <c r="N173" s="6">
        <f>C173/$C$2</f>
        <v>1.2829235199819612E-3</v>
      </c>
      <c r="O173" s="5" t="s">
        <v>27881</v>
      </c>
      <c r="P173" t="str">
        <f>VLOOKUP(A173,'External $ Guide'!$A$2:$L$11545,3,0)</f>
        <v>Replenish</v>
      </c>
      <c r="Q173" t="str">
        <f>VLOOKUP(A173,'External $ Guide'!$A$2:$L$11545,4,0)</f>
        <v>Retail</v>
      </c>
      <c r="R173" t="str">
        <f>VLOOKUP(A173,'External $ Guide'!$A$2:$L$11545,5,0)</f>
        <v>Active</v>
      </c>
      <c r="S173" t="str">
        <f>IFERROR(VLOOKUP(A173,'Broker &amp; Vendor'!$A$2:$C$11545,3,0),"")</f>
        <v>Boston Beer Corporation</v>
      </c>
      <c r="T173" t="str">
        <f>IFERROR(VLOOKUP(A173,'Broker &amp; Vendor'!$A$2:$C$11545,2,0),"")</f>
        <v>GULF DISTRIBUTING</v>
      </c>
    </row>
    <row r="174" spans="1:20" x14ac:dyDescent="0.25">
      <c r="A174" t="s">
        <v>6544</v>
      </c>
      <c r="B174" t="s">
        <v>2450</v>
      </c>
      <c r="C174" s="10">
        <v>296.04633962264148</v>
      </c>
      <c r="D174" s="10">
        <v>337.4803018867924</v>
      </c>
      <c r="E174" s="1">
        <v>726.41</v>
      </c>
      <c r="F174" s="3">
        <f>((E174/53)*6)*3</f>
        <v>246.7052830188679</v>
      </c>
      <c r="G174" s="4">
        <f>VLOOKUP(A174,'R12 Trend'!$A$4:$B$6433,2,0)</f>
        <v>0.44</v>
      </c>
      <c r="H174" s="10">
        <f>IFERROR(VLOOKUP(A174,'DDS Needs'!$A$4:$F$767,6,0),"")</f>
        <v>41.433962264150942</v>
      </c>
      <c r="I174" s="1">
        <f>IFERROR(VLOOKUP(A174,'WH INV 4-2-2026'!$A$2:$C$2914,3,0),"")</f>
        <v>251</v>
      </c>
      <c r="J174" s="1">
        <f>I174/(C174/3)</f>
        <v>2.5435207236806887</v>
      </c>
      <c r="K174" s="5" t="str">
        <f>IF((I174&gt;C174),"X","")</f>
        <v/>
      </c>
      <c r="L174" s="7">
        <f t="shared" si="2"/>
        <v>1184.1853584905659</v>
      </c>
      <c r="M174" s="7">
        <f>I174-L174</f>
        <v>-933.18535849056593</v>
      </c>
      <c r="N174" s="6">
        <f>C174/$C$2</f>
        <v>1.2772092127156433E-3</v>
      </c>
      <c r="O174" s="5" t="s">
        <v>27881</v>
      </c>
      <c r="P174" t="str">
        <f>VLOOKUP(A174,'External $ Guide'!$A$2:$L$11545,3,0)</f>
        <v>Replenish</v>
      </c>
      <c r="Q174" t="str">
        <f>VLOOKUP(A174,'External $ Guide'!$A$2:$L$11545,4,0)</f>
        <v>Retail</v>
      </c>
      <c r="R174" t="str">
        <f>VLOOKUP(A174,'External $ Guide'!$A$2:$L$11545,5,0)</f>
        <v>Active</v>
      </c>
      <c r="S174" t="str">
        <f>IFERROR(VLOOKUP(A174,'Broker &amp; Vendor'!$A$2:$C$11545,3,0),"")</f>
        <v>MAST-JAGERMEISTER US INC.</v>
      </c>
      <c r="T174" t="str">
        <f>IFERROR(VLOOKUP(A174,'Broker &amp; Vendor'!$A$2:$C$11545,2,0),"")</f>
        <v>SGWS- TRANSATLANTIC DIVISION</v>
      </c>
    </row>
    <row r="175" spans="1:20" x14ac:dyDescent="0.25">
      <c r="A175" t="s">
        <v>7455</v>
      </c>
      <c r="B175" t="s">
        <v>3361</v>
      </c>
      <c r="C175" s="10">
        <v>292.42867924528304</v>
      </c>
      <c r="D175" s="10">
        <v>292.42867924528304</v>
      </c>
      <c r="E175" s="1">
        <v>916</v>
      </c>
      <c r="F175" s="3">
        <f>((E175/53)*6)*3</f>
        <v>311.09433962264154</v>
      </c>
      <c r="G175" s="4">
        <f>VLOOKUP(A175,'R12 Trend'!$A$4:$B$6433,2,0)</f>
        <v>-0.06</v>
      </c>
      <c r="H175" s="10" t="str">
        <f>IFERROR(VLOOKUP(A175,'DDS Needs'!$A$4:$F$767,6,0),"")</f>
        <v/>
      </c>
      <c r="I175" s="1">
        <f>IFERROR(VLOOKUP(A175,'WH INV 4-2-2026'!$A$2:$C$2914,3,0),"")</f>
        <v>80</v>
      </c>
      <c r="J175" s="1">
        <f>I175/(C175/3)</f>
        <v>0.82071293629409392</v>
      </c>
      <c r="K175" s="5" t="str">
        <f>IF((I175&gt;C175),"X","")</f>
        <v/>
      </c>
      <c r="L175" s="7">
        <f t="shared" si="2"/>
        <v>1169.7147169811321</v>
      </c>
      <c r="M175" s="7">
        <f>I175-L175</f>
        <v>-1089.7147169811321</v>
      </c>
      <c r="N175" s="6">
        <f>C175/$C$2</f>
        <v>1.2616018278436393E-3</v>
      </c>
      <c r="O175" s="5" t="s">
        <v>27881</v>
      </c>
      <c r="P175" t="str">
        <f>VLOOKUP(A175,'External $ Guide'!$A$2:$L$11545,3,0)</f>
        <v>Replenish</v>
      </c>
      <c r="Q175" t="str">
        <f>VLOOKUP(A175,'External $ Guide'!$A$2:$L$11545,4,0)</f>
        <v>Wholesale bottle</v>
      </c>
      <c r="R175" t="str">
        <f>VLOOKUP(A175,'External $ Guide'!$A$2:$L$11545,5,0)</f>
        <v>Active</v>
      </c>
      <c r="S175" t="str">
        <f>IFERROR(VLOOKUP(A175,'Broker &amp; Vendor'!$A$2:$C$11545,3,0),"")</f>
        <v>HEAVEN HILL SALES CO DBA HEAVEN HILL BRANDS</v>
      </c>
      <c r="T175" t="str">
        <f>IFERROR(VLOOKUP(A175,'Broker &amp; Vendor'!$A$2:$C$11545,2,0),"")</f>
        <v>SGWS- TRANSATLANTIC DIVISION</v>
      </c>
    </row>
    <row r="176" spans="1:20" x14ac:dyDescent="0.25">
      <c r="A176" t="s">
        <v>7540</v>
      </c>
      <c r="B176" t="s">
        <v>3446</v>
      </c>
      <c r="C176" s="10">
        <v>291.40030188679242</v>
      </c>
      <c r="D176" s="10">
        <v>306.34369811320749</v>
      </c>
      <c r="E176" s="1">
        <v>715.01</v>
      </c>
      <c r="F176" s="3">
        <f>((E176/53)*6)*3</f>
        <v>242.83358490566036</v>
      </c>
      <c r="G176" s="4">
        <f>VLOOKUP(A176,'R12 Trend'!$A$4:$B$6433,2,0)</f>
        <v>0.2</v>
      </c>
      <c r="H176" s="10">
        <f>IFERROR(VLOOKUP(A176,'DDS Needs'!$A$4:$F$767,6,0),"")</f>
        <v>14.943396226415096</v>
      </c>
      <c r="I176" s="1">
        <f>IFERROR(VLOOKUP(A176,'WH INV 4-2-2026'!$A$2:$C$2914,3,0),"")</f>
        <v>0</v>
      </c>
      <c r="J176" s="1">
        <f>I176/(C176/3)</f>
        <v>0</v>
      </c>
      <c r="K176" s="5" t="str">
        <f>IF((I176&gt;C176),"X","")</f>
        <v/>
      </c>
      <c r="L176" s="7">
        <f t="shared" si="2"/>
        <v>1165.6012075471697</v>
      </c>
      <c r="M176" s="7">
        <f>I176-L176</f>
        <v>-1165.6012075471697</v>
      </c>
      <c r="N176" s="6">
        <f>C176/$C$2</f>
        <v>1.2571651810737905E-3</v>
      </c>
      <c r="O176" s="5" t="s">
        <v>27881</v>
      </c>
      <c r="P176" t="str">
        <f>VLOOKUP(A176,'External $ Guide'!$A$2:$L$11545,3,0)</f>
        <v>Replenish</v>
      </c>
      <c r="Q176" t="str">
        <f>VLOOKUP(A176,'External $ Guide'!$A$2:$L$11545,4,0)</f>
        <v>Retail</v>
      </c>
      <c r="R176" t="str">
        <f>VLOOKUP(A176,'External $ Guide'!$A$2:$L$11545,5,0)</f>
        <v>Active</v>
      </c>
      <c r="S176" t="str">
        <f>IFERROR(VLOOKUP(A176,'Broker &amp; Vendor'!$A$2:$C$11545,3,0),"")</f>
        <v>SAZERAC CO INC</v>
      </c>
      <c r="T176" t="str">
        <f>IFERROR(VLOOKUP(A176,'Broker &amp; Vendor'!$A$2:$C$11545,2,0),"")</f>
        <v>UNITED</v>
      </c>
    </row>
    <row r="177" spans="1:20" x14ac:dyDescent="0.25">
      <c r="A177" t="s">
        <v>6786</v>
      </c>
      <c r="B177" t="s">
        <v>2692</v>
      </c>
      <c r="C177" s="10">
        <v>290.30236981132072</v>
      </c>
      <c r="D177" s="10">
        <v>329.0193509433962</v>
      </c>
      <c r="E177" s="1">
        <v>971.34</v>
      </c>
      <c r="F177" s="3">
        <f>((E177/53)*6)*3</f>
        <v>329.88905660377355</v>
      </c>
      <c r="G177" s="4">
        <f>VLOOKUP(A177,'R12 Trend'!$A$4:$B$6433,2,0)</f>
        <v>-0.12</v>
      </c>
      <c r="H177" s="10">
        <f>IFERROR(VLOOKUP(A177,'DDS Needs'!$A$4:$F$767,6,0),"")</f>
        <v>38.716981132075475</v>
      </c>
      <c r="I177" s="1">
        <f>IFERROR(VLOOKUP(A177,'WH INV 4-2-2026'!$A$2:$C$2914,3,0),"")</f>
        <v>473</v>
      </c>
      <c r="J177" s="1">
        <f>I177/(C177/3)</f>
        <v>4.8880069457313278</v>
      </c>
      <c r="K177" s="5" t="str">
        <f>IF((I177&gt;C177),"X","")</f>
        <v>X</v>
      </c>
      <c r="L177" s="7">
        <f t="shared" si="2"/>
        <v>1161.2094792452829</v>
      </c>
      <c r="M177" s="7">
        <f>I177-L177</f>
        <v>-688.20947924528286</v>
      </c>
      <c r="N177" s="6">
        <f>C177/$C$2</f>
        <v>1.2524284599121104E-3</v>
      </c>
      <c r="O177" s="5" t="s">
        <v>27881</v>
      </c>
      <c r="P177" t="str">
        <f>VLOOKUP(A177,'External $ Guide'!$A$2:$L$11545,3,0)</f>
        <v>Replenish</v>
      </c>
      <c r="Q177" t="str">
        <f>VLOOKUP(A177,'External $ Guide'!$A$2:$L$11545,4,0)</f>
        <v>Retail</v>
      </c>
      <c r="R177" t="str">
        <f>VLOOKUP(A177,'External $ Guide'!$A$2:$L$11545,5,0)</f>
        <v>Active</v>
      </c>
      <c r="S177" t="str">
        <f>IFERROR(VLOOKUP(A177,'Broker &amp; Vendor'!$A$2:$C$11545,3,0),"")</f>
        <v>MOET HENNESSY USA INC</v>
      </c>
      <c r="T177" t="str">
        <f>IFERROR(VLOOKUP(A177,'Broker &amp; Vendor'!$A$2:$C$11545,2,0),"")</f>
        <v>SGWS- COASTAL PACIFIC DIVISION</v>
      </c>
    </row>
    <row r="178" spans="1:20" x14ac:dyDescent="0.25">
      <c r="A178" t="s">
        <v>4231</v>
      </c>
      <c r="B178" t="s">
        <v>142</v>
      </c>
      <c r="C178" s="10">
        <v>288.38710188679249</v>
      </c>
      <c r="D178" s="10">
        <v>332.87766792452834</v>
      </c>
      <c r="E178" s="1">
        <v>832.49</v>
      </c>
      <c r="F178" s="3">
        <f>((E178/53)*6)*3</f>
        <v>282.73245283018872</v>
      </c>
      <c r="G178" s="4">
        <f>VLOOKUP(A178,'R12 Trend'!$A$4:$B$6433,2,0)</f>
        <v>0.02</v>
      </c>
      <c r="H178" s="10">
        <f>IFERROR(VLOOKUP(A178,'DDS Needs'!$A$4:$F$767,6,0),"")</f>
        <v>44.490566037735853</v>
      </c>
      <c r="I178" s="1">
        <f>IFERROR(VLOOKUP(A178,'WH INV 4-2-2026'!$A$2:$C$2914,3,0),"")</f>
        <v>430.91666700000002</v>
      </c>
      <c r="J178" s="1">
        <f>I178/(C178/3)</f>
        <v>4.4826900805968579</v>
      </c>
      <c r="K178" s="5" t="str">
        <f>IF((I178&gt;C178),"X","")</f>
        <v>X</v>
      </c>
      <c r="L178" s="7">
        <f t="shared" si="2"/>
        <v>1153.54840754717</v>
      </c>
      <c r="M178" s="7">
        <f>I178-L178</f>
        <v>-722.63174054717001</v>
      </c>
      <c r="N178" s="6">
        <f>C178/$C$2</f>
        <v>1.2441655716050155E-3</v>
      </c>
      <c r="O178" s="5" t="s">
        <v>27881</v>
      </c>
      <c r="P178" t="str">
        <f>VLOOKUP(A178,'External $ Guide'!$A$2:$L$11545,3,0)</f>
        <v>Replenish</v>
      </c>
      <c r="Q178" t="str">
        <f>VLOOKUP(A178,'External $ Guide'!$A$2:$L$11545,4,0)</f>
        <v>Retail</v>
      </c>
      <c r="R178" t="str">
        <f>VLOOKUP(A178,'External $ Guide'!$A$2:$L$11545,5,0)</f>
        <v>Active</v>
      </c>
      <c r="S178" t="str">
        <f>IFERROR(VLOOKUP(A178,'Broker &amp; Vendor'!$A$2:$C$11545,3,0),"")</f>
        <v>HEAVEN HILL SALES CO DBA HEAVEN HILL BRANDS</v>
      </c>
      <c r="T178" t="str">
        <f>IFERROR(VLOOKUP(A178,'Broker &amp; Vendor'!$A$2:$C$11545,2,0),"")</f>
        <v>SGWS- TRANSATLANTIC DIVISION</v>
      </c>
    </row>
    <row r="179" spans="1:20" x14ac:dyDescent="0.25">
      <c r="A179" t="s">
        <v>6932</v>
      </c>
      <c r="B179" t="s">
        <v>2838</v>
      </c>
      <c r="C179" s="10">
        <v>288.12905660377362</v>
      </c>
      <c r="D179" s="10">
        <v>305.78943396226418</v>
      </c>
      <c r="E179" s="1">
        <v>815.75</v>
      </c>
      <c r="F179" s="3">
        <f>((E179/53)*6)*3</f>
        <v>277.04716981132077</v>
      </c>
      <c r="G179" s="4">
        <f>VLOOKUP(A179,'R12 Trend'!$A$4:$B$6433,2,0)</f>
        <v>0.04</v>
      </c>
      <c r="H179" s="10">
        <f>IFERROR(VLOOKUP(A179,'DDS Needs'!$A$4:$F$767,6,0),"")</f>
        <v>17.660377358490567</v>
      </c>
      <c r="I179" s="1">
        <f>IFERROR(VLOOKUP(A179,'WH INV 4-2-2026'!$A$2:$C$2914,3,0),"")</f>
        <v>279</v>
      </c>
      <c r="J179" s="1">
        <f>I179/(C179/3)</f>
        <v>2.9049482543199976</v>
      </c>
      <c r="K179" s="5" t="str">
        <f>IF((I179&gt;C179),"X","")</f>
        <v/>
      </c>
      <c r="L179" s="7">
        <f t="shared" si="2"/>
        <v>1152.5162264150945</v>
      </c>
      <c r="M179" s="7">
        <f>I179-L179</f>
        <v>-873.51622641509448</v>
      </c>
      <c r="N179" s="6">
        <f>C179/$C$2</f>
        <v>1.2430523073329773E-3</v>
      </c>
      <c r="O179" s="5" t="s">
        <v>27881</v>
      </c>
      <c r="P179" t="str">
        <f>VLOOKUP(A179,'External $ Guide'!$A$2:$L$11545,3,0)</f>
        <v>Replenish</v>
      </c>
      <c r="Q179" t="str">
        <f>VLOOKUP(A179,'External $ Guide'!$A$2:$L$11545,4,0)</f>
        <v>Retail</v>
      </c>
      <c r="R179" t="str">
        <f>VLOOKUP(A179,'External $ Guide'!$A$2:$L$11545,5,0)</f>
        <v>Active</v>
      </c>
      <c r="S179" t="str">
        <f>IFERROR(VLOOKUP(A179,'Broker &amp; Vendor'!$A$2:$C$11545,3,0),"")</f>
        <v>SAZERAC CO INC</v>
      </c>
      <c r="T179" t="str">
        <f>IFERROR(VLOOKUP(A179,'Broker &amp; Vendor'!$A$2:$C$11545,2,0),"")</f>
        <v>UNITED</v>
      </c>
    </row>
    <row r="180" spans="1:20" x14ac:dyDescent="0.25">
      <c r="A180" t="s">
        <v>4578</v>
      </c>
      <c r="B180" t="s">
        <v>489</v>
      </c>
      <c r="C180" s="10">
        <v>287.49206037735843</v>
      </c>
      <c r="D180" s="10">
        <v>312.96375849056597</v>
      </c>
      <c r="E180" s="1">
        <v>863.78</v>
      </c>
      <c r="F180" s="3">
        <f>((E180/53)*6)*3</f>
        <v>293.35924528301882</v>
      </c>
      <c r="G180" s="4">
        <f>VLOOKUP(A180,'R12 Trend'!$A$4:$B$6433,2,0)</f>
        <v>-0.02</v>
      </c>
      <c r="H180" s="10">
        <f>IFERROR(VLOOKUP(A180,'DDS Needs'!$A$4:$F$767,6,0),"")</f>
        <v>25.471698113207548</v>
      </c>
      <c r="I180" s="1">
        <f>IFERROR(VLOOKUP(A180,'WH INV 4-2-2026'!$A$2:$C$2914,3,0),"")</f>
        <v>862.33333300000004</v>
      </c>
      <c r="J180" s="1">
        <f>I180/(C180/3)</f>
        <v>8.9985093696303711</v>
      </c>
      <c r="K180" s="5" t="str">
        <f>IF((I180&gt;C180),"X","")</f>
        <v>X</v>
      </c>
      <c r="L180" s="7">
        <f t="shared" si="2"/>
        <v>1149.9682415094337</v>
      </c>
      <c r="M180" s="7">
        <f>I180-L180</f>
        <v>-287.63490850943367</v>
      </c>
      <c r="N180" s="6">
        <f>C180/$C$2</f>
        <v>1.2403041650999756E-3</v>
      </c>
      <c r="O180" s="5" t="s">
        <v>27881</v>
      </c>
      <c r="P180" t="str">
        <f>VLOOKUP(A180,'External $ Guide'!$A$2:$L$11545,3,0)</f>
        <v>Replenish</v>
      </c>
      <c r="Q180" t="str">
        <f>VLOOKUP(A180,'External $ Guide'!$A$2:$L$11545,4,0)</f>
        <v>Retail</v>
      </c>
      <c r="R180" t="str">
        <f>VLOOKUP(A180,'External $ Guide'!$A$2:$L$11545,5,0)</f>
        <v>Active</v>
      </c>
      <c r="S180" t="str">
        <f>IFERROR(VLOOKUP(A180,'Broker &amp; Vendor'!$A$2:$C$11545,3,0),"")</f>
        <v>DIAGEO NORTH AMERICA INC</v>
      </c>
      <c r="T180" t="str">
        <f>IFERROR(VLOOKUP(A180,'Broker &amp; Vendor'!$A$2:$C$11545,2,0),"")</f>
        <v>SGWS- COASTAL PACIFIC DIVISION</v>
      </c>
    </row>
    <row r="181" spans="1:20" x14ac:dyDescent="0.25">
      <c r="A181" t="s">
        <v>6706</v>
      </c>
      <c r="B181" t="s">
        <v>2612</v>
      </c>
      <c r="C181" s="10">
        <v>287.35335849056605</v>
      </c>
      <c r="D181" s="10">
        <v>318.59864150943395</v>
      </c>
      <c r="E181" s="1">
        <v>705.08</v>
      </c>
      <c r="F181" s="3">
        <f>((E181/53)*6)*3</f>
        <v>239.46113207547171</v>
      </c>
      <c r="G181" s="4">
        <f>VLOOKUP(A181,'R12 Trend'!$A$4:$B$6433,2,0)</f>
        <v>0.64</v>
      </c>
      <c r="H181" s="10">
        <f>IFERROR(VLOOKUP(A181,'DDS Needs'!$A$4:$F$767,6,0),"")</f>
        <v>31.245283018867923</v>
      </c>
      <c r="I181" s="1">
        <f>IFERROR(VLOOKUP(A181,'WH INV 4-2-2026'!$A$2:$C$2914,3,0),"")</f>
        <v>270</v>
      </c>
      <c r="J181" s="1">
        <f>I181/(C181/3)</f>
        <v>2.8188290690418105</v>
      </c>
      <c r="K181" s="5" t="str">
        <f>IF((I181&gt;C181),"X","")</f>
        <v/>
      </c>
      <c r="L181" s="7">
        <f t="shared" si="2"/>
        <v>1149.4134339622642</v>
      </c>
      <c r="M181" s="7">
        <f>I181-L181</f>
        <v>-879.41343396226421</v>
      </c>
      <c r="N181" s="6">
        <f>C181/$C$2</f>
        <v>1.239705774564703E-3</v>
      </c>
      <c r="O181" s="5" t="s">
        <v>27881</v>
      </c>
      <c r="P181" t="str">
        <f>VLOOKUP(A181,'External $ Guide'!$A$2:$L$11545,3,0)</f>
        <v>Replenish</v>
      </c>
      <c r="Q181" t="str">
        <f>VLOOKUP(A181,'External $ Guide'!$A$2:$L$11545,4,0)</f>
        <v>Retail</v>
      </c>
      <c r="R181" t="str">
        <f>VLOOKUP(A181,'External $ Guide'!$A$2:$L$11545,5,0)</f>
        <v>Active</v>
      </c>
      <c r="S181" t="str">
        <f>IFERROR(VLOOKUP(A181,'Broker &amp; Vendor'!$A$2:$C$11545,3,0),"")</f>
        <v>MAST-JAGERMEISTER US INC.</v>
      </c>
      <c r="T181" t="str">
        <f>IFERROR(VLOOKUP(A181,'Broker &amp; Vendor'!$A$2:$C$11545,2,0),"")</f>
        <v>SGWS- TRANSATLANTIC DIVISION</v>
      </c>
    </row>
    <row r="182" spans="1:20" x14ac:dyDescent="0.25">
      <c r="A182" t="s">
        <v>7596</v>
      </c>
      <c r="B182" t="s">
        <v>3502</v>
      </c>
      <c r="C182" s="10">
        <v>286.58248301886789</v>
      </c>
      <c r="D182" s="10">
        <v>310.35606792452825</v>
      </c>
      <c r="E182" s="1">
        <v>907.34</v>
      </c>
      <c r="F182" s="3">
        <f>((E182/53)*6)*3</f>
        <v>308.15320754716981</v>
      </c>
      <c r="G182" s="4">
        <f>VLOOKUP(A182,'R12 Trend'!$A$4:$B$6433,2,0)</f>
        <v>-7.0000000000000007E-2</v>
      </c>
      <c r="H182" s="10">
        <f>IFERROR(VLOOKUP(A182,'DDS Needs'!$A$4:$F$767,6,0),"")</f>
        <v>23.773584905660375</v>
      </c>
      <c r="I182" s="1">
        <f>IFERROR(VLOOKUP(A182,'WH INV 4-2-2026'!$A$2:$C$2914,3,0),"")</f>
        <v>491</v>
      </c>
      <c r="J182" s="1">
        <f>I182/(C182/3)</f>
        <v>5.1398814906039503</v>
      </c>
      <c r="K182" s="5" t="str">
        <f>IF((I182&gt;C182),"X","")</f>
        <v>X</v>
      </c>
      <c r="L182" s="7">
        <f t="shared" si="2"/>
        <v>1146.3299320754716</v>
      </c>
      <c r="M182" s="7">
        <f>I182-L182</f>
        <v>-655.32993207547156</v>
      </c>
      <c r="N182" s="6">
        <f>C182/$C$2</f>
        <v>1.2363800477357058E-3</v>
      </c>
      <c r="O182" s="5" t="s">
        <v>27881</v>
      </c>
      <c r="P182" t="str">
        <f>VLOOKUP(A182,'External $ Guide'!$A$2:$L$11545,3,0)</f>
        <v>Replenish</v>
      </c>
      <c r="Q182" t="str">
        <f>VLOOKUP(A182,'External $ Guide'!$A$2:$L$11545,4,0)</f>
        <v>Retail</v>
      </c>
      <c r="R182" t="str">
        <f>VLOOKUP(A182,'External $ Guide'!$A$2:$L$11545,5,0)</f>
        <v>Active</v>
      </c>
      <c r="S182" t="str">
        <f>IFERROR(VLOOKUP(A182,'Broker &amp; Vendor'!$A$2:$C$11545,3,0),"")</f>
        <v>SAZERAC CO INC</v>
      </c>
      <c r="T182" t="str">
        <f>IFERROR(VLOOKUP(A182,'Broker &amp; Vendor'!$A$2:$C$11545,2,0),"")</f>
        <v>UNITED</v>
      </c>
    </row>
    <row r="183" spans="1:20" x14ac:dyDescent="0.25">
      <c r="A183" t="s">
        <v>7660</v>
      </c>
      <c r="B183" t="s">
        <v>3566</v>
      </c>
      <c r="C183" s="10">
        <v>285.67640377358492</v>
      </c>
      <c r="D183" s="10">
        <v>300.95942264150943</v>
      </c>
      <c r="E183" s="1">
        <v>832.83</v>
      </c>
      <c r="F183" s="3">
        <f>((E183/53)*6)*3</f>
        <v>282.84792452830192</v>
      </c>
      <c r="G183" s="4">
        <f>VLOOKUP(A183,'R12 Trend'!$A$4:$B$6433,2,0)</f>
        <v>0.01</v>
      </c>
      <c r="H183" s="10">
        <f>IFERROR(VLOOKUP(A183,'DDS Needs'!$A$4:$F$767,6,0),"")</f>
        <v>15.283018867924529</v>
      </c>
      <c r="I183" s="1">
        <f>IFERROR(VLOOKUP(A183,'WH INV 4-2-2026'!$A$2:$C$2914,3,0),"")</f>
        <v>300</v>
      </c>
      <c r="J183" s="1">
        <f>I183/(C183/3)</f>
        <v>3.1504177037782304</v>
      </c>
      <c r="K183" s="5" t="str">
        <f>IF((I183&gt;C183),"X","")</f>
        <v>X</v>
      </c>
      <c r="L183" s="7">
        <f t="shared" si="2"/>
        <v>1142.7056150943397</v>
      </c>
      <c r="M183" s="7">
        <f>I183-L183</f>
        <v>-842.70561509433969</v>
      </c>
      <c r="N183" s="6">
        <f>C183/$C$2</f>
        <v>1.2324710220034474E-3</v>
      </c>
      <c r="O183" s="5" t="s">
        <v>27881</v>
      </c>
      <c r="P183" t="str">
        <f>VLOOKUP(A183,'External $ Guide'!$A$2:$L$11545,3,0)</f>
        <v>Replenish</v>
      </c>
      <c r="Q183" t="str">
        <f>VLOOKUP(A183,'External $ Guide'!$A$2:$L$11545,4,0)</f>
        <v>Retail</v>
      </c>
      <c r="R183" t="str">
        <f>VLOOKUP(A183,'External $ Guide'!$A$2:$L$11545,5,0)</f>
        <v>Active</v>
      </c>
      <c r="S183" t="str">
        <f>IFERROR(VLOOKUP(A183,'Broker &amp; Vendor'!$A$2:$C$11545,3,0),"")</f>
        <v>CAMPARI AMERICA</v>
      </c>
      <c r="T183" t="str">
        <f>IFERROR(VLOOKUP(A183,'Broker &amp; Vendor'!$A$2:$C$11545,2,0),"")</f>
        <v>SGWS- TRANSATLANTIC DIVISION</v>
      </c>
    </row>
    <row r="184" spans="1:20" x14ac:dyDescent="0.25">
      <c r="A184" t="s">
        <v>6880</v>
      </c>
      <c r="B184" t="s">
        <v>2786</v>
      </c>
      <c r="C184" s="10">
        <v>285.37593962264145</v>
      </c>
      <c r="D184" s="10">
        <v>341.41367547169807</v>
      </c>
      <c r="E184" s="1">
        <v>903.52</v>
      </c>
      <c r="F184" s="3">
        <f>((E184/53)*6)*3</f>
        <v>306.85584905660374</v>
      </c>
      <c r="G184" s="4">
        <f>VLOOKUP(A184,'R12 Trend'!$A$4:$B$6433,2,0)</f>
        <v>-7.0000000000000007E-2</v>
      </c>
      <c r="H184" s="10">
        <f>IFERROR(VLOOKUP(A184,'DDS Needs'!$A$4:$F$767,6,0),"")</f>
        <v>56.037735849056602</v>
      </c>
      <c r="I184" s="1">
        <f>IFERROR(VLOOKUP(A184,'WH INV 4-2-2026'!$A$2:$C$2914,3,0),"")</f>
        <v>515</v>
      </c>
      <c r="J184" s="1">
        <f>I184/(C184/3)</f>
        <v>5.4139112149503061</v>
      </c>
      <c r="K184" s="5" t="str">
        <f>IF((I184&gt;C184),"X","")</f>
        <v>X</v>
      </c>
      <c r="L184" s="7">
        <f t="shared" si="2"/>
        <v>1141.5037584905658</v>
      </c>
      <c r="M184" s="7">
        <f>I184-L184</f>
        <v>-626.50375849056582</v>
      </c>
      <c r="N184" s="6">
        <f>C184/$C$2</f>
        <v>1.2311747533781878E-3</v>
      </c>
      <c r="O184" s="5" t="s">
        <v>27881</v>
      </c>
      <c r="P184" t="str">
        <f>VLOOKUP(A184,'External $ Guide'!$A$2:$L$11545,3,0)</f>
        <v>Replenish</v>
      </c>
      <c r="Q184" t="str">
        <f>VLOOKUP(A184,'External $ Guide'!$A$2:$L$11545,4,0)</f>
        <v>Retail</v>
      </c>
      <c r="R184" t="str">
        <f>VLOOKUP(A184,'External $ Guide'!$A$2:$L$11545,5,0)</f>
        <v>Active</v>
      </c>
      <c r="S184" t="str">
        <f>IFERROR(VLOOKUP(A184,'Broker &amp; Vendor'!$A$2:$C$11545,3,0),"")</f>
        <v>DIAGEO NORTH AMERICA INC</v>
      </c>
      <c r="T184" t="str">
        <f>IFERROR(VLOOKUP(A184,'Broker &amp; Vendor'!$A$2:$C$11545,2,0),"")</f>
        <v>SGWS- COASTAL PACIFIC DIVISION</v>
      </c>
    </row>
    <row r="185" spans="1:20" x14ac:dyDescent="0.25">
      <c r="A185" t="s">
        <v>6555</v>
      </c>
      <c r="B185" t="s">
        <v>2461</v>
      </c>
      <c r="C185" s="10">
        <v>284.13509433962264</v>
      </c>
      <c r="D185" s="10">
        <v>333.72</v>
      </c>
      <c r="E185" s="1">
        <v>709</v>
      </c>
      <c r="F185" s="3">
        <f>((E185/53)*6)*3</f>
        <v>240.79245283018869</v>
      </c>
      <c r="G185" s="4">
        <f>VLOOKUP(A185,'R12 Trend'!$A$4:$B$6433,2,0)</f>
        <v>0.18</v>
      </c>
      <c r="H185" s="10">
        <f>IFERROR(VLOOKUP(A185,'DDS Needs'!$A$4:$F$767,6,0),"")</f>
        <v>49.584905660377359</v>
      </c>
      <c r="I185" s="1">
        <f>IFERROR(VLOOKUP(A185,'WH INV 4-2-2026'!$A$2:$C$2914,3,0),"")</f>
        <v>603</v>
      </c>
      <c r="J185" s="1">
        <f>I185/(C185/3)</f>
        <v>6.3666897755253284</v>
      </c>
      <c r="K185" s="5" t="str">
        <f>IF((I185&gt;C185),"X","")</f>
        <v>X</v>
      </c>
      <c r="L185" s="7">
        <f t="shared" si="2"/>
        <v>1136.5403773584906</v>
      </c>
      <c r="M185" s="7">
        <f>I185-L185</f>
        <v>-533.54037735849056</v>
      </c>
      <c r="N185" s="6">
        <f>C185/$C$2</f>
        <v>1.2258214731145423E-3</v>
      </c>
      <c r="O185" s="5" t="s">
        <v>27881</v>
      </c>
      <c r="P185" t="str">
        <f>VLOOKUP(A185,'External $ Guide'!$A$2:$L$11545,3,0)</f>
        <v>Replenish</v>
      </c>
      <c r="Q185" t="str">
        <f>VLOOKUP(A185,'External $ Guide'!$A$2:$L$11545,4,0)</f>
        <v>Retail</v>
      </c>
      <c r="R185" t="str">
        <f>VLOOKUP(A185,'External $ Guide'!$A$2:$L$11545,5,0)</f>
        <v>Active</v>
      </c>
      <c r="S185" t="str">
        <f>IFERROR(VLOOKUP(A185,'Broker &amp; Vendor'!$A$2:$C$11545,3,0),"")</f>
        <v>CAMPARI AMERICA</v>
      </c>
      <c r="T185" t="str">
        <f>IFERROR(VLOOKUP(A185,'Broker &amp; Vendor'!$A$2:$C$11545,2,0),"")</f>
        <v>SGWS- TRANSATLANTIC DIVISION</v>
      </c>
    </row>
    <row r="186" spans="1:20" x14ac:dyDescent="0.25">
      <c r="A186" t="s">
        <v>7667</v>
      </c>
      <c r="B186" t="s">
        <v>3573</v>
      </c>
      <c r="C186" s="10">
        <v>283.16377358490564</v>
      </c>
      <c r="D186" s="10">
        <v>304.22037735849057</v>
      </c>
      <c r="E186" s="1">
        <v>868.5</v>
      </c>
      <c r="F186" s="3">
        <f>((E186/53)*6)*3</f>
        <v>294.96226415094338</v>
      </c>
      <c r="G186" s="4">
        <f>VLOOKUP(A186,'R12 Trend'!$A$4:$B$6433,2,0)</f>
        <v>-0.04</v>
      </c>
      <c r="H186" s="10">
        <f>IFERROR(VLOOKUP(A186,'DDS Needs'!$A$4:$F$767,6,0),"")</f>
        <v>21.056603773584904</v>
      </c>
      <c r="I186" s="1">
        <f>IFERROR(VLOOKUP(A186,'WH INV 4-2-2026'!$A$2:$C$2914,3,0),"")</f>
        <v>211.16666699999999</v>
      </c>
      <c r="J186" s="1">
        <f>I186/(C186/3)</f>
        <v>2.2372212129389752</v>
      </c>
      <c r="K186" s="5" t="str">
        <f>IF((I186&gt;C186),"X","")</f>
        <v/>
      </c>
      <c r="L186" s="7">
        <f t="shared" si="2"/>
        <v>1132.6550943396226</v>
      </c>
      <c r="M186" s="7">
        <f>I186-L186</f>
        <v>-921.4884273396226</v>
      </c>
      <c r="N186" s="6">
        <f>C186/$C$2</f>
        <v>1.2216309811192425E-3</v>
      </c>
      <c r="O186" s="5" t="s">
        <v>27881</v>
      </c>
      <c r="P186" t="str">
        <f>VLOOKUP(A186,'External $ Guide'!$A$2:$L$11545,3,0)</f>
        <v>Replenish</v>
      </c>
      <c r="Q186" t="str">
        <f>VLOOKUP(A186,'External $ Guide'!$A$2:$L$11545,4,0)</f>
        <v>Retail</v>
      </c>
      <c r="R186" t="str">
        <f>VLOOKUP(A186,'External $ Guide'!$A$2:$L$11545,5,0)</f>
        <v>Active</v>
      </c>
      <c r="S186" t="str">
        <f>IFERROR(VLOOKUP(A186,'Broker &amp; Vendor'!$A$2:$C$11545,3,0),"")</f>
        <v>E. &amp; J. GALLO WINERY</v>
      </c>
      <c r="T186" t="str">
        <f>IFERROR(VLOOKUP(A186,'Broker &amp; Vendor'!$A$2:$C$11545,2,0),"")</f>
        <v>RNDC</v>
      </c>
    </row>
    <row r="187" spans="1:20" x14ac:dyDescent="0.25">
      <c r="A187" t="s">
        <v>7648</v>
      </c>
      <c r="B187" t="s">
        <v>3554</v>
      </c>
      <c r="C187" s="10">
        <v>283.00401509433965</v>
      </c>
      <c r="D187" s="10">
        <v>293.19269433962268</v>
      </c>
      <c r="E187" s="1">
        <v>868.01</v>
      </c>
      <c r="F187" s="3">
        <f>((E187/53)*6)*3</f>
        <v>294.7958490566038</v>
      </c>
      <c r="G187" s="4">
        <f>VLOOKUP(A187,'R12 Trend'!$A$4:$B$6433,2,0)</f>
        <v>-0.04</v>
      </c>
      <c r="H187" s="10">
        <f>IFERROR(VLOOKUP(A187,'DDS Needs'!$A$4:$F$767,6,0),"")</f>
        <v>10.188679245283019</v>
      </c>
      <c r="I187" s="1">
        <f>IFERROR(VLOOKUP(A187,'WH INV 4-2-2026'!$A$2:$C$2914,3,0),"")</f>
        <v>299.16666700000002</v>
      </c>
      <c r="J187" s="1">
        <f>I187/(C187/3)</f>
        <v>3.1713331017611806</v>
      </c>
      <c r="K187" s="5" t="str">
        <f>IF((I187&gt;C187),"X","")</f>
        <v>X</v>
      </c>
      <c r="L187" s="7">
        <f t="shared" si="2"/>
        <v>1132.0160603773586</v>
      </c>
      <c r="M187" s="7">
        <f>I187-L187</f>
        <v>-832.84939337735864</v>
      </c>
      <c r="N187" s="6">
        <f>C187/$C$2</f>
        <v>1.2209417477505053E-3</v>
      </c>
      <c r="O187" s="5" t="s">
        <v>27881</v>
      </c>
      <c r="P187" t="str">
        <f>VLOOKUP(A187,'External $ Guide'!$A$2:$L$11545,3,0)</f>
        <v>Replenish</v>
      </c>
      <c r="Q187" t="str">
        <f>VLOOKUP(A187,'External $ Guide'!$A$2:$L$11545,4,0)</f>
        <v>Retail</v>
      </c>
      <c r="R187" t="str">
        <f>VLOOKUP(A187,'External $ Guide'!$A$2:$L$11545,5,0)</f>
        <v>Active</v>
      </c>
      <c r="S187" t="str">
        <f>IFERROR(VLOOKUP(A187,'Broker &amp; Vendor'!$A$2:$C$11545,3,0),"")</f>
        <v>SAZERAC CO INC</v>
      </c>
      <c r="T187" t="str">
        <f>IFERROR(VLOOKUP(A187,'Broker &amp; Vendor'!$A$2:$C$11545,2,0),"")</f>
        <v>UNITED</v>
      </c>
    </row>
    <row r="188" spans="1:20" x14ac:dyDescent="0.25">
      <c r="A188" t="s">
        <v>6470</v>
      </c>
      <c r="B188" t="s">
        <v>2376</v>
      </c>
      <c r="C188" s="10">
        <v>282.31132075471703</v>
      </c>
      <c r="D188" s="10">
        <v>292.50000000000006</v>
      </c>
      <c r="E188" s="1">
        <v>831.25</v>
      </c>
      <c r="F188" s="3">
        <f>((E188/53)*6)*3</f>
        <v>282.31132075471703</v>
      </c>
      <c r="G188" s="4">
        <f>VLOOKUP(A188,'R12 Trend'!$A$4:$B$6433,2,0)</f>
        <v>0</v>
      </c>
      <c r="H188" s="10">
        <f>IFERROR(VLOOKUP(A188,'DDS Needs'!$A$4:$F$767,6,0),"")</f>
        <v>10.188679245283019</v>
      </c>
      <c r="I188" s="1">
        <f>IFERROR(VLOOKUP(A188,'WH INV 4-2-2026'!$A$2:$C$2914,3,0),"")</f>
        <v>224</v>
      </c>
      <c r="J188" s="1">
        <f>I188/(C188/3)</f>
        <v>2.3803508771929818</v>
      </c>
      <c r="K188" s="5" t="str">
        <f>IF((I188&gt;C188),"X","")</f>
        <v/>
      </c>
      <c r="L188" s="7">
        <f t="shared" si="2"/>
        <v>1129.2452830188681</v>
      </c>
      <c r="M188" s="7">
        <f>I188-L188</f>
        <v>-905.24528301886812</v>
      </c>
      <c r="N188" s="6">
        <f>C188/$C$2</f>
        <v>1.2179533115709205E-3</v>
      </c>
      <c r="O188" s="5" t="s">
        <v>27881</v>
      </c>
      <c r="P188" t="str">
        <f>VLOOKUP(A188,'External $ Guide'!$A$2:$L$11545,3,0)</f>
        <v>NoReplen</v>
      </c>
      <c r="Q188" t="str">
        <f>VLOOKUP(A188,'External $ Guide'!$A$2:$L$11545,4,0)</f>
        <v>Retail</v>
      </c>
      <c r="R188" t="str">
        <f>VLOOKUP(A188,'External $ Guide'!$A$2:$L$11545,5,0)</f>
        <v>Active</v>
      </c>
      <c r="S188" t="str">
        <f>IFERROR(VLOOKUP(A188,'Broker &amp; Vendor'!$A$2:$C$11545,3,0),"")</f>
        <v>DIAGEO NORTH AMERICA INC</v>
      </c>
      <c r="T188" t="str">
        <f>IFERROR(VLOOKUP(A188,'Broker &amp; Vendor'!$A$2:$C$11545,2,0),"")</f>
        <v>SGWS- COASTAL PACIFIC DIVISION</v>
      </c>
    </row>
    <row r="189" spans="1:20" x14ac:dyDescent="0.25">
      <c r="A189" t="s">
        <v>7237</v>
      </c>
      <c r="B189" t="s">
        <v>3143</v>
      </c>
      <c r="C189" s="10">
        <v>282.24584150943394</v>
      </c>
      <c r="D189" s="10">
        <v>301.60433207547169</v>
      </c>
      <c r="E189" s="1">
        <v>856.76</v>
      </c>
      <c r="F189" s="3">
        <f>((E189/53)*6)*3</f>
        <v>290.97509433962261</v>
      </c>
      <c r="G189" s="4">
        <f>VLOOKUP(A189,'R12 Trend'!$A$4:$B$6433,2,0)</f>
        <v>-0.03</v>
      </c>
      <c r="H189" s="10">
        <f>IFERROR(VLOOKUP(A189,'DDS Needs'!$A$4:$F$767,6,0),"")</f>
        <v>19.358490566037737</v>
      </c>
      <c r="I189" s="1">
        <f>IFERROR(VLOOKUP(A189,'WH INV 4-2-2026'!$A$2:$C$2914,3,0),"")</f>
        <v>342</v>
      </c>
      <c r="J189" s="1">
        <f>I189/(C189/3)</f>
        <v>3.6351288455235093</v>
      </c>
      <c r="K189" s="5" t="str">
        <f>IF((I189&gt;C189),"X","")</f>
        <v>X</v>
      </c>
      <c r="L189" s="7">
        <f t="shared" si="2"/>
        <v>1128.9833660377358</v>
      </c>
      <c r="M189" s="7">
        <f>I189-L189</f>
        <v>-786.98336603773578</v>
      </c>
      <c r="N189" s="6">
        <f>C189/$C$2</f>
        <v>1.2176708196629854E-3</v>
      </c>
      <c r="O189" s="5" t="s">
        <v>27881</v>
      </c>
      <c r="P189" t="str">
        <f>VLOOKUP(A189,'External $ Guide'!$A$2:$L$11545,3,0)</f>
        <v>Replenish</v>
      </c>
      <c r="Q189" t="str">
        <f>VLOOKUP(A189,'External $ Guide'!$A$2:$L$11545,4,0)</f>
        <v>Retail</v>
      </c>
      <c r="R189" t="str">
        <f>VLOOKUP(A189,'External $ Guide'!$A$2:$L$11545,5,0)</f>
        <v>Active</v>
      </c>
      <c r="S189" t="str">
        <f>IFERROR(VLOOKUP(A189,'Broker &amp; Vendor'!$A$2:$C$11545,3,0),"")</f>
        <v>BACARDI USA INC</v>
      </c>
      <c r="T189" t="str">
        <f>IFERROR(VLOOKUP(A189,'Broker &amp; Vendor'!$A$2:$C$11545,2,0),"")</f>
        <v>SGWS- TRANSATLANTIC DIVISION</v>
      </c>
    </row>
    <row r="190" spans="1:20" x14ac:dyDescent="0.25">
      <c r="A190" t="s">
        <v>6920</v>
      </c>
      <c r="B190" t="s">
        <v>2826</v>
      </c>
      <c r="C190" s="10">
        <v>280.91818867924525</v>
      </c>
      <c r="D190" s="10">
        <v>306.05026415094335</v>
      </c>
      <c r="E190" s="1">
        <v>689.29</v>
      </c>
      <c r="F190" s="3">
        <f>((E190/53)*6)*3</f>
        <v>234.09849056603773</v>
      </c>
      <c r="G190" s="4">
        <f>VLOOKUP(A190,'R12 Trend'!$A$4:$B$6433,2,0)</f>
        <v>0.28000000000000003</v>
      </c>
      <c r="H190" s="10">
        <f>IFERROR(VLOOKUP(A190,'DDS Needs'!$A$4:$F$767,6,0),"")</f>
        <v>25.132075471698109</v>
      </c>
      <c r="I190" s="1">
        <f>IFERROR(VLOOKUP(A190,'WH INV 4-2-2026'!$A$2:$C$2914,3,0),"")</f>
        <v>274</v>
      </c>
      <c r="J190" s="1">
        <f>I190/(C190/3)</f>
        <v>2.9261188243619443</v>
      </c>
      <c r="K190" s="5" t="str">
        <f>IF((I190&gt;C190),"X","")</f>
        <v/>
      </c>
      <c r="L190" s="7">
        <f t="shared" si="2"/>
        <v>1123.672754716981</v>
      </c>
      <c r="M190" s="7">
        <f>I190-L190</f>
        <v>-849.67275471698099</v>
      </c>
      <c r="N190" s="6">
        <f>C190/$C$2</f>
        <v>1.211943032492347E-3</v>
      </c>
      <c r="O190" s="5" t="s">
        <v>27881</v>
      </c>
      <c r="P190" t="str">
        <f>VLOOKUP(A190,'External $ Guide'!$A$2:$L$11545,3,0)</f>
        <v>Replenish</v>
      </c>
      <c r="Q190" t="str">
        <f>VLOOKUP(A190,'External $ Guide'!$A$2:$L$11545,4,0)</f>
        <v>Retail</v>
      </c>
      <c r="R190" t="str">
        <f>VLOOKUP(A190,'External $ Guide'!$A$2:$L$11545,5,0)</f>
        <v>Active</v>
      </c>
      <c r="S190" t="str">
        <f>IFERROR(VLOOKUP(A190,'Broker &amp; Vendor'!$A$2:$C$11545,3,0),"")</f>
        <v>SAZERAC CO INC</v>
      </c>
      <c r="T190" t="str">
        <f>IFERROR(VLOOKUP(A190,'Broker &amp; Vendor'!$A$2:$C$11545,2,0),"")</f>
        <v>UNITED</v>
      </c>
    </row>
    <row r="191" spans="1:20" x14ac:dyDescent="0.25">
      <c r="A191" t="s">
        <v>8130</v>
      </c>
      <c r="B191" t="s">
        <v>4036</v>
      </c>
      <c r="C191" s="10">
        <v>278.98641509433969</v>
      </c>
      <c r="D191" s="10">
        <v>278.98641509433969</v>
      </c>
      <c r="E191" s="1">
        <v>821.46</v>
      </c>
      <c r="F191" s="3">
        <f>((E191/53)*6)*3</f>
        <v>278.98641509433969</v>
      </c>
      <c r="G191" s="4">
        <f>VLOOKUP(A191,'R12 Trend'!$A$4:$B$6433,2,0)</f>
        <v>0</v>
      </c>
      <c r="H191" s="10" t="str">
        <f>IFERROR(VLOOKUP(A191,'DDS Needs'!$A$4:$F$767,6,0),"")</f>
        <v/>
      </c>
      <c r="I191" s="1">
        <f>IFERROR(VLOOKUP(A191,'WH INV 4-2-2026'!$A$2:$C$2914,3,0),"")</f>
        <v>345</v>
      </c>
      <c r="J191" s="1">
        <f>I191/(C191/3)</f>
        <v>3.7098580576047513</v>
      </c>
      <c r="K191" s="5" t="str">
        <f>IF((I191&gt;C191),"X","")</f>
        <v>X</v>
      </c>
      <c r="L191" s="7">
        <f t="shared" si="2"/>
        <v>1115.9456603773588</v>
      </c>
      <c r="M191" s="7">
        <f>I191-L191</f>
        <v>-770.94566037735876</v>
      </c>
      <c r="N191" s="6">
        <f>C191/$C$2</f>
        <v>1.2036089351254717E-3</v>
      </c>
      <c r="O191" s="5" t="s">
        <v>27881</v>
      </c>
      <c r="P191" t="str">
        <f>VLOOKUP(A191,'External $ Guide'!$A$2:$L$11545,3,0)</f>
        <v>Replenish</v>
      </c>
      <c r="Q191" t="str">
        <f>VLOOKUP(A191,'External $ Guide'!$A$2:$L$11545,4,0)</f>
        <v>Wholesale</v>
      </c>
      <c r="R191" t="str">
        <f>VLOOKUP(A191,'External $ Guide'!$A$2:$L$11545,5,0)</f>
        <v>Active</v>
      </c>
      <c r="S191" t="str">
        <f>IFERROR(VLOOKUP(A191,'Broker &amp; Vendor'!$A$2:$C$11545,3,0),"")</f>
        <v>E. &amp; J. GALLO WINERY</v>
      </c>
      <c r="T191" t="str">
        <f>IFERROR(VLOOKUP(A191,'Broker &amp; Vendor'!$A$2:$C$11545,2,0),"")</f>
        <v>RNDC</v>
      </c>
    </row>
    <row r="192" spans="1:20" x14ac:dyDescent="0.25">
      <c r="A192" t="s">
        <v>8062</v>
      </c>
      <c r="B192" t="s">
        <v>3968</v>
      </c>
      <c r="C192" s="10">
        <v>278.42399999999998</v>
      </c>
      <c r="D192" s="10">
        <v>278.42399999999998</v>
      </c>
      <c r="E192" s="1">
        <v>683.17</v>
      </c>
      <c r="F192" s="3">
        <f>((E192/53)*6)*3</f>
        <v>232.01999999999998</v>
      </c>
      <c r="G192" s="4">
        <f>VLOOKUP(A192,'R12 Trend'!$A$4:$B$6433,2,0)</f>
        <v>0.7</v>
      </c>
      <c r="H192" s="10" t="str">
        <f>IFERROR(VLOOKUP(A192,'DDS Needs'!$A$4:$F$767,6,0),"")</f>
        <v/>
      </c>
      <c r="I192" s="1">
        <f>IFERROR(VLOOKUP(A192,'WH INV 4-2-2026'!$A$2:$C$2914,3,0),"")</f>
        <v>603</v>
      </c>
      <c r="J192" s="1">
        <f>I192/(C192/3)</f>
        <v>6.4972847168347565</v>
      </c>
      <c r="K192" s="5" t="str">
        <f>IF((I192&gt;C192),"X","")</f>
        <v>X</v>
      </c>
      <c r="L192" s="7">
        <f t="shared" si="2"/>
        <v>1113.6959999999999</v>
      </c>
      <c r="M192" s="7">
        <f>I192-L192</f>
        <v>-510.69599999999991</v>
      </c>
      <c r="N192" s="6">
        <f>C192/$C$2</f>
        <v>1.2011825523477735E-3</v>
      </c>
      <c r="O192" s="5" t="s">
        <v>27881</v>
      </c>
      <c r="P192" t="str">
        <f>VLOOKUP(A192,'External $ Guide'!$A$2:$L$11545,3,0)</f>
        <v>Replenish</v>
      </c>
      <c r="Q192" t="str">
        <f>VLOOKUP(A192,'External $ Guide'!$A$2:$L$11545,4,0)</f>
        <v>Retail</v>
      </c>
      <c r="R192" t="str">
        <f>VLOOKUP(A192,'External $ Guide'!$A$2:$L$11545,5,0)</f>
        <v>Active</v>
      </c>
      <c r="S192" t="str">
        <f>IFERROR(VLOOKUP(A192,'Broker &amp; Vendor'!$A$2:$C$11545,3,0),"")</f>
        <v>MHW LTD</v>
      </c>
      <c r="T192" t="str">
        <f>IFERROR(VLOOKUP(A192,'Broker &amp; Vendor'!$A$2:$C$11545,2,0),"")</f>
        <v>SGWS- TRANSATLANTIC DIVISION</v>
      </c>
    </row>
    <row r="193" spans="1:20" x14ac:dyDescent="0.25">
      <c r="A193" t="s">
        <v>7936</v>
      </c>
      <c r="B193" t="s">
        <v>3842</v>
      </c>
      <c r="C193" s="10">
        <v>274.49028679245276</v>
      </c>
      <c r="D193" s="10">
        <v>345.47141886792446</v>
      </c>
      <c r="E193" s="1">
        <v>859.81</v>
      </c>
      <c r="F193" s="3">
        <f>((E193/53)*6)*3</f>
        <v>292.01094339622637</v>
      </c>
      <c r="G193" s="4">
        <f>VLOOKUP(A193,'R12 Trend'!$A$4:$B$6433,2,0)</f>
        <v>-0.06</v>
      </c>
      <c r="H193" s="10">
        <f>IFERROR(VLOOKUP(A193,'DDS Needs'!$A$4:$F$767,6,0),"")</f>
        <v>70.981132075471692</v>
      </c>
      <c r="I193" s="1">
        <f>IFERROR(VLOOKUP(A193,'WH INV 4-2-2026'!$A$2:$C$2914,3,0),"")</f>
        <v>752.97916699999996</v>
      </c>
      <c r="J193" s="1">
        <f>I193/(C193/3)</f>
        <v>8.2295717178073584</v>
      </c>
      <c r="K193" s="5" t="str">
        <f>IF((I193&gt;C193),"X","")</f>
        <v>X</v>
      </c>
      <c r="L193" s="7">
        <f t="shared" si="2"/>
        <v>1097.9611471698111</v>
      </c>
      <c r="M193" s="7">
        <f>I193-L193</f>
        <v>-344.9819801698111</v>
      </c>
      <c r="N193" s="6">
        <f>C193/$C$2</f>
        <v>1.1842116458496061E-3</v>
      </c>
      <c r="O193" s="5" t="s">
        <v>27881</v>
      </c>
      <c r="P193" t="str">
        <f>VLOOKUP(A193,'External $ Guide'!$A$2:$L$11545,3,0)</f>
        <v>Replenish</v>
      </c>
      <c r="Q193" t="str">
        <f>VLOOKUP(A193,'External $ Guide'!$A$2:$L$11545,4,0)</f>
        <v>Retail</v>
      </c>
      <c r="R193" t="str">
        <f>VLOOKUP(A193,'External $ Guide'!$A$2:$L$11545,5,0)</f>
        <v>Active</v>
      </c>
      <c r="S193" t="str">
        <f>IFERROR(VLOOKUP(A193,'Broker &amp; Vendor'!$A$2:$C$11545,3,0),"")</f>
        <v>SAZERAC CO INC</v>
      </c>
      <c r="T193" t="str">
        <f>IFERROR(VLOOKUP(A193,'Broker &amp; Vendor'!$A$2:$C$11545,2,0),"")</f>
        <v>UNITED</v>
      </c>
    </row>
    <row r="194" spans="1:20" x14ac:dyDescent="0.25">
      <c r="A194" t="s">
        <v>4301</v>
      </c>
      <c r="B194" t="s">
        <v>212</v>
      </c>
      <c r="C194" s="10">
        <v>273.37347169811318</v>
      </c>
      <c r="D194" s="10">
        <v>300.5432830188679</v>
      </c>
      <c r="E194" s="1">
        <v>894.37</v>
      </c>
      <c r="F194" s="3">
        <f>((E194/53)*6)*3</f>
        <v>303.74830188679243</v>
      </c>
      <c r="G194" s="4">
        <f>VLOOKUP(A194,'R12 Trend'!$A$4:$B$6433,2,0)</f>
        <v>-0.1</v>
      </c>
      <c r="H194" s="10">
        <f>IFERROR(VLOOKUP(A194,'DDS Needs'!$A$4:$F$767,6,0),"")</f>
        <v>27.169811320754722</v>
      </c>
      <c r="I194" s="1">
        <f>IFERROR(VLOOKUP(A194,'WH INV 4-2-2026'!$A$2:$C$2914,3,0),"")</f>
        <v>174</v>
      </c>
      <c r="J194" s="1">
        <f>I194/(C194/3)</f>
        <v>1.9094756954926686</v>
      </c>
      <c r="K194" s="5" t="str">
        <f>IF((I194&gt;C194),"X","")</f>
        <v/>
      </c>
      <c r="L194" s="7">
        <f t="shared" si="2"/>
        <v>1093.4938867924527</v>
      </c>
      <c r="M194" s="7">
        <f>I194-L194</f>
        <v>-919.49388679245271</v>
      </c>
      <c r="N194" s="6">
        <f>C194/$C$2</f>
        <v>1.1793934591792065E-3</v>
      </c>
      <c r="O194" s="5" t="s">
        <v>27881</v>
      </c>
      <c r="P194" t="str">
        <f>VLOOKUP(A194,'External $ Guide'!$A$2:$L$11545,3,0)</f>
        <v>Replenish</v>
      </c>
      <c r="Q194" t="str">
        <f>VLOOKUP(A194,'External $ Guide'!$A$2:$L$11545,4,0)</f>
        <v>Retail</v>
      </c>
      <c r="R194" t="str">
        <f>VLOOKUP(A194,'External $ Guide'!$A$2:$L$11545,5,0)</f>
        <v>Active</v>
      </c>
      <c r="S194" t="str">
        <f>IFERROR(VLOOKUP(A194,'Broker &amp; Vendor'!$A$2:$C$11545,3,0),"")</f>
        <v>PERNOD RICARD USA</v>
      </c>
      <c r="T194" t="str">
        <f>IFERROR(VLOOKUP(A194,'Broker &amp; Vendor'!$A$2:$C$11545,2,0),"")</f>
        <v>SGWS- AMERICAN LIBERTY DIVISION</v>
      </c>
    </row>
    <row r="195" spans="1:20" x14ac:dyDescent="0.25">
      <c r="A195" t="s">
        <v>7683</v>
      </c>
      <c r="B195" t="s">
        <v>3589</v>
      </c>
      <c r="C195" s="10">
        <v>272.229079245283</v>
      </c>
      <c r="D195" s="10">
        <v>299.39889056603772</v>
      </c>
      <c r="E195" s="1">
        <v>809.66</v>
      </c>
      <c r="F195" s="3">
        <f>((E195/53)*6)*3</f>
        <v>274.97886792452829</v>
      </c>
      <c r="G195" s="4">
        <f>VLOOKUP(A195,'R12 Trend'!$A$4:$B$6433,2,0)</f>
        <v>-0.01</v>
      </c>
      <c r="H195" s="10">
        <f>IFERROR(VLOOKUP(A195,'DDS Needs'!$A$4:$F$767,6,0),"")</f>
        <v>27.169811320754722</v>
      </c>
      <c r="I195" s="1">
        <f>IFERROR(VLOOKUP(A195,'WH INV 4-2-2026'!$A$2:$C$2914,3,0),"")</f>
        <v>116</v>
      </c>
      <c r="J195" s="1">
        <f>I195/(C195/3)</f>
        <v>1.2783351468725577</v>
      </c>
      <c r="K195" s="5" t="str">
        <f>IF((I195&gt;C195),"X","")</f>
        <v/>
      </c>
      <c r="L195" s="7">
        <f t="shared" si="2"/>
        <v>1088.916316981132</v>
      </c>
      <c r="M195" s="7">
        <f>I195-L195</f>
        <v>-972.91631698113201</v>
      </c>
      <c r="N195" s="6">
        <f>C195/$C$2</f>
        <v>1.1744562977011081E-3</v>
      </c>
      <c r="O195" s="5" t="s">
        <v>27881</v>
      </c>
      <c r="P195" t="str">
        <f>VLOOKUP(A195,'External $ Guide'!$A$2:$L$11545,3,0)</f>
        <v>Replenish</v>
      </c>
      <c r="Q195" t="str">
        <f>VLOOKUP(A195,'External $ Guide'!$A$2:$L$11545,4,0)</f>
        <v>Retail</v>
      </c>
      <c r="R195" t="str">
        <f>VLOOKUP(A195,'External $ Guide'!$A$2:$L$11545,5,0)</f>
        <v>Active</v>
      </c>
      <c r="S195" t="str">
        <f>IFERROR(VLOOKUP(A195,'Broker &amp; Vendor'!$A$2:$C$11545,3,0),"")</f>
        <v>SAZERAC CO INC</v>
      </c>
      <c r="T195" t="str">
        <f>IFERROR(VLOOKUP(A195,'Broker &amp; Vendor'!$A$2:$C$11545,2,0),"")</f>
        <v>UNITED</v>
      </c>
    </row>
    <row r="196" spans="1:20" x14ac:dyDescent="0.25">
      <c r="A196" t="s">
        <v>8090</v>
      </c>
      <c r="B196" t="s">
        <v>3996</v>
      </c>
      <c r="C196" s="10">
        <v>270.7117471698113</v>
      </c>
      <c r="D196" s="10">
        <v>359.692879245283</v>
      </c>
      <c r="E196" s="1">
        <v>1122.67</v>
      </c>
      <c r="F196" s="3">
        <f>((E196/53)*6)*3</f>
        <v>381.28415094339624</v>
      </c>
      <c r="G196" s="4">
        <f>VLOOKUP(A196,'R12 Trend'!$A$4:$B$6433,2,0)</f>
        <v>-0.28999999999999998</v>
      </c>
      <c r="H196" s="10">
        <f>IFERROR(VLOOKUP(A196,'DDS Needs'!$A$4:$F$767,6,0),"")</f>
        <v>88.981132075471706</v>
      </c>
      <c r="I196" s="1">
        <f>IFERROR(VLOOKUP(A196,'WH INV 4-2-2026'!$A$2:$C$2914,3,0),"")</f>
        <v>157</v>
      </c>
      <c r="J196" s="1">
        <f>I196/(C196/3)</f>
        <v>1.7398580036667284</v>
      </c>
      <c r="K196" s="5" t="str">
        <f>IF((I196&gt;C196),"X","")</f>
        <v/>
      </c>
      <c r="L196" s="7">
        <f t="shared" ref="L196:L259" si="3">(C196/3)*12</f>
        <v>1082.8469886792452</v>
      </c>
      <c r="M196" s="7">
        <f>I196-L196</f>
        <v>-925.84698867924521</v>
      </c>
      <c r="N196" s="6">
        <f>C196/$C$2</f>
        <v>1.1679101924257933E-3</v>
      </c>
      <c r="O196" s="5" t="s">
        <v>27881</v>
      </c>
      <c r="P196" t="str">
        <f>VLOOKUP(A196,'External $ Guide'!$A$2:$L$11545,3,0)</f>
        <v>Replenish</v>
      </c>
      <c r="Q196" t="str">
        <f>VLOOKUP(A196,'External $ Guide'!$A$2:$L$11545,4,0)</f>
        <v>Retail</v>
      </c>
      <c r="R196" t="str">
        <f>VLOOKUP(A196,'External $ Guide'!$A$2:$L$11545,5,0)</f>
        <v>Active</v>
      </c>
      <c r="S196" t="str">
        <f>IFERROR(VLOOKUP(A196,'Broker &amp; Vendor'!$A$2:$C$11545,3,0),"")</f>
        <v>E. &amp; J. GALLO WINERY</v>
      </c>
      <c r="T196" t="str">
        <f>IFERROR(VLOOKUP(A196,'Broker &amp; Vendor'!$A$2:$C$11545,2,0),"")</f>
        <v>RNDC</v>
      </c>
    </row>
    <row r="197" spans="1:20" x14ac:dyDescent="0.25">
      <c r="A197" t="s">
        <v>4204</v>
      </c>
      <c r="B197" t="s">
        <v>115</v>
      </c>
      <c r="C197" s="10">
        <v>270.14858490566041</v>
      </c>
      <c r="D197" s="10">
        <v>300.37500000000006</v>
      </c>
      <c r="E197" s="1">
        <v>893.75</v>
      </c>
      <c r="F197" s="3">
        <f>((E197/53)*6)*3</f>
        <v>303.53773584905662</v>
      </c>
      <c r="G197" s="4">
        <f>VLOOKUP(A197,'R12 Trend'!$A$4:$B$6433,2,0)</f>
        <v>-0.11</v>
      </c>
      <c r="H197" s="10">
        <f>IFERROR(VLOOKUP(A197,'DDS Needs'!$A$4:$F$767,6,0),"")</f>
        <v>30.226415094339625</v>
      </c>
      <c r="I197" s="1">
        <f>IFERROR(VLOOKUP(A197,'WH INV 4-2-2026'!$A$2:$C$2914,3,0),"")</f>
        <v>0.91666700000000001</v>
      </c>
      <c r="J197" s="1">
        <f>I197/(C197/3)</f>
        <v>1.0179586914957699E-2</v>
      </c>
      <c r="K197" s="5" t="str">
        <f>IF((I197&gt;C197),"X","")</f>
        <v/>
      </c>
      <c r="L197" s="7">
        <f t="shared" si="3"/>
        <v>1080.5943396226417</v>
      </c>
      <c r="M197" s="7">
        <f>I197-L197</f>
        <v>-1079.6776726226417</v>
      </c>
      <c r="N197" s="6">
        <f>C197/$C$2</f>
        <v>1.1654805861927146E-3</v>
      </c>
      <c r="O197" s="5" t="s">
        <v>27881</v>
      </c>
      <c r="P197" t="str">
        <f>VLOOKUP(A197,'External $ Guide'!$A$2:$L$11545,3,0)</f>
        <v>Replenish</v>
      </c>
      <c r="Q197" t="str">
        <f>VLOOKUP(A197,'External $ Guide'!$A$2:$L$11545,4,0)</f>
        <v>Retail</v>
      </c>
      <c r="R197" t="str">
        <f>VLOOKUP(A197,'External $ Guide'!$A$2:$L$11545,5,0)</f>
        <v>Active</v>
      </c>
      <c r="S197" t="str">
        <f>IFERROR(VLOOKUP(A197,'Broker &amp; Vendor'!$A$2:$C$11545,3,0),"")</f>
        <v>SAZERAC CO INC</v>
      </c>
      <c r="T197" t="str">
        <f>IFERROR(VLOOKUP(A197,'Broker &amp; Vendor'!$A$2:$C$11545,2,0),"")</f>
        <v>UNITED</v>
      </c>
    </row>
    <row r="198" spans="1:20" x14ac:dyDescent="0.25">
      <c r="A198" t="s">
        <v>7809</v>
      </c>
      <c r="B198" t="s">
        <v>3715</v>
      </c>
      <c r="C198" s="10">
        <v>268.8772075471698</v>
      </c>
      <c r="D198" s="10">
        <v>281.10362264150945</v>
      </c>
      <c r="E198" s="1">
        <v>879.66</v>
      </c>
      <c r="F198" s="3">
        <f>((E198/53)*6)*3</f>
        <v>298.75245283018864</v>
      </c>
      <c r="G198" s="4">
        <f>VLOOKUP(A198,'R12 Trend'!$A$4:$B$6433,2,0)</f>
        <v>-0.1</v>
      </c>
      <c r="H198" s="10">
        <f>IFERROR(VLOOKUP(A198,'DDS Needs'!$A$4:$F$767,6,0),"")</f>
        <v>12.226415094339622</v>
      </c>
      <c r="I198" s="1">
        <f>IFERROR(VLOOKUP(A198,'WH INV 4-2-2026'!$A$2:$C$2914,3,0),"")</f>
        <v>214.16666699999999</v>
      </c>
      <c r="J198" s="1">
        <f>I198/(C198/3)</f>
        <v>2.3895666235944697</v>
      </c>
      <c r="K198" s="5" t="str">
        <f>IF((I198&gt;C198),"X","")</f>
        <v/>
      </c>
      <c r="L198" s="7">
        <f t="shared" si="3"/>
        <v>1075.5088301886792</v>
      </c>
      <c r="M198" s="7">
        <f>I198-L198</f>
        <v>-861.34216318867925</v>
      </c>
      <c r="N198" s="6">
        <f>C198/$C$2</f>
        <v>1.1599955838205451E-3</v>
      </c>
      <c r="O198" s="5" t="s">
        <v>27881</v>
      </c>
      <c r="P198" t="str">
        <f>VLOOKUP(A198,'External $ Guide'!$A$2:$L$11545,3,0)</f>
        <v>Replenish</v>
      </c>
      <c r="Q198" t="str">
        <f>VLOOKUP(A198,'External $ Guide'!$A$2:$L$11545,4,0)</f>
        <v>Retail</v>
      </c>
      <c r="R198" t="str">
        <f>VLOOKUP(A198,'External $ Guide'!$A$2:$L$11545,5,0)</f>
        <v>Active</v>
      </c>
      <c r="S198" t="str">
        <f>IFERROR(VLOOKUP(A198,'Broker &amp; Vendor'!$A$2:$C$11545,3,0),"")</f>
        <v>HEAVEN HILL SALES CO DBA HEAVEN HILL BRANDS</v>
      </c>
      <c r="T198" t="str">
        <f>IFERROR(VLOOKUP(A198,'Broker &amp; Vendor'!$A$2:$C$11545,2,0),"")</f>
        <v>SGWS- TRANSATLANTIC DIVISION</v>
      </c>
    </row>
    <row r="199" spans="1:20" x14ac:dyDescent="0.25">
      <c r="A199" t="s">
        <v>7272</v>
      </c>
      <c r="B199" t="s">
        <v>3178</v>
      </c>
      <c r="C199" s="10">
        <v>268.52162264150945</v>
      </c>
      <c r="D199" s="10">
        <v>277.35181132075473</v>
      </c>
      <c r="E199" s="1">
        <v>832.26</v>
      </c>
      <c r="F199" s="3">
        <f>((E199/53)*6)*3</f>
        <v>282.65433962264154</v>
      </c>
      <c r="G199" s="4">
        <f>VLOOKUP(A199,'R12 Trend'!$A$4:$B$6433,2,0)</f>
        <v>-0.05</v>
      </c>
      <c r="H199" s="10">
        <f>IFERROR(VLOOKUP(A199,'DDS Needs'!$A$4:$F$767,6,0),"")</f>
        <v>8.8301886792452837</v>
      </c>
      <c r="I199" s="1">
        <f>IFERROR(VLOOKUP(A199,'WH INV 4-2-2026'!$A$2:$C$2914,3,0),"")</f>
        <v>449.08333299999998</v>
      </c>
      <c r="J199" s="1">
        <f>I199/(C199/3)</f>
        <v>5.0172868231123786</v>
      </c>
      <c r="K199" s="5" t="str">
        <f>IF((I199&gt;C199),"X","")</f>
        <v>X</v>
      </c>
      <c r="L199" s="7">
        <f t="shared" si="3"/>
        <v>1074.0864905660378</v>
      </c>
      <c r="M199" s="7">
        <f>I199-L199</f>
        <v>-625.00315756603777</v>
      </c>
      <c r="N199" s="6">
        <f>C199/$C$2</f>
        <v>1.1584615121005876E-3</v>
      </c>
      <c r="O199" s="5" t="s">
        <v>27881</v>
      </c>
      <c r="P199" t="str">
        <f>VLOOKUP(A199,'External $ Guide'!$A$2:$L$11545,3,0)</f>
        <v>Replenish</v>
      </c>
      <c r="Q199" t="str">
        <f>VLOOKUP(A199,'External $ Guide'!$A$2:$L$11545,4,0)</f>
        <v>Retail</v>
      </c>
      <c r="R199" t="str">
        <f>VLOOKUP(A199,'External $ Guide'!$A$2:$L$11545,5,0)</f>
        <v>Active</v>
      </c>
      <c r="S199" t="str">
        <f>IFERROR(VLOOKUP(A199,'Broker &amp; Vendor'!$A$2:$C$11545,3,0),"")</f>
        <v>PERNOD RICARD USA</v>
      </c>
      <c r="T199" t="str">
        <f>IFERROR(VLOOKUP(A199,'Broker &amp; Vendor'!$A$2:$C$11545,2,0),"")</f>
        <v>SGWS- AMERICAN LIBERTY DIVISION</v>
      </c>
    </row>
    <row r="200" spans="1:20" x14ac:dyDescent="0.25">
      <c r="A200" t="s">
        <v>6506</v>
      </c>
      <c r="B200" t="s">
        <v>2412</v>
      </c>
      <c r="C200" s="10">
        <v>264.18956603773586</v>
      </c>
      <c r="D200" s="10">
        <v>309.69900000000001</v>
      </c>
      <c r="E200" s="1">
        <v>801.95</v>
      </c>
      <c r="F200" s="3">
        <f>((E200/53)*6)*3</f>
        <v>272.36037735849061</v>
      </c>
      <c r="G200" s="4">
        <f>VLOOKUP(A200,'R12 Trend'!$A$4:$B$6433,2,0)</f>
        <v>-0.03</v>
      </c>
      <c r="H200" s="10">
        <f>IFERROR(VLOOKUP(A200,'DDS Needs'!$A$4:$F$767,6,0),"")</f>
        <v>45.509433962264147</v>
      </c>
      <c r="I200" s="1">
        <f>IFERROR(VLOOKUP(A200,'WH INV 4-2-2026'!$A$2:$C$2914,3,0),"")</f>
        <v>467.41666700000002</v>
      </c>
      <c r="J200" s="1">
        <f>I200/(C200/3)</f>
        <v>5.3077417932535154</v>
      </c>
      <c r="K200" s="5" t="str">
        <f>IF((I200&gt;C200),"X","")</f>
        <v>X</v>
      </c>
      <c r="L200" s="7">
        <f t="shared" si="3"/>
        <v>1056.7582641509434</v>
      </c>
      <c r="M200" s="7">
        <f>I200-L200</f>
        <v>-589.34159715094347</v>
      </c>
      <c r="N200" s="6">
        <f>C200/$C$2</f>
        <v>1.1397720643222503E-3</v>
      </c>
      <c r="O200" s="5" t="s">
        <v>27881</v>
      </c>
      <c r="P200" t="str">
        <f>VLOOKUP(A200,'External $ Guide'!$A$2:$L$11545,3,0)</f>
        <v>Replenish</v>
      </c>
      <c r="Q200" t="str">
        <f>VLOOKUP(A200,'External $ Guide'!$A$2:$L$11545,4,0)</f>
        <v>Retail</v>
      </c>
      <c r="R200" t="str">
        <f>VLOOKUP(A200,'External $ Guide'!$A$2:$L$11545,5,0)</f>
        <v>Active</v>
      </c>
      <c r="S200" t="str">
        <f>IFERROR(VLOOKUP(A200,'Broker &amp; Vendor'!$A$2:$C$11545,3,0),"")</f>
        <v>HEAVEN HILL SALES CO DBA HEAVEN HILL BRANDS</v>
      </c>
      <c r="T200" t="str">
        <f>IFERROR(VLOOKUP(A200,'Broker &amp; Vendor'!$A$2:$C$11545,2,0),"")</f>
        <v>SGWS- TRANSATLANTIC DIVISION</v>
      </c>
    </row>
    <row r="201" spans="1:20" x14ac:dyDescent="0.25">
      <c r="A201" t="s">
        <v>6623</v>
      </c>
      <c r="B201" t="s">
        <v>2529</v>
      </c>
      <c r="C201" s="10">
        <v>263.54003773584907</v>
      </c>
      <c r="D201" s="10">
        <v>307.01173584905661</v>
      </c>
      <c r="E201" s="1">
        <v>816.82</v>
      </c>
      <c r="F201" s="3">
        <f>((E201/53)*6)*3</f>
        <v>277.41056603773586</v>
      </c>
      <c r="G201" s="4">
        <f>VLOOKUP(A201,'R12 Trend'!$A$4:$B$6433,2,0)</f>
        <v>-0.05</v>
      </c>
      <c r="H201" s="10">
        <f>IFERROR(VLOOKUP(A201,'DDS Needs'!$A$4:$F$767,6,0),"")</f>
        <v>43.471698113207552</v>
      </c>
      <c r="I201" s="1">
        <f>IFERROR(VLOOKUP(A201,'WH INV 4-2-2026'!$A$2:$C$2914,3,0),"")</f>
        <v>49.583333000000003</v>
      </c>
      <c r="J201" s="1">
        <f>I201/(C201/3)</f>
        <v>0.56443036237664501</v>
      </c>
      <c r="K201" s="5" t="str">
        <f>IF((I201&gt;C201),"X","")</f>
        <v/>
      </c>
      <c r="L201" s="7">
        <f t="shared" si="3"/>
        <v>1054.1601509433963</v>
      </c>
      <c r="M201" s="7">
        <f>I201-L201</f>
        <v>-1004.5768179433962</v>
      </c>
      <c r="N201" s="6">
        <f>C201/$C$2</f>
        <v>1.1369698559512676E-3</v>
      </c>
      <c r="O201" s="5" t="s">
        <v>27881</v>
      </c>
      <c r="P201" t="str">
        <f>VLOOKUP(A201,'External $ Guide'!$A$2:$L$11545,3,0)</f>
        <v>Replenish</v>
      </c>
      <c r="Q201" t="str">
        <f>VLOOKUP(A201,'External $ Guide'!$A$2:$L$11545,4,0)</f>
        <v>Retail</v>
      </c>
      <c r="R201" t="str">
        <f>VLOOKUP(A201,'External $ Guide'!$A$2:$L$11545,5,0)</f>
        <v>Active</v>
      </c>
      <c r="S201" t="str">
        <f>IFERROR(VLOOKUP(A201,'Broker &amp; Vendor'!$A$2:$C$11545,3,0),"")</f>
        <v>BACARDI USA INC</v>
      </c>
      <c r="T201" t="str">
        <f>IFERROR(VLOOKUP(A201,'Broker &amp; Vendor'!$A$2:$C$11545,2,0),"")</f>
        <v>SGWS- TRANSATLANTIC DIVISION</v>
      </c>
    </row>
    <row r="202" spans="1:20" x14ac:dyDescent="0.25">
      <c r="A202" t="s">
        <v>7637</v>
      </c>
      <c r="B202" t="s">
        <v>3543</v>
      </c>
      <c r="C202" s="10">
        <v>263.47075471698116</v>
      </c>
      <c r="D202" s="10">
        <v>278.41415094339624</v>
      </c>
      <c r="E202" s="1">
        <v>852.5</v>
      </c>
      <c r="F202" s="3">
        <f>((E202/53)*6)*3</f>
        <v>289.52830188679246</v>
      </c>
      <c r="G202" s="4">
        <f>VLOOKUP(A202,'R12 Trend'!$A$4:$B$6433,2,0)</f>
        <v>-0.09</v>
      </c>
      <c r="H202" s="10">
        <f>IFERROR(VLOOKUP(A202,'DDS Needs'!$A$4:$F$767,6,0),"")</f>
        <v>14.943396226415096</v>
      </c>
      <c r="I202" s="1">
        <f>IFERROR(VLOOKUP(A202,'WH INV 4-2-2026'!$A$2:$C$2914,3,0),"")</f>
        <v>497</v>
      </c>
      <c r="J202" s="1">
        <f>I202/(C202/3)</f>
        <v>5.6590721106850133</v>
      </c>
      <c r="K202" s="5" t="str">
        <f>IF((I202&gt;C202),"X","")</f>
        <v>X</v>
      </c>
      <c r="L202" s="7">
        <f t="shared" si="3"/>
        <v>1053.8830188679246</v>
      </c>
      <c r="M202" s="7">
        <f>I202-L202</f>
        <v>-556.88301886792465</v>
      </c>
      <c r="N202" s="6">
        <f>C202/$C$2</f>
        <v>1.1366709537250295E-3</v>
      </c>
      <c r="O202" s="5" t="s">
        <v>27881</v>
      </c>
      <c r="P202" t="str">
        <f>VLOOKUP(A202,'External $ Guide'!$A$2:$L$11545,3,0)</f>
        <v>Replenish</v>
      </c>
      <c r="Q202" t="str">
        <f>VLOOKUP(A202,'External $ Guide'!$A$2:$L$11545,4,0)</f>
        <v>Retail</v>
      </c>
      <c r="R202" t="str">
        <f>VLOOKUP(A202,'External $ Guide'!$A$2:$L$11545,5,0)</f>
        <v>Active</v>
      </c>
      <c r="S202" t="str">
        <f>IFERROR(VLOOKUP(A202,'Broker &amp; Vendor'!$A$2:$C$11545,3,0),"")</f>
        <v>SAZERAC CO INC</v>
      </c>
      <c r="T202" t="str">
        <f>IFERROR(VLOOKUP(A202,'Broker &amp; Vendor'!$A$2:$C$11545,2,0),"")</f>
        <v>UNITED</v>
      </c>
    </row>
    <row r="203" spans="1:20" x14ac:dyDescent="0.25">
      <c r="A203" t="s">
        <v>4268</v>
      </c>
      <c r="B203" t="s">
        <v>179</v>
      </c>
      <c r="C203" s="10">
        <v>263.28443773584905</v>
      </c>
      <c r="D203" s="10">
        <v>285.69953207547167</v>
      </c>
      <c r="E203" s="1">
        <v>745.41</v>
      </c>
      <c r="F203" s="3">
        <f>((E203/53)*6)*3</f>
        <v>253.15811320754713</v>
      </c>
      <c r="G203" s="4">
        <f>VLOOKUP(A203,'R12 Trend'!$A$4:$B$6433,2,0)</f>
        <v>0.04</v>
      </c>
      <c r="H203" s="10">
        <f>IFERROR(VLOOKUP(A203,'DDS Needs'!$A$4:$F$767,6,0),"")</f>
        <v>22.415094339622641</v>
      </c>
      <c r="I203" s="1">
        <f>IFERROR(VLOOKUP(A203,'WH INV 4-2-2026'!$A$2:$C$2914,3,0),"")</f>
        <v>522.41666699999996</v>
      </c>
      <c r="J203" s="1">
        <f>I203/(C203/3)</f>
        <v>5.9526875742363776</v>
      </c>
      <c r="K203" s="5" t="str">
        <f>IF((I203&gt;C203),"X","")</f>
        <v>X</v>
      </c>
      <c r="L203" s="7">
        <f t="shared" si="3"/>
        <v>1053.1377509433962</v>
      </c>
      <c r="M203" s="7">
        <f>I203-L203</f>
        <v>-530.72108394339625</v>
      </c>
      <c r="N203" s="6">
        <f>C203/$C$2</f>
        <v>1.1358671411695674E-3</v>
      </c>
      <c r="O203" s="5" t="s">
        <v>27881</v>
      </c>
      <c r="P203" t="str">
        <f>VLOOKUP(A203,'External $ Guide'!$A$2:$L$11545,3,0)</f>
        <v>Replenish</v>
      </c>
      <c r="Q203" t="str">
        <f>VLOOKUP(A203,'External $ Guide'!$A$2:$L$11545,4,0)</f>
        <v>Retail</v>
      </c>
      <c r="R203" t="str">
        <f>VLOOKUP(A203,'External $ Guide'!$A$2:$L$11545,5,0)</f>
        <v>Active</v>
      </c>
      <c r="S203" t="str">
        <f>IFERROR(VLOOKUP(A203,'Broker &amp; Vendor'!$A$2:$C$11545,3,0),"")</f>
        <v>PERNOD RICARD USA</v>
      </c>
      <c r="T203" t="str">
        <f>IFERROR(VLOOKUP(A203,'Broker &amp; Vendor'!$A$2:$C$11545,2,0),"")</f>
        <v>SGWS- AMERICAN LIBERTY DIVISION</v>
      </c>
    </row>
    <row r="204" spans="1:20" x14ac:dyDescent="0.25">
      <c r="A204" t="s">
        <v>4096</v>
      </c>
      <c r="B204" t="s">
        <v>7</v>
      </c>
      <c r="C204" s="10">
        <v>263.26963018867929</v>
      </c>
      <c r="D204" s="10">
        <v>308.439441509434</v>
      </c>
      <c r="E204" s="1">
        <v>842.59</v>
      </c>
      <c r="F204" s="3">
        <f>((E204/53)*6)*3</f>
        <v>286.16264150943397</v>
      </c>
      <c r="G204" s="4">
        <f>VLOOKUP(A204,'R12 Trend'!$A$4:$B$6433,2,0)</f>
        <v>-0.08</v>
      </c>
      <c r="H204" s="10">
        <f>IFERROR(VLOOKUP(A204,'DDS Needs'!$A$4:$F$767,6,0),"")</f>
        <v>45.169811320754718</v>
      </c>
      <c r="I204" s="1">
        <f>IFERROR(VLOOKUP(A204,'WH INV 4-2-2026'!$A$2:$C$2914,3,0),"")</f>
        <v>302</v>
      </c>
      <c r="J204" s="1">
        <f>I204/(C204/3)</f>
        <v>3.4413388257152584</v>
      </c>
      <c r="K204" s="5" t="str">
        <f>IF((I204&gt;C204),"X","")</f>
        <v>X</v>
      </c>
      <c r="L204" s="7">
        <f t="shared" si="3"/>
        <v>1053.0785207547171</v>
      </c>
      <c r="M204" s="7">
        <f>I204-L204</f>
        <v>-751.07852075471715</v>
      </c>
      <c r="N204" s="6">
        <f>C204/$C$2</f>
        <v>1.135803258144744E-3</v>
      </c>
      <c r="O204" s="5" t="s">
        <v>27881</v>
      </c>
      <c r="P204" t="str">
        <f>VLOOKUP(A204,'External $ Guide'!$A$2:$L$11545,3,0)</f>
        <v>Replenish</v>
      </c>
      <c r="Q204" t="str">
        <f>VLOOKUP(A204,'External $ Guide'!$A$2:$L$11545,4,0)</f>
        <v>Retail</v>
      </c>
      <c r="R204" t="str">
        <f>VLOOKUP(A204,'External $ Guide'!$A$2:$L$11545,5,0)</f>
        <v>Active</v>
      </c>
      <c r="S204" t="s">
        <v>27956</v>
      </c>
      <c r="T204" t="str">
        <f>IFERROR(VLOOKUP(A204,'Broker &amp; Vendor'!$A$2:$C$11545,2,0),"")</f>
        <v>SGWS- CHAMPION DIVISION</v>
      </c>
    </row>
    <row r="205" spans="1:20" x14ac:dyDescent="0.25">
      <c r="A205" t="s">
        <v>7253</v>
      </c>
      <c r="B205" t="s">
        <v>3159</v>
      </c>
      <c r="C205" s="10">
        <v>261.68162264150936</v>
      </c>
      <c r="D205" s="10">
        <v>279.00237735849049</v>
      </c>
      <c r="E205" s="1">
        <v>811.06</v>
      </c>
      <c r="F205" s="3">
        <f>((E205/53)*6)*3</f>
        <v>275.45433962264144</v>
      </c>
      <c r="G205" s="4">
        <f>VLOOKUP(A205,'R12 Trend'!$A$4:$B$6433,2,0)</f>
        <v>-0.05</v>
      </c>
      <c r="H205" s="10">
        <f>IFERROR(VLOOKUP(A205,'DDS Needs'!$A$4:$F$767,6,0),"")</f>
        <v>17.320754716981131</v>
      </c>
      <c r="I205" s="1">
        <f>IFERROR(VLOOKUP(A205,'WH INV 4-2-2026'!$A$2:$C$2914,3,0),"")</f>
        <v>336</v>
      </c>
      <c r="J205" s="1">
        <f>I205/(C205/3)</f>
        <v>3.8520091316496812</v>
      </c>
      <c r="K205" s="5" t="str">
        <f>IF((I205&gt;C205),"X","")</f>
        <v>X</v>
      </c>
      <c r="L205" s="7">
        <f t="shared" si="3"/>
        <v>1046.7264905660375</v>
      </c>
      <c r="M205" s="7">
        <f>I205-L205</f>
        <v>-710.72649056603746</v>
      </c>
      <c r="N205" s="6">
        <f>C205/$C$2</f>
        <v>1.1289522432945261E-3</v>
      </c>
      <c r="O205" s="5" t="s">
        <v>27881</v>
      </c>
      <c r="P205" t="str">
        <f>VLOOKUP(A205,'External $ Guide'!$A$2:$L$11545,3,0)</f>
        <v>Replenish</v>
      </c>
      <c r="Q205" t="str">
        <f>VLOOKUP(A205,'External $ Guide'!$A$2:$L$11545,4,0)</f>
        <v>Retail</v>
      </c>
      <c r="R205" t="str">
        <f>VLOOKUP(A205,'External $ Guide'!$A$2:$L$11545,5,0)</f>
        <v>Active</v>
      </c>
      <c r="S205" t="str">
        <f>IFERROR(VLOOKUP(A205,'Broker &amp; Vendor'!$A$2:$C$11545,3,0),"")</f>
        <v>PROXIMO SPIRITS INC.</v>
      </c>
      <c r="T205" t="str">
        <f>IFERROR(VLOOKUP(A205,'Broker &amp; Vendor'!$A$2:$C$11545,2,0),"")</f>
        <v>JOHNSON BROTHERS</v>
      </c>
    </row>
    <row r="206" spans="1:20" x14ac:dyDescent="0.25">
      <c r="A206" t="s">
        <v>7282</v>
      </c>
      <c r="B206" t="s">
        <v>3188</v>
      </c>
      <c r="C206" s="10">
        <v>260.20331320754713</v>
      </c>
      <c r="D206" s="10">
        <v>278.20331320754713</v>
      </c>
      <c r="E206" s="1">
        <v>781.79</v>
      </c>
      <c r="F206" s="3">
        <f>((E206/53)*6)*3</f>
        <v>265.51358490566031</v>
      </c>
      <c r="G206" s="4">
        <f>VLOOKUP(A206,'R12 Trend'!$A$4:$B$6433,2,0)</f>
        <v>-0.02</v>
      </c>
      <c r="H206" s="10">
        <f>IFERROR(VLOOKUP(A206,'DDS Needs'!$A$4:$F$767,6,0),"")</f>
        <v>18</v>
      </c>
      <c r="I206" s="1">
        <f>IFERROR(VLOOKUP(A206,'WH INV 4-2-2026'!$A$2:$C$2914,3,0),"")</f>
        <v>318.91666700000002</v>
      </c>
      <c r="J206" s="1">
        <f>I206/(C206/3)</f>
        <v>3.6769324310519571</v>
      </c>
      <c r="K206" s="5" t="str">
        <f>IF((I206&gt;C206),"X","")</f>
        <v>X</v>
      </c>
      <c r="L206" s="7">
        <f t="shared" si="3"/>
        <v>1040.8132528301885</v>
      </c>
      <c r="M206" s="7">
        <f>I206-L206</f>
        <v>-721.89658583018854</v>
      </c>
      <c r="N206" s="6">
        <f>C206/$C$2</f>
        <v>1.1225744903025192E-3</v>
      </c>
      <c r="O206" s="5" t="s">
        <v>27881</v>
      </c>
      <c r="P206" t="str">
        <f>VLOOKUP(A206,'External $ Guide'!$A$2:$L$11545,3,0)</f>
        <v>Replenish</v>
      </c>
      <c r="Q206" t="str">
        <f>VLOOKUP(A206,'External $ Guide'!$A$2:$L$11545,4,0)</f>
        <v>Retail</v>
      </c>
      <c r="R206" t="str">
        <f>VLOOKUP(A206,'External $ Guide'!$A$2:$L$11545,5,0)</f>
        <v>Active</v>
      </c>
      <c r="S206" t="s">
        <v>27956</v>
      </c>
      <c r="T206" t="str">
        <f>IFERROR(VLOOKUP(A206,'Broker &amp; Vendor'!$A$2:$C$11545,2,0),"")</f>
        <v>SGWS- CHAMPION DIVISION</v>
      </c>
    </row>
    <row r="207" spans="1:20" x14ac:dyDescent="0.25">
      <c r="A207" t="s">
        <v>6593</v>
      </c>
      <c r="B207" t="s">
        <v>2499</v>
      </c>
      <c r="C207" s="10">
        <v>259.8024905660377</v>
      </c>
      <c r="D207" s="10">
        <v>282.89683018867919</v>
      </c>
      <c r="E207" s="1">
        <v>757.4</v>
      </c>
      <c r="F207" s="3">
        <f>((E207/53)*6)*3</f>
        <v>257.23018867924526</v>
      </c>
      <c r="G207" s="4">
        <f>VLOOKUP(A207,'R12 Trend'!$A$4:$B$6433,2,0)</f>
        <v>0.01</v>
      </c>
      <c r="H207" s="10">
        <f>IFERROR(VLOOKUP(A207,'DDS Needs'!$A$4:$F$767,6,0),"")</f>
        <v>23.09433962264151</v>
      </c>
      <c r="I207" s="1">
        <f>IFERROR(VLOOKUP(A207,'WH INV 4-2-2026'!$A$2:$C$2914,3,0),"")</f>
        <v>280.20833299999998</v>
      </c>
      <c r="J207" s="1">
        <f>I207/(C207/3)</f>
        <v>3.2356310255860548</v>
      </c>
      <c r="K207" s="5" t="str">
        <f>IF((I207&gt;C207),"X","")</f>
        <v>X</v>
      </c>
      <c r="L207" s="7">
        <f t="shared" si="3"/>
        <v>1039.2099622641508</v>
      </c>
      <c r="M207" s="7">
        <f>I207-L207</f>
        <v>-759.00162926415078</v>
      </c>
      <c r="N207" s="6">
        <f>C207/$C$2</f>
        <v>1.1208452530113119E-3</v>
      </c>
      <c r="O207" s="5" t="s">
        <v>27881</v>
      </c>
      <c r="P207" t="str">
        <f>VLOOKUP(A207,'External $ Guide'!$A$2:$L$11545,3,0)</f>
        <v>Replenish</v>
      </c>
      <c r="Q207" t="str">
        <f>VLOOKUP(A207,'External $ Guide'!$A$2:$L$11545,4,0)</f>
        <v>Retail</v>
      </c>
      <c r="R207" t="str">
        <f>VLOOKUP(A207,'External $ Guide'!$A$2:$L$11545,5,0)</f>
        <v>Active</v>
      </c>
      <c r="S207" t="str">
        <f>IFERROR(VLOOKUP(A207,'Broker &amp; Vendor'!$A$2:$C$11545,3,0),"")</f>
        <v>SAZERAC CO INC</v>
      </c>
      <c r="T207" t="str">
        <f>IFERROR(VLOOKUP(A207,'Broker &amp; Vendor'!$A$2:$C$11545,2,0),"")</f>
        <v>UNITED</v>
      </c>
    </row>
    <row r="208" spans="1:20" x14ac:dyDescent="0.25">
      <c r="A208" t="s">
        <v>7628</v>
      </c>
      <c r="B208" t="s">
        <v>3534</v>
      </c>
      <c r="C208" s="10">
        <v>259.4353584905661</v>
      </c>
      <c r="D208" s="10">
        <v>283.20894339622646</v>
      </c>
      <c r="E208" s="1">
        <v>979.35</v>
      </c>
      <c r="F208" s="3">
        <f>((E208/53)*6)*3</f>
        <v>332.60943396226423</v>
      </c>
      <c r="G208" s="4">
        <f>VLOOKUP(A208,'R12 Trend'!$A$4:$B$6433,2,0)</f>
        <v>-0.22</v>
      </c>
      <c r="H208" s="10">
        <f>IFERROR(VLOOKUP(A208,'DDS Needs'!$A$4:$F$767,6,0),"")</f>
        <v>23.773584905660375</v>
      </c>
      <c r="I208" s="1">
        <f>IFERROR(VLOOKUP(A208,'WH INV 4-2-2026'!$A$2:$C$2914,3,0),"")</f>
        <v>866.83333300000004</v>
      </c>
      <c r="J208" s="1">
        <f>I208/(C208/3)</f>
        <v>10.023691505005717</v>
      </c>
      <c r="K208" s="5" t="str">
        <f>IF((I208&gt;C208),"X","")</f>
        <v>X</v>
      </c>
      <c r="L208" s="7">
        <f t="shared" si="3"/>
        <v>1037.7414339622644</v>
      </c>
      <c r="M208" s="7">
        <f>I208-L208</f>
        <v>-170.90810096226437</v>
      </c>
      <c r="N208" s="6">
        <f>C208/$C$2</f>
        <v>1.1192613642536484E-3</v>
      </c>
      <c r="O208" s="5" t="s">
        <v>27881</v>
      </c>
      <c r="P208" t="str">
        <f>VLOOKUP(A208,'External $ Guide'!$A$2:$L$11545,3,0)</f>
        <v>Replenish</v>
      </c>
      <c r="Q208" t="str">
        <f>VLOOKUP(A208,'External $ Guide'!$A$2:$L$11545,4,0)</f>
        <v>Retail</v>
      </c>
      <c r="R208" t="str">
        <f>VLOOKUP(A208,'External $ Guide'!$A$2:$L$11545,5,0)</f>
        <v>Active</v>
      </c>
      <c r="S208" t="str">
        <f>IFERROR(VLOOKUP(A208,'Broker &amp; Vendor'!$A$2:$C$11545,3,0),"")</f>
        <v>SAZERAC CO INC</v>
      </c>
      <c r="T208" t="str">
        <f>IFERROR(VLOOKUP(A208,'Broker &amp; Vendor'!$A$2:$C$11545,2,0),"")</f>
        <v>UNITED</v>
      </c>
    </row>
    <row r="209" spans="1:20" x14ac:dyDescent="0.25">
      <c r="A209" t="s">
        <v>4641</v>
      </c>
      <c r="B209" t="s">
        <v>552</v>
      </c>
      <c r="C209" s="10">
        <v>259.33910943396228</v>
      </c>
      <c r="D209" s="10">
        <v>306.54665660377361</v>
      </c>
      <c r="E209" s="1">
        <v>734.24</v>
      </c>
      <c r="F209" s="3">
        <f>((E209/53)*6)*3</f>
        <v>249.36452830188682</v>
      </c>
      <c r="G209" s="4">
        <f>VLOOKUP(A209,'R12 Trend'!$A$4:$B$6433,2,0)</f>
        <v>0.04</v>
      </c>
      <c r="H209" s="10">
        <f>IFERROR(VLOOKUP(A209,'DDS Needs'!$A$4:$F$767,6,0),"")</f>
        <v>47.20754716981132</v>
      </c>
      <c r="I209" s="1">
        <f>IFERROR(VLOOKUP(A209,'WH INV 4-2-2026'!$A$2:$C$2914,3,0),"")</f>
        <v>353.91666700000002</v>
      </c>
      <c r="J209" s="1">
        <f>I209/(C209/3)</f>
        <v>4.0940604882826683</v>
      </c>
      <c r="K209" s="5" t="str">
        <f>IF((I209&gt;C209),"X","")</f>
        <v>X</v>
      </c>
      <c r="L209" s="7">
        <f t="shared" si="3"/>
        <v>1037.3564377358491</v>
      </c>
      <c r="M209" s="7">
        <f>I209-L209</f>
        <v>-683.43977073584915</v>
      </c>
      <c r="N209" s="6">
        <f>C209/$C$2</f>
        <v>1.1188461245922958E-3</v>
      </c>
      <c r="O209" s="5" t="s">
        <v>27881</v>
      </c>
      <c r="P209" t="str">
        <f>VLOOKUP(A209,'External $ Guide'!$A$2:$L$11545,3,0)</f>
        <v>Replenish</v>
      </c>
      <c r="Q209" t="str">
        <f>VLOOKUP(A209,'External $ Guide'!$A$2:$L$11545,4,0)</f>
        <v>Retail</v>
      </c>
      <c r="R209" t="str">
        <f>VLOOKUP(A209,'External $ Guide'!$A$2:$L$11545,5,0)</f>
        <v>Active</v>
      </c>
      <c r="S209" t="str">
        <f>IFERROR(VLOOKUP(A209,'Broker &amp; Vendor'!$A$2:$C$11545,3,0),"")</f>
        <v>SAZERAC CO INC</v>
      </c>
      <c r="T209" t="str">
        <f>IFERROR(VLOOKUP(A209,'Broker &amp; Vendor'!$A$2:$C$11545,2,0),"")</f>
        <v>UNITED</v>
      </c>
    </row>
    <row r="210" spans="1:20" x14ac:dyDescent="0.25">
      <c r="A210" t="s">
        <v>6701</v>
      </c>
      <c r="B210" t="s">
        <v>2607</v>
      </c>
      <c r="C210" s="10">
        <v>254.96966037735848</v>
      </c>
      <c r="D210" s="10">
        <v>301.15833962264151</v>
      </c>
      <c r="E210" s="1">
        <v>938.43</v>
      </c>
      <c r="F210" s="3">
        <f>((E210/53)*6)*3</f>
        <v>318.71207547169809</v>
      </c>
      <c r="G210" s="4">
        <f>VLOOKUP(A210,'R12 Trend'!$A$4:$B$6433,2,0)</f>
        <v>-0.2</v>
      </c>
      <c r="H210" s="10">
        <f>IFERROR(VLOOKUP(A210,'DDS Needs'!$A$4:$F$767,6,0),"")</f>
        <v>46.188679245283019</v>
      </c>
      <c r="I210" s="1">
        <f>IFERROR(VLOOKUP(A210,'WH INV 4-2-2026'!$A$2:$C$2914,3,0),"")</f>
        <v>387.91666700000002</v>
      </c>
      <c r="J210" s="1">
        <f>I210/(C210/3)</f>
        <v>4.5642685458247652</v>
      </c>
      <c r="K210" s="5" t="str">
        <f>IF((I210&gt;C210),"X","")</f>
        <v>X</v>
      </c>
      <c r="L210" s="7">
        <f t="shared" si="3"/>
        <v>1019.8786415094339</v>
      </c>
      <c r="M210" s="7">
        <f>I210-L210</f>
        <v>-631.96197450943396</v>
      </c>
      <c r="N210" s="6">
        <f>C210/$C$2</f>
        <v>1.0999953575242093E-3</v>
      </c>
      <c r="O210" s="5" t="s">
        <v>27881</v>
      </c>
      <c r="P210" t="str">
        <f>VLOOKUP(A210,'External $ Guide'!$A$2:$L$11545,3,0)</f>
        <v>Replenish</v>
      </c>
      <c r="Q210" t="str">
        <f>VLOOKUP(A210,'External $ Guide'!$A$2:$L$11545,4,0)</f>
        <v>Retail</v>
      </c>
      <c r="R210" t="str">
        <f>VLOOKUP(A210,'External $ Guide'!$A$2:$L$11545,5,0)</f>
        <v>Active</v>
      </c>
      <c r="S210" t="str">
        <f>IFERROR(VLOOKUP(A210,'Broker &amp; Vendor'!$A$2:$C$11545,3,0),"")</f>
        <v>MAST-JAGERMEISTER US INC.</v>
      </c>
      <c r="T210" t="str">
        <f>IFERROR(VLOOKUP(A210,'Broker &amp; Vendor'!$A$2:$C$11545,2,0),"")</f>
        <v>SGWS- TRANSATLANTIC DIVISION</v>
      </c>
    </row>
    <row r="211" spans="1:20" x14ac:dyDescent="0.25">
      <c r="A211" t="s">
        <v>6789</v>
      </c>
      <c r="B211" t="s">
        <v>2695</v>
      </c>
      <c r="C211" s="10">
        <v>253.65168679245286</v>
      </c>
      <c r="D211" s="10">
        <v>282.1799886792453</v>
      </c>
      <c r="E211" s="1">
        <v>725.11</v>
      </c>
      <c r="F211" s="3">
        <f>((E211/53)*6)*3</f>
        <v>246.26377358490569</v>
      </c>
      <c r="G211" s="4">
        <f>VLOOKUP(A211,'R12 Trend'!$A$4:$B$6433,2,0)</f>
        <v>0.03</v>
      </c>
      <c r="H211" s="10">
        <f>IFERROR(VLOOKUP(A211,'DDS Needs'!$A$4:$F$767,6,0),"")</f>
        <v>28.528301886792452</v>
      </c>
      <c r="I211" s="1">
        <f>IFERROR(VLOOKUP(A211,'WH INV 4-2-2026'!$A$2:$C$2914,3,0),"")</f>
        <v>581.91666699999996</v>
      </c>
      <c r="J211" s="1">
        <f>I211/(C211/3)</f>
        <v>6.8824695119352262</v>
      </c>
      <c r="K211" s="5" t="str">
        <f>IF((I211&gt;C211),"X","")</f>
        <v>X</v>
      </c>
      <c r="L211" s="7">
        <f t="shared" si="3"/>
        <v>1014.6067471698115</v>
      </c>
      <c r="M211" s="7">
        <f>I211-L211</f>
        <v>-432.69008016981149</v>
      </c>
      <c r="N211" s="6">
        <f>C211/$C$2</f>
        <v>1.094309328752825E-3</v>
      </c>
      <c r="O211" s="5" t="s">
        <v>27881</v>
      </c>
      <c r="P211" t="str">
        <f>VLOOKUP(A211,'External $ Guide'!$A$2:$L$11545,3,0)</f>
        <v>Replenish</v>
      </c>
      <c r="Q211" t="str">
        <f>VLOOKUP(A211,'External $ Guide'!$A$2:$L$11545,4,0)</f>
        <v>Retail</v>
      </c>
      <c r="R211" t="str">
        <f>VLOOKUP(A211,'External $ Guide'!$A$2:$L$11545,5,0)</f>
        <v>Active</v>
      </c>
      <c r="S211" t="str">
        <f>IFERROR(VLOOKUP(A211,'Broker &amp; Vendor'!$A$2:$C$11545,3,0),"")</f>
        <v>DIAGEO NORTH AMERICA INC</v>
      </c>
      <c r="T211" t="str">
        <f>IFERROR(VLOOKUP(A211,'Broker &amp; Vendor'!$A$2:$C$11545,2,0),"")</f>
        <v>SGWS- COASTAL PACIFIC DIVISION</v>
      </c>
    </row>
    <row r="212" spans="1:20" x14ac:dyDescent="0.25">
      <c r="A212" t="s">
        <v>6294</v>
      </c>
      <c r="B212" t="s">
        <v>2200</v>
      </c>
      <c r="C212" s="10">
        <v>249.0806037735849</v>
      </c>
      <c r="D212" s="10">
        <v>259.94852830188677</v>
      </c>
      <c r="E212" s="1">
        <v>611.16999999999996</v>
      </c>
      <c r="F212" s="3">
        <f>((E212/53)*6)*3</f>
        <v>207.56716981132075</v>
      </c>
      <c r="G212" s="4">
        <f>VLOOKUP(A212,'R12 Trend'!$A$4:$B$6433,2,0)</f>
        <v>1.64</v>
      </c>
      <c r="H212" s="10">
        <f>IFERROR(VLOOKUP(A212,'DDS Needs'!$A$4:$F$767,6,0),"")</f>
        <v>10.867924528301888</v>
      </c>
      <c r="I212" s="1">
        <f>IFERROR(VLOOKUP(A212,'WH INV 4-2-2026'!$A$2:$C$2914,3,0),"")</f>
        <v>10</v>
      </c>
      <c r="J212" s="1">
        <f>I212/(C212/3)</f>
        <v>0.12044293913495609</v>
      </c>
      <c r="K212" s="5" t="str">
        <f>IF((I212&gt;C212),"X","")</f>
        <v/>
      </c>
      <c r="L212" s="7">
        <f t="shared" si="3"/>
        <v>996.3224150943397</v>
      </c>
      <c r="M212" s="7">
        <f>I212-L212</f>
        <v>-986.3224150943397</v>
      </c>
      <c r="N212" s="6">
        <f>C212/$C$2</f>
        <v>1.074588668293966E-3</v>
      </c>
      <c r="O212" s="5" t="s">
        <v>27881</v>
      </c>
      <c r="P212" t="str">
        <f>VLOOKUP(A212,'External $ Guide'!$A$2:$L$11545,3,0)</f>
        <v>Replenish</v>
      </c>
      <c r="Q212" t="str">
        <f>VLOOKUP(A212,'External $ Guide'!$A$2:$L$11545,4,0)</f>
        <v>Retail</v>
      </c>
      <c r="R212" t="str">
        <f>VLOOKUP(A212,'External $ Guide'!$A$2:$L$11545,5,0)</f>
        <v>Active</v>
      </c>
      <c r="S212" t="str">
        <f>IFERROR(VLOOKUP(A212,'Broker &amp; Vendor'!$A$2:$C$11545,3,0),"")</f>
        <v>FIFTH GENERATION DISTILLED SPIRITS INC</v>
      </c>
      <c r="T212" t="str">
        <f>IFERROR(VLOOKUP(A212,'Broker &amp; Vendor'!$A$2:$C$11545,2,0),"")</f>
        <v>RNDC</v>
      </c>
    </row>
    <row r="213" spans="1:20" x14ac:dyDescent="0.25">
      <c r="A213" t="s">
        <v>4432</v>
      </c>
      <c r="B213" t="s">
        <v>343</v>
      </c>
      <c r="C213" s="10">
        <v>247.95933962264155</v>
      </c>
      <c r="D213" s="10">
        <v>269.69518867924535</v>
      </c>
      <c r="E213" s="1">
        <v>657.75</v>
      </c>
      <c r="F213" s="3">
        <f>((E213/53)*6)*3</f>
        <v>223.38679245283021</v>
      </c>
      <c r="G213" s="4">
        <f>VLOOKUP(A213,'R12 Trend'!$A$4:$B$6433,2,0)</f>
        <v>0.11</v>
      </c>
      <c r="H213" s="10">
        <f>IFERROR(VLOOKUP(A213,'DDS Needs'!$A$4:$F$767,6,0),"")</f>
        <v>21.735849056603776</v>
      </c>
      <c r="I213" s="1">
        <f>IFERROR(VLOOKUP(A213,'WH INV 4-2-2026'!$A$2:$C$2914,3,0),"")</f>
        <v>400.91666700000002</v>
      </c>
      <c r="J213" s="1">
        <f>I213/(C213/3)</f>
        <v>4.8505936611640141</v>
      </c>
      <c r="K213" s="5" t="str">
        <f>IF((I213&gt;C213),"X","")</f>
        <v>X</v>
      </c>
      <c r="L213" s="7">
        <f t="shared" si="3"/>
        <v>991.8373584905662</v>
      </c>
      <c r="M213" s="7">
        <f>I213-L213</f>
        <v>-590.92069149056624</v>
      </c>
      <c r="N213" s="6">
        <f>C213/$C$2</f>
        <v>1.0697512874119795E-3</v>
      </c>
      <c r="O213" s="5" t="s">
        <v>27881</v>
      </c>
      <c r="P213" t="str">
        <f>VLOOKUP(A213,'External $ Guide'!$A$2:$L$11545,3,0)</f>
        <v>Replenish</v>
      </c>
      <c r="Q213" t="str">
        <f>VLOOKUP(A213,'External $ Guide'!$A$2:$L$11545,4,0)</f>
        <v>Retail</v>
      </c>
      <c r="R213" t="str">
        <f>VLOOKUP(A213,'External $ Guide'!$A$2:$L$11545,5,0)</f>
        <v>Active</v>
      </c>
      <c r="S213" t="str">
        <f>IFERROR(VLOOKUP(A213,'Broker &amp; Vendor'!$A$2:$C$11545,3,0),"")</f>
        <v>SAZERAC CO INC</v>
      </c>
      <c r="T213" t="str">
        <f>IFERROR(VLOOKUP(A213,'Broker &amp; Vendor'!$A$2:$C$11545,2,0),"")</f>
        <v>UNITED</v>
      </c>
    </row>
    <row r="214" spans="1:20" x14ac:dyDescent="0.25">
      <c r="A214" t="s">
        <v>6564</v>
      </c>
      <c r="B214" t="s">
        <v>2470</v>
      </c>
      <c r="C214" s="10">
        <v>246.54063396226417</v>
      </c>
      <c r="D214" s="10">
        <v>266.23874716981135</v>
      </c>
      <c r="E214" s="1">
        <v>740.74</v>
      </c>
      <c r="F214" s="3">
        <f>((E214/53)*6)*3</f>
        <v>251.57207547169813</v>
      </c>
      <c r="G214" s="4">
        <f>VLOOKUP(A214,'R12 Trend'!$A$4:$B$6433,2,0)</f>
        <v>-0.02</v>
      </c>
      <c r="H214" s="10">
        <f>IFERROR(VLOOKUP(A214,'DDS Needs'!$A$4:$F$767,6,0),"")</f>
        <v>19.698113207547166</v>
      </c>
      <c r="I214" s="1">
        <f>IFERROR(VLOOKUP(A214,'WH INV 4-2-2026'!$A$2:$C$2914,3,0),"")</f>
        <v>648.41666699999996</v>
      </c>
      <c r="J214" s="1">
        <f>I214/(C214/3)</f>
        <v>7.8901800881137607</v>
      </c>
      <c r="K214" s="5" t="str">
        <f>IF((I214&gt;C214),"X","")</f>
        <v>X</v>
      </c>
      <c r="L214" s="7">
        <f t="shared" si="3"/>
        <v>986.16253584905667</v>
      </c>
      <c r="M214" s="7">
        <f>I214-L214</f>
        <v>-337.74586884905671</v>
      </c>
      <c r="N214" s="6">
        <f>C214/$C$2</f>
        <v>1.0636306782469565E-3</v>
      </c>
      <c r="O214" s="5" t="s">
        <v>27881</v>
      </c>
      <c r="P214" t="str">
        <f>VLOOKUP(A214,'External $ Guide'!$A$2:$L$11545,3,0)</f>
        <v>Replenish</v>
      </c>
      <c r="Q214" t="str">
        <f>VLOOKUP(A214,'External $ Guide'!$A$2:$L$11545,4,0)</f>
        <v>Retail</v>
      </c>
      <c r="R214" t="str">
        <f>VLOOKUP(A214,'External $ Guide'!$A$2:$L$11545,5,0)</f>
        <v>Active</v>
      </c>
      <c r="S214" t="str">
        <f>IFERROR(VLOOKUP(A214,'Broker &amp; Vendor'!$A$2:$C$11545,3,0),"")</f>
        <v>CAMPARI AMERICA</v>
      </c>
      <c r="T214" t="str">
        <f>IFERROR(VLOOKUP(A214,'Broker &amp; Vendor'!$A$2:$C$11545,2,0),"")</f>
        <v>SGWS- TRANSATLANTIC DIVISION</v>
      </c>
    </row>
    <row r="215" spans="1:20" x14ac:dyDescent="0.25">
      <c r="A215" t="s">
        <v>4180</v>
      </c>
      <c r="B215" t="s">
        <v>91</v>
      </c>
      <c r="C215" s="10">
        <v>246.45056603773583</v>
      </c>
      <c r="D215" s="10">
        <v>269.88452830188675</v>
      </c>
      <c r="E215" s="1">
        <v>725.66</v>
      </c>
      <c r="F215" s="3">
        <f>((E215/53)*6)*3</f>
        <v>246.45056603773583</v>
      </c>
      <c r="G215" s="4">
        <f>VLOOKUP(A215,'R12 Trend'!$A$4:$B$6433,2,0)</f>
        <v>0</v>
      </c>
      <c r="H215" s="10">
        <f>IFERROR(VLOOKUP(A215,'DDS Needs'!$A$4:$F$767,6,0),"")</f>
        <v>23.433962264150942</v>
      </c>
      <c r="I215" s="1">
        <f>IFERROR(VLOOKUP(A215,'WH INV 4-2-2026'!$A$2:$C$2914,3,0),"")</f>
        <v>310</v>
      </c>
      <c r="J215" s="1">
        <f>I215/(C215/3)</f>
        <v>3.7735762386425233</v>
      </c>
      <c r="K215" s="5" t="str">
        <f>IF((I215&gt;C215),"X","")</f>
        <v>X</v>
      </c>
      <c r="L215" s="7">
        <f t="shared" si="3"/>
        <v>985.8022641509433</v>
      </c>
      <c r="M215" s="7">
        <f>I215-L215</f>
        <v>-675.8022641509433</v>
      </c>
      <c r="N215" s="6">
        <f>C215/$C$2</f>
        <v>1.0632421053528467E-3</v>
      </c>
      <c r="O215" s="5" t="s">
        <v>27881</v>
      </c>
      <c r="P215" t="str">
        <f>VLOOKUP(A215,'External $ Guide'!$A$2:$L$11545,3,0)</f>
        <v>Replenish</v>
      </c>
      <c r="Q215" t="str">
        <f>VLOOKUP(A215,'External $ Guide'!$A$2:$L$11545,4,0)</f>
        <v>Retail</v>
      </c>
      <c r="R215" t="str">
        <f>VLOOKUP(A215,'External $ Guide'!$A$2:$L$11545,5,0)</f>
        <v>Active</v>
      </c>
      <c r="S215" t="str">
        <f>IFERROR(VLOOKUP(A215,'Broker &amp; Vendor'!$A$2:$C$11545,3,0),"")</f>
        <v>BACARDI USA INC</v>
      </c>
      <c r="T215" t="str">
        <f>IFERROR(VLOOKUP(A215,'Broker &amp; Vendor'!$A$2:$C$11545,2,0),"")</f>
        <v>SGWS- CHAMPION DIVISION</v>
      </c>
    </row>
    <row r="216" spans="1:20" x14ac:dyDescent="0.25">
      <c r="A216" t="s">
        <v>6503</v>
      </c>
      <c r="B216" t="s">
        <v>2409</v>
      </c>
      <c r="C216" s="10">
        <v>245.64199245283018</v>
      </c>
      <c r="D216" s="10">
        <v>278.92501132075472</v>
      </c>
      <c r="E216" s="1">
        <v>738.04</v>
      </c>
      <c r="F216" s="3">
        <f>((E216/53)*6)*3</f>
        <v>250.65509433962265</v>
      </c>
      <c r="G216" s="4">
        <f>VLOOKUP(A216,'R12 Trend'!$A$4:$B$6433,2,0)</f>
        <v>-0.02</v>
      </c>
      <c r="H216" s="10">
        <f>IFERROR(VLOOKUP(A216,'DDS Needs'!$A$4:$F$767,6,0),"")</f>
        <v>33.283018867924525</v>
      </c>
      <c r="I216" s="1">
        <f>IFERROR(VLOOKUP(A216,'WH INV 4-2-2026'!$A$2:$C$2914,3,0),"")</f>
        <v>356.875</v>
      </c>
      <c r="J216" s="1">
        <f>I216/(C216/3)</f>
        <v>4.3584771044616435</v>
      </c>
      <c r="K216" s="5" t="str">
        <f>IF((I216&gt;C216),"X","")</f>
        <v>X</v>
      </c>
      <c r="L216" s="7">
        <f t="shared" si="3"/>
        <v>982.56796981132061</v>
      </c>
      <c r="M216" s="7">
        <f>I216-L216</f>
        <v>-625.69296981132061</v>
      </c>
      <c r="N216" s="6">
        <f>C216/$C$2</f>
        <v>1.0597537405478087E-3</v>
      </c>
      <c r="O216" s="5" t="s">
        <v>27881</v>
      </c>
      <c r="P216" t="str">
        <f>VLOOKUP(A216,'External $ Guide'!$A$2:$L$11545,3,0)</f>
        <v>Replenish</v>
      </c>
      <c r="Q216" t="str">
        <f>VLOOKUP(A216,'External $ Guide'!$A$2:$L$11545,4,0)</f>
        <v>Retail</v>
      </c>
      <c r="R216" t="str">
        <f>VLOOKUP(A216,'External $ Guide'!$A$2:$L$11545,5,0)</f>
        <v>Active</v>
      </c>
      <c r="S216" t="s">
        <v>27956</v>
      </c>
      <c r="T216" t="str">
        <f>IFERROR(VLOOKUP(A216,'Broker &amp; Vendor'!$A$2:$C$11545,2,0),"")</f>
        <v>SGWS- CHAMPION DIVISION</v>
      </c>
    </row>
    <row r="217" spans="1:20" x14ac:dyDescent="0.25">
      <c r="A217" t="s">
        <v>4149</v>
      </c>
      <c r="B217" t="s">
        <v>60</v>
      </c>
      <c r="C217" s="10">
        <v>244.80845660377364</v>
      </c>
      <c r="D217" s="10">
        <v>266.20468301886797</v>
      </c>
      <c r="E217" s="1">
        <v>699.83</v>
      </c>
      <c r="F217" s="3">
        <f>((E217/53)*6)*3</f>
        <v>237.6781132075472</v>
      </c>
      <c r="G217" s="4">
        <f>VLOOKUP(A217,'R12 Trend'!$A$4:$B$6433,2,0)</f>
        <v>0.03</v>
      </c>
      <c r="H217" s="10">
        <f>IFERROR(VLOOKUP(A217,'DDS Needs'!$A$4:$F$767,6,0),"")</f>
        <v>21.39622641509434</v>
      </c>
      <c r="I217" s="1">
        <f>IFERROR(VLOOKUP(A217,'WH INV 4-2-2026'!$A$2:$C$2914,3,0),"")</f>
        <v>256.25</v>
      </c>
      <c r="J217" s="1">
        <f>I217/(C217/3)</f>
        <v>3.1402101490482175</v>
      </c>
      <c r="K217" s="5" t="str">
        <f>IF((I217&gt;C217),"X","")</f>
        <v>X</v>
      </c>
      <c r="L217" s="7">
        <f t="shared" si="3"/>
        <v>979.23382641509443</v>
      </c>
      <c r="M217" s="7">
        <f>I217-L217</f>
        <v>-722.98382641509443</v>
      </c>
      <c r="N217" s="6">
        <f>C217/$C$2</f>
        <v>1.0561576830289054E-3</v>
      </c>
      <c r="O217" s="5" t="s">
        <v>27881</v>
      </c>
      <c r="P217" t="str">
        <f>VLOOKUP(A217,'External $ Guide'!$A$2:$L$11545,3,0)</f>
        <v>Replenish</v>
      </c>
      <c r="Q217" t="str">
        <f>VLOOKUP(A217,'External $ Guide'!$A$2:$L$11545,4,0)</f>
        <v>Retail</v>
      </c>
      <c r="R217" t="str">
        <f>VLOOKUP(A217,'External $ Guide'!$A$2:$L$11545,5,0)</f>
        <v>Active</v>
      </c>
      <c r="S217" t="str">
        <f>IFERROR(VLOOKUP(A217,'Broker &amp; Vendor'!$A$2:$C$11545,3,0),"")</f>
        <v>HEAVEN HILL SALES CO DBA HEAVEN HILL BRANDS</v>
      </c>
      <c r="T217" t="str">
        <f>IFERROR(VLOOKUP(A217,'Broker &amp; Vendor'!$A$2:$C$11545,2,0),"")</f>
        <v>SGWS- TRANSATLANTIC DIVISION</v>
      </c>
    </row>
    <row r="218" spans="1:20" x14ac:dyDescent="0.25">
      <c r="A218" t="s">
        <v>6660</v>
      </c>
      <c r="B218" t="s">
        <v>2566</v>
      </c>
      <c r="C218" s="10">
        <v>243.68403396226415</v>
      </c>
      <c r="D218" s="10">
        <v>275.60856226415092</v>
      </c>
      <c r="E218" s="1">
        <v>710.41</v>
      </c>
      <c r="F218" s="3">
        <f>((E218/53)*6)*3</f>
        <v>241.27132075471698</v>
      </c>
      <c r="G218" s="4">
        <f>VLOOKUP(A218,'R12 Trend'!$A$4:$B$6433,2,0)</f>
        <v>0.01</v>
      </c>
      <c r="H218" s="10">
        <f>IFERROR(VLOOKUP(A218,'DDS Needs'!$A$4:$F$767,6,0),"")</f>
        <v>31.924528301886795</v>
      </c>
      <c r="I218" s="1">
        <f>IFERROR(VLOOKUP(A218,'WH INV 4-2-2026'!$A$2:$C$2914,3,0),"")</f>
        <v>407</v>
      </c>
      <c r="J218" s="1">
        <f>I218/(C218/3)</f>
        <v>5.0105867838230171</v>
      </c>
      <c r="K218" s="5" t="str">
        <f>IF((I218&gt;C218),"X","")</f>
        <v>X</v>
      </c>
      <c r="L218" s="7">
        <f t="shared" si="3"/>
        <v>974.73613584905661</v>
      </c>
      <c r="M218" s="7">
        <f>I218-L218</f>
        <v>-567.73613584905661</v>
      </c>
      <c r="N218" s="6">
        <f>C218/$C$2</f>
        <v>1.0513066757218989E-3</v>
      </c>
      <c r="O218" s="5" t="s">
        <v>27881</v>
      </c>
      <c r="P218" t="str">
        <f>VLOOKUP(A218,'External $ Guide'!$A$2:$L$11545,3,0)</f>
        <v>Replenish</v>
      </c>
      <c r="Q218" t="str">
        <f>VLOOKUP(A218,'External $ Guide'!$A$2:$L$11545,4,0)</f>
        <v>Retail</v>
      </c>
      <c r="R218" t="str">
        <f>VLOOKUP(A218,'External $ Guide'!$A$2:$L$11545,5,0)</f>
        <v>Active</v>
      </c>
      <c r="S218" t="str">
        <f>IFERROR(VLOOKUP(A218,'Broker &amp; Vendor'!$A$2:$C$11545,3,0),"")</f>
        <v>PROXIMO SPIRITS INC.</v>
      </c>
      <c r="T218" t="str">
        <f>IFERROR(VLOOKUP(A218,'Broker &amp; Vendor'!$A$2:$C$11545,2,0),"")</f>
        <v>JOHNSON BROTHERS</v>
      </c>
    </row>
    <row r="219" spans="1:20" x14ac:dyDescent="0.25">
      <c r="A219" t="s">
        <v>6773</v>
      </c>
      <c r="B219" t="s">
        <v>2679</v>
      </c>
      <c r="C219" s="10">
        <v>242.7269433962264</v>
      </c>
      <c r="D219" s="10">
        <v>259.02883018867925</v>
      </c>
      <c r="E219" s="1">
        <v>736.8</v>
      </c>
      <c r="F219" s="3">
        <f>((E219/53)*6)*3</f>
        <v>250.23396226415093</v>
      </c>
      <c r="G219" s="4">
        <f>VLOOKUP(A219,'R12 Trend'!$A$4:$B$6433,2,0)</f>
        <v>-0.03</v>
      </c>
      <c r="H219" s="10">
        <f>IFERROR(VLOOKUP(A219,'DDS Needs'!$A$4:$F$767,6,0),"")</f>
        <v>16.301886792452834</v>
      </c>
      <c r="I219" s="1">
        <f>IFERROR(VLOOKUP(A219,'WH INV 4-2-2026'!$A$2:$C$2914,3,0),"")</f>
        <v>306.5625</v>
      </c>
      <c r="J219" s="1">
        <f>I219/(C219/3)</f>
        <v>3.7889798599684341</v>
      </c>
      <c r="K219" s="5" t="str">
        <f>IF((I219&gt;C219),"X","")</f>
        <v>X</v>
      </c>
      <c r="L219" s="7">
        <f t="shared" si="3"/>
        <v>970.90777358490561</v>
      </c>
      <c r="M219" s="7">
        <f>I219-L219</f>
        <v>-664.34527358490561</v>
      </c>
      <c r="N219" s="6">
        <f>C219/$C$2</f>
        <v>1.0471775758995373E-3</v>
      </c>
      <c r="O219" s="5" t="s">
        <v>27881</v>
      </c>
      <c r="P219" t="str">
        <f>VLOOKUP(A219,'External $ Guide'!$A$2:$L$11545,3,0)</f>
        <v>Replenish</v>
      </c>
      <c r="Q219" t="str">
        <f>VLOOKUP(A219,'External $ Guide'!$A$2:$L$11545,4,0)</f>
        <v>Retail</v>
      </c>
      <c r="R219" t="str">
        <f>VLOOKUP(A219,'External $ Guide'!$A$2:$L$11545,5,0)</f>
        <v>Active</v>
      </c>
      <c r="S219" t="str">
        <f>IFERROR(VLOOKUP(A219,'Broker &amp; Vendor'!$A$2:$C$11545,3,0),"")</f>
        <v>SAZERAC CO INC</v>
      </c>
      <c r="T219" t="str">
        <f>IFERROR(VLOOKUP(A219,'Broker &amp; Vendor'!$A$2:$C$11545,2,0),"")</f>
        <v>UNITED</v>
      </c>
    </row>
    <row r="220" spans="1:20" x14ac:dyDescent="0.25">
      <c r="A220" t="s">
        <v>7663</v>
      </c>
      <c r="B220" t="s">
        <v>3569</v>
      </c>
      <c r="C220" s="10">
        <v>242.374720754717</v>
      </c>
      <c r="D220" s="10">
        <v>258.67660754716985</v>
      </c>
      <c r="E220" s="1">
        <v>859.83</v>
      </c>
      <c r="F220" s="3">
        <f>((E220/53)*6)*3</f>
        <v>292.01773584905663</v>
      </c>
      <c r="G220" s="4">
        <f>VLOOKUP(A220,'R12 Trend'!$A$4:$B$6433,2,0)</f>
        <v>-0.17</v>
      </c>
      <c r="H220" s="10">
        <f>IFERROR(VLOOKUP(A220,'DDS Needs'!$A$4:$F$767,6,0),"")</f>
        <v>16.301886792452834</v>
      </c>
      <c r="I220" s="1">
        <f>IFERROR(VLOOKUP(A220,'WH INV 4-2-2026'!$A$2:$C$2914,3,0),"")</f>
        <v>415</v>
      </c>
      <c r="J220" s="1">
        <f>I220/(C220/3)</f>
        <v>5.136674303835254</v>
      </c>
      <c r="K220" s="5" t="str">
        <f>IF((I220&gt;C220),"X","")</f>
        <v>X</v>
      </c>
      <c r="L220" s="7">
        <f t="shared" si="3"/>
        <v>969.4988830188679</v>
      </c>
      <c r="M220" s="7">
        <f>I220-L220</f>
        <v>-554.4988830188679</v>
      </c>
      <c r="N220" s="6">
        <f>C220/$C$2</f>
        <v>1.0456580097287943E-3</v>
      </c>
      <c r="O220" s="5" t="s">
        <v>27881</v>
      </c>
      <c r="P220" t="str">
        <f>VLOOKUP(A220,'External $ Guide'!$A$2:$L$11545,3,0)</f>
        <v>Replenish</v>
      </c>
      <c r="Q220" t="str">
        <f>VLOOKUP(A220,'External $ Guide'!$A$2:$L$11545,4,0)</f>
        <v>Retail</v>
      </c>
      <c r="R220" t="str">
        <f>VLOOKUP(A220,'External $ Guide'!$A$2:$L$11545,5,0)</f>
        <v>Active</v>
      </c>
      <c r="S220" t="str">
        <f>IFERROR(VLOOKUP(A220,'Broker &amp; Vendor'!$A$2:$C$11545,3,0),"")</f>
        <v>SAZERAC CO INC</v>
      </c>
      <c r="T220" t="str">
        <f>IFERROR(VLOOKUP(A220,'Broker &amp; Vendor'!$A$2:$C$11545,2,0),"")</f>
        <v>UNITED</v>
      </c>
    </row>
    <row r="221" spans="1:20" x14ac:dyDescent="0.25">
      <c r="A221" t="s">
        <v>7829</v>
      </c>
      <c r="B221" t="s">
        <v>3735</v>
      </c>
      <c r="C221" s="10">
        <v>240.0549622641509</v>
      </c>
      <c r="D221" s="10">
        <v>240.0549622641509</v>
      </c>
      <c r="E221" s="1">
        <v>673.17</v>
      </c>
      <c r="F221" s="3">
        <f>((E221/53)*6)*3</f>
        <v>228.62377358490562</v>
      </c>
      <c r="G221" s="4">
        <f>VLOOKUP(A221,'R12 Trend'!$A$4:$B$6433,2,0)</f>
        <v>0.05</v>
      </c>
      <c r="H221" s="10" t="str">
        <f>IFERROR(VLOOKUP(A221,'DDS Needs'!$A$4:$F$767,6,0),"")</f>
        <v/>
      </c>
      <c r="I221" s="1">
        <f>IFERROR(VLOOKUP(A221,'WH INV 4-2-2026'!$A$2:$C$2914,3,0),"")</f>
        <v>282.83333299999998</v>
      </c>
      <c r="J221" s="1">
        <f>I221/(C221/3)</f>
        <v>3.5346072041049093</v>
      </c>
      <c r="K221" s="5" t="str">
        <f>IF((I221&gt;C221),"X","")</f>
        <v>X</v>
      </c>
      <c r="L221" s="7">
        <f t="shared" si="3"/>
        <v>960.21984905660361</v>
      </c>
      <c r="M221" s="7">
        <f>I221-L221</f>
        <v>-677.38651605660357</v>
      </c>
      <c r="N221" s="6">
        <f>C221/$C$2</f>
        <v>1.0356500598949847E-3</v>
      </c>
      <c r="O221" s="5" t="s">
        <v>27881</v>
      </c>
      <c r="P221" t="str">
        <f>VLOOKUP(A221,'External $ Guide'!$A$2:$L$11545,3,0)</f>
        <v>Replenish</v>
      </c>
      <c r="Q221" t="str">
        <f>VLOOKUP(A221,'External $ Guide'!$A$2:$L$11545,4,0)</f>
        <v>Retail</v>
      </c>
      <c r="R221" t="str">
        <f>VLOOKUP(A221,'External $ Guide'!$A$2:$L$11545,5,0)</f>
        <v>Active</v>
      </c>
      <c r="S221" t="str">
        <f>IFERROR(VLOOKUP(A221,'Broker &amp; Vendor'!$A$2:$C$11545,3,0),"")</f>
        <v>PROXIMO SPIRITS INC.</v>
      </c>
      <c r="T221" t="str">
        <f>IFERROR(VLOOKUP(A221,'Broker &amp; Vendor'!$A$2:$C$11545,2,0),"")</f>
        <v>JOHNSON BROTHERS</v>
      </c>
    </row>
    <row r="222" spans="1:20" x14ac:dyDescent="0.25">
      <c r="A222" t="s">
        <v>4518</v>
      </c>
      <c r="B222" t="s">
        <v>429</v>
      </c>
      <c r="C222" s="10">
        <v>239.768320754717</v>
      </c>
      <c r="D222" s="10">
        <v>257.42869811320759</v>
      </c>
      <c r="E222" s="1">
        <v>830.57</v>
      </c>
      <c r="F222" s="3">
        <f>((E222/53)*6)*3</f>
        <v>282.08037735849058</v>
      </c>
      <c r="G222" s="4">
        <f>VLOOKUP(A222,'R12 Trend'!$A$4:$B$6433,2,0)</f>
        <v>-0.15</v>
      </c>
      <c r="H222" s="10">
        <f>IFERROR(VLOOKUP(A222,'DDS Needs'!$A$4:$F$767,6,0),"")</f>
        <v>17.660377358490567</v>
      </c>
      <c r="I222" s="1">
        <f>IFERROR(VLOOKUP(A222,'WH INV 4-2-2026'!$A$2:$C$2914,3,0),"")</f>
        <v>810</v>
      </c>
      <c r="J222" s="1">
        <f>I222/(C222/3)</f>
        <v>10.134783412383699</v>
      </c>
      <c r="K222" s="5" t="str">
        <f>IF((I222&gt;C222),"X","")</f>
        <v>X</v>
      </c>
      <c r="L222" s="7">
        <f t="shared" si="3"/>
        <v>959.0732830188681</v>
      </c>
      <c r="M222" s="7">
        <f>I222-L222</f>
        <v>-149.0732830188681</v>
      </c>
      <c r="N222" s="6">
        <f>C222/$C$2</f>
        <v>1.0344134251942742E-3</v>
      </c>
      <c r="O222" s="5" t="s">
        <v>27881</v>
      </c>
      <c r="P222" t="str">
        <f>VLOOKUP(A222,'External $ Guide'!$A$2:$L$11545,3,0)</f>
        <v>Replenish</v>
      </c>
      <c r="Q222" t="str">
        <f>VLOOKUP(A222,'External $ Guide'!$A$2:$L$11545,4,0)</f>
        <v>Retail</v>
      </c>
      <c r="R222" t="str">
        <f>VLOOKUP(A222,'External $ Guide'!$A$2:$L$11545,5,0)</f>
        <v>Active</v>
      </c>
      <c r="S222" t="str">
        <f>IFERROR(VLOOKUP(A222,'Broker &amp; Vendor'!$A$2:$C$11545,3,0),"")</f>
        <v>SAZERAC CO INC</v>
      </c>
      <c r="T222" t="str">
        <f>IFERROR(VLOOKUP(A222,'Broker &amp; Vendor'!$A$2:$C$11545,2,0),"")</f>
        <v>UNITED</v>
      </c>
    </row>
    <row r="223" spans="1:20" x14ac:dyDescent="0.25">
      <c r="A223" t="s">
        <v>7647</v>
      </c>
      <c r="B223" t="s">
        <v>3553</v>
      </c>
      <c r="C223" s="10">
        <v>237.82876981132074</v>
      </c>
      <c r="D223" s="10">
        <v>241.56461886792451</v>
      </c>
      <c r="E223" s="1">
        <v>673.34</v>
      </c>
      <c r="F223" s="3">
        <f>((E223/53)*6)*3</f>
        <v>228.68150943396225</v>
      </c>
      <c r="G223" s="4">
        <f>VLOOKUP(A223,'R12 Trend'!$A$4:$B$6433,2,0)</f>
        <v>0.04</v>
      </c>
      <c r="H223" s="10">
        <f>IFERROR(VLOOKUP(A223,'DDS Needs'!$A$4:$F$767,6,0),"")</f>
        <v>3.7358490566037741</v>
      </c>
      <c r="I223" s="1">
        <f>IFERROR(VLOOKUP(A223,'WH INV 4-2-2026'!$A$2:$C$2914,3,0),"")</f>
        <v>0</v>
      </c>
      <c r="J223" s="1">
        <f>I223/(C223/3)</f>
        <v>0</v>
      </c>
      <c r="K223" s="5" t="str">
        <f>IF((I223&gt;C223),"X","")</f>
        <v/>
      </c>
      <c r="L223" s="7">
        <f t="shared" si="3"/>
        <v>951.31507924528296</v>
      </c>
      <c r="M223" s="7">
        <f>I223-L223</f>
        <v>-951.31507924528296</v>
      </c>
      <c r="N223" s="6">
        <f>C223/$C$2</f>
        <v>1.0260457745872962E-3</v>
      </c>
      <c r="O223" s="5" t="s">
        <v>27881</v>
      </c>
      <c r="P223" t="str">
        <f>VLOOKUP(A223,'External $ Guide'!$A$2:$L$11545,3,0)</f>
        <v>Replenish</v>
      </c>
      <c r="Q223" t="str">
        <f>VLOOKUP(A223,'External $ Guide'!$A$2:$L$11545,4,0)</f>
        <v>Retail</v>
      </c>
      <c r="R223" t="str">
        <f>VLOOKUP(A223,'External $ Guide'!$A$2:$L$11545,5,0)</f>
        <v>Active</v>
      </c>
      <c r="S223" t="str">
        <f>IFERROR(VLOOKUP(A223,'Broker &amp; Vendor'!$A$2:$C$11545,3,0),"")</f>
        <v>SAZERAC CO INC</v>
      </c>
      <c r="T223" t="str">
        <f>IFERROR(VLOOKUP(A223,'Broker &amp; Vendor'!$A$2:$C$11545,2,0),"")</f>
        <v>UNITED</v>
      </c>
    </row>
    <row r="224" spans="1:20" x14ac:dyDescent="0.25">
      <c r="A224" t="s">
        <v>7819</v>
      </c>
      <c r="B224" t="s">
        <v>3725</v>
      </c>
      <c r="C224" s="10">
        <v>236.80762641509429</v>
      </c>
      <c r="D224" s="10">
        <v>243.26045660377355</v>
      </c>
      <c r="E224" s="1">
        <v>704.31</v>
      </c>
      <c r="F224" s="3">
        <f>((E224/53)*6)*3</f>
        <v>239.19962264150939</v>
      </c>
      <c r="G224" s="4">
        <f>VLOOKUP(A224,'R12 Trend'!$A$4:$B$6433,2,0)</f>
        <v>-0.01</v>
      </c>
      <c r="H224" s="10">
        <f>IFERROR(VLOOKUP(A224,'DDS Needs'!$A$4:$F$767,6,0),"")</f>
        <v>6.4528301886792452</v>
      </c>
      <c r="I224" s="1">
        <f>IFERROR(VLOOKUP(A224,'WH INV 4-2-2026'!$A$2:$C$2914,3,0),"")</f>
        <v>276.33333299999998</v>
      </c>
      <c r="J224" s="1">
        <f>I224/(C224/3)</f>
        <v>3.5007318452948222</v>
      </c>
      <c r="K224" s="5" t="str">
        <f>IF((I224&gt;C224),"X","")</f>
        <v>X</v>
      </c>
      <c r="L224" s="7">
        <f t="shared" si="3"/>
        <v>947.23050566037716</v>
      </c>
      <c r="M224" s="7">
        <f>I224-L224</f>
        <v>-670.89717266037724</v>
      </c>
      <c r="N224" s="6">
        <f>C224/$C$2</f>
        <v>1.0216403367263632E-3</v>
      </c>
      <c r="O224" s="5" t="s">
        <v>27881</v>
      </c>
      <c r="P224" t="str">
        <f>VLOOKUP(A224,'External $ Guide'!$A$2:$L$11545,3,0)</f>
        <v>Replenish</v>
      </c>
      <c r="Q224" t="str">
        <f>VLOOKUP(A224,'External $ Guide'!$A$2:$L$11545,4,0)</f>
        <v>Retail</v>
      </c>
      <c r="R224" t="str">
        <f>VLOOKUP(A224,'External $ Guide'!$A$2:$L$11545,5,0)</f>
        <v>Active</v>
      </c>
      <c r="S224" t="str">
        <f>IFERROR(VLOOKUP(A224,'Broker &amp; Vendor'!$A$2:$C$11545,3,0),"")</f>
        <v>BACARDI USA INC</v>
      </c>
      <c r="T224" t="str">
        <f>IFERROR(VLOOKUP(A224,'Broker &amp; Vendor'!$A$2:$C$11545,2,0),"")</f>
        <v>SGWS- TRANSATLANTIC DIVISION</v>
      </c>
    </row>
    <row r="225" spans="1:20" x14ac:dyDescent="0.25">
      <c r="A225" t="s">
        <v>8009</v>
      </c>
      <c r="B225" t="s">
        <v>3915</v>
      </c>
      <c r="C225" s="10">
        <v>236.17358490566039</v>
      </c>
      <c r="D225" s="10">
        <v>285.07924528301885</v>
      </c>
      <c r="E225" s="1">
        <v>579.5</v>
      </c>
      <c r="F225" s="3">
        <f>((E225/53)*6)*3</f>
        <v>196.811320754717</v>
      </c>
      <c r="G225" s="4">
        <f>VLOOKUP(A225,'R12 Trend'!$A$4:$B$6433,2,0)</f>
        <v>0.2</v>
      </c>
      <c r="H225" s="10">
        <f>IFERROR(VLOOKUP(A225,'DDS Needs'!$A$4:$F$767,6,0),"")</f>
        <v>48.905660377358487</v>
      </c>
      <c r="I225" s="1">
        <f>IFERROR(VLOOKUP(A225,'WH INV 4-2-2026'!$A$2:$C$2914,3,0),"")</f>
        <v>495</v>
      </c>
      <c r="J225" s="1">
        <f>I225/(C225/3)</f>
        <v>6.2877480586712684</v>
      </c>
      <c r="K225" s="5" t="str">
        <f>IF((I225&gt;C225),"X","")</f>
        <v>X</v>
      </c>
      <c r="L225" s="7">
        <f t="shared" si="3"/>
        <v>944.69433962264156</v>
      </c>
      <c r="M225" s="7">
        <f>I225-L225</f>
        <v>-449.69433962264156</v>
      </c>
      <c r="N225" s="6">
        <f>C225/$C$2</f>
        <v>1.0189049417941871E-3</v>
      </c>
      <c r="O225" s="5" t="s">
        <v>27881</v>
      </c>
      <c r="P225" t="str">
        <f>VLOOKUP(A225,'External $ Guide'!$A$2:$L$11545,3,0)</f>
        <v>Replenish</v>
      </c>
      <c r="Q225" t="str">
        <f>VLOOKUP(A225,'External $ Guide'!$A$2:$L$11545,4,0)</f>
        <v>Retail</v>
      </c>
      <c r="R225" t="str">
        <f>VLOOKUP(A225,'External $ Guide'!$A$2:$L$11545,5,0)</f>
        <v>Active</v>
      </c>
      <c r="S225" t="str">
        <f>IFERROR(VLOOKUP(A225,'Broker &amp; Vendor'!$A$2:$C$11545,3,0),"")</f>
        <v>E. &amp; J. GALLO WINERY</v>
      </c>
      <c r="T225" t="str">
        <f>IFERROR(VLOOKUP(A225,'Broker &amp; Vendor'!$A$2:$C$11545,2,0),"")</f>
        <v>RNDC</v>
      </c>
    </row>
    <row r="226" spans="1:20" x14ac:dyDescent="0.25">
      <c r="A226" t="s">
        <v>7814</v>
      </c>
      <c r="B226" t="s">
        <v>3720</v>
      </c>
      <c r="C226" s="10">
        <v>235.59907924528304</v>
      </c>
      <c r="D226" s="10">
        <v>235.59907924528304</v>
      </c>
      <c r="E226" s="1">
        <v>686.84</v>
      </c>
      <c r="F226" s="3">
        <f>((E226/53)*6)*3</f>
        <v>233.26641509433964</v>
      </c>
      <c r="G226" s="4">
        <f>VLOOKUP(A226,'R12 Trend'!$A$4:$B$6433,2,0)</f>
        <v>0.01</v>
      </c>
      <c r="H226" s="10" t="str">
        <f>IFERROR(VLOOKUP(A226,'DDS Needs'!$A$4:$F$767,6,0),"")</f>
        <v/>
      </c>
      <c r="I226" s="1">
        <f>IFERROR(VLOOKUP(A226,'WH INV 4-2-2026'!$A$2:$C$2914,3,0),"")</f>
        <v>221.5</v>
      </c>
      <c r="J226" s="1">
        <f>I226/(C226/3)</f>
        <v>2.8204694268273718</v>
      </c>
      <c r="K226" s="5" t="str">
        <f>IF((I226&gt;C226),"X","")</f>
        <v/>
      </c>
      <c r="L226" s="7">
        <f t="shared" si="3"/>
        <v>942.39631698113203</v>
      </c>
      <c r="M226" s="7">
        <f>I226-L226</f>
        <v>-720.89631698113203</v>
      </c>
      <c r="N226" s="6">
        <f>C226/$C$2</f>
        <v>1.0164263976475967E-3</v>
      </c>
      <c r="O226" s="5" t="s">
        <v>27881</v>
      </c>
      <c r="P226" t="str">
        <f>VLOOKUP(A226,'External $ Guide'!$A$2:$L$11545,3,0)</f>
        <v>Replenish</v>
      </c>
      <c r="Q226" t="str">
        <f>VLOOKUP(A226,'External $ Guide'!$A$2:$L$11545,4,0)</f>
        <v>Retail</v>
      </c>
      <c r="R226" t="str">
        <f>VLOOKUP(A226,'External $ Guide'!$A$2:$L$11545,5,0)</f>
        <v>Active</v>
      </c>
      <c r="S226" t="str">
        <f>IFERROR(VLOOKUP(A226,'Broker &amp; Vendor'!$A$2:$C$11545,3,0),"")</f>
        <v>HEAVEN HILL SALES CO DBA HEAVEN HILL BRANDS</v>
      </c>
      <c r="T226" t="str">
        <f>IFERROR(VLOOKUP(A226,'Broker &amp; Vendor'!$A$2:$C$11545,2,0),"")</f>
        <v>SGWS- TRANSATLANTIC DIVISION</v>
      </c>
    </row>
    <row r="227" spans="1:20" x14ac:dyDescent="0.25">
      <c r="A227" t="s">
        <v>7244</v>
      </c>
      <c r="B227" t="s">
        <v>3150</v>
      </c>
      <c r="C227" s="10">
        <v>235.39435471698113</v>
      </c>
      <c r="D227" s="10">
        <v>249.31888301886792</v>
      </c>
      <c r="E227" s="1">
        <v>787.62</v>
      </c>
      <c r="F227" s="3">
        <f>((E227/53)*6)*3</f>
        <v>267.49358490566038</v>
      </c>
      <c r="G227" s="4">
        <f>VLOOKUP(A227,'R12 Trend'!$A$4:$B$6433,2,0)</f>
        <v>-0.12</v>
      </c>
      <c r="H227" s="10">
        <f>IFERROR(VLOOKUP(A227,'DDS Needs'!$A$4:$F$767,6,0),"")</f>
        <v>13.924528301886793</v>
      </c>
      <c r="I227" s="1">
        <f>IFERROR(VLOOKUP(A227,'WH INV 4-2-2026'!$A$2:$C$2914,3,0),"")</f>
        <v>356.83333299999998</v>
      </c>
      <c r="J227" s="1">
        <f>I227/(C227/3)</f>
        <v>4.5476876464904237</v>
      </c>
      <c r="K227" s="5" t="str">
        <f>IF((I227&gt;C227),"X","")</f>
        <v>X</v>
      </c>
      <c r="L227" s="7">
        <f t="shared" si="3"/>
        <v>941.57741886792451</v>
      </c>
      <c r="M227" s="7">
        <f>I227-L227</f>
        <v>-584.74408586792447</v>
      </c>
      <c r="N227" s="6">
        <f>C227/$C$2</f>
        <v>1.0155431708732026E-3</v>
      </c>
      <c r="O227" s="5" t="s">
        <v>27881</v>
      </c>
      <c r="P227" t="str">
        <f>VLOOKUP(A227,'External $ Guide'!$A$2:$L$11545,3,0)</f>
        <v>Replenish</v>
      </c>
      <c r="Q227" t="str">
        <f>VLOOKUP(A227,'External $ Guide'!$A$2:$L$11545,4,0)</f>
        <v>Retail</v>
      </c>
      <c r="R227" t="str">
        <f>VLOOKUP(A227,'External $ Guide'!$A$2:$L$11545,5,0)</f>
        <v>Active</v>
      </c>
      <c r="S227" t="str">
        <f>IFERROR(VLOOKUP(A227,'Broker &amp; Vendor'!$A$2:$C$11545,3,0),"")</f>
        <v>SAZERAC CO INC</v>
      </c>
      <c r="T227" t="str">
        <f>IFERROR(VLOOKUP(A227,'Broker &amp; Vendor'!$A$2:$C$11545,2,0),"")</f>
        <v>UNITED</v>
      </c>
    </row>
    <row r="228" spans="1:20" x14ac:dyDescent="0.25">
      <c r="A228" t="s">
        <v>8111</v>
      </c>
      <c r="B228" t="s">
        <v>4017</v>
      </c>
      <c r="C228" s="10">
        <v>234.45169811320756</v>
      </c>
      <c r="D228" s="10">
        <v>234.45169811320756</v>
      </c>
      <c r="E228" s="1">
        <v>690.33</v>
      </c>
      <c r="F228" s="3">
        <f>((E228/53)*6)*3</f>
        <v>234.45169811320756</v>
      </c>
      <c r="G228" s="4">
        <f>VLOOKUP(A228,'R12 Trend'!$A$4:$B$6433,2,0)</f>
        <v>0</v>
      </c>
      <c r="H228" s="10" t="str">
        <f>IFERROR(VLOOKUP(A228,'DDS Needs'!$A$4:$F$767,6,0),"")</f>
        <v/>
      </c>
      <c r="I228" s="1">
        <f>IFERROR(VLOOKUP(A228,'WH INV 4-2-2026'!$A$2:$C$2914,3,0),"")</f>
        <v>416</v>
      </c>
      <c r="J228" s="1">
        <f>I228/(C228/3)</f>
        <v>5.3230580543604749</v>
      </c>
      <c r="K228" s="5" t="str">
        <f>IF((I228&gt;C228),"X","")</f>
        <v>X</v>
      </c>
      <c r="L228" s="7">
        <f t="shared" si="3"/>
        <v>937.80679245283022</v>
      </c>
      <c r="M228" s="7">
        <f>I228-L228</f>
        <v>-521.80679245283022</v>
      </c>
      <c r="N228" s="6">
        <f>C228/$C$2</f>
        <v>1.0114763423479741E-3</v>
      </c>
      <c r="O228" s="5" t="s">
        <v>27881</v>
      </c>
      <c r="P228" t="str">
        <f>VLOOKUP(A228,'External $ Guide'!$A$2:$L$11545,3,0)</f>
        <v>Replenish</v>
      </c>
      <c r="Q228" t="str">
        <f>VLOOKUP(A228,'External $ Guide'!$A$2:$L$11545,4,0)</f>
        <v>Retail</v>
      </c>
      <c r="R228" t="str">
        <f>VLOOKUP(A228,'External $ Guide'!$A$2:$L$11545,5,0)</f>
        <v>Active</v>
      </c>
      <c r="S228" t="str">
        <f>IFERROR(VLOOKUP(A228,'Broker &amp; Vendor'!$A$2:$C$11545,3,0),"")</f>
        <v>Boston Beer Corporation</v>
      </c>
      <c r="T228" t="str">
        <f>IFERROR(VLOOKUP(A228,'Broker &amp; Vendor'!$A$2:$C$11545,2,0),"")</f>
        <v>GULF DISTRIBUTING</v>
      </c>
    </row>
    <row r="229" spans="1:20" x14ac:dyDescent="0.25">
      <c r="A229" t="s">
        <v>6943</v>
      </c>
      <c r="B229" t="s">
        <v>2849</v>
      </c>
      <c r="C229" s="10">
        <v>233.72619622641506</v>
      </c>
      <c r="D229" s="10">
        <v>274.1412905660377</v>
      </c>
      <c r="E229" s="1">
        <v>681.38</v>
      </c>
      <c r="F229" s="3">
        <f>((E229/53)*6)*3</f>
        <v>231.41207547169807</v>
      </c>
      <c r="G229" s="4">
        <f>VLOOKUP(A229,'R12 Trend'!$A$4:$B$6433,2,0)</f>
        <v>0.01</v>
      </c>
      <c r="H229" s="10">
        <f>IFERROR(VLOOKUP(A229,'DDS Needs'!$A$4:$F$767,6,0),"")</f>
        <v>40.415094339622641</v>
      </c>
      <c r="I229" s="1">
        <f>IFERROR(VLOOKUP(A229,'WH INV 4-2-2026'!$A$2:$C$2914,3,0),"")</f>
        <v>348</v>
      </c>
      <c r="J229" s="1">
        <f>I229/(C229/3)</f>
        <v>4.4667650304318354</v>
      </c>
      <c r="K229" s="5" t="str">
        <f>IF((I229&gt;C229),"X","")</f>
        <v>X</v>
      </c>
      <c r="L229" s="7">
        <f t="shared" si="3"/>
        <v>934.90478490566034</v>
      </c>
      <c r="M229" s="7">
        <f>I229-L229</f>
        <v>-586.90478490566034</v>
      </c>
      <c r="N229" s="6">
        <f>C229/$C$2</f>
        <v>1.0083463671730231E-3</v>
      </c>
      <c r="O229" s="5" t="s">
        <v>27881</v>
      </c>
      <c r="P229" t="str">
        <f>VLOOKUP(A229,'External $ Guide'!$A$2:$L$11545,3,0)</f>
        <v>Replenish</v>
      </c>
      <c r="Q229" t="str">
        <f>VLOOKUP(A229,'External $ Guide'!$A$2:$L$11545,4,0)</f>
        <v>Retail</v>
      </c>
      <c r="R229" t="str">
        <f>VLOOKUP(A229,'External $ Guide'!$A$2:$L$11545,5,0)</f>
        <v>Active</v>
      </c>
      <c r="S229" t="s">
        <v>27956</v>
      </c>
      <c r="T229" t="str">
        <f>IFERROR(VLOOKUP(A229,'Broker &amp; Vendor'!$A$2:$C$11545,2,0),"")</f>
        <v>SGWS- CHAMPION DIVISION</v>
      </c>
    </row>
    <row r="230" spans="1:20" x14ac:dyDescent="0.25">
      <c r="A230" t="s">
        <v>6775</v>
      </c>
      <c r="B230" t="s">
        <v>2681</v>
      </c>
      <c r="C230" s="10">
        <v>233.67430188679245</v>
      </c>
      <c r="D230" s="10">
        <v>254.05166037735847</v>
      </c>
      <c r="E230" s="1">
        <v>674.55</v>
      </c>
      <c r="F230" s="3">
        <f>((E230/53)*6)*3</f>
        <v>229.09245283018868</v>
      </c>
      <c r="G230" s="4">
        <f>VLOOKUP(A230,'R12 Trend'!$A$4:$B$6433,2,0)</f>
        <v>0.02</v>
      </c>
      <c r="H230" s="10">
        <f>IFERROR(VLOOKUP(A230,'DDS Needs'!$A$4:$F$767,6,0),"")</f>
        <v>20.377358490566039</v>
      </c>
      <c r="I230" s="1">
        <f>IFERROR(VLOOKUP(A230,'WH INV 4-2-2026'!$A$2:$C$2914,3,0),"")</f>
        <v>205.75</v>
      </c>
      <c r="J230" s="1">
        <f>I230/(C230/3)</f>
        <v>2.6414971394631039</v>
      </c>
      <c r="K230" s="5" t="str">
        <f>IF((I230&gt;C230),"X","")</f>
        <v/>
      </c>
      <c r="L230" s="7">
        <f t="shared" si="3"/>
        <v>934.69720754716968</v>
      </c>
      <c r="M230" s="7">
        <f>I230-L230</f>
        <v>-728.94720754716968</v>
      </c>
      <c r="N230" s="6">
        <f>C230/$C$2</f>
        <v>1.0081224835447428E-3</v>
      </c>
      <c r="O230" s="5" t="s">
        <v>27881</v>
      </c>
      <c r="P230" t="str">
        <f>VLOOKUP(A230,'External $ Guide'!$A$2:$L$11545,3,0)</f>
        <v>Replenish</v>
      </c>
      <c r="Q230" t="str">
        <f>VLOOKUP(A230,'External $ Guide'!$A$2:$L$11545,4,0)</f>
        <v>Retail</v>
      </c>
      <c r="R230" t="str">
        <f>VLOOKUP(A230,'External $ Guide'!$A$2:$L$11545,5,0)</f>
        <v>Active</v>
      </c>
      <c r="S230" t="str">
        <f>IFERROR(VLOOKUP(A230,'Broker &amp; Vendor'!$A$2:$C$11545,3,0),"")</f>
        <v>PERNOD RICARD USA</v>
      </c>
      <c r="T230" t="str">
        <f>IFERROR(VLOOKUP(A230,'Broker &amp; Vendor'!$A$2:$C$11545,2,0),"")</f>
        <v>SGWS- AMERICAN LIBERTY DIVISION</v>
      </c>
    </row>
    <row r="231" spans="1:20" x14ac:dyDescent="0.25">
      <c r="A231" t="s">
        <v>4536</v>
      </c>
      <c r="B231" t="s">
        <v>447</v>
      </c>
      <c r="C231" s="10">
        <v>232.77450566037737</v>
      </c>
      <c r="D231" s="10">
        <v>258.24620377358491</v>
      </c>
      <c r="E231" s="1">
        <v>729.14</v>
      </c>
      <c r="F231" s="3">
        <f>((E231/53)*6)*3</f>
        <v>247.6324528301887</v>
      </c>
      <c r="G231" s="4">
        <f>VLOOKUP(A231,'R12 Trend'!$A$4:$B$6433,2,0)</f>
        <v>-0.06</v>
      </c>
      <c r="H231" s="10">
        <f>IFERROR(VLOOKUP(A231,'DDS Needs'!$A$4:$F$767,6,0),"")</f>
        <v>25.471698113207548</v>
      </c>
      <c r="I231" s="1">
        <f>IFERROR(VLOOKUP(A231,'WH INV 4-2-2026'!$A$2:$C$2914,3,0),"")</f>
        <v>0.5</v>
      </c>
      <c r="J231" s="1">
        <f>I231/(C231/3)</f>
        <v>6.4440046634167483E-3</v>
      </c>
      <c r="K231" s="5" t="str">
        <f>IF((I231&gt;C231),"X","")</f>
        <v/>
      </c>
      <c r="L231" s="7">
        <f t="shared" si="3"/>
        <v>931.09802264150949</v>
      </c>
      <c r="M231" s="7">
        <f>I231-L231</f>
        <v>-930.59802264150949</v>
      </c>
      <c r="N231" s="6">
        <f>C231/$C$2</f>
        <v>1.0042405641418244E-3</v>
      </c>
      <c r="O231" s="5" t="s">
        <v>27881</v>
      </c>
      <c r="P231" t="str">
        <f>VLOOKUP(A231,'External $ Guide'!$A$2:$L$11545,3,0)</f>
        <v>Replenish</v>
      </c>
      <c r="Q231" t="str">
        <f>VLOOKUP(A231,'External $ Guide'!$A$2:$L$11545,4,0)</f>
        <v>Retail</v>
      </c>
      <c r="R231" t="str">
        <f>VLOOKUP(A231,'External $ Guide'!$A$2:$L$11545,5,0)</f>
        <v>Active</v>
      </c>
      <c r="S231" t="str">
        <f>IFERROR(VLOOKUP(A231,'Broker &amp; Vendor'!$A$2:$C$11545,3,0),"")</f>
        <v>BROWN FOREMAN CORP</v>
      </c>
      <c r="T231" t="str">
        <f>IFERROR(VLOOKUP(A231,'Broker &amp; Vendor'!$A$2:$C$11545,2,0),"")</f>
        <v>UNITED</v>
      </c>
    </row>
    <row r="232" spans="1:20" x14ac:dyDescent="0.25">
      <c r="A232" t="s">
        <v>4276</v>
      </c>
      <c r="B232" t="s">
        <v>187</v>
      </c>
      <c r="C232" s="10">
        <v>232.76795094339622</v>
      </c>
      <c r="D232" s="10">
        <v>260.27738490566037</v>
      </c>
      <c r="E232" s="1">
        <v>665.41</v>
      </c>
      <c r="F232" s="3">
        <f>((E232/53)*6)*3</f>
        <v>225.98830188679244</v>
      </c>
      <c r="G232" s="4">
        <f>VLOOKUP(A232,'R12 Trend'!$A$4:$B$6433,2,0)</f>
        <v>0.03</v>
      </c>
      <c r="H232" s="10">
        <f>IFERROR(VLOOKUP(A232,'DDS Needs'!$A$4:$F$767,6,0),"")</f>
        <v>27.509433962264154</v>
      </c>
      <c r="I232" s="1">
        <f>IFERROR(VLOOKUP(A232,'WH INV 4-2-2026'!$A$2:$C$2914,3,0),"")</f>
        <v>256</v>
      </c>
      <c r="J232" s="1">
        <f>I232/(C232/3)</f>
        <v>3.2994232964088765</v>
      </c>
      <c r="K232" s="5" t="str">
        <f>IF((I232&gt;C232),"X","")</f>
        <v>X</v>
      </c>
      <c r="L232" s="7">
        <f t="shared" si="3"/>
        <v>931.07180377358486</v>
      </c>
      <c r="M232" s="7">
        <f>I232-L232</f>
        <v>-675.07180377358486</v>
      </c>
      <c r="N232" s="6">
        <f>C232/$C$2</f>
        <v>1.0042122856468911E-3</v>
      </c>
      <c r="O232" s="5" t="s">
        <v>27881</v>
      </c>
      <c r="P232" t="str">
        <f>VLOOKUP(A232,'External $ Guide'!$A$2:$L$11545,3,0)</f>
        <v>Replenish</v>
      </c>
      <c r="Q232" t="str">
        <f>VLOOKUP(A232,'External $ Guide'!$A$2:$L$11545,4,0)</f>
        <v>Retail</v>
      </c>
      <c r="R232" t="str">
        <f>VLOOKUP(A232,'External $ Guide'!$A$2:$L$11545,5,0)</f>
        <v>Active</v>
      </c>
      <c r="S232" t="str">
        <f>IFERROR(VLOOKUP(A232,'Broker &amp; Vendor'!$A$2:$C$11545,3,0),"")</f>
        <v>SAZERAC CO INC</v>
      </c>
      <c r="T232" t="str">
        <f>IFERROR(VLOOKUP(A232,'Broker &amp; Vendor'!$A$2:$C$11545,2,0),"")</f>
        <v>UNITED</v>
      </c>
    </row>
    <row r="233" spans="1:20" x14ac:dyDescent="0.25">
      <c r="A233" t="s">
        <v>7077</v>
      </c>
      <c r="B233" t="s">
        <v>2983</v>
      </c>
      <c r="C233" s="10">
        <v>232.5097358490566</v>
      </c>
      <c r="D233" s="10">
        <v>260.69841509433962</v>
      </c>
      <c r="E233" s="1">
        <v>570.51</v>
      </c>
      <c r="F233" s="3">
        <f>((E233/53)*6)*3</f>
        <v>193.75811320754718</v>
      </c>
      <c r="G233" s="4">
        <f>VLOOKUP(A233,'R12 Trend'!$A$4:$B$6433,2,0)</f>
        <v>0.23</v>
      </c>
      <c r="H233" s="10">
        <f>IFERROR(VLOOKUP(A233,'DDS Needs'!$A$4:$F$767,6,0),"")</f>
        <v>28.188679245283019</v>
      </c>
      <c r="I233" s="1">
        <f>IFERROR(VLOOKUP(A233,'WH INV 4-2-2026'!$A$2:$C$2914,3,0),"")</f>
        <v>173</v>
      </c>
      <c r="J233" s="1">
        <f>I233/(C233/3)</f>
        <v>2.2321645934728966</v>
      </c>
      <c r="K233" s="5" t="str">
        <f>IF((I233&gt;C233),"X","")</f>
        <v/>
      </c>
      <c r="L233" s="7">
        <f t="shared" si="3"/>
        <v>930.03894339622639</v>
      </c>
      <c r="M233" s="7">
        <f>I233-L233</f>
        <v>-757.03894339622639</v>
      </c>
      <c r="N233" s="6">
        <f>C233/$C$2</f>
        <v>1.0030982887713573E-3</v>
      </c>
      <c r="O233" s="5" t="s">
        <v>27881</v>
      </c>
      <c r="P233" t="str">
        <f>VLOOKUP(A233,'External $ Guide'!$A$2:$L$11545,3,0)</f>
        <v>Replenish</v>
      </c>
      <c r="Q233" t="str">
        <f>VLOOKUP(A233,'External $ Guide'!$A$2:$L$11545,4,0)</f>
        <v>Retail</v>
      </c>
      <c r="R233" t="str">
        <f>VLOOKUP(A233,'External $ Guide'!$A$2:$L$11545,5,0)</f>
        <v>Active</v>
      </c>
      <c r="S233" t="str">
        <f>IFERROR(VLOOKUP(A233,'Broker &amp; Vendor'!$A$2:$C$11545,3,0),"")</f>
        <v>SAZERAC CO INC</v>
      </c>
      <c r="T233" t="str">
        <f>IFERROR(VLOOKUP(A233,'Broker &amp; Vendor'!$A$2:$C$11545,2,0),"")</f>
        <v>UNITED</v>
      </c>
    </row>
    <row r="234" spans="1:20" x14ac:dyDescent="0.25">
      <c r="A234" t="s">
        <v>4423</v>
      </c>
      <c r="B234" t="s">
        <v>334</v>
      </c>
      <c r="C234" s="10">
        <v>231.94623396226416</v>
      </c>
      <c r="D234" s="10">
        <v>250.96510188679247</v>
      </c>
      <c r="E234" s="1">
        <v>742.34</v>
      </c>
      <c r="F234" s="3">
        <f>((E234/53)*6)*3</f>
        <v>252.1154716981132</v>
      </c>
      <c r="G234" s="4">
        <f>VLOOKUP(A234,'R12 Trend'!$A$4:$B$6433,2,0)</f>
        <v>-0.08</v>
      </c>
      <c r="H234" s="10">
        <f>IFERROR(VLOOKUP(A234,'DDS Needs'!$A$4:$F$767,6,0),"")</f>
        <v>19.018867924528301</v>
      </c>
      <c r="I234" s="1">
        <f>IFERROR(VLOOKUP(A234,'WH INV 4-2-2026'!$A$2:$C$2914,3,0),"")</f>
        <v>244.66666699999999</v>
      </c>
      <c r="J234" s="1">
        <f>I234/(C234/3)</f>
        <v>3.1645264872867735</v>
      </c>
      <c r="K234" s="5" t="str">
        <f>IF((I234&gt;C234),"X","")</f>
        <v>X</v>
      </c>
      <c r="L234" s="7">
        <f t="shared" si="3"/>
        <v>927.78493584905664</v>
      </c>
      <c r="M234" s="7">
        <f>I234-L234</f>
        <v>-683.11826884905668</v>
      </c>
      <c r="N234" s="6">
        <f>C234/$C$2</f>
        <v>1.0006672173312871E-3</v>
      </c>
      <c r="O234" s="5" t="s">
        <v>27881</v>
      </c>
      <c r="P234" t="str">
        <f>VLOOKUP(A234,'External $ Guide'!$A$2:$L$11545,3,0)</f>
        <v>Replenish</v>
      </c>
      <c r="Q234" t="str">
        <f>VLOOKUP(A234,'External $ Guide'!$A$2:$L$11545,4,0)</f>
        <v>Retail</v>
      </c>
      <c r="R234" t="str">
        <f>VLOOKUP(A234,'External $ Guide'!$A$2:$L$11545,5,0)</f>
        <v>Active</v>
      </c>
      <c r="S234" t="str">
        <f>IFERROR(VLOOKUP(A234,'Broker &amp; Vendor'!$A$2:$C$11545,3,0),"")</f>
        <v>PERNOD RICARD USA</v>
      </c>
      <c r="T234" t="str">
        <f>IFERROR(VLOOKUP(A234,'Broker &amp; Vendor'!$A$2:$C$11545,2,0),"")</f>
        <v>SGWS- AMERICAN LIBERTY DIVISION</v>
      </c>
    </row>
    <row r="235" spans="1:20" x14ac:dyDescent="0.25">
      <c r="A235" t="s">
        <v>4586</v>
      </c>
      <c r="B235" t="s">
        <v>497</v>
      </c>
      <c r="C235" s="10">
        <v>229.8476716981132</v>
      </c>
      <c r="D235" s="10">
        <v>238.67786037735848</v>
      </c>
      <c r="E235" s="1">
        <v>815.39</v>
      </c>
      <c r="F235" s="3">
        <f>((E235/53)*6)*3</f>
        <v>276.92490566037736</v>
      </c>
      <c r="G235" s="4">
        <f>VLOOKUP(A235,'R12 Trend'!$A$4:$B$6433,2,0)</f>
        <v>-0.17</v>
      </c>
      <c r="H235" s="10">
        <f>IFERROR(VLOOKUP(A235,'DDS Needs'!$A$4:$F$767,6,0),"")</f>
        <v>8.8301886792452837</v>
      </c>
      <c r="I235" s="1">
        <f>IFERROR(VLOOKUP(A235,'WH INV 4-2-2026'!$A$2:$C$2914,3,0),"")</f>
        <v>78</v>
      </c>
      <c r="J235" s="1">
        <f>I235/(C235/3)</f>
        <v>1.0180655660821336</v>
      </c>
      <c r="K235" s="5" t="str">
        <f>IF((I235&gt;C235),"X","")</f>
        <v/>
      </c>
      <c r="L235" s="7">
        <f t="shared" si="3"/>
        <v>919.39068679245281</v>
      </c>
      <c r="M235" s="7">
        <f>I235-L235</f>
        <v>-841.39068679245281</v>
      </c>
      <c r="N235" s="6">
        <f>C235/$C$2</f>
        <v>9.9161355681095273E-4</v>
      </c>
      <c r="O235" s="5" t="s">
        <v>27881</v>
      </c>
      <c r="P235" t="str">
        <f>VLOOKUP(A235,'External $ Guide'!$A$2:$L$11545,3,0)</f>
        <v>Replenish</v>
      </c>
      <c r="Q235" t="str">
        <f>VLOOKUP(A235,'External $ Guide'!$A$2:$L$11545,4,0)</f>
        <v>Retail</v>
      </c>
      <c r="R235" t="str">
        <f>VLOOKUP(A235,'External $ Guide'!$A$2:$L$11545,5,0)</f>
        <v>Active</v>
      </c>
      <c r="S235" t="str">
        <f>IFERROR(VLOOKUP(A235,'Broker &amp; Vendor'!$A$2:$C$11545,3,0),"")</f>
        <v>DIAGEO NORTH AMERICA INC</v>
      </c>
      <c r="T235" t="str">
        <f>IFERROR(VLOOKUP(A235,'Broker &amp; Vendor'!$A$2:$C$11545,2,0),"")</f>
        <v>SGWS- COASTAL PACIFIC DIVISION</v>
      </c>
    </row>
    <row r="236" spans="1:20" x14ac:dyDescent="0.25">
      <c r="A236" t="s">
        <v>4212</v>
      </c>
      <c r="B236" t="s">
        <v>123</v>
      </c>
      <c r="C236" s="10">
        <v>229.54330188679242</v>
      </c>
      <c r="D236" s="10">
        <v>254.67537735849052</v>
      </c>
      <c r="E236" s="1">
        <v>726.75</v>
      </c>
      <c r="F236" s="3">
        <f>((E236/53)*6)*3</f>
        <v>246.82075471698113</v>
      </c>
      <c r="G236" s="4">
        <f>VLOOKUP(A236,'R12 Trend'!$A$4:$B$6433,2,0)</f>
        <v>-7.0000000000000007E-2</v>
      </c>
      <c r="H236" s="10">
        <f>IFERROR(VLOOKUP(A236,'DDS Needs'!$A$4:$F$767,6,0),"")</f>
        <v>25.132075471698109</v>
      </c>
      <c r="I236" s="1">
        <f>IFERROR(VLOOKUP(A236,'WH INV 4-2-2026'!$A$2:$C$2914,3,0),"")</f>
        <v>512.25</v>
      </c>
      <c r="J236" s="1">
        <f>I236/(C236/3)</f>
        <v>6.6948152586822332</v>
      </c>
      <c r="K236" s="5" t="str">
        <f>IF((I236&gt;C236),"X","")</f>
        <v>X</v>
      </c>
      <c r="L236" s="7">
        <f t="shared" si="3"/>
        <v>918.17320754716957</v>
      </c>
      <c r="M236" s="7">
        <f>I236-L236</f>
        <v>-405.92320754716957</v>
      </c>
      <c r="N236" s="6">
        <f>C236/$C$2</f>
        <v>9.9030043830529262E-4</v>
      </c>
      <c r="O236" s="5" t="s">
        <v>27881</v>
      </c>
      <c r="P236" t="str">
        <f>VLOOKUP(A236,'External $ Guide'!$A$2:$L$11545,3,0)</f>
        <v>Replenish</v>
      </c>
      <c r="Q236" t="str">
        <f>VLOOKUP(A236,'External $ Guide'!$A$2:$L$11545,4,0)</f>
        <v>Retail</v>
      </c>
      <c r="R236" t="str">
        <f>VLOOKUP(A236,'External $ Guide'!$A$2:$L$11545,5,0)</f>
        <v>Active</v>
      </c>
      <c r="S236" t="str">
        <f>IFERROR(VLOOKUP(A236,'Broker &amp; Vendor'!$A$2:$C$11545,3,0),"")</f>
        <v>DIAGEO NORTH AMERICA INC</v>
      </c>
      <c r="T236" t="str">
        <f>IFERROR(VLOOKUP(A236,'Broker &amp; Vendor'!$A$2:$C$11545,2,0),"")</f>
        <v>SGWS- COASTAL PACIFIC DIVISION</v>
      </c>
    </row>
    <row r="237" spans="1:20" x14ac:dyDescent="0.25">
      <c r="A237" t="s">
        <v>8108</v>
      </c>
      <c r="B237" t="s">
        <v>4014</v>
      </c>
      <c r="C237" s="10">
        <v>229.04150943396226</v>
      </c>
      <c r="D237" s="10">
        <v>299.68301886792455</v>
      </c>
      <c r="E237" s="1">
        <v>562</v>
      </c>
      <c r="F237" s="3">
        <f>((E237/53)*6)*3</f>
        <v>190.8679245283019</v>
      </c>
      <c r="G237" s="4">
        <f>VLOOKUP(A237,'R12 Trend'!$A$4:$B$6433,2,0)</f>
        <v>18.670000000000002</v>
      </c>
      <c r="H237" s="10">
        <f>IFERROR(VLOOKUP(A237,'DDS Needs'!$A$4:$F$767,6,0),"")</f>
        <v>70.64150943396227</v>
      </c>
      <c r="I237" s="1">
        <f>IFERROR(VLOOKUP(A237,'WH INV 4-2-2026'!$A$2:$C$2914,3,0),"")</f>
        <v>0</v>
      </c>
      <c r="J237" s="1">
        <f>I237/(C237/3)</f>
        <v>0</v>
      </c>
      <c r="K237" s="5" t="str">
        <f>IF((I237&gt;C237),"X","")</f>
        <v/>
      </c>
      <c r="L237" s="7">
        <f t="shared" si="3"/>
        <v>916.16603773584905</v>
      </c>
      <c r="M237" s="7">
        <f>I237-L237</f>
        <v>-916.16603773584905</v>
      </c>
      <c r="N237" s="6">
        <f>C237/$C$2</f>
        <v>9.8813559497555321E-4</v>
      </c>
      <c r="O237" s="5" t="s">
        <v>27881</v>
      </c>
      <c r="P237" t="str">
        <f>VLOOKUP(A237,'External $ Guide'!$A$2:$L$11545,3,0)</f>
        <v>Replenish</v>
      </c>
      <c r="Q237" t="str">
        <f>VLOOKUP(A237,'External $ Guide'!$A$2:$L$11545,4,0)</f>
        <v>Retail</v>
      </c>
      <c r="R237" t="str">
        <f>VLOOKUP(A237,'External $ Guide'!$A$2:$L$11545,5,0)</f>
        <v>Active</v>
      </c>
      <c r="S237" t="str">
        <f>IFERROR(VLOOKUP(A237,'Broker &amp; Vendor'!$A$2:$C$11545,3,0),"")</f>
        <v>Sweet Grace Distilling Co, LLC</v>
      </c>
      <c r="T237" t="str">
        <f>IFERROR(VLOOKUP(A237,'Broker &amp; Vendor'!$A$2:$C$11545,2,0),"")</f>
        <v>GULF DISTRIBUTING</v>
      </c>
    </row>
    <row r="238" spans="1:20" x14ac:dyDescent="0.25">
      <c r="A238" t="s">
        <v>7452</v>
      </c>
      <c r="B238" t="s">
        <v>3358</v>
      </c>
      <c r="C238" s="10">
        <v>228.02264150943395</v>
      </c>
      <c r="D238" s="10">
        <v>235.49433962264149</v>
      </c>
      <c r="E238" s="1">
        <v>559.5</v>
      </c>
      <c r="F238" s="3">
        <f>((E238/53)*6)*3</f>
        <v>190.01886792452831</v>
      </c>
      <c r="G238" s="4">
        <f>VLOOKUP(A238,'R12 Trend'!$A$4:$B$6433,2,0)</f>
        <v>1.1399999999999999</v>
      </c>
      <c r="H238" s="10">
        <f>IFERROR(VLOOKUP(A238,'DDS Needs'!$A$4:$F$767,6,0),"")</f>
        <v>7.4716981132075482</v>
      </c>
      <c r="I238" s="1">
        <f>IFERROR(VLOOKUP(A238,'WH INV 4-2-2026'!$A$2:$C$2914,3,0),"")</f>
        <v>0.33333299999999999</v>
      </c>
      <c r="J238" s="1">
        <f>I238/(C238/3)</f>
        <v>4.3855250223413765E-3</v>
      </c>
      <c r="K238" s="5" t="str">
        <f>IF((I238&gt;C238),"X","")</f>
        <v/>
      </c>
      <c r="L238" s="7">
        <f t="shared" si="3"/>
        <v>912.09056603773581</v>
      </c>
      <c r="M238" s="7">
        <f>I238-L238</f>
        <v>-911.75723303773577</v>
      </c>
      <c r="N238" s="6">
        <f>C238/$C$2</f>
        <v>9.8373997400146257E-4</v>
      </c>
      <c r="O238" s="5" t="s">
        <v>27881</v>
      </c>
      <c r="P238" t="str">
        <f>VLOOKUP(A238,'External $ Guide'!$A$2:$L$11545,3,0)</f>
        <v>Replenish</v>
      </c>
      <c r="Q238" t="str">
        <f>VLOOKUP(A238,'External $ Guide'!$A$2:$L$11545,4,0)</f>
        <v>Wholesale bottle</v>
      </c>
      <c r="R238" t="str">
        <f>VLOOKUP(A238,'External $ Guide'!$A$2:$L$11545,5,0)</f>
        <v>Active</v>
      </c>
      <c r="S238" t="str">
        <f>IFERROR(VLOOKUP(A238,'Broker &amp; Vendor'!$A$2:$C$11545,3,0),"")</f>
        <v>PERNOD RICARD USA</v>
      </c>
      <c r="T238" t="str">
        <f>IFERROR(VLOOKUP(A238,'Broker &amp; Vendor'!$A$2:$C$11545,2,0),"")</f>
        <v>SGWS- AMERICAN LIBERTY DIVISION</v>
      </c>
    </row>
    <row r="239" spans="1:20" x14ac:dyDescent="0.25">
      <c r="A239" t="s">
        <v>4283</v>
      </c>
      <c r="B239" t="s">
        <v>194</v>
      </c>
      <c r="C239" s="10">
        <v>226.27239622641508</v>
      </c>
      <c r="D239" s="10">
        <v>245.29126415094339</v>
      </c>
      <c r="E239" s="1">
        <v>659.65</v>
      </c>
      <c r="F239" s="3">
        <f>((E239/53)*6)*3</f>
        <v>224.03207547169811</v>
      </c>
      <c r="G239" s="4">
        <f>VLOOKUP(A239,'R12 Trend'!$A$4:$B$6433,2,0)</f>
        <v>0.01</v>
      </c>
      <c r="H239" s="10">
        <f>IFERROR(VLOOKUP(A239,'DDS Needs'!$A$4:$F$767,6,0),"")</f>
        <v>19.018867924528301</v>
      </c>
      <c r="I239" s="1">
        <f>IFERROR(VLOOKUP(A239,'WH INV 4-2-2026'!$A$2:$C$2914,3,0),"")</f>
        <v>285.83333299999998</v>
      </c>
      <c r="J239" s="1">
        <f>I239/(C239/3)</f>
        <v>3.7896801081381541</v>
      </c>
      <c r="K239" s="5" t="str">
        <f>IF((I239&gt;C239),"X","")</f>
        <v>X</v>
      </c>
      <c r="L239" s="7">
        <f t="shared" si="3"/>
        <v>905.08958490566033</v>
      </c>
      <c r="M239" s="7">
        <f>I239-L239</f>
        <v>-619.25625190566029</v>
      </c>
      <c r="N239" s="6">
        <f>C239/$C$2</f>
        <v>9.761890297714708E-4</v>
      </c>
      <c r="O239" s="5" t="s">
        <v>27881</v>
      </c>
      <c r="P239" t="str">
        <f>VLOOKUP(A239,'External $ Guide'!$A$2:$L$11545,3,0)</f>
        <v>Replenish</v>
      </c>
      <c r="Q239" t="str">
        <f>VLOOKUP(A239,'External $ Guide'!$A$2:$L$11545,4,0)</f>
        <v>Retail</v>
      </c>
      <c r="R239" t="str">
        <f>VLOOKUP(A239,'External $ Guide'!$A$2:$L$11545,5,0)</f>
        <v>Active</v>
      </c>
      <c r="S239" t="str">
        <f>IFERROR(VLOOKUP(A239,'Broker &amp; Vendor'!$A$2:$C$11545,3,0),"")</f>
        <v>DIAGEO NORTH AMERICA INC</v>
      </c>
      <c r="T239" t="str">
        <f>IFERROR(VLOOKUP(A239,'Broker &amp; Vendor'!$A$2:$C$11545,2,0),"")</f>
        <v>SGWS- COASTAL PACIFIC DIVISION</v>
      </c>
    </row>
    <row r="240" spans="1:20" x14ac:dyDescent="0.25">
      <c r="A240" t="s">
        <v>6587</v>
      </c>
      <c r="B240" t="s">
        <v>2493</v>
      </c>
      <c r="C240" s="10">
        <v>225.85550943396225</v>
      </c>
      <c r="D240" s="10">
        <v>249.96871698113205</v>
      </c>
      <c r="E240" s="1">
        <v>738.91</v>
      </c>
      <c r="F240" s="3">
        <f>((E240/53)*6)*3</f>
        <v>250.95056603773583</v>
      </c>
      <c r="G240" s="4">
        <f>VLOOKUP(A240,'R12 Trend'!$A$4:$B$6433,2,0)</f>
        <v>-0.1</v>
      </c>
      <c r="H240" s="10">
        <f>IFERROR(VLOOKUP(A240,'DDS Needs'!$A$4:$F$767,6,0),"")</f>
        <v>24.113207547169807</v>
      </c>
      <c r="I240" s="1">
        <f>IFERROR(VLOOKUP(A240,'WH INV 4-2-2026'!$A$2:$C$2914,3,0),"")</f>
        <v>152.91666699999999</v>
      </c>
      <c r="J240" s="1">
        <f>I240/(C240/3)</f>
        <v>2.031165864183329</v>
      </c>
      <c r="K240" s="5" t="str">
        <f>IF((I240&gt;C240),"X","")</f>
        <v/>
      </c>
      <c r="L240" s="7">
        <f t="shared" si="3"/>
        <v>903.42203773584902</v>
      </c>
      <c r="M240" s="7">
        <f>I240-L240</f>
        <v>-750.50537073584906</v>
      </c>
      <c r="N240" s="6">
        <f>C240/$C$2</f>
        <v>9.743904881895721E-4</v>
      </c>
      <c r="O240" s="5" t="s">
        <v>27881</v>
      </c>
      <c r="P240" t="str">
        <f>VLOOKUP(A240,'External $ Guide'!$A$2:$L$11545,3,0)</f>
        <v>Replenish</v>
      </c>
      <c r="Q240" t="str">
        <f>VLOOKUP(A240,'External $ Guide'!$A$2:$L$11545,4,0)</f>
        <v>Retail</v>
      </c>
      <c r="R240" t="str">
        <f>VLOOKUP(A240,'External $ Guide'!$A$2:$L$11545,5,0)</f>
        <v>Active</v>
      </c>
      <c r="S240" t="str">
        <f>IFERROR(VLOOKUP(A240,'Broker &amp; Vendor'!$A$2:$C$11545,3,0),"")</f>
        <v>INFINIUM SPIRITS INC.</v>
      </c>
      <c r="T240" t="str">
        <f>IFERROR(VLOOKUP(A240,'Broker &amp; Vendor'!$A$2:$C$11545,2,0),"")</f>
        <v>RNDC</v>
      </c>
    </row>
    <row r="241" spans="1:20" x14ac:dyDescent="0.25">
      <c r="A241" t="s">
        <v>5205</v>
      </c>
      <c r="B241" t="s">
        <v>1111</v>
      </c>
      <c r="C241" s="10">
        <v>225.78520754716985</v>
      </c>
      <c r="D241" s="10">
        <v>237.33237735849059</v>
      </c>
      <c r="E241" s="1">
        <v>554.01</v>
      </c>
      <c r="F241" s="3">
        <f>((E241/53)*6)*3</f>
        <v>188.15433962264154</v>
      </c>
      <c r="G241" s="4">
        <f>VLOOKUP(A241,'R12 Trend'!$A$4:$B$6433,2,0)</f>
        <v>0.36</v>
      </c>
      <c r="H241" s="10">
        <f>IFERROR(VLOOKUP(A241,'DDS Needs'!$A$4:$F$767,6,0),"")</f>
        <v>11.547169811320755</v>
      </c>
      <c r="I241" s="1">
        <f>IFERROR(VLOOKUP(A241,'WH INV 4-2-2026'!$A$2:$C$2914,3,0),"")</f>
        <v>6</v>
      </c>
      <c r="J241" s="1">
        <f>I241/(C241/3)</f>
        <v>7.9721786008676118E-2</v>
      </c>
      <c r="K241" s="5" t="str">
        <f>IF((I241&gt;C241),"X","")</f>
        <v/>
      </c>
      <c r="L241" s="7">
        <f t="shared" si="3"/>
        <v>903.1408301886795</v>
      </c>
      <c r="M241" s="7">
        <f>I241-L241</f>
        <v>-897.1408301886795</v>
      </c>
      <c r="N241" s="6">
        <f>C241/$C$2</f>
        <v>9.7408719034236004E-4</v>
      </c>
      <c r="O241" s="5" t="s">
        <v>27881</v>
      </c>
      <c r="P241" t="str">
        <f>VLOOKUP(A241,'External $ Guide'!$A$2:$L$11545,3,0)</f>
        <v>Replenish</v>
      </c>
      <c r="Q241" t="str">
        <f>VLOOKUP(A241,'External $ Guide'!$A$2:$L$11545,4,0)</f>
        <v>Retail</v>
      </c>
      <c r="R241" t="str">
        <f>VLOOKUP(A241,'External $ Guide'!$A$2:$L$11545,5,0)</f>
        <v>Active</v>
      </c>
      <c r="S241" t="str">
        <f>IFERROR(VLOOKUP(A241,'Broker &amp; Vendor'!$A$2:$C$11545,3,0),"")</f>
        <v>WILLIAM GRANT AND SONS</v>
      </c>
      <c r="T241" t="str">
        <f>IFERROR(VLOOKUP(A241,'Broker &amp; Vendor'!$A$2:$C$11545,2,0),"")</f>
        <v>RNDC</v>
      </c>
    </row>
    <row r="242" spans="1:20" x14ac:dyDescent="0.25">
      <c r="A242" t="s">
        <v>7539</v>
      </c>
      <c r="B242" t="s">
        <v>3445</v>
      </c>
      <c r="C242" s="10">
        <v>225.28161509433963</v>
      </c>
      <c r="D242" s="10">
        <v>243.62123773584906</v>
      </c>
      <c r="E242" s="1">
        <v>721.01</v>
      </c>
      <c r="F242" s="3">
        <f>((E242/53)*6)*3</f>
        <v>244.87132075471698</v>
      </c>
      <c r="G242" s="4">
        <f>VLOOKUP(A242,'R12 Trend'!$A$4:$B$6433,2,0)</f>
        <v>-0.08</v>
      </c>
      <c r="H242" s="10">
        <f>IFERROR(VLOOKUP(A242,'DDS Needs'!$A$4:$F$767,6,0),"")</f>
        <v>18.339622641509433</v>
      </c>
      <c r="I242" s="1">
        <f>IFERROR(VLOOKUP(A242,'WH INV 4-2-2026'!$A$2:$C$2914,3,0),"")</f>
        <v>450</v>
      </c>
      <c r="J242" s="1">
        <f>I242/(C242/3)</f>
        <v>5.9924996517566242</v>
      </c>
      <c r="K242" s="5" t="str">
        <f>IF((I242&gt;C242),"X","")</f>
        <v>X</v>
      </c>
      <c r="L242" s="7">
        <f t="shared" si="3"/>
        <v>901.1264603773584</v>
      </c>
      <c r="M242" s="7">
        <f>I242-L242</f>
        <v>-451.1264603773584</v>
      </c>
      <c r="N242" s="6">
        <f>C242/$C$2</f>
        <v>9.7191458141556613E-4</v>
      </c>
      <c r="O242" s="5" t="s">
        <v>27881</v>
      </c>
      <c r="P242" t="str">
        <f>VLOOKUP(A242,'External $ Guide'!$A$2:$L$11545,3,0)</f>
        <v>Replenish</v>
      </c>
      <c r="Q242" t="str">
        <f>VLOOKUP(A242,'External $ Guide'!$A$2:$L$11545,4,0)</f>
        <v>Retail</v>
      </c>
      <c r="R242" t="str">
        <f>VLOOKUP(A242,'External $ Guide'!$A$2:$L$11545,5,0)</f>
        <v>Active</v>
      </c>
      <c r="S242" t="str">
        <f>IFERROR(VLOOKUP(A242,'Broker &amp; Vendor'!$A$2:$C$11545,3,0),"")</f>
        <v>SAZERAC CO INC</v>
      </c>
      <c r="T242" t="str">
        <f>IFERROR(VLOOKUP(A242,'Broker &amp; Vendor'!$A$2:$C$11545,2,0),"")</f>
        <v>UNITED</v>
      </c>
    </row>
    <row r="243" spans="1:20" x14ac:dyDescent="0.25">
      <c r="A243" t="s">
        <v>6939</v>
      </c>
      <c r="B243" t="s">
        <v>2845</v>
      </c>
      <c r="C243" s="10">
        <v>223.40424905660376</v>
      </c>
      <c r="D243" s="10">
        <v>268.91368301886791</v>
      </c>
      <c r="E243" s="1">
        <v>832.66</v>
      </c>
      <c r="F243" s="3">
        <f>((E243/53)*6)*3</f>
        <v>282.79018867924526</v>
      </c>
      <c r="G243" s="4">
        <f>VLOOKUP(A243,'R12 Trend'!$A$4:$B$6433,2,0)</f>
        <v>-0.21</v>
      </c>
      <c r="H243" s="10">
        <f>IFERROR(VLOOKUP(A243,'DDS Needs'!$A$4:$F$767,6,0),"")</f>
        <v>45.509433962264147</v>
      </c>
      <c r="I243" s="1">
        <f>IFERROR(VLOOKUP(A243,'WH INV 4-2-2026'!$A$2:$C$2914,3,0),"")</f>
        <v>195</v>
      </c>
      <c r="J243" s="1">
        <f>I243/(C243/3)</f>
        <v>2.6185715019761289</v>
      </c>
      <c r="K243" s="5" t="str">
        <f>IF((I243&gt;C243),"X","")</f>
        <v/>
      </c>
      <c r="L243" s="7">
        <f t="shared" si="3"/>
        <v>893.61699622641504</v>
      </c>
      <c r="M243" s="7">
        <f>I243-L243</f>
        <v>-698.61699622641504</v>
      </c>
      <c r="N243" s="6">
        <f>C243/$C$2</f>
        <v>9.6381521020870681E-4</v>
      </c>
      <c r="O243" s="5" t="s">
        <v>27881</v>
      </c>
      <c r="P243" t="str">
        <f>VLOOKUP(A243,'External $ Guide'!$A$2:$L$11545,3,0)</f>
        <v>Replenish</v>
      </c>
      <c r="Q243" t="str">
        <f>VLOOKUP(A243,'External $ Guide'!$A$2:$L$11545,4,0)</f>
        <v>Retail</v>
      </c>
      <c r="R243" t="str">
        <f>VLOOKUP(A243,'External $ Guide'!$A$2:$L$11545,5,0)</f>
        <v>Active</v>
      </c>
      <c r="S243" t="str">
        <f>IFERROR(VLOOKUP(A243,'Broker &amp; Vendor'!$A$2:$C$11545,3,0),"")</f>
        <v>DIAGEO NORTH AMERICA INC</v>
      </c>
      <c r="T243" t="str">
        <f>IFERROR(VLOOKUP(A243,'Broker &amp; Vendor'!$A$2:$C$11545,2,0),"")</f>
        <v>SGWS- COASTAL PACIFIC DIVISION</v>
      </c>
    </row>
    <row r="244" spans="1:20" x14ac:dyDescent="0.25">
      <c r="A244" t="s">
        <v>4429</v>
      </c>
      <c r="B244" t="s">
        <v>340</v>
      </c>
      <c r="C244" s="10">
        <v>222.62654716981132</v>
      </c>
      <c r="D244" s="10">
        <v>242.62654716981132</v>
      </c>
      <c r="E244" s="1">
        <v>550.85</v>
      </c>
      <c r="F244" s="3">
        <f>((E244/53)*6)*3</f>
        <v>187.08113207547171</v>
      </c>
      <c r="G244" s="4">
        <f>VLOOKUP(A244,'R12 Trend'!$A$4:$B$6433,2,0)</f>
        <v>0.19</v>
      </c>
      <c r="H244" s="10">
        <v>20</v>
      </c>
      <c r="I244" s="1">
        <f>IFERROR(VLOOKUP(A244,'WH INV 4-2-2026'!$A$2:$C$2914,3,0),"")</f>
        <v>186.66666699999999</v>
      </c>
      <c r="J244" s="1">
        <f>I244/(C244/3)</f>
        <v>2.5154232867513895</v>
      </c>
      <c r="K244" s="5" t="str">
        <f>IF((I244&gt;C244),"X","")</f>
        <v/>
      </c>
      <c r="L244" s="7">
        <f t="shared" si="3"/>
        <v>890.50618867924527</v>
      </c>
      <c r="M244" s="7">
        <f>I244-L244</f>
        <v>-703.83952167924531</v>
      </c>
      <c r="N244" s="6">
        <f>C244/$C$2</f>
        <v>9.6046003271918349E-4</v>
      </c>
      <c r="O244" s="5" t="s">
        <v>27881</v>
      </c>
      <c r="P244" t="str">
        <f>VLOOKUP(A244,'External $ Guide'!$A$2:$L$11545,3,0)</f>
        <v>Replenish</v>
      </c>
      <c r="Q244" t="str">
        <f>VLOOKUP(A244,'External $ Guide'!$A$2:$L$11545,4,0)</f>
        <v>Retail</v>
      </c>
      <c r="R244" t="str">
        <f>VLOOKUP(A244,'External $ Guide'!$A$2:$L$11545,5,0)</f>
        <v>Active</v>
      </c>
      <c r="S244" t="str">
        <f>IFERROR(VLOOKUP(A244,'Broker &amp; Vendor'!$A$2:$C$11545,3,0),"")</f>
        <v>SAZERAC CO INC</v>
      </c>
      <c r="T244" t="str">
        <f>IFERROR(VLOOKUP(A244,'Broker &amp; Vendor'!$A$2:$C$11545,2,0),"")</f>
        <v>SGWS- CHAMPION DIVISION</v>
      </c>
    </row>
    <row r="245" spans="1:20" x14ac:dyDescent="0.25">
      <c r="A245" t="s">
        <v>6972</v>
      </c>
      <c r="B245" t="s">
        <v>2878</v>
      </c>
      <c r="C245" s="10">
        <v>222.38256226415095</v>
      </c>
      <c r="D245" s="10">
        <v>268.23161886792457</v>
      </c>
      <c r="E245" s="1">
        <v>648.30999999999995</v>
      </c>
      <c r="F245" s="3">
        <f>((E245/53)*6)*3</f>
        <v>220.18075471698114</v>
      </c>
      <c r="G245" s="4">
        <f>VLOOKUP(A245,'R12 Trend'!$A$4:$B$6433,2,0)</f>
        <v>0.01</v>
      </c>
      <c r="H245" s="10">
        <f>IFERROR(VLOOKUP(A245,'DDS Needs'!$A$4:$F$767,6,0),"")</f>
        <v>45.84905660377359</v>
      </c>
      <c r="I245" s="1">
        <f>IFERROR(VLOOKUP(A245,'WH INV 4-2-2026'!$A$2:$C$2914,3,0),"")</f>
        <v>108</v>
      </c>
      <c r="J245" s="1">
        <f>I245/(C245/3)</f>
        <v>1.4569487674809034</v>
      </c>
      <c r="K245" s="5" t="str">
        <f>IF((I245&gt;C245),"X","")</f>
        <v/>
      </c>
      <c r="L245" s="7">
        <f t="shared" si="3"/>
        <v>889.53024905660379</v>
      </c>
      <c r="M245" s="7">
        <f>I245-L245</f>
        <v>-781.53024905660379</v>
      </c>
      <c r="N245" s="6">
        <f>C245/$C$2</f>
        <v>9.59407428016588E-4</v>
      </c>
      <c r="O245" s="5" t="s">
        <v>27881</v>
      </c>
      <c r="P245" t="str">
        <f>VLOOKUP(A245,'External $ Guide'!$A$2:$L$11545,3,0)</f>
        <v>Replenish</v>
      </c>
      <c r="Q245" t="str">
        <f>VLOOKUP(A245,'External $ Guide'!$A$2:$L$11545,4,0)</f>
        <v>Retail</v>
      </c>
      <c r="R245" t="str">
        <f>VLOOKUP(A245,'External $ Guide'!$A$2:$L$11545,5,0)</f>
        <v>Active</v>
      </c>
      <c r="S245" t="s">
        <v>27956</v>
      </c>
      <c r="T245" t="str">
        <f>IFERROR(VLOOKUP(A245,'Broker &amp; Vendor'!$A$2:$C$11545,2,0),"")</f>
        <v>SGWS- CHAMPION DIVISION</v>
      </c>
    </row>
    <row r="246" spans="1:20" x14ac:dyDescent="0.25">
      <c r="A246" t="s">
        <v>6750</v>
      </c>
      <c r="B246" t="s">
        <v>2656</v>
      </c>
      <c r="C246" s="10">
        <v>221.7219622641509</v>
      </c>
      <c r="D246" s="10">
        <v>246.5144150943396</v>
      </c>
      <c r="E246" s="1">
        <v>544.04</v>
      </c>
      <c r="F246" s="3">
        <f>((E246/53)*6)*3</f>
        <v>184.76830188679241</v>
      </c>
      <c r="G246" s="4">
        <f>VLOOKUP(A246,'R12 Trend'!$A$4:$B$6433,2,0)</f>
        <v>25.79</v>
      </c>
      <c r="H246" s="10">
        <f>IFERROR(VLOOKUP(A246,'DDS Needs'!$A$4:$F$767,6,0),"")</f>
        <v>24.79245283018868</v>
      </c>
      <c r="I246" s="1">
        <f>IFERROR(VLOOKUP(A246,'WH INV 4-2-2026'!$A$2:$C$2914,3,0),"")</f>
        <v>302</v>
      </c>
      <c r="J246" s="1">
        <f>I246/(C246/3)</f>
        <v>4.0861987272177709</v>
      </c>
      <c r="K246" s="5" t="str">
        <f>IF((I246&gt;C246),"X","")</f>
        <v>X</v>
      </c>
      <c r="L246" s="7">
        <f t="shared" si="3"/>
        <v>886.8878490566035</v>
      </c>
      <c r="M246" s="7">
        <f>I246-L246</f>
        <v>-584.8878490566035</v>
      </c>
      <c r="N246" s="6">
        <f>C246/$C$2</f>
        <v>9.565574538976866E-4</v>
      </c>
      <c r="O246" s="5" t="s">
        <v>27881</v>
      </c>
      <c r="P246" t="str">
        <f>VLOOKUP(A246,'External $ Guide'!$A$2:$L$11545,3,0)</f>
        <v>Replenish</v>
      </c>
      <c r="Q246" t="str">
        <f>VLOOKUP(A246,'External $ Guide'!$A$2:$L$11545,4,0)</f>
        <v>Retail</v>
      </c>
      <c r="R246" t="str">
        <f>VLOOKUP(A246,'External $ Guide'!$A$2:$L$11545,5,0)</f>
        <v>Active</v>
      </c>
      <c r="S246" t="str">
        <f>IFERROR(VLOOKUP(A246,'Broker &amp; Vendor'!$A$2:$C$11545,3,0),"")</f>
        <v>DIAGEO NORTH AMERICA INC</v>
      </c>
      <c r="T246" t="str">
        <f>IFERROR(VLOOKUP(A246,'Broker &amp; Vendor'!$A$2:$C$11545,2,0),"")</f>
        <v>SGWS- COASTAL PACIFIC DIVISION</v>
      </c>
    </row>
    <row r="247" spans="1:20" x14ac:dyDescent="0.25">
      <c r="A247" t="s">
        <v>8140</v>
      </c>
      <c r="B247" t="s">
        <v>4046</v>
      </c>
      <c r="C247" s="10">
        <v>221.2382037735849</v>
      </c>
      <c r="D247" s="10">
        <v>358.44575094339621</v>
      </c>
      <c r="E247" s="1">
        <v>603.16999999999996</v>
      </c>
      <c r="F247" s="3">
        <f>((E247/53)*6)*3</f>
        <v>204.85018867924526</v>
      </c>
      <c r="G247" s="4">
        <f>VLOOKUP(A247,'R12 Trend'!$A$4:$B$6433,2,0)</f>
        <v>0.08</v>
      </c>
      <c r="H247" s="10">
        <f>IFERROR(VLOOKUP(A247,'DDS Needs'!$A$4:$F$767,6,0),"")</f>
        <v>137.20754716981133</v>
      </c>
      <c r="I247" s="1">
        <f>IFERROR(VLOOKUP(A247,'WH INV 4-2-2026'!$A$2:$C$2914,3,0),"")</f>
        <v>408</v>
      </c>
      <c r="J247" s="1">
        <f>I247/(C247/3)</f>
        <v>5.5324983620489032</v>
      </c>
      <c r="K247" s="5" t="str">
        <f>IF((I247&gt;C247),"X","")</f>
        <v>X</v>
      </c>
      <c r="L247" s="7">
        <f t="shared" si="3"/>
        <v>884.95281509433971</v>
      </c>
      <c r="M247" s="7">
        <f>I247-L247</f>
        <v>-476.95281509433971</v>
      </c>
      <c r="N247" s="6">
        <f>C247/$C$2</f>
        <v>9.5447041305918854E-4</v>
      </c>
      <c r="O247" s="5" t="s">
        <v>27881</v>
      </c>
      <c r="P247" t="str">
        <f>VLOOKUP(A247,'External $ Guide'!$A$2:$L$11545,3,0)</f>
        <v>Replenish</v>
      </c>
      <c r="Q247" t="str">
        <f>VLOOKUP(A247,'External $ Guide'!$A$2:$L$11545,4,0)</f>
        <v>Retail</v>
      </c>
      <c r="R247" t="str">
        <f>VLOOKUP(A247,'External $ Guide'!$A$2:$L$11545,5,0)</f>
        <v>Active</v>
      </c>
      <c r="S247" t="str">
        <f>IFERROR(VLOOKUP(A247,'Broker &amp; Vendor'!$A$2:$C$11545,3,0),"")</f>
        <v>E. &amp; J. GALLO WINERY</v>
      </c>
      <c r="T247" t="str">
        <f>IFERROR(VLOOKUP(A247,'Broker &amp; Vendor'!$A$2:$C$11545,2,0),"")</f>
        <v>RNDC</v>
      </c>
    </row>
    <row r="248" spans="1:20" x14ac:dyDescent="0.25">
      <c r="A248" t="s">
        <v>4339</v>
      </c>
      <c r="B248" t="s">
        <v>250</v>
      </c>
      <c r="C248" s="10">
        <v>220.21811320754716</v>
      </c>
      <c r="D248" s="10">
        <v>237.87849056603773</v>
      </c>
      <c r="E248" s="1">
        <v>648.41999999999996</v>
      </c>
      <c r="F248" s="3">
        <f>((E248/53)*6)*3</f>
        <v>220.21811320754716</v>
      </c>
      <c r="G248" s="4">
        <f>VLOOKUP(A248,'R12 Trend'!$A$4:$B$6433,2,0)</f>
        <v>0</v>
      </c>
      <c r="H248" s="10">
        <f>IFERROR(VLOOKUP(A248,'DDS Needs'!$A$4:$F$767,6,0),"")</f>
        <v>17.660377358490567</v>
      </c>
      <c r="I248" s="1">
        <f>IFERROR(VLOOKUP(A248,'WH INV 4-2-2026'!$A$2:$C$2914,3,0),"")</f>
        <v>1</v>
      </c>
      <c r="J248" s="1">
        <f>I248/(C248/3)</f>
        <v>1.3622857612864091E-2</v>
      </c>
      <c r="K248" s="5" t="str">
        <f>IF((I248&gt;C248),"X","")</f>
        <v/>
      </c>
      <c r="L248" s="7">
        <f t="shared" si="3"/>
        <v>880.87245283018865</v>
      </c>
      <c r="M248" s="7">
        <f>I248-L248</f>
        <v>-879.87245283018865</v>
      </c>
      <c r="N248" s="6">
        <f>C248/$C$2</f>
        <v>9.5006951733992914E-4</v>
      </c>
      <c r="O248" s="5" t="s">
        <v>27881</v>
      </c>
      <c r="P248" t="str">
        <f>VLOOKUP(A248,'External $ Guide'!$A$2:$L$11545,3,0)</f>
        <v>Replenish</v>
      </c>
      <c r="Q248" t="str">
        <f>VLOOKUP(A248,'External $ Guide'!$A$2:$L$11545,4,0)</f>
        <v>Retail</v>
      </c>
      <c r="R248" t="str">
        <f>VLOOKUP(A248,'External $ Guide'!$A$2:$L$11545,5,0)</f>
        <v>Active</v>
      </c>
      <c r="S248" t="str">
        <f>IFERROR(VLOOKUP(A248,'Broker &amp; Vendor'!$A$2:$C$11545,3,0),"")</f>
        <v>SAZERAC CO INC</v>
      </c>
      <c r="T248" t="str">
        <f>IFERROR(VLOOKUP(A248,'Broker &amp; Vendor'!$A$2:$C$11545,2,0),"")</f>
        <v>UNITED</v>
      </c>
    </row>
    <row r="249" spans="1:20" x14ac:dyDescent="0.25">
      <c r="A249" t="s">
        <v>8112</v>
      </c>
      <c r="B249" t="s">
        <v>4018</v>
      </c>
      <c r="C249" s="10">
        <v>218.54716981132077</v>
      </c>
      <c r="D249" s="10">
        <v>218.54716981132077</v>
      </c>
      <c r="E249" s="1">
        <v>643.5</v>
      </c>
      <c r="F249" s="3">
        <f>((E249/53)*6)*3</f>
        <v>218.54716981132077</v>
      </c>
      <c r="G249" s="4">
        <f>VLOOKUP(A249,'R12 Trend'!$A$4:$B$6433,2,0)</f>
        <v>0</v>
      </c>
      <c r="H249" s="10" t="str">
        <f>IFERROR(VLOOKUP(A249,'DDS Needs'!$A$4:$F$767,6,0),"")</f>
        <v/>
      </c>
      <c r="I249" s="1">
        <f>IFERROR(VLOOKUP(A249,'WH INV 4-2-2026'!$A$2:$C$2914,3,0),"")</f>
        <v>0</v>
      </c>
      <c r="J249" s="1">
        <f>I249/(C249/3)</f>
        <v>0</v>
      </c>
      <c r="K249" s="5" t="str">
        <f>IF((I249&gt;C249),"X","")</f>
        <v/>
      </c>
      <c r="L249" s="7">
        <f t="shared" si="3"/>
        <v>874.18867924528308</v>
      </c>
      <c r="M249" s="7">
        <f>I249-L249</f>
        <v>-874.18867924528308</v>
      </c>
      <c r="N249" s="6">
        <f>C249/$C$2</f>
        <v>9.4286069894242077E-4</v>
      </c>
      <c r="O249" s="5" t="s">
        <v>27881</v>
      </c>
      <c r="P249" t="str">
        <f>VLOOKUP(A249,'External $ Guide'!$A$2:$L$11545,3,0)</f>
        <v>Replenish</v>
      </c>
      <c r="Q249" t="str">
        <f>VLOOKUP(A249,'External $ Guide'!$A$2:$L$11545,4,0)</f>
        <v>Retail</v>
      </c>
      <c r="R249" t="str">
        <f>VLOOKUP(A249,'External $ Guide'!$A$2:$L$11545,5,0)</f>
        <v>Active</v>
      </c>
      <c r="S249" t="str">
        <f>IFERROR(VLOOKUP(A249,'Broker &amp; Vendor'!$A$2:$C$11545,3,0),"")</f>
        <v>MHW LTD</v>
      </c>
      <c r="T249" t="str">
        <f>IFERROR(VLOOKUP(A249,'Broker &amp; Vendor'!$A$2:$C$11545,2,0),"")</f>
        <v>SGWS- CHAMPION DIVISION</v>
      </c>
    </row>
    <row r="250" spans="1:20" x14ac:dyDescent="0.25">
      <c r="A250" t="s">
        <v>6825</v>
      </c>
      <c r="B250" t="s">
        <v>2731</v>
      </c>
      <c r="C250" s="10">
        <v>217.55115849056602</v>
      </c>
      <c r="D250" s="10">
        <v>242.34361132075469</v>
      </c>
      <c r="E250" s="1">
        <v>621.91</v>
      </c>
      <c r="F250" s="3">
        <f>((E250/53)*6)*3</f>
        <v>211.21471698113206</v>
      </c>
      <c r="G250" s="4">
        <f>VLOOKUP(A250,'R12 Trend'!$A$4:$B$6433,2,0)</f>
        <v>0.03</v>
      </c>
      <c r="H250" s="10">
        <f>IFERROR(VLOOKUP(A250,'DDS Needs'!$A$4:$F$767,6,0),"")</f>
        <v>24.79245283018868</v>
      </c>
      <c r="I250" s="1">
        <f>IFERROR(VLOOKUP(A250,'WH INV 4-2-2026'!$A$2:$C$2914,3,0),"")</f>
        <v>314</v>
      </c>
      <c r="J250" s="1">
        <f>I250/(C250/3)</f>
        <v>4.3300160134097805</v>
      </c>
      <c r="K250" s="5" t="str">
        <f>IF((I250&gt;C250),"X","")</f>
        <v>X</v>
      </c>
      <c r="L250" s="7">
        <f t="shared" si="3"/>
        <v>870.2046339622641</v>
      </c>
      <c r="M250" s="7">
        <f>I250-L250</f>
        <v>-556.2046339622641</v>
      </c>
      <c r="N250" s="6">
        <f>C250/$C$2</f>
        <v>9.385636863988489E-4</v>
      </c>
      <c r="O250" s="5" t="s">
        <v>27881</v>
      </c>
      <c r="P250" t="str">
        <f>VLOOKUP(A250,'External $ Guide'!$A$2:$L$11545,3,0)</f>
        <v>Replenish</v>
      </c>
      <c r="Q250" t="str">
        <f>VLOOKUP(A250,'External $ Guide'!$A$2:$L$11545,4,0)</f>
        <v>Retail</v>
      </c>
      <c r="R250" t="str">
        <f>VLOOKUP(A250,'External $ Guide'!$A$2:$L$11545,5,0)</f>
        <v>Active</v>
      </c>
      <c r="S250" t="str">
        <f>IFERROR(VLOOKUP(A250,'Broker &amp; Vendor'!$A$2:$C$11545,3,0),"")</f>
        <v>BACARDI USA INC</v>
      </c>
      <c r="T250" t="str">
        <f>IFERROR(VLOOKUP(A250,'Broker &amp; Vendor'!$A$2:$C$11545,2,0),"")</f>
        <v>SGWS- TRANSATLANTIC DIVISION</v>
      </c>
    </row>
    <row r="251" spans="1:20" x14ac:dyDescent="0.25">
      <c r="A251" t="s">
        <v>8079</v>
      </c>
      <c r="B251" t="s">
        <v>3985</v>
      </c>
      <c r="C251" s="10">
        <v>215.86143396226416</v>
      </c>
      <c r="D251" s="10">
        <v>215.86143396226416</v>
      </c>
      <c r="E251" s="1">
        <v>529.66</v>
      </c>
      <c r="F251" s="3">
        <f>((E251/53)*6)*3</f>
        <v>179.8845283018868</v>
      </c>
      <c r="G251" s="4">
        <f>VLOOKUP(A251,'R12 Trend'!$A$4:$B$6433,2,0)</f>
        <v>0.46</v>
      </c>
      <c r="H251" s="10" t="str">
        <f>IFERROR(VLOOKUP(A251,'DDS Needs'!$A$4:$F$767,6,0),"")</f>
        <v/>
      </c>
      <c r="I251" s="1">
        <f>IFERROR(VLOOKUP(A251,'WH INV 4-2-2026'!$A$2:$C$2914,3,0),"")</f>
        <v>0</v>
      </c>
      <c r="J251" s="1">
        <f>I251/(C251/3)</f>
        <v>0</v>
      </c>
      <c r="K251" s="5" t="str">
        <f>IF((I251&gt;C251),"X","")</f>
        <v/>
      </c>
      <c r="L251" s="7">
        <f t="shared" si="3"/>
        <v>863.44573584905675</v>
      </c>
      <c r="M251" s="7">
        <f>I251-L251</f>
        <v>-863.44573584905675</v>
      </c>
      <c r="N251" s="6">
        <f>C251/$C$2</f>
        <v>9.3127384205471809E-4</v>
      </c>
      <c r="O251" s="5" t="s">
        <v>27881</v>
      </c>
      <c r="P251" t="str">
        <f>VLOOKUP(A251,'External $ Guide'!$A$2:$L$11545,3,0)</f>
        <v>Replenish</v>
      </c>
      <c r="Q251" t="str">
        <f>VLOOKUP(A251,'External $ Guide'!$A$2:$L$11545,4,0)</f>
        <v>Retail</v>
      </c>
      <c r="R251" t="str">
        <f>VLOOKUP(A251,'External $ Guide'!$A$2:$L$11545,5,0)</f>
        <v>Active</v>
      </c>
      <c r="S251" t="str">
        <f>IFERROR(VLOOKUP(A251,'Broker &amp; Vendor'!$A$2:$C$11545,3,0),"")</f>
        <v>MHW LTD</v>
      </c>
      <c r="T251" t="str">
        <f>IFERROR(VLOOKUP(A251,'Broker &amp; Vendor'!$A$2:$C$11545,2,0),"")</f>
        <v>SGWS- TRANSATLANTIC DIVISION</v>
      </c>
    </row>
    <row r="252" spans="1:20" x14ac:dyDescent="0.25">
      <c r="A252" t="s">
        <v>4576</v>
      </c>
      <c r="B252" t="s">
        <v>487</v>
      </c>
      <c r="C252" s="10">
        <v>215.13026037735847</v>
      </c>
      <c r="D252" s="10">
        <v>233.13026037735847</v>
      </c>
      <c r="E252" s="1">
        <v>653.03</v>
      </c>
      <c r="F252" s="3">
        <f>((E252/53)*6)*3</f>
        <v>221.78377358490565</v>
      </c>
      <c r="G252" s="4">
        <f>VLOOKUP(A252,'R12 Trend'!$A$4:$B$6433,2,0)</f>
        <v>-0.03</v>
      </c>
      <c r="H252" s="10">
        <f>IFERROR(VLOOKUP(A252,'DDS Needs'!$A$4:$F$767,6,0),"")</f>
        <v>18</v>
      </c>
      <c r="I252" s="1">
        <f>IFERROR(VLOOKUP(A252,'WH INV 4-2-2026'!$A$2:$C$2914,3,0),"")</f>
        <v>241.66666699999999</v>
      </c>
      <c r="J252" s="1">
        <f>I252/(C252/3)</f>
        <v>3.3700512411795649</v>
      </c>
      <c r="K252" s="5" t="str">
        <f>IF((I252&gt;C252),"X","")</f>
        <v>X</v>
      </c>
      <c r="L252" s="7">
        <f t="shared" si="3"/>
        <v>860.52104150943387</v>
      </c>
      <c r="M252" s="7">
        <f>I252-L252</f>
        <v>-618.85437450943391</v>
      </c>
      <c r="N252" s="6">
        <f>C252/$C$2</f>
        <v>9.2811939792301142E-4</v>
      </c>
      <c r="O252" s="5" t="s">
        <v>27881</v>
      </c>
      <c r="P252" t="str">
        <f>VLOOKUP(A252,'External $ Guide'!$A$2:$L$11545,3,0)</f>
        <v>Replenish</v>
      </c>
      <c r="Q252" t="str">
        <f>VLOOKUP(A252,'External $ Guide'!$A$2:$L$11545,4,0)</f>
        <v>Retail</v>
      </c>
      <c r="R252" t="str">
        <f>VLOOKUP(A252,'External $ Guide'!$A$2:$L$11545,5,0)</f>
        <v>Active</v>
      </c>
      <c r="S252" t="str">
        <f>IFERROR(VLOOKUP(A252,'Broker &amp; Vendor'!$A$2:$C$11545,3,0),"")</f>
        <v>WILLIAM GRANT AND SONS</v>
      </c>
      <c r="T252" t="str">
        <f>IFERROR(VLOOKUP(A252,'Broker &amp; Vendor'!$A$2:$C$11545,2,0),"")</f>
        <v>RNDC</v>
      </c>
    </row>
    <row r="253" spans="1:20" x14ac:dyDescent="0.25">
      <c r="A253" t="s">
        <v>8300</v>
      </c>
      <c r="B253" t="s">
        <v>8301</v>
      </c>
      <c r="C253" s="10">
        <v>214.66799999999998</v>
      </c>
      <c r="D253" s="10">
        <v>214.66799999999998</v>
      </c>
      <c r="E253">
        <v>536.66999999999996</v>
      </c>
      <c r="G253" s="4"/>
      <c r="H253" s="10" t="str">
        <f>IFERROR(VLOOKUP(A253,'DDS Needs'!$A$4:$F$767,6,0),"")</f>
        <v/>
      </c>
      <c r="I253" s="1">
        <f>IFERROR(VLOOKUP(A253,'WH INV 4-2-2026'!$A$2:$C$2914,3,0),"")</f>
        <v>139.5</v>
      </c>
      <c r="J253" s="1">
        <f>I253/(C253/3)</f>
        <v>1.9495220526580581</v>
      </c>
      <c r="K253" s="5" t="str">
        <f>IF((I253&gt;C253),"X","")</f>
        <v/>
      </c>
      <c r="L253" s="7">
        <f t="shared" si="3"/>
        <v>858.67200000000003</v>
      </c>
      <c r="M253" s="7">
        <f>I253-L253</f>
        <v>-719.17200000000003</v>
      </c>
      <c r="N253" s="6">
        <f>C253/$C$2</f>
        <v>9.261251046870665E-4</v>
      </c>
      <c r="O253" s="5" t="s">
        <v>27881</v>
      </c>
      <c r="P253" t="str">
        <f>VLOOKUP(A253,'External $ Guide'!$A$2:$L$11545,3,0)</f>
        <v>SpecOrder</v>
      </c>
      <c r="Q253" t="str">
        <f>VLOOKUP(A253,'External $ Guide'!$A$2:$L$11545,4,0)</f>
        <v>Wholesale</v>
      </c>
      <c r="R253" t="str">
        <f>VLOOKUP(A253,'External $ Guide'!$A$2:$L$11545,5,0)</f>
        <v>Active</v>
      </c>
      <c r="S253" t="str">
        <f>IFERROR(VLOOKUP(A253,'Broker &amp; Vendor'!$A$2:$C$11545,3,0),"")</f>
        <v>SAZERAC CO INC</v>
      </c>
      <c r="T253" t="str">
        <f>IFERROR(VLOOKUP(A253,'Broker &amp; Vendor'!$A$2:$C$11545,2,0),"")</f>
        <v>UNITED</v>
      </c>
    </row>
    <row r="254" spans="1:20" x14ac:dyDescent="0.25">
      <c r="A254" t="s">
        <v>4694</v>
      </c>
      <c r="B254" t="s">
        <v>605</v>
      </c>
      <c r="C254" s="10">
        <v>212.89557735849061</v>
      </c>
      <c r="D254" s="10">
        <v>233.95218113207551</v>
      </c>
      <c r="E254" s="1">
        <v>712.34</v>
      </c>
      <c r="F254" s="3">
        <f>((E254/53)*6)*3</f>
        <v>241.92679245283023</v>
      </c>
      <c r="G254" s="4">
        <f>VLOOKUP(A254,'R12 Trend'!$A$4:$B$6433,2,0)</f>
        <v>-0.12</v>
      </c>
      <c r="H254" s="10">
        <f>IFERROR(VLOOKUP(A254,'DDS Needs'!$A$4:$F$767,6,0),"")</f>
        <v>21.056603773584904</v>
      </c>
      <c r="I254" s="1">
        <f>IFERROR(VLOOKUP(A254,'WH INV 4-2-2026'!$A$2:$C$2914,3,0),"")</f>
        <v>321</v>
      </c>
      <c r="J254" s="1">
        <f>I254/(C254/3)</f>
        <v>4.523344317192759</v>
      </c>
      <c r="K254" s="5" t="str">
        <f>IF((I254&gt;C254),"X","")</f>
        <v>X</v>
      </c>
      <c r="L254" s="7">
        <f t="shared" si="3"/>
        <v>851.58230943396256</v>
      </c>
      <c r="M254" s="7">
        <f>I254-L254</f>
        <v>-530.58230943396256</v>
      </c>
      <c r="N254" s="6">
        <f>C254/$C$2</f>
        <v>9.1847848244053893E-4</v>
      </c>
      <c r="O254" s="5" t="s">
        <v>27881</v>
      </c>
      <c r="P254" t="str">
        <f>VLOOKUP(A254,'External $ Guide'!$A$2:$L$11545,3,0)</f>
        <v>Replenish</v>
      </c>
      <c r="Q254" t="str">
        <f>VLOOKUP(A254,'External $ Guide'!$A$2:$L$11545,4,0)</f>
        <v>Retail</v>
      </c>
      <c r="R254" t="str">
        <f>VLOOKUP(A254,'External $ Guide'!$A$2:$L$11545,5,0)</f>
        <v>Active</v>
      </c>
      <c r="S254" t="str">
        <f>IFERROR(VLOOKUP(A254,'Broker &amp; Vendor'!$A$2:$C$11545,3,0),"")</f>
        <v>SOVEREIGN BRANDS LLC</v>
      </c>
      <c r="T254" t="str">
        <f>IFERROR(VLOOKUP(A254,'Broker &amp; Vendor'!$A$2:$C$11545,2,0),"")</f>
        <v>SGWS- CHAMPION DIVISION</v>
      </c>
    </row>
    <row r="255" spans="1:20" x14ac:dyDescent="0.25">
      <c r="A255" t="s">
        <v>7228</v>
      </c>
      <c r="B255" t="s">
        <v>3134</v>
      </c>
      <c r="C255" s="10">
        <v>212.38200000000003</v>
      </c>
      <c r="D255" s="10">
        <v>238.53294339622644</v>
      </c>
      <c r="E255" s="1">
        <v>694.83</v>
      </c>
      <c r="F255" s="3">
        <f>((E255/53)*6)*3</f>
        <v>235.98000000000002</v>
      </c>
      <c r="G255" s="4">
        <f>VLOOKUP(A255,'R12 Trend'!$A$4:$B$6433,2,0)</f>
        <v>-0.1</v>
      </c>
      <c r="H255" s="10">
        <f>IFERROR(VLOOKUP(A255,'DDS Needs'!$A$4:$F$767,6,0),"")</f>
        <v>26.150943396226413</v>
      </c>
      <c r="I255" s="1">
        <f>IFERROR(VLOOKUP(A255,'WH INV 4-2-2026'!$A$2:$C$2914,3,0),"")</f>
        <v>333.08333299999998</v>
      </c>
      <c r="J255" s="1">
        <f>I255/(C255/3)</f>
        <v>4.704965576178771</v>
      </c>
      <c r="K255" s="5" t="str">
        <f>IF((I255&gt;C255),"X","")</f>
        <v>X</v>
      </c>
      <c r="L255" s="7">
        <f t="shared" si="3"/>
        <v>849.52800000000013</v>
      </c>
      <c r="M255" s="7">
        <f>I255-L255</f>
        <v>-516.44466700000021</v>
      </c>
      <c r="N255" s="6">
        <f>C255/$C$2</f>
        <v>9.1626279642819893E-4</v>
      </c>
      <c r="O255" s="5" t="s">
        <v>27881</v>
      </c>
      <c r="P255" t="str">
        <f>VLOOKUP(A255,'External $ Guide'!$A$2:$L$11545,3,0)</f>
        <v>Replenish</v>
      </c>
      <c r="Q255" t="str">
        <f>VLOOKUP(A255,'External $ Guide'!$A$2:$L$11545,4,0)</f>
        <v>Retail</v>
      </c>
      <c r="R255" t="str">
        <f>VLOOKUP(A255,'External $ Guide'!$A$2:$L$11545,5,0)</f>
        <v>Active</v>
      </c>
      <c r="S255" t="str">
        <f>IFERROR(VLOOKUP(A255,'Broker &amp; Vendor'!$A$2:$C$11545,3,0),"")</f>
        <v>HEAVEN HILL SALES CO DBA HEAVEN HILL BRANDS</v>
      </c>
      <c r="T255" t="str">
        <f>IFERROR(VLOOKUP(A255,'Broker &amp; Vendor'!$A$2:$C$11545,2,0),"")</f>
        <v>SGWS- TRANSATLANTIC DIVISION</v>
      </c>
    </row>
    <row r="256" spans="1:20" x14ac:dyDescent="0.25">
      <c r="A256" t="s">
        <v>6974</v>
      </c>
      <c r="B256" t="s">
        <v>2880</v>
      </c>
      <c r="C256" s="10">
        <v>211.09754716981129</v>
      </c>
      <c r="D256" s="10">
        <v>234.19188679245281</v>
      </c>
      <c r="E256" s="1">
        <v>722.75</v>
      </c>
      <c r="F256" s="3">
        <f>((E256/53)*6)*3</f>
        <v>245.46226415094338</v>
      </c>
      <c r="G256" s="4">
        <f>VLOOKUP(A256,'R12 Trend'!$A$4:$B$6433,2,0)</f>
        <v>-0.14000000000000001</v>
      </c>
      <c r="H256" s="10">
        <f>IFERROR(VLOOKUP(A256,'DDS Needs'!$A$4:$F$767,6,0),"")</f>
        <v>23.09433962264151</v>
      </c>
      <c r="I256" s="1">
        <f>IFERROR(VLOOKUP(A256,'WH INV 4-2-2026'!$A$2:$C$2914,3,0),"")</f>
        <v>0.75</v>
      </c>
      <c r="J256" s="1">
        <f>I256/(C256/3)</f>
        <v>1.0658579553224523E-2</v>
      </c>
      <c r="K256" s="5" t="str">
        <f>IF((I256&gt;C256),"X","")</f>
        <v/>
      </c>
      <c r="L256" s="7">
        <f t="shared" si="3"/>
        <v>844.39018867924517</v>
      </c>
      <c r="M256" s="7">
        <f>I256-L256</f>
        <v>-843.64018867924517</v>
      </c>
      <c r="N256" s="6">
        <f>C256/$C$2</f>
        <v>9.107213835868619E-4</v>
      </c>
      <c r="O256" s="5" t="s">
        <v>27881</v>
      </c>
      <c r="P256" t="str">
        <f>VLOOKUP(A256,'External $ Guide'!$A$2:$L$11545,3,0)</f>
        <v>Replenish</v>
      </c>
      <c r="Q256" t="str">
        <f>VLOOKUP(A256,'External $ Guide'!$A$2:$L$11545,4,0)</f>
        <v>Retail</v>
      </c>
      <c r="R256" t="str">
        <f>VLOOKUP(A256,'External $ Guide'!$A$2:$L$11545,5,0)</f>
        <v>Active</v>
      </c>
      <c r="S256" t="str">
        <f>IFERROR(VLOOKUP(A256,'Broker &amp; Vendor'!$A$2:$C$11545,3,0),"")</f>
        <v>SAZERAC CO INC</v>
      </c>
      <c r="T256" t="str">
        <f>IFERROR(VLOOKUP(A256,'Broker &amp; Vendor'!$A$2:$C$11545,2,0),"")</f>
        <v>UNITED</v>
      </c>
    </row>
    <row r="257" spans="1:20" x14ac:dyDescent="0.25">
      <c r="A257" t="s">
        <v>4287</v>
      </c>
      <c r="B257" t="s">
        <v>198</v>
      </c>
      <c r="C257" s="10">
        <v>211.03206792452835</v>
      </c>
      <c r="D257" s="10">
        <v>229.71131320754722</v>
      </c>
      <c r="E257" s="1">
        <v>615.22</v>
      </c>
      <c r="F257" s="3">
        <f>((E257/53)*6)*3</f>
        <v>208.942641509434</v>
      </c>
      <c r="G257" s="4">
        <f>VLOOKUP(A257,'R12 Trend'!$A$4:$B$6433,2,0)</f>
        <v>0.01</v>
      </c>
      <c r="H257" s="10">
        <f>IFERROR(VLOOKUP(A257,'DDS Needs'!$A$4:$F$767,6,0),"")</f>
        <v>18.679245283018869</v>
      </c>
      <c r="I257" s="1">
        <f>IFERROR(VLOOKUP(A257,'WH INV 4-2-2026'!$A$2:$C$2914,3,0),"")</f>
        <v>363</v>
      </c>
      <c r="J257" s="1">
        <f>I257/(C257/3)</f>
        <v>5.1603531667493314</v>
      </c>
      <c r="K257" s="5" t="str">
        <f>IF((I257&gt;C257),"X","")</f>
        <v>X</v>
      </c>
      <c r="L257" s="7">
        <f t="shared" si="3"/>
        <v>844.12827169811339</v>
      </c>
      <c r="M257" s="7">
        <f>I257-L257</f>
        <v>-481.12827169811339</v>
      </c>
      <c r="N257" s="6">
        <f>C257/$C$2</f>
        <v>9.1043889167892738E-4</v>
      </c>
      <c r="O257" s="5" t="s">
        <v>27881</v>
      </c>
      <c r="P257" t="str">
        <f>VLOOKUP(A257,'External $ Guide'!$A$2:$L$11545,3,0)</f>
        <v>Replenish</v>
      </c>
      <c r="Q257" t="str">
        <f>VLOOKUP(A257,'External $ Guide'!$A$2:$L$11545,4,0)</f>
        <v>Retail</v>
      </c>
      <c r="R257" t="str">
        <f>VLOOKUP(A257,'External $ Guide'!$A$2:$L$11545,5,0)</f>
        <v>Active</v>
      </c>
      <c r="S257" t="str">
        <f>IFERROR(VLOOKUP(A257,'Broker &amp; Vendor'!$A$2:$C$11545,3,0),"")</f>
        <v>CAMPARI AMERICA</v>
      </c>
      <c r="T257" t="str">
        <f>IFERROR(VLOOKUP(A257,'Broker &amp; Vendor'!$A$2:$C$11545,2,0),"")</f>
        <v>SGWS- TRANSATLANTIC DIVISION</v>
      </c>
    </row>
    <row r="258" spans="1:20" x14ac:dyDescent="0.25">
      <c r="A258" t="s">
        <v>4506</v>
      </c>
      <c r="B258" t="s">
        <v>417</v>
      </c>
      <c r="C258" s="10">
        <v>210.53863018867926</v>
      </c>
      <c r="D258" s="10">
        <v>229.21787547169814</v>
      </c>
      <c r="E258" s="1">
        <v>681.23</v>
      </c>
      <c r="F258" s="3">
        <f>((E258/53)*6)*3</f>
        <v>231.36113207547172</v>
      </c>
      <c r="G258" s="4">
        <f>VLOOKUP(A258,'R12 Trend'!$A$4:$B$6433,2,0)</f>
        <v>-0.09</v>
      </c>
      <c r="H258" s="10">
        <f>IFERROR(VLOOKUP(A258,'DDS Needs'!$A$4:$F$767,6,0),"")</f>
        <v>18.679245283018869</v>
      </c>
      <c r="I258" s="1">
        <f>IFERROR(VLOOKUP(A258,'WH INV 4-2-2026'!$A$2:$C$2914,3,0),"")</f>
        <v>0</v>
      </c>
      <c r="J258" s="1">
        <f>I258/(C258/3)</f>
        <v>0</v>
      </c>
      <c r="K258" s="5" t="str">
        <f>IF((I258&gt;C258),"X","")</f>
        <v/>
      </c>
      <c r="L258" s="7">
        <f t="shared" si="3"/>
        <v>842.15452075471705</v>
      </c>
      <c r="M258" s="7">
        <f>I258-L258</f>
        <v>-842.15452075471705</v>
      </c>
      <c r="N258" s="6">
        <f>C258/$C$2</f>
        <v>9.0831009244117511E-4</v>
      </c>
      <c r="O258" s="5" t="s">
        <v>27881</v>
      </c>
      <c r="P258" t="str">
        <f>VLOOKUP(A258,'External $ Guide'!$A$2:$L$11545,3,0)</f>
        <v>Replenish</v>
      </c>
      <c r="Q258" t="str">
        <f>VLOOKUP(A258,'External $ Guide'!$A$2:$L$11545,4,0)</f>
        <v>Retail</v>
      </c>
      <c r="R258" t="str">
        <f>VLOOKUP(A258,'External $ Guide'!$A$2:$L$11545,5,0)</f>
        <v>Active</v>
      </c>
      <c r="S258" t="s">
        <v>27956</v>
      </c>
      <c r="T258" t="str">
        <f>IFERROR(VLOOKUP(A258,'Broker &amp; Vendor'!$A$2:$C$11545,2,0),"")</f>
        <v>SGWS- CHAMPION DIVISION</v>
      </c>
    </row>
    <row r="259" spans="1:20" x14ac:dyDescent="0.25">
      <c r="A259" t="s">
        <v>7051</v>
      </c>
      <c r="B259" t="s">
        <v>2957</v>
      </c>
      <c r="C259" s="10">
        <v>209.41403773584906</v>
      </c>
      <c r="D259" s="10">
        <v>224.01781132075473</v>
      </c>
      <c r="E259" s="1">
        <v>513.84</v>
      </c>
      <c r="F259" s="3">
        <f>((E259/53)*6)*3</f>
        <v>174.51169811320756</v>
      </c>
      <c r="G259" s="4">
        <f>VLOOKUP(A259,'R12 Trend'!$A$4:$B$6433,2,0)</f>
        <v>0.23</v>
      </c>
      <c r="H259" s="10">
        <f>IFERROR(VLOOKUP(A259,'DDS Needs'!$A$4:$F$767,6,0),"")</f>
        <v>14.60377358490566</v>
      </c>
      <c r="I259" s="1">
        <f>IFERROR(VLOOKUP(A259,'WH INV 4-2-2026'!$A$2:$C$2914,3,0),"")</f>
        <v>189</v>
      </c>
      <c r="J259" s="1">
        <f>I259/(C259/3)</f>
        <v>2.7075548808967769</v>
      </c>
      <c r="K259" s="5" t="str">
        <f>IF((I259&gt;C259),"X","")</f>
        <v/>
      </c>
      <c r="L259" s="7">
        <f t="shared" si="3"/>
        <v>837.65615094339637</v>
      </c>
      <c r="M259" s="7">
        <f>I259-L259</f>
        <v>-648.65615094339637</v>
      </c>
      <c r="N259" s="6">
        <f>C259/$C$2</f>
        <v>9.0345835253067316E-4</v>
      </c>
      <c r="O259" s="5" t="s">
        <v>27881</v>
      </c>
      <c r="P259" t="str">
        <f>VLOOKUP(A259,'External $ Guide'!$A$2:$L$11545,3,0)</f>
        <v>Replenish</v>
      </c>
      <c r="Q259" t="str">
        <f>VLOOKUP(A259,'External $ Guide'!$A$2:$L$11545,4,0)</f>
        <v>Retail</v>
      </c>
      <c r="R259" t="str">
        <f>VLOOKUP(A259,'External $ Guide'!$A$2:$L$11545,5,0)</f>
        <v>Active</v>
      </c>
      <c r="S259" t="str">
        <f>IFERROR(VLOOKUP(A259,'Broker &amp; Vendor'!$A$2:$C$11545,3,0),"")</f>
        <v>SAZERAC CO INC</v>
      </c>
      <c r="T259" t="str">
        <f>IFERROR(VLOOKUP(A259,'Broker &amp; Vendor'!$A$2:$C$11545,2,0),"")</f>
        <v>UNITED</v>
      </c>
    </row>
    <row r="260" spans="1:20" x14ac:dyDescent="0.25">
      <c r="A260" t="s">
        <v>4659</v>
      </c>
      <c r="B260" t="s">
        <v>570</v>
      </c>
      <c r="C260" s="10">
        <v>209.1540566037736</v>
      </c>
      <c r="D260" s="10">
        <v>235.30500000000001</v>
      </c>
      <c r="E260" s="1">
        <v>676.75</v>
      </c>
      <c r="F260" s="3">
        <f>((E260/53)*6)*3</f>
        <v>229.83962264150944</v>
      </c>
      <c r="G260" s="4">
        <f>VLOOKUP(A260,'R12 Trend'!$A$4:$B$6433,2,0)</f>
        <v>-0.09</v>
      </c>
      <c r="H260" s="10">
        <f>IFERROR(VLOOKUP(A260,'DDS Needs'!$A$4:$F$767,6,0),"")</f>
        <v>26.150943396226413</v>
      </c>
      <c r="I260" s="1">
        <f>IFERROR(VLOOKUP(A260,'WH INV 4-2-2026'!$A$2:$C$2914,3,0),"")</f>
        <v>316</v>
      </c>
      <c r="J260" s="1">
        <f>I260/(C260/3)</f>
        <v>4.5325441705197891</v>
      </c>
      <c r="K260" s="5" t="str">
        <f>IF((I260&gt;C260),"X","")</f>
        <v>X</v>
      </c>
      <c r="L260" s="7">
        <f t="shared" ref="L260:L271" si="4">(C260/3)*12</f>
        <v>836.61622641509439</v>
      </c>
      <c r="M260" s="7">
        <f>I260-L260</f>
        <v>-520.61622641509439</v>
      </c>
      <c r="N260" s="6">
        <f>C260/$C$2</f>
        <v>9.023367365787844E-4</v>
      </c>
      <c r="O260" s="5" t="s">
        <v>27881</v>
      </c>
      <c r="P260" t="str">
        <f>VLOOKUP(A260,'External $ Guide'!$A$2:$L$11545,3,0)</f>
        <v>Replenish</v>
      </c>
      <c r="Q260" t="str">
        <f>VLOOKUP(A260,'External $ Guide'!$A$2:$L$11545,4,0)</f>
        <v>Retail</v>
      </c>
      <c r="R260" t="str">
        <f>VLOOKUP(A260,'External $ Guide'!$A$2:$L$11545,5,0)</f>
        <v>Active</v>
      </c>
      <c r="S260" t="str">
        <f>IFERROR(VLOOKUP(A260,'Broker &amp; Vendor'!$A$2:$C$11545,3,0),"")</f>
        <v>BACARDI USA INC</v>
      </c>
      <c r="T260" t="str">
        <f>IFERROR(VLOOKUP(A260,'Broker &amp; Vendor'!$A$2:$C$11545,2,0),"")</f>
        <v>SGWS- CHAMPION DIVISION</v>
      </c>
    </row>
    <row r="261" spans="1:20" x14ac:dyDescent="0.25">
      <c r="A261" t="s">
        <v>7613</v>
      </c>
      <c r="B261" t="s">
        <v>3519</v>
      </c>
      <c r="C261" s="10">
        <v>208.8294113207547</v>
      </c>
      <c r="D261" s="10">
        <v>218.33884528301886</v>
      </c>
      <c r="E261" s="1">
        <v>602.83000000000004</v>
      </c>
      <c r="F261" s="3">
        <f>((E261/53)*6)*3</f>
        <v>204.73471698113207</v>
      </c>
      <c r="G261" s="4">
        <f>VLOOKUP(A261,'R12 Trend'!$A$4:$B$6433,2,0)</f>
        <v>0.02</v>
      </c>
      <c r="H261" s="10">
        <f>IFERROR(VLOOKUP(A261,'DDS Needs'!$A$4:$F$767,6,0),"")</f>
        <v>9.5094339622641506</v>
      </c>
      <c r="I261" s="1">
        <f>IFERROR(VLOOKUP(A261,'WH INV 4-2-2026'!$A$2:$C$2914,3,0),"")</f>
        <v>215</v>
      </c>
      <c r="J261" s="1">
        <f>I261/(C261/3)</f>
        <v>3.0886453968368586</v>
      </c>
      <c r="K261" s="5" t="str">
        <f>IF((I261&gt;C261),"X","")</f>
        <v>X</v>
      </c>
      <c r="L261" s="7">
        <f t="shared" si="4"/>
        <v>835.31764528301881</v>
      </c>
      <c r="M261" s="7">
        <f>I261-L261</f>
        <v>-620.31764528301881</v>
      </c>
      <c r="N261" s="6">
        <f>C261/$C$2</f>
        <v>9.009361452157399E-4</v>
      </c>
      <c r="O261" s="5" t="s">
        <v>27881</v>
      </c>
      <c r="P261" t="str">
        <f>VLOOKUP(A261,'External $ Guide'!$A$2:$L$11545,3,0)</f>
        <v>Replenish</v>
      </c>
      <c r="Q261" t="str">
        <f>VLOOKUP(A261,'External $ Guide'!$A$2:$L$11545,4,0)</f>
        <v>Retail</v>
      </c>
      <c r="R261" t="str">
        <f>VLOOKUP(A261,'External $ Guide'!$A$2:$L$11545,5,0)</f>
        <v>Active</v>
      </c>
      <c r="S261" t="s">
        <v>27956</v>
      </c>
      <c r="T261" t="str">
        <f>IFERROR(VLOOKUP(A261,'Broker &amp; Vendor'!$A$2:$C$11545,2,0),"")</f>
        <v>SGWS- CHAMPION DIVISION</v>
      </c>
    </row>
    <row r="262" spans="1:20" x14ac:dyDescent="0.25">
      <c r="A262" t="s">
        <v>6792</v>
      </c>
      <c r="B262" t="s">
        <v>2698</v>
      </c>
      <c r="C262" s="10">
        <v>206.99653584905661</v>
      </c>
      <c r="D262" s="10">
        <v>232.46823396226415</v>
      </c>
      <c r="E262" s="1">
        <v>628.34</v>
      </c>
      <c r="F262" s="3">
        <f>((E262/53)*6)*3</f>
        <v>213.39849056603776</v>
      </c>
      <c r="G262" s="4">
        <f>VLOOKUP(A262,'R12 Trend'!$A$4:$B$6433,2,0)</f>
        <v>-0.03</v>
      </c>
      <c r="H262" s="10">
        <f>IFERROR(VLOOKUP(A262,'DDS Needs'!$A$4:$F$767,6,0),"")</f>
        <v>25.471698113207548</v>
      </c>
      <c r="I262" s="1">
        <f>IFERROR(VLOOKUP(A262,'WH INV 4-2-2026'!$A$2:$C$2914,3,0),"")</f>
        <v>326.97916700000002</v>
      </c>
      <c r="J262" s="1">
        <f>I262/(C262/3)</f>
        <v>4.7389078130046913</v>
      </c>
      <c r="K262" s="5" t="str">
        <f>IF((I262&gt;C262),"X","")</f>
        <v>X</v>
      </c>
      <c r="L262" s="7">
        <f t="shared" si="4"/>
        <v>827.98614339622645</v>
      </c>
      <c r="M262" s="7">
        <f>I262-L262</f>
        <v>-501.00697639622643</v>
      </c>
      <c r="N262" s="6">
        <f>C262/$C$2</f>
        <v>8.9302871612474937E-4</v>
      </c>
      <c r="O262" s="5" t="s">
        <v>27881</v>
      </c>
      <c r="P262" t="str">
        <f>VLOOKUP(A262,'External $ Guide'!$A$2:$L$11545,3,0)</f>
        <v>Replenish</v>
      </c>
      <c r="Q262" t="str">
        <f>VLOOKUP(A262,'External $ Guide'!$A$2:$L$11545,4,0)</f>
        <v>Retail</v>
      </c>
      <c r="R262" t="str">
        <f>VLOOKUP(A262,'External $ Guide'!$A$2:$L$11545,5,0)</f>
        <v>Active</v>
      </c>
      <c r="S262" t="str">
        <f>IFERROR(VLOOKUP(A262,'Broker &amp; Vendor'!$A$2:$C$11545,3,0),"")</f>
        <v>PROXIMO SPIRITS INC.</v>
      </c>
      <c r="T262" t="str">
        <f>IFERROR(VLOOKUP(A262,'Broker &amp; Vendor'!$A$2:$C$11545,2,0),"")</f>
        <v>JOHNSON BROTHERS</v>
      </c>
    </row>
    <row r="263" spans="1:20" x14ac:dyDescent="0.25">
      <c r="A263" t="s">
        <v>6776</v>
      </c>
      <c r="B263" t="s">
        <v>2682</v>
      </c>
      <c r="C263" s="10">
        <v>206.20963018867926</v>
      </c>
      <c r="D263" s="10">
        <v>235.07755471698115</v>
      </c>
      <c r="E263" s="1">
        <v>583.82000000000005</v>
      </c>
      <c r="F263" s="3">
        <f>((E263/53)*6)*3</f>
        <v>198.27849056603773</v>
      </c>
      <c r="G263" s="4">
        <f>VLOOKUP(A263,'R12 Trend'!$A$4:$B$6433,2,0)</f>
        <v>0.04</v>
      </c>
      <c r="H263" s="10">
        <f>IFERROR(VLOOKUP(A263,'DDS Needs'!$A$4:$F$767,6,0),"")</f>
        <v>28.867924528301891</v>
      </c>
      <c r="I263" s="1">
        <f>IFERROR(VLOOKUP(A263,'WH INV 4-2-2026'!$A$2:$C$2914,3,0),"")</f>
        <v>385</v>
      </c>
      <c r="J263" s="1">
        <f>I263/(C263/3)</f>
        <v>5.6010963161283458</v>
      </c>
      <c r="K263" s="5" t="str">
        <f>IF((I263&gt;C263),"X","")</f>
        <v>X</v>
      </c>
      <c r="L263" s="7">
        <f t="shared" si="4"/>
        <v>824.83852075471714</v>
      </c>
      <c r="M263" s="7">
        <f>I263-L263</f>
        <v>-439.83852075471714</v>
      </c>
      <c r="N263" s="6">
        <f>C263/$C$2</f>
        <v>8.8963383152576017E-4</v>
      </c>
      <c r="O263" s="5" t="s">
        <v>27881</v>
      </c>
      <c r="P263" t="str">
        <f>VLOOKUP(A263,'External $ Guide'!$A$2:$L$11545,3,0)</f>
        <v>Replenish</v>
      </c>
      <c r="Q263" t="str">
        <f>VLOOKUP(A263,'External $ Guide'!$A$2:$L$11545,4,0)</f>
        <v>Retail</v>
      </c>
      <c r="R263" t="str">
        <f>VLOOKUP(A263,'External $ Guide'!$A$2:$L$11545,5,0)</f>
        <v>Active</v>
      </c>
      <c r="S263" t="str">
        <f>IFERROR(VLOOKUP(A263,'Broker &amp; Vendor'!$A$2:$C$11545,3,0),"")</f>
        <v>DIAGEO NORTH AMERICA INC</v>
      </c>
      <c r="T263" t="str">
        <f>IFERROR(VLOOKUP(A263,'Broker &amp; Vendor'!$A$2:$C$11545,2,0),"")</f>
        <v>SGWS- COASTAL PACIFIC DIVISION</v>
      </c>
    </row>
    <row r="264" spans="1:20" x14ac:dyDescent="0.25">
      <c r="A264" t="s">
        <v>4224</v>
      </c>
      <c r="B264" t="s">
        <v>135</v>
      </c>
      <c r="C264" s="10">
        <v>205.78421886792452</v>
      </c>
      <c r="D264" s="10">
        <v>231.93516226415093</v>
      </c>
      <c r="E264" s="1">
        <v>624.66</v>
      </c>
      <c r="F264" s="3">
        <f>((E264/53)*6)*3</f>
        <v>212.14867924528301</v>
      </c>
      <c r="G264" s="4">
        <f>VLOOKUP(A264,'R12 Trend'!$A$4:$B$6433,2,0)</f>
        <v>-0.03</v>
      </c>
      <c r="H264" s="10">
        <f>IFERROR(VLOOKUP(A264,'DDS Needs'!$A$4:$F$767,6,0),"")</f>
        <v>26.150943396226413</v>
      </c>
      <c r="I264" s="1">
        <f>IFERROR(VLOOKUP(A264,'WH INV 4-2-2026'!$A$2:$C$2914,3,0),"")</f>
        <v>42.75</v>
      </c>
      <c r="J264" s="1">
        <f>I264/(C264/3)</f>
        <v>0.62322563268232345</v>
      </c>
      <c r="K264" s="5" t="str">
        <f>IF((I264&gt;C264),"X","")</f>
        <v/>
      </c>
      <c r="L264" s="7">
        <f t="shared" si="4"/>
        <v>823.1368754716982</v>
      </c>
      <c r="M264" s="7">
        <f>I264-L264</f>
        <v>-780.3868754716982</v>
      </c>
      <c r="N264" s="6">
        <f>C264/$C$2</f>
        <v>8.8779851324837812E-4</v>
      </c>
      <c r="O264" s="5" t="s">
        <v>27881</v>
      </c>
      <c r="P264" t="str">
        <f>VLOOKUP(A264,'External $ Guide'!$A$2:$L$11545,3,0)</f>
        <v>Replenish</v>
      </c>
      <c r="Q264" t="str">
        <f>VLOOKUP(A264,'External $ Guide'!$A$2:$L$11545,4,0)</f>
        <v>Retail</v>
      </c>
      <c r="R264" t="str">
        <f>VLOOKUP(A264,'External $ Guide'!$A$2:$L$11545,5,0)</f>
        <v>Active</v>
      </c>
      <c r="S264" t="str">
        <f>IFERROR(VLOOKUP(A264,'Broker &amp; Vendor'!$A$2:$C$11545,3,0),"")</f>
        <v>MAST-JAGERMEISTER US INC.</v>
      </c>
      <c r="T264" t="str">
        <f>IFERROR(VLOOKUP(A264,'Broker &amp; Vendor'!$A$2:$C$11545,2,0),"")</f>
        <v>SGWS- TRANSATLANTIC DIVISION</v>
      </c>
    </row>
    <row r="265" spans="1:20" x14ac:dyDescent="0.25">
      <c r="A265" t="s">
        <v>6566</v>
      </c>
      <c r="B265" t="s">
        <v>2472</v>
      </c>
      <c r="C265" s="10">
        <v>205.31156603773587</v>
      </c>
      <c r="D265" s="10">
        <v>243.34930188679249</v>
      </c>
      <c r="E265" s="1">
        <v>711.21</v>
      </c>
      <c r="F265" s="3">
        <f>((E265/53)*6)*3</f>
        <v>241.54301886792456</v>
      </c>
      <c r="G265" s="4">
        <f>VLOOKUP(A265,'R12 Trend'!$A$4:$B$6433,2,0)</f>
        <v>-0.15</v>
      </c>
      <c r="H265" s="10">
        <f>IFERROR(VLOOKUP(A265,'DDS Needs'!$A$4:$F$767,6,0),"")</f>
        <v>38.037735849056602</v>
      </c>
      <c r="I265" s="1">
        <f>IFERROR(VLOOKUP(A265,'WH INV 4-2-2026'!$A$2:$C$2914,3,0),"")</f>
        <v>527.125</v>
      </c>
      <c r="J265" s="1">
        <f>I265/(C265/3)</f>
        <v>7.7023181427068081</v>
      </c>
      <c r="K265" s="5" t="str">
        <f>IF((I265&gt;C265),"X","")</f>
        <v>X</v>
      </c>
      <c r="L265" s="7">
        <f t="shared" si="4"/>
        <v>821.24626415094349</v>
      </c>
      <c r="M265" s="7">
        <f>I265-L265</f>
        <v>-294.12126415094349</v>
      </c>
      <c r="N265" s="6">
        <f>C265/$C$2</f>
        <v>8.8575938467849768E-4</v>
      </c>
      <c r="O265" s="5" t="s">
        <v>27881</v>
      </c>
      <c r="P265" t="str">
        <f>VLOOKUP(A265,'External $ Guide'!$A$2:$L$11545,3,0)</f>
        <v>Replenish</v>
      </c>
      <c r="Q265" t="str">
        <f>VLOOKUP(A265,'External $ Guide'!$A$2:$L$11545,4,0)</f>
        <v>Retail</v>
      </c>
      <c r="R265" t="str">
        <f>VLOOKUP(A265,'External $ Guide'!$A$2:$L$11545,5,0)</f>
        <v>Active</v>
      </c>
      <c r="S265" t="str">
        <f>IFERROR(VLOOKUP(A265,'Broker &amp; Vendor'!$A$2:$C$11545,3,0),"")</f>
        <v>SAZERAC CO INC</v>
      </c>
      <c r="T265" t="str">
        <f>IFERROR(VLOOKUP(A265,'Broker &amp; Vendor'!$A$2:$C$11545,2,0),"")</f>
        <v>UNITED</v>
      </c>
    </row>
    <row r="266" spans="1:20" x14ac:dyDescent="0.25">
      <c r="A266" t="s">
        <v>8215</v>
      </c>
      <c r="B266" t="s">
        <v>8216</v>
      </c>
      <c r="C266" s="10">
        <v>205.1</v>
      </c>
      <c r="D266" s="10">
        <v>205.1</v>
      </c>
      <c r="E266">
        <v>512.75</v>
      </c>
      <c r="G266" s="4"/>
      <c r="H266" s="10" t="str">
        <f>IFERROR(VLOOKUP(A266,'DDS Needs'!$A$4:$F$767,6,0),"")</f>
        <v/>
      </c>
      <c r="I266" s="1">
        <f>IFERROR(VLOOKUP(A266,'WH INV 4-2-2026'!$A$2:$C$2914,3,0),"")</f>
        <v>111</v>
      </c>
      <c r="J266" s="1">
        <f>I266/(C266/3)</f>
        <v>1.6235982447586546</v>
      </c>
      <c r="K266" s="5" t="str">
        <f>IF((I266&gt;C266),"X","")</f>
        <v/>
      </c>
      <c r="L266" s="7">
        <f t="shared" si="4"/>
        <v>820.39999999999986</v>
      </c>
      <c r="M266" s="7">
        <f>I266-L266</f>
        <v>-709.39999999999986</v>
      </c>
      <c r="N266" s="6">
        <f>C266/$C$2</f>
        <v>8.8484664212326646E-4</v>
      </c>
      <c r="O266" s="5" t="s">
        <v>27881</v>
      </c>
      <c r="P266" t="str">
        <f>VLOOKUP(A266,'External $ Guide'!$A$2:$L$11545,3,0)</f>
        <v>Replenish</v>
      </c>
      <c r="Q266" t="str">
        <f>VLOOKUP(A266,'External $ Guide'!$A$2:$L$11545,4,0)</f>
        <v>Retail</v>
      </c>
      <c r="R266" t="str">
        <f>VLOOKUP(A266,'External $ Guide'!$A$2:$L$11545,5,0)</f>
        <v>Active</v>
      </c>
      <c r="S266" t="str">
        <f>IFERROR(VLOOKUP(A266,'Broker &amp; Vendor'!$A$2:$C$11545,3,0),"")</f>
        <v>DIAGEO NORTH AMERICA INC</v>
      </c>
      <c r="T266" t="str">
        <f>IFERROR(VLOOKUP(A266,'Broker &amp; Vendor'!$A$2:$C$11545,2,0),"")</f>
        <v>SGWS- COASTAL PACIFIC DIVISION</v>
      </c>
    </row>
    <row r="267" spans="1:20" x14ac:dyDescent="0.25">
      <c r="A267" t="s">
        <v>7788</v>
      </c>
      <c r="B267" t="s">
        <v>3694</v>
      </c>
      <c r="C267" s="10">
        <v>204.7686113207547</v>
      </c>
      <c r="D267" s="10">
        <v>215.29691320754716</v>
      </c>
      <c r="E267" s="1">
        <v>543.17999999999995</v>
      </c>
      <c r="F267" s="3">
        <f>((E267/53)*6)*3</f>
        <v>184.47622641509432</v>
      </c>
      <c r="G267" s="4">
        <f>VLOOKUP(A267,'R12 Trend'!$A$4:$B$6433,2,0)</f>
        <v>0.11</v>
      </c>
      <c r="H267" s="10">
        <f>IFERROR(VLOOKUP(A267,'DDS Needs'!$A$4:$F$767,6,0),"")</f>
        <v>10.528301886792452</v>
      </c>
      <c r="I267" s="1">
        <f>IFERROR(VLOOKUP(A267,'WH INV 4-2-2026'!$A$2:$C$2914,3,0),"")</f>
        <v>392</v>
      </c>
      <c r="J267" s="1">
        <f>I267/(C267/3)</f>
        <v>5.7430677114759741</v>
      </c>
      <c r="K267" s="5" t="str">
        <f>IF((I267&gt;C267),"X","")</f>
        <v>X</v>
      </c>
      <c r="L267" s="7">
        <f t="shared" si="4"/>
        <v>819.0744452830188</v>
      </c>
      <c r="M267" s="7">
        <f>I267-L267</f>
        <v>-427.0744452830188</v>
      </c>
      <c r="N267" s="6">
        <f>C267/$C$2</f>
        <v>8.8341695826140462E-4</v>
      </c>
      <c r="O267" s="5" t="s">
        <v>27881</v>
      </c>
      <c r="P267" t="str">
        <f>VLOOKUP(A267,'External $ Guide'!$A$2:$L$11545,3,0)</f>
        <v>Replenish</v>
      </c>
      <c r="Q267" t="str">
        <f>VLOOKUP(A267,'External $ Guide'!$A$2:$L$11545,4,0)</f>
        <v>Retail</v>
      </c>
      <c r="R267" t="str">
        <f>VLOOKUP(A267,'External $ Guide'!$A$2:$L$11545,5,0)</f>
        <v>Active</v>
      </c>
      <c r="S267" t="str">
        <f>IFERROR(VLOOKUP(A267,'Broker &amp; Vendor'!$A$2:$C$11545,3,0),"")</f>
        <v>BROWN FOREMAN CORP</v>
      </c>
      <c r="T267" t="str">
        <f>IFERROR(VLOOKUP(A267,'Broker &amp; Vendor'!$A$2:$C$11545,2,0),"")</f>
        <v>UNITED</v>
      </c>
    </row>
    <row r="268" spans="1:20" x14ac:dyDescent="0.25">
      <c r="A268" t="s">
        <v>5463</v>
      </c>
      <c r="B268" t="s">
        <v>1369</v>
      </c>
      <c r="C268" s="10">
        <v>204.44603773584905</v>
      </c>
      <c r="D268" s="10">
        <v>204.44603773584905</v>
      </c>
      <c r="E268" s="1">
        <v>501.65</v>
      </c>
      <c r="F268" s="3">
        <f>((E268/53)*6)*3</f>
        <v>170.37169811320754</v>
      </c>
      <c r="G268" s="4">
        <f>VLOOKUP(A268,'R12 Trend'!$A$4:$B$6433,2,0)</f>
        <v>0.26</v>
      </c>
      <c r="H268" s="10" t="str">
        <f>IFERROR(VLOOKUP(A268,'DDS Needs'!$A$4:$F$767,6,0),"")</f>
        <v/>
      </c>
      <c r="I268" s="1">
        <f>IFERROR(VLOOKUP(A268,'WH INV 4-2-2026'!$A$2:$C$2914,3,0),"")</f>
        <v>258</v>
      </c>
      <c r="J268" s="1">
        <f>I268/(C268/3)</f>
        <v>3.7858400611315988</v>
      </c>
      <c r="K268" s="5" t="str">
        <f>IF((I268&gt;C268),"X","")</f>
        <v>X</v>
      </c>
      <c r="L268" s="7">
        <f t="shared" si="4"/>
        <v>817.7841509433963</v>
      </c>
      <c r="M268" s="7">
        <f>I268-L268</f>
        <v>-559.7841509433963</v>
      </c>
      <c r="N268" s="6">
        <f>C268/$C$2</f>
        <v>8.8202530466100762E-4</v>
      </c>
      <c r="O268" s="5" t="s">
        <v>27881</v>
      </c>
      <c r="P268" t="str">
        <f>VLOOKUP(A268,'External $ Guide'!$A$2:$L$11545,3,0)</f>
        <v>Replenish</v>
      </c>
      <c r="Q268" t="str">
        <f>VLOOKUP(A268,'External $ Guide'!$A$2:$L$11545,4,0)</f>
        <v>Retail</v>
      </c>
      <c r="R268" t="str">
        <f>VLOOKUP(A268,'External $ Guide'!$A$2:$L$11545,5,0)</f>
        <v>Active</v>
      </c>
      <c r="S268" t="str">
        <f>IFERROR(VLOOKUP(A268,'Broker &amp; Vendor'!$A$2:$C$11545,3,0),"")</f>
        <v>SAZERAC CO INC</v>
      </c>
      <c r="T268" t="str">
        <f>IFERROR(VLOOKUP(A268,'Broker &amp; Vendor'!$A$2:$C$11545,2,0),"")</f>
        <v>UNITED</v>
      </c>
    </row>
    <row r="269" spans="1:20" x14ac:dyDescent="0.25">
      <c r="A269" t="s">
        <v>6509</v>
      </c>
      <c r="B269" t="s">
        <v>2415</v>
      </c>
      <c r="C269" s="10">
        <v>204.0554377358491</v>
      </c>
      <c r="D269" s="10">
        <v>228.84789056603779</v>
      </c>
      <c r="E269" s="1">
        <v>583.33000000000004</v>
      </c>
      <c r="F269" s="3">
        <f>((E269/53)*6)*3</f>
        <v>198.11207547169815</v>
      </c>
      <c r="G269" s="4">
        <f>VLOOKUP(A269,'R12 Trend'!$A$4:$B$6433,2,0)</f>
        <v>0.03</v>
      </c>
      <c r="H269" s="10">
        <f>IFERROR(VLOOKUP(A269,'DDS Needs'!$A$4:$F$767,6,0),"")</f>
        <v>24.79245283018868</v>
      </c>
      <c r="I269" s="1">
        <f>IFERROR(VLOOKUP(A269,'WH INV 4-2-2026'!$A$2:$C$2914,3,0),"")</f>
        <v>288</v>
      </c>
      <c r="J269" s="1">
        <f>I269/(C269/3)</f>
        <v>4.2341434738850374</v>
      </c>
      <c r="K269" s="5" t="str">
        <f>IF((I269&gt;C269),"X","")</f>
        <v>X</v>
      </c>
      <c r="L269" s="7">
        <f t="shared" si="4"/>
        <v>816.22175094339639</v>
      </c>
      <c r="M269" s="7">
        <f>I269-L269</f>
        <v>-528.22175094339639</v>
      </c>
      <c r="N269" s="6">
        <f>C269/$C$2</f>
        <v>8.8034017010024061E-4</v>
      </c>
      <c r="O269" s="5" t="s">
        <v>27881</v>
      </c>
      <c r="P269" t="str">
        <f>VLOOKUP(A269,'External $ Guide'!$A$2:$L$11545,3,0)</f>
        <v>Replenish</v>
      </c>
      <c r="Q269" t="str">
        <f>VLOOKUP(A269,'External $ Guide'!$A$2:$L$11545,4,0)</f>
        <v>Retail</v>
      </c>
      <c r="R269" t="str">
        <f>VLOOKUP(A269,'External $ Guide'!$A$2:$L$11545,5,0)</f>
        <v>Active</v>
      </c>
      <c r="S269" t="s">
        <v>27956</v>
      </c>
      <c r="T269" t="str">
        <f>IFERROR(VLOOKUP(A269,'Broker &amp; Vendor'!$A$2:$C$11545,2,0),"")</f>
        <v>SGWS- CHAMPION DIVISION</v>
      </c>
    </row>
    <row r="270" spans="1:20" x14ac:dyDescent="0.25">
      <c r="A270" t="s">
        <v>8053</v>
      </c>
      <c r="B270" t="s">
        <v>3959</v>
      </c>
      <c r="C270" s="10">
        <v>201.74002641509432</v>
      </c>
      <c r="D270" s="10">
        <v>201.74002641509432</v>
      </c>
      <c r="E270" s="1">
        <v>499.17</v>
      </c>
      <c r="F270" s="3">
        <f>((E270/53)*6)*3</f>
        <v>169.52943396226414</v>
      </c>
      <c r="G270" s="4">
        <f>VLOOKUP(A270,'R12 Trend'!$A$4:$B$6433,2,0)</f>
        <v>0.19</v>
      </c>
      <c r="H270" s="10" t="str">
        <f>IFERROR(VLOOKUP(A270,'DDS Needs'!$A$4:$F$767,6,0),"")</f>
        <v/>
      </c>
      <c r="I270" s="1">
        <f>IFERROR(VLOOKUP(A270,'WH INV 4-2-2026'!$A$2:$C$2914,3,0),"")</f>
        <v>0</v>
      </c>
      <c r="J270" s="1">
        <f>I270/(C270/3)</f>
        <v>0</v>
      </c>
      <c r="K270" s="5" t="str">
        <f>IF((I270&gt;C270),"X","")</f>
        <v/>
      </c>
      <c r="L270" s="7">
        <f t="shared" si="4"/>
        <v>806.96010566037739</v>
      </c>
      <c r="M270" s="7">
        <f>I270-L270</f>
        <v>-806.96010566037739</v>
      </c>
      <c r="N270" s="6">
        <f>C270/$C$2</f>
        <v>8.7035097491592044E-4</v>
      </c>
      <c r="O270" s="5" t="s">
        <v>27881</v>
      </c>
      <c r="P270" t="str">
        <f>VLOOKUP(A270,'External $ Guide'!$A$2:$L$11545,3,0)</f>
        <v>Replenish</v>
      </c>
      <c r="Q270" t="str">
        <f>VLOOKUP(A270,'External $ Guide'!$A$2:$L$11545,4,0)</f>
        <v>Retail</v>
      </c>
      <c r="R270" t="str">
        <f>VLOOKUP(A270,'External $ Guide'!$A$2:$L$11545,5,0)</f>
        <v>Active</v>
      </c>
      <c r="S270" t="str">
        <f>IFERROR(VLOOKUP(A270,'Broker &amp; Vendor'!$A$2:$C$11545,3,0),"")</f>
        <v>MHW LTD</v>
      </c>
      <c r="T270" t="str">
        <f>IFERROR(VLOOKUP(A270,'Broker &amp; Vendor'!$A$2:$C$11545,2,0),"")</f>
        <v>SGWS- TRANSATLANTIC DIVISION</v>
      </c>
    </row>
    <row r="271" spans="1:20" x14ac:dyDescent="0.25">
      <c r="A271" t="s">
        <v>5055</v>
      </c>
      <c r="B271" t="s">
        <v>961</v>
      </c>
      <c r="C271" s="10">
        <v>200.95729811320757</v>
      </c>
      <c r="D271" s="10">
        <v>235.59880754716983</v>
      </c>
      <c r="E271" s="1">
        <v>664.84</v>
      </c>
      <c r="F271" s="3">
        <f>((E271/53)*6)*3</f>
        <v>225.7947169811321</v>
      </c>
      <c r="G271" s="4">
        <f>VLOOKUP(A271,'R12 Trend'!$A$4:$B$6433,2,0)</f>
        <v>-0.11</v>
      </c>
      <c r="H271" s="10">
        <f>IFERROR(VLOOKUP(A271,'DDS Needs'!$A$4:$F$767,6,0),"")</f>
        <v>34.641509433962263</v>
      </c>
      <c r="I271" s="1">
        <f>IFERROR(VLOOKUP(A271,'WH INV 4-2-2026'!$A$2:$C$2914,3,0),"")</f>
        <v>89.833332999999996</v>
      </c>
      <c r="J271" s="1">
        <f>I271/(C271/3)</f>
        <v>1.3410809238098906</v>
      </c>
      <c r="K271" s="5" t="str">
        <f>IF((I271&gt;C271),"X","")</f>
        <v/>
      </c>
      <c r="L271" s="7">
        <f t="shared" si="4"/>
        <v>803.82919245283028</v>
      </c>
      <c r="M271" s="7">
        <f>I271-L271</f>
        <v>-713.99585945283025</v>
      </c>
      <c r="N271" s="6">
        <f>C271/$C$2</f>
        <v>8.6697411236292513E-4</v>
      </c>
      <c r="O271" s="5" t="s">
        <v>27881</v>
      </c>
      <c r="P271" t="str">
        <f>VLOOKUP(A271,'External $ Guide'!$A$2:$L$11545,3,0)</f>
        <v>Replenish</v>
      </c>
      <c r="Q271" t="str">
        <f>VLOOKUP(A271,'External $ Guide'!$A$2:$L$11545,4,0)</f>
        <v>Retail</v>
      </c>
      <c r="R271" t="str">
        <f>VLOOKUP(A271,'External $ Guide'!$A$2:$L$11545,5,0)</f>
        <v>Active</v>
      </c>
      <c r="S271" t="str">
        <f>IFERROR(VLOOKUP(A271,'Broker &amp; Vendor'!$A$2:$C$11545,3,0),"")</f>
        <v>E. &amp; J. GALLO WINERY</v>
      </c>
      <c r="T271" t="str">
        <f>IFERROR(VLOOKUP(A271,'Broker &amp; Vendor'!$A$2:$C$11545,2,0),"")</f>
        <v>RNDC</v>
      </c>
    </row>
    <row r="272" spans="1:20" x14ac:dyDescent="0.25">
      <c r="A272" t="s">
        <v>27383</v>
      </c>
      <c r="B272" t="s">
        <v>27918</v>
      </c>
      <c r="C272" s="10">
        <v>200</v>
      </c>
      <c r="D272" s="10">
        <v>400</v>
      </c>
      <c r="H272" s="10">
        <f>IFERROR(VLOOKUP(A272,'DDS Needs'!$A$4:$F$767,6,0),"")</f>
        <v>200</v>
      </c>
      <c r="I272" s="1">
        <f>IFERROR(VLOOKUP(A272,'WH INV 4-2-2026'!$A$2:$C$2914,3,0),"")</f>
        <v>581</v>
      </c>
      <c r="O272" s="5" t="s">
        <v>27882</v>
      </c>
    </row>
    <row r="273" spans="1:20" x14ac:dyDescent="0.25">
      <c r="A273" t="s">
        <v>27381</v>
      </c>
      <c r="B273" t="s">
        <v>27919</v>
      </c>
      <c r="C273" s="10">
        <v>200</v>
      </c>
      <c r="D273" s="10">
        <v>400</v>
      </c>
      <c r="H273" s="10">
        <f>IFERROR(VLOOKUP(A273,'DDS Needs'!$A$4:$F$767,6,0),"")</f>
        <v>200</v>
      </c>
      <c r="I273" s="1">
        <f>IFERROR(VLOOKUP(A273,'WH INV 4-2-2026'!$A$2:$C$2914,3,0),"")</f>
        <v>591</v>
      </c>
      <c r="O273" s="5" t="s">
        <v>27882</v>
      </c>
    </row>
    <row r="274" spans="1:20" x14ac:dyDescent="0.25">
      <c r="A274" t="s">
        <v>6941</v>
      </c>
      <c r="B274" t="s">
        <v>2847</v>
      </c>
      <c r="C274" s="10">
        <v>199.82037735849056</v>
      </c>
      <c r="D274" s="10">
        <v>213.40528301886792</v>
      </c>
      <c r="E274" s="1">
        <v>490.3</v>
      </c>
      <c r="F274" s="3">
        <f>((E274/53)*6)*3</f>
        <v>166.51698113207547</v>
      </c>
      <c r="G274" s="4">
        <f>VLOOKUP(A274,'R12 Trend'!$A$4:$B$6433,2,0)</f>
        <v>0.63</v>
      </c>
      <c r="H274" s="10">
        <f>IFERROR(VLOOKUP(A274,'DDS Needs'!$A$4:$F$767,6,0),"")</f>
        <v>13.584905660377361</v>
      </c>
      <c r="I274" s="1">
        <f>IFERROR(VLOOKUP(A274,'WH INV 4-2-2026'!$A$2:$C$2914,3,0),"")</f>
        <v>0</v>
      </c>
      <c r="J274" s="1">
        <f>I274/(C274/3)</f>
        <v>0</v>
      </c>
      <c r="K274" s="5" t="str">
        <f>IF((I274&gt;C274),"X","")</f>
        <v/>
      </c>
      <c r="L274" s="7">
        <f>(C274/3)*13</f>
        <v>865.88830188679253</v>
      </c>
      <c r="M274" s="7">
        <f>I274-L274</f>
        <v>-865.88830188679253</v>
      </c>
      <c r="N274" s="6">
        <f>C274/$C$2</f>
        <v>8.6206918543863659E-4</v>
      </c>
      <c r="O274" s="5" t="s">
        <v>27881</v>
      </c>
      <c r="P274" t="str">
        <f>VLOOKUP(A274,'External $ Guide'!$A$2:$L$11545,3,0)</f>
        <v>Replenish</v>
      </c>
      <c r="Q274" t="str">
        <f>VLOOKUP(A274,'External $ Guide'!$A$2:$L$11545,4,0)</f>
        <v>Retail</v>
      </c>
      <c r="R274" t="str">
        <f>VLOOKUP(A274,'External $ Guide'!$A$2:$L$11545,5,0)</f>
        <v>Active</v>
      </c>
      <c r="S274" t="str">
        <f>IFERROR(VLOOKUP(A274,'Broker &amp; Vendor'!$A$2:$C$11545,3,0),"")</f>
        <v>HEAVEN HILL SALES CO DBA HEAVEN HILL BRANDS</v>
      </c>
      <c r="T274" t="str">
        <f>IFERROR(VLOOKUP(A274,'Broker &amp; Vendor'!$A$2:$C$11545,2,0),"")</f>
        <v>SGWS- TRANSATLANTIC DIVISION</v>
      </c>
    </row>
    <row r="275" spans="1:20" x14ac:dyDescent="0.25">
      <c r="A275" t="s">
        <v>8199</v>
      </c>
      <c r="B275" t="s">
        <v>8200</v>
      </c>
      <c r="C275" s="10">
        <v>199.66800000000001</v>
      </c>
      <c r="D275" s="10">
        <v>199.66800000000001</v>
      </c>
      <c r="E275">
        <v>499.17</v>
      </c>
      <c r="G275" s="4"/>
      <c r="H275" s="10" t="str">
        <f>IFERROR(VLOOKUP(A275,'DDS Needs'!$A$4:$F$767,6,0),"")</f>
        <v/>
      </c>
      <c r="I275" s="1" t="str">
        <f>IFERROR(VLOOKUP(A275,'WH INV 4-2-2026'!$A$2:$C$2914,3,0),"")</f>
        <v/>
      </c>
      <c r="J275" s="1" t="e">
        <f>I275/(C275/3)</f>
        <v>#VALUE!</v>
      </c>
      <c r="K275" s="5" t="str">
        <f>IF((I275&gt;C275),"X","")</f>
        <v>X</v>
      </c>
      <c r="L275" s="7">
        <f>(C275/3)*13</f>
        <v>865.22799999999995</v>
      </c>
      <c r="M275" s="7" t="e">
        <f>I275-L275</f>
        <v>#VALUE!</v>
      </c>
      <c r="N275" s="6">
        <f>C275/$C$2</f>
        <v>8.6141179590184483E-4</v>
      </c>
      <c r="O275" s="5" t="s">
        <v>27881</v>
      </c>
      <c r="P275" t="str">
        <f>VLOOKUP(A275,'External $ Guide'!$A$2:$L$11545,3,0)</f>
        <v>Replenish</v>
      </c>
      <c r="Q275" t="str">
        <f>VLOOKUP(A275,'External $ Guide'!$A$2:$L$11545,4,0)</f>
        <v>Retail</v>
      </c>
      <c r="R275" t="str">
        <f>VLOOKUP(A275,'External $ Guide'!$A$2:$L$11545,5,0)</f>
        <v>Active</v>
      </c>
      <c r="S275" t="str">
        <f>IFERROR(VLOOKUP(A275,'Broker &amp; Vendor'!$A$2:$C$11545,3,0),"")</f>
        <v>MHW LTD</v>
      </c>
      <c r="T275" t="str">
        <f>IFERROR(VLOOKUP(A275,'Broker &amp; Vendor'!$A$2:$C$11545,2,0),"")</f>
        <v>SGWS- CHAMPION DIVISION</v>
      </c>
    </row>
    <row r="276" spans="1:20" x14ac:dyDescent="0.25">
      <c r="A276" t="s">
        <v>7910</v>
      </c>
      <c r="B276" t="s">
        <v>3816</v>
      </c>
      <c r="C276" s="10">
        <v>198.4245283018868</v>
      </c>
      <c r="D276" s="10">
        <v>198.4245283018868</v>
      </c>
      <c r="E276" s="1">
        <v>615</v>
      </c>
      <c r="F276" s="3">
        <f>((E276/53)*6)*3</f>
        <v>208.8679245283019</v>
      </c>
      <c r="G276" s="4">
        <f>VLOOKUP(A276,'R12 Trend'!$A$4:$B$6433,2,0)</f>
        <v>-0.05</v>
      </c>
      <c r="H276" s="10" t="str">
        <f>IFERROR(VLOOKUP(A276,'DDS Needs'!$A$4:$F$767,6,0),"")</f>
        <v/>
      </c>
      <c r="I276" s="1">
        <f>IFERROR(VLOOKUP(A276,'WH INV 4-2-2026'!$A$2:$C$2914,3,0),"")</f>
        <v>2</v>
      </c>
      <c r="J276" s="1">
        <f>I276/(C276/3)</f>
        <v>3.023819711881329E-2</v>
      </c>
      <c r="K276" s="5" t="str">
        <f>IF((I276&gt;C276),"X","")</f>
        <v/>
      </c>
      <c r="L276" s="7">
        <f>(C276/3)*13</f>
        <v>859.83962264150955</v>
      </c>
      <c r="M276" s="7">
        <f>I276-L276</f>
        <v>-857.83962264150955</v>
      </c>
      <c r="N276" s="6">
        <f>C276/$C$2</f>
        <v>8.5604718470413249E-4</v>
      </c>
      <c r="O276" s="5" t="s">
        <v>27881</v>
      </c>
      <c r="P276" t="str">
        <f>VLOOKUP(A276,'External $ Guide'!$A$2:$L$11545,3,0)</f>
        <v>PrivLabel</v>
      </c>
      <c r="Q276" t="str">
        <f>VLOOKUP(A276,'External $ Guide'!$A$2:$L$11545,4,0)</f>
        <v>Wholesale bottle</v>
      </c>
      <c r="R276" t="str">
        <f>VLOOKUP(A276,'External $ Guide'!$A$2:$L$11545,5,0)</f>
        <v>Active</v>
      </c>
      <c r="S276" t="str">
        <f>IFERROR(VLOOKUP(A276,'Broker &amp; Vendor'!$A$2:$C$11545,3,0),"")</f>
        <v>SAZERAC CO INC</v>
      </c>
      <c r="T276" t="str">
        <f>IFERROR(VLOOKUP(A276,'Broker &amp; Vendor'!$A$2:$C$11545,2,0),"")</f>
        <v>UNITED</v>
      </c>
    </row>
    <row r="277" spans="1:20" x14ac:dyDescent="0.25">
      <c r="A277" t="s">
        <v>6892</v>
      </c>
      <c r="B277" t="s">
        <v>2798</v>
      </c>
      <c r="C277" s="10">
        <v>196.35911320754715</v>
      </c>
      <c r="D277" s="10">
        <v>220.13269811320754</v>
      </c>
      <c r="E277" s="1">
        <v>596.04999999999995</v>
      </c>
      <c r="F277" s="3">
        <f>((E277/53)*6)*3</f>
        <v>202.43207547169811</v>
      </c>
      <c r="G277" s="4">
        <f>VLOOKUP(A277,'R12 Trend'!$A$4:$B$6433,2,0)</f>
        <v>-0.03</v>
      </c>
      <c r="H277" s="10">
        <f>IFERROR(VLOOKUP(A277,'DDS Needs'!$A$4:$F$767,6,0),"")</f>
        <v>23.773584905660375</v>
      </c>
      <c r="I277" s="1">
        <f>IFERROR(VLOOKUP(A277,'WH INV 4-2-2026'!$A$2:$C$2914,3,0),"")</f>
        <v>386</v>
      </c>
      <c r="J277" s="1">
        <f>I277/(C277/3)</f>
        <v>5.8973580654543909</v>
      </c>
      <c r="K277" s="5" t="str">
        <f>IF((I277&gt;C277),"X","")</f>
        <v>X</v>
      </c>
      <c r="L277" s="7">
        <f>(C277/3)*13</f>
        <v>850.88949056603769</v>
      </c>
      <c r="M277" s="7">
        <f>I277-L277</f>
        <v>-464.88949056603769</v>
      </c>
      <c r="N277" s="6">
        <f>C277/$C$2</f>
        <v>8.4713652838615521E-4</v>
      </c>
      <c r="O277" s="5" t="s">
        <v>27881</v>
      </c>
      <c r="P277" t="str">
        <f>VLOOKUP(A277,'External $ Guide'!$A$2:$L$11545,3,0)</f>
        <v>Replenish</v>
      </c>
      <c r="Q277" t="str">
        <f>VLOOKUP(A277,'External $ Guide'!$A$2:$L$11545,4,0)</f>
        <v>Retail</v>
      </c>
      <c r="R277" t="str">
        <f>VLOOKUP(A277,'External $ Guide'!$A$2:$L$11545,5,0)</f>
        <v>Active</v>
      </c>
      <c r="S277" t="str">
        <f>IFERROR(VLOOKUP(A277,'Broker &amp; Vendor'!$A$2:$C$11545,3,0),"")</f>
        <v>BROWN FOREMAN CORP</v>
      </c>
      <c r="T277" t="str">
        <f>IFERROR(VLOOKUP(A277,'Broker &amp; Vendor'!$A$2:$C$11545,2,0),"")</f>
        <v>UNITED</v>
      </c>
    </row>
    <row r="278" spans="1:20" x14ac:dyDescent="0.25">
      <c r="A278" t="s">
        <v>4671</v>
      </c>
      <c r="B278" t="s">
        <v>582</v>
      </c>
      <c r="C278" s="10">
        <v>195.96233207547169</v>
      </c>
      <c r="D278" s="10">
        <v>221.09440754716979</v>
      </c>
      <c r="E278" s="1">
        <v>730.38</v>
      </c>
      <c r="F278" s="3">
        <f>((E278/53)*6)*3</f>
        <v>248.05358490566036</v>
      </c>
      <c r="G278" s="4">
        <f>VLOOKUP(A278,'R12 Trend'!$A$4:$B$6433,2,0)</f>
        <v>-0.21</v>
      </c>
      <c r="H278" s="10">
        <f>IFERROR(VLOOKUP(A278,'DDS Needs'!$A$4:$F$767,6,0),"")</f>
        <v>25.132075471698109</v>
      </c>
      <c r="I278" s="1">
        <f>IFERROR(VLOOKUP(A278,'WH INV 4-2-2026'!$A$2:$C$2914,3,0),"")</f>
        <v>0</v>
      </c>
      <c r="J278" s="1">
        <f>I278/(C278/3)</f>
        <v>0</v>
      </c>
      <c r="K278" s="5" t="str">
        <f>IF((I278&gt;C278),"X","")</f>
        <v/>
      </c>
      <c r="L278" s="7">
        <f>(C278/3)*13</f>
        <v>849.17010566037732</v>
      </c>
      <c r="M278" s="7">
        <f>I278-L278</f>
        <v>-849.17010566037732</v>
      </c>
      <c r="N278" s="6">
        <f>C278/$C$2</f>
        <v>8.4542472705814535E-4</v>
      </c>
      <c r="O278" s="5" t="s">
        <v>27881</v>
      </c>
      <c r="P278" t="str">
        <f>VLOOKUP(A278,'External $ Guide'!$A$2:$L$11545,3,0)</f>
        <v>Replenish</v>
      </c>
      <c r="Q278" t="str">
        <f>VLOOKUP(A278,'External $ Guide'!$A$2:$L$11545,4,0)</f>
        <v>Retail</v>
      </c>
      <c r="R278" t="str">
        <f>VLOOKUP(A278,'External $ Guide'!$A$2:$L$11545,5,0)</f>
        <v>Active</v>
      </c>
      <c r="S278" t="str">
        <f>IFERROR(VLOOKUP(A278,'Broker &amp; Vendor'!$A$2:$C$11545,3,0),"")</f>
        <v>DIAGEO NORTH AMERICA INC</v>
      </c>
      <c r="T278" t="str">
        <f>IFERROR(VLOOKUP(A278,'Broker &amp; Vendor'!$A$2:$C$11545,2,0),"")</f>
        <v>SGWS- COASTAL PACIFIC DIVISION</v>
      </c>
    </row>
    <row r="279" spans="1:20" x14ac:dyDescent="0.25">
      <c r="A279" t="s">
        <v>6491</v>
      </c>
      <c r="B279" t="s">
        <v>2397</v>
      </c>
      <c r="C279" s="10">
        <v>195.75169811320757</v>
      </c>
      <c r="D279" s="10">
        <v>221.56301886792454</v>
      </c>
      <c r="E279" s="1">
        <v>626.5</v>
      </c>
      <c r="F279" s="3">
        <f>((E279/53)*6)*3</f>
        <v>212.77358490566039</v>
      </c>
      <c r="G279" s="4">
        <f>VLOOKUP(A279,'R12 Trend'!$A$4:$B$6433,2,0)</f>
        <v>-0.08</v>
      </c>
      <c r="H279" s="10">
        <f>IFERROR(VLOOKUP(A279,'DDS Needs'!$A$4:$F$767,6,0),"")</f>
        <v>25.811320754716981</v>
      </c>
      <c r="I279" s="1">
        <f>IFERROR(VLOOKUP(A279,'WH INV 4-2-2026'!$A$2:$C$2914,3,0),"")</f>
        <v>937.58333300000004</v>
      </c>
      <c r="J279" s="1">
        <f>I279/(C279/3)</f>
        <v>14.368968576575639</v>
      </c>
      <c r="K279" s="5" t="str">
        <f>IF((I279&gt;C279),"X","")</f>
        <v>X</v>
      </c>
      <c r="L279" s="7">
        <f>(C279/3)*13</f>
        <v>848.25735849056605</v>
      </c>
      <c r="M279" s="7">
        <f>I279-L279</f>
        <v>89.325974509433991</v>
      </c>
      <c r="N279" s="6">
        <f>C279/$C$2</f>
        <v>8.4451600568210172E-4</v>
      </c>
      <c r="O279" s="5" t="s">
        <v>27881</v>
      </c>
      <c r="P279" t="str">
        <f>VLOOKUP(A279,'External $ Guide'!$A$2:$L$11545,3,0)</f>
        <v>Replenish</v>
      </c>
      <c r="Q279" t="str">
        <f>VLOOKUP(A279,'External $ Guide'!$A$2:$L$11545,4,0)</f>
        <v>Retail</v>
      </c>
      <c r="R279" t="str">
        <f>VLOOKUP(A279,'External $ Guide'!$A$2:$L$11545,5,0)</f>
        <v>Active</v>
      </c>
      <c r="S279" t="str">
        <f>IFERROR(VLOOKUP(A279,'Broker &amp; Vendor'!$A$2:$C$11545,3,0),"")</f>
        <v>DIAGEO NORTH AMERICA INC</v>
      </c>
      <c r="T279" t="str">
        <f>IFERROR(VLOOKUP(A279,'Broker &amp; Vendor'!$A$2:$C$11545,2,0),"")</f>
        <v>SGWS- COASTAL PACIFIC DIVISION</v>
      </c>
    </row>
    <row r="280" spans="1:20" x14ac:dyDescent="0.25">
      <c r="A280" t="s">
        <v>6560</v>
      </c>
      <c r="B280" t="s">
        <v>2466</v>
      </c>
      <c r="C280" s="10">
        <v>195.59859622641511</v>
      </c>
      <c r="D280" s="10">
        <v>228.88161509433962</v>
      </c>
      <c r="E280" s="1">
        <v>626.01</v>
      </c>
      <c r="F280" s="3">
        <f>((E280/53)*6)*3</f>
        <v>212.60716981132077</v>
      </c>
      <c r="G280" s="4">
        <f>VLOOKUP(A280,'R12 Trend'!$A$4:$B$6433,2,0)</f>
        <v>-0.08</v>
      </c>
      <c r="H280" s="10">
        <f>IFERROR(VLOOKUP(A280,'DDS Needs'!$A$4:$F$767,6,0),"")</f>
        <v>33.283018867924525</v>
      </c>
      <c r="I280" s="1">
        <f>IFERROR(VLOOKUP(A280,'WH INV 4-2-2026'!$A$2:$C$2914,3,0),"")</f>
        <v>268</v>
      </c>
      <c r="J280" s="1">
        <f>I280/(C280/3)</f>
        <v>4.1104589476160145</v>
      </c>
      <c r="K280" s="5" t="str">
        <f>IF((I280&gt;C280),"X","")</f>
        <v>X</v>
      </c>
      <c r="L280" s="7">
        <f>(C280/3)*13</f>
        <v>847.59391698113222</v>
      </c>
      <c r="M280" s="7">
        <f>I280-L280</f>
        <v>-579.59391698113222</v>
      </c>
      <c r="N280" s="6">
        <f>C280/$C$2</f>
        <v>8.4385549037039513E-4</v>
      </c>
      <c r="O280" s="5" t="s">
        <v>27881</v>
      </c>
      <c r="P280" t="str">
        <f>VLOOKUP(A280,'External $ Guide'!$A$2:$L$11545,3,0)</f>
        <v>Replenish</v>
      </c>
      <c r="Q280" t="str">
        <f>VLOOKUP(A280,'External $ Guide'!$A$2:$L$11545,4,0)</f>
        <v>Retail</v>
      </c>
      <c r="R280" t="str">
        <f>VLOOKUP(A280,'External $ Guide'!$A$2:$L$11545,5,0)</f>
        <v>Active</v>
      </c>
      <c r="S280" t="str">
        <f>IFERROR(VLOOKUP(A280,'Broker &amp; Vendor'!$A$2:$C$11545,3,0),"")</f>
        <v>E. &amp; J. GALLO WINERY</v>
      </c>
      <c r="T280" t="str">
        <f>IFERROR(VLOOKUP(A280,'Broker &amp; Vendor'!$A$2:$C$11545,2,0),"")</f>
        <v>RNDC</v>
      </c>
    </row>
    <row r="281" spans="1:20" x14ac:dyDescent="0.25">
      <c r="A281" t="s">
        <v>6524</v>
      </c>
      <c r="B281" t="s">
        <v>2430</v>
      </c>
      <c r="C281" s="10">
        <v>195.42090566037737</v>
      </c>
      <c r="D281" s="10">
        <v>223.26996226415096</v>
      </c>
      <c r="E281" s="1">
        <v>639.34</v>
      </c>
      <c r="F281" s="3">
        <f>((E281/53)*6)*3</f>
        <v>217.13433962264151</v>
      </c>
      <c r="G281" s="4">
        <f>VLOOKUP(A281,'R12 Trend'!$A$4:$B$6433,2,0)</f>
        <v>-0.1</v>
      </c>
      <c r="H281" s="10">
        <f>IFERROR(VLOOKUP(A281,'DDS Needs'!$A$4:$F$767,6,0),"")</f>
        <v>27.849056603773587</v>
      </c>
      <c r="I281" s="1">
        <f>IFERROR(VLOOKUP(A281,'WH INV 4-2-2026'!$A$2:$C$2914,3,0),"")</f>
        <v>360</v>
      </c>
      <c r="J281" s="1">
        <f>I281/(C281/3)</f>
        <v>5.5265325700461929</v>
      </c>
      <c r="K281" s="5" t="str">
        <f>IF((I281&gt;C281),"X","")</f>
        <v>X</v>
      </c>
      <c r="L281" s="7">
        <f>(C281/3)*13</f>
        <v>846.82392452830197</v>
      </c>
      <c r="M281" s="7">
        <f>I281-L281</f>
        <v>-486.82392452830197</v>
      </c>
      <c r="N281" s="6">
        <f>C281/$C$2</f>
        <v>8.430888940725137E-4</v>
      </c>
      <c r="O281" s="5" t="s">
        <v>27881</v>
      </c>
      <c r="P281" t="str">
        <f>VLOOKUP(A281,'External $ Guide'!$A$2:$L$11545,3,0)</f>
        <v>Replenish</v>
      </c>
      <c r="Q281" t="str">
        <f>VLOOKUP(A281,'External $ Guide'!$A$2:$L$11545,4,0)</f>
        <v>Retail</v>
      </c>
      <c r="R281" t="str">
        <f>VLOOKUP(A281,'External $ Guide'!$A$2:$L$11545,5,0)</f>
        <v>Active</v>
      </c>
      <c r="S281" t="str">
        <f>IFERROR(VLOOKUP(A281,'Broker &amp; Vendor'!$A$2:$C$11545,3,0),"")</f>
        <v>PROXIMO SPIRITS INC.</v>
      </c>
      <c r="T281" t="str">
        <f>IFERROR(VLOOKUP(A281,'Broker &amp; Vendor'!$A$2:$C$11545,2,0),"")</f>
        <v>JOHNSON BROTHERS</v>
      </c>
    </row>
    <row r="282" spans="1:20" x14ac:dyDescent="0.25">
      <c r="A282" t="s">
        <v>7673</v>
      </c>
      <c r="B282" t="s">
        <v>3579</v>
      </c>
      <c r="C282" s="10">
        <v>195.27999622641511</v>
      </c>
      <c r="D282" s="10">
        <v>209.2045245283019</v>
      </c>
      <c r="E282" s="1">
        <v>518.01</v>
      </c>
      <c r="F282" s="3">
        <f>((E282/53)*6)*3</f>
        <v>175.92792452830187</v>
      </c>
      <c r="G282" s="4">
        <f>VLOOKUP(A282,'R12 Trend'!$A$4:$B$6433,2,0)</f>
        <v>0.11</v>
      </c>
      <c r="H282" s="10">
        <f>IFERROR(VLOOKUP(A282,'DDS Needs'!$A$4:$F$767,6,0),"")</f>
        <v>13.924528301886793</v>
      </c>
      <c r="I282" s="1">
        <f>IFERROR(VLOOKUP(A282,'WH INV 4-2-2026'!$A$2:$C$2914,3,0),"")</f>
        <v>0.16666700000000001</v>
      </c>
      <c r="J282" s="1">
        <f>I282/(C282/3)</f>
        <v>2.5604312252253411E-3</v>
      </c>
      <c r="K282" s="5" t="str">
        <f>IF((I282&gt;C282),"X","")</f>
        <v/>
      </c>
      <c r="L282" s="7">
        <f>(C282/3)*13</f>
        <v>846.21331698113215</v>
      </c>
      <c r="M282" s="7">
        <f>I282-L282</f>
        <v>-846.04664998113219</v>
      </c>
      <c r="N282" s="6">
        <f>C282/$C$2</f>
        <v>8.4248097969179692E-4</v>
      </c>
      <c r="O282" s="5" t="s">
        <v>27881</v>
      </c>
      <c r="P282" t="str">
        <f>VLOOKUP(A282,'External $ Guide'!$A$2:$L$11545,3,0)</f>
        <v>Replenish</v>
      </c>
      <c r="Q282" t="str">
        <f>VLOOKUP(A282,'External $ Guide'!$A$2:$L$11545,4,0)</f>
        <v>Retail</v>
      </c>
      <c r="R282" t="str">
        <f>VLOOKUP(A282,'External $ Guide'!$A$2:$L$11545,5,0)</f>
        <v>Active</v>
      </c>
      <c r="S282" t="str">
        <f>IFERROR(VLOOKUP(A282,'Broker &amp; Vendor'!$A$2:$C$11545,3,0),"")</f>
        <v>PERNOD RICARD USA</v>
      </c>
      <c r="T282" t="str">
        <f>IFERROR(VLOOKUP(A282,'Broker &amp; Vendor'!$A$2:$C$11545,2,0),"")</f>
        <v>SGWS- AMERICAN LIBERTY DIVISION</v>
      </c>
    </row>
    <row r="283" spans="1:20" x14ac:dyDescent="0.25">
      <c r="A283" t="s">
        <v>4257</v>
      </c>
      <c r="B283" t="s">
        <v>168</v>
      </c>
      <c r="C283" s="10">
        <v>195.23547169811323</v>
      </c>
      <c r="D283" s="10">
        <v>227.49962264150946</v>
      </c>
      <c r="E283" s="1">
        <v>653.25</v>
      </c>
      <c r="F283" s="3">
        <f>((E283/53)*6)*3</f>
        <v>221.85849056603777</v>
      </c>
      <c r="G283" s="4">
        <f>VLOOKUP(A283,'R12 Trend'!$A$4:$B$6433,2,0)</f>
        <v>-0.12</v>
      </c>
      <c r="H283" s="10">
        <f>IFERROR(VLOOKUP(A283,'DDS Needs'!$A$4:$F$767,6,0),"")</f>
        <v>32.264150943396224</v>
      </c>
      <c r="I283" s="1">
        <f>IFERROR(VLOOKUP(A283,'WH INV 4-2-2026'!$A$2:$C$2914,3,0),"")</f>
        <v>122.833333</v>
      </c>
      <c r="J283" s="1">
        <f>I283/(C283/3)</f>
        <v>1.8874643823423671</v>
      </c>
      <c r="K283" s="5" t="str">
        <f>IF((I283&gt;C283),"X","")</f>
        <v/>
      </c>
      <c r="L283" s="7">
        <f>(C283/3)*13</f>
        <v>846.02037735849069</v>
      </c>
      <c r="M283" s="7">
        <f>I283-L283</f>
        <v>-723.18704435849065</v>
      </c>
      <c r="N283" s="6">
        <f>C283/$C$2</f>
        <v>8.4228889105522923E-4</v>
      </c>
      <c r="O283" s="5" t="s">
        <v>27881</v>
      </c>
      <c r="P283" t="str">
        <f>VLOOKUP(A283,'External $ Guide'!$A$2:$L$11545,3,0)</f>
        <v>Replenish</v>
      </c>
      <c r="Q283" t="str">
        <f>VLOOKUP(A283,'External $ Guide'!$A$2:$L$11545,4,0)</f>
        <v>Retail</v>
      </c>
      <c r="R283" t="str">
        <f>VLOOKUP(A283,'External $ Guide'!$A$2:$L$11545,5,0)</f>
        <v>Active</v>
      </c>
      <c r="S283" t="str">
        <f>IFERROR(VLOOKUP(A283,'Broker &amp; Vendor'!$A$2:$C$11545,3,0),"")</f>
        <v>E. &amp; J. GALLO WINERY</v>
      </c>
      <c r="T283" t="str">
        <f>IFERROR(VLOOKUP(A283,'Broker &amp; Vendor'!$A$2:$C$11545,2,0),"")</f>
        <v>RNDC</v>
      </c>
    </row>
    <row r="284" spans="1:20" x14ac:dyDescent="0.25">
      <c r="A284" t="s">
        <v>8054</v>
      </c>
      <c r="B284" t="s">
        <v>3960</v>
      </c>
      <c r="C284" s="10">
        <v>195.1498867924528</v>
      </c>
      <c r="D284" s="10">
        <v>195.1498867924528</v>
      </c>
      <c r="E284" s="1">
        <v>478.84</v>
      </c>
      <c r="F284" s="3">
        <f>((E284/53)*6)*3</f>
        <v>162.62490566037735</v>
      </c>
      <c r="G284" s="4">
        <f>VLOOKUP(A284,'R12 Trend'!$A$4:$B$6433,2,0)</f>
        <v>0.23</v>
      </c>
      <c r="H284" s="10" t="str">
        <f>IFERROR(VLOOKUP(A284,'DDS Needs'!$A$4:$F$767,6,0),"")</f>
        <v/>
      </c>
      <c r="I284" s="1">
        <f>IFERROR(VLOOKUP(A284,'WH INV 4-2-2026'!$A$2:$C$2914,3,0),"")</f>
        <v>416</v>
      </c>
      <c r="J284" s="1">
        <f>I284/(C284/3)</f>
        <v>6.3950844169706427</v>
      </c>
      <c r="K284" s="5" t="str">
        <f>IF((I284&gt;C284),"X","")</f>
        <v>X</v>
      </c>
      <c r="L284" s="7">
        <f>(C284/3)*13</f>
        <v>845.64950943396218</v>
      </c>
      <c r="M284" s="7">
        <f>I284-L284</f>
        <v>-429.64950943396218</v>
      </c>
      <c r="N284" s="6">
        <f>C284/$C$2</f>
        <v>8.4191965889340544E-4</v>
      </c>
      <c r="O284" s="5" t="s">
        <v>27881</v>
      </c>
      <c r="P284" t="str">
        <f>VLOOKUP(A284,'External $ Guide'!$A$2:$L$11545,3,0)</f>
        <v>Replenish</v>
      </c>
      <c r="Q284" t="str">
        <f>VLOOKUP(A284,'External $ Guide'!$A$2:$L$11545,4,0)</f>
        <v>Wholesale</v>
      </c>
      <c r="R284" t="str">
        <f>VLOOKUP(A284,'External $ Guide'!$A$2:$L$11545,5,0)</f>
        <v>Active</v>
      </c>
      <c r="S284" t="str">
        <f>IFERROR(VLOOKUP(A284,'Broker &amp; Vendor'!$A$2:$C$11545,3,0),"")</f>
        <v>MHW LTD</v>
      </c>
      <c r="T284" t="str">
        <f>IFERROR(VLOOKUP(A284,'Broker &amp; Vendor'!$A$2:$C$11545,2,0),"")</f>
        <v>SGWS- TRANSATLANTIC DIVISION</v>
      </c>
    </row>
    <row r="285" spans="1:20" x14ac:dyDescent="0.25">
      <c r="A285" t="s">
        <v>4191</v>
      </c>
      <c r="B285" t="s">
        <v>102</v>
      </c>
      <c r="C285" s="10">
        <v>193.846041509434</v>
      </c>
      <c r="D285" s="10">
        <v>223.05358867924531</v>
      </c>
      <c r="E285" s="1">
        <v>613.73</v>
      </c>
      <c r="F285" s="3">
        <f>((E285/53)*6)*3</f>
        <v>208.43660377358495</v>
      </c>
      <c r="G285" s="4">
        <f>VLOOKUP(A285,'R12 Trend'!$A$4:$B$6433,2,0)</f>
        <v>-7.0000000000000007E-2</v>
      </c>
      <c r="H285" s="10">
        <f>IFERROR(VLOOKUP(A285,'DDS Needs'!$A$4:$F$767,6,0),"")</f>
        <v>29.20754716981132</v>
      </c>
      <c r="I285" s="1">
        <f>IFERROR(VLOOKUP(A285,'WH INV 4-2-2026'!$A$2:$C$2914,3,0),"")</f>
        <v>244.25</v>
      </c>
      <c r="J285" s="1">
        <f>I285/(C285/3)</f>
        <v>3.7800617144113255</v>
      </c>
      <c r="K285" s="5" t="str">
        <f>IF((I285&gt;C285),"X","")</f>
        <v>X</v>
      </c>
      <c r="L285" s="7">
        <f>(C285/3)*13</f>
        <v>839.99951320754724</v>
      </c>
      <c r="M285" s="7">
        <f>I285-L285</f>
        <v>-595.74951320754724</v>
      </c>
      <c r="N285" s="6">
        <f>C285/$C$2</f>
        <v>8.3629458273286209E-4</v>
      </c>
      <c r="O285" s="5" t="s">
        <v>27881</v>
      </c>
      <c r="P285" t="str">
        <f>VLOOKUP(A285,'External $ Guide'!$A$2:$L$11545,3,0)</f>
        <v>Replenish</v>
      </c>
      <c r="Q285" t="str">
        <f>VLOOKUP(A285,'External $ Guide'!$A$2:$L$11545,4,0)</f>
        <v>Retail</v>
      </c>
      <c r="R285" t="str">
        <f>VLOOKUP(A285,'External $ Guide'!$A$2:$L$11545,5,0)</f>
        <v>Active</v>
      </c>
      <c r="S285" t="s">
        <v>27956</v>
      </c>
      <c r="T285" t="str">
        <f>IFERROR(VLOOKUP(A285,'Broker &amp; Vendor'!$A$2:$C$11545,2,0),"")</f>
        <v>SGWS- CHAMPION DIVISION</v>
      </c>
    </row>
    <row r="286" spans="1:20" x14ac:dyDescent="0.25">
      <c r="A286" t="s">
        <v>6479</v>
      </c>
      <c r="B286" t="s">
        <v>2385</v>
      </c>
      <c r="C286" s="10">
        <v>193.15749056603767</v>
      </c>
      <c r="D286" s="10">
        <v>219.30843396226408</v>
      </c>
      <c r="E286" s="1">
        <v>611.54999999999995</v>
      </c>
      <c r="F286" s="3">
        <f>((E286/53)*6)*3</f>
        <v>207.69622641509429</v>
      </c>
      <c r="G286" s="4">
        <f>VLOOKUP(A286,'R12 Trend'!$A$4:$B$6433,2,0)</f>
        <v>-7.0000000000000007E-2</v>
      </c>
      <c r="H286" s="10">
        <f>IFERROR(VLOOKUP(A286,'DDS Needs'!$A$4:$F$767,6,0),"")</f>
        <v>26.150943396226413</v>
      </c>
      <c r="I286" s="1">
        <f>IFERROR(VLOOKUP(A286,'WH INV 4-2-2026'!$A$2:$C$2914,3,0),"")</f>
        <v>384.95833299999998</v>
      </c>
      <c r="J286" s="1">
        <f>I286/(C286/3)</f>
        <v>5.9789293990913874</v>
      </c>
      <c r="K286" s="5" t="str">
        <f>IF((I286&gt;C286),"X","")</f>
        <v>X</v>
      </c>
      <c r="L286" s="7">
        <f>(C286/3)*13</f>
        <v>837.01579245282983</v>
      </c>
      <c r="M286" s="7">
        <f>I286-L286</f>
        <v>-452.05745945282985</v>
      </c>
      <c r="N286" s="6">
        <f>C286/$C$2</f>
        <v>8.3332402207857115E-4</v>
      </c>
      <c r="O286" s="5" t="s">
        <v>27881</v>
      </c>
      <c r="P286" t="str">
        <f>VLOOKUP(A286,'External $ Guide'!$A$2:$L$11545,3,0)</f>
        <v>Replenish</v>
      </c>
      <c r="Q286" t="str">
        <f>VLOOKUP(A286,'External $ Guide'!$A$2:$L$11545,4,0)</f>
        <v>Retail</v>
      </c>
      <c r="R286" t="str">
        <f>VLOOKUP(A286,'External $ Guide'!$A$2:$L$11545,5,0)</f>
        <v>Active</v>
      </c>
      <c r="S286" t="str">
        <f>IFERROR(VLOOKUP(A286,'Broker &amp; Vendor'!$A$2:$C$11545,3,0),"")</f>
        <v>SAZERAC CO INC</v>
      </c>
      <c r="T286" t="str">
        <f>IFERROR(VLOOKUP(A286,'Broker &amp; Vendor'!$A$2:$C$11545,2,0),"")</f>
        <v>UNITED</v>
      </c>
    </row>
    <row r="287" spans="1:20" x14ac:dyDescent="0.25">
      <c r="A287" t="s">
        <v>4098</v>
      </c>
      <c r="B287" t="s">
        <v>9</v>
      </c>
      <c r="C287" s="10">
        <v>193.03818113207544</v>
      </c>
      <c r="D287" s="10">
        <v>213.07591698113202</v>
      </c>
      <c r="E287" s="1">
        <v>579.99</v>
      </c>
      <c r="F287" s="3">
        <f>((E287/53)*6)*3</f>
        <v>196.97773584905659</v>
      </c>
      <c r="G287" s="4">
        <f>VLOOKUP(A287,'R12 Trend'!$A$4:$B$6433,2,0)</f>
        <v>-0.02</v>
      </c>
      <c r="H287" s="10">
        <f>IFERROR(VLOOKUP(A287,'DDS Needs'!$A$4:$F$767,6,0),"")</f>
        <v>20.037735849056602</v>
      </c>
      <c r="I287" s="1">
        <f>IFERROR(VLOOKUP(A287,'WH INV 4-2-2026'!$A$2:$C$2914,3,0),"")</f>
        <v>689.08333300000004</v>
      </c>
      <c r="J287" s="1">
        <f>I287/(C287/3)</f>
        <v>10.70902132871632</v>
      </c>
      <c r="K287" s="5" t="str">
        <f>IF((I287&gt;C287),"X","")</f>
        <v>X</v>
      </c>
      <c r="L287" s="7">
        <f>(C287/3)*13</f>
        <v>836.49878490566027</v>
      </c>
      <c r="M287" s="7">
        <f>I287-L287</f>
        <v>-147.41545190566023</v>
      </c>
      <c r="N287" s="6">
        <f>C287/$C$2</f>
        <v>8.3280929486250529E-4</v>
      </c>
      <c r="O287" s="5" t="s">
        <v>27881</v>
      </c>
      <c r="P287" t="str">
        <f>VLOOKUP(A287,'External $ Guide'!$A$2:$L$11545,3,0)</f>
        <v>Replenish</v>
      </c>
      <c r="Q287" t="str">
        <f>VLOOKUP(A287,'External $ Guide'!$A$2:$L$11545,4,0)</f>
        <v>Retail</v>
      </c>
      <c r="R287" t="str">
        <f>VLOOKUP(A287,'External $ Guide'!$A$2:$L$11545,5,0)</f>
        <v>Active</v>
      </c>
      <c r="S287" t="str">
        <f>IFERROR(VLOOKUP(A287,'Broker &amp; Vendor'!$A$2:$C$11545,3,0),"")</f>
        <v>BROWN FOREMAN CORP</v>
      </c>
      <c r="T287" t="str">
        <f>IFERROR(VLOOKUP(A287,'Broker &amp; Vendor'!$A$2:$C$11545,2,0),"")</f>
        <v>UNITED</v>
      </c>
    </row>
    <row r="288" spans="1:20" x14ac:dyDescent="0.25">
      <c r="A288" t="s">
        <v>7527</v>
      </c>
      <c r="B288" t="s">
        <v>3433</v>
      </c>
      <c r="C288" s="10">
        <v>188.21750943396222</v>
      </c>
      <c r="D288" s="10">
        <v>196.02883018867919</v>
      </c>
      <c r="E288" s="1">
        <v>461.83</v>
      </c>
      <c r="F288" s="3">
        <f>((E288/53)*6)*3</f>
        <v>156.84792452830186</v>
      </c>
      <c r="G288" s="4">
        <f>VLOOKUP(A288,'R12 Trend'!$A$4:$B$6433,2,0)</f>
        <v>3.02</v>
      </c>
      <c r="H288" s="10">
        <f>IFERROR(VLOOKUP(A288,'DDS Needs'!$A$4:$F$767,6,0),"")</f>
        <v>7.8113207547169807</v>
      </c>
      <c r="I288" s="1">
        <f>IFERROR(VLOOKUP(A288,'WH INV 4-2-2026'!$A$2:$C$2914,3,0),"")</f>
        <v>207</v>
      </c>
      <c r="J288" s="1">
        <f>I288/(C288/3)</f>
        <v>3.2993742286122605</v>
      </c>
      <c r="K288" s="5" t="str">
        <f>IF((I288&gt;C288),"X","")</f>
        <v>X</v>
      </c>
      <c r="L288" s="7">
        <f>(C288/3)*13</f>
        <v>815.6092075471696</v>
      </c>
      <c r="M288" s="7">
        <f>I288-L288</f>
        <v>-608.6092075471696</v>
      </c>
      <c r="N288" s="6">
        <f>C288/$C$2</f>
        <v>8.1201185378569336E-4</v>
      </c>
      <c r="O288" s="5" t="s">
        <v>27881</v>
      </c>
      <c r="P288" t="str">
        <f>VLOOKUP(A288,'External $ Guide'!$A$2:$L$11545,3,0)</f>
        <v>Replenish</v>
      </c>
      <c r="Q288" t="str">
        <f>VLOOKUP(A288,'External $ Guide'!$A$2:$L$11545,4,0)</f>
        <v>Retail</v>
      </c>
      <c r="R288" t="str">
        <f>VLOOKUP(A288,'External $ Guide'!$A$2:$L$11545,5,0)</f>
        <v>Active</v>
      </c>
      <c r="S288" t="str">
        <f>IFERROR(VLOOKUP(A288,'Broker &amp; Vendor'!$A$2:$C$11545,3,0),"")</f>
        <v>DV SPIRITS LLC</v>
      </c>
      <c r="T288" t="str">
        <f>IFERROR(VLOOKUP(A288,'Broker &amp; Vendor'!$A$2:$C$11545,2,0),"")</f>
        <v>RNDC</v>
      </c>
    </row>
    <row r="289" spans="1:20" x14ac:dyDescent="0.25">
      <c r="A289" t="s">
        <v>4227</v>
      </c>
      <c r="B289" t="s">
        <v>138</v>
      </c>
      <c r="C289" s="10">
        <v>187.21732075471695</v>
      </c>
      <c r="D289" s="10">
        <v>202.50033962264149</v>
      </c>
      <c r="E289" s="1">
        <v>568.29999999999995</v>
      </c>
      <c r="F289" s="3">
        <f>((E289/53)*6)*3</f>
        <v>193.00754716981129</v>
      </c>
      <c r="G289" s="4">
        <f>VLOOKUP(A289,'R12 Trend'!$A$4:$B$6433,2,0)</f>
        <v>-0.03</v>
      </c>
      <c r="H289" s="10">
        <f>IFERROR(VLOOKUP(A289,'DDS Needs'!$A$4:$F$767,6,0),"")</f>
        <v>15.283018867924529</v>
      </c>
      <c r="I289" s="1">
        <f>IFERROR(VLOOKUP(A289,'WH INV 4-2-2026'!$A$2:$C$2914,3,0),"")</f>
        <v>0.25</v>
      </c>
      <c r="J289" s="1">
        <f>I289/(C289/3)</f>
        <v>4.0060395959977098E-3</v>
      </c>
      <c r="K289" s="5" t="str">
        <f>IF((I289&gt;C289),"X","")</f>
        <v/>
      </c>
      <c r="L289" s="7">
        <f>(C289/3)*13</f>
        <v>811.27505660377346</v>
      </c>
      <c r="M289" s="7">
        <f>I289-L289</f>
        <v>-811.02505660377346</v>
      </c>
      <c r="N289" s="6">
        <f>C289/$C$2</f>
        <v>8.0769681919612782E-4</v>
      </c>
      <c r="O289" s="5" t="s">
        <v>27881</v>
      </c>
      <c r="P289" t="str">
        <f>VLOOKUP(A289,'External $ Guide'!$A$2:$L$11545,3,0)</f>
        <v>Replenish</v>
      </c>
      <c r="Q289" t="str">
        <f>VLOOKUP(A289,'External $ Guide'!$A$2:$L$11545,4,0)</f>
        <v>Retail</v>
      </c>
      <c r="R289" t="str">
        <f>VLOOKUP(A289,'External $ Guide'!$A$2:$L$11545,5,0)</f>
        <v>Active</v>
      </c>
      <c r="S289" t="str">
        <f>IFERROR(VLOOKUP(A289,'Broker &amp; Vendor'!$A$2:$C$11545,3,0),"")</f>
        <v>HEAVEN HILL SALES CO DBA HEAVEN HILL BRANDS</v>
      </c>
      <c r="T289" t="str">
        <f>IFERROR(VLOOKUP(A289,'Broker &amp; Vendor'!$A$2:$C$11545,2,0),"")</f>
        <v>SGWS- TRANSATLANTIC DIVISION</v>
      </c>
    </row>
    <row r="290" spans="1:20" x14ac:dyDescent="0.25">
      <c r="A290" t="s">
        <v>4163</v>
      </c>
      <c r="B290" t="s">
        <v>74</v>
      </c>
      <c r="C290" s="10">
        <v>187.13353584905661</v>
      </c>
      <c r="D290" s="10">
        <v>187.13353584905661</v>
      </c>
      <c r="E290" s="1">
        <v>556.57000000000005</v>
      </c>
      <c r="F290" s="3">
        <f>((E290/53)*6)*3</f>
        <v>189.02377358490568</v>
      </c>
      <c r="G290" s="4">
        <f>VLOOKUP(A290,'R12 Trend'!$A$4:$B$6433,2,0)</f>
        <v>-0.01</v>
      </c>
      <c r="H290" s="10" t="str">
        <f>IFERROR(VLOOKUP(A290,'DDS Needs'!$A$4:$F$767,6,0),"")</f>
        <v/>
      </c>
      <c r="I290" s="1">
        <f>IFERROR(VLOOKUP(A290,'WH INV 4-2-2026'!$A$2:$C$2914,3,0),"")</f>
        <v>395</v>
      </c>
      <c r="J290" s="1">
        <f>I290/(C290/3)</f>
        <v>6.3323764744969617</v>
      </c>
      <c r="K290" s="5" t="str">
        <f>IF((I290&gt;C290),"X","")</f>
        <v>X</v>
      </c>
      <c r="L290" s="7">
        <f>(C290/3)*13</f>
        <v>810.91198867924527</v>
      </c>
      <c r="M290" s="7">
        <f>I290-L290</f>
        <v>-415.91198867924527</v>
      </c>
      <c r="N290" s="6">
        <f>C290/$C$2</f>
        <v>8.0733535263135864E-4</v>
      </c>
      <c r="O290" s="5" t="s">
        <v>27881</v>
      </c>
      <c r="P290" t="str">
        <f>VLOOKUP(A290,'External $ Guide'!$A$2:$L$11545,3,0)</f>
        <v>Allocated1</v>
      </c>
      <c r="Q290" t="str">
        <f>VLOOKUP(A290,'External $ Guide'!$A$2:$L$11545,4,0)</f>
        <v>Retail</v>
      </c>
      <c r="R290" t="str">
        <f>VLOOKUP(A290,'External $ Guide'!$A$2:$L$11545,5,0)</f>
        <v>Active</v>
      </c>
      <c r="S290" t="str">
        <f>IFERROR(VLOOKUP(A290,'Broker &amp; Vendor'!$A$2:$C$11545,3,0),"")</f>
        <v>SAZERAC CO INC</v>
      </c>
      <c r="T290" t="str">
        <f>IFERROR(VLOOKUP(A290,'Broker &amp; Vendor'!$A$2:$C$11545,2,0),"")</f>
        <v>UNITED</v>
      </c>
    </row>
    <row r="291" spans="1:20" x14ac:dyDescent="0.25">
      <c r="A291" t="s">
        <v>6578</v>
      </c>
      <c r="B291" t="s">
        <v>2484</v>
      </c>
      <c r="C291" s="10">
        <v>187.02550188679245</v>
      </c>
      <c r="D291" s="10">
        <v>198.91229433962263</v>
      </c>
      <c r="E291" s="1">
        <v>514.66</v>
      </c>
      <c r="F291" s="3">
        <f>((E291/53)*6)*3</f>
        <v>174.79018867924526</v>
      </c>
      <c r="G291" s="4">
        <f>VLOOKUP(A291,'R12 Trend'!$A$4:$B$6433,2,0)</f>
        <v>7.0000000000000007E-2</v>
      </c>
      <c r="H291" s="10">
        <f>IFERROR(VLOOKUP(A291,'DDS Needs'!$A$4:$F$767,6,0),"")</f>
        <v>11.886792452830187</v>
      </c>
      <c r="I291" s="1">
        <f>IFERROR(VLOOKUP(A291,'WH INV 4-2-2026'!$A$2:$C$2914,3,0),"")</f>
        <v>215</v>
      </c>
      <c r="J291" s="1">
        <f>I291/(C291/3)</f>
        <v>3.4487275451367161</v>
      </c>
      <c r="K291" s="5" t="str">
        <f>IF((I291&gt;C291),"X","")</f>
        <v>X</v>
      </c>
      <c r="L291" s="7">
        <f>(C291/3)*13</f>
        <v>810.44384150943404</v>
      </c>
      <c r="M291" s="7">
        <f>I291-L291</f>
        <v>-595.44384150943404</v>
      </c>
      <c r="N291" s="6">
        <f>C291/$C$2</f>
        <v>8.0686927028740584E-4</v>
      </c>
      <c r="O291" s="5" t="s">
        <v>27881</v>
      </c>
      <c r="P291" t="str">
        <f>VLOOKUP(A291,'External $ Guide'!$A$2:$L$11545,3,0)</f>
        <v>Replenish</v>
      </c>
      <c r="Q291" t="str">
        <f>VLOOKUP(A291,'External $ Guide'!$A$2:$L$11545,4,0)</f>
        <v>Retail</v>
      </c>
      <c r="R291" t="str">
        <f>VLOOKUP(A291,'External $ Guide'!$A$2:$L$11545,5,0)</f>
        <v>Active</v>
      </c>
      <c r="S291" t="str">
        <f>IFERROR(VLOOKUP(A291,'Broker &amp; Vendor'!$A$2:$C$11545,3,0),"")</f>
        <v>REMY COINTREAU USA INC</v>
      </c>
      <c r="T291" t="str">
        <f>IFERROR(VLOOKUP(A291,'Broker &amp; Vendor'!$A$2:$C$11545,2,0),"")</f>
        <v>RNDC</v>
      </c>
    </row>
    <row r="292" spans="1:20" x14ac:dyDescent="0.25">
      <c r="A292" t="s">
        <v>7478</v>
      </c>
      <c r="B292" t="s">
        <v>3384</v>
      </c>
      <c r="C292" s="10">
        <v>186.60990566037734</v>
      </c>
      <c r="D292" s="10">
        <v>186.60990566037734</v>
      </c>
      <c r="E292" s="1">
        <v>486.25</v>
      </c>
      <c r="F292" s="3">
        <f>((E292/53)*6)*3</f>
        <v>165.14150943396226</v>
      </c>
      <c r="G292" s="4">
        <f>VLOOKUP(A292,'R12 Trend'!$A$4:$B$6433,2,0)</f>
        <v>0.13</v>
      </c>
      <c r="H292" s="10" t="str">
        <f>IFERROR(VLOOKUP(A292,'DDS Needs'!$A$4:$F$767,6,0),"")</f>
        <v/>
      </c>
      <c r="I292" s="1">
        <f>IFERROR(VLOOKUP(A292,'WH INV 4-2-2026'!$A$2:$C$2914,3,0),"")</f>
        <v>264</v>
      </c>
      <c r="J292" s="1">
        <f>I292/(C292/3)</f>
        <v>4.2441476897877477</v>
      </c>
      <c r="K292" s="5" t="str">
        <f>IF((I292&gt;C292),"X","")</f>
        <v>X</v>
      </c>
      <c r="L292" s="7">
        <f>(C292/3)*13</f>
        <v>808.64292452830182</v>
      </c>
      <c r="M292" s="7">
        <f>I292-L292</f>
        <v>-544.64292452830182</v>
      </c>
      <c r="N292" s="6">
        <f>C292/$C$2</f>
        <v>8.0507629649207422E-4</v>
      </c>
      <c r="O292" s="5" t="s">
        <v>27881</v>
      </c>
      <c r="P292" t="str">
        <f>VLOOKUP(A292,'External $ Guide'!$A$2:$L$11545,3,0)</f>
        <v>Replenish</v>
      </c>
      <c r="Q292" t="str">
        <f>VLOOKUP(A292,'External $ Guide'!$A$2:$L$11545,4,0)</f>
        <v>Wholesale</v>
      </c>
      <c r="R292" t="str">
        <f>VLOOKUP(A292,'External $ Guide'!$A$2:$L$11545,5,0)</f>
        <v>Active</v>
      </c>
      <c r="S292" t="str">
        <f>IFERROR(VLOOKUP(A292,'Broker &amp; Vendor'!$A$2:$C$11545,3,0),"")</f>
        <v>LEVECKE CORPORATION</v>
      </c>
      <c r="T292" t="str">
        <f>IFERROR(VLOOKUP(A292,'Broker &amp; Vendor'!$A$2:$C$11545,2,0),"")</f>
        <v>RNDC</v>
      </c>
    </row>
    <row r="293" spans="1:20" x14ac:dyDescent="0.25">
      <c r="A293" t="s">
        <v>4168</v>
      </c>
      <c r="B293" t="s">
        <v>79</v>
      </c>
      <c r="C293" s="10">
        <v>186.05207547169812</v>
      </c>
      <c r="D293" s="10">
        <v>213.56150943396227</v>
      </c>
      <c r="E293" s="1">
        <v>559</v>
      </c>
      <c r="F293" s="3">
        <f>((E293/53)*6)*3</f>
        <v>189.84905660377359</v>
      </c>
      <c r="G293" s="4">
        <f>VLOOKUP(A293,'R12 Trend'!$A$4:$B$6433,2,0)</f>
        <v>-0.02</v>
      </c>
      <c r="H293" s="10">
        <f>IFERROR(VLOOKUP(A293,'DDS Needs'!$A$4:$F$767,6,0),"")</f>
        <v>27.509433962264154</v>
      </c>
      <c r="I293" s="1">
        <f>IFERROR(VLOOKUP(A293,'WH INV 4-2-2026'!$A$2:$C$2914,3,0),"")</f>
        <v>298.83333299999998</v>
      </c>
      <c r="J293" s="1">
        <f>I293/(C293/3)</f>
        <v>4.8185433929027779</v>
      </c>
      <c r="K293" s="5" t="str">
        <f>IF((I293&gt;C293),"X","")</f>
        <v>X</v>
      </c>
      <c r="L293" s="7">
        <f>(C293/3)*13</f>
        <v>806.22566037735851</v>
      </c>
      <c r="M293" s="7">
        <f>I293-L293</f>
        <v>-507.39232737735853</v>
      </c>
      <c r="N293" s="6">
        <f>C293/$C$2</f>
        <v>8.0266969400875974E-4</v>
      </c>
      <c r="O293" s="5" t="s">
        <v>27881</v>
      </c>
      <c r="P293" t="str">
        <f>VLOOKUP(A293,'External $ Guide'!$A$2:$L$11545,3,0)</f>
        <v>Replenish</v>
      </c>
      <c r="Q293" t="str">
        <f>VLOOKUP(A293,'External $ Guide'!$A$2:$L$11545,4,0)</f>
        <v>Retail</v>
      </c>
      <c r="R293" t="str">
        <f>VLOOKUP(A293,'External $ Guide'!$A$2:$L$11545,5,0)</f>
        <v>Active</v>
      </c>
      <c r="S293" t="s">
        <v>27956</v>
      </c>
      <c r="T293" t="str">
        <f>IFERROR(VLOOKUP(A293,'Broker &amp; Vendor'!$A$2:$C$11545,2,0),"")</f>
        <v>SGWS- CHAMPION DIVISION</v>
      </c>
    </row>
    <row r="294" spans="1:20" x14ac:dyDescent="0.25">
      <c r="A294" t="s">
        <v>4165</v>
      </c>
      <c r="B294" t="s">
        <v>76</v>
      </c>
      <c r="C294" s="10">
        <v>184.61547169811323</v>
      </c>
      <c r="D294" s="10">
        <v>209.40792452830192</v>
      </c>
      <c r="E294" s="1">
        <v>572.20000000000005</v>
      </c>
      <c r="F294" s="3">
        <f>((E294/53)*6)*3</f>
        <v>194.33207547169815</v>
      </c>
      <c r="G294" s="4">
        <f>VLOOKUP(A294,'R12 Trend'!$A$4:$B$6433,2,0)</f>
        <v>-0.05</v>
      </c>
      <c r="H294" s="10">
        <f>IFERROR(VLOOKUP(A294,'DDS Needs'!$A$4:$F$767,6,0),"")</f>
        <v>24.79245283018868</v>
      </c>
      <c r="I294" s="1">
        <f>IFERROR(VLOOKUP(A294,'WH INV 4-2-2026'!$A$2:$C$2914,3,0),"")</f>
        <v>421.33333299999998</v>
      </c>
      <c r="J294" s="1">
        <f>I294/(C294/3)</f>
        <v>6.846663431691776</v>
      </c>
      <c r="K294" s="5" t="str">
        <f>IF((I294&gt;C294),"X","")</f>
        <v>X</v>
      </c>
      <c r="L294" s="7">
        <f>(C294/3)*13</f>
        <v>800.00037735849071</v>
      </c>
      <c r="M294" s="7">
        <f>I294-L294</f>
        <v>-378.66704435849073</v>
      </c>
      <c r="N294" s="6">
        <f>C294/$C$2</f>
        <v>7.964718684352922E-4</v>
      </c>
      <c r="O294" s="5" t="s">
        <v>27881</v>
      </c>
      <c r="P294" t="str">
        <f>VLOOKUP(A294,'External $ Guide'!$A$2:$L$11545,3,0)</f>
        <v>Replenish</v>
      </c>
      <c r="Q294" t="str">
        <f>VLOOKUP(A294,'External $ Guide'!$A$2:$L$11545,4,0)</f>
        <v>Retail</v>
      </c>
      <c r="R294" t="str">
        <f>VLOOKUP(A294,'External $ Guide'!$A$2:$L$11545,5,0)</f>
        <v>Active</v>
      </c>
      <c r="S294" t="s">
        <v>27956</v>
      </c>
      <c r="T294" t="str">
        <f>IFERROR(VLOOKUP(A294,'Broker &amp; Vendor'!$A$2:$C$11545,2,0),"")</f>
        <v>SGWS- CHAMPION DIVISION</v>
      </c>
    </row>
    <row r="295" spans="1:20" x14ac:dyDescent="0.25">
      <c r="A295" t="s">
        <v>8217</v>
      </c>
      <c r="B295" t="s">
        <v>8218</v>
      </c>
      <c r="C295" s="10">
        <v>183.06800000000001</v>
      </c>
      <c r="D295" s="10">
        <v>183.06800000000001</v>
      </c>
      <c r="E295">
        <v>457.67</v>
      </c>
      <c r="G295" s="4"/>
      <c r="H295" s="10" t="str">
        <f>IFERROR(VLOOKUP(A295,'DDS Needs'!$A$4:$F$767,6,0),"")</f>
        <v/>
      </c>
      <c r="I295" s="1">
        <f>IFERROR(VLOOKUP(A295,'WH INV 4-2-2026'!$A$2:$C$2914,3,0),"")</f>
        <v>0</v>
      </c>
      <c r="J295" s="1">
        <f>I295/(C295/3)</f>
        <v>0</v>
      </c>
      <c r="K295" s="5" t="str">
        <f>IF((I295&gt;C295),"X","")</f>
        <v/>
      </c>
      <c r="L295" s="7">
        <f>(C295/3)*13</f>
        <v>793.29466666666679</v>
      </c>
      <c r="M295" s="7">
        <f>I295-L295</f>
        <v>-793.29466666666679</v>
      </c>
      <c r="N295" s="6">
        <f>C295/$C$2</f>
        <v>7.8979573417953274E-4</v>
      </c>
      <c r="O295" s="5" t="s">
        <v>27881</v>
      </c>
      <c r="P295" t="str">
        <f>VLOOKUP(A295,'External $ Guide'!$A$2:$L$11545,3,0)</f>
        <v>Replenish</v>
      </c>
      <c r="Q295" t="str">
        <f>VLOOKUP(A295,'External $ Guide'!$A$2:$L$11545,4,0)</f>
        <v>Retail</v>
      </c>
      <c r="R295" t="str">
        <f>VLOOKUP(A295,'External $ Guide'!$A$2:$L$11545,5,0)</f>
        <v>Active</v>
      </c>
      <c r="S295" t="str">
        <f>IFERROR(VLOOKUP(A295,'Broker &amp; Vendor'!$A$2:$C$11545,3,0),"")</f>
        <v>SHAKEN BEVERAGE COMPANY LLC</v>
      </c>
      <c r="T295" t="str">
        <f>IFERROR(VLOOKUP(A295,'Broker &amp; Vendor'!$A$2:$C$11545,2,0),"")</f>
        <v>SGWS- TRANSATLANTIC DIVISION</v>
      </c>
    </row>
    <row r="296" spans="1:20" x14ac:dyDescent="0.25">
      <c r="A296" t="s">
        <v>6966</v>
      </c>
      <c r="B296" t="s">
        <v>2872</v>
      </c>
      <c r="C296" s="10">
        <v>182.68953962264149</v>
      </c>
      <c r="D296" s="10">
        <v>207.14236981132075</v>
      </c>
      <c r="E296" s="1">
        <v>517.23</v>
      </c>
      <c r="F296" s="3">
        <f>((E296/53)*6)*3</f>
        <v>175.66301886792451</v>
      </c>
      <c r="G296" s="4">
        <f>VLOOKUP(A296,'R12 Trend'!$A$4:$B$6433,2,0)</f>
        <v>0.04</v>
      </c>
      <c r="H296" s="10">
        <f>IFERROR(VLOOKUP(A296,'DDS Needs'!$A$4:$F$767,6,0),"")</f>
        <v>24.452830188679243</v>
      </c>
      <c r="I296" s="1">
        <f>IFERROR(VLOOKUP(A296,'WH INV 4-2-2026'!$A$2:$C$2914,3,0),"")</f>
        <v>74</v>
      </c>
      <c r="J296" s="1">
        <f>I296/(C296/3)</f>
        <v>1.2151763065283163</v>
      </c>
      <c r="K296" s="5" t="str">
        <f>IF((I296&gt;C296),"X","")</f>
        <v/>
      </c>
      <c r="L296" s="7">
        <f>(C296/3)*13</f>
        <v>791.65467169811313</v>
      </c>
      <c r="M296" s="7">
        <f>I296-L296</f>
        <v>-717.65467169811313</v>
      </c>
      <c r="N296" s="6">
        <f>C296/$C$2</f>
        <v>7.8816297262866784E-4</v>
      </c>
      <c r="O296" s="5" t="s">
        <v>27881</v>
      </c>
      <c r="P296" t="str">
        <f>VLOOKUP(A296,'External $ Guide'!$A$2:$L$11545,3,0)</f>
        <v>Replenish</v>
      </c>
      <c r="Q296" t="str">
        <f>VLOOKUP(A296,'External $ Guide'!$A$2:$L$11545,4,0)</f>
        <v>Retail</v>
      </c>
      <c r="R296" t="str">
        <f>VLOOKUP(A296,'External $ Guide'!$A$2:$L$11545,5,0)</f>
        <v>Active</v>
      </c>
      <c r="S296" t="str">
        <f>IFERROR(VLOOKUP(A296,'Broker &amp; Vendor'!$A$2:$C$11545,3,0),"")</f>
        <v>PROXIMO SPIRITS INC.</v>
      </c>
      <c r="T296" t="str">
        <f>IFERROR(VLOOKUP(A296,'Broker &amp; Vendor'!$A$2:$C$11545,2,0),"")</f>
        <v>JOHNSON BROTHERS</v>
      </c>
    </row>
    <row r="297" spans="1:20" x14ac:dyDescent="0.25">
      <c r="A297" t="s">
        <v>4415</v>
      </c>
      <c r="B297" t="s">
        <v>326</v>
      </c>
      <c r="C297" s="10">
        <v>182.24436226415096</v>
      </c>
      <c r="D297" s="10">
        <v>197.86700377358494</v>
      </c>
      <c r="E297" s="1">
        <v>570.86</v>
      </c>
      <c r="F297" s="3">
        <f>((E297/53)*6)*3</f>
        <v>193.87698113207551</v>
      </c>
      <c r="G297" s="4">
        <f>VLOOKUP(A297,'R12 Trend'!$A$4:$B$6433,2,0)</f>
        <v>-0.06</v>
      </c>
      <c r="H297" s="10">
        <f>IFERROR(VLOOKUP(A297,'DDS Needs'!$A$4:$F$767,6,0),"")</f>
        <v>15.622641509433961</v>
      </c>
      <c r="I297" s="1">
        <f>IFERROR(VLOOKUP(A297,'WH INV 4-2-2026'!$A$2:$C$2914,3,0),"")</f>
        <v>1</v>
      </c>
      <c r="J297" s="1">
        <f>I297/(C297/3)</f>
        <v>1.6461414568488552E-2</v>
      </c>
      <c r="K297" s="5" t="str">
        <f>IF((I297&gt;C297),"X","")</f>
        <v/>
      </c>
      <c r="L297" s="7">
        <f>(C297/3)*13</f>
        <v>789.72556981132084</v>
      </c>
      <c r="M297" s="7">
        <f>I297-L297</f>
        <v>-788.72556981132084</v>
      </c>
      <c r="N297" s="6">
        <f>C297/$C$2</f>
        <v>7.8624237930438872E-4</v>
      </c>
      <c r="O297" s="5" t="s">
        <v>27881</v>
      </c>
      <c r="P297" t="str">
        <f>VLOOKUP(A297,'External $ Guide'!$A$2:$L$11545,3,0)</f>
        <v>Replenish</v>
      </c>
      <c r="Q297" t="str">
        <f>VLOOKUP(A297,'External $ Guide'!$A$2:$L$11545,4,0)</f>
        <v>Retail</v>
      </c>
      <c r="R297" t="str">
        <f>VLOOKUP(A297,'External $ Guide'!$A$2:$L$11545,5,0)</f>
        <v>Active</v>
      </c>
      <c r="S297" t="str">
        <f>IFERROR(VLOOKUP(A297,'Broker &amp; Vendor'!$A$2:$C$11545,3,0),"")</f>
        <v>FOUR ROSES DISTILLERY LLC</v>
      </c>
      <c r="T297" t="str">
        <f>IFERROR(VLOOKUP(A297,'Broker &amp; Vendor'!$A$2:$C$11545,2,0),"")</f>
        <v>RNDC</v>
      </c>
    </row>
    <row r="298" spans="1:20" x14ac:dyDescent="0.25">
      <c r="A298" t="s">
        <v>7675</v>
      </c>
      <c r="B298" t="s">
        <v>3581</v>
      </c>
      <c r="C298" s="10">
        <v>182.20455849056603</v>
      </c>
      <c r="D298" s="10">
        <v>182.20455849056603</v>
      </c>
      <c r="E298" s="1">
        <v>479.01</v>
      </c>
      <c r="F298" s="3">
        <f>((E298/53)*6)*3</f>
        <v>162.68264150943395</v>
      </c>
      <c r="G298" s="4">
        <f>VLOOKUP(A298,'R12 Trend'!$A$4:$B$6433,2,0)</f>
        <v>0.12</v>
      </c>
      <c r="H298" s="10" t="str">
        <f>IFERROR(VLOOKUP(A298,'DDS Needs'!$A$4:$F$767,6,0),"")</f>
        <v/>
      </c>
      <c r="I298" s="1">
        <f>IFERROR(VLOOKUP(A298,'WH INV 4-2-2026'!$A$2:$C$2914,3,0),"")</f>
        <v>0</v>
      </c>
      <c r="J298" s="1">
        <f>I298/(C298/3)</f>
        <v>0</v>
      </c>
      <c r="K298" s="5" t="str">
        <f>IF((I298&gt;C298),"X","")</f>
        <v/>
      </c>
      <c r="L298" s="7">
        <f>(C298/3)*13</f>
        <v>789.55308679245286</v>
      </c>
      <c r="M298" s="7">
        <f>I298-L298</f>
        <v>-789.55308679245286</v>
      </c>
      <c r="N298" s="6">
        <f>C298/$C$2</f>
        <v>7.860706570450007E-4</v>
      </c>
      <c r="O298" s="5" t="s">
        <v>27881</v>
      </c>
      <c r="P298" t="str">
        <f>VLOOKUP(A298,'External $ Guide'!$A$2:$L$11545,3,0)</f>
        <v>Replenish</v>
      </c>
      <c r="Q298" t="str">
        <f>VLOOKUP(A298,'External $ Guide'!$A$2:$L$11545,4,0)</f>
        <v>Retail</v>
      </c>
      <c r="R298" t="str">
        <f>VLOOKUP(A298,'External $ Guide'!$A$2:$L$11545,5,0)</f>
        <v>Active</v>
      </c>
      <c r="S298" t="str">
        <f>IFERROR(VLOOKUP(A298,'Broker &amp; Vendor'!$A$2:$C$11545,3,0),"")</f>
        <v>FOUR ROSES DISTILLERY LLC</v>
      </c>
      <c r="T298" t="str">
        <f>IFERROR(VLOOKUP(A298,'Broker &amp; Vendor'!$A$2:$C$11545,2,0),"")</f>
        <v>RNDC</v>
      </c>
    </row>
    <row r="299" spans="1:20" x14ac:dyDescent="0.25">
      <c r="A299" t="s">
        <v>4270</v>
      </c>
      <c r="B299" t="s">
        <v>181</v>
      </c>
      <c r="C299" s="10">
        <v>181.83735849056606</v>
      </c>
      <c r="D299" s="10">
        <v>189.3090566037736</v>
      </c>
      <c r="E299" s="1">
        <v>495.75</v>
      </c>
      <c r="F299" s="3">
        <f>((E299/53)*6)*3</f>
        <v>168.3679245283019</v>
      </c>
      <c r="G299" s="4">
        <f>VLOOKUP(A299,'R12 Trend'!$A$4:$B$6433,2,0)</f>
        <v>0.08</v>
      </c>
      <c r="H299" s="10">
        <f>IFERROR(VLOOKUP(A299,'DDS Needs'!$A$4:$F$767,6,0),"")</f>
        <v>7.4716981132075482</v>
      </c>
      <c r="I299" s="1">
        <f>IFERROR(VLOOKUP(A299,'WH INV 4-2-2026'!$A$2:$C$2914,3,0),"")</f>
        <v>224</v>
      </c>
      <c r="J299" s="1">
        <f>I299/(C299/3)</f>
        <v>3.6956102177147727</v>
      </c>
      <c r="K299" s="5" t="str">
        <f>IF((I299&gt;C299),"X","")</f>
        <v>X</v>
      </c>
      <c r="L299" s="7">
        <f>(C299/3)*13</f>
        <v>787.9618867924529</v>
      </c>
      <c r="M299" s="7">
        <f>I299-L299</f>
        <v>-563.9618867924529</v>
      </c>
      <c r="N299" s="6">
        <f>C299/$C$2</f>
        <v>7.8448647524593867E-4</v>
      </c>
      <c r="O299" s="5" t="s">
        <v>27881</v>
      </c>
      <c r="P299" t="str">
        <f>VLOOKUP(A299,'External $ Guide'!$A$2:$L$11545,3,0)</f>
        <v>Replenish</v>
      </c>
      <c r="Q299" t="str">
        <f>VLOOKUP(A299,'External $ Guide'!$A$2:$L$11545,4,0)</f>
        <v>Retail</v>
      </c>
      <c r="R299" t="str">
        <f>VLOOKUP(A299,'External $ Guide'!$A$2:$L$11545,5,0)</f>
        <v>Active</v>
      </c>
      <c r="S299" t="str">
        <f>IFERROR(VLOOKUP(A299,'Broker &amp; Vendor'!$A$2:$C$11545,3,0),"")</f>
        <v>CAMPARI AMERICA</v>
      </c>
      <c r="T299" t="str">
        <f>IFERROR(VLOOKUP(A299,'Broker &amp; Vendor'!$A$2:$C$11545,2,0),"")</f>
        <v>SGWS- TRANSATLANTIC DIVISION</v>
      </c>
    </row>
    <row r="300" spans="1:20" x14ac:dyDescent="0.25">
      <c r="A300" t="s">
        <v>7413</v>
      </c>
      <c r="B300" t="s">
        <v>3319</v>
      </c>
      <c r="C300" s="10">
        <v>180.95624150943394</v>
      </c>
      <c r="D300" s="10">
        <v>180.95624150943394</v>
      </c>
      <c r="E300" s="1">
        <v>572.91999999999996</v>
      </c>
      <c r="F300" s="3">
        <f>((E300/53)*6)*3</f>
        <v>194.57660377358491</v>
      </c>
      <c r="G300" s="4">
        <f>VLOOKUP(A300,'R12 Trend'!$A$4:$B$6433,2,0)</f>
        <v>-7.0000000000000007E-2</v>
      </c>
      <c r="H300" s="10" t="str">
        <f>IFERROR(VLOOKUP(A300,'DDS Needs'!$A$4:$F$767,6,0),"")</f>
        <v/>
      </c>
      <c r="I300" s="1">
        <f>IFERROR(VLOOKUP(A300,'WH INV 4-2-2026'!$A$2:$C$2914,3,0),"")</f>
        <v>363</v>
      </c>
      <c r="J300" s="1">
        <f>I300/(C300/3)</f>
        <v>6.0180295021392025</v>
      </c>
      <c r="K300" s="5" t="str">
        <f>IF((I300&gt;C300),"X","")</f>
        <v>X</v>
      </c>
      <c r="L300" s="7">
        <f>(C300/3)*13</f>
        <v>784.14371320754708</v>
      </c>
      <c r="M300" s="7">
        <f>I300-L300</f>
        <v>-421.14371320754708</v>
      </c>
      <c r="N300" s="6">
        <f>C300/$C$2</f>
        <v>7.8068514222754499E-4</v>
      </c>
      <c r="O300" s="5" t="s">
        <v>27881</v>
      </c>
      <c r="P300" t="str">
        <f>VLOOKUP(A300,'External $ Guide'!$A$2:$L$11545,3,0)</f>
        <v>Replenish</v>
      </c>
      <c r="Q300" t="str">
        <f>VLOOKUP(A300,'External $ Guide'!$A$2:$L$11545,4,0)</f>
        <v>Wholesale bottle</v>
      </c>
      <c r="R300" t="str">
        <f>VLOOKUP(A300,'External $ Guide'!$A$2:$L$11545,5,0)</f>
        <v>Active</v>
      </c>
      <c r="S300" t="str">
        <f>IFERROR(VLOOKUP(A300,'Broker &amp; Vendor'!$A$2:$C$11545,3,0),"")</f>
        <v>LUXCO INC</v>
      </c>
      <c r="T300" t="str">
        <f>IFERROR(VLOOKUP(A300,'Broker &amp; Vendor'!$A$2:$C$11545,2,0),"")</f>
        <v>RNDC</v>
      </c>
    </row>
    <row r="301" spans="1:20" x14ac:dyDescent="0.25">
      <c r="A301" t="s">
        <v>8060</v>
      </c>
      <c r="B301" t="s">
        <v>3966</v>
      </c>
      <c r="C301" s="10">
        <v>179.91845660377362</v>
      </c>
      <c r="D301" s="10">
        <v>208.44675849056608</v>
      </c>
      <c r="E301" s="1">
        <v>514.33000000000004</v>
      </c>
      <c r="F301" s="3">
        <f>((E301/53)*6)*3</f>
        <v>174.6781132075472</v>
      </c>
      <c r="G301" s="4">
        <f>VLOOKUP(A301,'R12 Trend'!$A$4:$B$6433,2,0)</f>
        <v>0.03</v>
      </c>
      <c r="H301" s="10">
        <f>IFERROR(VLOOKUP(A301,'DDS Needs'!$A$4:$F$767,6,0),"")</f>
        <v>28.528301886792452</v>
      </c>
      <c r="I301" s="1">
        <f>IFERROR(VLOOKUP(A301,'WH INV 4-2-2026'!$A$2:$C$2914,3,0),"")</f>
        <v>0</v>
      </c>
      <c r="J301" s="1">
        <f>I301/(C301/3)</f>
        <v>0</v>
      </c>
      <c r="K301" s="5" t="str">
        <f>IF((I301&gt;C301),"X","")</f>
        <v/>
      </c>
      <c r="L301" s="7">
        <f>(C301/3)*13</f>
        <v>779.64664528301898</v>
      </c>
      <c r="M301" s="7">
        <f>I301-L301</f>
        <v>-779.64664528301898</v>
      </c>
      <c r="N301" s="6">
        <f>C301/$C$2</f>
        <v>7.7620790922403569E-4</v>
      </c>
      <c r="O301" s="5" t="s">
        <v>27881</v>
      </c>
      <c r="P301" t="str">
        <f>VLOOKUP(A301,'External $ Guide'!$A$2:$L$11545,3,0)</f>
        <v>Replenish</v>
      </c>
      <c r="Q301" t="str">
        <f>VLOOKUP(A301,'External $ Guide'!$A$2:$L$11545,4,0)</f>
        <v>Retail</v>
      </c>
      <c r="R301" t="str">
        <f>VLOOKUP(A301,'External $ Guide'!$A$2:$L$11545,5,0)</f>
        <v>Active</v>
      </c>
      <c r="S301" t="str">
        <f>IFERROR(VLOOKUP(A301,'Broker &amp; Vendor'!$A$2:$C$11545,3,0),"")</f>
        <v>PERNOD RICARD USA</v>
      </c>
      <c r="T301" t="str">
        <f>IFERROR(VLOOKUP(A301,'Broker &amp; Vendor'!$A$2:$C$11545,2,0),"")</f>
        <v>SGWS- AMERICAN LIBERTY DIVISION</v>
      </c>
    </row>
    <row r="302" spans="1:20" x14ac:dyDescent="0.25">
      <c r="A302" t="s">
        <v>4537</v>
      </c>
      <c r="B302" t="s">
        <v>448</v>
      </c>
      <c r="C302" s="10">
        <v>179.18544905660377</v>
      </c>
      <c r="D302" s="10">
        <v>193.4496</v>
      </c>
      <c r="E302" s="1">
        <v>488.52</v>
      </c>
      <c r="F302" s="3">
        <f>((E302/53)*6)*3</f>
        <v>165.91245283018867</v>
      </c>
      <c r="G302" s="4">
        <f>VLOOKUP(A302,'R12 Trend'!$A$4:$B$6433,2,0)</f>
        <v>0.08</v>
      </c>
      <c r="H302" s="10">
        <f>IFERROR(VLOOKUP(A302,'DDS Needs'!$A$4:$F$767,6,0),"")</f>
        <v>14.264150943396226</v>
      </c>
      <c r="I302" s="1">
        <f>IFERROR(VLOOKUP(A302,'WH INV 4-2-2026'!$A$2:$C$2914,3,0),"")</f>
        <v>180</v>
      </c>
      <c r="J302" s="1">
        <f>I302/(C302/3)</f>
        <v>3.0136375628883609</v>
      </c>
      <c r="K302" s="5" t="str">
        <f>IF((I302&gt;C302),"X","")</f>
        <v>X</v>
      </c>
      <c r="L302" s="7">
        <f>(C302/3)*13</f>
        <v>776.470279245283</v>
      </c>
      <c r="M302" s="7">
        <f>I302-L302</f>
        <v>-596.470279245283</v>
      </c>
      <c r="N302" s="6">
        <f>C302/$C$2</f>
        <v>7.7304555297457573E-4</v>
      </c>
      <c r="O302" s="5" t="s">
        <v>27881</v>
      </c>
      <c r="P302" t="str">
        <f>VLOOKUP(A302,'External $ Guide'!$A$2:$L$11545,3,0)</f>
        <v>Replenish</v>
      </c>
      <c r="Q302" t="str">
        <f>VLOOKUP(A302,'External $ Guide'!$A$2:$L$11545,4,0)</f>
        <v>Retail</v>
      </c>
      <c r="R302" t="str">
        <f>VLOOKUP(A302,'External $ Guide'!$A$2:$L$11545,5,0)</f>
        <v>Active</v>
      </c>
      <c r="S302" t="str">
        <f>IFERROR(VLOOKUP(A302,'Broker &amp; Vendor'!$A$2:$C$11545,3,0),"")</f>
        <v>BROWN FOREMAN CORP</v>
      </c>
      <c r="T302" t="str">
        <f>IFERROR(VLOOKUP(A302,'Broker &amp; Vendor'!$A$2:$C$11545,2,0),"")</f>
        <v>UNITED</v>
      </c>
    </row>
    <row r="303" spans="1:20" x14ac:dyDescent="0.25">
      <c r="A303" t="s">
        <v>7202</v>
      </c>
      <c r="B303" t="s">
        <v>3108</v>
      </c>
      <c r="C303" s="10">
        <v>178.82524528301886</v>
      </c>
      <c r="D303" s="10">
        <v>194.44788679245283</v>
      </c>
      <c r="E303" s="1">
        <v>560.15</v>
      </c>
      <c r="F303" s="3">
        <f>((E303/53)*6)*3</f>
        <v>190.23962264150944</v>
      </c>
      <c r="G303" s="4">
        <f>VLOOKUP(A303,'R12 Trend'!$A$4:$B$6433,2,0)</f>
        <v>-0.06</v>
      </c>
      <c r="H303" s="10">
        <f>IFERROR(VLOOKUP(A303,'DDS Needs'!$A$4:$F$767,6,0),"")</f>
        <v>15.622641509433961</v>
      </c>
      <c r="I303" s="1">
        <f>IFERROR(VLOOKUP(A303,'WH INV 4-2-2026'!$A$2:$C$2914,3,0),"")</f>
        <v>220</v>
      </c>
      <c r="J303" s="1">
        <f>I303/(C303/3)</f>
        <v>3.6907540596712001</v>
      </c>
      <c r="K303" s="5" t="str">
        <f>IF((I303&gt;C303),"X","")</f>
        <v>X</v>
      </c>
      <c r="L303" s="7">
        <f>(C303/3)*13</f>
        <v>774.90939622641508</v>
      </c>
      <c r="M303" s="7">
        <f>I303-L303</f>
        <v>-554.90939622641508</v>
      </c>
      <c r="N303" s="6">
        <f>C303/$C$2</f>
        <v>7.7149155443953553E-4</v>
      </c>
      <c r="O303" s="5" t="s">
        <v>27881</v>
      </c>
      <c r="P303" t="str">
        <f>VLOOKUP(A303,'External $ Guide'!$A$2:$L$11545,3,0)</f>
        <v>Replenish</v>
      </c>
      <c r="Q303" t="str">
        <f>VLOOKUP(A303,'External $ Guide'!$A$2:$L$11545,4,0)</f>
        <v>Retail</v>
      </c>
      <c r="R303" t="str">
        <f>VLOOKUP(A303,'External $ Guide'!$A$2:$L$11545,5,0)</f>
        <v>Active</v>
      </c>
      <c r="S303" t="str">
        <f>IFERROR(VLOOKUP(A303,'Broker &amp; Vendor'!$A$2:$C$11545,3,0),"")</f>
        <v>SAZERAC CO INC</v>
      </c>
      <c r="T303" t="str">
        <f>IFERROR(VLOOKUP(A303,'Broker &amp; Vendor'!$A$2:$C$11545,2,0),"")</f>
        <v>UNITED</v>
      </c>
    </row>
    <row r="304" spans="1:20" x14ac:dyDescent="0.25">
      <c r="A304" t="s">
        <v>6826</v>
      </c>
      <c r="B304" t="s">
        <v>2732</v>
      </c>
      <c r="C304" s="10">
        <v>178.43790566037734</v>
      </c>
      <c r="D304" s="10">
        <v>205.94733962264149</v>
      </c>
      <c r="E304" s="1">
        <v>541.65</v>
      </c>
      <c r="F304" s="3">
        <f>((E304/53)*6)*3</f>
        <v>183.9566037735849</v>
      </c>
      <c r="G304" s="4">
        <f>VLOOKUP(A304,'R12 Trend'!$A$4:$B$6433,2,0)</f>
        <v>-0.03</v>
      </c>
      <c r="H304" s="10">
        <f>IFERROR(VLOOKUP(A304,'DDS Needs'!$A$4:$F$767,6,0),"")</f>
        <v>27.509433962264154</v>
      </c>
      <c r="I304" s="1">
        <f>IFERROR(VLOOKUP(A304,'WH INV 4-2-2026'!$A$2:$C$2914,3,0),"")</f>
        <v>361</v>
      </c>
      <c r="J304" s="1">
        <f>I304/(C304/3)</f>
        <v>6.0693382159577949</v>
      </c>
      <c r="K304" s="5" t="str">
        <f>IF((I304&gt;C304),"X","")</f>
        <v>X</v>
      </c>
      <c r="L304" s="7">
        <f>(C304/3)*13</f>
        <v>773.23092452830178</v>
      </c>
      <c r="M304" s="7">
        <f>I304-L304</f>
        <v>-412.23092452830178</v>
      </c>
      <c r="N304" s="6">
        <f>C304/$C$2</f>
        <v>7.6982048586588534E-4</v>
      </c>
      <c r="O304" s="5" t="s">
        <v>27881</v>
      </c>
      <c r="P304" t="str">
        <f>VLOOKUP(A304,'External $ Guide'!$A$2:$L$11545,3,0)</f>
        <v>Replenish</v>
      </c>
      <c r="Q304" t="str">
        <f>VLOOKUP(A304,'External $ Guide'!$A$2:$L$11545,4,0)</f>
        <v>Retail</v>
      </c>
      <c r="R304" t="str">
        <f>VLOOKUP(A304,'External $ Guide'!$A$2:$L$11545,5,0)</f>
        <v>Active</v>
      </c>
      <c r="S304" t="str">
        <f>IFERROR(VLOOKUP(A304,'Broker &amp; Vendor'!$A$2:$C$11545,3,0),"")</f>
        <v>DIAGEO NORTH AMERICA INC</v>
      </c>
      <c r="T304" t="str">
        <f>IFERROR(VLOOKUP(A304,'Broker &amp; Vendor'!$A$2:$C$11545,2,0),"")</f>
        <v>SGWS- COASTAL PACIFIC DIVISION</v>
      </c>
    </row>
    <row r="305" spans="1:20" x14ac:dyDescent="0.25">
      <c r="A305" t="s">
        <v>7039</v>
      </c>
      <c r="B305" t="s">
        <v>2945</v>
      </c>
      <c r="C305" s="10">
        <v>176.60750943396226</v>
      </c>
      <c r="D305" s="10">
        <v>197.66411320754716</v>
      </c>
      <c r="E305" s="1">
        <v>456.15</v>
      </c>
      <c r="F305" s="3">
        <f>((E305/53)*6)*3</f>
        <v>154.91886792452829</v>
      </c>
      <c r="G305" s="4">
        <f>VLOOKUP(A305,'R12 Trend'!$A$4:$B$6433,2,0)</f>
        <v>0.14000000000000001</v>
      </c>
      <c r="H305" s="10">
        <f>IFERROR(VLOOKUP(A305,'DDS Needs'!$A$4:$F$767,6,0),"")</f>
        <v>21.056603773584904</v>
      </c>
      <c r="I305" s="1">
        <f>IFERROR(VLOOKUP(A305,'WH INV 4-2-2026'!$A$2:$C$2914,3,0),"")</f>
        <v>233.73333299999999</v>
      </c>
      <c r="J305" s="1">
        <f>I305/(C305/3)</f>
        <v>3.9703860908711546</v>
      </c>
      <c r="K305" s="5" t="str">
        <f>IF((I305&gt;C305),"X","")</f>
        <v>X</v>
      </c>
      <c r="L305" s="7">
        <f>(C305/3)*13</f>
        <v>765.29920754716977</v>
      </c>
      <c r="M305" s="7">
        <f>I305-L305</f>
        <v>-531.56587454716976</v>
      </c>
      <c r="N305" s="6">
        <f>C305/$C$2</f>
        <v>7.6192375278593186E-4</v>
      </c>
      <c r="O305" s="5" t="s">
        <v>27881</v>
      </c>
      <c r="P305" t="str">
        <f>VLOOKUP(A305,'External $ Guide'!$A$2:$L$11545,3,0)</f>
        <v>Replenish</v>
      </c>
      <c r="Q305" t="str">
        <f>VLOOKUP(A305,'External $ Guide'!$A$2:$L$11545,4,0)</f>
        <v>Retail</v>
      </c>
      <c r="R305" t="str">
        <f>VLOOKUP(A305,'External $ Guide'!$A$2:$L$11545,5,0)</f>
        <v>Active</v>
      </c>
      <c r="S305" t="str">
        <f>IFERROR(VLOOKUP(A305,'Broker &amp; Vendor'!$A$2:$C$11545,3,0),"")</f>
        <v>SAZERAC CO INC</v>
      </c>
      <c r="T305" t="str">
        <f>IFERROR(VLOOKUP(A305,'Broker &amp; Vendor'!$A$2:$C$11545,2,0),"")</f>
        <v>UNITED</v>
      </c>
    </row>
    <row r="306" spans="1:20" x14ac:dyDescent="0.25">
      <c r="A306" t="s">
        <v>6540</v>
      </c>
      <c r="B306" t="s">
        <v>2446</v>
      </c>
      <c r="C306" s="10">
        <v>176.60486037735848</v>
      </c>
      <c r="D306" s="10">
        <v>205.13316226415094</v>
      </c>
      <c r="E306" s="1">
        <v>541.66999999999996</v>
      </c>
      <c r="F306" s="3">
        <f>((E306/53)*6)*3</f>
        <v>183.96339622641509</v>
      </c>
      <c r="G306" s="4">
        <f>VLOOKUP(A306,'R12 Trend'!$A$4:$B$6433,2,0)</f>
        <v>-0.04</v>
      </c>
      <c r="H306" s="10">
        <f>IFERROR(VLOOKUP(A306,'DDS Needs'!$A$4:$F$767,6,0),"")</f>
        <v>28.528301886792452</v>
      </c>
      <c r="I306" s="1">
        <f>IFERROR(VLOOKUP(A306,'WH INV 4-2-2026'!$A$2:$C$2914,3,0),"")</f>
        <v>150</v>
      </c>
      <c r="J306" s="1">
        <f>I306/(C306/3)</f>
        <v>2.5480612427000451</v>
      </c>
      <c r="K306" s="5" t="str">
        <f>IF((I306&gt;C306),"X","")</f>
        <v/>
      </c>
      <c r="L306" s="7">
        <f>(C306/3)*13</f>
        <v>765.28772830188677</v>
      </c>
      <c r="M306" s="7">
        <f>I306-L306</f>
        <v>-615.28772830188677</v>
      </c>
      <c r="N306" s="6">
        <f>C306/$C$2</f>
        <v>7.6191232417139915E-4</v>
      </c>
      <c r="O306" s="5" t="s">
        <v>27881</v>
      </c>
      <c r="P306" t="str">
        <f>VLOOKUP(A306,'External $ Guide'!$A$2:$L$11545,3,0)</f>
        <v>Replenish</v>
      </c>
      <c r="Q306" t="str">
        <f>VLOOKUP(A306,'External $ Guide'!$A$2:$L$11545,4,0)</f>
        <v>Retail</v>
      </c>
      <c r="R306" t="str">
        <f>VLOOKUP(A306,'External $ Guide'!$A$2:$L$11545,5,0)</f>
        <v>Active</v>
      </c>
      <c r="S306" t="str">
        <f>IFERROR(VLOOKUP(A306,'Broker &amp; Vendor'!$A$2:$C$11545,3,0),"")</f>
        <v>DIAGEO NORTH AMERICA INC</v>
      </c>
      <c r="T306" t="str">
        <f>IFERROR(VLOOKUP(A306,'Broker &amp; Vendor'!$A$2:$C$11545,2,0),"")</f>
        <v>SGWS- COASTAL PACIFIC DIVISION</v>
      </c>
    </row>
    <row r="307" spans="1:20" x14ac:dyDescent="0.25">
      <c r="A307" t="s">
        <v>7215</v>
      </c>
      <c r="B307" t="s">
        <v>3121</v>
      </c>
      <c r="C307" s="10">
        <v>175.669879245283</v>
      </c>
      <c r="D307" s="10">
        <v>181.44346415094338</v>
      </c>
      <c r="E307" s="1">
        <v>581.17999999999995</v>
      </c>
      <c r="F307" s="3">
        <f>((E307/53)*6)*3</f>
        <v>197.3818867924528</v>
      </c>
      <c r="G307" s="4">
        <f>VLOOKUP(A307,'R12 Trend'!$A$4:$B$6433,2,0)</f>
        <v>-0.11</v>
      </c>
      <c r="H307" s="10">
        <f>IFERROR(VLOOKUP(A307,'DDS Needs'!$A$4:$F$767,6,0),"")</f>
        <v>5.7735849056603774</v>
      </c>
      <c r="I307" s="1">
        <f>IFERROR(VLOOKUP(A307,'WH INV 4-2-2026'!$A$2:$C$2914,3,0),"")</f>
        <v>0</v>
      </c>
      <c r="J307" s="1">
        <f>I307/(C307/3)</f>
        <v>0</v>
      </c>
      <c r="K307" s="5" t="str">
        <f>IF((I307&gt;C307),"X","")</f>
        <v/>
      </c>
      <c r="L307" s="7">
        <f>(C307/3)*13</f>
        <v>761.23614339622634</v>
      </c>
      <c r="M307" s="7">
        <f>I307-L307</f>
        <v>-761.23614339622634</v>
      </c>
      <c r="N307" s="6">
        <f>C307/$C$2</f>
        <v>7.5787860932417534E-4</v>
      </c>
      <c r="O307" s="5" t="s">
        <v>27881</v>
      </c>
      <c r="P307" t="str">
        <f>VLOOKUP(A307,'External $ Guide'!$A$2:$L$11545,3,0)</f>
        <v>Replenish</v>
      </c>
      <c r="Q307" t="str">
        <f>VLOOKUP(A307,'External $ Guide'!$A$2:$L$11545,4,0)</f>
        <v>Retail</v>
      </c>
      <c r="R307" t="str">
        <f>VLOOKUP(A307,'External $ Guide'!$A$2:$L$11545,5,0)</f>
        <v>Active</v>
      </c>
      <c r="S307" t="str">
        <f>IFERROR(VLOOKUP(A307,'Broker &amp; Vendor'!$A$2:$C$11545,3,0),"")</f>
        <v>DIAGEO NORTH AMERICA INC</v>
      </c>
      <c r="T307" t="str">
        <f>IFERROR(VLOOKUP(A307,'Broker &amp; Vendor'!$A$2:$C$11545,2,0),"")</f>
        <v>SGWS- COASTAL PACIFIC DIVISION</v>
      </c>
    </row>
    <row r="308" spans="1:20" x14ac:dyDescent="0.25">
      <c r="A308" t="s">
        <v>4279</v>
      </c>
      <c r="B308" t="s">
        <v>190</v>
      </c>
      <c r="C308" s="10">
        <v>175.42209056603772</v>
      </c>
      <c r="D308" s="10">
        <v>201.91265660377357</v>
      </c>
      <c r="E308" s="1">
        <v>549.49</v>
      </c>
      <c r="F308" s="3">
        <f>((E308/53)*6)*3</f>
        <v>186.61924528301887</v>
      </c>
      <c r="G308" s="4">
        <f>VLOOKUP(A308,'R12 Trend'!$A$4:$B$6433,2,0)</f>
        <v>-0.06</v>
      </c>
      <c r="H308" s="10">
        <f>IFERROR(VLOOKUP(A308,'DDS Needs'!$A$4:$F$767,6,0),"")</f>
        <v>26.490566037735846</v>
      </c>
      <c r="I308" s="1">
        <f>IFERROR(VLOOKUP(A308,'WH INV 4-2-2026'!$A$2:$C$2914,3,0),"")</f>
        <v>199.08333300000001</v>
      </c>
      <c r="J308" s="1">
        <f>I308/(C308/3)</f>
        <v>3.4046453161790646</v>
      </c>
      <c r="K308" s="5" t="str">
        <f>IF((I308&gt;C308),"X","")</f>
        <v>X</v>
      </c>
      <c r="L308" s="7">
        <f>(C308/3)*13</f>
        <v>760.1623924528302</v>
      </c>
      <c r="M308" s="7">
        <f>I308-L308</f>
        <v>-561.07905945283017</v>
      </c>
      <c r="N308" s="6">
        <f>C308/$C$2</f>
        <v>7.5680959430327651E-4</v>
      </c>
      <c r="O308" s="5" t="s">
        <v>27881</v>
      </c>
      <c r="P308" t="str">
        <f>VLOOKUP(A308,'External $ Guide'!$A$2:$L$11545,3,0)</f>
        <v>Replenish</v>
      </c>
      <c r="Q308" t="str">
        <f>VLOOKUP(A308,'External $ Guide'!$A$2:$L$11545,4,0)</f>
        <v>Retail</v>
      </c>
      <c r="R308" t="str">
        <f>VLOOKUP(A308,'External $ Guide'!$A$2:$L$11545,5,0)</f>
        <v>Active</v>
      </c>
      <c r="S308" t="str">
        <f>IFERROR(VLOOKUP(A308,'Broker &amp; Vendor'!$A$2:$C$11545,3,0),"")</f>
        <v>SAZERAC CO INC</v>
      </c>
      <c r="T308" t="str">
        <f>IFERROR(VLOOKUP(A308,'Broker &amp; Vendor'!$A$2:$C$11545,2,0),"")</f>
        <v>UNITED</v>
      </c>
    </row>
    <row r="309" spans="1:20" x14ac:dyDescent="0.25">
      <c r="A309" t="s">
        <v>4600</v>
      </c>
      <c r="B309" t="s">
        <v>511</v>
      </c>
      <c r="C309" s="10">
        <v>175.28002641509434</v>
      </c>
      <c r="D309" s="10">
        <v>202.78946037735849</v>
      </c>
      <c r="E309" s="1">
        <v>621.80999999999995</v>
      </c>
      <c r="F309" s="3">
        <f>((E309/53)*6)*3</f>
        <v>211.18075471698114</v>
      </c>
      <c r="G309" s="4">
        <f>VLOOKUP(A309,'R12 Trend'!$A$4:$B$6433,2,0)</f>
        <v>-0.17</v>
      </c>
      <c r="H309" s="10">
        <f>IFERROR(VLOOKUP(A309,'DDS Needs'!$A$4:$F$767,6,0),"")</f>
        <v>27.509433962264154</v>
      </c>
      <c r="I309" s="1">
        <f>IFERROR(VLOOKUP(A309,'WH INV 4-2-2026'!$A$2:$C$2914,3,0),"")</f>
        <v>146.41666699999999</v>
      </c>
      <c r="J309" s="1">
        <f>I309/(C309/3)</f>
        <v>2.505990043382226</v>
      </c>
      <c r="K309" s="5" t="str">
        <f>IF((I309&gt;C309),"X","")</f>
        <v/>
      </c>
      <c r="L309" s="7">
        <f>(C309/3)*13</f>
        <v>759.54678113207547</v>
      </c>
      <c r="M309" s="7">
        <f>I309-L309</f>
        <v>-613.13011413207551</v>
      </c>
      <c r="N309" s="6">
        <f>C309/$C$2</f>
        <v>7.561966982187892E-4</v>
      </c>
      <c r="O309" s="5" t="s">
        <v>27881</v>
      </c>
      <c r="P309" t="str">
        <f>VLOOKUP(A309,'External $ Guide'!$A$2:$L$11545,3,0)</f>
        <v>Replenish</v>
      </c>
      <c r="Q309" t="str">
        <f>VLOOKUP(A309,'External $ Guide'!$A$2:$L$11545,4,0)</f>
        <v>Retail</v>
      </c>
      <c r="R309" t="str">
        <f>VLOOKUP(A309,'External $ Guide'!$A$2:$L$11545,5,0)</f>
        <v>Active</v>
      </c>
      <c r="S309" t="str">
        <f>IFERROR(VLOOKUP(A309,'Broker &amp; Vendor'!$A$2:$C$11545,3,0),"")</f>
        <v>DIAGEO NORTH AMERICA INC</v>
      </c>
      <c r="T309" t="str">
        <f>IFERROR(VLOOKUP(A309,'Broker &amp; Vendor'!$A$2:$C$11545,2,0),"")</f>
        <v>SGWS- COASTAL PACIFIC DIVISION</v>
      </c>
    </row>
    <row r="310" spans="1:20" x14ac:dyDescent="0.25">
      <c r="A310" t="s">
        <v>8195</v>
      </c>
      <c r="B310" t="s">
        <v>8196</v>
      </c>
      <c r="C310" s="10">
        <v>174.36799999999999</v>
      </c>
      <c r="D310" s="10">
        <v>184.36799999999999</v>
      </c>
      <c r="E310">
        <v>435.92</v>
      </c>
      <c r="G310" s="4"/>
      <c r="H310" s="10">
        <f>IFERROR(VLOOKUP(A310,'DDS Needs'!$A$4:$F$767,6,0),"")</f>
        <v>10</v>
      </c>
      <c r="I310" s="1">
        <f>IFERROR(VLOOKUP(A310,'WH INV 4-2-2026'!$A$2:$C$2914,3,0),"")</f>
        <v>693</v>
      </c>
      <c r="J310" s="1">
        <f>I310/(C310/3)</f>
        <v>11.923059276931546</v>
      </c>
      <c r="K310" s="5" t="str">
        <f>IF((I310&gt;C310),"X","")</f>
        <v>X</v>
      </c>
      <c r="L310" s="7">
        <f>(C310/3)*13</f>
        <v>755.59466666666663</v>
      </c>
      <c r="M310" s="7">
        <f>I310-L310</f>
        <v>-62.594666666666626</v>
      </c>
      <c r="N310" s="6">
        <f>C310/$C$2</f>
        <v>7.5226201508410396E-4</v>
      </c>
      <c r="O310" s="5" t="s">
        <v>27881</v>
      </c>
      <c r="P310" t="str">
        <f>VLOOKUP(A310,'External $ Guide'!$A$2:$L$11545,3,0)</f>
        <v>Replenish</v>
      </c>
      <c r="Q310" t="str">
        <f>VLOOKUP(A310,'External $ Guide'!$A$2:$L$11545,4,0)</f>
        <v>Retail</v>
      </c>
      <c r="R310" t="str">
        <f>VLOOKUP(A310,'External $ Guide'!$A$2:$L$11545,5,0)</f>
        <v>Active</v>
      </c>
      <c r="S310" t="str">
        <f>IFERROR(VLOOKUP(A310,'Broker &amp; Vendor'!$A$2:$C$11545,3,0),"")</f>
        <v>FIFTH GENERATION DISTILLED SPIRITS INC</v>
      </c>
      <c r="T310" t="str">
        <f>IFERROR(VLOOKUP(A310,'Broker &amp; Vendor'!$A$2:$C$11545,2,0),"")</f>
        <v>RNDC</v>
      </c>
    </row>
    <row r="311" spans="1:20" x14ac:dyDescent="0.25">
      <c r="A311" t="s">
        <v>4472</v>
      </c>
      <c r="B311" t="s">
        <v>383</v>
      </c>
      <c r="C311" s="10">
        <v>173.10063396226411</v>
      </c>
      <c r="D311" s="10">
        <v>182.27044528301883</v>
      </c>
      <c r="E311" s="1">
        <v>572.67999999999995</v>
      </c>
      <c r="F311" s="3">
        <f>((E311/53)*6)*3</f>
        <v>194.4950943396226</v>
      </c>
      <c r="G311" s="4">
        <f>VLOOKUP(A311,'R12 Trend'!$A$4:$B$6433,2,0)</f>
        <v>-0.11</v>
      </c>
      <c r="H311" s="10">
        <f>IFERROR(VLOOKUP(A311,'DDS Needs'!$A$4:$F$767,6,0),"")</f>
        <v>9.1698113207547163</v>
      </c>
      <c r="I311" s="1">
        <f>IFERROR(VLOOKUP(A311,'WH INV 4-2-2026'!$A$2:$C$2914,3,0),"")</f>
        <v>87.166667000000004</v>
      </c>
      <c r="J311" s="1">
        <f>I311/(C311/3)</f>
        <v>1.5106819369419926</v>
      </c>
      <c r="K311" s="5" t="str">
        <f>IF((I311&gt;C311),"X","")</f>
        <v/>
      </c>
      <c r="L311" s="7">
        <f>(C311/3)*13</f>
        <v>750.10274716981121</v>
      </c>
      <c r="M311" s="7">
        <f>I311-L311</f>
        <v>-662.93608016981125</v>
      </c>
      <c r="N311" s="6">
        <f>C311/$C$2</f>
        <v>7.4679431843451027E-4</v>
      </c>
      <c r="O311" s="5" t="s">
        <v>27881</v>
      </c>
      <c r="P311" t="str">
        <f>VLOOKUP(A311,'External $ Guide'!$A$2:$L$11545,3,0)</f>
        <v>Replenish</v>
      </c>
      <c r="Q311" t="str">
        <f>VLOOKUP(A311,'External $ Guide'!$A$2:$L$11545,4,0)</f>
        <v>Retail</v>
      </c>
      <c r="R311" t="str">
        <f>VLOOKUP(A311,'External $ Guide'!$A$2:$L$11545,5,0)</f>
        <v>Active</v>
      </c>
      <c r="S311" t="str">
        <f>IFERROR(VLOOKUP(A311,'Broker &amp; Vendor'!$A$2:$C$11545,3,0),"")</f>
        <v>PERNOD RICARD USA</v>
      </c>
      <c r="T311" t="str">
        <f>IFERROR(VLOOKUP(A311,'Broker &amp; Vendor'!$A$2:$C$11545,2,0),"")</f>
        <v>SGWS- AMERICAN LIBERTY DIVISION</v>
      </c>
    </row>
    <row r="312" spans="1:20" x14ac:dyDescent="0.25">
      <c r="A312" t="s">
        <v>7206</v>
      </c>
      <c r="B312" t="s">
        <v>3112</v>
      </c>
      <c r="C312" s="10">
        <v>172.69200000000001</v>
      </c>
      <c r="D312" s="10">
        <v>183.22030188679247</v>
      </c>
      <c r="E312" s="1">
        <v>564.98</v>
      </c>
      <c r="F312" s="3">
        <f>((E312/53)*6)*3</f>
        <v>191.88</v>
      </c>
      <c r="G312" s="4">
        <f>VLOOKUP(A312,'R12 Trend'!$A$4:$B$6433,2,0)</f>
        <v>-0.1</v>
      </c>
      <c r="H312" s="10">
        <f>IFERROR(VLOOKUP(A312,'DDS Needs'!$A$4:$F$767,6,0),"")</f>
        <v>10.528301886792452</v>
      </c>
      <c r="I312" s="1">
        <f>IFERROR(VLOOKUP(A312,'WH INV 4-2-2026'!$A$2:$C$2914,3,0),"")</f>
        <v>184.41666699999999</v>
      </c>
      <c r="J312" s="1">
        <f>I312/(C312/3)</f>
        <v>3.2036805468695713</v>
      </c>
      <c r="K312" s="5" t="str">
        <f>IF((I312&gt;C312),"X","")</f>
        <v>X</v>
      </c>
      <c r="L312" s="7">
        <f>(C312/3)*13</f>
        <v>748.33199999999999</v>
      </c>
      <c r="M312" s="7">
        <f>I312-L312</f>
        <v>-563.91533300000003</v>
      </c>
      <c r="N312" s="6">
        <f>C312/$C$2</f>
        <v>7.4503138138250192E-4</v>
      </c>
      <c r="O312" s="5" t="s">
        <v>27881</v>
      </c>
      <c r="P312" t="str">
        <f>VLOOKUP(A312,'External $ Guide'!$A$2:$L$11545,3,0)</f>
        <v>Replenish</v>
      </c>
      <c r="Q312" t="str">
        <f>VLOOKUP(A312,'External $ Guide'!$A$2:$L$11545,4,0)</f>
        <v>Retail</v>
      </c>
      <c r="R312" t="str">
        <f>VLOOKUP(A312,'External $ Guide'!$A$2:$L$11545,5,0)</f>
        <v>Active</v>
      </c>
      <c r="S312" t="s">
        <v>27956</v>
      </c>
      <c r="T312" t="str">
        <f>IFERROR(VLOOKUP(A312,'Broker &amp; Vendor'!$A$2:$C$11545,2,0),"")</f>
        <v>SGWS- CHAMPION DIVISION</v>
      </c>
    </row>
    <row r="313" spans="1:20" x14ac:dyDescent="0.25">
      <c r="A313" t="s">
        <v>7290</v>
      </c>
      <c r="B313" t="s">
        <v>3196</v>
      </c>
      <c r="C313" s="10">
        <v>171.90013584905657</v>
      </c>
      <c r="D313" s="10">
        <v>171.90013584905657</v>
      </c>
      <c r="E313" s="1">
        <v>527.24</v>
      </c>
      <c r="F313" s="3">
        <f>((E313/53)*6)*3</f>
        <v>179.06264150943394</v>
      </c>
      <c r="G313" s="4">
        <f>VLOOKUP(A313,'R12 Trend'!$A$4:$B$6433,2,0)</f>
        <v>-0.04</v>
      </c>
      <c r="H313" s="10" t="str">
        <f>IFERROR(VLOOKUP(A313,'DDS Needs'!$A$4:$F$767,6,0),"")</f>
        <v/>
      </c>
      <c r="I313" s="1">
        <f>IFERROR(VLOOKUP(A313,'WH INV 4-2-2026'!$A$2:$C$2914,3,0),"")</f>
        <v>425.66666700000002</v>
      </c>
      <c r="J313" s="1">
        <f>I313/(C313/3)</f>
        <v>7.4287317732041727</v>
      </c>
      <c r="K313" s="5" t="str">
        <f>IF((I313&gt;C313),"X","")</f>
        <v>X</v>
      </c>
      <c r="L313" s="7">
        <f>(C313/3)*13</f>
        <v>744.90058867924506</v>
      </c>
      <c r="M313" s="7">
        <f>I313-L313</f>
        <v>-319.23392167924504</v>
      </c>
      <c r="N313" s="6">
        <f>C313/$C$2</f>
        <v>7.416151047614385E-4</v>
      </c>
      <c r="O313" s="5" t="s">
        <v>27881</v>
      </c>
      <c r="P313" t="str">
        <f>VLOOKUP(A313,'External $ Guide'!$A$2:$L$11545,3,0)</f>
        <v>Replenish</v>
      </c>
      <c r="Q313" t="str">
        <f>VLOOKUP(A313,'External $ Guide'!$A$2:$L$11545,4,0)</f>
        <v>Retail</v>
      </c>
      <c r="R313" t="str">
        <f>VLOOKUP(A313,'External $ Guide'!$A$2:$L$11545,5,0)</f>
        <v>Active</v>
      </c>
      <c r="S313" t="str">
        <f>IFERROR(VLOOKUP(A313,'Broker &amp; Vendor'!$A$2:$C$11545,3,0),"")</f>
        <v>CAMPARI AMERICA</v>
      </c>
      <c r="T313" t="str">
        <f>IFERROR(VLOOKUP(A313,'Broker &amp; Vendor'!$A$2:$C$11545,2,0),"")</f>
        <v>SGWS- TRANSATLANTIC DIVISION</v>
      </c>
    </row>
    <row r="314" spans="1:20" x14ac:dyDescent="0.25">
      <c r="A314" t="s">
        <v>6622</v>
      </c>
      <c r="B314" t="s">
        <v>2528</v>
      </c>
      <c r="C314" s="10">
        <v>171.52376603773584</v>
      </c>
      <c r="D314" s="10">
        <v>191.90112452830186</v>
      </c>
      <c r="E314" s="1">
        <v>647.49</v>
      </c>
      <c r="F314" s="3">
        <f>((E314/53)*6)*3</f>
        <v>219.90226415094338</v>
      </c>
      <c r="G314" s="4">
        <f>VLOOKUP(A314,'R12 Trend'!$A$4:$B$6433,2,0)</f>
        <v>-0.22</v>
      </c>
      <c r="H314" s="10">
        <f>IFERROR(VLOOKUP(A314,'DDS Needs'!$A$4:$F$767,6,0),"")</f>
        <v>20.377358490566039</v>
      </c>
      <c r="I314" s="1">
        <f>IFERROR(VLOOKUP(A314,'WH INV 4-2-2026'!$A$2:$C$2914,3,0),"")</f>
        <v>82</v>
      </c>
      <c r="J314" s="1">
        <f>I314/(C314/3)</f>
        <v>1.4342035840437359</v>
      </c>
      <c r="K314" s="5" t="str">
        <f>IF((I314&gt;C314),"X","")</f>
        <v/>
      </c>
      <c r="L314" s="7">
        <f>(C314/3)*13</f>
        <v>743.26965283018865</v>
      </c>
      <c r="M314" s="7">
        <f>I314-L314</f>
        <v>-661.26965283018865</v>
      </c>
      <c r="N314" s="6">
        <f>C314/$C$2</f>
        <v>7.3999136237360959E-4</v>
      </c>
      <c r="O314" s="5" t="s">
        <v>27881</v>
      </c>
      <c r="P314" t="str">
        <f>VLOOKUP(A314,'External $ Guide'!$A$2:$L$11545,3,0)</f>
        <v>Replenish</v>
      </c>
      <c r="Q314" t="str">
        <f>VLOOKUP(A314,'External $ Guide'!$A$2:$L$11545,4,0)</f>
        <v>Retail</v>
      </c>
      <c r="R314" t="str">
        <f>VLOOKUP(A314,'External $ Guide'!$A$2:$L$11545,5,0)</f>
        <v>Active</v>
      </c>
      <c r="S314" t="str">
        <f>IFERROR(VLOOKUP(A314,'Broker &amp; Vendor'!$A$2:$C$11545,3,0),"")</f>
        <v>BACARDI USA INC</v>
      </c>
      <c r="T314" t="str">
        <f>IFERROR(VLOOKUP(A314,'Broker &amp; Vendor'!$A$2:$C$11545,2,0),"")</f>
        <v>SGWS- TRANSATLANTIC DIVISION</v>
      </c>
    </row>
    <row r="315" spans="1:20" x14ac:dyDescent="0.25">
      <c r="A315" t="s">
        <v>7036</v>
      </c>
      <c r="B315" t="s">
        <v>2942</v>
      </c>
      <c r="C315" s="10">
        <v>171.35303773584903</v>
      </c>
      <c r="D315" s="10">
        <v>189.01341509433959</v>
      </c>
      <c r="E315" s="1">
        <v>438.73</v>
      </c>
      <c r="F315" s="3">
        <f>((E315/53)*6)*3</f>
        <v>149.00264150943394</v>
      </c>
      <c r="G315" s="4">
        <f>VLOOKUP(A315,'R12 Trend'!$A$4:$B$6433,2,0)</f>
        <v>0.15</v>
      </c>
      <c r="H315" s="10">
        <f>IFERROR(VLOOKUP(A315,'DDS Needs'!$A$4:$F$767,6,0),"")</f>
        <v>17.660377358490567</v>
      </c>
      <c r="I315" s="1">
        <f>IFERROR(VLOOKUP(A315,'WH INV 4-2-2026'!$A$2:$C$2914,3,0),"")</f>
        <v>237</v>
      </c>
      <c r="J315" s="1">
        <f>I315/(C315/3)</f>
        <v>4.1493282488288834</v>
      </c>
      <c r="K315" s="5" t="str">
        <f>IF((I315&gt;C315),"X","")</f>
        <v>X</v>
      </c>
      <c r="L315" s="7">
        <f>(C315/3)*13</f>
        <v>742.52983018867906</v>
      </c>
      <c r="M315" s="7">
        <f>I315-L315</f>
        <v>-505.52983018867906</v>
      </c>
      <c r="N315" s="6">
        <f>C315/$C$2</f>
        <v>7.392548028190511E-4</v>
      </c>
      <c r="O315" s="5" t="s">
        <v>27881</v>
      </c>
      <c r="P315" t="str">
        <f>VLOOKUP(A315,'External $ Guide'!$A$2:$L$11545,3,0)</f>
        <v>Replenish</v>
      </c>
      <c r="Q315" t="str">
        <f>VLOOKUP(A315,'External $ Guide'!$A$2:$L$11545,4,0)</f>
        <v>Retail</v>
      </c>
      <c r="R315" t="str">
        <f>VLOOKUP(A315,'External $ Guide'!$A$2:$L$11545,5,0)</f>
        <v>Active</v>
      </c>
      <c r="S315" t="str">
        <f>IFERROR(VLOOKUP(A315,'Broker &amp; Vendor'!$A$2:$C$11545,3,0),"")</f>
        <v>SAZERAC CO INC</v>
      </c>
      <c r="T315" t="str">
        <f>IFERROR(VLOOKUP(A315,'Broker &amp; Vendor'!$A$2:$C$11545,2,0),"")</f>
        <v>UNITED</v>
      </c>
    </row>
    <row r="316" spans="1:20" x14ac:dyDescent="0.25">
      <c r="A316" t="s">
        <v>6567</v>
      </c>
      <c r="B316" t="s">
        <v>2473</v>
      </c>
      <c r="C316" s="10">
        <v>170.92935849056607</v>
      </c>
      <c r="D316" s="10">
        <v>182.81615094339625</v>
      </c>
      <c r="E316" s="1">
        <v>419.41</v>
      </c>
      <c r="F316" s="3">
        <f>((E316/53)*6)*3</f>
        <v>142.44113207547173</v>
      </c>
      <c r="G316" s="4">
        <f>VLOOKUP(A316,'R12 Trend'!$A$4:$B$6433,2,0)</f>
        <v>0.37</v>
      </c>
      <c r="H316" s="10">
        <f>IFERROR(VLOOKUP(A316,'DDS Needs'!$A$4:$F$767,6,0),"")</f>
        <v>11.886792452830187</v>
      </c>
      <c r="I316" s="1">
        <f>IFERROR(VLOOKUP(A316,'WH INV 4-2-2026'!$A$2:$C$2914,3,0),"")</f>
        <v>8.3333000000000004E-2</v>
      </c>
      <c r="J316" s="1">
        <f>I316/(C316/3)</f>
        <v>1.4625866627458147E-3</v>
      </c>
      <c r="K316" s="5" t="str">
        <f>IF((I316&gt;C316),"X","")</f>
        <v/>
      </c>
      <c r="L316" s="7">
        <f>(C316/3)*13</f>
        <v>740.69388679245299</v>
      </c>
      <c r="M316" s="7">
        <f>I316-L316</f>
        <v>-740.61055379245295</v>
      </c>
      <c r="N316" s="6">
        <f>C316/$C$2</f>
        <v>7.3742695709732534E-4</v>
      </c>
      <c r="O316" s="5" t="s">
        <v>27881</v>
      </c>
      <c r="P316" t="str">
        <f>VLOOKUP(A316,'External $ Guide'!$A$2:$L$11545,3,0)</f>
        <v>Replenish</v>
      </c>
      <c r="Q316" t="str">
        <f>VLOOKUP(A316,'External $ Guide'!$A$2:$L$11545,4,0)</f>
        <v>Retail</v>
      </c>
      <c r="R316" t="str">
        <f>VLOOKUP(A316,'External $ Guide'!$A$2:$L$11545,5,0)</f>
        <v>Active</v>
      </c>
      <c r="S316" t="str">
        <f>IFERROR(VLOOKUP(A316,'Broker &amp; Vendor'!$A$2:$C$11545,3,0),"")</f>
        <v>DIAGEO NORTH AMERICA INC</v>
      </c>
      <c r="T316" t="str">
        <f>IFERROR(VLOOKUP(A316,'Broker &amp; Vendor'!$A$2:$C$11545,2,0),"")</f>
        <v>SGWS- COASTAL PACIFIC DIVISION</v>
      </c>
    </row>
    <row r="317" spans="1:20" x14ac:dyDescent="0.25">
      <c r="A317" t="s">
        <v>4273</v>
      </c>
      <c r="B317" t="s">
        <v>184</v>
      </c>
      <c r="C317" s="10">
        <v>170.84207547169811</v>
      </c>
      <c r="D317" s="10">
        <v>184.08735849056603</v>
      </c>
      <c r="E317" s="1">
        <v>461.5</v>
      </c>
      <c r="F317" s="3">
        <f>((E317/53)*6)*3</f>
        <v>156.73584905660377</v>
      </c>
      <c r="G317" s="4">
        <f>VLOOKUP(A317,'R12 Trend'!$A$4:$B$6433,2,0)</f>
        <v>0.09</v>
      </c>
      <c r="H317" s="10">
        <f>IFERROR(VLOOKUP(A317,'DDS Needs'!$A$4:$F$767,6,0),"")</f>
        <v>13.245283018867923</v>
      </c>
      <c r="I317" s="1">
        <f>IFERROR(VLOOKUP(A317,'WH INV 4-2-2026'!$A$2:$C$2914,3,0),"")</f>
        <v>0</v>
      </c>
      <c r="J317" s="1">
        <f>I317/(C317/3)</f>
        <v>0</v>
      </c>
      <c r="K317" s="5" t="str">
        <f>IF((I317&gt;C317),"X","")</f>
        <v/>
      </c>
      <c r="L317" s="7">
        <f>(C317/3)*13</f>
        <v>740.31566037735854</v>
      </c>
      <c r="M317" s="7">
        <f>I317-L317</f>
        <v>-740.31566037735854</v>
      </c>
      <c r="N317" s="6">
        <f>C317/$C$2</f>
        <v>7.3705039890054481E-4</v>
      </c>
      <c r="O317" s="5" t="s">
        <v>27881</v>
      </c>
      <c r="P317" t="str">
        <f>VLOOKUP(A317,'External $ Guide'!$A$2:$L$11545,3,0)</f>
        <v>Replenish</v>
      </c>
      <c r="Q317" t="str">
        <f>VLOOKUP(A317,'External $ Guide'!$A$2:$L$11545,4,0)</f>
        <v>Retail</v>
      </c>
      <c r="R317" t="str">
        <f>VLOOKUP(A317,'External $ Guide'!$A$2:$L$11545,5,0)</f>
        <v>Active</v>
      </c>
      <c r="S317" t="str">
        <f>IFERROR(VLOOKUP(A317,'Broker &amp; Vendor'!$A$2:$C$11545,3,0),"")</f>
        <v>FOUR ROSES DISTILLERY LLC</v>
      </c>
      <c r="T317" t="str">
        <f>IFERROR(VLOOKUP(A317,'Broker &amp; Vendor'!$A$2:$C$11545,2,0),"")</f>
        <v>RNDC</v>
      </c>
    </row>
    <row r="318" spans="1:20" x14ac:dyDescent="0.25">
      <c r="A318" t="s">
        <v>7254</v>
      </c>
      <c r="B318" t="s">
        <v>3160</v>
      </c>
      <c r="C318" s="10">
        <v>169.12209056603774</v>
      </c>
      <c r="D318" s="10">
        <v>173.53718490566038</v>
      </c>
      <c r="E318" s="1">
        <v>572.38</v>
      </c>
      <c r="F318" s="3">
        <f>((E318/53)*6)*3</f>
        <v>194.39320754716982</v>
      </c>
      <c r="G318" s="4">
        <f>VLOOKUP(A318,'R12 Trend'!$A$4:$B$6433,2,0)</f>
        <v>-0.13</v>
      </c>
      <c r="H318" s="10">
        <f>IFERROR(VLOOKUP(A318,'DDS Needs'!$A$4:$F$767,6,0),"")</f>
        <v>4.4150943396226419</v>
      </c>
      <c r="I318" s="1">
        <f>IFERROR(VLOOKUP(A318,'WH INV 4-2-2026'!$A$2:$C$2914,3,0),"")</f>
        <v>118.75</v>
      </c>
      <c r="J318" s="1">
        <f>I318/(C318/3)</f>
        <v>2.1064663924603848</v>
      </c>
      <c r="K318" s="5" t="str">
        <f>IF((I318&gt;C318),"X","")</f>
        <v/>
      </c>
      <c r="L318" s="7">
        <f>(C318/3)*13</f>
        <v>732.86239245283025</v>
      </c>
      <c r="M318" s="7">
        <f>I318-L318</f>
        <v>-614.11239245283025</v>
      </c>
      <c r="N318" s="6">
        <f>C318/$C$2</f>
        <v>7.2963000461348342E-4</v>
      </c>
      <c r="O318" s="5" t="s">
        <v>27881</v>
      </c>
      <c r="P318" t="str">
        <f>VLOOKUP(A318,'External $ Guide'!$A$2:$L$11545,3,0)</f>
        <v>Replenish</v>
      </c>
      <c r="Q318" t="str">
        <f>VLOOKUP(A318,'External $ Guide'!$A$2:$L$11545,4,0)</f>
        <v>Retail</v>
      </c>
      <c r="R318" t="str">
        <f>VLOOKUP(A318,'External $ Guide'!$A$2:$L$11545,5,0)</f>
        <v>Active</v>
      </c>
      <c r="S318" t="str">
        <f>IFERROR(VLOOKUP(A318,'Broker &amp; Vendor'!$A$2:$C$11545,3,0),"")</f>
        <v>MAST-JAGERMEISTER US INC.</v>
      </c>
      <c r="T318" t="str">
        <f>IFERROR(VLOOKUP(A318,'Broker &amp; Vendor'!$A$2:$C$11545,2,0),"")</f>
        <v>SGWS- TRANSATLANTIC DIVISION</v>
      </c>
    </row>
    <row r="319" spans="1:20" x14ac:dyDescent="0.25">
      <c r="A319" t="s">
        <v>7284</v>
      </c>
      <c r="B319" t="s">
        <v>3190</v>
      </c>
      <c r="C319" s="10">
        <v>168.48186792452833</v>
      </c>
      <c r="D319" s="10">
        <v>179.68941509433967</v>
      </c>
      <c r="E319" s="1">
        <v>583.63</v>
      </c>
      <c r="F319" s="3">
        <f>((E319/53)*6)*3</f>
        <v>198.21396226415098</v>
      </c>
      <c r="G319" s="4">
        <f>VLOOKUP(A319,'R12 Trend'!$A$4:$B$6433,2,0)</f>
        <v>-0.15</v>
      </c>
      <c r="H319" s="10">
        <f>IFERROR(VLOOKUP(A319,'DDS Needs'!$A$4:$F$767,6,0),"")</f>
        <v>11.20754716981132</v>
      </c>
      <c r="I319" s="1">
        <f>IFERROR(VLOOKUP(A319,'WH INV 4-2-2026'!$A$2:$C$2914,3,0),"")</f>
        <v>3</v>
      </c>
      <c r="J319" s="1">
        <f>I319/(C319/3)</f>
        <v>5.3418211175291351E-2</v>
      </c>
      <c r="K319" s="5" t="str">
        <f>IF((I319&gt;C319),"X","")</f>
        <v/>
      </c>
      <c r="L319" s="7">
        <f>(C319/3)*13</f>
        <v>730.08809433962278</v>
      </c>
      <c r="M319" s="7">
        <f>I319-L319</f>
        <v>-727.08809433962278</v>
      </c>
      <c r="N319" s="6">
        <f>C319/$C$2</f>
        <v>7.2686794291406418E-4</v>
      </c>
      <c r="O319" s="5" t="s">
        <v>27881</v>
      </c>
      <c r="P319" t="str">
        <f>VLOOKUP(A319,'External $ Guide'!$A$2:$L$11545,3,0)</f>
        <v>Replenish</v>
      </c>
      <c r="Q319" t="str">
        <f>VLOOKUP(A319,'External $ Guide'!$A$2:$L$11545,4,0)</f>
        <v>Retail</v>
      </c>
      <c r="R319" t="str">
        <f>VLOOKUP(A319,'External $ Guide'!$A$2:$L$11545,5,0)</f>
        <v>Active</v>
      </c>
      <c r="S319" t="str">
        <f>IFERROR(VLOOKUP(A319,'Broker &amp; Vendor'!$A$2:$C$11545,3,0),"")</f>
        <v>PERNOD RICARD USA</v>
      </c>
      <c r="T319" t="str">
        <f>IFERROR(VLOOKUP(A319,'Broker &amp; Vendor'!$A$2:$C$11545,2,0),"")</f>
        <v>SGWS- AMERICAN LIBERTY DIVISION</v>
      </c>
    </row>
    <row r="320" spans="1:20" x14ac:dyDescent="0.25">
      <c r="A320" t="s">
        <v>4638</v>
      </c>
      <c r="B320" t="s">
        <v>549</v>
      </c>
      <c r="C320" s="10">
        <v>168.30224150943397</v>
      </c>
      <c r="D320" s="10">
        <v>190.03809056603774</v>
      </c>
      <c r="E320" s="1">
        <v>505.67</v>
      </c>
      <c r="F320" s="3">
        <f>((E320/53)*6)*3</f>
        <v>171.73698113207547</v>
      </c>
      <c r="G320" s="4">
        <f>VLOOKUP(A320,'R12 Trend'!$A$4:$B$6433,2,0)</f>
        <v>-0.02</v>
      </c>
      <c r="H320" s="10">
        <f>IFERROR(VLOOKUP(A320,'DDS Needs'!$A$4:$F$767,6,0),"")</f>
        <v>21.735849056603776</v>
      </c>
      <c r="I320" s="1">
        <f>IFERROR(VLOOKUP(A320,'WH INV 4-2-2026'!$A$2:$C$2914,3,0),"")</f>
        <v>246.5</v>
      </c>
      <c r="J320" s="1">
        <f>I320/(C320/3)</f>
        <v>4.3938808738833597</v>
      </c>
      <c r="K320" s="5" t="str">
        <f>IF((I320&gt;C320),"X","")</f>
        <v>X</v>
      </c>
      <c r="L320" s="7">
        <f>(C320/3)*13</f>
        <v>729.30971320754713</v>
      </c>
      <c r="M320" s="7">
        <f>I320-L320</f>
        <v>-482.80971320754713</v>
      </c>
      <c r="N320" s="6">
        <f>C320/$C$2</f>
        <v>7.260929949363319E-4</v>
      </c>
      <c r="O320" s="5" t="s">
        <v>27881</v>
      </c>
      <c r="P320" t="str">
        <f>VLOOKUP(A320,'External $ Guide'!$A$2:$L$11545,3,0)</f>
        <v>Replenish</v>
      </c>
      <c r="Q320" t="str">
        <f>VLOOKUP(A320,'External $ Guide'!$A$2:$L$11545,4,0)</f>
        <v>Retail</v>
      </c>
      <c r="R320" t="str">
        <f>VLOOKUP(A320,'External $ Guide'!$A$2:$L$11545,5,0)</f>
        <v>Active</v>
      </c>
      <c r="S320" t="str">
        <f>IFERROR(VLOOKUP(A320,'Broker &amp; Vendor'!$A$2:$C$11545,3,0),"")</f>
        <v>OLE SMOKEY DISTILLERY LLC</v>
      </c>
      <c r="T320" t="str">
        <f>IFERROR(VLOOKUP(A320,'Broker &amp; Vendor'!$A$2:$C$11545,2,0),"")</f>
        <v>SGWS- CHAMPION DIVISION</v>
      </c>
    </row>
    <row r="321" spans="1:20" x14ac:dyDescent="0.25">
      <c r="A321" t="s">
        <v>7275</v>
      </c>
      <c r="B321" t="s">
        <v>3181</v>
      </c>
      <c r="C321" s="10">
        <v>168.26335471698113</v>
      </c>
      <c r="D321" s="10">
        <v>168.26335471698113</v>
      </c>
      <c r="E321" s="1">
        <v>463.03</v>
      </c>
      <c r="F321" s="3">
        <f>((E321/53)*6)*3</f>
        <v>157.25547169811318</v>
      </c>
      <c r="G321" s="4">
        <f>VLOOKUP(A321,'R12 Trend'!$A$4:$B$6433,2,0)</f>
        <v>7.0000000000000007E-2</v>
      </c>
      <c r="H321" s="10" t="str">
        <f>IFERROR(VLOOKUP(A321,'DDS Needs'!$A$4:$F$767,6,0),"")</f>
        <v/>
      </c>
      <c r="I321" s="1">
        <f>IFERROR(VLOOKUP(A321,'WH INV 4-2-2026'!$A$2:$C$2914,3,0),"")</f>
        <v>212.33333300000001</v>
      </c>
      <c r="J321" s="1">
        <f>I321/(C321/3)</f>
        <v>3.785732193866179</v>
      </c>
      <c r="K321" s="5" t="str">
        <f>IF((I321&gt;C321),"X","")</f>
        <v>X</v>
      </c>
      <c r="L321" s="7">
        <f>(C321/3)*13</f>
        <v>729.14120377358495</v>
      </c>
      <c r="M321" s="7">
        <f>I321-L321</f>
        <v>-516.80787077358491</v>
      </c>
      <c r="N321" s="6">
        <f>C321/$C$2</f>
        <v>7.2592522873582074E-4</v>
      </c>
      <c r="O321" s="5" t="s">
        <v>27881</v>
      </c>
      <c r="P321" t="str">
        <f>VLOOKUP(A321,'External $ Guide'!$A$2:$L$11545,3,0)</f>
        <v>Replenish</v>
      </c>
      <c r="Q321" t="str">
        <f>VLOOKUP(A321,'External $ Guide'!$A$2:$L$11545,4,0)</f>
        <v>Retail</v>
      </c>
      <c r="R321" t="str">
        <f>VLOOKUP(A321,'External $ Guide'!$A$2:$L$11545,5,0)</f>
        <v>Active</v>
      </c>
      <c r="S321" t="str">
        <f>IFERROR(VLOOKUP(A321,'Broker &amp; Vendor'!$A$2:$C$11545,3,0),"")</f>
        <v>DIAGEO NORTH AMERICA INC</v>
      </c>
      <c r="T321" t="str">
        <f>IFERROR(VLOOKUP(A321,'Broker &amp; Vendor'!$A$2:$C$11545,2,0),"")</f>
        <v>SGWS- COASTAL PACIFIC DIVISION</v>
      </c>
    </row>
    <row r="322" spans="1:20" x14ac:dyDescent="0.25">
      <c r="A322" t="s">
        <v>4148</v>
      </c>
      <c r="B322" t="s">
        <v>59</v>
      </c>
      <c r="C322" s="10">
        <v>167.78683018867923</v>
      </c>
      <c r="D322" s="10">
        <v>194.27739622641508</v>
      </c>
      <c r="E322" s="1">
        <v>542.9</v>
      </c>
      <c r="F322" s="3">
        <f>((E322/53)*6)*3</f>
        <v>184.38113207547167</v>
      </c>
      <c r="G322" s="4">
        <f>VLOOKUP(A322,'R12 Trend'!$A$4:$B$6433,2,0)</f>
        <v>-0.09</v>
      </c>
      <c r="H322" s="10">
        <f>IFERROR(VLOOKUP(A322,'DDS Needs'!$A$4:$F$767,6,0),"")</f>
        <v>26.490566037735846</v>
      </c>
      <c r="I322" s="1">
        <f>IFERROR(VLOOKUP(A322,'WH INV 4-2-2026'!$A$2:$C$2914,3,0),"")</f>
        <v>416.08333299999998</v>
      </c>
      <c r="J322" s="1">
        <f>I322/(C322/3)</f>
        <v>7.4394992598425098</v>
      </c>
      <c r="K322" s="5" t="str">
        <f>IF((I322&gt;C322),"X","")</f>
        <v>X</v>
      </c>
      <c r="L322" s="7">
        <f>(C322/3)*13</f>
        <v>727.0762641509433</v>
      </c>
      <c r="M322" s="7">
        <f>I322-L322</f>
        <v>-310.99293115094332</v>
      </c>
      <c r="N322" s="6">
        <f>C322/$C$2</f>
        <v>7.2386939680623861E-4</v>
      </c>
      <c r="O322" s="5" t="s">
        <v>27881</v>
      </c>
      <c r="P322" t="str">
        <f>VLOOKUP(A322,'External $ Guide'!$A$2:$L$11545,3,0)</f>
        <v>Replenish</v>
      </c>
      <c r="Q322" t="str">
        <f>VLOOKUP(A322,'External $ Guide'!$A$2:$L$11545,4,0)</f>
        <v>Retail</v>
      </c>
      <c r="R322" t="str">
        <f>VLOOKUP(A322,'External $ Guide'!$A$2:$L$11545,5,0)</f>
        <v>Active</v>
      </c>
      <c r="S322" t="str">
        <f>IFERROR(VLOOKUP(A322,'Broker &amp; Vendor'!$A$2:$C$11545,3,0),"")</f>
        <v>HEAVEN HILL SALES CO DBA HEAVEN HILL BRANDS</v>
      </c>
      <c r="T322" t="str">
        <f>IFERROR(VLOOKUP(A322,'Broker &amp; Vendor'!$A$2:$C$11545,2,0),"")</f>
        <v>SGWS- TRANSATLANTIC DIVISION</v>
      </c>
    </row>
    <row r="323" spans="1:20" x14ac:dyDescent="0.25">
      <c r="A323" t="s">
        <v>7627</v>
      </c>
      <c r="B323" t="s">
        <v>3533</v>
      </c>
      <c r="C323" s="10">
        <v>167.70973584905659</v>
      </c>
      <c r="D323" s="10">
        <v>171.10596226415092</v>
      </c>
      <c r="E323" s="1">
        <v>548.67999999999995</v>
      </c>
      <c r="F323" s="3">
        <f>((E323/53)*6)*3</f>
        <v>186.34415094339622</v>
      </c>
      <c r="G323" s="4">
        <f>VLOOKUP(A323,'R12 Trend'!$A$4:$B$6433,2,0)</f>
        <v>-0.1</v>
      </c>
      <c r="H323" s="10">
        <f>IFERROR(VLOOKUP(A323,'DDS Needs'!$A$4:$F$767,6,0),"")</f>
        <v>3.3962264150943402</v>
      </c>
      <c r="I323" s="1">
        <f>IFERROR(VLOOKUP(A323,'WH INV 4-2-2026'!$A$2:$C$2914,3,0),"")</f>
        <v>0</v>
      </c>
      <c r="J323" s="1">
        <f>I323/(C323/3)</f>
        <v>0</v>
      </c>
      <c r="K323" s="5" t="str">
        <f>IF((I323&gt;C323),"X","")</f>
        <v/>
      </c>
      <c r="L323" s="7">
        <f>(C323/3)*13</f>
        <v>726.74218867924515</v>
      </c>
      <c r="M323" s="7">
        <f>I323-L323</f>
        <v>-726.74218867924515</v>
      </c>
      <c r="N323" s="6">
        <f>C323/$C$2</f>
        <v>7.2353679481919906E-4</v>
      </c>
      <c r="O323" s="5" t="s">
        <v>27881</v>
      </c>
      <c r="P323" t="str">
        <f>VLOOKUP(A323,'External $ Guide'!$A$2:$L$11545,3,0)</f>
        <v>Replenish</v>
      </c>
      <c r="Q323" t="str">
        <f>VLOOKUP(A323,'External $ Guide'!$A$2:$L$11545,4,0)</f>
        <v>Retail</v>
      </c>
      <c r="R323" t="str">
        <f>VLOOKUP(A323,'External $ Guide'!$A$2:$L$11545,5,0)</f>
        <v>Active</v>
      </c>
      <c r="S323" t="str">
        <f>IFERROR(VLOOKUP(A323,'Broker &amp; Vendor'!$A$2:$C$11545,3,0),"")</f>
        <v>MOET HENNESSY USA INC</v>
      </c>
      <c r="T323" t="str">
        <f>IFERROR(VLOOKUP(A323,'Broker &amp; Vendor'!$A$2:$C$11545,2,0),"")</f>
        <v>SGWS- COASTAL PACIFIC DIVISION</v>
      </c>
    </row>
    <row r="324" spans="1:20" x14ac:dyDescent="0.25">
      <c r="A324" t="s">
        <v>6911</v>
      </c>
      <c r="B324" t="s">
        <v>2817</v>
      </c>
      <c r="C324" s="10">
        <v>167.49781132075469</v>
      </c>
      <c r="D324" s="10">
        <v>178.70535849056603</v>
      </c>
      <c r="E324" s="1">
        <v>410.99</v>
      </c>
      <c r="F324" s="3">
        <f>((E324/53)*6)*3</f>
        <v>139.58150943396225</v>
      </c>
      <c r="G324" s="4">
        <f>VLOOKUP(A324,'R12 Trend'!$A$4:$B$6433,2,0)</f>
        <v>0.23</v>
      </c>
      <c r="H324" s="10">
        <f>IFERROR(VLOOKUP(A324,'DDS Needs'!$A$4:$F$767,6,0),"")</f>
        <v>11.20754716981132</v>
      </c>
      <c r="I324" s="1">
        <f>IFERROR(VLOOKUP(A324,'WH INV 4-2-2026'!$A$2:$C$2914,3,0),"")</f>
        <v>91</v>
      </c>
      <c r="J324" s="1">
        <f>I324/(C324/3)</f>
        <v>1.6298720433857543</v>
      </c>
      <c r="K324" s="5" t="str">
        <f>IF((I324&gt;C324),"X","")</f>
        <v/>
      </c>
      <c r="L324" s="7">
        <f>(C324/3)*13</f>
        <v>725.82384905660365</v>
      </c>
      <c r="M324" s="7">
        <f>I324-L324</f>
        <v>-634.82384905660365</v>
      </c>
      <c r="N324" s="6">
        <f>C324/$C$2</f>
        <v>7.2262250565658824E-4</v>
      </c>
      <c r="O324" s="5" t="s">
        <v>27881</v>
      </c>
      <c r="P324" t="str">
        <f>VLOOKUP(A324,'External $ Guide'!$A$2:$L$11545,3,0)</f>
        <v>Replenish</v>
      </c>
      <c r="Q324" t="str">
        <f>VLOOKUP(A324,'External $ Guide'!$A$2:$L$11545,4,0)</f>
        <v>Retail</v>
      </c>
      <c r="R324" t="str">
        <f>VLOOKUP(A324,'External $ Guide'!$A$2:$L$11545,5,0)</f>
        <v>Active</v>
      </c>
      <c r="S324" t="str">
        <f>IFERROR(VLOOKUP(A324,'Broker &amp; Vendor'!$A$2:$C$11545,3,0),"")</f>
        <v>E. &amp; J. GALLO WINERY</v>
      </c>
      <c r="T324" t="str">
        <f>IFERROR(VLOOKUP(A324,'Broker &amp; Vendor'!$A$2:$C$11545,2,0),"")</f>
        <v>RNDC</v>
      </c>
    </row>
    <row r="325" spans="1:20" x14ac:dyDescent="0.25">
      <c r="A325" t="s">
        <v>7738</v>
      </c>
      <c r="B325" t="s">
        <v>3644</v>
      </c>
      <c r="C325" s="10">
        <v>167.47417358490569</v>
      </c>
      <c r="D325" s="10">
        <v>187.17228679245284</v>
      </c>
      <c r="E325" s="1">
        <v>648.84</v>
      </c>
      <c r="F325" s="3">
        <f>((E325/53)*6)*3</f>
        <v>220.36075471698115</v>
      </c>
      <c r="G325" s="4">
        <f>VLOOKUP(A325,'R12 Trend'!$A$4:$B$6433,2,0)</f>
        <v>-0.24</v>
      </c>
      <c r="H325" s="10">
        <f>IFERROR(VLOOKUP(A325,'DDS Needs'!$A$4:$F$767,6,0),"")</f>
        <v>19.698113207547166</v>
      </c>
      <c r="I325" s="1">
        <f>IFERROR(VLOOKUP(A325,'WH INV 4-2-2026'!$A$2:$C$2914,3,0),"")</f>
        <v>507</v>
      </c>
      <c r="J325" s="1">
        <f>I325/(C325/3)</f>
        <v>9.0819973458706862</v>
      </c>
      <c r="K325" s="5" t="str">
        <f>IF((I325&gt;C325),"X","")</f>
        <v>X</v>
      </c>
      <c r="L325" s="7">
        <f>(C325/3)*13</f>
        <v>725.72141886792463</v>
      </c>
      <c r="M325" s="7">
        <f>I325-L325</f>
        <v>-218.72141886792463</v>
      </c>
      <c r="N325" s="6">
        <f>C325/$C$2</f>
        <v>7.2252052724998948E-4</v>
      </c>
      <c r="O325" s="5" t="s">
        <v>27881</v>
      </c>
      <c r="P325" t="str">
        <f>VLOOKUP(A325,'External $ Guide'!$A$2:$L$11545,3,0)</f>
        <v>Replenish</v>
      </c>
      <c r="Q325" t="str">
        <f>VLOOKUP(A325,'External $ Guide'!$A$2:$L$11545,4,0)</f>
        <v>Retail</v>
      </c>
      <c r="R325" t="str">
        <f>VLOOKUP(A325,'External $ Guide'!$A$2:$L$11545,5,0)</f>
        <v>Active</v>
      </c>
      <c r="S325" t="str">
        <f>IFERROR(VLOOKUP(A325,'Broker &amp; Vendor'!$A$2:$C$11545,3,0),"")</f>
        <v>PROXIMO SPIRITS INC.</v>
      </c>
      <c r="T325" t="str">
        <f>IFERROR(VLOOKUP(A325,'Broker &amp; Vendor'!$A$2:$C$11545,2,0),"")</f>
        <v>JOHNSON BROTHERS</v>
      </c>
    </row>
    <row r="326" spans="1:20" x14ac:dyDescent="0.25">
      <c r="A326" t="s">
        <v>4142</v>
      </c>
      <c r="B326" t="s">
        <v>53</v>
      </c>
      <c r="C326" s="10">
        <v>166.3281509433962</v>
      </c>
      <c r="D326" s="10">
        <v>187.38475471698109</v>
      </c>
      <c r="E326" s="1">
        <v>510.15</v>
      </c>
      <c r="F326" s="3">
        <f>((E326/53)*6)*3</f>
        <v>173.25849056603772</v>
      </c>
      <c r="G326" s="4">
        <f>VLOOKUP(A326,'R12 Trend'!$A$4:$B$6433,2,0)</f>
        <v>-0.04</v>
      </c>
      <c r="H326" s="10">
        <f>IFERROR(VLOOKUP(A326,'DDS Needs'!$A$4:$F$767,6,0),"")</f>
        <v>21.056603773584904</v>
      </c>
      <c r="I326" s="1">
        <f>IFERROR(VLOOKUP(A326,'WH INV 4-2-2026'!$A$2:$C$2914,3,0),"")</f>
        <v>307.83333299999998</v>
      </c>
      <c r="J326" s="1">
        <f>I326/(C326/3)</f>
        <v>5.5522771927782681</v>
      </c>
      <c r="K326" s="5" t="str">
        <f>IF((I326&gt;C326),"X","")</f>
        <v>X</v>
      </c>
      <c r="L326" s="7">
        <f>(C326/3)*13</f>
        <v>720.75532075471688</v>
      </c>
      <c r="M326" s="7">
        <f>I326-L326</f>
        <v>-412.92198775471689</v>
      </c>
      <c r="N326" s="6">
        <f>C326/$C$2</f>
        <v>7.1757633277833228E-4</v>
      </c>
      <c r="O326" s="5" t="s">
        <v>27881</v>
      </c>
      <c r="P326" t="str">
        <f>VLOOKUP(A326,'External $ Guide'!$A$2:$L$11545,3,0)</f>
        <v>Replenish</v>
      </c>
      <c r="Q326" t="str">
        <f>VLOOKUP(A326,'External $ Guide'!$A$2:$L$11545,4,0)</f>
        <v>Retail</v>
      </c>
      <c r="R326" t="str">
        <f>VLOOKUP(A326,'External $ Guide'!$A$2:$L$11545,5,0)</f>
        <v>Active</v>
      </c>
      <c r="S326" t="s">
        <v>27956</v>
      </c>
      <c r="T326" t="str">
        <f>IFERROR(VLOOKUP(A326,'Broker &amp; Vendor'!$A$2:$C$11545,2,0),"")</f>
        <v>SGWS- CHAMPION DIVISION</v>
      </c>
    </row>
    <row r="327" spans="1:20" x14ac:dyDescent="0.25">
      <c r="A327" t="s">
        <v>7300</v>
      </c>
      <c r="B327" t="s">
        <v>3206</v>
      </c>
      <c r="C327" s="10">
        <v>166.18116226415091</v>
      </c>
      <c r="D327" s="10">
        <v>166.18116226415091</v>
      </c>
      <c r="E327" s="1">
        <v>421.82</v>
      </c>
      <c r="F327" s="3">
        <f>((E327/53)*6)*3</f>
        <v>143.25962264150942</v>
      </c>
      <c r="G327" s="4">
        <f>VLOOKUP(A327,'R12 Trend'!$A$4:$B$6433,2,0)</f>
        <v>0.16</v>
      </c>
      <c r="H327" s="10" t="str">
        <f>IFERROR(VLOOKUP(A327,'DDS Needs'!$A$4:$F$767,6,0),"")</f>
        <v/>
      </c>
      <c r="I327" s="1">
        <f>IFERROR(VLOOKUP(A327,'WH INV 4-2-2026'!$A$2:$C$2914,3,0),"")</f>
        <v>60.75</v>
      </c>
      <c r="J327" s="1">
        <f>I327/(C327/3)</f>
        <v>1.0966947006322358</v>
      </c>
      <c r="K327" s="5" t="str">
        <f>IF((I327&gt;C327),"X","")</f>
        <v/>
      </c>
      <c r="L327" s="7">
        <f>(C327/3)*13</f>
        <v>720.11836981132069</v>
      </c>
      <c r="M327" s="7">
        <f>I327-L327</f>
        <v>-659.36836981132069</v>
      </c>
      <c r="N327" s="6">
        <f>C327/$C$2</f>
        <v>7.1694219119247009E-4</v>
      </c>
      <c r="O327" s="5" t="s">
        <v>27881</v>
      </c>
      <c r="P327" t="str">
        <f>VLOOKUP(A327,'External $ Guide'!$A$2:$L$11545,3,0)</f>
        <v>Replenish</v>
      </c>
      <c r="Q327" t="str">
        <f>VLOOKUP(A327,'External $ Guide'!$A$2:$L$11545,4,0)</f>
        <v>Retail</v>
      </c>
      <c r="R327" t="str">
        <f>VLOOKUP(A327,'External $ Guide'!$A$2:$L$11545,5,0)</f>
        <v>Active</v>
      </c>
      <c r="S327" t="str">
        <f>IFERROR(VLOOKUP(A327,'Broker &amp; Vendor'!$A$2:$C$11545,3,0),"")</f>
        <v>SAZERAC CO INC</v>
      </c>
      <c r="T327" t="str">
        <f>IFERROR(VLOOKUP(A327,'Broker &amp; Vendor'!$A$2:$C$11545,2,0),"")</f>
        <v>UNITED</v>
      </c>
    </row>
    <row r="328" spans="1:20" x14ac:dyDescent="0.25">
      <c r="A328" t="s">
        <v>4371</v>
      </c>
      <c r="B328" t="s">
        <v>282</v>
      </c>
      <c r="C328" s="10">
        <v>165.79816981132078</v>
      </c>
      <c r="D328" s="10">
        <v>174.28873584905662</v>
      </c>
      <c r="E328" s="1">
        <v>483.35</v>
      </c>
      <c r="F328" s="3">
        <f>((E328/53)*6)*3</f>
        <v>164.15660377358492</v>
      </c>
      <c r="G328" s="4">
        <f>VLOOKUP(A328,'R12 Trend'!$A$4:$B$6433,2,0)</f>
        <v>0.01</v>
      </c>
      <c r="H328" s="10">
        <f>IFERROR(VLOOKUP(A328,'DDS Needs'!$A$4:$F$767,6,0),"")</f>
        <v>8.4905660377358494</v>
      </c>
      <c r="I328" s="1">
        <f>IFERROR(VLOOKUP(A328,'WH INV 4-2-2026'!$A$2:$C$2914,3,0),"")</f>
        <v>151</v>
      </c>
      <c r="J328" s="1">
        <f>I328/(C328/3)</f>
        <v>2.7322376387840497</v>
      </c>
      <c r="K328" s="5" t="str">
        <f>IF((I328&gt;C328),"X","")</f>
        <v/>
      </c>
      <c r="L328" s="7">
        <f>(C328/3)*13</f>
        <v>718.45873584905667</v>
      </c>
      <c r="M328" s="7">
        <f>I328-L328</f>
        <v>-567.45873584905667</v>
      </c>
      <c r="N328" s="6">
        <f>C328/$C$2</f>
        <v>7.1528987726830967E-4</v>
      </c>
      <c r="O328" s="5" t="s">
        <v>27881</v>
      </c>
      <c r="P328" t="str">
        <f>VLOOKUP(A328,'External $ Guide'!$A$2:$L$11545,3,0)</f>
        <v>Replenish</v>
      </c>
      <c r="Q328" t="str">
        <f>VLOOKUP(A328,'External $ Guide'!$A$2:$L$11545,4,0)</f>
        <v>Retail</v>
      </c>
      <c r="R328" t="str">
        <f>VLOOKUP(A328,'External $ Guide'!$A$2:$L$11545,5,0)</f>
        <v>Active</v>
      </c>
      <c r="S328" t="str">
        <f>IFERROR(VLOOKUP(A328,'Broker &amp; Vendor'!$A$2:$C$11545,3,0),"")</f>
        <v>MHW LTD</v>
      </c>
      <c r="T328" t="str">
        <f>IFERROR(VLOOKUP(A328,'Broker &amp; Vendor'!$A$2:$C$11545,2,0),"")</f>
        <v>RNDC</v>
      </c>
    </row>
    <row r="329" spans="1:20" x14ac:dyDescent="0.25">
      <c r="A329" t="s">
        <v>4477</v>
      </c>
      <c r="B329" t="s">
        <v>388</v>
      </c>
      <c r="C329" s="10">
        <v>165.01483018867927</v>
      </c>
      <c r="D329" s="10">
        <v>174.86388679245286</v>
      </c>
      <c r="E329" s="1">
        <v>462.74</v>
      </c>
      <c r="F329" s="3">
        <f>((E329/53)*6)*3</f>
        <v>157.15698113207549</v>
      </c>
      <c r="G329" s="4">
        <f>VLOOKUP(A329,'R12 Trend'!$A$4:$B$6433,2,0)</f>
        <v>0.05</v>
      </c>
      <c r="H329" s="10">
        <f>IFERROR(VLOOKUP(A329,'DDS Needs'!$A$4:$F$767,6,0),"")</f>
        <v>9.8490566037735832</v>
      </c>
      <c r="I329" s="1">
        <f>IFERROR(VLOOKUP(A329,'WH INV 4-2-2026'!$A$2:$C$2914,3,0),"")</f>
        <v>203.83333300000001</v>
      </c>
      <c r="J329" s="1">
        <f>I329/(C329/3)</f>
        <v>3.7057275294639038</v>
      </c>
      <c r="K329" s="5" t="str">
        <f>IF((I329&gt;C329),"X","")</f>
        <v>X</v>
      </c>
      <c r="L329" s="7">
        <f>(C329/3)*13</f>
        <v>715.06426415094347</v>
      </c>
      <c r="M329" s="7">
        <f>I329-L329</f>
        <v>-511.23093115094343</v>
      </c>
      <c r="N329" s="6">
        <f>C329/$C$2</f>
        <v>7.1191037734272971E-4</v>
      </c>
      <c r="O329" s="5" t="s">
        <v>27881</v>
      </c>
      <c r="P329" t="str">
        <f>VLOOKUP(A329,'External $ Guide'!$A$2:$L$11545,3,0)</f>
        <v>Replenish</v>
      </c>
      <c r="Q329" t="str">
        <f>VLOOKUP(A329,'External $ Guide'!$A$2:$L$11545,4,0)</f>
        <v>Retail</v>
      </c>
      <c r="R329" t="str">
        <f>VLOOKUP(A329,'External $ Guide'!$A$2:$L$11545,5,0)</f>
        <v>Active</v>
      </c>
      <c r="S329" t="str">
        <f>IFERROR(VLOOKUP(A329,'Broker &amp; Vendor'!$A$2:$C$11545,3,0),"")</f>
        <v>DIAGEO NORTH AMERICA INC</v>
      </c>
      <c r="T329" t="str">
        <f>IFERROR(VLOOKUP(A329,'Broker &amp; Vendor'!$A$2:$C$11545,2,0),"")</f>
        <v>SGWS- COASTAL PACIFIC DIVISION</v>
      </c>
    </row>
    <row r="330" spans="1:20" x14ac:dyDescent="0.25">
      <c r="A330" t="s">
        <v>4361</v>
      </c>
      <c r="B330" t="s">
        <v>272</v>
      </c>
      <c r="C330" s="10">
        <v>163.24682264150943</v>
      </c>
      <c r="D330" s="10">
        <v>169.69965283018868</v>
      </c>
      <c r="E330" s="1">
        <v>540.08000000000004</v>
      </c>
      <c r="F330" s="3">
        <f>((E330/53)*6)*3</f>
        <v>183.42339622641509</v>
      </c>
      <c r="G330" s="4">
        <f>VLOOKUP(A330,'R12 Trend'!$A$4:$B$6433,2,0)</f>
        <v>-0.11</v>
      </c>
      <c r="H330" s="10">
        <f>IFERROR(VLOOKUP(A330,'DDS Needs'!$A$4:$F$767,6,0),"")</f>
        <v>6.4528301886792452</v>
      </c>
      <c r="I330" s="1">
        <f>IFERROR(VLOOKUP(A330,'WH INV 4-2-2026'!$A$2:$C$2914,3,0),"")</f>
        <v>315</v>
      </c>
      <c r="J330" s="1">
        <f>I330/(C330/3)</f>
        <v>5.7887803554696022</v>
      </c>
      <c r="K330" s="5" t="str">
        <f>IF((I330&gt;C330),"X","")</f>
        <v>X</v>
      </c>
      <c r="L330" s="7">
        <f>(C330/3)*13</f>
        <v>707.40289811320747</v>
      </c>
      <c r="M330" s="7">
        <f>I330-L330</f>
        <v>-392.40289811320747</v>
      </c>
      <c r="N330" s="6">
        <f>C330/$C$2</f>
        <v>7.0428280278708949E-4</v>
      </c>
      <c r="O330" s="5" t="s">
        <v>27881</v>
      </c>
      <c r="P330" t="str">
        <f>VLOOKUP(A330,'External $ Guide'!$A$2:$L$11545,3,0)</f>
        <v>Replenish</v>
      </c>
      <c r="Q330" t="str">
        <f>VLOOKUP(A330,'External $ Guide'!$A$2:$L$11545,4,0)</f>
        <v>Retail</v>
      </c>
      <c r="R330" t="str">
        <f>VLOOKUP(A330,'External $ Guide'!$A$2:$L$11545,5,0)</f>
        <v>Active</v>
      </c>
      <c r="S330" t="s">
        <v>27956</v>
      </c>
      <c r="T330" t="str">
        <f>IFERROR(VLOOKUP(A330,'Broker &amp; Vendor'!$A$2:$C$11545,2,0),"")</f>
        <v>SGWS- CHAMPION DIVISION</v>
      </c>
    </row>
    <row r="331" spans="1:20" x14ac:dyDescent="0.25">
      <c r="A331" t="s">
        <v>4297</v>
      </c>
      <c r="B331" t="s">
        <v>208</v>
      </c>
      <c r="C331" s="10">
        <v>162.97363018867927</v>
      </c>
      <c r="D331" s="10">
        <v>188.4453283018868</v>
      </c>
      <c r="E331" s="1">
        <v>489.66</v>
      </c>
      <c r="F331" s="3">
        <f>((E331/53)*6)*3</f>
        <v>166.29962264150944</v>
      </c>
      <c r="G331" s="4">
        <f>VLOOKUP(A331,'R12 Trend'!$A$4:$B$6433,2,0)</f>
        <v>-0.02</v>
      </c>
      <c r="H331" s="10">
        <f>IFERROR(VLOOKUP(A331,'DDS Needs'!$A$4:$F$767,6,0),"")</f>
        <v>25.471698113207548</v>
      </c>
      <c r="I331" s="1">
        <f>IFERROR(VLOOKUP(A331,'WH INV 4-2-2026'!$A$2:$C$2914,3,0),"")</f>
        <v>110</v>
      </c>
      <c r="J331" s="1">
        <f>I331/(C331/3)</f>
        <v>2.0248674562746714</v>
      </c>
      <c r="K331" s="5" t="str">
        <f>IF((I331&gt;C331),"X","")</f>
        <v/>
      </c>
      <c r="L331" s="7">
        <f>(C331/3)*13</f>
        <v>706.2190641509435</v>
      </c>
      <c r="M331" s="7">
        <f>I331-L331</f>
        <v>-596.2190641509435</v>
      </c>
      <c r="N331" s="6">
        <f>C331/$C$2</f>
        <v>7.0310419028323673E-4</v>
      </c>
      <c r="O331" s="5" t="s">
        <v>27881</v>
      </c>
      <c r="P331" t="str">
        <f>VLOOKUP(A331,'External $ Guide'!$A$2:$L$11545,3,0)</f>
        <v>Replenish</v>
      </c>
      <c r="Q331" t="str">
        <f>VLOOKUP(A331,'External $ Guide'!$A$2:$L$11545,4,0)</f>
        <v>Retail</v>
      </c>
      <c r="R331" t="str">
        <f>VLOOKUP(A331,'External $ Guide'!$A$2:$L$11545,5,0)</f>
        <v>Active</v>
      </c>
      <c r="S331" t="str">
        <f>IFERROR(VLOOKUP(A331,'Broker &amp; Vendor'!$A$2:$C$11545,3,0),"")</f>
        <v>PERNOD RICARD USA</v>
      </c>
      <c r="T331" t="str">
        <f>IFERROR(VLOOKUP(A331,'Broker &amp; Vendor'!$A$2:$C$11545,2,0),"")</f>
        <v>SGWS- AMERICAN LIBERTY DIVISION</v>
      </c>
    </row>
    <row r="332" spans="1:20" x14ac:dyDescent="0.25">
      <c r="A332" t="s">
        <v>4305</v>
      </c>
      <c r="B332" t="s">
        <v>216</v>
      </c>
      <c r="C332" s="10">
        <v>162.774</v>
      </c>
      <c r="D332" s="10">
        <v>167.52871698113208</v>
      </c>
      <c r="E332" s="1">
        <v>452.15</v>
      </c>
      <c r="F332" s="3">
        <f>((E332/53)*6)*3</f>
        <v>153.56037735849057</v>
      </c>
      <c r="G332" s="4">
        <f>VLOOKUP(A332,'R12 Trend'!$A$4:$B$6433,2,0)</f>
        <v>0.06</v>
      </c>
      <c r="H332" s="10">
        <f>IFERROR(VLOOKUP(A332,'DDS Needs'!$A$4:$F$767,6,0),"")</f>
        <v>4.7547169811320753</v>
      </c>
      <c r="I332" s="1">
        <f>IFERROR(VLOOKUP(A332,'WH INV 4-2-2026'!$A$2:$C$2914,3,0),"")</f>
        <v>341</v>
      </c>
      <c r="J332" s="1">
        <f>I332/(C332/3)</f>
        <v>6.2847874967746691</v>
      </c>
      <c r="K332" s="5" t="str">
        <f>IF((I332&gt;C332),"X","")</f>
        <v>X</v>
      </c>
      <c r="L332" s="7">
        <f>(C332/3)*13</f>
        <v>705.35400000000004</v>
      </c>
      <c r="M332" s="7">
        <f>I332-L332</f>
        <v>-364.35400000000004</v>
      </c>
      <c r="N332" s="6">
        <f>C332/$C$2</f>
        <v>7.0224294161371317E-4</v>
      </c>
      <c r="O332" s="5" t="s">
        <v>27881</v>
      </c>
      <c r="P332" t="str">
        <f>VLOOKUP(A332,'External $ Guide'!$A$2:$L$11545,3,0)</f>
        <v>Replenish</v>
      </c>
      <c r="Q332" t="str">
        <f>VLOOKUP(A332,'External $ Guide'!$A$2:$L$11545,4,0)</f>
        <v>Retail</v>
      </c>
      <c r="R332" t="str">
        <f>VLOOKUP(A332,'External $ Guide'!$A$2:$L$11545,5,0)</f>
        <v>Active</v>
      </c>
      <c r="S332" t="str">
        <f>IFERROR(VLOOKUP(A332,'Broker &amp; Vendor'!$A$2:$C$11545,3,0),"")</f>
        <v>REMY COINTREAU USA INC</v>
      </c>
      <c r="T332" t="str">
        <f>IFERROR(VLOOKUP(A332,'Broker &amp; Vendor'!$A$2:$C$11545,2,0),"")</f>
        <v>RNDC</v>
      </c>
    </row>
    <row r="333" spans="1:20" x14ac:dyDescent="0.25">
      <c r="A333" t="s">
        <v>5373</v>
      </c>
      <c r="B333" t="s">
        <v>1279</v>
      </c>
      <c r="C333" s="10">
        <v>162</v>
      </c>
      <c r="D333" s="10">
        <v>162</v>
      </c>
      <c r="E333" s="1">
        <v>47.32</v>
      </c>
      <c r="F333" s="3">
        <f>((E333/53)*6)*3</f>
        <v>16.070943396226415</v>
      </c>
      <c r="G333" s="4">
        <f>VLOOKUP(A333,'R12 Trend'!$A$4:$B$6433,2,0)</f>
        <v>1.91</v>
      </c>
      <c r="H333" s="10" t="str">
        <f>IFERROR(VLOOKUP(A333,'DDS Needs'!$A$4:$F$767,6,0),"")</f>
        <v/>
      </c>
      <c r="I333" s="1">
        <f>IFERROR(VLOOKUP(A333,'WH INV 4-2-2026'!$A$2:$C$2914,3,0),"")</f>
        <v>0</v>
      </c>
      <c r="J333" s="1">
        <f>I333/(C333/3)</f>
        <v>0</v>
      </c>
      <c r="K333" s="5" t="str">
        <f>IF((I333&gt;C333),"X","")</f>
        <v/>
      </c>
      <c r="L333" s="7">
        <f>(C333/3)*13</f>
        <v>702</v>
      </c>
      <c r="M333" s="7">
        <f>I333-L333</f>
        <v>-702</v>
      </c>
      <c r="N333" s="6">
        <f>C333/$C$2</f>
        <v>6.9890373488039575E-4</v>
      </c>
      <c r="O333" s="5" t="s">
        <v>27881</v>
      </c>
      <c r="P333" t="str">
        <f>VLOOKUP(A333,'External $ Guide'!$A$2:$L$11545,3,0)</f>
        <v>Replenish</v>
      </c>
      <c r="Q333" t="str">
        <f>VLOOKUP(A333,'External $ Guide'!$A$2:$L$11545,4,0)</f>
        <v>Retail</v>
      </c>
      <c r="R333" t="str">
        <f>VLOOKUP(A333,'External $ Guide'!$A$2:$L$11545,5,0)</f>
        <v>Active</v>
      </c>
      <c r="S333" t="str">
        <f>IFERROR(VLOOKUP(A333,'Broker &amp; Vendor'!$A$2:$C$11545,3,0),"")</f>
        <v>PROXIMO SPIRITS INC.</v>
      </c>
      <c r="T333" t="str">
        <f>IFERROR(VLOOKUP(A333,'Broker &amp; Vendor'!$A$2:$C$11545,2,0),"")</f>
        <v>JOHNSON BROTHERS</v>
      </c>
    </row>
    <row r="334" spans="1:20" x14ac:dyDescent="0.25">
      <c r="A334" t="s">
        <v>4214</v>
      </c>
      <c r="B334" t="s">
        <v>125</v>
      </c>
      <c r="C334" s="10">
        <v>161.17227169811321</v>
      </c>
      <c r="D334" s="10">
        <v>176.45529056603775</v>
      </c>
      <c r="E334" s="1">
        <v>439.41</v>
      </c>
      <c r="F334" s="3">
        <f>((E334/53)*6)*3</f>
        <v>149.23358490566036</v>
      </c>
      <c r="G334" s="4">
        <f>VLOOKUP(A334,'R12 Trend'!$A$4:$B$6433,2,0)</f>
        <v>0.08</v>
      </c>
      <c r="H334" s="10">
        <f>IFERROR(VLOOKUP(A334,'DDS Needs'!$A$4:$F$767,6,0),"")</f>
        <v>15.283018867924529</v>
      </c>
      <c r="I334" s="1">
        <f>IFERROR(VLOOKUP(A334,'WH INV 4-2-2026'!$A$2:$C$2914,3,0),"")</f>
        <v>329.75</v>
      </c>
      <c r="J334" s="1">
        <f>I334/(C334/3)</f>
        <v>6.1378423818020851</v>
      </c>
      <c r="K334" s="5" t="str">
        <f>IF((I334&gt;C334),"X","")</f>
        <v>X</v>
      </c>
      <c r="L334" s="7">
        <f>(C334/3)*13</f>
        <v>698.41317735849054</v>
      </c>
      <c r="M334" s="7">
        <f>I334-L334</f>
        <v>-368.66317735849054</v>
      </c>
      <c r="N334" s="6">
        <f>C334/$C$2</f>
        <v>6.9533273240104455E-4</v>
      </c>
      <c r="O334" s="5" t="s">
        <v>27881</v>
      </c>
      <c r="P334" t="str">
        <f>VLOOKUP(A334,'External $ Guide'!$A$2:$L$11545,3,0)</f>
        <v>Replenish</v>
      </c>
      <c r="Q334" t="str">
        <f>VLOOKUP(A334,'External $ Guide'!$A$2:$L$11545,4,0)</f>
        <v>Retail</v>
      </c>
      <c r="R334" t="str">
        <f>VLOOKUP(A334,'External $ Guide'!$A$2:$L$11545,5,0)</f>
        <v>Active</v>
      </c>
      <c r="S334" t="str">
        <f>IFERROR(VLOOKUP(A334,'Broker &amp; Vendor'!$A$2:$C$11545,3,0),"")</f>
        <v>SAZERAC CO INC</v>
      </c>
      <c r="T334" t="str">
        <f>IFERROR(VLOOKUP(A334,'Broker &amp; Vendor'!$A$2:$C$11545,2,0),"")</f>
        <v>UNITED</v>
      </c>
    </row>
    <row r="335" spans="1:20" x14ac:dyDescent="0.25">
      <c r="A335" t="s">
        <v>4097</v>
      </c>
      <c r="B335" t="s">
        <v>8</v>
      </c>
      <c r="C335" s="10">
        <v>160.22506415094341</v>
      </c>
      <c r="D335" s="10">
        <v>160.22506415094341</v>
      </c>
      <c r="E335" s="1">
        <v>432.82</v>
      </c>
      <c r="F335" s="3">
        <f>((E335/53)*6)*3</f>
        <v>146.99547169811322</v>
      </c>
      <c r="G335" s="4">
        <f>VLOOKUP(A335,'R12 Trend'!$A$4:$B$6433,2,0)</f>
        <v>0.09</v>
      </c>
      <c r="H335" s="10" t="str">
        <f>IFERROR(VLOOKUP(A335,'DDS Needs'!$A$4:$F$767,6,0),"")</f>
        <v/>
      </c>
      <c r="I335" s="1">
        <f>IFERROR(VLOOKUP(A335,'WH INV 4-2-2026'!$A$2:$C$2914,3,0),"")</f>
        <v>82</v>
      </c>
      <c r="J335" s="1">
        <f>I335/(C335/3)</f>
        <v>1.5353403121015479</v>
      </c>
      <c r="K335" s="5" t="str">
        <f>IF((I335&gt;C335),"X","")</f>
        <v/>
      </c>
      <c r="L335" s="7">
        <f>(C335/3)*13</f>
        <v>694.30861132075484</v>
      </c>
      <c r="M335" s="7">
        <f>I335-L335</f>
        <v>-612.30861132075484</v>
      </c>
      <c r="N335" s="6">
        <f>C335/$C$2</f>
        <v>6.9124627010213181E-4</v>
      </c>
      <c r="O335" s="5" t="s">
        <v>27881</v>
      </c>
      <c r="P335" t="str">
        <f>VLOOKUP(A335,'External $ Guide'!$A$2:$L$11545,3,0)</f>
        <v>Replenish</v>
      </c>
      <c r="Q335" t="str">
        <f>VLOOKUP(A335,'External $ Guide'!$A$2:$L$11545,4,0)</f>
        <v>Retail</v>
      </c>
      <c r="R335" t="str">
        <f>VLOOKUP(A335,'External $ Guide'!$A$2:$L$11545,5,0)</f>
        <v>Active</v>
      </c>
      <c r="S335" t="str">
        <f>IFERROR(VLOOKUP(A335,'Broker &amp; Vendor'!$A$2:$C$11545,3,0),"")</f>
        <v>REMY COINTREAU USA INC</v>
      </c>
      <c r="T335" t="str">
        <f>IFERROR(VLOOKUP(A335,'Broker &amp; Vendor'!$A$2:$C$11545,2,0),"")</f>
        <v>RNDC</v>
      </c>
    </row>
    <row r="336" spans="1:20" x14ac:dyDescent="0.25">
      <c r="A336" t="s">
        <v>7100</v>
      </c>
      <c r="B336" t="s">
        <v>3006</v>
      </c>
      <c r="C336" s="10">
        <v>160.1915094339623</v>
      </c>
      <c r="D336" s="10">
        <v>160.1915094339623</v>
      </c>
      <c r="E336" s="1">
        <v>413.75</v>
      </c>
      <c r="F336" s="3">
        <f>((E336/53)*6)*3</f>
        <v>140.51886792452831</v>
      </c>
      <c r="G336" s="4">
        <f>VLOOKUP(A336,'R12 Trend'!$A$4:$B$6433,2,0)</f>
        <v>0.14000000000000001</v>
      </c>
      <c r="H336" s="10" t="str">
        <f>IFERROR(VLOOKUP(A336,'DDS Needs'!$A$4:$F$767,6,0),"")</f>
        <v/>
      </c>
      <c r="I336" s="1">
        <f>IFERROR(VLOOKUP(A336,'WH INV 4-2-2026'!$A$2:$C$2914,3,0),"")</f>
        <v>201</v>
      </c>
      <c r="J336" s="1">
        <f>I336/(C336/3)</f>
        <v>3.76424444797795</v>
      </c>
      <c r="K336" s="5" t="str">
        <f>IF((I336&gt;C336),"X","")</f>
        <v>X</v>
      </c>
      <c r="L336" s="7">
        <f>(C336/3)*13</f>
        <v>694.16320754716992</v>
      </c>
      <c r="M336" s="7">
        <f>I336-L336</f>
        <v>-493.16320754716992</v>
      </c>
      <c r="N336" s="6">
        <f>C336/$C$2</f>
        <v>6.9110150765138518E-4</v>
      </c>
      <c r="O336" s="5" t="s">
        <v>27881</v>
      </c>
      <c r="P336" t="str">
        <f>VLOOKUP(A336,'External $ Guide'!$A$2:$L$11545,3,0)</f>
        <v>Replenish</v>
      </c>
      <c r="Q336" t="str">
        <f>VLOOKUP(A336,'External $ Guide'!$A$2:$L$11545,4,0)</f>
        <v>Retail</v>
      </c>
      <c r="R336" t="str">
        <f>VLOOKUP(A336,'External $ Guide'!$A$2:$L$11545,5,0)</f>
        <v>Active</v>
      </c>
      <c r="S336" t="str">
        <f>IFERROR(VLOOKUP(A336,'Broker &amp; Vendor'!$A$2:$C$11545,3,0),"")</f>
        <v>SAZERAC CO INC</v>
      </c>
      <c r="T336" t="str">
        <f>IFERROR(VLOOKUP(A336,'Broker &amp; Vendor'!$A$2:$C$11545,2,0),"")</f>
        <v>UNITED</v>
      </c>
    </row>
    <row r="337" spans="1:20" x14ac:dyDescent="0.25">
      <c r="A337" t="s">
        <v>7276</v>
      </c>
      <c r="B337" t="s">
        <v>3182</v>
      </c>
      <c r="C337" s="10">
        <v>159.77750943396231</v>
      </c>
      <c r="D337" s="10">
        <v>167.92845283018872</v>
      </c>
      <c r="E337" s="1">
        <v>420.05</v>
      </c>
      <c r="F337" s="3">
        <f>((E337/53)*6)*3</f>
        <v>142.65849056603776</v>
      </c>
      <c r="G337" s="4">
        <f>VLOOKUP(A337,'R12 Trend'!$A$4:$B$6433,2,0)</f>
        <v>0.12</v>
      </c>
      <c r="H337" s="10">
        <f>IFERROR(VLOOKUP(A337,'DDS Needs'!$A$4:$F$767,6,0),"")</f>
        <v>8.1509433962264168</v>
      </c>
      <c r="I337" s="1">
        <f>IFERROR(VLOOKUP(A337,'WH INV 4-2-2026'!$A$2:$C$2914,3,0),"")</f>
        <v>0</v>
      </c>
      <c r="J337" s="1">
        <f>I337/(C337/3)</f>
        <v>0</v>
      </c>
      <c r="K337" s="5" t="str">
        <f>IF((I337&gt;C337),"X","")</f>
        <v/>
      </c>
      <c r="L337" s="7">
        <f>(C337/3)*13</f>
        <v>692.36920754716994</v>
      </c>
      <c r="M337" s="7">
        <f>I337-L337</f>
        <v>-692.36920754716994</v>
      </c>
      <c r="N337" s="6">
        <f>C337/$C$2</f>
        <v>6.8931542032891308E-4</v>
      </c>
      <c r="O337" s="5" t="s">
        <v>27881</v>
      </c>
      <c r="P337" t="str">
        <f>VLOOKUP(A337,'External $ Guide'!$A$2:$L$11545,3,0)</f>
        <v>Replenish</v>
      </c>
      <c r="Q337" t="str">
        <f>VLOOKUP(A337,'External $ Guide'!$A$2:$L$11545,4,0)</f>
        <v>Retail</v>
      </c>
      <c r="R337" t="str">
        <f>VLOOKUP(A337,'External $ Guide'!$A$2:$L$11545,5,0)</f>
        <v>Active</v>
      </c>
      <c r="S337" t="str">
        <f>IFERROR(VLOOKUP(A337,'Broker &amp; Vendor'!$A$2:$C$11545,3,0),"")</f>
        <v>DIAGEO NORTH AMERICA INC</v>
      </c>
      <c r="T337" t="str">
        <f>IFERROR(VLOOKUP(A337,'Broker &amp; Vendor'!$A$2:$C$11545,2,0),"")</f>
        <v>SGWS- COASTAL PACIFIC DIVISION</v>
      </c>
    </row>
    <row r="338" spans="1:20" x14ac:dyDescent="0.25">
      <c r="A338" t="s">
        <v>8081</v>
      </c>
      <c r="B338" t="s">
        <v>3987</v>
      </c>
      <c r="C338" s="10">
        <v>159.61992452830191</v>
      </c>
      <c r="D338" s="10">
        <v>181.35577358490568</v>
      </c>
      <c r="E338" s="1">
        <v>391.66</v>
      </c>
      <c r="F338" s="3">
        <f>((E338/53)*6)*3</f>
        <v>133.01660377358493</v>
      </c>
      <c r="G338" s="4">
        <f>VLOOKUP(A338,'R12 Trend'!$A$4:$B$6433,2,0)</f>
        <v>0.28999999999999998</v>
      </c>
      <c r="H338" s="10">
        <f>IFERROR(VLOOKUP(A338,'DDS Needs'!$A$4:$F$767,6,0),"")</f>
        <v>21.735849056603776</v>
      </c>
      <c r="I338" s="1" t="str">
        <f>IFERROR(VLOOKUP(A338,'WH INV 4-2-2026'!$A$2:$C$2914,3,0),"")</f>
        <v/>
      </c>
      <c r="J338" s="1" t="e">
        <f>I338/(C338/3)</f>
        <v>#VALUE!</v>
      </c>
      <c r="K338" s="5" t="str">
        <f>IF((I338&gt;C338),"X","")</f>
        <v>X</v>
      </c>
      <c r="L338" s="7">
        <f>(C338/3)*13</f>
        <v>691.68633962264164</v>
      </c>
      <c r="M338" s="7" t="e">
        <f>I338-L338</f>
        <v>#VALUE!</v>
      </c>
      <c r="N338" s="6">
        <f>C338/$C$2</f>
        <v>6.8863556428492038E-4</v>
      </c>
      <c r="O338" s="5" t="s">
        <v>27881</v>
      </c>
      <c r="P338" t="str">
        <f>VLOOKUP(A338,'External $ Guide'!$A$2:$L$11545,3,0)</f>
        <v>Replenish</v>
      </c>
      <c r="Q338" t="str">
        <f>VLOOKUP(A338,'External $ Guide'!$A$2:$L$11545,4,0)</f>
        <v>Retail</v>
      </c>
      <c r="R338" t="str">
        <f>VLOOKUP(A338,'External $ Guide'!$A$2:$L$11545,5,0)</f>
        <v>Active</v>
      </c>
      <c r="S338" t="str">
        <f>IFERROR(VLOOKUP(A338,'Broker &amp; Vendor'!$A$2:$C$11545,3,0),"")</f>
        <v>American Beverage Corporation</v>
      </c>
      <c r="T338" t="str">
        <f>IFERROR(VLOOKUP(A338,'Broker &amp; Vendor'!$A$2:$C$11545,2,0),"")</f>
        <v>RNDC</v>
      </c>
    </row>
    <row r="339" spans="1:20" x14ac:dyDescent="0.25">
      <c r="A339" t="s">
        <v>7069</v>
      </c>
      <c r="B339" t="s">
        <v>2975</v>
      </c>
      <c r="C339" s="10">
        <v>159.51056603773586</v>
      </c>
      <c r="D339" s="10">
        <v>186.68037735849057</v>
      </c>
      <c r="E339" s="1">
        <v>469.67</v>
      </c>
      <c r="F339" s="3">
        <f>((E339/53)*6)*3</f>
        <v>159.51056603773586</v>
      </c>
      <c r="G339" s="4">
        <f>VLOOKUP(A339,'R12 Trend'!$A$4:$B$6433,2,0)</f>
        <v>0</v>
      </c>
      <c r="H339" s="10">
        <f>IFERROR(VLOOKUP(A339,'DDS Needs'!$A$4:$F$767,6,0),"")</f>
        <v>27.169811320754722</v>
      </c>
      <c r="I339" s="1">
        <f>IFERROR(VLOOKUP(A339,'WH INV 4-2-2026'!$A$2:$C$2914,3,0),"")</f>
        <v>269</v>
      </c>
      <c r="J339" s="1">
        <f>I339/(C339/3)</f>
        <v>5.0592259813628004</v>
      </c>
      <c r="K339" s="5" t="str">
        <f>IF((I339&gt;C339),"X","")</f>
        <v>X</v>
      </c>
      <c r="L339" s="7">
        <f>(C339/3)*13</f>
        <v>691.21245283018868</v>
      </c>
      <c r="M339" s="7">
        <f>I339-L339</f>
        <v>-422.21245283018868</v>
      </c>
      <c r="N339" s="6">
        <f>C339/$C$2</f>
        <v>6.8816376763370128E-4</v>
      </c>
      <c r="O339" s="5" t="s">
        <v>27881</v>
      </c>
      <c r="P339" t="str">
        <f>VLOOKUP(A339,'External $ Guide'!$A$2:$L$11545,3,0)</f>
        <v>Replenish</v>
      </c>
      <c r="Q339" t="str">
        <f>VLOOKUP(A339,'External $ Guide'!$A$2:$L$11545,4,0)</f>
        <v>Retail</v>
      </c>
      <c r="R339" t="str">
        <f>VLOOKUP(A339,'External $ Guide'!$A$2:$L$11545,5,0)</f>
        <v>Active</v>
      </c>
      <c r="S339" t="str">
        <f>IFERROR(VLOOKUP(A339,'Broker &amp; Vendor'!$A$2:$C$11545,3,0),"")</f>
        <v>SAZERAC CO INC</v>
      </c>
      <c r="T339" t="str">
        <f>IFERROR(VLOOKUP(A339,'Broker &amp; Vendor'!$A$2:$C$11545,2,0),"")</f>
        <v>UNITED</v>
      </c>
    </row>
    <row r="340" spans="1:20" x14ac:dyDescent="0.25">
      <c r="A340" t="s">
        <v>6793</v>
      </c>
      <c r="B340" t="s">
        <v>2699</v>
      </c>
      <c r="C340" s="10">
        <v>159.14703396226415</v>
      </c>
      <c r="D340" s="10">
        <v>184.27910943396225</v>
      </c>
      <c r="E340" s="1">
        <v>463.96</v>
      </c>
      <c r="F340" s="3">
        <f>((E340/53)*6)*3</f>
        <v>157.57132075471696</v>
      </c>
      <c r="G340" s="4">
        <f>VLOOKUP(A340,'R12 Trend'!$A$4:$B$6433,2,0)</f>
        <v>0.01</v>
      </c>
      <c r="H340" s="10">
        <f>IFERROR(VLOOKUP(A340,'DDS Needs'!$A$4:$F$767,6,0),"")</f>
        <v>25.132075471698109</v>
      </c>
      <c r="I340" s="1">
        <f>IFERROR(VLOOKUP(A340,'WH INV 4-2-2026'!$A$2:$C$2914,3,0),"")</f>
        <v>196</v>
      </c>
      <c r="J340" s="1">
        <f>I340/(C340/3)</f>
        <v>3.6946965668202307</v>
      </c>
      <c r="K340" s="5" t="str">
        <f>IF((I340&gt;C340),"X","")</f>
        <v>X</v>
      </c>
      <c r="L340" s="7">
        <f>(C340/3)*13</f>
        <v>689.63714716981133</v>
      </c>
      <c r="M340" s="7">
        <f>I340-L340</f>
        <v>-493.63714716981133</v>
      </c>
      <c r="N340" s="6">
        <f>C340/$C$2</f>
        <v>6.8659541007014572E-4</v>
      </c>
      <c r="O340" s="5" t="s">
        <v>27881</v>
      </c>
      <c r="P340" t="str">
        <f>VLOOKUP(A340,'External $ Guide'!$A$2:$L$11545,3,0)</f>
        <v>Replenish</v>
      </c>
      <c r="Q340" t="str">
        <f>VLOOKUP(A340,'External $ Guide'!$A$2:$L$11545,4,0)</f>
        <v>Retail</v>
      </c>
      <c r="R340" t="str">
        <f>VLOOKUP(A340,'External $ Guide'!$A$2:$L$11545,5,0)</f>
        <v>Active</v>
      </c>
      <c r="S340" t="str">
        <f>IFERROR(VLOOKUP(A340,'Broker &amp; Vendor'!$A$2:$C$11545,3,0),"")</f>
        <v>PROXIMO SPIRITS INC.</v>
      </c>
      <c r="T340" t="str">
        <f>IFERROR(VLOOKUP(A340,'Broker &amp; Vendor'!$A$2:$C$11545,2,0),"")</f>
        <v>JOHNSON BROTHERS</v>
      </c>
    </row>
    <row r="341" spans="1:20" x14ac:dyDescent="0.25">
      <c r="A341" t="s">
        <v>7755</v>
      </c>
      <c r="B341" t="s">
        <v>3661</v>
      </c>
      <c r="C341" s="10">
        <v>159.11711320754716</v>
      </c>
      <c r="D341" s="10">
        <v>167.26805660377357</v>
      </c>
      <c r="E341" s="1">
        <v>493.17</v>
      </c>
      <c r="F341" s="3">
        <f>((E341/53)*6)*3</f>
        <v>167.49169811320755</v>
      </c>
      <c r="G341" s="4">
        <f>VLOOKUP(A341,'R12 Trend'!$A$4:$B$6433,2,0)</f>
        <v>-0.05</v>
      </c>
      <c r="H341" s="10">
        <f>IFERROR(VLOOKUP(A341,'DDS Needs'!$A$4:$F$767,6,0),"")</f>
        <v>8.1509433962264168</v>
      </c>
      <c r="I341" s="1">
        <f>IFERROR(VLOOKUP(A341,'WH INV 4-2-2026'!$A$2:$C$2914,3,0),"")</f>
        <v>255</v>
      </c>
      <c r="J341" s="1">
        <f>I341/(C341/3)</f>
        <v>4.8077795315589906</v>
      </c>
      <c r="K341" s="5" t="str">
        <f>IF((I341&gt;C341),"X","")</f>
        <v>X</v>
      </c>
      <c r="L341" s="7">
        <f>(C341/3)*13</f>
        <v>689.50749056603775</v>
      </c>
      <c r="M341" s="7">
        <f>I341-L341</f>
        <v>-434.50749056603775</v>
      </c>
      <c r="N341" s="6">
        <f>C341/$C$2</f>
        <v>6.8646632533420657E-4</v>
      </c>
      <c r="O341" s="5" t="s">
        <v>27881</v>
      </c>
      <c r="P341" t="str">
        <f>VLOOKUP(A341,'External $ Guide'!$A$2:$L$11545,3,0)</f>
        <v>Replenish</v>
      </c>
      <c r="Q341" t="str">
        <f>VLOOKUP(A341,'External $ Guide'!$A$2:$L$11545,4,0)</f>
        <v>Retail</v>
      </c>
      <c r="R341" t="str">
        <f>VLOOKUP(A341,'External $ Guide'!$A$2:$L$11545,5,0)</f>
        <v>Active</v>
      </c>
      <c r="S341" t="str">
        <f>IFERROR(VLOOKUP(A341,'Broker &amp; Vendor'!$A$2:$C$11545,3,0),"")</f>
        <v>PROXIMO SPIRITS INC.</v>
      </c>
      <c r="T341" t="str">
        <f>IFERROR(VLOOKUP(A341,'Broker &amp; Vendor'!$A$2:$C$11545,2,0),"")</f>
        <v>JOHNSON BROTHERS</v>
      </c>
    </row>
    <row r="342" spans="1:20" x14ac:dyDescent="0.25">
      <c r="A342" t="s">
        <v>4460</v>
      </c>
      <c r="B342" t="s">
        <v>371</v>
      </c>
      <c r="C342" s="10">
        <v>157.97913962264153</v>
      </c>
      <c r="D342" s="10">
        <v>168.50744150943399</v>
      </c>
      <c r="E342" s="1">
        <v>456.04</v>
      </c>
      <c r="F342" s="3">
        <f>((E342/53)*6)*3</f>
        <v>154.88150943396226</v>
      </c>
      <c r="G342" s="4">
        <f>VLOOKUP(A342,'R12 Trend'!$A$4:$B$6433,2,0)</f>
        <v>0.02</v>
      </c>
      <c r="H342" s="10">
        <f>IFERROR(VLOOKUP(A342,'DDS Needs'!$A$4:$F$767,6,0),"")</f>
        <v>10.528301886792452</v>
      </c>
      <c r="I342" s="1">
        <f>IFERROR(VLOOKUP(A342,'WH INV 4-2-2026'!$A$2:$C$2914,3,0),"")</f>
        <v>280.66666700000002</v>
      </c>
      <c r="J342" s="1">
        <f>I342/(C342/3)</f>
        <v>5.3298176139663243</v>
      </c>
      <c r="K342" s="5" t="str">
        <f>IF((I342&gt;C342),"X","")</f>
        <v>X</v>
      </c>
      <c r="L342" s="7">
        <f>(C342/3)*13</f>
        <v>684.57627169811326</v>
      </c>
      <c r="M342" s="7">
        <f>I342-L342</f>
        <v>-403.90960469811324</v>
      </c>
      <c r="N342" s="6">
        <f>C342/$C$2</f>
        <v>6.8155685626824494E-4</v>
      </c>
      <c r="O342" s="5" t="s">
        <v>27881</v>
      </c>
      <c r="P342" t="str">
        <f>VLOOKUP(A342,'External $ Guide'!$A$2:$L$11545,3,0)</f>
        <v>Replenish</v>
      </c>
      <c r="Q342" t="str">
        <f>VLOOKUP(A342,'External $ Guide'!$A$2:$L$11545,4,0)</f>
        <v>Retail</v>
      </c>
      <c r="R342" t="str">
        <f>VLOOKUP(A342,'External $ Guide'!$A$2:$L$11545,5,0)</f>
        <v>Active</v>
      </c>
      <c r="S342" t="str">
        <f>IFERROR(VLOOKUP(A342,'Broker &amp; Vendor'!$A$2:$C$11545,3,0),"")</f>
        <v>BACARDI USA INC</v>
      </c>
      <c r="T342" t="str">
        <f>IFERROR(VLOOKUP(A342,'Broker &amp; Vendor'!$A$2:$C$11545,2,0),"")</f>
        <v>SGWS- CHAMPION DIVISION</v>
      </c>
    </row>
    <row r="343" spans="1:20" x14ac:dyDescent="0.25">
      <c r="A343" t="s">
        <v>6900</v>
      </c>
      <c r="B343" t="s">
        <v>2806</v>
      </c>
      <c r="C343" s="10">
        <v>157.31059245283018</v>
      </c>
      <c r="D343" s="10">
        <v>158.32946037735849</v>
      </c>
      <c r="E343" s="1">
        <v>432.89</v>
      </c>
      <c r="F343" s="3">
        <f>((E343/53)*6)*3</f>
        <v>147.01924528301885</v>
      </c>
      <c r="G343" s="4">
        <f>VLOOKUP(A343,'R12 Trend'!$A$4:$B$6433,2,0)</f>
        <v>7.0000000000000007E-2</v>
      </c>
      <c r="H343" s="10">
        <f>IFERROR(VLOOKUP(A343,'DDS Needs'!$A$4:$F$767,6,0),"")</f>
        <v>1.0188679245283021</v>
      </c>
      <c r="I343" s="1">
        <f>IFERROR(VLOOKUP(A343,'WH INV 4-2-2026'!$A$2:$C$2914,3,0),"")</f>
        <v>156</v>
      </c>
      <c r="J343" s="1">
        <f>I343/(C343/3)</f>
        <v>2.9750062770905306</v>
      </c>
      <c r="K343" s="5" t="str">
        <f>IF((I343&gt;C343),"X","")</f>
        <v/>
      </c>
      <c r="L343" s="7">
        <f>(C343/3)*13</f>
        <v>681.67923396226411</v>
      </c>
      <c r="M343" s="7">
        <f>I343-L343</f>
        <v>-525.67923396226411</v>
      </c>
      <c r="N343" s="6">
        <f>C343/$C$2</f>
        <v>6.7867259630574573E-4</v>
      </c>
      <c r="O343" s="5" t="s">
        <v>27881</v>
      </c>
      <c r="P343" t="str">
        <f>VLOOKUP(A343,'External $ Guide'!$A$2:$L$11545,3,0)</f>
        <v>Replenish</v>
      </c>
      <c r="Q343" t="str">
        <f>VLOOKUP(A343,'External $ Guide'!$A$2:$L$11545,4,0)</f>
        <v>Retail</v>
      </c>
      <c r="R343" t="str">
        <f>VLOOKUP(A343,'External $ Guide'!$A$2:$L$11545,5,0)</f>
        <v>Active</v>
      </c>
      <c r="S343" t="str">
        <f>IFERROR(VLOOKUP(A343,'Broker &amp; Vendor'!$A$2:$C$11545,3,0),"")</f>
        <v>DIAGEO NORTH AMERICA INC</v>
      </c>
      <c r="T343" t="str">
        <f>IFERROR(VLOOKUP(A343,'Broker &amp; Vendor'!$A$2:$C$11545,2,0),"")</f>
        <v>SGWS- COASTAL PACIFIC DIVISION</v>
      </c>
    </row>
    <row r="344" spans="1:20" x14ac:dyDescent="0.25">
      <c r="A344" t="s">
        <v>7775</v>
      </c>
      <c r="B344" t="s">
        <v>3681</v>
      </c>
      <c r="C344" s="10">
        <v>157.02316981132074</v>
      </c>
      <c r="D344" s="10">
        <v>165.85335849056602</v>
      </c>
      <c r="E344" s="1">
        <v>486.68</v>
      </c>
      <c r="F344" s="3">
        <f>((E344/53)*6)*3</f>
        <v>165.28754716981132</v>
      </c>
      <c r="G344" s="4">
        <f>VLOOKUP(A344,'R12 Trend'!$A$4:$B$6433,2,0)</f>
        <v>-0.05</v>
      </c>
      <c r="H344" s="10">
        <f>IFERROR(VLOOKUP(A344,'DDS Needs'!$A$4:$F$767,6,0),"")</f>
        <v>8.8301886792452837</v>
      </c>
      <c r="I344" s="1">
        <f>IFERROR(VLOOKUP(A344,'WH INV 4-2-2026'!$A$2:$C$2914,3,0),"")</f>
        <v>225.5</v>
      </c>
      <c r="J344" s="1">
        <f>I344/(C344/3)</f>
        <v>4.3082813881090498</v>
      </c>
      <c r="K344" s="5" t="str">
        <f>IF((I344&gt;C344),"X","")</f>
        <v>X</v>
      </c>
      <c r="L344" s="7">
        <f>(C344/3)*13</f>
        <v>680.43373584905657</v>
      </c>
      <c r="M344" s="7">
        <f>I344-L344</f>
        <v>-454.93373584905657</v>
      </c>
      <c r="N344" s="6">
        <f>C344/$C$2</f>
        <v>6.7743259162895476E-4</v>
      </c>
      <c r="O344" s="5" t="s">
        <v>27881</v>
      </c>
      <c r="P344" t="str">
        <f>VLOOKUP(A344,'External $ Guide'!$A$2:$L$11545,3,0)</f>
        <v>Replenish</v>
      </c>
      <c r="Q344" t="str">
        <f>VLOOKUP(A344,'External $ Guide'!$A$2:$L$11545,4,0)</f>
        <v>Retail</v>
      </c>
      <c r="R344" t="str">
        <f>VLOOKUP(A344,'External $ Guide'!$A$2:$L$11545,5,0)</f>
        <v>Active</v>
      </c>
      <c r="S344" t="s">
        <v>27956</v>
      </c>
      <c r="T344" t="str">
        <f>IFERROR(VLOOKUP(A344,'Broker &amp; Vendor'!$A$2:$C$11545,2,0),"")</f>
        <v>SGWS- CHAMPION DIVISION</v>
      </c>
    </row>
    <row r="345" spans="1:20" x14ac:dyDescent="0.25">
      <c r="A345" t="s">
        <v>10543</v>
      </c>
      <c r="B345" t="s">
        <v>10659</v>
      </c>
      <c r="C345" s="10">
        <v>156.86799999999999</v>
      </c>
      <c r="D345" s="10">
        <v>156.86799999999999</v>
      </c>
      <c r="E345">
        <v>392.17</v>
      </c>
      <c r="G345" s="4"/>
      <c r="H345" s="10" t="str">
        <f>IFERROR(VLOOKUP(A345,'DDS Needs'!$A$4:$F$767,6,0),"")</f>
        <v/>
      </c>
      <c r="I345" s="1">
        <f>IFERROR(VLOOKUP(A345,'WH INV 4-2-2026'!$A$2:$C$2914,3,0),"")</f>
        <v>1</v>
      </c>
      <c r="J345" s="1">
        <f>I345/(C345/3)</f>
        <v>1.9124359333962313E-2</v>
      </c>
      <c r="K345" s="5" t="str">
        <f>IF((I345&gt;C345),"X","")</f>
        <v/>
      </c>
      <c r="L345" s="7">
        <f>(C345/3)*13</f>
        <v>679.76133333333337</v>
      </c>
      <c r="M345" s="7">
        <f>I345-L345</f>
        <v>-678.76133333333337</v>
      </c>
      <c r="N345" s="6">
        <f>C345/$C$2</f>
        <v>6.7676315483467854E-4</v>
      </c>
      <c r="O345" s="5" t="s">
        <v>27881</v>
      </c>
      <c r="P345" t="str">
        <f>VLOOKUP(A345,'External $ Guide'!$A$2:$L$11545,3,0)</f>
        <v>Replenish</v>
      </c>
      <c r="Q345" t="str">
        <f>VLOOKUP(A345,'External $ Guide'!$A$2:$L$11545,4,0)</f>
        <v>Retail</v>
      </c>
      <c r="R345" t="str">
        <f>VLOOKUP(A345,'External $ Guide'!$A$2:$L$11545,5,0)</f>
        <v>Active</v>
      </c>
      <c r="S345" t="str">
        <f>IFERROR(VLOOKUP(A345,'Broker &amp; Vendor'!$A$2:$C$11545,3,0),"")</f>
        <v>MHW LTD</v>
      </c>
      <c r="T345" t="str">
        <f>IFERROR(VLOOKUP(A345,'Broker &amp; Vendor'!$A$2:$C$11545,2,0),"")</f>
        <v>SGWS- CHAMPION DIVISION</v>
      </c>
    </row>
    <row r="346" spans="1:20" x14ac:dyDescent="0.25">
      <c r="A346" t="s">
        <v>6785</v>
      </c>
      <c r="B346" t="s">
        <v>2691</v>
      </c>
      <c r="C346" s="10">
        <v>156.40631320754719</v>
      </c>
      <c r="D346" s="10">
        <v>182.89687924528303</v>
      </c>
      <c r="E346" s="1">
        <v>455.97</v>
      </c>
      <c r="F346" s="3">
        <f>((E346/53)*6)*3</f>
        <v>154.85773584905661</v>
      </c>
      <c r="G346" s="4">
        <f>VLOOKUP(A346,'R12 Trend'!$A$4:$B$6433,2,0)</f>
        <v>0.01</v>
      </c>
      <c r="H346" s="10">
        <f>IFERROR(VLOOKUP(A346,'DDS Needs'!$A$4:$F$767,6,0),"")</f>
        <v>26.490566037735846</v>
      </c>
      <c r="I346" s="1">
        <f>IFERROR(VLOOKUP(A346,'WH INV 4-2-2026'!$A$2:$C$2914,3,0),"")</f>
        <v>221.95833300000001</v>
      </c>
      <c r="J346" s="1">
        <f>I346/(C346/3)</f>
        <v>4.2573409304546486</v>
      </c>
      <c r="K346" s="5" t="str">
        <f>IF((I346&gt;C346),"X","")</f>
        <v>X</v>
      </c>
      <c r="L346" s="7">
        <f>(C346/3)*13</f>
        <v>677.76069056603774</v>
      </c>
      <c r="M346" s="7">
        <f>I346-L346</f>
        <v>-455.8023575660377</v>
      </c>
      <c r="N346" s="6">
        <f>C346/$C$2</f>
        <v>6.7477133617054139E-4</v>
      </c>
      <c r="O346" s="5" t="s">
        <v>27881</v>
      </c>
      <c r="P346" t="str">
        <f>VLOOKUP(A346,'External $ Guide'!$A$2:$L$11545,3,0)</f>
        <v>Replenish</v>
      </c>
      <c r="Q346" t="str">
        <f>VLOOKUP(A346,'External $ Guide'!$A$2:$L$11545,4,0)</f>
        <v>Retail</v>
      </c>
      <c r="R346" t="str">
        <f>VLOOKUP(A346,'External $ Guide'!$A$2:$L$11545,5,0)</f>
        <v>Active</v>
      </c>
      <c r="S346" t="str">
        <f>IFERROR(VLOOKUP(A346,'Broker &amp; Vendor'!$A$2:$C$11545,3,0),"")</f>
        <v>BROWN FOREMAN CORP</v>
      </c>
      <c r="T346" t="str">
        <f>IFERROR(VLOOKUP(A346,'Broker &amp; Vendor'!$A$2:$C$11545,2,0),"")</f>
        <v>UNITED</v>
      </c>
    </row>
    <row r="347" spans="1:20" x14ac:dyDescent="0.25">
      <c r="A347" t="s">
        <v>8219</v>
      </c>
      <c r="B347" t="s">
        <v>8220</v>
      </c>
      <c r="C347" s="10">
        <v>156.33599999999998</v>
      </c>
      <c r="D347" s="10">
        <v>156.33599999999998</v>
      </c>
      <c r="E347">
        <v>390.84</v>
      </c>
      <c r="G347" s="4"/>
      <c r="H347" s="10" t="str">
        <f>IFERROR(VLOOKUP(A347,'DDS Needs'!$A$4:$F$767,6,0),"")</f>
        <v/>
      </c>
      <c r="I347" s="1">
        <f>IFERROR(VLOOKUP(A347,'WH INV 4-2-2026'!$A$2:$C$2914,3,0),"")</f>
        <v>0</v>
      </c>
      <c r="J347" s="1">
        <f>I347/(C347/3)</f>
        <v>0</v>
      </c>
      <c r="K347" s="5" t="str">
        <f>IF((I347&gt;C347),"X","")</f>
        <v/>
      </c>
      <c r="L347" s="7">
        <f>(C347/3)*13</f>
        <v>677.4559999999999</v>
      </c>
      <c r="M347" s="7">
        <f>I347-L347</f>
        <v>-677.4559999999999</v>
      </c>
      <c r="N347" s="6">
        <f>C347/$C$2</f>
        <v>6.7446798948309593E-4</v>
      </c>
      <c r="O347" s="5" t="s">
        <v>27881</v>
      </c>
      <c r="P347" t="str">
        <f>VLOOKUP(A347,'External $ Guide'!$A$2:$L$11545,3,0)</f>
        <v>Replenish</v>
      </c>
      <c r="Q347" t="str">
        <f>VLOOKUP(A347,'External $ Guide'!$A$2:$L$11545,4,0)</f>
        <v>Retail</v>
      </c>
      <c r="R347" t="str">
        <f>VLOOKUP(A347,'External $ Guide'!$A$2:$L$11545,5,0)</f>
        <v>Active</v>
      </c>
      <c r="S347" t="str">
        <f>IFERROR(VLOOKUP(A347,'Broker &amp; Vendor'!$A$2:$C$11545,3,0),"")</f>
        <v>SHAKEN BEVERAGE COMPANY LLC</v>
      </c>
      <c r="T347" t="str">
        <f>IFERROR(VLOOKUP(A347,'Broker &amp; Vendor'!$A$2:$C$11545,2,0),"")</f>
        <v>SGWS- TRANSATLANTIC DIVISION</v>
      </c>
    </row>
    <row r="348" spans="1:20" x14ac:dyDescent="0.25">
      <c r="A348" t="s">
        <v>6902</v>
      </c>
      <c r="B348" t="s">
        <v>2808</v>
      </c>
      <c r="C348" s="10">
        <v>156.19021132075468</v>
      </c>
      <c r="D348" s="10">
        <v>178.60530566037733</v>
      </c>
      <c r="E348" s="1">
        <v>455.34</v>
      </c>
      <c r="F348" s="3">
        <f>((E348/53)*6)*3</f>
        <v>154.64377358490563</v>
      </c>
      <c r="G348" s="4">
        <f>VLOOKUP(A348,'R12 Trend'!$A$4:$B$6433,2,0)</f>
        <v>0.01</v>
      </c>
      <c r="H348" s="10">
        <f>IFERROR(VLOOKUP(A348,'DDS Needs'!$A$4:$F$767,6,0),"")</f>
        <v>22.415094339622641</v>
      </c>
      <c r="I348" s="1">
        <f>IFERROR(VLOOKUP(A348,'WH INV 4-2-2026'!$A$2:$C$2914,3,0),"")</f>
        <v>221.908333</v>
      </c>
      <c r="J348" s="1">
        <f>I348/(C348/3)</f>
        <v>4.2622709411209936</v>
      </c>
      <c r="K348" s="5" t="str">
        <f>IF((I348&gt;C348),"X","")</f>
        <v>X</v>
      </c>
      <c r="L348" s="7">
        <f>(C348/3)*13</f>
        <v>676.82424905660366</v>
      </c>
      <c r="M348" s="7">
        <f>I348-L348</f>
        <v>-454.91591605660369</v>
      </c>
      <c r="N348" s="6">
        <f>C348/$C$2</f>
        <v>6.7383902496193657E-4</v>
      </c>
      <c r="O348" s="5" t="s">
        <v>27881</v>
      </c>
      <c r="P348" t="str">
        <f>VLOOKUP(A348,'External $ Guide'!$A$2:$L$11545,3,0)</f>
        <v>Replenish</v>
      </c>
      <c r="Q348" t="str">
        <f>VLOOKUP(A348,'External $ Guide'!$A$2:$L$11545,4,0)</f>
        <v>Retail</v>
      </c>
      <c r="R348" t="str">
        <f>VLOOKUP(A348,'External $ Guide'!$A$2:$L$11545,5,0)</f>
        <v>Active</v>
      </c>
      <c r="S348" t="str">
        <f>IFERROR(VLOOKUP(A348,'Broker &amp; Vendor'!$A$2:$C$11545,3,0),"")</f>
        <v>PROXIMO SPIRITS INC.</v>
      </c>
      <c r="T348" t="str">
        <f>IFERROR(VLOOKUP(A348,'Broker &amp; Vendor'!$A$2:$C$11545,2,0),"")</f>
        <v>JOHNSON BROTHERS</v>
      </c>
    </row>
    <row r="349" spans="1:20" x14ac:dyDescent="0.25">
      <c r="A349" t="s">
        <v>6508</v>
      </c>
      <c r="B349" t="s">
        <v>2414</v>
      </c>
      <c r="C349" s="10">
        <v>156.1788</v>
      </c>
      <c r="D349" s="10">
        <v>174.51842264150943</v>
      </c>
      <c r="E349" s="1">
        <v>433.83</v>
      </c>
      <c r="F349" s="3">
        <f>((E349/53)*6)*3</f>
        <v>147.33849056603773</v>
      </c>
      <c r="G349" s="4">
        <f>VLOOKUP(A349,'R12 Trend'!$A$4:$B$6433,2,0)</f>
        <v>0.06</v>
      </c>
      <c r="H349" s="10">
        <f>IFERROR(VLOOKUP(A349,'DDS Needs'!$A$4:$F$767,6,0),"")</f>
        <v>18.339622641509433</v>
      </c>
      <c r="I349" s="1">
        <f>IFERROR(VLOOKUP(A349,'WH INV 4-2-2026'!$A$2:$C$2914,3,0),"")</f>
        <v>257.95833299999998</v>
      </c>
      <c r="J349" s="1">
        <f>I349/(C349/3)</f>
        <v>4.9550579143904292</v>
      </c>
      <c r="K349" s="5" t="str">
        <f>IF((I349&gt;C349),"X","")</f>
        <v>X</v>
      </c>
      <c r="L349" s="7">
        <f>(C349/3)*13</f>
        <v>676.77479999999991</v>
      </c>
      <c r="M349" s="7">
        <f>I349-L349</f>
        <v>-418.81646699999993</v>
      </c>
      <c r="N349" s="6">
        <f>C349/$C$2</f>
        <v>6.7378979400702684E-4</v>
      </c>
      <c r="O349" s="5" t="s">
        <v>27881</v>
      </c>
      <c r="P349" t="str">
        <f>VLOOKUP(A349,'External $ Guide'!$A$2:$L$11545,3,0)</f>
        <v>Replenish</v>
      </c>
      <c r="Q349" t="str">
        <f>VLOOKUP(A349,'External $ Guide'!$A$2:$L$11545,4,0)</f>
        <v>Retail</v>
      </c>
      <c r="R349" t="str">
        <f>VLOOKUP(A349,'External $ Guide'!$A$2:$L$11545,5,0)</f>
        <v>Active</v>
      </c>
      <c r="S349" t="str">
        <f>IFERROR(VLOOKUP(A349,'Broker &amp; Vendor'!$A$2:$C$11545,3,0),"")</f>
        <v>SAZERAC CO INC</v>
      </c>
      <c r="T349" t="str">
        <f>IFERROR(VLOOKUP(A349,'Broker &amp; Vendor'!$A$2:$C$11545,2,0),"")</f>
        <v>UNITED</v>
      </c>
    </row>
    <row r="350" spans="1:20" x14ac:dyDescent="0.25">
      <c r="A350" t="s">
        <v>8190</v>
      </c>
      <c r="B350" t="s">
        <v>8191</v>
      </c>
      <c r="C350" s="10">
        <v>156.06800000000001</v>
      </c>
      <c r="D350" s="10">
        <v>156.06800000000001</v>
      </c>
      <c r="E350">
        <v>390.17</v>
      </c>
      <c r="G350" s="4"/>
      <c r="H350" s="10" t="str">
        <f>IFERROR(VLOOKUP(A350,'DDS Needs'!$A$4:$F$767,6,0),"")</f>
        <v/>
      </c>
      <c r="I350" s="1">
        <f>IFERROR(VLOOKUP(A350,'WH INV 4-2-2026'!$A$2:$C$2914,3,0),"")</f>
        <v>173</v>
      </c>
      <c r="J350" s="1">
        <f>I350/(C350/3)</f>
        <v>3.3254735115462486</v>
      </c>
      <c r="K350" s="5" t="str">
        <f>IF((I350&gt;C350),"X","")</f>
        <v>X</v>
      </c>
      <c r="L350" s="7">
        <f>(C350/3)*13</f>
        <v>676.29466666666679</v>
      </c>
      <c r="M350" s="7">
        <f>I350-L350</f>
        <v>-503.29466666666679</v>
      </c>
      <c r="N350" s="6">
        <f>C350/$C$2</f>
        <v>6.7331177836613338E-4</v>
      </c>
      <c r="O350" s="5" t="s">
        <v>27881</v>
      </c>
      <c r="P350" t="str">
        <f>VLOOKUP(A350,'External $ Guide'!$A$2:$L$11545,3,0)</f>
        <v>Replenish</v>
      </c>
      <c r="Q350" t="str">
        <f>VLOOKUP(A350,'External $ Guide'!$A$2:$L$11545,4,0)</f>
        <v>Retail</v>
      </c>
      <c r="R350" t="str">
        <f>VLOOKUP(A350,'External $ Guide'!$A$2:$L$11545,5,0)</f>
        <v>Active</v>
      </c>
      <c r="S350" t="str">
        <f>IFERROR(VLOOKUP(A350,'Broker &amp; Vendor'!$A$2:$C$11545,3,0),"")</f>
        <v>MOM WATER LLC</v>
      </c>
      <c r="T350" t="str">
        <f>IFERROR(VLOOKUP(A350,'Broker &amp; Vendor'!$A$2:$C$11545,2,0),"")</f>
        <v>RNDC</v>
      </c>
    </row>
    <row r="351" spans="1:20" x14ac:dyDescent="0.25">
      <c r="A351" t="s">
        <v>6594</v>
      </c>
      <c r="B351" t="s">
        <v>2500</v>
      </c>
      <c r="C351" s="10">
        <v>155.90581132075471</v>
      </c>
      <c r="D351" s="10">
        <v>161.67939622641509</v>
      </c>
      <c r="E351" s="1">
        <v>441.4</v>
      </c>
      <c r="F351" s="3">
        <f>((E351/53)*6)*3</f>
        <v>149.90943396226413</v>
      </c>
      <c r="G351" s="4">
        <f>VLOOKUP(A351,'R12 Trend'!$A$4:$B$6433,2,0)</f>
        <v>0.04</v>
      </c>
      <c r="H351" s="10">
        <f>IFERROR(VLOOKUP(A351,'DDS Needs'!$A$4:$F$767,6,0),"")</f>
        <v>5.7735849056603774</v>
      </c>
      <c r="I351" s="1">
        <f>IFERROR(VLOOKUP(A351,'WH INV 4-2-2026'!$A$2:$C$2914,3,0),"")</f>
        <v>450.25</v>
      </c>
      <c r="J351" s="1">
        <f>I351/(C351/3)</f>
        <v>8.6638848709816099</v>
      </c>
      <c r="K351" s="5" t="str">
        <f>IF((I351&gt;C351),"X","")</f>
        <v>X</v>
      </c>
      <c r="L351" s="7">
        <f>(C351/3)*13</f>
        <v>675.59184905660368</v>
      </c>
      <c r="M351" s="7">
        <f>I351-L351</f>
        <v>-225.34184905660368</v>
      </c>
      <c r="N351" s="6">
        <f>C351/$C$2</f>
        <v>6.7261206062736885E-4</v>
      </c>
      <c r="O351" s="5" t="s">
        <v>27881</v>
      </c>
      <c r="P351" t="str">
        <f>VLOOKUP(A351,'External $ Guide'!$A$2:$L$11545,3,0)</f>
        <v>Replenish</v>
      </c>
      <c r="Q351" t="str">
        <f>VLOOKUP(A351,'External $ Guide'!$A$2:$L$11545,4,0)</f>
        <v>Retail</v>
      </c>
      <c r="R351" t="str">
        <f>VLOOKUP(A351,'External $ Guide'!$A$2:$L$11545,5,0)</f>
        <v>Active</v>
      </c>
      <c r="S351" t="str">
        <f>IFERROR(VLOOKUP(A351,'Broker &amp; Vendor'!$A$2:$C$11545,3,0),"")</f>
        <v>REMY COINTREAU USA INC</v>
      </c>
      <c r="T351" t="str">
        <f>IFERROR(VLOOKUP(A351,'Broker &amp; Vendor'!$A$2:$C$11545,2,0),"")</f>
        <v>RNDC</v>
      </c>
    </row>
    <row r="352" spans="1:20" x14ac:dyDescent="0.25">
      <c r="A352" t="s">
        <v>7892</v>
      </c>
      <c r="B352" t="s">
        <v>3798</v>
      </c>
      <c r="C352" s="10">
        <v>155.35850943396227</v>
      </c>
      <c r="D352" s="10">
        <v>155.35850943396227</v>
      </c>
      <c r="E352" s="1">
        <v>538.16999999999996</v>
      </c>
      <c r="F352" s="3">
        <f>((E352/53)*6)*3</f>
        <v>182.77471698113209</v>
      </c>
      <c r="G352" s="4">
        <f>VLOOKUP(A352,'R12 Trend'!$A$4:$B$6433,2,0)</f>
        <v>-0.15</v>
      </c>
      <c r="H352" s="10" t="str">
        <f>IFERROR(VLOOKUP(A352,'DDS Needs'!$A$4:$F$767,6,0),"")</f>
        <v/>
      </c>
      <c r="I352" s="1">
        <f>IFERROR(VLOOKUP(A352,'WH INV 4-2-2026'!$A$2:$C$2914,3,0),"")</f>
        <v>618</v>
      </c>
      <c r="J352" s="1">
        <f>I352/(C352/3)</f>
        <v>11.933688130472659</v>
      </c>
      <c r="K352" s="5" t="str">
        <f>IF((I352&gt;C352),"X","")</f>
        <v>X</v>
      </c>
      <c r="L352" s="7">
        <f>(C352/3)*13</f>
        <v>673.22020754716982</v>
      </c>
      <c r="M352" s="7">
        <f>I352-L352</f>
        <v>-55.220207547169821</v>
      </c>
      <c r="N352" s="6">
        <f>C352/$C$2</f>
        <v>6.7025087956078656E-4</v>
      </c>
      <c r="O352" s="5" t="s">
        <v>27881</v>
      </c>
      <c r="P352" t="str">
        <f>VLOOKUP(A352,'External $ Guide'!$A$2:$L$11545,3,0)</f>
        <v>Replenish</v>
      </c>
      <c r="Q352" t="str">
        <f>VLOOKUP(A352,'External $ Guide'!$A$2:$L$11545,4,0)</f>
        <v>Wholesale bottle</v>
      </c>
      <c r="R352" t="str">
        <f>VLOOKUP(A352,'External $ Guide'!$A$2:$L$11545,5,0)</f>
        <v>Active</v>
      </c>
      <c r="S352" t="str">
        <f>IFERROR(VLOOKUP(A352,'Broker &amp; Vendor'!$A$2:$C$11545,3,0),"")</f>
        <v>LUXCO INC</v>
      </c>
      <c r="T352" t="str">
        <f>IFERROR(VLOOKUP(A352,'Broker &amp; Vendor'!$A$2:$C$11545,2,0),"")</f>
        <v>RNDC</v>
      </c>
    </row>
    <row r="353" spans="1:20" x14ac:dyDescent="0.25">
      <c r="A353" t="s">
        <v>7526</v>
      </c>
      <c r="B353" t="s">
        <v>3432</v>
      </c>
      <c r="C353" s="10">
        <v>155.00241509433963</v>
      </c>
      <c r="D353" s="10">
        <v>163.15335849056603</v>
      </c>
      <c r="E353" s="1">
        <v>380.33</v>
      </c>
      <c r="F353" s="3">
        <f>((E353/53)*6)*3</f>
        <v>129.16867924528302</v>
      </c>
      <c r="G353" s="4">
        <f>VLOOKUP(A353,'R12 Trend'!$A$4:$B$6433,2,0)</f>
        <v>1.59</v>
      </c>
      <c r="H353" s="10">
        <f>IFERROR(VLOOKUP(A353,'DDS Needs'!$A$4:$F$767,6,0),"")</f>
        <v>8.1509433962264168</v>
      </c>
      <c r="I353" s="1">
        <f>IFERROR(VLOOKUP(A353,'WH INV 4-2-2026'!$A$2:$C$2914,3,0),"")</f>
        <v>196.83333300000001</v>
      </c>
      <c r="J353" s="1">
        <f>I353/(C353/3)</f>
        <v>3.8096180542774256</v>
      </c>
      <c r="K353" s="5" t="str">
        <f>IF((I353&gt;C353),"X","")</f>
        <v>X</v>
      </c>
      <c r="L353" s="7">
        <f>(C353/3)*13</f>
        <v>671.67713207547172</v>
      </c>
      <c r="M353" s="7">
        <f>I353-L353</f>
        <v>-474.84379907547168</v>
      </c>
      <c r="N353" s="6">
        <f>C353/$C$2</f>
        <v>6.6871461003034194E-4</v>
      </c>
      <c r="O353" s="5" t="s">
        <v>27881</v>
      </c>
      <c r="P353" t="str">
        <f>VLOOKUP(A353,'External $ Guide'!$A$2:$L$11545,3,0)</f>
        <v>Replenish</v>
      </c>
      <c r="Q353" t="str">
        <f>VLOOKUP(A353,'External $ Guide'!$A$2:$L$11545,4,0)</f>
        <v>Retail</v>
      </c>
      <c r="R353" t="str">
        <f>VLOOKUP(A353,'External $ Guide'!$A$2:$L$11545,5,0)</f>
        <v>Active</v>
      </c>
      <c r="S353" t="str">
        <f>IFERROR(VLOOKUP(A353,'Broker &amp; Vendor'!$A$2:$C$11545,3,0),"")</f>
        <v>DV SPIRITS LLC</v>
      </c>
      <c r="T353" t="str">
        <f>IFERROR(VLOOKUP(A353,'Broker &amp; Vendor'!$A$2:$C$11545,2,0),"")</f>
        <v>RNDC</v>
      </c>
    </row>
    <row r="354" spans="1:20" x14ac:dyDescent="0.25">
      <c r="A354" t="s">
        <v>4557</v>
      </c>
      <c r="B354" t="s">
        <v>468</v>
      </c>
      <c r="C354" s="10">
        <v>154.18324528301883</v>
      </c>
      <c r="D354" s="10">
        <v>160.97569811320753</v>
      </c>
      <c r="E354" s="1">
        <v>378.32</v>
      </c>
      <c r="F354" s="3">
        <f>((E354/53)*6)*3</f>
        <v>128.48603773584904</v>
      </c>
      <c r="G354" s="4">
        <f>VLOOKUP(A354,'R12 Trend'!$A$4:$B$6433,2,0)</f>
        <v>0.22</v>
      </c>
      <c r="H354" s="10">
        <f>IFERROR(VLOOKUP(A354,'DDS Needs'!$A$4:$F$767,6,0),"")</f>
        <v>6.7924528301886804</v>
      </c>
      <c r="I354" s="1">
        <f>IFERROR(VLOOKUP(A354,'WH INV 4-2-2026'!$A$2:$C$2914,3,0),"")</f>
        <v>386</v>
      </c>
      <c r="J354" s="1">
        <f>I354/(C354/3)</f>
        <v>7.5105436902328435</v>
      </c>
      <c r="K354" s="5" t="str">
        <f>IF((I354&gt;C354),"X","")</f>
        <v>X</v>
      </c>
      <c r="L354" s="7">
        <f>(C354/3)*13</f>
        <v>668.12739622641493</v>
      </c>
      <c r="M354" s="7">
        <f>I354-L354</f>
        <v>-282.12739622641493</v>
      </c>
      <c r="N354" s="6">
        <f>C354/$C$2</f>
        <v>6.6518053076717297E-4</v>
      </c>
      <c r="O354" s="5" t="s">
        <v>27881</v>
      </c>
      <c r="P354" t="str">
        <f>VLOOKUP(A354,'External $ Guide'!$A$2:$L$11545,3,0)</f>
        <v>Replenish</v>
      </c>
      <c r="Q354" t="str">
        <f>VLOOKUP(A354,'External $ Guide'!$A$2:$L$11545,4,0)</f>
        <v>Retail</v>
      </c>
      <c r="R354" t="str">
        <f>VLOOKUP(A354,'External $ Guide'!$A$2:$L$11545,5,0)</f>
        <v>Active</v>
      </c>
      <c r="S354" t="str">
        <f>IFERROR(VLOOKUP(A354,'Broker &amp; Vendor'!$A$2:$C$11545,3,0),"")</f>
        <v>CAMPARI AMERICA</v>
      </c>
      <c r="T354" t="str">
        <f>IFERROR(VLOOKUP(A354,'Broker &amp; Vendor'!$A$2:$C$11545,2,0),"")</f>
        <v>SGWS- TRANSATLANTIC DIVISION</v>
      </c>
    </row>
    <row r="355" spans="1:20" x14ac:dyDescent="0.25">
      <c r="A355" t="s">
        <v>4440</v>
      </c>
      <c r="B355" t="s">
        <v>351</v>
      </c>
      <c r="C355" s="10">
        <v>153.68274339622641</v>
      </c>
      <c r="D355" s="10">
        <v>162.17330943396226</v>
      </c>
      <c r="E355" s="1">
        <v>448.03</v>
      </c>
      <c r="F355" s="3">
        <f>((E355/53)*6)*3</f>
        <v>152.1611320754717</v>
      </c>
      <c r="G355" s="4">
        <f>VLOOKUP(A355,'R12 Trend'!$A$4:$B$6433,2,0)</f>
        <v>0.01</v>
      </c>
      <c r="H355" s="10">
        <f>IFERROR(VLOOKUP(A355,'DDS Needs'!$A$4:$F$767,6,0),"")</f>
        <v>8.4905660377358494</v>
      </c>
      <c r="I355" s="1">
        <f>IFERROR(VLOOKUP(A355,'WH INV 4-2-2026'!$A$2:$C$2914,3,0),"")</f>
        <v>258.16666700000002</v>
      </c>
      <c r="J355" s="1">
        <f>I355/(C355/3)</f>
        <v>5.0396029110644927</v>
      </c>
      <c r="K355" s="5" t="str">
        <f>IF((I355&gt;C355),"X","")</f>
        <v>X</v>
      </c>
      <c r="L355" s="7">
        <f>(C355/3)*13</f>
        <v>665.9585547169811</v>
      </c>
      <c r="M355" s="7">
        <f>I355-L355</f>
        <v>-407.79188771698108</v>
      </c>
      <c r="N355" s="6">
        <f>C355/$C$2</f>
        <v>6.6302125522400075E-4</v>
      </c>
      <c r="O355" s="5" t="s">
        <v>27881</v>
      </c>
      <c r="P355" t="str">
        <f>VLOOKUP(A355,'External $ Guide'!$A$2:$L$11545,3,0)</f>
        <v>Replenish</v>
      </c>
      <c r="Q355" t="str">
        <f>VLOOKUP(A355,'External $ Guide'!$A$2:$L$11545,4,0)</f>
        <v>Retail</v>
      </c>
      <c r="R355" t="str">
        <f>VLOOKUP(A355,'External $ Guide'!$A$2:$L$11545,5,0)</f>
        <v>Active</v>
      </c>
      <c r="S355" t="str">
        <f>IFERROR(VLOOKUP(A355,'Broker &amp; Vendor'!$A$2:$C$11545,3,0),"")</f>
        <v>CAMPARI AMERICA</v>
      </c>
      <c r="T355" t="str">
        <f>IFERROR(VLOOKUP(A355,'Broker &amp; Vendor'!$A$2:$C$11545,2,0),"")</f>
        <v>SGWS- TRANSATLANTIC DIVISION</v>
      </c>
    </row>
    <row r="356" spans="1:20" x14ac:dyDescent="0.25">
      <c r="A356" t="s">
        <v>6539</v>
      </c>
      <c r="B356" t="s">
        <v>2445</v>
      </c>
      <c r="C356" s="10">
        <v>152.99320754716982</v>
      </c>
      <c r="D356" s="10">
        <v>170.99320754716982</v>
      </c>
      <c r="E356" s="1">
        <v>469.25</v>
      </c>
      <c r="F356" s="3">
        <f>((E356/53)*6)*3</f>
        <v>159.3679245283019</v>
      </c>
      <c r="G356" s="4">
        <f>VLOOKUP(A356,'R12 Trend'!$A$4:$B$6433,2,0)</f>
        <v>-0.04</v>
      </c>
      <c r="H356" s="10">
        <f>IFERROR(VLOOKUP(A356,'DDS Needs'!$A$4:$F$767,6,0),"")</f>
        <v>18</v>
      </c>
      <c r="I356" s="1">
        <f>IFERROR(VLOOKUP(A356,'WH INV 4-2-2026'!$A$2:$C$2914,3,0),"")</f>
        <v>267.75</v>
      </c>
      <c r="J356" s="1">
        <f>I356/(C356/3)</f>
        <v>5.2502330847096434</v>
      </c>
      <c r="K356" s="5" t="str">
        <f>IF((I356&gt;C356),"X","")</f>
        <v>X</v>
      </c>
      <c r="L356" s="7">
        <f>(C356/3)*13</f>
        <v>662.97056603773581</v>
      </c>
      <c r="M356" s="7">
        <f>I356-L356</f>
        <v>-395.22056603773581</v>
      </c>
      <c r="N356" s="6">
        <f>C356/$C$2</f>
        <v>6.6004644546943539E-4</v>
      </c>
      <c r="O356" s="5" t="s">
        <v>27881</v>
      </c>
      <c r="P356" t="str">
        <f>VLOOKUP(A356,'External $ Guide'!$A$2:$L$11545,3,0)</f>
        <v>Replenish</v>
      </c>
      <c r="Q356" t="str">
        <f>VLOOKUP(A356,'External $ Guide'!$A$2:$L$11545,4,0)</f>
        <v>Retail</v>
      </c>
      <c r="R356" t="str">
        <f>VLOOKUP(A356,'External $ Guide'!$A$2:$L$11545,5,0)</f>
        <v>Active</v>
      </c>
      <c r="S356" t="str">
        <f>IFERROR(VLOOKUP(A356,'Broker &amp; Vendor'!$A$2:$C$11545,3,0),"")</f>
        <v>SAZERAC CO INC</v>
      </c>
      <c r="T356" t="str">
        <f>IFERROR(VLOOKUP(A356,'Broker &amp; Vendor'!$A$2:$C$11545,2,0),"")</f>
        <v>UNITED</v>
      </c>
    </row>
    <row r="357" spans="1:20" x14ac:dyDescent="0.25">
      <c r="A357" t="s">
        <v>6899</v>
      </c>
      <c r="B357" t="s">
        <v>2805</v>
      </c>
      <c r="C357" s="10">
        <v>152.66109056603773</v>
      </c>
      <c r="D357" s="10">
        <v>173.71769433962262</v>
      </c>
      <c r="E357" s="1">
        <v>568.99</v>
      </c>
      <c r="F357" s="3">
        <f>((E357/53)*6)*3</f>
        <v>193.24188679245282</v>
      </c>
      <c r="G357" s="4">
        <f>VLOOKUP(A357,'R12 Trend'!$A$4:$B$6433,2,0)</f>
        <v>-0.21</v>
      </c>
      <c r="H357" s="10">
        <f>IFERROR(VLOOKUP(A357,'DDS Needs'!$A$4:$F$767,6,0),"")</f>
        <v>21.056603773584904</v>
      </c>
      <c r="I357" s="1">
        <f>IFERROR(VLOOKUP(A357,'WH INV 4-2-2026'!$A$2:$C$2914,3,0),"")</f>
        <v>453</v>
      </c>
      <c r="J357" s="1">
        <f>I357/(C357/3)</f>
        <v>8.9020718701870365</v>
      </c>
      <c r="K357" s="5" t="str">
        <f>IF((I357&gt;C357),"X","")</f>
        <v>X</v>
      </c>
      <c r="L357" s="7">
        <f>(C357/3)*13</f>
        <v>661.53139245283012</v>
      </c>
      <c r="M357" s="7">
        <f>I357-L357</f>
        <v>-208.53139245283012</v>
      </c>
      <c r="N357" s="6">
        <f>C357/$C$2</f>
        <v>6.5861361955258095E-4</v>
      </c>
      <c r="O357" s="5" t="s">
        <v>27881</v>
      </c>
      <c r="P357" t="str">
        <f>VLOOKUP(A357,'External $ Guide'!$A$2:$L$11545,3,0)</f>
        <v>Replenish</v>
      </c>
      <c r="Q357" t="str">
        <f>VLOOKUP(A357,'External $ Guide'!$A$2:$L$11545,4,0)</f>
        <v>Retail</v>
      </c>
      <c r="R357" t="str">
        <f>VLOOKUP(A357,'External $ Guide'!$A$2:$L$11545,5,0)</f>
        <v>Active</v>
      </c>
      <c r="S357" t="str">
        <f>IFERROR(VLOOKUP(A357,'Broker &amp; Vendor'!$A$2:$C$11545,3,0),"")</f>
        <v>SAZERAC CO INC</v>
      </c>
      <c r="T357" t="str">
        <f>IFERROR(VLOOKUP(A357,'Broker &amp; Vendor'!$A$2:$C$11545,2,0),"")</f>
        <v>UNITED</v>
      </c>
    </row>
    <row r="358" spans="1:20" x14ac:dyDescent="0.25">
      <c r="A358" t="s">
        <v>7604</v>
      </c>
      <c r="B358" t="s">
        <v>3510</v>
      </c>
      <c r="C358" s="10">
        <v>152.43283018867922</v>
      </c>
      <c r="D358" s="10">
        <v>159.90452830188676</v>
      </c>
      <c r="E358" s="1">
        <v>448.83</v>
      </c>
      <c r="F358" s="3">
        <f>((E358/53)*6)*3</f>
        <v>152.43283018867922</v>
      </c>
      <c r="G358" s="4">
        <f>VLOOKUP(A358,'R12 Trend'!$A$4:$B$6433,2,0)</f>
        <v>0</v>
      </c>
      <c r="H358" s="10">
        <f>IFERROR(VLOOKUP(A358,'DDS Needs'!$A$4:$F$767,6,0),"")</f>
        <v>7.4716981132075482</v>
      </c>
      <c r="I358" s="1">
        <f>IFERROR(VLOOKUP(A358,'WH INV 4-2-2026'!$A$2:$C$2914,3,0),"")</f>
        <v>234</v>
      </c>
      <c r="J358" s="1">
        <f>I358/(C358/3)</f>
        <v>4.605307131876212</v>
      </c>
      <c r="K358" s="5" t="str">
        <f>IF((I358&gt;C358),"X","")</f>
        <v>X</v>
      </c>
      <c r="L358" s="7">
        <f>(C358/3)*13</f>
        <v>660.54226415094331</v>
      </c>
      <c r="M358" s="7">
        <f>I358-L358</f>
        <v>-426.54226415094331</v>
      </c>
      <c r="N358" s="6">
        <f>C358/$C$2</f>
        <v>6.5762885393368543E-4</v>
      </c>
      <c r="O358" s="5" t="s">
        <v>27881</v>
      </c>
      <c r="P358" t="str">
        <f>VLOOKUP(A358,'External $ Guide'!$A$2:$L$11545,3,0)</f>
        <v>Replenish</v>
      </c>
      <c r="Q358" t="str">
        <f>VLOOKUP(A358,'External $ Guide'!$A$2:$L$11545,4,0)</f>
        <v>Retail</v>
      </c>
      <c r="R358" t="str">
        <f>VLOOKUP(A358,'External $ Guide'!$A$2:$L$11545,5,0)</f>
        <v>Active</v>
      </c>
      <c r="S358" t="s">
        <v>27956</v>
      </c>
      <c r="T358" t="str">
        <f>IFERROR(VLOOKUP(A358,'Broker &amp; Vendor'!$A$2:$C$11545,2,0),"")</f>
        <v>SGWS- CHAMPION DIVISION</v>
      </c>
    </row>
    <row r="359" spans="1:20" x14ac:dyDescent="0.25">
      <c r="A359" t="s">
        <v>4218</v>
      </c>
      <c r="B359" t="s">
        <v>129</v>
      </c>
      <c r="C359" s="10">
        <v>152.23320000000004</v>
      </c>
      <c r="D359" s="10">
        <v>163.78036981132078</v>
      </c>
      <c r="E359" s="1">
        <v>422.87</v>
      </c>
      <c r="F359" s="3">
        <f>((E359/53)*6)*3</f>
        <v>143.61622641509436</v>
      </c>
      <c r="G359" s="4">
        <f>VLOOKUP(A359,'R12 Trend'!$A$4:$B$6433,2,0)</f>
        <v>0.06</v>
      </c>
      <c r="H359" s="10">
        <f>IFERROR(VLOOKUP(A359,'DDS Needs'!$A$4:$F$767,6,0),"")</f>
        <v>11.547169811320755</v>
      </c>
      <c r="I359" s="1">
        <f>IFERROR(VLOOKUP(A359,'WH INV 4-2-2026'!$A$2:$C$2914,3,0),"")</f>
        <v>385</v>
      </c>
      <c r="J359" s="1">
        <f>I359/(C359/3)</f>
        <v>7.5870440876234602</v>
      </c>
      <c r="K359" s="5" t="str">
        <f>IF((I359&gt;C359),"X","")</f>
        <v>X</v>
      </c>
      <c r="L359" s="7">
        <f>(C359/3)*13</f>
        <v>659.6772000000002</v>
      </c>
      <c r="M359" s="7">
        <f>I359-L359</f>
        <v>-274.6772000000002</v>
      </c>
      <c r="N359" s="6">
        <f>C359/$C$2</f>
        <v>6.567676052641623E-4</v>
      </c>
      <c r="O359" s="5" t="s">
        <v>27881</v>
      </c>
      <c r="P359" t="str">
        <f>VLOOKUP(A359,'External $ Guide'!$A$2:$L$11545,3,0)</f>
        <v>Replenish</v>
      </c>
      <c r="Q359" t="str">
        <f>VLOOKUP(A359,'External $ Guide'!$A$2:$L$11545,4,0)</f>
        <v>Retail</v>
      </c>
      <c r="R359" t="str">
        <f>VLOOKUP(A359,'External $ Guide'!$A$2:$L$11545,5,0)</f>
        <v>Active</v>
      </c>
      <c r="S359" t="str">
        <f>IFERROR(VLOOKUP(A359,'Broker &amp; Vendor'!$A$2:$C$11545,3,0),"")</f>
        <v>PROXIMO SPIRITS INC.</v>
      </c>
      <c r="T359" t="str">
        <f>IFERROR(VLOOKUP(A359,'Broker &amp; Vendor'!$A$2:$C$11545,2,0),"")</f>
        <v>JOHNSON BROTHERS</v>
      </c>
    </row>
    <row r="360" spans="1:20" x14ac:dyDescent="0.25">
      <c r="A360" t="s">
        <v>7258</v>
      </c>
      <c r="B360" t="s">
        <v>3164</v>
      </c>
      <c r="C360" s="10">
        <v>152.11219245283019</v>
      </c>
      <c r="D360" s="10">
        <v>177.24426792452829</v>
      </c>
      <c r="E360" s="1">
        <v>452.41</v>
      </c>
      <c r="F360" s="3">
        <f>((E360/53)*6)*3</f>
        <v>153.64867924528301</v>
      </c>
      <c r="G360" s="4">
        <f>VLOOKUP(A360,'R12 Trend'!$A$4:$B$6433,2,0)</f>
        <v>-0.01</v>
      </c>
      <c r="H360" s="10">
        <f>IFERROR(VLOOKUP(A360,'DDS Needs'!$A$4:$F$767,6,0),"")</f>
        <v>25.132075471698109</v>
      </c>
      <c r="I360" s="1">
        <f>IFERROR(VLOOKUP(A360,'WH INV 4-2-2026'!$A$2:$C$2914,3,0),"")</f>
        <v>146.16666699999999</v>
      </c>
      <c r="J360" s="1">
        <f>I360/(C360/3)</f>
        <v>2.8827406529951785</v>
      </c>
      <c r="K360" s="5" t="str">
        <f>IF((I360&gt;C360),"X","")</f>
        <v/>
      </c>
      <c r="L360" s="7">
        <f>(C360/3)*13</f>
        <v>659.15283396226414</v>
      </c>
      <c r="M360" s="7">
        <f>I360-L360</f>
        <v>-512.98616696226418</v>
      </c>
      <c r="N360" s="6">
        <f>C360/$C$2</f>
        <v>6.5624555201313926E-4</v>
      </c>
      <c r="O360" s="5" t="s">
        <v>27881</v>
      </c>
      <c r="P360" t="str">
        <f>VLOOKUP(A360,'External $ Guide'!$A$2:$L$11545,3,0)</f>
        <v>Replenish</v>
      </c>
      <c r="Q360" t="str">
        <f>VLOOKUP(A360,'External $ Guide'!$A$2:$L$11545,4,0)</f>
        <v>Retail</v>
      </c>
      <c r="R360" t="str">
        <f>VLOOKUP(A360,'External $ Guide'!$A$2:$L$11545,5,0)</f>
        <v>Active</v>
      </c>
      <c r="S360" t="str">
        <f>IFERROR(VLOOKUP(A360,'Broker &amp; Vendor'!$A$2:$C$11545,3,0),"")</f>
        <v>HEAVEN HILL SALES CO DBA HEAVEN HILL BRANDS</v>
      </c>
      <c r="T360" t="str">
        <f>IFERROR(VLOOKUP(A360,'Broker &amp; Vendor'!$A$2:$C$11545,2,0),"")</f>
        <v>SGWS- TRANSATLANTIC DIVISION</v>
      </c>
    </row>
    <row r="361" spans="1:20" x14ac:dyDescent="0.25">
      <c r="A361" t="s">
        <v>6642</v>
      </c>
      <c r="B361" t="s">
        <v>2548</v>
      </c>
      <c r="C361" s="10">
        <v>151.67275471698113</v>
      </c>
      <c r="D361" s="10">
        <v>159.48407547169811</v>
      </c>
      <c r="E361" s="1">
        <v>372.16</v>
      </c>
      <c r="F361" s="3">
        <f>((E361/53)*6)*3</f>
        <v>126.39396226415094</v>
      </c>
      <c r="G361" s="4">
        <f>VLOOKUP(A361,'R12 Trend'!$A$4:$B$6433,2,0)</f>
        <v>0.3</v>
      </c>
      <c r="H361" s="10">
        <f>IFERROR(VLOOKUP(A361,'DDS Needs'!$A$4:$F$767,6,0),"")</f>
        <v>7.8113207547169807</v>
      </c>
      <c r="I361" s="1">
        <f>IFERROR(VLOOKUP(A361,'WH INV 4-2-2026'!$A$2:$C$2914,3,0),"")</f>
        <v>238.66666699999999</v>
      </c>
      <c r="J361" s="1">
        <f>I361/(C361/3)</f>
        <v>4.7206896343120039</v>
      </c>
      <c r="K361" s="5" t="str">
        <f>IF((I361&gt;C361),"X","")</f>
        <v>X</v>
      </c>
      <c r="L361" s="7">
        <f>(C361/3)*13</f>
        <v>657.24860377358493</v>
      </c>
      <c r="M361" s="7">
        <f>I361-L361</f>
        <v>-418.58193677358497</v>
      </c>
      <c r="N361" s="6">
        <f>C361/$C$2</f>
        <v>6.5434972068701401E-4</v>
      </c>
      <c r="O361" s="5" t="s">
        <v>27881</v>
      </c>
      <c r="P361" t="str">
        <f>VLOOKUP(A361,'External $ Guide'!$A$2:$L$11545,3,0)</f>
        <v>Replenish</v>
      </c>
      <c r="Q361" t="str">
        <f>VLOOKUP(A361,'External $ Guide'!$A$2:$L$11545,4,0)</f>
        <v>Retail</v>
      </c>
      <c r="R361" t="str">
        <f>VLOOKUP(A361,'External $ Guide'!$A$2:$L$11545,5,0)</f>
        <v>Active</v>
      </c>
      <c r="S361" t="str">
        <f>IFERROR(VLOOKUP(A361,'Broker &amp; Vendor'!$A$2:$C$11545,3,0),"")</f>
        <v>DIAGEO NORTH AMERICA INC</v>
      </c>
      <c r="T361" t="str">
        <f>IFERROR(VLOOKUP(A361,'Broker &amp; Vendor'!$A$2:$C$11545,2,0),"")</f>
        <v>SGWS- COASTAL PACIFIC DIVISION</v>
      </c>
    </row>
    <row r="362" spans="1:20" x14ac:dyDescent="0.25">
      <c r="A362" t="s">
        <v>7785</v>
      </c>
      <c r="B362" t="s">
        <v>3691</v>
      </c>
      <c r="C362" s="10">
        <v>151.37653584905661</v>
      </c>
      <c r="D362" s="10">
        <v>172.77276226415094</v>
      </c>
      <c r="E362" s="1">
        <v>474.17</v>
      </c>
      <c r="F362" s="3">
        <f>((E362/53)*6)*3</f>
        <v>161.03886792452832</v>
      </c>
      <c r="G362" s="4">
        <f>VLOOKUP(A362,'R12 Trend'!$A$4:$B$6433,2,0)</f>
        <v>-0.06</v>
      </c>
      <c r="H362" s="10">
        <f>IFERROR(VLOOKUP(A362,'DDS Needs'!$A$4:$F$767,6,0),"")</f>
        <v>21.39622641509434</v>
      </c>
      <c r="I362" s="1">
        <f>IFERROR(VLOOKUP(A362,'WH INV 4-2-2026'!$A$2:$C$2914,3,0),"")</f>
        <v>313</v>
      </c>
      <c r="J362" s="1">
        <f>I362/(C362/3)</f>
        <v>6.2030749662306528</v>
      </c>
      <c r="K362" s="5" t="str">
        <f>IF((I362&gt;C362),"X","")</f>
        <v>X</v>
      </c>
      <c r="L362" s="7">
        <f>(C362/3)*13</f>
        <v>655.96498867924527</v>
      </c>
      <c r="M362" s="7">
        <f>I362-L362</f>
        <v>-342.96498867924527</v>
      </c>
      <c r="N362" s="6">
        <f>C362/$C$2</f>
        <v>6.530717671491468E-4</v>
      </c>
      <c r="O362" s="5" t="s">
        <v>27881</v>
      </c>
      <c r="P362" t="str">
        <f>VLOOKUP(A362,'External $ Guide'!$A$2:$L$11545,3,0)</f>
        <v>Replenish</v>
      </c>
      <c r="Q362" t="str">
        <f>VLOOKUP(A362,'External $ Guide'!$A$2:$L$11545,4,0)</f>
        <v>Retail</v>
      </c>
      <c r="R362" t="str">
        <f>VLOOKUP(A362,'External $ Guide'!$A$2:$L$11545,5,0)</f>
        <v>Active</v>
      </c>
      <c r="S362" t="str">
        <f>IFERROR(VLOOKUP(A362,'Broker &amp; Vendor'!$A$2:$C$11545,3,0),"")</f>
        <v>PROXIMO SPIRITS INC.</v>
      </c>
      <c r="T362" t="str">
        <f>IFERROR(VLOOKUP(A362,'Broker &amp; Vendor'!$A$2:$C$11545,2,0),"")</f>
        <v>JOHNSON BROTHERS</v>
      </c>
    </row>
    <row r="363" spans="1:20" x14ac:dyDescent="0.25">
      <c r="A363" t="s">
        <v>4211</v>
      </c>
      <c r="B363" t="s">
        <v>122</v>
      </c>
      <c r="C363" s="10">
        <v>151.18498867924527</v>
      </c>
      <c r="D363" s="10">
        <v>176.99630943396224</v>
      </c>
      <c r="E363" s="1">
        <v>473.57</v>
      </c>
      <c r="F363" s="3">
        <f>((E363/53)*6)*3</f>
        <v>160.83509433962263</v>
      </c>
      <c r="G363" s="4">
        <f>VLOOKUP(A363,'R12 Trend'!$A$4:$B$6433,2,0)</f>
        <v>-0.06</v>
      </c>
      <c r="H363" s="10">
        <f>IFERROR(VLOOKUP(A363,'DDS Needs'!$A$4:$F$767,6,0),"")</f>
        <v>25.811320754716981</v>
      </c>
      <c r="I363" s="1">
        <f>IFERROR(VLOOKUP(A363,'WH INV 4-2-2026'!$A$2:$C$2914,3,0),"")</f>
        <v>246</v>
      </c>
      <c r="J363" s="1">
        <f>I363/(C363/3)</f>
        <v>4.8814370159840674</v>
      </c>
      <c r="K363" s="5" t="str">
        <f>IF((I363&gt;C363),"X","")</f>
        <v>X</v>
      </c>
      <c r="L363" s="7">
        <f>(C363/3)*13</f>
        <v>655.13495094339612</v>
      </c>
      <c r="M363" s="7">
        <f>I363-L363</f>
        <v>-409.13495094339612</v>
      </c>
      <c r="N363" s="6">
        <f>C363/$C$2</f>
        <v>6.5224539040601771E-4</v>
      </c>
      <c r="O363" s="5" t="s">
        <v>27881</v>
      </c>
      <c r="P363" t="str">
        <f>VLOOKUP(A363,'External $ Guide'!$A$2:$L$11545,3,0)</f>
        <v>Replenish</v>
      </c>
      <c r="Q363" t="str">
        <f>VLOOKUP(A363,'External $ Guide'!$A$2:$L$11545,4,0)</f>
        <v>Retail</v>
      </c>
      <c r="R363" t="str">
        <f>VLOOKUP(A363,'External $ Guide'!$A$2:$L$11545,5,0)</f>
        <v>Active</v>
      </c>
      <c r="S363" t="str">
        <f>IFERROR(VLOOKUP(A363,'Broker &amp; Vendor'!$A$2:$C$11545,3,0),"")</f>
        <v>BROWN FOREMAN CORP</v>
      </c>
      <c r="T363" t="str">
        <f>IFERROR(VLOOKUP(A363,'Broker &amp; Vendor'!$A$2:$C$11545,2,0),"")</f>
        <v>UNITED</v>
      </c>
    </row>
    <row r="364" spans="1:20" x14ac:dyDescent="0.25">
      <c r="A364" t="s">
        <v>6493</v>
      </c>
      <c r="B364" t="s">
        <v>2399</v>
      </c>
      <c r="C364" s="10">
        <v>151.14905660377357</v>
      </c>
      <c r="D364" s="10">
        <v>168.80943396226414</v>
      </c>
      <c r="E364" s="1">
        <v>517.5</v>
      </c>
      <c r="F364" s="3">
        <f>((E364/53)*6)*3</f>
        <v>175.75471698113208</v>
      </c>
      <c r="G364" s="4">
        <f>VLOOKUP(A364,'R12 Trend'!$A$4:$B$6433,2,0)</f>
        <v>-0.14000000000000001</v>
      </c>
      <c r="H364" s="10">
        <f>IFERROR(VLOOKUP(A364,'DDS Needs'!$A$4:$F$767,6,0),"")</f>
        <v>17.660377358490567</v>
      </c>
      <c r="I364" s="1">
        <f>IFERROR(VLOOKUP(A364,'WH INV 4-2-2026'!$A$2:$C$2914,3,0),"")</f>
        <v>67.916667000000004</v>
      </c>
      <c r="J364" s="1">
        <f>I364/(C364/3)</f>
        <v>1.3480070969553983</v>
      </c>
      <c r="K364" s="5" t="str">
        <f>IF((I364&gt;C364),"X","")</f>
        <v/>
      </c>
      <c r="L364" s="7">
        <f>(C364/3)*13</f>
        <v>654.97924528301883</v>
      </c>
      <c r="M364" s="7">
        <f>I364-L364</f>
        <v>-587.06257828301887</v>
      </c>
      <c r="N364" s="6">
        <f>C364/$C$2</f>
        <v>6.5209037150633148E-4</v>
      </c>
      <c r="O364" s="5" t="s">
        <v>27881</v>
      </c>
      <c r="P364" t="str">
        <f>VLOOKUP(A364,'External $ Guide'!$A$2:$L$11545,3,0)</f>
        <v>Replenish</v>
      </c>
      <c r="Q364" t="str">
        <f>VLOOKUP(A364,'External $ Guide'!$A$2:$L$11545,4,0)</f>
        <v>Retail</v>
      </c>
      <c r="R364" t="str">
        <f>VLOOKUP(A364,'External $ Guide'!$A$2:$L$11545,5,0)</f>
        <v>Active</v>
      </c>
      <c r="S364" t="str">
        <f>IFERROR(VLOOKUP(A364,'Broker &amp; Vendor'!$A$2:$C$11545,3,0),"")</f>
        <v>DIAGEO NORTH AMERICA INC</v>
      </c>
      <c r="T364" t="str">
        <f>IFERROR(VLOOKUP(A364,'Broker &amp; Vendor'!$A$2:$C$11545,2,0),"")</f>
        <v>SGWS- COASTAL PACIFIC DIVISION</v>
      </c>
    </row>
    <row r="365" spans="1:20" x14ac:dyDescent="0.25">
      <c r="A365" t="s">
        <v>8201</v>
      </c>
      <c r="B365" t="s">
        <v>8202</v>
      </c>
      <c r="C365" s="10">
        <v>150</v>
      </c>
      <c r="D365" s="10">
        <v>150</v>
      </c>
      <c r="E365">
        <v>375</v>
      </c>
      <c r="G365" s="4"/>
      <c r="H365" s="10" t="str">
        <f>IFERROR(VLOOKUP(A365,'DDS Needs'!$A$4:$F$767,6,0),"")</f>
        <v/>
      </c>
      <c r="I365" s="1">
        <f>IFERROR(VLOOKUP(A365,'WH INV 4-2-2026'!$A$2:$C$2914,3,0),"")</f>
        <v>473</v>
      </c>
      <c r="J365" s="1">
        <f>I365/(C365/3)</f>
        <v>9.4600000000000009</v>
      </c>
      <c r="K365" s="5" t="str">
        <f>IF((I365&gt;C365),"X","")</f>
        <v>X</v>
      </c>
      <c r="L365" s="7">
        <f>(C365/3)*13</f>
        <v>650</v>
      </c>
      <c r="M365" s="7">
        <f>I365-L365</f>
        <v>-177</v>
      </c>
      <c r="N365" s="6">
        <f>C365/$C$2</f>
        <v>6.4713308785221827E-4</v>
      </c>
      <c r="O365" s="5" t="s">
        <v>27881</v>
      </c>
      <c r="P365" t="str">
        <f>VLOOKUP(A365,'External $ Guide'!$A$2:$L$11545,3,0)</f>
        <v>Replenish</v>
      </c>
      <c r="Q365" t="str">
        <f>VLOOKUP(A365,'External $ Guide'!$A$2:$L$11545,4,0)</f>
        <v>Retail</v>
      </c>
      <c r="R365" t="str">
        <f>VLOOKUP(A365,'External $ Guide'!$A$2:$L$11545,5,0)</f>
        <v>Active</v>
      </c>
      <c r="S365" t="str">
        <f>IFERROR(VLOOKUP(A365,'Broker &amp; Vendor'!$A$2:$C$11545,3,0),"")</f>
        <v>SAZERAC CO INC</v>
      </c>
      <c r="T365" t="str">
        <f>IFERROR(VLOOKUP(A365,'Broker &amp; Vendor'!$A$2:$C$11545,2,0),"")</f>
        <v>UNITED</v>
      </c>
    </row>
    <row r="366" spans="1:20" x14ac:dyDescent="0.25">
      <c r="A366" t="s">
        <v>27385</v>
      </c>
      <c r="B366" t="s">
        <v>27925</v>
      </c>
      <c r="C366" s="10">
        <v>150</v>
      </c>
      <c r="D366" s="10">
        <v>160</v>
      </c>
      <c r="H366" s="10">
        <f>IFERROR(VLOOKUP(A366,'DDS Needs'!$A$4:$F$767,6,0),"")</f>
        <v>10</v>
      </c>
      <c r="I366" s="1">
        <f>IFERROR(VLOOKUP(A366,'WH INV 4-2-2026'!$A$2:$C$2914,3,0),"")</f>
        <v>0</v>
      </c>
      <c r="O366" s="5" t="s">
        <v>27882</v>
      </c>
    </row>
    <row r="367" spans="1:20" x14ac:dyDescent="0.25">
      <c r="A367" t="s">
        <v>27387</v>
      </c>
      <c r="B367" t="s">
        <v>27935</v>
      </c>
      <c r="C367" s="10">
        <v>150</v>
      </c>
      <c r="D367" s="10">
        <v>160</v>
      </c>
      <c r="H367" s="10">
        <f>IFERROR(VLOOKUP(A367,'DDS Needs'!$A$4:$F$767,6,0),"")</f>
        <v>10</v>
      </c>
      <c r="I367" s="1">
        <f>IFERROR(VLOOKUP(A367,'WH INV 4-2-2026'!$A$2:$C$2914,3,0),"")</f>
        <v>182</v>
      </c>
      <c r="O367" s="5" t="s">
        <v>27882</v>
      </c>
    </row>
    <row r="368" spans="1:20" x14ac:dyDescent="0.25">
      <c r="A368" t="s">
        <v>4475</v>
      </c>
      <c r="B368" t="s">
        <v>386</v>
      </c>
      <c r="C368" s="10">
        <v>149.56634716981134</v>
      </c>
      <c r="D368" s="10">
        <v>169.26446037735849</v>
      </c>
      <c r="E368" s="1">
        <v>494.82</v>
      </c>
      <c r="F368" s="3">
        <f>((E368/53)*6)*3</f>
        <v>168.05207547169812</v>
      </c>
      <c r="G368" s="4">
        <f>VLOOKUP(A368,'R12 Trend'!$A$4:$B$6433,2,0)</f>
        <v>-0.11</v>
      </c>
      <c r="H368" s="10">
        <f>IFERROR(VLOOKUP(A368,'DDS Needs'!$A$4:$F$767,6,0),"")</f>
        <v>19.698113207547166</v>
      </c>
      <c r="I368" s="1">
        <f>IFERROR(VLOOKUP(A368,'WH INV 4-2-2026'!$A$2:$C$2914,3,0),"")</f>
        <v>225.91666699999999</v>
      </c>
      <c r="J368" s="1">
        <f>I368/(C368/3)</f>
        <v>4.5314338006163322</v>
      </c>
      <c r="K368" s="5" t="str">
        <f>IF((I368&gt;C368),"X","")</f>
        <v>X</v>
      </c>
      <c r="L368" s="7">
        <f>(C368/3)*13</f>
        <v>648.12083773584914</v>
      </c>
      <c r="M368" s="7">
        <f>I368-L368</f>
        <v>-422.20417073584917</v>
      </c>
      <c r="N368" s="6">
        <f>C368/$C$2</f>
        <v>6.4526221388517928E-4</v>
      </c>
      <c r="O368" s="5" t="s">
        <v>27881</v>
      </c>
      <c r="P368" t="str">
        <f>VLOOKUP(A368,'External $ Guide'!$A$2:$L$11545,3,0)</f>
        <v>Replenish</v>
      </c>
      <c r="Q368" t="str">
        <f>VLOOKUP(A368,'External $ Guide'!$A$2:$L$11545,4,0)</f>
        <v>Retail</v>
      </c>
      <c r="R368" t="str">
        <f>VLOOKUP(A368,'External $ Guide'!$A$2:$L$11545,5,0)</f>
        <v>Active</v>
      </c>
      <c r="S368" t="str">
        <f>IFERROR(VLOOKUP(A368,'Broker &amp; Vendor'!$A$2:$C$11545,3,0),"")</f>
        <v>SAZERAC CO INC</v>
      </c>
      <c r="T368" t="str">
        <f>IFERROR(VLOOKUP(A368,'Broker &amp; Vendor'!$A$2:$C$11545,2,0),"")</f>
        <v>UNITED</v>
      </c>
    </row>
    <row r="369" spans="1:20" x14ac:dyDescent="0.25">
      <c r="A369" t="s">
        <v>7852</v>
      </c>
      <c r="B369" t="s">
        <v>3758</v>
      </c>
      <c r="C369" s="10">
        <v>149.05423018867927</v>
      </c>
      <c r="D369" s="10">
        <v>149.05423018867927</v>
      </c>
      <c r="E369" s="1">
        <v>410.17</v>
      </c>
      <c r="F369" s="3">
        <f>((E369/53)*6)*3</f>
        <v>139.30301886792455</v>
      </c>
      <c r="G369" s="4">
        <f>VLOOKUP(A369,'R12 Trend'!$A$4:$B$6433,2,0)</f>
        <v>7.0000000000000007E-2</v>
      </c>
      <c r="H369" s="10" t="str">
        <f>IFERROR(VLOOKUP(A369,'DDS Needs'!$A$4:$F$767,6,0),"")</f>
        <v/>
      </c>
      <c r="I369" s="1">
        <f>IFERROR(VLOOKUP(A369,'WH INV 4-2-2026'!$A$2:$C$2914,3,0),"")</f>
        <v>17</v>
      </c>
      <c r="J369" s="1">
        <f>I369/(C369/3)</f>
        <v>0.34215734726509944</v>
      </c>
      <c r="K369" s="5" t="str">
        <f>IF((I369&gt;C369),"X","")</f>
        <v/>
      </c>
      <c r="L369" s="7">
        <f>(C369/3)*13</f>
        <v>645.90166415094347</v>
      </c>
      <c r="M369" s="7">
        <f>I369-L369</f>
        <v>-628.90166415094347</v>
      </c>
      <c r="N369" s="6">
        <f>C369/$C$2</f>
        <v>6.4305282826290235E-4</v>
      </c>
      <c r="O369" s="5" t="s">
        <v>27881</v>
      </c>
      <c r="P369" t="str">
        <f>VLOOKUP(A369,'External $ Guide'!$A$2:$L$11545,3,0)</f>
        <v>Replenish</v>
      </c>
      <c r="Q369" t="str">
        <f>VLOOKUP(A369,'External $ Guide'!$A$2:$L$11545,4,0)</f>
        <v>Wholesale</v>
      </c>
      <c r="R369" t="str">
        <f>VLOOKUP(A369,'External $ Guide'!$A$2:$L$11545,5,0)</f>
        <v>Active</v>
      </c>
      <c r="S369" t="str">
        <f>IFERROR(VLOOKUP(A369,'Broker &amp; Vendor'!$A$2:$C$11545,3,0),"")</f>
        <v>SAZERAC CO INC</v>
      </c>
      <c r="T369" t="str">
        <f>IFERROR(VLOOKUP(A369,'Broker &amp; Vendor'!$A$2:$C$11545,2,0),"")</f>
        <v>UNITED</v>
      </c>
    </row>
    <row r="370" spans="1:20" x14ac:dyDescent="0.25">
      <c r="A370" t="s">
        <v>6691</v>
      </c>
      <c r="B370" t="s">
        <v>2597</v>
      </c>
      <c r="C370" s="10">
        <v>147.8731245283019</v>
      </c>
      <c r="D370" s="10">
        <v>173.34482264150944</v>
      </c>
      <c r="E370" s="1">
        <v>565.46</v>
      </c>
      <c r="F370" s="3">
        <f>((E370/53)*6)*3</f>
        <v>192.04301886792456</v>
      </c>
      <c r="G370" s="4">
        <f>VLOOKUP(A370,'R12 Trend'!$A$4:$B$6433,2,0)</f>
        <v>-0.23</v>
      </c>
      <c r="H370" s="10">
        <f>IFERROR(VLOOKUP(A370,'DDS Needs'!$A$4:$F$767,6,0),"")</f>
        <v>25.471698113207548</v>
      </c>
      <c r="I370" s="1">
        <f>IFERROR(VLOOKUP(A370,'WH INV 4-2-2026'!$A$2:$C$2914,3,0),"")</f>
        <v>239</v>
      </c>
      <c r="J370" s="1">
        <f>I370/(C370/3)</f>
        <v>4.8487512675961018</v>
      </c>
      <c r="K370" s="5" t="str">
        <f>IF((I370&gt;C370),"X","")</f>
        <v>X</v>
      </c>
      <c r="L370" s="7">
        <f>(C370/3)*13</f>
        <v>640.78353962264157</v>
      </c>
      <c r="M370" s="7">
        <f>I370-L370</f>
        <v>-401.78353962264157</v>
      </c>
      <c r="N370" s="6">
        <f>C370/$C$2</f>
        <v>6.3795727790903734E-4</v>
      </c>
      <c r="O370" s="5" t="s">
        <v>27881</v>
      </c>
      <c r="P370" t="str">
        <f>VLOOKUP(A370,'External $ Guide'!$A$2:$L$11545,3,0)</f>
        <v>Replenish</v>
      </c>
      <c r="Q370" t="str">
        <f>VLOOKUP(A370,'External $ Guide'!$A$2:$L$11545,4,0)</f>
        <v>Retail</v>
      </c>
      <c r="R370" t="str">
        <f>VLOOKUP(A370,'External $ Guide'!$A$2:$L$11545,5,0)</f>
        <v>Active</v>
      </c>
      <c r="S370" t="str">
        <f>IFERROR(VLOOKUP(A370,'Broker &amp; Vendor'!$A$2:$C$11545,3,0),"")</f>
        <v>DIAGEO NORTH AMERICA INC</v>
      </c>
      <c r="T370" t="str">
        <f>IFERROR(VLOOKUP(A370,'Broker &amp; Vendor'!$A$2:$C$11545,2,0),"")</f>
        <v>SGWS- COASTAL PACIFIC DIVISION</v>
      </c>
    </row>
    <row r="371" spans="1:20" x14ac:dyDescent="0.25">
      <c r="A371" t="s">
        <v>7638</v>
      </c>
      <c r="B371" t="s">
        <v>3544</v>
      </c>
      <c r="C371" s="10">
        <v>147.50201886792453</v>
      </c>
      <c r="D371" s="10">
        <v>167.20013207547169</v>
      </c>
      <c r="E371" s="1">
        <v>457.17</v>
      </c>
      <c r="F371" s="3">
        <f>((E371/53)*6)*3</f>
        <v>155.26528301886793</v>
      </c>
      <c r="G371" s="4">
        <f>VLOOKUP(A371,'R12 Trend'!$A$4:$B$6433,2,0)</f>
        <v>-0.05</v>
      </c>
      <c r="H371" s="10">
        <f>IFERROR(VLOOKUP(A371,'DDS Needs'!$A$4:$F$767,6,0),"")</f>
        <v>19.698113207547166</v>
      </c>
      <c r="I371" s="1">
        <f>IFERROR(VLOOKUP(A371,'WH INV 4-2-2026'!$A$2:$C$2914,3,0),"")</f>
        <v>412</v>
      </c>
      <c r="J371" s="1">
        <f>I371/(C371/3)</f>
        <v>8.3795463240861299</v>
      </c>
      <c r="K371" s="5" t="str">
        <f>IF((I371&gt;C371),"X","")</f>
        <v>X</v>
      </c>
      <c r="L371" s="7">
        <f>(C371/3)*13</f>
        <v>639.17541509433966</v>
      </c>
      <c r="M371" s="7">
        <f>I371-L371</f>
        <v>-227.17541509433966</v>
      </c>
      <c r="N371" s="6">
        <f>C371/$C$2</f>
        <v>6.3635624622957441E-4</v>
      </c>
      <c r="O371" s="5" t="s">
        <v>27881</v>
      </c>
      <c r="P371" t="str">
        <f>VLOOKUP(A371,'External $ Guide'!$A$2:$L$11545,3,0)</f>
        <v>Replenish</v>
      </c>
      <c r="Q371" t="str">
        <f>VLOOKUP(A371,'External $ Guide'!$A$2:$L$11545,4,0)</f>
        <v>Retail</v>
      </c>
      <c r="R371" t="str">
        <f>VLOOKUP(A371,'External $ Guide'!$A$2:$L$11545,5,0)</f>
        <v>Active</v>
      </c>
      <c r="S371" t="str">
        <f>IFERROR(VLOOKUP(A371,'Broker &amp; Vendor'!$A$2:$C$11545,3,0),"")</f>
        <v>DIAGEO NORTH AMERICA INC</v>
      </c>
      <c r="T371" t="str">
        <f>IFERROR(VLOOKUP(A371,'Broker &amp; Vendor'!$A$2:$C$11545,2,0),"")</f>
        <v>SGWS- COASTAL PACIFIC DIVISION</v>
      </c>
    </row>
    <row r="372" spans="1:20" x14ac:dyDescent="0.25">
      <c r="A372" t="s">
        <v>7164</v>
      </c>
      <c r="B372" t="s">
        <v>3070</v>
      </c>
      <c r="C372" s="10">
        <v>147.00633962264152</v>
      </c>
      <c r="D372" s="10">
        <v>168.40256603773585</v>
      </c>
      <c r="E372" s="1">
        <v>360.71</v>
      </c>
      <c r="F372" s="3">
        <f>((E372/53)*6)*3</f>
        <v>122.50528301886793</v>
      </c>
      <c r="G372" s="4">
        <f>VLOOKUP(A372,'R12 Trend'!$A$4:$B$6433,2,0)</f>
        <v>14.79</v>
      </c>
      <c r="H372" s="10">
        <f>IFERROR(VLOOKUP(A372,'DDS Needs'!$A$4:$F$767,6,0),"")</f>
        <v>21.39622641509434</v>
      </c>
      <c r="I372" s="1">
        <f>IFERROR(VLOOKUP(A372,'WH INV 4-2-2026'!$A$2:$C$2914,3,0),"")</f>
        <v>315</v>
      </c>
      <c r="J372" s="1">
        <f>I372/(C372/3)</f>
        <v>6.4282941975548216</v>
      </c>
      <c r="K372" s="5" t="str">
        <f>IF((I372&gt;C372),"X","")</f>
        <v>X</v>
      </c>
      <c r="L372" s="7">
        <f>(C372/3)*13</f>
        <v>637.02747169811323</v>
      </c>
      <c r="M372" s="7">
        <f>I372-L372</f>
        <v>-322.02747169811323</v>
      </c>
      <c r="N372" s="6">
        <f>C372/$C$2</f>
        <v>6.3421777662567942E-4</v>
      </c>
      <c r="O372" s="5" t="s">
        <v>27881</v>
      </c>
      <c r="P372" t="str">
        <f>VLOOKUP(A372,'External $ Guide'!$A$2:$L$11545,3,0)</f>
        <v>Replenish</v>
      </c>
      <c r="Q372" t="str">
        <f>VLOOKUP(A372,'External $ Guide'!$A$2:$L$11545,4,0)</f>
        <v>Retail</v>
      </c>
      <c r="R372" t="str">
        <f>VLOOKUP(A372,'External $ Guide'!$A$2:$L$11545,5,0)</f>
        <v>Active</v>
      </c>
      <c r="S372" t="str">
        <f>IFERROR(VLOOKUP(A372,'Broker &amp; Vendor'!$A$2:$C$11545,3,0),"")</f>
        <v>DIAGEO NORTH AMERICA INC</v>
      </c>
      <c r="T372" t="str">
        <f>IFERROR(VLOOKUP(A372,'Broker &amp; Vendor'!$A$2:$C$11545,2,0),"")</f>
        <v>SGWS- COASTAL PACIFIC DIVISION</v>
      </c>
    </row>
    <row r="373" spans="1:20" x14ac:dyDescent="0.25">
      <c r="A373" t="s">
        <v>5026</v>
      </c>
      <c r="B373" t="s">
        <v>932</v>
      </c>
      <c r="C373" s="10">
        <v>146.28885283018869</v>
      </c>
      <c r="D373" s="10">
        <v>161.57187169811323</v>
      </c>
      <c r="E373" s="1">
        <v>552.23</v>
      </c>
      <c r="F373" s="3">
        <f>((E373/53)*6)*3</f>
        <v>187.54981132075471</v>
      </c>
      <c r="G373" s="4">
        <f>VLOOKUP(A373,'R12 Trend'!$A$4:$B$6433,2,0)</f>
        <v>-0.22</v>
      </c>
      <c r="H373" s="10">
        <f>IFERROR(VLOOKUP(A373,'DDS Needs'!$A$4:$F$767,6,0),"")</f>
        <v>15.283018867924529</v>
      </c>
      <c r="I373" s="1">
        <f>IFERROR(VLOOKUP(A373,'WH INV 4-2-2026'!$A$2:$C$2914,3,0),"")</f>
        <v>73</v>
      </c>
      <c r="J373" s="1">
        <f>I373/(C373/3)</f>
        <v>1.4970381937044379</v>
      </c>
      <c r="K373" s="5" t="str">
        <f>IF((I373&gt;C373),"X","")</f>
        <v/>
      </c>
      <c r="L373" s="7">
        <f>(C373/3)*13</f>
        <v>633.91836226415091</v>
      </c>
      <c r="M373" s="7">
        <f>I373-L373</f>
        <v>-560.91836226415091</v>
      </c>
      <c r="N373" s="6">
        <f>C373/$C$2</f>
        <v>6.3112238033572485E-4</v>
      </c>
      <c r="O373" s="5" t="s">
        <v>27881</v>
      </c>
      <c r="P373" t="str">
        <f>VLOOKUP(A373,'External $ Guide'!$A$2:$L$11545,3,0)</f>
        <v>Replenish</v>
      </c>
      <c r="Q373" t="str">
        <f>VLOOKUP(A373,'External $ Guide'!$A$2:$L$11545,4,0)</f>
        <v>Retail</v>
      </c>
      <c r="R373" t="str">
        <f>VLOOKUP(A373,'External $ Guide'!$A$2:$L$11545,5,0)</f>
        <v>Active</v>
      </c>
      <c r="S373" t="str">
        <f>IFERROR(VLOOKUP(A373,'Broker &amp; Vendor'!$A$2:$C$11545,3,0),"")</f>
        <v>PERNOD RICARD USA</v>
      </c>
      <c r="T373" t="str">
        <f>IFERROR(VLOOKUP(A373,'Broker &amp; Vendor'!$A$2:$C$11545,2,0),"")</f>
        <v>SGWS- AMERICAN LIBERTY DIVISION</v>
      </c>
    </row>
    <row r="374" spans="1:20" x14ac:dyDescent="0.25">
      <c r="A374" t="s">
        <v>4124</v>
      </c>
      <c r="B374" t="s">
        <v>35</v>
      </c>
      <c r="C374" s="10">
        <v>146.21423773584905</v>
      </c>
      <c r="D374" s="10">
        <v>168.28970943396226</v>
      </c>
      <c r="E374" s="1">
        <v>483.73</v>
      </c>
      <c r="F374" s="3">
        <f>((E374/53)*6)*3</f>
        <v>164.28566037735848</v>
      </c>
      <c r="G374" s="4">
        <f>VLOOKUP(A374,'R12 Trend'!$A$4:$B$6433,2,0)</f>
        <v>-0.11</v>
      </c>
      <c r="H374" s="10">
        <f>IFERROR(VLOOKUP(A374,'DDS Needs'!$A$4:$F$767,6,0),"")</f>
        <v>22.075471698113205</v>
      </c>
      <c r="I374" s="1">
        <f>IFERROR(VLOOKUP(A374,'WH INV 4-2-2026'!$A$2:$C$2914,3,0),"")</f>
        <v>296.41666700000002</v>
      </c>
      <c r="J374" s="1">
        <f>I374/(C374/3)</f>
        <v>6.081829066513488</v>
      </c>
      <c r="K374" s="5" t="str">
        <f>IF((I374&gt;C374),"X","")</f>
        <v>X</v>
      </c>
      <c r="L374" s="7">
        <f>(C374/3)*13</f>
        <v>633.59503018867917</v>
      </c>
      <c r="M374" s="7">
        <f>I374-L374</f>
        <v>-337.17836318867916</v>
      </c>
      <c r="N374" s="6">
        <f>C374/$C$2</f>
        <v>6.3080047435972223E-4</v>
      </c>
      <c r="O374" s="5" t="s">
        <v>27881</v>
      </c>
      <c r="P374" t="str">
        <f>VLOOKUP(A374,'External $ Guide'!$A$2:$L$11545,3,0)</f>
        <v>Replenish</v>
      </c>
      <c r="Q374" t="str">
        <f>VLOOKUP(A374,'External $ Guide'!$A$2:$L$11545,4,0)</f>
        <v>Retail</v>
      </c>
      <c r="R374" t="str">
        <f>VLOOKUP(A374,'External $ Guide'!$A$2:$L$11545,5,0)</f>
        <v>Active</v>
      </c>
      <c r="S374" t="str">
        <f>IFERROR(VLOOKUP(A374,'Broker &amp; Vendor'!$A$2:$C$11545,3,0),"")</f>
        <v>DIAGEO NORTH AMERICA INC</v>
      </c>
      <c r="T374" t="str">
        <f>IFERROR(VLOOKUP(A374,'Broker &amp; Vendor'!$A$2:$C$11545,2,0),"")</f>
        <v>SGWS- COASTAL PACIFIC DIVISION</v>
      </c>
    </row>
    <row r="375" spans="1:20" x14ac:dyDescent="0.25">
      <c r="A375" t="s">
        <v>8099</v>
      </c>
      <c r="B375" t="s">
        <v>4005</v>
      </c>
      <c r="C375" s="10">
        <v>145.90188679245281</v>
      </c>
      <c r="D375" s="10">
        <v>145.90188679245281</v>
      </c>
      <c r="E375" s="1">
        <v>358</v>
      </c>
      <c r="F375" s="3">
        <f>((E375/53)*6)*3</f>
        <v>121.58490566037734</v>
      </c>
      <c r="G375" s="4">
        <f>VLOOKUP(A375,'R12 Trend'!$A$4:$B$6433,2,0)</f>
        <v>4.5999999999999996</v>
      </c>
      <c r="H375" s="10" t="str">
        <f>IFERROR(VLOOKUP(A375,'DDS Needs'!$A$4:$F$767,6,0),"")</f>
        <v/>
      </c>
      <c r="I375" s="1">
        <f>IFERROR(VLOOKUP(A375,'WH INV 4-2-2026'!$A$2:$C$2914,3,0),"")</f>
        <v>104</v>
      </c>
      <c r="J375" s="1">
        <f>I375/(C375/3)</f>
        <v>2.1384233395406582</v>
      </c>
      <c r="K375" s="5" t="str">
        <f>IF((I375&gt;C375),"X","")</f>
        <v/>
      </c>
      <c r="L375" s="7">
        <f>(C375/3)*13</f>
        <v>632.24150943396216</v>
      </c>
      <c r="M375" s="7">
        <f>I375-L375</f>
        <v>-528.24150943396216</v>
      </c>
      <c r="N375" s="6">
        <f>C375/$C$2</f>
        <v>6.294529234897652E-4</v>
      </c>
      <c r="O375" s="5" t="s">
        <v>27881</v>
      </c>
      <c r="P375" t="str">
        <f>VLOOKUP(A375,'External $ Guide'!$A$2:$L$11545,3,0)</f>
        <v>SpecOrder</v>
      </c>
      <c r="Q375" t="str">
        <f>VLOOKUP(A375,'External $ Guide'!$A$2:$L$11545,4,0)</f>
        <v>Wholesale</v>
      </c>
      <c r="R375" t="str">
        <f>VLOOKUP(A375,'External $ Guide'!$A$2:$L$11545,5,0)</f>
        <v>Active</v>
      </c>
      <c r="S375" t="str">
        <f>IFERROR(VLOOKUP(A375,'Broker &amp; Vendor'!$A$2:$C$11545,3,0),"")</f>
        <v>Sweet Grace Distilling Co, LLC</v>
      </c>
      <c r="T375" t="str">
        <f>IFERROR(VLOOKUP(A375,'Broker &amp; Vendor'!$A$2:$C$11545,2,0),"")</f>
        <v>GULF DISTRIBUTING</v>
      </c>
    </row>
    <row r="376" spans="1:20" x14ac:dyDescent="0.25">
      <c r="A376" t="s">
        <v>4115</v>
      </c>
      <c r="B376" t="s">
        <v>26</v>
      </c>
      <c r="C376" s="10">
        <v>145.3104679245283</v>
      </c>
      <c r="D376" s="10">
        <v>163.65009056603773</v>
      </c>
      <c r="E376" s="1">
        <v>480.74</v>
      </c>
      <c r="F376" s="3">
        <f>((E376/53)*6)*3</f>
        <v>163.27018867924528</v>
      </c>
      <c r="G376" s="4">
        <f>VLOOKUP(A376,'R12 Trend'!$A$4:$B$6433,2,0)</f>
        <v>-0.11</v>
      </c>
      <c r="H376" s="10">
        <f>IFERROR(VLOOKUP(A376,'DDS Needs'!$A$4:$F$767,6,0),"")</f>
        <v>18.339622641509433</v>
      </c>
      <c r="I376" s="1">
        <f>IFERROR(VLOOKUP(A376,'WH INV 4-2-2026'!$A$2:$C$2914,3,0),"")</f>
        <v>261.91666700000002</v>
      </c>
      <c r="J376" s="1">
        <f>I376/(C376/3)</f>
        <v>5.4073874526927055</v>
      </c>
      <c r="K376" s="5" t="str">
        <f>IF((I376&gt;C376),"X","")</f>
        <v>X</v>
      </c>
      <c r="L376" s="7">
        <f>(C376/3)*13</f>
        <v>629.67869433962255</v>
      </c>
      <c r="M376" s="7">
        <f>I376-L376</f>
        <v>-367.76202733962253</v>
      </c>
      <c r="N376" s="6">
        <f>C376/$C$2</f>
        <v>6.2690141203500477E-4</v>
      </c>
      <c r="O376" s="5" t="s">
        <v>27881</v>
      </c>
      <c r="P376" t="str">
        <f>VLOOKUP(A376,'External $ Guide'!$A$2:$L$11545,3,0)</f>
        <v>Replenish</v>
      </c>
      <c r="Q376" t="str">
        <f>VLOOKUP(A376,'External $ Guide'!$A$2:$L$11545,4,0)</f>
        <v>Retail</v>
      </c>
      <c r="R376" t="str">
        <f>VLOOKUP(A376,'External $ Guide'!$A$2:$L$11545,5,0)</f>
        <v>Active</v>
      </c>
      <c r="S376" t="str">
        <f>IFERROR(VLOOKUP(A376,'Broker &amp; Vendor'!$A$2:$C$11545,3,0),"")</f>
        <v>SAZERAC CO INC</v>
      </c>
      <c r="T376" t="str">
        <f>IFERROR(VLOOKUP(A376,'Broker &amp; Vendor'!$A$2:$C$11545,2,0),"")</f>
        <v>UNITED</v>
      </c>
    </row>
    <row r="377" spans="1:20" x14ac:dyDescent="0.25">
      <c r="A377" t="s">
        <v>7783</v>
      </c>
      <c r="B377" t="s">
        <v>3689</v>
      </c>
      <c r="C377" s="10">
        <v>145.15607547169813</v>
      </c>
      <c r="D377" s="10">
        <v>145.15607547169813</v>
      </c>
      <c r="E377" s="1">
        <v>356.17</v>
      </c>
      <c r="F377" s="3">
        <f>((E377/53)*6)*3</f>
        <v>120.96339622641511</v>
      </c>
      <c r="G377" s="4">
        <f>VLOOKUP(A377,'R12 Trend'!$A$4:$B$6433,2,0)</f>
        <v>0.32</v>
      </c>
      <c r="H377" s="10" t="str">
        <f>IFERROR(VLOOKUP(A377,'DDS Needs'!$A$4:$F$767,6,0),"")</f>
        <v/>
      </c>
      <c r="I377" s="1">
        <f>IFERROR(VLOOKUP(A377,'WH INV 4-2-2026'!$A$2:$C$2914,3,0),"")</f>
        <v>217.16666699999999</v>
      </c>
      <c r="J377" s="1">
        <f>I377/(C377/3)</f>
        <v>4.4882723570673173</v>
      </c>
      <c r="K377" s="5" t="str">
        <f>IF((I377&gt;C377),"X","")</f>
        <v>X</v>
      </c>
      <c r="L377" s="7">
        <f>(C377/3)*13</f>
        <v>629.0096603773585</v>
      </c>
      <c r="M377" s="7">
        <f>I377-L377</f>
        <v>-411.84299337735854</v>
      </c>
      <c r="N377" s="6">
        <f>C377/$C$2</f>
        <v>6.2623532893673099E-4</v>
      </c>
      <c r="O377" s="5" t="s">
        <v>27881</v>
      </c>
      <c r="P377" t="str">
        <f>VLOOKUP(A377,'External $ Guide'!$A$2:$L$11545,3,0)</f>
        <v>Replenish</v>
      </c>
      <c r="Q377" t="str">
        <f>VLOOKUP(A377,'External $ Guide'!$A$2:$L$11545,4,0)</f>
        <v>Retail</v>
      </c>
      <c r="R377" t="str">
        <f>VLOOKUP(A377,'External $ Guide'!$A$2:$L$11545,5,0)</f>
        <v>Active</v>
      </c>
      <c r="S377" t="str">
        <f>IFERROR(VLOOKUP(A377,'Broker &amp; Vendor'!$A$2:$C$11545,3,0),"")</f>
        <v>PROXIMO SPIRITS INC.</v>
      </c>
      <c r="T377" t="str">
        <f>IFERROR(VLOOKUP(A377,'Broker &amp; Vendor'!$A$2:$C$11545,2,0),"")</f>
        <v>JOHNSON BROTHERS</v>
      </c>
    </row>
    <row r="378" spans="1:20" x14ac:dyDescent="0.25">
      <c r="A378" t="s">
        <v>7035</v>
      </c>
      <c r="B378" t="s">
        <v>2941</v>
      </c>
      <c r="C378" s="10">
        <v>144.75260377358489</v>
      </c>
      <c r="D378" s="10">
        <v>162.75260377358489</v>
      </c>
      <c r="E378" s="1">
        <v>405.92</v>
      </c>
      <c r="F378" s="3">
        <f>((E378/53)*6)*3</f>
        <v>137.85962264150942</v>
      </c>
      <c r="G378" s="4">
        <f>VLOOKUP(A378,'R12 Trend'!$A$4:$B$6433,2,0)</f>
        <v>0.05</v>
      </c>
      <c r="H378" s="10">
        <f>IFERROR(VLOOKUP(A378,'DDS Needs'!$A$4:$F$767,6,0),"")</f>
        <v>18</v>
      </c>
      <c r="I378" s="1" t="str">
        <f>IFERROR(VLOOKUP(A378,'WH INV 4-2-2026'!$A$2:$C$2914,3,0),"")</f>
        <v/>
      </c>
      <c r="J378" s="1" t="e">
        <f>I378/(C378/3)</f>
        <v>#VALUE!</v>
      </c>
      <c r="K378" s="5" t="str">
        <f>IF((I378&gt;C378),"X","")</f>
        <v>X</v>
      </c>
      <c r="L378" s="7">
        <f>(C378/3)*13</f>
        <v>627.26128301886786</v>
      </c>
      <c r="M378" s="7" t="e">
        <f>I378-L378</f>
        <v>#VALUE!</v>
      </c>
      <c r="N378" s="6">
        <f>C378/$C$2</f>
        <v>6.2449466303099107E-4</v>
      </c>
      <c r="O378" s="5" t="s">
        <v>27881</v>
      </c>
      <c r="P378" t="str">
        <f>VLOOKUP(A378,'External $ Guide'!$A$2:$L$11545,3,0)</f>
        <v>Replenish</v>
      </c>
      <c r="Q378" t="str">
        <f>VLOOKUP(A378,'External $ Guide'!$A$2:$L$11545,4,0)</f>
        <v>Retail</v>
      </c>
      <c r="R378" t="str">
        <f>VLOOKUP(A378,'External $ Guide'!$A$2:$L$11545,5,0)</f>
        <v>Active</v>
      </c>
      <c r="S378" t="str">
        <f>IFERROR(VLOOKUP(A378,'Broker &amp; Vendor'!$A$2:$C$11545,3,0),"")</f>
        <v>E. &amp; J. GALLO WINERY</v>
      </c>
      <c r="T378" t="str">
        <f>IFERROR(VLOOKUP(A378,'Broker &amp; Vendor'!$A$2:$C$11545,2,0),"")</f>
        <v>RNDC</v>
      </c>
    </row>
    <row r="379" spans="1:20" x14ac:dyDescent="0.25">
      <c r="A379" t="s">
        <v>7247</v>
      </c>
      <c r="B379" t="s">
        <v>3153</v>
      </c>
      <c r="C379" s="10">
        <v>144.70206792452831</v>
      </c>
      <c r="D379" s="10">
        <v>154.5511245283019</v>
      </c>
      <c r="E379" s="1">
        <v>443.82</v>
      </c>
      <c r="F379" s="3">
        <f>((E379/53)*6)*3</f>
        <v>150.73132075471699</v>
      </c>
      <c r="G379" s="4">
        <f>VLOOKUP(A379,'R12 Trend'!$A$4:$B$6433,2,0)</f>
        <v>-0.04</v>
      </c>
      <c r="H379" s="10">
        <f>IFERROR(VLOOKUP(A379,'DDS Needs'!$A$4:$F$767,6,0),"")</f>
        <v>9.8490566037735832</v>
      </c>
      <c r="I379" s="1">
        <f>IFERROR(VLOOKUP(A379,'WH INV 4-2-2026'!$A$2:$C$2914,3,0),"")</f>
        <v>280</v>
      </c>
      <c r="J379" s="1">
        <f>I379/(C379/3)</f>
        <v>5.8050310686514557</v>
      </c>
      <c r="K379" s="5" t="str">
        <f>IF((I379&gt;C379),"X","")</f>
        <v>X</v>
      </c>
      <c r="L379" s="7">
        <f>(C379/3)*13</f>
        <v>627.04229433962269</v>
      </c>
      <c r="M379" s="7">
        <f>I379-L379</f>
        <v>-347.04229433962269</v>
      </c>
      <c r="N379" s="6">
        <f>C379/$C$2</f>
        <v>6.242766402306762E-4</v>
      </c>
      <c r="O379" s="5" t="s">
        <v>27881</v>
      </c>
      <c r="P379" t="str">
        <f>VLOOKUP(A379,'External $ Guide'!$A$2:$L$11545,3,0)</f>
        <v>Replenish</v>
      </c>
      <c r="Q379" t="str">
        <f>VLOOKUP(A379,'External $ Guide'!$A$2:$L$11545,4,0)</f>
        <v>Retail</v>
      </c>
      <c r="R379" t="str">
        <f>VLOOKUP(A379,'External $ Guide'!$A$2:$L$11545,5,0)</f>
        <v>Active</v>
      </c>
      <c r="S379" t="str">
        <f>IFERROR(VLOOKUP(A379,'Broker &amp; Vendor'!$A$2:$C$11545,3,0),"")</f>
        <v>DIAGEO NORTH AMERICA INC</v>
      </c>
      <c r="T379" t="str">
        <f>IFERROR(VLOOKUP(A379,'Broker &amp; Vendor'!$A$2:$C$11545,2,0),"")</f>
        <v>SGWS- COASTAL PACIFIC DIVISION</v>
      </c>
    </row>
    <row r="380" spans="1:20" x14ac:dyDescent="0.25">
      <c r="A380" t="s">
        <v>6808</v>
      </c>
      <c r="B380" t="s">
        <v>2714</v>
      </c>
      <c r="C380" s="10">
        <v>144.09427924528302</v>
      </c>
      <c r="D380" s="10">
        <v>154.96220377358492</v>
      </c>
      <c r="E380" s="1">
        <v>411.92</v>
      </c>
      <c r="F380" s="3">
        <f>((E380/53)*6)*3</f>
        <v>139.89735849056603</v>
      </c>
      <c r="G380" s="4">
        <f>VLOOKUP(A380,'R12 Trend'!$A$4:$B$6433,2,0)</f>
        <v>0.03</v>
      </c>
      <c r="H380" s="10">
        <f>IFERROR(VLOOKUP(A380,'DDS Needs'!$A$4:$F$767,6,0),"")</f>
        <v>10.867924528301888</v>
      </c>
      <c r="I380" s="1">
        <f>IFERROR(VLOOKUP(A380,'WH INV 4-2-2026'!$A$2:$C$2914,3,0),"")</f>
        <v>218</v>
      </c>
      <c r="J380" s="1">
        <f>I380/(C380/3)</f>
        <v>4.5386951059086478</v>
      </c>
      <c r="K380" s="5" t="str">
        <f>IF((I380&gt;C380),"X","")</f>
        <v>X</v>
      </c>
      <c r="L380" s="7">
        <f>(C380/3)*13</f>
        <v>624.40854339622638</v>
      </c>
      <c r="M380" s="7">
        <f>I380-L380</f>
        <v>-406.40854339622638</v>
      </c>
      <c r="N380" s="6">
        <f>C380/$C$2</f>
        <v>6.2165450579893206E-4</v>
      </c>
      <c r="O380" s="5" t="s">
        <v>27881</v>
      </c>
      <c r="P380" t="str">
        <f>VLOOKUP(A380,'External $ Guide'!$A$2:$L$11545,3,0)</f>
        <v>Replenish</v>
      </c>
      <c r="Q380" t="str">
        <f>VLOOKUP(A380,'External $ Guide'!$A$2:$L$11545,4,0)</f>
        <v>Retail</v>
      </c>
      <c r="R380" t="str">
        <f>VLOOKUP(A380,'External $ Guide'!$A$2:$L$11545,5,0)</f>
        <v>Active</v>
      </c>
      <c r="S380" t="str">
        <f>IFERROR(VLOOKUP(A380,'Broker &amp; Vendor'!$A$2:$C$11545,3,0),"")</f>
        <v>INFINIUM SPIRITS INC.</v>
      </c>
      <c r="T380" t="str">
        <f>IFERROR(VLOOKUP(A380,'Broker &amp; Vendor'!$A$2:$C$11545,2,0),"")</f>
        <v>RNDC</v>
      </c>
    </row>
    <row r="381" spans="1:20" x14ac:dyDescent="0.25">
      <c r="A381" t="s">
        <v>4396</v>
      </c>
      <c r="B381" t="s">
        <v>307</v>
      </c>
      <c r="C381" s="10">
        <v>143.14958490566036</v>
      </c>
      <c r="D381" s="10">
        <v>156.05524528301885</v>
      </c>
      <c r="E381" s="1">
        <v>443.68</v>
      </c>
      <c r="F381" s="3">
        <f>((E381/53)*6)*3</f>
        <v>150.68377358490565</v>
      </c>
      <c r="G381" s="4">
        <f>VLOOKUP(A381,'R12 Trend'!$A$4:$B$6433,2,0)</f>
        <v>-0.05</v>
      </c>
      <c r="H381" s="10">
        <f>IFERROR(VLOOKUP(A381,'DDS Needs'!$A$4:$F$767,6,0),"")</f>
        <v>12.90566037735849</v>
      </c>
      <c r="I381" s="1">
        <f>IFERROR(VLOOKUP(A381,'WH INV 4-2-2026'!$A$2:$C$2914,3,0),"")</f>
        <v>105.333333</v>
      </c>
      <c r="J381" s="1">
        <f>I381/(C381/3)</f>
        <v>2.2074810709947426</v>
      </c>
      <c r="K381" s="5" t="str">
        <f>IF((I381&gt;C381),"X","")</f>
        <v/>
      </c>
      <c r="L381" s="7">
        <f>(C381/3)*13</f>
        <v>620.31486792452824</v>
      </c>
      <c r="M381" s="7">
        <f>I381-L381</f>
        <v>-514.98153492452821</v>
      </c>
      <c r="N381" s="6">
        <f>C381/$C$2</f>
        <v>6.1757888603175526E-4</v>
      </c>
      <c r="O381" s="5" t="s">
        <v>27881</v>
      </c>
      <c r="P381" t="str">
        <f>VLOOKUP(A381,'External $ Guide'!$A$2:$L$11545,3,0)</f>
        <v>Replenish</v>
      </c>
      <c r="Q381" t="str">
        <f>VLOOKUP(A381,'External $ Guide'!$A$2:$L$11545,4,0)</f>
        <v>Retail</v>
      </c>
      <c r="R381" t="str">
        <f>VLOOKUP(A381,'External $ Guide'!$A$2:$L$11545,5,0)</f>
        <v>Active</v>
      </c>
      <c r="S381" t="str">
        <f>IFERROR(VLOOKUP(A381,'Broker &amp; Vendor'!$A$2:$C$11545,3,0),"")</f>
        <v>MOET HENNESSY USA INC</v>
      </c>
      <c r="T381" t="str">
        <f>IFERROR(VLOOKUP(A381,'Broker &amp; Vendor'!$A$2:$C$11545,2,0),"")</f>
        <v>SGWS- COASTAL PACIFIC DIVISION</v>
      </c>
    </row>
    <row r="382" spans="1:20" x14ac:dyDescent="0.25">
      <c r="A382" t="s">
        <v>4164</v>
      </c>
      <c r="B382" t="s">
        <v>75</v>
      </c>
      <c r="C382" s="10">
        <v>142.93664150943394</v>
      </c>
      <c r="D382" s="10">
        <v>154.48381132075468</v>
      </c>
      <c r="E382" s="1">
        <v>443.02</v>
      </c>
      <c r="F382" s="3">
        <f>((E382/53)*6)*3</f>
        <v>150.45962264150941</v>
      </c>
      <c r="G382" s="4">
        <f>VLOOKUP(A382,'R12 Trend'!$A$4:$B$6433,2,0)</f>
        <v>-0.05</v>
      </c>
      <c r="H382" s="10">
        <f>IFERROR(VLOOKUP(A382,'DDS Needs'!$A$4:$F$767,6,0),"")</f>
        <v>11.547169811320755</v>
      </c>
      <c r="I382" s="1">
        <f>IFERROR(VLOOKUP(A382,'WH INV 4-2-2026'!$A$2:$C$2914,3,0),"")</f>
        <v>1</v>
      </c>
      <c r="J382" s="1">
        <f>I382/(C382/3)</f>
        <v>2.0988320197812941E-2</v>
      </c>
      <c r="K382" s="5" t="str">
        <f>IF((I382&gt;C382),"X","")</f>
        <v/>
      </c>
      <c r="L382" s="7">
        <f>(C382/3)*13</f>
        <v>619.39211320754714</v>
      </c>
      <c r="M382" s="7">
        <f>I382-L382</f>
        <v>-618.39211320754714</v>
      </c>
      <c r="N382" s="6">
        <f>C382/$C$2</f>
        <v>6.1666020124817025E-4</v>
      </c>
      <c r="O382" s="5" t="s">
        <v>27881</v>
      </c>
      <c r="P382" t="str">
        <f>VLOOKUP(A382,'External $ Guide'!$A$2:$L$11545,3,0)</f>
        <v>Replenish</v>
      </c>
      <c r="Q382" t="str">
        <f>VLOOKUP(A382,'External $ Guide'!$A$2:$L$11545,4,0)</f>
        <v>Retail</v>
      </c>
      <c r="R382" t="str">
        <f>VLOOKUP(A382,'External $ Guide'!$A$2:$L$11545,5,0)</f>
        <v>Active</v>
      </c>
      <c r="S382" t="s">
        <v>27956</v>
      </c>
      <c r="T382" t="str">
        <f>IFERROR(VLOOKUP(A382,'Broker &amp; Vendor'!$A$2:$C$11545,2,0),"")</f>
        <v>SGWS- CHAMPION DIVISION</v>
      </c>
    </row>
    <row r="383" spans="1:20" x14ac:dyDescent="0.25">
      <c r="A383" t="s">
        <v>7568</v>
      </c>
      <c r="B383" t="s">
        <v>3474</v>
      </c>
      <c r="C383" s="10">
        <v>142.63271320754717</v>
      </c>
      <c r="D383" s="10">
        <v>153.16101509433963</v>
      </c>
      <c r="E383" s="1">
        <v>461.51</v>
      </c>
      <c r="F383" s="3">
        <f>((E383/53)*6)*3</f>
        <v>156.73924528301887</v>
      </c>
      <c r="G383" s="4">
        <f>VLOOKUP(A383,'R12 Trend'!$A$4:$B$6433,2,0)</f>
        <v>-0.09</v>
      </c>
      <c r="H383" s="10">
        <f>IFERROR(VLOOKUP(A383,'DDS Needs'!$A$4:$F$767,6,0),"")</f>
        <v>10.528301886792452</v>
      </c>
      <c r="I383" s="1">
        <f>IFERROR(VLOOKUP(A383,'WH INV 4-2-2026'!$A$2:$C$2914,3,0),"")</f>
        <v>234.33333300000001</v>
      </c>
      <c r="J383" s="1">
        <f>I383/(C383/3)</f>
        <v>4.9287430855855154</v>
      </c>
      <c r="K383" s="5" t="str">
        <f>IF((I383&gt;C383),"X","")</f>
        <v>X</v>
      </c>
      <c r="L383" s="7">
        <f>(C383/3)*13</f>
        <v>618.07509056603772</v>
      </c>
      <c r="M383" s="7">
        <f>I383-L383</f>
        <v>-383.74175756603768</v>
      </c>
      <c r="N383" s="6">
        <f>C383/$C$2</f>
        <v>6.1534898751159923E-4</v>
      </c>
      <c r="O383" s="5" t="s">
        <v>27881</v>
      </c>
      <c r="P383" t="str">
        <f>VLOOKUP(A383,'External $ Guide'!$A$2:$L$11545,3,0)</f>
        <v>Replenish</v>
      </c>
      <c r="Q383" t="str">
        <f>VLOOKUP(A383,'External $ Guide'!$A$2:$L$11545,4,0)</f>
        <v>Retail</v>
      </c>
      <c r="R383" t="str">
        <f>VLOOKUP(A383,'External $ Guide'!$A$2:$L$11545,5,0)</f>
        <v>Active</v>
      </c>
      <c r="S383" t="str">
        <f>IFERROR(VLOOKUP(A383,'Broker &amp; Vendor'!$A$2:$C$11545,3,0),"")</f>
        <v>HEAVEN HILL SALES CO DBA HEAVEN HILL BRANDS</v>
      </c>
      <c r="T383" t="str">
        <f>IFERROR(VLOOKUP(A383,'Broker &amp; Vendor'!$A$2:$C$11545,2,0),"")</f>
        <v>SGWS- TRANSATLANTIC DIVISION</v>
      </c>
    </row>
    <row r="384" spans="1:20" x14ac:dyDescent="0.25">
      <c r="A384" t="s">
        <v>7180</v>
      </c>
      <c r="B384" t="s">
        <v>3086</v>
      </c>
      <c r="C384" s="10">
        <v>142.2584150943396</v>
      </c>
      <c r="D384" s="10">
        <v>169.42822641509431</v>
      </c>
      <c r="E384" s="1">
        <v>349.06</v>
      </c>
      <c r="F384" s="3">
        <f>((E384/53)*6)*3</f>
        <v>118.54867924528301</v>
      </c>
      <c r="G384" s="4">
        <f>VLOOKUP(A384,'R12 Trend'!$A$4:$B$6433,2,0)</f>
        <v>2.09</v>
      </c>
      <c r="H384" s="10">
        <f>IFERROR(VLOOKUP(A384,'DDS Needs'!$A$4:$F$767,6,0),"")</f>
        <v>27.169811320754722</v>
      </c>
      <c r="I384" s="1">
        <f>IFERROR(VLOOKUP(A384,'WH INV 4-2-2026'!$A$2:$C$2914,3,0),"")</f>
        <v>220</v>
      </c>
      <c r="J384" s="1">
        <f>I384/(C384/3)</f>
        <v>4.6394443489498789</v>
      </c>
      <c r="K384" s="5" t="str">
        <f>IF((I384&gt;C384),"X","")</f>
        <v>X</v>
      </c>
      <c r="L384" s="7">
        <f>(C384/3)*13</f>
        <v>616.45313207547156</v>
      </c>
      <c r="M384" s="7">
        <f>I384-L384</f>
        <v>-396.45313207547156</v>
      </c>
      <c r="N384" s="6">
        <f>C384/$C$2</f>
        <v>6.1373418288641738E-4</v>
      </c>
      <c r="O384" s="5" t="s">
        <v>27881</v>
      </c>
      <c r="P384" t="str">
        <f>VLOOKUP(A384,'External $ Guide'!$A$2:$L$11545,3,0)</f>
        <v>Replenish</v>
      </c>
      <c r="Q384" t="str">
        <f>VLOOKUP(A384,'External $ Guide'!$A$2:$L$11545,4,0)</f>
        <v>Retail</v>
      </c>
      <c r="R384" t="str">
        <f>VLOOKUP(A384,'External $ Guide'!$A$2:$L$11545,5,0)</f>
        <v>Active</v>
      </c>
      <c r="S384" t="str">
        <f>IFERROR(VLOOKUP(A384,'Broker &amp; Vendor'!$A$2:$C$11545,3,0),"")</f>
        <v>MBW BRANDS LLC</v>
      </c>
      <c r="T384" t="str">
        <f>IFERROR(VLOOKUP(A384,'Broker &amp; Vendor'!$A$2:$C$11545,2,0),"")</f>
        <v>GULF DISTRIBUTING</v>
      </c>
    </row>
    <row r="385" spans="1:20" x14ac:dyDescent="0.25">
      <c r="A385" t="s">
        <v>6838</v>
      </c>
      <c r="B385" t="s">
        <v>2744</v>
      </c>
      <c r="C385" s="10">
        <v>142.22377358490564</v>
      </c>
      <c r="D385" s="10">
        <v>156.14830188679244</v>
      </c>
      <c r="E385" s="1">
        <v>423</v>
      </c>
      <c r="F385" s="3">
        <f>((E385/53)*6)*3</f>
        <v>143.66037735849056</v>
      </c>
      <c r="G385" s="4">
        <f>VLOOKUP(A385,'R12 Trend'!$A$4:$B$6433,2,0)</f>
        <v>-0.01</v>
      </c>
      <c r="H385" s="10">
        <f>IFERROR(VLOOKUP(A385,'DDS Needs'!$A$4:$F$767,6,0),"")</f>
        <v>13.924528301886793</v>
      </c>
      <c r="I385" s="1">
        <f>IFERROR(VLOOKUP(A385,'WH INV 4-2-2026'!$A$2:$C$2914,3,0),"")</f>
        <v>277.66666700000002</v>
      </c>
      <c r="J385" s="1">
        <f>I385/(C385/3)</f>
        <v>5.8569673691206798</v>
      </c>
      <c r="K385" s="5" t="str">
        <f>IF((I385&gt;C385),"X","")</f>
        <v>X</v>
      </c>
      <c r="L385" s="7">
        <f>(C385/3)*13</f>
        <v>616.30301886792449</v>
      </c>
      <c r="M385" s="7">
        <f>I385-L385</f>
        <v>-338.63635186792447</v>
      </c>
      <c r="N385" s="6">
        <f>C385/$C$2</f>
        <v>6.1358473177329834E-4</v>
      </c>
      <c r="O385" s="5" t="s">
        <v>27881</v>
      </c>
      <c r="P385" t="str">
        <f>VLOOKUP(A385,'External $ Guide'!$A$2:$L$11545,3,0)</f>
        <v>Replenish</v>
      </c>
      <c r="Q385" t="str">
        <f>VLOOKUP(A385,'External $ Guide'!$A$2:$L$11545,4,0)</f>
        <v>Retail</v>
      </c>
      <c r="R385" t="str">
        <f>VLOOKUP(A385,'External $ Guide'!$A$2:$L$11545,5,0)</f>
        <v>Active</v>
      </c>
      <c r="S385" t="str">
        <f>IFERROR(VLOOKUP(A385,'Broker &amp; Vendor'!$A$2:$C$11545,3,0),"")</f>
        <v>BACARDI USA INC</v>
      </c>
      <c r="T385" t="str">
        <f>IFERROR(VLOOKUP(A385,'Broker &amp; Vendor'!$A$2:$C$11545,2,0),"")</f>
        <v>SGWS- TRANSATLANTIC DIVISION</v>
      </c>
    </row>
    <row r="386" spans="1:20" x14ac:dyDescent="0.25">
      <c r="A386" t="s">
        <v>7751</v>
      </c>
      <c r="B386" t="s">
        <v>3657</v>
      </c>
      <c r="C386" s="10">
        <v>141.43588301886791</v>
      </c>
      <c r="D386" s="10">
        <v>141.43588301886791</v>
      </c>
      <c r="E386" s="1">
        <v>429.33</v>
      </c>
      <c r="F386" s="3">
        <f>((E386/53)*6)*3</f>
        <v>145.81018867924527</v>
      </c>
      <c r="G386" s="4">
        <f>VLOOKUP(A386,'R12 Trend'!$A$4:$B$6433,2,0)</f>
        <v>-0.03</v>
      </c>
      <c r="H386" s="10" t="str">
        <f>IFERROR(VLOOKUP(A386,'DDS Needs'!$A$4:$F$767,6,0),"")</f>
        <v/>
      </c>
      <c r="I386" s="1">
        <f>IFERROR(VLOOKUP(A386,'WH INV 4-2-2026'!$A$2:$C$2914,3,0),"")</f>
        <v>93.833332999999996</v>
      </c>
      <c r="J386" s="1">
        <f>I386/(C386/3)</f>
        <v>1.9903011385197571</v>
      </c>
      <c r="K386" s="5" t="str">
        <f>IF((I386&gt;C386),"X","")</f>
        <v/>
      </c>
      <c r="L386" s="7">
        <f>(C386/3)*13</f>
        <v>612.88882641509429</v>
      </c>
      <c r="M386" s="7">
        <f>I386-L386</f>
        <v>-519.05549341509425</v>
      </c>
      <c r="N386" s="6">
        <f>C386/$C$2</f>
        <v>6.1018559807403416E-4</v>
      </c>
      <c r="O386" s="5" t="s">
        <v>27881</v>
      </c>
      <c r="P386" t="str">
        <f>VLOOKUP(A386,'External $ Guide'!$A$2:$L$11545,3,0)</f>
        <v>Replenish</v>
      </c>
      <c r="Q386" t="str">
        <f>VLOOKUP(A386,'External $ Guide'!$A$2:$L$11545,4,0)</f>
        <v>Retail</v>
      </c>
      <c r="R386" t="str">
        <f>VLOOKUP(A386,'External $ Guide'!$A$2:$L$11545,5,0)</f>
        <v>Active</v>
      </c>
      <c r="S386" t="str">
        <f>IFERROR(VLOOKUP(A386,'Broker &amp; Vendor'!$A$2:$C$11545,3,0),"")</f>
        <v>SAZERAC CO INC</v>
      </c>
      <c r="T386" t="str">
        <f>IFERROR(VLOOKUP(A386,'Broker &amp; Vendor'!$A$2:$C$11545,2,0),"")</f>
        <v>UNITED</v>
      </c>
    </row>
    <row r="387" spans="1:20" x14ac:dyDescent="0.25">
      <c r="A387" t="s">
        <v>7786</v>
      </c>
      <c r="B387" t="s">
        <v>3692</v>
      </c>
      <c r="C387" s="10">
        <v>141.4229433962264</v>
      </c>
      <c r="D387" s="10">
        <v>151.4229433962264</v>
      </c>
      <c r="E387" s="1">
        <v>347.01</v>
      </c>
      <c r="F387" s="3">
        <f>((E387/53)*6)*3</f>
        <v>117.85245283018868</v>
      </c>
      <c r="G387" s="4">
        <f>VLOOKUP(A387,'R12 Trend'!$A$4:$B$6433,2,0)</f>
        <v>0.31</v>
      </c>
      <c r="H387" s="10">
        <f>IFERROR(VLOOKUP(A387,'DDS Needs'!$A$4:$F$767,6,0),"")</f>
        <v>10</v>
      </c>
      <c r="I387" s="1">
        <f>IFERROR(VLOOKUP(A387,'WH INV 4-2-2026'!$A$2:$C$2914,3,0),"")</f>
        <v>54.166666999999997</v>
      </c>
      <c r="J387" s="1">
        <f>I387/(C387/3)</f>
        <v>1.1490356309776535</v>
      </c>
      <c r="K387" s="5" t="str">
        <f>IF((I387&gt;C387),"X","")</f>
        <v/>
      </c>
      <c r="L387" s="7">
        <f>(C387/3)*13</f>
        <v>612.83275471698107</v>
      </c>
      <c r="M387" s="7">
        <f>I387-L387</f>
        <v>-558.66608771698111</v>
      </c>
      <c r="N387" s="6">
        <f>C387/$C$2</f>
        <v>6.1012977368766314E-4</v>
      </c>
      <c r="O387" s="5" t="s">
        <v>27881</v>
      </c>
      <c r="P387" t="str">
        <f>VLOOKUP(A387,'External $ Guide'!$A$2:$L$11545,3,0)</f>
        <v>Replenish</v>
      </c>
      <c r="Q387" t="str">
        <f>VLOOKUP(A387,'External $ Guide'!$A$2:$L$11545,4,0)</f>
        <v>Retail</v>
      </c>
      <c r="R387" t="str">
        <f>VLOOKUP(A387,'External $ Guide'!$A$2:$L$11545,5,0)</f>
        <v>Active</v>
      </c>
      <c r="S387" t="str">
        <f>IFERROR(VLOOKUP(A387,'Broker &amp; Vendor'!$A$2:$C$11545,3,0),"")</f>
        <v>HEAVEN HILL SALES CO DBA HEAVEN HILL BRANDS</v>
      </c>
      <c r="T387" t="str">
        <f>IFERROR(VLOOKUP(A387,'Broker &amp; Vendor'!$A$2:$C$11545,2,0),"")</f>
        <v>SGWS- TRANSATLANTIC DIVISION</v>
      </c>
    </row>
    <row r="388" spans="1:20" x14ac:dyDescent="0.25">
      <c r="A388" t="s">
        <v>8127</v>
      </c>
      <c r="B388" t="s">
        <v>4033</v>
      </c>
      <c r="C388" s="10">
        <v>141.39509433962263</v>
      </c>
      <c r="D388" s="10">
        <v>141.39509433962263</v>
      </c>
      <c r="E388" s="1">
        <v>416.33</v>
      </c>
      <c r="F388" s="3">
        <f>((E388/53)*6)*3</f>
        <v>141.39509433962263</v>
      </c>
      <c r="G388" s="4">
        <f>VLOOKUP(A388,'R12 Trend'!$A$4:$B$6433,2,0)</f>
        <v>0</v>
      </c>
      <c r="H388" s="10" t="str">
        <f>IFERROR(VLOOKUP(A388,'DDS Needs'!$A$4:$F$767,6,0),"")</f>
        <v/>
      </c>
      <c r="I388" s="1">
        <f>IFERROR(VLOOKUP(A388,'WH INV 4-2-2026'!$A$2:$C$2914,3,0),"")</f>
        <v>501</v>
      </c>
      <c r="J388" s="1">
        <f>I388/(C388/3)</f>
        <v>10.629788869406482</v>
      </c>
      <c r="K388" s="5" t="str">
        <f>IF((I388&gt;C388),"X","")</f>
        <v>X</v>
      </c>
      <c r="L388" s="7">
        <f>(C388/3)*13</f>
        <v>612.71207547169809</v>
      </c>
      <c r="M388" s="7">
        <f>I388-L388</f>
        <v>-111.71207547169809</v>
      </c>
      <c r="N388" s="6">
        <f>C388/$C$2</f>
        <v>6.1000962671437138E-4</v>
      </c>
      <c r="O388" s="5" t="s">
        <v>27881</v>
      </c>
      <c r="P388" t="str">
        <f>VLOOKUP(A388,'External $ Guide'!$A$2:$L$11545,3,0)</f>
        <v>Replenish</v>
      </c>
      <c r="Q388" t="str">
        <f>VLOOKUP(A388,'External $ Guide'!$A$2:$L$11545,4,0)</f>
        <v>Retail</v>
      </c>
      <c r="R388" t="str">
        <f>VLOOKUP(A388,'External $ Guide'!$A$2:$L$11545,5,0)</f>
        <v>Active</v>
      </c>
      <c r="S388" t="str">
        <f>IFERROR(VLOOKUP(A388,'Broker &amp; Vendor'!$A$2:$C$11545,3,0),"")</f>
        <v>E. &amp; J. GALLO WINERY</v>
      </c>
      <c r="T388" t="str">
        <f>IFERROR(VLOOKUP(A388,'Broker &amp; Vendor'!$A$2:$C$11545,2,0),"")</f>
        <v>RNDC</v>
      </c>
    </row>
    <row r="389" spans="1:20" x14ac:dyDescent="0.25">
      <c r="A389" t="s">
        <v>7601</v>
      </c>
      <c r="B389" t="s">
        <v>3507</v>
      </c>
      <c r="C389" s="10">
        <v>141.38317358490565</v>
      </c>
      <c r="D389" s="10">
        <v>156.66619245283019</v>
      </c>
      <c r="E389" s="1">
        <v>429.17</v>
      </c>
      <c r="F389" s="3">
        <f>((E389/53)*6)*3</f>
        <v>145.75584905660378</v>
      </c>
      <c r="G389" s="4">
        <f>VLOOKUP(A389,'R12 Trend'!$A$4:$B$6433,2,0)</f>
        <v>-0.03</v>
      </c>
      <c r="H389" s="10">
        <f>IFERROR(VLOOKUP(A389,'DDS Needs'!$A$4:$F$767,6,0),"")</f>
        <v>15.283018867924529</v>
      </c>
      <c r="I389" s="1">
        <f>IFERROR(VLOOKUP(A389,'WH INV 4-2-2026'!$A$2:$C$2914,3,0),"")</f>
        <v>199.83333300000001</v>
      </c>
      <c r="J389" s="1">
        <f>I389/(C389/3)</f>
        <v>4.2402499802423721</v>
      </c>
      <c r="K389" s="5" t="str">
        <f>IF((I389&gt;C389),"X","")</f>
        <v>X</v>
      </c>
      <c r="L389" s="7">
        <f>(C389/3)*13</f>
        <v>612.66041886792448</v>
      </c>
      <c r="M389" s="7">
        <f>I389-L389</f>
        <v>-412.82708586792444</v>
      </c>
      <c r="N389" s="6">
        <f>C389/$C$2</f>
        <v>6.0995819794897445E-4</v>
      </c>
      <c r="O389" s="5" t="s">
        <v>27881</v>
      </c>
      <c r="P389" t="str">
        <f>VLOOKUP(A389,'External $ Guide'!$A$2:$L$11545,3,0)</f>
        <v>Replenish</v>
      </c>
      <c r="Q389" t="str">
        <f>VLOOKUP(A389,'External $ Guide'!$A$2:$L$11545,4,0)</f>
        <v>Retail</v>
      </c>
      <c r="R389" t="str">
        <f>VLOOKUP(A389,'External $ Guide'!$A$2:$L$11545,5,0)</f>
        <v>Active</v>
      </c>
      <c r="S389" t="str">
        <f>IFERROR(VLOOKUP(A389,'Broker &amp; Vendor'!$A$2:$C$11545,3,0),"")</f>
        <v>SAZERAC CO INC</v>
      </c>
      <c r="T389" t="str">
        <f>IFERROR(VLOOKUP(A389,'Broker &amp; Vendor'!$A$2:$C$11545,2,0),"")</f>
        <v>UNITED</v>
      </c>
    </row>
    <row r="390" spans="1:20" x14ac:dyDescent="0.25">
      <c r="A390" t="s">
        <v>6268</v>
      </c>
      <c r="B390" t="s">
        <v>2174</v>
      </c>
      <c r="C390" s="10">
        <v>141.35366037735847</v>
      </c>
      <c r="D390" s="10">
        <v>151.88196226415093</v>
      </c>
      <c r="E390" s="1">
        <v>346.84</v>
      </c>
      <c r="F390" s="3">
        <f>((E390/53)*6)*3</f>
        <v>117.79471698113207</v>
      </c>
      <c r="G390" s="4">
        <f>VLOOKUP(A390,'R12 Trend'!$A$4:$B$6433,2,0)</f>
        <v>0.4</v>
      </c>
      <c r="H390" s="10">
        <f>IFERROR(VLOOKUP(A390,'DDS Needs'!$A$4:$F$767,6,0),"")</f>
        <v>10.528301886792452</v>
      </c>
      <c r="I390" s="1">
        <f>IFERROR(VLOOKUP(A390,'WH INV 4-2-2026'!$A$2:$C$2914,3,0),"")</f>
        <v>84</v>
      </c>
      <c r="J390" s="1">
        <f>I390/(C390/3)</f>
        <v>1.7827624649213858</v>
      </c>
      <c r="K390" s="5" t="str">
        <f>IF((I390&gt;C390),"X","")</f>
        <v/>
      </c>
      <c r="L390" s="7">
        <f>(C390/3)*13</f>
        <v>612.53252830188671</v>
      </c>
      <c r="M390" s="7">
        <f>I390-L390</f>
        <v>-528.53252830188671</v>
      </c>
      <c r="N390" s="6">
        <f>C390/$C$2</f>
        <v>6.0983087146142495E-4</v>
      </c>
      <c r="O390" s="5" t="s">
        <v>27881</v>
      </c>
      <c r="P390" t="str">
        <f>VLOOKUP(A390,'External $ Guide'!$A$2:$L$11545,3,0)</f>
        <v>Replenish</v>
      </c>
      <c r="Q390" t="str">
        <f>VLOOKUP(A390,'External $ Guide'!$A$2:$L$11545,4,0)</f>
        <v>Retail</v>
      </c>
      <c r="R390" t="str">
        <f>VLOOKUP(A390,'External $ Guide'!$A$2:$L$11545,5,0)</f>
        <v>Active</v>
      </c>
      <c r="S390" t="str">
        <f>IFERROR(VLOOKUP(A390,'Broker &amp; Vendor'!$A$2:$C$11545,3,0),"")</f>
        <v>SAZERAC CO INC</v>
      </c>
      <c r="T390" t="str">
        <f>IFERROR(VLOOKUP(A390,'Broker &amp; Vendor'!$A$2:$C$11545,2,0),"")</f>
        <v>UNITED</v>
      </c>
    </row>
    <row r="391" spans="1:20" x14ac:dyDescent="0.25">
      <c r="A391" t="s">
        <v>7227</v>
      </c>
      <c r="B391" t="s">
        <v>3133</v>
      </c>
      <c r="C391" s="10">
        <v>140.58747169811321</v>
      </c>
      <c r="D391" s="10">
        <v>156.21011320754718</v>
      </c>
      <c r="E391" s="1">
        <v>470.4</v>
      </c>
      <c r="F391" s="3">
        <f>((E391/53)*6)*3</f>
        <v>159.75849056603772</v>
      </c>
      <c r="G391" s="4">
        <f>VLOOKUP(A391,'R12 Trend'!$A$4:$B$6433,2,0)</f>
        <v>-0.12</v>
      </c>
      <c r="H391" s="10">
        <f>IFERROR(VLOOKUP(A391,'DDS Needs'!$A$4:$F$767,6,0),"")</f>
        <v>15.622641509433961</v>
      </c>
      <c r="I391" s="1">
        <f>IFERROR(VLOOKUP(A391,'WH INV 4-2-2026'!$A$2:$C$2914,3,0),"")</f>
        <v>178.66666699999999</v>
      </c>
      <c r="J391" s="1">
        <f>I391/(C391/3)</f>
        <v>3.8125730161145897</v>
      </c>
      <c r="K391" s="5" t="str">
        <f>IF((I391&gt;C391),"X","")</f>
        <v>X</v>
      </c>
      <c r="L391" s="7">
        <f>(C391/3)*13</f>
        <v>609.21237735849058</v>
      </c>
      <c r="M391" s="7">
        <f>I391-L391</f>
        <v>-430.54571035849062</v>
      </c>
      <c r="N391" s="6">
        <f>C391/$C$2</f>
        <v>6.0652536448890901E-4</v>
      </c>
      <c r="O391" s="5" t="s">
        <v>27881</v>
      </c>
      <c r="P391" t="str">
        <f>VLOOKUP(A391,'External $ Guide'!$A$2:$L$11545,3,0)</f>
        <v>Replenish</v>
      </c>
      <c r="Q391" t="str">
        <f>VLOOKUP(A391,'External $ Guide'!$A$2:$L$11545,4,0)</f>
        <v>Retail</v>
      </c>
      <c r="R391" t="str">
        <f>VLOOKUP(A391,'External $ Guide'!$A$2:$L$11545,5,0)</f>
        <v>Active</v>
      </c>
      <c r="S391" t="str">
        <f>IFERROR(VLOOKUP(A391,'Broker &amp; Vendor'!$A$2:$C$11545,3,0),"")</f>
        <v>HEAVEN HILL SALES CO DBA HEAVEN HILL BRANDS</v>
      </c>
      <c r="T391" t="str">
        <f>IFERROR(VLOOKUP(A391,'Broker &amp; Vendor'!$A$2:$C$11545,2,0),"")</f>
        <v>SGWS- TRANSATLANTIC DIVISION</v>
      </c>
    </row>
    <row r="392" spans="1:20" x14ac:dyDescent="0.25">
      <c r="A392" t="s">
        <v>4244</v>
      </c>
      <c r="B392" t="s">
        <v>155</v>
      </c>
      <c r="C392" s="10">
        <v>140.54875471698114</v>
      </c>
      <c r="D392" s="10">
        <v>160.24686792452832</v>
      </c>
      <c r="E392" s="1">
        <v>459.82</v>
      </c>
      <c r="F392" s="3">
        <f>((E392/53)*6)*3</f>
        <v>156.16528301886791</v>
      </c>
      <c r="G392" s="4">
        <f>VLOOKUP(A392,'R12 Trend'!$A$4:$B$6433,2,0)</f>
        <v>-0.1</v>
      </c>
      <c r="H392" s="10">
        <f>IFERROR(VLOOKUP(A392,'DDS Needs'!$A$4:$F$767,6,0),"")</f>
        <v>19.698113207547166</v>
      </c>
      <c r="I392" s="1">
        <f>IFERROR(VLOOKUP(A392,'WH INV 4-2-2026'!$A$2:$C$2914,3,0),"")</f>
        <v>502.75</v>
      </c>
      <c r="J392" s="1">
        <f>I392/(C392/3)</f>
        <v>10.731151642269035</v>
      </c>
      <c r="K392" s="5" t="str">
        <f>IF((I392&gt;C392),"X","")</f>
        <v>X</v>
      </c>
      <c r="L392" s="7">
        <f>(C392/3)*13</f>
        <v>609.04460377358487</v>
      </c>
      <c r="M392" s="7">
        <f>I392-L392</f>
        <v>-106.29460377358487</v>
      </c>
      <c r="N392" s="6">
        <f>C392/$C$2</f>
        <v>6.0635833089189351E-4</v>
      </c>
      <c r="O392" s="5" t="s">
        <v>27881</v>
      </c>
      <c r="P392" t="str">
        <f>VLOOKUP(A392,'External $ Guide'!$A$2:$L$11545,3,0)</f>
        <v>Replenish</v>
      </c>
      <c r="Q392" t="str">
        <f>VLOOKUP(A392,'External $ Guide'!$A$2:$L$11545,4,0)</f>
        <v>Retail</v>
      </c>
      <c r="R392" t="str">
        <f>VLOOKUP(A392,'External $ Guide'!$A$2:$L$11545,5,0)</f>
        <v>Active</v>
      </c>
      <c r="S392" t="str">
        <f>IFERROR(VLOOKUP(A392,'Broker &amp; Vendor'!$A$2:$C$11545,3,0),"")</f>
        <v>CAMPARI AMERICA</v>
      </c>
      <c r="T392" t="str">
        <f>IFERROR(VLOOKUP(A392,'Broker &amp; Vendor'!$A$2:$C$11545,2,0),"")</f>
        <v>SGWS- TRANSATLANTIC DIVISION</v>
      </c>
    </row>
    <row r="393" spans="1:20" x14ac:dyDescent="0.25">
      <c r="A393" t="s">
        <v>6574</v>
      </c>
      <c r="B393" t="s">
        <v>2480</v>
      </c>
      <c r="C393" s="10">
        <v>140.54264150943396</v>
      </c>
      <c r="D393" s="10">
        <v>161.59924528301886</v>
      </c>
      <c r="E393" s="1">
        <v>470.25</v>
      </c>
      <c r="F393" s="3">
        <f>((E393/53)*6)*3</f>
        <v>159.70754716981131</v>
      </c>
      <c r="G393" s="4">
        <f>VLOOKUP(A393,'R12 Trend'!$A$4:$B$6433,2,0)</f>
        <v>-0.12</v>
      </c>
      <c r="H393" s="10">
        <f>IFERROR(VLOOKUP(A393,'DDS Needs'!$A$4:$F$767,6,0),"")</f>
        <v>21.056603773584904</v>
      </c>
      <c r="I393" s="1">
        <f>IFERROR(VLOOKUP(A393,'WH INV 4-2-2026'!$A$2:$C$2914,3,0),"")</f>
        <v>181.54166699999999</v>
      </c>
      <c r="J393" s="1">
        <f>I393/(C393/3)</f>
        <v>3.875158422744188</v>
      </c>
      <c r="K393" s="5" t="str">
        <f>IF((I393&gt;C393),"X","")</f>
        <v>X</v>
      </c>
      <c r="L393" s="7">
        <f>(C393/3)*13</f>
        <v>609.01811320754723</v>
      </c>
      <c r="M393" s="7">
        <f>I393-L393</f>
        <v>-427.47644620754727</v>
      </c>
      <c r="N393" s="6">
        <f>C393/$C$2</f>
        <v>6.06331957166049E-4</v>
      </c>
      <c r="O393" s="5" t="s">
        <v>27881</v>
      </c>
      <c r="P393" t="str">
        <f>VLOOKUP(A393,'External $ Guide'!$A$2:$L$11545,3,0)</f>
        <v>Replenish</v>
      </c>
      <c r="Q393" t="str">
        <f>VLOOKUP(A393,'External $ Guide'!$A$2:$L$11545,4,0)</f>
        <v>Retail</v>
      </c>
      <c r="R393" t="str">
        <f>VLOOKUP(A393,'External $ Guide'!$A$2:$L$11545,5,0)</f>
        <v>Active</v>
      </c>
      <c r="S393" t="str">
        <f>IFERROR(VLOOKUP(A393,'Broker &amp; Vendor'!$A$2:$C$11545,3,0),"")</f>
        <v>PERNOD RICARD USA</v>
      </c>
      <c r="T393" t="str">
        <f>IFERROR(VLOOKUP(A393,'Broker &amp; Vendor'!$A$2:$C$11545,2,0),"")</f>
        <v>SGWS- AMERICAN LIBERTY DIVISION</v>
      </c>
    </row>
    <row r="394" spans="1:20" x14ac:dyDescent="0.25">
      <c r="A394" t="s">
        <v>9331</v>
      </c>
      <c r="B394" t="s">
        <v>10617</v>
      </c>
      <c r="C394" s="10">
        <v>140.46800000000002</v>
      </c>
      <c r="D394" s="10">
        <v>140.46800000000002</v>
      </c>
      <c r="E394">
        <v>351.17</v>
      </c>
      <c r="G394" s="4"/>
      <c r="H394" s="10" t="str">
        <f>IFERROR(VLOOKUP(A394,'DDS Needs'!$A$4:$F$767,6,0),"")</f>
        <v/>
      </c>
      <c r="I394" s="1">
        <f>IFERROR(VLOOKUP(A394,'WH INV 4-2-2026'!$A$2:$C$2914,3,0),"")</f>
        <v>0.33333299999999999</v>
      </c>
      <c r="J394" s="1">
        <f>I394/(C394/3)</f>
        <v>7.1190520260842318E-3</v>
      </c>
      <c r="K394" s="5" t="str">
        <f>IF((I394&gt;C394),"X","")</f>
        <v/>
      </c>
      <c r="L394" s="7">
        <f>(C394/3)*13</f>
        <v>608.69466666666676</v>
      </c>
      <c r="M394" s="7">
        <f>I394-L394</f>
        <v>-608.36133366666672</v>
      </c>
      <c r="N394" s="6">
        <f>C394/$C$2</f>
        <v>6.0600993722950268E-4</v>
      </c>
      <c r="O394" s="5" t="s">
        <v>27881</v>
      </c>
      <c r="P394" t="str">
        <f>VLOOKUP(A394,'External $ Guide'!$A$2:$L$11545,3,0)</f>
        <v>Replenish</v>
      </c>
      <c r="Q394" t="str">
        <f>VLOOKUP(A394,'External $ Guide'!$A$2:$L$11545,4,0)</f>
        <v>Special order</v>
      </c>
      <c r="R394" t="str">
        <f>VLOOKUP(A394,'External $ Guide'!$A$2:$L$11545,5,0)</f>
        <v>Active</v>
      </c>
      <c r="S394" t="str">
        <f>IFERROR(VLOOKUP(A394,'Broker &amp; Vendor'!$A$2:$C$11545,3,0),"")</f>
        <v>SAZERAC CO INC</v>
      </c>
      <c r="T394" t="str">
        <f>IFERROR(VLOOKUP(A394,'Broker &amp; Vendor'!$A$2:$C$11545,2,0),"")</f>
        <v>SGWS- CHAMPION DIVISION</v>
      </c>
    </row>
    <row r="395" spans="1:20" x14ac:dyDescent="0.25">
      <c r="A395" t="s">
        <v>6559</v>
      </c>
      <c r="B395" t="s">
        <v>2465</v>
      </c>
      <c r="C395" s="10">
        <v>140.16810566037734</v>
      </c>
      <c r="D395" s="10">
        <v>166.99829433962262</v>
      </c>
      <c r="E395" s="1">
        <v>491.33</v>
      </c>
      <c r="F395" s="3">
        <f>((E395/53)*6)*3</f>
        <v>166.86679245283017</v>
      </c>
      <c r="G395" s="4">
        <f>VLOOKUP(A395,'R12 Trend'!$A$4:$B$6433,2,0)</f>
        <v>-0.16</v>
      </c>
      <c r="H395" s="10">
        <f>IFERROR(VLOOKUP(A395,'DDS Needs'!$A$4:$F$767,6,0),"")</f>
        <v>26.830188679245278</v>
      </c>
      <c r="I395" s="1">
        <f>IFERROR(VLOOKUP(A395,'WH INV 4-2-2026'!$A$2:$C$2914,3,0),"")</f>
        <v>449.91666700000002</v>
      </c>
      <c r="J395" s="1">
        <f>I395/(C395/3)</f>
        <v>9.6295087576513279</v>
      </c>
      <c r="K395" s="5" t="str">
        <f>IF((I395&gt;C395),"X","")</f>
        <v>X</v>
      </c>
      <c r="L395" s="7">
        <f>(C395/3)*13</f>
        <v>607.39512452830172</v>
      </c>
      <c r="M395" s="7">
        <f>I395-L395</f>
        <v>-157.4784575283017</v>
      </c>
      <c r="N395" s="6">
        <f>C395/$C$2</f>
        <v>6.0471612689597326E-4</v>
      </c>
      <c r="O395" s="5" t="s">
        <v>27881</v>
      </c>
      <c r="P395" t="str">
        <f>VLOOKUP(A395,'External $ Guide'!$A$2:$L$11545,3,0)</f>
        <v>Replenish</v>
      </c>
      <c r="Q395" t="str">
        <f>VLOOKUP(A395,'External $ Guide'!$A$2:$L$11545,4,0)</f>
        <v>Retail</v>
      </c>
      <c r="R395" t="str">
        <f>VLOOKUP(A395,'External $ Guide'!$A$2:$L$11545,5,0)</f>
        <v>Active</v>
      </c>
      <c r="S395" t="str">
        <f>IFERROR(VLOOKUP(A395,'Broker &amp; Vendor'!$A$2:$C$11545,3,0),"")</f>
        <v>SAZERAC CO INC</v>
      </c>
      <c r="T395" t="str">
        <f>IFERROR(VLOOKUP(A395,'Broker &amp; Vendor'!$A$2:$C$11545,2,0),"")</f>
        <v>UNITED</v>
      </c>
    </row>
    <row r="396" spans="1:20" x14ac:dyDescent="0.25">
      <c r="A396" t="s">
        <v>7235</v>
      </c>
      <c r="B396" t="s">
        <v>3141</v>
      </c>
      <c r="C396" s="10">
        <v>139.68027169811319</v>
      </c>
      <c r="D396" s="10">
        <v>146.81234716981129</v>
      </c>
      <c r="E396" s="1">
        <v>489.62</v>
      </c>
      <c r="F396" s="3">
        <f>((E396/53)*6)*3</f>
        <v>166.28603773584905</v>
      </c>
      <c r="G396" s="4">
        <f>VLOOKUP(A396,'R12 Trend'!$A$4:$B$6433,2,0)</f>
        <v>-0.16</v>
      </c>
      <c r="H396" s="10">
        <f>IFERROR(VLOOKUP(A396,'DDS Needs'!$A$4:$F$767,6,0),"")</f>
        <v>7.132075471698113</v>
      </c>
      <c r="I396" s="1">
        <f>IFERROR(VLOOKUP(A396,'WH INV 4-2-2026'!$A$2:$C$2914,3,0),"")</f>
        <v>191.08333300000001</v>
      </c>
      <c r="J396" s="1">
        <f>I396/(C396/3)</f>
        <v>4.1040154921730689</v>
      </c>
      <c r="K396" s="5" t="str">
        <f>IF((I396&gt;C396),"X","")</f>
        <v>X</v>
      </c>
      <c r="L396" s="7">
        <f>(C396/3)*13</f>
        <v>605.28117735849048</v>
      </c>
      <c r="M396" s="7">
        <f>I396-L396</f>
        <v>-414.19784435849044</v>
      </c>
      <c r="N396" s="6">
        <f>C396/$C$2</f>
        <v>6.0261150357357864E-4</v>
      </c>
      <c r="O396" s="5" t="s">
        <v>27881</v>
      </c>
      <c r="P396" t="str">
        <f>VLOOKUP(A396,'External $ Guide'!$A$2:$L$11545,3,0)</f>
        <v>Replenish</v>
      </c>
      <c r="Q396" t="str">
        <f>VLOOKUP(A396,'External $ Guide'!$A$2:$L$11545,4,0)</f>
        <v>Retail</v>
      </c>
      <c r="R396" t="str">
        <f>VLOOKUP(A396,'External $ Guide'!$A$2:$L$11545,5,0)</f>
        <v>Active</v>
      </c>
      <c r="S396" t="s">
        <v>27956</v>
      </c>
      <c r="T396" t="str">
        <f>IFERROR(VLOOKUP(A396,'Broker &amp; Vendor'!$A$2:$C$11545,2,0),"")</f>
        <v>SGWS- CHAMPION DIVISION</v>
      </c>
    </row>
    <row r="397" spans="1:20" x14ac:dyDescent="0.25">
      <c r="A397" t="s">
        <v>7573</v>
      </c>
      <c r="B397" t="s">
        <v>3479</v>
      </c>
      <c r="C397" s="10">
        <v>139.28563018867925</v>
      </c>
      <c r="D397" s="10">
        <v>155.58751698113207</v>
      </c>
      <c r="E397" s="1">
        <v>450.68</v>
      </c>
      <c r="F397" s="3">
        <f>((E397/53)*6)*3</f>
        <v>153.0611320754717</v>
      </c>
      <c r="G397" s="4">
        <f>VLOOKUP(A397,'R12 Trend'!$A$4:$B$6433,2,0)</f>
        <v>-0.09</v>
      </c>
      <c r="H397" s="10">
        <f>IFERROR(VLOOKUP(A397,'DDS Needs'!$A$4:$F$767,6,0),"")</f>
        <v>16.301886792452834</v>
      </c>
      <c r="I397" s="1">
        <f>IFERROR(VLOOKUP(A397,'WH INV 4-2-2026'!$A$2:$C$2914,3,0),"")</f>
        <v>118.333333</v>
      </c>
      <c r="J397" s="1">
        <f>I397/(C397/3)</f>
        <v>2.5487194803879589</v>
      </c>
      <c r="K397" s="5" t="str">
        <f>IF((I397&gt;C397),"X","")</f>
        <v/>
      </c>
      <c r="L397" s="7">
        <f>(C397/3)*13</f>
        <v>603.57106415094336</v>
      </c>
      <c r="M397" s="7">
        <f>I397-L397</f>
        <v>-485.23773115094338</v>
      </c>
      <c r="N397" s="6">
        <f>C397/$C$2</f>
        <v>6.0090893304961439E-4</v>
      </c>
      <c r="O397" s="5" t="s">
        <v>27881</v>
      </c>
      <c r="P397" t="str">
        <f>VLOOKUP(A397,'External $ Guide'!$A$2:$L$11545,3,0)</f>
        <v>Replenish</v>
      </c>
      <c r="Q397" t="str">
        <f>VLOOKUP(A397,'External $ Guide'!$A$2:$L$11545,4,0)</f>
        <v>Retail</v>
      </c>
      <c r="R397" t="str">
        <f>VLOOKUP(A397,'External $ Guide'!$A$2:$L$11545,5,0)</f>
        <v>Active</v>
      </c>
      <c r="S397" t="str">
        <f>IFERROR(VLOOKUP(A397,'Broker &amp; Vendor'!$A$2:$C$11545,3,0),"")</f>
        <v>HEAVEN HILL SALES CO DBA HEAVEN HILL BRANDS</v>
      </c>
      <c r="T397" t="str">
        <f>IFERROR(VLOOKUP(A397,'Broker &amp; Vendor'!$A$2:$C$11545,2,0),"")</f>
        <v>SGWS- TRANSATLANTIC DIVISION</v>
      </c>
    </row>
    <row r="398" spans="1:20" x14ac:dyDescent="0.25">
      <c r="A398" t="s">
        <v>6617</v>
      </c>
      <c r="B398" t="s">
        <v>2523</v>
      </c>
      <c r="C398" s="10">
        <v>138.49675471698112</v>
      </c>
      <c r="D398" s="10">
        <v>138.49675471698112</v>
      </c>
      <c r="E398" s="1">
        <v>339.83</v>
      </c>
      <c r="F398" s="3">
        <f>((E398/53)*6)*3</f>
        <v>115.41396226415094</v>
      </c>
      <c r="G398" s="4">
        <f>VLOOKUP(A398,'R12 Trend'!$A$4:$B$6433,2,0)</f>
        <v>1.05</v>
      </c>
      <c r="H398" s="10" t="str">
        <f>IFERROR(VLOOKUP(A398,'DDS Needs'!$A$4:$F$767,6,0),"")</f>
        <v/>
      </c>
      <c r="I398" s="1">
        <f>IFERROR(VLOOKUP(A398,'WH INV 4-2-2026'!$A$2:$C$2914,3,0),"")</f>
        <v>50</v>
      </c>
      <c r="J398" s="1">
        <f>I398/(C398/3)</f>
        <v>1.0830578688036829</v>
      </c>
      <c r="K398" s="5" t="str">
        <f>IF((I398&gt;C398),"X","")</f>
        <v/>
      </c>
      <c r="L398" s="7">
        <f>(C398/3)*13</f>
        <v>600.15260377358481</v>
      </c>
      <c r="M398" s="7">
        <f>I398-L398</f>
        <v>-550.15260377358481</v>
      </c>
      <c r="N398" s="6">
        <f>C398/$C$2</f>
        <v>5.9750555025007512E-4</v>
      </c>
      <c r="O398" s="5" t="s">
        <v>27881</v>
      </c>
      <c r="P398" t="str">
        <f>VLOOKUP(A398,'External $ Guide'!$A$2:$L$11545,3,0)</f>
        <v>Replenish</v>
      </c>
      <c r="Q398" t="str">
        <f>VLOOKUP(A398,'External $ Guide'!$A$2:$L$11545,4,0)</f>
        <v>Retail</v>
      </c>
      <c r="R398" t="str">
        <f>VLOOKUP(A398,'External $ Guide'!$A$2:$L$11545,5,0)</f>
        <v>Active</v>
      </c>
      <c r="S398" t="str">
        <f>IFERROR(VLOOKUP(A398,'Broker &amp; Vendor'!$A$2:$C$11545,3,0),"")</f>
        <v>DIAGEO NORTH AMERICA INC</v>
      </c>
      <c r="T398" t="str">
        <f>IFERROR(VLOOKUP(A398,'Broker &amp; Vendor'!$A$2:$C$11545,2,0),"")</f>
        <v>SGWS- COASTAL PACIFIC DIVISION</v>
      </c>
    </row>
    <row r="399" spans="1:20" x14ac:dyDescent="0.25">
      <c r="A399" t="s">
        <v>7645</v>
      </c>
      <c r="B399" t="s">
        <v>3551</v>
      </c>
      <c r="C399" s="10">
        <v>138.45735849056604</v>
      </c>
      <c r="D399" s="10">
        <v>138.45735849056604</v>
      </c>
      <c r="E399" s="1">
        <v>448</v>
      </c>
      <c r="F399" s="3">
        <f>((E399/53)*6)*3</f>
        <v>152.15094339622641</v>
      </c>
      <c r="G399" s="4">
        <f>VLOOKUP(A399,'R12 Trend'!$A$4:$B$6433,2,0)</f>
        <v>-0.09</v>
      </c>
      <c r="H399" s="10" t="str">
        <f>IFERROR(VLOOKUP(A399,'DDS Needs'!$A$4:$F$767,6,0),"")</f>
        <v/>
      </c>
      <c r="I399" s="1">
        <f>IFERROR(VLOOKUP(A399,'WH INV 4-2-2026'!$A$2:$C$2914,3,0),"")</f>
        <v>196.66666699999999</v>
      </c>
      <c r="J399" s="1">
        <f>I399/(C399/3)</f>
        <v>4.2612397595336207</v>
      </c>
      <c r="K399" s="5" t="str">
        <f>IF((I399&gt;C399),"X","")</f>
        <v>X</v>
      </c>
      <c r="L399" s="7">
        <f>(C399/3)*13</f>
        <v>599.98188679245277</v>
      </c>
      <c r="M399" s="7">
        <f>I399-L399</f>
        <v>-403.31521979245281</v>
      </c>
      <c r="N399" s="6">
        <f>C399/$C$2</f>
        <v>5.9733558623907698E-4</v>
      </c>
      <c r="O399" s="5" t="s">
        <v>27881</v>
      </c>
      <c r="P399" t="str">
        <f>VLOOKUP(A399,'External $ Guide'!$A$2:$L$11545,3,0)</f>
        <v>Replenish</v>
      </c>
      <c r="Q399" t="str">
        <f>VLOOKUP(A399,'External $ Guide'!$A$2:$L$11545,4,0)</f>
        <v>Retail</v>
      </c>
      <c r="R399" t="str">
        <f>VLOOKUP(A399,'External $ Guide'!$A$2:$L$11545,5,0)</f>
        <v>Active</v>
      </c>
      <c r="S399" t="str">
        <f>IFERROR(VLOOKUP(A399,'Broker &amp; Vendor'!$A$2:$C$11545,3,0),"")</f>
        <v>HEAVEN HILL SALES CO DBA HEAVEN HILL BRANDS</v>
      </c>
      <c r="T399" t="str">
        <f>IFERROR(VLOOKUP(A399,'Broker &amp; Vendor'!$A$2:$C$11545,2,0),"")</f>
        <v>SGWS- TRANSATLANTIC DIVISION</v>
      </c>
    </row>
    <row r="400" spans="1:20" x14ac:dyDescent="0.25">
      <c r="A400" t="s">
        <v>7616</v>
      </c>
      <c r="B400" t="s">
        <v>3522</v>
      </c>
      <c r="C400" s="10">
        <v>137.64898867924529</v>
      </c>
      <c r="D400" s="10">
        <v>137.64898867924529</v>
      </c>
      <c r="E400" s="1">
        <v>431.17</v>
      </c>
      <c r="F400" s="3">
        <f>((E400/53)*6)*3</f>
        <v>146.43509433962265</v>
      </c>
      <c r="G400" s="4">
        <f>VLOOKUP(A400,'R12 Trend'!$A$4:$B$6433,2,0)</f>
        <v>-0.06</v>
      </c>
      <c r="H400" s="10" t="str">
        <f>IFERROR(VLOOKUP(A400,'DDS Needs'!$A$4:$F$767,6,0),"")</f>
        <v/>
      </c>
      <c r="I400" s="1">
        <f>IFERROR(VLOOKUP(A400,'WH INV 4-2-2026'!$A$2:$C$2914,3,0),"")</f>
        <v>569</v>
      </c>
      <c r="J400" s="1">
        <f>I400/(C400/3)</f>
        <v>12.401108183785599</v>
      </c>
      <c r="K400" s="5" t="str">
        <f>IF((I400&gt;C400),"X","")</f>
        <v>X</v>
      </c>
      <c r="L400" s="7">
        <f>(C400/3)*13</f>
        <v>596.47895094339628</v>
      </c>
      <c r="M400" s="7">
        <f>I400-L400</f>
        <v>-27.478950943396285</v>
      </c>
      <c r="N400" s="6">
        <f>C400/$C$2</f>
        <v>5.9384810055823363E-4</v>
      </c>
      <c r="O400" s="5" t="s">
        <v>27881</v>
      </c>
      <c r="P400" t="str">
        <f>VLOOKUP(A400,'External $ Guide'!$A$2:$L$11545,3,0)</f>
        <v>Replenish</v>
      </c>
      <c r="Q400" t="str">
        <f>VLOOKUP(A400,'External $ Guide'!$A$2:$L$11545,4,0)</f>
        <v>Retail</v>
      </c>
      <c r="R400" t="str">
        <f>VLOOKUP(A400,'External $ Guide'!$A$2:$L$11545,5,0)</f>
        <v>Active</v>
      </c>
      <c r="S400" t="str">
        <f>IFERROR(VLOOKUP(A400,'Broker &amp; Vendor'!$A$2:$C$11545,3,0),"")</f>
        <v>SAZERAC CO INC</v>
      </c>
      <c r="T400" t="str">
        <f>IFERROR(VLOOKUP(A400,'Broker &amp; Vendor'!$A$2:$C$11545,2,0),"")</f>
        <v>UNITED</v>
      </c>
    </row>
    <row r="401" spans="1:20" x14ac:dyDescent="0.25">
      <c r="A401" t="s">
        <v>4313</v>
      </c>
      <c r="B401" t="s">
        <v>224</v>
      </c>
      <c r="C401" s="10">
        <v>136.613479245283</v>
      </c>
      <c r="D401" s="10">
        <v>144.42479999999998</v>
      </c>
      <c r="E401" s="1">
        <v>410.46</v>
      </c>
      <c r="F401" s="3">
        <f>((E401/53)*6)*3</f>
        <v>139.40150943396225</v>
      </c>
      <c r="G401" s="4">
        <f>VLOOKUP(A401,'R12 Trend'!$A$4:$B$6433,2,0)</f>
        <v>-0.02</v>
      </c>
      <c r="H401" s="10">
        <f>IFERROR(VLOOKUP(A401,'DDS Needs'!$A$4:$F$767,6,0),"")</f>
        <v>7.8113207547169807</v>
      </c>
      <c r="I401" s="1">
        <f>IFERROR(VLOOKUP(A401,'WH INV 4-2-2026'!$A$2:$C$2914,3,0),"")</f>
        <v>182</v>
      </c>
      <c r="J401" s="1">
        <f>I401/(C401/3)</f>
        <v>3.9966773631442543</v>
      </c>
      <c r="K401" s="5" t="str">
        <f>IF((I401&gt;C401),"X","")</f>
        <v>X</v>
      </c>
      <c r="L401" s="7">
        <f>(C401/3)*13</f>
        <v>591.99174339622641</v>
      </c>
      <c r="M401" s="7">
        <f>I401-L401</f>
        <v>-409.99174339622641</v>
      </c>
      <c r="N401" s="6">
        <f>C401/$C$2</f>
        <v>5.8938068444156617E-4</v>
      </c>
      <c r="O401" s="5" t="s">
        <v>27881</v>
      </c>
      <c r="P401" t="str">
        <f>VLOOKUP(A401,'External $ Guide'!$A$2:$L$11545,3,0)</f>
        <v>Replenish</v>
      </c>
      <c r="Q401" t="str">
        <f>VLOOKUP(A401,'External $ Guide'!$A$2:$L$11545,4,0)</f>
        <v>Retail</v>
      </c>
      <c r="R401" t="str">
        <f>VLOOKUP(A401,'External $ Guide'!$A$2:$L$11545,5,0)</f>
        <v>Active</v>
      </c>
      <c r="S401" t="str">
        <f>IFERROR(VLOOKUP(A401,'Broker &amp; Vendor'!$A$2:$C$11545,3,0),"")</f>
        <v>DIAGEO NORTH AMERICA INC</v>
      </c>
      <c r="T401" t="str">
        <f>IFERROR(VLOOKUP(A401,'Broker &amp; Vendor'!$A$2:$C$11545,2,0),"")</f>
        <v>SGWS- COASTAL PACIFIC DIVISION</v>
      </c>
    </row>
    <row r="402" spans="1:20" x14ac:dyDescent="0.25">
      <c r="A402" t="s">
        <v>7536</v>
      </c>
      <c r="B402" t="s">
        <v>3442</v>
      </c>
      <c r="C402" s="10">
        <v>136.06043773584904</v>
      </c>
      <c r="D402" s="10">
        <v>147.94723018867921</v>
      </c>
      <c r="E402" s="1">
        <v>465.84</v>
      </c>
      <c r="F402" s="3">
        <f>((E402/53)*6)*3</f>
        <v>158.20981132075471</v>
      </c>
      <c r="G402" s="4">
        <f>VLOOKUP(A402,'R12 Trend'!$A$4:$B$6433,2,0)</f>
        <v>-0.14000000000000001</v>
      </c>
      <c r="H402" s="10">
        <f>IFERROR(VLOOKUP(A402,'DDS Needs'!$A$4:$F$767,6,0),"")</f>
        <v>11.886792452830187</v>
      </c>
      <c r="I402" s="1">
        <f>IFERROR(VLOOKUP(A402,'WH INV 4-2-2026'!$A$2:$C$2914,3,0),"")</f>
        <v>271</v>
      </c>
      <c r="J402" s="1">
        <f>I402/(C402/3)</f>
        <v>5.9752857886462012</v>
      </c>
      <c r="K402" s="5" t="str">
        <f>IF((I402&gt;C402),"X","")</f>
        <v>X</v>
      </c>
      <c r="L402" s="7">
        <f>(C402/3)*13</f>
        <v>589.59523018867912</v>
      </c>
      <c r="M402" s="7">
        <f>I402-L402</f>
        <v>-318.59523018867912</v>
      </c>
      <c r="N402" s="6">
        <f>C402/$C$2</f>
        <v>5.869947413768298E-4</v>
      </c>
      <c r="O402" s="5" t="s">
        <v>27881</v>
      </c>
      <c r="P402" t="str">
        <f>VLOOKUP(A402,'External $ Guide'!$A$2:$L$11545,3,0)</f>
        <v>Replenish</v>
      </c>
      <c r="Q402" t="str">
        <f>VLOOKUP(A402,'External $ Guide'!$A$2:$L$11545,4,0)</f>
        <v>Retail</v>
      </c>
      <c r="R402" t="str">
        <f>VLOOKUP(A402,'External $ Guide'!$A$2:$L$11545,5,0)</f>
        <v>Active</v>
      </c>
      <c r="S402" t="str">
        <f>IFERROR(VLOOKUP(A402,'Broker &amp; Vendor'!$A$2:$C$11545,3,0),"")</f>
        <v>SAZERAC CO INC</v>
      </c>
      <c r="T402" t="str">
        <f>IFERROR(VLOOKUP(A402,'Broker &amp; Vendor'!$A$2:$C$11545,2,0),"")</f>
        <v>UNITED</v>
      </c>
    </row>
    <row r="403" spans="1:20" x14ac:dyDescent="0.25">
      <c r="A403" t="s">
        <v>7642</v>
      </c>
      <c r="B403" t="s">
        <v>3548</v>
      </c>
      <c r="C403" s="10">
        <v>135.609079245283</v>
      </c>
      <c r="D403" s="10">
        <v>144.43926792452828</v>
      </c>
      <c r="E403" s="1">
        <v>395.34</v>
      </c>
      <c r="F403" s="3">
        <f>((E403/53)*6)*3</f>
        <v>134.26641509433961</v>
      </c>
      <c r="G403" s="4">
        <f>VLOOKUP(A403,'R12 Trend'!$A$4:$B$6433,2,0)</f>
        <v>0.01</v>
      </c>
      <c r="H403" s="10">
        <f>IFERROR(VLOOKUP(A403,'DDS Needs'!$A$4:$F$767,6,0),"")</f>
        <v>8.8301886792452837</v>
      </c>
      <c r="I403" s="1">
        <f>IFERROR(VLOOKUP(A403,'WH INV 4-2-2026'!$A$2:$C$2914,3,0),"")</f>
        <v>5</v>
      </c>
      <c r="J403" s="1">
        <f>I403/(C403/3)</f>
        <v>0.11061206287573666</v>
      </c>
      <c r="K403" s="5" t="str">
        <f>IF((I403&gt;C403),"X","")</f>
        <v/>
      </c>
      <c r="L403" s="7">
        <f>(C403/3)*13</f>
        <v>587.63934339622631</v>
      </c>
      <c r="M403" s="7">
        <f>I403-L403</f>
        <v>-582.63934339622631</v>
      </c>
      <c r="N403" s="6">
        <f>C403/$C$2</f>
        <v>5.8504748128530772E-4</v>
      </c>
      <c r="O403" s="5" t="s">
        <v>27881</v>
      </c>
      <c r="P403" t="str">
        <f>VLOOKUP(A403,'External $ Guide'!$A$2:$L$11545,3,0)</f>
        <v>Replenish</v>
      </c>
      <c r="Q403" t="str">
        <f>VLOOKUP(A403,'External $ Guide'!$A$2:$L$11545,4,0)</f>
        <v>Retail</v>
      </c>
      <c r="R403" t="str">
        <f>VLOOKUP(A403,'External $ Guide'!$A$2:$L$11545,5,0)</f>
        <v>Active</v>
      </c>
      <c r="S403" t="str">
        <f>IFERROR(VLOOKUP(A403,'Broker &amp; Vendor'!$A$2:$C$11545,3,0),"")</f>
        <v>MAST-JAGERMEISTER US INC.</v>
      </c>
      <c r="T403" t="str">
        <f>IFERROR(VLOOKUP(A403,'Broker &amp; Vendor'!$A$2:$C$11545,2,0),"")</f>
        <v>SGWS- TRANSATLANTIC DIVISION</v>
      </c>
    </row>
    <row r="404" spans="1:20" x14ac:dyDescent="0.25">
      <c r="A404" t="s">
        <v>7722</v>
      </c>
      <c r="B404" t="s">
        <v>3628</v>
      </c>
      <c r="C404" s="10">
        <v>134.64339622641509</v>
      </c>
      <c r="D404" s="10">
        <v>148.56792452830189</v>
      </c>
      <c r="E404" s="1">
        <v>440.5</v>
      </c>
      <c r="F404" s="3">
        <f>((E404/53)*6)*3</f>
        <v>149.60377358490564</v>
      </c>
      <c r="G404" s="4">
        <f>VLOOKUP(A404,'R12 Trend'!$A$4:$B$6433,2,0)</f>
        <v>-0.1</v>
      </c>
      <c r="H404" s="10">
        <f>IFERROR(VLOOKUP(A404,'DDS Needs'!$A$4:$F$767,6,0),"")</f>
        <v>13.924528301886793</v>
      </c>
      <c r="I404" s="1">
        <f>IFERROR(VLOOKUP(A404,'WH INV 4-2-2026'!$A$2:$C$2914,3,0),"")</f>
        <v>192</v>
      </c>
      <c r="J404" s="1">
        <f>I404/(C404/3)</f>
        <v>4.2779669567410767</v>
      </c>
      <c r="K404" s="5" t="str">
        <f>IF((I404&gt;C404),"X","")</f>
        <v>X</v>
      </c>
      <c r="L404" s="7">
        <f>(C404/3)*13</f>
        <v>583.45471698113204</v>
      </c>
      <c r="M404" s="7">
        <f>I404-L404</f>
        <v>-391.45471698113204</v>
      </c>
      <c r="N404" s="6">
        <f>C404/$C$2</f>
        <v>5.8088131172606477E-4</v>
      </c>
      <c r="O404" s="5" t="s">
        <v>27881</v>
      </c>
      <c r="P404" t="str">
        <f>VLOOKUP(A404,'External $ Guide'!$A$2:$L$11545,3,0)</f>
        <v>Replenish</v>
      </c>
      <c r="Q404" t="str">
        <f>VLOOKUP(A404,'External $ Guide'!$A$2:$L$11545,4,0)</f>
        <v>Retail</v>
      </c>
      <c r="R404" t="str">
        <f>VLOOKUP(A404,'External $ Guide'!$A$2:$L$11545,5,0)</f>
        <v>Active</v>
      </c>
      <c r="S404" t="str">
        <f>IFERROR(VLOOKUP(A404,'Broker &amp; Vendor'!$A$2:$C$11545,3,0),"")</f>
        <v>PROXIMO SPIRITS INC.</v>
      </c>
      <c r="T404" t="str">
        <f>IFERROR(VLOOKUP(A404,'Broker &amp; Vendor'!$A$2:$C$11545,2,0),"")</f>
        <v>JOHNSON BROTHERS</v>
      </c>
    </row>
    <row r="405" spans="1:20" x14ac:dyDescent="0.25">
      <c r="A405" t="s">
        <v>5368</v>
      </c>
      <c r="B405" t="s">
        <v>1274</v>
      </c>
      <c r="C405" s="10">
        <v>134.62505660377357</v>
      </c>
      <c r="D405" s="10">
        <v>134.62505660377357</v>
      </c>
      <c r="E405" s="1">
        <v>330.33</v>
      </c>
      <c r="F405" s="3">
        <f>((E405/53)*6)*3</f>
        <v>112.18754716981132</v>
      </c>
      <c r="G405" s="4">
        <f>VLOOKUP(A405,'R12 Trend'!$A$4:$B$6433,2,0)</f>
        <v>0.27</v>
      </c>
      <c r="H405" s="10" t="str">
        <f>IFERROR(VLOOKUP(A405,'DDS Needs'!$A$4:$F$767,6,0),"")</f>
        <v/>
      </c>
      <c r="I405" s="1">
        <f>IFERROR(VLOOKUP(A405,'WH INV 4-2-2026'!$A$2:$C$2914,3,0),"")</f>
        <v>90</v>
      </c>
      <c r="J405" s="1">
        <f>I405/(C405/3)</f>
        <v>2.0055701873883693</v>
      </c>
      <c r="K405" s="5" t="str">
        <f>IF((I405&gt;C405),"X","")</f>
        <v/>
      </c>
      <c r="L405" s="7">
        <f>(C405/3)*13</f>
        <v>583.37524528301878</v>
      </c>
      <c r="M405" s="7">
        <f>I405-L405</f>
        <v>-493.37524528301878</v>
      </c>
      <c r="N405" s="6">
        <f>C405/$C$2</f>
        <v>5.8080219054853111E-4</v>
      </c>
      <c r="O405" s="5" t="s">
        <v>27881</v>
      </c>
      <c r="P405" t="str">
        <f>VLOOKUP(A405,'External $ Guide'!$A$2:$L$11545,3,0)</f>
        <v>Replenish</v>
      </c>
      <c r="Q405" t="str">
        <f>VLOOKUP(A405,'External $ Guide'!$A$2:$L$11545,4,0)</f>
        <v>Retail</v>
      </c>
      <c r="R405" t="str">
        <f>VLOOKUP(A405,'External $ Guide'!$A$2:$L$11545,5,0)</f>
        <v>Active</v>
      </c>
      <c r="S405" t="str">
        <f>IFERROR(VLOOKUP(A405,'Broker &amp; Vendor'!$A$2:$C$11545,3,0),"")</f>
        <v>DIAGEO NORTH AMERICA INC</v>
      </c>
      <c r="T405" t="str">
        <f>IFERROR(VLOOKUP(A405,'Broker &amp; Vendor'!$A$2:$C$11545,2,0),"")</f>
        <v>SGWS- COASTAL PACIFIC DIVISION</v>
      </c>
    </row>
    <row r="406" spans="1:20" x14ac:dyDescent="0.25">
      <c r="A406" t="s">
        <v>4492</v>
      </c>
      <c r="B406" t="s">
        <v>403</v>
      </c>
      <c r="C406" s="10">
        <v>134.40440377358493</v>
      </c>
      <c r="D406" s="10">
        <v>145.61195094339627</v>
      </c>
      <c r="E406" s="1">
        <v>363.07</v>
      </c>
      <c r="F406" s="3">
        <f>((E406/53)*6)*3</f>
        <v>123.30679245283019</v>
      </c>
      <c r="G406" s="4">
        <f>VLOOKUP(A406,'R12 Trend'!$A$4:$B$6433,2,0)</f>
        <v>0.09</v>
      </c>
      <c r="H406" s="10">
        <f>IFERROR(VLOOKUP(A406,'DDS Needs'!$A$4:$F$767,6,0),"")</f>
        <v>11.20754716981132</v>
      </c>
      <c r="I406" s="1">
        <f>IFERROR(VLOOKUP(A406,'WH INV 4-2-2026'!$A$2:$C$2914,3,0),"")</f>
        <v>8.3333000000000004E-2</v>
      </c>
      <c r="J406" s="1">
        <f>I406/(C406/3)</f>
        <v>1.8600506604020469E-3</v>
      </c>
      <c r="K406" s="5" t="str">
        <f>IF((I406&gt;C406),"X","")</f>
        <v/>
      </c>
      <c r="L406" s="7">
        <f>(C406/3)*13</f>
        <v>582.41908301886804</v>
      </c>
      <c r="M406" s="7">
        <f>I406-L406</f>
        <v>-582.335750018868</v>
      </c>
      <c r="N406" s="6">
        <f>C406/$C$2</f>
        <v>5.7985024556624239E-4</v>
      </c>
      <c r="O406" s="5" t="s">
        <v>27881</v>
      </c>
      <c r="P406" t="str">
        <f>VLOOKUP(A406,'External $ Guide'!$A$2:$L$11545,3,0)</f>
        <v>Replenish</v>
      </c>
      <c r="Q406" t="str">
        <f>VLOOKUP(A406,'External $ Guide'!$A$2:$L$11545,4,0)</f>
        <v>Retail</v>
      </c>
      <c r="R406" t="str">
        <f>VLOOKUP(A406,'External $ Guide'!$A$2:$L$11545,5,0)</f>
        <v>Active</v>
      </c>
      <c r="S406" t="str">
        <f>IFERROR(VLOOKUP(A406,'Broker &amp; Vendor'!$A$2:$C$11545,3,0),"")</f>
        <v>DIAGEO NORTH AMERICA INC</v>
      </c>
      <c r="T406" t="str">
        <f>IFERROR(VLOOKUP(A406,'Broker &amp; Vendor'!$A$2:$C$11545,2,0),"")</f>
        <v>SGWS- COASTAL PACIFIC DIVISION</v>
      </c>
    </row>
    <row r="407" spans="1:20" x14ac:dyDescent="0.25">
      <c r="A407" t="s">
        <v>7609</v>
      </c>
      <c r="B407" t="s">
        <v>3515</v>
      </c>
      <c r="C407" s="10">
        <v>134.40436981132078</v>
      </c>
      <c r="D407" s="10">
        <v>145.61191698113208</v>
      </c>
      <c r="E407" s="1">
        <v>460.17</v>
      </c>
      <c r="F407" s="3">
        <f>((E407/53)*6)*3</f>
        <v>156.28415094339624</v>
      </c>
      <c r="G407" s="4">
        <f>VLOOKUP(A407,'R12 Trend'!$A$4:$B$6433,2,0)</f>
        <v>-0.14000000000000001</v>
      </c>
      <c r="H407" s="10">
        <f>IFERROR(VLOOKUP(A407,'DDS Needs'!$A$4:$F$767,6,0),"")</f>
        <v>11.20754716981132</v>
      </c>
      <c r="I407" s="1">
        <f>IFERROR(VLOOKUP(A407,'WH INV 4-2-2026'!$A$2:$C$2914,3,0),"")</f>
        <v>263</v>
      </c>
      <c r="J407" s="1">
        <f>I407/(C407/3)</f>
        <v>5.8703448489629624</v>
      </c>
      <c r="K407" s="5" t="str">
        <f>IF((I407&gt;C407),"X","")</f>
        <v>X</v>
      </c>
      <c r="L407" s="7">
        <f>(C407/3)*13</f>
        <v>582.41893584905677</v>
      </c>
      <c r="M407" s="7">
        <f>I407-L407</f>
        <v>-319.41893584905677</v>
      </c>
      <c r="N407" s="6">
        <f>C407/$C$2</f>
        <v>5.7985009904554317E-4</v>
      </c>
      <c r="O407" s="5" t="s">
        <v>27881</v>
      </c>
      <c r="P407" t="str">
        <f>VLOOKUP(A407,'External $ Guide'!$A$2:$L$11545,3,0)</f>
        <v>Replenish</v>
      </c>
      <c r="Q407" t="str">
        <f>VLOOKUP(A407,'External $ Guide'!$A$2:$L$11545,4,0)</f>
        <v>Retail</v>
      </c>
      <c r="R407" t="str">
        <f>VLOOKUP(A407,'External $ Guide'!$A$2:$L$11545,5,0)</f>
        <v>Active</v>
      </c>
      <c r="S407" t="str">
        <f>IFERROR(VLOOKUP(A407,'Broker &amp; Vendor'!$A$2:$C$11545,3,0),"")</f>
        <v>BACARDI USA INC</v>
      </c>
      <c r="T407" t="str">
        <f>IFERROR(VLOOKUP(A407,'Broker &amp; Vendor'!$A$2:$C$11545,2,0),"")</f>
        <v>SGWS- TRANSATLANTIC DIVISION</v>
      </c>
    </row>
    <row r="408" spans="1:20" x14ac:dyDescent="0.25">
      <c r="A408" t="s">
        <v>7204</v>
      </c>
      <c r="B408" t="s">
        <v>3110</v>
      </c>
      <c r="C408" s="10">
        <v>133.40377358490565</v>
      </c>
      <c r="D408" s="10">
        <v>139.17735849056604</v>
      </c>
      <c r="E408" s="1">
        <v>392.8</v>
      </c>
      <c r="F408" s="3">
        <f>((E408/53)*6)*3</f>
        <v>133.40377358490565</v>
      </c>
      <c r="G408" s="4">
        <f>VLOOKUP(A408,'R12 Trend'!$A$4:$B$6433,2,0)</f>
        <v>0</v>
      </c>
      <c r="H408" s="10">
        <f>IFERROR(VLOOKUP(A408,'DDS Needs'!$A$4:$F$767,6,0),"")</f>
        <v>5.7735849056603774</v>
      </c>
      <c r="I408" s="1">
        <f>IFERROR(VLOOKUP(A408,'WH INV 4-2-2026'!$A$2:$C$2914,3,0),"")</f>
        <v>70</v>
      </c>
      <c r="J408" s="1">
        <f>I408/(C408/3)</f>
        <v>1.5741683638832316</v>
      </c>
      <c r="K408" s="5" t="str">
        <f>IF((I408&gt;C408),"X","")</f>
        <v/>
      </c>
      <c r="L408" s="7">
        <f>(C408/3)*13</f>
        <v>578.08301886792447</v>
      </c>
      <c r="M408" s="7">
        <f>I408-L408</f>
        <v>-508.08301886792447</v>
      </c>
      <c r="N408" s="6">
        <f>C408/$C$2</f>
        <v>5.7553330620758786E-4</v>
      </c>
      <c r="O408" s="5" t="s">
        <v>27881</v>
      </c>
      <c r="P408" t="str">
        <f>VLOOKUP(A408,'External $ Guide'!$A$2:$L$11545,3,0)</f>
        <v>Replenish</v>
      </c>
      <c r="Q408" t="str">
        <f>VLOOKUP(A408,'External $ Guide'!$A$2:$L$11545,4,0)</f>
        <v>Retail</v>
      </c>
      <c r="R408" t="str">
        <f>VLOOKUP(A408,'External $ Guide'!$A$2:$L$11545,5,0)</f>
        <v>Active</v>
      </c>
      <c r="S408" t="str">
        <f>IFERROR(VLOOKUP(A408,'Broker &amp; Vendor'!$A$2:$C$11545,3,0),"")</f>
        <v>SAZERAC CO INC</v>
      </c>
      <c r="T408" t="str">
        <f>IFERROR(VLOOKUP(A408,'Broker &amp; Vendor'!$A$2:$C$11545,2,0),"")</f>
        <v>UNITED</v>
      </c>
    </row>
    <row r="409" spans="1:20" x14ac:dyDescent="0.25">
      <c r="A409" t="s">
        <v>8120</v>
      </c>
      <c r="B409" t="s">
        <v>4026</v>
      </c>
      <c r="C409" s="10">
        <v>133.3052830188679</v>
      </c>
      <c r="D409" s="10">
        <v>133.3052830188679</v>
      </c>
      <c r="E409" s="1">
        <v>392.51</v>
      </c>
      <c r="F409" s="3">
        <f>((E409/53)*6)*3</f>
        <v>133.3052830188679</v>
      </c>
      <c r="G409" s="4">
        <f>VLOOKUP(A409,'R12 Trend'!$A$4:$B$6433,2,0)</f>
        <v>0</v>
      </c>
      <c r="H409" s="10" t="str">
        <f>IFERROR(VLOOKUP(A409,'DDS Needs'!$A$4:$F$767,6,0),"")</f>
        <v/>
      </c>
      <c r="I409" s="1">
        <f>IFERROR(VLOOKUP(A409,'WH INV 4-2-2026'!$A$2:$C$2914,3,0),"")</f>
        <v>152</v>
      </c>
      <c r="J409" s="1">
        <f>I409/(C409/3)</f>
        <v>3.420719641962414</v>
      </c>
      <c r="K409" s="5" t="str">
        <f>IF((I409&gt;C409),"X","")</f>
        <v>X</v>
      </c>
      <c r="L409" s="7">
        <f>(C409/3)*13</f>
        <v>577.65622641509424</v>
      </c>
      <c r="M409" s="7">
        <f>I409-L409</f>
        <v>-425.65622641509424</v>
      </c>
      <c r="N409" s="6">
        <f>C409/$C$2</f>
        <v>5.7510839618009238E-4</v>
      </c>
      <c r="O409" s="5" t="s">
        <v>27881</v>
      </c>
      <c r="P409" t="str">
        <f>VLOOKUP(A409,'External $ Guide'!$A$2:$L$11545,3,0)</f>
        <v>Replenish</v>
      </c>
      <c r="Q409" t="str">
        <f>VLOOKUP(A409,'External $ Guide'!$A$2:$L$11545,4,0)</f>
        <v>Retail</v>
      </c>
      <c r="R409" t="str">
        <f>VLOOKUP(A409,'External $ Guide'!$A$2:$L$11545,5,0)</f>
        <v>Active</v>
      </c>
      <c r="S409" t="str">
        <f>IFERROR(VLOOKUP(A409,'Broker &amp; Vendor'!$A$2:$C$11545,3,0),"")</f>
        <v>E. &amp; J. GALLO WINERY</v>
      </c>
      <c r="T409" t="str">
        <f>IFERROR(VLOOKUP(A409,'Broker &amp; Vendor'!$A$2:$C$11545,2,0),"")</f>
        <v>RNDC</v>
      </c>
    </row>
    <row r="410" spans="1:20" x14ac:dyDescent="0.25">
      <c r="A410" t="s">
        <v>7200</v>
      </c>
      <c r="B410" t="s">
        <v>3106</v>
      </c>
      <c r="C410" s="10">
        <v>133.15432075471696</v>
      </c>
      <c r="D410" s="10">
        <v>137.5694150943396</v>
      </c>
      <c r="E410" s="1">
        <v>450.65</v>
      </c>
      <c r="F410" s="3">
        <f>((E410/53)*6)*3</f>
        <v>153.05094339622639</v>
      </c>
      <c r="G410" s="4">
        <f>VLOOKUP(A410,'R12 Trend'!$A$4:$B$6433,2,0)</f>
        <v>-0.13</v>
      </c>
      <c r="H410" s="10">
        <f>IFERROR(VLOOKUP(A410,'DDS Needs'!$A$4:$F$767,6,0),"")</f>
        <v>4.4150943396226419</v>
      </c>
      <c r="I410" s="1">
        <f>IFERROR(VLOOKUP(A410,'WH INV 4-2-2026'!$A$2:$C$2914,3,0),"")</f>
        <v>318</v>
      </c>
      <c r="J410" s="1">
        <f>I410/(C410/3)</f>
        <v>7.1646191771527983</v>
      </c>
      <c r="K410" s="5" t="str">
        <f>IF((I410&gt;C410),"X","")</f>
        <v>X</v>
      </c>
      <c r="L410" s="7">
        <f>(C410/3)*13</f>
        <v>577.00205660377344</v>
      </c>
      <c r="M410" s="7">
        <f>I410-L410</f>
        <v>-259.00205660377344</v>
      </c>
      <c r="N410" s="6">
        <f>C410/$C$2</f>
        <v>5.744571116724314E-4</v>
      </c>
      <c r="O410" s="5" t="s">
        <v>27881</v>
      </c>
      <c r="P410" t="str">
        <f>VLOOKUP(A410,'External $ Guide'!$A$2:$L$11545,3,0)</f>
        <v>Replenish</v>
      </c>
      <c r="Q410" t="str">
        <f>VLOOKUP(A410,'External $ Guide'!$A$2:$L$11545,4,0)</f>
        <v>Retail</v>
      </c>
      <c r="R410" t="str">
        <f>VLOOKUP(A410,'External $ Guide'!$A$2:$L$11545,5,0)</f>
        <v>Active</v>
      </c>
      <c r="S410" t="str">
        <f>IFERROR(VLOOKUP(A410,'Broker &amp; Vendor'!$A$2:$C$11545,3,0),"")</f>
        <v>BROWN FOREMAN CORP</v>
      </c>
      <c r="T410" t="str">
        <f>IFERROR(VLOOKUP(A410,'Broker &amp; Vendor'!$A$2:$C$11545,2,0),"")</f>
        <v>UNITED</v>
      </c>
    </row>
    <row r="411" spans="1:20" x14ac:dyDescent="0.25">
      <c r="A411" t="s">
        <v>7530</v>
      </c>
      <c r="B411" t="s">
        <v>3436</v>
      </c>
      <c r="C411" s="10">
        <v>133.1354037735849</v>
      </c>
      <c r="D411" s="10">
        <v>137.89012075471697</v>
      </c>
      <c r="E411" s="1">
        <v>400.01</v>
      </c>
      <c r="F411" s="3">
        <f>((E411/53)*6)*3</f>
        <v>135.85245283018867</v>
      </c>
      <c r="G411" s="4">
        <f>VLOOKUP(A411,'R12 Trend'!$A$4:$B$6433,2,0)</f>
        <v>-0.02</v>
      </c>
      <c r="H411" s="10">
        <f>IFERROR(VLOOKUP(A411,'DDS Needs'!$A$4:$F$767,6,0),"")</f>
        <v>4.7547169811320753</v>
      </c>
      <c r="I411" s="1">
        <f>IFERROR(VLOOKUP(A411,'WH INV 4-2-2026'!$A$2:$C$2914,3,0),"")</f>
        <v>412.66666700000002</v>
      </c>
      <c r="J411" s="1">
        <f>I411/(C411/3)</f>
        <v>9.2988038185950117</v>
      </c>
      <c r="K411" s="5" t="str">
        <f>IF((I411&gt;C411),"X","")</f>
        <v>X</v>
      </c>
      <c r="L411" s="7">
        <f>(C411/3)*13</f>
        <v>576.9200830188679</v>
      </c>
      <c r="M411" s="7">
        <f>I411-L411</f>
        <v>-164.25341601886788</v>
      </c>
      <c r="N411" s="6">
        <f>C411/$C$2</f>
        <v>5.7437549964301242E-4</v>
      </c>
      <c r="O411" s="5" t="s">
        <v>27881</v>
      </c>
      <c r="P411" t="str">
        <f>VLOOKUP(A411,'External $ Guide'!$A$2:$L$11545,3,0)</f>
        <v>Replenish</v>
      </c>
      <c r="Q411" t="str">
        <f>VLOOKUP(A411,'External $ Guide'!$A$2:$L$11545,4,0)</f>
        <v>Retail</v>
      </c>
      <c r="R411" t="str">
        <f>VLOOKUP(A411,'External $ Guide'!$A$2:$L$11545,5,0)</f>
        <v>Active</v>
      </c>
      <c r="S411" t="str">
        <f>IFERROR(VLOOKUP(A411,'Broker &amp; Vendor'!$A$2:$C$11545,3,0),"")</f>
        <v>SAZERAC CO INC</v>
      </c>
      <c r="T411" t="str">
        <f>IFERROR(VLOOKUP(A411,'Broker &amp; Vendor'!$A$2:$C$11545,2,0),"")</f>
        <v>UNITED</v>
      </c>
    </row>
    <row r="412" spans="1:20" x14ac:dyDescent="0.25">
      <c r="A412" t="s">
        <v>6767</v>
      </c>
      <c r="B412" t="s">
        <v>2673</v>
      </c>
      <c r="C412" s="10">
        <v>133.09675471698111</v>
      </c>
      <c r="D412" s="10">
        <v>133.09675471698111</v>
      </c>
      <c r="E412" s="1">
        <v>326.58</v>
      </c>
      <c r="F412" s="3">
        <f>((E412/53)*6)*3</f>
        <v>110.91396226415094</v>
      </c>
      <c r="G412" s="4">
        <f>VLOOKUP(A412,'R12 Trend'!$A$4:$B$6433,2,0)</f>
        <v>13.17</v>
      </c>
      <c r="H412" s="10" t="str">
        <f>IFERROR(VLOOKUP(A412,'DDS Needs'!$A$4:$F$767,6,0),"")</f>
        <v/>
      </c>
      <c r="I412" s="1">
        <f>IFERROR(VLOOKUP(A412,'WH INV 4-2-2026'!$A$2:$C$2914,3,0),"")</f>
        <v>91</v>
      </c>
      <c r="J412" s="1">
        <f>I412/(C412/3)</f>
        <v>2.0511394179408144</v>
      </c>
      <c r="K412" s="5" t="str">
        <f>IF((I412&gt;C412),"X","")</f>
        <v/>
      </c>
      <c r="L412" s="7">
        <f>(C412/3)*13</f>
        <v>576.75260377358484</v>
      </c>
      <c r="M412" s="7">
        <f>I412-L412</f>
        <v>-485.75260377358484</v>
      </c>
      <c r="N412" s="6">
        <f>C412/$C$2</f>
        <v>5.7420875908739525E-4</v>
      </c>
      <c r="O412" s="5" t="s">
        <v>27881</v>
      </c>
      <c r="P412" t="str">
        <f>VLOOKUP(A412,'External $ Guide'!$A$2:$L$11545,3,0)</f>
        <v>Replenish</v>
      </c>
      <c r="Q412" t="str">
        <f>VLOOKUP(A412,'External $ Guide'!$A$2:$L$11545,4,0)</f>
        <v>Retail</v>
      </c>
      <c r="R412" t="str">
        <f>VLOOKUP(A412,'External $ Guide'!$A$2:$L$11545,5,0)</f>
        <v>Active</v>
      </c>
      <c r="S412" t="s">
        <v>27956</v>
      </c>
      <c r="T412" t="str">
        <f>IFERROR(VLOOKUP(A412,'Broker &amp; Vendor'!$A$2:$C$11545,2,0),"")</f>
        <v>SGWS- CHAMPION DIVISION</v>
      </c>
    </row>
    <row r="413" spans="1:20" x14ac:dyDescent="0.25">
      <c r="A413" t="s">
        <v>6519</v>
      </c>
      <c r="B413" t="s">
        <v>2425</v>
      </c>
      <c r="C413" s="10">
        <v>132.69749433962264</v>
      </c>
      <c r="D413" s="10">
        <v>145.94277735849056</v>
      </c>
      <c r="E413" s="1">
        <v>415.66</v>
      </c>
      <c r="F413" s="3">
        <f>((E413/53)*6)*3</f>
        <v>141.16754716981131</v>
      </c>
      <c r="G413" s="4">
        <f>VLOOKUP(A413,'R12 Trend'!$A$4:$B$6433,2,0)</f>
        <v>-0.06</v>
      </c>
      <c r="H413" s="10">
        <f>IFERROR(VLOOKUP(A413,'DDS Needs'!$A$4:$F$767,6,0),"")</f>
        <v>13.245283018867923</v>
      </c>
      <c r="I413" s="1">
        <f>IFERROR(VLOOKUP(A413,'WH INV 4-2-2026'!$A$2:$C$2914,3,0),"")</f>
        <v>176.16666699999999</v>
      </c>
      <c r="J413" s="1">
        <f>I413/(C413/3)</f>
        <v>3.9827428816957937</v>
      </c>
      <c r="K413" s="5" t="str">
        <f>IF((I413&gt;C413),"X","")</f>
        <v>X</v>
      </c>
      <c r="L413" s="7">
        <f>(C413/3)*13</f>
        <v>575.02247547169816</v>
      </c>
      <c r="M413" s="7">
        <f>I413-L413</f>
        <v>-398.8558084716982</v>
      </c>
      <c r="N413" s="6">
        <f>C413/$C$2</f>
        <v>5.7248626174834834E-4</v>
      </c>
      <c r="O413" s="5" t="s">
        <v>27881</v>
      </c>
      <c r="P413" t="str">
        <f>VLOOKUP(A413,'External $ Guide'!$A$2:$L$11545,3,0)</f>
        <v>Replenish</v>
      </c>
      <c r="Q413" t="str">
        <f>VLOOKUP(A413,'External $ Guide'!$A$2:$L$11545,4,0)</f>
        <v>Retail</v>
      </c>
      <c r="R413" t="str">
        <f>VLOOKUP(A413,'External $ Guide'!$A$2:$L$11545,5,0)</f>
        <v>Active</v>
      </c>
      <c r="S413" t="s">
        <v>27956</v>
      </c>
      <c r="T413" t="str">
        <f>IFERROR(VLOOKUP(A413,'Broker &amp; Vendor'!$A$2:$C$11545,2,0),"")</f>
        <v>SGWS- CHAMPION DIVISION</v>
      </c>
    </row>
    <row r="414" spans="1:20" x14ac:dyDescent="0.25">
      <c r="A414" t="s">
        <v>4213</v>
      </c>
      <c r="B414" t="s">
        <v>124</v>
      </c>
      <c r="C414" s="10">
        <v>132.1796716981132</v>
      </c>
      <c r="D414" s="10">
        <v>150.51929433962263</v>
      </c>
      <c r="E414" s="1">
        <v>418.49</v>
      </c>
      <c r="F414" s="3">
        <f>((E414/53)*6)*3</f>
        <v>142.12867924528302</v>
      </c>
      <c r="G414" s="4">
        <f>VLOOKUP(A414,'R12 Trend'!$A$4:$B$6433,2,0)</f>
        <v>-7.0000000000000007E-2</v>
      </c>
      <c r="H414" s="10">
        <f>IFERROR(VLOOKUP(A414,'DDS Needs'!$A$4:$F$767,6,0),"")</f>
        <v>18.339622641509433</v>
      </c>
      <c r="I414" s="1">
        <f>IFERROR(VLOOKUP(A414,'WH INV 4-2-2026'!$A$2:$C$2914,3,0),"")</f>
        <v>715.75</v>
      </c>
      <c r="J414" s="1">
        <f>I414/(C414/3)</f>
        <v>16.244933675611868</v>
      </c>
      <c r="K414" s="5" t="str">
        <f>IF((I414&gt;C414),"X","")</f>
        <v>X</v>
      </c>
      <c r="L414" s="7">
        <f>(C414/3)*13</f>
        <v>572.77857735849045</v>
      </c>
      <c r="M414" s="7">
        <f>I414-L414</f>
        <v>142.97142264150955</v>
      </c>
      <c r="N414" s="6">
        <f>C414/$C$2</f>
        <v>5.7025226064861634E-4</v>
      </c>
      <c r="O414" s="5" t="s">
        <v>27881</v>
      </c>
      <c r="P414" t="str">
        <f>VLOOKUP(A414,'External $ Guide'!$A$2:$L$11545,3,0)</f>
        <v>Replenish</v>
      </c>
      <c r="Q414" t="str">
        <f>VLOOKUP(A414,'External $ Guide'!$A$2:$L$11545,4,0)</f>
        <v>Retail</v>
      </c>
      <c r="R414" t="str">
        <f>VLOOKUP(A414,'External $ Guide'!$A$2:$L$11545,5,0)</f>
        <v>Active</v>
      </c>
      <c r="S414" t="str">
        <f>IFERROR(VLOOKUP(A414,'Broker &amp; Vendor'!$A$2:$C$11545,3,0),"")</f>
        <v>SAZERAC CO INC</v>
      </c>
      <c r="T414" t="str">
        <f>IFERROR(VLOOKUP(A414,'Broker &amp; Vendor'!$A$2:$C$11545,2,0),"")</f>
        <v>UNITED</v>
      </c>
    </row>
    <row r="415" spans="1:20" x14ac:dyDescent="0.25">
      <c r="A415" t="s">
        <v>6625</v>
      </c>
      <c r="B415" t="s">
        <v>2531</v>
      </c>
      <c r="C415" s="10">
        <v>131.18943396226416</v>
      </c>
      <c r="D415" s="10">
        <v>157.34037735849057</v>
      </c>
      <c r="E415" s="1">
        <v>522</v>
      </c>
      <c r="F415" s="3">
        <f>((E415/53)*6)*3</f>
        <v>177.28301886792454</v>
      </c>
      <c r="G415" s="4">
        <f>VLOOKUP(A415,'R12 Trend'!$A$4:$B$6433,2,0)</f>
        <v>-0.26</v>
      </c>
      <c r="H415" s="10">
        <f>IFERROR(VLOOKUP(A415,'DDS Needs'!$A$4:$F$767,6,0),"")</f>
        <v>26.150943396226413</v>
      </c>
      <c r="I415" s="1">
        <f>IFERROR(VLOOKUP(A415,'WH INV 4-2-2026'!$A$2:$C$2914,3,0),"")</f>
        <v>341</v>
      </c>
      <c r="J415" s="1">
        <f>I415/(C415/3)</f>
        <v>7.7978840909875391</v>
      </c>
      <c r="K415" s="5" t="str">
        <f>IF((I415&gt;C415),"X","")</f>
        <v>X</v>
      </c>
      <c r="L415" s="7">
        <f>(C415/3)*13</f>
        <v>568.48754716981136</v>
      </c>
      <c r="M415" s="7">
        <f>I415-L415</f>
        <v>-227.48754716981136</v>
      </c>
      <c r="N415" s="6">
        <f>C415/$C$2</f>
        <v>5.6598015662389788E-4</v>
      </c>
      <c r="O415" s="5" t="s">
        <v>27881</v>
      </c>
      <c r="P415" t="str">
        <f>VLOOKUP(A415,'External $ Guide'!$A$2:$L$11545,3,0)</f>
        <v>Replenish</v>
      </c>
      <c r="Q415" t="str">
        <f>VLOOKUP(A415,'External $ Guide'!$A$2:$L$11545,4,0)</f>
        <v>Retail</v>
      </c>
      <c r="R415" t="str">
        <f>VLOOKUP(A415,'External $ Guide'!$A$2:$L$11545,5,0)</f>
        <v>Active</v>
      </c>
      <c r="S415" t="s">
        <v>27956</v>
      </c>
      <c r="T415" t="str">
        <f>IFERROR(VLOOKUP(A415,'Broker &amp; Vendor'!$A$2:$C$11545,2,0),"")</f>
        <v>SGWS- CHAMPION DIVISION</v>
      </c>
    </row>
    <row r="416" spans="1:20" x14ac:dyDescent="0.25">
      <c r="A416" t="s">
        <v>6662</v>
      </c>
      <c r="B416" t="s">
        <v>2568</v>
      </c>
      <c r="C416" s="10">
        <v>129.86395471698111</v>
      </c>
      <c r="D416" s="10">
        <v>140.73187924528301</v>
      </c>
      <c r="E416" s="1">
        <v>371.24</v>
      </c>
      <c r="F416" s="3">
        <f>((E416/53)*6)*3</f>
        <v>126.08150943396225</v>
      </c>
      <c r="G416" s="4">
        <f>VLOOKUP(A416,'R12 Trend'!$A$4:$B$6433,2,0)</f>
        <v>0.03</v>
      </c>
      <c r="H416" s="10">
        <f>IFERROR(VLOOKUP(A416,'DDS Needs'!$A$4:$F$767,6,0),"")</f>
        <v>10.867924528301888</v>
      </c>
      <c r="I416" s="1">
        <f>IFERROR(VLOOKUP(A416,'WH INV 4-2-2026'!$A$2:$C$2914,3,0),"")</f>
        <v>227</v>
      </c>
      <c r="J416" s="1">
        <f>I416/(C416/3)</f>
        <v>5.2439493428652826</v>
      </c>
      <c r="K416" s="5" t="str">
        <f>IF((I416&gt;C416),"X","")</f>
        <v>X</v>
      </c>
      <c r="L416" s="7">
        <f>(C416/3)*13</f>
        <v>562.74380377358489</v>
      </c>
      <c r="M416" s="7">
        <f>I416-L416</f>
        <v>-335.74380377358489</v>
      </c>
      <c r="N416" s="6">
        <f>C416/$C$2</f>
        <v>5.6026174677800428E-4</v>
      </c>
      <c r="O416" s="5" t="s">
        <v>27881</v>
      </c>
      <c r="P416" t="str">
        <f>VLOOKUP(A416,'External $ Guide'!$A$2:$L$11545,3,0)</f>
        <v>Replenish</v>
      </c>
      <c r="Q416" t="str">
        <f>VLOOKUP(A416,'External $ Guide'!$A$2:$L$11545,4,0)</f>
        <v>Retail</v>
      </c>
      <c r="R416" t="str">
        <f>VLOOKUP(A416,'External $ Guide'!$A$2:$L$11545,5,0)</f>
        <v>Active</v>
      </c>
      <c r="S416" t="str">
        <f>IFERROR(VLOOKUP(A416,'Broker &amp; Vendor'!$A$2:$C$11545,3,0),"")</f>
        <v>BACARDI USA INC</v>
      </c>
      <c r="T416" t="str">
        <f>IFERROR(VLOOKUP(A416,'Broker &amp; Vendor'!$A$2:$C$11545,2,0),"")</f>
        <v>SGWS- TRANSATLANTIC DIVISION</v>
      </c>
    </row>
    <row r="417" spans="1:20" x14ac:dyDescent="0.25">
      <c r="A417" t="s">
        <v>7049</v>
      </c>
      <c r="B417" t="s">
        <v>2955</v>
      </c>
      <c r="C417" s="10">
        <v>129.75395094339623</v>
      </c>
      <c r="D417" s="10">
        <v>145.03696981132077</v>
      </c>
      <c r="E417" s="1">
        <v>410.81</v>
      </c>
      <c r="F417" s="3">
        <f>((E417/53)*6)*3</f>
        <v>139.52037735849058</v>
      </c>
      <c r="G417" s="4">
        <f>VLOOKUP(A417,'R12 Trend'!$A$4:$B$6433,2,0)</f>
        <v>-7.0000000000000007E-2</v>
      </c>
      <c r="H417" s="10">
        <f>IFERROR(VLOOKUP(A417,'DDS Needs'!$A$4:$F$767,6,0),"")</f>
        <v>15.283018867924529</v>
      </c>
      <c r="I417" s="1">
        <f>IFERROR(VLOOKUP(A417,'WH INV 4-2-2026'!$A$2:$C$2914,3,0),"")</f>
        <v>153</v>
      </c>
      <c r="J417" s="1">
        <f>I417/(C417/3)</f>
        <v>3.5374645370161701</v>
      </c>
      <c r="K417" s="5" t="str">
        <f>IF((I417&gt;C417),"X","")</f>
        <v>X</v>
      </c>
      <c r="L417" s="7">
        <f>(C417/3)*13</f>
        <v>562.26712075471698</v>
      </c>
      <c r="M417" s="7">
        <f>I417-L417</f>
        <v>-409.26712075471698</v>
      </c>
      <c r="N417" s="6">
        <f>C417/$C$2</f>
        <v>5.5978716623350175E-4</v>
      </c>
      <c r="O417" s="5" t="s">
        <v>27881</v>
      </c>
      <c r="P417" t="str">
        <f>VLOOKUP(A417,'External $ Guide'!$A$2:$L$11545,3,0)</f>
        <v>Replenish</v>
      </c>
      <c r="Q417" t="str">
        <f>VLOOKUP(A417,'External $ Guide'!$A$2:$L$11545,4,0)</f>
        <v>Retail</v>
      </c>
      <c r="R417" t="str">
        <f>VLOOKUP(A417,'External $ Guide'!$A$2:$L$11545,5,0)</f>
        <v>Active</v>
      </c>
      <c r="S417" t="str">
        <f>IFERROR(VLOOKUP(A417,'Broker &amp; Vendor'!$A$2:$C$11545,3,0),"")</f>
        <v>SAZERAC CO INC</v>
      </c>
      <c r="T417" t="str">
        <f>IFERROR(VLOOKUP(A417,'Broker &amp; Vendor'!$A$2:$C$11545,2,0),"")</f>
        <v>UNITED</v>
      </c>
    </row>
    <row r="418" spans="1:20" x14ac:dyDescent="0.25">
      <c r="A418" t="s">
        <v>4343</v>
      </c>
      <c r="B418" t="s">
        <v>254</v>
      </c>
      <c r="C418" s="10">
        <v>129.65094339622641</v>
      </c>
      <c r="D418" s="10">
        <v>134.06603773584905</v>
      </c>
      <c r="E418" s="1">
        <v>509</v>
      </c>
      <c r="F418" s="3">
        <f>((E418/53)*6)*3</f>
        <v>172.8679245283019</v>
      </c>
      <c r="G418" s="4">
        <f>VLOOKUP(A418,'R12 Trend'!$A$4:$B$6433,2,0)</f>
        <v>-0.25</v>
      </c>
      <c r="H418" s="10">
        <f>IFERROR(VLOOKUP(A418,'DDS Needs'!$A$4:$F$767,6,0),"")</f>
        <v>4.4150943396226419</v>
      </c>
      <c r="I418" s="1">
        <f>IFERROR(VLOOKUP(A418,'WH INV 4-2-2026'!$A$2:$C$2914,3,0),"")</f>
        <v>260</v>
      </c>
      <c r="J418" s="1">
        <f>I418/(C418/3)</f>
        <v>6.0161536782361935</v>
      </c>
      <c r="K418" s="5" t="str">
        <f>IF((I418&gt;C418),"X","")</f>
        <v>X</v>
      </c>
      <c r="L418" s="7">
        <f>(C418/3)*13</f>
        <v>561.82075471698113</v>
      </c>
      <c r="M418" s="7">
        <f>I418-L418</f>
        <v>-301.82075471698113</v>
      </c>
      <c r="N418" s="6">
        <f>C418/$C$2</f>
        <v>5.5934276895302116E-4</v>
      </c>
      <c r="O418" s="5" t="s">
        <v>27881</v>
      </c>
      <c r="P418" t="str">
        <f>VLOOKUP(A418,'External $ Guide'!$A$2:$L$11545,3,0)</f>
        <v>Replenish</v>
      </c>
      <c r="Q418" t="str">
        <f>VLOOKUP(A418,'External $ Guide'!$A$2:$L$11545,4,0)</f>
        <v>Retail</v>
      </c>
      <c r="R418" t="str">
        <f>VLOOKUP(A418,'External $ Guide'!$A$2:$L$11545,5,0)</f>
        <v>Active</v>
      </c>
      <c r="S418" t="str">
        <f>IFERROR(VLOOKUP(A418,'Broker &amp; Vendor'!$A$2:$C$11545,3,0),"")</f>
        <v>REMY COINTREAU USA INC</v>
      </c>
      <c r="T418" t="str">
        <f>IFERROR(VLOOKUP(A418,'Broker &amp; Vendor'!$A$2:$C$11545,2,0),"")</f>
        <v>RNDC</v>
      </c>
    </row>
    <row r="419" spans="1:20" x14ac:dyDescent="0.25">
      <c r="A419" t="s">
        <v>5452</v>
      </c>
      <c r="B419" t="s">
        <v>1358</v>
      </c>
      <c r="C419" s="10">
        <v>128.2502037735849</v>
      </c>
      <c r="D419" s="10">
        <v>139.79737358490564</v>
      </c>
      <c r="E419" s="1">
        <v>393.36</v>
      </c>
      <c r="F419" s="3">
        <f>((E419/53)*6)*3</f>
        <v>133.59396226415095</v>
      </c>
      <c r="G419" s="4">
        <f>VLOOKUP(A419,'R12 Trend'!$A$4:$B$6433,2,0)</f>
        <v>-0.04</v>
      </c>
      <c r="H419" s="10">
        <f>IFERROR(VLOOKUP(A419,'DDS Needs'!$A$4:$F$767,6,0),"")</f>
        <v>11.547169811320755</v>
      </c>
      <c r="I419" s="1">
        <f>IFERROR(VLOOKUP(A419,'WH INV 4-2-2026'!$A$2:$C$2914,3,0),"")</f>
        <v>0</v>
      </c>
      <c r="J419" s="1">
        <f>I419/(C419/3)</f>
        <v>0</v>
      </c>
      <c r="K419" s="5" t="str">
        <f>IF((I419&gt;C419),"X","")</f>
        <v/>
      </c>
      <c r="L419" s="7">
        <f>(C419/3)*13</f>
        <v>555.75088301886797</v>
      </c>
      <c r="M419" s="7">
        <f>I419-L419</f>
        <v>-555.75088301886797</v>
      </c>
      <c r="N419" s="6">
        <f>C419/$C$2</f>
        <v>5.532996692378414E-4</v>
      </c>
      <c r="O419" s="5" t="s">
        <v>27881</v>
      </c>
      <c r="P419" t="str">
        <f>VLOOKUP(A419,'External $ Guide'!$A$2:$L$11545,3,0)</f>
        <v>Replenish</v>
      </c>
      <c r="Q419" t="str">
        <f>VLOOKUP(A419,'External $ Guide'!$A$2:$L$11545,4,0)</f>
        <v>Wholesale bottle</v>
      </c>
      <c r="R419" t="str">
        <f>VLOOKUP(A419,'External $ Guide'!$A$2:$L$11545,5,0)</f>
        <v>Active</v>
      </c>
      <c r="S419" t="str">
        <f>IFERROR(VLOOKUP(A419,'Broker &amp; Vendor'!$A$2:$C$11545,3,0),"")</f>
        <v>DIAGEO NORTH AMERICA INC</v>
      </c>
      <c r="T419" t="str">
        <f>IFERROR(VLOOKUP(A419,'Broker &amp; Vendor'!$A$2:$C$11545,2,0),"")</f>
        <v>SGWS- COASTAL PACIFIC DIVISION</v>
      </c>
    </row>
    <row r="420" spans="1:20" x14ac:dyDescent="0.25">
      <c r="A420" t="s">
        <v>6538</v>
      </c>
      <c r="B420" t="s">
        <v>2444</v>
      </c>
      <c r="C420" s="10">
        <v>128.03379622641506</v>
      </c>
      <c r="D420" s="10">
        <v>140.26021132075468</v>
      </c>
      <c r="E420" s="1">
        <v>324.99</v>
      </c>
      <c r="F420" s="3">
        <f>((E420/53)*6)*3</f>
        <v>110.37396226415093</v>
      </c>
      <c r="G420" s="4">
        <f>VLOOKUP(A420,'R12 Trend'!$A$4:$B$6433,2,0)</f>
        <v>0.16</v>
      </c>
      <c r="H420" s="10">
        <f>IFERROR(VLOOKUP(A420,'DDS Needs'!$A$4:$F$767,6,0),"")</f>
        <v>12.226415094339622</v>
      </c>
      <c r="I420" s="1">
        <f>IFERROR(VLOOKUP(A420,'WH INV 4-2-2026'!$A$2:$C$2914,3,0),"")</f>
        <v>418</v>
      </c>
      <c r="J420" s="1">
        <f>I420/(C420/3)</f>
        <v>9.7942889843118088</v>
      </c>
      <c r="K420" s="5" t="str">
        <f>IF((I420&gt;C420),"X","")</f>
        <v>X</v>
      </c>
      <c r="L420" s="7">
        <f>(C420/3)*13</f>
        <v>554.813116981132</v>
      </c>
      <c r="M420" s="7">
        <f>I420-L420</f>
        <v>-136.813116981132</v>
      </c>
      <c r="N420" s="6">
        <f>C420/$C$2</f>
        <v>5.5236603934294447E-4</v>
      </c>
      <c r="O420" s="5" t="s">
        <v>27881</v>
      </c>
      <c r="P420" t="str">
        <f>VLOOKUP(A420,'External $ Guide'!$A$2:$L$11545,3,0)</f>
        <v>Replenish</v>
      </c>
      <c r="Q420" t="str">
        <f>VLOOKUP(A420,'External $ Guide'!$A$2:$L$11545,4,0)</f>
        <v>Retail</v>
      </c>
      <c r="R420" t="str">
        <f>VLOOKUP(A420,'External $ Guide'!$A$2:$L$11545,5,0)</f>
        <v>Active</v>
      </c>
      <c r="S420" t="str">
        <f>IFERROR(VLOOKUP(A420,'Broker &amp; Vendor'!$A$2:$C$11545,3,0),"")</f>
        <v>PROXIMO SPIRITS INC.</v>
      </c>
      <c r="T420" t="str">
        <f>IFERROR(VLOOKUP(A420,'Broker &amp; Vendor'!$A$2:$C$11545,2,0),"")</f>
        <v>JOHNSON BROTHERS</v>
      </c>
    </row>
    <row r="421" spans="1:20" x14ac:dyDescent="0.25">
      <c r="A421" t="s">
        <v>7854</v>
      </c>
      <c r="B421" t="s">
        <v>3760</v>
      </c>
      <c r="C421" s="10">
        <v>127.36256603773587</v>
      </c>
      <c r="D421" s="10">
        <v>136.19275471698117</v>
      </c>
      <c r="E421" s="1">
        <v>416.68</v>
      </c>
      <c r="F421" s="3">
        <f>((E421/53)*6)*3</f>
        <v>141.51396226415096</v>
      </c>
      <c r="G421" s="4">
        <f>VLOOKUP(A421,'R12 Trend'!$A$4:$B$6433,2,0)</f>
        <v>-0.1</v>
      </c>
      <c r="H421" s="10">
        <f>IFERROR(VLOOKUP(A421,'DDS Needs'!$A$4:$F$767,6,0),"")</f>
        <v>8.8301886792452837</v>
      </c>
      <c r="I421" s="1">
        <f>IFERROR(VLOOKUP(A421,'WH INV 4-2-2026'!$A$2:$C$2914,3,0),"")</f>
        <v>0.33333299999999999</v>
      </c>
      <c r="J421" s="1">
        <f>I421/(C421/3)</f>
        <v>7.8515927490320284E-3</v>
      </c>
      <c r="K421" s="5" t="str">
        <f>IF((I421&gt;C421),"X","")</f>
        <v/>
      </c>
      <c r="L421" s="7">
        <f>(C421/3)*13</f>
        <v>551.9044528301888</v>
      </c>
      <c r="M421" s="7">
        <f>I421-L421</f>
        <v>-551.57111983018876</v>
      </c>
      <c r="N421" s="6">
        <f>C421/$C$2</f>
        <v>5.4947020424521388E-4</v>
      </c>
      <c r="O421" s="5" t="s">
        <v>27881</v>
      </c>
      <c r="P421" t="str">
        <f>VLOOKUP(A421,'External $ Guide'!$A$2:$L$11545,3,0)</f>
        <v>Replenish</v>
      </c>
      <c r="Q421" t="str">
        <f>VLOOKUP(A421,'External $ Guide'!$A$2:$L$11545,4,0)</f>
        <v>Retail</v>
      </c>
      <c r="R421" t="str">
        <f>VLOOKUP(A421,'External $ Guide'!$A$2:$L$11545,5,0)</f>
        <v>Active</v>
      </c>
      <c r="S421" t="str">
        <f>IFERROR(VLOOKUP(A421,'Broker &amp; Vendor'!$A$2:$C$11545,3,0),"")</f>
        <v>DIAGEO NORTH AMERICA INC</v>
      </c>
      <c r="T421" t="str">
        <f>IFERROR(VLOOKUP(A421,'Broker &amp; Vendor'!$A$2:$C$11545,2,0),"")</f>
        <v>SGWS- COASTAL PACIFIC DIVISION</v>
      </c>
    </row>
    <row r="422" spans="1:20" x14ac:dyDescent="0.25">
      <c r="A422" t="s">
        <v>4316</v>
      </c>
      <c r="B422" t="s">
        <v>227</v>
      </c>
      <c r="C422" s="10">
        <v>126.52689056603774</v>
      </c>
      <c r="D422" s="10">
        <v>132.64009811320756</v>
      </c>
      <c r="E422" s="1">
        <v>428.22</v>
      </c>
      <c r="F422" s="3">
        <f>((E422/53)*6)*3</f>
        <v>145.43320754716981</v>
      </c>
      <c r="G422" s="4">
        <f>VLOOKUP(A422,'R12 Trend'!$A$4:$B$6433,2,0)</f>
        <v>-0.13</v>
      </c>
      <c r="H422" s="10">
        <f>IFERROR(VLOOKUP(A422,'DDS Needs'!$A$4:$F$767,6,0),"")</f>
        <v>6.1132075471698109</v>
      </c>
      <c r="I422" s="1">
        <f>IFERROR(VLOOKUP(A422,'WH INV 4-2-2026'!$A$2:$C$2914,3,0),"")</f>
        <v>400.66666700000002</v>
      </c>
      <c r="J422" s="1">
        <f>I422/(C422/3)</f>
        <v>9.4999568520388511</v>
      </c>
      <c r="K422" s="5" t="str">
        <f>IF((I422&gt;C422),"X","")</f>
        <v>X</v>
      </c>
      <c r="L422" s="7">
        <f>(C422/3)*13</f>
        <v>548.28319245283012</v>
      </c>
      <c r="M422" s="7">
        <f>I422-L422</f>
        <v>-147.6165254528301</v>
      </c>
      <c r="N422" s="6">
        <f>C422/$C$2</f>
        <v>5.4586491592226475E-4</v>
      </c>
      <c r="O422" s="5" t="s">
        <v>27881</v>
      </c>
      <c r="P422" t="str">
        <f>VLOOKUP(A422,'External $ Guide'!$A$2:$L$11545,3,0)</f>
        <v>Replenish</v>
      </c>
      <c r="Q422" t="str">
        <f>VLOOKUP(A422,'External $ Guide'!$A$2:$L$11545,4,0)</f>
        <v>Retail</v>
      </c>
      <c r="R422" t="str">
        <f>VLOOKUP(A422,'External $ Guide'!$A$2:$L$11545,5,0)</f>
        <v>Active</v>
      </c>
      <c r="S422" t="str">
        <f>IFERROR(VLOOKUP(A422,'Broker &amp; Vendor'!$A$2:$C$11545,3,0),"")</f>
        <v>CAMPARI AMERICA</v>
      </c>
      <c r="T422" t="str">
        <f>IFERROR(VLOOKUP(A422,'Broker &amp; Vendor'!$A$2:$C$11545,2,0),"")</f>
        <v>SGWS- TRANSATLANTIC DIVISION</v>
      </c>
    </row>
    <row r="423" spans="1:20" x14ac:dyDescent="0.25">
      <c r="A423" t="s">
        <v>7664</v>
      </c>
      <c r="B423" t="s">
        <v>3570</v>
      </c>
      <c r="C423" s="10">
        <v>126.20723773584905</v>
      </c>
      <c r="D423" s="10">
        <v>141.15063396226415</v>
      </c>
      <c r="E423" s="1">
        <v>395.33</v>
      </c>
      <c r="F423" s="3">
        <f>((E423/53)*6)*3</f>
        <v>134.26301886792453</v>
      </c>
      <c r="G423" s="4">
        <f>VLOOKUP(A423,'R12 Trend'!$A$4:$B$6433,2,0)</f>
        <v>-0.06</v>
      </c>
      <c r="H423" s="10">
        <f>IFERROR(VLOOKUP(A423,'DDS Needs'!$A$4:$F$767,6,0),"")</f>
        <v>14.943396226415096</v>
      </c>
      <c r="I423" s="1">
        <f>IFERROR(VLOOKUP(A423,'WH INV 4-2-2026'!$A$2:$C$2914,3,0),"")</f>
        <v>194</v>
      </c>
      <c r="J423" s="1">
        <f>I423/(C423/3)</f>
        <v>4.6114629433386565</v>
      </c>
      <c r="K423" s="5" t="str">
        <f>IF((I423&gt;C423),"X","")</f>
        <v>X</v>
      </c>
      <c r="L423" s="7">
        <f>(C423/3)*13</f>
        <v>546.89803018867917</v>
      </c>
      <c r="M423" s="7">
        <f>I423-L423</f>
        <v>-352.89803018867917</v>
      </c>
      <c r="N423" s="6">
        <f>C423/$C$2</f>
        <v>5.4448586310199335E-4</v>
      </c>
      <c r="O423" s="5" t="s">
        <v>27881</v>
      </c>
      <c r="P423" t="str">
        <f>VLOOKUP(A423,'External $ Guide'!$A$2:$L$11545,3,0)</f>
        <v>Replenish</v>
      </c>
      <c r="Q423" t="str">
        <f>VLOOKUP(A423,'External $ Guide'!$A$2:$L$11545,4,0)</f>
        <v>Retail</v>
      </c>
      <c r="R423" t="str">
        <f>VLOOKUP(A423,'External $ Guide'!$A$2:$L$11545,5,0)</f>
        <v>Active</v>
      </c>
      <c r="S423" t="s">
        <v>27956</v>
      </c>
      <c r="T423" t="str">
        <f>IFERROR(VLOOKUP(A423,'Broker &amp; Vendor'!$A$2:$C$11545,2,0),"")</f>
        <v>SGWS- CHAMPION DIVISION</v>
      </c>
    </row>
    <row r="424" spans="1:20" x14ac:dyDescent="0.25">
      <c r="A424" t="s">
        <v>6882</v>
      </c>
      <c r="B424" t="s">
        <v>2788</v>
      </c>
      <c r="C424" s="10">
        <v>126.08606037735849</v>
      </c>
      <c r="D424" s="10">
        <v>147.1426641509434</v>
      </c>
      <c r="E424" s="1">
        <v>431.69</v>
      </c>
      <c r="F424" s="3">
        <f>((E424/53)*6)*3</f>
        <v>146.61169811320755</v>
      </c>
      <c r="G424" s="4">
        <f>VLOOKUP(A424,'R12 Trend'!$A$4:$B$6433,2,0)</f>
        <v>-0.14000000000000001</v>
      </c>
      <c r="H424" s="10">
        <f>IFERROR(VLOOKUP(A424,'DDS Needs'!$A$4:$F$767,6,0),"")</f>
        <v>21.056603773584904</v>
      </c>
      <c r="I424" s="1">
        <f>IFERROR(VLOOKUP(A424,'WH INV 4-2-2026'!$A$2:$C$2914,3,0),"")</f>
        <v>103.625</v>
      </c>
      <c r="J424" s="1">
        <f>I424/(C424/3)</f>
        <v>2.4655778685573431</v>
      </c>
      <c r="K424" s="5" t="str">
        <f>IF((I424&gt;C424),"X","")</f>
        <v/>
      </c>
      <c r="L424" s="7">
        <f>(C424/3)*13</f>
        <v>546.37292830188676</v>
      </c>
      <c r="M424" s="7">
        <f>I424-L424</f>
        <v>-442.74792830188676</v>
      </c>
      <c r="N424" s="6">
        <f>C424/$C$2</f>
        <v>5.4396307724747486E-4</v>
      </c>
      <c r="O424" s="5" t="s">
        <v>27881</v>
      </c>
      <c r="P424" t="str">
        <f>VLOOKUP(A424,'External $ Guide'!$A$2:$L$11545,3,0)</f>
        <v>Replenish</v>
      </c>
      <c r="Q424" t="str">
        <f>VLOOKUP(A424,'External $ Guide'!$A$2:$L$11545,4,0)</f>
        <v>Retail</v>
      </c>
      <c r="R424" t="str">
        <f>VLOOKUP(A424,'External $ Guide'!$A$2:$L$11545,5,0)</f>
        <v>Active</v>
      </c>
      <c r="S424" t="s">
        <v>27956</v>
      </c>
      <c r="T424" t="str">
        <f>IFERROR(VLOOKUP(A424,'Broker &amp; Vendor'!$A$2:$C$11545,2,0),"")</f>
        <v>SGWS- CHAMPION DIVISION</v>
      </c>
    </row>
    <row r="425" spans="1:20" x14ac:dyDescent="0.25">
      <c r="A425" t="s">
        <v>6527</v>
      </c>
      <c r="B425" t="s">
        <v>2433</v>
      </c>
      <c r="C425" s="10">
        <v>125.72178113207548</v>
      </c>
      <c r="D425" s="10">
        <v>145.08027169811322</v>
      </c>
      <c r="E425" s="1">
        <v>373.92</v>
      </c>
      <c r="F425" s="3">
        <f>((E425/53)*6)*3</f>
        <v>126.99169811320755</v>
      </c>
      <c r="G425" s="4">
        <f>VLOOKUP(A425,'R12 Trend'!$A$4:$B$6433,2,0)</f>
        <v>-0.01</v>
      </c>
      <c r="H425" s="10">
        <f>IFERROR(VLOOKUP(A425,'DDS Needs'!$A$4:$F$767,6,0),"")</f>
        <v>19.358490566037737</v>
      </c>
      <c r="I425" s="1">
        <f>IFERROR(VLOOKUP(A425,'WH INV 4-2-2026'!$A$2:$C$2914,3,0),"")</f>
        <v>151</v>
      </c>
      <c r="J425" s="1">
        <f>I425/(C425/3)</f>
        <v>3.6031942589495007</v>
      </c>
      <c r="K425" s="5" t="str">
        <f>IF((I425&gt;C425),"X","")</f>
        <v>X</v>
      </c>
      <c r="L425" s="7">
        <f>(C425/3)*13</f>
        <v>544.79438490566042</v>
      </c>
      <c r="M425" s="7">
        <f>I425-L425</f>
        <v>-393.79438490566042</v>
      </c>
      <c r="N425" s="6">
        <f>C425/$C$2</f>
        <v>5.4239149622853844E-4</v>
      </c>
      <c r="O425" s="5" t="s">
        <v>27881</v>
      </c>
      <c r="P425" t="str">
        <f>VLOOKUP(A425,'External $ Guide'!$A$2:$L$11545,3,0)</f>
        <v>Replenish</v>
      </c>
      <c r="Q425" t="str">
        <f>VLOOKUP(A425,'External $ Guide'!$A$2:$L$11545,4,0)</f>
        <v>Retail</v>
      </c>
      <c r="R425" t="str">
        <f>VLOOKUP(A425,'External $ Guide'!$A$2:$L$11545,5,0)</f>
        <v>Active</v>
      </c>
      <c r="S425" t="s">
        <v>27956</v>
      </c>
      <c r="T425" t="str">
        <f>IFERROR(VLOOKUP(A425,'Broker &amp; Vendor'!$A$2:$C$11545,2,0),"")</f>
        <v>SGWS- CHAMPION DIVISION</v>
      </c>
    </row>
    <row r="426" spans="1:20" x14ac:dyDescent="0.25">
      <c r="A426" t="s">
        <v>4255</v>
      </c>
      <c r="B426" t="s">
        <v>166</v>
      </c>
      <c r="C426" s="10">
        <v>125.37210566037733</v>
      </c>
      <c r="D426" s="10">
        <v>125.37210566037733</v>
      </c>
      <c r="E426" s="1">
        <v>312.83999999999997</v>
      </c>
      <c r="F426" s="3">
        <f>((E426/53)*6)*3</f>
        <v>106.2475471698113</v>
      </c>
      <c r="G426" s="4">
        <f>VLOOKUP(A426,'R12 Trend'!$A$4:$B$6433,2,0)</f>
        <v>0.18</v>
      </c>
      <c r="H426" s="10" t="str">
        <f>IFERROR(VLOOKUP(A426,'DDS Needs'!$A$4:$F$767,6,0),"")</f>
        <v/>
      </c>
      <c r="I426" s="1">
        <f>IFERROR(VLOOKUP(A426,'WH INV 4-2-2026'!$A$2:$C$2914,3,0),"")</f>
        <v>38</v>
      </c>
      <c r="J426" s="1">
        <f>I426/(C426/3)</f>
        <v>0.9092931749014137</v>
      </c>
      <c r="K426" s="5" t="str">
        <f>IF((I426&gt;C426),"X","")</f>
        <v/>
      </c>
      <c r="L426" s="7">
        <f>(C426/3)*13</f>
        <v>543.27912452830174</v>
      </c>
      <c r="M426" s="7">
        <f>I426-L426</f>
        <v>-505.27912452830174</v>
      </c>
      <c r="N426" s="6">
        <f>C426/$C$2</f>
        <v>5.4088291911023032E-4</v>
      </c>
      <c r="O426" s="5" t="s">
        <v>27881</v>
      </c>
      <c r="P426" t="str">
        <f>VLOOKUP(A426,'External $ Guide'!$A$2:$L$11545,3,0)</f>
        <v>Replenish</v>
      </c>
      <c r="Q426" t="str">
        <f>VLOOKUP(A426,'External $ Guide'!$A$2:$L$11545,4,0)</f>
        <v>Retail</v>
      </c>
      <c r="R426" t="str">
        <f>VLOOKUP(A426,'External $ Guide'!$A$2:$L$11545,5,0)</f>
        <v>Active</v>
      </c>
      <c r="S426" t="str">
        <f>IFERROR(VLOOKUP(A426,'Broker &amp; Vendor'!$A$2:$C$11545,3,0),"")</f>
        <v>CAMPARI AMERICA</v>
      </c>
      <c r="T426" t="str">
        <f>IFERROR(VLOOKUP(A426,'Broker &amp; Vendor'!$A$2:$C$11545,2,0),"")</f>
        <v>SGWS- TRANSATLANTIC DIVISION</v>
      </c>
    </row>
    <row r="427" spans="1:20" x14ac:dyDescent="0.25">
      <c r="A427" t="s">
        <v>5504</v>
      </c>
      <c r="B427" t="s">
        <v>1410</v>
      </c>
      <c r="C427" s="10">
        <v>124.98113207547169</v>
      </c>
      <c r="D427" s="10">
        <v>124.98113207547169</v>
      </c>
      <c r="E427" s="1">
        <v>368</v>
      </c>
      <c r="F427" s="3">
        <f>((E427/53)*6)*3</f>
        <v>124.98113207547169</v>
      </c>
      <c r="G427" s="4">
        <f>VLOOKUP(A427,'R12 Trend'!$A$4:$B$6433,2,0)</f>
        <v>0</v>
      </c>
      <c r="H427" s="10" t="str">
        <f>IFERROR(VLOOKUP(A427,'DDS Needs'!$A$4:$F$767,6,0),"")</f>
        <v/>
      </c>
      <c r="I427" s="1">
        <f>IFERROR(VLOOKUP(A427,'WH INV 4-2-2026'!$A$2:$C$2914,3,0),"")</f>
        <v>29</v>
      </c>
      <c r="J427" s="1">
        <f>I427/(C427/3)</f>
        <v>0.69610507246376818</v>
      </c>
      <c r="K427" s="5" t="str">
        <f>IF((I427&gt;C427),"X","")</f>
        <v/>
      </c>
      <c r="L427" s="7">
        <f>(C427/3)*13</f>
        <v>541.58490566037733</v>
      </c>
      <c r="M427" s="7">
        <f>I427-L427</f>
        <v>-512.58490566037733</v>
      </c>
      <c r="N427" s="6">
        <f>C427/$C$2</f>
        <v>5.3919617282177277E-4</v>
      </c>
      <c r="O427" s="5" t="s">
        <v>27881</v>
      </c>
      <c r="P427" t="str">
        <f>VLOOKUP(A427,'External $ Guide'!$A$2:$L$11545,3,0)</f>
        <v>PrivLabel</v>
      </c>
      <c r="Q427" t="str">
        <f>VLOOKUP(A427,'External $ Guide'!$A$2:$L$11545,4,0)</f>
        <v>Special order</v>
      </c>
      <c r="R427" t="str">
        <f>VLOOKUP(A427,'External $ Guide'!$A$2:$L$11545,5,0)</f>
        <v>Active</v>
      </c>
      <c r="S427" t="str">
        <f>IFERROR(VLOOKUP(A427,'Broker &amp; Vendor'!$A$2:$C$11545,3,0),"")</f>
        <v>ASSOCIATED BREWING COMPANY</v>
      </c>
      <c r="T427" t="str">
        <f>IFERROR(VLOOKUP(A427,'Broker &amp; Vendor'!$A$2:$C$11545,2,0),"")</f>
        <v>JOHNSON BROTHERS</v>
      </c>
    </row>
    <row r="428" spans="1:20" x14ac:dyDescent="0.25">
      <c r="A428" t="s">
        <v>7704</v>
      </c>
      <c r="B428" t="s">
        <v>3610</v>
      </c>
      <c r="C428" s="10">
        <v>124.66246415094339</v>
      </c>
      <c r="D428" s="10">
        <v>132.13416226415094</v>
      </c>
      <c r="E428" s="1">
        <v>394.69</v>
      </c>
      <c r="F428" s="3">
        <f>((E428/53)*6)*3</f>
        <v>134.0456603773585</v>
      </c>
      <c r="G428" s="4">
        <f>VLOOKUP(A428,'R12 Trend'!$A$4:$B$6433,2,0)</f>
        <v>-7.0000000000000007E-2</v>
      </c>
      <c r="H428" s="10">
        <f>IFERROR(VLOOKUP(A428,'DDS Needs'!$A$4:$F$767,6,0),"")</f>
        <v>7.4716981132075482</v>
      </c>
      <c r="I428" s="1">
        <f>IFERROR(VLOOKUP(A428,'WH INV 4-2-2026'!$A$2:$C$2914,3,0),"")</f>
        <v>366</v>
      </c>
      <c r="J428" s="1">
        <f>I428/(C428/3)</f>
        <v>8.8077835415680799</v>
      </c>
      <c r="K428" s="5" t="str">
        <f>IF((I428&gt;C428),"X","")</f>
        <v>X</v>
      </c>
      <c r="L428" s="7">
        <f>(C428/3)*13</f>
        <v>540.20401132075472</v>
      </c>
      <c r="M428" s="7">
        <f>I428-L428</f>
        <v>-174.20401132075472</v>
      </c>
      <c r="N428" s="6">
        <f>C428/$C$2</f>
        <v>5.3782136910177645E-4</v>
      </c>
      <c r="O428" s="5" t="s">
        <v>27881</v>
      </c>
      <c r="P428" t="str">
        <f>VLOOKUP(A428,'External $ Guide'!$A$2:$L$11545,3,0)</f>
        <v>Replenish</v>
      </c>
      <c r="Q428" t="str">
        <f>VLOOKUP(A428,'External $ Guide'!$A$2:$L$11545,4,0)</f>
        <v>Retail</v>
      </c>
      <c r="R428" t="str">
        <f>VLOOKUP(A428,'External $ Guide'!$A$2:$L$11545,5,0)</f>
        <v>Active</v>
      </c>
      <c r="S428" t="str">
        <f>IFERROR(VLOOKUP(A428,'Broker &amp; Vendor'!$A$2:$C$11545,3,0),"")</f>
        <v>DIAGEO NORTH AMERICA INC</v>
      </c>
      <c r="T428" t="str">
        <f>IFERROR(VLOOKUP(A428,'Broker &amp; Vendor'!$A$2:$C$11545,2,0),"")</f>
        <v>SGWS- COASTAL PACIFIC DIVISION</v>
      </c>
    </row>
    <row r="429" spans="1:20" x14ac:dyDescent="0.25">
      <c r="A429" t="s">
        <v>4233</v>
      </c>
      <c r="B429" t="s">
        <v>144</v>
      </c>
      <c r="C429" s="10">
        <v>124.54875849056603</v>
      </c>
      <c r="D429" s="10">
        <v>144.58649433962262</v>
      </c>
      <c r="E429" s="1">
        <v>394.33</v>
      </c>
      <c r="F429" s="3">
        <f>((E429/53)*6)*3</f>
        <v>133.92339622641509</v>
      </c>
      <c r="G429" s="4">
        <f>VLOOKUP(A429,'R12 Trend'!$A$4:$B$6433,2,0)</f>
        <v>-7.0000000000000007E-2</v>
      </c>
      <c r="H429" s="10">
        <f>IFERROR(VLOOKUP(A429,'DDS Needs'!$A$4:$F$767,6,0),"")</f>
        <v>20.037735849056602</v>
      </c>
      <c r="I429" s="1">
        <f>IFERROR(VLOOKUP(A429,'WH INV 4-2-2026'!$A$2:$C$2914,3,0),"")</f>
        <v>136</v>
      </c>
      <c r="J429" s="1">
        <f>I429/(C429/3)</f>
        <v>3.2758255075734377</v>
      </c>
      <c r="K429" s="5" t="str">
        <f>IF((I429&gt;C429),"X","")</f>
        <v>X</v>
      </c>
      <c r="L429" s="7">
        <f>(C429/3)*13</f>
        <v>539.71128679245282</v>
      </c>
      <c r="M429" s="7">
        <f>I429-L429</f>
        <v>-403.71128679245282</v>
      </c>
      <c r="N429" s="6">
        <f>C429/$C$2</f>
        <v>5.3733081780106789E-4</v>
      </c>
      <c r="O429" s="5" t="s">
        <v>27881</v>
      </c>
      <c r="P429" t="str">
        <f>VLOOKUP(A429,'External $ Guide'!$A$2:$L$11545,3,0)</f>
        <v>Replenish</v>
      </c>
      <c r="Q429" t="str">
        <f>VLOOKUP(A429,'External $ Guide'!$A$2:$L$11545,4,0)</f>
        <v>Retail</v>
      </c>
      <c r="R429" t="str">
        <f>VLOOKUP(A429,'External $ Guide'!$A$2:$L$11545,5,0)</f>
        <v>Active</v>
      </c>
      <c r="S429" t="str">
        <f>IFERROR(VLOOKUP(A429,'Broker &amp; Vendor'!$A$2:$C$11545,3,0),"")</f>
        <v>BROWN FOREMAN CORP</v>
      </c>
      <c r="T429" t="str">
        <f>IFERROR(VLOOKUP(A429,'Broker &amp; Vendor'!$A$2:$C$11545,2,0),"")</f>
        <v>UNITED</v>
      </c>
    </row>
    <row r="430" spans="1:20" x14ac:dyDescent="0.25">
      <c r="A430" t="s">
        <v>6799</v>
      </c>
      <c r="B430" t="s">
        <v>2705</v>
      </c>
      <c r="C430" s="10">
        <v>124.07678490566038</v>
      </c>
      <c r="D430" s="10">
        <v>135.62395471698113</v>
      </c>
      <c r="E430" s="1">
        <v>361.72</v>
      </c>
      <c r="F430" s="3">
        <f>((E430/53)*6)*3</f>
        <v>122.84830188679246</v>
      </c>
      <c r="G430" s="4">
        <f>VLOOKUP(A430,'R12 Trend'!$A$4:$B$6433,2,0)</f>
        <v>0.01</v>
      </c>
      <c r="H430" s="10">
        <f>IFERROR(VLOOKUP(A430,'DDS Needs'!$A$4:$F$767,6,0),"")</f>
        <v>11.547169811320755</v>
      </c>
      <c r="I430" s="1">
        <f>IFERROR(VLOOKUP(A430,'WH INV 4-2-2026'!$A$2:$C$2914,3,0),"")</f>
        <v>101</v>
      </c>
      <c r="J430" s="1">
        <f>I430/(C430/3)</f>
        <v>2.4420361974271074</v>
      </c>
      <c r="K430" s="5" t="str">
        <f>IF((I430&gt;C430),"X","")</f>
        <v/>
      </c>
      <c r="L430" s="7">
        <f>(C430/3)*13</f>
        <v>537.66606792452831</v>
      </c>
      <c r="M430" s="7">
        <f>I430-L430</f>
        <v>-436.66606792452831</v>
      </c>
      <c r="N430" s="6">
        <f>C430/$C$2</f>
        <v>5.352946196451701E-4</v>
      </c>
      <c r="O430" s="5" t="s">
        <v>27881</v>
      </c>
      <c r="P430" t="str">
        <f>VLOOKUP(A430,'External $ Guide'!$A$2:$L$11545,3,0)</f>
        <v>Replenish</v>
      </c>
      <c r="Q430" t="str">
        <f>VLOOKUP(A430,'External $ Guide'!$A$2:$L$11545,4,0)</f>
        <v>Retail</v>
      </c>
      <c r="R430" t="str">
        <f>VLOOKUP(A430,'External $ Guide'!$A$2:$L$11545,5,0)</f>
        <v>Active</v>
      </c>
      <c r="S430" t="str">
        <f>IFERROR(VLOOKUP(A430,'Broker &amp; Vendor'!$A$2:$C$11545,3,0),"")</f>
        <v>E. &amp; J. GALLO WINERY</v>
      </c>
      <c r="T430" t="str">
        <f>IFERROR(VLOOKUP(A430,'Broker &amp; Vendor'!$A$2:$C$11545,2,0),"")</f>
        <v>RNDC</v>
      </c>
    </row>
    <row r="431" spans="1:20" x14ac:dyDescent="0.25">
      <c r="A431" t="s">
        <v>6818</v>
      </c>
      <c r="B431" t="s">
        <v>2724</v>
      </c>
      <c r="C431" s="10">
        <v>124.03249811320757</v>
      </c>
      <c r="D431" s="10">
        <v>148.82495094339623</v>
      </c>
      <c r="E431" s="1">
        <v>372.66</v>
      </c>
      <c r="F431" s="3">
        <f>((E431/53)*6)*3</f>
        <v>126.56377358490568</v>
      </c>
      <c r="G431" s="4">
        <f>VLOOKUP(A431,'R12 Trend'!$A$4:$B$6433,2,0)</f>
        <v>-0.02</v>
      </c>
      <c r="H431" s="10">
        <f>IFERROR(VLOOKUP(A431,'DDS Needs'!$A$4:$F$767,6,0),"")</f>
        <v>24.79245283018868</v>
      </c>
      <c r="I431" s="1">
        <f>IFERROR(VLOOKUP(A431,'WH INV 4-2-2026'!$A$2:$C$2914,3,0),"")</f>
        <v>278</v>
      </c>
      <c r="J431" s="1">
        <f>I431/(C431/3)</f>
        <v>6.7240442036311112</v>
      </c>
      <c r="K431" s="5" t="str">
        <f>IF((I431&gt;C431),"X","")</f>
        <v>X</v>
      </c>
      <c r="L431" s="7">
        <f>(C431/3)*13</f>
        <v>537.47415849056608</v>
      </c>
      <c r="M431" s="7">
        <f>I431-L431</f>
        <v>-259.47415849056608</v>
      </c>
      <c r="N431" s="6">
        <f>C431/$C$2</f>
        <v>5.3510355665349629E-4</v>
      </c>
      <c r="O431" s="5" t="s">
        <v>27881</v>
      </c>
      <c r="P431" t="str">
        <f>VLOOKUP(A431,'External $ Guide'!$A$2:$L$11545,3,0)</f>
        <v>Replenish</v>
      </c>
      <c r="Q431" t="str">
        <f>VLOOKUP(A431,'External $ Guide'!$A$2:$L$11545,4,0)</f>
        <v>Retail</v>
      </c>
      <c r="R431" t="str">
        <f>VLOOKUP(A431,'External $ Guide'!$A$2:$L$11545,5,0)</f>
        <v>Active</v>
      </c>
      <c r="S431" t="str">
        <f>IFERROR(VLOOKUP(A431,'Broker &amp; Vendor'!$A$2:$C$11545,3,0),"")</f>
        <v>PROXIMO SPIRITS INC.</v>
      </c>
      <c r="T431" t="str">
        <f>IFERROR(VLOOKUP(A431,'Broker &amp; Vendor'!$A$2:$C$11545,2,0),"")</f>
        <v>JOHNSON BROTHERS</v>
      </c>
    </row>
    <row r="432" spans="1:20" x14ac:dyDescent="0.25">
      <c r="A432" t="s">
        <v>6525</v>
      </c>
      <c r="B432" t="s">
        <v>2431</v>
      </c>
      <c r="C432" s="10">
        <v>123.68445283018868</v>
      </c>
      <c r="D432" s="10">
        <v>141.00520754716982</v>
      </c>
      <c r="E432" s="1">
        <v>346.84</v>
      </c>
      <c r="F432" s="3">
        <f>((E432/53)*6)*3</f>
        <v>117.79471698113207</v>
      </c>
      <c r="G432" s="4">
        <f>VLOOKUP(A432,'R12 Trend'!$A$4:$B$6433,2,0)</f>
        <v>0.05</v>
      </c>
      <c r="H432" s="10">
        <f>IFERROR(VLOOKUP(A432,'DDS Needs'!$A$4:$F$767,6,0),"")</f>
        <v>17.320754716981131</v>
      </c>
      <c r="I432" s="1">
        <f>IFERROR(VLOOKUP(A432,'WH INV 4-2-2026'!$A$2:$C$2914,3,0),"")</f>
        <v>252</v>
      </c>
      <c r="J432" s="1">
        <f>I432/(C432/3)</f>
        <v>6.1123284511590361</v>
      </c>
      <c r="K432" s="5" t="str">
        <f>IF((I432&gt;C432),"X","")</f>
        <v>X</v>
      </c>
      <c r="L432" s="7">
        <f>(C432/3)*13</f>
        <v>535.9659622641509</v>
      </c>
      <c r="M432" s="7">
        <f>I432-L432</f>
        <v>-283.9659622641509</v>
      </c>
      <c r="N432" s="6">
        <f>C432/$C$2</f>
        <v>5.3360201252874691E-4</v>
      </c>
      <c r="O432" s="5" t="s">
        <v>27881</v>
      </c>
      <c r="P432" t="str">
        <f>VLOOKUP(A432,'External $ Guide'!$A$2:$L$11545,3,0)</f>
        <v>Replenish</v>
      </c>
      <c r="Q432" t="str">
        <f>VLOOKUP(A432,'External $ Guide'!$A$2:$L$11545,4,0)</f>
        <v>Retail</v>
      </c>
      <c r="R432" t="str">
        <f>VLOOKUP(A432,'External $ Guide'!$A$2:$L$11545,5,0)</f>
        <v>Active</v>
      </c>
      <c r="S432" t="str">
        <f>IFERROR(VLOOKUP(A432,'Broker &amp; Vendor'!$A$2:$C$11545,3,0),"")</f>
        <v>BACARDI USA INC</v>
      </c>
      <c r="T432" t="str">
        <f>IFERROR(VLOOKUP(A432,'Broker &amp; Vendor'!$A$2:$C$11545,2,0),"")</f>
        <v>SGWS- TRANSATLANTIC DIVISION</v>
      </c>
    </row>
    <row r="433" spans="1:20" x14ac:dyDescent="0.25">
      <c r="A433" t="s">
        <v>6550</v>
      </c>
      <c r="B433" t="s">
        <v>2456</v>
      </c>
      <c r="C433" s="10">
        <v>123.59750943396226</v>
      </c>
      <c r="D433" s="10">
        <v>144.31449056603773</v>
      </c>
      <c r="E433" s="1">
        <v>383.08</v>
      </c>
      <c r="F433" s="3">
        <f>((E433/53)*6)*3</f>
        <v>130.10264150943397</v>
      </c>
      <c r="G433" s="4">
        <f>VLOOKUP(A433,'R12 Trend'!$A$4:$B$6433,2,0)</f>
        <v>-0.05</v>
      </c>
      <c r="H433" s="10">
        <f>IFERROR(VLOOKUP(A433,'DDS Needs'!$A$4:$F$767,6,0),"")</f>
        <v>20.716981132075471</v>
      </c>
      <c r="I433" s="1">
        <f>IFERROR(VLOOKUP(A433,'WH INV 4-2-2026'!$A$2:$C$2914,3,0),"")</f>
        <v>0</v>
      </c>
      <c r="J433" s="1">
        <f>I433/(C433/3)</f>
        <v>0</v>
      </c>
      <c r="K433" s="5" t="str">
        <f>IF((I433&gt;C433),"X","")</f>
        <v/>
      </c>
      <c r="L433" s="7">
        <f>(C433/3)*13</f>
        <v>535.58920754716974</v>
      </c>
      <c r="M433" s="7">
        <f>I433-L433</f>
        <v>-535.58920754716974</v>
      </c>
      <c r="N433" s="6">
        <f>C433/$C$2</f>
        <v>5.3322691953895782E-4</v>
      </c>
      <c r="O433" s="5" t="s">
        <v>27881</v>
      </c>
      <c r="P433" t="str">
        <f>VLOOKUP(A433,'External $ Guide'!$A$2:$L$11545,3,0)</f>
        <v>Replenish</v>
      </c>
      <c r="Q433" t="str">
        <f>VLOOKUP(A433,'External $ Guide'!$A$2:$L$11545,4,0)</f>
        <v>Retail</v>
      </c>
      <c r="R433" t="str">
        <f>VLOOKUP(A433,'External $ Guide'!$A$2:$L$11545,5,0)</f>
        <v>Active</v>
      </c>
      <c r="S433" t="str">
        <f>IFERROR(VLOOKUP(A433,'Broker &amp; Vendor'!$A$2:$C$11545,3,0),"")</f>
        <v>BROWN FOREMAN CORP</v>
      </c>
      <c r="T433" t="str">
        <f>IFERROR(VLOOKUP(A433,'Broker &amp; Vendor'!$A$2:$C$11545,2,0),"")</f>
        <v>UNITED</v>
      </c>
    </row>
    <row r="434" spans="1:20" x14ac:dyDescent="0.25">
      <c r="A434" t="s">
        <v>8197</v>
      </c>
      <c r="B434" t="s">
        <v>8198</v>
      </c>
      <c r="C434" s="10">
        <v>123.508</v>
      </c>
      <c r="D434" s="10">
        <v>123.508</v>
      </c>
      <c r="E434">
        <v>308.77</v>
      </c>
      <c r="G434" s="4"/>
      <c r="H434" s="10" t="str">
        <f>IFERROR(VLOOKUP(A434,'DDS Needs'!$A$4:$F$767,6,0),"")</f>
        <v/>
      </c>
      <c r="I434" s="1">
        <f>IFERROR(VLOOKUP(A434,'WH INV 4-2-2026'!$A$2:$C$2914,3,0),"")</f>
        <v>55</v>
      </c>
      <c r="J434" s="1">
        <f>I434/(C434/3)</f>
        <v>1.3359458496615604</v>
      </c>
      <c r="K434" s="5" t="str">
        <f>IF((I434&gt;C434),"X","")</f>
        <v/>
      </c>
      <c r="L434" s="7">
        <f>(C434/3)*13</f>
        <v>535.20133333333331</v>
      </c>
      <c r="M434" s="7">
        <f>I434-L434</f>
        <v>-480.20133333333331</v>
      </c>
      <c r="N434" s="6">
        <f>C434/$C$2</f>
        <v>5.3284075609634518E-4</v>
      </c>
      <c r="O434" s="5" t="s">
        <v>27881</v>
      </c>
      <c r="P434" t="str">
        <f>VLOOKUP(A434,'External $ Guide'!$A$2:$L$11545,3,0)</f>
        <v>Replenish</v>
      </c>
      <c r="Q434" t="str">
        <f>VLOOKUP(A434,'External $ Guide'!$A$2:$L$11545,4,0)</f>
        <v>Retail</v>
      </c>
      <c r="R434" t="str">
        <f>VLOOKUP(A434,'External $ Guide'!$A$2:$L$11545,5,0)</f>
        <v>Active</v>
      </c>
      <c r="S434" t="str">
        <f>IFERROR(VLOOKUP(A434,'Broker &amp; Vendor'!$A$2:$C$11545,3,0),"")</f>
        <v>SAZERAC CO INC</v>
      </c>
      <c r="T434" t="str">
        <f>IFERROR(VLOOKUP(A434,'Broker &amp; Vendor'!$A$2:$C$11545,2,0),"")</f>
        <v>UNITED</v>
      </c>
    </row>
    <row r="435" spans="1:20" x14ac:dyDescent="0.25">
      <c r="A435" t="s">
        <v>7615</v>
      </c>
      <c r="B435" t="s">
        <v>3521</v>
      </c>
      <c r="C435" s="10">
        <v>123.33701886792453</v>
      </c>
      <c r="D435" s="10">
        <v>131.48796226415095</v>
      </c>
      <c r="E435" s="1">
        <v>403.51</v>
      </c>
      <c r="F435" s="3">
        <f>((E435/53)*6)*3</f>
        <v>137.04113207547169</v>
      </c>
      <c r="G435" s="4">
        <f>VLOOKUP(A435,'R12 Trend'!$A$4:$B$6433,2,0)</f>
        <v>-0.1</v>
      </c>
      <c r="H435" s="10">
        <f>IFERROR(VLOOKUP(A435,'DDS Needs'!$A$4:$F$767,6,0),"")</f>
        <v>8.1509433962264168</v>
      </c>
      <c r="I435" s="1">
        <f>IFERROR(VLOOKUP(A435,'WH INV 4-2-2026'!$A$2:$C$2914,3,0),"")</f>
        <v>242</v>
      </c>
      <c r="J435" s="1">
        <f>I435/(C435/3)</f>
        <v>5.8863105875571495</v>
      </c>
      <c r="K435" s="5" t="str">
        <f>IF((I435&gt;C435),"X","")</f>
        <v>X</v>
      </c>
      <c r="L435" s="7">
        <f>(C435/3)*13</f>
        <v>534.46041509433962</v>
      </c>
      <c r="M435" s="7">
        <f>I435-L435</f>
        <v>-292.46041509433962</v>
      </c>
      <c r="N435" s="6">
        <f>C435/$C$2</f>
        <v>5.3210310577658207E-4</v>
      </c>
      <c r="O435" s="5" t="s">
        <v>27881</v>
      </c>
      <c r="P435" t="str">
        <f>VLOOKUP(A435,'External $ Guide'!$A$2:$L$11545,3,0)</f>
        <v>Replenish</v>
      </c>
      <c r="Q435" t="str">
        <f>VLOOKUP(A435,'External $ Guide'!$A$2:$L$11545,4,0)</f>
        <v>Retail</v>
      </c>
      <c r="R435" t="str">
        <f>VLOOKUP(A435,'External $ Guide'!$A$2:$L$11545,5,0)</f>
        <v>Active</v>
      </c>
      <c r="S435" t="str">
        <f>IFERROR(VLOOKUP(A435,'Broker &amp; Vendor'!$A$2:$C$11545,3,0),"")</f>
        <v>BACARDI USA INC</v>
      </c>
      <c r="T435" t="str">
        <f>IFERROR(VLOOKUP(A435,'Broker &amp; Vendor'!$A$2:$C$11545,2,0),"")</f>
        <v>SGWS- TRANSATLANTIC DIVISION</v>
      </c>
    </row>
    <row r="436" spans="1:20" x14ac:dyDescent="0.25">
      <c r="A436" t="s">
        <v>7386</v>
      </c>
      <c r="B436" t="s">
        <v>3292</v>
      </c>
      <c r="C436" s="10">
        <v>122.87547169811322</v>
      </c>
      <c r="D436" s="10">
        <v>122.87547169811322</v>
      </c>
      <c r="E436" s="1">
        <v>301.5</v>
      </c>
      <c r="F436" s="3">
        <f>((E436/53)*6)*3</f>
        <v>102.39622641509435</v>
      </c>
      <c r="G436" s="4">
        <f>VLOOKUP(A436,'R12 Trend'!$A$4:$B$6433,2,0)</f>
        <v>0.61</v>
      </c>
      <c r="H436" s="10" t="str">
        <f>IFERROR(VLOOKUP(A436,'DDS Needs'!$A$4:$F$767,6,0),"")</f>
        <v/>
      </c>
      <c r="I436" s="1">
        <f>IFERROR(VLOOKUP(A436,'WH INV 4-2-2026'!$A$2:$C$2914,3,0),"")</f>
        <v>158</v>
      </c>
      <c r="J436" s="1">
        <f>I436/(C436/3)</f>
        <v>3.8575640316933848</v>
      </c>
      <c r="K436" s="5" t="str">
        <f>IF((I436&gt;C436),"X","")</f>
        <v>X</v>
      </c>
      <c r="L436" s="7">
        <f>(C436/3)*13</f>
        <v>532.46037735849063</v>
      </c>
      <c r="M436" s="7">
        <f>I436-L436</f>
        <v>-374.46037735849063</v>
      </c>
      <c r="N436" s="6">
        <f>C436/$C$2</f>
        <v>5.3011188947531913E-4</v>
      </c>
      <c r="O436" s="5" t="s">
        <v>27881</v>
      </c>
      <c r="P436" t="str">
        <f>VLOOKUP(A436,'External $ Guide'!$A$2:$L$11545,3,0)</f>
        <v>Replenish</v>
      </c>
      <c r="Q436" t="str">
        <f>VLOOKUP(A436,'External $ Guide'!$A$2:$L$11545,4,0)</f>
        <v>Wholesale</v>
      </c>
      <c r="R436" t="str">
        <f>VLOOKUP(A436,'External $ Guide'!$A$2:$L$11545,5,0)</f>
        <v>Active</v>
      </c>
      <c r="S436" t="str">
        <f>IFERROR(VLOOKUP(A436,'Broker &amp; Vendor'!$A$2:$C$11545,3,0),"")</f>
        <v>HEAVEN HILL SALES CO DBA HEAVEN HILL BRANDS</v>
      </c>
      <c r="T436" t="str">
        <f>IFERROR(VLOOKUP(A436,'Broker &amp; Vendor'!$A$2:$C$11545,2,0),"")</f>
        <v>SGWS- TRANSATLANTIC DIVISION</v>
      </c>
    </row>
    <row r="437" spans="1:20" x14ac:dyDescent="0.25">
      <c r="A437" t="s">
        <v>7268</v>
      </c>
      <c r="B437" t="s">
        <v>3174</v>
      </c>
      <c r="C437" s="10">
        <v>122.0501886792453</v>
      </c>
      <c r="D437" s="10">
        <v>125.78603773584906</v>
      </c>
      <c r="E437" s="1">
        <v>363</v>
      </c>
      <c r="F437" s="3">
        <f>((E437/53)*6)*3</f>
        <v>123.28301886792454</v>
      </c>
      <c r="G437" s="4">
        <f>VLOOKUP(A437,'R12 Trend'!$A$4:$B$6433,2,0)</f>
        <v>-0.01</v>
      </c>
      <c r="H437" s="10">
        <f>IFERROR(VLOOKUP(A437,'DDS Needs'!$A$4:$F$767,6,0),"")</f>
        <v>3.7358490566037741</v>
      </c>
      <c r="I437" s="1">
        <f>IFERROR(VLOOKUP(A437,'WH INV 4-2-2026'!$A$2:$C$2914,3,0),"")</f>
        <v>179.25</v>
      </c>
      <c r="J437" s="1">
        <f>I437/(C437/3)</f>
        <v>4.4059743439908727</v>
      </c>
      <c r="K437" s="5" t="str">
        <f>IF((I437&gt;C437),"X","")</f>
        <v>X</v>
      </c>
      <c r="L437" s="7">
        <f>(C437/3)*13</f>
        <v>528.88415094339632</v>
      </c>
      <c r="M437" s="7">
        <f>I437-L437</f>
        <v>-349.63415094339632</v>
      </c>
      <c r="N437" s="6">
        <f>C437/$C$2</f>
        <v>5.2655143648630575E-4</v>
      </c>
      <c r="O437" s="5" t="s">
        <v>27881</v>
      </c>
      <c r="P437" t="str">
        <f>VLOOKUP(A437,'External $ Guide'!$A$2:$L$11545,3,0)</f>
        <v>Replenish</v>
      </c>
      <c r="Q437" t="str">
        <f>VLOOKUP(A437,'External $ Guide'!$A$2:$L$11545,4,0)</f>
        <v>Retail</v>
      </c>
      <c r="R437" t="str">
        <f>VLOOKUP(A437,'External $ Guide'!$A$2:$L$11545,5,0)</f>
        <v>Active</v>
      </c>
      <c r="S437" t="str">
        <f>IFERROR(VLOOKUP(A437,'Broker &amp; Vendor'!$A$2:$C$11545,3,0),"")</f>
        <v>SAZERAC CO INC</v>
      </c>
      <c r="T437" t="str">
        <f>IFERROR(VLOOKUP(A437,'Broker &amp; Vendor'!$A$2:$C$11545,2,0),"")</f>
        <v>UNITED</v>
      </c>
    </row>
    <row r="438" spans="1:20" x14ac:dyDescent="0.25">
      <c r="A438" t="s">
        <v>4175</v>
      </c>
      <c r="B438" t="s">
        <v>86</v>
      </c>
      <c r="C438" s="10">
        <v>121.99269056603774</v>
      </c>
      <c r="D438" s="10">
        <v>130.82287924528302</v>
      </c>
      <c r="E438" s="1">
        <v>370.31</v>
      </c>
      <c r="F438" s="3">
        <f>((E438/53)*6)*3</f>
        <v>125.7656603773585</v>
      </c>
      <c r="G438" s="4">
        <f>VLOOKUP(A438,'R12 Trend'!$A$4:$B$6433,2,0)</f>
        <v>-0.03</v>
      </c>
      <c r="H438" s="10">
        <f>IFERROR(VLOOKUP(A438,'DDS Needs'!$A$4:$F$767,6,0),"")</f>
        <v>8.8301886792452837</v>
      </c>
      <c r="I438" s="1">
        <f>IFERROR(VLOOKUP(A438,'WH INV 4-2-2026'!$A$2:$C$2914,3,0),"")</f>
        <v>47.916666999999997</v>
      </c>
      <c r="J438" s="1">
        <f>I438/(C438/3)</f>
        <v>1.1783492956259085</v>
      </c>
      <c r="K438" s="5" t="str">
        <f>IF((I438&gt;C438),"X","")</f>
        <v/>
      </c>
      <c r="L438" s="7">
        <f>(C438/3)*13</f>
        <v>528.63499245283026</v>
      </c>
      <c r="M438" s="7">
        <f>I438-L438</f>
        <v>-480.71832545283024</v>
      </c>
      <c r="N438" s="6">
        <f>C438/$C$2</f>
        <v>5.2630337694266783E-4</v>
      </c>
      <c r="O438" s="5" t="s">
        <v>27881</v>
      </c>
      <c r="P438" t="str">
        <f>VLOOKUP(A438,'External $ Guide'!$A$2:$L$11545,3,0)</f>
        <v>Replenish</v>
      </c>
      <c r="Q438" t="str">
        <f>VLOOKUP(A438,'External $ Guide'!$A$2:$L$11545,4,0)</f>
        <v>Retail</v>
      </c>
      <c r="R438" t="str">
        <f>VLOOKUP(A438,'External $ Guide'!$A$2:$L$11545,5,0)</f>
        <v>Active</v>
      </c>
      <c r="S438" t="s">
        <v>27956</v>
      </c>
      <c r="T438" t="str">
        <f>IFERROR(VLOOKUP(A438,'Broker &amp; Vendor'!$A$2:$C$11545,2,0),"")</f>
        <v>SGWS- CHAMPION DIVISION</v>
      </c>
    </row>
    <row r="439" spans="1:20" x14ac:dyDescent="0.25">
      <c r="A439" t="s">
        <v>7038</v>
      </c>
      <c r="B439" t="s">
        <v>2944</v>
      </c>
      <c r="C439" s="10">
        <v>121.83785660377359</v>
      </c>
      <c r="D439" s="10">
        <v>135.76238490566038</v>
      </c>
      <c r="E439" s="1">
        <v>369.84</v>
      </c>
      <c r="F439" s="3">
        <f>((E439/53)*6)*3</f>
        <v>125.60603773584906</v>
      </c>
      <c r="G439" s="4">
        <f>VLOOKUP(A439,'R12 Trend'!$A$4:$B$6433,2,0)</f>
        <v>-0.03</v>
      </c>
      <c r="H439" s="10">
        <f>IFERROR(VLOOKUP(A439,'DDS Needs'!$A$4:$F$767,6,0),"")</f>
        <v>13.924528301886793</v>
      </c>
      <c r="I439" s="1">
        <f>IFERROR(VLOOKUP(A439,'WH INV 4-2-2026'!$A$2:$C$2914,3,0),"")</f>
        <v>177</v>
      </c>
      <c r="J439" s="1">
        <f>I439/(C439/3)</f>
        <v>4.3582513251760018</v>
      </c>
      <c r="K439" s="5" t="str">
        <f>IF((I439&gt;C439),"X","")</f>
        <v>X</v>
      </c>
      <c r="L439" s="7">
        <f>(C439/3)*13</f>
        <v>527.96404528301889</v>
      </c>
      <c r="M439" s="7">
        <f>I439-L439</f>
        <v>-350.96404528301889</v>
      </c>
      <c r="N439" s="6">
        <f>C439/$C$2</f>
        <v>5.2563538907530528E-4</v>
      </c>
      <c r="O439" s="5" t="s">
        <v>27881</v>
      </c>
      <c r="P439" t="str">
        <f>VLOOKUP(A439,'External $ Guide'!$A$2:$L$11545,3,0)</f>
        <v>Replenish</v>
      </c>
      <c r="Q439" t="str">
        <f>VLOOKUP(A439,'External $ Guide'!$A$2:$L$11545,4,0)</f>
        <v>Retail</v>
      </c>
      <c r="R439" t="str">
        <f>VLOOKUP(A439,'External $ Guide'!$A$2:$L$11545,5,0)</f>
        <v>Active</v>
      </c>
      <c r="S439" t="str">
        <f>IFERROR(VLOOKUP(A439,'Broker &amp; Vendor'!$A$2:$C$11545,3,0),"")</f>
        <v>SAZERAC CO INC</v>
      </c>
      <c r="T439" t="str">
        <f>IFERROR(VLOOKUP(A439,'Broker &amp; Vendor'!$A$2:$C$11545,2,0),"")</f>
        <v>UNITED</v>
      </c>
    </row>
    <row r="440" spans="1:20" x14ac:dyDescent="0.25">
      <c r="A440" t="s">
        <v>7901</v>
      </c>
      <c r="B440" t="s">
        <v>3807</v>
      </c>
      <c r="C440" s="10">
        <v>121.24528301886792</v>
      </c>
      <c r="D440" s="10">
        <v>121.24528301886792</v>
      </c>
      <c r="E440" s="1">
        <v>357</v>
      </c>
      <c r="F440" s="3">
        <f>((E440/53)*6)*3</f>
        <v>121.24528301886792</v>
      </c>
      <c r="G440" s="4">
        <f>VLOOKUP(A440,'R12 Trend'!$A$4:$B$6433,2,0)</f>
        <v>0</v>
      </c>
      <c r="H440" s="10" t="str">
        <f>IFERROR(VLOOKUP(A440,'DDS Needs'!$A$4:$F$767,6,0),"")</f>
        <v/>
      </c>
      <c r="I440" s="1">
        <f>IFERROR(VLOOKUP(A440,'WH INV 4-2-2026'!$A$2:$C$2914,3,0),"")</f>
        <v>102</v>
      </c>
      <c r="J440" s="1">
        <f>I440/(C440/3)</f>
        <v>2.5238095238095237</v>
      </c>
      <c r="K440" s="5" t="str">
        <f>IF((I440&gt;C440),"X","")</f>
        <v/>
      </c>
      <c r="L440" s="7">
        <f>(C440/3)*13</f>
        <v>525.39622641509436</v>
      </c>
      <c r="M440" s="7">
        <f>I440-L440</f>
        <v>-423.39622641509436</v>
      </c>
      <c r="N440" s="6">
        <f>C440/$C$2</f>
        <v>5.2307889591677421E-4</v>
      </c>
      <c r="O440" s="5" t="s">
        <v>27881</v>
      </c>
      <c r="P440" t="str">
        <f>VLOOKUP(A440,'External $ Guide'!$A$2:$L$11545,3,0)</f>
        <v>PrivLabel</v>
      </c>
      <c r="Q440" t="str">
        <f>VLOOKUP(A440,'External $ Guide'!$A$2:$L$11545,4,0)</f>
        <v>Wholesale bottle</v>
      </c>
      <c r="R440" t="str">
        <f>VLOOKUP(A440,'External $ Guide'!$A$2:$L$11545,5,0)</f>
        <v>Active</v>
      </c>
      <c r="S440" t="str">
        <f>IFERROR(VLOOKUP(A440,'Broker &amp; Vendor'!$A$2:$C$11545,3,0),"")</f>
        <v>MISA IMPORTS INC.</v>
      </c>
      <c r="T440" t="str">
        <f>IFERROR(VLOOKUP(A440,'Broker &amp; Vendor'!$A$2:$C$11545,2,0),"")</f>
        <v>PRESTIGE LIQUORS LLC</v>
      </c>
    </row>
    <row r="441" spans="1:20" x14ac:dyDescent="0.25">
      <c r="A441" t="s">
        <v>4438</v>
      </c>
      <c r="B441" t="s">
        <v>349</v>
      </c>
      <c r="C441" s="10">
        <v>121.00279245283019</v>
      </c>
      <c r="D441" s="10">
        <v>141.38015094339625</v>
      </c>
      <c r="E441" s="1">
        <v>419.16</v>
      </c>
      <c r="F441" s="3">
        <f>((E441/53)*6)*3</f>
        <v>142.35622641509434</v>
      </c>
      <c r="G441" s="4">
        <f>VLOOKUP(A441,'R12 Trend'!$A$4:$B$6433,2,0)</f>
        <v>-0.15</v>
      </c>
      <c r="H441" s="10">
        <f>IFERROR(VLOOKUP(A441,'DDS Needs'!$A$4:$F$767,6,0),"")</f>
        <v>20.377358490566039</v>
      </c>
      <c r="I441" s="1">
        <f>IFERROR(VLOOKUP(A441,'WH INV 4-2-2026'!$A$2:$C$2914,3,0),"")</f>
        <v>217</v>
      </c>
      <c r="J441" s="1">
        <f>I441/(C441/3)</f>
        <v>5.3800411280076492</v>
      </c>
      <c r="K441" s="5" t="str">
        <f>IF((I441&gt;C441),"X","")</f>
        <v>X</v>
      </c>
      <c r="L441" s="7">
        <f>(C441/3)*13</f>
        <v>524.34543396226422</v>
      </c>
      <c r="M441" s="7">
        <f>I441-L441</f>
        <v>-307.34543396226422</v>
      </c>
      <c r="N441" s="6">
        <f>C441/$C$2</f>
        <v>5.2203273812494069E-4</v>
      </c>
      <c r="O441" s="5" t="s">
        <v>27881</v>
      </c>
      <c r="P441" t="str">
        <f>VLOOKUP(A441,'External $ Guide'!$A$2:$L$11545,3,0)</f>
        <v>Replenish</v>
      </c>
      <c r="Q441" t="str">
        <f>VLOOKUP(A441,'External $ Guide'!$A$2:$L$11545,4,0)</f>
        <v>Retail</v>
      </c>
      <c r="R441" t="str">
        <f>VLOOKUP(A441,'External $ Guide'!$A$2:$L$11545,5,0)</f>
        <v>Active</v>
      </c>
      <c r="S441" t="str">
        <f>IFERROR(VLOOKUP(A441,'Broker &amp; Vendor'!$A$2:$C$11545,3,0),"")</f>
        <v>HEAVEN HILL SALES CO DBA HEAVEN HILL BRANDS</v>
      </c>
      <c r="T441" t="str">
        <f>IFERROR(VLOOKUP(A441,'Broker &amp; Vendor'!$A$2:$C$11545,2,0),"")</f>
        <v>SGWS- TRANSATLANTIC DIVISION</v>
      </c>
    </row>
    <row r="442" spans="1:20" x14ac:dyDescent="0.25">
      <c r="A442" t="s">
        <v>4335</v>
      </c>
      <c r="B442" t="s">
        <v>246</v>
      </c>
      <c r="C442" s="10">
        <v>120.25657358490567</v>
      </c>
      <c r="D442" s="10">
        <v>127.04902641509435</v>
      </c>
      <c r="E442" s="1">
        <v>365.04</v>
      </c>
      <c r="F442" s="3">
        <f>((E442/53)*6)*3</f>
        <v>123.97584905660378</v>
      </c>
      <c r="G442" s="4">
        <f>VLOOKUP(A442,'R12 Trend'!$A$4:$B$6433,2,0)</f>
        <v>-0.03</v>
      </c>
      <c r="H442" s="10">
        <f>IFERROR(VLOOKUP(A442,'DDS Needs'!$A$4:$F$767,6,0),"")</f>
        <v>6.7924528301886804</v>
      </c>
      <c r="I442" s="1">
        <f>IFERROR(VLOOKUP(A442,'WH INV 4-2-2026'!$A$2:$C$2914,3,0),"")</f>
        <v>308</v>
      </c>
      <c r="J442" s="1">
        <f>I442/(C442/3)</f>
        <v>7.6835716539655206</v>
      </c>
      <c r="K442" s="5" t="str">
        <f>IF((I442&gt;C442),"X","")</f>
        <v>X</v>
      </c>
      <c r="L442" s="7">
        <f>(C442/3)*13</f>
        <v>521.11181886792451</v>
      </c>
      <c r="M442" s="7">
        <f>I442-L442</f>
        <v>-213.11181886792451</v>
      </c>
      <c r="N442" s="6">
        <f>C442/$C$2</f>
        <v>5.1881338532351671E-4</v>
      </c>
      <c r="O442" s="5" t="s">
        <v>27881</v>
      </c>
      <c r="P442" t="str">
        <f>VLOOKUP(A442,'External $ Guide'!$A$2:$L$11545,3,0)</f>
        <v>Replenish</v>
      </c>
      <c r="Q442" t="str">
        <f>VLOOKUP(A442,'External $ Guide'!$A$2:$L$11545,4,0)</f>
        <v>Retail</v>
      </c>
      <c r="R442" t="str">
        <f>VLOOKUP(A442,'External $ Guide'!$A$2:$L$11545,5,0)</f>
        <v>Active</v>
      </c>
      <c r="S442" t="str">
        <f>IFERROR(VLOOKUP(A442,'Broker &amp; Vendor'!$A$2:$C$11545,3,0),"")</f>
        <v>DIAGEO NORTH AMERICA INC</v>
      </c>
      <c r="T442" t="str">
        <f>IFERROR(VLOOKUP(A442,'Broker &amp; Vendor'!$A$2:$C$11545,2,0),"")</f>
        <v>SGWS- COASTAL PACIFIC DIVISION</v>
      </c>
    </row>
    <row r="443" spans="1:20" x14ac:dyDescent="0.25">
      <c r="A443" t="s">
        <v>6717</v>
      </c>
      <c r="B443" t="s">
        <v>2623</v>
      </c>
      <c r="C443" s="10">
        <v>120.15713207547169</v>
      </c>
      <c r="D443" s="10">
        <v>120.15713207547169</v>
      </c>
      <c r="E443" s="1">
        <v>294.83</v>
      </c>
      <c r="F443" s="3">
        <f>((E443/53)*6)*3</f>
        <v>100.13094339622641</v>
      </c>
      <c r="G443" s="4">
        <f>VLOOKUP(A443,'R12 Trend'!$A$4:$B$6433,2,0)</f>
        <v>1.02</v>
      </c>
      <c r="H443" s="10" t="str">
        <f>IFERROR(VLOOKUP(A443,'DDS Needs'!$A$4:$F$767,6,0),"")</f>
        <v/>
      </c>
      <c r="I443" s="1" t="str">
        <f>IFERROR(VLOOKUP(A443,'WH INV 4-2-2026'!$A$2:$C$2914,3,0),"")</f>
        <v/>
      </c>
      <c r="J443" s="1" t="e">
        <f>I443/(C443/3)</f>
        <v>#VALUE!</v>
      </c>
      <c r="K443" s="5" t="str">
        <f>IF((I443&gt;C443),"X","")</f>
        <v>X</v>
      </c>
      <c r="L443" s="7">
        <f>(C443/3)*13</f>
        <v>520.68090566037733</v>
      </c>
      <c r="M443" s="7" t="e">
        <f>I443-L443</f>
        <v>#VALUE!</v>
      </c>
      <c r="N443" s="6">
        <f>C443/$C$2</f>
        <v>5.1838437271644548E-4</v>
      </c>
      <c r="O443" s="5" t="s">
        <v>27881</v>
      </c>
      <c r="P443" t="str">
        <f>VLOOKUP(A443,'External $ Guide'!$A$2:$L$11545,3,0)</f>
        <v>Replenish</v>
      </c>
      <c r="Q443" t="str">
        <f>VLOOKUP(A443,'External $ Guide'!$A$2:$L$11545,4,0)</f>
        <v>Retail</v>
      </c>
      <c r="R443" t="str">
        <f>VLOOKUP(A443,'External $ Guide'!$A$2:$L$11545,5,0)</f>
        <v>Active</v>
      </c>
      <c r="S443" t="str">
        <f>IFERROR(VLOOKUP(A443,'Broker &amp; Vendor'!$A$2:$C$11545,3,0),"")</f>
        <v>DIAGEO NORTH AMERICA INC</v>
      </c>
      <c r="T443" t="str">
        <f>IFERROR(VLOOKUP(A443,'Broker &amp; Vendor'!$A$2:$C$11545,2,0),"")</f>
        <v>SGWS- COASTAL PACIFIC DIVISION</v>
      </c>
    </row>
    <row r="444" spans="1:20" x14ac:dyDescent="0.25">
      <c r="A444" t="s">
        <v>7318</v>
      </c>
      <c r="B444" t="s">
        <v>3224</v>
      </c>
      <c r="C444" s="10">
        <v>119.65184150943396</v>
      </c>
      <c r="D444" s="10">
        <v>119.65184150943396</v>
      </c>
      <c r="E444" s="1">
        <v>348.82</v>
      </c>
      <c r="F444" s="3">
        <f>((E444/53)*6)*3</f>
        <v>118.46716981132076</v>
      </c>
      <c r="G444" s="4">
        <f>VLOOKUP(A444,'R12 Trend'!$A$4:$B$6433,2,0)</f>
        <v>0.01</v>
      </c>
      <c r="H444" s="10" t="str">
        <f>IFERROR(VLOOKUP(A444,'DDS Needs'!$A$4:$F$767,6,0),"")</f>
        <v/>
      </c>
      <c r="I444" s="1">
        <f>IFERROR(VLOOKUP(A444,'WH INV 4-2-2026'!$A$2:$C$2914,3,0),"")</f>
        <v>71</v>
      </c>
      <c r="J444" s="1">
        <f>I444/(C444/3)</f>
        <v>1.7801648291656755</v>
      </c>
      <c r="K444" s="5" t="str">
        <f>IF((I444&gt;C444),"X","")</f>
        <v/>
      </c>
      <c r="L444" s="7">
        <f>(C444/3)*13</f>
        <v>518.49131320754714</v>
      </c>
      <c r="M444" s="7">
        <f>I444-L444</f>
        <v>-447.49131320754714</v>
      </c>
      <c r="N444" s="6">
        <f>C444/$C$2</f>
        <v>5.1620443775469483E-4</v>
      </c>
      <c r="O444" s="5" t="s">
        <v>27881</v>
      </c>
      <c r="P444" t="str">
        <f>VLOOKUP(A444,'External $ Guide'!$A$2:$L$11545,3,0)</f>
        <v>Replenish</v>
      </c>
      <c r="Q444" t="str">
        <f>VLOOKUP(A444,'External $ Guide'!$A$2:$L$11545,4,0)</f>
        <v>Retail</v>
      </c>
      <c r="R444" t="str">
        <f>VLOOKUP(A444,'External $ Guide'!$A$2:$L$11545,5,0)</f>
        <v>Active</v>
      </c>
      <c r="S444" t="str">
        <f>IFERROR(VLOOKUP(A444,'Broker &amp; Vendor'!$A$2:$C$11545,3,0),"")</f>
        <v>AMERICAN BEVERAGE MARKETERS</v>
      </c>
      <c r="T444" t="str">
        <f>IFERROR(VLOOKUP(A444,'Broker &amp; Vendor'!$A$2:$C$11545,2,0),"")</f>
        <v>RNDC</v>
      </c>
    </row>
    <row r="445" spans="1:20" x14ac:dyDescent="0.25">
      <c r="A445" t="s">
        <v>4239</v>
      </c>
      <c r="B445" t="s">
        <v>150</v>
      </c>
      <c r="C445" s="10">
        <v>119.10362264150943</v>
      </c>
      <c r="D445" s="10">
        <v>129.97154716981132</v>
      </c>
      <c r="E445" s="1">
        <v>389.66</v>
      </c>
      <c r="F445" s="3">
        <f>((E445/53)*6)*3</f>
        <v>132.33735849056603</v>
      </c>
      <c r="G445" s="4">
        <f>VLOOKUP(A445,'R12 Trend'!$A$4:$B$6433,2,0)</f>
        <v>-0.1</v>
      </c>
      <c r="H445" s="10">
        <f>IFERROR(VLOOKUP(A445,'DDS Needs'!$A$4:$F$767,6,0),"")</f>
        <v>10.867924528301888</v>
      </c>
      <c r="I445" s="1">
        <f>IFERROR(VLOOKUP(A445,'WH INV 4-2-2026'!$A$2:$C$2914,3,0),"")</f>
        <v>195</v>
      </c>
      <c r="J445" s="1">
        <f>I445/(C445/3)</f>
        <v>4.9116893930321028</v>
      </c>
      <c r="K445" s="5" t="str">
        <f>IF((I445&gt;C445),"X","")</f>
        <v>X</v>
      </c>
      <c r="L445" s="7">
        <f>(C445/3)*13</f>
        <v>516.11569811320749</v>
      </c>
      <c r="M445" s="7">
        <f>I445-L445</f>
        <v>-321.11569811320749</v>
      </c>
      <c r="N445" s="6">
        <f>C445/$C$2</f>
        <v>5.138393006292359E-4</v>
      </c>
      <c r="O445" s="5" t="s">
        <v>27881</v>
      </c>
      <c r="P445" t="str">
        <f>VLOOKUP(A445,'External $ Guide'!$A$2:$L$11545,3,0)</f>
        <v>Replenish</v>
      </c>
      <c r="Q445" t="str">
        <f>VLOOKUP(A445,'External $ Guide'!$A$2:$L$11545,4,0)</f>
        <v>Retail</v>
      </c>
      <c r="R445" t="str">
        <f>VLOOKUP(A445,'External $ Guide'!$A$2:$L$11545,5,0)</f>
        <v>Active</v>
      </c>
      <c r="S445" t="str">
        <f>IFERROR(VLOOKUP(A445,'Broker &amp; Vendor'!$A$2:$C$11545,3,0),"")</f>
        <v>SAZERAC CO INC</v>
      </c>
      <c r="T445" t="str">
        <f>IFERROR(VLOOKUP(A445,'Broker &amp; Vendor'!$A$2:$C$11545,2,0),"")</f>
        <v>UNITED</v>
      </c>
    </row>
    <row r="446" spans="1:20" x14ac:dyDescent="0.25">
      <c r="A446" t="s">
        <v>4326</v>
      </c>
      <c r="B446" t="s">
        <v>237</v>
      </c>
      <c r="C446" s="10">
        <v>119.04982641509434</v>
      </c>
      <c r="D446" s="10">
        <v>128.21963773584906</v>
      </c>
      <c r="E446" s="1">
        <v>376.92</v>
      </c>
      <c r="F446" s="3">
        <f>((E446/53)*6)*3</f>
        <v>128.01056603773586</v>
      </c>
      <c r="G446" s="4">
        <f>VLOOKUP(A446,'R12 Trend'!$A$4:$B$6433,2,0)</f>
        <v>-7.0000000000000007E-2</v>
      </c>
      <c r="H446" s="10">
        <f>IFERROR(VLOOKUP(A446,'DDS Needs'!$A$4:$F$767,6,0),"")</f>
        <v>9.1698113207547163</v>
      </c>
      <c r="I446" s="1">
        <f>IFERROR(VLOOKUP(A446,'WH INV 4-2-2026'!$A$2:$C$2914,3,0),"")</f>
        <v>177</v>
      </c>
      <c r="J446" s="1">
        <f>I446/(C446/3)</f>
        <v>4.4603172973016143</v>
      </c>
      <c r="K446" s="5" t="str">
        <f>IF((I446&gt;C446),"X","")</f>
        <v>X</v>
      </c>
      <c r="L446" s="7">
        <f>(C446/3)*13</f>
        <v>515.88258113207553</v>
      </c>
      <c r="M446" s="7">
        <f>I446-L446</f>
        <v>-338.88258113207553</v>
      </c>
      <c r="N446" s="6">
        <f>C446/$C$2</f>
        <v>5.1360721184180388E-4</v>
      </c>
      <c r="O446" s="5" t="s">
        <v>27881</v>
      </c>
      <c r="P446" t="str">
        <f>VLOOKUP(A446,'External $ Guide'!$A$2:$L$11545,3,0)</f>
        <v>Replenish</v>
      </c>
      <c r="Q446" t="str">
        <f>VLOOKUP(A446,'External $ Guide'!$A$2:$L$11545,4,0)</f>
        <v>Retail</v>
      </c>
      <c r="R446" t="str">
        <f>VLOOKUP(A446,'External $ Guide'!$A$2:$L$11545,5,0)</f>
        <v>Active</v>
      </c>
      <c r="S446" t="str">
        <f>IFERROR(VLOOKUP(A446,'Broker &amp; Vendor'!$A$2:$C$11545,3,0),"")</f>
        <v>INFINIUM SPIRITS INC.</v>
      </c>
      <c r="T446" t="str">
        <f>IFERROR(VLOOKUP(A446,'Broker &amp; Vendor'!$A$2:$C$11545,2,0),"")</f>
        <v>RNDC</v>
      </c>
    </row>
    <row r="447" spans="1:20" x14ac:dyDescent="0.25">
      <c r="A447" t="s">
        <v>7709</v>
      </c>
      <c r="B447" t="s">
        <v>3615</v>
      </c>
      <c r="C447" s="10">
        <v>118.9188</v>
      </c>
      <c r="D447" s="10">
        <v>118.9188</v>
      </c>
      <c r="E447" s="1">
        <v>330.33</v>
      </c>
      <c r="F447" s="3">
        <f>((E447/53)*6)*3</f>
        <v>112.18754716981132</v>
      </c>
      <c r="G447" s="4">
        <f>VLOOKUP(A447,'R12 Trend'!$A$4:$B$6433,2,0)</f>
        <v>0.06</v>
      </c>
      <c r="H447" s="10" t="str">
        <f>IFERROR(VLOOKUP(A447,'DDS Needs'!$A$4:$F$767,6,0),"")</f>
        <v/>
      </c>
      <c r="I447" s="1">
        <f>IFERROR(VLOOKUP(A447,'WH INV 4-2-2026'!$A$2:$C$2914,3,0),"")</f>
        <v>55</v>
      </c>
      <c r="J447" s="1">
        <f>I447/(C447/3)</f>
        <v>1.3875013875013875</v>
      </c>
      <c r="K447" s="5" t="str">
        <f>IF((I447&gt;C447),"X","")</f>
        <v/>
      </c>
      <c r="L447" s="7">
        <f>(C447/3)*13</f>
        <v>515.31479999999999</v>
      </c>
      <c r="M447" s="7">
        <f>I447-L447</f>
        <v>-460.31479999999999</v>
      </c>
      <c r="N447" s="6">
        <f>C447/$C$2</f>
        <v>5.1304193498453586E-4</v>
      </c>
      <c r="O447" s="5" t="s">
        <v>27881</v>
      </c>
      <c r="P447" t="str">
        <f>VLOOKUP(A447,'External $ Guide'!$A$2:$L$11545,3,0)</f>
        <v>Replenish</v>
      </c>
      <c r="Q447" t="str">
        <f>VLOOKUP(A447,'External $ Guide'!$A$2:$L$11545,4,0)</f>
        <v>Retail</v>
      </c>
      <c r="R447" t="str">
        <f>VLOOKUP(A447,'External $ Guide'!$A$2:$L$11545,5,0)</f>
        <v>Active</v>
      </c>
      <c r="S447" t="str">
        <f>IFERROR(VLOOKUP(A447,'Broker &amp; Vendor'!$A$2:$C$11545,3,0),"")</f>
        <v>SAZERAC CO INC</v>
      </c>
      <c r="T447" t="str">
        <f>IFERROR(VLOOKUP(A447,'Broker &amp; Vendor'!$A$2:$C$11545,2,0),"")</f>
        <v>UNITED</v>
      </c>
    </row>
    <row r="448" spans="1:20" x14ac:dyDescent="0.25">
      <c r="A448" t="s">
        <v>7567</v>
      </c>
      <c r="B448" t="s">
        <v>3473</v>
      </c>
      <c r="C448" s="10">
        <v>118.73520000000001</v>
      </c>
      <c r="D448" s="10">
        <v>128.24463396226415</v>
      </c>
      <c r="E448" s="1">
        <v>380.01</v>
      </c>
      <c r="F448" s="3">
        <f>((E448/53)*6)*3</f>
        <v>129.06</v>
      </c>
      <c r="G448" s="4">
        <f>VLOOKUP(A448,'R12 Trend'!$A$4:$B$6433,2,0)</f>
        <v>-0.08</v>
      </c>
      <c r="H448" s="10">
        <f>IFERROR(VLOOKUP(A448,'DDS Needs'!$A$4:$F$767,6,0),"")</f>
        <v>9.5094339622641506</v>
      </c>
      <c r="I448" s="1">
        <f>IFERROR(VLOOKUP(A448,'WH INV 4-2-2026'!$A$2:$C$2914,3,0),"")</f>
        <v>197</v>
      </c>
      <c r="J448" s="1">
        <f>I448/(C448/3)</f>
        <v>4.9774624542679842</v>
      </c>
      <c r="K448" s="5" t="str">
        <f>IF((I448&gt;C448),"X","")</f>
        <v>X</v>
      </c>
      <c r="L448" s="7">
        <f>(C448/3)*13</f>
        <v>514.51920000000007</v>
      </c>
      <c r="M448" s="7">
        <f>I448-L448</f>
        <v>-317.51920000000007</v>
      </c>
      <c r="N448" s="6">
        <f>C448/$C$2</f>
        <v>5.1224984408500479E-4</v>
      </c>
      <c r="O448" s="5" t="s">
        <v>27881</v>
      </c>
      <c r="P448" t="str">
        <f>VLOOKUP(A448,'External $ Guide'!$A$2:$L$11545,3,0)</f>
        <v>Replenish</v>
      </c>
      <c r="Q448" t="str">
        <f>VLOOKUP(A448,'External $ Guide'!$A$2:$L$11545,4,0)</f>
        <v>Retail</v>
      </c>
      <c r="R448" t="str">
        <f>VLOOKUP(A448,'External $ Guide'!$A$2:$L$11545,5,0)</f>
        <v>Active</v>
      </c>
      <c r="S448" t="str">
        <f>IFERROR(VLOOKUP(A448,'Broker &amp; Vendor'!$A$2:$C$11545,3,0),"")</f>
        <v>SAZERAC CO INC</v>
      </c>
      <c r="T448" t="str">
        <f>IFERROR(VLOOKUP(A448,'Broker &amp; Vendor'!$A$2:$C$11545,2,0),"")</f>
        <v>UNITED</v>
      </c>
    </row>
    <row r="449" spans="1:20" x14ac:dyDescent="0.25">
      <c r="A449" t="s">
        <v>7375</v>
      </c>
      <c r="B449" t="s">
        <v>3281</v>
      </c>
      <c r="C449" s="10">
        <v>118.59622641509434</v>
      </c>
      <c r="D449" s="10">
        <v>118.59622641509434</v>
      </c>
      <c r="E449" s="1">
        <v>291</v>
      </c>
      <c r="F449" s="3">
        <f>((E449/53)*6)*3</f>
        <v>98.830188679245282</v>
      </c>
      <c r="G449" s="4">
        <f>VLOOKUP(A449,'R12 Trend'!$A$4:$B$6433,2,0)</f>
        <v>0.35</v>
      </c>
      <c r="H449" s="10" t="str">
        <f>IFERROR(VLOOKUP(A449,'DDS Needs'!$A$4:$F$767,6,0),"")</f>
        <v/>
      </c>
      <c r="I449" s="1">
        <f>IFERROR(VLOOKUP(A449,'WH INV 4-2-2026'!$A$2:$C$2914,3,0),"")</f>
        <v>143</v>
      </c>
      <c r="J449" s="1">
        <f>I449/(C449/3)</f>
        <v>3.6173157693776248</v>
      </c>
      <c r="K449" s="5" t="str">
        <f>IF((I449&gt;C449),"X","")</f>
        <v>X</v>
      </c>
      <c r="L449" s="7">
        <f>(C449/3)*13</f>
        <v>513.91698113207553</v>
      </c>
      <c r="M449" s="7">
        <f>I449-L449</f>
        <v>-370.91698113207553</v>
      </c>
      <c r="N449" s="6">
        <f>C449/$C$2</f>
        <v>5.1165028138413875E-4</v>
      </c>
      <c r="O449" s="5" t="s">
        <v>27881</v>
      </c>
      <c r="P449" t="str">
        <f>VLOOKUP(A449,'External $ Guide'!$A$2:$L$11545,3,0)</f>
        <v>Replenish</v>
      </c>
      <c r="Q449" t="str">
        <f>VLOOKUP(A449,'External $ Guide'!$A$2:$L$11545,4,0)</f>
        <v>Wholesale</v>
      </c>
      <c r="R449" t="str">
        <f>VLOOKUP(A449,'External $ Guide'!$A$2:$L$11545,5,0)</f>
        <v>Active</v>
      </c>
      <c r="S449" t="str">
        <f>IFERROR(VLOOKUP(A449,'Broker &amp; Vendor'!$A$2:$C$11545,3,0),"")</f>
        <v>SAZERAC CO INC</v>
      </c>
      <c r="T449" t="str">
        <f>IFERROR(VLOOKUP(A449,'Broker &amp; Vendor'!$A$2:$C$11545,2,0),"")</f>
        <v>UNITED</v>
      </c>
    </row>
    <row r="450" spans="1:20" x14ac:dyDescent="0.25">
      <c r="A450" t="s">
        <v>6811</v>
      </c>
      <c r="B450" t="s">
        <v>2717</v>
      </c>
      <c r="C450" s="10">
        <v>118.37547169811322</v>
      </c>
      <c r="D450" s="10">
        <v>128.90377358490568</v>
      </c>
      <c r="E450" s="1">
        <v>348.55</v>
      </c>
      <c r="F450" s="3">
        <f>((E450/53)*6)*3</f>
        <v>118.37547169811322</v>
      </c>
      <c r="G450" s="4">
        <f>VLOOKUP(A450,'R12 Trend'!$A$4:$B$6433,2,0)</f>
        <v>0</v>
      </c>
      <c r="H450" s="10">
        <f>IFERROR(VLOOKUP(A450,'DDS Needs'!$A$4:$F$767,6,0),"")</f>
        <v>10.528301886792452</v>
      </c>
      <c r="I450" s="1">
        <f>IFERROR(VLOOKUP(A450,'WH INV 4-2-2026'!$A$2:$C$2914,3,0),"")</f>
        <v>150</v>
      </c>
      <c r="J450" s="1">
        <f>I450/(C450/3)</f>
        <v>3.801463204705207</v>
      </c>
      <c r="K450" s="5" t="str">
        <f>IF((I450&gt;C450),"X","")</f>
        <v>X</v>
      </c>
      <c r="L450" s="7">
        <f>(C450/3)*13</f>
        <v>512.96037735849063</v>
      </c>
      <c r="M450" s="7">
        <f>I450-L450</f>
        <v>-362.96037735849063</v>
      </c>
      <c r="N450" s="6">
        <f>C450/$C$2</f>
        <v>5.1069789683975248E-4</v>
      </c>
      <c r="O450" s="5" t="s">
        <v>27881</v>
      </c>
      <c r="P450" t="str">
        <f>VLOOKUP(A450,'External $ Guide'!$A$2:$L$11545,3,0)</f>
        <v>Replenish</v>
      </c>
      <c r="Q450" t="str">
        <f>VLOOKUP(A450,'External $ Guide'!$A$2:$L$11545,4,0)</f>
        <v>Retail</v>
      </c>
      <c r="R450" t="str">
        <f>VLOOKUP(A450,'External $ Guide'!$A$2:$L$11545,5,0)</f>
        <v>Active</v>
      </c>
      <c r="S450" t="str">
        <f>IFERROR(VLOOKUP(A450,'Broker &amp; Vendor'!$A$2:$C$11545,3,0),"")</f>
        <v>SAZERAC CO INC</v>
      </c>
      <c r="T450" t="str">
        <f>IFERROR(VLOOKUP(A450,'Broker &amp; Vendor'!$A$2:$C$11545,2,0),"")</f>
        <v>UNITED</v>
      </c>
    </row>
    <row r="451" spans="1:20" x14ac:dyDescent="0.25">
      <c r="A451" t="s">
        <v>6934</v>
      </c>
      <c r="B451" t="s">
        <v>2840</v>
      </c>
      <c r="C451" s="10">
        <v>117.3491320754717</v>
      </c>
      <c r="D451" s="10">
        <v>141.80196226415094</v>
      </c>
      <c r="E451" s="1">
        <v>383.92</v>
      </c>
      <c r="F451" s="3">
        <f>((E451/53)*6)*3</f>
        <v>130.38792452830188</v>
      </c>
      <c r="G451" s="4">
        <f>VLOOKUP(A451,'R12 Trend'!$A$4:$B$6433,2,0)</f>
        <v>-0.1</v>
      </c>
      <c r="H451" s="10">
        <f>IFERROR(VLOOKUP(A451,'DDS Needs'!$A$4:$F$767,6,0),"")</f>
        <v>24.452830188679243</v>
      </c>
      <c r="I451" s="1">
        <f>IFERROR(VLOOKUP(A451,'WH INV 4-2-2026'!$A$2:$C$2914,3,0),"")</f>
        <v>191</v>
      </c>
      <c r="J451" s="1">
        <f>I451/(C451/3)</f>
        <v>4.8828652574224565</v>
      </c>
      <c r="K451" s="5" t="str">
        <f>IF((I451&gt;C451),"X","")</f>
        <v>X</v>
      </c>
      <c r="L451" s="7">
        <f>(C451/3)*13</f>
        <v>508.51290566037738</v>
      </c>
      <c r="M451" s="7">
        <f>I451-L451</f>
        <v>-317.51290566037738</v>
      </c>
      <c r="N451" s="6">
        <f>C451/$C$2</f>
        <v>5.0627004131185201E-4</v>
      </c>
      <c r="O451" s="5" t="s">
        <v>27881</v>
      </c>
      <c r="P451" t="str">
        <f>VLOOKUP(A451,'External $ Guide'!$A$2:$L$11545,3,0)</f>
        <v>Replenish</v>
      </c>
      <c r="Q451" t="str">
        <f>VLOOKUP(A451,'External $ Guide'!$A$2:$L$11545,4,0)</f>
        <v>Retail</v>
      </c>
      <c r="R451" t="str">
        <f>VLOOKUP(A451,'External $ Guide'!$A$2:$L$11545,5,0)</f>
        <v>Active</v>
      </c>
      <c r="S451" t="s">
        <v>27956</v>
      </c>
      <c r="T451" t="str">
        <f>IFERROR(VLOOKUP(A451,'Broker &amp; Vendor'!$A$2:$C$11545,2,0),"")</f>
        <v>SGWS- CHAMPION DIVISION</v>
      </c>
    </row>
    <row r="452" spans="1:20" x14ac:dyDescent="0.25">
      <c r="A452" t="s">
        <v>7655</v>
      </c>
      <c r="B452" t="s">
        <v>3561</v>
      </c>
      <c r="C452" s="10">
        <v>117.22578113207547</v>
      </c>
      <c r="D452" s="10">
        <v>121.30125283018867</v>
      </c>
      <c r="E452" s="1">
        <v>355.84</v>
      </c>
      <c r="F452" s="3">
        <f>((E452/53)*6)*3</f>
        <v>120.85132075471698</v>
      </c>
      <c r="G452" s="4">
        <f>VLOOKUP(A452,'R12 Trend'!$A$4:$B$6433,2,0)</f>
        <v>-0.03</v>
      </c>
      <c r="H452" s="10">
        <f>IFERROR(VLOOKUP(A452,'DDS Needs'!$A$4:$F$767,6,0),"")</f>
        <v>4.0754716981132084</v>
      </c>
      <c r="I452" s="1">
        <f>IFERROR(VLOOKUP(A452,'WH INV 4-2-2026'!$A$2:$C$2914,3,0),"")</f>
        <v>81.833332999999996</v>
      </c>
      <c r="J452" s="1">
        <f>I452/(C452/3)</f>
        <v>2.0942492055002906</v>
      </c>
      <c r="K452" s="5" t="str">
        <f>IF((I452&gt;C452),"X","")</f>
        <v/>
      </c>
      <c r="L452" s="7">
        <f>(C452/3)*13</f>
        <v>507.97838490566039</v>
      </c>
      <c r="M452" s="7">
        <f>I452-L452</f>
        <v>-426.14505190566041</v>
      </c>
      <c r="N452" s="6">
        <f>C452/$C$2</f>
        <v>5.057378781325887E-4</v>
      </c>
      <c r="O452" s="5" t="s">
        <v>27881</v>
      </c>
      <c r="P452" t="str">
        <f>VLOOKUP(A452,'External $ Guide'!$A$2:$L$11545,3,0)</f>
        <v>Replenish</v>
      </c>
      <c r="Q452" t="str">
        <f>VLOOKUP(A452,'External $ Guide'!$A$2:$L$11545,4,0)</f>
        <v>Retail</v>
      </c>
      <c r="R452" t="str">
        <f>VLOOKUP(A452,'External $ Guide'!$A$2:$L$11545,5,0)</f>
        <v>Active</v>
      </c>
      <c r="S452" t="str">
        <f>IFERROR(VLOOKUP(A452,'Broker &amp; Vendor'!$A$2:$C$11545,3,0),"")</f>
        <v>PERNOD RICARD USA</v>
      </c>
      <c r="T452" t="str">
        <f>IFERROR(VLOOKUP(A452,'Broker &amp; Vendor'!$A$2:$C$11545,2,0),"")</f>
        <v>SGWS- AMERICAN LIBERTY DIVISION</v>
      </c>
    </row>
    <row r="453" spans="1:20" x14ac:dyDescent="0.25">
      <c r="A453" t="s">
        <v>6675</v>
      </c>
      <c r="B453" t="s">
        <v>2581</v>
      </c>
      <c r="C453" s="10">
        <v>117.14834716981133</v>
      </c>
      <c r="D453" s="10">
        <v>117.14834716981133</v>
      </c>
      <c r="E453" s="1">
        <v>331.67</v>
      </c>
      <c r="F453" s="3">
        <f>((E453/53)*6)*3</f>
        <v>112.64264150943397</v>
      </c>
      <c r="G453" s="4">
        <f>VLOOKUP(A453,'R12 Trend'!$A$4:$B$6433,2,0)</f>
        <v>0.04</v>
      </c>
      <c r="H453" s="10" t="str">
        <f>IFERROR(VLOOKUP(A453,'DDS Needs'!$A$4:$F$767,6,0),"")</f>
        <v/>
      </c>
      <c r="I453" s="1">
        <f>IFERROR(VLOOKUP(A453,'WH INV 4-2-2026'!$A$2:$C$2914,3,0),"")</f>
        <v>85</v>
      </c>
      <c r="J453" s="1">
        <f>I453/(C453/3)</f>
        <v>2.176727253610903</v>
      </c>
      <c r="K453" s="5" t="str">
        <f>IF((I453&gt;C453),"X","")</f>
        <v/>
      </c>
      <c r="L453" s="7">
        <f>(C453/3)*13</f>
        <v>507.64283773584907</v>
      </c>
      <c r="M453" s="7">
        <f>I453-L453</f>
        <v>-422.64283773584907</v>
      </c>
      <c r="N453" s="6">
        <f>C453/$C$2</f>
        <v>5.0540381093855792E-4</v>
      </c>
      <c r="O453" s="5" t="s">
        <v>27881</v>
      </c>
      <c r="P453" t="str">
        <f>VLOOKUP(A453,'External $ Guide'!$A$2:$L$11545,3,0)</f>
        <v>Replenish</v>
      </c>
      <c r="Q453" t="str">
        <f>VLOOKUP(A453,'External $ Guide'!$A$2:$L$11545,4,0)</f>
        <v>Retail</v>
      </c>
      <c r="R453" t="str">
        <f>VLOOKUP(A453,'External $ Guide'!$A$2:$L$11545,5,0)</f>
        <v>Active</v>
      </c>
      <c r="S453" t="str">
        <f>IFERROR(VLOOKUP(A453,'Broker &amp; Vendor'!$A$2:$C$11545,3,0),"")</f>
        <v>AMERICAN BEVERAGE MARKETERS</v>
      </c>
      <c r="T453" t="str">
        <f>IFERROR(VLOOKUP(A453,'Broker &amp; Vendor'!$A$2:$C$11545,2,0),"")</f>
        <v>RNDC</v>
      </c>
    </row>
    <row r="454" spans="1:20" x14ac:dyDescent="0.25">
      <c r="A454" t="s">
        <v>7619</v>
      </c>
      <c r="B454" t="s">
        <v>3525</v>
      </c>
      <c r="C454" s="10">
        <v>116.36711320754716</v>
      </c>
      <c r="D454" s="10">
        <v>116.36711320754716</v>
      </c>
      <c r="E454" s="1">
        <v>360.67</v>
      </c>
      <c r="F454" s="3">
        <f>((E454/53)*6)*3</f>
        <v>122.49169811320755</v>
      </c>
      <c r="G454" s="4">
        <f>VLOOKUP(A454,'R12 Trend'!$A$4:$B$6433,2,0)</f>
        <v>-0.05</v>
      </c>
      <c r="H454" s="10" t="str">
        <f>IFERROR(VLOOKUP(A454,'DDS Needs'!$A$4:$F$767,6,0),"")</f>
        <v/>
      </c>
      <c r="I454" s="1">
        <f>IFERROR(VLOOKUP(A454,'WH INV 4-2-2026'!$A$2:$C$2914,3,0),"")</f>
        <v>263</v>
      </c>
      <c r="J454" s="1">
        <f>I454/(C454/3)</f>
        <v>6.7802661615638344</v>
      </c>
      <c r="K454" s="5" t="str">
        <f>IF((I454&gt;C454),"X","")</f>
        <v>X</v>
      </c>
      <c r="L454" s="7">
        <f>(C454/3)*13</f>
        <v>504.25749056603775</v>
      </c>
      <c r="M454" s="7">
        <f>I454-L454</f>
        <v>-241.25749056603775</v>
      </c>
      <c r="N454" s="6">
        <f>C454/$C$2</f>
        <v>5.0203339529632436E-4</v>
      </c>
      <c r="O454" s="5" t="s">
        <v>27881</v>
      </c>
      <c r="P454" t="str">
        <f>VLOOKUP(A454,'External $ Guide'!$A$2:$L$11545,3,0)</f>
        <v>Replenish</v>
      </c>
      <c r="Q454" t="str">
        <f>VLOOKUP(A454,'External $ Guide'!$A$2:$L$11545,4,0)</f>
        <v>Retail</v>
      </c>
      <c r="R454" t="str">
        <f>VLOOKUP(A454,'External $ Guide'!$A$2:$L$11545,5,0)</f>
        <v>Active</v>
      </c>
      <c r="S454" t="str">
        <f>IFERROR(VLOOKUP(A454,'Broker &amp; Vendor'!$A$2:$C$11545,3,0),"")</f>
        <v>LUXCO INC</v>
      </c>
      <c r="T454" t="str">
        <f>IFERROR(VLOOKUP(A454,'Broker &amp; Vendor'!$A$2:$C$11545,2,0),"")</f>
        <v>RNDC</v>
      </c>
    </row>
    <row r="455" spans="1:20" x14ac:dyDescent="0.25">
      <c r="A455" t="s">
        <v>8192</v>
      </c>
      <c r="B455" t="s">
        <v>8193</v>
      </c>
      <c r="C455" s="10">
        <v>116.32000000000001</v>
      </c>
      <c r="D455" s="10">
        <v>116.32000000000001</v>
      </c>
      <c r="E455">
        <v>290.8</v>
      </c>
      <c r="G455" s="4"/>
      <c r="H455" s="10" t="str">
        <f>IFERROR(VLOOKUP(A455,'DDS Needs'!$A$4:$F$767,6,0),"")</f>
        <v/>
      </c>
      <c r="I455" s="1">
        <f>IFERROR(VLOOKUP(A455,'WH INV 4-2-2026'!$A$2:$C$2914,3,0),"")</f>
        <v>249</v>
      </c>
      <c r="J455" s="1">
        <f>I455/(C455/3)</f>
        <v>6.4219394773039893</v>
      </c>
      <c r="K455" s="5" t="str">
        <f>IF((I455&gt;C455),"X","")</f>
        <v>X</v>
      </c>
      <c r="L455" s="7">
        <f>(C455/3)*13</f>
        <v>504.05333333333334</v>
      </c>
      <c r="M455" s="7">
        <f>I455-L455</f>
        <v>-255.05333333333334</v>
      </c>
      <c r="N455" s="6">
        <f>C455/$C$2</f>
        <v>5.0183013852646687E-4</v>
      </c>
      <c r="O455" s="5" t="s">
        <v>27881</v>
      </c>
      <c r="P455" t="str">
        <f>VLOOKUP(A455,'External $ Guide'!$A$2:$L$11545,3,0)</f>
        <v>Replenish</v>
      </c>
      <c r="Q455" t="str">
        <f>VLOOKUP(A455,'External $ Guide'!$A$2:$L$11545,4,0)</f>
        <v>Retail</v>
      </c>
      <c r="R455" t="str">
        <f>VLOOKUP(A455,'External $ Guide'!$A$2:$L$11545,5,0)</f>
        <v>Active</v>
      </c>
      <c r="S455" t="str">
        <f>IFERROR(VLOOKUP(A455,'Broker &amp; Vendor'!$A$2:$C$11545,3,0),"")</f>
        <v>SAZERAC CO INC</v>
      </c>
      <c r="T455" t="str">
        <f>IFERROR(VLOOKUP(A455,'Broker &amp; Vendor'!$A$2:$C$11545,2,0),"")</f>
        <v>UNITED</v>
      </c>
    </row>
    <row r="456" spans="1:20" x14ac:dyDescent="0.25">
      <c r="A456" t="s">
        <v>6901</v>
      </c>
      <c r="B456" t="s">
        <v>2807</v>
      </c>
      <c r="C456" s="10">
        <v>116.22073584905662</v>
      </c>
      <c r="D456" s="10">
        <v>132.52262264150946</v>
      </c>
      <c r="E456" s="1">
        <v>325.91000000000003</v>
      </c>
      <c r="F456" s="3">
        <f>((E456/53)*6)*3</f>
        <v>110.68641509433964</v>
      </c>
      <c r="G456" s="4">
        <f>VLOOKUP(A456,'R12 Trend'!$A$4:$B$6433,2,0)</f>
        <v>0.05</v>
      </c>
      <c r="H456" s="10">
        <f>IFERROR(VLOOKUP(A456,'DDS Needs'!$A$4:$F$767,6,0),"")</f>
        <v>16.301886792452834</v>
      </c>
      <c r="I456" s="1">
        <f>IFERROR(VLOOKUP(A456,'WH INV 4-2-2026'!$A$2:$C$2914,3,0),"")</f>
        <v>289</v>
      </c>
      <c r="J456" s="1">
        <f>I456/(C456/3)</f>
        <v>7.4599424419927001</v>
      </c>
      <c r="K456" s="5" t="str">
        <f>IF((I456&gt;C456),"X","")</f>
        <v>X</v>
      </c>
      <c r="L456" s="7">
        <f>(C456/3)*13</f>
        <v>503.62318867924535</v>
      </c>
      <c r="M456" s="7">
        <f>I456-L456</f>
        <v>-214.62318867924535</v>
      </c>
      <c r="N456" s="6">
        <f>C456/$C$2</f>
        <v>5.0140189108304682E-4</v>
      </c>
      <c r="O456" s="5" t="s">
        <v>27881</v>
      </c>
      <c r="P456" t="str">
        <f>VLOOKUP(A456,'External $ Guide'!$A$2:$L$11545,3,0)</f>
        <v>Replenish</v>
      </c>
      <c r="Q456" t="str">
        <f>VLOOKUP(A456,'External $ Guide'!$A$2:$L$11545,4,0)</f>
        <v>Retail</v>
      </c>
      <c r="R456" t="str">
        <f>VLOOKUP(A456,'External $ Guide'!$A$2:$L$11545,5,0)</f>
        <v>Active</v>
      </c>
      <c r="S456" t="str">
        <f>IFERROR(VLOOKUP(A456,'Broker &amp; Vendor'!$A$2:$C$11545,3,0),"")</f>
        <v>PROXIMO SPIRITS INC.</v>
      </c>
      <c r="T456" t="str">
        <f>IFERROR(VLOOKUP(A456,'Broker &amp; Vendor'!$A$2:$C$11545,2,0),"")</f>
        <v>JOHNSON BROTHERS</v>
      </c>
    </row>
    <row r="457" spans="1:20" x14ac:dyDescent="0.25">
      <c r="A457" t="s">
        <v>7909</v>
      </c>
      <c r="B457" t="s">
        <v>3815</v>
      </c>
      <c r="C457" s="10">
        <v>116.1509433962264</v>
      </c>
      <c r="D457" s="10">
        <v>116.1509433962264</v>
      </c>
      <c r="E457" s="1">
        <v>285</v>
      </c>
      <c r="F457" s="3">
        <f>((E457/53)*6)*3</f>
        <v>96.792452830188665</v>
      </c>
      <c r="G457" s="4">
        <f>VLOOKUP(A457,'R12 Trend'!$A$4:$B$6433,2,0)</f>
        <v>0.23</v>
      </c>
      <c r="H457" s="10" t="str">
        <f>IFERROR(VLOOKUP(A457,'DDS Needs'!$A$4:$F$767,6,0),"")</f>
        <v/>
      </c>
      <c r="I457" s="1">
        <f>IFERROR(VLOOKUP(A457,'WH INV 4-2-2026'!$A$2:$C$2914,3,0),"")</f>
        <v>45</v>
      </c>
      <c r="J457" s="1">
        <f>I457/(C457/3)</f>
        <v>1.1622807017543861</v>
      </c>
      <c r="K457" s="5" t="str">
        <f>IF((I457&gt;C457),"X","")</f>
        <v/>
      </c>
      <c r="L457" s="7">
        <f>(C457/3)*13</f>
        <v>503.32075471698107</v>
      </c>
      <c r="M457" s="7">
        <f>I457-L457</f>
        <v>-458.32075471698107</v>
      </c>
      <c r="N457" s="6">
        <f>C457/$C$2</f>
        <v>5.0110079104632142E-4</v>
      </c>
      <c r="O457" s="5" t="s">
        <v>27881</v>
      </c>
      <c r="P457" t="str">
        <f>VLOOKUP(A457,'External $ Guide'!$A$2:$L$11545,3,0)</f>
        <v>PrivLabel</v>
      </c>
      <c r="Q457" t="str">
        <f>VLOOKUP(A457,'External $ Guide'!$A$2:$L$11545,4,0)</f>
        <v>Wholesale bottle</v>
      </c>
      <c r="R457" t="str">
        <f>VLOOKUP(A457,'External $ Guide'!$A$2:$L$11545,5,0)</f>
        <v>Active</v>
      </c>
      <c r="S457" t="str">
        <f>IFERROR(VLOOKUP(A457,'Broker &amp; Vendor'!$A$2:$C$11545,3,0),"")</f>
        <v>BACARDI USA INC</v>
      </c>
      <c r="T457" t="str">
        <f>IFERROR(VLOOKUP(A457,'Broker &amp; Vendor'!$A$2:$C$11545,2,0),"")</f>
        <v>SGWS- TRANSATLANTIC DIVISION</v>
      </c>
    </row>
    <row r="458" spans="1:20" x14ac:dyDescent="0.25">
      <c r="A458" t="s">
        <v>6632</v>
      </c>
      <c r="B458" t="s">
        <v>2538</v>
      </c>
      <c r="C458" s="10">
        <v>116.10662264150943</v>
      </c>
      <c r="D458" s="10">
        <v>136.48398113207548</v>
      </c>
      <c r="E458" s="1">
        <v>325.58999999999997</v>
      </c>
      <c r="F458" s="3">
        <f>((E458/53)*6)*3</f>
        <v>110.57773584905659</v>
      </c>
      <c r="G458" s="4">
        <f>VLOOKUP(A458,'R12 Trend'!$A$4:$B$6433,2,0)</f>
        <v>0.05</v>
      </c>
      <c r="H458" s="10">
        <f>IFERROR(VLOOKUP(A458,'DDS Needs'!$A$4:$F$767,6,0),"")</f>
        <v>20.377358490566039</v>
      </c>
      <c r="I458" s="1">
        <f>IFERROR(VLOOKUP(A458,'WH INV 4-2-2026'!$A$2:$C$2914,3,0),"")</f>
        <v>348.66666700000002</v>
      </c>
      <c r="J458" s="1">
        <f>I458/(C458/3)</f>
        <v>9.0089607052788665</v>
      </c>
      <c r="K458" s="5" t="str">
        <f>IF((I458&gt;C458),"X","")</f>
        <v>X</v>
      </c>
      <c r="L458" s="7">
        <f>(C458/3)*13</f>
        <v>503.12869811320758</v>
      </c>
      <c r="M458" s="7">
        <f>I458-L458</f>
        <v>-154.46203111320756</v>
      </c>
      <c r="N458" s="6">
        <f>C458/$C$2</f>
        <v>5.009095815339485E-4</v>
      </c>
      <c r="O458" s="5" t="s">
        <v>27881</v>
      </c>
      <c r="P458" t="str">
        <f>VLOOKUP(A458,'External $ Guide'!$A$2:$L$11545,3,0)</f>
        <v>Replenish</v>
      </c>
      <c r="Q458" t="str">
        <f>VLOOKUP(A458,'External $ Guide'!$A$2:$L$11545,4,0)</f>
        <v>Retail</v>
      </c>
      <c r="R458" t="str">
        <f>VLOOKUP(A458,'External $ Guide'!$A$2:$L$11545,5,0)</f>
        <v>Active</v>
      </c>
      <c r="S458" t="str">
        <f>IFERROR(VLOOKUP(A458,'Broker &amp; Vendor'!$A$2:$C$11545,3,0),"")</f>
        <v>BROWN FOREMAN CORP</v>
      </c>
      <c r="T458" t="str">
        <f>IFERROR(VLOOKUP(A458,'Broker &amp; Vendor'!$A$2:$C$11545,2,0),"")</f>
        <v>UNITED</v>
      </c>
    </row>
    <row r="459" spans="1:20" x14ac:dyDescent="0.25">
      <c r="A459" t="s">
        <v>4431</v>
      </c>
      <c r="B459" t="s">
        <v>342</v>
      </c>
      <c r="C459" s="10">
        <v>115.07722641509434</v>
      </c>
      <c r="D459" s="10">
        <v>121.86967924528302</v>
      </c>
      <c r="E459" s="1">
        <v>372.35</v>
      </c>
      <c r="F459" s="3">
        <f>((E459/53)*6)*3</f>
        <v>126.45849056603774</v>
      </c>
      <c r="G459" s="4">
        <f>VLOOKUP(A459,'R12 Trend'!$A$4:$B$6433,2,0)</f>
        <v>-0.09</v>
      </c>
      <c r="H459" s="10">
        <f>IFERROR(VLOOKUP(A459,'DDS Needs'!$A$4:$F$767,6,0),"")</f>
        <v>6.7924528301886804</v>
      </c>
      <c r="I459" s="1">
        <f>IFERROR(VLOOKUP(A459,'WH INV 4-2-2026'!$A$2:$C$2914,3,0),"")</f>
        <v>0.33333299999999999</v>
      </c>
      <c r="J459" s="1">
        <f>I459/(C459/3)</f>
        <v>8.6898079763663219E-3</v>
      </c>
      <c r="K459" s="5" t="str">
        <f>IF((I459&gt;C459),"X","")</f>
        <v/>
      </c>
      <c r="L459" s="7">
        <f>(C459/3)*13</f>
        <v>498.66798113207545</v>
      </c>
      <c r="M459" s="7">
        <f>I459-L459</f>
        <v>-498.33464813207547</v>
      </c>
      <c r="N459" s="6">
        <f>C459/$C$2</f>
        <v>4.9646853914312578E-4</v>
      </c>
      <c r="O459" s="5" t="s">
        <v>27881</v>
      </c>
      <c r="P459" t="str">
        <f>VLOOKUP(A459,'External $ Guide'!$A$2:$L$11545,3,0)</f>
        <v>Replenish</v>
      </c>
      <c r="Q459" t="str">
        <f>VLOOKUP(A459,'External $ Guide'!$A$2:$L$11545,4,0)</f>
        <v>Retail</v>
      </c>
      <c r="R459" t="str">
        <f>VLOOKUP(A459,'External $ Guide'!$A$2:$L$11545,5,0)</f>
        <v>Active</v>
      </c>
      <c r="S459" t="str">
        <f>IFERROR(VLOOKUP(A459,'Broker &amp; Vendor'!$A$2:$C$11545,3,0),"")</f>
        <v>SAZERAC CO INC</v>
      </c>
      <c r="T459" t="str">
        <f>IFERROR(VLOOKUP(A459,'Broker &amp; Vendor'!$A$2:$C$11545,2,0),"")</f>
        <v>UNITED</v>
      </c>
    </row>
    <row r="460" spans="1:20" x14ac:dyDescent="0.25">
      <c r="A460" t="s">
        <v>4391</v>
      </c>
      <c r="B460" t="s">
        <v>302</v>
      </c>
      <c r="C460" s="10">
        <v>114.53817735849059</v>
      </c>
      <c r="D460" s="10">
        <v>135.5947811320755</v>
      </c>
      <c r="E460" s="1">
        <v>303.83</v>
      </c>
      <c r="F460" s="3">
        <f>((E460/53)*6)*3</f>
        <v>103.18754716981132</v>
      </c>
      <c r="G460" s="4">
        <f>VLOOKUP(A460,'R12 Trend'!$A$4:$B$6433,2,0)</f>
        <v>0.11</v>
      </c>
      <c r="H460" s="10">
        <f>IFERROR(VLOOKUP(A460,'DDS Needs'!$A$4:$F$767,6,0),"")</f>
        <v>21.056603773584904</v>
      </c>
      <c r="I460" s="1">
        <f>IFERROR(VLOOKUP(A460,'WH INV 4-2-2026'!$A$2:$C$2914,3,0),"")</f>
        <v>642</v>
      </c>
      <c r="J460" s="1">
        <f>I460/(C460/3)</f>
        <v>16.81535401049603</v>
      </c>
      <c r="K460" s="5" t="str">
        <f>IF((I460&gt;C460),"X","")</f>
        <v>X</v>
      </c>
      <c r="L460" s="7">
        <f>(C460/3)*13</f>
        <v>496.33210188679249</v>
      </c>
      <c r="M460" s="7">
        <f>I460-L460</f>
        <v>145.66789811320751</v>
      </c>
      <c r="N460" s="6">
        <f>C460/$C$2</f>
        <v>4.9414296260643362E-4</v>
      </c>
      <c r="O460" s="5" t="s">
        <v>27881</v>
      </c>
      <c r="P460" t="str">
        <f>VLOOKUP(A460,'External $ Guide'!$A$2:$L$11545,3,0)</f>
        <v>Replenish</v>
      </c>
      <c r="Q460" t="str">
        <f>VLOOKUP(A460,'External $ Guide'!$A$2:$L$11545,4,0)</f>
        <v>Retail</v>
      </c>
      <c r="R460" t="str">
        <f>VLOOKUP(A460,'External $ Guide'!$A$2:$L$11545,5,0)</f>
        <v>Active</v>
      </c>
      <c r="S460" t="str">
        <f>IFERROR(VLOOKUP(A460,'Broker &amp; Vendor'!$A$2:$C$11545,3,0),"")</f>
        <v>SAZERAC CO INC</v>
      </c>
      <c r="T460" t="str">
        <f>IFERROR(VLOOKUP(A460,'Broker &amp; Vendor'!$A$2:$C$11545,2,0),"")</f>
        <v>UNITED</v>
      </c>
    </row>
    <row r="461" spans="1:20" x14ac:dyDescent="0.25">
      <c r="A461" t="s">
        <v>7636</v>
      </c>
      <c r="B461" t="s">
        <v>3542</v>
      </c>
      <c r="C461" s="10">
        <v>114.40365283018866</v>
      </c>
      <c r="D461" s="10">
        <v>114.40365283018866</v>
      </c>
      <c r="E461" s="1">
        <v>333.52</v>
      </c>
      <c r="F461" s="3">
        <f>((E461/53)*6)*3</f>
        <v>113.2709433962264</v>
      </c>
      <c r="G461" s="4">
        <f>VLOOKUP(A461,'R12 Trend'!$A$4:$B$6433,2,0)</f>
        <v>0.01</v>
      </c>
      <c r="H461" s="10" t="str">
        <f>IFERROR(VLOOKUP(A461,'DDS Needs'!$A$4:$F$767,6,0),"")</f>
        <v/>
      </c>
      <c r="I461" s="1">
        <f>IFERROR(VLOOKUP(A461,'WH INV 4-2-2026'!$A$2:$C$2914,3,0),"")</f>
        <v>216</v>
      </c>
      <c r="J461" s="1">
        <f>I461/(C461/3)</f>
        <v>5.6641548059819185</v>
      </c>
      <c r="K461" s="5" t="str">
        <f>IF((I461&gt;C461),"X","")</f>
        <v>X</v>
      </c>
      <c r="L461" s="7">
        <f>(C461/3)*13</f>
        <v>495.74916226415087</v>
      </c>
      <c r="M461" s="7">
        <f>I461-L461</f>
        <v>-279.74916226415087</v>
      </c>
      <c r="N461" s="6">
        <f>C461/$C$2</f>
        <v>4.9356259411715436E-4</v>
      </c>
      <c r="O461" s="5" t="s">
        <v>27881</v>
      </c>
      <c r="P461" t="str">
        <f>VLOOKUP(A461,'External $ Guide'!$A$2:$L$11545,3,0)</f>
        <v>Replenish</v>
      </c>
      <c r="Q461" t="str">
        <f>VLOOKUP(A461,'External $ Guide'!$A$2:$L$11545,4,0)</f>
        <v>Retail</v>
      </c>
      <c r="R461" t="str">
        <f>VLOOKUP(A461,'External $ Guide'!$A$2:$L$11545,5,0)</f>
        <v>Active</v>
      </c>
      <c r="S461" t="str">
        <f>IFERROR(VLOOKUP(A461,'Broker &amp; Vendor'!$A$2:$C$11545,3,0),"")</f>
        <v>PROXIMO SPIRITS INC.</v>
      </c>
      <c r="T461" t="str">
        <f>IFERROR(VLOOKUP(A461,'Broker &amp; Vendor'!$A$2:$C$11545,2,0),"")</f>
        <v>JOHNSON BROTHERS</v>
      </c>
    </row>
    <row r="462" spans="1:20" x14ac:dyDescent="0.25">
      <c r="A462" t="s">
        <v>6528</v>
      </c>
      <c r="B462" t="s">
        <v>2434</v>
      </c>
      <c r="C462" s="10">
        <v>114.34686792452833</v>
      </c>
      <c r="D462" s="10">
        <v>122.49781132075475</v>
      </c>
      <c r="E462" s="1">
        <v>306.08</v>
      </c>
      <c r="F462" s="3">
        <f>((E462/53)*6)*3</f>
        <v>103.95169811320756</v>
      </c>
      <c r="G462" s="4">
        <f>VLOOKUP(A462,'R12 Trend'!$A$4:$B$6433,2,0)</f>
        <v>0.1</v>
      </c>
      <c r="H462" s="10">
        <f>IFERROR(VLOOKUP(A462,'DDS Needs'!$A$4:$F$767,6,0),"")</f>
        <v>8.1509433962264168</v>
      </c>
      <c r="I462" s="1">
        <f>IFERROR(VLOOKUP(A462,'WH INV 4-2-2026'!$A$2:$C$2914,3,0),"")</f>
        <v>48.041666999999997</v>
      </c>
      <c r="J462" s="1">
        <f>I462/(C462/3)</f>
        <v>1.26041931550872</v>
      </c>
      <c r="K462" s="5" t="str">
        <f>IF((I462&gt;C462),"X","")</f>
        <v/>
      </c>
      <c r="L462" s="7">
        <f>(C462/3)*13</f>
        <v>495.50309433962269</v>
      </c>
      <c r="M462" s="7">
        <f>I462-L462</f>
        <v>-447.46142733962267</v>
      </c>
      <c r="N462" s="6">
        <f>C462/$C$2</f>
        <v>4.9331761150819863E-4</v>
      </c>
      <c r="O462" s="5" t="s">
        <v>27881</v>
      </c>
      <c r="P462" t="str">
        <f>VLOOKUP(A462,'External $ Guide'!$A$2:$L$11545,3,0)</f>
        <v>Replenish</v>
      </c>
      <c r="Q462" t="str">
        <f>VLOOKUP(A462,'External $ Guide'!$A$2:$L$11545,4,0)</f>
        <v>Retail</v>
      </c>
      <c r="R462" t="str">
        <f>VLOOKUP(A462,'External $ Guide'!$A$2:$L$11545,5,0)</f>
        <v>Active</v>
      </c>
      <c r="S462" t="str">
        <f>IFERROR(VLOOKUP(A462,'Broker &amp; Vendor'!$A$2:$C$11545,3,0),"")</f>
        <v>HEAVEN HILL SALES CO DBA HEAVEN HILL BRANDS</v>
      </c>
      <c r="T462" t="str">
        <f>IFERROR(VLOOKUP(A462,'Broker &amp; Vendor'!$A$2:$C$11545,2,0),"")</f>
        <v>SGWS- TRANSATLANTIC DIVISION</v>
      </c>
    </row>
    <row r="463" spans="1:20" x14ac:dyDescent="0.25">
      <c r="A463" t="s">
        <v>4398</v>
      </c>
      <c r="B463" t="s">
        <v>309</v>
      </c>
      <c r="C463" s="10">
        <v>113.67305660377362</v>
      </c>
      <c r="D463" s="10">
        <v>120.12588679245286</v>
      </c>
      <c r="E463" s="1">
        <v>278.92</v>
      </c>
      <c r="F463" s="3">
        <f>((E463/53)*6)*3</f>
        <v>94.727547169811345</v>
      </c>
      <c r="G463" s="4">
        <f>VLOOKUP(A463,'R12 Trend'!$A$4:$B$6433,2,0)</f>
        <v>0.25</v>
      </c>
      <c r="H463" s="10">
        <f>IFERROR(VLOOKUP(A463,'DDS Needs'!$A$4:$F$767,6,0),"")</f>
        <v>6.4528301886792452</v>
      </c>
      <c r="I463" s="1">
        <f>IFERROR(VLOOKUP(A463,'WH INV 4-2-2026'!$A$2:$C$2914,3,0),"")</f>
        <v>201</v>
      </c>
      <c r="J463" s="1">
        <f>I463/(C463/3)</f>
        <v>5.3046871265356845</v>
      </c>
      <c r="K463" s="5" t="str">
        <f>IF((I463&gt;C463),"X","")</f>
        <v>X</v>
      </c>
      <c r="L463" s="7">
        <f>(C463/3)*13</f>
        <v>492.58324528301898</v>
      </c>
      <c r="M463" s="7">
        <f>I463-L463</f>
        <v>-291.58324528301898</v>
      </c>
      <c r="N463" s="6">
        <f>C463/$C$2</f>
        <v>4.9041064083733344E-4</v>
      </c>
      <c r="O463" s="5" t="s">
        <v>27881</v>
      </c>
      <c r="P463" t="str">
        <f>VLOOKUP(A463,'External $ Guide'!$A$2:$L$11545,3,0)</f>
        <v>Replenish</v>
      </c>
      <c r="Q463" t="str">
        <f>VLOOKUP(A463,'External $ Guide'!$A$2:$L$11545,4,0)</f>
        <v>Retail</v>
      </c>
      <c r="R463" t="str">
        <f>VLOOKUP(A463,'External $ Guide'!$A$2:$L$11545,5,0)</f>
        <v>Active</v>
      </c>
      <c r="S463" t="str">
        <f>IFERROR(VLOOKUP(A463,'Broker &amp; Vendor'!$A$2:$C$11545,3,0),"")</f>
        <v>PROXIMO SPIRITS INC.</v>
      </c>
      <c r="T463" t="str">
        <f>IFERROR(VLOOKUP(A463,'Broker &amp; Vendor'!$A$2:$C$11545,2,0),"")</f>
        <v>JOHNSON BROTHERS</v>
      </c>
    </row>
    <row r="464" spans="1:20" x14ac:dyDescent="0.25">
      <c r="A464" t="s">
        <v>6879</v>
      </c>
      <c r="B464" t="s">
        <v>2785</v>
      </c>
      <c r="C464" s="10">
        <v>113.48405660377358</v>
      </c>
      <c r="D464" s="10">
        <v>122.99349056603774</v>
      </c>
      <c r="E464" s="1">
        <v>445.53</v>
      </c>
      <c r="F464" s="3">
        <f>((E464/53)*6)*3</f>
        <v>151.31207547169811</v>
      </c>
      <c r="G464" s="4">
        <f>VLOOKUP(A464,'R12 Trend'!$A$4:$B$6433,2,0)</f>
        <v>-0.25</v>
      </c>
      <c r="H464" s="10">
        <f>IFERROR(VLOOKUP(A464,'DDS Needs'!$A$4:$F$767,6,0),"")</f>
        <v>9.5094339622641506</v>
      </c>
      <c r="I464" s="1">
        <f>IFERROR(VLOOKUP(A464,'WH INV 4-2-2026'!$A$2:$C$2914,3,0),"")</f>
        <v>114</v>
      </c>
      <c r="J464" s="1">
        <f>I464/(C464/3)</f>
        <v>3.0136391862874929</v>
      </c>
      <c r="K464" s="5" t="str">
        <f>IF((I464&gt;C464),"X","")</f>
        <v>X</v>
      </c>
      <c r="L464" s="7">
        <f>(C464/3)*13</f>
        <v>491.76424528301885</v>
      </c>
      <c r="M464" s="7">
        <f>I464-L464</f>
        <v>-377.76424528301885</v>
      </c>
      <c r="N464" s="6">
        <f>C464/$C$2</f>
        <v>4.8959525314663951E-4</v>
      </c>
      <c r="O464" s="5" t="s">
        <v>27881</v>
      </c>
      <c r="P464" t="str">
        <f>VLOOKUP(A464,'External $ Guide'!$A$2:$L$11545,3,0)</f>
        <v>Replenish</v>
      </c>
      <c r="Q464" t="str">
        <f>VLOOKUP(A464,'External $ Guide'!$A$2:$L$11545,4,0)</f>
        <v>Retail</v>
      </c>
      <c r="R464" t="str">
        <f>VLOOKUP(A464,'External $ Guide'!$A$2:$L$11545,5,0)</f>
        <v>Active</v>
      </c>
      <c r="S464" t="str">
        <f>IFERROR(VLOOKUP(A464,'Broker &amp; Vendor'!$A$2:$C$11545,3,0),"")</f>
        <v>PERNOD RICARD USA</v>
      </c>
      <c r="T464" t="str">
        <f>IFERROR(VLOOKUP(A464,'Broker &amp; Vendor'!$A$2:$C$11545,2,0),"")</f>
        <v>SGWS- AMERICAN LIBERTY DIVISION</v>
      </c>
    </row>
    <row r="465" spans="1:20" x14ac:dyDescent="0.25">
      <c r="A465" t="s">
        <v>5637</v>
      </c>
      <c r="B465" t="s">
        <v>1543</v>
      </c>
      <c r="C465" s="10">
        <v>113.3673962264151</v>
      </c>
      <c r="D465" s="10">
        <v>113.3673962264151</v>
      </c>
      <c r="E465" s="1">
        <v>278.17</v>
      </c>
      <c r="F465" s="3">
        <f>((E465/53)*6)*3</f>
        <v>94.472830188679254</v>
      </c>
      <c r="G465" s="4">
        <f>VLOOKUP(A465,'R12 Trend'!$A$4:$B$6433,2,0)</f>
        <v>1.78</v>
      </c>
      <c r="H465" s="10" t="str">
        <f>IFERROR(VLOOKUP(A465,'DDS Needs'!$A$4:$F$767,6,0),"")</f>
        <v/>
      </c>
      <c r="I465" s="1">
        <f>IFERROR(VLOOKUP(A465,'WH INV 4-2-2026'!$A$2:$C$2914,3,0),"")</f>
        <v>73</v>
      </c>
      <c r="J465" s="1">
        <f>I465/(C465/3)</f>
        <v>1.931772337459507</v>
      </c>
      <c r="K465" s="5" t="str">
        <f>IF((I465&gt;C465),"X","")</f>
        <v/>
      </c>
      <c r="L465" s="7">
        <f>(C465/3)*13</f>
        <v>491.25871698113207</v>
      </c>
      <c r="M465" s="7">
        <f>I465-L465</f>
        <v>-418.25871698113207</v>
      </c>
      <c r="N465" s="6">
        <f>C465/$C$2</f>
        <v>4.8909195454510614E-4</v>
      </c>
      <c r="O465" s="5" t="s">
        <v>27881</v>
      </c>
      <c r="P465" t="str">
        <f>VLOOKUP(A465,'External $ Guide'!$A$2:$L$11545,3,0)</f>
        <v>Allocated1</v>
      </c>
      <c r="Q465" t="str">
        <f>VLOOKUP(A465,'External $ Guide'!$A$2:$L$11545,4,0)</f>
        <v>Wholesale</v>
      </c>
      <c r="R465" t="str">
        <f>VLOOKUP(A465,'External $ Guide'!$A$2:$L$11545,5,0)</f>
        <v>Active</v>
      </c>
      <c r="S465" t="str">
        <f>IFERROR(VLOOKUP(A465,'Broker &amp; Vendor'!$A$2:$C$11545,3,0),"")</f>
        <v>SAZERAC CO INC</v>
      </c>
      <c r="T465" t="str">
        <f>IFERROR(VLOOKUP(A465,'Broker &amp; Vendor'!$A$2:$C$11545,2,0),"")</f>
        <v>UNITED</v>
      </c>
    </row>
    <row r="466" spans="1:20" x14ac:dyDescent="0.25">
      <c r="A466" t="s">
        <v>4294</v>
      </c>
      <c r="B466" t="s">
        <v>205</v>
      </c>
      <c r="C466" s="10">
        <v>112.7212641509434</v>
      </c>
      <c r="D466" s="10">
        <v>120.53258490566037</v>
      </c>
      <c r="E466" s="1">
        <v>349.37</v>
      </c>
      <c r="F466" s="3">
        <f>((E466/53)*6)*3</f>
        <v>118.65396226415095</v>
      </c>
      <c r="G466" s="4">
        <f>VLOOKUP(A466,'R12 Trend'!$A$4:$B$6433,2,0)</f>
        <v>-0.05</v>
      </c>
      <c r="H466" s="10">
        <f>IFERROR(VLOOKUP(A466,'DDS Needs'!$A$4:$F$767,6,0),"")</f>
        <v>7.8113207547169807</v>
      </c>
      <c r="I466" s="1">
        <f>IFERROR(VLOOKUP(A466,'WH INV 4-2-2026'!$A$2:$C$2914,3,0),"")</f>
        <v>192.16666699999999</v>
      </c>
      <c r="J466" s="1">
        <f>I466/(C466/3)</f>
        <v>5.1143855184946929</v>
      </c>
      <c r="K466" s="5" t="str">
        <f>IF((I466&gt;C466),"X","")</f>
        <v>X</v>
      </c>
      <c r="L466" s="7">
        <f>(C466/3)*13</f>
        <v>488.45881132075476</v>
      </c>
      <c r="M466" s="7">
        <f>I466-L466</f>
        <v>-296.2921443207548</v>
      </c>
      <c r="N466" s="6">
        <f>C466/$C$2</f>
        <v>4.8630439824403704E-4</v>
      </c>
      <c r="O466" s="5" t="s">
        <v>27881</v>
      </c>
      <c r="P466" t="str">
        <f>VLOOKUP(A466,'External $ Guide'!$A$2:$L$11545,3,0)</f>
        <v>Replenish</v>
      </c>
      <c r="Q466" t="str">
        <f>VLOOKUP(A466,'External $ Guide'!$A$2:$L$11545,4,0)</f>
        <v>Retail</v>
      </c>
      <c r="R466" t="str">
        <f>VLOOKUP(A466,'External $ Guide'!$A$2:$L$11545,5,0)</f>
        <v>Active</v>
      </c>
      <c r="S466" t="str">
        <f>IFERROR(VLOOKUP(A466,'Broker &amp; Vendor'!$A$2:$C$11545,3,0),"")</f>
        <v>BACARDI USA INC</v>
      </c>
      <c r="T466" t="str">
        <f>IFERROR(VLOOKUP(A466,'Broker &amp; Vendor'!$A$2:$C$11545,2,0),"")</f>
        <v>SGWS- CHAMPION DIVISION</v>
      </c>
    </row>
    <row r="467" spans="1:20" x14ac:dyDescent="0.25">
      <c r="A467" t="s">
        <v>4373</v>
      </c>
      <c r="B467" t="s">
        <v>284</v>
      </c>
      <c r="C467" s="10">
        <v>112.71423396226415</v>
      </c>
      <c r="D467" s="10">
        <v>131.05385660377357</v>
      </c>
      <c r="E467" s="1">
        <v>360.74</v>
      </c>
      <c r="F467" s="3">
        <f>((E467/53)*6)*3</f>
        <v>122.5154716981132</v>
      </c>
      <c r="G467" s="4">
        <f>VLOOKUP(A467,'R12 Trend'!$A$4:$B$6433,2,0)</f>
        <v>-0.08</v>
      </c>
      <c r="H467" s="10">
        <f>IFERROR(VLOOKUP(A467,'DDS Needs'!$A$4:$F$767,6,0),"")</f>
        <v>18.339622641509433</v>
      </c>
      <c r="I467" s="1">
        <f>IFERROR(VLOOKUP(A467,'WH INV 4-2-2026'!$A$2:$C$2914,3,0),"")</f>
        <v>175.91666699999999</v>
      </c>
      <c r="J467" s="1">
        <f>I467/(C467/3)</f>
        <v>4.6821948075935698</v>
      </c>
      <c r="K467" s="5" t="str">
        <f>IF((I467&gt;C467),"X","")</f>
        <v>X</v>
      </c>
      <c r="L467" s="7">
        <f>(C467/3)*13</f>
        <v>488.42834716981127</v>
      </c>
      <c r="M467" s="7">
        <f>I467-L467</f>
        <v>-312.51168016981126</v>
      </c>
      <c r="N467" s="6">
        <f>C467/$C$2</f>
        <v>4.8627406845931577E-4</v>
      </c>
      <c r="O467" s="5" t="s">
        <v>27881</v>
      </c>
      <c r="P467" t="str">
        <f>VLOOKUP(A467,'External $ Guide'!$A$2:$L$11545,3,0)</f>
        <v>Replenish</v>
      </c>
      <c r="Q467" t="str">
        <f>VLOOKUP(A467,'External $ Guide'!$A$2:$L$11545,4,0)</f>
        <v>Retail</v>
      </c>
      <c r="R467" t="str">
        <f>VLOOKUP(A467,'External $ Guide'!$A$2:$L$11545,5,0)</f>
        <v>Active</v>
      </c>
      <c r="S467" t="s">
        <v>27956</v>
      </c>
      <c r="T467" t="str">
        <f>IFERROR(VLOOKUP(A467,'Broker &amp; Vendor'!$A$2:$C$11545,2,0),"")</f>
        <v>SGWS- CHAMPION DIVISION</v>
      </c>
    </row>
    <row r="468" spans="1:20" x14ac:dyDescent="0.25">
      <c r="A468" t="s">
        <v>5047</v>
      </c>
      <c r="B468" t="s">
        <v>953</v>
      </c>
      <c r="C468" s="10">
        <v>112.69616603773585</v>
      </c>
      <c r="D468" s="10">
        <v>127.97918490566038</v>
      </c>
      <c r="E468" s="1">
        <v>372.84</v>
      </c>
      <c r="F468" s="3">
        <f>((E468/53)*6)*3</f>
        <v>126.62490566037735</v>
      </c>
      <c r="G468" s="4">
        <f>VLOOKUP(A468,'R12 Trend'!$A$4:$B$6433,2,0)</f>
        <v>-0.11</v>
      </c>
      <c r="H468" s="10">
        <f>IFERROR(VLOOKUP(A468,'DDS Needs'!$A$4:$F$767,6,0),"")</f>
        <v>15.283018867924529</v>
      </c>
      <c r="I468" s="1">
        <f>IFERROR(VLOOKUP(A468,'WH INV 4-2-2026'!$A$2:$C$2914,3,0),"")</f>
        <v>178</v>
      </c>
      <c r="J468" s="1">
        <f>I468/(C468/3)</f>
        <v>4.7384043199942782</v>
      </c>
      <c r="K468" s="5" t="str">
        <f>IF((I468&gt;C468),"X","")</f>
        <v>X</v>
      </c>
      <c r="L468" s="7">
        <f>(C468/3)*13</f>
        <v>488.35005283018864</v>
      </c>
      <c r="M468" s="7">
        <f>I468-L468</f>
        <v>-310.35005283018864</v>
      </c>
      <c r="N468" s="6">
        <f>C468/$C$2</f>
        <v>4.8619611944737527E-4</v>
      </c>
      <c r="O468" s="5" t="s">
        <v>27881</v>
      </c>
      <c r="P468" t="str">
        <f>VLOOKUP(A468,'External $ Guide'!$A$2:$L$11545,3,0)</f>
        <v>Replenish</v>
      </c>
      <c r="Q468" t="str">
        <f>VLOOKUP(A468,'External $ Guide'!$A$2:$L$11545,4,0)</f>
        <v>Retail</v>
      </c>
      <c r="R468" t="str">
        <f>VLOOKUP(A468,'External $ Guide'!$A$2:$L$11545,5,0)</f>
        <v>Active</v>
      </c>
      <c r="S468" t="str">
        <f>IFERROR(VLOOKUP(A468,'Broker &amp; Vendor'!$A$2:$C$11545,3,0),"")</f>
        <v>OLE SMOKEY DISTILLERY LLC</v>
      </c>
      <c r="T468" t="str">
        <f>IFERROR(VLOOKUP(A468,'Broker &amp; Vendor'!$A$2:$C$11545,2,0),"")</f>
        <v>SGWS- CHAMPION DIVISION</v>
      </c>
    </row>
    <row r="469" spans="1:20" x14ac:dyDescent="0.25">
      <c r="A469" t="s">
        <v>4455</v>
      </c>
      <c r="B469" t="s">
        <v>366</v>
      </c>
      <c r="C469" s="10">
        <v>112.65255849056608</v>
      </c>
      <c r="D469" s="10">
        <v>112.65255849056608</v>
      </c>
      <c r="E469" s="1">
        <v>296.16000000000003</v>
      </c>
      <c r="F469" s="3">
        <f>((E469/53)*6)*3</f>
        <v>100.58264150943398</v>
      </c>
      <c r="G469" s="4">
        <f>VLOOKUP(A469,'R12 Trend'!$A$4:$B$6433,2,0)</f>
        <v>0.12</v>
      </c>
      <c r="H469" s="10" t="str">
        <f>IFERROR(VLOOKUP(A469,'DDS Needs'!$A$4:$F$767,6,0),"")</f>
        <v/>
      </c>
      <c r="I469" s="1">
        <f>IFERROR(VLOOKUP(A469,'WH INV 4-2-2026'!$A$2:$C$2914,3,0),"")</f>
        <v>0</v>
      </c>
      <c r="J469" s="1">
        <f>I469/(C469/3)</f>
        <v>0</v>
      </c>
      <c r="K469" s="5" t="str">
        <f>IF((I469&gt;C469),"X","")</f>
        <v/>
      </c>
      <c r="L469" s="7">
        <f>(C469/3)*13</f>
        <v>488.16108679245303</v>
      </c>
      <c r="M469" s="7">
        <f>I469-L469</f>
        <v>-488.16108679245303</v>
      </c>
      <c r="N469" s="6">
        <f>C469/$C$2</f>
        <v>4.8600798686968438E-4</v>
      </c>
      <c r="O469" s="5" t="s">
        <v>27881</v>
      </c>
      <c r="P469" t="str">
        <f>VLOOKUP(A469,'External $ Guide'!$A$2:$L$11545,3,0)</f>
        <v>Replenish</v>
      </c>
      <c r="Q469" t="str">
        <f>VLOOKUP(A469,'External $ Guide'!$A$2:$L$11545,4,0)</f>
        <v>Retail</v>
      </c>
      <c r="R469" t="str">
        <f>VLOOKUP(A469,'External $ Guide'!$A$2:$L$11545,5,0)</f>
        <v>Active</v>
      </c>
      <c r="S469" t="str">
        <f>IFERROR(VLOOKUP(A469,'Broker &amp; Vendor'!$A$2:$C$11545,3,0),"")</f>
        <v>ASSOCIATED BREWING COMPANY</v>
      </c>
      <c r="T469" t="str">
        <f>IFERROR(VLOOKUP(A469,'Broker &amp; Vendor'!$A$2:$C$11545,2,0),"")</f>
        <v>JOHNSON BROTHERS</v>
      </c>
    </row>
    <row r="470" spans="1:20" x14ac:dyDescent="0.25">
      <c r="A470" t="s">
        <v>4676</v>
      </c>
      <c r="B470" t="s">
        <v>587</v>
      </c>
      <c r="C470" s="10">
        <v>112.33898490566038</v>
      </c>
      <c r="D470" s="10">
        <v>130.33898490566037</v>
      </c>
      <c r="E470" s="1">
        <v>363.49</v>
      </c>
      <c r="F470" s="3">
        <f>((E470/53)*6)*3</f>
        <v>123.44943396226415</v>
      </c>
      <c r="G470" s="4">
        <f>VLOOKUP(A470,'R12 Trend'!$A$4:$B$6433,2,0)</f>
        <v>-0.09</v>
      </c>
      <c r="H470" s="10">
        <f>IFERROR(VLOOKUP(A470,'DDS Needs'!$A$4:$F$767,6,0),"")</f>
        <v>18</v>
      </c>
      <c r="I470" s="1">
        <f>IFERROR(VLOOKUP(A470,'WH INV 4-2-2026'!$A$2:$C$2914,3,0),"")</f>
        <v>257</v>
      </c>
      <c r="J470" s="1">
        <f>I470/(C470/3)</f>
        <v>6.8631561932615606</v>
      </c>
      <c r="K470" s="5" t="str">
        <f>IF((I470&gt;C470),"X","")</f>
        <v>X</v>
      </c>
      <c r="L470" s="7">
        <f>(C470/3)*13</f>
        <v>486.80226792452834</v>
      </c>
      <c r="M470" s="7">
        <f>I470-L470</f>
        <v>-229.80226792452834</v>
      </c>
      <c r="N470" s="6">
        <f>C470/$C$2</f>
        <v>4.8465516125455828E-4</v>
      </c>
      <c r="O470" s="5" t="s">
        <v>27881</v>
      </c>
      <c r="P470" t="str">
        <f>VLOOKUP(A470,'External $ Guide'!$A$2:$L$11545,3,0)</f>
        <v>Replenish</v>
      </c>
      <c r="Q470" t="str">
        <f>VLOOKUP(A470,'External $ Guide'!$A$2:$L$11545,4,0)</f>
        <v>Retail</v>
      </c>
      <c r="R470" t="str">
        <f>VLOOKUP(A470,'External $ Guide'!$A$2:$L$11545,5,0)</f>
        <v>Active</v>
      </c>
      <c r="S470" t="s">
        <v>27956</v>
      </c>
      <c r="T470" t="str">
        <f>IFERROR(VLOOKUP(A470,'Broker &amp; Vendor'!$A$2:$C$11545,2,0),"")</f>
        <v>SGWS- CHAMPION DIVISION</v>
      </c>
    </row>
    <row r="471" spans="1:20" x14ac:dyDescent="0.25">
      <c r="A471" t="s">
        <v>7558</v>
      </c>
      <c r="B471" t="s">
        <v>3464</v>
      </c>
      <c r="C471" s="10">
        <v>111.97983396226417</v>
      </c>
      <c r="D471" s="10">
        <v>116.73455094339624</v>
      </c>
      <c r="E471" s="1">
        <v>374.68</v>
      </c>
      <c r="F471" s="3">
        <f>((E471/53)*6)*3</f>
        <v>127.24981132075473</v>
      </c>
      <c r="G471" s="4">
        <f>VLOOKUP(A471,'R12 Trend'!$A$4:$B$6433,2,0)</f>
        <v>-0.12</v>
      </c>
      <c r="H471" s="10">
        <f>IFERROR(VLOOKUP(A471,'DDS Needs'!$A$4:$F$767,6,0),"")</f>
        <v>4.7547169811320753</v>
      </c>
      <c r="I471" s="1">
        <f>IFERROR(VLOOKUP(A471,'WH INV 4-2-2026'!$A$2:$C$2914,3,0),"")</f>
        <v>185</v>
      </c>
      <c r="J471" s="1">
        <f>I471/(C471/3)</f>
        <v>4.9562495349566973</v>
      </c>
      <c r="K471" s="5" t="str">
        <f>IF((I471&gt;C471),"X","")</f>
        <v>X</v>
      </c>
      <c r="L471" s="7">
        <f>(C471/3)*13</f>
        <v>485.24594716981142</v>
      </c>
      <c r="M471" s="7">
        <f>I471-L471</f>
        <v>-300.24594716981142</v>
      </c>
      <c r="N471" s="6">
        <f>C471/$C$2</f>
        <v>4.8310570486119144E-4</v>
      </c>
      <c r="O471" s="5" t="s">
        <v>27881</v>
      </c>
      <c r="P471" t="str">
        <f>VLOOKUP(A471,'External $ Guide'!$A$2:$L$11545,3,0)</f>
        <v>Replenish</v>
      </c>
      <c r="Q471" t="str">
        <f>VLOOKUP(A471,'External $ Guide'!$A$2:$L$11545,4,0)</f>
        <v>Retail</v>
      </c>
      <c r="R471" t="str">
        <f>VLOOKUP(A471,'External $ Guide'!$A$2:$L$11545,5,0)</f>
        <v>Active</v>
      </c>
      <c r="S471" t="str">
        <f>IFERROR(VLOOKUP(A471,'Broker &amp; Vendor'!$A$2:$C$11545,3,0),"")</f>
        <v>SAZERAC CO INC</v>
      </c>
      <c r="T471" t="str">
        <f>IFERROR(VLOOKUP(A471,'Broker &amp; Vendor'!$A$2:$C$11545,2,0),"")</f>
        <v>UNITED</v>
      </c>
    </row>
    <row r="472" spans="1:20" x14ac:dyDescent="0.25">
      <c r="A472" t="s">
        <v>4093</v>
      </c>
      <c r="B472" t="s">
        <v>4</v>
      </c>
      <c r="C472" s="10">
        <v>111.8168830188679</v>
      </c>
      <c r="D472" s="10">
        <v>111.8168830188679</v>
      </c>
      <c r="E472" s="1">
        <v>354.02</v>
      </c>
      <c r="F472" s="3">
        <f>((E472/53)*6)*3</f>
        <v>120.2332075471698</v>
      </c>
      <c r="G472" s="4">
        <f>VLOOKUP(A472,'R12 Trend'!$A$4:$B$6433,2,0)</f>
        <v>-7.0000000000000007E-2</v>
      </c>
      <c r="H472" s="10" t="str">
        <f>IFERROR(VLOOKUP(A472,'DDS Needs'!$A$4:$F$767,6,0),"")</f>
        <v/>
      </c>
      <c r="I472" s="1">
        <f>IFERROR(VLOOKUP(A472,'WH INV 4-2-2026'!$A$2:$C$2914,3,0),"")</f>
        <v>131.5</v>
      </c>
      <c r="J472" s="1">
        <f>I472/(C472/3)</f>
        <v>3.5280897602326506</v>
      </c>
      <c r="K472" s="5" t="str">
        <f>IF((I472&gt;C472),"X","")</f>
        <v>X</v>
      </c>
      <c r="L472" s="7">
        <f>(C472/3)*13</f>
        <v>484.53982641509424</v>
      </c>
      <c r="M472" s="7">
        <f>I472-L472</f>
        <v>-353.03982641509424</v>
      </c>
      <c r="N472" s="6">
        <f>C472/$C$2</f>
        <v>4.8240269854673504E-4</v>
      </c>
      <c r="O472" s="5" t="s">
        <v>27881</v>
      </c>
      <c r="P472" t="str">
        <f>VLOOKUP(A472,'External $ Guide'!$A$2:$L$11545,3,0)</f>
        <v>Replenish</v>
      </c>
      <c r="Q472" t="str">
        <f>VLOOKUP(A472,'External $ Guide'!$A$2:$L$11545,4,0)</f>
        <v>Retail</v>
      </c>
      <c r="R472" t="str">
        <f>VLOOKUP(A472,'External $ Guide'!$A$2:$L$11545,5,0)</f>
        <v>Active</v>
      </c>
      <c r="S472" t="str">
        <f>IFERROR(VLOOKUP(A472,'Broker &amp; Vendor'!$A$2:$C$11545,3,0),"")</f>
        <v>SAZERAC CO INC</v>
      </c>
      <c r="T472" t="str">
        <f>IFERROR(VLOOKUP(A472,'Broker &amp; Vendor'!$A$2:$C$11545,2,0),"")</f>
        <v>UNITED</v>
      </c>
    </row>
    <row r="473" spans="1:20" x14ac:dyDescent="0.25">
      <c r="A473" t="s">
        <v>8012</v>
      </c>
      <c r="B473" t="s">
        <v>3918</v>
      </c>
      <c r="C473" s="10">
        <v>111.7372075471698</v>
      </c>
      <c r="D473" s="10">
        <v>111.7372075471698</v>
      </c>
      <c r="E473" s="1">
        <v>274.17</v>
      </c>
      <c r="F473" s="3">
        <f>((E473/53)*6)*3</f>
        <v>93.114339622641509</v>
      </c>
      <c r="G473" s="4">
        <f>VLOOKUP(A473,'R12 Trend'!$A$4:$B$6433,2,0)</f>
        <v>0.3</v>
      </c>
      <c r="H473" s="10" t="str">
        <f>IFERROR(VLOOKUP(A473,'DDS Needs'!$A$4:$F$767,6,0),"")</f>
        <v/>
      </c>
      <c r="I473" s="1">
        <f>IFERROR(VLOOKUP(A473,'WH INV 4-2-2026'!$A$2:$C$2914,3,0),"")</f>
        <v>4</v>
      </c>
      <c r="J473" s="1">
        <f>I473/(C473/3)</f>
        <v>0.1073948442369495</v>
      </c>
      <c r="K473" s="5" t="str">
        <f>IF((I473&gt;C473),"X","")</f>
        <v/>
      </c>
      <c r="L473" s="7">
        <f>(C473/3)*13</f>
        <v>484.1945660377358</v>
      </c>
      <c r="M473" s="7">
        <f>I473-L473</f>
        <v>-480.1945660377358</v>
      </c>
      <c r="N473" s="6">
        <f>C473/$C$2</f>
        <v>4.8205896098656121E-4</v>
      </c>
      <c r="O473" s="5" t="s">
        <v>27881</v>
      </c>
      <c r="P473" t="str">
        <f>VLOOKUP(A473,'External $ Guide'!$A$2:$L$11545,3,0)</f>
        <v>Replenish</v>
      </c>
      <c r="Q473" t="str">
        <f>VLOOKUP(A473,'External $ Guide'!$A$2:$L$11545,4,0)</f>
        <v>Retail</v>
      </c>
      <c r="R473" t="str">
        <f>VLOOKUP(A473,'External $ Guide'!$A$2:$L$11545,5,0)</f>
        <v>Active</v>
      </c>
      <c r="S473" t="str">
        <f>IFERROR(VLOOKUP(A473,'Broker &amp; Vendor'!$A$2:$C$11545,3,0),"")</f>
        <v>PERNOD RICARD USA</v>
      </c>
      <c r="T473" t="str">
        <f>IFERROR(VLOOKUP(A473,'Broker &amp; Vendor'!$A$2:$C$11545,2,0),"")</f>
        <v>SGWS- AMERICAN LIBERTY DIVISION</v>
      </c>
    </row>
    <row r="474" spans="1:20" x14ac:dyDescent="0.25">
      <c r="A474" t="s">
        <v>4446</v>
      </c>
      <c r="B474" t="s">
        <v>357</v>
      </c>
      <c r="C474" s="10">
        <v>111.3885169811321</v>
      </c>
      <c r="D474" s="10">
        <v>111.3885169811321</v>
      </c>
      <c r="E474" s="1">
        <v>324.73</v>
      </c>
      <c r="F474" s="3">
        <f>((E474/53)*6)*3</f>
        <v>110.28566037735851</v>
      </c>
      <c r="G474" s="4">
        <f>VLOOKUP(A474,'R12 Trend'!$A$4:$B$6433,2,0)</f>
        <v>0.01</v>
      </c>
      <c r="H474" s="10" t="str">
        <f>IFERROR(VLOOKUP(A474,'DDS Needs'!$A$4:$F$767,6,0),"")</f>
        <v/>
      </c>
      <c r="I474" s="1">
        <f>IFERROR(VLOOKUP(A474,'WH INV 4-2-2026'!$A$2:$C$2914,3,0),"")</f>
        <v>3.5833330000000001</v>
      </c>
      <c r="J474" s="1">
        <f>I474/(C474/3)</f>
        <v>9.6509041428578524E-2</v>
      </c>
      <c r="K474" s="5" t="str">
        <f>IF((I474&gt;C474),"X","")</f>
        <v/>
      </c>
      <c r="L474" s="7">
        <f>(C474/3)*13</f>
        <v>482.68357358490579</v>
      </c>
      <c r="M474" s="7">
        <f>I474-L474</f>
        <v>-479.10024058490581</v>
      </c>
      <c r="N474" s="6">
        <f>C474/$C$2</f>
        <v>4.8055463296852846E-4</v>
      </c>
      <c r="O474" s="5" t="s">
        <v>27881</v>
      </c>
      <c r="P474" t="str">
        <f>VLOOKUP(A474,'External $ Guide'!$A$2:$L$11545,3,0)</f>
        <v>Replenish</v>
      </c>
      <c r="Q474" t="str">
        <f>VLOOKUP(A474,'External $ Guide'!$A$2:$L$11545,4,0)</f>
        <v>Retail</v>
      </c>
      <c r="R474" t="str">
        <f>VLOOKUP(A474,'External $ Guide'!$A$2:$L$11545,5,0)</f>
        <v>Active</v>
      </c>
      <c r="S474" t="str">
        <f>IFERROR(VLOOKUP(A474,'Broker &amp; Vendor'!$A$2:$C$11545,3,0),"")</f>
        <v>SAZERAC CO INC</v>
      </c>
      <c r="T474" t="str">
        <f>IFERROR(VLOOKUP(A474,'Broker &amp; Vendor'!$A$2:$C$11545,2,0),"")</f>
        <v>UNITED</v>
      </c>
    </row>
    <row r="475" spans="1:20" x14ac:dyDescent="0.25">
      <c r="A475" t="s">
        <v>6646</v>
      </c>
      <c r="B475" t="s">
        <v>2552</v>
      </c>
      <c r="C475" s="10">
        <v>111.33631698113209</v>
      </c>
      <c r="D475" s="10">
        <v>130.35518490566039</v>
      </c>
      <c r="E475" s="1">
        <v>356.33</v>
      </c>
      <c r="F475" s="3">
        <f>((E475/53)*6)*3</f>
        <v>121.01773584905661</v>
      </c>
      <c r="G475" s="4">
        <f>VLOOKUP(A475,'R12 Trend'!$A$4:$B$6433,2,0)</f>
        <v>-0.08</v>
      </c>
      <c r="H475" s="10">
        <f>IFERROR(VLOOKUP(A475,'DDS Needs'!$A$4:$F$767,6,0),"")</f>
        <v>19.018867924528301</v>
      </c>
      <c r="I475" s="1">
        <f>IFERROR(VLOOKUP(A475,'WH INV 4-2-2026'!$A$2:$C$2914,3,0),"")</f>
        <v>600</v>
      </c>
      <c r="J475" s="1">
        <f>I475/(C475/3)</f>
        <v>16.167231401278006</v>
      </c>
      <c r="K475" s="5" t="str">
        <f>IF((I475&gt;C475),"X","")</f>
        <v>X</v>
      </c>
      <c r="L475" s="7">
        <f>(C475/3)*13</f>
        <v>482.45737358490567</v>
      </c>
      <c r="M475" s="7">
        <f>I475-L475</f>
        <v>117.54262641509433</v>
      </c>
      <c r="N475" s="6">
        <f>C475/$C$2</f>
        <v>4.8032943065395584E-4</v>
      </c>
      <c r="O475" s="5" t="s">
        <v>27881</v>
      </c>
      <c r="P475" t="str">
        <f>VLOOKUP(A475,'External $ Guide'!$A$2:$L$11545,3,0)</f>
        <v>Replenish</v>
      </c>
      <c r="Q475" t="str">
        <f>VLOOKUP(A475,'External $ Guide'!$A$2:$L$11545,4,0)</f>
        <v>Retail</v>
      </c>
      <c r="R475" t="str">
        <f>VLOOKUP(A475,'External $ Guide'!$A$2:$L$11545,5,0)</f>
        <v>Active</v>
      </c>
      <c r="S475" t="str">
        <f>IFERROR(VLOOKUP(A475,'Broker &amp; Vendor'!$A$2:$C$11545,3,0),"")</f>
        <v>DIAGEO NORTH AMERICA INC</v>
      </c>
      <c r="T475" t="str">
        <f>IFERROR(VLOOKUP(A475,'Broker &amp; Vendor'!$A$2:$C$11545,2,0),"")</f>
        <v>SGWS- COASTAL PACIFIC DIVISION</v>
      </c>
    </row>
    <row r="476" spans="1:20" x14ac:dyDescent="0.25">
      <c r="A476" t="s">
        <v>6802</v>
      </c>
      <c r="B476" t="s">
        <v>2708</v>
      </c>
      <c r="C476" s="10">
        <v>111.29817735849056</v>
      </c>
      <c r="D476" s="10">
        <v>128.95855471698113</v>
      </c>
      <c r="E476" s="1">
        <v>290.01</v>
      </c>
      <c r="F476" s="3">
        <f>((E476/53)*6)*3</f>
        <v>98.493962264150952</v>
      </c>
      <c r="G476" s="4">
        <f>VLOOKUP(A476,'R12 Trend'!$A$4:$B$6433,2,0)</f>
        <v>0.13</v>
      </c>
      <c r="H476" s="10">
        <f>IFERROR(VLOOKUP(A476,'DDS Needs'!$A$4:$F$767,6,0),"")</f>
        <v>17.660377358490567</v>
      </c>
      <c r="I476" s="1">
        <f>IFERROR(VLOOKUP(A476,'WH INV 4-2-2026'!$A$2:$C$2914,3,0),"")</f>
        <v>159.75</v>
      </c>
      <c r="J476" s="1">
        <f>I476/(C476/3)</f>
        <v>4.3060004339185127</v>
      </c>
      <c r="K476" s="5" t="str">
        <f>IF((I476&gt;C476),"X","")</f>
        <v>X</v>
      </c>
      <c r="L476" s="7">
        <f>(C476/3)*13</f>
        <v>482.29210188679247</v>
      </c>
      <c r="M476" s="7">
        <f>I476-L476</f>
        <v>-322.54210188679247</v>
      </c>
      <c r="N476" s="6">
        <f>C476/$C$2</f>
        <v>4.8016488790882561E-4</v>
      </c>
      <c r="O476" s="5" t="s">
        <v>27881</v>
      </c>
      <c r="P476" t="str">
        <f>VLOOKUP(A476,'External $ Guide'!$A$2:$L$11545,3,0)</f>
        <v>Replenish</v>
      </c>
      <c r="Q476" t="str">
        <f>VLOOKUP(A476,'External $ Guide'!$A$2:$L$11545,4,0)</f>
        <v>Retail</v>
      </c>
      <c r="R476" t="str">
        <f>VLOOKUP(A476,'External $ Guide'!$A$2:$L$11545,5,0)</f>
        <v>Active</v>
      </c>
      <c r="S476" t="s">
        <v>27956</v>
      </c>
      <c r="T476" t="str">
        <f>IFERROR(VLOOKUP(A476,'Broker &amp; Vendor'!$A$2:$C$11545,2,0),"")</f>
        <v>SGWS- CHAMPION DIVISION</v>
      </c>
    </row>
    <row r="477" spans="1:20" x14ac:dyDescent="0.25">
      <c r="A477" t="s">
        <v>7760</v>
      </c>
      <c r="B477" t="s">
        <v>3666</v>
      </c>
      <c r="C477" s="10">
        <v>110.8822075471698</v>
      </c>
      <c r="D477" s="10">
        <v>120.73126415094339</v>
      </c>
      <c r="E477" s="1">
        <v>343.67</v>
      </c>
      <c r="F477" s="3">
        <f>((E477/53)*6)*3</f>
        <v>116.71811320754716</v>
      </c>
      <c r="G477" s="4">
        <f>VLOOKUP(A477,'R12 Trend'!$A$4:$B$6433,2,0)</f>
        <v>-0.05</v>
      </c>
      <c r="H477" s="10">
        <f>IFERROR(VLOOKUP(A477,'DDS Needs'!$A$4:$F$767,6,0),"")</f>
        <v>9.8490566037735832</v>
      </c>
      <c r="I477" s="1">
        <f>IFERROR(VLOOKUP(A477,'WH INV 4-2-2026'!$A$2:$C$2914,3,0),"")</f>
        <v>143</v>
      </c>
      <c r="J477" s="1">
        <f>I477/(C477/3)</f>
        <v>3.8689705904123657</v>
      </c>
      <c r="K477" s="5" t="str">
        <f>IF((I477&gt;C477),"X","")</f>
        <v>X</v>
      </c>
      <c r="L477" s="7">
        <f>(C477/3)*13</f>
        <v>480.48956603773576</v>
      </c>
      <c r="M477" s="7">
        <f>I477-L477</f>
        <v>-337.48956603773576</v>
      </c>
      <c r="N477" s="6">
        <f>C477/$C$2</f>
        <v>4.7837030238580356E-4</v>
      </c>
      <c r="O477" s="5" t="s">
        <v>27881</v>
      </c>
      <c r="P477" t="str">
        <f>VLOOKUP(A477,'External $ Guide'!$A$2:$L$11545,3,0)</f>
        <v>Replenish</v>
      </c>
      <c r="Q477" t="str">
        <f>VLOOKUP(A477,'External $ Guide'!$A$2:$L$11545,4,0)</f>
        <v>Retail</v>
      </c>
      <c r="R477" t="str">
        <f>VLOOKUP(A477,'External $ Guide'!$A$2:$L$11545,5,0)</f>
        <v>Active</v>
      </c>
      <c r="S477" t="str">
        <f>IFERROR(VLOOKUP(A477,'Broker &amp; Vendor'!$A$2:$C$11545,3,0),"")</f>
        <v>BACARDI USA INC</v>
      </c>
      <c r="T477" t="str">
        <f>IFERROR(VLOOKUP(A477,'Broker &amp; Vendor'!$A$2:$C$11545,2,0),"")</f>
        <v>SGWS- TRANSATLANTIC DIVISION</v>
      </c>
    </row>
    <row r="478" spans="1:20" x14ac:dyDescent="0.25">
      <c r="A478" t="s">
        <v>7662</v>
      </c>
      <c r="B478" t="s">
        <v>3568</v>
      </c>
      <c r="C478" s="10">
        <v>110.38883773584907</v>
      </c>
      <c r="D478" s="10">
        <v>117.52091320754718</v>
      </c>
      <c r="E478" s="1">
        <v>357.18</v>
      </c>
      <c r="F478" s="3">
        <f>((E478/53)*6)*3</f>
        <v>121.30641509433963</v>
      </c>
      <c r="G478" s="4">
        <f>VLOOKUP(A478,'R12 Trend'!$A$4:$B$6433,2,0)</f>
        <v>-0.09</v>
      </c>
      <c r="H478" s="10">
        <f>IFERROR(VLOOKUP(A478,'DDS Needs'!$A$4:$F$767,6,0),"")</f>
        <v>7.132075471698113</v>
      </c>
      <c r="I478" s="1">
        <f>IFERROR(VLOOKUP(A478,'WH INV 4-2-2026'!$A$2:$C$2914,3,0),"")</f>
        <v>197</v>
      </c>
      <c r="J478" s="1">
        <f>I478/(C478/3)</f>
        <v>5.3538021789323649</v>
      </c>
      <c r="K478" s="5" t="str">
        <f>IF((I478&gt;C478),"X","")</f>
        <v>X</v>
      </c>
      <c r="L478" s="7">
        <f>(C478/3)*13</f>
        <v>478.35163018867934</v>
      </c>
      <c r="M478" s="7">
        <f>I478-L478</f>
        <v>-281.35163018867934</v>
      </c>
      <c r="N478" s="6">
        <f>C478/$C$2</f>
        <v>4.762417961894499E-4</v>
      </c>
      <c r="O478" s="5" t="s">
        <v>27881</v>
      </c>
      <c r="P478" t="str">
        <f>VLOOKUP(A478,'External $ Guide'!$A$2:$L$11545,3,0)</f>
        <v>Replenish</v>
      </c>
      <c r="Q478" t="str">
        <f>VLOOKUP(A478,'External $ Guide'!$A$2:$L$11545,4,0)</f>
        <v>Retail</v>
      </c>
      <c r="R478" t="str">
        <f>VLOOKUP(A478,'External $ Guide'!$A$2:$L$11545,5,0)</f>
        <v>Active</v>
      </c>
      <c r="S478" t="str">
        <f>IFERROR(VLOOKUP(A478,'Broker &amp; Vendor'!$A$2:$C$11545,3,0),"")</f>
        <v>SAZERAC CO INC</v>
      </c>
      <c r="T478" t="str">
        <f>IFERROR(VLOOKUP(A478,'Broker &amp; Vendor'!$A$2:$C$11545,2,0),"")</f>
        <v>UNITED</v>
      </c>
    </row>
    <row r="479" spans="1:20" x14ac:dyDescent="0.25">
      <c r="A479" t="s">
        <v>6422</v>
      </c>
      <c r="B479" t="s">
        <v>2328</v>
      </c>
      <c r="C479" s="10">
        <v>110.26188679245283</v>
      </c>
      <c r="D479" s="10">
        <v>110.26188679245283</v>
      </c>
      <c r="E479" s="1">
        <v>324.66000000000003</v>
      </c>
      <c r="F479" s="3">
        <f>((E479/53)*6)*3</f>
        <v>110.26188679245283</v>
      </c>
      <c r="G479" s="4">
        <f>VLOOKUP(A479,'R12 Trend'!$A$4:$B$6433,2,0)</f>
        <v>0</v>
      </c>
      <c r="H479" s="10" t="str">
        <f>IFERROR(VLOOKUP(A479,'DDS Needs'!$A$4:$F$767,6,0),"")</f>
        <v/>
      </c>
      <c r="I479" s="1">
        <f>IFERROR(VLOOKUP(A479,'WH INV 4-2-2026'!$A$2:$C$2914,3,0),"")</f>
        <v>12</v>
      </c>
      <c r="J479" s="1">
        <f>I479/(C479/3)</f>
        <v>0.32649541058337955</v>
      </c>
      <c r="K479" s="5" t="str">
        <f>IF((I479&gt;C479),"X","")</f>
        <v/>
      </c>
      <c r="L479" s="7">
        <f>(C479/3)*13</f>
        <v>477.80150943396222</v>
      </c>
      <c r="M479" s="7">
        <f>I479-L479</f>
        <v>-465.80150943396222</v>
      </c>
      <c r="N479" s="6">
        <f>C479/$C$2</f>
        <v>4.7569410181607817E-4</v>
      </c>
      <c r="O479" s="5" t="s">
        <v>27881</v>
      </c>
      <c r="P479" t="str">
        <f>VLOOKUP(A479,'External $ Guide'!$A$2:$L$11545,3,0)</f>
        <v>Replenish</v>
      </c>
      <c r="Q479" t="str">
        <f>VLOOKUP(A479,'External $ Guide'!$A$2:$L$11545,4,0)</f>
        <v>Retail</v>
      </c>
      <c r="R479" t="str">
        <f>VLOOKUP(A479,'External $ Guide'!$A$2:$L$11545,5,0)</f>
        <v>Active</v>
      </c>
      <c r="S479" t="str">
        <f>IFERROR(VLOOKUP(A479,'Broker &amp; Vendor'!$A$2:$C$11545,3,0),"")</f>
        <v>CIROC SPIRITS LLC</v>
      </c>
      <c r="T479" t="str">
        <f>IFERROR(VLOOKUP(A479,'Broker &amp; Vendor'!$A$2:$C$11545,2,0),"")</f>
        <v>SGWS- CHAMPION DIVISION</v>
      </c>
    </row>
    <row r="480" spans="1:20" x14ac:dyDescent="0.25">
      <c r="A480" t="s">
        <v>4579</v>
      </c>
      <c r="B480" t="s">
        <v>490</v>
      </c>
      <c r="C480" s="10">
        <v>109.64037735849057</v>
      </c>
      <c r="D480" s="10">
        <v>128.31962264150943</v>
      </c>
      <c r="E480" s="1">
        <v>316.5</v>
      </c>
      <c r="F480" s="3">
        <f>((E480/53)*6)*3</f>
        <v>107.49056603773585</v>
      </c>
      <c r="G480" s="4">
        <f>VLOOKUP(A480,'R12 Trend'!$A$4:$B$6433,2,0)</f>
        <v>0.02</v>
      </c>
      <c r="H480" s="10">
        <f>IFERROR(VLOOKUP(A480,'DDS Needs'!$A$4:$F$767,6,0),"")</f>
        <v>18.679245283018869</v>
      </c>
      <c r="I480" s="1">
        <f>IFERROR(VLOOKUP(A480,'WH INV 4-2-2026'!$A$2:$C$2914,3,0),"")</f>
        <v>115</v>
      </c>
      <c r="J480" s="1">
        <f>I480/(C480/3)</f>
        <v>3.1466509721318752</v>
      </c>
      <c r="K480" s="5" t="str">
        <f>IF((I480&gt;C480),"X","")</f>
        <v>X</v>
      </c>
      <c r="L480" s="7">
        <f>(C480/3)*13</f>
        <v>475.10830188679245</v>
      </c>
      <c r="M480" s="7">
        <f>I480-L480</f>
        <v>-360.10830188679245</v>
      </c>
      <c r="N480" s="6">
        <f>C480/$C$2</f>
        <v>4.7301277302188292E-4</v>
      </c>
      <c r="O480" s="5" t="s">
        <v>27881</v>
      </c>
      <c r="P480" t="str">
        <f>VLOOKUP(A480,'External $ Guide'!$A$2:$L$11545,3,0)</f>
        <v>Replenish</v>
      </c>
      <c r="Q480" t="str">
        <f>VLOOKUP(A480,'External $ Guide'!$A$2:$L$11545,4,0)</f>
        <v>Retail</v>
      </c>
      <c r="R480" t="str">
        <f>VLOOKUP(A480,'External $ Guide'!$A$2:$L$11545,5,0)</f>
        <v>Active</v>
      </c>
      <c r="S480" t="str">
        <f>IFERROR(VLOOKUP(A480,'Broker &amp; Vendor'!$A$2:$C$11545,3,0),"")</f>
        <v>OLE SMOKEY DISTILLERY LLC</v>
      </c>
      <c r="T480" t="str">
        <f>IFERROR(VLOOKUP(A480,'Broker &amp; Vendor'!$A$2:$C$11545,2,0),"")</f>
        <v>SGWS- CHAMPION DIVISION</v>
      </c>
    </row>
    <row r="481" spans="1:20" x14ac:dyDescent="0.25">
      <c r="A481" t="s">
        <v>4266</v>
      </c>
      <c r="B481" t="s">
        <v>177</v>
      </c>
      <c r="C481" s="10">
        <v>109.35000000000001</v>
      </c>
      <c r="D481" s="10">
        <v>122.59528301886793</v>
      </c>
      <c r="E481" s="1">
        <v>357.75</v>
      </c>
      <c r="F481" s="3">
        <f>((E481/53)*6)*3</f>
        <v>121.5</v>
      </c>
      <c r="G481" s="4">
        <f>VLOOKUP(A481,'R12 Trend'!$A$4:$B$6433,2,0)</f>
        <v>-0.1</v>
      </c>
      <c r="H481" s="10">
        <f>IFERROR(VLOOKUP(A481,'DDS Needs'!$A$4:$F$767,6,0),"")</f>
        <v>13.245283018867923</v>
      </c>
      <c r="I481" s="1">
        <f>IFERROR(VLOOKUP(A481,'WH INV 4-2-2026'!$A$2:$C$2914,3,0),"")</f>
        <v>178.66666699999999</v>
      </c>
      <c r="J481" s="1">
        <f>I481/(C481/3)</f>
        <v>4.9016918244170089</v>
      </c>
      <c r="K481" s="5" t="str">
        <f>IF((I481&gt;C481),"X","")</f>
        <v>X</v>
      </c>
      <c r="L481" s="7">
        <f>(C481/3)*13</f>
        <v>473.85</v>
      </c>
      <c r="M481" s="7">
        <f>I481-L481</f>
        <v>-295.18333300000006</v>
      </c>
      <c r="N481" s="6">
        <f>C481/$C$2</f>
        <v>4.7176002104426718E-4</v>
      </c>
      <c r="O481" s="5" t="s">
        <v>27881</v>
      </c>
      <c r="P481" t="str">
        <f>VLOOKUP(A481,'External $ Guide'!$A$2:$L$11545,3,0)</f>
        <v>Replenish</v>
      </c>
      <c r="Q481" t="str">
        <f>VLOOKUP(A481,'External $ Guide'!$A$2:$L$11545,4,0)</f>
        <v>Retail</v>
      </c>
      <c r="R481" t="str">
        <f>VLOOKUP(A481,'External $ Guide'!$A$2:$L$11545,5,0)</f>
        <v>Active</v>
      </c>
      <c r="S481" t="str">
        <f>IFERROR(VLOOKUP(A481,'Broker &amp; Vendor'!$A$2:$C$11545,3,0),"")</f>
        <v>SAZERAC CO INC</v>
      </c>
      <c r="T481" t="str">
        <f>IFERROR(VLOOKUP(A481,'Broker &amp; Vendor'!$A$2:$C$11545,2,0),"")</f>
        <v>UNITED</v>
      </c>
    </row>
    <row r="482" spans="1:20" x14ac:dyDescent="0.25">
      <c r="A482" t="s">
        <v>7564</v>
      </c>
      <c r="B482" t="s">
        <v>3470</v>
      </c>
      <c r="C482" s="10">
        <v>109.3374679245283</v>
      </c>
      <c r="D482" s="10">
        <v>117.14878867924529</v>
      </c>
      <c r="E482" s="1">
        <v>346.17</v>
      </c>
      <c r="F482" s="3">
        <f>((E482/53)*6)*3</f>
        <v>117.56716981132075</v>
      </c>
      <c r="G482" s="4">
        <f>VLOOKUP(A482,'R12 Trend'!$A$4:$B$6433,2,0)</f>
        <v>-7.0000000000000007E-2</v>
      </c>
      <c r="H482" s="10">
        <f>IFERROR(VLOOKUP(A482,'DDS Needs'!$A$4:$F$767,6,0),"")</f>
        <v>7.8113207547169807</v>
      </c>
      <c r="I482" s="1">
        <f>IFERROR(VLOOKUP(A482,'WH INV 4-2-2026'!$A$2:$C$2914,3,0),"")</f>
        <v>339</v>
      </c>
      <c r="J482" s="1">
        <f>I482/(C482/3)</f>
        <v>9.3014775200574284</v>
      </c>
      <c r="K482" s="5" t="str">
        <f>IF((I482&gt;C482),"X","")</f>
        <v>X</v>
      </c>
      <c r="L482" s="7">
        <f>(C482/3)*13</f>
        <v>473.79569433962257</v>
      </c>
      <c r="M482" s="7">
        <f>I482-L482</f>
        <v>-134.79569433962257</v>
      </c>
      <c r="N482" s="6">
        <f>C482/$C$2</f>
        <v>4.7170595490628582E-4</v>
      </c>
      <c r="O482" s="5" t="s">
        <v>27881</v>
      </c>
      <c r="P482" t="str">
        <f>VLOOKUP(A482,'External $ Guide'!$A$2:$L$11545,3,0)</f>
        <v>Replenish</v>
      </c>
      <c r="Q482" t="str">
        <f>VLOOKUP(A482,'External $ Guide'!$A$2:$L$11545,4,0)</f>
        <v>Retail</v>
      </c>
      <c r="R482" t="str">
        <f>VLOOKUP(A482,'External $ Guide'!$A$2:$L$11545,5,0)</f>
        <v>Active</v>
      </c>
      <c r="S482" t="str">
        <f>IFERROR(VLOOKUP(A482,'Broker &amp; Vendor'!$A$2:$C$11545,3,0),"")</f>
        <v>LUXCO INC</v>
      </c>
      <c r="T482" t="str">
        <f>IFERROR(VLOOKUP(A482,'Broker &amp; Vendor'!$A$2:$C$11545,2,0),"")</f>
        <v>RNDC</v>
      </c>
    </row>
    <row r="483" spans="1:20" x14ac:dyDescent="0.25">
      <c r="A483" t="s">
        <v>7297</v>
      </c>
      <c r="B483" t="s">
        <v>3203</v>
      </c>
      <c r="C483" s="10">
        <v>109.22569811320756</v>
      </c>
      <c r="D483" s="10">
        <v>109.22569811320756</v>
      </c>
      <c r="E483" s="1">
        <v>279.66000000000003</v>
      </c>
      <c r="F483" s="3">
        <f>((E483/53)*6)*3</f>
        <v>94.978867924528316</v>
      </c>
      <c r="G483" s="4">
        <f>VLOOKUP(A483,'R12 Trend'!$A$4:$B$6433,2,0)</f>
        <v>0.15</v>
      </c>
      <c r="H483" s="10" t="str">
        <f>IFERROR(VLOOKUP(A483,'DDS Needs'!$A$4:$F$767,6,0),"")</f>
        <v/>
      </c>
      <c r="I483" s="1">
        <f>IFERROR(VLOOKUP(A483,'WH INV 4-2-2026'!$A$2:$C$2914,3,0),"")</f>
        <v>165</v>
      </c>
      <c r="J483" s="1">
        <f>I483/(C483/3)</f>
        <v>4.5319005376093324</v>
      </c>
      <c r="K483" s="5" t="str">
        <f>IF((I483&gt;C483),"X","")</f>
        <v>X</v>
      </c>
      <c r="L483" s="7">
        <f>(C483/3)*13</f>
        <v>473.31135849056608</v>
      </c>
      <c r="M483" s="7">
        <f>I483-L483</f>
        <v>-308.31135849056608</v>
      </c>
      <c r="N483" s="6">
        <f>C483/$C$2</f>
        <v>4.7122375528542811E-4</v>
      </c>
      <c r="O483" s="5" t="s">
        <v>27881</v>
      </c>
      <c r="P483" t="str">
        <f>VLOOKUP(A483,'External $ Guide'!$A$2:$L$11545,3,0)</f>
        <v>Replenish</v>
      </c>
      <c r="Q483" t="str">
        <f>VLOOKUP(A483,'External $ Guide'!$A$2:$L$11545,4,0)</f>
        <v>Retail</v>
      </c>
      <c r="R483" t="str">
        <f>VLOOKUP(A483,'External $ Guide'!$A$2:$L$11545,5,0)</f>
        <v>Active</v>
      </c>
      <c r="S483" t="str">
        <f>IFERROR(VLOOKUP(A483,'Broker &amp; Vendor'!$A$2:$C$11545,3,0),"")</f>
        <v>SAZERAC CO INC</v>
      </c>
      <c r="T483" t="str">
        <f>IFERROR(VLOOKUP(A483,'Broker &amp; Vendor'!$A$2:$C$11545,2,0),"")</f>
        <v>UNITED</v>
      </c>
    </row>
    <row r="484" spans="1:20" x14ac:dyDescent="0.25">
      <c r="A484" t="s">
        <v>4583</v>
      </c>
      <c r="B484" t="s">
        <v>494</v>
      </c>
      <c r="C484" s="10">
        <v>108.80551698113207</v>
      </c>
      <c r="D484" s="10">
        <v>122.73004528301887</v>
      </c>
      <c r="E484" s="1">
        <v>326.91000000000003</v>
      </c>
      <c r="F484" s="3">
        <f>((E484/53)*6)*3</f>
        <v>111.02603773584906</v>
      </c>
      <c r="G484" s="4">
        <f>VLOOKUP(A484,'R12 Trend'!$A$4:$B$6433,2,0)</f>
        <v>-0.02</v>
      </c>
      <c r="H484" s="10">
        <f>IFERROR(VLOOKUP(A484,'DDS Needs'!$A$4:$F$767,6,0),"")</f>
        <v>13.924528301886793</v>
      </c>
      <c r="I484" s="1">
        <f>IFERROR(VLOOKUP(A484,'WH INV 4-2-2026'!$A$2:$C$2914,3,0),"")</f>
        <v>37</v>
      </c>
      <c r="J484" s="1">
        <f>I484/(C484/3)</f>
        <v>1.0201688579748072</v>
      </c>
      <c r="K484" s="5" t="str">
        <f>IF((I484&gt;C484),"X","")</f>
        <v/>
      </c>
      <c r="L484" s="7">
        <f>(C484/3)*13</f>
        <v>471.49057358490563</v>
      </c>
      <c r="M484" s="7">
        <f>I484-L484</f>
        <v>-434.49057358490563</v>
      </c>
      <c r="N484" s="6">
        <f>C484/$C$2</f>
        <v>4.6941100119571311E-4</v>
      </c>
      <c r="O484" s="5" t="s">
        <v>27881</v>
      </c>
      <c r="P484" t="str">
        <f>VLOOKUP(A484,'External $ Guide'!$A$2:$L$11545,3,0)</f>
        <v>Replenish</v>
      </c>
      <c r="Q484" t="str">
        <f>VLOOKUP(A484,'External $ Guide'!$A$2:$L$11545,4,0)</f>
        <v>Retail</v>
      </c>
      <c r="R484" t="str">
        <f>VLOOKUP(A484,'External $ Guide'!$A$2:$L$11545,5,0)</f>
        <v>Active</v>
      </c>
      <c r="S484" t="str">
        <f>IFERROR(VLOOKUP(A484,'Broker &amp; Vendor'!$A$2:$C$11545,3,0),"")</f>
        <v>PERNOD RICARD USA</v>
      </c>
      <c r="T484" t="str">
        <f>IFERROR(VLOOKUP(A484,'Broker &amp; Vendor'!$A$2:$C$11545,2,0),"")</f>
        <v>SGWS- AMERICAN LIBERTY DIVISION</v>
      </c>
    </row>
    <row r="485" spans="1:20" x14ac:dyDescent="0.25">
      <c r="A485" t="s">
        <v>7171</v>
      </c>
      <c r="B485" t="s">
        <v>3077</v>
      </c>
      <c r="C485" s="10">
        <v>108.38716981132076</v>
      </c>
      <c r="D485" s="10">
        <v>116.19849056603775</v>
      </c>
      <c r="E485" s="1">
        <v>265.95</v>
      </c>
      <c r="F485" s="3">
        <f>((E485/53)*6)*3</f>
        <v>90.322641509433964</v>
      </c>
      <c r="G485" s="4">
        <f>VLOOKUP(A485,'R12 Trend'!$A$4:$B$6433,2,0)</f>
        <v>0.43</v>
      </c>
      <c r="H485" s="10">
        <f>IFERROR(VLOOKUP(A485,'DDS Needs'!$A$4:$F$767,6,0),"")</f>
        <v>7.8113207547169807</v>
      </c>
      <c r="I485" s="1">
        <f>IFERROR(VLOOKUP(A485,'WH INV 4-2-2026'!$A$2:$C$2914,3,0),"")</f>
        <v>196</v>
      </c>
      <c r="J485" s="1">
        <f>I485/(C485/3)</f>
        <v>5.4249963443420866</v>
      </c>
      <c r="K485" s="5" t="str">
        <f>IF((I485&gt;C485),"X","")</f>
        <v>X</v>
      </c>
      <c r="L485" s="7">
        <f>(C485/3)*13</f>
        <v>469.6777358490566</v>
      </c>
      <c r="M485" s="7">
        <f>I485-L485</f>
        <v>-273.6777358490566</v>
      </c>
      <c r="N485" s="6">
        <f>C485/$C$2</f>
        <v>4.6760615922375161E-4</v>
      </c>
      <c r="O485" s="5" t="s">
        <v>27881</v>
      </c>
      <c r="P485" t="str">
        <f>VLOOKUP(A485,'External $ Guide'!$A$2:$L$11545,3,0)</f>
        <v>Replenish</v>
      </c>
      <c r="Q485" t="str">
        <f>VLOOKUP(A485,'External $ Guide'!$A$2:$L$11545,4,0)</f>
        <v>Retail</v>
      </c>
      <c r="R485" t="str">
        <f>VLOOKUP(A485,'External $ Guide'!$A$2:$L$11545,5,0)</f>
        <v>Active</v>
      </c>
      <c r="S485" t="str">
        <f>IFERROR(VLOOKUP(A485,'Broker &amp; Vendor'!$A$2:$C$11545,3,0),"")</f>
        <v>SAZERAC CO INC</v>
      </c>
      <c r="T485" t="str">
        <f>IFERROR(VLOOKUP(A485,'Broker &amp; Vendor'!$A$2:$C$11545,2,0),"")</f>
        <v>UNITED</v>
      </c>
    </row>
    <row r="486" spans="1:20" x14ac:dyDescent="0.25">
      <c r="A486" t="s">
        <v>6937</v>
      </c>
      <c r="B486" t="s">
        <v>2843</v>
      </c>
      <c r="C486" s="10">
        <v>107.87264150943396</v>
      </c>
      <c r="D486" s="10">
        <v>125.19339622641509</v>
      </c>
      <c r="E486" s="1">
        <v>288.75</v>
      </c>
      <c r="F486" s="3">
        <f>((E486/53)*6)*3</f>
        <v>98.066037735849051</v>
      </c>
      <c r="G486" s="4">
        <f>VLOOKUP(A486,'R12 Trend'!$A$4:$B$6433,2,0)</f>
        <v>0.1</v>
      </c>
      <c r="H486" s="10">
        <f>IFERROR(VLOOKUP(A486,'DDS Needs'!$A$4:$F$767,6,0),"")</f>
        <v>17.320754716981131</v>
      </c>
      <c r="I486" s="1">
        <f>IFERROR(VLOOKUP(A486,'WH INV 4-2-2026'!$A$2:$C$2914,3,0),"")</f>
        <v>166.97499999999999</v>
      </c>
      <c r="J486" s="1">
        <f>I486/(C486/3)</f>
        <v>4.6436704709431984</v>
      </c>
      <c r="K486" s="5" t="str">
        <f>IF((I486&gt;C486),"X","")</f>
        <v>X</v>
      </c>
      <c r="L486" s="7">
        <f>(C486/3)*13</f>
        <v>467.44811320754718</v>
      </c>
      <c r="M486" s="7">
        <f>I486-L486</f>
        <v>-300.47311320754716</v>
      </c>
      <c r="N486" s="6">
        <f>C486/$C$2</f>
        <v>4.6538637063183586E-4</v>
      </c>
      <c r="O486" s="5" t="s">
        <v>27881</v>
      </c>
      <c r="P486" t="str">
        <f>VLOOKUP(A486,'External $ Guide'!$A$2:$L$11545,3,0)</f>
        <v>Replenish</v>
      </c>
      <c r="Q486" t="str">
        <f>VLOOKUP(A486,'External $ Guide'!$A$2:$L$11545,4,0)</f>
        <v>Retail</v>
      </c>
      <c r="R486" t="str">
        <f>VLOOKUP(A486,'External $ Guide'!$A$2:$L$11545,5,0)</f>
        <v>Active</v>
      </c>
      <c r="S486" t="str">
        <f>IFERROR(VLOOKUP(A486,'Broker &amp; Vendor'!$A$2:$C$11545,3,0),"")</f>
        <v>DIAGEO NORTH AMERICA INC</v>
      </c>
      <c r="T486" t="str">
        <f>IFERROR(VLOOKUP(A486,'Broker &amp; Vendor'!$A$2:$C$11545,2,0),"")</f>
        <v>SGWS- COASTAL PACIFIC DIVISION</v>
      </c>
    </row>
    <row r="487" spans="1:20" x14ac:dyDescent="0.25">
      <c r="A487" t="s">
        <v>7651</v>
      </c>
      <c r="B487" t="s">
        <v>3557</v>
      </c>
      <c r="C487" s="10">
        <v>107.7956830188679</v>
      </c>
      <c r="D487" s="10">
        <v>116.62587169811319</v>
      </c>
      <c r="E487" s="1">
        <v>360.68</v>
      </c>
      <c r="F487" s="3">
        <f>((E487/53)*6)*3</f>
        <v>122.49509433962263</v>
      </c>
      <c r="G487" s="4">
        <f>VLOOKUP(A487,'R12 Trend'!$A$4:$B$6433,2,0)</f>
        <v>-0.12</v>
      </c>
      <c r="H487" s="10">
        <f>IFERROR(VLOOKUP(A487,'DDS Needs'!$A$4:$F$767,6,0),"")</f>
        <v>8.8301886792452837</v>
      </c>
      <c r="I487" s="1">
        <f>IFERROR(VLOOKUP(A487,'WH INV 4-2-2026'!$A$2:$C$2914,3,0),"")</f>
        <v>63</v>
      </c>
      <c r="J487" s="1">
        <f>I487/(C487/3)</f>
        <v>1.7533169669412325</v>
      </c>
      <c r="K487" s="5" t="str">
        <f>IF((I487&gt;C487),"X","")</f>
        <v/>
      </c>
      <c r="L487" s="7">
        <f>(C487/3)*13</f>
        <v>467.11462641509428</v>
      </c>
      <c r="M487" s="7">
        <f>I487-L487</f>
        <v>-404.11462641509428</v>
      </c>
      <c r="N487" s="6">
        <f>C487/$C$2</f>
        <v>4.650543547275928E-4</v>
      </c>
      <c r="O487" s="5" t="s">
        <v>27881</v>
      </c>
      <c r="P487" t="str">
        <f>VLOOKUP(A487,'External $ Guide'!$A$2:$L$11545,3,0)</f>
        <v>Replenish</v>
      </c>
      <c r="Q487" t="str">
        <f>VLOOKUP(A487,'External $ Guide'!$A$2:$L$11545,4,0)</f>
        <v>Retail</v>
      </c>
      <c r="R487" t="str">
        <f>VLOOKUP(A487,'External $ Guide'!$A$2:$L$11545,5,0)</f>
        <v>Active</v>
      </c>
      <c r="S487" t="str">
        <f>IFERROR(VLOOKUP(A487,'Broker &amp; Vendor'!$A$2:$C$11545,3,0),"")</f>
        <v>BROWN FOREMAN CORP</v>
      </c>
      <c r="T487" t="str">
        <f>IFERROR(VLOOKUP(A487,'Broker &amp; Vendor'!$A$2:$C$11545,2,0),"")</f>
        <v>UNITED</v>
      </c>
    </row>
    <row r="488" spans="1:20" x14ac:dyDescent="0.25">
      <c r="A488" t="s">
        <v>7779</v>
      </c>
      <c r="B488" t="s">
        <v>3685</v>
      </c>
      <c r="C488" s="10">
        <v>106.7466566037736</v>
      </c>
      <c r="D488" s="10">
        <v>117.61458113207549</v>
      </c>
      <c r="E488" s="1">
        <v>357.17</v>
      </c>
      <c r="F488" s="3">
        <f>((E488/53)*6)*3</f>
        <v>121.30301886792455</v>
      </c>
      <c r="G488" s="4">
        <f>VLOOKUP(A488,'R12 Trend'!$A$4:$B$6433,2,0)</f>
        <v>-0.12</v>
      </c>
      <c r="H488" s="10">
        <f>IFERROR(VLOOKUP(A488,'DDS Needs'!$A$4:$F$767,6,0),"")</f>
        <v>10.867924528301888</v>
      </c>
      <c r="I488" s="1">
        <f>IFERROR(VLOOKUP(A488,'WH INV 4-2-2026'!$A$2:$C$2914,3,0),"")</f>
        <v>406</v>
      </c>
      <c r="J488" s="1">
        <f>I488/(C488/3)</f>
        <v>11.410193431359822</v>
      </c>
      <c r="K488" s="5" t="str">
        <f>IF((I488&gt;C488),"X","")</f>
        <v>X</v>
      </c>
      <c r="L488" s="7">
        <f>(C488/3)*13</f>
        <v>462.5688452830189</v>
      </c>
      <c r="M488" s="7">
        <f>I488-L488</f>
        <v>-56.568845283018902</v>
      </c>
      <c r="N488" s="6">
        <f>C488/$C$2</f>
        <v>4.6052862337266933E-4</v>
      </c>
      <c r="O488" s="5" t="s">
        <v>27881</v>
      </c>
      <c r="P488" t="str">
        <f>VLOOKUP(A488,'External $ Guide'!$A$2:$L$11545,3,0)</f>
        <v>Replenish</v>
      </c>
      <c r="Q488" t="str">
        <f>VLOOKUP(A488,'External $ Guide'!$A$2:$L$11545,4,0)</f>
        <v>Retail</v>
      </c>
      <c r="R488" t="str">
        <f>VLOOKUP(A488,'External $ Guide'!$A$2:$L$11545,5,0)</f>
        <v>Active</v>
      </c>
      <c r="S488" t="str">
        <f>IFERROR(VLOOKUP(A488,'Broker &amp; Vendor'!$A$2:$C$11545,3,0),"")</f>
        <v>PROXIMO SPIRITS INC.</v>
      </c>
      <c r="T488" t="str">
        <f>IFERROR(VLOOKUP(A488,'Broker &amp; Vendor'!$A$2:$C$11545,2,0),"")</f>
        <v>JOHNSON BROTHERS</v>
      </c>
    </row>
    <row r="489" spans="1:20" x14ac:dyDescent="0.25">
      <c r="A489" t="s">
        <v>4219</v>
      </c>
      <c r="B489" t="s">
        <v>130</v>
      </c>
      <c r="C489" s="10">
        <v>106.30929056603775</v>
      </c>
      <c r="D489" s="10">
        <v>118.53570566037737</v>
      </c>
      <c r="E489" s="1">
        <v>319.41000000000003</v>
      </c>
      <c r="F489" s="3">
        <f>((E489/53)*6)*3</f>
        <v>108.47886792452832</v>
      </c>
      <c r="G489" s="4">
        <f>VLOOKUP(A489,'R12 Trend'!$A$4:$B$6433,2,0)</f>
        <v>-0.02</v>
      </c>
      <c r="H489" s="10">
        <f>IFERROR(VLOOKUP(A489,'DDS Needs'!$A$4:$F$767,6,0),"")</f>
        <v>12.226415094339622</v>
      </c>
      <c r="I489" s="1">
        <f>IFERROR(VLOOKUP(A489,'WH INV 4-2-2026'!$A$2:$C$2914,3,0),"")</f>
        <v>274.91666700000002</v>
      </c>
      <c r="J489" s="1">
        <f>I489/(C489/3)</f>
        <v>7.7580237494640949</v>
      </c>
      <c r="K489" s="5" t="str">
        <f>IF((I489&gt;C489),"X","")</f>
        <v>X</v>
      </c>
      <c r="L489" s="7">
        <f>(C489/3)*13</f>
        <v>460.67359245283018</v>
      </c>
      <c r="M489" s="7">
        <f>I489-L489</f>
        <v>-185.75692545283016</v>
      </c>
      <c r="N489" s="6">
        <f>C489/$C$2</f>
        <v>4.5864172980919135E-4</v>
      </c>
      <c r="O489" s="5" t="s">
        <v>27881</v>
      </c>
      <c r="P489" t="str">
        <f>VLOOKUP(A489,'External $ Guide'!$A$2:$L$11545,3,0)</f>
        <v>Replenish</v>
      </c>
      <c r="Q489" t="str">
        <f>VLOOKUP(A489,'External $ Guide'!$A$2:$L$11545,4,0)</f>
        <v>Retail</v>
      </c>
      <c r="R489" t="str">
        <f>VLOOKUP(A489,'External $ Guide'!$A$2:$L$11545,5,0)</f>
        <v>Active</v>
      </c>
      <c r="S489" t="str">
        <f>IFERROR(VLOOKUP(A489,'Broker &amp; Vendor'!$A$2:$C$11545,3,0),"")</f>
        <v>SAZERAC CO INC</v>
      </c>
      <c r="T489" t="str">
        <f>IFERROR(VLOOKUP(A489,'Broker &amp; Vendor'!$A$2:$C$11545,2,0),"")</f>
        <v>UNITED</v>
      </c>
    </row>
    <row r="490" spans="1:20" x14ac:dyDescent="0.25">
      <c r="A490" t="s">
        <v>4171</v>
      </c>
      <c r="B490" t="s">
        <v>82</v>
      </c>
      <c r="C490" s="10">
        <v>106.29074716981134</v>
      </c>
      <c r="D490" s="10">
        <v>119.19640754716983</v>
      </c>
      <c r="E490" s="1">
        <v>343.92</v>
      </c>
      <c r="F490" s="3">
        <f>((E490/53)*6)*3</f>
        <v>116.80301886792455</v>
      </c>
      <c r="G490" s="4">
        <f>VLOOKUP(A490,'R12 Trend'!$A$4:$B$6433,2,0)</f>
        <v>-0.09</v>
      </c>
      <c r="H490" s="10">
        <f>IFERROR(VLOOKUP(A490,'DDS Needs'!$A$4:$F$767,6,0),"")</f>
        <v>12.90566037735849</v>
      </c>
      <c r="I490" s="1">
        <f>IFERROR(VLOOKUP(A490,'WH INV 4-2-2026'!$A$2:$C$2914,3,0),"")</f>
        <v>44</v>
      </c>
      <c r="J490" s="1">
        <f>I490/(C490/3)</f>
        <v>1.2418766780246193</v>
      </c>
      <c r="K490" s="5" t="str">
        <f>IF((I490&gt;C490),"X","")</f>
        <v/>
      </c>
      <c r="L490" s="7">
        <f>(C490/3)*13</f>
        <v>460.59323773584913</v>
      </c>
      <c r="M490" s="7">
        <f>I490-L490</f>
        <v>-416.59323773584913</v>
      </c>
      <c r="N490" s="6">
        <f>C490/$C$2</f>
        <v>4.5856172950746297E-4</v>
      </c>
      <c r="O490" s="5" t="s">
        <v>27881</v>
      </c>
      <c r="P490" t="str">
        <f>VLOOKUP(A490,'External $ Guide'!$A$2:$L$11545,3,0)</f>
        <v>Replenish</v>
      </c>
      <c r="Q490" t="str">
        <f>VLOOKUP(A490,'External $ Guide'!$A$2:$L$11545,4,0)</f>
        <v>Retail</v>
      </c>
      <c r="R490" t="str">
        <f>VLOOKUP(A490,'External $ Guide'!$A$2:$L$11545,5,0)</f>
        <v>Active</v>
      </c>
      <c r="S490" t="str">
        <f>IFERROR(VLOOKUP(A490,'Broker &amp; Vendor'!$A$2:$C$11545,3,0),"")</f>
        <v>DIAGEO NORTH AMERICA INC</v>
      </c>
      <c r="T490" t="str">
        <f>IFERROR(VLOOKUP(A490,'Broker &amp; Vendor'!$A$2:$C$11545,2,0),"")</f>
        <v>SGWS- COASTAL PACIFIC DIVISION</v>
      </c>
    </row>
    <row r="491" spans="1:20" x14ac:dyDescent="0.25">
      <c r="A491" t="s">
        <v>8017</v>
      </c>
      <c r="B491" t="s">
        <v>3923</v>
      </c>
      <c r="C491" s="10">
        <v>106.00641509433962</v>
      </c>
      <c r="D491" s="10">
        <v>106.00641509433962</v>
      </c>
      <c r="E491" s="1">
        <v>318.5</v>
      </c>
      <c r="F491" s="3">
        <f>((E491/53)*6)*3</f>
        <v>108.16981132075472</v>
      </c>
      <c r="G491" s="4">
        <f>VLOOKUP(A491,'R12 Trend'!$A$4:$B$6433,2,0)</f>
        <v>-0.02</v>
      </c>
      <c r="H491" s="10" t="str">
        <f>IFERROR(VLOOKUP(A491,'DDS Needs'!$A$4:$F$767,6,0),"")</f>
        <v/>
      </c>
      <c r="I491" s="1">
        <f>IFERROR(VLOOKUP(A491,'WH INV 4-2-2026'!$A$2:$C$2914,3,0),"")</f>
        <v>0</v>
      </c>
      <c r="J491" s="1">
        <f>I491/(C491/3)</f>
        <v>0</v>
      </c>
      <c r="K491" s="5" t="str">
        <f>IF((I491&gt;C491),"X","")</f>
        <v/>
      </c>
      <c r="L491" s="7">
        <f>(C491/3)*13</f>
        <v>459.36113207547163</v>
      </c>
      <c r="M491" s="7">
        <f>I491-L491</f>
        <v>-459.36113207547163</v>
      </c>
      <c r="N491" s="6">
        <f>C491/$C$2</f>
        <v>4.5733505821429331E-4</v>
      </c>
      <c r="O491" s="5" t="s">
        <v>27881</v>
      </c>
      <c r="P491" t="str">
        <f>VLOOKUP(A491,'External $ Guide'!$A$2:$L$11545,3,0)</f>
        <v>Replenish</v>
      </c>
      <c r="Q491" t="str">
        <f>VLOOKUP(A491,'External $ Guide'!$A$2:$L$11545,4,0)</f>
        <v>Retail</v>
      </c>
      <c r="R491" t="str">
        <f>VLOOKUP(A491,'External $ Guide'!$A$2:$L$11545,5,0)</f>
        <v>Active</v>
      </c>
      <c r="S491" t="str">
        <f>IFERROR(VLOOKUP(A491,'Broker &amp; Vendor'!$A$2:$C$11545,3,0),"")</f>
        <v>PERNOD RICARD USA</v>
      </c>
      <c r="T491" t="str">
        <f>IFERROR(VLOOKUP(A491,'Broker &amp; Vendor'!$A$2:$C$11545,2,0),"")</f>
        <v>SGWS- AMERICAN LIBERTY DIVISION</v>
      </c>
    </row>
    <row r="492" spans="1:20" x14ac:dyDescent="0.25">
      <c r="A492" t="s">
        <v>7611</v>
      </c>
      <c r="B492" t="s">
        <v>3517</v>
      </c>
      <c r="C492" s="10">
        <v>105.25476226415094</v>
      </c>
      <c r="D492" s="10">
        <v>105.25476226415094</v>
      </c>
      <c r="E492" s="1">
        <v>322.83</v>
      </c>
      <c r="F492" s="3">
        <f>((E492/53)*6)*3</f>
        <v>109.64037735849057</v>
      </c>
      <c r="G492" s="4">
        <f>VLOOKUP(A492,'R12 Trend'!$A$4:$B$6433,2,0)</f>
        <v>-0.04</v>
      </c>
      <c r="H492" s="10" t="str">
        <f>IFERROR(VLOOKUP(A492,'DDS Needs'!$A$4:$F$767,6,0),"")</f>
        <v/>
      </c>
      <c r="I492" s="1">
        <f>IFERROR(VLOOKUP(A492,'WH INV 4-2-2026'!$A$2:$C$2914,3,0),"")</f>
        <v>178</v>
      </c>
      <c r="J492" s="1">
        <f>I492/(C492/3)</f>
        <v>5.0734046470966829</v>
      </c>
      <c r="K492" s="5" t="str">
        <f>IF((I492&gt;C492),"X","")</f>
        <v>X</v>
      </c>
      <c r="L492" s="7">
        <f>(C492/3)*13</f>
        <v>456.10396981132078</v>
      </c>
      <c r="M492" s="7">
        <f>I492-L492</f>
        <v>-278.10396981132078</v>
      </c>
      <c r="N492" s="6">
        <f>C492/$C$2</f>
        <v>4.5409226210100758E-4</v>
      </c>
      <c r="O492" s="5" t="s">
        <v>27881</v>
      </c>
      <c r="P492" t="str">
        <f>VLOOKUP(A492,'External $ Guide'!$A$2:$L$11545,3,0)</f>
        <v>Replenish</v>
      </c>
      <c r="Q492" t="str">
        <f>VLOOKUP(A492,'External $ Guide'!$A$2:$L$11545,4,0)</f>
        <v>Retail</v>
      </c>
      <c r="R492" t="str">
        <f>VLOOKUP(A492,'External $ Guide'!$A$2:$L$11545,5,0)</f>
        <v>Active</v>
      </c>
      <c r="S492" t="str">
        <f>IFERROR(VLOOKUP(A492,'Broker &amp; Vendor'!$A$2:$C$11545,3,0),"")</f>
        <v>BROWN FOREMAN CORP</v>
      </c>
      <c r="T492" t="str">
        <f>IFERROR(VLOOKUP(A492,'Broker &amp; Vendor'!$A$2:$C$11545,2,0),"")</f>
        <v>UNITED</v>
      </c>
    </row>
    <row r="493" spans="1:20" x14ac:dyDescent="0.25">
      <c r="A493" t="s">
        <v>8247</v>
      </c>
      <c r="B493" t="s">
        <v>8248</v>
      </c>
      <c r="C493" s="10">
        <v>105.232</v>
      </c>
      <c r="D493" s="10">
        <v>105.232</v>
      </c>
      <c r="E493">
        <v>263.08</v>
      </c>
      <c r="G493" s="4"/>
      <c r="H493" s="10" t="str">
        <f>IFERROR(VLOOKUP(A493,'DDS Needs'!$A$4:$F$767,6,0),"")</f>
        <v/>
      </c>
      <c r="I493" s="1">
        <f>IFERROR(VLOOKUP(A493,'WH INV 4-2-2026'!$A$2:$C$2914,3,0),"")</f>
        <v>170</v>
      </c>
      <c r="J493" s="1">
        <f>I493/(C493/3)</f>
        <v>4.8464345446252084</v>
      </c>
      <c r="K493" s="5" t="str">
        <f>IF((I493&gt;C493),"X","")</f>
        <v>X</v>
      </c>
      <c r="L493" s="7">
        <f>(C493/3)*13</f>
        <v>456.00533333333334</v>
      </c>
      <c r="M493" s="7">
        <f>I493-L493</f>
        <v>-286.00533333333334</v>
      </c>
      <c r="N493" s="6">
        <f>C493/$C$2</f>
        <v>4.5399406067243088E-4</v>
      </c>
      <c r="O493" s="5" t="s">
        <v>27881</v>
      </c>
      <c r="P493" t="str">
        <f>VLOOKUP(A493,'External $ Guide'!$A$2:$L$11545,3,0)</f>
        <v>Replenish</v>
      </c>
      <c r="Q493" t="str">
        <f>VLOOKUP(A493,'External $ Guide'!$A$2:$L$11545,4,0)</f>
        <v>Retail</v>
      </c>
      <c r="R493" t="str">
        <f>VLOOKUP(A493,'External $ Guide'!$A$2:$L$11545,5,0)</f>
        <v>Active</v>
      </c>
      <c r="S493" t="str">
        <f>IFERROR(VLOOKUP(A493,'Broker &amp; Vendor'!$A$2:$C$11545,3,0),"")</f>
        <v>SHAKEN BEVERAGE COMPANY LLC</v>
      </c>
      <c r="T493" t="str">
        <f>IFERROR(VLOOKUP(A493,'Broker &amp; Vendor'!$A$2:$C$11545,2,0),"")</f>
        <v>SGWS- TRANSATLANTIC DIVISION</v>
      </c>
    </row>
    <row r="494" spans="1:20" x14ac:dyDescent="0.25">
      <c r="A494" t="s">
        <v>4487</v>
      </c>
      <c r="B494" t="s">
        <v>398</v>
      </c>
      <c r="C494" s="10">
        <v>105.07571320754718</v>
      </c>
      <c r="D494" s="10">
        <v>124.77382641509435</v>
      </c>
      <c r="E494" s="1">
        <v>297.49</v>
      </c>
      <c r="F494" s="3">
        <f>((E494/53)*6)*3</f>
        <v>101.03433962264151</v>
      </c>
      <c r="G494" s="4">
        <f>VLOOKUP(A494,'R12 Trend'!$A$4:$B$6433,2,0)</f>
        <v>0.04</v>
      </c>
      <c r="H494" s="10">
        <f>IFERROR(VLOOKUP(A494,'DDS Needs'!$A$4:$F$767,6,0),"")</f>
        <v>19.698113207547166</v>
      </c>
      <c r="I494" s="1">
        <f>IFERROR(VLOOKUP(A494,'WH INV 4-2-2026'!$A$2:$C$2914,3,0),"")</f>
        <v>67</v>
      </c>
      <c r="J494" s="1">
        <f>I494/(C494/3)</f>
        <v>1.9129063592743043</v>
      </c>
      <c r="K494" s="5" t="str">
        <f>IF((I494&gt;C494),"X","")</f>
        <v/>
      </c>
      <c r="L494" s="7">
        <f>(C494/3)*13</f>
        <v>455.32809056603776</v>
      </c>
      <c r="M494" s="7">
        <f>I494-L494</f>
        <v>-388.32809056603776</v>
      </c>
      <c r="N494" s="6">
        <f>C494/$C$2</f>
        <v>4.5331980497516084E-4</v>
      </c>
      <c r="O494" s="5" t="s">
        <v>27881</v>
      </c>
      <c r="P494" t="str">
        <f>VLOOKUP(A494,'External $ Guide'!$A$2:$L$11545,3,0)</f>
        <v>Replenish</v>
      </c>
      <c r="Q494" t="str">
        <f>VLOOKUP(A494,'External $ Guide'!$A$2:$L$11545,4,0)</f>
        <v>Retail</v>
      </c>
      <c r="R494" t="str">
        <f>VLOOKUP(A494,'External $ Guide'!$A$2:$L$11545,5,0)</f>
        <v>Active</v>
      </c>
      <c r="S494" t="str">
        <f>IFERROR(VLOOKUP(A494,'Broker &amp; Vendor'!$A$2:$C$11545,3,0),"")</f>
        <v>DIAGEO NORTH AMERICA INC</v>
      </c>
      <c r="T494" t="str">
        <f>IFERROR(VLOOKUP(A494,'Broker &amp; Vendor'!$A$2:$C$11545,2,0),"")</f>
        <v>SGWS- COASTAL PACIFIC DIVISION</v>
      </c>
    </row>
    <row r="495" spans="1:20" x14ac:dyDescent="0.25">
      <c r="A495" t="s">
        <v>4424</v>
      </c>
      <c r="B495" t="s">
        <v>335</v>
      </c>
      <c r="C495" s="10">
        <v>105.05465660377359</v>
      </c>
      <c r="D495" s="10">
        <v>113.54522264150944</v>
      </c>
      <c r="E495" s="1">
        <v>271.33999999999997</v>
      </c>
      <c r="F495" s="3">
        <f>((E495/53)*6)*3</f>
        <v>92.153207547169814</v>
      </c>
      <c r="G495" s="4">
        <f>VLOOKUP(A495,'R12 Trend'!$A$4:$B$6433,2,0)</f>
        <v>0.14000000000000001</v>
      </c>
      <c r="H495" s="10">
        <f>IFERROR(VLOOKUP(A495,'DDS Needs'!$A$4:$F$767,6,0),"")</f>
        <v>8.4905660377358494</v>
      </c>
      <c r="I495" s="1">
        <f>IFERROR(VLOOKUP(A495,'WH INV 4-2-2026'!$A$2:$C$2914,3,0),"")</f>
        <v>159.66666699999999</v>
      </c>
      <c r="J495" s="1">
        <f>I495/(C495/3)</f>
        <v>4.559531357154464</v>
      </c>
      <c r="K495" s="5" t="str">
        <f>IF((I495&gt;C495),"X","")</f>
        <v>X</v>
      </c>
      <c r="L495" s="7">
        <f>(C495/3)*13</f>
        <v>455.23684528301891</v>
      </c>
      <c r="M495" s="7">
        <f>I495-L495</f>
        <v>-295.57017828301889</v>
      </c>
      <c r="N495" s="6">
        <f>C495/$C$2</f>
        <v>4.5322896214169625E-4</v>
      </c>
      <c r="O495" s="5" t="s">
        <v>27881</v>
      </c>
      <c r="P495" t="str">
        <f>VLOOKUP(A495,'External $ Guide'!$A$2:$L$11545,3,0)</f>
        <v>Replenish</v>
      </c>
      <c r="Q495" t="str">
        <f>VLOOKUP(A495,'External $ Guide'!$A$2:$L$11545,4,0)</f>
        <v>Retail</v>
      </c>
      <c r="R495" t="str">
        <f>VLOOKUP(A495,'External $ Guide'!$A$2:$L$11545,5,0)</f>
        <v>Active</v>
      </c>
      <c r="S495" t="str">
        <f>IFERROR(VLOOKUP(A495,'Broker &amp; Vendor'!$A$2:$C$11545,3,0),"")</f>
        <v>PERNOD RICARD USA</v>
      </c>
      <c r="T495" t="str">
        <f>IFERROR(VLOOKUP(A495,'Broker &amp; Vendor'!$A$2:$C$11545,2,0),"")</f>
        <v>SGWS- AMERICAN LIBERTY DIVISION</v>
      </c>
    </row>
    <row r="496" spans="1:20" x14ac:dyDescent="0.25">
      <c r="A496" t="s">
        <v>7444</v>
      </c>
      <c r="B496" t="s">
        <v>3350</v>
      </c>
      <c r="C496" s="10">
        <v>104.86484150943399</v>
      </c>
      <c r="D496" s="10">
        <v>104.86484150943399</v>
      </c>
      <c r="E496" s="1">
        <v>278.17</v>
      </c>
      <c r="F496" s="3">
        <f>((E496/53)*6)*3</f>
        <v>94.472830188679254</v>
      </c>
      <c r="G496" s="4">
        <f>VLOOKUP(A496,'R12 Trend'!$A$4:$B$6433,2,0)</f>
        <v>0.11</v>
      </c>
      <c r="H496" s="10" t="str">
        <f>IFERROR(VLOOKUP(A496,'DDS Needs'!$A$4:$F$767,6,0),"")</f>
        <v/>
      </c>
      <c r="I496" s="1">
        <f>IFERROR(VLOOKUP(A496,'WH INV 4-2-2026'!$A$2:$C$2914,3,0),"")</f>
        <v>320</v>
      </c>
      <c r="J496" s="1">
        <f>I496/(C496/3)</f>
        <v>9.1546412141731537</v>
      </c>
      <c r="K496" s="5" t="str">
        <f>IF((I496&gt;C496),"X","")</f>
        <v>X</v>
      </c>
      <c r="L496" s="7">
        <f>(C496/3)*13</f>
        <v>454.41431320754725</v>
      </c>
      <c r="M496" s="7">
        <f>I496-L496</f>
        <v>-134.41431320754725</v>
      </c>
      <c r="N496" s="6">
        <f>C496/$C$2</f>
        <v>4.5241005795422328E-4</v>
      </c>
      <c r="O496" s="5" t="s">
        <v>27881</v>
      </c>
      <c r="P496" t="str">
        <f>VLOOKUP(A496,'External $ Guide'!$A$2:$L$11545,3,0)</f>
        <v>Replenish</v>
      </c>
      <c r="Q496" t="str">
        <f>VLOOKUP(A496,'External $ Guide'!$A$2:$L$11545,4,0)</f>
        <v>Retail</v>
      </c>
      <c r="R496" t="str">
        <f>VLOOKUP(A496,'External $ Guide'!$A$2:$L$11545,5,0)</f>
        <v>Active</v>
      </c>
      <c r="S496" t="str">
        <f>IFERROR(VLOOKUP(A496,'Broker &amp; Vendor'!$A$2:$C$11545,3,0),"")</f>
        <v>CONSTELLATION BRANDS INC.</v>
      </c>
      <c r="T496" t="str">
        <f>IFERROR(VLOOKUP(A496,'Broker &amp; Vendor'!$A$2:$C$11545,2,0),"")</f>
        <v>SGWS- CHAMPION DIVISION</v>
      </c>
    </row>
    <row r="497" spans="1:20" x14ac:dyDescent="0.25">
      <c r="A497" t="s">
        <v>7184</v>
      </c>
      <c r="B497" t="s">
        <v>3090</v>
      </c>
      <c r="C497" s="10">
        <v>104.43396226415092</v>
      </c>
      <c r="D497" s="10">
        <v>104.43396226415092</v>
      </c>
      <c r="E497" s="1">
        <v>256.25</v>
      </c>
      <c r="F497" s="3">
        <f>((E497/53)*6)*3</f>
        <v>87.028301886792434</v>
      </c>
      <c r="G497" s="4">
        <f>VLOOKUP(A497,'R12 Trend'!$A$4:$B$6433,2,0)</f>
        <v>82.68</v>
      </c>
      <c r="H497" s="10" t="str">
        <f>IFERROR(VLOOKUP(A497,'DDS Needs'!$A$4:$F$767,6,0),"")</f>
        <v/>
      </c>
      <c r="I497" s="1">
        <f>IFERROR(VLOOKUP(A497,'WH INV 4-2-2026'!$A$2:$C$2914,3,0),"")</f>
        <v>49.833333000000003</v>
      </c>
      <c r="J497" s="1">
        <f>I497/(C497/3)</f>
        <v>1.4315266390243906</v>
      </c>
      <c r="K497" s="5" t="str">
        <f>IF((I497&gt;C497),"X","")</f>
        <v/>
      </c>
      <c r="L497" s="7">
        <f>(C497/3)*13</f>
        <v>452.54716981132066</v>
      </c>
      <c r="M497" s="7">
        <f>I497-L497</f>
        <v>-402.71383681132068</v>
      </c>
      <c r="N497" s="6">
        <f>C497/$C$2</f>
        <v>4.505511498442802E-4</v>
      </c>
      <c r="O497" s="5" t="s">
        <v>27881</v>
      </c>
      <c r="P497" t="str">
        <f>VLOOKUP(A497,'External $ Guide'!$A$2:$L$11545,3,0)</f>
        <v>Replenish</v>
      </c>
      <c r="Q497" t="str">
        <f>VLOOKUP(A497,'External $ Guide'!$A$2:$L$11545,4,0)</f>
        <v>Retail</v>
      </c>
      <c r="R497" t="str">
        <f>VLOOKUP(A497,'External $ Guide'!$A$2:$L$11545,5,0)</f>
        <v>Active</v>
      </c>
      <c r="S497" t="s">
        <v>27956</v>
      </c>
      <c r="T497" t="str">
        <f>IFERROR(VLOOKUP(A497,'Broker &amp; Vendor'!$A$2:$C$11545,2,0),"")</f>
        <v>SGWS- CHAMPION DIVISION</v>
      </c>
    </row>
    <row r="498" spans="1:20" x14ac:dyDescent="0.25">
      <c r="A498" t="s">
        <v>6516</v>
      </c>
      <c r="B498" t="s">
        <v>2422</v>
      </c>
      <c r="C498" s="10">
        <v>104.3174037735849</v>
      </c>
      <c r="D498" s="10">
        <v>115.18532830188678</v>
      </c>
      <c r="E498" s="1">
        <v>345.12</v>
      </c>
      <c r="F498" s="3">
        <f>((E498/53)*6)*3</f>
        <v>117.21056603773584</v>
      </c>
      <c r="G498" s="4">
        <f>VLOOKUP(A498,'R12 Trend'!$A$4:$B$6433,2,0)</f>
        <v>-0.11</v>
      </c>
      <c r="H498" s="10">
        <f>IFERROR(VLOOKUP(A498,'DDS Needs'!$A$4:$F$767,6,0),"")</f>
        <v>10.867924528301888</v>
      </c>
      <c r="I498" s="1">
        <f>IFERROR(VLOOKUP(A498,'WH INV 4-2-2026'!$A$2:$C$2914,3,0),"")</f>
        <v>242.91666699999999</v>
      </c>
      <c r="J498" s="1">
        <f>I498/(C498/3)</f>
        <v>6.985890892968456</v>
      </c>
      <c r="K498" s="5" t="str">
        <f>IF((I498&gt;C498),"X","")</f>
        <v>X</v>
      </c>
      <c r="L498" s="7">
        <f>(C498/3)*13</f>
        <v>452.04208301886791</v>
      </c>
      <c r="M498" s="7">
        <f>I498-L498</f>
        <v>-209.12541601886792</v>
      </c>
      <c r="N498" s="6">
        <f>C498/$C$2</f>
        <v>4.5004829080484427E-4</v>
      </c>
      <c r="O498" s="5" t="s">
        <v>27881</v>
      </c>
      <c r="P498" t="str">
        <f>VLOOKUP(A498,'External $ Guide'!$A$2:$L$11545,3,0)</f>
        <v>Replenish</v>
      </c>
      <c r="Q498" t="str">
        <f>VLOOKUP(A498,'External $ Guide'!$A$2:$L$11545,4,0)</f>
        <v>Retail</v>
      </c>
      <c r="R498" t="str">
        <f>VLOOKUP(A498,'External $ Guide'!$A$2:$L$11545,5,0)</f>
        <v>Active</v>
      </c>
      <c r="S498" t="str">
        <f>IFERROR(VLOOKUP(A498,'Broker &amp; Vendor'!$A$2:$C$11545,3,0),"")</f>
        <v>DIAGEO NORTH AMERICA INC</v>
      </c>
      <c r="T498" t="str">
        <f>IFERROR(VLOOKUP(A498,'Broker &amp; Vendor'!$A$2:$C$11545,2,0),"")</f>
        <v>SGWS- COASTAL PACIFIC DIVISION</v>
      </c>
    </row>
    <row r="499" spans="1:20" x14ac:dyDescent="0.25">
      <c r="A499" t="s">
        <v>7475</v>
      </c>
      <c r="B499" t="s">
        <v>3381</v>
      </c>
      <c r="C499" s="10">
        <v>103.64936603773585</v>
      </c>
      <c r="D499" s="10">
        <v>103.64936603773585</v>
      </c>
      <c r="E499" s="1">
        <v>324.67</v>
      </c>
      <c r="F499" s="3">
        <f>((E499/53)*6)*3</f>
        <v>110.26528301886793</v>
      </c>
      <c r="G499" s="4">
        <f>VLOOKUP(A499,'R12 Trend'!$A$4:$B$6433,2,0)</f>
        <v>-0.06</v>
      </c>
      <c r="H499" s="10" t="str">
        <f>IFERROR(VLOOKUP(A499,'DDS Needs'!$A$4:$F$767,6,0),"")</f>
        <v/>
      </c>
      <c r="I499" s="1">
        <f>IFERROR(VLOOKUP(A499,'WH INV 4-2-2026'!$A$2:$C$2914,3,0),"")</f>
        <v>299</v>
      </c>
      <c r="J499" s="1">
        <f>I499/(C499/3)</f>
        <v>8.6541773895020953</v>
      </c>
      <c r="K499" s="5" t="str">
        <f>IF((I499&gt;C499),"X","")</f>
        <v>X</v>
      </c>
      <c r="L499" s="7">
        <f>(C499/3)*13</f>
        <v>449.14725283018868</v>
      </c>
      <c r="M499" s="7">
        <f>I499-L499</f>
        <v>-150.14725283018868</v>
      </c>
      <c r="N499" s="6">
        <f>C499/$C$2</f>
        <v>4.4716622865283227E-4</v>
      </c>
      <c r="O499" s="5" t="s">
        <v>27881</v>
      </c>
      <c r="P499" t="str">
        <f>VLOOKUP(A499,'External $ Guide'!$A$2:$L$11545,3,0)</f>
        <v>Replenish</v>
      </c>
      <c r="Q499" t="str">
        <f>VLOOKUP(A499,'External $ Guide'!$A$2:$L$11545,4,0)</f>
        <v>Wholesale</v>
      </c>
      <c r="R499" t="str">
        <f>VLOOKUP(A499,'External $ Guide'!$A$2:$L$11545,5,0)</f>
        <v>Active</v>
      </c>
      <c r="S499" t="str">
        <f>IFERROR(VLOOKUP(A499,'Broker &amp; Vendor'!$A$2:$C$11545,3,0),"")</f>
        <v>LEVECKE CORPORATION</v>
      </c>
      <c r="T499" t="str">
        <f>IFERROR(VLOOKUP(A499,'Broker &amp; Vendor'!$A$2:$C$11545,2,0),"")</f>
        <v>RNDC</v>
      </c>
    </row>
    <row r="500" spans="1:20" x14ac:dyDescent="0.25">
      <c r="A500" t="s">
        <v>4236</v>
      </c>
      <c r="B500" t="s">
        <v>147</v>
      </c>
      <c r="C500" s="10">
        <v>103.4320754716981</v>
      </c>
      <c r="D500" s="10">
        <v>114.97924528301886</v>
      </c>
      <c r="E500" s="1">
        <v>304.55</v>
      </c>
      <c r="F500" s="3">
        <f>((E500/53)*6)*3</f>
        <v>103.4320754716981</v>
      </c>
      <c r="G500" s="4">
        <f>VLOOKUP(A500,'R12 Trend'!$A$4:$B$6433,2,0)</f>
        <v>0</v>
      </c>
      <c r="H500" s="10">
        <f>IFERROR(VLOOKUP(A500,'DDS Needs'!$A$4:$F$767,6,0),"")</f>
        <v>11.547169811320755</v>
      </c>
      <c r="I500" s="1">
        <f>IFERROR(VLOOKUP(A500,'WH INV 4-2-2026'!$A$2:$C$2914,3,0),"")</f>
        <v>124</v>
      </c>
      <c r="J500" s="1">
        <f>I500/(C500/3)</f>
        <v>3.5965632353745969</v>
      </c>
      <c r="K500" s="5" t="str">
        <f>IF((I500&gt;C500),"X","")</f>
        <v>X</v>
      </c>
      <c r="L500" s="7">
        <f>(C500/3)*13</f>
        <v>448.20566037735841</v>
      </c>
      <c r="M500" s="7">
        <f>I500-L500</f>
        <v>-324.20566037735841</v>
      </c>
      <c r="N500" s="6">
        <f>C500/$C$2</f>
        <v>4.4622878921975786E-4</v>
      </c>
      <c r="O500" s="5" t="s">
        <v>27881</v>
      </c>
      <c r="P500" t="str">
        <f>VLOOKUP(A500,'External $ Guide'!$A$2:$L$11545,3,0)</f>
        <v>Replenish</v>
      </c>
      <c r="Q500" t="str">
        <f>VLOOKUP(A500,'External $ Guide'!$A$2:$L$11545,4,0)</f>
        <v>Retail</v>
      </c>
      <c r="R500" t="str">
        <f>VLOOKUP(A500,'External $ Guide'!$A$2:$L$11545,5,0)</f>
        <v>Active</v>
      </c>
      <c r="S500" t="str">
        <f>IFERROR(VLOOKUP(A500,'Broker &amp; Vendor'!$A$2:$C$11545,3,0),"")</f>
        <v>PERNOD RICARD USA</v>
      </c>
      <c r="T500" t="str">
        <f>IFERROR(VLOOKUP(A500,'Broker &amp; Vendor'!$A$2:$C$11545,2,0),"")</f>
        <v>SGWS- AMERICAN LIBERTY DIVISION</v>
      </c>
    </row>
    <row r="501" spans="1:20" x14ac:dyDescent="0.25">
      <c r="A501" t="s">
        <v>8287</v>
      </c>
      <c r="B501" t="s">
        <v>8288</v>
      </c>
      <c r="C501" s="10">
        <v>103.03599999999999</v>
      </c>
      <c r="D501" s="10">
        <v>103.03599999999999</v>
      </c>
      <c r="E501">
        <v>257.58999999999997</v>
      </c>
      <c r="G501" s="4"/>
      <c r="H501" s="10" t="str">
        <f>IFERROR(VLOOKUP(A501,'DDS Needs'!$A$4:$F$767,6,0),"")</f>
        <v/>
      </c>
      <c r="I501" s="1">
        <f>IFERROR(VLOOKUP(A501,'WH INV 4-2-2026'!$A$2:$C$2914,3,0),"")</f>
        <v>8</v>
      </c>
      <c r="J501" s="1">
        <f>I501/(C501/3)</f>
        <v>0.23292829690593581</v>
      </c>
      <c r="K501" s="5" t="str">
        <f>IF((I501&gt;C501),"X","")</f>
        <v/>
      </c>
      <c r="L501" s="7">
        <f>(C501/3)*13</f>
        <v>446.48933333333326</v>
      </c>
      <c r="M501" s="7">
        <f>I501-L501</f>
        <v>-438.48933333333326</v>
      </c>
      <c r="N501" s="6">
        <f>C501/$C$2</f>
        <v>4.4452003226627435E-4</v>
      </c>
      <c r="O501" s="5" t="s">
        <v>27881</v>
      </c>
      <c r="P501" t="str">
        <f>VLOOKUP(A501,'External $ Guide'!$A$2:$L$11545,3,0)</f>
        <v>Replenish</v>
      </c>
      <c r="Q501" t="str">
        <f>VLOOKUP(A501,'External $ Guide'!$A$2:$L$11545,4,0)</f>
        <v>Retail</v>
      </c>
      <c r="R501" t="str">
        <f>VLOOKUP(A501,'External $ Guide'!$A$2:$L$11545,5,0)</f>
        <v>Active</v>
      </c>
      <c r="S501" t="str">
        <f>IFERROR(VLOOKUP(A501,'Broker &amp; Vendor'!$A$2:$C$11545,3,0),"")</f>
        <v>PERNOD RICARD USA</v>
      </c>
      <c r="T501" t="str">
        <f>IFERROR(VLOOKUP(A501,'Broker &amp; Vendor'!$A$2:$C$11545,2,0),"")</f>
        <v>SGWS- AMERICAN LIBERTY DIVISION</v>
      </c>
    </row>
    <row r="502" spans="1:20" x14ac:dyDescent="0.25">
      <c r="A502" t="s">
        <v>8005</v>
      </c>
      <c r="B502" t="s">
        <v>3911</v>
      </c>
      <c r="C502" s="10">
        <v>102.97494339622641</v>
      </c>
      <c r="D502" s="10">
        <v>110.44664150943396</v>
      </c>
      <c r="E502" s="1">
        <v>252.67</v>
      </c>
      <c r="F502" s="3">
        <f>((E502/53)*6)*3</f>
        <v>85.812452830188676</v>
      </c>
      <c r="G502" s="4">
        <f>VLOOKUP(A502,'R12 Trend'!$A$4:$B$6433,2,0)</f>
        <v>0.23</v>
      </c>
      <c r="H502" s="10">
        <f>IFERROR(VLOOKUP(A502,'DDS Needs'!$A$4:$F$767,6,0),"")</f>
        <v>7.4716981132075482</v>
      </c>
      <c r="I502" s="1">
        <f>IFERROR(VLOOKUP(A502,'WH INV 4-2-2026'!$A$2:$C$2914,3,0),"")</f>
        <v>62</v>
      </c>
      <c r="J502" s="1">
        <f>I502/(C502/3)</f>
        <v>1.806264649103134</v>
      </c>
      <c r="K502" s="5" t="str">
        <f>IF((I502&gt;C502),"X","")</f>
        <v/>
      </c>
      <c r="L502" s="7">
        <f>(C502/3)*13</f>
        <v>446.22475471698112</v>
      </c>
      <c r="M502" s="7">
        <f>I502-L502</f>
        <v>-384.22475471698112</v>
      </c>
      <c r="N502" s="6">
        <f>C502/$C$2</f>
        <v>4.4425662060938259E-4</v>
      </c>
      <c r="O502" s="5" t="s">
        <v>27881</v>
      </c>
      <c r="P502" t="str">
        <f>VLOOKUP(A502,'External $ Guide'!$A$2:$L$11545,3,0)</f>
        <v>Replenish</v>
      </c>
      <c r="Q502" t="str">
        <f>VLOOKUP(A502,'External $ Guide'!$A$2:$L$11545,4,0)</f>
        <v>Retail</v>
      </c>
      <c r="R502" t="str">
        <f>VLOOKUP(A502,'External $ Guide'!$A$2:$L$11545,5,0)</f>
        <v>Active</v>
      </c>
      <c r="S502" t="str">
        <f>IFERROR(VLOOKUP(A502,'Broker &amp; Vendor'!$A$2:$C$11545,3,0),"")</f>
        <v>DIAGEO NORTH AMERICA INC</v>
      </c>
      <c r="T502" t="str">
        <f>IFERROR(VLOOKUP(A502,'Broker &amp; Vendor'!$A$2:$C$11545,2,0),"")</f>
        <v>SGWS- COASTAL PACIFIC DIVISION</v>
      </c>
    </row>
    <row r="503" spans="1:20" x14ac:dyDescent="0.25">
      <c r="A503" t="s">
        <v>8080</v>
      </c>
      <c r="B503" t="s">
        <v>3986</v>
      </c>
      <c r="C503" s="10">
        <v>102.85553207547171</v>
      </c>
      <c r="D503" s="10">
        <v>123.91213584905663</v>
      </c>
      <c r="E503" s="1">
        <v>272.83999999999997</v>
      </c>
      <c r="F503" s="3">
        <f>((E503/53)*6)*3</f>
        <v>92.662641509433968</v>
      </c>
      <c r="G503" s="4">
        <f>VLOOKUP(A503,'R12 Trend'!$A$4:$B$6433,2,0)</f>
        <v>0.11</v>
      </c>
      <c r="H503" s="10">
        <f>IFERROR(VLOOKUP(A503,'DDS Needs'!$A$4:$F$767,6,0),"")</f>
        <v>21.056603773584904</v>
      </c>
      <c r="I503" s="1">
        <f>IFERROR(VLOOKUP(A503,'WH INV 4-2-2026'!$A$2:$C$2914,3,0),"")</f>
        <v>0</v>
      </c>
      <c r="J503" s="1">
        <f>I503/(C503/3)</f>
        <v>0</v>
      </c>
      <c r="K503" s="5" t="str">
        <f>IF((I503&gt;C503),"X","")</f>
        <v/>
      </c>
      <c r="L503" s="7">
        <f>(C503/3)*13</f>
        <v>445.70730566037741</v>
      </c>
      <c r="M503" s="7">
        <f>I503-L503</f>
        <v>-445.70730566037741</v>
      </c>
      <c r="N503" s="6">
        <f>C503/$C$2</f>
        <v>4.4374145383121929E-4</v>
      </c>
      <c r="O503" s="5" t="s">
        <v>27881</v>
      </c>
      <c r="P503" t="str">
        <f>VLOOKUP(A503,'External $ Guide'!$A$2:$L$11545,3,0)</f>
        <v>Replenish</v>
      </c>
      <c r="Q503" t="str">
        <f>VLOOKUP(A503,'External $ Guide'!$A$2:$L$11545,4,0)</f>
        <v>Retail</v>
      </c>
      <c r="R503" t="str">
        <f>VLOOKUP(A503,'External $ Guide'!$A$2:$L$11545,5,0)</f>
        <v>Active</v>
      </c>
      <c r="S503" t="str">
        <f>IFERROR(VLOOKUP(A503,'Broker &amp; Vendor'!$A$2:$C$11545,3,0),"")</f>
        <v>American Beverage Corporation</v>
      </c>
      <c r="T503" t="str">
        <f>IFERROR(VLOOKUP(A503,'Broker &amp; Vendor'!$A$2:$C$11545,2,0),"")</f>
        <v>RNDC</v>
      </c>
    </row>
    <row r="504" spans="1:20" x14ac:dyDescent="0.25">
      <c r="A504" t="s">
        <v>7932</v>
      </c>
      <c r="B504" t="s">
        <v>3838</v>
      </c>
      <c r="C504" s="10">
        <v>102.50218867924529</v>
      </c>
      <c r="D504" s="10">
        <v>102.50218867924529</v>
      </c>
      <c r="E504" s="1">
        <v>251.51</v>
      </c>
      <c r="F504" s="3">
        <f>((E504/53)*6)*3</f>
        <v>85.418490566037747</v>
      </c>
      <c r="G504" s="4">
        <f>VLOOKUP(A504,'R12 Trend'!$A$4:$B$6433,2,0)</f>
        <v>0.45</v>
      </c>
      <c r="H504" s="10" t="str">
        <f>IFERROR(VLOOKUP(A504,'DDS Needs'!$A$4:$F$767,6,0),"")</f>
        <v/>
      </c>
      <c r="I504" s="1">
        <f>IFERROR(VLOOKUP(A504,'WH INV 4-2-2026'!$A$2:$C$2914,3,0),"")</f>
        <v>154.16666699999999</v>
      </c>
      <c r="J504" s="1">
        <f>I504/(C504/3)</f>
        <v>4.5120987850052341</v>
      </c>
      <c r="K504" s="5" t="str">
        <f>IF((I504&gt;C504),"X","")</f>
        <v>X</v>
      </c>
      <c r="L504" s="7">
        <f>(C504/3)*13</f>
        <v>444.17615094339629</v>
      </c>
      <c r="M504" s="7">
        <f>I504-L504</f>
        <v>-290.00948394339628</v>
      </c>
      <c r="N504" s="6">
        <f>C504/$C$2</f>
        <v>4.4221705247740465E-4</v>
      </c>
      <c r="O504" s="5" t="s">
        <v>27881</v>
      </c>
      <c r="P504" t="str">
        <f>VLOOKUP(A504,'External $ Guide'!$A$2:$L$11545,3,0)</f>
        <v>Replenish</v>
      </c>
      <c r="Q504" t="str">
        <f>VLOOKUP(A504,'External $ Guide'!$A$2:$L$11545,4,0)</f>
        <v>Retail</v>
      </c>
      <c r="R504" t="str">
        <f>VLOOKUP(A504,'External $ Guide'!$A$2:$L$11545,5,0)</f>
        <v>Active</v>
      </c>
      <c r="S504" t="s">
        <v>27956</v>
      </c>
      <c r="T504" t="str">
        <f>IFERROR(VLOOKUP(A504,'Broker &amp; Vendor'!$A$2:$C$11545,2,0),"")</f>
        <v>SGWS- CHAMPION DIVISION</v>
      </c>
    </row>
    <row r="505" spans="1:20" x14ac:dyDescent="0.25">
      <c r="A505" t="s">
        <v>7562</v>
      </c>
      <c r="B505" t="s">
        <v>3468</v>
      </c>
      <c r="C505" s="10">
        <v>102.07181886792452</v>
      </c>
      <c r="D505" s="10">
        <v>102.07181886792452</v>
      </c>
      <c r="E505" s="1">
        <v>309.83999999999997</v>
      </c>
      <c r="F505" s="3">
        <f>((E505/53)*6)*3</f>
        <v>105.22867924528302</v>
      </c>
      <c r="G505" s="4">
        <f>VLOOKUP(A505,'R12 Trend'!$A$4:$B$6433,2,0)</f>
        <v>-0.03</v>
      </c>
      <c r="H505" s="10" t="str">
        <f>IFERROR(VLOOKUP(A505,'DDS Needs'!$A$4:$F$767,6,0),"")</f>
        <v/>
      </c>
      <c r="I505" s="1">
        <f>IFERROR(VLOOKUP(A505,'WH INV 4-2-2026'!$A$2:$C$2914,3,0),"")</f>
        <v>43.333333000000003</v>
      </c>
      <c r="J505" s="1">
        <f>I505/(C505/3)</f>
        <v>1.2736130348398422</v>
      </c>
      <c r="K505" s="5" t="str">
        <f>IF((I505&gt;C505),"X","")</f>
        <v/>
      </c>
      <c r="L505" s="7">
        <f>(C505/3)*13</f>
        <v>442.31121509433956</v>
      </c>
      <c r="M505" s="7">
        <f>I505-L505</f>
        <v>-398.97788209433958</v>
      </c>
      <c r="N505" s="6">
        <f>C505/$C$2</f>
        <v>4.4036034217794873E-4</v>
      </c>
      <c r="O505" s="5" t="s">
        <v>27881</v>
      </c>
      <c r="P505" t="str">
        <f>VLOOKUP(A505,'External $ Guide'!$A$2:$L$11545,3,0)</f>
        <v>Replenish</v>
      </c>
      <c r="Q505" t="str">
        <f>VLOOKUP(A505,'External $ Guide'!$A$2:$L$11545,4,0)</f>
        <v>Retail</v>
      </c>
      <c r="R505" t="str">
        <f>VLOOKUP(A505,'External $ Guide'!$A$2:$L$11545,5,0)</f>
        <v>Active</v>
      </c>
      <c r="S505" t="str">
        <f>IFERROR(VLOOKUP(A505,'Broker &amp; Vendor'!$A$2:$C$11545,3,0),"")</f>
        <v>PERNOD RICARD USA</v>
      </c>
      <c r="T505" t="str">
        <f>IFERROR(VLOOKUP(A505,'Broker &amp; Vendor'!$A$2:$C$11545,2,0),"")</f>
        <v>SGWS- AMERICAN LIBERTY DIVISION</v>
      </c>
    </row>
    <row r="506" spans="1:20" x14ac:dyDescent="0.25">
      <c r="A506" t="s">
        <v>6644</v>
      </c>
      <c r="B506" t="s">
        <v>2550</v>
      </c>
      <c r="C506" s="10">
        <v>102.02328679245281</v>
      </c>
      <c r="D506" s="10">
        <v>117.98555094339621</v>
      </c>
      <c r="E506" s="1">
        <v>361.93</v>
      </c>
      <c r="F506" s="3">
        <f>((E506/53)*6)*3</f>
        <v>122.91962264150942</v>
      </c>
      <c r="G506" s="4">
        <f>VLOOKUP(A506,'R12 Trend'!$A$4:$B$6433,2,0)</f>
        <v>-0.17</v>
      </c>
      <c r="H506" s="10">
        <f>IFERROR(VLOOKUP(A506,'DDS Needs'!$A$4:$F$767,6,0),"")</f>
        <v>15.962264150943398</v>
      </c>
      <c r="I506" s="1">
        <f>IFERROR(VLOOKUP(A506,'WH INV 4-2-2026'!$A$2:$C$2914,3,0),"")</f>
        <v>148</v>
      </c>
      <c r="J506" s="1">
        <f>I506/(C506/3)</f>
        <v>4.3519476186180368</v>
      </c>
      <c r="K506" s="5" t="str">
        <f>IF((I506&gt;C506),"X","")</f>
        <v>X</v>
      </c>
      <c r="L506" s="7">
        <f>(C506/3)*13</f>
        <v>442.10090943396216</v>
      </c>
      <c r="M506" s="7">
        <f>I506-L506</f>
        <v>-294.10090943396216</v>
      </c>
      <c r="N506" s="6">
        <f>C506/$C$2</f>
        <v>4.4015096409888281E-4</v>
      </c>
      <c r="O506" s="5" t="s">
        <v>27881</v>
      </c>
      <c r="P506" t="str">
        <f>VLOOKUP(A506,'External $ Guide'!$A$2:$L$11545,3,0)</f>
        <v>Replenish</v>
      </c>
      <c r="Q506" t="str">
        <f>VLOOKUP(A506,'External $ Guide'!$A$2:$L$11545,4,0)</f>
        <v>Retail</v>
      </c>
      <c r="R506" t="str">
        <f>VLOOKUP(A506,'External $ Guide'!$A$2:$L$11545,5,0)</f>
        <v>Active</v>
      </c>
      <c r="S506" t="str">
        <f>IFERROR(VLOOKUP(A506,'Broker &amp; Vendor'!$A$2:$C$11545,3,0),"")</f>
        <v>E. &amp; J. GALLO WINERY</v>
      </c>
      <c r="T506" t="str">
        <f>IFERROR(VLOOKUP(A506,'Broker &amp; Vendor'!$A$2:$C$11545,2,0),"")</f>
        <v>RNDC</v>
      </c>
    </row>
    <row r="507" spans="1:20" x14ac:dyDescent="0.25">
      <c r="A507" t="s">
        <v>8083</v>
      </c>
      <c r="B507" t="s">
        <v>3989</v>
      </c>
      <c r="C507" s="10">
        <v>101.96276603773583</v>
      </c>
      <c r="D507" s="10">
        <v>123.35899245283017</v>
      </c>
      <c r="E507" s="1">
        <v>337.33</v>
      </c>
      <c r="F507" s="3">
        <f>((E507/53)*6)*3</f>
        <v>114.56490566037733</v>
      </c>
      <c r="G507" s="4">
        <f>VLOOKUP(A507,'R12 Trend'!$A$4:$B$6433,2,0)</f>
        <v>-0.11</v>
      </c>
      <c r="H507" s="10">
        <f>IFERROR(VLOOKUP(A507,'DDS Needs'!$A$4:$F$767,6,0),"")</f>
        <v>21.39622641509434</v>
      </c>
      <c r="I507" s="1">
        <f>IFERROR(VLOOKUP(A507,'WH INV 4-2-2026'!$A$2:$C$2914,3,0),"")</f>
        <v>261</v>
      </c>
      <c r="J507" s="1">
        <f>I507/(C507/3)</f>
        <v>7.6792738214871124</v>
      </c>
      <c r="K507" s="5" t="str">
        <f>IF((I507&gt;C507),"X","")</f>
        <v>X</v>
      </c>
      <c r="L507" s="7">
        <f>(C507/3)*13</f>
        <v>441.83865283018861</v>
      </c>
      <c r="M507" s="7">
        <f>I507-L507</f>
        <v>-180.83865283018861</v>
      </c>
      <c r="N507" s="6">
        <f>C507/$C$2</f>
        <v>4.3988986421302189E-4</v>
      </c>
      <c r="O507" s="5" t="s">
        <v>27881</v>
      </c>
      <c r="P507" t="str">
        <f>VLOOKUP(A507,'External $ Guide'!$A$2:$L$11545,3,0)</f>
        <v>Replenish</v>
      </c>
      <c r="Q507" t="str">
        <f>VLOOKUP(A507,'External $ Guide'!$A$2:$L$11545,4,0)</f>
        <v>Retail</v>
      </c>
      <c r="R507" t="str">
        <f>VLOOKUP(A507,'External $ Guide'!$A$2:$L$11545,5,0)</f>
        <v>Active</v>
      </c>
      <c r="S507" t="str">
        <f>IFERROR(VLOOKUP(A507,'Broker &amp; Vendor'!$A$2:$C$11545,3,0),"")</f>
        <v>DIAGEO NORTH AMERICA INC</v>
      </c>
      <c r="T507" t="str">
        <f>IFERROR(VLOOKUP(A507,'Broker &amp; Vendor'!$A$2:$C$11545,2,0),"")</f>
        <v>SGWS- COASTAL PACIFIC DIVISION</v>
      </c>
    </row>
    <row r="508" spans="1:20" x14ac:dyDescent="0.25">
      <c r="A508" t="s">
        <v>4322</v>
      </c>
      <c r="B508" t="s">
        <v>233</v>
      </c>
      <c r="C508" s="10">
        <v>101.81051320754717</v>
      </c>
      <c r="D508" s="10">
        <v>111.81051320754717</v>
      </c>
      <c r="E508" s="1">
        <v>318.91000000000003</v>
      </c>
      <c r="F508" s="3">
        <f>((E508/53)*6)*3</f>
        <v>108.3090566037736</v>
      </c>
      <c r="G508" s="4">
        <f>VLOOKUP(A508,'R12 Trend'!$A$4:$B$6433,2,0)</f>
        <v>-0.06</v>
      </c>
      <c r="H508" s="10">
        <v>10</v>
      </c>
      <c r="I508" s="1">
        <f>IFERROR(VLOOKUP(A508,'WH INV 4-2-2026'!$A$2:$C$2914,3,0),"")</f>
        <v>0</v>
      </c>
      <c r="J508" s="1">
        <f>I508/(C508/3)</f>
        <v>0</v>
      </c>
      <c r="K508" s="5" t="str">
        <f>IF((I508&gt;C508),"X","")</f>
        <v/>
      </c>
      <c r="L508" s="7">
        <f>(C508/3)*13</f>
        <v>441.17889056603781</v>
      </c>
      <c r="M508" s="7">
        <f>I508-L508</f>
        <v>-441.17889056603781</v>
      </c>
      <c r="N508" s="6">
        <f>C508/$C$2</f>
        <v>4.3923301191879373E-4</v>
      </c>
      <c r="O508" s="5" t="s">
        <v>27881</v>
      </c>
      <c r="P508" t="str">
        <f>VLOOKUP(A508,'External $ Guide'!$A$2:$L$11545,3,0)</f>
        <v>Replenish</v>
      </c>
      <c r="Q508" t="str">
        <f>VLOOKUP(A508,'External $ Guide'!$A$2:$L$11545,4,0)</f>
        <v>Retail</v>
      </c>
      <c r="R508" t="str">
        <f>VLOOKUP(A508,'External $ Guide'!$A$2:$L$11545,5,0)</f>
        <v>Active</v>
      </c>
      <c r="S508" t="str">
        <f>IFERROR(VLOOKUP(A508,'Broker &amp; Vendor'!$A$2:$C$11545,3,0),"")</f>
        <v>PROXIMO SPIRITS INC.</v>
      </c>
      <c r="T508" t="str">
        <f>IFERROR(VLOOKUP(A508,'Broker &amp; Vendor'!$A$2:$C$11545,2,0),"")</f>
        <v>JOHNSON BROTHERS</v>
      </c>
    </row>
    <row r="509" spans="1:20" x14ac:dyDescent="0.25">
      <c r="A509" t="s">
        <v>8213</v>
      </c>
      <c r="B509" t="s">
        <v>8214</v>
      </c>
      <c r="C509" s="10">
        <v>101.604</v>
      </c>
      <c r="D509" s="10">
        <v>101.604</v>
      </c>
      <c r="E509">
        <v>254.01</v>
      </c>
      <c r="G509" s="4"/>
      <c r="H509" s="10" t="str">
        <f>IFERROR(VLOOKUP(A509,'DDS Needs'!$A$4:$F$767,6,0),"")</f>
        <v/>
      </c>
      <c r="I509" s="1">
        <f>IFERROR(VLOOKUP(A509,'WH INV 4-2-2026'!$A$2:$C$2914,3,0),"")</f>
        <v>137</v>
      </c>
      <c r="J509" s="1">
        <f>I509/(C509/3)</f>
        <v>4.0451163340025982</v>
      </c>
      <c r="K509" s="5" t="str">
        <f>IF((I509&gt;C509),"X","")</f>
        <v>X</v>
      </c>
      <c r="L509" s="7">
        <f>(C509/3)*13</f>
        <v>440.28400000000005</v>
      </c>
      <c r="M509" s="7">
        <f>I509-L509</f>
        <v>-303.28400000000005</v>
      </c>
      <c r="N509" s="6">
        <f>C509/$C$2</f>
        <v>4.3834206838757857E-4</v>
      </c>
      <c r="O509" s="5" t="s">
        <v>27881</v>
      </c>
      <c r="P509" t="str">
        <f>VLOOKUP(A509,'External $ Guide'!$A$2:$L$11545,3,0)</f>
        <v>Replenish</v>
      </c>
      <c r="Q509" t="str">
        <f>VLOOKUP(A509,'External $ Guide'!$A$2:$L$11545,4,0)</f>
        <v>Retail</v>
      </c>
      <c r="R509" t="str">
        <f>VLOOKUP(A509,'External $ Guide'!$A$2:$L$11545,5,0)</f>
        <v>Active</v>
      </c>
      <c r="S509" t="str">
        <f>IFERROR(VLOOKUP(A509,'Broker &amp; Vendor'!$A$2:$C$11545,3,0),"")</f>
        <v>LUXCO INC</v>
      </c>
      <c r="T509" t="str">
        <f>IFERROR(VLOOKUP(A509,'Broker &amp; Vendor'!$A$2:$C$11545,2,0),"")</f>
        <v>RNDC</v>
      </c>
    </row>
    <row r="510" spans="1:20" x14ac:dyDescent="0.25">
      <c r="A510" t="s">
        <v>7745</v>
      </c>
      <c r="B510" t="s">
        <v>3651</v>
      </c>
      <c r="C510" s="10">
        <v>101.56428679245283</v>
      </c>
      <c r="D510" s="10">
        <v>109.37560754716981</v>
      </c>
      <c r="E510" s="1">
        <v>339.83</v>
      </c>
      <c r="F510" s="3">
        <f>((E510/53)*6)*3</f>
        <v>115.41396226415094</v>
      </c>
      <c r="G510" s="4">
        <f>VLOOKUP(A510,'R12 Trend'!$A$4:$B$6433,2,0)</f>
        <v>-0.12</v>
      </c>
      <c r="H510" s="10">
        <f>IFERROR(VLOOKUP(A510,'DDS Needs'!$A$4:$F$767,6,0),"")</f>
        <v>7.8113207547169807</v>
      </c>
      <c r="I510" s="1">
        <f>IFERROR(VLOOKUP(A510,'WH INV 4-2-2026'!$A$2:$C$2914,3,0),"")</f>
        <v>76</v>
      </c>
      <c r="J510" s="1">
        <f>I510/(C510/3)</f>
        <v>2.2448835826112701</v>
      </c>
      <c r="K510" s="5" t="str">
        <f>IF((I510&gt;C510),"X","")</f>
        <v/>
      </c>
      <c r="L510" s="7">
        <f>(C510/3)*13</f>
        <v>440.11190943396224</v>
      </c>
      <c r="M510" s="7">
        <f>I510-L510</f>
        <v>-364.11190943396224</v>
      </c>
      <c r="N510" s="6">
        <f>C510/$C$2</f>
        <v>4.3817073685005513E-4</v>
      </c>
      <c r="O510" s="5" t="s">
        <v>27881</v>
      </c>
      <c r="P510" t="str">
        <f>VLOOKUP(A510,'External $ Guide'!$A$2:$L$11545,3,0)</f>
        <v>Replenish</v>
      </c>
      <c r="Q510" t="str">
        <f>VLOOKUP(A510,'External $ Guide'!$A$2:$L$11545,4,0)</f>
        <v>Retail</v>
      </c>
      <c r="R510" t="str">
        <f>VLOOKUP(A510,'External $ Guide'!$A$2:$L$11545,5,0)</f>
        <v>Active</v>
      </c>
      <c r="S510" t="str">
        <f>IFERROR(VLOOKUP(A510,'Broker &amp; Vendor'!$A$2:$C$11545,3,0),"")</f>
        <v>PERNOD RICARD USA</v>
      </c>
      <c r="T510" t="str">
        <f>IFERROR(VLOOKUP(A510,'Broker &amp; Vendor'!$A$2:$C$11545,2,0),"")</f>
        <v>SGWS- AMERICAN LIBERTY DIVISION</v>
      </c>
    </row>
    <row r="511" spans="1:20" x14ac:dyDescent="0.25">
      <c r="A511" t="s">
        <v>10544</v>
      </c>
      <c r="B511" t="s">
        <v>10660</v>
      </c>
      <c r="C511" s="10">
        <v>101.53200000000001</v>
      </c>
      <c r="D511" s="10">
        <v>101.53200000000001</v>
      </c>
      <c r="E511">
        <v>253.83</v>
      </c>
      <c r="G511" s="4"/>
      <c r="H511" s="10" t="str">
        <f>IFERROR(VLOOKUP(A511,'DDS Needs'!$A$4:$F$767,6,0),"")</f>
        <v/>
      </c>
      <c r="I511" s="1" t="str">
        <f>IFERROR(VLOOKUP(A511,'WH INV 4-2-2026'!$A$2:$C$2914,3,0),"")</f>
        <v/>
      </c>
      <c r="J511" s="1" t="e">
        <f>I511/(C511/3)</f>
        <v>#VALUE!</v>
      </c>
      <c r="K511" s="5" t="str">
        <f>IF((I511&gt;C511),"X","")</f>
        <v>X</v>
      </c>
      <c r="L511" s="7">
        <f>(C511/3)*13</f>
        <v>439.97200000000004</v>
      </c>
      <c r="M511" s="7" t="e">
        <f>I511-L511</f>
        <v>#VALUE!</v>
      </c>
      <c r="N511" s="6">
        <f>C511/$C$2</f>
        <v>4.3803144450540955E-4</v>
      </c>
      <c r="O511" s="5" t="s">
        <v>27881</v>
      </c>
      <c r="P511" t="str">
        <f>VLOOKUP(A511,'External $ Guide'!$A$2:$L$11545,3,0)</f>
        <v>Replenish</v>
      </c>
      <c r="Q511" t="str">
        <f>VLOOKUP(A511,'External $ Guide'!$A$2:$L$11545,4,0)</f>
        <v>Retail</v>
      </c>
      <c r="R511" t="str">
        <f>VLOOKUP(A511,'External $ Guide'!$A$2:$L$11545,5,0)</f>
        <v>Active</v>
      </c>
      <c r="S511" t="str">
        <f>IFERROR(VLOOKUP(A511,'Broker &amp; Vendor'!$A$2:$C$11545,3,0),"")</f>
        <v>MHW LTD</v>
      </c>
      <c r="T511" t="str">
        <f>IFERROR(VLOOKUP(A511,'Broker &amp; Vendor'!$A$2:$C$11545,2,0),"")</f>
        <v>SGWS- CHAMPION DIVISION</v>
      </c>
    </row>
    <row r="512" spans="1:20" x14ac:dyDescent="0.25">
      <c r="A512" t="s">
        <v>7763</v>
      </c>
      <c r="B512" t="s">
        <v>3669</v>
      </c>
      <c r="C512" s="10">
        <v>101.5256037735849</v>
      </c>
      <c r="D512" s="10">
        <v>101.5256037735849</v>
      </c>
      <c r="E512" s="1">
        <v>314.67</v>
      </c>
      <c r="F512" s="3">
        <f>((E512/53)*6)*3</f>
        <v>106.86905660377359</v>
      </c>
      <c r="G512" s="4">
        <f>VLOOKUP(A512,'R12 Trend'!$A$4:$B$6433,2,0)</f>
        <v>-0.05</v>
      </c>
      <c r="H512" s="10" t="str">
        <f>IFERROR(VLOOKUP(A512,'DDS Needs'!$A$4:$F$767,6,0),"")</f>
        <v/>
      </c>
      <c r="I512" s="1">
        <f>IFERROR(VLOOKUP(A512,'WH INV 4-2-2026'!$A$2:$C$2914,3,0),"")</f>
        <v>142</v>
      </c>
      <c r="J512" s="1">
        <f>I512/(C512/3)</f>
        <v>4.1959858810594666</v>
      </c>
      <c r="K512" s="5" t="str">
        <f>IF((I512&gt;C512),"X","")</f>
        <v>X</v>
      </c>
      <c r="L512" s="7">
        <f>(C512/3)*13</f>
        <v>439.94428301886791</v>
      </c>
      <c r="M512" s="7">
        <f>I512-L512</f>
        <v>-297.94428301886791</v>
      </c>
      <c r="N512" s="6">
        <f>C512/$C$2</f>
        <v>4.3800384977373886E-4</v>
      </c>
      <c r="O512" s="5" t="s">
        <v>27881</v>
      </c>
      <c r="P512" t="str">
        <f>VLOOKUP(A512,'External $ Guide'!$A$2:$L$11545,3,0)</f>
        <v>Replenish</v>
      </c>
      <c r="Q512" t="str">
        <f>VLOOKUP(A512,'External $ Guide'!$A$2:$L$11545,4,0)</f>
        <v>Retail</v>
      </c>
      <c r="R512" t="str">
        <f>VLOOKUP(A512,'External $ Guide'!$A$2:$L$11545,5,0)</f>
        <v>Active</v>
      </c>
      <c r="S512" t="s">
        <v>27956</v>
      </c>
      <c r="T512" t="str">
        <f>IFERROR(VLOOKUP(A512,'Broker &amp; Vendor'!$A$2:$C$11545,2,0),"")</f>
        <v>SGWS- CHAMPION DIVISION</v>
      </c>
    </row>
    <row r="513" spans="1:20" x14ac:dyDescent="0.25">
      <c r="A513" t="s">
        <v>7938</v>
      </c>
      <c r="B513" t="s">
        <v>3844</v>
      </c>
      <c r="C513" s="10">
        <v>101.49656603773586</v>
      </c>
      <c r="D513" s="10">
        <v>111.34562264150944</v>
      </c>
      <c r="E513" s="1">
        <v>279.3</v>
      </c>
      <c r="F513" s="3">
        <f>((E513/53)*6)*3</f>
        <v>94.856603773584908</v>
      </c>
      <c r="G513" s="4">
        <f>VLOOKUP(A513,'R12 Trend'!$A$4:$B$6433,2,0)</f>
        <v>7.0000000000000007E-2</v>
      </c>
      <c r="H513" s="10">
        <f>IFERROR(VLOOKUP(A513,'DDS Needs'!$A$4:$F$767,6,0),"")</f>
        <v>9.8490566037735832</v>
      </c>
      <c r="I513" s="1">
        <f>IFERROR(VLOOKUP(A513,'WH INV 4-2-2026'!$A$2:$C$2914,3,0),"")</f>
        <v>2.0833000000000001E-2</v>
      </c>
      <c r="J513" s="1">
        <f>I513/(C513/3)</f>
        <v>6.1577452755163392E-4</v>
      </c>
      <c r="K513" s="5" t="str">
        <f>IF((I513&gt;C513),"X","")</f>
        <v/>
      </c>
      <c r="L513" s="7">
        <f>(C513/3)*13</f>
        <v>439.81845283018868</v>
      </c>
      <c r="M513" s="7">
        <f>I513-L513</f>
        <v>-439.79761983018869</v>
      </c>
      <c r="N513" s="6">
        <f>C513/$C$2</f>
        <v>4.3787857457597729E-4</v>
      </c>
      <c r="O513" s="5" t="s">
        <v>27881</v>
      </c>
      <c r="P513" t="str">
        <f>VLOOKUP(A513,'External $ Guide'!$A$2:$L$11545,3,0)</f>
        <v>Replenish</v>
      </c>
      <c r="Q513" t="str">
        <f>VLOOKUP(A513,'External $ Guide'!$A$2:$L$11545,4,0)</f>
        <v>Retail</v>
      </c>
      <c r="R513" t="str">
        <f>VLOOKUP(A513,'External $ Guide'!$A$2:$L$11545,5,0)</f>
        <v>Active</v>
      </c>
      <c r="S513" t="str">
        <f>IFERROR(VLOOKUP(A513,'Broker &amp; Vendor'!$A$2:$C$11545,3,0),"")</f>
        <v>PROXIMO SPIRITS INC.</v>
      </c>
      <c r="T513" t="str">
        <f>IFERROR(VLOOKUP(A513,'Broker &amp; Vendor'!$A$2:$C$11545,2,0),"")</f>
        <v>JOHNSON BROTHERS</v>
      </c>
    </row>
    <row r="514" spans="1:20" x14ac:dyDescent="0.25">
      <c r="A514" t="s">
        <v>4456</v>
      </c>
      <c r="B514" t="s">
        <v>367</v>
      </c>
      <c r="C514" s="10">
        <v>101.43726792452831</v>
      </c>
      <c r="D514" s="10">
        <v>105.17311698113208</v>
      </c>
      <c r="E514" s="1">
        <v>292.82</v>
      </c>
      <c r="F514" s="3">
        <f>((E514/53)*6)*3</f>
        <v>99.448301886792464</v>
      </c>
      <c r="G514" s="4">
        <f>VLOOKUP(A514,'R12 Trend'!$A$4:$B$6433,2,0)</f>
        <v>0.02</v>
      </c>
      <c r="H514" s="10">
        <f>IFERROR(VLOOKUP(A514,'DDS Needs'!$A$4:$F$767,6,0),"")</f>
        <v>3.7358490566037741</v>
      </c>
      <c r="I514" s="1">
        <f>IFERROR(VLOOKUP(A514,'WH INV 4-2-2026'!$A$2:$C$2914,3,0),"")</f>
        <v>109</v>
      </c>
      <c r="J514" s="1">
        <f>I514/(C514/3)</f>
        <v>3.2236672644150435</v>
      </c>
      <c r="K514" s="5" t="str">
        <f>IF((I514&gt;C514),"X","")</f>
        <v>X</v>
      </c>
      <c r="L514" s="7">
        <f>(C514/3)*13</f>
        <v>439.56149433962264</v>
      </c>
      <c r="M514" s="7">
        <f>I514-L514</f>
        <v>-330.56149433962264</v>
      </c>
      <c r="N514" s="6">
        <f>C514/$C$2</f>
        <v>4.3762274943528524E-4</v>
      </c>
      <c r="O514" s="5" t="s">
        <v>27881</v>
      </c>
      <c r="P514" t="str">
        <f>VLOOKUP(A514,'External $ Guide'!$A$2:$L$11545,3,0)</f>
        <v>Replenish</v>
      </c>
      <c r="Q514" t="str">
        <f>VLOOKUP(A514,'External $ Guide'!$A$2:$L$11545,4,0)</f>
        <v>Retail</v>
      </c>
      <c r="R514" t="str">
        <f>VLOOKUP(A514,'External $ Guide'!$A$2:$L$11545,5,0)</f>
        <v>Active</v>
      </c>
      <c r="S514" t="s">
        <v>27956</v>
      </c>
      <c r="T514" t="str">
        <f>IFERROR(VLOOKUP(A514,'Broker &amp; Vendor'!$A$2:$C$11545,2,0),"")</f>
        <v>SGWS- CHAMPION DIVISION</v>
      </c>
    </row>
    <row r="515" spans="1:20" x14ac:dyDescent="0.25">
      <c r="A515" t="s">
        <v>6800</v>
      </c>
      <c r="B515" t="s">
        <v>2706</v>
      </c>
      <c r="C515" s="10">
        <v>101.26025660377358</v>
      </c>
      <c r="D515" s="10">
        <v>104.31686037735849</v>
      </c>
      <c r="E515" s="1">
        <v>266.20999999999998</v>
      </c>
      <c r="F515" s="3">
        <f>((E515/53)*6)*3</f>
        <v>90.410943396226401</v>
      </c>
      <c r="G515" s="4">
        <f>VLOOKUP(A515,'R12 Trend'!$A$4:$B$6433,2,0)</f>
        <v>0.12</v>
      </c>
      <c r="H515" s="10">
        <f>IFERROR(VLOOKUP(A515,'DDS Needs'!$A$4:$F$767,6,0),"")</f>
        <v>3.0566037735849054</v>
      </c>
      <c r="I515" s="1">
        <f>IFERROR(VLOOKUP(A515,'WH INV 4-2-2026'!$A$2:$C$2914,3,0),"")</f>
        <v>271.5</v>
      </c>
      <c r="J515" s="1">
        <f>I515/(C515/3)</f>
        <v>8.0436296264495795</v>
      </c>
      <c r="K515" s="5" t="str">
        <f>IF((I515&gt;C515),"X","")</f>
        <v>X</v>
      </c>
      <c r="L515" s="7">
        <f>(C515/3)*13</f>
        <v>438.79444528301889</v>
      </c>
      <c r="M515" s="7">
        <f>I515-L515</f>
        <v>-167.29444528301889</v>
      </c>
      <c r="N515" s="6">
        <f>C515/$C$2</f>
        <v>4.3685908355138651E-4</v>
      </c>
      <c r="O515" s="5" t="s">
        <v>27881</v>
      </c>
      <c r="P515" t="str">
        <f>VLOOKUP(A515,'External $ Guide'!$A$2:$L$11545,3,0)</f>
        <v>Replenish</v>
      </c>
      <c r="Q515" t="str">
        <f>VLOOKUP(A515,'External $ Guide'!$A$2:$L$11545,4,0)</f>
        <v>Retail</v>
      </c>
      <c r="R515" t="str">
        <f>VLOOKUP(A515,'External $ Guide'!$A$2:$L$11545,5,0)</f>
        <v>Active</v>
      </c>
      <c r="S515" t="str">
        <f>IFERROR(VLOOKUP(A515,'Broker &amp; Vendor'!$A$2:$C$11545,3,0),"")</f>
        <v>CAMPARI AMERICA</v>
      </c>
      <c r="T515" t="str">
        <f>IFERROR(VLOOKUP(A515,'Broker &amp; Vendor'!$A$2:$C$11545,2,0),"")</f>
        <v>SGWS- TRANSATLANTIC DIVISION</v>
      </c>
    </row>
    <row r="516" spans="1:20" x14ac:dyDescent="0.25">
      <c r="A516" t="s">
        <v>4220</v>
      </c>
      <c r="B516" t="s">
        <v>131</v>
      </c>
      <c r="C516" s="10">
        <v>101.18292452830188</v>
      </c>
      <c r="D516" s="10">
        <v>119.52254716981132</v>
      </c>
      <c r="E516" s="1">
        <v>289.25</v>
      </c>
      <c r="F516" s="3">
        <f>((E516/53)*6)*3</f>
        <v>98.235849056603769</v>
      </c>
      <c r="G516" s="4">
        <f>VLOOKUP(A516,'R12 Trend'!$A$4:$B$6433,2,0)</f>
        <v>0.03</v>
      </c>
      <c r="H516" s="10">
        <f>IFERROR(VLOOKUP(A516,'DDS Needs'!$A$4:$F$767,6,0),"")</f>
        <v>18.339622641509433</v>
      </c>
      <c r="I516" s="1">
        <f>IFERROR(VLOOKUP(A516,'WH INV 4-2-2026'!$A$2:$C$2914,3,0),"")</f>
        <v>211</v>
      </c>
      <c r="J516" s="1">
        <f>I516/(C516/3)</f>
        <v>6.2559962854497604</v>
      </c>
      <c r="K516" s="5" t="str">
        <f>IF((I516&gt;C516),"X","")</f>
        <v>X</v>
      </c>
      <c r="L516" s="7">
        <f>(C516/3)*13</f>
        <v>438.45933962264144</v>
      </c>
      <c r="M516" s="7">
        <f>I516-L516</f>
        <v>-227.45933962264144</v>
      </c>
      <c r="N516" s="6">
        <f>C516/$C$2</f>
        <v>4.3652545591945301E-4</v>
      </c>
      <c r="O516" s="5" t="s">
        <v>27881</v>
      </c>
      <c r="P516" t="str">
        <f>VLOOKUP(A516,'External $ Guide'!$A$2:$L$11545,3,0)</f>
        <v>Replenish</v>
      </c>
      <c r="Q516" t="str">
        <f>VLOOKUP(A516,'External $ Guide'!$A$2:$L$11545,4,0)</f>
        <v>Retail</v>
      </c>
      <c r="R516" t="str">
        <f>VLOOKUP(A516,'External $ Guide'!$A$2:$L$11545,5,0)</f>
        <v>Active</v>
      </c>
      <c r="S516" t="str">
        <f>IFERROR(VLOOKUP(A516,'Broker &amp; Vendor'!$A$2:$C$11545,3,0),"")</f>
        <v>DIAGEO NORTH AMERICA INC</v>
      </c>
      <c r="T516" t="str">
        <f>IFERROR(VLOOKUP(A516,'Broker &amp; Vendor'!$A$2:$C$11545,2,0),"")</f>
        <v>SGWS- COASTAL PACIFIC DIVISION</v>
      </c>
    </row>
    <row r="517" spans="1:20" x14ac:dyDescent="0.25">
      <c r="A517" t="s">
        <v>4296</v>
      </c>
      <c r="B517" t="s">
        <v>207</v>
      </c>
      <c r="C517" s="10">
        <v>100.92939622641507</v>
      </c>
      <c r="D517" s="10">
        <v>112.81618867924526</v>
      </c>
      <c r="E517" s="1">
        <v>316.14999999999998</v>
      </c>
      <c r="F517" s="3">
        <f>((E517/53)*6)*3</f>
        <v>107.37169811320753</v>
      </c>
      <c r="G517" s="4">
        <f>VLOOKUP(A517,'R12 Trend'!$A$4:$B$6433,2,0)</f>
        <v>-0.06</v>
      </c>
      <c r="H517" s="10">
        <f>IFERROR(VLOOKUP(A517,'DDS Needs'!$A$4:$F$767,6,0),"")</f>
        <v>11.886792452830187</v>
      </c>
      <c r="I517" s="1">
        <f>IFERROR(VLOOKUP(A517,'WH INV 4-2-2026'!$A$2:$C$2914,3,0),"")</f>
        <v>297</v>
      </c>
      <c r="J517" s="1">
        <f>I517/(C517/3)</f>
        <v>8.8279533348363479</v>
      </c>
      <c r="K517" s="5" t="str">
        <f>IF((I517&gt;C517),"X","")</f>
        <v>X</v>
      </c>
      <c r="L517" s="7">
        <f>(C517/3)*13</f>
        <v>437.36071698113199</v>
      </c>
      <c r="M517" s="7">
        <f>I517-L517</f>
        <v>-140.36071698113199</v>
      </c>
      <c r="N517" s="6">
        <f>C517/$C$2</f>
        <v>4.3543167890040005E-4</v>
      </c>
      <c r="O517" s="5" t="s">
        <v>27881</v>
      </c>
      <c r="P517" t="str">
        <f>VLOOKUP(A517,'External $ Guide'!$A$2:$L$11545,3,0)</f>
        <v>Replenish</v>
      </c>
      <c r="Q517" t="str">
        <f>VLOOKUP(A517,'External $ Guide'!$A$2:$L$11545,4,0)</f>
        <v>Retail</v>
      </c>
      <c r="R517" t="str">
        <f>VLOOKUP(A517,'External $ Guide'!$A$2:$L$11545,5,0)</f>
        <v>Active</v>
      </c>
      <c r="S517" t="str">
        <f>IFERROR(VLOOKUP(A517,'Broker &amp; Vendor'!$A$2:$C$11545,3,0),"")</f>
        <v>DIAGEO NORTH AMERICA INC</v>
      </c>
      <c r="T517" t="str">
        <f>IFERROR(VLOOKUP(A517,'Broker &amp; Vendor'!$A$2:$C$11545,2,0),"")</f>
        <v>SGWS- COASTAL PACIFIC DIVISION</v>
      </c>
    </row>
    <row r="518" spans="1:20" x14ac:dyDescent="0.25">
      <c r="A518" t="s">
        <v>8026</v>
      </c>
      <c r="B518" t="s">
        <v>3932</v>
      </c>
      <c r="C518" s="10">
        <v>100.6812</v>
      </c>
      <c r="D518" s="10">
        <v>100.6812</v>
      </c>
      <c r="E518" s="1">
        <v>279.67</v>
      </c>
      <c r="F518" s="3">
        <f>((E518/53)*6)*3</f>
        <v>94.982264150943394</v>
      </c>
      <c r="G518" s="4">
        <f>VLOOKUP(A518,'R12 Trend'!$A$4:$B$6433,2,0)</f>
        <v>0.06</v>
      </c>
      <c r="H518" s="10" t="str">
        <f>IFERROR(VLOOKUP(A518,'DDS Needs'!$A$4:$F$767,6,0),"")</f>
        <v/>
      </c>
      <c r="I518" s="1">
        <f>IFERROR(VLOOKUP(A518,'WH INV 4-2-2026'!$A$2:$C$2914,3,0),"")</f>
        <v>422</v>
      </c>
      <c r="J518" s="1">
        <f>I518/(C518/3)</f>
        <v>12.574343571590326</v>
      </c>
      <c r="K518" s="5" t="str">
        <f>IF((I518&gt;C518),"X","")</f>
        <v>X</v>
      </c>
      <c r="L518" s="7">
        <f>(C518/3)*13</f>
        <v>436.28520000000003</v>
      </c>
      <c r="M518" s="7">
        <f>I518-L518</f>
        <v>-14.285200000000032</v>
      </c>
      <c r="N518" s="6">
        <f>C518/$C$2</f>
        <v>4.3436090563111172E-4</v>
      </c>
      <c r="O518" s="5" t="s">
        <v>27881</v>
      </c>
      <c r="P518" t="str">
        <f>VLOOKUP(A518,'External $ Guide'!$A$2:$L$11545,3,0)</f>
        <v>Replenish</v>
      </c>
      <c r="Q518" t="str">
        <f>VLOOKUP(A518,'External $ Guide'!$A$2:$L$11545,4,0)</f>
        <v>Retail</v>
      </c>
      <c r="R518" t="str">
        <f>VLOOKUP(A518,'External $ Guide'!$A$2:$L$11545,5,0)</f>
        <v>Active</v>
      </c>
      <c r="S518" t="str">
        <f>IFERROR(VLOOKUP(A518,'Broker &amp; Vendor'!$A$2:$C$11545,3,0),"")</f>
        <v>E. &amp; J. GALLO WINERY</v>
      </c>
      <c r="T518" t="str">
        <f>IFERROR(VLOOKUP(A518,'Broker &amp; Vendor'!$A$2:$C$11545,2,0),"")</f>
        <v>RNDC</v>
      </c>
    </row>
    <row r="519" spans="1:20" x14ac:dyDescent="0.25">
      <c r="A519" t="s">
        <v>7826</v>
      </c>
      <c r="B519" t="s">
        <v>3732</v>
      </c>
      <c r="C519" s="10">
        <v>100.52558490566038</v>
      </c>
      <c r="D519" s="10">
        <v>100.52558490566038</v>
      </c>
      <c r="E519" s="1">
        <v>246.66</v>
      </c>
      <c r="F519" s="3">
        <f>((E519/53)*6)*3</f>
        <v>83.771320754716982</v>
      </c>
      <c r="G519" s="4">
        <f>VLOOKUP(A519,'R12 Trend'!$A$4:$B$6433,2,0)</f>
        <v>14.94</v>
      </c>
      <c r="H519" s="10" t="str">
        <f>IFERROR(VLOOKUP(A519,'DDS Needs'!$A$4:$F$767,6,0),"")</f>
        <v/>
      </c>
      <c r="I519" s="1">
        <f>IFERROR(VLOOKUP(A519,'WH INV 4-2-2026'!$A$2:$C$2914,3,0),"")</f>
        <v>0</v>
      </c>
      <c r="J519" s="1">
        <f>I519/(C519/3)</f>
        <v>0</v>
      </c>
      <c r="K519" s="5" t="str">
        <f>IF((I519&gt;C519),"X","")</f>
        <v/>
      </c>
      <c r="L519" s="7">
        <f>(C519/3)*13</f>
        <v>435.61086792452829</v>
      </c>
      <c r="M519" s="7">
        <f>I519-L519</f>
        <v>-435.61086792452829</v>
      </c>
      <c r="N519" s="6">
        <f>C519/$C$2</f>
        <v>4.3368954778766897E-4</v>
      </c>
      <c r="O519" s="5" t="s">
        <v>27881</v>
      </c>
      <c r="P519" t="str">
        <f>VLOOKUP(A519,'External $ Guide'!$A$2:$L$11545,3,0)</f>
        <v>Replenish</v>
      </c>
      <c r="Q519" t="str">
        <f>VLOOKUP(A519,'External $ Guide'!$A$2:$L$11545,4,0)</f>
        <v>Retail</v>
      </c>
      <c r="R519" t="str">
        <f>VLOOKUP(A519,'External $ Guide'!$A$2:$L$11545,5,0)</f>
        <v>Active</v>
      </c>
      <c r="S519" t="str">
        <f>IFERROR(VLOOKUP(A519,'Broker &amp; Vendor'!$A$2:$C$11545,3,0),"")</f>
        <v>DIAGEO NORTH AMERICA INC</v>
      </c>
      <c r="T519" t="str">
        <f>IFERROR(VLOOKUP(A519,'Broker &amp; Vendor'!$A$2:$C$11545,2,0),"")</f>
        <v>SGWS- COASTAL PACIFIC DIVISION</v>
      </c>
    </row>
    <row r="520" spans="1:20" x14ac:dyDescent="0.25">
      <c r="A520" t="s">
        <v>4185</v>
      </c>
      <c r="B520" t="s">
        <v>96</v>
      </c>
      <c r="C520" s="10">
        <v>100.38701886792452</v>
      </c>
      <c r="D520" s="10">
        <v>111.59456603773585</v>
      </c>
      <c r="E520" s="1">
        <v>246.32</v>
      </c>
      <c r="F520" s="3">
        <f>((E520/53)*6)*3</f>
        <v>83.65584905660377</v>
      </c>
      <c r="G520" s="4">
        <f>VLOOKUP(A520,'R12 Trend'!$A$4:$B$6433,2,0)</f>
        <v>0.22</v>
      </c>
      <c r="H520" s="10">
        <f>IFERROR(VLOOKUP(A520,'DDS Needs'!$A$4:$F$767,6,0),"")</f>
        <v>11.20754716981132</v>
      </c>
      <c r="I520" s="1">
        <f>IFERROR(VLOOKUP(A520,'WH INV 4-2-2026'!$A$2:$C$2914,3,0),"")</f>
        <v>202</v>
      </c>
      <c r="J520" s="1">
        <f>I520/(C520/3)</f>
        <v>6.0366370755295735</v>
      </c>
      <c r="K520" s="5" t="str">
        <f>IF((I520&gt;C520),"X","")</f>
        <v>X</v>
      </c>
      <c r="L520" s="7">
        <f>(C520/3)*13</f>
        <v>435.01041509433958</v>
      </c>
      <c r="M520" s="7">
        <f>I520-L520</f>
        <v>-233.01041509433958</v>
      </c>
      <c r="N520" s="6">
        <f>C520/$C$2</f>
        <v>4.3309174333519264E-4</v>
      </c>
      <c r="O520" s="5" t="s">
        <v>27881</v>
      </c>
      <c r="P520" t="str">
        <f>VLOOKUP(A520,'External $ Guide'!$A$2:$L$11545,3,0)</f>
        <v>Replenish</v>
      </c>
      <c r="Q520" t="str">
        <f>VLOOKUP(A520,'External $ Guide'!$A$2:$L$11545,4,0)</f>
        <v>Retail</v>
      </c>
      <c r="R520" t="str">
        <f>VLOOKUP(A520,'External $ Guide'!$A$2:$L$11545,5,0)</f>
        <v>Active</v>
      </c>
      <c r="S520" t="str">
        <f>IFERROR(VLOOKUP(A520,'Broker &amp; Vendor'!$A$2:$C$11545,3,0),"")</f>
        <v>PROXIMO SPIRITS INC.</v>
      </c>
      <c r="T520" t="str">
        <f>IFERROR(VLOOKUP(A520,'Broker &amp; Vendor'!$A$2:$C$11545,2,0),"")</f>
        <v>JOHNSON BROTHERS</v>
      </c>
    </row>
    <row r="521" spans="1:20" x14ac:dyDescent="0.25">
      <c r="A521" t="s">
        <v>7261</v>
      </c>
      <c r="B521" t="s">
        <v>3167</v>
      </c>
      <c r="C521" s="10">
        <v>100.37030943396225</v>
      </c>
      <c r="D521" s="10">
        <v>108.18163018867924</v>
      </c>
      <c r="E521" s="1">
        <v>298.52</v>
      </c>
      <c r="F521" s="3">
        <f>((E521/53)*6)*3</f>
        <v>101.38415094339621</v>
      </c>
      <c r="G521" s="4">
        <f>VLOOKUP(A521,'R12 Trend'!$A$4:$B$6433,2,0)</f>
        <v>-0.01</v>
      </c>
      <c r="H521" s="10">
        <f>IFERROR(VLOOKUP(A521,'DDS Needs'!$A$4:$F$767,6,0),"")</f>
        <v>7.8113207547169807</v>
      </c>
      <c r="I521" s="1">
        <f>IFERROR(VLOOKUP(A521,'WH INV 4-2-2026'!$A$2:$C$2914,3,0),"")</f>
        <v>88</v>
      </c>
      <c r="J521" s="1">
        <f>I521/(C521/3)</f>
        <v>2.630259899454594</v>
      </c>
      <c r="K521" s="5" t="str">
        <f>IF((I521&gt;C521),"X","")</f>
        <v/>
      </c>
      <c r="L521" s="7">
        <f>(C521/3)*13</f>
        <v>434.93800754716972</v>
      </c>
      <c r="M521" s="7">
        <f>I521-L521</f>
        <v>-346.93800754716972</v>
      </c>
      <c r="N521" s="6">
        <f>C521/$C$2</f>
        <v>4.3301965515121749E-4</v>
      </c>
      <c r="O521" s="5" t="s">
        <v>27881</v>
      </c>
      <c r="P521" t="str">
        <f>VLOOKUP(A521,'External $ Guide'!$A$2:$L$11545,3,0)</f>
        <v>Replenish</v>
      </c>
      <c r="Q521" t="str">
        <f>VLOOKUP(A521,'External $ Guide'!$A$2:$L$11545,4,0)</f>
        <v>Retail</v>
      </c>
      <c r="R521" t="str">
        <f>VLOOKUP(A521,'External $ Guide'!$A$2:$L$11545,5,0)</f>
        <v>Active</v>
      </c>
      <c r="S521" t="str">
        <f>IFERROR(VLOOKUP(A521,'Broker &amp; Vendor'!$A$2:$C$11545,3,0),"")</f>
        <v>BROWN FOREMAN CORP</v>
      </c>
      <c r="T521" t="str">
        <f>IFERROR(VLOOKUP(A521,'Broker &amp; Vendor'!$A$2:$C$11545,2,0),"")</f>
        <v>UNITED</v>
      </c>
    </row>
    <row r="522" spans="1:20" x14ac:dyDescent="0.25">
      <c r="A522" t="s">
        <v>24397</v>
      </c>
      <c r="B522" t="s">
        <v>27912</v>
      </c>
      <c r="C522" s="10">
        <v>100</v>
      </c>
      <c r="D522" s="10">
        <v>130</v>
      </c>
      <c r="H522" s="10">
        <f>IFERROR(VLOOKUP(A522,'DDS Needs'!$A$4:$F$767,6,0),"")</f>
        <v>30</v>
      </c>
      <c r="I522" s="1">
        <f>IFERROR(VLOOKUP(A522,'WH INV 4-2-2026'!$A$2:$C$2914,3,0),"")</f>
        <v>0</v>
      </c>
      <c r="O522" s="5" t="s">
        <v>27882</v>
      </c>
    </row>
    <row r="523" spans="1:20" x14ac:dyDescent="0.25">
      <c r="A523" t="s">
        <v>24395</v>
      </c>
      <c r="B523" t="s">
        <v>27913</v>
      </c>
      <c r="C523" s="10">
        <v>100</v>
      </c>
      <c r="D523" s="10">
        <v>130</v>
      </c>
      <c r="H523" s="10">
        <f>IFERROR(VLOOKUP(A523,'DDS Needs'!$A$4:$F$767,6,0),"")</f>
        <v>30</v>
      </c>
      <c r="I523" s="1">
        <f>IFERROR(VLOOKUP(A523,'WH INV 4-2-2026'!$A$2:$C$2914,3,0),"")</f>
        <v>0</v>
      </c>
      <c r="O523" s="5" t="s">
        <v>27882</v>
      </c>
    </row>
    <row r="524" spans="1:20" x14ac:dyDescent="0.25">
      <c r="A524" t="s">
        <v>21390</v>
      </c>
      <c r="B524" t="s">
        <v>27914</v>
      </c>
      <c r="C524" s="10">
        <v>100</v>
      </c>
      <c r="D524" s="10">
        <v>110</v>
      </c>
      <c r="H524" s="10">
        <f>IFERROR(VLOOKUP(A524,'DDS Needs'!$A$4:$F$767,6,0),"")</f>
        <v>10</v>
      </c>
      <c r="I524" s="1">
        <f>IFERROR(VLOOKUP(A524,'WH INV 4-2-2026'!$A$2:$C$2914,3,0),"")</f>
        <v>0</v>
      </c>
      <c r="O524" s="5" t="s">
        <v>27882</v>
      </c>
    </row>
    <row r="525" spans="1:20" x14ac:dyDescent="0.25">
      <c r="A525" t="s">
        <v>27051</v>
      </c>
      <c r="B525" t="s">
        <v>27936</v>
      </c>
      <c r="C525" s="10">
        <v>100</v>
      </c>
      <c r="D525" s="10">
        <v>130</v>
      </c>
      <c r="H525" s="10">
        <f>IFERROR(VLOOKUP(A525,'DDS Needs'!$A$4:$F$767,6,0),"")</f>
        <v>30</v>
      </c>
      <c r="I525" s="1">
        <f>IFERROR(VLOOKUP(A525,'WH INV 4-2-2026'!$A$2:$C$2914,3,0),"")</f>
        <v>224</v>
      </c>
      <c r="O525" s="5" t="s">
        <v>27882</v>
      </c>
    </row>
    <row r="526" spans="1:20" x14ac:dyDescent="0.25">
      <c r="A526" t="s">
        <v>22640</v>
      </c>
      <c r="B526" t="s">
        <v>27942</v>
      </c>
      <c r="C526" s="10">
        <v>100</v>
      </c>
      <c r="D526" s="10">
        <v>130</v>
      </c>
      <c r="H526" s="10">
        <f>IFERROR(VLOOKUP(A526,'DDS Needs'!$A$4:$F$767,6,0),"")</f>
        <v>30</v>
      </c>
      <c r="I526" s="1" t="str">
        <f>IFERROR(VLOOKUP(A526,'WH INV 4-2-2026'!$A$2:$C$2914,3,0),"")</f>
        <v/>
      </c>
      <c r="O526" s="5" t="s">
        <v>27882</v>
      </c>
    </row>
    <row r="527" spans="1:20" x14ac:dyDescent="0.25">
      <c r="A527" t="s">
        <v>7720</v>
      </c>
      <c r="B527" t="s">
        <v>3626</v>
      </c>
      <c r="C527" s="10">
        <v>99.624633962264141</v>
      </c>
      <c r="D527" s="10">
        <v>104.37935094339622</v>
      </c>
      <c r="E527" s="1">
        <v>333.34</v>
      </c>
      <c r="F527" s="3">
        <f>((E527/53)*6)*3</f>
        <v>113.20981132075471</v>
      </c>
      <c r="G527" s="4">
        <f>VLOOKUP(A527,'R12 Trend'!$A$4:$B$6433,2,0)</f>
        <v>-0.12</v>
      </c>
      <c r="H527" s="10">
        <f>IFERROR(VLOOKUP(A527,'DDS Needs'!$A$4:$F$767,6,0),"")</f>
        <v>4.7547169811320753</v>
      </c>
      <c r="I527" s="1">
        <f>IFERROR(VLOOKUP(A527,'WH INV 4-2-2026'!$A$2:$C$2914,3,0),"")</f>
        <v>59.666666999999997</v>
      </c>
      <c r="J527" s="1">
        <f>I527/(C527/3)</f>
        <v>1.7967443781806183</v>
      </c>
      <c r="K527" s="5" t="str">
        <f>IF((I527&gt;C527),"X","")</f>
        <v/>
      </c>
      <c r="L527" s="7">
        <f>(C527/3)*13</f>
        <v>431.70674716981125</v>
      </c>
      <c r="M527" s="7">
        <f>I527-L527</f>
        <v>-372.04008016981123</v>
      </c>
      <c r="N527" s="6">
        <f>C527/$C$2</f>
        <v>4.2980264668097978E-4</v>
      </c>
      <c r="O527" s="5" t="s">
        <v>27881</v>
      </c>
      <c r="P527" t="str">
        <f>VLOOKUP(A527,'External $ Guide'!$A$2:$L$11545,3,0)</f>
        <v>Replenish</v>
      </c>
      <c r="Q527" t="str">
        <f>VLOOKUP(A527,'External $ Guide'!$A$2:$L$11545,4,0)</f>
        <v>Retail</v>
      </c>
      <c r="R527" t="str">
        <f>VLOOKUP(A527,'External $ Guide'!$A$2:$L$11545,5,0)</f>
        <v>Active</v>
      </c>
      <c r="S527" t="str">
        <f>IFERROR(VLOOKUP(A527,'Broker &amp; Vendor'!$A$2:$C$11545,3,0),"")</f>
        <v>SAZERAC CO INC</v>
      </c>
      <c r="T527" t="str">
        <f>IFERROR(VLOOKUP(A527,'Broker &amp; Vendor'!$A$2:$C$11545,2,0),"")</f>
        <v>UNITED</v>
      </c>
    </row>
    <row r="528" spans="1:20" x14ac:dyDescent="0.25">
      <c r="A528" t="s">
        <v>7264</v>
      </c>
      <c r="B528" t="s">
        <v>3170</v>
      </c>
      <c r="C528" s="10">
        <v>99.036373584905661</v>
      </c>
      <c r="D528" s="10">
        <v>99.036373584905661</v>
      </c>
      <c r="E528" s="1">
        <v>272.52999999999997</v>
      </c>
      <c r="F528" s="3">
        <f>((E528/53)*6)*3</f>
        <v>92.557358490566031</v>
      </c>
      <c r="G528" s="4">
        <f>VLOOKUP(A528,'R12 Trend'!$A$4:$B$6433,2,0)</f>
        <v>7.0000000000000007E-2</v>
      </c>
      <c r="H528" s="10" t="str">
        <f>IFERROR(VLOOKUP(A528,'DDS Needs'!$A$4:$F$767,6,0),"")</f>
        <v/>
      </c>
      <c r="I528" s="1">
        <f>IFERROR(VLOOKUP(A528,'WH INV 4-2-2026'!$A$2:$C$2914,3,0),"")</f>
        <v>98.833332999999996</v>
      </c>
      <c r="J528" s="1">
        <f>I528/(C528/3)</f>
        <v>2.993849514752327</v>
      </c>
      <c r="K528" s="5" t="str">
        <f>IF((I528&gt;C528),"X","")</f>
        <v/>
      </c>
      <c r="L528" s="7">
        <f>(C528/3)*13</f>
        <v>429.15761886792455</v>
      </c>
      <c r="M528" s="7">
        <f>I528-L528</f>
        <v>-330.32428586792457</v>
      </c>
      <c r="N528" s="6">
        <f>C528/$C$2</f>
        <v>4.272647616512391E-4</v>
      </c>
      <c r="O528" s="5" t="s">
        <v>27881</v>
      </c>
      <c r="P528" t="str">
        <f>VLOOKUP(A528,'External $ Guide'!$A$2:$L$11545,3,0)</f>
        <v>Replenish</v>
      </c>
      <c r="Q528" t="str">
        <f>VLOOKUP(A528,'External $ Guide'!$A$2:$L$11545,4,0)</f>
        <v>Retail</v>
      </c>
      <c r="R528" t="str">
        <f>VLOOKUP(A528,'External $ Guide'!$A$2:$L$11545,5,0)</f>
        <v>Active</v>
      </c>
      <c r="S528" t="str">
        <f>IFERROR(VLOOKUP(A528,'Broker &amp; Vendor'!$A$2:$C$11545,3,0),"")</f>
        <v>PERNOD RICARD USA</v>
      </c>
      <c r="T528" t="str">
        <f>IFERROR(VLOOKUP(A528,'Broker &amp; Vendor'!$A$2:$C$11545,2,0),"")</f>
        <v>SGWS- AMERICAN LIBERTY DIVISION</v>
      </c>
    </row>
    <row r="529" spans="1:20" x14ac:dyDescent="0.25">
      <c r="A529" t="s">
        <v>4267</v>
      </c>
      <c r="B529" t="s">
        <v>178</v>
      </c>
      <c r="C529" s="10">
        <v>98.95245283018869</v>
      </c>
      <c r="D529" s="10">
        <v>105.0656603773585</v>
      </c>
      <c r="E529" s="1">
        <v>242.8</v>
      </c>
      <c r="F529" s="3">
        <f>((E529/53)*6)*3</f>
        <v>82.460377358490575</v>
      </c>
      <c r="G529" s="4">
        <f>VLOOKUP(A529,'R12 Trend'!$A$4:$B$6433,2,0)</f>
        <v>0.26</v>
      </c>
      <c r="H529" s="10">
        <f>IFERROR(VLOOKUP(A529,'DDS Needs'!$A$4:$F$767,6,0),"")</f>
        <v>6.1132075471698109</v>
      </c>
      <c r="I529" s="1">
        <f>IFERROR(VLOOKUP(A529,'WH INV 4-2-2026'!$A$2:$C$2914,3,0),"")</f>
        <v>148.16666699999999</v>
      </c>
      <c r="J529" s="1">
        <f>I529/(C529/3)</f>
        <v>4.4920564198929149</v>
      </c>
      <c r="K529" s="5" t="str">
        <f>IF((I529&gt;C529),"X","")</f>
        <v>X</v>
      </c>
      <c r="L529" s="7">
        <f>(C529/3)*13</f>
        <v>428.79396226415099</v>
      </c>
      <c r="M529" s="7">
        <f>I529-L529</f>
        <v>-280.62729526415103</v>
      </c>
      <c r="N529" s="6">
        <f>C529/$C$2</f>
        <v>4.2690270900367321E-4</v>
      </c>
      <c r="O529" s="5" t="s">
        <v>27881</v>
      </c>
      <c r="P529" t="str">
        <f>VLOOKUP(A529,'External $ Guide'!$A$2:$L$11545,3,0)</f>
        <v>Replenish</v>
      </c>
      <c r="Q529" t="str">
        <f>VLOOKUP(A529,'External $ Guide'!$A$2:$L$11545,4,0)</f>
        <v>Retail</v>
      </c>
      <c r="R529" t="str">
        <f>VLOOKUP(A529,'External $ Guide'!$A$2:$L$11545,5,0)</f>
        <v>Active</v>
      </c>
      <c r="S529" t="str">
        <f>IFERROR(VLOOKUP(A529,'Broker &amp; Vendor'!$A$2:$C$11545,3,0),"")</f>
        <v>PERNOD RICARD USA</v>
      </c>
      <c r="T529" t="str">
        <f>IFERROR(VLOOKUP(A529,'Broker &amp; Vendor'!$A$2:$C$11545,2,0),"")</f>
        <v>SGWS- AMERICAN LIBERTY DIVISION</v>
      </c>
    </row>
    <row r="530" spans="1:20" x14ac:dyDescent="0.25">
      <c r="A530" t="s">
        <v>4229</v>
      </c>
      <c r="B530" t="s">
        <v>140</v>
      </c>
      <c r="C530" s="10">
        <v>98.689245283018877</v>
      </c>
      <c r="D530" s="10">
        <v>108.87792452830189</v>
      </c>
      <c r="E530" s="1">
        <v>326.5</v>
      </c>
      <c r="F530" s="3">
        <f>((E530/53)*6)*3</f>
        <v>110.88679245283019</v>
      </c>
      <c r="G530" s="4">
        <f>VLOOKUP(A530,'R12 Trend'!$A$4:$B$6433,2,0)</f>
        <v>-0.11</v>
      </c>
      <c r="H530" s="10">
        <f>IFERROR(VLOOKUP(A530,'DDS Needs'!$A$4:$F$767,6,0),"")</f>
        <v>10.188679245283019</v>
      </c>
      <c r="I530" s="1">
        <f>IFERROR(VLOOKUP(A530,'WH INV 4-2-2026'!$A$2:$C$2914,3,0),"")</f>
        <v>201</v>
      </c>
      <c r="J530" s="1">
        <f>I530/(C530/3)</f>
        <v>6.1100882702135344</v>
      </c>
      <c r="K530" s="5" t="str">
        <f>IF((I530&gt;C530),"X","")</f>
        <v>X</v>
      </c>
      <c r="L530" s="7">
        <f>(C530/3)*13</f>
        <v>427.65339622641511</v>
      </c>
      <c r="M530" s="7">
        <f>I530-L530</f>
        <v>-226.65339622641511</v>
      </c>
      <c r="N530" s="6">
        <f>C530/$C$2</f>
        <v>4.2576717358536648E-4</v>
      </c>
      <c r="O530" s="5" t="s">
        <v>27881</v>
      </c>
      <c r="P530" t="str">
        <f>VLOOKUP(A530,'External $ Guide'!$A$2:$L$11545,3,0)</f>
        <v>Replenish</v>
      </c>
      <c r="Q530" t="str">
        <f>VLOOKUP(A530,'External $ Guide'!$A$2:$L$11545,4,0)</f>
        <v>Retail</v>
      </c>
      <c r="R530" t="str">
        <f>VLOOKUP(A530,'External $ Guide'!$A$2:$L$11545,5,0)</f>
        <v>Active</v>
      </c>
      <c r="S530" t="str">
        <f>IFERROR(VLOOKUP(A530,'Broker &amp; Vendor'!$A$2:$C$11545,3,0),"")</f>
        <v>SAZERAC CO INC</v>
      </c>
      <c r="T530" t="str">
        <f>IFERROR(VLOOKUP(A530,'Broker &amp; Vendor'!$A$2:$C$11545,2,0),"")</f>
        <v>UNITED</v>
      </c>
    </row>
    <row r="531" spans="1:20" x14ac:dyDescent="0.25">
      <c r="A531" t="s">
        <v>4684</v>
      </c>
      <c r="B531" t="s">
        <v>595</v>
      </c>
      <c r="C531" s="10">
        <v>98.55305660377357</v>
      </c>
      <c r="D531" s="10">
        <v>106.36437735849054</v>
      </c>
      <c r="E531" s="1">
        <v>241.82</v>
      </c>
      <c r="F531" s="3">
        <f>((E531/53)*6)*3</f>
        <v>82.127547169811308</v>
      </c>
      <c r="G531" s="4">
        <f>VLOOKUP(A531,'R12 Trend'!$A$4:$B$6433,2,0)</f>
        <v>0.33</v>
      </c>
      <c r="H531" s="10">
        <f>IFERROR(VLOOKUP(A531,'DDS Needs'!$A$4:$F$767,6,0),"")</f>
        <v>7.8113207547169807</v>
      </c>
      <c r="I531" s="1">
        <f>IFERROR(VLOOKUP(A531,'WH INV 4-2-2026'!$A$2:$C$2914,3,0),"")</f>
        <v>0</v>
      </c>
      <c r="J531" s="1">
        <f>I531/(C531/3)</f>
        <v>0</v>
      </c>
      <c r="K531" s="5" t="str">
        <f>IF((I531&gt;C531),"X","")</f>
        <v/>
      </c>
      <c r="L531" s="7">
        <f>(C531/3)*13</f>
        <v>427.06324528301877</v>
      </c>
      <c r="M531" s="7">
        <f>I531-L531</f>
        <v>-427.06324528301877</v>
      </c>
      <c r="N531" s="6">
        <f>C531/$C$2</f>
        <v>4.2517962558182964E-4</v>
      </c>
      <c r="O531" s="5" t="s">
        <v>27881</v>
      </c>
      <c r="P531" t="str">
        <f>VLOOKUP(A531,'External $ Guide'!$A$2:$L$11545,3,0)</f>
        <v>Replenish</v>
      </c>
      <c r="Q531" t="str">
        <f>VLOOKUP(A531,'External $ Guide'!$A$2:$L$11545,4,0)</f>
        <v>Retail</v>
      </c>
      <c r="R531" t="str">
        <f>VLOOKUP(A531,'External $ Guide'!$A$2:$L$11545,5,0)</f>
        <v>Active</v>
      </c>
      <c r="S531" t="str">
        <f>IFERROR(VLOOKUP(A531,'Broker &amp; Vendor'!$A$2:$C$11545,3,0),"")</f>
        <v>E. &amp; J. GALLO WINERY</v>
      </c>
      <c r="T531" t="str">
        <f>IFERROR(VLOOKUP(A531,'Broker &amp; Vendor'!$A$2:$C$11545,2,0),"")</f>
        <v>RNDC</v>
      </c>
    </row>
    <row r="532" spans="1:20" x14ac:dyDescent="0.25">
      <c r="A532" t="s">
        <v>7831</v>
      </c>
      <c r="B532" t="s">
        <v>3737</v>
      </c>
      <c r="C532" s="10">
        <v>98.47698113207548</v>
      </c>
      <c r="D532" s="10">
        <v>98.47698113207548</v>
      </c>
      <c r="E532" s="1">
        <v>329.5</v>
      </c>
      <c r="F532" s="3">
        <f>((E532/53)*6)*3</f>
        <v>111.9056603773585</v>
      </c>
      <c r="G532" s="4">
        <f>VLOOKUP(A532,'R12 Trend'!$A$4:$B$6433,2,0)</f>
        <v>-0.12</v>
      </c>
      <c r="H532" s="10" t="str">
        <f>IFERROR(VLOOKUP(A532,'DDS Needs'!$A$4:$F$767,6,0),"")</f>
        <v/>
      </c>
      <c r="I532" s="1">
        <f>IFERROR(VLOOKUP(A532,'WH INV 4-2-2026'!$A$2:$C$2914,3,0),"")</f>
        <v>79</v>
      </c>
      <c r="J532" s="1">
        <f>I532/(C532/3)</f>
        <v>2.406653791327539</v>
      </c>
      <c r="K532" s="5" t="str">
        <f>IF((I532&gt;C532),"X","")</f>
        <v/>
      </c>
      <c r="L532" s="7">
        <f>(C532/3)*13</f>
        <v>426.73358490566045</v>
      </c>
      <c r="M532" s="7">
        <f>I532-L532</f>
        <v>-347.73358490566045</v>
      </c>
      <c r="N532" s="6">
        <f>C532/$C$2</f>
        <v>4.2485141921576428E-4</v>
      </c>
      <c r="O532" s="5" t="s">
        <v>27881</v>
      </c>
      <c r="P532" t="str">
        <f>VLOOKUP(A532,'External $ Guide'!$A$2:$L$11545,3,0)</f>
        <v>Replenish</v>
      </c>
      <c r="Q532" t="str">
        <f>VLOOKUP(A532,'External $ Guide'!$A$2:$L$11545,4,0)</f>
        <v>Retail</v>
      </c>
      <c r="R532" t="str">
        <f>VLOOKUP(A532,'External $ Guide'!$A$2:$L$11545,5,0)</f>
        <v>Active</v>
      </c>
      <c r="S532" t="str">
        <f>IFERROR(VLOOKUP(A532,'Broker &amp; Vendor'!$A$2:$C$11545,3,0),"")</f>
        <v>AMERICAN BEVERAGE MARKETERS</v>
      </c>
      <c r="T532" t="str">
        <f>IFERROR(VLOOKUP(A532,'Broker &amp; Vendor'!$A$2:$C$11545,2,0),"")</f>
        <v>RNDC</v>
      </c>
    </row>
    <row r="533" spans="1:20" x14ac:dyDescent="0.25">
      <c r="A533" t="s">
        <v>6488</v>
      </c>
      <c r="B533" t="s">
        <v>2394</v>
      </c>
      <c r="C533" s="10">
        <v>98.292362264150952</v>
      </c>
      <c r="D533" s="10">
        <v>116.63198490566039</v>
      </c>
      <c r="E533" s="1">
        <v>318.04000000000002</v>
      </c>
      <c r="F533" s="3">
        <f>((E533/53)*6)*3</f>
        <v>108.01358490566038</v>
      </c>
      <c r="G533" s="4">
        <f>VLOOKUP(A533,'R12 Trend'!$A$4:$B$6433,2,0)</f>
        <v>-0.09</v>
      </c>
      <c r="H533" s="10">
        <f>IFERROR(VLOOKUP(A533,'DDS Needs'!$A$4:$F$767,6,0),"")</f>
        <v>18.339622641509433</v>
      </c>
      <c r="I533" s="1">
        <f>IFERROR(VLOOKUP(A533,'WH INV 4-2-2026'!$A$2:$C$2914,3,0),"")</f>
        <v>132</v>
      </c>
      <c r="J533" s="1">
        <f>I533/(C533/3)</f>
        <v>4.0287972623527892</v>
      </c>
      <c r="K533" s="5" t="str">
        <f>IF((I533&gt;C533),"X","")</f>
        <v>X</v>
      </c>
      <c r="L533" s="7">
        <f>(C533/3)*13</f>
        <v>425.93356981132081</v>
      </c>
      <c r="M533" s="7">
        <f>I533-L533</f>
        <v>-293.93356981132081</v>
      </c>
      <c r="N533" s="6">
        <f>C533/$C$2</f>
        <v>4.2405493269525907E-4</v>
      </c>
      <c r="O533" s="5" t="s">
        <v>27881</v>
      </c>
      <c r="P533" t="str">
        <f>VLOOKUP(A533,'External $ Guide'!$A$2:$L$11545,3,0)</f>
        <v>Replenish</v>
      </c>
      <c r="Q533" t="str">
        <f>VLOOKUP(A533,'External $ Guide'!$A$2:$L$11545,4,0)</f>
        <v>Retail</v>
      </c>
      <c r="R533" t="str">
        <f>VLOOKUP(A533,'External $ Guide'!$A$2:$L$11545,5,0)</f>
        <v>Active</v>
      </c>
      <c r="S533" t="str">
        <f>IFERROR(VLOOKUP(A533,'Broker &amp; Vendor'!$A$2:$C$11545,3,0),"")</f>
        <v>DIAGEO NORTH AMERICA INC</v>
      </c>
      <c r="T533" t="str">
        <f>IFERROR(VLOOKUP(A533,'Broker &amp; Vendor'!$A$2:$C$11545,2,0),"")</f>
        <v>SGWS- COASTAL PACIFIC DIVISION</v>
      </c>
    </row>
    <row r="534" spans="1:20" x14ac:dyDescent="0.25">
      <c r="A534" t="s">
        <v>7599</v>
      </c>
      <c r="B534" t="s">
        <v>3505</v>
      </c>
      <c r="C534" s="10">
        <v>98.146833962264154</v>
      </c>
      <c r="D534" s="10">
        <v>105.27890943396227</v>
      </c>
      <c r="E534" s="1">
        <v>332.17</v>
      </c>
      <c r="F534" s="3">
        <f>((E534/53)*6)*3</f>
        <v>112.81245283018868</v>
      </c>
      <c r="G534" s="4">
        <f>VLOOKUP(A534,'R12 Trend'!$A$4:$B$6433,2,0)</f>
        <v>-0.13</v>
      </c>
      <c r="H534" s="10">
        <f>IFERROR(VLOOKUP(A534,'DDS Needs'!$A$4:$F$767,6,0),"")</f>
        <v>7.132075471698113</v>
      </c>
      <c r="I534" s="1">
        <f>IFERROR(VLOOKUP(A534,'WH INV 4-2-2026'!$A$2:$C$2914,3,0),"")</f>
        <v>126</v>
      </c>
      <c r="J534" s="1">
        <f>I534/(C534/3)</f>
        <v>3.8513723238931457</v>
      </c>
      <c r="K534" s="5" t="str">
        <f>IF((I534&gt;C534),"X","")</f>
        <v>X</v>
      </c>
      <c r="L534" s="7">
        <f>(C534/3)*13</f>
        <v>425.30294716981132</v>
      </c>
      <c r="M534" s="7">
        <f>I534-L534</f>
        <v>-299.30294716981132</v>
      </c>
      <c r="N534" s="6">
        <f>C534/$C$2</f>
        <v>4.2342709149945979E-4</v>
      </c>
      <c r="O534" s="5" t="s">
        <v>27881</v>
      </c>
      <c r="P534" t="str">
        <f>VLOOKUP(A534,'External $ Guide'!$A$2:$L$11545,3,0)</f>
        <v>Replenish</v>
      </c>
      <c r="Q534" t="str">
        <f>VLOOKUP(A534,'External $ Guide'!$A$2:$L$11545,4,0)</f>
        <v>Retail</v>
      </c>
      <c r="R534" t="str">
        <f>VLOOKUP(A534,'External $ Guide'!$A$2:$L$11545,5,0)</f>
        <v>Active</v>
      </c>
      <c r="S534" t="str">
        <f>IFERROR(VLOOKUP(A534,'Broker &amp; Vendor'!$A$2:$C$11545,3,0),"")</f>
        <v>DIAGEO NORTH AMERICA INC</v>
      </c>
      <c r="T534" t="str">
        <f>IFERROR(VLOOKUP(A534,'Broker &amp; Vendor'!$A$2:$C$11545,2,0),"")</f>
        <v>SGWS- COASTAL PACIFIC DIVISION</v>
      </c>
    </row>
    <row r="535" spans="1:20" x14ac:dyDescent="0.25">
      <c r="A535" t="s">
        <v>7605</v>
      </c>
      <c r="B535" t="s">
        <v>3511</v>
      </c>
      <c r="C535" s="10">
        <v>97.898535849056614</v>
      </c>
      <c r="D535" s="10">
        <v>97.898535849056614</v>
      </c>
      <c r="E535" s="1">
        <v>277.17</v>
      </c>
      <c r="F535" s="3">
        <f>((E535/53)*6)*3</f>
        <v>94.133207547169818</v>
      </c>
      <c r="G535" s="4">
        <f>VLOOKUP(A535,'R12 Trend'!$A$4:$B$6433,2,0)</f>
        <v>0.04</v>
      </c>
      <c r="H535" s="10" t="str">
        <f>IFERROR(VLOOKUP(A535,'DDS Needs'!$A$4:$F$767,6,0),"")</f>
        <v/>
      </c>
      <c r="I535" s="1">
        <f>IFERROR(VLOOKUP(A535,'WH INV 4-2-2026'!$A$2:$C$2914,3,0),"")</f>
        <v>70</v>
      </c>
      <c r="J535" s="1">
        <f>I535/(C535/3)</f>
        <v>2.1450780461495902</v>
      </c>
      <c r="K535" s="5" t="str">
        <f>IF((I535&gt;C535),"X","")</f>
        <v/>
      </c>
      <c r="L535" s="7">
        <f>(C535/3)*13</f>
        <v>424.22698867924538</v>
      </c>
      <c r="M535" s="7">
        <f>I535-L535</f>
        <v>-354.22698867924538</v>
      </c>
      <c r="N535" s="6">
        <f>C535/$C$2</f>
        <v>4.2235587866807397E-4</v>
      </c>
      <c r="O535" s="5" t="s">
        <v>27881</v>
      </c>
      <c r="P535" t="str">
        <f>VLOOKUP(A535,'External $ Guide'!$A$2:$L$11545,3,0)</f>
        <v>Replenish</v>
      </c>
      <c r="Q535" t="str">
        <f>VLOOKUP(A535,'External $ Guide'!$A$2:$L$11545,4,0)</f>
        <v>Retail</v>
      </c>
      <c r="R535" t="str">
        <f>VLOOKUP(A535,'External $ Guide'!$A$2:$L$11545,5,0)</f>
        <v>Active</v>
      </c>
      <c r="S535" t="str">
        <f>IFERROR(VLOOKUP(A535,'Broker &amp; Vendor'!$A$2:$C$11545,3,0),"")</f>
        <v>ASSOCIATED BREWING COMPANY</v>
      </c>
      <c r="T535" t="str">
        <f>IFERROR(VLOOKUP(A535,'Broker &amp; Vendor'!$A$2:$C$11545,2,0),"")</f>
        <v>JOHNSON BROTHERS</v>
      </c>
    </row>
    <row r="536" spans="1:20" x14ac:dyDescent="0.25">
      <c r="A536" t="s">
        <v>4372</v>
      </c>
      <c r="B536" t="s">
        <v>283</v>
      </c>
      <c r="C536" s="10">
        <v>96.18928301886794</v>
      </c>
      <c r="D536" s="10">
        <v>96.18928301886794</v>
      </c>
      <c r="E536" s="1">
        <v>236.02</v>
      </c>
      <c r="F536" s="3">
        <f>((E536/53)*6)*3</f>
        <v>80.157735849056621</v>
      </c>
      <c r="G536" s="4">
        <f>VLOOKUP(A536,'R12 Trend'!$A$4:$B$6433,2,0)</f>
        <v>0.28000000000000003</v>
      </c>
      <c r="H536" s="10" t="str">
        <f>IFERROR(VLOOKUP(A536,'DDS Needs'!$A$4:$F$767,6,0),"")</f>
        <v/>
      </c>
      <c r="I536" s="1">
        <f>IFERROR(VLOOKUP(A536,'WH INV 4-2-2026'!$A$2:$C$2914,3,0),"")</f>
        <v>139</v>
      </c>
      <c r="J536" s="1">
        <f>I536/(C536/3)</f>
        <v>4.3352022898247791</v>
      </c>
      <c r="K536" s="5" t="str">
        <f>IF((I536&gt;C536),"X","")</f>
        <v>X</v>
      </c>
      <c r="L536" s="7">
        <f>(C536/3)*13</f>
        <v>416.8202264150944</v>
      </c>
      <c r="M536" s="7">
        <f>I536-L536</f>
        <v>-277.8202264150944</v>
      </c>
      <c r="N536" s="6">
        <f>C536/$C$2</f>
        <v>4.149817849219397E-4</v>
      </c>
      <c r="O536" s="5" t="s">
        <v>27881</v>
      </c>
      <c r="P536" t="str">
        <f>VLOOKUP(A536,'External $ Guide'!$A$2:$L$11545,3,0)</f>
        <v>Replenish</v>
      </c>
      <c r="Q536" t="str">
        <f>VLOOKUP(A536,'External $ Guide'!$A$2:$L$11545,4,0)</f>
        <v>Retail</v>
      </c>
      <c r="R536" t="str">
        <f>VLOOKUP(A536,'External $ Guide'!$A$2:$L$11545,5,0)</f>
        <v>Active</v>
      </c>
      <c r="S536" t="str">
        <f>IFERROR(VLOOKUP(A536,'Broker &amp; Vendor'!$A$2:$C$11545,3,0),"")</f>
        <v>PARK STREET IMPORTS /</v>
      </c>
      <c r="T536" t="str">
        <f>IFERROR(VLOOKUP(A536,'Broker &amp; Vendor'!$A$2:$C$11545,2,0),"")</f>
        <v>RNDC</v>
      </c>
    </row>
    <row r="537" spans="1:20" x14ac:dyDescent="0.25">
      <c r="A537" t="s">
        <v>7730</v>
      </c>
      <c r="B537" t="s">
        <v>3636</v>
      </c>
      <c r="C537" s="10">
        <v>96.183713207547186</v>
      </c>
      <c r="D537" s="10">
        <v>96.183713207547186</v>
      </c>
      <c r="E537" s="1">
        <v>264.68</v>
      </c>
      <c r="F537" s="3">
        <f>((E537/53)*6)*3</f>
        <v>89.891320754716986</v>
      </c>
      <c r="G537" s="4">
        <f>VLOOKUP(A537,'R12 Trend'!$A$4:$B$6433,2,0)</f>
        <v>7.0000000000000007E-2</v>
      </c>
      <c r="H537" s="10" t="str">
        <f>IFERROR(VLOOKUP(A537,'DDS Needs'!$A$4:$F$767,6,0),"")</f>
        <v/>
      </c>
      <c r="I537" s="1">
        <f>IFERROR(VLOOKUP(A537,'WH INV 4-2-2026'!$A$2:$C$2914,3,0),"")</f>
        <v>138.83333300000001</v>
      </c>
      <c r="J537" s="1">
        <f>I537/(C537/3)</f>
        <v>4.3302549372498005</v>
      </c>
      <c r="K537" s="5" t="str">
        <f>IF((I537&gt;C537),"X","")</f>
        <v>X</v>
      </c>
      <c r="L537" s="7">
        <f>(C537/3)*13</f>
        <v>416.79609056603783</v>
      </c>
      <c r="M537" s="7">
        <f>I537-L537</f>
        <v>-277.96275756603779</v>
      </c>
      <c r="N537" s="6">
        <f>C537/$C$2</f>
        <v>4.1495775552728134E-4</v>
      </c>
      <c r="O537" s="5" t="s">
        <v>27881</v>
      </c>
      <c r="P537" t="str">
        <f>VLOOKUP(A537,'External $ Guide'!$A$2:$L$11545,3,0)</f>
        <v>Replenish</v>
      </c>
      <c r="Q537" t="str">
        <f>VLOOKUP(A537,'External $ Guide'!$A$2:$L$11545,4,0)</f>
        <v>Retail</v>
      </c>
      <c r="R537" t="str">
        <f>VLOOKUP(A537,'External $ Guide'!$A$2:$L$11545,5,0)</f>
        <v>Active</v>
      </c>
      <c r="S537" t="s">
        <v>27956</v>
      </c>
      <c r="T537" t="str">
        <f>IFERROR(VLOOKUP(A537,'Broker &amp; Vendor'!$A$2:$C$11545,2,0),"")</f>
        <v>SGWS- CHAMPION DIVISION</v>
      </c>
    </row>
    <row r="538" spans="1:20" x14ac:dyDescent="0.25">
      <c r="A538" t="s">
        <v>7739</v>
      </c>
      <c r="B538" t="s">
        <v>3645</v>
      </c>
      <c r="C538" s="10">
        <v>96.079245283018878</v>
      </c>
      <c r="D538" s="10">
        <v>104.90943396226416</v>
      </c>
      <c r="E538" s="1">
        <v>307.5</v>
      </c>
      <c r="F538" s="3">
        <f>((E538/53)*6)*3</f>
        <v>104.43396226415095</v>
      </c>
      <c r="G538" s="4">
        <f>VLOOKUP(A538,'R12 Trend'!$A$4:$B$6433,2,0)</f>
        <v>-0.08</v>
      </c>
      <c r="H538" s="10">
        <f>IFERROR(VLOOKUP(A538,'DDS Needs'!$A$4:$F$767,6,0),"")</f>
        <v>8.8301886792452837</v>
      </c>
      <c r="I538" s="1">
        <f>IFERROR(VLOOKUP(A538,'WH INV 4-2-2026'!$A$2:$C$2914,3,0),"")</f>
        <v>287</v>
      </c>
      <c r="J538" s="1">
        <f>I538/(C538/3)</f>
        <v>8.9613526570048307</v>
      </c>
      <c r="K538" s="5" t="str">
        <f>IF((I538&gt;C538),"X","")</f>
        <v>X</v>
      </c>
      <c r="L538" s="7">
        <f>(C538/3)*13</f>
        <v>416.34339622641517</v>
      </c>
      <c r="M538" s="7">
        <f>I538-L538</f>
        <v>-129.34339622641517</v>
      </c>
      <c r="N538" s="6">
        <f>C538/$C$2</f>
        <v>4.1450705785673789E-4</v>
      </c>
      <c r="O538" s="5" t="s">
        <v>27881</v>
      </c>
      <c r="P538" t="str">
        <f>VLOOKUP(A538,'External $ Guide'!$A$2:$L$11545,3,0)</f>
        <v>Replenish</v>
      </c>
      <c r="Q538" t="str">
        <f>VLOOKUP(A538,'External $ Guide'!$A$2:$L$11545,4,0)</f>
        <v>Retail</v>
      </c>
      <c r="R538" t="str">
        <f>VLOOKUP(A538,'External $ Guide'!$A$2:$L$11545,5,0)</f>
        <v>Active</v>
      </c>
      <c r="S538" t="str">
        <f>IFERROR(VLOOKUP(A538,'Broker &amp; Vendor'!$A$2:$C$11545,3,0),"")</f>
        <v>PROXIMO SPIRITS INC.</v>
      </c>
      <c r="T538" t="str">
        <f>IFERROR(VLOOKUP(A538,'Broker &amp; Vendor'!$A$2:$C$11545,2,0),"")</f>
        <v>JOHNSON BROTHERS</v>
      </c>
    </row>
    <row r="539" spans="1:20" x14ac:dyDescent="0.25">
      <c r="A539" t="s">
        <v>4575</v>
      </c>
      <c r="B539" t="s">
        <v>486</v>
      </c>
      <c r="C539" s="10">
        <v>96.061992452830196</v>
      </c>
      <c r="D539" s="10">
        <v>108.96765283018868</v>
      </c>
      <c r="E539" s="1">
        <v>372.17</v>
      </c>
      <c r="F539" s="3">
        <f>((E539/53)*6)*3</f>
        <v>126.39735849056605</v>
      </c>
      <c r="G539" s="4">
        <f>VLOOKUP(A539,'R12 Trend'!$A$4:$B$6433,2,0)</f>
        <v>-0.24</v>
      </c>
      <c r="H539" s="10">
        <f>IFERROR(VLOOKUP(A539,'DDS Needs'!$A$4:$F$767,6,0),"")</f>
        <v>12.90566037735849</v>
      </c>
      <c r="I539" s="1">
        <f>IFERROR(VLOOKUP(A539,'WH INV 4-2-2026'!$A$2:$C$2914,3,0),"")</f>
        <v>230.83333300000001</v>
      </c>
      <c r="J539" s="1">
        <f>I539/(C539/3)</f>
        <v>7.2088864837989055</v>
      </c>
      <c r="K539" s="5" t="str">
        <f>IF((I539&gt;C539),"X","")</f>
        <v>X</v>
      </c>
      <c r="L539" s="7">
        <f>(C539/3)*13</f>
        <v>416.26863396226418</v>
      </c>
      <c r="M539" s="7">
        <f>I539-L539</f>
        <v>-185.43530096226417</v>
      </c>
      <c r="N539" s="6">
        <f>C539/$C$2</f>
        <v>4.1443262534157665E-4</v>
      </c>
      <c r="O539" s="5" t="s">
        <v>27881</v>
      </c>
      <c r="P539" t="str">
        <f>VLOOKUP(A539,'External $ Guide'!$A$2:$L$11545,3,0)</f>
        <v>Replenish</v>
      </c>
      <c r="Q539" t="str">
        <f>VLOOKUP(A539,'External $ Guide'!$A$2:$L$11545,4,0)</f>
        <v>Retail</v>
      </c>
      <c r="R539" t="str">
        <f>VLOOKUP(A539,'External $ Guide'!$A$2:$L$11545,5,0)</f>
        <v>Active</v>
      </c>
      <c r="S539" t="str">
        <f>IFERROR(VLOOKUP(A539,'Broker &amp; Vendor'!$A$2:$C$11545,3,0),"")</f>
        <v>HEAVEN HILL SALES CO DBA HEAVEN HILL BRANDS</v>
      </c>
      <c r="T539" t="str">
        <f>IFERROR(VLOOKUP(A539,'Broker &amp; Vendor'!$A$2:$C$11545,2,0),"")</f>
        <v>SGWS- TRANSATLANTIC DIVISION</v>
      </c>
    </row>
    <row r="540" spans="1:20" x14ac:dyDescent="0.25">
      <c r="A540" t="s">
        <v>6821</v>
      </c>
      <c r="B540" t="s">
        <v>2727</v>
      </c>
      <c r="C540" s="10">
        <v>95.721011320754712</v>
      </c>
      <c r="D540" s="10">
        <v>110.66440754716982</v>
      </c>
      <c r="E540" s="1">
        <v>323.95999999999998</v>
      </c>
      <c r="F540" s="3">
        <f>((E540/53)*6)*3</f>
        <v>110.02415094339622</v>
      </c>
      <c r="G540" s="4">
        <f>VLOOKUP(A540,'R12 Trend'!$A$4:$B$6433,2,0)</f>
        <v>-0.13</v>
      </c>
      <c r="H540" s="10">
        <f>IFERROR(VLOOKUP(A540,'DDS Needs'!$A$4:$F$767,6,0),"")</f>
        <v>14.943396226415096</v>
      </c>
      <c r="I540" s="1">
        <f>IFERROR(VLOOKUP(A540,'WH INV 4-2-2026'!$A$2:$C$2914,3,0),"")</f>
        <v>0.91666700000000001</v>
      </c>
      <c r="J540" s="1">
        <f>I540/(C540/3)</f>
        <v>2.8729334991927011E-2</v>
      </c>
      <c r="K540" s="5" t="str">
        <f>IF((I540&gt;C540),"X","")</f>
        <v/>
      </c>
      <c r="L540" s="7">
        <f>(C540/3)*13</f>
        <v>414.79104905660375</v>
      </c>
      <c r="M540" s="7">
        <f>I540-L540</f>
        <v>-413.87438205660374</v>
      </c>
      <c r="N540" s="6">
        <f>C540/$C$2</f>
        <v>4.129615575222476E-4</v>
      </c>
      <c r="O540" s="5" t="s">
        <v>27881</v>
      </c>
      <c r="P540" t="str">
        <f>VLOOKUP(A540,'External $ Guide'!$A$2:$L$11545,3,0)</f>
        <v>Replenish</v>
      </c>
      <c r="Q540" t="str">
        <f>VLOOKUP(A540,'External $ Guide'!$A$2:$L$11545,4,0)</f>
        <v>Retail</v>
      </c>
      <c r="R540" t="str">
        <f>VLOOKUP(A540,'External $ Guide'!$A$2:$L$11545,5,0)</f>
        <v>Active</v>
      </c>
      <c r="S540" t="str">
        <f>IFERROR(VLOOKUP(A540,'Broker &amp; Vendor'!$A$2:$C$11545,3,0),"")</f>
        <v>PROXIMO SPIRITS INC.</v>
      </c>
      <c r="T540" t="str">
        <f>IFERROR(VLOOKUP(A540,'Broker &amp; Vendor'!$A$2:$C$11545,2,0),"")</f>
        <v>JOHNSON BROTHERS</v>
      </c>
    </row>
    <row r="541" spans="1:20" x14ac:dyDescent="0.25">
      <c r="A541" t="s">
        <v>7887</v>
      </c>
      <c r="B541" t="s">
        <v>3793</v>
      </c>
      <c r="C541" s="10">
        <v>95.537818867924514</v>
      </c>
      <c r="D541" s="10">
        <v>95.537818867924514</v>
      </c>
      <c r="E541" s="1">
        <v>323.33999999999997</v>
      </c>
      <c r="F541" s="3">
        <f>((E541/53)*6)*3</f>
        <v>109.81358490566036</v>
      </c>
      <c r="G541" s="4">
        <f>VLOOKUP(A541,'R12 Trend'!$A$4:$B$6433,2,0)</f>
        <v>-0.13</v>
      </c>
      <c r="H541" s="10" t="str">
        <f>IFERROR(VLOOKUP(A541,'DDS Needs'!$A$4:$F$767,6,0),"")</f>
        <v/>
      </c>
      <c r="I541" s="1">
        <f>IFERROR(VLOOKUP(A541,'WH INV 4-2-2026'!$A$2:$C$2914,3,0),"")</f>
        <v>192</v>
      </c>
      <c r="J541" s="1">
        <f>I541/(C541/3)</f>
        <v>6.0290260634512345</v>
      </c>
      <c r="K541" s="5" t="str">
        <f>IF((I541&gt;C541),"X","")</f>
        <v>X</v>
      </c>
      <c r="L541" s="7">
        <f>(C541/3)*13</f>
        <v>413.99721509433959</v>
      </c>
      <c r="M541" s="7">
        <f>I541-L541</f>
        <v>-221.99721509433959</v>
      </c>
      <c r="N541" s="6">
        <f>C541/$C$2</f>
        <v>4.1217122487110608E-4</v>
      </c>
      <c r="O541" s="5" t="s">
        <v>27881</v>
      </c>
      <c r="P541" t="str">
        <f>VLOOKUP(A541,'External $ Guide'!$A$2:$L$11545,3,0)</f>
        <v>Replenish</v>
      </c>
      <c r="Q541" t="str">
        <f>VLOOKUP(A541,'External $ Guide'!$A$2:$L$11545,4,0)</f>
        <v>Wholesale</v>
      </c>
      <c r="R541" t="str">
        <f>VLOOKUP(A541,'External $ Guide'!$A$2:$L$11545,5,0)</f>
        <v>Active</v>
      </c>
      <c r="S541" t="str">
        <f>IFERROR(VLOOKUP(A541,'Broker &amp; Vendor'!$A$2:$C$11545,3,0),"")</f>
        <v>SAZERAC CO INC</v>
      </c>
      <c r="T541" t="str">
        <f>IFERROR(VLOOKUP(A541,'Broker &amp; Vendor'!$A$2:$C$11545,2,0),"")</f>
        <v>UNITED</v>
      </c>
    </row>
    <row r="542" spans="1:20" x14ac:dyDescent="0.25">
      <c r="A542" t="s">
        <v>4176</v>
      </c>
      <c r="B542" t="s">
        <v>87</v>
      </c>
      <c r="C542" s="10">
        <v>95.472237735849049</v>
      </c>
      <c r="D542" s="10">
        <v>102.60431320754716</v>
      </c>
      <c r="E542" s="1">
        <v>338.69</v>
      </c>
      <c r="F542" s="3">
        <f>((E542/53)*6)*3</f>
        <v>115.02679245283018</v>
      </c>
      <c r="G542" s="4">
        <f>VLOOKUP(A542,'R12 Trend'!$A$4:$B$6433,2,0)</f>
        <v>-0.17</v>
      </c>
      <c r="H542" s="10">
        <f>IFERROR(VLOOKUP(A542,'DDS Needs'!$A$4:$F$767,6,0),"")</f>
        <v>7.132075471698113</v>
      </c>
      <c r="I542" s="1">
        <f>IFERROR(VLOOKUP(A542,'WH INV 4-2-2026'!$A$2:$C$2914,3,0),"")</f>
        <v>215</v>
      </c>
      <c r="J542" s="1">
        <f>I542/(C542/3)</f>
        <v>6.7558906682859465</v>
      </c>
      <c r="K542" s="5" t="str">
        <f>IF((I542&gt;C542),"X","")</f>
        <v>X</v>
      </c>
      <c r="L542" s="7">
        <f>(C542/3)*13</f>
        <v>413.71303018867923</v>
      </c>
      <c r="M542" s="7">
        <f>I542-L542</f>
        <v>-198.71303018867923</v>
      </c>
      <c r="N542" s="6">
        <f>C542/$C$2</f>
        <v>4.1188829340107379E-4</v>
      </c>
      <c r="O542" s="5" t="s">
        <v>27881</v>
      </c>
      <c r="P542" t="str">
        <f>VLOOKUP(A542,'External $ Guide'!$A$2:$L$11545,3,0)</f>
        <v>Replenish</v>
      </c>
      <c r="Q542" t="str">
        <f>VLOOKUP(A542,'External $ Guide'!$A$2:$L$11545,4,0)</f>
        <v>Retail</v>
      </c>
      <c r="R542" t="str">
        <f>VLOOKUP(A542,'External $ Guide'!$A$2:$L$11545,5,0)</f>
        <v>Active</v>
      </c>
      <c r="S542" t="s">
        <v>27956</v>
      </c>
      <c r="T542" t="str">
        <f>IFERROR(VLOOKUP(A542,'Broker &amp; Vendor'!$A$2:$C$11545,2,0),"")</f>
        <v>SGWS- CHAMPION DIVISION</v>
      </c>
    </row>
    <row r="543" spans="1:20" x14ac:dyDescent="0.25">
      <c r="A543" t="s">
        <v>6918</v>
      </c>
      <c r="B543" t="s">
        <v>2824</v>
      </c>
      <c r="C543" s="10">
        <v>95.404075471698121</v>
      </c>
      <c r="D543" s="10">
        <v>105.93237735849057</v>
      </c>
      <c r="E543" s="1">
        <v>289.60000000000002</v>
      </c>
      <c r="F543" s="3">
        <f>((E543/53)*6)*3</f>
        <v>98.354716981132086</v>
      </c>
      <c r="G543" s="4">
        <f>VLOOKUP(A543,'R12 Trend'!$A$4:$B$6433,2,0)</f>
        <v>-0.03</v>
      </c>
      <c r="H543" s="10">
        <f>IFERROR(VLOOKUP(A543,'DDS Needs'!$A$4:$F$767,6,0),"")</f>
        <v>10.528301886792452</v>
      </c>
      <c r="I543" s="1">
        <f>IFERROR(VLOOKUP(A543,'WH INV 4-2-2026'!$A$2:$C$2914,3,0),"")</f>
        <v>116</v>
      </c>
      <c r="J543" s="1">
        <f>I543/(C543/3)</f>
        <v>3.6476429154563226</v>
      </c>
      <c r="K543" s="5" t="str">
        <f>IF((I543&gt;C543),"X","")</f>
        <v>X</v>
      </c>
      <c r="L543" s="7">
        <f>(C543/3)*13</f>
        <v>413.41766037735852</v>
      </c>
      <c r="M543" s="7">
        <f>I543-L543</f>
        <v>-297.41766037735852</v>
      </c>
      <c r="N543" s="6">
        <f>C543/$C$2</f>
        <v>4.1159422635790723E-4</v>
      </c>
      <c r="O543" s="5" t="s">
        <v>27881</v>
      </c>
      <c r="P543" t="str">
        <f>VLOOKUP(A543,'External $ Guide'!$A$2:$L$11545,3,0)</f>
        <v>Replenish</v>
      </c>
      <c r="Q543" t="str">
        <f>VLOOKUP(A543,'External $ Guide'!$A$2:$L$11545,4,0)</f>
        <v>Retail</v>
      </c>
      <c r="R543" t="str">
        <f>VLOOKUP(A543,'External $ Guide'!$A$2:$L$11545,5,0)</f>
        <v>Active</v>
      </c>
      <c r="S543" t="str">
        <f>IFERROR(VLOOKUP(A543,'Broker &amp; Vendor'!$A$2:$C$11545,3,0),"")</f>
        <v>PERNOD RICARD USA</v>
      </c>
      <c r="T543" t="str">
        <f>IFERROR(VLOOKUP(A543,'Broker &amp; Vendor'!$A$2:$C$11545,2,0),"")</f>
        <v>SGWS- AMERICAN LIBERTY DIVISION</v>
      </c>
    </row>
    <row r="544" spans="1:20" x14ac:dyDescent="0.25">
      <c r="A544" t="s">
        <v>4196</v>
      </c>
      <c r="B544" t="s">
        <v>107</v>
      </c>
      <c r="C544" s="10">
        <v>95.347290566037742</v>
      </c>
      <c r="D544" s="10">
        <v>114.02653584905661</v>
      </c>
      <c r="E544" s="1">
        <v>275.24</v>
      </c>
      <c r="F544" s="3">
        <f>((E544/53)*6)*3</f>
        <v>93.477735849056614</v>
      </c>
      <c r="G544" s="4">
        <f>VLOOKUP(A544,'R12 Trend'!$A$4:$B$6433,2,0)</f>
        <v>0.02</v>
      </c>
      <c r="H544" s="10">
        <f>IFERROR(VLOOKUP(A544,'DDS Needs'!$A$4:$F$767,6,0),"")</f>
        <v>18.679245283018869</v>
      </c>
      <c r="I544" s="1">
        <f>IFERROR(VLOOKUP(A544,'WH INV 4-2-2026'!$A$2:$C$2914,3,0),"")</f>
        <v>133.75</v>
      </c>
      <c r="J544" s="1">
        <f>I544/(C544/3)</f>
        <v>4.2082999696996461</v>
      </c>
      <c r="K544" s="5" t="str">
        <f>IF((I544&gt;C544),"X","")</f>
        <v>X</v>
      </c>
      <c r="L544" s="7">
        <f>(C544/3)*13</f>
        <v>413.17159245283023</v>
      </c>
      <c r="M544" s="7">
        <f>I544-L544</f>
        <v>-279.42159245283023</v>
      </c>
      <c r="N544" s="6">
        <f>C544/$C$2</f>
        <v>4.1134924374895123E-4</v>
      </c>
      <c r="O544" s="5" t="s">
        <v>27881</v>
      </c>
      <c r="P544" t="str">
        <f>VLOOKUP(A544,'External $ Guide'!$A$2:$L$11545,3,0)</f>
        <v>Replenish</v>
      </c>
      <c r="Q544" t="str">
        <f>VLOOKUP(A544,'External $ Guide'!$A$2:$L$11545,4,0)</f>
        <v>Retail</v>
      </c>
      <c r="R544" t="str">
        <f>VLOOKUP(A544,'External $ Guide'!$A$2:$L$11545,5,0)</f>
        <v>Active</v>
      </c>
      <c r="S544" t="str">
        <f>IFERROR(VLOOKUP(A544,'Broker &amp; Vendor'!$A$2:$C$11545,3,0),"")</f>
        <v>HEAVEN HILL SALES CO DBA HEAVEN HILL BRANDS</v>
      </c>
      <c r="T544" t="str">
        <f>IFERROR(VLOOKUP(A544,'Broker &amp; Vendor'!$A$2:$C$11545,2,0),"")</f>
        <v>SGWS- TRANSATLANTIC DIVISION</v>
      </c>
    </row>
    <row r="545" spans="1:20" x14ac:dyDescent="0.25">
      <c r="A545" t="s">
        <v>7682</v>
      </c>
      <c r="B545" t="s">
        <v>3588</v>
      </c>
      <c r="C545" s="10">
        <v>95.301237735849057</v>
      </c>
      <c r="D545" s="10">
        <v>103.45218113207548</v>
      </c>
      <c r="E545" s="1">
        <v>305.01</v>
      </c>
      <c r="F545" s="3">
        <f>((E545/53)*6)*3</f>
        <v>103.58830188679245</v>
      </c>
      <c r="G545" s="4">
        <f>VLOOKUP(A545,'R12 Trend'!$A$4:$B$6433,2,0)</f>
        <v>-0.08</v>
      </c>
      <c r="H545" s="10">
        <f>IFERROR(VLOOKUP(A545,'DDS Needs'!$A$4:$F$767,6,0),"")</f>
        <v>8.1509433962264168</v>
      </c>
      <c r="I545" s="1">
        <f>IFERROR(VLOOKUP(A545,'WH INV 4-2-2026'!$A$2:$C$2914,3,0),"")</f>
        <v>179.66666699999999</v>
      </c>
      <c r="J545" s="1">
        <f>I545/(C545/3)</f>
        <v>5.655750269413832</v>
      </c>
      <c r="K545" s="5" t="str">
        <f>IF((I545&gt;C545),"X","")</f>
        <v>X</v>
      </c>
      <c r="L545" s="7">
        <f>(C545/3)*13</f>
        <v>412.97203018867924</v>
      </c>
      <c r="M545" s="7">
        <f>I545-L545</f>
        <v>-233.30536318867925</v>
      </c>
      <c r="N545" s="6">
        <f>C545/$C$2</f>
        <v>4.1115056168092231E-4</v>
      </c>
      <c r="O545" s="5" t="s">
        <v>27881</v>
      </c>
      <c r="P545" t="str">
        <f>VLOOKUP(A545,'External $ Guide'!$A$2:$L$11545,3,0)</f>
        <v>Replenish</v>
      </c>
      <c r="Q545" t="str">
        <f>VLOOKUP(A545,'External $ Guide'!$A$2:$L$11545,4,0)</f>
        <v>Retail</v>
      </c>
      <c r="R545" t="str">
        <f>VLOOKUP(A545,'External $ Guide'!$A$2:$L$11545,5,0)</f>
        <v>Active</v>
      </c>
      <c r="S545" t="str">
        <f>IFERROR(VLOOKUP(A545,'Broker &amp; Vendor'!$A$2:$C$11545,3,0),"")</f>
        <v>SAZERAC CO INC</v>
      </c>
      <c r="T545" t="str">
        <f>IFERROR(VLOOKUP(A545,'Broker &amp; Vendor'!$A$2:$C$11545,2,0),"")</f>
        <v>UNITED</v>
      </c>
    </row>
    <row r="546" spans="1:20" x14ac:dyDescent="0.25">
      <c r="A546" t="s">
        <v>4491</v>
      </c>
      <c r="B546" t="s">
        <v>402</v>
      </c>
      <c r="C546" s="10">
        <v>95.148713207547161</v>
      </c>
      <c r="D546" s="10">
        <v>101.94116603773584</v>
      </c>
      <c r="E546" s="1">
        <v>282.99</v>
      </c>
      <c r="F546" s="3">
        <f>((E546/53)*6)*3</f>
        <v>96.109811320754702</v>
      </c>
      <c r="G546" s="4">
        <f>VLOOKUP(A546,'R12 Trend'!$A$4:$B$6433,2,0)</f>
        <v>-0.01</v>
      </c>
      <c r="H546" s="10">
        <f>IFERROR(VLOOKUP(A546,'DDS Needs'!$A$4:$F$767,6,0),"")</f>
        <v>6.7924528301886804</v>
      </c>
      <c r="I546" s="1">
        <f>IFERROR(VLOOKUP(A546,'WH INV 4-2-2026'!$A$2:$C$2914,3,0),"")</f>
        <v>153</v>
      </c>
      <c r="J546" s="1">
        <f>I546/(C546/3)</f>
        <v>4.8240274043305957</v>
      </c>
      <c r="K546" s="5" t="str">
        <f>IF((I546&gt;C546),"X","")</f>
        <v>X</v>
      </c>
      <c r="L546" s="7">
        <f>(C546/3)*13</f>
        <v>412.31109056603771</v>
      </c>
      <c r="M546" s="7">
        <f>I546-L546</f>
        <v>-259.31109056603771</v>
      </c>
      <c r="N546" s="6">
        <f>C546/$C$2</f>
        <v>4.1049253722110092E-4</v>
      </c>
      <c r="O546" s="5" t="s">
        <v>27881</v>
      </c>
      <c r="P546" t="str">
        <f>VLOOKUP(A546,'External $ Guide'!$A$2:$L$11545,3,0)</f>
        <v>Replenish</v>
      </c>
      <c r="Q546" t="str">
        <f>VLOOKUP(A546,'External $ Guide'!$A$2:$L$11545,4,0)</f>
        <v>Retail</v>
      </c>
      <c r="R546" t="str">
        <f>VLOOKUP(A546,'External $ Guide'!$A$2:$L$11545,5,0)</f>
        <v>Active</v>
      </c>
      <c r="S546" t="str">
        <f>IFERROR(VLOOKUP(A546,'Broker &amp; Vendor'!$A$2:$C$11545,3,0),"")</f>
        <v>DIAGEO NORTH AMERICA INC</v>
      </c>
      <c r="T546" t="str">
        <f>IFERROR(VLOOKUP(A546,'Broker &amp; Vendor'!$A$2:$C$11545,2,0),"")</f>
        <v>SGWS- COASTAL PACIFIC DIVISION</v>
      </c>
    </row>
    <row r="547" spans="1:20" x14ac:dyDescent="0.25">
      <c r="A547" t="s">
        <v>7833</v>
      </c>
      <c r="B547" t="s">
        <v>3739</v>
      </c>
      <c r="C547" s="10">
        <v>94.893554716981129</v>
      </c>
      <c r="D547" s="10">
        <v>94.893554716981129</v>
      </c>
      <c r="E547" s="1">
        <v>317.51</v>
      </c>
      <c r="F547" s="3">
        <f>((E547/53)*6)*3</f>
        <v>107.83358490566037</v>
      </c>
      <c r="G547" s="4">
        <f>VLOOKUP(A547,'R12 Trend'!$A$4:$B$6433,2,0)</f>
        <v>-0.12</v>
      </c>
      <c r="H547" s="10" t="str">
        <f>IFERROR(VLOOKUP(A547,'DDS Needs'!$A$4:$F$767,6,0),"")</f>
        <v/>
      </c>
      <c r="I547" s="1">
        <f>IFERROR(VLOOKUP(A547,'WH INV 4-2-2026'!$A$2:$C$2914,3,0),"")</f>
        <v>208</v>
      </c>
      <c r="J547" s="1">
        <f>I547/(C547/3)</f>
        <v>6.5757890708285975</v>
      </c>
      <c r="K547" s="5" t="str">
        <f>IF((I547&gt;C547),"X","")</f>
        <v>X</v>
      </c>
      <c r="L547" s="7">
        <f>(C547/3)*13</f>
        <v>411.20540377358486</v>
      </c>
      <c r="M547" s="7">
        <f>I547-L547</f>
        <v>-203.20540377358486</v>
      </c>
      <c r="N547" s="6">
        <f>C547/$C$2</f>
        <v>4.0939172720848955E-4</v>
      </c>
      <c r="O547" s="5" t="s">
        <v>27881</v>
      </c>
      <c r="P547" t="str">
        <f>VLOOKUP(A547,'External $ Guide'!$A$2:$L$11545,3,0)</f>
        <v>Replenish</v>
      </c>
      <c r="Q547" t="str">
        <f>VLOOKUP(A547,'External $ Guide'!$A$2:$L$11545,4,0)</f>
        <v>Retail</v>
      </c>
      <c r="R547" t="str">
        <f>VLOOKUP(A547,'External $ Guide'!$A$2:$L$11545,5,0)</f>
        <v>Active</v>
      </c>
      <c r="S547" t="str">
        <f>IFERROR(VLOOKUP(A547,'Broker &amp; Vendor'!$A$2:$C$11545,3,0),"")</f>
        <v>AMERICAN BEVERAGE MARKETERS</v>
      </c>
      <c r="T547" t="str">
        <f>IFERROR(VLOOKUP(A547,'Broker &amp; Vendor'!$A$2:$C$11545,2,0),"")</f>
        <v>RNDC</v>
      </c>
    </row>
    <row r="548" spans="1:20" x14ac:dyDescent="0.25">
      <c r="A548" t="s">
        <v>8003</v>
      </c>
      <c r="B548" t="s">
        <v>3909</v>
      </c>
      <c r="C548" s="10">
        <v>94.712773584905662</v>
      </c>
      <c r="D548" s="10">
        <v>101.84484905660378</v>
      </c>
      <c r="E548" s="1">
        <v>234.35</v>
      </c>
      <c r="F548" s="3">
        <f>((E548/53)*6)*3</f>
        <v>79.590566037735854</v>
      </c>
      <c r="G548" s="4">
        <f>VLOOKUP(A548,'R12 Trend'!$A$4:$B$6433,2,0)</f>
        <v>0.19</v>
      </c>
      <c r="H548" s="10">
        <f>IFERROR(VLOOKUP(A548,'DDS Needs'!$A$4:$F$767,6,0),"")</f>
        <v>7.132075471698113</v>
      </c>
      <c r="I548" s="1">
        <f>IFERROR(VLOOKUP(A548,'WH INV 4-2-2026'!$A$2:$C$2914,3,0),"")</f>
        <v>0.16666700000000001</v>
      </c>
      <c r="J548" s="1">
        <f>I548/(C548/3)</f>
        <v>5.279129531052874E-3</v>
      </c>
      <c r="K548" s="5" t="str">
        <f>IF((I548&gt;C548),"X","")</f>
        <v/>
      </c>
      <c r="L548" s="7">
        <f>(C548/3)*13</f>
        <v>410.42201886792452</v>
      </c>
      <c r="M548" s="7">
        <f>I548-L548</f>
        <v>-410.2553518679245</v>
      </c>
      <c r="N548" s="6">
        <f>C548/$C$2</f>
        <v>4.0861179752698675E-4</v>
      </c>
      <c r="O548" s="5" t="s">
        <v>27881</v>
      </c>
      <c r="P548" t="str">
        <f>VLOOKUP(A548,'External $ Guide'!$A$2:$L$11545,3,0)</f>
        <v>Replenish</v>
      </c>
      <c r="Q548" t="str">
        <f>VLOOKUP(A548,'External $ Guide'!$A$2:$L$11545,4,0)</f>
        <v>Retail</v>
      </c>
      <c r="R548" t="str">
        <f>VLOOKUP(A548,'External $ Guide'!$A$2:$L$11545,5,0)</f>
        <v>Active</v>
      </c>
      <c r="S548" t="str">
        <f>IFERROR(VLOOKUP(A548,'Broker &amp; Vendor'!$A$2:$C$11545,3,0),"")</f>
        <v>DIAGEO NORTH AMERICA INC</v>
      </c>
      <c r="T548" t="str">
        <f>IFERROR(VLOOKUP(A548,'Broker &amp; Vendor'!$A$2:$C$11545,2,0),"")</f>
        <v>SGWS- COASTAL PACIFIC DIVISION</v>
      </c>
    </row>
    <row r="549" spans="1:20" x14ac:dyDescent="0.25">
      <c r="A549" t="s">
        <v>7394</v>
      </c>
      <c r="B549" t="s">
        <v>3300</v>
      </c>
      <c r="C549" s="10">
        <v>94.449056603773599</v>
      </c>
      <c r="D549" s="10">
        <v>106.67547169811323</v>
      </c>
      <c r="E549" s="1">
        <v>231.75</v>
      </c>
      <c r="F549" s="3">
        <f>((E549/53)*6)*3</f>
        <v>78.707547169811335</v>
      </c>
      <c r="G549" s="4">
        <f>VLOOKUP(A549,'R12 Trend'!$A$4:$B$6433,2,0)</f>
        <v>28.09</v>
      </c>
      <c r="H549" s="10">
        <f>IFERROR(VLOOKUP(A549,'DDS Needs'!$A$4:$F$767,6,0),"")</f>
        <v>12.226415094339622</v>
      </c>
      <c r="I549" s="1">
        <f>IFERROR(VLOOKUP(A549,'WH INV 4-2-2026'!$A$2:$C$2914,3,0),"")</f>
        <v>104</v>
      </c>
      <c r="J549" s="1">
        <f>I549/(C549/3)</f>
        <v>3.3033680930121054</v>
      </c>
      <c r="K549" s="5" t="str">
        <f>IF((I549&gt;C549),"X","")</f>
        <v>X</v>
      </c>
      <c r="L549" s="7">
        <f>(C549/3)*13</f>
        <v>409.27924528301889</v>
      </c>
      <c r="M549" s="7">
        <f>I549-L549</f>
        <v>-305.27924528301889</v>
      </c>
      <c r="N549" s="6">
        <f>C549/$C$2</f>
        <v>4.0747406429819303E-4</v>
      </c>
      <c r="O549" s="5" t="s">
        <v>27881</v>
      </c>
      <c r="P549" t="str">
        <f>VLOOKUP(A549,'External $ Guide'!$A$2:$L$11545,3,0)</f>
        <v>Replenish</v>
      </c>
      <c r="Q549" t="str">
        <f>VLOOKUP(A549,'External $ Guide'!$A$2:$L$11545,4,0)</f>
        <v>Wholesale</v>
      </c>
      <c r="R549" t="str">
        <f>VLOOKUP(A549,'External $ Guide'!$A$2:$L$11545,5,0)</f>
        <v>Active</v>
      </c>
      <c r="S549" t="s">
        <v>27956</v>
      </c>
      <c r="T549" t="str">
        <f>IFERROR(VLOOKUP(A549,'Broker &amp; Vendor'!$A$2:$C$11545,2,0),"")</f>
        <v>SGWS- CHAMPION DIVISION</v>
      </c>
    </row>
    <row r="550" spans="1:20" x14ac:dyDescent="0.25">
      <c r="A550" t="s">
        <v>5220</v>
      </c>
      <c r="B550" t="s">
        <v>1126</v>
      </c>
      <c r="C550" s="10">
        <v>94.234686792452806</v>
      </c>
      <c r="D550" s="10">
        <v>96.272422641509408</v>
      </c>
      <c r="E550" s="1">
        <v>289.02999999999997</v>
      </c>
      <c r="F550" s="3">
        <f>((E550/53)*6)*3</f>
        <v>98.16113207547167</v>
      </c>
      <c r="G550" s="4">
        <f>VLOOKUP(A550,'R12 Trend'!$A$4:$B$6433,2,0)</f>
        <v>-0.04</v>
      </c>
      <c r="H550" s="10">
        <f>IFERROR(VLOOKUP(A550,'DDS Needs'!$A$4:$F$767,6,0),"")</f>
        <v>2.0377358490566042</v>
      </c>
      <c r="I550" s="1">
        <f>IFERROR(VLOOKUP(A550,'WH INV 4-2-2026'!$A$2:$C$2914,3,0),"")</f>
        <v>154.33333300000001</v>
      </c>
      <c r="J550" s="1">
        <f>I550/(C550/3)</f>
        <v>4.9132651124498823</v>
      </c>
      <c r="K550" s="5" t="str">
        <f>IF((I550&gt;C550),"X","")</f>
        <v>X</v>
      </c>
      <c r="L550" s="7">
        <f>(C550/3)*13</f>
        <v>408.35030943396214</v>
      </c>
      <c r="M550" s="7">
        <f>I550-L550</f>
        <v>-254.01697643396213</v>
      </c>
      <c r="N550" s="6">
        <f>C550/$C$2</f>
        <v>4.0654922564524422E-4</v>
      </c>
      <c r="O550" s="5" t="s">
        <v>27881</v>
      </c>
      <c r="P550" t="str">
        <f>VLOOKUP(A550,'External $ Guide'!$A$2:$L$11545,3,0)</f>
        <v>Replenish</v>
      </c>
      <c r="Q550" t="str">
        <f>VLOOKUP(A550,'External $ Guide'!$A$2:$L$11545,4,0)</f>
        <v>Retail</v>
      </c>
      <c r="R550" t="str">
        <f>VLOOKUP(A550,'External $ Guide'!$A$2:$L$11545,5,0)</f>
        <v>Active</v>
      </c>
      <c r="S550" t="str">
        <f>IFERROR(VLOOKUP(A550,'Broker &amp; Vendor'!$A$2:$C$11545,3,0),"")</f>
        <v>DV SPIRITS LLC</v>
      </c>
      <c r="T550" t="str">
        <f>IFERROR(VLOOKUP(A550,'Broker &amp; Vendor'!$A$2:$C$11545,2,0),"")</f>
        <v>RNDC</v>
      </c>
    </row>
    <row r="551" spans="1:20" x14ac:dyDescent="0.25">
      <c r="A551" t="s">
        <v>7927</v>
      </c>
      <c r="B551" t="s">
        <v>3833</v>
      </c>
      <c r="C551" s="10">
        <v>94.212679245283013</v>
      </c>
      <c r="D551" s="10">
        <v>102.36362264150944</v>
      </c>
      <c r="E551" s="1">
        <v>231.17</v>
      </c>
      <c r="F551" s="3">
        <f>((E551/53)*6)*3</f>
        <v>78.510566037735842</v>
      </c>
      <c r="G551" s="4">
        <f>VLOOKUP(A551,'R12 Trend'!$A$4:$B$6433,2,0)</f>
        <v>7.78</v>
      </c>
      <c r="H551" s="10">
        <f>IFERROR(VLOOKUP(A551,'DDS Needs'!$A$4:$F$767,6,0),"")</f>
        <v>8.1509433962264168</v>
      </c>
      <c r="I551" s="1">
        <f>IFERROR(VLOOKUP(A551,'WH INV 4-2-2026'!$A$2:$C$2914,3,0),"")</f>
        <v>94</v>
      </c>
      <c r="J551" s="1">
        <f>I551/(C551/3)</f>
        <v>2.9932276871758638</v>
      </c>
      <c r="K551" s="5" t="str">
        <f>IF((I551&gt;C551),"X","")</f>
        <v/>
      </c>
      <c r="L551" s="7">
        <f>(C551/3)*13</f>
        <v>408.25494339622639</v>
      </c>
      <c r="M551" s="7">
        <f>I551-L551</f>
        <v>-314.25494339622639</v>
      </c>
      <c r="N551" s="6">
        <f>C551/$C$2</f>
        <v>4.0645428023220397E-4</v>
      </c>
      <c r="O551" s="5" t="s">
        <v>27881</v>
      </c>
      <c r="P551" t="str">
        <f>VLOOKUP(A551,'External $ Guide'!$A$2:$L$11545,3,0)</f>
        <v>Replenish</v>
      </c>
      <c r="Q551" t="str">
        <f>VLOOKUP(A551,'External $ Guide'!$A$2:$L$11545,4,0)</f>
        <v>Retail</v>
      </c>
      <c r="R551" t="str">
        <f>VLOOKUP(A551,'External $ Guide'!$A$2:$L$11545,5,0)</f>
        <v>Active</v>
      </c>
      <c r="S551" t="str">
        <f>IFERROR(VLOOKUP(A551,'Broker &amp; Vendor'!$A$2:$C$11545,3,0),"")</f>
        <v>PROXIMO SPIRITS INC.</v>
      </c>
      <c r="T551" t="str">
        <f>IFERROR(VLOOKUP(A551,'Broker &amp; Vendor'!$A$2:$C$11545,2,0),"")</f>
        <v>JOHNSON BROTHERS</v>
      </c>
    </row>
    <row r="552" spans="1:20" x14ac:dyDescent="0.25">
      <c r="A552" t="s">
        <v>7459</v>
      </c>
      <c r="B552" t="s">
        <v>3365</v>
      </c>
      <c r="C552" s="10">
        <v>94.143396226415092</v>
      </c>
      <c r="D552" s="10">
        <v>94.143396226415092</v>
      </c>
      <c r="E552" s="1">
        <v>231</v>
      </c>
      <c r="F552" s="3">
        <f>((E552/53)*6)*3</f>
        <v>78.452830188679243</v>
      </c>
      <c r="G552" s="4">
        <f>VLOOKUP(A552,'R12 Trend'!$A$4:$B$6433,2,0)</f>
        <v>0.63</v>
      </c>
      <c r="H552" s="10" t="str">
        <f>IFERROR(VLOOKUP(A552,'DDS Needs'!$A$4:$F$767,6,0),"")</f>
        <v/>
      </c>
      <c r="I552" s="1">
        <f>IFERROR(VLOOKUP(A552,'WH INV 4-2-2026'!$A$2:$C$2914,3,0),"")</f>
        <v>0.83333299999999999</v>
      </c>
      <c r="J552" s="1">
        <f>I552/(C552/3)</f>
        <v>2.6555224266474269E-2</v>
      </c>
      <c r="K552" s="5" t="str">
        <f>IF((I552&gt;C552),"X","")</f>
        <v/>
      </c>
      <c r="L552" s="7">
        <f>(C552/3)*13</f>
        <v>407.95471698113204</v>
      </c>
      <c r="M552" s="7">
        <f>I552-L552</f>
        <v>-407.12138398113206</v>
      </c>
      <c r="N552" s="6">
        <f>C552/$C$2</f>
        <v>4.0615537800596583E-4</v>
      </c>
      <c r="O552" s="5" t="s">
        <v>27881</v>
      </c>
      <c r="P552" t="str">
        <f>VLOOKUP(A552,'External $ Guide'!$A$2:$L$11545,3,0)</f>
        <v>PrivLabel</v>
      </c>
      <c r="Q552" t="str">
        <f>VLOOKUP(A552,'External $ Guide'!$A$2:$L$11545,4,0)</f>
        <v>Wholesale bottle</v>
      </c>
      <c r="R552" t="str">
        <f>VLOOKUP(A552,'External $ Guide'!$A$2:$L$11545,5,0)</f>
        <v>Active</v>
      </c>
      <c r="S552" t="str">
        <f>IFERROR(VLOOKUP(A552,'Broker &amp; Vendor'!$A$2:$C$11545,3,0),"")</f>
        <v>MPL BRANDS NV INC. dba PATCO BRANDS</v>
      </c>
      <c r="T552" t="str">
        <f>IFERROR(VLOOKUP(A552,'Broker &amp; Vendor'!$A$2:$C$11545,2,0),"")</f>
        <v>OTHER</v>
      </c>
    </row>
    <row r="553" spans="1:20" x14ac:dyDescent="0.25">
      <c r="A553" t="s">
        <v>4697</v>
      </c>
      <c r="B553" t="s">
        <v>608</v>
      </c>
      <c r="C553" s="10">
        <v>94.102505660377346</v>
      </c>
      <c r="D553" s="10">
        <v>94.102505660377346</v>
      </c>
      <c r="E553" s="1">
        <v>232.84</v>
      </c>
      <c r="F553" s="3">
        <f>((E553/53)*6)*3</f>
        <v>79.077735849056594</v>
      </c>
      <c r="G553" s="4">
        <f>VLOOKUP(A553,'R12 Trend'!$A$4:$B$6433,2,0)</f>
        <v>0.19</v>
      </c>
      <c r="H553" s="10" t="str">
        <f>IFERROR(VLOOKUP(A553,'DDS Needs'!$A$4:$F$767,6,0),"")</f>
        <v/>
      </c>
      <c r="I553" s="1" t="str">
        <f>IFERROR(VLOOKUP(A553,'WH INV 4-2-2026'!$A$2:$C$2914,3,0),"")</f>
        <v/>
      </c>
      <c r="J553" s="1" t="e">
        <f>I553/(C553/3)</f>
        <v>#VALUE!</v>
      </c>
      <c r="K553" s="5" t="str">
        <f>IF((I553&gt;C553),"X","")</f>
        <v>X</v>
      </c>
      <c r="L553" s="7">
        <f>(C553/3)*13</f>
        <v>407.77752452830185</v>
      </c>
      <c r="M553" s="7" t="e">
        <f>I553-L553</f>
        <v>#VALUE!</v>
      </c>
      <c r="N553" s="6">
        <f>C553/$C$2</f>
        <v>4.0597896708420561E-4</v>
      </c>
      <c r="O553" s="5" t="s">
        <v>27881</v>
      </c>
      <c r="P553" t="str">
        <f>VLOOKUP(A553,'External $ Guide'!$A$2:$L$11545,3,0)</f>
        <v>Replenish</v>
      </c>
      <c r="Q553" t="str">
        <f>VLOOKUP(A553,'External $ Guide'!$A$2:$L$11545,4,0)</f>
        <v>Retail</v>
      </c>
      <c r="R553" t="str">
        <f>VLOOKUP(A553,'External $ Guide'!$A$2:$L$11545,5,0)</f>
        <v>Active</v>
      </c>
      <c r="S553" t="str">
        <f>IFERROR(VLOOKUP(A553,'Broker &amp; Vendor'!$A$2:$C$11545,3,0),"")</f>
        <v>CAMPARI AMERICA</v>
      </c>
      <c r="T553" t="str">
        <f>IFERROR(VLOOKUP(A553,'Broker &amp; Vendor'!$A$2:$C$11545,2,0),"")</f>
        <v>SGWS- TRANSATLANTIC DIVISION</v>
      </c>
    </row>
    <row r="554" spans="1:20" x14ac:dyDescent="0.25">
      <c r="A554" t="s">
        <v>4173</v>
      </c>
      <c r="B554" t="s">
        <v>84</v>
      </c>
      <c r="C554" s="10">
        <v>94.036415094339631</v>
      </c>
      <c r="D554" s="10">
        <v>110.33830188679246</v>
      </c>
      <c r="E554" s="1">
        <v>307.64999999999998</v>
      </c>
      <c r="F554" s="3">
        <f>((E554/53)*6)*3</f>
        <v>104.48490566037736</v>
      </c>
      <c r="G554" s="4">
        <f>VLOOKUP(A554,'R12 Trend'!$A$4:$B$6433,2,0)</f>
        <v>-0.1</v>
      </c>
      <c r="H554" s="10">
        <f>IFERROR(VLOOKUP(A554,'DDS Needs'!$A$4:$F$767,6,0),"")</f>
        <v>16.301886792452834</v>
      </c>
      <c r="I554" s="1">
        <f>IFERROR(VLOOKUP(A554,'WH INV 4-2-2026'!$A$2:$C$2914,3,0),"")</f>
        <v>190.41666699999999</v>
      </c>
      <c r="J554" s="1">
        <f>I554/(C554/3)</f>
        <v>6.0747743353136974</v>
      </c>
      <c r="K554" s="5" t="str">
        <f>IF((I554&gt;C554),"X","")</f>
        <v>X</v>
      </c>
      <c r="L554" s="7">
        <f>(C554/3)*13</f>
        <v>407.49113207547174</v>
      </c>
      <c r="M554" s="7">
        <f>I554-L554</f>
        <v>-217.07446507547175</v>
      </c>
      <c r="N554" s="6">
        <f>C554/$C$2</f>
        <v>4.0569383780368634E-4</v>
      </c>
      <c r="O554" s="5" t="s">
        <v>27881</v>
      </c>
      <c r="P554" t="str">
        <f>VLOOKUP(A554,'External $ Guide'!$A$2:$L$11545,3,0)</f>
        <v>Replenish</v>
      </c>
      <c r="Q554" t="str">
        <f>VLOOKUP(A554,'External $ Guide'!$A$2:$L$11545,4,0)</f>
        <v>Retail</v>
      </c>
      <c r="R554" t="str">
        <f>VLOOKUP(A554,'External $ Guide'!$A$2:$L$11545,5,0)</f>
        <v>Active</v>
      </c>
      <c r="S554" t="str">
        <f>IFERROR(VLOOKUP(A554,'Broker &amp; Vendor'!$A$2:$C$11545,3,0),"")</f>
        <v>SAZERAC CO INC</v>
      </c>
      <c r="T554" t="str">
        <f>IFERROR(VLOOKUP(A554,'Broker &amp; Vendor'!$A$2:$C$11545,2,0),"")</f>
        <v>UNITED</v>
      </c>
    </row>
    <row r="555" spans="1:20" x14ac:dyDescent="0.25">
      <c r="A555" t="s">
        <v>6891</v>
      </c>
      <c r="B555" t="s">
        <v>2797</v>
      </c>
      <c r="C555" s="10">
        <v>93.753781132075474</v>
      </c>
      <c r="D555" s="10">
        <v>103.94246037735849</v>
      </c>
      <c r="E555" s="1">
        <v>270.64</v>
      </c>
      <c r="F555" s="3">
        <f>((E555/53)*6)*3</f>
        <v>91.915471698113208</v>
      </c>
      <c r="G555" s="4">
        <f>VLOOKUP(A555,'R12 Trend'!$A$4:$B$6433,2,0)</f>
        <v>0.02</v>
      </c>
      <c r="H555" s="10">
        <f>IFERROR(VLOOKUP(A555,'DDS Needs'!$A$4:$F$767,6,0),"")</f>
        <v>10.188679245283019</v>
      </c>
      <c r="I555" s="1">
        <f>IFERROR(VLOOKUP(A555,'WH INV 4-2-2026'!$A$2:$C$2914,3,0),"")</f>
        <v>128</v>
      </c>
      <c r="J555" s="1">
        <f>I555/(C555/3)</f>
        <v>4.0958348064814656</v>
      </c>
      <c r="K555" s="5" t="str">
        <f>IF((I555&gt;C555),"X","")</f>
        <v>X</v>
      </c>
      <c r="L555" s="7">
        <f>(C555/3)*13</f>
        <v>406.2663849056604</v>
      </c>
      <c r="M555" s="7">
        <f>I555-L555</f>
        <v>-278.2663849056604</v>
      </c>
      <c r="N555" s="6">
        <f>C555/$C$2</f>
        <v>4.0447449254547364E-4</v>
      </c>
      <c r="O555" s="5" t="s">
        <v>27881</v>
      </c>
      <c r="P555" t="str">
        <f>VLOOKUP(A555,'External $ Guide'!$A$2:$L$11545,3,0)</f>
        <v>Replenish</v>
      </c>
      <c r="Q555" t="str">
        <f>VLOOKUP(A555,'External $ Guide'!$A$2:$L$11545,4,0)</f>
        <v>Retail</v>
      </c>
      <c r="R555" t="str">
        <f>VLOOKUP(A555,'External $ Guide'!$A$2:$L$11545,5,0)</f>
        <v>Active</v>
      </c>
      <c r="S555" t="s">
        <v>27956</v>
      </c>
      <c r="T555" t="str">
        <f>IFERROR(VLOOKUP(A555,'Broker &amp; Vendor'!$A$2:$C$11545,2,0),"")</f>
        <v>SGWS- CHAMPION DIVISION</v>
      </c>
    </row>
    <row r="556" spans="1:20" x14ac:dyDescent="0.25">
      <c r="A556" t="s">
        <v>7685</v>
      </c>
      <c r="B556" t="s">
        <v>3591</v>
      </c>
      <c r="C556" s="10">
        <v>93.735849056603783</v>
      </c>
      <c r="D556" s="10">
        <v>93.735849056603783</v>
      </c>
      <c r="E556" s="1">
        <v>230</v>
      </c>
      <c r="F556" s="3">
        <f>((E556/53)*6)*3</f>
        <v>78.113207547169822</v>
      </c>
      <c r="G556" s="4">
        <f>VLOOKUP(A556,'R12 Trend'!$A$4:$B$6433,2,0)</f>
        <v>0.28999999999999998</v>
      </c>
      <c r="H556" s="10" t="str">
        <f>IFERROR(VLOOKUP(A556,'DDS Needs'!$A$4:$F$767,6,0),"")</f>
        <v/>
      </c>
      <c r="I556" s="1">
        <f>IFERROR(VLOOKUP(A556,'WH INV 4-2-2026'!$A$2:$C$2914,3,0),"")</f>
        <v>164</v>
      </c>
      <c r="J556" s="1">
        <f>I556/(C556/3)</f>
        <v>5.2487922705314007</v>
      </c>
      <c r="K556" s="5" t="str">
        <f>IF((I556&gt;C556),"X","")</f>
        <v>X</v>
      </c>
      <c r="L556" s="7">
        <f>(C556/3)*13</f>
        <v>406.18867924528303</v>
      </c>
      <c r="M556" s="7">
        <f>I556-L556</f>
        <v>-242.18867924528303</v>
      </c>
      <c r="N556" s="6">
        <f>C556/$C$2</f>
        <v>4.0439712961632963E-4</v>
      </c>
      <c r="O556" s="5" t="s">
        <v>27881</v>
      </c>
      <c r="P556" t="str">
        <f>VLOOKUP(A556,'External $ Guide'!$A$2:$L$11545,3,0)</f>
        <v>Replenish</v>
      </c>
      <c r="Q556" t="str">
        <f>VLOOKUP(A556,'External $ Guide'!$A$2:$L$11545,4,0)</f>
        <v>Retail</v>
      </c>
      <c r="R556" t="str">
        <f>VLOOKUP(A556,'External $ Guide'!$A$2:$L$11545,5,0)</f>
        <v>Active</v>
      </c>
      <c r="S556" t="str">
        <f>IFERROR(VLOOKUP(A556,'Broker &amp; Vendor'!$A$2:$C$11545,3,0),"")</f>
        <v>CAMPARI AMERICA</v>
      </c>
      <c r="T556" t="str">
        <f>IFERROR(VLOOKUP(A556,'Broker &amp; Vendor'!$A$2:$C$11545,2,0),"")</f>
        <v>SGWS- TRANSATLANTIC DIVISION</v>
      </c>
    </row>
    <row r="557" spans="1:20" x14ac:dyDescent="0.25">
      <c r="A557" t="s">
        <v>4677</v>
      </c>
      <c r="B557" t="s">
        <v>588</v>
      </c>
      <c r="C557" s="10">
        <v>93.668875471698115</v>
      </c>
      <c r="D557" s="10">
        <v>102.83868679245283</v>
      </c>
      <c r="E557" s="1">
        <v>303.08</v>
      </c>
      <c r="F557" s="3">
        <f>((E557/53)*6)*3</f>
        <v>102.93283018867925</v>
      </c>
      <c r="G557" s="4">
        <f>VLOOKUP(A557,'R12 Trend'!$A$4:$B$6433,2,0)</f>
        <v>-0.09</v>
      </c>
      <c r="H557" s="10">
        <f>IFERROR(VLOOKUP(A557,'DDS Needs'!$A$4:$F$767,6,0),"")</f>
        <v>9.1698113207547163</v>
      </c>
      <c r="I557" s="1">
        <f>IFERROR(VLOOKUP(A557,'WH INV 4-2-2026'!$A$2:$C$2914,3,0),"")</f>
        <v>159.33333300000001</v>
      </c>
      <c r="J557" s="1">
        <f>I557/(C557/3)</f>
        <v>5.1030824977121334</v>
      </c>
      <c r="K557" s="5" t="str">
        <f>IF((I557&gt;C557),"X","")</f>
        <v>X</v>
      </c>
      <c r="L557" s="7">
        <f>(C557/3)*13</f>
        <v>405.8984603773585</v>
      </c>
      <c r="M557" s="7">
        <f>I557-L557</f>
        <v>-246.56512737735849</v>
      </c>
      <c r="N557" s="6">
        <f>C557/$C$2</f>
        <v>4.0410819079763271E-4</v>
      </c>
      <c r="O557" s="5" t="s">
        <v>27881</v>
      </c>
      <c r="P557" t="str">
        <f>VLOOKUP(A557,'External $ Guide'!$A$2:$L$11545,3,0)</f>
        <v>Replenish</v>
      </c>
      <c r="Q557" t="str">
        <f>VLOOKUP(A557,'External $ Guide'!$A$2:$L$11545,4,0)</f>
        <v>Retail</v>
      </c>
      <c r="R557" t="str">
        <f>VLOOKUP(A557,'External $ Guide'!$A$2:$L$11545,5,0)</f>
        <v>Active</v>
      </c>
      <c r="S557" t="str">
        <f>IFERROR(VLOOKUP(A557,'Broker &amp; Vendor'!$A$2:$C$11545,3,0),"")</f>
        <v>SAZERAC CO INC</v>
      </c>
      <c r="T557" t="str">
        <f>IFERROR(VLOOKUP(A557,'Broker &amp; Vendor'!$A$2:$C$11545,2,0),"")</f>
        <v>UNITED</v>
      </c>
    </row>
    <row r="558" spans="1:20" x14ac:dyDescent="0.25">
      <c r="A558" t="s">
        <v>6461</v>
      </c>
      <c r="B558" t="s">
        <v>2367</v>
      </c>
      <c r="C558" s="10">
        <v>93.284150943396213</v>
      </c>
      <c r="D558" s="10">
        <v>103.28415094339621</v>
      </c>
      <c r="E558" s="1">
        <v>274.67</v>
      </c>
      <c r="F558" s="3">
        <f>((E558/53)*6)*3</f>
        <v>93.284150943396213</v>
      </c>
      <c r="G558" s="4">
        <f>VLOOKUP(A558,'R12 Trend'!$A$4:$B$6433,2,0)</f>
        <v>0</v>
      </c>
      <c r="H558" s="10">
        <f>IFERROR(VLOOKUP(A558,'DDS Needs'!$A$4:$F$767,6,0),"")</f>
        <v>10</v>
      </c>
      <c r="I558" s="1">
        <f>IFERROR(VLOOKUP(A558,'WH INV 4-2-2026'!$A$2:$C$2914,3,0),"")</f>
        <v>80</v>
      </c>
      <c r="J558" s="1">
        <f>I558/(C558/3)</f>
        <v>2.5727843108700141</v>
      </c>
      <c r="K558" s="5" t="str">
        <f>IF((I558&gt;C558),"X","")</f>
        <v/>
      </c>
      <c r="L558" s="7">
        <f>(C558/3)*13</f>
        <v>404.23132075471693</v>
      </c>
      <c r="M558" s="7">
        <f>I558-L558</f>
        <v>-324.23132075471693</v>
      </c>
      <c r="N558" s="6">
        <f>C558/$C$2</f>
        <v>4.0244840431781606E-4</v>
      </c>
      <c r="O558" s="5" t="s">
        <v>27881</v>
      </c>
      <c r="P558" t="str">
        <f>VLOOKUP(A558,'External $ Guide'!$A$2:$L$11545,3,0)</f>
        <v>Replenish</v>
      </c>
      <c r="Q558" t="str">
        <f>VLOOKUP(A558,'External $ Guide'!$A$2:$L$11545,4,0)</f>
        <v>Retail</v>
      </c>
      <c r="R558" t="str">
        <f>VLOOKUP(A558,'External $ Guide'!$A$2:$L$11545,5,0)</f>
        <v>Active</v>
      </c>
      <c r="S558" t="str">
        <f>IFERROR(VLOOKUP(A558,'Broker &amp; Vendor'!$A$2:$C$11545,3,0),"")</f>
        <v>BROWN FOREMAN CORP</v>
      </c>
      <c r="T558" t="str">
        <f>IFERROR(VLOOKUP(A558,'Broker &amp; Vendor'!$A$2:$C$11545,2,0),"")</f>
        <v>UNITED</v>
      </c>
    </row>
    <row r="559" spans="1:20" x14ac:dyDescent="0.25">
      <c r="A559" t="s">
        <v>7018</v>
      </c>
      <c r="B559" t="s">
        <v>2924</v>
      </c>
      <c r="C559" s="10">
        <v>92.743947169811292</v>
      </c>
      <c r="D559" s="10">
        <v>111.7628150943396</v>
      </c>
      <c r="E559" s="1">
        <v>290.51</v>
      </c>
      <c r="F559" s="3">
        <f>((E559/53)*6)*3</f>
        <v>98.663773584905641</v>
      </c>
      <c r="G559" s="4">
        <f>VLOOKUP(A559,'R12 Trend'!$A$4:$B$6433,2,0)</f>
        <v>-0.06</v>
      </c>
      <c r="H559" s="10">
        <f>IFERROR(VLOOKUP(A559,'DDS Needs'!$A$4:$F$767,6,0),"")</f>
        <v>19.018867924528301</v>
      </c>
      <c r="I559" s="1">
        <f>IFERROR(VLOOKUP(A559,'WH INV 4-2-2026'!$A$2:$C$2914,3,0),"")</f>
        <v>25</v>
      </c>
      <c r="J559" s="1">
        <f>I559/(C559/3)</f>
        <v>0.80867811095722852</v>
      </c>
      <c r="K559" s="5" t="str">
        <f>IF((I559&gt;C559),"X","")</f>
        <v/>
      </c>
      <c r="L559" s="7">
        <f>(C559/3)*13</f>
        <v>401.89043773584893</v>
      </c>
      <c r="M559" s="7">
        <f>I559-L559</f>
        <v>-376.89043773584893</v>
      </c>
      <c r="N559" s="6">
        <f>C559/$C$2</f>
        <v>4.0011784607735322E-4</v>
      </c>
      <c r="O559" s="5" t="s">
        <v>27881</v>
      </c>
      <c r="P559" t="str">
        <f>VLOOKUP(A559,'External $ Guide'!$A$2:$L$11545,3,0)</f>
        <v>Replenish</v>
      </c>
      <c r="Q559" t="str">
        <f>VLOOKUP(A559,'External $ Guide'!$A$2:$L$11545,4,0)</f>
        <v>Retail</v>
      </c>
      <c r="R559" t="str">
        <f>VLOOKUP(A559,'External $ Guide'!$A$2:$L$11545,5,0)</f>
        <v>Active</v>
      </c>
      <c r="S559" t="s">
        <v>27956</v>
      </c>
      <c r="T559" t="str">
        <f>IFERROR(VLOOKUP(A559,'Broker &amp; Vendor'!$A$2:$C$11545,2,0),"")</f>
        <v>SGWS- CHAMPION DIVISION</v>
      </c>
    </row>
    <row r="560" spans="1:20" x14ac:dyDescent="0.25">
      <c r="A560" t="s">
        <v>7443</v>
      </c>
      <c r="B560" t="s">
        <v>3349</v>
      </c>
      <c r="C560" s="10">
        <v>92.651773584905655</v>
      </c>
      <c r="D560" s="10">
        <v>106.23667924528301</v>
      </c>
      <c r="E560" s="1">
        <v>227.34</v>
      </c>
      <c r="F560" s="3">
        <f>((E560/53)*6)*3</f>
        <v>77.20981132075471</v>
      </c>
      <c r="G560" s="4">
        <f>VLOOKUP(A560,'R12 Trend'!$A$4:$B$6433,2,0)</f>
        <v>0.38</v>
      </c>
      <c r="H560" s="10">
        <f>IFERROR(VLOOKUP(A560,'DDS Needs'!$A$4:$F$767,6,0),"")</f>
        <v>13.584905660377361</v>
      </c>
      <c r="I560" s="1">
        <f>IFERROR(VLOOKUP(A560,'WH INV 4-2-2026'!$A$2:$C$2914,3,0),"")</f>
        <v>204.5</v>
      </c>
      <c r="J560" s="1">
        <f>I560/(C560/3)</f>
        <v>6.6215677937108399</v>
      </c>
      <c r="K560" s="5" t="str">
        <f>IF((I560&gt;C560),"X","")</f>
        <v>X</v>
      </c>
      <c r="L560" s="7">
        <f>(C560/3)*13</f>
        <v>401.49101886792454</v>
      </c>
      <c r="M560" s="7">
        <f>I560-L560</f>
        <v>-196.99101886792454</v>
      </c>
      <c r="N560" s="6">
        <f>C560/$C$2</f>
        <v>3.9972018889989724E-4</v>
      </c>
      <c r="O560" s="5" t="s">
        <v>27881</v>
      </c>
      <c r="P560" t="str">
        <f>VLOOKUP(A560,'External $ Guide'!$A$2:$L$11545,3,0)</f>
        <v>Replenish</v>
      </c>
      <c r="Q560" t="str">
        <f>VLOOKUP(A560,'External $ Guide'!$A$2:$L$11545,4,0)</f>
        <v>Retail</v>
      </c>
      <c r="R560" t="str">
        <f>VLOOKUP(A560,'External $ Guide'!$A$2:$L$11545,5,0)</f>
        <v>Active</v>
      </c>
      <c r="S560" t="str">
        <f>IFERROR(VLOOKUP(A560,'Broker &amp; Vendor'!$A$2:$C$11545,3,0),"")</f>
        <v>CONSTELLATION BRANDS INC.</v>
      </c>
      <c r="T560" t="str">
        <f>IFERROR(VLOOKUP(A560,'Broker &amp; Vendor'!$A$2:$C$11545,2,0),"")</f>
        <v>SGWS- CHAMPION DIVISION</v>
      </c>
    </row>
    <row r="561" spans="1:20" x14ac:dyDescent="0.25">
      <c r="A561" t="s">
        <v>6210</v>
      </c>
      <c r="B561" t="s">
        <v>2116</v>
      </c>
      <c r="C561" s="10">
        <v>92.584528301886806</v>
      </c>
      <c r="D561" s="10">
        <v>102.09396226415096</v>
      </c>
      <c r="E561" s="1">
        <v>349.5</v>
      </c>
      <c r="F561" s="3">
        <f>((E561/53)*6)*3</f>
        <v>118.69811320754718</v>
      </c>
      <c r="G561" s="4">
        <f>VLOOKUP(A561,'R12 Trend'!$A$4:$B$6433,2,0)</f>
        <v>-0.22</v>
      </c>
      <c r="H561" s="10">
        <f>IFERROR(VLOOKUP(A561,'DDS Needs'!$A$4:$F$767,6,0),"")</f>
        <v>9.5094339622641506</v>
      </c>
      <c r="I561" s="1">
        <f>IFERROR(VLOOKUP(A561,'WH INV 4-2-2026'!$A$2:$C$2914,3,0),"")</f>
        <v>208</v>
      </c>
      <c r="J561" s="1">
        <f>I561/(C561/3)</f>
        <v>6.7397869972977258</v>
      </c>
      <c r="K561" s="5" t="str">
        <f>IF((I561&gt;C561),"X","")</f>
        <v>X</v>
      </c>
      <c r="L561" s="7">
        <f>(C561/3)*13</f>
        <v>401.19962264150951</v>
      </c>
      <c r="M561" s="7">
        <f>I561-L561</f>
        <v>-193.19962264150951</v>
      </c>
      <c r="N561" s="6">
        <f>C561/$C$2</f>
        <v>3.9943007791560739E-4</v>
      </c>
      <c r="O561" s="5" t="s">
        <v>27881</v>
      </c>
      <c r="P561" t="str">
        <f>VLOOKUP(A561,'External $ Guide'!$A$2:$L$11545,3,0)</f>
        <v>Replenish</v>
      </c>
      <c r="Q561" t="str">
        <f>VLOOKUP(A561,'External $ Guide'!$A$2:$L$11545,4,0)</f>
        <v>Retail</v>
      </c>
      <c r="R561" t="str">
        <f>VLOOKUP(A561,'External $ Guide'!$A$2:$L$11545,5,0)</f>
        <v>Active</v>
      </c>
      <c r="S561" t="str">
        <f>IFERROR(VLOOKUP(A561,'Broker &amp; Vendor'!$A$2:$C$11545,3,0),"")</f>
        <v>HEAVEN HILL SALES CO DBA HEAVEN HILL BRANDS</v>
      </c>
      <c r="T561" t="str">
        <f>IFERROR(VLOOKUP(A561,'Broker &amp; Vendor'!$A$2:$C$11545,2,0),"")</f>
        <v>SGWS- TRANSATLANTIC DIVISION</v>
      </c>
    </row>
    <row r="562" spans="1:20" x14ac:dyDescent="0.25">
      <c r="A562" t="s">
        <v>4351</v>
      </c>
      <c r="B562" t="s">
        <v>262</v>
      </c>
      <c r="C562" s="10">
        <v>92.499622641509433</v>
      </c>
      <c r="D562" s="10">
        <v>107.78264150943396</v>
      </c>
      <c r="E562" s="1">
        <v>309.5</v>
      </c>
      <c r="F562" s="3">
        <f>((E562/53)*6)*3</f>
        <v>105.11320754716981</v>
      </c>
      <c r="G562" s="4">
        <f>VLOOKUP(A562,'R12 Trend'!$A$4:$B$6433,2,0)</f>
        <v>-0.12</v>
      </c>
      <c r="H562" s="10">
        <f>IFERROR(VLOOKUP(A562,'DDS Needs'!$A$4:$F$767,6,0),"")</f>
        <v>15.283018867924529</v>
      </c>
      <c r="I562" s="1">
        <f>IFERROR(VLOOKUP(A562,'WH INV 4-2-2026'!$A$2:$C$2914,3,0),"")</f>
        <v>63</v>
      </c>
      <c r="J562" s="1">
        <f>I562/(C562/3)</f>
        <v>2.0432515787927743</v>
      </c>
      <c r="K562" s="5" t="str">
        <f>IF((I562&gt;C562),"X","")</f>
        <v/>
      </c>
      <c r="L562" s="7">
        <f>(C562/3)*13</f>
        <v>400.83169811320755</v>
      </c>
      <c r="M562" s="7">
        <f>I562-L562</f>
        <v>-337.83169811320755</v>
      </c>
      <c r="N562" s="6">
        <f>C562/$C$2</f>
        <v>3.9906377616776641E-4</v>
      </c>
      <c r="O562" s="5" t="s">
        <v>27881</v>
      </c>
      <c r="P562" t="str">
        <f>VLOOKUP(A562,'External $ Guide'!$A$2:$L$11545,3,0)</f>
        <v>Replenish</v>
      </c>
      <c r="Q562" t="str">
        <f>VLOOKUP(A562,'External $ Guide'!$A$2:$L$11545,4,0)</f>
        <v>Retail</v>
      </c>
      <c r="R562" t="str">
        <f>VLOOKUP(A562,'External $ Guide'!$A$2:$L$11545,5,0)</f>
        <v>Active</v>
      </c>
      <c r="S562" t="str">
        <f>IFERROR(VLOOKUP(A562,'Broker &amp; Vendor'!$A$2:$C$11545,3,0),"")</f>
        <v>E. &amp; J. GALLO WINERY</v>
      </c>
      <c r="T562" t="str">
        <f>IFERROR(VLOOKUP(A562,'Broker &amp; Vendor'!$A$2:$C$11545,2,0),"")</f>
        <v>RNDC</v>
      </c>
    </row>
    <row r="563" spans="1:20" x14ac:dyDescent="0.25">
      <c r="A563" t="s">
        <v>5297</v>
      </c>
      <c r="B563" t="s">
        <v>1203</v>
      </c>
      <c r="C563" s="10">
        <v>92.429320754716983</v>
      </c>
      <c r="D563" s="10">
        <v>103.29724528301887</v>
      </c>
      <c r="E563" s="1">
        <v>320.18</v>
      </c>
      <c r="F563" s="3">
        <f>((E563/53)*6)*3</f>
        <v>108.74037735849058</v>
      </c>
      <c r="G563" s="4">
        <f>VLOOKUP(A563,'R12 Trend'!$A$4:$B$6433,2,0)</f>
        <v>-0.15</v>
      </c>
      <c r="H563" s="10">
        <f>IFERROR(VLOOKUP(A563,'DDS Needs'!$A$4:$F$767,6,0),"")</f>
        <v>10.867924528301888</v>
      </c>
      <c r="I563" s="1">
        <f>IFERROR(VLOOKUP(A563,'WH INV 4-2-2026'!$A$2:$C$2914,3,0),"")</f>
        <v>302.66666700000002</v>
      </c>
      <c r="J563" s="1">
        <f>I563/(C563/3)</f>
        <v>9.8237225329134716</v>
      </c>
      <c r="K563" s="5" t="str">
        <f>IF((I563&gt;C563),"X","")</f>
        <v>X</v>
      </c>
      <c r="L563" s="7">
        <f>(C563/3)*13</f>
        <v>400.52705660377359</v>
      </c>
      <c r="M563" s="7">
        <f>I563-L563</f>
        <v>-97.860389603773569</v>
      </c>
      <c r="N563" s="6">
        <f>C563/$C$2</f>
        <v>3.9876047832055418E-4</v>
      </c>
      <c r="O563" s="5" t="s">
        <v>27881</v>
      </c>
      <c r="P563" t="str">
        <f>VLOOKUP(A563,'External $ Guide'!$A$2:$L$11545,3,0)</f>
        <v>Replenish</v>
      </c>
      <c r="Q563" t="str">
        <f>VLOOKUP(A563,'External $ Guide'!$A$2:$L$11545,4,0)</f>
        <v>Retail</v>
      </c>
      <c r="R563" t="str">
        <f>VLOOKUP(A563,'External $ Guide'!$A$2:$L$11545,5,0)</f>
        <v>Active</v>
      </c>
      <c r="S563" t="str">
        <f>IFERROR(VLOOKUP(A563,'Broker &amp; Vendor'!$A$2:$C$11545,3,0),"")</f>
        <v>OLE SMOKEY DISTILLERY LLC</v>
      </c>
      <c r="T563" t="str">
        <f>IFERROR(VLOOKUP(A563,'Broker &amp; Vendor'!$A$2:$C$11545,2,0),"")</f>
        <v>SGWS- CHAMPION DIVISION</v>
      </c>
    </row>
    <row r="564" spans="1:20" x14ac:dyDescent="0.25">
      <c r="A564" t="s">
        <v>7950</v>
      </c>
      <c r="B564" t="s">
        <v>3856</v>
      </c>
      <c r="C564" s="10">
        <v>92.317924528301873</v>
      </c>
      <c r="D564" s="10">
        <v>104.88396226415092</v>
      </c>
      <c r="E564" s="1">
        <v>327.5</v>
      </c>
      <c r="F564" s="3">
        <f>((E564/53)*6)*3</f>
        <v>111.22641509433961</v>
      </c>
      <c r="G564" s="4">
        <f>VLOOKUP(A564,'R12 Trend'!$A$4:$B$6433,2,0)</f>
        <v>-0.17</v>
      </c>
      <c r="H564" s="10">
        <f>IFERROR(VLOOKUP(A564,'DDS Needs'!$A$4:$F$767,6,0),"")</f>
        <v>12.566037735849054</v>
      </c>
      <c r="I564" s="1">
        <f>IFERROR(VLOOKUP(A564,'WH INV 4-2-2026'!$A$2:$C$2914,3,0),"")</f>
        <v>247</v>
      </c>
      <c r="J564" s="1">
        <f>I564/(C564/3)</f>
        <v>8.0266102578251957</v>
      </c>
      <c r="K564" s="5" t="str">
        <f>IF((I564&gt;C564),"X","")</f>
        <v>X</v>
      </c>
      <c r="L564" s="7">
        <f>(C564/3)*13</f>
        <v>400.04433962264142</v>
      </c>
      <c r="M564" s="7">
        <f>I564-L564</f>
        <v>-153.04433962264142</v>
      </c>
      <c r="N564" s="6">
        <f>C564/$C$2</f>
        <v>3.9827989042738691E-4</v>
      </c>
      <c r="O564" s="5" t="s">
        <v>27881</v>
      </c>
      <c r="P564" t="str">
        <f>VLOOKUP(A564,'External $ Guide'!$A$2:$L$11545,3,0)</f>
        <v>Replenish</v>
      </c>
      <c r="Q564" t="str">
        <f>VLOOKUP(A564,'External $ Guide'!$A$2:$L$11545,4,0)</f>
        <v>Retail</v>
      </c>
      <c r="R564" t="str">
        <f>VLOOKUP(A564,'External $ Guide'!$A$2:$L$11545,5,0)</f>
        <v>Active</v>
      </c>
      <c r="S564" t="str">
        <f>IFERROR(VLOOKUP(A564,'Broker &amp; Vendor'!$A$2:$C$11545,3,0),"")</f>
        <v>BACARDI USA INC</v>
      </c>
      <c r="T564" t="str">
        <f>IFERROR(VLOOKUP(A564,'Broker &amp; Vendor'!$A$2:$C$11545,2,0),"")</f>
        <v>SGWS- TRANSATLANTIC DIVISION</v>
      </c>
    </row>
    <row r="565" spans="1:20" x14ac:dyDescent="0.25">
      <c r="A565" t="s">
        <v>7224</v>
      </c>
      <c r="B565" t="s">
        <v>3130</v>
      </c>
      <c r="C565" s="10">
        <v>91.861132075471701</v>
      </c>
      <c r="D565" s="10">
        <v>91.861132075471701</v>
      </c>
      <c r="E565" s="1">
        <v>225.4</v>
      </c>
      <c r="F565" s="3">
        <f>((E565/53)*6)*3</f>
        <v>76.550943396226415</v>
      </c>
      <c r="G565" s="4">
        <f>VLOOKUP(A565,'R12 Trend'!$A$4:$B$6433,2,0)</f>
        <v>0.25</v>
      </c>
      <c r="H565" s="10" t="str">
        <f>IFERROR(VLOOKUP(A565,'DDS Needs'!$A$4:$F$767,6,0),"")</f>
        <v/>
      </c>
      <c r="I565" s="1">
        <f>IFERROR(VLOOKUP(A565,'WH INV 4-2-2026'!$A$2:$C$2914,3,0),"")</f>
        <v>79.5</v>
      </c>
      <c r="J565" s="1">
        <f>I565/(C565/3)</f>
        <v>2.5963102632357287</v>
      </c>
      <c r="K565" s="5" t="str">
        <f>IF((I565&gt;C565),"X","")</f>
        <v/>
      </c>
      <c r="L565" s="7">
        <f>(C565/3)*13</f>
        <v>398.06490566037741</v>
      </c>
      <c r="M565" s="7">
        <f>I565-L565</f>
        <v>-318.56490566037741</v>
      </c>
      <c r="N565" s="6">
        <f>C565/$C$2</f>
        <v>3.9630918702400302E-4</v>
      </c>
      <c r="O565" s="5" t="s">
        <v>27881</v>
      </c>
      <c r="P565" t="str">
        <f>VLOOKUP(A565,'External $ Guide'!$A$2:$L$11545,3,0)</f>
        <v>Replenish</v>
      </c>
      <c r="Q565" t="str">
        <f>VLOOKUP(A565,'External $ Guide'!$A$2:$L$11545,4,0)</f>
        <v>Retail</v>
      </c>
      <c r="R565" t="str">
        <f>VLOOKUP(A565,'External $ Guide'!$A$2:$L$11545,5,0)</f>
        <v>Active</v>
      </c>
      <c r="S565" t="s">
        <v>27956</v>
      </c>
      <c r="T565" t="str">
        <f>IFERROR(VLOOKUP(A565,'Broker &amp; Vendor'!$A$2:$C$11545,2,0),"")</f>
        <v>SGWS- CHAMPION DIVISION</v>
      </c>
    </row>
    <row r="566" spans="1:20" x14ac:dyDescent="0.25">
      <c r="A566" t="s">
        <v>6308</v>
      </c>
      <c r="B566" t="s">
        <v>2214</v>
      </c>
      <c r="C566" s="10">
        <v>91.791237735849052</v>
      </c>
      <c r="D566" s="10">
        <v>92.470483018867924</v>
      </c>
      <c r="E566" s="1">
        <v>310.66000000000003</v>
      </c>
      <c r="F566" s="3">
        <f>((E566/53)*6)*3</f>
        <v>105.50716981132075</v>
      </c>
      <c r="G566" s="4">
        <f>VLOOKUP(A566,'R12 Trend'!$A$4:$B$6433,2,0)</f>
        <v>-0.13</v>
      </c>
      <c r="H566" s="10">
        <f>IFERROR(VLOOKUP(A566,'DDS Needs'!$A$4:$F$767,6,0),"")</f>
        <v>0.679245283018868</v>
      </c>
      <c r="I566" s="1">
        <f>IFERROR(VLOOKUP(A566,'WH INV 4-2-2026'!$A$2:$C$2914,3,0),"")</f>
        <v>200</v>
      </c>
      <c r="J566" s="1">
        <f>I566/(C566/3)</f>
        <v>6.5365716249152408</v>
      </c>
      <c r="K566" s="5" t="str">
        <f>IF((I566&gt;C566),"X","")</f>
        <v>X</v>
      </c>
      <c r="L566" s="7">
        <f>(C566/3)*13</f>
        <v>397.7620301886792</v>
      </c>
      <c r="M566" s="7">
        <f>I566-L566</f>
        <v>-197.7620301886792</v>
      </c>
      <c r="N566" s="6">
        <f>C566/$C$2</f>
        <v>3.9600764742518039E-4</v>
      </c>
      <c r="O566" s="5" t="s">
        <v>27881</v>
      </c>
      <c r="P566" t="str">
        <f>VLOOKUP(A566,'External $ Guide'!$A$2:$L$11545,3,0)</f>
        <v>Replenish</v>
      </c>
      <c r="Q566" t="str">
        <f>VLOOKUP(A566,'External $ Guide'!$A$2:$L$11545,4,0)</f>
        <v>Retail</v>
      </c>
      <c r="R566" t="str">
        <f>VLOOKUP(A566,'External $ Guide'!$A$2:$L$11545,5,0)</f>
        <v>Active</v>
      </c>
      <c r="S566" t="str">
        <f>IFERROR(VLOOKUP(A566,'Broker &amp; Vendor'!$A$2:$C$11545,3,0),"")</f>
        <v>SAZERAC CO INC</v>
      </c>
      <c r="T566" t="str">
        <f>IFERROR(VLOOKUP(A566,'Broker &amp; Vendor'!$A$2:$C$11545,2,0),"")</f>
        <v>UNITED</v>
      </c>
    </row>
    <row r="567" spans="1:20" x14ac:dyDescent="0.25">
      <c r="A567" t="s">
        <v>4192</v>
      </c>
      <c r="B567" t="s">
        <v>103</v>
      </c>
      <c r="C567" s="10">
        <v>91.337230188679243</v>
      </c>
      <c r="D567" s="10">
        <v>101.52590943396225</v>
      </c>
      <c r="E567" s="1">
        <v>289.18</v>
      </c>
      <c r="F567" s="3">
        <f>((E567/53)*6)*3</f>
        <v>98.212075471698114</v>
      </c>
      <c r="G567" s="4">
        <f>VLOOKUP(A567,'R12 Trend'!$A$4:$B$6433,2,0)</f>
        <v>-7.0000000000000007E-2</v>
      </c>
      <c r="H567" s="10">
        <f>IFERROR(VLOOKUP(A567,'DDS Needs'!$A$4:$F$767,6,0),"")</f>
        <v>10.188679245283019</v>
      </c>
      <c r="I567" s="1">
        <f>IFERROR(VLOOKUP(A567,'WH INV 4-2-2026'!$A$2:$C$2914,3,0),"")</f>
        <v>0.83333299999999999</v>
      </c>
      <c r="J567" s="1">
        <f>I567/(C567/3)</f>
        <v>2.7371084001952373E-2</v>
      </c>
      <c r="K567" s="5" t="str">
        <f>IF((I567&gt;C567),"X","")</f>
        <v/>
      </c>
      <c r="L567" s="7">
        <f>(C567/3)*13</f>
        <v>395.79466415094339</v>
      </c>
      <c r="M567" s="7">
        <f>I567-L567</f>
        <v>-394.96133115094341</v>
      </c>
      <c r="N567" s="6">
        <f>C567/$C$2</f>
        <v>3.9404895871912566E-4</v>
      </c>
      <c r="O567" s="5" t="s">
        <v>27881</v>
      </c>
      <c r="P567" t="str">
        <f>VLOOKUP(A567,'External $ Guide'!$A$2:$L$11545,3,0)</f>
        <v>Replenish</v>
      </c>
      <c r="Q567" t="str">
        <f>VLOOKUP(A567,'External $ Guide'!$A$2:$L$11545,4,0)</f>
        <v>Retail</v>
      </c>
      <c r="R567" t="str">
        <f>VLOOKUP(A567,'External $ Guide'!$A$2:$L$11545,5,0)</f>
        <v>Active</v>
      </c>
      <c r="S567" t="str">
        <f>IFERROR(VLOOKUP(A567,'Broker &amp; Vendor'!$A$2:$C$11545,3,0),"")</f>
        <v>INFINIUM SPIRITS INC.</v>
      </c>
      <c r="T567" t="str">
        <f>IFERROR(VLOOKUP(A567,'Broker &amp; Vendor'!$A$2:$C$11545,2,0),"")</f>
        <v>RNDC</v>
      </c>
    </row>
    <row r="568" spans="1:20" x14ac:dyDescent="0.25">
      <c r="A568" t="s">
        <v>6534</v>
      </c>
      <c r="B568" t="s">
        <v>2440</v>
      </c>
      <c r="C568" s="10">
        <v>90.927543396226397</v>
      </c>
      <c r="D568" s="10">
        <v>104.17282641509432</v>
      </c>
      <c r="E568" s="1">
        <v>294.20999999999998</v>
      </c>
      <c r="F568" s="3">
        <f>((E568/53)*6)*3</f>
        <v>99.920377358490541</v>
      </c>
      <c r="G568" s="4">
        <f>VLOOKUP(A568,'R12 Trend'!$A$4:$B$6433,2,0)</f>
        <v>-0.09</v>
      </c>
      <c r="H568" s="10">
        <f>IFERROR(VLOOKUP(A568,'DDS Needs'!$A$4:$F$767,6,0),"")</f>
        <v>13.245283018867923</v>
      </c>
      <c r="I568" s="1">
        <f>IFERROR(VLOOKUP(A568,'WH INV 4-2-2026'!$A$2:$C$2914,3,0),"")</f>
        <v>206.95833300000001</v>
      </c>
      <c r="J568" s="1">
        <f>I568/(C568/3)</f>
        <v>6.8282390110823901</v>
      </c>
      <c r="K568" s="5" t="str">
        <f>IF((I568&gt;C568),"X","")</f>
        <v>X</v>
      </c>
      <c r="L568" s="7">
        <f>(C568/3)*13</f>
        <v>394.01935471698107</v>
      </c>
      <c r="M568" s="7">
        <f>I568-L568</f>
        <v>-187.06102171698106</v>
      </c>
      <c r="N568" s="6">
        <f>C568/$C$2</f>
        <v>3.9228147952544379E-4</v>
      </c>
      <c r="O568" s="5" t="s">
        <v>27881</v>
      </c>
      <c r="P568" t="str">
        <f>VLOOKUP(A568,'External $ Guide'!$A$2:$L$11545,3,0)</f>
        <v>Replenish</v>
      </c>
      <c r="Q568" t="str">
        <f>VLOOKUP(A568,'External $ Guide'!$A$2:$L$11545,4,0)</f>
        <v>Retail</v>
      </c>
      <c r="R568" t="str">
        <f>VLOOKUP(A568,'External $ Guide'!$A$2:$L$11545,5,0)</f>
        <v>Active</v>
      </c>
      <c r="S568" t="str">
        <f>IFERROR(VLOOKUP(A568,'Broker &amp; Vendor'!$A$2:$C$11545,3,0),"")</f>
        <v>BROWN FOREMAN CORP</v>
      </c>
      <c r="T568" t="str">
        <f>IFERROR(VLOOKUP(A568,'Broker &amp; Vendor'!$A$2:$C$11545,2,0),"")</f>
        <v>UNITED</v>
      </c>
    </row>
    <row r="569" spans="1:20" x14ac:dyDescent="0.25">
      <c r="A569" t="s">
        <v>5203</v>
      </c>
      <c r="B569" t="s">
        <v>1109</v>
      </c>
      <c r="C569" s="10">
        <v>90.812716981132084</v>
      </c>
      <c r="D569" s="10">
        <v>101.68064150943397</v>
      </c>
      <c r="E569" s="1">
        <v>272.85000000000002</v>
      </c>
      <c r="F569" s="3">
        <f>((E569/53)*6)*3</f>
        <v>92.666037735849073</v>
      </c>
      <c r="G569" s="4">
        <f>VLOOKUP(A569,'R12 Trend'!$A$4:$B$6433,2,0)</f>
        <v>-0.02</v>
      </c>
      <c r="H569" s="10">
        <f>IFERROR(VLOOKUP(A569,'DDS Needs'!$A$4:$F$767,6,0),"")</f>
        <v>10.867924528301888</v>
      </c>
      <c r="I569" s="1">
        <f>IFERROR(VLOOKUP(A569,'WH INV 4-2-2026'!$A$2:$C$2914,3,0),"")</f>
        <v>293</v>
      </c>
      <c r="J569" s="1">
        <f>I569/(C569/3)</f>
        <v>9.6792611125447046</v>
      </c>
      <c r="K569" s="5" t="str">
        <f>IF((I569&gt;C569),"X","")</f>
        <v>X</v>
      </c>
      <c r="L569" s="7">
        <f>(C569/3)*13</f>
        <v>393.5217735849057</v>
      </c>
      <c r="M569" s="7">
        <f>I569-L569</f>
        <v>-100.5217735849057</v>
      </c>
      <c r="N569" s="6">
        <f>C569/$C$2</f>
        <v>3.9178609304166387E-4</v>
      </c>
      <c r="O569" s="5" t="s">
        <v>27881</v>
      </c>
      <c r="P569" t="str">
        <f>VLOOKUP(A569,'External $ Guide'!$A$2:$L$11545,3,0)</f>
        <v>Replenish</v>
      </c>
      <c r="Q569" t="str">
        <f>VLOOKUP(A569,'External $ Guide'!$A$2:$L$11545,4,0)</f>
        <v>Retail</v>
      </c>
      <c r="R569" t="str">
        <f>VLOOKUP(A569,'External $ Guide'!$A$2:$L$11545,5,0)</f>
        <v>Active</v>
      </c>
      <c r="S569" t="str">
        <f>IFERROR(VLOOKUP(A569,'Broker &amp; Vendor'!$A$2:$C$11545,3,0),"")</f>
        <v>WESTERN SPIRITS BEVERAGE CO.</v>
      </c>
      <c r="T569" t="str">
        <f>IFERROR(VLOOKUP(A569,'Broker &amp; Vendor'!$A$2:$C$11545,2,0),"")</f>
        <v>RNDC</v>
      </c>
    </row>
    <row r="570" spans="1:20" x14ac:dyDescent="0.25">
      <c r="A570" t="s">
        <v>7597</v>
      </c>
      <c r="B570" t="s">
        <v>3503</v>
      </c>
      <c r="C570" s="10">
        <v>90.664437735849049</v>
      </c>
      <c r="D570" s="10">
        <v>90.664437735849049</v>
      </c>
      <c r="E570" s="1">
        <v>290.17</v>
      </c>
      <c r="F570" s="3">
        <f>((E570/53)*6)*3</f>
        <v>98.548301886792444</v>
      </c>
      <c r="G570" s="4">
        <f>VLOOKUP(A570,'R12 Trend'!$A$4:$B$6433,2,0)</f>
        <v>-0.08</v>
      </c>
      <c r="H570" s="10" t="str">
        <f>IFERROR(VLOOKUP(A570,'DDS Needs'!$A$4:$F$767,6,0),"")</f>
        <v/>
      </c>
      <c r="I570" s="1">
        <f>IFERROR(VLOOKUP(A570,'WH INV 4-2-2026'!$A$2:$C$2914,3,0),"")</f>
        <v>114</v>
      </c>
      <c r="J570" s="1">
        <f>I570/(C570/3)</f>
        <v>3.772151557332958</v>
      </c>
      <c r="K570" s="5" t="str">
        <f>IF((I570&gt;C570),"X","")</f>
        <v>X</v>
      </c>
      <c r="L570" s="7">
        <f>(C570/3)*13</f>
        <v>392.87923018867923</v>
      </c>
      <c r="M570" s="7">
        <f>I570-L570</f>
        <v>-278.87923018867923</v>
      </c>
      <c r="N570" s="6">
        <f>C570/$C$2</f>
        <v>3.911463836692345E-4</v>
      </c>
      <c r="O570" s="5" t="s">
        <v>27881</v>
      </c>
      <c r="P570" t="str">
        <f>VLOOKUP(A570,'External $ Guide'!$A$2:$L$11545,3,0)</f>
        <v>Replenish</v>
      </c>
      <c r="Q570" t="str">
        <f>VLOOKUP(A570,'External $ Guide'!$A$2:$L$11545,4,0)</f>
        <v>Retail</v>
      </c>
      <c r="R570" t="str">
        <f>VLOOKUP(A570,'External $ Guide'!$A$2:$L$11545,5,0)</f>
        <v>Active</v>
      </c>
      <c r="S570" t="s">
        <v>27956</v>
      </c>
      <c r="T570" t="str">
        <f>IFERROR(VLOOKUP(A570,'Broker &amp; Vendor'!$A$2:$C$11545,2,0),"")</f>
        <v>SGWS- CHAMPION DIVISION</v>
      </c>
    </row>
    <row r="571" spans="1:20" x14ac:dyDescent="0.25">
      <c r="A571" t="s">
        <v>8207</v>
      </c>
      <c r="B571" t="s">
        <v>8208</v>
      </c>
      <c r="C571" s="10">
        <v>90.6</v>
      </c>
      <c r="D571" s="10">
        <v>90.6</v>
      </c>
      <c r="E571">
        <v>226.5</v>
      </c>
      <c r="G571" s="4"/>
      <c r="H571" s="10" t="str">
        <f>IFERROR(VLOOKUP(A571,'DDS Needs'!$A$4:$F$767,6,0),"")</f>
        <v/>
      </c>
      <c r="I571" s="1">
        <f>IFERROR(VLOOKUP(A571,'WH INV 4-2-2026'!$A$2:$C$2914,3,0),"")</f>
        <v>82</v>
      </c>
      <c r="J571" s="1">
        <f>I571/(C571/3)</f>
        <v>2.7152317880794703</v>
      </c>
      <c r="K571" s="5" t="str">
        <f>IF((I571&gt;C571),"X","")</f>
        <v/>
      </c>
      <c r="L571" s="7">
        <f>(C571/3)*13</f>
        <v>392.59999999999997</v>
      </c>
      <c r="M571" s="7">
        <f>I571-L571</f>
        <v>-310.59999999999997</v>
      </c>
      <c r="N571" s="6">
        <f>C571/$C$2</f>
        <v>3.9086838506273983E-4</v>
      </c>
      <c r="O571" s="5" t="s">
        <v>27881</v>
      </c>
      <c r="P571" t="str">
        <f>VLOOKUP(A571,'External $ Guide'!$A$2:$L$11545,3,0)</f>
        <v>Replenish</v>
      </c>
      <c r="Q571" t="str">
        <f>VLOOKUP(A571,'External $ Guide'!$A$2:$L$11545,4,0)</f>
        <v>Retail</v>
      </c>
      <c r="R571" t="str">
        <f>VLOOKUP(A571,'External $ Guide'!$A$2:$L$11545,5,0)</f>
        <v>Active</v>
      </c>
      <c r="S571" t="str">
        <f>IFERROR(VLOOKUP(A571,'Broker &amp; Vendor'!$A$2:$C$11545,3,0),"")</f>
        <v>DIAGEO NORTH AMERICA INC</v>
      </c>
      <c r="T571" t="str">
        <f>IFERROR(VLOOKUP(A571,'Broker &amp; Vendor'!$A$2:$C$11545,2,0),"")</f>
        <v>SGWS- COASTAL PACIFIC DIVISION</v>
      </c>
    </row>
    <row r="572" spans="1:20" x14ac:dyDescent="0.25">
      <c r="A572" t="s">
        <v>7902</v>
      </c>
      <c r="B572" t="s">
        <v>3808</v>
      </c>
      <c r="C572" s="10">
        <v>90.594339622641513</v>
      </c>
      <c r="D572" s="10">
        <v>90.594339622641513</v>
      </c>
      <c r="E572" s="1">
        <v>275</v>
      </c>
      <c r="F572" s="3">
        <f>((E572/53)*6)*3</f>
        <v>93.396226415094347</v>
      </c>
      <c r="G572" s="4">
        <f>VLOOKUP(A572,'R12 Trend'!$A$4:$B$6433,2,0)</f>
        <v>-0.03</v>
      </c>
      <c r="H572" s="10" t="str">
        <f>IFERROR(VLOOKUP(A572,'DDS Needs'!$A$4:$F$767,6,0),"")</f>
        <v/>
      </c>
      <c r="I572" s="1">
        <f>IFERROR(VLOOKUP(A572,'WH INV 4-2-2026'!$A$2:$C$2914,3,0),"")</f>
        <v>0.33333299999999999</v>
      </c>
      <c r="J572" s="1">
        <f>I572/(C572/3)</f>
        <v>1.103820618556701E-2</v>
      </c>
      <c r="K572" s="5" t="str">
        <f>IF((I572&gt;C572),"X","")</f>
        <v/>
      </c>
      <c r="L572" s="7">
        <f>(C572/3)*13</f>
        <v>392.57547169811323</v>
      </c>
      <c r="M572" s="7">
        <f>I572-L572</f>
        <v>-392.24213869811325</v>
      </c>
      <c r="N572" s="6">
        <f>C572/$C$2</f>
        <v>3.9084396494621715E-4</v>
      </c>
      <c r="O572" s="5" t="s">
        <v>27881</v>
      </c>
      <c r="P572" t="str">
        <f>VLOOKUP(A572,'External $ Guide'!$A$2:$L$11545,3,0)</f>
        <v>PrivLabel</v>
      </c>
      <c r="Q572" t="str">
        <f>VLOOKUP(A572,'External $ Guide'!$A$2:$L$11545,4,0)</f>
        <v>Wholesale bottle</v>
      </c>
      <c r="R572" t="str">
        <f>VLOOKUP(A572,'External $ Guide'!$A$2:$L$11545,5,0)</f>
        <v>Active</v>
      </c>
      <c r="S572" t="str">
        <f>IFERROR(VLOOKUP(A572,'Broker &amp; Vendor'!$A$2:$C$11545,3,0),"")</f>
        <v>MISA IMPORTS INC.</v>
      </c>
      <c r="T572" t="str">
        <f>IFERROR(VLOOKUP(A572,'Broker &amp; Vendor'!$A$2:$C$11545,2,0),"")</f>
        <v>PRESTIGE LIQUORS LLC</v>
      </c>
    </row>
    <row r="573" spans="1:20" x14ac:dyDescent="0.25">
      <c r="A573" t="s">
        <v>4553</v>
      </c>
      <c r="B573" t="s">
        <v>464</v>
      </c>
      <c r="C573" s="10">
        <v>90.24316981132074</v>
      </c>
      <c r="D573" s="10">
        <v>90.24316981132074</v>
      </c>
      <c r="E573" s="1">
        <v>268.39999999999998</v>
      </c>
      <c r="F573" s="3">
        <f>((E573/53)*6)*3</f>
        <v>91.154716981132069</v>
      </c>
      <c r="G573" s="4">
        <f>VLOOKUP(A573,'R12 Trend'!$A$4:$B$6433,2,0)</f>
        <v>-0.01</v>
      </c>
      <c r="H573" s="10" t="str">
        <f>IFERROR(VLOOKUP(A573,'DDS Needs'!$A$4:$F$767,6,0),"")</f>
        <v/>
      </c>
      <c r="I573" s="1">
        <f>IFERROR(VLOOKUP(A573,'WH INV 4-2-2026'!$A$2:$C$2914,3,0),"")</f>
        <v>186.08333300000001</v>
      </c>
      <c r="J573" s="1">
        <f>I573/(C573/3)</f>
        <v>6.1860637227967716</v>
      </c>
      <c r="K573" s="5" t="str">
        <f>IF((I573&gt;C573),"X","")</f>
        <v>X</v>
      </c>
      <c r="L573" s="7">
        <f>(C573/3)*13</f>
        <v>391.05373584905652</v>
      </c>
      <c r="M573" s="7">
        <f>I573-L573</f>
        <v>-204.97040284905651</v>
      </c>
      <c r="N573" s="6">
        <f>C573/$C$2</f>
        <v>3.8932894091714719E-4</v>
      </c>
      <c r="O573" s="5" t="s">
        <v>27881</v>
      </c>
      <c r="P573" t="str">
        <f>VLOOKUP(A573,'External $ Guide'!$A$2:$L$11545,3,0)</f>
        <v>Replenish</v>
      </c>
      <c r="Q573" t="str">
        <f>VLOOKUP(A573,'External $ Guide'!$A$2:$L$11545,4,0)</f>
        <v>Retail</v>
      </c>
      <c r="R573" t="str">
        <f>VLOOKUP(A573,'External $ Guide'!$A$2:$L$11545,5,0)</f>
        <v>Active</v>
      </c>
      <c r="S573" t="str">
        <f>IFERROR(VLOOKUP(A573,'Broker &amp; Vendor'!$A$2:$C$11545,3,0),"")</f>
        <v>SAZERAC CO INC</v>
      </c>
      <c r="T573" t="str">
        <f>IFERROR(VLOOKUP(A573,'Broker &amp; Vendor'!$A$2:$C$11545,2,0),"")</f>
        <v>UNITED</v>
      </c>
    </row>
    <row r="574" spans="1:20" x14ac:dyDescent="0.25">
      <c r="A574" t="s">
        <v>6699</v>
      </c>
      <c r="B574" t="s">
        <v>2605</v>
      </c>
      <c r="C574" s="10">
        <v>89.984920754716995</v>
      </c>
      <c r="D574" s="10">
        <v>107.30567547169812</v>
      </c>
      <c r="E574" s="1">
        <v>291.16000000000003</v>
      </c>
      <c r="F574" s="3">
        <f>((E574/53)*6)*3</f>
        <v>98.884528301886803</v>
      </c>
      <c r="G574" s="4">
        <f>VLOOKUP(A574,'R12 Trend'!$A$4:$B$6433,2,0)</f>
        <v>-0.09</v>
      </c>
      <c r="H574" s="10">
        <f>IFERROR(VLOOKUP(A574,'DDS Needs'!$A$4:$F$767,6,0),"")</f>
        <v>17.320754716981131</v>
      </c>
      <c r="I574" s="1">
        <f>IFERROR(VLOOKUP(A574,'WH INV 4-2-2026'!$A$2:$C$2914,3,0),"")</f>
        <v>141</v>
      </c>
      <c r="J574" s="1">
        <f>I574/(C574/3)</f>
        <v>4.7007876036588767</v>
      </c>
      <c r="K574" s="5" t="str">
        <f>IF((I574&gt;C574),"X","")</f>
        <v>X</v>
      </c>
      <c r="L574" s="7">
        <f>(C574/3)*13</f>
        <v>389.93465660377365</v>
      </c>
      <c r="M574" s="7">
        <f>I574-L574</f>
        <v>-248.93465660377365</v>
      </c>
      <c r="N574" s="6">
        <f>C574/$C$2</f>
        <v>3.882147975209145E-4</v>
      </c>
      <c r="O574" s="5" t="s">
        <v>27881</v>
      </c>
      <c r="P574" t="str">
        <f>VLOOKUP(A574,'External $ Guide'!$A$2:$L$11545,3,0)</f>
        <v>Replenish</v>
      </c>
      <c r="Q574" t="str">
        <f>VLOOKUP(A574,'External $ Guide'!$A$2:$L$11545,4,0)</f>
        <v>Retail</v>
      </c>
      <c r="R574" t="str">
        <f>VLOOKUP(A574,'External $ Guide'!$A$2:$L$11545,5,0)</f>
        <v>Active</v>
      </c>
      <c r="S574" t="str">
        <f>IFERROR(VLOOKUP(A574,'Broker &amp; Vendor'!$A$2:$C$11545,3,0),"")</f>
        <v>E. &amp; J. GALLO WINERY</v>
      </c>
      <c r="T574" t="str">
        <f>IFERROR(VLOOKUP(A574,'Broker &amp; Vendor'!$A$2:$C$11545,2,0),"")</f>
        <v>RNDC</v>
      </c>
    </row>
    <row r="575" spans="1:20" x14ac:dyDescent="0.25">
      <c r="A575" t="s">
        <v>6884</v>
      </c>
      <c r="B575" t="s">
        <v>2790</v>
      </c>
      <c r="C575" s="10">
        <v>89.028441509433975</v>
      </c>
      <c r="D575" s="10">
        <v>89.028441509433975</v>
      </c>
      <c r="E575" s="1">
        <v>244.99</v>
      </c>
      <c r="F575" s="3">
        <f>((E575/53)*6)*3</f>
        <v>83.204150943396229</v>
      </c>
      <c r="G575" s="4">
        <f>VLOOKUP(A575,'R12 Trend'!$A$4:$B$6433,2,0)</f>
        <v>7.0000000000000007E-2</v>
      </c>
      <c r="H575" s="10" t="str">
        <f>IFERROR(VLOOKUP(A575,'DDS Needs'!$A$4:$F$767,6,0),"")</f>
        <v/>
      </c>
      <c r="I575" s="1">
        <f>IFERROR(VLOOKUP(A575,'WH INV 4-2-2026'!$A$2:$C$2914,3,0),"")</f>
        <v>58</v>
      </c>
      <c r="J575" s="1">
        <f>I575/(C575/3)</f>
        <v>1.9544316069102696</v>
      </c>
      <c r="K575" s="5" t="str">
        <f>IF((I575&gt;C575),"X","")</f>
        <v/>
      </c>
      <c r="L575" s="7">
        <f>(C575/3)*13</f>
        <v>385.78991320754722</v>
      </c>
      <c r="M575" s="7">
        <f>I575-L575</f>
        <v>-327.78991320754722</v>
      </c>
      <c r="N575" s="6">
        <f>C575/$C$2</f>
        <v>3.8408833507113743E-4</v>
      </c>
      <c r="O575" s="5" t="s">
        <v>27881</v>
      </c>
      <c r="P575" t="str">
        <f>VLOOKUP(A575,'External $ Guide'!$A$2:$L$11545,3,0)</f>
        <v>Replenish</v>
      </c>
      <c r="Q575" t="str">
        <f>VLOOKUP(A575,'External $ Guide'!$A$2:$L$11545,4,0)</f>
        <v>Retail</v>
      </c>
      <c r="R575" t="str">
        <f>VLOOKUP(A575,'External $ Guide'!$A$2:$L$11545,5,0)</f>
        <v>Active</v>
      </c>
      <c r="S575" t="str">
        <f>IFERROR(VLOOKUP(A575,'Broker &amp; Vendor'!$A$2:$C$11545,3,0),"")</f>
        <v>HEAVEN HILL SALES CO DBA HEAVEN HILL BRANDS</v>
      </c>
      <c r="T575" t="str">
        <f>IFERROR(VLOOKUP(A575,'Broker &amp; Vendor'!$A$2:$C$11545,2,0),"")</f>
        <v>SGWS- TRANSATLANTIC DIVISION</v>
      </c>
    </row>
    <row r="576" spans="1:20" x14ac:dyDescent="0.25">
      <c r="A576" t="s">
        <v>8221</v>
      </c>
      <c r="B576" t="s">
        <v>8222</v>
      </c>
      <c r="C576" s="10">
        <v>88.960000000000008</v>
      </c>
      <c r="D576" s="10">
        <v>88.960000000000008</v>
      </c>
      <c r="E576">
        <v>222.4</v>
      </c>
      <c r="G576" s="4"/>
      <c r="H576" s="10" t="str">
        <f>IFERROR(VLOOKUP(A576,'DDS Needs'!$A$4:$F$767,6,0),"")</f>
        <v/>
      </c>
      <c r="I576" s="1">
        <f>IFERROR(VLOOKUP(A576,'WH INV 4-2-2026'!$A$2:$C$2914,3,0),"")</f>
        <v>105</v>
      </c>
      <c r="J576" s="1">
        <f>I576/(C576/3)</f>
        <v>3.54091726618705</v>
      </c>
      <c r="K576" s="5" t="str">
        <f>IF((I576&gt;C576),"X","")</f>
        <v>X</v>
      </c>
      <c r="L576" s="7">
        <f>(C576/3)*13</f>
        <v>385.49333333333334</v>
      </c>
      <c r="M576" s="7">
        <f>I576-L576</f>
        <v>-280.49333333333334</v>
      </c>
      <c r="N576" s="6">
        <f>C576/$C$2</f>
        <v>3.837930633022223E-4</v>
      </c>
      <c r="O576" s="5" t="s">
        <v>27881</v>
      </c>
      <c r="P576" t="str">
        <f>VLOOKUP(A576,'External $ Guide'!$A$2:$L$11545,3,0)</f>
        <v>Replenish</v>
      </c>
      <c r="Q576" t="str">
        <f>VLOOKUP(A576,'External $ Guide'!$A$2:$L$11545,4,0)</f>
        <v>Retail</v>
      </c>
      <c r="R576" t="str">
        <f>VLOOKUP(A576,'External $ Guide'!$A$2:$L$11545,5,0)</f>
        <v>Active</v>
      </c>
      <c r="S576" t="str">
        <f>IFERROR(VLOOKUP(A576,'Broker &amp; Vendor'!$A$2:$C$11545,3,0),"")</f>
        <v>DIAGEO NORTH AMERICA INC</v>
      </c>
      <c r="T576" t="str">
        <f>IFERROR(VLOOKUP(A576,'Broker &amp; Vendor'!$A$2:$C$11545,2,0),"")</f>
        <v>SGWS- COASTAL PACIFIC DIVISION</v>
      </c>
    </row>
    <row r="577" spans="1:20" x14ac:dyDescent="0.25">
      <c r="A577" t="s">
        <v>7447</v>
      </c>
      <c r="B577" t="s">
        <v>3353</v>
      </c>
      <c r="C577" s="10">
        <v>88.516052830188684</v>
      </c>
      <c r="D577" s="10">
        <v>88.516052830188684</v>
      </c>
      <c r="E577" s="1">
        <v>243.58</v>
      </c>
      <c r="F577" s="3">
        <f>((E577/53)*6)*3</f>
        <v>82.725283018867927</v>
      </c>
      <c r="G577" s="4">
        <f>VLOOKUP(A577,'R12 Trend'!$A$4:$B$6433,2,0)</f>
        <v>7.0000000000000007E-2</v>
      </c>
      <c r="H577" s="10" t="str">
        <f>IFERROR(VLOOKUP(A577,'DDS Needs'!$A$4:$F$767,6,0),"")</f>
        <v/>
      </c>
      <c r="I577" s="1">
        <f>IFERROR(VLOOKUP(A577,'WH INV 4-2-2026'!$A$2:$C$2914,3,0),"")</f>
        <v>110.5</v>
      </c>
      <c r="J577" s="1">
        <f>I577/(C577/3)</f>
        <v>3.745083399007382</v>
      </c>
      <c r="K577" s="5" t="str">
        <f>IF((I577&gt;C577),"X","")</f>
        <v>X</v>
      </c>
      <c r="L577" s="7">
        <f>(C577/3)*13</f>
        <v>383.56956226415093</v>
      </c>
      <c r="M577" s="7">
        <f>I577-L577</f>
        <v>-273.06956226415093</v>
      </c>
      <c r="N577" s="6">
        <f>C577/$C$2</f>
        <v>3.8187777728326724E-4</v>
      </c>
      <c r="O577" s="5" t="s">
        <v>27881</v>
      </c>
      <c r="P577" t="str">
        <f>VLOOKUP(A577,'External $ Guide'!$A$2:$L$11545,3,0)</f>
        <v>Replenish</v>
      </c>
      <c r="Q577" t="str">
        <f>VLOOKUP(A577,'External $ Guide'!$A$2:$L$11545,4,0)</f>
        <v>Wholesale bottle</v>
      </c>
      <c r="R577" t="str">
        <f>VLOOKUP(A577,'External $ Guide'!$A$2:$L$11545,5,0)</f>
        <v>Active</v>
      </c>
      <c r="S577" t="str">
        <f>IFERROR(VLOOKUP(A577,'Broker &amp; Vendor'!$A$2:$C$11545,3,0),"")</f>
        <v>SAZERAC CO INC</v>
      </c>
      <c r="T577" t="str">
        <f>IFERROR(VLOOKUP(A577,'Broker &amp; Vendor'!$A$2:$C$11545,2,0),"")</f>
        <v>UNITED</v>
      </c>
    </row>
    <row r="578" spans="1:20" x14ac:dyDescent="0.25">
      <c r="A578" t="s">
        <v>4228</v>
      </c>
      <c r="B578" t="s">
        <v>139</v>
      </c>
      <c r="C578" s="10">
        <v>88.503215094339623</v>
      </c>
      <c r="D578" s="10">
        <v>88.503215094339623</v>
      </c>
      <c r="E578" s="1">
        <v>250.57</v>
      </c>
      <c r="F578" s="3">
        <f>((E578/53)*6)*3</f>
        <v>85.09924528301886</v>
      </c>
      <c r="G578" s="4">
        <f>VLOOKUP(A578,'R12 Trend'!$A$4:$B$6433,2,0)</f>
        <v>0.04</v>
      </c>
      <c r="H578" s="10" t="str">
        <f>IFERROR(VLOOKUP(A578,'DDS Needs'!$A$4:$F$767,6,0),"")</f>
        <v/>
      </c>
      <c r="I578" s="1">
        <f>IFERROR(VLOOKUP(A578,'WH INV 4-2-2026'!$A$2:$C$2914,3,0),"")</f>
        <v>154.58333300000001</v>
      </c>
      <c r="J578" s="1">
        <f>I578/(C578/3)</f>
        <v>5.2399226232139444</v>
      </c>
      <c r="K578" s="5" t="str">
        <f>IF((I578&gt;C578),"X","")</f>
        <v>X</v>
      </c>
      <c r="L578" s="7">
        <f>(C578/3)*13</f>
        <v>383.5139320754717</v>
      </c>
      <c r="M578" s="7">
        <f>I578-L578</f>
        <v>-228.93059907547169</v>
      </c>
      <c r="N578" s="6">
        <f>C578/$C$2</f>
        <v>3.8182239245899372E-4</v>
      </c>
      <c r="O578" s="5" t="s">
        <v>27881</v>
      </c>
      <c r="P578" t="str">
        <f>VLOOKUP(A578,'External $ Guide'!$A$2:$L$11545,3,0)</f>
        <v>Replenish</v>
      </c>
      <c r="Q578" t="str">
        <f>VLOOKUP(A578,'External $ Guide'!$A$2:$L$11545,4,0)</f>
        <v>Retail</v>
      </c>
      <c r="R578" t="str">
        <f>VLOOKUP(A578,'External $ Guide'!$A$2:$L$11545,5,0)</f>
        <v>Active</v>
      </c>
      <c r="S578" t="s">
        <v>27956</v>
      </c>
      <c r="T578" t="str">
        <f>IFERROR(VLOOKUP(A578,'Broker &amp; Vendor'!$A$2:$C$11545,2,0),"")</f>
        <v>SGWS- CHAMPION DIVISION</v>
      </c>
    </row>
    <row r="579" spans="1:20" x14ac:dyDescent="0.25">
      <c r="A579" t="s">
        <v>7546</v>
      </c>
      <c r="B579" t="s">
        <v>3452</v>
      </c>
      <c r="C579" s="10">
        <v>88.28694339622642</v>
      </c>
      <c r="D579" s="10">
        <v>88.28694339622642</v>
      </c>
      <c r="E579" s="1">
        <v>288.83999999999997</v>
      </c>
      <c r="F579" s="3">
        <f>((E579/53)*6)*3</f>
        <v>98.096603773584903</v>
      </c>
      <c r="G579" s="4">
        <f>VLOOKUP(A579,'R12 Trend'!$A$4:$B$6433,2,0)</f>
        <v>-0.1</v>
      </c>
      <c r="H579" s="10" t="str">
        <f>IFERROR(VLOOKUP(A579,'DDS Needs'!$A$4:$F$767,6,0),"")</f>
        <v/>
      </c>
      <c r="I579" s="1">
        <f>IFERROR(VLOOKUP(A579,'WH INV 4-2-2026'!$A$2:$C$2914,3,0),"")</f>
        <v>135.16666699999999</v>
      </c>
      <c r="J579" s="1">
        <f>I579/(C579/3)</f>
        <v>4.5929781392492055</v>
      </c>
      <c r="K579" s="5" t="str">
        <f>IF((I579&gt;C579),"X","")</f>
        <v>X</v>
      </c>
      <c r="L579" s="7">
        <f>(C579/3)*13</f>
        <v>382.57675471698116</v>
      </c>
      <c r="M579" s="7">
        <f>I579-L579</f>
        <v>-247.41008771698117</v>
      </c>
      <c r="N579" s="6">
        <f>C579/$C$2</f>
        <v>3.8088934864689345E-4</v>
      </c>
      <c r="O579" s="5" t="s">
        <v>27881</v>
      </c>
      <c r="P579" t="str">
        <f>VLOOKUP(A579,'External $ Guide'!$A$2:$L$11545,3,0)</f>
        <v>Replenish</v>
      </c>
      <c r="Q579" t="str">
        <f>VLOOKUP(A579,'External $ Guide'!$A$2:$L$11545,4,0)</f>
        <v>Retail</v>
      </c>
      <c r="R579" t="str">
        <f>VLOOKUP(A579,'External $ Guide'!$A$2:$L$11545,5,0)</f>
        <v>Active</v>
      </c>
      <c r="S579" t="str">
        <f>IFERROR(VLOOKUP(A579,'Broker &amp; Vendor'!$A$2:$C$11545,3,0),"")</f>
        <v>CAMPARI AMERICA</v>
      </c>
      <c r="T579" t="str">
        <f>IFERROR(VLOOKUP(A579,'Broker &amp; Vendor'!$A$2:$C$11545,2,0),"")</f>
        <v>SGWS- TRANSATLANTIC DIVISION</v>
      </c>
    </row>
    <row r="580" spans="1:20" x14ac:dyDescent="0.25">
      <c r="A580" t="s">
        <v>4483</v>
      </c>
      <c r="B580" t="s">
        <v>394</v>
      </c>
      <c r="C580" s="10">
        <v>88.28510943396229</v>
      </c>
      <c r="D580" s="10">
        <v>99.832279245283047</v>
      </c>
      <c r="E580" s="1">
        <v>285.66000000000003</v>
      </c>
      <c r="F580" s="3">
        <f>((E580/53)*6)*3</f>
        <v>97.016603773584933</v>
      </c>
      <c r="G580" s="4">
        <f>VLOOKUP(A580,'R12 Trend'!$A$4:$B$6433,2,0)</f>
        <v>-0.09</v>
      </c>
      <c r="H580" s="10">
        <f>IFERROR(VLOOKUP(A580,'DDS Needs'!$A$4:$F$767,6,0),"")</f>
        <v>11.547169811320755</v>
      </c>
      <c r="I580" s="1">
        <f>IFERROR(VLOOKUP(A580,'WH INV 4-2-2026'!$A$2:$C$2914,3,0),"")</f>
        <v>122</v>
      </c>
      <c r="J580" s="1">
        <f>I580/(C580/3)</f>
        <v>4.1456594701711262</v>
      </c>
      <c r="K580" s="5" t="str">
        <f>IF((I580&gt;C580),"X","")</f>
        <v>X</v>
      </c>
      <c r="L580" s="7">
        <f>(C580/3)*13</f>
        <v>382.56880754716991</v>
      </c>
      <c r="M580" s="7">
        <f>I580-L580</f>
        <v>-260.56880754716991</v>
      </c>
      <c r="N580" s="6">
        <f>C580/$C$2</f>
        <v>3.8088143652914016E-4</v>
      </c>
      <c r="O580" s="5" t="s">
        <v>27881</v>
      </c>
      <c r="P580" t="str">
        <f>VLOOKUP(A580,'External $ Guide'!$A$2:$L$11545,3,0)</f>
        <v>Replenish</v>
      </c>
      <c r="Q580" t="str">
        <f>VLOOKUP(A580,'External $ Guide'!$A$2:$L$11545,4,0)</f>
        <v>Retail</v>
      </c>
      <c r="R580" t="str">
        <f>VLOOKUP(A580,'External $ Guide'!$A$2:$L$11545,5,0)</f>
        <v>Active</v>
      </c>
      <c r="S580" t="str">
        <f>IFERROR(VLOOKUP(A580,'Broker &amp; Vendor'!$A$2:$C$11545,3,0),"")</f>
        <v>E. &amp; J. GALLO WINERY</v>
      </c>
      <c r="T580" t="str">
        <f>IFERROR(VLOOKUP(A580,'Broker &amp; Vendor'!$A$2:$C$11545,2,0),"")</f>
        <v>RNDC</v>
      </c>
    </row>
    <row r="581" spans="1:20" x14ac:dyDescent="0.25">
      <c r="A581" t="s">
        <v>4152</v>
      </c>
      <c r="B581" t="s">
        <v>63</v>
      </c>
      <c r="C581" s="10">
        <v>88.158566037735852</v>
      </c>
      <c r="D581" s="10">
        <v>96.988754716981134</v>
      </c>
      <c r="E581" s="1">
        <v>273.24</v>
      </c>
      <c r="F581" s="3">
        <f>((E581/53)*6)*3</f>
        <v>92.798490566037742</v>
      </c>
      <c r="G581" s="4">
        <f>VLOOKUP(A581,'R12 Trend'!$A$4:$B$6433,2,0)</f>
        <v>-0.05</v>
      </c>
      <c r="H581" s="10">
        <f>IFERROR(VLOOKUP(A581,'DDS Needs'!$A$4:$F$767,6,0),"")</f>
        <v>8.8301886792452837</v>
      </c>
      <c r="I581" s="1">
        <f>IFERROR(VLOOKUP(A581,'WH INV 4-2-2026'!$A$2:$C$2914,3,0),"")</f>
        <v>0.16666700000000001</v>
      </c>
      <c r="J581" s="1">
        <f>I581/(C581/3)</f>
        <v>5.6716099464001832E-3</v>
      </c>
      <c r="K581" s="5" t="str">
        <f>IF((I581&gt;C581),"X","")</f>
        <v/>
      </c>
      <c r="L581" s="7">
        <f>(C581/3)*13</f>
        <v>382.02045283018867</v>
      </c>
      <c r="M581" s="7">
        <f>I581-L581</f>
        <v>-381.85378583018866</v>
      </c>
      <c r="N581" s="6">
        <f>C581/$C$2</f>
        <v>3.8033550040415803E-4</v>
      </c>
      <c r="O581" s="5" t="s">
        <v>27881</v>
      </c>
      <c r="P581" t="str">
        <f>VLOOKUP(A581,'External $ Guide'!$A$2:$L$11545,3,0)</f>
        <v>Replenish</v>
      </c>
      <c r="Q581" t="str">
        <f>VLOOKUP(A581,'External $ Guide'!$A$2:$L$11545,4,0)</f>
        <v>Retail</v>
      </c>
      <c r="R581" t="str">
        <f>VLOOKUP(A581,'External $ Guide'!$A$2:$L$11545,5,0)</f>
        <v>Active</v>
      </c>
      <c r="S581" t="str">
        <f>IFERROR(VLOOKUP(A581,'Broker &amp; Vendor'!$A$2:$C$11545,3,0),"")</f>
        <v>SAZERAC CO INC</v>
      </c>
      <c r="T581" t="str">
        <f>IFERROR(VLOOKUP(A581,'Broker &amp; Vendor'!$A$2:$C$11545,2,0),"")</f>
        <v>UNITED</v>
      </c>
    </row>
    <row r="582" spans="1:20" x14ac:dyDescent="0.25">
      <c r="A582" t="s">
        <v>6380</v>
      </c>
      <c r="B582" t="s">
        <v>2286</v>
      </c>
      <c r="C582" s="10">
        <v>88.030188679245271</v>
      </c>
      <c r="D582" s="10">
        <v>97.199999999999989</v>
      </c>
      <c r="E582" s="1">
        <v>216</v>
      </c>
      <c r="F582" s="3">
        <f>((E582/53)*6)*3</f>
        <v>73.35849056603773</v>
      </c>
      <c r="G582" s="4">
        <f>VLOOKUP(A582,'R12 Trend'!$A$4:$B$6433,2,0)</f>
        <v>8.7100000000000009</v>
      </c>
      <c r="H582" s="10">
        <f>IFERROR(VLOOKUP(A582,'DDS Needs'!$A$4:$F$767,6,0),"")</f>
        <v>9.1698113207547163</v>
      </c>
      <c r="I582" s="1">
        <f>IFERROR(VLOOKUP(A582,'WH INV 4-2-2026'!$A$2:$C$2914,3,0),"")</f>
        <v>137</v>
      </c>
      <c r="J582" s="1">
        <f>I582/(C582/3)</f>
        <v>4.6688528806584371</v>
      </c>
      <c r="K582" s="5" t="str">
        <f>IF((I582&gt;C582),"X","")</f>
        <v>X</v>
      </c>
      <c r="L582" s="7">
        <f>(C582/3)*13</f>
        <v>381.46415094339619</v>
      </c>
      <c r="M582" s="7">
        <f>I582-L582</f>
        <v>-244.46415094339619</v>
      </c>
      <c r="N582" s="6">
        <f>C582/$C$2</f>
        <v>3.7978165216142256E-4</v>
      </c>
      <c r="O582" s="5" t="s">
        <v>27881</v>
      </c>
      <c r="P582" t="str">
        <f>VLOOKUP(A582,'External $ Guide'!$A$2:$L$11545,3,0)</f>
        <v>Replenish</v>
      </c>
      <c r="Q582" t="str">
        <f>VLOOKUP(A582,'External $ Guide'!$A$2:$L$11545,4,0)</f>
        <v>Retail</v>
      </c>
      <c r="R582" t="str">
        <f>VLOOKUP(A582,'External $ Guide'!$A$2:$L$11545,5,0)</f>
        <v>Active</v>
      </c>
      <c r="S582" t="s">
        <v>27956</v>
      </c>
      <c r="T582" t="str">
        <f>IFERROR(VLOOKUP(A582,'Broker &amp; Vendor'!$A$2:$C$11545,2,0),"")</f>
        <v>SGWS- CHAMPION DIVISION</v>
      </c>
    </row>
    <row r="583" spans="1:20" x14ac:dyDescent="0.25">
      <c r="A583" t="s">
        <v>4241</v>
      </c>
      <c r="B583" t="s">
        <v>152</v>
      </c>
      <c r="C583" s="10">
        <v>87.849611320754704</v>
      </c>
      <c r="D583" s="10">
        <v>93.283573584905653</v>
      </c>
      <c r="E583" s="1">
        <v>228.91</v>
      </c>
      <c r="F583" s="3">
        <f>((E583/53)*6)*3</f>
        <v>77.743018867924519</v>
      </c>
      <c r="G583" s="4">
        <f>VLOOKUP(A583,'R12 Trend'!$A$4:$B$6433,2,0)</f>
        <v>0.13</v>
      </c>
      <c r="H583" s="10">
        <f>IFERROR(VLOOKUP(A583,'DDS Needs'!$A$4:$F$767,6,0),"")</f>
        <v>5.433962264150944</v>
      </c>
      <c r="I583" s="1">
        <f>IFERROR(VLOOKUP(A583,'WH INV 4-2-2026'!$A$2:$C$2914,3,0),"")</f>
        <v>122</v>
      </c>
      <c r="J583" s="1">
        <f>I583/(C583/3)</f>
        <v>4.1662108061431065</v>
      </c>
      <c r="K583" s="5" t="str">
        <f>IF((I583&gt;C583),"X","")</f>
        <v>X</v>
      </c>
      <c r="L583" s="7">
        <f>(C583/3)*13</f>
        <v>380.6816490566037</v>
      </c>
      <c r="M583" s="7">
        <f>I583-L583</f>
        <v>-258.6816490566037</v>
      </c>
      <c r="N583" s="6">
        <f>C583/$C$2</f>
        <v>3.7900260160411454E-4</v>
      </c>
      <c r="O583" s="5" t="s">
        <v>27881</v>
      </c>
      <c r="P583" t="str">
        <f>VLOOKUP(A583,'External $ Guide'!$A$2:$L$11545,3,0)</f>
        <v>Replenish</v>
      </c>
      <c r="Q583" t="str">
        <f>VLOOKUP(A583,'External $ Guide'!$A$2:$L$11545,4,0)</f>
        <v>Retail</v>
      </c>
      <c r="R583" t="str">
        <f>VLOOKUP(A583,'External $ Guide'!$A$2:$L$11545,5,0)</f>
        <v>Active</v>
      </c>
      <c r="S583" t="str">
        <f>IFERROR(VLOOKUP(A583,'Broker &amp; Vendor'!$A$2:$C$11545,3,0),"")</f>
        <v>SAZERAC CO INC</v>
      </c>
      <c r="T583" t="str">
        <f>IFERROR(VLOOKUP(A583,'Broker &amp; Vendor'!$A$2:$C$11545,2,0),"")</f>
        <v>UNITED</v>
      </c>
    </row>
    <row r="584" spans="1:20" x14ac:dyDescent="0.25">
      <c r="A584" t="s">
        <v>6783</v>
      </c>
      <c r="B584" t="s">
        <v>2689</v>
      </c>
      <c r="C584" s="10">
        <v>87.135418867924542</v>
      </c>
      <c r="D584" s="10">
        <v>97.324098113207555</v>
      </c>
      <c r="E584" s="1">
        <v>231.14</v>
      </c>
      <c r="F584" s="3">
        <f>((E584/53)*6)*3</f>
        <v>78.500377358490567</v>
      </c>
      <c r="G584" s="4">
        <f>VLOOKUP(A584,'R12 Trend'!$A$4:$B$6433,2,0)</f>
        <v>0.11</v>
      </c>
      <c r="H584" s="10">
        <f>IFERROR(VLOOKUP(A584,'DDS Needs'!$A$4:$F$767,6,0),"")</f>
        <v>10.188679245283019</v>
      </c>
      <c r="I584" s="1">
        <f>IFERROR(VLOOKUP(A584,'WH INV 4-2-2026'!$A$2:$C$2914,3,0),"")</f>
        <v>62.958333000000003</v>
      </c>
      <c r="J584" s="1">
        <f>I584/(C584/3)</f>
        <v>2.1676030419534356</v>
      </c>
      <c r="K584" s="5" t="str">
        <f>IF((I584&gt;C584),"X","")</f>
        <v/>
      </c>
      <c r="L584" s="7">
        <f>(C584/3)*13</f>
        <v>377.58681509433967</v>
      </c>
      <c r="M584" s="7">
        <f>I584-L584</f>
        <v>-314.62848209433969</v>
      </c>
      <c r="N584" s="6">
        <f>C584/$C$2</f>
        <v>3.7592141782197633E-4</v>
      </c>
      <c r="O584" s="5" t="s">
        <v>27881</v>
      </c>
      <c r="P584" t="str">
        <f>VLOOKUP(A584,'External $ Guide'!$A$2:$L$11545,3,0)</f>
        <v>Replenish</v>
      </c>
      <c r="Q584" t="str">
        <f>VLOOKUP(A584,'External $ Guide'!$A$2:$L$11545,4,0)</f>
        <v>Retail</v>
      </c>
      <c r="R584" t="str">
        <f>VLOOKUP(A584,'External $ Guide'!$A$2:$L$11545,5,0)</f>
        <v>Active</v>
      </c>
      <c r="S584" t="str">
        <f>IFERROR(VLOOKUP(A584,'Broker &amp; Vendor'!$A$2:$C$11545,3,0),"")</f>
        <v>BACARDI USA INC</v>
      </c>
      <c r="T584" t="str">
        <f>IFERROR(VLOOKUP(A584,'Broker &amp; Vendor'!$A$2:$C$11545,2,0),"")</f>
        <v>SGWS- TRANSATLANTIC DIVISION</v>
      </c>
    </row>
    <row r="585" spans="1:20" x14ac:dyDescent="0.25">
      <c r="A585" t="s">
        <v>4127</v>
      </c>
      <c r="B585" t="s">
        <v>38</v>
      </c>
      <c r="C585" s="10">
        <v>87.070109433962259</v>
      </c>
      <c r="D585" s="10">
        <v>96.919166037735835</v>
      </c>
      <c r="E585" s="1">
        <v>275.67</v>
      </c>
      <c r="F585" s="3">
        <f>((E585/53)*6)*3</f>
        <v>93.623773584905663</v>
      </c>
      <c r="G585" s="4">
        <f>VLOOKUP(A585,'R12 Trend'!$A$4:$B$6433,2,0)</f>
        <v>-7.0000000000000007E-2</v>
      </c>
      <c r="H585" s="10">
        <f>IFERROR(VLOOKUP(A585,'DDS Needs'!$A$4:$F$767,6,0),"")</f>
        <v>9.8490566037735832</v>
      </c>
      <c r="I585" s="1">
        <f>IFERROR(VLOOKUP(A585,'WH INV 4-2-2026'!$A$2:$C$2914,3,0),"")</f>
        <v>262</v>
      </c>
      <c r="J585" s="1">
        <f>I585/(C585/3)</f>
        <v>9.0272081327305145</v>
      </c>
      <c r="K585" s="5" t="str">
        <f>IF((I585&gt;C585),"X","")</f>
        <v>X</v>
      </c>
      <c r="L585" s="7">
        <f>(C585/3)*13</f>
        <v>377.30380754716975</v>
      </c>
      <c r="M585" s="7">
        <f>I585-L585</f>
        <v>-115.30380754716975</v>
      </c>
      <c r="N585" s="6">
        <f>C585/$C$2</f>
        <v>3.7563965851753704E-4</v>
      </c>
      <c r="O585" s="5" t="s">
        <v>27881</v>
      </c>
      <c r="P585" t="str">
        <f>VLOOKUP(A585,'External $ Guide'!$A$2:$L$11545,3,0)</f>
        <v>Replenish</v>
      </c>
      <c r="Q585" t="str">
        <f>VLOOKUP(A585,'External $ Guide'!$A$2:$L$11545,4,0)</f>
        <v>Retail</v>
      </c>
      <c r="R585" t="str">
        <f>VLOOKUP(A585,'External $ Guide'!$A$2:$L$11545,5,0)</f>
        <v>Active</v>
      </c>
      <c r="S585" t="str">
        <f>IFERROR(VLOOKUP(A585,'Broker &amp; Vendor'!$A$2:$C$11545,3,0),"")</f>
        <v>CAMPARI AMERICA</v>
      </c>
      <c r="T585" t="str">
        <f>IFERROR(VLOOKUP(A585,'Broker &amp; Vendor'!$A$2:$C$11545,2,0),"")</f>
        <v>SGWS- TRANSATLANTIC DIVISION</v>
      </c>
    </row>
    <row r="586" spans="1:20" x14ac:dyDescent="0.25">
      <c r="A586" t="s">
        <v>10405</v>
      </c>
      <c r="B586" t="s">
        <v>10655</v>
      </c>
      <c r="C586" s="10">
        <v>87.067999999999998</v>
      </c>
      <c r="D586" s="10">
        <v>87.067999999999998</v>
      </c>
      <c r="E586">
        <v>217.67</v>
      </c>
      <c r="G586" s="4"/>
      <c r="H586" s="10" t="str">
        <f>IFERROR(VLOOKUP(A586,'DDS Needs'!$A$4:$F$767,6,0),"")</f>
        <v/>
      </c>
      <c r="I586" s="1">
        <f>IFERROR(VLOOKUP(A586,'WH INV 4-2-2026'!$A$2:$C$2914,3,0),"")</f>
        <v>209</v>
      </c>
      <c r="J586" s="1">
        <f>I586/(C586/3)</f>
        <v>7.2012679744567469</v>
      </c>
      <c r="K586" s="5" t="str">
        <f>IF((I586&gt;C586),"X","")</f>
        <v>X</v>
      </c>
      <c r="L586" s="7">
        <f>(C586/3)*13</f>
        <v>377.29466666666667</v>
      </c>
      <c r="M586" s="7">
        <f>I586-L586</f>
        <v>-168.29466666666667</v>
      </c>
      <c r="N586" s="6">
        <f>C586/$C$2</f>
        <v>3.7563055795411293E-4</v>
      </c>
      <c r="O586" s="5" t="s">
        <v>27881</v>
      </c>
      <c r="P586" t="str">
        <f>VLOOKUP(A586,'External $ Guide'!$A$2:$L$11545,3,0)</f>
        <v>Replenish</v>
      </c>
      <c r="Q586" t="str">
        <f>VLOOKUP(A586,'External $ Guide'!$A$2:$L$11545,4,0)</f>
        <v>Retail</v>
      </c>
      <c r="R586" t="str">
        <f>VLOOKUP(A586,'External $ Guide'!$A$2:$L$11545,5,0)</f>
        <v>Active</v>
      </c>
      <c r="S586" t="str">
        <f>IFERROR(VLOOKUP(A586,'Broker &amp; Vendor'!$A$2:$C$11545,3,0),"")</f>
        <v>LUXCO INC</v>
      </c>
      <c r="T586" t="str">
        <f>IFERROR(VLOOKUP(A586,'Broker &amp; Vendor'!$A$2:$C$11545,2,0),"")</f>
        <v>RNDC</v>
      </c>
    </row>
    <row r="587" spans="1:20" x14ac:dyDescent="0.25">
      <c r="A587" t="s">
        <v>7380</v>
      </c>
      <c r="B587" t="s">
        <v>3286</v>
      </c>
      <c r="C587" s="10">
        <v>86.94203773584907</v>
      </c>
      <c r="D587" s="10">
        <v>86.94203773584907</v>
      </c>
      <c r="E587" s="1">
        <v>213.33</v>
      </c>
      <c r="F587" s="3">
        <f>((E587/53)*6)*3</f>
        <v>72.451698113207556</v>
      </c>
      <c r="G587" s="4">
        <f>VLOOKUP(A587,'R12 Trend'!$A$4:$B$6433,2,0)</f>
        <v>0.54</v>
      </c>
      <c r="H587" s="10" t="str">
        <f>IFERROR(VLOOKUP(A587,'DDS Needs'!$A$4:$F$767,6,0),"")</f>
        <v/>
      </c>
      <c r="I587" s="1">
        <f>IFERROR(VLOOKUP(A587,'WH INV 4-2-2026'!$A$2:$C$2914,3,0),"")</f>
        <v>96</v>
      </c>
      <c r="J587" s="1">
        <f>I587/(C587/3)</f>
        <v>3.3125517586212276</v>
      </c>
      <c r="K587" s="5" t="str">
        <f>IF((I587&gt;C587),"X","")</f>
        <v>X</v>
      </c>
      <c r="L587" s="7">
        <f>(C587/3)*13</f>
        <v>376.74883018867934</v>
      </c>
      <c r="M587" s="7">
        <f>I587-L587</f>
        <v>-280.74883018867934</v>
      </c>
      <c r="N587" s="6">
        <f>C587/$C$2</f>
        <v>3.7508712896109394E-4</v>
      </c>
      <c r="O587" s="5" t="s">
        <v>27881</v>
      </c>
      <c r="P587" t="str">
        <f>VLOOKUP(A587,'External $ Guide'!$A$2:$L$11545,3,0)</f>
        <v>Replenish</v>
      </c>
      <c r="Q587" t="str">
        <f>VLOOKUP(A587,'External $ Guide'!$A$2:$L$11545,4,0)</f>
        <v>Wholesale</v>
      </c>
      <c r="R587" t="str">
        <f>VLOOKUP(A587,'External $ Guide'!$A$2:$L$11545,5,0)</f>
        <v>Active</v>
      </c>
      <c r="S587" t="str">
        <f>IFERROR(VLOOKUP(A587,'Broker &amp; Vendor'!$A$2:$C$11545,3,0),"")</f>
        <v>SAZERAC CO INC</v>
      </c>
      <c r="T587" t="str">
        <f>IFERROR(VLOOKUP(A587,'Broker &amp; Vendor'!$A$2:$C$11545,2,0),"")</f>
        <v>UNITED</v>
      </c>
    </row>
    <row r="588" spans="1:20" x14ac:dyDescent="0.25">
      <c r="A588" t="s">
        <v>8092</v>
      </c>
      <c r="B588" t="s">
        <v>3998</v>
      </c>
      <c r="C588" s="10">
        <v>86.94203773584907</v>
      </c>
      <c r="D588" s="10">
        <v>86.94203773584907</v>
      </c>
      <c r="E588" s="1">
        <v>213.33</v>
      </c>
      <c r="F588" s="3">
        <f>((E588/53)*6)*3</f>
        <v>72.451698113207556</v>
      </c>
      <c r="G588" s="4">
        <f>VLOOKUP(A588,'R12 Trend'!$A$4:$B$6433,2,0)</f>
        <v>2.14</v>
      </c>
      <c r="H588" s="10" t="str">
        <f>IFERROR(VLOOKUP(A588,'DDS Needs'!$A$4:$F$767,6,0),"")</f>
        <v/>
      </c>
      <c r="I588" s="1">
        <f>IFERROR(VLOOKUP(A588,'WH INV 4-2-2026'!$A$2:$C$2914,3,0),"")</f>
        <v>4</v>
      </c>
      <c r="J588" s="1">
        <f>I588/(C588/3)</f>
        <v>0.13802298994255116</v>
      </c>
      <c r="K588" s="5" t="str">
        <f>IF((I588&gt;C588),"X","")</f>
        <v/>
      </c>
      <c r="L588" s="7">
        <f>(C588/3)*13</f>
        <v>376.74883018867934</v>
      </c>
      <c r="M588" s="7">
        <f>I588-L588</f>
        <v>-372.74883018867934</v>
      </c>
      <c r="N588" s="6">
        <f>C588/$C$2</f>
        <v>3.7508712896109394E-4</v>
      </c>
      <c r="O588" s="5" t="s">
        <v>27881</v>
      </c>
      <c r="P588" t="str">
        <f>VLOOKUP(A588,'External $ Guide'!$A$2:$L$11545,3,0)</f>
        <v>Replenish</v>
      </c>
      <c r="Q588" t="str">
        <f>VLOOKUP(A588,'External $ Guide'!$A$2:$L$11545,4,0)</f>
        <v>Retail</v>
      </c>
      <c r="R588" t="str">
        <f>VLOOKUP(A588,'External $ Guide'!$A$2:$L$11545,5,0)</f>
        <v>Active</v>
      </c>
      <c r="S588" t="str">
        <f>IFERROR(VLOOKUP(A588,'Broker &amp; Vendor'!$A$2:$C$11545,3,0),"")</f>
        <v>MHW LTD</v>
      </c>
      <c r="T588" t="str">
        <f>IFERROR(VLOOKUP(A588,'Broker &amp; Vendor'!$A$2:$C$11545,2,0),"")</f>
        <v>SGWS- TRANSATLANTIC DIVISION</v>
      </c>
    </row>
    <row r="589" spans="1:20" x14ac:dyDescent="0.25">
      <c r="A589" t="s">
        <v>7553</v>
      </c>
      <c r="B589" t="s">
        <v>3459</v>
      </c>
      <c r="C589" s="10">
        <v>86.861649056603767</v>
      </c>
      <c r="D589" s="10">
        <v>86.861649056603767</v>
      </c>
      <c r="E589" s="1">
        <v>275.01</v>
      </c>
      <c r="F589" s="3">
        <f>((E589/53)*6)*3</f>
        <v>93.399622641509438</v>
      </c>
      <c r="G589" s="4">
        <f>VLOOKUP(A589,'R12 Trend'!$A$4:$B$6433,2,0)</f>
        <v>-7.0000000000000007E-2</v>
      </c>
      <c r="H589" s="10" t="str">
        <f>IFERROR(VLOOKUP(A589,'DDS Needs'!$A$4:$F$767,6,0),"")</f>
        <v/>
      </c>
      <c r="I589" s="1">
        <f>IFERROR(VLOOKUP(A589,'WH INV 4-2-2026'!$A$2:$C$2914,3,0),"")</f>
        <v>122.833333</v>
      </c>
      <c r="J589" s="1">
        <f>I589/(C589/3)</f>
        <v>4.2423785756112613</v>
      </c>
      <c r="K589" s="5" t="str">
        <f>IF((I589&gt;C589),"X","")</f>
        <v>X</v>
      </c>
      <c r="L589" s="7">
        <f>(C589/3)*13</f>
        <v>376.40047924528301</v>
      </c>
      <c r="M589" s="7">
        <f>I589-L589</f>
        <v>-253.56714624528303</v>
      </c>
      <c r="N589" s="6">
        <f>C589/$C$2</f>
        <v>3.7474031446623813E-4</v>
      </c>
      <c r="O589" s="5" t="s">
        <v>27881</v>
      </c>
      <c r="P589" t="str">
        <f>VLOOKUP(A589,'External $ Guide'!$A$2:$L$11545,3,0)</f>
        <v>Replenish</v>
      </c>
      <c r="Q589" t="str">
        <f>VLOOKUP(A589,'External $ Guide'!$A$2:$L$11545,4,0)</f>
        <v>Retail</v>
      </c>
      <c r="R589" t="str">
        <f>VLOOKUP(A589,'External $ Guide'!$A$2:$L$11545,5,0)</f>
        <v>Active</v>
      </c>
      <c r="S589" t="str">
        <f>IFERROR(VLOOKUP(A589,'Broker &amp; Vendor'!$A$2:$C$11545,3,0),"")</f>
        <v>BACARDI USA INC</v>
      </c>
      <c r="T589" t="str">
        <f>IFERROR(VLOOKUP(A589,'Broker &amp; Vendor'!$A$2:$C$11545,2,0),"")</f>
        <v>SGWS- TRANSATLANTIC DIVISION</v>
      </c>
    </row>
    <row r="590" spans="1:20" x14ac:dyDescent="0.25">
      <c r="A590" t="s">
        <v>4416</v>
      </c>
      <c r="B590" t="s">
        <v>327</v>
      </c>
      <c r="C590" s="10">
        <v>86.78377358490566</v>
      </c>
      <c r="D590" s="10">
        <v>96.632830188679236</v>
      </c>
      <c r="E590" s="1">
        <v>253</v>
      </c>
      <c r="F590" s="3">
        <f>((E590/53)*6)*3</f>
        <v>85.924528301886795</v>
      </c>
      <c r="G590" s="4">
        <f>VLOOKUP(A590,'R12 Trend'!$A$4:$B$6433,2,0)</f>
        <v>0.01</v>
      </c>
      <c r="H590" s="10">
        <f>IFERROR(VLOOKUP(A590,'DDS Needs'!$A$4:$F$767,6,0),"")</f>
        <v>9.8490566037735832</v>
      </c>
      <c r="I590" s="1">
        <f>IFERROR(VLOOKUP(A590,'WH INV 4-2-2026'!$A$2:$C$2914,3,0),"")</f>
        <v>258.33333299999998</v>
      </c>
      <c r="J590" s="1">
        <f>I590/(C590/3)</f>
        <v>8.9302408386490821</v>
      </c>
      <c r="K590" s="5" t="str">
        <f>IF((I590&gt;C590),"X","")</f>
        <v>X</v>
      </c>
      <c r="L590" s="7">
        <f>(C590/3)*13</f>
        <v>376.06301886792454</v>
      </c>
      <c r="M590" s="7">
        <f>I590-L590</f>
        <v>-117.72968586792456</v>
      </c>
      <c r="N590" s="6">
        <f>C590/$C$2</f>
        <v>3.7440434250311848E-4</v>
      </c>
      <c r="O590" s="5" t="s">
        <v>27881</v>
      </c>
      <c r="P590" t="str">
        <f>VLOOKUP(A590,'External $ Guide'!$A$2:$L$11545,3,0)</f>
        <v>Replenish</v>
      </c>
      <c r="Q590" t="str">
        <f>VLOOKUP(A590,'External $ Guide'!$A$2:$L$11545,4,0)</f>
        <v>Retail</v>
      </c>
      <c r="R590" t="str">
        <f>VLOOKUP(A590,'External $ Guide'!$A$2:$L$11545,5,0)</f>
        <v>Active</v>
      </c>
      <c r="S590" t="str">
        <f>IFERROR(VLOOKUP(A590,'Broker &amp; Vendor'!$A$2:$C$11545,3,0),"")</f>
        <v>WESTERN SPIRITS BEVERAGE CO.</v>
      </c>
      <c r="T590" t="str">
        <f>IFERROR(VLOOKUP(A590,'Broker &amp; Vendor'!$A$2:$C$11545,2,0),"")</f>
        <v>RNDC</v>
      </c>
    </row>
    <row r="591" spans="1:20" x14ac:dyDescent="0.25">
      <c r="A591" t="s">
        <v>7287</v>
      </c>
      <c r="B591" t="s">
        <v>3193</v>
      </c>
      <c r="C591" s="10">
        <v>86.678966037735862</v>
      </c>
      <c r="D591" s="10">
        <v>86.678966037735862</v>
      </c>
      <c r="E591" s="1">
        <v>260.43</v>
      </c>
      <c r="F591" s="3">
        <f>((E591/53)*6)*3</f>
        <v>88.447924528301897</v>
      </c>
      <c r="G591" s="4">
        <f>VLOOKUP(A591,'R12 Trend'!$A$4:$B$6433,2,0)</f>
        <v>-0.02</v>
      </c>
      <c r="H591" s="10" t="str">
        <f>IFERROR(VLOOKUP(A591,'DDS Needs'!$A$4:$F$767,6,0),"")</f>
        <v/>
      </c>
      <c r="I591" s="1">
        <f>IFERROR(VLOOKUP(A591,'WH INV 4-2-2026'!$A$2:$C$2914,3,0),"")</f>
        <v>209</v>
      </c>
      <c r="J591" s="1">
        <f>I591/(C591/3)</f>
        <v>7.2335888239256834</v>
      </c>
      <c r="K591" s="5" t="str">
        <f>IF((I591&gt;C591),"X","")</f>
        <v>X</v>
      </c>
      <c r="L591" s="7">
        <f>(C591/3)*13</f>
        <v>375.60885283018877</v>
      </c>
      <c r="M591" s="7">
        <f>I591-L591</f>
        <v>-166.60885283018877</v>
      </c>
      <c r="N591" s="6">
        <f>C591/$C$2</f>
        <v>3.7395217962558376E-4</v>
      </c>
      <c r="O591" s="5" t="s">
        <v>27881</v>
      </c>
      <c r="P591" t="str">
        <f>VLOOKUP(A591,'External $ Guide'!$A$2:$L$11545,3,0)</f>
        <v>Replenish</v>
      </c>
      <c r="Q591" t="str">
        <f>VLOOKUP(A591,'External $ Guide'!$A$2:$L$11545,4,0)</f>
        <v>Retail</v>
      </c>
      <c r="R591" t="str">
        <f>VLOOKUP(A591,'External $ Guide'!$A$2:$L$11545,5,0)</f>
        <v>Active</v>
      </c>
      <c r="S591" t="str">
        <f>IFERROR(VLOOKUP(A591,'Broker &amp; Vendor'!$A$2:$C$11545,3,0),"")</f>
        <v>DIAGEO NORTH AMERICA INC</v>
      </c>
      <c r="T591" t="str">
        <f>IFERROR(VLOOKUP(A591,'Broker &amp; Vendor'!$A$2:$C$11545,2,0),"")</f>
        <v>SGWS- COASTAL PACIFIC DIVISION</v>
      </c>
    </row>
    <row r="592" spans="1:20" x14ac:dyDescent="0.25">
      <c r="A592" t="s">
        <v>7267</v>
      </c>
      <c r="B592" t="s">
        <v>3173</v>
      </c>
      <c r="C592" s="10">
        <v>86.593992452830193</v>
      </c>
      <c r="D592" s="10">
        <v>89.650596226415104</v>
      </c>
      <c r="E592" s="1">
        <v>289.74</v>
      </c>
      <c r="F592" s="3">
        <f>((E592/53)*6)*3</f>
        <v>98.402264150943395</v>
      </c>
      <c r="G592" s="4">
        <f>VLOOKUP(A592,'R12 Trend'!$A$4:$B$6433,2,0)</f>
        <v>-0.12</v>
      </c>
      <c r="H592" s="10">
        <f>IFERROR(VLOOKUP(A592,'DDS Needs'!$A$4:$F$767,6,0),"")</f>
        <v>3.0566037735849054</v>
      </c>
      <c r="I592" s="1">
        <f>IFERROR(VLOOKUP(A592,'WH INV 4-2-2026'!$A$2:$C$2914,3,0),"")</f>
        <v>196.83333300000001</v>
      </c>
      <c r="J592" s="1">
        <f>I592/(C592/3)</f>
        <v>6.8191797406922818</v>
      </c>
      <c r="K592" s="5" t="str">
        <f>IF((I592&gt;C592),"X","")</f>
        <v>X</v>
      </c>
      <c r="L592" s="7">
        <f>(C592/3)*13</f>
        <v>375.24063396226416</v>
      </c>
      <c r="M592" s="7">
        <f>I592-L592</f>
        <v>-178.40730096226415</v>
      </c>
      <c r="N592" s="6">
        <f>C592/$C$2</f>
        <v>3.7358558483634456E-4</v>
      </c>
      <c r="O592" s="5" t="s">
        <v>27881</v>
      </c>
      <c r="P592" t="str">
        <f>VLOOKUP(A592,'External $ Guide'!$A$2:$L$11545,3,0)</f>
        <v>Replenish</v>
      </c>
      <c r="Q592" t="str">
        <f>VLOOKUP(A592,'External $ Guide'!$A$2:$L$11545,4,0)</f>
        <v>Retail</v>
      </c>
      <c r="R592" t="str">
        <f>VLOOKUP(A592,'External $ Guide'!$A$2:$L$11545,5,0)</f>
        <v>Active</v>
      </c>
      <c r="S592" t="str">
        <f>IFERROR(VLOOKUP(A592,'Broker &amp; Vendor'!$A$2:$C$11545,3,0),"")</f>
        <v>SAZERAC CO INC</v>
      </c>
      <c r="T592" t="str">
        <f>IFERROR(VLOOKUP(A592,'Broker &amp; Vendor'!$A$2:$C$11545,2,0),"")</f>
        <v>UNITED</v>
      </c>
    </row>
    <row r="593" spans="1:20" x14ac:dyDescent="0.25">
      <c r="A593" t="s">
        <v>9861</v>
      </c>
      <c r="B593" t="s">
        <v>10624</v>
      </c>
      <c r="C593" s="10">
        <v>86.47999999999999</v>
      </c>
      <c r="D593" s="10">
        <v>86.47999999999999</v>
      </c>
      <c r="E593">
        <v>216.2</v>
      </c>
      <c r="G593" s="4"/>
      <c r="H593" s="10" t="str">
        <f>IFERROR(VLOOKUP(A593,'DDS Needs'!$A$4:$F$767,6,0),"")</f>
        <v/>
      </c>
      <c r="I593" s="1">
        <f>IFERROR(VLOOKUP(A593,'WH INV 4-2-2026'!$A$2:$C$2914,3,0),"")</f>
        <v>37</v>
      </c>
      <c r="J593" s="1">
        <f>I593/(C593/3)</f>
        <v>1.2835337650323775</v>
      </c>
      <c r="K593" s="5" t="str">
        <f>IF((I593&gt;C593),"X","")</f>
        <v/>
      </c>
      <c r="L593" s="7">
        <f>(C593/3)*13</f>
        <v>374.74666666666661</v>
      </c>
      <c r="M593" s="7">
        <f>I593-L593</f>
        <v>-337.74666666666661</v>
      </c>
      <c r="N593" s="6">
        <f>C593/$C$2</f>
        <v>3.7309379624973218E-4</v>
      </c>
      <c r="O593" s="5" t="s">
        <v>27881</v>
      </c>
      <c r="P593" t="str">
        <f>VLOOKUP(A593,'External $ Guide'!$A$2:$L$11545,3,0)</f>
        <v>NoReplen</v>
      </c>
      <c r="Q593" t="str">
        <f>VLOOKUP(A593,'External $ Guide'!$A$2:$L$11545,4,0)</f>
        <v>Retail</v>
      </c>
      <c r="R593" t="str">
        <f>VLOOKUP(A593,'External $ Guide'!$A$2:$L$11545,5,0)</f>
        <v>Active</v>
      </c>
      <c r="S593" t="str">
        <f>IFERROR(VLOOKUP(A593,'Broker &amp; Vendor'!$A$2:$C$11545,3,0),"")</f>
        <v>BROWN FOREMAN CORP</v>
      </c>
      <c r="T593" t="str">
        <f>IFERROR(VLOOKUP(A593,'Broker &amp; Vendor'!$A$2:$C$11545,2,0),"")</f>
        <v>UNITED</v>
      </c>
    </row>
    <row r="594" spans="1:20" x14ac:dyDescent="0.25">
      <c r="A594" t="s">
        <v>7545</v>
      </c>
      <c r="B594" t="s">
        <v>3451</v>
      </c>
      <c r="C594" s="10">
        <v>86.429343396226415</v>
      </c>
      <c r="D594" s="10">
        <v>86.429343396226415</v>
      </c>
      <c r="E594" s="1">
        <v>259.68</v>
      </c>
      <c r="F594" s="3">
        <f>((E594/53)*6)*3</f>
        <v>88.193207547169806</v>
      </c>
      <c r="G594" s="4">
        <f>VLOOKUP(A594,'R12 Trend'!$A$4:$B$6433,2,0)</f>
        <v>-0.02</v>
      </c>
      <c r="H594" s="10" t="str">
        <f>IFERROR(VLOOKUP(A594,'DDS Needs'!$A$4:$F$767,6,0),"")</f>
        <v/>
      </c>
      <c r="I594" s="1">
        <f>IFERROR(VLOOKUP(A594,'WH INV 4-2-2026'!$A$2:$C$2914,3,0),"")</f>
        <v>149.83333300000001</v>
      </c>
      <c r="J594" s="1">
        <f>I594/(C594/3)</f>
        <v>5.2007799820867966</v>
      </c>
      <c r="K594" s="5" t="str">
        <f>IF((I594&gt;C594),"X","")</f>
        <v>X</v>
      </c>
      <c r="L594" s="7">
        <f>(C594/3)*13</f>
        <v>374.52715471698116</v>
      </c>
      <c r="M594" s="7">
        <f>I594-L594</f>
        <v>-224.69382171698115</v>
      </c>
      <c r="N594" s="6">
        <f>C594/$C$2</f>
        <v>3.7287525248693153E-4</v>
      </c>
      <c r="O594" s="5" t="s">
        <v>27881</v>
      </c>
      <c r="P594" t="str">
        <f>VLOOKUP(A594,'External $ Guide'!$A$2:$L$11545,3,0)</f>
        <v>Replenish</v>
      </c>
      <c r="Q594" t="str">
        <f>VLOOKUP(A594,'External $ Guide'!$A$2:$L$11545,4,0)</f>
        <v>Retail</v>
      </c>
      <c r="R594" t="str">
        <f>VLOOKUP(A594,'External $ Guide'!$A$2:$L$11545,5,0)</f>
        <v>Active</v>
      </c>
      <c r="S594" t="s">
        <v>27956</v>
      </c>
      <c r="T594" t="str">
        <f>IFERROR(VLOOKUP(A594,'Broker &amp; Vendor'!$A$2:$C$11545,2,0),"")</f>
        <v>SGWS- CHAMPION DIVISION</v>
      </c>
    </row>
    <row r="595" spans="1:20" x14ac:dyDescent="0.25">
      <c r="A595" t="s">
        <v>8135</v>
      </c>
      <c r="B595" t="s">
        <v>4041</v>
      </c>
      <c r="C595" s="10">
        <v>85.812452830188676</v>
      </c>
      <c r="D595" s="10">
        <v>95.812452830188676</v>
      </c>
      <c r="E595" s="1">
        <v>252.67</v>
      </c>
      <c r="F595" s="3">
        <f>((E595/53)*6)*3</f>
        <v>85.812452830188676</v>
      </c>
      <c r="G595" s="4">
        <f>VLOOKUP(A595,'R12 Trend'!$A$4:$B$6433,2,0)</f>
        <v>0</v>
      </c>
      <c r="H595" s="10">
        <f>IFERROR(VLOOKUP(A595,'DDS Needs'!$A$4:$F$767,6,0),"")</f>
        <v>10</v>
      </c>
      <c r="I595" s="1">
        <f>IFERROR(VLOOKUP(A595,'WH INV 4-2-2026'!$A$2:$C$2914,3,0),"")</f>
        <v>335</v>
      </c>
      <c r="J595" s="1">
        <f>I595/(C595/3)</f>
        <v>11.711586918378387</v>
      </c>
      <c r="K595" s="5" t="str">
        <f>IF((I595&gt;C595),"X","")</f>
        <v>X</v>
      </c>
      <c r="L595" s="7">
        <f>(C595/3)*13</f>
        <v>371.85396226415094</v>
      </c>
      <c r="M595" s="7">
        <f>I595-L595</f>
        <v>-36.853962264150937</v>
      </c>
      <c r="N595" s="6">
        <f>C595/$C$2</f>
        <v>3.7021385050781884E-4</v>
      </c>
      <c r="O595" s="5" t="s">
        <v>27881</v>
      </c>
      <c r="P595" t="str">
        <f>VLOOKUP(A595,'External $ Guide'!$A$2:$L$11545,3,0)</f>
        <v>Replenish</v>
      </c>
      <c r="Q595" t="str">
        <f>VLOOKUP(A595,'External $ Guide'!$A$2:$L$11545,4,0)</f>
        <v>Retail</v>
      </c>
      <c r="R595" t="str">
        <f>VLOOKUP(A595,'External $ Guide'!$A$2:$L$11545,5,0)</f>
        <v>Active</v>
      </c>
      <c r="S595" t="str">
        <f>IFERROR(VLOOKUP(A595,'Broker &amp; Vendor'!$A$2:$C$11545,3,0),"")</f>
        <v>COOP ALE WORKS LLC</v>
      </c>
      <c r="T595" t="str">
        <f>IFERROR(VLOOKUP(A595,'Broker &amp; Vendor'!$A$2:$C$11545,2,0),"")</f>
        <v>UNITED</v>
      </c>
    </row>
    <row r="596" spans="1:20" x14ac:dyDescent="0.25">
      <c r="A596" t="s">
        <v>7271</v>
      </c>
      <c r="B596" t="s">
        <v>3177</v>
      </c>
      <c r="C596" s="10">
        <v>85.707475471698103</v>
      </c>
      <c r="D596" s="10">
        <v>87.745211320754706</v>
      </c>
      <c r="E596" s="1">
        <v>290.07</v>
      </c>
      <c r="F596" s="3">
        <f>((E596/53)*6)*3</f>
        <v>98.514339622641501</v>
      </c>
      <c r="G596" s="4">
        <f>VLOOKUP(A596,'R12 Trend'!$A$4:$B$6433,2,0)</f>
        <v>-0.13</v>
      </c>
      <c r="H596" s="10">
        <f>IFERROR(VLOOKUP(A596,'DDS Needs'!$A$4:$F$767,6,0),"")</f>
        <v>2.0377358490566042</v>
      </c>
      <c r="I596" s="1">
        <f>IFERROR(VLOOKUP(A596,'WH INV 4-2-2026'!$A$2:$C$2914,3,0),"")</f>
        <v>241</v>
      </c>
      <c r="J596" s="1">
        <f>I596/(C596/3)</f>
        <v>8.4356702378749375</v>
      </c>
      <c r="K596" s="5" t="str">
        <f>IF((I596&gt;C596),"X","")</f>
        <v>X</v>
      </c>
      <c r="L596" s="7">
        <f>(C596/3)*13</f>
        <v>371.39906037735847</v>
      </c>
      <c r="M596" s="7">
        <f>I596-L596</f>
        <v>-130.39906037735847</v>
      </c>
      <c r="N596" s="6">
        <f>C596/$C$2</f>
        <v>3.6976095502678835E-4</v>
      </c>
      <c r="O596" s="5" t="s">
        <v>27881</v>
      </c>
      <c r="P596" t="str">
        <f>VLOOKUP(A596,'External $ Guide'!$A$2:$L$11545,3,0)</f>
        <v>Replenish</v>
      </c>
      <c r="Q596" t="str">
        <f>VLOOKUP(A596,'External $ Guide'!$A$2:$L$11545,4,0)</f>
        <v>Retail</v>
      </c>
      <c r="R596" t="str">
        <f>VLOOKUP(A596,'External $ Guide'!$A$2:$L$11545,5,0)</f>
        <v>Active</v>
      </c>
      <c r="S596" t="str">
        <f>IFERROR(VLOOKUP(A596,'Broker &amp; Vendor'!$A$2:$C$11545,3,0),"")</f>
        <v>LUXCO INC</v>
      </c>
      <c r="T596" t="str">
        <f>IFERROR(VLOOKUP(A596,'Broker &amp; Vendor'!$A$2:$C$11545,2,0),"")</f>
        <v>RNDC</v>
      </c>
    </row>
    <row r="597" spans="1:20" x14ac:dyDescent="0.25">
      <c r="A597" t="s">
        <v>6837</v>
      </c>
      <c r="B597" t="s">
        <v>2743</v>
      </c>
      <c r="C597" s="10">
        <v>85.357630188679238</v>
      </c>
      <c r="D597" s="10">
        <v>95.54630943396225</v>
      </c>
      <c r="E597" s="1">
        <v>256.45999999999998</v>
      </c>
      <c r="F597" s="3">
        <f>((E597/53)*6)*3</f>
        <v>87.099622641509427</v>
      </c>
      <c r="G597" s="4">
        <f>VLOOKUP(A597,'R12 Trend'!$A$4:$B$6433,2,0)</f>
        <v>-0.02</v>
      </c>
      <c r="H597" s="10">
        <f>IFERROR(VLOOKUP(A597,'DDS Needs'!$A$4:$F$767,6,0),"")</f>
        <v>10.188679245283019</v>
      </c>
      <c r="I597" s="1">
        <f>IFERROR(VLOOKUP(A597,'WH INV 4-2-2026'!$A$2:$C$2914,3,0),"")</f>
        <v>63.916666999999997</v>
      </c>
      <c r="J597" s="1">
        <f>I597/(C597/3)</f>
        <v>2.2464307007603792</v>
      </c>
      <c r="K597" s="5" t="str">
        <f>IF((I597&gt;C597),"X","")</f>
        <v/>
      </c>
      <c r="L597" s="7">
        <f>(C597/3)*13</f>
        <v>369.88306415094337</v>
      </c>
      <c r="M597" s="7">
        <f>I597-L597</f>
        <v>-305.96639715094335</v>
      </c>
      <c r="N597" s="6">
        <f>C597/$C$2</f>
        <v>3.6825164530498479E-4</v>
      </c>
      <c r="O597" s="5" t="s">
        <v>27881</v>
      </c>
      <c r="P597" t="str">
        <f>VLOOKUP(A597,'External $ Guide'!$A$2:$L$11545,3,0)</f>
        <v>Replenish</v>
      </c>
      <c r="Q597" t="str">
        <f>VLOOKUP(A597,'External $ Guide'!$A$2:$L$11545,4,0)</f>
        <v>Retail</v>
      </c>
      <c r="R597" t="str">
        <f>VLOOKUP(A597,'External $ Guide'!$A$2:$L$11545,5,0)</f>
        <v>Active</v>
      </c>
      <c r="S597" t="str">
        <f>IFERROR(VLOOKUP(A597,'Broker &amp; Vendor'!$A$2:$C$11545,3,0),"")</f>
        <v>PROXIMO SPIRITS INC.</v>
      </c>
      <c r="T597" t="str">
        <f>IFERROR(VLOOKUP(A597,'Broker &amp; Vendor'!$A$2:$C$11545,2,0),"")</f>
        <v>JOHNSON BROTHERS</v>
      </c>
    </row>
    <row r="598" spans="1:20" x14ac:dyDescent="0.25">
      <c r="A598" t="s">
        <v>4561</v>
      </c>
      <c r="B598" t="s">
        <v>472</v>
      </c>
      <c r="C598" s="10">
        <v>85.006460377358493</v>
      </c>
      <c r="D598" s="10">
        <v>92.478158490566045</v>
      </c>
      <c r="E598" s="1">
        <v>240.67</v>
      </c>
      <c r="F598" s="3">
        <f>((E598/53)*6)*3</f>
        <v>81.736981132075471</v>
      </c>
      <c r="G598" s="4">
        <f>VLOOKUP(A598,'R12 Trend'!$A$4:$B$6433,2,0)</f>
        <v>0.04</v>
      </c>
      <c r="H598" s="10">
        <f>IFERROR(VLOOKUP(A598,'DDS Needs'!$A$4:$F$767,6,0),"")</f>
        <v>7.4716981132075482</v>
      </c>
      <c r="I598" s="1">
        <f>IFERROR(VLOOKUP(A598,'WH INV 4-2-2026'!$A$2:$C$2914,3,0),"")</f>
        <v>38.916666999999997</v>
      </c>
      <c r="J598" s="1">
        <f>I598/(C598/3)</f>
        <v>1.3734250371292533</v>
      </c>
      <c r="K598" s="5" t="str">
        <f>IF((I598&gt;C598),"X","")</f>
        <v/>
      </c>
      <c r="L598" s="7">
        <f>(C598/3)*13</f>
        <v>368.36132830188677</v>
      </c>
      <c r="M598" s="7">
        <f>I598-L598</f>
        <v>-329.44466130188675</v>
      </c>
      <c r="N598" s="6">
        <f>C598/$C$2</f>
        <v>3.6673662127591498E-4</v>
      </c>
      <c r="O598" s="5" t="s">
        <v>27881</v>
      </c>
      <c r="P598" t="str">
        <f>VLOOKUP(A598,'External $ Guide'!$A$2:$L$11545,3,0)</f>
        <v>Replenish</v>
      </c>
      <c r="Q598" t="str">
        <f>VLOOKUP(A598,'External $ Guide'!$A$2:$L$11545,4,0)</f>
        <v>Retail</v>
      </c>
      <c r="R598" t="str">
        <f>VLOOKUP(A598,'External $ Guide'!$A$2:$L$11545,5,0)</f>
        <v>Active</v>
      </c>
      <c r="S598" t="str">
        <f>IFERROR(VLOOKUP(A598,'Broker &amp; Vendor'!$A$2:$C$11545,3,0),"")</f>
        <v>HEAVEN HILL SALES CO DBA HEAVEN HILL BRANDS</v>
      </c>
      <c r="T598" t="str">
        <f>IFERROR(VLOOKUP(A598,'Broker &amp; Vendor'!$A$2:$C$11545,2,0),"")</f>
        <v>SGWS- TRANSATLANTIC DIVISION</v>
      </c>
    </row>
    <row r="599" spans="1:20" x14ac:dyDescent="0.25">
      <c r="A599" t="s">
        <v>6616</v>
      </c>
      <c r="B599" t="s">
        <v>2522</v>
      </c>
      <c r="C599" s="10">
        <v>84.969849056603763</v>
      </c>
      <c r="D599" s="10">
        <v>99.573622641509417</v>
      </c>
      <c r="E599" s="1">
        <v>294.33999999999997</v>
      </c>
      <c r="F599" s="3">
        <f>((E599/53)*6)*3</f>
        <v>99.964528301886787</v>
      </c>
      <c r="G599" s="4">
        <f>VLOOKUP(A599,'R12 Trend'!$A$4:$B$6433,2,0)</f>
        <v>-0.15</v>
      </c>
      <c r="H599" s="10">
        <f>IFERROR(VLOOKUP(A599,'DDS Needs'!$A$4:$F$767,6,0),"")</f>
        <v>14.60377358490566</v>
      </c>
      <c r="I599" s="1">
        <f>IFERROR(VLOOKUP(A599,'WH INV 4-2-2026'!$A$2:$C$2914,3,0),"")</f>
        <v>208</v>
      </c>
      <c r="J599" s="1">
        <f>I599/(C599/3)</f>
        <v>7.3437814345687995</v>
      </c>
      <c r="K599" s="5" t="str">
        <f>IF((I599&gt;C599),"X","")</f>
        <v>X</v>
      </c>
      <c r="L599" s="7">
        <f>(C599/3)*13</f>
        <v>368.20267924528298</v>
      </c>
      <c r="M599" s="7">
        <f>I599-L599</f>
        <v>-160.20267924528298</v>
      </c>
      <c r="N599" s="6">
        <f>C599/$C$2</f>
        <v>3.6657867196224594E-4</v>
      </c>
      <c r="O599" s="5" t="s">
        <v>27881</v>
      </c>
      <c r="P599" t="str">
        <f>VLOOKUP(A599,'External $ Guide'!$A$2:$L$11545,3,0)</f>
        <v>Replenish</v>
      </c>
      <c r="Q599" t="str">
        <f>VLOOKUP(A599,'External $ Guide'!$A$2:$L$11545,4,0)</f>
        <v>Retail</v>
      </c>
      <c r="R599" t="str">
        <f>VLOOKUP(A599,'External $ Guide'!$A$2:$L$11545,5,0)</f>
        <v>Active</v>
      </c>
      <c r="S599" t="str">
        <f>IFERROR(VLOOKUP(A599,'Broker &amp; Vendor'!$A$2:$C$11545,3,0),"")</f>
        <v>SAZERAC CO INC</v>
      </c>
      <c r="T599" t="str">
        <f>IFERROR(VLOOKUP(A599,'Broker &amp; Vendor'!$A$2:$C$11545,2,0),"")</f>
        <v>UNITED</v>
      </c>
    </row>
    <row r="600" spans="1:20" x14ac:dyDescent="0.25">
      <c r="A600" t="s">
        <v>8106</v>
      </c>
      <c r="B600" t="s">
        <v>4012</v>
      </c>
      <c r="C600" s="10">
        <v>84.85132075471698</v>
      </c>
      <c r="D600" s="10">
        <v>99.794716981132069</v>
      </c>
      <c r="E600" s="1">
        <v>249.84</v>
      </c>
      <c r="F600" s="3">
        <f>((E600/53)*6)*3</f>
        <v>84.85132075471698</v>
      </c>
      <c r="G600" s="4">
        <f>VLOOKUP(A600,'R12 Trend'!$A$4:$B$6433,2,0)</f>
        <v>0</v>
      </c>
      <c r="H600" s="10">
        <f>IFERROR(VLOOKUP(A600,'DDS Needs'!$A$4:$F$767,6,0),"")</f>
        <v>14.943396226415096</v>
      </c>
      <c r="I600" s="1">
        <f>IFERROR(VLOOKUP(A600,'WH INV 4-2-2026'!$A$2:$C$2914,3,0),"")</f>
        <v>551</v>
      </c>
      <c r="J600" s="1">
        <f>I600/(C600/3)</f>
        <v>19.481134592806061</v>
      </c>
      <c r="K600" s="5" t="str">
        <f>IF((I600&gt;C600),"X","")</f>
        <v>X</v>
      </c>
      <c r="L600" s="7">
        <f>(C600/3)*13</f>
        <v>367.68905660377357</v>
      </c>
      <c r="M600" s="7">
        <f>I600-L600</f>
        <v>183.31094339622643</v>
      </c>
      <c r="N600" s="6">
        <f>C600/$C$2</f>
        <v>3.6606731472226011E-4</v>
      </c>
      <c r="O600" s="5" t="s">
        <v>27881</v>
      </c>
      <c r="P600" t="str">
        <f>VLOOKUP(A600,'External $ Guide'!$A$2:$L$11545,3,0)</f>
        <v>Replenish</v>
      </c>
      <c r="Q600" t="str">
        <f>VLOOKUP(A600,'External $ Guide'!$A$2:$L$11545,4,0)</f>
        <v>Retail</v>
      </c>
      <c r="R600" t="str">
        <f>VLOOKUP(A600,'External $ Guide'!$A$2:$L$11545,5,0)</f>
        <v>Active</v>
      </c>
      <c r="S600" t="str">
        <f>IFERROR(VLOOKUP(A600,'Broker &amp; Vendor'!$A$2:$C$11545,3,0),"")</f>
        <v>E. &amp; J. GALLO WINERY</v>
      </c>
      <c r="T600" t="str">
        <f>IFERROR(VLOOKUP(A600,'Broker &amp; Vendor'!$A$2:$C$11545,2,0),"")</f>
        <v>RNDC</v>
      </c>
    </row>
    <row r="601" spans="1:20" x14ac:dyDescent="0.25">
      <c r="A601" t="s">
        <v>4137</v>
      </c>
      <c r="B601" t="s">
        <v>48</v>
      </c>
      <c r="C601" s="10">
        <v>84.506400000000014</v>
      </c>
      <c r="D601" s="10">
        <v>96.393192452830206</v>
      </c>
      <c r="E601" s="1">
        <v>234.74</v>
      </c>
      <c r="F601" s="3">
        <f>((E601/53)*6)*3</f>
        <v>79.723018867924537</v>
      </c>
      <c r="G601" s="4">
        <f>VLOOKUP(A601,'R12 Trend'!$A$4:$B$6433,2,0)</f>
        <v>0.06</v>
      </c>
      <c r="H601" s="10">
        <f>IFERROR(VLOOKUP(A601,'DDS Needs'!$A$4:$F$767,6,0),"")</f>
        <v>11.886792452830187</v>
      </c>
      <c r="I601" s="1">
        <f>IFERROR(VLOOKUP(A601,'WH INV 4-2-2026'!$A$2:$C$2914,3,0),"")</f>
        <v>143.5</v>
      </c>
      <c r="J601" s="1">
        <f>I601/(C601/3)</f>
        <v>5.094288716594245</v>
      </c>
      <c r="K601" s="5" t="str">
        <f>IF((I601&gt;C601),"X","")</f>
        <v>X</v>
      </c>
      <c r="L601" s="7">
        <f>(C601/3)*13</f>
        <v>366.19440000000009</v>
      </c>
      <c r="M601" s="7">
        <f>I601-L601</f>
        <v>-222.69440000000009</v>
      </c>
      <c r="N601" s="6">
        <f>C601/$C$2</f>
        <v>3.6457925050183138E-4</v>
      </c>
      <c r="O601" s="5" t="s">
        <v>27881</v>
      </c>
      <c r="P601" t="str">
        <f>VLOOKUP(A601,'External $ Guide'!$A$2:$L$11545,3,0)</f>
        <v>Replenish</v>
      </c>
      <c r="Q601" t="str">
        <f>VLOOKUP(A601,'External $ Guide'!$A$2:$L$11545,4,0)</f>
        <v>Retail</v>
      </c>
      <c r="R601" t="str">
        <f>VLOOKUP(A601,'External $ Guide'!$A$2:$L$11545,5,0)</f>
        <v>Active</v>
      </c>
      <c r="S601" t="str">
        <f>IFERROR(VLOOKUP(A601,'Broker &amp; Vendor'!$A$2:$C$11545,3,0),"")</f>
        <v>SAZERAC CO INC</v>
      </c>
      <c r="T601" t="str">
        <f>IFERROR(VLOOKUP(A601,'Broker &amp; Vendor'!$A$2:$C$11545,2,0),"")</f>
        <v>UNITED</v>
      </c>
    </row>
    <row r="602" spans="1:20" x14ac:dyDescent="0.25">
      <c r="A602" t="s">
        <v>4665</v>
      </c>
      <c r="B602" t="s">
        <v>576</v>
      </c>
      <c r="C602" s="10">
        <v>84.41728301886792</v>
      </c>
      <c r="D602" s="10">
        <v>84.41728301886792</v>
      </c>
      <c r="E602" s="1">
        <v>230.15</v>
      </c>
      <c r="F602" s="3">
        <f>((E602/53)*6)*3</f>
        <v>78.164150943396223</v>
      </c>
      <c r="G602" s="4">
        <f>VLOOKUP(A602,'R12 Trend'!$A$4:$B$6433,2,0)</f>
        <v>0.08</v>
      </c>
      <c r="H602" s="10" t="str">
        <f>IFERROR(VLOOKUP(A602,'DDS Needs'!$A$4:$F$767,6,0),"")</f>
        <v/>
      </c>
      <c r="I602" s="1">
        <f>IFERROR(VLOOKUP(A602,'WH INV 4-2-2026'!$A$2:$C$2914,3,0),"")</f>
        <v>216.83333300000001</v>
      </c>
      <c r="J602" s="1">
        <f>I602/(C602/3)</f>
        <v>7.7057680102616928</v>
      </c>
      <c r="K602" s="5" t="str">
        <f>IF((I602&gt;C602),"X","")</f>
        <v>X</v>
      </c>
      <c r="L602" s="7">
        <f>(C602/3)*13</f>
        <v>365.80822641509434</v>
      </c>
      <c r="M602" s="7">
        <f>I602-L602</f>
        <v>-148.97489341509433</v>
      </c>
      <c r="N602" s="6">
        <f>C602/$C$2</f>
        <v>3.641947801872975E-4</v>
      </c>
      <c r="O602" s="5" t="s">
        <v>27881</v>
      </c>
      <c r="P602" t="str">
        <f>VLOOKUP(A602,'External $ Guide'!$A$2:$L$11545,3,0)</f>
        <v>Replenish</v>
      </c>
      <c r="Q602" t="str">
        <f>VLOOKUP(A602,'External $ Guide'!$A$2:$L$11545,4,0)</f>
        <v>Retail</v>
      </c>
      <c r="R602" t="str">
        <f>VLOOKUP(A602,'External $ Guide'!$A$2:$L$11545,5,0)</f>
        <v>Active</v>
      </c>
      <c r="S602" t="str">
        <f>IFERROR(VLOOKUP(A602,'Broker &amp; Vendor'!$A$2:$C$11545,3,0),"")</f>
        <v>BACARDI USA INC</v>
      </c>
      <c r="T602" t="str">
        <f>IFERROR(VLOOKUP(A602,'Broker &amp; Vendor'!$A$2:$C$11545,2,0),"")</f>
        <v>SGWS- CHAMPION DIVISION</v>
      </c>
    </row>
    <row r="603" spans="1:20" x14ac:dyDescent="0.25">
      <c r="A603" t="s">
        <v>5005</v>
      </c>
      <c r="B603" t="s">
        <v>911</v>
      </c>
      <c r="C603" s="10">
        <v>84.397415094339621</v>
      </c>
      <c r="D603" s="10">
        <v>92.548358490566045</v>
      </c>
      <c r="E603" s="1">
        <v>236.67</v>
      </c>
      <c r="F603" s="3">
        <f>((E603/53)*6)*3</f>
        <v>80.378490566037726</v>
      </c>
      <c r="G603" s="4">
        <f>VLOOKUP(A603,'R12 Trend'!$A$4:$B$6433,2,0)</f>
        <v>0.05</v>
      </c>
      <c r="H603" s="10">
        <f>IFERROR(VLOOKUP(A603,'DDS Needs'!$A$4:$F$767,6,0),"")</f>
        <v>8.1509433962264168</v>
      </c>
      <c r="I603" s="1">
        <f>IFERROR(VLOOKUP(A603,'WH INV 4-2-2026'!$A$2:$C$2914,3,0),"")</f>
        <v>97</v>
      </c>
      <c r="J603" s="1">
        <f>I603/(C603/3)</f>
        <v>3.4479728991073904</v>
      </c>
      <c r="K603" s="5" t="str">
        <f>IF((I603&gt;C603),"X","")</f>
        <v>X</v>
      </c>
      <c r="L603" s="7">
        <f>(C603/3)*13</f>
        <v>365.72213207547168</v>
      </c>
      <c r="M603" s="7">
        <f>I603-L603</f>
        <v>-268.72213207547168</v>
      </c>
      <c r="N603" s="6">
        <f>C603/$C$2</f>
        <v>3.6410906557830276E-4</v>
      </c>
      <c r="O603" s="5" t="s">
        <v>27881</v>
      </c>
      <c r="P603" t="str">
        <f>VLOOKUP(A603,'External $ Guide'!$A$2:$L$11545,3,0)</f>
        <v>Replenish</v>
      </c>
      <c r="Q603" t="str">
        <f>VLOOKUP(A603,'External $ Guide'!$A$2:$L$11545,4,0)</f>
        <v>Retail</v>
      </c>
      <c r="R603" t="str">
        <f>VLOOKUP(A603,'External $ Guide'!$A$2:$L$11545,5,0)</f>
        <v>Active</v>
      </c>
      <c r="S603" t="str">
        <f>IFERROR(VLOOKUP(A603,'Broker &amp; Vendor'!$A$2:$C$11545,3,0),"")</f>
        <v>OLE SMOKEY DISTILLERY LLC</v>
      </c>
      <c r="T603" t="str">
        <f>IFERROR(VLOOKUP(A603,'Broker &amp; Vendor'!$A$2:$C$11545,2,0),"")</f>
        <v>SGWS- CHAMPION DIVISION</v>
      </c>
    </row>
    <row r="604" spans="1:20" x14ac:dyDescent="0.25">
      <c r="A604" t="s">
        <v>5538</v>
      </c>
      <c r="B604" t="s">
        <v>1444</v>
      </c>
      <c r="C604" s="10">
        <v>84.292981132075482</v>
      </c>
      <c r="D604" s="10">
        <v>84.292981132075482</v>
      </c>
      <c r="E604" s="1">
        <v>206.83</v>
      </c>
      <c r="F604" s="3">
        <f>((E604/53)*6)*3</f>
        <v>70.244150943396235</v>
      </c>
      <c r="G604" s="4">
        <f>VLOOKUP(A604,'R12 Trend'!$A$4:$B$6433,2,0)</f>
        <v>4.6399999999999997</v>
      </c>
      <c r="H604" s="10" t="str">
        <f>IFERROR(VLOOKUP(A604,'DDS Needs'!$A$4:$F$767,6,0),"")</f>
        <v/>
      </c>
      <c r="I604" s="1">
        <f>IFERROR(VLOOKUP(A604,'WH INV 4-2-2026'!$A$2:$C$2914,3,0),"")</f>
        <v>47</v>
      </c>
      <c r="J604" s="1">
        <f>I604/(C604/3)</f>
        <v>1.6727371378534168</v>
      </c>
      <c r="K604" s="5" t="str">
        <f>IF((I604&gt;C604),"X","")</f>
        <v/>
      </c>
      <c r="L604" s="7">
        <f>(C604/3)*13</f>
        <v>365.26958490566039</v>
      </c>
      <c r="M604" s="7">
        <f>I604-L604</f>
        <v>-318.26958490566039</v>
      </c>
      <c r="N604" s="6">
        <f>C604/$C$2</f>
        <v>3.6365851442845854E-4</v>
      </c>
      <c r="O604" s="5" t="s">
        <v>27881</v>
      </c>
      <c r="P604" t="str">
        <f>VLOOKUP(A604,'External $ Guide'!$A$2:$L$11545,3,0)</f>
        <v>Allocated1</v>
      </c>
      <c r="Q604" t="str">
        <f>VLOOKUP(A604,'External $ Guide'!$A$2:$L$11545,4,0)</f>
        <v>Wholesale</v>
      </c>
      <c r="R604" t="str">
        <f>VLOOKUP(A604,'External $ Guide'!$A$2:$L$11545,5,0)</f>
        <v>Active</v>
      </c>
      <c r="S604" t="str">
        <f>IFERROR(VLOOKUP(A604,'Broker &amp; Vendor'!$A$2:$C$11545,3,0),"")</f>
        <v>SAZERAC CO INC</v>
      </c>
      <c r="T604" t="str">
        <f>IFERROR(VLOOKUP(A604,'Broker &amp; Vendor'!$A$2:$C$11545,2,0),"")</f>
        <v>SGWS- CHAMPION DIVISION</v>
      </c>
    </row>
    <row r="605" spans="1:20" x14ac:dyDescent="0.25">
      <c r="A605" t="s">
        <v>8205</v>
      </c>
      <c r="B605" t="s">
        <v>8206</v>
      </c>
      <c r="C605" s="10">
        <v>84.263999999999996</v>
      </c>
      <c r="D605" s="10">
        <v>94.263999999999996</v>
      </c>
      <c r="E605">
        <v>210.66</v>
      </c>
      <c r="G605" s="4"/>
      <c r="H605" s="10">
        <f>IFERROR(VLOOKUP(A605,'DDS Needs'!$A$4:$F$767,6,0),"")</f>
        <v>10</v>
      </c>
      <c r="I605" s="1">
        <f>IFERROR(VLOOKUP(A605,'WH INV 4-2-2026'!$A$2:$C$2914,3,0),"")</f>
        <v>4</v>
      </c>
      <c r="J605" s="1">
        <f>I605/(C605/3)</f>
        <v>0.14240956992309883</v>
      </c>
      <c r="K605" s="5" t="str">
        <f>IF((I605&gt;C605),"X","")</f>
        <v/>
      </c>
      <c r="L605" s="7">
        <f>(C605/3)*13</f>
        <v>365.14399999999995</v>
      </c>
      <c r="M605" s="7">
        <f>I605-L605</f>
        <v>-361.14399999999995</v>
      </c>
      <c r="N605" s="6">
        <f>C605/$C$2</f>
        <v>3.6353348343186212E-4</v>
      </c>
      <c r="O605" s="5" t="s">
        <v>27881</v>
      </c>
      <c r="P605" t="str">
        <f>VLOOKUP(A605,'External $ Guide'!$A$2:$L$11545,3,0)</f>
        <v>Replenish</v>
      </c>
      <c r="Q605" t="str">
        <f>VLOOKUP(A605,'External $ Guide'!$A$2:$L$11545,4,0)</f>
        <v>Retail</v>
      </c>
      <c r="R605" t="str">
        <f>VLOOKUP(A605,'External $ Guide'!$A$2:$L$11545,5,0)</f>
        <v>Active</v>
      </c>
      <c r="S605" t="s">
        <v>27956</v>
      </c>
      <c r="T605" t="str">
        <f>IFERROR(VLOOKUP(A605,'Broker &amp; Vendor'!$A$2:$C$11545,2,0),"")</f>
        <v>SGWS- CHAMPION DIVISION</v>
      </c>
    </row>
    <row r="606" spans="1:20" x14ac:dyDescent="0.25">
      <c r="A606" t="s">
        <v>7301</v>
      </c>
      <c r="B606" t="s">
        <v>3207</v>
      </c>
      <c r="C606" s="10">
        <v>84.231713207547173</v>
      </c>
      <c r="D606" s="10">
        <v>84.231713207547173</v>
      </c>
      <c r="E606" s="1">
        <v>245.56</v>
      </c>
      <c r="F606" s="3">
        <f>((E606/53)*6)*3</f>
        <v>83.397735849056602</v>
      </c>
      <c r="G606" s="4">
        <f>VLOOKUP(A606,'R12 Trend'!$A$4:$B$6433,2,0)</f>
        <v>0.01</v>
      </c>
      <c r="H606" s="10" t="str">
        <f>IFERROR(VLOOKUP(A606,'DDS Needs'!$A$4:$F$767,6,0),"")</f>
        <v/>
      </c>
      <c r="I606" s="1">
        <f>IFERROR(VLOOKUP(A606,'WH INV 4-2-2026'!$A$2:$C$2914,3,0),"")</f>
        <v>59</v>
      </c>
      <c r="J606" s="1">
        <f>I606/(C606/3)</f>
        <v>2.1013463131620216</v>
      </c>
      <c r="K606" s="5" t="str">
        <f>IF((I606&gt;C606),"X","")</f>
        <v/>
      </c>
      <c r="L606" s="7">
        <f>(C606/3)*13</f>
        <v>365.00409056603775</v>
      </c>
      <c r="M606" s="7">
        <f>I606-L606</f>
        <v>-306.00409056603775</v>
      </c>
      <c r="N606" s="6">
        <f>C606/$C$2</f>
        <v>3.6339419108721654E-4</v>
      </c>
      <c r="O606" s="5" t="s">
        <v>27881</v>
      </c>
      <c r="P606" t="str">
        <f>VLOOKUP(A606,'External $ Guide'!$A$2:$L$11545,3,0)</f>
        <v>Replenish</v>
      </c>
      <c r="Q606" t="str">
        <f>VLOOKUP(A606,'External $ Guide'!$A$2:$L$11545,4,0)</f>
        <v>Retail</v>
      </c>
      <c r="R606" t="str">
        <f>VLOOKUP(A606,'External $ Guide'!$A$2:$L$11545,5,0)</f>
        <v>Active</v>
      </c>
      <c r="S606" t="s">
        <v>27956</v>
      </c>
      <c r="T606" t="str">
        <f>IFERROR(VLOOKUP(A606,'Broker &amp; Vendor'!$A$2:$C$11545,2,0),"")</f>
        <v>SGWS- CHAMPION DIVISION</v>
      </c>
    </row>
    <row r="607" spans="1:20" x14ac:dyDescent="0.25">
      <c r="A607" t="s">
        <v>8068</v>
      </c>
      <c r="B607" t="s">
        <v>3974</v>
      </c>
      <c r="C607" s="10">
        <v>84.180600000000027</v>
      </c>
      <c r="D607" s="10">
        <v>122.21833584905663</v>
      </c>
      <c r="E607" s="1">
        <v>467.67</v>
      </c>
      <c r="F607" s="3">
        <f>((E607/53)*6)*3</f>
        <v>158.83132075471701</v>
      </c>
      <c r="G607" s="4">
        <f>VLOOKUP(A607,'R12 Trend'!$A$4:$B$6433,2,0)</f>
        <v>-0.47</v>
      </c>
      <c r="H607" s="10">
        <f>IFERROR(VLOOKUP(A607,'DDS Needs'!$A$4:$F$767,6,0),"")</f>
        <v>38.037735849056602</v>
      </c>
      <c r="I607" s="1">
        <f>IFERROR(VLOOKUP(A607,'WH INV 4-2-2026'!$A$2:$C$2914,3,0),"")</f>
        <v>0</v>
      </c>
      <c r="J607" s="1">
        <f>I607/(C607/3)</f>
        <v>0</v>
      </c>
      <c r="K607" s="5" t="str">
        <f>IF((I607&gt;C607),"X","")</f>
        <v/>
      </c>
      <c r="L607" s="7">
        <f>(C607/3)*13</f>
        <v>364.78260000000012</v>
      </c>
      <c r="M607" s="7">
        <f>I607-L607</f>
        <v>-364.78260000000012</v>
      </c>
      <c r="N607" s="6">
        <f>C607/$C$2</f>
        <v>3.6317367743501645E-4</v>
      </c>
      <c r="O607" s="5" t="s">
        <v>27881</v>
      </c>
      <c r="P607" t="str">
        <f>VLOOKUP(A607,'External $ Guide'!$A$2:$L$11545,3,0)</f>
        <v>Replenish</v>
      </c>
      <c r="Q607" t="str">
        <f>VLOOKUP(A607,'External $ Guide'!$A$2:$L$11545,4,0)</f>
        <v>Retail</v>
      </c>
      <c r="R607" t="str">
        <f>VLOOKUP(A607,'External $ Guide'!$A$2:$L$11545,5,0)</f>
        <v>Active</v>
      </c>
      <c r="S607" t="str">
        <f>IFERROR(VLOOKUP(A607,'Broker &amp; Vendor'!$A$2:$C$11545,3,0),"")</f>
        <v>PERNOD RICARD USA</v>
      </c>
      <c r="T607" t="str">
        <f>IFERROR(VLOOKUP(A607,'Broker &amp; Vendor'!$A$2:$C$11545,2,0),"")</f>
        <v>SGWS- AMERICAN LIBERTY DIVISION</v>
      </c>
    </row>
    <row r="608" spans="1:20" x14ac:dyDescent="0.25">
      <c r="A608" t="s">
        <v>4433</v>
      </c>
      <c r="B608" t="s">
        <v>344</v>
      </c>
      <c r="C608" s="10">
        <v>84.105000000000004</v>
      </c>
      <c r="D608" s="10">
        <v>93.614433962264158</v>
      </c>
      <c r="E608" s="1">
        <v>278.25</v>
      </c>
      <c r="F608" s="3">
        <f>((E608/53)*6)*3</f>
        <v>94.5</v>
      </c>
      <c r="G608" s="4">
        <f>VLOOKUP(A608,'R12 Trend'!$A$4:$B$6433,2,0)</f>
        <v>-0.11</v>
      </c>
      <c r="H608" s="10">
        <f>IFERROR(VLOOKUP(A608,'DDS Needs'!$A$4:$F$767,6,0),"")</f>
        <v>9.5094339622641506</v>
      </c>
      <c r="I608" s="1">
        <f>IFERROR(VLOOKUP(A608,'WH INV 4-2-2026'!$A$2:$C$2914,3,0),"")</f>
        <v>71</v>
      </c>
      <c r="J608" s="1">
        <f>I608/(C608/3)</f>
        <v>2.5325485999643305</v>
      </c>
      <c r="K608" s="5" t="str">
        <f>IF((I608&gt;C608),"X","")</f>
        <v/>
      </c>
      <c r="L608" s="7">
        <f>(C608/3)*13</f>
        <v>364.45499999999998</v>
      </c>
      <c r="M608" s="7">
        <f>I608-L608</f>
        <v>-293.45499999999998</v>
      </c>
      <c r="N608" s="6">
        <f>C608/$C$2</f>
        <v>3.628475223587388E-4</v>
      </c>
      <c r="O608" s="5" t="s">
        <v>27881</v>
      </c>
      <c r="P608" t="str">
        <f>VLOOKUP(A608,'External $ Guide'!$A$2:$L$11545,3,0)</f>
        <v>Replenish</v>
      </c>
      <c r="Q608" t="str">
        <f>VLOOKUP(A608,'External $ Guide'!$A$2:$L$11545,4,0)</f>
        <v>Retail</v>
      </c>
      <c r="R608" t="str">
        <f>VLOOKUP(A608,'External $ Guide'!$A$2:$L$11545,5,0)</f>
        <v>Active</v>
      </c>
      <c r="S608" t="str">
        <f>IFERROR(VLOOKUP(A608,'Broker &amp; Vendor'!$A$2:$C$11545,3,0),"")</f>
        <v>SAZERAC CO INC</v>
      </c>
      <c r="T608" t="str">
        <f>IFERROR(VLOOKUP(A608,'Broker &amp; Vendor'!$A$2:$C$11545,2,0),"")</f>
        <v>UNITED</v>
      </c>
    </row>
    <row r="609" spans="1:20" x14ac:dyDescent="0.25">
      <c r="A609" t="s">
        <v>4620</v>
      </c>
      <c r="B609" t="s">
        <v>531</v>
      </c>
      <c r="C609" s="10">
        <v>83.82858113207547</v>
      </c>
      <c r="D609" s="10">
        <v>87.224807547169817</v>
      </c>
      <c r="E609" s="1">
        <v>287.01</v>
      </c>
      <c r="F609" s="3">
        <f>((E609/53)*6)*3</f>
        <v>97.475094339622643</v>
      </c>
      <c r="G609" s="4">
        <f>VLOOKUP(A609,'R12 Trend'!$A$4:$B$6433,2,0)</f>
        <v>-0.14000000000000001</v>
      </c>
      <c r="H609" s="10">
        <f>IFERROR(VLOOKUP(A609,'DDS Needs'!$A$4:$F$767,6,0),"")</f>
        <v>3.3962264150943402</v>
      </c>
      <c r="I609" s="1">
        <f>IFERROR(VLOOKUP(A609,'WH INV 4-2-2026'!$A$2:$C$2914,3,0),"")</f>
        <v>0</v>
      </c>
      <c r="J609" s="1">
        <f>I609/(C609/3)</f>
        <v>0</v>
      </c>
      <c r="K609" s="5" t="str">
        <f>IF((I609&gt;C609),"X","")</f>
        <v/>
      </c>
      <c r="L609" s="7">
        <f>(C609/3)*13</f>
        <v>363.25718490566038</v>
      </c>
      <c r="M609" s="7">
        <f>I609-L609</f>
        <v>-363.25718490566038</v>
      </c>
      <c r="N609" s="6">
        <f>C609/$C$2</f>
        <v>3.61654990388468E-4</v>
      </c>
      <c r="O609" s="5" t="s">
        <v>27881</v>
      </c>
      <c r="P609" t="str">
        <f>VLOOKUP(A609,'External $ Guide'!$A$2:$L$11545,3,0)</f>
        <v>Replenish</v>
      </c>
      <c r="Q609" t="str">
        <f>VLOOKUP(A609,'External $ Guide'!$A$2:$L$11545,4,0)</f>
        <v>Retail</v>
      </c>
      <c r="R609" t="str">
        <f>VLOOKUP(A609,'External $ Guide'!$A$2:$L$11545,5,0)</f>
        <v>Active</v>
      </c>
      <c r="S609" t="str">
        <f>IFERROR(VLOOKUP(A609,'Broker &amp; Vendor'!$A$2:$C$11545,3,0),"")</f>
        <v>REDMONT DISTILLING CO. LLC</v>
      </c>
      <c r="T609" t="str">
        <f>IFERROR(VLOOKUP(A609,'Broker &amp; Vendor'!$A$2:$C$11545,2,0),"")</f>
        <v>SGWS- CHAMPION DIVISION</v>
      </c>
    </row>
    <row r="610" spans="1:20" x14ac:dyDescent="0.25">
      <c r="A610" t="s">
        <v>7537</v>
      </c>
      <c r="B610" t="s">
        <v>3443</v>
      </c>
      <c r="C610" s="10">
        <v>83.778554716981134</v>
      </c>
      <c r="D610" s="10">
        <v>83.778554716981134</v>
      </c>
      <c r="E610" s="1">
        <v>277.17</v>
      </c>
      <c r="F610" s="3">
        <f>((E610/53)*6)*3</f>
        <v>94.133207547169818</v>
      </c>
      <c r="G610" s="4">
        <f>VLOOKUP(A610,'R12 Trend'!$A$4:$B$6433,2,0)</f>
        <v>-0.11</v>
      </c>
      <c r="H610" s="10" t="str">
        <f>IFERROR(VLOOKUP(A610,'DDS Needs'!$A$4:$F$767,6,0),"")</f>
        <v/>
      </c>
      <c r="I610" s="1">
        <f>IFERROR(VLOOKUP(A610,'WH INV 4-2-2026'!$A$2:$C$2914,3,0),"")</f>
        <v>0</v>
      </c>
      <c r="J610" s="1">
        <f>I610/(C610/3)</f>
        <v>0</v>
      </c>
      <c r="K610" s="5" t="str">
        <f>IF((I610&gt;C610),"X","")</f>
        <v/>
      </c>
      <c r="L610" s="7">
        <f>(C610/3)*13</f>
        <v>363.0404037735849</v>
      </c>
      <c r="M610" s="7">
        <f>I610-L610</f>
        <v>-363.0404037735849</v>
      </c>
      <c r="N610" s="6">
        <f>C610/$C$2</f>
        <v>3.6143916539864017E-4</v>
      </c>
      <c r="O610" s="5" t="s">
        <v>27881</v>
      </c>
      <c r="P610" t="str">
        <f>VLOOKUP(A610,'External $ Guide'!$A$2:$L$11545,3,0)</f>
        <v>Replenish</v>
      </c>
      <c r="Q610" t="str">
        <f>VLOOKUP(A610,'External $ Guide'!$A$2:$L$11545,4,0)</f>
        <v>Retail</v>
      </c>
      <c r="R610" t="str">
        <f>VLOOKUP(A610,'External $ Guide'!$A$2:$L$11545,5,0)</f>
        <v>Active</v>
      </c>
      <c r="S610" t="str">
        <f>IFERROR(VLOOKUP(A610,'Broker &amp; Vendor'!$A$2:$C$11545,3,0),"")</f>
        <v>SAZERAC CO INC</v>
      </c>
      <c r="T610" t="str">
        <f>IFERROR(VLOOKUP(A610,'Broker &amp; Vendor'!$A$2:$C$11545,2,0),"")</f>
        <v>UNITED</v>
      </c>
    </row>
    <row r="611" spans="1:20" x14ac:dyDescent="0.25">
      <c r="A611" t="s">
        <v>8276</v>
      </c>
      <c r="B611" t="s">
        <v>8277</v>
      </c>
      <c r="C611" s="10">
        <v>83.731999999999999</v>
      </c>
      <c r="D611" s="10">
        <v>83.731999999999999</v>
      </c>
      <c r="E611">
        <v>209.33</v>
      </c>
      <c r="G611" s="4"/>
      <c r="H611" s="10" t="str">
        <f>IFERROR(VLOOKUP(A611,'DDS Needs'!$A$4:$F$767,6,0),"")</f>
        <v/>
      </c>
      <c r="I611" s="1">
        <f>IFERROR(VLOOKUP(A611,'WH INV 4-2-2026'!$A$2:$C$2914,3,0),"")</f>
        <v>169</v>
      </c>
      <c r="J611" s="1">
        <f>I611/(C611/3)</f>
        <v>6.05503272345101</v>
      </c>
      <c r="K611" s="5" t="str">
        <f>IF((I611&gt;C611),"X","")</f>
        <v>X</v>
      </c>
      <c r="L611" s="7">
        <f>(C611/3)*13</f>
        <v>362.83866666666665</v>
      </c>
      <c r="M611" s="7">
        <f>I611-L611</f>
        <v>-193.83866666666665</v>
      </c>
      <c r="N611" s="6">
        <f>C611/$C$2</f>
        <v>3.6123831808027962E-4</v>
      </c>
      <c r="O611" s="5" t="s">
        <v>27881</v>
      </c>
      <c r="P611" t="str">
        <f>VLOOKUP(A611,'External $ Guide'!$A$2:$L$11545,3,0)</f>
        <v>Replenish</v>
      </c>
      <c r="Q611" t="str">
        <f>VLOOKUP(A611,'External $ Guide'!$A$2:$L$11545,4,0)</f>
        <v>Retail</v>
      </c>
      <c r="R611" t="str">
        <f>VLOOKUP(A611,'External $ Guide'!$A$2:$L$11545,5,0)</f>
        <v>Active</v>
      </c>
      <c r="S611" t="str">
        <f>IFERROR(VLOOKUP(A611,'Broker &amp; Vendor'!$A$2:$C$11545,3,0),"")</f>
        <v>PROXIMO SPIRITS INC.</v>
      </c>
      <c r="T611" t="str">
        <f>IFERROR(VLOOKUP(A611,'Broker &amp; Vendor'!$A$2:$C$11545,2,0),"")</f>
        <v>JOHNSON BROTHERS</v>
      </c>
    </row>
    <row r="612" spans="1:20" x14ac:dyDescent="0.25">
      <c r="A612" t="s">
        <v>7693</v>
      </c>
      <c r="B612" t="s">
        <v>3599</v>
      </c>
      <c r="C612" s="10">
        <v>83.718950943396223</v>
      </c>
      <c r="D612" s="10">
        <v>87.794422641509428</v>
      </c>
      <c r="E612" s="1">
        <v>283.33999999999997</v>
      </c>
      <c r="F612" s="3">
        <f>((E612/53)*6)*3</f>
        <v>96.228679245283018</v>
      </c>
      <c r="G612" s="4">
        <f>VLOOKUP(A612,'R12 Trend'!$A$4:$B$6433,2,0)</f>
        <v>-0.13</v>
      </c>
      <c r="H612" s="10">
        <f>IFERROR(VLOOKUP(A612,'DDS Needs'!$A$4:$F$767,6,0),"")</f>
        <v>4.0754716981132084</v>
      </c>
      <c r="I612" s="1">
        <f>IFERROR(VLOOKUP(A612,'WH INV 4-2-2026'!$A$2:$C$2914,3,0),"")</f>
        <v>138</v>
      </c>
      <c r="J612" s="1">
        <f>I612/(C612/3)</f>
        <v>4.9451169100280801</v>
      </c>
      <c r="K612" s="5" t="str">
        <f>IF((I612&gt;C612),"X","")</f>
        <v>X</v>
      </c>
      <c r="L612" s="7">
        <f>(C612/3)*13</f>
        <v>362.78212075471697</v>
      </c>
      <c r="M612" s="7">
        <f>I612-L612</f>
        <v>-224.78212075471697</v>
      </c>
      <c r="N612" s="6">
        <f>C612/$C$2</f>
        <v>3.6118202157165585E-4</v>
      </c>
      <c r="O612" s="5" t="s">
        <v>27881</v>
      </c>
      <c r="P612" t="str">
        <f>VLOOKUP(A612,'External $ Guide'!$A$2:$L$11545,3,0)</f>
        <v>Replenish</v>
      </c>
      <c r="Q612" t="str">
        <f>VLOOKUP(A612,'External $ Guide'!$A$2:$L$11545,4,0)</f>
        <v>Retail</v>
      </c>
      <c r="R612" t="str">
        <f>VLOOKUP(A612,'External $ Guide'!$A$2:$L$11545,5,0)</f>
        <v>Active</v>
      </c>
      <c r="S612" t="s">
        <v>27956</v>
      </c>
      <c r="T612" t="str">
        <f>IFERROR(VLOOKUP(A612,'Broker &amp; Vendor'!$A$2:$C$11545,2,0),"")</f>
        <v>SGWS- CHAMPION DIVISION</v>
      </c>
    </row>
    <row r="613" spans="1:20" x14ac:dyDescent="0.25">
      <c r="A613" t="s">
        <v>7305</v>
      </c>
      <c r="B613" t="s">
        <v>3211</v>
      </c>
      <c r="C613" s="10">
        <v>83.53511320754717</v>
      </c>
      <c r="D613" s="10">
        <v>83.53511320754717</v>
      </c>
      <c r="E613" s="1">
        <v>258.91000000000003</v>
      </c>
      <c r="F613" s="3">
        <f>((E613/53)*6)*3</f>
        <v>87.931698113207545</v>
      </c>
      <c r="G613" s="4">
        <f>VLOOKUP(A613,'R12 Trend'!$A$4:$B$6433,2,0)</f>
        <v>-0.05</v>
      </c>
      <c r="H613" s="10" t="str">
        <f>IFERROR(VLOOKUP(A613,'DDS Needs'!$A$4:$F$767,6,0),"")</f>
        <v/>
      </c>
      <c r="I613" s="1">
        <f>IFERROR(VLOOKUP(A613,'WH INV 4-2-2026'!$A$2:$C$2914,3,0),"")</f>
        <v>93</v>
      </c>
      <c r="J613" s="1">
        <f>I613/(C613/3)</f>
        <v>3.3399128736057437</v>
      </c>
      <c r="K613" s="5" t="str">
        <f>IF((I613&gt;C613),"X","")</f>
        <v>X</v>
      </c>
      <c r="L613" s="7">
        <f>(C613/3)*13</f>
        <v>361.98549056603775</v>
      </c>
      <c r="M613" s="7">
        <f>I613-L613</f>
        <v>-268.98549056603775</v>
      </c>
      <c r="N613" s="6">
        <f>C613/$C$2</f>
        <v>3.6038890502723084E-4</v>
      </c>
      <c r="O613" s="5" t="s">
        <v>27881</v>
      </c>
      <c r="P613" t="str">
        <f>VLOOKUP(A613,'External $ Guide'!$A$2:$L$11545,3,0)</f>
        <v>Replenish</v>
      </c>
      <c r="Q613" t="str">
        <f>VLOOKUP(A613,'External $ Guide'!$A$2:$L$11545,4,0)</f>
        <v>Retail</v>
      </c>
      <c r="R613" t="str">
        <f>VLOOKUP(A613,'External $ Guide'!$A$2:$L$11545,5,0)</f>
        <v>Active</v>
      </c>
      <c r="S613" t="str">
        <f>IFERROR(VLOOKUP(A613,'Broker &amp; Vendor'!$A$2:$C$11545,3,0),"")</f>
        <v>SAZERAC CO INC</v>
      </c>
      <c r="T613" t="str">
        <f>IFERROR(VLOOKUP(A613,'Broker &amp; Vendor'!$A$2:$C$11545,2,0),"")</f>
        <v>UNITED</v>
      </c>
    </row>
    <row r="614" spans="1:20" x14ac:dyDescent="0.25">
      <c r="A614" t="s">
        <v>6703</v>
      </c>
      <c r="B614" t="s">
        <v>2609</v>
      </c>
      <c r="C614" s="10">
        <v>83.139622641509433</v>
      </c>
      <c r="D614" s="10">
        <v>92.309433962264151</v>
      </c>
      <c r="E614" s="1">
        <v>204</v>
      </c>
      <c r="F614" s="3">
        <f>((E614/53)*6)*3</f>
        <v>69.283018867924525</v>
      </c>
      <c r="G614" s="4">
        <f>VLOOKUP(A614,'R12 Trend'!$A$4:$B$6433,2,0)</f>
        <v>0.47</v>
      </c>
      <c r="H614" s="10">
        <f>IFERROR(VLOOKUP(A614,'DDS Needs'!$A$4:$F$767,6,0),"")</f>
        <v>9.1698113207547163</v>
      </c>
      <c r="I614" s="1">
        <f>IFERROR(VLOOKUP(A614,'WH INV 4-2-2026'!$A$2:$C$2914,3,0),"")</f>
        <v>59</v>
      </c>
      <c r="J614" s="1">
        <f>I614/(C614/3)</f>
        <v>2.1289488017429194</v>
      </c>
      <c r="K614" s="5" t="str">
        <f>IF((I614&gt;C614),"X","")</f>
        <v/>
      </c>
      <c r="L614" s="7">
        <f>(C614/3)*13</f>
        <v>360.27169811320755</v>
      </c>
      <c r="M614" s="7">
        <f>I614-L614</f>
        <v>-301.27169811320755</v>
      </c>
      <c r="N614" s="6">
        <f>C614/$C$2</f>
        <v>3.5868267148578801E-4</v>
      </c>
      <c r="O614" s="5" t="s">
        <v>27881</v>
      </c>
      <c r="P614" t="str">
        <f>VLOOKUP(A614,'External $ Guide'!$A$2:$L$11545,3,0)</f>
        <v>Replenish</v>
      </c>
      <c r="Q614" t="str">
        <f>VLOOKUP(A614,'External $ Guide'!$A$2:$L$11545,4,0)</f>
        <v>Retail</v>
      </c>
      <c r="R614" t="str">
        <f>VLOOKUP(A614,'External $ Guide'!$A$2:$L$11545,5,0)</f>
        <v>Active</v>
      </c>
      <c r="S614" t="str">
        <f>IFERROR(VLOOKUP(A614,'Broker &amp; Vendor'!$A$2:$C$11545,3,0),"")</f>
        <v>WILLIAM GRANT AND SONS</v>
      </c>
      <c r="T614" t="str">
        <f>IFERROR(VLOOKUP(A614,'Broker &amp; Vendor'!$A$2:$C$11545,2,0),"")</f>
        <v>RNDC</v>
      </c>
    </row>
    <row r="615" spans="1:20" x14ac:dyDescent="0.25">
      <c r="A615" t="s">
        <v>4111</v>
      </c>
      <c r="B615" t="s">
        <v>22</v>
      </c>
      <c r="C615" s="10">
        <v>82.998713207547155</v>
      </c>
      <c r="D615" s="10">
        <v>89.791166037735834</v>
      </c>
      <c r="E615" s="1">
        <v>274.58999999999997</v>
      </c>
      <c r="F615" s="3">
        <f>((E615/53)*6)*3</f>
        <v>93.256981132075452</v>
      </c>
      <c r="G615" s="4">
        <f>VLOOKUP(A615,'R12 Trend'!$A$4:$B$6433,2,0)</f>
        <v>-0.11</v>
      </c>
      <c r="H615" s="10">
        <f>IFERROR(VLOOKUP(A615,'DDS Needs'!$A$4:$F$767,6,0),"")</f>
        <v>6.7924528301886804</v>
      </c>
      <c r="I615" s="1">
        <f>IFERROR(VLOOKUP(A615,'WH INV 4-2-2026'!$A$2:$C$2914,3,0),"")</f>
        <v>172</v>
      </c>
      <c r="J615" s="1">
        <f>I615/(C615/3)</f>
        <v>6.2169638547249138</v>
      </c>
      <c r="K615" s="5" t="str">
        <f>IF((I615&gt;C615),"X","")</f>
        <v>X</v>
      </c>
      <c r="L615" s="7">
        <f>(C615/3)*13</f>
        <v>359.66109056603767</v>
      </c>
      <c r="M615" s="7">
        <f>I615-L615</f>
        <v>-187.66109056603767</v>
      </c>
      <c r="N615" s="6">
        <f>C615/$C$2</f>
        <v>3.5807475710507124E-4</v>
      </c>
      <c r="O615" s="5" t="s">
        <v>27881</v>
      </c>
      <c r="P615" t="str">
        <f>VLOOKUP(A615,'External $ Guide'!$A$2:$L$11545,3,0)</f>
        <v>Replenish</v>
      </c>
      <c r="Q615" t="str">
        <f>VLOOKUP(A615,'External $ Guide'!$A$2:$L$11545,4,0)</f>
        <v>Retail</v>
      </c>
      <c r="R615" t="str">
        <f>VLOOKUP(A615,'External $ Guide'!$A$2:$L$11545,5,0)</f>
        <v>Active</v>
      </c>
      <c r="S615" t="s">
        <v>27956</v>
      </c>
      <c r="T615" t="str">
        <f>IFERROR(VLOOKUP(A615,'Broker &amp; Vendor'!$A$2:$C$11545,2,0),"")</f>
        <v>SGWS- CHAMPION DIVISION</v>
      </c>
    </row>
    <row r="616" spans="1:20" x14ac:dyDescent="0.25">
      <c r="A616" t="s">
        <v>4385</v>
      </c>
      <c r="B616" t="s">
        <v>296</v>
      </c>
      <c r="C616" s="10">
        <v>82.835626415094339</v>
      </c>
      <c r="D616" s="10">
        <v>96.760154716981134</v>
      </c>
      <c r="E616" s="1">
        <v>241.49</v>
      </c>
      <c r="F616" s="3">
        <f>((E616/53)*6)*3</f>
        <v>82.015471698113203</v>
      </c>
      <c r="G616" s="4">
        <f>VLOOKUP(A616,'R12 Trend'!$A$4:$B$6433,2,0)</f>
        <v>0.01</v>
      </c>
      <c r="H616" s="10">
        <f>IFERROR(VLOOKUP(A616,'DDS Needs'!$A$4:$F$767,6,0),"")</f>
        <v>13.924528301886793</v>
      </c>
      <c r="I616" s="1">
        <f>IFERROR(VLOOKUP(A616,'WH INV 4-2-2026'!$A$2:$C$2914,3,0),"")</f>
        <v>283</v>
      </c>
      <c r="J616" s="1">
        <f>I616/(C616/3)</f>
        <v>10.249213252104953</v>
      </c>
      <c r="K616" s="5" t="str">
        <f>IF((I616&gt;C616),"X","")</f>
        <v>X</v>
      </c>
      <c r="L616" s="7">
        <f>(C616/3)*13</f>
        <v>358.95438113207547</v>
      </c>
      <c r="M616" s="7">
        <f>I616-L616</f>
        <v>-75.954381132075468</v>
      </c>
      <c r="N616" s="6">
        <f>C616/$C$2</f>
        <v>3.573711647078185E-4</v>
      </c>
      <c r="O616" s="5" t="s">
        <v>27881</v>
      </c>
      <c r="P616" t="str">
        <f>VLOOKUP(A616,'External $ Guide'!$A$2:$L$11545,3,0)</f>
        <v>Replenish</v>
      </c>
      <c r="Q616" t="str">
        <f>VLOOKUP(A616,'External $ Guide'!$A$2:$L$11545,4,0)</f>
        <v>Retail</v>
      </c>
      <c r="R616" t="str">
        <f>VLOOKUP(A616,'External $ Guide'!$A$2:$L$11545,5,0)</f>
        <v>Active</v>
      </c>
      <c r="S616" t="str">
        <f>IFERROR(VLOOKUP(A616,'Broker &amp; Vendor'!$A$2:$C$11545,3,0),"")</f>
        <v>CAMPARI AMERICA</v>
      </c>
      <c r="T616" t="str">
        <f>IFERROR(VLOOKUP(A616,'Broker &amp; Vendor'!$A$2:$C$11545,2,0),"")</f>
        <v>SGWS- TRANSATLANTIC DIVISION</v>
      </c>
    </row>
    <row r="617" spans="1:20" x14ac:dyDescent="0.25">
      <c r="A617" t="s">
        <v>8067</v>
      </c>
      <c r="B617" t="s">
        <v>3973</v>
      </c>
      <c r="C617" s="10">
        <v>82.801358490566045</v>
      </c>
      <c r="D617" s="10">
        <v>88.574943396226416</v>
      </c>
      <c r="E617" s="1">
        <v>203.17</v>
      </c>
      <c r="F617" s="3">
        <f>((E617/53)*6)*3</f>
        <v>69.001132075471702</v>
      </c>
      <c r="G617" s="4">
        <f>VLOOKUP(A617,'R12 Trend'!$A$4:$B$6433,2,0)</f>
        <v>0.8</v>
      </c>
      <c r="H617" s="10">
        <f>IFERROR(VLOOKUP(A617,'DDS Needs'!$A$4:$F$767,6,0),"")</f>
        <v>5.7735849056603774</v>
      </c>
      <c r="I617" s="1">
        <f>IFERROR(VLOOKUP(A617,'WH INV 4-2-2026'!$A$2:$C$2914,3,0),"")</f>
        <v>52</v>
      </c>
      <c r="J617" s="1">
        <f>I617/(C617/3)</f>
        <v>1.8840270599880775</v>
      </c>
      <c r="K617" s="5" t="str">
        <f>IF((I617&gt;C617),"X","")</f>
        <v/>
      </c>
      <c r="L617" s="7">
        <f>(C617/3)*13</f>
        <v>358.8058867924529</v>
      </c>
      <c r="M617" s="7">
        <f>I617-L617</f>
        <v>-306.8058867924529</v>
      </c>
      <c r="N617" s="6">
        <f>C617/$C$2</f>
        <v>3.5722332532239E-4</v>
      </c>
      <c r="O617" s="5" t="s">
        <v>27881</v>
      </c>
      <c r="P617" t="str">
        <f>VLOOKUP(A617,'External $ Guide'!$A$2:$L$11545,3,0)</f>
        <v>Replenish</v>
      </c>
      <c r="Q617" t="str">
        <f>VLOOKUP(A617,'External $ Guide'!$A$2:$L$11545,4,0)</f>
        <v>Retail</v>
      </c>
      <c r="R617" t="str">
        <f>VLOOKUP(A617,'External $ Guide'!$A$2:$L$11545,5,0)</f>
        <v>Active</v>
      </c>
      <c r="S617" t="str">
        <f>IFERROR(VLOOKUP(A617,'Broker &amp; Vendor'!$A$2:$C$11545,3,0),"")</f>
        <v>PERNOD RICARD USA</v>
      </c>
      <c r="T617" t="str">
        <f>IFERROR(VLOOKUP(A617,'Broker &amp; Vendor'!$A$2:$C$11545,2,0),"")</f>
        <v>SGWS- AMERICAN LIBERTY DIVISION</v>
      </c>
    </row>
    <row r="618" spans="1:20" x14ac:dyDescent="0.25">
      <c r="A618" t="s">
        <v>7232</v>
      </c>
      <c r="B618" t="s">
        <v>3138</v>
      </c>
      <c r="C618" s="10">
        <v>82.759381132075475</v>
      </c>
      <c r="D618" s="10">
        <v>82.759381132075475</v>
      </c>
      <c r="E618" s="1">
        <v>264.87</v>
      </c>
      <c r="F618" s="3">
        <f>((E618/53)*6)*3</f>
        <v>89.955849056603768</v>
      </c>
      <c r="G618" s="4">
        <f>VLOOKUP(A618,'R12 Trend'!$A$4:$B$6433,2,0)</f>
        <v>-0.08</v>
      </c>
      <c r="H618" s="10" t="str">
        <f>IFERROR(VLOOKUP(A618,'DDS Needs'!$A$4:$F$767,6,0),"")</f>
        <v/>
      </c>
      <c r="I618" s="1">
        <f>IFERROR(VLOOKUP(A618,'WH INV 4-2-2026'!$A$2:$C$2914,3,0),"")</f>
        <v>140.16666699999999</v>
      </c>
      <c r="J618" s="1">
        <f>I618/(C618/3)</f>
        <v>5.0809949911167793</v>
      </c>
      <c r="K618" s="5" t="str">
        <f>IF((I618&gt;C618),"X","")</f>
        <v>X</v>
      </c>
      <c r="L618" s="7">
        <f>(C618/3)*13</f>
        <v>358.62398490566039</v>
      </c>
      <c r="M618" s="7">
        <f>I618-L618</f>
        <v>-218.4573179056604</v>
      </c>
      <c r="N618" s="6">
        <f>C618/$C$2</f>
        <v>3.5704222573825742E-4</v>
      </c>
      <c r="O618" s="5" t="s">
        <v>27881</v>
      </c>
      <c r="P618" t="str">
        <f>VLOOKUP(A618,'External $ Guide'!$A$2:$L$11545,3,0)</f>
        <v>Replenish</v>
      </c>
      <c r="Q618" t="str">
        <f>VLOOKUP(A618,'External $ Guide'!$A$2:$L$11545,4,0)</f>
        <v>Retail</v>
      </c>
      <c r="R618" t="str">
        <f>VLOOKUP(A618,'External $ Guide'!$A$2:$L$11545,5,0)</f>
        <v>Active</v>
      </c>
      <c r="S618" t="s">
        <v>27956</v>
      </c>
      <c r="T618" t="str">
        <f>IFERROR(VLOOKUP(A618,'Broker &amp; Vendor'!$A$2:$C$11545,2,0),"")</f>
        <v>SGWS- CHAMPION DIVISION</v>
      </c>
    </row>
    <row r="619" spans="1:20" x14ac:dyDescent="0.25">
      <c r="A619" t="s">
        <v>7790</v>
      </c>
      <c r="B619" t="s">
        <v>3696</v>
      </c>
      <c r="C619" s="10">
        <v>82.614939622641515</v>
      </c>
      <c r="D619" s="10">
        <v>88.388524528301886</v>
      </c>
      <c r="E619" s="1">
        <v>236.17</v>
      </c>
      <c r="F619" s="3">
        <f>((E619/53)*6)*3</f>
        <v>80.208679245283022</v>
      </c>
      <c r="G619" s="4">
        <f>VLOOKUP(A619,'R12 Trend'!$A$4:$B$6433,2,0)</f>
        <v>0.03</v>
      </c>
      <c r="H619" s="10">
        <f>IFERROR(VLOOKUP(A619,'DDS Needs'!$A$4:$F$767,6,0),"")</f>
        <v>5.7735849056603774</v>
      </c>
      <c r="I619" s="1">
        <f>IFERROR(VLOOKUP(A619,'WH INV 4-2-2026'!$A$2:$C$2914,3,0),"")</f>
        <v>99</v>
      </c>
      <c r="J619" s="1">
        <f>I619/(C619/3)</f>
        <v>3.5949914308065889</v>
      </c>
      <c r="K619" s="5" t="str">
        <f>IF((I619&gt;C619),"X","")</f>
        <v>X</v>
      </c>
      <c r="L619" s="7">
        <f>(C619/3)*13</f>
        <v>357.99807169811322</v>
      </c>
      <c r="M619" s="7">
        <f>I619-L619</f>
        <v>-258.99807169811322</v>
      </c>
      <c r="N619" s="6">
        <f>C619/$C$2</f>
        <v>3.5641907320483056E-4</v>
      </c>
      <c r="O619" s="5" t="s">
        <v>27881</v>
      </c>
      <c r="P619" t="str">
        <f>VLOOKUP(A619,'External $ Guide'!$A$2:$L$11545,3,0)</f>
        <v>Replenish</v>
      </c>
      <c r="Q619" t="str">
        <f>VLOOKUP(A619,'External $ Guide'!$A$2:$L$11545,4,0)</f>
        <v>Retail</v>
      </c>
      <c r="R619" t="str">
        <f>VLOOKUP(A619,'External $ Guide'!$A$2:$L$11545,5,0)</f>
        <v>Active</v>
      </c>
      <c r="S619" t="s">
        <v>27956</v>
      </c>
      <c r="T619" t="str">
        <f>IFERROR(VLOOKUP(A619,'Broker &amp; Vendor'!$A$2:$C$11545,2,0),"")</f>
        <v>SGWS- CHAMPION DIVISION</v>
      </c>
    </row>
    <row r="620" spans="1:20" x14ac:dyDescent="0.25">
      <c r="A620" t="s">
        <v>4177</v>
      </c>
      <c r="B620" t="s">
        <v>88</v>
      </c>
      <c r="C620" s="10">
        <v>82.199275471698115</v>
      </c>
      <c r="D620" s="10">
        <v>92.048332075471706</v>
      </c>
      <c r="E620" s="1">
        <v>257.48</v>
      </c>
      <c r="F620" s="3">
        <f>((E620/53)*6)*3</f>
        <v>87.44603773584906</v>
      </c>
      <c r="G620" s="4">
        <f>VLOOKUP(A620,'R12 Trend'!$A$4:$B$6433,2,0)</f>
        <v>-0.06</v>
      </c>
      <c r="H620" s="10">
        <f>IFERROR(VLOOKUP(A620,'DDS Needs'!$A$4:$F$767,6,0),"")</f>
        <v>9.8490566037735832</v>
      </c>
      <c r="I620" s="1">
        <f>IFERROR(VLOOKUP(A620,'WH INV 4-2-2026'!$A$2:$C$2914,3,0),"")</f>
        <v>187.08333300000001</v>
      </c>
      <c r="J620" s="1">
        <f>I620/(C620/3)</f>
        <v>6.8279190513454466</v>
      </c>
      <c r="K620" s="5" t="str">
        <f>IF((I620&gt;C620),"X","")</f>
        <v>X</v>
      </c>
      <c r="L620" s="7">
        <f>(C620/3)*13</f>
        <v>356.19686037735852</v>
      </c>
      <c r="M620" s="7">
        <f>I620-L620</f>
        <v>-169.11352737735851</v>
      </c>
      <c r="N620" s="6">
        <f>C620/$C$2</f>
        <v>3.5462580636810072E-4</v>
      </c>
      <c r="O620" s="5" t="s">
        <v>27881</v>
      </c>
      <c r="P620" t="str">
        <f>VLOOKUP(A620,'External $ Guide'!$A$2:$L$11545,3,0)</f>
        <v>Replenish</v>
      </c>
      <c r="Q620" t="str">
        <f>VLOOKUP(A620,'External $ Guide'!$A$2:$L$11545,4,0)</f>
        <v>Retail</v>
      </c>
      <c r="R620" t="str">
        <f>VLOOKUP(A620,'External $ Guide'!$A$2:$L$11545,5,0)</f>
        <v>Active</v>
      </c>
      <c r="S620" t="str">
        <f>IFERROR(VLOOKUP(A620,'Broker &amp; Vendor'!$A$2:$C$11545,3,0),"")</f>
        <v>PROXIMO SPIRITS INC.</v>
      </c>
      <c r="T620" t="str">
        <f>IFERROR(VLOOKUP(A620,'Broker &amp; Vendor'!$A$2:$C$11545,2,0),"")</f>
        <v>JOHNSON BROTHERS</v>
      </c>
    </row>
    <row r="621" spans="1:20" x14ac:dyDescent="0.25">
      <c r="A621" t="s">
        <v>4670</v>
      </c>
      <c r="B621" t="s">
        <v>581</v>
      </c>
      <c r="C621" s="10">
        <v>82.080169811320729</v>
      </c>
      <c r="D621" s="10">
        <v>98.721679245282985</v>
      </c>
      <c r="E621" s="1">
        <v>284.33</v>
      </c>
      <c r="F621" s="3">
        <f>((E621/53)*6)*3</f>
        <v>96.564905660377335</v>
      </c>
      <c r="G621" s="4">
        <f>VLOOKUP(A621,'R12 Trend'!$A$4:$B$6433,2,0)</f>
        <v>-0.15</v>
      </c>
      <c r="H621" s="10">
        <f>IFERROR(VLOOKUP(A621,'DDS Needs'!$A$4:$F$767,6,0),"")</f>
        <v>16.641509433962263</v>
      </c>
      <c r="I621" s="1">
        <f>IFERROR(VLOOKUP(A621,'WH INV 4-2-2026'!$A$2:$C$2914,3,0),"")</f>
        <v>204.66666699999999</v>
      </c>
      <c r="J621" s="1">
        <f>I621/(C621/3)</f>
        <v>7.4804913587705002</v>
      </c>
      <c r="K621" s="5" t="str">
        <f>IF((I621&gt;C621),"X","")</f>
        <v>X</v>
      </c>
      <c r="L621" s="7">
        <f>(C621/3)*13</f>
        <v>355.68073584905648</v>
      </c>
      <c r="M621" s="7">
        <f>I621-L621</f>
        <v>-151.01406884905649</v>
      </c>
      <c r="N621" s="6">
        <f>C621/$C$2</f>
        <v>3.5411195827622942E-4</v>
      </c>
      <c r="O621" s="5" t="s">
        <v>27881</v>
      </c>
      <c r="P621" t="str">
        <f>VLOOKUP(A621,'External $ Guide'!$A$2:$L$11545,3,0)</f>
        <v>Replenish</v>
      </c>
      <c r="Q621" t="str">
        <f>VLOOKUP(A621,'External $ Guide'!$A$2:$L$11545,4,0)</f>
        <v>Retail</v>
      </c>
      <c r="R621" t="str">
        <f>VLOOKUP(A621,'External $ Guide'!$A$2:$L$11545,5,0)</f>
        <v>Active</v>
      </c>
      <c r="S621" t="s">
        <v>27956</v>
      </c>
      <c r="T621" t="str">
        <f>IFERROR(VLOOKUP(A621,'Broker &amp; Vendor'!$A$2:$C$11545,2,0),"")</f>
        <v>SGWS- CHAMPION DIVISION</v>
      </c>
    </row>
    <row r="622" spans="1:20" x14ac:dyDescent="0.25">
      <c r="A622" t="s">
        <v>6631</v>
      </c>
      <c r="B622" t="s">
        <v>2537</v>
      </c>
      <c r="C622" s="10">
        <v>81.811018867924531</v>
      </c>
      <c r="D622" s="10">
        <v>81.811018867924531</v>
      </c>
      <c r="E622" s="1">
        <v>200.74</v>
      </c>
      <c r="F622" s="3">
        <f>((E622/53)*6)*3</f>
        <v>68.175849056603781</v>
      </c>
      <c r="G622" s="4">
        <f>VLOOKUP(A622,'R12 Trend'!$A$4:$B$6433,2,0)</f>
        <v>0.98</v>
      </c>
      <c r="H622" s="10" t="str">
        <f>IFERROR(VLOOKUP(A622,'DDS Needs'!$A$4:$F$767,6,0),"")</f>
        <v/>
      </c>
      <c r="I622" s="1">
        <f>IFERROR(VLOOKUP(A622,'WH INV 4-2-2026'!$A$2:$C$2914,3,0),"")</f>
        <v>78.666667000000004</v>
      </c>
      <c r="J622" s="1">
        <f>I622/(C622/3)</f>
        <v>2.8846970037251061</v>
      </c>
      <c r="K622" s="5" t="str">
        <f>IF((I622&gt;C622),"X","")</f>
        <v/>
      </c>
      <c r="L622" s="7">
        <f>(C622/3)*13</f>
        <v>354.51441509433965</v>
      </c>
      <c r="M622" s="7">
        <f>I622-L622</f>
        <v>-275.84774809433964</v>
      </c>
      <c r="N622" s="6">
        <f>C622/$C$2</f>
        <v>3.5295078173557394E-4</v>
      </c>
      <c r="O622" s="5" t="s">
        <v>27881</v>
      </c>
      <c r="P622" t="str">
        <f>VLOOKUP(A622,'External $ Guide'!$A$2:$L$11545,3,0)</f>
        <v>Replenish</v>
      </c>
      <c r="Q622" t="str">
        <f>VLOOKUP(A622,'External $ Guide'!$A$2:$L$11545,4,0)</f>
        <v>Retail</v>
      </c>
      <c r="R622" t="str">
        <f>VLOOKUP(A622,'External $ Guide'!$A$2:$L$11545,5,0)</f>
        <v>Active</v>
      </c>
      <c r="S622" t="str">
        <f>IFERROR(VLOOKUP(A622,'Broker &amp; Vendor'!$A$2:$C$11545,3,0),"")</f>
        <v>HEAVEN HILL SALES CO DBA HEAVEN HILL BRANDS</v>
      </c>
      <c r="T622" t="str">
        <f>IFERROR(VLOOKUP(A622,'Broker &amp; Vendor'!$A$2:$C$11545,2,0),"")</f>
        <v>SGWS- TRANSATLANTIC DIVISION</v>
      </c>
    </row>
    <row r="623" spans="1:20" x14ac:dyDescent="0.25">
      <c r="A623" t="s">
        <v>6878</v>
      </c>
      <c r="B623" t="s">
        <v>2784</v>
      </c>
      <c r="C623" s="10">
        <v>81.709132075471686</v>
      </c>
      <c r="D623" s="10">
        <v>81.709132075471686</v>
      </c>
      <c r="E623" s="1">
        <v>200.49</v>
      </c>
      <c r="F623" s="3">
        <f>((E623/53)*6)*3</f>
        <v>68.090943396226407</v>
      </c>
      <c r="G623" s="4">
        <f>VLOOKUP(A623,'R12 Trend'!$A$4:$B$6433,2,0)</f>
        <v>0.49</v>
      </c>
      <c r="H623" s="10" t="str">
        <f>IFERROR(VLOOKUP(A623,'DDS Needs'!$A$4:$F$767,6,0),"")</f>
        <v/>
      </c>
      <c r="I623" s="1">
        <f>IFERROR(VLOOKUP(A623,'WH INV 4-2-2026'!$A$2:$C$2914,3,0),"")</f>
        <v>66</v>
      </c>
      <c r="J623" s="1">
        <f>I623/(C623/3)</f>
        <v>2.423229753769931</v>
      </c>
      <c r="K623" s="5" t="str">
        <f>IF((I623&gt;C623),"X","")</f>
        <v/>
      </c>
      <c r="L623" s="7">
        <f>(C623/3)*13</f>
        <v>354.07290566037727</v>
      </c>
      <c r="M623" s="7">
        <f>I623-L623</f>
        <v>-288.07290566037727</v>
      </c>
      <c r="N623" s="6">
        <f>C623/$C$2</f>
        <v>3.5251121963816482E-4</v>
      </c>
      <c r="O623" s="5" t="s">
        <v>27881</v>
      </c>
      <c r="P623" t="str">
        <f>VLOOKUP(A623,'External $ Guide'!$A$2:$L$11545,3,0)</f>
        <v>Replenish</v>
      </c>
      <c r="Q623" t="str">
        <f>VLOOKUP(A623,'External $ Guide'!$A$2:$L$11545,4,0)</f>
        <v>Retail</v>
      </c>
      <c r="R623" t="str">
        <f>VLOOKUP(A623,'External $ Guide'!$A$2:$L$11545,5,0)</f>
        <v>Active</v>
      </c>
      <c r="S623" t="str">
        <f>IFERROR(VLOOKUP(A623,'Broker &amp; Vendor'!$A$2:$C$11545,3,0),"")</f>
        <v>DIAGEO NORTH AMERICA INC</v>
      </c>
      <c r="T623" t="str">
        <f>IFERROR(VLOOKUP(A623,'Broker &amp; Vendor'!$A$2:$C$11545,2,0),"")</f>
        <v>SGWS- COASTAL PACIFIC DIVISION</v>
      </c>
    </row>
    <row r="624" spans="1:20" x14ac:dyDescent="0.25">
      <c r="A624" t="s">
        <v>7550</v>
      </c>
      <c r="B624" t="s">
        <v>3456</v>
      </c>
      <c r="C624" s="10">
        <v>81.343969811320733</v>
      </c>
      <c r="D624" s="10">
        <v>87.45717735849054</v>
      </c>
      <c r="E624" s="1">
        <v>260.33999999999997</v>
      </c>
      <c r="F624" s="3">
        <f>((E624/53)*6)*3</f>
        <v>88.417358490566016</v>
      </c>
      <c r="G624" s="4">
        <f>VLOOKUP(A624,'R12 Trend'!$A$4:$B$6433,2,0)</f>
        <v>-0.08</v>
      </c>
      <c r="H624" s="10">
        <f>IFERROR(VLOOKUP(A624,'DDS Needs'!$A$4:$F$767,6,0),"")</f>
        <v>6.1132075471698109</v>
      </c>
      <c r="I624" s="1">
        <f>IFERROR(VLOOKUP(A624,'WH INV 4-2-2026'!$A$2:$C$2914,3,0),"")</f>
        <v>76</v>
      </c>
      <c r="J624" s="1">
        <f>I624/(C624/3)</f>
        <v>2.8029121338539462</v>
      </c>
      <c r="K624" s="5" t="str">
        <f>IF((I624&gt;C624),"X","")</f>
        <v/>
      </c>
      <c r="L624" s="7">
        <f>(C624/3)*13</f>
        <v>352.49053584905653</v>
      </c>
      <c r="M624" s="7">
        <f>I624-L624</f>
        <v>-276.49053584905653</v>
      </c>
      <c r="N624" s="6">
        <f>C624/$C$2</f>
        <v>3.5093582908105075E-4</v>
      </c>
      <c r="O624" s="5" t="s">
        <v>27881</v>
      </c>
      <c r="P624" t="str">
        <f>VLOOKUP(A624,'External $ Guide'!$A$2:$L$11545,3,0)</f>
        <v>Replenish</v>
      </c>
      <c r="Q624" t="str">
        <f>VLOOKUP(A624,'External $ Guide'!$A$2:$L$11545,4,0)</f>
        <v>Retail</v>
      </c>
      <c r="R624" t="str">
        <f>VLOOKUP(A624,'External $ Guide'!$A$2:$L$11545,5,0)</f>
        <v>Active</v>
      </c>
      <c r="S624" t="str">
        <f>IFERROR(VLOOKUP(A624,'Broker &amp; Vendor'!$A$2:$C$11545,3,0),"")</f>
        <v>E. &amp; J. GALLO WINERY</v>
      </c>
      <c r="T624" t="str">
        <f>IFERROR(VLOOKUP(A624,'Broker &amp; Vendor'!$A$2:$C$11545,2,0),"")</f>
        <v>RNDC</v>
      </c>
    </row>
    <row r="625" spans="1:20" x14ac:dyDescent="0.25">
      <c r="A625" t="s">
        <v>7770</v>
      </c>
      <c r="B625" t="s">
        <v>3676</v>
      </c>
      <c r="C625" s="10">
        <v>81.057735849056598</v>
      </c>
      <c r="D625" s="10">
        <v>81.057735849056598</v>
      </c>
      <c r="E625" s="1">
        <v>238.67</v>
      </c>
      <c r="F625" s="3">
        <f>((E625/53)*6)*3</f>
        <v>81.057735849056598</v>
      </c>
      <c r="G625" s="4">
        <f>VLOOKUP(A625,'R12 Trend'!$A$4:$B$6433,2,0)</f>
        <v>0</v>
      </c>
      <c r="H625" s="10" t="str">
        <f>IFERROR(VLOOKUP(A625,'DDS Needs'!$A$4:$F$767,6,0),"")</f>
        <v/>
      </c>
      <c r="I625" s="1">
        <f>IFERROR(VLOOKUP(A625,'WH INV 4-2-2026'!$A$2:$C$2914,3,0),"")</f>
        <v>0</v>
      </c>
      <c r="J625" s="1">
        <f>I625/(C625/3)</f>
        <v>0</v>
      </c>
      <c r="K625" s="5" t="str">
        <f>IF((I625&gt;C625),"X","")</f>
        <v/>
      </c>
      <c r="L625" s="7">
        <f>(C625/3)*13</f>
        <v>351.25018867924524</v>
      </c>
      <c r="M625" s="7">
        <f>I625-L625</f>
        <v>-351.25018867924524</v>
      </c>
      <c r="N625" s="6">
        <f>C625/$C$2</f>
        <v>3.4970095262872963E-4</v>
      </c>
      <c r="O625" s="5" t="s">
        <v>27881</v>
      </c>
      <c r="P625" t="str">
        <f>VLOOKUP(A625,'External $ Guide'!$A$2:$L$11545,3,0)</f>
        <v>Replenish</v>
      </c>
      <c r="Q625" t="str">
        <f>VLOOKUP(A625,'External $ Guide'!$A$2:$L$11545,4,0)</f>
        <v>Retail</v>
      </c>
      <c r="R625" t="str">
        <f>VLOOKUP(A625,'External $ Guide'!$A$2:$L$11545,5,0)</f>
        <v>Active</v>
      </c>
      <c r="S625" t="str">
        <f>IFERROR(VLOOKUP(A625,'Broker &amp; Vendor'!$A$2:$C$11545,3,0),"")</f>
        <v>BACARDI USA INC</v>
      </c>
      <c r="T625" t="str">
        <f>IFERROR(VLOOKUP(A625,'Broker &amp; Vendor'!$A$2:$C$11545,2,0),"")</f>
        <v>SGWS- TRANSATLANTIC DIVISION</v>
      </c>
    </row>
    <row r="626" spans="1:20" x14ac:dyDescent="0.25">
      <c r="A626" t="s">
        <v>7347</v>
      </c>
      <c r="B626" t="s">
        <v>3253</v>
      </c>
      <c r="C626" s="10">
        <v>80.884528301886803</v>
      </c>
      <c r="D626" s="10">
        <v>80.884528301886803</v>
      </c>
      <c r="E626" s="1">
        <v>229</v>
      </c>
      <c r="F626" s="3">
        <f>((E626/53)*6)*3</f>
        <v>77.773584905660385</v>
      </c>
      <c r="G626" s="4">
        <f>VLOOKUP(A626,'R12 Trend'!$A$4:$B$6433,2,0)</f>
        <v>0.04</v>
      </c>
      <c r="H626" s="10" t="str">
        <f>IFERROR(VLOOKUP(A626,'DDS Needs'!$A$4:$F$767,6,0),"")</f>
        <v/>
      </c>
      <c r="I626" s="1">
        <f>IFERROR(VLOOKUP(A626,'WH INV 4-2-2026'!$A$2:$C$2914,3,0),"")</f>
        <v>132</v>
      </c>
      <c r="J626" s="1">
        <f>I626/(C626/3)</f>
        <v>4.8958683238159217</v>
      </c>
      <c r="K626" s="5" t="str">
        <f>IF((I626&gt;C626),"X","")</f>
        <v>X</v>
      </c>
      <c r="L626" s="7">
        <f>(C626/3)*13</f>
        <v>350.49962264150946</v>
      </c>
      <c r="M626" s="7">
        <f>I626-L626</f>
        <v>-218.49962264150946</v>
      </c>
      <c r="N626" s="6">
        <f>C626/$C$2</f>
        <v>3.4895369706313431E-4</v>
      </c>
      <c r="O626" s="5" t="s">
        <v>27881</v>
      </c>
      <c r="P626" t="str">
        <f>VLOOKUP(A626,'External $ Guide'!$A$2:$L$11545,3,0)</f>
        <v>Replenish</v>
      </c>
      <c r="Q626" t="str">
        <f>VLOOKUP(A626,'External $ Guide'!$A$2:$L$11545,4,0)</f>
        <v>Wholesale</v>
      </c>
      <c r="R626" t="str">
        <f>VLOOKUP(A626,'External $ Guide'!$A$2:$L$11545,5,0)</f>
        <v>Active</v>
      </c>
      <c r="S626" t="str">
        <f>IFERROR(VLOOKUP(A626,'Broker &amp; Vendor'!$A$2:$C$11545,3,0),"")</f>
        <v>SAZERAC CO INC</v>
      </c>
      <c r="T626" t="str">
        <f>IFERROR(VLOOKUP(A626,'Broker &amp; Vendor'!$A$2:$C$11545,2,0),"")</f>
        <v>UNITED</v>
      </c>
    </row>
    <row r="627" spans="1:20" x14ac:dyDescent="0.25">
      <c r="A627" t="s">
        <v>6601</v>
      </c>
      <c r="B627" t="s">
        <v>2507</v>
      </c>
      <c r="C627" s="10">
        <v>80.777513207547187</v>
      </c>
      <c r="D627" s="10">
        <v>89.268079245283033</v>
      </c>
      <c r="E627" s="1">
        <v>235.49</v>
      </c>
      <c r="F627" s="3">
        <f>((E627/53)*6)*3</f>
        <v>79.977735849056614</v>
      </c>
      <c r="G627" s="4">
        <f>VLOOKUP(A627,'R12 Trend'!$A$4:$B$6433,2,0)</f>
        <v>0.01</v>
      </c>
      <c r="H627" s="10">
        <f>IFERROR(VLOOKUP(A627,'DDS Needs'!$A$4:$F$767,6,0),"")</f>
        <v>8.4905660377358494</v>
      </c>
      <c r="I627" s="1">
        <f>IFERROR(VLOOKUP(A627,'WH INV 4-2-2026'!$A$2:$C$2914,3,0),"")</f>
        <v>159.08333300000001</v>
      </c>
      <c r="J627" s="1">
        <f>I627/(C627/3)</f>
        <v>5.9082036577898727</v>
      </c>
      <c r="K627" s="5" t="str">
        <f>IF((I627&gt;C627),"X","")</f>
        <v>X</v>
      </c>
      <c r="L627" s="7">
        <f>(C627/3)*13</f>
        <v>350.03589056603778</v>
      </c>
      <c r="M627" s="7">
        <f>I627-L627</f>
        <v>-190.95255756603777</v>
      </c>
      <c r="N627" s="6">
        <f>C627/$C$2</f>
        <v>3.484920103401557E-4</v>
      </c>
      <c r="O627" s="5" t="s">
        <v>27881</v>
      </c>
      <c r="P627" t="str">
        <f>VLOOKUP(A627,'External $ Guide'!$A$2:$L$11545,3,0)</f>
        <v>Replenish</v>
      </c>
      <c r="Q627" t="str">
        <f>VLOOKUP(A627,'External $ Guide'!$A$2:$L$11545,4,0)</f>
        <v>Retail</v>
      </c>
      <c r="R627" t="str">
        <f>VLOOKUP(A627,'External $ Guide'!$A$2:$L$11545,5,0)</f>
        <v>Active</v>
      </c>
      <c r="S627" t="str">
        <f>IFERROR(VLOOKUP(A627,'Broker &amp; Vendor'!$A$2:$C$11545,3,0),"")</f>
        <v>CAMPARI AMERICA</v>
      </c>
      <c r="T627" t="str">
        <f>IFERROR(VLOOKUP(A627,'Broker &amp; Vendor'!$A$2:$C$11545,2,0),"")</f>
        <v>SGWS- TRANSATLANTIC DIVISION</v>
      </c>
    </row>
    <row r="628" spans="1:20" x14ac:dyDescent="0.25">
      <c r="A628" t="s">
        <v>4108</v>
      </c>
      <c r="B628" t="s">
        <v>19</v>
      </c>
      <c r="C628" s="10">
        <v>80.777071698113232</v>
      </c>
      <c r="D628" s="10">
        <v>89.607260377358514</v>
      </c>
      <c r="E628" s="1">
        <v>267.24</v>
      </c>
      <c r="F628" s="3">
        <f>((E628/53)*6)*3</f>
        <v>90.760754716981154</v>
      </c>
      <c r="G628" s="4">
        <f>VLOOKUP(A628,'R12 Trend'!$A$4:$B$6433,2,0)</f>
        <v>-0.11</v>
      </c>
      <c r="H628" s="10">
        <f>IFERROR(VLOOKUP(A628,'DDS Needs'!$A$4:$F$767,6,0),"")</f>
        <v>8.8301886792452837</v>
      </c>
      <c r="I628" s="1">
        <f>IFERROR(VLOOKUP(A628,'WH INV 4-2-2026'!$A$2:$C$2914,3,0),"")</f>
        <v>285.83333299999998</v>
      </c>
      <c r="J628" s="1">
        <f>I628/(C628/3)</f>
        <v>10.615636107789596</v>
      </c>
      <c r="K628" s="5" t="str">
        <f>IF((I628&gt;C628),"X","")</f>
        <v>X</v>
      </c>
      <c r="L628" s="7">
        <f>(C628/3)*13</f>
        <v>350.03397735849069</v>
      </c>
      <c r="M628" s="7">
        <f>I628-L628</f>
        <v>-64.200644358490706</v>
      </c>
      <c r="N628" s="6">
        <f>C628/$C$2</f>
        <v>3.4849010557106699E-4</v>
      </c>
      <c r="O628" s="5" t="s">
        <v>27881</v>
      </c>
      <c r="P628" t="str">
        <f>VLOOKUP(A628,'External $ Guide'!$A$2:$L$11545,3,0)</f>
        <v>Replenish</v>
      </c>
      <c r="Q628" t="str">
        <f>VLOOKUP(A628,'External $ Guide'!$A$2:$L$11545,4,0)</f>
        <v>Retail</v>
      </c>
      <c r="R628" t="str">
        <f>VLOOKUP(A628,'External $ Guide'!$A$2:$L$11545,5,0)</f>
        <v>Active</v>
      </c>
      <c r="S628" t="str">
        <f>IFERROR(VLOOKUP(A628,'Broker &amp; Vendor'!$A$2:$C$11545,3,0),"")</f>
        <v>CAMPARI AMERICA</v>
      </c>
      <c r="T628" t="str">
        <f>IFERROR(VLOOKUP(A628,'Broker &amp; Vendor'!$A$2:$C$11545,2,0),"")</f>
        <v>SGWS- TRANSATLANTIC DIVISION</v>
      </c>
    </row>
    <row r="629" spans="1:20" x14ac:dyDescent="0.25">
      <c r="A629" t="s">
        <v>8245</v>
      </c>
      <c r="B629" t="s">
        <v>8246</v>
      </c>
      <c r="C629" s="10">
        <v>80.736000000000004</v>
      </c>
      <c r="D629" s="10">
        <v>80.736000000000004</v>
      </c>
      <c r="E629">
        <v>201.84</v>
      </c>
      <c r="G629" s="4"/>
      <c r="H629" s="10" t="str">
        <f>IFERROR(VLOOKUP(A629,'DDS Needs'!$A$4:$F$767,6,0),"")</f>
        <v/>
      </c>
      <c r="I629" s="1">
        <f>IFERROR(VLOOKUP(A629,'WH INV 4-2-2026'!$A$2:$C$2914,3,0),"")</f>
        <v>0</v>
      </c>
      <c r="J629" s="1">
        <f>I629/(C629/3)</f>
        <v>0</v>
      </c>
      <c r="K629" s="5" t="str">
        <f>IF((I629&gt;C629),"X","")</f>
        <v/>
      </c>
      <c r="L629" s="7">
        <f>(C629/3)*13</f>
        <v>349.85600000000005</v>
      </c>
      <c r="M629" s="7">
        <f>I629-L629</f>
        <v>-349.85600000000005</v>
      </c>
      <c r="N629" s="6">
        <f>C629/$C$2</f>
        <v>3.4831291320557798E-4</v>
      </c>
      <c r="O629" s="5" t="s">
        <v>27883</v>
      </c>
      <c r="P629" t="str">
        <f>VLOOKUP(A629,'External $ Guide'!$A$2:$L$11545,3,0)</f>
        <v>Replenish</v>
      </c>
      <c r="Q629" t="str">
        <f>VLOOKUP(A629,'External $ Guide'!$A$2:$L$11545,4,0)</f>
        <v>Retail</v>
      </c>
      <c r="R629" t="str">
        <f>VLOOKUP(A629,'External $ Guide'!$A$2:$L$11545,5,0)</f>
        <v>Active</v>
      </c>
      <c r="S629" t="str">
        <f>IFERROR(VLOOKUP(A629,'Broker &amp; Vendor'!$A$2:$C$11545,3,0),"")</f>
        <v>MADVINES &amp; SPIRITS INC.</v>
      </c>
      <c r="T629" t="str">
        <f>IFERROR(VLOOKUP(A629,'Broker &amp; Vendor'!$A$2:$C$11545,2,0),"")</f>
        <v>MADVINES</v>
      </c>
    </row>
    <row r="630" spans="1:20" x14ac:dyDescent="0.25">
      <c r="A630" t="s">
        <v>7776</v>
      </c>
      <c r="B630" t="s">
        <v>3682</v>
      </c>
      <c r="C630" s="10">
        <v>80.497086792452819</v>
      </c>
      <c r="D630" s="10">
        <v>89.666898113207537</v>
      </c>
      <c r="E630" s="1">
        <v>269.33999999999997</v>
      </c>
      <c r="F630" s="3">
        <f>((E630/53)*6)*3</f>
        <v>91.473962264150927</v>
      </c>
      <c r="G630" s="4">
        <f>VLOOKUP(A630,'R12 Trend'!$A$4:$B$6433,2,0)</f>
        <v>-0.12</v>
      </c>
      <c r="H630" s="10">
        <f>IFERROR(VLOOKUP(A630,'DDS Needs'!$A$4:$F$767,6,0),"")</f>
        <v>9.1698113207547163</v>
      </c>
      <c r="I630" s="1">
        <f>IFERROR(VLOOKUP(A630,'WH INV 4-2-2026'!$A$2:$C$2914,3,0),"")</f>
        <v>480</v>
      </c>
      <c r="J630" s="1">
        <f>I630/(C630/3)</f>
        <v>17.888846135671709</v>
      </c>
      <c r="K630" s="5" t="str">
        <f>IF((I630&gt;C630),"X","")</f>
        <v>X</v>
      </c>
      <c r="L630" s="7">
        <f>(C630/3)*13</f>
        <v>348.82070943396224</v>
      </c>
      <c r="M630" s="7">
        <f>I630-L630</f>
        <v>131.17929056603776</v>
      </c>
      <c r="N630" s="6">
        <f>C630/$C$2</f>
        <v>3.4728218892738673E-4</v>
      </c>
      <c r="O630" s="5" t="s">
        <v>27883</v>
      </c>
      <c r="P630" t="str">
        <f>VLOOKUP(A630,'External $ Guide'!$A$2:$L$11545,3,0)</f>
        <v>Replenish</v>
      </c>
      <c r="Q630" t="str">
        <f>VLOOKUP(A630,'External $ Guide'!$A$2:$L$11545,4,0)</f>
        <v>Retail</v>
      </c>
      <c r="R630" t="str">
        <f>VLOOKUP(A630,'External $ Guide'!$A$2:$L$11545,5,0)</f>
        <v>Active</v>
      </c>
      <c r="S630" t="str">
        <f>IFERROR(VLOOKUP(A630,'Broker &amp; Vendor'!$A$2:$C$11545,3,0),"")</f>
        <v>DIAGEO NORTH AMERICA INC</v>
      </c>
      <c r="T630" t="str">
        <f>IFERROR(VLOOKUP(A630,'Broker &amp; Vendor'!$A$2:$C$11545,2,0),"")</f>
        <v>SGWS- COASTAL PACIFIC DIVISION</v>
      </c>
    </row>
    <row r="631" spans="1:20" x14ac:dyDescent="0.25">
      <c r="A631" t="s">
        <v>4409</v>
      </c>
      <c r="B631" t="s">
        <v>320</v>
      </c>
      <c r="C631" s="10">
        <v>79.679547169811329</v>
      </c>
      <c r="D631" s="10">
        <v>79.679547169811329</v>
      </c>
      <c r="E631" s="1">
        <v>195.51</v>
      </c>
      <c r="F631" s="3">
        <f>((E631/53)*6)*3</f>
        <v>66.399622641509438</v>
      </c>
      <c r="G631" s="4">
        <f>VLOOKUP(A631,'R12 Trend'!$A$4:$B$6433,2,0)</f>
        <v>0.95</v>
      </c>
      <c r="H631" s="10" t="str">
        <f>IFERROR(VLOOKUP(A631,'DDS Needs'!$A$4:$F$767,6,0),"")</f>
        <v/>
      </c>
      <c r="I631" s="1">
        <f>IFERROR(VLOOKUP(A631,'WH INV 4-2-2026'!$A$2:$C$2914,3,0),"")</f>
        <v>104.166667</v>
      </c>
      <c r="J631" s="1">
        <f>I631/(C631/3)</f>
        <v>3.9219600524838167</v>
      </c>
      <c r="K631" s="5" t="str">
        <f>IF((I631&gt;C631),"X","")</f>
        <v>X</v>
      </c>
      <c r="L631" s="7">
        <f>(C631/3)*13</f>
        <v>345.27803773584913</v>
      </c>
      <c r="M631" s="7">
        <f>I631-L631</f>
        <v>-241.11137073584911</v>
      </c>
      <c r="N631" s="6">
        <f>C631/$C$2</f>
        <v>3.4375514265777655E-4</v>
      </c>
      <c r="O631" s="5" t="s">
        <v>27883</v>
      </c>
      <c r="P631" t="str">
        <f>VLOOKUP(A631,'External $ Guide'!$A$2:$L$11545,3,0)</f>
        <v>Replenish</v>
      </c>
      <c r="Q631" t="str">
        <f>VLOOKUP(A631,'External $ Guide'!$A$2:$L$11545,4,0)</f>
        <v>Retail</v>
      </c>
      <c r="R631" t="str">
        <f>VLOOKUP(A631,'External $ Guide'!$A$2:$L$11545,5,0)</f>
        <v>Active</v>
      </c>
      <c r="S631" t="s">
        <v>27956</v>
      </c>
      <c r="T631" t="str">
        <f>IFERROR(VLOOKUP(A631,'Broker &amp; Vendor'!$A$2:$C$11545,2,0),"")</f>
        <v>SGWS- CHAMPION DIVISION</v>
      </c>
    </row>
    <row r="632" spans="1:20" x14ac:dyDescent="0.25">
      <c r="A632" t="s">
        <v>4404</v>
      </c>
      <c r="B632" t="s">
        <v>315</v>
      </c>
      <c r="C632" s="10">
        <v>79.523660377358496</v>
      </c>
      <c r="D632" s="10">
        <v>79.523660377358496</v>
      </c>
      <c r="E632" s="1">
        <v>260.17</v>
      </c>
      <c r="F632" s="3">
        <f>((E632/53)*6)*3</f>
        <v>88.359622641509432</v>
      </c>
      <c r="G632" s="4">
        <f>VLOOKUP(A632,'R12 Trend'!$A$4:$B$6433,2,0)</f>
        <v>-0.1</v>
      </c>
      <c r="H632" s="10" t="str">
        <f>IFERROR(VLOOKUP(A632,'DDS Needs'!$A$4:$F$767,6,0),"")</f>
        <v/>
      </c>
      <c r="I632" s="1">
        <f>IFERROR(VLOOKUP(A632,'WH INV 4-2-2026'!$A$2:$C$2914,3,0),"")</f>
        <v>164</v>
      </c>
      <c r="J632" s="1">
        <f>I632/(C632/3)</f>
        <v>6.1868379506846658</v>
      </c>
      <c r="K632" s="5" t="str">
        <f>IF((I632&gt;C632),"X","")</f>
        <v>X</v>
      </c>
      <c r="L632" s="7">
        <f>(C632/3)*13</f>
        <v>344.60252830188682</v>
      </c>
      <c r="M632" s="7">
        <f>I632-L632</f>
        <v>-180.60252830188682</v>
      </c>
      <c r="N632" s="6">
        <f>C632/$C$2</f>
        <v>3.4308261264874069E-4</v>
      </c>
      <c r="O632" s="5" t="s">
        <v>27883</v>
      </c>
      <c r="P632" t="str">
        <f>VLOOKUP(A632,'External $ Guide'!$A$2:$L$11545,3,0)</f>
        <v>Replenish</v>
      </c>
      <c r="Q632" t="str">
        <f>VLOOKUP(A632,'External $ Guide'!$A$2:$L$11545,4,0)</f>
        <v>Retail</v>
      </c>
      <c r="R632" t="str">
        <f>VLOOKUP(A632,'External $ Guide'!$A$2:$L$11545,5,0)</f>
        <v>Active</v>
      </c>
      <c r="S632" t="str">
        <f>IFERROR(VLOOKUP(A632,'Broker &amp; Vendor'!$A$2:$C$11545,3,0),"")</f>
        <v>WILLIAM GRANT AND SONS</v>
      </c>
      <c r="T632" t="str">
        <f>IFERROR(VLOOKUP(A632,'Broker &amp; Vendor'!$A$2:$C$11545,2,0),"")</f>
        <v>RNDC</v>
      </c>
    </row>
    <row r="633" spans="1:20" x14ac:dyDescent="0.25">
      <c r="A633" t="s">
        <v>7175</v>
      </c>
      <c r="B633" t="s">
        <v>3081</v>
      </c>
      <c r="C633" s="10">
        <v>79.145660377358482</v>
      </c>
      <c r="D633" s="10">
        <v>79.145660377358482</v>
      </c>
      <c r="E633" s="1">
        <v>194.2</v>
      </c>
      <c r="F633" s="3">
        <f>((E633/53)*6)*3</f>
        <v>65.954716981132066</v>
      </c>
      <c r="G633" s="4">
        <f>VLOOKUP(A633,'R12 Trend'!$A$4:$B$6433,2,0)</f>
        <v>0.91</v>
      </c>
      <c r="H633" s="10" t="str">
        <f>IFERROR(VLOOKUP(A633,'DDS Needs'!$A$4:$F$767,6,0),"")</f>
        <v/>
      </c>
      <c r="I633" s="1">
        <f>IFERROR(VLOOKUP(A633,'WH INV 4-2-2026'!$A$2:$C$2914,3,0),"")</f>
        <v>869</v>
      </c>
      <c r="J633" s="1">
        <f>I633/(C633/3)</f>
        <v>32.939266506465273</v>
      </c>
      <c r="K633" s="5" t="str">
        <f>IF((I633&gt;C633),"X","")</f>
        <v>X</v>
      </c>
      <c r="L633" s="7">
        <f>(C633/3)*13</f>
        <v>342.96452830188679</v>
      </c>
      <c r="M633" s="7">
        <f>I633-L633</f>
        <v>526.03547169811327</v>
      </c>
      <c r="N633" s="6">
        <f>C633/$C$2</f>
        <v>3.4145183726735304E-4</v>
      </c>
      <c r="O633" s="5" t="s">
        <v>27883</v>
      </c>
      <c r="P633" t="str">
        <f>VLOOKUP(A633,'External $ Guide'!$A$2:$L$11545,3,0)</f>
        <v>Replenish</v>
      </c>
      <c r="Q633" t="str">
        <f>VLOOKUP(A633,'External $ Guide'!$A$2:$L$11545,4,0)</f>
        <v>Retail</v>
      </c>
      <c r="R633" t="str">
        <f>VLOOKUP(A633,'External $ Guide'!$A$2:$L$11545,5,0)</f>
        <v>Active</v>
      </c>
      <c r="S633" t="str">
        <f>IFERROR(VLOOKUP(A633,'Broker &amp; Vendor'!$A$2:$C$11545,3,0),"")</f>
        <v>FIFTH GENERATION DISTILLED SPIRITS INC</v>
      </c>
      <c r="T633" t="str">
        <f>IFERROR(VLOOKUP(A633,'Broker &amp; Vendor'!$A$2:$C$11545,2,0),"")</f>
        <v>RNDC</v>
      </c>
    </row>
    <row r="634" spans="1:20" x14ac:dyDescent="0.25">
      <c r="A634" t="s">
        <v>4274</v>
      </c>
      <c r="B634" t="s">
        <v>185</v>
      </c>
      <c r="C634" s="10">
        <v>78.990384905660363</v>
      </c>
      <c r="D634" s="10">
        <v>86.122460377358479</v>
      </c>
      <c r="E634" s="1">
        <v>306.02999999999997</v>
      </c>
      <c r="F634" s="3">
        <f>((E634/53)*6)*3</f>
        <v>103.93471698113206</v>
      </c>
      <c r="G634" s="4">
        <f>VLOOKUP(A634,'R12 Trend'!$A$4:$B$6433,2,0)</f>
        <v>-0.24</v>
      </c>
      <c r="H634" s="10">
        <f>IFERROR(VLOOKUP(A634,'DDS Needs'!$A$4:$F$767,6,0),"")</f>
        <v>7.132075471698113</v>
      </c>
      <c r="I634" s="1">
        <f>IFERROR(VLOOKUP(A634,'WH INV 4-2-2026'!$A$2:$C$2914,3,0),"")</f>
        <v>42.5</v>
      </c>
      <c r="J634" s="1">
        <f>I634/(C634/3)</f>
        <v>1.6141205053282819</v>
      </c>
      <c r="K634" s="5" t="str">
        <f>IF((I634&gt;C634),"X","")</f>
        <v/>
      </c>
      <c r="L634" s="7">
        <f>(C634/3)*13</f>
        <v>342.29166792452827</v>
      </c>
      <c r="M634" s="7">
        <f>I634-L634</f>
        <v>-299.79166792452827</v>
      </c>
      <c r="N634" s="6">
        <f>C634/$C$2</f>
        <v>3.4078194463090162E-4</v>
      </c>
      <c r="O634" s="5" t="s">
        <v>27883</v>
      </c>
      <c r="P634" t="str">
        <f>VLOOKUP(A634,'External $ Guide'!$A$2:$L$11545,3,0)</f>
        <v>Replenish</v>
      </c>
      <c r="Q634" t="str">
        <f>VLOOKUP(A634,'External $ Guide'!$A$2:$L$11545,4,0)</f>
        <v>Retail</v>
      </c>
      <c r="R634" t="str">
        <f>VLOOKUP(A634,'External $ Guide'!$A$2:$L$11545,5,0)</f>
        <v>Active</v>
      </c>
      <c r="S634" t="str">
        <f>IFERROR(VLOOKUP(A634,'Broker &amp; Vendor'!$A$2:$C$11545,3,0),"")</f>
        <v>FOUR ROSES DISTILLERY LLC</v>
      </c>
      <c r="T634" t="str">
        <f>IFERROR(VLOOKUP(A634,'Broker &amp; Vendor'!$A$2:$C$11545,2,0),"")</f>
        <v>RNDC</v>
      </c>
    </row>
    <row r="635" spans="1:20" x14ac:dyDescent="0.25">
      <c r="A635" t="s">
        <v>7324</v>
      </c>
      <c r="B635" t="s">
        <v>3230</v>
      </c>
      <c r="C635" s="10">
        <v>78.732169811320745</v>
      </c>
      <c r="D635" s="10">
        <v>78.732169811320745</v>
      </c>
      <c r="E635" s="1">
        <v>254.75</v>
      </c>
      <c r="F635" s="3">
        <f>((E635/53)*6)*3</f>
        <v>86.518867924528294</v>
      </c>
      <c r="G635" s="4">
        <f>VLOOKUP(A635,'R12 Trend'!$A$4:$B$6433,2,0)</f>
        <v>-0.09</v>
      </c>
      <c r="H635" s="10" t="str">
        <f>IFERROR(VLOOKUP(A635,'DDS Needs'!$A$4:$F$767,6,0),"")</f>
        <v/>
      </c>
      <c r="I635" s="1">
        <f>IFERROR(VLOOKUP(A635,'WH INV 4-2-2026'!$A$2:$C$2914,3,0),"")</f>
        <v>0.16666700000000001</v>
      </c>
      <c r="J635" s="1">
        <f>I635/(C635/3)</f>
        <v>6.3506569322074732E-3</v>
      </c>
      <c r="K635" s="5" t="str">
        <f>IF((I635&gt;C635),"X","")</f>
        <v/>
      </c>
      <c r="L635" s="7">
        <f>(C635/3)*13</f>
        <v>341.17273584905655</v>
      </c>
      <c r="M635" s="7">
        <f>I635-L635</f>
        <v>-341.00606884905653</v>
      </c>
      <c r="N635" s="6">
        <f>C635/$C$2</f>
        <v>3.3966794775536799E-4</v>
      </c>
      <c r="O635" s="5" t="s">
        <v>27883</v>
      </c>
      <c r="P635" t="str">
        <f>VLOOKUP(A635,'External $ Guide'!$A$2:$L$11545,3,0)</f>
        <v>Replenish</v>
      </c>
      <c r="Q635" t="str">
        <f>VLOOKUP(A635,'External $ Guide'!$A$2:$L$11545,4,0)</f>
        <v>Retail</v>
      </c>
      <c r="R635" t="str">
        <f>VLOOKUP(A635,'External $ Guide'!$A$2:$L$11545,5,0)</f>
        <v>Active</v>
      </c>
      <c r="S635" t="str">
        <f>IFERROR(VLOOKUP(A635,'Broker &amp; Vendor'!$A$2:$C$11545,3,0),"")</f>
        <v>AMERICAN BEVERAGE MARKETERS</v>
      </c>
      <c r="T635" t="str">
        <f>IFERROR(VLOOKUP(A635,'Broker &amp; Vendor'!$A$2:$C$11545,2,0),"")</f>
        <v>RNDC</v>
      </c>
    </row>
    <row r="636" spans="1:20" x14ac:dyDescent="0.25">
      <c r="A636" t="s">
        <v>7295</v>
      </c>
      <c r="B636" t="s">
        <v>3201</v>
      </c>
      <c r="C636" s="10">
        <v>78.434694339622638</v>
      </c>
      <c r="D636" s="10">
        <v>82.170543396226407</v>
      </c>
      <c r="E636" s="1">
        <v>224.22</v>
      </c>
      <c r="F636" s="3">
        <f>((E636/53)*6)*3</f>
        <v>76.150188679245275</v>
      </c>
      <c r="G636" s="4">
        <f>VLOOKUP(A636,'R12 Trend'!$A$4:$B$6433,2,0)</f>
        <v>0.03</v>
      </c>
      <c r="H636" s="10">
        <f>IFERROR(VLOOKUP(A636,'DDS Needs'!$A$4:$F$767,6,0),"")</f>
        <v>3.7358490566037741</v>
      </c>
      <c r="I636" s="1">
        <f>IFERROR(VLOOKUP(A636,'WH INV 4-2-2026'!$A$2:$C$2914,3,0),"")</f>
        <v>23.833333</v>
      </c>
      <c r="J636" s="1">
        <f>I636/(C636/3)</f>
        <v>0.91158637898688843</v>
      </c>
      <c r="K636" s="5" t="str">
        <f>IF((I636&gt;C636),"X","")</f>
        <v/>
      </c>
      <c r="L636" s="7">
        <f>(C636/3)*13</f>
        <v>339.8836754716981</v>
      </c>
      <c r="M636" s="7">
        <f>I636-L636</f>
        <v>-316.05034247169812</v>
      </c>
      <c r="N636" s="6">
        <f>C636/$C$2</f>
        <v>3.383845729516327E-4</v>
      </c>
      <c r="O636" s="5" t="s">
        <v>27883</v>
      </c>
      <c r="P636" t="str">
        <f>VLOOKUP(A636,'External $ Guide'!$A$2:$L$11545,3,0)</f>
        <v>Replenish</v>
      </c>
      <c r="Q636" t="str">
        <f>VLOOKUP(A636,'External $ Guide'!$A$2:$L$11545,4,0)</f>
        <v>Retail</v>
      </c>
      <c r="R636" t="str">
        <f>VLOOKUP(A636,'External $ Guide'!$A$2:$L$11545,5,0)</f>
        <v>Active</v>
      </c>
      <c r="S636" t="s">
        <v>27956</v>
      </c>
      <c r="T636" t="str">
        <f>IFERROR(VLOOKUP(A636,'Broker &amp; Vendor'!$A$2:$C$11545,2,0),"")</f>
        <v>SGWS- CHAMPION DIVISION</v>
      </c>
    </row>
    <row r="637" spans="1:20" x14ac:dyDescent="0.25">
      <c r="A637" t="s">
        <v>7646</v>
      </c>
      <c r="B637" t="s">
        <v>3552</v>
      </c>
      <c r="C637" s="10">
        <v>78.283018867924525</v>
      </c>
      <c r="D637" s="10">
        <v>78.283018867924525</v>
      </c>
      <c r="E637" s="1">
        <v>230.5</v>
      </c>
      <c r="F637" s="3">
        <f>((E637/53)*6)*3</f>
        <v>78.283018867924525</v>
      </c>
      <c r="G637" s="4">
        <f>VLOOKUP(A637,'R12 Trend'!$A$4:$B$6433,2,0)</f>
        <v>0</v>
      </c>
      <c r="H637" s="10" t="str">
        <f>IFERROR(VLOOKUP(A637,'DDS Needs'!$A$4:$F$767,6,0),"")</f>
        <v/>
      </c>
      <c r="I637" s="1">
        <f>IFERROR(VLOOKUP(A637,'WH INV 4-2-2026'!$A$2:$C$2914,3,0),"")</f>
        <v>95</v>
      </c>
      <c r="J637" s="1">
        <f>I637/(C637/3)</f>
        <v>3.6406362979031091</v>
      </c>
      <c r="K637" s="5" t="str">
        <f>IF((I637&gt;C637),"X","")</f>
        <v>X</v>
      </c>
      <c r="L637" s="7">
        <f>(C637/3)*13</f>
        <v>339.22641509433964</v>
      </c>
      <c r="M637" s="7">
        <f>I637-L637</f>
        <v>-244.22641509433964</v>
      </c>
      <c r="N637" s="6">
        <f>C637/$C$2</f>
        <v>3.3773021150928974E-4</v>
      </c>
      <c r="O637" s="5" t="s">
        <v>27883</v>
      </c>
      <c r="P637" t="str">
        <f>VLOOKUP(A637,'External $ Guide'!$A$2:$L$11545,3,0)</f>
        <v>Replenish</v>
      </c>
      <c r="Q637" t="str">
        <f>VLOOKUP(A637,'External $ Guide'!$A$2:$L$11545,4,0)</f>
        <v>Retail</v>
      </c>
      <c r="R637" t="str">
        <f>VLOOKUP(A637,'External $ Guide'!$A$2:$L$11545,5,0)</f>
        <v>Active</v>
      </c>
      <c r="S637" t="s">
        <v>27956</v>
      </c>
      <c r="T637" t="str">
        <f>IFERROR(VLOOKUP(A637,'Broker &amp; Vendor'!$A$2:$C$11545,2,0),"")</f>
        <v>SGWS- CHAMPION DIVISION</v>
      </c>
    </row>
    <row r="638" spans="1:20" x14ac:dyDescent="0.25">
      <c r="A638" t="s">
        <v>7759</v>
      </c>
      <c r="B638" t="s">
        <v>3665</v>
      </c>
      <c r="C638" s="10">
        <v>78.17600377358491</v>
      </c>
      <c r="D638" s="10">
        <v>78.17600377358491</v>
      </c>
      <c r="E638" s="1">
        <v>232.51</v>
      </c>
      <c r="F638" s="3">
        <f>((E638/53)*6)*3</f>
        <v>78.965660377358489</v>
      </c>
      <c r="G638" s="4">
        <f>VLOOKUP(A638,'R12 Trend'!$A$4:$B$6433,2,0)</f>
        <v>-0.01</v>
      </c>
      <c r="H638" s="10" t="str">
        <f>IFERROR(VLOOKUP(A638,'DDS Needs'!$A$4:$F$767,6,0),"")</f>
        <v/>
      </c>
      <c r="I638" s="1">
        <f>IFERROR(VLOOKUP(A638,'WH INV 4-2-2026'!$A$2:$C$2914,3,0),"")</f>
        <v>0</v>
      </c>
      <c r="J638" s="1">
        <f>I638/(C638/3)</f>
        <v>0</v>
      </c>
      <c r="K638" s="5" t="str">
        <f>IF((I638&gt;C638),"X","")</f>
        <v/>
      </c>
      <c r="L638" s="7">
        <f>(C638/3)*13</f>
        <v>338.76268301886796</v>
      </c>
      <c r="M638" s="7">
        <f>I638-L638</f>
        <v>-338.76268301886796</v>
      </c>
      <c r="N638" s="6">
        <f>C638/$C$2</f>
        <v>3.3726852478631114E-4</v>
      </c>
      <c r="O638" s="5" t="s">
        <v>27883</v>
      </c>
      <c r="P638" t="str">
        <f>VLOOKUP(A638,'External $ Guide'!$A$2:$L$11545,3,0)</f>
        <v>Replenish</v>
      </c>
      <c r="Q638" t="str">
        <f>VLOOKUP(A638,'External $ Guide'!$A$2:$L$11545,4,0)</f>
        <v>Retail</v>
      </c>
      <c r="R638" t="str">
        <f>VLOOKUP(A638,'External $ Guide'!$A$2:$L$11545,5,0)</f>
        <v>Active</v>
      </c>
      <c r="S638" t="str">
        <f>IFERROR(VLOOKUP(A638,'Broker &amp; Vendor'!$A$2:$C$11545,3,0),"")</f>
        <v>DIAGEO NORTH AMERICA INC</v>
      </c>
      <c r="T638" t="str">
        <f>IFERROR(VLOOKUP(A638,'Broker &amp; Vendor'!$A$2:$C$11545,2,0),"")</f>
        <v>SGWS- COASTAL PACIFIC DIVISION</v>
      </c>
    </row>
    <row r="639" spans="1:20" x14ac:dyDescent="0.25">
      <c r="A639" t="s">
        <v>6638</v>
      </c>
      <c r="B639" t="s">
        <v>2544</v>
      </c>
      <c r="C639" s="10">
        <v>78.008603773584895</v>
      </c>
      <c r="D639" s="10">
        <v>78.008603773584895</v>
      </c>
      <c r="E639" s="1">
        <v>191.41</v>
      </c>
      <c r="F639" s="3">
        <f>((E639/53)*6)*3</f>
        <v>65.00716981132075</v>
      </c>
      <c r="G639" s="4">
        <f>VLOOKUP(A639,'R12 Trend'!$A$4:$B$6433,2,0)</f>
        <v>21.96</v>
      </c>
      <c r="H639" s="10" t="str">
        <f>IFERROR(VLOOKUP(A639,'DDS Needs'!$A$4:$F$767,6,0),"")</f>
        <v/>
      </c>
      <c r="I639" s="1">
        <f>IFERROR(VLOOKUP(A639,'WH INV 4-2-2026'!$A$2:$C$2914,3,0),"")</f>
        <v>169</v>
      </c>
      <c r="J639" s="1">
        <f>I639/(C639/3)</f>
        <v>6.4992830979456553</v>
      </c>
      <c r="K639" s="5" t="str">
        <f>IF((I639&gt;C639),"X","")</f>
        <v>X</v>
      </c>
      <c r="L639" s="7">
        <f>(C639/3)*13</f>
        <v>338.03728301886787</v>
      </c>
      <c r="M639" s="7">
        <f>I639-L639</f>
        <v>-169.03728301886787</v>
      </c>
      <c r="N639" s="6">
        <f>C639/$C$2</f>
        <v>3.3654632426026801E-4</v>
      </c>
      <c r="O639" s="5" t="s">
        <v>27883</v>
      </c>
      <c r="P639" t="str">
        <f>VLOOKUP(A639,'External $ Guide'!$A$2:$L$11545,3,0)</f>
        <v>Replenish</v>
      </c>
      <c r="Q639" t="str">
        <f>VLOOKUP(A639,'External $ Guide'!$A$2:$L$11545,4,0)</f>
        <v>Retail</v>
      </c>
      <c r="R639" t="str">
        <f>VLOOKUP(A639,'External $ Guide'!$A$2:$L$11545,5,0)</f>
        <v>Active</v>
      </c>
      <c r="S639" t="str">
        <f>IFERROR(VLOOKUP(A639,'Broker &amp; Vendor'!$A$2:$C$11545,3,0),"")</f>
        <v>CAMPARI AMERICA</v>
      </c>
      <c r="T639" t="str">
        <f>IFERROR(VLOOKUP(A639,'Broker &amp; Vendor'!$A$2:$C$11545,2,0),"")</f>
        <v>SGWS- TRANSATLANTIC DIVISION</v>
      </c>
    </row>
    <row r="640" spans="1:20" x14ac:dyDescent="0.25">
      <c r="A640" t="s">
        <v>6599</v>
      </c>
      <c r="B640" t="s">
        <v>2505</v>
      </c>
      <c r="C640" s="10">
        <v>77.9469283018868</v>
      </c>
      <c r="D640" s="10">
        <v>87.456362264150954</v>
      </c>
      <c r="E640" s="1">
        <v>244.16</v>
      </c>
      <c r="F640" s="3">
        <f>((E640/53)*6)*3</f>
        <v>82.922264150943406</v>
      </c>
      <c r="G640" s="4">
        <f>VLOOKUP(A640,'R12 Trend'!$A$4:$B$6433,2,0)</f>
        <v>-0.06</v>
      </c>
      <c r="H640" s="10">
        <f>IFERROR(VLOOKUP(A640,'DDS Needs'!$A$4:$F$767,6,0),"")</f>
        <v>9.5094339622641506</v>
      </c>
      <c r="I640" s="1">
        <f>IFERROR(VLOOKUP(A640,'WH INV 4-2-2026'!$A$2:$C$2914,3,0),"")</f>
        <v>120.958333</v>
      </c>
      <c r="J640" s="1">
        <f>I640/(C640/3)</f>
        <v>4.6554111483982128</v>
      </c>
      <c r="K640" s="5" t="str">
        <f>IF((I640&gt;C640),"X","")</f>
        <v>X</v>
      </c>
      <c r="L640" s="7">
        <f>(C640/3)*13</f>
        <v>337.77002264150946</v>
      </c>
      <c r="M640" s="7">
        <f>I640-L640</f>
        <v>-216.81168964150947</v>
      </c>
      <c r="N640" s="6">
        <f>C640/$C$2</f>
        <v>3.3628024267063646E-4</v>
      </c>
      <c r="O640" s="5" t="s">
        <v>27883</v>
      </c>
      <c r="P640" t="str">
        <f>VLOOKUP(A640,'External $ Guide'!$A$2:$L$11545,3,0)</f>
        <v>Replenish</v>
      </c>
      <c r="Q640" t="str">
        <f>VLOOKUP(A640,'External $ Guide'!$A$2:$L$11545,4,0)</f>
        <v>Retail</v>
      </c>
      <c r="R640" t="str">
        <f>VLOOKUP(A640,'External $ Guide'!$A$2:$L$11545,5,0)</f>
        <v>Active</v>
      </c>
      <c r="S640" t="s">
        <v>27956</v>
      </c>
      <c r="T640" t="str">
        <f>IFERROR(VLOOKUP(A640,'Broker &amp; Vendor'!$A$2:$C$11545,2,0),"")</f>
        <v>SGWS- CHAMPION DIVISION</v>
      </c>
    </row>
    <row r="641" spans="1:20" x14ac:dyDescent="0.25">
      <c r="A641" t="s">
        <v>8203</v>
      </c>
      <c r="B641" t="s">
        <v>8204</v>
      </c>
      <c r="C641" s="10">
        <v>77.936000000000007</v>
      </c>
      <c r="D641" s="10">
        <v>77.936000000000007</v>
      </c>
      <c r="E641">
        <v>194.84</v>
      </c>
      <c r="G641" s="4"/>
      <c r="H641" s="10" t="str">
        <f>IFERROR(VLOOKUP(A641,'DDS Needs'!$A$4:$F$767,6,0),"")</f>
        <v/>
      </c>
      <c r="I641" s="1">
        <f>IFERROR(VLOOKUP(A641,'WH INV 4-2-2026'!$A$2:$C$2914,3,0),"")</f>
        <v>106</v>
      </c>
      <c r="J641" s="1">
        <f>I641/(C641/3)</f>
        <v>4.0802709915828368</v>
      </c>
      <c r="K641" s="5" t="str">
        <f>IF((I641&gt;C641),"X","")</f>
        <v>X</v>
      </c>
      <c r="L641" s="7">
        <f>(C641/3)*13</f>
        <v>337.72266666666667</v>
      </c>
      <c r="M641" s="7">
        <f>I641-L641</f>
        <v>-231.72266666666667</v>
      </c>
      <c r="N641" s="6">
        <f>C641/$C$2</f>
        <v>3.3623309556566992E-4</v>
      </c>
      <c r="O641" s="5" t="s">
        <v>27883</v>
      </c>
      <c r="P641" t="str">
        <f>VLOOKUP(A641,'External $ Guide'!$A$2:$L$11545,3,0)</f>
        <v>Replenish</v>
      </c>
      <c r="Q641" t="str">
        <f>VLOOKUP(A641,'External $ Guide'!$A$2:$L$11545,4,0)</f>
        <v>Retail</v>
      </c>
      <c r="R641" t="str">
        <f>VLOOKUP(A641,'External $ Guide'!$A$2:$L$11545,5,0)</f>
        <v>Active</v>
      </c>
      <c r="S641" t="str">
        <f>IFERROR(VLOOKUP(A641,'Broker &amp; Vendor'!$A$2:$C$11545,3,0),"")</f>
        <v>MOM WATER LLC</v>
      </c>
      <c r="T641" t="str">
        <f>IFERROR(VLOOKUP(A641,'Broker &amp; Vendor'!$A$2:$C$11545,2,0),"")</f>
        <v>RNDC</v>
      </c>
    </row>
    <row r="642" spans="1:20" x14ac:dyDescent="0.25">
      <c r="A642" t="s">
        <v>4958</v>
      </c>
      <c r="B642" t="s">
        <v>864</v>
      </c>
      <c r="C642" s="10">
        <v>77.548754716981136</v>
      </c>
      <c r="D642" s="10">
        <v>77.548754716981136</v>
      </c>
      <c r="E642" s="1">
        <v>207.58</v>
      </c>
      <c r="F642" s="3">
        <f>((E642/53)*6)*3</f>
        <v>70.498867924528298</v>
      </c>
      <c r="G642" s="4">
        <f>VLOOKUP(A642,'R12 Trend'!$A$4:$B$6433,2,0)</f>
        <v>0.1</v>
      </c>
      <c r="H642" s="10" t="str">
        <f>IFERROR(VLOOKUP(A642,'DDS Needs'!$A$4:$F$767,6,0),"")</f>
        <v/>
      </c>
      <c r="I642" s="1">
        <f>IFERROR(VLOOKUP(A642,'WH INV 4-2-2026'!$A$2:$C$2914,3,0),"")</f>
        <v>0</v>
      </c>
      <c r="J642" s="1">
        <f>I642/(C642/3)</f>
        <v>0</v>
      </c>
      <c r="K642" s="5" t="str">
        <f>IF((I642&gt;C642),"X","")</f>
        <v/>
      </c>
      <c r="L642" s="7">
        <f>(C642/3)*13</f>
        <v>336.04460377358492</v>
      </c>
      <c r="M642" s="7">
        <f>I642-L642</f>
        <v>-336.04460377358492</v>
      </c>
      <c r="N642" s="6">
        <f>C642/$C$2</f>
        <v>3.3456243399396186E-4</v>
      </c>
      <c r="O642" s="5" t="s">
        <v>27883</v>
      </c>
      <c r="P642" t="str">
        <f>VLOOKUP(A642,'External $ Guide'!$A$2:$L$11545,3,0)</f>
        <v>Replenish</v>
      </c>
      <c r="Q642" t="str">
        <f>VLOOKUP(A642,'External $ Guide'!$A$2:$L$11545,4,0)</f>
        <v>Retail</v>
      </c>
      <c r="R642" t="str">
        <f>VLOOKUP(A642,'External $ Guide'!$A$2:$L$11545,5,0)</f>
        <v>Active</v>
      </c>
      <c r="S642" t="str">
        <f>IFERROR(VLOOKUP(A642,'Broker &amp; Vendor'!$A$2:$C$11545,3,0),"")</f>
        <v>SAZERAC CO INC</v>
      </c>
      <c r="T642" t="str">
        <f>IFERROR(VLOOKUP(A642,'Broker &amp; Vendor'!$A$2:$C$11545,2,0),"")</f>
        <v>UNITED</v>
      </c>
    </row>
    <row r="643" spans="1:20" x14ac:dyDescent="0.25">
      <c r="A643" t="s">
        <v>4599</v>
      </c>
      <c r="B643" t="s">
        <v>510</v>
      </c>
      <c r="C643" s="10">
        <v>77.440483018867923</v>
      </c>
      <c r="D643" s="10">
        <v>81.855577358490564</v>
      </c>
      <c r="E643" s="1">
        <v>237.52</v>
      </c>
      <c r="F643" s="3">
        <f>((E643/53)*6)*3</f>
        <v>80.667169811320761</v>
      </c>
      <c r="G643" s="4">
        <f>VLOOKUP(A643,'R12 Trend'!$A$4:$B$6433,2,0)</f>
        <v>-0.04</v>
      </c>
      <c r="H643" s="10">
        <f>IFERROR(VLOOKUP(A643,'DDS Needs'!$A$4:$F$767,6,0),"")</f>
        <v>4.4150943396226419</v>
      </c>
      <c r="I643" s="1">
        <f>IFERROR(VLOOKUP(A643,'WH INV 4-2-2026'!$A$2:$C$2914,3,0),"")</f>
        <v>198</v>
      </c>
      <c r="J643" s="1">
        <f>I643/(C643/3)</f>
        <v>7.6704067025934659</v>
      </c>
      <c r="K643" s="5" t="str">
        <f>IF((I643&gt;C643),"X","")</f>
        <v>X</v>
      </c>
      <c r="L643" s="7">
        <f>(C643/3)*13</f>
        <v>335.57542641509434</v>
      </c>
      <c r="M643" s="7">
        <f>I643-L643</f>
        <v>-137.57542641509434</v>
      </c>
      <c r="N643" s="6">
        <f>C643/$C$2</f>
        <v>3.3409532600511517E-4</v>
      </c>
      <c r="O643" s="5" t="s">
        <v>27883</v>
      </c>
      <c r="P643" t="str">
        <f>VLOOKUP(A643,'External $ Guide'!$A$2:$L$11545,3,0)</f>
        <v>Replenish</v>
      </c>
      <c r="Q643" t="str">
        <f>VLOOKUP(A643,'External $ Guide'!$A$2:$L$11545,4,0)</f>
        <v>Retail</v>
      </c>
      <c r="R643" t="str">
        <f>VLOOKUP(A643,'External $ Guide'!$A$2:$L$11545,5,0)</f>
        <v>Active</v>
      </c>
      <c r="S643" t="str">
        <f>IFERROR(VLOOKUP(A643,'Broker &amp; Vendor'!$A$2:$C$11545,3,0),"")</f>
        <v>MHW LTD</v>
      </c>
      <c r="T643" t="str">
        <f>IFERROR(VLOOKUP(A643,'Broker &amp; Vendor'!$A$2:$C$11545,2,0),"")</f>
        <v>RNDC</v>
      </c>
    </row>
    <row r="644" spans="1:20" x14ac:dyDescent="0.25">
      <c r="A644" t="s">
        <v>4128</v>
      </c>
      <c r="B644" t="s">
        <v>39</v>
      </c>
      <c r="C644" s="10">
        <v>77.41039245283018</v>
      </c>
      <c r="D644" s="10">
        <v>92.014166037735833</v>
      </c>
      <c r="E644" s="1">
        <v>234.98</v>
      </c>
      <c r="F644" s="3">
        <f>((E644/53)*6)*3</f>
        <v>79.804528301886791</v>
      </c>
      <c r="G644" s="4">
        <f>VLOOKUP(A644,'R12 Trend'!$A$4:$B$6433,2,0)</f>
        <v>-0.03</v>
      </c>
      <c r="H644" s="10">
        <f>IFERROR(VLOOKUP(A644,'DDS Needs'!$A$4:$F$767,6,0),"")</f>
        <v>14.60377358490566</v>
      </c>
      <c r="I644" s="1">
        <f>IFERROR(VLOOKUP(A644,'WH INV 4-2-2026'!$A$2:$C$2914,3,0),"")</f>
        <v>326</v>
      </c>
      <c r="J644" s="1">
        <f>I644/(C644/3)</f>
        <v>12.633962559948804</v>
      </c>
      <c r="K644" s="5" t="str">
        <f>IF((I644&gt;C644),"X","")</f>
        <v>X</v>
      </c>
      <c r="L644" s="7">
        <f>(C644/3)*13</f>
        <v>335.44503396226412</v>
      </c>
      <c r="M644" s="7">
        <f>I644-L644</f>
        <v>-9.4450339622641195</v>
      </c>
      <c r="N644" s="6">
        <f>C644/$C$2</f>
        <v>3.339655086656803E-4</v>
      </c>
      <c r="O644" s="5" t="s">
        <v>27883</v>
      </c>
      <c r="P644" t="str">
        <f>VLOOKUP(A644,'External $ Guide'!$A$2:$L$11545,3,0)</f>
        <v>Replenish</v>
      </c>
      <c r="Q644" t="str">
        <f>VLOOKUP(A644,'External $ Guide'!$A$2:$L$11545,4,0)</f>
        <v>Retail</v>
      </c>
      <c r="R644" t="str">
        <f>VLOOKUP(A644,'External $ Guide'!$A$2:$L$11545,5,0)</f>
        <v>Active</v>
      </c>
      <c r="S644" t="str">
        <f>IFERROR(VLOOKUP(A644,'Broker &amp; Vendor'!$A$2:$C$11545,3,0),"")</f>
        <v>DIAGEO NORTH AMERICA INC</v>
      </c>
      <c r="T644" t="str">
        <f>IFERROR(VLOOKUP(A644,'Broker &amp; Vendor'!$A$2:$C$11545,2,0),"")</f>
        <v>SGWS- COASTAL PACIFIC DIVISION</v>
      </c>
    </row>
    <row r="645" spans="1:20" x14ac:dyDescent="0.25">
      <c r="A645" t="s">
        <v>4647</v>
      </c>
      <c r="B645" t="s">
        <v>558</v>
      </c>
      <c r="C645" s="10">
        <v>77.282898113207551</v>
      </c>
      <c r="D645" s="10">
        <v>89.169690566037744</v>
      </c>
      <c r="E645" s="1">
        <v>242.08</v>
      </c>
      <c r="F645" s="3">
        <f>((E645/53)*6)*3</f>
        <v>82.215849056603787</v>
      </c>
      <c r="G645" s="4">
        <f>VLOOKUP(A645,'R12 Trend'!$A$4:$B$6433,2,0)</f>
        <v>-0.06</v>
      </c>
      <c r="H645" s="10">
        <f>IFERROR(VLOOKUP(A645,'DDS Needs'!$A$4:$F$767,6,0),"")</f>
        <v>11.886792452830187</v>
      </c>
      <c r="I645" s="1">
        <f>IFERROR(VLOOKUP(A645,'WH INV 4-2-2026'!$A$2:$C$2914,3,0),"")</f>
        <v>11.25</v>
      </c>
      <c r="J645" s="1">
        <f>I645/(C645/3)</f>
        <v>0.43670722532378953</v>
      </c>
      <c r="K645" s="5" t="str">
        <f>IF((I645&gt;C645),"X","")</f>
        <v/>
      </c>
      <c r="L645" s="7">
        <f>(C645/3)*13</f>
        <v>334.89255849056605</v>
      </c>
      <c r="M645" s="7">
        <f>I645-L645</f>
        <v>-323.64255849056605</v>
      </c>
      <c r="N645" s="6">
        <f>C645/$C$2</f>
        <v>3.3341546996112253E-4</v>
      </c>
      <c r="O645" s="5" t="s">
        <v>27883</v>
      </c>
      <c r="P645" t="str">
        <f>VLOOKUP(A645,'External $ Guide'!$A$2:$L$11545,3,0)</f>
        <v>Replenish</v>
      </c>
      <c r="Q645" t="str">
        <f>VLOOKUP(A645,'External $ Guide'!$A$2:$L$11545,4,0)</f>
        <v>Retail</v>
      </c>
      <c r="R645" t="str">
        <f>VLOOKUP(A645,'External $ Guide'!$A$2:$L$11545,5,0)</f>
        <v>Active</v>
      </c>
      <c r="S645" t="str">
        <f>IFERROR(VLOOKUP(A645,'Broker &amp; Vendor'!$A$2:$C$11545,3,0),"")</f>
        <v>HEAVEN HILL SALES CO DBA HEAVEN HILL BRANDS</v>
      </c>
      <c r="T645" t="str">
        <f>IFERROR(VLOOKUP(A645,'Broker &amp; Vendor'!$A$2:$C$11545,2,0),"")</f>
        <v>SGWS- TRANSATLANTIC DIVISION</v>
      </c>
    </row>
    <row r="646" spans="1:20" x14ac:dyDescent="0.25">
      <c r="A646" t="s">
        <v>7885</v>
      </c>
      <c r="B646" t="s">
        <v>3791</v>
      </c>
      <c r="C646" s="10">
        <v>77.23755849056603</v>
      </c>
      <c r="D646" s="10">
        <v>77.23755849056603</v>
      </c>
      <c r="E646" s="1">
        <v>225.17</v>
      </c>
      <c r="F646" s="3">
        <f>((E646/53)*6)*3</f>
        <v>76.472830188679239</v>
      </c>
      <c r="G646" s="4">
        <f>VLOOKUP(A646,'R12 Trend'!$A$4:$B$6433,2,0)</f>
        <v>0.01</v>
      </c>
      <c r="H646" s="10" t="str">
        <f>IFERROR(VLOOKUP(A646,'DDS Needs'!$A$4:$F$767,6,0),"")</f>
        <v/>
      </c>
      <c r="I646" s="1">
        <f>IFERROR(VLOOKUP(A646,'WH INV 4-2-2026'!$A$2:$C$2914,3,0),"")</f>
        <v>83</v>
      </c>
      <c r="J646" s="1">
        <f>I646/(C646/3)</f>
        <v>3.2238201836793352</v>
      </c>
      <c r="K646" s="5" t="str">
        <f>IF((I646&gt;C646),"X","")</f>
        <v>X</v>
      </c>
      <c r="L646" s="7">
        <f>(C646/3)*13</f>
        <v>334.69608679245283</v>
      </c>
      <c r="M646" s="7">
        <f>I646-L646</f>
        <v>-251.69608679245283</v>
      </c>
      <c r="N646" s="6">
        <f>C646/$C$2</f>
        <v>3.3321986482777542E-4</v>
      </c>
      <c r="O646" s="5" t="s">
        <v>27883</v>
      </c>
      <c r="P646" t="str">
        <f>VLOOKUP(A646,'External $ Guide'!$A$2:$L$11545,3,0)</f>
        <v>Replenish</v>
      </c>
      <c r="Q646" t="str">
        <f>VLOOKUP(A646,'External $ Guide'!$A$2:$L$11545,4,0)</f>
        <v>Retail</v>
      </c>
      <c r="R646" t="str">
        <f>VLOOKUP(A646,'External $ Guide'!$A$2:$L$11545,5,0)</f>
        <v>Active</v>
      </c>
      <c r="S646" t="str">
        <f>IFERROR(VLOOKUP(A646,'Broker &amp; Vendor'!$A$2:$C$11545,3,0),"")</f>
        <v>PROXIMO SPIRITS INC.</v>
      </c>
      <c r="T646" t="str">
        <f>IFERROR(VLOOKUP(A646,'Broker &amp; Vendor'!$A$2:$C$11545,2,0),"")</f>
        <v>JOHNSON BROTHERS</v>
      </c>
    </row>
    <row r="647" spans="1:20" x14ac:dyDescent="0.25">
      <c r="A647" t="s">
        <v>6350</v>
      </c>
      <c r="B647" t="s">
        <v>2256</v>
      </c>
      <c r="C647" s="10">
        <v>77.230188679245273</v>
      </c>
      <c r="D647" s="10">
        <v>80.62641509433962</v>
      </c>
      <c r="E647" s="1">
        <v>189.5</v>
      </c>
      <c r="F647" s="3">
        <f>((E647/53)*6)*3</f>
        <v>64.35849056603773</v>
      </c>
      <c r="G647" s="4">
        <f>VLOOKUP(A647,'R12 Trend'!$A$4:$B$6433,2,0)</f>
        <v>1.39</v>
      </c>
      <c r="H647" s="10">
        <f>IFERROR(VLOOKUP(A647,'DDS Needs'!$A$4:$F$767,6,0),"")</f>
        <v>3.3962264150943402</v>
      </c>
      <c r="I647" s="1">
        <f>IFERROR(VLOOKUP(A647,'WH INV 4-2-2026'!$A$2:$C$2914,3,0),"")</f>
        <v>82</v>
      </c>
      <c r="J647" s="1">
        <f>I647/(C647/3)</f>
        <v>3.185282908238054</v>
      </c>
      <c r="K647" s="5" t="str">
        <f>IF((I647&gt;C647),"X","")</f>
        <v>X</v>
      </c>
      <c r="L647" s="7">
        <f>(C647/3)*13</f>
        <v>334.66415094339618</v>
      </c>
      <c r="M647" s="7">
        <f>I647-L647</f>
        <v>-252.66415094339618</v>
      </c>
      <c r="N647" s="6">
        <f>C647/$C$2</f>
        <v>3.3318806983606282E-4</v>
      </c>
      <c r="O647" s="5" t="s">
        <v>27883</v>
      </c>
      <c r="P647" t="str">
        <f>VLOOKUP(A647,'External $ Guide'!$A$2:$L$11545,3,0)</f>
        <v>Replenish</v>
      </c>
      <c r="Q647" t="str">
        <f>VLOOKUP(A647,'External $ Guide'!$A$2:$L$11545,4,0)</f>
        <v>Retail</v>
      </c>
      <c r="R647" t="str">
        <f>VLOOKUP(A647,'External $ Guide'!$A$2:$L$11545,5,0)</f>
        <v>Active</v>
      </c>
      <c r="S647" t="str">
        <f>IFERROR(VLOOKUP(A647,'Broker &amp; Vendor'!$A$2:$C$11545,3,0),"")</f>
        <v>MBW BRANDS LLC</v>
      </c>
      <c r="T647" t="str">
        <f>IFERROR(VLOOKUP(A647,'Broker &amp; Vendor'!$A$2:$C$11545,2,0),"")</f>
        <v>GULF DISTRIBUTING</v>
      </c>
    </row>
    <row r="648" spans="1:20" x14ac:dyDescent="0.25">
      <c r="A648" t="s">
        <v>6602</v>
      </c>
      <c r="B648" t="s">
        <v>2508</v>
      </c>
      <c r="C648" s="10">
        <v>77.12086415094339</v>
      </c>
      <c r="D648" s="10">
        <v>90.705769811320749</v>
      </c>
      <c r="E648" s="1">
        <v>244.17</v>
      </c>
      <c r="F648" s="3">
        <f>((E648/53)*6)*3</f>
        <v>82.925660377358497</v>
      </c>
      <c r="G648" s="4">
        <f>VLOOKUP(A648,'R12 Trend'!$A$4:$B$6433,2,0)</f>
        <v>-7.0000000000000007E-2</v>
      </c>
      <c r="H648" s="10">
        <f>IFERROR(VLOOKUP(A648,'DDS Needs'!$A$4:$F$767,6,0),"")</f>
        <v>13.584905660377361</v>
      </c>
      <c r="I648" s="1">
        <f>IFERROR(VLOOKUP(A648,'WH INV 4-2-2026'!$A$2:$C$2914,3,0),"")</f>
        <v>372</v>
      </c>
      <c r="J648" s="1">
        <f>I648/(C648/3)</f>
        <v>14.470792207614915</v>
      </c>
      <c r="K648" s="5" t="str">
        <f>IF((I648&gt;C648),"X","")</f>
        <v>X</v>
      </c>
      <c r="L648" s="7">
        <f>(C648/3)*13</f>
        <v>334.19041132075472</v>
      </c>
      <c r="M648" s="7">
        <f>I648-L648</f>
        <v>37.80958867924528</v>
      </c>
      <c r="N648" s="6">
        <f>C648/$C$2</f>
        <v>3.3271641970554293E-4</v>
      </c>
      <c r="O648" s="5" t="s">
        <v>27883</v>
      </c>
      <c r="P648" t="str">
        <f>VLOOKUP(A648,'External $ Guide'!$A$2:$L$11545,3,0)</f>
        <v>Replenish</v>
      </c>
      <c r="Q648" t="str">
        <f>VLOOKUP(A648,'External $ Guide'!$A$2:$L$11545,4,0)</f>
        <v>Retail</v>
      </c>
      <c r="R648" t="str">
        <f>VLOOKUP(A648,'External $ Guide'!$A$2:$L$11545,5,0)</f>
        <v>Active</v>
      </c>
      <c r="S648" t="str">
        <f>IFERROR(VLOOKUP(A648,'Broker &amp; Vendor'!$A$2:$C$11545,3,0),"")</f>
        <v>SAZERAC CO INC</v>
      </c>
      <c r="T648" t="str">
        <f>IFERROR(VLOOKUP(A648,'Broker &amp; Vendor'!$A$2:$C$11545,2,0),"")</f>
        <v>UNITED</v>
      </c>
    </row>
    <row r="649" spans="1:20" x14ac:dyDescent="0.25">
      <c r="A649" t="s">
        <v>7270</v>
      </c>
      <c r="B649" t="s">
        <v>3176</v>
      </c>
      <c r="C649" s="10">
        <v>77.053992452830201</v>
      </c>
      <c r="D649" s="10">
        <v>81.469086792452842</v>
      </c>
      <c r="E649" s="1">
        <v>249.32</v>
      </c>
      <c r="F649" s="3">
        <f>((E649/53)*6)*3</f>
        <v>84.674716981132079</v>
      </c>
      <c r="G649" s="4">
        <f>VLOOKUP(A649,'R12 Trend'!$A$4:$B$6433,2,0)</f>
        <v>-0.09</v>
      </c>
      <c r="H649" s="10">
        <f>IFERROR(VLOOKUP(A649,'DDS Needs'!$A$4:$F$767,6,0),"")</f>
        <v>4.4150943396226419</v>
      </c>
      <c r="I649" s="1">
        <f>IFERROR(VLOOKUP(A649,'WH INV 4-2-2026'!$A$2:$C$2914,3,0),"")</f>
        <v>79</v>
      </c>
      <c r="J649" s="1">
        <f>I649/(C649/3)</f>
        <v>3.0757653491489521</v>
      </c>
      <c r="K649" s="5" t="str">
        <f>IF((I649&gt;C649),"X","")</f>
        <v>X</v>
      </c>
      <c r="L649" s="7">
        <f>(C649/3)*13</f>
        <v>333.90063396226424</v>
      </c>
      <c r="M649" s="7">
        <f>I649-L649</f>
        <v>-254.90063396226424</v>
      </c>
      <c r="N649" s="6">
        <f>C649/$C$2</f>
        <v>3.3242792044894357E-4</v>
      </c>
      <c r="O649" s="5" t="s">
        <v>27883</v>
      </c>
      <c r="P649" t="str">
        <f>VLOOKUP(A649,'External $ Guide'!$A$2:$L$11545,3,0)</f>
        <v>Replenish</v>
      </c>
      <c r="Q649" t="str">
        <f>VLOOKUP(A649,'External $ Guide'!$A$2:$L$11545,4,0)</f>
        <v>Retail</v>
      </c>
      <c r="R649" t="str">
        <f>VLOOKUP(A649,'External $ Guide'!$A$2:$L$11545,5,0)</f>
        <v>Active</v>
      </c>
      <c r="S649" t="str">
        <f>IFERROR(VLOOKUP(A649,'Broker &amp; Vendor'!$A$2:$C$11545,3,0),"")</f>
        <v>E. &amp; J. GALLO WINERY</v>
      </c>
      <c r="T649" t="str">
        <f>IFERROR(VLOOKUP(A649,'Broker &amp; Vendor'!$A$2:$C$11545,2,0),"")</f>
        <v>RNDC</v>
      </c>
    </row>
    <row r="650" spans="1:20" x14ac:dyDescent="0.25">
      <c r="A650" t="s">
        <v>4540</v>
      </c>
      <c r="B650" t="s">
        <v>451</v>
      </c>
      <c r="C650" s="10">
        <v>76.976320754716966</v>
      </c>
      <c r="D650" s="10">
        <v>91.240471698113197</v>
      </c>
      <c r="E650" s="1">
        <v>266.64999999999998</v>
      </c>
      <c r="F650" s="3">
        <f>((E650/53)*6)*3</f>
        <v>90.560377358490555</v>
      </c>
      <c r="G650" s="4">
        <f>VLOOKUP(A650,'R12 Trend'!$A$4:$B$6433,2,0)</f>
        <v>-0.15</v>
      </c>
      <c r="H650" s="10">
        <f>IFERROR(VLOOKUP(A650,'DDS Needs'!$A$4:$F$767,6,0),"")</f>
        <v>14.264150943396226</v>
      </c>
      <c r="I650" s="1">
        <f>IFERROR(VLOOKUP(A650,'WH INV 4-2-2026'!$A$2:$C$2914,3,0),"")</f>
        <v>157.5</v>
      </c>
      <c r="J650" s="1">
        <f>I650/(C650/3)</f>
        <v>6.1382512877643096</v>
      </c>
      <c r="K650" s="5" t="str">
        <f>IF((I650&gt;C650),"X","")</f>
        <v>X</v>
      </c>
      <c r="L650" s="7">
        <f>(C650/3)*13</f>
        <v>333.56405660377351</v>
      </c>
      <c r="M650" s="7">
        <f>I650-L650</f>
        <v>-176.06405660377351</v>
      </c>
      <c r="N650" s="6">
        <f>C650/$C$2</f>
        <v>3.3209282761001858E-4</v>
      </c>
      <c r="O650" s="5" t="s">
        <v>27883</v>
      </c>
      <c r="P650" t="str">
        <f>VLOOKUP(A650,'External $ Guide'!$A$2:$L$11545,3,0)</f>
        <v>Replenish</v>
      </c>
      <c r="Q650" t="str">
        <f>VLOOKUP(A650,'External $ Guide'!$A$2:$L$11545,4,0)</f>
        <v>Retail</v>
      </c>
      <c r="R650" t="str">
        <f>VLOOKUP(A650,'External $ Guide'!$A$2:$L$11545,5,0)</f>
        <v>Active</v>
      </c>
      <c r="S650" t="s">
        <v>27956</v>
      </c>
      <c r="T650" t="str">
        <f>IFERROR(VLOOKUP(A650,'Broker &amp; Vendor'!$A$2:$C$11545,2,0),"")</f>
        <v>SGWS- CHAMPION DIVISION</v>
      </c>
    </row>
    <row r="651" spans="1:20" x14ac:dyDescent="0.25">
      <c r="A651" t="s">
        <v>5269</v>
      </c>
      <c r="B651" t="s">
        <v>1175</v>
      </c>
      <c r="C651" s="10">
        <v>76.843833962264142</v>
      </c>
      <c r="D651" s="10">
        <v>76.843833962264142</v>
      </c>
      <c r="E651" s="1">
        <v>235.69</v>
      </c>
      <c r="F651" s="3">
        <f>((E651/53)*6)*3</f>
        <v>80.045660377358487</v>
      </c>
      <c r="G651" s="4">
        <f>VLOOKUP(A651,'R12 Trend'!$A$4:$B$6433,2,0)</f>
        <v>-0.04</v>
      </c>
      <c r="H651" s="10" t="str">
        <f>IFERROR(VLOOKUP(A651,'DDS Needs'!$A$4:$F$767,6,0),"")</f>
        <v/>
      </c>
      <c r="I651" s="1">
        <f>IFERROR(VLOOKUP(A651,'WH INV 4-2-2026'!$A$2:$C$2914,3,0),"")</f>
        <v>87.833332999999996</v>
      </c>
      <c r="J651" s="1">
        <f>I651/(C651/3)</f>
        <v>3.4290324338761842</v>
      </c>
      <c r="K651" s="5" t="str">
        <f>IF((I651&gt;C651),"X","")</f>
        <v>X</v>
      </c>
      <c r="L651" s="7">
        <f>(C651/3)*13</f>
        <v>332.98994716981127</v>
      </c>
      <c r="M651" s="7">
        <f>I651-L651</f>
        <v>-245.15661416981129</v>
      </c>
      <c r="N651" s="6">
        <f>C651/$C$2</f>
        <v>3.3152125036268771E-4</v>
      </c>
      <c r="O651" s="5" t="s">
        <v>27883</v>
      </c>
      <c r="P651" t="str">
        <f>VLOOKUP(A651,'External $ Guide'!$A$2:$L$11545,3,0)</f>
        <v>Replenish</v>
      </c>
      <c r="Q651" t="str">
        <f>VLOOKUP(A651,'External $ Guide'!$A$2:$L$11545,4,0)</f>
        <v>Retail</v>
      </c>
      <c r="R651" t="str">
        <f>VLOOKUP(A651,'External $ Guide'!$A$2:$L$11545,5,0)</f>
        <v>Active</v>
      </c>
      <c r="S651" t="str">
        <f>IFERROR(VLOOKUP(A651,'Broker &amp; Vendor'!$A$2:$C$11545,3,0),"")</f>
        <v>PERNOD RICARD USA</v>
      </c>
      <c r="T651" t="str">
        <f>IFERROR(VLOOKUP(A651,'Broker &amp; Vendor'!$A$2:$C$11545,2,0),"")</f>
        <v>SGWS- AMERICAN LIBERTY DIVISION</v>
      </c>
    </row>
    <row r="652" spans="1:20" x14ac:dyDescent="0.25">
      <c r="A652" t="s">
        <v>4181</v>
      </c>
      <c r="B652" t="s">
        <v>92</v>
      </c>
      <c r="C652" s="10">
        <v>76.825290566037737</v>
      </c>
      <c r="D652" s="10">
        <v>76.825290566037737</v>
      </c>
      <c r="E652" s="1">
        <v>248.58</v>
      </c>
      <c r="F652" s="3">
        <f>((E652/53)*6)*3</f>
        <v>84.423396226415093</v>
      </c>
      <c r="G652" s="4">
        <f>VLOOKUP(A652,'R12 Trend'!$A$4:$B$6433,2,0)</f>
        <v>-0.09</v>
      </c>
      <c r="H652" s="10" t="str">
        <f>IFERROR(VLOOKUP(A652,'DDS Needs'!$A$4:$F$767,6,0),"")</f>
        <v/>
      </c>
      <c r="I652" s="1">
        <f>IFERROR(VLOOKUP(A652,'WH INV 4-2-2026'!$A$2:$C$2914,3,0),"")</f>
        <v>212</v>
      </c>
      <c r="J652" s="1">
        <f>I652/(C652/3)</f>
        <v>8.2785238469525222</v>
      </c>
      <c r="K652" s="5" t="str">
        <f>IF((I652&gt;C652),"X","")</f>
        <v>X</v>
      </c>
      <c r="L652" s="7">
        <f>(C652/3)*13</f>
        <v>332.90959245283022</v>
      </c>
      <c r="M652" s="7">
        <f>I652-L652</f>
        <v>-120.90959245283022</v>
      </c>
      <c r="N652" s="6">
        <f>C652/$C$2</f>
        <v>3.3144125006095933E-4</v>
      </c>
      <c r="O652" s="5" t="s">
        <v>27883</v>
      </c>
      <c r="P652" t="str">
        <f>VLOOKUP(A652,'External $ Guide'!$A$2:$L$11545,3,0)</f>
        <v>Replenish</v>
      </c>
      <c r="Q652" t="str">
        <f>VLOOKUP(A652,'External $ Guide'!$A$2:$L$11545,4,0)</f>
        <v>Retail</v>
      </c>
      <c r="R652" t="str">
        <f>VLOOKUP(A652,'External $ Guide'!$A$2:$L$11545,5,0)</f>
        <v>Active</v>
      </c>
      <c r="S652" t="str">
        <f>IFERROR(VLOOKUP(A652,'Broker &amp; Vendor'!$A$2:$C$11545,3,0),"")</f>
        <v>BROWN FOREMAN CORP</v>
      </c>
      <c r="T652" t="str">
        <f>IFERROR(VLOOKUP(A652,'Broker &amp; Vendor'!$A$2:$C$11545,2,0),"")</f>
        <v>UNITED</v>
      </c>
    </row>
    <row r="653" spans="1:20" x14ac:dyDescent="0.25">
      <c r="A653" t="s">
        <v>8122</v>
      </c>
      <c r="B653" t="s">
        <v>4028</v>
      </c>
      <c r="C653" s="10">
        <v>76.588301886792451</v>
      </c>
      <c r="D653" s="10">
        <v>76.588301886792451</v>
      </c>
      <c r="E653" s="1">
        <v>225.51</v>
      </c>
      <c r="F653" s="3">
        <f>((E653/53)*6)*3</f>
        <v>76.588301886792451</v>
      </c>
      <c r="G653" s="4">
        <f>VLOOKUP(A653,'R12 Trend'!$A$4:$B$6433,2,0)</f>
        <v>0</v>
      </c>
      <c r="H653" s="10" t="str">
        <f>IFERROR(VLOOKUP(A653,'DDS Needs'!$A$4:$F$767,6,0),"")</f>
        <v/>
      </c>
      <c r="I653" s="1">
        <f>IFERROR(VLOOKUP(A653,'WH INV 4-2-2026'!$A$2:$C$2914,3,0),"")</f>
        <v>144</v>
      </c>
      <c r="J653" s="1">
        <f>I653/(C653/3)</f>
        <v>5.6405480909937475</v>
      </c>
      <c r="K653" s="5" t="str">
        <f>IF((I653&gt;C653),"X","")</f>
        <v>X</v>
      </c>
      <c r="L653" s="7">
        <f>(C653/3)*13</f>
        <v>331.88264150943394</v>
      </c>
      <c r="M653" s="7">
        <f>I653-L653</f>
        <v>-187.88264150943394</v>
      </c>
      <c r="N653" s="6">
        <f>C653/$C$2</f>
        <v>3.3041882862238584E-4</v>
      </c>
      <c r="O653" s="5" t="s">
        <v>27883</v>
      </c>
      <c r="P653" t="str">
        <f>VLOOKUP(A653,'External $ Guide'!$A$2:$L$11545,3,0)</f>
        <v>Replenish</v>
      </c>
      <c r="Q653" t="str">
        <f>VLOOKUP(A653,'External $ Guide'!$A$2:$L$11545,4,0)</f>
        <v>Retail</v>
      </c>
      <c r="R653" t="str">
        <f>VLOOKUP(A653,'External $ Guide'!$A$2:$L$11545,5,0)</f>
        <v>Active</v>
      </c>
      <c r="S653" t="str">
        <f>IFERROR(VLOOKUP(A653,'Broker &amp; Vendor'!$A$2:$C$11545,3,0),"")</f>
        <v>E. &amp; J. GALLO WINERY</v>
      </c>
      <c r="T653" t="str">
        <f>IFERROR(VLOOKUP(A653,'Broker &amp; Vendor'!$A$2:$C$11545,2,0),"")</f>
        <v>RNDC</v>
      </c>
    </row>
    <row r="654" spans="1:20" x14ac:dyDescent="0.25">
      <c r="A654" t="s">
        <v>7650</v>
      </c>
      <c r="B654" t="s">
        <v>3556</v>
      </c>
      <c r="C654" s="10">
        <v>76.343162264150962</v>
      </c>
      <c r="D654" s="10">
        <v>76.343162264150962</v>
      </c>
      <c r="E654" s="1">
        <v>247.02</v>
      </c>
      <c r="F654" s="3">
        <f>((E654/53)*6)*3</f>
        <v>83.89358490566039</v>
      </c>
      <c r="G654" s="4">
        <f>VLOOKUP(A654,'R12 Trend'!$A$4:$B$6433,2,0)</f>
        <v>-0.09</v>
      </c>
      <c r="H654" s="10" t="str">
        <f>IFERROR(VLOOKUP(A654,'DDS Needs'!$A$4:$F$767,6,0),"")</f>
        <v/>
      </c>
      <c r="I654" s="1">
        <f>IFERROR(VLOOKUP(A654,'WH INV 4-2-2026'!$A$2:$C$2914,3,0),"")</f>
        <v>115</v>
      </c>
      <c r="J654" s="1">
        <f>I654/(C654/3)</f>
        <v>4.5190687648788197</v>
      </c>
      <c r="K654" s="5" t="str">
        <f>IF((I654&gt;C654),"X","")</f>
        <v>X</v>
      </c>
      <c r="L654" s="7">
        <f>(C654/3)*13</f>
        <v>330.8203698113208</v>
      </c>
      <c r="M654" s="7">
        <f>I654-L654</f>
        <v>-215.8203698113208</v>
      </c>
      <c r="N654" s="6">
        <f>C654/$C$2</f>
        <v>3.2936124221601972E-4</v>
      </c>
      <c r="O654" s="5" t="s">
        <v>27883</v>
      </c>
      <c r="P654" t="str">
        <f>VLOOKUP(A654,'External $ Guide'!$A$2:$L$11545,3,0)</f>
        <v>Replenish</v>
      </c>
      <c r="Q654" t="str">
        <f>VLOOKUP(A654,'External $ Guide'!$A$2:$L$11545,4,0)</f>
        <v>Retail</v>
      </c>
      <c r="R654" t="str">
        <f>VLOOKUP(A654,'External $ Guide'!$A$2:$L$11545,5,0)</f>
        <v>Active</v>
      </c>
      <c r="S654" t="str">
        <f>IFERROR(VLOOKUP(A654,'Broker &amp; Vendor'!$A$2:$C$11545,3,0),"")</f>
        <v>SAZERAC CO INC</v>
      </c>
      <c r="T654" t="str">
        <f>IFERROR(VLOOKUP(A654,'Broker &amp; Vendor'!$A$2:$C$11545,2,0),"")</f>
        <v>UNITED</v>
      </c>
    </row>
    <row r="655" spans="1:20" x14ac:dyDescent="0.25">
      <c r="A655" t="s">
        <v>8023</v>
      </c>
      <c r="B655" t="s">
        <v>3929</v>
      </c>
      <c r="C655" s="10">
        <v>76.256150943396236</v>
      </c>
      <c r="D655" s="10">
        <v>76.256150943396236</v>
      </c>
      <c r="E655" s="1">
        <v>213.84</v>
      </c>
      <c r="F655" s="3">
        <f>((E655/53)*6)*3</f>
        <v>72.624905660377365</v>
      </c>
      <c r="G655" s="4">
        <f>VLOOKUP(A655,'R12 Trend'!$A$4:$B$6433,2,0)</f>
        <v>0.05</v>
      </c>
      <c r="H655" s="10" t="str">
        <f>IFERROR(VLOOKUP(A655,'DDS Needs'!$A$4:$F$767,6,0),"")</f>
        <v/>
      </c>
      <c r="I655" s="1">
        <f>IFERROR(VLOOKUP(A655,'WH INV 4-2-2026'!$A$2:$C$2914,3,0),"")</f>
        <v>49.5</v>
      </c>
      <c r="J655" s="1">
        <f>I655/(C655/3)</f>
        <v>1.9473838918283359</v>
      </c>
      <c r="K655" s="5" t="str">
        <f>IF((I655&gt;C655),"X","")</f>
        <v/>
      </c>
      <c r="L655" s="7">
        <f>(C655/3)*13</f>
        <v>330.44332075471704</v>
      </c>
      <c r="M655" s="7">
        <f>I655-L655</f>
        <v>-280.94332075471704</v>
      </c>
      <c r="N655" s="6">
        <f>C655/$C$2</f>
        <v>3.2898585618483235E-4</v>
      </c>
      <c r="O655" s="5" t="s">
        <v>27883</v>
      </c>
      <c r="P655" t="str">
        <f>VLOOKUP(A655,'External $ Guide'!$A$2:$L$11545,3,0)</f>
        <v>Replenish</v>
      </c>
      <c r="Q655" t="str">
        <f>VLOOKUP(A655,'External $ Guide'!$A$2:$L$11545,4,0)</f>
        <v>Retail</v>
      </c>
      <c r="R655" t="str">
        <f>VLOOKUP(A655,'External $ Guide'!$A$2:$L$11545,5,0)</f>
        <v>Active</v>
      </c>
      <c r="S655" t="str">
        <f>IFERROR(VLOOKUP(A655,'Broker &amp; Vendor'!$A$2:$C$11545,3,0),"")</f>
        <v>DIAGEO NORTH AMERICA INC</v>
      </c>
      <c r="T655" t="str">
        <f>IFERROR(VLOOKUP(A655,'Broker &amp; Vendor'!$A$2:$C$11545,2,0),"")</f>
        <v>SGWS- COASTAL PACIFIC DIVISION</v>
      </c>
    </row>
    <row r="656" spans="1:20" x14ac:dyDescent="0.25">
      <c r="A656" t="s">
        <v>6583</v>
      </c>
      <c r="B656" t="s">
        <v>2489</v>
      </c>
      <c r="C656" s="10">
        <v>75.990532075471705</v>
      </c>
      <c r="D656" s="10">
        <v>84.141475471698129</v>
      </c>
      <c r="E656" s="1">
        <v>230.67</v>
      </c>
      <c r="F656" s="3">
        <f>((E656/53)*6)*3</f>
        <v>78.340754716981138</v>
      </c>
      <c r="G656" s="4">
        <f>VLOOKUP(A656,'R12 Trend'!$A$4:$B$6433,2,0)</f>
        <v>-0.03</v>
      </c>
      <c r="H656" s="10">
        <f>IFERROR(VLOOKUP(A656,'DDS Needs'!$A$4:$F$767,6,0),"")</f>
        <v>8.1509433962264168</v>
      </c>
      <c r="I656" s="1">
        <f>IFERROR(VLOOKUP(A656,'WH INV 4-2-2026'!$A$2:$C$2914,3,0),"")</f>
        <v>206.91666699999999</v>
      </c>
      <c r="J656" s="1">
        <f>I656/(C656/3)</f>
        <v>8.168780821056604</v>
      </c>
      <c r="K656" s="5" t="str">
        <f>IF((I656&gt;C656),"X","")</f>
        <v>X</v>
      </c>
      <c r="L656" s="7">
        <f>(C656/3)*13</f>
        <v>329.29230566037739</v>
      </c>
      <c r="M656" s="7">
        <f>I656-L656</f>
        <v>-122.3756386603774</v>
      </c>
      <c r="N656" s="6">
        <f>C656/$C$2</f>
        <v>3.2783991779688696E-4</v>
      </c>
      <c r="O656" s="5" t="s">
        <v>27883</v>
      </c>
      <c r="P656" t="str">
        <f>VLOOKUP(A656,'External $ Guide'!$A$2:$L$11545,3,0)</f>
        <v>Replenish</v>
      </c>
      <c r="Q656" t="str">
        <f>VLOOKUP(A656,'External $ Guide'!$A$2:$L$11545,4,0)</f>
        <v>Retail</v>
      </c>
      <c r="R656" t="str">
        <f>VLOOKUP(A656,'External $ Guide'!$A$2:$L$11545,5,0)</f>
        <v>Active</v>
      </c>
      <c r="S656" t="str">
        <f>IFERROR(VLOOKUP(A656,'Broker &amp; Vendor'!$A$2:$C$11545,3,0),"")</f>
        <v>CAMPARI AMERICA</v>
      </c>
      <c r="T656" t="str">
        <f>IFERROR(VLOOKUP(A656,'Broker &amp; Vendor'!$A$2:$C$11545,2,0),"")</f>
        <v>SGWS- TRANSATLANTIC DIVISION</v>
      </c>
    </row>
    <row r="657" spans="1:20" x14ac:dyDescent="0.25">
      <c r="A657" t="s">
        <v>7964</v>
      </c>
      <c r="B657" t="s">
        <v>3870</v>
      </c>
      <c r="C657" s="10">
        <v>75.901584905660386</v>
      </c>
      <c r="D657" s="10">
        <v>75.901584905660386</v>
      </c>
      <c r="E657" s="1">
        <v>186.24</v>
      </c>
      <c r="F657" s="3">
        <f>((E657/53)*6)*3</f>
        <v>63.251320754716986</v>
      </c>
      <c r="G657" s="4">
        <f>VLOOKUP(A657,'R12 Trend'!$A$4:$B$6433,2,0)</f>
        <v>3.1</v>
      </c>
      <c r="H657" s="10" t="str">
        <f>IFERROR(VLOOKUP(A657,'DDS Needs'!$A$4:$F$767,6,0),"")</f>
        <v/>
      </c>
      <c r="I657" s="1">
        <f>IFERROR(VLOOKUP(A657,'WH INV 4-2-2026'!$A$2:$C$2914,3,0),"")</f>
        <v>5</v>
      </c>
      <c r="J657" s="1">
        <f>I657/(C657/3)</f>
        <v>0.19762433180603281</v>
      </c>
      <c r="K657" s="5" t="str">
        <f>IF((I657&gt;C657),"X","")</f>
        <v/>
      </c>
      <c r="L657" s="7">
        <f>(C657/3)*13</f>
        <v>328.90686792452834</v>
      </c>
      <c r="M657" s="7">
        <f>I657-L657</f>
        <v>-323.90686792452834</v>
      </c>
      <c r="N657" s="6">
        <f>C657/$C$2</f>
        <v>3.2745618008584885E-4</v>
      </c>
      <c r="O657" s="5" t="s">
        <v>27883</v>
      </c>
      <c r="P657" t="str">
        <f>VLOOKUP(A657,'External $ Guide'!$A$2:$L$11545,3,0)</f>
        <v>Replenish</v>
      </c>
      <c r="Q657" t="str">
        <f>VLOOKUP(A657,'External $ Guide'!$A$2:$L$11545,4,0)</f>
        <v>Retail</v>
      </c>
      <c r="R657" t="str">
        <f>VLOOKUP(A657,'External $ Guide'!$A$2:$L$11545,5,0)</f>
        <v>Active</v>
      </c>
      <c r="S657" t="str">
        <f>IFERROR(VLOOKUP(A657,'Broker &amp; Vendor'!$A$2:$C$11545,3,0),"")</f>
        <v>MHW LTD</v>
      </c>
      <c r="T657" t="str">
        <f>IFERROR(VLOOKUP(A657,'Broker &amp; Vendor'!$A$2:$C$11545,2,0),"")</f>
        <v>SGWS- CHAMPION DIVISION</v>
      </c>
    </row>
    <row r="658" spans="1:20" x14ac:dyDescent="0.25">
      <c r="A658" t="s">
        <v>4256</v>
      </c>
      <c r="B658" t="s">
        <v>167</v>
      </c>
      <c r="C658" s="10">
        <v>75.87957735849055</v>
      </c>
      <c r="D658" s="10">
        <v>84.709766037735832</v>
      </c>
      <c r="E658" s="1">
        <v>240.24</v>
      </c>
      <c r="F658" s="3">
        <f>((E658/53)*6)*3</f>
        <v>81.590943396226407</v>
      </c>
      <c r="G658" s="4">
        <f>VLOOKUP(A658,'R12 Trend'!$A$4:$B$6433,2,0)</f>
        <v>-7.0000000000000007E-2</v>
      </c>
      <c r="H658" s="10">
        <f>IFERROR(VLOOKUP(A658,'DDS Needs'!$A$4:$F$767,6,0),"")</f>
        <v>8.8301886792452837</v>
      </c>
      <c r="I658" s="1">
        <f>IFERROR(VLOOKUP(A658,'WH INV 4-2-2026'!$A$2:$C$2914,3,0),"")</f>
        <v>184.91666699999999</v>
      </c>
      <c r="J658" s="1">
        <f>I658/(C658/3)</f>
        <v>7.3109263429223121</v>
      </c>
      <c r="K658" s="5" t="str">
        <f>IF((I658&gt;C658),"X","")</f>
        <v>X</v>
      </c>
      <c r="L658" s="7">
        <f>(C658/3)*13</f>
        <v>328.81150188679237</v>
      </c>
      <c r="M658" s="7">
        <f>I658-L658</f>
        <v>-143.89483488679238</v>
      </c>
      <c r="N658" s="6">
        <f>C658/$C$2</f>
        <v>3.2736123467280839E-4</v>
      </c>
      <c r="O658" s="5" t="s">
        <v>27883</v>
      </c>
      <c r="P658" t="str">
        <f>VLOOKUP(A658,'External $ Guide'!$A$2:$L$11545,3,0)</f>
        <v>Replenish</v>
      </c>
      <c r="Q658" t="str">
        <f>VLOOKUP(A658,'External $ Guide'!$A$2:$L$11545,4,0)</f>
        <v>Retail</v>
      </c>
      <c r="R658" t="str">
        <f>VLOOKUP(A658,'External $ Guide'!$A$2:$L$11545,5,0)</f>
        <v>Active</v>
      </c>
      <c r="S658" t="str">
        <f>IFERROR(VLOOKUP(A658,'Broker &amp; Vendor'!$A$2:$C$11545,3,0),"")</f>
        <v>SAZERAC CO INC</v>
      </c>
      <c r="T658" t="str">
        <f>IFERROR(VLOOKUP(A658,'Broker &amp; Vendor'!$A$2:$C$11545,2,0),"")</f>
        <v>UNITED</v>
      </c>
    </row>
    <row r="659" spans="1:20" x14ac:dyDescent="0.25">
      <c r="A659" t="s">
        <v>7322</v>
      </c>
      <c r="B659" t="s">
        <v>3228</v>
      </c>
      <c r="C659" s="10">
        <v>75.854852830188676</v>
      </c>
      <c r="D659" s="10">
        <v>75.854852830188676</v>
      </c>
      <c r="E659" s="1">
        <v>214.76</v>
      </c>
      <c r="F659" s="3">
        <f>((E659/53)*6)*3</f>
        <v>72.937358490566027</v>
      </c>
      <c r="G659" s="4">
        <f>VLOOKUP(A659,'R12 Trend'!$A$4:$B$6433,2,0)</f>
        <v>0.04</v>
      </c>
      <c r="H659" s="10" t="str">
        <f>IFERROR(VLOOKUP(A659,'DDS Needs'!$A$4:$F$767,6,0),"")</f>
        <v/>
      </c>
      <c r="I659" s="1">
        <f>IFERROR(VLOOKUP(A659,'WH INV 4-2-2026'!$A$2:$C$2914,3,0),"")</f>
        <v>0.91666700000000001</v>
      </c>
      <c r="J659" s="1">
        <f>I659/(C659/3)</f>
        <v>3.625346167576448E-2</v>
      </c>
      <c r="K659" s="5" t="str">
        <f>IF((I659&gt;C659),"X","")</f>
        <v/>
      </c>
      <c r="L659" s="7">
        <f>(C659/3)*13</f>
        <v>328.70436226415092</v>
      </c>
      <c r="M659" s="7">
        <f>I659-L659</f>
        <v>-327.7876952641509</v>
      </c>
      <c r="N659" s="6">
        <f>C659/$C$2</f>
        <v>3.2725456760383716E-4</v>
      </c>
      <c r="O659" s="5" t="s">
        <v>27883</v>
      </c>
      <c r="P659" t="str">
        <f>VLOOKUP(A659,'External $ Guide'!$A$2:$L$11545,3,0)</f>
        <v>Replenish</v>
      </c>
      <c r="Q659" t="str">
        <f>VLOOKUP(A659,'External $ Guide'!$A$2:$L$11545,4,0)</f>
        <v>Retail</v>
      </c>
      <c r="R659" t="str">
        <f>VLOOKUP(A659,'External $ Guide'!$A$2:$L$11545,5,0)</f>
        <v>Active</v>
      </c>
      <c r="S659" t="str">
        <f>IFERROR(VLOOKUP(A659,'Broker &amp; Vendor'!$A$2:$C$11545,3,0),"")</f>
        <v>PROXIMO SPIRITS INC.</v>
      </c>
      <c r="T659" t="str">
        <f>IFERROR(VLOOKUP(A659,'Broker &amp; Vendor'!$A$2:$C$11545,2,0),"")</f>
        <v>JOHNSON BROTHERS</v>
      </c>
    </row>
    <row r="660" spans="1:20" x14ac:dyDescent="0.25">
      <c r="A660" t="s">
        <v>7689</v>
      </c>
      <c r="B660" t="s">
        <v>3595</v>
      </c>
      <c r="C660" s="10">
        <v>75.661132075471684</v>
      </c>
      <c r="D660" s="10">
        <v>75.661132075471684</v>
      </c>
      <c r="E660" s="1">
        <v>237</v>
      </c>
      <c r="F660" s="3">
        <f>((E660/53)*6)*3</f>
        <v>80.490566037735846</v>
      </c>
      <c r="G660" s="4">
        <f>VLOOKUP(A660,'R12 Trend'!$A$4:$B$6433,2,0)</f>
        <v>-0.06</v>
      </c>
      <c r="H660" s="10" t="str">
        <f>IFERROR(VLOOKUP(A660,'DDS Needs'!$A$4:$F$767,6,0),"")</f>
        <v/>
      </c>
      <c r="I660" s="1">
        <f>IFERROR(VLOOKUP(A660,'WH INV 4-2-2026'!$A$2:$C$2914,3,0),"")</f>
        <v>109</v>
      </c>
      <c r="J660" s="1">
        <f>I660/(C660/3)</f>
        <v>4.3219020259149543</v>
      </c>
      <c r="K660" s="5" t="str">
        <f>IF((I660&gt;C660),"X","")</f>
        <v>X</v>
      </c>
      <c r="L660" s="7">
        <f>(C660/3)*13</f>
        <v>327.8649056603773</v>
      </c>
      <c r="M660" s="7">
        <f>I660-L660</f>
        <v>-218.8649056603773</v>
      </c>
      <c r="N660" s="6">
        <f>C660/$C$2</f>
        <v>3.264188135359634E-4</v>
      </c>
      <c r="O660" s="5" t="s">
        <v>27883</v>
      </c>
      <c r="P660" t="str">
        <f>VLOOKUP(A660,'External $ Guide'!$A$2:$L$11545,3,0)</f>
        <v>Replenish</v>
      </c>
      <c r="Q660" t="str">
        <f>VLOOKUP(A660,'External $ Guide'!$A$2:$L$11545,4,0)</f>
        <v>Retail</v>
      </c>
      <c r="R660" t="str">
        <f>VLOOKUP(A660,'External $ Guide'!$A$2:$L$11545,5,0)</f>
        <v>Active</v>
      </c>
      <c r="S660" t="str">
        <f>IFERROR(VLOOKUP(A660,'Broker &amp; Vendor'!$A$2:$C$11545,3,0),"")</f>
        <v>BACARDI USA INC</v>
      </c>
      <c r="T660" t="str">
        <f>IFERROR(VLOOKUP(A660,'Broker &amp; Vendor'!$A$2:$C$11545,2,0),"")</f>
        <v>SGWS- TRANSATLANTIC DIVISION</v>
      </c>
    </row>
    <row r="661" spans="1:20" x14ac:dyDescent="0.25">
      <c r="A661" t="s">
        <v>6889</v>
      </c>
      <c r="B661" t="s">
        <v>2795</v>
      </c>
      <c r="C661" s="10">
        <v>75.543011320754715</v>
      </c>
      <c r="D661" s="10">
        <v>98.297728301886792</v>
      </c>
      <c r="E661" s="1">
        <v>236.63</v>
      </c>
      <c r="F661" s="3">
        <f>((E661/53)*6)*3</f>
        <v>80.36490566037736</v>
      </c>
      <c r="G661" s="4">
        <f>VLOOKUP(A661,'R12 Trend'!$A$4:$B$6433,2,0)</f>
        <v>-0.06</v>
      </c>
      <c r="H661" s="10">
        <f>IFERROR(VLOOKUP(A661,'DDS Needs'!$A$4:$F$767,6,0),"")</f>
        <v>22.754716981132074</v>
      </c>
      <c r="I661" s="1">
        <f>IFERROR(VLOOKUP(A661,'WH INV 4-2-2026'!$A$2:$C$2914,3,0),"")</f>
        <v>82</v>
      </c>
      <c r="J661" s="1">
        <f>I661/(C661/3)</f>
        <v>3.2564230059017234</v>
      </c>
      <c r="K661" s="5" t="str">
        <f>IF((I661&gt;C661),"X","")</f>
        <v>X</v>
      </c>
      <c r="L661" s="7">
        <f>(C661/3)*13</f>
        <v>327.35304905660377</v>
      </c>
      <c r="M661" s="7">
        <f>I661-L661</f>
        <v>-245.35304905660377</v>
      </c>
      <c r="N661" s="6">
        <f>C661/$C$2</f>
        <v>3.2590921454436723E-4</v>
      </c>
      <c r="O661" s="5" t="s">
        <v>27883</v>
      </c>
      <c r="P661" t="str">
        <f>VLOOKUP(A661,'External $ Guide'!$A$2:$L$11545,3,0)</f>
        <v>Replenish</v>
      </c>
      <c r="Q661" t="str">
        <f>VLOOKUP(A661,'External $ Guide'!$A$2:$L$11545,4,0)</f>
        <v>Retail</v>
      </c>
      <c r="R661" t="str">
        <f>VLOOKUP(A661,'External $ Guide'!$A$2:$L$11545,5,0)</f>
        <v>Active</v>
      </c>
      <c r="S661" t="str">
        <f>IFERROR(VLOOKUP(A661,'Broker &amp; Vendor'!$A$2:$C$11545,3,0),"")</f>
        <v>BACARDI USA INC</v>
      </c>
      <c r="T661" t="str">
        <f>IFERROR(VLOOKUP(A661,'Broker &amp; Vendor'!$A$2:$C$11545,2,0),"")</f>
        <v>SGWS- TRANSATLANTIC DIVISION</v>
      </c>
    </row>
    <row r="662" spans="1:20" x14ac:dyDescent="0.25">
      <c r="A662" t="s">
        <v>7721</v>
      </c>
      <c r="B662" t="s">
        <v>3627</v>
      </c>
      <c r="C662" s="10">
        <v>75.533162264150931</v>
      </c>
      <c r="D662" s="10">
        <v>75.533162264150931</v>
      </c>
      <c r="E662" s="1">
        <v>231.67</v>
      </c>
      <c r="F662" s="3">
        <f>((E662/53)*6)*3</f>
        <v>78.68037735849056</v>
      </c>
      <c r="G662" s="4">
        <f>VLOOKUP(A662,'R12 Trend'!$A$4:$B$6433,2,0)</f>
        <v>-0.04</v>
      </c>
      <c r="H662" s="10" t="str">
        <f>IFERROR(VLOOKUP(A662,'DDS Needs'!$A$4:$F$767,6,0),"")</f>
        <v/>
      </c>
      <c r="I662" s="1">
        <f>IFERROR(VLOOKUP(A662,'WH INV 4-2-2026'!$A$2:$C$2914,3,0),"")</f>
        <v>108.833333</v>
      </c>
      <c r="J662" s="1">
        <f>I662/(C662/3)</f>
        <v>4.3226046575169192</v>
      </c>
      <c r="K662" s="5" t="str">
        <f>IF((I662&gt;C662),"X","")</f>
        <v>X</v>
      </c>
      <c r="L662" s="7">
        <f>(C662/3)*13</f>
        <v>327.3103698113207</v>
      </c>
      <c r="M662" s="7">
        <f>I662-L662</f>
        <v>-218.47703681132072</v>
      </c>
      <c r="N662" s="6">
        <f>C662/$C$2</f>
        <v>3.2586672354161764E-4</v>
      </c>
      <c r="O662" s="5" t="s">
        <v>27883</v>
      </c>
      <c r="P662" t="str">
        <f>VLOOKUP(A662,'External $ Guide'!$A$2:$L$11545,3,0)</f>
        <v>Replenish</v>
      </c>
      <c r="Q662" t="str">
        <f>VLOOKUP(A662,'External $ Guide'!$A$2:$L$11545,4,0)</f>
        <v>Retail</v>
      </c>
      <c r="R662" t="str">
        <f>VLOOKUP(A662,'External $ Guide'!$A$2:$L$11545,5,0)</f>
        <v>Active</v>
      </c>
      <c r="S662" t="s">
        <v>27956</v>
      </c>
      <c r="T662" t="str">
        <f>IFERROR(VLOOKUP(A662,'Broker &amp; Vendor'!$A$2:$C$11545,2,0),"")</f>
        <v>SGWS- CHAMPION DIVISION</v>
      </c>
    </row>
    <row r="663" spans="1:20" x14ac:dyDescent="0.25">
      <c r="A663" t="s">
        <v>4186</v>
      </c>
      <c r="B663" t="s">
        <v>97</v>
      </c>
      <c r="C663" s="10">
        <v>75.51169811320753</v>
      </c>
      <c r="D663" s="10">
        <v>86.039999999999978</v>
      </c>
      <c r="E663" s="1">
        <v>222.34</v>
      </c>
      <c r="F663" s="3">
        <f>((E663/53)*6)*3</f>
        <v>75.51169811320753</v>
      </c>
      <c r="G663" s="4">
        <f>VLOOKUP(A663,'R12 Trend'!$A$4:$B$6433,2,0)</f>
        <v>0</v>
      </c>
      <c r="H663" s="10">
        <f>IFERROR(VLOOKUP(A663,'DDS Needs'!$A$4:$F$767,6,0),"")</f>
        <v>10.528301886792452</v>
      </c>
      <c r="I663" s="1">
        <f>IFERROR(VLOOKUP(A663,'WH INV 4-2-2026'!$A$2:$C$2914,3,0),"")</f>
        <v>151</v>
      </c>
      <c r="J663" s="1">
        <f>I663/(C663/3)</f>
        <v>5.9990704926389027</v>
      </c>
      <c r="K663" s="5" t="str">
        <f>IF((I663&gt;C663),"X","")</f>
        <v>X</v>
      </c>
      <c r="L663" s="7">
        <f>(C663/3)*13</f>
        <v>327.21735849056597</v>
      </c>
      <c r="M663" s="7">
        <f>I663-L663</f>
        <v>-176.21735849056597</v>
      </c>
      <c r="N663" s="6">
        <f>C663/$C$2</f>
        <v>3.2577412245976344E-4</v>
      </c>
      <c r="O663" s="5" t="s">
        <v>27883</v>
      </c>
      <c r="P663" t="str">
        <f>VLOOKUP(A663,'External $ Guide'!$A$2:$L$11545,3,0)</f>
        <v>Replenish</v>
      </c>
      <c r="Q663" t="str">
        <f>VLOOKUP(A663,'External $ Guide'!$A$2:$L$11545,4,0)</f>
        <v>Retail</v>
      </c>
      <c r="R663" t="str">
        <f>VLOOKUP(A663,'External $ Guide'!$A$2:$L$11545,5,0)</f>
        <v>Active</v>
      </c>
      <c r="S663" t="str">
        <f>IFERROR(VLOOKUP(A663,'Broker &amp; Vendor'!$A$2:$C$11545,3,0),"")</f>
        <v>BACARDI USA INC</v>
      </c>
      <c r="T663" t="str">
        <f>IFERROR(VLOOKUP(A663,'Broker &amp; Vendor'!$A$2:$C$11545,2,0),"")</f>
        <v>SGWS- CHAMPION DIVISION</v>
      </c>
    </row>
    <row r="664" spans="1:20" x14ac:dyDescent="0.25">
      <c r="A664" t="s">
        <v>6976</v>
      </c>
      <c r="B664" t="s">
        <v>2882</v>
      </c>
      <c r="C664" s="10">
        <v>75.424754716981127</v>
      </c>
      <c r="D664" s="10">
        <v>75.424754716981127</v>
      </c>
      <c r="E664" s="1">
        <v>185.07</v>
      </c>
      <c r="F664" s="3">
        <f>((E664/53)*6)*3</f>
        <v>62.853962264150944</v>
      </c>
      <c r="G664" s="4">
        <f>VLOOKUP(A664,'R12 Trend'!$A$4:$B$6433,2,0)</f>
        <v>3.93</v>
      </c>
      <c r="H664" s="10" t="str">
        <f>IFERROR(VLOOKUP(A664,'DDS Needs'!$A$4:$F$767,6,0),"")</f>
        <v/>
      </c>
      <c r="I664" s="1">
        <f>IFERROR(VLOOKUP(A664,'WH INV 4-2-2026'!$A$2:$C$2914,3,0),"")</f>
        <v>79</v>
      </c>
      <c r="J664" s="1">
        <f>I664/(C664/3)</f>
        <v>3.1422044511686269</v>
      </c>
      <c r="K664" s="5" t="str">
        <f>IF((I664&gt;C664),"X","")</f>
        <v>X</v>
      </c>
      <c r="L664" s="7">
        <f>(C664/3)*13</f>
        <v>326.84060377358492</v>
      </c>
      <c r="M664" s="7">
        <f>I664-L664</f>
        <v>-247.84060377358492</v>
      </c>
      <c r="N664" s="6">
        <f>C664/$C$2</f>
        <v>3.253990294699744E-4</v>
      </c>
      <c r="O664" s="5" t="s">
        <v>27883</v>
      </c>
      <c r="P664" t="str">
        <f>VLOOKUP(A664,'External $ Guide'!$A$2:$L$11545,3,0)</f>
        <v>Replenish</v>
      </c>
      <c r="Q664" t="str">
        <f>VLOOKUP(A664,'External $ Guide'!$A$2:$L$11545,4,0)</f>
        <v>Retail</v>
      </c>
      <c r="R664" t="str">
        <f>VLOOKUP(A664,'External $ Guide'!$A$2:$L$11545,5,0)</f>
        <v>Active</v>
      </c>
      <c r="S664" t="str">
        <f>IFERROR(VLOOKUP(A664,'Broker &amp; Vendor'!$A$2:$C$11545,3,0),"")</f>
        <v>DIAGEO NORTH AMERICA INC</v>
      </c>
      <c r="T664" t="str">
        <f>IFERROR(VLOOKUP(A664,'Broker &amp; Vendor'!$A$2:$C$11545,2,0),"")</f>
        <v>SGWS- COASTAL PACIFIC DIVISION</v>
      </c>
    </row>
    <row r="665" spans="1:20" x14ac:dyDescent="0.25">
      <c r="A665" t="s">
        <v>7984</v>
      </c>
      <c r="B665" t="s">
        <v>3890</v>
      </c>
      <c r="C665" s="10">
        <v>75.331018867924513</v>
      </c>
      <c r="D665" s="10">
        <v>75.331018867924513</v>
      </c>
      <c r="E665" s="1">
        <v>184.84</v>
      </c>
      <c r="F665" s="3">
        <f>((E665/53)*6)*3</f>
        <v>62.775849056603768</v>
      </c>
      <c r="G665" s="4">
        <f>VLOOKUP(A665,'R12 Trend'!$A$4:$B$6433,2,0)</f>
        <v>0.47</v>
      </c>
      <c r="H665" s="10" t="str">
        <f>IFERROR(VLOOKUP(A665,'DDS Needs'!$A$4:$F$767,6,0),"")</f>
        <v/>
      </c>
      <c r="I665" s="1">
        <f>IFERROR(VLOOKUP(A665,'WH INV 4-2-2026'!$A$2:$C$2914,3,0),"")</f>
        <v>0.33333299999999999</v>
      </c>
      <c r="J665" s="1">
        <f>I665/(C665/3)</f>
        <v>1.3274730848301235E-2</v>
      </c>
      <c r="K665" s="5" t="str">
        <f>IF((I665&gt;C665),"X","")</f>
        <v/>
      </c>
      <c r="L665" s="7">
        <f>(C665/3)*13</f>
        <v>326.43441509433956</v>
      </c>
      <c r="M665" s="7">
        <f>I665-L665</f>
        <v>-326.10108209433957</v>
      </c>
      <c r="N665" s="6">
        <f>C665/$C$2</f>
        <v>3.2499463234035803E-4</v>
      </c>
      <c r="O665" s="5" t="s">
        <v>27883</v>
      </c>
      <c r="P665" t="str">
        <f>VLOOKUP(A665,'External $ Guide'!$A$2:$L$11545,3,0)</f>
        <v>Replenish</v>
      </c>
      <c r="Q665" t="str">
        <f>VLOOKUP(A665,'External $ Guide'!$A$2:$L$11545,4,0)</f>
        <v>Retail</v>
      </c>
      <c r="R665" t="str">
        <f>VLOOKUP(A665,'External $ Guide'!$A$2:$L$11545,5,0)</f>
        <v>Active</v>
      </c>
      <c r="S665" t="str">
        <f>IFERROR(VLOOKUP(A665,'Broker &amp; Vendor'!$A$2:$C$11545,3,0),"")</f>
        <v>ATOMIC BRANDS INC.</v>
      </c>
      <c r="T665" t="str">
        <f>IFERROR(VLOOKUP(A665,'Broker &amp; Vendor'!$A$2:$C$11545,2,0),"")</f>
        <v>RNDC</v>
      </c>
    </row>
    <row r="666" spans="1:20" x14ac:dyDescent="0.25">
      <c r="A666" t="s">
        <v>6465</v>
      </c>
      <c r="B666" t="s">
        <v>2371</v>
      </c>
      <c r="C666" s="10">
        <v>75.083773584905657</v>
      </c>
      <c r="D666" s="10">
        <v>93.083773584905657</v>
      </c>
      <c r="E666" s="1">
        <v>221.08</v>
      </c>
      <c r="F666" s="3">
        <f>((E666/53)*6)*3</f>
        <v>75.083773584905657</v>
      </c>
      <c r="G666" s="4">
        <f>VLOOKUP(A666,'R12 Trend'!$A$4:$B$6433,2,0)</f>
        <v>0</v>
      </c>
      <c r="H666" s="10">
        <f>IFERROR(VLOOKUP(A666,'DDS Needs'!$A$4:$F$767,6,0),"")</f>
        <v>18</v>
      </c>
      <c r="I666" s="1">
        <f>IFERROR(VLOOKUP(A666,'WH INV 4-2-2026'!$A$2:$C$2914,3,0),"")</f>
        <v>555</v>
      </c>
      <c r="J666" s="1">
        <f>I666/(C666/3)</f>
        <v>22.175230685724628</v>
      </c>
      <c r="K666" s="5" t="str">
        <f>IF((I666&gt;C666),"X","")</f>
        <v>X</v>
      </c>
      <c r="L666" s="7">
        <f>(C666/3)*13</f>
        <v>325.3630188679245</v>
      </c>
      <c r="M666" s="7">
        <f>I666-L666</f>
        <v>229.6369811320755</v>
      </c>
      <c r="N666" s="6">
        <f>C666/$C$2</f>
        <v>3.2392796165064546E-4</v>
      </c>
      <c r="O666" s="5" t="s">
        <v>27883</v>
      </c>
      <c r="P666" t="str">
        <f>VLOOKUP(A666,'External $ Guide'!$A$2:$L$11545,3,0)</f>
        <v>Replenish</v>
      </c>
      <c r="Q666" t="str">
        <f>VLOOKUP(A666,'External $ Guide'!$A$2:$L$11545,4,0)</f>
        <v>Retail</v>
      </c>
      <c r="R666" t="str">
        <f>VLOOKUP(A666,'External $ Guide'!$A$2:$L$11545,5,0)</f>
        <v>Active</v>
      </c>
      <c r="S666" t="str">
        <f>IFERROR(VLOOKUP(A666,'Broker &amp; Vendor'!$A$2:$C$11545,3,0),"")</f>
        <v>SAZERAC CO INC</v>
      </c>
      <c r="T666" t="str">
        <f>IFERROR(VLOOKUP(A666,'Broker &amp; Vendor'!$A$2:$C$11545,2,0),"")</f>
        <v>UNITED</v>
      </c>
    </row>
    <row r="667" spans="1:20" x14ac:dyDescent="0.25">
      <c r="A667" t="s">
        <v>8110</v>
      </c>
      <c r="B667" t="s">
        <v>4016</v>
      </c>
      <c r="C667" s="10">
        <v>75.056603773584897</v>
      </c>
      <c r="D667" s="10">
        <v>75.056603773584897</v>
      </c>
      <c r="E667" s="1">
        <v>221</v>
      </c>
      <c r="F667" s="3">
        <f>((E667/53)*6)*3</f>
        <v>75.056603773584897</v>
      </c>
      <c r="G667" s="4">
        <f>VLOOKUP(A667,'R12 Trend'!$A$4:$B$6433,2,0)</f>
        <v>0</v>
      </c>
      <c r="H667" s="10" t="str">
        <f>IFERROR(VLOOKUP(A667,'DDS Needs'!$A$4:$F$767,6,0),"")</f>
        <v/>
      </c>
      <c r="I667" s="1">
        <f>IFERROR(VLOOKUP(A667,'WH INV 4-2-2026'!$A$2:$C$2914,3,0),"")</f>
        <v>0</v>
      </c>
      <c r="J667" s="1">
        <f>I667/(C667/3)</f>
        <v>0</v>
      </c>
      <c r="K667" s="5" t="str">
        <f>IF((I667&gt;C667),"X","")</f>
        <v/>
      </c>
      <c r="L667" s="7">
        <f>(C667/3)*13</f>
        <v>325.24528301886789</v>
      </c>
      <c r="M667" s="7">
        <f>I667-L667</f>
        <v>-325.24528301886789</v>
      </c>
      <c r="N667" s="6">
        <f>C667/$C$2</f>
        <v>3.2381074509133634E-4</v>
      </c>
      <c r="O667" s="5" t="s">
        <v>27883</v>
      </c>
      <c r="P667" t="str">
        <f>VLOOKUP(A667,'External $ Guide'!$A$2:$L$11545,3,0)</f>
        <v>NoReplen</v>
      </c>
      <c r="Q667" t="str">
        <f>VLOOKUP(A667,'External $ Guide'!$A$2:$L$11545,4,0)</f>
        <v>Retail</v>
      </c>
      <c r="R667" t="str">
        <f>VLOOKUP(A667,'External $ Guide'!$A$2:$L$11545,5,0)</f>
        <v>Active</v>
      </c>
      <c r="S667" t="str">
        <f>IFERROR(VLOOKUP(A667,'Broker &amp; Vendor'!$A$2:$C$11545,3,0),"")</f>
        <v>American Beverage Corporation</v>
      </c>
      <c r="T667" t="str">
        <f>IFERROR(VLOOKUP(A667,'Broker &amp; Vendor'!$A$2:$C$11545,2,0),"")</f>
        <v>RNDC</v>
      </c>
    </row>
    <row r="668" spans="1:20" x14ac:dyDescent="0.25">
      <c r="A668" t="s">
        <v>21380</v>
      </c>
      <c r="B668" t="s">
        <v>27924</v>
      </c>
      <c r="C668" s="10">
        <v>75</v>
      </c>
      <c r="D668" s="10">
        <v>85</v>
      </c>
      <c r="H668" s="10">
        <f>IFERROR(VLOOKUP(A668,'DDS Needs'!$A$4:$F$767,6,0),"")</f>
        <v>10</v>
      </c>
      <c r="I668" s="1">
        <f>IFERROR(VLOOKUP(A668,'WH INV 4-2-2026'!$A$2:$C$2914,3,0),"")</f>
        <v>154</v>
      </c>
      <c r="O668" s="5" t="s">
        <v>27882</v>
      </c>
    </row>
    <row r="669" spans="1:20" x14ac:dyDescent="0.25">
      <c r="A669" t="s">
        <v>21376</v>
      </c>
      <c r="B669" t="s">
        <v>27932</v>
      </c>
      <c r="C669" s="10">
        <v>75</v>
      </c>
      <c r="D669" s="10">
        <v>85</v>
      </c>
      <c r="H669" s="10">
        <f>IFERROR(VLOOKUP(A669,'DDS Needs'!$A$4:$F$767,6,0),"")</f>
        <v>10</v>
      </c>
      <c r="I669" s="1">
        <f>IFERROR(VLOOKUP(A669,'WH INV 4-2-2026'!$A$2:$C$2914,3,0),"")</f>
        <v>0</v>
      </c>
      <c r="O669" s="5" t="s">
        <v>27882</v>
      </c>
    </row>
    <row r="670" spans="1:20" x14ac:dyDescent="0.25">
      <c r="A670" t="s">
        <v>24391</v>
      </c>
      <c r="B670" t="s">
        <v>27933</v>
      </c>
      <c r="C670" s="10">
        <v>75</v>
      </c>
      <c r="D670" s="10">
        <v>85</v>
      </c>
      <c r="H670" s="10">
        <f>IFERROR(VLOOKUP(A670,'DDS Needs'!$A$4:$F$767,6,0),"")</f>
        <v>10</v>
      </c>
      <c r="I670" s="1">
        <f>IFERROR(VLOOKUP(A670,'WH INV 4-2-2026'!$A$2:$C$2914,3,0),"")</f>
        <v>0</v>
      </c>
      <c r="O670" s="5" t="s">
        <v>27882</v>
      </c>
    </row>
    <row r="671" spans="1:20" x14ac:dyDescent="0.25">
      <c r="A671" t="s">
        <v>27389</v>
      </c>
      <c r="B671" t="s">
        <v>27941</v>
      </c>
      <c r="C671" s="10">
        <v>75</v>
      </c>
      <c r="D671" s="10">
        <v>85</v>
      </c>
      <c r="H671" s="10">
        <f>IFERROR(VLOOKUP(A671,'DDS Needs'!$A$4:$F$767,6,0),"")</f>
        <v>10</v>
      </c>
      <c r="I671" s="1">
        <f>IFERROR(VLOOKUP(A671,'WH INV 4-2-2026'!$A$2:$C$2914,3,0),"")</f>
        <v>109</v>
      </c>
      <c r="O671" s="5" t="s">
        <v>27882</v>
      </c>
    </row>
    <row r="672" spans="1:20" x14ac:dyDescent="0.25">
      <c r="A672" t="s">
        <v>21394</v>
      </c>
      <c r="B672" t="s">
        <v>27943</v>
      </c>
      <c r="C672" s="10">
        <v>75</v>
      </c>
      <c r="D672" s="10">
        <v>85</v>
      </c>
      <c r="H672" s="10">
        <f>IFERROR(VLOOKUP(A672,'DDS Needs'!$A$4:$F$767,6,0),"")</f>
        <v>10</v>
      </c>
      <c r="I672" s="1" t="str">
        <f>IFERROR(VLOOKUP(A672,'WH INV 4-2-2026'!$A$2:$C$2914,3,0),"")</f>
        <v/>
      </c>
      <c r="O672" s="5" t="s">
        <v>27882</v>
      </c>
    </row>
    <row r="673" spans="1:20" x14ac:dyDescent="0.25">
      <c r="A673" t="s">
        <v>7674</v>
      </c>
      <c r="B673" t="s">
        <v>3580</v>
      </c>
      <c r="C673" s="10">
        <v>74.988679245283009</v>
      </c>
      <c r="D673" s="10">
        <v>74.988679245283009</v>
      </c>
      <c r="E673" s="1">
        <v>184</v>
      </c>
      <c r="F673" s="3">
        <f>((E673/53)*6)*3</f>
        <v>62.490566037735846</v>
      </c>
      <c r="G673" s="4">
        <f>VLOOKUP(A673,'R12 Trend'!$A$4:$B$6433,2,0)</f>
        <v>1.4</v>
      </c>
      <c r="H673" s="10" t="str">
        <f>IFERROR(VLOOKUP(A673,'DDS Needs'!$A$4:$F$767,6,0),"")</f>
        <v/>
      </c>
      <c r="I673" s="1">
        <f>IFERROR(VLOOKUP(A673,'WH INV 4-2-2026'!$A$2:$C$2914,3,0),"")</f>
        <v>45</v>
      </c>
      <c r="J673" s="1">
        <f>I673/(C673/3)</f>
        <v>1.800271739130435</v>
      </c>
      <c r="K673" s="5" t="str">
        <f>IF((I673&gt;C673),"X","")</f>
        <v/>
      </c>
      <c r="L673" s="7">
        <f>(C673/3)*13</f>
        <v>324.95094339622636</v>
      </c>
      <c r="M673" s="7">
        <f>I673-L673</f>
        <v>-279.95094339622636</v>
      </c>
      <c r="N673" s="6">
        <f>C673/$C$2</f>
        <v>3.2351770369306367E-4</v>
      </c>
      <c r="O673" s="5" t="s">
        <v>27883</v>
      </c>
      <c r="P673" t="str">
        <f>VLOOKUP(A673,'External $ Guide'!$A$2:$L$11545,3,0)</f>
        <v>Replenish</v>
      </c>
      <c r="Q673" t="str">
        <f>VLOOKUP(A673,'External $ Guide'!$A$2:$L$11545,4,0)</f>
        <v>Retail</v>
      </c>
      <c r="R673" t="str">
        <f>VLOOKUP(A673,'External $ Guide'!$A$2:$L$11545,5,0)</f>
        <v>Active</v>
      </c>
      <c r="S673" t="str">
        <f>IFERROR(VLOOKUP(A673,'Broker &amp; Vendor'!$A$2:$C$11545,3,0),"")</f>
        <v>CAMPARI AMERICA</v>
      </c>
      <c r="T673" t="str">
        <f>IFERROR(VLOOKUP(A673,'Broker &amp; Vendor'!$A$2:$C$11545,2,0),"")</f>
        <v>SGWS- TRANSATLANTIC DIVISION</v>
      </c>
    </row>
    <row r="674" spans="1:20" x14ac:dyDescent="0.25">
      <c r="A674" t="s">
        <v>7631</v>
      </c>
      <c r="B674" t="s">
        <v>3537</v>
      </c>
      <c r="C674" s="10">
        <v>74.924694339622647</v>
      </c>
      <c r="D674" s="10">
        <v>83.415260377358493</v>
      </c>
      <c r="E674" s="1">
        <v>222.84</v>
      </c>
      <c r="F674" s="3">
        <f>((E674/53)*6)*3</f>
        <v>75.681509433962276</v>
      </c>
      <c r="G674" s="4">
        <f>VLOOKUP(A674,'R12 Trend'!$A$4:$B$6433,2,0)</f>
        <v>-0.01</v>
      </c>
      <c r="H674" s="10">
        <f>IFERROR(VLOOKUP(A674,'DDS Needs'!$A$4:$F$767,6,0),"")</f>
        <v>8.4905660377358494</v>
      </c>
      <c r="I674" s="1">
        <f>IFERROR(VLOOKUP(A674,'WH INV 4-2-2026'!$A$2:$C$2914,3,0),"")</f>
        <v>84</v>
      </c>
      <c r="J674" s="1">
        <f>I674/(C674/3)</f>
        <v>3.3633770844325501</v>
      </c>
      <c r="K674" s="5" t="str">
        <f>IF((I674&gt;C674),"X","")</f>
        <v>X</v>
      </c>
      <c r="L674" s="7">
        <f>(C674/3)*13</f>
        <v>324.67367547169812</v>
      </c>
      <c r="M674" s="7">
        <f>I674-L674</f>
        <v>-240.67367547169812</v>
      </c>
      <c r="N674" s="6">
        <f>C674/$C$2</f>
        <v>3.2324165869589085E-4</v>
      </c>
      <c r="O674" s="5" t="s">
        <v>27883</v>
      </c>
      <c r="P674" t="str">
        <f>VLOOKUP(A674,'External $ Guide'!$A$2:$L$11545,3,0)</f>
        <v>Replenish</v>
      </c>
      <c r="Q674" t="str">
        <f>VLOOKUP(A674,'External $ Guide'!$A$2:$L$11545,4,0)</f>
        <v>Retail</v>
      </c>
      <c r="R674" t="str">
        <f>VLOOKUP(A674,'External $ Guide'!$A$2:$L$11545,5,0)</f>
        <v>Active</v>
      </c>
      <c r="S674" t="str">
        <f>IFERROR(VLOOKUP(A674,'Broker &amp; Vendor'!$A$2:$C$11545,3,0),"")</f>
        <v>BROWN FOREMAN CORP</v>
      </c>
      <c r="T674" t="str">
        <f>IFERROR(VLOOKUP(A674,'Broker &amp; Vendor'!$A$2:$C$11545,2,0),"")</f>
        <v>UNITED</v>
      </c>
    </row>
    <row r="675" spans="1:20" x14ac:dyDescent="0.25">
      <c r="A675" t="s">
        <v>5196</v>
      </c>
      <c r="B675" t="s">
        <v>1102</v>
      </c>
      <c r="C675" s="10">
        <v>74.515924528301881</v>
      </c>
      <c r="D675" s="10">
        <v>74.515924528301881</v>
      </c>
      <c r="E675" s="1">
        <v>182.84</v>
      </c>
      <c r="F675" s="3">
        <f>((E675/53)*6)*3</f>
        <v>62.096603773584903</v>
      </c>
      <c r="G675" s="4">
        <f>VLOOKUP(A675,'R12 Trend'!$A$4:$B$6433,2,0)</f>
        <v>0.45</v>
      </c>
      <c r="H675" s="10" t="str">
        <f>IFERROR(VLOOKUP(A675,'DDS Needs'!$A$4:$F$767,6,0),"")</f>
        <v/>
      </c>
      <c r="I675" s="1">
        <f>IFERROR(VLOOKUP(A675,'WH INV 4-2-2026'!$A$2:$C$2914,3,0),"")</f>
        <v>59.833333000000003</v>
      </c>
      <c r="J675" s="1">
        <f>I675/(C675/3)</f>
        <v>2.4088810564488687</v>
      </c>
      <c r="K675" s="5" t="str">
        <f>IF((I675&gt;C675),"X","")</f>
        <v/>
      </c>
      <c r="L675" s="7">
        <f>(C675/3)*13</f>
        <v>322.90233962264148</v>
      </c>
      <c r="M675" s="7">
        <f>I675-L675</f>
        <v>-263.0690066226415</v>
      </c>
      <c r="N675" s="6">
        <f>C675/$C$2</f>
        <v>3.2147813556108567E-4</v>
      </c>
      <c r="O675" s="5" t="s">
        <v>27883</v>
      </c>
      <c r="P675" t="str">
        <f>VLOOKUP(A675,'External $ Guide'!$A$2:$L$11545,3,0)</f>
        <v>Replenish</v>
      </c>
      <c r="Q675" t="str">
        <f>VLOOKUP(A675,'External $ Guide'!$A$2:$L$11545,4,0)</f>
        <v>Retail</v>
      </c>
      <c r="R675" t="str">
        <f>VLOOKUP(A675,'External $ Guide'!$A$2:$L$11545,5,0)</f>
        <v>Active</v>
      </c>
      <c r="S675" t="str">
        <f>IFERROR(VLOOKUP(A675,'Broker &amp; Vendor'!$A$2:$C$11545,3,0),"")</f>
        <v>HEAVEN HILL SALES CO DBA HEAVEN HILL BRANDS</v>
      </c>
      <c r="T675" t="str">
        <f>IFERROR(VLOOKUP(A675,'Broker &amp; Vendor'!$A$2:$C$11545,2,0),"")</f>
        <v>SGWS- TRANSATLANTIC DIVISION</v>
      </c>
    </row>
    <row r="676" spans="1:20" x14ac:dyDescent="0.25">
      <c r="A676" t="s">
        <v>6476</v>
      </c>
      <c r="B676" t="s">
        <v>2382</v>
      </c>
      <c r="C676" s="10">
        <v>74.513309433962263</v>
      </c>
      <c r="D676" s="10">
        <v>81.645384905660379</v>
      </c>
      <c r="E676" s="1">
        <v>213.01</v>
      </c>
      <c r="F676" s="3">
        <f>((E676/53)*6)*3</f>
        <v>72.343018867924528</v>
      </c>
      <c r="G676" s="4">
        <f>VLOOKUP(A676,'R12 Trend'!$A$4:$B$6433,2,0)</f>
        <v>0.03</v>
      </c>
      <c r="H676" s="10">
        <f>IFERROR(VLOOKUP(A676,'DDS Needs'!$A$4:$F$767,6,0),"")</f>
        <v>7.132075471698113</v>
      </c>
      <c r="I676" s="1">
        <f>IFERROR(VLOOKUP(A676,'WH INV 4-2-2026'!$A$2:$C$2914,3,0),"")</f>
        <v>170.91666699999999</v>
      </c>
      <c r="J676" s="1">
        <f>I676/(C676/3)</f>
        <v>6.8813210001687928</v>
      </c>
      <c r="K676" s="5" t="str">
        <f>IF((I676&gt;C676),"X","")</f>
        <v>X</v>
      </c>
      <c r="L676" s="7">
        <f>(C676/3)*13</f>
        <v>322.89100754716981</v>
      </c>
      <c r="M676" s="7">
        <f>I676-L676</f>
        <v>-151.97434054716982</v>
      </c>
      <c r="N676" s="6">
        <f>C676/$C$2</f>
        <v>3.2146685346725218E-4</v>
      </c>
      <c r="O676" s="5" t="s">
        <v>27883</v>
      </c>
      <c r="P676" t="str">
        <f>VLOOKUP(A676,'External $ Guide'!$A$2:$L$11545,3,0)</f>
        <v>Replenish</v>
      </c>
      <c r="Q676" t="str">
        <f>VLOOKUP(A676,'External $ Guide'!$A$2:$L$11545,4,0)</f>
        <v>Retail</v>
      </c>
      <c r="R676" t="str">
        <f>VLOOKUP(A676,'External $ Guide'!$A$2:$L$11545,5,0)</f>
        <v>Active</v>
      </c>
      <c r="S676" t="str">
        <f>IFERROR(VLOOKUP(A676,'Broker &amp; Vendor'!$A$2:$C$11545,3,0),"")</f>
        <v>BROWN FOREMAN CORP</v>
      </c>
      <c r="T676" t="str">
        <f>IFERROR(VLOOKUP(A676,'Broker &amp; Vendor'!$A$2:$C$11545,2,0),"")</f>
        <v>UNITED</v>
      </c>
    </row>
    <row r="677" spans="1:20" x14ac:dyDescent="0.25">
      <c r="A677" t="s">
        <v>8104</v>
      </c>
      <c r="B677" t="s">
        <v>4010</v>
      </c>
      <c r="C677" s="10">
        <v>74.377358490566024</v>
      </c>
      <c r="D677" s="10">
        <v>88.981132075471692</v>
      </c>
      <c r="E677" s="1">
        <v>182.5</v>
      </c>
      <c r="F677" s="3">
        <f>((E677/53)*6)*3</f>
        <v>61.981132075471692</v>
      </c>
      <c r="G677" s="4">
        <f>VLOOKUP(A677,'R12 Trend'!$A$4:$B$6433,2,0)</f>
        <v>411.13</v>
      </c>
      <c r="H677" s="10">
        <f>IFERROR(VLOOKUP(A677,'DDS Needs'!$A$4:$F$767,6,0),"")</f>
        <v>14.60377358490566</v>
      </c>
      <c r="I677" s="1">
        <f>IFERROR(VLOOKUP(A677,'WH INV 4-2-2026'!$A$2:$C$2914,3,0),"")</f>
        <v>143</v>
      </c>
      <c r="J677" s="1">
        <f>I677/(C677/3)</f>
        <v>5.7678843226788441</v>
      </c>
      <c r="K677" s="5" t="str">
        <f>IF((I677&gt;C677),"X","")</f>
        <v>X</v>
      </c>
      <c r="L677" s="7">
        <f>(C677/3)*13</f>
        <v>322.30188679245276</v>
      </c>
      <c r="M677" s="7">
        <f>I677-L677</f>
        <v>-179.30188679245276</v>
      </c>
      <c r="N677" s="6">
        <f>C677/$C$2</f>
        <v>3.2088033110860928E-4</v>
      </c>
      <c r="O677" s="5" t="s">
        <v>27883</v>
      </c>
      <c r="P677" t="str">
        <f>VLOOKUP(A677,'External $ Guide'!$A$2:$L$11545,3,0)</f>
        <v>Replenish</v>
      </c>
      <c r="Q677" t="str">
        <f>VLOOKUP(A677,'External $ Guide'!$A$2:$L$11545,4,0)</f>
        <v>Retail</v>
      </c>
      <c r="R677" t="str">
        <f>VLOOKUP(A677,'External $ Guide'!$A$2:$L$11545,5,0)</f>
        <v>Active</v>
      </c>
      <c r="S677" t="str">
        <f>IFERROR(VLOOKUP(A677,'Broker &amp; Vendor'!$A$2:$C$11545,3,0),"")</f>
        <v>BROWN FOREMAN CORP</v>
      </c>
      <c r="T677" t="str">
        <f>IFERROR(VLOOKUP(A677,'Broker &amp; Vendor'!$A$2:$C$11545,2,0),"")</f>
        <v>UNITED</v>
      </c>
    </row>
    <row r="678" spans="1:20" x14ac:dyDescent="0.25">
      <c r="A678" t="s">
        <v>7858</v>
      </c>
      <c r="B678" t="s">
        <v>3764</v>
      </c>
      <c r="C678" s="10">
        <v>74.221132075471687</v>
      </c>
      <c r="D678" s="10">
        <v>74.221132075471687</v>
      </c>
      <c r="E678" s="1">
        <v>223</v>
      </c>
      <c r="F678" s="3">
        <f>((E678/53)*6)*3</f>
        <v>75.735849056603769</v>
      </c>
      <c r="G678" s="4">
        <f>VLOOKUP(A678,'R12 Trend'!$A$4:$B$6433,2,0)</f>
        <v>-0.02</v>
      </c>
      <c r="H678" s="10" t="str">
        <f>IFERROR(VLOOKUP(A678,'DDS Needs'!$A$4:$F$767,6,0),"")</f>
        <v/>
      </c>
      <c r="I678" s="1">
        <f>IFERROR(VLOOKUP(A678,'WH INV 4-2-2026'!$A$2:$C$2914,3,0),"")</f>
        <v>204</v>
      </c>
      <c r="J678" s="1">
        <f>I678/(C678/3)</f>
        <v>8.2456300906012636</v>
      </c>
      <c r="K678" s="5" t="str">
        <f>IF((I678&gt;C678),"X","")</f>
        <v>X</v>
      </c>
      <c r="L678" s="7">
        <f>(C678/3)*13</f>
        <v>321.62490566037729</v>
      </c>
      <c r="M678" s="7">
        <f>I678-L678</f>
        <v>-117.62490566037729</v>
      </c>
      <c r="N678" s="6">
        <f>C678/$C$2</f>
        <v>3.202063358925821E-4</v>
      </c>
      <c r="O678" s="5" t="s">
        <v>27883</v>
      </c>
      <c r="P678" t="str">
        <f>VLOOKUP(A678,'External $ Guide'!$A$2:$L$11545,3,0)</f>
        <v>Replenish</v>
      </c>
      <c r="Q678" t="str">
        <f>VLOOKUP(A678,'External $ Guide'!$A$2:$L$11545,4,0)</f>
        <v>Retail</v>
      </c>
      <c r="R678" t="str">
        <f>VLOOKUP(A678,'External $ Guide'!$A$2:$L$11545,5,0)</f>
        <v>Active</v>
      </c>
      <c r="S678" t="str">
        <f>IFERROR(VLOOKUP(A678,'Broker &amp; Vendor'!$A$2:$C$11545,3,0),"")</f>
        <v>21ST CENTURY SPIRITS LLC</v>
      </c>
      <c r="T678" t="str">
        <f>IFERROR(VLOOKUP(A678,'Broker &amp; Vendor'!$A$2:$C$11545,2,0),"")</f>
        <v>RNDC</v>
      </c>
    </row>
    <row r="679" spans="1:20" x14ac:dyDescent="0.25">
      <c r="A679" t="s">
        <v>7560</v>
      </c>
      <c r="B679" t="s">
        <v>3466</v>
      </c>
      <c r="C679" s="10">
        <v>74.129366037735849</v>
      </c>
      <c r="D679" s="10">
        <v>74.129366037735849</v>
      </c>
      <c r="E679" s="1">
        <v>213.99</v>
      </c>
      <c r="F679" s="3">
        <f>((E679/53)*6)*3</f>
        <v>72.675849056603766</v>
      </c>
      <c r="G679" s="4">
        <f>VLOOKUP(A679,'R12 Trend'!$A$4:$B$6433,2,0)</f>
        <v>0.02</v>
      </c>
      <c r="H679" s="10" t="str">
        <f>IFERROR(VLOOKUP(A679,'DDS Needs'!$A$4:$F$767,6,0),"")</f>
        <v/>
      </c>
      <c r="I679" s="1">
        <f>IFERROR(VLOOKUP(A679,'WH INV 4-2-2026'!$A$2:$C$2914,3,0),"")</f>
        <v>87</v>
      </c>
      <c r="J679" s="1">
        <f>I679/(C679/3)</f>
        <v>3.5208718750830394</v>
      </c>
      <c r="K679" s="5" t="str">
        <f>IF((I679&gt;C679),"X","")</f>
        <v>X</v>
      </c>
      <c r="L679" s="7">
        <f>(C679/3)*13</f>
        <v>321.22725283018866</v>
      </c>
      <c r="M679" s="7">
        <f>I679-L679</f>
        <v>-234.22725283018866</v>
      </c>
      <c r="N679" s="6">
        <f>C679/$C$2</f>
        <v>3.1981043696351573E-4</v>
      </c>
      <c r="O679" s="5" t="s">
        <v>27883</v>
      </c>
      <c r="P679" t="str">
        <f>VLOOKUP(A679,'External $ Guide'!$A$2:$L$11545,3,0)</f>
        <v>Replenish</v>
      </c>
      <c r="Q679" t="str">
        <f>VLOOKUP(A679,'External $ Guide'!$A$2:$L$11545,4,0)</f>
        <v>Retail</v>
      </c>
      <c r="R679" t="str">
        <f>VLOOKUP(A679,'External $ Guide'!$A$2:$L$11545,5,0)</f>
        <v>Active</v>
      </c>
      <c r="S679" t="str">
        <f>IFERROR(VLOOKUP(A679,'Broker &amp; Vendor'!$A$2:$C$11545,3,0),"")</f>
        <v>DIAGEO NORTH AMERICA INC</v>
      </c>
      <c r="T679" t="str">
        <f>IFERROR(VLOOKUP(A679,'Broker &amp; Vendor'!$A$2:$C$11545,2,0),"")</f>
        <v>SGWS- COASTAL PACIFIC DIVISION</v>
      </c>
    </row>
    <row r="680" spans="1:20" x14ac:dyDescent="0.25">
      <c r="A680" t="s">
        <v>7170</v>
      </c>
      <c r="B680" t="s">
        <v>3076</v>
      </c>
      <c r="C680" s="10">
        <v>74.108377358490571</v>
      </c>
      <c r="D680" s="10">
        <v>85.995169811320764</v>
      </c>
      <c r="E680" s="1">
        <v>181.84</v>
      </c>
      <c r="F680" s="3">
        <f>((E680/53)*6)*3</f>
        <v>61.756981132075481</v>
      </c>
      <c r="G680" s="4">
        <f>VLOOKUP(A680,'R12 Trend'!$A$4:$B$6433,2,0)</f>
        <v>0.38</v>
      </c>
      <c r="H680" s="10">
        <f>IFERROR(VLOOKUP(A680,'DDS Needs'!$A$4:$F$767,6,0),"")</f>
        <v>11.886792452830187</v>
      </c>
      <c r="I680" s="1">
        <f>IFERROR(VLOOKUP(A680,'WH INV 4-2-2026'!$A$2:$C$2914,3,0),"")</f>
        <v>64</v>
      </c>
      <c r="J680" s="1">
        <f>I680/(C680/3)</f>
        <v>2.5908002150853005</v>
      </c>
      <c r="K680" s="5" t="str">
        <f>IF((I680&gt;C680),"X","")</f>
        <v/>
      </c>
      <c r="L680" s="7">
        <f>(C680/3)*13</f>
        <v>321.13630188679247</v>
      </c>
      <c r="M680" s="7">
        <f>I680-L680</f>
        <v>-257.13630188679247</v>
      </c>
      <c r="N680" s="6">
        <f>C680/$C$2</f>
        <v>3.1971988717144947E-4</v>
      </c>
      <c r="O680" s="5" t="s">
        <v>27883</v>
      </c>
      <c r="P680" t="str">
        <f>VLOOKUP(A680,'External $ Guide'!$A$2:$L$11545,3,0)</f>
        <v>Replenish</v>
      </c>
      <c r="Q680" t="str">
        <f>VLOOKUP(A680,'External $ Guide'!$A$2:$L$11545,4,0)</f>
        <v>Retail</v>
      </c>
      <c r="R680" t="str">
        <f>VLOOKUP(A680,'External $ Guide'!$A$2:$L$11545,5,0)</f>
        <v>Active</v>
      </c>
      <c r="S680" t="str">
        <f>IFERROR(VLOOKUP(A680,'Broker &amp; Vendor'!$A$2:$C$11545,3,0),"")</f>
        <v>SAZERAC CO INC</v>
      </c>
      <c r="T680" t="str">
        <f>IFERROR(VLOOKUP(A680,'Broker &amp; Vendor'!$A$2:$C$11545,2,0),"")</f>
        <v>UNITED</v>
      </c>
    </row>
    <row r="681" spans="1:20" x14ac:dyDescent="0.25">
      <c r="A681" t="s">
        <v>4272</v>
      </c>
      <c r="B681" t="s">
        <v>183</v>
      </c>
      <c r="C681" s="10">
        <v>73.679094339622637</v>
      </c>
      <c r="D681" s="10">
        <v>81.150792452830188</v>
      </c>
      <c r="E681" s="1">
        <v>238.4</v>
      </c>
      <c r="F681" s="3">
        <f>((E681/53)*6)*3</f>
        <v>80.966037735849056</v>
      </c>
      <c r="G681" s="4">
        <f>VLOOKUP(A681,'R12 Trend'!$A$4:$B$6433,2,0)</f>
        <v>-0.09</v>
      </c>
      <c r="H681" s="10">
        <f>IFERROR(VLOOKUP(A681,'DDS Needs'!$A$4:$F$767,6,0),"")</f>
        <v>7.4716981132075482</v>
      </c>
      <c r="I681" s="1">
        <f>IFERROR(VLOOKUP(A681,'WH INV 4-2-2026'!$A$2:$C$2914,3,0),"")</f>
        <v>89.5</v>
      </c>
      <c r="J681" s="1">
        <f>I681/(C681/3)</f>
        <v>3.6441816013963666</v>
      </c>
      <c r="K681" s="5" t="str">
        <f>IF((I681&gt;C681),"X","")</f>
        <v>X</v>
      </c>
      <c r="L681" s="7">
        <f>(C681/3)*13</f>
        <v>319.27607547169811</v>
      </c>
      <c r="M681" s="7">
        <f>I681-L681</f>
        <v>-229.77607547169811</v>
      </c>
      <c r="N681" s="6">
        <f>C681/$C$2</f>
        <v>3.1786786553436596E-4</v>
      </c>
      <c r="O681" s="5" t="s">
        <v>27883</v>
      </c>
      <c r="P681" t="str">
        <f>VLOOKUP(A681,'External $ Guide'!$A$2:$L$11545,3,0)</f>
        <v>Replenish</v>
      </c>
      <c r="Q681" t="str">
        <f>VLOOKUP(A681,'External $ Guide'!$A$2:$L$11545,4,0)</f>
        <v>Retail</v>
      </c>
      <c r="R681" t="str">
        <f>VLOOKUP(A681,'External $ Guide'!$A$2:$L$11545,5,0)</f>
        <v>Active</v>
      </c>
      <c r="S681" t="str">
        <f>IFERROR(VLOOKUP(A681,'Broker &amp; Vendor'!$A$2:$C$11545,3,0),"")</f>
        <v>SAZERAC CO INC</v>
      </c>
      <c r="T681" t="str">
        <f>IFERROR(VLOOKUP(A681,'Broker &amp; Vendor'!$A$2:$C$11545,2,0),"")</f>
        <v>UNITED</v>
      </c>
    </row>
    <row r="682" spans="1:20" x14ac:dyDescent="0.25">
      <c r="A682" t="s">
        <v>5403</v>
      </c>
      <c r="B682" t="s">
        <v>1309</v>
      </c>
      <c r="C682" s="10">
        <v>73.427773584905651</v>
      </c>
      <c r="D682" s="10">
        <v>73.427773584905651</v>
      </c>
      <c r="E682" s="1">
        <v>180.17</v>
      </c>
      <c r="F682" s="3">
        <f>((E682/53)*6)*3</f>
        <v>61.189811320754714</v>
      </c>
      <c r="G682" s="4">
        <f>VLOOKUP(A682,'R12 Trend'!$A$4:$B$6433,2,0)</f>
        <v>0.96</v>
      </c>
      <c r="H682" s="10" t="str">
        <f>IFERROR(VLOOKUP(A682,'DDS Needs'!$A$4:$F$767,6,0),"")</f>
        <v/>
      </c>
      <c r="I682" s="1">
        <f>IFERROR(VLOOKUP(A682,'WH INV 4-2-2026'!$A$2:$C$2914,3,0),"")</f>
        <v>0</v>
      </c>
      <c r="J682" s="1">
        <f>I682/(C682/3)</f>
        <v>0</v>
      </c>
      <c r="K682" s="5" t="str">
        <f>IF((I682&gt;C682),"X","")</f>
        <v/>
      </c>
      <c r="L682" s="7">
        <f>(C682/3)*13</f>
        <v>318.18701886792451</v>
      </c>
      <c r="M682" s="7">
        <f>I682-L682</f>
        <v>-318.18701886792451</v>
      </c>
      <c r="N682" s="6">
        <f>C682/$C$2</f>
        <v>3.1678361236075694E-4</v>
      </c>
      <c r="O682" s="5" t="s">
        <v>27883</v>
      </c>
      <c r="P682" t="str">
        <f>VLOOKUP(A682,'External $ Guide'!$A$2:$L$11545,3,0)</f>
        <v>Replenish</v>
      </c>
      <c r="Q682" t="str">
        <f>VLOOKUP(A682,'External $ Guide'!$A$2:$L$11545,4,0)</f>
        <v>Retail</v>
      </c>
      <c r="R682" t="str">
        <f>VLOOKUP(A682,'External $ Guide'!$A$2:$L$11545,5,0)</f>
        <v>Active</v>
      </c>
      <c r="S682" t="str">
        <f>IFERROR(VLOOKUP(A682,'Broker &amp; Vendor'!$A$2:$C$11545,3,0),"")</f>
        <v>HEAVEN HILL SALES CO DBA HEAVEN HILL BRANDS</v>
      </c>
      <c r="T682" t="str">
        <f>IFERROR(VLOOKUP(A682,'Broker &amp; Vendor'!$A$2:$C$11545,2,0),"")</f>
        <v>SGWS- TRANSATLANTIC DIVISION</v>
      </c>
    </row>
    <row r="683" spans="1:20" x14ac:dyDescent="0.25">
      <c r="A683" t="s">
        <v>7570</v>
      </c>
      <c r="B683" t="s">
        <v>3476</v>
      </c>
      <c r="C683" s="10">
        <v>73.162562264150964</v>
      </c>
      <c r="D683" s="10">
        <v>73.162562264150964</v>
      </c>
      <c r="E683" s="1">
        <v>201.33</v>
      </c>
      <c r="F683" s="3">
        <f>((E683/53)*6)*3</f>
        <v>68.376226415094351</v>
      </c>
      <c r="G683" s="4">
        <f>VLOOKUP(A683,'R12 Trend'!$A$4:$B$6433,2,0)</f>
        <v>7.0000000000000007E-2</v>
      </c>
      <c r="H683" s="10" t="str">
        <f>IFERROR(VLOOKUP(A683,'DDS Needs'!$A$4:$F$767,6,0),"")</f>
        <v/>
      </c>
      <c r="I683" s="1">
        <f>IFERROR(VLOOKUP(A683,'WH INV 4-2-2026'!$A$2:$C$2914,3,0),"")</f>
        <v>268</v>
      </c>
      <c r="J683" s="1">
        <f>I683/(C683/3)</f>
        <v>10.989226936820298</v>
      </c>
      <c r="K683" s="5" t="str">
        <f>IF((I683&gt;C683),"X","")</f>
        <v>X</v>
      </c>
      <c r="L683" s="7">
        <f>(C683/3)*13</f>
        <v>317.03776981132086</v>
      </c>
      <c r="M683" s="7">
        <f>I683-L683</f>
        <v>-49.037769811320857</v>
      </c>
      <c r="N683" s="6">
        <f>C683/$C$2</f>
        <v>3.1563943222120131E-4</v>
      </c>
      <c r="O683" s="5" t="s">
        <v>27883</v>
      </c>
      <c r="P683" t="str">
        <f>VLOOKUP(A683,'External $ Guide'!$A$2:$L$11545,3,0)</f>
        <v>Replenish</v>
      </c>
      <c r="Q683" t="str">
        <f>VLOOKUP(A683,'External $ Guide'!$A$2:$L$11545,4,0)</f>
        <v>Retail</v>
      </c>
      <c r="R683" t="str">
        <f>VLOOKUP(A683,'External $ Guide'!$A$2:$L$11545,5,0)</f>
        <v>Active</v>
      </c>
      <c r="S683" t="str">
        <f>IFERROR(VLOOKUP(A683,'Broker &amp; Vendor'!$A$2:$C$11545,3,0),"")</f>
        <v>SAZERAC CO INC</v>
      </c>
      <c r="T683" t="str">
        <f>IFERROR(VLOOKUP(A683,'Broker &amp; Vendor'!$A$2:$C$11545,2,0),"")</f>
        <v>UNITED</v>
      </c>
    </row>
    <row r="684" spans="1:20" x14ac:dyDescent="0.25">
      <c r="A684" t="s">
        <v>4392</v>
      </c>
      <c r="B684" t="s">
        <v>303</v>
      </c>
      <c r="C684" s="10">
        <v>73.138618867924507</v>
      </c>
      <c r="D684" s="10">
        <v>78.912203773584878</v>
      </c>
      <c r="E684" s="1">
        <v>250.41</v>
      </c>
      <c r="F684" s="3">
        <f>((E684/53)*6)*3</f>
        <v>85.044905660377339</v>
      </c>
      <c r="G684" s="4">
        <f>VLOOKUP(A684,'R12 Trend'!$A$4:$B$6433,2,0)</f>
        <v>-0.14000000000000001</v>
      </c>
      <c r="H684" s="10">
        <f>IFERROR(VLOOKUP(A684,'DDS Needs'!$A$4:$F$767,6,0),"")</f>
        <v>5.7735849056603774</v>
      </c>
      <c r="I684" s="1">
        <f>IFERROR(VLOOKUP(A684,'WH INV 4-2-2026'!$A$2:$C$2914,3,0),"")</f>
        <v>166</v>
      </c>
      <c r="J684" s="1">
        <f>I684/(C684/3)</f>
        <v>6.8089882979510525</v>
      </c>
      <c r="K684" s="5" t="str">
        <f>IF((I684&gt;C684),"X","")</f>
        <v>X</v>
      </c>
      <c r="L684" s="7">
        <f>(C684/3)*13</f>
        <v>316.93401509433954</v>
      </c>
      <c r="M684" s="7">
        <f>I684-L684</f>
        <v>-150.93401509433954</v>
      </c>
      <c r="N684" s="6">
        <f>C684/$C$2</f>
        <v>3.1553613512831001E-4</v>
      </c>
      <c r="O684" s="5" t="s">
        <v>27883</v>
      </c>
      <c r="P684" t="str">
        <f>VLOOKUP(A684,'External $ Guide'!$A$2:$L$11545,3,0)</f>
        <v>Replenish</v>
      </c>
      <c r="Q684" t="str">
        <f>VLOOKUP(A684,'External $ Guide'!$A$2:$L$11545,4,0)</f>
        <v>Retail</v>
      </c>
      <c r="R684" t="str">
        <f>VLOOKUP(A684,'External $ Guide'!$A$2:$L$11545,5,0)</f>
        <v>Active</v>
      </c>
      <c r="S684" t="str">
        <f>IFERROR(VLOOKUP(A684,'Broker &amp; Vendor'!$A$2:$C$11545,3,0),"")</f>
        <v>NEXT CENTURY SPIRITS MANUFACTURING LLC</v>
      </c>
      <c r="T684" t="str">
        <f>IFERROR(VLOOKUP(A684,'Broker &amp; Vendor'!$A$2:$C$11545,2,0),"")</f>
        <v>RNDC</v>
      </c>
    </row>
    <row r="685" spans="1:20" x14ac:dyDescent="0.25">
      <c r="A685" t="s">
        <v>7274</v>
      </c>
      <c r="B685" t="s">
        <v>3180</v>
      </c>
      <c r="C685" s="10">
        <v>73.008679245283005</v>
      </c>
      <c r="D685" s="10">
        <v>88.291698113207531</v>
      </c>
      <c r="E685" s="1">
        <v>259</v>
      </c>
      <c r="F685" s="3">
        <f>((E685/53)*6)*3</f>
        <v>87.962264150943383</v>
      </c>
      <c r="G685" s="4">
        <f>VLOOKUP(A685,'R12 Trend'!$A$4:$B$6433,2,0)</f>
        <v>-0.17</v>
      </c>
      <c r="H685" s="10">
        <f>IFERROR(VLOOKUP(A685,'DDS Needs'!$A$4:$F$767,6,0),"")</f>
        <v>15.283018867924529</v>
      </c>
      <c r="I685" s="1">
        <f>IFERROR(VLOOKUP(A685,'WH INV 4-2-2026'!$A$2:$C$2914,3,0),"")</f>
        <v>17.833333</v>
      </c>
      <c r="J685" s="1">
        <f>I685/(C685/3)</f>
        <v>0.73278957451427351</v>
      </c>
      <c r="K685" s="5" t="str">
        <f>IF((I685&gt;C685),"X","")</f>
        <v/>
      </c>
      <c r="L685" s="7">
        <f>(C685/3)*13</f>
        <v>316.37094339622632</v>
      </c>
      <c r="M685" s="7">
        <f>I685-L685</f>
        <v>-298.53761039622634</v>
      </c>
      <c r="N685" s="6">
        <f>C685/$C$2</f>
        <v>3.1497554693341436E-4</v>
      </c>
      <c r="O685" s="5" t="s">
        <v>27883</v>
      </c>
      <c r="P685" t="str">
        <f>VLOOKUP(A685,'External $ Guide'!$A$2:$L$11545,3,0)</f>
        <v>Replenish</v>
      </c>
      <c r="Q685" t="str">
        <f>VLOOKUP(A685,'External $ Guide'!$A$2:$L$11545,4,0)</f>
        <v>Retail</v>
      </c>
      <c r="R685" t="str">
        <f>VLOOKUP(A685,'External $ Guide'!$A$2:$L$11545,5,0)</f>
        <v>Active</v>
      </c>
      <c r="S685" t="str">
        <f>IFERROR(VLOOKUP(A685,'Broker &amp; Vendor'!$A$2:$C$11545,3,0),"")</f>
        <v>SAZERAC CO INC</v>
      </c>
      <c r="T685" t="str">
        <f>IFERROR(VLOOKUP(A685,'Broker &amp; Vendor'!$A$2:$C$11545,2,0),"")</f>
        <v>UNITED</v>
      </c>
    </row>
    <row r="686" spans="1:20" x14ac:dyDescent="0.25">
      <c r="A686" t="s">
        <v>6596</v>
      </c>
      <c r="B686" t="s">
        <v>2502</v>
      </c>
      <c r="C686" s="10">
        <v>72.715516981132069</v>
      </c>
      <c r="D686" s="10">
        <v>87.658913207547158</v>
      </c>
      <c r="E686" s="1">
        <v>257.95999999999998</v>
      </c>
      <c r="F686" s="3">
        <f>((E686/53)*6)*3</f>
        <v>87.609056603773581</v>
      </c>
      <c r="G686" s="4">
        <f>VLOOKUP(A686,'R12 Trend'!$A$4:$B$6433,2,0)</f>
        <v>-0.17</v>
      </c>
      <c r="H686" s="10">
        <f>IFERROR(VLOOKUP(A686,'DDS Needs'!$A$4:$F$767,6,0),"")</f>
        <v>14.943396226415096</v>
      </c>
      <c r="I686" s="1">
        <f>IFERROR(VLOOKUP(A686,'WH INV 4-2-2026'!$A$2:$C$2914,3,0),"")</f>
        <v>75</v>
      </c>
      <c r="J686" s="1">
        <f>I686/(C686/3)</f>
        <v>3.0942501592663105</v>
      </c>
      <c r="K686" s="5" t="str">
        <f>IF((I686&gt;C686),"X","")</f>
        <v>X</v>
      </c>
      <c r="L686" s="7">
        <f>(C686/3)*13</f>
        <v>315.10057358490565</v>
      </c>
      <c r="M686" s="7">
        <f>I686-L686</f>
        <v>-240.10057358490565</v>
      </c>
      <c r="N686" s="6">
        <f>C686/$C$2</f>
        <v>3.1371078025846941E-4</v>
      </c>
      <c r="O686" s="5" t="s">
        <v>27883</v>
      </c>
      <c r="P686" t="str">
        <f>VLOOKUP(A686,'External $ Guide'!$A$2:$L$11545,3,0)</f>
        <v>Replenish</v>
      </c>
      <c r="Q686" t="str">
        <f>VLOOKUP(A686,'External $ Guide'!$A$2:$L$11545,4,0)</f>
        <v>Retail</v>
      </c>
      <c r="R686" t="str">
        <f>VLOOKUP(A686,'External $ Guide'!$A$2:$L$11545,5,0)</f>
        <v>Active</v>
      </c>
      <c r="S686" t="str">
        <f>IFERROR(VLOOKUP(A686,'Broker &amp; Vendor'!$A$2:$C$11545,3,0),"")</f>
        <v>E. &amp; J. GALLO WINERY</v>
      </c>
      <c r="T686" t="str">
        <f>IFERROR(VLOOKUP(A686,'Broker &amp; Vendor'!$A$2:$C$11545,2,0),"")</f>
        <v>RNDC</v>
      </c>
    </row>
    <row r="687" spans="1:20" x14ac:dyDescent="0.25">
      <c r="A687" t="s">
        <v>4596</v>
      </c>
      <c r="B687" t="s">
        <v>507</v>
      </c>
      <c r="C687" s="10">
        <v>72.539320754716982</v>
      </c>
      <c r="D687" s="10">
        <v>81.7091320754717</v>
      </c>
      <c r="E687" s="1">
        <v>237.32</v>
      </c>
      <c r="F687" s="3">
        <f>((E687/53)*6)*3</f>
        <v>80.59924528301886</v>
      </c>
      <c r="G687" s="4">
        <f>VLOOKUP(A687,'R12 Trend'!$A$4:$B$6433,2,0)</f>
        <v>-0.1</v>
      </c>
      <c r="H687" s="10">
        <f>IFERROR(VLOOKUP(A687,'DDS Needs'!$A$4:$F$767,6,0),"")</f>
        <v>9.1698113207547163</v>
      </c>
      <c r="I687" s="1">
        <f>IFERROR(VLOOKUP(A687,'WH INV 4-2-2026'!$A$2:$C$2914,3,0),"")</f>
        <v>104</v>
      </c>
      <c r="J687" s="1">
        <f>I687/(C687/3)</f>
        <v>4.3011155433201615</v>
      </c>
      <c r="K687" s="5" t="str">
        <f>IF((I687&gt;C687),"X","")</f>
        <v>X</v>
      </c>
      <c r="L687" s="7">
        <f>(C687/3)*13</f>
        <v>314.33705660377359</v>
      </c>
      <c r="M687" s="7">
        <f>I687-L687</f>
        <v>-210.33705660377359</v>
      </c>
      <c r="N687" s="6">
        <f>C687/$C$2</f>
        <v>3.1295063087135005E-4</v>
      </c>
      <c r="O687" s="5" t="s">
        <v>27883</v>
      </c>
      <c r="P687" t="str">
        <f>VLOOKUP(A687,'External $ Guide'!$A$2:$L$11545,3,0)</f>
        <v>Replenish</v>
      </c>
      <c r="Q687" t="str">
        <f>VLOOKUP(A687,'External $ Guide'!$A$2:$L$11545,4,0)</f>
        <v>Retail</v>
      </c>
      <c r="R687" t="str">
        <f>VLOOKUP(A687,'External $ Guide'!$A$2:$L$11545,5,0)</f>
        <v>Active</v>
      </c>
      <c r="S687" t="str">
        <f>IFERROR(VLOOKUP(A687,'Broker &amp; Vendor'!$A$2:$C$11545,3,0),"")</f>
        <v>E. &amp; J. GALLO WINERY</v>
      </c>
      <c r="T687" t="str">
        <f>IFERROR(VLOOKUP(A687,'Broker &amp; Vendor'!$A$2:$C$11545,2,0),"")</f>
        <v>RNDC</v>
      </c>
    </row>
    <row r="688" spans="1:20" x14ac:dyDescent="0.25">
      <c r="A688" t="s">
        <v>7281</v>
      </c>
      <c r="B688" t="s">
        <v>3187</v>
      </c>
      <c r="C688" s="10">
        <v>72.29479245283018</v>
      </c>
      <c r="D688" s="10">
        <v>72.29479245283018</v>
      </c>
      <c r="E688" s="1">
        <v>177.39</v>
      </c>
      <c r="F688" s="3">
        <f>((E688/53)*6)*3</f>
        <v>60.245660377358483</v>
      </c>
      <c r="G688" s="4">
        <f>VLOOKUP(A688,'R12 Trend'!$A$4:$B$6433,2,0)</f>
        <v>0.24</v>
      </c>
      <c r="H688" s="10" t="str">
        <f>IFERROR(VLOOKUP(A688,'DDS Needs'!$A$4:$F$767,6,0),"")</f>
        <v/>
      </c>
      <c r="I688" s="1">
        <f>IFERROR(VLOOKUP(A688,'WH INV 4-2-2026'!$A$2:$C$2914,3,0),"")</f>
        <v>155.75</v>
      </c>
      <c r="J688" s="1">
        <f>I688/(C688/3)</f>
        <v>6.4631211204439696</v>
      </c>
      <c r="K688" s="5" t="str">
        <f>IF((I688&gt;C688),"X","")</f>
        <v>X</v>
      </c>
      <c r="L688" s="7">
        <f>(C688/3)*13</f>
        <v>313.27743396226413</v>
      </c>
      <c r="M688" s="7">
        <f>I688-L688</f>
        <v>-157.52743396226413</v>
      </c>
      <c r="N688" s="6">
        <f>C688/$C$2</f>
        <v>3.1189568183756825E-4</v>
      </c>
      <c r="O688" s="5" t="s">
        <v>27883</v>
      </c>
      <c r="P688" t="str">
        <f>VLOOKUP(A688,'External $ Guide'!$A$2:$L$11545,3,0)</f>
        <v>Replenish</v>
      </c>
      <c r="Q688" t="str">
        <f>VLOOKUP(A688,'External $ Guide'!$A$2:$L$11545,4,0)</f>
        <v>Retail</v>
      </c>
      <c r="R688" t="str">
        <f>VLOOKUP(A688,'External $ Guide'!$A$2:$L$11545,5,0)</f>
        <v>Active</v>
      </c>
      <c r="S688" t="str">
        <f>IFERROR(VLOOKUP(A688,'Broker &amp; Vendor'!$A$2:$C$11545,3,0),"")</f>
        <v>PHILLIPS PRODUCTS COMPANY</v>
      </c>
      <c r="T688" t="str">
        <f>IFERROR(VLOOKUP(A688,'Broker &amp; Vendor'!$A$2:$C$11545,2,0),"")</f>
        <v>SGWS- CHAMPION DIVISION</v>
      </c>
    </row>
    <row r="689" spans="1:20" x14ac:dyDescent="0.25">
      <c r="A689" t="s">
        <v>8013</v>
      </c>
      <c r="B689" t="s">
        <v>3919</v>
      </c>
      <c r="C689" s="10">
        <v>72.165192452830198</v>
      </c>
      <c r="D689" s="10">
        <v>72.165192452830198</v>
      </c>
      <c r="E689" s="1">
        <v>221.34</v>
      </c>
      <c r="F689" s="3">
        <f>((E689/53)*6)*3</f>
        <v>75.172075471698122</v>
      </c>
      <c r="G689" s="4">
        <f>VLOOKUP(A689,'R12 Trend'!$A$4:$B$6433,2,0)</f>
        <v>-0.04</v>
      </c>
      <c r="H689" s="10" t="str">
        <f>IFERROR(VLOOKUP(A689,'DDS Needs'!$A$4:$F$767,6,0),"")</f>
        <v/>
      </c>
      <c r="I689" s="1">
        <f>IFERROR(VLOOKUP(A689,'WH INV 4-2-2026'!$A$2:$C$2914,3,0),"")</f>
        <v>0.5</v>
      </c>
      <c r="J689" s="1">
        <f>I689/(C689/3)</f>
        <v>2.0785644006706624E-2</v>
      </c>
      <c r="K689" s="5" t="str">
        <f>IF((I689&gt;C689),"X","")</f>
        <v/>
      </c>
      <c r="L689" s="7">
        <f>(C689/3)*13</f>
        <v>312.71583396226418</v>
      </c>
      <c r="M689" s="7">
        <f>I689-L689</f>
        <v>-312.21583396226418</v>
      </c>
      <c r="N689" s="6">
        <f>C689/$C$2</f>
        <v>3.1133655884966403E-4</v>
      </c>
      <c r="O689" s="5" t="s">
        <v>27883</v>
      </c>
      <c r="P689" t="str">
        <f>VLOOKUP(A689,'External $ Guide'!$A$2:$L$11545,3,0)</f>
        <v>Replenish</v>
      </c>
      <c r="Q689" t="str">
        <f>VLOOKUP(A689,'External $ Guide'!$A$2:$L$11545,4,0)</f>
        <v>Retail</v>
      </c>
      <c r="R689" t="str">
        <f>VLOOKUP(A689,'External $ Guide'!$A$2:$L$11545,5,0)</f>
        <v>Active</v>
      </c>
      <c r="S689" t="str">
        <f>IFERROR(VLOOKUP(A689,'Broker &amp; Vendor'!$A$2:$C$11545,3,0),"")</f>
        <v>PERNOD RICARD USA</v>
      </c>
      <c r="T689" t="str">
        <f>IFERROR(VLOOKUP(A689,'Broker &amp; Vendor'!$A$2:$C$11545,2,0),"")</f>
        <v>SGWS- AMERICAN LIBERTY DIVISION</v>
      </c>
    </row>
    <row r="690" spans="1:20" x14ac:dyDescent="0.25">
      <c r="A690" t="s">
        <v>7548</v>
      </c>
      <c r="B690" t="s">
        <v>3454</v>
      </c>
      <c r="C690" s="10">
        <v>72.019901886792454</v>
      </c>
      <c r="D690" s="10">
        <v>72.019901886792454</v>
      </c>
      <c r="E690" s="1">
        <v>228.02</v>
      </c>
      <c r="F690" s="3">
        <f>((E690/53)*6)*3</f>
        <v>77.440754716981132</v>
      </c>
      <c r="G690" s="4">
        <f>VLOOKUP(A690,'R12 Trend'!$A$4:$B$6433,2,0)</f>
        <v>-7.0000000000000007E-2</v>
      </c>
      <c r="H690" s="10" t="str">
        <f>IFERROR(VLOOKUP(A690,'DDS Needs'!$A$4:$F$767,6,0),"")</f>
        <v/>
      </c>
      <c r="I690" s="1">
        <f>IFERROR(VLOOKUP(A690,'WH INV 4-2-2026'!$A$2:$C$2914,3,0),"")</f>
        <v>98</v>
      </c>
      <c r="J690" s="1">
        <f>I690/(C690/3)</f>
        <v>4.0822049502668918</v>
      </c>
      <c r="K690" s="5" t="str">
        <f>IF((I690&gt;C690),"X","")</f>
        <v>X</v>
      </c>
      <c r="L690" s="7">
        <f>(C690/3)*13</f>
        <v>312.08624150943393</v>
      </c>
      <c r="M690" s="7">
        <f>I690-L690</f>
        <v>-214.08624150943393</v>
      </c>
      <c r="N690" s="6">
        <f>C690/$C$2</f>
        <v>3.1070974329875869E-4</v>
      </c>
      <c r="O690" s="5" t="s">
        <v>27883</v>
      </c>
      <c r="P690" t="str">
        <f>VLOOKUP(A690,'External $ Guide'!$A$2:$L$11545,3,0)</f>
        <v>Replenish</v>
      </c>
      <c r="Q690" t="str">
        <f>VLOOKUP(A690,'External $ Guide'!$A$2:$L$11545,4,0)</f>
        <v>Retail</v>
      </c>
      <c r="R690" t="str">
        <f>VLOOKUP(A690,'External $ Guide'!$A$2:$L$11545,5,0)</f>
        <v>Active</v>
      </c>
      <c r="S690" t="s">
        <v>27956</v>
      </c>
      <c r="T690" t="str">
        <f>IFERROR(VLOOKUP(A690,'Broker &amp; Vendor'!$A$2:$C$11545,2,0),"")</f>
        <v>SGWS- CHAMPION DIVISION</v>
      </c>
    </row>
    <row r="691" spans="1:20" x14ac:dyDescent="0.25">
      <c r="A691" t="s">
        <v>6831</v>
      </c>
      <c r="B691" t="s">
        <v>2737</v>
      </c>
      <c r="C691" s="10">
        <v>71.861366037735834</v>
      </c>
      <c r="D691" s="10">
        <v>81.031177358490552</v>
      </c>
      <c r="E691" s="1">
        <v>215.91</v>
      </c>
      <c r="F691" s="3">
        <f>((E691/53)*6)*3</f>
        <v>73.327924528301878</v>
      </c>
      <c r="G691" s="4">
        <f>VLOOKUP(A691,'R12 Trend'!$A$4:$B$6433,2,0)</f>
        <v>-0.02</v>
      </c>
      <c r="H691" s="10">
        <f>IFERROR(VLOOKUP(A691,'DDS Needs'!$A$4:$F$767,6,0),"")</f>
        <v>9.1698113207547163</v>
      </c>
      <c r="I691" s="1">
        <f>IFERROR(VLOOKUP(A691,'WH INV 4-2-2026'!$A$2:$C$2914,3,0),"")</f>
        <v>112</v>
      </c>
      <c r="J691" s="1">
        <f>I691/(C691/3)</f>
        <v>4.6756695360280194</v>
      </c>
      <c r="K691" s="5" t="str">
        <f>IF((I691&gt;C691),"X","")</f>
        <v>X</v>
      </c>
      <c r="L691" s="7">
        <f>(C691/3)*13</f>
        <v>311.39925283018863</v>
      </c>
      <c r="M691" s="7">
        <f>I691-L691</f>
        <v>-199.39925283018863</v>
      </c>
      <c r="N691" s="6">
        <f>C691/$C$2</f>
        <v>3.1002578467519013E-4</v>
      </c>
      <c r="O691" s="5" t="s">
        <v>27883</v>
      </c>
      <c r="P691" t="str">
        <f>VLOOKUP(A691,'External $ Guide'!$A$2:$L$11545,3,0)</f>
        <v>Replenish</v>
      </c>
      <c r="Q691" t="str">
        <f>VLOOKUP(A691,'External $ Guide'!$A$2:$L$11545,4,0)</f>
        <v>Retail</v>
      </c>
      <c r="R691" t="str">
        <f>VLOOKUP(A691,'External $ Guide'!$A$2:$L$11545,5,0)</f>
        <v>Active</v>
      </c>
      <c r="S691" t="str">
        <f>IFERROR(VLOOKUP(A691,'Broker &amp; Vendor'!$A$2:$C$11545,3,0),"")</f>
        <v>PROXIMO SPIRITS INC.</v>
      </c>
      <c r="T691" t="str">
        <f>IFERROR(VLOOKUP(A691,'Broker &amp; Vendor'!$A$2:$C$11545,2,0),"")</f>
        <v>JOHNSON BROTHERS</v>
      </c>
    </row>
    <row r="692" spans="1:20" x14ac:dyDescent="0.25">
      <c r="A692" t="s">
        <v>7589</v>
      </c>
      <c r="B692" t="s">
        <v>3495</v>
      </c>
      <c r="C692" s="10">
        <v>71.697735849056585</v>
      </c>
      <c r="D692" s="10">
        <v>71.697735849056585</v>
      </c>
      <c r="E692" s="1">
        <v>227</v>
      </c>
      <c r="F692" s="3">
        <f>((E692/53)*6)*3</f>
        <v>77.094339622641499</v>
      </c>
      <c r="G692" s="4">
        <f>VLOOKUP(A692,'R12 Trend'!$A$4:$B$6433,2,0)</f>
        <v>-7.0000000000000007E-2</v>
      </c>
      <c r="H692" s="10" t="str">
        <f>IFERROR(VLOOKUP(A692,'DDS Needs'!$A$4:$F$767,6,0),"")</f>
        <v/>
      </c>
      <c r="I692" s="1">
        <f>IFERROR(VLOOKUP(A692,'WH INV 4-2-2026'!$A$2:$C$2914,3,0),"")</f>
        <v>63</v>
      </c>
      <c r="J692" s="1">
        <f>I692/(C692/3)</f>
        <v>2.6360665056131882</v>
      </c>
      <c r="K692" s="5" t="str">
        <f>IF((I692&gt;C692),"X","")</f>
        <v/>
      </c>
      <c r="L692" s="7">
        <f>(C692/3)*13</f>
        <v>310.69018867924518</v>
      </c>
      <c r="M692" s="7">
        <f>I692-L692</f>
        <v>-247.69018867924518</v>
      </c>
      <c r="N692" s="6">
        <f>C692/$C$2</f>
        <v>3.0931984794675118E-4</v>
      </c>
      <c r="O692" s="5" t="s">
        <v>27883</v>
      </c>
      <c r="P692" t="str">
        <f>VLOOKUP(A692,'External $ Guide'!$A$2:$L$11545,3,0)</f>
        <v>Replenish</v>
      </c>
      <c r="Q692" t="str">
        <f>VLOOKUP(A692,'External $ Guide'!$A$2:$L$11545,4,0)</f>
        <v>Retail</v>
      </c>
      <c r="R692" t="str">
        <f>VLOOKUP(A692,'External $ Guide'!$A$2:$L$11545,5,0)</f>
        <v>Active</v>
      </c>
      <c r="S692" t="str">
        <f>IFERROR(VLOOKUP(A692,'Broker &amp; Vendor'!$A$2:$C$11545,3,0),"")</f>
        <v>DIAGEO NORTH AMERICA INC</v>
      </c>
      <c r="T692" t="str">
        <f>IFERROR(VLOOKUP(A692,'Broker &amp; Vendor'!$A$2:$C$11545,2,0),"")</f>
        <v>SGWS- COASTAL PACIFIC DIVISION</v>
      </c>
    </row>
    <row r="693" spans="1:20" x14ac:dyDescent="0.25">
      <c r="A693" t="s">
        <v>7802</v>
      </c>
      <c r="B693" t="s">
        <v>3708</v>
      </c>
      <c r="C693" s="10">
        <v>71.697735849056585</v>
      </c>
      <c r="D693" s="10">
        <v>71.697735849056585</v>
      </c>
      <c r="E693" s="1">
        <v>227</v>
      </c>
      <c r="F693" s="3">
        <f>((E693/53)*6)*3</f>
        <v>77.094339622641499</v>
      </c>
      <c r="G693" s="4">
        <f>VLOOKUP(A693,'R12 Trend'!$A$4:$B$6433,2,0)</f>
        <v>-7.0000000000000007E-2</v>
      </c>
      <c r="H693" s="10" t="str">
        <f>IFERROR(VLOOKUP(A693,'DDS Needs'!$A$4:$F$767,6,0),"")</f>
        <v/>
      </c>
      <c r="I693" s="1">
        <f>IFERROR(VLOOKUP(A693,'WH INV 4-2-2026'!$A$2:$C$2914,3,0),"")</f>
        <v>1</v>
      </c>
      <c r="J693" s="1">
        <f>I693/(C693/3)</f>
        <v>4.184232548592362E-2</v>
      </c>
      <c r="K693" s="5" t="str">
        <f>IF((I693&gt;C693),"X","")</f>
        <v/>
      </c>
      <c r="L693" s="7">
        <f>(C693/3)*13</f>
        <v>310.69018867924518</v>
      </c>
      <c r="M693" s="7">
        <f>I693-L693</f>
        <v>-309.69018867924518</v>
      </c>
      <c r="N693" s="6">
        <f>C693/$C$2</f>
        <v>3.0931984794675118E-4</v>
      </c>
      <c r="O693" s="5" t="s">
        <v>27883</v>
      </c>
      <c r="P693" t="str">
        <f>VLOOKUP(A693,'External $ Guide'!$A$2:$L$11545,3,0)</f>
        <v>Replenish</v>
      </c>
      <c r="Q693" t="str">
        <f>VLOOKUP(A693,'External $ Guide'!$A$2:$L$11545,4,0)</f>
        <v>Retail</v>
      </c>
      <c r="R693" t="str">
        <f>VLOOKUP(A693,'External $ Guide'!$A$2:$L$11545,5,0)</f>
        <v>Active</v>
      </c>
      <c r="S693" t="str">
        <f>IFERROR(VLOOKUP(A693,'Broker &amp; Vendor'!$A$2:$C$11545,3,0),"")</f>
        <v>DIAGEO NORTH AMERICA INC</v>
      </c>
      <c r="T693" t="str">
        <f>IFERROR(VLOOKUP(A693,'Broker &amp; Vendor'!$A$2:$C$11545,2,0),"")</f>
        <v>SGWS- COASTAL PACIFIC DIVISION</v>
      </c>
    </row>
    <row r="694" spans="1:20" x14ac:dyDescent="0.25">
      <c r="A694" t="s">
        <v>5167</v>
      </c>
      <c r="B694" t="s">
        <v>1073</v>
      </c>
      <c r="C694" s="10">
        <v>71.635177358490566</v>
      </c>
      <c r="D694" s="10">
        <v>71.635177358490566</v>
      </c>
      <c r="E694" s="1">
        <v>186.66</v>
      </c>
      <c r="F694" s="3">
        <f>((E694/53)*6)*3</f>
        <v>63.393962264150943</v>
      </c>
      <c r="G694" s="4">
        <f>VLOOKUP(A694,'R12 Trend'!$A$4:$B$6433,2,0)</f>
        <v>0.13</v>
      </c>
      <c r="H694" s="10" t="str">
        <f>IFERROR(VLOOKUP(A694,'DDS Needs'!$A$4:$F$767,6,0),"")</f>
        <v/>
      </c>
      <c r="I694" s="1">
        <f>IFERROR(VLOOKUP(A694,'WH INV 4-2-2026'!$A$2:$C$2914,3,0),"")</f>
        <v>48</v>
      </c>
      <c r="J694" s="1">
        <f>I694/(C694/3)</f>
        <v>2.0101855723671549</v>
      </c>
      <c r="K694" s="5" t="str">
        <f>IF((I694&gt;C694),"X","")</f>
        <v/>
      </c>
      <c r="L694" s="7">
        <f>(C694/3)*13</f>
        <v>310.41910188679242</v>
      </c>
      <c r="M694" s="7">
        <f>I694-L694</f>
        <v>-262.41910188679242</v>
      </c>
      <c r="N694" s="6">
        <f>C694/$C$2</f>
        <v>3.090499568189421E-4</v>
      </c>
      <c r="O694" s="5" t="s">
        <v>27883</v>
      </c>
      <c r="P694" t="str">
        <f>VLOOKUP(A694,'External $ Guide'!$A$2:$L$11545,3,0)</f>
        <v>Replenish</v>
      </c>
      <c r="Q694" t="str">
        <f>VLOOKUP(A694,'External $ Guide'!$A$2:$L$11545,4,0)</f>
        <v>Retail</v>
      </c>
      <c r="R694" t="str">
        <f>VLOOKUP(A694,'External $ Guide'!$A$2:$L$11545,5,0)</f>
        <v>Active</v>
      </c>
      <c r="S694" t="str">
        <f>IFERROR(VLOOKUP(A694,'Broker &amp; Vendor'!$A$2:$C$11545,3,0),"")</f>
        <v>E. &amp; J. GALLO WINERY</v>
      </c>
      <c r="T694" t="str">
        <f>IFERROR(VLOOKUP(A694,'Broker &amp; Vendor'!$A$2:$C$11545,2,0),"")</f>
        <v>RNDC</v>
      </c>
    </row>
    <row r="695" spans="1:20" x14ac:dyDescent="0.25">
      <c r="A695" t="s">
        <v>6182</v>
      </c>
      <c r="B695" t="s">
        <v>2088</v>
      </c>
      <c r="C695" s="10">
        <v>71.525445283018868</v>
      </c>
      <c r="D695" s="10">
        <v>81.034879245283022</v>
      </c>
      <c r="E695" s="1">
        <v>273.51</v>
      </c>
      <c r="F695" s="3">
        <f>((E695/53)*6)*3</f>
        <v>92.890188679245284</v>
      </c>
      <c r="G695" s="4">
        <f>VLOOKUP(A695,'R12 Trend'!$A$4:$B$6433,2,0)</f>
        <v>-0.23</v>
      </c>
      <c r="H695" s="10">
        <f>IFERROR(VLOOKUP(A695,'DDS Needs'!$A$4:$F$767,6,0),"")</f>
        <v>9.5094339622641506</v>
      </c>
      <c r="I695" s="1">
        <f>IFERROR(VLOOKUP(A695,'WH INV 4-2-2026'!$A$2:$C$2914,3,0),"")</f>
        <v>89.333332999999996</v>
      </c>
      <c r="J695" s="1">
        <f>I695/(C695/3)</f>
        <v>3.7469182881637635</v>
      </c>
      <c r="K695" s="5" t="str">
        <f>IF((I695&gt;C695),"X","")</f>
        <v>X</v>
      </c>
      <c r="L695" s="7">
        <f>(C695/3)*13</f>
        <v>309.94359622641508</v>
      </c>
      <c r="M695" s="7">
        <f>I695-L695</f>
        <v>-220.6102632264151</v>
      </c>
      <c r="N695" s="6">
        <f>C695/$C$2</f>
        <v>3.0857654844003256E-4</v>
      </c>
      <c r="O695" s="5" t="s">
        <v>27883</v>
      </c>
      <c r="P695" t="str">
        <f>VLOOKUP(A695,'External $ Guide'!$A$2:$L$11545,3,0)</f>
        <v>Replenish</v>
      </c>
      <c r="Q695" t="str">
        <f>VLOOKUP(A695,'External $ Guide'!$A$2:$L$11545,4,0)</f>
        <v>Retail</v>
      </c>
      <c r="R695" t="str">
        <f>VLOOKUP(A695,'External $ Guide'!$A$2:$L$11545,5,0)</f>
        <v>Active</v>
      </c>
      <c r="S695" t="str">
        <f>IFERROR(VLOOKUP(A695,'Broker &amp; Vendor'!$A$2:$C$11545,3,0),"")</f>
        <v>OLE SMOKEY DISTILLERY LLC</v>
      </c>
      <c r="T695" t="str">
        <f>IFERROR(VLOOKUP(A695,'Broker &amp; Vendor'!$A$2:$C$11545,2,0),"")</f>
        <v>SGWS- CHAMPION DIVISION</v>
      </c>
    </row>
    <row r="696" spans="1:20" x14ac:dyDescent="0.25">
      <c r="A696" t="s">
        <v>7154</v>
      </c>
      <c r="B696" t="s">
        <v>3060</v>
      </c>
      <c r="C696" s="10">
        <v>71.202735849056594</v>
      </c>
      <c r="D696" s="10">
        <v>71.202735849056594</v>
      </c>
      <c r="E696" s="1">
        <v>246.65</v>
      </c>
      <c r="F696" s="3">
        <f>((E696/53)*6)*3</f>
        <v>83.767924528301876</v>
      </c>
      <c r="G696" s="4">
        <f>VLOOKUP(A696,'R12 Trend'!$A$4:$B$6433,2,0)</f>
        <v>-0.15</v>
      </c>
      <c r="H696" s="10" t="str">
        <f>IFERROR(VLOOKUP(A696,'DDS Needs'!$A$4:$F$767,6,0),"")</f>
        <v/>
      </c>
      <c r="I696" s="1">
        <f>IFERROR(VLOOKUP(A696,'WH INV 4-2-2026'!$A$2:$C$2914,3,0),"")</f>
        <v>121</v>
      </c>
      <c r="J696" s="1">
        <f>I696/(C696/3)</f>
        <v>5.0981187123136307</v>
      </c>
      <c r="K696" s="5" t="str">
        <f>IF((I696&gt;C696),"X","")</f>
        <v>X</v>
      </c>
      <c r="L696" s="7">
        <f>(C696/3)*13</f>
        <v>308.54518867924526</v>
      </c>
      <c r="M696" s="7">
        <f>I696-L696</f>
        <v>-187.54518867924526</v>
      </c>
      <c r="N696" s="6">
        <f>C696/$C$2</f>
        <v>3.0718430875683889E-4</v>
      </c>
      <c r="O696" s="5" t="s">
        <v>27883</v>
      </c>
      <c r="P696" t="str">
        <f>VLOOKUP(A696,'External $ Guide'!$A$2:$L$11545,3,0)</f>
        <v>Replenish</v>
      </c>
      <c r="Q696" t="str">
        <f>VLOOKUP(A696,'External $ Guide'!$A$2:$L$11545,4,0)</f>
        <v>Retail</v>
      </c>
      <c r="R696" t="str">
        <f>VLOOKUP(A696,'External $ Guide'!$A$2:$L$11545,5,0)</f>
        <v>Active</v>
      </c>
      <c r="S696" t="str">
        <f>IFERROR(VLOOKUP(A696,'Broker &amp; Vendor'!$A$2:$C$11545,3,0),"")</f>
        <v>OLE SMOKEY DISTILLERY LLC</v>
      </c>
      <c r="T696" t="str">
        <f>IFERROR(VLOOKUP(A696,'Broker &amp; Vendor'!$A$2:$C$11545,2,0),"")</f>
        <v>SGWS- CHAMPION DIVISION</v>
      </c>
    </row>
    <row r="697" spans="1:20" x14ac:dyDescent="0.25">
      <c r="A697" t="s">
        <v>4365</v>
      </c>
      <c r="B697" t="s">
        <v>276</v>
      </c>
      <c r="C697" s="10">
        <v>71.176618867924518</v>
      </c>
      <c r="D697" s="10">
        <v>71.176618867924518</v>
      </c>
      <c r="E697" s="1">
        <v>255.58</v>
      </c>
      <c r="F697" s="3">
        <f>((E697/53)*6)*3</f>
        <v>86.800754716981118</v>
      </c>
      <c r="G697" s="4">
        <f>VLOOKUP(A697,'R12 Trend'!$A$4:$B$6433,2,0)</f>
        <v>-0.18</v>
      </c>
      <c r="H697" s="10" t="str">
        <f>IFERROR(VLOOKUP(A697,'DDS Needs'!$A$4:$F$767,6,0),"")</f>
        <v/>
      </c>
      <c r="I697" s="1">
        <f>IFERROR(VLOOKUP(A697,'WH INV 4-2-2026'!$A$2:$C$2914,3,0),"")</f>
        <v>159</v>
      </c>
      <c r="J697" s="1">
        <f>I697/(C697/3)</f>
        <v>6.7016389312496312</v>
      </c>
      <c r="K697" s="5" t="str">
        <f>IF((I697&gt;C697),"X","")</f>
        <v>X</v>
      </c>
      <c r="L697" s="7">
        <f>(C697/3)*13</f>
        <v>308.43201509433959</v>
      </c>
      <c r="M697" s="7">
        <f>I697-L697</f>
        <v>-149.43201509433959</v>
      </c>
      <c r="N697" s="6">
        <f>C697/$C$2</f>
        <v>3.0707163433920303E-4</v>
      </c>
      <c r="O697" s="5" t="s">
        <v>27883</v>
      </c>
      <c r="P697" t="str">
        <f>VLOOKUP(A697,'External $ Guide'!$A$2:$L$11545,3,0)</f>
        <v>Replenish</v>
      </c>
      <c r="Q697" t="str">
        <f>VLOOKUP(A697,'External $ Guide'!$A$2:$L$11545,4,0)</f>
        <v>Retail</v>
      </c>
      <c r="R697" t="str">
        <f>VLOOKUP(A697,'External $ Guide'!$A$2:$L$11545,5,0)</f>
        <v>Active</v>
      </c>
      <c r="S697" t="s">
        <v>27956</v>
      </c>
      <c r="T697" t="str">
        <f>IFERROR(VLOOKUP(A697,'Broker &amp; Vendor'!$A$2:$C$11545,2,0),"")</f>
        <v>SGWS- CHAMPION DIVISION</v>
      </c>
    </row>
    <row r="698" spans="1:20" x14ac:dyDescent="0.25">
      <c r="A698" t="s">
        <v>7547</v>
      </c>
      <c r="B698" t="s">
        <v>3453</v>
      </c>
      <c r="C698" s="10">
        <v>71.159433962264146</v>
      </c>
      <c r="D698" s="10">
        <v>78.970754716981133</v>
      </c>
      <c r="E698" s="1">
        <v>246.5</v>
      </c>
      <c r="F698" s="3">
        <f>((E698/53)*6)*3</f>
        <v>83.716981132075475</v>
      </c>
      <c r="G698" s="4">
        <f>VLOOKUP(A698,'R12 Trend'!$A$4:$B$6433,2,0)</f>
        <v>-0.15</v>
      </c>
      <c r="H698" s="10">
        <f>IFERROR(VLOOKUP(A698,'DDS Needs'!$A$4:$F$767,6,0),"")</f>
        <v>7.8113207547169807</v>
      </c>
      <c r="I698" s="1">
        <f>IFERROR(VLOOKUP(A698,'WH INV 4-2-2026'!$A$2:$C$2914,3,0),"")</f>
        <v>117.666667</v>
      </c>
      <c r="J698" s="1">
        <f>I698/(C698/3)</f>
        <v>4.9606915252754247</v>
      </c>
      <c r="K698" s="5" t="str">
        <f>IF((I698&gt;C698),"X","")</f>
        <v>X</v>
      </c>
      <c r="L698" s="7">
        <f>(C698/3)*13</f>
        <v>308.35754716981131</v>
      </c>
      <c r="M698" s="7">
        <f>I698-L698</f>
        <v>-190.69088016981129</v>
      </c>
      <c r="N698" s="6">
        <f>C698/$C$2</f>
        <v>3.0699749486544006E-4</v>
      </c>
      <c r="O698" s="5" t="s">
        <v>27883</v>
      </c>
      <c r="P698" t="str">
        <f>VLOOKUP(A698,'External $ Guide'!$A$2:$L$11545,3,0)</f>
        <v>Replenish</v>
      </c>
      <c r="Q698" t="str">
        <f>VLOOKUP(A698,'External $ Guide'!$A$2:$L$11545,4,0)</f>
        <v>Retail</v>
      </c>
      <c r="R698" t="str">
        <f>VLOOKUP(A698,'External $ Guide'!$A$2:$L$11545,5,0)</f>
        <v>Active</v>
      </c>
      <c r="S698" t="str">
        <f>IFERROR(VLOOKUP(A698,'Broker &amp; Vendor'!$A$2:$C$11545,3,0),"")</f>
        <v>HEAVEN HILL SALES CO DBA HEAVEN HILL BRANDS</v>
      </c>
      <c r="T698" t="str">
        <f>IFERROR(VLOOKUP(A698,'Broker &amp; Vendor'!$A$2:$C$11545,2,0),"")</f>
        <v>SGWS- TRANSATLANTIC DIVISION</v>
      </c>
    </row>
    <row r="699" spans="1:20" x14ac:dyDescent="0.25">
      <c r="A699" t="s">
        <v>6641</v>
      </c>
      <c r="B699" t="s">
        <v>2547</v>
      </c>
      <c r="C699" s="10">
        <v>70.951788679245297</v>
      </c>
      <c r="D699" s="10">
        <v>84.536694339622656</v>
      </c>
      <c r="E699" s="1">
        <v>227.08</v>
      </c>
      <c r="F699" s="3">
        <f>((E699/53)*6)*3</f>
        <v>77.121509433962274</v>
      </c>
      <c r="G699" s="4">
        <f>VLOOKUP(A699,'R12 Trend'!$A$4:$B$6433,2,0)</f>
        <v>-0.08</v>
      </c>
      <c r="H699" s="10">
        <f>IFERROR(VLOOKUP(A699,'DDS Needs'!$A$4:$F$767,6,0),"")</f>
        <v>13.584905660377361</v>
      </c>
      <c r="I699" s="1">
        <f>IFERROR(VLOOKUP(A699,'WH INV 4-2-2026'!$A$2:$C$2914,3,0),"")</f>
        <v>42</v>
      </c>
      <c r="J699" s="1">
        <f>I699/(C699/3)</f>
        <v>1.7758537500670128</v>
      </c>
      <c r="K699" s="5" t="str">
        <f>IF((I699&gt;C699),"X","")</f>
        <v/>
      </c>
      <c r="L699" s="7">
        <f>(C699/3)*13</f>
        <v>307.45775094339632</v>
      </c>
      <c r="M699" s="7">
        <f>I699-L699</f>
        <v>-265.45775094339632</v>
      </c>
      <c r="N699" s="6">
        <f>C699/$C$2</f>
        <v>3.0610166731092047E-4</v>
      </c>
      <c r="O699" s="5" t="s">
        <v>27883</v>
      </c>
      <c r="P699" t="str">
        <f>VLOOKUP(A699,'External $ Guide'!$A$2:$L$11545,3,0)</f>
        <v>Replenish</v>
      </c>
      <c r="Q699" t="str">
        <f>VLOOKUP(A699,'External $ Guide'!$A$2:$L$11545,4,0)</f>
        <v>Retail</v>
      </c>
      <c r="R699" t="str">
        <f>VLOOKUP(A699,'External $ Guide'!$A$2:$L$11545,5,0)</f>
        <v>Active</v>
      </c>
      <c r="S699" t="str">
        <f>IFERROR(VLOOKUP(A699,'Broker &amp; Vendor'!$A$2:$C$11545,3,0),"")</f>
        <v>DIAGEO NORTH AMERICA INC</v>
      </c>
      <c r="T699" t="str">
        <f>IFERROR(VLOOKUP(A699,'Broker &amp; Vendor'!$A$2:$C$11545,2,0),"")</f>
        <v>SGWS- COASTAL PACIFIC DIVISION</v>
      </c>
    </row>
    <row r="700" spans="1:20" x14ac:dyDescent="0.25">
      <c r="A700" t="s">
        <v>8302</v>
      </c>
      <c r="B700" t="s">
        <v>8303</v>
      </c>
      <c r="C700" s="10">
        <v>70.932000000000002</v>
      </c>
      <c r="D700" s="10">
        <v>70.932000000000002</v>
      </c>
      <c r="E700">
        <v>177.33</v>
      </c>
      <c r="G700" s="4"/>
      <c r="H700" s="10" t="str">
        <f>IFERROR(VLOOKUP(A700,'DDS Needs'!$A$4:$F$767,6,0),"")</f>
        <v/>
      </c>
      <c r="I700" s="1">
        <f>IFERROR(VLOOKUP(A700,'WH INV 4-2-2026'!$A$2:$C$2914,3,0),"")</f>
        <v>0</v>
      </c>
      <c r="J700" s="1">
        <f>I700/(C700/3)</f>
        <v>0</v>
      </c>
      <c r="K700" s="5" t="str">
        <f>IF((I700&gt;C700),"X","")</f>
        <v/>
      </c>
      <c r="L700" s="7">
        <f>(C700/3)*13</f>
        <v>307.37200000000001</v>
      </c>
      <c r="M700" s="7">
        <f>I700-L700</f>
        <v>-307.37200000000001</v>
      </c>
      <c r="N700" s="6">
        <f>C700/$C$2</f>
        <v>3.0601629458355698E-4</v>
      </c>
      <c r="O700" s="5" t="s">
        <v>27883</v>
      </c>
      <c r="P700" t="str">
        <f>VLOOKUP(A700,'External $ Guide'!$A$2:$L$11545,3,0)</f>
        <v>Replenish</v>
      </c>
      <c r="Q700" t="str">
        <f>VLOOKUP(A700,'External $ Guide'!$A$2:$L$11545,4,0)</f>
        <v>Retail</v>
      </c>
      <c r="R700" t="str">
        <f>VLOOKUP(A700,'External $ Guide'!$A$2:$L$11545,5,0)</f>
        <v>Active</v>
      </c>
      <c r="S700" t="str">
        <f>IFERROR(VLOOKUP(A700,'Broker &amp; Vendor'!$A$2:$C$11545,3,0),"")</f>
        <v>Boston Beer Corporation</v>
      </c>
      <c r="T700" t="str">
        <f>IFERROR(VLOOKUP(A700,'Broker &amp; Vendor'!$A$2:$C$11545,2,0),"")</f>
        <v>GULF DISTRIBUTING</v>
      </c>
    </row>
    <row r="701" spans="1:20" x14ac:dyDescent="0.25">
      <c r="A701" t="s">
        <v>7277</v>
      </c>
      <c r="B701" t="s">
        <v>3183</v>
      </c>
      <c r="C701" s="10">
        <v>70.486777358490556</v>
      </c>
      <c r="D701" s="10">
        <v>70.486777358490556</v>
      </c>
      <c r="E701" s="1">
        <v>211.78</v>
      </c>
      <c r="F701" s="3">
        <f>((E701/53)*6)*3</f>
        <v>71.925283018867916</v>
      </c>
      <c r="G701" s="4">
        <f>VLOOKUP(A701,'R12 Trend'!$A$4:$B$6433,2,0)</f>
        <v>-0.02</v>
      </c>
      <c r="H701" s="10" t="str">
        <f>IFERROR(VLOOKUP(A701,'DDS Needs'!$A$4:$F$767,6,0),"")</f>
        <v/>
      </c>
      <c r="I701" s="1">
        <f>IFERROR(VLOOKUP(A701,'WH INV 4-2-2026'!$A$2:$C$2914,3,0),"")</f>
        <v>90.333332999999996</v>
      </c>
      <c r="J701" s="1">
        <f>I701/(C701/3)</f>
        <v>3.844692709126337</v>
      </c>
      <c r="K701" s="5" t="str">
        <f>IF((I701&gt;C701),"X","")</f>
        <v>X</v>
      </c>
      <c r="L701" s="7">
        <f>(C701/3)*13</f>
        <v>305.44270188679241</v>
      </c>
      <c r="M701" s="7">
        <f>I701-L701</f>
        <v>-215.10936888679242</v>
      </c>
      <c r="N701" s="6">
        <f>C701/$C$2</f>
        <v>3.0409550589834545E-4</v>
      </c>
      <c r="O701" s="5" t="s">
        <v>27883</v>
      </c>
      <c r="P701" t="str">
        <f>VLOOKUP(A701,'External $ Guide'!$A$2:$L$11545,3,0)</f>
        <v>Replenish</v>
      </c>
      <c r="Q701" t="str">
        <f>VLOOKUP(A701,'External $ Guide'!$A$2:$L$11545,4,0)</f>
        <v>Retail</v>
      </c>
      <c r="R701" t="str">
        <f>VLOOKUP(A701,'External $ Guide'!$A$2:$L$11545,5,0)</f>
        <v>Active</v>
      </c>
      <c r="S701" t="str">
        <f>IFERROR(VLOOKUP(A701,'Broker &amp; Vendor'!$A$2:$C$11545,3,0),"")</f>
        <v>BACARDI USA INC</v>
      </c>
      <c r="T701" t="str">
        <f>IFERROR(VLOOKUP(A701,'Broker &amp; Vendor'!$A$2:$C$11545,2,0),"")</f>
        <v>SGWS- TRANSATLANTIC DIVISION</v>
      </c>
    </row>
    <row r="702" spans="1:20" x14ac:dyDescent="0.25">
      <c r="A702" t="s">
        <v>7794</v>
      </c>
      <c r="B702" t="s">
        <v>3700</v>
      </c>
      <c r="C702" s="10">
        <v>70.424150943396242</v>
      </c>
      <c r="D702" s="10">
        <v>70.424150943396242</v>
      </c>
      <c r="E702" s="1">
        <v>192</v>
      </c>
      <c r="F702" s="3">
        <f>((E702/53)*6)*3</f>
        <v>65.207547169811335</v>
      </c>
      <c r="G702" s="4">
        <f>VLOOKUP(A702,'R12 Trend'!$A$4:$B$6433,2,0)</f>
        <v>0.08</v>
      </c>
      <c r="H702" s="10" t="str">
        <f>IFERROR(VLOOKUP(A702,'DDS Needs'!$A$4:$F$767,6,0),"")</f>
        <v/>
      </c>
      <c r="I702" s="1">
        <f>IFERROR(VLOOKUP(A702,'WH INV 4-2-2026'!$A$2:$C$2914,3,0),"")</f>
        <v>20.833333</v>
      </c>
      <c r="J702" s="1">
        <f>I702/(C702/3)</f>
        <v>0.88747962400334346</v>
      </c>
      <c r="K702" s="5" t="str">
        <f>IF((I702&gt;C702),"X","")</f>
        <v/>
      </c>
      <c r="L702" s="7">
        <f>(C702/3)*13</f>
        <v>305.17132075471704</v>
      </c>
      <c r="M702" s="7">
        <f>I702-L702</f>
        <v>-284.33798775471706</v>
      </c>
      <c r="N702" s="6">
        <f>C702/$C$2</f>
        <v>3.0382532172913815E-4</v>
      </c>
      <c r="O702" s="5" t="s">
        <v>27883</v>
      </c>
      <c r="P702" t="str">
        <f>VLOOKUP(A702,'External $ Guide'!$A$2:$L$11545,3,0)</f>
        <v>Replenish</v>
      </c>
      <c r="Q702" t="str">
        <f>VLOOKUP(A702,'External $ Guide'!$A$2:$L$11545,4,0)</f>
        <v>Retail</v>
      </c>
      <c r="R702" t="str">
        <f>VLOOKUP(A702,'External $ Guide'!$A$2:$L$11545,5,0)</f>
        <v>Active</v>
      </c>
      <c r="S702" t="str">
        <f>IFERROR(VLOOKUP(A702,'Broker &amp; Vendor'!$A$2:$C$11545,3,0),"")</f>
        <v>HEAVEN HILL SALES CO DBA HEAVEN HILL BRANDS</v>
      </c>
      <c r="T702" t="str">
        <f>IFERROR(VLOOKUP(A702,'Broker &amp; Vendor'!$A$2:$C$11545,2,0),"")</f>
        <v>SGWS- TRANSATLANTIC DIVISION</v>
      </c>
    </row>
    <row r="703" spans="1:20" x14ac:dyDescent="0.25">
      <c r="A703" t="s">
        <v>4644</v>
      </c>
      <c r="B703" t="s">
        <v>555</v>
      </c>
      <c r="C703" s="10">
        <v>70.404316981132084</v>
      </c>
      <c r="D703" s="10">
        <v>77.876015094339635</v>
      </c>
      <c r="E703" s="1">
        <v>235.57</v>
      </c>
      <c r="F703" s="3">
        <f>((E703/53)*6)*3</f>
        <v>80.004905660377375</v>
      </c>
      <c r="G703" s="4">
        <f>VLOOKUP(A703,'R12 Trend'!$A$4:$B$6433,2,0)</f>
        <v>-0.12</v>
      </c>
      <c r="H703" s="10">
        <f>IFERROR(VLOOKUP(A703,'DDS Needs'!$A$4:$F$767,6,0),"")</f>
        <v>7.4716981132075482</v>
      </c>
      <c r="I703" s="1">
        <f>IFERROR(VLOOKUP(A703,'WH INV 4-2-2026'!$A$2:$C$2914,3,0),"")</f>
        <v>196.66666699999999</v>
      </c>
      <c r="J703" s="1">
        <f>I703/(C703/3)</f>
        <v>8.3801679541627578</v>
      </c>
      <c r="K703" s="5" t="str">
        <f>IF((I703&gt;C703),"X","")</f>
        <v>X</v>
      </c>
      <c r="L703" s="7">
        <f>(C703/3)*13</f>
        <v>305.08537358490571</v>
      </c>
      <c r="M703" s="7">
        <f>I703-L703</f>
        <v>-108.41870658490572</v>
      </c>
      <c r="N703" s="6">
        <f>C703/$C$2</f>
        <v>3.0373975364084247E-4</v>
      </c>
      <c r="O703" s="5" t="s">
        <v>27883</v>
      </c>
      <c r="P703" t="str">
        <f>VLOOKUP(A703,'External $ Guide'!$A$2:$L$11545,3,0)</f>
        <v>Replenish</v>
      </c>
      <c r="Q703" t="str">
        <f>VLOOKUP(A703,'External $ Guide'!$A$2:$L$11545,4,0)</f>
        <v>Retail</v>
      </c>
      <c r="R703" t="str">
        <f>VLOOKUP(A703,'External $ Guide'!$A$2:$L$11545,5,0)</f>
        <v>Active</v>
      </c>
      <c r="S703" t="str">
        <f>IFERROR(VLOOKUP(A703,'Broker &amp; Vendor'!$A$2:$C$11545,3,0),"")</f>
        <v>HEAVEN HILL SALES CO DBA HEAVEN HILL BRANDS</v>
      </c>
      <c r="T703" t="str">
        <f>IFERROR(VLOOKUP(A703,'Broker &amp; Vendor'!$A$2:$C$11545,2,0),"")</f>
        <v>SGWS- TRANSATLANTIC DIVISION</v>
      </c>
    </row>
    <row r="704" spans="1:20" x14ac:dyDescent="0.25">
      <c r="A704" t="s">
        <v>8251</v>
      </c>
      <c r="B704" t="s">
        <v>8252</v>
      </c>
      <c r="C704" s="10">
        <v>70.332000000000008</v>
      </c>
      <c r="D704" s="10">
        <v>70.332000000000008</v>
      </c>
      <c r="E704">
        <v>175.83</v>
      </c>
      <c r="G704" s="4"/>
      <c r="H704" s="10" t="str">
        <f>IFERROR(VLOOKUP(A704,'DDS Needs'!$A$4:$F$767,6,0),"")</f>
        <v/>
      </c>
      <c r="I704" s="1">
        <f>IFERROR(VLOOKUP(A704,'WH INV 4-2-2026'!$A$2:$C$2914,3,0),"")</f>
        <v>178</v>
      </c>
      <c r="J704" s="1">
        <f>I704/(C704/3)</f>
        <v>7.5925609964169931</v>
      </c>
      <c r="K704" s="5" t="str">
        <f>IF((I704&gt;C704),"X","")</f>
        <v>X</v>
      </c>
      <c r="L704" s="7">
        <f>(C704/3)*13</f>
        <v>304.77200000000005</v>
      </c>
      <c r="M704" s="7">
        <f>I704-L704</f>
        <v>-126.77200000000005</v>
      </c>
      <c r="N704" s="6">
        <f>C704/$C$2</f>
        <v>3.0342776223214816E-4</v>
      </c>
      <c r="O704" s="5" t="s">
        <v>27883</v>
      </c>
      <c r="P704" t="str">
        <f>VLOOKUP(A704,'External $ Guide'!$A$2:$L$11545,3,0)</f>
        <v>Replenish</v>
      </c>
      <c r="Q704" t="str">
        <f>VLOOKUP(A704,'External $ Guide'!$A$2:$L$11545,4,0)</f>
        <v>Retail</v>
      </c>
      <c r="R704" t="str">
        <f>VLOOKUP(A704,'External $ Guide'!$A$2:$L$11545,5,0)</f>
        <v>Active</v>
      </c>
      <c r="S704" t="str">
        <f>IFERROR(VLOOKUP(A704,'Broker &amp; Vendor'!$A$2:$C$11545,3,0),"")</f>
        <v>HEAVEN HILL SALES CO DBA HEAVEN HILL BRANDS</v>
      </c>
      <c r="T704" t="str">
        <f>IFERROR(VLOOKUP(A704,'Broker &amp; Vendor'!$A$2:$C$11545,2,0),"")</f>
        <v>SGWS- TRANSATLANTIC DIVISION</v>
      </c>
    </row>
    <row r="705" spans="1:20" x14ac:dyDescent="0.25">
      <c r="A705" t="s">
        <v>4614</v>
      </c>
      <c r="B705" t="s">
        <v>525</v>
      </c>
      <c r="C705" s="10">
        <v>70.017554716981138</v>
      </c>
      <c r="D705" s="10">
        <v>77.828875471698126</v>
      </c>
      <c r="E705" s="1">
        <v>224.09</v>
      </c>
      <c r="F705" s="3">
        <f>((E705/53)*6)*3</f>
        <v>76.106037735849057</v>
      </c>
      <c r="G705" s="4">
        <f>VLOOKUP(A705,'R12 Trend'!$A$4:$B$6433,2,0)</f>
        <v>-0.08</v>
      </c>
      <c r="H705" s="10">
        <f>IFERROR(VLOOKUP(A705,'DDS Needs'!$A$4:$F$767,6,0),"")</f>
        <v>7.8113207547169807</v>
      </c>
      <c r="I705" s="1">
        <f>IFERROR(VLOOKUP(A705,'WH INV 4-2-2026'!$A$2:$C$2914,3,0),"")</f>
        <v>50.083333000000003</v>
      </c>
      <c r="J705" s="1">
        <f>I705/(C705/3)</f>
        <v>2.1458904071604255</v>
      </c>
      <c r="K705" s="5" t="str">
        <f>IF((I705&gt;C705),"X","")</f>
        <v/>
      </c>
      <c r="L705" s="7">
        <f>(C705/3)*13</f>
        <v>303.40940377358493</v>
      </c>
      <c r="M705" s="7">
        <f>I705-L705</f>
        <v>-253.32607077358492</v>
      </c>
      <c r="N705" s="6">
        <f>C705/$C$2</f>
        <v>3.020711759190777E-4</v>
      </c>
      <c r="O705" s="5" t="s">
        <v>27883</v>
      </c>
      <c r="P705" t="str">
        <f>VLOOKUP(A705,'External $ Guide'!$A$2:$L$11545,3,0)</f>
        <v>Replenish</v>
      </c>
      <c r="Q705" t="str">
        <f>VLOOKUP(A705,'External $ Guide'!$A$2:$L$11545,4,0)</f>
        <v>Retail</v>
      </c>
      <c r="R705" t="str">
        <f>VLOOKUP(A705,'External $ Guide'!$A$2:$L$11545,5,0)</f>
        <v>Active</v>
      </c>
      <c r="S705" t="str">
        <f>IFERROR(VLOOKUP(A705,'Broker &amp; Vendor'!$A$2:$C$11545,3,0),"")</f>
        <v>SAZERAC CO INC</v>
      </c>
      <c r="T705" t="str">
        <f>IFERROR(VLOOKUP(A705,'Broker &amp; Vendor'!$A$2:$C$11545,2,0),"")</f>
        <v>UNITED</v>
      </c>
    </row>
    <row r="706" spans="1:20" x14ac:dyDescent="0.25">
      <c r="A706" t="s">
        <v>5093</v>
      </c>
      <c r="B706" t="s">
        <v>999</v>
      </c>
      <c r="C706" s="10">
        <v>69.952007547169814</v>
      </c>
      <c r="D706" s="10">
        <v>69.952007547169814</v>
      </c>
      <c r="E706" s="1">
        <v>212.34</v>
      </c>
      <c r="F706" s="3">
        <f>((E706/53)*6)*3</f>
        <v>72.115471698113211</v>
      </c>
      <c r="G706" s="4">
        <f>VLOOKUP(A706,'R12 Trend'!$A$4:$B$6433,2,0)</f>
        <v>-0.03</v>
      </c>
      <c r="H706" s="10" t="str">
        <f>IFERROR(VLOOKUP(A706,'DDS Needs'!$A$4:$F$767,6,0),"")</f>
        <v/>
      </c>
      <c r="I706" s="1">
        <f>IFERROR(VLOOKUP(A706,'WH INV 4-2-2026'!$A$2:$C$2914,3,0),"")</f>
        <v>145</v>
      </c>
      <c r="J706" s="1">
        <f>I706/(C706/3)</f>
        <v>6.2185491918394504</v>
      </c>
      <c r="K706" s="5" t="str">
        <f>IF((I706&gt;C706),"X","")</f>
        <v>X</v>
      </c>
      <c r="L706" s="7">
        <f>(C706/3)*13</f>
        <v>303.12536603773583</v>
      </c>
      <c r="M706" s="7">
        <f>I706-L706</f>
        <v>-158.12536603773583</v>
      </c>
      <c r="N706" s="6">
        <f>C706/$C$2</f>
        <v>3.0178839096974453E-4</v>
      </c>
      <c r="O706" s="5" t="s">
        <v>27883</v>
      </c>
      <c r="P706" t="str">
        <f>VLOOKUP(A706,'External $ Guide'!$A$2:$L$11545,3,0)</f>
        <v>Replenish</v>
      </c>
      <c r="Q706" t="str">
        <f>VLOOKUP(A706,'External $ Guide'!$A$2:$L$11545,4,0)</f>
        <v>Retail</v>
      </c>
      <c r="R706" t="str">
        <f>VLOOKUP(A706,'External $ Guide'!$A$2:$L$11545,5,0)</f>
        <v>Active</v>
      </c>
      <c r="S706" t="str">
        <f>IFERROR(VLOOKUP(A706,'Broker &amp; Vendor'!$A$2:$C$11545,3,0),"")</f>
        <v>LUXCO INC</v>
      </c>
      <c r="T706" t="str">
        <f>IFERROR(VLOOKUP(A706,'Broker &amp; Vendor'!$A$2:$C$11545,2,0),"")</f>
        <v>RNDC</v>
      </c>
    </row>
    <row r="707" spans="1:20" x14ac:dyDescent="0.25">
      <c r="A707" t="s">
        <v>8123</v>
      </c>
      <c r="B707" t="s">
        <v>4029</v>
      </c>
      <c r="C707" s="10">
        <v>69.907924528301891</v>
      </c>
      <c r="D707" s="10">
        <v>69.907924528301891</v>
      </c>
      <c r="E707" s="1">
        <v>205.84</v>
      </c>
      <c r="F707" s="3">
        <f>((E707/53)*6)*3</f>
        <v>69.907924528301891</v>
      </c>
      <c r="G707" s="4">
        <f>VLOOKUP(A707,'R12 Trend'!$A$4:$B$6433,2,0)</f>
        <v>0</v>
      </c>
      <c r="H707" s="10" t="str">
        <f>IFERROR(VLOOKUP(A707,'DDS Needs'!$A$4:$F$767,6,0),"")</f>
        <v/>
      </c>
      <c r="I707" s="1">
        <f>IFERROR(VLOOKUP(A707,'WH INV 4-2-2026'!$A$2:$C$2914,3,0),"")</f>
        <v>236</v>
      </c>
      <c r="J707" s="1">
        <f>I707/(C707/3)</f>
        <v>10.127607203005569</v>
      </c>
      <c r="K707" s="5" t="str">
        <f>IF((I707&gt;C707),"X","")</f>
        <v>X</v>
      </c>
      <c r="L707" s="7">
        <f>(C707/3)*13</f>
        <v>302.93433962264152</v>
      </c>
      <c r="M707" s="7">
        <f>I707-L707</f>
        <v>-66.934339622641517</v>
      </c>
      <c r="N707" s="6">
        <f>C707/$C$2</f>
        <v>3.0159820710226555E-4</v>
      </c>
      <c r="O707" s="5" t="s">
        <v>27883</v>
      </c>
      <c r="P707" t="str">
        <f>VLOOKUP(A707,'External $ Guide'!$A$2:$L$11545,3,0)</f>
        <v>Replenish</v>
      </c>
      <c r="Q707" t="str">
        <f>VLOOKUP(A707,'External $ Guide'!$A$2:$L$11545,4,0)</f>
        <v>Retail</v>
      </c>
      <c r="R707" t="str">
        <f>VLOOKUP(A707,'External $ Guide'!$A$2:$L$11545,5,0)</f>
        <v>Active</v>
      </c>
      <c r="S707" t="str">
        <f>IFERROR(VLOOKUP(A707,'Broker &amp; Vendor'!$A$2:$C$11545,3,0),"")</f>
        <v>E. &amp; J. GALLO WINERY</v>
      </c>
      <c r="T707" t="str">
        <f>IFERROR(VLOOKUP(A707,'Broker &amp; Vendor'!$A$2:$C$11545,2,0),"")</f>
        <v>RNDC</v>
      </c>
    </row>
    <row r="708" spans="1:20" x14ac:dyDescent="0.25">
      <c r="A708" t="s">
        <v>7225</v>
      </c>
      <c r="B708" t="s">
        <v>3131</v>
      </c>
      <c r="C708" s="10">
        <v>69.896784905660368</v>
      </c>
      <c r="D708" s="10">
        <v>69.896784905660368</v>
      </c>
      <c r="E708" s="1">
        <v>236.56</v>
      </c>
      <c r="F708" s="3">
        <f>((E708/53)*6)*3</f>
        <v>80.341132075471691</v>
      </c>
      <c r="G708" s="4">
        <f>VLOOKUP(A708,'R12 Trend'!$A$4:$B$6433,2,0)</f>
        <v>-0.13</v>
      </c>
      <c r="H708" s="10" t="str">
        <f>IFERROR(VLOOKUP(A708,'DDS Needs'!$A$4:$F$767,6,0),"")</f>
        <v/>
      </c>
      <c r="I708" s="1">
        <f>IFERROR(VLOOKUP(A708,'WH INV 4-2-2026'!$A$2:$C$2914,3,0),"")</f>
        <v>40</v>
      </c>
      <c r="J708" s="1">
        <f>I708/(C708/3)</f>
        <v>1.7168171635070755</v>
      </c>
      <c r="K708" s="5" t="str">
        <f>IF((I708&gt;C708),"X","")</f>
        <v/>
      </c>
      <c r="L708" s="7">
        <f>(C708/3)*13</f>
        <v>302.88606792452828</v>
      </c>
      <c r="M708" s="7">
        <f>I708-L708</f>
        <v>-262.88606792452828</v>
      </c>
      <c r="N708" s="6">
        <f>C708/$C$2</f>
        <v>3.0155014831294877E-4</v>
      </c>
      <c r="O708" s="5" t="s">
        <v>27883</v>
      </c>
      <c r="P708" t="str">
        <f>VLOOKUP(A708,'External $ Guide'!$A$2:$L$11545,3,0)</f>
        <v>Replenish</v>
      </c>
      <c r="Q708" t="str">
        <f>VLOOKUP(A708,'External $ Guide'!$A$2:$L$11545,4,0)</f>
        <v>Retail</v>
      </c>
      <c r="R708" t="str">
        <f>VLOOKUP(A708,'External $ Guide'!$A$2:$L$11545,5,0)</f>
        <v>Active</v>
      </c>
      <c r="S708" t="str">
        <f>IFERROR(VLOOKUP(A708,'Broker &amp; Vendor'!$A$2:$C$11545,3,0),"")</f>
        <v>HEAVEN HILL SALES CO DBA HEAVEN HILL BRANDS</v>
      </c>
      <c r="T708" t="str">
        <f>IFERROR(VLOOKUP(A708,'Broker &amp; Vendor'!$A$2:$C$11545,2,0),"")</f>
        <v>SGWS- TRANSATLANTIC DIVISION</v>
      </c>
    </row>
    <row r="709" spans="1:20" x14ac:dyDescent="0.25">
      <c r="A709" t="s">
        <v>6581</v>
      </c>
      <c r="B709" t="s">
        <v>2487</v>
      </c>
      <c r="C709" s="10">
        <v>69.62420377358491</v>
      </c>
      <c r="D709" s="10">
        <v>76.756279245283025</v>
      </c>
      <c r="E709" s="1">
        <v>218.09</v>
      </c>
      <c r="F709" s="3">
        <f>((E709/53)*6)*3</f>
        <v>74.068301886792455</v>
      </c>
      <c r="G709" s="4">
        <f>VLOOKUP(A709,'R12 Trend'!$A$4:$B$6433,2,0)</f>
        <v>-0.06</v>
      </c>
      <c r="H709" s="10">
        <f>IFERROR(VLOOKUP(A709,'DDS Needs'!$A$4:$F$767,6,0),"")</f>
        <v>7.132075471698113</v>
      </c>
      <c r="I709" s="1">
        <f>IFERROR(VLOOKUP(A709,'WH INV 4-2-2026'!$A$2:$C$2914,3,0),"")</f>
        <v>82.291667000000004</v>
      </c>
      <c r="J709" s="1">
        <f>I709/(C709/3)</f>
        <v>3.5458215335981076</v>
      </c>
      <c r="K709" s="5" t="str">
        <f>IF((I709&gt;C709),"X","")</f>
        <v>X</v>
      </c>
      <c r="L709" s="7">
        <f>(C709/3)*13</f>
        <v>301.70488301886797</v>
      </c>
      <c r="M709" s="7">
        <f>I709-L709</f>
        <v>-219.41321601886796</v>
      </c>
      <c r="N709" s="6">
        <f>C709/$C$2</f>
        <v>3.0037417318168048E-4</v>
      </c>
      <c r="O709" s="5" t="s">
        <v>27883</v>
      </c>
      <c r="P709" t="str">
        <f>VLOOKUP(A709,'External $ Guide'!$A$2:$L$11545,3,0)</f>
        <v>Replenish</v>
      </c>
      <c r="Q709" t="str">
        <f>VLOOKUP(A709,'External $ Guide'!$A$2:$L$11545,4,0)</f>
        <v>Retail</v>
      </c>
      <c r="R709" t="str">
        <f>VLOOKUP(A709,'External $ Guide'!$A$2:$L$11545,5,0)</f>
        <v>Active</v>
      </c>
      <c r="S709" t="str">
        <f>IFERROR(VLOOKUP(A709,'Broker &amp; Vendor'!$A$2:$C$11545,3,0),"")</f>
        <v>DIAGEO NORTH AMERICA INC</v>
      </c>
      <c r="T709" t="str">
        <f>IFERROR(VLOOKUP(A709,'Broker &amp; Vendor'!$A$2:$C$11545,2,0),"")</f>
        <v>SGWS- COASTAL PACIFIC DIVISION</v>
      </c>
    </row>
    <row r="710" spans="1:20" x14ac:dyDescent="0.25">
      <c r="A710" t="s">
        <v>7726</v>
      </c>
      <c r="B710" t="s">
        <v>3632</v>
      </c>
      <c r="C710" s="10">
        <v>69.427358490566036</v>
      </c>
      <c r="D710" s="10">
        <v>69.427358490566036</v>
      </c>
      <c r="E710" s="1">
        <v>240.5</v>
      </c>
      <c r="F710" s="3">
        <f>((E710/53)*6)*3</f>
        <v>81.679245283018872</v>
      </c>
      <c r="G710" s="4">
        <f>VLOOKUP(A710,'R12 Trend'!$A$4:$B$6433,2,0)</f>
        <v>-0.15</v>
      </c>
      <c r="H710" s="10" t="str">
        <f>IFERROR(VLOOKUP(A710,'DDS Needs'!$A$4:$F$767,6,0),"")</f>
        <v/>
      </c>
      <c r="I710" s="1">
        <f>IFERROR(VLOOKUP(A710,'WH INV 4-2-2026'!$A$2:$C$2914,3,0),"")</f>
        <v>94</v>
      </c>
      <c r="J710" s="1">
        <f>I710/(C710/3)</f>
        <v>4.0617993559170031</v>
      </c>
      <c r="K710" s="5" t="str">
        <f>IF((I710&gt;C710),"X","")</f>
        <v>X</v>
      </c>
      <c r="L710" s="7">
        <f>(C710/3)*13</f>
        <v>300.85188679245283</v>
      </c>
      <c r="M710" s="7">
        <f>I710-L710</f>
        <v>-206.85188679245283</v>
      </c>
      <c r="N710" s="6">
        <f>C710/$C$2</f>
        <v>2.9952493920948613E-4</v>
      </c>
      <c r="O710" s="5" t="s">
        <v>27883</v>
      </c>
      <c r="P710" t="str">
        <f>VLOOKUP(A710,'External $ Guide'!$A$2:$L$11545,3,0)</f>
        <v>Replenish</v>
      </c>
      <c r="Q710" t="str">
        <f>VLOOKUP(A710,'External $ Guide'!$A$2:$L$11545,4,0)</f>
        <v>Retail</v>
      </c>
      <c r="R710" t="str">
        <f>VLOOKUP(A710,'External $ Guide'!$A$2:$L$11545,5,0)</f>
        <v>Active</v>
      </c>
      <c r="S710" t="s">
        <v>27956</v>
      </c>
      <c r="T710" t="str">
        <f>IFERROR(VLOOKUP(A710,'Broker &amp; Vendor'!$A$2:$C$11545,2,0),"")</f>
        <v>SGWS- CHAMPION DIVISION</v>
      </c>
    </row>
    <row r="711" spans="1:20" x14ac:dyDescent="0.25">
      <c r="A711" t="s">
        <v>4650</v>
      </c>
      <c r="B711" t="s">
        <v>561</v>
      </c>
      <c r="C711" s="10">
        <v>69.301766037735845</v>
      </c>
      <c r="D711" s="10">
        <v>81.528181132075474</v>
      </c>
      <c r="E711" s="1">
        <v>251.92</v>
      </c>
      <c r="F711" s="3">
        <f>((E711/53)*6)*3</f>
        <v>85.557735849056598</v>
      </c>
      <c r="G711" s="4">
        <f>VLOOKUP(A711,'R12 Trend'!$A$4:$B$6433,2,0)</f>
        <v>-0.19</v>
      </c>
      <c r="H711" s="10">
        <f>IFERROR(VLOOKUP(A711,'DDS Needs'!$A$4:$F$767,6,0),"")</f>
        <v>12.226415094339622</v>
      </c>
      <c r="I711" s="1" t="str">
        <f>IFERROR(VLOOKUP(A711,'WH INV 4-2-2026'!$A$2:$C$2914,3,0),"")</f>
        <v/>
      </c>
      <c r="J711" s="1" t="e">
        <f>I711/(C711/3)</f>
        <v>#VALUE!</v>
      </c>
      <c r="K711" s="5" t="str">
        <f>IF((I711&gt;C711),"X","")</f>
        <v>X</v>
      </c>
      <c r="L711" s="7">
        <f>(C711/3)*13</f>
        <v>300.30765283018866</v>
      </c>
      <c r="M711" s="7" t="e">
        <f>I711-L711</f>
        <v>#VALUE!</v>
      </c>
      <c r="N711" s="6">
        <f>C711/$C$2</f>
        <v>2.9898310566407992E-4</v>
      </c>
      <c r="O711" s="5" t="s">
        <v>27883</v>
      </c>
      <c r="P711" t="str">
        <f>VLOOKUP(A711,'External $ Guide'!$A$2:$L$11545,3,0)</f>
        <v>NoReplen</v>
      </c>
      <c r="Q711" t="str">
        <f>VLOOKUP(A711,'External $ Guide'!$A$2:$L$11545,4,0)</f>
        <v>Retail</v>
      </c>
      <c r="R711" t="str">
        <f>VLOOKUP(A711,'External $ Guide'!$A$2:$L$11545,5,0)</f>
        <v>Active</v>
      </c>
      <c r="S711" t="str">
        <f>IFERROR(VLOOKUP(A711,'Broker &amp; Vendor'!$A$2:$C$11545,3,0),"")</f>
        <v>DIAGEO NORTH AMERICA INC</v>
      </c>
      <c r="T711" t="str">
        <f>IFERROR(VLOOKUP(A711,'Broker &amp; Vendor'!$A$2:$C$11545,2,0),"")</f>
        <v>SGWS- COASTAL PACIFIC DIVISION</v>
      </c>
    </row>
    <row r="712" spans="1:20" x14ac:dyDescent="0.25">
      <c r="A712" t="s">
        <v>8037</v>
      </c>
      <c r="B712" t="s">
        <v>3943</v>
      </c>
      <c r="C712" s="10">
        <v>69.236830188679264</v>
      </c>
      <c r="D712" s="10">
        <v>69.236830188679264</v>
      </c>
      <c r="E712" s="1">
        <v>239.84</v>
      </c>
      <c r="F712" s="3">
        <f>((E712/53)*6)*3</f>
        <v>81.455094339622661</v>
      </c>
      <c r="G712" s="4">
        <f>VLOOKUP(A712,'R12 Trend'!$A$4:$B$6433,2,0)</f>
        <v>-0.15</v>
      </c>
      <c r="H712" s="10" t="str">
        <f>IFERROR(VLOOKUP(A712,'DDS Needs'!$A$4:$F$767,6,0),"")</f>
        <v/>
      </c>
      <c r="I712" s="1">
        <f>IFERROR(VLOOKUP(A712,'WH INV 4-2-2026'!$A$2:$C$2914,3,0),"")</f>
        <v>0</v>
      </c>
      <c r="J712" s="1">
        <f>I712/(C712/3)</f>
        <v>0</v>
      </c>
      <c r="K712" s="5" t="str">
        <f>IF((I712&gt;C712),"X","")</f>
        <v/>
      </c>
      <c r="L712" s="7">
        <f>(C712/3)*13</f>
        <v>300.02626415094346</v>
      </c>
      <c r="M712" s="7">
        <f>I712-L712</f>
        <v>-300.02626415094346</v>
      </c>
      <c r="N712" s="6">
        <f>C712/$C$2</f>
        <v>2.9870295808733129E-4</v>
      </c>
      <c r="O712" s="5" t="s">
        <v>27883</v>
      </c>
      <c r="P712" t="str">
        <f>VLOOKUP(A712,'External $ Guide'!$A$2:$L$11545,3,0)</f>
        <v>Replenish</v>
      </c>
      <c r="Q712" t="str">
        <f>VLOOKUP(A712,'External $ Guide'!$A$2:$L$11545,4,0)</f>
        <v>Retail</v>
      </c>
      <c r="R712" t="str">
        <f>VLOOKUP(A712,'External $ Guide'!$A$2:$L$11545,5,0)</f>
        <v>Active</v>
      </c>
      <c r="S712" t="str">
        <f>IFERROR(VLOOKUP(A712,'Broker &amp; Vendor'!$A$2:$C$11545,3,0),"")</f>
        <v>BROWN FOREMAN CORP</v>
      </c>
      <c r="T712" t="str">
        <f>IFERROR(VLOOKUP(A712,'Broker &amp; Vendor'!$A$2:$C$11545,2,0),"")</f>
        <v>UNITED</v>
      </c>
    </row>
    <row r="713" spans="1:20" x14ac:dyDescent="0.25">
      <c r="A713" t="s">
        <v>7593</v>
      </c>
      <c r="B713" t="s">
        <v>3499</v>
      </c>
      <c r="C713" s="10">
        <v>68.949339622641517</v>
      </c>
      <c r="D713" s="10">
        <v>68.949339622641517</v>
      </c>
      <c r="E713" s="1">
        <v>193.35</v>
      </c>
      <c r="F713" s="3">
        <f>((E713/53)*6)*3</f>
        <v>65.666037735849059</v>
      </c>
      <c r="G713" s="4">
        <f>VLOOKUP(A713,'R12 Trend'!$A$4:$B$6433,2,0)</f>
        <v>0.05</v>
      </c>
      <c r="H713" s="10" t="str">
        <f>IFERROR(VLOOKUP(A713,'DDS Needs'!$A$4:$F$767,6,0),"")</f>
        <v/>
      </c>
      <c r="I713" s="1">
        <f>IFERROR(VLOOKUP(A713,'WH INV 4-2-2026'!$A$2:$C$2914,3,0),"")</f>
        <v>105</v>
      </c>
      <c r="J713" s="1">
        <f>I713/(C713/3)</f>
        <v>4.5685716748556153</v>
      </c>
      <c r="K713" s="5" t="str">
        <f>IF((I713&gt;C713),"X","")</f>
        <v>X</v>
      </c>
      <c r="L713" s="7">
        <f>(C713/3)*13</f>
        <v>298.78047169811327</v>
      </c>
      <c r="M713" s="7">
        <f>I713-L713</f>
        <v>-193.78047169811327</v>
      </c>
      <c r="N713" s="6">
        <f>C713/$C$2</f>
        <v>2.9746266036914204E-4</v>
      </c>
      <c r="O713" s="5" t="s">
        <v>27883</v>
      </c>
      <c r="P713" t="str">
        <f>VLOOKUP(A713,'External $ Guide'!$A$2:$L$11545,3,0)</f>
        <v>Replenish</v>
      </c>
      <c r="Q713" t="str">
        <f>VLOOKUP(A713,'External $ Guide'!$A$2:$L$11545,4,0)</f>
        <v>Retail</v>
      </c>
      <c r="R713" t="str">
        <f>VLOOKUP(A713,'External $ Guide'!$A$2:$L$11545,5,0)</f>
        <v>Active</v>
      </c>
      <c r="S713" t="s">
        <v>27956</v>
      </c>
      <c r="T713" t="str">
        <f>IFERROR(VLOOKUP(A713,'Broker &amp; Vendor'!$A$2:$C$11545,2,0),"")</f>
        <v>SGWS- CHAMPION DIVISION</v>
      </c>
    </row>
    <row r="714" spans="1:20" x14ac:dyDescent="0.25">
      <c r="A714" t="s">
        <v>4891</v>
      </c>
      <c r="B714" t="s">
        <v>797</v>
      </c>
      <c r="C714" s="10">
        <v>68.757283018867923</v>
      </c>
      <c r="D714" s="10">
        <v>68.757283018867923</v>
      </c>
      <c r="E714" s="1">
        <v>168.71</v>
      </c>
      <c r="F714" s="3">
        <f>((E714/53)*6)*3</f>
        <v>57.297735849056608</v>
      </c>
      <c r="G714" s="4">
        <f>VLOOKUP(A714,'R12 Trend'!$A$4:$B$6433,2,0)</f>
        <v>1.1599999999999999</v>
      </c>
      <c r="H714" s="10" t="str">
        <f>IFERROR(VLOOKUP(A714,'DDS Needs'!$A$4:$F$767,6,0),"")</f>
        <v/>
      </c>
      <c r="I714" s="1">
        <f>IFERROR(VLOOKUP(A714,'WH INV 4-2-2026'!$A$2:$C$2914,3,0),"")</f>
        <v>199</v>
      </c>
      <c r="J714" s="1">
        <f>I714/(C714/3)</f>
        <v>8.6827165616211914</v>
      </c>
      <c r="K714" s="5" t="str">
        <f>IF((I714&gt;C714),"X","")</f>
        <v>X</v>
      </c>
      <c r="L714" s="7">
        <f>(C714/3)*13</f>
        <v>297.94822641509433</v>
      </c>
      <c r="M714" s="7">
        <f>I714-L714</f>
        <v>-98.948226415094325</v>
      </c>
      <c r="N714" s="6">
        <f>C714/$C$2</f>
        <v>2.9663408581552596E-4</v>
      </c>
      <c r="O714" s="5" t="s">
        <v>27883</v>
      </c>
      <c r="P714" t="str">
        <f>VLOOKUP(A714,'External $ Guide'!$A$2:$L$11545,3,0)</f>
        <v>Allocated1</v>
      </c>
      <c r="Q714" t="str">
        <f>VLOOKUP(A714,'External $ Guide'!$A$2:$L$11545,4,0)</f>
        <v>Wholesale</v>
      </c>
      <c r="R714" t="str">
        <f>VLOOKUP(A714,'External $ Guide'!$A$2:$L$11545,5,0)</f>
        <v>Active</v>
      </c>
      <c r="S714" t="str">
        <f>IFERROR(VLOOKUP(A714,'Broker &amp; Vendor'!$A$2:$C$11545,3,0),"")</f>
        <v>SAZERAC CO INC</v>
      </c>
      <c r="T714" t="str">
        <f>IFERROR(VLOOKUP(A714,'Broker &amp; Vendor'!$A$2:$C$11545,2,0),"")</f>
        <v>UNITED</v>
      </c>
    </row>
    <row r="715" spans="1:20" x14ac:dyDescent="0.25">
      <c r="A715" t="s">
        <v>6342</v>
      </c>
      <c r="B715" t="s">
        <v>2248</v>
      </c>
      <c r="C715" s="10">
        <v>68.740981132075461</v>
      </c>
      <c r="D715" s="10">
        <v>77.231547169811307</v>
      </c>
      <c r="E715" s="1">
        <v>168.67</v>
      </c>
      <c r="F715" s="3">
        <f>((E715/53)*6)*3</f>
        <v>57.28415094339622</v>
      </c>
      <c r="G715" s="4">
        <f>VLOOKUP(A715,'R12 Trend'!$A$4:$B$6433,2,0)</f>
        <v>0.49</v>
      </c>
      <c r="H715" s="10">
        <f>IFERROR(VLOOKUP(A715,'DDS Needs'!$A$4:$F$767,6,0),"")</f>
        <v>8.4905660377358494</v>
      </c>
      <c r="I715" s="1">
        <f>IFERROR(VLOOKUP(A715,'WH INV 4-2-2026'!$A$2:$C$2914,3,0),"")</f>
        <v>134</v>
      </c>
      <c r="J715" s="1">
        <f>I715/(C715/3)</f>
        <v>5.8480398938097418</v>
      </c>
      <c r="K715" s="5" t="str">
        <f>IF((I715&gt;C715),"X","")</f>
        <v>X</v>
      </c>
      <c r="L715" s="7">
        <f>(C715/3)*13</f>
        <v>297.87758490566034</v>
      </c>
      <c r="M715" s="7">
        <f>I715-L715</f>
        <v>-163.87758490566034</v>
      </c>
      <c r="N715" s="6">
        <f>C715/$C$2</f>
        <v>2.9656375587994047E-4</v>
      </c>
      <c r="O715" s="5" t="s">
        <v>27883</v>
      </c>
      <c r="P715" t="str">
        <f>VLOOKUP(A715,'External $ Guide'!$A$2:$L$11545,3,0)</f>
        <v>Replenish</v>
      </c>
      <c r="Q715" t="str">
        <f>VLOOKUP(A715,'External $ Guide'!$A$2:$L$11545,4,0)</f>
        <v>Retail</v>
      </c>
      <c r="R715" t="str">
        <f>VLOOKUP(A715,'External $ Guide'!$A$2:$L$11545,5,0)</f>
        <v>Active</v>
      </c>
      <c r="S715" t="str">
        <f>IFERROR(VLOOKUP(A715,'Broker &amp; Vendor'!$A$2:$C$11545,3,0),"")</f>
        <v>OLE SMOKEY DISTILLERY LLC</v>
      </c>
      <c r="T715" t="str">
        <f>IFERROR(VLOOKUP(A715,'Broker &amp; Vendor'!$A$2:$C$11545,2,0),"")</f>
        <v>SGWS- CHAMPION DIVISION</v>
      </c>
    </row>
    <row r="716" spans="1:20" x14ac:dyDescent="0.25">
      <c r="A716" t="s">
        <v>6890</v>
      </c>
      <c r="B716" t="s">
        <v>2796</v>
      </c>
      <c r="C716" s="10">
        <v>68.70837735849058</v>
      </c>
      <c r="D716" s="10">
        <v>68.70837735849058</v>
      </c>
      <c r="E716" s="1">
        <v>168.59</v>
      </c>
      <c r="F716" s="3">
        <f>((E716/53)*6)*3</f>
        <v>57.256981132075481</v>
      </c>
      <c r="G716" s="4">
        <f>VLOOKUP(A716,'R12 Trend'!$A$4:$B$6433,2,0)</f>
        <v>0.26</v>
      </c>
      <c r="H716" s="10" t="str">
        <f>IFERROR(VLOOKUP(A716,'DDS Needs'!$A$4:$F$767,6,0),"")</f>
        <v/>
      </c>
      <c r="I716" s="1">
        <f>IFERROR(VLOOKUP(A716,'WH INV 4-2-2026'!$A$2:$C$2914,3,0),"")</f>
        <v>72</v>
      </c>
      <c r="J716" s="1">
        <f>I716/(C716/3)</f>
        <v>3.1437214544160379</v>
      </c>
      <c r="K716" s="5" t="str">
        <f>IF((I716&gt;C716),"X","")</f>
        <v>X</v>
      </c>
      <c r="L716" s="7">
        <f>(C716/3)*13</f>
        <v>297.73630188679255</v>
      </c>
      <c r="M716" s="7">
        <f>I716-L716</f>
        <v>-225.73630188679255</v>
      </c>
      <c r="N716" s="6">
        <f>C716/$C$2</f>
        <v>2.9642309600876965E-4</v>
      </c>
      <c r="O716" s="5" t="s">
        <v>27883</v>
      </c>
      <c r="P716" t="str">
        <f>VLOOKUP(A716,'External $ Guide'!$A$2:$L$11545,3,0)</f>
        <v>Replenish</v>
      </c>
      <c r="Q716" t="str">
        <f>VLOOKUP(A716,'External $ Guide'!$A$2:$L$11545,4,0)</f>
        <v>Retail</v>
      </c>
      <c r="R716" t="str">
        <f>VLOOKUP(A716,'External $ Guide'!$A$2:$L$11545,5,0)</f>
        <v>Active</v>
      </c>
      <c r="S716" t="str">
        <f>IFERROR(VLOOKUP(A716,'Broker &amp; Vendor'!$A$2:$C$11545,3,0),"")</f>
        <v>PROXIMO SPIRITS INC.</v>
      </c>
      <c r="T716" t="str">
        <f>IFERROR(VLOOKUP(A716,'Broker &amp; Vendor'!$A$2:$C$11545,2,0),"")</f>
        <v>JOHNSON BROTHERS</v>
      </c>
    </row>
    <row r="717" spans="1:20" x14ac:dyDescent="0.25">
      <c r="A717" t="s">
        <v>4493</v>
      </c>
      <c r="B717" t="s">
        <v>404</v>
      </c>
      <c r="C717" s="10">
        <v>68.672852830188674</v>
      </c>
      <c r="D717" s="10">
        <v>76.484173584905648</v>
      </c>
      <c r="E717" s="1">
        <v>206.33</v>
      </c>
      <c r="F717" s="3">
        <f>((E717/53)*6)*3</f>
        <v>70.074339622641503</v>
      </c>
      <c r="G717" s="4">
        <f>VLOOKUP(A717,'R12 Trend'!$A$4:$B$6433,2,0)</f>
        <v>-0.02</v>
      </c>
      <c r="H717" s="10">
        <f>IFERROR(VLOOKUP(A717,'DDS Needs'!$A$4:$F$767,6,0),"")</f>
        <v>7.8113207547169807</v>
      </c>
      <c r="I717" s="1">
        <f>IFERROR(VLOOKUP(A717,'WH INV 4-2-2026'!$A$2:$C$2914,3,0),"")</f>
        <v>0.5</v>
      </c>
      <c r="J717" s="1">
        <f>I717/(C717/3)</f>
        <v>2.1842692391258838E-2</v>
      </c>
      <c r="K717" s="5" t="str">
        <f>IF((I717&gt;C717),"X","")</f>
        <v/>
      </c>
      <c r="L717" s="7">
        <f>(C717/3)*13</f>
        <v>297.5823622641509</v>
      </c>
      <c r="M717" s="7">
        <f>I717-L717</f>
        <v>-297.0823622641509</v>
      </c>
      <c r="N717" s="6">
        <f>C717/$C$2</f>
        <v>2.9626983535747297E-4</v>
      </c>
      <c r="O717" s="5" t="s">
        <v>27883</v>
      </c>
      <c r="P717" t="str">
        <f>VLOOKUP(A717,'External $ Guide'!$A$2:$L$11545,3,0)</f>
        <v>Replenish</v>
      </c>
      <c r="Q717" t="str">
        <f>VLOOKUP(A717,'External $ Guide'!$A$2:$L$11545,4,0)</f>
        <v>Retail</v>
      </c>
      <c r="R717" t="str">
        <f>VLOOKUP(A717,'External $ Guide'!$A$2:$L$11545,5,0)</f>
        <v>Active</v>
      </c>
      <c r="S717" t="str">
        <f>IFERROR(VLOOKUP(A717,'Broker &amp; Vendor'!$A$2:$C$11545,3,0),"")</f>
        <v>DIAGEO NORTH AMERICA INC</v>
      </c>
      <c r="T717" t="str">
        <f>IFERROR(VLOOKUP(A717,'Broker &amp; Vendor'!$A$2:$C$11545,2,0),"")</f>
        <v>SGWS- COASTAL PACIFIC DIVISION</v>
      </c>
    </row>
    <row r="718" spans="1:20" x14ac:dyDescent="0.25">
      <c r="A718" t="s">
        <v>6570</v>
      </c>
      <c r="B718" t="s">
        <v>2476</v>
      </c>
      <c r="C718" s="10">
        <v>68.635018867924515</v>
      </c>
      <c r="D718" s="10">
        <v>76.785962264150925</v>
      </c>
      <c r="E718" s="1">
        <v>168.41</v>
      </c>
      <c r="F718" s="3">
        <f>((E718/53)*6)*3</f>
        <v>57.19584905660377</v>
      </c>
      <c r="G718" s="4">
        <f>VLOOKUP(A718,'R12 Trend'!$A$4:$B$6433,2,0)</f>
        <v>0.41</v>
      </c>
      <c r="H718" s="10">
        <f>IFERROR(VLOOKUP(A718,'DDS Needs'!$A$4:$F$767,6,0),"")</f>
        <v>8.1509433962264168</v>
      </c>
      <c r="I718" s="1">
        <f>IFERROR(VLOOKUP(A718,'WH INV 4-2-2026'!$A$2:$C$2914,3,0),"")</f>
        <v>120</v>
      </c>
      <c r="J718" s="1">
        <f>I718/(C718/3)</f>
        <v>5.2451358787087079</v>
      </c>
      <c r="K718" s="5" t="str">
        <f>IF((I718&gt;C718),"X","")</f>
        <v>X</v>
      </c>
      <c r="L718" s="7">
        <f>(C718/3)*13</f>
        <v>297.41841509433959</v>
      </c>
      <c r="M718" s="7">
        <f>I718-L718</f>
        <v>-177.41841509433959</v>
      </c>
      <c r="N718" s="6">
        <f>C718/$C$2</f>
        <v>2.9610661129863506E-4</v>
      </c>
      <c r="O718" s="5" t="s">
        <v>27883</v>
      </c>
      <c r="P718" t="str">
        <f>VLOOKUP(A718,'External $ Guide'!$A$2:$L$11545,3,0)</f>
        <v>Replenish</v>
      </c>
      <c r="Q718" t="str">
        <f>VLOOKUP(A718,'External $ Guide'!$A$2:$L$11545,4,0)</f>
        <v>Retail</v>
      </c>
      <c r="R718" t="str">
        <f>VLOOKUP(A718,'External $ Guide'!$A$2:$L$11545,5,0)</f>
        <v>Active</v>
      </c>
      <c r="S718" t="str">
        <f>IFERROR(VLOOKUP(A718,'Broker &amp; Vendor'!$A$2:$C$11545,3,0),"")</f>
        <v>CAMPARI AMERICA</v>
      </c>
      <c r="T718" t="str">
        <f>IFERROR(VLOOKUP(A718,'Broker &amp; Vendor'!$A$2:$C$11545,2,0),"")</f>
        <v>SGWS- TRANSATLANTIC DIVISION</v>
      </c>
    </row>
    <row r="719" spans="1:20" x14ac:dyDescent="0.25">
      <c r="A719" t="s">
        <v>6962</v>
      </c>
      <c r="B719" t="s">
        <v>2868</v>
      </c>
      <c r="C719" s="10">
        <v>68.563018867924526</v>
      </c>
      <c r="D719" s="10">
        <v>77.393207547169808</v>
      </c>
      <c r="E719" s="1">
        <v>196</v>
      </c>
      <c r="F719" s="3">
        <f>((E719/53)*6)*3</f>
        <v>66.566037735849051</v>
      </c>
      <c r="G719" s="4">
        <f>VLOOKUP(A719,'R12 Trend'!$A$4:$B$6433,2,0)</f>
        <v>0.03</v>
      </c>
      <c r="H719" s="10">
        <f>IFERROR(VLOOKUP(A719,'DDS Needs'!$A$4:$F$767,6,0),"")</f>
        <v>8.8301886792452837</v>
      </c>
      <c r="I719" s="1">
        <f>IFERROR(VLOOKUP(A719,'WH INV 4-2-2026'!$A$2:$C$2914,3,0),"")</f>
        <v>102</v>
      </c>
      <c r="J719" s="1">
        <f>I719/(C719/3)</f>
        <v>4.4630473548642762</v>
      </c>
      <c r="K719" s="5" t="str">
        <f>IF((I719&gt;C719),"X","")</f>
        <v>X</v>
      </c>
      <c r="L719" s="7">
        <f>(C719/3)*13</f>
        <v>297.10641509433958</v>
      </c>
      <c r="M719" s="7">
        <f>I719-L719</f>
        <v>-195.10641509433958</v>
      </c>
      <c r="N719" s="6">
        <f>C719/$C$2</f>
        <v>2.9579598741646604E-4</v>
      </c>
      <c r="O719" s="5" t="s">
        <v>27883</v>
      </c>
      <c r="P719" t="str">
        <f>VLOOKUP(A719,'External $ Guide'!$A$2:$L$11545,3,0)</f>
        <v>Replenish</v>
      </c>
      <c r="Q719" t="str">
        <f>VLOOKUP(A719,'External $ Guide'!$A$2:$L$11545,4,0)</f>
        <v>Retail</v>
      </c>
      <c r="R719" t="str">
        <f>VLOOKUP(A719,'External $ Guide'!$A$2:$L$11545,5,0)</f>
        <v>Active</v>
      </c>
      <c r="S719" t="str">
        <f>IFERROR(VLOOKUP(A719,'Broker &amp; Vendor'!$A$2:$C$11545,3,0),"")</f>
        <v>OLE SMOKEY DISTILLERY LLC</v>
      </c>
      <c r="T719" t="str">
        <f>IFERROR(VLOOKUP(A719,'Broker &amp; Vendor'!$A$2:$C$11545,2,0),"")</f>
        <v>SGWS- CHAMPION DIVISION</v>
      </c>
    </row>
    <row r="720" spans="1:20" x14ac:dyDescent="0.25">
      <c r="A720" t="s">
        <v>6635</v>
      </c>
      <c r="B720" t="s">
        <v>2541</v>
      </c>
      <c r="C720" s="10">
        <v>68.553509433962262</v>
      </c>
      <c r="D720" s="10">
        <v>81.459169811320749</v>
      </c>
      <c r="E720" s="1">
        <v>226.8</v>
      </c>
      <c r="F720" s="3">
        <f>((E720/53)*6)*3</f>
        <v>77.026415094339626</v>
      </c>
      <c r="G720" s="4">
        <f>VLOOKUP(A720,'R12 Trend'!$A$4:$B$6433,2,0)</f>
        <v>-0.11</v>
      </c>
      <c r="H720" s="10">
        <f>IFERROR(VLOOKUP(A720,'DDS Needs'!$A$4:$F$767,6,0),"")</f>
        <v>12.90566037735849</v>
      </c>
      <c r="I720" s="1">
        <f>IFERROR(VLOOKUP(A720,'WH INV 4-2-2026'!$A$2:$C$2914,3,0),"")</f>
        <v>124</v>
      </c>
      <c r="J720" s="1">
        <f>I720/(C720/3)</f>
        <v>5.4264180356564875</v>
      </c>
      <c r="K720" s="5" t="str">
        <f>IF((I720&gt;C720),"X","")</f>
        <v>X</v>
      </c>
      <c r="L720" s="7">
        <f>(C720/3)*13</f>
        <v>297.06520754716979</v>
      </c>
      <c r="M720" s="7">
        <f>I720-L720</f>
        <v>-173.06520754716979</v>
      </c>
      <c r="N720" s="6">
        <f>C720/$C$2</f>
        <v>2.9575496162070783E-4</v>
      </c>
      <c r="O720" s="5" t="s">
        <v>27883</v>
      </c>
      <c r="P720" t="str">
        <f>VLOOKUP(A720,'External $ Guide'!$A$2:$L$11545,3,0)</f>
        <v>Replenish</v>
      </c>
      <c r="Q720" t="str">
        <f>VLOOKUP(A720,'External $ Guide'!$A$2:$L$11545,4,0)</f>
        <v>Retail</v>
      </c>
      <c r="R720" t="str">
        <f>VLOOKUP(A720,'External $ Guide'!$A$2:$L$11545,5,0)</f>
        <v>Active</v>
      </c>
      <c r="S720" t="s">
        <v>27956</v>
      </c>
      <c r="T720" t="str">
        <f>IFERROR(VLOOKUP(A720,'Broker &amp; Vendor'!$A$2:$C$11545,2,0),"")</f>
        <v>SGWS- CHAMPION DIVISION</v>
      </c>
    </row>
    <row r="721" spans="1:20" x14ac:dyDescent="0.25">
      <c r="A721" t="s">
        <v>6935</v>
      </c>
      <c r="B721" t="s">
        <v>2841</v>
      </c>
      <c r="C721" s="10">
        <v>68.213615094339616</v>
      </c>
      <c r="D721" s="10">
        <v>75.345690566037732</v>
      </c>
      <c r="E721" s="1">
        <v>209.22</v>
      </c>
      <c r="F721" s="3">
        <f>((E721/53)*6)*3</f>
        <v>71.055849056603776</v>
      </c>
      <c r="G721" s="4">
        <f>VLOOKUP(A721,'R12 Trend'!$A$4:$B$6433,2,0)</f>
        <v>-0.04</v>
      </c>
      <c r="H721" s="10">
        <f>IFERROR(VLOOKUP(A721,'DDS Needs'!$A$4:$F$767,6,0),"")</f>
        <v>7.132075471698113</v>
      </c>
      <c r="I721" s="1">
        <f>IFERROR(VLOOKUP(A721,'WH INV 4-2-2026'!$A$2:$C$2914,3,0),"")</f>
        <v>86</v>
      </c>
      <c r="J721" s="1">
        <f>I721/(C721/3)</f>
        <v>3.7822361363370827</v>
      </c>
      <c r="K721" s="5" t="str">
        <f>IF((I721&gt;C721),"X","")</f>
        <v>X</v>
      </c>
      <c r="L721" s="7">
        <f>(C721/3)*13</f>
        <v>295.59233207547169</v>
      </c>
      <c r="M721" s="7">
        <f>I721-L721</f>
        <v>-209.59233207547169</v>
      </c>
      <c r="N721" s="6">
        <f>C721/$C$2</f>
        <v>2.9428858246375119E-4</v>
      </c>
      <c r="O721" s="5" t="s">
        <v>27883</v>
      </c>
      <c r="P721" t="str">
        <f>VLOOKUP(A721,'External $ Guide'!$A$2:$L$11545,3,0)</f>
        <v>Replenish</v>
      </c>
      <c r="Q721" t="str">
        <f>VLOOKUP(A721,'External $ Guide'!$A$2:$L$11545,4,0)</f>
        <v>Retail</v>
      </c>
      <c r="R721" t="str">
        <f>VLOOKUP(A721,'External $ Guide'!$A$2:$L$11545,5,0)</f>
        <v>Active</v>
      </c>
      <c r="S721" t="str">
        <f>IFERROR(VLOOKUP(A721,'Broker &amp; Vendor'!$A$2:$C$11545,3,0),"")</f>
        <v>E. &amp; J. GALLO WINERY</v>
      </c>
      <c r="T721" t="str">
        <f>IFERROR(VLOOKUP(A721,'Broker &amp; Vendor'!$A$2:$C$11545,2,0),"")</f>
        <v>RNDC</v>
      </c>
    </row>
    <row r="722" spans="1:20" x14ac:dyDescent="0.25">
      <c r="A722" t="s">
        <v>4410</v>
      </c>
      <c r="B722" t="s">
        <v>321</v>
      </c>
      <c r="C722" s="10">
        <v>68.132920754716977</v>
      </c>
      <c r="D722" s="10">
        <v>75.604618867924529</v>
      </c>
      <c r="E722" s="1">
        <v>196.68</v>
      </c>
      <c r="F722" s="3">
        <f>((E722/53)*6)*3</f>
        <v>66.796981132075473</v>
      </c>
      <c r="G722" s="4">
        <f>VLOOKUP(A722,'R12 Trend'!$A$4:$B$6433,2,0)</f>
        <v>0.02</v>
      </c>
      <c r="H722" s="10">
        <f>IFERROR(VLOOKUP(A722,'DDS Needs'!$A$4:$F$767,6,0),"")</f>
        <v>7.4716981132075482</v>
      </c>
      <c r="I722" s="1">
        <f>IFERROR(VLOOKUP(A722,'WH INV 4-2-2026'!$A$2:$C$2914,3,0),"")</f>
        <v>110.666667</v>
      </c>
      <c r="J722" s="1">
        <f>I722/(C722/3)</f>
        <v>4.8728279563299797</v>
      </c>
      <c r="K722" s="5" t="str">
        <f>IF((I722&gt;C722),"X","")</f>
        <v>X</v>
      </c>
      <c r="L722" s="7">
        <f>(C722/3)*13</f>
        <v>295.24265660377358</v>
      </c>
      <c r="M722" s="7">
        <f>I722-L722</f>
        <v>-184.57598960377356</v>
      </c>
      <c r="N722" s="6">
        <f>C722/$C$2</f>
        <v>2.9394044928260328E-4</v>
      </c>
      <c r="O722" s="5" t="s">
        <v>27883</v>
      </c>
      <c r="P722" t="str">
        <f>VLOOKUP(A722,'External $ Guide'!$A$2:$L$11545,3,0)</f>
        <v>Replenish</v>
      </c>
      <c r="Q722" t="str">
        <f>VLOOKUP(A722,'External $ Guide'!$A$2:$L$11545,4,0)</f>
        <v>Retail</v>
      </c>
      <c r="R722" t="str">
        <f>VLOOKUP(A722,'External $ Guide'!$A$2:$L$11545,5,0)</f>
        <v>Active</v>
      </c>
      <c r="S722" t="str">
        <f>IFERROR(VLOOKUP(A722,'Broker &amp; Vendor'!$A$2:$C$11545,3,0),"")</f>
        <v>OLE SMOKEY DISTILLERY LLC</v>
      </c>
      <c r="T722" t="str">
        <f>IFERROR(VLOOKUP(A722,'Broker &amp; Vendor'!$A$2:$C$11545,2,0),"")</f>
        <v>SGWS- CHAMPION DIVISION</v>
      </c>
    </row>
    <row r="723" spans="1:20" x14ac:dyDescent="0.25">
      <c r="A723" t="s">
        <v>6908</v>
      </c>
      <c r="B723" t="s">
        <v>2814</v>
      </c>
      <c r="C723" s="10">
        <v>68.109283018867913</v>
      </c>
      <c r="D723" s="10">
        <v>79.65645283018867</v>
      </c>
      <c r="E723" s="1">
        <v>167.12</v>
      </c>
      <c r="F723" s="3">
        <f>((E723/53)*6)*3</f>
        <v>56.757735849056601</v>
      </c>
      <c r="G723" s="4">
        <f>VLOOKUP(A723,'R12 Trend'!$A$4:$B$6433,2,0)</f>
        <v>0.28999999999999998</v>
      </c>
      <c r="H723" s="10">
        <f>IFERROR(VLOOKUP(A723,'DDS Needs'!$A$4:$F$767,6,0),"")</f>
        <v>11.547169811320755</v>
      </c>
      <c r="I723" s="1">
        <f>IFERROR(VLOOKUP(A723,'WH INV 4-2-2026'!$A$2:$C$2914,3,0),"")</f>
        <v>199</v>
      </c>
      <c r="J723" s="1">
        <f>I723/(C723/3)</f>
        <v>8.7653249827136861</v>
      </c>
      <c r="K723" s="5" t="str">
        <f>IF((I723&gt;C723),"X","")</f>
        <v>X</v>
      </c>
      <c r="L723" s="7">
        <f>(C723/3)*13</f>
        <v>295.14022641509428</v>
      </c>
      <c r="M723" s="7">
        <f>I723-L723</f>
        <v>-96.140226415094276</v>
      </c>
      <c r="N723" s="6">
        <f>C723/$C$2</f>
        <v>2.938384708760043E-4</v>
      </c>
      <c r="O723" s="5" t="s">
        <v>27883</v>
      </c>
      <c r="P723" t="str">
        <f>VLOOKUP(A723,'External $ Guide'!$A$2:$L$11545,3,0)</f>
        <v>Replenish</v>
      </c>
      <c r="Q723" t="str">
        <f>VLOOKUP(A723,'External $ Guide'!$A$2:$L$11545,4,0)</f>
        <v>Retail</v>
      </c>
      <c r="R723" t="str">
        <f>VLOOKUP(A723,'External $ Guide'!$A$2:$L$11545,5,0)</f>
        <v>Active</v>
      </c>
      <c r="S723" t="str">
        <f>IFERROR(VLOOKUP(A723,'Broker &amp; Vendor'!$A$2:$C$11545,3,0),"")</f>
        <v>CAMPARI AMERICA</v>
      </c>
      <c r="T723" t="str">
        <f>IFERROR(VLOOKUP(A723,'Broker &amp; Vendor'!$A$2:$C$11545,2,0),"")</f>
        <v>SGWS- TRANSATLANTIC DIVISION</v>
      </c>
    </row>
    <row r="724" spans="1:20" x14ac:dyDescent="0.25">
      <c r="A724" t="s">
        <v>6674</v>
      </c>
      <c r="B724" t="s">
        <v>2580</v>
      </c>
      <c r="C724" s="10">
        <v>68.034294339622647</v>
      </c>
      <c r="D724" s="10">
        <v>68.034294339622647</v>
      </c>
      <c r="E724" s="1">
        <v>208.67</v>
      </c>
      <c r="F724" s="3">
        <f>((E724/53)*6)*3</f>
        <v>70.869056603773586</v>
      </c>
      <c r="G724" s="4">
        <f>VLOOKUP(A724,'R12 Trend'!$A$4:$B$6433,2,0)</f>
        <v>-0.04</v>
      </c>
      <c r="H724" s="10" t="str">
        <f>IFERROR(VLOOKUP(A724,'DDS Needs'!$A$4:$F$767,6,0),"")</f>
        <v/>
      </c>
      <c r="I724" s="1">
        <f>IFERROR(VLOOKUP(A724,'WH INV 4-2-2026'!$A$2:$C$2914,3,0),"")</f>
        <v>64</v>
      </c>
      <c r="J724" s="1">
        <f>I724/(C724/3)</f>
        <v>2.822106143139353</v>
      </c>
      <c r="K724" s="5" t="str">
        <f>IF((I724&gt;C724),"X","")</f>
        <v/>
      </c>
      <c r="L724" s="7">
        <f>(C724/3)*13</f>
        <v>294.81527547169816</v>
      </c>
      <c r="M724" s="7">
        <f>I724-L724</f>
        <v>-230.81527547169816</v>
      </c>
      <c r="N724" s="6">
        <f>C724/$C$2</f>
        <v>2.9351495317231135E-4</v>
      </c>
      <c r="O724" s="5" t="s">
        <v>27883</v>
      </c>
      <c r="P724" t="str">
        <f>VLOOKUP(A724,'External $ Guide'!$A$2:$L$11545,3,0)</f>
        <v>Replenish</v>
      </c>
      <c r="Q724" t="str">
        <f>VLOOKUP(A724,'External $ Guide'!$A$2:$L$11545,4,0)</f>
        <v>Retail</v>
      </c>
      <c r="R724" t="str">
        <f>VLOOKUP(A724,'External $ Guide'!$A$2:$L$11545,5,0)</f>
        <v>Active</v>
      </c>
      <c r="S724" t="str">
        <f>IFERROR(VLOOKUP(A724,'Broker &amp; Vendor'!$A$2:$C$11545,3,0),"")</f>
        <v>AMERICAN BEVERAGE MARKETERS</v>
      </c>
      <c r="T724" t="str">
        <f>IFERROR(VLOOKUP(A724,'Broker &amp; Vendor'!$A$2:$C$11545,2,0),"")</f>
        <v>RNDC</v>
      </c>
    </row>
    <row r="725" spans="1:20" x14ac:dyDescent="0.25">
      <c r="A725" t="s">
        <v>4356</v>
      </c>
      <c r="B725" t="s">
        <v>267</v>
      </c>
      <c r="C725" s="10">
        <v>68.024784905660368</v>
      </c>
      <c r="D725" s="10">
        <v>75.49648301886792</v>
      </c>
      <c r="E725" s="1">
        <v>213.08</v>
      </c>
      <c r="F725" s="3">
        <f>((E725/53)*6)*3</f>
        <v>72.366792452830182</v>
      </c>
      <c r="G725" s="4">
        <f>VLOOKUP(A725,'R12 Trend'!$A$4:$B$6433,2,0)</f>
        <v>-0.06</v>
      </c>
      <c r="H725" s="10">
        <f>IFERROR(VLOOKUP(A725,'DDS Needs'!$A$4:$F$767,6,0),"")</f>
        <v>7.4716981132075482</v>
      </c>
      <c r="I725" s="1">
        <f>IFERROR(VLOOKUP(A725,'WH INV 4-2-2026'!$A$2:$C$2914,3,0),"")</f>
        <v>34</v>
      </c>
      <c r="J725" s="1">
        <f>I725/(C725/3)</f>
        <v>1.4994534733400169</v>
      </c>
      <c r="K725" s="5" t="str">
        <f>IF((I725&gt;C725),"X","")</f>
        <v/>
      </c>
      <c r="L725" s="7">
        <f>(C725/3)*13</f>
        <v>294.77406792452825</v>
      </c>
      <c r="M725" s="7">
        <f>I725-L725</f>
        <v>-260.77406792452825</v>
      </c>
      <c r="N725" s="6">
        <f>C725/$C$2</f>
        <v>2.9347392737655309E-4</v>
      </c>
      <c r="O725" s="5" t="s">
        <v>27883</v>
      </c>
      <c r="P725" t="str">
        <f>VLOOKUP(A725,'External $ Guide'!$A$2:$L$11545,3,0)</f>
        <v>Replenish</v>
      </c>
      <c r="Q725" t="str">
        <f>VLOOKUP(A725,'External $ Guide'!$A$2:$L$11545,4,0)</f>
        <v>Retail</v>
      </c>
      <c r="R725" t="str">
        <f>VLOOKUP(A725,'External $ Guide'!$A$2:$L$11545,5,0)</f>
        <v>Active</v>
      </c>
      <c r="S725" t="str">
        <f>IFERROR(VLOOKUP(A725,'Broker &amp; Vendor'!$A$2:$C$11545,3,0),"")</f>
        <v>DIAGEO NORTH AMERICA INC</v>
      </c>
      <c r="T725" t="str">
        <f>IFERROR(VLOOKUP(A725,'Broker &amp; Vendor'!$A$2:$C$11545,2,0),"")</f>
        <v>SGWS- COASTAL PACIFIC DIVISION</v>
      </c>
    </row>
    <row r="726" spans="1:20" x14ac:dyDescent="0.25">
      <c r="A726" t="s">
        <v>6806</v>
      </c>
      <c r="B726" t="s">
        <v>2712</v>
      </c>
      <c r="C726" s="10">
        <v>68.015207547169808</v>
      </c>
      <c r="D726" s="10">
        <v>79.222754716981129</v>
      </c>
      <c r="E726" s="1">
        <v>213.05</v>
      </c>
      <c r="F726" s="3">
        <f>((E726/53)*6)*3</f>
        <v>72.356603773584908</v>
      </c>
      <c r="G726" s="4">
        <f>VLOOKUP(A726,'R12 Trend'!$A$4:$B$6433,2,0)</f>
        <v>-0.06</v>
      </c>
      <c r="H726" s="10">
        <f>IFERROR(VLOOKUP(A726,'DDS Needs'!$A$4:$F$767,6,0),"")</f>
        <v>11.20754716981132</v>
      </c>
      <c r="I726" s="1">
        <f>IFERROR(VLOOKUP(A726,'WH INV 4-2-2026'!$A$2:$C$2914,3,0),"")</f>
        <v>86.958332999999996</v>
      </c>
      <c r="J726" s="1">
        <f>I726/(C726/3)</f>
        <v>3.8355392625844495</v>
      </c>
      <c r="K726" s="5" t="str">
        <f>IF((I726&gt;C726),"X","")</f>
        <v>X</v>
      </c>
      <c r="L726" s="7">
        <f>(C726/3)*13</f>
        <v>294.73256603773586</v>
      </c>
      <c r="M726" s="7">
        <f>I726-L726</f>
        <v>-207.77423303773588</v>
      </c>
      <c r="N726" s="6">
        <f>C726/$C$2</f>
        <v>2.9343260853939665E-4</v>
      </c>
      <c r="O726" s="5" t="s">
        <v>27883</v>
      </c>
      <c r="P726" t="str">
        <f>VLOOKUP(A726,'External $ Guide'!$A$2:$L$11545,3,0)</f>
        <v>Replenish</v>
      </c>
      <c r="Q726" t="str">
        <f>VLOOKUP(A726,'External $ Guide'!$A$2:$L$11545,4,0)</f>
        <v>Retail</v>
      </c>
      <c r="R726" t="str">
        <f>VLOOKUP(A726,'External $ Guide'!$A$2:$L$11545,5,0)</f>
        <v>Active</v>
      </c>
      <c r="S726" t="str">
        <f>IFERROR(VLOOKUP(A726,'Broker &amp; Vendor'!$A$2:$C$11545,3,0),"")</f>
        <v>E. &amp; J. GALLO WINERY</v>
      </c>
      <c r="T726" t="str">
        <f>IFERROR(VLOOKUP(A726,'Broker &amp; Vendor'!$A$2:$C$11545,2,0),"")</f>
        <v>RNDC</v>
      </c>
    </row>
    <row r="727" spans="1:20" x14ac:dyDescent="0.25">
      <c r="A727" t="s">
        <v>4310</v>
      </c>
      <c r="B727" t="s">
        <v>221</v>
      </c>
      <c r="C727" s="10">
        <v>67.998430188679251</v>
      </c>
      <c r="D727" s="10">
        <v>74.451260377358494</v>
      </c>
      <c r="E727" s="1">
        <v>208.56</v>
      </c>
      <c r="F727" s="3">
        <f>((E727/53)*6)*3</f>
        <v>70.831698113207551</v>
      </c>
      <c r="G727" s="4">
        <f>VLOOKUP(A727,'R12 Trend'!$A$4:$B$6433,2,0)</f>
        <v>-0.04</v>
      </c>
      <c r="H727" s="10">
        <f>IFERROR(VLOOKUP(A727,'DDS Needs'!$A$4:$F$767,6,0),"")</f>
        <v>6.4528301886792452</v>
      </c>
      <c r="I727" s="1">
        <f>IFERROR(VLOOKUP(A727,'WH INV 4-2-2026'!$A$2:$C$2914,3,0),"")</f>
        <v>151.91666699999999</v>
      </c>
      <c r="J727" s="1">
        <f>I727/(C727/3)</f>
        <v>6.7023606241409333</v>
      </c>
      <c r="K727" s="5" t="str">
        <f>IF((I727&gt;C727),"X","")</f>
        <v>X</v>
      </c>
      <c r="L727" s="7">
        <f>(C727/3)*13</f>
        <v>294.65986415094341</v>
      </c>
      <c r="M727" s="7">
        <f>I727-L727</f>
        <v>-142.74319715094342</v>
      </c>
      <c r="N727" s="6">
        <f>C727/$C$2</f>
        <v>2.9336022731402334E-4</v>
      </c>
      <c r="O727" s="5" t="s">
        <v>27883</v>
      </c>
      <c r="P727" t="str">
        <f>VLOOKUP(A727,'External $ Guide'!$A$2:$L$11545,3,0)</f>
        <v>Replenish</v>
      </c>
      <c r="Q727" t="str">
        <f>VLOOKUP(A727,'External $ Guide'!$A$2:$L$11545,4,0)</f>
        <v>Retail</v>
      </c>
      <c r="R727" t="str">
        <f>VLOOKUP(A727,'External $ Guide'!$A$2:$L$11545,5,0)</f>
        <v>Active</v>
      </c>
      <c r="S727" t="str">
        <f>IFERROR(VLOOKUP(A727,'Broker &amp; Vendor'!$A$2:$C$11545,3,0),"")</f>
        <v>DIAGEO NORTH AMERICA INC</v>
      </c>
      <c r="T727" t="str">
        <f>IFERROR(VLOOKUP(A727,'Broker &amp; Vendor'!$A$2:$C$11545,2,0),"")</f>
        <v>SGWS- COASTAL PACIFIC DIVISION</v>
      </c>
    </row>
    <row r="728" spans="1:20" x14ac:dyDescent="0.25">
      <c r="A728" t="s">
        <v>7867</v>
      </c>
      <c r="B728" t="s">
        <v>3773</v>
      </c>
      <c r="C728" s="10">
        <v>67.856603773584894</v>
      </c>
      <c r="D728" s="10">
        <v>67.856603773584894</v>
      </c>
      <c r="E728" s="1">
        <v>166.5</v>
      </c>
      <c r="F728" s="3">
        <f>((E728/53)*6)*3</f>
        <v>56.547169811320749</v>
      </c>
      <c r="G728" s="4">
        <f>VLOOKUP(A728,'R12 Trend'!$A$4:$B$6433,2,0)</f>
        <v>0.56000000000000005</v>
      </c>
      <c r="H728" s="10" t="str">
        <f>IFERROR(VLOOKUP(A728,'DDS Needs'!$A$4:$F$767,6,0),"")</f>
        <v/>
      </c>
      <c r="I728" s="1">
        <f>IFERROR(VLOOKUP(A728,'WH INV 4-2-2026'!$A$2:$C$2914,3,0),"")</f>
        <v>53.833333000000003</v>
      </c>
      <c r="J728" s="1">
        <f>I728/(C728/3)</f>
        <v>2.3800188930597268</v>
      </c>
      <c r="K728" s="5" t="str">
        <f>IF((I728&gt;C728),"X","")</f>
        <v/>
      </c>
      <c r="L728" s="7">
        <f>(C728/3)*13</f>
        <v>294.04528301886791</v>
      </c>
      <c r="M728" s="7">
        <f>I728-L728</f>
        <v>-240.2119500188679</v>
      </c>
      <c r="N728" s="6">
        <f>C728/$C$2</f>
        <v>2.9274835687442987E-4</v>
      </c>
      <c r="O728" s="5" t="s">
        <v>27883</v>
      </c>
      <c r="P728" t="str">
        <f>VLOOKUP(A728,'External $ Guide'!$A$2:$L$11545,3,0)</f>
        <v>Replenish</v>
      </c>
      <c r="Q728" t="str">
        <f>VLOOKUP(A728,'External $ Guide'!$A$2:$L$11545,4,0)</f>
        <v>Retail</v>
      </c>
      <c r="R728" t="str">
        <f>VLOOKUP(A728,'External $ Guide'!$A$2:$L$11545,5,0)</f>
        <v>Active</v>
      </c>
      <c r="S728" t="str">
        <f>IFERROR(VLOOKUP(A728,'Broker &amp; Vendor'!$A$2:$C$11545,3,0),"")</f>
        <v>MAST-JAGERMEISTER US INC.</v>
      </c>
      <c r="T728" t="str">
        <f>IFERROR(VLOOKUP(A728,'Broker &amp; Vendor'!$A$2:$C$11545,2,0),"")</f>
        <v>SGWS- TRANSATLANTIC DIVISION</v>
      </c>
    </row>
    <row r="729" spans="1:20" x14ac:dyDescent="0.25">
      <c r="A729" t="s">
        <v>7966</v>
      </c>
      <c r="B729" t="s">
        <v>3872</v>
      </c>
      <c r="C729" s="10">
        <v>67.823999999999984</v>
      </c>
      <c r="D729" s="10">
        <v>67.823999999999984</v>
      </c>
      <c r="E729" s="1">
        <v>166.42</v>
      </c>
      <c r="F729" s="3">
        <f>((E729/53)*6)*3</f>
        <v>56.519999999999989</v>
      </c>
      <c r="G729" s="4">
        <f>VLOOKUP(A729,'R12 Trend'!$A$4:$B$6433,2,0)</f>
        <v>19855.189999999999</v>
      </c>
      <c r="H729" s="10" t="str">
        <f>IFERROR(VLOOKUP(A729,'DDS Needs'!$A$4:$F$767,6,0),"")</f>
        <v/>
      </c>
      <c r="I729" s="1">
        <f>IFERROR(VLOOKUP(A729,'WH INV 4-2-2026'!$A$2:$C$2914,3,0),"")</f>
        <v>102</v>
      </c>
      <c r="J729" s="1">
        <f>I729/(C729/3)</f>
        <v>4.5116772823779208</v>
      </c>
      <c r="K729" s="5" t="str">
        <f>IF((I729&gt;C729),"X","")</f>
        <v>X</v>
      </c>
      <c r="L729" s="7">
        <f>(C729/3)*13</f>
        <v>293.90399999999994</v>
      </c>
      <c r="M729" s="7">
        <f>I729-L729</f>
        <v>-191.90399999999994</v>
      </c>
      <c r="N729" s="6">
        <f>C729/$C$2</f>
        <v>2.9260769700325894E-4</v>
      </c>
      <c r="O729" s="5" t="s">
        <v>27883</v>
      </c>
      <c r="P729" t="str">
        <f>VLOOKUP(A729,'External $ Guide'!$A$2:$L$11545,3,0)</f>
        <v>Replenish</v>
      </c>
      <c r="Q729" t="str">
        <f>VLOOKUP(A729,'External $ Guide'!$A$2:$L$11545,4,0)</f>
        <v>Retail</v>
      </c>
      <c r="R729" t="str">
        <f>VLOOKUP(A729,'External $ Guide'!$A$2:$L$11545,5,0)</f>
        <v>Active</v>
      </c>
      <c r="S729" t="str">
        <f>IFERROR(VLOOKUP(A729,'Broker &amp; Vendor'!$A$2:$C$11545,3,0),"")</f>
        <v>POST MERIDIEM SPIRITS CO. LLC</v>
      </c>
      <c r="T729" t="str">
        <f>IFERROR(VLOOKUP(A729,'Broker &amp; Vendor'!$A$2:$C$11545,2,0),"")</f>
        <v>RNDC</v>
      </c>
    </row>
    <row r="730" spans="1:20" x14ac:dyDescent="0.25">
      <c r="A730" t="s">
        <v>6490</v>
      </c>
      <c r="B730" t="s">
        <v>2396</v>
      </c>
      <c r="C730" s="10">
        <v>67.759811320754707</v>
      </c>
      <c r="D730" s="10">
        <v>76.250377358490553</v>
      </c>
      <c r="E730" s="1">
        <v>212.25</v>
      </c>
      <c r="F730" s="3">
        <f>((E730/53)*6)*3</f>
        <v>72.084905660377359</v>
      </c>
      <c r="G730" s="4">
        <f>VLOOKUP(A730,'R12 Trend'!$A$4:$B$6433,2,0)</f>
        <v>-0.06</v>
      </c>
      <c r="H730" s="10">
        <f>IFERROR(VLOOKUP(A730,'DDS Needs'!$A$4:$F$767,6,0),"")</f>
        <v>8.4905660377358494</v>
      </c>
      <c r="I730" s="1">
        <f>IFERROR(VLOOKUP(A730,'WH INV 4-2-2026'!$A$2:$C$2914,3,0),"")</f>
        <v>121</v>
      </c>
      <c r="J730" s="1">
        <f>I730/(C730/3)</f>
        <v>5.3571577742692709</v>
      </c>
      <c r="K730" s="5" t="str">
        <f>IF((I730&gt;C730),"X","")</f>
        <v>X</v>
      </c>
      <c r="L730" s="7">
        <f>(C730/3)*13</f>
        <v>293.62584905660373</v>
      </c>
      <c r="M730" s="7">
        <f>I730-L730</f>
        <v>-172.62584905660373</v>
      </c>
      <c r="N730" s="6">
        <f>C730/$C$2</f>
        <v>2.9233077288189129E-4</v>
      </c>
      <c r="O730" s="5" t="s">
        <v>27883</v>
      </c>
      <c r="P730" t="str">
        <f>VLOOKUP(A730,'External $ Guide'!$A$2:$L$11545,3,0)</f>
        <v>Replenish</v>
      </c>
      <c r="Q730" t="str">
        <f>VLOOKUP(A730,'External $ Guide'!$A$2:$L$11545,4,0)</f>
        <v>Retail</v>
      </c>
      <c r="R730" t="str">
        <f>VLOOKUP(A730,'External $ Guide'!$A$2:$L$11545,5,0)</f>
        <v>Active</v>
      </c>
      <c r="S730" t="str">
        <f>IFERROR(VLOOKUP(A730,'Broker &amp; Vendor'!$A$2:$C$11545,3,0),"")</f>
        <v>CAMPARI AMERICA</v>
      </c>
      <c r="T730" t="str">
        <f>IFERROR(VLOOKUP(A730,'Broker &amp; Vendor'!$A$2:$C$11545,2,0),"")</f>
        <v>SGWS- TRANSATLANTIC DIVISION</v>
      </c>
    </row>
    <row r="731" spans="1:20" x14ac:dyDescent="0.25">
      <c r="A731" t="s">
        <v>8223</v>
      </c>
      <c r="B731" t="s">
        <v>8224</v>
      </c>
      <c r="C731" s="10">
        <v>67.736000000000004</v>
      </c>
      <c r="D731" s="10">
        <v>67.736000000000004</v>
      </c>
      <c r="E731">
        <v>169.34</v>
      </c>
      <c r="G731" s="4"/>
      <c r="H731" s="10" t="str">
        <f>IFERROR(VLOOKUP(A731,'DDS Needs'!$A$4:$F$767,6,0),"")</f>
        <v/>
      </c>
      <c r="I731" s="1">
        <f>IFERROR(VLOOKUP(A731,'WH INV 4-2-2026'!$A$2:$C$2914,3,0),"")</f>
        <v>105</v>
      </c>
      <c r="J731" s="1">
        <f>I731/(C731/3)</f>
        <v>4.6504074642730604</v>
      </c>
      <c r="K731" s="5" t="str">
        <f>IF((I731&gt;C731),"X","")</f>
        <v>X</v>
      </c>
      <c r="L731" s="7">
        <f>(C731/3)*13</f>
        <v>293.52266666666668</v>
      </c>
      <c r="M731" s="7">
        <f>I731-L731</f>
        <v>-188.52266666666668</v>
      </c>
      <c r="N731" s="6">
        <f>C731/$C$2</f>
        <v>2.9222804559171905E-4</v>
      </c>
      <c r="O731" s="5" t="s">
        <v>27883</v>
      </c>
      <c r="P731" t="str">
        <f>VLOOKUP(A731,'External $ Guide'!$A$2:$L$11545,3,0)</f>
        <v>Replenish</v>
      </c>
      <c r="Q731" t="str">
        <f>VLOOKUP(A731,'External $ Guide'!$A$2:$L$11545,4,0)</f>
        <v>Retail</v>
      </c>
      <c r="R731" t="str">
        <f>VLOOKUP(A731,'External $ Guide'!$A$2:$L$11545,5,0)</f>
        <v>Active</v>
      </c>
      <c r="S731" t="str">
        <f>IFERROR(VLOOKUP(A731,'Broker &amp; Vendor'!$A$2:$C$11545,3,0),"")</f>
        <v>PROXIMO SPIRITS INC.</v>
      </c>
      <c r="T731" t="str">
        <f>IFERROR(VLOOKUP(A731,'Broker &amp; Vendor'!$A$2:$C$11545,2,0),"")</f>
        <v>JOHNSON BROTHERS</v>
      </c>
    </row>
    <row r="732" spans="1:20" x14ac:dyDescent="0.25">
      <c r="A732" t="s">
        <v>7094</v>
      </c>
      <c r="B732" t="s">
        <v>3000</v>
      </c>
      <c r="C732" s="10">
        <v>67.643015094339617</v>
      </c>
      <c r="D732" s="10">
        <v>67.643015094339617</v>
      </c>
      <c r="E732" s="1">
        <v>193.37</v>
      </c>
      <c r="F732" s="3">
        <f>((E732/53)*6)*3</f>
        <v>65.672830188679242</v>
      </c>
      <c r="G732" s="4">
        <f>VLOOKUP(A732,'R12 Trend'!$A$4:$B$6433,2,0)</f>
        <v>0.03</v>
      </c>
      <c r="H732" s="10" t="str">
        <f>IFERROR(VLOOKUP(A732,'DDS Needs'!$A$4:$F$767,6,0),"")</f>
        <v/>
      </c>
      <c r="I732" s="1">
        <f>IFERROR(VLOOKUP(A732,'WH INV 4-2-2026'!$A$2:$C$2914,3,0),"")</f>
        <v>151</v>
      </c>
      <c r="J732" s="1">
        <f>I732/(C732/3)</f>
        <v>6.6969220601449377</v>
      </c>
      <c r="K732" s="5" t="str">
        <f>IF((I732&gt;C732),"X","")</f>
        <v>X</v>
      </c>
      <c r="L732" s="7">
        <f>(C732/3)*13</f>
        <v>293.11973207547169</v>
      </c>
      <c r="M732" s="7">
        <f>I732-L732</f>
        <v>-142.11973207547169</v>
      </c>
      <c r="N732" s="6">
        <f>C732/$C$2</f>
        <v>2.9182688819756136E-4</v>
      </c>
      <c r="O732" s="5" t="s">
        <v>27883</v>
      </c>
      <c r="P732" t="str">
        <f>VLOOKUP(A732,'External $ Guide'!$A$2:$L$11545,3,0)</f>
        <v>Replenish</v>
      </c>
      <c r="Q732" t="str">
        <f>VLOOKUP(A732,'External $ Guide'!$A$2:$L$11545,4,0)</f>
        <v>Retail</v>
      </c>
      <c r="R732" t="str">
        <f>VLOOKUP(A732,'External $ Guide'!$A$2:$L$11545,5,0)</f>
        <v>Active</v>
      </c>
      <c r="S732" t="str">
        <f>IFERROR(VLOOKUP(A732,'Broker &amp; Vendor'!$A$2:$C$11545,3,0),"")</f>
        <v>SAZERAC CO INC</v>
      </c>
      <c r="T732" t="str">
        <f>IFERROR(VLOOKUP(A732,'Broker &amp; Vendor'!$A$2:$C$11545,2,0),"")</f>
        <v>UNITED</v>
      </c>
    </row>
    <row r="733" spans="1:20" x14ac:dyDescent="0.25">
      <c r="A733" t="s">
        <v>7756</v>
      </c>
      <c r="B733" t="s">
        <v>3662</v>
      </c>
      <c r="C733" s="10">
        <v>67.60779622641509</v>
      </c>
      <c r="D733" s="10">
        <v>67.60779622641509</v>
      </c>
      <c r="E733" s="1">
        <v>179.34</v>
      </c>
      <c r="F733" s="3">
        <f>((E733/53)*6)*3</f>
        <v>60.907924528301884</v>
      </c>
      <c r="G733" s="4">
        <f>VLOOKUP(A733,'R12 Trend'!$A$4:$B$6433,2,0)</f>
        <v>0.11</v>
      </c>
      <c r="H733" s="10" t="str">
        <f>IFERROR(VLOOKUP(A733,'DDS Needs'!$A$4:$F$767,6,0),"")</f>
        <v/>
      </c>
      <c r="I733" s="1">
        <f>IFERROR(VLOOKUP(A733,'WH INV 4-2-2026'!$A$2:$C$2914,3,0),"")</f>
        <v>47</v>
      </c>
      <c r="J733" s="1">
        <f>I733/(C733/3)</f>
        <v>2.0855582916472848</v>
      </c>
      <c r="K733" s="5" t="str">
        <f>IF((I733&gt;C733),"X","")</f>
        <v/>
      </c>
      <c r="L733" s="7">
        <f>(C733/3)*13</f>
        <v>292.96711698113205</v>
      </c>
      <c r="M733" s="7">
        <f>I733-L733</f>
        <v>-245.96711698113205</v>
      </c>
      <c r="N733" s="6">
        <f>C733/$C$2</f>
        <v>2.91674946232557E-4</v>
      </c>
      <c r="O733" s="5" t="s">
        <v>27883</v>
      </c>
      <c r="P733" t="str">
        <f>VLOOKUP(A733,'External $ Guide'!$A$2:$L$11545,3,0)</f>
        <v>Replenish</v>
      </c>
      <c r="Q733" t="str">
        <f>VLOOKUP(A733,'External $ Guide'!$A$2:$L$11545,4,0)</f>
        <v>Retail</v>
      </c>
      <c r="R733" t="str">
        <f>VLOOKUP(A733,'External $ Guide'!$A$2:$L$11545,5,0)</f>
        <v>Active</v>
      </c>
      <c r="S733" t="str">
        <f>IFERROR(VLOOKUP(A733,'Broker &amp; Vendor'!$A$2:$C$11545,3,0),"")</f>
        <v>PROXIMO SPIRITS INC.</v>
      </c>
      <c r="T733" t="str">
        <f>IFERROR(VLOOKUP(A733,'Broker &amp; Vendor'!$A$2:$C$11545,2,0),"")</f>
        <v>JOHNSON BROTHERS</v>
      </c>
    </row>
    <row r="734" spans="1:20" x14ac:dyDescent="0.25">
      <c r="A734" t="s">
        <v>7654</v>
      </c>
      <c r="B734" t="s">
        <v>3560</v>
      </c>
      <c r="C734" s="10">
        <v>67.42073207547169</v>
      </c>
      <c r="D734" s="10">
        <v>67.42073207547169</v>
      </c>
      <c r="E734" s="1">
        <v>228.18</v>
      </c>
      <c r="F734" s="3">
        <f>((E734/53)*6)*3</f>
        <v>77.495094339622625</v>
      </c>
      <c r="G734" s="4">
        <f>VLOOKUP(A734,'R12 Trend'!$A$4:$B$6433,2,0)</f>
        <v>-0.13</v>
      </c>
      <c r="H734" s="10" t="str">
        <f>IFERROR(VLOOKUP(A734,'DDS Needs'!$A$4:$F$767,6,0),"")</f>
        <v/>
      </c>
      <c r="I734" s="1">
        <f>IFERROR(VLOOKUP(A734,'WH INV 4-2-2026'!$A$2:$C$2914,3,0),"")</f>
        <v>71</v>
      </c>
      <c r="J734" s="1">
        <f>I734/(C734/3)</f>
        <v>3.1592656063355244</v>
      </c>
      <c r="K734" s="5" t="str">
        <f>IF((I734&gt;C734),"X","")</f>
        <v>X</v>
      </c>
      <c r="L734" s="7">
        <f>(C734/3)*13</f>
        <v>292.15650566037732</v>
      </c>
      <c r="M734" s="7">
        <f>I734-L734</f>
        <v>-221.15650566037732</v>
      </c>
      <c r="N734" s="6">
        <f>C734/$C$2</f>
        <v>2.9086791022171397E-4</v>
      </c>
      <c r="O734" s="5" t="s">
        <v>27883</v>
      </c>
      <c r="P734" t="str">
        <f>VLOOKUP(A734,'External $ Guide'!$A$2:$L$11545,3,0)</f>
        <v>Replenish</v>
      </c>
      <c r="Q734" t="str">
        <f>VLOOKUP(A734,'External $ Guide'!$A$2:$L$11545,4,0)</f>
        <v>Retail</v>
      </c>
      <c r="R734" t="str">
        <f>VLOOKUP(A734,'External $ Guide'!$A$2:$L$11545,5,0)</f>
        <v>Active</v>
      </c>
      <c r="S734" t="str">
        <f>IFERROR(VLOOKUP(A734,'Broker &amp; Vendor'!$A$2:$C$11545,3,0),"")</f>
        <v>HEAVEN HILL SALES CO DBA HEAVEN HILL BRANDS</v>
      </c>
      <c r="T734" t="str">
        <f>IFERROR(VLOOKUP(A734,'Broker &amp; Vendor'!$A$2:$C$11545,2,0),"")</f>
        <v>SGWS- TRANSATLANTIC DIVISION</v>
      </c>
    </row>
    <row r="735" spans="1:20" x14ac:dyDescent="0.25">
      <c r="A735" t="s">
        <v>7752</v>
      </c>
      <c r="B735" t="s">
        <v>3658</v>
      </c>
      <c r="C735" s="10">
        <v>67.367139622641517</v>
      </c>
      <c r="D735" s="10">
        <v>73.81996981132076</v>
      </c>
      <c r="E735" s="1">
        <v>211.02</v>
      </c>
      <c r="F735" s="3">
        <f>((E735/53)*6)*3</f>
        <v>71.667169811320761</v>
      </c>
      <c r="G735" s="4">
        <f>VLOOKUP(A735,'R12 Trend'!$A$4:$B$6433,2,0)</f>
        <v>-0.06</v>
      </c>
      <c r="H735" s="10">
        <f>IFERROR(VLOOKUP(A735,'DDS Needs'!$A$4:$F$767,6,0),"")</f>
        <v>6.4528301886792452</v>
      </c>
      <c r="I735" s="1">
        <f>IFERROR(VLOOKUP(A735,'WH INV 4-2-2026'!$A$2:$C$2914,3,0),"")</f>
        <v>178</v>
      </c>
      <c r="J735" s="1">
        <f>I735/(C735/3)</f>
        <v>7.9267132758079457</v>
      </c>
      <c r="K735" s="5" t="str">
        <f>IF((I735&gt;C735),"X","")</f>
        <v>X</v>
      </c>
      <c r="L735" s="7">
        <f>(C735/3)*13</f>
        <v>291.92427169811327</v>
      </c>
      <c r="M735" s="7">
        <f>I735-L735</f>
        <v>-113.92427169811327</v>
      </c>
      <c r="N735" s="6">
        <f>C735/$C$2</f>
        <v>2.9063670055847683E-4</v>
      </c>
      <c r="O735" s="5" t="s">
        <v>27883</v>
      </c>
      <c r="P735" t="str">
        <f>VLOOKUP(A735,'External $ Guide'!$A$2:$L$11545,3,0)</f>
        <v>Replenish</v>
      </c>
      <c r="Q735" t="str">
        <f>VLOOKUP(A735,'External $ Guide'!$A$2:$L$11545,4,0)</f>
        <v>Retail</v>
      </c>
      <c r="R735" t="str">
        <f>VLOOKUP(A735,'External $ Guide'!$A$2:$L$11545,5,0)</f>
        <v>Active</v>
      </c>
      <c r="S735" t="str">
        <f>IFERROR(VLOOKUP(A735,'Broker &amp; Vendor'!$A$2:$C$11545,3,0),"")</f>
        <v>LUXCO INC</v>
      </c>
      <c r="T735" t="str">
        <f>IFERROR(VLOOKUP(A735,'Broker &amp; Vendor'!$A$2:$C$11545,2,0),"")</f>
        <v>RNDC</v>
      </c>
    </row>
    <row r="736" spans="1:20" x14ac:dyDescent="0.25">
      <c r="A736" t="s">
        <v>7723</v>
      </c>
      <c r="B736" t="s">
        <v>3629</v>
      </c>
      <c r="C736" s="10">
        <v>67.296090566037734</v>
      </c>
      <c r="D736" s="10">
        <v>74.088543396226413</v>
      </c>
      <c r="E736" s="1">
        <v>225.17</v>
      </c>
      <c r="F736" s="3">
        <f>((E736/53)*6)*3</f>
        <v>76.472830188679239</v>
      </c>
      <c r="G736" s="4">
        <f>VLOOKUP(A736,'R12 Trend'!$A$4:$B$6433,2,0)</f>
        <v>-0.12</v>
      </c>
      <c r="H736" s="10">
        <f>IFERROR(VLOOKUP(A736,'DDS Needs'!$A$4:$F$767,6,0),"")</f>
        <v>6.7924528301886804</v>
      </c>
      <c r="I736" s="1">
        <f>IFERROR(VLOOKUP(A736,'WH INV 4-2-2026'!$A$2:$C$2914,3,0),"")</f>
        <v>90</v>
      </c>
      <c r="J736" s="1">
        <f>I736/(C736/3)</f>
        <v>4.0121201354935865</v>
      </c>
      <c r="K736" s="5" t="str">
        <f>IF((I736&gt;C736),"X","")</f>
        <v>X</v>
      </c>
      <c r="L736" s="7">
        <f>(C736/3)*13</f>
        <v>291.61639245283021</v>
      </c>
      <c r="M736" s="7">
        <f>I736-L736</f>
        <v>-201.61639245283021</v>
      </c>
      <c r="N736" s="6">
        <f>C736/$C$2</f>
        <v>2.9033017925588357E-4</v>
      </c>
      <c r="O736" s="5" t="s">
        <v>27883</v>
      </c>
      <c r="P736" t="str">
        <f>VLOOKUP(A736,'External $ Guide'!$A$2:$L$11545,3,0)</f>
        <v>Replenish</v>
      </c>
      <c r="Q736" t="str">
        <f>VLOOKUP(A736,'External $ Guide'!$A$2:$L$11545,4,0)</f>
        <v>Retail</v>
      </c>
      <c r="R736" t="str">
        <f>VLOOKUP(A736,'External $ Guide'!$A$2:$L$11545,5,0)</f>
        <v>Active</v>
      </c>
      <c r="S736" t="str">
        <f>IFERROR(VLOOKUP(A736,'Broker &amp; Vendor'!$A$2:$C$11545,3,0),"")</f>
        <v>E. &amp; J. GALLO WINERY</v>
      </c>
      <c r="T736" t="str">
        <f>IFERROR(VLOOKUP(A736,'Broker &amp; Vendor'!$A$2:$C$11545,2,0),"")</f>
        <v>RNDC</v>
      </c>
    </row>
    <row r="737" spans="1:20" x14ac:dyDescent="0.25">
      <c r="A737" t="s">
        <v>4422</v>
      </c>
      <c r="B737" t="s">
        <v>333</v>
      </c>
      <c r="C737" s="10">
        <v>67.263316981132078</v>
      </c>
      <c r="D737" s="10">
        <v>67.263316981132078</v>
      </c>
      <c r="E737" s="1">
        <v>244.51</v>
      </c>
      <c r="F737" s="3">
        <f>((E737/53)*6)*3</f>
        <v>83.041132075471694</v>
      </c>
      <c r="G737" s="4">
        <f>VLOOKUP(A737,'R12 Trend'!$A$4:$B$6433,2,0)</f>
        <v>-0.19</v>
      </c>
      <c r="H737" s="10" t="str">
        <f>IFERROR(VLOOKUP(A737,'DDS Needs'!$A$4:$F$767,6,0),"")</f>
        <v/>
      </c>
      <c r="I737" s="1">
        <f>IFERROR(VLOOKUP(A737,'WH INV 4-2-2026'!$A$2:$C$2914,3,0),"")</f>
        <v>164</v>
      </c>
      <c r="J737" s="1">
        <f>I737/(C737/3)</f>
        <v>7.3145366907494331</v>
      </c>
      <c r="K737" s="5" t="str">
        <f>IF((I737&gt;C737),"X","")</f>
        <v>X</v>
      </c>
      <c r="L737" s="7">
        <f>(C737/3)*13</f>
        <v>291.47437358490566</v>
      </c>
      <c r="M737" s="7">
        <f>I737-L737</f>
        <v>-127.47437358490566</v>
      </c>
      <c r="N737" s="6">
        <f>C737/$C$2</f>
        <v>2.9018878678121703E-4</v>
      </c>
      <c r="O737" s="5" t="s">
        <v>27883</v>
      </c>
      <c r="P737" t="str">
        <f>VLOOKUP(A737,'External $ Guide'!$A$2:$L$11545,3,0)</f>
        <v>Replenish</v>
      </c>
      <c r="Q737" t="str">
        <f>VLOOKUP(A737,'External $ Guide'!$A$2:$L$11545,4,0)</f>
        <v>Retail</v>
      </c>
      <c r="R737" t="str">
        <f>VLOOKUP(A737,'External $ Guide'!$A$2:$L$11545,5,0)</f>
        <v>Active</v>
      </c>
      <c r="S737" t="str">
        <f>IFERROR(VLOOKUP(A737,'Broker &amp; Vendor'!$A$2:$C$11545,3,0),"")</f>
        <v>CAMPARI AMERICA</v>
      </c>
      <c r="T737" t="str">
        <f>IFERROR(VLOOKUP(A737,'Broker &amp; Vendor'!$A$2:$C$11545,2,0),"")</f>
        <v>SGWS- TRANSATLANTIC DIVISION</v>
      </c>
    </row>
    <row r="738" spans="1:20" x14ac:dyDescent="0.25">
      <c r="A738" t="s">
        <v>6474</v>
      </c>
      <c r="B738" t="s">
        <v>2380</v>
      </c>
      <c r="C738" s="10">
        <v>67.204698113207542</v>
      </c>
      <c r="D738" s="10">
        <v>73.317905660377349</v>
      </c>
      <c r="E738" s="1">
        <v>172.07</v>
      </c>
      <c r="F738" s="3">
        <f>((E738/53)*6)*3</f>
        <v>58.438867924528296</v>
      </c>
      <c r="G738" s="4">
        <f>VLOOKUP(A738,'R12 Trend'!$A$4:$B$6433,2,0)</f>
        <v>0.15</v>
      </c>
      <c r="H738" s="10">
        <f>IFERROR(VLOOKUP(A738,'DDS Needs'!$A$4:$F$767,6,0),"")</f>
        <v>6.1132075471698109</v>
      </c>
      <c r="I738" s="1">
        <f>IFERROR(VLOOKUP(A738,'WH INV 4-2-2026'!$A$2:$C$2914,3,0),"")</f>
        <v>213</v>
      </c>
      <c r="J738" s="1">
        <f>I738/(C738/3)</f>
        <v>9.5082638258949217</v>
      </c>
      <c r="K738" s="5" t="str">
        <f>IF((I738&gt;C738),"X","")</f>
        <v>X</v>
      </c>
      <c r="L738" s="7">
        <f>(C738/3)*13</f>
        <v>291.22035849056601</v>
      </c>
      <c r="M738" s="7">
        <f>I738-L738</f>
        <v>-78.220358490566014</v>
      </c>
      <c r="N738" s="6">
        <f>C738/$C$2</f>
        <v>2.8993589205450764E-4</v>
      </c>
      <c r="O738" s="5" t="s">
        <v>27883</v>
      </c>
      <c r="P738" t="str">
        <f>VLOOKUP(A738,'External $ Guide'!$A$2:$L$11545,3,0)</f>
        <v>Replenish</v>
      </c>
      <c r="Q738" t="str">
        <f>VLOOKUP(A738,'External $ Guide'!$A$2:$L$11545,4,0)</f>
        <v>Retail</v>
      </c>
      <c r="R738" t="str">
        <f>VLOOKUP(A738,'External $ Guide'!$A$2:$L$11545,5,0)</f>
        <v>Active</v>
      </c>
      <c r="S738" t="s">
        <v>27956</v>
      </c>
      <c r="T738" t="str">
        <f>IFERROR(VLOOKUP(A738,'Broker &amp; Vendor'!$A$2:$C$11545,2,0),"")</f>
        <v>SGWS- CHAMPION DIVISION</v>
      </c>
    </row>
    <row r="739" spans="1:20" x14ac:dyDescent="0.25">
      <c r="A739" t="s">
        <v>7934</v>
      </c>
      <c r="B739" t="s">
        <v>3840</v>
      </c>
      <c r="C739" s="10">
        <v>67.197599999999994</v>
      </c>
      <c r="D739" s="10">
        <v>79.763637735849045</v>
      </c>
      <c r="E739" s="1">
        <v>193.98</v>
      </c>
      <c r="F739" s="3">
        <f>((E739/53)*6)*3</f>
        <v>65.88</v>
      </c>
      <c r="G739" s="4">
        <f>VLOOKUP(A739,'R12 Trend'!$A$4:$B$6433,2,0)</f>
        <v>0.02</v>
      </c>
      <c r="H739" s="10">
        <f>IFERROR(VLOOKUP(A739,'DDS Needs'!$A$4:$F$767,6,0),"")</f>
        <v>12.566037735849054</v>
      </c>
      <c r="I739" s="1">
        <f>IFERROR(VLOOKUP(A739,'WH INV 4-2-2026'!$A$2:$C$2914,3,0),"")</f>
        <v>46.6875</v>
      </c>
      <c r="J739" s="1">
        <f>I739/(C739/3)</f>
        <v>2.0843378334940534</v>
      </c>
      <c r="K739" s="5" t="str">
        <f>IF((I739&gt;C739),"X","")</f>
        <v/>
      </c>
      <c r="L739" s="7">
        <f>(C739/3)*13</f>
        <v>291.18959999999998</v>
      </c>
      <c r="M739" s="7">
        <f>I739-L739</f>
        <v>-244.50209999999998</v>
      </c>
      <c r="N739" s="6">
        <f>C739/$C$2</f>
        <v>2.8990526922838814E-4</v>
      </c>
      <c r="O739" s="5" t="s">
        <v>27883</v>
      </c>
      <c r="P739" t="str">
        <f>VLOOKUP(A739,'External $ Guide'!$A$2:$L$11545,3,0)</f>
        <v>Replenish</v>
      </c>
      <c r="Q739" t="str">
        <f>VLOOKUP(A739,'External $ Guide'!$A$2:$L$11545,4,0)</f>
        <v>Retail</v>
      </c>
      <c r="R739" t="str">
        <f>VLOOKUP(A739,'External $ Guide'!$A$2:$L$11545,5,0)</f>
        <v>Active</v>
      </c>
      <c r="S739" t="str">
        <f>IFERROR(VLOOKUP(A739,'Broker &amp; Vendor'!$A$2:$C$11545,3,0),"")</f>
        <v>BROWN FOREMAN CORP</v>
      </c>
      <c r="T739" t="str">
        <f>IFERROR(VLOOKUP(A739,'Broker &amp; Vendor'!$A$2:$C$11545,2,0),"")</f>
        <v>UNITED</v>
      </c>
    </row>
    <row r="740" spans="1:20" x14ac:dyDescent="0.25">
      <c r="A740" t="s">
        <v>4379</v>
      </c>
      <c r="B740" t="s">
        <v>290</v>
      </c>
      <c r="C740" s="10">
        <v>66.932898113207557</v>
      </c>
      <c r="D740" s="10">
        <v>66.932898113207557</v>
      </c>
      <c r="E740" s="1">
        <v>191.34</v>
      </c>
      <c r="F740" s="3">
        <f>((E740/53)*6)*3</f>
        <v>64.983396226415095</v>
      </c>
      <c r="G740" s="4">
        <f>VLOOKUP(A740,'R12 Trend'!$A$4:$B$6433,2,0)</f>
        <v>0.03</v>
      </c>
      <c r="H740" s="10" t="str">
        <f>IFERROR(VLOOKUP(A740,'DDS Needs'!$A$4:$F$767,6,0),"")</f>
        <v/>
      </c>
      <c r="I740" s="1">
        <f>IFERROR(VLOOKUP(A740,'WH INV 4-2-2026'!$A$2:$C$2914,3,0),"")</f>
        <v>251.33333300000001</v>
      </c>
      <c r="J740" s="1">
        <f>I740/(C740/3)</f>
        <v>11.265013472518632</v>
      </c>
      <c r="K740" s="5" t="str">
        <f>IF((I740&gt;C740),"X","")</f>
        <v>X</v>
      </c>
      <c r="L740" s="7">
        <f>(C740/3)*13</f>
        <v>290.04255849056608</v>
      </c>
      <c r="M740" s="7">
        <f>I740-L740</f>
        <v>-38.70922549056607</v>
      </c>
      <c r="N740" s="6">
        <f>C740/$C$2</f>
        <v>2.887632868993195E-4</v>
      </c>
      <c r="O740" s="5" t="s">
        <v>27883</v>
      </c>
      <c r="P740" t="str">
        <f>VLOOKUP(A740,'External $ Guide'!$A$2:$L$11545,3,0)</f>
        <v>Replenish</v>
      </c>
      <c r="Q740" t="str">
        <f>VLOOKUP(A740,'External $ Guide'!$A$2:$L$11545,4,0)</f>
        <v>Retail</v>
      </c>
      <c r="R740" t="str">
        <f>VLOOKUP(A740,'External $ Guide'!$A$2:$L$11545,5,0)</f>
        <v>Active</v>
      </c>
      <c r="S740" t="str">
        <f>IFERROR(VLOOKUP(A740,'Broker &amp; Vendor'!$A$2:$C$11545,3,0),"")</f>
        <v>WESTERN SPIRITS BEVERAGE CO.</v>
      </c>
      <c r="T740" t="str">
        <f>IFERROR(VLOOKUP(A740,'Broker &amp; Vendor'!$A$2:$C$11545,2,0),"")</f>
        <v>RNDC</v>
      </c>
    </row>
    <row r="741" spans="1:20" x14ac:dyDescent="0.25">
      <c r="A741" t="s">
        <v>7278</v>
      </c>
      <c r="B741" t="s">
        <v>3184</v>
      </c>
      <c r="C741" s="10">
        <v>66.756905660377342</v>
      </c>
      <c r="D741" s="10">
        <v>66.756905660377342</v>
      </c>
      <c r="E741" s="1">
        <v>169.45</v>
      </c>
      <c r="F741" s="3">
        <f>((E741/53)*6)*3</f>
        <v>57.549056603773572</v>
      </c>
      <c r="G741" s="4">
        <f>VLOOKUP(A741,'R12 Trend'!$A$4:$B$6433,2,0)</f>
        <v>0.16</v>
      </c>
      <c r="H741" s="10" t="str">
        <f>IFERROR(VLOOKUP(A741,'DDS Needs'!$A$4:$F$767,6,0),"")</f>
        <v/>
      </c>
      <c r="I741" s="1">
        <f>IFERROR(VLOOKUP(A741,'WH INV 4-2-2026'!$A$2:$C$2914,3,0),"")</f>
        <v>75</v>
      </c>
      <c r="J741" s="1">
        <f>I741/(C741/3)</f>
        <v>3.3704378262329451</v>
      </c>
      <c r="K741" s="5" t="str">
        <f>IF((I741&gt;C741),"X","")</f>
        <v>X</v>
      </c>
      <c r="L741" s="7">
        <f>(C741/3)*13</f>
        <v>289.27992452830182</v>
      </c>
      <c r="M741" s="7">
        <f>I741-L741</f>
        <v>-214.27992452830182</v>
      </c>
      <c r="N741" s="6">
        <f>C741/$C$2</f>
        <v>2.8800401663639481E-4</v>
      </c>
      <c r="O741" s="5" t="s">
        <v>27883</v>
      </c>
      <c r="P741" t="str">
        <f>VLOOKUP(A741,'External $ Guide'!$A$2:$L$11545,3,0)</f>
        <v>Replenish</v>
      </c>
      <c r="Q741" t="str">
        <f>VLOOKUP(A741,'External $ Guide'!$A$2:$L$11545,4,0)</f>
        <v>Retail</v>
      </c>
      <c r="R741" t="str">
        <f>VLOOKUP(A741,'External $ Guide'!$A$2:$L$11545,5,0)</f>
        <v>Active</v>
      </c>
      <c r="S741" t="str">
        <f>IFERROR(VLOOKUP(A741,'Broker &amp; Vendor'!$A$2:$C$11545,3,0),"")</f>
        <v>DIAGEO NORTH AMERICA INC</v>
      </c>
      <c r="T741" t="str">
        <f>IFERROR(VLOOKUP(A741,'Broker &amp; Vendor'!$A$2:$C$11545,2,0),"")</f>
        <v>SGWS- COASTAL PACIFIC DIVISION</v>
      </c>
    </row>
    <row r="742" spans="1:20" x14ac:dyDescent="0.25">
      <c r="A742" t="s">
        <v>4466</v>
      </c>
      <c r="B742" t="s">
        <v>377</v>
      </c>
      <c r="C742" s="10">
        <v>66.73924528301886</v>
      </c>
      <c r="D742" s="10">
        <v>76.927924528301872</v>
      </c>
      <c r="E742" s="1">
        <v>228.5</v>
      </c>
      <c r="F742" s="3">
        <f>((E742/53)*6)*3</f>
        <v>77.603773584905653</v>
      </c>
      <c r="G742" s="4">
        <f>VLOOKUP(A742,'R12 Trend'!$A$4:$B$6433,2,0)</f>
        <v>-0.14000000000000001</v>
      </c>
      <c r="H742" s="10">
        <f>IFERROR(VLOOKUP(A742,'DDS Needs'!$A$4:$F$767,6,0),"")</f>
        <v>10.188679245283019</v>
      </c>
      <c r="I742" s="1">
        <f>IFERROR(VLOOKUP(A742,'WH INV 4-2-2026'!$A$2:$C$2914,3,0),"")</f>
        <v>103.583333</v>
      </c>
      <c r="J742" s="1">
        <f>I742/(C742/3)</f>
        <v>4.6561808974946146</v>
      </c>
      <c r="K742" s="5" t="str">
        <f>IF((I742&gt;C742),"X","")</f>
        <v>X</v>
      </c>
      <c r="L742" s="7">
        <f>(C742/3)*13</f>
        <v>289.20339622641507</v>
      </c>
      <c r="M742" s="7">
        <f>I742-L742</f>
        <v>-185.62006322641508</v>
      </c>
      <c r="N742" s="6">
        <f>C742/$C$2</f>
        <v>2.879278258728439E-4</v>
      </c>
      <c r="O742" s="5" t="s">
        <v>27883</v>
      </c>
      <c r="P742" t="str">
        <f>VLOOKUP(A742,'External $ Guide'!$A$2:$L$11545,3,0)</f>
        <v>Replenish</v>
      </c>
      <c r="Q742" t="str">
        <f>VLOOKUP(A742,'External $ Guide'!$A$2:$L$11545,4,0)</f>
        <v>Retail</v>
      </c>
      <c r="R742" t="str">
        <f>VLOOKUP(A742,'External $ Guide'!$A$2:$L$11545,5,0)</f>
        <v>Active</v>
      </c>
      <c r="S742" t="str">
        <f>IFERROR(VLOOKUP(A742,'Broker &amp; Vendor'!$A$2:$C$11545,3,0),"")</f>
        <v>DIAGEO NORTH AMERICA INC</v>
      </c>
      <c r="T742" t="str">
        <f>IFERROR(VLOOKUP(A742,'Broker &amp; Vendor'!$A$2:$C$11545,2,0),"")</f>
        <v>SGWS- COASTAL PACIFIC DIVISION</v>
      </c>
    </row>
    <row r="743" spans="1:20" x14ac:dyDescent="0.25">
      <c r="A743" t="s">
        <v>7983</v>
      </c>
      <c r="B743" t="s">
        <v>3889</v>
      </c>
      <c r="C743" s="10">
        <v>66.703245283018859</v>
      </c>
      <c r="D743" s="10">
        <v>66.703245283018859</v>
      </c>
      <c r="E743" s="1">
        <v>163.66999999999999</v>
      </c>
      <c r="F743" s="3">
        <f>((E743/53)*6)*3</f>
        <v>55.586037735849047</v>
      </c>
      <c r="G743" s="4">
        <f>VLOOKUP(A743,'R12 Trend'!$A$4:$B$6433,2,0)</f>
        <v>0.35</v>
      </c>
      <c r="H743" s="10" t="str">
        <f>IFERROR(VLOOKUP(A743,'DDS Needs'!$A$4:$F$767,6,0),"")</f>
        <v/>
      </c>
      <c r="I743" s="1">
        <f>IFERROR(VLOOKUP(A743,'WH INV 4-2-2026'!$A$2:$C$2914,3,0),"")</f>
        <v>105</v>
      </c>
      <c r="J743" s="1">
        <f>I743/(C743/3)</f>
        <v>4.7224089122421136</v>
      </c>
      <c r="K743" s="5" t="str">
        <f>IF((I743&gt;C743),"X","")</f>
        <v>X</v>
      </c>
      <c r="L743" s="7">
        <f>(C743/3)*13</f>
        <v>289.04739622641506</v>
      </c>
      <c r="M743" s="7">
        <f>I743-L743</f>
        <v>-184.04739622641506</v>
      </c>
      <c r="N743" s="6">
        <f>C743/$C$2</f>
        <v>2.877725139317594E-4</v>
      </c>
      <c r="O743" s="5" t="s">
        <v>27883</v>
      </c>
      <c r="P743" t="str">
        <f>VLOOKUP(A743,'External $ Guide'!$A$2:$L$11545,3,0)</f>
        <v>Replenish</v>
      </c>
      <c r="Q743" t="str">
        <f>VLOOKUP(A743,'External $ Guide'!$A$2:$L$11545,4,0)</f>
        <v>Retail</v>
      </c>
      <c r="R743" t="str">
        <f>VLOOKUP(A743,'External $ Guide'!$A$2:$L$11545,5,0)</f>
        <v>Active</v>
      </c>
      <c r="S743" t="str">
        <f>IFERROR(VLOOKUP(A743,'Broker &amp; Vendor'!$A$2:$C$11545,3,0),"")</f>
        <v>ATOMIC BRANDS INC.</v>
      </c>
      <c r="T743" t="str">
        <f>IFERROR(VLOOKUP(A743,'Broker &amp; Vendor'!$A$2:$C$11545,2,0),"")</f>
        <v>RNDC</v>
      </c>
    </row>
    <row r="744" spans="1:20" x14ac:dyDescent="0.25">
      <c r="A744" t="s">
        <v>7034</v>
      </c>
      <c r="B744" t="s">
        <v>2940</v>
      </c>
      <c r="C744" s="10">
        <v>66.567396226415084</v>
      </c>
      <c r="D744" s="10">
        <v>76.416452830188661</v>
      </c>
      <c r="E744" s="1">
        <v>206.32</v>
      </c>
      <c r="F744" s="3">
        <f>((E744/53)*6)*3</f>
        <v>70.070943396226411</v>
      </c>
      <c r="G744" s="4">
        <f>VLOOKUP(A744,'R12 Trend'!$A$4:$B$6433,2,0)</f>
        <v>-0.05</v>
      </c>
      <c r="H744" s="10">
        <f>IFERROR(VLOOKUP(A744,'DDS Needs'!$A$4:$F$767,6,0),"")</f>
        <v>9.8490566037735832</v>
      </c>
      <c r="I744" s="1">
        <f>IFERROR(VLOOKUP(A744,'WH INV 4-2-2026'!$A$2:$C$2914,3,0),"")</f>
        <v>108</v>
      </c>
      <c r="J744" s="1">
        <f>I744/(C744/3)</f>
        <v>4.8672476071916906</v>
      </c>
      <c r="K744" s="5" t="str">
        <f>IF((I744&gt;C744),"X","")</f>
        <v>X</v>
      </c>
      <c r="L744" s="7">
        <f>(C744/3)*13</f>
        <v>288.458716981132</v>
      </c>
      <c r="M744" s="7">
        <f>I744-L744</f>
        <v>-180.458716981132</v>
      </c>
      <c r="N744" s="6">
        <f>C744/$C$2</f>
        <v>2.8718643113521399E-4</v>
      </c>
      <c r="O744" s="5" t="s">
        <v>27883</v>
      </c>
      <c r="P744" t="str">
        <f>VLOOKUP(A744,'External $ Guide'!$A$2:$L$11545,3,0)</f>
        <v>Replenish</v>
      </c>
      <c r="Q744" t="str">
        <f>VLOOKUP(A744,'External $ Guide'!$A$2:$L$11545,4,0)</f>
        <v>Retail</v>
      </c>
      <c r="R744" t="str">
        <f>VLOOKUP(A744,'External $ Guide'!$A$2:$L$11545,5,0)</f>
        <v>Active</v>
      </c>
      <c r="S744" t="str">
        <f>IFERROR(VLOOKUP(A744,'Broker &amp; Vendor'!$A$2:$C$11545,3,0),"")</f>
        <v>OLE SMOKEY DISTILLERY LLC</v>
      </c>
      <c r="T744" t="str">
        <f>IFERROR(VLOOKUP(A744,'Broker &amp; Vendor'!$A$2:$C$11545,2,0),"")</f>
        <v>SGWS- CHAMPION DIVISION</v>
      </c>
    </row>
    <row r="745" spans="1:20" x14ac:dyDescent="0.25">
      <c r="A745" t="s">
        <v>7808</v>
      </c>
      <c r="B745" t="s">
        <v>3714</v>
      </c>
      <c r="C745" s="10">
        <v>66.511698113207558</v>
      </c>
      <c r="D745" s="10">
        <v>66.511698113207558</v>
      </c>
      <c r="E745" s="1">
        <v>192</v>
      </c>
      <c r="F745" s="3">
        <f>((E745/53)*6)*3</f>
        <v>65.207547169811335</v>
      </c>
      <c r="G745" s="4">
        <f>VLOOKUP(A745,'R12 Trend'!$A$4:$B$6433,2,0)</f>
        <v>0.02</v>
      </c>
      <c r="H745" s="10" t="str">
        <f>IFERROR(VLOOKUP(A745,'DDS Needs'!$A$4:$F$767,6,0),"")</f>
        <v/>
      </c>
      <c r="I745" s="1">
        <f>IFERROR(VLOOKUP(A745,'WH INV 4-2-2026'!$A$2:$C$2914,3,0),"")</f>
        <v>60</v>
      </c>
      <c r="J745" s="1">
        <f>I745/(C745/3)</f>
        <v>2.7062908496732021</v>
      </c>
      <c r="K745" s="5" t="str">
        <f>IF((I745&gt;C745),"X","")</f>
        <v/>
      </c>
      <c r="L745" s="7">
        <f>(C745/3)*13</f>
        <v>288.21735849056608</v>
      </c>
      <c r="M745" s="7">
        <f>I745-L745</f>
        <v>-228.21735849056608</v>
      </c>
      <c r="N745" s="6">
        <f>C745/$C$2</f>
        <v>2.8694613718863046E-4</v>
      </c>
      <c r="O745" s="5" t="s">
        <v>27883</v>
      </c>
      <c r="P745" t="str">
        <f>VLOOKUP(A745,'External $ Guide'!$A$2:$L$11545,3,0)</f>
        <v>Replenish</v>
      </c>
      <c r="Q745" t="str">
        <f>VLOOKUP(A745,'External $ Guide'!$A$2:$L$11545,4,0)</f>
        <v>Retail</v>
      </c>
      <c r="R745" t="str">
        <f>VLOOKUP(A745,'External $ Guide'!$A$2:$L$11545,5,0)</f>
        <v>Active</v>
      </c>
      <c r="S745" t="str">
        <f>IFERROR(VLOOKUP(A745,'Broker &amp; Vendor'!$A$2:$C$11545,3,0),"")</f>
        <v>REDMONT DISTILLING CO. LLC</v>
      </c>
      <c r="T745" t="str">
        <f>IFERROR(VLOOKUP(A745,'Broker &amp; Vendor'!$A$2:$C$11545,2,0),"")</f>
        <v>SGWS- CHAMPION DIVISION</v>
      </c>
    </row>
    <row r="746" spans="1:20" x14ac:dyDescent="0.25">
      <c r="A746" t="s">
        <v>6562</v>
      </c>
      <c r="B746" t="s">
        <v>2468</v>
      </c>
      <c r="C746" s="10">
        <v>66.240101886792445</v>
      </c>
      <c r="D746" s="10">
        <v>77.447649056603765</v>
      </c>
      <c r="E746" s="1">
        <v>214.33</v>
      </c>
      <c r="F746" s="3">
        <f>((E746/53)*6)*3</f>
        <v>72.791320754716978</v>
      </c>
      <c r="G746" s="4">
        <f>VLOOKUP(A746,'R12 Trend'!$A$4:$B$6433,2,0)</f>
        <v>-0.09</v>
      </c>
      <c r="H746" s="10">
        <f>IFERROR(VLOOKUP(A746,'DDS Needs'!$A$4:$F$767,6,0),"")</f>
        <v>11.20754716981132</v>
      </c>
      <c r="I746" s="1">
        <f>IFERROR(VLOOKUP(A746,'WH INV 4-2-2026'!$A$2:$C$2914,3,0),"")</f>
        <v>49</v>
      </c>
      <c r="J746" s="1">
        <f>I746/(C746/3)</f>
        <v>2.2191994850978665</v>
      </c>
      <c r="K746" s="5" t="str">
        <f>IF((I746&gt;C746),"X","")</f>
        <v/>
      </c>
      <c r="L746" s="7">
        <f>(C746/3)*13</f>
        <v>287.04044150943395</v>
      </c>
      <c r="M746" s="7">
        <f>I746-L746</f>
        <v>-238.04044150943395</v>
      </c>
      <c r="N746" s="6">
        <f>C746/$C$2</f>
        <v>2.8577441115763699E-4</v>
      </c>
      <c r="O746" s="5" t="s">
        <v>27883</v>
      </c>
      <c r="P746" t="str">
        <f>VLOOKUP(A746,'External $ Guide'!$A$2:$L$11545,3,0)</f>
        <v>Replenish</v>
      </c>
      <c r="Q746" t="str">
        <f>VLOOKUP(A746,'External $ Guide'!$A$2:$L$11545,4,0)</f>
        <v>Retail</v>
      </c>
      <c r="R746" t="str">
        <f>VLOOKUP(A746,'External $ Guide'!$A$2:$L$11545,5,0)</f>
        <v>Active</v>
      </c>
      <c r="S746" t="str">
        <f>IFERROR(VLOOKUP(A746,'Broker &amp; Vendor'!$A$2:$C$11545,3,0),"")</f>
        <v>PERNOD RICARD USA</v>
      </c>
      <c r="T746" t="str">
        <f>IFERROR(VLOOKUP(A746,'Broker &amp; Vendor'!$A$2:$C$11545,2,0),"")</f>
        <v>SGWS- AMERICAN LIBERTY DIVISION</v>
      </c>
    </row>
    <row r="747" spans="1:20" x14ac:dyDescent="0.25">
      <c r="A747" t="s">
        <v>6619</v>
      </c>
      <c r="B747" t="s">
        <v>2525</v>
      </c>
      <c r="C747" s="10">
        <v>66.126566037735856</v>
      </c>
      <c r="D747" s="10">
        <v>73.598264150943407</v>
      </c>
      <c r="E747" s="1">
        <v>216.34</v>
      </c>
      <c r="F747" s="3">
        <f>((E747/53)*6)*3</f>
        <v>73.473962264150941</v>
      </c>
      <c r="G747" s="4">
        <f>VLOOKUP(A747,'R12 Trend'!$A$4:$B$6433,2,0)</f>
        <v>-0.1</v>
      </c>
      <c r="H747" s="10">
        <f>IFERROR(VLOOKUP(A747,'DDS Needs'!$A$4:$F$767,6,0),"")</f>
        <v>7.4716981132075482</v>
      </c>
      <c r="I747" s="1">
        <f>IFERROR(VLOOKUP(A747,'WH INV 4-2-2026'!$A$2:$C$2914,3,0),"")</f>
        <v>41.208333000000003</v>
      </c>
      <c r="J747" s="1">
        <f>I747/(C747/3)</f>
        <v>1.8695209264224009</v>
      </c>
      <c r="K747" s="5" t="str">
        <f>IF((I747&gt;C747),"X","")</f>
        <v/>
      </c>
      <c r="L747" s="7">
        <f>(C747/3)*13</f>
        <v>286.54845283018869</v>
      </c>
      <c r="M747" s="7">
        <f>I747-L747</f>
        <v>-245.34011983018868</v>
      </c>
      <c r="N747" s="6">
        <f>C747/$C$2</f>
        <v>2.8528459246042421E-4</v>
      </c>
      <c r="O747" s="5" t="s">
        <v>27883</v>
      </c>
      <c r="P747" t="str">
        <f>VLOOKUP(A747,'External $ Guide'!$A$2:$L$11545,3,0)</f>
        <v>Replenish</v>
      </c>
      <c r="Q747" t="str">
        <f>VLOOKUP(A747,'External $ Guide'!$A$2:$L$11545,4,0)</f>
        <v>Retail</v>
      </c>
      <c r="R747" t="str">
        <f>VLOOKUP(A747,'External $ Guide'!$A$2:$L$11545,5,0)</f>
        <v>Active</v>
      </c>
      <c r="S747" t="str">
        <f>IFERROR(VLOOKUP(A747,'Broker &amp; Vendor'!$A$2:$C$11545,3,0),"")</f>
        <v>E. &amp; J. GALLO WINERY</v>
      </c>
      <c r="T747" t="str">
        <f>IFERROR(VLOOKUP(A747,'Broker &amp; Vendor'!$A$2:$C$11545,2,0),"")</f>
        <v>RNDC</v>
      </c>
    </row>
    <row r="748" spans="1:20" x14ac:dyDescent="0.25">
      <c r="A748" t="s">
        <v>7552</v>
      </c>
      <c r="B748" t="s">
        <v>3458</v>
      </c>
      <c r="C748" s="10">
        <v>65.957535849056597</v>
      </c>
      <c r="D748" s="10">
        <v>65.957535849056597</v>
      </c>
      <c r="E748" s="1">
        <v>196.17</v>
      </c>
      <c r="F748" s="3">
        <f>((E748/53)*6)*3</f>
        <v>66.623773584905649</v>
      </c>
      <c r="G748" s="4">
        <f>VLOOKUP(A748,'R12 Trend'!$A$4:$B$6433,2,0)</f>
        <v>-0.01</v>
      </c>
      <c r="H748" s="10" t="str">
        <f>IFERROR(VLOOKUP(A748,'DDS Needs'!$A$4:$F$767,6,0),"")</f>
        <v/>
      </c>
      <c r="I748" s="1">
        <f>IFERROR(VLOOKUP(A748,'WH INV 4-2-2026'!$A$2:$C$2914,3,0),"")</f>
        <v>107</v>
      </c>
      <c r="J748" s="1">
        <f>I748/(C748/3)</f>
        <v>4.866767623560202</v>
      </c>
      <c r="K748" s="5" t="str">
        <f>IF((I748&gt;C748),"X","")</f>
        <v>X</v>
      </c>
      <c r="L748" s="7">
        <f>(C748/3)*13</f>
        <v>285.81598867924527</v>
      </c>
      <c r="M748" s="7">
        <f>I748-L748</f>
        <v>-178.81598867924527</v>
      </c>
      <c r="N748" s="6">
        <f>C748/$C$2</f>
        <v>2.8455535894082251E-4</v>
      </c>
      <c r="O748" s="5" t="s">
        <v>27883</v>
      </c>
      <c r="P748" t="str">
        <f>VLOOKUP(A748,'External $ Guide'!$A$2:$L$11545,3,0)</f>
        <v>Replenish</v>
      </c>
      <c r="Q748" t="str">
        <f>VLOOKUP(A748,'External $ Guide'!$A$2:$L$11545,4,0)</f>
        <v>Retail</v>
      </c>
      <c r="R748" t="str">
        <f>VLOOKUP(A748,'External $ Guide'!$A$2:$L$11545,5,0)</f>
        <v>Active</v>
      </c>
      <c r="S748" t="str">
        <f>IFERROR(VLOOKUP(A748,'Broker &amp; Vendor'!$A$2:$C$11545,3,0),"")</f>
        <v>WILLIAM GRANT AND SONS</v>
      </c>
      <c r="T748" t="str">
        <f>IFERROR(VLOOKUP(A748,'Broker &amp; Vendor'!$A$2:$C$11545,2,0),"")</f>
        <v>RNDC</v>
      </c>
    </row>
    <row r="749" spans="1:20" x14ac:dyDescent="0.25">
      <c r="A749" t="s">
        <v>4637</v>
      </c>
      <c r="B749" t="s">
        <v>548</v>
      </c>
      <c r="C749" s="10">
        <v>65.908222641509425</v>
      </c>
      <c r="D749" s="10">
        <v>70.662939622641503</v>
      </c>
      <c r="E749" s="1">
        <v>208.67</v>
      </c>
      <c r="F749" s="3">
        <f>((E749/53)*6)*3</f>
        <v>70.869056603773586</v>
      </c>
      <c r="G749" s="4">
        <f>VLOOKUP(A749,'R12 Trend'!$A$4:$B$6433,2,0)</f>
        <v>-7.0000000000000007E-2</v>
      </c>
      <c r="H749" s="10">
        <f>IFERROR(VLOOKUP(A749,'DDS Needs'!$A$4:$F$767,6,0),"")</f>
        <v>4.7547169811320753</v>
      </c>
      <c r="I749" s="1">
        <f>IFERROR(VLOOKUP(A749,'WH INV 4-2-2026'!$A$2:$C$2914,3,0),"")</f>
        <v>141.83333300000001</v>
      </c>
      <c r="J749" s="1">
        <f>I749/(C749/3)</f>
        <v>6.4559471026004784</v>
      </c>
      <c r="K749" s="5" t="str">
        <f>IF((I749&gt;C749),"X","")</f>
        <v>X</v>
      </c>
      <c r="L749" s="7">
        <f>(C749/3)*13</f>
        <v>285.6022981132075</v>
      </c>
      <c r="M749" s="7">
        <f>I749-L749</f>
        <v>-143.76896511320749</v>
      </c>
      <c r="N749" s="6">
        <f>C749/$C$2</f>
        <v>2.8434261088567655E-4</v>
      </c>
      <c r="O749" s="5" t="s">
        <v>27883</v>
      </c>
      <c r="P749" t="str">
        <f>VLOOKUP(A749,'External $ Guide'!$A$2:$L$11545,3,0)</f>
        <v>Replenish</v>
      </c>
      <c r="Q749" t="str">
        <f>VLOOKUP(A749,'External $ Guide'!$A$2:$L$11545,4,0)</f>
        <v>Retail</v>
      </c>
      <c r="R749" t="str">
        <f>VLOOKUP(A749,'External $ Guide'!$A$2:$L$11545,5,0)</f>
        <v>Active</v>
      </c>
      <c r="S749" t="str">
        <f>IFERROR(VLOOKUP(A749,'Broker &amp; Vendor'!$A$2:$C$11545,3,0),"")</f>
        <v>OLE SMOKEY DISTILLERY LLC</v>
      </c>
      <c r="T749" t="str">
        <f>IFERROR(VLOOKUP(A749,'Broker &amp; Vendor'!$A$2:$C$11545,2,0),"")</f>
        <v>SGWS- CHAMPION DIVISION</v>
      </c>
    </row>
    <row r="750" spans="1:20" x14ac:dyDescent="0.25">
      <c r="A750" t="s">
        <v>4448</v>
      </c>
      <c r="B750" t="s">
        <v>359</v>
      </c>
      <c r="C750" s="10">
        <v>65.897049056603791</v>
      </c>
      <c r="D750" s="10">
        <v>74.047992452830215</v>
      </c>
      <c r="E750" s="1">
        <v>197.99</v>
      </c>
      <c r="F750" s="3">
        <f>((E750/53)*6)*3</f>
        <v>67.241886792452846</v>
      </c>
      <c r="G750" s="4">
        <f>VLOOKUP(A750,'R12 Trend'!$A$4:$B$6433,2,0)</f>
        <v>-0.02</v>
      </c>
      <c r="H750" s="10">
        <f>IFERROR(VLOOKUP(A750,'DDS Needs'!$A$4:$F$767,6,0),"")</f>
        <v>8.1509433962264168</v>
      </c>
      <c r="I750" s="1">
        <f>IFERROR(VLOOKUP(A750,'WH INV 4-2-2026'!$A$2:$C$2914,3,0),"")</f>
        <v>195</v>
      </c>
      <c r="J750" s="1">
        <f>I750/(C750/3)</f>
        <v>8.87748402052876</v>
      </c>
      <c r="K750" s="5" t="str">
        <f>IF((I750&gt;C750),"X","")</f>
        <v>X</v>
      </c>
      <c r="L750" s="7">
        <f>(C750/3)*13</f>
        <v>285.5538792452831</v>
      </c>
      <c r="M750" s="7">
        <f>I750-L750</f>
        <v>-90.553879245283099</v>
      </c>
      <c r="N750" s="6">
        <f>C750/$C$2</f>
        <v>2.8429440557566077E-4</v>
      </c>
      <c r="O750" s="5" t="s">
        <v>27883</v>
      </c>
      <c r="P750" t="str">
        <f>VLOOKUP(A750,'External $ Guide'!$A$2:$L$11545,3,0)</f>
        <v>Replenish</v>
      </c>
      <c r="Q750" t="str">
        <f>VLOOKUP(A750,'External $ Guide'!$A$2:$L$11545,4,0)</f>
        <v>Retail</v>
      </c>
      <c r="R750" t="str">
        <f>VLOOKUP(A750,'External $ Guide'!$A$2:$L$11545,5,0)</f>
        <v>Active</v>
      </c>
      <c r="S750" t="str">
        <f>IFERROR(VLOOKUP(A750,'Broker &amp; Vendor'!$A$2:$C$11545,3,0),"")</f>
        <v>LUXCO INC</v>
      </c>
      <c r="T750" t="str">
        <f>IFERROR(VLOOKUP(A750,'Broker &amp; Vendor'!$A$2:$C$11545,2,0),"")</f>
        <v>RNDC</v>
      </c>
    </row>
    <row r="751" spans="1:20" x14ac:dyDescent="0.25">
      <c r="A751" t="s">
        <v>4281</v>
      </c>
      <c r="B751" t="s">
        <v>192</v>
      </c>
      <c r="C751" s="10">
        <v>65.719426415094333</v>
      </c>
      <c r="D751" s="10">
        <v>76.587350943396217</v>
      </c>
      <c r="E751" s="1">
        <v>201.57</v>
      </c>
      <c r="F751" s="3">
        <f>((E751/53)*6)*3</f>
        <v>68.457735849056604</v>
      </c>
      <c r="G751" s="4">
        <f>VLOOKUP(A751,'R12 Trend'!$A$4:$B$6433,2,0)</f>
        <v>-0.04</v>
      </c>
      <c r="H751" s="10">
        <f>IFERROR(VLOOKUP(A751,'DDS Needs'!$A$4:$F$767,6,0),"")</f>
        <v>10.867924528301888</v>
      </c>
      <c r="I751" s="1">
        <f>IFERROR(VLOOKUP(A751,'WH INV 4-2-2026'!$A$2:$C$2914,3,0),"")</f>
        <v>0</v>
      </c>
      <c r="J751" s="1">
        <f>I751/(C751/3)</f>
        <v>0</v>
      </c>
      <c r="K751" s="5" t="str">
        <f>IF((I751&gt;C751),"X","")</f>
        <v/>
      </c>
      <c r="L751" s="7">
        <f>(C751/3)*13</f>
        <v>284.78418113207545</v>
      </c>
      <c r="M751" s="7">
        <f>I751-L751</f>
        <v>-284.78418113207545</v>
      </c>
      <c r="N751" s="6">
        <f>C751/$C$2</f>
        <v>2.8352810231917756E-4</v>
      </c>
      <c r="O751" s="5" t="s">
        <v>27883</v>
      </c>
      <c r="P751" t="str">
        <f>VLOOKUP(A751,'External $ Guide'!$A$2:$L$11545,3,0)</f>
        <v>Replenish</v>
      </c>
      <c r="Q751" t="str">
        <f>VLOOKUP(A751,'External $ Guide'!$A$2:$L$11545,4,0)</f>
        <v>Retail</v>
      </c>
      <c r="R751" t="str">
        <f>VLOOKUP(A751,'External $ Guide'!$A$2:$L$11545,5,0)</f>
        <v>Active</v>
      </c>
      <c r="S751" t="str">
        <f>IFERROR(VLOOKUP(A751,'Broker &amp; Vendor'!$A$2:$C$11545,3,0),"")</f>
        <v>DIAGEO NORTH AMERICA INC</v>
      </c>
      <c r="T751" t="str">
        <f>IFERROR(VLOOKUP(A751,'Broker &amp; Vendor'!$A$2:$C$11545,2,0),"")</f>
        <v>SGWS- COASTAL PACIFIC DIVISION</v>
      </c>
    </row>
    <row r="752" spans="1:20" x14ac:dyDescent="0.25">
      <c r="A752" t="s">
        <v>6606</v>
      </c>
      <c r="B752" t="s">
        <v>2512</v>
      </c>
      <c r="C752" s="10">
        <v>65.596075471698114</v>
      </c>
      <c r="D752" s="10">
        <v>77.822490566037743</v>
      </c>
      <c r="E752" s="1">
        <v>275.92</v>
      </c>
      <c r="F752" s="3">
        <f>((E752/53)*6)*3</f>
        <v>93.708679245283022</v>
      </c>
      <c r="G752" s="4">
        <f>VLOOKUP(A752,'R12 Trend'!$A$4:$B$6433,2,0)</f>
        <v>-0.3</v>
      </c>
      <c r="H752" s="10">
        <f>IFERROR(VLOOKUP(A752,'DDS Needs'!$A$4:$F$767,6,0),"")</f>
        <v>12.226415094339622</v>
      </c>
      <c r="I752" s="1">
        <f>IFERROR(VLOOKUP(A752,'WH INV 4-2-2026'!$A$2:$C$2914,3,0),"")</f>
        <v>392</v>
      </c>
      <c r="J752" s="1">
        <f>I752/(C752/3)</f>
        <v>17.927901807287135</v>
      </c>
      <c r="K752" s="5" t="str">
        <f>IF((I752&gt;C752),"X","")</f>
        <v>X</v>
      </c>
      <c r="L752" s="7">
        <f>(C752/3)*13</f>
        <v>284.24966037735851</v>
      </c>
      <c r="M752" s="7">
        <f>I752-L752</f>
        <v>107.75033962264149</v>
      </c>
      <c r="N752" s="6">
        <f>C752/$C$2</f>
        <v>2.8299593913991441E-4</v>
      </c>
      <c r="O752" s="5" t="s">
        <v>27883</v>
      </c>
      <c r="P752" t="str">
        <f>VLOOKUP(A752,'External $ Guide'!$A$2:$L$11545,3,0)</f>
        <v>Replenish</v>
      </c>
      <c r="Q752" t="str">
        <f>VLOOKUP(A752,'External $ Guide'!$A$2:$L$11545,4,0)</f>
        <v>Retail</v>
      </c>
      <c r="R752" t="str">
        <f>VLOOKUP(A752,'External $ Guide'!$A$2:$L$11545,5,0)</f>
        <v>Active</v>
      </c>
      <c r="S752" t="str">
        <f>IFERROR(VLOOKUP(A752,'Broker &amp; Vendor'!$A$2:$C$11545,3,0),"")</f>
        <v>DIAGEO NORTH AMERICA INC</v>
      </c>
      <c r="T752" t="str">
        <f>IFERROR(VLOOKUP(A752,'Broker &amp; Vendor'!$A$2:$C$11545,2,0),"")</f>
        <v>SGWS- COASTAL PACIFIC DIVISION</v>
      </c>
    </row>
    <row r="753" spans="1:20" x14ac:dyDescent="0.25">
      <c r="A753" t="s">
        <v>5361</v>
      </c>
      <c r="B753" t="s">
        <v>1267</v>
      </c>
      <c r="C753" s="10">
        <v>65.59471698113208</v>
      </c>
      <c r="D753" s="10">
        <v>73.74566037735849</v>
      </c>
      <c r="E753" s="1">
        <v>261</v>
      </c>
      <c r="F753" s="3">
        <f>((E753/53)*6)*3</f>
        <v>88.64150943396227</v>
      </c>
      <c r="G753" s="4">
        <f>VLOOKUP(A753,'R12 Trend'!$A$4:$B$6433,2,0)</f>
        <v>-0.26</v>
      </c>
      <c r="H753" s="10">
        <f>IFERROR(VLOOKUP(A753,'DDS Needs'!$A$4:$F$767,6,0),"")</f>
        <v>8.1509433962264168</v>
      </c>
      <c r="I753" s="1">
        <f>IFERROR(VLOOKUP(A753,'WH INV 4-2-2026'!$A$2:$C$2914,3,0),"")</f>
        <v>95</v>
      </c>
      <c r="J753" s="1">
        <f>I753/(C753/3)</f>
        <v>4.344862103482793</v>
      </c>
      <c r="K753" s="5" t="str">
        <f>IF((I753&gt;C753),"X","")</f>
        <v>X</v>
      </c>
      <c r="L753" s="7">
        <f>(C753/3)*13</f>
        <v>284.24377358490568</v>
      </c>
      <c r="M753" s="7">
        <f>I753-L753</f>
        <v>-189.24377358490568</v>
      </c>
      <c r="N753" s="6">
        <f>C753/$C$2</f>
        <v>2.8299007831194894E-4</v>
      </c>
      <c r="O753" s="5" t="s">
        <v>27883</v>
      </c>
      <c r="P753" t="str">
        <f>VLOOKUP(A753,'External $ Guide'!$A$2:$L$11545,3,0)</f>
        <v>Replenish</v>
      </c>
      <c r="Q753" t="str">
        <f>VLOOKUP(A753,'External $ Guide'!$A$2:$L$11545,4,0)</f>
        <v>Retail</v>
      </c>
      <c r="R753" t="str">
        <f>VLOOKUP(A753,'External $ Guide'!$A$2:$L$11545,5,0)</f>
        <v>Active</v>
      </c>
      <c r="S753" t="str">
        <f>IFERROR(VLOOKUP(A753,'Broker &amp; Vendor'!$A$2:$C$11545,3,0),"")</f>
        <v>MAST-JAGERMEISTER US INC.</v>
      </c>
      <c r="T753" t="str">
        <f>IFERROR(VLOOKUP(A753,'Broker &amp; Vendor'!$A$2:$C$11545,2,0),"")</f>
        <v>SGWS- TRANSATLANTIC DIVISION</v>
      </c>
    </row>
    <row r="754" spans="1:20" x14ac:dyDescent="0.25">
      <c r="A754" t="s">
        <v>7727</v>
      </c>
      <c r="B754" t="s">
        <v>3633</v>
      </c>
      <c r="C754" s="10">
        <v>65.594343396226407</v>
      </c>
      <c r="D754" s="10">
        <v>65.594343396226407</v>
      </c>
      <c r="E754" s="1">
        <v>217.01</v>
      </c>
      <c r="F754" s="3">
        <f>((E754/53)*6)*3</f>
        <v>73.701509433962258</v>
      </c>
      <c r="G754" s="4">
        <f>VLOOKUP(A754,'R12 Trend'!$A$4:$B$6433,2,0)</f>
        <v>-0.11</v>
      </c>
      <c r="H754" s="10" t="str">
        <f>IFERROR(VLOOKUP(A754,'DDS Needs'!$A$4:$F$767,6,0),"")</f>
        <v/>
      </c>
      <c r="I754" s="1">
        <f>IFERROR(VLOOKUP(A754,'WH INV 4-2-2026'!$A$2:$C$2914,3,0),"")</f>
        <v>81</v>
      </c>
      <c r="J754" s="1">
        <f>I754/(C754/3)</f>
        <v>3.7045877345268101</v>
      </c>
      <c r="K754" s="5" t="str">
        <f>IF((I754&gt;C754),"X","")</f>
        <v>X</v>
      </c>
      <c r="L754" s="7">
        <f>(C754/3)*13</f>
        <v>284.24215471698108</v>
      </c>
      <c r="M754" s="7">
        <f>I754-L754</f>
        <v>-203.24215471698108</v>
      </c>
      <c r="N754" s="6">
        <f>C754/$C$2</f>
        <v>2.8298846658425839E-4</v>
      </c>
      <c r="O754" s="5" t="s">
        <v>27883</v>
      </c>
      <c r="P754" t="str">
        <f>VLOOKUP(A754,'External $ Guide'!$A$2:$L$11545,3,0)</f>
        <v>Replenish</v>
      </c>
      <c r="Q754" t="str">
        <f>VLOOKUP(A754,'External $ Guide'!$A$2:$L$11545,4,0)</f>
        <v>Retail</v>
      </c>
      <c r="R754" t="str">
        <f>VLOOKUP(A754,'External $ Guide'!$A$2:$L$11545,5,0)</f>
        <v>Active</v>
      </c>
      <c r="S754" t="s">
        <v>27956</v>
      </c>
      <c r="T754" t="str">
        <f>IFERROR(VLOOKUP(A754,'Broker &amp; Vendor'!$A$2:$C$11545,2,0),"")</f>
        <v>SGWS- CHAMPION DIVISION</v>
      </c>
    </row>
    <row r="755" spans="1:20" x14ac:dyDescent="0.25">
      <c r="A755" t="s">
        <v>6835</v>
      </c>
      <c r="B755" t="s">
        <v>2741</v>
      </c>
      <c r="C755" s="10">
        <v>65.505871698113225</v>
      </c>
      <c r="D755" s="10">
        <v>69.241720754716994</v>
      </c>
      <c r="E755" s="1">
        <v>219.18</v>
      </c>
      <c r="F755" s="3">
        <f>((E755/53)*6)*3</f>
        <v>74.438490566037757</v>
      </c>
      <c r="G755" s="4">
        <f>VLOOKUP(A755,'R12 Trend'!$A$4:$B$6433,2,0)</f>
        <v>-0.12</v>
      </c>
      <c r="H755" s="10">
        <f>IFERROR(VLOOKUP(A755,'DDS Needs'!$A$4:$F$767,6,0),"")</f>
        <v>3.7358490566037741</v>
      </c>
      <c r="I755" s="1">
        <f>IFERROR(VLOOKUP(A755,'WH INV 4-2-2026'!$A$2:$C$2914,3,0),"")</f>
        <v>78</v>
      </c>
      <c r="J755" s="1">
        <f>I755/(C755/3)</f>
        <v>3.5721988568963647</v>
      </c>
      <c r="K755" s="5" t="str">
        <f>IF((I755&gt;C755),"X","")</f>
        <v>X</v>
      </c>
      <c r="L755" s="7">
        <f>(C755/3)*13</f>
        <v>283.85877735849067</v>
      </c>
      <c r="M755" s="7">
        <f>I755-L755</f>
        <v>-205.85877735849067</v>
      </c>
      <c r="N755" s="6">
        <f>C755/$C$2</f>
        <v>2.8260678016300828E-4</v>
      </c>
      <c r="O755" s="5" t="s">
        <v>27883</v>
      </c>
      <c r="P755" t="str">
        <f>VLOOKUP(A755,'External $ Guide'!$A$2:$L$11545,3,0)</f>
        <v>Replenish</v>
      </c>
      <c r="Q755" t="str">
        <f>VLOOKUP(A755,'External $ Guide'!$A$2:$L$11545,4,0)</f>
        <v>Retail</v>
      </c>
      <c r="R755" t="str">
        <f>VLOOKUP(A755,'External $ Guide'!$A$2:$L$11545,5,0)</f>
        <v>Active</v>
      </c>
      <c r="S755" t="str">
        <f>IFERROR(VLOOKUP(A755,'Broker &amp; Vendor'!$A$2:$C$11545,3,0),"")</f>
        <v>E. &amp; J. GALLO WINERY</v>
      </c>
      <c r="T755" t="str">
        <f>IFERROR(VLOOKUP(A755,'Broker &amp; Vendor'!$A$2:$C$11545,2,0),"")</f>
        <v>RNDC</v>
      </c>
    </row>
    <row r="756" spans="1:20" x14ac:dyDescent="0.25">
      <c r="A756" t="s">
        <v>7862</v>
      </c>
      <c r="B756" t="s">
        <v>3768</v>
      </c>
      <c r="C756" s="10">
        <v>65.290211320754722</v>
      </c>
      <c r="D756" s="10">
        <v>65.290211320754722</v>
      </c>
      <c r="E756" s="1">
        <v>190.34</v>
      </c>
      <c r="F756" s="3">
        <f>((E756/53)*6)*3</f>
        <v>64.643773584905659</v>
      </c>
      <c r="G756" s="4">
        <f>VLOOKUP(A756,'R12 Trend'!$A$4:$B$6433,2,0)</f>
        <v>0.01</v>
      </c>
      <c r="H756" s="10" t="str">
        <f>IFERROR(VLOOKUP(A756,'DDS Needs'!$A$4:$F$767,6,0),"")</f>
        <v/>
      </c>
      <c r="I756" s="1">
        <f>IFERROR(VLOOKUP(A756,'WH INV 4-2-2026'!$A$2:$C$2914,3,0),"")</f>
        <v>0.16666700000000001</v>
      </c>
      <c r="J756" s="1">
        <f>I756/(C756/3)</f>
        <v>7.6581311330670733E-3</v>
      </c>
      <c r="K756" s="5" t="str">
        <f>IF((I756&gt;C756),"X","")</f>
        <v/>
      </c>
      <c r="L756" s="7">
        <f>(C756/3)*13</f>
        <v>282.9242490566038</v>
      </c>
      <c r="M756" s="7">
        <f>I756-L756</f>
        <v>-282.75758205660378</v>
      </c>
      <c r="N756" s="6">
        <f>C756/$C$2</f>
        <v>2.8167637372349244E-4</v>
      </c>
      <c r="O756" s="5" t="s">
        <v>27883</v>
      </c>
      <c r="P756" t="str">
        <f>VLOOKUP(A756,'External $ Guide'!$A$2:$L$11545,3,0)</f>
        <v>Replenish</v>
      </c>
      <c r="Q756" t="str">
        <f>VLOOKUP(A756,'External $ Guide'!$A$2:$L$11545,4,0)</f>
        <v>Retail</v>
      </c>
      <c r="R756" t="str">
        <f>VLOOKUP(A756,'External $ Guide'!$A$2:$L$11545,5,0)</f>
        <v>Active</v>
      </c>
      <c r="S756" t="str">
        <f>IFERROR(VLOOKUP(A756,'Broker &amp; Vendor'!$A$2:$C$11545,3,0),"")</f>
        <v>E. &amp; J. GALLO WINERY</v>
      </c>
      <c r="T756" t="str">
        <f>IFERROR(VLOOKUP(A756,'Broker &amp; Vendor'!$A$2:$C$11545,2,0),"")</f>
        <v>RNDC</v>
      </c>
    </row>
    <row r="757" spans="1:20" x14ac:dyDescent="0.25">
      <c r="A757" t="s">
        <v>8102</v>
      </c>
      <c r="B757" t="s">
        <v>4008</v>
      </c>
      <c r="C757" s="10">
        <v>65.265283018867919</v>
      </c>
      <c r="D757" s="10">
        <v>65.265283018867919</v>
      </c>
      <c r="E757" s="1">
        <v>192.17</v>
      </c>
      <c r="F757" s="3">
        <f>((E757/53)*6)*3</f>
        <v>65.265283018867919</v>
      </c>
      <c r="G757" s="4">
        <f>VLOOKUP(A757,'R12 Trend'!$A$4:$B$6433,2,0)</f>
        <v>0</v>
      </c>
      <c r="H757" s="10" t="str">
        <f>IFERROR(VLOOKUP(A757,'DDS Needs'!$A$4:$F$767,6,0),"")</f>
        <v/>
      </c>
      <c r="I757" s="1">
        <f>IFERROR(VLOOKUP(A757,'WH INV 4-2-2026'!$A$2:$C$2914,3,0),"")</f>
        <v>4</v>
      </c>
      <c r="J757" s="1">
        <f>I757/(C757/3)</f>
        <v>0.18386498065948553</v>
      </c>
      <c r="K757" s="5" t="str">
        <f>IF((I757&gt;C757),"X","")</f>
        <v/>
      </c>
      <c r="L757" s="7">
        <f>(C757/3)*13</f>
        <v>282.81622641509432</v>
      </c>
      <c r="M757" s="7">
        <f>I757-L757</f>
        <v>-278.81622641509432</v>
      </c>
      <c r="N757" s="6">
        <f>C757/$C$2</f>
        <v>2.8156882753032627E-4</v>
      </c>
      <c r="O757" s="5" t="s">
        <v>27883</v>
      </c>
      <c r="P757" t="str">
        <f>VLOOKUP(A757,'External $ Guide'!$A$2:$L$11545,3,0)</f>
        <v>Replenish</v>
      </c>
      <c r="Q757" t="str">
        <f>VLOOKUP(A757,'External $ Guide'!$A$2:$L$11545,4,0)</f>
        <v>Retail</v>
      </c>
      <c r="R757" t="str">
        <f>VLOOKUP(A757,'External $ Guide'!$A$2:$L$11545,5,0)</f>
        <v>Active</v>
      </c>
      <c r="S757" t="s">
        <v>27956</v>
      </c>
      <c r="T757" t="str">
        <f>IFERROR(VLOOKUP(A757,'Broker &amp; Vendor'!$A$2:$C$11545,2,0),"")</f>
        <v>SGWS- CHAMPION DIVISION</v>
      </c>
    </row>
    <row r="758" spans="1:20" x14ac:dyDescent="0.25">
      <c r="A758" t="s">
        <v>7091</v>
      </c>
      <c r="B758" t="s">
        <v>2997</v>
      </c>
      <c r="C758" s="10">
        <v>65.030807547169815</v>
      </c>
      <c r="D758" s="10">
        <v>75.030807547169815</v>
      </c>
      <c r="E758" s="1">
        <v>208.13</v>
      </c>
      <c r="F758" s="3">
        <f>((E758/53)*6)*3</f>
        <v>70.685660377358488</v>
      </c>
      <c r="G758" s="4">
        <f>VLOOKUP(A758,'R12 Trend'!$A$4:$B$6433,2,0)</f>
        <v>-0.08</v>
      </c>
      <c r="H758" s="10">
        <f>IFERROR(VLOOKUP(A758,'DDS Needs'!$A$4:$F$767,6,0),"")</f>
        <v>10</v>
      </c>
      <c r="I758" s="1">
        <f>IFERROR(VLOOKUP(A758,'WH INV 4-2-2026'!$A$2:$C$2914,3,0),"")</f>
        <v>143</v>
      </c>
      <c r="J758" s="1">
        <f>I758/(C758/3)</f>
        <v>6.5968733309797312</v>
      </c>
      <c r="K758" s="5" t="str">
        <f>IF((I758&gt;C758),"X","")</f>
        <v>X</v>
      </c>
      <c r="L758" s="7">
        <f>(C758/3)*13</f>
        <v>281.80016603773583</v>
      </c>
      <c r="M758" s="7">
        <f>I758-L758</f>
        <v>-138.80016603773583</v>
      </c>
      <c r="N758" s="6">
        <f>C758/$C$2</f>
        <v>2.8055724862348895E-4</v>
      </c>
      <c r="O758" s="5" t="s">
        <v>27883</v>
      </c>
      <c r="P758" t="str">
        <f>VLOOKUP(A758,'External $ Guide'!$A$2:$L$11545,3,0)</f>
        <v>Replenish</v>
      </c>
      <c r="Q758" t="str">
        <f>VLOOKUP(A758,'External $ Guide'!$A$2:$L$11545,4,0)</f>
        <v>Retail</v>
      </c>
      <c r="R758" t="str">
        <f>VLOOKUP(A758,'External $ Guide'!$A$2:$L$11545,5,0)</f>
        <v>Active</v>
      </c>
      <c r="S758" t="str">
        <f>IFERROR(VLOOKUP(A758,'Broker &amp; Vendor'!$A$2:$C$11545,3,0),"")</f>
        <v>OLE SMOKEY DISTILLERY LLC</v>
      </c>
      <c r="T758" t="str">
        <f>IFERROR(VLOOKUP(A758,'Broker &amp; Vendor'!$A$2:$C$11545,2,0),"")</f>
        <v>SGWS- CHAMPION DIVISION</v>
      </c>
    </row>
    <row r="759" spans="1:20" x14ac:dyDescent="0.25">
      <c r="A759" t="s">
        <v>7768</v>
      </c>
      <c r="B759" t="s">
        <v>3674</v>
      </c>
      <c r="C759" s="10">
        <v>64.898490566037736</v>
      </c>
      <c r="D759" s="10">
        <v>64.898490566037736</v>
      </c>
      <c r="E759" s="1">
        <v>197</v>
      </c>
      <c r="F759" s="3">
        <f>((E759/53)*6)*3</f>
        <v>66.905660377358487</v>
      </c>
      <c r="G759" s="4">
        <f>VLOOKUP(A759,'R12 Trend'!$A$4:$B$6433,2,0)</f>
        <v>-0.03</v>
      </c>
      <c r="H759" s="10" t="str">
        <f>IFERROR(VLOOKUP(A759,'DDS Needs'!$A$4:$F$767,6,0),"")</f>
        <v/>
      </c>
      <c r="I759" s="1">
        <f>IFERROR(VLOOKUP(A759,'WH INV 4-2-2026'!$A$2:$C$2914,3,0),"")</f>
        <v>382</v>
      </c>
      <c r="J759" s="1">
        <f>I759/(C759/3)</f>
        <v>17.658345980079194</v>
      </c>
      <c r="K759" s="5" t="str">
        <f>IF((I759&gt;C759),"X","")</f>
        <v>X</v>
      </c>
      <c r="L759" s="7">
        <f>(C759/3)*13</f>
        <v>281.22679245283018</v>
      </c>
      <c r="M759" s="7">
        <f>I759-L759</f>
        <v>100.77320754716982</v>
      </c>
      <c r="N759" s="6">
        <f>C759/$C$2</f>
        <v>2.7998640397965374E-4</v>
      </c>
      <c r="O759" s="5" t="s">
        <v>27883</v>
      </c>
      <c r="P759" t="str">
        <f>VLOOKUP(A759,'External $ Guide'!$A$2:$L$11545,3,0)</f>
        <v>Replenish</v>
      </c>
      <c r="Q759" t="str">
        <f>VLOOKUP(A759,'External $ Guide'!$A$2:$L$11545,4,0)</f>
        <v>Retail</v>
      </c>
      <c r="R759" t="str">
        <f>VLOOKUP(A759,'External $ Guide'!$A$2:$L$11545,5,0)</f>
        <v>Active</v>
      </c>
      <c r="S759" t="str">
        <f>IFERROR(VLOOKUP(A759,'Broker &amp; Vendor'!$A$2:$C$11545,3,0),"")</f>
        <v>DIAGEO NORTH AMERICA INC</v>
      </c>
      <c r="T759" t="str">
        <f>IFERROR(VLOOKUP(A759,'Broker &amp; Vendor'!$A$2:$C$11545,2,0),"")</f>
        <v>SGWS- COASTAL PACIFIC DIVISION</v>
      </c>
    </row>
    <row r="760" spans="1:20" x14ac:dyDescent="0.25">
      <c r="A760" t="s">
        <v>4161</v>
      </c>
      <c r="B760" t="s">
        <v>72</v>
      </c>
      <c r="C760" s="10">
        <v>64.752520754716983</v>
      </c>
      <c r="D760" s="10">
        <v>72.224218867924534</v>
      </c>
      <c r="E760" s="1">
        <v>202.83</v>
      </c>
      <c r="F760" s="3">
        <f>((E760/53)*6)*3</f>
        <v>68.885660377358491</v>
      </c>
      <c r="G760" s="4">
        <f>VLOOKUP(A760,'R12 Trend'!$A$4:$B$6433,2,0)</f>
        <v>-0.06</v>
      </c>
      <c r="H760" s="10">
        <f>IFERROR(VLOOKUP(A760,'DDS Needs'!$A$4:$F$767,6,0),"")</f>
        <v>7.4716981132075482</v>
      </c>
      <c r="I760" s="1">
        <f>IFERROR(VLOOKUP(A760,'WH INV 4-2-2026'!$A$2:$C$2914,3,0),"")</f>
        <v>109.916667</v>
      </c>
      <c r="J760" s="1">
        <f>I760/(C760/3)</f>
        <v>5.0924658554853091</v>
      </c>
      <c r="K760" s="5" t="str">
        <f>IF((I760&gt;C760),"X","")</f>
        <v>X</v>
      </c>
      <c r="L760" s="7">
        <f>(C760/3)*13</f>
        <v>280.5942566037736</v>
      </c>
      <c r="M760" s="7">
        <f>I760-L760</f>
        <v>-170.67758960377358</v>
      </c>
      <c r="N760" s="6">
        <f>C760/$C$2</f>
        <v>2.793566580147657E-4</v>
      </c>
      <c r="O760" s="5" t="s">
        <v>27883</v>
      </c>
      <c r="P760" t="str">
        <f>VLOOKUP(A760,'External $ Guide'!$A$2:$L$11545,3,0)</f>
        <v>Replenish</v>
      </c>
      <c r="Q760" t="str">
        <f>VLOOKUP(A760,'External $ Guide'!$A$2:$L$11545,4,0)</f>
        <v>Retail</v>
      </c>
      <c r="R760" t="str">
        <f>VLOOKUP(A760,'External $ Guide'!$A$2:$L$11545,5,0)</f>
        <v>Active</v>
      </c>
      <c r="S760" t="str">
        <f>IFERROR(VLOOKUP(A760,'Broker &amp; Vendor'!$A$2:$C$11545,3,0),"")</f>
        <v>SAZERAC CO INC</v>
      </c>
      <c r="T760" t="str">
        <f>IFERROR(VLOOKUP(A760,'Broker &amp; Vendor'!$A$2:$C$11545,2,0),"")</f>
        <v>UNITED</v>
      </c>
    </row>
    <row r="761" spans="1:20" x14ac:dyDescent="0.25">
      <c r="A761" t="s">
        <v>4265</v>
      </c>
      <c r="B761" t="s">
        <v>176</v>
      </c>
      <c r="C761" s="10">
        <v>64.721750943396231</v>
      </c>
      <c r="D761" s="10">
        <v>64.721750943396231</v>
      </c>
      <c r="E761" s="1">
        <v>183.24</v>
      </c>
      <c r="F761" s="3">
        <f>((E761/53)*6)*3</f>
        <v>62.232452830188684</v>
      </c>
      <c r="G761" s="4">
        <f>VLOOKUP(A761,'R12 Trend'!$A$4:$B$6433,2,0)</f>
        <v>0.04</v>
      </c>
      <c r="H761" s="10" t="str">
        <f>IFERROR(VLOOKUP(A761,'DDS Needs'!$A$4:$F$767,6,0),"")</f>
        <v/>
      </c>
      <c r="I761" s="1">
        <f>IFERROR(VLOOKUP(A761,'WH INV 4-2-2026'!$A$2:$C$2914,3,0),"")</f>
        <v>42</v>
      </c>
      <c r="J761" s="1">
        <f>I761/(C761/3)</f>
        <v>1.9467952915890048</v>
      </c>
      <c r="K761" s="5" t="str">
        <f>IF((I761&gt;C761),"X","")</f>
        <v/>
      </c>
      <c r="L761" s="7">
        <f>(C761/3)*13</f>
        <v>280.46092075471699</v>
      </c>
      <c r="M761" s="7">
        <f>I761-L761</f>
        <v>-238.46092075471699</v>
      </c>
      <c r="N761" s="6">
        <f>C761/$C$2</f>
        <v>2.7922391026134817E-4</v>
      </c>
      <c r="O761" s="5" t="s">
        <v>27883</v>
      </c>
      <c r="P761" t="str">
        <f>VLOOKUP(A761,'External $ Guide'!$A$2:$L$11545,3,0)</f>
        <v>Replenish</v>
      </c>
      <c r="Q761" t="str">
        <f>VLOOKUP(A761,'External $ Guide'!$A$2:$L$11545,4,0)</f>
        <v>Retail</v>
      </c>
      <c r="R761" t="str">
        <f>VLOOKUP(A761,'External $ Guide'!$A$2:$L$11545,5,0)</f>
        <v>Active</v>
      </c>
      <c r="S761" t="str">
        <f>IFERROR(VLOOKUP(A761,'Broker &amp; Vendor'!$A$2:$C$11545,3,0),"")</f>
        <v>SAZERAC CO INC</v>
      </c>
      <c r="T761" t="str">
        <f>IFERROR(VLOOKUP(A761,'Broker &amp; Vendor'!$A$2:$C$11545,2,0),"")</f>
        <v>UNITED</v>
      </c>
    </row>
    <row r="762" spans="1:20" x14ac:dyDescent="0.25">
      <c r="A762" t="s">
        <v>6582</v>
      </c>
      <c r="B762" t="s">
        <v>2488</v>
      </c>
      <c r="C762" s="10">
        <v>64.620679245283014</v>
      </c>
      <c r="D762" s="10">
        <v>78.884830188679246</v>
      </c>
      <c r="E762" s="1">
        <v>237.84</v>
      </c>
      <c r="F762" s="3">
        <f>((E762/53)*6)*3</f>
        <v>80.775849056603761</v>
      </c>
      <c r="G762" s="4">
        <f>VLOOKUP(A762,'R12 Trend'!$A$4:$B$6433,2,0)</f>
        <v>-0.2</v>
      </c>
      <c r="H762" s="10">
        <f>IFERROR(VLOOKUP(A762,'DDS Needs'!$A$4:$F$767,6,0),"")</f>
        <v>14.264150943396226</v>
      </c>
      <c r="I762" s="1">
        <f>IFERROR(VLOOKUP(A762,'WH INV 4-2-2026'!$A$2:$C$2914,3,0),"")</f>
        <v>47</v>
      </c>
      <c r="J762" s="1">
        <f>I762/(C762/3)</f>
        <v>2.1819640654781929</v>
      </c>
      <c r="K762" s="5" t="str">
        <f>IF((I762&gt;C762),"X","")</f>
        <v/>
      </c>
      <c r="L762" s="7">
        <f>(C762/3)*13</f>
        <v>280.02294339622642</v>
      </c>
      <c r="M762" s="7">
        <f>I762-L762</f>
        <v>-233.02294339622642</v>
      </c>
      <c r="N762" s="6">
        <f>C762/$C$2</f>
        <v>2.7878786466071836E-4</v>
      </c>
      <c r="O762" s="5" t="s">
        <v>27883</v>
      </c>
      <c r="P762" t="str">
        <f>VLOOKUP(A762,'External $ Guide'!$A$2:$L$11545,3,0)</f>
        <v>Replenish</v>
      </c>
      <c r="Q762" t="str">
        <f>VLOOKUP(A762,'External $ Guide'!$A$2:$L$11545,4,0)</f>
        <v>Retail</v>
      </c>
      <c r="R762" t="str">
        <f>VLOOKUP(A762,'External $ Guide'!$A$2:$L$11545,5,0)</f>
        <v>Active</v>
      </c>
      <c r="S762" t="str">
        <f>IFERROR(VLOOKUP(A762,'Broker &amp; Vendor'!$A$2:$C$11545,3,0),"")</f>
        <v>E. &amp; J. GALLO WINERY</v>
      </c>
      <c r="T762" t="str">
        <f>IFERROR(VLOOKUP(A762,'Broker &amp; Vendor'!$A$2:$C$11545,2,0),"")</f>
        <v>RNDC</v>
      </c>
    </row>
    <row r="763" spans="1:20" x14ac:dyDescent="0.25">
      <c r="A763" t="s">
        <v>4235</v>
      </c>
      <c r="B763" t="s">
        <v>146</v>
      </c>
      <c r="C763" s="10">
        <v>64.453856603773573</v>
      </c>
      <c r="D763" s="10">
        <v>71.925554716981125</v>
      </c>
      <c r="E763" s="1">
        <v>215.66</v>
      </c>
      <c r="F763" s="3">
        <f>((E763/53)*6)*3</f>
        <v>73.243018867924519</v>
      </c>
      <c r="G763" s="4">
        <f>VLOOKUP(A763,'R12 Trend'!$A$4:$B$6433,2,0)</f>
        <v>-0.12</v>
      </c>
      <c r="H763" s="10">
        <f>IFERROR(VLOOKUP(A763,'DDS Needs'!$A$4:$F$767,6,0),"")</f>
        <v>7.4716981132075482</v>
      </c>
      <c r="I763" s="1">
        <f>IFERROR(VLOOKUP(A763,'WH INV 4-2-2026'!$A$2:$C$2914,3,0),"")</f>
        <v>88.833332999999996</v>
      </c>
      <c r="J763" s="1">
        <f>I763/(C763/3)</f>
        <v>4.1347409300624722</v>
      </c>
      <c r="K763" s="5" t="str">
        <f>IF((I763&gt;C763),"X","")</f>
        <v>X</v>
      </c>
      <c r="L763" s="7">
        <f>(C763/3)*13</f>
        <v>279.30004528301879</v>
      </c>
      <c r="M763" s="7">
        <f>I763-L763</f>
        <v>-190.46671228301881</v>
      </c>
      <c r="N763" s="6">
        <f>C763/$C$2</f>
        <v>2.7806815498656055E-4</v>
      </c>
      <c r="O763" s="5" t="s">
        <v>27883</v>
      </c>
      <c r="P763" t="str">
        <f>VLOOKUP(A763,'External $ Guide'!$A$2:$L$11545,3,0)</f>
        <v>Replenish</v>
      </c>
      <c r="Q763" t="str">
        <f>VLOOKUP(A763,'External $ Guide'!$A$2:$L$11545,4,0)</f>
        <v>Retail</v>
      </c>
      <c r="R763" t="str">
        <f>VLOOKUP(A763,'External $ Guide'!$A$2:$L$11545,5,0)</f>
        <v>Active</v>
      </c>
      <c r="S763" t="str">
        <f>IFERROR(VLOOKUP(A763,'Broker &amp; Vendor'!$A$2:$C$11545,3,0),"")</f>
        <v>HEAVEN HILL SALES CO DBA HEAVEN HILL BRANDS</v>
      </c>
      <c r="T763" t="str">
        <f>IFERROR(VLOOKUP(A763,'Broker &amp; Vendor'!$A$2:$C$11545,2,0),"")</f>
        <v>SGWS- TRANSATLANTIC DIVISION</v>
      </c>
    </row>
    <row r="764" spans="1:20" x14ac:dyDescent="0.25">
      <c r="A764" t="s">
        <v>7714</v>
      </c>
      <c r="B764" t="s">
        <v>3620</v>
      </c>
      <c r="C764" s="10">
        <v>64.20888679245283</v>
      </c>
      <c r="D764" s="10">
        <v>64.20888679245283</v>
      </c>
      <c r="E764" s="1">
        <v>199.01</v>
      </c>
      <c r="F764" s="3">
        <f>((E764/53)*6)*3</f>
        <v>67.588301886792451</v>
      </c>
      <c r="G764" s="4">
        <f>VLOOKUP(A764,'R12 Trend'!$A$4:$B$6433,2,0)</f>
        <v>-0.05</v>
      </c>
      <c r="H764" s="10" t="str">
        <f>IFERROR(VLOOKUP(A764,'DDS Needs'!$A$4:$F$767,6,0),"")</f>
        <v/>
      </c>
      <c r="I764" s="1">
        <f>IFERROR(VLOOKUP(A764,'WH INV 4-2-2026'!$A$2:$C$2914,3,0),"")</f>
        <v>80.166667000000004</v>
      </c>
      <c r="J764" s="1">
        <f>I764/(C764/3)</f>
        <v>3.7455874570351311</v>
      </c>
      <c r="K764" s="5" t="str">
        <f>IF((I764&gt;C764),"X","")</f>
        <v>X</v>
      </c>
      <c r="L764" s="7">
        <f>(C764/3)*13</f>
        <v>278.23850943396224</v>
      </c>
      <c r="M764" s="7">
        <f>I764-L764</f>
        <v>-198.07184243396222</v>
      </c>
      <c r="N764" s="6">
        <f>C764/$C$2</f>
        <v>2.770113011836901E-4</v>
      </c>
      <c r="O764" s="5" t="s">
        <v>27883</v>
      </c>
      <c r="P764" t="str">
        <f>VLOOKUP(A764,'External $ Guide'!$A$2:$L$11545,3,0)</f>
        <v>Replenish</v>
      </c>
      <c r="Q764" t="str">
        <f>VLOOKUP(A764,'External $ Guide'!$A$2:$L$11545,4,0)</f>
        <v>Retail</v>
      </c>
      <c r="R764" t="str">
        <f>VLOOKUP(A764,'External $ Guide'!$A$2:$L$11545,5,0)</f>
        <v>Active</v>
      </c>
      <c r="S764" t="str">
        <f>IFERROR(VLOOKUP(A764,'Broker &amp; Vendor'!$A$2:$C$11545,3,0),"")</f>
        <v>WILLIAM GRANT AND SONS</v>
      </c>
      <c r="T764" t="str">
        <f>IFERROR(VLOOKUP(A764,'Broker &amp; Vendor'!$A$2:$C$11545,2,0),"")</f>
        <v>RNDC</v>
      </c>
    </row>
    <row r="765" spans="1:20" x14ac:dyDescent="0.25">
      <c r="A765" t="s">
        <v>7807</v>
      </c>
      <c r="B765" t="s">
        <v>3713</v>
      </c>
      <c r="C765" s="10">
        <v>63.965750943396223</v>
      </c>
      <c r="D765" s="10">
        <v>68.041222641509435</v>
      </c>
      <c r="E765" s="1">
        <v>202.52</v>
      </c>
      <c r="F765" s="3">
        <f>((E765/53)*6)*3</f>
        <v>68.780377358490568</v>
      </c>
      <c r="G765" s="4">
        <f>VLOOKUP(A765,'R12 Trend'!$A$4:$B$6433,2,0)</f>
        <v>-7.0000000000000007E-2</v>
      </c>
      <c r="H765" s="10">
        <f>IFERROR(VLOOKUP(A765,'DDS Needs'!$A$4:$F$767,6,0),"")</f>
        <v>4.0754716981132084</v>
      </c>
      <c r="I765" s="1">
        <f>IFERROR(VLOOKUP(A765,'WH INV 4-2-2026'!$A$2:$C$2914,3,0),"")</f>
        <v>308</v>
      </c>
      <c r="J765" s="1">
        <f>I765/(C765/3)</f>
        <v>14.445230242315995</v>
      </c>
      <c r="K765" s="5" t="str">
        <f>IF((I765&gt;C765),"X","")</f>
        <v>X</v>
      </c>
      <c r="L765" s="7">
        <f>(C765/3)*13</f>
        <v>277.18492075471693</v>
      </c>
      <c r="M765" s="7">
        <f>I765-L765</f>
        <v>30.815079245283073</v>
      </c>
      <c r="N765" s="6">
        <f>C765/$C$2</f>
        <v>2.7596235949857293E-4</v>
      </c>
      <c r="O765" s="5" t="s">
        <v>27883</v>
      </c>
      <c r="P765" t="str">
        <f>VLOOKUP(A765,'External $ Guide'!$A$2:$L$11545,3,0)</f>
        <v>Replenish</v>
      </c>
      <c r="Q765" t="str">
        <f>VLOOKUP(A765,'External $ Guide'!$A$2:$L$11545,4,0)</f>
        <v>Retail</v>
      </c>
      <c r="R765" t="str">
        <f>VLOOKUP(A765,'External $ Guide'!$A$2:$L$11545,5,0)</f>
        <v>Active</v>
      </c>
      <c r="S765" t="str">
        <f>IFERROR(VLOOKUP(A765,'Broker &amp; Vendor'!$A$2:$C$11545,3,0),"")</f>
        <v>DIAGEO NORTH AMERICA INC</v>
      </c>
      <c r="T765" t="str">
        <f>IFERROR(VLOOKUP(A765,'Broker &amp; Vendor'!$A$2:$C$11545,2,0),"")</f>
        <v>SGWS- COASTAL PACIFIC DIVISION</v>
      </c>
    </row>
    <row r="766" spans="1:20" x14ac:dyDescent="0.25">
      <c r="A766" t="s">
        <v>6924</v>
      </c>
      <c r="B766" t="s">
        <v>2830</v>
      </c>
      <c r="C766" s="10">
        <v>63.910188679245287</v>
      </c>
      <c r="D766" s="10">
        <v>73.08</v>
      </c>
      <c r="E766" s="1">
        <v>194</v>
      </c>
      <c r="F766" s="3">
        <f>((E766/53)*6)*3</f>
        <v>65.886792452830193</v>
      </c>
      <c r="G766" s="4">
        <f>VLOOKUP(A766,'R12 Trend'!$A$4:$B$6433,2,0)</f>
        <v>-0.03</v>
      </c>
      <c r="H766" s="10">
        <f>IFERROR(VLOOKUP(A766,'DDS Needs'!$A$4:$F$767,6,0),"")</f>
        <v>9.1698113207547163</v>
      </c>
      <c r="I766" s="1">
        <f>IFERROR(VLOOKUP(A766,'WH INV 4-2-2026'!$A$2:$C$2914,3,0),"")</f>
        <v>120</v>
      </c>
      <c r="J766" s="1">
        <f>I766/(C766/3)</f>
        <v>5.6329046657455626</v>
      </c>
      <c r="K766" s="5" t="str">
        <f>IF((I766&gt;C766),"X","")</f>
        <v>X</v>
      </c>
      <c r="L766" s="7">
        <f>(C766/3)*13</f>
        <v>276.94415094339627</v>
      </c>
      <c r="M766" s="7">
        <f>I766-L766</f>
        <v>-156.94415094339627</v>
      </c>
      <c r="N766" s="6">
        <f>C766/$C$2</f>
        <v>2.757226516347859E-4</v>
      </c>
      <c r="O766" s="5" t="s">
        <v>27883</v>
      </c>
      <c r="P766" t="str">
        <f>VLOOKUP(A766,'External $ Guide'!$A$2:$L$11545,3,0)</f>
        <v>Replenish</v>
      </c>
      <c r="Q766" t="str">
        <f>VLOOKUP(A766,'External $ Guide'!$A$2:$L$11545,4,0)</f>
        <v>Retail</v>
      </c>
      <c r="R766" t="str">
        <f>VLOOKUP(A766,'External $ Guide'!$A$2:$L$11545,5,0)</f>
        <v>Active</v>
      </c>
      <c r="S766" t="str">
        <f>IFERROR(VLOOKUP(A766,'Broker &amp; Vendor'!$A$2:$C$11545,3,0),"")</f>
        <v>E. &amp; J. GALLO WINERY</v>
      </c>
      <c r="T766" t="str">
        <f>IFERROR(VLOOKUP(A766,'Broker &amp; Vendor'!$A$2:$C$11545,2,0),"")</f>
        <v>RNDC</v>
      </c>
    </row>
    <row r="767" spans="1:20" x14ac:dyDescent="0.25">
      <c r="A767" t="s">
        <v>7606</v>
      </c>
      <c r="B767" t="s">
        <v>3512</v>
      </c>
      <c r="C767" s="10">
        <v>63.80507547169811</v>
      </c>
      <c r="D767" s="10">
        <v>63.80507547169811</v>
      </c>
      <c r="E767" s="1">
        <v>226.35</v>
      </c>
      <c r="F767" s="3">
        <f>((E767/53)*6)*3</f>
        <v>76.87358490566038</v>
      </c>
      <c r="G767" s="4">
        <f>VLOOKUP(A767,'R12 Trend'!$A$4:$B$6433,2,0)</f>
        <v>-0.17</v>
      </c>
      <c r="H767" s="10" t="str">
        <f>IFERROR(VLOOKUP(A767,'DDS Needs'!$A$4:$F$767,6,0),"")</f>
        <v/>
      </c>
      <c r="I767" s="1">
        <f>IFERROR(VLOOKUP(A767,'WH INV 4-2-2026'!$A$2:$C$2914,3,0),"")</f>
        <v>89.5</v>
      </c>
      <c r="J767" s="1">
        <f>I767/(C767/3)</f>
        <v>4.2081291811824277</v>
      </c>
      <c r="K767" s="5" t="str">
        <f>IF((I767&gt;C767),"X","")</f>
        <v>X</v>
      </c>
      <c r="L767" s="7">
        <f>(C767/3)*13</f>
        <v>276.48866037735849</v>
      </c>
      <c r="M767" s="7">
        <f>I767-L767</f>
        <v>-186.98866037735849</v>
      </c>
      <c r="N767" s="6">
        <f>C767/$C$2</f>
        <v>2.7526917007095886E-4</v>
      </c>
      <c r="O767" s="5" t="s">
        <v>27883</v>
      </c>
      <c r="P767" t="str">
        <f>VLOOKUP(A767,'External $ Guide'!$A$2:$L$11545,3,0)</f>
        <v>Replenish</v>
      </c>
      <c r="Q767" t="str">
        <f>VLOOKUP(A767,'External $ Guide'!$A$2:$L$11545,4,0)</f>
        <v>Retail</v>
      </c>
      <c r="R767" t="str">
        <f>VLOOKUP(A767,'External $ Guide'!$A$2:$L$11545,5,0)</f>
        <v>Active</v>
      </c>
      <c r="S767" t="s">
        <v>27956</v>
      </c>
      <c r="T767" t="str">
        <f>IFERROR(VLOOKUP(A767,'Broker &amp; Vendor'!$A$2:$C$11545,2,0),"")</f>
        <v>SGWS- CHAMPION DIVISION</v>
      </c>
    </row>
    <row r="768" spans="1:20" x14ac:dyDescent="0.25">
      <c r="A768" t="s">
        <v>6607</v>
      </c>
      <c r="B768" t="s">
        <v>2513</v>
      </c>
      <c r="C768" s="10">
        <v>63.613018867924517</v>
      </c>
      <c r="D768" s="10">
        <v>79.235660377358471</v>
      </c>
      <c r="E768" s="1">
        <v>249.74</v>
      </c>
      <c r="F768" s="3">
        <f>((E768/53)*6)*3</f>
        <v>84.817358490566022</v>
      </c>
      <c r="G768" s="4">
        <f>VLOOKUP(A768,'R12 Trend'!$A$4:$B$6433,2,0)</f>
        <v>-0.25</v>
      </c>
      <c r="H768" s="10">
        <f>IFERROR(VLOOKUP(A768,'DDS Needs'!$A$4:$F$767,6,0),"")</f>
        <v>15.622641509433961</v>
      </c>
      <c r="I768" s="1">
        <f>IFERROR(VLOOKUP(A768,'WH INV 4-2-2026'!$A$2:$C$2914,3,0),"")</f>
        <v>88</v>
      </c>
      <c r="J768" s="1">
        <f>I768/(C768/3)</f>
        <v>4.1500938754082028</v>
      </c>
      <c r="K768" s="5" t="str">
        <f>IF((I768&gt;C768),"X","")</f>
        <v>X</v>
      </c>
      <c r="L768" s="7">
        <f>(C768/3)*13</f>
        <v>275.65641509433959</v>
      </c>
      <c r="M768" s="7">
        <f>I768-L768</f>
        <v>-187.65641509433959</v>
      </c>
      <c r="N768" s="6">
        <f>C768/$C$2</f>
        <v>2.7444059551734278E-4</v>
      </c>
      <c r="O768" s="5" t="s">
        <v>27883</v>
      </c>
      <c r="P768" t="str">
        <f>VLOOKUP(A768,'External $ Guide'!$A$2:$L$11545,3,0)</f>
        <v>Replenish</v>
      </c>
      <c r="Q768" t="str">
        <f>VLOOKUP(A768,'External $ Guide'!$A$2:$L$11545,4,0)</f>
        <v>Retail</v>
      </c>
      <c r="R768" t="str">
        <f>VLOOKUP(A768,'External $ Guide'!$A$2:$L$11545,5,0)</f>
        <v>Active</v>
      </c>
      <c r="S768" t="str">
        <f>IFERROR(VLOOKUP(A768,'Broker &amp; Vendor'!$A$2:$C$11545,3,0),"")</f>
        <v>PERNOD RICARD USA</v>
      </c>
      <c r="T768" t="str">
        <f>IFERROR(VLOOKUP(A768,'Broker &amp; Vendor'!$A$2:$C$11545,2,0),"")</f>
        <v>SGWS- AMERICAN LIBERTY DIVISION</v>
      </c>
    </row>
    <row r="769" spans="1:20" x14ac:dyDescent="0.25">
      <c r="A769" t="s">
        <v>6814</v>
      </c>
      <c r="B769" t="s">
        <v>2720</v>
      </c>
      <c r="C769" s="10">
        <v>63.302467924528294</v>
      </c>
      <c r="D769" s="10">
        <v>70.774166037735839</v>
      </c>
      <c r="E769" s="1">
        <v>200.42</v>
      </c>
      <c r="F769" s="3">
        <f>((E769/53)*6)*3</f>
        <v>68.067169811320753</v>
      </c>
      <c r="G769" s="4">
        <f>VLOOKUP(A769,'R12 Trend'!$A$4:$B$6433,2,0)</f>
        <v>-7.0000000000000007E-2</v>
      </c>
      <c r="H769" s="10">
        <f>IFERROR(VLOOKUP(A769,'DDS Needs'!$A$4:$F$767,6,0),"")</f>
        <v>7.4716981132075482</v>
      </c>
      <c r="I769" s="1">
        <f>IFERROR(VLOOKUP(A769,'WH INV 4-2-2026'!$A$2:$C$2914,3,0),"")</f>
        <v>59</v>
      </c>
      <c r="J769" s="1">
        <f>I769/(C769/3)</f>
        <v>2.7960995171787992</v>
      </c>
      <c r="K769" s="5" t="str">
        <f>IF((I769&gt;C769),"X","")</f>
        <v/>
      </c>
      <c r="L769" s="7">
        <f>(C769/3)*13</f>
        <v>274.31069433962261</v>
      </c>
      <c r="M769" s="7">
        <f>I769-L769</f>
        <v>-215.31069433962261</v>
      </c>
      <c r="N769" s="6">
        <f>C769/$C$2</f>
        <v>2.7310081024443998E-4</v>
      </c>
      <c r="O769" s="5" t="s">
        <v>27883</v>
      </c>
      <c r="P769" t="str">
        <f>VLOOKUP(A769,'External $ Guide'!$A$2:$L$11545,3,0)</f>
        <v>Replenish</v>
      </c>
      <c r="Q769" t="str">
        <f>VLOOKUP(A769,'External $ Guide'!$A$2:$L$11545,4,0)</f>
        <v>Retail</v>
      </c>
      <c r="R769" t="str">
        <f>VLOOKUP(A769,'External $ Guide'!$A$2:$L$11545,5,0)</f>
        <v>Active</v>
      </c>
      <c r="S769" t="str">
        <f>IFERROR(VLOOKUP(A769,'Broker &amp; Vendor'!$A$2:$C$11545,3,0),"")</f>
        <v>E. &amp; J. GALLO WINERY</v>
      </c>
      <c r="T769" t="str">
        <f>IFERROR(VLOOKUP(A769,'Broker &amp; Vendor'!$A$2:$C$11545,2,0),"")</f>
        <v>RNDC</v>
      </c>
    </row>
    <row r="770" spans="1:20" x14ac:dyDescent="0.25">
      <c r="A770" t="s">
        <v>4574</v>
      </c>
      <c r="B770" t="s">
        <v>485</v>
      </c>
      <c r="C770" s="10">
        <v>63.287184905660375</v>
      </c>
      <c r="D770" s="10">
        <v>69.740015094339626</v>
      </c>
      <c r="E770" s="1">
        <v>198.24</v>
      </c>
      <c r="F770" s="3">
        <f>((E770/53)*6)*3</f>
        <v>67.32679245283019</v>
      </c>
      <c r="G770" s="4">
        <f>VLOOKUP(A770,'R12 Trend'!$A$4:$B$6433,2,0)</f>
        <v>-0.06</v>
      </c>
      <c r="H770" s="10">
        <f>IFERROR(VLOOKUP(A770,'DDS Needs'!$A$4:$F$767,6,0),"")</f>
        <v>6.4528301886792452</v>
      </c>
      <c r="I770" s="1">
        <f>IFERROR(VLOOKUP(A770,'WH INV 4-2-2026'!$A$2:$C$2914,3,0),"")</f>
        <v>55</v>
      </c>
      <c r="J770" s="1">
        <f>I770/(C770/3)</f>
        <v>2.6071628916021274</v>
      </c>
      <c r="K770" s="5" t="str">
        <f>IF((I770&gt;C770),"X","")</f>
        <v/>
      </c>
      <c r="L770" s="7">
        <f>(C770/3)*13</f>
        <v>274.24446792452829</v>
      </c>
      <c r="M770" s="7">
        <f>I770-L770</f>
        <v>-219.24446792452829</v>
      </c>
      <c r="N770" s="6">
        <f>C770/$C$2</f>
        <v>2.7303487592982863E-4</v>
      </c>
      <c r="O770" s="5" t="s">
        <v>27883</v>
      </c>
      <c r="P770" t="str">
        <f>VLOOKUP(A770,'External $ Guide'!$A$2:$L$11545,3,0)</f>
        <v>Replenish</v>
      </c>
      <c r="Q770" t="str">
        <f>VLOOKUP(A770,'External $ Guide'!$A$2:$L$11545,4,0)</f>
        <v>Retail</v>
      </c>
      <c r="R770" t="str">
        <f>VLOOKUP(A770,'External $ Guide'!$A$2:$L$11545,5,0)</f>
        <v>Active</v>
      </c>
      <c r="S770" t="str">
        <f>IFERROR(VLOOKUP(A770,'Broker &amp; Vendor'!$A$2:$C$11545,3,0),"")</f>
        <v>BACARDI USA INC</v>
      </c>
      <c r="T770" t="str">
        <f>IFERROR(VLOOKUP(A770,'Broker &amp; Vendor'!$A$2:$C$11545,2,0),"")</f>
        <v>SGWS- CHAMPION DIVISION</v>
      </c>
    </row>
    <row r="771" spans="1:20" x14ac:dyDescent="0.25">
      <c r="A771" t="s">
        <v>6824</v>
      </c>
      <c r="B771" t="s">
        <v>2730</v>
      </c>
      <c r="C771" s="10">
        <v>63.225577358490568</v>
      </c>
      <c r="D771" s="10">
        <v>72.735011320754722</v>
      </c>
      <c r="E771" s="1">
        <v>216.47</v>
      </c>
      <c r="F771" s="3">
        <f>((E771/53)*6)*3</f>
        <v>73.518113207547174</v>
      </c>
      <c r="G771" s="4">
        <f>VLOOKUP(A771,'R12 Trend'!$A$4:$B$6433,2,0)</f>
        <v>-0.14000000000000001</v>
      </c>
      <c r="H771" s="10">
        <f>IFERROR(VLOOKUP(A771,'DDS Needs'!$A$4:$F$767,6,0),"")</f>
        <v>9.5094339622641506</v>
      </c>
      <c r="I771" s="1">
        <f>IFERROR(VLOOKUP(A771,'WH INV 4-2-2026'!$A$2:$C$2914,3,0),"")</f>
        <v>103</v>
      </c>
      <c r="J771" s="1">
        <f>I771/(C771/3)</f>
        <v>4.8872626065233451</v>
      </c>
      <c r="K771" s="5" t="str">
        <f>IF((I771&gt;C771),"X","")</f>
        <v>X</v>
      </c>
      <c r="L771" s="7">
        <f>(C771/3)*13</f>
        <v>273.97750188679248</v>
      </c>
      <c r="M771" s="7">
        <f>I771-L771</f>
        <v>-170.97750188679248</v>
      </c>
      <c r="N771" s="6">
        <f>C771/$C$2</f>
        <v>2.7276908738159536E-4</v>
      </c>
      <c r="O771" s="5" t="s">
        <v>27883</v>
      </c>
      <c r="P771" t="str">
        <f>VLOOKUP(A771,'External $ Guide'!$A$2:$L$11545,3,0)</f>
        <v>Replenish</v>
      </c>
      <c r="Q771" t="str">
        <f>VLOOKUP(A771,'External $ Guide'!$A$2:$L$11545,4,0)</f>
        <v>Retail</v>
      </c>
      <c r="R771" t="str">
        <f>VLOOKUP(A771,'External $ Guide'!$A$2:$L$11545,5,0)</f>
        <v>Active</v>
      </c>
      <c r="S771" t="str">
        <f>IFERROR(VLOOKUP(A771,'Broker &amp; Vendor'!$A$2:$C$11545,3,0),"")</f>
        <v>BACARDI USA INC</v>
      </c>
      <c r="T771" t="str">
        <f>IFERROR(VLOOKUP(A771,'Broker &amp; Vendor'!$A$2:$C$11545,2,0),"")</f>
        <v>SGWS- TRANSATLANTIC DIVISION</v>
      </c>
    </row>
    <row r="772" spans="1:20" x14ac:dyDescent="0.25">
      <c r="A772" t="s">
        <v>7249</v>
      </c>
      <c r="B772" t="s">
        <v>3155</v>
      </c>
      <c r="C772" s="10">
        <v>63.189577358490567</v>
      </c>
      <c r="D772" s="10">
        <v>63.189577358490567</v>
      </c>
      <c r="E772" s="1">
        <v>182.41</v>
      </c>
      <c r="F772" s="3">
        <f>((E772/53)*6)*3</f>
        <v>61.950566037735847</v>
      </c>
      <c r="G772" s="4">
        <f>VLOOKUP(A772,'R12 Trend'!$A$4:$B$6433,2,0)</f>
        <v>0.02</v>
      </c>
      <c r="H772" s="10" t="str">
        <f>IFERROR(VLOOKUP(A772,'DDS Needs'!$A$4:$F$767,6,0),"")</f>
        <v/>
      </c>
      <c r="I772" s="1">
        <f>IFERROR(VLOOKUP(A772,'WH INV 4-2-2026'!$A$2:$C$2914,3,0),"")</f>
        <v>31</v>
      </c>
      <c r="J772" s="1">
        <f>I772/(C772/3)</f>
        <v>1.4717617032376606</v>
      </c>
      <c r="K772" s="5" t="str">
        <f>IF((I772&gt;C772),"X","")</f>
        <v/>
      </c>
      <c r="L772" s="7">
        <f>(C772/3)*13</f>
        <v>273.82150188679248</v>
      </c>
      <c r="M772" s="7">
        <f>I772-L772</f>
        <v>-242.82150188679248</v>
      </c>
      <c r="N772" s="6">
        <f>C772/$C$2</f>
        <v>2.7261377544051079E-4</v>
      </c>
      <c r="O772" s="5" t="s">
        <v>27883</v>
      </c>
      <c r="P772" t="str">
        <f>VLOOKUP(A772,'External $ Guide'!$A$2:$L$11545,3,0)</f>
        <v>Replenish</v>
      </c>
      <c r="Q772" t="str">
        <f>VLOOKUP(A772,'External $ Guide'!$A$2:$L$11545,4,0)</f>
        <v>Retail</v>
      </c>
      <c r="R772" t="str">
        <f>VLOOKUP(A772,'External $ Guide'!$A$2:$L$11545,5,0)</f>
        <v>Active</v>
      </c>
      <c r="S772" t="str">
        <f>IFERROR(VLOOKUP(A772,'Broker &amp; Vendor'!$A$2:$C$11545,3,0),"")</f>
        <v>SAZERAC CO INC</v>
      </c>
      <c r="T772" t="str">
        <f>IFERROR(VLOOKUP(A772,'Broker &amp; Vendor'!$A$2:$C$11545,2,0),"")</f>
        <v>UNITED</v>
      </c>
    </row>
    <row r="773" spans="1:20" x14ac:dyDescent="0.25">
      <c r="A773" t="s">
        <v>8126</v>
      </c>
      <c r="B773" t="s">
        <v>4032</v>
      </c>
      <c r="C773" s="10">
        <v>63.169811320754718</v>
      </c>
      <c r="D773" s="10">
        <v>63.169811320754718</v>
      </c>
      <c r="E773" s="1">
        <v>186</v>
      </c>
      <c r="F773" s="3">
        <f>((E773/53)*6)*3</f>
        <v>63.169811320754718</v>
      </c>
      <c r="G773" s="4">
        <f>VLOOKUP(A773,'R12 Trend'!$A$4:$B$6433,2,0)</f>
        <v>0</v>
      </c>
      <c r="H773" s="10" t="str">
        <f>IFERROR(VLOOKUP(A773,'DDS Needs'!$A$4:$F$767,6,0),"")</f>
        <v/>
      </c>
      <c r="I773" s="1">
        <f>IFERROR(VLOOKUP(A773,'WH INV 4-2-2026'!$A$2:$C$2914,3,0),"")</f>
        <v>673</v>
      </c>
      <c r="J773" s="1">
        <f>I773/(C773/3)</f>
        <v>31.961469534050178</v>
      </c>
      <c r="K773" s="5" t="str">
        <f>IF((I773&gt;C773),"X","")</f>
        <v>X</v>
      </c>
      <c r="L773" s="7">
        <f>(C773/3)*13</f>
        <v>273.7358490566038</v>
      </c>
      <c r="M773" s="7">
        <f>I773-L773</f>
        <v>399.2641509433962</v>
      </c>
      <c r="N773" s="6">
        <f>C773/$C$2</f>
        <v>2.7252850039361344E-4</v>
      </c>
      <c r="O773" s="5" t="s">
        <v>27883</v>
      </c>
      <c r="P773" t="str">
        <f>VLOOKUP(A773,'External $ Guide'!$A$2:$L$11545,3,0)</f>
        <v>Replenish</v>
      </c>
      <c r="Q773" t="str">
        <f>VLOOKUP(A773,'External $ Guide'!$A$2:$L$11545,4,0)</f>
        <v>Retail</v>
      </c>
      <c r="R773" t="str">
        <f>VLOOKUP(A773,'External $ Guide'!$A$2:$L$11545,5,0)</f>
        <v>Active</v>
      </c>
      <c r="S773" t="str">
        <f>IFERROR(VLOOKUP(A773,'Broker &amp; Vendor'!$A$2:$C$11545,3,0),"")</f>
        <v>E. &amp; J. GALLO WINERY</v>
      </c>
      <c r="T773" t="str">
        <f>IFERROR(VLOOKUP(A773,'Broker &amp; Vendor'!$A$2:$C$11545,2,0),"")</f>
        <v>RNDC</v>
      </c>
    </row>
    <row r="774" spans="1:20" x14ac:dyDescent="0.25">
      <c r="A774" t="s">
        <v>4508</v>
      </c>
      <c r="B774" t="s">
        <v>419</v>
      </c>
      <c r="C774" s="10">
        <v>63.076483018867926</v>
      </c>
      <c r="D774" s="10">
        <v>70.208558490566034</v>
      </c>
      <c r="E774" s="1">
        <v>197.58</v>
      </c>
      <c r="F774" s="3">
        <f>((E774/53)*6)*3</f>
        <v>67.102641509433965</v>
      </c>
      <c r="G774" s="4">
        <f>VLOOKUP(A774,'R12 Trend'!$A$4:$B$6433,2,0)</f>
        <v>-0.06</v>
      </c>
      <c r="H774" s="10">
        <f>IFERROR(VLOOKUP(A774,'DDS Needs'!$A$4:$F$767,6,0),"")</f>
        <v>7.132075471698113</v>
      </c>
      <c r="I774" s="1">
        <f>IFERROR(VLOOKUP(A774,'WH INV 4-2-2026'!$A$2:$C$2914,3,0),"")</f>
        <v>144</v>
      </c>
      <c r="J774" s="1">
        <f>I774/(C774/3)</f>
        <v>6.8488282688617375</v>
      </c>
      <c r="K774" s="5" t="str">
        <f>IF((I774&gt;C774),"X","")</f>
        <v>X</v>
      </c>
      <c r="L774" s="7">
        <f>(C774/3)*13</f>
        <v>273.33142641509437</v>
      </c>
      <c r="M774" s="7">
        <f>I774-L774</f>
        <v>-129.33142641509437</v>
      </c>
      <c r="N774" s="6">
        <f>C774/$C$2</f>
        <v>2.7212586151238673E-4</v>
      </c>
      <c r="O774" s="5" t="s">
        <v>27883</v>
      </c>
      <c r="P774" t="str">
        <f>VLOOKUP(A774,'External $ Guide'!$A$2:$L$11545,3,0)</f>
        <v>Replenish</v>
      </c>
      <c r="Q774" t="str">
        <f>VLOOKUP(A774,'External $ Guide'!$A$2:$L$11545,4,0)</f>
        <v>Retail</v>
      </c>
      <c r="R774" t="str">
        <f>VLOOKUP(A774,'External $ Guide'!$A$2:$L$11545,5,0)</f>
        <v>Active</v>
      </c>
      <c r="S774" t="str">
        <f>IFERROR(VLOOKUP(A774,'Broker &amp; Vendor'!$A$2:$C$11545,3,0),"")</f>
        <v>SAZERAC CO INC</v>
      </c>
      <c r="T774" t="str">
        <f>IFERROR(VLOOKUP(A774,'Broker &amp; Vendor'!$A$2:$C$11545,2,0),"")</f>
        <v>UNITED</v>
      </c>
    </row>
    <row r="775" spans="1:20" x14ac:dyDescent="0.25">
      <c r="A775" t="s">
        <v>4386</v>
      </c>
      <c r="B775" t="s">
        <v>297</v>
      </c>
      <c r="C775" s="10">
        <v>62.914652830188686</v>
      </c>
      <c r="D775" s="10">
        <v>62.914652830188686</v>
      </c>
      <c r="E775" s="1">
        <v>203.57</v>
      </c>
      <c r="F775" s="3">
        <f>((E775/53)*6)*3</f>
        <v>69.136981132075476</v>
      </c>
      <c r="G775" s="4">
        <f>VLOOKUP(A775,'R12 Trend'!$A$4:$B$6433,2,0)</f>
        <v>-0.09</v>
      </c>
      <c r="H775" s="10" t="str">
        <f>IFERROR(VLOOKUP(A775,'DDS Needs'!$A$4:$F$767,6,0),"")</f>
        <v/>
      </c>
      <c r="I775" s="1">
        <f>IFERROR(VLOOKUP(A775,'WH INV 4-2-2026'!$A$2:$C$2914,3,0),"")</f>
        <v>132.25</v>
      </c>
      <c r="J775" s="1">
        <f>I775/(C775/3)</f>
        <v>6.3061621125186482</v>
      </c>
      <c r="K775" s="5" t="str">
        <f>IF((I775&gt;C775),"X","")</f>
        <v>X</v>
      </c>
      <c r="L775" s="7">
        <f>(C775/3)*13</f>
        <v>272.63016226415095</v>
      </c>
      <c r="M775" s="7">
        <f>I775-L775</f>
        <v>-140.38016226415095</v>
      </c>
      <c r="N775" s="6">
        <f>C775/$C$2</f>
        <v>2.7142769038100207E-4</v>
      </c>
      <c r="O775" s="5" t="s">
        <v>27883</v>
      </c>
      <c r="P775" t="str">
        <f>VLOOKUP(A775,'External $ Guide'!$A$2:$L$11545,3,0)</f>
        <v>Replenish</v>
      </c>
      <c r="Q775" t="str">
        <f>VLOOKUP(A775,'External $ Guide'!$A$2:$L$11545,4,0)</f>
        <v>Retail</v>
      </c>
      <c r="R775" t="str">
        <f>VLOOKUP(A775,'External $ Guide'!$A$2:$L$11545,5,0)</f>
        <v>Active</v>
      </c>
      <c r="S775" t="s">
        <v>27956</v>
      </c>
      <c r="T775" t="str">
        <f>IFERROR(VLOOKUP(A775,'Broker &amp; Vendor'!$A$2:$C$11545,2,0),"")</f>
        <v>SGWS- CHAMPION DIVISION</v>
      </c>
    </row>
    <row r="776" spans="1:20" x14ac:dyDescent="0.25">
      <c r="A776" t="s">
        <v>7903</v>
      </c>
      <c r="B776" t="s">
        <v>3809</v>
      </c>
      <c r="C776" s="10">
        <v>62.870943396226423</v>
      </c>
      <c r="D776" s="10">
        <v>62.870943396226423</v>
      </c>
      <c r="E776" s="1">
        <v>208</v>
      </c>
      <c r="F776" s="3">
        <f>((E776/53)*6)*3</f>
        <v>70.64150943396227</v>
      </c>
      <c r="G776" s="4">
        <f>VLOOKUP(A776,'R12 Trend'!$A$4:$B$6433,2,0)</f>
        <v>-0.11</v>
      </c>
      <c r="H776" s="10" t="str">
        <f>IFERROR(VLOOKUP(A776,'DDS Needs'!$A$4:$F$767,6,0),"")</f>
        <v/>
      </c>
      <c r="I776" s="1">
        <f>IFERROR(VLOOKUP(A776,'WH INV 4-2-2026'!$A$2:$C$2914,3,0),"")</f>
        <v>0.66666700000000001</v>
      </c>
      <c r="J776" s="1">
        <f>I776/(C776/3)</f>
        <v>3.1811213447133391E-2</v>
      </c>
      <c r="K776" s="5" t="str">
        <f>IF((I776&gt;C776),"X","")</f>
        <v/>
      </c>
      <c r="L776" s="7">
        <f>(C776/3)*13</f>
        <v>272.44075471698113</v>
      </c>
      <c r="M776" s="7">
        <f>I776-L776</f>
        <v>-271.77408771698111</v>
      </c>
      <c r="N776" s="6">
        <f>C776/$C$2</f>
        <v>2.7123911824121358E-4</v>
      </c>
      <c r="O776" s="5" t="s">
        <v>27883</v>
      </c>
      <c r="P776" t="str">
        <f>VLOOKUP(A776,'External $ Guide'!$A$2:$L$11545,3,0)</f>
        <v>PrivLabel</v>
      </c>
      <c r="Q776" t="str">
        <f>VLOOKUP(A776,'External $ Guide'!$A$2:$L$11545,4,0)</f>
        <v>Wholesale bottle</v>
      </c>
      <c r="R776" t="str">
        <f>VLOOKUP(A776,'External $ Guide'!$A$2:$L$11545,5,0)</f>
        <v>Active</v>
      </c>
      <c r="S776" t="str">
        <f>IFERROR(VLOOKUP(A776,'Broker &amp; Vendor'!$A$2:$C$11545,3,0),"")</f>
        <v>MACH FLYNT INC.</v>
      </c>
      <c r="T776" t="str">
        <f>IFERROR(VLOOKUP(A776,'Broker &amp; Vendor'!$A$2:$C$11545,2,0),"")</f>
        <v>OTHER</v>
      </c>
    </row>
    <row r="777" spans="1:20" x14ac:dyDescent="0.25">
      <c r="A777" t="s">
        <v>6590</v>
      </c>
      <c r="B777" t="s">
        <v>2496</v>
      </c>
      <c r="C777" s="10">
        <v>62.832905660377357</v>
      </c>
      <c r="D777" s="10">
        <v>69.964981132075465</v>
      </c>
      <c r="E777" s="1">
        <v>231.26</v>
      </c>
      <c r="F777" s="3">
        <f>((E777/53)*6)*3</f>
        <v>78.541132075471694</v>
      </c>
      <c r="G777" s="4">
        <f>VLOOKUP(A777,'R12 Trend'!$A$4:$B$6433,2,0)</f>
        <v>-0.2</v>
      </c>
      <c r="H777" s="10">
        <f>IFERROR(VLOOKUP(A777,'DDS Needs'!$A$4:$F$767,6,0),"")</f>
        <v>7.132075471698113</v>
      </c>
      <c r="I777" s="1">
        <f>IFERROR(VLOOKUP(A777,'WH INV 4-2-2026'!$A$2:$C$2914,3,0),"")</f>
        <v>0</v>
      </c>
      <c r="J777" s="1">
        <f>I777/(C777/3)</f>
        <v>0</v>
      </c>
      <c r="K777" s="5" t="str">
        <f>IF((I777&gt;C777),"X","")</f>
        <v/>
      </c>
      <c r="L777" s="7">
        <f>(C777/3)*13</f>
        <v>272.27592452830186</v>
      </c>
      <c r="M777" s="7">
        <f>I777-L777</f>
        <v>-272.27592452830186</v>
      </c>
      <c r="N777" s="6">
        <f>C777/$C$2</f>
        <v>2.7107501505818085E-4</v>
      </c>
      <c r="O777" s="5" t="s">
        <v>27883</v>
      </c>
      <c r="P777" t="str">
        <f>VLOOKUP(A777,'External $ Guide'!$A$2:$L$11545,3,0)</f>
        <v>Replenish</v>
      </c>
      <c r="Q777" t="str">
        <f>VLOOKUP(A777,'External $ Guide'!$A$2:$L$11545,4,0)</f>
        <v>Retail</v>
      </c>
      <c r="R777" t="str">
        <f>VLOOKUP(A777,'External $ Guide'!$A$2:$L$11545,5,0)</f>
        <v>Active</v>
      </c>
      <c r="S777" t="str">
        <f>IFERROR(VLOOKUP(A777,'Broker &amp; Vendor'!$A$2:$C$11545,3,0),"")</f>
        <v>CIROC SPIRITS LLC</v>
      </c>
      <c r="T777" t="str">
        <f>IFERROR(VLOOKUP(A777,'Broker &amp; Vendor'!$A$2:$C$11545,2,0),"")</f>
        <v>SGWS- CHAMPION DIVISION</v>
      </c>
    </row>
    <row r="778" spans="1:20" x14ac:dyDescent="0.25">
      <c r="A778" t="s">
        <v>4300</v>
      </c>
      <c r="B778" t="s">
        <v>211</v>
      </c>
      <c r="C778" s="10">
        <v>62.814430188679246</v>
      </c>
      <c r="D778" s="10">
        <v>70.965373584905663</v>
      </c>
      <c r="E778" s="1">
        <v>158.08000000000001</v>
      </c>
      <c r="F778" s="3">
        <f>((E778/53)*6)*3</f>
        <v>53.687547169811324</v>
      </c>
      <c r="G778" s="4">
        <f>VLOOKUP(A778,'R12 Trend'!$A$4:$B$6433,2,0)</f>
        <v>0.17</v>
      </c>
      <c r="H778" s="10">
        <f>IFERROR(VLOOKUP(A778,'DDS Needs'!$A$4:$F$767,6,0),"")</f>
        <v>8.1509433962264168</v>
      </c>
      <c r="I778" s="1">
        <f>IFERROR(VLOOKUP(A778,'WH INV 4-2-2026'!$A$2:$C$2914,3,0),"")</f>
        <v>58</v>
      </c>
      <c r="J778" s="1">
        <f>I778/(C778/3)</f>
        <v>2.7700641314001637</v>
      </c>
      <c r="K778" s="5" t="str">
        <f>IF((I778&gt;C778),"X","")</f>
        <v/>
      </c>
      <c r="L778" s="7">
        <f>(C778/3)*13</f>
        <v>272.19586415094341</v>
      </c>
      <c r="M778" s="7">
        <f>I778-L778</f>
        <v>-214.19586415094341</v>
      </c>
      <c r="N778" s="6">
        <f>C778/$C$2</f>
        <v>2.7099530779785069E-4</v>
      </c>
      <c r="O778" s="5" t="s">
        <v>27883</v>
      </c>
      <c r="P778" t="str">
        <f>VLOOKUP(A778,'External $ Guide'!$A$2:$L$11545,3,0)</f>
        <v>Replenish</v>
      </c>
      <c r="Q778" t="str">
        <f>VLOOKUP(A778,'External $ Guide'!$A$2:$L$11545,4,0)</f>
        <v>Retail</v>
      </c>
      <c r="R778" t="str">
        <f>VLOOKUP(A778,'External $ Guide'!$A$2:$L$11545,5,0)</f>
        <v>Active</v>
      </c>
      <c r="S778" t="str">
        <f>IFERROR(VLOOKUP(A778,'Broker &amp; Vendor'!$A$2:$C$11545,3,0),"")</f>
        <v>PERNOD RICARD USA</v>
      </c>
      <c r="T778" t="str">
        <f>IFERROR(VLOOKUP(A778,'Broker &amp; Vendor'!$A$2:$C$11545,2,0),"")</f>
        <v>SGWS- AMERICAN LIBERTY DIVISION</v>
      </c>
    </row>
    <row r="779" spans="1:20" x14ac:dyDescent="0.25">
      <c r="A779" t="s">
        <v>7873</v>
      </c>
      <c r="B779" t="s">
        <v>3779</v>
      </c>
      <c r="C779" s="10">
        <v>62.762264150943388</v>
      </c>
      <c r="D779" s="10">
        <v>62.762264150943388</v>
      </c>
      <c r="E779" s="1">
        <v>154</v>
      </c>
      <c r="F779" s="3">
        <f>((E779/53)*6)*3</f>
        <v>52.301886792452827</v>
      </c>
      <c r="G779" s="4">
        <f>VLOOKUP(A779,'R12 Trend'!$A$4:$B$6433,2,0)</f>
        <v>0.73</v>
      </c>
      <c r="H779" s="10" t="str">
        <f>IFERROR(VLOOKUP(A779,'DDS Needs'!$A$4:$F$767,6,0),"")</f>
        <v/>
      </c>
      <c r="I779" s="1">
        <f>IFERROR(VLOOKUP(A779,'WH INV 4-2-2026'!$A$2:$C$2914,3,0),"")</f>
        <v>87</v>
      </c>
      <c r="J779" s="1">
        <f>I779/(C779/3)</f>
        <v>4.158549783549784</v>
      </c>
      <c r="K779" s="5" t="str">
        <f>IF((I779&gt;C779),"X","")</f>
        <v>X</v>
      </c>
      <c r="L779" s="7">
        <f>(C779/3)*13</f>
        <v>271.96981132075467</v>
      </c>
      <c r="M779" s="7">
        <f>I779-L779</f>
        <v>-184.96981132075467</v>
      </c>
      <c r="N779" s="6">
        <f>C779/$C$2</f>
        <v>2.7077025200397719E-4</v>
      </c>
      <c r="O779" s="5" t="s">
        <v>27883</v>
      </c>
      <c r="P779" t="str">
        <f>VLOOKUP(A779,'External $ Guide'!$A$2:$L$11545,3,0)</f>
        <v>Replenish</v>
      </c>
      <c r="Q779" t="str">
        <f>VLOOKUP(A779,'External $ Guide'!$A$2:$L$11545,4,0)</f>
        <v>Retail</v>
      </c>
      <c r="R779" t="str">
        <f>VLOOKUP(A779,'External $ Guide'!$A$2:$L$11545,5,0)</f>
        <v>Active</v>
      </c>
      <c r="S779" t="str">
        <f>IFERROR(VLOOKUP(A779,'Broker &amp; Vendor'!$A$2:$C$11545,3,0),"")</f>
        <v>MAST-JAGERMEISTER US INC.</v>
      </c>
      <c r="T779" t="str">
        <f>IFERROR(VLOOKUP(A779,'Broker &amp; Vendor'!$A$2:$C$11545,2,0),"")</f>
        <v>SGWS- TRANSATLANTIC DIVISION</v>
      </c>
    </row>
    <row r="780" spans="1:20" x14ac:dyDescent="0.25">
      <c r="A780" t="s">
        <v>4504</v>
      </c>
      <c r="B780" t="s">
        <v>415</v>
      </c>
      <c r="C780" s="10">
        <v>62.462716981132075</v>
      </c>
      <c r="D780" s="10">
        <v>71.292905660377357</v>
      </c>
      <c r="E780" s="1">
        <v>211.4</v>
      </c>
      <c r="F780" s="3">
        <f>((E780/53)*6)*3</f>
        <v>71.796226415094338</v>
      </c>
      <c r="G780" s="4">
        <f>VLOOKUP(A780,'R12 Trend'!$A$4:$B$6433,2,0)</f>
        <v>-0.13</v>
      </c>
      <c r="H780" s="10">
        <f>IFERROR(VLOOKUP(A780,'DDS Needs'!$A$4:$F$767,6,0),"")</f>
        <v>8.8301886792452837</v>
      </c>
      <c r="I780" s="1">
        <f>IFERROR(VLOOKUP(A780,'WH INV 4-2-2026'!$A$2:$C$2914,3,0),"")</f>
        <v>98</v>
      </c>
      <c r="J780" s="1">
        <f>I780/(C780/3)</f>
        <v>4.7068077440308542</v>
      </c>
      <c r="K780" s="5" t="str">
        <f>IF((I780&gt;C780),"X","")</f>
        <v>X</v>
      </c>
      <c r="L780" s="7">
        <f>(C780/3)*13</f>
        <v>270.67177358490568</v>
      </c>
      <c r="M780" s="7">
        <f>I780-L780</f>
        <v>-172.67177358490568</v>
      </c>
      <c r="N780" s="6">
        <f>C780/$C$2</f>
        <v>2.6947793943759462E-4</v>
      </c>
      <c r="O780" s="5" t="s">
        <v>27883</v>
      </c>
      <c r="P780" t="str">
        <f>VLOOKUP(A780,'External $ Guide'!$A$2:$L$11545,3,0)</f>
        <v>Replenish</v>
      </c>
      <c r="Q780" t="str">
        <f>VLOOKUP(A780,'External $ Guide'!$A$2:$L$11545,4,0)</f>
        <v>Retail</v>
      </c>
      <c r="R780" t="str">
        <f>VLOOKUP(A780,'External $ Guide'!$A$2:$L$11545,5,0)</f>
        <v>Active</v>
      </c>
      <c r="S780" t="str">
        <f>IFERROR(VLOOKUP(A780,'Broker &amp; Vendor'!$A$2:$C$11545,3,0),"")</f>
        <v>SAZERAC CO INC</v>
      </c>
      <c r="T780" t="str">
        <f>IFERROR(VLOOKUP(A780,'Broker &amp; Vendor'!$A$2:$C$11545,2,0),"")</f>
        <v>UNITED</v>
      </c>
    </row>
    <row r="781" spans="1:20" x14ac:dyDescent="0.25">
      <c r="A781" t="s">
        <v>7899</v>
      </c>
      <c r="B781" t="s">
        <v>3805</v>
      </c>
      <c r="C781" s="10">
        <v>62.354716981132079</v>
      </c>
      <c r="D781" s="10">
        <v>62.354716981132079</v>
      </c>
      <c r="E781" s="1">
        <v>180</v>
      </c>
      <c r="F781" s="3">
        <f>((E781/53)*6)*3</f>
        <v>61.132075471698116</v>
      </c>
      <c r="G781" s="4">
        <f>VLOOKUP(A781,'R12 Trend'!$A$4:$B$6433,2,0)</f>
        <v>0.02</v>
      </c>
      <c r="H781" s="10" t="str">
        <f>IFERROR(VLOOKUP(A781,'DDS Needs'!$A$4:$F$767,6,0),"")</f>
        <v/>
      </c>
      <c r="I781" s="1">
        <f>IFERROR(VLOOKUP(A781,'WH INV 4-2-2026'!$A$2:$C$2914,3,0),"")</f>
        <v>129</v>
      </c>
      <c r="J781" s="1">
        <f>I781/(C781/3)</f>
        <v>6.2064270152505445</v>
      </c>
      <c r="K781" s="5" t="str">
        <f>IF((I781&gt;C781),"X","")</f>
        <v>X</v>
      </c>
      <c r="L781" s="7">
        <f>(C781/3)*13</f>
        <v>270.20377358490566</v>
      </c>
      <c r="M781" s="7">
        <f>I781-L781</f>
        <v>-141.20377358490566</v>
      </c>
      <c r="N781" s="6">
        <f>C781/$C$2</f>
        <v>2.6901200361434104E-4</v>
      </c>
      <c r="O781" s="5" t="s">
        <v>27883</v>
      </c>
      <c r="P781" t="str">
        <f>VLOOKUP(A781,'External $ Guide'!$A$2:$L$11545,3,0)</f>
        <v>PrivLabel</v>
      </c>
      <c r="Q781" t="str">
        <f>VLOOKUP(A781,'External $ Guide'!$A$2:$L$11545,4,0)</f>
        <v>Wholesale bottle</v>
      </c>
      <c r="R781" t="str">
        <f>VLOOKUP(A781,'External $ Guide'!$A$2:$L$11545,5,0)</f>
        <v>Active</v>
      </c>
      <c r="S781" t="s">
        <v>27956</v>
      </c>
      <c r="T781" t="str">
        <f>IFERROR(VLOOKUP(A781,'Broker &amp; Vendor'!$A$2:$C$11545,2,0),"")</f>
        <v>SGWS- CHAMPION DIVISION</v>
      </c>
    </row>
    <row r="782" spans="1:20" x14ac:dyDescent="0.25">
      <c r="A782" t="s">
        <v>7626</v>
      </c>
      <c r="B782" t="s">
        <v>3532</v>
      </c>
      <c r="C782" s="10">
        <v>62.065833962264144</v>
      </c>
      <c r="D782" s="10">
        <v>65.801683018867919</v>
      </c>
      <c r="E782" s="1">
        <v>220.18</v>
      </c>
      <c r="F782" s="3">
        <f>((E782/53)*6)*3</f>
        <v>74.778113207547165</v>
      </c>
      <c r="G782" s="4">
        <f>VLOOKUP(A782,'R12 Trend'!$A$4:$B$6433,2,0)</f>
        <v>-0.17</v>
      </c>
      <c r="H782" s="10">
        <f>IFERROR(VLOOKUP(A782,'DDS Needs'!$A$4:$F$767,6,0),"")</f>
        <v>3.7358490566037741</v>
      </c>
      <c r="I782" s="1">
        <f>IFERROR(VLOOKUP(A782,'WH INV 4-2-2026'!$A$2:$C$2914,3,0),"")</f>
        <v>106</v>
      </c>
      <c r="J782" s="1">
        <f>I782/(C782/3)</f>
        <v>5.1235918330420427</v>
      </c>
      <c r="K782" s="5" t="str">
        <f>IF((I782&gt;C782),"X","")</f>
        <v>X</v>
      </c>
      <c r="L782" s="7">
        <f>(C782/3)*13</f>
        <v>268.95194716981126</v>
      </c>
      <c r="M782" s="7">
        <f>I782-L782</f>
        <v>-162.95194716981126</v>
      </c>
      <c r="N782" s="6">
        <f>C782/$C$2</f>
        <v>2.6776569854748716E-4</v>
      </c>
      <c r="O782" s="5" t="s">
        <v>27883</v>
      </c>
      <c r="P782" t="str">
        <f>VLOOKUP(A782,'External $ Guide'!$A$2:$L$11545,3,0)</f>
        <v>Replenish</v>
      </c>
      <c r="Q782" t="str">
        <f>VLOOKUP(A782,'External $ Guide'!$A$2:$L$11545,4,0)</f>
        <v>Retail</v>
      </c>
      <c r="R782" t="str">
        <f>VLOOKUP(A782,'External $ Guide'!$A$2:$L$11545,5,0)</f>
        <v>Active</v>
      </c>
      <c r="S782" t="s">
        <v>27956</v>
      </c>
      <c r="T782" t="str">
        <f>IFERROR(VLOOKUP(A782,'Broker &amp; Vendor'!$A$2:$C$11545,2,0),"")</f>
        <v>SGWS- CHAMPION DIVISION</v>
      </c>
    </row>
    <row r="783" spans="1:20" x14ac:dyDescent="0.25">
      <c r="A783" t="s">
        <v>5306</v>
      </c>
      <c r="B783" t="s">
        <v>1212</v>
      </c>
      <c r="C783" s="10">
        <v>61.521792452830184</v>
      </c>
      <c r="D783" s="10">
        <v>61.521792452830184</v>
      </c>
      <c r="E783" s="1">
        <v>186.75</v>
      </c>
      <c r="F783" s="3">
        <f>((E783/53)*6)*3</f>
        <v>63.424528301886788</v>
      </c>
      <c r="G783" s="4">
        <f>VLOOKUP(A783,'R12 Trend'!$A$4:$B$6433,2,0)</f>
        <v>-0.03</v>
      </c>
      <c r="H783" s="10" t="str">
        <f>IFERROR(VLOOKUP(A783,'DDS Needs'!$A$4:$F$767,6,0),"")</f>
        <v/>
      </c>
      <c r="I783" s="1">
        <f>IFERROR(VLOOKUP(A783,'WH INV 4-2-2026'!$A$2:$C$2914,3,0),"")</f>
        <v>54</v>
      </c>
      <c r="J783" s="1">
        <f>I783/(C783/3)</f>
        <v>2.6332132654328655</v>
      </c>
      <c r="K783" s="5" t="str">
        <f>IF((I783&gt;C783),"X","")</f>
        <v/>
      </c>
      <c r="L783" s="7">
        <f>(C783/3)*13</f>
        <v>266.59443396226413</v>
      </c>
      <c r="M783" s="7">
        <f>I783-L783</f>
        <v>-212.59443396226413</v>
      </c>
      <c r="N783" s="6">
        <f>C783/$C$2</f>
        <v>2.6541858346802196E-4</v>
      </c>
      <c r="O783" s="5" t="s">
        <v>27883</v>
      </c>
      <c r="P783" t="str">
        <f>VLOOKUP(A783,'External $ Guide'!$A$2:$L$11545,3,0)</f>
        <v>Replenish</v>
      </c>
      <c r="Q783" t="str">
        <f>VLOOKUP(A783,'External $ Guide'!$A$2:$L$11545,4,0)</f>
        <v>Retail</v>
      </c>
      <c r="R783" t="str">
        <f>VLOOKUP(A783,'External $ Guide'!$A$2:$L$11545,5,0)</f>
        <v>Active</v>
      </c>
      <c r="S783" t="str">
        <f>IFERROR(VLOOKUP(A783,'Broker &amp; Vendor'!$A$2:$C$11545,3,0),"")</f>
        <v>SAZERAC CO INC</v>
      </c>
      <c r="T783" t="str">
        <f>IFERROR(VLOOKUP(A783,'Broker &amp; Vendor'!$A$2:$C$11545,2,0),"")</f>
        <v>UNITED</v>
      </c>
    </row>
    <row r="784" spans="1:20" x14ac:dyDescent="0.25">
      <c r="A784" t="s">
        <v>7696</v>
      </c>
      <c r="B784" t="s">
        <v>3602</v>
      </c>
      <c r="C784" s="10">
        <v>61.383600000000001</v>
      </c>
      <c r="D784" s="10">
        <v>61.383600000000001</v>
      </c>
      <c r="E784" s="1">
        <v>170.51</v>
      </c>
      <c r="F784" s="3">
        <f>((E784/53)*6)*3</f>
        <v>57.909056603773585</v>
      </c>
      <c r="G784" s="4">
        <f>VLOOKUP(A784,'R12 Trend'!$A$4:$B$6433,2,0)</f>
        <v>0.06</v>
      </c>
      <c r="H784" s="10" t="str">
        <f>IFERROR(VLOOKUP(A784,'DDS Needs'!$A$4:$F$767,6,0),"")</f>
        <v/>
      </c>
      <c r="I784" s="1">
        <f>IFERROR(VLOOKUP(A784,'WH INV 4-2-2026'!$A$2:$C$2914,3,0),"")</f>
        <v>192</v>
      </c>
      <c r="J784" s="1">
        <f>I784/(C784/3)</f>
        <v>9.3836138642894831</v>
      </c>
      <c r="K784" s="5" t="str">
        <f>IF((I784&gt;C784),"X","")</f>
        <v>X</v>
      </c>
      <c r="L784" s="7">
        <f>(C784/3)*13</f>
        <v>265.99560000000002</v>
      </c>
      <c r="M784" s="7">
        <f>I784-L784</f>
        <v>-73.995600000000024</v>
      </c>
      <c r="N784" s="6">
        <f>C784/$C$2</f>
        <v>2.6482239074323617E-4</v>
      </c>
      <c r="O784" s="5" t="s">
        <v>27883</v>
      </c>
      <c r="P784" t="str">
        <f>VLOOKUP(A784,'External $ Guide'!$A$2:$L$11545,3,0)</f>
        <v>Replenish</v>
      </c>
      <c r="Q784" t="str">
        <f>VLOOKUP(A784,'External $ Guide'!$A$2:$L$11545,4,0)</f>
        <v>Retail</v>
      </c>
      <c r="R784" t="str">
        <f>VLOOKUP(A784,'External $ Guide'!$A$2:$L$11545,5,0)</f>
        <v>Active</v>
      </c>
      <c r="S784" t="str">
        <f>IFERROR(VLOOKUP(A784,'Broker &amp; Vendor'!$A$2:$C$11545,3,0),"")</f>
        <v>PHILLIPS PRODUCTS COMPANY</v>
      </c>
      <c r="T784" t="str">
        <f>IFERROR(VLOOKUP(A784,'Broker &amp; Vendor'!$A$2:$C$11545,2,0),"")</f>
        <v>SGWS- CHAMPION DIVISION</v>
      </c>
    </row>
    <row r="785" spans="1:20" x14ac:dyDescent="0.25">
      <c r="A785" t="s">
        <v>4118</v>
      </c>
      <c r="B785" t="s">
        <v>29</v>
      </c>
      <c r="C785" s="10">
        <v>60.970075471698109</v>
      </c>
      <c r="D785" s="10">
        <v>67.083283018867917</v>
      </c>
      <c r="E785" s="1">
        <v>199.47</v>
      </c>
      <c r="F785" s="3">
        <f>((E785/53)*6)*3</f>
        <v>67.744528301886788</v>
      </c>
      <c r="G785" s="4">
        <f>VLOOKUP(A785,'R12 Trend'!$A$4:$B$6433,2,0)</f>
        <v>-0.1</v>
      </c>
      <c r="H785" s="10">
        <f>IFERROR(VLOOKUP(A785,'DDS Needs'!$A$4:$F$767,6,0),"")</f>
        <v>6.1132075471698109</v>
      </c>
      <c r="I785" s="1">
        <f>IFERROR(VLOOKUP(A785,'WH INV 4-2-2026'!$A$2:$C$2914,3,0),"")</f>
        <v>81.666667000000004</v>
      </c>
      <c r="J785" s="1">
        <f>I785/(C785/3)</f>
        <v>4.0183647322812863</v>
      </c>
      <c r="K785" s="5" t="str">
        <f>IF((I785&gt;C785),"X","")</f>
        <v>X</v>
      </c>
      <c r="L785" s="7">
        <f>(C785/3)*13</f>
        <v>264.20366037735846</v>
      </c>
      <c r="M785" s="7">
        <f>I785-L785</f>
        <v>-182.53699337735844</v>
      </c>
      <c r="N785" s="6">
        <f>C785/$C$2</f>
        <v>2.6303835471055194E-4</v>
      </c>
      <c r="O785" s="5" t="s">
        <v>27883</v>
      </c>
      <c r="P785" t="str">
        <f>VLOOKUP(A785,'External $ Guide'!$A$2:$L$11545,3,0)</f>
        <v>Replenish</v>
      </c>
      <c r="Q785" t="str">
        <f>VLOOKUP(A785,'External $ Guide'!$A$2:$L$11545,4,0)</f>
        <v>Retail</v>
      </c>
      <c r="R785" t="str">
        <f>VLOOKUP(A785,'External $ Guide'!$A$2:$L$11545,5,0)</f>
        <v>Active</v>
      </c>
      <c r="S785" t="str">
        <f>IFERROR(VLOOKUP(A785,'Broker &amp; Vendor'!$A$2:$C$11545,3,0),"")</f>
        <v>DISARONNO INTERNATIONAL LLC</v>
      </c>
      <c r="T785" t="str">
        <f>IFERROR(VLOOKUP(A785,'Broker &amp; Vendor'!$A$2:$C$11545,2,0),"")</f>
        <v>RNDC</v>
      </c>
    </row>
    <row r="786" spans="1:20" x14ac:dyDescent="0.25">
      <c r="A786" t="s">
        <v>5841</v>
      </c>
      <c r="B786" t="s">
        <v>1747</v>
      </c>
      <c r="C786" s="10">
        <v>60.907618867924533</v>
      </c>
      <c r="D786" s="10">
        <v>60.907618867924533</v>
      </c>
      <c r="E786" s="1">
        <v>245.67</v>
      </c>
      <c r="F786" s="3">
        <f>((E786/53)*6)*3</f>
        <v>83.435094339622651</v>
      </c>
      <c r="G786" s="4">
        <f>VLOOKUP(A786,'R12 Trend'!$A$4:$B$6433,2,0)</f>
        <v>-0.27</v>
      </c>
      <c r="H786" s="10" t="str">
        <f>IFERROR(VLOOKUP(A786,'DDS Needs'!$A$4:$F$767,6,0),"")</f>
        <v/>
      </c>
      <c r="I786" s="1">
        <f>IFERROR(VLOOKUP(A786,'WH INV 4-2-2026'!$A$2:$C$2914,3,0),"")</f>
        <v>0.66666700000000001</v>
      </c>
      <c r="J786" s="1">
        <f>I786/(C786/3)</f>
        <v>3.2836630903876139E-2</v>
      </c>
      <c r="K786" s="5" t="str">
        <f>IF((I786&gt;C786),"X","")</f>
        <v/>
      </c>
      <c r="L786" s="7">
        <f>(C786/3)*13</f>
        <v>263.93301509433962</v>
      </c>
      <c r="M786" s="7">
        <f>I786-L786</f>
        <v>-263.26634809433961</v>
      </c>
      <c r="N786" s="6">
        <f>C786/$C$2</f>
        <v>2.6276890314484025E-4</v>
      </c>
      <c r="O786" s="5" t="s">
        <v>27883</v>
      </c>
      <c r="P786" t="str">
        <f>VLOOKUP(A786,'External $ Guide'!$A$2:$L$11545,3,0)</f>
        <v>Replenish</v>
      </c>
      <c r="Q786" t="str">
        <f>VLOOKUP(A786,'External $ Guide'!$A$2:$L$11545,4,0)</f>
        <v>Retail</v>
      </c>
      <c r="R786" t="str">
        <f>VLOOKUP(A786,'External $ Guide'!$A$2:$L$11545,5,0)</f>
        <v>Active</v>
      </c>
      <c r="S786" t="str">
        <f>IFERROR(VLOOKUP(A786,'Broker &amp; Vendor'!$A$2:$C$11545,3,0),"")</f>
        <v>HEAVEN HILL SALES CO DBA HEAVEN HILL BRANDS</v>
      </c>
      <c r="T786" t="str">
        <f>IFERROR(VLOOKUP(A786,'Broker &amp; Vendor'!$A$2:$C$11545,2,0),"")</f>
        <v>SGWS- TRANSATLANTIC DIVISION</v>
      </c>
    </row>
    <row r="787" spans="1:20" x14ac:dyDescent="0.25">
      <c r="A787" t="s">
        <v>6950</v>
      </c>
      <c r="B787" t="s">
        <v>2856</v>
      </c>
      <c r="C787" s="10">
        <v>60.85463773584906</v>
      </c>
      <c r="D787" s="10">
        <v>69.684826415094349</v>
      </c>
      <c r="E787" s="1">
        <v>192.67</v>
      </c>
      <c r="F787" s="3">
        <f>((E787/53)*6)*3</f>
        <v>65.435094339622651</v>
      </c>
      <c r="G787" s="4">
        <f>VLOOKUP(A787,'R12 Trend'!$A$4:$B$6433,2,0)</f>
        <v>-7.0000000000000007E-2</v>
      </c>
      <c r="H787" s="10">
        <f>IFERROR(VLOOKUP(A787,'DDS Needs'!$A$4:$F$767,6,0),"")</f>
        <v>8.8301886792452837</v>
      </c>
      <c r="I787" s="1">
        <f>IFERROR(VLOOKUP(A787,'WH INV 4-2-2026'!$A$2:$C$2914,3,0),"")</f>
        <v>122</v>
      </c>
      <c r="J787" s="1">
        <f>I787/(C787/3)</f>
        <v>6.0143320807970539</v>
      </c>
      <c r="K787" s="5" t="str">
        <f>IF((I787&gt;C787),"X","")</f>
        <v>X</v>
      </c>
      <c r="L787" s="7">
        <f>(C787/3)*13</f>
        <v>263.70343018867925</v>
      </c>
      <c r="M787" s="7">
        <f>I787-L787</f>
        <v>-141.70343018867925</v>
      </c>
      <c r="N787" s="6">
        <f>C787/$C$2</f>
        <v>2.6254033085418754E-4</v>
      </c>
      <c r="O787" s="5" t="s">
        <v>27883</v>
      </c>
      <c r="P787" t="str">
        <f>VLOOKUP(A787,'External $ Guide'!$A$2:$L$11545,3,0)</f>
        <v>Replenish</v>
      </c>
      <c r="Q787" t="str">
        <f>VLOOKUP(A787,'External $ Guide'!$A$2:$L$11545,4,0)</f>
        <v>Retail</v>
      </c>
      <c r="R787" t="str">
        <f>VLOOKUP(A787,'External $ Guide'!$A$2:$L$11545,5,0)</f>
        <v>Active</v>
      </c>
      <c r="S787" t="str">
        <f>IFERROR(VLOOKUP(A787,'Broker &amp; Vendor'!$A$2:$C$11545,3,0),"")</f>
        <v>OLE SMOKEY DISTILLERY LLC</v>
      </c>
      <c r="T787" t="str">
        <f>IFERROR(VLOOKUP(A787,'Broker &amp; Vendor'!$A$2:$C$11545,2,0),"")</f>
        <v>SGWS- CHAMPION DIVISION</v>
      </c>
    </row>
    <row r="788" spans="1:20" x14ac:dyDescent="0.25">
      <c r="A788" t="s">
        <v>8048</v>
      </c>
      <c r="B788" t="s">
        <v>3954</v>
      </c>
      <c r="C788" s="10">
        <v>60.850188679245278</v>
      </c>
      <c r="D788" s="10">
        <v>60.850188679245278</v>
      </c>
      <c r="E788" s="1">
        <v>179.17</v>
      </c>
      <c r="F788" s="3">
        <f>((E788/53)*6)*3</f>
        <v>60.850188679245278</v>
      </c>
      <c r="G788" s="4">
        <f>VLOOKUP(A788,'R12 Trend'!$A$4:$B$6433,2,0)</f>
        <v>0</v>
      </c>
      <c r="H788" s="10" t="str">
        <f>IFERROR(VLOOKUP(A788,'DDS Needs'!$A$4:$F$767,6,0),"")</f>
        <v/>
      </c>
      <c r="I788" s="1">
        <f>IFERROR(VLOOKUP(A788,'WH INV 4-2-2026'!$A$2:$C$2914,3,0),"")</f>
        <v>79</v>
      </c>
      <c r="J788" s="1">
        <f>I788/(C788/3)</f>
        <v>3.8948112593254081</v>
      </c>
      <c r="K788" s="5" t="str">
        <f>IF((I788&gt;C788),"X","")</f>
        <v>X</v>
      </c>
      <c r="L788" s="7">
        <f>(C788/3)*13</f>
        <v>263.68415094339622</v>
      </c>
      <c r="M788" s="7">
        <f>I788-L788</f>
        <v>-184.68415094339622</v>
      </c>
      <c r="N788" s="6">
        <f>C788/$C$2</f>
        <v>2.625211366426006E-4</v>
      </c>
      <c r="O788" s="5" t="s">
        <v>27883</v>
      </c>
      <c r="P788" t="str">
        <f>VLOOKUP(A788,'External $ Guide'!$A$2:$L$11545,3,0)</f>
        <v>Replenish</v>
      </c>
      <c r="Q788" t="str">
        <f>VLOOKUP(A788,'External $ Guide'!$A$2:$L$11545,4,0)</f>
        <v>Wholesale</v>
      </c>
      <c r="R788" t="str">
        <f>VLOOKUP(A788,'External $ Guide'!$A$2:$L$11545,5,0)</f>
        <v>Active</v>
      </c>
      <c r="S788" t="str">
        <f>IFERROR(VLOOKUP(A788,'Broker &amp; Vendor'!$A$2:$C$11545,3,0),"")</f>
        <v>Boston Beer Corporation</v>
      </c>
      <c r="T788" t="str">
        <f>IFERROR(VLOOKUP(A788,'Broker &amp; Vendor'!$A$2:$C$11545,2,0),"")</f>
        <v>GULF DISTRIBUTING</v>
      </c>
    </row>
    <row r="789" spans="1:20" x14ac:dyDescent="0.25">
      <c r="A789" t="s">
        <v>6309</v>
      </c>
      <c r="B789" t="s">
        <v>2215</v>
      </c>
      <c r="C789" s="10">
        <v>60.793811320754706</v>
      </c>
      <c r="D789" s="10">
        <v>60.793811320754706</v>
      </c>
      <c r="E789" s="1">
        <v>149.16999999999999</v>
      </c>
      <c r="F789" s="3">
        <f>((E789/53)*6)*3</f>
        <v>50.661509433962259</v>
      </c>
      <c r="G789" s="4">
        <f>VLOOKUP(A789,'R12 Trend'!$A$4:$B$6433,2,0)</f>
        <v>0.34</v>
      </c>
      <c r="H789" s="10" t="str">
        <f>IFERROR(VLOOKUP(A789,'DDS Needs'!$A$4:$F$767,6,0),"")</f>
        <v/>
      </c>
      <c r="I789" s="1">
        <f>IFERROR(VLOOKUP(A789,'WH INV 4-2-2026'!$A$2:$C$2914,3,0),"")</f>
        <v>173</v>
      </c>
      <c r="J789" s="1">
        <f>I789/(C789/3)</f>
        <v>8.5370531757204695</v>
      </c>
      <c r="K789" s="5" t="str">
        <f>IF((I789&gt;C789),"X","")</f>
        <v>X</v>
      </c>
      <c r="L789" s="7">
        <f>(C789/3)*13</f>
        <v>263.43984905660375</v>
      </c>
      <c r="M789" s="7">
        <f>I789-L789</f>
        <v>-90.439849056603748</v>
      </c>
      <c r="N789" s="6">
        <f>C789/$C$2</f>
        <v>2.6227791228203425E-4</v>
      </c>
      <c r="O789" s="5" t="s">
        <v>27883</v>
      </c>
      <c r="P789" t="str">
        <f>VLOOKUP(A789,'External $ Guide'!$A$2:$L$11545,3,0)</f>
        <v>Replenish</v>
      </c>
      <c r="Q789" t="str">
        <f>VLOOKUP(A789,'External $ Guide'!$A$2:$L$11545,4,0)</f>
        <v>Retail</v>
      </c>
      <c r="R789" t="str">
        <f>VLOOKUP(A789,'External $ Guide'!$A$2:$L$11545,5,0)</f>
        <v>Active</v>
      </c>
      <c r="S789" t="str">
        <f>IFERROR(VLOOKUP(A789,'Broker &amp; Vendor'!$A$2:$C$11545,3,0),"")</f>
        <v>SUTTER HOME WINERY, INC/ TRINCHERO FAMILY ESTATES</v>
      </c>
      <c r="T789" t="str">
        <f>IFERROR(VLOOKUP(A789,'Broker &amp; Vendor'!$A$2:$C$11545,2,0),"")</f>
        <v>UNITED</v>
      </c>
    </row>
    <row r="790" spans="1:20" x14ac:dyDescent="0.25">
      <c r="A790" t="s">
        <v>7825</v>
      </c>
      <c r="B790" t="s">
        <v>3731</v>
      </c>
      <c r="C790" s="10">
        <v>60.605524528301885</v>
      </c>
      <c r="D790" s="10">
        <v>65.699864150943398</v>
      </c>
      <c r="E790" s="1">
        <v>189.84</v>
      </c>
      <c r="F790" s="3">
        <f>((E790/53)*6)*3</f>
        <v>64.473962264150941</v>
      </c>
      <c r="G790" s="4">
        <f>VLOOKUP(A790,'R12 Trend'!$A$4:$B$6433,2,0)</f>
        <v>-0.06</v>
      </c>
      <c r="H790" s="10">
        <f>IFERROR(VLOOKUP(A790,'DDS Needs'!$A$4:$F$767,6,0),"")</f>
        <v>5.0943396226415096</v>
      </c>
      <c r="I790" s="1">
        <f>IFERROR(VLOOKUP(A790,'WH INV 4-2-2026'!$A$2:$C$2914,3,0),"")</f>
        <v>206</v>
      </c>
      <c r="J790" s="1">
        <f>I790/(C790/3)</f>
        <v>10.197090196148753</v>
      </c>
      <c r="K790" s="5" t="str">
        <f>IF((I790&gt;C790),"X","")</f>
        <v>X</v>
      </c>
      <c r="L790" s="7">
        <f>(C790/3)*13</f>
        <v>262.6239396226415</v>
      </c>
      <c r="M790" s="7">
        <f>I790-L790</f>
        <v>-56.623939622641501</v>
      </c>
      <c r="N790" s="6">
        <f>C790/$C$2</f>
        <v>2.6146560152602236E-4</v>
      </c>
      <c r="O790" s="5" t="s">
        <v>27883</v>
      </c>
      <c r="P790" t="str">
        <f>VLOOKUP(A790,'External $ Guide'!$A$2:$L$11545,3,0)</f>
        <v>Replenish</v>
      </c>
      <c r="Q790" t="str">
        <f>VLOOKUP(A790,'External $ Guide'!$A$2:$L$11545,4,0)</f>
        <v>Retail</v>
      </c>
      <c r="R790" t="str">
        <f>VLOOKUP(A790,'External $ Guide'!$A$2:$L$11545,5,0)</f>
        <v>Active</v>
      </c>
      <c r="S790" t="str">
        <f>IFERROR(VLOOKUP(A790,'Broker &amp; Vendor'!$A$2:$C$11545,3,0),"")</f>
        <v>PROXIMO SPIRITS INC.</v>
      </c>
      <c r="T790" t="str">
        <f>IFERROR(VLOOKUP(A790,'Broker &amp; Vendor'!$A$2:$C$11545,2,0),"")</f>
        <v>JOHNSON BROTHERS</v>
      </c>
    </row>
    <row r="791" spans="1:20" x14ac:dyDescent="0.25">
      <c r="A791" t="s">
        <v>7298</v>
      </c>
      <c r="B791" t="s">
        <v>3204</v>
      </c>
      <c r="C791" s="10">
        <v>60.548400000000001</v>
      </c>
      <c r="D791" s="10">
        <v>60.548400000000001</v>
      </c>
      <c r="E791" s="1">
        <v>168.19</v>
      </c>
      <c r="F791" s="3">
        <f>((E791/53)*6)*3</f>
        <v>57.121132075471699</v>
      </c>
      <c r="G791" s="4">
        <f>VLOOKUP(A791,'R12 Trend'!$A$4:$B$6433,2,0)</f>
        <v>0.06</v>
      </c>
      <c r="H791" s="10" t="str">
        <f>IFERROR(VLOOKUP(A791,'DDS Needs'!$A$4:$F$767,6,0),"")</f>
        <v/>
      </c>
      <c r="I791" s="1">
        <f>IFERROR(VLOOKUP(A791,'WH INV 4-2-2026'!$A$2:$C$2914,3,0),"")</f>
        <v>0</v>
      </c>
      <c r="J791" s="1">
        <f>I791/(C791/3)</f>
        <v>0</v>
      </c>
      <c r="K791" s="5" t="str">
        <f>IF((I791&gt;C791),"X","")</f>
        <v/>
      </c>
      <c r="L791" s="7">
        <f>(C791/3)*13</f>
        <v>262.37639999999999</v>
      </c>
      <c r="M791" s="7">
        <f>I791-L791</f>
        <v>-262.37639999999999</v>
      </c>
      <c r="N791" s="6">
        <f>C791/$C$2</f>
        <v>2.6121915371007503E-4</v>
      </c>
      <c r="O791" s="5" t="s">
        <v>27883</v>
      </c>
      <c r="P791" t="str">
        <f>VLOOKUP(A791,'External $ Guide'!$A$2:$L$11545,3,0)</f>
        <v>Replenish</v>
      </c>
      <c r="Q791" t="str">
        <f>VLOOKUP(A791,'External $ Guide'!$A$2:$L$11545,4,0)</f>
        <v>Retail</v>
      </c>
      <c r="R791" t="str">
        <f>VLOOKUP(A791,'External $ Guide'!$A$2:$L$11545,5,0)</f>
        <v>Active</v>
      </c>
      <c r="S791" t="str">
        <f>IFERROR(VLOOKUP(A791,'Broker &amp; Vendor'!$A$2:$C$11545,3,0),"")</f>
        <v>MOET HENNESSY USA INC</v>
      </c>
      <c r="T791" t="str">
        <f>IFERROR(VLOOKUP(A791,'Broker &amp; Vendor'!$A$2:$C$11545,2,0),"")</f>
        <v>SGWS- COASTAL PACIFIC DIVISION</v>
      </c>
    </row>
    <row r="792" spans="1:20" x14ac:dyDescent="0.25">
      <c r="A792" t="s">
        <v>6514</v>
      </c>
      <c r="B792" t="s">
        <v>2420</v>
      </c>
      <c r="C792" s="10">
        <v>60.525373584905665</v>
      </c>
      <c r="D792" s="10">
        <v>70.034807547169819</v>
      </c>
      <c r="E792" s="1">
        <v>200.24</v>
      </c>
      <c r="F792" s="3">
        <f>((E792/53)*6)*3</f>
        <v>68.006037735849063</v>
      </c>
      <c r="G792" s="4">
        <f>VLOOKUP(A792,'R12 Trend'!$A$4:$B$6433,2,0)</f>
        <v>-0.11</v>
      </c>
      <c r="H792" s="10">
        <f>IFERROR(VLOOKUP(A792,'DDS Needs'!$A$4:$F$767,6,0),"")</f>
        <v>9.5094339622641506</v>
      </c>
      <c r="I792" s="1">
        <f>IFERROR(VLOOKUP(A792,'WH INV 4-2-2026'!$A$2:$C$2914,3,0),"")</f>
        <v>118.916667</v>
      </c>
      <c r="J792" s="1">
        <f>I792/(C792/3)</f>
        <v>5.8942222058249198</v>
      </c>
      <c r="K792" s="5" t="str">
        <f>IF((I792&gt;C792),"X","")</f>
        <v>X</v>
      </c>
      <c r="L792" s="7">
        <f>(C792/3)*13</f>
        <v>262.27661886792458</v>
      </c>
      <c r="M792" s="7">
        <f>I792-L792</f>
        <v>-143.35995186792456</v>
      </c>
      <c r="N792" s="6">
        <f>C792/$C$2</f>
        <v>2.6111981267606059E-4</v>
      </c>
      <c r="O792" s="5" t="s">
        <v>27883</v>
      </c>
      <c r="P792" t="str">
        <f>VLOOKUP(A792,'External $ Guide'!$A$2:$L$11545,3,0)</f>
        <v>Replenish</v>
      </c>
      <c r="Q792" t="str">
        <f>VLOOKUP(A792,'External $ Guide'!$A$2:$L$11545,4,0)</f>
        <v>Retail</v>
      </c>
      <c r="R792" t="str">
        <f>VLOOKUP(A792,'External $ Guide'!$A$2:$L$11545,5,0)</f>
        <v>Active</v>
      </c>
      <c r="S792" t="s">
        <v>27956</v>
      </c>
      <c r="T792" t="str">
        <f>IFERROR(VLOOKUP(A792,'Broker &amp; Vendor'!$A$2:$C$11545,2,0),"")</f>
        <v>SGWS- CHAMPION DIVISION</v>
      </c>
    </row>
    <row r="793" spans="1:20" x14ac:dyDescent="0.25">
      <c r="A793" t="s">
        <v>6697</v>
      </c>
      <c r="B793" t="s">
        <v>2603</v>
      </c>
      <c r="C793" s="10">
        <v>60.440875471698128</v>
      </c>
      <c r="D793" s="10">
        <v>71.648422641509455</v>
      </c>
      <c r="E793" s="1">
        <v>228.16</v>
      </c>
      <c r="F793" s="3">
        <f>((E793/53)*6)*3</f>
        <v>77.48830188679247</v>
      </c>
      <c r="G793" s="4">
        <f>VLOOKUP(A793,'R12 Trend'!$A$4:$B$6433,2,0)</f>
        <v>-0.22</v>
      </c>
      <c r="H793" s="10">
        <f>IFERROR(VLOOKUP(A793,'DDS Needs'!$A$4:$F$767,6,0),"")</f>
        <v>11.20754716981132</v>
      </c>
      <c r="I793" s="1">
        <f>IFERROR(VLOOKUP(A793,'WH INV 4-2-2026'!$A$2:$C$2914,3,0),"")</f>
        <v>87.833332999999996</v>
      </c>
      <c r="J793" s="1">
        <f>I793/(C793/3)</f>
        <v>4.3596324001525382</v>
      </c>
      <c r="K793" s="5" t="str">
        <f>IF((I793&gt;C793),"X","")</f>
        <v>X</v>
      </c>
      <c r="L793" s="7">
        <f>(C793/3)*13</f>
        <v>261.91046037735856</v>
      </c>
      <c r="M793" s="7">
        <f>I793-L793</f>
        <v>-174.07712737735858</v>
      </c>
      <c r="N793" s="6">
        <f>C793/$C$2</f>
        <v>2.6075526917660938E-4</v>
      </c>
      <c r="O793" s="5" t="s">
        <v>27883</v>
      </c>
      <c r="P793" t="str">
        <f>VLOOKUP(A793,'External $ Guide'!$A$2:$L$11545,3,0)</f>
        <v>Replenish</v>
      </c>
      <c r="Q793" t="str">
        <f>VLOOKUP(A793,'External $ Guide'!$A$2:$L$11545,4,0)</f>
        <v>Retail</v>
      </c>
      <c r="R793" t="str">
        <f>VLOOKUP(A793,'External $ Guide'!$A$2:$L$11545,5,0)</f>
        <v>Active</v>
      </c>
      <c r="S793" t="str">
        <f>IFERROR(VLOOKUP(A793,'Broker &amp; Vendor'!$A$2:$C$11545,3,0),"")</f>
        <v>PERNOD RICARD USA</v>
      </c>
      <c r="T793" t="str">
        <f>IFERROR(VLOOKUP(A793,'Broker &amp; Vendor'!$A$2:$C$11545,2,0),"")</f>
        <v>SGWS- AMERICAN LIBERTY DIVISION</v>
      </c>
    </row>
    <row r="794" spans="1:20" x14ac:dyDescent="0.25">
      <c r="A794" t="s">
        <v>7483</v>
      </c>
      <c r="B794" t="s">
        <v>3389</v>
      </c>
      <c r="C794" s="10">
        <v>60.418867924528307</v>
      </c>
      <c r="D794" s="10">
        <v>60.418867924528307</v>
      </c>
      <c r="E794" s="1">
        <v>148.25</v>
      </c>
      <c r="F794" s="3">
        <f>((E794/53)*6)*3</f>
        <v>50.34905660377359</v>
      </c>
      <c r="G794" s="4">
        <f>VLOOKUP(A794,'R12 Trend'!$A$4:$B$6433,2,0)</f>
        <v>0.39</v>
      </c>
      <c r="H794" s="10" t="str">
        <f>IFERROR(VLOOKUP(A794,'DDS Needs'!$A$4:$F$767,6,0),"")</f>
        <v/>
      </c>
      <c r="I794" s="1">
        <f>IFERROR(VLOOKUP(A794,'WH INV 4-2-2026'!$A$2:$C$2914,3,0),"")</f>
        <v>143</v>
      </c>
      <c r="J794" s="1">
        <f>I794/(C794/3)</f>
        <v>7.1004309537193171</v>
      </c>
      <c r="K794" s="5" t="str">
        <f>IF((I794&gt;C794),"X","")</f>
        <v>X</v>
      </c>
      <c r="L794" s="7">
        <f>(C794/3)*13</f>
        <v>261.8150943396227</v>
      </c>
      <c r="M794" s="7">
        <f>I794-L794</f>
        <v>-118.8150943396227</v>
      </c>
      <c r="N794" s="6">
        <f>C794/$C$2</f>
        <v>2.6066032376356898E-4</v>
      </c>
      <c r="O794" s="5" t="s">
        <v>27883</v>
      </c>
      <c r="P794" t="str">
        <f>VLOOKUP(A794,'External $ Guide'!$A$2:$L$11545,3,0)</f>
        <v>Replenish</v>
      </c>
      <c r="Q794" t="str">
        <f>VLOOKUP(A794,'External $ Guide'!$A$2:$L$11545,4,0)</f>
        <v>Wholesale</v>
      </c>
      <c r="R794" t="str">
        <f>VLOOKUP(A794,'External $ Guide'!$A$2:$L$11545,5,0)</f>
        <v>Active</v>
      </c>
      <c r="S794" t="str">
        <f>IFERROR(VLOOKUP(A794,'Broker &amp; Vendor'!$A$2:$C$11545,3,0),"")</f>
        <v>LEVECKE CORPORATION</v>
      </c>
      <c r="T794" t="str">
        <f>IFERROR(VLOOKUP(A794,'Broker &amp; Vendor'!$A$2:$C$11545,2,0),"")</f>
        <v>RNDC</v>
      </c>
    </row>
    <row r="795" spans="1:20" x14ac:dyDescent="0.25">
      <c r="A795" t="s">
        <v>4225</v>
      </c>
      <c r="B795" t="s">
        <v>136</v>
      </c>
      <c r="C795" s="10">
        <v>60.247154716981143</v>
      </c>
      <c r="D795" s="10">
        <v>69.416966037735861</v>
      </c>
      <c r="E795" s="1">
        <v>192.82</v>
      </c>
      <c r="F795" s="3">
        <f>((E795/53)*6)*3</f>
        <v>65.486037735849067</v>
      </c>
      <c r="G795" s="4">
        <f>VLOOKUP(A795,'R12 Trend'!$A$4:$B$6433,2,0)</f>
        <v>-0.08</v>
      </c>
      <c r="H795" s="10">
        <f>IFERROR(VLOOKUP(A795,'DDS Needs'!$A$4:$F$767,6,0),"")</f>
        <v>9.1698113207547163</v>
      </c>
      <c r="I795" s="1">
        <f>IFERROR(VLOOKUP(A795,'WH INV 4-2-2026'!$A$2:$C$2914,3,0),"")</f>
        <v>184</v>
      </c>
      <c r="J795" s="1">
        <f>I795/(C795/3)</f>
        <v>9.1622584102617282</v>
      </c>
      <c r="K795" s="5" t="str">
        <f>IF((I795&gt;C795),"X","")</f>
        <v>X</v>
      </c>
      <c r="L795" s="7">
        <f>(C795/3)*13</f>
        <v>261.07100377358495</v>
      </c>
      <c r="M795" s="7">
        <f>I795-L795</f>
        <v>-77.071003773584948</v>
      </c>
      <c r="N795" s="6">
        <f>C795/$C$2</f>
        <v>2.5991951510873562E-4</v>
      </c>
      <c r="O795" s="5" t="s">
        <v>27883</v>
      </c>
      <c r="P795" t="str">
        <f>VLOOKUP(A795,'External $ Guide'!$A$2:$L$11545,3,0)</f>
        <v>Replenish</v>
      </c>
      <c r="Q795" t="str">
        <f>VLOOKUP(A795,'External $ Guide'!$A$2:$L$11545,4,0)</f>
        <v>Retail</v>
      </c>
      <c r="R795" t="str">
        <f>VLOOKUP(A795,'External $ Guide'!$A$2:$L$11545,5,0)</f>
        <v>Active</v>
      </c>
      <c r="S795" t="str">
        <f>IFERROR(VLOOKUP(A795,'Broker &amp; Vendor'!$A$2:$C$11545,3,0),"")</f>
        <v>SAZERAC CO INC</v>
      </c>
      <c r="T795" t="str">
        <f>IFERROR(VLOOKUP(A795,'Broker &amp; Vendor'!$A$2:$C$11545,2,0),"")</f>
        <v>UNITED</v>
      </c>
    </row>
    <row r="796" spans="1:20" x14ac:dyDescent="0.25">
      <c r="A796" t="s">
        <v>7607</v>
      </c>
      <c r="B796" t="s">
        <v>3513</v>
      </c>
      <c r="C796" s="10">
        <v>60.126249056603768</v>
      </c>
      <c r="D796" s="10">
        <v>60.126249056603768</v>
      </c>
      <c r="E796" s="1">
        <v>201.18</v>
      </c>
      <c r="F796" s="3">
        <f>((E796/53)*6)*3</f>
        <v>68.325283018867921</v>
      </c>
      <c r="G796" s="4">
        <f>VLOOKUP(A796,'R12 Trend'!$A$4:$B$6433,2,0)</f>
        <v>-0.12</v>
      </c>
      <c r="H796" s="10" t="str">
        <f>IFERROR(VLOOKUP(A796,'DDS Needs'!$A$4:$F$767,6,0),"")</f>
        <v/>
      </c>
      <c r="I796" s="1">
        <f>IFERROR(VLOOKUP(A796,'WH INV 4-2-2026'!$A$2:$C$2914,3,0),"")</f>
        <v>29</v>
      </c>
      <c r="J796" s="1">
        <f>I796/(C796/3)</f>
        <v>1.4469553874564314</v>
      </c>
      <c r="K796" s="5" t="str">
        <f>IF((I796&gt;C796),"X","")</f>
        <v/>
      </c>
      <c r="L796" s="7">
        <f>(C796/3)*13</f>
        <v>260.54707924528299</v>
      </c>
      <c r="M796" s="7">
        <f>I796-L796</f>
        <v>-231.54707924528299</v>
      </c>
      <c r="N796" s="6">
        <f>C796/$C$2</f>
        <v>2.5939790141981013E-4</v>
      </c>
      <c r="O796" s="5" t="s">
        <v>27883</v>
      </c>
      <c r="P796" t="str">
        <f>VLOOKUP(A796,'External $ Guide'!$A$2:$L$11545,3,0)</f>
        <v>Replenish</v>
      </c>
      <c r="Q796" t="str">
        <f>VLOOKUP(A796,'External $ Guide'!$A$2:$L$11545,4,0)</f>
        <v>Retail</v>
      </c>
      <c r="R796" t="str">
        <f>VLOOKUP(A796,'External $ Guide'!$A$2:$L$11545,5,0)</f>
        <v>Active</v>
      </c>
      <c r="S796" t="str">
        <f>IFERROR(VLOOKUP(A796,'Broker &amp; Vendor'!$A$2:$C$11545,3,0),"")</f>
        <v>PROXIMO SPIRITS INC.</v>
      </c>
      <c r="T796" t="str">
        <f>IFERROR(VLOOKUP(A796,'Broker &amp; Vendor'!$A$2:$C$11545,2,0),"")</f>
        <v>JOHNSON BROTHERS</v>
      </c>
    </row>
    <row r="797" spans="1:20" x14ac:dyDescent="0.25">
      <c r="A797" t="s">
        <v>6803</v>
      </c>
      <c r="B797" t="s">
        <v>2709</v>
      </c>
      <c r="C797" s="10">
        <v>60.113411320754722</v>
      </c>
      <c r="D797" s="10">
        <v>64.188883018867926</v>
      </c>
      <c r="E797" s="1">
        <v>159.46</v>
      </c>
      <c r="F797" s="3">
        <f>((E797/53)*6)*3</f>
        <v>54.156226415094338</v>
      </c>
      <c r="G797" s="4">
        <f>VLOOKUP(A797,'R12 Trend'!$A$4:$B$6433,2,0)</f>
        <v>0.11</v>
      </c>
      <c r="H797" s="10">
        <f>IFERROR(VLOOKUP(A797,'DDS Needs'!$A$4:$F$767,6,0),"")</f>
        <v>4.0754716981132084</v>
      </c>
      <c r="I797" s="1">
        <f>IFERROR(VLOOKUP(A797,'WH INV 4-2-2026'!$A$2:$C$2914,3,0),"")</f>
        <v>84</v>
      </c>
      <c r="J797" s="1">
        <f>I797/(C797/3)</f>
        <v>4.1920761850524793</v>
      </c>
      <c r="K797" s="5" t="str">
        <f>IF((I797&gt;C797),"X","")</f>
        <v>X</v>
      </c>
      <c r="L797" s="7">
        <f>(C797/3)*13</f>
        <v>260.49144905660381</v>
      </c>
      <c r="M797" s="7">
        <f>I797-L797</f>
        <v>-176.49144905660381</v>
      </c>
      <c r="N797" s="6">
        <f>C797/$C$2</f>
        <v>2.5934251659553666E-4</v>
      </c>
      <c r="O797" s="5" t="s">
        <v>27883</v>
      </c>
      <c r="P797" t="str">
        <f>VLOOKUP(A797,'External $ Guide'!$A$2:$L$11545,3,0)</f>
        <v>Replenish</v>
      </c>
      <c r="Q797" t="str">
        <f>VLOOKUP(A797,'External $ Guide'!$A$2:$L$11545,4,0)</f>
        <v>Retail</v>
      </c>
      <c r="R797" t="str">
        <f>VLOOKUP(A797,'External $ Guide'!$A$2:$L$11545,5,0)</f>
        <v>Active</v>
      </c>
      <c r="S797" t="str">
        <f>IFERROR(VLOOKUP(A797,'Broker &amp; Vendor'!$A$2:$C$11545,3,0),"")</f>
        <v>REMY COINTREAU USA INC</v>
      </c>
      <c r="T797" t="str">
        <f>IFERROR(VLOOKUP(A797,'Broker &amp; Vendor'!$A$2:$C$11545,2,0),"")</f>
        <v>RNDC</v>
      </c>
    </row>
    <row r="798" spans="1:20" x14ac:dyDescent="0.25">
      <c r="A798" t="s">
        <v>7617</v>
      </c>
      <c r="B798" t="s">
        <v>3523</v>
      </c>
      <c r="C798" s="10">
        <v>60.065015094339607</v>
      </c>
      <c r="D798" s="10">
        <v>60.065015094339607</v>
      </c>
      <c r="E798" s="1">
        <v>190.17</v>
      </c>
      <c r="F798" s="3">
        <f>((E798/53)*6)*3</f>
        <v>64.586037735849047</v>
      </c>
      <c r="G798" s="4">
        <f>VLOOKUP(A798,'R12 Trend'!$A$4:$B$6433,2,0)</f>
        <v>-7.0000000000000007E-2</v>
      </c>
      <c r="H798" s="10" t="str">
        <f>IFERROR(VLOOKUP(A798,'DDS Needs'!$A$4:$F$767,6,0),"")</f>
        <v/>
      </c>
      <c r="I798" s="1">
        <f>IFERROR(VLOOKUP(A798,'WH INV 4-2-2026'!$A$2:$C$2914,3,0),"")</f>
        <v>116.166667</v>
      </c>
      <c r="J798" s="1">
        <f>I798/(C798/3)</f>
        <v>5.8020463401638578</v>
      </c>
      <c r="K798" s="5" t="str">
        <f>IF((I798&gt;C798),"X","")</f>
        <v>X</v>
      </c>
      <c r="L798" s="7">
        <f>(C798/3)*13</f>
        <v>260.28173207547161</v>
      </c>
      <c r="M798" s="7">
        <f>I798-L798</f>
        <v>-144.11506507547159</v>
      </c>
      <c r="N798" s="6">
        <f>C798/$C$2</f>
        <v>2.5913372459926729E-4</v>
      </c>
      <c r="O798" s="5" t="s">
        <v>27883</v>
      </c>
      <c r="P798" t="str">
        <f>VLOOKUP(A798,'External $ Guide'!$A$2:$L$11545,3,0)</f>
        <v>Replenish</v>
      </c>
      <c r="Q798" t="str">
        <f>VLOOKUP(A798,'External $ Guide'!$A$2:$L$11545,4,0)</f>
        <v>Retail</v>
      </c>
      <c r="R798" t="str">
        <f>VLOOKUP(A798,'External $ Guide'!$A$2:$L$11545,5,0)</f>
        <v>Active</v>
      </c>
      <c r="S798" t="str">
        <f>IFERROR(VLOOKUP(A798,'Broker &amp; Vendor'!$A$2:$C$11545,3,0),"")</f>
        <v>BACARDI USA INC</v>
      </c>
      <c r="T798" t="str">
        <f>IFERROR(VLOOKUP(A798,'Broker &amp; Vendor'!$A$2:$C$11545,2,0),"")</f>
        <v>SGWS- TRANSATLANTIC DIVISION</v>
      </c>
    </row>
    <row r="799" spans="1:20" x14ac:dyDescent="0.25">
      <c r="A799" t="s">
        <v>7859</v>
      </c>
      <c r="B799" t="s">
        <v>3765</v>
      </c>
      <c r="C799" s="10">
        <v>59.913509433962261</v>
      </c>
      <c r="D799" s="10">
        <v>59.913509433962261</v>
      </c>
      <c r="E799" s="1">
        <v>147.01</v>
      </c>
      <c r="F799" s="3">
        <f>((E799/53)*6)*3</f>
        <v>49.927924528301887</v>
      </c>
      <c r="G799" s="4">
        <f>VLOOKUP(A799,'R12 Trend'!$A$4:$B$6433,2,0)</f>
        <v>0.2</v>
      </c>
      <c r="H799" s="10" t="str">
        <f>IFERROR(VLOOKUP(A799,'DDS Needs'!$A$4:$F$767,6,0),"")</f>
        <v/>
      </c>
      <c r="I799" s="1">
        <f>IFERROR(VLOOKUP(A799,'WH INV 4-2-2026'!$A$2:$C$2914,3,0),"")</f>
        <v>60</v>
      </c>
      <c r="J799" s="1">
        <f>I799/(C799/3)</f>
        <v>3.0043307711493554</v>
      </c>
      <c r="K799" s="5" t="str">
        <f>IF((I799&gt;C799),"X","")</f>
        <v>X</v>
      </c>
      <c r="L799" s="7">
        <f>(C799/3)*13</f>
        <v>259.62520754716979</v>
      </c>
      <c r="M799" s="7">
        <f>I799-L799</f>
        <v>-199.62520754716979</v>
      </c>
      <c r="N799" s="6">
        <f>C799/$C$2</f>
        <v>2.5848009576042005E-4</v>
      </c>
      <c r="O799" s="5" t="s">
        <v>27883</v>
      </c>
      <c r="P799" t="str">
        <f>VLOOKUP(A799,'External $ Guide'!$A$2:$L$11545,3,0)</f>
        <v>Replenish</v>
      </c>
      <c r="Q799" t="str">
        <f>VLOOKUP(A799,'External $ Guide'!$A$2:$L$11545,4,0)</f>
        <v>Retail</v>
      </c>
      <c r="R799" t="str">
        <f>VLOOKUP(A799,'External $ Guide'!$A$2:$L$11545,5,0)</f>
        <v>Active</v>
      </c>
      <c r="S799" t="str">
        <f>IFERROR(VLOOKUP(A799,'Broker &amp; Vendor'!$A$2:$C$11545,3,0),"")</f>
        <v>LUXCO INC</v>
      </c>
      <c r="T799" t="str">
        <f>IFERROR(VLOOKUP(A799,'Broker &amp; Vendor'!$A$2:$C$11545,2,0),"")</f>
        <v>RNDC</v>
      </c>
    </row>
    <row r="800" spans="1:20" x14ac:dyDescent="0.25">
      <c r="A800" t="s">
        <v>4208</v>
      </c>
      <c r="B800" t="s">
        <v>119</v>
      </c>
      <c r="C800" s="10">
        <v>59.733441509433959</v>
      </c>
      <c r="D800" s="10">
        <v>65.846649056603766</v>
      </c>
      <c r="E800" s="1">
        <v>214.49</v>
      </c>
      <c r="F800" s="3">
        <f>((E800/53)*6)*3</f>
        <v>72.845660377358485</v>
      </c>
      <c r="G800" s="4">
        <f>VLOOKUP(A800,'R12 Trend'!$A$4:$B$6433,2,0)</f>
        <v>-0.18</v>
      </c>
      <c r="H800" s="10">
        <f>IFERROR(VLOOKUP(A800,'DDS Needs'!$A$4:$F$767,6,0),"")</f>
        <v>6.1132075471698109</v>
      </c>
      <c r="I800" s="1">
        <f>IFERROR(VLOOKUP(A800,'WH INV 4-2-2026'!$A$2:$C$2914,3,0),"")</f>
        <v>47</v>
      </c>
      <c r="J800" s="1">
        <f>I800/(C800/3)</f>
        <v>2.3604867966251581</v>
      </c>
      <c r="K800" s="5" t="str">
        <f>IF((I800&gt;C800),"X","")</f>
        <v/>
      </c>
      <c r="L800" s="7">
        <f>(C800/3)*13</f>
        <v>258.84491320754717</v>
      </c>
      <c r="M800" s="7">
        <f>I800-L800</f>
        <v>-211.84491320754717</v>
      </c>
      <c r="N800" s="6">
        <f>C800/$C$2</f>
        <v>2.5770324301359912E-4</v>
      </c>
      <c r="O800" s="5" t="s">
        <v>27883</v>
      </c>
      <c r="P800" t="str">
        <f>VLOOKUP(A800,'External $ Guide'!$A$2:$L$11545,3,0)</f>
        <v>Replenish</v>
      </c>
      <c r="Q800" t="str">
        <f>VLOOKUP(A800,'External $ Guide'!$A$2:$L$11545,4,0)</f>
        <v>Retail</v>
      </c>
      <c r="R800" t="str">
        <f>VLOOKUP(A800,'External $ Guide'!$A$2:$L$11545,5,0)</f>
        <v>Active</v>
      </c>
      <c r="S800" t="str">
        <f>IFERROR(VLOOKUP(A800,'Broker &amp; Vendor'!$A$2:$C$11545,3,0),"")</f>
        <v>E. &amp; J. GALLO WINERY</v>
      </c>
      <c r="T800" t="str">
        <f>IFERROR(VLOOKUP(A800,'Broker &amp; Vendor'!$A$2:$C$11545,2,0),"")</f>
        <v>RNDC</v>
      </c>
    </row>
    <row r="801" spans="1:20" x14ac:dyDescent="0.25">
      <c r="A801" t="s">
        <v>4606</v>
      </c>
      <c r="B801" t="s">
        <v>517</v>
      </c>
      <c r="C801" s="10">
        <v>59.702060377358478</v>
      </c>
      <c r="D801" s="10">
        <v>59.702060377358478</v>
      </c>
      <c r="E801" s="1">
        <v>187.01</v>
      </c>
      <c r="F801" s="3">
        <f>((E801/53)*6)*3</f>
        <v>63.512830188679239</v>
      </c>
      <c r="G801" s="4">
        <f>VLOOKUP(A801,'R12 Trend'!$A$4:$B$6433,2,0)</f>
        <v>-0.06</v>
      </c>
      <c r="H801" s="10" t="str">
        <f>IFERROR(VLOOKUP(A801,'DDS Needs'!$A$4:$F$767,6,0),"")</f>
        <v/>
      </c>
      <c r="I801" s="1">
        <f>IFERROR(VLOOKUP(A801,'WH INV 4-2-2026'!$A$2:$C$2914,3,0),"")</f>
        <v>143.66666699999999</v>
      </c>
      <c r="J801" s="1">
        <f>I801/(C801/3)</f>
        <v>7.2191813528005673</v>
      </c>
      <c r="K801" s="5" t="str">
        <f>IF((I801&gt;C801),"X","")</f>
        <v>X</v>
      </c>
      <c r="L801" s="7">
        <f>(C801/3)*13</f>
        <v>258.70892830188677</v>
      </c>
      <c r="M801" s="7">
        <f>I801-L801</f>
        <v>-115.04226130188678</v>
      </c>
      <c r="N801" s="6">
        <f>C801/$C$2</f>
        <v>2.5756785788759711E-4</v>
      </c>
      <c r="O801" s="5" t="s">
        <v>27883</v>
      </c>
      <c r="P801" t="str">
        <f>VLOOKUP(A801,'External $ Guide'!$A$2:$L$11545,3,0)</f>
        <v>Replenish</v>
      </c>
      <c r="Q801" t="str">
        <f>VLOOKUP(A801,'External $ Guide'!$A$2:$L$11545,4,0)</f>
        <v>Retail</v>
      </c>
      <c r="R801" t="str">
        <f>VLOOKUP(A801,'External $ Guide'!$A$2:$L$11545,5,0)</f>
        <v>Active</v>
      </c>
      <c r="S801" t="str">
        <f>IFERROR(VLOOKUP(A801,'Broker &amp; Vendor'!$A$2:$C$11545,3,0),"")</f>
        <v>REMY COINTREAU USA INC</v>
      </c>
      <c r="T801" t="str">
        <f>IFERROR(VLOOKUP(A801,'Broker &amp; Vendor'!$A$2:$C$11545,2,0),"")</f>
        <v>RNDC</v>
      </c>
    </row>
    <row r="802" spans="1:20" x14ac:dyDescent="0.25">
      <c r="A802" t="s">
        <v>4463</v>
      </c>
      <c r="B802" t="s">
        <v>374</v>
      </c>
      <c r="C802" s="10">
        <v>59.617018867924543</v>
      </c>
      <c r="D802" s="10">
        <v>60.97550943396228</v>
      </c>
      <c r="E802" s="1">
        <v>192.9</v>
      </c>
      <c r="F802" s="3">
        <f>((E802/53)*6)*3</f>
        <v>65.513207547169827</v>
      </c>
      <c r="G802" s="4">
        <f>VLOOKUP(A802,'R12 Trend'!$A$4:$B$6433,2,0)</f>
        <v>-0.09</v>
      </c>
      <c r="H802" s="10">
        <f>IFERROR(VLOOKUP(A802,'DDS Needs'!$A$4:$F$767,6,0),"")</f>
        <v>1.358490566037736</v>
      </c>
      <c r="I802" s="1">
        <f>IFERROR(VLOOKUP(A802,'WH INV 4-2-2026'!$A$2:$C$2914,3,0),"")</f>
        <v>49</v>
      </c>
      <c r="J802" s="1">
        <f>I802/(C802/3)</f>
        <v>2.4657388576517651</v>
      </c>
      <c r="K802" s="5" t="str">
        <f>IF((I802&gt;C802),"X","")</f>
        <v/>
      </c>
      <c r="L802" s="7">
        <f>(C802/3)*13</f>
        <v>258.34041509433968</v>
      </c>
      <c r="M802" s="7">
        <f>I802-L802</f>
        <v>-209.34041509433968</v>
      </c>
      <c r="N802" s="6">
        <f>C802/$C$2</f>
        <v>2.572009700569598E-4</v>
      </c>
      <c r="O802" s="5" t="s">
        <v>27883</v>
      </c>
      <c r="P802" t="str">
        <f>VLOOKUP(A802,'External $ Guide'!$A$2:$L$11545,3,0)</f>
        <v>Replenish</v>
      </c>
      <c r="Q802" t="str">
        <f>VLOOKUP(A802,'External $ Guide'!$A$2:$L$11545,4,0)</f>
        <v>Retail</v>
      </c>
      <c r="R802" t="str">
        <f>VLOOKUP(A802,'External $ Guide'!$A$2:$L$11545,5,0)</f>
        <v>Active</v>
      </c>
      <c r="S802" t="str">
        <f>IFERROR(VLOOKUP(A802,'Broker &amp; Vendor'!$A$2:$C$11545,3,0),"")</f>
        <v>HEAVEN HILL SALES CO DBA HEAVEN HILL BRANDS</v>
      </c>
      <c r="T802" t="str">
        <f>IFERROR(VLOOKUP(A802,'Broker &amp; Vendor'!$A$2:$C$11545,2,0),"")</f>
        <v>SGWS- TRANSATLANTIC DIVISION</v>
      </c>
    </row>
    <row r="803" spans="1:20" x14ac:dyDescent="0.25">
      <c r="A803" t="s">
        <v>8229</v>
      </c>
      <c r="B803" t="s">
        <v>8230</v>
      </c>
      <c r="C803" s="10">
        <v>59.4</v>
      </c>
      <c r="D803" s="10">
        <v>59.4</v>
      </c>
      <c r="E803">
        <v>148.5</v>
      </c>
      <c r="G803" s="4"/>
      <c r="H803" s="10" t="str">
        <f>IFERROR(VLOOKUP(A803,'DDS Needs'!$A$4:$F$767,6,0),"")</f>
        <v/>
      </c>
      <c r="I803" s="1">
        <f>IFERROR(VLOOKUP(A803,'WH INV 4-2-2026'!$A$2:$C$2914,3,0),"")</f>
        <v>199</v>
      </c>
      <c r="J803" s="1">
        <f>I803/(C803/3)</f>
        <v>10.05050505050505</v>
      </c>
      <c r="K803" s="5" t="str">
        <f>IF((I803&gt;C803),"X","")</f>
        <v>X</v>
      </c>
      <c r="L803" s="7">
        <f>(C803/3)*13</f>
        <v>257.40000000000003</v>
      </c>
      <c r="M803" s="7">
        <f>I803-L803</f>
        <v>-58.400000000000034</v>
      </c>
      <c r="N803" s="6">
        <f>C803/$C$2</f>
        <v>2.5626470278947844E-4</v>
      </c>
      <c r="O803" s="5" t="s">
        <v>27883</v>
      </c>
      <c r="P803" t="str">
        <f>VLOOKUP(A803,'External $ Guide'!$A$2:$L$11545,3,0)</f>
        <v>Replenish</v>
      </c>
      <c r="Q803" t="str">
        <f>VLOOKUP(A803,'External $ Guide'!$A$2:$L$11545,4,0)</f>
        <v>Retail</v>
      </c>
      <c r="R803" t="str">
        <f>VLOOKUP(A803,'External $ Guide'!$A$2:$L$11545,5,0)</f>
        <v>Active</v>
      </c>
      <c r="S803" t="str">
        <f>IFERROR(VLOOKUP(A803,'Broker &amp; Vendor'!$A$2:$C$11545,3,0),"")</f>
        <v>SAZERAC CO INC</v>
      </c>
      <c r="T803" t="str">
        <f>IFERROR(VLOOKUP(A803,'Broker &amp; Vendor'!$A$2:$C$11545,2,0),"")</f>
        <v>UNITED</v>
      </c>
    </row>
    <row r="804" spans="1:20" x14ac:dyDescent="0.25">
      <c r="A804" t="s">
        <v>8084</v>
      </c>
      <c r="B804" t="s">
        <v>3990</v>
      </c>
      <c r="C804" s="10">
        <v>59.336015094339629</v>
      </c>
      <c r="D804" s="10">
        <v>73.60016603773586</v>
      </c>
      <c r="E804" s="1">
        <v>207.99</v>
      </c>
      <c r="F804" s="3">
        <f>((E804/53)*6)*3</f>
        <v>70.638113207547178</v>
      </c>
      <c r="G804" s="4">
        <f>VLOOKUP(A804,'R12 Trend'!$A$4:$B$6433,2,0)</f>
        <v>-0.16</v>
      </c>
      <c r="H804" s="10">
        <f>IFERROR(VLOOKUP(A804,'DDS Needs'!$A$4:$F$767,6,0),"")</f>
        <v>14.264150943396226</v>
      </c>
      <c r="I804" s="1">
        <f>IFERROR(VLOOKUP(A804,'WH INV 4-2-2026'!$A$2:$C$2914,3,0),"")</f>
        <v>0.66666700000000001</v>
      </c>
      <c r="J804" s="1">
        <f>I804/(C804/3)</f>
        <v>3.3706358555089258E-2</v>
      </c>
      <c r="K804" s="5" t="str">
        <f>IF((I804&gt;C804),"X","")</f>
        <v/>
      </c>
      <c r="L804" s="7">
        <f>(C804/3)*13</f>
        <v>257.12273207547173</v>
      </c>
      <c r="M804" s="7">
        <f>I804-L804</f>
        <v>-256.45606507547171</v>
      </c>
      <c r="N804" s="6">
        <f>C804/$C$2</f>
        <v>2.5598865779230556E-4</v>
      </c>
      <c r="O804" s="5" t="s">
        <v>27883</v>
      </c>
      <c r="P804" t="str">
        <f>VLOOKUP(A804,'External $ Guide'!$A$2:$L$11545,3,0)</f>
        <v>Replenish</v>
      </c>
      <c r="Q804" t="str">
        <f>VLOOKUP(A804,'External $ Guide'!$A$2:$L$11545,4,0)</f>
        <v>Retail</v>
      </c>
      <c r="R804" t="str">
        <f>VLOOKUP(A804,'External $ Guide'!$A$2:$L$11545,5,0)</f>
        <v>Active</v>
      </c>
      <c r="S804" t="str">
        <f>IFERROR(VLOOKUP(A804,'Broker &amp; Vendor'!$A$2:$C$11545,3,0),"")</f>
        <v>DIAGEO NORTH AMERICA INC</v>
      </c>
      <c r="T804" t="str">
        <f>IFERROR(VLOOKUP(A804,'Broker &amp; Vendor'!$A$2:$C$11545,2,0),"")</f>
        <v>SGWS- COASTAL PACIFIC DIVISION</v>
      </c>
    </row>
    <row r="805" spans="1:20" x14ac:dyDescent="0.25">
      <c r="A805" t="s">
        <v>6589</v>
      </c>
      <c r="B805" t="s">
        <v>2495</v>
      </c>
      <c r="C805" s="10">
        <v>59.222547169811321</v>
      </c>
      <c r="D805" s="10">
        <v>69.411226415094347</v>
      </c>
      <c r="E805" s="1">
        <v>205.15</v>
      </c>
      <c r="F805" s="3">
        <f>((E805/53)*6)*3</f>
        <v>69.673584905660377</v>
      </c>
      <c r="G805" s="4">
        <f>VLOOKUP(A805,'R12 Trend'!$A$4:$B$6433,2,0)</f>
        <v>-0.15</v>
      </c>
      <c r="H805" s="10">
        <f>IFERROR(VLOOKUP(A805,'DDS Needs'!$A$4:$F$767,6,0),"")</f>
        <v>10.188679245283019</v>
      </c>
      <c r="I805" s="1">
        <f>IFERROR(VLOOKUP(A805,'WH INV 4-2-2026'!$A$2:$C$2914,3,0),"")</f>
        <v>0</v>
      </c>
      <c r="J805" s="1">
        <f>I805/(C805/3)</f>
        <v>0</v>
      </c>
      <c r="K805" s="5" t="str">
        <f>IF((I805&gt;C805),"X","")</f>
        <v/>
      </c>
      <c r="L805" s="7">
        <f>(C805/3)*13</f>
        <v>256.63103773584908</v>
      </c>
      <c r="M805" s="7">
        <f>I805-L805</f>
        <v>-256.63103773584908</v>
      </c>
      <c r="N805" s="6">
        <f>C805/$C$2</f>
        <v>2.55499132136491E-4</v>
      </c>
      <c r="O805" s="5" t="s">
        <v>27883</v>
      </c>
      <c r="P805" t="str">
        <f>VLOOKUP(A805,'External $ Guide'!$A$2:$L$11545,3,0)</f>
        <v>Replenish</v>
      </c>
      <c r="Q805" t="str">
        <f>VLOOKUP(A805,'External $ Guide'!$A$2:$L$11545,4,0)</f>
        <v>Retail</v>
      </c>
      <c r="R805" t="str">
        <f>VLOOKUP(A805,'External $ Guide'!$A$2:$L$11545,5,0)</f>
        <v>Active</v>
      </c>
      <c r="S805" t="str">
        <f>IFERROR(VLOOKUP(A805,'Broker &amp; Vendor'!$A$2:$C$11545,3,0),"")</f>
        <v>CIROC SPIRITS LLC</v>
      </c>
      <c r="T805" t="str">
        <f>IFERROR(VLOOKUP(A805,'Broker &amp; Vendor'!$A$2:$C$11545,2,0),"")</f>
        <v>SGWS- CHAMPION DIVISION</v>
      </c>
    </row>
    <row r="806" spans="1:20" x14ac:dyDescent="0.25">
      <c r="A806" t="s">
        <v>8296</v>
      </c>
      <c r="B806" t="s">
        <v>8297</v>
      </c>
      <c r="C806" s="10">
        <v>59.2</v>
      </c>
      <c r="D806" s="10">
        <v>59.2</v>
      </c>
      <c r="E806">
        <v>148</v>
      </c>
      <c r="G806" s="4"/>
      <c r="H806" s="10" t="str">
        <f>IFERROR(VLOOKUP(A806,'DDS Needs'!$A$4:$F$767,6,0),"")</f>
        <v/>
      </c>
      <c r="I806" s="1">
        <f>IFERROR(VLOOKUP(A806,'WH INV 4-2-2026'!$A$2:$C$2914,3,0),"")</f>
        <v>407</v>
      </c>
      <c r="J806" s="1">
        <f>I806/(C806/3)</f>
        <v>20.625</v>
      </c>
      <c r="K806" s="5" t="str">
        <f>IF((I806&gt;C806),"X","")</f>
        <v>X</v>
      </c>
      <c r="L806" s="7">
        <f>(C806/3)*13</f>
        <v>256.53333333333336</v>
      </c>
      <c r="M806" s="7">
        <f>I806-L806</f>
        <v>150.46666666666664</v>
      </c>
      <c r="N806" s="6">
        <f>C806/$C$2</f>
        <v>2.5540185867234215E-4</v>
      </c>
      <c r="O806" s="5" t="s">
        <v>27883</v>
      </c>
      <c r="P806" t="str">
        <f>VLOOKUP(A806,'External $ Guide'!$A$2:$L$11545,3,0)</f>
        <v>Replenish</v>
      </c>
      <c r="Q806" t="str">
        <f>VLOOKUP(A806,'External $ Guide'!$A$2:$L$11545,4,0)</f>
        <v>Retail</v>
      </c>
      <c r="R806" t="str">
        <f>VLOOKUP(A806,'External $ Guide'!$A$2:$L$11545,5,0)</f>
        <v>Active</v>
      </c>
      <c r="S806" t="str">
        <f>IFERROR(VLOOKUP(A806,'Broker &amp; Vendor'!$A$2:$C$11545,3,0),"")</f>
        <v>PROXIMO SPIRITS INC.</v>
      </c>
      <c r="T806" t="str">
        <f>IFERROR(VLOOKUP(A806,'Broker &amp; Vendor'!$A$2:$C$11545,2,0),"")</f>
        <v>JOHNSON BROTHERS</v>
      </c>
    </row>
    <row r="807" spans="1:20" x14ac:dyDescent="0.25">
      <c r="A807" t="s">
        <v>6907</v>
      </c>
      <c r="B807" t="s">
        <v>2813</v>
      </c>
      <c r="C807" s="10">
        <v>59.14867924528302</v>
      </c>
      <c r="D807" s="10">
        <v>66.280754716981136</v>
      </c>
      <c r="E807" s="1">
        <v>174.16</v>
      </c>
      <c r="F807" s="3">
        <f>((E807/53)*6)*3</f>
        <v>59.14867924528302</v>
      </c>
      <c r="G807" s="4">
        <f>VLOOKUP(A807,'R12 Trend'!$A$4:$B$6433,2,0)</f>
        <v>0</v>
      </c>
      <c r="H807" s="10">
        <f>IFERROR(VLOOKUP(A807,'DDS Needs'!$A$4:$F$767,6,0),"")</f>
        <v>7.132075471698113</v>
      </c>
      <c r="I807" s="1">
        <f>IFERROR(VLOOKUP(A807,'WH INV 4-2-2026'!$A$2:$C$2914,3,0),"")</f>
        <v>68</v>
      </c>
      <c r="J807" s="1">
        <f>I807/(C807/3)</f>
        <v>3.4489358444342368</v>
      </c>
      <c r="K807" s="5" t="str">
        <f>IF((I807&gt;C807),"X","")</f>
        <v>X</v>
      </c>
      <c r="L807" s="7">
        <f>(C807/3)*13</f>
        <v>256.31094339622643</v>
      </c>
      <c r="M807" s="7">
        <f>I807-L807</f>
        <v>-188.31094339622643</v>
      </c>
      <c r="N807" s="6">
        <f>C807/$C$2</f>
        <v>2.5518044961586947E-4</v>
      </c>
      <c r="O807" s="5" t="s">
        <v>27883</v>
      </c>
      <c r="P807" t="str">
        <f>VLOOKUP(A807,'External $ Guide'!$A$2:$L$11545,3,0)</f>
        <v>Replenish</v>
      </c>
      <c r="Q807" t="str">
        <f>VLOOKUP(A807,'External $ Guide'!$A$2:$L$11545,4,0)</f>
        <v>Retail</v>
      </c>
      <c r="R807" t="str">
        <f>VLOOKUP(A807,'External $ Guide'!$A$2:$L$11545,5,0)</f>
        <v>Active</v>
      </c>
      <c r="S807" t="str">
        <f>IFERROR(VLOOKUP(A807,'Broker &amp; Vendor'!$A$2:$C$11545,3,0),"")</f>
        <v>HEAVEN HILL SALES CO DBA HEAVEN HILL BRANDS</v>
      </c>
      <c r="T807" t="str">
        <f>IFERROR(VLOOKUP(A807,'Broker &amp; Vendor'!$A$2:$C$11545,2,0),"")</f>
        <v>SGWS- TRANSATLANTIC DIVISION</v>
      </c>
    </row>
    <row r="808" spans="1:20" x14ac:dyDescent="0.25">
      <c r="A808" t="s">
        <v>4289</v>
      </c>
      <c r="B808" t="s">
        <v>200</v>
      </c>
      <c r="C808" s="10">
        <v>58.951188679245284</v>
      </c>
      <c r="D808" s="10">
        <v>72.53609433962265</v>
      </c>
      <c r="E808" s="1">
        <v>340.35</v>
      </c>
      <c r="F808" s="3">
        <f>((E808/53)*6)*3</f>
        <v>115.59056603773585</v>
      </c>
      <c r="G808" s="4">
        <f>VLOOKUP(A808,'R12 Trend'!$A$4:$B$6433,2,0)</f>
        <v>-0.49</v>
      </c>
      <c r="H808" s="10">
        <f>IFERROR(VLOOKUP(A808,'DDS Needs'!$A$4:$F$767,6,0),"")</f>
        <v>13.584905660377361</v>
      </c>
      <c r="I808" s="1">
        <f>IFERROR(VLOOKUP(A808,'WH INV 4-2-2026'!$A$2:$C$2914,3,0),"")</f>
        <v>454.66666700000002</v>
      </c>
      <c r="J808" s="1">
        <f>I808/(C808/3)</f>
        <v>23.137786218723328</v>
      </c>
      <c r="K808" s="5" t="str">
        <f>IF((I808&gt;C808),"X","")</f>
        <v>X</v>
      </c>
      <c r="L808" s="7">
        <f>(C808/3)*13</f>
        <v>255.45515094339621</v>
      </c>
      <c r="M808" s="7">
        <f>I808-L808</f>
        <v>199.21151605660381</v>
      </c>
      <c r="N808" s="6">
        <f>C808/$C$2</f>
        <v>2.5432843175039158E-4</v>
      </c>
      <c r="O808" s="5" t="s">
        <v>27883</v>
      </c>
      <c r="P808" t="str">
        <f>VLOOKUP(A808,'External $ Guide'!$A$2:$L$11545,3,0)</f>
        <v>Replenish</v>
      </c>
      <c r="Q808" t="str">
        <f>VLOOKUP(A808,'External $ Guide'!$A$2:$L$11545,4,0)</f>
        <v>Retail</v>
      </c>
      <c r="R808" t="str">
        <f>VLOOKUP(A808,'External $ Guide'!$A$2:$L$11545,5,0)</f>
        <v>Active</v>
      </c>
      <c r="S808" t="str">
        <f>IFERROR(VLOOKUP(A808,'Broker &amp; Vendor'!$A$2:$C$11545,3,0),"")</f>
        <v>WESTERN SPIRITS BEVERAGE CO.</v>
      </c>
      <c r="T808" t="str">
        <f>IFERROR(VLOOKUP(A808,'Broker &amp; Vendor'!$A$2:$C$11545,2,0),"")</f>
        <v>RNDC</v>
      </c>
    </row>
    <row r="809" spans="1:20" x14ac:dyDescent="0.25">
      <c r="A809" t="s">
        <v>4284</v>
      </c>
      <c r="B809" t="s">
        <v>195</v>
      </c>
      <c r="C809" s="10">
        <v>58.936415094339623</v>
      </c>
      <c r="D809" s="10">
        <v>58.936415094339623</v>
      </c>
      <c r="E809" s="1">
        <v>150.9</v>
      </c>
      <c r="F809" s="3">
        <f>((E809/53)*6)*3</f>
        <v>51.249056603773589</v>
      </c>
      <c r="G809" s="4">
        <f>VLOOKUP(A809,'R12 Trend'!$A$4:$B$6433,2,0)</f>
        <v>0.15</v>
      </c>
      <c r="H809" s="10" t="str">
        <f>IFERROR(VLOOKUP(A809,'DDS Needs'!$A$4:$F$767,6,0),"")</f>
        <v/>
      </c>
      <c r="I809" s="1">
        <f>IFERROR(VLOOKUP(A809,'WH INV 4-2-2026'!$A$2:$C$2914,3,0),"")</f>
        <v>42.666666999999997</v>
      </c>
      <c r="J809" s="1">
        <f>I809/(C809/3)</f>
        <v>2.1718321481737592</v>
      </c>
      <c r="K809" s="5" t="str">
        <f>IF((I809&gt;C809),"X","")</f>
        <v/>
      </c>
      <c r="L809" s="7">
        <f>(C809/3)*13</f>
        <v>255.39113207547172</v>
      </c>
      <c r="M809" s="7">
        <f>I809-L809</f>
        <v>-212.72446507547173</v>
      </c>
      <c r="N809" s="6">
        <f>C809/$C$2</f>
        <v>2.5426469524626727E-4</v>
      </c>
      <c r="O809" s="5" t="s">
        <v>27883</v>
      </c>
      <c r="P809" t="str">
        <f>VLOOKUP(A809,'External $ Guide'!$A$2:$L$11545,3,0)</f>
        <v>Replenish</v>
      </c>
      <c r="Q809" t="str">
        <f>VLOOKUP(A809,'External $ Guide'!$A$2:$L$11545,4,0)</f>
        <v>Retail</v>
      </c>
      <c r="R809" t="str">
        <f>VLOOKUP(A809,'External $ Guide'!$A$2:$L$11545,5,0)</f>
        <v>Active</v>
      </c>
      <c r="S809" t="str">
        <f>IFERROR(VLOOKUP(A809,'Broker &amp; Vendor'!$A$2:$C$11545,3,0),"")</f>
        <v>DIAGEO NORTH AMERICA INC</v>
      </c>
      <c r="T809" t="str">
        <f>IFERROR(VLOOKUP(A809,'Broker &amp; Vendor'!$A$2:$C$11545,2,0),"")</f>
        <v>SGWS- COASTAL PACIFIC DIVISION</v>
      </c>
    </row>
    <row r="810" spans="1:20" x14ac:dyDescent="0.25">
      <c r="A810" t="s">
        <v>7754</v>
      </c>
      <c r="B810" t="s">
        <v>3660</v>
      </c>
      <c r="C810" s="10">
        <v>58.892264150943397</v>
      </c>
      <c r="D810" s="10">
        <v>69.420566037735853</v>
      </c>
      <c r="E810" s="1">
        <v>219.5</v>
      </c>
      <c r="F810" s="3">
        <f>((E810/53)*6)*3</f>
        <v>74.547169811320757</v>
      </c>
      <c r="G810" s="4">
        <f>VLOOKUP(A810,'R12 Trend'!$A$4:$B$6433,2,0)</f>
        <v>-0.21</v>
      </c>
      <c r="H810" s="10">
        <f>IFERROR(VLOOKUP(A810,'DDS Needs'!$A$4:$F$767,6,0),"")</f>
        <v>10.528301886792452</v>
      </c>
      <c r="I810" s="1">
        <f>IFERROR(VLOOKUP(A810,'WH INV 4-2-2026'!$A$2:$C$2914,3,0),"")</f>
        <v>352</v>
      </c>
      <c r="J810" s="1">
        <f>I810/(C810/3)</f>
        <v>17.931047739876782</v>
      </c>
      <c r="K810" s="5" t="str">
        <f>IF((I810&gt;C810),"X","")</f>
        <v>X</v>
      </c>
      <c r="L810" s="7">
        <f>(C810/3)*13</f>
        <v>255.19981132075475</v>
      </c>
      <c r="M810" s="7">
        <f>I810-L810</f>
        <v>96.800188679245252</v>
      </c>
      <c r="N810" s="6">
        <f>C810/$C$2</f>
        <v>2.5407421833739002E-4</v>
      </c>
      <c r="O810" s="5" t="s">
        <v>27883</v>
      </c>
      <c r="P810" t="str">
        <f>VLOOKUP(A810,'External $ Guide'!$A$2:$L$11545,3,0)</f>
        <v>Replenish</v>
      </c>
      <c r="Q810" t="str">
        <f>VLOOKUP(A810,'External $ Guide'!$A$2:$L$11545,4,0)</f>
        <v>Retail</v>
      </c>
      <c r="R810" t="str">
        <f>VLOOKUP(A810,'External $ Guide'!$A$2:$L$11545,5,0)</f>
        <v>Active</v>
      </c>
      <c r="S810" t="str">
        <f>IFERROR(VLOOKUP(A810,'Broker &amp; Vendor'!$A$2:$C$11545,3,0),"")</f>
        <v>PROXIMO SPIRITS INC.</v>
      </c>
      <c r="T810" t="str">
        <f>IFERROR(VLOOKUP(A810,'Broker &amp; Vendor'!$A$2:$C$11545,2,0),"")</f>
        <v>JOHNSON BROTHERS</v>
      </c>
    </row>
    <row r="811" spans="1:20" x14ac:dyDescent="0.25">
      <c r="A811" t="s">
        <v>4821</v>
      </c>
      <c r="B811" t="s">
        <v>727</v>
      </c>
      <c r="C811" s="10">
        <v>58.866792452830197</v>
      </c>
      <c r="D811" s="10">
        <v>58.866792452830197</v>
      </c>
      <c r="E811" s="1">
        <v>173.33</v>
      </c>
      <c r="F811" s="3">
        <f>((E811/53)*6)*3</f>
        <v>58.866792452830197</v>
      </c>
      <c r="G811" s="4">
        <f>VLOOKUP(A811,'R12 Trend'!$A$4:$B$6433,2,0)</f>
        <v>0</v>
      </c>
      <c r="H811" s="10" t="str">
        <f>IFERROR(VLOOKUP(A811,'DDS Needs'!$A$4:$F$767,6,0),"")</f>
        <v/>
      </c>
      <c r="I811" s="1">
        <f>IFERROR(VLOOKUP(A811,'WH INV 4-2-2026'!$A$2:$C$2914,3,0),"")</f>
        <v>252</v>
      </c>
      <c r="J811" s="1">
        <f>I811/(C811/3)</f>
        <v>12.842554664512779</v>
      </c>
      <c r="K811" s="5" t="str">
        <f>IF((I811&gt;C811),"X","")</f>
        <v>X</v>
      </c>
      <c r="L811" s="7">
        <f>(C811/3)*13</f>
        <v>255.08943396226417</v>
      </c>
      <c r="M811" s="7">
        <f>I811-L811</f>
        <v>-3.0894339622641667</v>
      </c>
      <c r="N811" s="6">
        <f>C811/$C$2</f>
        <v>2.5396432781303775E-4</v>
      </c>
      <c r="O811" s="5" t="s">
        <v>27883</v>
      </c>
      <c r="P811" t="str">
        <f>VLOOKUP(A811,'External $ Guide'!$A$2:$L$11545,3,0)</f>
        <v>SpecOrder</v>
      </c>
      <c r="Q811" t="str">
        <f>VLOOKUP(A811,'External $ Guide'!$A$2:$L$11545,4,0)</f>
        <v>Wholesale</v>
      </c>
      <c r="R811" t="str">
        <f>VLOOKUP(A811,'External $ Guide'!$A$2:$L$11545,5,0)</f>
        <v>Active</v>
      </c>
      <c r="S811" t="str">
        <f>IFERROR(VLOOKUP(A811,'Broker &amp; Vendor'!$A$2:$C$11545,3,0),"")</f>
        <v>I PLANET LLC D/B/A EASTERN WIN</v>
      </c>
      <c r="T811" t="str">
        <f>IFERROR(VLOOKUP(A811,'Broker &amp; Vendor'!$A$2:$C$11545,2,0),"")</f>
        <v>PRESTIGE LIQUORS LLC</v>
      </c>
    </row>
    <row r="812" spans="1:20" x14ac:dyDescent="0.25">
      <c r="A812" t="s">
        <v>7425</v>
      </c>
      <c r="B812" t="s">
        <v>3331</v>
      </c>
      <c r="C812" s="10">
        <v>58.779000000000011</v>
      </c>
      <c r="D812" s="10">
        <v>58.779000000000011</v>
      </c>
      <c r="E812" s="1">
        <v>164.83</v>
      </c>
      <c r="F812" s="3">
        <f>((E812/53)*6)*3</f>
        <v>55.980000000000011</v>
      </c>
      <c r="G812" s="4">
        <f>VLOOKUP(A812,'R12 Trend'!$A$4:$B$6433,2,0)</f>
        <v>0.05</v>
      </c>
      <c r="H812" s="10" t="str">
        <f>IFERROR(VLOOKUP(A812,'DDS Needs'!$A$4:$F$767,6,0),"")</f>
        <v/>
      </c>
      <c r="I812" s="1">
        <f>IFERROR(VLOOKUP(A812,'WH INV 4-2-2026'!$A$2:$C$2914,3,0),"")</f>
        <v>99.5</v>
      </c>
      <c r="J812" s="1">
        <f>I812/(C812/3)</f>
        <v>5.0783443066401253</v>
      </c>
      <c r="K812" s="5" t="str">
        <f>IF((I812&gt;C812),"X","")</f>
        <v>X</v>
      </c>
      <c r="L812" s="7">
        <f>(C812/3)*13</f>
        <v>254.70900000000006</v>
      </c>
      <c r="M812" s="7">
        <f>I812-L812</f>
        <v>-155.20900000000006</v>
      </c>
      <c r="N812" s="6">
        <f>C812/$C$2</f>
        <v>2.5358557180577029E-4</v>
      </c>
      <c r="O812" s="5" t="s">
        <v>27883</v>
      </c>
      <c r="P812" t="str">
        <f>VLOOKUP(A812,'External $ Guide'!$A$2:$L$11545,3,0)</f>
        <v>Replenish</v>
      </c>
      <c r="Q812" t="str">
        <f>VLOOKUP(A812,'External $ Guide'!$A$2:$L$11545,4,0)</f>
        <v>Wholesale bottle</v>
      </c>
      <c r="R812" t="str">
        <f>VLOOKUP(A812,'External $ Guide'!$A$2:$L$11545,5,0)</f>
        <v>Active</v>
      </c>
      <c r="S812" t="str">
        <f>IFERROR(VLOOKUP(A812,'Broker &amp; Vendor'!$A$2:$C$11545,3,0),"")</f>
        <v>BROWN FOREMAN CORP</v>
      </c>
      <c r="T812" t="str">
        <f>IFERROR(VLOOKUP(A812,'Broker &amp; Vendor'!$A$2:$C$11545,2,0),"")</f>
        <v>UNITED</v>
      </c>
    </row>
    <row r="813" spans="1:20" x14ac:dyDescent="0.25">
      <c r="A813" t="s">
        <v>7796</v>
      </c>
      <c r="B813" t="s">
        <v>3702</v>
      </c>
      <c r="C813" s="10">
        <v>58.6425396226415</v>
      </c>
      <c r="D813" s="10">
        <v>58.6425396226415</v>
      </c>
      <c r="E813" s="1">
        <v>178.01</v>
      </c>
      <c r="F813" s="3">
        <f>((E813/53)*6)*3</f>
        <v>60.456226415094335</v>
      </c>
      <c r="G813" s="4">
        <f>VLOOKUP(A813,'R12 Trend'!$A$4:$B$6433,2,0)</f>
        <v>-0.03</v>
      </c>
      <c r="H813" s="10" t="str">
        <f>IFERROR(VLOOKUP(A813,'DDS Needs'!$A$4:$F$767,6,0),"")</f>
        <v/>
      </c>
      <c r="I813" s="1">
        <f>IFERROR(VLOOKUP(A813,'WH INV 4-2-2026'!$A$2:$C$2914,3,0),"")</f>
        <v>0.5</v>
      </c>
      <c r="J813" s="1">
        <f>I813/(C813/3)</f>
        <v>2.5578701223588549E-2</v>
      </c>
      <c r="K813" s="5" t="str">
        <f>IF((I813&gt;C813),"X","")</f>
        <v/>
      </c>
      <c r="L813" s="7">
        <f>(C813/3)*13</f>
        <v>254.11767169811316</v>
      </c>
      <c r="M813" s="7">
        <f>I813-L813</f>
        <v>-253.61767169811316</v>
      </c>
      <c r="N813" s="6">
        <f>C813/$C$2</f>
        <v>2.5299685163664035E-4</v>
      </c>
      <c r="O813" s="5" t="s">
        <v>27883</v>
      </c>
      <c r="P813" t="str">
        <f>VLOOKUP(A813,'External $ Guide'!$A$2:$L$11545,3,0)</f>
        <v>Replenish</v>
      </c>
      <c r="Q813" t="str">
        <f>VLOOKUP(A813,'External $ Guide'!$A$2:$L$11545,4,0)</f>
        <v>Retail</v>
      </c>
      <c r="R813" t="str">
        <f>VLOOKUP(A813,'External $ Guide'!$A$2:$L$11545,5,0)</f>
        <v>Active</v>
      </c>
      <c r="S813" t="str">
        <f>IFERROR(VLOOKUP(A813,'Broker &amp; Vendor'!$A$2:$C$11545,3,0),"")</f>
        <v>SAZERAC CO INC</v>
      </c>
      <c r="T813" t="str">
        <f>IFERROR(VLOOKUP(A813,'Broker &amp; Vendor'!$A$2:$C$11545,2,0),"")</f>
        <v>UNITED</v>
      </c>
    </row>
    <row r="814" spans="1:20" x14ac:dyDescent="0.25">
      <c r="A814" t="s">
        <v>7194</v>
      </c>
      <c r="B814" t="s">
        <v>3100</v>
      </c>
      <c r="C814" s="10">
        <v>58.639245283018866</v>
      </c>
      <c r="D814" s="10">
        <v>58.639245283018866</v>
      </c>
      <c r="E814" s="1">
        <v>172.66</v>
      </c>
      <c r="F814" s="3">
        <f>((E814/53)*6)*3</f>
        <v>58.639245283018866</v>
      </c>
      <c r="G814" s="4">
        <f>VLOOKUP(A814,'R12 Trend'!$A$4:$B$6433,2,0)</f>
        <v>0</v>
      </c>
      <c r="H814" s="10" t="str">
        <f>IFERROR(VLOOKUP(A814,'DDS Needs'!$A$4:$F$767,6,0),"")</f>
        <v/>
      </c>
      <c r="I814" s="1">
        <f>IFERROR(VLOOKUP(A814,'WH INV 4-2-2026'!$A$2:$C$2914,3,0),"")</f>
        <v>110</v>
      </c>
      <c r="J814" s="1">
        <f>I814/(C814/3)</f>
        <v>5.6276304104405579</v>
      </c>
      <c r="K814" s="5" t="str">
        <f>IF((I814&gt;C814),"X","")</f>
        <v>X</v>
      </c>
      <c r="L814" s="7">
        <f>(C814/3)*13</f>
        <v>254.1033962264151</v>
      </c>
      <c r="M814" s="7">
        <f>I814-L814</f>
        <v>-144.1033962264151</v>
      </c>
      <c r="N814" s="6">
        <f>C814/$C$2</f>
        <v>2.5298263912882415E-4</v>
      </c>
      <c r="O814" s="5" t="s">
        <v>27883</v>
      </c>
      <c r="P814" t="str">
        <f>VLOOKUP(A814,'External $ Guide'!$A$2:$L$11545,3,0)</f>
        <v>Replenish</v>
      </c>
      <c r="Q814" t="str">
        <f>VLOOKUP(A814,'External $ Guide'!$A$2:$L$11545,4,0)</f>
        <v>Retail</v>
      </c>
      <c r="R814" t="str">
        <f>VLOOKUP(A814,'External $ Guide'!$A$2:$L$11545,5,0)</f>
        <v>Active</v>
      </c>
      <c r="S814" t="str">
        <f>IFERROR(VLOOKUP(A814,'Broker &amp; Vendor'!$A$2:$C$11545,3,0),"")</f>
        <v>SAZERAC CO INC</v>
      </c>
      <c r="T814" t="str">
        <f>IFERROR(VLOOKUP(A814,'Broker &amp; Vendor'!$A$2:$C$11545,2,0),"")</f>
        <v>UNITED</v>
      </c>
    </row>
    <row r="815" spans="1:20" x14ac:dyDescent="0.25">
      <c r="A815" t="s">
        <v>7818</v>
      </c>
      <c r="B815" t="s">
        <v>3724</v>
      </c>
      <c r="C815" s="10">
        <v>58.637886792452832</v>
      </c>
      <c r="D815" s="10">
        <v>71.883169811320755</v>
      </c>
      <c r="E815" s="1">
        <v>191.84</v>
      </c>
      <c r="F815" s="3">
        <f>((E815/53)*6)*3</f>
        <v>65.153207547169814</v>
      </c>
      <c r="G815" s="4">
        <f>VLOOKUP(A815,'R12 Trend'!$A$4:$B$6433,2,0)</f>
        <v>-0.1</v>
      </c>
      <c r="H815" s="10">
        <f>IFERROR(VLOOKUP(A815,'DDS Needs'!$A$4:$F$767,6,0),"")</f>
        <v>13.245283018867923</v>
      </c>
      <c r="I815" s="1">
        <f>IFERROR(VLOOKUP(A815,'WH INV 4-2-2026'!$A$2:$C$2914,3,0),"")</f>
        <v>217.66666699999999</v>
      </c>
      <c r="J815" s="1">
        <f>I815/(C815/3)</f>
        <v>11.136144849681832</v>
      </c>
      <c r="K815" s="5" t="str">
        <f>IF((I815&gt;C815),"X","")</f>
        <v>X</v>
      </c>
      <c r="L815" s="7">
        <f>(C815/3)*13</f>
        <v>254.09750943396227</v>
      </c>
      <c r="M815" s="7">
        <f>I815-L815</f>
        <v>-36.430842433962283</v>
      </c>
      <c r="N815" s="6">
        <f>C815/$C$2</f>
        <v>2.5297677830085874E-4</v>
      </c>
      <c r="O815" s="5" t="s">
        <v>27883</v>
      </c>
      <c r="P815" t="str">
        <f>VLOOKUP(A815,'External $ Guide'!$A$2:$L$11545,3,0)</f>
        <v>Replenish</v>
      </c>
      <c r="Q815" t="str">
        <f>VLOOKUP(A815,'External $ Guide'!$A$2:$L$11545,4,0)</f>
        <v>Retail</v>
      </c>
      <c r="R815" t="str">
        <f>VLOOKUP(A815,'External $ Guide'!$A$2:$L$11545,5,0)</f>
        <v>Active</v>
      </c>
      <c r="S815" t="str">
        <f>IFERROR(VLOOKUP(A815,'Broker &amp; Vendor'!$A$2:$C$11545,3,0),"")</f>
        <v>LUXCO INC</v>
      </c>
      <c r="T815" t="str">
        <f>IFERROR(VLOOKUP(A815,'Broker &amp; Vendor'!$A$2:$C$11545,2,0),"")</f>
        <v>RNDC</v>
      </c>
    </row>
    <row r="816" spans="1:20" x14ac:dyDescent="0.25">
      <c r="A816" t="s">
        <v>4198</v>
      </c>
      <c r="B816" t="s">
        <v>109</v>
      </c>
      <c r="C816" s="10">
        <v>58.548328301886805</v>
      </c>
      <c r="D816" s="10">
        <v>63.303045283018882</v>
      </c>
      <c r="E816" s="1">
        <v>212.83</v>
      </c>
      <c r="F816" s="3">
        <f>((E816/53)*6)*3</f>
        <v>72.281886792452838</v>
      </c>
      <c r="G816" s="4">
        <f>VLOOKUP(A816,'R12 Trend'!$A$4:$B$6433,2,0)</f>
        <v>-0.19</v>
      </c>
      <c r="H816" s="10">
        <f>IFERROR(VLOOKUP(A816,'DDS Needs'!$A$4:$F$767,6,0),"")</f>
        <v>4.7547169811320753</v>
      </c>
      <c r="I816" s="1">
        <f>IFERROR(VLOOKUP(A816,'WH INV 4-2-2026'!$A$2:$C$2914,3,0),"")</f>
        <v>143</v>
      </c>
      <c r="J816" s="1">
        <f>I816/(C816/3)</f>
        <v>7.3272800854021121</v>
      </c>
      <c r="K816" s="5" t="str">
        <f>IF((I816&gt;C816),"X","")</f>
        <v>X</v>
      </c>
      <c r="L816" s="7">
        <f>(C816/3)*13</f>
        <v>253.70942264150946</v>
      </c>
      <c r="M816" s="7">
        <f>I816-L816</f>
        <v>-110.70942264150946</v>
      </c>
      <c r="N816" s="6">
        <f>C816/$C$2</f>
        <v>2.525904032172362E-4</v>
      </c>
      <c r="O816" s="5" t="s">
        <v>27883</v>
      </c>
      <c r="P816" t="str">
        <f>VLOOKUP(A816,'External $ Guide'!$A$2:$L$11545,3,0)</f>
        <v>Replenish</v>
      </c>
      <c r="Q816" t="str">
        <f>VLOOKUP(A816,'External $ Guide'!$A$2:$L$11545,4,0)</f>
        <v>Retail</v>
      </c>
      <c r="R816" t="str">
        <f>VLOOKUP(A816,'External $ Guide'!$A$2:$L$11545,5,0)</f>
        <v>Active</v>
      </c>
      <c r="S816" t="str">
        <f>IFERROR(VLOOKUP(A816,'Broker &amp; Vendor'!$A$2:$C$11545,3,0),"")</f>
        <v>SAZERAC CO INC</v>
      </c>
      <c r="T816" t="str">
        <f>IFERROR(VLOOKUP(A816,'Broker &amp; Vendor'!$A$2:$C$11545,2,0),"")</f>
        <v>UNITED</v>
      </c>
    </row>
    <row r="817" spans="1:20" x14ac:dyDescent="0.25">
      <c r="A817" t="s">
        <v>4328</v>
      </c>
      <c r="B817" t="s">
        <v>239</v>
      </c>
      <c r="C817" s="10">
        <v>58.436422641509445</v>
      </c>
      <c r="D817" s="10">
        <v>63.870384905660387</v>
      </c>
      <c r="E817" s="1">
        <v>189.08</v>
      </c>
      <c r="F817" s="3">
        <f>((E817/53)*6)*3</f>
        <v>64.215849056603787</v>
      </c>
      <c r="G817" s="4">
        <f>VLOOKUP(A817,'R12 Trend'!$A$4:$B$6433,2,0)</f>
        <v>-0.09</v>
      </c>
      <c r="H817" s="10">
        <f>IFERROR(VLOOKUP(A817,'DDS Needs'!$A$4:$F$767,6,0),"")</f>
        <v>5.433962264150944</v>
      </c>
      <c r="I817" s="1">
        <f>IFERROR(VLOOKUP(A817,'WH INV 4-2-2026'!$A$2:$C$2914,3,0),"")</f>
        <v>13.666667</v>
      </c>
      <c r="J817" s="1">
        <f>I817/(C817/3)</f>
        <v>0.70161723025933931</v>
      </c>
      <c r="K817" s="5" t="str">
        <f>IF((I817&gt;C817),"X","")</f>
        <v/>
      </c>
      <c r="L817" s="7">
        <f>(C817/3)*13</f>
        <v>253.2244981132076</v>
      </c>
      <c r="M817" s="7">
        <f>I817-L817</f>
        <v>-239.55783111320761</v>
      </c>
      <c r="N817" s="6">
        <f>C817/$C$2</f>
        <v>2.5210761751358194E-4</v>
      </c>
      <c r="O817" s="5" t="s">
        <v>27883</v>
      </c>
      <c r="P817" t="str">
        <f>VLOOKUP(A817,'External $ Guide'!$A$2:$L$11545,3,0)</f>
        <v>Replenish</v>
      </c>
      <c r="Q817" t="str">
        <f>VLOOKUP(A817,'External $ Guide'!$A$2:$L$11545,4,0)</f>
        <v>Retail</v>
      </c>
      <c r="R817" t="str">
        <f>VLOOKUP(A817,'External $ Guide'!$A$2:$L$11545,5,0)</f>
        <v>Active</v>
      </c>
      <c r="S817" t="str">
        <f>IFERROR(VLOOKUP(A817,'Broker &amp; Vendor'!$A$2:$C$11545,3,0),"")</f>
        <v>CIROC SPIRITS LLC</v>
      </c>
      <c r="T817" t="str">
        <f>IFERROR(VLOOKUP(A817,'Broker &amp; Vendor'!$A$2:$C$11545,2,0),"")</f>
        <v>SGWS- TRANSATLANTIC DIVISION</v>
      </c>
    </row>
    <row r="818" spans="1:20" x14ac:dyDescent="0.25">
      <c r="A818" t="s">
        <v>4121</v>
      </c>
      <c r="B818" t="s">
        <v>32</v>
      </c>
      <c r="C818" s="10">
        <v>58.398792452830186</v>
      </c>
      <c r="D818" s="10">
        <v>66.549735849056603</v>
      </c>
      <c r="E818" s="1">
        <v>195.4</v>
      </c>
      <c r="F818" s="3">
        <f>((E818/53)*6)*3</f>
        <v>66.362264150943389</v>
      </c>
      <c r="G818" s="4">
        <f>VLOOKUP(A818,'R12 Trend'!$A$4:$B$6433,2,0)</f>
        <v>-0.12</v>
      </c>
      <c r="H818" s="10">
        <f>IFERROR(VLOOKUP(A818,'DDS Needs'!$A$4:$F$767,6,0),"")</f>
        <v>8.1509433962264168</v>
      </c>
      <c r="I818" s="1">
        <f>IFERROR(VLOOKUP(A818,'WH INV 4-2-2026'!$A$2:$C$2914,3,0),"")</f>
        <v>43</v>
      </c>
      <c r="J818" s="1">
        <f>I818/(C818/3)</f>
        <v>2.2089497844359669</v>
      </c>
      <c r="K818" s="5" t="str">
        <f>IF((I818&gt;C818),"X","")</f>
        <v/>
      </c>
      <c r="L818" s="7">
        <f>(C818/3)*13</f>
        <v>253.06143396226415</v>
      </c>
      <c r="M818" s="7">
        <f>I818-L818</f>
        <v>-210.06143396226415</v>
      </c>
      <c r="N818" s="6">
        <f>C818/$C$2</f>
        <v>2.519452725789388E-4</v>
      </c>
      <c r="O818" s="5" t="s">
        <v>27883</v>
      </c>
      <c r="P818" t="str">
        <f>VLOOKUP(A818,'External $ Guide'!$A$2:$L$11545,3,0)</f>
        <v>Replenish</v>
      </c>
      <c r="Q818" t="str">
        <f>VLOOKUP(A818,'External $ Guide'!$A$2:$L$11545,4,0)</f>
        <v>Retail</v>
      </c>
      <c r="R818" t="str">
        <f>VLOOKUP(A818,'External $ Guide'!$A$2:$L$11545,5,0)</f>
        <v>Active</v>
      </c>
      <c r="S818" t="str">
        <f>IFERROR(VLOOKUP(A818,'Broker &amp; Vendor'!$A$2:$C$11545,3,0),"")</f>
        <v>DIAGEO NORTH AMERICA INC</v>
      </c>
      <c r="T818" t="str">
        <f>IFERROR(VLOOKUP(A818,'Broker &amp; Vendor'!$A$2:$C$11545,2,0),"")</f>
        <v>SGWS- COASTAL PACIFIC DIVISION</v>
      </c>
    </row>
    <row r="819" spans="1:20" x14ac:dyDescent="0.25">
      <c r="A819" t="s">
        <v>7610</v>
      </c>
      <c r="B819" t="s">
        <v>3516</v>
      </c>
      <c r="C819" s="10">
        <v>58.26864905660377</v>
      </c>
      <c r="D819" s="10">
        <v>58.26864905660377</v>
      </c>
      <c r="E819" s="1">
        <v>182.52</v>
      </c>
      <c r="F819" s="3">
        <f>((E819/53)*6)*3</f>
        <v>61.987924528301889</v>
      </c>
      <c r="G819" s="4">
        <f>VLOOKUP(A819,'R12 Trend'!$A$4:$B$6433,2,0)</f>
        <v>-0.06</v>
      </c>
      <c r="H819" s="10" t="str">
        <f>IFERROR(VLOOKUP(A819,'DDS Needs'!$A$4:$F$767,6,0),"")</f>
        <v/>
      </c>
      <c r="I819" s="1">
        <f>IFERROR(VLOOKUP(A819,'WH INV 4-2-2026'!$A$2:$C$2914,3,0),"")</f>
        <v>116.5</v>
      </c>
      <c r="J819" s="1">
        <f>I819/(C819/3)</f>
        <v>5.9980796819312916</v>
      </c>
      <c r="K819" s="5" t="str">
        <f>IF((I819&gt;C819),"X","")</f>
        <v>X</v>
      </c>
      <c r="L819" s="7">
        <f>(C819/3)*13</f>
        <v>252.49747924528302</v>
      </c>
      <c r="M819" s="7">
        <f>I819-L819</f>
        <v>-135.99747924528302</v>
      </c>
      <c r="N819" s="6">
        <f>C819/$C$2</f>
        <v>2.5138380525984832E-4</v>
      </c>
      <c r="O819" s="5" t="s">
        <v>27883</v>
      </c>
      <c r="P819" t="str">
        <f>VLOOKUP(A819,'External $ Guide'!$A$2:$L$11545,3,0)</f>
        <v>Replenish</v>
      </c>
      <c r="Q819" t="str">
        <f>VLOOKUP(A819,'External $ Guide'!$A$2:$L$11545,4,0)</f>
        <v>Retail</v>
      </c>
      <c r="R819" t="str">
        <f>VLOOKUP(A819,'External $ Guide'!$A$2:$L$11545,5,0)</f>
        <v>Active</v>
      </c>
      <c r="S819" t="str">
        <f>IFERROR(VLOOKUP(A819,'Broker &amp; Vendor'!$A$2:$C$11545,3,0),"")</f>
        <v>BACARDI USA INC</v>
      </c>
      <c r="T819" t="str">
        <f>IFERROR(VLOOKUP(A819,'Broker &amp; Vendor'!$A$2:$C$11545,2,0),"")</f>
        <v>SGWS- TRANSATLANTIC DIVISION</v>
      </c>
    </row>
    <row r="820" spans="1:20" x14ac:dyDescent="0.25">
      <c r="A820" t="s">
        <v>4968</v>
      </c>
      <c r="B820" t="s">
        <v>874</v>
      </c>
      <c r="C820" s="10">
        <v>58.029554716981139</v>
      </c>
      <c r="D820" s="10">
        <v>58.029554716981139</v>
      </c>
      <c r="E820" s="1">
        <v>198.68</v>
      </c>
      <c r="F820" s="3">
        <f>((E820/53)*6)*3</f>
        <v>67.476226415094345</v>
      </c>
      <c r="G820" s="4">
        <f>VLOOKUP(A820,'R12 Trend'!$A$4:$B$6433,2,0)</f>
        <v>-0.14000000000000001</v>
      </c>
      <c r="H820" s="10" t="str">
        <f>IFERROR(VLOOKUP(A820,'DDS Needs'!$A$4:$F$767,6,0),"")</f>
        <v/>
      </c>
      <c r="I820" s="1">
        <f>IFERROR(VLOOKUP(A820,'WH INV 4-2-2026'!$A$2:$C$2914,3,0),"")</f>
        <v>73</v>
      </c>
      <c r="J820" s="1">
        <f>I820/(C820/3)</f>
        <v>3.7739390051861661</v>
      </c>
      <c r="K820" s="5" t="str">
        <f>IF((I820&gt;C820),"X","")</f>
        <v>X</v>
      </c>
      <c r="L820" s="7">
        <f>(C820/3)*13</f>
        <v>251.46140377358495</v>
      </c>
      <c r="M820" s="7">
        <f>I820-L820</f>
        <v>-178.46140377358495</v>
      </c>
      <c r="N820" s="6">
        <f>C820/$C$2</f>
        <v>2.5035229953792844E-4</v>
      </c>
      <c r="O820" s="5" t="s">
        <v>27883</v>
      </c>
      <c r="P820" t="str">
        <f>VLOOKUP(A820,'External $ Guide'!$A$2:$L$11545,3,0)</f>
        <v>Replenish</v>
      </c>
      <c r="Q820" t="str">
        <f>VLOOKUP(A820,'External $ Guide'!$A$2:$L$11545,4,0)</f>
        <v>Retail</v>
      </c>
      <c r="R820" t="str">
        <f>VLOOKUP(A820,'External $ Guide'!$A$2:$L$11545,5,0)</f>
        <v>Active</v>
      </c>
      <c r="S820" t="str">
        <f>IFERROR(VLOOKUP(A820,'Broker &amp; Vendor'!$A$2:$C$11545,3,0),"")</f>
        <v>CAMPARI AMERICA</v>
      </c>
      <c r="T820" t="str">
        <f>IFERROR(VLOOKUP(A820,'Broker &amp; Vendor'!$A$2:$C$11545,2,0),"")</f>
        <v>SGWS- TRANSATLANTIC DIVISION</v>
      </c>
    </row>
    <row r="821" spans="1:20" x14ac:dyDescent="0.25">
      <c r="A821" t="s">
        <v>7691</v>
      </c>
      <c r="B821" t="s">
        <v>3597</v>
      </c>
      <c r="C821" s="10">
        <v>57.784924528301886</v>
      </c>
      <c r="D821" s="10">
        <v>57.784924528301886</v>
      </c>
      <c r="E821" s="1">
        <v>200.17</v>
      </c>
      <c r="F821" s="3">
        <f>((E821/53)*6)*3</f>
        <v>67.982264150943394</v>
      </c>
      <c r="G821" s="4">
        <f>VLOOKUP(A821,'R12 Trend'!$A$4:$B$6433,2,0)</f>
        <v>-0.15</v>
      </c>
      <c r="H821" s="10" t="str">
        <f>IFERROR(VLOOKUP(A821,'DDS Needs'!$A$4:$F$767,6,0),"")</f>
        <v/>
      </c>
      <c r="I821" s="1">
        <f>IFERROR(VLOOKUP(A821,'WH INV 4-2-2026'!$A$2:$C$2914,3,0),"")</f>
        <v>89</v>
      </c>
      <c r="J821" s="1">
        <f>I821/(C821/3)</f>
        <v>4.6205823089589542</v>
      </c>
      <c r="K821" s="5" t="str">
        <f>IF((I821&gt;C821),"X","")</f>
        <v>X</v>
      </c>
      <c r="L821" s="7">
        <f>(C821/3)*13</f>
        <v>250.4013396226415</v>
      </c>
      <c r="M821" s="7">
        <f>I821-L821</f>
        <v>-161.4013396226415</v>
      </c>
      <c r="N821" s="6">
        <f>C821/$C$2</f>
        <v>2.4929691094204926E-4</v>
      </c>
      <c r="O821" s="5" t="s">
        <v>27883</v>
      </c>
      <c r="P821" t="str">
        <f>VLOOKUP(A821,'External $ Guide'!$A$2:$L$11545,3,0)</f>
        <v>Replenish</v>
      </c>
      <c r="Q821" t="str">
        <f>VLOOKUP(A821,'External $ Guide'!$A$2:$L$11545,4,0)</f>
        <v>Retail</v>
      </c>
      <c r="R821" t="str">
        <f>VLOOKUP(A821,'External $ Guide'!$A$2:$L$11545,5,0)</f>
        <v>Active</v>
      </c>
      <c r="S821" t="str">
        <f>IFERROR(VLOOKUP(A821,'Broker &amp; Vendor'!$A$2:$C$11545,3,0),"")</f>
        <v>DIAGEO NORTH AMERICA INC</v>
      </c>
      <c r="T821" t="str">
        <f>IFERROR(VLOOKUP(A821,'Broker &amp; Vendor'!$A$2:$C$11545,2,0),"")</f>
        <v>SGWS- COASTAL PACIFIC DIVISION</v>
      </c>
    </row>
    <row r="822" spans="1:20" x14ac:dyDescent="0.25">
      <c r="A822" t="s">
        <v>4577</v>
      </c>
      <c r="B822" t="s">
        <v>488</v>
      </c>
      <c r="C822" s="10">
        <v>57.545660377358487</v>
      </c>
      <c r="D822" s="10">
        <v>62.97962264150943</v>
      </c>
      <c r="E822" s="1">
        <v>176.5</v>
      </c>
      <c r="F822" s="3">
        <f>((E822/53)*6)*3</f>
        <v>59.943396226415096</v>
      </c>
      <c r="G822" s="4">
        <f>VLOOKUP(A822,'R12 Trend'!$A$4:$B$6433,2,0)</f>
        <v>-0.04</v>
      </c>
      <c r="H822" s="10">
        <f>IFERROR(VLOOKUP(A822,'DDS Needs'!$A$4:$F$767,6,0),"")</f>
        <v>5.433962264150944</v>
      </c>
      <c r="I822" s="1">
        <f>IFERROR(VLOOKUP(A822,'WH INV 4-2-2026'!$A$2:$C$2914,3,0),"")</f>
        <v>0</v>
      </c>
      <c r="J822" s="1">
        <f>I822/(C822/3)</f>
        <v>0</v>
      </c>
      <c r="K822" s="5" t="str">
        <f>IF((I822&gt;C822),"X","")</f>
        <v/>
      </c>
      <c r="L822" s="7">
        <f>(C822/3)*13</f>
        <v>249.36452830188676</v>
      </c>
      <c r="M822" s="7">
        <f>I822-L822</f>
        <v>-249.36452830188676</v>
      </c>
      <c r="N822" s="6">
        <f>C822/$C$2</f>
        <v>2.4826467261663366E-4</v>
      </c>
      <c r="O822" s="5" t="s">
        <v>27883</v>
      </c>
      <c r="P822" t="str">
        <f>VLOOKUP(A822,'External $ Guide'!$A$2:$L$11545,3,0)</f>
        <v>Replenish</v>
      </c>
      <c r="Q822" t="str">
        <f>VLOOKUP(A822,'External $ Guide'!$A$2:$L$11545,4,0)</f>
        <v>Retail</v>
      </c>
      <c r="R822" t="str">
        <f>VLOOKUP(A822,'External $ Guide'!$A$2:$L$11545,5,0)</f>
        <v>Active</v>
      </c>
      <c r="S822" t="str">
        <f>IFERROR(VLOOKUP(A822,'Broker &amp; Vendor'!$A$2:$C$11545,3,0),"")</f>
        <v>OLE SMOKEY DISTILLERY LLC</v>
      </c>
      <c r="T822" t="str">
        <f>IFERROR(VLOOKUP(A822,'Broker &amp; Vendor'!$A$2:$C$11545,2,0),"")</f>
        <v>SGWS- CHAMPION DIVISION</v>
      </c>
    </row>
    <row r="823" spans="1:20" x14ac:dyDescent="0.25">
      <c r="A823" t="s">
        <v>6573</v>
      </c>
      <c r="B823" t="s">
        <v>2479</v>
      </c>
      <c r="C823" s="10">
        <v>57.484528301886797</v>
      </c>
      <c r="D823" s="10">
        <v>65.295849056603771</v>
      </c>
      <c r="E823" s="1">
        <v>186</v>
      </c>
      <c r="F823" s="3">
        <f>((E823/53)*6)*3</f>
        <v>63.169811320754718</v>
      </c>
      <c r="G823" s="4">
        <f>VLOOKUP(A823,'R12 Trend'!$A$4:$B$6433,2,0)</f>
        <v>-0.09</v>
      </c>
      <c r="H823" s="10">
        <f>IFERROR(VLOOKUP(A823,'DDS Needs'!$A$4:$F$767,6,0),"")</f>
        <v>7.8113207547169807</v>
      </c>
      <c r="I823" s="1">
        <f>IFERROR(VLOOKUP(A823,'WH INV 4-2-2026'!$A$2:$C$2914,3,0),"")</f>
        <v>138</v>
      </c>
      <c r="J823" s="1">
        <f>I823/(C823/3)</f>
        <v>7.2019378470991366</v>
      </c>
      <c r="K823" s="5" t="str">
        <f>IF((I823&gt;C823),"X","")</f>
        <v>X</v>
      </c>
      <c r="L823" s="7">
        <f>(C823/3)*13</f>
        <v>249.09962264150946</v>
      </c>
      <c r="M823" s="7">
        <f>I823-L823</f>
        <v>-111.09962264150946</v>
      </c>
      <c r="N823" s="6">
        <f>C823/$C$2</f>
        <v>2.4800093535818827E-4</v>
      </c>
      <c r="O823" s="5" t="s">
        <v>27883</v>
      </c>
      <c r="P823" t="str">
        <f>VLOOKUP(A823,'External $ Guide'!$A$2:$L$11545,3,0)</f>
        <v>Replenish</v>
      </c>
      <c r="Q823" t="str">
        <f>VLOOKUP(A823,'External $ Guide'!$A$2:$L$11545,4,0)</f>
        <v>Retail</v>
      </c>
      <c r="R823" t="str">
        <f>VLOOKUP(A823,'External $ Guide'!$A$2:$L$11545,5,0)</f>
        <v>Active</v>
      </c>
      <c r="S823" t="str">
        <f>IFERROR(VLOOKUP(A823,'Broker &amp; Vendor'!$A$2:$C$11545,3,0),"")</f>
        <v>DIAGEO NORTH AMERICA INC</v>
      </c>
      <c r="T823" t="str">
        <f>IFERROR(VLOOKUP(A823,'Broker &amp; Vendor'!$A$2:$C$11545,2,0),"")</f>
        <v>SGWS- COASTAL PACIFIC DIVISION</v>
      </c>
    </row>
    <row r="824" spans="1:20" x14ac:dyDescent="0.25">
      <c r="A824" t="s">
        <v>7820</v>
      </c>
      <c r="B824" t="s">
        <v>3726</v>
      </c>
      <c r="C824" s="10">
        <v>57.372316981132094</v>
      </c>
      <c r="D824" s="10">
        <v>57.372316981132094</v>
      </c>
      <c r="E824" s="1">
        <v>150.83000000000001</v>
      </c>
      <c r="F824" s="3">
        <f>((E824/53)*6)*3</f>
        <v>51.225283018867934</v>
      </c>
      <c r="G824" s="4">
        <f>VLOOKUP(A824,'R12 Trend'!$A$4:$B$6433,2,0)</f>
        <v>0.12</v>
      </c>
      <c r="H824" s="10" t="str">
        <f>IFERROR(VLOOKUP(A824,'DDS Needs'!$A$4:$F$767,6,0),"")</f>
        <v/>
      </c>
      <c r="I824" s="1">
        <f>IFERROR(VLOOKUP(A824,'WH INV 4-2-2026'!$A$2:$C$2914,3,0),"")</f>
        <v>68.833332999999996</v>
      </c>
      <c r="J824" s="1">
        <f>I824/(C824/3)</f>
        <v>3.5992968362757809</v>
      </c>
      <c r="K824" s="5" t="str">
        <f>IF((I824&gt;C824),"X","")</f>
        <v>X</v>
      </c>
      <c r="L824" s="7">
        <f>(C824/3)*13</f>
        <v>248.61337358490573</v>
      </c>
      <c r="M824" s="7">
        <f>I824-L824</f>
        <v>-179.78004058490575</v>
      </c>
      <c r="N824" s="6">
        <f>C824/$C$2</f>
        <v>2.4751683096824179E-4</v>
      </c>
      <c r="O824" s="5" t="s">
        <v>27883</v>
      </c>
      <c r="P824" t="str">
        <f>VLOOKUP(A824,'External $ Guide'!$A$2:$L$11545,3,0)</f>
        <v>Replenish</v>
      </c>
      <c r="Q824" t="str">
        <f>VLOOKUP(A824,'External $ Guide'!$A$2:$L$11545,4,0)</f>
        <v>Retail</v>
      </c>
      <c r="R824" t="str">
        <f>VLOOKUP(A824,'External $ Guide'!$A$2:$L$11545,5,0)</f>
        <v>Active</v>
      </c>
      <c r="S824" t="s">
        <v>27956</v>
      </c>
      <c r="T824" t="str">
        <f>IFERROR(VLOOKUP(A824,'Broker &amp; Vendor'!$A$2:$C$11545,2,0),"")</f>
        <v>SGWS- CHAMPION DIVISION</v>
      </c>
    </row>
    <row r="825" spans="1:20" x14ac:dyDescent="0.25">
      <c r="A825" t="s">
        <v>7828</v>
      </c>
      <c r="B825" t="s">
        <v>3734</v>
      </c>
      <c r="C825" s="10">
        <v>57.222883018867911</v>
      </c>
      <c r="D825" s="10">
        <v>57.222883018867911</v>
      </c>
      <c r="E825" s="1">
        <v>175.51</v>
      </c>
      <c r="F825" s="3">
        <f>((E825/53)*6)*3</f>
        <v>59.607169811320745</v>
      </c>
      <c r="G825" s="4">
        <f>VLOOKUP(A825,'R12 Trend'!$A$4:$B$6433,2,0)</f>
        <v>-0.04</v>
      </c>
      <c r="H825" s="10" t="str">
        <f>IFERROR(VLOOKUP(A825,'DDS Needs'!$A$4:$F$767,6,0),"")</f>
        <v/>
      </c>
      <c r="I825" s="1">
        <f>IFERROR(VLOOKUP(A825,'WH INV 4-2-2026'!$A$2:$C$2914,3,0),"")</f>
        <v>132</v>
      </c>
      <c r="J825" s="1">
        <f>I825/(C825/3)</f>
        <v>6.9203084344671737</v>
      </c>
      <c r="K825" s="5" t="str">
        <f>IF((I825&gt;C825),"X","")</f>
        <v>X</v>
      </c>
      <c r="L825" s="7">
        <f>(C825/3)*13</f>
        <v>247.96582641509426</v>
      </c>
      <c r="M825" s="7">
        <f>I825-L825</f>
        <v>-115.96582641509426</v>
      </c>
      <c r="N825" s="6">
        <f>C825/$C$2</f>
        <v>2.4687213989204172E-4</v>
      </c>
      <c r="O825" s="5" t="s">
        <v>27883</v>
      </c>
      <c r="P825" t="str">
        <f>VLOOKUP(A825,'External $ Guide'!$A$2:$L$11545,3,0)</f>
        <v>Replenish</v>
      </c>
      <c r="Q825" t="str">
        <f>VLOOKUP(A825,'External $ Guide'!$A$2:$L$11545,4,0)</f>
        <v>Retail</v>
      </c>
      <c r="R825" t="str">
        <f>VLOOKUP(A825,'External $ Guide'!$A$2:$L$11545,5,0)</f>
        <v>Active</v>
      </c>
      <c r="S825" t="str">
        <f>IFERROR(VLOOKUP(A825,'Broker &amp; Vendor'!$A$2:$C$11545,3,0),"")</f>
        <v>AMERICAN BEVERAGE MARKETERS</v>
      </c>
      <c r="T825" t="str">
        <f>IFERROR(VLOOKUP(A825,'Broker &amp; Vendor'!$A$2:$C$11545,2,0),"")</f>
        <v>RNDC</v>
      </c>
    </row>
    <row r="826" spans="1:20" x14ac:dyDescent="0.25">
      <c r="A826" t="s">
        <v>4188</v>
      </c>
      <c r="B826" t="s">
        <v>99</v>
      </c>
      <c r="C826" s="10">
        <v>57.155433962264155</v>
      </c>
      <c r="D826" s="10">
        <v>66.325245283018873</v>
      </c>
      <c r="E826" s="1">
        <v>186.99</v>
      </c>
      <c r="F826" s="3">
        <f>((E826/53)*6)*3</f>
        <v>63.506037735849063</v>
      </c>
      <c r="G826" s="4">
        <f>VLOOKUP(A826,'R12 Trend'!$A$4:$B$6433,2,0)</f>
        <v>-0.1</v>
      </c>
      <c r="H826" s="10">
        <f>IFERROR(VLOOKUP(A826,'DDS Needs'!$A$4:$F$767,6,0),"")</f>
        <v>9.1698113207547163</v>
      </c>
      <c r="I826" s="1">
        <f>IFERROR(VLOOKUP(A826,'WH INV 4-2-2026'!$A$2:$C$2914,3,0),"")</f>
        <v>107.75</v>
      </c>
      <c r="J826" s="1">
        <f>I826/(C826/3)</f>
        <v>5.655630227799862</v>
      </c>
      <c r="K826" s="5" t="str">
        <f>IF((I826&gt;C826),"X","")</f>
        <v>X</v>
      </c>
      <c r="L826" s="7">
        <f>(C826/3)*13</f>
        <v>247.67354716981134</v>
      </c>
      <c r="M826" s="7">
        <f>I826-L826</f>
        <v>-139.92354716981134</v>
      </c>
      <c r="N826" s="6">
        <f>C826/$C$2</f>
        <v>2.4658114978355698E-4</v>
      </c>
      <c r="O826" s="5" t="s">
        <v>27883</v>
      </c>
      <c r="P826" t="str">
        <f>VLOOKUP(A826,'External $ Guide'!$A$2:$L$11545,3,0)</f>
        <v>Replenish</v>
      </c>
      <c r="Q826" t="str">
        <f>VLOOKUP(A826,'External $ Guide'!$A$2:$L$11545,4,0)</f>
        <v>Retail</v>
      </c>
      <c r="R826" t="str">
        <f>VLOOKUP(A826,'External $ Guide'!$A$2:$L$11545,5,0)</f>
        <v>Active</v>
      </c>
      <c r="S826" t="str">
        <f>IFERROR(VLOOKUP(A826,'Broker &amp; Vendor'!$A$2:$C$11545,3,0),"")</f>
        <v>BACARDI USA INC</v>
      </c>
      <c r="T826" t="str">
        <f>IFERROR(VLOOKUP(A826,'Broker &amp; Vendor'!$A$2:$C$11545,2,0),"")</f>
        <v>SGWS- CHAMPION DIVISION</v>
      </c>
    </row>
    <row r="827" spans="1:20" x14ac:dyDescent="0.25">
      <c r="A827" t="s">
        <v>4133</v>
      </c>
      <c r="B827" t="s">
        <v>44</v>
      </c>
      <c r="C827" s="10">
        <v>57.121199999999988</v>
      </c>
      <c r="D827" s="10">
        <v>65.272143396226397</v>
      </c>
      <c r="E827" s="1">
        <v>158.66999999999999</v>
      </c>
      <c r="F827" s="3">
        <f>((E827/53)*6)*3</f>
        <v>53.887924528301873</v>
      </c>
      <c r="G827" s="4">
        <f>VLOOKUP(A827,'R12 Trend'!$A$4:$B$6433,2,0)</f>
        <v>0.06</v>
      </c>
      <c r="H827" s="10">
        <f>IFERROR(VLOOKUP(A827,'DDS Needs'!$A$4:$F$767,6,0),"")</f>
        <v>8.1509433962264168</v>
      </c>
      <c r="I827" s="1">
        <f>IFERROR(VLOOKUP(A827,'WH INV 4-2-2026'!$A$2:$C$2914,3,0),"")</f>
        <v>68.083332999999996</v>
      </c>
      <c r="J827" s="1">
        <f>I827/(C827/3)</f>
        <v>3.5757301842398279</v>
      </c>
      <c r="K827" s="5" t="str">
        <f>IF((I827&gt;C827),"X","")</f>
        <v>X</v>
      </c>
      <c r="L827" s="7">
        <f>(C827/3)*13</f>
        <v>247.52519999999993</v>
      </c>
      <c r="M827" s="7">
        <f>I827-L827</f>
        <v>-179.44186699999995</v>
      </c>
      <c r="N827" s="6">
        <f>C827/$C$2</f>
        <v>2.4643345691882748E-4</v>
      </c>
      <c r="O827" s="5" t="s">
        <v>27883</v>
      </c>
      <c r="P827" t="str">
        <f>VLOOKUP(A827,'External $ Guide'!$A$2:$L$11545,3,0)</f>
        <v>Replenish</v>
      </c>
      <c r="Q827" t="str">
        <f>VLOOKUP(A827,'External $ Guide'!$A$2:$L$11545,4,0)</f>
        <v>Retail</v>
      </c>
      <c r="R827" t="str">
        <f>VLOOKUP(A827,'External $ Guide'!$A$2:$L$11545,5,0)</f>
        <v>Active</v>
      </c>
      <c r="S827" t="str">
        <f>IFERROR(VLOOKUP(A827,'Broker &amp; Vendor'!$A$2:$C$11545,3,0),"")</f>
        <v>PERNOD RICARD USA</v>
      </c>
      <c r="T827" t="str">
        <f>IFERROR(VLOOKUP(A827,'Broker &amp; Vendor'!$A$2:$C$11545,2,0),"")</f>
        <v>SGWS- AMERICAN LIBERTY DIVISION</v>
      </c>
    </row>
    <row r="828" spans="1:20" x14ac:dyDescent="0.25">
      <c r="A828" t="s">
        <v>4701</v>
      </c>
      <c r="B828" t="s">
        <v>612</v>
      </c>
      <c r="C828" s="10">
        <v>56.922113207547163</v>
      </c>
      <c r="D828" s="10">
        <v>56.922113207547163</v>
      </c>
      <c r="E828" s="1">
        <v>139.66999999999999</v>
      </c>
      <c r="F828" s="3">
        <f>((E828/53)*6)*3</f>
        <v>47.435094339622637</v>
      </c>
      <c r="G828" s="4">
        <f>VLOOKUP(A828,'R12 Trend'!$A$4:$B$6433,2,0)</f>
        <v>0.24</v>
      </c>
      <c r="H828" s="10" t="str">
        <f>IFERROR(VLOOKUP(A828,'DDS Needs'!$A$4:$F$767,6,0),"")</f>
        <v/>
      </c>
      <c r="I828" s="1">
        <f>IFERROR(VLOOKUP(A828,'WH INV 4-2-2026'!$A$2:$C$2914,3,0),"")</f>
        <v>123</v>
      </c>
      <c r="J828" s="1">
        <f>I828/(C828/3)</f>
        <v>6.482542182764135</v>
      </c>
      <c r="K828" s="5" t="str">
        <f>IF((I828&gt;C828),"X","")</f>
        <v>X</v>
      </c>
      <c r="L828" s="7">
        <f>(C828/3)*13</f>
        <v>246.66249056603772</v>
      </c>
      <c r="M828" s="7">
        <f>I828-L828</f>
        <v>-123.66249056603772</v>
      </c>
      <c r="N828" s="6">
        <f>C828/$C$2</f>
        <v>2.4557455258049024E-4</v>
      </c>
      <c r="O828" s="5" t="s">
        <v>27883</v>
      </c>
      <c r="P828" t="str">
        <f>VLOOKUP(A828,'External $ Guide'!$A$2:$L$11545,3,0)</f>
        <v>Replenish</v>
      </c>
      <c r="Q828" t="str">
        <f>VLOOKUP(A828,'External $ Guide'!$A$2:$L$11545,4,0)</f>
        <v>Retail</v>
      </c>
      <c r="R828" t="str">
        <f>VLOOKUP(A828,'External $ Guide'!$A$2:$L$11545,5,0)</f>
        <v>Active</v>
      </c>
      <c r="S828" t="str">
        <f>IFERROR(VLOOKUP(A828,'Broker &amp; Vendor'!$A$2:$C$11545,3,0),"")</f>
        <v>PARK STREET IMPORTS /</v>
      </c>
      <c r="T828" t="str">
        <f>IFERROR(VLOOKUP(A828,'Broker &amp; Vendor'!$A$2:$C$11545,2,0),"")</f>
        <v>RNDC</v>
      </c>
    </row>
    <row r="829" spans="1:20" x14ac:dyDescent="0.25">
      <c r="A829" t="s">
        <v>6798</v>
      </c>
      <c r="B829" t="s">
        <v>2704</v>
      </c>
      <c r="C829" s="10">
        <v>56.820056603773587</v>
      </c>
      <c r="D829" s="10">
        <v>63.612509433962266</v>
      </c>
      <c r="E829" s="1">
        <v>183.85</v>
      </c>
      <c r="F829" s="3">
        <f>((E829/53)*6)*3</f>
        <v>62.43962264150943</v>
      </c>
      <c r="G829" s="4">
        <f>VLOOKUP(A829,'R12 Trend'!$A$4:$B$6433,2,0)</f>
        <v>-0.09</v>
      </c>
      <c r="H829" s="10">
        <f>IFERROR(VLOOKUP(A829,'DDS Needs'!$A$4:$F$767,6,0),"")</f>
        <v>6.7924528301886804</v>
      </c>
      <c r="I829" s="1">
        <f>IFERROR(VLOOKUP(A829,'WH INV 4-2-2026'!$A$2:$C$2914,3,0),"")</f>
        <v>280</v>
      </c>
      <c r="J829" s="1">
        <f>I829/(C829/3)</f>
        <v>14.783512199884242</v>
      </c>
      <c r="K829" s="5" t="str">
        <f>IF((I829&gt;C829),"X","")</f>
        <v>X</v>
      </c>
      <c r="L829" s="7">
        <f>(C829/3)*13</f>
        <v>246.22024528301887</v>
      </c>
      <c r="M829" s="7">
        <f>I829-L829</f>
        <v>33.779754716981131</v>
      </c>
      <c r="N829" s="6">
        <f>C829/$C$2</f>
        <v>2.4513425787958551E-4</v>
      </c>
      <c r="O829" s="5" t="s">
        <v>27883</v>
      </c>
      <c r="P829" t="str">
        <f>VLOOKUP(A829,'External $ Guide'!$A$2:$L$11545,3,0)</f>
        <v>Replenish</v>
      </c>
      <c r="Q829" t="str">
        <f>VLOOKUP(A829,'External $ Guide'!$A$2:$L$11545,4,0)</f>
        <v>Retail</v>
      </c>
      <c r="R829" t="str">
        <f>VLOOKUP(A829,'External $ Guide'!$A$2:$L$11545,5,0)</f>
        <v>Active</v>
      </c>
      <c r="S829" t="str">
        <f>IFERROR(VLOOKUP(A829,'Broker &amp; Vendor'!$A$2:$C$11545,3,0),"")</f>
        <v>SAZERAC CO INC</v>
      </c>
      <c r="T829" t="str">
        <f>IFERROR(VLOOKUP(A829,'Broker &amp; Vendor'!$A$2:$C$11545,2,0),"")</f>
        <v>UNITED</v>
      </c>
    </row>
    <row r="830" spans="1:20" x14ac:dyDescent="0.25">
      <c r="A830" t="s">
        <v>5511</v>
      </c>
      <c r="B830" t="s">
        <v>1417</v>
      </c>
      <c r="C830" s="10">
        <v>56.787622641509437</v>
      </c>
      <c r="D830" s="10">
        <v>56.787622641509437</v>
      </c>
      <c r="E830" s="1">
        <v>139.34</v>
      </c>
      <c r="F830" s="3">
        <f>((E830/53)*6)*3</f>
        <v>47.323018867924532</v>
      </c>
      <c r="G830" s="4">
        <f>VLOOKUP(A830,'R12 Trend'!$A$4:$B$6433,2,0)</f>
        <v>1.32</v>
      </c>
      <c r="H830" s="10" t="str">
        <f>IFERROR(VLOOKUP(A830,'DDS Needs'!$A$4:$F$767,6,0),"")</f>
        <v/>
      </c>
      <c r="I830" s="1">
        <f>IFERROR(VLOOKUP(A830,'WH INV 4-2-2026'!$A$2:$C$2914,3,0),"")</f>
        <v>35</v>
      </c>
      <c r="J830" s="1">
        <f>I830/(C830/3)</f>
        <v>1.8489944659745146</v>
      </c>
      <c r="K830" s="5" t="str">
        <f>IF((I830&gt;C830),"X","")</f>
        <v/>
      </c>
      <c r="L830" s="7">
        <f>(C830/3)*13</f>
        <v>246.07969811320757</v>
      </c>
      <c r="M830" s="7">
        <f>I830-L830</f>
        <v>-211.07969811320757</v>
      </c>
      <c r="N830" s="6">
        <f>C830/$C$2</f>
        <v>2.449943306119103E-4</v>
      </c>
      <c r="O830" s="5" t="s">
        <v>27883</v>
      </c>
      <c r="P830" t="str">
        <f>VLOOKUP(A830,'External $ Guide'!$A$2:$L$11545,3,0)</f>
        <v>SpecOrder</v>
      </c>
      <c r="Q830" t="str">
        <f>VLOOKUP(A830,'External $ Guide'!$A$2:$L$11545,4,0)</f>
        <v>Wholesale</v>
      </c>
      <c r="R830" t="str">
        <f>VLOOKUP(A830,'External $ Guide'!$A$2:$L$11545,5,0)</f>
        <v>Active</v>
      </c>
      <c r="S830" t="s">
        <v>27956</v>
      </c>
      <c r="T830" t="str">
        <f>IFERROR(VLOOKUP(A830,'Broker &amp; Vendor'!$A$2:$C$11545,2,0),"")</f>
        <v>SGWS- CHAMPION DIVISION</v>
      </c>
    </row>
    <row r="831" spans="1:20" x14ac:dyDescent="0.25">
      <c r="A831" t="s">
        <v>4479</v>
      </c>
      <c r="B831" t="s">
        <v>390</v>
      </c>
      <c r="C831" s="10">
        <v>56.608573584905656</v>
      </c>
      <c r="D831" s="10">
        <v>63.0614037735849</v>
      </c>
      <c r="E831" s="1">
        <v>189.41</v>
      </c>
      <c r="F831" s="3">
        <f>((E831/53)*6)*3</f>
        <v>64.327924528301878</v>
      </c>
      <c r="G831" s="4">
        <f>VLOOKUP(A831,'R12 Trend'!$A$4:$B$6433,2,0)</f>
        <v>-0.12</v>
      </c>
      <c r="H831" s="10">
        <f>IFERROR(VLOOKUP(A831,'DDS Needs'!$A$4:$F$767,6,0),"")</f>
        <v>6.4528301886792452</v>
      </c>
      <c r="I831" s="1">
        <f>IFERROR(VLOOKUP(A831,'WH INV 4-2-2026'!$A$2:$C$2914,3,0),"")</f>
        <v>108</v>
      </c>
      <c r="J831" s="1">
        <f>I831/(C831/3)</f>
        <v>5.7235146459580237</v>
      </c>
      <c r="K831" s="5" t="str">
        <f>IF((I831&gt;C831),"X","")</f>
        <v>X</v>
      </c>
      <c r="L831" s="7">
        <f>(C831/3)*13</f>
        <v>245.30381886792449</v>
      </c>
      <c r="M831" s="7">
        <f>I831-L831</f>
        <v>-137.30381886792449</v>
      </c>
      <c r="N831" s="6">
        <f>C831/$C$2</f>
        <v>2.4422187348606346E-4</v>
      </c>
      <c r="O831" s="5" t="s">
        <v>27883</v>
      </c>
      <c r="P831" t="str">
        <f>VLOOKUP(A831,'External $ Guide'!$A$2:$L$11545,3,0)</f>
        <v>Replenish</v>
      </c>
      <c r="Q831" t="str">
        <f>VLOOKUP(A831,'External $ Guide'!$A$2:$L$11545,4,0)</f>
        <v>Retail</v>
      </c>
      <c r="R831" t="str">
        <f>VLOOKUP(A831,'External $ Guide'!$A$2:$L$11545,5,0)</f>
        <v>Active</v>
      </c>
      <c r="S831" t="s">
        <v>27956</v>
      </c>
      <c r="T831" t="str">
        <f>IFERROR(VLOOKUP(A831,'Broker &amp; Vendor'!$A$2:$C$11545,2,0),"")</f>
        <v>SGWS- CHAMPION DIVISION</v>
      </c>
    </row>
    <row r="832" spans="1:20" x14ac:dyDescent="0.25">
      <c r="A832" t="s">
        <v>7019</v>
      </c>
      <c r="B832" t="s">
        <v>2925</v>
      </c>
      <c r="C832" s="10">
        <v>56.544996226415101</v>
      </c>
      <c r="D832" s="10">
        <v>69.790279245283017</v>
      </c>
      <c r="E832" s="1">
        <v>182.96</v>
      </c>
      <c r="F832" s="3">
        <f>((E832/53)*6)*3</f>
        <v>62.137358490566044</v>
      </c>
      <c r="G832" s="4">
        <f>VLOOKUP(A832,'R12 Trend'!$A$4:$B$6433,2,0)</f>
        <v>-0.09</v>
      </c>
      <c r="H832" s="10">
        <f>IFERROR(VLOOKUP(A832,'DDS Needs'!$A$4:$F$767,6,0),"")</f>
        <v>13.245283018867923</v>
      </c>
      <c r="I832" s="1">
        <f>IFERROR(VLOOKUP(A832,'WH INV 4-2-2026'!$A$2:$C$2914,3,0),"")</f>
        <v>169</v>
      </c>
      <c r="J832" s="1">
        <f>I832/(C832/3)</f>
        <v>8.966310616944634</v>
      </c>
      <c r="K832" s="5" t="str">
        <f>IF((I832&gt;C832),"X","")</f>
        <v>X</v>
      </c>
      <c r="L832" s="7">
        <f>(C832/3)*13</f>
        <v>245.02831698113209</v>
      </c>
      <c r="M832" s="7">
        <f>I832-L832</f>
        <v>-76.028316981132093</v>
      </c>
      <c r="N832" s="6">
        <f>C832/$C$2</f>
        <v>2.4394758673728024E-4</v>
      </c>
      <c r="O832" s="5" t="s">
        <v>27883</v>
      </c>
      <c r="P832" t="str">
        <f>VLOOKUP(A832,'External $ Guide'!$A$2:$L$11545,3,0)</f>
        <v>Replenish</v>
      </c>
      <c r="Q832" t="str">
        <f>VLOOKUP(A832,'External $ Guide'!$A$2:$L$11545,4,0)</f>
        <v>Retail</v>
      </c>
      <c r="R832" t="str">
        <f>VLOOKUP(A832,'External $ Guide'!$A$2:$L$11545,5,0)</f>
        <v>Active</v>
      </c>
      <c r="S832" t="str">
        <f>IFERROR(VLOOKUP(A832,'Broker &amp; Vendor'!$A$2:$C$11545,3,0),"")</f>
        <v>SAZERAC CO INC</v>
      </c>
      <c r="T832" t="str">
        <f>IFERROR(VLOOKUP(A832,'Broker &amp; Vendor'!$A$2:$C$11545,2,0),"")</f>
        <v>UNITED</v>
      </c>
    </row>
    <row r="833" spans="1:20" x14ac:dyDescent="0.25">
      <c r="A833" t="s">
        <v>7690</v>
      </c>
      <c r="B833" t="s">
        <v>3596</v>
      </c>
      <c r="C833" s="10">
        <v>56.474626415094335</v>
      </c>
      <c r="D833" s="10">
        <v>60.55009811320754</v>
      </c>
      <c r="E833" s="1">
        <v>169.68</v>
      </c>
      <c r="F833" s="3">
        <f>((E833/53)*6)*3</f>
        <v>57.627169811320748</v>
      </c>
      <c r="G833" s="4">
        <f>VLOOKUP(A833,'R12 Trend'!$A$4:$B$6433,2,0)</f>
        <v>-0.02</v>
      </c>
      <c r="H833" s="10">
        <f>IFERROR(VLOOKUP(A833,'DDS Needs'!$A$4:$F$767,6,0),"")</f>
        <v>4.0754716981132084</v>
      </c>
      <c r="I833" s="1">
        <f>IFERROR(VLOOKUP(A833,'WH INV 4-2-2026'!$A$2:$C$2914,3,0),"")</f>
        <v>187.66666699999999</v>
      </c>
      <c r="J833" s="1">
        <f>I833/(C833/3)</f>
        <v>9.9690788011928024</v>
      </c>
      <c r="K833" s="5" t="str">
        <f>IF((I833&gt;C833),"X","")</f>
        <v>X</v>
      </c>
      <c r="L833" s="7">
        <f>(C833/3)*13</f>
        <v>244.72338113207545</v>
      </c>
      <c r="M833" s="7">
        <f>I833-L833</f>
        <v>-57.056714132075456</v>
      </c>
      <c r="N833" s="6">
        <f>C833/$C$2</f>
        <v>2.4364399584866965E-4</v>
      </c>
      <c r="O833" s="5" t="s">
        <v>27883</v>
      </c>
      <c r="P833" t="str">
        <f>VLOOKUP(A833,'External $ Guide'!$A$2:$L$11545,3,0)</f>
        <v>Replenish</v>
      </c>
      <c r="Q833" t="str">
        <f>VLOOKUP(A833,'External $ Guide'!$A$2:$L$11545,4,0)</f>
        <v>Retail</v>
      </c>
      <c r="R833" t="str">
        <f>VLOOKUP(A833,'External $ Guide'!$A$2:$L$11545,5,0)</f>
        <v>Active</v>
      </c>
      <c r="S833" t="str">
        <f>IFERROR(VLOOKUP(A833,'Broker &amp; Vendor'!$A$2:$C$11545,3,0),"")</f>
        <v>DIAGEO NORTH AMERICA INC</v>
      </c>
      <c r="T833" t="str">
        <f>IFERROR(VLOOKUP(A833,'Broker &amp; Vendor'!$A$2:$C$11545,2,0),"")</f>
        <v>SGWS- COASTAL PACIFIC DIVISION</v>
      </c>
    </row>
    <row r="834" spans="1:20" x14ac:dyDescent="0.25">
      <c r="A834" t="s">
        <v>8231</v>
      </c>
      <c r="B834" t="s">
        <v>8232</v>
      </c>
      <c r="C834" s="10">
        <v>56.467999999999996</v>
      </c>
      <c r="D834" s="10">
        <v>56.467999999999996</v>
      </c>
      <c r="E834">
        <v>141.16999999999999</v>
      </c>
      <c r="G834" s="4"/>
      <c r="H834" s="10" t="str">
        <f>IFERROR(VLOOKUP(A834,'DDS Needs'!$A$4:$F$767,6,0),"")</f>
        <v/>
      </c>
      <c r="I834" s="1">
        <f>IFERROR(VLOOKUP(A834,'WH INV 4-2-2026'!$A$2:$C$2914,3,0),"")</f>
        <v>44</v>
      </c>
      <c r="J834" s="1">
        <f>I834/(C834/3)</f>
        <v>2.3376071403272651</v>
      </c>
      <c r="K834" s="5" t="str">
        <f>IF((I834&gt;C834),"X","")</f>
        <v/>
      </c>
      <c r="L834" s="7">
        <f>(C834/3)*13</f>
        <v>244.69466666666668</v>
      </c>
      <c r="M834" s="7">
        <f>I834-L834</f>
        <v>-200.69466666666668</v>
      </c>
      <c r="N834" s="6">
        <f>C834/$C$2</f>
        <v>2.4361540803226041E-4</v>
      </c>
      <c r="O834" s="5" t="s">
        <v>27883</v>
      </c>
      <c r="P834" t="str">
        <f>VLOOKUP(A834,'External $ Guide'!$A$2:$L$11545,3,0)</f>
        <v>Replenish</v>
      </c>
      <c r="Q834" t="str">
        <f>VLOOKUP(A834,'External $ Guide'!$A$2:$L$11545,4,0)</f>
        <v>Retail</v>
      </c>
      <c r="R834" t="str">
        <f>VLOOKUP(A834,'External $ Guide'!$A$2:$L$11545,5,0)</f>
        <v>Active</v>
      </c>
      <c r="S834" t="str">
        <f>IFERROR(VLOOKUP(A834,'Broker &amp; Vendor'!$A$2:$C$11545,3,0),"")</f>
        <v>PROXIMO SPIRITS INC.</v>
      </c>
      <c r="T834" t="str">
        <f>IFERROR(VLOOKUP(A834,'Broker &amp; Vendor'!$A$2:$C$11545,2,0),"")</f>
        <v>JOHNSON BROTHERS</v>
      </c>
    </row>
    <row r="835" spans="1:20" x14ac:dyDescent="0.25">
      <c r="A835" t="s">
        <v>6936</v>
      </c>
      <c r="B835" t="s">
        <v>2842</v>
      </c>
      <c r="C835" s="10">
        <v>56.427860377358492</v>
      </c>
      <c r="D835" s="10">
        <v>65.597671698113203</v>
      </c>
      <c r="E835" s="1">
        <v>152.43</v>
      </c>
      <c r="F835" s="3">
        <f>((E835/53)*6)*3</f>
        <v>51.768679245283018</v>
      </c>
      <c r="G835" s="4">
        <f>VLOOKUP(A835,'R12 Trend'!$A$4:$B$6433,2,0)</f>
        <v>0.09</v>
      </c>
      <c r="H835" s="10">
        <f>IFERROR(VLOOKUP(A835,'DDS Needs'!$A$4:$F$767,6,0),"")</f>
        <v>9.1698113207547163</v>
      </c>
      <c r="I835" s="1">
        <f>IFERROR(VLOOKUP(A835,'WH INV 4-2-2026'!$A$2:$C$2914,3,0),"")</f>
        <v>60</v>
      </c>
      <c r="J835" s="1">
        <f>I835/(C835/3)</f>
        <v>3.1899136135281227</v>
      </c>
      <c r="K835" s="5" t="str">
        <f>IF((I835&gt;C835),"X","")</f>
        <v>X</v>
      </c>
      <c r="L835" s="7">
        <f>(C835/3)*13</f>
        <v>244.52072830188681</v>
      </c>
      <c r="M835" s="7">
        <f>I835-L835</f>
        <v>-184.52072830188681</v>
      </c>
      <c r="N835" s="6">
        <f>C835/$C$2</f>
        <v>2.4344223684595893E-4</v>
      </c>
      <c r="O835" s="5" t="s">
        <v>27883</v>
      </c>
      <c r="P835" t="str">
        <f>VLOOKUP(A835,'External $ Guide'!$A$2:$L$11545,3,0)</f>
        <v>Replenish</v>
      </c>
      <c r="Q835" t="str">
        <f>VLOOKUP(A835,'External $ Guide'!$A$2:$L$11545,4,0)</f>
        <v>Retail</v>
      </c>
      <c r="R835" t="str">
        <f>VLOOKUP(A835,'External $ Guide'!$A$2:$L$11545,5,0)</f>
        <v>Active</v>
      </c>
      <c r="S835" t="str">
        <f>IFERROR(VLOOKUP(A835,'Broker &amp; Vendor'!$A$2:$C$11545,3,0),"")</f>
        <v>DIAGEO NORTH AMERICA INC</v>
      </c>
      <c r="T835" t="str">
        <f>IFERROR(VLOOKUP(A835,'Broker &amp; Vendor'!$A$2:$C$11545,2,0),"")</f>
        <v>SGWS- COASTAL PACIFIC DIVISION</v>
      </c>
    </row>
    <row r="836" spans="1:20" x14ac:dyDescent="0.25">
      <c r="A836" t="s">
        <v>4247</v>
      </c>
      <c r="B836" t="s">
        <v>158</v>
      </c>
      <c r="C836" s="10">
        <v>56.279750943396223</v>
      </c>
      <c r="D836" s="10">
        <v>56.279750943396223</v>
      </c>
      <c r="E836" s="1">
        <v>176.29</v>
      </c>
      <c r="F836" s="3">
        <f>((E836/53)*6)*3</f>
        <v>59.872075471698111</v>
      </c>
      <c r="G836" s="4">
        <f>VLOOKUP(A836,'R12 Trend'!$A$4:$B$6433,2,0)</f>
        <v>-0.06</v>
      </c>
      <c r="H836" s="10" t="str">
        <f>IFERROR(VLOOKUP(A836,'DDS Needs'!$A$4:$F$767,6,0),"")</f>
        <v/>
      </c>
      <c r="I836" s="1">
        <f>IFERROR(VLOOKUP(A836,'WH INV 4-2-2026'!$A$2:$C$2914,3,0),"")</f>
        <v>92.666667000000004</v>
      </c>
      <c r="J836" s="1">
        <f>I836/(C836/3)</f>
        <v>4.9396096524947408</v>
      </c>
      <c r="K836" s="5" t="str">
        <f>IF((I836&gt;C836),"X","")</f>
        <v>X</v>
      </c>
      <c r="L836" s="7">
        <f>(C836/3)*13</f>
        <v>243.87892075471697</v>
      </c>
      <c r="M836" s="7">
        <f>I836-L836</f>
        <v>-151.21225375471698</v>
      </c>
      <c r="N836" s="6">
        <f>C836/$C$2</f>
        <v>2.4280326007702528E-4</v>
      </c>
      <c r="O836" s="5" t="s">
        <v>27883</v>
      </c>
      <c r="P836" t="str">
        <f>VLOOKUP(A836,'External $ Guide'!$A$2:$L$11545,3,0)</f>
        <v>Replenish</v>
      </c>
      <c r="Q836" t="str">
        <f>VLOOKUP(A836,'External $ Guide'!$A$2:$L$11545,4,0)</f>
        <v>Retail</v>
      </c>
      <c r="R836" t="str">
        <f>VLOOKUP(A836,'External $ Guide'!$A$2:$L$11545,5,0)</f>
        <v>Active</v>
      </c>
      <c r="S836" t="str">
        <f>IFERROR(VLOOKUP(A836,'Broker &amp; Vendor'!$A$2:$C$11545,3,0),"")</f>
        <v>SAZERAC CO INC</v>
      </c>
      <c r="T836" t="str">
        <f>IFERROR(VLOOKUP(A836,'Broker &amp; Vendor'!$A$2:$C$11545,2,0),"")</f>
        <v>UNITED</v>
      </c>
    </row>
    <row r="837" spans="1:20" x14ac:dyDescent="0.25">
      <c r="A837" t="s">
        <v>7581</v>
      </c>
      <c r="B837" t="s">
        <v>3487</v>
      </c>
      <c r="C837" s="10">
        <v>56.176301886792452</v>
      </c>
      <c r="D837" s="10">
        <v>56.176301886792452</v>
      </c>
      <c r="E837" s="1">
        <v>137.84</v>
      </c>
      <c r="F837" s="3">
        <f>((E837/53)*6)*3</f>
        <v>46.813584905660377</v>
      </c>
      <c r="G837" s="4">
        <f>VLOOKUP(A837,'R12 Trend'!$A$4:$B$6433,2,0)</f>
        <v>0.21</v>
      </c>
      <c r="H837" s="10" t="str">
        <f>IFERROR(VLOOKUP(A837,'DDS Needs'!$A$4:$F$767,6,0),"")</f>
        <v/>
      </c>
      <c r="I837" s="1">
        <f>IFERROR(VLOOKUP(A837,'WH INV 4-2-2026'!$A$2:$C$2914,3,0),"")</f>
        <v>65</v>
      </c>
      <c r="J837" s="1">
        <f>I837/(C837/3)</f>
        <v>3.4712146127555297</v>
      </c>
      <c r="K837" s="5" t="str">
        <f>IF((I837&gt;C837),"X","")</f>
        <v>X</v>
      </c>
      <c r="L837" s="7">
        <f>(C837/3)*13</f>
        <v>243.43064150943397</v>
      </c>
      <c r="M837" s="7">
        <f>I837-L837</f>
        <v>-178.43064150943397</v>
      </c>
      <c r="N837" s="6">
        <f>C837/$C$2</f>
        <v>2.4235695802745597E-4</v>
      </c>
      <c r="O837" s="5" t="s">
        <v>27883</v>
      </c>
      <c r="P837" t="str">
        <f>VLOOKUP(A837,'External $ Guide'!$A$2:$L$11545,3,0)</f>
        <v>Replenish</v>
      </c>
      <c r="Q837" t="str">
        <f>VLOOKUP(A837,'External $ Guide'!$A$2:$L$11545,4,0)</f>
        <v>Retail</v>
      </c>
      <c r="R837" t="str">
        <f>VLOOKUP(A837,'External $ Guide'!$A$2:$L$11545,5,0)</f>
        <v>Active</v>
      </c>
      <c r="S837" t="str">
        <f>IFERROR(VLOOKUP(A837,'Broker &amp; Vendor'!$A$2:$C$11545,3,0),"")</f>
        <v>SAZERAC CO INC</v>
      </c>
      <c r="T837" t="str">
        <f>IFERROR(VLOOKUP(A837,'Broker &amp; Vendor'!$A$2:$C$11545,2,0),"")</f>
        <v>UNITED</v>
      </c>
    </row>
    <row r="838" spans="1:20" x14ac:dyDescent="0.25">
      <c r="A838" t="s">
        <v>4207</v>
      </c>
      <c r="B838" t="s">
        <v>118</v>
      </c>
      <c r="C838" s="10">
        <v>56.124679245283012</v>
      </c>
      <c r="D838" s="10">
        <v>56.124679245283012</v>
      </c>
      <c r="E838" s="1">
        <v>158.9</v>
      </c>
      <c r="F838" s="3">
        <f>((E838/53)*6)*3</f>
        <v>53.966037735849049</v>
      </c>
      <c r="G838" s="4">
        <f>VLOOKUP(A838,'R12 Trend'!$A$4:$B$6433,2,0)</f>
        <v>0.04</v>
      </c>
      <c r="H838" s="10" t="str">
        <f>IFERROR(VLOOKUP(A838,'DDS Needs'!$A$4:$F$767,6,0),"")</f>
        <v/>
      </c>
      <c r="I838" s="1">
        <f>IFERROR(VLOOKUP(A838,'WH INV 4-2-2026'!$A$2:$C$2914,3,0),"")</f>
        <v>30</v>
      </c>
      <c r="J838" s="1">
        <f>I838/(C838/3)</f>
        <v>1.6035726388149298</v>
      </c>
      <c r="K838" s="5" t="str">
        <f>IF((I838&gt;C838),"X","")</f>
        <v/>
      </c>
      <c r="L838" s="7">
        <f>(C838/3)*13</f>
        <v>243.20694339622639</v>
      </c>
      <c r="M838" s="7">
        <f>I838-L838</f>
        <v>-213.20694339622639</v>
      </c>
      <c r="N838" s="6">
        <f>C838/$C$2</f>
        <v>2.4213424656476868E-4</v>
      </c>
      <c r="O838" s="5" t="s">
        <v>27883</v>
      </c>
      <c r="P838" t="str">
        <f>VLOOKUP(A838,'External $ Guide'!$A$2:$L$11545,3,0)</f>
        <v>Replenish</v>
      </c>
      <c r="Q838" t="str">
        <f>VLOOKUP(A838,'External $ Guide'!$A$2:$L$11545,4,0)</f>
        <v>Retail</v>
      </c>
      <c r="R838" t="str">
        <f>VLOOKUP(A838,'External $ Guide'!$A$2:$L$11545,5,0)</f>
        <v>Active</v>
      </c>
      <c r="S838" t="str">
        <f>IFERROR(VLOOKUP(A838,'Broker &amp; Vendor'!$A$2:$C$11545,3,0),"")</f>
        <v>E. &amp; J. GALLO WINERY</v>
      </c>
      <c r="T838" t="str">
        <f>IFERROR(VLOOKUP(A838,'Broker &amp; Vendor'!$A$2:$C$11545,2,0),"")</f>
        <v>RNDC</v>
      </c>
    </row>
    <row r="839" spans="1:20" x14ac:dyDescent="0.25">
      <c r="A839" t="s">
        <v>6500</v>
      </c>
      <c r="B839" t="s">
        <v>2406</v>
      </c>
      <c r="C839" s="10">
        <v>56.05668679245283</v>
      </c>
      <c r="D839" s="10">
        <v>63.528384905660374</v>
      </c>
      <c r="E839" s="1">
        <v>181.38</v>
      </c>
      <c r="F839" s="3">
        <f>((E839/53)*6)*3</f>
        <v>61.600754716981129</v>
      </c>
      <c r="G839" s="4">
        <f>VLOOKUP(A839,'R12 Trend'!$A$4:$B$6433,2,0)</f>
        <v>-0.09</v>
      </c>
      <c r="H839" s="10">
        <f>IFERROR(VLOOKUP(A839,'DDS Needs'!$A$4:$F$767,6,0),"")</f>
        <v>7.4716981132075482</v>
      </c>
      <c r="I839" s="1">
        <f>IFERROR(VLOOKUP(A839,'WH INV 4-2-2026'!$A$2:$C$2914,3,0),"")</f>
        <v>75.875</v>
      </c>
      <c r="J839" s="1">
        <f>I839/(C839/3)</f>
        <v>4.0606217210583733</v>
      </c>
      <c r="K839" s="5" t="str">
        <f>IF((I839&gt;C839),"X","")</f>
        <v>X</v>
      </c>
      <c r="L839" s="7">
        <f>(C839/3)*13</f>
        <v>242.91230943396224</v>
      </c>
      <c r="M839" s="7">
        <f>I839-L839</f>
        <v>-167.03730943396224</v>
      </c>
      <c r="N839" s="6">
        <f>C839/$C$2</f>
        <v>2.4184091212509773E-4</v>
      </c>
      <c r="O839" s="5" t="s">
        <v>27883</v>
      </c>
      <c r="P839" t="str">
        <f>VLOOKUP(A839,'External $ Guide'!$A$2:$L$11545,3,0)</f>
        <v>Replenish</v>
      </c>
      <c r="Q839" t="str">
        <f>VLOOKUP(A839,'External $ Guide'!$A$2:$L$11545,4,0)</f>
        <v>Retail</v>
      </c>
      <c r="R839" t="str">
        <f>VLOOKUP(A839,'External $ Guide'!$A$2:$L$11545,5,0)</f>
        <v>Active</v>
      </c>
      <c r="S839" t="str">
        <f>IFERROR(VLOOKUP(A839,'Broker &amp; Vendor'!$A$2:$C$11545,3,0),"")</f>
        <v>HEAVEN HILL SALES CO DBA HEAVEN HILL BRANDS</v>
      </c>
      <c r="T839" t="str">
        <f>IFERROR(VLOOKUP(A839,'Broker &amp; Vendor'!$A$2:$C$11545,2,0),"")</f>
        <v>SGWS- TRANSATLANTIC DIVISION</v>
      </c>
    </row>
    <row r="840" spans="1:20" x14ac:dyDescent="0.25">
      <c r="A840" t="s">
        <v>6545</v>
      </c>
      <c r="B840" t="s">
        <v>2451</v>
      </c>
      <c r="C840" s="10">
        <v>56.013418867924521</v>
      </c>
      <c r="D840" s="10">
        <v>62.805871698113201</v>
      </c>
      <c r="E840" s="1">
        <v>181.24</v>
      </c>
      <c r="F840" s="3">
        <f>((E840/53)*6)*3</f>
        <v>61.553207547169805</v>
      </c>
      <c r="G840" s="4">
        <f>VLOOKUP(A840,'R12 Trend'!$A$4:$B$6433,2,0)</f>
        <v>-0.09</v>
      </c>
      <c r="H840" s="10">
        <f>IFERROR(VLOOKUP(A840,'DDS Needs'!$A$4:$F$767,6,0),"")</f>
        <v>6.7924528301886804</v>
      </c>
      <c r="I840" s="1">
        <f>IFERROR(VLOOKUP(A840,'WH INV 4-2-2026'!$A$2:$C$2914,3,0),"")</f>
        <v>173</v>
      </c>
      <c r="J840" s="1">
        <f>I840/(C840/3)</f>
        <v>9.2656368864711407</v>
      </c>
      <c r="K840" s="5" t="str">
        <f>IF((I840&gt;C840),"X","")</f>
        <v>X</v>
      </c>
      <c r="L840" s="7">
        <f>(C840/3)*13</f>
        <v>242.72481509433962</v>
      </c>
      <c r="M840" s="7">
        <f>I840-L840</f>
        <v>-69.724815094339618</v>
      </c>
      <c r="N840" s="6">
        <f>C840/$C$2</f>
        <v>2.4165424475439801E-4</v>
      </c>
      <c r="O840" s="5" t="s">
        <v>27883</v>
      </c>
      <c r="P840" t="str">
        <f>VLOOKUP(A840,'External $ Guide'!$A$2:$L$11545,3,0)</f>
        <v>Replenish</v>
      </c>
      <c r="Q840" t="str">
        <f>VLOOKUP(A840,'External $ Guide'!$A$2:$L$11545,4,0)</f>
        <v>Retail</v>
      </c>
      <c r="R840" t="str">
        <f>VLOOKUP(A840,'External $ Guide'!$A$2:$L$11545,5,0)</f>
        <v>Active</v>
      </c>
      <c r="S840" t="str">
        <f>IFERROR(VLOOKUP(A840,'Broker &amp; Vendor'!$A$2:$C$11545,3,0),"")</f>
        <v>HEAVEN HILL SALES CO DBA HEAVEN HILL BRANDS</v>
      </c>
      <c r="T840" t="str">
        <f>IFERROR(VLOOKUP(A840,'Broker &amp; Vendor'!$A$2:$C$11545,2,0),"")</f>
        <v>SGWS- TRANSATLANTIC DIVISION</v>
      </c>
    </row>
    <row r="841" spans="1:20" x14ac:dyDescent="0.25">
      <c r="A841" t="s">
        <v>8105</v>
      </c>
      <c r="B841" t="s">
        <v>4011</v>
      </c>
      <c r="C841" s="10">
        <v>55.980000000000011</v>
      </c>
      <c r="D841" s="10">
        <v>76.017735849056606</v>
      </c>
      <c r="E841" s="1">
        <v>164.83</v>
      </c>
      <c r="F841" s="3">
        <f>((E841/53)*6)*3</f>
        <v>55.980000000000011</v>
      </c>
      <c r="G841" s="4">
        <f>VLOOKUP(A841,'R12 Trend'!$A$4:$B$6433,2,0)</f>
        <v>0</v>
      </c>
      <c r="H841" s="10">
        <f>IFERROR(VLOOKUP(A841,'DDS Needs'!$A$4:$F$767,6,0),"")</f>
        <v>20.037735849056602</v>
      </c>
      <c r="I841" s="1">
        <f>IFERROR(VLOOKUP(A841,'WH INV 4-2-2026'!$A$2:$C$2914,3,0),"")</f>
        <v>270</v>
      </c>
      <c r="J841" s="1">
        <f>I841/(C841/3)</f>
        <v>14.469453376205784</v>
      </c>
      <c r="K841" s="5" t="str">
        <f>IF((I841&gt;C841),"X","")</f>
        <v>X</v>
      </c>
      <c r="L841" s="7">
        <f>(C841/3)*13</f>
        <v>242.58000000000004</v>
      </c>
      <c r="M841" s="7">
        <f>I841-L841</f>
        <v>27.419999999999959</v>
      </c>
      <c r="N841" s="6">
        <f>C841/$C$2</f>
        <v>2.4151006838644791E-4</v>
      </c>
      <c r="O841" s="5" t="s">
        <v>27883</v>
      </c>
      <c r="P841" t="str">
        <f>VLOOKUP(A841,'External $ Guide'!$A$2:$L$11545,3,0)</f>
        <v>Replenish</v>
      </c>
      <c r="Q841" t="str">
        <f>VLOOKUP(A841,'External $ Guide'!$A$2:$L$11545,4,0)</f>
        <v>Retail</v>
      </c>
      <c r="R841" t="str">
        <f>VLOOKUP(A841,'External $ Guide'!$A$2:$L$11545,5,0)</f>
        <v>Active</v>
      </c>
      <c r="S841" t="str">
        <f>IFERROR(VLOOKUP(A841,'Broker &amp; Vendor'!$A$2:$C$11545,3,0),"")</f>
        <v>E. &amp; J. GALLO WINERY</v>
      </c>
      <c r="T841" t="str">
        <f>IFERROR(VLOOKUP(A841,'Broker &amp; Vendor'!$A$2:$C$11545,2,0),"")</f>
        <v>RNDC</v>
      </c>
    </row>
    <row r="842" spans="1:20" x14ac:dyDescent="0.25">
      <c r="A842" t="s">
        <v>7765</v>
      </c>
      <c r="B842" t="s">
        <v>3671</v>
      </c>
      <c r="C842" s="10">
        <v>55.894381132075473</v>
      </c>
      <c r="D842" s="10">
        <v>55.894381132075473</v>
      </c>
      <c r="E842" s="1">
        <v>189.17</v>
      </c>
      <c r="F842" s="3">
        <f>((E842/53)*6)*3</f>
        <v>64.246415094339625</v>
      </c>
      <c r="G842" s="4">
        <f>VLOOKUP(A842,'R12 Trend'!$A$4:$B$6433,2,0)</f>
        <v>-0.13</v>
      </c>
      <c r="H842" s="10" t="str">
        <f>IFERROR(VLOOKUP(A842,'DDS Needs'!$A$4:$F$767,6,0),"")</f>
        <v/>
      </c>
      <c r="I842" s="1">
        <f>IFERROR(VLOOKUP(A842,'WH INV 4-2-2026'!$A$2:$C$2914,3,0),"")</f>
        <v>76</v>
      </c>
      <c r="J842" s="1">
        <f>I842/(C842/3)</f>
        <v>4.0791220044327536</v>
      </c>
      <c r="K842" s="5" t="str">
        <f>IF((I842&gt;C842),"X","")</f>
        <v>X</v>
      </c>
      <c r="L842" s="7">
        <f>(C842/3)*13</f>
        <v>242.20898490566037</v>
      </c>
      <c r="M842" s="7">
        <f>I842-L842</f>
        <v>-166.20898490566037</v>
      </c>
      <c r="N842" s="6">
        <f>C842/$C$2</f>
        <v>2.4114068970392514E-4</v>
      </c>
      <c r="O842" s="5" t="s">
        <v>27883</v>
      </c>
      <c r="P842" t="str">
        <f>VLOOKUP(A842,'External $ Guide'!$A$2:$L$11545,3,0)</f>
        <v>Replenish</v>
      </c>
      <c r="Q842" t="str">
        <f>VLOOKUP(A842,'External $ Guide'!$A$2:$L$11545,4,0)</f>
        <v>Retail</v>
      </c>
      <c r="R842" t="str">
        <f>VLOOKUP(A842,'External $ Guide'!$A$2:$L$11545,5,0)</f>
        <v>Active</v>
      </c>
      <c r="S842" t="str">
        <f>IFERROR(VLOOKUP(A842,'Broker &amp; Vendor'!$A$2:$C$11545,3,0),"")</f>
        <v>E. &amp; J. GALLO WINERY</v>
      </c>
      <c r="T842" t="str">
        <f>IFERROR(VLOOKUP(A842,'Broker &amp; Vendor'!$A$2:$C$11545,2,0),"")</f>
        <v>RNDC</v>
      </c>
    </row>
    <row r="843" spans="1:20" x14ac:dyDescent="0.25">
      <c r="A843" t="s">
        <v>8036</v>
      </c>
      <c r="B843" t="s">
        <v>3942</v>
      </c>
      <c r="C843" s="10">
        <v>55.864800000000017</v>
      </c>
      <c r="D843" s="10">
        <v>55.864800000000017</v>
      </c>
      <c r="E843" s="1">
        <v>155.18</v>
      </c>
      <c r="F843" s="3">
        <f>((E843/53)*6)*3</f>
        <v>52.702641509433974</v>
      </c>
      <c r="G843" s="4">
        <f>VLOOKUP(A843,'R12 Trend'!$A$4:$B$6433,2,0)</f>
        <v>0.06</v>
      </c>
      <c r="H843" s="10" t="str">
        <f>IFERROR(VLOOKUP(A843,'DDS Needs'!$A$4:$F$767,6,0),"")</f>
        <v/>
      </c>
      <c r="I843" s="1">
        <f>IFERROR(VLOOKUP(A843,'WH INV 4-2-2026'!$A$2:$C$2914,3,0),"")</f>
        <v>0</v>
      </c>
      <c r="J843" s="1">
        <f>I843/(C843/3)</f>
        <v>0</v>
      </c>
      <c r="K843" s="5" t="str">
        <f>IF((I843&gt;C843),"X","")</f>
        <v/>
      </c>
      <c r="L843" s="7">
        <f>(C843/3)*13</f>
        <v>242.08080000000007</v>
      </c>
      <c r="M843" s="7">
        <f>I843-L843</f>
        <v>-242.08080000000007</v>
      </c>
      <c r="N843" s="6">
        <f>C843/$C$2</f>
        <v>2.4101307017497742E-4</v>
      </c>
      <c r="O843" s="5" t="s">
        <v>27883</v>
      </c>
      <c r="P843" t="str">
        <f>VLOOKUP(A843,'External $ Guide'!$A$2:$L$11545,3,0)</f>
        <v>Replenish</v>
      </c>
      <c r="Q843" t="str">
        <f>VLOOKUP(A843,'External $ Guide'!$A$2:$L$11545,4,0)</f>
        <v>Retail</v>
      </c>
      <c r="R843" t="str">
        <f>VLOOKUP(A843,'External $ Guide'!$A$2:$L$11545,5,0)</f>
        <v>Active</v>
      </c>
      <c r="S843" t="str">
        <f>IFERROR(VLOOKUP(A843,'Broker &amp; Vendor'!$A$2:$C$11545,3,0),"")</f>
        <v>BROWN FOREMAN CORP</v>
      </c>
      <c r="T843" t="str">
        <f>IFERROR(VLOOKUP(A843,'Broker &amp; Vendor'!$A$2:$C$11545,2,0),"")</f>
        <v>UNITED</v>
      </c>
    </row>
    <row r="844" spans="1:20" x14ac:dyDescent="0.25">
      <c r="A844" t="s">
        <v>6969</v>
      </c>
      <c r="B844" t="s">
        <v>2875</v>
      </c>
      <c r="C844" s="10">
        <v>55.848090566037726</v>
      </c>
      <c r="D844" s="10">
        <v>55.848090566037726</v>
      </c>
      <c r="E844" s="1">
        <v>141.76</v>
      </c>
      <c r="F844" s="3">
        <f>((E844/53)*6)*3</f>
        <v>48.144905660377354</v>
      </c>
      <c r="G844" s="4">
        <f>VLOOKUP(A844,'R12 Trend'!$A$4:$B$6433,2,0)</f>
        <v>0.16</v>
      </c>
      <c r="H844" s="10" t="str">
        <f>IFERROR(VLOOKUP(A844,'DDS Needs'!$A$4:$F$767,6,0),"")</f>
        <v/>
      </c>
      <c r="I844" s="1" t="str">
        <f>IFERROR(VLOOKUP(A844,'WH INV 4-2-2026'!$A$2:$C$2914,3,0),"")</f>
        <v/>
      </c>
      <c r="J844" s="1" t="e">
        <f>I844/(C844/3)</f>
        <v>#VALUE!</v>
      </c>
      <c r="K844" s="5" t="str">
        <f>IF((I844&gt;C844),"X","")</f>
        <v>X</v>
      </c>
      <c r="L844" s="7">
        <f>(C844/3)*13</f>
        <v>242.00839245283015</v>
      </c>
      <c r="M844" s="7" t="e">
        <f>I844-L844</f>
        <v>#VALUE!</v>
      </c>
      <c r="N844" s="6">
        <f>C844/$C$2</f>
        <v>2.4094098199100225E-4</v>
      </c>
      <c r="O844" s="5" t="s">
        <v>27883</v>
      </c>
      <c r="P844" t="str">
        <f>VLOOKUP(A844,'External $ Guide'!$A$2:$L$11545,3,0)</f>
        <v>Replenish</v>
      </c>
      <c r="Q844" t="str">
        <f>VLOOKUP(A844,'External $ Guide'!$A$2:$L$11545,4,0)</f>
        <v>Retail</v>
      </c>
      <c r="R844" t="str">
        <f>VLOOKUP(A844,'External $ Guide'!$A$2:$L$11545,5,0)</f>
        <v>Active</v>
      </c>
      <c r="S844" t="str">
        <f>IFERROR(VLOOKUP(A844,'Broker &amp; Vendor'!$A$2:$C$11545,3,0),"")</f>
        <v>BACARDI USA INC</v>
      </c>
      <c r="T844" t="str">
        <f>IFERROR(VLOOKUP(A844,'Broker &amp; Vendor'!$A$2:$C$11545,2,0),"")</f>
        <v>SGWS- TRANSATLANTIC DIVISION</v>
      </c>
    </row>
    <row r="845" spans="1:20" x14ac:dyDescent="0.25">
      <c r="A845" t="s">
        <v>6673</v>
      </c>
      <c r="B845" t="s">
        <v>2579</v>
      </c>
      <c r="C845" s="10">
        <v>55.8105962264151</v>
      </c>
      <c r="D845" s="10">
        <v>55.8105962264151</v>
      </c>
      <c r="E845" s="1">
        <v>186.74</v>
      </c>
      <c r="F845" s="3">
        <f>((E845/53)*6)*3</f>
        <v>63.421132075471704</v>
      </c>
      <c r="G845" s="4">
        <f>VLOOKUP(A845,'R12 Trend'!$A$4:$B$6433,2,0)</f>
        <v>-0.12</v>
      </c>
      <c r="H845" s="10" t="str">
        <f>IFERROR(VLOOKUP(A845,'DDS Needs'!$A$4:$F$767,6,0),"")</f>
        <v/>
      </c>
      <c r="I845" s="1">
        <f>IFERROR(VLOOKUP(A845,'WH INV 4-2-2026'!$A$2:$C$2914,3,0),"")</f>
        <v>38</v>
      </c>
      <c r="J845" s="1">
        <f>I845/(C845/3)</f>
        <v>2.0426228656923739</v>
      </c>
      <c r="K845" s="5" t="str">
        <f>IF((I845&gt;C845),"X","")</f>
        <v/>
      </c>
      <c r="L845" s="7">
        <f>(C845/3)*13</f>
        <v>241.84591698113212</v>
      </c>
      <c r="M845" s="7">
        <f>I845-L845</f>
        <v>-203.84591698113212</v>
      </c>
      <c r="N845" s="6">
        <f>C845/$C$2</f>
        <v>2.4077922313915577E-4</v>
      </c>
      <c r="O845" s="5" t="s">
        <v>27883</v>
      </c>
      <c r="P845" t="str">
        <f>VLOOKUP(A845,'External $ Guide'!$A$2:$L$11545,3,0)</f>
        <v>Replenish</v>
      </c>
      <c r="Q845" t="str">
        <f>VLOOKUP(A845,'External $ Guide'!$A$2:$L$11545,4,0)</f>
        <v>Retail</v>
      </c>
      <c r="R845" t="str">
        <f>VLOOKUP(A845,'External $ Guide'!$A$2:$L$11545,5,0)</f>
        <v>Active</v>
      </c>
      <c r="S845" t="str">
        <f>IFERROR(VLOOKUP(A845,'Broker &amp; Vendor'!$A$2:$C$11545,3,0),"")</f>
        <v>AMERICAN BEVERAGE MARKETERS</v>
      </c>
      <c r="T845" t="str">
        <f>IFERROR(VLOOKUP(A845,'Broker &amp; Vendor'!$A$2:$C$11545,2,0),"")</f>
        <v>RNDC</v>
      </c>
    </row>
    <row r="846" spans="1:20" x14ac:dyDescent="0.25">
      <c r="A846" t="s">
        <v>8256</v>
      </c>
      <c r="B846" t="s">
        <v>8257</v>
      </c>
      <c r="C846" s="10">
        <v>55.767999999999994</v>
      </c>
      <c r="D846" s="10">
        <v>55.767999999999994</v>
      </c>
      <c r="E846">
        <v>139.41999999999999</v>
      </c>
      <c r="G846" s="4"/>
      <c r="H846" s="10" t="str">
        <f>IFERROR(VLOOKUP(A846,'DDS Needs'!$A$4:$F$767,6,0),"")</f>
        <v/>
      </c>
      <c r="I846" s="1">
        <f>IFERROR(VLOOKUP(A846,'WH INV 4-2-2026'!$A$2:$C$2914,3,0),"")</f>
        <v>244</v>
      </c>
      <c r="J846" s="1">
        <f>I846/(C846/3)</f>
        <v>13.12580691435949</v>
      </c>
      <c r="K846" s="5" t="str">
        <f>IF((I846&gt;C846),"X","")</f>
        <v>X</v>
      </c>
      <c r="L846" s="7">
        <f>(C846/3)*13</f>
        <v>241.66133333333332</v>
      </c>
      <c r="M846" s="7">
        <f>I846-L846</f>
        <v>2.3386666666666827</v>
      </c>
      <c r="N846" s="6">
        <f>C846/$C$2</f>
        <v>2.4059545362228337E-4</v>
      </c>
      <c r="O846" s="5" t="s">
        <v>27883</v>
      </c>
      <c r="P846" t="str">
        <f>VLOOKUP(A846,'External $ Guide'!$A$2:$L$11545,3,0)</f>
        <v>Replenish</v>
      </c>
      <c r="Q846" t="str">
        <f>VLOOKUP(A846,'External $ Guide'!$A$2:$L$11545,4,0)</f>
        <v>Retail</v>
      </c>
      <c r="R846" t="str">
        <f>VLOOKUP(A846,'External $ Guide'!$A$2:$L$11545,5,0)</f>
        <v>Active</v>
      </c>
      <c r="S846" t="str">
        <f>IFERROR(VLOOKUP(A846,'Broker &amp; Vendor'!$A$2:$C$11545,3,0),"")</f>
        <v>DIAGEO NORTH AMERICA INC</v>
      </c>
      <c r="T846" t="str">
        <f>IFERROR(VLOOKUP(A846,'Broker &amp; Vendor'!$A$2:$C$11545,2,0),"")</f>
        <v>SGWS- COASTAL PACIFIC DIVISION</v>
      </c>
    </row>
    <row r="847" spans="1:20" x14ac:dyDescent="0.25">
      <c r="A847" t="s">
        <v>7265</v>
      </c>
      <c r="B847" t="s">
        <v>3171</v>
      </c>
      <c r="C847" s="10">
        <v>55.729867924528293</v>
      </c>
      <c r="D847" s="10">
        <v>55.729867924528293</v>
      </c>
      <c r="E847" s="1">
        <v>172.73</v>
      </c>
      <c r="F847" s="3">
        <f>((E847/53)*6)*3</f>
        <v>58.663018867924521</v>
      </c>
      <c r="G847" s="4">
        <f>VLOOKUP(A847,'R12 Trend'!$A$4:$B$6433,2,0)</f>
        <v>-0.05</v>
      </c>
      <c r="H847" s="10" t="str">
        <f>IFERROR(VLOOKUP(A847,'DDS Needs'!$A$4:$F$767,6,0),"")</f>
        <v/>
      </c>
      <c r="I847" s="1">
        <f>IFERROR(VLOOKUP(A847,'WH INV 4-2-2026'!$A$2:$C$2914,3,0),"")</f>
        <v>146</v>
      </c>
      <c r="J847" s="1">
        <f>I847/(C847/3)</f>
        <v>7.8593403557524635</v>
      </c>
      <c r="K847" s="5" t="str">
        <f>IF((I847&gt;C847),"X","")</f>
        <v>X</v>
      </c>
      <c r="L847" s="7">
        <f>(C847/3)*13</f>
        <v>241.4960943396226</v>
      </c>
      <c r="M847" s="7">
        <f>I847-L847</f>
        <v>-95.496094339622601</v>
      </c>
      <c r="N847" s="6">
        <f>C847/$C$2</f>
        <v>2.4043094343730861E-4</v>
      </c>
      <c r="O847" s="5" t="s">
        <v>27883</v>
      </c>
      <c r="P847" t="str">
        <f>VLOOKUP(A847,'External $ Guide'!$A$2:$L$11545,3,0)</f>
        <v>Replenish</v>
      </c>
      <c r="Q847" t="str">
        <f>VLOOKUP(A847,'External $ Guide'!$A$2:$L$11545,4,0)</f>
        <v>Retail</v>
      </c>
      <c r="R847" t="str">
        <f>VLOOKUP(A847,'External $ Guide'!$A$2:$L$11545,5,0)</f>
        <v>Active</v>
      </c>
      <c r="S847" t="str">
        <f>IFERROR(VLOOKUP(A847,'Broker &amp; Vendor'!$A$2:$C$11545,3,0),"")</f>
        <v>CAMPARI AMERICA</v>
      </c>
      <c r="T847" t="str">
        <f>IFERROR(VLOOKUP(A847,'Broker &amp; Vendor'!$A$2:$C$11545,2,0),"")</f>
        <v>SGWS- TRANSATLANTIC DIVISION</v>
      </c>
    </row>
    <row r="848" spans="1:20" x14ac:dyDescent="0.25">
      <c r="A848" t="s">
        <v>4334</v>
      </c>
      <c r="B848" t="s">
        <v>245</v>
      </c>
      <c r="C848" s="10">
        <v>55.660245283018867</v>
      </c>
      <c r="D848" s="10">
        <v>62.452698113207546</v>
      </c>
      <c r="E848" s="1">
        <v>192.81</v>
      </c>
      <c r="F848" s="3">
        <f>((E848/53)*6)*3</f>
        <v>65.482641509433961</v>
      </c>
      <c r="G848" s="4">
        <f>VLOOKUP(A848,'R12 Trend'!$A$4:$B$6433,2,0)</f>
        <v>-0.15</v>
      </c>
      <c r="H848" s="10">
        <f>IFERROR(VLOOKUP(A848,'DDS Needs'!$A$4:$F$767,6,0),"")</f>
        <v>6.7924528301886804</v>
      </c>
      <c r="I848" s="1">
        <f>IFERROR(VLOOKUP(A848,'WH INV 4-2-2026'!$A$2:$C$2914,3,0),"")</f>
        <v>0</v>
      </c>
      <c r="J848" s="1">
        <f>I848/(C848/3)</f>
        <v>0</v>
      </c>
      <c r="K848" s="5" t="str">
        <f>IF((I848&gt;C848),"X","")</f>
        <v/>
      </c>
      <c r="L848" s="7">
        <f>(C848/3)*13</f>
        <v>241.19439622641511</v>
      </c>
      <c r="M848" s="7">
        <f>I848-L848</f>
        <v>-241.19439622641511</v>
      </c>
      <c r="N848" s="6">
        <f>C848/$C$2</f>
        <v>2.4013057600407912E-4</v>
      </c>
      <c r="O848" s="5" t="s">
        <v>27883</v>
      </c>
      <c r="P848" t="str">
        <f>VLOOKUP(A848,'External $ Guide'!$A$2:$L$11545,3,0)</f>
        <v>Replenish</v>
      </c>
      <c r="Q848" t="str">
        <f>VLOOKUP(A848,'External $ Guide'!$A$2:$L$11545,4,0)</f>
        <v>Retail</v>
      </c>
      <c r="R848" t="str">
        <f>VLOOKUP(A848,'External $ Guide'!$A$2:$L$11545,5,0)</f>
        <v>Active</v>
      </c>
      <c r="S848" t="str">
        <f>IFERROR(VLOOKUP(A848,'Broker &amp; Vendor'!$A$2:$C$11545,3,0),"")</f>
        <v>CIROC SPIRITS LLC</v>
      </c>
      <c r="T848" t="str">
        <f>IFERROR(VLOOKUP(A848,'Broker &amp; Vendor'!$A$2:$C$11545,2,0),"")</f>
        <v>SGWS- TRANSATLANTIC DIVISION</v>
      </c>
    </row>
    <row r="849" spans="1:20" x14ac:dyDescent="0.25">
      <c r="A849" t="s">
        <v>4331</v>
      </c>
      <c r="B849" t="s">
        <v>242</v>
      </c>
      <c r="C849" s="10">
        <v>55.650566037735857</v>
      </c>
      <c r="D849" s="10">
        <v>55.650566037735857</v>
      </c>
      <c r="E849" s="1">
        <v>163.86</v>
      </c>
      <c r="F849" s="3">
        <f>((E849/53)*6)*3</f>
        <v>55.650566037735857</v>
      </c>
      <c r="G849" s="4">
        <f>VLOOKUP(A849,'R12 Trend'!$A$4:$B$6433,2,0)</f>
        <v>0</v>
      </c>
      <c r="H849" s="10" t="str">
        <f>IFERROR(VLOOKUP(A849,'DDS Needs'!$A$4:$F$767,6,0),"")</f>
        <v/>
      </c>
      <c r="I849" s="1">
        <f>IFERROR(VLOOKUP(A849,'WH INV 4-2-2026'!$A$2:$C$2914,3,0),"")</f>
        <v>85</v>
      </c>
      <c r="J849" s="1">
        <f>I849/(C849/3)</f>
        <v>4.5821636356239059</v>
      </c>
      <c r="K849" s="5" t="str">
        <f>IF((I849&gt;C849),"X","")</f>
        <v>X</v>
      </c>
      <c r="L849" s="7">
        <f>(C849/3)*13</f>
        <v>241.15245283018871</v>
      </c>
      <c r="M849" s="7">
        <f>I849-L849</f>
        <v>-156.15245283018871</v>
      </c>
      <c r="N849" s="6">
        <f>C849/$C$2</f>
        <v>2.400888176048253E-4</v>
      </c>
      <c r="O849" s="5" t="s">
        <v>27883</v>
      </c>
      <c r="P849" t="str">
        <f>VLOOKUP(A849,'External $ Guide'!$A$2:$L$11545,3,0)</f>
        <v>Replenish</v>
      </c>
      <c r="Q849" t="str">
        <f>VLOOKUP(A849,'External $ Guide'!$A$2:$L$11545,4,0)</f>
        <v>Retail</v>
      </c>
      <c r="R849" t="str">
        <f>VLOOKUP(A849,'External $ Guide'!$A$2:$L$11545,5,0)</f>
        <v>Active</v>
      </c>
      <c r="S849" t="s">
        <v>27956</v>
      </c>
      <c r="T849" t="str">
        <f>IFERROR(VLOOKUP(A849,'Broker &amp; Vendor'!$A$2:$C$11545,2,0),"")</f>
        <v>SGWS- CHAMPION DIVISION</v>
      </c>
    </row>
    <row r="850" spans="1:20" x14ac:dyDescent="0.25">
      <c r="A850" t="s">
        <v>6637</v>
      </c>
      <c r="B850" t="s">
        <v>2543</v>
      </c>
      <c r="C850" s="10">
        <v>55.637456603773586</v>
      </c>
      <c r="D850" s="10">
        <v>60.731796226415099</v>
      </c>
      <c r="E850" s="1">
        <v>190.49</v>
      </c>
      <c r="F850" s="3">
        <f>((E850/53)*6)*3</f>
        <v>64.694716981132075</v>
      </c>
      <c r="G850" s="4">
        <f>VLOOKUP(A850,'R12 Trend'!$A$4:$B$6433,2,0)</f>
        <v>-0.14000000000000001</v>
      </c>
      <c r="H850" s="10">
        <f>IFERROR(VLOOKUP(A850,'DDS Needs'!$A$4:$F$767,6,0),"")</f>
        <v>5.0943396226415096</v>
      </c>
      <c r="I850" s="1">
        <f>IFERROR(VLOOKUP(A850,'WH INV 4-2-2026'!$A$2:$C$2914,3,0),"")</f>
        <v>0</v>
      </c>
      <c r="J850" s="1">
        <f>I850/(C850/3)</f>
        <v>0</v>
      </c>
      <c r="K850" s="5" t="str">
        <f>IF((I850&gt;C850),"X","")</f>
        <v/>
      </c>
      <c r="L850" s="7">
        <f>(C850/3)*13</f>
        <v>241.09564528301885</v>
      </c>
      <c r="M850" s="7">
        <f>I850-L850</f>
        <v>-241.09564528301885</v>
      </c>
      <c r="N850" s="6">
        <f>C850/$C$2</f>
        <v>2.4003226061495862E-4</v>
      </c>
      <c r="O850" s="5" t="s">
        <v>27883</v>
      </c>
      <c r="P850" t="str">
        <f>VLOOKUP(A850,'External $ Guide'!$A$2:$L$11545,3,0)</f>
        <v>Replenish</v>
      </c>
      <c r="Q850" t="str">
        <f>VLOOKUP(A850,'External $ Guide'!$A$2:$L$11545,4,0)</f>
        <v>Retail</v>
      </c>
      <c r="R850" t="str">
        <f>VLOOKUP(A850,'External $ Guide'!$A$2:$L$11545,5,0)</f>
        <v>Active</v>
      </c>
      <c r="S850" t="str">
        <f>IFERROR(VLOOKUP(A850,'Broker &amp; Vendor'!$A$2:$C$11545,3,0),"")</f>
        <v>CIROC SPIRITS LLC</v>
      </c>
      <c r="T850" t="str">
        <f>IFERROR(VLOOKUP(A850,'Broker &amp; Vendor'!$A$2:$C$11545,2,0),"")</f>
        <v>SGWS- CHAMPION DIVISION</v>
      </c>
    </row>
    <row r="851" spans="1:20" x14ac:dyDescent="0.25">
      <c r="A851" t="s">
        <v>4494</v>
      </c>
      <c r="B851" t="s">
        <v>405</v>
      </c>
      <c r="C851" s="10">
        <v>55.635894339622638</v>
      </c>
      <c r="D851" s="10">
        <v>62.088724528301881</v>
      </c>
      <c r="E851" s="1">
        <v>195.02</v>
      </c>
      <c r="F851" s="3">
        <f>((E851/53)*6)*3</f>
        <v>66.233207547169812</v>
      </c>
      <c r="G851" s="4">
        <f>VLOOKUP(A851,'R12 Trend'!$A$4:$B$6433,2,0)</f>
        <v>-0.16</v>
      </c>
      <c r="H851" s="10">
        <f>IFERROR(VLOOKUP(A851,'DDS Needs'!$A$4:$F$767,6,0),"")</f>
        <v>6.4528301886792452</v>
      </c>
      <c r="I851" s="1">
        <f>IFERROR(VLOOKUP(A851,'WH INV 4-2-2026'!$A$2:$C$2914,3,0),"")</f>
        <v>205.66666699999999</v>
      </c>
      <c r="J851" s="1">
        <f>I851/(C851/3)</f>
        <v>11.089962843656247</v>
      </c>
      <c r="K851" s="5" t="str">
        <f>IF((I851&gt;C851),"X","")</f>
        <v>X</v>
      </c>
      <c r="L851" s="7">
        <f>(C851/3)*13</f>
        <v>241.08887547169812</v>
      </c>
      <c r="M851" s="7">
        <f>I851-L851</f>
        <v>-35.422208471698127</v>
      </c>
      <c r="N851" s="6">
        <f>C851/$C$2</f>
        <v>2.4002552066279835E-4</v>
      </c>
      <c r="O851" s="5" t="s">
        <v>27883</v>
      </c>
      <c r="P851" t="str">
        <f>VLOOKUP(A851,'External $ Guide'!$A$2:$L$11545,3,0)</f>
        <v>Replenish</v>
      </c>
      <c r="Q851" t="str">
        <f>VLOOKUP(A851,'External $ Guide'!$A$2:$L$11545,4,0)</f>
        <v>Retail</v>
      </c>
      <c r="R851" t="str">
        <f>VLOOKUP(A851,'External $ Guide'!$A$2:$L$11545,5,0)</f>
        <v>Active</v>
      </c>
      <c r="S851" t="str">
        <f>IFERROR(VLOOKUP(A851,'Broker &amp; Vendor'!$A$2:$C$11545,3,0),"")</f>
        <v>WILLIAM GRANT AND SONS</v>
      </c>
      <c r="T851" t="str">
        <f>IFERROR(VLOOKUP(A851,'Broker &amp; Vendor'!$A$2:$C$11545,2,0),"")</f>
        <v>RNDC</v>
      </c>
    </row>
    <row r="852" spans="1:20" x14ac:dyDescent="0.25">
      <c r="A852" t="s">
        <v>6639</v>
      </c>
      <c r="B852" t="s">
        <v>2545</v>
      </c>
      <c r="C852" s="10">
        <v>55.610626415094337</v>
      </c>
      <c r="D852" s="10">
        <v>62.063456603773581</v>
      </c>
      <c r="E852" s="1">
        <v>227.42</v>
      </c>
      <c r="F852" s="3">
        <f>((E852/53)*6)*3</f>
        <v>77.236981132075471</v>
      </c>
      <c r="G852" s="4">
        <f>VLOOKUP(A852,'R12 Trend'!$A$4:$B$6433,2,0)</f>
        <v>-0.28000000000000003</v>
      </c>
      <c r="H852" s="10">
        <f>IFERROR(VLOOKUP(A852,'DDS Needs'!$A$4:$F$767,6,0),"")</f>
        <v>6.4528301886792452</v>
      </c>
      <c r="I852" s="1">
        <f>IFERROR(VLOOKUP(A852,'WH INV 4-2-2026'!$A$2:$C$2914,3,0),"")</f>
        <v>0.16666700000000001</v>
      </c>
      <c r="J852" s="1">
        <f>I852/(C852/3)</f>
        <v>8.9911053378151709E-3</v>
      </c>
      <c r="K852" s="5" t="str">
        <f>IF((I852&gt;C852),"X","")</f>
        <v/>
      </c>
      <c r="L852" s="7">
        <f>(C852/3)*13</f>
        <v>240.97938113207547</v>
      </c>
      <c r="M852" s="7">
        <f>I852-L852</f>
        <v>-240.81271413207548</v>
      </c>
      <c r="N852" s="6">
        <f>C852/$C$2</f>
        <v>2.3991650926264089E-4</v>
      </c>
      <c r="O852" s="5" t="s">
        <v>27883</v>
      </c>
      <c r="P852" t="str">
        <f>VLOOKUP(A852,'External $ Guide'!$A$2:$L$11545,3,0)</f>
        <v>Replenish</v>
      </c>
      <c r="Q852" t="str">
        <f>VLOOKUP(A852,'External $ Guide'!$A$2:$L$11545,4,0)</f>
        <v>Retail</v>
      </c>
      <c r="R852" t="str">
        <f>VLOOKUP(A852,'External $ Guide'!$A$2:$L$11545,5,0)</f>
        <v>Active</v>
      </c>
      <c r="S852" t="str">
        <f>IFERROR(VLOOKUP(A852,'Broker &amp; Vendor'!$A$2:$C$11545,3,0),"")</f>
        <v>HEAVEN HILL SALES CO DBA HEAVEN HILL BRANDS</v>
      </c>
      <c r="T852" t="str">
        <f>IFERROR(VLOOKUP(A852,'Broker &amp; Vendor'!$A$2:$C$11545,2,0),"")</f>
        <v>SGWS- TRANSATLANTIC DIVISION</v>
      </c>
    </row>
    <row r="853" spans="1:20" x14ac:dyDescent="0.25">
      <c r="A853" t="s">
        <v>7740</v>
      </c>
      <c r="B853" t="s">
        <v>3646</v>
      </c>
      <c r="C853" s="10">
        <v>55.599622641509441</v>
      </c>
      <c r="D853" s="10">
        <v>55.599622641509441</v>
      </c>
      <c r="E853" s="1">
        <v>160.5</v>
      </c>
      <c r="F853" s="3">
        <f>((E853/53)*6)*3</f>
        <v>54.509433962264154</v>
      </c>
      <c r="G853" s="4">
        <f>VLOOKUP(A853,'R12 Trend'!$A$4:$B$6433,2,0)</f>
        <v>0.02</v>
      </c>
      <c r="H853" s="10" t="str">
        <f>IFERROR(VLOOKUP(A853,'DDS Needs'!$A$4:$F$767,6,0),"")</f>
        <v/>
      </c>
      <c r="I853" s="1">
        <f>IFERROR(VLOOKUP(A853,'WH INV 4-2-2026'!$A$2:$C$2914,3,0),"")</f>
        <v>59</v>
      </c>
      <c r="J853" s="1">
        <f>I853/(C853/3)</f>
        <v>3.1834748437277298</v>
      </c>
      <c r="K853" s="5" t="str">
        <f>IF((I853&gt;C853),"X","")</f>
        <v>X</v>
      </c>
      <c r="L853" s="7">
        <f>(C853/3)*13</f>
        <v>240.93169811320757</v>
      </c>
      <c r="M853" s="7">
        <f>I853-L853</f>
        <v>-181.93169811320757</v>
      </c>
      <c r="N853" s="6">
        <f>C853/$C$2</f>
        <v>2.3986903655612076E-4</v>
      </c>
      <c r="O853" s="5" t="s">
        <v>27883</v>
      </c>
      <c r="P853" t="str">
        <f>VLOOKUP(A853,'External $ Guide'!$A$2:$L$11545,3,0)</f>
        <v>Replenish</v>
      </c>
      <c r="Q853" t="str">
        <f>VLOOKUP(A853,'External $ Guide'!$A$2:$L$11545,4,0)</f>
        <v>Retail</v>
      </c>
      <c r="R853" t="str">
        <f>VLOOKUP(A853,'External $ Guide'!$A$2:$L$11545,5,0)</f>
        <v>Active</v>
      </c>
      <c r="S853" t="str">
        <f>IFERROR(VLOOKUP(A853,'Broker &amp; Vendor'!$A$2:$C$11545,3,0),"")</f>
        <v>WILLIAM GRANT AND SONS</v>
      </c>
      <c r="T853" t="str">
        <f>IFERROR(VLOOKUP(A853,'Broker &amp; Vendor'!$A$2:$C$11545,2,0),"")</f>
        <v>RNDC</v>
      </c>
    </row>
    <row r="854" spans="1:20" x14ac:dyDescent="0.25">
      <c r="A854" t="s">
        <v>7289</v>
      </c>
      <c r="B854" t="s">
        <v>3195</v>
      </c>
      <c r="C854" s="10">
        <v>55.338316981132074</v>
      </c>
      <c r="D854" s="10">
        <v>55.338316981132074</v>
      </c>
      <c r="E854" s="1">
        <v>167.98</v>
      </c>
      <c r="F854" s="3">
        <f>((E854/53)*6)*3</f>
        <v>57.049811320754714</v>
      </c>
      <c r="G854" s="4">
        <f>VLOOKUP(A854,'R12 Trend'!$A$4:$B$6433,2,0)</f>
        <v>-0.03</v>
      </c>
      <c r="H854" s="10" t="str">
        <f>IFERROR(VLOOKUP(A854,'DDS Needs'!$A$4:$F$767,6,0),"")</f>
        <v/>
      </c>
      <c r="I854" s="1">
        <f>IFERROR(VLOOKUP(A854,'WH INV 4-2-2026'!$A$2:$C$2914,3,0),"")</f>
        <v>168.41666699999999</v>
      </c>
      <c r="J854" s="1">
        <f>I854/(C854/3)</f>
        <v>9.130201794396239</v>
      </c>
      <c r="K854" s="5" t="str">
        <f>IF((I854&gt;C854),"X","")</f>
        <v>X</v>
      </c>
      <c r="L854" s="7">
        <f>(C854/3)*13</f>
        <v>239.79937358490568</v>
      </c>
      <c r="M854" s="7">
        <f>I854-L854</f>
        <v>-71.382706584905691</v>
      </c>
      <c r="N854" s="6">
        <f>C854/$C$2</f>
        <v>2.3874170629696563E-4</v>
      </c>
      <c r="O854" s="5" t="s">
        <v>27883</v>
      </c>
      <c r="P854" t="str">
        <f>VLOOKUP(A854,'External $ Guide'!$A$2:$L$11545,3,0)</f>
        <v>Replenish</v>
      </c>
      <c r="Q854" t="str">
        <f>VLOOKUP(A854,'External $ Guide'!$A$2:$L$11545,4,0)</f>
        <v>Retail</v>
      </c>
      <c r="R854" t="str">
        <f>VLOOKUP(A854,'External $ Guide'!$A$2:$L$11545,5,0)</f>
        <v>Active</v>
      </c>
      <c r="S854" t="str">
        <f>IFERROR(VLOOKUP(A854,'Broker &amp; Vendor'!$A$2:$C$11545,3,0),"")</f>
        <v>PERNOD RICARD USA</v>
      </c>
      <c r="T854" t="str">
        <f>IFERROR(VLOOKUP(A854,'Broker &amp; Vendor'!$A$2:$C$11545,2,0),"")</f>
        <v>SGWS- AMERICAN LIBERTY DIVISION</v>
      </c>
    </row>
    <row r="855" spans="1:20" x14ac:dyDescent="0.25">
      <c r="A855" t="s">
        <v>6466</v>
      </c>
      <c r="B855" t="s">
        <v>2372</v>
      </c>
      <c r="C855" s="10">
        <v>55.188679245283019</v>
      </c>
      <c r="D855" s="10">
        <v>76.245283018867923</v>
      </c>
      <c r="E855" s="1">
        <v>162.5</v>
      </c>
      <c r="F855" s="3">
        <f>((E855/53)*6)*3</f>
        <v>55.188679245283019</v>
      </c>
      <c r="G855" s="4">
        <f>VLOOKUP(A855,'R12 Trend'!$A$4:$B$6433,2,0)</f>
        <v>0</v>
      </c>
      <c r="H855" s="10">
        <f>IFERROR(VLOOKUP(A855,'DDS Needs'!$A$4:$F$767,6,0),"")</f>
        <v>21.056603773584904</v>
      </c>
      <c r="I855" s="1">
        <f>IFERROR(VLOOKUP(A855,'WH INV 4-2-2026'!$A$2:$C$2914,3,0),"")</f>
        <v>453</v>
      </c>
      <c r="J855" s="1">
        <f>I855/(C855/3)</f>
        <v>24.624615384615385</v>
      </c>
      <c r="K855" s="5" t="str">
        <f>IF((I855&gt;C855),"X","")</f>
        <v>X</v>
      </c>
      <c r="L855" s="7">
        <f>(C855/3)*13</f>
        <v>239.15094339622641</v>
      </c>
      <c r="M855" s="7">
        <f>I855-L855</f>
        <v>213.84905660377359</v>
      </c>
      <c r="N855" s="6">
        <f>C855/$C$2</f>
        <v>2.3809613609657087E-4</v>
      </c>
      <c r="O855" s="5" t="s">
        <v>27883</v>
      </c>
      <c r="P855" t="str">
        <f>VLOOKUP(A855,'External $ Guide'!$A$2:$L$11545,3,0)</f>
        <v>Replenish</v>
      </c>
      <c r="Q855" t="str">
        <f>VLOOKUP(A855,'External $ Guide'!$A$2:$L$11545,4,0)</f>
        <v>Retail</v>
      </c>
      <c r="R855" t="str">
        <f>VLOOKUP(A855,'External $ Guide'!$A$2:$L$11545,5,0)</f>
        <v>Active</v>
      </c>
      <c r="S855" t="str">
        <f>IFERROR(VLOOKUP(A855,'Broker &amp; Vendor'!$A$2:$C$11545,3,0),"")</f>
        <v>SAZERAC CO INC</v>
      </c>
      <c r="T855" t="str">
        <f>IFERROR(VLOOKUP(A855,'Broker &amp; Vendor'!$A$2:$C$11545,2,0),"")</f>
        <v>UNITED</v>
      </c>
    </row>
    <row r="856" spans="1:20" x14ac:dyDescent="0.25">
      <c r="A856" t="s">
        <v>7528</v>
      </c>
      <c r="B856" t="s">
        <v>3434</v>
      </c>
      <c r="C856" s="10">
        <v>55.174449056603777</v>
      </c>
      <c r="D856" s="10">
        <v>55.174449056603777</v>
      </c>
      <c r="E856" s="1">
        <v>151.83000000000001</v>
      </c>
      <c r="F856" s="3">
        <f>((E856/53)*6)*3</f>
        <v>51.564905660377356</v>
      </c>
      <c r="G856" s="4">
        <f>VLOOKUP(A856,'R12 Trend'!$A$4:$B$6433,2,0)</f>
        <v>7.0000000000000007E-2</v>
      </c>
      <c r="H856" s="10" t="str">
        <f>IFERROR(VLOOKUP(A856,'DDS Needs'!$A$4:$F$767,6,0),"")</f>
        <v/>
      </c>
      <c r="I856" s="1">
        <f>IFERROR(VLOOKUP(A856,'WH INV 4-2-2026'!$A$2:$C$2914,3,0),"")</f>
        <v>116.833333</v>
      </c>
      <c r="J856" s="1">
        <f>I856/(C856/3)</f>
        <v>6.3525781406610884</v>
      </c>
      <c r="K856" s="5" t="str">
        <f>IF((I856&gt;C856),"X","")</f>
        <v>X</v>
      </c>
      <c r="L856" s="7">
        <f>(C856/3)*13</f>
        <v>239.08927924528305</v>
      </c>
      <c r="M856" s="7">
        <f>I856-L856</f>
        <v>-122.25594624528306</v>
      </c>
      <c r="N856" s="6">
        <f>C856/$C$2</f>
        <v>2.3803474392363277E-4</v>
      </c>
      <c r="O856" s="5" t="s">
        <v>27883</v>
      </c>
      <c r="P856" t="str">
        <f>VLOOKUP(A856,'External $ Guide'!$A$2:$L$11545,3,0)</f>
        <v>Replenish</v>
      </c>
      <c r="Q856" t="str">
        <f>VLOOKUP(A856,'External $ Guide'!$A$2:$L$11545,4,0)</f>
        <v>Retail</v>
      </c>
      <c r="R856" t="str">
        <f>VLOOKUP(A856,'External $ Guide'!$A$2:$L$11545,5,0)</f>
        <v>Active</v>
      </c>
      <c r="S856" t="str">
        <f>IFERROR(VLOOKUP(A856,'Broker &amp; Vendor'!$A$2:$C$11545,3,0),"")</f>
        <v>SAZERAC CO INC</v>
      </c>
      <c r="T856" t="str">
        <f>IFERROR(VLOOKUP(A856,'Broker &amp; Vendor'!$A$2:$C$11545,2,0),"")</f>
        <v>UNITED</v>
      </c>
    </row>
    <row r="857" spans="1:20" x14ac:dyDescent="0.25">
      <c r="A857" t="s">
        <v>5314</v>
      </c>
      <c r="B857" t="s">
        <v>1220</v>
      </c>
      <c r="C857" s="10">
        <v>55</v>
      </c>
      <c r="D857" s="10">
        <v>55</v>
      </c>
      <c r="E857" s="1">
        <v>192.85</v>
      </c>
      <c r="F857" s="3">
        <f>((E857/53)*6)*3</f>
        <v>65.496226415094327</v>
      </c>
      <c r="G857" s="4">
        <f>VLOOKUP(A857,'R12 Trend'!$A$4:$B$6433,2,0)</f>
        <v>-0.18</v>
      </c>
      <c r="H857" s="10" t="str">
        <f>IFERROR(VLOOKUP(A857,'DDS Needs'!$A$4:$F$767,6,0),"")</f>
        <v/>
      </c>
      <c r="I857" s="1">
        <f>IFERROR(VLOOKUP(A857,'WH INV 4-2-2026'!$A$2:$C$2914,3,0),"")</f>
        <v>478</v>
      </c>
      <c r="J857" s="1">
        <f>I857/(C857/3)</f>
        <v>26.072727272727274</v>
      </c>
      <c r="K857" s="5" t="str">
        <f>IF((I857&gt;C857),"X","")</f>
        <v>X</v>
      </c>
      <c r="L857" s="7">
        <f>(C857/3)*13</f>
        <v>238.33333333333331</v>
      </c>
      <c r="M857" s="7">
        <f>I857-L857</f>
        <v>239.66666666666669</v>
      </c>
      <c r="N857" s="6">
        <f>C857/$C$2</f>
        <v>2.3728213221248004E-4</v>
      </c>
      <c r="O857" s="5" t="s">
        <v>27883</v>
      </c>
      <c r="P857" t="str">
        <f>VLOOKUP(A857,'External $ Guide'!$A$2:$L$11545,3,0)</f>
        <v>Replenish</v>
      </c>
      <c r="Q857" t="str">
        <f>VLOOKUP(A857,'External $ Guide'!$A$2:$L$11545,4,0)</f>
        <v>Retail</v>
      </c>
      <c r="R857" t="str">
        <f>VLOOKUP(A857,'External $ Guide'!$A$2:$L$11545,5,0)</f>
        <v>Active</v>
      </c>
      <c r="S857" t="str">
        <f>IFERROR(VLOOKUP(A857,'Broker &amp; Vendor'!$A$2:$C$11545,3,0),"")</f>
        <v>PROXIMO SPIRITS INC.</v>
      </c>
      <c r="T857" t="str">
        <f>IFERROR(VLOOKUP(A857,'Broker &amp; Vendor'!$A$2:$C$11545,2,0),"")</f>
        <v>JOHNSON BROTHERS</v>
      </c>
    </row>
    <row r="858" spans="1:20" x14ac:dyDescent="0.25">
      <c r="A858" t="s">
        <v>7195</v>
      </c>
      <c r="B858" t="s">
        <v>3101</v>
      </c>
      <c r="C858" s="10">
        <v>54.835471698113217</v>
      </c>
      <c r="D858" s="10">
        <v>64.835471698113224</v>
      </c>
      <c r="E858" s="1">
        <v>161.46</v>
      </c>
      <c r="F858" s="3">
        <f>((E858/53)*6)*3</f>
        <v>54.835471698113217</v>
      </c>
      <c r="G858" s="4">
        <f>VLOOKUP(A858,'R12 Trend'!$A$4:$B$6433,2,0)</f>
        <v>0</v>
      </c>
      <c r="H858" s="10">
        <f>IFERROR(VLOOKUP(A858,'DDS Needs'!$A$4:$F$767,6,0),"")</f>
        <v>10</v>
      </c>
      <c r="I858" s="1">
        <f>IFERROR(VLOOKUP(A858,'WH INV 4-2-2026'!$A$2:$C$2914,3,0),"")</f>
        <v>121</v>
      </c>
      <c r="J858" s="1">
        <f>I858/(C858/3)</f>
        <v>6.6198026342953868</v>
      </c>
      <c r="K858" s="5" t="str">
        <f>IF((I858&gt;C858),"X","")</f>
        <v>X</v>
      </c>
      <c r="L858" s="7">
        <f>(C858/3)*13</f>
        <v>237.6203773584906</v>
      </c>
      <c r="M858" s="7">
        <f>I858-L858</f>
        <v>-116.6203773584906</v>
      </c>
      <c r="N858" s="6">
        <f>C858/$C$2</f>
        <v>2.3657232082555286E-4</v>
      </c>
      <c r="O858" s="5" t="s">
        <v>27883</v>
      </c>
      <c r="P858" t="str">
        <f>VLOOKUP(A858,'External $ Guide'!$A$2:$L$11545,3,0)</f>
        <v>Replenish</v>
      </c>
      <c r="Q858" t="str">
        <f>VLOOKUP(A858,'External $ Guide'!$A$2:$L$11545,4,0)</f>
        <v>Retail</v>
      </c>
      <c r="R858" t="str">
        <f>VLOOKUP(A858,'External $ Guide'!$A$2:$L$11545,5,0)</f>
        <v>Active</v>
      </c>
      <c r="S858" t="str">
        <f>IFERROR(VLOOKUP(A858,'Broker &amp; Vendor'!$A$2:$C$11545,3,0),"")</f>
        <v>BROWN FOREMAN CORP</v>
      </c>
      <c r="T858" t="str">
        <f>IFERROR(VLOOKUP(A858,'Broker &amp; Vendor'!$A$2:$C$11545,2,0),"")</f>
        <v>UNITED</v>
      </c>
    </row>
    <row r="859" spans="1:20" x14ac:dyDescent="0.25">
      <c r="A859" t="s">
        <v>5305</v>
      </c>
      <c r="B859" t="s">
        <v>1211</v>
      </c>
      <c r="C859" s="10">
        <v>54.771894339622641</v>
      </c>
      <c r="D859" s="10">
        <v>54.771894339622641</v>
      </c>
      <c r="E859" s="1">
        <v>206.76</v>
      </c>
      <c r="F859" s="3">
        <f>((E859/53)*6)*3</f>
        <v>70.220377358490566</v>
      </c>
      <c r="G859" s="4">
        <f>VLOOKUP(A859,'R12 Trend'!$A$4:$B$6433,2,0)</f>
        <v>-0.22</v>
      </c>
      <c r="H859" s="10" t="str">
        <f>IFERROR(VLOOKUP(A859,'DDS Needs'!$A$4:$F$767,6,0),"")</f>
        <v/>
      </c>
      <c r="I859" s="1">
        <f>IFERROR(VLOOKUP(A859,'WH INV 4-2-2026'!$A$2:$C$2914,3,0),"")</f>
        <v>0</v>
      </c>
      <c r="J859" s="1">
        <f>I859/(C859/3)</f>
        <v>0</v>
      </c>
      <c r="K859" s="5" t="str">
        <f>IF((I859&gt;C859),"X","")</f>
        <v/>
      </c>
      <c r="L859" s="7">
        <f>(C859/3)*13</f>
        <v>237.34487547169812</v>
      </c>
      <c r="M859" s="7">
        <f>I859-L859</f>
        <v>-237.34487547169812</v>
      </c>
      <c r="N859" s="6">
        <f>C859/$C$2</f>
        <v>2.3629803407676958E-4</v>
      </c>
      <c r="O859" s="5" t="s">
        <v>27883</v>
      </c>
      <c r="P859" t="str">
        <f>VLOOKUP(A859,'External $ Guide'!$A$2:$L$11545,3,0)</f>
        <v>Replenish</v>
      </c>
      <c r="Q859" t="str">
        <f>VLOOKUP(A859,'External $ Guide'!$A$2:$L$11545,4,0)</f>
        <v>Retail</v>
      </c>
      <c r="R859" t="str">
        <f>VLOOKUP(A859,'External $ Guide'!$A$2:$L$11545,5,0)</f>
        <v>Active</v>
      </c>
      <c r="S859" t="str">
        <f>IFERROR(VLOOKUP(A859,'Broker &amp; Vendor'!$A$2:$C$11545,3,0),"")</f>
        <v>CIROC SPIRITS LLC</v>
      </c>
      <c r="T859" t="str">
        <f>IFERROR(VLOOKUP(A859,'Broker &amp; Vendor'!$A$2:$C$11545,2,0),"")</f>
        <v>SGWS- TRANSATLANTIC DIVISION</v>
      </c>
    </row>
    <row r="860" spans="1:20" x14ac:dyDescent="0.25">
      <c r="A860" t="s">
        <v>7643</v>
      </c>
      <c r="B860" t="s">
        <v>3549</v>
      </c>
      <c r="C860" s="10">
        <v>54.745811320754704</v>
      </c>
      <c r="D860" s="10">
        <v>61.198641509433948</v>
      </c>
      <c r="E860" s="1">
        <v>169.68</v>
      </c>
      <c r="F860" s="3">
        <f>((E860/53)*6)*3</f>
        <v>57.627169811320748</v>
      </c>
      <c r="G860" s="4">
        <f>VLOOKUP(A860,'R12 Trend'!$A$4:$B$6433,2,0)</f>
        <v>-0.05</v>
      </c>
      <c r="H860" s="10">
        <f>IFERROR(VLOOKUP(A860,'DDS Needs'!$A$4:$F$767,6,0),"")</f>
        <v>6.4528301886792452</v>
      </c>
      <c r="I860" s="1">
        <f>IFERROR(VLOOKUP(A860,'WH INV 4-2-2026'!$A$2:$C$2914,3,0),"")</f>
        <v>0</v>
      </c>
      <c r="J860" s="1">
        <f>I860/(C860/3)</f>
        <v>0</v>
      </c>
      <c r="K860" s="5" t="str">
        <f>IF((I860&gt;C860),"X","")</f>
        <v/>
      </c>
      <c r="L860" s="7">
        <f>(C860/3)*13</f>
        <v>237.23184905660369</v>
      </c>
      <c r="M860" s="7">
        <f>I860-L860</f>
        <v>-237.23184905660369</v>
      </c>
      <c r="N860" s="6">
        <f>C860/$C$2</f>
        <v>2.3618550617983281E-4</v>
      </c>
      <c r="O860" s="5" t="s">
        <v>27883</v>
      </c>
      <c r="P860" t="str">
        <f>VLOOKUP(A860,'External $ Guide'!$A$2:$L$11545,3,0)</f>
        <v>Replenish</v>
      </c>
      <c r="Q860" t="str">
        <f>VLOOKUP(A860,'External $ Guide'!$A$2:$L$11545,4,0)</f>
        <v>Retail</v>
      </c>
      <c r="R860" t="str">
        <f>VLOOKUP(A860,'External $ Guide'!$A$2:$L$11545,5,0)</f>
        <v>Active</v>
      </c>
      <c r="S860" t="str">
        <f>IFERROR(VLOOKUP(A860,'Broker &amp; Vendor'!$A$2:$C$11545,3,0),"")</f>
        <v>DIAGEO NORTH AMERICA INC</v>
      </c>
      <c r="T860" t="str">
        <f>IFERROR(VLOOKUP(A860,'Broker &amp; Vendor'!$A$2:$C$11545,2,0),"")</f>
        <v>SGWS- COASTAL PACIFIC DIVISION</v>
      </c>
    </row>
    <row r="861" spans="1:20" x14ac:dyDescent="0.25">
      <c r="A861" t="s">
        <v>8243</v>
      </c>
      <c r="B861" t="s">
        <v>8244</v>
      </c>
      <c r="C861" s="10">
        <v>54.532000000000004</v>
      </c>
      <c r="D861" s="10">
        <v>54.532000000000004</v>
      </c>
      <c r="E861">
        <v>136.33000000000001</v>
      </c>
      <c r="G861" s="4"/>
      <c r="H861" s="10" t="str">
        <f>IFERROR(VLOOKUP(A861,'DDS Needs'!$A$4:$F$767,6,0),"")</f>
        <v/>
      </c>
      <c r="I861" s="1">
        <f>IFERROR(VLOOKUP(A861,'WH INV 4-2-2026'!$A$2:$C$2914,3,0),"")</f>
        <v>77</v>
      </c>
      <c r="J861" s="1">
        <f>I861/(C861/3)</f>
        <v>4.2360448910731314</v>
      </c>
      <c r="K861" s="5" t="str">
        <f>IF((I861&gt;C861),"X","")</f>
        <v>X</v>
      </c>
      <c r="L861" s="7">
        <f>(C861/3)*13</f>
        <v>236.30533333333332</v>
      </c>
      <c r="M861" s="7">
        <f>I861-L861</f>
        <v>-159.30533333333332</v>
      </c>
      <c r="N861" s="6">
        <f>C861/$C$2</f>
        <v>2.3526307697838112E-4</v>
      </c>
      <c r="O861" s="5" t="s">
        <v>27883</v>
      </c>
      <c r="P861" t="str">
        <f>VLOOKUP(A861,'External $ Guide'!$A$2:$L$11545,3,0)</f>
        <v>Replenish</v>
      </c>
      <c r="Q861" t="str">
        <f>VLOOKUP(A861,'External $ Guide'!$A$2:$L$11545,4,0)</f>
        <v>Retail</v>
      </c>
      <c r="R861" t="str">
        <f>VLOOKUP(A861,'External $ Guide'!$A$2:$L$11545,5,0)</f>
        <v>Active</v>
      </c>
      <c r="S861" t="str">
        <f>IFERROR(VLOOKUP(A861,'Broker &amp; Vendor'!$A$2:$C$11545,3,0),"")</f>
        <v>SAZERAC CO INC</v>
      </c>
      <c r="T861" t="str">
        <f>IFERROR(VLOOKUP(A861,'Broker &amp; Vendor'!$A$2:$C$11545,2,0),"")</f>
        <v>UNITED</v>
      </c>
    </row>
    <row r="862" spans="1:20" x14ac:dyDescent="0.25">
      <c r="A862" t="s">
        <v>7586</v>
      </c>
      <c r="B862" t="s">
        <v>3492</v>
      </c>
      <c r="C862" s="10">
        <v>54.361698113207552</v>
      </c>
      <c r="D862" s="10">
        <v>54.361698113207552</v>
      </c>
      <c r="E862" s="1">
        <v>177.85</v>
      </c>
      <c r="F862" s="3">
        <f>((E862/53)*6)*3</f>
        <v>60.401886792452835</v>
      </c>
      <c r="G862" s="4">
        <f>VLOOKUP(A862,'R12 Trend'!$A$4:$B$6433,2,0)</f>
        <v>-0.1</v>
      </c>
      <c r="H862" s="10" t="str">
        <f>IFERROR(VLOOKUP(A862,'DDS Needs'!$A$4:$F$767,6,0),"")</f>
        <v/>
      </c>
      <c r="I862" s="1">
        <f>IFERROR(VLOOKUP(A862,'WH INV 4-2-2026'!$A$2:$C$2914,3,0),"")</f>
        <v>117.833333</v>
      </c>
      <c r="J862" s="1">
        <f>I862/(C862/3)</f>
        <v>6.502740187840355</v>
      </c>
      <c r="K862" s="5" t="str">
        <f>IF((I862&gt;C862),"X","")</f>
        <v>X</v>
      </c>
      <c r="L862" s="7">
        <f>(C862/3)*13</f>
        <v>235.56735849056608</v>
      </c>
      <c r="M862" s="7">
        <f>I862-L862</f>
        <v>-117.73402549056608</v>
      </c>
      <c r="N862" s="6">
        <f>C862/$C$2</f>
        <v>2.3452835707260075E-4</v>
      </c>
      <c r="O862" s="5" t="s">
        <v>27883</v>
      </c>
      <c r="P862" t="str">
        <f>VLOOKUP(A862,'External $ Guide'!$A$2:$L$11545,3,0)</f>
        <v>Replenish</v>
      </c>
      <c r="Q862" t="str">
        <f>VLOOKUP(A862,'External $ Guide'!$A$2:$L$11545,4,0)</f>
        <v>Retail</v>
      </c>
      <c r="R862" t="str">
        <f>VLOOKUP(A862,'External $ Guide'!$A$2:$L$11545,5,0)</f>
        <v>Active</v>
      </c>
      <c r="S862" t="str">
        <f>IFERROR(VLOOKUP(A862,'Broker &amp; Vendor'!$A$2:$C$11545,3,0),"")</f>
        <v>DIAGEO NORTH AMERICA INC</v>
      </c>
      <c r="T862" t="str">
        <f>IFERROR(VLOOKUP(A862,'Broker &amp; Vendor'!$A$2:$C$11545,2,0),"")</f>
        <v>SGWS- COASTAL PACIFIC DIVISION</v>
      </c>
    </row>
    <row r="863" spans="1:20" x14ac:dyDescent="0.25">
      <c r="A863" t="s">
        <v>4353</v>
      </c>
      <c r="B863" t="s">
        <v>264</v>
      </c>
      <c r="C863" s="10">
        <v>54.200513207547175</v>
      </c>
      <c r="D863" s="10">
        <v>54.200513207547175</v>
      </c>
      <c r="E863" s="1">
        <v>166.24</v>
      </c>
      <c r="F863" s="3">
        <f>((E863/53)*6)*3</f>
        <v>56.458867924528306</v>
      </c>
      <c r="G863" s="4">
        <f>VLOOKUP(A863,'R12 Trend'!$A$4:$B$6433,2,0)</f>
        <v>-0.04</v>
      </c>
      <c r="H863" s="10" t="str">
        <f>IFERROR(VLOOKUP(A863,'DDS Needs'!$A$4:$F$767,6,0),"")</f>
        <v/>
      </c>
      <c r="I863" s="1">
        <f>IFERROR(VLOOKUP(A863,'WH INV 4-2-2026'!$A$2:$C$2914,3,0),"")</f>
        <v>21.833333</v>
      </c>
      <c r="J863" s="1">
        <f>I863/(C863/3)</f>
        <v>1.2084756236381802</v>
      </c>
      <c r="K863" s="5" t="str">
        <f>IF((I863&gt;C863),"X","")</f>
        <v/>
      </c>
      <c r="L863" s="7">
        <f>(C863/3)*13</f>
        <v>234.86889056603778</v>
      </c>
      <c r="M863" s="7">
        <f>I863-L863</f>
        <v>-213.03555756603777</v>
      </c>
      <c r="N863" s="6">
        <f>C863/$C$2</f>
        <v>2.3383296983449964E-4</v>
      </c>
      <c r="O863" s="5" t="s">
        <v>27883</v>
      </c>
      <c r="P863" t="str">
        <f>VLOOKUP(A863,'External $ Guide'!$A$2:$L$11545,3,0)</f>
        <v>Replenish</v>
      </c>
      <c r="Q863" t="str">
        <f>VLOOKUP(A863,'External $ Guide'!$A$2:$L$11545,4,0)</f>
        <v>Retail</v>
      </c>
      <c r="R863" t="str">
        <f>VLOOKUP(A863,'External $ Guide'!$A$2:$L$11545,5,0)</f>
        <v>Active</v>
      </c>
      <c r="S863" t="str">
        <f>IFERROR(VLOOKUP(A863,'Broker &amp; Vendor'!$A$2:$C$11545,3,0),"")</f>
        <v>BOTTLE TREE BEVERAGE CO. LLC.</v>
      </c>
      <c r="T863" t="str">
        <f>IFERROR(VLOOKUP(A863,'Broker &amp; Vendor'!$A$2:$C$11545,2,0),"")</f>
        <v>SGWS- CHAMPION DIVISION</v>
      </c>
    </row>
    <row r="864" spans="1:20" x14ac:dyDescent="0.25">
      <c r="A864" t="s">
        <v>7273</v>
      </c>
      <c r="B864" t="s">
        <v>3179</v>
      </c>
      <c r="C864" s="10">
        <v>54.134490566037741</v>
      </c>
      <c r="D864" s="10">
        <v>54.134490566037741</v>
      </c>
      <c r="E864" s="1">
        <v>132.83000000000001</v>
      </c>
      <c r="F864" s="3">
        <f>((E864/53)*6)*3</f>
        <v>45.11207547169812</v>
      </c>
      <c r="G864" s="4">
        <f>VLOOKUP(A864,'R12 Trend'!$A$4:$B$6433,2,0)</f>
        <v>0.43</v>
      </c>
      <c r="H864" s="10" t="str">
        <f>IFERROR(VLOOKUP(A864,'DDS Needs'!$A$4:$F$767,6,0),"")</f>
        <v/>
      </c>
      <c r="I864" s="1">
        <f>IFERROR(VLOOKUP(A864,'WH INV 4-2-2026'!$A$2:$C$2914,3,0),"")</f>
        <v>94</v>
      </c>
      <c r="J864" s="1">
        <f>I864/(C864/3)</f>
        <v>5.2092482454599445</v>
      </c>
      <c r="K864" s="5" t="str">
        <f>IF((I864&gt;C864),"X","")</f>
        <v>X</v>
      </c>
      <c r="L864" s="7">
        <f>(C864/3)*13</f>
        <v>234.5827924528302</v>
      </c>
      <c r="M864" s="7">
        <f>I864-L864</f>
        <v>-140.5827924528302</v>
      </c>
      <c r="N864" s="6">
        <f>C864/$C$2</f>
        <v>2.3354813359537856E-4</v>
      </c>
      <c r="O864" s="5" t="s">
        <v>27883</v>
      </c>
      <c r="P864" t="str">
        <f>VLOOKUP(A864,'External $ Guide'!$A$2:$L$11545,3,0)</f>
        <v>Replenish</v>
      </c>
      <c r="Q864" t="str">
        <f>VLOOKUP(A864,'External $ Guide'!$A$2:$L$11545,4,0)</f>
        <v>Retail</v>
      </c>
      <c r="R864" t="str">
        <f>VLOOKUP(A864,'External $ Guide'!$A$2:$L$11545,5,0)</f>
        <v>Active</v>
      </c>
      <c r="S864" t="str">
        <f>IFERROR(VLOOKUP(A864,'Broker &amp; Vendor'!$A$2:$C$11545,3,0),"")</f>
        <v>CAMPARI AMERICA</v>
      </c>
      <c r="T864" t="str">
        <f>IFERROR(VLOOKUP(A864,'Broker &amp; Vendor'!$A$2:$C$11545,2,0),"")</f>
        <v>SGWS- TRANSATLANTIC DIVISION</v>
      </c>
    </row>
    <row r="865" spans="1:20" x14ac:dyDescent="0.25">
      <c r="A865" t="s">
        <v>7856</v>
      </c>
      <c r="B865" t="s">
        <v>3762</v>
      </c>
      <c r="C865" s="10">
        <v>54.005535849056606</v>
      </c>
      <c r="D865" s="10">
        <v>59.099875471698113</v>
      </c>
      <c r="E865" s="1">
        <v>178.67</v>
      </c>
      <c r="F865" s="3">
        <f>((E865/53)*6)*3</f>
        <v>60.680377358490567</v>
      </c>
      <c r="G865" s="4">
        <f>VLOOKUP(A865,'R12 Trend'!$A$4:$B$6433,2,0)</f>
        <v>-0.11</v>
      </c>
      <c r="H865" s="10">
        <f>IFERROR(VLOOKUP(A865,'DDS Needs'!$A$4:$F$767,6,0),"")</f>
        <v>5.0943396226415096</v>
      </c>
      <c r="I865" s="1">
        <f>IFERROR(VLOOKUP(A865,'WH INV 4-2-2026'!$A$2:$C$2914,3,0),"")</f>
        <v>199</v>
      </c>
      <c r="J865" s="1">
        <f>I865/(C865/3)</f>
        <v>11.054422303457779</v>
      </c>
      <c r="K865" s="5" t="str">
        <f>IF((I865&gt;C865),"X","")</f>
        <v>X</v>
      </c>
      <c r="L865" s="7">
        <f>(C865/3)*13</f>
        <v>234.02398867924532</v>
      </c>
      <c r="M865" s="7">
        <f>I865-L865</f>
        <v>-35.023988679245321</v>
      </c>
      <c r="N865" s="6">
        <f>C865/$C$2</f>
        <v>2.3299179450075782E-4</v>
      </c>
      <c r="O865" s="5" t="s">
        <v>27883</v>
      </c>
      <c r="P865" t="str">
        <f>VLOOKUP(A865,'External $ Guide'!$A$2:$L$11545,3,0)</f>
        <v>Replenish</v>
      </c>
      <c r="Q865" t="str">
        <f>VLOOKUP(A865,'External $ Guide'!$A$2:$L$11545,4,0)</f>
        <v>Retail</v>
      </c>
      <c r="R865" t="str">
        <f>VLOOKUP(A865,'External $ Guide'!$A$2:$L$11545,5,0)</f>
        <v>Active</v>
      </c>
      <c r="S865" t="str">
        <f>IFERROR(VLOOKUP(A865,'Broker &amp; Vendor'!$A$2:$C$11545,3,0),"")</f>
        <v>PROXIMO SPIRITS INC.</v>
      </c>
      <c r="T865" t="str">
        <f>IFERROR(VLOOKUP(A865,'Broker &amp; Vendor'!$A$2:$C$11545,2,0),"")</f>
        <v>JOHNSON BROTHERS</v>
      </c>
    </row>
    <row r="866" spans="1:20" x14ac:dyDescent="0.25">
      <c r="A866" t="s">
        <v>5976</v>
      </c>
      <c r="B866" t="s">
        <v>1882</v>
      </c>
      <c r="C866" s="10">
        <v>54</v>
      </c>
      <c r="D866" s="10">
        <v>54</v>
      </c>
      <c r="E866" s="1">
        <v>159</v>
      </c>
      <c r="F866" s="3">
        <f>((E866/53)*6)*3</f>
        <v>54</v>
      </c>
      <c r="G866" s="4">
        <f>VLOOKUP(A866,'R12 Trend'!$A$4:$B$6433,2,0)</f>
        <v>0</v>
      </c>
      <c r="H866" s="10" t="str">
        <f>IFERROR(VLOOKUP(A866,'DDS Needs'!$A$4:$F$767,6,0),"")</f>
        <v/>
      </c>
      <c r="I866" s="1">
        <f>IFERROR(VLOOKUP(A866,'WH INV 4-2-2026'!$A$2:$C$2914,3,0),"")</f>
        <v>52</v>
      </c>
      <c r="J866" s="1">
        <f>I866/(C866/3)</f>
        <v>2.8888888888888888</v>
      </c>
      <c r="K866" s="5" t="str">
        <f>IF((I866&gt;C866),"X","")</f>
        <v/>
      </c>
      <c r="L866" s="7">
        <f>(C866/3)*13</f>
        <v>234</v>
      </c>
      <c r="M866" s="7">
        <f>I866-L866</f>
        <v>-182</v>
      </c>
      <c r="N866" s="6">
        <f>C866/$C$2</f>
        <v>2.3296791162679859E-4</v>
      </c>
      <c r="O866" s="5" t="s">
        <v>27883</v>
      </c>
      <c r="P866" t="str">
        <f>VLOOKUP(A866,'External $ Guide'!$A$2:$L$11545,3,0)</f>
        <v>Barrel</v>
      </c>
      <c r="Q866" t="str">
        <f>VLOOKUP(A866,'External $ Guide'!$A$2:$L$11545,4,0)</f>
        <v>Retail</v>
      </c>
      <c r="R866" t="str">
        <f>VLOOKUP(A866,'External $ Guide'!$A$2:$L$11545,5,0)</f>
        <v>Active</v>
      </c>
      <c r="S866" t="s">
        <v>27956</v>
      </c>
      <c r="T866" t="str">
        <f>IFERROR(VLOOKUP(A866,'Broker &amp; Vendor'!$A$2:$C$11545,2,0),"")</f>
        <v>SGWS- CHAMPION DIVISION</v>
      </c>
    </row>
    <row r="867" spans="1:20" x14ac:dyDescent="0.25">
      <c r="A867" t="s">
        <v>5124</v>
      </c>
      <c r="B867" t="s">
        <v>1030</v>
      </c>
      <c r="C867" s="10">
        <v>53.598973584905657</v>
      </c>
      <c r="D867" s="10">
        <v>60.391426415094337</v>
      </c>
      <c r="E867" s="1">
        <v>179.34</v>
      </c>
      <c r="F867" s="3">
        <f>((E867/53)*6)*3</f>
        <v>60.907924528301884</v>
      </c>
      <c r="G867" s="4">
        <f>VLOOKUP(A867,'R12 Trend'!$A$4:$B$6433,2,0)</f>
        <v>-0.12</v>
      </c>
      <c r="H867" s="10">
        <f>IFERROR(VLOOKUP(A867,'DDS Needs'!$A$4:$F$767,6,0),"")</f>
        <v>6.7924528301886804</v>
      </c>
      <c r="I867" s="1">
        <f>IFERROR(VLOOKUP(A867,'WH INV 4-2-2026'!$A$2:$C$2914,3,0),"")</f>
        <v>116.833333</v>
      </c>
      <c r="J867" s="1">
        <f>I867/(C867/3)</f>
        <v>6.5393043104599027</v>
      </c>
      <c r="K867" s="5" t="str">
        <f>IF((I867&gt;C867),"X","")</f>
        <v>X</v>
      </c>
      <c r="L867" s="7">
        <f>(C867/3)*13</f>
        <v>232.2622188679245</v>
      </c>
      <c r="M867" s="7">
        <f>I867-L867</f>
        <v>-115.42888586792451</v>
      </c>
      <c r="N867" s="6">
        <f>C867/$C$2</f>
        <v>2.3123779521139654E-4</v>
      </c>
      <c r="O867" s="5" t="s">
        <v>27883</v>
      </c>
      <c r="P867" t="str">
        <f>VLOOKUP(A867,'External $ Guide'!$A$2:$L$11545,3,0)</f>
        <v>Replenish</v>
      </c>
      <c r="Q867" t="str">
        <f>VLOOKUP(A867,'External $ Guide'!$A$2:$L$11545,4,0)</f>
        <v>Retail</v>
      </c>
      <c r="R867" t="str">
        <f>VLOOKUP(A867,'External $ Guide'!$A$2:$L$11545,5,0)</f>
        <v>Active</v>
      </c>
      <c r="S867" t="str">
        <f>IFERROR(VLOOKUP(A867,'Broker &amp; Vendor'!$A$2:$C$11545,3,0),"")</f>
        <v>OLE SMOKEY DISTILLERY LLC</v>
      </c>
      <c r="T867" t="str">
        <f>IFERROR(VLOOKUP(A867,'Broker &amp; Vendor'!$A$2:$C$11545,2,0),"")</f>
        <v>SGWS- CHAMPION DIVISION</v>
      </c>
    </row>
    <row r="868" spans="1:20" x14ac:dyDescent="0.25">
      <c r="A868" t="s">
        <v>4136</v>
      </c>
      <c r="B868" t="s">
        <v>47</v>
      </c>
      <c r="C868" s="10">
        <v>53.583792452830188</v>
      </c>
      <c r="D868" s="10">
        <v>59.017754716981131</v>
      </c>
      <c r="E868" s="1">
        <v>169.65</v>
      </c>
      <c r="F868" s="3">
        <f>((E868/53)*6)*3</f>
        <v>57.616981132075473</v>
      </c>
      <c r="G868" s="4">
        <f>VLOOKUP(A868,'R12 Trend'!$A$4:$B$6433,2,0)</f>
        <v>-7.0000000000000007E-2</v>
      </c>
      <c r="H868" s="10">
        <f>IFERROR(VLOOKUP(A868,'DDS Needs'!$A$4:$F$767,6,0),"")</f>
        <v>5.433962264150944</v>
      </c>
      <c r="I868" s="1">
        <f>IFERROR(VLOOKUP(A868,'WH INV 4-2-2026'!$A$2:$C$2914,3,0),"")</f>
        <v>91</v>
      </c>
      <c r="J868" s="1">
        <f>I868/(C868/3)</f>
        <v>5.0948241530369822</v>
      </c>
      <c r="K868" s="5" t="str">
        <f>IF((I868&gt;C868),"X","")</f>
        <v>X</v>
      </c>
      <c r="L868" s="7">
        <f>(C868/3)*13</f>
        <v>232.19643396226414</v>
      </c>
      <c r="M868" s="7">
        <f>I868-L868</f>
        <v>-141.19643396226414</v>
      </c>
      <c r="N868" s="6">
        <f>C868/$C$2</f>
        <v>2.311723004588826E-4</v>
      </c>
      <c r="O868" s="5" t="s">
        <v>27883</v>
      </c>
      <c r="P868" t="str">
        <f>VLOOKUP(A868,'External $ Guide'!$A$2:$L$11545,3,0)</f>
        <v>Replenish</v>
      </c>
      <c r="Q868" t="str">
        <f>VLOOKUP(A868,'External $ Guide'!$A$2:$L$11545,4,0)</f>
        <v>Retail</v>
      </c>
      <c r="R868" t="str">
        <f>VLOOKUP(A868,'External $ Guide'!$A$2:$L$11545,5,0)</f>
        <v>Active</v>
      </c>
      <c r="S868" t="s">
        <v>27956</v>
      </c>
      <c r="T868" t="str">
        <f>IFERROR(VLOOKUP(A868,'Broker &amp; Vendor'!$A$2:$C$11545,2,0),"")</f>
        <v>SGWS- CHAMPION DIVISION</v>
      </c>
    </row>
    <row r="869" spans="1:20" x14ac:dyDescent="0.25">
      <c r="A869" t="s">
        <v>8121</v>
      </c>
      <c r="B869" t="s">
        <v>4027</v>
      </c>
      <c r="C869" s="10">
        <v>53.490566037735846</v>
      </c>
      <c r="D869" s="10">
        <v>53.490566037735846</v>
      </c>
      <c r="E869" s="1">
        <v>157.5</v>
      </c>
      <c r="F869" s="3">
        <f>((E869/53)*6)*3</f>
        <v>53.490566037735846</v>
      </c>
      <c r="G869" s="4">
        <f>VLOOKUP(A869,'R12 Trend'!$A$4:$B$6433,2,0)</f>
        <v>0</v>
      </c>
      <c r="H869" s="10" t="str">
        <f>IFERROR(VLOOKUP(A869,'DDS Needs'!$A$4:$F$767,6,0),"")</f>
        <v/>
      </c>
      <c r="I869" s="1">
        <f>IFERROR(VLOOKUP(A869,'WH INV 4-2-2026'!$A$2:$C$2914,3,0),"")</f>
        <v>151</v>
      </c>
      <c r="J869" s="1">
        <f>I869/(C869/3)</f>
        <v>8.4687830687830701</v>
      </c>
      <c r="K869" s="5" t="str">
        <f>IF((I869&gt;C869),"X","")</f>
        <v>X</v>
      </c>
      <c r="L869" s="7">
        <f>(C869/3)*13</f>
        <v>231.79245283018867</v>
      </c>
      <c r="M869" s="7">
        <f>I869-L869</f>
        <v>-80.792452830188665</v>
      </c>
      <c r="N869" s="6">
        <f>C869/$C$2</f>
        <v>2.307701011397533E-4</v>
      </c>
      <c r="O869" s="5" t="s">
        <v>27883</v>
      </c>
      <c r="P869" t="str">
        <f>VLOOKUP(A869,'External $ Guide'!$A$2:$L$11545,3,0)</f>
        <v>Replenish</v>
      </c>
      <c r="Q869" t="str">
        <f>VLOOKUP(A869,'External $ Guide'!$A$2:$L$11545,4,0)</f>
        <v>Retail</v>
      </c>
      <c r="R869" t="str">
        <f>VLOOKUP(A869,'External $ Guide'!$A$2:$L$11545,5,0)</f>
        <v>Active</v>
      </c>
      <c r="S869" t="str">
        <f>IFERROR(VLOOKUP(A869,'Broker &amp; Vendor'!$A$2:$C$11545,3,0),"")</f>
        <v>E. &amp; J. GALLO WINERY</v>
      </c>
      <c r="T869" t="str">
        <f>IFERROR(VLOOKUP(A869,'Broker &amp; Vendor'!$A$2:$C$11545,2,0),"")</f>
        <v>RNDC</v>
      </c>
    </row>
    <row r="870" spans="1:20" x14ac:dyDescent="0.25">
      <c r="A870" t="s">
        <v>5304</v>
      </c>
      <c r="B870" t="s">
        <v>1210</v>
      </c>
      <c r="C870" s="10">
        <v>53.317562264150951</v>
      </c>
      <c r="D870" s="10">
        <v>53.317562264150951</v>
      </c>
      <c r="E870" s="1">
        <v>134.18</v>
      </c>
      <c r="F870" s="3">
        <f>((E870/53)*6)*3</f>
        <v>45.570566037735858</v>
      </c>
      <c r="G870" s="4">
        <f>VLOOKUP(A870,'R12 Trend'!$A$4:$B$6433,2,0)</f>
        <v>0.17</v>
      </c>
      <c r="H870" s="10" t="str">
        <f>IFERROR(VLOOKUP(A870,'DDS Needs'!$A$4:$F$767,6,0),"")</f>
        <v/>
      </c>
      <c r="I870" s="1">
        <f>IFERROR(VLOOKUP(A870,'WH INV 4-2-2026'!$A$2:$C$2914,3,0),"")</f>
        <v>285</v>
      </c>
      <c r="J870" s="1">
        <f>I870/(C870/3)</f>
        <v>16.035991963850062</v>
      </c>
      <c r="K870" s="5" t="str">
        <f>IF((I870&gt;C870),"X","")</f>
        <v>X</v>
      </c>
      <c r="L870" s="7">
        <f>(C870/3)*13</f>
        <v>231.04276981132077</v>
      </c>
      <c r="M870" s="7">
        <f>I870-L870</f>
        <v>53.957230188679233</v>
      </c>
      <c r="N870" s="6">
        <f>C870/$C$2</f>
        <v>2.3002372469835278E-4</v>
      </c>
      <c r="O870" s="5" t="s">
        <v>27883</v>
      </c>
      <c r="P870" t="str">
        <f>VLOOKUP(A870,'External $ Guide'!$A$2:$L$11545,3,0)</f>
        <v>Replenish</v>
      </c>
      <c r="Q870" t="str">
        <f>VLOOKUP(A870,'External $ Guide'!$A$2:$L$11545,4,0)</f>
        <v>Retail</v>
      </c>
      <c r="R870" t="str">
        <f>VLOOKUP(A870,'External $ Guide'!$A$2:$L$11545,5,0)</f>
        <v>Active</v>
      </c>
      <c r="S870" t="str">
        <f>IFERROR(VLOOKUP(A870,'Broker &amp; Vendor'!$A$2:$C$11545,3,0),"")</f>
        <v>STOLLER IMPORTS, INC</v>
      </c>
      <c r="T870" t="str">
        <f>IFERROR(VLOOKUP(A870,'Broker &amp; Vendor'!$A$2:$C$11545,2,0),"")</f>
        <v>TOM STEELE</v>
      </c>
    </row>
    <row r="871" spans="1:20" x14ac:dyDescent="0.25">
      <c r="A871" t="s">
        <v>7906</v>
      </c>
      <c r="B871" t="s">
        <v>3812</v>
      </c>
      <c r="C871" s="10">
        <v>53.307169811320755</v>
      </c>
      <c r="D871" s="10">
        <v>53.307169811320755</v>
      </c>
      <c r="E871" s="1">
        <v>144</v>
      </c>
      <c r="F871" s="3">
        <f>((E871/53)*6)*3</f>
        <v>48.905660377358487</v>
      </c>
      <c r="G871" s="4">
        <f>VLOOKUP(A871,'R12 Trend'!$A$4:$B$6433,2,0)</f>
        <v>0.09</v>
      </c>
      <c r="H871" s="10" t="str">
        <f>IFERROR(VLOOKUP(A871,'DDS Needs'!$A$4:$F$767,6,0),"")</f>
        <v/>
      </c>
      <c r="I871" s="1">
        <f>IFERROR(VLOOKUP(A871,'WH INV 4-2-2026'!$A$2:$C$2914,3,0),"")</f>
        <v>130</v>
      </c>
      <c r="J871" s="1">
        <f>I871/(C871/3)</f>
        <v>7.3160890248046213</v>
      </c>
      <c r="K871" s="5" t="str">
        <f>IF((I871&gt;C871),"X","")</f>
        <v>X</v>
      </c>
      <c r="L871" s="7">
        <f>(C871/3)*13</f>
        <v>230.9977358490566</v>
      </c>
      <c r="M871" s="7">
        <f>I871-L871</f>
        <v>-100.9977358490566</v>
      </c>
      <c r="N871" s="6">
        <f>C871/$C$2</f>
        <v>2.29978889364417E-4</v>
      </c>
      <c r="O871" s="5" t="s">
        <v>27883</v>
      </c>
      <c r="P871" t="str">
        <f>VLOOKUP(A871,'External $ Guide'!$A$2:$L$11545,3,0)</f>
        <v>PrivLabel</v>
      </c>
      <c r="Q871" t="str">
        <f>VLOOKUP(A871,'External $ Guide'!$A$2:$L$11545,4,0)</f>
        <v>Wholesale bottle</v>
      </c>
      <c r="R871" t="str">
        <f>VLOOKUP(A871,'External $ Guide'!$A$2:$L$11545,5,0)</f>
        <v>Active</v>
      </c>
      <c r="S871" t="str">
        <f>IFERROR(VLOOKUP(A871,'Broker &amp; Vendor'!$A$2:$C$11545,3,0),"")</f>
        <v>MISA IMPORTS INC.</v>
      </c>
      <c r="T871" t="str">
        <f>IFERROR(VLOOKUP(A871,'Broker &amp; Vendor'!$A$2:$C$11545,2,0),"")</f>
        <v>PRESTIGE LIQUORS LLC</v>
      </c>
    </row>
    <row r="872" spans="1:20" x14ac:dyDescent="0.25">
      <c r="A872" t="s">
        <v>4114</v>
      </c>
      <c r="B872" t="s">
        <v>25</v>
      </c>
      <c r="C872" s="10">
        <v>53.28264905660378</v>
      </c>
      <c r="D872" s="10">
        <v>59.735479245283024</v>
      </c>
      <c r="E872" s="1">
        <v>161.74</v>
      </c>
      <c r="F872" s="3">
        <f>((E872/53)*6)*3</f>
        <v>54.930566037735858</v>
      </c>
      <c r="G872" s="4">
        <f>VLOOKUP(A872,'R12 Trend'!$A$4:$B$6433,2,0)</f>
        <v>-0.03</v>
      </c>
      <c r="H872" s="10">
        <f>IFERROR(VLOOKUP(A872,'DDS Needs'!$A$4:$F$767,6,0),"")</f>
        <v>6.4528301886792452</v>
      </c>
      <c r="I872" s="1">
        <f>IFERROR(VLOOKUP(A872,'WH INV 4-2-2026'!$A$2:$C$2914,3,0),"")</f>
        <v>38</v>
      </c>
      <c r="J872" s="1">
        <f>I872/(C872/3)</f>
        <v>2.1395332630495592</v>
      </c>
      <c r="K872" s="5" t="str">
        <f>IF((I872&gt;C872),"X","")</f>
        <v/>
      </c>
      <c r="L872" s="7">
        <f>(C872/3)*13</f>
        <v>230.89147924528302</v>
      </c>
      <c r="M872" s="7">
        <f>I872-L872</f>
        <v>-192.89147924528302</v>
      </c>
      <c r="N872" s="6">
        <f>C872/$C$2</f>
        <v>2.298731014196406E-4</v>
      </c>
      <c r="O872" s="5" t="s">
        <v>27883</v>
      </c>
      <c r="P872" t="str">
        <f>VLOOKUP(A872,'External $ Guide'!$A$2:$L$11545,3,0)</f>
        <v>Replenish</v>
      </c>
      <c r="Q872" t="str">
        <f>VLOOKUP(A872,'External $ Guide'!$A$2:$L$11545,4,0)</f>
        <v>Retail</v>
      </c>
      <c r="R872" t="str">
        <f>VLOOKUP(A872,'External $ Guide'!$A$2:$L$11545,5,0)</f>
        <v>Active</v>
      </c>
      <c r="S872" t="str">
        <f>IFERROR(VLOOKUP(A872,'Broker &amp; Vendor'!$A$2:$C$11545,3,0),"")</f>
        <v>E. &amp; J. GALLO WINERY</v>
      </c>
      <c r="T872" t="str">
        <f>IFERROR(VLOOKUP(A872,'Broker &amp; Vendor'!$A$2:$C$11545,2,0),"")</f>
        <v>RNDC</v>
      </c>
    </row>
    <row r="873" spans="1:20" x14ac:dyDescent="0.25">
      <c r="A873" t="s">
        <v>6719</v>
      </c>
      <c r="B873" t="s">
        <v>2625</v>
      </c>
      <c r="C873" s="10">
        <v>53.221584905660372</v>
      </c>
      <c r="D873" s="10">
        <v>53.221584905660372</v>
      </c>
      <c r="E873" s="1">
        <v>130.59</v>
      </c>
      <c r="F873" s="3">
        <f>((E873/53)*6)*3</f>
        <v>44.35132075471698</v>
      </c>
      <c r="G873" s="4">
        <f>VLOOKUP(A873,'R12 Trend'!$A$4:$B$6433,2,0)</f>
        <v>0.37</v>
      </c>
      <c r="H873" s="10" t="str">
        <f>IFERROR(VLOOKUP(A873,'DDS Needs'!$A$4:$F$767,6,0),"")</f>
        <v/>
      </c>
      <c r="I873" s="1">
        <f>IFERROR(VLOOKUP(A873,'WH INV 4-2-2026'!$A$2:$C$2914,3,0),"")</f>
        <v>153</v>
      </c>
      <c r="J873" s="1">
        <f>I873/(C873/3)</f>
        <v>8.6243203920667746</v>
      </c>
      <c r="K873" s="5" t="str">
        <f>IF((I873&gt;C873),"X","")</f>
        <v>X</v>
      </c>
      <c r="L873" s="7">
        <f>(C873/3)*13</f>
        <v>230.62686792452828</v>
      </c>
      <c r="M873" s="7">
        <f>I873-L873</f>
        <v>-77.626867924528284</v>
      </c>
      <c r="N873" s="6">
        <f>C873/$C$2</f>
        <v>2.2960965720259337E-4</v>
      </c>
      <c r="O873" s="5" t="s">
        <v>27883</v>
      </c>
      <c r="P873" t="str">
        <f>VLOOKUP(A873,'External $ Guide'!$A$2:$L$11545,3,0)</f>
        <v>Replenish</v>
      </c>
      <c r="Q873" t="str">
        <f>VLOOKUP(A873,'External $ Guide'!$A$2:$L$11545,4,0)</f>
        <v>Retail</v>
      </c>
      <c r="R873" t="str">
        <f>VLOOKUP(A873,'External $ Guide'!$A$2:$L$11545,5,0)</f>
        <v>Active</v>
      </c>
      <c r="S873" t="str">
        <f>IFERROR(VLOOKUP(A873,'Broker &amp; Vendor'!$A$2:$C$11545,3,0),"")</f>
        <v>DIAGEO NORTH AMERICA INC</v>
      </c>
      <c r="T873" t="str">
        <f>IFERROR(VLOOKUP(A873,'Broker &amp; Vendor'!$A$2:$C$11545,2,0),"")</f>
        <v>SGWS- COASTAL PACIFIC DIVISION</v>
      </c>
    </row>
    <row r="874" spans="1:20" x14ac:dyDescent="0.25">
      <c r="A874" t="s">
        <v>4325</v>
      </c>
      <c r="B874" t="s">
        <v>236</v>
      </c>
      <c r="C874" s="10">
        <v>53.018422641509432</v>
      </c>
      <c r="D874" s="10">
        <v>60.490120754716983</v>
      </c>
      <c r="E874" s="1">
        <v>202.74</v>
      </c>
      <c r="F874" s="3">
        <f>((E874/53)*6)*3</f>
        <v>68.855094339622639</v>
      </c>
      <c r="G874" s="4">
        <f>VLOOKUP(A874,'R12 Trend'!$A$4:$B$6433,2,0)</f>
        <v>-0.23</v>
      </c>
      <c r="H874" s="10">
        <f>IFERROR(VLOOKUP(A874,'DDS Needs'!$A$4:$F$767,6,0),"")</f>
        <v>7.4716981132075482</v>
      </c>
      <c r="I874" s="1" t="str">
        <f>IFERROR(VLOOKUP(A874,'WH INV 4-2-2026'!$A$2:$C$2914,3,0),"")</f>
        <v/>
      </c>
      <c r="J874" s="1" t="e">
        <f>I874/(C874/3)</f>
        <v>#VALUE!</v>
      </c>
      <c r="K874" s="5" t="str">
        <f>IF((I874&gt;C874),"X","")</f>
        <v>X</v>
      </c>
      <c r="L874" s="7">
        <f>(C874/3)*13</f>
        <v>229.74649811320754</v>
      </c>
      <c r="M874" s="7" t="e">
        <f>I874-L874</f>
        <v>#VALUE!</v>
      </c>
      <c r="N874" s="6">
        <f>C874/$C$2</f>
        <v>2.2873317038035976E-4</v>
      </c>
      <c r="O874" s="5" t="s">
        <v>27883</v>
      </c>
      <c r="P874" t="str">
        <f>VLOOKUP(A874,'External $ Guide'!$A$2:$L$11545,3,0)</f>
        <v>Replenish</v>
      </c>
      <c r="Q874" t="str">
        <f>VLOOKUP(A874,'External $ Guide'!$A$2:$L$11545,4,0)</f>
        <v>Retail</v>
      </c>
      <c r="R874" t="str">
        <f>VLOOKUP(A874,'External $ Guide'!$A$2:$L$11545,5,0)</f>
        <v>Active</v>
      </c>
      <c r="S874" t="str">
        <f>IFERROR(VLOOKUP(A874,'Broker &amp; Vendor'!$A$2:$C$11545,3,0),"")</f>
        <v>BROWN FOREMAN CORP</v>
      </c>
      <c r="T874" t="str">
        <f>IFERROR(VLOOKUP(A874,'Broker &amp; Vendor'!$A$2:$C$11545,2,0),"")</f>
        <v>UNITED</v>
      </c>
    </row>
    <row r="875" spans="1:20" x14ac:dyDescent="0.25">
      <c r="A875" t="s">
        <v>6690</v>
      </c>
      <c r="B875" t="s">
        <v>2596</v>
      </c>
      <c r="C875" s="10">
        <v>52.846641509433958</v>
      </c>
      <c r="D875" s="10">
        <v>52.846641509433958</v>
      </c>
      <c r="E875" s="1">
        <v>129.66999999999999</v>
      </c>
      <c r="F875" s="3">
        <f>((E875/53)*6)*3</f>
        <v>44.038867924528297</v>
      </c>
      <c r="G875" s="4">
        <f>VLOOKUP(A875,'R12 Trend'!$A$4:$B$6433,2,0)</f>
        <v>0.21</v>
      </c>
      <c r="H875" s="10" t="str">
        <f>IFERROR(VLOOKUP(A875,'DDS Needs'!$A$4:$F$767,6,0),"")</f>
        <v/>
      </c>
      <c r="I875" s="1">
        <f>IFERROR(VLOOKUP(A875,'WH INV 4-2-2026'!$A$2:$C$2914,3,0),"")</f>
        <v>48</v>
      </c>
      <c r="J875" s="1">
        <f>I875/(C875/3)</f>
        <v>2.7248656846867694</v>
      </c>
      <c r="K875" s="5" t="str">
        <f>IF((I875&gt;C875),"X","")</f>
        <v/>
      </c>
      <c r="L875" s="7">
        <f>(C875/3)*13</f>
        <v>229.00211320754713</v>
      </c>
      <c r="M875" s="7">
        <f>I875-L875</f>
        <v>-181.00211320754713</v>
      </c>
      <c r="N875" s="6">
        <f>C875/$C$2</f>
        <v>2.2799206868412807E-4</v>
      </c>
      <c r="O875" s="5" t="s">
        <v>27883</v>
      </c>
      <c r="P875" t="str">
        <f>VLOOKUP(A875,'External $ Guide'!$A$2:$L$11545,3,0)</f>
        <v>Replenish</v>
      </c>
      <c r="Q875" t="str">
        <f>VLOOKUP(A875,'External $ Guide'!$A$2:$L$11545,4,0)</f>
        <v>Retail</v>
      </c>
      <c r="R875" t="str">
        <f>VLOOKUP(A875,'External $ Guide'!$A$2:$L$11545,5,0)</f>
        <v>Active</v>
      </c>
      <c r="S875" t="s">
        <v>27956</v>
      </c>
      <c r="T875" t="str">
        <f>IFERROR(VLOOKUP(A875,'Broker &amp; Vendor'!$A$2:$C$11545,2,0),"")</f>
        <v>SGWS- CHAMPION DIVISION</v>
      </c>
    </row>
    <row r="876" spans="1:20" x14ac:dyDescent="0.25">
      <c r="A876" t="s">
        <v>8114</v>
      </c>
      <c r="B876" t="s">
        <v>4020</v>
      </c>
      <c r="C876" s="10">
        <v>52.753584905660375</v>
      </c>
      <c r="D876" s="10">
        <v>64.300754716981132</v>
      </c>
      <c r="E876" s="1">
        <v>155.33000000000001</v>
      </c>
      <c r="F876" s="3">
        <f>((E876/53)*6)*3</f>
        <v>52.753584905660375</v>
      </c>
      <c r="G876" s="4">
        <f>VLOOKUP(A876,'R12 Trend'!$A$4:$B$6433,2,0)</f>
        <v>0</v>
      </c>
      <c r="H876" s="10">
        <f>IFERROR(VLOOKUP(A876,'DDS Needs'!$A$4:$F$767,6,0),"")</f>
        <v>11.547169811320755</v>
      </c>
      <c r="I876" s="1">
        <f>IFERROR(VLOOKUP(A876,'WH INV 4-2-2026'!$A$2:$C$2914,3,0),"")</f>
        <v>0</v>
      </c>
      <c r="J876" s="1">
        <f>I876/(C876/3)</f>
        <v>0</v>
      </c>
      <c r="K876" s="5" t="str">
        <f>IF((I876&gt;C876),"X","")</f>
        <v/>
      </c>
      <c r="L876" s="7">
        <f>(C876/3)*13</f>
        <v>228.59886792452829</v>
      </c>
      <c r="M876" s="7">
        <f>I876-L876</f>
        <v>-228.59886792452829</v>
      </c>
      <c r="N876" s="6">
        <f>C876/$C$2</f>
        <v>2.2759060196849448E-4</v>
      </c>
      <c r="O876" s="5" t="s">
        <v>27883</v>
      </c>
      <c r="P876" t="str">
        <f>VLOOKUP(A876,'External $ Guide'!$A$2:$L$11545,3,0)</f>
        <v>Replenish</v>
      </c>
      <c r="Q876" t="str">
        <f>VLOOKUP(A876,'External $ Guide'!$A$2:$L$11545,4,0)</f>
        <v>Retail</v>
      </c>
      <c r="R876" t="str">
        <f>VLOOKUP(A876,'External $ Guide'!$A$2:$L$11545,5,0)</f>
        <v>Active</v>
      </c>
      <c r="S876" t="str">
        <f>IFERROR(VLOOKUP(A876,'Broker &amp; Vendor'!$A$2:$C$11545,3,0),"")</f>
        <v>SAZERAC CO INC</v>
      </c>
      <c r="T876" t="str">
        <f>IFERROR(VLOOKUP(A876,'Broker &amp; Vendor'!$A$2:$C$11545,2,0),"")</f>
        <v>UNITED</v>
      </c>
    </row>
    <row r="877" spans="1:20" x14ac:dyDescent="0.25">
      <c r="A877" t="s">
        <v>7677</v>
      </c>
      <c r="B877" t="s">
        <v>3583</v>
      </c>
      <c r="C877" s="10">
        <v>52.706071698113206</v>
      </c>
      <c r="D877" s="10">
        <v>52.706071698113206</v>
      </c>
      <c r="E877" s="1">
        <v>150.66999999999999</v>
      </c>
      <c r="F877" s="3">
        <f>((E877/53)*6)*3</f>
        <v>51.170943396226413</v>
      </c>
      <c r="G877" s="4">
        <f>VLOOKUP(A877,'R12 Trend'!$A$4:$B$6433,2,0)</f>
        <v>0.03</v>
      </c>
      <c r="H877" s="10" t="str">
        <f>IFERROR(VLOOKUP(A877,'DDS Needs'!$A$4:$F$767,6,0),"")</f>
        <v/>
      </c>
      <c r="I877" s="1">
        <f>IFERROR(VLOOKUP(A877,'WH INV 4-2-2026'!$A$2:$C$2914,3,0),"")</f>
        <v>88</v>
      </c>
      <c r="J877" s="1">
        <f>I877/(C877/3)</f>
        <v>5.0089105769848299</v>
      </c>
      <c r="K877" s="5" t="str">
        <f>IF((I877&gt;C877),"X","")</f>
        <v>X</v>
      </c>
      <c r="L877" s="7">
        <f>(C877/3)*13</f>
        <v>228.39297735849055</v>
      </c>
      <c r="M877" s="7">
        <f>I877-L877</f>
        <v>-140.39297735849055</v>
      </c>
      <c r="N877" s="6">
        <f>C877/$C$2</f>
        <v>2.2738561951040273E-4</v>
      </c>
      <c r="O877" s="5" t="s">
        <v>27883</v>
      </c>
      <c r="P877" t="str">
        <f>VLOOKUP(A877,'External $ Guide'!$A$2:$L$11545,3,0)</f>
        <v>Replenish</v>
      </c>
      <c r="Q877" t="str">
        <f>VLOOKUP(A877,'External $ Guide'!$A$2:$L$11545,4,0)</f>
        <v>Retail</v>
      </c>
      <c r="R877" t="str">
        <f>VLOOKUP(A877,'External $ Guide'!$A$2:$L$11545,5,0)</f>
        <v>Active</v>
      </c>
      <c r="S877" t="str">
        <f>IFERROR(VLOOKUP(A877,'Broker &amp; Vendor'!$A$2:$C$11545,3,0),"")</f>
        <v>SAZERAC CO INC</v>
      </c>
      <c r="T877" t="str">
        <f>IFERROR(VLOOKUP(A877,'Broker &amp; Vendor'!$A$2:$C$11545,2,0),"")</f>
        <v>UNITED</v>
      </c>
    </row>
    <row r="878" spans="1:20" x14ac:dyDescent="0.25">
      <c r="A878" t="s">
        <v>6881</v>
      </c>
      <c r="B878" t="s">
        <v>2787</v>
      </c>
      <c r="C878" s="10">
        <v>52.570188679245284</v>
      </c>
      <c r="D878" s="10">
        <v>52.570188679245284</v>
      </c>
      <c r="E878" s="1">
        <v>154.79</v>
      </c>
      <c r="F878" s="3">
        <f>((E878/53)*6)*3</f>
        <v>52.570188679245284</v>
      </c>
      <c r="G878" s="4">
        <f>VLOOKUP(A878,'R12 Trend'!$A$4:$B$6433,2,0)</f>
        <v>0</v>
      </c>
      <c r="H878" s="10" t="str">
        <f>IFERROR(VLOOKUP(A878,'DDS Needs'!$A$4:$F$767,6,0),"")</f>
        <v/>
      </c>
      <c r="I878" s="1">
        <f>IFERROR(VLOOKUP(A878,'WH INV 4-2-2026'!$A$2:$C$2914,3,0),"")</f>
        <v>0</v>
      </c>
      <c r="J878" s="1">
        <f>I878/(C878/3)</f>
        <v>0</v>
      </c>
      <c r="K878" s="5" t="str">
        <f>IF((I878&gt;C878),"X","")</f>
        <v/>
      </c>
      <c r="L878" s="7">
        <f>(C878/3)*13</f>
        <v>227.80415094339622</v>
      </c>
      <c r="M878" s="7">
        <f>I878-L878</f>
        <v>-227.80415094339622</v>
      </c>
      <c r="N878" s="6">
        <f>C878/$C$2</f>
        <v>2.2679939019315819E-4</v>
      </c>
      <c r="O878" s="5" t="s">
        <v>27883</v>
      </c>
      <c r="P878" t="str">
        <f>VLOOKUP(A878,'External $ Guide'!$A$2:$L$11545,3,0)</f>
        <v>Replenish</v>
      </c>
      <c r="Q878" t="str">
        <f>VLOOKUP(A878,'External $ Guide'!$A$2:$L$11545,4,0)</f>
        <v>Retail</v>
      </c>
      <c r="R878" t="str">
        <f>VLOOKUP(A878,'External $ Guide'!$A$2:$L$11545,5,0)</f>
        <v>Active</v>
      </c>
      <c r="S878" t="str">
        <f>IFERROR(VLOOKUP(A878,'Broker &amp; Vendor'!$A$2:$C$11545,3,0),"")</f>
        <v>HEAVEN HILL SALES CO DBA HEAVEN HILL BRANDS</v>
      </c>
      <c r="T878" t="str">
        <f>IFERROR(VLOOKUP(A878,'Broker &amp; Vendor'!$A$2:$C$11545,2,0),"")</f>
        <v>SGWS- TRANSATLANTIC DIVISION</v>
      </c>
    </row>
    <row r="879" spans="1:20" x14ac:dyDescent="0.25">
      <c r="A879" t="s">
        <v>5295</v>
      </c>
      <c r="B879" t="s">
        <v>1201</v>
      </c>
      <c r="C879" s="10">
        <v>52.443169811320764</v>
      </c>
      <c r="D879" s="10">
        <v>52.443169811320764</v>
      </c>
      <c r="E879" s="1">
        <v>128.68</v>
      </c>
      <c r="F879" s="3">
        <f>((E879/53)*6)*3</f>
        <v>43.702641509433974</v>
      </c>
      <c r="G879" s="4">
        <f>VLOOKUP(A879,'R12 Trend'!$A$4:$B$6433,2,0)</f>
        <v>0.53</v>
      </c>
      <c r="H879" s="10" t="str">
        <f>IFERROR(VLOOKUP(A879,'DDS Needs'!$A$4:$F$767,6,0),"")</f>
        <v/>
      </c>
      <c r="I879" s="1">
        <f>IFERROR(VLOOKUP(A879,'WH INV 4-2-2026'!$A$2:$C$2914,3,0),"")</f>
        <v>130.16666699999999</v>
      </c>
      <c r="J879" s="1">
        <f>I879/(C879/3)</f>
        <v>7.4461555700186493</v>
      </c>
      <c r="K879" s="5" t="str">
        <f>IF((I879&gt;C879),"X","")</f>
        <v>X</v>
      </c>
      <c r="L879" s="7">
        <f>(C879/3)*13</f>
        <v>227.25373584905665</v>
      </c>
      <c r="M879" s="7">
        <f>I879-L879</f>
        <v>-97.087068849056664</v>
      </c>
      <c r="N879" s="6">
        <f>C879/$C$2</f>
        <v>2.2625140277838829E-4</v>
      </c>
      <c r="O879" s="5" t="s">
        <v>27883</v>
      </c>
      <c r="P879" t="str">
        <f>VLOOKUP(A879,'External $ Guide'!$A$2:$L$11545,3,0)</f>
        <v>Replenish</v>
      </c>
      <c r="Q879" t="str">
        <f>VLOOKUP(A879,'External $ Guide'!$A$2:$L$11545,4,0)</f>
        <v>Retail</v>
      </c>
      <c r="R879" t="str">
        <f>VLOOKUP(A879,'External $ Guide'!$A$2:$L$11545,5,0)</f>
        <v>Active</v>
      </c>
      <c r="S879" t="str">
        <f>IFERROR(VLOOKUP(A879,'Broker &amp; Vendor'!$A$2:$C$11545,3,0),"")</f>
        <v>LUXCO INC</v>
      </c>
      <c r="T879" t="str">
        <f>IFERROR(VLOOKUP(A879,'Broker &amp; Vendor'!$A$2:$C$11545,2,0),"")</f>
        <v>RNDC</v>
      </c>
    </row>
    <row r="880" spans="1:20" x14ac:dyDescent="0.25">
      <c r="A880" t="s">
        <v>7017</v>
      </c>
      <c r="B880" t="s">
        <v>2923</v>
      </c>
      <c r="C880" s="10">
        <v>52.407611320754711</v>
      </c>
      <c r="D880" s="10">
        <v>60.558554716981128</v>
      </c>
      <c r="E880" s="1">
        <v>155.87</v>
      </c>
      <c r="F880" s="3">
        <f>((E880/53)*6)*3</f>
        <v>52.936981132075466</v>
      </c>
      <c r="G880" s="4">
        <f>VLOOKUP(A880,'R12 Trend'!$A$4:$B$6433,2,0)</f>
        <v>-0.01</v>
      </c>
      <c r="H880" s="10">
        <f>IFERROR(VLOOKUP(A880,'DDS Needs'!$A$4:$F$767,6,0),"")</f>
        <v>8.1509433962264168</v>
      </c>
      <c r="I880" s="1">
        <f>IFERROR(VLOOKUP(A880,'WH INV 4-2-2026'!$A$2:$C$2914,3,0),"")</f>
        <v>303</v>
      </c>
      <c r="J880" s="1">
        <f>I880/(C880/3)</f>
        <v>17.344808837719597</v>
      </c>
      <c r="K880" s="5" t="str">
        <f>IF((I880&gt;C880),"X","")</f>
        <v>X</v>
      </c>
      <c r="L880" s="7">
        <f>(C880/3)*13</f>
        <v>227.09964905660377</v>
      </c>
      <c r="M880" s="7">
        <f>I880-L880</f>
        <v>75.900350943396234</v>
      </c>
      <c r="N880" s="6">
        <f>C880/$C$2</f>
        <v>2.2609799560639244E-4</v>
      </c>
      <c r="O880" s="5" t="s">
        <v>27883</v>
      </c>
      <c r="P880" t="str">
        <f>VLOOKUP(A880,'External $ Guide'!$A$2:$L$11545,3,0)</f>
        <v>Replenish</v>
      </c>
      <c r="Q880" t="str">
        <f>VLOOKUP(A880,'External $ Guide'!$A$2:$L$11545,4,0)</f>
        <v>Retail</v>
      </c>
      <c r="R880" t="str">
        <f>VLOOKUP(A880,'External $ Guide'!$A$2:$L$11545,5,0)</f>
        <v>Active</v>
      </c>
      <c r="S880" t="str">
        <f>IFERROR(VLOOKUP(A880,'Broker &amp; Vendor'!$A$2:$C$11545,3,0),"")</f>
        <v>DIAGEO NORTH AMERICA INC</v>
      </c>
      <c r="T880" t="str">
        <f>IFERROR(VLOOKUP(A880,'Broker &amp; Vendor'!$A$2:$C$11545,2,0),"")</f>
        <v>SGWS- COASTAL PACIFIC DIVISION</v>
      </c>
    </row>
    <row r="881" spans="1:20" x14ac:dyDescent="0.25">
      <c r="A881" t="s">
        <v>5431</v>
      </c>
      <c r="B881" t="s">
        <v>1337</v>
      </c>
      <c r="C881" s="10">
        <v>52.40356981132075</v>
      </c>
      <c r="D881" s="10">
        <v>52.40356981132075</v>
      </c>
      <c r="E881" s="1">
        <v>188.17</v>
      </c>
      <c r="F881" s="3">
        <f>((E881/53)*6)*3</f>
        <v>63.906792452830182</v>
      </c>
      <c r="G881" s="4">
        <f>VLOOKUP(A881,'R12 Trend'!$A$4:$B$6433,2,0)</f>
        <v>-0.18</v>
      </c>
      <c r="H881" s="10" t="str">
        <f>IFERROR(VLOOKUP(A881,'DDS Needs'!$A$4:$F$767,6,0),"")</f>
        <v/>
      </c>
      <c r="I881" s="1">
        <f>IFERROR(VLOOKUP(A881,'WH INV 4-2-2026'!$A$2:$C$2914,3,0),"")</f>
        <v>0.83333299999999999</v>
      </c>
      <c r="J881" s="1">
        <f>I881/(C881/3)</f>
        <v>4.7706654508485886E-2</v>
      </c>
      <c r="K881" s="5" t="str">
        <f>IF((I881&gt;C881),"X","")</f>
        <v/>
      </c>
      <c r="L881" s="7">
        <f>(C881/3)*13</f>
        <v>227.08213584905658</v>
      </c>
      <c r="M881" s="7">
        <f>I881-L881</f>
        <v>-226.24880284905657</v>
      </c>
      <c r="N881" s="6">
        <f>C881/$C$2</f>
        <v>2.2608055964319523E-4</v>
      </c>
      <c r="O881" s="5" t="s">
        <v>27883</v>
      </c>
      <c r="P881" t="str">
        <f>VLOOKUP(A881,'External $ Guide'!$A$2:$L$11545,3,0)</f>
        <v>Barrel</v>
      </c>
      <c r="Q881" t="str">
        <f>VLOOKUP(A881,'External $ Guide'!$A$2:$L$11545,4,0)</f>
        <v>Retail</v>
      </c>
      <c r="R881" t="str">
        <f>VLOOKUP(A881,'External $ Guide'!$A$2:$L$11545,5,0)</f>
        <v>Active</v>
      </c>
      <c r="S881" t="s">
        <v>27956</v>
      </c>
      <c r="T881" t="str">
        <f>IFERROR(VLOOKUP(A881,'Broker &amp; Vendor'!$A$2:$C$11545,2,0),"")</f>
        <v>SGWS- CHAMPION DIVISION</v>
      </c>
    </row>
    <row r="882" spans="1:20" x14ac:dyDescent="0.25">
      <c r="A882" t="s">
        <v>7735</v>
      </c>
      <c r="B882" t="s">
        <v>3641</v>
      </c>
      <c r="C882" s="10">
        <v>52.377962264150952</v>
      </c>
      <c r="D882" s="10">
        <v>52.377962264150952</v>
      </c>
      <c r="E882" s="1">
        <v>128.52000000000001</v>
      </c>
      <c r="F882" s="3">
        <f>((E882/53)*6)*3</f>
        <v>43.64830188679246</v>
      </c>
      <c r="G882" s="4">
        <f>VLOOKUP(A882,'R12 Trend'!$A$4:$B$6433,2,0)</f>
        <v>0.21</v>
      </c>
      <c r="H882" s="10" t="str">
        <f>IFERROR(VLOOKUP(A882,'DDS Needs'!$A$4:$F$767,6,0),"")</f>
        <v/>
      </c>
      <c r="I882" s="1">
        <f>IFERROR(VLOOKUP(A882,'WH INV 4-2-2026'!$A$2:$C$2914,3,0),"")</f>
        <v>0</v>
      </c>
      <c r="J882" s="1">
        <f>I882/(C882/3)</f>
        <v>0</v>
      </c>
      <c r="K882" s="5" t="str">
        <f>IF((I882&gt;C882),"X","")</f>
        <v/>
      </c>
      <c r="L882" s="7">
        <f>(C882/3)*13</f>
        <v>226.97116981132081</v>
      </c>
      <c r="M882" s="7">
        <f>I882-L882</f>
        <v>-226.97116981132081</v>
      </c>
      <c r="N882" s="6">
        <f>C882/$C$2</f>
        <v>2.2597008303604647E-4</v>
      </c>
      <c r="O882" s="5" t="s">
        <v>27883</v>
      </c>
      <c r="P882" t="str">
        <f>VLOOKUP(A882,'External $ Guide'!$A$2:$L$11545,3,0)</f>
        <v>Replenish</v>
      </c>
      <c r="Q882" t="str">
        <f>VLOOKUP(A882,'External $ Guide'!$A$2:$L$11545,4,0)</f>
        <v>Retail</v>
      </c>
      <c r="R882" t="str">
        <f>VLOOKUP(A882,'External $ Guide'!$A$2:$L$11545,5,0)</f>
        <v>Active</v>
      </c>
      <c r="S882" t="str">
        <f>IFERROR(VLOOKUP(A882,'Broker &amp; Vendor'!$A$2:$C$11545,3,0),"")</f>
        <v>MOET HENNESSY USA INC</v>
      </c>
      <c r="T882" t="str">
        <f>IFERROR(VLOOKUP(A882,'Broker &amp; Vendor'!$A$2:$C$11545,2,0),"")</f>
        <v>SGWS- COASTAL PACIFIC DIVISION</v>
      </c>
    </row>
    <row r="883" spans="1:20" x14ac:dyDescent="0.25">
      <c r="A883" t="s">
        <v>7221</v>
      </c>
      <c r="B883" t="s">
        <v>3127</v>
      </c>
      <c r="C883" s="10">
        <v>52.295535849056606</v>
      </c>
      <c r="D883" s="10">
        <v>57.050252830188683</v>
      </c>
      <c r="E883" s="1">
        <v>176.99</v>
      </c>
      <c r="F883" s="3">
        <f>((E883/53)*6)*3</f>
        <v>60.109811320754723</v>
      </c>
      <c r="G883" s="4">
        <f>VLOOKUP(A883,'R12 Trend'!$A$4:$B$6433,2,0)</f>
        <v>-0.13</v>
      </c>
      <c r="H883" s="10">
        <f>IFERROR(VLOOKUP(A883,'DDS Needs'!$A$4:$F$767,6,0),"")</f>
        <v>4.7547169811320753</v>
      </c>
      <c r="I883" s="1" t="str">
        <f>IFERROR(VLOOKUP(A883,'WH INV 4-2-2026'!$A$2:$C$2914,3,0),"")</f>
        <v/>
      </c>
      <c r="J883" s="1" t="e">
        <f>I883/(C883/3)</f>
        <v>#VALUE!</v>
      </c>
      <c r="K883" s="5" t="str">
        <f>IF((I883&gt;C883),"X","")</f>
        <v>X</v>
      </c>
      <c r="L883" s="7">
        <f>(C883/3)*13</f>
        <v>226.6139886792453</v>
      </c>
      <c r="M883" s="7" t="e">
        <f>I883-L883</f>
        <v>#VALUE!</v>
      </c>
      <c r="N883" s="6">
        <f>C883/$C$2</f>
        <v>2.2561447729924254E-4</v>
      </c>
      <c r="O883" s="5" t="s">
        <v>27883</v>
      </c>
      <c r="P883" t="str">
        <f>VLOOKUP(A883,'External $ Guide'!$A$2:$L$11545,3,0)</f>
        <v>Replenish</v>
      </c>
      <c r="Q883" t="str">
        <f>VLOOKUP(A883,'External $ Guide'!$A$2:$L$11545,4,0)</f>
        <v>Retail</v>
      </c>
      <c r="R883" t="str">
        <f>VLOOKUP(A883,'External $ Guide'!$A$2:$L$11545,5,0)</f>
        <v>Active</v>
      </c>
      <c r="S883" t="str">
        <f>IFERROR(VLOOKUP(A883,'Broker &amp; Vendor'!$A$2:$C$11545,3,0),"")</f>
        <v>PERNOD RICARD USA</v>
      </c>
      <c r="T883" t="str">
        <f>IFERROR(VLOOKUP(A883,'Broker &amp; Vendor'!$A$2:$C$11545,2,0),"")</f>
        <v>SGWS- AMERICAN LIBERTY DIVISION</v>
      </c>
    </row>
    <row r="884" spans="1:20" x14ac:dyDescent="0.25">
      <c r="A884" t="s">
        <v>7323</v>
      </c>
      <c r="B884" t="s">
        <v>3229</v>
      </c>
      <c r="C884" s="10">
        <v>52.124162264150939</v>
      </c>
      <c r="D884" s="10">
        <v>52.124162264150939</v>
      </c>
      <c r="E884" s="1">
        <v>176.41</v>
      </c>
      <c r="F884" s="3">
        <f>((E884/53)*6)*3</f>
        <v>59.912830188679237</v>
      </c>
      <c r="G884" s="4">
        <f>VLOOKUP(A884,'R12 Trend'!$A$4:$B$6433,2,0)</f>
        <v>-0.13</v>
      </c>
      <c r="H884" s="10" t="str">
        <f>IFERROR(VLOOKUP(A884,'DDS Needs'!$A$4:$F$767,6,0),"")</f>
        <v/>
      </c>
      <c r="I884" s="1">
        <f>IFERROR(VLOOKUP(A884,'WH INV 4-2-2026'!$A$2:$C$2914,3,0),"")</f>
        <v>95</v>
      </c>
      <c r="J884" s="1">
        <f>I884/(C884/3)</f>
        <v>5.4677137745772928</v>
      </c>
      <c r="K884" s="5" t="str">
        <f>IF((I884&gt;C884),"X","")</f>
        <v>X</v>
      </c>
      <c r="L884" s="7">
        <f>(C884/3)*13</f>
        <v>225.87136981132073</v>
      </c>
      <c r="M884" s="7">
        <f>I884-L884</f>
        <v>-130.87136981132073</v>
      </c>
      <c r="N884" s="6">
        <f>C884/$C$2</f>
        <v>2.2487513385140048E-4</v>
      </c>
      <c r="O884" s="5" t="s">
        <v>27883</v>
      </c>
      <c r="P884" t="str">
        <f>VLOOKUP(A884,'External $ Guide'!$A$2:$L$11545,3,0)</f>
        <v>Replenish</v>
      </c>
      <c r="Q884" t="str">
        <f>VLOOKUP(A884,'External $ Guide'!$A$2:$L$11545,4,0)</f>
        <v>Retail</v>
      </c>
      <c r="R884" t="str">
        <f>VLOOKUP(A884,'External $ Guide'!$A$2:$L$11545,5,0)</f>
        <v>Active</v>
      </c>
      <c r="S884" t="str">
        <f>IFERROR(VLOOKUP(A884,'Broker &amp; Vendor'!$A$2:$C$11545,3,0),"")</f>
        <v>AMERICAN BEVERAGE MARKETERS</v>
      </c>
      <c r="T884" t="str">
        <f>IFERROR(VLOOKUP(A884,'Broker &amp; Vendor'!$A$2:$C$11545,2,0),"")</f>
        <v>RNDC</v>
      </c>
    </row>
    <row r="885" spans="1:20" x14ac:dyDescent="0.25">
      <c r="A885" t="s">
        <v>8345</v>
      </c>
      <c r="B885" t="s">
        <v>8346</v>
      </c>
      <c r="C885" s="10">
        <v>51.915999999999997</v>
      </c>
      <c r="D885" s="10">
        <v>51.915999999999997</v>
      </c>
      <c r="E885">
        <v>129.79</v>
      </c>
      <c r="G885" s="4"/>
      <c r="H885" s="10" t="str">
        <f>IFERROR(VLOOKUP(A885,'DDS Needs'!$A$4:$F$767,6,0),"")</f>
        <v/>
      </c>
      <c r="I885" s="1">
        <f>IFERROR(VLOOKUP(A885,'WH INV 4-2-2026'!$A$2:$C$2914,3,0),"")</f>
        <v>10</v>
      </c>
      <c r="J885" s="1">
        <f>I885/(C885/3)</f>
        <v>0.57785653748362742</v>
      </c>
      <c r="K885" s="5" t="str">
        <f>IF((I885&gt;C885),"X","")</f>
        <v/>
      </c>
      <c r="L885" s="7">
        <f>(C885/3)*13</f>
        <v>224.96933333333334</v>
      </c>
      <c r="M885" s="7">
        <f>I885-L885</f>
        <v>-214.96933333333334</v>
      </c>
      <c r="N885" s="6">
        <f>C885/$C$2</f>
        <v>2.2397707592623843E-4</v>
      </c>
      <c r="O885" s="5" t="s">
        <v>27883</v>
      </c>
      <c r="P885" t="str">
        <f>VLOOKUP(A885,'External $ Guide'!$A$2:$L$11545,3,0)</f>
        <v>Replenish</v>
      </c>
      <c r="Q885" t="str">
        <f>VLOOKUP(A885,'External $ Guide'!$A$2:$L$11545,4,0)</f>
        <v>Retail</v>
      </c>
      <c r="R885" t="str">
        <f>VLOOKUP(A885,'External $ Guide'!$A$2:$L$11545,5,0)</f>
        <v>Active</v>
      </c>
      <c r="S885" t="str">
        <f>IFERROR(VLOOKUP(A885,'Broker &amp; Vendor'!$A$2:$C$11545,3,0),"")</f>
        <v>PERNOD RICARD USA</v>
      </c>
      <c r="T885" t="str">
        <f>IFERROR(VLOOKUP(A885,'Broker &amp; Vendor'!$A$2:$C$11545,2,0),"")</f>
        <v>SGWS- AMERICAN LIBERTY DIVISION</v>
      </c>
    </row>
    <row r="886" spans="1:20" x14ac:dyDescent="0.25">
      <c r="A886" t="s">
        <v>6961</v>
      </c>
      <c r="B886" t="s">
        <v>2867</v>
      </c>
      <c r="C886" s="10">
        <v>51.833207547169813</v>
      </c>
      <c r="D886" s="10">
        <v>51.833207547169813</v>
      </c>
      <c r="E886" s="1">
        <v>152.62</v>
      </c>
      <c r="F886" s="3">
        <f>((E886/53)*6)*3</f>
        <v>51.833207547169813</v>
      </c>
      <c r="G886" s="4">
        <f>VLOOKUP(A886,'R12 Trend'!$A$4:$B$6433,2,0)</f>
        <v>0</v>
      </c>
      <c r="H886" s="10" t="str">
        <f>IFERROR(VLOOKUP(A886,'DDS Needs'!$A$4:$F$767,6,0),"")</f>
        <v/>
      </c>
      <c r="I886" s="1">
        <f>IFERROR(VLOOKUP(A886,'WH INV 4-2-2026'!$A$2:$C$2914,3,0),"")</f>
        <v>53</v>
      </c>
      <c r="J886" s="1">
        <f>I886/(C886/3)</f>
        <v>3.0675315598654609</v>
      </c>
      <c r="K886" s="5" t="str">
        <f>IF((I886&gt;C886),"X","")</f>
        <v>X</v>
      </c>
      <c r="L886" s="7">
        <f>(C886/3)*13</f>
        <v>224.61056603773585</v>
      </c>
      <c r="M886" s="7">
        <f>I886-L886</f>
        <v>-171.61056603773585</v>
      </c>
      <c r="N886" s="6">
        <f>C886/$C$2</f>
        <v>2.2361989102189937E-4</v>
      </c>
      <c r="O886" s="5" t="s">
        <v>27883</v>
      </c>
      <c r="P886" t="str">
        <f>VLOOKUP(A886,'External $ Guide'!$A$2:$L$11545,3,0)</f>
        <v>Replenish</v>
      </c>
      <c r="Q886" t="str">
        <f>VLOOKUP(A886,'External $ Guide'!$A$2:$L$11545,4,0)</f>
        <v>Retail</v>
      </c>
      <c r="R886" t="str">
        <f>VLOOKUP(A886,'External $ Guide'!$A$2:$L$11545,5,0)</f>
        <v>Active</v>
      </c>
      <c r="S886" t="str">
        <f>IFERROR(VLOOKUP(A886,'Broker &amp; Vendor'!$A$2:$C$11545,3,0),"")</f>
        <v>HEAVEN HILL SALES CO DBA HEAVEN HILL BRANDS</v>
      </c>
      <c r="T886" t="str">
        <f>IFERROR(VLOOKUP(A886,'Broker &amp; Vendor'!$A$2:$C$11545,2,0),"")</f>
        <v>SGWS- TRANSATLANTIC DIVISION</v>
      </c>
    </row>
    <row r="887" spans="1:20" x14ac:dyDescent="0.25">
      <c r="A887" t="s">
        <v>6620</v>
      </c>
      <c r="B887" t="s">
        <v>2526</v>
      </c>
      <c r="C887" s="10">
        <v>51.791705660377367</v>
      </c>
      <c r="D887" s="10">
        <v>57.904913207547182</v>
      </c>
      <c r="E887" s="1">
        <v>167.58</v>
      </c>
      <c r="F887" s="3">
        <f>((E887/53)*6)*3</f>
        <v>56.913962264150953</v>
      </c>
      <c r="G887" s="4">
        <f>VLOOKUP(A887,'R12 Trend'!$A$4:$B$6433,2,0)</f>
        <v>-0.09</v>
      </c>
      <c r="H887" s="10">
        <f>IFERROR(VLOOKUP(A887,'DDS Needs'!$A$4:$F$767,6,0),"")</f>
        <v>6.1132075471698109</v>
      </c>
      <c r="I887" s="1" t="str">
        <f>IFERROR(VLOOKUP(A887,'WH INV 4-2-2026'!$A$2:$C$2914,3,0),"")</f>
        <v/>
      </c>
      <c r="J887" s="1" t="e">
        <f>I887/(C887/3)</f>
        <v>#VALUE!</v>
      </c>
      <c r="K887" s="5" t="str">
        <f>IF((I887&gt;C887),"X","")</f>
        <v>X</v>
      </c>
      <c r="L887" s="7">
        <f>(C887/3)*13</f>
        <v>224.43072452830194</v>
      </c>
      <c r="M887" s="7" t="e">
        <f>I887-L887</f>
        <v>#VALUE!</v>
      </c>
      <c r="N887" s="6">
        <f>C887/$C$2</f>
        <v>2.2344084272755477E-4</v>
      </c>
      <c r="O887" s="5" t="s">
        <v>27883</v>
      </c>
      <c r="P887" t="str">
        <f>VLOOKUP(A887,'External $ Guide'!$A$2:$L$11545,3,0)</f>
        <v>Replenish</v>
      </c>
      <c r="Q887" t="str">
        <f>VLOOKUP(A887,'External $ Guide'!$A$2:$L$11545,4,0)</f>
        <v>Retail</v>
      </c>
      <c r="R887" t="str">
        <f>VLOOKUP(A887,'External $ Guide'!$A$2:$L$11545,5,0)</f>
        <v>Active</v>
      </c>
      <c r="S887" t="str">
        <f>IFERROR(VLOOKUP(A887,'Broker &amp; Vendor'!$A$2:$C$11545,3,0),"")</f>
        <v>CIROC SPIRITS LLC</v>
      </c>
      <c r="T887" t="str">
        <f>IFERROR(VLOOKUP(A887,'Broker &amp; Vendor'!$A$2:$C$11545,2,0),"")</f>
        <v>SGWS- CHAMPION DIVISION</v>
      </c>
    </row>
    <row r="888" spans="1:20" x14ac:dyDescent="0.25">
      <c r="A888" t="s">
        <v>7218</v>
      </c>
      <c r="B888" t="s">
        <v>3124</v>
      </c>
      <c r="C888" s="10">
        <v>51.67969811320755</v>
      </c>
      <c r="D888" s="10">
        <v>55.415547169811326</v>
      </c>
      <c r="E888" s="1">
        <v>165.4</v>
      </c>
      <c r="F888" s="3">
        <f>((E888/53)*6)*3</f>
        <v>56.173584905660377</v>
      </c>
      <c r="G888" s="4">
        <f>VLOOKUP(A888,'R12 Trend'!$A$4:$B$6433,2,0)</f>
        <v>-0.08</v>
      </c>
      <c r="H888" s="10">
        <f>IFERROR(VLOOKUP(A888,'DDS Needs'!$A$4:$F$767,6,0),"")</f>
        <v>3.7358490566037741</v>
      </c>
      <c r="I888" s="1">
        <f>IFERROR(VLOOKUP(A888,'WH INV 4-2-2026'!$A$2:$C$2914,3,0),"")</f>
        <v>113.75</v>
      </c>
      <c r="J888" s="1">
        <f>I888/(C888/3)</f>
        <v>6.6031732471128395</v>
      </c>
      <c r="K888" s="5" t="str">
        <f>IF((I888&gt;C888),"X","")</f>
        <v>X</v>
      </c>
      <c r="L888" s="7">
        <f>(C888/3)*13</f>
        <v>223.94535849056604</v>
      </c>
      <c r="M888" s="7">
        <f>I888-L888</f>
        <v>-110.19535849056604</v>
      </c>
      <c r="N888" s="6">
        <f>C888/$C$2</f>
        <v>2.2295761746180307E-4</v>
      </c>
      <c r="O888" s="5" t="s">
        <v>27883</v>
      </c>
      <c r="P888" t="str">
        <f>VLOOKUP(A888,'External $ Guide'!$A$2:$L$11545,3,0)</f>
        <v>Replenish</v>
      </c>
      <c r="Q888" t="str">
        <f>VLOOKUP(A888,'External $ Guide'!$A$2:$L$11545,4,0)</f>
        <v>Retail</v>
      </c>
      <c r="R888" t="str">
        <f>VLOOKUP(A888,'External $ Guide'!$A$2:$L$11545,5,0)</f>
        <v>Active</v>
      </c>
      <c r="S888" t="str">
        <f>IFERROR(VLOOKUP(A888,'Broker &amp; Vendor'!$A$2:$C$11545,3,0),"")</f>
        <v>DIAGEO NORTH AMERICA INC</v>
      </c>
      <c r="T888" t="str">
        <f>IFERROR(VLOOKUP(A888,'Broker &amp; Vendor'!$A$2:$C$11545,2,0),"")</f>
        <v>SGWS- COASTAL PACIFIC DIVISION</v>
      </c>
    </row>
    <row r="889" spans="1:20" x14ac:dyDescent="0.25">
      <c r="A889" t="s">
        <v>4145</v>
      </c>
      <c r="B889" t="s">
        <v>56</v>
      </c>
      <c r="C889" s="10">
        <v>51.626445283018874</v>
      </c>
      <c r="D889" s="10">
        <v>57.400030188679253</v>
      </c>
      <c r="E889" s="1">
        <v>172.74</v>
      </c>
      <c r="F889" s="3">
        <f>((E889/53)*6)*3</f>
        <v>58.666415094339627</v>
      </c>
      <c r="G889" s="4">
        <f>VLOOKUP(A889,'R12 Trend'!$A$4:$B$6433,2,0)</f>
        <v>-0.12</v>
      </c>
      <c r="H889" s="10">
        <f>IFERROR(VLOOKUP(A889,'DDS Needs'!$A$4:$F$767,6,0),"")</f>
        <v>5.7735849056603774</v>
      </c>
      <c r="I889" s="1">
        <f>IFERROR(VLOOKUP(A889,'WH INV 4-2-2026'!$A$2:$C$2914,3,0),"")</f>
        <v>255</v>
      </c>
      <c r="J889" s="1">
        <f>I889/(C889/3)</f>
        <v>14.817987095687686</v>
      </c>
      <c r="K889" s="5" t="str">
        <f>IF((I889&gt;C889),"X","")</f>
        <v>X</v>
      </c>
      <c r="L889" s="7">
        <f>(C889/3)*13</f>
        <v>223.7145962264151</v>
      </c>
      <c r="M889" s="7">
        <f>I889-L889</f>
        <v>31.285403773584903</v>
      </c>
      <c r="N889" s="6">
        <f>C889/$C$2</f>
        <v>2.2272787300555729E-4</v>
      </c>
      <c r="O889" s="5" t="s">
        <v>27883</v>
      </c>
      <c r="P889" t="str">
        <f>VLOOKUP(A889,'External $ Guide'!$A$2:$L$11545,3,0)</f>
        <v>Replenish</v>
      </c>
      <c r="Q889" t="str">
        <f>VLOOKUP(A889,'External $ Guide'!$A$2:$L$11545,4,0)</f>
        <v>Retail</v>
      </c>
      <c r="R889" t="str">
        <f>VLOOKUP(A889,'External $ Guide'!$A$2:$L$11545,5,0)</f>
        <v>Active</v>
      </c>
      <c r="S889" t="str">
        <f>IFERROR(VLOOKUP(A889,'Broker &amp; Vendor'!$A$2:$C$11545,3,0),"")</f>
        <v>DIAGEO NORTH AMERICA INC</v>
      </c>
      <c r="T889" t="str">
        <f>IFERROR(VLOOKUP(A889,'Broker &amp; Vendor'!$A$2:$C$11545,2,0),"")</f>
        <v>SGWS- COASTAL PACIFIC DIVISION</v>
      </c>
    </row>
    <row r="890" spans="1:20" x14ac:dyDescent="0.25">
      <c r="A890" t="s">
        <v>8318</v>
      </c>
      <c r="B890" t="s">
        <v>8319</v>
      </c>
      <c r="C890" s="10">
        <v>51.463999999999999</v>
      </c>
      <c r="D890" s="10">
        <v>51.463999999999999</v>
      </c>
      <c r="E890">
        <v>128.66</v>
      </c>
      <c r="G890" s="4"/>
      <c r="H890" s="10" t="str">
        <f>IFERROR(VLOOKUP(A890,'DDS Needs'!$A$4:$F$767,6,0),"")</f>
        <v/>
      </c>
      <c r="I890" s="1">
        <f>IFERROR(VLOOKUP(A890,'WH INV 4-2-2026'!$A$2:$C$2914,3,0),"")</f>
        <v>199</v>
      </c>
      <c r="J890" s="1">
        <f>I890/(C890/3)</f>
        <v>11.600341986631431</v>
      </c>
      <c r="K890" s="5" t="str">
        <f>IF((I890&gt;C890),"X","")</f>
        <v>X</v>
      </c>
      <c r="L890" s="7">
        <f>(C890/3)*13</f>
        <v>223.01066666666668</v>
      </c>
      <c r="M890" s="7">
        <f>I890-L890</f>
        <v>-24.01066666666668</v>
      </c>
      <c r="N890" s="6">
        <f>C890/$C$2</f>
        <v>2.2202704822151041E-4</v>
      </c>
      <c r="O890" s="5" t="s">
        <v>27883</v>
      </c>
      <c r="P890" t="str">
        <f>VLOOKUP(A890,'External $ Guide'!$A$2:$L$11545,3,0)</f>
        <v>Replenish</v>
      </c>
      <c r="Q890" t="str">
        <f>VLOOKUP(A890,'External $ Guide'!$A$2:$L$11545,4,0)</f>
        <v>Retail</v>
      </c>
      <c r="R890" t="str">
        <f>VLOOKUP(A890,'External $ Guide'!$A$2:$L$11545,5,0)</f>
        <v>Active</v>
      </c>
      <c r="S890" t="str">
        <f>IFERROR(VLOOKUP(A890,'Broker &amp; Vendor'!$A$2:$C$11545,3,0),"")</f>
        <v>MHW LTD</v>
      </c>
      <c r="T890" t="str">
        <f>IFERROR(VLOOKUP(A890,'Broker &amp; Vendor'!$A$2:$C$11545,2,0),"")</f>
        <v>OTHER</v>
      </c>
    </row>
    <row r="891" spans="1:20" x14ac:dyDescent="0.25">
      <c r="A891" t="s">
        <v>5100</v>
      </c>
      <c r="B891" t="s">
        <v>1006</v>
      </c>
      <c r="C891" s="10">
        <v>51.359909433962265</v>
      </c>
      <c r="D891" s="10">
        <v>51.359909433962265</v>
      </c>
      <c r="E891" s="1">
        <v>136.24</v>
      </c>
      <c r="F891" s="3">
        <f>((E891/53)*6)*3</f>
        <v>46.27018867924528</v>
      </c>
      <c r="G891" s="4">
        <f>VLOOKUP(A891,'R12 Trend'!$A$4:$B$6433,2,0)</f>
        <v>0.11</v>
      </c>
      <c r="H891" s="10" t="str">
        <f>IFERROR(VLOOKUP(A891,'DDS Needs'!$A$4:$F$767,6,0),"")</f>
        <v/>
      </c>
      <c r="I891" s="1">
        <f>IFERROR(VLOOKUP(A891,'WH INV 4-2-2026'!$A$2:$C$2914,3,0),"")</f>
        <v>6</v>
      </c>
      <c r="J891" s="1">
        <f>I891/(C891/3)</f>
        <v>0.35046790771981612</v>
      </c>
      <c r="K891" s="5" t="str">
        <f>IF((I891&gt;C891),"X","")</f>
        <v/>
      </c>
      <c r="L891" s="7">
        <f>(C891/3)*13</f>
        <v>222.5596075471698</v>
      </c>
      <c r="M891" s="7">
        <f>I891-L891</f>
        <v>-216.5596075471698</v>
      </c>
      <c r="N891" s="6">
        <f>C891/$C$2</f>
        <v>2.2157797855873519E-4</v>
      </c>
      <c r="O891" s="5" t="s">
        <v>27883</v>
      </c>
      <c r="P891" t="str">
        <f>VLOOKUP(A891,'External $ Guide'!$A$2:$L$11545,3,0)</f>
        <v>Replenish</v>
      </c>
      <c r="Q891" t="str">
        <f>VLOOKUP(A891,'External $ Guide'!$A$2:$L$11545,4,0)</f>
        <v>Retail</v>
      </c>
      <c r="R891" t="str">
        <f>VLOOKUP(A891,'External $ Guide'!$A$2:$L$11545,5,0)</f>
        <v>Active</v>
      </c>
      <c r="S891" t="str">
        <f>IFERROR(VLOOKUP(A891,'Broker &amp; Vendor'!$A$2:$C$11545,3,0),"")</f>
        <v>PERNOD RICARD USA</v>
      </c>
      <c r="T891" t="str">
        <f>IFERROR(VLOOKUP(A891,'Broker &amp; Vendor'!$A$2:$C$11545,2,0),"")</f>
        <v>SGWS- AMERICAN LIBERTY DIVISION</v>
      </c>
    </row>
    <row r="892" spans="1:20" x14ac:dyDescent="0.25">
      <c r="A892" t="s">
        <v>5019</v>
      </c>
      <c r="B892" t="s">
        <v>925</v>
      </c>
      <c r="C892" s="10">
        <v>51.217064150943401</v>
      </c>
      <c r="D892" s="10">
        <v>51.217064150943401</v>
      </c>
      <c r="E892" s="1">
        <v>173.34</v>
      </c>
      <c r="F892" s="3">
        <f>((E892/53)*6)*3</f>
        <v>58.870188679245288</v>
      </c>
      <c r="G892" s="4">
        <f>VLOOKUP(A892,'R12 Trend'!$A$4:$B$6433,2,0)</f>
        <v>-0.13</v>
      </c>
      <c r="H892" s="10" t="str">
        <f>IFERROR(VLOOKUP(A892,'DDS Needs'!$A$4:$F$767,6,0),"")</f>
        <v/>
      </c>
      <c r="I892" s="1">
        <f>IFERROR(VLOOKUP(A892,'WH INV 4-2-2026'!$A$2:$C$2914,3,0),"")</f>
        <v>157.83333300000001</v>
      </c>
      <c r="J892" s="1">
        <f>I892/(C892/3)</f>
        <v>9.2449656545040035</v>
      </c>
      <c r="K892" s="5" t="str">
        <f>IF((I892&gt;C892),"X","")</f>
        <v>X</v>
      </c>
      <c r="L892" s="7">
        <f>(C892/3)*13</f>
        <v>221.94061132075475</v>
      </c>
      <c r="M892" s="7">
        <f>I892-L892</f>
        <v>-64.107278320754745</v>
      </c>
      <c r="N892" s="6">
        <f>C892/$C$2</f>
        <v>2.2096171249816771E-4</v>
      </c>
      <c r="O892" s="5" t="s">
        <v>27883</v>
      </c>
      <c r="P892" t="str">
        <f>VLOOKUP(A892,'External $ Guide'!$A$2:$L$11545,3,0)</f>
        <v>Replenish</v>
      </c>
      <c r="Q892" t="str">
        <f>VLOOKUP(A892,'External $ Guide'!$A$2:$L$11545,4,0)</f>
        <v>Retail</v>
      </c>
      <c r="R892" t="str">
        <f>VLOOKUP(A892,'External $ Guide'!$A$2:$L$11545,5,0)</f>
        <v>Active</v>
      </c>
      <c r="S892" t="str">
        <f>IFERROR(VLOOKUP(A892,'Broker &amp; Vendor'!$A$2:$C$11545,3,0),"")</f>
        <v>LUXCO INC</v>
      </c>
      <c r="T892" t="str">
        <f>IFERROR(VLOOKUP(A892,'Broker &amp; Vendor'!$A$2:$C$11545,2,0),"")</f>
        <v>RNDC</v>
      </c>
    </row>
    <row r="893" spans="1:20" x14ac:dyDescent="0.25">
      <c r="A893" t="s">
        <v>8211</v>
      </c>
      <c r="B893" t="s">
        <v>8212</v>
      </c>
      <c r="C893" s="10">
        <v>51.2</v>
      </c>
      <c r="D893" s="10">
        <v>51.2</v>
      </c>
      <c r="E893">
        <v>128</v>
      </c>
      <c r="G893" s="4"/>
      <c r="H893" s="10" t="str">
        <f>IFERROR(VLOOKUP(A893,'DDS Needs'!$A$4:$F$767,6,0),"")</f>
        <v/>
      </c>
      <c r="I893" s="1">
        <f>IFERROR(VLOOKUP(A893,'WH INV 4-2-2026'!$A$2:$C$2914,3,0),"")</f>
        <v>39</v>
      </c>
      <c r="J893" s="1">
        <f>I893/(C893/3)</f>
        <v>2.28515625</v>
      </c>
      <c r="K893" s="5" t="str">
        <f>IF((I893&gt;C893),"X","")</f>
        <v/>
      </c>
      <c r="L893" s="7">
        <f>(C893/3)*13</f>
        <v>221.86666666666667</v>
      </c>
      <c r="M893" s="7">
        <f>I893-L893</f>
        <v>-182.86666666666667</v>
      </c>
      <c r="N893" s="6">
        <f>C893/$C$2</f>
        <v>2.2088809398689051E-4</v>
      </c>
      <c r="O893" s="5" t="s">
        <v>27883</v>
      </c>
      <c r="P893" t="str">
        <f>VLOOKUP(A893,'External $ Guide'!$A$2:$L$11545,3,0)</f>
        <v>Replenish</v>
      </c>
      <c r="Q893" t="str">
        <f>VLOOKUP(A893,'External $ Guide'!$A$2:$L$11545,4,0)</f>
        <v>Retail</v>
      </c>
      <c r="R893" t="str">
        <f>VLOOKUP(A893,'External $ Guide'!$A$2:$L$11545,5,0)</f>
        <v>Active</v>
      </c>
      <c r="S893" t="str">
        <f>IFERROR(VLOOKUP(A893,'Broker &amp; Vendor'!$A$2:$C$11545,3,0),"")</f>
        <v>MHW LTD</v>
      </c>
      <c r="T893" t="str">
        <f>IFERROR(VLOOKUP(A893,'Broker &amp; Vendor'!$A$2:$C$11545,2,0),"")</f>
        <v>SGWS- CHAMPION DIVISION</v>
      </c>
    </row>
    <row r="894" spans="1:20" x14ac:dyDescent="0.25">
      <c r="A894" t="s">
        <v>4354</v>
      </c>
      <c r="B894" t="s">
        <v>265</v>
      </c>
      <c r="C894" s="10">
        <v>51.101524528301887</v>
      </c>
      <c r="D894" s="10">
        <v>55.856241509433964</v>
      </c>
      <c r="E894" s="1">
        <v>139.32</v>
      </c>
      <c r="F894" s="3">
        <f>((E894/53)*6)*3</f>
        <v>47.316226415094334</v>
      </c>
      <c r="G894" s="4">
        <f>VLOOKUP(A894,'R12 Trend'!$A$4:$B$6433,2,0)</f>
        <v>0.08</v>
      </c>
      <c r="H894" s="10">
        <f>IFERROR(VLOOKUP(A894,'DDS Needs'!$A$4:$F$767,6,0),"")</f>
        <v>4.7547169811320753</v>
      </c>
      <c r="I894" s="1">
        <f>IFERROR(VLOOKUP(A894,'WH INV 4-2-2026'!$A$2:$C$2914,3,0),"")</f>
        <v>29</v>
      </c>
      <c r="J894" s="1">
        <f>I894/(C894/3)</f>
        <v>1.7024932387646523</v>
      </c>
      <c r="K894" s="5" t="str">
        <f>IF((I894&gt;C894),"X","")</f>
        <v/>
      </c>
      <c r="L894" s="7">
        <f>(C894/3)*13</f>
        <v>221.4399396226415</v>
      </c>
      <c r="M894" s="7">
        <f>I894-L894</f>
        <v>-192.4399396226415</v>
      </c>
      <c r="N894" s="6">
        <f>C894/$C$2</f>
        <v>2.2046324907970581E-4</v>
      </c>
      <c r="O894" s="5" t="s">
        <v>27883</v>
      </c>
      <c r="P894" t="str">
        <f>VLOOKUP(A894,'External $ Guide'!$A$2:$L$11545,3,0)</f>
        <v>Replenish</v>
      </c>
      <c r="Q894" t="str">
        <f>VLOOKUP(A894,'External $ Guide'!$A$2:$L$11545,4,0)</f>
        <v>Retail</v>
      </c>
      <c r="R894" t="str">
        <f>VLOOKUP(A894,'External $ Guide'!$A$2:$L$11545,5,0)</f>
        <v>Active</v>
      </c>
      <c r="S894" t="str">
        <f>IFERROR(VLOOKUP(A894,'Broker &amp; Vendor'!$A$2:$C$11545,3,0),"")</f>
        <v>PERNOD RICARD USA</v>
      </c>
      <c r="T894" t="str">
        <f>IFERROR(VLOOKUP(A894,'Broker &amp; Vendor'!$A$2:$C$11545,2,0),"")</f>
        <v>SGWS- AMERICAN LIBERTY DIVISION</v>
      </c>
    </row>
    <row r="895" spans="1:20" x14ac:dyDescent="0.25">
      <c r="A895" t="s">
        <v>7303</v>
      </c>
      <c r="B895" t="s">
        <v>3209</v>
      </c>
      <c r="C895" s="10">
        <v>51.089603773584905</v>
      </c>
      <c r="D895" s="10">
        <v>54.825452830188681</v>
      </c>
      <c r="E895" s="1">
        <v>151.94999999999999</v>
      </c>
      <c r="F895" s="3">
        <f>((E895/53)*6)*3</f>
        <v>51.60566037735849</v>
      </c>
      <c r="G895" s="4">
        <f>VLOOKUP(A895,'R12 Trend'!$A$4:$B$6433,2,0)</f>
        <v>-0.01</v>
      </c>
      <c r="H895" s="10">
        <f>IFERROR(VLOOKUP(A895,'DDS Needs'!$A$4:$F$767,6,0),"")</f>
        <v>3.7358490566037741</v>
      </c>
      <c r="I895" s="1">
        <f>IFERROR(VLOOKUP(A895,'WH INV 4-2-2026'!$A$2:$C$2914,3,0),"")</f>
        <v>61.25</v>
      </c>
      <c r="J895" s="1">
        <f>I895/(C895/3)</f>
        <v>3.5966221389057851</v>
      </c>
      <c r="K895" s="5" t="str">
        <f>IF((I895&gt;C895),"X","")</f>
        <v>X</v>
      </c>
      <c r="L895" s="7">
        <f>(C895/3)*13</f>
        <v>221.3882830188679</v>
      </c>
      <c r="M895" s="7">
        <f>I895-L895</f>
        <v>-160.1382830188679</v>
      </c>
      <c r="N895" s="6">
        <f>C895/$C$2</f>
        <v>2.2041182031430897E-4</v>
      </c>
      <c r="O895" s="5" t="s">
        <v>27883</v>
      </c>
      <c r="P895" t="str">
        <f>VLOOKUP(A895,'External $ Guide'!$A$2:$L$11545,3,0)</f>
        <v>Replenish</v>
      </c>
      <c r="Q895" t="str">
        <f>VLOOKUP(A895,'External $ Guide'!$A$2:$L$11545,4,0)</f>
        <v>Retail</v>
      </c>
      <c r="R895" t="str">
        <f>VLOOKUP(A895,'External $ Guide'!$A$2:$L$11545,5,0)</f>
        <v>Active</v>
      </c>
      <c r="S895" t="s">
        <v>27956</v>
      </c>
      <c r="T895" t="str">
        <f>IFERROR(VLOOKUP(A895,'Broker &amp; Vendor'!$A$2:$C$11545,2,0),"")</f>
        <v>SGWS- CHAMPION DIVISION</v>
      </c>
    </row>
    <row r="896" spans="1:20" x14ac:dyDescent="0.25">
      <c r="A896" t="s">
        <v>8258</v>
      </c>
      <c r="B896" t="s">
        <v>8259</v>
      </c>
      <c r="C896" s="10">
        <v>51.067999999999998</v>
      </c>
      <c r="D896" s="10">
        <v>51.067999999999998</v>
      </c>
      <c r="E896">
        <v>127.67</v>
      </c>
      <c r="G896" s="4"/>
      <c r="H896" s="10" t="str">
        <f>IFERROR(VLOOKUP(A896,'DDS Needs'!$A$4:$F$767,6,0),"")</f>
        <v/>
      </c>
      <c r="I896" s="1">
        <f>IFERROR(VLOOKUP(A896,'WH INV 4-2-2026'!$A$2:$C$2914,3,0),"")</f>
        <v>158</v>
      </c>
      <c r="J896" s="1">
        <f>I896/(C896/3)</f>
        <v>9.2817419910707297</v>
      </c>
      <c r="K896" s="5" t="str">
        <f>IF((I896&gt;C896),"X","")</f>
        <v>X</v>
      </c>
      <c r="L896" s="7">
        <f>(C896/3)*13</f>
        <v>221.29466666666667</v>
      </c>
      <c r="M896" s="7">
        <f>I896-L896</f>
        <v>-63.294666666666672</v>
      </c>
      <c r="N896" s="6">
        <f>C896/$C$2</f>
        <v>2.2031861686958054E-4</v>
      </c>
      <c r="O896" s="5" t="s">
        <v>27883</v>
      </c>
      <c r="P896" t="str">
        <f>VLOOKUP(A896,'External $ Guide'!$A$2:$L$11545,3,0)</f>
        <v>Replenish</v>
      </c>
      <c r="Q896" t="str">
        <f>VLOOKUP(A896,'External $ Guide'!$A$2:$L$11545,4,0)</f>
        <v>Retail</v>
      </c>
      <c r="R896" t="str">
        <f>VLOOKUP(A896,'External $ Guide'!$A$2:$L$11545,5,0)</f>
        <v>Active</v>
      </c>
      <c r="S896" t="str">
        <f>IFERROR(VLOOKUP(A896,'Broker &amp; Vendor'!$A$2:$C$11545,3,0),"")</f>
        <v>DIAGEO NORTH AMERICA INC</v>
      </c>
      <c r="T896" t="str">
        <f>IFERROR(VLOOKUP(A896,'Broker &amp; Vendor'!$A$2:$C$11545,2,0),"")</f>
        <v>SGWS- COASTAL PACIFIC DIVISION</v>
      </c>
    </row>
    <row r="897" spans="1:20" x14ac:dyDescent="0.25">
      <c r="A897" t="s">
        <v>6914</v>
      </c>
      <c r="B897" t="s">
        <v>2820</v>
      </c>
      <c r="C897" s="10">
        <v>50.899924528301881</v>
      </c>
      <c r="D897" s="10">
        <v>62.786716981132066</v>
      </c>
      <c r="E897" s="1">
        <v>157.76</v>
      </c>
      <c r="F897" s="3">
        <f>((E897/53)*6)*3</f>
        <v>53.578867924528296</v>
      </c>
      <c r="G897" s="4">
        <f>VLOOKUP(A897,'R12 Trend'!$A$4:$B$6433,2,0)</f>
        <v>-0.05</v>
      </c>
      <c r="H897" s="10">
        <f>IFERROR(VLOOKUP(A897,'DDS Needs'!$A$4:$F$767,6,0),"")</f>
        <v>11.886792452830187</v>
      </c>
      <c r="I897" s="1">
        <f>IFERROR(VLOOKUP(A897,'WH INV 4-2-2026'!$A$2:$C$2914,3,0),"")</f>
        <v>41.45</v>
      </c>
      <c r="J897" s="1">
        <f>I897/(C897/3)</f>
        <v>2.443029162663251</v>
      </c>
      <c r="K897" s="5" t="str">
        <f>IF((I897&gt;C897),"X","")</f>
        <v/>
      </c>
      <c r="L897" s="7">
        <f>(C897/3)*13</f>
        <v>220.56633962264146</v>
      </c>
      <c r="M897" s="7">
        <f>I897-L897</f>
        <v>-179.11633962264148</v>
      </c>
      <c r="N897" s="6">
        <f>C897/$C$2</f>
        <v>2.1959350220963241E-4</v>
      </c>
      <c r="O897" s="5" t="s">
        <v>27883</v>
      </c>
      <c r="P897" t="str">
        <f>VLOOKUP(A897,'External $ Guide'!$A$2:$L$11545,3,0)</f>
        <v>Replenish</v>
      </c>
      <c r="Q897" t="str">
        <f>VLOOKUP(A897,'External $ Guide'!$A$2:$L$11545,4,0)</f>
        <v>Retail</v>
      </c>
      <c r="R897" t="str">
        <f>VLOOKUP(A897,'External $ Guide'!$A$2:$L$11545,5,0)</f>
        <v>Active</v>
      </c>
      <c r="S897" t="str">
        <f>IFERROR(VLOOKUP(A897,'Broker &amp; Vendor'!$A$2:$C$11545,3,0),"")</f>
        <v>PERNOD RICARD USA</v>
      </c>
      <c r="T897" t="str">
        <f>IFERROR(VLOOKUP(A897,'Broker &amp; Vendor'!$A$2:$C$11545,2,0),"")</f>
        <v>SGWS- AMERICAN LIBERTY DIVISION</v>
      </c>
    </row>
    <row r="898" spans="1:20" x14ac:dyDescent="0.25">
      <c r="A898" t="s">
        <v>6751</v>
      </c>
      <c r="B898" t="s">
        <v>2657</v>
      </c>
      <c r="C898" s="10">
        <v>50.870445283018867</v>
      </c>
      <c r="D898" s="10">
        <v>50.870445283018867</v>
      </c>
      <c r="E898" s="1">
        <v>217.08</v>
      </c>
      <c r="F898" s="3">
        <f>((E898/53)*6)*3</f>
        <v>73.725283018867927</v>
      </c>
      <c r="G898" s="4">
        <f>VLOOKUP(A898,'R12 Trend'!$A$4:$B$6433,2,0)</f>
        <v>-0.31</v>
      </c>
      <c r="H898" s="10" t="str">
        <f>IFERROR(VLOOKUP(A898,'DDS Needs'!$A$4:$F$767,6,0),"")</f>
        <v/>
      </c>
      <c r="I898" s="1">
        <f>IFERROR(VLOOKUP(A898,'WH INV 4-2-2026'!$A$2:$C$2914,3,0),"")</f>
        <v>174</v>
      </c>
      <c r="J898" s="1">
        <f>I898/(C898/3)</f>
        <v>10.261360935526341</v>
      </c>
      <c r="K898" s="5" t="str">
        <f>IF((I898&gt;C898),"X","")</f>
        <v>X</v>
      </c>
      <c r="L898" s="7">
        <f>(C898/3)*13</f>
        <v>220.43859622641509</v>
      </c>
      <c r="M898" s="7">
        <f>I898-L898</f>
        <v>-46.438596226415086</v>
      </c>
      <c r="N898" s="6">
        <f>C898/$C$2</f>
        <v>2.1946632224278208E-4</v>
      </c>
      <c r="O898" s="5" t="s">
        <v>27883</v>
      </c>
      <c r="P898" t="str">
        <f>VLOOKUP(A898,'External $ Guide'!$A$2:$L$11545,3,0)</f>
        <v>Replenish</v>
      </c>
      <c r="Q898" t="str">
        <f>VLOOKUP(A898,'External $ Guide'!$A$2:$L$11545,4,0)</f>
        <v>Retail</v>
      </c>
      <c r="R898" t="str">
        <f>VLOOKUP(A898,'External $ Guide'!$A$2:$L$11545,5,0)</f>
        <v>Active</v>
      </c>
      <c r="S898" t="s">
        <v>27956</v>
      </c>
      <c r="T898" t="str">
        <f>IFERROR(VLOOKUP(A898,'Broker &amp; Vendor'!$A$2:$C$11545,2,0),"")</f>
        <v>SGWS- CHAMPION DIVISION</v>
      </c>
    </row>
    <row r="899" spans="1:20" x14ac:dyDescent="0.25">
      <c r="A899" t="s">
        <v>7746</v>
      </c>
      <c r="B899" t="s">
        <v>3652</v>
      </c>
      <c r="C899" s="10">
        <v>50.711094339622633</v>
      </c>
      <c r="D899" s="10">
        <v>50.711094339622633</v>
      </c>
      <c r="E899" s="1">
        <v>129.84</v>
      </c>
      <c r="F899" s="3">
        <f>((E899/53)*6)*3</f>
        <v>44.096603773584903</v>
      </c>
      <c r="G899" s="4">
        <f>VLOOKUP(A899,'R12 Trend'!$A$4:$B$6433,2,0)</f>
        <v>0.15</v>
      </c>
      <c r="H899" s="10" t="str">
        <f>IFERROR(VLOOKUP(A899,'DDS Needs'!$A$4:$F$767,6,0),"")</f>
        <v/>
      </c>
      <c r="I899" s="1">
        <f>IFERROR(VLOOKUP(A899,'WH INV 4-2-2026'!$A$2:$C$2914,3,0),"")</f>
        <v>50</v>
      </c>
      <c r="J899" s="1">
        <f>I899/(C899/3)</f>
        <v>2.9579326171787805</v>
      </c>
      <c r="K899" s="5" t="str">
        <f>IF((I899&gt;C899),"X","")</f>
        <v/>
      </c>
      <c r="L899" s="7">
        <f>(C899/3)*13</f>
        <v>219.74807547169806</v>
      </c>
      <c r="M899" s="7">
        <f>I899-L899</f>
        <v>-169.74807547169806</v>
      </c>
      <c r="N899" s="6">
        <f>C899/$C$2</f>
        <v>2.1877884712243428E-4</v>
      </c>
      <c r="O899" s="5" t="s">
        <v>27883</v>
      </c>
      <c r="P899" t="str">
        <f>VLOOKUP(A899,'External $ Guide'!$A$2:$L$11545,3,0)</f>
        <v>Replenish</v>
      </c>
      <c r="Q899" t="str">
        <f>VLOOKUP(A899,'External $ Guide'!$A$2:$L$11545,4,0)</f>
        <v>Retail</v>
      </c>
      <c r="R899" t="str">
        <f>VLOOKUP(A899,'External $ Guide'!$A$2:$L$11545,5,0)</f>
        <v>Active</v>
      </c>
      <c r="S899" t="str">
        <f>IFERROR(VLOOKUP(A899,'Broker &amp; Vendor'!$A$2:$C$11545,3,0),"")</f>
        <v>PERNOD RICARD USA</v>
      </c>
      <c r="T899" t="str">
        <f>IFERROR(VLOOKUP(A899,'Broker &amp; Vendor'!$A$2:$C$11545,2,0),"")</f>
        <v>SGWS- AMERICAN LIBERTY DIVISION</v>
      </c>
    </row>
    <row r="900" spans="1:20" x14ac:dyDescent="0.25">
      <c r="A900" t="s">
        <v>7939</v>
      </c>
      <c r="B900" t="s">
        <v>3845</v>
      </c>
      <c r="C900" s="10">
        <v>50.702943396226424</v>
      </c>
      <c r="D900" s="10">
        <v>50.702943396226424</v>
      </c>
      <c r="E900" s="1">
        <v>124.41</v>
      </c>
      <c r="F900" s="3">
        <f>((E900/53)*6)*3</f>
        <v>42.252452830188687</v>
      </c>
      <c r="G900" s="4">
        <f>VLOOKUP(A900,'R12 Trend'!$A$4:$B$6433,2,0)</f>
        <v>0.79</v>
      </c>
      <c r="H900" s="10" t="str">
        <f>IFERROR(VLOOKUP(A900,'DDS Needs'!$A$4:$F$767,6,0),"")</f>
        <v/>
      </c>
      <c r="I900" s="1">
        <f>IFERROR(VLOOKUP(A900,'WH INV 4-2-2026'!$A$2:$C$2914,3,0),"")</f>
        <v>52</v>
      </c>
      <c r="J900" s="1">
        <f>I900/(C900/3)</f>
        <v>3.0767444560548003</v>
      </c>
      <c r="K900" s="5" t="str">
        <f>IF((I900&gt;C900),"X","")</f>
        <v>X</v>
      </c>
      <c r="L900" s="7">
        <f>(C900/3)*13</f>
        <v>219.71275471698118</v>
      </c>
      <c r="M900" s="7">
        <f>I900-L900</f>
        <v>-167.71275471698118</v>
      </c>
      <c r="N900" s="6">
        <f>C900/$C$2</f>
        <v>2.1874368215464164E-4</v>
      </c>
      <c r="O900" s="5" t="s">
        <v>27883</v>
      </c>
      <c r="P900" t="str">
        <f>VLOOKUP(A900,'External $ Guide'!$A$2:$L$11545,3,0)</f>
        <v>Replenish</v>
      </c>
      <c r="Q900" t="str">
        <f>VLOOKUP(A900,'External $ Guide'!$A$2:$L$11545,4,0)</f>
        <v>Retail</v>
      </c>
      <c r="R900" t="str">
        <f>VLOOKUP(A900,'External $ Guide'!$A$2:$L$11545,5,0)</f>
        <v>Active</v>
      </c>
      <c r="S900" t="str">
        <f>IFERROR(VLOOKUP(A900,'Broker &amp; Vendor'!$A$2:$C$11545,3,0),"")</f>
        <v>PROXIMO SPIRITS INC.</v>
      </c>
      <c r="T900" t="str">
        <f>IFERROR(VLOOKUP(A900,'Broker &amp; Vendor'!$A$2:$C$11545,2,0),"")</f>
        <v>JOHNSON BROTHERS</v>
      </c>
    </row>
    <row r="901" spans="1:20" x14ac:dyDescent="0.25">
      <c r="A901" t="s">
        <v>4573</v>
      </c>
      <c r="B901" t="s">
        <v>484</v>
      </c>
      <c r="C901" s="10">
        <v>50.631350943396228</v>
      </c>
      <c r="D901" s="10">
        <v>50.631350943396228</v>
      </c>
      <c r="E901" s="1">
        <v>126.34</v>
      </c>
      <c r="F901" s="3">
        <f>((E901/53)*6)*3</f>
        <v>42.907924528301891</v>
      </c>
      <c r="G901" s="4">
        <f>VLOOKUP(A901,'R12 Trend'!$A$4:$B$6433,2,0)</f>
        <v>0.18</v>
      </c>
      <c r="H901" s="10" t="str">
        <f>IFERROR(VLOOKUP(A901,'DDS Needs'!$A$4:$F$767,6,0),"")</f>
        <v/>
      </c>
      <c r="I901" s="1">
        <f>IFERROR(VLOOKUP(A901,'WH INV 4-2-2026'!$A$2:$C$2914,3,0),"")</f>
        <v>114</v>
      </c>
      <c r="J901" s="1">
        <f>I901/(C901/3)</f>
        <v>6.7547081724590354</v>
      </c>
      <c r="K901" s="5" t="str">
        <f>IF((I901&gt;C901),"X","")</f>
        <v>X</v>
      </c>
      <c r="L901" s="7">
        <f>(C901/3)*13</f>
        <v>219.40252075471699</v>
      </c>
      <c r="M901" s="7">
        <f>I901-L901</f>
        <v>-105.40252075471699</v>
      </c>
      <c r="N901" s="6">
        <f>C901/$C$2</f>
        <v>2.1843481652086217E-4</v>
      </c>
      <c r="O901" s="5" t="s">
        <v>27883</v>
      </c>
      <c r="P901" t="str">
        <f>VLOOKUP(A901,'External $ Guide'!$A$2:$L$11545,3,0)</f>
        <v>Replenish</v>
      </c>
      <c r="Q901" t="str">
        <f>VLOOKUP(A901,'External $ Guide'!$A$2:$L$11545,4,0)</f>
        <v>Retail</v>
      </c>
      <c r="R901" t="str">
        <f>VLOOKUP(A901,'External $ Guide'!$A$2:$L$11545,5,0)</f>
        <v>Active</v>
      </c>
      <c r="S901" t="str">
        <f>IFERROR(VLOOKUP(A901,'Broker &amp; Vendor'!$A$2:$C$11545,3,0),"")</f>
        <v>CAMPARI AMERICA</v>
      </c>
      <c r="T901" t="str">
        <f>IFERROR(VLOOKUP(A901,'Broker &amp; Vendor'!$A$2:$C$11545,2,0),"")</f>
        <v>SGWS- TRANSATLANTIC DIVISION</v>
      </c>
    </row>
    <row r="902" spans="1:20" x14ac:dyDescent="0.25">
      <c r="A902" t="s">
        <v>6712</v>
      </c>
      <c r="B902" t="s">
        <v>2618</v>
      </c>
      <c r="C902" s="10">
        <v>50.545630188679247</v>
      </c>
      <c r="D902" s="10">
        <v>50.545630188679247</v>
      </c>
      <c r="E902" s="1">
        <v>134.08000000000001</v>
      </c>
      <c r="F902" s="3">
        <f>((E902/53)*6)*3</f>
        <v>45.536603773584901</v>
      </c>
      <c r="G902" s="4">
        <f>VLOOKUP(A902,'R12 Trend'!$A$4:$B$6433,2,0)</f>
        <v>0.11</v>
      </c>
      <c r="H902" s="10" t="str">
        <f>IFERROR(VLOOKUP(A902,'DDS Needs'!$A$4:$F$767,6,0),"")</f>
        <v/>
      </c>
      <c r="I902" s="1">
        <f>IFERROR(VLOOKUP(A902,'WH INV 4-2-2026'!$A$2:$C$2914,3,0),"")</f>
        <v>56</v>
      </c>
      <c r="J902" s="1">
        <f>I902/(C902/3)</f>
        <v>3.3237294573810088</v>
      </c>
      <c r="K902" s="5" t="str">
        <f>IF((I902&gt;C902),"X","")</f>
        <v>X</v>
      </c>
      <c r="L902" s="7">
        <f>(C902/3)*13</f>
        <v>219.03106415094339</v>
      </c>
      <c r="M902" s="7">
        <f>I902-L902</f>
        <v>-163.03106415094339</v>
      </c>
      <c r="N902" s="6">
        <f>C902/$C$2</f>
        <v>2.1806499827624202E-4</v>
      </c>
      <c r="O902" s="5" t="s">
        <v>27883</v>
      </c>
      <c r="P902" t="str">
        <f>VLOOKUP(A902,'External $ Guide'!$A$2:$L$11545,3,0)</f>
        <v>Replenish</v>
      </c>
      <c r="Q902" t="str">
        <f>VLOOKUP(A902,'External $ Guide'!$A$2:$L$11545,4,0)</f>
        <v>Retail</v>
      </c>
      <c r="R902" t="str">
        <f>VLOOKUP(A902,'External $ Guide'!$A$2:$L$11545,5,0)</f>
        <v>Active</v>
      </c>
      <c r="S902" t="s">
        <v>27956</v>
      </c>
      <c r="T902" t="str">
        <f>IFERROR(VLOOKUP(A902,'Broker &amp; Vendor'!$A$2:$C$11545,2,0),"")</f>
        <v>SGWS- CHAMPION DIVISION</v>
      </c>
    </row>
    <row r="903" spans="1:20" x14ac:dyDescent="0.25">
      <c r="A903" t="s">
        <v>6634</v>
      </c>
      <c r="B903" t="s">
        <v>2540</v>
      </c>
      <c r="C903" s="10">
        <v>50.491698113207534</v>
      </c>
      <c r="D903" s="10">
        <v>50.491698113207534</v>
      </c>
      <c r="E903" s="1">
        <v>148.66999999999999</v>
      </c>
      <c r="F903" s="3">
        <f>((E903/53)*6)*3</f>
        <v>50.491698113207534</v>
      </c>
      <c r="G903" s="4">
        <f>VLOOKUP(A903,'R12 Trend'!$A$4:$B$6433,2,0)</f>
        <v>0</v>
      </c>
      <c r="H903" s="10" t="str">
        <f>IFERROR(VLOOKUP(A903,'DDS Needs'!$A$4:$F$767,6,0),"")</f>
        <v/>
      </c>
      <c r="I903" s="1">
        <f>IFERROR(VLOOKUP(A903,'WH INV 4-2-2026'!$A$2:$C$2914,3,0),"")</f>
        <v>83</v>
      </c>
      <c r="J903" s="1">
        <f>I903/(C903/3)</f>
        <v>4.9315037779421997</v>
      </c>
      <c r="K903" s="5" t="str">
        <f>IF((I903&gt;C903),"X","")</f>
        <v>X</v>
      </c>
      <c r="L903" s="7">
        <f>(C903/3)*13</f>
        <v>218.79735849056598</v>
      </c>
      <c r="M903" s="7">
        <f>I903-L903</f>
        <v>-135.79735849056598</v>
      </c>
      <c r="N903" s="6">
        <f>C903/$C$2</f>
        <v>2.1783232340601345E-4</v>
      </c>
      <c r="O903" s="5" t="s">
        <v>27883</v>
      </c>
      <c r="P903" t="str">
        <f>VLOOKUP(A903,'External $ Guide'!$A$2:$L$11545,3,0)</f>
        <v>Replenish</v>
      </c>
      <c r="Q903" t="str">
        <f>VLOOKUP(A903,'External $ Guide'!$A$2:$L$11545,4,0)</f>
        <v>Retail</v>
      </c>
      <c r="R903" t="str">
        <f>VLOOKUP(A903,'External $ Guide'!$A$2:$L$11545,5,0)</f>
        <v>Active</v>
      </c>
      <c r="S903" t="str">
        <f>IFERROR(VLOOKUP(A903,'Broker &amp; Vendor'!$A$2:$C$11545,3,0),"")</f>
        <v>SAZERAC CO INC</v>
      </c>
      <c r="T903" t="str">
        <f>IFERROR(VLOOKUP(A903,'Broker &amp; Vendor'!$A$2:$C$11545,2,0),"")</f>
        <v>UNITED</v>
      </c>
    </row>
    <row r="904" spans="1:20" x14ac:dyDescent="0.25">
      <c r="A904" t="s">
        <v>4474</v>
      </c>
      <c r="B904" t="s">
        <v>385</v>
      </c>
      <c r="C904" s="10">
        <v>50.298724528301882</v>
      </c>
      <c r="D904" s="10">
        <v>50.298724528301882</v>
      </c>
      <c r="E904" s="1">
        <v>125.51</v>
      </c>
      <c r="F904" s="3">
        <f>((E904/53)*6)*3</f>
        <v>42.626037735849053</v>
      </c>
      <c r="G904" s="4">
        <f>VLOOKUP(A904,'R12 Trend'!$A$4:$B$6433,2,0)</f>
        <v>0.18</v>
      </c>
      <c r="H904" s="10" t="str">
        <f>IFERROR(VLOOKUP(A904,'DDS Needs'!$A$4:$F$767,6,0),"")</f>
        <v/>
      </c>
      <c r="I904" s="1">
        <f>IFERROR(VLOOKUP(A904,'WH INV 4-2-2026'!$A$2:$C$2914,3,0),"")</f>
        <v>72</v>
      </c>
      <c r="J904" s="1">
        <f>I904/(C904/3)</f>
        <v>4.2943434853593949</v>
      </c>
      <c r="K904" s="5" t="str">
        <f>IF((I904&gt;C904),"X","")</f>
        <v>X</v>
      </c>
      <c r="L904" s="7">
        <f>(C904/3)*13</f>
        <v>217.9611396226415</v>
      </c>
      <c r="M904" s="7">
        <f>I904-L904</f>
        <v>-145.9611396226415</v>
      </c>
      <c r="N904" s="6">
        <f>C904/$C$2</f>
        <v>2.1699979279352072E-4</v>
      </c>
      <c r="O904" s="5" t="s">
        <v>27883</v>
      </c>
      <c r="P904" t="str">
        <f>VLOOKUP(A904,'External $ Guide'!$A$2:$L$11545,3,0)</f>
        <v>Replenish</v>
      </c>
      <c r="Q904" t="str">
        <f>VLOOKUP(A904,'External $ Guide'!$A$2:$L$11545,4,0)</f>
        <v>Retail</v>
      </c>
      <c r="R904" t="str">
        <f>VLOOKUP(A904,'External $ Guide'!$A$2:$L$11545,5,0)</f>
        <v>Active</v>
      </c>
      <c r="S904" t="str">
        <f>IFERROR(VLOOKUP(A904,'Broker &amp; Vendor'!$A$2:$C$11545,3,0),"")</f>
        <v>CHATHAM IMPORTS INC.</v>
      </c>
      <c r="T904" t="str">
        <f>IFERROR(VLOOKUP(A904,'Broker &amp; Vendor'!$A$2:$C$11545,2,0),"")</f>
        <v>SGWS- TRANSATLANTIC DIVISION</v>
      </c>
    </row>
    <row r="905" spans="1:20" x14ac:dyDescent="0.25">
      <c r="A905" t="s">
        <v>4485</v>
      </c>
      <c r="B905" t="s">
        <v>396</v>
      </c>
      <c r="C905" s="10">
        <v>50.167528301886797</v>
      </c>
      <c r="D905" s="10">
        <v>54.922245283018874</v>
      </c>
      <c r="E905" s="1">
        <v>155.49</v>
      </c>
      <c r="F905" s="3">
        <f>((E905/53)*6)*3</f>
        <v>52.807924528301896</v>
      </c>
      <c r="G905" s="4">
        <f>VLOOKUP(A905,'R12 Trend'!$A$4:$B$6433,2,0)</f>
        <v>-0.05</v>
      </c>
      <c r="H905" s="10">
        <f>IFERROR(VLOOKUP(A905,'DDS Needs'!$A$4:$F$767,6,0),"")</f>
        <v>4.7547169811320753</v>
      </c>
      <c r="I905" s="1" t="str">
        <f>IFERROR(VLOOKUP(A905,'WH INV 4-2-2026'!$A$2:$C$2914,3,0),"")</f>
        <v/>
      </c>
      <c r="J905" s="1" t="e">
        <f>I905/(C905/3)</f>
        <v>#VALUE!</v>
      </c>
      <c r="K905" s="5" t="str">
        <f>IF((I905&gt;C905),"X","")</f>
        <v>X</v>
      </c>
      <c r="L905" s="7">
        <f>(C905/3)*13</f>
        <v>217.39262264150946</v>
      </c>
      <c r="M905" s="7" t="e">
        <f>I905-L905</f>
        <v>#VALUE!</v>
      </c>
      <c r="N905" s="6">
        <f>C905/$C$2</f>
        <v>2.1643378333275704E-4</v>
      </c>
      <c r="O905" s="5" t="s">
        <v>27883</v>
      </c>
      <c r="P905" t="str">
        <f>VLOOKUP(A905,'External $ Guide'!$A$2:$L$11545,3,0)</f>
        <v>Replenish</v>
      </c>
      <c r="Q905" t="str">
        <f>VLOOKUP(A905,'External $ Guide'!$A$2:$L$11545,4,0)</f>
        <v>Retail</v>
      </c>
      <c r="R905" t="str">
        <f>VLOOKUP(A905,'External $ Guide'!$A$2:$L$11545,5,0)</f>
        <v>Active</v>
      </c>
      <c r="S905" t="str">
        <f>IFERROR(VLOOKUP(A905,'Broker &amp; Vendor'!$A$2:$C$11545,3,0),"")</f>
        <v>CIROC SPIRITS LLC</v>
      </c>
      <c r="T905" t="str">
        <f>IFERROR(VLOOKUP(A905,'Broker &amp; Vendor'!$A$2:$C$11545,2,0),"")</f>
        <v>SGWS- TRANSATLANTIC DIVISION</v>
      </c>
    </row>
    <row r="906" spans="1:20" x14ac:dyDescent="0.25">
      <c r="A906" t="s">
        <v>4646</v>
      </c>
      <c r="B906" t="s">
        <v>557</v>
      </c>
      <c r="C906" s="10">
        <v>50.137879245283017</v>
      </c>
      <c r="D906" s="10">
        <v>50.137879245283017</v>
      </c>
      <c r="E906" s="1">
        <v>158.74</v>
      </c>
      <c r="F906" s="3">
        <f>((E906/53)*6)*3</f>
        <v>53.911698113207549</v>
      </c>
      <c r="G906" s="4">
        <f>VLOOKUP(A906,'R12 Trend'!$A$4:$B$6433,2,0)</f>
        <v>-7.0000000000000007E-2</v>
      </c>
      <c r="H906" s="10" t="str">
        <f>IFERROR(VLOOKUP(A906,'DDS Needs'!$A$4:$F$767,6,0),"")</f>
        <v/>
      </c>
      <c r="I906" s="1">
        <f>IFERROR(VLOOKUP(A906,'WH INV 4-2-2026'!$A$2:$C$2914,3,0),"")</f>
        <v>129.91666699999999</v>
      </c>
      <c r="J906" s="1">
        <f>I906/(C906/3)</f>
        <v>7.7735637579179775</v>
      </c>
      <c r="K906" s="5" t="str">
        <f>IF((I906&gt;C906),"X","")</f>
        <v>X</v>
      </c>
      <c r="L906" s="7">
        <f>(C906/3)*13</f>
        <v>217.26414339622639</v>
      </c>
      <c r="M906" s="7">
        <f>I906-L906</f>
        <v>-87.347476396226398</v>
      </c>
      <c r="N906" s="6">
        <f>C906/$C$2</f>
        <v>2.1630587076241098E-4</v>
      </c>
      <c r="O906" s="5" t="s">
        <v>27883</v>
      </c>
      <c r="P906" t="str">
        <f>VLOOKUP(A906,'External $ Guide'!$A$2:$L$11545,3,0)</f>
        <v>Replenish</v>
      </c>
      <c r="Q906" t="str">
        <f>VLOOKUP(A906,'External $ Guide'!$A$2:$L$11545,4,0)</f>
        <v>Retail</v>
      </c>
      <c r="R906" t="str">
        <f>VLOOKUP(A906,'External $ Guide'!$A$2:$L$11545,5,0)</f>
        <v>Active</v>
      </c>
      <c r="S906" t="str">
        <f>IFERROR(VLOOKUP(A906,'Broker &amp; Vendor'!$A$2:$C$11545,3,0),"")</f>
        <v>NEXT CENTURY SPIRITS MANUFACTURING LLC</v>
      </c>
      <c r="T906" t="str">
        <f>IFERROR(VLOOKUP(A906,'Broker &amp; Vendor'!$A$2:$C$11545,2,0),"")</f>
        <v>RNDC</v>
      </c>
    </row>
    <row r="907" spans="1:20" x14ac:dyDescent="0.25">
      <c r="A907" t="s">
        <v>24393</v>
      </c>
      <c r="B907" t="s">
        <v>27910</v>
      </c>
      <c r="C907" s="10">
        <v>50</v>
      </c>
      <c r="D907" s="10">
        <v>60</v>
      </c>
      <c r="H907" s="10">
        <f>IFERROR(VLOOKUP(A907,'DDS Needs'!$A$4:$F$767,6,0),"")</f>
        <v>10</v>
      </c>
      <c r="I907" s="1" t="str">
        <f>IFERROR(VLOOKUP(A907,'WH INV 4-2-2026'!$A$2:$C$2914,3,0),"")</f>
        <v/>
      </c>
      <c r="O907" s="5" t="s">
        <v>27882</v>
      </c>
    </row>
    <row r="908" spans="1:20" x14ac:dyDescent="0.25">
      <c r="A908" t="s">
        <v>21396</v>
      </c>
      <c r="B908" t="s">
        <v>27911</v>
      </c>
      <c r="C908" s="10">
        <v>50</v>
      </c>
      <c r="D908" s="10">
        <v>60</v>
      </c>
      <c r="H908" s="10">
        <f>IFERROR(VLOOKUP(A908,'DDS Needs'!$A$4:$F$767,6,0),"")</f>
        <v>10</v>
      </c>
      <c r="I908" s="1" t="str">
        <f>IFERROR(VLOOKUP(A908,'WH INV 4-2-2026'!$A$2:$C$2914,3,0),"")</f>
        <v/>
      </c>
      <c r="O908" s="5" t="s">
        <v>27882</v>
      </c>
    </row>
    <row r="909" spans="1:20" x14ac:dyDescent="0.25">
      <c r="A909" t="s">
        <v>21369</v>
      </c>
      <c r="B909" t="s">
        <v>27915</v>
      </c>
      <c r="C909" s="10">
        <v>50</v>
      </c>
      <c r="D909" s="10">
        <v>60</v>
      </c>
      <c r="H909" s="10">
        <f>IFERROR(VLOOKUP(A909,'DDS Needs'!$A$4:$F$767,6,0),"")</f>
        <v>10</v>
      </c>
      <c r="I909" s="1" t="str">
        <f>IFERROR(VLOOKUP(A909,'WH INV 4-2-2026'!$A$2:$C$2914,3,0),"")</f>
        <v/>
      </c>
      <c r="O909" s="5" t="s">
        <v>27882</v>
      </c>
    </row>
    <row r="910" spans="1:20" x14ac:dyDescent="0.25">
      <c r="A910" t="s">
        <v>5496</v>
      </c>
      <c r="B910" t="s">
        <v>27916</v>
      </c>
      <c r="C910" s="10">
        <v>50</v>
      </c>
      <c r="D910" s="10">
        <v>60</v>
      </c>
      <c r="H910" s="10">
        <f>IFERROR(VLOOKUP(A910,'DDS Needs'!$A$4:$F$767,6,0),"")</f>
        <v>10</v>
      </c>
      <c r="I910" s="1" t="str">
        <f>IFERROR(VLOOKUP(A910,'WH INV 4-2-2026'!$A$2:$C$2914,3,0),"")</f>
        <v/>
      </c>
      <c r="O910" s="5" t="s">
        <v>27882</v>
      </c>
    </row>
    <row r="911" spans="1:20" x14ac:dyDescent="0.25">
      <c r="A911" t="s">
        <v>21399</v>
      </c>
      <c r="B911" t="s">
        <v>27917</v>
      </c>
      <c r="C911" s="10">
        <v>50</v>
      </c>
      <c r="D911" s="10">
        <v>60</v>
      </c>
      <c r="H911" s="10">
        <f>IFERROR(VLOOKUP(A911,'DDS Needs'!$A$4:$F$767,6,0),"")</f>
        <v>10</v>
      </c>
      <c r="I911" s="1">
        <f>IFERROR(VLOOKUP(A911,'WH INV 4-2-2026'!$A$2:$C$2914,3,0),"")</f>
        <v>0</v>
      </c>
      <c r="O911" s="5" t="s">
        <v>27882</v>
      </c>
    </row>
    <row r="912" spans="1:20" x14ac:dyDescent="0.25">
      <c r="A912" t="s">
        <v>24401</v>
      </c>
      <c r="B912" t="s">
        <v>27917</v>
      </c>
      <c r="C912" s="10">
        <v>50</v>
      </c>
      <c r="D912" s="10">
        <v>60</v>
      </c>
      <c r="H912" s="10">
        <f>IFERROR(VLOOKUP(A912,'DDS Needs'!$A$4:$F$767,6,0),"")</f>
        <v>10</v>
      </c>
      <c r="I912" s="1">
        <f>IFERROR(VLOOKUP(A912,'WH INV 4-2-2026'!$A$2:$C$2914,3,0),"")</f>
        <v>0</v>
      </c>
      <c r="O912" s="5" t="s">
        <v>27882</v>
      </c>
    </row>
    <row r="913" spans="1:15" x14ac:dyDescent="0.25">
      <c r="A913" t="s">
        <v>21374</v>
      </c>
      <c r="B913" t="s">
        <v>27920</v>
      </c>
      <c r="C913" s="10">
        <v>50</v>
      </c>
      <c r="D913" s="10">
        <v>100</v>
      </c>
      <c r="H913" s="10">
        <f>IFERROR(VLOOKUP(A913,'DDS Needs'!$A$4:$F$767,6,0),"")</f>
        <v>50</v>
      </c>
      <c r="I913" s="1">
        <f>IFERROR(VLOOKUP(A913,'WH INV 4-2-2026'!$A$2:$C$2914,3,0),"")</f>
        <v>0</v>
      </c>
      <c r="O913" s="5" t="s">
        <v>27882</v>
      </c>
    </row>
    <row r="914" spans="1:15" x14ac:dyDescent="0.25">
      <c r="A914" t="s">
        <v>24389</v>
      </c>
      <c r="B914" t="s">
        <v>27921</v>
      </c>
      <c r="C914" s="10">
        <v>50</v>
      </c>
      <c r="D914" s="10">
        <v>80</v>
      </c>
      <c r="H914" s="10">
        <f>IFERROR(VLOOKUP(A914,'DDS Needs'!$A$4:$F$767,6,0),"")</f>
        <v>30</v>
      </c>
      <c r="I914" s="1">
        <f>IFERROR(VLOOKUP(A914,'WH INV 4-2-2026'!$A$2:$C$2914,3,0),"")</f>
        <v>0</v>
      </c>
      <c r="O914" s="5" t="s">
        <v>27882</v>
      </c>
    </row>
    <row r="915" spans="1:15" x14ac:dyDescent="0.25">
      <c r="A915" t="s">
        <v>21373</v>
      </c>
      <c r="B915" t="s">
        <v>27922</v>
      </c>
      <c r="C915" s="10">
        <v>50</v>
      </c>
      <c r="D915" s="10">
        <v>80</v>
      </c>
      <c r="H915" s="10">
        <f>IFERROR(VLOOKUP(A915,'DDS Needs'!$A$4:$F$767,6,0),"")</f>
        <v>30</v>
      </c>
      <c r="I915" s="1">
        <f>IFERROR(VLOOKUP(A915,'WH INV 4-2-2026'!$A$2:$C$2914,3,0),"")</f>
        <v>0</v>
      </c>
      <c r="O915" s="5" t="s">
        <v>27882</v>
      </c>
    </row>
    <row r="916" spans="1:15" x14ac:dyDescent="0.25">
      <c r="A916" t="s">
        <v>6197</v>
      </c>
      <c r="B916" t="s">
        <v>27923</v>
      </c>
      <c r="C916" s="10">
        <v>50</v>
      </c>
      <c r="D916" s="10">
        <v>60</v>
      </c>
      <c r="H916" s="10">
        <f>IFERROR(VLOOKUP(A916,'DDS Needs'!$A$4:$F$767,6,0),"")</f>
        <v>10</v>
      </c>
      <c r="I916" s="1">
        <f>IFERROR(VLOOKUP(A916,'WH INV 4-2-2026'!$A$2:$C$2914,3,0),"")</f>
        <v>111</v>
      </c>
      <c r="O916" s="5" t="s">
        <v>27882</v>
      </c>
    </row>
    <row r="917" spans="1:15" x14ac:dyDescent="0.25">
      <c r="A917" t="s">
        <v>21386</v>
      </c>
      <c r="B917" t="s">
        <v>27926</v>
      </c>
      <c r="C917" s="10">
        <v>50</v>
      </c>
      <c r="D917" s="10">
        <v>80</v>
      </c>
      <c r="H917" s="10">
        <f>IFERROR(VLOOKUP(A917,'DDS Needs'!$A$4:$F$767,6,0),"")</f>
        <v>30</v>
      </c>
      <c r="I917" s="1">
        <f>IFERROR(VLOOKUP(A917,'WH INV 4-2-2026'!$A$2:$C$2914,3,0),"")</f>
        <v>0</v>
      </c>
      <c r="O917" s="5" t="s">
        <v>27882</v>
      </c>
    </row>
    <row r="918" spans="1:15" x14ac:dyDescent="0.25">
      <c r="A918" t="s">
        <v>21366</v>
      </c>
      <c r="B918" t="s">
        <v>27927</v>
      </c>
      <c r="C918" s="10">
        <v>50</v>
      </c>
      <c r="D918" s="10">
        <v>60</v>
      </c>
      <c r="H918" s="10">
        <f>IFERROR(VLOOKUP(A918,'DDS Needs'!$A$4:$F$767,6,0),"")</f>
        <v>10</v>
      </c>
      <c r="I918" s="1" t="str">
        <f>IFERROR(VLOOKUP(A918,'WH INV 4-2-2026'!$A$2:$C$2914,3,0),"")</f>
        <v/>
      </c>
      <c r="O918" s="5" t="s">
        <v>27882</v>
      </c>
    </row>
    <row r="919" spans="1:15" x14ac:dyDescent="0.25">
      <c r="A919" t="s">
        <v>21363</v>
      </c>
      <c r="B919" t="s">
        <v>27928</v>
      </c>
      <c r="C919" s="10">
        <v>50</v>
      </c>
      <c r="D919" s="10">
        <v>60</v>
      </c>
      <c r="H919" s="10">
        <f>IFERROR(VLOOKUP(A919,'DDS Needs'!$A$4:$F$767,6,0),"")</f>
        <v>10</v>
      </c>
      <c r="I919" s="1">
        <f>IFERROR(VLOOKUP(A919,'WH INV 4-2-2026'!$A$2:$C$2914,3,0),"")</f>
        <v>64</v>
      </c>
      <c r="O919" s="5" t="s">
        <v>27882</v>
      </c>
    </row>
    <row r="920" spans="1:15" x14ac:dyDescent="0.25">
      <c r="A920" t="s">
        <v>21397</v>
      </c>
      <c r="B920" t="s">
        <v>27929</v>
      </c>
      <c r="C920" s="10">
        <v>50</v>
      </c>
      <c r="D920" s="10">
        <v>60</v>
      </c>
      <c r="H920" s="10">
        <f>IFERROR(VLOOKUP(A920,'DDS Needs'!$A$4:$F$767,6,0),"")</f>
        <v>10</v>
      </c>
      <c r="I920" s="1">
        <f>IFERROR(VLOOKUP(A920,'WH INV 4-2-2026'!$A$2:$C$2914,3,0),"")</f>
        <v>0</v>
      </c>
      <c r="O920" s="5" t="s">
        <v>27882</v>
      </c>
    </row>
    <row r="921" spans="1:15" x14ac:dyDescent="0.25">
      <c r="A921" t="s">
        <v>6434</v>
      </c>
      <c r="B921" t="s">
        <v>27930</v>
      </c>
      <c r="C921" s="10">
        <v>50</v>
      </c>
      <c r="D921" s="10">
        <v>60</v>
      </c>
      <c r="H921" s="10">
        <f>IFERROR(VLOOKUP(A921,'DDS Needs'!$A$4:$F$767,6,0),"")</f>
        <v>10</v>
      </c>
      <c r="I921" s="1">
        <f>IFERROR(VLOOKUP(A921,'WH INV 4-2-2026'!$A$2:$C$2914,3,0),"")</f>
        <v>0</v>
      </c>
      <c r="O921" s="5" t="s">
        <v>27882</v>
      </c>
    </row>
    <row r="922" spans="1:15" x14ac:dyDescent="0.25">
      <c r="A922" t="s">
        <v>21392</v>
      </c>
      <c r="B922" t="s">
        <v>27931</v>
      </c>
      <c r="C922" s="10">
        <v>50</v>
      </c>
      <c r="D922" s="10">
        <v>60</v>
      </c>
      <c r="H922" s="10">
        <f>IFERROR(VLOOKUP(A922,'DDS Needs'!$A$4:$F$767,6,0),"")</f>
        <v>10</v>
      </c>
      <c r="I922" s="1">
        <f>IFERROR(VLOOKUP(A922,'WH INV 4-2-2026'!$A$2:$C$2914,3,0),"")</f>
        <v>0</v>
      </c>
      <c r="O922" s="5" t="s">
        <v>27882</v>
      </c>
    </row>
    <row r="923" spans="1:15" x14ac:dyDescent="0.25">
      <c r="A923" t="s">
        <v>24399</v>
      </c>
      <c r="B923" t="s">
        <v>27931</v>
      </c>
      <c r="C923" s="10">
        <v>50</v>
      </c>
      <c r="D923" s="10">
        <v>60</v>
      </c>
      <c r="H923" s="10">
        <f>IFERROR(VLOOKUP(A923,'DDS Needs'!$A$4:$F$767,6,0),"")</f>
        <v>10</v>
      </c>
      <c r="I923" s="1">
        <f>IFERROR(VLOOKUP(A923,'WH INV 4-2-2026'!$A$2:$C$2914,3,0),"")</f>
        <v>50</v>
      </c>
      <c r="O923" s="5" t="s">
        <v>27882</v>
      </c>
    </row>
    <row r="924" spans="1:15" x14ac:dyDescent="0.25">
      <c r="A924" t="s">
        <v>9899</v>
      </c>
      <c r="B924" t="s">
        <v>27934</v>
      </c>
      <c r="C924" s="10">
        <v>50</v>
      </c>
      <c r="D924" s="10">
        <v>60</v>
      </c>
      <c r="H924" s="10">
        <f>IFERROR(VLOOKUP(A924,'DDS Needs'!$A$4:$F$767,6,0),"")</f>
        <v>10</v>
      </c>
      <c r="I924" s="1">
        <f>IFERROR(VLOOKUP(A924,'WH INV 4-2-2026'!$A$2:$C$2914,3,0),"")</f>
        <v>211</v>
      </c>
      <c r="O924" s="5" t="s">
        <v>27882</v>
      </c>
    </row>
    <row r="925" spans="1:15" x14ac:dyDescent="0.25">
      <c r="A925" t="s">
        <v>21378</v>
      </c>
      <c r="B925" t="s">
        <v>27937</v>
      </c>
      <c r="C925" s="10">
        <v>50</v>
      </c>
      <c r="D925" s="10">
        <v>60</v>
      </c>
      <c r="H925" s="10">
        <f>IFERROR(VLOOKUP(A925,'DDS Needs'!$A$4:$F$767,6,0),"")</f>
        <v>10</v>
      </c>
      <c r="I925" s="1" t="str">
        <f>IFERROR(VLOOKUP(A925,'WH INV 4-2-2026'!$A$2:$C$2914,3,0),"")</f>
        <v/>
      </c>
      <c r="O925" s="5" t="s">
        <v>27882</v>
      </c>
    </row>
    <row r="926" spans="1:15" x14ac:dyDescent="0.25">
      <c r="A926" t="s">
        <v>21371</v>
      </c>
      <c r="B926" t="s">
        <v>27938</v>
      </c>
      <c r="C926" s="10">
        <v>50</v>
      </c>
      <c r="D926" s="10">
        <v>60</v>
      </c>
      <c r="H926" s="10">
        <f>IFERROR(VLOOKUP(A926,'DDS Needs'!$A$4:$F$767,6,0),"")</f>
        <v>10</v>
      </c>
      <c r="I926" s="1">
        <f>IFERROR(VLOOKUP(A926,'WH INV 4-2-2026'!$A$2:$C$2914,3,0),"")</f>
        <v>0</v>
      </c>
      <c r="O926" s="5" t="s">
        <v>27882</v>
      </c>
    </row>
    <row r="927" spans="1:15" x14ac:dyDescent="0.25">
      <c r="A927" t="s">
        <v>21388</v>
      </c>
      <c r="B927" t="s">
        <v>27939</v>
      </c>
      <c r="C927" s="10">
        <v>50</v>
      </c>
      <c r="D927" s="10">
        <v>60</v>
      </c>
      <c r="H927" s="10">
        <f>IFERROR(VLOOKUP(A927,'DDS Needs'!$A$4:$F$767,6,0),"")</f>
        <v>10</v>
      </c>
      <c r="I927" s="1">
        <f>IFERROR(VLOOKUP(A927,'WH INV 4-2-2026'!$A$2:$C$2914,3,0),"")</f>
        <v>0</v>
      </c>
      <c r="O927" s="5" t="s">
        <v>27882</v>
      </c>
    </row>
    <row r="928" spans="1:15" x14ac:dyDescent="0.25">
      <c r="A928" t="s">
        <v>21384</v>
      </c>
      <c r="B928" t="s">
        <v>27940</v>
      </c>
      <c r="C928" s="10">
        <v>50</v>
      </c>
      <c r="D928" s="10">
        <v>60</v>
      </c>
      <c r="H928" s="10">
        <f>IFERROR(VLOOKUP(A928,'DDS Needs'!$A$4:$F$767,6,0),"")</f>
        <v>10</v>
      </c>
      <c r="I928" s="1">
        <f>IFERROR(VLOOKUP(A928,'WH INV 4-2-2026'!$A$2:$C$2914,3,0),"")</f>
        <v>0</v>
      </c>
      <c r="O928" s="5" t="s">
        <v>27882</v>
      </c>
    </row>
    <row r="929" spans="1:20" x14ac:dyDescent="0.25">
      <c r="A929" t="s">
        <v>7529</v>
      </c>
      <c r="B929" t="s">
        <v>3435</v>
      </c>
      <c r="C929" s="10">
        <v>49.906460377358492</v>
      </c>
      <c r="D929" s="10">
        <v>49.906460377358492</v>
      </c>
      <c r="E929" s="1">
        <v>190.84</v>
      </c>
      <c r="F929" s="3">
        <f>((E929/53)*6)*3</f>
        <v>64.813584905660377</v>
      </c>
      <c r="G929" s="4">
        <f>VLOOKUP(A929,'R12 Trend'!$A$4:$B$6433,2,0)</f>
        <v>-0.23</v>
      </c>
      <c r="H929" s="10" t="str">
        <f>IFERROR(VLOOKUP(A929,'DDS Needs'!$A$4:$F$767,6,0),"")</f>
        <v/>
      </c>
      <c r="I929" s="1">
        <f>IFERROR(VLOOKUP(A929,'WH INV 4-2-2026'!$A$2:$C$2914,3,0),"")</f>
        <v>0</v>
      </c>
      <c r="J929" s="1">
        <f>I929/(C929/3)</f>
        <v>0</v>
      </c>
      <c r="K929" s="5" t="str">
        <f>IF((I929&gt;C929),"X","")</f>
        <v/>
      </c>
      <c r="L929" s="7">
        <f>(C929/3)*13</f>
        <v>216.26132830188681</v>
      </c>
      <c r="M929" s="7">
        <f>I929-L929</f>
        <v>-216.26132830188681</v>
      </c>
      <c r="N929" s="6">
        <f>C929/$C$2</f>
        <v>2.1530747871849589E-4</v>
      </c>
      <c r="O929" s="5" t="s">
        <v>27883</v>
      </c>
      <c r="P929" t="str">
        <f>VLOOKUP(A929,'External $ Guide'!$A$2:$L$11545,3,0)</f>
        <v>Replenish</v>
      </c>
      <c r="Q929" t="str">
        <f>VLOOKUP(A929,'External $ Guide'!$A$2:$L$11545,4,0)</f>
        <v>Retail</v>
      </c>
      <c r="R929" t="str">
        <f>VLOOKUP(A929,'External $ Guide'!$A$2:$L$11545,5,0)</f>
        <v>Active</v>
      </c>
      <c r="S929" t="str">
        <f>IFERROR(VLOOKUP(A929,'Broker &amp; Vendor'!$A$2:$C$11545,3,0),"")</f>
        <v>SAZERAC CO INC</v>
      </c>
      <c r="T929" t="str">
        <f>IFERROR(VLOOKUP(A929,'Broker &amp; Vendor'!$A$2:$C$11545,2,0),"")</f>
        <v>UNITED</v>
      </c>
    </row>
    <row r="930" spans="1:20" x14ac:dyDescent="0.25">
      <c r="A930" t="s">
        <v>6710</v>
      </c>
      <c r="B930" t="s">
        <v>2616</v>
      </c>
      <c r="C930" s="10">
        <v>49.796049056603778</v>
      </c>
      <c r="D930" s="10">
        <v>49.796049056603778</v>
      </c>
      <c r="E930" s="1">
        <v>145.16999999999999</v>
      </c>
      <c r="F930" s="3">
        <f>((E930/53)*6)*3</f>
        <v>49.303018867924528</v>
      </c>
      <c r="G930" s="4">
        <f>VLOOKUP(A930,'R12 Trend'!$A$4:$B$6433,2,0)</f>
        <v>0.01</v>
      </c>
      <c r="H930" s="10" t="str">
        <f>IFERROR(VLOOKUP(A930,'DDS Needs'!$A$4:$F$767,6,0),"")</f>
        <v/>
      </c>
      <c r="I930" s="1">
        <f>IFERROR(VLOOKUP(A930,'WH INV 4-2-2026'!$A$2:$C$2914,3,0),"")</f>
        <v>78.5</v>
      </c>
      <c r="J930" s="1">
        <f>I930/(C930/3)</f>
        <v>4.7292908666770783</v>
      </c>
      <c r="K930" s="5" t="str">
        <f>IF((I930&gt;C930),"X","")</f>
        <v>X</v>
      </c>
      <c r="L930" s="7">
        <f>(C930/3)*13</f>
        <v>215.78287924528306</v>
      </c>
      <c r="M930" s="7">
        <f>I930-L930</f>
        <v>-137.28287924528306</v>
      </c>
      <c r="N930" s="6">
        <f>C930/$C$2</f>
        <v>2.1483113992560362E-4</v>
      </c>
      <c r="O930" s="5" t="s">
        <v>27883</v>
      </c>
      <c r="P930" t="str">
        <f>VLOOKUP(A930,'External $ Guide'!$A$2:$L$11545,3,0)</f>
        <v>Replenish</v>
      </c>
      <c r="Q930" t="str">
        <f>VLOOKUP(A930,'External $ Guide'!$A$2:$L$11545,4,0)</f>
        <v>Retail</v>
      </c>
      <c r="R930" t="str">
        <f>VLOOKUP(A930,'External $ Guide'!$A$2:$L$11545,5,0)</f>
        <v>Active</v>
      </c>
      <c r="S930" t="s">
        <v>27956</v>
      </c>
      <c r="T930" t="str">
        <f>IFERROR(VLOOKUP(A930,'Broker &amp; Vendor'!$A$2:$C$11545,2,0),"")</f>
        <v>SGWS- CHAMPION DIVISION</v>
      </c>
    </row>
    <row r="931" spans="1:20" x14ac:dyDescent="0.25">
      <c r="A931" t="s">
        <v>7093</v>
      </c>
      <c r="B931" t="s">
        <v>2999</v>
      </c>
      <c r="C931" s="10">
        <v>49.725849056603778</v>
      </c>
      <c r="D931" s="10">
        <v>49.725849056603778</v>
      </c>
      <c r="E931" s="1">
        <v>170.25</v>
      </c>
      <c r="F931" s="3">
        <f>((E931/53)*6)*3</f>
        <v>57.820754716981135</v>
      </c>
      <c r="G931" s="4">
        <f>VLOOKUP(A931,'R12 Trend'!$A$4:$B$6433,2,0)</f>
        <v>-0.14000000000000001</v>
      </c>
      <c r="H931" s="10" t="str">
        <f>IFERROR(VLOOKUP(A931,'DDS Needs'!$A$4:$F$767,6,0),"")</f>
        <v/>
      </c>
      <c r="I931" s="1">
        <f>IFERROR(VLOOKUP(A931,'WH INV 4-2-2026'!$A$2:$C$2914,3,0),"")</f>
        <v>121</v>
      </c>
      <c r="J931" s="1">
        <f>I931/(C931/3)</f>
        <v>7.3000261812883469</v>
      </c>
      <c r="K931" s="5" t="str">
        <f>IF((I931&gt;C931),"X","")</f>
        <v>X</v>
      </c>
      <c r="L931" s="7">
        <f>(C931/3)*13</f>
        <v>215.47867924528302</v>
      </c>
      <c r="M931" s="7">
        <f>I931-L931</f>
        <v>-94.478679245283018</v>
      </c>
      <c r="N931" s="6">
        <f>C931/$C$2</f>
        <v>2.1452828164048878E-4</v>
      </c>
      <c r="O931" s="5" t="s">
        <v>27883</v>
      </c>
      <c r="P931" t="str">
        <f>VLOOKUP(A931,'External $ Guide'!$A$2:$L$11545,3,0)</f>
        <v>Replenish</v>
      </c>
      <c r="Q931" t="str">
        <f>VLOOKUP(A931,'External $ Guide'!$A$2:$L$11545,4,0)</f>
        <v>Retail</v>
      </c>
      <c r="R931" t="str">
        <f>VLOOKUP(A931,'External $ Guide'!$A$2:$L$11545,5,0)</f>
        <v>Active</v>
      </c>
      <c r="S931" t="str">
        <f>IFERROR(VLOOKUP(A931,'Broker &amp; Vendor'!$A$2:$C$11545,3,0),"")</f>
        <v>SAZERAC CO INC</v>
      </c>
      <c r="T931" t="str">
        <f>IFERROR(VLOOKUP(A931,'Broker &amp; Vendor'!$A$2:$C$11545,2,0),"")</f>
        <v>UNITED</v>
      </c>
    </row>
    <row r="932" spans="1:20" x14ac:dyDescent="0.25">
      <c r="A932" t="s">
        <v>7639</v>
      </c>
      <c r="B932" t="s">
        <v>3545</v>
      </c>
      <c r="C932" s="10">
        <v>49.67320754716981</v>
      </c>
      <c r="D932" s="10">
        <v>49.67320754716981</v>
      </c>
      <c r="E932" s="1">
        <v>206</v>
      </c>
      <c r="F932" s="3">
        <f>((E932/53)*6)*3</f>
        <v>69.962264150943398</v>
      </c>
      <c r="G932" s="4">
        <f>VLOOKUP(A932,'R12 Trend'!$A$4:$B$6433,2,0)</f>
        <v>-0.28999999999999998</v>
      </c>
      <c r="H932" s="10" t="str">
        <f>IFERROR(VLOOKUP(A932,'DDS Needs'!$A$4:$F$767,6,0),"")</f>
        <v/>
      </c>
      <c r="I932" s="1">
        <f>IFERROR(VLOOKUP(A932,'WH INV 4-2-2026'!$A$2:$C$2914,3,0),"")</f>
        <v>169</v>
      </c>
      <c r="J932" s="1">
        <f>I932/(C932/3)</f>
        <v>10.20670951273987</v>
      </c>
      <c r="K932" s="5" t="str">
        <f>IF((I932&gt;C932),"X","")</f>
        <v>X</v>
      </c>
      <c r="L932" s="7">
        <f>(C932/3)*13</f>
        <v>215.25056603773584</v>
      </c>
      <c r="M932" s="7">
        <f>I932-L932</f>
        <v>-46.250566037735837</v>
      </c>
      <c r="N932" s="6">
        <f>C932/$C$2</f>
        <v>2.1430117455682743E-4</v>
      </c>
      <c r="O932" s="5" t="s">
        <v>27883</v>
      </c>
      <c r="P932" t="str">
        <f>VLOOKUP(A932,'External $ Guide'!$A$2:$L$11545,3,0)</f>
        <v>Replenish</v>
      </c>
      <c r="Q932" t="str">
        <f>VLOOKUP(A932,'External $ Guide'!$A$2:$L$11545,4,0)</f>
        <v>Retail</v>
      </c>
      <c r="R932" t="str">
        <f>VLOOKUP(A932,'External $ Guide'!$A$2:$L$11545,5,0)</f>
        <v>Active</v>
      </c>
      <c r="S932" t="str">
        <f>IFERROR(VLOOKUP(A932,'Broker &amp; Vendor'!$A$2:$C$11545,3,0),"")</f>
        <v>STOLI GROUP (USA) LLC</v>
      </c>
      <c r="T932" t="str">
        <f>IFERROR(VLOOKUP(A932,'Broker &amp; Vendor'!$A$2:$C$11545,2,0),"")</f>
        <v>RNDC</v>
      </c>
    </row>
    <row r="933" spans="1:20" x14ac:dyDescent="0.25">
      <c r="A933" t="s">
        <v>5035</v>
      </c>
      <c r="B933" t="s">
        <v>941</v>
      </c>
      <c r="C933" s="10">
        <v>49.618052830188681</v>
      </c>
      <c r="D933" s="10">
        <v>58.448241509433963</v>
      </c>
      <c r="E933" s="1">
        <v>166.02</v>
      </c>
      <c r="F933" s="3">
        <f>((E933/53)*6)*3</f>
        <v>56.384150943396229</v>
      </c>
      <c r="G933" s="4">
        <f>VLOOKUP(A933,'R12 Trend'!$A$4:$B$6433,2,0)</f>
        <v>-0.12</v>
      </c>
      <c r="H933" s="10">
        <f>IFERROR(VLOOKUP(A933,'DDS Needs'!$A$4:$F$767,6,0),"")</f>
        <v>8.8301886792452837</v>
      </c>
      <c r="I933" s="1">
        <f>IFERROR(VLOOKUP(A933,'WH INV 4-2-2026'!$A$2:$C$2914,3,0),"")</f>
        <v>112.333333</v>
      </c>
      <c r="J933" s="1">
        <f>I933/(C933/3)</f>
        <v>6.7918827881726553</v>
      </c>
      <c r="K933" s="5" t="str">
        <f>IF((I933&gt;C933),"X","")</f>
        <v>X</v>
      </c>
      <c r="L933" s="7">
        <f>(C933/3)*13</f>
        <v>215.01156226415094</v>
      </c>
      <c r="M933" s="7">
        <f>I933-L933</f>
        <v>-102.67822926415094</v>
      </c>
      <c r="N933" s="6">
        <f>C933/$C$2</f>
        <v>2.1406322494143E-4</v>
      </c>
      <c r="O933" s="5" t="s">
        <v>27883</v>
      </c>
      <c r="P933" t="str">
        <f>VLOOKUP(A933,'External $ Guide'!$A$2:$L$11545,3,0)</f>
        <v>Replenish</v>
      </c>
      <c r="Q933" t="str">
        <f>VLOOKUP(A933,'External $ Guide'!$A$2:$L$11545,4,0)</f>
        <v>Retail</v>
      </c>
      <c r="R933" t="str">
        <f>VLOOKUP(A933,'External $ Guide'!$A$2:$L$11545,5,0)</f>
        <v>Active</v>
      </c>
      <c r="S933" t="str">
        <f>IFERROR(VLOOKUP(A933,'Broker &amp; Vendor'!$A$2:$C$11545,3,0),"")</f>
        <v>OLE SMOKEY DISTILLERY LLC</v>
      </c>
      <c r="T933" t="str">
        <f>IFERROR(VLOOKUP(A933,'Broker &amp; Vendor'!$A$2:$C$11545,2,0),"")</f>
        <v>SGWS- CHAMPION DIVISION</v>
      </c>
    </row>
    <row r="934" spans="1:20" x14ac:dyDescent="0.25">
      <c r="A934" t="s">
        <v>7315</v>
      </c>
      <c r="B934" t="s">
        <v>3221</v>
      </c>
      <c r="C934" s="10">
        <v>49.60226037735849</v>
      </c>
      <c r="D934" s="10">
        <v>49.60226037735849</v>
      </c>
      <c r="E934" s="1">
        <v>124.83</v>
      </c>
      <c r="F934" s="3">
        <f>((E934/53)*6)*3</f>
        <v>42.395094339622645</v>
      </c>
      <c r="G934" s="4">
        <f>VLOOKUP(A934,'R12 Trend'!$A$4:$B$6433,2,0)</f>
        <v>0.17</v>
      </c>
      <c r="H934" s="10" t="str">
        <f>IFERROR(VLOOKUP(A934,'DDS Needs'!$A$4:$F$767,6,0),"")</f>
        <v/>
      </c>
      <c r="I934" s="1">
        <f>IFERROR(VLOOKUP(A934,'WH INV 4-2-2026'!$A$2:$C$2914,3,0),"")</f>
        <v>63</v>
      </c>
      <c r="J934" s="1">
        <f>I934/(C934/3)</f>
        <v>3.8103102270369757</v>
      </c>
      <c r="K934" s="5" t="str">
        <f>IF((I934&gt;C934),"X","")</f>
        <v>X</v>
      </c>
      <c r="L934" s="7">
        <f>(C934/3)*13</f>
        <v>214.94312830188679</v>
      </c>
      <c r="M934" s="7">
        <f>I934-L934</f>
        <v>-151.94312830188679</v>
      </c>
      <c r="N934" s="6">
        <f>C934/$C$2</f>
        <v>2.1399509281633158E-4</v>
      </c>
      <c r="O934" s="5" t="s">
        <v>27883</v>
      </c>
      <c r="P934" t="str">
        <f>VLOOKUP(A934,'External $ Guide'!$A$2:$L$11545,3,0)</f>
        <v>Replenish</v>
      </c>
      <c r="Q934" t="str">
        <f>VLOOKUP(A934,'External $ Guide'!$A$2:$L$11545,4,0)</f>
        <v>Retail</v>
      </c>
      <c r="R934" t="str">
        <f>VLOOKUP(A934,'External $ Guide'!$A$2:$L$11545,5,0)</f>
        <v>Active</v>
      </c>
      <c r="S934" t="s">
        <v>27956</v>
      </c>
      <c r="T934" t="str">
        <f>IFERROR(VLOOKUP(A934,'Broker &amp; Vendor'!$A$2:$C$11545,2,0),"")</f>
        <v>SGWS- CHAMPION DIVISION</v>
      </c>
    </row>
    <row r="935" spans="1:20" x14ac:dyDescent="0.25">
      <c r="A935" t="s">
        <v>8007</v>
      </c>
      <c r="B935" t="s">
        <v>3913</v>
      </c>
      <c r="C935" s="10">
        <v>49.516981132075458</v>
      </c>
      <c r="D935" s="10">
        <v>49.516981132075458</v>
      </c>
      <c r="E935" s="1">
        <v>121.5</v>
      </c>
      <c r="F935" s="3">
        <f>((E935/53)*6)*3</f>
        <v>41.264150943396217</v>
      </c>
      <c r="G935" s="4">
        <f>VLOOKUP(A935,'R12 Trend'!$A$4:$B$6433,2,0)</f>
        <v>1.19</v>
      </c>
      <c r="H935" s="10" t="str">
        <f>IFERROR(VLOOKUP(A935,'DDS Needs'!$A$4:$F$767,6,0),"")</f>
        <v/>
      </c>
      <c r="I935" s="1">
        <f>IFERROR(VLOOKUP(A935,'WH INV 4-2-2026'!$A$2:$C$2914,3,0),"")</f>
        <v>33.666666999999997</v>
      </c>
      <c r="J935" s="1">
        <f>I935/(C935/3)</f>
        <v>2.0397043335619576</v>
      </c>
      <c r="K935" s="5" t="str">
        <f>IF((I935&gt;C935),"X","")</f>
        <v/>
      </c>
      <c r="L935" s="7">
        <f>(C935/3)*13</f>
        <v>214.57358490566031</v>
      </c>
      <c r="M935" s="7">
        <f>I935-L935</f>
        <v>-180.90691790566032</v>
      </c>
      <c r="N935" s="6">
        <f>C935/$C$2</f>
        <v>2.1362717934080014E-4</v>
      </c>
      <c r="O935" s="5" t="s">
        <v>27883</v>
      </c>
      <c r="P935" t="str">
        <f>VLOOKUP(A935,'External $ Guide'!$A$2:$L$11545,3,0)</f>
        <v>Replenish</v>
      </c>
      <c r="Q935" t="str">
        <f>VLOOKUP(A935,'External $ Guide'!$A$2:$L$11545,4,0)</f>
        <v>Retail</v>
      </c>
      <c r="R935" t="str">
        <f>VLOOKUP(A935,'External $ Guide'!$A$2:$L$11545,5,0)</f>
        <v>Active</v>
      </c>
      <c r="S935" t="str">
        <f>IFERROR(VLOOKUP(A935,'Broker &amp; Vendor'!$A$2:$C$11545,3,0),"")</f>
        <v>OLE SMOKEY DISTILLERY LLC</v>
      </c>
      <c r="T935" t="str">
        <f>IFERROR(VLOOKUP(A935,'Broker &amp; Vendor'!$A$2:$C$11545,2,0),"")</f>
        <v>SGWS- CHAMPION DIVISION</v>
      </c>
    </row>
    <row r="936" spans="1:20" x14ac:dyDescent="0.25">
      <c r="A936" t="s">
        <v>4567</v>
      </c>
      <c r="B936" t="s">
        <v>478</v>
      </c>
      <c r="C936" s="10">
        <v>49.512701886792456</v>
      </c>
      <c r="D936" s="10">
        <v>55.9655320754717</v>
      </c>
      <c r="E936" s="1">
        <v>197.01</v>
      </c>
      <c r="F936" s="3">
        <f>((E936/53)*6)*3</f>
        <v>66.909056603773593</v>
      </c>
      <c r="G936" s="4">
        <f>VLOOKUP(A936,'R12 Trend'!$A$4:$B$6433,2,0)</f>
        <v>-0.26</v>
      </c>
      <c r="H936" s="10">
        <f>IFERROR(VLOOKUP(A936,'DDS Needs'!$A$4:$F$767,6,0),"")</f>
        <v>6.4528301886792452</v>
      </c>
      <c r="I936" s="1">
        <f>IFERROR(VLOOKUP(A936,'WH INV 4-2-2026'!$A$2:$C$2914,3,0),"")</f>
        <v>64</v>
      </c>
      <c r="J936" s="1">
        <f>I936/(C936/3)</f>
        <v>3.8777928225164402</v>
      </c>
      <c r="K936" s="5" t="str">
        <f>IF((I936&gt;C936),"X","")</f>
        <v>X</v>
      </c>
      <c r="L936" s="7">
        <f>(C936/3)*13</f>
        <v>214.55504150943398</v>
      </c>
      <c r="M936" s="7">
        <f>I936-L936</f>
        <v>-150.55504150943398</v>
      </c>
      <c r="N936" s="6">
        <f>C936/$C$2</f>
        <v>2.1360871773270905E-4</v>
      </c>
      <c r="O936" s="5" t="s">
        <v>27883</v>
      </c>
      <c r="P936" t="str">
        <f>VLOOKUP(A936,'External $ Guide'!$A$2:$L$11545,3,0)</f>
        <v>Replenish</v>
      </c>
      <c r="Q936" t="str">
        <f>VLOOKUP(A936,'External $ Guide'!$A$2:$L$11545,4,0)</f>
        <v>Retail</v>
      </c>
      <c r="R936" t="str">
        <f>VLOOKUP(A936,'External $ Guide'!$A$2:$L$11545,5,0)</f>
        <v>Active</v>
      </c>
      <c r="S936" t="str">
        <f>IFERROR(VLOOKUP(A936,'Broker &amp; Vendor'!$A$2:$C$11545,3,0),"")</f>
        <v>OLE SMOKEY DISTILLERY LLC</v>
      </c>
      <c r="T936" t="str">
        <f>IFERROR(VLOOKUP(A936,'Broker &amp; Vendor'!$A$2:$C$11545,2,0),"")</f>
        <v>SGWS- CHAMPION DIVISION</v>
      </c>
    </row>
    <row r="937" spans="1:20" x14ac:dyDescent="0.25">
      <c r="A937" t="s">
        <v>4187</v>
      </c>
      <c r="B937" t="s">
        <v>98</v>
      </c>
      <c r="C937" s="10">
        <v>49.46230188679246</v>
      </c>
      <c r="D937" s="10">
        <v>49.46230188679246</v>
      </c>
      <c r="E937" s="1">
        <v>171.34</v>
      </c>
      <c r="F937" s="3">
        <f>((E937/53)*6)*3</f>
        <v>58.190943396226423</v>
      </c>
      <c r="G937" s="4">
        <f>VLOOKUP(A937,'R12 Trend'!$A$4:$B$6433,2,0)</f>
        <v>-0.15</v>
      </c>
      <c r="H937" s="10" t="str">
        <f>IFERROR(VLOOKUP(A937,'DDS Needs'!$A$4:$F$767,6,0),"")</f>
        <v/>
      </c>
      <c r="I937" s="1">
        <f>IFERROR(VLOOKUP(A937,'WH INV 4-2-2026'!$A$2:$C$2914,3,0),"")</f>
        <v>47</v>
      </c>
      <c r="J937" s="1">
        <f>I937/(C937/3)</f>
        <v>2.8506558453893986</v>
      </c>
      <c r="K937" s="5" t="str">
        <f>IF((I937&gt;C937),"X","")</f>
        <v/>
      </c>
      <c r="L937" s="7">
        <f>(C937/3)*13</f>
        <v>214.33664150943397</v>
      </c>
      <c r="M937" s="7">
        <f>I937-L937</f>
        <v>-167.33664150943397</v>
      </c>
      <c r="N937" s="6">
        <f>C937/$C$2</f>
        <v>2.1339128101519072E-4</v>
      </c>
      <c r="O937" s="5" t="s">
        <v>27883</v>
      </c>
      <c r="P937" t="str">
        <f>VLOOKUP(A937,'External $ Guide'!$A$2:$L$11545,3,0)</f>
        <v>Replenish</v>
      </c>
      <c r="Q937" t="str">
        <f>VLOOKUP(A937,'External $ Guide'!$A$2:$L$11545,4,0)</f>
        <v>Retail</v>
      </c>
      <c r="R937" t="str">
        <f>VLOOKUP(A937,'External $ Guide'!$A$2:$L$11545,5,0)</f>
        <v>Active</v>
      </c>
      <c r="S937" t="str">
        <f>IFERROR(VLOOKUP(A937,'Broker &amp; Vendor'!$A$2:$C$11545,3,0),"")</f>
        <v>SAZERAC CO INC</v>
      </c>
      <c r="T937" t="str">
        <f>IFERROR(VLOOKUP(A937,'Broker &amp; Vendor'!$A$2:$C$11545,2,0),"")</f>
        <v>UNITED</v>
      </c>
    </row>
    <row r="938" spans="1:20" x14ac:dyDescent="0.25">
      <c r="A938" t="s">
        <v>5115</v>
      </c>
      <c r="B938" t="s">
        <v>1021</v>
      </c>
      <c r="C938" s="10">
        <v>49.313207547169817</v>
      </c>
      <c r="D938" s="10">
        <v>49.313207547169817</v>
      </c>
      <c r="E938" s="1">
        <v>121</v>
      </c>
      <c r="F938" s="3">
        <f>((E938/53)*6)*3</f>
        <v>41.094339622641513</v>
      </c>
      <c r="G938" s="4">
        <f>VLOOKUP(A938,'R12 Trend'!$A$4:$B$6433,2,0)</f>
        <v>0.27</v>
      </c>
      <c r="H938" s="10" t="str">
        <f>IFERROR(VLOOKUP(A938,'DDS Needs'!$A$4:$F$767,6,0),"")</f>
        <v/>
      </c>
      <c r="I938" s="1">
        <f>IFERROR(VLOOKUP(A938,'WH INV 4-2-2026'!$A$2:$C$2914,3,0),"")</f>
        <v>0</v>
      </c>
      <c r="J938" s="1">
        <f>I938/(C938/3)</f>
        <v>0</v>
      </c>
      <c r="K938" s="5" t="str">
        <f>IF((I938&gt;C938),"X","")</f>
        <v/>
      </c>
      <c r="L938" s="7">
        <f>(C938/3)*13</f>
        <v>213.69056603773586</v>
      </c>
      <c r="M938" s="7">
        <f>I938-L938</f>
        <v>-213.69056603773586</v>
      </c>
      <c r="N938" s="6">
        <f>C938/$C$2</f>
        <v>2.1274805514598212E-4</v>
      </c>
      <c r="O938" s="5" t="s">
        <v>27883</v>
      </c>
      <c r="P938" t="str">
        <f>VLOOKUP(A938,'External $ Guide'!$A$2:$L$11545,3,0)</f>
        <v>Replenish</v>
      </c>
      <c r="Q938" t="str">
        <f>VLOOKUP(A938,'External $ Guide'!$A$2:$L$11545,4,0)</f>
        <v>Retail</v>
      </c>
      <c r="R938" t="str">
        <f>VLOOKUP(A938,'External $ Guide'!$A$2:$L$11545,5,0)</f>
        <v>Active</v>
      </c>
      <c r="S938" t="str">
        <f>IFERROR(VLOOKUP(A938,'Broker &amp; Vendor'!$A$2:$C$11545,3,0),"")</f>
        <v>PERNOD RICARD USA</v>
      </c>
      <c r="T938" t="str">
        <f>IFERROR(VLOOKUP(A938,'Broker &amp; Vendor'!$A$2:$C$11545,2,0),"")</f>
        <v>SGWS- AMERICAN LIBERTY DIVISION</v>
      </c>
    </row>
    <row r="939" spans="1:20" x14ac:dyDescent="0.25">
      <c r="A939" t="s">
        <v>7458</v>
      </c>
      <c r="B939" t="s">
        <v>3364</v>
      </c>
      <c r="C939" s="10">
        <v>49.313207547169817</v>
      </c>
      <c r="D939" s="10">
        <v>49.313207547169817</v>
      </c>
      <c r="E939" s="1">
        <v>121</v>
      </c>
      <c r="F939" s="3">
        <f>((E939/53)*6)*3</f>
        <v>41.094339622641513</v>
      </c>
      <c r="G939" s="4">
        <f>VLOOKUP(A939,'R12 Trend'!$A$4:$B$6433,2,0)</f>
        <v>0.48</v>
      </c>
      <c r="H939" s="10" t="str">
        <f>IFERROR(VLOOKUP(A939,'DDS Needs'!$A$4:$F$767,6,0),"")</f>
        <v/>
      </c>
      <c r="I939" s="1">
        <f>IFERROR(VLOOKUP(A939,'WH INV 4-2-2026'!$A$2:$C$2914,3,0),"")</f>
        <v>0.41666700000000001</v>
      </c>
      <c r="J939" s="1">
        <f>I939/(C939/3)</f>
        <v>2.5348199035812671E-2</v>
      </c>
      <c r="K939" s="5" t="str">
        <f>IF((I939&gt;C939),"X","")</f>
        <v/>
      </c>
      <c r="L939" s="7">
        <f>(C939/3)*13</f>
        <v>213.69056603773586</v>
      </c>
      <c r="M939" s="7">
        <f>I939-L939</f>
        <v>-213.27389903773587</v>
      </c>
      <c r="N939" s="6">
        <f>C939/$C$2</f>
        <v>2.1274805514598212E-4</v>
      </c>
      <c r="O939" s="5" t="s">
        <v>27883</v>
      </c>
      <c r="P939" t="str">
        <f>VLOOKUP(A939,'External $ Guide'!$A$2:$L$11545,3,0)</f>
        <v>PrivLabel</v>
      </c>
      <c r="Q939" t="str">
        <f>VLOOKUP(A939,'External $ Guide'!$A$2:$L$11545,4,0)</f>
        <v>Wholesale bottle</v>
      </c>
      <c r="R939" t="str">
        <f>VLOOKUP(A939,'External $ Guide'!$A$2:$L$11545,5,0)</f>
        <v>Active</v>
      </c>
      <c r="S939" t="str">
        <f>IFERROR(VLOOKUP(A939,'Broker &amp; Vendor'!$A$2:$C$11545,3,0),"")</f>
        <v>MPL BRANDS NV INC. dba PATCO BRANDS</v>
      </c>
      <c r="T939" t="str">
        <f>IFERROR(VLOOKUP(A939,'Broker &amp; Vendor'!$A$2:$C$11545,2,0),"")</f>
        <v>RNDC</v>
      </c>
    </row>
    <row r="940" spans="1:20" x14ac:dyDescent="0.25">
      <c r="A940" t="s">
        <v>6584</v>
      </c>
      <c r="B940" t="s">
        <v>2490</v>
      </c>
      <c r="C940" s="10">
        <v>49.309301886792454</v>
      </c>
      <c r="D940" s="10">
        <v>49.309301886792454</v>
      </c>
      <c r="E940" s="1">
        <v>152.83000000000001</v>
      </c>
      <c r="F940" s="3">
        <f>((E940/53)*6)*3</f>
        <v>51.904528301886799</v>
      </c>
      <c r="G940" s="4">
        <f>VLOOKUP(A940,'R12 Trend'!$A$4:$B$6433,2,0)</f>
        <v>-0.05</v>
      </c>
      <c r="H940" s="10" t="str">
        <f>IFERROR(VLOOKUP(A940,'DDS Needs'!$A$4:$F$767,6,0),"")</f>
        <v/>
      </c>
      <c r="I940" s="1">
        <f>IFERROR(VLOOKUP(A940,'WH INV 4-2-2026'!$A$2:$C$2914,3,0),"")</f>
        <v>99</v>
      </c>
      <c r="J940" s="1">
        <f>I940/(C940/3)</f>
        <v>6.0232043171463303</v>
      </c>
      <c r="K940" s="5" t="str">
        <f>IF((I940&gt;C940),"X","")</f>
        <v>X</v>
      </c>
      <c r="L940" s="7">
        <f>(C940/3)*13</f>
        <v>213.67364150943396</v>
      </c>
      <c r="M940" s="7">
        <f>I940-L940</f>
        <v>-114.67364150943396</v>
      </c>
      <c r="N940" s="6">
        <f>C940/$C$2</f>
        <v>2.1273120526558144E-4</v>
      </c>
      <c r="O940" s="5" t="s">
        <v>27883</v>
      </c>
      <c r="P940" t="str">
        <f>VLOOKUP(A940,'External $ Guide'!$A$2:$L$11545,3,0)</f>
        <v>Replenish</v>
      </c>
      <c r="Q940" t="str">
        <f>VLOOKUP(A940,'External $ Guide'!$A$2:$L$11545,4,0)</f>
        <v>Retail</v>
      </c>
      <c r="R940" t="str">
        <f>VLOOKUP(A940,'External $ Guide'!$A$2:$L$11545,5,0)</f>
        <v>Active</v>
      </c>
      <c r="S940" t="str">
        <f>IFERROR(VLOOKUP(A940,'Broker &amp; Vendor'!$A$2:$C$11545,3,0),"")</f>
        <v>PROXIMO SPIRITS INC.</v>
      </c>
      <c r="T940" t="str">
        <f>IFERROR(VLOOKUP(A940,'Broker &amp; Vendor'!$A$2:$C$11545,2,0),"")</f>
        <v>JOHNSON BROTHERS</v>
      </c>
    </row>
    <row r="941" spans="1:20" x14ac:dyDescent="0.25">
      <c r="A941" t="s">
        <v>7737</v>
      </c>
      <c r="B941" t="s">
        <v>3643</v>
      </c>
      <c r="C941" s="10">
        <v>49.298026415094341</v>
      </c>
      <c r="D941" s="10">
        <v>49.298026415094341</v>
      </c>
      <c r="E941" s="1">
        <v>133.16999999999999</v>
      </c>
      <c r="F941" s="3">
        <f>((E941/53)*6)*3</f>
        <v>45.227547169811317</v>
      </c>
      <c r="G941" s="4">
        <f>VLOOKUP(A941,'R12 Trend'!$A$4:$B$6433,2,0)</f>
        <v>0.09</v>
      </c>
      <c r="H941" s="10" t="str">
        <f>IFERROR(VLOOKUP(A941,'DDS Needs'!$A$4:$F$767,6,0),"")</f>
        <v/>
      </c>
      <c r="I941" s="1">
        <f>IFERROR(VLOOKUP(A941,'WH INV 4-2-2026'!$A$2:$C$2914,3,0),"")</f>
        <v>107</v>
      </c>
      <c r="J941" s="1">
        <f>I941/(C941/3)</f>
        <v>6.5114168526169323</v>
      </c>
      <c r="K941" s="5" t="str">
        <f>IF((I941&gt;C941),"X","")</f>
        <v>X</v>
      </c>
      <c r="L941" s="7">
        <f>(C941/3)*13</f>
        <v>213.6247811320755</v>
      </c>
      <c r="M941" s="7">
        <f>I941-L941</f>
        <v>-106.6247811320755</v>
      </c>
      <c r="N941" s="6">
        <f>C941/$C$2</f>
        <v>2.1268256039346816E-4</v>
      </c>
      <c r="O941" s="5" t="s">
        <v>27883</v>
      </c>
      <c r="P941" t="str">
        <f>VLOOKUP(A941,'External $ Guide'!$A$2:$L$11545,3,0)</f>
        <v>Replenish</v>
      </c>
      <c r="Q941" t="str">
        <f>VLOOKUP(A941,'External $ Guide'!$A$2:$L$11545,4,0)</f>
        <v>Retail</v>
      </c>
      <c r="R941" t="str">
        <f>VLOOKUP(A941,'External $ Guide'!$A$2:$L$11545,5,0)</f>
        <v>Active</v>
      </c>
      <c r="S941" t="str">
        <f>IFERROR(VLOOKUP(A941,'Broker &amp; Vendor'!$A$2:$C$11545,3,0),"")</f>
        <v>PROXIMO SPIRITS INC.</v>
      </c>
      <c r="T941" t="str">
        <f>IFERROR(VLOOKUP(A941,'Broker &amp; Vendor'!$A$2:$C$11545,2,0),"")</f>
        <v>JOHNSON BROTHERS</v>
      </c>
    </row>
    <row r="942" spans="1:20" x14ac:dyDescent="0.25">
      <c r="A942" t="s">
        <v>7933</v>
      </c>
      <c r="B942" t="s">
        <v>3839</v>
      </c>
      <c r="C942" s="10">
        <v>49.259818867924537</v>
      </c>
      <c r="D942" s="10">
        <v>55.71264905660378</v>
      </c>
      <c r="E942" s="1">
        <v>155.96</v>
      </c>
      <c r="F942" s="3">
        <f>((E942/53)*6)*3</f>
        <v>52.967547169811333</v>
      </c>
      <c r="G942" s="4">
        <f>VLOOKUP(A942,'R12 Trend'!$A$4:$B$6433,2,0)</f>
        <v>-7.0000000000000007E-2</v>
      </c>
      <c r="H942" s="10">
        <f>IFERROR(VLOOKUP(A942,'DDS Needs'!$A$4:$F$767,6,0),"")</f>
        <v>6.4528301886792452</v>
      </c>
      <c r="I942" s="1">
        <f>IFERROR(VLOOKUP(A942,'WH INV 4-2-2026'!$A$2:$C$2914,3,0),"")</f>
        <v>0</v>
      </c>
      <c r="J942" s="1">
        <f>I942/(C942/3)</f>
        <v>0</v>
      </c>
      <c r="K942" s="5" t="str">
        <f>IF((I942&gt;C942),"X","")</f>
        <v/>
      </c>
      <c r="L942" s="7">
        <f>(C942/3)*13</f>
        <v>213.45921509433964</v>
      </c>
      <c r="M942" s="7">
        <f>I942-L942</f>
        <v>-213.45921509433964</v>
      </c>
      <c r="N942" s="6">
        <f>C942/$C$2</f>
        <v>2.1251772460693978E-4</v>
      </c>
      <c r="O942" s="5" t="s">
        <v>27883</v>
      </c>
      <c r="P942" t="str">
        <f>VLOOKUP(A942,'External $ Guide'!$A$2:$L$11545,3,0)</f>
        <v>Replenish</v>
      </c>
      <c r="Q942" t="str">
        <f>VLOOKUP(A942,'External $ Guide'!$A$2:$L$11545,4,0)</f>
        <v>Retail</v>
      </c>
      <c r="R942" t="str">
        <f>VLOOKUP(A942,'External $ Guide'!$A$2:$L$11545,5,0)</f>
        <v>Active</v>
      </c>
      <c r="S942" t="str">
        <f>IFERROR(VLOOKUP(A942,'Broker &amp; Vendor'!$A$2:$C$11545,3,0),"")</f>
        <v>PERNOD RICARD USA</v>
      </c>
      <c r="T942" t="str">
        <f>IFERROR(VLOOKUP(A942,'Broker &amp; Vendor'!$A$2:$C$11545,2,0),"")</f>
        <v>SGWS- AMERICAN LIBERTY DIVISION</v>
      </c>
    </row>
    <row r="943" spans="1:20" x14ac:dyDescent="0.25">
      <c r="A943" t="s">
        <v>5238</v>
      </c>
      <c r="B943" t="s">
        <v>1144</v>
      </c>
      <c r="C943" s="10">
        <v>49.168222641509431</v>
      </c>
      <c r="D943" s="10">
        <v>49.168222641509431</v>
      </c>
      <c r="E943" s="1">
        <v>155.66999999999999</v>
      </c>
      <c r="F943" s="3">
        <f>((E943/53)*6)*3</f>
        <v>52.869056603773586</v>
      </c>
      <c r="G943" s="4">
        <f>VLOOKUP(A943,'R12 Trend'!$A$4:$B$6433,2,0)</f>
        <v>-7.0000000000000007E-2</v>
      </c>
      <c r="H943" s="10" t="str">
        <f>IFERROR(VLOOKUP(A943,'DDS Needs'!$A$4:$F$767,6,0),"")</f>
        <v/>
      </c>
      <c r="I943" s="1">
        <f>IFERROR(VLOOKUP(A943,'WH INV 4-2-2026'!$A$2:$C$2914,3,0),"")</f>
        <v>168.33333300000001</v>
      </c>
      <c r="J943" s="1">
        <f>I943/(C943/3)</f>
        <v>10.270861378944018</v>
      </c>
      <c r="K943" s="5" t="str">
        <f>IF((I943&gt;C943),"X","")</f>
        <v>X</v>
      </c>
      <c r="L943" s="7">
        <f>(C943/3)*13</f>
        <v>213.06229811320753</v>
      </c>
      <c r="M943" s="7">
        <f>I943-L943</f>
        <v>-44.728965113207522</v>
      </c>
      <c r="N943" s="6">
        <f>C943/$C$2</f>
        <v>2.12122558281369E-4</v>
      </c>
      <c r="O943" s="5" t="s">
        <v>27883</v>
      </c>
      <c r="P943" t="str">
        <f>VLOOKUP(A943,'External $ Guide'!$A$2:$L$11545,3,0)</f>
        <v>Replenish</v>
      </c>
      <c r="Q943" t="str">
        <f>VLOOKUP(A943,'External $ Guide'!$A$2:$L$11545,4,0)</f>
        <v>Retail</v>
      </c>
      <c r="R943" t="str">
        <f>VLOOKUP(A943,'External $ Guide'!$A$2:$L$11545,5,0)</f>
        <v>Active</v>
      </c>
      <c r="S943" t="str">
        <f>IFERROR(VLOOKUP(A943,'Broker &amp; Vendor'!$A$2:$C$11545,3,0),"")</f>
        <v>OLE SMOKEY DISTILLERY LLC</v>
      </c>
      <c r="T943" t="str">
        <f>IFERROR(VLOOKUP(A943,'Broker &amp; Vendor'!$A$2:$C$11545,2,0),"")</f>
        <v>SGWS- CHAMPION DIVISION</v>
      </c>
    </row>
    <row r="944" spans="1:20" x14ac:dyDescent="0.25">
      <c r="A944" t="s">
        <v>6572</v>
      </c>
      <c r="B944" t="s">
        <v>2478</v>
      </c>
      <c r="C944" s="10">
        <v>49.145705660377359</v>
      </c>
      <c r="D944" s="10">
        <v>56.277781132075475</v>
      </c>
      <c r="E944" s="1">
        <v>147.66</v>
      </c>
      <c r="F944" s="3">
        <f>((E944/53)*6)*3</f>
        <v>50.14867924528302</v>
      </c>
      <c r="G944" s="4">
        <f>VLOOKUP(A944,'R12 Trend'!$A$4:$B$6433,2,0)</f>
        <v>-0.02</v>
      </c>
      <c r="H944" s="10">
        <f>IFERROR(VLOOKUP(A944,'DDS Needs'!$A$4:$F$767,6,0),"")</f>
        <v>7.132075471698113</v>
      </c>
      <c r="I944" s="1">
        <f>IFERROR(VLOOKUP(A944,'WH INV 4-2-2026'!$A$2:$C$2914,3,0),"")</f>
        <v>91</v>
      </c>
      <c r="J944" s="1">
        <f>I944/(C944/3)</f>
        <v>5.5549105731958237</v>
      </c>
      <c r="K944" s="5" t="str">
        <f>IF((I944&gt;C944),"X","")</f>
        <v>X</v>
      </c>
      <c r="L944" s="7">
        <f>(C944/3)*13</f>
        <v>212.96472452830187</v>
      </c>
      <c r="M944" s="7">
        <f>I944-L944</f>
        <v>-121.96472452830187</v>
      </c>
      <c r="N944" s="6">
        <f>C944/$C$2</f>
        <v>2.1202541505784163E-4</v>
      </c>
      <c r="O944" s="5" t="s">
        <v>27883</v>
      </c>
      <c r="P944" t="str">
        <f>VLOOKUP(A944,'External $ Guide'!$A$2:$L$11545,3,0)</f>
        <v>Replenish</v>
      </c>
      <c r="Q944" t="str">
        <f>VLOOKUP(A944,'External $ Guide'!$A$2:$L$11545,4,0)</f>
        <v>Retail</v>
      </c>
      <c r="R944" t="str">
        <f>VLOOKUP(A944,'External $ Guide'!$A$2:$L$11545,5,0)</f>
        <v>Active</v>
      </c>
      <c r="S944" t="str">
        <f>IFERROR(VLOOKUP(A944,'Broker &amp; Vendor'!$A$2:$C$11545,3,0),"")</f>
        <v>BACARDI USA INC</v>
      </c>
      <c r="T944" t="str">
        <f>IFERROR(VLOOKUP(A944,'Broker &amp; Vendor'!$A$2:$C$11545,2,0),"")</f>
        <v>SGWS- TRANSATLANTIC DIVISION</v>
      </c>
    </row>
    <row r="945" spans="1:20" x14ac:dyDescent="0.25">
      <c r="A945" t="s">
        <v>4722</v>
      </c>
      <c r="B945" t="s">
        <v>633</v>
      </c>
      <c r="C945" s="10">
        <v>49.075607547169817</v>
      </c>
      <c r="D945" s="10">
        <v>49.075607547169817</v>
      </c>
      <c r="E945" s="1">
        <v>145.96</v>
      </c>
      <c r="F945" s="3">
        <f>((E945/53)*6)*3</f>
        <v>49.571320754716986</v>
      </c>
      <c r="G945" s="4">
        <f>VLOOKUP(A945,'R12 Trend'!$A$4:$B$6433,2,0)</f>
        <v>-0.01</v>
      </c>
      <c r="H945" s="10" t="str">
        <f>IFERROR(VLOOKUP(A945,'DDS Needs'!$A$4:$F$767,6,0),"")</f>
        <v/>
      </c>
      <c r="I945" s="1">
        <f>IFERROR(VLOOKUP(A945,'WH INV 4-2-2026'!$A$2:$C$2914,3,0),"")</f>
        <v>98.5</v>
      </c>
      <c r="J945" s="1">
        <f>I945/(C945/3)</f>
        <v>6.0213212789261021</v>
      </c>
      <c r="K945" s="5" t="str">
        <f>IF((I945&gt;C945),"X","")</f>
        <v>X</v>
      </c>
      <c r="L945" s="7">
        <f>(C945/3)*13</f>
        <v>212.66096603773585</v>
      </c>
      <c r="M945" s="7">
        <f>I945-L945</f>
        <v>-114.16096603773585</v>
      </c>
      <c r="N945" s="6">
        <f>C945/$C$2</f>
        <v>2.117229963348242E-4</v>
      </c>
      <c r="O945" s="5" t="s">
        <v>27883</v>
      </c>
      <c r="P945" t="str">
        <f>VLOOKUP(A945,'External $ Guide'!$A$2:$L$11545,3,0)</f>
        <v>Replenish</v>
      </c>
      <c r="Q945" t="str">
        <f>VLOOKUP(A945,'External $ Guide'!$A$2:$L$11545,4,0)</f>
        <v>Retail</v>
      </c>
      <c r="R945" t="str">
        <f>VLOOKUP(A945,'External $ Guide'!$A$2:$L$11545,5,0)</f>
        <v>Active</v>
      </c>
      <c r="S945" t="str">
        <f>IFERROR(VLOOKUP(A945,'Broker &amp; Vendor'!$A$2:$C$11545,3,0),"")</f>
        <v>BACARDI USA INC</v>
      </c>
      <c r="T945" t="str">
        <f>IFERROR(VLOOKUP(A945,'Broker &amp; Vendor'!$A$2:$C$11545,2,0),"")</f>
        <v>SGWS- CHAMPION DIVISION</v>
      </c>
    </row>
    <row r="946" spans="1:20" x14ac:dyDescent="0.25">
      <c r="A946" t="s">
        <v>6715</v>
      </c>
      <c r="B946" t="s">
        <v>2621</v>
      </c>
      <c r="C946" s="10">
        <v>49</v>
      </c>
      <c r="D946" s="10">
        <v>49.113509433962264</v>
      </c>
      <c r="E946" s="1">
        <v>111.24</v>
      </c>
      <c r="F946" s="3">
        <f>((E946/53)*6)*3</f>
        <v>37.779622641509434</v>
      </c>
      <c r="G946" s="4">
        <f>VLOOKUP(A946,'R12 Trend'!$A$4:$B$6433,2,0)</f>
        <v>0.3</v>
      </c>
      <c r="H946" s="10" t="str">
        <f>IFERROR(VLOOKUP(A946,'DDS Needs'!$A$4:$F$767,6,0),"")</f>
        <v/>
      </c>
      <c r="I946" s="1">
        <f>IFERROR(VLOOKUP(A946,'WH INV 4-2-2026'!$A$2:$C$2914,3,0),"")</f>
        <v>231</v>
      </c>
      <c r="J946" s="1">
        <f>I946/(C946/3)</f>
        <v>14.142857142857144</v>
      </c>
      <c r="K946" s="5" t="str">
        <f>IF((I946&gt;C946),"X","")</f>
        <v>X</v>
      </c>
      <c r="L946" s="7">
        <f>(C946/3)*13</f>
        <v>212.33333333333331</v>
      </c>
      <c r="M946" s="7">
        <f>I946-L946</f>
        <v>18.666666666666686</v>
      </c>
      <c r="N946" s="6">
        <f>C946/$C$2</f>
        <v>2.113968086983913E-4</v>
      </c>
      <c r="O946" s="5" t="s">
        <v>27883</v>
      </c>
      <c r="P946" t="str">
        <f>VLOOKUP(A946,'External $ Guide'!$A$2:$L$11545,3,0)</f>
        <v>Replenish</v>
      </c>
      <c r="Q946" t="str">
        <f>VLOOKUP(A946,'External $ Guide'!$A$2:$L$11545,4,0)</f>
        <v>Retail</v>
      </c>
      <c r="R946" t="str">
        <f>VLOOKUP(A946,'External $ Guide'!$A$2:$L$11545,5,0)</f>
        <v>Active</v>
      </c>
      <c r="S946" t="str">
        <f>IFERROR(VLOOKUP(A946,'Broker &amp; Vendor'!$A$2:$C$11545,3,0),"")</f>
        <v>PROXIMO SPIRITS INC.</v>
      </c>
      <c r="T946" t="str">
        <f>IFERROR(VLOOKUP(A946,'Broker &amp; Vendor'!$A$2:$C$11545,2,0),"")</f>
        <v>JOHNSON BROTHERS</v>
      </c>
    </row>
    <row r="947" spans="1:20" x14ac:dyDescent="0.25">
      <c r="A947" t="s">
        <v>4399</v>
      </c>
      <c r="B947" t="s">
        <v>310</v>
      </c>
      <c r="C947" s="10">
        <v>48.932932075471705</v>
      </c>
      <c r="D947" s="10">
        <v>54.027271698113211</v>
      </c>
      <c r="E947" s="1">
        <v>158.33000000000001</v>
      </c>
      <c r="F947" s="3">
        <f>((E947/53)*6)*3</f>
        <v>53.772452830188683</v>
      </c>
      <c r="G947" s="4">
        <f>VLOOKUP(A947,'R12 Trend'!$A$4:$B$6433,2,0)</f>
        <v>-0.09</v>
      </c>
      <c r="H947" s="10">
        <f>IFERROR(VLOOKUP(A947,'DDS Needs'!$A$4:$F$767,6,0),"")</f>
        <v>5.0943396226415096</v>
      </c>
      <c r="I947" s="1">
        <f>IFERROR(VLOOKUP(A947,'WH INV 4-2-2026'!$A$2:$C$2914,3,0),"")</f>
        <v>110</v>
      </c>
      <c r="J947" s="1">
        <f>I947/(C947/3)</f>
        <v>6.7439245106143346</v>
      </c>
      <c r="K947" s="5" t="str">
        <f>IF((I947&gt;C947),"X","")</f>
        <v>X</v>
      </c>
      <c r="L947" s="7">
        <f>(C947/3)*13</f>
        <v>212.04270566037738</v>
      </c>
      <c r="M947" s="7">
        <f>I947-L947</f>
        <v>-102.04270566037738</v>
      </c>
      <c r="N947" s="6">
        <f>C947/$C$2</f>
        <v>2.1110746287775241E-4</v>
      </c>
      <c r="O947" s="5" t="s">
        <v>27883</v>
      </c>
      <c r="P947" t="str">
        <f>VLOOKUP(A947,'External $ Guide'!$A$2:$L$11545,3,0)</f>
        <v>Replenish</v>
      </c>
      <c r="Q947" t="str">
        <f>VLOOKUP(A947,'External $ Guide'!$A$2:$L$11545,4,0)</f>
        <v>Retail</v>
      </c>
      <c r="R947" t="str">
        <f>VLOOKUP(A947,'External $ Guide'!$A$2:$L$11545,5,0)</f>
        <v>Active</v>
      </c>
      <c r="S947" t="str">
        <f>IFERROR(VLOOKUP(A947,'Broker &amp; Vendor'!$A$2:$C$11545,3,0),"")</f>
        <v>PROXIMO SPIRITS INC.</v>
      </c>
      <c r="T947" t="str">
        <f>IFERROR(VLOOKUP(A947,'Broker &amp; Vendor'!$A$2:$C$11545,2,0),"")</f>
        <v>JOHNSON BROTHERS</v>
      </c>
    </row>
    <row r="948" spans="1:20" x14ac:dyDescent="0.25">
      <c r="A948" t="s">
        <v>5264</v>
      </c>
      <c r="B948" t="s">
        <v>1170</v>
      </c>
      <c r="C948" s="10">
        <v>48.830535849056609</v>
      </c>
      <c r="D948" s="10">
        <v>48.830535849056609</v>
      </c>
      <c r="E948" s="1">
        <v>175.34</v>
      </c>
      <c r="F948" s="3">
        <f>((E948/53)*6)*3</f>
        <v>59.549433962264153</v>
      </c>
      <c r="G948" s="4">
        <f>VLOOKUP(A948,'R12 Trend'!$A$4:$B$6433,2,0)</f>
        <v>-0.18</v>
      </c>
      <c r="H948" s="10" t="str">
        <f>IFERROR(VLOOKUP(A948,'DDS Needs'!$A$4:$F$767,6,0),"")</f>
        <v/>
      </c>
      <c r="I948" s="1">
        <f>IFERROR(VLOOKUP(A948,'WH INV 4-2-2026'!$A$2:$C$2914,3,0),"")</f>
        <v>63</v>
      </c>
      <c r="J948" s="1">
        <f>I948/(C948/3)</f>
        <v>3.8705288957760113</v>
      </c>
      <c r="K948" s="5" t="str">
        <f>IF((I948&gt;C948),"X","")</f>
        <v>X</v>
      </c>
      <c r="L948" s="7">
        <f>(C948/3)*13</f>
        <v>211.59898867924528</v>
      </c>
      <c r="M948" s="7">
        <f>I948-L948</f>
        <v>-148.59898867924528</v>
      </c>
      <c r="N948" s="6">
        <f>C948/$C$2</f>
        <v>2.1066570296985631E-4</v>
      </c>
      <c r="O948" s="5" t="s">
        <v>27883</v>
      </c>
      <c r="P948" t="str">
        <f>VLOOKUP(A948,'External $ Guide'!$A$2:$L$11545,3,0)</f>
        <v>Replenish</v>
      </c>
      <c r="Q948" t="str">
        <f>VLOOKUP(A948,'External $ Guide'!$A$2:$L$11545,4,0)</f>
        <v>Retail</v>
      </c>
      <c r="R948" t="str">
        <f>VLOOKUP(A948,'External $ Guide'!$A$2:$L$11545,5,0)</f>
        <v>Active</v>
      </c>
      <c r="S948" t="str">
        <f>IFERROR(VLOOKUP(A948,'Broker &amp; Vendor'!$A$2:$C$11545,3,0),"")</f>
        <v>MHW LTD</v>
      </c>
      <c r="T948" t="str">
        <f>IFERROR(VLOOKUP(A948,'Broker &amp; Vendor'!$A$2:$C$11545,2,0),"")</f>
        <v>SGWS- CHAMPION DIVISION</v>
      </c>
    </row>
    <row r="949" spans="1:20" x14ac:dyDescent="0.25">
      <c r="A949" t="s">
        <v>4242</v>
      </c>
      <c r="B949" t="s">
        <v>153</v>
      </c>
      <c r="C949" s="10">
        <v>48.768894339622641</v>
      </c>
      <c r="D949" s="10">
        <v>56.919837735849057</v>
      </c>
      <c r="E949" s="1">
        <v>186.49</v>
      </c>
      <c r="F949" s="3">
        <f>((E949/53)*6)*3</f>
        <v>63.336226415094337</v>
      </c>
      <c r="G949" s="4">
        <f>VLOOKUP(A949,'R12 Trend'!$A$4:$B$6433,2,0)</f>
        <v>-0.23</v>
      </c>
      <c r="H949" s="10">
        <f>IFERROR(VLOOKUP(A949,'DDS Needs'!$A$4:$F$767,6,0),"")</f>
        <v>8.1509433962264168</v>
      </c>
      <c r="I949" s="1">
        <f>IFERROR(VLOOKUP(A949,'WH INV 4-2-2026'!$A$2:$C$2914,3,0),"")</f>
        <v>154.08333300000001</v>
      </c>
      <c r="J949" s="1">
        <f>I949/(C949/3)</f>
        <v>9.4783776679645104</v>
      </c>
      <c r="K949" s="5" t="str">
        <f>IF((I949&gt;C949),"X","")</f>
        <v>X</v>
      </c>
      <c r="L949" s="7">
        <f>(C949/3)*13</f>
        <v>211.33187547169808</v>
      </c>
      <c r="M949" s="7">
        <f>I949-L949</f>
        <v>-57.248542471698073</v>
      </c>
      <c r="N949" s="6">
        <f>C949/$C$2</f>
        <v>2.1039976790092379E-4</v>
      </c>
      <c r="O949" s="5" t="s">
        <v>27883</v>
      </c>
      <c r="P949" t="str">
        <f>VLOOKUP(A949,'External $ Guide'!$A$2:$L$11545,3,0)</f>
        <v>Replenish</v>
      </c>
      <c r="Q949" t="str">
        <f>VLOOKUP(A949,'External $ Guide'!$A$2:$L$11545,4,0)</f>
        <v>Retail</v>
      </c>
      <c r="R949" t="str">
        <f>VLOOKUP(A949,'External $ Guide'!$A$2:$L$11545,5,0)</f>
        <v>Active</v>
      </c>
      <c r="S949" t="str">
        <f>IFERROR(VLOOKUP(A949,'Broker &amp; Vendor'!$A$2:$C$11545,3,0),"")</f>
        <v>HEAVEN HILL SALES CO DBA HEAVEN HILL BRANDS</v>
      </c>
      <c r="T949" t="str">
        <f>IFERROR(VLOOKUP(A949,'Broker &amp; Vendor'!$A$2:$C$11545,2,0),"")</f>
        <v>SGWS- TRANSATLANTIC DIVISION</v>
      </c>
    </row>
    <row r="950" spans="1:20" x14ac:dyDescent="0.25">
      <c r="A950" t="s">
        <v>5015</v>
      </c>
      <c r="B950" t="s">
        <v>921</v>
      </c>
      <c r="C950" s="10">
        <v>48.5965358490566</v>
      </c>
      <c r="D950" s="10">
        <v>48.5965358490566</v>
      </c>
      <c r="E950" s="1">
        <v>146.01</v>
      </c>
      <c r="F950" s="3">
        <f>((E950/53)*6)*3</f>
        <v>49.588301886792451</v>
      </c>
      <c r="G950" s="4">
        <f>VLOOKUP(A950,'R12 Trend'!$A$4:$B$6433,2,0)</f>
        <v>-0.02</v>
      </c>
      <c r="H950" s="10" t="str">
        <f>IFERROR(VLOOKUP(A950,'DDS Needs'!$A$4:$F$767,6,0),"")</f>
        <v/>
      </c>
      <c r="I950" s="1">
        <f>IFERROR(VLOOKUP(A950,'WH INV 4-2-2026'!$A$2:$C$2914,3,0),"")</f>
        <v>62.166666999999997</v>
      </c>
      <c r="J950" s="1">
        <f>I950/(C950/3)</f>
        <v>3.8377221285747369</v>
      </c>
      <c r="K950" s="5" t="str">
        <f>IF((I950&gt;C950),"X","")</f>
        <v>X</v>
      </c>
      <c r="L950" s="7">
        <f>(C950/3)*13</f>
        <v>210.58498867924524</v>
      </c>
      <c r="M950" s="7">
        <f>I950-L950</f>
        <v>-148.41832167924525</v>
      </c>
      <c r="N950" s="6">
        <f>C950/$C$2</f>
        <v>2.0965617535280681E-4</v>
      </c>
      <c r="O950" s="5" t="s">
        <v>27883</v>
      </c>
      <c r="P950" t="str">
        <f>VLOOKUP(A950,'External $ Guide'!$A$2:$L$11545,3,0)</f>
        <v>Replenish</v>
      </c>
      <c r="Q950" t="str">
        <f>VLOOKUP(A950,'External $ Guide'!$A$2:$L$11545,4,0)</f>
        <v>Retail</v>
      </c>
      <c r="R950" t="str">
        <f>VLOOKUP(A950,'External $ Guide'!$A$2:$L$11545,5,0)</f>
        <v>Active</v>
      </c>
      <c r="S950" t="s">
        <v>27956</v>
      </c>
      <c r="T950" t="str">
        <f>IFERROR(VLOOKUP(A950,'Broker &amp; Vendor'!$A$2:$C$11545,2,0),"")</f>
        <v>SGWS- CHAMPION DIVISION</v>
      </c>
    </row>
    <row r="951" spans="1:20" x14ac:dyDescent="0.25">
      <c r="A951" t="s">
        <v>8133</v>
      </c>
      <c r="B951" t="s">
        <v>4039</v>
      </c>
      <c r="C951" s="10">
        <v>48.566037735849058</v>
      </c>
      <c r="D951" s="10">
        <v>48.566037735849058</v>
      </c>
      <c r="E951" s="1">
        <v>143</v>
      </c>
      <c r="F951" s="3">
        <f>((E951/53)*6)*3</f>
        <v>48.566037735849058</v>
      </c>
      <c r="G951" s="4">
        <f>VLOOKUP(A951,'R12 Trend'!$A$4:$B$6433,2,0)</f>
        <v>0</v>
      </c>
      <c r="H951" s="10" t="str">
        <f>IFERROR(VLOOKUP(A951,'DDS Needs'!$A$4:$F$767,6,0),"")</f>
        <v/>
      </c>
      <c r="I951" s="1">
        <f>IFERROR(VLOOKUP(A951,'WH INV 4-2-2026'!$A$2:$C$2914,3,0),"")</f>
        <v>399</v>
      </c>
      <c r="J951" s="1">
        <f>I951/(C951/3)</f>
        <v>24.646853146853147</v>
      </c>
      <c r="K951" s="5" t="str">
        <f>IF((I951&gt;C951),"X","")</f>
        <v>X</v>
      </c>
      <c r="L951" s="7">
        <f>(C951/3)*13</f>
        <v>210.45283018867926</v>
      </c>
      <c r="M951" s="7">
        <f>I951-L951</f>
        <v>188.54716981132074</v>
      </c>
      <c r="N951" s="6">
        <f>C951/$C$2</f>
        <v>2.0952459976498238E-4</v>
      </c>
      <c r="O951" s="5" t="s">
        <v>27883</v>
      </c>
      <c r="P951" t="str">
        <f>VLOOKUP(A951,'External $ Guide'!$A$2:$L$11545,3,0)</f>
        <v>Replenish</v>
      </c>
      <c r="Q951" t="str">
        <f>VLOOKUP(A951,'External $ Guide'!$A$2:$L$11545,4,0)</f>
        <v>Retail</v>
      </c>
      <c r="R951" t="str">
        <f>VLOOKUP(A951,'External $ Guide'!$A$2:$L$11545,5,0)</f>
        <v>Active</v>
      </c>
      <c r="S951" t="str">
        <f>IFERROR(VLOOKUP(A951,'Broker &amp; Vendor'!$A$2:$C$11545,3,0),"")</f>
        <v>COOP ALE WORKS LLC</v>
      </c>
      <c r="T951" t="str">
        <f>IFERROR(VLOOKUP(A951,'Broker &amp; Vendor'!$A$2:$C$11545,2,0),"")</f>
        <v>UNITED</v>
      </c>
    </row>
    <row r="952" spans="1:20" x14ac:dyDescent="0.25">
      <c r="A952" t="s">
        <v>6784</v>
      </c>
      <c r="B952" t="s">
        <v>2690</v>
      </c>
      <c r="C952" s="10">
        <v>48.526641509433965</v>
      </c>
      <c r="D952" s="10">
        <v>48.526641509433965</v>
      </c>
      <c r="E952" s="1">
        <v>136.08000000000001</v>
      </c>
      <c r="F952" s="3">
        <f>((E952/53)*6)*3</f>
        <v>46.215849056603773</v>
      </c>
      <c r="G952" s="4">
        <f>VLOOKUP(A952,'R12 Trend'!$A$4:$B$6433,2,0)</f>
        <v>0.05</v>
      </c>
      <c r="H952" s="10" t="str">
        <f>IFERROR(VLOOKUP(A952,'DDS Needs'!$A$4:$F$767,6,0),"")</f>
        <v/>
      </c>
      <c r="I952" s="1">
        <f>IFERROR(VLOOKUP(A952,'WH INV 4-2-2026'!$A$2:$C$2914,3,0),"")</f>
        <v>44</v>
      </c>
      <c r="J952" s="1">
        <f>I952/(C952/3)</f>
        <v>2.7201552774745017</v>
      </c>
      <c r="K952" s="5" t="str">
        <f>IF((I952&gt;C952),"X","")</f>
        <v/>
      </c>
      <c r="L952" s="7">
        <f>(C952/3)*13</f>
        <v>210.28211320754716</v>
      </c>
      <c r="M952" s="7">
        <f>I952-L952</f>
        <v>-166.28211320754716</v>
      </c>
      <c r="N952" s="6">
        <f>C952/$C$2</f>
        <v>2.0935463575398421E-4</v>
      </c>
      <c r="O952" s="5" t="s">
        <v>27883</v>
      </c>
      <c r="P952" t="str">
        <f>VLOOKUP(A952,'External $ Guide'!$A$2:$L$11545,3,0)</f>
        <v>Replenish</v>
      </c>
      <c r="Q952" t="str">
        <f>VLOOKUP(A952,'External $ Guide'!$A$2:$L$11545,4,0)</f>
        <v>Retail</v>
      </c>
      <c r="R952" t="str">
        <f>VLOOKUP(A952,'External $ Guide'!$A$2:$L$11545,5,0)</f>
        <v>Active</v>
      </c>
      <c r="S952" t="str">
        <f>IFERROR(VLOOKUP(A952,'Broker &amp; Vendor'!$A$2:$C$11545,3,0),"")</f>
        <v>PROXIMO SPIRITS INC.</v>
      </c>
      <c r="T952" t="str">
        <f>IFERROR(VLOOKUP(A952,'Broker &amp; Vendor'!$A$2:$C$11545,2,0),"")</f>
        <v>JOHNSON BROTHERS</v>
      </c>
    </row>
    <row r="953" spans="1:20" x14ac:dyDescent="0.25">
      <c r="A953" t="s">
        <v>4524</v>
      </c>
      <c r="B953" t="s">
        <v>435</v>
      </c>
      <c r="C953" s="10">
        <v>48.485716981132072</v>
      </c>
      <c r="D953" s="10">
        <v>48.485716981132072</v>
      </c>
      <c r="E953" s="1">
        <v>141.35</v>
      </c>
      <c r="F953" s="3">
        <f>((E953/53)*6)*3</f>
        <v>48.005660377358488</v>
      </c>
      <c r="G953" s="4">
        <f>VLOOKUP(A953,'R12 Trend'!$A$4:$B$6433,2,0)</f>
        <v>0.01</v>
      </c>
      <c r="H953" s="10" t="str">
        <f>IFERROR(VLOOKUP(A953,'DDS Needs'!$A$4:$F$767,6,0),"")</f>
        <v/>
      </c>
      <c r="I953" s="1">
        <f>IFERROR(VLOOKUP(A953,'WH INV 4-2-2026'!$A$2:$C$2914,3,0),"")</f>
        <v>96.666667000000004</v>
      </c>
      <c r="J953" s="1">
        <f>I953/(C953/3)</f>
        <v>5.9811428819924801</v>
      </c>
      <c r="K953" s="5" t="str">
        <f>IF((I953&gt;C953),"X","")</f>
        <v>X</v>
      </c>
      <c r="L953" s="7">
        <f>(C953/3)*13</f>
        <v>210.10477358490564</v>
      </c>
      <c r="M953" s="7">
        <f>I953-L953</f>
        <v>-113.43810658490564</v>
      </c>
      <c r="N953" s="6">
        <f>C953/$C$2</f>
        <v>2.0917807831152488E-4</v>
      </c>
      <c r="O953" s="5" t="s">
        <v>27883</v>
      </c>
      <c r="P953" t="str">
        <f>VLOOKUP(A953,'External $ Guide'!$A$2:$L$11545,3,0)</f>
        <v>Replenish</v>
      </c>
      <c r="Q953" t="str">
        <f>VLOOKUP(A953,'External $ Guide'!$A$2:$L$11545,4,0)</f>
        <v>Retail</v>
      </c>
      <c r="R953" t="str">
        <f>VLOOKUP(A953,'External $ Guide'!$A$2:$L$11545,5,0)</f>
        <v>Active</v>
      </c>
      <c r="S953" t="str">
        <f>IFERROR(VLOOKUP(A953,'Broker &amp; Vendor'!$A$2:$C$11545,3,0),"")</f>
        <v>HEAVEN HILL SALES CO DBA HEAVEN HILL BRANDS</v>
      </c>
      <c r="T953" t="str">
        <f>IFERROR(VLOOKUP(A953,'Broker &amp; Vendor'!$A$2:$C$11545,2,0),"")</f>
        <v>SGWS- TRANSATLANTIC DIVISION</v>
      </c>
    </row>
    <row r="954" spans="1:20" x14ac:dyDescent="0.25">
      <c r="A954" t="s">
        <v>4989</v>
      </c>
      <c r="B954" t="s">
        <v>895</v>
      </c>
      <c r="C954" s="10">
        <v>48.471418867924534</v>
      </c>
      <c r="D954" s="10">
        <v>56.622362264150951</v>
      </c>
      <c r="E954" s="1">
        <v>180.66</v>
      </c>
      <c r="F954" s="3">
        <f>((E954/53)*6)*3</f>
        <v>61.356226415094348</v>
      </c>
      <c r="G954" s="4">
        <f>VLOOKUP(A954,'R12 Trend'!$A$4:$B$6433,2,0)</f>
        <v>-0.21</v>
      </c>
      <c r="H954" s="10">
        <f>IFERROR(VLOOKUP(A954,'DDS Needs'!$A$4:$F$767,6,0),"")</f>
        <v>8.1509433962264168</v>
      </c>
      <c r="I954" s="1">
        <f>IFERROR(VLOOKUP(A954,'WH INV 4-2-2026'!$A$2:$C$2914,3,0),"")</f>
        <v>84.083332999999996</v>
      </c>
      <c r="J954" s="1">
        <f>I954/(C954/3)</f>
        <v>5.2040976907924561</v>
      </c>
      <c r="K954" s="5" t="str">
        <f>IF((I954&gt;C954),"X","")</f>
        <v>X</v>
      </c>
      <c r="L954" s="7">
        <f>(C954/3)*13</f>
        <v>210.04281509433966</v>
      </c>
      <c r="M954" s="7">
        <f>I954-L954</f>
        <v>-125.95948209433966</v>
      </c>
      <c r="N954" s="6">
        <f>C954/$C$2</f>
        <v>2.0911639309718853E-4</v>
      </c>
      <c r="O954" s="5" t="s">
        <v>27883</v>
      </c>
      <c r="P954" t="str">
        <f>VLOOKUP(A954,'External $ Guide'!$A$2:$L$11545,3,0)</f>
        <v>Replenish</v>
      </c>
      <c r="Q954" t="str">
        <f>VLOOKUP(A954,'External $ Guide'!$A$2:$L$11545,4,0)</f>
        <v>Retail</v>
      </c>
      <c r="R954" t="str">
        <f>VLOOKUP(A954,'External $ Guide'!$A$2:$L$11545,5,0)</f>
        <v>Active</v>
      </c>
      <c r="S954" t="s">
        <v>27956</v>
      </c>
      <c r="T954" t="str">
        <f>IFERROR(VLOOKUP(A954,'Broker &amp; Vendor'!$A$2:$C$11545,2,0),"")</f>
        <v>SGWS- CHAMPION DIVISION</v>
      </c>
    </row>
    <row r="955" spans="1:20" x14ac:dyDescent="0.25">
      <c r="A955" t="s">
        <v>5212</v>
      </c>
      <c r="B955" t="s">
        <v>1118</v>
      </c>
      <c r="C955" s="10">
        <v>48.262347169811321</v>
      </c>
      <c r="D955" s="10">
        <v>48.262347169811321</v>
      </c>
      <c r="E955" s="1">
        <v>163.34</v>
      </c>
      <c r="F955" s="3">
        <f>((E955/53)*6)*3</f>
        <v>55.473962264150941</v>
      </c>
      <c r="G955" s="4">
        <f>VLOOKUP(A955,'R12 Trend'!$A$4:$B$6433,2,0)</f>
        <v>-0.13</v>
      </c>
      <c r="H955" s="10" t="str">
        <f>IFERROR(VLOOKUP(A955,'DDS Needs'!$A$4:$F$767,6,0),"")</f>
        <v/>
      </c>
      <c r="I955" s="1">
        <f>IFERROR(VLOOKUP(A955,'WH INV 4-2-2026'!$A$2:$C$2914,3,0),"")</f>
        <v>89.333332999999996</v>
      </c>
      <c r="J955" s="1">
        <f>I955/(C955/3)</f>
        <v>5.5529831165699548</v>
      </c>
      <c r="K955" s="5" t="str">
        <f>IF((I955&gt;C955),"X","")</f>
        <v>X</v>
      </c>
      <c r="L955" s="7">
        <f>(C955/3)*13</f>
        <v>209.13683773584904</v>
      </c>
      <c r="M955" s="7">
        <f>I955-L955</f>
        <v>-119.80350473584905</v>
      </c>
      <c r="N955" s="6">
        <f>C955/$C$2</f>
        <v>2.0821441167330511E-4</v>
      </c>
      <c r="O955" s="5" t="s">
        <v>27883</v>
      </c>
      <c r="P955" t="str">
        <f>VLOOKUP(A955,'External $ Guide'!$A$2:$L$11545,3,0)</f>
        <v>Replenish</v>
      </c>
      <c r="Q955" t="str">
        <f>VLOOKUP(A955,'External $ Guide'!$A$2:$L$11545,4,0)</f>
        <v>Retail</v>
      </c>
      <c r="R955" t="str">
        <f>VLOOKUP(A955,'External $ Guide'!$A$2:$L$11545,5,0)</f>
        <v>Active</v>
      </c>
      <c r="S955" t="str">
        <f>IFERROR(VLOOKUP(A955,'Broker &amp; Vendor'!$A$2:$C$11545,3,0),"")</f>
        <v>HEAVEN HILL SALES CO DBA HEAVEN HILL BRANDS</v>
      </c>
      <c r="T955" t="str">
        <f>IFERROR(VLOOKUP(A955,'Broker &amp; Vendor'!$A$2:$C$11545,2,0),"")</f>
        <v>SGWS- TRANSATLANTIC DIVISION</v>
      </c>
    </row>
    <row r="956" spans="1:20" x14ac:dyDescent="0.25">
      <c r="A956" t="s">
        <v>7603</v>
      </c>
      <c r="B956" t="s">
        <v>3509</v>
      </c>
      <c r="C956" s="10">
        <v>47.944256603773582</v>
      </c>
      <c r="D956" s="10">
        <v>47.944256603773582</v>
      </c>
      <c r="E956" s="1">
        <v>150.18</v>
      </c>
      <c r="F956" s="3">
        <f>((E956/53)*6)*3</f>
        <v>51.004528301886793</v>
      </c>
      <c r="G956" s="4">
        <f>VLOOKUP(A956,'R12 Trend'!$A$4:$B$6433,2,0)</f>
        <v>-0.06</v>
      </c>
      <c r="H956" s="10" t="str">
        <f>IFERROR(VLOOKUP(A956,'DDS Needs'!$A$4:$F$767,6,0),"")</f>
        <v/>
      </c>
      <c r="I956" s="1">
        <f>IFERROR(VLOOKUP(A956,'WH INV 4-2-2026'!$A$2:$C$2914,3,0),"")</f>
        <v>115.666667</v>
      </c>
      <c r="J956" s="1">
        <f>I956/(C956/3)</f>
        <v>7.2375718298797951</v>
      </c>
      <c r="K956" s="5" t="str">
        <f>IF((I956&gt;C956),"X","")</f>
        <v>X</v>
      </c>
      <c r="L956" s="7">
        <f>(C956/3)*13</f>
        <v>207.75844528301886</v>
      </c>
      <c r="M956" s="7">
        <f>I956-L956</f>
        <v>-92.091778283018854</v>
      </c>
      <c r="N956" s="6">
        <f>C956/$C$2</f>
        <v>2.0684209880519403E-4</v>
      </c>
      <c r="O956" s="5" t="s">
        <v>27883</v>
      </c>
      <c r="P956" t="str">
        <f>VLOOKUP(A956,'External $ Guide'!$A$2:$L$11545,3,0)</f>
        <v>Replenish</v>
      </c>
      <c r="Q956" t="str">
        <f>VLOOKUP(A956,'External $ Guide'!$A$2:$L$11545,4,0)</f>
        <v>Retail</v>
      </c>
      <c r="R956" t="str">
        <f>VLOOKUP(A956,'External $ Guide'!$A$2:$L$11545,5,0)</f>
        <v>Active</v>
      </c>
      <c r="S956" t="str">
        <f>IFERROR(VLOOKUP(A956,'Broker &amp; Vendor'!$A$2:$C$11545,3,0),"")</f>
        <v>SAZERAC CO INC</v>
      </c>
      <c r="T956" t="str">
        <f>IFERROR(VLOOKUP(A956,'Broker &amp; Vendor'!$A$2:$C$11545,2,0),"")</f>
        <v>UNITED</v>
      </c>
    </row>
    <row r="957" spans="1:20" x14ac:dyDescent="0.25">
      <c r="A957" t="s">
        <v>4172</v>
      </c>
      <c r="B957" t="s">
        <v>83</v>
      </c>
      <c r="C957" s="10">
        <v>47.938075471698113</v>
      </c>
      <c r="D957" s="10">
        <v>58.466377358490561</v>
      </c>
      <c r="E957" s="1">
        <v>166.06</v>
      </c>
      <c r="F957" s="3">
        <f>((E957/53)*6)*3</f>
        <v>56.397735849056609</v>
      </c>
      <c r="G957" s="4">
        <f>VLOOKUP(A957,'R12 Trend'!$A$4:$B$6433,2,0)</f>
        <v>-0.15</v>
      </c>
      <c r="H957" s="10">
        <f>IFERROR(VLOOKUP(A957,'DDS Needs'!$A$4:$F$767,6,0),"")</f>
        <v>10.528301886792452</v>
      </c>
      <c r="I957" s="1">
        <f>IFERROR(VLOOKUP(A957,'WH INV 4-2-2026'!$A$2:$C$2914,3,0),"")</f>
        <v>0.66666700000000001</v>
      </c>
      <c r="J957" s="1">
        <f>I957/(C957/3)</f>
        <v>4.1720510894951747E-2</v>
      </c>
      <c r="K957" s="5" t="str">
        <f>IF((I957&gt;C957),"X","")</f>
        <v/>
      </c>
      <c r="L957" s="7">
        <f>(C957/3)*13</f>
        <v>207.73166037735848</v>
      </c>
      <c r="M957" s="7">
        <f>I957-L957</f>
        <v>-207.06499337735849</v>
      </c>
      <c r="N957" s="6">
        <f>C957/$C$2</f>
        <v>2.0681543203795124E-4</v>
      </c>
      <c r="O957" s="5" t="s">
        <v>27883</v>
      </c>
      <c r="P957" t="str">
        <f>VLOOKUP(A957,'External $ Guide'!$A$2:$L$11545,3,0)</f>
        <v>Replenish</v>
      </c>
      <c r="Q957" t="str">
        <f>VLOOKUP(A957,'External $ Guide'!$A$2:$L$11545,4,0)</f>
        <v>Retail</v>
      </c>
      <c r="R957" t="str">
        <f>VLOOKUP(A957,'External $ Guide'!$A$2:$L$11545,5,0)</f>
        <v>Active</v>
      </c>
      <c r="S957" t="str">
        <f>IFERROR(VLOOKUP(A957,'Broker &amp; Vendor'!$A$2:$C$11545,3,0),"")</f>
        <v>E. &amp; J. GALLO WINERY</v>
      </c>
      <c r="T957" t="str">
        <f>IFERROR(VLOOKUP(A957,'Broker &amp; Vendor'!$A$2:$C$11545,2,0),"")</f>
        <v>RNDC</v>
      </c>
    </row>
    <row r="958" spans="1:20" x14ac:dyDescent="0.25">
      <c r="A958" t="s">
        <v>4566</v>
      </c>
      <c r="B958" t="s">
        <v>477</v>
      </c>
      <c r="C958" s="10">
        <v>47.889984905660377</v>
      </c>
      <c r="D958" s="10">
        <v>54.34281509433962</v>
      </c>
      <c r="E958" s="1">
        <v>150.01</v>
      </c>
      <c r="F958" s="3">
        <f>((E958/53)*6)*3</f>
        <v>50.946792452830195</v>
      </c>
      <c r="G958" s="4">
        <f>VLOOKUP(A958,'R12 Trend'!$A$4:$B$6433,2,0)</f>
        <v>-0.06</v>
      </c>
      <c r="H958" s="10">
        <f>IFERROR(VLOOKUP(A958,'DDS Needs'!$A$4:$F$767,6,0),"")</f>
        <v>6.4528301886792452</v>
      </c>
      <c r="I958" s="1">
        <f>IFERROR(VLOOKUP(A958,'WH INV 4-2-2026'!$A$2:$C$2914,3,0),"")</f>
        <v>83.666667000000004</v>
      </c>
      <c r="J958" s="1">
        <f>I958/(C958/3)</f>
        <v>5.2411793717298281</v>
      </c>
      <c r="K958" s="5" t="str">
        <f>IF((I958&gt;C958),"X","")</f>
        <v>X</v>
      </c>
      <c r="L958" s="7">
        <f>(C958/3)*13</f>
        <v>207.52326792452828</v>
      </c>
      <c r="M958" s="7">
        <f>I958-L958</f>
        <v>-123.85660092452828</v>
      </c>
      <c r="N958" s="6">
        <f>C958/$C$2</f>
        <v>2.0660795872797416E-4</v>
      </c>
      <c r="O958" s="5" t="s">
        <v>27883</v>
      </c>
      <c r="P958" t="str">
        <f>VLOOKUP(A958,'External $ Guide'!$A$2:$L$11545,3,0)</f>
        <v>Replenish</v>
      </c>
      <c r="Q958" t="str">
        <f>VLOOKUP(A958,'External $ Guide'!$A$2:$L$11545,4,0)</f>
        <v>Retail</v>
      </c>
      <c r="R958" t="str">
        <f>VLOOKUP(A958,'External $ Guide'!$A$2:$L$11545,5,0)</f>
        <v>Active</v>
      </c>
      <c r="S958" t="str">
        <f>IFERROR(VLOOKUP(A958,'Broker &amp; Vendor'!$A$2:$C$11545,3,0),"")</f>
        <v>OLE SMOKEY DISTILLERY LLC</v>
      </c>
      <c r="T958" t="str">
        <f>IFERROR(VLOOKUP(A958,'Broker &amp; Vendor'!$A$2:$C$11545,2,0),"")</f>
        <v>SGWS- CHAMPION DIVISION</v>
      </c>
    </row>
    <row r="959" spans="1:20" x14ac:dyDescent="0.25">
      <c r="A959" t="s">
        <v>6521</v>
      </c>
      <c r="B959" t="s">
        <v>2427</v>
      </c>
      <c r="C959" s="10">
        <v>47.704415094339623</v>
      </c>
      <c r="D959" s="10">
        <v>52.798754716981136</v>
      </c>
      <c r="E959" s="1">
        <v>156.07</v>
      </c>
      <c r="F959" s="3">
        <f>((E959/53)*6)*3</f>
        <v>53.004905660377361</v>
      </c>
      <c r="G959" s="4">
        <f>VLOOKUP(A959,'R12 Trend'!$A$4:$B$6433,2,0)</f>
        <v>-0.1</v>
      </c>
      <c r="H959" s="10">
        <f>IFERROR(VLOOKUP(A959,'DDS Needs'!$A$4:$F$767,6,0),"")</f>
        <v>5.0943396226415096</v>
      </c>
      <c r="I959" s="1">
        <f>IFERROR(VLOOKUP(A959,'WH INV 4-2-2026'!$A$2:$C$2914,3,0),"")</f>
        <v>59</v>
      </c>
      <c r="J959" s="1">
        <f>I959/(C959/3)</f>
        <v>3.7103483954256045</v>
      </c>
      <c r="K959" s="5" t="str">
        <f>IF((I959&gt;C959),"X","")</f>
        <v>X</v>
      </c>
      <c r="L959" s="7">
        <f>(C959/3)*13</f>
        <v>206.71913207547169</v>
      </c>
      <c r="M959" s="7">
        <f>I959-L959</f>
        <v>-147.71913207547169</v>
      </c>
      <c r="N959" s="6">
        <f>C959/$C$2</f>
        <v>2.0580736962789314E-4</v>
      </c>
      <c r="O959" s="5" t="s">
        <v>27883</v>
      </c>
      <c r="P959" t="str">
        <f>VLOOKUP(A959,'External $ Guide'!$A$2:$L$11545,3,0)</f>
        <v>Replenish</v>
      </c>
      <c r="Q959" t="str">
        <f>VLOOKUP(A959,'External $ Guide'!$A$2:$L$11545,4,0)</f>
        <v>Retail</v>
      </c>
      <c r="R959" t="str">
        <f>VLOOKUP(A959,'External $ Guide'!$A$2:$L$11545,5,0)</f>
        <v>Active</v>
      </c>
      <c r="S959" t="str">
        <f>IFERROR(VLOOKUP(A959,'Broker &amp; Vendor'!$A$2:$C$11545,3,0),"")</f>
        <v>PROXIMO SPIRITS INC.</v>
      </c>
      <c r="T959" t="str">
        <f>IFERROR(VLOOKUP(A959,'Broker &amp; Vendor'!$A$2:$C$11545,2,0),"")</f>
        <v>JOHNSON BROTHERS</v>
      </c>
    </row>
    <row r="960" spans="1:20" x14ac:dyDescent="0.25">
      <c r="A960" t="s">
        <v>8347</v>
      </c>
      <c r="B960" t="s">
        <v>8348</v>
      </c>
      <c r="C960" s="10">
        <v>47.631999999999998</v>
      </c>
      <c r="D960" s="10">
        <v>47.631999999999998</v>
      </c>
      <c r="E960">
        <v>119.08</v>
      </c>
      <c r="G960" s="4"/>
      <c r="H960" s="10" t="str">
        <f>IFERROR(VLOOKUP(A960,'DDS Needs'!$A$4:$F$767,6,0),"")</f>
        <v/>
      </c>
      <c r="I960" s="1">
        <f>IFERROR(VLOOKUP(A960,'WH INV 4-2-2026'!$A$2:$C$2914,3,0),"")</f>
        <v>169</v>
      </c>
      <c r="J960" s="1">
        <f>I960/(C960/3)</f>
        <v>10.64410480349345</v>
      </c>
      <c r="K960" s="5" t="str">
        <f>IF((I960&gt;C960),"X","")</f>
        <v>X</v>
      </c>
      <c r="L960" s="7">
        <f>(C960/3)*13</f>
        <v>206.40533333333332</v>
      </c>
      <c r="M960" s="7">
        <f>I960-L960</f>
        <v>-37.405333333333317</v>
      </c>
      <c r="N960" s="6">
        <f>C960/$C$2</f>
        <v>2.0549495493717908E-4</v>
      </c>
      <c r="O960" s="5" t="s">
        <v>27883</v>
      </c>
      <c r="P960" t="str">
        <f>VLOOKUP(A960,'External $ Guide'!$A$2:$L$11545,3,0)</f>
        <v>Replenish</v>
      </c>
      <c r="Q960" t="str">
        <f>VLOOKUP(A960,'External $ Guide'!$A$2:$L$11545,4,0)</f>
        <v>Retail</v>
      </c>
      <c r="R960" t="str">
        <f>VLOOKUP(A960,'External $ Guide'!$A$2:$L$11545,5,0)</f>
        <v>Active</v>
      </c>
      <c r="S960" t="str">
        <f>IFERROR(VLOOKUP(A960,'Broker &amp; Vendor'!$A$2:$C$11545,3,0),"")</f>
        <v>HEAVEN HILL SALES CO DBA HEAVEN HILL BRANDS</v>
      </c>
      <c r="T960" t="str">
        <f>IFERROR(VLOOKUP(A960,'Broker &amp; Vendor'!$A$2:$C$11545,2,0),"")</f>
        <v>SGWS- TRANSATLANTIC DIVISION</v>
      </c>
    </row>
    <row r="961" spans="1:20" x14ac:dyDescent="0.25">
      <c r="A961" t="s">
        <v>7321</v>
      </c>
      <c r="B961" t="s">
        <v>3227</v>
      </c>
      <c r="C961" s="10">
        <v>47.465083018867922</v>
      </c>
      <c r="D961" s="10">
        <v>47.465083018867922</v>
      </c>
      <c r="E961" s="1">
        <v>141.16999999999999</v>
      </c>
      <c r="F961" s="3">
        <f>((E961/53)*6)*3</f>
        <v>47.944528301886791</v>
      </c>
      <c r="G961" s="4">
        <f>VLOOKUP(A961,'R12 Trend'!$A$4:$B$6433,2,0)</f>
        <v>-0.01</v>
      </c>
      <c r="H961" s="10" t="str">
        <f>IFERROR(VLOOKUP(A961,'DDS Needs'!$A$4:$F$767,6,0),"")</f>
        <v/>
      </c>
      <c r="I961" s="1">
        <f>IFERROR(VLOOKUP(A961,'WH INV 4-2-2026'!$A$2:$C$2914,3,0),"")</f>
        <v>208</v>
      </c>
      <c r="J961" s="1">
        <f>I961/(C961/3)</f>
        <v>13.146506027429737</v>
      </c>
      <c r="K961" s="5" t="str">
        <f>IF((I961&gt;C961),"X","")</f>
        <v>X</v>
      </c>
      <c r="L961" s="7">
        <f>(C961/3)*13</f>
        <v>205.68202641509433</v>
      </c>
      <c r="M961" s="7">
        <f>I961-L961</f>
        <v>2.3179735849056726</v>
      </c>
      <c r="N961" s="6">
        <f>C961/$C$2</f>
        <v>2.0477483826107927E-4</v>
      </c>
      <c r="O961" s="5" t="s">
        <v>27883</v>
      </c>
      <c r="P961" t="str">
        <f>VLOOKUP(A961,'External $ Guide'!$A$2:$L$11545,3,0)</f>
        <v>Replenish</v>
      </c>
      <c r="Q961" t="str">
        <f>VLOOKUP(A961,'External $ Guide'!$A$2:$L$11545,4,0)</f>
        <v>Retail</v>
      </c>
      <c r="R961" t="str">
        <f>VLOOKUP(A961,'External $ Guide'!$A$2:$L$11545,5,0)</f>
        <v>Active</v>
      </c>
      <c r="S961" t="str">
        <f>IFERROR(VLOOKUP(A961,'Broker &amp; Vendor'!$A$2:$C$11545,3,0),"")</f>
        <v>AMERICAN BEVERAGE MARKETERS</v>
      </c>
      <c r="T961" t="str">
        <f>IFERROR(VLOOKUP(A961,'Broker &amp; Vendor'!$A$2:$C$11545,2,0),"")</f>
        <v>RNDC</v>
      </c>
    </row>
    <row r="962" spans="1:20" x14ac:dyDescent="0.25">
      <c r="A962" t="s">
        <v>5954</v>
      </c>
      <c r="B962" t="s">
        <v>1860</v>
      </c>
      <c r="C962" s="10">
        <v>47.377358490566039</v>
      </c>
      <c r="D962" s="10">
        <v>47.377358490566039</v>
      </c>
      <c r="E962" s="1">
        <v>139.5</v>
      </c>
      <c r="F962" s="3">
        <f>((E962/53)*6)*3</f>
        <v>47.377358490566039</v>
      </c>
      <c r="G962" s="4">
        <f>VLOOKUP(A962,'R12 Trend'!$A$4:$B$6433,2,0)</f>
        <v>0</v>
      </c>
      <c r="H962" s="10" t="str">
        <f>IFERROR(VLOOKUP(A962,'DDS Needs'!$A$4:$F$767,6,0),"")</f>
        <v/>
      </c>
      <c r="I962" s="1" t="str">
        <f>IFERROR(VLOOKUP(A962,'WH INV 4-2-2026'!$A$2:$C$2914,3,0),"")</f>
        <v/>
      </c>
      <c r="J962" s="1" t="e">
        <f>I962/(C962/3)</f>
        <v>#VALUE!</v>
      </c>
      <c r="K962" s="5" t="str">
        <f>IF((I962&gt;C962),"X","")</f>
        <v>X</v>
      </c>
      <c r="L962" s="7">
        <f>(C962/3)*13</f>
        <v>205.30188679245282</v>
      </c>
      <c r="M962" s="7" t="e">
        <f>I962-L962</f>
        <v>#VALUE!</v>
      </c>
      <c r="N962" s="6">
        <f>C962/$C$2</f>
        <v>2.0439637529521008E-4</v>
      </c>
      <c r="O962" s="5" t="s">
        <v>27883</v>
      </c>
      <c r="P962" t="str">
        <f>VLOOKUP(A962,'External $ Guide'!$A$2:$L$11545,3,0)</f>
        <v>Barrel</v>
      </c>
      <c r="Q962" t="str">
        <f>VLOOKUP(A962,'External $ Guide'!$A$2:$L$11545,4,0)</f>
        <v>Retail</v>
      </c>
      <c r="R962" t="str">
        <f>VLOOKUP(A962,'External $ Guide'!$A$2:$L$11545,5,0)</f>
        <v>Active</v>
      </c>
      <c r="S962" t="str">
        <f>IFERROR(VLOOKUP(A962,'Broker &amp; Vendor'!$A$2:$C$11545,3,0),"")</f>
        <v>FOUR ROSES DISTILLERY LLC</v>
      </c>
      <c r="T962" t="str">
        <f>IFERROR(VLOOKUP(A962,'Broker &amp; Vendor'!$A$2:$C$11545,2,0),"")</f>
        <v>RNDC</v>
      </c>
    </row>
    <row r="963" spans="1:20" x14ac:dyDescent="0.25">
      <c r="A963" t="s">
        <v>6777</v>
      </c>
      <c r="B963" t="s">
        <v>2683</v>
      </c>
      <c r="C963" s="10">
        <v>47.261139622641515</v>
      </c>
      <c r="D963" s="10">
        <v>52.695101886792457</v>
      </c>
      <c r="E963" s="1">
        <v>137.78</v>
      </c>
      <c r="F963" s="3">
        <f>((E963/53)*6)*3</f>
        <v>46.793207547169814</v>
      </c>
      <c r="G963" s="4">
        <f>VLOOKUP(A963,'R12 Trend'!$A$4:$B$6433,2,0)</f>
        <v>0.01</v>
      </c>
      <c r="H963" s="10">
        <f>IFERROR(VLOOKUP(A963,'DDS Needs'!$A$4:$F$767,6,0),"")</f>
        <v>5.433962264150944</v>
      </c>
      <c r="I963" s="1">
        <f>IFERROR(VLOOKUP(A963,'WH INV 4-2-2026'!$A$2:$C$2914,3,0),"")</f>
        <v>91.916667000000004</v>
      </c>
      <c r="J963" s="1">
        <f>I963/(C963/3)</f>
        <v>5.8346032956830296</v>
      </c>
      <c r="K963" s="5" t="str">
        <f>IF((I963&gt;C963),"X","")</f>
        <v>X</v>
      </c>
      <c r="L963" s="7">
        <f>(C963/3)*13</f>
        <v>204.79827169811324</v>
      </c>
      <c r="M963" s="7">
        <f>I963-L963</f>
        <v>-112.88160469811324</v>
      </c>
      <c r="N963" s="6">
        <f>C963/$C$2</f>
        <v>2.0389498146276551E-4</v>
      </c>
      <c r="O963" s="5" t="s">
        <v>27883</v>
      </c>
      <c r="P963" t="str">
        <f>VLOOKUP(A963,'External $ Guide'!$A$2:$L$11545,3,0)</f>
        <v>Replenish</v>
      </c>
      <c r="Q963" t="str">
        <f>VLOOKUP(A963,'External $ Guide'!$A$2:$L$11545,4,0)</f>
        <v>Retail</v>
      </c>
      <c r="R963" t="str">
        <f>VLOOKUP(A963,'External $ Guide'!$A$2:$L$11545,5,0)</f>
        <v>Active</v>
      </c>
      <c r="S963" t="s">
        <v>27956</v>
      </c>
      <c r="T963" t="str">
        <f>IFERROR(VLOOKUP(A963,'Broker &amp; Vendor'!$A$2:$C$11545,2,0),"")</f>
        <v>SGWS- CHAMPION DIVISION</v>
      </c>
    </row>
    <row r="964" spans="1:20" x14ac:dyDescent="0.25">
      <c r="A964" t="s">
        <v>4141</v>
      </c>
      <c r="B964" t="s">
        <v>52</v>
      </c>
      <c r="C964" s="10">
        <v>47.157486792452829</v>
      </c>
      <c r="D964" s="10">
        <v>47.157486792452829</v>
      </c>
      <c r="E964" s="1">
        <v>136.13</v>
      </c>
      <c r="F964" s="3">
        <f>((E964/53)*6)*3</f>
        <v>46.232830188679245</v>
      </c>
      <c r="G964" s="4">
        <f>VLOOKUP(A964,'R12 Trend'!$A$4:$B$6433,2,0)</f>
        <v>0.02</v>
      </c>
      <c r="H964" s="10" t="str">
        <f>IFERROR(VLOOKUP(A964,'DDS Needs'!$A$4:$F$767,6,0),"")</f>
        <v/>
      </c>
      <c r="I964" s="1">
        <f>IFERROR(VLOOKUP(A964,'WH INV 4-2-2026'!$A$2:$C$2914,3,0),"")</f>
        <v>62.916666999999997</v>
      </c>
      <c r="J964" s="1">
        <f>I964/(C964/3)</f>
        <v>4.0025458063682873</v>
      </c>
      <c r="K964" s="5" t="str">
        <f>IF((I964&gt;C964),"X","")</f>
        <v>X</v>
      </c>
      <c r="L964" s="7">
        <f>(C964/3)*13</f>
        <v>204.34910943396227</v>
      </c>
      <c r="M964" s="7">
        <f>I964-L964</f>
        <v>-141.43244243396228</v>
      </c>
      <c r="N964" s="6">
        <f>C964/$C$2</f>
        <v>2.0344780028900135E-4</v>
      </c>
      <c r="O964" s="5" t="s">
        <v>27883</v>
      </c>
      <c r="P964" t="str">
        <f>VLOOKUP(A964,'External $ Guide'!$A$2:$L$11545,3,0)</f>
        <v>Replenish</v>
      </c>
      <c r="Q964" t="str">
        <f>VLOOKUP(A964,'External $ Guide'!$A$2:$L$11545,4,0)</f>
        <v>Retail</v>
      </c>
      <c r="R964" t="str">
        <f>VLOOKUP(A964,'External $ Guide'!$A$2:$L$11545,5,0)</f>
        <v>Active</v>
      </c>
      <c r="S964" t="str">
        <f>IFERROR(VLOOKUP(A964,'Broker &amp; Vendor'!$A$2:$C$11545,3,0),"")</f>
        <v>CAMPARI AMERICA</v>
      </c>
      <c r="T964" t="str">
        <f>IFERROR(VLOOKUP(A964,'Broker &amp; Vendor'!$A$2:$C$11545,2,0),"")</f>
        <v>SGWS- TRANSATLANTIC DIVISION</v>
      </c>
    </row>
    <row r="965" spans="1:20" x14ac:dyDescent="0.25">
      <c r="A965" t="s">
        <v>4226</v>
      </c>
      <c r="B965" t="s">
        <v>137</v>
      </c>
      <c r="C965" s="10">
        <v>47.132116981132071</v>
      </c>
      <c r="D965" s="10">
        <v>56.641550943396226</v>
      </c>
      <c r="E965" s="1">
        <v>143.07</v>
      </c>
      <c r="F965" s="3">
        <f>((E965/53)*6)*3</f>
        <v>48.589811320754713</v>
      </c>
      <c r="G965" s="4">
        <f>VLOOKUP(A965,'R12 Trend'!$A$4:$B$6433,2,0)</f>
        <v>-0.03</v>
      </c>
      <c r="H965" s="10">
        <f>IFERROR(VLOOKUP(A965,'DDS Needs'!$A$4:$F$767,6,0),"")</f>
        <v>9.5094339622641506</v>
      </c>
      <c r="I965" s="1">
        <f>IFERROR(VLOOKUP(A965,'WH INV 4-2-2026'!$A$2:$C$2914,3,0),"")</f>
        <v>129</v>
      </c>
      <c r="J965" s="1">
        <f>I965/(C965/3)</f>
        <v>8.2109615435887129</v>
      </c>
      <c r="K965" s="5" t="str">
        <f>IF((I965&gt;C965),"X","")</f>
        <v>X</v>
      </c>
      <c r="L965" s="7">
        <f>(C965/3)*13</f>
        <v>204.23917358490564</v>
      </c>
      <c r="M965" s="7">
        <f>I965-L965</f>
        <v>-75.239173584905643</v>
      </c>
      <c r="N965" s="6">
        <f>C965/$C$2</f>
        <v>2.0333834932674647E-4</v>
      </c>
      <c r="O965" s="5" t="s">
        <v>27883</v>
      </c>
      <c r="P965" t="str">
        <f>VLOOKUP(A965,'External $ Guide'!$A$2:$L$11545,3,0)</f>
        <v>Replenish</v>
      </c>
      <c r="Q965" t="str">
        <f>VLOOKUP(A965,'External $ Guide'!$A$2:$L$11545,4,0)</f>
        <v>Retail</v>
      </c>
      <c r="R965" t="str">
        <f>VLOOKUP(A965,'External $ Guide'!$A$2:$L$11545,5,0)</f>
        <v>Active</v>
      </c>
      <c r="S965" t="str">
        <f>IFERROR(VLOOKUP(A965,'Broker &amp; Vendor'!$A$2:$C$11545,3,0),"")</f>
        <v>DIAGEO NORTH AMERICA INC</v>
      </c>
      <c r="T965" t="str">
        <f>IFERROR(VLOOKUP(A965,'Broker &amp; Vendor'!$A$2:$C$11545,2,0),"")</f>
        <v>SGWS- COASTAL PACIFIC DIVISION</v>
      </c>
    </row>
    <row r="966" spans="1:20" x14ac:dyDescent="0.25">
      <c r="A966" t="s">
        <v>7668</v>
      </c>
      <c r="B966" t="s">
        <v>3574</v>
      </c>
      <c r="C966" s="10">
        <v>46.93024528301887</v>
      </c>
      <c r="D966" s="10">
        <v>54.741566037735851</v>
      </c>
      <c r="E966" s="1">
        <v>151.85</v>
      </c>
      <c r="F966" s="3">
        <f>((E966/53)*6)*3</f>
        <v>51.571698113207546</v>
      </c>
      <c r="G966" s="4">
        <f>VLOOKUP(A966,'R12 Trend'!$A$4:$B$6433,2,0)</f>
        <v>-0.09</v>
      </c>
      <c r="H966" s="10">
        <f>IFERROR(VLOOKUP(A966,'DDS Needs'!$A$4:$F$767,6,0),"")</f>
        <v>7.8113207547169807</v>
      </c>
      <c r="I966" s="1">
        <f>IFERROR(VLOOKUP(A966,'WH INV 4-2-2026'!$A$2:$C$2914,3,0),"")</f>
        <v>317</v>
      </c>
      <c r="J966" s="1">
        <f>I966/(C966/3)</f>
        <v>20.264117399448317</v>
      </c>
      <c r="K966" s="5" t="str">
        <f>IF((I966&gt;C966),"X","")</f>
        <v>X</v>
      </c>
      <c r="L966" s="7">
        <f>(C966/3)*13</f>
        <v>203.3643962264151</v>
      </c>
      <c r="M966" s="7">
        <f>I966-L966</f>
        <v>113.6356037735849</v>
      </c>
      <c r="N966" s="6">
        <f>C966/$C$2</f>
        <v>2.0246743029108001E-4</v>
      </c>
      <c r="O966" s="5" t="s">
        <v>27883</v>
      </c>
      <c r="P966" t="str">
        <f>VLOOKUP(A966,'External $ Guide'!$A$2:$L$11545,3,0)</f>
        <v>Replenish</v>
      </c>
      <c r="Q966" t="str">
        <f>VLOOKUP(A966,'External $ Guide'!$A$2:$L$11545,4,0)</f>
        <v>Retail</v>
      </c>
      <c r="R966" t="str">
        <f>VLOOKUP(A966,'External $ Guide'!$A$2:$L$11545,5,0)</f>
        <v>Active</v>
      </c>
      <c r="S966" t="str">
        <f>IFERROR(VLOOKUP(A966,'Broker &amp; Vendor'!$A$2:$C$11545,3,0),"")</f>
        <v>PROXIMO SPIRITS INC.</v>
      </c>
      <c r="T966" t="str">
        <f>IFERROR(VLOOKUP(A966,'Broker &amp; Vendor'!$A$2:$C$11545,2,0),"")</f>
        <v>JOHNSON BROTHERS</v>
      </c>
    </row>
    <row r="967" spans="1:20" x14ac:dyDescent="0.25">
      <c r="A967" t="s">
        <v>4245</v>
      </c>
      <c r="B967" t="s">
        <v>156</v>
      </c>
      <c r="C967" s="10">
        <v>46.907830188679242</v>
      </c>
      <c r="D967" s="10">
        <v>46.907830188679242</v>
      </c>
      <c r="E967" s="1">
        <v>136.75</v>
      </c>
      <c r="F967" s="3">
        <f>((E967/53)*6)*3</f>
        <v>46.443396226415089</v>
      </c>
      <c r="G967" s="4">
        <f>VLOOKUP(A967,'R12 Trend'!$A$4:$B$6433,2,0)</f>
        <v>0.01</v>
      </c>
      <c r="H967" s="10" t="str">
        <f>IFERROR(VLOOKUP(A967,'DDS Needs'!$A$4:$F$767,6,0),"")</f>
        <v/>
      </c>
      <c r="I967" s="1">
        <f>IFERROR(VLOOKUP(A967,'WH INV 4-2-2026'!$A$2:$C$2914,3,0),"")</f>
        <v>110</v>
      </c>
      <c r="J967" s="1">
        <f>I967/(C967/3)</f>
        <v>7.0350727942995404</v>
      </c>
      <c r="K967" s="5" t="str">
        <f>IF((I967&gt;C967),"X","")</f>
        <v>X</v>
      </c>
      <c r="L967" s="7">
        <f>(C967/3)*13</f>
        <v>203.26726415094339</v>
      </c>
      <c r="M967" s="7">
        <f>I967-L967</f>
        <v>-93.26726415094339</v>
      </c>
      <c r="N967" s="6">
        <f>C967/$C$2</f>
        <v>2.0237072662965001E-4</v>
      </c>
      <c r="O967" s="5" t="s">
        <v>27883</v>
      </c>
      <c r="P967" t="str">
        <f>VLOOKUP(A967,'External $ Guide'!$A$2:$L$11545,3,0)</f>
        <v>Replenish</v>
      </c>
      <c r="Q967" t="str">
        <f>VLOOKUP(A967,'External $ Guide'!$A$2:$L$11545,4,0)</f>
        <v>Retail</v>
      </c>
      <c r="R967" t="str">
        <f>VLOOKUP(A967,'External $ Guide'!$A$2:$L$11545,5,0)</f>
        <v>Active</v>
      </c>
      <c r="S967" t="str">
        <f>IFERROR(VLOOKUP(A967,'Broker &amp; Vendor'!$A$2:$C$11545,3,0),"")</f>
        <v>CAMPARI AMERICA</v>
      </c>
      <c r="T967" t="str">
        <f>IFERROR(VLOOKUP(A967,'Broker &amp; Vendor'!$A$2:$C$11545,2,0),"")</f>
        <v>SGWS- TRANSATLANTIC DIVISION</v>
      </c>
    </row>
    <row r="968" spans="1:20" x14ac:dyDescent="0.25">
      <c r="A968" t="s">
        <v>5168</v>
      </c>
      <c r="B968" t="s">
        <v>1074</v>
      </c>
      <c r="C968" s="10">
        <v>46.8972679245283</v>
      </c>
      <c r="D968" s="10">
        <v>46.8972679245283</v>
      </c>
      <c r="E968" s="1">
        <v>143.84</v>
      </c>
      <c r="F968" s="3">
        <f>((E968/53)*6)*3</f>
        <v>48.85132075471698</v>
      </c>
      <c r="G968" s="4">
        <f>VLOOKUP(A968,'R12 Trend'!$A$4:$B$6433,2,0)</f>
        <v>-0.04</v>
      </c>
      <c r="H968" s="10" t="str">
        <f>IFERROR(VLOOKUP(A968,'DDS Needs'!$A$4:$F$767,6,0),"")</f>
        <v/>
      </c>
      <c r="I968" s="1">
        <f>IFERROR(VLOOKUP(A968,'WH INV 4-2-2026'!$A$2:$C$2914,3,0),"")</f>
        <v>111</v>
      </c>
      <c r="J968" s="1">
        <f>I968/(C968/3)</f>
        <v>7.1006268539117539</v>
      </c>
      <c r="K968" s="5" t="str">
        <f>IF((I968&gt;C968),"X","")</f>
        <v>X</v>
      </c>
      <c r="L968" s="7">
        <f>(C968/3)*13</f>
        <v>203.22149433962264</v>
      </c>
      <c r="M968" s="7">
        <f>I968-L968</f>
        <v>-92.221494339622637</v>
      </c>
      <c r="N968" s="6">
        <f>C968/$C$2</f>
        <v>2.023251586922186E-4</v>
      </c>
      <c r="O968" s="5" t="s">
        <v>27883</v>
      </c>
      <c r="P968" t="str">
        <f>VLOOKUP(A968,'External $ Guide'!$A$2:$L$11545,3,0)</f>
        <v>Replenish</v>
      </c>
      <c r="Q968" t="str">
        <f>VLOOKUP(A968,'External $ Guide'!$A$2:$L$11545,4,0)</f>
        <v>Retail</v>
      </c>
      <c r="R968" t="str">
        <f>VLOOKUP(A968,'External $ Guide'!$A$2:$L$11545,5,0)</f>
        <v>Active</v>
      </c>
      <c r="S968" t="str">
        <f>IFERROR(VLOOKUP(A968,'Broker &amp; Vendor'!$A$2:$C$11545,3,0),"")</f>
        <v>FOUR ROSES DISTILLERY LLC</v>
      </c>
      <c r="T968" t="str">
        <f>IFERROR(VLOOKUP(A968,'Broker &amp; Vendor'!$A$2:$C$11545,2,0),"")</f>
        <v>RNDC</v>
      </c>
    </row>
    <row r="969" spans="1:20" x14ac:dyDescent="0.25">
      <c r="A969" t="s">
        <v>7774</v>
      </c>
      <c r="B969" t="s">
        <v>3680</v>
      </c>
      <c r="C969" s="10">
        <v>46.894924528301878</v>
      </c>
      <c r="D969" s="10">
        <v>50.97039622641509</v>
      </c>
      <c r="E969" s="1">
        <v>142.35</v>
      </c>
      <c r="F969" s="3">
        <f>((E969/53)*6)*3</f>
        <v>48.345283018867917</v>
      </c>
      <c r="G969" s="4">
        <f>VLOOKUP(A969,'R12 Trend'!$A$4:$B$6433,2,0)</f>
        <v>-0.03</v>
      </c>
      <c r="H969" s="10">
        <f>IFERROR(VLOOKUP(A969,'DDS Needs'!$A$4:$F$767,6,0),"")</f>
        <v>4.0754716981132084</v>
      </c>
      <c r="I969" s="1" t="str">
        <f>IFERROR(VLOOKUP(A969,'WH INV 4-2-2026'!$A$2:$C$2914,3,0),"")</f>
        <v/>
      </c>
      <c r="J969" s="1" t="e">
        <f>I969/(C969/3)</f>
        <v>#VALUE!</v>
      </c>
      <c r="K969" s="5" t="str">
        <f>IF((I969&gt;C969),"X","")</f>
        <v>X</v>
      </c>
      <c r="L969" s="7">
        <f>(C969/3)*13</f>
        <v>203.21133962264147</v>
      </c>
      <c r="M969" s="7" t="e">
        <f>I969-L969</f>
        <v>#VALUE!</v>
      </c>
      <c r="N969" s="6">
        <f>C969/$C$2</f>
        <v>2.0231504876397818E-4</v>
      </c>
      <c r="O969" s="5" t="s">
        <v>27883</v>
      </c>
      <c r="P969" t="str">
        <f>VLOOKUP(A969,'External $ Guide'!$A$2:$L$11545,3,0)</f>
        <v>Replenish</v>
      </c>
      <c r="Q969" t="str">
        <f>VLOOKUP(A969,'External $ Guide'!$A$2:$L$11545,4,0)</f>
        <v>Retail</v>
      </c>
      <c r="R969" t="str">
        <f>VLOOKUP(A969,'External $ Guide'!$A$2:$L$11545,5,0)</f>
        <v>Active</v>
      </c>
      <c r="S969" t="str">
        <f>IFERROR(VLOOKUP(A969,'Broker &amp; Vendor'!$A$2:$C$11545,3,0),"")</f>
        <v>PERNOD RICARD USA</v>
      </c>
      <c r="T969" t="str">
        <f>IFERROR(VLOOKUP(A969,'Broker &amp; Vendor'!$A$2:$C$11545,2,0),"")</f>
        <v>SGWS- AMERICAN LIBERTY DIVISION</v>
      </c>
    </row>
    <row r="970" spans="1:20" x14ac:dyDescent="0.25">
      <c r="A970" t="s">
        <v>7741</v>
      </c>
      <c r="B970" t="s">
        <v>3647</v>
      </c>
      <c r="C970" s="10">
        <v>46.883954716981137</v>
      </c>
      <c r="D970" s="10">
        <v>46.883954716981137</v>
      </c>
      <c r="E970" s="1">
        <v>160.52000000000001</v>
      </c>
      <c r="F970" s="3">
        <f>((E970/53)*6)*3</f>
        <v>54.516226415094344</v>
      </c>
      <c r="G970" s="4">
        <f>VLOOKUP(A970,'R12 Trend'!$A$4:$B$6433,2,0)</f>
        <v>-0.14000000000000001</v>
      </c>
      <c r="H970" s="10" t="str">
        <f>IFERROR(VLOOKUP(A970,'DDS Needs'!$A$4:$F$767,6,0),"")</f>
        <v/>
      </c>
      <c r="I970" s="1">
        <f>IFERROR(VLOOKUP(A970,'WH INV 4-2-2026'!$A$2:$C$2914,3,0),"")</f>
        <v>62.666666999999997</v>
      </c>
      <c r="J970" s="1">
        <f>I970/(C970/3)</f>
        <v>4.0099006607884835</v>
      </c>
      <c r="K970" s="5" t="str">
        <f>IF((I970&gt;C970),"X","")</f>
        <v>X</v>
      </c>
      <c r="L970" s="7">
        <f>(C970/3)*13</f>
        <v>203.16380377358493</v>
      </c>
      <c r="M970" s="7">
        <f>I970-L970</f>
        <v>-140.49713677358494</v>
      </c>
      <c r="N970" s="6">
        <f>C970/$C$2</f>
        <v>2.0226772257815717E-4</v>
      </c>
      <c r="O970" s="5" t="s">
        <v>27883</v>
      </c>
      <c r="P970" t="str">
        <f>VLOOKUP(A970,'External $ Guide'!$A$2:$L$11545,3,0)</f>
        <v>Replenish</v>
      </c>
      <c r="Q970" t="str">
        <f>VLOOKUP(A970,'External $ Guide'!$A$2:$L$11545,4,0)</f>
        <v>Retail</v>
      </c>
      <c r="R970" t="str">
        <f>VLOOKUP(A970,'External $ Guide'!$A$2:$L$11545,5,0)</f>
        <v>Active</v>
      </c>
      <c r="S970" t="str">
        <f>IFERROR(VLOOKUP(A970,'Broker &amp; Vendor'!$A$2:$C$11545,3,0),"")</f>
        <v>BACARDI USA INC</v>
      </c>
      <c r="T970" t="str">
        <f>IFERROR(VLOOKUP(A970,'Broker &amp; Vendor'!$A$2:$C$11545,2,0),"")</f>
        <v>SGWS- TRANSATLANTIC DIVISION</v>
      </c>
    </row>
    <row r="971" spans="1:20" x14ac:dyDescent="0.25">
      <c r="A971" t="s">
        <v>4514</v>
      </c>
      <c r="B971" t="s">
        <v>425</v>
      </c>
      <c r="C971" s="10">
        <v>46.556422641509435</v>
      </c>
      <c r="D971" s="10">
        <v>53.348875471698115</v>
      </c>
      <c r="E971" s="1">
        <v>165.16</v>
      </c>
      <c r="F971" s="3">
        <f>((E971/53)*6)*3</f>
        <v>56.092075471698116</v>
      </c>
      <c r="G971" s="4">
        <f>VLOOKUP(A971,'R12 Trend'!$A$4:$B$6433,2,0)</f>
        <v>-0.17</v>
      </c>
      <c r="H971" s="10">
        <f>IFERROR(VLOOKUP(A971,'DDS Needs'!$A$4:$F$767,6,0),"")</f>
        <v>6.7924528301886804</v>
      </c>
      <c r="I971" s="1">
        <f>IFERROR(VLOOKUP(A971,'WH INV 4-2-2026'!$A$2:$C$2914,3,0),"")</f>
        <v>34</v>
      </c>
      <c r="J971" s="1">
        <f>I971/(C971/3)</f>
        <v>2.1908899827938537</v>
      </c>
      <c r="K971" s="5" t="str">
        <f>IF((I971&gt;C971),"X","")</f>
        <v/>
      </c>
      <c r="L971" s="7">
        <f>(C971/3)*13</f>
        <v>201.74449811320756</v>
      </c>
      <c r="M971" s="7">
        <f>I971-L971</f>
        <v>-167.74449811320756</v>
      </c>
      <c r="N971" s="6">
        <f>C971/$C$2</f>
        <v>2.0085467695568621E-4</v>
      </c>
      <c r="O971" s="5" t="s">
        <v>27883</v>
      </c>
      <c r="P971" t="str">
        <f>VLOOKUP(A971,'External $ Guide'!$A$2:$L$11545,3,0)</f>
        <v>Replenish</v>
      </c>
      <c r="Q971" t="str">
        <f>VLOOKUP(A971,'External $ Guide'!$A$2:$L$11545,4,0)</f>
        <v>Retail</v>
      </c>
      <c r="R971" t="str">
        <f>VLOOKUP(A971,'External $ Guide'!$A$2:$L$11545,5,0)</f>
        <v>Active</v>
      </c>
      <c r="S971" t="str">
        <f>IFERROR(VLOOKUP(A971,'Broker &amp; Vendor'!$A$2:$C$11545,3,0),"")</f>
        <v>BROWN FOREMAN CORP</v>
      </c>
      <c r="T971" t="str">
        <f>IFERROR(VLOOKUP(A971,'Broker &amp; Vendor'!$A$2:$C$11545,2,0),"")</f>
        <v>UNITED</v>
      </c>
    </row>
    <row r="972" spans="1:20" x14ac:dyDescent="0.25">
      <c r="A972" t="s">
        <v>6575</v>
      </c>
      <c r="B972" t="s">
        <v>2481</v>
      </c>
      <c r="C972" s="10">
        <v>46.533939622641512</v>
      </c>
      <c r="D972" s="10">
        <v>46.533939622641512</v>
      </c>
      <c r="E972" s="1">
        <v>135.66</v>
      </c>
      <c r="F972" s="3">
        <f>((E972/53)*6)*3</f>
        <v>46.073207547169815</v>
      </c>
      <c r="G972" s="4">
        <f>VLOOKUP(A972,'R12 Trend'!$A$4:$B$6433,2,0)</f>
        <v>0.01</v>
      </c>
      <c r="H972" s="10" t="str">
        <f>IFERROR(VLOOKUP(A972,'DDS Needs'!$A$4:$F$767,6,0),"")</f>
        <v/>
      </c>
      <c r="I972" s="1">
        <f>IFERROR(VLOOKUP(A972,'WH INV 4-2-2026'!$A$2:$C$2914,3,0),"")</f>
        <v>60</v>
      </c>
      <c r="J972" s="1">
        <f>I972/(C972/3)</f>
        <v>3.8681444438119175</v>
      </c>
      <c r="K972" s="5" t="str">
        <f>IF((I972&gt;C972),"X","")</f>
        <v>X</v>
      </c>
      <c r="L972" s="7">
        <f>(C972/3)*13</f>
        <v>201.64707169811322</v>
      </c>
      <c r="M972" s="7">
        <f>I972-L972</f>
        <v>-141.64707169811322</v>
      </c>
      <c r="N972" s="6">
        <f>C972/$C$2</f>
        <v>2.0075768025285795E-4</v>
      </c>
      <c r="O972" s="5" t="s">
        <v>27883</v>
      </c>
      <c r="P972" t="str">
        <f>VLOOKUP(A972,'External $ Guide'!$A$2:$L$11545,3,0)</f>
        <v>Replenish</v>
      </c>
      <c r="Q972" t="str">
        <f>VLOOKUP(A972,'External $ Guide'!$A$2:$L$11545,4,0)</f>
        <v>Retail</v>
      </c>
      <c r="R972" t="str">
        <f>VLOOKUP(A972,'External $ Guide'!$A$2:$L$11545,5,0)</f>
        <v>Active</v>
      </c>
      <c r="S972" t="s">
        <v>27956</v>
      </c>
      <c r="T972" t="str">
        <f>IFERROR(VLOOKUP(A972,'Broker &amp; Vendor'!$A$2:$C$11545,2,0),"")</f>
        <v>SGWS- CHAMPION DIVISION</v>
      </c>
    </row>
    <row r="973" spans="1:20" x14ac:dyDescent="0.25">
      <c r="A973" t="s">
        <v>6526</v>
      </c>
      <c r="B973" t="s">
        <v>2432</v>
      </c>
      <c r="C973" s="10">
        <v>46.532716981132076</v>
      </c>
      <c r="D973" s="10">
        <v>52.985547169811319</v>
      </c>
      <c r="E973" s="1">
        <v>125.7</v>
      </c>
      <c r="F973" s="3">
        <f>((E973/53)*6)*3</f>
        <v>42.690566037735849</v>
      </c>
      <c r="G973" s="4">
        <f>VLOOKUP(A973,'R12 Trend'!$A$4:$B$6433,2,0)</f>
        <v>0.09</v>
      </c>
      <c r="H973" s="10">
        <f>IFERROR(VLOOKUP(A973,'DDS Needs'!$A$4:$F$767,6,0),"")</f>
        <v>6.4528301886792452</v>
      </c>
      <c r="I973" s="1">
        <f>IFERROR(VLOOKUP(A973,'WH INV 4-2-2026'!$A$2:$C$2914,3,0),"")</f>
        <v>90</v>
      </c>
      <c r="J973" s="1">
        <f>I973/(C973/3)</f>
        <v>5.8023691182588513</v>
      </c>
      <c r="K973" s="5" t="str">
        <f>IF((I973&gt;C973),"X","")</f>
        <v>X</v>
      </c>
      <c r="L973" s="7">
        <f>(C973/3)*13</f>
        <v>201.64177358490568</v>
      </c>
      <c r="M973" s="7">
        <f>I973-L973</f>
        <v>-111.64177358490568</v>
      </c>
      <c r="N973" s="6">
        <f>C973/$C$2</f>
        <v>2.0075240550768901E-4</v>
      </c>
      <c r="O973" s="5" t="s">
        <v>27883</v>
      </c>
      <c r="P973" t="str">
        <f>VLOOKUP(A973,'External $ Guide'!$A$2:$L$11545,3,0)</f>
        <v>Replenish</v>
      </c>
      <c r="Q973" t="str">
        <f>VLOOKUP(A973,'External $ Guide'!$A$2:$L$11545,4,0)</f>
        <v>Retail</v>
      </c>
      <c r="R973" t="str">
        <f>VLOOKUP(A973,'External $ Guide'!$A$2:$L$11545,5,0)</f>
        <v>Active</v>
      </c>
      <c r="S973" t="str">
        <f>IFERROR(VLOOKUP(A973,'Broker &amp; Vendor'!$A$2:$C$11545,3,0),"")</f>
        <v>BACARDI USA INC</v>
      </c>
      <c r="T973" t="str">
        <f>IFERROR(VLOOKUP(A973,'Broker &amp; Vendor'!$A$2:$C$11545,2,0),"")</f>
        <v>SGWS- TRANSATLANTIC DIVISION</v>
      </c>
    </row>
    <row r="974" spans="1:20" x14ac:dyDescent="0.25">
      <c r="A974" t="s">
        <v>4139</v>
      </c>
      <c r="B974" t="s">
        <v>50</v>
      </c>
      <c r="C974" s="10">
        <v>46.499230188679249</v>
      </c>
      <c r="D974" s="10">
        <v>54.31055094339623</v>
      </c>
      <c r="E974" s="1">
        <v>148.82</v>
      </c>
      <c r="F974" s="3">
        <f>((E974/53)*6)*3</f>
        <v>50.542641509433963</v>
      </c>
      <c r="G974" s="4">
        <f>VLOOKUP(A974,'R12 Trend'!$A$4:$B$6433,2,0)</f>
        <v>-0.08</v>
      </c>
      <c r="H974" s="10">
        <f>IFERROR(VLOOKUP(A974,'DDS Needs'!$A$4:$F$767,6,0),"")</f>
        <v>7.8113207547169807</v>
      </c>
      <c r="I974" s="1">
        <f>IFERROR(VLOOKUP(A974,'WH INV 4-2-2026'!$A$2:$C$2914,3,0),"")</f>
        <v>97.833332999999996</v>
      </c>
      <c r="J974" s="1">
        <f>I974/(C974/3)</f>
        <v>6.311932430043881</v>
      </c>
      <c r="K974" s="5" t="str">
        <f>IF((I974&gt;C974),"X","")</f>
        <v>X</v>
      </c>
      <c r="L974" s="7">
        <f>(C974/3)*13</f>
        <v>201.49666415094342</v>
      </c>
      <c r="M974" s="7">
        <f>I974-L974</f>
        <v>-103.66333115094342</v>
      </c>
      <c r="N974" s="6">
        <f>C974/$C$2</f>
        <v>2.0060793609834061E-4</v>
      </c>
      <c r="O974" s="5" t="s">
        <v>27883</v>
      </c>
      <c r="P974" t="str">
        <f>VLOOKUP(A974,'External $ Guide'!$A$2:$L$11545,3,0)</f>
        <v>Replenish</v>
      </c>
      <c r="Q974" t="str">
        <f>VLOOKUP(A974,'External $ Guide'!$A$2:$L$11545,4,0)</f>
        <v>Retail</v>
      </c>
      <c r="R974" t="str">
        <f>VLOOKUP(A974,'External $ Guide'!$A$2:$L$11545,5,0)</f>
        <v>Active</v>
      </c>
      <c r="S974" t="str">
        <f>IFERROR(VLOOKUP(A974,'Broker &amp; Vendor'!$A$2:$C$11545,3,0),"")</f>
        <v>HEAVEN HILL SALES CO DBA HEAVEN HILL BRANDS</v>
      </c>
      <c r="T974" t="str">
        <f>IFERROR(VLOOKUP(A974,'Broker &amp; Vendor'!$A$2:$C$11545,2,0),"")</f>
        <v>SGWS- TRANSATLANTIC DIVISION</v>
      </c>
    </row>
    <row r="975" spans="1:20" x14ac:dyDescent="0.25">
      <c r="A975" t="s">
        <v>7361</v>
      </c>
      <c r="B975" t="s">
        <v>3267</v>
      </c>
      <c r="C975" s="10">
        <v>46.391094339622633</v>
      </c>
      <c r="D975" s="10">
        <v>46.391094339622633</v>
      </c>
      <c r="E975" s="1">
        <v>113.83</v>
      </c>
      <c r="F975" s="3">
        <f>((E975/53)*6)*3</f>
        <v>38.659245283018862</v>
      </c>
      <c r="G975" s="4">
        <f>VLOOKUP(A975,'R12 Trend'!$A$4:$B$6433,2,0)</f>
        <v>1.48</v>
      </c>
      <c r="H975" s="10" t="str">
        <f>IFERROR(VLOOKUP(A975,'DDS Needs'!$A$4:$F$767,6,0),"")</f>
        <v/>
      </c>
      <c r="I975" s="1">
        <f>IFERROR(VLOOKUP(A975,'WH INV 4-2-2026'!$A$2:$C$2914,3,0),"")</f>
        <v>53</v>
      </c>
      <c r="J975" s="1">
        <f>I975/(C975/3)</f>
        <v>3.4273819633566633</v>
      </c>
      <c r="K975" s="5" t="str">
        <f>IF((I975&gt;C975),"X","")</f>
        <v>X</v>
      </c>
      <c r="L975" s="7">
        <f>(C975/3)*13</f>
        <v>201.02807547169806</v>
      </c>
      <c r="M975" s="7">
        <f>I975-L975</f>
        <v>-148.02807547169806</v>
      </c>
      <c r="N975" s="6">
        <f>C975/$C$2</f>
        <v>2.0014141419229039E-4</v>
      </c>
      <c r="O975" s="5" t="s">
        <v>27883</v>
      </c>
      <c r="P975" t="str">
        <f>VLOOKUP(A975,'External $ Guide'!$A$2:$L$11545,3,0)</f>
        <v>SpecOrder</v>
      </c>
      <c r="Q975" t="str">
        <f>VLOOKUP(A975,'External $ Guide'!$A$2:$L$11545,4,0)</f>
        <v>Wholesale</v>
      </c>
      <c r="R975" t="str">
        <f>VLOOKUP(A975,'External $ Guide'!$A$2:$L$11545,5,0)</f>
        <v>Active</v>
      </c>
      <c r="S975" t="s">
        <v>27956</v>
      </c>
      <c r="T975" t="str">
        <f>IFERROR(VLOOKUP(A975,'Broker &amp; Vendor'!$A$2:$C$11545,2,0),"")</f>
        <v>SGWS- CHAMPION DIVISION</v>
      </c>
    </row>
    <row r="976" spans="1:20" x14ac:dyDescent="0.25">
      <c r="A976" t="s">
        <v>6595</v>
      </c>
      <c r="B976" t="s">
        <v>2501</v>
      </c>
      <c r="C976" s="10">
        <v>46.325886792452827</v>
      </c>
      <c r="D976" s="10">
        <v>46.325886792452827</v>
      </c>
      <c r="E976" s="1">
        <v>113.67</v>
      </c>
      <c r="F976" s="3">
        <f>((E976/53)*6)*3</f>
        <v>38.604905660377355</v>
      </c>
      <c r="G976" s="4">
        <f>VLOOKUP(A976,'R12 Trend'!$A$4:$B$6433,2,0)</f>
        <v>0.61</v>
      </c>
      <c r="H976" s="10" t="str">
        <f>IFERROR(VLOOKUP(A976,'DDS Needs'!$A$4:$F$767,6,0),"")</f>
        <v/>
      </c>
      <c r="I976" s="1">
        <f>IFERROR(VLOOKUP(A976,'WH INV 4-2-2026'!$A$2:$C$2914,3,0),"")</f>
        <v>266</v>
      </c>
      <c r="J976" s="1">
        <f>I976/(C976/3)</f>
        <v>17.225790055032601</v>
      </c>
      <c r="K976" s="5" t="str">
        <f>IF((I976&gt;C976),"X","")</f>
        <v>X</v>
      </c>
      <c r="L976" s="7">
        <f>(C976/3)*13</f>
        <v>200.74550943396227</v>
      </c>
      <c r="M976" s="7">
        <f>I976-L976</f>
        <v>65.254490566037731</v>
      </c>
      <c r="N976" s="6">
        <f>C976/$C$2</f>
        <v>1.9986009444994862E-4</v>
      </c>
      <c r="O976" s="5" t="s">
        <v>27883</v>
      </c>
      <c r="P976" t="str">
        <f>VLOOKUP(A976,'External $ Guide'!$A$2:$L$11545,3,0)</f>
        <v>Replenish</v>
      </c>
      <c r="Q976" t="str">
        <f>VLOOKUP(A976,'External $ Guide'!$A$2:$L$11545,4,0)</f>
        <v>Retail</v>
      </c>
      <c r="R976" t="str">
        <f>VLOOKUP(A976,'External $ Guide'!$A$2:$L$11545,5,0)</f>
        <v>Active</v>
      </c>
      <c r="S976" t="str">
        <f>IFERROR(VLOOKUP(A976,'Broker &amp; Vendor'!$A$2:$C$11545,3,0),"")</f>
        <v>BACARDI USA INC</v>
      </c>
      <c r="T976" t="str">
        <f>IFERROR(VLOOKUP(A976,'Broker &amp; Vendor'!$A$2:$C$11545,2,0),"")</f>
        <v>SGWS- TRANSATLANTIC DIVISION</v>
      </c>
    </row>
    <row r="977" spans="1:20" x14ac:dyDescent="0.25">
      <c r="A977" t="s">
        <v>7556</v>
      </c>
      <c r="B977" t="s">
        <v>3462</v>
      </c>
      <c r="C977" s="10">
        <v>46.297799999999988</v>
      </c>
      <c r="D977" s="10">
        <v>46.297799999999988</v>
      </c>
      <c r="E977" s="1">
        <v>153.16999999999999</v>
      </c>
      <c r="F977" s="3">
        <f>((E977/53)*6)*3</f>
        <v>52.019999999999989</v>
      </c>
      <c r="G977" s="4">
        <f>VLOOKUP(A977,'R12 Trend'!$A$4:$B$6433,2,0)</f>
        <v>-0.11</v>
      </c>
      <c r="H977" s="10" t="str">
        <f>IFERROR(VLOOKUP(A977,'DDS Needs'!$A$4:$F$767,6,0),"")</f>
        <v/>
      </c>
      <c r="I977" s="1">
        <f>IFERROR(VLOOKUP(A977,'WH INV 4-2-2026'!$A$2:$C$2914,3,0),"")</f>
        <v>74</v>
      </c>
      <c r="J977" s="1">
        <f>I977/(C977/3)</f>
        <v>4.7950442569625356</v>
      </c>
      <c r="K977" s="5" t="str">
        <f>IF((I977&gt;C977),"X","")</f>
        <v>X</v>
      </c>
      <c r="L977" s="7">
        <f>(C977/3)*13</f>
        <v>200.62379999999993</v>
      </c>
      <c r="M977" s="7">
        <f>I977-L977</f>
        <v>-126.62379999999993</v>
      </c>
      <c r="N977" s="6">
        <f>C977/$C$2</f>
        <v>1.9973892183176284E-4</v>
      </c>
      <c r="O977" s="5" t="s">
        <v>27883</v>
      </c>
      <c r="P977" t="str">
        <f>VLOOKUP(A977,'External $ Guide'!$A$2:$L$11545,3,0)</f>
        <v>Replenish</v>
      </c>
      <c r="Q977" t="str">
        <f>VLOOKUP(A977,'External $ Guide'!$A$2:$L$11545,4,0)</f>
        <v>Retail</v>
      </c>
      <c r="R977" t="str">
        <f>VLOOKUP(A977,'External $ Guide'!$A$2:$L$11545,5,0)</f>
        <v>Active</v>
      </c>
      <c r="S977" t="str">
        <f>IFERROR(VLOOKUP(A977,'Broker &amp; Vendor'!$A$2:$C$11545,3,0),"")</f>
        <v>CAMPARI AMERICA</v>
      </c>
      <c r="T977" t="str">
        <f>IFERROR(VLOOKUP(A977,'Broker &amp; Vendor'!$A$2:$C$11545,2,0),"")</f>
        <v>SGWS- TRANSATLANTIC DIVISION</v>
      </c>
    </row>
    <row r="978" spans="1:20" x14ac:dyDescent="0.25">
      <c r="A978" t="s">
        <v>7913</v>
      </c>
      <c r="B978" t="s">
        <v>3819</v>
      </c>
      <c r="C978" s="10">
        <v>46.175094339622639</v>
      </c>
      <c r="D978" s="10">
        <v>46.175094339622639</v>
      </c>
      <c r="E978" s="1">
        <v>132</v>
      </c>
      <c r="F978" s="3">
        <f>((E978/53)*6)*3</f>
        <v>44.830188679245282</v>
      </c>
      <c r="G978" s="4">
        <f>VLOOKUP(A978,'R12 Trend'!$A$4:$B$6433,2,0)</f>
        <v>0.03</v>
      </c>
      <c r="H978" s="10" t="str">
        <f>IFERROR(VLOOKUP(A978,'DDS Needs'!$A$4:$F$767,6,0),"")</f>
        <v/>
      </c>
      <c r="I978" s="1">
        <f>IFERROR(VLOOKUP(A978,'WH INV 4-2-2026'!$A$2:$C$2914,3,0),"")</f>
        <v>0</v>
      </c>
      <c r="J978" s="1">
        <f>I978/(C978/3)</f>
        <v>0</v>
      </c>
      <c r="K978" s="5" t="str">
        <f>IF((I978&gt;C978),"X","")</f>
        <v/>
      </c>
      <c r="L978" s="7">
        <f>(C978/3)*13</f>
        <v>200.09207547169811</v>
      </c>
      <c r="M978" s="7">
        <f>I978-L978</f>
        <v>-200.09207547169811</v>
      </c>
      <c r="N978" s="6">
        <f>C978/$C$2</f>
        <v>1.9920954254578323E-4</v>
      </c>
      <c r="O978" s="5" t="s">
        <v>27883</v>
      </c>
      <c r="P978" t="str">
        <f>VLOOKUP(A978,'External $ Guide'!$A$2:$L$11545,3,0)</f>
        <v>PrivLabel</v>
      </c>
      <c r="Q978" t="str">
        <f>VLOOKUP(A978,'External $ Guide'!$A$2:$L$11545,4,0)</f>
        <v>Wholesale</v>
      </c>
      <c r="R978" t="str">
        <f>VLOOKUP(A978,'External $ Guide'!$A$2:$L$11545,5,0)</f>
        <v>Active</v>
      </c>
      <c r="S978" t="str">
        <f>IFERROR(VLOOKUP(A978,'Broker &amp; Vendor'!$A$2:$C$11545,3,0),"")</f>
        <v>MACH FLYNT INC.</v>
      </c>
      <c r="T978" t="str">
        <f>IFERROR(VLOOKUP(A978,'Broker &amp; Vendor'!$A$2:$C$11545,2,0),"")</f>
        <v>UNITED</v>
      </c>
    </row>
    <row r="979" spans="1:20" x14ac:dyDescent="0.25">
      <c r="A979" t="s">
        <v>7653</v>
      </c>
      <c r="B979" t="s">
        <v>3559</v>
      </c>
      <c r="C979" s="10">
        <v>46.089916981132077</v>
      </c>
      <c r="D979" s="10">
        <v>46.089916981132077</v>
      </c>
      <c r="E979" s="1">
        <v>147.51</v>
      </c>
      <c r="F979" s="3">
        <f>((E979/53)*6)*3</f>
        <v>50.097735849056605</v>
      </c>
      <c r="G979" s="4">
        <f>VLOOKUP(A979,'R12 Trend'!$A$4:$B$6433,2,0)</f>
        <v>-0.08</v>
      </c>
      <c r="H979" s="10" t="str">
        <f>IFERROR(VLOOKUP(A979,'DDS Needs'!$A$4:$F$767,6,0),"")</f>
        <v/>
      </c>
      <c r="I979" s="1">
        <f>IFERROR(VLOOKUP(A979,'WH INV 4-2-2026'!$A$2:$C$2914,3,0),"")</f>
        <v>95.5</v>
      </c>
      <c r="J979" s="1">
        <f>I979/(C979/3)</f>
        <v>6.2161101335306181</v>
      </c>
      <c r="K979" s="5" t="str">
        <f>IF((I979&gt;C979),"X","")</f>
        <v>X</v>
      </c>
      <c r="L979" s="7">
        <f>(C979/3)*13</f>
        <v>199.72297358490567</v>
      </c>
      <c r="M979" s="7">
        <f>I979-L979</f>
        <v>-104.22297358490567</v>
      </c>
      <c r="N979" s="6">
        <f>C979/$C$2</f>
        <v>1.9884206863234928E-4</v>
      </c>
      <c r="O979" s="5" t="s">
        <v>27883</v>
      </c>
      <c r="P979" t="str">
        <f>VLOOKUP(A979,'External $ Guide'!$A$2:$L$11545,3,0)</f>
        <v>Replenish</v>
      </c>
      <c r="Q979" t="str">
        <f>VLOOKUP(A979,'External $ Guide'!$A$2:$L$11545,4,0)</f>
        <v>Retail</v>
      </c>
      <c r="R979" t="str">
        <f>VLOOKUP(A979,'External $ Guide'!$A$2:$L$11545,5,0)</f>
        <v>Active</v>
      </c>
      <c r="S979" t="str">
        <f>IFERROR(VLOOKUP(A979,'Broker &amp; Vendor'!$A$2:$C$11545,3,0),"")</f>
        <v>DIAGEO NORTH AMERICA INC</v>
      </c>
      <c r="T979" t="str">
        <f>IFERROR(VLOOKUP(A979,'Broker &amp; Vendor'!$A$2:$C$11545,2,0),"")</f>
        <v>SGWS- COASTAL PACIFIC DIVISION</v>
      </c>
    </row>
    <row r="980" spans="1:20" x14ac:dyDescent="0.25">
      <c r="A980" t="s">
        <v>8272</v>
      </c>
      <c r="B980" t="s">
        <v>8273</v>
      </c>
      <c r="C980" s="10">
        <v>46.031999999999996</v>
      </c>
      <c r="D980" s="10">
        <v>46.031999999999996</v>
      </c>
      <c r="E980">
        <v>115.08</v>
      </c>
      <c r="G980" s="4"/>
      <c r="H980" s="10" t="str">
        <f>IFERROR(VLOOKUP(A980,'DDS Needs'!$A$4:$F$767,6,0),"")</f>
        <v/>
      </c>
      <c r="I980" s="1">
        <f>IFERROR(VLOOKUP(A980,'WH INV 4-2-2026'!$A$2:$C$2914,3,0),"")</f>
        <v>21</v>
      </c>
      <c r="J980" s="1">
        <f>I980/(C980/3)</f>
        <v>1.3686131386861315</v>
      </c>
      <c r="K980" s="5" t="str">
        <f>IF((I980&gt;C980),"X","")</f>
        <v/>
      </c>
      <c r="L980" s="7">
        <f>(C980/3)*13</f>
        <v>199.47199999999998</v>
      </c>
      <c r="M980" s="7">
        <f>I980-L980</f>
        <v>-178.47199999999998</v>
      </c>
      <c r="N980" s="6">
        <f>C980/$C$2</f>
        <v>1.9859220200008873E-4</v>
      </c>
      <c r="O980" s="5" t="s">
        <v>27883</v>
      </c>
      <c r="P980" t="str">
        <f>VLOOKUP(A980,'External $ Guide'!$A$2:$L$11545,3,0)</f>
        <v>Replenish</v>
      </c>
      <c r="Q980" t="str">
        <f>VLOOKUP(A980,'External $ Guide'!$A$2:$L$11545,4,0)</f>
        <v>Retail</v>
      </c>
      <c r="R980" t="str">
        <f>VLOOKUP(A980,'External $ Guide'!$A$2:$L$11545,5,0)</f>
        <v>Active</v>
      </c>
      <c r="S980" t="s">
        <v>27956</v>
      </c>
      <c r="T980" t="str">
        <f>IFERROR(VLOOKUP(A980,'Broker &amp; Vendor'!$A$2:$C$11545,2,0),"")</f>
        <v>SGWS- CHAMPION DIVISION</v>
      </c>
    </row>
    <row r="981" spans="1:20" x14ac:dyDescent="0.25">
      <c r="A981" t="s">
        <v>5080</v>
      </c>
      <c r="B981" t="s">
        <v>986</v>
      </c>
      <c r="C981" s="10">
        <v>45.956037735849058</v>
      </c>
      <c r="D981" s="10">
        <v>45.956037735849058</v>
      </c>
      <c r="E981" s="1">
        <v>139.5</v>
      </c>
      <c r="F981" s="3">
        <f>((E981/53)*6)*3</f>
        <v>47.377358490566039</v>
      </c>
      <c r="G981" s="4">
        <f>VLOOKUP(A981,'R12 Trend'!$A$4:$B$6433,2,0)</f>
        <v>-0.03</v>
      </c>
      <c r="H981" s="10" t="str">
        <f>IFERROR(VLOOKUP(A981,'DDS Needs'!$A$4:$F$767,6,0),"")</f>
        <v/>
      </c>
      <c r="I981" s="1">
        <f>IFERROR(VLOOKUP(A981,'WH INV 4-2-2026'!$A$2:$C$2914,3,0),"")</f>
        <v>0</v>
      </c>
      <c r="J981" s="1">
        <f>I981/(C981/3)</f>
        <v>0</v>
      </c>
      <c r="K981" s="5" t="str">
        <f>IF((I981&gt;C981),"X","")</f>
        <v/>
      </c>
      <c r="L981" s="7">
        <f>(C981/3)*13</f>
        <v>199.14283018867926</v>
      </c>
      <c r="M981" s="7">
        <f>I981-L981</f>
        <v>-199.14283018867926</v>
      </c>
      <c r="N981" s="6">
        <f>C981/$C$2</f>
        <v>1.9826448403635377E-4</v>
      </c>
      <c r="O981" s="5" t="s">
        <v>27883</v>
      </c>
      <c r="P981" t="str">
        <f>VLOOKUP(A981,'External $ Guide'!$A$2:$L$11545,3,0)</f>
        <v>Replenish</v>
      </c>
      <c r="Q981" t="str">
        <f>VLOOKUP(A981,'External $ Guide'!$A$2:$L$11545,4,0)</f>
        <v>Retail</v>
      </c>
      <c r="R981" t="str">
        <f>VLOOKUP(A981,'External $ Guide'!$A$2:$L$11545,5,0)</f>
        <v>Active</v>
      </c>
      <c r="S981" t="str">
        <f>IFERROR(VLOOKUP(A981,'Broker &amp; Vendor'!$A$2:$C$11545,3,0),"")</f>
        <v>MHW LTD</v>
      </c>
      <c r="T981" t="str">
        <f>IFERROR(VLOOKUP(A981,'Broker &amp; Vendor'!$A$2:$C$11545,2,0),"")</f>
        <v>SGWS- TRANSATLANTIC DIVISION</v>
      </c>
    </row>
    <row r="982" spans="1:20" x14ac:dyDescent="0.25">
      <c r="A982" t="s">
        <v>4315</v>
      </c>
      <c r="B982" t="s">
        <v>226</v>
      </c>
      <c r="C982" s="10">
        <v>45.915113207547172</v>
      </c>
      <c r="D982" s="10">
        <v>51.349075471698114</v>
      </c>
      <c r="E982" s="1">
        <v>142.31</v>
      </c>
      <c r="F982" s="3">
        <f>((E982/53)*6)*3</f>
        <v>48.331698113207551</v>
      </c>
      <c r="G982" s="4">
        <f>VLOOKUP(A982,'R12 Trend'!$A$4:$B$6433,2,0)</f>
        <v>-0.05</v>
      </c>
      <c r="H982" s="10">
        <f>IFERROR(VLOOKUP(A982,'DDS Needs'!$A$4:$F$767,6,0),"")</f>
        <v>5.433962264150944</v>
      </c>
      <c r="I982" s="1">
        <f>IFERROR(VLOOKUP(A982,'WH INV 4-2-2026'!$A$2:$C$2914,3,0),"")</f>
        <v>30.583333</v>
      </c>
      <c r="J982" s="1">
        <f>I982/(C982/3)</f>
        <v>1.9982527013549614</v>
      </c>
      <c r="K982" s="5" t="str">
        <f>IF((I982&gt;C982),"X","")</f>
        <v/>
      </c>
      <c r="L982" s="7">
        <f>(C982/3)*13</f>
        <v>198.96549056603774</v>
      </c>
      <c r="M982" s="7">
        <f>I982-L982</f>
        <v>-168.38215756603773</v>
      </c>
      <c r="N982" s="6">
        <f>C982/$C$2</f>
        <v>1.9808792659389447E-4</v>
      </c>
      <c r="O982" s="5" t="s">
        <v>27883</v>
      </c>
      <c r="P982" t="str">
        <f>VLOOKUP(A982,'External $ Guide'!$A$2:$L$11545,3,0)</f>
        <v>Replenish</v>
      </c>
      <c r="Q982" t="str">
        <f>VLOOKUP(A982,'External $ Guide'!$A$2:$L$11545,4,0)</f>
        <v>Retail</v>
      </c>
      <c r="R982" t="str">
        <f>VLOOKUP(A982,'External $ Guide'!$A$2:$L$11545,5,0)</f>
        <v>Active</v>
      </c>
      <c r="S982" t="str">
        <f>IFERROR(VLOOKUP(A982,'Broker &amp; Vendor'!$A$2:$C$11545,3,0),"")</f>
        <v>PERNOD RICARD USA</v>
      </c>
      <c r="T982" t="str">
        <f>IFERROR(VLOOKUP(A982,'Broker &amp; Vendor'!$A$2:$C$11545,2,0),"")</f>
        <v>SGWS- AMERICAN LIBERTY DIVISION</v>
      </c>
    </row>
    <row r="983" spans="1:20" x14ac:dyDescent="0.25">
      <c r="A983" t="s">
        <v>6956</v>
      </c>
      <c r="B983" t="s">
        <v>2862</v>
      </c>
      <c r="C983" s="10">
        <v>45.819713207547174</v>
      </c>
      <c r="D983" s="10">
        <v>56.687637735849066</v>
      </c>
      <c r="E983" s="1">
        <v>166.56</v>
      </c>
      <c r="F983" s="3">
        <f>((E983/53)*6)*3</f>
        <v>56.56754716981132</v>
      </c>
      <c r="G983" s="4">
        <f>VLOOKUP(A983,'R12 Trend'!$A$4:$B$6433,2,0)</f>
        <v>-0.19</v>
      </c>
      <c r="H983" s="10">
        <f>IFERROR(VLOOKUP(A983,'DDS Needs'!$A$4:$F$767,6,0),"")</f>
        <v>10.867924528301888</v>
      </c>
      <c r="I983" s="1">
        <f>IFERROR(VLOOKUP(A983,'WH INV 4-2-2026'!$A$2:$C$2914,3,0),"")</f>
        <v>303.89999999999998</v>
      </c>
      <c r="J983" s="1">
        <f>I983/(C983/3)</f>
        <v>19.897549246332463</v>
      </c>
      <c r="K983" s="5" t="str">
        <f>IF((I983&gt;C983),"X","")</f>
        <v>X</v>
      </c>
      <c r="L983" s="7">
        <f>(C983/3)*13</f>
        <v>198.55209056603775</v>
      </c>
      <c r="M983" s="7">
        <f>I983-L983</f>
        <v>105.34790943396223</v>
      </c>
      <c r="N983" s="6">
        <f>C983/$C$2</f>
        <v>1.9767634995002047E-4</v>
      </c>
      <c r="O983" s="5" t="s">
        <v>27883</v>
      </c>
      <c r="P983" t="str">
        <f>VLOOKUP(A983,'External $ Guide'!$A$2:$L$11545,3,0)</f>
        <v>Replenish</v>
      </c>
      <c r="Q983" t="str">
        <f>VLOOKUP(A983,'External $ Guide'!$A$2:$L$11545,4,0)</f>
        <v>Retail</v>
      </c>
      <c r="R983" t="str">
        <f>VLOOKUP(A983,'External $ Guide'!$A$2:$L$11545,5,0)</f>
        <v>Active</v>
      </c>
      <c r="S983" t="str">
        <f>IFERROR(VLOOKUP(A983,'Broker &amp; Vendor'!$A$2:$C$11545,3,0),"")</f>
        <v>DIAGEO NORTH AMERICA INC</v>
      </c>
      <c r="T983" t="str">
        <f>IFERROR(VLOOKUP(A983,'Broker &amp; Vendor'!$A$2:$C$11545,2,0),"")</f>
        <v>SGWS- COASTAL PACIFIC DIVISION</v>
      </c>
    </row>
    <row r="984" spans="1:20" x14ac:dyDescent="0.25">
      <c r="A984" t="s">
        <v>4169</v>
      </c>
      <c r="B984" t="s">
        <v>80</v>
      </c>
      <c r="C984" s="10">
        <v>45.706516981132069</v>
      </c>
      <c r="D984" s="10">
        <v>45.706516981132069</v>
      </c>
      <c r="E984" s="1">
        <v>154.69</v>
      </c>
      <c r="F984" s="3">
        <f>((E984/53)*6)*3</f>
        <v>52.536226415094333</v>
      </c>
      <c r="G984" s="4">
        <f>VLOOKUP(A984,'R12 Trend'!$A$4:$B$6433,2,0)</f>
        <v>-0.13</v>
      </c>
      <c r="H984" s="10" t="str">
        <f>IFERROR(VLOOKUP(A984,'DDS Needs'!$A$4:$F$767,6,0),"")</f>
        <v/>
      </c>
      <c r="I984" s="1">
        <f>IFERROR(VLOOKUP(A984,'WH INV 4-2-2026'!$A$2:$C$2914,3,0),"")</f>
        <v>95</v>
      </c>
      <c r="J984" s="1">
        <f>I984/(C984/3)</f>
        <v>6.2354346562362162</v>
      </c>
      <c r="K984" s="5" t="str">
        <f>IF((I984&gt;C984),"X","")</f>
        <v>X</v>
      </c>
      <c r="L984" s="7">
        <f>(C984/3)*13</f>
        <v>198.06157358490563</v>
      </c>
      <c r="M984" s="7">
        <f>I984-L984</f>
        <v>-103.06157358490563</v>
      </c>
      <c r="N984" s="6">
        <f>C984/$C$2</f>
        <v>1.9718799645979896E-4</v>
      </c>
      <c r="O984" s="5" t="s">
        <v>27883</v>
      </c>
      <c r="P984" t="str">
        <f>VLOOKUP(A984,'External $ Guide'!$A$2:$L$11545,3,0)</f>
        <v>Replenish</v>
      </c>
      <c r="Q984" t="str">
        <f>VLOOKUP(A984,'External $ Guide'!$A$2:$L$11545,4,0)</f>
        <v>Retail</v>
      </c>
      <c r="R984" t="str">
        <f>VLOOKUP(A984,'External $ Guide'!$A$2:$L$11545,5,0)</f>
        <v>Active</v>
      </c>
      <c r="S984" t="s">
        <v>27956</v>
      </c>
      <c r="T984" t="str">
        <f>IFERROR(VLOOKUP(A984,'Broker &amp; Vendor'!$A$2:$C$11545,2,0),"")</f>
        <v>SGWS- CHAMPION DIVISION</v>
      </c>
    </row>
    <row r="985" spans="1:20" x14ac:dyDescent="0.25">
      <c r="A985" t="s">
        <v>4167</v>
      </c>
      <c r="B985" t="s">
        <v>78</v>
      </c>
      <c r="C985" s="10">
        <v>45.706415094339626</v>
      </c>
      <c r="D985" s="10">
        <v>51.81962264150944</v>
      </c>
      <c r="E985" s="1">
        <v>134.58000000000001</v>
      </c>
      <c r="F985" s="3">
        <f>((E985/53)*6)*3</f>
        <v>45.706415094339626</v>
      </c>
      <c r="G985" s="4">
        <f>VLOOKUP(A985,'R12 Trend'!$A$4:$B$6433,2,0)</f>
        <v>0</v>
      </c>
      <c r="H985" s="10">
        <f>IFERROR(VLOOKUP(A985,'DDS Needs'!$A$4:$F$767,6,0),"")</f>
        <v>6.1132075471698109</v>
      </c>
      <c r="I985" s="1">
        <f>IFERROR(VLOOKUP(A985,'WH INV 4-2-2026'!$A$2:$C$2914,3,0),"")</f>
        <v>68</v>
      </c>
      <c r="J985" s="1">
        <f>I985/(C985/3)</f>
        <v>4.4632684400852032</v>
      </c>
      <c r="K985" s="5" t="str">
        <f>IF((I985&gt;C985),"X","")</f>
        <v>X</v>
      </c>
      <c r="L985" s="7">
        <f>(C985/3)*13</f>
        <v>198.0611320754717</v>
      </c>
      <c r="M985" s="7">
        <f>I985-L985</f>
        <v>-130.0611320754717</v>
      </c>
      <c r="N985" s="6">
        <f>C985/$C$2</f>
        <v>1.971875568977016E-4</v>
      </c>
      <c r="O985" s="5" t="s">
        <v>27883</v>
      </c>
      <c r="P985" t="str">
        <f>VLOOKUP(A985,'External $ Guide'!$A$2:$L$11545,3,0)</f>
        <v>Replenish</v>
      </c>
      <c r="Q985" t="str">
        <f>VLOOKUP(A985,'External $ Guide'!$A$2:$L$11545,4,0)</f>
        <v>Retail</v>
      </c>
      <c r="R985" t="str">
        <f>VLOOKUP(A985,'External $ Guide'!$A$2:$L$11545,5,0)</f>
        <v>Active</v>
      </c>
      <c r="S985" t="s">
        <v>27956</v>
      </c>
      <c r="T985" t="str">
        <f>IFERROR(VLOOKUP(A985,'Broker &amp; Vendor'!$A$2:$C$11545,2,0),"")</f>
        <v>SGWS- CHAMPION DIVISION</v>
      </c>
    </row>
    <row r="986" spans="1:20" x14ac:dyDescent="0.25">
      <c r="A986" t="s">
        <v>5423</v>
      </c>
      <c r="B986" t="s">
        <v>1329</v>
      </c>
      <c r="C986" s="10">
        <v>45.677886792452831</v>
      </c>
      <c r="D986" s="10">
        <v>49.074113207547171</v>
      </c>
      <c r="E986" s="1">
        <v>112.08</v>
      </c>
      <c r="F986" s="3">
        <f>((E986/53)*6)*3</f>
        <v>38.064905660377363</v>
      </c>
      <c r="G986" s="4">
        <f>VLOOKUP(A986,'R12 Trend'!$A$4:$B$6433,2,0)</f>
        <v>0.23</v>
      </c>
      <c r="H986" s="10">
        <f>IFERROR(VLOOKUP(A986,'DDS Needs'!$A$4:$F$767,6,0),"")</f>
        <v>3.3962264150943402</v>
      </c>
      <c r="I986" s="1">
        <f>IFERROR(VLOOKUP(A986,'WH INV 4-2-2026'!$A$2:$C$2914,3,0),"")</f>
        <v>166</v>
      </c>
      <c r="J986" s="1">
        <f>I986/(C986/3)</f>
        <v>10.902430803394401</v>
      </c>
      <c r="K986" s="5" t="str">
        <f>IF((I986&gt;C986),"X","")</f>
        <v>X</v>
      </c>
      <c r="L986" s="7">
        <f>(C986/3)*13</f>
        <v>197.93750943396228</v>
      </c>
      <c r="M986" s="7">
        <f>I986-L986</f>
        <v>-31.937509433962276</v>
      </c>
      <c r="N986" s="6">
        <f>C986/$C$2</f>
        <v>1.9706447951042707E-4</v>
      </c>
      <c r="O986" s="5" t="s">
        <v>27883</v>
      </c>
      <c r="P986" t="str">
        <f>VLOOKUP(A986,'External $ Guide'!$A$2:$L$11545,3,0)</f>
        <v>Replenish</v>
      </c>
      <c r="Q986" t="str">
        <f>VLOOKUP(A986,'External $ Guide'!$A$2:$L$11545,4,0)</f>
        <v>Wholesale bottle</v>
      </c>
      <c r="R986" t="str">
        <f>VLOOKUP(A986,'External $ Guide'!$A$2:$L$11545,5,0)</f>
        <v>Active</v>
      </c>
      <c r="S986" t="str">
        <f>IFERROR(VLOOKUP(A986,'Broker &amp; Vendor'!$A$2:$C$11545,3,0),"")</f>
        <v>DIAGEO NORTH AMERICA INC</v>
      </c>
      <c r="T986" t="str">
        <f>IFERROR(VLOOKUP(A986,'Broker &amp; Vendor'!$A$2:$C$11545,2,0),"")</f>
        <v>SGWS- COASTAL PACIFIC DIVISION</v>
      </c>
    </row>
    <row r="987" spans="1:20" x14ac:dyDescent="0.25">
      <c r="A987" t="s">
        <v>7669</v>
      </c>
      <c r="B987" t="s">
        <v>3575</v>
      </c>
      <c r="C987" s="10">
        <v>45.675237735849052</v>
      </c>
      <c r="D987" s="10">
        <v>45.675237735849052</v>
      </c>
      <c r="E987" s="1">
        <v>164.01</v>
      </c>
      <c r="F987" s="3">
        <f>((E987/53)*6)*3</f>
        <v>55.701509433962258</v>
      </c>
      <c r="G987" s="4">
        <f>VLOOKUP(A987,'R12 Trend'!$A$4:$B$6433,2,0)</f>
        <v>-0.18</v>
      </c>
      <c r="H987" s="10" t="str">
        <f>IFERROR(VLOOKUP(A987,'DDS Needs'!$A$4:$F$767,6,0),"")</f>
        <v/>
      </c>
      <c r="I987" s="1">
        <f>IFERROR(VLOOKUP(A987,'WH INV 4-2-2026'!$A$2:$C$2914,3,0),"")</f>
        <v>23</v>
      </c>
      <c r="J987" s="1">
        <f>I987/(C987/3)</f>
        <v>1.5106653718814489</v>
      </c>
      <c r="K987" s="5" t="str">
        <f>IF((I987&gt;C987),"X","")</f>
        <v/>
      </c>
      <c r="L987" s="7">
        <f>(C987/3)*13</f>
        <v>197.92603018867922</v>
      </c>
      <c r="M987" s="7">
        <f>I987-L987</f>
        <v>-174.92603018867922</v>
      </c>
      <c r="N987" s="6">
        <f>C987/$C$2</f>
        <v>1.9705305089589439E-4</v>
      </c>
      <c r="O987" s="5" t="s">
        <v>27883</v>
      </c>
      <c r="P987" t="str">
        <f>VLOOKUP(A987,'External $ Guide'!$A$2:$L$11545,3,0)</f>
        <v>Replenish</v>
      </c>
      <c r="Q987" t="str">
        <f>VLOOKUP(A987,'External $ Guide'!$A$2:$L$11545,4,0)</f>
        <v>Retail</v>
      </c>
      <c r="R987" t="str">
        <f>VLOOKUP(A987,'External $ Guide'!$A$2:$L$11545,5,0)</f>
        <v>Active</v>
      </c>
      <c r="S987" t="str">
        <f>IFERROR(VLOOKUP(A987,'Broker &amp; Vendor'!$A$2:$C$11545,3,0),"")</f>
        <v>SAZERAC CO INC</v>
      </c>
      <c r="T987" t="str">
        <f>IFERROR(VLOOKUP(A987,'Broker &amp; Vendor'!$A$2:$C$11545,2,0),"")</f>
        <v>UNITED</v>
      </c>
    </row>
    <row r="988" spans="1:20" x14ac:dyDescent="0.25">
      <c r="A988" t="s">
        <v>7320</v>
      </c>
      <c r="B988" t="s">
        <v>3226</v>
      </c>
      <c r="C988" s="10">
        <v>45.672996226415087</v>
      </c>
      <c r="D988" s="10">
        <v>45.672996226415087</v>
      </c>
      <c r="E988" s="1">
        <v>152.82</v>
      </c>
      <c r="F988" s="3">
        <f>((E988/53)*6)*3</f>
        <v>51.901132075471693</v>
      </c>
      <c r="G988" s="4">
        <f>VLOOKUP(A988,'R12 Trend'!$A$4:$B$6433,2,0)</f>
        <v>-0.12</v>
      </c>
      <c r="H988" s="10" t="str">
        <f>IFERROR(VLOOKUP(A988,'DDS Needs'!$A$4:$F$767,6,0),"")</f>
        <v/>
      </c>
      <c r="I988" s="1">
        <f>IFERROR(VLOOKUP(A988,'WH INV 4-2-2026'!$A$2:$C$2914,3,0),"")</f>
        <v>0.33333299999999999</v>
      </c>
      <c r="J988" s="1">
        <f>I988/(C988/3)</f>
        <v>2.18947536317236E-2</v>
      </c>
      <c r="K988" s="5" t="str">
        <f>IF((I988&gt;C988),"X","")</f>
        <v/>
      </c>
      <c r="L988" s="7">
        <f>(C988/3)*13</f>
        <v>197.91631698113204</v>
      </c>
      <c r="M988" s="7">
        <f>I988-L988</f>
        <v>-197.58298398113203</v>
      </c>
      <c r="N988" s="6">
        <f>C988/$C$2</f>
        <v>1.9704338052975139E-4</v>
      </c>
      <c r="O988" s="5" t="s">
        <v>27883</v>
      </c>
      <c r="P988" t="str">
        <f>VLOOKUP(A988,'External $ Guide'!$A$2:$L$11545,3,0)</f>
        <v>Replenish</v>
      </c>
      <c r="Q988" t="str">
        <f>VLOOKUP(A988,'External $ Guide'!$A$2:$L$11545,4,0)</f>
        <v>Retail</v>
      </c>
      <c r="R988" t="str">
        <f>VLOOKUP(A988,'External $ Guide'!$A$2:$L$11545,5,0)</f>
        <v>Active</v>
      </c>
      <c r="S988" t="str">
        <f>IFERROR(VLOOKUP(A988,'Broker &amp; Vendor'!$A$2:$C$11545,3,0),"")</f>
        <v>AMERICAN BEVERAGE MARKETERS</v>
      </c>
      <c r="T988" t="str">
        <f>IFERROR(VLOOKUP(A988,'Broker &amp; Vendor'!$A$2:$C$11545,2,0),"")</f>
        <v>RNDC</v>
      </c>
    </row>
    <row r="989" spans="1:20" x14ac:dyDescent="0.25">
      <c r="A989" t="s">
        <v>4341</v>
      </c>
      <c r="B989" t="s">
        <v>252</v>
      </c>
      <c r="C989" s="10">
        <v>45.610573584905673</v>
      </c>
      <c r="D989" s="10">
        <v>45.610573584905673</v>
      </c>
      <c r="E989" s="1">
        <v>147.58000000000001</v>
      </c>
      <c r="F989" s="3">
        <f>((E989/53)*6)*3</f>
        <v>50.121509433962274</v>
      </c>
      <c r="G989" s="4">
        <f>VLOOKUP(A989,'R12 Trend'!$A$4:$B$6433,2,0)</f>
        <v>-0.09</v>
      </c>
      <c r="H989" s="10" t="str">
        <f>IFERROR(VLOOKUP(A989,'DDS Needs'!$A$4:$F$767,6,0),"")</f>
        <v/>
      </c>
      <c r="I989" s="1">
        <f>IFERROR(VLOOKUP(A989,'WH INV 4-2-2026'!$A$2:$C$2914,3,0),"")</f>
        <v>92</v>
      </c>
      <c r="J989" s="1">
        <f>I989/(C989/3)</f>
        <v>6.0512284390858708</v>
      </c>
      <c r="K989" s="5" t="str">
        <f>IF((I989&gt;C989),"X","")</f>
        <v>X</v>
      </c>
      <c r="L989" s="7">
        <f>(C989/3)*13</f>
        <v>197.64581886792459</v>
      </c>
      <c r="M989" s="7">
        <f>I989-L989</f>
        <v>-105.64581886792459</v>
      </c>
      <c r="N989" s="6">
        <f>C989/$C$2</f>
        <v>1.9677407548473886E-4</v>
      </c>
      <c r="O989" s="5" t="s">
        <v>27883</v>
      </c>
      <c r="P989" t="str">
        <f>VLOOKUP(A989,'External $ Guide'!$A$2:$L$11545,3,0)</f>
        <v>Replenish</v>
      </c>
      <c r="Q989" t="str">
        <f>VLOOKUP(A989,'External $ Guide'!$A$2:$L$11545,4,0)</f>
        <v>Retail</v>
      </c>
      <c r="R989" t="str">
        <f>VLOOKUP(A989,'External $ Guide'!$A$2:$L$11545,5,0)</f>
        <v>Active</v>
      </c>
      <c r="S989" t="str">
        <f>IFERROR(VLOOKUP(A989,'Broker &amp; Vendor'!$A$2:$C$11545,3,0),"")</f>
        <v>CAMPARI AMERICA</v>
      </c>
      <c r="T989" t="str">
        <f>IFERROR(VLOOKUP(A989,'Broker &amp; Vendor'!$A$2:$C$11545,2,0),"")</f>
        <v>SGWS- TRANSATLANTIC DIVISION</v>
      </c>
    </row>
    <row r="990" spans="1:20" x14ac:dyDescent="0.25">
      <c r="A990" t="s">
        <v>7614</v>
      </c>
      <c r="B990" t="s">
        <v>3520</v>
      </c>
      <c r="C990" s="10">
        <v>45.501520754716985</v>
      </c>
      <c r="D990" s="10">
        <v>45.501520754716985</v>
      </c>
      <c r="E990" s="1">
        <v>135.33000000000001</v>
      </c>
      <c r="F990" s="3">
        <f>((E990/53)*6)*3</f>
        <v>45.961132075471703</v>
      </c>
      <c r="G990" s="4">
        <f>VLOOKUP(A990,'R12 Trend'!$A$4:$B$6433,2,0)</f>
        <v>-0.01</v>
      </c>
      <c r="H990" s="10" t="str">
        <f>IFERROR(VLOOKUP(A990,'DDS Needs'!$A$4:$F$767,6,0),"")</f>
        <v/>
      </c>
      <c r="I990" s="1">
        <f>IFERROR(VLOOKUP(A990,'WH INV 4-2-2026'!$A$2:$C$2914,3,0),"")</f>
        <v>115</v>
      </c>
      <c r="J990" s="1">
        <f>I990/(C990/3)</f>
        <v>7.5821641623754967</v>
      </c>
      <c r="K990" s="5" t="str">
        <f>IF((I990&gt;C990),"X","")</f>
        <v>X</v>
      </c>
      <c r="L990" s="7">
        <f>(C990/3)*13</f>
        <v>197.17325660377361</v>
      </c>
      <c r="M990" s="7">
        <f>I990-L990</f>
        <v>-82.173256603773609</v>
      </c>
      <c r="N990" s="6">
        <f>C990/$C$2</f>
        <v>1.96303597519812E-4</v>
      </c>
      <c r="O990" s="5" t="s">
        <v>27883</v>
      </c>
      <c r="P990" t="str">
        <f>VLOOKUP(A990,'External $ Guide'!$A$2:$L$11545,3,0)</f>
        <v>Replenish</v>
      </c>
      <c r="Q990" t="str">
        <f>VLOOKUP(A990,'External $ Guide'!$A$2:$L$11545,4,0)</f>
        <v>Retail</v>
      </c>
      <c r="R990" t="str">
        <f>VLOOKUP(A990,'External $ Guide'!$A$2:$L$11545,5,0)</f>
        <v>Active</v>
      </c>
      <c r="S990" t="str">
        <f>IFERROR(VLOOKUP(A990,'Broker &amp; Vendor'!$A$2:$C$11545,3,0),"")</f>
        <v>PROXIMO SPIRITS INC.</v>
      </c>
      <c r="T990" t="str">
        <f>IFERROR(VLOOKUP(A990,'Broker &amp; Vendor'!$A$2:$C$11545,2,0),"")</f>
        <v>JOHNSON BROTHERS</v>
      </c>
    </row>
    <row r="991" spans="1:20" x14ac:dyDescent="0.25">
      <c r="A991" t="s">
        <v>7811</v>
      </c>
      <c r="B991" t="s">
        <v>3717</v>
      </c>
      <c r="C991" s="10">
        <v>45.482264150943394</v>
      </c>
      <c r="D991" s="10">
        <v>45.482264150943394</v>
      </c>
      <c r="E991" s="1">
        <v>124</v>
      </c>
      <c r="F991" s="3">
        <f>((E991/53)*6)*3</f>
        <v>42.113207547169807</v>
      </c>
      <c r="G991" s="4">
        <f>VLOOKUP(A991,'R12 Trend'!$A$4:$B$6433,2,0)</f>
        <v>0.08</v>
      </c>
      <c r="H991" s="10" t="str">
        <f>IFERROR(VLOOKUP(A991,'DDS Needs'!$A$4:$F$767,6,0),"")</f>
        <v/>
      </c>
      <c r="I991" s="1">
        <f>IFERROR(VLOOKUP(A991,'WH INV 4-2-2026'!$A$2:$C$2914,3,0),"")</f>
        <v>0.16666700000000001</v>
      </c>
      <c r="J991" s="1">
        <f>I991/(C991/3)</f>
        <v>1.0993318150139387E-2</v>
      </c>
      <c r="K991" s="5" t="str">
        <f>IF((I991&gt;C991),"X","")</f>
        <v/>
      </c>
      <c r="L991" s="7">
        <f>(C991/3)*13</f>
        <v>197.08981132075471</v>
      </c>
      <c r="M991" s="7">
        <f>I991-L991</f>
        <v>-196.92314432075472</v>
      </c>
      <c r="N991" s="6">
        <f>C991/$C$2</f>
        <v>1.9622052028340166E-4</v>
      </c>
      <c r="O991" s="5" t="s">
        <v>27883</v>
      </c>
      <c r="P991" t="str">
        <f>VLOOKUP(A991,'External $ Guide'!$A$2:$L$11545,3,0)</f>
        <v>Replenish</v>
      </c>
      <c r="Q991" t="str">
        <f>VLOOKUP(A991,'External $ Guide'!$A$2:$L$11545,4,0)</f>
        <v>Retail</v>
      </c>
      <c r="R991" t="str">
        <f>VLOOKUP(A991,'External $ Guide'!$A$2:$L$11545,5,0)</f>
        <v>Active</v>
      </c>
      <c r="S991" t="str">
        <f>IFERROR(VLOOKUP(A991,'Broker &amp; Vendor'!$A$2:$C$11545,3,0),"")</f>
        <v>SAZERAC CO INC</v>
      </c>
      <c r="T991" t="str">
        <f>IFERROR(VLOOKUP(A991,'Broker &amp; Vendor'!$A$2:$C$11545,2,0),"")</f>
        <v>UNITED</v>
      </c>
    </row>
    <row r="992" spans="1:20" x14ac:dyDescent="0.25">
      <c r="A992" t="s">
        <v>5298</v>
      </c>
      <c r="B992" t="s">
        <v>1204</v>
      </c>
      <c r="C992" s="10">
        <v>45.420656603773587</v>
      </c>
      <c r="D992" s="10">
        <v>45.420656603773587</v>
      </c>
      <c r="E992" s="1">
        <v>155.51</v>
      </c>
      <c r="F992" s="3">
        <f>((E992/53)*6)*3</f>
        <v>52.814716981132079</v>
      </c>
      <c r="G992" s="4">
        <f>VLOOKUP(A992,'R12 Trend'!$A$4:$B$6433,2,0)</f>
        <v>-0.14000000000000001</v>
      </c>
      <c r="H992" s="10" t="str">
        <f>IFERROR(VLOOKUP(A992,'DDS Needs'!$A$4:$F$767,6,0),"")</f>
        <v/>
      </c>
      <c r="I992" s="1">
        <f>IFERROR(VLOOKUP(A992,'WH INV 4-2-2026'!$A$2:$C$2914,3,0),"")</f>
        <v>181</v>
      </c>
      <c r="J992" s="1">
        <f>I992/(C992/3)</f>
        <v>11.954913041809419</v>
      </c>
      <c r="K992" s="5" t="str">
        <f>IF((I992&gt;C992),"X","")</f>
        <v>X</v>
      </c>
      <c r="L992" s="7">
        <f>(C992/3)*13</f>
        <v>196.82284528301889</v>
      </c>
      <c r="M992" s="7">
        <f>I992-L992</f>
        <v>-15.822845283018893</v>
      </c>
      <c r="N992" s="6">
        <f>C992/$C$2</f>
        <v>1.9595473173516834E-4</v>
      </c>
      <c r="O992" s="5" t="s">
        <v>27883</v>
      </c>
      <c r="P992" t="str">
        <f>VLOOKUP(A992,'External $ Guide'!$A$2:$L$11545,3,0)</f>
        <v>Replenish</v>
      </c>
      <c r="Q992" t="str">
        <f>VLOOKUP(A992,'External $ Guide'!$A$2:$L$11545,4,0)</f>
        <v>Retail</v>
      </c>
      <c r="R992" t="str">
        <f>VLOOKUP(A992,'External $ Guide'!$A$2:$L$11545,5,0)</f>
        <v>Active</v>
      </c>
      <c r="S992" t="str">
        <f>IFERROR(VLOOKUP(A992,'Broker &amp; Vendor'!$A$2:$C$11545,3,0),"")</f>
        <v>OLE SMOKEY DISTILLERY LLC</v>
      </c>
      <c r="T992" t="str">
        <f>IFERROR(VLOOKUP(A992,'Broker &amp; Vendor'!$A$2:$C$11545,2,0),"")</f>
        <v>SGWS- CHAMPION DIVISION</v>
      </c>
    </row>
    <row r="993" spans="1:20" x14ac:dyDescent="0.25">
      <c r="A993" t="s">
        <v>7083</v>
      </c>
      <c r="B993" t="s">
        <v>2989</v>
      </c>
      <c r="C993" s="10">
        <v>45.033758490566036</v>
      </c>
      <c r="D993" s="10">
        <v>45.033758490566036</v>
      </c>
      <c r="E993" s="1">
        <v>142.58000000000001</v>
      </c>
      <c r="F993" s="3">
        <f>((E993/53)*6)*3</f>
        <v>48.423396226415093</v>
      </c>
      <c r="G993" s="4">
        <f>VLOOKUP(A993,'R12 Trend'!$A$4:$B$6433,2,0)</f>
        <v>-7.0000000000000007E-2</v>
      </c>
      <c r="H993" s="10" t="str">
        <f>IFERROR(VLOOKUP(A993,'DDS Needs'!$A$4:$F$767,6,0),"")</f>
        <v/>
      </c>
      <c r="I993" s="1">
        <f>IFERROR(VLOOKUP(A993,'WH INV 4-2-2026'!$A$2:$C$2914,3,0),"")</f>
        <v>129</v>
      </c>
      <c r="J993" s="1">
        <f>I993/(C993/3)</f>
        <v>8.5935532136646167</v>
      </c>
      <c r="K993" s="5" t="str">
        <f>IF((I993&gt;C993),"X","")</f>
        <v>X</v>
      </c>
      <c r="L993" s="7">
        <f>(C993/3)*13</f>
        <v>195.14628679245283</v>
      </c>
      <c r="M993" s="7">
        <f>I993-L993</f>
        <v>-66.146286792452827</v>
      </c>
      <c r="N993" s="6">
        <f>C993/$C$2</f>
        <v>1.9428556793060702E-4</v>
      </c>
      <c r="O993" s="5" t="s">
        <v>27883</v>
      </c>
      <c r="P993" t="str">
        <f>VLOOKUP(A993,'External $ Guide'!$A$2:$L$11545,3,0)</f>
        <v>Replenish</v>
      </c>
      <c r="Q993" t="str">
        <f>VLOOKUP(A993,'External $ Guide'!$A$2:$L$11545,4,0)</f>
        <v>Retail</v>
      </c>
      <c r="R993" t="str">
        <f>VLOOKUP(A993,'External $ Guide'!$A$2:$L$11545,5,0)</f>
        <v>Active</v>
      </c>
      <c r="S993" t="str">
        <f>IFERROR(VLOOKUP(A993,'Broker &amp; Vendor'!$A$2:$C$11545,3,0),"")</f>
        <v>SAZERAC CO INC</v>
      </c>
      <c r="T993" t="str">
        <f>IFERROR(VLOOKUP(A993,'Broker &amp; Vendor'!$A$2:$C$11545,2,0),"")</f>
        <v>UNITED</v>
      </c>
    </row>
    <row r="994" spans="1:20" x14ac:dyDescent="0.25">
      <c r="A994" t="s">
        <v>7742</v>
      </c>
      <c r="B994" t="s">
        <v>3648</v>
      </c>
      <c r="C994" s="10">
        <v>45.017184905660386</v>
      </c>
      <c r="D994" s="10">
        <v>45.017184905660386</v>
      </c>
      <c r="E994" s="1">
        <v>145.66</v>
      </c>
      <c r="F994" s="3">
        <f>((E994/53)*6)*3</f>
        <v>49.469433962264155</v>
      </c>
      <c r="G994" s="4">
        <f>VLOOKUP(A994,'R12 Trend'!$A$4:$B$6433,2,0)</f>
        <v>-0.09</v>
      </c>
      <c r="H994" s="10" t="str">
        <f>IFERROR(VLOOKUP(A994,'DDS Needs'!$A$4:$F$767,6,0),"")</f>
        <v/>
      </c>
      <c r="I994" s="1">
        <f>IFERROR(VLOOKUP(A994,'WH INV 4-2-2026'!$A$2:$C$2914,3,0),"")</f>
        <v>146.66666699999999</v>
      </c>
      <c r="J994" s="1">
        <f>I994/(C994/3)</f>
        <v>9.7740452212211757</v>
      </c>
      <c r="K994" s="5" t="str">
        <f>IF((I994&gt;C994),"X","")</f>
        <v>X</v>
      </c>
      <c r="L994" s="7">
        <f>(C994/3)*13</f>
        <v>195.07446792452834</v>
      </c>
      <c r="M994" s="7">
        <f>I994-L994</f>
        <v>-48.407800924528345</v>
      </c>
      <c r="N994" s="6">
        <f>C994/$C$2</f>
        <v>1.942140658294285E-4</v>
      </c>
      <c r="O994" s="5" t="s">
        <v>27883</v>
      </c>
      <c r="P994" t="str">
        <f>VLOOKUP(A994,'External $ Guide'!$A$2:$L$11545,3,0)</f>
        <v>Replenish</v>
      </c>
      <c r="Q994" t="str">
        <f>VLOOKUP(A994,'External $ Guide'!$A$2:$L$11545,4,0)</f>
        <v>Retail</v>
      </c>
      <c r="R994" t="str">
        <f>VLOOKUP(A994,'External $ Guide'!$A$2:$L$11545,5,0)</f>
        <v>Active</v>
      </c>
      <c r="S994" t="str">
        <f>IFERROR(VLOOKUP(A994,'Broker &amp; Vendor'!$A$2:$C$11545,3,0),"")</f>
        <v>DIAGEO NORTH AMERICA INC</v>
      </c>
      <c r="T994" t="str">
        <f>IFERROR(VLOOKUP(A994,'Broker &amp; Vendor'!$A$2:$C$11545,2,0),"")</f>
        <v>SGWS- COASTAL PACIFIC DIVISION</v>
      </c>
    </row>
    <row r="995" spans="1:20" x14ac:dyDescent="0.25">
      <c r="A995" t="s">
        <v>7782</v>
      </c>
      <c r="B995" t="s">
        <v>3688</v>
      </c>
      <c r="C995" s="10">
        <v>44.978535849056598</v>
      </c>
      <c r="D995" s="10">
        <v>44.978535849056598</v>
      </c>
      <c r="E995" s="1">
        <v>129.84</v>
      </c>
      <c r="F995" s="3">
        <f>((E995/53)*6)*3</f>
        <v>44.096603773584903</v>
      </c>
      <c r="G995" s="4">
        <f>VLOOKUP(A995,'R12 Trend'!$A$4:$B$6433,2,0)</f>
        <v>0.02</v>
      </c>
      <c r="H995" s="10" t="str">
        <f>IFERROR(VLOOKUP(A995,'DDS Needs'!$A$4:$F$767,6,0),"")</f>
        <v/>
      </c>
      <c r="I995" s="1">
        <f>IFERROR(VLOOKUP(A995,'WH INV 4-2-2026'!$A$2:$C$2914,3,0),"")</f>
        <v>49.833333000000003</v>
      </c>
      <c r="J995" s="1">
        <f>I995/(C995/3)</f>
        <v>3.3238075935087537</v>
      </c>
      <c r="K995" s="5" t="str">
        <f>IF((I995&gt;C995),"X","")</f>
        <v>X</v>
      </c>
      <c r="L995" s="7">
        <f>(C995/3)*13</f>
        <v>194.90698867924527</v>
      </c>
      <c r="M995" s="7">
        <f>I995-L995</f>
        <v>-145.07365567924526</v>
      </c>
      <c r="N995" s="6">
        <f>C995/$C$2</f>
        <v>1.9404732527381128E-4</v>
      </c>
      <c r="O995" s="5" t="s">
        <v>27883</v>
      </c>
      <c r="P995" t="str">
        <f>VLOOKUP(A995,'External $ Guide'!$A$2:$L$11545,3,0)</f>
        <v>Replenish</v>
      </c>
      <c r="Q995" t="str">
        <f>VLOOKUP(A995,'External $ Guide'!$A$2:$L$11545,4,0)</f>
        <v>Retail</v>
      </c>
      <c r="R995" t="str">
        <f>VLOOKUP(A995,'External $ Guide'!$A$2:$L$11545,5,0)</f>
        <v>Active</v>
      </c>
      <c r="S995" t="str">
        <f>IFERROR(VLOOKUP(A995,'Broker &amp; Vendor'!$A$2:$C$11545,3,0),"")</f>
        <v>PERNOD RICARD USA</v>
      </c>
      <c r="T995" t="str">
        <f>IFERROR(VLOOKUP(A995,'Broker &amp; Vendor'!$A$2:$C$11545,2,0),"")</f>
        <v>SGWS- AMERICAN LIBERTY DIVISION</v>
      </c>
    </row>
    <row r="996" spans="1:20" x14ac:dyDescent="0.25">
      <c r="A996" t="s">
        <v>6886</v>
      </c>
      <c r="B996" t="s">
        <v>2792</v>
      </c>
      <c r="C996" s="10">
        <v>44.900286792452832</v>
      </c>
      <c r="D996" s="10">
        <v>53.730475471698114</v>
      </c>
      <c r="E996" s="1">
        <v>183.62</v>
      </c>
      <c r="F996" s="3">
        <f>((E996/53)*6)*3</f>
        <v>62.361509433962269</v>
      </c>
      <c r="G996" s="4">
        <f>VLOOKUP(A996,'R12 Trend'!$A$4:$B$6433,2,0)</f>
        <v>-0.28000000000000003</v>
      </c>
      <c r="H996" s="10">
        <f>IFERROR(VLOOKUP(A996,'DDS Needs'!$A$4:$F$767,6,0),"")</f>
        <v>8.8301886792452837</v>
      </c>
      <c r="I996" s="1">
        <f>IFERROR(VLOOKUP(A996,'WH INV 4-2-2026'!$A$2:$C$2914,3,0),"")</f>
        <v>145</v>
      </c>
      <c r="J996" s="1">
        <f>I996/(C996/3)</f>
        <v>9.6881341094934381</v>
      </c>
      <c r="K996" s="5" t="str">
        <f>IF((I996&gt;C996),"X","")</f>
        <v>X</v>
      </c>
      <c r="L996" s="7">
        <f>(C996/3)*13</f>
        <v>194.56790943396226</v>
      </c>
      <c r="M996" s="7">
        <f>I996-L996</f>
        <v>-49.567909433962257</v>
      </c>
      <c r="N996" s="6">
        <f>C996/$C$2</f>
        <v>1.9370974158300117E-4</v>
      </c>
      <c r="O996" s="5" t="s">
        <v>27883</v>
      </c>
      <c r="P996" t="str">
        <f>VLOOKUP(A996,'External $ Guide'!$A$2:$L$11545,3,0)</f>
        <v>Replenish</v>
      </c>
      <c r="Q996" t="str">
        <f>VLOOKUP(A996,'External $ Guide'!$A$2:$L$11545,4,0)</f>
        <v>Retail</v>
      </c>
      <c r="R996" t="str">
        <f>VLOOKUP(A996,'External $ Guide'!$A$2:$L$11545,5,0)</f>
        <v>Active</v>
      </c>
      <c r="S996" t="str">
        <f>IFERROR(VLOOKUP(A996,'Broker &amp; Vendor'!$A$2:$C$11545,3,0),"")</f>
        <v>DIAGEO NORTH AMERICA INC</v>
      </c>
      <c r="T996" t="str">
        <f>IFERROR(VLOOKUP(A996,'Broker &amp; Vendor'!$A$2:$C$11545,2,0),"")</f>
        <v>SGWS- COASTAL PACIFIC DIVISION</v>
      </c>
    </row>
    <row r="997" spans="1:20" x14ac:dyDescent="0.25">
      <c r="A997" t="s">
        <v>4358</v>
      </c>
      <c r="B997" t="s">
        <v>269</v>
      </c>
      <c r="C997" s="10">
        <v>44.867886792452836</v>
      </c>
      <c r="D997" s="10">
        <v>44.867886792452836</v>
      </c>
      <c r="E997" s="1">
        <v>125.82</v>
      </c>
      <c r="F997" s="3">
        <f>((E997/53)*6)*3</f>
        <v>42.731320754716982</v>
      </c>
      <c r="G997" s="4">
        <f>VLOOKUP(A997,'R12 Trend'!$A$4:$B$6433,2,0)</f>
        <v>0.05</v>
      </c>
      <c r="H997" s="10" t="str">
        <f>IFERROR(VLOOKUP(A997,'DDS Needs'!$A$4:$F$767,6,0),"")</f>
        <v/>
      </c>
      <c r="I997" s="1">
        <f>IFERROR(VLOOKUP(A997,'WH INV 4-2-2026'!$A$2:$C$2914,3,0),"")</f>
        <v>507</v>
      </c>
      <c r="J997" s="1">
        <f>I997/(C997/3)</f>
        <v>33.899523885217725</v>
      </c>
      <c r="K997" s="5" t="str">
        <f>IF((I997&gt;C997),"X","")</f>
        <v>X</v>
      </c>
      <c r="L997" s="7">
        <f>(C997/3)*13</f>
        <v>194.42750943396229</v>
      </c>
      <c r="M997" s="7">
        <f>I997-L997</f>
        <v>312.57249056603769</v>
      </c>
      <c r="N997" s="6">
        <f>C997/$C$2</f>
        <v>1.935699608360251E-4</v>
      </c>
      <c r="O997" s="5" t="s">
        <v>27883</v>
      </c>
      <c r="P997" t="str">
        <f>VLOOKUP(A997,'External $ Guide'!$A$2:$L$11545,3,0)</f>
        <v>Replenish</v>
      </c>
      <c r="Q997" t="str">
        <f>VLOOKUP(A997,'External $ Guide'!$A$2:$L$11545,4,0)</f>
        <v>Retail</v>
      </c>
      <c r="R997" t="str">
        <f>VLOOKUP(A997,'External $ Guide'!$A$2:$L$11545,5,0)</f>
        <v>Active</v>
      </c>
      <c r="S997" t="str">
        <f>IFERROR(VLOOKUP(A997,'Broker &amp; Vendor'!$A$2:$C$11545,3,0),"")</f>
        <v>SAZERAC CO INC</v>
      </c>
      <c r="T997" t="str">
        <f>IFERROR(VLOOKUP(A997,'Broker &amp; Vendor'!$A$2:$C$11545,2,0),"")</f>
        <v>UNITED</v>
      </c>
    </row>
    <row r="998" spans="1:20" x14ac:dyDescent="0.25">
      <c r="A998" t="s">
        <v>7461</v>
      </c>
      <c r="B998" t="s">
        <v>3367</v>
      </c>
      <c r="C998" s="10">
        <v>44.830188679245282</v>
      </c>
      <c r="D998" s="10">
        <v>44.830188679245282</v>
      </c>
      <c r="E998" s="1">
        <v>110</v>
      </c>
      <c r="F998" s="3">
        <f>((E998/53)*6)*3</f>
        <v>37.358490566037737</v>
      </c>
      <c r="G998" s="4">
        <f>VLOOKUP(A998,'R12 Trend'!$A$4:$B$6433,2,0)</f>
        <v>0.9</v>
      </c>
      <c r="H998" s="10" t="str">
        <f>IFERROR(VLOOKUP(A998,'DDS Needs'!$A$4:$F$767,6,0),"")</f>
        <v/>
      </c>
      <c r="I998" s="1" t="str">
        <f>IFERROR(VLOOKUP(A998,'WH INV 4-2-2026'!$A$2:$C$2914,3,0),"")</f>
        <v/>
      </c>
      <c r="J998" s="1" t="e">
        <f>I998/(C998/3)</f>
        <v>#VALUE!</v>
      </c>
      <c r="K998" s="5" t="str">
        <f>IF((I998&gt;C998),"X","")</f>
        <v>X</v>
      </c>
      <c r="L998" s="7">
        <f>(C998/3)*13</f>
        <v>194.26415094339623</v>
      </c>
      <c r="M998" s="7" t="e">
        <f>I998-L998</f>
        <v>#VALUE!</v>
      </c>
      <c r="N998" s="6">
        <f>C998/$C$2</f>
        <v>1.9340732285998372E-4</v>
      </c>
      <c r="O998" s="5" t="s">
        <v>27883</v>
      </c>
      <c r="P998" t="str">
        <f>VLOOKUP(A998,'External $ Guide'!$A$2:$L$11545,3,0)</f>
        <v>PrivLabel</v>
      </c>
      <c r="Q998" t="str">
        <f>VLOOKUP(A998,'External $ Guide'!$A$2:$L$11545,4,0)</f>
        <v>Special order</v>
      </c>
      <c r="R998" t="str">
        <f>VLOOKUP(A998,'External $ Guide'!$A$2:$L$11545,5,0)</f>
        <v>Active</v>
      </c>
      <c r="S998" t="str">
        <f>IFERROR(VLOOKUP(A998,'Broker &amp; Vendor'!$A$2:$C$11545,3,0),"")</f>
        <v>MACH FLYNT INC.</v>
      </c>
      <c r="T998" t="str">
        <f>IFERROR(VLOOKUP(A998,'Broker &amp; Vendor'!$A$2:$C$11545,2,0),"")</f>
        <v>OTHER</v>
      </c>
    </row>
    <row r="999" spans="1:20" x14ac:dyDescent="0.25">
      <c r="A999" t="s">
        <v>8209</v>
      </c>
      <c r="B999" t="s">
        <v>8210</v>
      </c>
      <c r="C999" s="10">
        <v>44.8</v>
      </c>
      <c r="D999" s="10">
        <v>44.8</v>
      </c>
      <c r="E999">
        <v>112</v>
      </c>
      <c r="G999" s="4"/>
      <c r="H999" s="10" t="str">
        <f>IFERROR(VLOOKUP(A999,'DDS Needs'!$A$4:$F$767,6,0),"")</f>
        <v/>
      </c>
      <c r="I999" s="1" t="str">
        <f>IFERROR(VLOOKUP(A999,'WH INV 4-2-2026'!$A$2:$C$2914,3,0),"")</f>
        <v/>
      </c>
      <c r="J999" s="1" t="e">
        <f>I999/(C999/3)</f>
        <v>#VALUE!</v>
      </c>
      <c r="K999" s="5" t="str">
        <f>IF((I999&gt;C999),"X","")</f>
        <v>X</v>
      </c>
      <c r="L999" s="7">
        <f>(C999/3)*13</f>
        <v>194.13333333333333</v>
      </c>
      <c r="M999" s="7" t="e">
        <f>I999-L999</f>
        <v>#VALUE!</v>
      </c>
      <c r="N999" s="6">
        <f>C999/$C$2</f>
        <v>1.9327708223852919E-4</v>
      </c>
      <c r="O999" s="5" t="s">
        <v>27883</v>
      </c>
      <c r="P999" t="str">
        <f>VLOOKUP(A999,'External $ Guide'!$A$2:$L$11545,3,0)</f>
        <v>PrivLabel</v>
      </c>
      <c r="Q999" t="str">
        <f>VLOOKUP(A999,'External $ Guide'!$A$2:$L$11545,4,0)</f>
        <v>Wholesale bottle</v>
      </c>
      <c r="R999" t="str">
        <f>VLOOKUP(A999,'External $ Guide'!$A$2:$L$11545,5,0)</f>
        <v>Active</v>
      </c>
      <c r="S999" t="str">
        <f>IFERROR(VLOOKUP(A999,'Broker &amp; Vendor'!$A$2:$C$11545,3,0),"")</f>
        <v>BACARDI USA INC</v>
      </c>
      <c r="T999" t="str">
        <f>IFERROR(VLOOKUP(A999,'Broker &amp; Vendor'!$A$2:$C$11545,2,0),"")</f>
        <v>SGWS- TRANSATLANTIC DIVISION</v>
      </c>
    </row>
    <row r="1000" spans="1:20" x14ac:dyDescent="0.25">
      <c r="A1000" t="s">
        <v>7211</v>
      </c>
      <c r="B1000" t="s">
        <v>3117</v>
      </c>
      <c r="C1000" s="10">
        <v>44.644890566037738</v>
      </c>
      <c r="D1000" s="10">
        <v>44.644890566037738</v>
      </c>
      <c r="E1000" s="1">
        <v>135.52000000000001</v>
      </c>
      <c r="F1000" s="3">
        <f>((E1000/53)*6)*3</f>
        <v>46.025660377358491</v>
      </c>
      <c r="G1000" s="4">
        <f>VLOOKUP(A1000,'R12 Trend'!$A$4:$B$6433,2,0)</f>
        <v>-0.03</v>
      </c>
      <c r="H1000" s="10" t="str">
        <f>IFERROR(VLOOKUP(A1000,'DDS Needs'!$A$4:$F$767,6,0),"")</f>
        <v/>
      </c>
      <c r="I1000" s="1">
        <f>IFERROR(VLOOKUP(A1000,'WH INV 4-2-2026'!$A$2:$C$2914,3,0),"")</f>
        <v>2.3333330000000001</v>
      </c>
      <c r="J1000" s="1">
        <f>I1000/(C1000/3)</f>
        <v>0.15679283589340992</v>
      </c>
      <c r="K1000" s="5" t="str">
        <f>IF((I1000&gt;C1000),"X","")</f>
        <v/>
      </c>
      <c r="L1000" s="7">
        <f>(C1000/3)*13</f>
        <v>193.4611924528302</v>
      </c>
      <c r="M1000" s="7">
        <f>I1000-L1000</f>
        <v>-191.12785945283019</v>
      </c>
      <c r="N1000" s="6">
        <f>C1000/$C$2</f>
        <v>1.926079059254958E-4</v>
      </c>
      <c r="O1000" s="5" t="s">
        <v>27883</v>
      </c>
      <c r="P1000" t="str">
        <f>VLOOKUP(A1000,'External $ Guide'!$A$2:$L$11545,3,0)</f>
        <v>Replenish</v>
      </c>
      <c r="Q1000" t="str">
        <f>VLOOKUP(A1000,'External $ Guide'!$A$2:$L$11545,4,0)</f>
        <v>Retail</v>
      </c>
      <c r="R1000" t="str">
        <f>VLOOKUP(A1000,'External $ Guide'!$A$2:$L$11545,5,0)</f>
        <v>Active</v>
      </c>
      <c r="S1000" t="str">
        <f>IFERROR(VLOOKUP(A1000,'Broker &amp; Vendor'!$A$2:$C$11545,3,0),"")</f>
        <v>DISARONNO INTERNATIONAL LLC</v>
      </c>
      <c r="T1000" t="str">
        <f>IFERROR(VLOOKUP(A1000,'Broker &amp; Vendor'!$A$2:$C$11545,2,0),"")</f>
        <v>RNDC</v>
      </c>
    </row>
    <row r="1001" spans="1:20" x14ac:dyDescent="0.25">
      <c r="A1001" t="s">
        <v>6549</v>
      </c>
      <c r="B1001" t="s">
        <v>2455</v>
      </c>
      <c r="C1001" s="10">
        <v>44.494369811320752</v>
      </c>
      <c r="D1001" s="10">
        <v>53.324558490566034</v>
      </c>
      <c r="E1001" s="1">
        <v>136.47</v>
      </c>
      <c r="F1001" s="3">
        <f>((E1001/53)*6)*3</f>
        <v>46.348301886792449</v>
      </c>
      <c r="G1001" s="4">
        <f>VLOOKUP(A1001,'R12 Trend'!$A$4:$B$6433,2,0)</f>
        <v>-0.04</v>
      </c>
      <c r="H1001" s="10">
        <f>IFERROR(VLOOKUP(A1001,'DDS Needs'!$A$4:$F$767,6,0),"")</f>
        <v>8.8301886792452837</v>
      </c>
      <c r="I1001" s="1">
        <f>IFERROR(VLOOKUP(A1001,'WH INV 4-2-2026'!$A$2:$C$2914,3,0),"")</f>
        <v>0</v>
      </c>
      <c r="J1001" s="1">
        <f>I1001/(C1001/3)</f>
        <v>0</v>
      </c>
      <c r="K1001" s="5" t="str">
        <f>IF((I1001&gt;C1001),"X","")</f>
        <v/>
      </c>
      <c r="L1001" s="7">
        <f>(C1001/3)*13</f>
        <v>192.80893584905658</v>
      </c>
      <c r="M1001" s="7">
        <f>I1001-L1001</f>
        <v>-192.80893584905658</v>
      </c>
      <c r="N1001" s="6">
        <f>C1001/$C$2</f>
        <v>1.9195852618692348E-4</v>
      </c>
      <c r="O1001" s="5" t="s">
        <v>27883</v>
      </c>
      <c r="P1001" t="str">
        <f>VLOOKUP(A1001,'External $ Guide'!$A$2:$L$11545,3,0)</f>
        <v>Replenish</v>
      </c>
      <c r="Q1001" t="str">
        <f>VLOOKUP(A1001,'External $ Guide'!$A$2:$L$11545,4,0)</f>
        <v>Retail</v>
      </c>
      <c r="R1001" t="str">
        <f>VLOOKUP(A1001,'External $ Guide'!$A$2:$L$11545,5,0)</f>
        <v>Active</v>
      </c>
      <c r="S1001" t="str">
        <f>IFERROR(VLOOKUP(A1001,'Broker &amp; Vendor'!$A$2:$C$11545,3,0),"")</f>
        <v>SAZERAC CO INC</v>
      </c>
      <c r="T1001" t="str">
        <f>IFERROR(VLOOKUP(A1001,'Broker &amp; Vendor'!$A$2:$C$11545,2,0),"")</f>
        <v>UNITED</v>
      </c>
    </row>
    <row r="1002" spans="1:20" x14ac:dyDescent="0.25">
      <c r="A1002" t="s">
        <v>4102</v>
      </c>
      <c r="B1002" t="s">
        <v>13</v>
      </c>
      <c r="C1002" s="10">
        <v>44.443290566037746</v>
      </c>
      <c r="D1002" s="10">
        <v>44.443290566037746</v>
      </c>
      <c r="E1002" s="1">
        <v>142.24</v>
      </c>
      <c r="F1002" s="3">
        <f>((E1002/53)*6)*3</f>
        <v>48.307924528301896</v>
      </c>
      <c r="G1002" s="4">
        <f>VLOOKUP(A1002,'R12 Trend'!$A$4:$B$6433,2,0)</f>
        <v>-0.08</v>
      </c>
      <c r="H1002" s="10" t="str">
        <f>IFERROR(VLOOKUP(A1002,'DDS Needs'!$A$4:$F$767,6,0),"")</f>
        <v/>
      </c>
      <c r="I1002" s="1">
        <f>IFERROR(VLOOKUP(A1002,'WH INV 4-2-2026'!$A$2:$C$2914,3,0),"")</f>
        <v>125.833333</v>
      </c>
      <c r="J1002" s="1">
        <f>I1002/(C1002/3)</f>
        <v>8.4939705002058155</v>
      </c>
      <c r="K1002" s="5" t="str">
        <f>IF((I1002&gt;C1002),"X","")</f>
        <v>X</v>
      </c>
      <c r="L1002" s="7">
        <f>(C1002/3)*13</f>
        <v>192.58759245283022</v>
      </c>
      <c r="M1002" s="7">
        <f>I1002-L1002</f>
        <v>-66.754259452830226</v>
      </c>
      <c r="N1002" s="6">
        <f>C1002/$C$2</f>
        <v>1.9173815905542245E-4</v>
      </c>
      <c r="O1002" s="5" t="s">
        <v>27883</v>
      </c>
      <c r="P1002" t="str">
        <f>VLOOKUP(A1002,'External $ Guide'!$A$2:$L$11545,3,0)</f>
        <v>Replenish</v>
      </c>
      <c r="Q1002" t="str">
        <f>VLOOKUP(A1002,'External $ Guide'!$A$2:$L$11545,4,0)</f>
        <v>Retail</v>
      </c>
      <c r="R1002" t="str">
        <f>VLOOKUP(A1002,'External $ Guide'!$A$2:$L$11545,5,0)</f>
        <v>Active</v>
      </c>
      <c r="S1002" t="str">
        <f>IFERROR(VLOOKUP(A1002,'Broker &amp; Vendor'!$A$2:$C$11545,3,0),"")</f>
        <v>HEAVEN HILL SALES CO DBA HEAVEN HILL BRANDS</v>
      </c>
      <c r="T1002" t="str">
        <f>IFERROR(VLOOKUP(A1002,'Broker &amp; Vendor'!$A$2:$C$11545,2,0),"")</f>
        <v>SGWS- TRANSATLANTIC DIVISION</v>
      </c>
    </row>
    <row r="1003" spans="1:20" x14ac:dyDescent="0.25">
      <c r="A1003" t="s">
        <v>4434</v>
      </c>
      <c r="B1003" t="s">
        <v>345</v>
      </c>
      <c r="C1003" s="10">
        <v>44.332471698113203</v>
      </c>
      <c r="D1003" s="10">
        <v>44.332471698113203</v>
      </c>
      <c r="E1003" s="1">
        <v>153.57</v>
      </c>
      <c r="F1003" s="3">
        <f>((E1003/53)*6)*3</f>
        <v>52.15584905660377</v>
      </c>
      <c r="G1003" s="4">
        <f>VLOOKUP(A1003,'R12 Trend'!$A$4:$B$6433,2,0)</f>
        <v>-0.15</v>
      </c>
      <c r="H1003" s="10" t="str">
        <f>IFERROR(VLOOKUP(A1003,'DDS Needs'!$A$4:$F$767,6,0),"")</f>
        <v/>
      </c>
      <c r="I1003" s="1">
        <f>IFERROR(VLOOKUP(A1003,'WH INV 4-2-2026'!$A$2:$C$2914,3,0),"")</f>
        <v>46</v>
      </c>
      <c r="J1003" s="1">
        <f>I1003/(C1003/3)</f>
        <v>3.1128424541660125</v>
      </c>
      <c r="K1003" s="5" t="str">
        <f>IF((I1003&gt;C1003),"X","")</f>
        <v>X</v>
      </c>
      <c r="L1003" s="7">
        <f>(C1003/3)*13</f>
        <v>192.10737735849054</v>
      </c>
      <c r="M1003" s="7">
        <f>I1003-L1003</f>
        <v>-146.10737735849054</v>
      </c>
      <c r="N1003" s="6">
        <f>C1003/$C$2</f>
        <v>1.9126006201414047E-4</v>
      </c>
      <c r="O1003" s="5" t="s">
        <v>27883</v>
      </c>
      <c r="P1003" t="str">
        <f>VLOOKUP(A1003,'External $ Guide'!$A$2:$L$11545,3,0)</f>
        <v>Replenish</v>
      </c>
      <c r="Q1003" t="str">
        <f>VLOOKUP(A1003,'External $ Guide'!$A$2:$L$11545,4,0)</f>
        <v>Retail</v>
      </c>
      <c r="R1003" t="str">
        <f>VLOOKUP(A1003,'External $ Guide'!$A$2:$L$11545,5,0)</f>
        <v>Active</v>
      </c>
      <c r="S1003" t="str">
        <f>IFERROR(VLOOKUP(A1003,'Broker &amp; Vendor'!$A$2:$C$11545,3,0),"")</f>
        <v>SAZERAC CO INC</v>
      </c>
      <c r="T1003" t="str">
        <f>IFERROR(VLOOKUP(A1003,'Broker &amp; Vendor'!$A$2:$C$11545,2,0),"")</f>
        <v>UNITED</v>
      </c>
    </row>
    <row r="1004" spans="1:20" x14ac:dyDescent="0.25">
      <c r="A1004" t="s">
        <v>4286</v>
      </c>
      <c r="B1004" t="s">
        <v>197</v>
      </c>
      <c r="C1004" s="10">
        <v>44.27643396226415</v>
      </c>
      <c r="D1004" s="10">
        <v>44.27643396226415</v>
      </c>
      <c r="E1004" s="1">
        <v>149.85</v>
      </c>
      <c r="F1004" s="3">
        <f>((E1004/53)*6)*3</f>
        <v>50.892452830188681</v>
      </c>
      <c r="G1004" s="4">
        <f>VLOOKUP(A1004,'R12 Trend'!$A$4:$B$6433,2,0)</f>
        <v>-0.13</v>
      </c>
      <c r="H1004" s="10" t="str">
        <f>IFERROR(VLOOKUP(A1004,'DDS Needs'!$A$4:$F$767,6,0),"")</f>
        <v/>
      </c>
      <c r="I1004" s="1">
        <f>IFERROR(VLOOKUP(A1004,'WH INV 4-2-2026'!$A$2:$C$2914,3,0),"")</f>
        <v>35</v>
      </c>
      <c r="J1004" s="1">
        <f>I1004/(C1004/3)</f>
        <v>2.3714646958580547</v>
      </c>
      <c r="K1004" s="5" t="str">
        <f>IF((I1004&gt;C1004),"X","")</f>
        <v/>
      </c>
      <c r="L1004" s="7">
        <f>(C1004/3)*13</f>
        <v>191.86454716981132</v>
      </c>
      <c r="M1004" s="7">
        <f>I1004-L1004</f>
        <v>-156.86454716981132</v>
      </c>
      <c r="N1004" s="6">
        <f>C1004/$C$2</f>
        <v>1.910183028605655E-4</v>
      </c>
      <c r="O1004" s="5" t="s">
        <v>27883</v>
      </c>
      <c r="P1004" t="str">
        <f>VLOOKUP(A1004,'External $ Guide'!$A$2:$L$11545,3,0)</f>
        <v>Replenish</v>
      </c>
      <c r="Q1004" t="str">
        <f>VLOOKUP(A1004,'External $ Guide'!$A$2:$L$11545,4,0)</f>
        <v>Retail</v>
      </c>
      <c r="R1004" t="str">
        <f>VLOOKUP(A1004,'External $ Guide'!$A$2:$L$11545,5,0)</f>
        <v>Active</v>
      </c>
      <c r="S1004" t="str">
        <f>IFERROR(VLOOKUP(A1004,'Broker &amp; Vendor'!$A$2:$C$11545,3,0),"")</f>
        <v>PERNOD RICARD USA</v>
      </c>
      <c r="T1004" t="str">
        <f>IFERROR(VLOOKUP(A1004,'Broker &amp; Vendor'!$A$2:$C$11545,2,0),"")</f>
        <v>UNITED</v>
      </c>
    </row>
    <row r="1005" spans="1:20" x14ac:dyDescent="0.25">
      <c r="A1005" t="s">
        <v>6302</v>
      </c>
      <c r="B1005" t="s">
        <v>2208</v>
      </c>
      <c r="C1005" s="10">
        <v>44.270218867924534</v>
      </c>
      <c r="D1005" s="10">
        <v>49.704181132075476</v>
      </c>
      <c r="E1005" s="1">
        <v>155.18</v>
      </c>
      <c r="F1005" s="3">
        <f>((E1005/53)*6)*3</f>
        <v>52.702641509433974</v>
      </c>
      <c r="G1005" s="4">
        <f>VLOOKUP(A1005,'R12 Trend'!$A$4:$B$6433,2,0)</f>
        <v>-0.16</v>
      </c>
      <c r="H1005" s="10">
        <f>IFERROR(VLOOKUP(A1005,'DDS Needs'!$A$4:$F$767,6,0),"")</f>
        <v>5.433962264150944</v>
      </c>
      <c r="I1005" s="1">
        <f>IFERROR(VLOOKUP(A1005,'WH INV 4-2-2026'!$A$2:$C$2914,3,0),"")</f>
        <v>14</v>
      </c>
      <c r="J1005" s="1">
        <f>I1005/(C1005/3)</f>
        <v>0.94871905027852943</v>
      </c>
      <c r="K1005" s="5" t="str">
        <f>IF((I1005&gt;C1005),"X","")</f>
        <v/>
      </c>
      <c r="L1005" s="7">
        <f>(C1005/3)*13</f>
        <v>191.83761509433964</v>
      </c>
      <c r="M1005" s="7">
        <f>I1005-L1005</f>
        <v>-177.83761509433964</v>
      </c>
      <c r="N1005" s="6">
        <f>C1005/$C$2</f>
        <v>1.909914895726236E-4</v>
      </c>
      <c r="O1005" s="5" t="s">
        <v>27883</v>
      </c>
      <c r="P1005" t="str">
        <f>VLOOKUP(A1005,'External $ Guide'!$A$2:$L$11545,3,0)</f>
        <v>Replenish</v>
      </c>
      <c r="Q1005" t="str">
        <f>VLOOKUP(A1005,'External $ Guide'!$A$2:$L$11545,4,0)</f>
        <v>Retail</v>
      </c>
      <c r="R1005" t="str">
        <f>VLOOKUP(A1005,'External $ Guide'!$A$2:$L$11545,5,0)</f>
        <v>Active</v>
      </c>
      <c r="S1005" t="str">
        <f>IFERROR(VLOOKUP(A1005,'Broker &amp; Vendor'!$A$2:$C$11545,3,0),"")</f>
        <v>HEAVEN HILL SALES CO DBA HEAVEN HILL BRANDS</v>
      </c>
      <c r="T1005" t="str">
        <f>IFERROR(VLOOKUP(A1005,'Broker &amp; Vendor'!$A$2:$C$11545,2,0),"")</f>
        <v>SGWS- TRANSATLANTIC DIVISION</v>
      </c>
    </row>
    <row r="1006" spans="1:20" x14ac:dyDescent="0.25">
      <c r="A1006" t="s">
        <v>5278</v>
      </c>
      <c r="B1006" t="s">
        <v>1184</v>
      </c>
      <c r="C1006" s="10">
        <v>43.974339622641509</v>
      </c>
      <c r="D1006" s="10">
        <v>43.974339622641509</v>
      </c>
      <c r="E1006" s="1">
        <v>124.5</v>
      </c>
      <c r="F1006" s="3">
        <f>((E1006/53)*6)*3</f>
        <v>42.283018867924525</v>
      </c>
      <c r="G1006" s="4">
        <f>VLOOKUP(A1006,'R12 Trend'!$A$4:$B$6433,2,0)</f>
        <v>0.04</v>
      </c>
      <c r="H1006" s="10" t="str">
        <f>IFERROR(VLOOKUP(A1006,'DDS Needs'!$A$4:$F$767,6,0),"")</f>
        <v/>
      </c>
      <c r="I1006" s="1">
        <f>IFERROR(VLOOKUP(A1006,'WH INV 4-2-2026'!$A$2:$C$2914,3,0),"")</f>
        <v>39.333333000000003</v>
      </c>
      <c r="J1006" s="1">
        <f>I1006/(C1006/3)</f>
        <v>2.6833830823293177</v>
      </c>
      <c r="K1006" s="5" t="str">
        <f>IF((I1006&gt;C1006),"X","")</f>
        <v/>
      </c>
      <c r="L1006" s="7">
        <f>(C1006/3)*13</f>
        <v>190.55547169811319</v>
      </c>
      <c r="M1006" s="7">
        <f>I1006-L1006</f>
        <v>-151.22213869811318</v>
      </c>
      <c r="N1006" s="6">
        <f>C1006/$C$2</f>
        <v>1.8971500124174767E-4</v>
      </c>
      <c r="O1006" s="5" t="s">
        <v>27883</v>
      </c>
      <c r="P1006" t="str">
        <f>VLOOKUP(A1006,'External $ Guide'!$A$2:$L$11545,3,0)</f>
        <v>Replenish</v>
      </c>
      <c r="Q1006" t="str">
        <f>VLOOKUP(A1006,'External $ Guide'!$A$2:$L$11545,4,0)</f>
        <v>Retail</v>
      </c>
      <c r="R1006" t="str">
        <f>VLOOKUP(A1006,'External $ Guide'!$A$2:$L$11545,5,0)</f>
        <v>Active</v>
      </c>
      <c r="S1006" t="s">
        <v>27956</v>
      </c>
      <c r="T1006" t="str">
        <f>IFERROR(VLOOKUP(A1006,'Broker &amp; Vendor'!$A$2:$C$11545,2,0),"")</f>
        <v>SGWS- CHAMPION DIVISION</v>
      </c>
    </row>
    <row r="1007" spans="1:20" x14ac:dyDescent="0.25">
      <c r="A1007" t="s">
        <v>7622</v>
      </c>
      <c r="B1007" t="s">
        <v>3528</v>
      </c>
      <c r="C1007" s="10">
        <v>43.969245283018857</v>
      </c>
      <c r="D1007" s="10">
        <v>49.403207547169799</v>
      </c>
      <c r="E1007" s="1">
        <v>143.85</v>
      </c>
      <c r="F1007" s="3">
        <f>((E1007/53)*6)*3</f>
        <v>48.854716981132064</v>
      </c>
      <c r="G1007" s="4">
        <f>VLOOKUP(A1007,'R12 Trend'!$A$4:$B$6433,2,0)</f>
        <v>-0.1</v>
      </c>
      <c r="H1007" s="10">
        <f>IFERROR(VLOOKUP(A1007,'DDS Needs'!$A$4:$F$767,6,0),"")</f>
        <v>5.433962264150944</v>
      </c>
      <c r="I1007" s="1">
        <f>IFERROR(VLOOKUP(A1007,'WH INV 4-2-2026'!$A$2:$C$2914,3,0),"")</f>
        <v>0.66666700000000001</v>
      </c>
      <c r="J1007" s="1">
        <f>I1007/(C1007/3)</f>
        <v>4.5486361822371563E-2</v>
      </c>
      <c r="K1007" s="5" t="str">
        <f>IF((I1007&gt;C1007),"X","")</f>
        <v/>
      </c>
      <c r="L1007" s="7">
        <f>(C1007/3)*13</f>
        <v>190.53339622641505</v>
      </c>
      <c r="M1007" s="7">
        <f>I1007-L1007</f>
        <v>-189.86672922641506</v>
      </c>
      <c r="N1007" s="6">
        <f>C1007/$C$2</f>
        <v>1.8969302313687718E-4</v>
      </c>
      <c r="O1007" s="5" t="s">
        <v>27883</v>
      </c>
      <c r="P1007" t="str">
        <f>VLOOKUP(A1007,'External $ Guide'!$A$2:$L$11545,3,0)</f>
        <v>Replenish</v>
      </c>
      <c r="Q1007" t="str">
        <f>VLOOKUP(A1007,'External $ Guide'!$A$2:$L$11545,4,0)</f>
        <v>Retail</v>
      </c>
      <c r="R1007" t="str">
        <f>VLOOKUP(A1007,'External $ Guide'!$A$2:$L$11545,5,0)</f>
        <v>Active</v>
      </c>
      <c r="S1007" t="str">
        <f>IFERROR(VLOOKUP(A1007,'Broker &amp; Vendor'!$A$2:$C$11545,3,0),"")</f>
        <v>PROXIMO SPIRITS INC.</v>
      </c>
      <c r="T1007" t="str">
        <f>IFERROR(VLOOKUP(A1007,'Broker &amp; Vendor'!$A$2:$C$11545,2,0),"")</f>
        <v>JOHNSON BROTHERS</v>
      </c>
    </row>
    <row r="1008" spans="1:20" x14ac:dyDescent="0.25">
      <c r="A1008" t="s">
        <v>8268</v>
      </c>
      <c r="B1008" t="s">
        <v>8269</v>
      </c>
      <c r="C1008" s="10">
        <v>43.956000000000003</v>
      </c>
      <c r="D1008" s="10">
        <v>43.956000000000003</v>
      </c>
      <c r="E1008">
        <v>109.89</v>
      </c>
      <c r="G1008" s="4"/>
      <c r="H1008" s="10" t="str">
        <f>IFERROR(VLOOKUP(A1008,'DDS Needs'!$A$4:$F$767,6,0),"")</f>
        <v/>
      </c>
      <c r="I1008" s="1">
        <f>IFERROR(VLOOKUP(A1008,'WH INV 4-2-2026'!$A$2:$C$2914,3,0),"")</f>
        <v>62</v>
      </c>
      <c r="J1008" s="1">
        <f>I1008/(C1008/3)</f>
        <v>4.2315042315042311</v>
      </c>
      <c r="K1008" s="5" t="str">
        <f>IF((I1008&gt;C1008),"X","")</f>
        <v>X</v>
      </c>
      <c r="L1008" s="7">
        <f>(C1008/3)*13</f>
        <v>190.476</v>
      </c>
      <c r="M1008" s="7">
        <f>I1008-L1008</f>
        <v>-128.476</v>
      </c>
      <c r="N1008" s="6">
        <f>C1008/$C$2</f>
        <v>1.8963588006421406E-4</v>
      </c>
      <c r="O1008" s="5" t="s">
        <v>27883</v>
      </c>
      <c r="P1008" t="str">
        <f>VLOOKUP(A1008,'External $ Guide'!$A$2:$L$11545,3,0)</f>
        <v>Replenish</v>
      </c>
      <c r="Q1008" t="str">
        <f>VLOOKUP(A1008,'External $ Guide'!$A$2:$L$11545,4,0)</f>
        <v>Retail</v>
      </c>
      <c r="R1008" t="str">
        <f>VLOOKUP(A1008,'External $ Guide'!$A$2:$L$11545,5,0)</f>
        <v>Active</v>
      </c>
      <c r="S1008" t="str">
        <f>IFERROR(VLOOKUP(A1008,'Broker &amp; Vendor'!$A$2:$C$11545,3,0),"")</f>
        <v>BROWN FOREMAN CORP</v>
      </c>
      <c r="T1008" t="str">
        <f>IFERROR(VLOOKUP(A1008,'Broker &amp; Vendor'!$A$2:$C$11545,2,0),"")</f>
        <v>UNITED</v>
      </c>
    </row>
    <row r="1009" spans="1:20" x14ac:dyDescent="0.25">
      <c r="A1009" t="s">
        <v>8334</v>
      </c>
      <c r="B1009" t="s">
        <v>8335</v>
      </c>
      <c r="C1009" s="10">
        <v>43.936</v>
      </c>
      <c r="D1009" s="10">
        <v>43.936</v>
      </c>
      <c r="E1009">
        <v>109.84</v>
      </c>
      <c r="G1009" s="4"/>
      <c r="H1009" s="10" t="str">
        <f>IFERROR(VLOOKUP(A1009,'DDS Needs'!$A$4:$F$767,6,0),"")</f>
        <v/>
      </c>
      <c r="I1009" s="1">
        <f>IFERROR(VLOOKUP(A1009,'WH INV 4-2-2026'!$A$2:$C$2914,3,0),"")</f>
        <v>46</v>
      </c>
      <c r="J1009" s="1">
        <f>I1009/(C1009/3)</f>
        <v>3.1409322651128915</v>
      </c>
      <c r="K1009" s="5" t="str">
        <f>IF((I1009&gt;C1009),"X","")</f>
        <v>X</v>
      </c>
      <c r="L1009" s="7">
        <f>(C1009/3)*13</f>
        <v>190.38933333333333</v>
      </c>
      <c r="M1009" s="7">
        <f>I1009-L1009</f>
        <v>-144.38933333333333</v>
      </c>
      <c r="N1009" s="6">
        <f>C1009/$C$2</f>
        <v>1.8954959565250042E-4</v>
      </c>
      <c r="O1009" s="5" t="s">
        <v>27883</v>
      </c>
      <c r="P1009" t="str">
        <f>VLOOKUP(A1009,'External $ Guide'!$A$2:$L$11545,3,0)</f>
        <v>Replenish</v>
      </c>
      <c r="Q1009" t="str">
        <f>VLOOKUP(A1009,'External $ Guide'!$A$2:$L$11545,4,0)</f>
        <v>Retail</v>
      </c>
      <c r="R1009" t="str">
        <f>VLOOKUP(A1009,'External $ Guide'!$A$2:$L$11545,5,0)</f>
        <v>Active</v>
      </c>
      <c r="S1009" t="str">
        <f>IFERROR(VLOOKUP(A1009,'Broker &amp; Vendor'!$A$2:$C$11545,3,0),"")</f>
        <v>BACARDI USA INC</v>
      </c>
      <c r="T1009" t="str">
        <f>IFERROR(VLOOKUP(A1009,'Broker &amp; Vendor'!$A$2:$C$11545,2,0),"")</f>
        <v>SGWS- TRANSATLANTIC DIVISION</v>
      </c>
    </row>
    <row r="1010" spans="1:20" x14ac:dyDescent="0.25">
      <c r="A1010" t="s">
        <v>7415</v>
      </c>
      <c r="B1010" t="s">
        <v>3321</v>
      </c>
      <c r="C1010" s="10">
        <v>43.850377358490562</v>
      </c>
      <c r="D1010" s="10">
        <v>43.850377358490562</v>
      </c>
      <c r="E1010" s="1">
        <v>131.75</v>
      </c>
      <c r="F1010" s="3">
        <f>((E1010/53)*6)*3</f>
        <v>44.745283018867923</v>
      </c>
      <c r="G1010" s="4">
        <f>VLOOKUP(A1010,'R12 Trend'!$A$4:$B$6433,2,0)</f>
        <v>-0.02</v>
      </c>
      <c r="H1010" s="10" t="str">
        <f>IFERROR(VLOOKUP(A1010,'DDS Needs'!$A$4:$F$767,6,0),"")</f>
        <v/>
      </c>
      <c r="I1010" s="1">
        <f>IFERROR(VLOOKUP(A1010,'WH INV 4-2-2026'!$A$2:$C$2914,3,0),"")</f>
        <v>27</v>
      </c>
      <c r="J1010" s="1">
        <f>I1010/(C1010/3)</f>
        <v>1.8471904890988655</v>
      </c>
      <c r="K1010" s="5" t="str">
        <f>IF((I1010&gt;C1010),"X","")</f>
        <v/>
      </c>
      <c r="L1010" s="7">
        <f>(C1010/3)*13</f>
        <v>190.01830188679244</v>
      </c>
      <c r="M1010" s="7">
        <f>I1010-L1010</f>
        <v>-163.01830188679244</v>
      </c>
      <c r="N1010" s="6">
        <f>C1010/$C$2</f>
        <v>1.8918020068989998E-4</v>
      </c>
      <c r="O1010" s="5" t="s">
        <v>27883</v>
      </c>
      <c r="P1010" t="str">
        <f>VLOOKUP(A1010,'External $ Guide'!$A$2:$L$11545,3,0)</f>
        <v>Replenish</v>
      </c>
      <c r="Q1010" t="str">
        <f>VLOOKUP(A1010,'External $ Guide'!$A$2:$L$11545,4,0)</f>
        <v>Wholesale bottle</v>
      </c>
      <c r="R1010" t="str">
        <f>VLOOKUP(A1010,'External $ Guide'!$A$2:$L$11545,5,0)</f>
        <v>Active</v>
      </c>
      <c r="S1010" t="str">
        <f>IFERROR(VLOOKUP(A1010,'Broker &amp; Vendor'!$A$2:$C$11545,3,0),"")</f>
        <v>SAZERAC CO INC</v>
      </c>
      <c r="T1010" t="str">
        <f>IFERROR(VLOOKUP(A1010,'Broker &amp; Vendor'!$A$2:$C$11545,2,0),"")</f>
        <v>UNITED</v>
      </c>
    </row>
    <row r="1011" spans="1:20" x14ac:dyDescent="0.25">
      <c r="A1011" t="s">
        <v>4107</v>
      </c>
      <c r="B1011" t="s">
        <v>18</v>
      </c>
      <c r="C1011" s="10">
        <v>43.813358490566046</v>
      </c>
      <c r="D1011" s="10">
        <v>43.813358490566046</v>
      </c>
      <c r="E1011" s="1">
        <v>143.34</v>
      </c>
      <c r="F1011" s="3">
        <f>((E1011/53)*6)*3</f>
        <v>48.681509433962269</v>
      </c>
      <c r="G1011" s="4">
        <f>VLOOKUP(A1011,'R12 Trend'!$A$4:$B$6433,2,0)</f>
        <v>-0.1</v>
      </c>
      <c r="H1011" s="10" t="str">
        <f>IFERROR(VLOOKUP(A1011,'DDS Needs'!$A$4:$F$767,6,0),"")</f>
        <v/>
      </c>
      <c r="I1011" s="1">
        <f>IFERROR(VLOOKUP(A1011,'WH INV 4-2-2026'!$A$2:$C$2914,3,0),"")</f>
        <v>14</v>
      </c>
      <c r="J1011" s="1">
        <f>I1011/(C1011/3)</f>
        <v>0.95861174415660233</v>
      </c>
      <c r="K1011" s="5" t="str">
        <f>IF((I1011&gt;C1011),"X","")</f>
        <v/>
      </c>
      <c r="L1011" s="7">
        <f>(C1011/3)*13</f>
        <v>189.85788679245286</v>
      </c>
      <c r="M1011" s="7">
        <f>I1011-L1011</f>
        <v>-175.85788679245286</v>
      </c>
      <c r="N1011" s="6">
        <f>C1011/$C$2</f>
        <v>1.8902049312784141E-4</v>
      </c>
      <c r="O1011" s="5" t="s">
        <v>27883</v>
      </c>
      <c r="P1011" t="str">
        <f>VLOOKUP(A1011,'External $ Guide'!$A$2:$L$11545,3,0)</f>
        <v>Replenish</v>
      </c>
      <c r="Q1011" t="str">
        <f>VLOOKUP(A1011,'External $ Guide'!$A$2:$L$11545,4,0)</f>
        <v>Retail</v>
      </c>
      <c r="R1011" t="str">
        <f>VLOOKUP(A1011,'External $ Guide'!$A$2:$L$11545,5,0)</f>
        <v>Active</v>
      </c>
      <c r="S1011" t="str">
        <f>IFERROR(VLOOKUP(A1011,'Broker &amp; Vendor'!$A$2:$C$11545,3,0),"")</f>
        <v>PERNOD RICARD USA</v>
      </c>
      <c r="T1011" t="str">
        <f>IFERROR(VLOOKUP(A1011,'Broker &amp; Vendor'!$A$2:$C$11545,2,0),"")</f>
        <v>SGWS- AMERICAN LIBERTY DIVISION</v>
      </c>
    </row>
    <row r="1012" spans="1:20" x14ac:dyDescent="0.25">
      <c r="A1012" t="s">
        <v>6173</v>
      </c>
      <c r="B1012" t="s">
        <v>2079</v>
      </c>
      <c r="C1012" s="10">
        <v>43.804188679245286</v>
      </c>
      <c r="D1012" s="10">
        <v>50.596641509433965</v>
      </c>
      <c r="E1012" s="1">
        <v>151.74</v>
      </c>
      <c r="F1012" s="3">
        <f>((E1012/53)*6)*3</f>
        <v>51.534339622641511</v>
      </c>
      <c r="G1012" s="4">
        <f>VLOOKUP(A1012,'R12 Trend'!$A$4:$B$6433,2,0)</f>
        <v>-0.15</v>
      </c>
      <c r="H1012" s="10">
        <f>IFERROR(VLOOKUP(A1012,'DDS Needs'!$A$4:$F$767,6,0),"")</f>
        <v>6.7924528301886804</v>
      </c>
      <c r="I1012" s="1">
        <f>IFERROR(VLOOKUP(A1012,'WH INV 4-2-2026'!$A$2:$C$2914,3,0),"")</f>
        <v>139.83333300000001</v>
      </c>
      <c r="J1012" s="1">
        <f>I1012/(C1012/3)</f>
        <v>9.5767097085572068</v>
      </c>
      <c r="K1012" s="5" t="str">
        <f>IF((I1012&gt;C1012),"X","")</f>
        <v>X</v>
      </c>
      <c r="L1012" s="7">
        <f>(C1012/3)*13</f>
        <v>189.81815094339623</v>
      </c>
      <c r="M1012" s="7">
        <f>I1012-L1012</f>
        <v>-49.984817943396223</v>
      </c>
      <c r="N1012" s="6">
        <f>C1012/$C$2</f>
        <v>1.8898093253907458E-4</v>
      </c>
      <c r="O1012" s="5" t="s">
        <v>27883</v>
      </c>
      <c r="P1012" t="str">
        <f>VLOOKUP(A1012,'External $ Guide'!$A$2:$L$11545,3,0)</f>
        <v>Replenish</v>
      </c>
      <c r="Q1012" t="str">
        <f>VLOOKUP(A1012,'External $ Guide'!$A$2:$L$11545,4,0)</f>
        <v>Retail</v>
      </c>
      <c r="R1012" t="str">
        <f>VLOOKUP(A1012,'External $ Guide'!$A$2:$L$11545,5,0)</f>
        <v>Active</v>
      </c>
      <c r="S1012" t="str">
        <f>IFERROR(VLOOKUP(A1012,'Broker &amp; Vendor'!$A$2:$C$11545,3,0),"")</f>
        <v>DIAGEO NORTH AMERICA INC</v>
      </c>
      <c r="T1012" t="str">
        <f>IFERROR(VLOOKUP(A1012,'Broker &amp; Vendor'!$A$2:$C$11545,2,0),"")</f>
        <v>SGWS- COASTAL PACIFIC DIVISION</v>
      </c>
    </row>
    <row r="1013" spans="1:20" x14ac:dyDescent="0.25">
      <c r="A1013" t="s">
        <v>7832</v>
      </c>
      <c r="B1013" t="s">
        <v>3738</v>
      </c>
      <c r="C1013" s="10">
        <v>43.650169811320744</v>
      </c>
      <c r="D1013" s="10">
        <v>43.650169811320744</v>
      </c>
      <c r="E1013" s="1">
        <v>154.85</v>
      </c>
      <c r="F1013" s="3">
        <f>((E1013/53)*6)*3</f>
        <v>52.59056603773584</v>
      </c>
      <c r="G1013" s="4">
        <f>VLOOKUP(A1013,'R12 Trend'!$A$4:$B$6433,2,0)</f>
        <v>-0.17</v>
      </c>
      <c r="H1013" s="10" t="str">
        <f>IFERROR(VLOOKUP(A1013,'DDS Needs'!$A$4:$F$767,6,0),"")</f>
        <v/>
      </c>
      <c r="I1013" s="1">
        <f>IFERROR(VLOOKUP(A1013,'WH INV 4-2-2026'!$A$2:$C$2914,3,0),"")</f>
        <v>0.83333299999999999</v>
      </c>
      <c r="J1013" s="1">
        <f>I1013/(C1013/3)</f>
        <v>5.7273522893641092E-2</v>
      </c>
      <c r="K1013" s="5" t="str">
        <f>IF((I1013&gt;C1013),"X","")</f>
        <v/>
      </c>
      <c r="L1013" s="7">
        <f>(C1013/3)*13</f>
        <v>189.15073584905656</v>
      </c>
      <c r="M1013" s="7">
        <f>I1013-L1013</f>
        <v>-188.31740284905655</v>
      </c>
      <c r="N1013" s="6">
        <f>C1013/$C$2</f>
        <v>1.8831646116849115E-4</v>
      </c>
      <c r="O1013" s="5" t="s">
        <v>27883</v>
      </c>
      <c r="P1013" t="str">
        <f>VLOOKUP(A1013,'External $ Guide'!$A$2:$L$11545,3,0)</f>
        <v>Replenish</v>
      </c>
      <c r="Q1013" t="str">
        <f>VLOOKUP(A1013,'External $ Guide'!$A$2:$L$11545,4,0)</f>
        <v>Retail</v>
      </c>
      <c r="R1013" t="str">
        <f>VLOOKUP(A1013,'External $ Guide'!$A$2:$L$11545,5,0)</f>
        <v>Active</v>
      </c>
      <c r="S1013" t="str">
        <f>IFERROR(VLOOKUP(A1013,'Broker &amp; Vendor'!$A$2:$C$11545,3,0),"")</f>
        <v>AMERICAN BEVERAGE MARKETERS</v>
      </c>
      <c r="T1013" t="str">
        <f>IFERROR(VLOOKUP(A1013,'Broker &amp; Vendor'!$A$2:$C$11545,2,0),"")</f>
        <v>RNDC</v>
      </c>
    </row>
    <row r="1014" spans="1:20" x14ac:dyDescent="0.25">
      <c r="A1014" t="s">
        <v>7703</v>
      </c>
      <c r="B1014" t="s">
        <v>3609</v>
      </c>
      <c r="C1014" s="10">
        <v>43.604083018867918</v>
      </c>
      <c r="D1014" s="10">
        <v>43.604083018867918</v>
      </c>
      <c r="E1014" s="1">
        <v>131.01</v>
      </c>
      <c r="F1014" s="3">
        <f>((E1014/53)*6)*3</f>
        <v>44.493962264150937</v>
      </c>
      <c r="G1014" s="4">
        <f>VLOOKUP(A1014,'R12 Trend'!$A$4:$B$6433,2,0)</f>
        <v>-0.02</v>
      </c>
      <c r="H1014" s="10" t="str">
        <f>IFERROR(VLOOKUP(A1014,'DDS Needs'!$A$4:$F$767,6,0),"")</f>
        <v/>
      </c>
      <c r="I1014" s="1">
        <f>IFERROR(VLOOKUP(A1014,'WH INV 4-2-2026'!$A$2:$C$2914,3,0),"")</f>
        <v>60</v>
      </c>
      <c r="J1014" s="1">
        <f>I1014/(C1014/3)</f>
        <v>4.1280537862042008</v>
      </c>
      <c r="K1014" s="5" t="str">
        <f>IF((I1014&gt;C1014),"X","")</f>
        <v>X</v>
      </c>
      <c r="L1014" s="7">
        <f>(C1014/3)*13</f>
        <v>188.9510264150943</v>
      </c>
      <c r="M1014" s="7">
        <f>I1014-L1014</f>
        <v>-128.9510264150943</v>
      </c>
      <c r="N1014" s="6">
        <f>C1014/$C$2</f>
        <v>1.8811763257976314E-4</v>
      </c>
      <c r="O1014" s="5" t="s">
        <v>27883</v>
      </c>
      <c r="P1014" t="str">
        <f>VLOOKUP(A1014,'External $ Guide'!$A$2:$L$11545,3,0)</f>
        <v>Replenish</v>
      </c>
      <c r="Q1014" t="str">
        <f>VLOOKUP(A1014,'External $ Guide'!$A$2:$L$11545,4,0)</f>
        <v>Retail</v>
      </c>
      <c r="R1014" t="str">
        <f>VLOOKUP(A1014,'External $ Guide'!$A$2:$L$11545,5,0)</f>
        <v>Active</v>
      </c>
      <c r="S1014" t="str">
        <f>IFERROR(VLOOKUP(A1014,'Broker &amp; Vendor'!$A$2:$C$11545,3,0),"")</f>
        <v>DIAGEO NORTH AMERICA INC</v>
      </c>
      <c r="T1014" t="str">
        <f>IFERROR(VLOOKUP(A1014,'Broker &amp; Vendor'!$A$2:$C$11545,2,0),"")</f>
        <v>SGWS- COASTAL PACIFIC DIVISION</v>
      </c>
    </row>
    <row r="1015" spans="1:20" x14ac:dyDescent="0.25">
      <c r="A1015" t="s">
        <v>5408</v>
      </c>
      <c r="B1015" t="s">
        <v>1314</v>
      </c>
      <c r="C1015" s="10">
        <v>43.567709433962271</v>
      </c>
      <c r="D1015" s="10">
        <v>43.567709433962271</v>
      </c>
      <c r="E1015" s="1">
        <v>115.57</v>
      </c>
      <c r="F1015" s="3">
        <f>((E1015/53)*6)*3</f>
        <v>39.250188679245284</v>
      </c>
      <c r="G1015" s="4">
        <f>VLOOKUP(A1015,'R12 Trend'!$A$4:$B$6433,2,0)</f>
        <v>0.11</v>
      </c>
      <c r="H1015" s="10" t="str">
        <f>IFERROR(VLOOKUP(A1015,'DDS Needs'!$A$4:$F$767,6,0),"")</f>
        <v/>
      </c>
      <c r="I1015" s="1">
        <f>IFERROR(VLOOKUP(A1015,'WH INV 4-2-2026'!$A$2:$C$2914,3,0),"")</f>
        <v>166.41666699999999</v>
      </c>
      <c r="J1015" s="1">
        <f>I1015/(C1015/3)</f>
        <v>11.459174867954394</v>
      </c>
      <c r="K1015" s="5" t="str">
        <f>IF((I1015&gt;C1015),"X","")</f>
        <v>X</v>
      </c>
      <c r="L1015" s="7">
        <f>(C1015/3)*13</f>
        <v>188.79340754716983</v>
      </c>
      <c r="M1015" s="7">
        <f>I1015-L1015</f>
        <v>-22.376740547169845</v>
      </c>
      <c r="N1015" s="6">
        <f>C1015/$C$2</f>
        <v>1.8796070891098816E-4</v>
      </c>
      <c r="O1015" s="5" t="s">
        <v>27883</v>
      </c>
      <c r="P1015" t="str">
        <f>VLOOKUP(A1015,'External $ Guide'!$A$2:$L$11545,3,0)</f>
        <v>Replenish</v>
      </c>
      <c r="Q1015" t="str">
        <f>VLOOKUP(A1015,'External $ Guide'!$A$2:$L$11545,4,0)</f>
        <v>Wholesale bottle</v>
      </c>
      <c r="R1015" t="str">
        <f>VLOOKUP(A1015,'External $ Guide'!$A$2:$L$11545,5,0)</f>
        <v>Active</v>
      </c>
      <c r="S1015" t="str">
        <f>IFERROR(VLOOKUP(A1015,'Broker &amp; Vendor'!$A$2:$C$11545,3,0),"")</f>
        <v>DIAGEO NORTH AMERICA INC</v>
      </c>
      <c r="T1015" t="str">
        <f>IFERROR(VLOOKUP(A1015,'Broker &amp; Vendor'!$A$2:$C$11545,2,0),"")</f>
        <v>SGWS- COASTAL PACIFIC DIVISION</v>
      </c>
    </row>
    <row r="1016" spans="1:20" x14ac:dyDescent="0.25">
      <c r="A1016" t="s">
        <v>5240</v>
      </c>
      <c r="B1016" t="s">
        <v>1146</v>
      </c>
      <c r="C1016" s="10">
        <v>43.539215094339625</v>
      </c>
      <c r="D1016" s="10">
        <v>43.539215094339625</v>
      </c>
      <c r="E1016" s="1">
        <v>156.34</v>
      </c>
      <c r="F1016" s="3">
        <f>((E1016/53)*6)*3</f>
        <v>53.096603773584903</v>
      </c>
      <c r="G1016" s="4">
        <f>VLOOKUP(A1016,'R12 Trend'!$A$4:$B$6433,2,0)</f>
        <v>-0.18</v>
      </c>
      <c r="H1016" s="10" t="str">
        <f>IFERROR(VLOOKUP(A1016,'DDS Needs'!$A$4:$F$767,6,0),"")</f>
        <v/>
      </c>
      <c r="I1016" s="1" t="str">
        <f>IFERROR(VLOOKUP(A1016,'WH INV 4-2-2026'!$A$2:$C$2914,3,0),"")</f>
        <v/>
      </c>
      <c r="J1016" s="1" t="e">
        <f>I1016/(C1016/3)</f>
        <v>#VALUE!</v>
      </c>
      <c r="K1016" s="5" t="str">
        <f>IF((I1016&gt;C1016),"X","")</f>
        <v>X</v>
      </c>
      <c r="L1016" s="7">
        <f>(C1016/3)*13</f>
        <v>188.66993207547171</v>
      </c>
      <c r="M1016" s="7" t="e">
        <f>I1016-L1016</f>
        <v>#VALUE!</v>
      </c>
      <c r="N1016" s="6">
        <f>C1016/$C$2</f>
        <v>1.8783777804441275E-4</v>
      </c>
      <c r="O1016" s="5" t="s">
        <v>27883</v>
      </c>
      <c r="P1016" t="str">
        <f>VLOOKUP(A1016,'External $ Guide'!$A$2:$L$11545,3,0)</f>
        <v>Replenish</v>
      </c>
      <c r="Q1016" t="str">
        <f>VLOOKUP(A1016,'External $ Guide'!$A$2:$L$11545,4,0)</f>
        <v>Retail</v>
      </c>
      <c r="R1016" t="str">
        <f>VLOOKUP(A1016,'External $ Guide'!$A$2:$L$11545,5,0)</f>
        <v>Active</v>
      </c>
      <c r="S1016" t="str">
        <f>IFERROR(VLOOKUP(A1016,'Broker &amp; Vendor'!$A$2:$C$11545,3,0),"")</f>
        <v>DIAGEO NORTH AMERICA INC</v>
      </c>
      <c r="T1016" t="str">
        <f>IFERROR(VLOOKUP(A1016,'Broker &amp; Vendor'!$A$2:$C$11545,2,0),"")</f>
        <v>SGWS- COASTAL PACIFIC DIVISION</v>
      </c>
    </row>
    <row r="1017" spans="1:20" x14ac:dyDescent="0.25">
      <c r="A1017" t="s">
        <v>4467</v>
      </c>
      <c r="B1017" t="s">
        <v>378</v>
      </c>
      <c r="C1017" s="10">
        <v>43.522709433962262</v>
      </c>
      <c r="D1017" s="10">
        <v>48.617049056603776</v>
      </c>
      <c r="E1017" s="1">
        <v>136.33000000000001</v>
      </c>
      <c r="F1017" s="3">
        <f>((E1017/53)*6)*3</f>
        <v>46.300754716981132</v>
      </c>
      <c r="G1017" s="4">
        <f>VLOOKUP(A1017,'R12 Trend'!$A$4:$B$6433,2,0)</f>
        <v>-0.06</v>
      </c>
      <c r="H1017" s="10">
        <f>IFERROR(VLOOKUP(A1017,'DDS Needs'!$A$4:$F$767,6,0),"")</f>
        <v>5.0943396226415096</v>
      </c>
      <c r="I1017" s="1">
        <f>IFERROR(VLOOKUP(A1017,'WH INV 4-2-2026'!$A$2:$C$2914,3,0),"")</f>
        <v>84</v>
      </c>
      <c r="J1017" s="1">
        <f>I1017/(C1017/3)</f>
        <v>5.7900807021760405</v>
      </c>
      <c r="K1017" s="5" t="str">
        <f>IF((I1017&gt;C1017),"X","")</f>
        <v>X</v>
      </c>
      <c r="L1017" s="7">
        <f>(C1017/3)*13</f>
        <v>188.59840754716981</v>
      </c>
      <c r="M1017" s="7">
        <f>I1017-L1017</f>
        <v>-104.59840754716981</v>
      </c>
      <c r="N1017" s="6">
        <f>C1017/$C$2</f>
        <v>1.8776656898463246E-4</v>
      </c>
      <c r="O1017" s="5" t="s">
        <v>27883</v>
      </c>
      <c r="P1017" t="str">
        <f>VLOOKUP(A1017,'External $ Guide'!$A$2:$L$11545,3,0)</f>
        <v>Replenish</v>
      </c>
      <c r="Q1017" t="str">
        <f>VLOOKUP(A1017,'External $ Guide'!$A$2:$L$11545,4,0)</f>
        <v>Retail</v>
      </c>
      <c r="R1017" t="str">
        <f>VLOOKUP(A1017,'External $ Guide'!$A$2:$L$11545,5,0)</f>
        <v>Active</v>
      </c>
      <c r="S1017" t="str">
        <f>IFERROR(VLOOKUP(A1017,'Broker &amp; Vendor'!$A$2:$C$11545,3,0),"")</f>
        <v>BACARDI USA INC</v>
      </c>
      <c r="T1017" t="str">
        <f>IFERROR(VLOOKUP(A1017,'Broker &amp; Vendor'!$A$2:$C$11545,2,0),"")</f>
        <v>SGWS- CHAMPION DIVISION</v>
      </c>
    </row>
    <row r="1018" spans="1:20" x14ac:dyDescent="0.25">
      <c r="A1018" t="s">
        <v>8064</v>
      </c>
      <c r="B1018" t="s">
        <v>3970</v>
      </c>
      <c r="C1018" s="10">
        <v>43.46898113207547</v>
      </c>
      <c r="D1018" s="10">
        <v>43.46898113207547</v>
      </c>
      <c r="E1018" s="1">
        <v>106.66</v>
      </c>
      <c r="F1018" s="3">
        <f>((E1018/53)*6)*3</f>
        <v>36.224150943396225</v>
      </c>
      <c r="G1018" s="4">
        <f>VLOOKUP(A1018,'R12 Trend'!$A$4:$B$6433,2,0)</f>
        <v>0.37</v>
      </c>
      <c r="H1018" s="10" t="str">
        <f>IFERROR(VLOOKUP(A1018,'DDS Needs'!$A$4:$F$767,6,0),"")</f>
        <v/>
      </c>
      <c r="I1018" s="1" t="str">
        <f>IFERROR(VLOOKUP(A1018,'WH INV 4-2-2026'!$A$2:$C$2914,3,0),"")</f>
        <v/>
      </c>
      <c r="J1018" s="1" t="e">
        <f>I1018/(C1018/3)</f>
        <v>#VALUE!</v>
      </c>
      <c r="K1018" s="5" t="str">
        <f>IF((I1018&gt;C1018),"X","")</f>
        <v>X</v>
      </c>
      <c r="L1018" s="7">
        <f>(C1018/3)*13</f>
        <v>188.36558490566037</v>
      </c>
      <c r="M1018" s="7" t="e">
        <f>I1018-L1018</f>
        <v>#VALUE!</v>
      </c>
      <c r="N1018" s="6">
        <f>C1018/$C$2</f>
        <v>1.8753477323859877E-4</v>
      </c>
      <c r="O1018" s="5" t="s">
        <v>27883</v>
      </c>
      <c r="P1018" t="str">
        <f>VLOOKUP(A1018,'External $ Guide'!$A$2:$L$11545,3,0)</f>
        <v>Replenish</v>
      </c>
      <c r="Q1018" t="str">
        <f>VLOOKUP(A1018,'External $ Guide'!$A$2:$L$11545,4,0)</f>
        <v>Retail</v>
      </c>
      <c r="R1018" t="str">
        <f>VLOOKUP(A1018,'External $ Guide'!$A$2:$L$11545,5,0)</f>
        <v>Active</v>
      </c>
      <c r="S1018" t="str">
        <f>IFERROR(VLOOKUP(A1018,'Broker &amp; Vendor'!$A$2:$C$11545,3,0),"")</f>
        <v>Boston Beer Corporation</v>
      </c>
      <c r="T1018" t="str">
        <f>IFERROR(VLOOKUP(A1018,'Broker &amp; Vendor'!$A$2:$C$11545,2,0),"")</f>
        <v>GULF DISTRIBUTING</v>
      </c>
    </row>
    <row r="1019" spans="1:20" x14ac:dyDescent="0.25">
      <c r="A1019" t="s">
        <v>4362</v>
      </c>
      <c r="B1019" t="s">
        <v>273</v>
      </c>
      <c r="C1019" s="10">
        <v>43.273018867924534</v>
      </c>
      <c r="D1019" s="10">
        <v>55.839056603773585</v>
      </c>
      <c r="E1019" s="1">
        <v>149.9</v>
      </c>
      <c r="F1019" s="3">
        <f>((E1019/53)*6)*3</f>
        <v>50.90943396226416</v>
      </c>
      <c r="G1019" s="4">
        <f>VLOOKUP(A1019,'R12 Trend'!$A$4:$B$6433,2,0)</f>
        <v>-0.15</v>
      </c>
      <c r="H1019" s="10">
        <f>IFERROR(VLOOKUP(A1019,'DDS Needs'!$A$4:$F$767,6,0),"")</f>
        <v>12.566037735849054</v>
      </c>
      <c r="I1019" s="1">
        <f>IFERROR(VLOOKUP(A1019,'WH INV 4-2-2026'!$A$2:$C$2914,3,0),"")</f>
        <v>42</v>
      </c>
      <c r="J1019" s="1">
        <f>I1019/(C1019/3)</f>
        <v>2.9117450849585995</v>
      </c>
      <c r="K1019" s="5" t="str">
        <f>IF((I1019&gt;C1019),"X","")</f>
        <v/>
      </c>
      <c r="L1019" s="7">
        <f>(C1019/3)*13</f>
        <v>187.51641509433966</v>
      </c>
      <c r="M1019" s="7">
        <f>I1019-L1019</f>
        <v>-145.51641509433966</v>
      </c>
      <c r="N1019" s="6">
        <f>C1019/$C$2</f>
        <v>1.8668934880458206E-4</v>
      </c>
      <c r="O1019" s="5" t="s">
        <v>27883</v>
      </c>
      <c r="P1019" t="str">
        <f>VLOOKUP(A1019,'External $ Guide'!$A$2:$L$11545,3,0)</f>
        <v>Replenish</v>
      </c>
      <c r="Q1019" t="str">
        <f>VLOOKUP(A1019,'External $ Guide'!$A$2:$L$11545,4,0)</f>
        <v>Retail</v>
      </c>
      <c r="R1019" t="str">
        <f>VLOOKUP(A1019,'External $ Guide'!$A$2:$L$11545,5,0)</f>
        <v>Active</v>
      </c>
      <c r="S1019" t="s">
        <v>27956</v>
      </c>
      <c r="T1019" t="str">
        <f>IFERROR(VLOOKUP(A1019,'Broker &amp; Vendor'!$A$2:$C$11545,2,0),"")</f>
        <v>SGWS- CHAMPION DIVISION</v>
      </c>
    </row>
    <row r="1020" spans="1:20" x14ac:dyDescent="0.25">
      <c r="A1020" t="s">
        <v>4357</v>
      </c>
      <c r="B1020" t="s">
        <v>268</v>
      </c>
      <c r="C1020" s="10">
        <v>43.131566037735837</v>
      </c>
      <c r="D1020" s="10">
        <v>50.603264150943389</v>
      </c>
      <c r="E1020" s="1">
        <v>149.41</v>
      </c>
      <c r="F1020" s="3">
        <f>((E1020/53)*6)*3</f>
        <v>50.743018867924519</v>
      </c>
      <c r="G1020" s="4">
        <f>VLOOKUP(A1020,'R12 Trend'!$A$4:$B$6433,2,0)</f>
        <v>-0.15</v>
      </c>
      <c r="H1020" s="10">
        <f>IFERROR(VLOOKUP(A1020,'DDS Needs'!$A$4:$F$767,6,0),"")</f>
        <v>7.4716981132075482</v>
      </c>
      <c r="I1020" s="1">
        <f>IFERROR(VLOOKUP(A1020,'WH INV 4-2-2026'!$A$2:$C$2914,3,0),"")</f>
        <v>92.75</v>
      </c>
      <c r="J1020" s="1">
        <f>I1020/(C1020/3)</f>
        <v>6.4511916807416378</v>
      </c>
      <c r="K1020" s="5" t="str">
        <f>IF((I1020&gt;C1020),"X","")</f>
        <v>X</v>
      </c>
      <c r="L1020" s="7">
        <f>(C1020/3)*13</f>
        <v>186.90345283018863</v>
      </c>
      <c r="M1020" s="7">
        <f>I1020-L1020</f>
        <v>-94.153452830188627</v>
      </c>
      <c r="N1020" s="6">
        <f>C1020/$C$2</f>
        <v>1.8607909009267908E-4</v>
      </c>
      <c r="O1020" s="5" t="s">
        <v>27883</v>
      </c>
      <c r="P1020" t="str">
        <f>VLOOKUP(A1020,'External $ Guide'!$A$2:$L$11545,3,0)</f>
        <v>Replenish</v>
      </c>
      <c r="Q1020" t="str">
        <f>VLOOKUP(A1020,'External $ Guide'!$A$2:$L$11545,4,0)</f>
        <v>Retail</v>
      </c>
      <c r="R1020" t="str">
        <f>VLOOKUP(A1020,'External $ Guide'!$A$2:$L$11545,5,0)</f>
        <v>Active</v>
      </c>
      <c r="S1020" t="str">
        <f>IFERROR(VLOOKUP(A1020,'Broker &amp; Vendor'!$A$2:$C$11545,3,0),"")</f>
        <v>DIAGEO NORTH AMERICA INC</v>
      </c>
      <c r="T1020" t="str">
        <f>IFERROR(VLOOKUP(A1020,'Broker &amp; Vendor'!$A$2:$C$11545,2,0),"")</f>
        <v>SGWS- COASTAL PACIFIC DIVISION</v>
      </c>
    </row>
    <row r="1021" spans="1:20" x14ac:dyDescent="0.25">
      <c r="A1021" t="s">
        <v>6796</v>
      </c>
      <c r="B1021" t="s">
        <v>2702</v>
      </c>
      <c r="C1021" s="10">
        <v>43.107215094339622</v>
      </c>
      <c r="D1021" s="10">
        <v>58.729856603773584</v>
      </c>
      <c r="E1021" s="1">
        <v>164.84</v>
      </c>
      <c r="F1021" s="3">
        <f>((E1021/53)*6)*3</f>
        <v>55.983396226415095</v>
      </c>
      <c r="G1021" s="4">
        <f>VLOOKUP(A1021,'R12 Trend'!$A$4:$B$6433,2,0)</f>
        <v>-0.23</v>
      </c>
      <c r="H1021" s="10">
        <f>IFERROR(VLOOKUP(A1021,'DDS Needs'!$A$4:$F$767,6,0),"")</f>
        <v>15.622641509433961</v>
      </c>
      <c r="I1021" s="1">
        <f>IFERROR(VLOOKUP(A1021,'WH INV 4-2-2026'!$A$2:$C$2914,3,0),"")</f>
        <v>81.166667000000004</v>
      </c>
      <c r="J1021" s="1">
        <f>I1021/(C1021/3)</f>
        <v>5.6487063816835112</v>
      </c>
      <c r="K1021" s="5" t="str">
        <f>IF((I1021&gt;C1021),"X","")</f>
        <v>X</v>
      </c>
      <c r="L1021" s="7">
        <f>(C1021/3)*13</f>
        <v>186.79793207547169</v>
      </c>
      <c r="M1021" s="7">
        <f>I1021-L1021</f>
        <v>-105.63126507547169</v>
      </c>
      <c r="N1021" s="6">
        <f>C1021/$C$2</f>
        <v>1.8597403475139837E-4</v>
      </c>
      <c r="O1021" s="5" t="s">
        <v>27883</v>
      </c>
      <c r="P1021" t="str">
        <f>VLOOKUP(A1021,'External $ Guide'!$A$2:$L$11545,3,0)</f>
        <v>Replenish</v>
      </c>
      <c r="Q1021" t="str">
        <f>VLOOKUP(A1021,'External $ Guide'!$A$2:$L$11545,4,0)</f>
        <v>Retail</v>
      </c>
      <c r="R1021" t="str">
        <f>VLOOKUP(A1021,'External $ Guide'!$A$2:$L$11545,5,0)</f>
        <v>Active</v>
      </c>
      <c r="S1021" t="str">
        <f>IFERROR(VLOOKUP(A1021,'Broker &amp; Vendor'!$A$2:$C$11545,3,0),"")</f>
        <v>CAMPARI AMERICA</v>
      </c>
      <c r="T1021" t="str">
        <f>IFERROR(VLOOKUP(A1021,'Broker &amp; Vendor'!$A$2:$C$11545,2,0),"")</f>
        <v>SGWS- TRANSATLANTIC DIVISION</v>
      </c>
    </row>
    <row r="1022" spans="1:20" x14ac:dyDescent="0.25">
      <c r="A1022" t="s">
        <v>7635</v>
      </c>
      <c r="B1022" t="s">
        <v>3541</v>
      </c>
      <c r="C1022" s="10">
        <v>43.075867924528296</v>
      </c>
      <c r="D1022" s="10">
        <v>43.075867924528296</v>
      </c>
      <c r="E1022" s="1">
        <v>133.51</v>
      </c>
      <c r="F1022" s="3">
        <f>((E1022/53)*6)*3</f>
        <v>45.343018867924528</v>
      </c>
      <c r="G1022" s="4">
        <f>VLOOKUP(A1022,'R12 Trend'!$A$4:$B$6433,2,0)</f>
        <v>-0.05</v>
      </c>
      <c r="H1022" s="10" t="str">
        <f>IFERROR(VLOOKUP(A1022,'DDS Needs'!$A$4:$F$767,6,0),"")</f>
        <v/>
      </c>
      <c r="I1022" s="1">
        <f>IFERROR(VLOOKUP(A1022,'WH INV 4-2-2026'!$A$2:$C$2914,3,0),"")</f>
        <v>80</v>
      </c>
      <c r="J1022" s="1">
        <f>I1022/(C1022/3)</f>
        <v>5.5715650447367766</v>
      </c>
      <c r="K1022" s="5" t="str">
        <f>IF((I1022&gt;C1022),"X","")</f>
        <v>X</v>
      </c>
      <c r="L1022" s="7">
        <f>(C1022/3)*13</f>
        <v>186.66209433962263</v>
      </c>
      <c r="M1022" s="7">
        <f>I1022-L1022</f>
        <v>-106.66209433962263</v>
      </c>
      <c r="N1022" s="6">
        <f>C1022/$C$2</f>
        <v>1.8583879614609547E-4</v>
      </c>
      <c r="O1022" s="5" t="s">
        <v>27883</v>
      </c>
      <c r="P1022" t="str">
        <f>VLOOKUP(A1022,'External $ Guide'!$A$2:$L$11545,3,0)</f>
        <v>Replenish</v>
      </c>
      <c r="Q1022" t="str">
        <f>VLOOKUP(A1022,'External $ Guide'!$A$2:$L$11545,4,0)</f>
        <v>Retail</v>
      </c>
      <c r="R1022" t="str">
        <f>VLOOKUP(A1022,'External $ Guide'!$A$2:$L$11545,5,0)</f>
        <v>Active</v>
      </c>
      <c r="S1022" t="str">
        <f>IFERROR(VLOOKUP(A1022,'Broker &amp; Vendor'!$A$2:$C$11545,3,0),"")</f>
        <v>DIAGEO NORTH AMERICA INC</v>
      </c>
      <c r="T1022" t="str">
        <f>IFERROR(VLOOKUP(A1022,'Broker &amp; Vendor'!$A$2:$C$11545,2,0),"")</f>
        <v>SGWS- COASTAL PACIFIC DIVISION</v>
      </c>
    </row>
    <row r="1023" spans="1:20" x14ac:dyDescent="0.25">
      <c r="A1023" t="s">
        <v>6897</v>
      </c>
      <c r="B1023" t="s">
        <v>2803</v>
      </c>
      <c r="C1023" s="10">
        <v>43.071554716981126</v>
      </c>
      <c r="D1023" s="10">
        <v>52.58098867924528</v>
      </c>
      <c r="E1023" s="1">
        <v>129.41</v>
      </c>
      <c r="F1023" s="3">
        <f>((E1023/53)*6)*3</f>
        <v>43.950566037735847</v>
      </c>
      <c r="G1023" s="4">
        <f>VLOOKUP(A1023,'R12 Trend'!$A$4:$B$6433,2,0)</f>
        <v>-0.02</v>
      </c>
      <c r="H1023" s="10">
        <f>IFERROR(VLOOKUP(A1023,'DDS Needs'!$A$4:$F$767,6,0),"")</f>
        <v>9.5094339622641506</v>
      </c>
      <c r="I1023" s="1">
        <f>IFERROR(VLOOKUP(A1023,'WH INV 4-2-2026'!$A$2:$C$2914,3,0),"")</f>
        <v>72</v>
      </c>
      <c r="J1023" s="1">
        <f>I1023/(C1023/3)</f>
        <v>5.0149106857023007</v>
      </c>
      <c r="K1023" s="5" t="str">
        <f>IF((I1023&gt;C1023),"X","")</f>
        <v>X</v>
      </c>
      <c r="L1023" s="7">
        <f>(C1023/3)*13</f>
        <v>186.64340377358488</v>
      </c>
      <c r="M1023" s="7">
        <f>I1023-L1023</f>
        <v>-114.64340377358488</v>
      </c>
      <c r="N1023" s="6">
        <f>C1023/$C$2</f>
        <v>1.8582018801730515E-4</v>
      </c>
      <c r="O1023" s="5" t="s">
        <v>27883</v>
      </c>
      <c r="P1023" t="str">
        <f>VLOOKUP(A1023,'External $ Guide'!$A$2:$L$11545,3,0)</f>
        <v>Replenish</v>
      </c>
      <c r="Q1023" t="str">
        <f>VLOOKUP(A1023,'External $ Guide'!$A$2:$L$11545,4,0)</f>
        <v>Retail</v>
      </c>
      <c r="R1023" t="str">
        <f>VLOOKUP(A1023,'External $ Guide'!$A$2:$L$11545,5,0)</f>
        <v>Active</v>
      </c>
      <c r="S1023" t="str">
        <f>IFERROR(VLOOKUP(A1023,'Broker &amp; Vendor'!$A$2:$C$11545,3,0),"")</f>
        <v>BROWN FOREMAN CORP</v>
      </c>
      <c r="T1023" t="str">
        <f>IFERROR(VLOOKUP(A1023,'Broker &amp; Vendor'!$A$2:$C$11545,2,0),"")</f>
        <v>UNITED</v>
      </c>
    </row>
    <row r="1024" spans="1:20" x14ac:dyDescent="0.25">
      <c r="A1024" t="s">
        <v>4461</v>
      </c>
      <c r="B1024" t="s">
        <v>372</v>
      </c>
      <c r="C1024" s="10">
        <v>42.985698113207548</v>
      </c>
      <c r="D1024" s="10">
        <v>42.985698113207548</v>
      </c>
      <c r="E1024" s="1">
        <v>110.06</v>
      </c>
      <c r="F1024" s="3">
        <f>((E1024/53)*6)*3</f>
        <v>37.378867924528308</v>
      </c>
      <c r="G1024" s="4">
        <f>VLOOKUP(A1024,'R12 Trend'!$A$4:$B$6433,2,0)</f>
        <v>0.15</v>
      </c>
      <c r="H1024" s="10" t="str">
        <f>IFERROR(VLOOKUP(A1024,'DDS Needs'!$A$4:$F$767,6,0),"")</f>
        <v/>
      </c>
      <c r="I1024" s="1">
        <f>IFERROR(VLOOKUP(A1024,'WH INV 4-2-2026'!$A$2:$C$2914,3,0),"")</f>
        <v>51</v>
      </c>
      <c r="J1024" s="1">
        <f>I1024/(C1024/3)</f>
        <v>3.5593233730218303</v>
      </c>
      <c r="K1024" s="5" t="str">
        <f>IF((I1024&gt;C1024),"X","")</f>
        <v>X</v>
      </c>
      <c r="L1024" s="7">
        <f>(C1024/3)*13</f>
        <v>186.27135849056603</v>
      </c>
      <c r="M1024" s="7">
        <f>I1024-L1024</f>
        <v>-135.27135849056603</v>
      </c>
      <c r="N1024" s="6">
        <f>C1024/$C$2</f>
        <v>1.854497836898885E-4</v>
      </c>
      <c r="O1024" s="5" t="s">
        <v>27883</v>
      </c>
      <c r="P1024" t="str">
        <f>VLOOKUP(A1024,'External $ Guide'!$A$2:$L$11545,3,0)</f>
        <v>Replenish</v>
      </c>
      <c r="Q1024" t="str">
        <f>VLOOKUP(A1024,'External $ Guide'!$A$2:$L$11545,4,0)</f>
        <v>Retail</v>
      </c>
      <c r="R1024" t="str">
        <f>VLOOKUP(A1024,'External $ Guide'!$A$2:$L$11545,5,0)</f>
        <v>Active</v>
      </c>
      <c r="S1024" t="str">
        <f>IFERROR(VLOOKUP(A1024,'Broker &amp; Vendor'!$A$2:$C$11545,3,0),"")</f>
        <v>BACARDI USA INC</v>
      </c>
      <c r="T1024" t="str">
        <f>IFERROR(VLOOKUP(A1024,'Broker &amp; Vendor'!$A$2:$C$11545,2,0),"")</f>
        <v>SGWS- CHAMPION DIVISION</v>
      </c>
    </row>
    <row r="1025" spans="1:20" x14ac:dyDescent="0.25">
      <c r="A1025" t="s">
        <v>8233</v>
      </c>
      <c r="B1025" t="s">
        <v>8234</v>
      </c>
      <c r="C1025" s="10">
        <v>42.932000000000002</v>
      </c>
      <c r="D1025" s="10">
        <v>42.932000000000002</v>
      </c>
      <c r="E1025">
        <v>107.33</v>
      </c>
      <c r="G1025" s="4"/>
      <c r="H1025" s="10" t="str">
        <f>IFERROR(VLOOKUP(A1025,'DDS Needs'!$A$4:$F$767,6,0),"")</f>
        <v/>
      </c>
      <c r="I1025" s="1">
        <f>IFERROR(VLOOKUP(A1025,'WH INV 4-2-2026'!$A$2:$C$2914,3,0),"")</f>
        <v>420</v>
      </c>
      <c r="J1025" s="1">
        <f>I1025/(C1025/3)</f>
        <v>29.348737538432868</v>
      </c>
      <c r="K1025" s="5" t="str">
        <f>IF((I1025&gt;C1025),"X","")</f>
        <v>X</v>
      </c>
      <c r="L1025" s="7">
        <f>(C1025/3)*13</f>
        <v>186.03866666666667</v>
      </c>
      <c r="M1025" s="7">
        <f>I1025-L1025</f>
        <v>233.96133333333333</v>
      </c>
      <c r="N1025" s="6">
        <f>C1025/$C$2</f>
        <v>1.8521811818447624E-4</v>
      </c>
      <c r="O1025" s="5" t="s">
        <v>27883</v>
      </c>
      <c r="P1025" t="str">
        <f>VLOOKUP(A1025,'External $ Guide'!$A$2:$L$11545,3,0)</f>
        <v>Replenish</v>
      </c>
      <c r="Q1025" t="str">
        <f>VLOOKUP(A1025,'External $ Guide'!$A$2:$L$11545,4,0)</f>
        <v>Retail</v>
      </c>
      <c r="R1025" t="str">
        <f>VLOOKUP(A1025,'External $ Guide'!$A$2:$L$11545,5,0)</f>
        <v>Active</v>
      </c>
      <c r="S1025" t="str">
        <f>IFERROR(VLOOKUP(A1025,'Broker &amp; Vendor'!$A$2:$C$11545,3,0),"")</f>
        <v>SAZERAC CO INC</v>
      </c>
      <c r="T1025" t="str">
        <f>IFERROR(VLOOKUP(A1025,'Broker &amp; Vendor'!$A$2:$C$11545,2,0),"")</f>
        <v>UNITED</v>
      </c>
    </row>
    <row r="1026" spans="1:20" x14ac:dyDescent="0.25">
      <c r="A1026" t="s">
        <v>5279</v>
      </c>
      <c r="B1026" t="s">
        <v>1185</v>
      </c>
      <c r="C1026" s="10">
        <v>42.914716981132067</v>
      </c>
      <c r="D1026" s="10">
        <v>42.914716981132067</v>
      </c>
      <c r="E1026" s="1">
        <v>121.5</v>
      </c>
      <c r="F1026" s="3">
        <f>((E1026/53)*6)*3</f>
        <v>41.264150943396217</v>
      </c>
      <c r="G1026" s="4">
        <f>VLOOKUP(A1026,'R12 Trend'!$A$4:$B$6433,2,0)</f>
        <v>0.04</v>
      </c>
      <c r="H1026" s="10" t="str">
        <f>IFERROR(VLOOKUP(A1026,'DDS Needs'!$A$4:$F$767,6,0),"")</f>
        <v/>
      </c>
      <c r="I1026" s="1">
        <f>IFERROR(VLOOKUP(A1026,'WH INV 4-2-2026'!$A$2:$C$2914,3,0),"")</f>
        <v>49.166666999999997</v>
      </c>
      <c r="J1026" s="1">
        <f>I1026/(C1026/3)</f>
        <v>3.4370493708452043</v>
      </c>
      <c r="K1026" s="5" t="str">
        <f>IF((I1026&gt;C1026),"X","")</f>
        <v>X</v>
      </c>
      <c r="L1026" s="7">
        <f>(C1026/3)*13</f>
        <v>185.96377358490562</v>
      </c>
      <c r="M1026" s="7">
        <f>I1026-L1026</f>
        <v>-136.79710658490563</v>
      </c>
      <c r="N1026" s="6">
        <f>C1026/$C$2</f>
        <v>1.8514355542869349E-4</v>
      </c>
      <c r="O1026" s="5" t="s">
        <v>27883</v>
      </c>
      <c r="P1026" t="str">
        <f>VLOOKUP(A1026,'External $ Guide'!$A$2:$L$11545,3,0)</f>
        <v>Replenish</v>
      </c>
      <c r="Q1026" t="str">
        <f>VLOOKUP(A1026,'External $ Guide'!$A$2:$L$11545,4,0)</f>
        <v>Retail</v>
      </c>
      <c r="R1026" t="str">
        <f>VLOOKUP(A1026,'External $ Guide'!$A$2:$L$11545,5,0)</f>
        <v>Active</v>
      </c>
      <c r="S1026" t="s">
        <v>27956</v>
      </c>
      <c r="T1026" t="str">
        <f>IFERROR(VLOOKUP(A1026,'Broker &amp; Vendor'!$A$2:$C$11545,2,0),"")</f>
        <v>SGWS- CHAMPION DIVISION</v>
      </c>
    </row>
    <row r="1027" spans="1:20" x14ac:dyDescent="0.25">
      <c r="A1027" t="s">
        <v>5224</v>
      </c>
      <c r="B1027" t="s">
        <v>1130</v>
      </c>
      <c r="C1027" s="10">
        <v>42.85538490566038</v>
      </c>
      <c r="D1027" s="10">
        <v>42.85538490566038</v>
      </c>
      <c r="E1027" s="1">
        <v>122.51</v>
      </c>
      <c r="F1027" s="3">
        <f>((E1027/53)*6)*3</f>
        <v>41.607169811320759</v>
      </c>
      <c r="G1027" s="4">
        <f>VLOOKUP(A1027,'R12 Trend'!$A$4:$B$6433,2,0)</f>
        <v>0.03</v>
      </c>
      <c r="H1027" s="10" t="str">
        <f>IFERROR(VLOOKUP(A1027,'DDS Needs'!$A$4:$F$767,6,0),"")</f>
        <v/>
      </c>
      <c r="I1027" s="1">
        <f>IFERROR(VLOOKUP(A1027,'WH INV 4-2-2026'!$A$2:$C$2914,3,0),"")</f>
        <v>62</v>
      </c>
      <c r="J1027" s="1">
        <f>I1027/(C1027/3)</f>
        <v>4.3401780291893477</v>
      </c>
      <c r="K1027" s="5" t="str">
        <f>IF((I1027&gt;C1027),"X","")</f>
        <v>X</v>
      </c>
      <c r="L1027" s="7">
        <f>(C1027/3)*13</f>
        <v>185.70666792452832</v>
      </c>
      <c r="M1027" s="7">
        <f>I1027-L1027</f>
        <v>-123.70666792452832</v>
      </c>
      <c r="N1027" s="6">
        <f>C1027/$C$2</f>
        <v>1.8488758376730233E-4</v>
      </c>
      <c r="O1027" s="5" t="s">
        <v>27883</v>
      </c>
      <c r="P1027" t="str">
        <f>VLOOKUP(A1027,'External $ Guide'!$A$2:$L$11545,3,0)</f>
        <v>Replenish</v>
      </c>
      <c r="Q1027" t="str">
        <f>VLOOKUP(A1027,'External $ Guide'!$A$2:$L$11545,4,0)</f>
        <v>Retail</v>
      </c>
      <c r="R1027" t="str">
        <f>VLOOKUP(A1027,'External $ Guide'!$A$2:$L$11545,5,0)</f>
        <v>Active</v>
      </c>
      <c r="S1027" t="s">
        <v>27956</v>
      </c>
      <c r="T1027" t="str">
        <f>IFERROR(VLOOKUP(A1027,'Broker &amp; Vendor'!$A$2:$C$11545,2,0),"")</f>
        <v>SGWS- CHAMPION DIVISION</v>
      </c>
    </row>
    <row r="1028" spans="1:20" x14ac:dyDescent="0.25">
      <c r="A1028" t="s">
        <v>4459</v>
      </c>
      <c r="B1028" t="s">
        <v>370</v>
      </c>
      <c r="C1028" s="10">
        <v>42.836332075471702</v>
      </c>
      <c r="D1028" s="10">
        <v>42.836332075471702</v>
      </c>
      <c r="E1028" s="1">
        <v>134.18</v>
      </c>
      <c r="F1028" s="3">
        <f>((E1028/53)*6)*3</f>
        <v>45.570566037735858</v>
      </c>
      <c r="G1028" s="4">
        <f>VLOOKUP(A1028,'R12 Trend'!$A$4:$B$6433,2,0)</f>
        <v>-0.06</v>
      </c>
      <c r="H1028" s="10" t="str">
        <f>IFERROR(VLOOKUP(A1028,'DDS Needs'!$A$4:$F$767,6,0),"")</f>
        <v/>
      </c>
      <c r="I1028" s="1">
        <f>IFERROR(VLOOKUP(A1028,'WH INV 4-2-2026'!$A$2:$C$2914,3,0),"")</f>
        <v>63.166666999999997</v>
      </c>
      <c r="J1028" s="1">
        <f>I1028/(C1028/3)</f>
        <v>4.4238148277057698</v>
      </c>
      <c r="K1028" s="5" t="str">
        <f>IF((I1028&gt;C1028),"X","")</f>
        <v>X</v>
      </c>
      <c r="L1028" s="7">
        <f>(C1028/3)*13</f>
        <v>185.62410566037738</v>
      </c>
      <c r="M1028" s="7">
        <f>I1028-L1028</f>
        <v>-122.45743866037739</v>
      </c>
      <c r="N1028" s="6">
        <f>C1028/$C$2</f>
        <v>1.8480538565508682E-4</v>
      </c>
      <c r="O1028" s="5" t="s">
        <v>27883</v>
      </c>
      <c r="P1028" t="str">
        <f>VLOOKUP(A1028,'External $ Guide'!$A$2:$L$11545,3,0)</f>
        <v>Replenish</v>
      </c>
      <c r="Q1028" t="str">
        <f>VLOOKUP(A1028,'External $ Guide'!$A$2:$L$11545,4,0)</f>
        <v>Retail</v>
      </c>
      <c r="R1028" t="str">
        <f>VLOOKUP(A1028,'External $ Guide'!$A$2:$L$11545,5,0)</f>
        <v>Active</v>
      </c>
      <c r="S1028" t="s">
        <v>27956</v>
      </c>
      <c r="T1028" t="str">
        <f>IFERROR(VLOOKUP(A1028,'Broker &amp; Vendor'!$A$2:$C$11545,2,0),"")</f>
        <v>SGWS- CHAMPION DIVISION</v>
      </c>
    </row>
    <row r="1029" spans="1:20" x14ac:dyDescent="0.25">
      <c r="A1029" t="s">
        <v>6753</v>
      </c>
      <c r="B1029" t="s">
        <v>2659</v>
      </c>
      <c r="C1029" s="10">
        <v>42.724188679245273</v>
      </c>
      <c r="D1029" s="10">
        <v>42.724188679245273</v>
      </c>
      <c r="E1029" s="1">
        <v>132.41999999999999</v>
      </c>
      <c r="F1029" s="3">
        <f>((E1029/53)*6)*3</f>
        <v>44.972830188679239</v>
      </c>
      <c r="G1029" s="4">
        <f>VLOOKUP(A1029,'R12 Trend'!$A$4:$B$6433,2,0)</f>
        <v>-0.05</v>
      </c>
      <c r="H1029" s="10" t="str">
        <f>IFERROR(VLOOKUP(A1029,'DDS Needs'!$A$4:$F$767,6,0),"")</f>
        <v/>
      </c>
      <c r="I1029" s="1">
        <f>IFERROR(VLOOKUP(A1029,'WH INV 4-2-2026'!$A$2:$C$2914,3,0),"")</f>
        <v>197</v>
      </c>
      <c r="J1029" s="1">
        <f>I1029/(C1029/3)</f>
        <v>13.832913351192515</v>
      </c>
      <c r="K1029" s="5" t="str">
        <f>IF((I1029&gt;C1029),"X","")</f>
        <v>X</v>
      </c>
      <c r="L1029" s="7">
        <f>(C1029/3)*13</f>
        <v>185.13815094339617</v>
      </c>
      <c r="M1029" s="7">
        <f>I1029-L1029</f>
        <v>11.86184905660383</v>
      </c>
      <c r="N1029" s="6">
        <f>C1029/$C$2</f>
        <v>1.8432157430653854E-4</v>
      </c>
      <c r="O1029" s="5" t="s">
        <v>27883</v>
      </c>
      <c r="P1029" t="str">
        <f>VLOOKUP(A1029,'External $ Guide'!$A$2:$L$11545,3,0)</f>
        <v>Replenish</v>
      </c>
      <c r="Q1029" t="str">
        <f>VLOOKUP(A1029,'External $ Guide'!$A$2:$L$11545,4,0)</f>
        <v>Retail</v>
      </c>
      <c r="R1029" t="str">
        <f>VLOOKUP(A1029,'External $ Guide'!$A$2:$L$11545,5,0)</f>
        <v>Active</v>
      </c>
      <c r="S1029" t="str">
        <f>IFERROR(VLOOKUP(A1029,'Broker &amp; Vendor'!$A$2:$C$11545,3,0),"")</f>
        <v>DIAGEO NORTH AMERICA INC</v>
      </c>
      <c r="T1029" t="str">
        <f>IFERROR(VLOOKUP(A1029,'Broker &amp; Vendor'!$A$2:$C$11545,2,0),"")</f>
        <v>SGWS- COASTAL PACIFIC DIVISION</v>
      </c>
    </row>
    <row r="1030" spans="1:20" x14ac:dyDescent="0.25">
      <c r="A1030" t="s">
        <v>4972</v>
      </c>
      <c r="B1030" t="s">
        <v>878</v>
      </c>
      <c r="C1030" s="10">
        <v>42.63513962264151</v>
      </c>
      <c r="D1030" s="10">
        <v>42.63513962264151</v>
      </c>
      <c r="E1030" s="1">
        <v>165.18</v>
      </c>
      <c r="F1030" s="3">
        <f>((E1030/53)*6)*3</f>
        <v>56.098867924528307</v>
      </c>
      <c r="G1030" s="4">
        <f>VLOOKUP(A1030,'R12 Trend'!$A$4:$B$6433,2,0)</f>
        <v>-0.24</v>
      </c>
      <c r="H1030" s="10" t="str">
        <f>IFERROR(VLOOKUP(A1030,'DDS Needs'!$A$4:$F$767,6,0),"")</f>
        <v/>
      </c>
      <c r="I1030" s="1">
        <f>IFERROR(VLOOKUP(A1030,'WH INV 4-2-2026'!$A$2:$C$2914,3,0),"")</f>
        <v>153.66666699999999</v>
      </c>
      <c r="J1030" s="1">
        <f>I1030/(C1030/3)</f>
        <v>10.81267717381145</v>
      </c>
      <c r="K1030" s="5" t="str">
        <f>IF((I1030&gt;C1030),"X","")</f>
        <v>X</v>
      </c>
      <c r="L1030" s="7">
        <f>(C1030/3)*13</f>
        <v>184.75227169811322</v>
      </c>
      <c r="M1030" s="7">
        <f>I1030-L1030</f>
        <v>-31.085604698113229</v>
      </c>
      <c r="N1030" s="6">
        <f>C1030/$C$2</f>
        <v>1.8393739703340307E-4</v>
      </c>
      <c r="O1030" s="5" t="s">
        <v>27883</v>
      </c>
      <c r="P1030" t="str">
        <f>VLOOKUP(A1030,'External $ Guide'!$A$2:$L$11545,3,0)</f>
        <v>Replenish</v>
      </c>
      <c r="Q1030" t="str">
        <f>VLOOKUP(A1030,'External $ Guide'!$A$2:$L$11545,4,0)</f>
        <v>Retail</v>
      </c>
      <c r="R1030" t="str">
        <f>VLOOKUP(A1030,'External $ Guide'!$A$2:$L$11545,5,0)</f>
        <v>Active</v>
      </c>
      <c r="S1030" t="str">
        <f>IFERROR(VLOOKUP(A1030,'Broker &amp; Vendor'!$A$2:$C$11545,3,0),"")</f>
        <v>DIAGEO NORTH AMERICA INC</v>
      </c>
      <c r="T1030" t="str">
        <f>IFERROR(VLOOKUP(A1030,'Broker &amp; Vendor'!$A$2:$C$11545,2,0),"")</f>
        <v>SGWS- COASTAL PACIFIC DIVISION</v>
      </c>
    </row>
    <row r="1031" spans="1:20" x14ac:dyDescent="0.25">
      <c r="A1031" t="s">
        <v>7369</v>
      </c>
      <c r="B1031" t="s">
        <v>3275</v>
      </c>
      <c r="C1031" s="10">
        <v>42.543679245283016</v>
      </c>
      <c r="D1031" s="10">
        <v>42.543679245283016</v>
      </c>
      <c r="E1031" s="1">
        <v>140.75</v>
      </c>
      <c r="F1031" s="3">
        <f>((E1031/53)*6)*3</f>
        <v>47.801886792452827</v>
      </c>
      <c r="G1031" s="4">
        <f>VLOOKUP(A1031,'R12 Trend'!$A$4:$B$6433,2,0)</f>
        <v>-0.11</v>
      </c>
      <c r="H1031" s="10" t="str">
        <f>IFERROR(VLOOKUP(A1031,'DDS Needs'!$A$4:$F$767,6,0),"")</f>
        <v/>
      </c>
      <c r="I1031" s="1">
        <f>IFERROR(VLOOKUP(A1031,'WH INV 4-2-2026'!$A$2:$C$2914,3,0),"")</f>
        <v>54</v>
      </c>
      <c r="J1031" s="1">
        <f>I1031/(C1031/3)</f>
        <v>3.8078511984353489</v>
      </c>
      <c r="K1031" s="5" t="str">
        <f>IF((I1031&gt;C1031),"X","")</f>
        <v>X</v>
      </c>
      <c r="L1031" s="7">
        <f>(C1031/3)*13</f>
        <v>184.35594339622639</v>
      </c>
      <c r="M1031" s="7">
        <f>I1031-L1031</f>
        <v>-130.35594339622639</v>
      </c>
      <c r="N1031" s="6">
        <f>C1031/$C$2</f>
        <v>1.8354281679062887E-4</v>
      </c>
      <c r="O1031" s="5" t="s">
        <v>27883</v>
      </c>
      <c r="P1031" t="str">
        <f>VLOOKUP(A1031,'External $ Guide'!$A$2:$L$11545,3,0)</f>
        <v>Replenish</v>
      </c>
      <c r="Q1031" t="str">
        <f>VLOOKUP(A1031,'External $ Guide'!$A$2:$L$11545,4,0)</f>
        <v>Wholesale</v>
      </c>
      <c r="R1031" t="str">
        <f>VLOOKUP(A1031,'External $ Guide'!$A$2:$L$11545,5,0)</f>
        <v>Active</v>
      </c>
      <c r="S1031" t="str">
        <f>IFERROR(VLOOKUP(A1031,'Broker &amp; Vendor'!$A$2:$C$11545,3,0),"")</f>
        <v>SERRALLES USA LLC</v>
      </c>
      <c r="T1031" t="str">
        <f>IFERROR(VLOOKUP(A1031,'Broker &amp; Vendor'!$A$2:$C$11545,2,0),"")</f>
        <v>RNDC</v>
      </c>
    </row>
    <row r="1032" spans="1:20" x14ac:dyDescent="0.25">
      <c r="A1032" t="s">
        <v>7208</v>
      </c>
      <c r="B1032" t="s">
        <v>3114</v>
      </c>
      <c r="C1032" s="10">
        <v>42.489101886792447</v>
      </c>
      <c r="D1032" s="10">
        <v>42.489101886792447</v>
      </c>
      <c r="E1032" s="1">
        <v>137.47999999999999</v>
      </c>
      <c r="F1032" s="3">
        <f>((E1032/53)*6)*3</f>
        <v>46.691320754716976</v>
      </c>
      <c r="G1032" s="4">
        <f>VLOOKUP(A1032,'R12 Trend'!$A$4:$B$6433,2,0)</f>
        <v>-0.09</v>
      </c>
      <c r="H1032" s="10" t="str">
        <f>IFERROR(VLOOKUP(A1032,'DDS Needs'!$A$4:$F$767,6,0),"")</f>
        <v/>
      </c>
      <c r="I1032" s="1">
        <f>IFERROR(VLOOKUP(A1032,'WH INV 4-2-2026'!$A$2:$C$2914,3,0),"")</f>
        <v>39</v>
      </c>
      <c r="J1032" s="1">
        <f>I1032/(C1032/3)</f>
        <v>2.7536472837607548</v>
      </c>
      <c r="K1032" s="5" t="str">
        <f>IF((I1032&gt;C1032),"X","")</f>
        <v/>
      </c>
      <c r="L1032" s="7">
        <f>(C1032/3)*13</f>
        <v>184.11944150943395</v>
      </c>
      <c r="M1032" s="7">
        <f>I1032-L1032</f>
        <v>-145.11944150943395</v>
      </c>
      <c r="N1032" s="6">
        <f>C1032/$C$2</f>
        <v>1.8330735802711673E-4</v>
      </c>
      <c r="O1032" s="5" t="s">
        <v>27883</v>
      </c>
      <c r="P1032" t="str">
        <f>VLOOKUP(A1032,'External $ Guide'!$A$2:$L$11545,3,0)</f>
        <v>Replenish</v>
      </c>
      <c r="Q1032" t="str">
        <f>VLOOKUP(A1032,'External $ Guide'!$A$2:$L$11545,4,0)</f>
        <v>Retail</v>
      </c>
      <c r="R1032" t="str">
        <f>VLOOKUP(A1032,'External $ Guide'!$A$2:$L$11545,5,0)</f>
        <v>Active</v>
      </c>
      <c r="S1032" t="str">
        <f>IFERROR(VLOOKUP(A1032,'Broker &amp; Vendor'!$A$2:$C$11545,3,0),"")</f>
        <v>E. &amp; J. GALLO WINERY</v>
      </c>
      <c r="T1032" t="str">
        <f>IFERROR(VLOOKUP(A1032,'Broker &amp; Vendor'!$A$2:$C$11545,2,0),"")</f>
        <v>RNDC</v>
      </c>
    </row>
    <row r="1033" spans="1:20" x14ac:dyDescent="0.25">
      <c r="A1033" t="s">
        <v>6666</v>
      </c>
      <c r="B1033" t="s">
        <v>2572</v>
      </c>
      <c r="C1033" s="10">
        <v>42.477316981132077</v>
      </c>
      <c r="D1033" s="10">
        <v>48.590524528301884</v>
      </c>
      <c r="E1033" s="1">
        <v>154.41</v>
      </c>
      <c r="F1033" s="3">
        <f>((E1033/53)*6)*3</f>
        <v>52.441132075471693</v>
      </c>
      <c r="G1033" s="4">
        <f>VLOOKUP(A1033,'R12 Trend'!$A$4:$B$6433,2,0)</f>
        <v>-0.19</v>
      </c>
      <c r="H1033" s="10">
        <f>IFERROR(VLOOKUP(A1033,'DDS Needs'!$A$4:$F$767,6,0),"")</f>
        <v>6.1132075471698109</v>
      </c>
      <c r="I1033" s="1">
        <f>IFERROR(VLOOKUP(A1033,'WH INV 4-2-2026'!$A$2:$C$2914,3,0),"")</f>
        <v>137</v>
      </c>
      <c r="J1033" s="1">
        <f>I1033/(C1033/3)</f>
        <v>9.6757523593724475</v>
      </c>
      <c r="K1033" s="5" t="str">
        <f>IF((I1033&gt;C1033),"X","")</f>
        <v>X</v>
      </c>
      <c r="L1033" s="7">
        <f>(C1033/3)*13</f>
        <v>184.06837358490566</v>
      </c>
      <c r="M1033" s="7">
        <f>I1033-L1033</f>
        <v>-47.068373584905657</v>
      </c>
      <c r="N1033" s="6">
        <f>C1033/$C$2</f>
        <v>1.8325651534451646E-4</v>
      </c>
      <c r="O1033" s="5" t="s">
        <v>27883</v>
      </c>
      <c r="P1033" t="str">
        <f>VLOOKUP(A1033,'External $ Guide'!$A$2:$L$11545,3,0)</f>
        <v>Replenish</v>
      </c>
      <c r="Q1033" t="str">
        <f>VLOOKUP(A1033,'External $ Guide'!$A$2:$L$11545,4,0)</f>
        <v>Retail</v>
      </c>
      <c r="R1033" t="str">
        <f>VLOOKUP(A1033,'External $ Guide'!$A$2:$L$11545,5,0)</f>
        <v>Active</v>
      </c>
      <c r="S1033" t="str">
        <f>IFERROR(VLOOKUP(A1033,'Broker &amp; Vendor'!$A$2:$C$11545,3,0),"")</f>
        <v>DIAGEO NORTH AMERICA INC</v>
      </c>
      <c r="T1033" t="str">
        <f>IFERROR(VLOOKUP(A1033,'Broker &amp; Vendor'!$A$2:$C$11545,2,0),"")</f>
        <v>SGWS- COASTAL PACIFIC DIVISION</v>
      </c>
    </row>
    <row r="1034" spans="1:20" x14ac:dyDescent="0.25">
      <c r="A1034" t="s">
        <v>7538</v>
      </c>
      <c r="B1034" t="s">
        <v>3444</v>
      </c>
      <c r="C1034" s="10">
        <v>42.408543396226413</v>
      </c>
      <c r="D1034" s="10">
        <v>42.408543396226413</v>
      </c>
      <c r="E1034" s="1">
        <v>132.84</v>
      </c>
      <c r="F1034" s="3">
        <f>((E1034/53)*6)*3</f>
        <v>45.115471698113211</v>
      </c>
      <c r="G1034" s="4">
        <f>VLOOKUP(A1034,'R12 Trend'!$A$4:$B$6433,2,0)</f>
        <v>-0.06</v>
      </c>
      <c r="H1034" s="10" t="str">
        <f>IFERROR(VLOOKUP(A1034,'DDS Needs'!$A$4:$F$767,6,0),"")</f>
        <v/>
      </c>
      <c r="I1034" s="1">
        <f>IFERROR(VLOOKUP(A1034,'WH INV 4-2-2026'!$A$2:$C$2914,3,0),"")</f>
        <v>101</v>
      </c>
      <c r="J1034" s="1">
        <f>I1034/(C1034/3)</f>
        <v>7.1447867748969065</v>
      </c>
      <c r="K1034" s="5" t="str">
        <f>IF((I1034&gt;C1034),"X","")</f>
        <v>X</v>
      </c>
      <c r="L1034" s="7">
        <f>(C1034/3)*13</f>
        <v>183.77035471698113</v>
      </c>
      <c r="M1034" s="7">
        <f>I1034-L1034</f>
        <v>-82.770354716981132</v>
      </c>
      <c r="N1034" s="6">
        <f>C1034/$C$2</f>
        <v>1.8295981092876534E-4</v>
      </c>
      <c r="O1034" s="5" t="s">
        <v>27883</v>
      </c>
      <c r="P1034" t="str">
        <f>VLOOKUP(A1034,'External $ Guide'!$A$2:$L$11545,3,0)</f>
        <v>Replenish</v>
      </c>
      <c r="Q1034" t="str">
        <f>VLOOKUP(A1034,'External $ Guide'!$A$2:$L$11545,4,0)</f>
        <v>Retail</v>
      </c>
      <c r="R1034" t="str">
        <f>VLOOKUP(A1034,'External $ Guide'!$A$2:$L$11545,5,0)</f>
        <v>Active</v>
      </c>
      <c r="S1034" t="str">
        <f>IFERROR(VLOOKUP(A1034,'Broker &amp; Vendor'!$A$2:$C$11545,3,0),"")</f>
        <v>HEAVEN HILL SALES CO DBA HEAVEN HILL BRANDS</v>
      </c>
      <c r="T1034" t="str">
        <f>IFERROR(VLOOKUP(A1034,'Broker &amp; Vendor'!$A$2:$C$11545,2,0),"")</f>
        <v>SGWS- TRANSATLANTIC DIVISION</v>
      </c>
    </row>
    <row r="1035" spans="1:20" x14ac:dyDescent="0.25">
      <c r="A1035" t="s">
        <v>6640</v>
      </c>
      <c r="B1035" t="s">
        <v>2546</v>
      </c>
      <c r="C1035" s="10">
        <v>42.0588679245283</v>
      </c>
      <c r="D1035" s="10">
        <v>42.0588679245283</v>
      </c>
      <c r="E1035" s="1">
        <v>129</v>
      </c>
      <c r="F1035" s="3">
        <f>((E1035/53)*6)*3</f>
        <v>43.811320754716981</v>
      </c>
      <c r="G1035" s="4">
        <f>VLOOKUP(A1035,'R12 Trend'!$A$4:$B$6433,2,0)</f>
        <v>-0.04</v>
      </c>
      <c r="H1035" s="10" t="str">
        <f>IFERROR(VLOOKUP(A1035,'DDS Needs'!$A$4:$F$767,6,0),"")</f>
        <v/>
      </c>
      <c r="I1035" s="1">
        <f>IFERROR(VLOOKUP(A1035,'WH INV 4-2-2026'!$A$2:$C$2914,3,0),"")</f>
        <v>107</v>
      </c>
      <c r="J1035" s="1">
        <f>I1035/(C1035/3)</f>
        <v>7.6321597760551247</v>
      </c>
      <c r="K1035" s="5" t="str">
        <f>IF((I1035&gt;C1035),"X","")</f>
        <v>X</v>
      </c>
      <c r="L1035" s="7">
        <f>(C1035/3)*13</f>
        <v>182.25509433962264</v>
      </c>
      <c r="M1035" s="7">
        <f>I1035-L1035</f>
        <v>-75.255094339622644</v>
      </c>
      <c r="N1035" s="6">
        <f>C1035/$C$2</f>
        <v>1.8145123381045747E-4</v>
      </c>
      <c r="O1035" s="5" t="s">
        <v>27883</v>
      </c>
      <c r="P1035" t="str">
        <f>VLOOKUP(A1035,'External $ Guide'!$A$2:$L$11545,3,0)</f>
        <v>Replenish</v>
      </c>
      <c r="Q1035" t="str">
        <f>VLOOKUP(A1035,'External $ Guide'!$A$2:$L$11545,4,0)</f>
        <v>Retail</v>
      </c>
      <c r="R1035" t="str">
        <f>VLOOKUP(A1035,'External $ Guide'!$A$2:$L$11545,5,0)</f>
        <v>Active</v>
      </c>
      <c r="S1035" t="str">
        <f>IFERROR(VLOOKUP(A1035,'Broker &amp; Vendor'!$A$2:$C$11545,3,0),"")</f>
        <v>WILLIAM GRANT AND SONS</v>
      </c>
      <c r="T1035" t="str">
        <f>IFERROR(VLOOKUP(A1035,'Broker &amp; Vendor'!$A$2:$C$11545,2,0),"")</f>
        <v>RNDC</v>
      </c>
    </row>
    <row r="1036" spans="1:20" x14ac:dyDescent="0.25">
      <c r="A1036" t="s">
        <v>5632</v>
      </c>
      <c r="B1036" t="s">
        <v>1538</v>
      </c>
      <c r="C1036" s="10">
        <v>41.980754716981124</v>
      </c>
      <c r="D1036" s="10">
        <v>41.980754716981124</v>
      </c>
      <c r="E1036" s="1">
        <v>131.5</v>
      </c>
      <c r="F1036" s="3">
        <f>((E1036/53)*6)*3</f>
        <v>44.660377358490564</v>
      </c>
      <c r="G1036" s="4">
        <f>VLOOKUP(A1036,'R12 Trend'!$A$4:$B$6433,2,0)</f>
        <v>-0.06</v>
      </c>
      <c r="H1036" s="10" t="str">
        <f>IFERROR(VLOOKUP(A1036,'DDS Needs'!$A$4:$F$767,6,0),"")</f>
        <v/>
      </c>
      <c r="I1036" s="1">
        <f>IFERROR(VLOOKUP(A1036,'WH INV 4-2-2026'!$A$2:$C$2914,3,0),"")</f>
        <v>0.5</v>
      </c>
      <c r="J1036" s="1">
        <f>I1036/(C1036/3)</f>
        <v>3.5730658253107901E-2</v>
      </c>
      <c r="K1036" s="5" t="str">
        <f>IF((I1036&gt;C1036),"X","")</f>
        <v/>
      </c>
      <c r="L1036" s="7">
        <f>(C1036/3)*13</f>
        <v>181.91660377358488</v>
      </c>
      <c r="M1036" s="7">
        <f>I1036-L1036</f>
        <v>-181.41660377358488</v>
      </c>
      <c r="N1036" s="6">
        <f>C1036/$C$2</f>
        <v>1.8111423620244382E-4</v>
      </c>
      <c r="O1036" s="5" t="s">
        <v>27883</v>
      </c>
      <c r="P1036" t="str">
        <f>VLOOKUP(A1036,'External $ Guide'!$A$2:$L$11545,3,0)</f>
        <v>Replenish</v>
      </c>
      <c r="Q1036" t="str">
        <f>VLOOKUP(A1036,'External $ Guide'!$A$2:$L$11545,4,0)</f>
        <v>Wholesale</v>
      </c>
      <c r="R1036" t="str">
        <f>VLOOKUP(A1036,'External $ Guide'!$A$2:$L$11545,5,0)</f>
        <v>Active</v>
      </c>
      <c r="S1036" t="str">
        <f>IFERROR(VLOOKUP(A1036,'Broker &amp; Vendor'!$A$2:$C$11545,3,0),"")</f>
        <v>HEAVEN HILL SALES CO DBA HEAVEN HILL BRANDS</v>
      </c>
      <c r="T1036" t="str">
        <f>IFERROR(VLOOKUP(A1036,'Broker &amp; Vendor'!$A$2:$C$11545,2,0),"")</f>
        <v>SGWS- TRANSATLANTIC DIVISION</v>
      </c>
    </row>
    <row r="1037" spans="1:20" x14ac:dyDescent="0.25">
      <c r="A1037" t="s">
        <v>7711</v>
      </c>
      <c r="B1037" t="s">
        <v>3617</v>
      </c>
      <c r="C1037" s="10">
        <v>41.892452830188681</v>
      </c>
      <c r="D1037" s="10">
        <v>41.892452830188681</v>
      </c>
      <c r="E1037" s="1">
        <v>123.35</v>
      </c>
      <c r="F1037" s="3">
        <f>((E1037/53)*6)*3</f>
        <v>41.892452830188681</v>
      </c>
      <c r="G1037" s="4">
        <f>VLOOKUP(A1037,'R12 Trend'!$A$4:$B$6433,2,0)</f>
        <v>0</v>
      </c>
      <c r="H1037" s="10" t="str">
        <f>IFERROR(VLOOKUP(A1037,'DDS Needs'!$A$4:$F$767,6,0),"")</f>
        <v/>
      </c>
      <c r="I1037" s="1">
        <f>IFERROR(VLOOKUP(A1037,'WH INV 4-2-2026'!$A$2:$C$2914,3,0),"")</f>
        <v>67.5</v>
      </c>
      <c r="J1037" s="1">
        <f>I1037/(C1037/3)</f>
        <v>4.8338062423996755</v>
      </c>
      <c r="K1037" s="5" t="str">
        <f>IF((I1037&gt;C1037),"X","")</f>
        <v>X</v>
      </c>
      <c r="L1037" s="7">
        <f>(C1037/3)*13</f>
        <v>181.53396226415094</v>
      </c>
      <c r="M1037" s="7">
        <f>I1037-L1037</f>
        <v>-114.03396226415094</v>
      </c>
      <c r="N1037" s="6">
        <f>C1037/$C$2</f>
        <v>1.8073328238468934E-4</v>
      </c>
      <c r="O1037" s="5" t="s">
        <v>27883</v>
      </c>
      <c r="P1037" t="str">
        <f>VLOOKUP(A1037,'External $ Guide'!$A$2:$L$11545,3,0)</f>
        <v>Replenish</v>
      </c>
      <c r="Q1037" t="str">
        <f>VLOOKUP(A1037,'External $ Guide'!$A$2:$L$11545,4,0)</f>
        <v>Retail</v>
      </c>
      <c r="R1037" t="str">
        <f>VLOOKUP(A1037,'External $ Guide'!$A$2:$L$11545,5,0)</f>
        <v>Active</v>
      </c>
      <c r="S1037" t="str">
        <f>IFERROR(VLOOKUP(A1037,'Broker &amp; Vendor'!$A$2:$C$11545,3,0),"")</f>
        <v>WILLIAM GRANT AND SONS</v>
      </c>
      <c r="T1037" t="str">
        <f>IFERROR(VLOOKUP(A1037,'Broker &amp; Vendor'!$A$2:$C$11545,2,0),"")</f>
        <v>RNDC</v>
      </c>
    </row>
    <row r="1038" spans="1:20" x14ac:dyDescent="0.25">
      <c r="A1038" t="s">
        <v>7805</v>
      </c>
      <c r="B1038" t="s">
        <v>3711</v>
      </c>
      <c r="C1038" s="10">
        <v>41.863007547169801</v>
      </c>
      <c r="D1038" s="10">
        <v>41.863007547169801</v>
      </c>
      <c r="E1038" s="1">
        <v>148.51</v>
      </c>
      <c r="F1038" s="3">
        <f>((E1038/53)*6)*3</f>
        <v>50.437358490566027</v>
      </c>
      <c r="G1038" s="4">
        <f>VLOOKUP(A1038,'R12 Trend'!$A$4:$B$6433,2,0)</f>
        <v>-0.17</v>
      </c>
      <c r="H1038" s="10" t="str">
        <f>IFERROR(VLOOKUP(A1038,'DDS Needs'!$A$4:$F$767,6,0),"")</f>
        <v/>
      </c>
      <c r="I1038" s="1">
        <f>IFERROR(VLOOKUP(A1038,'WH INV 4-2-2026'!$A$2:$C$2914,3,0),"")</f>
        <v>62</v>
      </c>
      <c r="J1038" s="1">
        <f>I1038/(C1038/3)</f>
        <v>4.4430634801004585</v>
      </c>
      <c r="K1038" s="5" t="str">
        <f>IF((I1038&gt;C1038),"X","")</f>
        <v>X</v>
      </c>
      <c r="L1038" s="7">
        <f>(C1038/3)*13</f>
        <v>181.40636603773581</v>
      </c>
      <c r="M1038" s="7">
        <f>I1038-L1038</f>
        <v>-119.40636603773581</v>
      </c>
      <c r="N1038" s="6">
        <f>C1038/$C$2</f>
        <v>1.8060624893853809E-4</v>
      </c>
      <c r="O1038" s="5" t="s">
        <v>27883</v>
      </c>
      <c r="P1038" t="str">
        <f>VLOOKUP(A1038,'External $ Guide'!$A$2:$L$11545,3,0)</f>
        <v>Replenish</v>
      </c>
      <c r="Q1038" t="str">
        <f>VLOOKUP(A1038,'External $ Guide'!$A$2:$L$11545,4,0)</f>
        <v>Retail</v>
      </c>
      <c r="R1038" t="str">
        <f>VLOOKUP(A1038,'External $ Guide'!$A$2:$L$11545,5,0)</f>
        <v>Active</v>
      </c>
      <c r="S1038" t="str">
        <f>IFERROR(VLOOKUP(A1038,'Broker &amp; Vendor'!$A$2:$C$11545,3,0),"")</f>
        <v>E. &amp; J. GALLO WINERY</v>
      </c>
      <c r="T1038" t="str">
        <f>IFERROR(VLOOKUP(A1038,'Broker &amp; Vendor'!$A$2:$C$11545,2,0),"")</f>
        <v>RNDC</v>
      </c>
    </row>
    <row r="1039" spans="1:20" x14ac:dyDescent="0.25">
      <c r="A1039" t="s">
        <v>5123</v>
      </c>
      <c r="B1039" t="s">
        <v>1029</v>
      </c>
      <c r="C1039" s="10">
        <v>41.777660377358494</v>
      </c>
      <c r="D1039" s="10">
        <v>41.777660377358494</v>
      </c>
      <c r="E1039" s="1">
        <v>102.51</v>
      </c>
      <c r="F1039" s="3">
        <f>((E1039/53)*6)*3</f>
        <v>34.814716981132079</v>
      </c>
      <c r="G1039" s="4">
        <f>VLOOKUP(A1039,'R12 Trend'!$A$4:$B$6433,2,0)</f>
        <v>0.32</v>
      </c>
      <c r="H1039" s="10" t="str">
        <f>IFERROR(VLOOKUP(A1039,'DDS Needs'!$A$4:$F$767,6,0),"")</f>
        <v/>
      </c>
      <c r="I1039" s="1">
        <f>IFERROR(VLOOKUP(A1039,'WH INV 4-2-2026'!$A$2:$C$2914,3,0),"")</f>
        <v>114.666667</v>
      </c>
      <c r="J1039" s="1">
        <f>I1039/(C1039/3)</f>
        <v>8.2340657158109227</v>
      </c>
      <c r="K1039" s="5" t="str">
        <f>IF((I1039&gt;C1039),"X","")</f>
        <v>X</v>
      </c>
      <c r="L1039" s="7">
        <f>(C1039/3)*13</f>
        <v>181.03652830188679</v>
      </c>
      <c r="M1039" s="7">
        <f>I1039-L1039</f>
        <v>-66.369861301886786</v>
      </c>
      <c r="N1039" s="6">
        <f>C1039/$C$2</f>
        <v>1.8023804242160848E-4</v>
      </c>
      <c r="O1039" s="5" t="s">
        <v>27883</v>
      </c>
      <c r="P1039" t="str">
        <f>VLOOKUP(A1039,'External $ Guide'!$A$2:$L$11545,3,0)</f>
        <v>Replenish</v>
      </c>
      <c r="Q1039" t="str">
        <f>VLOOKUP(A1039,'External $ Guide'!$A$2:$L$11545,4,0)</f>
        <v>Retail</v>
      </c>
      <c r="R1039" t="str">
        <f>VLOOKUP(A1039,'External $ Guide'!$A$2:$L$11545,5,0)</f>
        <v>Active</v>
      </c>
      <c r="S1039" t="s">
        <v>27956</v>
      </c>
      <c r="T1039" t="str">
        <f>IFERROR(VLOOKUP(A1039,'Broker &amp; Vendor'!$A$2:$C$11545,2,0),"")</f>
        <v>SGWS- CHAMPION DIVISION</v>
      </c>
    </row>
    <row r="1040" spans="1:20" x14ac:dyDescent="0.25">
      <c r="A1040" t="s">
        <v>7920</v>
      </c>
      <c r="B1040" t="s">
        <v>3826</v>
      </c>
      <c r="C1040" s="10">
        <v>41.720060377358486</v>
      </c>
      <c r="D1040" s="10">
        <v>41.720060377358486</v>
      </c>
      <c r="E1040" s="1">
        <v>142.84</v>
      </c>
      <c r="F1040" s="3">
        <f>((E1040/53)*6)*3</f>
        <v>48.511698113207544</v>
      </c>
      <c r="G1040" s="4">
        <f>VLOOKUP(A1040,'R12 Trend'!$A$4:$B$6433,2,0)</f>
        <v>-0.14000000000000001</v>
      </c>
      <c r="H1040" s="10" t="str">
        <f>IFERROR(VLOOKUP(A1040,'DDS Needs'!$A$4:$F$767,6,0),"")</f>
        <v/>
      </c>
      <c r="I1040" s="1">
        <f>IFERROR(VLOOKUP(A1040,'WH INV 4-2-2026'!$A$2:$C$2914,3,0),"")</f>
        <v>244.16666699999999</v>
      </c>
      <c r="J1040" s="1">
        <f>I1040/(C1040/3)</f>
        <v>17.557500980931664</v>
      </c>
      <c r="K1040" s="5" t="str">
        <f>IF((I1040&gt;C1040),"X","")</f>
        <v>X</v>
      </c>
      <c r="L1040" s="7">
        <f>(C1040/3)*13</f>
        <v>180.78692830188677</v>
      </c>
      <c r="M1040" s="7">
        <f>I1040-L1040</f>
        <v>63.379738698113215</v>
      </c>
      <c r="N1040" s="6">
        <f>C1040/$C$2</f>
        <v>1.799895433158732E-4</v>
      </c>
      <c r="O1040" s="5" t="s">
        <v>27883</v>
      </c>
      <c r="P1040" t="str">
        <f>VLOOKUP(A1040,'External $ Guide'!$A$2:$L$11545,3,0)</f>
        <v>Replenish</v>
      </c>
      <c r="Q1040" t="str">
        <f>VLOOKUP(A1040,'External $ Guide'!$A$2:$L$11545,4,0)</f>
        <v>Retail</v>
      </c>
      <c r="R1040" t="str">
        <f>VLOOKUP(A1040,'External $ Guide'!$A$2:$L$11545,5,0)</f>
        <v>Active</v>
      </c>
      <c r="S1040" t="str">
        <f>IFERROR(VLOOKUP(A1040,'Broker &amp; Vendor'!$A$2:$C$11545,3,0),"")</f>
        <v>PROXIMO SPIRITS INC.</v>
      </c>
      <c r="T1040" t="str">
        <f>IFERROR(VLOOKUP(A1040,'Broker &amp; Vendor'!$A$2:$C$11545,2,0),"")</f>
        <v>JOHNSON BROTHERS</v>
      </c>
    </row>
    <row r="1041" spans="1:20" x14ac:dyDescent="0.25">
      <c r="A1041" t="s">
        <v>4555</v>
      </c>
      <c r="B1041" t="s">
        <v>466</v>
      </c>
      <c r="C1041" s="10">
        <v>41.716426415094347</v>
      </c>
      <c r="D1041" s="10">
        <v>41.716426415094347</v>
      </c>
      <c r="E1041" s="1">
        <v>147.99</v>
      </c>
      <c r="F1041" s="3">
        <f>((E1041/53)*6)*3</f>
        <v>50.26075471698114</v>
      </c>
      <c r="G1041" s="4">
        <f>VLOOKUP(A1041,'R12 Trend'!$A$4:$B$6433,2,0)</f>
        <v>-0.17</v>
      </c>
      <c r="H1041" s="10" t="str">
        <f>IFERROR(VLOOKUP(A1041,'DDS Needs'!$A$4:$F$767,6,0),"")</f>
        <v/>
      </c>
      <c r="I1041" s="1">
        <f>IFERROR(VLOOKUP(A1041,'WH INV 4-2-2026'!$A$2:$C$2914,3,0),"")</f>
        <v>0</v>
      </c>
      <c r="J1041" s="1">
        <f>I1041/(C1041/3)</f>
        <v>0</v>
      </c>
      <c r="K1041" s="5" t="str">
        <f>IF((I1041&gt;C1041),"X","")</f>
        <v/>
      </c>
      <c r="L1041" s="7">
        <f>(C1041/3)*13</f>
        <v>180.7711811320755</v>
      </c>
      <c r="M1041" s="7">
        <f>I1041-L1041</f>
        <v>-180.7711811320755</v>
      </c>
      <c r="N1041" s="6">
        <f>C1041/$C$2</f>
        <v>1.7997386560106567E-4</v>
      </c>
      <c r="O1041" s="5" t="s">
        <v>27883</v>
      </c>
      <c r="P1041" t="str">
        <f>VLOOKUP(A1041,'External $ Guide'!$A$2:$L$11545,3,0)</f>
        <v>Replenish</v>
      </c>
      <c r="Q1041" t="str">
        <f>VLOOKUP(A1041,'External $ Guide'!$A$2:$L$11545,4,0)</f>
        <v>Retail</v>
      </c>
      <c r="R1041" t="str">
        <f>VLOOKUP(A1041,'External $ Guide'!$A$2:$L$11545,5,0)</f>
        <v>Active</v>
      </c>
      <c r="S1041" t="str">
        <f>IFERROR(VLOOKUP(A1041,'Broker &amp; Vendor'!$A$2:$C$11545,3,0),"")</f>
        <v>CIROC SPIRITS LLC</v>
      </c>
      <c r="T1041" t="str">
        <f>IFERROR(VLOOKUP(A1041,'Broker &amp; Vendor'!$A$2:$C$11545,2,0),"")</f>
        <v>SGWS- TRANSATLANTIC DIVISION</v>
      </c>
    </row>
    <row r="1042" spans="1:20" x14ac:dyDescent="0.25">
      <c r="A1042" t="s">
        <v>6910</v>
      </c>
      <c r="B1042" t="s">
        <v>2816</v>
      </c>
      <c r="C1042" s="10">
        <v>41.627547169811322</v>
      </c>
      <c r="D1042" s="10">
        <v>43.325660377358496</v>
      </c>
      <c r="E1042" s="1">
        <v>119</v>
      </c>
      <c r="F1042" s="3">
        <f>((E1042/53)*6)*3</f>
        <v>40.415094339622641</v>
      </c>
      <c r="G1042" s="4">
        <f>VLOOKUP(A1042,'R12 Trend'!$A$4:$B$6433,2,0)</f>
        <v>0.03</v>
      </c>
      <c r="H1042" s="10">
        <f>IFERROR(VLOOKUP(A1042,'DDS Needs'!$A$4:$F$767,6,0),"")</f>
        <v>1.6981132075471701</v>
      </c>
      <c r="I1042" s="1">
        <f>IFERROR(VLOOKUP(A1042,'WH INV 4-2-2026'!$A$2:$C$2914,3,0),"")</f>
        <v>320.14999999999998</v>
      </c>
      <c r="J1042" s="1">
        <f>I1042/(C1042/3)</f>
        <v>23.072461994506536</v>
      </c>
      <c r="K1042" s="5" t="str">
        <f>IF((I1042&gt;C1042),"X","")</f>
        <v>X</v>
      </c>
      <c r="L1042" s="7">
        <f>(C1042/3)*13</f>
        <v>180.38603773584907</v>
      </c>
      <c r="M1042" s="7">
        <f>I1042-L1042</f>
        <v>139.7639622641509</v>
      </c>
      <c r="N1042" s="6">
        <f>C1042/$C$2</f>
        <v>1.7959042093142582E-4</v>
      </c>
      <c r="O1042" s="5" t="s">
        <v>27883</v>
      </c>
      <c r="P1042" t="str">
        <f>VLOOKUP(A1042,'External $ Guide'!$A$2:$L$11545,3,0)</f>
        <v>Replenish</v>
      </c>
      <c r="Q1042" t="str">
        <f>VLOOKUP(A1042,'External $ Guide'!$A$2:$L$11545,4,0)</f>
        <v>Retail</v>
      </c>
      <c r="R1042" t="str">
        <f>VLOOKUP(A1042,'External $ Guide'!$A$2:$L$11545,5,0)</f>
        <v>Active</v>
      </c>
      <c r="S1042" t="str">
        <f>IFERROR(VLOOKUP(A1042,'Broker &amp; Vendor'!$A$2:$C$11545,3,0),"")</f>
        <v>SAZERAC CO INC</v>
      </c>
      <c r="T1042" t="str">
        <f>IFERROR(VLOOKUP(A1042,'Broker &amp; Vendor'!$A$2:$C$11545,2,0),"")</f>
        <v>UNITED</v>
      </c>
    </row>
    <row r="1043" spans="1:20" x14ac:dyDescent="0.25">
      <c r="A1043" t="s">
        <v>4290</v>
      </c>
      <c r="B1043" t="s">
        <v>201</v>
      </c>
      <c r="C1043" s="10">
        <v>41.611279245283029</v>
      </c>
      <c r="D1043" s="10">
        <v>41.611279245283029</v>
      </c>
      <c r="E1043" s="1">
        <v>140.83000000000001</v>
      </c>
      <c r="F1043" s="3">
        <f>((E1043/53)*6)*3</f>
        <v>47.829056603773594</v>
      </c>
      <c r="G1043" s="4">
        <f>VLOOKUP(A1043,'R12 Trend'!$A$4:$B$6433,2,0)</f>
        <v>-0.13</v>
      </c>
      <c r="H1043" s="10" t="str">
        <f>IFERROR(VLOOKUP(A1043,'DDS Needs'!$A$4:$F$767,6,0),"")</f>
        <v/>
      </c>
      <c r="I1043" s="1">
        <f>IFERROR(VLOOKUP(A1043,'WH INV 4-2-2026'!$A$2:$C$2914,3,0),"")</f>
        <v>17</v>
      </c>
      <c r="J1043" s="1">
        <f>I1043/(C1043/3)</f>
        <v>1.2256292266184357</v>
      </c>
      <c r="K1043" s="5" t="str">
        <f>IF((I1043&gt;C1043),"X","")</f>
        <v/>
      </c>
      <c r="L1043" s="7">
        <f>(C1043/3)*13</f>
        <v>180.31554339622647</v>
      </c>
      <c r="M1043" s="7">
        <f>I1043-L1043</f>
        <v>-163.31554339622647</v>
      </c>
      <c r="N1043" s="6">
        <f>C1043/$C$2</f>
        <v>1.7952023751653952E-4</v>
      </c>
      <c r="O1043" s="5" t="s">
        <v>27883</v>
      </c>
      <c r="P1043" t="str">
        <f>VLOOKUP(A1043,'External $ Guide'!$A$2:$L$11545,3,0)</f>
        <v>Replenish</v>
      </c>
      <c r="Q1043" t="str">
        <f>VLOOKUP(A1043,'External $ Guide'!$A$2:$L$11545,4,0)</f>
        <v>Retail</v>
      </c>
      <c r="R1043" t="str">
        <f>VLOOKUP(A1043,'External $ Guide'!$A$2:$L$11545,5,0)</f>
        <v>Active</v>
      </c>
      <c r="S1043" t="str">
        <f>IFERROR(VLOOKUP(A1043,'Broker &amp; Vendor'!$A$2:$C$11545,3,0),"")</f>
        <v>MOET HENNESSY USA INC</v>
      </c>
      <c r="T1043" t="str">
        <f>IFERROR(VLOOKUP(A1043,'Broker &amp; Vendor'!$A$2:$C$11545,2,0),"")</f>
        <v>SGWS- COASTAL PACIFIC DIVISION</v>
      </c>
    </row>
    <row r="1044" spans="1:20" x14ac:dyDescent="0.25">
      <c r="A1044" t="s">
        <v>6423</v>
      </c>
      <c r="B1044" t="s">
        <v>2329</v>
      </c>
      <c r="C1044" s="10">
        <v>41.51547169811321</v>
      </c>
      <c r="D1044" s="10">
        <v>41.51547169811321</v>
      </c>
      <c r="E1044" s="1">
        <v>122.24</v>
      </c>
      <c r="F1044" s="3">
        <f>((E1044/53)*6)*3</f>
        <v>41.51547169811321</v>
      </c>
      <c r="G1044" s="4">
        <f>VLOOKUP(A1044,'R12 Trend'!$A$4:$B$6433,2,0)</f>
        <v>0</v>
      </c>
      <c r="H1044" s="10" t="str">
        <f>IFERROR(VLOOKUP(A1044,'DDS Needs'!$A$4:$F$767,6,0),"")</f>
        <v/>
      </c>
      <c r="I1044" s="1">
        <f>IFERROR(VLOOKUP(A1044,'WH INV 4-2-2026'!$A$2:$C$2914,3,0),"")</f>
        <v>156</v>
      </c>
      <c r="J1044" s="1">
        <f>I1044/(C1044/3)</f>
        <v>11.272905759162304</v>
      </c>
      <c r="K1044" s="5" t="str">
        <f>IF((I1044&gt;C1044),"X","")</f>
        <v>X</v>
      </c>
      <c r="L1044" s="7">
        <f>(C1044/3)*13</f>
        <v>179.90037735849057</v>
      </c>
      <c r="M1044" s="7">
        <f>I1044-L1044</f>
        <v>-23.900377358490573</v>
      </c>
      <c r="N1044" s="6">
        <f>C1044/$C$2</f>
        <v>1.7910690262427586E-4</v>
      </c>
      <c r="O1044" s="5" t="s">
        <v>27883</v>
      </c>
      <c r="P1044" t="str">
        <f>VLOOKUP(A1044,'External $ Guide'!$A$2:$L$11545,3,0)</f>
        <v>Replenish</v>
      </c>
      <c r="Q1044" t="str">
        <f>VLOOKUP(A1044,'External $ Guide'!$A$2:$L$11545,4,0)</f>
        <v>Retail</v>
      </c>
      <c r="R1044" t="str">
        <f>VLOOKUP(A1044,'External $ Guide'!$A$2:$L$11545,5,0)</f>
        <v>Active</v>
      </c>
      <c r="S1044" t="str">
        <f>IFERROR(VLOOKUP(A1044,'Broker &amp; Vendor'!$A$2:$C$11545,3,0),"")</f>
        <v>HEAVEN HILL SALES CO DBA HEAVEN HILL BRANDS</v>
      </c>
      <c r="T1044" t="str">
        <f>IFERROR(VLOOKUP(A1044,'Broker &amp; Vendor'!$A$2:$C$11545,2,0),"")</f>
        <v>SGWS- TRANSATLANTIC DIVISION</v>
      </c>
    </row>
    <row r="1045" spans="1:20" x14ac:dyDescent="0.25">
      <c r="A1045" t="s">
        <v>7793</v>
      </c>
      <c r="B1045" t="s">
        <v>3699</v>
      </c>
      <c r="C1045" s="10">
        <v>41.366037735849062</v>
      </c>
      <c r="D1045" s="10">
        <v>41.366037735849062</v>
      </c>
      <c r="E1045" s="1">
        <v>101.5</v>
      </c>
      <c r="F1045" s="3">
        <f>((E1045/53)*6)*3</f>
        <v>34.471698113207552</v>
      </c>
      <c r="G1045" s="4">
        <f>VLOOKUP(A1045,'R12 Trend'!$A$4:$B$6433,2,0)</f>
        <v>0.5</v>
      </c>
      <c r="H1045" s="10" t="str">
        <f>IFERROR(VLOOKUP(A1045,'DDS Needs'!$A$4:$F$767,6,0),"")</f>
        <v/>
      </c>
      <c r="I1045" s="1">
        <f>IFERROR(VLOOKUP(A1045,'WH INV 4-2-2026'!$A$2:$C$2914,3,0),"")</f>
        <v>129</v>
      </c>
      <c r="J1045" s="1">
        <f>I1045/(C1045/3)</f>
        <v>9.3555008210180617</v>
      </c>
      <c r="K1045" s="5" t="str">
        <f>IF((I1045&gt;C1045),"X","")</f>
        <v>X</v>
      </c>
      <c r="L1045" s="7">
        <f>(C1045/3)*13</f>
        <v>179.25283018867927</v>
      </c>
      <c r="M1045" s="7">
        <f>I1045-L1045</f>
        <v>-50.252830188679269</v>
      </c>
      <c r="N1045" s="6">
        <f>C1045/$C$2</f>
        <v>1.7846221154807593E-4</v>
      </c>
      <c r="O1045" s="5" t="s">
        <v>27883</v>
      </c>
      <c r="P1045" t="str">
        <f>VLOOKUP(A1045,'External $ Guide'!$A$2:$L$11545,3,0)</f>
        <v>Replenish</v>
      </c>
      <c r="Q1045" t="str">
        <f>VLOOKUP(A1045,'External $ Guide'!$A$2:$L$11545,4,0)</f>
        <v>Retail</v>
      </c>
      <c r="R1045" t="str">
        <f>VLOOKUP(A1045,'External $ Guide'!$A$2:$L$11545,5,0)</f>
        <v>Active</v>
      </c>
      <c r="S1045" t="str">
        <f>IFERROR(VLOOKUP(A1045,'Broker &amp; Vendor'!$A$2:$C$11545,3,0),"")</f>
        <v>CAMPARI AMERICA</v>
      </c>
      <c r="T1045" t="str">
        <f>IFERROR(VLOOKUP(A1045,'Broker &amp; Vendor'!$A$2:$C$11545,2,0),"")</f>
        <v>SGWS- TRANSATLANTIC DIVISION</v>
      </c>
    </row>
    <row r="1046" spans="1:20" x14ac:dyDescent="0.25">
      <c r="A1046" t="s">
        <v>7893</v>
      </c>
      <c r="B1046" t="s">
        <v>3799</v>
      </c>
      <c r="C1046" s="10">
        <v>41.366037735849062</v>
      </c>
      <c r="D1046" s="10">
        <v>41.366037735849062</v>
      </c>
      <c r="E1046" s="1">
        <v>101.5</v>
      </c>
      <c r="F1046" s="3">
        <f>((E1046/53)*6)*3</f>
        <v>34.471698113207552</v>
      </c>
      <c r="G1046" s="4">
        <f>VLOOKUP(A1046,'R12 Trend'!$A$4:$B$6433,2,0)</f>
        <v>0.53</v>
      </c>
      <c r="H1046" s="10" t="str">
        <f>IFERROR(VLOOKUP(A1046,'DDS Needs'!$A$4:$F$767,6,0),"")</f>
        <v/>
      </c>
      <c r="I1046" s="1">
        <f>IFERROR(VLOOKUP(A1046,'WH INV 4-2-2026'!$A$2:$C$2914,3,0),"")</f>
        <v>115</v>
      </c>
      <c r="J1046" s="1">
        <f>I1046/(C1046/3)</f>
        <v>8.3401751505199773</v>
      </c>
      <c r="K1046" s="5" t="str">
        <f>IF((I1046&gt;C1046),"X","")</f>
        <v>X</v>
      </c>
      <c r="L1046" s="7">
        <f>(C1046/3)*13</f>
        <v>179.25283018867927</v>
      </c>
      <c r="M1046" s="7">
        <f>I1046-L1046</f>
        <v>-64.252830188679269</v>
      </c>
      <c r="N1046" s="6">
        <f>C1046/$C$2</f>
        <v>1.7846221154807593E-4</v>
      </c>
      <c r="O1046" s="5" t="s">
        <v>27883</v>
      </c>
      <c r="P1046" t="str">
        <f>VLOOKUP(A1046,'External $ Guide'!$A$2:$L$11545,3,0)</f>
        <v>Replenish</v>
      </c>
      <c r="Q1046" t="str">
        <f>VLOOKUP(A1046,'External $ Guide'!$A$2:$L$11545,4,0)</f>
        <v>Retail</v>
      </c>
      <c r="R1046" t="str">
        <f>VLOOKUP(A1046,'External $ Guide'!$A$2:$L$11545,5,0)</f>
        <v>Active</v>
      </c>
      <c r="S1046" t="str">
        <f>IFERROR(VLOOKUP(A1046,'Broker &amp; Vendor'!$A$2:$C$11545,3,0),"")</f>
        <v>SAZERAC CO INC</v>
      </c>
      <c r="T1046" t="str">
        <f>IFERROR(VLOOKUP(A1046,'Broker &amp; Vendor'!$A$2:$C$11545,2,0),"")</f>
        <v>UNITED</v>
      </c>
    </row>
    <row r="1047" spans="1:20" x14ac:dyDescent="0.25">
      <c r="A1047" t="s">
        <v>6551</v>
      </c>
      <c r="B1047" t="s">
        <v>2457</v>
      </c>
      <c r="C1047" s="10">
        <v>41.251924528301885</v>
      </c>
      <c r="D1047" s="10">
        <v>46.346264150943398</v>
      </c>
      <c r="E1047" s="1">
        <v>151.83000000000001</v>
      </c>
      <c r="F1047" s="3">
        <f>((E1047/53)*6)*3</f>
        <v>51.564905660377356</v>
      </c>
      <c r="G1047" s="4">
        <f>VLOOKUP(A1047,'R12 Trend'!$A$4:$B$6433,2,0)</f>
        <v>-0.2</v>
      </c>
      <c r="H1047" s="10">
        <f>IFERROR(VLOOKUP(A1047,'DDS Needs'!$A$4:$F$767,6,0),"")</f>
        <v>5.0943396226415096</v>
      </c>
      <c r="I1047" s="1">
        <f>IFERROR(VLOOKUP(A1047,'WH INV 4-2-2026'!$A$2:$C$2914,3,0),"")</f>
        <v>93.625</v>
      </c>
      <c r="J1047" s="1">
        <f>I1047/(C1047/3)</f>
        <v>6.808773244198556</v>
      </c>
      <c r="K1047" s="5" t="str">
        <f>IF((I1047&gt;C1047),"X","")</f>
        <v>X</v>
      </c>
      <c r="L1047" s="7">
        <f>(C1047/3)*13</f>
        <v>178.7583396226415</v>
      </c>
      <c r="M1047" s="7">
        <f>I1047-L1047</f>
        <v>-85.1333396226415</v>
      </c>
      <c r="N1047" s="6">
        <f>C1047/$C$2</f>
        <v>1.7796990199897775E-4</v>
      </c>
      <c r="O1047" s="5" t="s">
        <v>27883</v>
      </c>
      <c r="P1047" t="str">
        <f>VLOOKUP(A1047,'External $ Guide'!$A$2:$L$11545,3,0)</f>
        <v>Replenish</v>
      </c>
      <c r="Q1047" t="str">
        <f>VLOOKUP(A1047,'External $ Guide'!$A$2:$L$11545,4,0)</f>
        <v>Retail</v>
      </c>
      <c r="R1047" t="str">
        <f>VLOOKUP(A1047,'External $ Guide'!$A$2:$L$11545,5,0)</f>
        <v>Active</v>
      </c>
      <c r="S1047" t="str">
        <f>IFERROR(VLOOKUP(A1047,'Broker &amp; Vendor'!$A$2:$C$11545,3,0),"")</f>
        <v>HEAVEN HILL SALES CO DBA HEAVEN HILL BRANDS</v>
      </c>
      <c r="T1047" t="str">
        <f>IFERROR(VLOOKUP(A1047,'Broker &amp; Vendor'!$A$2:$C$11545,2,0),"")</f>
        <v>SGWS- TRANSATLANTIC DIVISION</v>
      </c>
    </row>
    <row r="1048" spans="1:20" x14ac:dyDescent="0.25">
      <c r="A1048" t="s">
        <v>4551</v>
      </c>
      <c r="B1048" t="s">
        <v>462</v>
      </c>
      <c r="C1048" s="10">
        <v>41.243569811320754</v>
      </c>
      <c r="D1048" s="10">
        <v>47.017154716981132</v>
      </c>
      <c r="E1048" s="1">
        <v>130.58000000000001</v>
      </c>
      <c r="F1048" s="3">
        <f>((E1048/53)*6)*3</f>
        <v>44.347924528301888</v>
      </c>
      <c r="G1048" s="4">
        <f>VLOOKUP(A1048,'R12 Trend'!$A$4:$B$6433,2,0)</f>
        <v>-7.0000000000000007E-2</v>
      </c>
      <c r="H1048" s="10">
        <f>IFERROR(VLOOKUP(A1048,'DDS Needs'!$A$4:$F$767,6,0),"")</f>
        <v>5.7735849056603774</v>
      </c>
      <c r="I1048" s="1">
        <f>IFERROR(VLOOKUP(A1048,'WH INV 4-2-2026'!$A$2:$C$2914,3,0),"")</f>
        <v>31</v>
      </c>
      <c r="J1048" s="1">
        <f>I1048/(C1048/3)</f>
        <v>2.254896955463658</v>
      </c>
      <c r="K1048" s="5" t="str">
        <f>IF((I1048&gt;C1048),"X","")</f>
        <v/>
      </c>
      <c r="L1048" s="7">
        <f>(C1048/3)*13</f>
        <v>178.7221358490566</v>
      </c>
      <c r="M1048" s="7">
        <f>I1048-L1048</f>
        <v>-147.7221358490566</v>
      </c>
      <c r="N1048" s="6">
        <f>C1048/$C$2</f>
        <v>1.779338579069902E-4</v>
      </c>
      <c r="O1048" s="5" t="s">
        <v>27883</v>
      </c>
      <c r="P1048" t="str">
        <f>VLOOKUP(A1048,'External $ Guide'!$A$2:$L$11545,3,0)</f>
        <v>Replenish</v>
      </c>
      <c r="Q1048" t="str">
        <f>VLOOKUP(A1048,'External $ Guide'!$A$2:$L$11545,4,0)</f>
        <v>Retail</v>
      </c>
      <c r="R1048" t="str">
        <f>VLOOKUP(A1048,'External $ Guide'!$A$2:$L$11545,5,0)</f>
        <v>Active</v>
      </c>
      <c r="S1048" t="str">
        <f>IFERROR(VLOOKUP(A1048,'Broker &amp; Vendor'!$A$2:$C$11545,3,0),"")</f>
        <v>E. &amp; J. GALLO WINERY</v>
      </c>
      <c r="T1048" t="str">
        <f>IFERROR(VLOOKUP(A1048,'Broker &amp; Vendor'!$A$2:$C$11545,2,0),"")</f>
        <v>RNDC</v>
      </c>
    </row>
    <row r="1049" spans="1:20" x14ac:dyDescent="0.25">
      <c r="A1049" t="s">
        <v>5389</v>
      </c>
      <c r="B1049" t="s">
        <v>1295</v>
      </c>
      <c r="C1049" s="10">
        <v>41.184339622641517</v>
      </c>
      <c r="D1049" s="10">
        <v>45.599433962264158</v>
      </c>
      <c r="E1049" s="1">
        <v>153.5</v>
      </c>
      <c r="F1049" s="3">
        <f>((E1049/53)*6)*3</f>
        <v>52.132075471698116</v>
      </c>
      <c r="G1049" s="4">
        <f>VLOOKUP(A1049,'R12 Trend'!$A$4:$B$6433,2,0)</f>
        <v>-0.21</v>
      </c>
      <c r="H1049" s="10">
        <f>IFERROR(VLOOKUP(A1049,'DDS Needs'!$A$4:$F$767,6,0),"")</f>
        <v>4.4150943396226419</v>
      </c>
      <c r="I1049" s="1">
        <f>IFERROR(VLOOKUP(A1049,'WH INV 4-2-2026'!$A$2:$C$2914,3,0),"")</f>
        <v>12.666667</v>
      </c>
      <c r="J1049" s="1">
        <f>I1049/(C1049/3)</f>
        <v>0.92268083810937462</v>
      </c>
      <c r="K1049" s="5" t="str">
        <f>IF((I1049&gt;C1049),"X","")</f>
        <v/>
      </c>
      <c r="L1049" s="7">
        <f>(C1049/3)*13</f>
        <v>178.46547169811325</v>
      </c>
      <c r="M1049" s="7">
        <f>I1049-L1049</f>
        <v>-165.79880469811326</v>
      </c>
      <c r="N1049" s="6">
        <f>C1049/$C$2</f>
        <v>1.7767832580769646E-4</v>
      </c>
      <c r="O1049" s="5" t="s">
        <v>27883</v>
      </c>
      <c r="P1049" t="str">
        <f>VLOOKUP(A1049,'External $ Guide'!$A$2:$L$11545,3,0)</f>
        <v>Replenish</v>
      </c>
      <c r="Q1049" t="str">
        <f>VLOOKUP(A1049,'External $ Guide'!$A$2:$L$11545,4,0)</f>
        <v>Retail</v>
      </c>
      <c r="R1049" t="str">
        <f>VLOOKUP(A1049,'External $ Guide'!$A$2:$L$11545,5,0)</f>
        <v>Active</v>
      </c>
      <c r="S1049" t="str">
        <f>IFERROR(VLOOKUP(A1049,'Broker &amp; Vendor'!$A$2:$C$11545,3,0),"")</f>
        <v>PERNOD RICARD USA</v>
      </c>
      <c r="T1049" t="str">
        <f>IFERROR(VLOOKUP(A1049,'Broker &amp; Vendor'!$A$2:$C$11545,2,0),"")</f>
        <v>SGWS- AMERICAN LIBERTY DIVISION</v>
      </c>
    </row>
    <row r="1050" spans="1:20" x14ac:dyDescent="0.25">
      <c r="A1050" t="s">
        <v>4444</v>
      </c>
      <c r="B1050" t="s">
        <v>355</v>
      </c>
      <c r="C1050" s="10">
        <v>41.091452830188686</v>
      </c>
      <c r="D1050" s="10">
        <v>41.091452830188686</v>
      </c>
      <c r="E1050" s="1">
        <v>115.23</v>
      </c>
      <c r="F1050" s="3">
        <f>((E1050/53)*6)*3</f>
        <v>39.13471698113208</v>
      </c>
      <c r="G1050" s="4">
        <f>VLOOKUP(A1050,'R12 Trend'!$A$4:$B$6433,2,0)</f>
        <v>0.05</v>
      </c>
      <c r="H1050" s="10" t="str">
        <f>IFERROR(VLOOKUP(A1050,'DDS Needs'!$A$4:$F$767,6,0),"")</f>
        <v/>
      </c>
      <c r="I1050" s="1">
        <f>IFERROR(VLOOKUP(A1050,'WH INV 4-2-2026'!$A$2:$C$2914,3,0),"")</f>
        <v>74</v>
      </c>
      <c r="J1050" s="1">
        <f>I1050/(C1050/3)</f>
        <v>5.4025833770691873</v>
      </c>
      <c r="K1050" s="5" t="str">
        <f>IF((I1050&gt;C1050),"X","")</f>
        <v>X</v>
      </c>
      <c r="L1050" s="7">
        <f>(C1050/3)*13</f>
        <v>178.06296226415097</v>
      </c>
      <c r="M1050" s="7">
        <f>I1050-L1050</f>
        <v>-104.06296226415097</v>
      </c>
      <c r="N1050" s="6">
        <f>C1050/$C$2</f>
        <v>1.7727759169555853E-4</v>
      </c>
      <c r="O1050" s="5" t="s">
        <v>27883</v>
      </c>
      <c r="P1050" t="str">
        <f>VLOOKUP(A1050,'External $ Guide'!$A$2:$L$11545,3,0)</f>
        <v>Replenish</v>
      </c>
      <c r="Q1050" t="str">
        <f>VLOOKUP(A1050,'External $ Guide'!$A$2:$L$11545,4,0)</f>
        <v>Retail</v>
      </c>
      <c r="R1050" t="str">
        <f>VLOOKUP(A1050,'External $ Guide'!$A$2:$L$11545,5,0)</f>
        <v>Active</v>
      </c>
      <c r="S1050" t="str">
        <f>IFERROR(VLOOKUP(A1050,'Broker &amp; Vendor'!$A$2:$C$11545,3,0),"")</f>
        <v>BACARDI USA INC</v>
      </c>
      <c r="T1050" t="str">
        <f>IFERROR(VLOOKUP(A1050,'Broker &amp; Vendor'!$A$2:$C$11545,2,0),"")</f>
        <v>SGWS- CHAMPION DIVISION</v>
      </c>
    </row>
    <row r="1051" spans="1:20" x14ac:dyDescent="0.25">
      <c r="A1051" t="s">
        <v>4488</v>
      </c>
      <c r="B1051" t="s">
        <v>399</v>
      </c>
      <c r="C1051" s="10">
        <v>41.022067924528301</v>
      </c>
      <c r="D1051" s="10">
        <v>48.154143396226416</v>
      </c>
      <c r="E1051" s="1">
        <v>125.82</v>
      </c>
      <c r="F1051" s="3">
        <f>((E1051/53)*6)*3</f>
        <v>42.731320754716982</v>
      </c>
      <c r="G1051" s="4">
        <f>VLOOKUP(A1051,'R12 Trend'!$A$4:$B$6433,2,0)</f>
        <v>-0.04</v>
      </c>
      <c r="H1051" s="10">
        <f>IFERROR(VLOOKUP(A1051,'DDS Needs'!$A$4:$F$767,6,0),"")</f>
        <v>7.132075471698113</v>
      </c>
      <c r="I1051" s="1">
        <f>IFERROR(VLOOKUP(A1051,'WH INV 4-2-2026'!$A$2:$C$2914,3,0),"")</f>
        <v>14</v>
      </c>
      <c r="J1051" s="1">
        <f>I1051/(C1051/3)</f>
        <v>1.0238391705964429</v>
      </c>
      <c r="K1051" s="5" t="str">
        <f>IF((I1051&gt;C1051),"X","")</f>
        <v/>
      </c>
      <c r="L1051" s="7">
        <f>(C1051/3)*13</f>
        <v>177.76229433962263</v>
      </c>
      <c r="M1051" s="7">
        <f>I1051-L1051</f>
        <v>-163.76229433962263</v>
      </c>
      <c r="N1051" s="6">
        <f>C1051/$C$2</f>
        <v>1.7697824990722293E-4</v>
      </c>
      <c r="O1051" s="5" t="s">
        <v>27883</v>
      </c>
      <c r="P1051" t="str">
        <f>VLOOKUP(A1051,'External $ Guide'!$A$2:$L$11545,3,0)</f>
        <v>Replenish</v>
      </c>
      <c r="Q1051" t="str">
        <f>VLOOKUP(A1051,'External $ Guide'!$A$2:$L$11545,4,0)</f>
        <v>Retail</v>
      </c>
      <c r="R1051" t="str">
        <f>VLOOKUP(A1051,'External $ Guide'!$A$2:$L$11545,5,0)</f>
        <v>Active</v>
      </c>
      <c r="S1051" t="str">
        <f>IFERROR(VLOOKUP(A1051,'Broker &amp; Vendor'!$A$2:$C$11545,3,0),"")</f>
        <v>DIAGEO NORTH AMERICA INC</v>
      </c>
      <c r="T1051" t="str">
        <f>IFERROR(VLOOKUP(A1051,'Broker &amp; Vendor'!$A$2:$C$11545,2,0),"")</f>
        <v>SGWS- COASTAL PACIFIC DIVISION</v>
      </c>
    </row>
    <row r="1052" spans="1:20" x14ac:dyDescent="0.25">
      <c r="A1052" t="s">
        <v>5191</v>
      </c>
      <c r="B1052" t="s">
        <v>1097</v>
      </c>
      <c r="C1052" s="10">
        <v>40.808716981132079</v>
      </c>
      <c r="D1052" s="10">
        <v>40.808716981132079</v>
      </c>
      <c r="E1052" s="1">
        <v>133.51</v>
      </c>
      <c r="F1052" s="3">
        <f>((E1052/53)*6)*3</f>
        <v>45.343018867924528</v>
      </c>
      <c r="G1052" s="4">
        <f>VLOOKUP(A1052,'R12 Trend'!$A$4:$B$6433,2,0)</f>
        <v>-0.1</v>
      </c>
      <c r="H1052" s="10" t="str">
        <f>IFERROR(VLOOKUP(A1052,'DDS Needs'!$A$4:$F$767,6,0),"")</f>
        <v/>
      </c>
      <c r="I1052" s="1">
        <f>IFERROR(VLOOKUP(A1052,'WH INV 4-2-2026'!$A$2:$C$2914,3,0),"")</f>
        <v>120.333333</v>
      </c>
      <c r="J1052" s="1">
        <f>I1052/(C1052/3)</f>
        <v>8.8461491981457883</v>
      </c>
      <c r="K1052" s="5" t="str">
        <f>IF((I1052&gt;C1052),"X","")</f>
        <v>X</v>
      </c>
      <c r="L1052" s="7">
        <f>(C1052/3)*13</f>
        <v>176.83777358490568</v>
      </c>
      <c r="M1052" s="7">
        <f>I1052-L1052</f>
        <v>-56.50444058490568</v>
      </c>
      <c r="N1052" s="6">
        <f>C1052/$C$2</f>
        <v>1.7605780687524839E-4</v>
      </c>
      <c r="O1052" s="5" t="s">
        <v>27883</v>
      </c>
      <c r="P1052" t="str">
        <f>VLOOKUP(A1052,'External $ Guide'!$A$2:$L$11545,3,0)</f>
        <v>Replenish</v>
      </c>
      <c r="Q1052" t="str">
        <f>VLOOKUP(A1052,'External $ Guide'!$A$2:$L$11545,4,0)</f>
        <v>Retail</v>
      </c>
      <c r="R1052" t="str">
        <f>VLOOKUP(A1052,'External $ Guide'!$A$2:$L$11545,5,0)</f>
        <v>Active</v>
      </c>
      <c r="S1052" t="str">
        <f>IFERROR(VLOOKUP(A1052,'Broker &amp; Vendor'!$A$2:$C$11545,3,0),"")</f>
        <v>PERNOD RICARD USA</v>
      </c>
      <c r="T1052" t="str">
        <f>IFERROR(VLOOKUP(A1052,'Broker &amp; Vendor'!$A$2:$C$11545,2,0),"")</f>
        <v>SGWS- AMERICAN LIBERTY DIVISION</v>
      </c>
    </row>
    <row r="1053" spans="1:20" x14ac:dyDescent="0.25">
      <c r="A1053" t="s">
        <v>4486</v>
      </c>
      <c r="B1053" t="s">
        <v>397</v>
      </c>
      <c r="C1053" s="10">
        <v>40.737803773584901</v>
      </c>
      <c r="D1053" s="10">
        <v>47.53025660377358</v>
      </c>
      <c r="E1053" s="1">
        <v>123.66</v>
      </c>
      <c r="F1053" s="3">
        <f>((E1053/53)*6)*3</f>
        <v>41.997735849056596</v>
      </c>
      <c r="G1053" s="4">
        <f>VLOOKUP(A1053,'R12 Trend'!$A$4:$B$6433,2,0)</f>
        <v>-0.03</v>
      </c>
      <c r="H1053" s="10">
        <f>IFERROR(VLOOKUP(A1053,'DDS Needs'!$A$4:$F$767,6,0),"")</f>
        <v>6.7924528301886804</v>
      </c>
      <c r="I1053" s="1">
        <f>IFERROR(VLOOKUP(A1053,'WH INV 4-2-2026'!$A$2:$C$2914,3,0),"")</f>
        <v>106</v>
      </c>
      <c r="J1053" s="1">
        <f>I1053/(C1053/3)</f>
        <v>7.806017274946881</v>
      </c>
      <c r="K1053" s="5" t="str">
        <f>IF((I1053&gt;C1053),"X","")</f>
        <v>X</v>
      </c>
      <c r="L1053" s="7">
        <f>(C1053/3)*13</f>
        <v>176.5304830188679</v>
      </c>
      <c r="M1053" s="7">
        <f>I1053-L1053</f>
        <v>-70.530483018867898</v>
      </c>
      <c r="N1053" s="6">
        <f>C1053/$C$2</f>
        <v>1.7575187165545165E-4</v>
      </c>
      <c r="O1053" s="5" t="s">
        <v>27883</v>
      </c>
      <c r="P1053" t="str">
        <f>VLOOKUP(A1053,'External $ Guide'!$A$2:$L$11545,3,0)</f>
        <v>Replenish</v>
      </c>
      <c r="Q1053" t="str">
        <f>VLOOKUP(A1053,'External $ Guide'!$A$2:$L$11545,4,0)</f>
        <v>Retail</v>
      </c>
      <c r="R1053" t="str">
        <f>VLOOKUP(A1053,'External $ Guide'!$A$2:$L$11545,5,0)</f>
        <v>Active</v>
      </c>
      <c r="S1053" t="str">
        <f>IFERROR(VLOOKUP(A1053,'Broker &amp; Vendor'!$A$2:$C$11545,3,0),"")</f>
        <v>DIAGEO NORTH AMERICA INC</v>
      </c>
      <c r="T1053" t="str">
        <f>IFERROR(VLOOKUP(A1053,'Broker &amp; Vendor'!$A$2:$C$11545,2,0),"")</f>
        <v>SGWS- COASTAL PACIFIC DIVISION</v>
      </c>
    </row>
    <row r="1054" spans="1:20" x14ac:dyDescent="0.25">
      <c r="A1054" t="s">
        <v>5407</v>
      </c>
      <c r="B1054" t="s">
        <v>1313</v>
      </c>
      <c r="C1054" s="10">
        <v>40.718207547169811</v>
      </c>
      <c r="D1054" s="10">
        <v>40.718207547169811</v>
      </c>
      <c r="E1054" s="1">
        <v>100.75</v>
      </c>
      <c r="F1054" s="3">
        <f>((E1054/53)*6)*3</f>
        <v>34.216981132075475</v>
      </c>
      <c r="G1054" s="4">
        <f>VLOOKUP(A1054,'R12 Trend'!$A$4:$B$6433,2,0)</f>
        <v>0.19</v>
      </c>
      <c r="H1054" s="10" t="str">
        <f>IFERROR(VLOOKUP(A1054,'DDS Needs'!$A$4:$F$767,6,0),"")</f>
        <v/>
      </c>
      <c r="I1054" s="1" t="str">
        <f>IFERROR(VLOOKUP(A1054,'WH INV 4-2-2026'!$A$2:$C$2914,3,0),"")</f>
        <v/>
      </c>
      <c r="J1054" s="1" t="e">
        <f>I1054/(C1054/3)</f>
        <v>#VALUE!</v>
      </c>
      <c r="K1054" s="5" t="str">
        <f>IF((I1054&gt;C1054),"X","")</f>
        <v>X</v>
      </c>
      <c r="L1054" s="7">
        <f>(C1054/3)*13</f>
        <v>176.44556603773586</v>
      </c>
      <c r="M1054" s="7" t="e">
        <f>I1054-L1054</f>
        <v>#VALUE!</v>
      </c>
      <c r="N1054" s="6">
        <f>C1054/$C$2</f>
        <v>1.7566732921204999E-4</v>
      </c>
      <c r="O1054" s="5" t="s">
        <v>27883</v>
      </c>
      <c r="P1054" t="str">
        <f>VLOOKUP(A1054,'External $ Guide'!$A$2:$L$11545,3,0)</f>
        <v>Replenish</v>
      </c>
      <c r="Q1054" t="str">
        <f>VLOOKUP(A1054,'External $ Guide'!$A$2:$L$11545,4,0)</f>
        <v>Wholesale bottle</v>
      </c>
      <c r="R1054" t="str">
        <f>VLOOKUP(A1054,'External $ Guide'!$A$2:$L$11545,5,0)</f>
        <v>Active</v>
      </c>
      <c r="S1054" t="str">
        <f>IFERROR(VLOOKUP(A1054,'Broker &amp; Vendor'!$A$2:$C$11545,3,0),"")</f>
        <v>SAZERAC CO INC</v>
      </c>
      <c r="T1054" t="str">
        <f>IFERROR(VLOOKUP(A1054,'Broker &amp; Vendor'!$A$2:$C$11545,2,0),"")</f>
        <v>UNITED</v>
      </c>
    </row>
    <row r="1055" spans="1:20" x14ac:dyDescent="0.25">
      <c r="A1055" t="s">
        <v>4559</v>
      </c>
      <c r="B1055" t="s">
        <v>470</v>
      </c>
      <c r="C1055" s="10">
        <v>40.559909433962261</v>
      </c>
      <c r="D1055" s="10">
        <v>40.559909433962261</v>
      </c>
      <c r="E1055" s="1">
        <v>110.58</v>
      </c>
      <c r="F1055" s="3">
        <f>((E1055/53)*6)*3</f>
        <v>37.555471698113202</v>
      </c>
      <c r="G1055" s="4">
        <f>VLOOKUP(A1055,'R12 Trend'!$A$4:$B$6433,2,0)</f>
        <v>0.08</v>
      </c>
      <c r="H1055" s="10" t="str">
        <f>IFERROR(VLOOKUP(A1055,'DDS Needs'!$A$4:$F$767,6,0),"")</f>
        <v/>
      </c>
      <c r="I1055" s="1">
        <f>IFERROR(VLOOKUP(A1055,'WH INV 4-2-2026'!$A$2:$C$2914,3,0),"")</f>
        <v>6</v>
      </c>
      <c r="J1055" s="1">
        <f>I1055/(C1055/3)</f>
        <v>0.44378797317845969</v>
      </c>
      <c r="K1055" s="5" t="str">
        <f>IF((I1055&gt;C1055),"X","")</f>
        <v/>
      </c>
      <c r="L1055" s="7">
        <f>(C1055/3)*13</f>
        <v>175.75960754716979</v>
      </c>
      <c r="M1055" s="7">
        <f>I1055-L1055</f>
        <v>-169.75960754716979</v>
      </c>
      <c r="N1055" s="6">
        <f>C1055/$C$2</f>
        <v>1.7498439623337545E-4</v>
      </c>
      <c r="O1055" s="5" t="s">
        <v>27883</v>
      </c>
      <c r="P1055" t="str">
        <f>VLOOKUP(A1055,'External $ Guide'!$A$2:$L$11545,3,0)</f>
        <v>Replenish</v>
      </c>
      <c r="Q1055" t="str">
        <f>VLOOKUP(A1055,'External $ Guide'!$A$2:$L$11545,4,0)</f>
        <v>Retail</v>
      </c>
      <c r="R1055" t="str">
        <f>VLOOKUP(A1055,'External $ Guide'!$A$2:$L$11545,5,0)</f>
        <v>Active</v>
      </c>
      <c r="S1055" t="str">
        <f>IFERROR(VLOOKUP(A1055,'Broker &amp; Vendor'!$A$2:$C$11545,3,0),"")</f>
        <v>HEAVEN HILL SALES CO DBA HEAVEN HILL BRANDS</v>
      </c>
      <c r="T1055" t="str">
        <f>IFERROR(VLOOKUP(A1055,'Broker &amp; Vendor'!$A$2:$C$11545,2,0),"")</f>
        <v>SGWS- TRANSATLANTIC DIVISION</v>
      </c>
    </row>
    <row r="1056" spans="1:20" x14ac:dyDescent="0.25">
      <c r="A1056" t="s">
        <v>4319</v>
      </c>
      <c r="B1056" t="s">
        <v>230</v>
      </c>
      <c r="C1056" s="10">
        <v>40.542045283018865</v>
      </c>
      <c r="D1056" s="10">
        <v>40.542045283018865</v>
      </c>
      <c r="E1056" s="1">
        <v>121.81</v>
      </c>
      <c r="F1056" s="3">
        <f>((E1056/53)*6)*3</f>
        <v>41.369433962264146</v>
      </c>
      <c r="G1056" s="4">
        <f>VLOOKUP(A1056,'R12 Trend'!$A$4:$B$6433,2,0)</f>
        <v>-0.02</v>
      </c>
      <c r="H1056" s="10" t="str">
        <f>IFERROR(VLOOKUP(A1056,'DDS Needs'!$A$4:$F$767,6,0),"")</f>
        <v/>
      </c>
      <c r="I1056" s="1">
        <f>IFERROR(VLOOKUP(A1056,'WH INV 4-2-2026'!$A$2:$C$2914,3,0),"")</f>
        <v>35.083333000000003</v>
      </c>
      <c r="J1056" s="1">
        <f>I1056/(C1056/3)</f>
        <v>2.5960702837082628</v>
      </c>
      <c r="K1056" s="5" t="str">
        <f>IF((I1056&gt;C1056),"X","")</f>
        <v/>
      </c>
      <c r="L1056" s="7">
        <f>(C1056/3)*13</f>
        <v>175.68219622641507</v>
      </c>
      <c r="M1056" s="7">
        <f>I1056-L1056</f>
        <v>-140.59886322641506</v>
      </c>
      <c r="N1056" s="6">
        <f>C1056/$C$2</f>
        <v>1.7490732634562972E-4</v>
      </c>
      <c r="O1056" s="5" t="s">
        <v>27883</v>
      </c>
      <c r="P1056" t="str">
        <f>VLOOKUP(A1056,'External $ Guide'!$A$2:$L$11545,3,0)</f>
        <v>Replenish</v>
      </c>
      <c r="Q1056" t="str">
        <f>VLOOKUP(A1056,'External $ Guide'!$A$2:$L$11545,4,0)</f>
        <v>Retail</v>
      </c>
      <c r="R1056" t="str">
        <f>VLOOKUP(A1056,'External $ Guide'!$A$2:$L$11545,5,0)</f>
        <v>Active</v>
      </c>
      <c r="S1056" t="str">
        <f>IFERROR(VLOOKUP(A1056,'Broker &amp; Vendor'!$A$2:$C$11545,3,0),"")</f>
        <v>PERNOD RICARD USA</v>
      </c>
      <c r="T1056" t="str">
        <f>IFERROR(VLOOKUP(A1056,'Broker &amp; Vendor'!$A$2:$C$11545,2,0),"")</f>
        <v>SGWS- AMERICAN LIBERTY DIVISION</v>
      </c>
    </row>
    <row r="1057" spans="1:20" x14ac:dyDescent="0.25">
      <c r="A1057" t="s">
        <v>5275</v>
      </c>
      <c r="B1057" t="s">
        <v>1181</v>
      </c>
      <c r="C1057" s="10">
        <v>40.105901886792452</v>
      </c>
      <c r="D1057" s="10">
        <v>40.105901886792452</v>
      </c>
      <c r="E1057" s="1">
        <v>123.01</v>
      </c>
      <c r="F1057" s="3">
        <f>((E1057/53)*6)*3</f>
        <v>41.77698113207547</v>
      </c>
      <c r="G1057" s="4">
        <f>VLOOKUP(A1057,'R12 Trend'!$A$4:$B$6433,2,0)</f>
        <v>-0.04</v>
      </c>
      <c r="H1057" s="10" t="str">
        <f>IFERROR(VLOOKUP(A1057,'DDS Needs'!$A$4:$F$767,6,0),"")</f>
        <v/>
      </c>
      <c r="I1057" s="1">
        <f>IFERROR(VLOOKUP(A1057,'WH INV 4-2-2026'!$A$2:$C$2914,3,0),"")</f>
        <v>145</v>
      </c>
      <c r="J1057" s="1">
        <f>I1057/(C1057/3)</f>
        <v>10.846283951620917</v>
      </c>
      <c r="K1057" s="5" t="str">
        <f>IF((I1057&gt;C1057),"X","")</f>
        <v>X</v>
      </c>
      <c r="L1057" s="7">
        <f>(C1057/3)*13</f>
        <v>173.79224150943395</v>
      </c>
      <c r="M1057" s="7">
        <f>I1057-L1057</f>
        <v>-28.79224150943395</v>
      </c>
      <c r="N1057" s="6">
        <f>C1057/$C$2</f>
        <v>1.7302570752732071E-4</v>
      </c>
      <c r="O1057" s="5" t="s">
        <v>27883</v>
      </c>
      <c r="P1057" t="str">
        <f>VLOOKUP(A1057,'External $ Guide'!$A$2:$L$11545,3,0)</f>
        <v>Replenish</v>
      </c>
      <c r="Q1057" t="str">
        <f>VLOOKUP(A1057,'External $ Guide'!$A$2:$L$11545,4,0)</f>
        <v>Retail</v>
      </c>
      <c r="R1057" t="str">
        <f>VLOOKUP(A1057,'External $ Guide'!$A$2:$L$11545,5,0)</f>
        <v>Active</v>
      </c>
      <c r="S1057" t="str">
        <f>IFERROR(VLOOKUP(A1057,'Broker &amp; Vendor'!$A$2:$C$11545,3,0),"")</f>
        <v>WESTERN SPIRITS BEVERAGE CO.</v>
      </c>
      <c r="T1057" t="str">
        <f>IFERROR(VLOOKUP(A1057,'Broker &amp; Vendor'!$A$2:$C$11545,2,0),"")</f>
        <v>RNDC</v>
      </c>
    </row>
    <row r="1058" spans="1:20" x14ac:dyDescent="0.25">
      <c r="A1058" t="s">
        <v>7928</v>
      </c>
      <c r="B1058" t="s">
        <v>3834</v>
      </c>
      <c r="C1058" s="10">
        <v>40.008905660377366</v>
      </c>
      <c r="D1058" s="10">
        <v>40.008905660377366</v>
      </c>
      <c r="E1058" s="1">
        <v>98.17</v>
      </c>
      <c r="F1058" s="3">
        <f>((E1058/53)*6)*3</f>
        <v>33.340754716981138</v>
      </c>
      <c r="G1058" s="4">
        <f>VLOOKUP(A1058,'R12 Trend'!$A$4:$B$6433,2,0)</f>
        <v>4.95</v>
      </c>
      <c r="H1058" s="10" t="str">
        <f>IFERROR(VLOOKUP(A1058,'DDS Needs'!$A$4:$F$767,6,0),"")</f>
        <v/>
      </c>
      <c r="I1058" s="1">
        <f>IFERROR(VLOOKUP(A1058,'WH INV 4-2-2026'!$A$2:$C$2914,3,0),"")</f>
        <v>92</v>
      </c>
      <c r="J1058" s="1">
        <f>I1058/(C1058/3)</f>
        <v>6.89846411553654</v>
      </c>
      <c r="K1058" s="5" t="str">
        <f>IF((I1058&gt;C1058),"X","")</f>
        <v>X</v>
      </c>
      <c r="L1058" s="7">
        <f>(C1058/3)*13</f>
        <v>173.37192452830192</v>
      </c>
      <c r="M1058" s="7">
        <f>I1058-L1058</f>
        <v>-81.371924528301918</v>
      </c>
      <c r="N1058" s="6">
        <f>C1058/$C$2</f>
        <v>1.7260724441058733E-4</v>
      </c>
      <c r="O1058" s="5" t="s">
        <v>27883</v>
      </c>
      <c r="P1058" t="str">
        <f>VLOOKUP(A1058,'External $ Guide'!$A$2:$L$11545,3,0)</f>
        <v>Replenish</v>
      </c>
      <c r="Q1058" t="str">
        <f>VLOOKUP(A1058,'External $ Guide'!$A$2:$L$11545,4,0)</f>
        <v>Retail</v>
      </c>
      <c r="R1058" t="str">
        <f>VLOOKUP(A1058,'External $ Guide'!$A$2:$L$11545,5,0)</f>
        <v>Active</v>
      </c>
      <c r="S1058" t="str">
        <f>IFERROR(VLOOKUP(A1058,'Broker &amp; Vendor'!$A$2:$C$11545,3,0),"")</f>
        <v>PROXIMO SPIRITS INC.</v>
      </c>
      <c r="T1058" t="str">
        <f>IFERROR(VLOOKUP(A1058,'Broker &amp; Vendor'!$A$2:$C$11545,2,0),"")</f>
        <v>JOHNSON BROTHERS</v>
      </c>
    </row>
    <row r="1059" spans="1:20" x14ac:dyDescent="0.25">
      <c r="A1059" t="s">
        <v>4469</v>
      </c>
      <c r="B1059" t="s">
        <v>380</v>
      </c>
      <c r="C1059" s="10">
        <v>40.000754716981128</v>
      </c>
      <c r="D1059" s="10">
        <v>40.000754716981128</v>
      </c>
      <c r="E1059" s="1">
        <v>98.15</v>
      </c>
      <c r="F1059" s="3">
        <f>((E1059/53)*6)*3</f>
        <v>33.333962264150941</v>
      </c>
      <c r="G1059" s="4">
        <f>VLOOKUP(A1059,'R12 Trend'!$A$4:$B$6433,2,0)</f>
        <v>0.24</v>
      </c>
      <c r="H1059" s="10" t="str">
        <f>IFERROR(VLOOKUP(A1059,'DDS Needs'!$A$4:$F$767,6,0),"")</f>
        <v/>
      </c>
      <c r="I1059" s="1">
        <f>IFERROR(VLOOKUP(A1059,'WH INV 4-2-2026'!$A$2:$C$2914,3,0),"")</f>
        <v>42</v>
      </c>
      <c r="J1059" s="1">
        <f>I1059/(C1059/3)</f>
        <v>3.1499405671591107</v>
      </c>
      <c r="K1059" s="5" t="str">
        <f>IF((I1059&gt;C1059),"X","")</f>
        <v>X</v>
      </c>
      <c r="L1059" s="7">
        <f>(C1059/3)*13</f>
        <v>173.33660377358487</v>
      </c>
      <c r="M1059" s="7">
        <f>I1059-L1059</f>
        <v>-131.33660377358487</v>
      </c>
      <c r="N1059" s="6">
        <f>C1059/$C$2</f>
        <v>1.7257207944279456E-4</v>
      </c>
      <c r="O1059" s="5" t="s">
        <v>27883</v>
      </c>
      <c r="P1059" t="str">
        <f>VLOOKUP(A1059,'External $ Guide'!$A$2:$L$11545,3,0)</f>
        <v>Replenish</v>
      </c>
      <c r="Q1059" t="str">
        <f>VLOOKUP(A1059,'External $ Guide'!$A$2:$L$11545,4,0)</f>
        <v>Retail</v>
      </c>
      <c r="R1059" t="str">
        <f>VLOOKUP(A1059,'External $ Guide'!$A$2:$L$11545,5,0)</f>
        <v>Active</v>
      </c>
      <c r="S1059" t="str">
        <f>IFERROR(VLOOKUP(A1059,'Broker &amp; Vendor'!$A$2:$C$11545,3,0),"")</f>
        <v>PERNOD RICARD USA</v>
      </c>
      <c r="T1059" t="str">
        <f>IFERROR(VLOOKUP(A1059,'Broker &amp; Vendor'!$A$2:$C$11545,2,0),"")</f>
        <v>SGWS- AMERICAN LIBERTY DIVISION</v>
      </c>
    </row>
    <row r="1060" spans="1:20" x14ac:dyDescent="0.25">
      <c r="A1060" t="s">
        <v>8309</v>
      </c>
      <c r="B1060" t="s">
        <v>8310</v>
      </c>
      <c r="C1060" s="10">
        <v>39.995999999999995</v>
      </c>
      <c r="D1060" s="10">
        <v>39.995999999999995</v>
      </c>
      <c r="E1060">
        <v>99.99</v>
      </c>
      <c r="G1060" s="4"/>
      <c r="H1060" s="10" t="str">
        <f>IFERROR(VLOOKUP(A1060,'DDS Needs'!$A$4:$F$767,6,0),"")</f>
        <v/>
      </c>
      <c r="I1060" s="1" t="str">
        <f>IFERROR(VLOOKUP(A1060,'WH INV 4-2-2026'!$A$2:$C$2914,3,0),"")</f>
        <v/>
      </c>
      <c r="J1060" s="1" t="e">
        <f>I1060/(C1060/3)</f>
        <v>#VALUE!</v>
      </c>
      <c r="K1060" s="5" t="str">
        <f>IF((I1060&gt;C1060),"X","")</f>
        <v>X</v>
      </c>
      <c r="L1060" s="7">
        <f>(C1060/3)*13</f>
        <v>173.31599999999997</v>
      </c>
      <c r="M1060" s="7" t="e">
        <f>I1060-L1060</f>
        <v>#VALUE!</v>
      </c>
      <c r="N1060" s="6">
        <f>C1060/$C$2</f>
        <v>1.7255156654491545E-4</v>
      </c>
      <c r="O1060" s="5" t="s">
        <v>27883</v>
      </c>
      <c r="P1060" t="str">
        <f>VLOOKUP(A1060,'External $ Guide'!$A$2:$L$11545,3,0)</f>
        <v>Replenish</v>
      </c>
      <c r="Q1060" t="str">
        <f>VLOOKUP(A1060,'External $ Guide'!$A$2:$L$11545,4,0)</f>
        <v>Retail</v>
      </c>
      <c r="R1060" t="str">
        <f>VLOOKUP(A1060,'External $ Guide'!$A$2:$L$11545,5,0)</f>
        <v>Active</v>
      </c>
      <c r="S1060" t="str">
        <f>IFERROR(VLOOKUP(A1060,'Broker &amp; Vendor'!$A$2:$C$11545,3,0),"")</f>
        <v>HORNELL BREWING CO. INC</v>
      </c>
      <c r="T1060" t="str">
        <f>IFERROR(VLOOKUP(A1060,'Broker &amp; Vendor'!$A$2:$C$11545,2,0),"")</f>
        <v>RNDC</v>
      </c>
    </row>
    <row r="1061" spans="1:20" x14ac:dyDescent="0.25">
      <c r="A1061" t="s">
        <v>4602</v>
      </c>
      <c r="B1061" t="s">
        <v>513</v>
      </c>
      <c r="C1061" s="10">
        <v>39.959592452830186</v>
      </c>
      <c r="D1061" s="10">
        <v>43.355818867924526</v>
      </c>
      <c r="E1061" s="1">
        <v>140.07</v>
      </c>
      <c r="F1061" s="3">
        <f>((E1061/53)*6)*3</f>
        <v>47.570943396226411</v>
      </c>
      <c r="G1061" s="4">
        <f>VLOOKUP(A1061,'R12 Trend'!$A$4:$B$6433,2,0)</f>
        <v>-0.16</v>
      </c>
      <c r="H1061" s="10">
        <f>IFERROR(VLOOKUP(A1061,'DDS Needs'!$A$4:$F$767,6,0),"")</f>
        <v>3.3962264150943402</v>
      </c>
      <c r="I1061" s="1">
        <f>IFERROR(VLOOKUP(A1061,'WH INV 4-2-2026'!$A$2:$C$2914,3,0),"")</f>
        <v>71</v>
      </c>
      <c r="J1061" s="1">
        <f>I1061/(C1061/3)</f>
        <v>5.3303846942741782</v>
      </c>
      <c r="K1061" s="5" t="str">
        <f>IF((I1061&gt;C1061),"X","")</f>
        <v>X</v>
      </c>
      <c r="L1061" s="7">
        <f>(C1061/3)*13</f>
        <v>173.15823396226415</v>
      </c>
      <c r="M1061" s="7">
        <f>I1061-L1061</f>
        <v>-102.15823396226415</v>
      </c>
      <c r="N1061" s="6">
        <f>C1061/$C$2</f>
        <v>1.7239449635544132E-4</v>
      </c>
      <c r="O1061" s="5" t="s">
        <v>27883</v>
      </c>
      <c r="P1061" t="str">
        <f>VLOOKUP(A1061,'External $ Guide'!$A$2:$L$11545,3,0)</f>
        <v>Replenish</v>
      </c>
      <c r="Q1061" t="str">
        <f>VLOOKUP(A1061,'External $ Guide'!$A$2:$L$11545,4,0)</f>
        <v>Retail</v>
      </c>
      <c r="R1061" t="str">
        <f>VLOOKUP(A1061,'External $ Guide'!$A$2:$L$11545,5,0)</f>
        <v>Active</v>
      </c>
      <c r="S1061" t="str">
        <f>IFERROR(VLOOKUP(A1061,'Broker &amp; Vendor'!$A$2:$C$11545,3,0),"")</f>
        <v>E. &amp; J. GALLO WINERY</v>
      </c>
      <c r="T1061" t="str">
        <f>IFERROR(VLOOKUP(A1061,'Broker &amp; Vendor'!$A$2:$C$11545,2,0),"")</f>
        <v>RNDC</v>
      </c>
    </row>
    <row r="1062" spans="1:20" x14ac:dyDescent="0.25">
      <c r="A1062" t="s">
        <v>4394</v>
      </c>
      <c r="B1062" t="s">
        <v>305</v>
      </c>
      <c r="C1062" s="10">
        <v>39.928686792452829</v>
      </c>
      <c r="D1062" s="10">
        <v>47.060762264150945</v>
      </c>
      <c r="E1062" s="1">
        <v>148.82</v>
      </c>
      <c r="F1062" s="3">
        <f>((E1062/53)*6)*3</f>
        <v>50.542641509433963</v>
      </c>
      <c r="G1062" s="4">
        <f>VLOOKUP(A1062,'R12 Trend'!$A$4:$B$6433,2,0)</f>
        <v>-0.21</v>
      </c>
      <c r="H1062" s="10">
        <f>IFERROR(VLOOKUP(A1062,'DDS Needs'!$A$4:$F$767,6,0),"")</f>
        <v>7.132075471698113</v>
      </c>
      <c r="I1062" s="1">
        <f>IFERROR(VLOOKUP(A1062,'WH INV 4-2-2026'!$A$2:$C$2914,3,0),"")</f>
        <v>85</v>
      </c>
      <c r="J1062" s="1">
        <f>I1062/(C1062/3)</f>
        <v>6.386385841474735</v>
      </c>
      <c r="K1062" s="5" t="str">
        <f>IF((I1062&gt;C1062),"X","")</f>
        <v>X</v>
      </c>
      <c r="L1062" s="7">
        <f>(C1062/3)*13</f>
        <v>173.02430943396226</v>
      </c>
      <c r="M1062" s="7">
        <f>I1062-L1062</f>
        <v>-88.024309433962259</v>
      </c>
      <c r="N1062" s="6">
        <f>C1062/$C$2</f>
        <v>1.7226116251922724E-4</v>
      </c>
      <c r="O1062" s="5" t="s">
        <v>27883</v>
      </c>
      <c r="P1062" t="str">
        <f>VLOOKUP(A1062,'External $ Guide'!$A$2:$L$11545,3,0)</f>
        <v>Replenish</v>
      </c>
      <c r="Q1062" t="str">
        <f>VLOOKUP(A1062,'External $ Guide'!$A$2:$L$11545,4,0)</f>
        <v>Retail</v>
      </c>
      <c r="R1062" t="str">
        <f>VLOOKUP(A1062,'External $ Guide'!$A$2:$L$11545,5,0)</f>
        <v>Active</v>
      </c>
      <c r="S1062" t="str">
        <f>IFERROR(VLOOKUP(A1062,'Broker &amp; Vendor'!$A$2:$C$11545,3,0),"")</f>
        <v>BACARDI USA INC</v>
      </c>
      <c r="T1062" t="str">
        <f>IFERROR(VLOOKUP(A1062,'Broker &amp; Vendor'!$A$2:$C$11545,2,0),"")</f>
        <v>SGWS- CHAMPION DIVISION</v>
      </c>
    </row>
    <row r="1063" spans="1:20" x14ac:dyDescent="0.25">
      <c r="A1063" t="s">
        <v>4119</v>
      </c>
      <c r="B1063" t="s">
        <v>30</v>
      </c>
      <c r="C1063" s="10">
        <v>39.925358490566033</v>
      </c>
      <c r="D1063" s="10">
        <v>39.925358490566033</v>
      </c>
      <c r="E1063" s="1">
        <v>111.96</v>
      </c>
      <c r="F1063" s="3">
        <f>((E1063/53)*6)*3</f>
        <v>38.024150943396222</v>
      </c>
      <c r="G1063" s="4">
        <f>VLOOKUP(A1063,'R12 Trend'!$A$4:$B$6433,2,0)</f>
        <v>0.05</v>
      </c>
      <c r="H1063" s="10" t="str">
        <f>IFERROR(VLOOKUP(A1063,'DDS Needs'!$A$4:$F$767,6,0),"")</f>
        <v/>
      </c>
      <c r="I1063" s="1">
        <f>IFERROR(VLOOKUP(A1063,'WH INV 4-2-2026'!$A$2:$C$2914,3,0),"")</f>
        <v>103</v>
      </c>
      <c r="J1063" s="1">
        <f>I1063/(C1063/3)</f>
        <v>7.739442090996218</v>
      </c>
      <c r="K1063" s="5" t="str">
        <f>IF((I1063&gt;C1063),"X","")</f>
        <v>X</v>
      </c>
      <c r="L1063" s="7">
        <f>(C1063/3)*13</f>
        <v>173.00988679245282</v>
      </c>
      <c r="M1063" s="7">
        <f>I1063-L1063</f>
        <v>-70.009886792452818</v>
      </c>
      <c r="N1063" s="6">
        <f>C1063/$C$2</f>
        <v>1.7224680349071185E-4</v>
      </c>
      <c r="O1063" s="5" t="s">
        <v>27883</v>
      </c>
      <c r="P1063" t="str">
        <f>VLOOKUP(A1063,'External $ Guide'!$A$2:$L$11545,3,0)</f>
        <v>Replenish</v>
      </c>
      <c r="Q1063" t="str">
        <f>VLOOKUP(A1063,'External $ Guide'!$A$2:$L$11545,4,0)</f>
        <v>Retail</v>
      </c>
      <c r="R1063" t="str">
        <f>VLOOKUP(A1063,'External $ Guide'!$A$2:$L$11545,5,0)</f>
        <v>Active</v>
      </c>
      <c r="S1063" t="str">
        <f>IFERROR(VLOOKUP(A1063,'Broker &amp; Vendor'!$A$2:$C$11545,3,0),"")</f>
        <v>CAMPARI AMERICA</v>
      </c>
      <c r="T1063" t="str">
        <f>IFERROR(VLOOKUP(A1063,'Broker &amp; Vendor'!$A$2:$C$11545,2,0),"")</f>
        <v>SGWS- TRANSATLANTIC DIVISION</v>
      </c>
    </row>
    <row r="1064" spans="1:20" x14ac:dyDescent="0.25">
      <c r="A1064" t="s">
        <v>6530</v>
      </c>
      <c r="B1064" t="s">
        <v>2436</v>
      </c>
      <c r="C1064" s="10">
        <v>39.896626415094339</v>
      </c>
      <c r="D1064" s="10">
        <v>43.632475471698115</v>
      </c>
      <c r="E1064" s="1">
        <v>115.17</v>
      </c>
      <c r="F1064" s="3">
        <f>((E1064/53)*6)*3</f>
        <v>39.114339622641509</v>
      </c>
      <c r="G1064" s="4">
        <f>VLOOKUP(A1064,'R12 Trend'!$A$4:$B$6433,2,0)</f>
        <v>0.02</v>
      </c>
      <c r="H1064" s="10">
        <f>IFERROR(VLOOKUP(A1064,'DDS Needs'!$A$4:$F$767,6,0),"")</f>
        <v>3.7358490566037741</v>
      </c>
      <c r="I1064" s="1">
        <f>IFERROR(VLOOKUP(A1064,'WH INV 4-2-2026'!$A$2:$C$2914,3,0),"")</f>
        <v>98.25</v>
      </c>
      <c r="J1064" s="1">
        <f>I1064/(C1064/3)</f>
        <v>7.3878426946015017</v>
      </c>
      <c r="K1064" s="5" t="str">
        <f>IF((I1064&gt;C1064),"X","")</f>
        <v>X</v>
      </c>
      <c r="L1064" s="7">
        <f>(C1064/3)*13</f>
        <v>172.88538113207545</v>
      </c>
      <c r="M1064" s="7">
        <f>I1064-L1064</f>
        <v>-74.635381132075452</v>
      </c>
      <c r="N1064" s="6">
        <f>C1064/$C$2</f>
        <v>1.7212284697924252E-4</v>
      </c>
      <c r="O1064" s="5" t="s">
        <v>27883</v>
      </c>
      <c r="P1064" t="str">
        <f>VLOOKUP(A1064,'External $ Guide'!$A$2:$L$11545,3,0)</f>
        <v>Replenish</v>
      </c>
      <c r="Q1064" t="str">
        <f>VLOOKUP(A1064,'External $ Guide'!$A$2:$L$11545,4,0)</f>
        <v>Retail</v>
      </c>
      <c r="R1064" t="str">
        <f>VLOOKUP(A1064,'External $ Guide'!$A$2:$L$11545,5,0)</f>
        <v>Active</v>
      </c>
      <c r="S1064" t="s">
        <v>27956</v>
      </c>
      <c r="T1064" t="str">
        <f>IFERROR(VLOOKUP(A1064,'Broker &amp; Vendor'!$A$2:$C$11545,2,0),"")</f>
        <v>SGWS- CHAMPION DIVISION</v>
      </c>
    </row>
    <row r="1065" spans="1:20" x14ac:dyDescent="0.25">
      <c r="A1065" t="s">
        <v>7238</v>
      </c>
      <c r="B1065" t="s">
        <v>3144</v>
      </c>
      <c r="C1065" s="10">
        <v>39.8159320754717</v>
      </c>
      <c r="D1065" s="10">
        <v>39.8159320754717</v>
      </c>
      <c r="E1065" s="1">
        <v>126.06</v>
      </c>
      <c r="F1065" s="3">
        <f>((E1065/53)*6)*3</f>
        <v>42.81283018867925</v>
      </c>
      <c r="G1065" s="4">
        <f>VLOOKUP(A1065,'R12 Trend'!$A$4:$B$6433,2,0)</f>
        <v>-7.0000000000000007E-2</v>
      </c>
      <c r="H1065" s="10" t="str">
        <f>IFERROR(VLOOKUP(A1065,'DDS Needs'!$A$4:$F$767,6,0),"")</f>
        <v/>
      </c>
      <c r="I1065" s="1">
        <f>IFERROR(VLOOKUP(A1065,'WH INV 4-2-2026'!$A$2:$C$2914,3,0),"")</f>
        <v>76.416667000000004</v>
      </c>
      <c r="J1065" s="1">
        <f>I1065/(C1065/3)</f>
        <v>5.7577454312874847</v>
      </c>
      <c r="K1065" s="5" t="str">
        <f>IF((I1065&gt;C1065),"X","")</f>
        <v>X</v>
      </c>
      <c r="L1065" s="7">
        <f>(C1065/3)*13</f>
        <v>172.53570566037737</v>
      </c>
      <c r="M1065" s="7">
        <f>I1065-L1065</f>
        <v>-96.11903866037737</v>
      </c>
      <c r="N1065" s="6">
        <f>C1065/$C$2</f>
        <v>1.7177471379809455E-4</v>
      </c>
      <c r="O1065" s="5" t="s">
        <v>27883</v>
      </c>
      <c r="P1065" t="str">
        <f>VLOOKUP(A1065,'External $ Guide'!$A$2:$L$11545,3,0)</f>
        <v>Replenish</v>
      </c>
      <c r="Q1065" t="str">
        <f>VLOOKUP(A1065,'External $ Guide'!$A$2:$L$11545,4,0)</f>
        <v>Retail</v>
      </c>
      <c r="R1065" t="str">
        <f>VLOOKUP(A1065,'External $ Guide'!$A$2:$L$11545,5,0)</f>
        <v>Active</v>
      </c>
      <c r="S1065" t="s">
        <v>27956</v>
      </c>
      <c r="T1065" t="str">
        <f>IFERROR(VLOOKUP(A1065,'Broker &amp; Vendor'!$A$2:$C$11545,2,0),"")</f>
        <v>SGWS- CHAMPION DIVISION</v>
      </c>
    </row>
    <row r="1066" spans="1:20" x14ac:dyDescent="0.25">
      <c r="A1066" t="s">
        <v>4775</v>
      </c>
      <c r="B1066" t="s">
        <v>681</v>
      </c>
      <c r="C1066" s="10">
        <v>39.778675471698115</v>
      </c>
      <c r="D1066" s="10">
        <v>39.778675471698115</v>
      </c>
      <c r="E1066" s="1">
        <v>128.71</v>
      </c>
      <c r="F1066" s="3">
        <f>((E1066/53)*6)*3</f>
        <v>43.712830188679249</v>
      </c>
      <c r="G1066" s="4">
        <f>VLOOKUP(A1066,'R12 Trend'!$A$4:$B$6433,2,0)</f>
        <v>-0.09</v>
      </c>
      <c r="H1066" s="10" t="str">
        <f>IFERROR(VLOOKUP(A1066,'DDS Needs'!$A$4:$F$767,6,0),"")</f>
        <v/>
      </c>
      <c r="I1066" s="1">
        <f>IFERROR(VLOOKUP(A1066,'WH INV 4-2-2026'!$A$2:$C$2914,3,0),"")</f>
        <v>0</v>
      </c>
      <c r="J1066" s="1">
        <f>I1066/(C1066/3)</f>
        <v>0</v>
      </c>
      <c r="K1066" s="5" t="str">
        <f>IF((I1066&gt;C1066),"X","")</f>
        <v/>
      </c>
      <c r="L1066" s="7">
        <f>(C1066/3)*13</f>
        <v>172.3742603773585</v>
      </c>
      <c r="M1066" s="7">
        <f>I1066-L1066</f>
        <v>-172.3742603773585</v>
      </c>
      <c r="N1066" s="6">
        <f>C1066/$C$2</f>
        <v>1.7161398059114199E-4</v>
      </c>
      <c r="O1066" s="5" t="s">
        <v>27883</v>
      </c>
      <c r="P1066" t="str">
        <f>VLOOKUP(A1066,'External $ Guide'!$A$2:$L$11545,3,0)</f>
        <v>Replenish</v>
      </c>
      <c r="Q1066" t="str">
        <f>VLOOKUP(A1066,'External $ Guide'!$A$2:$L$11545,4,0)</f>
        <v>Wholesale</v>
      </c>
      <c r="R1066" t="str">
        <f>VLOOKUP(A1066,'External $ Guide'!$A$2:$L$11545,5,0)</f>
        <v>Active</v>
      </c>
      <c r="S1066" t="str">
        <f>IFERROR(VLOOKUP(A1066,'Broker &amp; Vendor'!$A$2:$C$11545,3,0),"")</f>
        <v>DIAGEO NORTH AMERICA INC</v>
      </c>
      <c r="T1066" t="str">
        <f>IFERROR(VLOOKUP(A1066,'Broker &amp; Vendor'!$A$2:$C$11545,2,0),"")</f>
        <v>SGWS- COASTAL PACIFIC DIVISION</v>
      </c>
    </row>
    <row r="1067" spans="1:20" x14ac:dyDescent="0.25">
      <c r="A1067" t="s">
        <v>4718</v>
      </c>
      <c r="B1067" t="s">
        <v>629</v>
      </c>
      <c r="C1067" s="10">
        <v>39.74603773584905</v>
      </c>
      <c r="D1067" s="10">
        <v>39.74603773584905</v>
      </c>
      <c r="E1067" s="1">
        <v>124.5</v>
      </c>
      <c r="F1067" s="3">
        <f>((E1067/53)*6)*3</f>
        <v>42.283018867924525</v>
      </c>
      <c r="G1067" s="4">
        <f>VLOOKUP(A1067,'R12 Trend'!$A$4:$B$6433,2,0)</f>
        <v>-0.06</v>
      </c>
      <c r="H1067" s="10" t="str">
        <f>IFERROR(VLOOKUP(A1067,'DDS Needs'!$A$4:$F$767,6,0),"")</f>
        <v/>
      </c>
      <c r="I1067" s="1">
        <f>IFERROR(VLOOKUP(A1067,'WH INV 4-2-2026'!$A$2:$C$2914,3,0),"")</f>
        <v>4</v>
      </c>
      <c r="J1067" s="1">
        <f>I1067/(C1067/3)</f>
        <v>0.30191688740778722</v>
      </c>
      <c r="K1067" s="5" t="str">
        <f>IF((I1067&gt;C1067),"X","")</f>
        <v/>
      </c>
      <c r="L1067" s="7">
        <f>(C1067/3)*13</f>
        <v>172.2328301886792</v>
      </c>
      <c r="M1067" s="7">
        <f>I1067-L1067</f>
        <v>-168.2328301886792</v>
      </c>
      <c r="N1067" s="6">
        <f>C1067/$C$2</f>
        <v>1.714731741992719E-4</v>
      </c>
      <c r="O1067" s="5" t="s">
        <v>27883</v>
      </c>
      <c r="P1067" t="str">
        <f>VLOOKUP(A1067,'External $ Guide'!$A$2:$L$11545,3,0)</f>
        <v>Replenish</v>
      </c>
      <c r="Q1067" t="str">
        <f>VLOOKUP(A1067,'External $ Guide'!$A$2:$L$11545,4,0)</f>
        <v>Retail</v>
      </c>
      <c r="R1067" t="str">
        <f>VLOOKUP(A1067,'External $ Guide'!$A$2:$L$11545,5,0)</f>
        <v>Active</v>
      </c>
      <c r="S1067" t="str">
        <f>IFERROR(VLOOKUP(A1067,'Broker &amp; Vendor'!$A$2:$C$11545,3,0),"")</f>
        <v>E. &amp; J. GALLO WINERY</v>
      </c>
      <c r="T1067" t="str">
        <f>IFERROR(VLOOKUP(A1067,'Broker &amp; Vendor'!$A$2:$C$11545,2,0),"")</f>
        <v>RNDC</v>
      </c>
    </row>
    <row r="1068" spans="1:20" x14ac:dyDescent="0.25">
      <c r="A1068" t="s">
        <v>7761</v>
      </c>
      <c r="B1068" t="s">
        <v>3667</v>
      </c>
      <c r="C1068" s="10">
        <v>39.660350943396232</v>
      </c>
      <c r="D1068" s="10">
        <v>39.660350943396232</v>
      </c>
      <c r="E1068" s="1">
        <v>144.16999999999999</v>
      </c>
      <c r="F1068" s="3">
        <f>((E1068/53)*6)*3</f>
        <v>48.963396226415099</v>
      </c>
      <c r="G1068" s="4">
        <f>VLOOKUP(A1068,'R12 Trend'!$A$4:$B$6433,2,0)</f>
        <v>-0.19</v>
      </c>
      <c r="H1068" s="10" t="str">
        <f>IFERROR(VLOOKUP(A1068,'DDS Needs'!$A$4:$F$767,6,0),"")</f>
        <v/>
      </c>
      <c r="I1068" s="1">
        <f>IFERROR(VLOOKUP(A1068,'WH INV 4-2-2026'!$A$2:$C$2914,3,0),"")</f>
        <v>102.166667</v>
      </c>
      <c r="J1068" s="1">
        <f>I1068/(C1068/3)</f>
        <v>7.7281212523167229</v>
      </c>
      <c r="K1068" s="5" t="str">
        <f>IF((I1068&gt;C1068),"X","")</f>
        <v>X</v>
      </c>
      <c r="L1068" s="7">
        <f>(C1068/3)*13</f>
        <v>171.86152075471702</v>
      </c>
      <c r="M1068" s="7">
        <f>I1068-L1068</f>
        <v>-69.694853754717016</v>
      </c>
      <c r="N1068" s="6">
        <f>C1068/$C$2</f>
        <v>1.7110350247535094E-4</v>
      </c>
      <c r="O1068" s="5" t="s">
        <v>27883</v>
      </c>
      <c r="P1068" t="str">
        <f>VLOOKUP(A1068,'External $ Guide'!$A$2:$L$11545,3,0)</f>
        <v>Replenish</v>
      </c>
      <c r="Q1068" t="str">
        <f>VLOOKUP(A1068,'External $ Guide'!$A$2:$L$11545,4,0)</f>
        <v>Retail</v>
      </c>
      <c r="R1068" t="str">
        <f>VLOOKUP(A1068,'External $ Guide'!$A$2:$L$11545,5,0)</f>
        <v>Active</v>
      </c>
      <c r="S1068" t="str">
        <f>IFERROR(VLOOKUP(A1068,'Broker &amp; Vendor'!$A$2:$C$11545,3,0),"")</f>
        <v>SAZERAC CO INC</v>
      </c>
      <c r="T1068" t="str">
        <f>IFERROR(VLOOKUP(A1068,'Broker &amp; Vendor'!$A$2:$C$11545,2,0),"")</f>
        <v>UNITED</v>
      </c>
    </row>
    <row r="1069" spans="1:20" x14ac:dyDescent="0.25">
      <c r="A1069" t="s">
        <v>7656</v>
      </c>
      <c r="B1069" t="s">
        <v>3562</v>
      </c>
      <c r="C1069" s="10">
        <v>39.647615094339621</v>
      </c>
      <c r="D1069" s="10">
        <v>39.647615094339621</v>
      </c>
      <c r="E1069" s="1">
        <v>113.34</v>
      </c>
      <c r="F1069" s="3">
        <f>((E1069/53)*6)*3</f>
        <v>38.492830188679243</v>
      </c>
      <c r="G1069" s="4">
        <f>VLOOKUP(A1069,'R12 Trend'!$A$4:$B$6433,2,0)</f>
        <v>0.03</v>
      </c>
      <c r="H1069" s="10" t="str">
        <f>IFERROR(VLOOKUP(A1069,'DDS Needs'!$A$4:$F$767,6,0),"")</f>
        <v/>
      </c>
      <c r="I1069" s="1">
        <f>IFERROR(VLOOKUP(A1069,'WH INV 4-2-2026'!$A$2:$C$2914,3,0),"")</f>
        <v>114</v>
      </c>
      <c r="J1069" s="1">
        <f>I1069/(C1069/3)</f>
        <v>8.6259917320683037</v>
      </c>
      <c r="K1069" s="5" t="str">
        <f>IF((I1069&gt;C1069),"X","")</f>
        <v>X</v>
      </c>
      <c r="L1069" s="7">
        <f>(C1069/3)*13</f>
        <v>171.80633207547169</v>
      </c>
      <c r="M1069" s="7">
        <f>I1069-L1069</f>
        <v>-57.806332075471687</v>
      </c>
      <c r="N1069" s="6">
        <f>C1069/$C$2</f>
        <v>1.7104855721317478E-4</v>
      </c>
      <c r="O1069" s="5" t="s">
        <v>27883</v>
      </c>
      <c r="P1069" t="str">
        <f>VLOOKUP(A1069,'External $ Guide'!$A$2:$L$11545,3,0)</f>
        <v>Replenish</v>
      </c>
      <c r="Q1069" t="str">
        <f>VLOOKUP(A1069,'External $ Guide'!$A$2:$L$11545,4,0)</f>
        <v>Retail</v>
      </c>
      <c r="R1069" t="str">
        <f>VLOOKUP(A1069,'External $ Guide'!$A$2:$L$11545,5,0)</f>
        <v>Active</v>
      </c>
      <c r="S1069" t="str">
        <f>IFERROR(VLOOKUP(A1069,'Broker &amp; Vendor'!$A$2:$C$11545,3,0),"")</f>
        <v>SAZERAC CO INC</v>
      </c>
      <c r="T1069" t="str">
        <f>IFERROR(VLOOKUP(A1069,'Broker &amp; Vendor'!$A$2:$C$11545,2,0),"")</f>
        <v>UNITED</v>
      </c>
    </row>
    <row r="1070" spans="1:20" x14ac:dyDescent="0.25">
      <c r="A1070" t="s">
        <v>6665</v>
      </c>
      <c r="B1070" t="s">
        <v>2571</v>
      </c>
      <c r="C1070" s="10">
        <v>39.6038037735849</v>
      </c>
      <c r="D1070" s="10">
        <v>45.037766037735842</v>
      </c>
      <c r="E1070" s="1">
        <v>121.47</v>
      </c>
      <c r="F1070" s="3">
        <f>((E1070/53)*6)*3</f>
        <v>41.253962264150942</v>
      </c>
      <c r="G1070" s="4">
        <f>VLOOKUP(A1070,'R12 Trend'!$A$4:$B$6433,2,0)</f>
        <v>-0.04</v>
      </c>
      <c r="H1070" s="10">
        <f>IFERROR(VLOOKUP(A1070,'DDS Needs'!$A$4:$F$767,6,0),"")</f>
        <v>5.433962264150944</v>
      </c>
      <c r="I1070" s="1">
        <f>IFERROR(VLOOKUP(A1070,'WH INV 4-2-2026'!$A$2:$C$2914,3,0),"")</f>
        <v>70</v>
      </c>
      <c r="J1070" s="1">
        <f>I1070/(C1070/3)</f>
        <v>5.3025209699697236</v>
      </c>
      <c r="K1070" s="5" t="str">
        <f>IF((I1070&gt;C1070),"X","")</f>
        <v>X</v>
      </c>
      <c r="L1070" s="7">
        <f>(C1070/3)*13</f>
        <v>171.61648301886791</v>
      </c>
      <c r="M1070" s="7">
        <f>I1070-L1070</f>
        <v>-101.61648301886791</v>
      </c>
      <c r="N1070" s="6">
        <f>C1070/$C$2</f>
        <v>1.7085954551128888E-4</v>
      </c>
      <c r="O1070" s="5" t="s">
        <v>27883</v>
      </c>
      <c r="P1070" t="str">
        <f>VLOOKUP(A1070,'External $ Guide'!$A$2:$L$11545,3,0)</f>
        <v>Replenish</v>
      </c>
      <c r="Q1070" t="str">
        <f>VLOOKUP(A1070,'External $ Guide'!$A$2:$L$11545,4,0)</f>
        <v>Retail</v>
      </c>
      <c r="R1070" t="str">
        <f>VLOOKUP(A1070,'External $ Guide'!$A$2:$L$11545,5,0)</f>
        <v>Active</v>
      </c>
      <c r="S1070" t="s">
        <v>27956</v>
      </c>
      <c r="T1070" t="str">
        <f>IFERROR(VLOOKUP(A1070,'Broker &amp; Vendor'!$A$2:$C$11545,2,0),"")</f>
        <v>SGWS- CHAMPION DIVISION</v>
      </c>
    </row>
    <row r="1071" spans="1:20" x14ac:dyDescent="0.25">
      <c r="A1071" t="s">
        <v>4232</v>
      </c>
      <c r="B1071" t="s">
        <v>143</v>
      </c>
      <c r="C1071" s="10">
        <v>39.578196226415095</v>
      </c>
      <c r="D1071" s="10">
        <v>45.012158490566037</v>
      </c>
      <c r="E1071" s="1">
        <v>120.14</v>
      </c>
      <c r="F1071" s="3">
        <f>((E1071/53)*6)*3</f>
        <v>40.802264150943401</v>
      </c>
      <c r="G1071" s="4">
        <f>VLOOKUP(A1071,'R12 Trend'!$A$4:$B$6433,2,0)</f>
        <v>-0.03</v>
      </c>
      <c r="H1071" s="10">
        <f>IFERROR(VLOOKUP(A1071,'DDS Needs'!$A$4:$F$767,6,0),"")</f>
        <v>5.433962264150944</v>
      </c>
      <c r="I1071" s="1">
        <f>IFERROR(VLOOKUP(A1071,'WH INV 4-2-2026'!$A$2:$C$2914,3,0),"")</f>
        <v>121</v>
      </c>
      <c r="J1071" s="1">
        <f>I1071/(C1071/3)</f>
        <v>9.1717166169823638</v>
      </c>
      <c r="K1071" s="5" t="str">
        <f>IF((I1071&gt;C1071),"X","")</f>
        <v>X</v>
      </c>
      <c r="L1071" s="7">
        <f>(C1071/3)*13</f>
        <v>171.50551698113208</v>
      </c>
      <c r="M1071" s="7">
        <f>I1071-L1071</f>
        <v>-50.505516981132075</v>
      </c>
      <c r="N1071" s="6">
        <f>C1071/$C$2</f>
        <v>1.7074906890414009E-4</v>
      </c>
      <c r="O1071" s="5" t="s">
        <v>27883</v>
      </c>
      <c r="P1071" t="str">
        <f>VLOOKUP(A1071,'External $ Guide'!$A$2:$L$11545,3,0)</f>
        <v>Replenish</v>
      </c>
      <c r="Q1071" t="str">
        <f>VLOOKUP(A1071,'External $ Guide'!$A$2:$L$11545,4,0)</f>
        <v>Retail</v>
      </c>
      <c r="R1071" t="str">
        <f>VLOOKUP(A1071,'External $ Guide'!$A$2:$L$11545,5,0)</f>
        <v>Active</v>
      </c>
      <c r="S1071" t="str">
        <f>IFERROR(VLOOKUP(A1071,'Broker &amp; Vendor'!$A$2:$C$11545,3,0),"")</f>
        <v>SAZERAC CO INC</v>
      </c>
      <c r="T1071" t="str">
        <f>IFERROR(VLOOKUP(A1071,'Broker &amp; Vendor'!$A$2:$C$11545,2,0),"")</f>
        <v>UNITED</v>
      </c>
    </row>
    <row r="1072" spans="1:20" x14ac:dyDescent="0.25">
      <c r="A1072" t="s">
        <v>4940</v>
      </c>
      <c r="B1072" t="s">
        <v>846</v>
      </c>
      <c r="C1072" s="10">
        <v>39.537984905660373</v>
      </c>
      <c r="D1072" s="10">
        <v>39.537984905660373</v>
      </c>
      <c r="E1072" s="1">
        <v>125.18</v>
      </c>
      <c r="F1072" s="3">
        <f>((E1072/53)*6)*3</f>
        <v>42.51396226415094</v>
      </c>
      <c r="G1072" s="4">
        <f>VLOOKUP(A1072,'R12 Trend'!$A$4:$B$6433,2,0)</f>
        <v>-7.0000000000000007E-2</v>
      </c>
      <c r="H1072" s="10" t="str">
        <f>IFERROR(VLOOKUP(A1072,'DDS Needs'!$A$4:$F$767,6,0),"")</f>
        <v/>
      </c>
      <c r="I1072" s="1">
        <f>IFERROR(VLOOKUP(A1072,'WH INV 4-2-2026'!$A$2:$C$2914,3,0),"")</f>
        <v>168</v>
      </c>
      <c r="J1072" s="1">
        <f>I1072/(C1072/3)</f>
        <v>12.747235378903842</v>
      </c>
      <c r="K1072" s="5" t="str">
        <f>IF((I1072&gt;C1072),"X","")</f>
        <v>X</v>
      </c>
      <c r="L1072" s="7">
        <f>(C1072/3)*13</f>
        <v>171.33126792452828</v>
      </c>
      <c r="M1072" s="7">
        <f>I1072-L1072</f>
        <v>-3.3312679245282766</v>
      </c>
      <c r="N1072" s="6">
        <f>C1072/$C$2</f>
        <v>1.7057558839636262E-4</v>
      </c>
      <c r="O1072" s="5" t="s">
        <v>27883</v>
      </c>
      <c r="P1072" t="str">
        <f>VLOOKUP(A1072,'External $ Guide'!$A$2:$L$11545,3,0)</f>
        <v>Replenish</v>
      </c>
      <c r="Q1072" t="str">
        <f>VLOOKUP(A1072,'External $ Guide'!$A$2:$L$11545,4,0)</f>
        <v>Wholesale</v>
      </c>
      <c r="R1072" t="str">
        <f>VLOOKUP(A1072,'External $ Guide'!$A$2:$L$11545,5,0)</f>
        <v>Active</v>
      </c>
      <c r="S1072" t="str">
        <f>IFERROR(VLOOKUP(A1072,'Broker &amp; Vendor'!$A$2:$C$11545,3,0),"")</f>
        <v>SAZERAC CO INC</v>
      </c>
      <c r="T1072" t="str">
        <f>IFERROR(VLOOKUP(A1072,'Broker &amp; Vendor'!$A$2:$C$11545,2,0),"")</f>
        <v>UNITED</v>
      </c>
    </row>
    <row r="1073" spans="1:20" x14ac:dyDescent="0.25">
      <c r="A1073" t="s">
        <v>4527</v>
      </c>
      <c r="B1073" t="s">
        <v>438</v>
      </c>
      <c r="C1073" s="10">
        <v>39.423600000000008</v>
      </c>
      <c r="D1073" s="10">
        <v>39.423600000000008</v>
      </c>
      <c r="E1073" s="1">
        <v>109.51</v>
      </c>
      <c r="F1073" s="3">
        <f>((E1073/53)*6)*3</f>
        <v>37.192075471698118</v>
      </c>
      <c r="G1073" s="4">
        <f>VLOOKUP(A1073,'R12 Trend'!$A$4:$B$6433,2,0)</f>
        <v>0.06</v>
      </c>
      <c r="H1073" s="10" t="str">
        <f>IFERROR(VLOOKUP(A1073,'DDS Needs'!$A$4:$F$767,6,0),"")</f>
        <v/>
      </c>
      <c r="I1073" s="1">
        <f>IFERROR(VLOOKUP(A1073,'WH INV 4-2-2026'!$A$2:$C$2914,3,0),"")</f>
        <v>136</v>
      </c>
      <c r="J1073" s="1">
        <f>I1073/(C1073/3)</f>
        <v>10.349130977384103</v>
      </c>
      <c r="K1073" s="5" t="str">
        <f>IF((I1073&gt;C1073),"X","")</f>
        <v>X</v>
      </c>
      <c r="L1073" s="7">
        <f>(C1073/3)*13</f>
        <v>170.83560000000003</v>
      </c>
      <c r="M1073" s="7">
        <f>I1073-L1073</f>
        <v>-34.835600000000028</v>
      </c>
      <c r="N1073" s="6">
        <f>C1073/$C$2</f>
        <v>1.7008210668167145E-4</v>
      </c>
      <c r="O1073" s="5" t="s">
        <v>27883</v>
      </c>
      <c r="P1073" t="str">
        <f>VLOOKUP(A1073,'External $ Guide'!$A$2:$L$11545,3,0)</f>
        <v>Replenish</v>
      </c>
      <c r="Q1073" t="str">
        <f>VLOOKUP(A1073,'External $ Guide'!$A$2:$L$11545,4,0)</f>
        <v>Retail</v>
      </c>
      <c r="R1073" t="str">
        <f>VLOOKUP(A1073,'External $ Guide'!$A$2:$L$11545,5,0)</f>
        <v>Active</v>
      </c>
      <c r="S1073" t="str">
        <f>IFERROR(VLOOKUP(A1073,'Broker &amp; Vendor'!$A$2:$C$11545,3,0),"")</f>
        <v>WESTERN SPIRITS BEVERAGE CO.</v>
      </c>
      <c r="T1073" t="str">
        <f>IFERROR(VLOOKUP(A1073,'Broker &amp; Vendor'!$A$2:$C$11545,2,0),"")</f>
        <v>RNDC</v>
      </c>
    </row>
    <row r="1074" spans="1:20" x14ac:dyDescent="0.25">
      <c r="A1074" t="s">
        <v>4717</v>
      </c>
      <c r="B1074" t="s">
        <v>628</v>
      </c>
      <c r="C1074" s="10">
        <v>39.332377358490575</v>
      </c>
      <c r="D1074" s="10">
        <v>39.332377358490575</v>
      </c>
      <c r="E1074" s="1">
        <v>128.68</v>
      </c>
      <c r="F1074" s="3">
        <f>((E1074/53)*6)*3</f>
        <v>43.702641509433974</v>
      </c>
      <c r="G1074" s="4">
        <f>VLOOKUP(A1074,'R12 Trend'!$A$4:$B$6433,2,0)</f>
        <v>-0.1</v>
      </c>
      <c r="H1074" s="10" t="str">
        <f>IFERROR(VLOOKUP(A1074,'DDS Needs'!$A$4:$F$767,6,0),"")</f>
        <v/>
      </c>
      <c r="I1074" s="1">
        <f>IFERROR(VLOOKUP(A1074,'WH INV 4-2-2026'!$A$2:$C$2914,3,0),"")</f>
        <v>57</v>
      </c>
      <c r="J1074" s="1">
        <f>I1074/(C1074/3)</f>
        <v>4.3475632922322376</v>
      </c>
      <c r="K1074" s="5" t="str">
        <f>IF((I1074&gt;C1074),"X","")</f>
        <v>X</v>
      </c>
      <c r="L1074" s="7">
        <f>(C1074/3)*13</f>
        <v>170.4403018867925</v>
      </c>
      <c r="M1074" s="7">
        <f>I1074-L1074</f>
        <v>-113.4403018867925</v>
      </c>
      <c r="N1074" s="6">
        <f>C1074/$C$2</f>
        <v>1.6968855208379121E-4</v>
      </c>
      <c r="O1074" s="5" t="s">
        <v>27883</v>
      </c>
      <c r="P1074" t="str">
        <f>VLOOKUP(A1074,'External $ Guide'!$A$2:$L$11545,3,0)</f>
        <v>Replenish</v>
      </c>
      <c r="Q1074" t="str">
        <f>VLOOKUP(A1074,'External $ Guide'!$A$2:$L$11545,4,0)</f>
        <v>Retail</v>
      </c>
      <c r="R1074" t="str">
        <f>VLOOKUP(A1074,'External $ Guide'!$A$2:$L$11545,5,0)</f>
        <v>Active</v>
      </c>
      <c r="S1074" t="str">
        <f>IFERROR(VLOOKUP(A1074,'Broker &amp; Vendor'!$A$2:$C$11545,3,0),"")</f>
        <v>CAMPARI AMERICA</v>
      </c>
      <c r="T1074" t="str">
        <f>IFERROR(VLOOKUP(A1074,'Broker &amp; Vendor'!$A$2:$C$11545,2,0),"")</f>
        <v>SGWS- TRANSATLANTIC DIVISION</v>
      </c>
    </row>
    <row r="1075" spans="1:20" x14ac:dyDescent="0.25">
      <c r="A1075" t="s">
        <v>7104</v>
      </c>
      <c r="B1075" t="s">
        <v>3010</v>
      </c>
      <c r="C1075" s="10">
        <v>39.244245283018863</v>
      </c>
      <c r="D1075" s="10">
        <v>39.244245283018863</v>
      </c>
      <c r="E1075" s="1">
        <v>110.05</v>
      </c>
      <c r="F1075" s="3">
        <f>((E1075/53)*6)*3</f>
        <v>37.375471698113202</v>
      </c>
      <c r="G1075" s="4">
        <f>VLOOKUP(A1075,'R12 Trend'!$A$4:$B$6433,2,0)</f>
        <v>0.05</v>
      </c>
      <c r="H1075" s="10" t="str">
        <f>IFERROR(VLOOKUP(A1075,'DDS Needs'!$A$4:$F$767,6,0),"")</f>
        <v/>
      </c>
      <c r="I1075" s="1" t="str">
        <f>IFERROR(VLOOKUP(A1075,'WH INV 4-2-2026'!$A$2:$C$2914,3,0),"")</f>
        <v/>
      </c>
      <c r="J1075" s="1" t="e">
        <f>I1075/(C1075/3)</f>
        <v>#VALUE!</v>
      </c>
      <c r="K1075" s="5" t="str">
        <f>IF((I1075&gt;C1075),"X","")</f>
        <v>X</v>
      </c>
      <c r="L1075" s="7">
        <f>(C1075/3)*13</f>
        <v>170.05839622641506</v>
      </c>
      <c r="M1075" s="7" t="e">
        <f>I1075-L1075</f>
        <v>#VALUE!</v>
      </c>
      <c r="N1075" s="6">
        <f>C1075/$C$2</f>
        <v>1.6930833086953233E-4</v>
      </c>
      <c r="O1075" s="5" t="s">
        <v>27883</v>
      </c>
      <c r="P1075" t="str">
        <f>VLOOKUP(A1075,'External $ Guide'!$A$2:$L$11545,3,0)</f>
        <v>SpecOrder</v>
      </c>
      <c r="Q1075" t="str">
        <f>VLOOKUP(A1075,'External $ Guide'!$A$2:$L$11545,4,0)</f>
        <v>Wholesale</v>
      </c>
      <c r="R1075" t="str">
        <f>VLOOKUP(A1075,'External $ Guide'!$A$2:$L$11545,5,0)</f>
        <v>Active</v>
      </c>
      <c r="S1075" t="str">
        <f>IFERROR(VLOOKUP(A1075,'Broker &amp; Vendor'!$A$2:$C$11545,3,0),"")</f>
        <v>CAMPARI AMERICA</v>
      </c>
      <c r="T1075" t="str">
        <f>IFERROR(VLOOKUP(A1075,'Broker &amp; Vendor'!$A$2:$C$11545,2,0),"")</f>
        <v>SGWS- TRANSATLANTIC DIVISION</v>
      </c>
    </row>
    <row r="1076" spans="1:20" x14ac:dyDescent="0.25">
      <c r="A1076" t="s">
        <v>4345</v>
      </c>
      <c r="B1076" t="s">
        <v>256</v>
      </c>
      <c r="C1076" s="10">
        <v>39.080003773584906</v>
      </c>
      <c r="D1076" s="10">
        <v>39.080003773584906</v>
      </c>
      <c r="E1076" s="1">
        <v>123.73</v>
      </c>
      <c r="F1076" s="3">
        <f>((E1076/53)*6)*3</f>
        <v>42.021509433962265</v>
      </c>
      <c r="G1076" s="4">
        <f>VLOOKUP(A1076,'R12 Trend'!$A$4:$B$6433,2,0)</f>
        <v>-7.0000000000000007E-2</v>
      </c>
      <c r="H1076" s="10" t="str">
        <f>IFERROR(VLOOKUP(A1076,'DDS Needs'!$A$4:$F$767,6,0),"")</f>
        <v/>
      </c>
      <c r="I1076" s="1">
        <f>IFERROR(VLOOKUP(A1076,'WH INV 4-2-2026'!$A$2:$C$2914,3,0),"")</f>
        <v>71</v>
      </c>
      <c r="J1076" s="1">
        <f>I1076/(C1076/3)</f>
        <v>5.450357713219355</v>
      </c>
      <c r="K1076" s="5" t="str">
        <f>IF((I1076&gt;C1076),"X","")</f>
        <v>X</v>
      </c>
      <c r="L1076" s="7">
        <f>(C1076/3)*13</f>
        <v>169.34668301886794</v>
      </c>
      <c r="M1076" s="7">
        <f>I1076-L1076</f>
        <v>-98.346683018867935</v>
      </c>
      <c r="N1076" s="6">
        <f>C1076/$C$2</f>
        <v>1.6859975676850896E-4</v>
      </c>
      <c r="O1076" s="5" t="s">
        <v>27883</v>
      </c>
      <c r="P1076" t="str">
        <f>VLOOKUP(A1076,'External $ Guide'!$A$2:$L$11545,3,0)</f>
        <v>Replenish</v>
      </c>
      <c r="Q1076" t="str">
        <f>VLOOKUP(A1076,'External $ Guide'!$A$2:$L$11545,4,0)</f>
        <v>Retail</v>
      </c>
      <c r="R1076" t="str">
        <f>VLOOKUP(A1076,'External $ Guide'!$A$2:$L$11545,5,0)</f>
        <v>Active</v>
      </c>
      <c r="S1076" t="str">
        <f>IFERROR(VLOOKUP(A1076,'Broker &amp; Vendor'!$A$2:$C$11545,3,0),"")</f>
        <v>SAZERAC CO INC</v>
      </c>
      <c r="T1076" t="str">
        <f>IFERROR(VLOOKUP(A1076,'Broker &amp; Vendor'!$A$2:$C$11545,2,0),"")</f>
        <v>UNITED</v>
      </c>
    </row>
    <row r="1077" spans="1:20" x14ac:dyDescent="0.25">
      <c r="A1077" t="s">
        <v>5099</v>
      </c>
      <c r="B1077" t="s">
        <v>1005</v>
      </c>
      <c r="C1077" s="10">
        <v>39.068218867924529</v>
      </c>
      <c r="D1077" s="10">
        <v>39.068218867924529</v>
      </c>
      <c r="E1077" s="1">
        <v>162.02000000000001</v>
      </c>
      <c r="F1077" s="3">
        <f>((E1077/53)*6)*3</f>
        <v>55.025660377358498</v>
      </c>
      <c r="G1077" s="4">
        <f>VLOOKUP(A1077,'R12 Trend'!$A$4:$B$6433,2,0)</f>
        <v>-0.28999999999999998</v>
      </c>
      <c r="H1077" s="10" t="str">
        <f>IFERROR(VLOOKUP(A1077,'DDS Needs'!$A$4:$F$767,6,0),"")</f>
        <v/>
      </c>
      <c r="I1077" s="1">
        <f>IFERROR(VLOOKUP(A1077,'WH INV 4-2-2026'!$A$2:$C$2914,3,0),"")</f>
        <v>89.166667000000004</v>
      </c>
      <c r="J1077" s="1">
        <f>I1077/(C1077/3)</f>
        <v>6.8469976044805225</v>
      </c>
      <c r="K1077" s="5" t="str">
        <f>IF((I1077&gt;C1077),"X","")</f>
        <v>X</v>
      </c>
      <c r="L1077" s="7">
        <f>(C1077/3)*13</f>
        <v>169.29561509433961</v>
      </c>
      <c r="M1077" s="7">
        <f>I1077-L1077</f>
        <v>-80.128948094339606</v>
      </c>
      <c r="N1077" s="6">
        <f>C1077/$C$2</f>
        <v>1.6854891408590864E-4</v>
      </c>
      <c r="O1077" s="5" t="s">
        <v>27883</v>
      </c>
      <c r="P1077" t="str">
        <f>VLOOKUP(A1077,'External $ Guide'!$A$2:$L$11545,3,0)</f>
        <v>Replenish</v>
      </c>
      <c r="Q1077" t="str">
        <f>VLOOKUP(A1077,'External $ Guide'!$A$2:$L$11545,4,0)</f>
        <v>Retail</v>
      </c>
      <c r="R1077" t="str">
        <f>VLOOKUP(A1077,'External $ Guide'!$A$2:$L$11545,5,0)</f>
        <v>Active</v>
      </c>
      <c r="S1077" t="str">
        <f>IFERROR(VLOOKUP(A1077,'Broker &amp; Vendor'!$A$2:$C$11545,3,0),"")</f>
        <v>PARK STREET IMPORTS /</v>
      </c>
      <c r="T1077" t="str">
        <f>IFERROR(VLOOKUP(A1077,'Broker &amp; Vendor'!$A$2:$C$11545,2,0),"")</f>
        <v>RNDC</v>
      </c>
    </row>
    <row r="1078" spans="1:20" x14ac:dyDescent="0.25">
      <c r="A1078" t="s">
        <v>4517</v>
      </c>
      <c r="B1078" t="s">
        <v>428</v>
      </c>
      <c r="C1078" s="10">
        <v>39.020603773584909</v>
      </c>
      <c r="D1078" s="10">
        <v>45.813056603773589</v>
      </c>
      <c r="E1078" s="1">
        <v>127.66</v>
      </c>
      <c r="F1078" s="3">
        <f>((E1078/53)*6)*3</f>
        <v>43.356226415094341</v>
      </c>
      <c r="G1078" s="4">
        <f>VLOOKUP(A1078,'R12 Trend'!$A$4:$B$6433,2,0)</f>
        <v>-0.1</v>
      </c>
      <c r="H1078" s="10">
        <f>IFERROR(VLOOKUP(A1078,'DDS Needs'!$A$4:$F$767,6,0),"")</f>
        <v>6.7924528301886804</v>
      </c>
      <c r="I1078" s="1">
        <f>IFERROR(VLOOKUP(A1078,'WH INV 4-2-2026'!$A$2:$C$2914,3,0),"")</f>
        <v>41</v>
      </c>
      <c r="J1078" s="1">
        <f>I1078/(C1078/3)</f>
        <v>3.1521808507551885</v>
      </c>
      <c r="K1078" s="5" t="str">
        <f>IF((I1078&gt;C1078),"X","")</f>
        <v>X</v>
      </c>
      <c r="L1078" s="7">
        <f>(C1078/3)*13</f>
        <v>169.08928301886795</v>
      </c>
      <c r="M1078" s="7">
        <f>I1078-L1078</f>
        <v>-128.08928301886795</v>
      </c>
      <c r="N1078" s="6">
        <f>C1078/$C$2</f>
        <v>1.6834349206571949E-4</v>
      </c>
      <c r="O1078" s="5" t="s">
        <v>27883</v>
      </c>
      <c r="P1078" t="str">
        <f>VLOOKUP(A1078,'External $ Guide'!$A$2:$L$11545,3,0)</f>
        <v>Replenish</v>
      </c>
      <c r="Q1078" t="str">
        <f>VLOOKUP(A1078,'External $ Guide'!$A$2:$L$11545,4,0)</f>
        <v>Retail</v>
      </c>
      <c r="R1078" t="str">
        <f>VLOOKUP(A1078,'External $ Guide'!$A$2:$L$11545,5,0)</f>
        <v>Active</v>
      </c>
      <c r="S1078" t="str">
        <f>IFERROR(VLOOKUP(A1078,'Broker &amp; Vendor'!$A$2:$C$11545,3,0),"")</f>
        <v>DIAGEO NORTH AMERICA INC</v>
      </c>
      <c r="T1078" t="str">
        <f>IFERROR(VLOOKUP(A1078,'Broker &amp; Vendor'!$A$2:$C$11545,2,0),"")</f>
        <v>SGWS- COASTAL PACIFIC DIVISION</v>
      </c>
    </row>
    <row r="1079" spans="1:20" x14ac:dyDescent="0.25">
      <c r="A1079" t="s">
        <v>5983</v>
      </c>
      <c r="B1079" t="s">
        <v>1889</v>
      </c>
      <c r="C1079" s="10">
        <v>38.998867924528305</v>
      </c>
      <c r="D1079" s="10">
        <v>38.998867924528305</v>
      </c>
      <c r="E1079" s="1">
        <v>114.83</v>
      </c>
      <c r="F1079" s="3">
        <f>((E1079/53)*6)*3</f>
        <v>38.998867924528305</v>
      </c>
      <c r="G1079" s="4">
        <f>VLOOKUP(A1079,'R12 Trend'!$A$4:$B$6433,2,0)</f>
        <v>0</v>
      </c>
      <c r="H1079" s="10" t="str">
        <f>IFERROR(VLOOKUP(A1079,'DDS Needs'!$A$4:$F$767,6,0),"")</f>
        <v/>
      </c>
      <c r="I1079" s="1" t="str">
        <f>IFERROR(VLOOKUP(A1079,'WH INV 4-2-2026'!$A$2:$C$2914,3,0),"")</f>
        <v/>
      </c>
      <c r="J1079" s="1" t="e">
        <f>I1079/(C1079/3)</f>
        <v>#VALUE!</v>
      </c>
      <c r="K1079" s="5" t="str">
        <f>IF((I1079&gt;C1079),"X","")</f>
        <v>X</v>
      </c>
      <c r="L1079" s="7">
        <f>(C1079/3)*13</f>
        <v>168.99509433962265</v>
      </c>
      <c r="M1079" s="7" t="e">
        <f>I1079-L1079</f>
        <v>#VALUE!</v>
      </c>
      <c r="N1079" s="6">
        <f>C1079/$C$2</f>
        <v>1.6824971881827222E-4</v>
      </c>
      <c r="O1079" s="5" t="s">
        <v>27883</v>
      </c>
      <c r="P1079" t="str">
        <f>VLOOKUP(A1079,'External $ Guide'!$A$2:$L$11545,3,0)</f>
        <v>Allocated1</v>
      </c>
      <c r="Q1079" t="str">
        <f>VLOOKUP(A1079,'External $ Guide'!$A$2:$L$11545,4,0)</f>
        <v>Retail</v>
      </c>
      <c r="R1079" t="str">
        <f>VLOOKUP(A1079,'External $ Guide'!$A$2:$L$11545,5,0)</f>
        <v>Active</v>
      </c>
      <c r="S1079" t="str">
        <f>IFERROR(VLOOKUP(A1079,'Broker &amp; Vendor'!$A$2:$C$11545,3,0),"")</f>
        <v>SAZERAC CO INC</v>
      </c>
      <c r="T1079" t="str">
        <f>IFERROR(VLOOKUP(A1079,'Broker &amp; Vendor'!$A$2:$C$11545,2,0),"")</f>
        <v>SGWS- CHAMPION DIVISION</v>
      </c>
    </row>
    <row r="1080" spans="1:20" x14ac:dyDescent="0.25">
      <c r="A1080" t="s">
        <v>4457</v>
      </c>
      <c r="B1080" t="s">
        <v>368</v>
      </c>
      <c r="C1080" s="10">
        <v>38.918309433962264</v>
      </c>
      <c r="D1080" s="10">
        <v>42.65415849056604</v>
      </c>
      <c r="E1080" s="1">
        <v>136.41999999999999</v>
      </c>
      <c r="F1080" s="3">
        <f>((E1080/53)*6)*3</f>
        <v>46.331320754716984</v>
      </c>
      <c r="G1080" s="4">
        <f>VLOOKUP(A1080,'R12 Trend'!$A$4:$B$6433,2,0)</f>
        <v>-0.16</v>
      </c>
      <c r="H1080" s="10">
        <f>IFERROR(VLOOKUP(A1080,'DDS Needs'!$A$4:$F$767,6,0),"")</f>
        <v>3.7358490566037741</v>
      </c>
      <c r="I1080" s="1">
        <f>IFERROR(VLOOKUP(A1080,'WH INV 4-2-2026'!$A$2:$C$2914,3,0),"")</f>
        <v>95</v>
      </c>
      <c r="J1080" s="1">
        <f>I1080/(C1080/3)</f>
        <v>7.3230313481009865</v>
      </c>
      <c r="K1080" s="5" t="str">
        <f>IF((I1080&gt;C1080),"X","")</f>
        <v>X</v>
      </c>
      <c r="L1080" s="7">
        <f>(C1080/3)*13</f>
        <v>168.6460075471698</v>
      </c>
      <c r="M1080" s="7">
        <f>I1080-L1080</f>
        <v>-73.646007547169802</v>
      </c>
      <c r="N1080" s="6">
        <f>C1080/$C$2</f>
        <v>1.6790217171992077E-4</v>
      </c>
      <c r="O1080" s="5" t="s">
        <v>27883</v>
      </c>
      <c r="P1080" t="str">
        <f>VLOOKUP(A1080,'External $ Guide'!$A$2:$L$11545,3,0)</f>
        <v>Replenish</v>
      </c>
      <c r="Q1080" t="str">
        <f>VLOOKUP(A1080,'External $ Guide'!$A$2:$L$11545,4,0)</f>
        <v>Retail</v>
      </c>
      <c r="R1080" t="str">
        <f>VLOOKUP(A1080,'External $ Guide'!$A$2:$L$11545,5,0)</f>
        <v>Active</v>
      </c>
      <c r="S1080" t="str">
        <f>IFERROR(VLOOKUP(A1080,'Broker &amp; Vendor'!$A$2:$C$11545,3,0),"")</f>
        <v>SAZERAC CO INC</v>
      </c>
      <c r="T1080" t="str">
        <f>IFERROR(VLOOKUP(A1080,'Broker &amp; Vendor'!$A$2:$C$11545,2,0),"")</f>
        <v>UNITED</v>
      </c>
    </row>
    <row r="1081" spans="1:20" x14ac:dyDescent="0.25">
      <c r="A1081" t="s">
        <v>7356</v>
      </c>
      <c r="B1081" t="s">
        <v>3262</v>
      </c>
      <c r="C1081" s="10">
        <v>38.782188679245287</v>
      </c>
      <c r="D1081" s="10">
        <v>38.782188679245287</v>
      </c>
      <c r="E1081" s="1">
        <v>95.16</v>
      </c>
      <c r="F1081" s="3">
        <f>((E1081/53)*6)*3</f>
        <v>32.318490566037738</v>
      </c>
      <c r="G1081" s="4">
        <f>VLOOKUP(A1081,'R12 Trend'!$A$4:$B$6433,2,0)</f>
        <v>0.41</v>
      </c>
      <c r="H1081" s="10" t="str">
        <f>IFERROR(VLOOKUP(A1081,'DDS Needs'!$A$4:$F$767,6,0),"")</f>
        <v/>
      </c>
      <c r="I1081" s="1">
        <f>IFERROR(VLOOKUP(A1081,'WH INV 4-2-2026'!$A$2:$C$2914,3,0),"")</f>
        <v>34</v>
      </c>
      <c r="J1081" s="1">
        <f>I1081/(C1081/3)</f>
        <v>2.6300733267946379</v>
      </c>
      <c r="K1081" s="5" t="str">
        <f>IF((I1081&gt;C1081),"X","")</f>
        <v/>
      </c>
      <c r="L1081" s="7">
        <f>(C1081/3)*13</f>
        <v>168.05615094339626</v>
      </c>
      <c r="M1081" s="7">
        <f>I1081-L1081</f>
        <v>-134.05615094339626</v>
      </c>
      <c r="N1081" s="6">
        <f>C1081/$C$2</f>
        <v>1.673149167577823E-4</v>
      </c>
      <c r="O1081" s="5" t="s">
        <v>27883</v>
      </c>
      <c r="P1081" t="str">
        <f>VLOOKUP(A1081,'External $ Guide'!$A$2:$L$11545,3,0)</f>
        <v>SpecOrder</v>
      </c>
      <c r="Q1081" t="str">
        <f>VLOOKUP(A1081,'External $ Guide'!$A$2:$L$11545,4,0)</f>
        <v>Wholesale</v>
      </c>
      <c r="R1081" t="str">
        <f>VLOOKUP(A1081,'External $ Guide'!$A$2:$L$11545,5,0)</f>
        <v>Active</v>
      </c>
      <c r="S1081" t="s">
        <v>27956</v>
      </c>
      <c r="T1081" t="str">
        <f>IFERROR(VLOOKUP(A1081,'Broker &amp; Vendor'!$A$2:$C$11545,2,0),"")</f>
        <v>SGWS- CHAMPION DIVISION</v>
      </c>
    </row>
    <row r="1082" spans="1:20" x14ac:dyDescent="0.25">
      <c r="A1082" t="s">
        <v>6774</v>
      </c>
      <c r="B1082" t="s">
        <v>2680</v>
      </c>
      <c r="C1082" s="10">
        <v>38.771796226415091</v>
      </c>
      <c r="D1082" s="10">
        <v>48.960475471698111</v>
      </c>
      <c r="E1082" s="1">
        <v>131.22</v>
      </c>
      <c r="F1082" s="3">
        <f>((E1082/53)*6)*3</f>
        <v>44.565283018867923</v>
      </c>
      <c r="G1082" s="4">
        <f>VLOOKUP(A1082,'R12 Trend'!$A$4:$B$6433,2,0)</f>
        <v>-0.13</v>
      </c>
      <c r="H1082" s="10">
        <f>IFERROR(VLOOKUP(A1082,'DDS Needs'!$A$4:$F$767,6,0),"")</f>
        <v>10.188679245283019</v>
      </c>
      <c r="I1082" s="1">
        <f>IFERROR(VLOOKUP(A1082,'WH INV 4-2-2026'!$A$2:$C$2914,3,0),"")</f>
        <v>151.5</v>
      </c>
      <c r="J1082" s="1">
        <f>I1082/(C1082/3)</f>
        <v>11.72243858256819</v>
      </c>
      <c r="K1082" s="5" t="str">
        <f>IF((I1082&gt;C1082),"X","")</f>
        <v>X</v>
      </c>
      <c r="L1082" s="7">
        <f>(C1082/3)*13</f>
        <v>168.01111698113206</v>
      </c>
      <c r="M1082" s="7">
        <f>I1082-L1082</f>
        <v>-16.511116981132062</v>
      </c>
      <c r="N1082" s="6">
        <f>C1082/$C$2</f>
        <v>1.6727008142384655E-4</v>
      </c>
      <c r="O1082" s="5" t="s">
        <v>27883</v>
      </c>
      <c r="P1082" t="str">
        <f>VLOOKUP(A1082,'External $ Guide'!$A$2:$L$11545,3,0)</f>
        <v>Replenish</v>
      </c>
      <c r="Q1082" t="str">
        <f>VLOOKUP(A1082,'External $ Guide'!$A$2:$L$11545,4,0)</f>
        <v>Retail</v>
      </c>
      <c r="R1082" t="str">
        <f>VLOOKUP(A1082,'External $ Guide'!$A$2:$L$11545,5,0)</f>
        <v>Active</v>
      </c>
      <c r="S1082" t="str">
        <f>IFERROR(VLOOKUP(A1082,'Broker &amp; Vendor'!$A$2:$C$11545,3,0),"")</f>
        <v>DIAGEO NORTH AMERICA INC</v>
      </c>
      <c r="T1082" t="str">
        <f>IFERROR(VLOOKUP(A1082,'Broker &amp; Vendor'!$A$2:$C$11545,2,0),"")</f>
        <v>SGWS- COASTAL PACIFIC DIVISION</v>
      </c>
    </row>
    <row r="1083" spans="1:20" x14ac:dyDescent="0.25">
      <c r="A1083" t="s">
        <v>6495</v>
      </c>
      <c r="B1083" t="s">
        <v>2401</v>
      </c>
      <c r="C1083" s="10">
        <v>38.751316981132078</v>
      </c>
      <c r="D1083" s="10">
        <v>44.524901886792456</v>
      </c>
      <c r="E1083" s="1">
        <v>117.63</v>
      </c>
      <c r="F1083" s="3">
        <f>((E1083/53)*6)*3</f>
        <v>39.949811320754719</v>
      </c>
      <c r="G1083" s="4">
        <f>VLOOKUP(A1083,'R12 Trend'!$A$4:$B$6433,2,0)</f>
        <v>-0.03</v>
      </c>
      <c r="H1083" s="10">
        <f>IFERROR(VLOOKUP(A1083,'DDS Needs'!$A$4:$F$767,6,0),"")</f>
        <v>5.7735849056603774</v>
      </c>
      <c r="I1083" s="1">
        <f>IFERROR(VLOOKUP(A1083,'WH INV 4-2-2026'!$A$2:$C$2914,3,0),"")</f>
        <v>11</v>
      </c>
      <c r="J1083" s="1">
        <f>I1083/(C1083/3)</f>
        <v>0.85158396077396858</v>
      </c>
      <c r="K1083" s="5" t="str">
        <f>IF((I1083&gt;C1083),"X","")</f>
        <v/>
      </c>
      <c r="L1083" s="7">
        <f>(C1083/3)*13</f>
        <v>167.92237358490567</v>
      </c>
      <c r="M1083" s="7">
        <f>I1083-L1083</f>
        <v>-156.92237358490567</v>
      </c>
      <c r="N1083" s="6">
        <f>C1083/$C$2</f>
        <v>1.6718172944226736E-4</v>
      </c>
      <c r="O1083" s="5" t="s">
        <v>27883</v>
      </c>
      <c r="P1083" t="str">
        <f>VLOOKUP(A1083,'External $ Guide'!$A$2:$L$11545,3,0)</f>
        <v>Replenish</v>
      </c>
      <c r="Q1083" t="str">
        <f>VLOOKUP(A1083,'External $ Guide'!$A$2:$L$11545,4,0)</f>
        <v>Retail</v>
      </c>
      <c r="R1083" t="str">
        <f>VLOOKUP(A1083,'External $ Guide'!$A$2:$L$11545,5,0)</f>
        <v>Active</v>
      </c>
      <c r="S1083" t="str">
        <f>IFERROR(VLOOKUP(A1083,'Broker &amp; Vendor'!$A$2:$C$11545,3,0),"")</f>
        <v>PERNOD RICARD USA</v>
      </c>
      <c r="T1083" t="str">
        <f>IFERROR(VLOOKUP(A1083,'Broker &amp; Vendor'!$A$2:$C$11545,2,0),"")</f>
        <v>SGWS- AMERICAN LIBERTY DIVISION</v>
      </c>
    </row>
    <row r="1084" spans="1:20" x14ac:dyDescent="0.25">
      <c r="A1084" t="s">
        <v>7487</v>
      </c>
      <c r="B1084" t="s">
        <v>3393</v>
      </c>
      <c r="C1084" s="10">
        <v>38.684377358490565</v>
      </c>
      <c r="D1084" s="10">
        <v>38.684377358490565</v>
      </c>
      <c r="E1084" s="1">
        <v>94.92</v>
      </c>
      <c r="F1084" s="3">
        <f>((E1084/53)*6)*3</f>
        <v>32.236981132075471</v>
      </c>
      <c r="G1084" s="4">
        <f>VLOOKUP(A1084,'R12 Trend'!$A$4:$B$6433,2,0)</f>
        <v>1.56</v>
      </c>
      <c r="H1084" s="10" t="str">
        <f>IFERROR(VLOOKUP(A1084,'DDS Needs'!$A$4:$F$767,6,0),"")</f>
        <v/>
      </c>
      <c r="I1084" s="1">
        <f>IFERROR(VLOOKUP(A1084,'WH INV 4-2-2026'!$A$2:$C$2914,3,0),"")</f>
        <v>116</v>
      </c>
      <c r="J1084" s="1">
        <f>I1084/(C1084/3)</f>
        <v>8.9958795711008097</v>
      </c>
      <c r="K1084" s="5" t="str">
        <f>IF((I1084&gt;C1084),"X","")</f>
        <v>X</v>
      </c>
      <c r="L1084" s="7">
        <f>(C1084/3)*13</f>
        <v>167.63230188679245</v>
      </c>
      <c r="M1084" s="7">
        <f>I1084-L1084</f>
        <v>-51.632301886792447</v>
      </c>
      <c r="N1084" s="6">
        <f>C1084/$C$2</f>
        <v>1.668929371442696E-4</v>
      </c>
      <c r="O1084" s="5" t="s">
        <v>27883</v>
      </c>
      <c r="P1084" t="str">
        <f>VLOOKUP(A1084,'External $ Guide'!$A$2:$L$11545,3,0)</f>
        <v>Barrel</v>
      </c>
      <c r="Q1084" t="str">
        <f>VLOOKUP(A1084,'External $ Guide'!$A$2:$L$11545,4,0)</f>
        <v>Wholesale</v>
      </c>
      <c r="R1084" t="str">
        <f>VLOOKUP(A1084,'External $ Guide'!$A$2:$L$11545,5,0)</f>
        <v>Active</v>
      </c>
      <c r="S1084" t="str">
        <f>IFERROR(VLOOKUP(A1084,'Broker &amp; Vendor'!$A$2:$C$11545,3,0),"")</f>
        <v>SAZERAC CO INC</v>
      </c>
      <c r="T1084" t="str">
        <f>IFERROR(VLOOKUP(A1084,'Broker &amp; Vendor'!$A$2:$C$11545,2,0),"")</f>
        <v>UNITED</v>
      </c>
    </row>
    <row r="1085" spans="1:20" x14ac:dyDescent="0.25">
      <c r="A1085" t="s">
        <v>7672</v>
      </c>
      <c r="B1085" t="s">
        <v>3578</v>
      </c>
      <c r="C1085" s="10">
        <v>38.606535849056606</v>
      </c>
      <c r="D1085" s="10">
        <v>38.606535849056606</v>
      </c>
      <c r="E1085" s="1">
        <v>132.18</v>
      </c>
      <c r="F1085" s="3">
        <f>((E1085/53)*6)*3</f>
        <v>44.891320754716986</v>
      </c>
      <c r="G1085" s="4">
        <f>VLOOKUP(A1085,'R12 Trend'!$A$4:$B$6433,2,0)</f>
        <v>-0.14000000000000001</v>
      </c>
      <c r="H1085" s="10" t="str">
        <f>IFERROR(VLOOKUP(A1085,'DDS Needs'!$A$4:$F$767,6,0),"")</f>
        <v/>
      </c>
      <c r="I1085" s="1">
        <f>IFERROR(VLOOKUP(A1085,'WH INV 4-2-2026'!$A$2:$C$2914,3,0),"")</f>
        <v>8.1666670000000003</v>
      </c>
      <c r="J1085" s="1">
        <f>I1085/(C1085/3)</f>
        <v>0.63460759845923043</v>
      </c>
      <c r="K1085" s="5" t="str">
        <f>IF((I1085&gt;C1085),"X","")</f>
        <v/>
      </c>
      <c r="L1085" s="7">
        <f>(C1085/3)*13</f>
        <v>167.29498867924531</v>
      </c>
      <c r="M1085" s="7">
        <f>I1085-L1085</f>
        <v>-159.12832167924532</v>
      </c>
      <c r="N1085" s="6">
        <f>C1085/$C$2</f>
        <v>1.6655711170184909E-4</v>
      </c>
      <c r="O1085" s="5" t="s">
        <v>27883</v>
      </c>
      <c r="P1085" t="str">
        <f>VLOOKUP(A1085,'External $ Guide'!$A$2:$L$11545,3,0)</f>
        <v>Replenish</v>
      </c>
      <c r="Q1085" t="str">
        <f>VLOOKUP(A1085,'External $ Guide'!$A$2:$L$11545,4,0)</f>
        <v>Retail</v>
      </c>
      <c r="R1085" t="str">
        <f>VLOOKUP(A1085,'External $ Guide'!$A$2:$L$11545,5,0)</f>
        <v>Active</v>
      </c>
      <c r="S1085" t="str">
        <f>IFERROR(VLOOKUP(A1085,'Broker &amp; Vendor'!$A$2:$C$11545,3,0),"")</f>
        <v>PERNOD RICARD USA</v>
      </c>
      <c r="T1085" t="str">
        <f>IFERROR(VLOOKUP(A1085,'Broker &amp; Vendor'!$A$2:$C$11545,2,0),"")</f>
        <v>SGWS- AMERICAN LIBERTY DIVISION</v>
      </c>
    </row>
    <row r="1086" spans="1:20" x14ac:dyDescent="0.25">
      <c r="A1086" t="s">
        <v>7477</v>
      </c>
      <c r="B1086" t="s">
        <v>3383</v>
      </c>
      <c r="C1086" s="10">
        <v>38.57433962264151</v>
      </c>
      <c r="D1086" s="10">
        <v>38.57433962264151</v>
      </c>
      <c r="E1086" s="1">
        <v>113.58</v>
      </c>
      <c r="F1086" s="3">
        <f>((E1086/53)*6)*3</f>
        <v>38.57433962264151</v>
      </c>
      <c r="G1086" s="4">
        <f>VLOOKUP(A1086,'R12 Trend'!$A$4:$B$6433,2,0)</f>
        <v>0</v>
      </c>
      <c r="H1086" s="10" t="str">
        <f>IFERROR(VLOOKUP(A1086,'DDS Needs'!$A$4:$F$767,6,0),"")</f>
        <v/>
      </c>
      <c r="I1086" s="1">
        <f>IFERROR(VLOOKUP(A1086,'WH INV 4-2-2026'!$A$2:$C$2914,3,0),"")</f>
        <v>216</v>
      </c>
      <c r="J1086" s="1">
        <f>I1086/(C1086/3)</f>
        <v>16.798732171156892</v>
      </c>
      <c r="K1086" s="5" t="str">
        <f>IF((I1086&gt;C1086),"X","")</f>
        <v>X</v>
      </c>
      <c r="L1086" s="7">
        <f>(C1086/3)*13</f>
        <v>167.15547169811322</v>
      </c>
      <c r="M1086" s="7">
        <f>I1086-L1086</f>
        <v>48.844528301886783</v>
      </c>
      <c r="N1086" s="6">
        <f>C1086/$C$2</f>
        <v>1.6641821007906782E-4</v>
      </c>
      <c r="O1086" s="5" t="s">
        <v>27883</v>
      </c>
      <c r="P1086" t="str">
        <f>VLOOKUP(A1086,'External $ Guide'!$A$2:$L$11545,3,0)</f>
        <v>Replenish</v>
      </c>
      <c r="Q1086" t="str">
        <f>VLOOKUP(A1086,'External $ Guide'!$A$2:$L$11545,4,0)</f>
        <v>Wholesale</v>
      </c>
      <c r="R1086" t="str">
        <f>VLOOKUP(A1086,'External $ Guide'!$A$2:$L$11545,5,0)</f>
        <v>Active</v>
      </c>
      <c r="S1086" t="str">
        <f>IFERROR(VLOOKUP(A1086,'Broker &amp; Vendor'!$A$2:$C$11545,3,0),"")</f>
        <v>LEVECKE CORPORATION</v>
      </c>
      <c r="T1086" t="str">
        <f>IFERROR(VLOOKUP(A1086,'Broker &amp; Vendor'!$A$2:$C$11545,2,0),"")</f>
        <v>RNDC</v>
      </c>
    </row>
    <row r="1087" spans="1:20" x14ac:dyDescent="0.25">
      <c r="A1087" t="s">
        <v>4314</v>
      </c>
      <c r="B1087" t="s">
        <v>225</v>
      </c>
      <c r="C1087" s="10">
        <v>38.514124528301885</v>
      </c>
      <c r="D1087" s="10">
        <v>43.948086792452827</v>
      </c>
      <c r="E1087" s="1">
        <v>116.91</v>
      </c>
      <c r="F1087" s="3">
        <f>((E1087/53)*6)*3</f>
        <v>39.705283018867924</v>
      </c>
      <c r="G1087" s="4">
        <f>VLOOKUP(A1087,'R12 Trend'!$A$4:$B$6433,2,0)</f>
        <v>-0.03</v>
      </c>
      <c r="H1087" s="10">
        <f>IFERROR(VLOOKUP(A1087,'DDS Needs'!$A$4:$F$767,6,0),"")</f>
        <v>5.433962264150944</v>
      </c>
      <c r="I1087" s="1">
        <f>IFERROR(VLOOKUP(A1087,'WH INV 4-2-2026'!$A$2:$C$2914,3,0),"")</f>
        <v>27.083333</v>
      </c>
      <c r="J1087" s="1">
        <f>I1087/(C1087/3)</f>
        <v>2.109615627905391</v>
      </c>
      <c r="K1087" s="5" t="str">
        <f>IF((I1087&gt;C1087),"X","")</f>
        <v/>
      </c>
      <c r="L1087" s="7">
        <f>(C1087/3)*13</f>
        <v>166.8945396226415</v>
      </c>
      <c r="M1087" s="7">
        <f>I1087-L1087</f>
        <v>-139.81120662264149</v>
      </c>
      <c r="N1087" s="6">
        <f>C1087/$C$2</f>
        <v>1.6615842887949907E-4</v>
      </c>
      <c r="O1087" s="5" t="s">
        <v>27882</v>
      </c>
      <c r="P1087" t="str">
        <f>VLOOKUP(A1087,'External $ Guide'!$A$2:$L$11545,3,0)</f>
        <v>Replenish</v>
      </c>
      <c r="Q1087" t="str">
        <f>VLOOKUP(A1087,'External $ Guide'!$A$2:$L$11545,4,0)</f>
        <v>Retail</v>
      </c>
      <c r="R1087" t="str">
        <f>VLOOKUP(A1087,'External $ Guide'!$A$2:$L$11545,5,0)</f>
        <v>Active</v>
      </c>
      <c r="S1087" t="str">
        <f>IFERROR(VLOOKUP(A1087,'Broker &amp; Vendor'!$A$2:$C$11545,3,0),"")</f>
        <v>E. &amp; J. GALLO WINERY</v>
      </c>
      <c r="T1087" t="str">
        <f>IFERROR(VLOOKUP(A1087,'Broker &amp; Vendor'!$A$2:$C$11545,2,0),"")</f>
        <v>RNDC</v>
      </c>
    </row>
    <row r="1088" spans="1:20" x14ac:dyDescent="0.25">
      <c r="A1088" t="s">
        <v>4981</v>
      </c>
      <c r="B1088" t="s">
        <v>887</v>
      </c>
      <c r="C1088" s="10">
        <v>38.382792452830188</v>
      </c>
      <c r="D1088" s="10">
        <v>38.382792452830188</v>
      </c>
      <c r="E1088" s="1">
        <v>94.18</v>
      </c>
      <c r="F1088" s="3">
        <f>((E1088/53)*6)*3</f>
        <v>31.985660377358492</v>
      </c>
      <c r="G1088" s="4">
        <f>VLOOKUP(A1088,'R12 Trend'!$A$4:$B$6433,2,0)</f>
        <v>1.17</v>
      </c>
      <c r="H1088" s="10" t="str">
        <f>IFERROR(VLOOKUP(A1088,'DDS Needs'!$A$4:$F$767,6,0),"")</f>
        <v/>
      </c>
      <c r="I1088" s="1">
        <f>IFERROR(VLOOKUP(A1088,'WH INV 4-2-2026'!$A$2:$C$2914,3,0),"")</f>
        <v>0</v>
      </c>
      <c r="J1088" s="1">
        <f>I1088/(C1088/3)</f>
        <v>0</v>
      </c>
      <c r="K1088" s="5" t="str">
        <f>IF((I1088&gt;C1088),"X","")</f>
        <v/>
      </c>
      <c r="L1088" s="7">
        <f>(C1088/3)*13</f>
        <v>166.32543396226416</v>
      </c>
      <c r="M1088" s="7">
        <f>I1088-L1088</f>
        <v>-166.32543396226416</v>
      </c>
      <c r="N1088" s="6">
        <f>C1088/$C$2</f>
        <v>1.6559183333593878E-4</v>
      </c>
      <c r="O1088" s="5" t="s">
        <v>27882</v>
      </c>
      <c r="P1088" t="str">
        <f>VLOOKUP(A1088,'External $ Guide'!$A$2:$L$11545,3,0)</f>
        <v>Allocated1</v>
      </c>
      <c r="Q1088" t="str">
        <f>VLOOKUP(A1088,'External $ Guide'!$A$2:$L$11545,4,0)</f>
        <v>Retail</v>
      </c>
      <c r="R1088" t="str">
        <f>VLOOKUP(A1088,'External $ Guide'!$A$2:$L$11545,5,0)</f>
        <v>Active</v>
      </c>
      <c r="S1088" t="s">
        <v>27956</v>
      </c>
      <c r="T1088" t="str">
        <f>IFERROR(VLOOKUP(A1088,'Broker &amp; Vendor'!$A$2:$C$11545,2,0),"")</f>
        <v>SGWS- CHAMPION DIVISION</v>
      </c>
    </row>
    <row r="1089" spans="1:20" x14ac:dyDescent="0.25">
      <c r="A1089" t="s">
        <v>6794</v>
      </c>
      <c r="B1089" t="s">
        <v>2700</v>
      </c>
      <c r="C1089" s="10">
        <v>38.319215094339626</v>
      </c>
      <c r="D1089" s="10">
        <v>44.432422641509433</v>
      </c>
      <c r="E1089" s="1">
        <v>122.64</v>
      </c>
      <c r="F1089" s="3">
        <f>((E1089/53)*6)*3</f>
        <v>41.651320754716984</v>
      </c>
      <c r="G1089" s="4">
        <f>VLOOKUP(A1089,'R12 Trend'!$A$4:$B$6433,2,0)</f>
        <v>-0.08</v>
      </c>
      <c r="H1089" s="10">
        <f>IFERROR(VLOOKUP(A1089,'DDS Needs'!$A$4:$F$767,6,0),"")</f>
        <v>6.1132075471698109</v>
      </c>
      <c r="I1089" s="1">
        <f>IFERROR(VLOOKUP(A1089,'WH INV 4-2-2026'!$A$2:$C$2914,3,0),"")</f>
        <v>80</v>
      </c>
      <c r="J1089" s="1">
        <f>I1089/(C1089/3)</f>
        <v>6.2631763048677875</v>
      </c>
      <c r="K1089" s="5" t="str">
        <f>IF((I1089&gt;C1089),"X","")</f>
        <v>X</v>
      </c>
      <c r="L1089" s="7">
        <f>(C1089/3)*13</f>
        <v>166.0499320754717</v>
      </c>
      <c r="M1089" s="7">
        <f>I1089-L1089</f>
        <v>-86.049932075471702</v>
      </c>
      <c r="N1089" s="6">
        <f>C1089/$C$2</f>
        <v>1.6531754658715556E-4</v>
      </c>
      <c r="O1089" s="5" t="s">
        <v>27882</v>
      </c>
      <c r="P1089" t="str">
        <f>VLOOKUP(A1089,'External $ Guide'!$A$2:$L$11545,3,0)</f>
        <v>Replenish</v>
      </c>
      <c r="Q1089" t="str">
        <f>VLOOKUP(A1089,'External $ Guide'!$A$2:$L$11545,4,0)</f>
        <v>Retail</v>
      </c>
      <c r="R1089" t="str">
        <f>VLOOKUP(A1089,'External $ Guide'!$A$2:$L$11545,5,0)</f>
        <v>Active</v>
      </c>
      <c r="S1089" t="str">
        <f>IFERROR(VLOOKUP(A1089,'Broker &amp; Vendor'!$A$2:$C$11545,3,0),"")</f>
        <v>MAST-JAGERMEISTER US INC.</v>
      </c>
      <c r="T1089" t="str">
        <f>IFERROR(VLOOKUP(A1089,'Broker &amp; Vendor'!$A$2:$C$11545,2,0),"")</f>
        <v>SGWS- TRANSATLANTIC DIVISION</v>
      </c>
    </row>
    <row r="1090" spans="1:20" x14ac:dyDescent="0.25">
      <c r="A1090" t="s">
        <v>7299</v>
      </c>
      <c r="B1090" t="s">
        <v>3205</v>
      </c>
      <c r="C1090" s="10">
        <v>38.20754716981132</v>
      </c>
      <c r="D1090" s="10">
        <v>38.20754716981132</v>
      </c>
      <c r="E1090" s="1">
        <v>93.75</v>
      </c>
      <c r="F1090" s="3">
        <f>((E1090/53)*6)*3</f>
        <v>31.839622641509433</v>
      </c>
      <c r="G1090" s="4">
        <f>VLOOKUP(A1090,'R12 Trend'!$A$4:$B$6433,2,0)</f>
        <v>0.35</v>
      </c>
      <c r="H1090" s="10" t="str">
        <f>IFERROR(VLOOKUP(A1090,'DDS Needs'!$A$4:$F$767,6,0),"")</f>
        <v/>
      </c>
      <c r="I1090" s="1">
        <f>IFERROR(VLOOKUP(A1090,'WH INV 4-2-2026'!$A$2:$C$2914,3,0),"")</f>
        <v>66</v>
      </c>
      <c r="J1090" s="1">
        <f>I1090/(C1090/3)</f>
        <v>5.1822222222222223</v>
      </c>
      <c r="K1090" s="5" t="str">
        <f>IF((I1090&gt;C1090),"X","")</f>
        <v>X</v>
      </c>
      <c r="L1090" s="7">
        <f>(C1090/3)*13</f>
        <v>165.56603773584905</v>
      </c>
      <c r="M1090" s="7">
        <f>I1090-L1090</f>
        <v>-99.566037735849051</v>
      </c>
      <c r="N1090" s="6">
        <f>C1090/$C$2</f>
        <v>1.6483578652839523E-4</v>
      </c>
      <c r="O1090" s="5" t="s">
        <v>27882</v>
      </c>
      <c r="P1090" t="str">
        <f>VLOOKUP(A1090,'External $ Guide'!$A$2:$L$11545,3,0)</f>
        <v>Replenish</v>
      </c>
      <c r="Q1090" t="str">
        <f>VLOOKUP(A1090,'External $ Guide'!$A$2:$L$11545,4,0)</f>
        <v>Retail</v>
      </c>
      <c r="R1090" t="str">
        <f>VLOOKUP(A1090,'External $ Guide'!$A$2:$L$11545,5,0)</f>
        <v>Active</v>
      </c>
      <c r="S1090" t="str">
        <f>IFERROR(VLOOKUP(A1090,'Broker &amp; Vendor'!$A$2:$C$11545,3,0),"")</f>
        <v>MHW LTD</v>
      </c>
      <c r="T1090" t="str">
        <f>IFERROR(VLOOKUP(A1090,'Broker &amp; Vendor'!$A$2:$C$11545,2,0),"")</f>
        <v>RNDC</v>
      </c>
    </row>
    <row r="1091" spans="1:20" x14ac:dyDescent="0.25">
      <c r="A1091" t="s">
        <v>6781</v>
      </c>
      <c r="B1091" t="s">
        <v>2687</v>
      </c>
      <c r="C1091" s="10">
        <v>38.166452830188682</v>
      </c>
      <c r="D1091" s="10">
        <v>38.166452830188682</v>
      </c>
      <c r="E1091" s="1">
        <v>103.1</v>
      </c>
      <c r="F1091" s="3">
        <f>((E1091/53)*6)*3</f>
        <v>35.015094339622642</v>
      </c>
      <c r="G1091" s="4">
        <f>VLOOKUP(A1091,'R12 Trend'!$A$4:$B$6433,2,0)</f>
        <v>0.09</v>
      </c>
      <c r="H1091" s="10" t="str">
        <f>IFERROR(VLOOKUP(A1091,'DDS Needs'!$A$4:$F$767,6,0),"")</f>
        <v/>
      </c>
      <c r="I1091" s="1">
        <f>IFERROR(VLOOKUP(A1091,'WH INV 4-2-2026'!$A$2:$C$2914,3,0),"")</f>
        <v>39</v>
      </c>
      <c r="J1091" s="1">
        <f>I1091/(C1091/3)</f>
        <v>3.0655193585990261</v>
      </c>
      <c r="K1091" s="5" t="str">
        <f>IF((I1091&gt;C1091),"X","")</f>
        <v>X</v>
      </c>
      <c r="L1091" s="7">
        <f>(C1091/3)*13</f>
        <v>165.38796226415096</v>
      </c>
      <c r="M1091" s="7">
        <f>I1091-L1091</f>
        <v>-126.38796226415096</v>
      </c>
      <c r="N1091" s="6">
        <f>C1091/$C$2</f>
        <v>1.6465849648244024E-4</v>
      </c>
      <c r="O1091" s="5" t="s">
        <v>27882</v>
      </c>
      <c r="P1091" t="str">
        <f>VLOOKUP(A1091,'External $ Guide'!$A$2:$L$11545,3,0)</f>
        <v>Replenish</v>
      </c>
      <c r="Q1091" t="str">
        <f>VLOOKUP(A1091,'External $ Guide'!$A$2:$L$11545,4,0)</f>
        <v>Retail</v>
      </c>
      <c r="R1091" t="str">
        <f>VLOOKUP(A1091,'External $ Guide'!$A$2:$L$11545,5,0)</f>
        <v>Active</v>
      </c>
      <c r="S1091" t="s">
        <v>27956</v>
      </c>
      <c r="T1091" t="str">
        <f>IFERROR(VLOOKUP(A1091,'Broker &amp; Vendor'!$A$2:$C$11545,2,0),"")</f>
        <v>SGWS- CHAMPION DIVISION</v>
      </c>
    </row>
    <row r="1092" spans="1:20" x14ac:dyDescent="0.25">
      <c r="A1092" t="s">
        <v>6680</v>
      </c>
      <c r="B1092" t="s">
        <v>2586</v>
      </c>
      <c r="C1092" s="10">
        <v>38.041132075471708</v>
      </c>
      <c r="D1092" s="10">
        <v>38.041132075471708</v>
      </c>
      <c r="E1092" s="1">
        <v>121.75</v>
      </c>
      <c r="F1092" s="3">
        <f>((E1092/53)*6)*3</f>
        <v>41.34905660377359</v>
      </c>
      <c r="G1092" s="4">
        <f>VLOOKUP(A1092,'R12 Trend'!$A$4:$B$6433,2,0)</f>
        <v>-0.08</v>
      </c>
      <c r="H1092" s="10" t="str">
        <f>IFERROR(VLOOKUP(A1092,'DDS Needs'!$A$4:$F$767,6,0),"")</f>
        <v/>
      </c>
      <c r="I1092" s="1">
        <f>IFERROR(VLOOKUP(A1092,'WH INV 4-2-2026'!$A$2:$C$2914,3,0),"")</f>
        <v>212</v>
      </c>
      <c r="J1092" s="1">
        <f>I1092/(C1092/3)</f>
        <v>16.718745350117544</v>
      </c>
      <c r="K1092" s="5" t="str">
        <f>IF((I1092&gt;C1092),"X","")</f>
        <v>X</v>
      </c>
      <c r="L1092" s="7">
        <f>(C1092/3)*13</f>
        <v>164.84490566037741</v>
      </c>
      <c r="M1092" s="7">
        <f>I1092-L1092</f>
        <v>47.155094339622593</v>
      </c>
      <c r="N1092" s="6">
        <f>C1092/$C$2</f>
        <v>1.6411783510262713E-4</v>
      </c>
      <c r="O1092" s="5" t="s">
        <v>27882</v>
      </c>
      <c r="P1092" t="str">
        <f>VLOOKUP(A1092,'External $ Guide'!$A$2:$L$11545,3,0)</f>
        <v>SpecOrder</v>
      </c>
      <c r="Q1092" t="str">
        <f>VLOOKUP(A1092,'External $ Guide'!$A$2:$L$11545,4,0)</f>
        <v>Wholesale</v>
      </c>
      <c r="R1092" t="str">
        <f>VLOOKUP(A1092,'External $ Guide'!$A$2:$L$11545,5,0)</f>
        <v>Active</v>
      </c>
      <c r="S1092" t="str">
        <f>IFERROR(VLOOKUP(A1092,'Broker &amp; Vendor'!$A$2:$C$11545,3,0),"")</f>
        <v>I PLANET LLC D/B/A EASTERN WIN</v>
      </c>
      <c r="T1092" t="str">
        <f>IFERROR(VLOOKUP(A1092,'Broker &amp; Vendor'!$A$2:$C$11545,2,0),"")</f>
        <v>PRESTIGE LIQUORS LLC</v>
      </c>
    </row>
    <row r="1093" spans="1:20" x14ac:dyDescent="0.25">
      <c r="A1093" t="s">
        <v>4099</v>
      </c>
      <c r="B1093" t="s">
        <v>10</v>
      </c>
      <c r="C1093" s="10">
        <v>37.969743396226413</v>
      </c>
      <c r="D1093" s="10">
        <v>37.969743396226413</v>
      </c>
      <c r="E1093" s="1">
        <v>98.07</v>
      </c>
      <c r="F1093" s="3">
        <f>((E1093/53)*6)*3</f>
        <v>33.30679245283018</v>
      </c>
      <c r="G1093" s="4">
        <f>VLOOKUP(A1093,'R12 Trend'!$A$4:$B$6433,2,0)</f>
        <v>0.14000000000000001</v>
      </c>
      <c r="H1093" s="10" t="str">
        <f>IFERROR(VLOOKUP(A1093,'DDS Needs'!$A$4:$F$767,6,0),"")</f>
        <v/>
      </c>
      <c r="I1093" s="1">
        <f>IFERROR(VLOOKUP(A1093,'WH INV 4-2-2026'!$A$2:$C$2914,3,0),"")</f>
        <v>51</v>
      </c>
      <c r="J1093" s="1">
        <f>I1093/(C1093/3)</f>
        <v>4.029524203084442</v>
      </c>
      <c r="K1093" s="5" t="str">
        <f>IF((I1093&gt;C1093),"X","")</f>
        <v>X</v>
      </c>
      <c r="L1093" s="7">
        <f>(C1093/3)*13</f>
        <v>164.53555471698112</v>
      </c>
      <c r="M1093" s="7">
        <f>I1093-L1093</f>
        <v>-113.53555471698112</v>
      </c>
      <c r="N1093" s="6">
        <f>C1093/$C$2</f>
        <v>1.6380984859304249E-4</v>
      </c>
      <c r="O1093" s="5" t="s">
        <v>27882</v>
      </c>
      <c r="P1093" t="str">
        <f>VLOOKUP(A1093,'External $ Guide'!$A$2:$L$11545,3,0)</f>
        <v>Replenish</v>
      </c>
      <c r="Q1093" t="str">
        <f>VLOOKUP(A1093,'External $ Guide'!$A$2:$L$11545,4,0)</f>
        <v>Retail</v>
      </c>
      <c r="R1093" t="str">
        <f>VLOOKUP(A1093,'External $ Guide'!$A$2:$L$11545,5,0)</f>
        <v>Active</v>
      </c>
      <c r="S1093" t="str">
        <f>IFERROR(VLOOKUP(A1093,'Broker &amp; Vendor'!$A$2:$C$11545,3,0),"")</f>
        <v>PERNOD RICARD USA</v>
      </c>
      <c r="T1093" t="str">
        <f>IFERROR(VLOOKUP(A1093,'Broker &amp; Vendor'!$A$2:$C$11545,2,0),"")</f>
        <v>SGWS- AMERICAN LIBERTY DIVISION</v>
      </c>
    </row>
    <row r="1094" spans="1:20" x14ac:dyDescent="0.25">
      <c r="A1094" t="s">
        <v>7172</v>
      </c>
      <c r="B1094" t="s">
        <v>3078</v>
      </c>
      <c r="C1094" s="10">
        <v>37.820377358490568</v>
      </c>
      <c r="D1094" s="10">
        <v>48.009056603773587</v>
      </c>
      <c r="E1094" s="1">
        <v>92.8</v>
      </c>
      <c r="F1094" s="3">
        <f>((E1094/53)*6)*3</f>
        <v>31.516981132075475</v>
      </c>
      <c r="G1094" s="4">
        <f>VLOOKUP(A1094,'R12 Trend'!$A$4:$B$6433,2,0)</f>
        <v>0.63</v>
      </c>
      <c r="H1094" s="10">
        <f>IFERROR(VLOOKUP(A1094,'DDS Needs'!$A$4:$F$767,6,0),"")</f>
        <v>10.188679245283019</v>
      </c>
      <c r="I1094" s="1">
        <f>IFERROR(VLOOKUP(A1094,'WH INV 4-2-2026'!$A$2:$C$2914,3,0),"")</f>
        <v>122</v>
      </c>
      <c r="J1094" s="1">
        <f>I1094/(C1094/3)</f>
        <v>9.677322796934865</v>
      </c>
      <c r="K1094" s="5" t="str">
        <f>IF((I1094&gt;C1094),"X","")</f>
        <v>X</v>
      </c>
      <c r="L1094" s="7">
        <f>(C1094/3)*13</f>
        <v>163.88830188679248</v>
      </c>
      <c r="M1094" s="7">
        <f>I1094-L1094</f>
        <v>-41.888301886792476</v>
      </c>
      <c r="N1094" s="6">
        <f>C1094/$C$2</f>
        <v>1.6316545055824084E-4</v>
      </c>
      <c r="O1094" s="5" t="s">
        <v>27882</v>
      </c>
      <c r="P1094" t="str">
        <f>VLOOKUP(A1094,'External $ Guide'!$A$2:$L$11545,3,0)</f>
        <v>Replenish</v>
      </c>
      <c r="Q1094" t="str">
        <f>VLOOKUP(A1094,'External $ Guide'!$A$2:$L$11545,4,0)</f>
        <v>Retail</v>
      </c>
      <c r="R1094" t="str">
        <f>VLOOKUP(A1094,'External $ Guide'!$A$2:$L$11545,5,0)</f>
        <v>Active</v>
      </c>
      <c r="S1094" t="str">
        <f>IFERROR(VLOOKUP(A1094,'Broker &amp; Vendor'!$A$2:$C$11545,3,0),"")</f>
        <v>SAZERAC CO INC</v>
      </c>
      <c r="T1094" t="str">
        <f>IFERROR(VLOOKUP(A1094,'Broker &amp; Vendor'!$A$2:$C$11545,2,0),"")</f>
        <v>UNITED</v>
      </c>
    </row>
    <row r="1095" spans="1:20" x14ac:dyDescent="0.25">
      <c r="A1095" t="s">
        <v>7484</v>
      </c>
      <c r="B1095" t="s">
        <v>3390</v>
      </c>
      <c r="C1095" s="10">
        <v>37.810188679245279</v>
      </c>
      <c r="D1095" s="10">
        <v>37.810188679245279</v>
      </c>
      <c r="E1095" s="1">
        <v>111.33</v>
      </c>
      <c r="F1095" s="3">
        <f>((E1095/53)*6)*3</f>
        <v>37.810188679245279</v>
      </c>
      <c r="G1095" s="4">
        <f>VLOOKUP(A1095,'R12 Trend'!$A$4:$B$6433,2,0)</f>
        <v>0</v>
      </c>
      <c r="H1095" s="10" t="str">
        <f>IFERROR(VLOOKUP(A1095,'DDS Needs'!$A$4:$F$767,6,0),"")</f>
        <v/>
      </c>
      <c r="I1095" s="1">
        <f>IFERROR(VLOOKUP(A1095,'WH INV 4-2-2026'!$A$2:$C$2914,3,0),"")</f>
        <v>184</v>
      </c>
      <c r="J1095" s="1">
        <f>I1095/(C1095/3)</f>
        <v>14.59923949818857</v>
      </c>
      <c r="K1095" s="5" t="str">
        <f>IF((I1095&gt;C1095),"X","")</f>
        <v>X</v>
      </c>
      <c r="L1095" s="7">
        <f>(C1095/3)*13</f>
        <v>163.84415094339622</v>
      </c>
      <c r="M1095" s="7">
        <f>I1095-L1095</f>
        <v>20.155849056603785</v>
      </c>
      <c r="N1095" s="6">
        <f>C1095/$C$2</f>
        <v>1.6312149434849989E-4</v>
      </c>
      <c r="O1095" s="5" t="s">
        <v>27882</v>
      </c>
      <c r="P1095" t="str">
        <f>VLOOKUP(A1095,'External $ Guide'!$A$2:$L$11545,3,0)</f>
        <v>Replenish</v>
      </c>
      <c r="Q1095" t="str">
        <f>VLOOKUP(A1095,'External $ Guide'!$A$2:$L$11545,4,0)</f>
        <v>Wholesale</v>
      </c>
      <c r="R1095" t="str">
        <f>VLOOKUP(A1095,'External $ Guide'!$A$2:$L$11545,5,0)</f>
        <v>Active</v>
      </c>
      <c r="S1095" t="str">
        <f>IFERROR(VLOOKUP(A1095,'Broker &amp; Vendor'!$A$2:$C$11545,3,0),"")</f>
        <v>LEVECKE CORPORATION</v>
      </c>
      <c r="T1095" t="str">
        <f>IFERROR(VLOOKUP(A1095,'Broker &amp; Vendor'!$A$2:$C$11545,2,0),"")</f>
        <v>RNDC</v>
      </c>
    </row>
    <row r="1096" spans="1:20" x14ac:dyDescent="0.25">
      <c r="A1096" t="s">
        <v>4327</v>
      </c>
      <c r="B1096" t="s">
        <v>238</v>
      </c>
      <c r="C1096" s="10">
        <v>37.742943396226416</v>
      </c>
      <c r="D1096" s="10">
        <v>45.893886792452832</v>
      </c>
      <c r="E1096" s="1">
        <v>123.48</v>
      </c>
      <c r="F1096" s="3">
        <f>((E1096/53)*6)*3</f>
        <v>41.936603773584906</v>
      </c>
      <c r="G1096" s="4">
        <f>VLOOKUP(A1096,'R12 Trend'!$A$4:$B$6433,2,0)</f>
        <v>-0.1</v>
      </c>
      <c r="H1096" s="10">
        <f>IFERROR(VLOOKUP(A1096,'DDS Needs'!$A$4:$F$767,6,0),"")</f>
        <v>8.1509433962264168</v>
      </c>
      <c r="I1096" s="1">
        <f>IFERROR(VLOOKUP(A1096,'WH INV 4-2-2026'!$A$2:$C$2914,3,0),"")</f>
        <v>127</v>
      </c>
      <c r="J1096" s="1">
        <f>I1096/(C1096/3)</f>
        <v>10.09460221478362</v>
      </c>
      <c r="K1096" s="5" t="str">
        <f>IF((I1096&gt;C1096),"X","")</f>
        <v>X</v>
      </c>
      <c r="L1096" s="7">
        <f>(C1096/3)*13</f>
        <v>163.55275471698113</v>
      </c>
      <c r="M1096" s="7">
        <f>I1096-L1096</f>
        <v>-36.552754716981127</v>
      </c>
      <c r="N1096" s="6">
        <f>C1096/$C$2</f>
        <v>1.6283138336420995E-4</v>
      </c>
      <c r="O1096" s="5" t="s">
        <v>27882</v>
      </c>
      <c r="P1096" t="str">
        <f>VLOOKUP(A1096,'External $ Guide'!$A$2:$L$11545,3,0)</f>
        <v>Replenish</v>
      </c>
      <c r="Q1096" t="str">
        <f>VLOOKUP(A1096,'External $ Guide'!$A$2:$L$11545,4,0)</f>
        <v>Retail</v>
      </c>
      <c r="R1096" t="str">
        <f>VLOOKUP(A1096,'External $ Guide'!$A$2:$L$11545,5,0)</f>
        <v>Active</v>
      </c>
      <c r="S1096" t="str">
        <f>IFERROR(VLOOKUP(A1096,'Broker &amp; Vendor'!$A$2:$C$11545,3,0),"")</f>
        <v>WILLIAM GRANT AND SONS</v>
      </c>
      <c r="T1096" t="str">
        <f>IFERROR(VLOOKUP(A1096,'Broker &amp; Vendor'!$A$2:$C$11545,2,0),"")</f>
        <v>RNDC</v>
      </c>
    </row>
    <row r="1097" spans="1:20" x14ac:dyDescent="0.25">
      <c r="A1097" t="s">
        <v>5661</v>
      </c>
      <c r="B1097" t="s">
        <v>1567</v>
      </c>
      <c r="C1097" s="10">
        <v>37.573675471698117</v>
      </c>
      <c r="D1097" s="10">
        <v>37.573675471698117</v>
      </c>
      <c r="E1097" s="1">
        <v>143.68</v>
      </c>
      <c r="F1097" s="3">
        <f>((E1097/53)*6)*3</f>
        <v>48.796981132075473</v>
      </c>
      <c r="G1097" s="4">
        <f>VLOOKUP(A1097,'R12 Trend'!$A$4:$B$6433,2,0)</f>
        <v>-0.23</v>
      </c>
      <c r="H1097" s="10" t="str">
        <f>IFERROR(VLOOKUP(A1097,'DDS Needs'!$A$4:$F$767,6,0),"")</f>
        <v/>
      </c>
      <c r="I1097" s="1">
        <f>IFERROR(VLOOKUP(A1097,'WH INV 4-2-2026'!$A$2:$C$2914,3,0),"")</f>
        <v>131</v>
      </c>
      <c r="J1097" s="1">
        <f>I1097/(C1097/3)</f>
        <v>10.459450534617572</v>
      </c>
      <c r="K1097" s="5" t="str">
        <f>IF((I1097&gt;C1097),"X","")</f>
        <v>X</v>
      </c>
      <c r="L1097" s="7">
        <f>(C1097/3)*13</f>
        <v>162.81926037735849</v>
      </c>
      <c r="M1097" s="7">
        <f>I1097-L1097</f>
        <v>-31.819260377358489</v>
      </c>
      <c r="N1097" s="6">
        <f>C1097/$C$2</f>
        <v>1.6210112419971437E-4</v>
      </c>
      <c r="O1097" s="5" t="s">
        <v>27882</v>
      </c>
      <c r="P1097" t="str">
        <f>VLOOKUP(A1097,'External $ Guide'!$A$2:$L$11545,3,0)</f>
        <v>Replenish</v>
      </c>
      <c r="Q1097" t="str">
        <f>VLOOKUP(A1097,'External $ Guide'!$A$2:$L$11545,4,0)</f>
        <v>Retail</v>
      </c>
      <c r="R1097" t="str">
        <f>VLOOKUP(A1097,'External $ Guide'!$A$2:$L$11545,5,0)</f>
        <v>Active</v>
      </c>
      <c r="S1097" t="str">
        <f>IFERROR(VLOOKUP(A1097,'Broker &amp; Vendor'!$A$2:$C$11545,3,0),"")</f>
        <v>DIAGEO NORTH AMERICA INC</v>
      </c>
      <c r="T1097" t="str">
        <f>IFERROR(VLOOKUP(A1097,'Broker &amp; Vendor'!$A$2:$C$11545,2,0),"")</f>
        <v>SGWS- COASTAL PACIFIC DIVISION</v>
      </c>
    </row>
    <row r="1098" spans="1:20" x14ac:dyDescent="0.25">
      <c r="A1098" t="s">
        <v>7773</v>
      </c>
      <c r="B1098" t="s">
        <v>3679</v>
      </c>
      <c r="C1098" s="10">
        <v>37.543245283018869</v>
      </c>
      <c r="D1098" s="10">
        <v>43.996075471698113</v>
      </c>
      <c r="E1098" s="1">
        <v>138.18</v>
      </c>
      <c r="F1098" s="3">
        <f>((E1098/53)*6)*3</f>
        <v>46.929056603773589</v>
      </c>
      <c r="G1098" s="4">
        <f>VLOOKUP(A1098,'R12 Trend'!$A$4:$B$6433,2,0)</f>
        <v>-0.2</v>
      </c>
      <c r="H1098" s="10">
        <f>IFERROR(VLOOKUP(A1098,'DDS Needs'!$A$4:$F$767,6,0),"")</f>
        <v>6.4528301886792452</v>
      </c>
      <c r="I1098" s="1" t="str">
        <f>IFERROR(VLOOKUP(A1098,'WH INV 4-2-2026'!$A$2:$C$2914,3,0),"")</f>
        <v/>
      </c>
      <c r="J1098" s="1" t="e">
        <f>I1098/(C1098/3)</f>
        <v>#VALUE!</v>
      </c>
      <c r="K1098" s="5" t="str">
        <f>IF((I1098&gt;C1098),"X","")</f>
        <v>X</v>
      </c>
      <c r="L1098" s="7">
        <f>(C1098/3)*13</f>
        <v>162.6873962264151</v>
      </c>
      <c r="M1098" s="7" t="e">
        <f>I1098-L1098</f>
        <v>#VALUE!</v>
      </c>
      <c r="N1098" s="6">
        <f>C1098/$C$2</f>
        <v>1.619698416532882E-4</v>
      </c>
      <c r="O1098" s="5" t="s">
        <v>27882</v>
      </c>
      <c r="P1098" t="str">
        <f>VLOOKUP(A1098,'External $ Guide'!$A$2:$L$11545,3,0)</f>
        <v>Replenish</v>
      </c>
      <c r="Q1098" t="str">
        <f>VLOOKUP(A1098,'External $ Guide'!$A$2:$L$11545,4,0)</f>
        <v>Retail</v>
      </c>
      <c r="R1098" t="str">
        <f>VLOOKUP(A1098,'External $ Guide'!$A$2:$L$11545,5,0)</f>
        <v>Active</v>
      </c>
      <c r="S1098" t="str">
        <f>IFERROR(VLOOKUP(A1098,'Broker &amp; Vendor'!$A$2:$C$11545,3,0),"")</f>
        <v>PERNOD RICARD USA</v>
      </c>
      <c r="T1098" t="str">
        <f>IFERROR(VLOOKUP(A1098,'Broker &amp; Vendor'!$A$2:$C$11545,2,0),"")</f>
        <v>SGWS- AMERICAN LIBERTY DIVISION</v>
      </c>
    </row>
    <row r="1099" spans="1:20" x14ac:dyDescent="0.25">
      <c r="A1099" t="s">
        <v>5016</v>
      </c>
      <c r="B1099" t="s">
        <v>922</v>
      </c>
      <c r="C1099" s="10">
        <v>37.533667924528288</v>
      </c>
      <c r="D1099" s="10">
        <v>41.948762264150929</v>
      </c>
      <c r="E1099" s="1">
        <v>117.57</v>
      </c>
      <c r="F1099" s="3">
        <f>((E1099/53)*6)*3</f>
        <v>39.929433962264142</v>
      </c>
      <c r="G1099" s="4">
        <f>VLOOKUP(A1099,'R12 Trend'!$A$4:$B$6433,2,0)</f>
        <v>-0.06</v>
      </c>
      <c r="H1099" s="10">
        <f>IFERROR(VLOOKUP(A1099,'DDS Needs'!$A$4:$F$767,6,0),"")</f>
        <v>4.4150943396226419</v>
      </c>
      <c r="I1099" s="1">
        <f>IFERROR(VLOOKUP(A1099,'WH INV 4-2-2026'!$A$2:$C$2914,3,0),"")</f>
        <v>132</v>
      </c>
      <c r="J1099" s="1">
        <f>I1099/(C1099/3)</f>
        <v>10.550527616865647</v>
      </c>
      <c r="K1099" s="5" t="str">
        <f>IF((I1099&gt;C1099),"X","")</f>
        <v>X</v>
      </c>
      <c r="L1099" s="7">
        <f>(C1099/3)*13</f>
        <v>162.64589433962257</v>
      </c>
      <c r="M1099" s="7">
        <f>I1099-L1099</f>
        <v>-30.645894339622572</v>
      </c>
      <c r="N1099" s="6">
        <f>C1099/$C$2</f>
        <v>1.6192852281613168E-4</v>
      </c>
      <c r="O1099" s="5" t="s">
        <v>27882</v>
      </c>
      <c r="P1099" t="str">
        <f>VLOOKUP(A1099,'External $ Guide'!$A$2:$L$11545,3,0)</f>
        <v>Replenish</v>
      </c>
      <c r="Q1099" t="str">
        <f>VLOOKUP(A1099,'External $ Guide'!$A$2:$L$11545,4,0)</f>
        <v>Retail</v>
      </c>
      <c r="R1099" t="str">
        <f>VLOOKUP(A1099,'External $ Guide'!$A$2:$L$11545,5,0)</f>
        <v>Active</v>
      </c>
      <c r="S1099" t="str">
        <f>IFERROR(VLOOKUP(A1099,'Broker &amp; Vendor'!$A$2:$C$11545,3,0),"")</f>
        <v>BROWN FOREMAN CORP</v>
      </c>
      <c r="T1099" t="str">
        <f>IFERROR(VLOOKUP(A1099,'Broker &amp; Vendor'!$A$2:$C$11545,2,0),"")</f>
        <v>UNITED</v>
      </c>
    </row>
    <row r="1100" spans="1:20" x14ac:dyDescent="0.25">
      <c r="A1100" t="s">
        <v>7890</v>
      </c>
      <c r="B1100" t="s">
        <v>3796</v>
      </c>
      <c r="C1100" s="10">
        <v>37.527860377358493</v>
      </c>
      <c r="D1100" s="10">
        <v>37.527860377358493</v>
      </c>
      <c r="E1100" s="1">
        <v>127.01</v>
      </c>
      <c r="F1100" s="3">
        <f>((E1100/53)*6)*3</f>
        <v>43.135471698113207</v>
      </c>
      <c r="G1100" s="4">
        <f>VLOOKUP(A1100,'R12 Trend'!$A$4:$B$6433,2,0)</f>
        <v>-0.13</v>
      </c>
      <c r="H1100" s="10" t="str">
        <f>IFERROR(VLOOKUP(A1100,'DDS Needs'!$A$4:$F$767,6,0),"")</f>
        <v/>
      </c>
      <c r="I1100" s="1">
        <f>IFERROR(VLOOKUP(A1100,'WH INV 4-2-2026'!$A$2:$C$2914,3,0),"")</f>
        <v>140</v>
      </c>
      <c r="J1100" s="1">
        <f>I1100/(C1100/3)</f>
        <v>11.191685211379559</v>
      </c>
      <c r="K1100" s="5" t="str">
        <f>IF((I1100&gt;C1100),"X","")</f>
        <v>X</v>
      </c>
      <c r="L1100" s="7">
        <f>(C1100/3)*13</f>
        <v>162.6207283018868</v>
      </c>
      <c r="M1100" s="7">
        <f>I1100-L1100</f>
        <v>-22.6207283018868</v>
      </c>
      <c r="N1100" s="6">
        <f>C1100/$C$2</f>
        <v>1.6190346777657943E-4</v>
      </c>
      <c r="O1100" s="5" t="s">
        <v>27882</v>
      </c>
      <c r="P1100" t="str">
        <f>VLOOKUP(A1100,'External $ Guide'!$A$2:$L$11545,3,0)</f>
        <v>Replenish</v>
      </c>
      <c r="Q1100" t="str">
        <f>VLOOKUP(A1100,'External $ Guide'!$A$2:$L$11545,4,0)</f>
        <v>Retail</v>
      </c>
      <c r="R1100" t="str">
        <f>VLOOKUP(A1100,'External $ Guide'!$A$2:$L$11545,5,0)</f>
        <v>Active</v>
      </c>
      <c r="S1100" t="str">
        <f>IFERROR(VLOOKUP(A1100,'Broker &amp; Vendor'!$A$2:$C$11545,3,0),"")</f>
        <v>PROXIMO SPIRITS INC.</v>
      </c>
      <c r="T1100" t="str">
        <f>IFERROR(VLOOKUP(A1100,'Broker &amp; Vendor'!$A$2:$C$11545,2,0),"")</f>
        <v>JOHNSON BROTHERS</v>
      </c>
    </row>
    <row r="1101" spans="1:20" x14ac:dyDescent="0.25">
      <c r="A1101" t="s">
        <v>7659</v>
      </c>
      <c r="B1101" t="s">
        <v>3565</v>
      </c>
      <c r="C1101" s="10">
        <v>37.513901886792446</v>
      </c>
      <c r="D1101" s="10">
        <v>37.513901886792446</v>
      </c>
      <c r="E1101" s="1">
        <v>125.52</v>
      </c>
      <c r="F1101" s="3">
        <f>((E1101/53)*6)*3</f>
        <v>42.629433962264144</v>
      </c>
      <c r="G1101" s="4">
        <f>VLOOKUP(A1101,'R12 Trend'!$A$4:$B$6433,2,0)</f>
        <v>-0.12</v>
      </c>
      <c r="H1101" s="10" t="str">
        <f>IFERROR(VLOOKUP(A1101,'DDS Needs'!$A$4:$F$767,6,0),"")</f>
        <v/>
      </c>
      <c r="I1101" s="1">
        <f>IFERROR(VLOOKUP(A1101,'WH INV 4-2-2026'!$A$2:$C$2914,3,0),"")</f>
        <v>31</v>
      </c>
      <c r="J1101" s="1">
        <f>I1101/(C1101/3)</f>
        <v>2.4790809625895669</v>
      </c>
      <c r="K1101" s="5" t="str">
        <f>IF((I1101&gt;C1101),"X","")</f>
        <v/>
      </c>
      <c r="L1101" s="7">
        <f>(C1101/3)*13</f>
        <v>162.56024150943395</v>
      </c>
      <c r="M1101" s="7">
        <f>I1101-L1101</f>
        <v>-131.56024150943395</v>
      </c>
      <c r="N1101" s="6">
        <f>C1101/$C$2</f>
        <v>1.6184324776923436E-4</v>
      </c>
      <c r="O1101" s="5" t="s">
        <v>27882</v>
      </c>
      <c r="P1101" t="str">
        <f>VLOOKUP(A1101,'External $ Guide'!$A$2:$L$11545,3,0)</f>
        <v>Replenish</v>
      </c>
      <c r="Q1101" t="str">
        <f>VLOOKUP(A1101,'External $ Guide'!$A$2:$L$11545,4,0)</f>
        <v>Retail</v>
      </c>
      <c r="R1101" t="str">
        <f>VLOOKUP(A1101,'External $ Guide'!$A$2:$L$11545,5,0)</f>
        <v>Active</v>
      </c>
      <c r="S1101" t="s">
        <v>27956</v>
      </c>
      <c r="T1101" t="str">
        <f>IFERROR(VLOOKUP(A1101,'Broker &amp; Vendor'!$A$2:$C$11545,2,0),"")</f>
        <v>SGWS- CHAMPION DIVISION</v>
      </c>
    </row>
    <row r="1102" spans="1:20" x14ac:dyDescent="0.25">
      <c r="A1102" t="s">
        <v>6480</v>
      </c>
      <c r="B1102" t="s">
        <v>2386</v>
      </c>
      <c r="C1102" s="10">
        <v>37.489041509433953</v>
      </c>
      <c r="D1102" s="10">
        <v>44.621116981132069</v>
      </c>
      <c r="E1102" s="1">
        <v>131.41</v>
      </c>
      <c r="F1102" s="3">
        <f>((E1102/53)*6)*3</f>
        <v>44.629811320754712</v>
      </c>
      <c r="G1102" s="4">
        <f>VLOOKUP(A1102,'R12 Trend'!$A$4:$B$6433,2,0)</f>
        <v>-0.16</v>
      </c>
      <c r="H1102" s="10">
        <f>IFERROR(VLOOKUP(A1102,'DDS Needs'!$A$4:$F$767,6,0),"")</f>
        <v>7.132075471698113</v>
      </c>
      <c r="I1102" s="1">
        <f>IFERROR(VLOOKUP(A1102,'WH INV 4-2-2026'!$A$2:$C$2914,3,0),"")</f>
        <v>204</v>
      </c>
      <c r="J1102" s="1">
        <f>I1102/(C1102/3)</f>
        <v>16.324770529168983</v>
      </c>
      <c r="K1102" s="5" t="str">
        <f>IF((I1102&gt;C1102),"X","")</f>
        <v>X</v>
      </c>
      <c r="L1102" s="7">
        <f>(C1102/3)*13</f>
        <v>162.45251320754713</v>
      </c>
      <c r="M1102" s="7">
        <f>I1102-L1102</f>
        <v>41.547486792452872</v>
      </c>
      <c r="N1102" s="6">
        <f>C1102/$C$2</f>
        <v>1.6173599461746655E-4</v>
      </c>
      <c r="O1102" s="5" t="s">
        <v>27882</v>
      </c>
      <c r="P1102" t="str">
        <f>VLOOKUP(A1102,'External $ Guide'!$A$2:$L$11545,3,0)</f>
        <v>Replenish</v>
      </c>
      <c r="Q1102" t="str">
        <f>VLOOKUP(A1102,'External $ Guide'!$A$2:$L$11545,4,0)</f>
        <v>Retail</v>
      </c>
      <c r="R1102" t="str">
        <f>VLOOKUP(A1102,'External $ Guide'!$A$2:$L$11545,5,0)</f>
        <v>Active</v>
      </c>
      <c r="S1102" t="str">
        <f>IFERROR(VLOOKUP(A1102,'Broker &amp; Vendor'!$A$2:$C$11545,3,0),"")</f>
        <v>CAMPARI AMERICA</v>
      </c>
      <c r="T1102" t="str">
        <f>IFERROR(VLOOKUP(A1102,'Broker &amp; Vendor'!$A$2:$C$11545,2,0),"")</f>
        <v>SGWS- TRANSATLANTIC DIVISION</v>
      </c>
    </row>
    <row r="1103" spans="1:20" x14ac:dyDescent="0.25">
      <c r="A1103" t="s">
        <v>4499</v>
      </c>
      <c r="B1103" t="s">
        <v>410</v>
      </c>
      <c r="C1103" s="10">
        <v>37.4467245283019</v>
      </c>
      <c r="D1103" s="10">
        <v>37.4467245283019</v>
      </c>
      <c r="E1103" s="1">
        <v>112.51</v>
      </c>
      <c r="F1103" s="3">
        <f>((E1103/53)*6)*3</f>
        <v>38.210943396226426</v>
      </c>
      <c r="G1103" s="4">
        <f>VLOOKUP(A1103,'R12 Trend'!$A$4:$B$6433,2,0)</f>
        <v>-0.02</v>
      </c>
      <c r="H1103" s="10" t="str">
        <f>IFERROR(VLOOKUP(A1103,'DDS Needs'!$A$4:$F$767,6,0),"")</f>
        <v/>
      </c>
      <c r="I1103" s="1">
        <f>IFERROR(VLOOKUP(A1103,'WH INV 4-2-2026'!$A$2:$C$2914,3,0),"")</f>
        <v>100</v>
      </c>
      <c r="J1103" s="1">
        <f>I1103/(C1103/3)</f>
        <v>8.0113816035702321</v>
      </c>
      <c r="K1103" s="5" t="str">
        <f>IF((I1103&gt;C1103),"X","")</f>
        <v>X</v>
      </c>
      <c r="L1103" s="7">
        <f>(C1103/3)*13</f>
        <v>162.26913962264157</v>
      </c>
      <c r="M1103" s="7">
        <f>I1103-L1103</f>
        <v>-62.269139622641575</v>
      </c>
      <c r="N1103" s="6">
        <f>C1103/$C$2</f>
        <v>1.6155342982634275E-4</v>
      </c>
      <c r="O1103" s="5" t="s">
        <v>27882</v>
      </c>
      <c r="P1103" t="str">
        <f>VLOOKUP(A1103,'External $ Guide'!$A$2:$L$11545,3,0)</f>
        <v>Replenish</v>
      </c>
      <c r="Q1103" t="str">
        <f>VLOOKUP(A1103,'External $ Guide'!$A$2:$L$11545,4,0)</f>
        <v>Retail</v>
      </c>
      <c r="R1103" t="str">
        <f>VLOOKUP(A1103,'External $ Guide'!$A$2:$L$11545,5,0)</f>
        <v>Active</v>
      </c>
      <c r="S1103" t="str">
        <f>IFERROR(VLOOKUP(A1103,'Broker &amp; Vendor'!$A$2:$C$11545,3,0),"")</f>
        <v>DV SPIRITS LLC</v>
      </c>
      <c r="T1103" t="str">
        <f>IFERROR(VLOOKUP(A1103,'Broker &amp; Vendor'!$A$2:$C$11545,2,0),"")</f>
        <v>RNDC</v>
      </c>
    </row>
    <row r="1104" spans="1:20" x14ac:dyDescent="0.25">
      <c r="A1104" t="s">
        <v>6942</v>
      </c>
      <c r="B1104" t="s">
        <v>2848</v>
      </c>
      <c r="C1104" s="10">
        <v>37.41690566037736</v>
      </c>
      <c r="D1104" s="10">
        <v>37.41690566037736</v>
      </c>
      <c r="E1104" s="1">
        <v>91.81</v>
      </c>
      <c r="F1104" s="3">
        <f>((E1104/53)*6)*3</f>
        <v>31.180754716981134</v>
      </c>
      <c r="G1104" s="4">
        <f>VLOOKUP(A1104,'R12 Trend'!$A$4:$B$6433,2,0)</f>
        <v>0.26</v>
      </c>
      <c r="H1104" s="10" t="str">
        <f>IFERROR(VLOOKUP(A1104,'DDS Needs'!$A$4:$F$767,6,0),"")</f>
        <v/>
      </c>
      <c r="I1104" s="1">
        <f>IFERROR(VLOOKUP(A1104,'WH INV 4-2-2026'!$A$2:$C$2914,3,0),"")</f>
        <v>78</v>
      </c>
      <c r="J1104" s="1">
        <f>I1104/(C1104/3)</f>
        <v>6.2538576044730059</v>
      </c>
      <c r="K1104" s="5" t="str">
        <f>IF((I1104&gt;C1104),"X","")</f>
        <v>X</v>
      </c>
      <c r="L1104" s="7">
        <f>(C1104/3)*13</f>
        <v>162.13992452830189</v>
      </c>
      <c r="M1104" s="7">
        <f>I1104-L1104</f>
        <v>-84.13992452830189</v>
      </c>
      <c r="N1104" s="6">
        <f>C1104/$C$2</f>
        <v>1.6142478465250098E-4</v>
      </c>
      <c r="O1104" s="5" t="s">
        <v>27882</v>
      </c>
      <c r="P1104" t="str">
        <f>VLOOKUP(A1104,'External $ Guide'!$A$2:$L$11545,3,0)</f>
        <v>Replenish</v>
      </c>
      <c r="Q1104" t="str">
        <f>VLOOKUP(A1104,'External $ Guide'!$A$2:$L$11545,4,0)</f>
        <v>Retail</v>
      </c>
      <c r="R1104" t="str">
        <f>VLOOKUP(A1104,'External $ Guide'!$A$2:$L$11545,5,0)</f>
        <v>Active</v>
      </c>
      <c r="S1104" t="str">
        <f>IFERROR(VLOOKUP(A1104,'Broker &amp; Vendor'!$A$2:$C$11545,3,0),"")</f>
        <v>BROWN FOREMAN CORP</v>
      </c>
      <c r="T1104" t="str">
        <f>IFERROR(VLOOKUP(A1104,'Broker &amp; Vendor'!$A$2:$C$11545,2,0),"")</f>
        <v>UNITED</v>
      </c>
    </row>
    <row r="1105" spans="1:20" x14ac:dyDescent="0.25">
      <c r="A1105" t="s">
        <v>4387</v>
      </c>
      <c r="B1105" t="s">
        <v>298</v>
      </c>
      <c r="C1105" s="10">
        <v>37.393573584905653</v>
      </c>
      <c r="D1105" s="10">
        <v>41.808667924528294</v>
      </c>
      <c r="E1105" s="1">
        <v>159.57</v>
      </c>
      <c r="F1105" s="3">
        <f>((E1105/53)*6)*3</f>
        <v>54.193584905660366</v>
      </c>
      <c r="G1105" s="4">
        <f>VLOOKUP(A1105,'R12 Trend'!$A$4:$B$6433,2,0)</f>
        <v>-0.31</v>
      </c>
      <c r="H1105" s="10">
        <f>IFERROR(VLOOKUP(A1105,'DDS Needs'!$A$4:$F$767,6,0),"")</f>
        <v>4.4150943396226419</v>
      </c>
      <c r="I1105" s="1">
        <f>IFERROR(VLOOKUP(A1105,'WH INV 4-2-2026'!$A$2:$C$2914,3,0),"")</f>
        <v>88</v>
      </c>
      <c r="J1105" s="1">
        <f>I1105/(C1105/3)</f>
        <v>7.0600366504303995</v>
      </c>
      <c r="K1105" s="5" t="str">
        <f>IF((I1105&gt;C1105),"X","")</f>
        <v>X</v>
      </c>
      <c r="L1105" s="7">
        <f>(C1105/3)*13</f>
        <v>162.0388188679245</v>
      </c>
      <c r="M1105" s="7">
        <f>I1105-L1105</f>
        <v>-74.038818867924505</v>
      </c>
      <c r="N1105" s="6">
        <f>C1105/$C$2</f>
        <v>1.6132412493219427E-4</v>
      </c>
      <c r="O1105" s="5" t="s">
        <v>27882</v>
      </c>
      <c r="P1105" t="str">
        <f>VLOOKUP(A1105,'External $ Guide'!$A$2:$L$11545,3,0)</f>
        <v>Replenish</v>
      </c>
      <c r="Q1105" t="str">
        <f>VLOOKUP(A1105,'External $ Guide'!$A$2:$L$11545,4,0)</f>
        <v>Retail</v>
      </c>
      <c r="R1105" t="str">
        <f>VLOOKUP(A1105,'External $ Guide'!$A$2:$L$11545,5,0)</f>
        <v>Active</v>
      </c>
      <c r="S1105" t="s">
        <v>27956</v>
      </c>
      <c r="T1105" t="str">
        <f>IFERROR(VLOOKUP(A1105,'Broker &amp; Vendor'!$A$2:$C$11545,2,0),"")</f>
        <v>SGWS- CHAMPION DIVISION</v>
      </c>
    </row>
    <row r="1106" spans="1:20" x14ac:dyDescent="0.25">
      <c r="A1106" t="s">
        <v>6376</v>
      </c>
      <c r="B1106" t="s">
        <v>2282</v>
      </c>
      <c r="C1106" s="10">
        <v>37.294641509433966</v>
      </c>
      <c r="D1106" s="10">
        <v>37.294641509433966</v>
      </c>
      <c r="E1106" s="1">
        <v>91.51</v>
      </c>
      <c r="F1106" s="3">
        <f>((E1106/53)*6)*3</f>
        <v>31.078867924528307</v>
      </c>
      <c r="G1106" s="4">
        <f>VLOOKUP(A1106,'R12 Trend'!$A$4:$B$6433,2,0)</f>
        <v>1.28</v>
      </c>
      <c r="H1106" s="10" t="str">
        <f>IFERROR(VLOOKUP(A1106,'DDS Needs'!$A$4:$F$767,6,0),"")</f>
        <v/>
      </c>
      <c r="I1106" s="1">
        <f>IFERROR(VLOOKUP(A1106,'WH INV 4-2-2026'!$A$2:$C$2914,3,0),"")</f>
        <v>41</v>
      </c>
      <c r="J1106" s="1">
        <f>I1106/(C1106/3)</f>
        <v>3.298060928374555</v>
      </c>
      <c r="K1106" s="5" t="str">
        <f>IF((I1106&gt;C1106),"X","")</f>
        <v>X</v>
      </c>
      <c r="L1106" s="7">
        <f>(C1106/3)*13</f>
        <v>161.61011320754719</v>
      </c>
      <c r="M1106" s="7">
        <f>I1106-L1106</f>
        <v>-120.61011320754719</v>
      </c>
      <c r="N1106" s="6">
        <f>C1106/$C$2</f>
        <v>1.6089731013561011E-4</v>
      </c>
      <c r="O1106" s="5" t="s">
        <v>27882</v>
      </c>
      <c r="P1106" t="str">
        <f>VLOOKUP(A1106,'External $ Guide'!$A$2:$L$11545,3,0)</f>
        <v>Replenish</v>
      </c>
      <c r="Q1106" t="str">
        <f>VLOOKUP(A1106,'External $ Guide'!$A$2:$L$11545,4,0)</f>
        <v>Retail</v>
      </c>
      <c r="R1106" t="str">
        <f>VLOOKUP(A1106,'External $ Guide'!$A$2:$L$11545,5,0)</f>
        <v>Active</v>
      </c>
      <c r="S1106" t="str">
        <f>IFERROR(VLOOKUP(A1106,'Broker &amp; Vendor'!$A$2:$C$11545,3,0),"")</f>
        <v>BACARDI USA INC</v>
      </c>
      <c r="T1106" t="str">
        <f>IFERROR(VLOOKUP(A1106,'Broker &amp; Vendor'!$A$2:$C$11545,2,0),"")</f>
        <v>SGWS- TRANSATLANTIC DIVISION</v>
      </c>
    </row>
    <row r="1107" spans="1:20" x14ac:dyDescent="0.25">
      <c r="A1107" t="s">
        <v>7870</v>
      </c>
      <c r="B1107" t="s">
        <v>3776</v>
      </c>
      <c r="C1107" s="10">
        <v>37.273347169811323</v>
      </c>
      <c r="D1107" s="10">
        <v>37.273347169811323</v>
      </c>
      <c r="E1107" s="1">
        <v>118.01</v>
      </c>
      <c r="F1107" s="3">
        <f>((E1107/53)*6)*3</f>
        <v>40.078867924528311</v>
      </c>
      <c r="G1107" s="4">
        <f>VLOOKUP(A1107,'R12 Trend'!$A$4:$B$6433,2,0)</f>
        <v>-7.0000000000000007E-2</v>
      </c>
      <c r="H1107" s="10" t="str">
        <f>IFERROR(VLOOKUP(A1107,'DDS Needs'!$A$4:$F$767,6,0),"")</f>
        <v/>
      </c>
      <c r="I1107" s="1">
        <f>IFERROR(VLOOKUP(A1107,'WH INV 4-2-2026'!$A$2:$C$2914,3,0),"")</f>
        <v>105</v>
      </c>
      <c r="J1107" s="1">
        <f>I1107/(C1107/3)</f>
        <v>8.451078959045752</v>
      </c>
      <c r="K1107" s="5" t="str">
        <f>IF((I1107&gt;C1107),"X","")</f>
        <v>X</v>
      </c>
      <c r="L1107" s="7">
        <f>(C1107/3)*13</f>
        <v>161.51783773584907</v>
      </c>
      <c r="M1107" s="7">
        <f>I1107-L1107</f>
        <v>-56.517837735849071</v>
      </c>
      <c r="N1107" s="6">
        <f>C1107/$C$2</f>
        <v>1.6080544165725163E-4</v>
      </c>
      <c r="O1107" s="5" t="s">
        <v>27882</v>
      </c>
      <c r="P1107" t="str">
        <f>VLOOKUP(A1107,'External $ Guide'!$A$2:$L$11545,3,0)</f>
        <v>Replenish</v>
      </c>
      <c r="Q1107" t="str">
        <f>VLOOKUP(A1107,'External $ Guide'!$A$2:$L$11545,4,0)</f>
        <v>Retail</v>
      </c>
      <c r="R1107" t="str">
        <f>VLOOKUP(A1107,'External $ Guide'!$A$2:$L$11545,5,0)</f>
        <v>Active</v>
      </c>
      <c r="S1107" t="str">
        <f>IFERROR(VLOOKUP(A1107,'Broker &amp; Vendor'!$A$2:$C$11545,3,0),"")</f>
        <v>PROXIMO SPIRITS INC.</v>
      </c>
      <c r="T1107" t="str">
        <f>IFERROR(VLOOKUP(A1107,'Broker &amp; Vendor'!$A$2:$C$11545,2,0),"")</f>
        <v>JOHNSON BROTHERS</v>
      </c>
    </row>
    <row r="1108" spans="1:20" x14ac:dyDescent="0.25">
      <c r="A1108" t="s">
        <v>6396</v>
      </c>
      <c r="B1108" t="s">
        <v>2302</v>
      </c>
      <c r="C1108" s="10">
        <v>37.156075471698117</v>
      </c>
      <c r="D1108" s="10">
        <v>37.156075471698117</v>
      </c>
      <c r="E1108" s="1">
        <v>91.17</v>
      </c>
      <c r="F1108" s="3">
        <f>((E1108/53)*6)*3</f>
        <v>30.963396226415096</v>
      </c>
      <c r="G1108" s="4">
        <f>VLOOKUP(A1108,'R12 Trend'!$A$4:$B$6433,2,0)</f>
        <v>1.45</v>
      </c>
      <c r="H1108" s="10" t="str">
        <f>IFERROR(VLOOKUP(A1108,'DDS Needs'!$A$4:$F$767,6,0),"")</f>
        <v/>
      </c>
      <c r="I1108" s="1">
        <f>IFERROR(VLOOKUP(A1108,'WH INV 4-2-2026'!$A$2:$C$2914,3,0),"")</f>
        <v>137</v>
      </c>
      <c r="J1108" s="1">
        <f>I1108/(C1108/3)</f>
        <v>11.061448088430646</v>
      </c>
      <c r="K1108" s="5" t="str">
        <f>IF((I1108&gt;C1108),"X","")</f>
        <v>X</v>
      </c>
      <c r="L1108" s="7">
        <f>(C1108/3)*13</f>
        <v>161.0096603773585</v>
      </c>
      <c r="M1108" s="7">
        <f>I1108-L1108</f>
        <v>-24.0096603773585</v>
      </c>
      <c r="N1108" s="6">
        <f>C1108/$C$2</f>
        <v>1.602995056831338E-4</v>
      </c>
      <c r="O1108" s="5" t="s">
        <v>27882</v>
      </c>
      <c r="P1108" t="str">
        <f>VLOOKUP(A1108,'External $ Guide'!$A$2:$L$11545,3,0)</f>
        <v>Replenish</v>
      </c>
      <c r="Q1108" t="str">
        <f>VLOOKUP(A1108,'External $ Guide'!$A$2:$L$11545,4,0)</f>
        <v>Retail</v>
      </c>
      <c r="R1108" t="str">
        <f>VLOOKUP(A1108,'External $ Guide'!$A$2:$L$11545,5,0)</f>
        <v>Active</v>
      </c>
      <c r="S1108" t="str">
        <f>IFERROR(VLOOKUP(A1108,'Broker &amp; Vendor'!$A$2:$C$11545,3,0),"")</f>
        <v>PROXIMO SPIRITS INC.</v>
      </c>
      <c r="T1108" t="str">
        <f>IFERROR(VLOOKUP(A1108,'Broker &amp; Vendor'!$A$2:$C$11545,2,0),"")</f>
        <v>JOHNSON BROTHERS</v>
      </c>
    </row>
    <row r="1109" spans="1:20" x14ac:dyDescent="0.25">
      <c r="A1109" t="s">
        <v>8262</v>
      </c>
      <c r="B1109" t="s">
        <v>8263</v>
      </c>
      <c r="C1109" s="10">
        <v>37.14</v>
      </c>
      <c r="D1109" s="10">
        <v>37.14</v>
      </c>
      <c r="E1109">
        <v>92.85</v>
      </c>
      <c r="G1109" s="4"/>
      <c r="H1109" s="10" t="str">
        <f>IFERROR(VLOOKUP(A1109,'DDS Needs'!$A$4:$F$767,6,0),"")</f>
        <v/>
      </c>
      <c r="I1109" s="1">
        <f>IFERROR(VLOOKUP(A1109,'WH INV 4-2-2026'!$A$2:$C$2914,3,0),"")</f>
        <v>61</v>
      </c>
      <c r="J1109" s="1">
        <f>I1109/(C1109/3)</f>
        <v>4.9273021001615502</v>
      </c>
      <c r="K1109" s="5" t="str">
        <f>IF((I1109&gt;C1109),"X","")</f>
        <v>X</v>
      </c>
      <c r="L1109" s="7">
        <f>(C1109/3)*13</f>
        <v>160.94</v>
      </c>
      <c r="M1109" s="7">
        <f>I1109-L1109</f>
        <v>-99.94</v>
      </c>
      <c r="N1109" s="6">
        <f>C1109/$C$2</f>
        <v>1.6023015255220926E-4</v>
      </c>
      <c r="O1109" s="5" t="s">
        <v>27882</v>
      </c>
      <c r="P1109" t="str">
        <f>VLOOKUP(A1109,'External $ Guide'!$A$2:$L$11545,3,0)</f>
        <v>Replenish</v>
      </c>
      <c r="Q1109" t="str">
        <f>VLOOKUP(A1109,'External $ Guide'!$A$2:$L$11545,4,0)</f>
        <v>Retail</v>
      </c>
      <c r="R1109" t="str">
        <f>VLOOKUP(A1109,'External $ Guide'!$A$2:$L$11545,5,0)</f>
        <v>Active</v>
      </c>
      <c r="S1109" t="str">
        <f>IFERROR(VLOOKUP(A1109,'Broker &amp; Vendor'!$A$2:$C$11545,3,0),"")</f>
        <v>BROWN FOREMAN CORP</v>
      </c>
      <c r="T1109" t="str">
        <f>IFERROR(VLOOKUP(A1109,'Broker &amp; Vendor'!$A$2:$C$11545,2,0),"")</f>
        <v>UNITED</v>
      </c>
    </row>
    <row r="1110" spans="1:20" x14ac:dyDescent="0.25">
      <c r="A1110" t="s">
        <v>6457</v>
      </c>
      <c r="B1110" t="s">
        <v>2363</v>
      </c>
      <c r="C1110" s="10">
        <v>37.134339622641505</v>
      </c>
      <c r="D1110" s="10">
        <v>37.134339622641505</v>
      </c>
      <c r="E1110" s="1">
        <v>109.34</v>
      </c>
      <c r="F1110" s="3">
        <f>((E1110/53)*6)*3</f>
        <v>37.134339622641505</v>
      </c>
      <c r="G1110" s="4">
        <f>VLOOKUP(A1110,'R12 Trend'!$A$4:$B$6433,2,0)</f>
        <v>0</v>
      </c>
      <c r="H1110" s="10" t="str">
        <f>IFERROR(VLOOKUP(A1110,'DDS Needs'!$A$4:$F$767,6,0),"")</f>
        <v/>
      </c>
      <c r="I1110" s="1">
        <f>IFERROR(VLOOKUP(A1110,'WH INV 4-2-2026'!$A$2:$C$2914,3,0),"")</f>
        <v>6</v>
      </c>
      <c r="J1110" s="1">
        <f>I1110/(C1110/3)</f>
        <v>0.48472654106456931</v>
      </c>
      <c r="K1110" s="5" t="str">
        <f>IF((I1110&gt;C1110),"X","")</f>
        <v/>
      </c>
      <c r="L1110" s="7">
        <f>(C1110/3)*13</f>
        <v>160.91547169811318</v>
      </c>
      <c r="M1110" s="7">
        <f>I1110-L1110</f>
        <v>-154.91547169811318</v>
      </c>
      <c r="N1110" s="6">
        <f>C1110/$C$2</f>
        <v>1.602057324356865E-4</v>
      </c>
      <c r="O1110" s="5" t="s">
        <v>27882</v>
      </c>
      <c r="P1110" t="str">
        <f>VLOOKUP(A1110,'External $ Guide'!$A$2:$L$11545,3,0)</f>
        <v>Replenish</v>
      </c>
      <c r="Q1110" t="str">
        <f>VLOOKUP(A1110,'External $ Guide'!$A$2:$L$11545,4,0)</f>
        <v>Retail</v>
      </c>
      <c r="R1110" t="str">
        <f>VLOOKUP(A1110,'External $ Guide'!$A$2:$L$11545,5,0)</f>
        <v>Active</v>
      </c>
      <c r="S1110" t="str">
        <f>IFERROR(VLOOKUP(A1110,'Broker &amp; Vendor'!$A$2:$C$11545,3,0),"")</f>
        <v>LUXCO INC</v>
      </c>
      <c r="T1110" t="str">
        <f>IFERROR(VLOOKUP(A1110,'Broker &amp; Vendor'!$A$2:$C$11545,2,0),"")</f>
        <v>RNDC</v>
      </c>
    </row>
    <row r="1111" spans="1:20" x14ac:dyDescent="0.25">
      <c r="A1111" t="s">
        <v>7993</v>
      </c>
      <c r="B1111" t="s">
        <v>3899</v>
      </c>
      <c r="C1111" s="10">
        <v>37.093584905660379</v>
      </c>
      <c r="D1111" s="10">
        <v>37.093584905660379</v>
      </c>
      <c r="E1111" s="1">
        <v>127</v>
      </c>
      <c r="F1111" s="3">
        <f>((E1111/53)*6)*3</f>
        <v>43.132075471698116</v>
      </c>
      <c r="G1111" s="4">
        <f>VLOOKUP(A1111,'R12 Trend'!$A$4:$B$6433,2,0)</f>
        <v>-0.14000000000000001</v>
      </c>
      <c r="H1111" s="10" t="str">
        <f>IFERROR(VLOOKUP(A1111,'DDS Needs'!$A$4:$F$767,6,0),"")</f>
        <v/>
      </c>
      <c r="I1111" s="1">
        <f>IFERROR(VLOOKUP(A1111,'WH INV 4-2-2026'!$A$2:$C$2914,3,0),"")</f>
        <v>0</v>
      </c>
      <c r="J1111" s="1">
        <f>I1111/(C1111/3)</f>
        <v>0</v>
      </c>
      <c r="K1111" s="5" t="str">
        <f>IF((I1111&gt;C1111),"X","")</f>
        <v/>
      </c>
      <c r="L1111" s="7">
        <f>(C1111/3)*13</f>
        <v>160.73886792452831</v>
      </c>
      <c r="M1111" s="7">
        <f>I1111-L1111</f>
        <v>-160.73886792452831</v>
      </c>
      <c r="N1111" s="6">
        <f>C1111/$C$2</f>
        <v>1.6002990759672291E-4</v>
      </c>
      <c r="O1111" s="5" t="s">
        <v>27882</v>
      </c>
      <c r="P1111" t="str">
        <f>VLOOKUP(A1111,'External $ Guide'!$A$2:$L$11545,3,0)</f>
        <v>Replenish</v>
      </c>
      <c r="Q1111" t="str">
        <f>VLOOKUP(A1111,'External $ Guide'!$A$2:$L$11545,4,0)</f>
        <v>Retail</v>
      </c>
      <c r="R1111" t="str">
        <f>VLOOKUP(A1111,'External $ Guide'!$A$2:$L$11545,5,0)</f>
        <v>Active</v>
      </c>
      <c r="S1111" t="str">
        <f>IFERROR(VLOOKUP(A1111,'Broker &amp; Vendor'!$A$2:$C$11545,3,0),"")</f>
        <v>PERNOD RICARD USA</v>
      </c>
      <c r="T1111" t="str">
        <f>IFERROR(VLOOKUP(A1111,'Broker &amp; Vendor'!$A$2:$C$11545,2,0),"")</f>
        <v>SGWS- AMERICAN LIBERTY DIVISION</v>
      </c>
    </row>
    <row r="1112" spans="1:20" x14ac:dyDescent="0.25">
      <c r="A1112" t="s">
        <v>8113</v>
      </c>
      <c r="B1112" t="s">
        <v>4019</v>
      </c>
      <c r="C1112" s="10">
        <v>37.073207547169815</v>
      </c>
      <c r="D1112" s="10">
        <v>37.073207547169815</v>
      </c>
      <c r="E1112" s="1">
        <v>109.16</v>
      </c>
      <c r="F1112" s="3">
        <f>((E1112/53)*6)*3</f>
        <v>37.073207547169815</v>
      </c>
      <c r="G1112" s="4">
        <f>VLOOKUP(A1112,'R12 Trend'!$A$4:$B$6433,2,0)</f>
        <v>0</v>
      </c>
      <c r="H1112" s="10" t="str">
        <f>IFERROR(VLOOKUP(A1112,'DDS Needs'!$A$4:$F$767,6,0),"")</f>
        <v/>
      </c>
      <c r="I1112" s="1" t="str">
        <f>IFERROR(VLOOKUP(A1112,'WH INV 4-2-2026'!$A$2:$C$2914,3,0),"")</f>
        <v/>
      </c>
      <c r="J1112" s="1" t="e">
        <f>I1112/(C1112/3)</f>
        <v>#VALUE!</v>
      </c>
      <c r="K1112" s="5" t="str">
        <f>IF((I1112&gt;C1112),"X","")</f>
        <v>X</v>
      </c>
      <c r="L1112" s="7">
        <f>(C1112/3)*13</f>
        <v>160.65056603773587</v>
      </c>
      <c r="M1112" s="7" t="e">
        <f>I1112-L1112</f>
        <v>#VALUE!</v>
      </c>
      <c r="N1112" s="6">
        <f>C1112/$C$2</f>
        <v>1.599419951772411E-4</v>
      </c>
      <c r="O1112" s="5" t="s">
        <v>27882</v>
      </c>
      <c r="P1112" t="str">
        <f>VLOOKUP(A1112,'External $ Guide'!$A$2:$L$11545,3,0)</f>
        <v>Replenish</v>
      </c>
      <c r="Q1112" t="str">
        <f>VLOOKUP(A1112,'External $ Guide'!$A$2:$L$11545,4,0)</f>
        <v>Retail</v>
      </c>
      <c r="R1112" t="str">
        <f>VLOOKUP(A1112,'External $ Guide'!$A$2:$L$11545,5,0)</f>
        <v>Active</v>
      </c>
      <c r="S1112" t="str">
        <f>IFERROR(VLOOKUP(A1112,'Broker &amp; Vendor'!$A$2:$C$11545,3,0),"")</f>
        <v>MHW LTD</v>
      </c>
      <c r="T1112" t="str">
        <f>IFERROR(VLOOKUP(A1112,'Broker &amp; Vendor'!$A$2:$C$11545,2,0),"")</f>
        <v>SGWS- TRANSATLANTIC DIVISION</v>
      </c>
    </row>
    <row r="1113" spans="1:20" x14ac:dyDescent="0.25">
      <c r="A1113" t="s">
        <v>7541</v>
      </c>
      <c r="B1113" t="s">
        <v>3447</v>
      </c>
      <c r="C1113" s="10">
        <v>37.067196226415092</v>
      </c>
      <c r="D1113" s="10">
        <v>37.067196226415092</v>
      </c>
      <c r="E1113" s="1">
        <v>149.51</v>
      </c>
      <c r="F1113" s="3">
        <f>((E1113/53)*6)*3</f>
        <v>50.77698113207547</v>
      </c>
      <c r="G1113" s="4">
        <f>VLOOKUP(A1113,'R12 Trend'!$A$4:$B$6433,2,0)</f>
        <v>-0.27</v>
      </c>
      <c r="H1113" s="10" t="str">
        <f>IFERROR(VLOOKUP(A1113,'DDS Needs'!$A$4:$F$767,6,0),"")</f>
        <v/>
      </c>
      <c r="I1113" s="1">
        <f>IFERROR(VLOOKUP(A1113,'WH INV 4-2-2026'!$A$2:$C$2914,3,0),"")</f>
        <v>95</v>
      </c>
      <c r="J1113" s="1">
        <f>I1113/(C1113/3)</f>
        <v>7.6887390742788693</v>
      </c>
      <c r="K1113" s="5" t="str">
        <f>IF((I1113&gt;C1113),"X","")</f>
        <v>X</v>
      </c>
      <c r="L1113" s="7">
        <f>(C1113/3)*13</f>
        <v>160.62451698113207</v>
      </c>
      <c r="M1113" s="7">
        <f>I1113-L1113</f>
        <v>-65.624516981132075</v>
      </c>
      <c r="N1113" s="6">
        <f>C1113/$C$2</f>
        <v>1.5991606101349394E-4</v>
      </c>
      <c r="O1113" s="5" t="s">
        <v>27882</v>
      </c>
      <c r="P1113" t="str">
        <f>VLOOKUP(A1113,'External $ Guide'!$A$2:$L$11545,3,0)</f>
        <v>Replenish</v>
      </c>
      <c r="Q1113" t="str">
        <f>VLOOKUP(A1113,'External $ Guide'!$A$2:$L$11545,4,0)</f>
        <v>Retail</v>
      </c>
      <c r="R1113" t="str">
        <f>VLOOKUP(A1113,'External $ Guide'!$A$2:$L$11545,5,0)</f>
        <v>Active</v>
      </c>
      <c r="S1113" t="str">
        <f>IFERROR(VLOOKUP(A1113,'Broker &amp; Vendor'!$A$2:$C$11545,3,0),"")</f>
        <v>SAZERAC CO INC</v>
      </c>
      <c r="T1113" t="str">
        <f>IFERROR(VLOOKUP(A1113,'Broker &amp; Vendor'!$A$2:$C$11545,2,0),"")</f>
        <v>UNITED</v>
      </c>
    </row>
    <row r="1114" spans="1:20" x14ac:dyDescent="0.25">
      <c r="A1114" t="s">
        <v>7948</v>
      </c>
      <c r="B1114" t="s">
        <v>3854</v>
      </c>
      <c r="C1114" s="10">
        <v>37.065599999999996</v>
      </c>
      <c r="D1114" s="10">
        <v>37.065599999999996</v>
      </c>
      <c r="E1114" s="1">
        <v>110.24</v>
      </c>
      <c r="F1114" s="3">
        <f>((E1114/53)*6)*3</f>
        <v>37.44</v>
      </c>
      <c r="G1114" s="4">
        <f>VLOOKUP(A1114,'R12 Trend'!$A$4:$B$6433,2,0)</f>
        <v>-0.01</v>
      </c>
      <c r="H1114" s="10" t="str">
        <f>IFERROR(VLOOKUP(A1114,'DDS Needs'!$A$4:$F$767,6,0),"")</f>
        <v/>
      </c>
      <c r="I1114" s="1">
        <f>IFERROR(VLOOKUP(A1114,'WH INV 4-2-2026'!$A$2:$C$2914,3,0),"")</f>
        <v>88</v>
      </c>
      <c r="J1114" s="1">
        <f>I1114/(C1114/3)</f>
        <v>7.1225071225071233</v>
      </c>
      <c r="K1114" s="5" t="str">
        <f>IF((I1114&gt;C1114),"X","")</f>
        <v>X</v>
      </c>
      <c r="L1114" s="7">
        <f>(C1114/3)*13</f>
        <v>160.61759999999998</v>
      </c>
      <c r="M1114" s="7">
        <f>I1114-L1114</f>
        <v>-72.617599999999982</v>
      </c>
      <c r="N1114" s="6">
        <f>C1114/$C$2</f>
        <v>1.5990917454063454E-4</v>
      </c>
      <c r="O1114" s="5" t="s">
        <v>27882</v>
      </c>
      <c r="P1114" t="str">
        <f>VLOOKUP(A1114,'External $ Guide'!$A$2:$L$11545,3,0)</f>
        <v>Replenish</v>
      </c>
      <c r="Q1114" t="str">
        <f>VLOOKUP(A1114,'External $ Guide'!$A$2:$L$11545,4,0)</f>
        <v>Retail</v>
      </c>
      <c r="R1114" t="str">
        <f>VLOOKUP(A1114,'External $ Guide'!$A$2:$L$11545,5,0)</f>
        <v>Active</v>
      </c>
      <c r="S1114" t="str">
        <f>IFERROR(VLOOKUP(A1114,'Broker &amp; Vendor'!$A$2:$C$11545,3,0),"")</f>
        <v>BACARDI USA INC</v>
      </c>
      <c r="T1114" t="str">
        <f>IFERROR(VLOOKUP(A1114,'Broker &amp; Vendor'!$A$2:$C$11545,2,0),"")</f>
        <v>SGWS- TRANSATLANTIC DIVISION</v>
      </c>
    </row>
    <row r="1115" spans="1:20" x14ac:dyDescent="0.25">
      <c r="A1115" t="s">
        <v>7827</v>
      </c>
      <c r="B1115" t="s">
        <v>3733</v>
      </c>
      <c r="C1115" s="10">
        <v>37.031467924528307</v>
      </c>
      <c r="D1115" s="10">
        <v>37.031467924528307</v>
      </c>
      <c r="E1115" s="1">
        <v>125.33</v>
      </c>
      <c r="F1115" s="3">
        <f>((E1115/53)*6)*3</f>
        <v>42.564905660377363</v>
      </c>
      <c r="G1115" s="4">
        <f>VLOOKUP(A1115,'R12 Trend'!$A$4:$B$6433,2,0)</f>
        <v>-0.13</v>
      </c>
      <c r="H1115" s="10" t="str">
        <f>IFERROR(VLOOKUP(A1115,'DDS Needs'!$A$4:$F$767,6,0),"")</f>
        <v/>
      </c>
      <c r="I1115" s="1">
        <f>IFERROR(VLOOKUP(A1115,'WH INV 4-2-2026'!$A$2:$C$2914,3,0),"")</f>
        <v>161</v>
      </c>
      <c r="J1115" s="1">
        <f>I1115/(C1115/3)</f>
        <v>13.042961218398752</v>
      </c>
      <c r="K1115" s="5" t="str">
        <f>IF((I1115&gt;C1115),"X","")</f>
        <v>X</v>
      </c>
      <c r="L1115" s="7">
        <f>(C1115/3)*13</f>
        <v>160.46969433962266</v>
      </c>
      <c r="M1115" s="7">
        <f>I1115-L1115</f>
        <v>0.53030566037733706</v>
      </c>
      <c r="N1115" s="6">
        <f>C1115/$C$2</f>
        <v>1.5976192123800254E-4</v>
      </c>
      <c r="O1115" s="5" t="s">
        <v>27882</v>
      </c>
      <c r="P1115" t="str">
        <f>VLOOKUP(A1115,'External $ Guide'!$A$2:$L$11545,3,0)</f>
        <v>Replenish</v>
      </c>
      <c r="Q1115" t="str">
        <f>VLOOKUP(A1115,'External $ Guide'!$A$2:$L$11545,4,0)</f>
        <v>Retail</v>
      </c>
      <c r="R1115" t="str">
        <f>VLOOKUP(A1115,'External $ Guide'!$A$2:$L$11545,5,0)</f>
        <v>Active</v>
      </c>
      <c r="S1115" t="str">
        <f>IFERROR(VLOOKUP(A1115,'Broker &amp; Vendor'!$A$2:$C$11545,3,0),"")</f>
        <v>AMERICAN BEVERAGE MARKETERS</v>
      </c>
      <c r="T1115" t="str">
        <f>IFERROR(VLOOKUP(A1115,'Broker &amp; Vendor'!$A$2:$C$11545,2,0),"")</f>
        <v>RNDC</v>
      </c>
    </row>
    <row r="1116" spans="1:20" x14ac:dyDescent="0.25">
      <c r="A1116" t="s">
        <v>5165</v>
      </c>
      <c r="B1116" t="s">
        <v>1071</v>
      </c>
      <c r="C1116" s="10">
        <v>36.986875471698113</v>
      </c>
      <c r="D1116" s="10">
        <v>41.062347169811318</v>
      </c>
      <c r="E1116" s="1">
        <v>147.16999999999999</v>
      </c>
      <c r="F1116" s="3">
        <f>((E1116/53)*6)*3</f>
        <v>49.982264150943394</v>
      </c>
      <c r="G1116" s="4">
        <f>VLOOKUP(A1116,'R12 Trend'!$A$4:$B$6433,2,0)</f>
        <v>-0.26</v>
      </c>
      <c r="H1116" s="10">
        <f>IFERROR(VLOOKUP(A1116,'DDS Needs'!$A$4:$F$767,6,0),"")</f>
        <v>4.0754716981132084</v>
      </c>
      <c r="I1116" s="1">
        <f>IFERROR(VLOOKUP(A1116,'WH INV 4-2-2026'!$A$2:$C$2914,3,0),"")</f>
        <v>0.5</v>
      </c>
      <c r="J1116" s="1">
        <f>I1116/(C1116/3)</f>
        <v>4.0554926061483101E-2</v>
      </c>
      <c r="K1116" s="5" t="str">
        <f>IF((I1116&gt;C1116),"X","")</f>
        <v/>
      </c>
      <c r="L1116" s="7">
        <f>(C1116/3)*13</f>
        <v>160.27646037735849</v>
      </c>
      <c r="M1116" s="7">
        <f>I1116-L1116</f>
        <v>-159.77646037735849</v>
      </c>
      <c r="N1116" s="6">
        <f>C1116/$C$2</f>
        <v>1.5956953956003649E-4</v>
      </c>
      <c r="O1116" s="5" t="s">
        <v>27882</v>
      </c>
      <c r="P1116" t="str">
        <f>VLOOKUP(A1116,'External $ Guide'!$A$2:$L$11545,3,0)</f>
        <v>Replenish</v>
      </c>
      <c r="Q1116" t="str">
        <f>VLOOKUP(A1116,'External $ Guide'!$A$2:$L$11545,4,0)</f>
        <v>Retail</v>
      </c>
      <c r="R1116" t="str">
        <f>VLOOKUP(A1116,'External $ Guide'!$A$2:$L$11545,5,0)</f>
        <v>Active</v>
      </c>
      <c r="S1116" t="str">
        <f>IFERROR(VLOOKUP(A1116,'Broker &amp; Vendor'!$A$2:$C$11545,3,0),"")</f>
        <v>SUGARLAND DISTILLING CO. LLC</v>
      </c>
      <c r="T1116" t="str">
        <f>IFERROR(VLOOKUP(A1116,'Broker &amp; Vendor'!$A$2:$C$11545,2,0),"")</f>
        <v>RNDC</v>
      </c>
    </row>
    <row r="1117" spans="1:20" x14ac:dyDescent="0.25">
      <c r="A1117" t="s">
        <v>7707</v>
      </c>
      <c r="B1117" t="s">
        <v>3613</v>
      </c>
      <c r="C1117" s="10">
        <v>36.876022641509437</v>
      </c>
      <c r="D1117" s="10">
        <v>36.876022641509437</v>
      </c>
      <c r="E1117" s="1">
        <v>115.51</v>
      </c>
      <c r="F1117" s="3">
        <f>((E1117/53)*6)*3</f>
        <v>39.22981132075472</v>
      </c>
      <c r="G1117" s="4">
        <f>VLOOKUP(A1117,'R12 Trend'!$A$4:$B$6433,2,0)</f>
        <v>-0.06</v>
      </c>
      <c r="H1117" s="10" t="str">
        <f>IFERROR(VLOOKUP(A1117,'DDS Needs'!$A$4:$F$767,6,0),"")</f>
        <v/>
      </c>
      <c r="I1117" s="1">
        <f>IFERROR(VLOOKUP(A1117,'WH INV 4-2-2026'!$A$2:$C$2914,3,0),"")</f>
        <v>0.16666700000000001</v>
      </c>
      <c r="J1117" s="1">
        <f>I1117/(C1117/3)</f>
        <v>1.3558973126271344E-2</v>
      </c>
      <c r="K1117" s="5" t="str">
        <f>IF((I1117&gt;C1117),"X","")</f>
        <v/>
      </c>
      <c r="L1117" s="7">
        <f>(C1117/3)*13</f>
        <v>159.79609811320756</v>
      </c>
      <c r="M1117" s="7">
        <f>I1117-L1117</f>
        <v>-159.62943111320757</v>
      </c>
      <c r="N1117" s="6">
        <f>C1117/$C$2</f>
        <v>1.5909129599805545E-4</v>
      </c>
      <c r="O1117" s="5" t="s">
        <v>27882</v>
      </c>
      <c r="P1117" t="str">
        <f>VLOOKUP(A1117,'External $ Guide'!$A$2:$L$11545,3,0)</f>
        <v>Replenish</v>
      </c>
      <c r="Q1117" t="str">
        <f>VLOOKUP(A1117,'External $ Guide'!$A$2:$L$11545,4,0)</f>
        <v>Retail</v>
      </c>
      <c r="R1117" t="str">
        <f>VLOOKUP(A1117,'External $ Guide'!$A$2:$L$11545,5,0)</f>
        <v>Active</v>
      </c>
      <c r="S1117" t="str">
        <f>IFERROR(VLOOKUP(A1117,'Broker &amp; Vendor'!$A$2:$C$11545,3,0),"")</f>
        <v>CAMPARI AMERICA</v>
      </c>
      <c r="T1117" t="str">
        <f>IFERROR(VLOOKUP(A1117,'Broker &amp; Vendor'!$A$2:$C$11545,2,0),"")</f>
        <v>SGWS- TRANSATLANTIC DIVISION</v>
      </c>
    </row>
    <row r="1118" spans="1:20" x14ac:dyDescent="0.25">
      <c r="A1118" t="s">
        <v>5184</v>
      </c>
      <c r="B1118" t="s">
        <v>1090</v>
      </c>
      <c r="C1118" s="10">
        <v>36.866954716981134</v>
      </c>
      <c r="D1118" s="10">
        <v>36.866954716981134</v>
      </c>
      <c r="E1118" s="1">
        <v>111.91</v>
      </c>
      <c r="F1118" s="3">
        <f>((E1118/53)*6)*3</f>
        <v>38.007169811320757</v>
      </c>
      <c r="G1118" s="4">
        <f>VLOOKUP(A1118,'R12 Trend'!$A$4:$B$6433,2,0)</f>
        <v>-0.03</v>
      </c>
      <c r="H1118" s="10" t="str">
        <f>IFERROR(VLOOKUP(A1118,'DDS Needs'!$A$4:$F$767,6,0),"")</f>
        <v/>
      </c>
      <c r="I1118" s="1" t="str">
        <f>IFERROR(VLOOKUP(A1118,'WH INV 4-2-2026'!$A$2:$C$2914,3,0),"")</f>
        <v/>
      </c>
      <c r="J1118" s="1" t="e">
        <f>I1118/(C1118/3)</f>
        <v>#VALUE!</v>
      </c>
      <c r="K1118" s="5" t="str">
        <f>IF((I1118&gt;C1118),"X","")</f>
        <v>X</v>
      </c>
      <c r="L1118" s="7">
        <f>(C1118/3)*13</f>
        <v>159.75680377358492</v>
      </c>
      <c r="M1118" s="7" t="e">
        <f>I1118-L1118</f>
        <v>#VALUE!</v>
      </c>
      <c r="N1118" s="6">
        <f>C1118/$C$2</f>
        <v>1.5905217497138603E-4</v>
      </c>
      <c r="O1118" s="5" t="s">
        <v>27882</v>
      </c>
      <c r="P1118" t="str">
        <f>VLOOKUP(A1118,'External $ Guide'!$A$2:$L$11545,3,0)</f>
        <v>Replenish</v>
      </c>
      <c r="Q1118" t="str">
        <f>VLOOKUP(A1118,'External $ Guide'!$A$2:$L$11545,4,0)</f>
        <v>Retail</v>
      </c>
      <c r="R1118" t="str">
        <f>VLOOKUP(A1118,'External $ Guide'!$A$2:$L$11545,5,0)</f>
        <v>Active</v>
      </c>
      <c r="S1118" t="str">
        <f>IFERROR(VLOOKUP(A1118,'Broker &amp; Vendor'!$A$2:$C$11545,3,0),"")</f>
        <v>HEAVEN HILL SALES CO DBA HEAVEN HILL BRANDS</v>
      </c>
      <c r="T1118" t="str">
        <f>IFERROR(VLOOKUP(A1118,'Broker &amp; Vendor'!$A$2:$C$11545,2,0),"")</f>
        <v>SGWS- TRANSATLANTIC DIVISION</v>
      </c>
    </row>
    <row r="1119" spans="1:20" x14ac:dyDescent="0.25">
      <c r="A1119" t="s">
        <v>4662</v>
      </c>
      <c r="B1119" t="s">
        <v>573</v>
      </c>
      <c r="C1119" s="10">
        <v>36.858226415094343</v>
      </c>
      <c r="D1119" s="10">
        <v>36.858226415094343</v>
      </c>
      <c r="E1119" s="1">
        <v>132.35</v>
      </c>
      <c r="F1119" s="3">
        <f>((E1119/53)*6)*3</f>
        <v>44.949056603773585</v>
      </c>
      <c r="G1119" s="4">
        <f>VLOOKUP(A1119,'R12 Trend'!$A$4:$B$6433,2,0)</f>
        <v>-0.18</v>
      </c>
      <c r="H1119" s="10" t="str">
        <f>IFERROR(VLOOKUP(A1119,'DDS Needs'!$A$4:$F$767,6,0),"")</f>
        <v/>
      </c>
      <c r="I1119" s="1">
        <f>IFERROR(VLOOKUP(A1119,'WH INV 4-2-2026'!$A$2:$C$2914,3,0),"")</f>
        <v>75.666667000000004</v>
      </c>
      <c r="J1119" s="1">
        <f>I1119/(C1119/3)</f>
        <v>6.1587336960694881</v>
      </c>
      <c r="K1119" s="5" t="str">
        <f>IF((I1119&gt;C1119),"X","")</f>
        <v>X</v>
      </c>
      <c r="L1119" s="7">
        <f>(C1119/3)*13</f>
        <v>159.71898113207547</v>
      </c>
      <c r="M1119" s="7">
        <f>I1119-L1119</f>
        <v>-84.052314132075466</v>
      </c>
      <c r="N1119" s="6">
        <f>C1119/$C$2</f>
        <v>1.59014519151708E-4</v>
      </c>
      <c r="O1119" s="5" t="s">
        <v>27882</v>
      </c>
      <c r="P1119" t="str">
        <f>VLOOKUP(A1119,'External $ Guide'!$A$2:$L$11545,3,0)</f>
        <v>Replenish</v>
      </c>
      <c r="Q1119" t="str">
        <f>VLOOKUP(A1119,'External $ Guide'!$A$2:$L$11545,4,0)</f>
        <v>Retail</v>
      </c>
      <c r="R1119" t="str">
        <f>VLOOKUP(A1119,'External $ Guide'!$A$2:$L$11545,5,0)</f>
        <v>Active</v>
      </c>
      <c r="S1119" t="s">
        <v>27956</v>
      </c>
      <c r="T1119" t="str">
        <f>IFERROR(VLOOKUP(A1119,'Broker &amp; Vendor'!$A$2:$C$11545,2,0),"")</f>
        <v>SGWS- CHAMPION DIVISION</v>
      </c>
    </row>
    <row r="1120" spans="1:20" x14ac:dyDescent="0.25">
      <c r="A1120" t="s">
        <v>7192</v>
      </c>
      <c r="B1120" t="s">
        <v>3098</v>
      </c>
      <c r="C1120" s="10">
        <v>36.791320754716978</v>
      </c>
      <c r="D1120" s="10">
        <v>36.791320754716978</v>
      </c>
      <c r="E1120" s="1">
        <v>108.33</v>
      </c>
      <c r="F1120" s="3">
        <f>((E1120/53)*6)*3</f>
        <v>36.791320754716978</v>
      </c>
      <c r="G1120" s="4">
        <f>VLOOKUP(A1120,'R12 Trend'!$A$4:$B$6433,2,0)</f>
        <v>0</v>
      </c>
      <c r="H1120" s="10" t="str">
        <f>IFERROR(VLOOKUP(A1120,'DDS Needs'!$A$4:$F$767,6,0),"")</f>
        <v/>
      </c>
      <c r="I1120" s="1" t="str">
        <f>IFERROR(VLOOKUP(A1120,'WH INV 4-2-2026'!$A$2:$C$2914,3,0),"")</f>
        <v/>
      </c>
      <c r="J1120" s="1" t="e">
        <f>I1120/(C1120/3)</f>
        <v>#VALUE!</v>
      </c>
      <c r="K1120" s="5" t="str">
        <f>IF((I1120&gt;C1120),"X","")</f>
        <v>X</v>
      </c>
      <c r="L1120" s="7">
        <f>(C1120/3)*13</f>
        <v>159.42905660377357</v>
      </c>
      <c r="M1120" s="7" t="e">
        <f>I1120-L1120</f>
        <v>#VALUE!</v>
      </c>
      <c r="N1120" s="6">
        <f>C1120/$C$2</f>
        <v>1.5872587337440936E-4</v>
      </c>
      <c r="O1120" s="5" t="s">
        <v>27882</v>
      </c>
      <c r="P1120" t="str">
        <f>VLOOKUP(A1120,'External $ Guide'!$A$2:$L$11545,3,0)</f>
        <v>NoReplen</v>
      </c>
      <c r="Q1120" t="str">
        <f>VLOOKUP(A1120,'External $ Guide'!$A$2:$L$11545,4,0)</f>
        <v>Retail</v>
      </c>
      <c r="R1120" t="str">
        <f>VLOOKUP(A1120,'External $ Guide'!$A$2:$L$11545,5,0)</f>
        <v>Active</v>
      </c>
      <c r="S1120" t="str">
        <f>IFERROR(VLOOKUP(A1120,'Broker &amp; Vendor'!$A$2:$C$11545,3,0),"")</f>
        <v>SAZERAC CO INC</v>
      </c>
      <c r="T1120" t="str">
        <f>IFERROR(VLOOKUP(A1120,'Broker &amp; Vendor'!$A$2:$C$11545,2,0),"")</f>
        <v>UNITED</v>
      </c>
    </row>
    <row r="1121" spans="1:20" x14ac:dyDescent="0.25">
      <c r="A1121" t="s">
        <v>7210</v>
      </c>
      <c r="B1121" t="s">
        <v>3116</v>
      </c>
      <c r="C1121" s="10">
        <v>36.761094339622638</v>
      </c>
      <c r="D1121" s="10">
        <v>36.761094339622638</v>
      </c>
      <c r="E1121" s="1">
        <v>115.15</v>
      </c>
      <c r="F1121" s="3">
        <f>((E1121/53)*6)*3</f>
        <v>39.107547169811319</v>
      </c>
      <c r="G1121" s="4">
        <f>VLOOKUP(A1121,'R12 Trend'!$A$4:$B$6433,2,0)</f>
        <v>-0.06</v>
      </c>
      <c r="H1121" s="10" t="str">
        <f>IFERROR(VLOOKUP(A1121,'DDS Needs'!$A$4:$F$767,6,0),"")</f>
        <v/>
      </c>
      <c r="I1121" s="1">
        <f>IFERROR(VLOOKUP(A1121,'WH INV 4-2-2026'!$A$2:$C$2914,3,0),"")</f>
        <v>49</v>
      </c>
      <c r="J1121" s="1">
        <f>I1121/(C1121/3)</f>
        <v>3.9987928172627134</v>
      </c>
      <c r="K1121" s="5" t="str">
        <f>IF((I1121&gt;C1121),"X","")</f>
        <v>X</v>
      </c>
      <c r="L1121" s="7">
        <f>(C1121/3)*13</f>
        <v>159.2980754716981</v>
      </c>
      <c r="M1121" s="7">
        <f>I1121-L1121</f>
        <v>-110.2980754716981</v>
      </c>
      <c r="N1121" s="6">
        <f>C1121/$C$2</f>
        <v>1.5859546995217801E-4</v>
      </c>
      <c r="O1121" s="5" t="s">
        <v>27882</v>
      </c>
      <c r="P1121" t="str">
        <f>VLOOKUP(A1121,'External $ Guide'!$A$2:$L$11545,3,0)</f>
        <v>Replenish</v>
      </c>
      <c r="Q1121" t="str">
        <f>VLOOKUP(A1121,'External $ Guide'!$A$2:$L$11545,4,0)</f>
        <v>Retail</v>
      </c>
      <c r="R1121" t="str">
        <f>VLOOKUP(A1121,'External $ Guide'!$A$2:$L$11545,5,0)</f>
        <v>Active</v>
      </c>
      <c r="S1121" t="s">
        <v>27956</v>
      </c>
      <c r="T1121" t="str">
        <f>IFERROR(VLOOKUP(A1121,'Broker &amp; Vendor'!$A$2:$C$11545,2,0),"")</f>
        <v>SGWS- CHAMPION DIVISION</v>
      </c>
    </row>
    <row r="1122" spans="1:20" x14ac:dyDescent="0.25">
      <c r="A1122" t="s">
        <v>4312</v>
      </c>
      <c r="B1122" t="s">
        <v>223</v>
      </c>
      <c r="C1122" s="10">
        <v>36.697584905660385</v>
      </c>
      <c r="D1122" s="10">
        <v>40.773056603773597</v>
      </c>
      <c r="E1122" s="1">
        <v>120.06</v>
      </c>
      <c r="F1122" s="3">
        <f>((E1122/53)*6)*3</f>
        <v>40.775094339622648</v>
      </c>
      <c r="G1122" s="4">
        <f>VLOOKUP(A1122,'R12 Trend'!$A$4:$B$6433,2,0)</f>
        <v>-0.1</v>
      </c>
      <c r="H1122" s="10">
        <f>IFERROR(VLOOKUP(A1122,'DDS Needs'!$A$4:$F$767,6,0),"")</f>
        <v>4.0754716981132084</v>
      </c>
      <c r="I1122" s="1">
        <f>IFERROR(VLOOKUP(A1122,'WH INV 4-2-2026'!$A$2:$C$2914,3,0),"")</f>
        <v>53</v>
      </c>
      <c r="J1122" s="1">
        <f>I1122/(C1122/3)</f>
        <v>4.3327101881158177</v>
      </c>
      <c r="K1122" s="5" t="str">
        <f>IF((I1122&gt;C1122),"X","")</f>
        <v>X</v>
      </c>
      <c r="L1122" s="7">
        <f>(C1122/3)*13</f>
        <v>159.02286792452833</v>
      </c>
      <c r="M1122" s="7">
        <f>I1122-L1122</f>
        <v>-106.02286792452833</v>
      </c>
      <c r="N1122" s="6">
        <f>C1122/$C$2</f>
        <v>1.5832147624479309E-4</v>
      </c>
      <c r="O1122" s="5" t="s">
        <v>27882</v>
      </c>
      <c r="P1122" t="str">
        <f>VLOOKUP(A1122,'External $ Guide'!$A$2:$L$11545,3,0)</f>
        <v>Replenish</v>
      </c>
      <c r="Q1122" t="str">
        <f>VLOOKUP(A1122,'External $ Guide'!$A$2:$L$11545,4,0)</f>
        <v>Retail</v>
      </c>
      <c r="R1122" t="str">
        <f>VLOOKUP(A1122,'External $ Guide'!$A$2:$L$11545,5,0)</f>
        <v>Active</v>
      </c>
      <c r="S1122" t="str">
        <f>IFERROR(VLOOKUP(A1122,'Broker &amp; Vendor'!$A$2:$C$11545,3,0),"")</f>
        <v>DIAGEO NORTH AMERICA INC</v>
      </c>
      <c r="T1122" t="str">
        <f>IFERROR(VLOOKUP(A1122,'Broker &amp; Vendor'!$A$2:$C$11545,2,0),"")</f>
        <v>SGWS- COASTAL PACIFIC DIVISION</v>
      </c>
    </row>
    <row r="1123" spans="1:20" x14ac:dyDescent="0.25">
      <c r="A1123" t="s">
        <v>4633</v>
      </c>
      <c r="B1123" t="s">
        <v>544</v>
      </c>
      <c r="C1123" s="10">
        <v>36.559086792452838</v>
      </c>
      <c r="D1123" s="10">
        <v>36.559086792452838</v>
      </c>
      <c r="E1123" s="1">
        <v>125.17</v>
      </c>
      <c r="F1123" s="3">
        <f>((E1123/53)*6)*3</f>
        <v>42.510566037735856</v>
      </c>
      <c r="G1123" s="4">
        <f>VLOOKUP(A1123,'R12 Trend'!$A$4:$B$6433,2,0)</f>
        <v>-0.14000000000000001</v>
      </c>
      <c r="H1123" s="10" t="str">
        <f>IFERROR(VLOOKUP(A1123,'DDS Needs'!$A$4:$F$767,6,0),"")</f>
        <v/>
      </c>
      <c r="I1123" s="1">
        <f>IFERROR(VLOOKUP(A1123,'WH INV 4-2-2026'!$A$2:$C$2914,3,0),"")</f>
        <v>27</v>
      </c>
      <c r="J1123" s="1">
        <f>I1123/(C1123/3)</f>
        <v>2.2155914467951487</v>
      </c>
      <c r="K1123" s="5" t="str">
        <f>IF((I1123&gt;C1123),"X","")</f>
        <v/>
      </c>
      <c r="L1123" s="7">
        <f>(C1123/3)*13</f>
        <v>158.4227094339623</v>
      </c>
      <c r="M1123" s="7">
        <f>I1123-L1123</f>
        <v>-131.4227094339623</v>
      </c>
      <c r="N1123" s="6">
        <f>C1123/$C$2</f>
        <v>1.5772396483371503E-4</v>
      </c>
      <c r="O1123" s="5" t="s">
        <v>27882</v>
      </c>
      <c r="P1123" t="str">
        <f>VLOOKUP(A1123,'External $ Guide'!$A$2:$L$11545,3,0)</f>
        <v>Replenish</v>
      </c>
      <c r="Q1123" t="str">
        <f>VLOOKUP(A1123,'External $ Guide'!$A$2:$L$11545,4,0)</f>
        <v>Retail</v>
      </c>
      <c r="R1123" t="str">
        <f>VLOOKUP(A1123,'External $ Guide'!$A$2:$L$11545,5,0)</f>
        <v>Active</v>
      </c>
      <c r="S1123" t="str">
        <f>IFERROR(VLOOKUP(A1123,'Broker &amp; Vendor'!$A$2:$C$11545,3,0),"")</f>
        <v>SAZERAC CO INC</v>
      </c>
      <c r="T1123" t="str">
        <f>IFERROR(VLOOKUP(A1123,'Broker &amp; Vendor'!$A$2:$C$11545,2,0),"")</f>
        <v>UNITED</v>
      </c>
    </row>
    <row r="1124" spans="1:20" x14ac:dyDescent="0.25">
      <c r="A1124" t="s">
        <v>7269</v>
      </c>
      <c r="B1124" t="s">
        <v>3175</v>
      </c>
      <c r="C1124" s="10">
        <v>36.411622641509439</v>
      </c>
      <c r="D1124" s="10">
        <v>40.487094339622644</v>
      </c>
      <c r="E1124" s="1">
        <v>109.4</v>
      </c>
      <c r="F1124" s="3">
        <f>((E1124/53)*6)*3</f>
        <v>37.154716981132083</v>
      </c>
      <c r="G1124" s="4">
        <f>VLOOKUP(A1124,'R12 Trend'!$A$4:$B$6433,2,0)</f>
        <v>-0.02</v>
      </c>
      <c r="H1124" s="10">
        <f>IFERROR(VLOOKUP(A1124,'DDS Needs'!$A$4:$F$767,6,0),"")</f>
        <v>4.0754716981132084</v>
      </c>
      <c r="I1124" s="1">
        <f>IFERROR(VLOOKUP(A1124,'WH INV 4-2-2026'!$A$2:$C$2914,3,0),"")</f>
        <v>209.58333300000001</v>
      </c>
      <c r="J1124" s="1">
        <f>I1124/(C1124/3)</f>
        <v>17.267837942581053</v>
      </c>
      <c r="K1124" s="5" t="str">
        <f>IF((I1124&gt;C1124),"X","")</f>
        <v>X</v>
      </c>
      <c r="L1124" s="7">
        <f>(C1124/3)*13</f>
        <v>157.78369811320758</v>
      </c>
      <c r="M1124" s="7">
        <f>I1124-L1124</f>
        <v>51.799634886792433</v>
      </c>
      <c r="N1124" s="6">
        <f>C1124/$C$2</f>
        <v>1.57087771958065E-4</v>
      </c>
      <c r="O1124" s="5" t="s">
        <v>27882</v>
      </c>
      <c r="P1124" t="str">
        <f>VLOOKUP(A1124,'External $ Guide'!$A$2:$L$11545,3,0)</f>
        <v>Replenish</v>
      </c>
      <c r="Q1124" t="str">
        <f>VLOOKUP(A1124,'External $ Guide'!$A$2:$L$11545,4,0)</f>
        <v>Retail</v>
      </c>
      <c r="R1124" t="str">
        <f>VLOOKUP(A1124,'External $ Guide'!$A$2:$L$11545,5,0)</f>
        <v>Active</v>
      </c>
      <c r="S1124" t="str">
        <f>IFERROR(VLOOKUP(A1124,'Broker &amp; Vendor'!$A$2:$C$11545,3,0),"")</f>
        <v>SAZERAC CO INC</v>
      </c>
      <c r="T1124" t="str">
        <f>IFERROR(VLOOKUP(A1124,'Broker &amp; Vendor'!$A$2:$C$11545,2,0),"")</f>
        <v>UNITED</v>
      </c>
    </row>
    <row r="1125" spans="1:20" x14ac:dyDescent="0.25">
      <c r="A1125" t="s">
        <v>6817</v>
      </c>
      <c r="B1125" t="s">
        <v>2723</v>
      </c>
      <c r="C1125" s="10">
        <v>36.406188679245275</v>
      </c>
      <c r="D1125" s="10">
        <v>36.406188679245275</v>
      </c>
      <c r="E1125" s="1">
        <v>89.33</v>
      </c>
      <c r="F1125" s="3">
        <f>((E1125/53)*6)*3</f>
        <v>30.338490566037731</v>
      </c>
      <c r="G1125" s="4">
        <f>VLOOKUP(A1125,'R12 Trend'!$A$4:$B$6433,2,0)</f>
        <v>0.37</v>
      </c>
      <c r="H1125" s="10" t="str">
        <f>IFERROR(VLOOKUP(A1125,'DDS Needs'!$A$4:$F$767,6,0),"")</f>
        <v/>
      </c>
      <c r="I1125" s="1">
        <f>IFERROR(VLOOKUP(A1125,'WH INV 4-2-2026'!$A$2:$C$2914,3,0),"")</f>
        <v>91.958332999999996</v>
      </c>
      <c r="J1125" s="1">
        <f>I1125/(C1125/3)</f>
        <v>7.5776951394330654</v>
      </c>
      <c r="K1125" s="5" t="str">
        <f>IF((I1125&gt;C1125),"X","")</f>
        <v>X</v>
      </c>
      <c r="L1125" s="7">
        <f>(C1125/3)*13</f>
        <v>157.76015094339618</v>
      </c>
      <c r="M1125" s="7">
        <f>I1125-L1125</f>
        <v>-65.801817943396188</v>
      </c>
      <c r="N1125" s="6">
        <f>C1125/$C$2</f>
        <v>1.5706432864620311E-4</v>
      </c>
      <c r="O1125" s="5" t="s">
        <v>27882</v>
      </c>
      <c r="P1125" t="str">
        <f>VLOOKUP(A1125,'External $ Guide'!$A$2:$L$11545,3,0)</f>
        <v>Replenish</v>
      </c>
      <c r="Q1125" t="str">
        <f>VLOOKUP(A1125,'External $ Guide'!$A$2:$L$11545,4,0)</f>
        <v>Retail</v>
      </c>
      <c r="R1125" t="str">
        <f>VLOOKUP(A1125,'External $ Guide'!$A$2:$L$11545,5,0)</f>
        <v>Active</v>
      </c>
      <c r="S1125" t="str">
        <f>IFERROR(VLOOKUP(A1125,'Broker &amp; Vendor'!$A$2:$C$11545,3,0),"")</f>
        <v>SAZERAC CO INC</v>
      </c>
      <c r="T1125" t="str">
        <f>IFERROR(VLOOKUP(A1125,'Broker &amp; Vendor'!$A$2:$C$11545,2,0),"")</f>
        <v>UNITED</v>
      </c>
    </row>
    <row r="1126" spans="1:20" x14ac:dyDescent="0.25">
      <c r="A1126" t="s">
        <v>6568</v>
      </c>
      <c r="B1126" t="s">
        <v>2474</v>
      </c>
      <c r="C1126" s="10">
        <v>36.367471698113214</v>
      </c>
      <c r="D1126" s="10">
        <v>42.480679245283028</v>
      </c>
      <c r="E1126" s="1">
        <v>99.15</v>
      </c>
      <c r="F1126" s="3">
        <f>((E1126/53)*6)*3</f>
        <v>33.673584905660384</v>
      </c>
      <c r="G1126" s="4">
        <f>VLOOKUP(A1126,'R12 Trend'!$A$4:$B$6433,2,0)</f>
        <v>0.08</v>
      </c>
      <c r="H1126" s="10">
        <f>IFERROR(VLOOKUP(A1126,'DDS Needs'!$A$4:$F$767,6,0),"")</f>
        <v>6.1132075471698109</v>
      </c>
      <c r="I1126" s="1">
        <f>IFERROR(VLOOKUP(A1126,'WH INV 4-2-2026'!$A$2:$C$2914,3,0),"")</f>
        <v>85</v>
      </c>
      <c r="J1126" s="1">
        <f>I1126/(C1126/3)</f>
        <v>7.0117604577177604</v>
      </c>
      <c r="K1126" s="5" t="str">
        <f>IF((I1126&gt;C1126),"X","")</f>
        <v>X</v>
      </c>
      <c r="L1126" s="7">
        <f>(C1126/3)*13</f>
        <v>157.59237735849061</v>
      </c>
      <c r="M1126" s="7">
        <f>I1126-L1126</f>
        <v>-72.592377358490609</v>
      </c>
      <c r="N1126" s="6">
        <f>C1126/$C$2</f>
        <v>1.5689729504918774E-4</v>
      </c>
      <c r="O1126" s="5" t="s">
        <v>27882</v>
      </c>
      <c r="P1126" t="str">
        <f>VLOOKUP(A1126,'External $ Guide'!$A$2:$L$11545,3,0)</f>
        <v>Replenish</v>
      </c>
      <c r="Q1126" t="str">
        <f>VLOOKUP(A1126,'External $ Guide'!$A$2:$L$11545,4,0)</f>
        <v>Retail</v>
      </c>
      <c r="R1126" t="str">
        <f>VLOOKUP(A1126,'External $ Guide'!$A$2:$L$11545,5,0)</f>
        <v>Active</v>
      </c>
      <c r="S1126" t="str">
        <f>IFERROR(VLOOKUP(A1126,'Broker &amp; Vendor'!$A$2:$C$11545,3,0),"")</f>
        <v>DIAGEO NORTH AMERICA INC</v>
      </c>
      <c r="T1126" t="str">
        <f>IFERROR(VLOOKUP(A1126,'Broker &amp; Vendor'!$A$2:$C$11545,2,0),"")</f>
        <v>SGWS- COASTAL PACIFIC DIVISION</v>
      </c>
    </row>
    <row r="1127" spans="1:20" x14ac:dyDescent="0.25">
      <c r="A1127" t="s">
        <v>4704</v>
      </c>
      <c r="B1127" t="s">
        <v>615</v>
      </c>
      <c r="C1127" s="10">
        <v>36.311230188679247</v>
      </c>
      <c r="D1127" s="10">
        <v>36.311230188679247</v>
      </c>
      <c r="E1127" s="1">
        <v>104.82</v>
      </c>
      <c r="F1127" s="3">
        <f>((E1127/53)*6)*3</f>
        <v>35.599245283018867</v>
      </c>
      <c r="G1127" s="4">
        <f>VLOOKUP(A1127,'R12 Trend'!$A$4:$B$6433,2,0)</f>
        <v>0.02</v>
      </c>
      <c r="H1127" s="10" t="str">
        <f>IFERROR(VLOOKUP(A1127,'DDS Needs'!$A$4:$F$767,6,0),"")</f>
        <v/>
      </c>
      <c r="I1127" s="1">
        <f>IFERROR(VLOOKUP(A1127,'WH INV 4-2-2026'!$A$2:$C$2914,3,0),"")</f>
        <v>57</v>
      </c>
      <c r="J1127" s="1">
        <f>I1127/(C1127/3)</f>
        <v>4.7092868820873131</v>
      </c>
      <c r="K1127" s="5" t="str">
        <f>IF((I1127&gt;C1127),"X","")</f>
        <v>X</v>
      </c>
      <c r="L1127" s="7">
        <f>(C1127/3)*13</f>
        <v>157.34866415094339</v>
      </c>
      <c r="M1127" s="7">
        <f>I1127-L1127</f>
        <v>-100.34866415094339</v>
      </c>
      <c r="N1127" s="6">
        <f>C1127/$C$2</f>
        <v>1.5665465677141793E-4</v>
      </c>
      <c r="O1127" s="5" t="s">
        <v>27882</v>
      </c>
      <c r="P1127" t="str">
        <f>VLOOKUP(A1127,'External $ Guide'!$A$2:$L$11545,3,0)</f>
        <v>Replenish</v>
      </c>
      <c r="Q1127" t="str">
        <f>VLOOKUP(A1127,'External $ Guide'!$A$2:$L$11545,4,0)</f>
        <v>Retail</v>
      </c>
      <c r="R1127" t="str">
        <f>VLOOKUP(A1127,'External $ Guide'!$A$2:$L$11545,5,0)</f>
        <v>Active</v>
      </c>
      <c r="S1127" t="str">
        <f>IFERROR(VLOOKUP(A1127,'Broker &amp; Vendor'!$A$2:$C$11545,3,0),"")</f>
        <v>DIAGEO NORTH AMERICA INC</v>
      </c>
      <c r="T1127" t="str">
        <f>IFERROR(VLOOKUP(A1127,'Broker &amp; Vendor'!$A$2:$C$11545,2,0),"")</f>
        <v>SGWS- COASTAL PACIFIC DIVISION</v>
      </c>
    </row>
    <row r="1128" spans="1:20" x14ac:dyDescent="0.25">
      <c r="A1128" t="s">
        <v>7705</v>
      </c>
      <c r="B1128" t="s">
        <v>3611</v>
      </c>
      <c r="C1128" s="10">
        <v>36.041603773584903</v>
      </c>
      <c r="D1128" s="10">
        <v>41.135943396226409</v>
      </c>
      <c r="E1128" s="1">
        <v>124.85</v>
      </c>
      <c r="F1128" s="3">
        <f>((E1128/53)*6)*3</f>
        <v>42.401886792452828</v>
      </c>
      <c r="G1128" s="4">
        <f>VLOOKUP(A1128,'R12 Trend'!$A$4:$B$6433,2,0)</f>
        <v>-0.15</v>
      </c>
      <c r="H1128" s="10">
        <f>IFERROR(VLOOKUP(A1128,'DDS Needs'!$A$4:$F$767,6,0),"")</f>
        <v>5.0943396226415096</v>
      </c>
      <c r="I1128" s="1">
        <f>IFERROR(VLOOKUP(A1128,'WH INV 4-2-2026'!$A$2:$C$2914,3,0),"")</f>
        <v>69</v>
      </c>
      <c r="J1128" s="1">
        <f>I1128/(C1128/3)</f>
        <v>5.743362623383355</v>
      </c>
      <c r="K1128" s="5" t="str">
        <f>IF((I1128&gt;C1128),"X","")</f>
        <v>X</v>
      </c>
      <c r="L1128" s="7">
        <f>(C1128/3)*13</f>
        <v>156.1802830188679</v>
      </c>
      <c r="M1128" s="7">
        <f>I1128-L1128</f>
        <v>-87.180283018867897</v>
      </c>
      <c r="N1128" s="6">
        <f>C1128/$C$2</f>
        <v>1.5549142894097441E-4</v>
      </c>
      <c r="O1128" s="5" t="s">
        <v>27882</v>
      </c>
      <c r="P1128" t="str">
        <f>VLOOKUP(A1128,'External $ Guide'!$A$2:$L$11545,3,0)</f>
        <v>Replenish</v>
      </c>
      <c r="Q1128" t="str">
        <f>VLOOKUP(A1128,'External $ Guide'!$A$2:$L$11545,4,0)</f>
        <v>Retail</v>
      </c>
      <c r="R1128" t="str">
        <f>VLOOKUP(A1128,'External $ Guide'!$A$2:$L$11545,5,0)</f>
        <v>Active</v>
      </c>
      <c r="S1128" t="str">
        <f>IFERROR(VLOOKUP(A1128,'Broker &amp; Vendor'!$A$2:$C$11545,3,0),"")</f>
        <v>E. &amp; J. GALLO WINERY</v>
      </c>
      <c r="T1128" t="str">
        <f>IFERROR(VLOOKUP(A1128,'Broker &amp; Vendor'!$A$2:$C$11545,2,0),"")</f>
        <v>RNDC</v>
      </c>
    </row>
    <row r="1129" spans="1:20" x14ac:dyDescent="0.25">
      <c r="A1129" t="s">
        <v>7712</v>
      </c>
      <c r="B1129" t="s">
        <v>3618</v>
      </c>
      <c r="C1129" s="10">
        <v>36.038309433962269</v>
      </c>
      <c r="D1129" s="10">
        <v>36.038309433962269</v>
      </c>
      <c r="E1129" s="1">
        <v>115.34</v>
      </c>
      <c r="F1129" s="3">
        <f>((E1129/53)*6)*3</f>
        <v>39.172075471698115</v>
      </c>
      <c r="G1129" s="4">
        <f>VLOOKUP(A1129,'R12 Trend'!$A$4:$B$6433,2,0)</f>
        <v>-0.08</v>
      </c>
      <c r="H1129" s="10" t="str">
        <f>IFERROR(VLOOKUP(A1129,'DDS Needs'!$A$4:$F$767,6,0),"")</f>
        <v/>
      </c>
      <c r="I1129" s="1">
        <f>IFERROR(VLOOKUP(A1129,'WH INV 4-2-2026'!$A$2:$C$2914,3,0),"")</f>
        <v>110.333333</v>
      </c>
      <c r="J1129" s="1">
        <f>I1129/(C1129/3)</f>
        <v>9.1846705408458398</v>
      </c>
      <c r="K1129" s="5" t="str">
        <f>IF((I1129&gt;C1129),"X","")</f>
        <v>X</v>
      </c>
      <c r="L1129" s="7">
        <f>(C1129/3)*13</f>
        <v>156.16600754716984</v>
      </c>
      <c r="M1129" s="7">
        <f>I1129-L1129</f>
        <v>-45.832674547169844</v>
      </c>
      <c r="N1129" s="6">
        <f>C1129/$C$2</f>
        <v>1.5547721643315821E-4</v>
      </c>
      <c r="O1129" s="5" t="s">
        <v>27882</v>
      </c>
      <c r="P1129" t="str">
        <f>VLOOKUP(A1129,'External $ Guide'!$A$2:$L$11545,3,0)</f>
        <v>Replenish</v>
      </c>
      <c r="Q1129" t="str">
        <f>VLOOKUP(A1129,'External $ Guide'!$A$2:$L$11545,4,0)</f>
        <v>Retail</v>
      </c>
      <c r="R1129" t="str">
        <f>VLOOKUP(A1129,'External $ Guide'!$A$2:$L$11545,5,0)</f>
        <v>Active</v>
      </c>
      <c r="S1129" t="str">
        <f>IFERROR(VLOOKUP(A1129,'Broker &amp; Vendor'!$A$2:$C$11545,3,0),"")</f>
        <v>BROWN FOREMAN CORP</v>
      </c>
      <c r="T1129" t="str">
        <f>IFERROR(VLOOKUP(A1129,'Broker &amp; Vendor'!$A$2:$C$11545,2,0),"")</f>
        <v>UNITED</v>
      </c>
    </row>
    <row r="1130" spans="1:20" x14ac:dyDescent="0.25">
      <c r="A1130" t="s">
        <v>4174</v>
      </c>
      <c r="B1130" t="s">
        <v>85</v>
      </c>
      <c r="C1130" s="10">
        <v>36.020241509433966</v>
      </c>
      <c r="D1130" s="10">
        <v>36.020241509433966</v>
      </c>
      <c r="E1130" s="1">
        <v>103.98</v>
      </c>
      <c r="F1130" s="3">
        <f>((E1130/53)*6)*3</f>
        <v>35.313962264150945</v>
      </c>
      <c r="G1130" s="4">
        <f>VLOOKUP(A1130,'R12 Trend'!$A$4:$B$6433,2,0)</f>
        <v>0.02</v>
      </c>
      <c r="H1130" s="10" t="str">
        <f>IFERROR(VLOOKUP(A1130,'DDS Needs'!$A$4:$F$767,6,0),"")</f>
        <v/>
      </c>
      <c r="I1130" s="1">
        <f>IFERROR(VLOOKUP(A1130,'WH INV 4-2-2026'!$A$2:$C$2914,3,0),"")</f>
        <v>30</v>
      </c>
      <c r="J1130" s="1">
        <f>I1130/(C1130/3)</f>
        <v>2.4985951295309428</v>
      </c>
      <c r="K1130" s="5" t="str">
        <f>IF((I1130&gt;C1130),"X","")</f>
        <v/>
      </c>
      <c r="L1130" s="7">
        <f>(C1130/3)*13</f>
        <v>156.08771320754718</v>
      </c>
      <c r="M1130" s="7">
        <f>I1130-L1130</f>
        <v>-126.08771320754718</v>
      </c>
      <c r="N1130" s="6">
        <f>C1130/$C$2</f>
        <v>1.5539926742121768E-4</v>
      </c>
      <c r="O1130" s="5" t="s">
        <v>27882</v>
      </c>
      <c r="P1130" t="str">
        <f>VLOOKUP(A1130,'External $ Guide'!$A$2:$L$11545,3,0)</f>
        <v>Replenish</v>
      </c>
      <c r="Q1130" t="str">
        <f>VLOOKUP(A1130,'External $ Guide'!$A$2:$L$11545,4,0)</f>
        <v>Retail</v>
      </c>
      <c r="R1130" t="str">
        <f>VLOOKUP(A1130,'External $ Guide'!$A$2:$L$11545,5,0)</f>
        <v>Active</v>
      </c>
      <c r="S1130" t="s">
        <v>27956</v>
      </c>
      <c r="T1130" t="str">
        <f>IFERROR(VLOOKUP(A1130,'Broker &amp; Vendor'!$A$2:$C$11545,2,0),"")</f>
        <v>SGWS- CHAMPION DIVISION</v>
      </c>
    </row>
    <row r="1131" spans="1:20" x14ac:dyDescent="0.25">
      <c r="A1131" t="s">
        <v>4615</v>
      </c>
      <c r="B1131" t="s">
        <v>526</v>
      </c>
      <c r="C1131" s="10">
        <v>35.997113207547166</v>
      </c>
      <c r="D1131" s="10">
        <v>43.129188679245281</v>
      </c>
      <c r="E1131" s="1">
        <v>111.57</v>
      </c>
      <c r="F1131" s="3">
        <f>((E1131/53)*6)*3</f>
        <v>37.891698113207546</v>
      </c>
      <c r="G1131" s="4">
        <f>VLOOKUP(A1131,'R12 Trend'!$A$4:$B$6433,2,0)</f>
        <v>-0.05</v>
      </c>
      <c r="H1131" s="10">
        <f>IFERROR(VLOOKUP(A1131,'DDS Needs'!$A$4:$F$767,6,0),"")</f>
        <v>7.132075471698113</v>
      </c>
      <c r="I1131" s="1">
        <f>IFERROR(VLOOKUP(A1131,'WH INV 4-2-2026'!$A$2:$C$2914,3,0),"")</f>
        <v>67</v>
      </c>
      <c r="J1131" s="1">
        <f>I1131/(C1131/3)</f>
        <v>5.5837810893640842</v>
      </c>
      <c r="K1131" s="5" t="str">
        <f>IF((I1131&gt;C1131),"X","")</f>
        <v>X</v>
      </c>
      <c r="L1131" s="7">
        <f>(C1131/3)*13</f>
        <v>155.98749056603774</v>
      </c>
      <c r="M1131" s="7">
        <f>I1131-L1131</f>
        <v>-88.987490566037735</v>
      </c>
      <c r="N1131" s="6">
        <f>C1131/$C$2</f>
        <v>1.5529948682510577E-4</v>
      </c>
      <c r="O1131" s="5" t="s">
        <v>27882</v>
      </c>
      <c r="P1131" t="str">
        <f>VLOOKUP(A1131,'External $ Guide'!$A$2:$L$11545,3,0)</f>
        <v>Replenish</v>
      </c>
      <c r="Q1131" t="str">
        <f>VLOOKUP(A1131,'External $ Guide'!$A$2:$L$11545,4,0)</f>
        <v>Retail</v>
      </c>
      <c r="R1131" t="str">
        <f>VLOOKUP(A1131,'External $ Guide'!$A$2:$L$11545,5,0)</f>
        <v>Active</v>
      </c>
      <c r="S1131" t="str">
        <f>IFERROR(VLOOKUP(A1131,'Broker &amp; Vendor'!$A$2:$C$11545,3,0),"")</f>
        <v>SAZERAC CO INC</v>
      </c>
      <c r="T1131" t="str">
        <f>IFERROR(VLOOKUP(A1131,'Broker &amp; Vendor'!$A$2:$C$11545,2,0),"")</f>
        <v>UNITED</v>
      </c>
    </row>
    <row r="1132" spans="1:20" x14ac:dyDescent="0.25">
      <c r="A1132" t="s">
        <v>6552</v>
      </c>
      <c r="B1132" t="s">
        <v>2458</v>
      </c>
      <c r="C1132" s="10">
        <v>35.971301886792453</v>
      </c>
      <c r="D1132" s="10">
        <v>40.046773584905665</v>
      </c>
      <c r="E1132" s="1">
        <v>111.49</v>
      </c>
      <c r="F1132" s="3">
        <f>((E1132/53)*6)*3</f>
        <v>37.864528301886793</v>
      </c>
      <c r="G1132" s="4">
        <f>VLOOKUP(A1132,'R12 Trend'!$A$4:$B$6433,2,0)</f>
        <v>-0.05</v>
      </c>
      <c r="H1132" s="10">
        <f>IFERROR(VLOOKUP(A1132,'DDS Needs'!$A$4:$F$767,6,0),"")</f>
        <v>4.0754716981132084</v>
      </c>
      <c r="I1132" s="1">
        <f>IFERROR(VLOOKUP(A1132,'WH INV 4-2-2026'!$A$2:$C$2914,3,0),"")</f>
        <v>35</v>
      </c>
      <c r="J1132" s="1">
        <f>I1132/(C1132/3)</f>
        <v>2.9189936002442201</v>
      </c>
      <c r="K1132" s="5" t="str">
        <f>IF((I1132&gt;C1132),"X","")</f>
        <v/>
      </c>
      <c r="L1132" s="7">
        <f>(C1132/3)*13</f>
        <v>155.87564150943396</v>
      </c>
      <c r="M1132" s="7">
        <f>I1132-L1132</f>
        <v>-120.87564150943396</v>
      </c>
      <c r="N1132" s="6">
        <f>C1132/$C$2</f>
        <v>1.5518813109376218E-4</v>
      </c>
      <c r="O1132" s="5" t="s">
        <v>27882</v>
      </c>
      <c r="P1132" t="str">
        <f>VLOOKUP(A1132,'External $ Guide'!$A$2:$L$11545,3,0)</f>
        <v>Replenish</v>
      </c>
      <c r="Q1132" t="str">
        <f>VLOOKUP(A1132,'External $ Guide'!$A$2:$L$11545,4,0)</f>
        <v>Retail</v>
      </c>
      <c r="R1132" t="str">
        <f>VLOOKUP(A1132,'External $ Guide'!$A$2:$L$11545,5,0)</f>
        <v>Active</v>
      </c>
      <c r="S1132" t="str">
        <f>IFERROR(VLOOKUP(A1132,'Broker &amp; Vendor'!$A$2:$C$11545,3,0),"")</f>
        <v>PERNOD RICARD USA</v>
      </c>
      <c r="T1132" t="str">
        <f>IFERROR(VLOOKUP(A1132,'Broker &amp; Vendor'!$A$2:$C$11545,2,0),"")</f>
        <v>SGWS- AMERICAN LIBERTY DIVISION</v>
      </c>
    </row>
    <row r="1133" spans="1:20" x14ac:dyDescent="0.25">
      <c r="A1133" t="s">
        <v>6498</v>
      </c>
      <c r="B1133" t="s">
        <v>2404</v>
      </c>
      <c r="C1133" s="10">
        <v>35.960366037735852</v>
      </c>
      <c r="D1133" s="10">
        <v>35.960366037735852</v>
      </c>
      <c r="E1133" s="1">
        <v>118.97</v>
      </c>
      <c r="F1133" s="3">
        <f>((E1133/53)*6)*3</f>
        <v>40.404905660377359</v>
      </c>
      <c r="G1133" s="4">
        <f>VLOOKUP(A1133,'R12 Trend'!$A$4:$B$6433,2,0)</f>
        <v>-0.11</v>
      </c>
      <c r="H1133" s="10" t="str">
        <f>IFERROR(VLOOKUP(A1133,'DDS Needs'!$A$4:$F$767,6,0),"")</f>
        <v/>
      </c>
      <c r="I1133" s="1">
        <f>IFERROR(VLOOKUP(A1133,'WH INV 4-2-2026'!$A$2:$C$2914,3,0),"")</f>
        <v>75</v>
      </c>
      <c r="J1133" s="1">
        <f>I1133/(C1133/3)</f>
        <v>6.2568884800530382</v>
      </c>
      <c r="K1133" s="5" t="str">
        <f>IF((I1133&gt;C1133),"X","")</f>
        <v>X</v>
      </c>
      <c r="L1133" s="7">
        <f>(C1133/3)*13</f>
        <v>155.82825283018869</v>
      </c>
      <c r="M1133" s="7">
        <f>I1133-L1133</f>
        <v>-80.828252830188688</v>
      </c>
      <c r="N1133" s="6">
        <f>C1133/$C$2</f>
        <v>1.5514095142864028E-4</v>
      </c>
      <c r="O1133" s="5" t="s">
        <v>27882</v>
      </c>
      <c r="P1133" t="str">
        <f>VLOOKUP(A1133,'External $ Guide'!$A$2:$L$11545,3,0)</f>
        <v>Replenish</v>
      </c>
      <c r="Q1133" t="str">
        <f>VLOOKUP(A1133,'External $ Guide'!$A$2:$L$11545,4,0)</f>
        <v>Retail</v>
      </c>
      <c r="R1133" t="str">
        <f>VLOOKUP(A1133,'External $ Guide'!$A$2:$L$11545,5,0)</f>
        <v>Active</v>
      </c>
      <c r="S1133" t="s">
        <v>27956</v>
      </c>
      <c r="T1133" t="str">
        <f>IFERROR(VLOOKUP(A1133,'Broker &amp; Vendor'!$A$2:$C$11545,2,0),"")</f>
        <v>SGWS- CHAMPION DIVISION</v>
      </c>
    </row>
    <row r="1134" spans="1:20" x14ac:dyDescent="0.25">
      <c r="A1134" t="s">
        <v>7923</v>
      </c>
      <c r="B1134" t="s">
        <v>3829</v>
      </c>
      <c r="C1134" s="10">
        <v>35.933433962264147</v>
      </c>
      <c r="D1134" s="10">
        <v>35.933433962264147</v>
      </c>
      <c r="E1134" s="1">
        <v>88.17</v>
      </c>
      <c r="F1134" s="3">
        <f>((E1134/53)*6)*3</f>
        <v>29.944528301886791</v>
      </c>
      <c r="G1134" s="4">
        <f>VLOOKUP(A1134,'R12 Trend'!$A$4:$B$6433,2,0)</f>
        <v>117.35</v>
      </c>
      <c r="H1134" s="10" t="str">
        <f>IFERROR(VLOOKUP(A1134,'DDS Needs'!$A$4:$F$767,6,0),"")</f>
        <v/>
      </c>
      <c r="I1134" s="1">
        <f>IFERROR(VLOOKUP(A1134,'WH INV 4-2-2026'!$A$2:$C$2914,3,0),"")</f>
        <v>37</v>
      </c>
      <c r="J1134" s="1">
        <f>I1134/(C1134/3)</f>
        <v>3.0890451526722371</v>
      </c>
      <c r="K1134" s="5" t="str">
        <f>IF((I1134&gt;C1134),"X","")</f>
        <v>X</v>
      </c>
      <c r="L1134" s="7">
        <f>(C1134/3)*13</f>
        <v>155.7115471698113</v>
      </c>
      <c r="M1134" s="7">
        <f>I1134-L1134</f>
        <v>-118.7115471698113</v>
      </c>
      <c r="N1134" s="6">
        <f>C1134/$C$2</f>
        <v>1.5502476051422513E-4</v>
      </c>
      <c r="O1134" s="5" t="s">
        <v>27882</v>
      </c>
      <c r="P1134" t="str">
        <f>VLOOKUP(A1134,'External $ Guide'!$A$2:$L$11545,3,0)</f>
        <v>Replenish</v>
      </c>
      <c r="Q1134" t="str">
        <f>VLOOKUP(A1134,'External $ Guide'!$A$2:$L$11545,4,0)</f>
        <v>Retail</v>
      </c>
      <c r="R1134" t="str">
        <f>VLOOKUP(A1134,'External $ Guide'!$A$2:$L$11545,5,0)</f>
        <v>Active</v>
      </c>
      <c r="S1134" t="str">
        <f>IFERROR(VLOOKUP(A1134,'Broker &amp; Vendor'!$A$2:$C$11545,3,0),"")</f>
        <v>SAZERAC CO INC</v>
      </c>
      <c r="T1134" t="str">
        <f>IFERROR(VLOOKUP(A1134,'Broker &amp; Vendor'!$A$2:$C$11545,2,0),"")</f>
        <v>UNITED</v>
      </c>
    </row>
    <row r="1135" spans="1:20" x14ac:dyDescent="0.25">
      <c r="A1135" t="s">
        <v>6585</v>
      </c>
      <c r="B1135" t="s">
        <v>2491</v>
      </c>
      <c r="C1135" s="10">
        <v>35.824177358490566</v>
      </c>
      <c r="D1135" s="10">
        <v>35.824177358490566</v>
      </c>
      <c r="E1135" s="1">
        <v>102.41</v>
      </c>
      <c r="F1135" s="3">
        <f>((E1135/53)*6)*3</f>
        <v>34.780754716981129</v>
      </c>
      <c r="G1135" s="4">
        <f>VLOOKUP(A1135,'R12 Trend'!$A$4:$B$6433,2,0)</f>
        <v>0.03</v>
      </c>
      <c r="H1135" s="10" t="str">
        <f>IFERROR(VLOOKUP(A1135,'DDS Needs'!$A$4:$F$767,6,0),"")</f>
        <v/>
      </c>
      <c r="I1135" s="1">
        <f>IFERROR(VLOOKUP(A1135,'WH INV 4-2-2026'!$A$2:$C$2914,3,0),"")</f>
        <v>18</v>
      </c>
      <c r="J1135" s="1">
        <f>I1135/(C1135/3)</f>
        <v>1.5073618986313344</v>
      </c>
      <c r="K1135" s="5" t="str">
        <f>IF((I1135&gt;C1135),"X","")</f>
        <v/>
      </c>
      <c r="L1135" s="7">
        <f>(C1135/3)*13</f>
        <v>155.23810188679244</v>
      </c>
      <c r="M1135" s="7">
        <f>I1135-L1135</f>
        <v>-137.23810188679244</v>
      </c>
      <c r="N1135" s="6">
        <f>C1135/$C$2</f>
        <v>1.545534034251035E-4</v>
      </c>
      <c r="O1135" s="5" t="s">
        <v>27882</v>
      </c>
      <c r="P1135" t="str">
        <f>VLOOKUP(A1135,'External $ Guide'!$A$2:$L$11545,3,0)</f>
        <v>Replenish</v>
      </c>
      <c r="Q1135" t="str">
        <f>VLOOKUP(A1135,'External $ Guide'!$A$2:$L$11545,4,0)</f>
        <v>Retail</v>
      </c>
      <c r="R1135" t="str">
        <f>VLOOKUP(A1135,'External $ Guide'!$A$2:$L$11545,5,0)</f>
        <v>Active</v>
      </c>
      <c r="S1135" t="str">
        <f>IFERROR(VLOOKUP(A1135,'Broker &amp; Vendor'!$A$2:$C$11545,3,0),"")</f>
        <v>PROXIMO SPIRITS INC.</v>
      </c>
      <c r="T1135" t="str">
        <f>IFERROR(VLOOKUP(A1135,'Broker &amp; Vendor'!$A$2:$C$11545,2,0),"")</f>
        <v>JOHNSON BROTHERS</v>
      </c>
    </row>
    <row r="1136" spans="1:20" x14ac:dyDescent="0.25">
      <c r="A1136" t="s">
        <v>7951</v>
      </c>
      <c r="B1136" t="s">
        <v>3857</v>
      </c>
      <c r="C1136" s="10">
        <v>35.801388679245292</v>
      </c>
      <c r="D1136" s="10">
        <v>35.801388679245292</v>
      </c>
      <c r="E1136" s="1">
        <v>106.48</v>
      </c>
      <c r="F1136" s="3">
        <f>((E1136/53)*6)*3</f>
        <v>36.163018867924535</v>
      </c>
      <c r="G1136" s="4">
        <f>VLOOKUP(A1136,'R12 Trend'!$A$4:$B$6433,2,0)</f>
        <v>-0.01</v>
      </c>
      <c r="H1136" s="10" t="str">
        <f>IFERROR(VLOOKUP(A1136,'DDS Needs'!$A$4:$F$767,6,0),"")</f>
        <v/>
      </c>
      <c r="I1136" s="1">
        <f>IFERROR(VLOOKUP(A1136,'WH INV 4-2-2026'!$A$2:$C$2914,3,0),"")</f>
        <v>24.277778000000001</v>
      </c>
      <c r="J1136" s="1">
        <f>I1136/(C1136/3)</f>
        <v>2.0343717572671363</v>
      </c>
      <c r="K1136" s="5" t="str">
        <f>IF((I1136&gt;C1136),"X","")</f>
        <v/>
      </c>
      <c r="L1136" s="7">
        <f>(C1136/3)*13</f>
        <v>155.13935094339627</v>
      </c>
      <c r="M1136" s="7">
        <f>I1136-L1136</f>
        <v>-130.86157294339625</v>
      </c>
      <c r="N1136" s="6">
        <f>C1136/$C$2</f>
        <v>1.5445508803598306E-4</v>
      </c>
      <c r="O1136" s="5" t="s">
        <v>27882</v>
      </c>
      <c r="P1136" t="str">
        <f>VLOOKUP(A1136,'External $ Guide'!$A$2:$L$11545,3,0)</f>
        <v>Replenish</v>
      </c>
      <c r="Q1136" t="str">
        <f>VLOOKUP(A1136,'External $ Guide'!$A$2:$L$11545,4,0)</f>
        <v>Retail</v>
      </c>
      <c r="R1136" t="str">
        <f>VLOOKUP(A1136,'External $ Guide'!$A$2:$L$11545,5,0)</f>
        <v>Active</v>
      </c>
      <c r="S1136" t="str">
        <f>IFERROR(VLOOKUP(A1136,'Broker &amp; Vendor'!$A$2:$C$11545,3,0),"")</f>
        <v>MHW LTD</v>
      </c>
      <c r="T1136" t="str">
        <f>IFERROR(VLOOKUP(A1136,'Broker &amp; Vendor'!$A$2:$C$11545,2,0),"")</f>
        <v>SGWS- CHAMPION DIVISION</v>
      </c>
    </row>
    <row r="1137" spans="1:20" x14ac:dyDescent="0.25">
      <c r="A1137" t="s">
        <v>6261</v>
      </c>
      <c r="B1137" t="s">
        <v>2167</v>
      </c>
      <c r="C1137" s="10">
        <v>35.729660377358492</v>
      </c>
      <c r="D1137" s="10">
        <v>35.729660377358492</v>
      </c>
      <c r="E1137" s="1">
        <v>87.67</v>
      </c>
      <c r="F1137" s="3">
        <f>((E1137/53)*6)*3</f>
        <v>29.774716981132077</v>
      </c>
      <c r="G1137" s="4">
        <f>VLOOKUP(A1137,'R12 Trend'!$A$4:$B$6433,2,0)</f>
        <v>0.65</v>
      </c>
      <c r="H1137" s="10" t="str">
        <f>IFERROR(VLOOKUP(A1137,'DDS Needs'!$A$4:$F$767,6,0),"")</f>
        <v/>
      </c>
      <c r="I1137" s="1">
        <f>IFERROR(VLOOKUP(A1137,'WH INV 4-2-2026'!$A$2:$C$2914,3,0),"")</f>
        <v>137</v>
      </c>
      <c r="J1137" s="1">
        <f>I1137/(C1137/3)</f>
        <v>11.503048046335373</v>
      </c>
      <c r="K1137" s="5" t="str">
        <f>IF((I1137&gt;C1137),"X","")</f>
        <v>X</v>
      </c>
      <c r="L1137" s="7">
        <f>(C1137/3)*13</f>
        <v>154.82852830188679</v>
      </c>
      <c r="M1137" s="7">
        <f>I1137-L1137</f>
        <v>-17.828528301886791</v>
      </c>
      <c r="N1137" s="6">
        <f>C1137/$C$2</f>
        <v>1.5414563631940703E-4</v>
      </c>
      <c r="O1137" s="5" t="s">
        <v>27882</v>
      </c>
      <c r="P1137" t="str">
        <f>VLOOKUP(A1137,'External $ Guide'!$A$2:$L$11545,3,0)</f>
        <v>Replenish</v>
      </c>
      <c r="Q1137" t="str">
        <f>VLOOKUP(A1137,'External $ Guide'!$A$2:$L$11545,4,0)</f>
        <v>Retail</v>
      </c>
      <c r="R1137" t="str">
        <f>VLOOKUP(A1137,'External $ Guide'!$A$2:$L$11545,5,0)</f>
        <v>Active</v>
      </c>
      <c r="S1137" t="str">
        <f>IFERROR(VLOOKUP(A1137,'Broker &amp; Vendor'!$A$2:$C$11545,3,0),"")</f>
        <v>PARK STREET IMPORTS /</v>
      </c>
      <c r="T1137" t="str">
        <f>IFERROR(VLOOKUP(A1137,'Broker &amp; Vendor'!$A$2:$C$11545,2,0),"")</f>
        <v>RNDC</v>
      </c>
    </row>
    <row r="1138" spans="1:20" x14ac:dyDescent="0.25">
      <c r="A1138" t="s">
        <v>7970</v>
      </c>
      <c r="B1138" t="s">
        <v>3876</v>
      </c>
      <c r="C1138" s="10">
        <v>35.729660377358492</v>
      </c>
      <c r="D1138" s="10">
        <v>35.729660377358492</v>
      </c>
      <c r="E1138" s="1">
        <v>87.67</v>
      </c>
      <c r="F1138" s="3">
        <f>((E1138/53)*6)*3</f>
        <v>29.774716981132077</v>
      </c>
      <c r="G1138" s="4">
        <f>VLOOKUP(A1138,'R12 Trend'!$A$4:$B$6433,2,0)</f>
        <v>0.39</v>
      </c>
      <c r="H1138" s="10" t="str">
        <f>IFERROR(VLOOKUP(A1138,'DDS Needs'!$A$4:$F$767,6,0),"")</f>
        <v/>
      </c>
      <c r="I1138" s="1">
        <f>IFERROR(VLOOKUP(A1138,'WH INV 4-2-2026'!$A$2:$C$2914,3,0),"")</f>
        <v>172</v>
      </c>
      <c r="J1138" s="1">
        <f>I1138/(C1138/3)</f>
        <v>14.441782948683827</v>
      </c>
      <c r="K1138" s="5" t="str">
        <f>IF((I1138&gt;C1138),"X","")</f>
        <v>X</v>
      </c>
      <c r="L1138" s="7">
        <f>(C1138/3)*13</f>
        <v>154.82852830188679</v>
      </c>
      <c r="M1138" s="7">
        <f>I1138-L1138</f>
        <v>17.171471698113209</v>
      </c>
      <c r="N1138" s="6">
        <f>C1138/$C$2</f>
        <v>1.5414563631940703E-4</v>
      </c>
      <c r="O1138" s="5" t="s">
        <v>27882</v>
      </c>
      <c r="P1138" t="str">
        <f>VLOOKUP(A1138,'External $ Guide'!$A$2:$L$11545,3,0)</f>
        <v>Replenish</v>
      </c>
      <c r="Q1138" t="str">
        <f>VLOOKUP(A1138,'External $ Guide'!$A$2:$L$11545,4,0)</f>
        <v>Retail</v>
      </c>
      <c r="R1138" t="str">
        <f>VLOOKUP(A1138,'External $ Guide'!$A$2:$L$11545,5,0)</f>
        <v>Active</v>
      </c>
      <c r="S1138" t="str">
        <f>IFERROR(VLOOKUP(A1138,'Broker &amp; Vendor'!$A$2:$C$11545,3,0),"")</f>
        <v>PROXIMO SPIRITS INC.</v>
      </c>
      <c r="T1138" t="str">
        <f>IFERROR(VLOOKUP(A1138,'Broker &amp; Vendor'!$A$2:$C$11545,2,0),"")</f>
        <v>JOHNSON BROTHERS</v>
      </c>
    </row>
    <row r="1139" spans="1:20" x14ac:dyDescent="0.25">
      <c r="A1139" t="s">
        <v>7328</v>
      </c>
      <c r="B1139" t="s">
        <v>3234</v>
      </c>
      <c r="C1139" s="10">
        <v>35.697600000000001</v>
      </c>
      <c r="D1139" s="10">
        <v>35.697600000000001</v>
      </c>
      <c r="E1139" s="1">
        <v>99.16</v>
      </c>
      <c r="F1139" s="3">
        <f>((E1139/53)*6)*3</f>
        <v>33.676981132075468</v>
      </c>
      <c r="G1139" s="4">
        <f>VLOOKUP(A1139,'R12 Trend'!$A$4:$B$6433,2,0)</f>
        <v>0.06</v>
      </c>
      <c r="H1139" s="10" t="str">
        <f>IFERROR(VLOOKUP(A1139,'DDS Needs'!$A$4:$F$767,6,0),"")</f>
        <v/>
      </c>
      <c r="I1139" s="1">
        <f>IFERROR(VLOOKUP(A1139,'WH INV 4-2-2026'!$A$2:$C$2914,3,0),"")</f>
        <v>6</v>
      </c>
      <c r="J1139" s="1">
        <f>I1139/(C1139/3)</f>
        <v>0.50423557886244452</v>
      </c>
      <c r="K1139" s="5" t="str">
        <f>IF((I1139&gt;C1139),"X","")</f>
        <v/>
      </c>
      <c r="L1139" s="7">
        <f>(C1139/3)*13</f>
        <v>154.68960000000001</v>
      </c>
      <c r="M1139" s="7">
        <f>I1139-L1139</f>
        <v>-148.68960000000001</v>
      </c>
      <c r="N1139" s="6">
        <f>C1139/$C$2</f>
        <v>1.5400732077942232E-4</v>
      </c>
      <c r="O1139" s="5" t="s">
        <v>27882</v>
      </c>
      <c r="P1139" t="str">
        <f>VLOOKUP(A1139,'External $ Guide'!$A$2:$L$11545,3,0)</f>
        <v>Replenish</v>
      </c>
      <c r="Q1139" t="str">
        <f>VLOOKUP(A1139,'External $ Guide'!$A$2:$L$11545,4,0)</f>
        <v>Retail</v>
      </c>
      <c r="R1139" t="str">
        <f>VLOOKUP(A1139,'External $ Guide'!$A$2:$L$11545,5,0)</f>
        <v>Active</v>
      </c>
      <c r="S1139" t="str">
        <f>IFERROR(VLOOKUP(A1139,'Broker &amp; Vendor'!$A$2:$C$11545,3,0),"")</f>
        <v>CHARLESTON BEVERAGE COMPANY</v>
      </c>
      <c r="T1139" t="str">
        <f>IFERROR(VLOOKUP(A1139,'Broker &amp; Vendor'!$A$2:$C$11545,2,0),"")</f>
        <v>UNITED</v>
      </c>
    </row>
    <row r="1140" spans="1:20" x14ac:dyDescent="0.25">
      <c r="A1140" t="s">
        <v>7066</v>
      </c>
      <c r="B1140" t="s">
        <v>2972</v>
      </c>
      <c r="C1140" s="10">
        <v>35.682486792452835</v>
      </c>
      <c r="D1140" s="10">
        <v>35.682486792452835</v>
      </c>
      <c r="E1140" s="1">
        <v>88.29</v>
      </c>
      <c r="F1140" s="3">
        <f>((E1140/53)*6)*3</f>
        <v>29.985283018867928</v>
      </c>
      <c r="G1140" s="4">
        <f>VLOOKUP(A1140,'R12 Trend'!$A$4:$B$6433,2,0)</f>
        <v>0.19</v>
      </c>
      <c r="H1140" s="10" t="str">
        <f>IFERROR(VLOOKUP(A1140,'DDS Needs'!$A$4:$F$767,6,0),"")</f>
        <v/>
      </c>
      <c r="I1140" s="1">
        <f>IFERROR(VLOOKUP(A1140,'WH INV 4-2-2026'!$A$2:$C$2914,3,0),"")</f>
        <v>60</v>
      </c>
      <c r="J1140" s="1">
        <f>I1140/(C1140/3)</f>
        <v>5.0444914629120419</v>
      </c>
      <c r="K1140" s="5" t="str">
        <f>IF((I1140&gt;C1140),"X","")</f>
        <v>X</v>
      </c>
      <c r="L1140" s="7">
        <f>(C1140/3)*13</f>
        <v>154.62410943396227</v>
      </c>
      <c r="M1140" s="7">
        <f>I1140-L1140</f>
        <v>-94.624109433962275</v>
      </c>
      <c r="N1140" s="6">
        <f>C1140/$C$2</f>
        <v>1.5394211906830666E-4</v>
      </c>
      <c r="O1140" s="5" t="s">
        <v>27882</v>
      </c>
      <c r="P1140" t="str">
        <f>VLOOKUP(A1140,'External $ Guide'!$A$2:$L$11545,3,0)</f>
        <v>Replenish</v>
      </c>
      <c r="Q1140" t="str">
        <f>VLOOKUP(A1140,'External $ Guide'!$A$2:$L$11545,4,0)</f>
        <v>Retail</v>
      </c>
      <c r="R1140" t="str">
        <f>VLOOKUP(A1140,'External $ Guide'!$A$2:$L$11545,5,0)</f>
        <v>Active</v>
      </c>
      <c r="S1140" t="str">
        <f>IFERROR(VLOOKUP(A1140,'Broker &amp; Vendor'!$A$2:$C$11545,3,0),"")</f>
        <v>HEAVEN HILL SALES CO DBA HEAVEN HILL BRANDS</v>
      </c>
      <c r="T1140" t="str">
        <f>IFERROR(VLOOKUP(A1140,'Broker &amp; Vendor'!$A$2:$C$11545,2,0),"")</f>
        <v>SGWS- TRANSATLANTIC DIVISION</v>
      </c>
    </row>
    <row r="1141" spans="1:20" x14ac:dyDescent="0.25">
      <c r="A1141" t="s">
        <v>6643</v>
      </c>
      <c r="B1141" t="s">
        <v>2549</v>
      </c>
      <c r="C1141" s="10">
        <v>35.649679245283011</v>
      </c>
      <c r="D1141" s="10">
        <v>41.762886792452818</v>
      </c>
      <c r="E1141" s="1">
        <v>115.35</v>
      </c>
      <c r="F1141" s="3">
        <f>((E1141/53)*6)*3</f>
        <v>39.175471698113199</v>
      </c>
      <c r="G1141" s="4">
        <f>VLOOKUP(A1141,'R12 Trend'!$A$4:$B$6433,2,0)</f>
        <v>-0.09</v>
      </c>
      <c r="H1141" s="10">
        <f>IFERROR(VLOOKUP(A1141,'DDS Needs'!$A$4:$F$767,6,0),"")</f>
        <v>6.1132075471698109</v>
      </c>
      <c r="I1141" s="1">
        <f>IFERROR(VLOOKUP(A1141,'WH INV 4-2-2026'!$A$2:$C$2914,3,0),"")</f>
        <v>59</v>
      </c>
      <c r="J1141" s="1">
        <f>I1141/(C1141/3)</f>
        <v>4.9649815579594527</v>
      </c>
      <c r="K1141" s="5" t="str">
        <f>IF((I1141&gt;C1141),"X","")</f>
        <v>X</v>
      </c>
      <c r="L1141" s="7">
        <f>(C1141/3)*13</f>
        <v>154.48194339622637</v>
      </c>
      <c r="M1141" s="7">
        <f>I1141-L1141</f>
        <v>-95.48194339622637</v>
      </c>
      <c r="N1141" s="6">
        <f>C1141/$C$2</f>
        <v>1.5380058007294088E-4</v>
      </c>
      <c r="O1141" s="5" t="s">
        <v>27882</v>
      </c>
      <c r="P1141" t="str">
        <f>VLOOKUP(A1141,'External $ Guide'!$A$2:$L$11545,3,0)</f>
        <v>Replenish</v>
      </c>
      <c r="Q1141" t="str">
        <f>VLOOKUP(A1141,'External $ Guide'!$A$2:$L$11545,4,0)</f>
        <v>Retail</v>
      </c>
      <c r="R1141" t="str">
        <f>VLOOKUP(A1141,'External $ Guide'!$A$2:$L$11545,5,0)</f>
        <v>Active</v>
      </c>
      <c r="S1141" t="str">
        <f>IFERROR(VLOOKUP(A1141,'Broker &amp; Vendor'!$A$2:$C$11545,3,0),"")</f>
        <v>E. &amp; J. GALLO WINERY</v>
      </c>
      <c r="T1141" t="str">
        <f>IFERROR(VLOOKUP(A1141,'Broker &amp; Vendor'!$A$2:$C$11545,2,0),"")</f>
        <v>RNDC</v>
      </c>
    </row>
    <row r="1142" spans="1:20" x14ac:dyDescent="0.25">
      <c r="A1142" t="s">
        <v>7612</v>
      </c>
      <c r="B1142" t="s">
        <v>3518</v>
      </c>
      <c r="C1142" s="10">
        <v>35.405388679245284</v>
      </c>
      <c r="D1142" s="10">
        <v>35.405388679245284</v>
      </c>
      <c r="E1142" s="1">
        <v>137.16999999999999</v>
      </c>
      <c r="F1142" s="3">
        <f>((E1142/53)*6)*3</f>
        <v>46.586037735849054</v>
      </c>
      <c r="G1142" s="4">
        <f>VLOOKUP(A1142,'R12 Trend'!$A$4:$B$6433,2,0)</f>
        <v>-0.24</v>
      </c>
      <c r="H1142" s="10" t="str">
        <f>IFERROR(VLOOKUP(A1142,'DDS Needs'!$A$4:$F$767,6,0),"")</f>
        <v/>
      </c>
      <c r="I1142" s="1">
        <f>IFERROR(VLOOKUP(A1142,'WH INV 4-2-2026'!$A$2:$C$2914,3,0),"")</f>
        <v>59</v>
      </c>
      <c r="J1142" s="1">
        <f>I1142/(C1142/3)</f>
        <v>4.9992390029531801</v>
      </c>
      <c r="K1142" s="5" t="str">
        <f>IF((I1142&gt;C1142),"X","")</f>
        <v>X</v>
      </c>
      <c r="L1142" s="7">
        <f>(C1142/3)*13</f>
        <v>153.42335094339623</v>
      </c>
      <c r="M1142" s="7">
        <f>I1142-L1142</f>
        <v>-94.42335094339623</v>
      </c>
      <c r="N1142" s="6">
        <f>C1142/$C$2</f>
        <v>1.5274665668405315E-4</v>
      </c>
      <c r="O1142" s="5" t="s">
        <v>27882</v>
      </c>
      <c r="P1142" t="str">
        <f>VLOOKUP(A1142,'External $ Guide'!$A$2:$L$11545,3,0)</f>
        <v>Replenish</v>
      </c>
      <c r="Q1142" t="str">
        <f>VLOOKUP(A1142,'External $ Guide'!$A$2:$L$11545,4,0)</f>
        <v>Retail</v>
      </c>
      <c r="R1142" t="str">
        <f>VLOOKUP(A1142,'External $ Guide'!$A$2:$L$11545,5,0)</f>
        <v>Active</v>
      </c>
      <c r="S1142" t="str">
        <f>IFERROR(VLOOKUP(A1142,'Broker &amp; Vendor'!$A$2:$C$11545,3,0),"")</f>
        <v>SAZERAC CO INC</v>
      </c>
      <c r="T1142" t="str">
        <f>IFERROR(VLOOKUP(A1142,'Broker &amp; Vendor'!$A$2:$C$11545,2,0),"")</f>
        <v>UNITED</v>
      </c>
    </row>
    <row r="1143" spans="1:20" x14ac:dyDescent="0.25">
      <c r="A1143" t="s">
        <v>8141</v>
      </c>
      <c r="B1143" t="s">
        <v>4047</v>
      </c>
      <c r="C1143" s="10">
        <v>35.377947169811321</v>
      </c>
      <c r="D1143" s="10">
        <v>35.377947169811321</v>
      </c>
      <c r="E1143" s="1">
        <v>124.01</v>
      </c>
      <c r="F1143" s="3">
        <f>((E1143/53)*6)*3</f>
        <v>42.116603773584906</v>
      </c>
      <c r="G1143" s="4">
        <f>VLOOKUP(A1143,'R12 Trend'!$A$4:$B$6433,2,0)</f>
        <v>-0.16</v>
      </c>
      <c r="H1143" s="10" t="str">
        <f>IFERROR(VLOOKUP(A1143,'DDS Needs'!$A$4:$F$767,6,0),"")</f>
        <v/>
      </c>
      <c r="I1143" s="1">
        <f>IFERROR(VLOOKUP(A1143,'WH INV 4-2-2026'!$A$2:$C$2914,3,0),"")</f>
        <v>33</v>
      </c>
      <c r="J1143" s="1">
        <f>I1143/(C1143/3)</f>
        <v>2.7983534353988349</v>
      </c>
      <c r="K1143" s="5" t="str">
        <f>IF((I1143&gt;C1143),"X","")</f>
        <v/>
      </c>
      <c r="L1143" s="7">
        <f>(C1143/3)*13</f>
        <v>153.30443773584906</v>
      </c>
      <c r="M1143" s="7">
        <f>I1143-L1143</f>
        <v>-120.30443773584906</v>
      </c>
      <c r="N1143" s="6">
        <f>C1143/$C$2</f>
        <v>1.5262826795915099E-4</v>
      </c>
      <c r="O1143" s="5" t="s">
        <v>27882</v>
      </c>
      <c r="P1143" t="str">
        <f>VLOOKUP(A1143,'External $ Guide'!$A$2:$L$11545,3,0)</f>
        <v>Replenish</v>
      </c>
      <c r="Q1143" t="str">
        <f>VLOOKUP(A1143,'External $ Guide'!$A$2:$L$11545,4,0)</f>
        <v>Retail</v>
      </c>
      <c r="R1143" t="str">
        <f>VLOOKUP(A1143,'External $ Guide'!$A$2:$L$11545,5,0)</f>
        <v>Active</v>
      </c>
      <c r="S1143" t="str">
        <f>IFERROR(VLOOKUP(A1143,'Broker &amp; Vendor'!$A$2:$C$11545,3,0),"")</f>
        <v>BROWN FOREMAN CORP</v>
      </c>
      <c r="T1143" t="str">
        <f>IFERROR(VLOOKUP(A1143,'Broker &amp; Vendor'!$A$2:$C$11545,2,0),"")</f>
        <v>UNITED</v>
      </c>
    </row>
    <row r="1144" spans="1:20" x14ac:dyDescent="0.25">
      <c r="A1144" t="s">
        <v>7767</v>
      </c>
      <c r="B1144" t="s">
        <v>3673</v>
      </c>
      <c r="C1144" s="10">
        <v>35.277622641509431</v>
      </c>
      <c r="D1144" s="10">
        <v>35.277622641509431</v>
      </c>
      <c r="E1144" s="1">
        <v>109.34</v>
      </c>
      <c r="F1144" s="3">
        <f>((E1144/53)*6)*3</f>
        <v>37.134339622641505</v>
      </c>
      <c r="G1144" s="4">
        <f>VLOOKUP(A1144,'R12 Trend'!$A$4:$B$6433,2,0)</f>
        <v>-0.05</v>
      </c>
      <c r="H1144" s="10" t="str">
        <f>IFERROR(VLOOKUP(A1144,'DDS Needs'!$A$4:$F$767,6,0),"")</f>
        <v/>
      </c>
      <c r="I1144" s="1">
        <f>IFERROR(VLOOKUP(A1144,'WH INV 4-2-2026'!$A$2:$C$2914,3,0),"")</f>
        <v>140</v>
      </c>
      <c r="J1144" s="1">
        <f>I1144/(C1144/3)</f>
        <v>11.905564166498193</v>
      </c>
      <c r="K1144" s="5" t="str">
        <f>IF((I1144&gt;C1144),"X","")</f>
        <v>X</v>
      </c>
      <c r="L1144" s="7">
        <f>(C1144/3)*13</f>
        <v>152.86969811320753</v>
      </c>
      <c r="M1144" s="7">
        <f>I1144-L1144</f>
        <v>-12.869698113207534</v>
      </c>
      <c r="N1144" s="6">
        <f>C1144/$C$2</f>
        <v>1.5219544581390219E-4</v>
      </c>
      <c r="O1144" s="5" t="s">
        <v>27882</v>
      </c>
      <c r="P1144" t="str">
        <f>VLOOKUP(A1144,'External $ Guide'!$A$2:$L$11545,3,0)</f>
        <v>Replenish</v>
      </c>
      <c r="Q1144" t="str">
        <f>VLOOKUP(A1144,'External $ Guide'!$A$2:$L$11545,4,0)</f>
        <v>Retail</v>
      </c>
      <c r="R1144" t="str">
        <f>VLOOKUP(A1144,'External $ Guide'!$A$2:$L$11545,5,0)</f>
        <v>Active</v>
      </c>
      <c r="S1144" t="str">
        <f>IFERROR(VLOOKUP(A1144,'Broker &amp; Vendor'!$A$2:$C$11545,3,0),"")</f>
        <v>DIAGEO NORTH AMERICA INC</v>
      </c>
      <c r="T1144" t="str">
        <f>IFERROR(VLOOKUP(A1144,'Broker &amp; Vendor'!$A$2:$C$11545,2,0),"")</f>
        <v>SGWS- COASTAL PACIFIC DIVISION</v>
      </c>
    </row>
    <row r="1145" spans="1:20" x14ac:dyDescent="0.25">
      <c r="A1145" t="s">
        <v>4640</v>
      </c>
      <c r="B1145" t="s">
        <v>551</v>
      </c>
      <c r="C1145" s="10">
        <v>35.193226415094344</v>
      </c>
      <c r="D1145" s="10">
        <v>35.193226415094344</v>
      </c>
      <c r="E1145" s="1">
        <v>98.69</v>
      </c>
      <c r="F1145" s="3">
        <f>((E1145/53)*6)*3</f>
        <v>33.517358490566039</v>
      </c>
      <c r="G1145" s="4">
        <f>VLOOKUP(A1145,'R12 Trend'!$A$4:$B$6433,2,0)</f>
        <v>0.05</v>
      </c>
      <c r="H1145" s="10" t="str">
        <f>IFERROR(VLOOKUP(A1145,'DDS Needs'!$A$4:$F$767,6,0),"")</f>
        <v/>
      </c>
      <c r="I1145" s="1">
        <f>IFERROR(VLOOKUP(A1145,'WH INV 4-2-2026'!$A$2:$C$2914,3,0),"")</f>
        <v>79</v>
      </c>
      <c r="J1145" s="1">
        <f>I1145/(C1145/3)</f>
        <v>6.7342504266204735</v>
      </c>
      <c r="K1145" s="5" t="str">
        <f>IF((I1145&gt;C1145),"X","")</f>
        <v>X</v>
      </c>
      <c r="L1145" s="7">
        <f>(C1145/3)*13</f>
        <v>152.50398113207549</v>
      </c>
      <c r="M1145" s="7">
        <f>I1145-L1145</f>
        <v>-73.503981132075495</v>
      </c>
      <c r="N1145" s="6">
        <f>C1145/$C$2</f>
        <v>1.5183134187654837E-4</v>
      </c>
      <c r="O1145" s="5" t="s">
        <v>27882</v>
      </c>
      <c r="P1145" t="str">
        <f>VLOOKUP(A1145,'External $ Guide'!$A$2:$L$11545,3,0)</f>
        <v>Replenish</v>
      </c>
      <c r="Q1145" t="str">
        <f>VLOOKUP(A1145,'External $ Guide'!$A$2:$L$11545,4,0)</f>
        <v>Retail</v>
      </c>
      <c r="R1145" t="str">
        <f>VLOOKUP(A1145,'External $ Guide'!$A$2:$L$11545,5,0)</f>
        <v>Active</v>
      </c>
      <c r="S1145" t="str">
        <f>IFERROR(VLOOKUP(A1145,'Broker &amp; Vendor'!$A$2:$C$11545,3,0),"")</f>
        <v>BROWN FOREMAN CORP</v>
      </c>
      <c r="T1145" t="str">
        <f>IFERROR(VLOOKUP(A1145,'Broker &amp; Vendor'!$A$2:$C$11545,2,0),"")</f>
        <v>UNITED</v>
      </c>
    </row>
    <row r="1146" spans="1:20" x14ac:dyDescent="0.25">
      <c r="A1146" t="s">
        <v>8254</v>
      </c>
      <c r="B1146" t="s">
        <v>8255</v>
      </c>
      <c r="C1146" s="10">
        <v>35.183999999999997</v>
      </c>
      <c r="D1146" s="10">
        <v>35.183999999999997</v>
      </c>
      <c r="E1146">
        <v>87.96</v>
      </c>
      <c r="G1146" s="4"/>
      <c r="H1146" s="10" t="str">
        <f>IFERROR(VLOOKUP(A1146,'DDS Needs'!$A$4:$F$767,6,0),"")</f>
        <v/>
      </c>
      <c r="I1146" s="1">
        <f>IFERROR(VLOOKUP(A1146,'WH INV 4-2-2026'!$A$2:$C$2914,3,0),"")</f>
        <v>284</v>
      </c>
      <c r="J1146" s="1">
        <f>I1146/(C1146/3)</f>
        <v>24.215552523874489</v>
      </c>
      <c r="K1146" s="5" t="str">
        <f>IF((I1146&gt;C1146),"X","")</f>
        <v>X</v>
      </c>
      <c r="L1146" s="7">
        <f>(C1146/3)*13</f>
        <v>152.464</v>
      </c>
      <c r="M1146" s="7">
        <f>I1146-L1146</f>
        <v>131.536</v>
      </c>
      <c r="N1146" s="6">
        <f>C1146/$C$2</f>
        <v>1.5179153708661631E-4</v>
      </c>
      <c r="O1146" s="5" t="s">
        <v>27882</v>
      </c>
      <c r="P1146" t="str">
        <f>VLOOKUP(A1146,'External $ Guide'!$A$2:$L$11545,3,0)</f>
        <v>Replenish</v>
      </c>
      <c r="Q1146" t="str">
        <f>VLOOKUP(A1146,'External $ Guide'!$A$2:$L$11545,4,0)</f>
        <v>Retail</v>
      </c>
      <c r="R1146" t="str">
        <f>VLOOKUP(A1146,'External $ Guide'!$A$2:$L$11545,5,0)</f>
        <v>Active</v>
      </c>
      <c r="S1146" t="str">
        <f>IFERROR(VLOOKUP(A1146,'Broker &amp; Vendor'!$A$2:$C$11545,3,0),"")</f>
        <v>WILLIAM GRANT AND SONS</v>
      </c>
      <c r="T1146" t="str">
        <f>IFERROR(VLOOKUP(A1146,'Broker &amp; Vendor'!$A$2:$C$11545,2,0),"")</f>
        <v>RNDC</v>
      </c>
    </row>
    <row r="1147" spans="1:20" x14ac:dyDescent="0.25">
      <c r="A1147" t="s">
        <v>4480</v>
      </c>
      <c r="B1147" t="s">
        <v>391</v>
      </c>
      <c r="C1147" s="10">
        <v>35.168060377358479</v>
      </c>
      <c r="D1147" s="10">
        <v>41.960513207547159</v>
      </c>
      <c r="E1147" s="1">
        <v>110.16</v>
      </c>
      <c r="F1147" s="3">
        <f>((E1147/53)*6)*3</f>
        <v>37.412830188679237</v>
      </c>
      <c r="G1147" s="4">
        <f>VLOOKUP(A1147,'R12 Trend'!$A$4:$B$6433,2,0)</f>
        <v>-0.06</v>
      </c>
      <c r="H1147" s="10">
        <f>IFERROR(VLOOKUP(A1147,'DDS Needs'!$A$4:$F$767,6,0),"")</f>
        <v>6.7924528301886804</v>
      </c>
      <c r="I1147" s="1">
        <f>IFERROR(VLOOKUP(A1147,'WH INV 4-2-2026'!$A$2:$C$2914,3,0),"")</f>
        <v>52</v>
      </c>
      <c r="J1147" s="1">
        <f>I1147/(C1147/3)</f>
        <v>4.4358431578567874</v>
      </c>
      <c r="K1147" s="5" t="str">
        <f>IF((I1147&gt;C1147),"X","")</f>
        <v>X</v>
      </c>
      <c r="L1147" s="7">
        <f>(C1147/3)*13</f>
        <v>152.39492830188675</v>
      </c>
      <c r="M1147" s="7">
        <f>I1147-L1147</f>
        <v>-100.39492830188675</v>
      </c>
      <c r="N1147" s="6">
        <f>C1147/$C$2</f>
        <v>1.5172277003848829E-4</v>
      </c>
      <c r="O1147" s="5" t="s">
        <v>27882</v>
      </c>
      <c r="P1147" t="str">
        <f>VLOOKUP(A1147,'External $ Guide'!$A$2:$L$11545,3,0)</f>
        <v>Replenish</v>
      </c>
      <c r="Q1147" t="str">
        <f>VLOOKUP(A1147,'External $ Guide'!$A$2:$L$11545,4,0)</f>
        <v>Retail</v>
      </c>
      <c r="R1147" t="str">
        <f>VLOOKUP(A1147,'External $ Guide'!$A$2:$L$11545,5,0)</f>
        <v>Active</v>
      </c>
      <c r="S1147" t="s">
        <v>27956</v>
      </c>
      <c r="T1147" t="str">
        <f>IFERROR(VLOOKUP(A1147,'Broker &amp; Vendor'!$A$2:$C$11545,2,0),"")</f>
        <v>SGWS- CHAMPION DIVISION</v>
      </c>
    </row>
    <row r="1148" spans="1:20" x14ac:dyDescent="0.25">
      <c r="A1148" t="s">
        <v>7241</v>
      </c>
      <c r="B1148" t="s">
        <v>3147</v>
      </c>
      <c r="C1148" s="10">
        <v>35.164799999999993</v>
      </c>
      <c r="D1148" s="10">
        <v>35.164799999999993</v>
      </c>
      <c r="E1148" s="1">
        <v>117.66</v>
      </c>
      <c r="F1148" s="3">
        <f>((E1148/53)*6)*3</f>
        <v>39.959999999999994</v>
      </c>
      <c r="G1148" s="4">
        <f>VLOOKUP(A1148,'R12 Trend'!$A$4:$B$6433,2,0)</f>
        <v>-0.12</v>
      </c>
      <c r="H1148" s="10" t="str">
        <f>IFERROR(VLOOKUP(A1148,'DDS Needs'!$A$4:$F$767,6,0),"")</f>
        <v/>
      </c>
      <c r="I1148" s="1">
        <f>IFERROR(VLOOKUP(A1148,'WH INV 4-2-2026'!$A$2:$C$2914,3,0),"")</f>
        <v>63</v>
      </c>
      <c r="J1148" s="1">
        <f>I1148/(C1148/3)</f>
        <v>5.3746928746928759</v>
      </c>
      <c r="K1148" s="5" t="str">
        <f>IF((I1148&gt;C1148),"X","")</f>
        <v>X</v>
      </c>
      <c r="L1148" s="7">
        <f>(C1148/3)*13</f>
        <v>152.38079999999997</v>
      </c>
      <c r="M1148" s="7">
        <f>I1148-L1148</f>
        <v>-89.380799999999965</v>
      </c>
      <c r="N1148" s="6">
        <f>C1148/$C$2</f>
        <v>1.517087040513712E-4</v>
      </c>
      <c r="O1148" s="5" t="s">
        <v>27882</v>
      </c>
      <c r="P1148" t="str">
        <f>VLOOKUP(A1148,'External $ Guide'!$A$2:$L$11545,3,0)</f>
        <v>Replenish</v>
      </c>
      <c r="Q1148" t="str">
        <f>VLOOKUP(A1148,'External $ Guide'!$A$2:$L$11545,4,0)</f>
        <v>Retail</v>
      </c>
      <c r="R1148" t="str">
        <f>VLOOKUP(A1148,'External $ Guide'!$A$2:$L$11545,5,0)</f>
        <v>Active</v>
      </c>
      <c r="S1148" t="s">
        <v>27956</v>
      </c>
      <c r="T1148" t="str">
        <f>IFERROR(VLOOKUP(A1148,'Broker &amp; Vendor'!$A$2:$C$11545,2,0),"")</f>
        <v>SGWS- CHAMPION DIVISION</v>
      </c>
    </row>
    <row r="1149" spans="1:20" x14ac:dyDescent="0.25">
      <c r="A1149" t="s">
        <v>5177</v>
      </c>
      <c r="B1149" t="s">
        <v>1083</v>
      </c>
      <c r="C1149" s="10">
        <v>35.154950943396223</v>
      </c>
      <c r="D1149" s="10">
        <v>35.154950943396223</v>
      </c>
      <c r="E1149" s="1">
        <v>96.74</v>
      </c>
      <c r="F1149" s="3">
        <f>((E1149/53)*6)*3</f>
        <v>32.855094339622639</v>
      </c>
      <c r="G1149" s="4">
        <f>VLOOKUP(A1149,'R12 Trend'!$A$4:$B$6433,2,0)</f>
        <v>7.0000000000000007E-2</v>
      </c>
      <c r="H1149" s="10" t="str">
        <f>IFERROR(VLOOKUP(A1149,'DDS Needs'!$A$4:$F$767,6,0),"")</f>
        <v/>
      </c>
      <c r="I1149" s="1">
        <f>IFERROR(VLOOKUP(A1149,'WH INV 4-2-2026'!$A$2:$C$2914,3,0),"")</f>
        <v>0</v>
      </c>
      <c r="J1149" s="1">
        <f>I1149/(C1149/3)</f>
        <v>0</v>
      </c>
      <c r="K1149" s="5" t="str">
        <f>IF((I1149&gt;C1149),"X","")</f>
        <v/>
      </c>
      <c r="L1149" s="7">
        <f>(C1149/3)*13</f>
        <v>152.33812075471698</v>
      </c>
      <c r="M1149" s="7">
        <f>I1149-L1149</f>
        <v>-152.33812075471698</v>
      </c>
      <c r="N1149" s="6">
        <f>C1149/$C$2</f>
        <v>1.5166621304862167E-4</v>
      </c>
      <c r="O1149" s="5" t="s">
        <v>27882</v>
      </c>
      <c r="P1149" t="str">
        <f>VLOOKUP(A1149,'External $ Guide'!$A$2:$L$11545,3,0)</f>
        <v>Replenish</v>
      </c>
      <c r="Q1149" t="str">
        <f>VLOOKUP(A1149,'External $ Guide'!$A$2:$L$11545,4,0)</f>
        <v>Retail</v>
      </c>
      <c r="R1149" t="str">
        <f>VLOOKUP(A1149,'External $ Guide'!$A$2:$L$11545,5,0)</f>
        <v>Active</v>
      </c>
      <c r="S1149" t="str">
        <f>IFERROR(VLOOKUP(A1149,'Broker &amp; Vendor'!$A$2:$C$11545,3,0),"")</f>
        <v>CAMPARI AMERICA</v>
      </c>
      <c r="T1149" t="str">
        <f>IFERROR(VLOOKUP(A1149,'Broker &amp; Vendor'!$A$2:$C$11545,2,0),"")</f>
        <v>SGWS- TRANSATLANTIC DIVISION</v>
      </c>
    </row>
    <row r="1150" spans="1:20" x14ac:dyDescent="0.25">
      <c r="A1150" t="s">
        <v>4302</v>
      </c>
      <c r="B1150" t="s">
        <v>213</v>
      </c>
      <c r="C1150" s="10">
        <v>35.128799999999998</v>
      </c>
      <c r="D1150" s="10">
        <v>39.883516981132075</v>
      </c>
      <c r="E1150" s="1">
        <v>97.58</v>
      </c>
      <c r="F1150" s="3">
        <f>((E1150/53)*6)*3</f>
        <v>33.140377358490561</v>
      </c>
      <c r="G1150" s="4">
        <f>VLOOKUP(A1150,'R12 Trend'!$A$4:$B$6433,2,0)</f>
        <v>0.06</v>
      </c>
      <c r="H1150" s="10">
        <f>IFERROR(VLOOKUP(A1150,'DDS Needs'!$A$4:$F$767,6,0),"")</f>
        <v>4.7547169811320753</v>
      </c>
      <c r="I1150" s="1">
        <f>IFERROR(VLOOKUP(A1150,'WH INV 4-2-2026'!$A$2:$C$2914,3,0),"")</f>
        <v>59.083333000000003</v>
      </c>
      <c r="J1150" s="1">
        <f>I1150/(C1150/3)</f>
        <v>5.045717445514792</v>
      </c>
      <c r="K1150" s="5" t="str">
        <f>IF((I1150&gt;C1150),"X","")</f>
        <v>X</v>
      </c>
      <c r="L1150" s="7">
        <f>(C1150/3)*13</f>
        <v>152.22479999999999</v>
      </c>
      <c r="M1150" s="7">
        <f>I1150-L1150</f>
        <v>-93.141466999999977</v>
      </c>
      <c r="N1150" s="6">
        <f>C1150/$C$2</f>
        <v>1.5155339211028669E-4</v>
      </c>
      <c r="O1150" s="5" t="s">
        <v>27882</v>
      </c>
      <c r="P1150" t="str">
        <f>VLOOKUP(A1150,'External $ Guide'!$A$2:$L$11545,3,0)</f>
        <v>Replenish</v>
      </c>
      <c r="Q1150" t="str">
        <f>VLOOKUP(A1150,'External $ Guide'!$A$2:$L$11545,4,0)</f>
        <v>Retail</v>
      </c>
      <c r="R1150" t="str">
        <f>VLOOKUP(A1150,'External $ Guide'!$A$2:$L$11545,5,0)</f>
        <v>Active</v>
      </c>
      <c r="S1150" t="s">
        <v>27956</v>
      </c>
      <c r="T1150" t="str">
        <f>IFERROR(VLOOKUP(A1150,'Broker &amp; Vendor'!$A$2:$C$11545,2,0),"")</f>
        <v>SGWS- CHAMPION DIVISION</v>
      </c>
    </row>
    <row r="1151" spans="1:20" x14ac:dyDescent="0.25">
      <c r="A1151" t="s">
        <v>6752</v>
      </c>
      <c r="B1151" t="s">
        <v>2658</v>
      </c>
      <c r="C1151" s="10">
        <v>35.062641509433959</v>
      </c>
      <c r="D1151" s="10">
        <v>35.062641509433959</v>
      </c>
      <c r="E1151" s="1">
        <v>103.24</v>
      </c>
      <c r="F1151" s="3">
        <f>((E1151/53)*6)*3</f>
        <v>35.062641509433959</v>
      </c>
      <c r="G1151" s="4">
        <f>VLOOKUP(A1151,'R12 Trend'!$A$4:$B$6433,2,0)</f>
        <v>0</v>
      </c>
      <c r="H1151" s="10" t="str">
        <f>IFERROR(VLOOKUP(A1151,'DDS Needs'!$A$4:$F$767,6,0),"")</f>
        <v/>
      </c>
      <c r="I1151" s="1">
        <f>IFERROR(VLOOKUP(A1151,'WH INV 4-2-2026'!$A$2:$C$2914,3,0),"")</f>
        <v>34</v>
      </c>
      <c r="J1151" s="1">
        <f>I1151/(C1151/3)</f>
        <v>2.9090791682810284</v>
      </c>
      <c r="K1151" s="5" t="str">
        <f>IF((I1151&gt;C1151),"X","")</f>
        <v/>
      </c>
      <c r="L1151" s="7">
        <f>(C1151/3)*13</f>
        <v>151.93811320754716</v>
      </c>
      <c r="M1151" s="7">
        <f>I1151-L1151</f>
        <v>-117.93811320754716</v>
      </c>
      <c r="N1151" s="6">
        <f>C1151/$C$2</f>
        <v>1.5126796978836909E-4</v>
      </c>
      <c r="O1151" s="5" t="s">
        <v>27882</v>
      </c>
      <c r="P1151" t="str">
        <f>VLOOKUP(A1151,'External $ Guide'!$A$2:$L$11545,3,0)</f>
        <v>Replenish</v>
      </c>
      <c r="Q1151" t="str">
        <f>VLOOKUP(A1151,'External $ Guide'!$A$2:$L$11545,4,0)</f>
        <v>Retail</v>
      </c>
      <c r="R1151" t="str">
        <f>VLOOKUP(A1151,'External $ Guide'!$A$2:$L$11545,5,0)</f>
        <v>Active</v>
      </c>
      <c r="S1151" t="str">
        <f>IFERROR(VLOOKUP(A1151,'Broker &amp; Vendor'!$A$2:$C$11545,3,0),"")</f>
        <v>FIFTH GENERATION DISTILLED SPIRITS INC</v>
      </c>
      <c r="T1151" t="str">
        <f>IFERROR(VLOOKUP(A1151,'Broker &amp; Vendor'!$A$2:$C$11545,2,0),"")</f>
        <v>RNDC</v>
      </c>
    </row>
    <row r="1152" spans="1:20" x14ac:dyDescent="0.25">
      <c r="A1152" t="s">
        <v>7830</v>
      </c>
      <c r="B1152" t="s">
        <v>3736</v>
      </c>
      <c r="C1152" s="10">
        <v>35.013226415094337</v>
      </c>
      <c r="D1152" s="10">
        <v>35.013226415094337</v>
      </c>
      <c r="E1152" s="1">
        <v>96.35</v>
      </c>
      <c r="F1152" s="3">
        <f>((E1152/53)*6)*3</f>
        <v>32.722641509433956</v>
      </c>
      <c r="G1152" s="4">
        <f>VLOOKUP(A1152,'R12 Trend'!$A$4:$B$6433,2,0)</f>
        <v>7.0000000000000007E-2</v>
      </c>
      <c r="H1152" s="10" t="str">
        <f>IFERROR(VLOOKUP(A1152,'DDS Needs'!$A$4:$F$767,6,0),"")</f>
        <v/>
      </c>
      <c r="I1152" s="1">
        <f>IFERROR(VLOOKUP(A1152,'WH INV 4-2-2026'!$A$2:$C$2914,3,0),"")</f>
        <v>0.33333299999999999</v>
      </c>
      <c r="J1152" s="1">
        <f>I1152/(C1152/3)</f>
        <v>2.8560607015893188E-2</v>
      </c>
      <c r="K1152" s="5" t="str">
        <f>IF((I1152&gt;C1152),"X","")</f>
        <v/>
      </c>
      <c r="L1152" s="7">
        <f>(C1152/3)*13</f>
        <v>151.72398113207547</v>
      </c>
      <c r="M1152" s="7">
        <f>I1152-L1152</f>
        <v>-151.39064813207546</v>
      </c>
      <c r="N1152" s="6">
        <f>C1152/$C$2</f>
        <v>1.5105478217112569E-4</v>
      </c>
      <c r="O1152" s="5" t="s">
        <v>27882</v>
      </c>
      <c r="P1152" t="str">
        <f>VLOOKUP(A1152,'External $ Guide'!$A$2:$L$11545,3,0)</f>
        <v>Replenish</v>
      </c>
      <c r="Q1152" t="str">
        <f>VLOOKUP(A1152,'External $ Guide'!$A$2:$L$11545,4,0)</f>
        <v>Retail</v>
      </c>
      <c r="R1152" t="str">
        <f>VLOOKUP(A1152,'External $ Guide'!$A$2:$L$11545,5,0)</f>
        <v>Active</v>
      </c>
      <c r="S1152" t="str">
        <f>IFERROR(VLOOKUP(A1152,'Broker &amp; Vendor'!$A$2:$C$11545,3,0),"")</f>
        <v>AMERICAN BEVERAGE MARKETERS</v>
      </c>
      <c r="T1152" t="str">
        <f>IFERROR(VLOOKUP(A1152,'Broker &amp; Vendor'!$A$2:$C$11545,2,0),"")</f>
        <v>RNDC</v>
      </c>
    </row>
    <row r="1153" spans="1:20" x14ac:dyDescent="0.25">
      <c r="A1153" t="s">
        <v>4189</v>
      </c>
      <c r="B1153" t="s">
        <v>100</v>
      </c>
      <c r="C1153" s="10">
        <v>34.971962264150946</v>
      </c>
      <c r="D1153" s="10">
        <v>34.971962264150946</v>
      </c>
      <c r="E1153" s="1">
        <v>115.7</v>
      </c>
      <c r="F1153" s="3">
        <f>((E1153/53)*6)*3</f>
        <v>39.294339622641509</v>
      </c>
      <c r="G1153" s="4">
        <f>VLOOKUP(A1153,'R12 Trend'!$A$4:$B$6433,2,0)</f>
        <v>-0.11</v>
      </c>
      <c r="H1153" s="10" t="str">
        <f>IFERROR(VLOOKUP(A1153,'DDS Needs'!$A$4:$F$767,6,0),"")</f>
        <v/>
      </c>
      <c r="I1153" s="1">
        <f>IFERROR(VLOOKUP(A1153,'WH INV 4-2-2026'!$A$2:$C$2914,3,0),"")</f>
        <v>42</v>
      </c>
      <c r="J1153" s="1">
        <f>I1153/(C1153/3)</f>
        <v>3.6028861934681902</v>
      </c>
      <c r="K1153" s="5" t="str">
        <f>IF((I1153&gt;C1153),"X","")</f>
        <v>X</v>
      </c>
      <c r="L1153" s="7">
        <f>(C1153/3)*13</f>
        <v>151.54516981132076</v>
      </c>
      <c r="M1153" s="7">
        <f>I1153-L1153</f>
        <v>-109.54516981132076</v>
      </c>
      <c r="N1153" s="6">
        <f>C1153/$C$2</f>
        <v>1.5087675952167506E-4</v>
      </c>
      <c r="O1153" s="5" t="s">
        <v>27882</v>
      </c>
      <c r="P1153" t="str">
        <f>VLOOKUP(A1153,'External $ Guide'!$A$2:$L$11545,3,0)</f>
        <v>Replenish</v>
      </c>
      <c r="Q1153" t="str">
        <f>VLOOKUP(A1153,'External $ Guide'!$A$2:$L$11545,4,0)</f>
        <v>Retail</v>
      </c>
      <c r="R1153" t="str">
        <f>VLOOKUP(A1153,'External $ Guide'!$A$2:$L$11545,5,0)</f>
        <v>Active</v>
      </c>
      <c r="S1153" t="str">
        <f>IFERROR(VLOOKUP(A1153,'Broker &amp; Vendor'!$A$2:$C$11545,3,0),"")</f>
        <v>BROWN FOREMAN CORP</v>
      </c>
      <c r="T1153" t="str">
        <f>IFERROR(VLOOKUP(A1153,'Broker &amp; Vendor'!$A$2:$C$11545,2,0),"")</f>
        <v>UNITED</v>
      </c>
    </row>
    <row r="1154" spans="1:20" x14ac:dyDescent="0.25">
      <c r="A1154" t="s">
        <v>6648</v>
      </c>
      <c r="B1154" t="s">
        <v>2554</v>
      </c>
      <c r="C1154" s="10">
        <v>34.938713207547174</v>
      </c>
      <c r="D1154" s="10">
        <v>39.353807547169815</v>
      </c>
      <c r="E1154" s="1">
        <v>115.59</v>
      </c>
      <c r="F1154" s="3">
        <f>((E1154/53)*6)*3</f>
        <v>39.256981132075474</v>
      </c>
      <c r="G1154" s="4">
        <f>VLOOKUP(A1154,'R12 Trend'!$A$4:$B$6433,2,0)</f>
        <v>-0.11</v>
      </c>
      <c r="H1154" s="10">
        <f>IFERROR(VLOOKUP(A1154,'DDS Needs'!$A$4:$F$767,6,0),"")</f>
        <v>4.4150943396226419</v>
      </c>
      <c r="I1154" s="1">
        <f>IFERROR(VLOOKUP(A1154,'WH INV 4-2-2026'!$A$2:$C$2914,3,0),"")</f>
        <v>20</v>
      </c>
      <c r="J1154" s="1">
        <f>I1154/(C1154/3)</f>
        <v>1.7172927818944201</v>
      </c>
      <c r="K1154" s="5" t="str">
        <f>IF((I1154&gt;C1154),"X","")</f>
        <v/>
      </c>
      <c r="L1154" s="7">
        <f>(C1154/3)*13</f>
        <v>151.40109056603774</v>
      </c>
      <c r="M1154" s="7">
        <f>I1154-L1154</f>
        <v>-131.40109056603774</v>
      </c>
      <c r="N1154" s="6">
        <f>C1154/$C$2</f>
        <v>1.5073331575722056E-4</v>
      </c>
      <c r="O1154" s="5" t="s">
        <v>27882</v>
      </c>
      <c r="P1154" t="str">
        <f>VLOOKUP(A1154,'External $ Guide'!$A$2:$L$11545,3,0)</f>
        <v>Replenish</v>
      </c>
      <c r="Q1154" t="str">
        <f>VLOOKUP(A1154,'External $ Guide'!$A$2:$L$11545,4,0)</f>
        <v>Retail</v>
      </c>
      <c r="R1154" t="str">
        <f>VLOOKUP(A1154,'External $ Guide'!$A$2:$L$11545,5,0)</f>
        <v>Active</v>
      </c>
      <c r="S1154" t="str">
        <f>IFERROR(VLOOKUP(A1154,'Broker &amp; Vendor'!$A$2:$C$11545,3,0),"")</f>
        <v>E. &amp; J. GALLO WINERY</v>
      </c>
      <c r="T1154" t="str">
        <f>IFERROR(VLOOKUP(A1154,'Broker &amp; Vendor'!$A$2:$C$11545,2,0),"")</f>
        <v>RNDC</v>
      </c>
    </row>
    <row r="1155" spans="1:20" x14ac:dyDescent="0.25">
      <c r="A1155" t="s">
        <v>5961</v>
      </c>
      <c r="B1155" t="s">
        <v>1867</v>
      </c>
      <c r="C1155" s="10">
        <v>34.930188679245283</v>
      </c>
      <c r="D1155" s="10">
        <v>34.930188679245283</v>
      </c>
      <c r="E1155" s="1">
        <v>102.85</v>
      </c>
      <c r="F1155" s="3">
        <f>((E1155/53)*6)*3</f>
        <v>34.930188679245283</v>
      </c>
      <c r="G1155" s="4">
        <f>VLOOKUP(A1155,'R12 Trend'!$A$4:$B$6433,2,0)</f>
        <v>0</v>
      </c>
      <c r="H1155" s="10" t="str">
        <f>IFERROR(VLOOKUP(A1155,'DDS Needs'!$A$4:$F$767,6,0),"")</f>
        <v/>
      </c>
      <c r="I1155" s="1">
        <f>IFERROR(VLOOKUP(A1155,'WH INV 4-2-2026'!$A$2:$C$2914,3,0),"")</f>
        <v>1</v>
      </c>
      <c r="J1155" s="1">
        <f>I1155/(C1155/3)</f>
        <v>8.5885593906984289E-2</v>
      </c>
      <c r="K1155" s="5" t="str">
        <f>IF((I1155&gt;C1155),"X","")</f>
        <v/>
      </c>
      <c r="L1155" s="7">
        <f>(C1155/3)*13</f>
        <v>151.36415094339623</v>
      </c>
      <c r="M1155" s="7">
        <f>I1155-L1155</f>
        <v>-150.36415094339623</v>
      </c>
      <c r="N1155" s="6">
        <f>C1155/$C$2</f>
        <v>1.5069653906173733E-4</v>
      </c>
      <c r="O1155" s="5" t="s">
        <v>27882</v>
      </c>
      <c r="P1155" t="str">
        <f>VLOOKUP(A1155,'External $ Guide'!$A$2:$L$11545,3,0)</f>
        <v>Allocated1</v>
      </c>
      <c r="Q1155" t="str">
        <f>VLOOKUP(A1155,'External $ Guide'!$A$2:$L$11545,4,0)</f>
        <v>Retail</v>
      </c>
      <c r="R1155" t="str">
        <f>VLOOKUP(A1155,'External $ Guide'!$A$2:$L$11545,5,0)</f>
        <v>Active</v>
      </c>
      <c r="S1155" t="s">
        <v>27956</v>
      </c>
      <c r="T1155" t="str">
        <f>IFERROR(VLOOKUP(A1155,'Broker &amp; Vendor'!$A$2:$C$11545,2,0),"")</f>
        <v>SGWS- CHAMPION DIVISION</v>
      </c>
    </row>
    <row r="1156" spans="1:20" x14ac:dyDescent="0.25">
      <c r="A1156" t="s">
        <v>6922</v>
      </c>
      <c r="B1156" t="s">
        <v>2828</v>
      </c>
      <c r="C1156" s="10">
        <v>34.843652830188674</v>
      </c>
      <c r="D1156" s="10">
        <v>40.277615094339616</v>
      </c>
      <c r="E1156" s="1">
        <v>106.87</v>
      </c>
      <c r="F1156" s="3">
        <f>((E1156/53)*6)*3</f>
        <v>36.295471698113204</v>
      </c>
      <c r="G1156" s="4">
        <f>VLOOKUP(A1156,'R12 Trend'!$A$4:$B$6433,2,0)</f>
        <v>-0.04</v>
      </c>
      <c r="H1156" s="10">
        <f>IFERROR(VLOOKUP(A1156,'DDS Needs'!$A$4:$F$767,6,0),"")</f>
        <v>5.433962264150944</v>
      </c>
      <c r="I1156" s="1">
        <f>IFERROR(VLOOKUP(A1156,'WH INV 4-2-2026'!$A$2:$C$2914,3,0),"")</f>
        <v>32</v>
      </c>
      <c r="J1156" s="1">
        <f>I1156/(C1156/3)</f>
        <v>2.7551646340829463</v>
      </c>
      <c r="K1156" s="5" t="str">
        <f>IF((I1156&gt;C1156),"X","")</f>
        <v/>
      </c>
      <c r="L1156" s="7">
        <f>(C1156/3)*13</f>
        <v>150.98916226415093</v>
      </c>
      <c r="M1156" s="7">
        <f>I1156-L1156</f>
        <v>-118.98916226415093</v>
      </c>
      <c r="N1156" s="6">
        <f>C1156/$C$2</f>
        <v>1.5032320432033789E-4</v>
      </c>
      <c r="O1156" s="5" t="s">
        <v>27882</v>
      </c>
      <c r="P1156" t="str">
        <f>VLOOKUP(A1156,'External $ Guide'!$A$2:$L$11545,3,0)</f>
        <v>Replenish</v>
      </c>
      <c r="Q1156" t="str">
        <f>VLOOKUP(A1156,'External $ Guide'!$A$2:$L$11545,4,0)</f>
        <v>Retail</v>
      </c>
      <c r="R1156" t="str">
        <f>VLOOKUP(A1156,'External $ Guide'!$A$2:$L$11545,5,0)</f>
        <v>Active</v>
      </c>
      <c r="S1156" t="str">
        <f>IFERROR(VLOOKUP(A1156,'Broker &amp; Vendor'!$A$2:$C$11545,3,0),"")</f>
        <v>CIROC SPIRITS LLC</v>
      </c>
      <c r="T1156" t="str">
        <f>IFERROR(VLOOKUP(A1156,'Broker &amp; Vendor'!$A$2:$C$11545,2,0),"")</f>
        <v>SGWS- CHAMPION DIVISION</v>
      </c>
    </row>
    <row r="1157" spans="1:20" x14ac:dyDescent="0.25">
      <c r="A1157" t="s">
        <v>4120</v>
      </c>
      <c r="B1157" t="s">
        <v>31</v>
      </c>
      <c r="C1157" s="10">
        <v>34.799671698113208</v>
      </c>
      <c r="D1157" s="10">
        <v>34.799671698113208</v>
      </c>
      <c r="E1157" s="1">
        <v>115.13</v>
      </c>
      <c r="F1157" s="3">
        <f>((E1157/53)*6)*3</f>
        <v>39.100754716981129</v>
      </c>
      <c r="G1157" s="4">
        <f>VLOOKUP(A1157,'R12 Trend'!$A$4:$B$6433,2,0)</f>
        <v>-0.11</v>
      </c>
      <c r="H1157" s="10" t="str">
        <f>IFERROR(VLOOKUP(A1157,'DDS Needs'!$A$4:$F$767,6,0),"")</f>
        <v/>
      </c>
      <c r="I1157" s="1">
        <f>IFERROR(VLOOKUP(A1157,'WH INV 4-2-2026'!$A$2:$C$2914,3,0),"")</f>
        <v>67</v>
      </c>
      <c r="J1157" s="1">
        <f>I1157/(C1157/3)</f>
        <v>5.775916558744373</v>
      </c>
      <c r="K1157" s="5" t="str">
        <f>IF((I1157&gt;C1157),"X","")</f>
        <v>X</v>
      </c>
      <c r="L1157" s="7">
        <f>(C1157/3)*13</f>
        <v>150.79857735849058</v>
      </c>
      <c r="M1157" s="7">
        <f>I1157-L1157</f>
        <v>-83.798577358490576</v>
      </c>
      <c r="N1157" s="6">
        <f>C1157/$C$2</f>
        <v>1.5013346001495632E-4</v>
      </c>
      <c r="O1157" s="5" t="s">
        <v>27882</v>
      </c>
      <c r="P1157" t="str">
        <f>VLOOKUP(A1157,'External $ Guide'!$A$2:$L$11545,3,0)</f>
        <v>Replenish</v>
      </c>
      <c r="Q1157" t="str">
        <f>VLOOKUP(A1157,'External $ Guide'!$A$2:$L$11545,4,0)</f>
        <v>Retail</v>
      </c>
      <c r="R1157" t="str">
        <f>VLOOKUP(A1157,'External $ Guide'!$A$2:$L$11545,5,0)</f>
        <v>Active</v>
      </c>
      <c r="S1157" t="str">
        <f>IFERROR(VLOOKUP(A1157,'Broker &amp; Vendor'!$A$2:$C$11545,3,0),"")</f>
        <v>BACARDI USA INC</v>
      </c>
      <c r="T1157" t="str">
        <f>IFERROR(VLOOKUP(A1157,'Broker &amp; Vendor'!$A$2:$C$11545,2,0),"")</f>
        <v>SGWS- CHAMPION DIVISION</v>
      </c>
    </row>
    <row r="1158" spans="1:20" x14ac:dyDescent="0.25">
      <c r="A1158" t="s">
        <v>8337</v>
      </c>
      <c r="B1158" t="s">
        <v>8338</v>
      </c>
      <c r="C1158" s="10">
        <v>34.795999999999999</v>
      </c>
      <c r="D1158" s="10">
        <v>34.795999999999999</v>
      </c>
      <c r="E1158">
        <v>86.99</v>
      </c>
      <c r="G1158" s="4"/>
      <c r="H1158" s="10" t="str">
        <f>IFERROR(VLOOKUP(A1158,'DDS Needs'!$A$4:$F$767,6,0),"")</f>
        <v/>
      </c>
      <c r="I1158" s="1">
        <f>IFERROR(VLOOKUP(A1158,'WH INV 4-2-2026'!$A$2:$C$2914,3,0),"")</f>
        <v>112</v>
      </c>
      <c r="J1158" s="1">
        <f>I1158/(C1158/3)</f>
        <v>9.6562823313024495</v>
      </c>
      <c r="K1158" s="5" t="str">
        <f>IF((I1158&gt;C1158),"X","")</f>
        <v>X</v>
      </c>
      <c r="L1158" s="7">
        <f>(C1158/3)*13</f>
        <v>150.78266666666667</v>
      </c>
      <c r="M1158" s="7">
        <f>I1158-L1158</f>
        <v>-38.782666666666671</v>
      </c>
      <c r="N1158" s="6">
        <f>C1158/$C$2</f>
        <v>1.5011761949937193E-4</v>
      </c>
      <c r="O1158" s="5" t="s">
        <v>27882</v>
      </c>
      <c r="P1158" t="str">
        <f>VLOOKUP(A1158,'External $ Guide'!$A$2:$L$11545,3,0)</f>
        <v>Replenish</v>
      </c>
      <c r="Q1158" t="str">
        <f>VLOOKUP(A1158,'External $ Guide'!$A$2:$L$11545,4,0)</f>
        <v>Retail</v>
      </c>
      <c r="R1158" t="str">
        <f>VLOOKUP(A1158,'External $ Guide'!$A$2:$L$11545,5,0)</f>
        <v>Active</v>
      </c>
      <c r="S1158" t="str">
        <f>IFERROR(VLOOKUP(A1158,'Broker &amp; Vendor'!$A$2:$C$11545,3,0),"")</f>
        <v>PERNOD RICARD USA</v>
      </c>
      <c r="T1158" t="str">
        <f>IFERROR(VLOOKUP(A1158,'Broker &amp; Vendor'!$A$2:$C$11545,2,0),"")</f>
        <v>SGWS- AMERICAN LIBERTY DIVISION</v>
      </c>
    </row>
    <row r="1159" spans="1:20" x14ac:dyDescent="0.25">
      <c r="A1159" t="s">
        <v>8332</v>
      </c>
      <c r="B1159" t="s">
        <v>8333</v>
      </c>
      <c r="C1159" s="10">
        <v>34.736000000000004</v>
      </c>
      <c r="D1159" s="10">
        <v>34.736000000000004</v>
      </c>
      <c r="E1159">
        <v>86.84</v>
      </c>
      <c r="G1159" s="4"/>
      <c r="H1159" s="10" t="str">
        <f>IFERROR(VLOOKUP(A1159,'DDS Needs'!$A$4:$F$767,6,0),"")</f>
        <v/>
      </c>
      <c r="I1159" s="1" t="str">
        <f>IFERROR(VLOOKUP(A1159,'WH INV 4-2-2026'!$A$2:$C$2914,3,0),"")</f>
        <v/>
      </c>
      <c r="J1159" s="1" t="e">
        <f>I1159/(C1159/3)</f>
        <v>#VALUE!</v>
      </c>
      <c r="K1159" s="5" t="str">
        <f>IF((I1159&gt;C1159),"X","")</f>
        <v>X</v>
      </c>
      <c r="L1159" s="7">
        <f>(C1159/3)*13</f>
        <v>150.52266666666668</v>
      </c>
      <c r="M1159" s="7" t="e">
        <f>I1159-L1159</f>
        <v>#VALUE!</v>
      </c>
      <c r="N1159" s="6">
        <f>C1159/$C$2</f>
        <v>1.4985876626423105E-4</v>
      </c>
      <c r="O1159" s="5" t="s">
        <v>27882</v>
      </c>
      <c r="P1159" t="str">
        <f>VLOOKUP(A1159,'External $ Guide'!$A$2:$L$11545,3,0)</f>
        <v>Replenish</v>
      </c>
      <c r="Q1159" t="str">
        <f>VLOOKUP(A1159,'External $ Guide'!$A$2:$L$11545,4,0)</f>
        <v>Special order</v>
      </c>
      <c r="R1159" t="str">
        <f>VLOOKUP(A1159,'External $ Guide'!$A$2:$L$11545,5,0)</f>
        <v>Active</v>
      </c>
      <c r="S1159" t="str">
        <f>IFERROR(VLOOKUP(A1159,'Broker &amp; Vendor'!$A$2:$C$11545,3,0),"")</f>
        <v>AIKO IMPORTERS INC.</v>
      </c>
      <c r="T1159" t="str">
        <f>IFERROR(VLOOKUP(A1159,'Broker &amp; Vendor'!$A$2:$C$11545,2,0),"")</f>
        <v>UNITED</v>
      </c>
    </row>
    <row r="1160" spans="1:20" x14ac:dyDescent="0.25">
      <c r="A1160" t="s">
        <v>4454</v>
      </c>
      <c r="B1160" t="s">
        <v>365</v>
      </c>
      <c r="C1160" s="10">
        <v>34.687698113207546</v>
      </c>
      <c r="D1160" s="10">
        <v>34.687698113207546</v>
      </c>
      <c r="E1160" s="1">
        <v>127.67</v>
      </c>
      <c r="F1160" s="3">
        <f>((E1160/53)*6)*3</f>
        <v>43.359622641509432</v>
      </c>
      <c r="G1160" s="4">
        <f>VLOOKUP(A1160,'R12 Trend'!$A$4:$B$6433,2,0)</f>
        <v>-0.2</v>
      </c>
      <c r="H1160" s="10" t="str">
        <f>IFERROR(VLOOKUP(A1160,'DDS Needs'!$A$4:$F$767,6,0),"")</f>
        <v/>
      </c>
      <c r="I1160" s="1">
        <f>IFERROR(VLOOKUP(A1160,'WH INV 4-2-2026'!$A$2:$C$2914,3,0),"")</f>
        <v>110</v>
      </c>
      <c r="J1160" s="1">
        <f>I1160/(C1160/3)</f>
        <v>9.5134591786115248</v>
      </c>
      <c r="K1160" s="5" t="str">
        <f>IF((I1160&gt;C1160),"X","")</f>
        <v>X</v>
      </c>
      <c r="L1160" s="7">
        <f>(C1160/3)*13</f>
        <v>150.31335849056603</v>
      </c>
      <c r="M1160" s="7">
        <f>I1160-L1160</f>
        <v>-40.313358490566031</v>
      </c>
      <c r="N1160" s="6">
        <f>C1160/$C$2</f>
        <v>1.4965038126990376E-4</v>
      </c>
      <c r="O1160" s="5" t="s">
        <v>27882</v>
      </c>
      <c r="P1160" t="str">
        <f>VLOOKUP(A1160,'External $ Guide'!$A$2:$L$11545,3,0)</f>
        <v>Replenish</v>
      </c>
      <c r="Q1160" t="str">
        <f>VLOOKUP(A1160,'External $ Guide'!$A$2:$L$11545,4,0)</f>
        <v>Retail</v>
      </c>
      <c r="R1160" t="str">
        <f>VLOOKUP(A1160,'External $ Guide'!$A$2:$L$11545,5,0)</f>
        <v>Active</v>
      </c>
      <c r="S1160" t="str">
        <f>IFERROR(VLOOKUP(A1160,'Broker &amp; Vendor'!$A$2:$C$11545,3,0),"")</f>
        <v>PIEDMONT DISTILLERS INC.</v>
      </c>
      <c r="T1160" t="str">
        <f>IFERROR(VLOOKUP(A1160,'Broker &amp; Vendor'!$A$2:$C$11545,2,0),"")</f>
        <v>UNITED</v>
      </c>
    </row>
    <row r="1161" spans="1:20" x14ac:dyDescent="0.25">
      <c r="A1161" t="s">
        <v>6483</v>
      </c>
      <c r="B1161" t="s">
        <v>2389</v>
      </c>
      <c r="C1161" s="10">
        <v>34.667592452830185</v>
      </c>
      <c r="D1161" s="10">
        <v>38.063818867924525</v>
      </c>
      <c r="E1161" s="1">
        <v>109.76</v>
      </c>
      <c r="F1161" s="3">
        <f>((E1161/53)*6)*3</f>
        <v>37.27698113207547</v>
      </c>
      <c r="G1161" s="4">
        <f>VLOOKUP(A1161,'R12 Trend'!$A$4:$B$6433,2,0)</f>
        <v>-7.0000000000000007E-2</v>
      </c>
      <c r="H1161" s="10">
        <f>IFERROR(VLOOKUP(A1161,'DDS Needs'!$A$4:$F$767,6,0),"")</f>
        <v>3.3962264150943402</v>
      </c>
      <c r="I1161" s="1">
        <f>IFERROR(VLOOKUP(A1161,'WH INV 4-2-2026'!$A$2:$C$2914,3,0),"")</f>
        <v>46</v>
      </c>
      <c r="J1161" s="1">
        <f>I1161/(C1161/3)</f>
        <v>3.9806629256925512</v>
      </c>
      <c r="K1161" s="5" t="str">
        <f>IF((I1161&gt;C1161),"X","")</f>
        <v>X</v>
      </c>
      <c r="L1161" s="7">
        <f>(C1161/3)*13</f>
        <v>150.22623396226413</v>
      </c>
      <c r="M1161" s="7">
        <f>I1161-L1161</f>
        <v>-104.22623396226413</v>
      </c>
      <c r="N1161" s="6">
        <f>C1161/$C$2</f>
        <v>1.4956364101601503E-4</v>
      </c>
      <c r="O1161" s="5" t="s">
        <v>27882</v>
      </c>
      <c r="P1161" t="str">
        <f>VLOOKUP(A1161,'External $ Guide'!$A$2:$L$11545,3,0)</f>
        <v>Replenish</v>
      </c>
      <c r="Q1161" t="str">
        <f>VLOOKUP(A1161,'External $ Guide'!$A$2:$L$11545,4,0)</f>
        <v>Retail</v>
      </c>
      <c r="R1161" t="str">
        <f>VLOOKUP(A1161,'External $ Guide'!$A$2:$L$11545,5,0)</f>
        <v>Active</v>
      </c>
      <c r="S1161" t="str">
        <f>IFERROR(VLOOKUP(A1161,'Broker &amp; Vendor'!$A$2:$C$11545,3,0),"")</f>
        <v>E. &amp; J. GALLO WINERY</v>
      </c>
      <c r="T1161" t="str">
        <f>IFERROR(VLOOKUP(A1161,'Broker &amp; Vendor'!$A$2:$C$11545,2,0),"")</f>
        <v>RNDC</v>
      </c>
    </row>
    <row r="1162" spans="1:20" x14ac:dyDescent="0.25">
      <c r="A1162" t="s">
        <v>7719</v>
      </c>
      <c r="B1162" t="s">
        <v>3625</v>
      </c>
      <c r="C1162" s="10">
        <v>34.586083018867932</v>
      </c>
      <c r="D1162" s="10">
        <v>34.586083018867932</v>
      </c>
      <c r="E1162" s="1">
        <v>99.84</v>
      </c>
      <c r="F1162" s="3">
        <f>((E1162/53)*6)*3</f>
        <v>33.907924528301891</v>
      </c>
      <c r="G1162" s="4">
        <f>VLOOKUP(A1162,'R12 Trend'!$A$4:$B$6433,2,0)</f>
        <v>0.02</v>
      </c>
      <c r="H1162" s="10" t="str">
        <f>IFERROR(VLOOKUP(A1162,'DDS Needs'!$A$4:$F$767,6,0),"")</f>
        <v/>
      </c>
      <c r="I1162" s="1">
        <f>IFERROR(VLOOKUP(A1162,'WH INV 4-2-2026'!$A$2:$C$2914,3,0),"")</f>
        <v>0</v>
      </c>
      <c r="J1162" s="1">
        <f>I1162/(C1162/3)</f>
        <v>0</v>
      </c>
      <c r="K1162" s="5" t="str">
        <f>IF((I1162&gt;C1162),"X","")</f>
        <v/>
      </c>
      <c r="L1162" s="7">
        <f>(C1162/3)*13</f>
        <v>149.87302641509439</v>
      </c>
      <c r="M1162" s="7">
        <f>I1162-L1162</f>
        <v>-149.87302641509439</v>
      </c>
      <c r="N1162" s="6">
        <f>C1162/$C$2</f>
        <v>1.4921199133808785E-4</v>
      </c>
      <c r="O1162" s="5" t="s">
        <v>27882</v>
      </c>
      <c r="P1162" t="str">
        <f>VLOOKUP(A1162,'External $ Guide'!$A$2:$L$11545,3,0)</f>
        <v>Replenish</v>
      </c>
      <c r="Q1162" t="str">
        <f>VLOOKUP(A1162,'External $ Guide'!$A$2:$L$11545,4,0)</f>
        <v>Retail</v>
      </c>
      <c r="R1162" t="str">
        <f>VLOOKUP(A1162,'External $ Guide'!$A$2:$L$11545,5,0)</f>
        <v>Active</v>
      </c>
      <c r="S1162" t="str">
        <f>IFERROR(VLOOKUP(A1162,'Broker &amp; Vendor'!$A$2:$C$11545,3,0),"")</f>
        <v>DIAGEO NORTH AMERICA INC</v>
      </c>
      <c r="T1162" t="str">
        <f>IFERROR(VLOOKUP(A1162,'Broker &amp; Vendor'!$A$2:$C$11545,2,0),"")</f>
        <v>SGWS- COASTAL PACIFIC DIVISION</v>
      </c>
    </row>
    <row r="1163" spans="1:20" x14ac:dyDescent="0.25">
      <c r="A1163" t="s">
        <v>5130</v>
      </c>
      <c r="B1163" t="s">
        <v>1036</v>
      </c>
      <c r="C1163" s="10">
        <v>34.52522264150943</v>
      </c>
      <c r="D1163" s="10">
        <v>39.619562264150943</v>
      </c>
      <c r="E1163" s="1">
        <v>115.52</v>
      </c>
      <c r="F1163" s="3">
        <f>((E1163/53)*6)*3</f>
        <v>39.233207547169805</v>
      </c>
      <c r="G1163" s="4">
        <f>VLOOKUP(A1163,'R12 Trend'!$A$4:$B$6433,2,0)</f>
        <v>-0.12</v>
      </c>
      <c r="H1163" s="10">
        <f>IFERROR(VLOOKUP(A1163,'DDS Needs'!$A$4:$F$767,6,0),"")</f>
        <v>5.0943396226415096</v>
      </c>
      <c r="I1163" s="1">
        <f>IFERROR(VLOOKUP(A1163,'WH INV 4-2-2026'!$A$2:$C$2914,3,0),"")</f>
        <v>0.5</v>
      </c>
      <c r="J1163" s="1">
        <f>I1163/(C1163/3)</f>
        <v>4.3446497523713594E-2</v>
      </c>
      <c r="K1163" s="5" t="str">
        <f>IF((I1163&gt;C1163),"X","")</f>
        <v/>
      </c>
      <c r="L1163" s="7">
        <f>(C1163/3)*13</f>
        <v>149.60929811320753</v>
      </c>
      <c r="M1163" s="7">
        <f>I1163-L1163</f>
        <v>-149.10929811320753</v>
      </c>
      <c r="N1163" s="6">
        <f>C1163/$C$2</f>
        <v>1.4894942624523545E-4</v>
      </c>
      <c r="O1163" s="5" t="s">
        <v>27882</v>
      </c>
      <c r="P1163" t="str">
        <f>VLOOKUP(A1163,'External $ Guide'!$A$2:$L$11545,3,0)</f>
        <v>Replenish</v>
      </c>
      <c r="Q1163" t="str">
        <f>VLOOKUP(A1163,'External $ Guide'!$A$2:$L$11545,4,0)</f>
        <v>Retail</v>
      </c>
      <c r="R1163" t="str">
        <f>VLOOKUP(A1163,'External $ Guide'!$A$2:$L$11545,5,0)</f>
        <v>Active</v>
      </c>
      <c r="S1163" t="str">
        <f>IFERROR(VLOOKUP(A1163,'Broker &amp; Vendor'!$A$2:$C$11545,3,0),"")</f>
        <v>SUGARLAND DISTILLING CO. LLC</v>
      </c>
      <c r="T1163" t="str">
        <f>IFERROR(VLOOKUP(A1163,'Broker &amp; Vendor'!$A$2:$C$11545,2,0),"")</f>
        <v>RNDC</v>
      </c>
    </row>
    <row r="1164" spans="1:20" x14ac:dyDescent="0.25">
      <c r="A1164" t="s">
        <v>4408</v>
      </c>
      <c r="B1164" t="s">
        <v>319</v>
      </c>
      <c r="C1164" s="10">
        <v>34.522505660377362</v>
      </c>
      <c r="D1164" s="10">
        <v>34.522505660377362</v>
      </c>
      <c r="E1164" s="1">
        <v>97.74</v>
      </c>
      <c r="F1164" s="3">
        <f>((E1164/53)*6)*3</f>
        <v>33.194716981132075</v>
      </c>
      <c r="G1164" s="4">
        <f>VLOOKUP(A1164,'R12 Trend'!$A$4:$B$6433,2,0)</f>
        <v>0.04</v>
      </c>
      <c r="H1164" s="10" t="str">
        <f>IFERROR(VLOOKUP(A1164,'DDS Needs'!$A$4:$F$767,6,0),"")</f>
        <v/>
      </c>
      <c r="I1164" s="1">
        <f>IFERROR(VLOOKUP(A1164,'WH INV 4-2-2026'!$A$2:$C$2914,3,0),"")</f>
        <v>47</v>
      </c>
      <c r="J1164" s="1">
        <f>I1164/(C1164/3)</f>
        <v>4.0842921828188858</v>
      </c>
      <c r="K1164" s="5" t="str">
        <f>IF((I1164&gt;C1164),"X","")</f>
        <v>X</v>
      </c>
      <c r="L1164" s="7">
        <f>(C1164/3)*13</f>
        <v>149.5975245283019</v>
      </c>
      <c r="M1164" s="7">
        <f>I1164-L1164</f>
        <v>-102.5975245283019</v>
      </c>
      <c r="N1164" s="6">
        <f>C1164/$C$2</f>
        <v>1.4893770458930457E-4</v>
      </c>
      <c r="O1164" s="5" t="s">
        <v>27882</v>
      </c>
      <c r="P1164" t="str">
        <f>VLOOKUP(A1164,'External $ Guide'!$A$2:$L$11545,3,0)</f>
        <v>Replenish</v>
      </c>
      <c r="Q1164" t="str">
        <f>VLOOKUP(A1164,'External $ Guide'!$A$2:$L$11545,4,0)</f>
        <v>Retail</v>
      </c>
      <c r="R1164" t="str">
        <f>VLOOKUP(A1164,'External $ Guide'!$A$2:$L$11545,5,0)</f>
        <v>Active</v>
      </c>
      <c r="S1164" t="str">
        <f>IFERROR(VLOOKUP(A1164,'Broker &amp; Vendor'!$A$2:$C$11545,3,0),"")</f>
        <v>E. &amp; J. GALLO WINERY</v>
      </c>
      <c r="T1164" t="str">
        <f>IFERROR(VLOOKUP(A1164,'Broker &amp; Vendor'!$A$2:$C$11545,2,0),"")</f>
        <v>RNDC</v>
      </c>
    </row>
    <row r="1165" spans="1:20" x14ac:dyDescent="0.25">
      <c r="A1165" t="s">
        <v>6608</v>
      </c>
      <c r="B1165" t="s">
        <v>2514</v>
      </c>
      <c r="C1165" s="10">
        <v>34.487660377358488</v>
      </c>
      <c r="D1165" s="10">
        <v>34.487660377358488</v>
      </c>
      <c r="E1165" s="1">
        <v>112.83</v>
      </c>
      <c r="F1165" s="3">
        <f>((E1165/53)*6)*3</f>
        <v>38.319622641509433</v>
      </c>
      <c r="G1165" s="4">
        <f>VLOOKUP(A1165,'R12 Trend'!$A$4:$B$6433,2,0)</f>
        <v>-0.1</v>
      </c>
      <c r="H1165" s="10" t="str">
        <f>IFERROR(VLOOKUP(A1165,'DDS Needs'!$A$4:$F$767,6,0),"")</f>
        <v/>
      </c>
      <c r="I1165" s="1">
        <f>IFERROR(VLOOKUP(A1165,'WH INV 4-2-2026'!$A$2:$C$2914,3,0),"")</f>
        <v>57</v>
      </c>
      <c r="J1165" s="1">
        <f>I1165/(C1165/3)</f>
        <v>4.9582951736634273</v>
      </c>
      <c r="K1165" s="5" t="str">
        <f>IF((I1165&gt;C1165),"X","")</f>
        <v>X</v>
      </c>
      <c r="L1165" s="7">
        <f>(C1165/3)*13</f>
        <v>149.44652830188679</v>
      </c>
      <c r="M1165" s="7">
        <f>I1165-L1165</f>
        <v>-92.446528301886786</v>
      </c>
      <c r="N1165" s="6">
        <f>C1165/$C$2</f>
        <v>1.4878737435199065E-4</v>
      </c>
      <c r="O1165" s="5" t="s">
        <v>27882</v>
      </c>
      <c r="P1165" t="str">
        <f>VLOOKUP(A1165,'External $ Guide'!$A$2:$L$11545,3,0)</f>
        <v>Replenish</v>
      </c>
      <c r="Q1165" t="str">
        <f>VLOOKUP(A1165,'External $ Guide'!$A$2:$L$11545,4,0)</f>
        <v>Retail</v>
      </c>
      <c r="R1165" t="str">
        <f>VLOOKUP(A1165,'External $ Guide'!$A$2:$L$11545,5,0)</f>
        <v>Active</v>
      </c>
      <c r="S1165" t="str">
        <f>IFERROR(VLOOKUP(A1165,'Broker &amp; Vendor'!$A$2:$C$11545,3,0),"")</f>
        <v>PERNOD RICARD USA</v>
      </c>
      <c r="T1165" t="str">
        <f>IFERROR(VLOOKUP(A1165,'Broker &amp; Vendor'!$A$2:$C$11545,2,0),"")</f>
        <v>SGWS- AMERICAN LIBERTY DIVISION</v>
      </c>
    </row>
    <row r="1166" spans="1:20" x14ac:dyDescent="0.25">
      <c r="A1166" t="s">
        <v>4584</v>
      </c>
      <c r="B1166" t="s">
        <v>495</v>
      </c>
      <c r="C1166" s="10">
        <v>34.478490566037735</v>
      </c>
      <c r="D1166" s="10">
        <v>34.478490566037735</v>
      </c>
      <c r="E1166" s="1">
        <v>101.52</v>
      </c>
      <c r="F1166" s="3">
        <f>((E1166/53)*6)*3</f>
        <v>34.478490566037735</v>
      </c>
      <c r="G1166" s="4">
        <f>VLOOKUP(A1166,'R12 Trend'!$A$4:$B$6433,2,0)</f>
        <v>0</v>
      </c>
      <c r="H1166" s="10" t="str">
        <f>IFERROR(VLOOKUP(A1166,'DDS Needs'!$A$4:$F$767,6,0),"")</f>
        <v/>
      </c>
      <c r="I1166" s="1">
        <f>IFERROR(VLOOKUP(A1166,'WH INV 4-2-2026'!$A$2:$C$2914,3,0),"")</f>
        <v>24.166667</v>
      </c>
      <c r="J1166" s="1">
        <f>I1166/(C1166/3)</f>
        <v>2.102760295179932</v>
      </c>
      <c r="K1166" s="5" t="str">
        <f>IF((I1166&gt;C1166),"X","")</f>
        <v/>
      </c>
      <c r="L1166" s="7">
        <f>(C1166/3)*13</f>
        <v>149.40679245283019</v>
      </c>
      <c r="M1166" s="7">
        <f>I1166-L1166</f>
        <v>-125.24012545283018</v>
      </c>
      <c r="N1166" s="6">
        <f>C1166/$C$2</f>
        <v>1.4874781376322384E-4</v>
      </c>
      <c r="O1166" s="5" t="s">
        <v>27882</v>
      </c>
      <c r="P1166" t="str">
        <f>VLOOKUP(A1166,'External $ Guide'!$A$2:$L$11545,3,0)</f>
        <v>Replenish</v>
      </c>
      <c r="Q1166" t="str">
        <f>VLOOKUP(A1166,'External $ Guide'!$A$2:$L$11545,4,0)</f>
        <v>Retail</v>
      </c>
      <c r="R1166" t="str">
        <f>VLOOKUP(A1166,'External $ Guide'!$A$2:$L$11545,5,0)</f>
        <v>Active</v>
      </c>
      <c r="S1166" t="str">
        <f>IFERROR(VLOOKUP(A1166,'Broker &amp; Vendor'!$A$2:$C$11545,3,0),"")</f>
        <v>PERNOD RICARD USA</v>
      </c>
      <c r="T1166" t="str">
        <f>IFERROR(VLOOKUP(A1166,'Broker &amp; Vendor'!$A$2:$C$11545,2,0),"")</f>
        <v>SGWS- AMERICAN LIBERTY DIVISION</v>
      </c>
    </row>
    <row r="1167" spans="1:20" x14ac:dyDescent="0.25">
      <c r="A1167" t="s">
        <v>8341</v>
      </c>
      <c r="B1167" t="s">
        <v>8342</v>
      </c>
      <c r="C1167" s="10">
        <v>34.468000000000004</v>
      </c>
      <c r="D1167" s="10">
        <v>34.468000000000004</v>
      </c>
      <c r="E1167">
        <v>86.17</v>
      </c>
      <c r="G1167" s="4"/>
      <c r="H1167" s="10" t="str">
        <f>IFERROR(VLOOKUP(A1167,'DDS Needs'!$A$4:$F$767,6,0),"")</f>
        <v/>
      </c>
      <c r="I1167" s="1">
        <f>IFERROR(VLOOKUP(A1167,'WH INV 4-2-2026'!$A$2:$C$2914,3,0),"")</f>
        <v>89</v>
      </c>
      <c r="J1167" s="1">
        <f>I1167/(C1167/3)</f>
        <v>7.746315423001044</v>
      </c>
      <c r="K1167" s="5" t="str">
        <f>IF((I1167&gt;C1167),"X","")</f>
        <v>X</v>
      </c>
      <c r="L1167" s="7">
        <f>(C1167/3)*13</f>
        <v>149.36133333333333</v>
      </c>
      <c r="M1167" s="7">
        <f>I1167-L1167</f>
        <v>-60.361333333333334</v>
      </c>
      <c r="N1167" s="6">
        <f>C1167/$C$2</f>
        <v>1.4870255514726842E-4</v>
      </c>
      <c r="O1167" s="5" t="s">
        <v>27882</v>
      </c>
      <c r="P1167" t="str">
        <f>VLOOKUP(A1167,'External $ Guide'!$A$2:$L$11545,3,0)</f>
        <v>Replenish</v>
      </c>
      <c r="Q1167" t="str">
        <f>VLOOKUP(A1167,'External $ Guide'!$A$2:$L$11545,4,0)</f>
        <v>Retail</v>
      </c>
      <c r="R1167" t="str">
        <f>VLOOKUP(A1167,'External $ Guide'!$A$2:$L$11545,5,0)</f>
        <v>Active</v>
      </c>
      <c r="S1167" t="str">
        <f>IFERROR(VLOOKUP(A1167,'Broker &amp; Vendor'!$A$2:$C$11545,3,0),"")</f>
        <v>GULF DISTRIBUTING CO. OF MOBILE LLC</v>
      </c>
      <c r="T1167" t="str">
        <f>IFERROR(VLOOKUP(A1167,'Broker &amp; Vendor'!$A$2:$C$11545,2,0),"")</f>
        <v>GULF DISTRIBUTING</v>
      </c>
    </row>
    <row r="1168" spans="1:20" x14ac:dyDescent="0.25">
      <c r="A1168" t="s">
        <v>7488</v>
      </c>
      <c r="B1168" t="s">
        <v>3394</v>
      </c>
      <c r="C1168" s="10">
        <v>34.322399999999995</v>
      </c>
      <c r="D1168" s="10">
        <v>34.322399999999995</v>
      </c>
      <c r="E1168" s="1">
        <v>95.34</v>
      </c>
      <c r="F1168" s="3">
        <f>((E1168/53)*6)*3</f>
        <v>32.379622641509428</v>
      </c>
      <c r="G1168" s="4">
        <f>VLOOKUP(A1168,'R12 Trend'!$A$4:$B$6433,2,0)</f>
        <v>0.06</v>
      </c>
      <c r="H1168" s="10" t="str">
        <f>IFERROR(VLOOKUP(A1168,'DDS Needs'!$A$4:$F$767,6,0),"")</f>
        <v/>
      </c>
      <c r="I1168" s="1">
        <f>IFERROR(VLOOKUP(A1168,'WH INV 4-2-2026'!$A$2:$C$2914,3,0),"")</f>
        <v>101</v>
      </c>
      <c r="J1168" s="1">
        <f>I1168/(C1168/3)</f>
        <v>8.8280539822390054</v>
      </c>
      <c r="K1168" s="5" t="str">
        <f>IF((I1168&gt;C1168),"X","")</f>
        <v>X</v>
      </c>
      <c r="L1168" s="7">
        <f>(C1168/3)*13</f>
        <v>148.73039999999997</v>
      </c>
      <c r="M1168" s="7">
        <f>I1168-L1168</f>
        <v>-47.730399999999975</v>
      </c>
      <c r="N1168" s="6">
        <f>C1168/$C$2</f>
        <v>1.4807440462999316E-4</v>
      </c>
      <c r="O1168" s="5" t="s">
        <v>27882</v>
      </c>
      <c r="P1168" t="str">
        <f>VLOOKUP(A1168,'External $ Guide'!$A$2:$L$11545,3,0)</f>
        <v>Replenish</v>
      </c>
      <c r="Q1168" t="str">
        <f>VLOOKUP(A1168,'External $ Guide'!$A$2:$L$11545,4,0)</f>
        <v>Wholesale</v>
      </c>
      <c r="R1168" t="str">
        <f>VLOOKUP(A1168,'External $ Guide'!$A$2:$L$11545,5,0)</f>
        <v>Active</v>
      </c>
      <c r="S1168" t="str">
        <f>IFERROR(VLOOKUP(A1168,'Broker &amp; Vendor'!$A$2:$C$11545,3,0),"")</f>
        <v>PROXIMO SPIRITS INC.</v>
      </c>
      <c r="T1168" t="str">
        <f>IFERROR(VLOOKUP(A1168,'Broker &amp; Vendor'!$A$2:$C$11545,2,0),"")</f>
        <v>JOHNSON BROTHERS</v>
      </c>
    </row>
    <row r="1169" spans="1:20" x14ac:dyDescent="0.25">
      <c r="A1169" t="s">
        <v>7855</v>
      </c>
      <c r="B1169" t="s">
        <v>3761</v>
      </c>
      <c r="C1169" s="10">
        <v>34.246154716981138</v>
      </c>
      <c r="D1169" s="10">
        <v>34.246154716981138</v>
      </c>
      <c r="E1169" s="1">
        <v>92.51</v>
      </c>
      <c r="F1169" s="3">
        <f>((E1169/53)*6)*3</f>
        <v>31.41849056603774</v>
      </c>
      <c r="G1169" s="4">
        <f>VLOOKUP(A1169,'R12 Trend'!$A$4:$B$6433,2,0)</f>
        <v>0.09</v>
      </c>
      <c r="H1169" s="10" t="str">
        <f>IFERROR(VLOOKUP(A1169,'DDS Needs'!$A$4:$F$767,6,0),"")</f>
        <v/>
      </c>
      <c r="I1169" s="1">
        <f>IFERROR(VLOOKUP(A1169,'WH INV 4-2-2026'!$A$2:$C$2914,3,0),"")</f>
        <v>31.166667</v>
      </c>
      <c r="J1169" s="1">
        <f>I1169/(C1169/3)</f>
        <v>2.7302335626498095</v>
      </c>
      <c r="K1169" s="5" t="str">
        <f>IF((I1169&gt;C1169),"X","")</f>
        <v/>
      </c>
      <c r="L1169" s="7">
        <f>(C1169/3)*13</f>
        <v>148.40000377358493</v>
      </c>
      <c r="M1169" s="7">
        <f>I1169-L1169</f>
        <v>-117.23333677358492</v>
      </c>
      <c r="N1169" s="6">
        <f>C1169/$C$2</f>
        <v>1.4774546566043211E-4</v>
      </c>
      <c r="O1169" s="5" t="s">
        <v>27882</v>
      </c>
      <c r="P1169" t="str">
        <f>VLOOKUP(A1169,'External $ Guide'!$A$2:$L$11545,3,0)</f>
        <v>Replenish</v>
      </c>
      <c r="Q1169" t="str">
        <f>VLOOKUP(A1169,'External $ Guide'!$A$2:$L$11545,4,0)</f>
        <v>Retail</v>
      </c>
      <c r="R1169" t="str">
        <f>VLOOKUP(A1169,'External $ Guide'!$A$2:$L$11545,5,0)</f>
        <v>Active</v>
      </c>
      <c r="S1169" t="s">
        <v>27956</v>
      </c>
      <c r="T1169" t="str">
        <f>IFERROR(VLOOKUP(A1169,'Broker &amp; Vendor'!$A$2:$C$11545,2,0),"")</f>
        <v>SGWS- CHAMPION DIVISION</v>
      </c>
    </row>
    <row r="1170" spans="1:20" x14ac:dyDescent="0.25">
      <c r="A1170" t="s">
        <v>4449</v>
      </c>
      <c r="B1170" t="s">
        <v>360</v>
      </c>
      <c r="C1170" s="10">
        <v>34.232739622641503</v>
      </c>
      <c r="D1170" s="10">
        <v>34.232739622641503</v>
      </c>
      <c r="E1170" s="1">
        <v>98.82</v>
      </c>
      <c r="F1170" s="3">
        <f>((E1170/53)*6)*3</f>
        <v>33.561509433962257</v>
      </c>
      <c r="G1170" s="4">
        <f>VLOOKUP(A1170,'R12 Trend'!$A$4:$B$6433,2,0)</f>
        <v>0.02</v>
      </c>
      <c r="H1170" s="10" t="str">
        <f>IFERROR(VLOOKUP(A1170,'DDS Needs'!$A$4:$F$767,6,0),"")</f>
        <v/>
      </c>
      <c r="I1170" s="1">
        <f>IFERROR(VLOOKUP(A1170,'WH INV 4-2-2026'!$A$2:$C$2914,3,0),"")</f>
        <v>28</v>
      </c>
      <c r="J1170" s="1">
        <f>I1170/(C1170/3)</f>
        <v>2.4537913391086725</v>
      </c>
      <c r="K1170" s="5" t="str">
        <f>IF((I1170&gt;C1170),"X","")</f>
        <v/>
      </c>
      <c r="L1170" s="7">
        <f>(C1170/3)*13</f>
        <v>148.34187169811318</v>
      </c>
      <c r="M1170" s="7">
        <f>I1170-L1170</f>
        <v>-120.34187169811318</v>
      </c>
      <c r="N1170" s="6">
        <f>C1170/$C$2</f>
        <v>1.4768758998427318E-4</v>
      </c>
      <c r="O1170" s="5" t="s">
        <v>27882</v>
      </c>
      <c r="P1170" t="str">
        <f>VLOOKUP(A1170,'External $ Guide'!$A$2:$L$11545,3,0)</f>
        <v>Replenish</v>
      </c>
      <c r="Q1170" t="str">
        <f>VLOOKUP(A1170,'External $ Guide'!$A$2:$L$11545,4,0)</f>
        <v>Retail</v>
      </c>
      <c r="R1170" t="str">
        <f>VLOOKUP(A1170,'External $ Guide'!$A$2:$L$11545,5,0)</f>
        <v>Active</v>
      </c>
      <c r="S1170" t="str">
        <f>IFERROR(VLOOKUP(A1170,'Broker &amp; Vendor'!$A$2:$C$11545,3,0),"")</f>
        <v>PERNOD RICARD USA</v>
      </c>
      <c r="T1170" t="str">
        <f>IFERROR(VLOOKUP(A1170,'Broker &amp; Vendor'!$A$2:$C$11545,2,0),"")</f>
        <v>SGWS- AMERICAN LIBERTY DIVISION</v>
      </c>
    </row>
    <row r="1171" spans="1:20" x14ac:dyDescent="0.25">
      <c r="A1171" t="s">
        <v>7207</v>
      </c>
      <c r="B1171" t="s">
        <v>3113</v>
      </c>
      <c r="C1171" s="10">
        <v>34.164883018867926</v>
      </c>
      <c r="D1171" s="10">
        <v>34.164883018867926</v>
      </c>
      <c r="E1171" s="1">
        <v>128.97</v>
      </c>
      <c r="F1171" s="3">
        <f>((E1171/53)*6)*3</f>
        <v>43.801132075471699</v>
      </c>
      <c r="G1171" s="4">
        <f>VLOOKUP(A1171,'R12 Trend'!$A$4:$B$6433,2,0)</f>
        <v>-0.22</v>
      </c>
      <c r="H1171" s="10" t="str">
        <f>IFERROR(VLOOKUP(A1171,'DDS Needs'!$A$4:$F$767,6,0),"")</f>
        <v/>
      </c>
      <c r="I1171" s="1">
        <f>IFERROR(VLOOKUP(A1171,'WH INV 4-2-2026'!$A$2:$C$2914,3,0),"")</f>
        <v>103.833333</v>
      </c>
      <c r="J1171" s="1">
        <f>I1171/(C1171/3)</f>
        <v>9.1175491169681671</v>
      </c>
      <c r="K1171" s="5" t="str">
        <f>IF((I1171&gt;C1171),"X","")</f>
        <v>X</v>
      </c>
      <c r="L1171" s="7">
        <f>(C1171/3)*13</f>
        <v>148.04782641509433</v>
      </c>
      <c r="M1171" s="7">
        <f>I1171-L1171</f>
        <v>-44.214493415094339</v>
      </c>
      <c r="N1171" s="6">
        <f>C1171/$C$2</f>
        <v>1.4739484162739879E-4</v>
      </c>
      <c r="O1171" s="5" t="s">
        <v>27882</v>
      </c>
      <c r="P1171" t="str">
        <f>VLOOKUP(A1171,'External $ Guide'!$A$2:$L$11545,3,0)</f>
        <v>Replenish</v>
      </c>
      <c r="Q1171" t="str">
        <f>VLOOKUP(A1171,'External $ Guide'!$A$2:$L$11545,4,0)</f>
        <v>Retail</v>
      </c>
      <c r="R1171" t="str">
        <f>VLOOKUP(A1171,'External $ Guide'!$A$2:$L$11545,5,0)</f>
        <v>Active</v>
      </c>
      <c r="S1171" t="s">
        <v>27956</v>
      </c>
      <c r="T1171" t="str">
        <f>IFERROR(VLOOKUP(A1171,'Broker &amp; Vendor'!$A$2:$C$11545,2,0),"")</f>
        <v>SGWS- CHAMPION DIVISION</v>
      </c>
    </row>
    <row r="1172" spans="1:20" x14ac:dyDescent="0.25">
      <c r="A1172" t="s">
        <v>7789</v>
      </c>
      <c r="B1172" t="s">
        <v>3695</v>
      </c>
      <c r="C1172" s="10">
        <v>33.907924528301891</v>
      </c>
      <c r="D1172" s="10">
        <v>33.907924528301891</v>
      </c>
      <c r="E1172" s="1">
        <v>99.84</v>
      </c>
      <c r="F1172" s="3">
        <f>((E1172/53)*6)*3</f>
        <v>33.907924528301891</v>
      </c>
      <c r="G1172" s="4">
        <f>VLOOKUP(A1172,'R12 Trend'!$A$4:$B$6433,2,0)</f>
        <v>0</v>
      </c>
      <c r="H1172" s="10" t="str">
        <f>IFERROR(VLOOKUP(A1172,'DDS Needs'!$A$4:$F$767,6,0),"")</f>
        <v/>
      </c>
      <c r="I1172" s="1">
        <f>IFERROR(VLOOKUP(A1172,'WH INV 4-2-2026'!$A$2:$C$2914,3,0),"")</f>
        <v>110</v>
      </c>
      <c r="J1172" s="1">
        <f>I1172/(C1172/3)</f>
        <v>9.732238247863247</v>
      </c>
      <c r="K1172" s="5" t="str">
        <f>IF((I1172&gt;C1172),"X","")</f>
        <v>X</v>
      </c>
      <c r="L1172" s="7">
        <f>(C1172/3)*13</f>
        <v>146.93433962264152</v>
      </c>
      <c r="M1172" s="7">
        <f>I1172-L1172</f>
        <v>-36.934339622641517</v>
      </c>
      <c r="N1172" s="6">
        <f>C1172/$C$2</f>
        <v>1.4628626601773315E-4</v>
      </c>
      <c r="O1172" s="5" t="s">
        <v>27882</v>
      </c>
      <c r="P1172" t="str">
        <f>VLOOKUP(A1172,'External $ Guide'!$A$2:$L$11545,3,0)</f>
        <v>Replenish</v>
      </c>
      <c r="Q1172" t="str">
        <f>VLOOKUP(A1172,'External $ Guide'!$A$2:$L$11545,4,0)</f>
        <v>Retail</v>
      </c>
      <c r="R1172" t="str">
        <f>VLOOKUP(A1172,'External $ Guide'!$A$2:$L$11545,5,0)</f>
        <v>Active</v>
      </c>
      <c r="S1172" t="str">
        <f>IFERROR(VLOOKUP(A1172,'Broker &amp; Vendor'!$A$2:$C$11545,3,0),"")</f>
        <v>SAZERAC CO INC</v>
      </c>
      <c r="T1172" t="str">
        <f>IFERROR(VLOOKUP(A1172,'Broker &amp; Vendor'!$A$2:$C$11545,2,0),"")</f>
        <v>UNITED</v>
      </c>
    </row>
    <row r="1173" spans="1:20" x14ac:dyDescent="0.25">
      <c r="A1173" t="s">
        <v>7708</v>
      </c>
      <c r="B1173" t="s">
        <v>3614</v>
      </c>
      <c r="C1173" s="10">
        <v>33.893252830188679</v>
      </c>
      <c r="D1173" s="10">
        <v>33.893252830188679</v>
      </c>
      <c r="E1173" s="1">
        <v>97.84</v>
      </c>
      <c r="F1173" s="3">
        <f>((E1173/53)*6)*3</f>
        <v>33.228679245283018</v>
      </c>
      <c r="G1173" s="4">
        <f>VLOOKUP(A1173,'R12 Trend'!$A$4:$B$6433,2,0)</f>
        <v>0.02</v>
      </c>
      <c r="H1173" s="10" t="str">
        <f>IFERROR(VLOOKUP(A1173,'DDS Needs'!$A$4:$F$767,6,0),"")</f>
        <v/>
      </c>
      <c r="I1173" s="1">
        <f>IFERROR(VLOOKUP(A1173,'WH INV 4-2-2026'!$A$2:$C$2914,3,0),"")</f>
        <v>53.333333000000003</v>
      </c>
      <c r="J1173" s="1">
        <f>I1173/(C1173/3)</f>
        <v>4.7207035512828739</v>
      </c>
      <c r="K1173" s="5" t="str">
        <f>IF((I1173&gt;C1173),"X","")</f>
        <v>X</v>
      </c>
      <c r="L1173" s="7">
        <f>(C1173/3)*13</f>
        <v>146.87076226415093</v>
      </c>
      <c r="M1173" s="7">
        <f>I1173-L1173</f>
        <v>-93.537429264150916</v>
      </c>
      <c r="N1173" s="6">
        <f>C1173/$C$2</f>
        <v>1.4622296907570623E-4</v>
      </c>
      <c r="O1173" s="5" t="s">
        <v>27882</v>
      </c>
      <c r="P1173" t="str">
        <f>VLOOKUP(A1173,'External $ Guide'!$A$2:$L$11545,3,0)</f>
        <v>Replenish</v>
      </c>
      <c r="Q1173" t="str">
        <f>VLOOKUP(A1173,'External $ Guide'!$A$2:$L$11545,4,0)</f>
        <v>Retail</v>
      </c>
      <c r="R1173" t="str">
        <f>VLOOKUP(A1173,'External $ Guide'!$A$2:$L$11545,5,0)</f>
        <v>Active</v>
      </c>
      <c r="S1173" t="str">
        <f>IFERROR(VLOOKUP(A1173,'Broker &amp; Vendor'!$A$2:$C$11545,3,0),"")</f>
        <v>BACARDI USA INC</v>
      </c>
      <c r="T1173" t="str">
        <f>IFERROR(VLOOKUP(A1173,'Broker &amp; Vendor'!$A$2:$C$11545,2,0),"")</f>
        <v>SGWS- TRANSATLANTIC DIVISION</v>
      </c>
    </row>
    <row r="1174" spans="1:20" x14ac:dyDescent="0.25">
      <c r="A1174" t="s">
        <v>4321</v>
      </c>
      <c r="B1174" t="s">
        <v>232</v>
      </c>
      <c r="C1174" s="10">
        <v>33.874913207547166</v>
      </c>
      <c r="D1174" s="10">
        <v>33.874913207547166</v>
      </c>
      <c r="E1174" s="1">
        <v>115.98</v>
      </c>
      <c r="F1174" s="3">
        <f>((E1174/53)*6)*3</f>
        <v>39.38943396226415</v>
      </c>
      <c r="G1174" s="4">
        <f>VLOOKUP(A1174,'R12 Trend'!$A$4:$B$6433,2,0)</f>
        <v>-0.14000000000000001</v>
      </c>
      <c r="H1174" s="10" t="str">
        <f>IFERROR(VLOOKUP(A1174,'DDS Needs'!$A$4:$F$767,6,0),"")</f>
        <v/>
      </c>
      <c r="I1174" s="1">
        <f>IFERROR(VLOOKUP(A1174,'WH INV 4-2-2026'!$A$2:$C$2914,3,0),"")</f>
        <v>37.083333000000003</v>
      </c>
      <c r="J1174" s="1">
        <f>I1174/(C1174/3)</f>
        <v>3.2841412262338738</v>
      </c>
      <c r="K1174" s="5" t="str">
        <f>IF((I1174&gt;C1174),"X","")</f>
        <v>X</v>
      </c>
      <c r="L1174" s="7">
        <f>(C1174/3)*13</f>
        <v>146.79129056603773</v>
      </c>
      <c r="M1174" s="7">
        <f>I1174-L1174</f>
        <v>-109.70795756603772</v>
      </c>
      <c r="N1174" s="6">
        <f>C1174/$C$2</f>
        <v>1.461438478981726E-4</v>
      </c>
      <c r="O1174" s="5" t="s">
        <v>27882</v>
      </c>
      <c r="P1174" t="str">
        <f>VLOOKUP(A1174,'External $ Guide'!$A$2:$L$11545,3,0)</f>
        <v>Replenish</v>
      </c>
      <c r="Q1174" t="str">
        <f>VLOOKUP(A1174,'External $ Guide'!$A$2:$L$11545,4,0)</f>
        <v>Retail</v>
      </c>
      <c r="R1174" t="str">
        <f>VLOOKUP(A1174,'External $ Guide'!$A$2:$L$11545,5,0)</f>
        <v>Active</v>
      </c>
      <c r="S1174" t="str">
        <f>IFERROR(VLOOKUP(A1174,'Broker &amp; Vendor'!$A$2:$C$11545,3,0),"")</f>
        <v>SAZERAC CO INC</v>
      </c>
      <c r="T1174" t="str">
        <f>IFERROR(VLOOKUP(A1174,'Broker &amp; Vendor'!$A$2:$C$11545,2,0),"")</f>
        <v>UNITED</v>
      </c>
    </row>
    <row r="1175" spans="1:20" x14ac:dyDescent="0.25">
      <c r="A1175" t="s">
        <v>4560</v>
      </c>
      <c r="B1175" t="s">
        <v>471</v>
      </c>
      <c r="C1175" s="10">
        <v>33.830490566037739</v>
      </c>
      <c r="D1175" s="10">
        <v>33.830490566037739</v>
      </c>
      <c r="E1175" s="1">
        <v>83.01</v>
      </c>
      <c r="F1175" s="3">
        <f>((E1175/53)*6)*3</f>
        <v>28.192075471698114</v>
      </c>
      <c r="G1175" s="4">
        <f>VLOOKUP(A1175,'R12 Trend'!$A$4:$B$6433,2,0)</f>
        <v>1.33</v>
      </c>
      <c r="H1175" s="10" t="str">
        <f>IFERROR(VLOOKUP(A1175,'DDS Needs'!$A$4:$F$767,6,0),"")</f>
        <v/>
      </c>
      <c r="I1175" s="1">
        <f>IFERROR(VLOOKUP(A1175,'WH INV 4-2-2026'!$A$2:$C$2914,3,0),"")</f>
        <v>50</v>
      </c>
      <c r="J1175" s="1">
        <f>I1175/(C1175/3)</f>
        <v>4.433870082587104</v>
      </c>
      <c r="K1175" s="5" t="str">
        <f>IF((I1175&gt;C1175),"X","")</f>
        <v>X</v>
      </c>
      <c r="L1175" s="7">
        <f>(C1175/3)*13</f>
        <v>146.5987924528302</v>
      </c>
      <c r="M1175" s="7">
        <f>I1175-L1175</f>
        <v>-96.598792452830196</v>
      </c>
      <c r="N1175" s="6">
        <f>C1175/$C$2</f>
        <v>1.4595219882370227E-4</v>
      </c>
      <c r="O1175" s="5" t="s">
        <v>27882</v>
      </c>
      <c r="P1175" t="str">
        <f>VLOOKUP(A1175,'External $ Guide'!$A$2:$L$11545,3,0)</f>
        <v>Replenish</v>
      </c>
      <c r="Q1175" t="str">
        <f>VLOOKUP(A1175,'External $ Guide'!$A$2:$L$11545,4,0)</f>
        <v>Retail</v>
      </c>
      <c r="R1175" t="str">
        <f>VLOOKUP(A1175,'External $ Guide'!$A$2:$L$11545,5,0)</f>
        <v>Active</v>
      </c>
      <c r="S1175" t="str">
        <f>IFERROR(VLOOKUP(A1175,'Broker &amp; Vendor'!$A$2:$C$11545,3,0),"")</f>
        <v>HEAVEN HILL SALES CO DBA HEAVEN HILL BRANDS</v>
      </c>
      <c r="T1175" t="str">
        <f>IFERROR(VLOOKUP(A1175,'Broker &amp; Vendor'!$A$2:$C$11545,2,0),"")</f>
        <v>SGWS- TRANSATLANTIC DIVISION</v>
      </c>
    </row>
    <row r="1176" spans="1:20" x14ac:dyDescent="0.25">
      <c r="A1176" t="s">
        <v>6957</v>
      </c>
      <c r="B1176" t="s">
        <v>2863</v>
      </c>
      <c r="C1176" s="10">
        <v>33.778528301886801</v>
      </c>
      <c r="D1176" s="10">
        <v>36.835132075471705</v>
      </c>
      <c r="E1176" s="1">
        <v>110.51</v>
      </c>
      <c r="F1176" s="3">
        <f>((E1176/53)*6)*3</f>
        <v>37.531698113207554</v>
      </c>
      <c r="G1176" s="4">
        <f>VLOOKUP(A1176,'R12 Trend'!$A$4:$B$6433,2,0)</f>
        <v>-0.1</v>
      </c>
      <c r="H1176" s="10">
        <f>IFERROR(VLOOKUP(A1176,'DDS Needs'!$A$4:$F$767,6,0),"")</f>
        <v>3.0566037735849054</v>
      </c>
      <c r="I1176" s="1">
        <f>IFERROR(VLOOKUP(A1176,'WH INV 4-2-2026'!$A$2:$C$2914,3,0),"")</f>
        <v>17</v>
      </c>
      <c r="J1176" s="1">
        <f>I1176/(C1176/3)</f>
        <v>1.5098348733313891</v>
      </c>
      <c r="K1176" s="5" t="str">
        <f>IF((I1176&gt;C1176),"X","")</f>
        <v/>
      </c>
      <c r="L1176" s="7">
        <f>(C1176/3)*13</f>
        <v>146.37362264150946</v>
      </c>
      <c r="M1176" s="7">
        <f>I1176-L1176</f>
        <v>-129.37362264150946</v>
      </c>
      <c r="N1176" s="6">
        <f>C1176/$C$2</f>
        <v>1.4572802215402368E-4</v>
      </c>
      <c r="O1176" s="5" t="s">
        <v>27882</v>
      </c>
      <c r="P1176" t="str">
        <f>VLOOKUP(A1176,'External $ Guide'!$A$2:$L$11545,3,0)</f>
        <v>Replenish</v>
      </c>
      <c r="Q1176" t="str">
        <f>VLOOKUP(A1176,'External $ Guide'!$A$2:$L$11545,4,0)</f>
        <v>Retail</v>
      </c>
      <c r="R1176" t="str">
        <f>VLOOKUP(A1176,'External $ Guide'!$A$2:$L$11545,5,0)</f>
        <v>Active</v>
      </c>
      <c r="S1176" t="str">
        <f>IFERROR(VLOOKUP(A1176,'Broker &amp; Vendor'!$A$2:$C$11545,3,0),"")</f>
        <v>E. &amp; J. GALLO WINERY</v>
      </c>
      <c r="T1176" t="str">
        <f>IFERROR(VLOOKUP(A1176,'Broker &amp; Vendor'!$A$2:$C$11545,2,0),"")</f>
        <v>RNDC</v>
      </c>
    </row>
    <row r="1177" spans="1:20" x14ac:dyDescent="0.25">
      <c r="A1177" t="s">
        <v>7706</v>
      </c>
      <c r="B1177" t="s">
        <v>3612</v>
      </c>
      <c r="C1177" s="10">
        <v>33.683162264150944</v>
      </c>
      <c r="D1177" s="10">
        <v>33.683162264150944</v>
      </c>
      <c r="E1177" s="1">
        <v>100.18</v>
      </c>
      <c r="F1177" s="3">
        <f>((E1177/53)*6)*3</f>
        <v>34.023396226415095</v>
      </c>
      <c r="G1177" s="4">
        <f>VLOOKUP(A1177,'R12 Trend'!$A$4:$B$6433,2,0)</f>
        <v>-0.01</v>
      </c>
      <c r="H1177" s="10" t="str">
        <f>IFERROR(VLOOKUP(A1177,'DDS Needs'!$A$4:$F$767,6,0),"")</f>
        <v/>
      </c>
      <c r="I1177" s="1">
        <f>IFERROR(VLOOKUP(A1177,'WH INV 4-2-2026'!$A$2:$C$2914,3,0),"")</f>
        <v>115</v>
      </c>
      <c r="J1177" s="1">
        <f>I1177/(C1177/3)</f>
        <v>10.242506249693312</v>
      </c>
      <c r="K1177" s="5" t="str">
        <f>IF((I1177&gt;C1177),"X","")</f>
        <v>X</v>
      </c>
      <c r="L1177" s="7">
        <f>(C1177/3)*13</f>
        <v>145.96036981132076</v>
      </c>
      <c r="M1177" s="7">
        <f>I1177-L1177</f>
        <v>-30.96036981132076</v>
      </c>
      <c r="N1177" s="6">
        <f>C1177/$C$2</f>
        <v>1.4531659203084879E-4</v>
      </c>
      <c r="O1177" s="5" t="s">
        <v>27882</v>
      </c>
      <c r="P1177" t="str">
        <f>VLOOKUP(A1177,'External $ Guide'!$A$2:$L$11545,3,0)</f>
        <v>Replenish</v>
      </c>
      <c r="Q1177" t="str">
        <f>VLOOKUP(A1177,'External $ Guide'!$A$2:$L$11545,4,0)</f>
        <v>Retail</v>
      </c>
      <c r="R1177" t="str">
        <f>VLOOKUP(A1177,'External $ Guide'!$A$2:$L$11545,5,0)</f>
        <v>Active</v>
      </c>
      <c r="S1177" t="str">
        <f>IFERROR(VLOOKUP(A1177,'Broker &amp; Vendor'!$A$2:$C$11545,3,0),"")</f>
        <v>PERNOD RICARD USA</v>
      </c>
      <c r="T1177" t="str">
        <f>IFERROR(VLOOKUP(A1177,'Broker &amp; Vendor'!$A$2:$C$11545,2,0),"")</f>
        <v>SGWS- AMERICAN LIBERTY DIVISION</v>
      </c>
    </row>
    <row r="1178" spans="1:20" x14ac:dyDescent="0.25">
      <c r="A1178" t="s">
        <v>4563</v>
      </c>
      <c r="B1178" t="s">
        <v>474</v>
      </c>
      <c r="C1178" s="10">
        <v>33.595267924528301</v>
      </c>
      <c r="D1178" s="10">
        <v>33.595267924528301</v>
      </c>
      <c r="E1178" s="1">
        <v>119.18</v>
      </c>
      <c r="F1178" s="3">
        <f>((E1178/53)*6)*3</f>
        <v>40.476226415094338</v>
      </c>
      <c r="G1178" s="4">
        <f>VLOOKUP(A1178,'R12 Trend'!$A$4:$B$6433,2,0)</f>
        <v>-0.17</v>
      </c>
      <c r="H1178" s="10" t="str">
        <f>IFERROR(VLOOKUP(A1178,'DDS Needs'!$A$4:$F$767,6,0),"")</f>
        <v/>
      </c>
      <c r="I1178" s="1">
        <f>IFERROR(VLOOKUP(A1178,'WH INV 4-2-2026'!$A$2:$C$2914,3,0),"")</f>
        <v>59.833333000000003</v>
      </c>
      <c r="J1178" s="1">
        <f>I1178/(C1178/3)</f>
        <v>5.343014361523962</v>
      </c>
      <c r="K1178" s="5" t="str">
        <f>IF((I1178&gt;C1178),"X","")</f>
        <v>X</v>
      </c>
      <c r="L1178" s="7">
        <f>(C1178/3)*13</f>
        <v>145.57949433962264</v>
      </c>
      <c r="M1178" s="7">
        <f>I1178-L1178</f>
        <v>-85.746161339622631</v>
      </c>
      <c r="N1178" s="6">
        <f>C1178/$C$2</f>
        <v>1.4493739646148388E-4</v>
      </c>
      <c r="O1178" s="5" t="s">
        <v>27882</v>
      </c>
      <c r="P1178" t="str">
        <f>VLOOKUP(A1178,'External $ Guide'!$A$2:$L$11545,3,0)</f>
        <v>Replenish</v>
      </c>
      <c r="Q1178" t="str">
        <f>VLOOKUP(A1178,'External $ Guide'!$A$2:$L$11545,4,0)</f>
        <v>Retail</v>
      </c>
      <c r="R1178" t="str">
        <f>VLOOKUP(A1178,'External $ Guide'!$A$2:$L$11545,5,0)</f>
        <v>Active</v>
      </c>
      <c r="S1178" t="s">
        <v>27956</v>
      </c>
      <c r="T1178" t="str">
        <f>IFERROR(VLOOKUP(A1178,'Broker &amp; Vendor'!$A$2:$C$11545,2,0),"")</f>
        <v>SGWS- CHAMPION DIVISION</v>
      </c>
    </row>
    <row r="1179" spans="1:20" x14ac:dyDescent="0.25">
      <c r="A1179" t="s">
        <v>6603</v>
      </c>
      <c r="B1179" t="s">
        <v>2509</v>
      </c>
      <c r="C1179" s="10">
        <v>33.429328301886791</v>
      </c>
      <c r="D1179" s="10">
        <v>33.429328301886791</v>
      </c>
      <c r="E1179" s="1">
        <v>106.99</v>
      </c>
      <c r="F1179" s="3">
        <f>((E1179/53)*6)*3</f>
        <v>36.336226415094337</v>
      </c>
      <c r="G1179" s="4">
        <f>VLOOKUP(A1179,'R12 Trend'!$A$4:$B$6433,2,0)</f>
        <v>-0.08</v>
      </c>
      <c r="H1179" s="10" t="str">
        <f>IFERROR(VLOOKUP(A1179,'DDS Needs'!$A$4:$F$767,6,0),"")</f>
        <v/>
      </c>
      <c r="I1179" s="1">
        <f>IFERROR(VLOOKUP(A1179,'WH INV 4-2-2026'!$A$2:$C$2914,3,0),"")</f>
        <v>68</v>
      </c>
      <c r="J1179" s="1">
        <f>I1179/(C1179/3)</f>
        <v>6.1024259344297382</v>
      </c>
      <c r="K1179" s="5" t="str">
        <f>IF((I1179&gt;C1179),"X","")</f>
        <v>X</v>
      </c>
      <c r="L1179" s="7">
        <f>(C1179/3)*13</f>
        <v>144.86042264150944</v>
      </c>
      <c r="M1179" s="7">
        <f>I1179-L1179</f>
        <v>-76.860422641509444</v>
      </c>
      <c r="N1179" s="6">
        <f>C1179/$C$2</f>
        <v>1.4422149632550369E-4</v>
      </c>
      <c r="O1179" s="5" t="s">
        <v>27882</v>
      </c>
      <c r="P1179" t="str">
        <f>VLOOKUP(A1179,'External $ Guide'!$A$2:$L$11545,3,0)</f>
        <v>Replenish</v>
      </c>
      <c r="Q1179" t="str">
        <f>VLOOKUP(A1179,'External $ Guide'!$A$2:$L$11545,4,0)</f>
        <v>Retail</v>
      </c>
      <c r="R1179" t="str">
        <f>VLOOKUP(A1179,'External $ Guide'!$A$2:$L$11545,5,0)</f>
        <v>Active</v>
      </c>
      <c r="S1179" t="str">
        <f>IFERROR(VLOOKUP(A1179,'Broker &amp; Vendor'!$A$2:$C$11545,3,0),"")</f>
        <v>MOET HENNESSY USA INC</v>
      </c>
      <c r="T1179" t="str">
        <f>IFERROR(VLOOKUP(A1179,'Broker &amp; Vendor'!$A$2:$C$11545,2,0),"")</f>
        <v>SGWS- COASTAL PACIFIC DIVISION</v>
      </c>
    </row>
    <row r="1180" spans="1:20" x14ac:dyDescent="0.25">
      <c r="A1180" t="s">
        <v>7734</v>
      </c>
      <c r="B1180" t="s">
        <v>3640</v>
      </c>
      <c r="C1180" s="10">
        <v>33.418867924528307</v>
      </c>
      <c r="D1180" s="10">
        <v>33.418867924528307</v>
      </c>
      <c r="E1180" s="1">
        <v>123</v>
      </c>
      <c r="F1180" s="3">
        <f>((E1180/53)*6)*3</f>
        <v>41.773584905660378</v>
      </c>
      <c r="G1180" s="4">
        <f>VLOOKUP(A1180,'R12 Trend'!$A$4:$B$6433,2,0)</f>
        <v>-0.2</v>
      </c>
      <c r="H1180" s="10" t="str">
        <f>IFERROR(VLOOKUP(A1180,'DDS Needs'!$A$4:$F$767,6,0),"")</f>
        <v/>
      </c>
      <c r="I1180" s="1">
        <f>IFERROR(VLOOKUP(A1180,'WH INV 4-2-2026'!$A$2:$C$2914,3,0),"")</f>
        <v>96</v>
      </c>
      <c r="J1180" s="1">
        <f>I1180/(C1180/3)</f>
        <v>8.617886178861788</v>
      </c>
      <c r="K1180" s="5" t="str">
        <f>IF((I1180&gt;C1180),"X","")</f>
        <v>X</v>
      </c>
      <c r="L1180" s="7">
        <f>(C1180/3)*13</f>
        <v>144.81509433962265</v>
      </c>
      <c r="M1180" s="7">
        <f>I1180-L1180</f>
        <v>-48.815094339622647</v>
      </c>
      <c r="N1180" s="6">
        <f>C1180/$C$2</f>
        <v>1.4417636795016972E-4</v>
      </c>
      <c r="O1180" s="5" t="s">
        <v>27882</v>
      </c>
      <c r="P1180" t="str">
        <f>VLOOKUP(A1180,'External $ Guide'!$A$2:$L$11545,3,0)</f>
        <v>Replenish</v>
      </c>
      <c r="Q1180" t="str">
        <f>VLOOKUP(A1180,'External $ Guide'!$A$2:$L$11545,4,0)</f>
        <v>Retail</v>
      </c>
      <c r="R1180" t="str">
        <f>VLOOKUP(A1180,'External $ Guide'!$A$2:$L$11545,5,0)</f>
        <v>Active</v>
      </c>
      <c r="S1180" t="str">
        <f>IFERROR(VLOOKUP(A1180,'Broker &amp; Vendor'!$A$2:$C$11545,3,0),"")</f>
        <v>NEXT CENTURY SPIRITS MANUFACTURING LLC</v>
      </c>
      <c r="T1180" t="str">
        <f>IFERROR(VLOOKUP(A1180,'Broker &amp; Vendor'!$A$2:$C$11545,2,0),"")</f>
        <v>RNDC</v>
      </c>
    </row>
    <row r="1181" spans="1:20" x14ac:dyDescent="0.25">
      <c r="A1181" t="s">
        <v>8270</v>
      </c>
      <c r="B1181" t="s">
        <v>8271</v>
      </c>
      <c r="C1181" s="10">
        <v>33.4</v>
      </c>
      <c r="D1181" s="10">
        <v>33.4</v>
      </c>
      <c r="E1181">
        <v>83.5</v>
      </c>
      <c r="G1181" s="4"/>
      <c r="H1181" s="10" t="str">
        <f>IFERROR(VLOOKUP(A1181,'DDS Needs'!$A$4:$F$767,6,0),"")</f>
        <v/>
      </c>
      <c r="I1181" s="1">
        <f>IFERROR(VLOOKUP(A1181,'WH INV 4-2-2026'!$A$2:$C$2914,3,0),"")</f>
        <v>28</v>
      </c>
      <c r="J1181" s="1">
        <f>I1181/(C1181/3)</f>
        <v>2.5149700598802398</v>
      </c>
      <c r="K1181" s="5" t="str">
        <f>IF((I1181&gt;C1181),"X","")</f>
        <v/>
      </c>
      <c r="L1181" s="7">
        <f>(C1181/3)*13</f>
        <v>144.73333333333332</v>
      </c>
      <c r="M1181" s="7">
        <f>I1181-L1181</f>
        <v>-116.73333333333332</v>
      </c>
      <c r="N1181" s="6">
        <f>C1181/$C$2</f>
        <v>1.440949675617606E-4</v>
      </c>
      <c r="O1181" s="5" t="s">
        <v>27882</v>
      </c>
      <c r="P1181" t="str">
        <f>VLOOKUP(A1181,'External $ Guide'!$A$2:$L$11545,3,0)</f>
        <v>Replenish</v>
      </c>
      <c r="Q1181" t="str">
        <f>VLOOKUP(A1181,'External $ Guide'!$A$2:$L$11545,4,0)</f>
        <v>Retail</v>
      </c>
      <c r="R1181" t="str">
        <f>VLOOKUP(A1181,'External $ Guide'!$A$2:$L$11545,5,0)</f>
        <v>Active</v>
      </c>
      <c r="S1181" t="str">
        <f>IFERROR(VLOOKUP(A1181,'Broker &amp; Vendor'!$A$2:$C$11545,3,0),"")</f>
        <v>PARK STREET IMPORTS /</v>
      </c>
      <c r="T1181" t="str">
        <f>IFERROR(VLOOKUP(A1181,'Broker &amp; Vendor'!$A$2:$C$11545,2,0),"")</f>
        <v>OTHER</v>
      </c>
    </row>
    <row r="1182" spans="1:20" x14ac:dyDescent="0.25">
      <c r="A1182" t="s">
        <v>4956</v>
      </c>
      <c r="B1182" t="s">
        <v>862</v>
      </c>
      <c r="C1182" s="10">
        <v>33.390475471698117</v>
      </c>
      <c r="D1182" s="10">
        <v>33.390475471698117</v>
      </c>
      <c r="E1182" s="1">
        <v>132.86000000000001</v>
      </c>
      <c r="F1182" s="3">
        <f>((E1182/53)*6)*3</f>
        <v>45.122264150943401</v>
      </c>
      <c r="G1182" s="4">
        <f>VLOOKUP(A1182,'R12 Trend'!$A$4:$B$6433,2,0)</f>
        <v>-0.26</v>
      </c>
      <c r="H1182" s="10" t="str">
        <f>IFERROR(VLOOKUP(A1182,'DDS Needs'!$A$4:$F$767,6,0),"")</f>
        <v/>
      </c>
      <c r="I1182" s="1">
        <f>IFERROR(VLOOKUP(A1182,'WH INV 4-2-2026'!$A$2:$C$2914,3,0),"")</f>
        <v>95</v>
      </c>
      <c r="J1182" s="1">
        <f>I1182/(C1182/3)</f>
        <v>8.535368124409219</v>
      </c>
      <c r="K1182" s="5" t="str">
        <f>IF((I1182&gt;C1182),"X","")</f>
        <v>X</v>
      </c>
      <c r="L1182" s="7">
        <f>(C1182/3)*13</f>
        <v>144.6920603773585</v>
      </c>
      <c r="M1182" s="7">
        <f>I1182-L1182</f>
        <v>-49.692060377358501</v>
      </c>
      <c r="N1182" s="6">
        <f>C1182/$C$2</f>
        <v>1.4405387664569172E-4</v>
      </c>
      <c r="O1182" s="5" t="s">
        <v>27882</v>
      </c>
      <c r="P1182" t="str">
        <f>VLOOKUP(A1182,'External $ Guide'!$A$2:$L$11545,3,0)</f>
        <v>Replenish</v>
      </c>
      <c r="Q1182" t="str">
        <f>VLOOKUP(A1182,'External $ Guide'!$A$2:$L$11545,4,0)</f>
        <v>Retail</v>
      </c>
      <c r="R1182" t="str">
        <f>VLOOKUP(A1182,'External $ Guide'!$A$2:$L$11545,5,0)</f>
        <v>Active</v>
      </c>
      <c r="S1182" t="str">
        <f>IFERROR(VLOOKUP(A1182,'Broker &amp; Vendor'!$A$2:$C$11545,3,0),"")</f>
        <v>PARK STREET IMPORTS /</v>
      </c>
      <c r="T1182" t="str">
        <f>IFERROR(VLOOKUP(A1182,'Broker &amp; Vendor'!$A$2:$C$11545,2,0),"")</f>
        <v>RNDC</v>
      </c>
    </row>
    <row r="1183" spans="1:20" x14ac:dyDescent="0.25">
      <c r="A1183" t="s">
        <v>7900</v>
      </c>
      <c r="B1183" t="s">
        <v>3806</v>
      </c>
      <c r="C1183" s="10">
        <v>33.378113207547166</v>
      </c>
      <c r="D1183" s="10">
        <v>33.378113207547166</v>
      </c>
      <c r="E1183" s="1">
        <v>108</v>
      </c>
      <c r="F1183" s="3">
        <f>((E1183/53)*6)*3</f>
        <v>36.679245283018865</v>
      </c>
      <c r="G1183" s="4">
        <f>VLOOKUP(A1183,'R12 Trend'!$A$4:$B$6433,2,0)</f>
        <v>-0.09</v>
      </c>
      <c r="H1183" s="10" t="str">
        <f>IFERROR(VLOOKUP(A1183,'DDS Needs'!$A$4:$F$767,6,0),"")</f>
        <v/>
      </c>
      <c r="I1183" s="1" t="str">
        <f>IFERROR(VLOOKUP(A1183,'WH INV 4-2-2026'!$A$2:$C$2914,3,0),"")</f>
        <v/>
      </c>
      <c r="J1183" s="1" t="e">
        <f>I1183/(C1183/3)</f>
        <v>#VALUE!</v>
      </c>
      <c r="K1183" s="5" t="str">
        <f>IF((I1183&gt;C1183),"X","")</f>
        <v>X</v>
      </c>
      <c r="L1183" s="7">
        <f>(C1183/3)*13</f>
        <v>144.63849056603772</v>
      </c>
      <c r="M1183" s="7" t="e">
        <f>I1183-L1183</f>
        <v>#VALUE!</v>
      </c>
      <c r="N1183" s="6">
        <f>C1183/$C$2</f>
        <v>1.4400054311120605E-4</v>
      </c>
      <c r="O1183" s="5" t="s">
        <v>27882</v>
      </c>
      <c r="P1183" t="str">
        <f>VLOOKUP(A1183,'External $ Guide'!$A$2:$L$11545,3,0)</f>
        <v>PrivLabel</v>
      </c>
      <c r="Q1183" t="str">
        <f>VLOOKUP(A1183,'External $ Guide'!$A$2:$L$11545,4,0)</f>
        <v>Wholesale bottle</v>
      </c>
      <c r="R1183" t="str">
        <f>VLOOKUP(A1183,'External $ Guide'!$A$2:$L$11545,5,0)</f>
        <v>Active</v>
      </c>
      <c r="S1183" t="str">
        <f>IFERROR(VLOOKUP(A1183,'Broker &amp; Vendor'!$A$2:$C$11545,3,0),"")</f>
        <v>CAMPARI AMERICA</v>
      </c>
      <c r="T1183" t="str">
        <f>IFERROR(VLOOKUP(A1183,'Broker &amp; Vendor'!$A$2:$C$11545,2,0),"")</f>
        <v>SGWS- TRANSATLANTIC DIVISION</v>
      </c>
    </row>
    <row r="1184" spans="1:20" x14ac:dyDescent="0.25">
      <c r="A1184" t="s">
        <v>6547</v>
      </c>
      <c r="B1184" t="s">
        <v>2453</v>
      </c>
      <c r="C1184" s="10">
        <v>33.312566037735849</v>
      </c>
      <c r="D1184" s="10">
        <v>39.086150943396227</v>
      </c>
      <c r="E1184" s="1">
        <v>132.55000000000001</v>
      </c>
      <c r="F1184" s="3">
        <f>((E1184/53)*6)*3</f>
        <v>45.016981132075472</v>
      </c>
      <c r="G1184" s="4">
        <f>VLOOKUP(A1184,'R12 Trend'!$A$4:$B$6433,2,0)</f>
        <v>-0.26</v>
      </c>
      <c r="H1184" s="10">
        <f>IFERROR(VLOOKUP(A1184,'DDS Needs'!$A$4:$F$767,6,0),"")</f>
        <v>5.7735849056603774</v>
      </c>
      <c r="I1184" s="1">
        <f>IFERROR(VLOOKUP(A1184,'WH INV 4-2-2026'!$A$2:$C$2914,3,0),"")</f>
        <v>82.916667000000004</v>
      </c>
      <c r="J1184" s="1">
        <f>I1184/(C1184/3)</f>
        <v>7.4671522067144478</v>
      </c>
      <c r="K1184" s="5" t="str">
        <f>IF((I1184&gt;C1184),"X","")</f>
        <v>X</v>
      </c>
      <c r="L1184" s="7">
        <f>(C1184/3)*13</f>
        <v>144.35445283018868</v>
      </c>
      <c r="M1184" s="7">
        <f>I1184-L1184</f>
        <v>-61.437785830188673</v>
      </c>
      <c r="N1184" s="6">
        <f>C1184/$C$2</f>
        <v>1.437177581618729E-4</v>
      </c>
      <c r="O1184" s="5" t="s">
        <v>27882</v>
      </c>
      <c r="P1184" t="str">
        <f>VLOOKUP(A1184,'External $ Guide'!$A$2:$L$11545,3,0)</f>
        <v>Replenish</v>
      </c>
      <c r="Q1184" t="str">
        <f>VLOOKUP(A1184,'External $ Guide'!$A$2:$L$11545,4,0)</f>
        <v>Retail</v>
      </c>
      <c r="R1184" t="str">
        <f>VLOOKUP(A1184,'External $ Guide'!$A$2:$L$11545,5,0)</f>
        <v>Active</v>
      </c>
      <c r="S1184" t="str">
        <f>IFERROR(VLOOKUP(A1184,'Broker &amp; Vendor'!$A$2:$C$11545,3,0),"")</f>
        <v>SAZERAC CO INC</v>
      </c>
      <c r="T1184" t="str">
        <f>IFERROR(VLOOKUP(A1184,'Broker &amp; Vendor'!$A$2:$C$11545,2,0),"")</f>
        <v>UNITED</v>
      </c>
    </row>
    <row r="1185" spans="1:20" x14ac:dyDescent="0.25">
      <c r="A1185" t="s">
        <v>8274</v>
      </c>
      <c r="B1185" t="s">
        <v>8275</v>
      </c>
      <c r="C1185" s="10">
        <v>33.272000000000006</v>
      </c>
      <c r="D1185" s="10">
        <v>33.272000000000006</v>
      </c>
      <c r="E1185">
        <v>83.18</v>
      </c>
      <c r="G1185" s="4"/>
      <c r="H1185" s="10" t="str">
        <f>IFERROR(VLOOKUP(A1185,'DDS Needs'!$A$4:$F$767,6,0),"")</f>
        <v/>
      </c>
      <c r="I1185" s="1">
        <f>IFERROR(VLOOKUP(A1185,'WH INV 4-2-2026'!$A$2:$C$2914,3,0),"")</f>
        <v>131</v>
      </c>
      <c r="J1185" s="1">
        <f>I1185/(C1185/3)</f>
        <v>11.81173358980524</v>
      </c>
      <c r="K1185" s="5" t="str">
        <f>IF((I1185&gt;C1185),"X","")</f>
        <v>X</v>
      </c>
      <c r="L1185" s="7">
        <f>(C1185/3)*13</f>
        <v>144.17866666666669</v>
      </c>
      <c r="M1185" s="7">
        <f>I1185-L1185</f>
        <v>-13.178666666666686</v>
      </c>
      <c r="N1185" s="6">
        <f>C1185/$C$2</f>
        <v>1.4354274732679341E-4</v>
      </c>
      <c r="O1185" s="5" t="s">
        <v>27882</v>
      </c>
      <c r="P1185" t="str">
        <f>VLOOKUP(A1185,'External $ Guide'!$A$2:$L$11545,3,0)</f>
        <v>Replenish</v>
      </c>
      <c r="Q1185" t="str">
        <f>VLOOKUP(A1185,'External $ Guide'!$A$2:$L$11545,4,0)</f>
        <v>Retail</v>
      </c>
      <c r="R1185" t="str">
        <f>VLOOKUP(A1185,'External $ Guide'!$A$2:$L$11545,5,0)</f>
        <v>Active</v>
      </c>
      <c r="S1185" t="str">
        <f>IFERROR(VLOOKUP(A1185,'Broker &amp; Vendor'!$A$2:$C$11545,3,0),"")</f>
        <v>OLE SMOKEY DISTILLERY LLC</v>
      </c>
      <c r="T1185" t="str">
        <f>IFERROR(VLOOKUP(A1185,'Broker &amp; Vendor'!$A$2:$C$11545,2,0),"")</f>
        <v>SGWS- CHAMPION DIVISION</v>
      </c>
    </row>
    <row r="1186" spans="1:20" x14ac:dyDescent="0.25">
      <c r="A1186" t="s">
        <v>6933</v>
      </c>
      <c r="B1186" t="s">
        <v>2839</v>
      </c>
      <c r="C1186" s="10">
        <v>33.257479245283022</v>
      </c>
      <c r="D1186" s="10">
        <v>37.332950943396227</v>
      </c>
      <c r="E1186" s="1">
        <v>106.44</v>
      </c>
      <c r="F1186" s="3">
        <f>((E1186/53)*6)*3</f>
        <v>36.149433962264155</v>
      </c>
      <c r="G1186" s="4">
        <f>VLOOKUP(A1186,'R12 Trend'!$A$4:$B$6433,2,0)</f>
        <v>-0.08</v>
      </c>
      <c r="H1186" s="10">
        <f>IFERROR(VLOOKUP(A1186,'DDS Needs'!$A$4:$F$767,6,0),"")</f>
        <v>4.0754716981132084</v>
      </c>
      <c r="I1186" s="1">
        <f>IFERROR(VLOOKUP(A1186,'WH INV 4-2-2026'!$A$2:$C$2914,3,0),"")</f>
        <v>0.375</v>
      </c>
      <c r="J1186" s="1">
        <f>I1186/(C1186/3)</f>
        <v>3.3826977435746614E-2</v>
      </c>
      <c r="K1186" s="5" t="str">
        <f>IF((I1186&gt;C1186),"X","")</f>
        <v/>
      </c>
      <c r="L1186" s="7">
        <f>(C1186/3)*13</f>
        <v>144.11574339622643</v>
      </c>
      <c r="M1186" s="7">
        <f>I1186-L1186</f>
        <v>-143.74074339622643</v>
      </c>
      <c r="N1186" s="6">
        <f>C1186/$C$2</f>
        <v>1.4348010158787378E-4</v>
      </c>
      <c r="O1186" s="5" t="s">
        <v>27882</v>
      </c>
      <c r="P1186" t="str">
        <f>VLOOKUP(A1186,'External $ Guide'!$A$2:$L$11545,3,0)</f>
        <v>Replenish</v>
      </c>
      <c r="Q1186" t="str">
        <f>VLOOKUP(A1186,'External $ Guide'!$A$2:$L$11545,4,0)</f>
        <v>Retail</v>
      </c>
      <c r="R1186" t="str">
        <f>VLOOKUP(A1186,'External $ Guide'!$A$2:$L$11545,5,0)</f>
        <v>Active</v>
      </c>
      <c r="S1186" t="str">
        <f>IFERROR(VLOOKUP(A1186,'Broker &amp; Vendor'!$A$2:$C$11545,3,0),"")</f>
        <v>SAZERAC CO INC</v>
      </c>
      <c r="T1186" t="str">
        <f>IFERROR(VLOOKUP(A1186,'Broker &amp; Vendor'!$A$2:$C$11545,2,0),"")</f>
        <v>UNITED</v>
      </c>
    </row>
    <row r="1187" spans="1:20" x14ac:dyDescent="0.25">
      <c r="A1187" t="s">
        <v>7749</v>
      </c>
      <c r="B1187" t="s">
        <v>3655</v>
      </c>
      <c r="C1187" s="10">
        <v>33.217845283018875</v>
      </c>
      <c r="D1187" s="10">
        <v>33.217845283018875</v>
      </c>
      <c r="E1187" s="1">
        <v>105.17</v>
      </c>
      <c r="F1187" s="3">
        <f>((E1187/53)*6)*3</f>
        <v>35.718113207547177</v>
      </c>
      <c r="G1187" s="4">
        <f>VLOOKUP(A1187,'R12 Trend'!$A$4:$B$6433,2,0)</f>
        <v>-7.0000000000000007E-2</v>
      </c>
      <c r="H1187" s="10" t="str">
        <f>IFERROR(VLOOKUP(A1187,'DDS Needs'!$A$4:$F$767,6,0),"")</f>
        <v/>
      </c>
      <c r="I1187" s="1">
        <f>IFERROR(VLOOKUP(A1187,'WH INV 4-2-2026'!$A$2:$C$2914,3,0),"")</f>
        <v>26</v>
      </c>
      <c r="J1187" s="1">
        <f>I1187/(C1187/3)</f>
        <v>2.3481354475413245</v>
      </c>
      <c r="K1187" s="5" t="str">
        <f>IF((I1187&gt;C1187),"X","")</f>
        <v/>
      </c>
      <c r="L1187" s="7">
        <f>(C1187/3)*13</f>
        <v>143.94399622641512</v>
      </c>
      <c r="M1187" s="7">
        <f>I1187-L1187</f>
        <v>-117.94399622641512</v>
      </c>
      <c r="N1187" s="6">
        <f>C1187/$C$2</f>
        <v>1.4330911193198166E-4</v>
      </c>
      <c r="O1187" s="5" t="s">
        <v>27882</v>
      </c>
      <c r="P1187" t="str">
        <f>VLOOKUP(A1187,'External $ Guide'!$A$2:$L$11545,3,0)</f>
        <v>Replenish</v>
      </c>
      <c r="Q1187" t="str">
        <f>VLOOKUP(A1187,'External $ Guide'!$A$2:$L$11545,4,0)</f>
        <v>Retail</v>
      </c>
      <c r="R1187" t="str">
        <f>VLOOKUP(A1187,'External $ Guide'!$A$2:$L$11545,5,0)</f>
        <v>Active</v>
      </c>
      <c r="S1187" t="str">
        <f>IFERROR(VLOOKUP(A1187,'Broker &amp; Vendor'!$A$2:$C$11545,3,0),"")</f>
        <v>SAZERAC CO/375 PARK AVE</v>
      </c>
      <c r="T1187" t="str">
        <f>IFERROR(VLOOKUP(A1187,'Broker &amp; Vendor'!$A$2:$C$11545,2,0),"")</f>
        <v>UNITED</v>
      </c>
    </row>
    <row r="1188" spans="1:20" x14ac:dyDescent="0.25">
      <c r="A1188" t="s">
        <v>7702</v>
      </c>
      <c r="B1188" t="s">
        <v>3608</v>
      </c>
      <c r="C1188" s="10">
        <v>33.151516981132076</v>
      </c>
      <c r="D1188" s="10">
        <v>33.151516981132076</v>
      </c>
      <c r="E1188" s="1">
        <v>101.68</v>
      </c>
      <c r="F1188" s="3">
        <f>((E1188/53)*6)*3</f>
        <v>34.532830188679249</v>
      </c>
      <c r="G1188" s="4">
        <f>VLOOKUP(A1188,'R12 Trend'!$A$4:$B$6433,2,0)</f>
        <v>-0.04</v>
      </c>
      <c r="H1188" s="10" t="str">
        <f>IFERROR(VLOOKUP(A1188,'DDS Needs'!$A$4:$F$767,6,0),"")</f>
        <v/>
      </c>
      <c r="I1188" s="1">
        <f>IFERROR(VLOOKUP(A1188,'WH INV 4-2-2026'!$A$2:$C$2914,3,0),"")</f>
        <v>140</v>
      </c>
      <c r="J1188" s="1">
        <f>I1188/(C1188/3)</f>
        <v>12.669103505551183</v>
      </c>
      <c r="K1188" s="5" t="str">
        <f>IF((I1188&gt;C1188),"X","")</f>
        <v>X</v>
      </c>
      <c r="L1188" s="7">
        <f>(C1188/3)*13</f>
        <v>143.65657358490566</v>
      </c>
      <c r="M1188" s="7">
        <f>I1188-L1188</f>
        <v>-3.656573584905658</v>
      </c>
      <c r="N1188" s="6">
        <f>C1188/$C$2</f>
        <v>1.4302295700656834E-4</v>
      </c>
      <c r="O1188" s="5" t="s">
        <v>27882</v>
      </c>
      <c r="P1188" t="str">
        <f>VLOOKUP(A1188,'External $ Guide'!$A$2:$L$11545,3,0)</f>
        <v>Replenish</v>
      </c>
      <c r="Q1188" t="str">
        <f>VLOOKUP(A1188,'External $ Guide'!$A$2:$L$11545,4,0)</f>
        <v>Retail</v>
      </c>
      <c r="R1188" t="str">
        <f>VLOOKUP(A1188,'External $ Guide'!$A$2:$L$11545,5,0)</f>
        <v>Active</v>
      </c>
      <c r="S1188" t="str">
        <f>IFERROR(VLOOKUP(A1188,'Broker &amp; Vendor'!$A$2:$C$11545,3,0),"")</f>
        <v>DIAGEO NORTH AMERICA INC</v>
      </c>
      <c r="T1188" t="str">
        <f>IFERROR(VLOOKUP(A1188,'Broker &amp; Vendor'!$A$2:$C$11545,2,0),"")</f>
        <v>SGWS- COASTAL PACIFIC DIVISION</v>
      </c>
    </row>
    <row r="1189" spans="1:20" x14ac:dyDescent="0.25">
      <c r="A1189" t="s">
        <v>4498</v>
      </c>
      <c r="B1189" t="s">
        <v>409</v>
      </c>
      <c r="C1189" s="10">
        <v>33.002694339622643</v>
      </c>
      <c r="D1189" s="10">
        <v>33.002694339622643</v>
      </c>
      <c r="E1189" s="1">
        <v>100.18</v>
      </c>
      <c r="F1189" s="3">
        <f>((E1189/53)*6)*3</f>
        <v>34.023396226415095</v>
      </c>
      <c r="G1189" s="4">
        <f>VLOOKUP(A1189,'R12 Trend'!$A$4:$B$6433,2,0)</f>
        <v>-0.03</v>
      </c>
      <c r="H1189" s="10" t="str">
        <f>IFERROR(VLOOKUP(A1189,'DDS Needs'!$A$4:$F$767,6,0),"")</f>
        <v/>
      </c>
      <c r="I1189" s="1">
        <f>IFERROR(VLOOKUP(A1189,'WH INV 4-2-2026'!$A$2:$C$2914,3,0),"")</f>
        <v>137</v>
      </c>
      <c r="J1189" s="1">
        <f>I1189/(C1189/3)</f>
        <v>12.453528665584079</v>
      </c>
      <c r="K1189" s="5" t="str">
        <f>IF((I1189&gt;C1189),"X","")</f>
        <v>X</v>
      </c>
      <c r="L1189" s="7">
        <f>(C1189/3)*13</f>
        <v>143.01167547169811</v>
      </c>
      <c r="M1189" s="7">
        <f>I1189-L1189</f>
        <v>-6.011675471698112</v>
      </c>
      <c r="N1189" s="6">
        <f>C1189/$C$2</f>
        <v>1.4238090330295284E-4</v>
      </c>
      <c r="O1189" s="5" t="s">
        <v>27882</v>
      </c>
      <c r="P1189" t="str">
        <f>VLOOKUP(A1189,'External $ Guide'!$A$2:$L$11545,3,0)</f>
        <v>Replenish</v>
      </c>
      <c r="Q1189" t="str">
        <f>VLOOKUP(A1189,'External $ Guide'!$A$2:$L$11545,4,0)</f>
        <v>Retail</v>
      </c>
      <c r="R1189" t="str">
        <f>VLOOKUP(A1189,'External $ Guide'!$A$2:$L$11545,5,0)</f>
        <v>Active</v>
      </c>
      <c r="S1189" t="str">
        <f>IFERROR(VLOOKUP(A1189,'Broker &amp; Vendor'!$A$2:$C$11545,3,0),"")</f>
        <v>DV SPIRITS LLC</v>
      </c>
      <c r="T1189" t="str">
        <f>IFERROR(VLOOKUP(A1189,'Broker &amp; Vendor'!$A$2:$C$11545,2,0),"")</f>
        <v>RNDC</v>
      </c>
    </row>
    <row r="1190" spans="1:20" x14ac:dyDescent="0.25">
      <c r="A1190" t="s">
        <v>7644</v>
      </c>
      <c r="B1190" t="s">
        <v>3550</v>
      </c>
      <c r="C1190" s="10">
        <v>32.921524528301887</v>
      </c>
      <c r="D1190" s="10">
        <v>38.695109433962266</v>
      </c>
      <c r="E1190" s="1">
        <v>144.68</v>
      </c>
      <c r="F1190" s="3">
        <f>((E1190/53)*6)*3</f>
        <v>49.136603773584909</v>
      </c>
      <c r="G1190" s="4">
        <f>VLOOKUP(A1190,'R12 Trend'!$A$4:$B$6433,2,0)</f>
        <v>-0.33</v>
      </c>
      <c r="H1190" s="10">
        <f>IFERROR(VLOOKUP(A1190,'DDS Needs'!$A$4:$F$767,6,0),"")</f>
        <v>5.7735849056603774</v>
      </c>
      <c r="I1190" s="1">
        <f>IFERROR(VLOOKUP(A1190,'WH INV 4-2-2026'!$A$2:$C$2914,3,0),"")</f>
        <v>18</v>
      </c>
      <c r="J1190" s="1">
        <f>I1190/(C1190/3)</f>
        <v>1.6402642579196911</v>
      </c>
      <c r="K1190" s="5" t="str">
        <f>IF((I1190&gt;C1190),"X","")</f>
        <v/>
      </c>
      <c r="L1190" s="7">
        <f>(C1190/3)*13</f>
        <v>142.6599396226415</v>
      </c>
      <c r="M1190" s="7">
        <f>I1190-L1190</f>
        <v>-124.6599396226415</v>
      </c>
      <c r="N1190" s="6">
        <f>C1190/$C$2</f>
        <v>1.4203071883201696E-4</v>
      </c>
      <c r="O1190" s="5" t="s">
        <v>27882</v>
      </c>
      <c r="P1190" t="str">
        <f>VLOOKUP(A1190,'External $ Guide'!$A$2:$L$11545,3,0)</f>
        <v>Replenish</v>
      </c>
      <c r="Q1190" t="str">
        <f>VLOOKUP(A1190,'External $ Guide'!$A$2:$L$11545,4,0)</f>
        <v>Retail</v>
      </c>
      <c r="R1190" t="str">
        <f>VLOOKUP(A1190,'External $ Guide'!$A$2:$L$11545,5,0)</f>
        <v>Active</v>
      </c>
      <c r="S1190" t="str">
        <f>IFERROR(VLOOKUP(A1190,'Broker &amp; Vendor'!$A$2:$C$11545,3,0),"")</f>
        <v>HEAVEN HILL SALES CO DBA HEAVEN HILL BRANDS</v>
      </c>
      <c r="T1190" t="str">
        <f>IFERROR(VLOOKUP(A1190,'Broker &amp; Vendor'!$A$2:$C$11545,2,0),"")</f>
        <v>SGWS- TRANSATLANTIC DIVISION</v>
      </c>
    </row>
    <row r="1191" spans="1:20" x14ac:dyDescent="0.25">
      <c r="A1191" t="s">
        <v>4654</v>
      </c>
      <c r="B1191" t="s">
        <v>565</v>
      </c>
      <c r="C1191" s="10">
        <v>32.894490566037739</v>
      </c>
      <c r="D1191" s="10">
        <v>37.649207547169816</v>
      </c>
      <c r="E1191" s="1">
        <v>121.07</v>
      </c>
      <c r="F1191" s="3">
        <f>((E1191/53)*6)*3</f>
        <v>41.118113207547168</v>
      </c>
      <c r="G1191" s="4">
        <f>VLOOKUP(A1191,'R12 Trend'!$A$4:$B$6433,2,0)</f>
        <v>-0.2</v>
      </c>
      <c r="H1191" s="10">
        <f>IFERROR(VLOOKUP(A1191,'DDS Needs'!$A$4:$F$767,6,0),"")</f>
        <v>4.7547169811320753</v>
      </c>
      <c r="I1191" s="1">
        <f>IFERROR(VLOOKUP(A1191,'WH INV 4-2-2026'!$A$2:$C$2914,3,0),"")</f>
        <v>74</v>
      </c>
      <c r="J1191" s="1">
        <f>I1191/(C1191/3)</f>
        <v>6.7488505272431922</v>
      </c>
      <c r="K1191" s="5" t="str">
        <f>IF((I1191&gt;C1191),"X","")</f>
        <v>X</v>
      </c>
      <c r="L1191" s="7">
        <f>(C1191/3)*13</f>
        <v>142.54279245283018</v>
      </c>
      <c r="M1191" s="7">
        <f>I1191-L1191</f>
        <v>-68.542792452830184</v>
      </c>
      <c r="N1191" s="6">
        <f>C1191/$C$2</f>
        <v>1.4191408835550443E-4</v>
      </c>
      <c r="O1191" s="5" t="s">
        <v>27882</v>
      </c>
      <c r="P1191" t="str">
        <f>VLOOKUP(A1191,'External $ Guide'!$A$2:$L$11545,3,0)</f>
        <v>Replenish</v>
      </c>
      <c r="Q1191" t="str">
        <f>VLOOKUP(A1191,'External $ Guide'!$A$2:$L$11545,4,0)</f>
        <v>Retail</v>
      </c>
      <c r="R1191" t="str">
        <f>VLOOKUP(A1191,'External $ Guide'!$A$2:$L$11545,5,0)</f>
        <v>Active</v>
      </c>
      <c r="S1191" t="str">
        <f>IFERROR(VLOOKUP(A1191,'Broker &amp; Vendor'!$A$2:$C$11545,3,0),"")</f>
        <v>SAZERAC CO INC</v>
      </c>
      <c r="T1191" t="str">
        <f>IFERROR(VLOOKUP(A1191,'Broker &amp; Vendor'!$A$2:$C$11545,2,0),"")</f>
        <v>UNITED</v>
      </c>
    </row>
    <row r="1192" spans="1:20" x14ac:dyDescent="0.25">
      <c r="A1192" t="s">
        <v>8225</v>
      </c>
      <c r="B1192" t="s">
        <v>8226</v>
      </c>
      <c r="C1192" s="10">
        <v>32.672000000000004</v>
      </c>
      <c r="D1192" s="10">
        <v>32.672000000000004</v>
      </c>
      <c r="E1192">
        <v>81.680000000000007</v>
      </c>
      <c r="G1192" s="4"/>
      <c r="H1192" s="10" t="str">
        <f>IFERROR(VLOOKUP(A1192,'DDS Needs'!$A$4:$F$767,6,0),"")</f>
        <v/>
      </c>
      <c r="I1192" s="1">
        <f>IFERROR(VLOOKUP(A1192,'WH INV 4-2-2026'!$A$2:$C$2914,3,0),"")</f>
        <v>100</v>
      </c>
      <c r="J1192" s="1">
        <f>I1192/(C1192/3)</f>
        <v>9.1821743388834456</v>
      </c>
      <c r="K1192" s="5" t="str">
        <f>IF((I1192&gt;C1192),"X","")</f>
        <v>X</v>
      </c>
      <c r="L1192" s="7">
        <f>(C1192/3)*13</f>
        <v>141.57866666666669</v>
      </c>
      <c r="M1192" s="7">
        <f>I1192-L1192</f>
        <v>-41.578666666666692</v>
      </c>
      <c r="N1192" s="6">
        <f>C1192/$C$2</f>
        <v>1.4095421497538452E-4</v>
      </c>
      <c r="O1192" s="5" t="s">
        <v>27882</v>
      </c>
      <c r="P1192" t="str">
        <f>VLOOKUP(A1192,'External $ Guide'!$A$2:$L$11545,3,0)</f>
        <v>Replenish</v>
      </c>
      <c r="Q1192" t="str">
        <f>VLOOKUP(A1192,'External $ Guide'!$A$2:$L$11545,4,0)</f>
        <v>Retail</v>
      </c>
      <c r="R1192" t="str">
        <f>VLOOKUP(A1192,'External $ Guide'!$A$2:$L$11545,5,0)</f>
        <v>Active</v>
      </c>
      <c r="S1192" t="str">
        <f>IFERROR(VLOOKUP(A1192,'Broker &amp; Vendor'!$A$2:$C$11545,3,0),"")</f>
        <v>PARK STREET IMPORTS /</v>
      </c>
      <c r="T1192" t="str">
        <f>IFERROR(VLOOKUP(A1192,'Broker &amp; Vendor'!$A$2:$C$11545,2,0),"")</f>
        <v>RNDC</v>
      </c>
    </row>
    <row r="1193" spans="1:20" x14ac:dyDescent="0.25">
      <c r="A1193" t="s">
        <v>5502</v>
      </c>
      <c r="B1193" t="s">
        <v>1408</v>
      </c>
      <c r="C1193" s="10">
        <v>32.603773584905667</v>
      </c>
      <c r="D1193" s="10">
        <v>32.603773584905667</v>
      </c>
      <c r="E1193" s="1">
        <v>80</v>
      </c>
      <c r="F1193" s="3">
        <f>((E1193/53)*6)*3</f>
        <v>27.169811320754722</v>
      </c>
      <c r="G1193" s="4">
        <f>VLOOKUP(A1193,'R12 Trend'!$A$4:$B$6433,2,0)</f>
        <v>0.38</v>
      </c>
      <c r="H1193" s="10" t="str">
        <f>IFERROR(VLOOKUP(A1193,'DDS Needs'!$A$4:$F$767,6,0),"")</f>
        <v/>
      </c>
      <c r="I1193" s="1">
        <f>IFERROR(VLOOKUP(A1193,'WH INV 4-2-2026'!$A$2:$C$2914,3,0),"")</f>
        <v>0.625</v>
      </c>
      <c r="J1193" s="1">
        <f>I1193/(C1193/3)</f>
        <v>5.7508680555555539E-2</v>
      </c>
      <c r="K1193" s="5" t="str">
        <f>IF((I1193&gt;C1193),"X","")</f>
        <v/>
      </c>
      <c r="L1193" s="7">
        <f>(C1193/3)*13</f>
        <v>141.28301886792457</v>
      </c>
      <c r="M1193" s="7">
        <f>I1193-L1193</f>
        <v>-140.65801886792457</v>
      </c>
      <c r="N1193" s="6">
        <f>C1193/$C$2</f>
        <v>1.4065987117089728E-4</v>
      </c>
      <c r="O1193" s="5" t="s">
        <v>27882</v>
      </c>
      <c r="P1193" t="str">
        <f>VLOOKUP(A1193,'External $ Guide'!$A$2:$L$11545,3,0)</f>
        <v>PrivLabel</v>
      </c>
      <c r="Q1193" t="str">
        <f>VLOOKUP(A1193,'External $ Guide'!$A$2:$L$11545,4,0)</f>
        <v>Special order</v>
      </c>
      <c r="R1193" t="str">
        <f>VLOOKUP(A1193,'External $ Guide'!$A$2:$L$11545,5,0)</f>
        <v>Active</v>
      </c>
      <c r="S1193" t="str">
        <f>IFERROR(VLOOKUP(A1193,'Broker &amp; Vendor'!$A$2:$C$11545,3,0),"")</f>
        <v>MISA IMPORTS INC.</v>
      </c>
      <c r="T1193" t="str">
        <f>IFERROR(VLOOKUP(A1193,'Broker &amp; Vendor'!$A$2:$C$11545,2,0),"")</f>
        <v>PRESTIGE LIQUORS LLC</v>
      </c>
    </row>
    <row r="1194" spans="1:20" x14ac:dyDescent="0.25">
      <c r="A1194" t="s">
        <v>6913</v>
      </c>
      <c r="B1194" t="s">
        <v>2819</v>
      </c>
      <c r="C1194" s="10">
        <v>32.57116981132075</v>
      </c>
      <c r="D1194" s="10">
        <v>32.57116981132075</v>
      </c>
      <c r="E1194" s="1">
        <v>79.92</v>
      </c>
      <c r="F1194" s="3">
        <f>((E1194/53)*6)*3</f>
        <v>27.142641509433961</v>
      </c>
      <c r="G1194" s="4">
        <f>VLOOKUP(A1194,'R12 Trend'!$A$4:$B$6433,2,0)</f>
        <v>0.22</v>
      </c>
      <c r="H1194" s="10" t="str">
        <f>IFERROR(VLOOKUP(A1194,'DDS Needs'!$A$4:$F$767,6,0),"")</f>
        <v/>
      </c>
      <c r="I1194" s="1">
        <f>IFERROR(VLOOKUP(A1194,'WH INV 4-2-2026'!$A$2:$C$2914,3,0),"")</f>
        <v>28.916667</v>
      </c>
      <c r="J1194" s="1">
        <f>I1194/(C1194/3)</f>
        <v>2.6633983827577579</v>
      </c>
      <c r="K1194" s="5" t="str">
        <f>IF((I1194&gt;C1194),"X","")</f>
        <v/>
      </c>
      <c r="L1194" s="7">
        <f>(C1194/3)*13</f>
        <v>141.1417358490566</v>
      </c>
      <c r="M1194" s="7">
        <f>I1194-L1194</f>
        <v>-112.2250688490566</v>
      </c>
      <c r="N1194" s="6">
        <f>C1194/$C$2</f>
        <v>1.4051921129972633E-4</v>
      </c>
      <c r="O1194" s="5" t="s">
        <v>27882</v>
      </c>
      <c r="P1194" t="str">
        <f>VLOOKUP(A1194,'External $ Guide'!$A$2:$L$11545,3,0)</f>
        <v>Replenish</v>
      </c>
      <c r="Q1194" t="str">
        <f>VLOOKUP(A1194,'External $ Guide'!$A$2:$L$11545,4,0)</f>
        <v>Retail</v>
      </c>
      <c r="R1194" t="str">
        <f>VLOOKUP(A1194,'External $ Guide'!$A$2:$L$11545,5,0)</f>
        <v>Active</v>
      </c>
      <c r="S1194" t="str">
        <f>IFERROR(VLOOKUP(A1194,'Broker &amp; Vendor'!$A$2:$C$11545,3,0),"")</f>
        <v>PERNOD RICARD USA</v>
      </c>
      <c r="T1194" t="str">
        <f>IFERROR(VLOOKUP(A1194,'Broker &amp; Vendor'!$A$2:$C$11545,2,0),"")</f>
        <v>SGWS- AMERICAN LIBERTY DIVISION</v>
      </c>
    </row>
    <row r="1195" spans="1:20" x14ac:dyDescent="0.25">
      <c r="A1195" t="s">
        <v>7894</v>
      </c>
      <c r="B1195" t="s">
        <v>3800</v>
      </c>
      <c r="C1195" s="10">
        <v>32.552830188679245</v>
      </c>
      <c r="D1195" s="10">
        <v>32.552830188679245</v>
      </c>
      <c r="E1195" s="1">
        <v>135</v>
      </c>
      <c r="F1195" s="3">
        <f>((E1195/53)*6)*3</f>
        <v>45.84905660377359</v>
      </c>
      <c r="G1195" s="4">
        <f>VLOOKUP(A1195,'R12 Trend'!$A$4:$B$6433,2,0)</f>
        <v>-0.28999999999999998</v>
      </c>
      <c r="H1195" s="10" t="str">
        <f>IFERROR(VLOOKUP(A1195,'DDS Needs'!$A$4:$F$767,6,0),"")</f>
        <v/>
      </c>
      <c r="I1195" s="1" t="str">
        <f>IFERROR(VLOOKUP(A1195,'WH INV 4-2-2026'!$A$2:$C$2914,3,0),"")</f>
        <v/>
      </c>
      <c r="J1195" s="1" t="e">
        <f>I1195/(C1195/3)</f>
        <v>#VALUE!</v>
      </c>
      <c r="K1195" s="5" t="str">
        <f>IF((I1195&gt;C1195),"X","")</f>
        <v>X</v>
      </c>
      <c r="L1195" s="7">
        <f>(C1195/3)*13</f>
        <v>141.06226415094338</v>
      </c>
      <c r="M1195" s="7" t="e">
        <f>I1195-L1195</f>
        <v>#VALUE!</v>
      </c>
      <c r="N1195" s="6">
        <f>C1195/$C$2</f>
        <v>1.4044009012219273E-4</v>
      </c>
      <c r="O1195" s="5" t="s">
        <v>27882</v>
      </c>
      <c r="P1195" t="str">
        <f>VLOOKUP(A1195,'External $ Guide'!$A$2:$L$11545,3,0)</f>
        <v>PrivLabel</v>
      </c>
      <c r="Q1195" t="str">
        <f>VLOOKUP(A1195,'External $ Guide'!$A$2:$L$11545,4,0)</f>
        <v>Wholesale bottle</v>
      </c>
      <c r="R1195" t="str">
        <f>VLOOKUP(A1195,'External $ Guide'!$A$2:$L$11545,5,0)</f>
        <v>Active</v>
      </c>
      <c r="S1195" t="str">
        <f>IFERROR(VLOOKUP(A1195,'Broker &amp; Vendor'!$A$2:$C$11545,3,0),"")</f>
        <v>BROWN FOREMAN CORP</v>
      </c>
      <c r="T1195" t="str">
        <f>IFERROR(VLOOKUP(A1195,'Broker &amp; Vendor'!$A$2:$C$11545,2,0),"")</f>
        <v>UNITED</v>
      </c>
    </row>
    <row r="1196" spans="1:20" x14ac:dyDescent="0.25">
      <c r="A1196" t="s">
        <v>6772</v>
      </c>
      <c r="B1196" t="s">
        <v>2678</v>
      </c>
      <c r="C1196" s="10">
        <v>32.465207547169811</v>
      </c>
      <c r="D1196" s="10">
        <v>32.465207547169811</v>
      </c>
      <c r="E1196" s="1">
        <v>79.66</v>
      </c>
      <c r="F1196" s="3">
        <f>((E1196/53)*6)*3</f>
        <v>27.05433962264151</v>
      </c>
      <c r="G1196" s="4">
        <f>VLOOKUP(A1196,'R12 Trend'!$A$4:$B$6433,2,0)</f>
        <v>0.55000000000000004</v>
      </c>
      <c r="H1196" s="10" t="str">
        <f>IFERROR(VLOOKUP(A1196,'DDS Needs'!$A$4:$F$767,6,0),"")</f>
        <v/>
      </c>
      <c r="I1196" s="1">
        <f>IFERROR(VLOOKUP(A1196,'WH INV 4-2-2026'!$A$2:$C$2914,3,0),"")</f>
        <v>39</v>
      </c>
      <c r="J1196" s="1">
        <f>I1196/(C1196/3)</f>
        <v>3.6038580634362711</v>
      </c>
      <c r="K1196" s="5" t="str">
        <f>IF((I1196&gt;C1196),"X","")</f>
        <v>X</v>
      </c>
      <c r="L1196" s="7">
        <f>(C1196/3)*13</f>
        <v>140.68256603773585</v>
      </c>
      <c r="M1196" s="7">
        <f>I1196-L1196</f>
        <v>-101.68256603773585</v>
      </c>
      <c r="N1196" s="6">
        <f>C1196/$C$2</f>
        <v>1.4006206671842095E-4</v>
      </c>
      <c r="O1196" s="5" t="s">
        <v>27882</v>
      </c>
      <c r="P1196" t="str">
        <f>VLOOKUP(A1196,'External $ Guide'!$A$2:$L$11545,3,0)</f>
        <v>Replenish</v>
      </c>
      <c r="Q1196" t="str">
        <f>VLOOKUP(A1196,'External $ Guide'!$A$2:$L$11545,4,0)</f>
        <v>Retail</v>
      </c>
      <c r="R1196" t="str">
        <f>VLOOKUP(A1196,'External $ Guide'!$A$2:$L$11545,5,0)</f>
        <v>Active</v>
      </c>
      <c r="S1196" t="s">
        <v>27956</v>
      </c>
      <c r="T1196" t="str">
        <f>IFERROR(VLOOKUP(A1196,'Broker &amp; Vendor'!$A$2:$C$11545,2,0),"")</f>
        <v>SGWS- CHAMPION DIVISION</v>
      </c>
    </row>
    <row r="1197" spans="1:20" x14ac:dyDescent="0.25">
      <c r="A1197" t="s">
        <v>4510</v>
      </c>
      <c r="B1197" t="s">
        <v>421</v>
      </c>
      <c r="C1197" s="10">
        <v>32.45427169811321</v>
      </c>
      <c r="D1197" s="10">
        <v>32.45427169811321</v>
      </c>
      <c r="E1197" s="1">
        <v>97.51</v>
      </c>
      <c r="F1197" s="3">
        <f>((E1197/53)*6)*3</f>
        <v>33.116603773584906</v>
      </c>
      <c r="G1197" s="4">
        <f>VLOOKUP(A1197,'R12 Trend'!$A$4:$B$6433,2,0)</f>
        <v>-0.02</v>
      </c>
      <c r="H1197" s="10" t="str">
        <f>IFERROR(VLOOKUP(A1197,'DDS Needs'!$A$4:$F$767,6,0),"")</f>
        <v/>
      </c>
      <c r="I1197" s="1">
        <f>IFERROR(VLOOKUP(A1197,'WH INV 4-2-2026'!$A$2:$C$2914,3,0),"")</f>
        <v>42</v>
      </c>
      <c r="J1197" s="1">
        <f>I1197/(C1197/3)</f>
        <v>3.8823856893798432</v>
      </c>
      <c r="K1197" s="5" t="str">
        <f>IF((I1197&gt;C1197),"X","")</f>
        <v>X</v>
      </c>
      <c r="L1197" s="7">
        <f>(C1197/3)*13</f>
        <v>140.63517735849058</v>
      </c>
      <c r="M1197" s="7">
        <f>I1197-L1197</f>
        <v>-98.63517735849058</v>
      </c>
      <c r="N1197" s="6">
        <f>C1197/$C$2</f>
        <v>1.4001488705329905E-4</v>
      </c>
      <c r="O1197" s="5" t="s">
        <v>27882</v>
      </c>
      <c r="P1197" t="str">
        <f>VLOOKUP(A1197,'External $ Guide'!$A$2:$L$11545,3,0)</f>
        <v>Replenish</v>
      </c>
      <c r="Q1197" t="str">
        <f>VLOOKUP(A1197,'External $ Guide'!$A$2:$L$11545,4,0)</f>
        <v>Retail</v>
      </c>
      <c r="R1197" t="str">
        <f>VLOOKUP(A1197,'External $ Guide'!$A$2:$L$11545,5,0)</f>
        <v>Active</v>
      </c>
      <c r="S1197" t="s">
        <v>27956</v>
      </c>
      <c r="T1197" t="str">
        <f>IFERROR(VLOOKUP(A1197,'Broker &amp; Vendor'!$A$2:$C$11545,2,0),"")</f>
        <v>SGWS- CHAMPION DIVISION</v>
      </c>
    </row>
    <row r="1198" spans="1:20" x14ac:dyDescent="0.25">
      <c r="A1198" t="s">
        <v>7676</v>
      </c>
      <c r="B1198" t="s">
        <v>3582</v>
      </c>
      <c r="C1198" s="10">
        <v>32.435660377358488</v>
      </c>
      <c r="D1198" s="10">
        <v>32.435660377358488</v>
      </c>
      <c r="E1198" s="1">
        <v>127.34</v>
      </c>
      <c r="F1198" s="3">
        <f>((E1198/53)*6)*3</f>
        <v>43.247547169811313</v>
      </c>
      <c r="G1198" s="4">
        <f>VLOOKUP(A1198,'R12 Trend'!$A$4:$B$6433,2,0)</f>
        <v>-0.25</v>
      </c>
      <c r="H1198" s="10" t="str">
        <f>IFERROR(VLOOKUP(A1198,'DDS Needs'!$A$4:$F$767,6,0),"")</f>
        <v/>
      </c>
      <c r="I1198" s="1">
        <f>IFERROR(VLOOKUP(A1198,'WH INV 4-2-2026'!$A$2:$C$2914,3,0),"")</f>
        <v>94.166667000000004</v>
      </c>
      <c r="J1198" s="1">
        <f>I1198/(C1198/3)</f>
        <v>8.7095498507931524</v>
      </c>
      <c r="K1198" s="5" t="str">
        <f>IF((I1198&gt;C1198),"X","")</f>
        <v>X</v>
      </c>
      <c r="L1198" s="7">
        <f>(C1198/3)*13</f>
        <v>140.55452830188679</v>
      </c>
      <c r="M1198" s="7">
        <f>I1198-L1198</f>
        <v>-46.387861301886787</v>
      </c>
      <c r="N1198" s="6">
        <f>C1198/$C$2</f>
        <v>1.3993459371017231E-4</v>
      </c>
      <c r="O1198" s="5" t="s">
        <v>27882</v>
      </c>
      <c r="P1198" t="str">
        <f>VLOOKUP(A1198,'External $ Guide'!$A$2:$L$11545,3,0)</f>
        <v>Replenish</v>
      </c>
      <c r="Q1198" t="str">
        <f>VLOOKUP(A1198,'External $ Guide'!$A$2:$L$11545,4,0)</f>
        <v>Retail</v>
      </c>
      <c r="R1198" t="str">
        <f>VLOOKUP(A1198,'External $ Guide'!$A$2:$L$11545,5,0)</f>
        <v>Active</v>
      </c>
      <c r="S1198" t="str">
        <f>IFERROR(VLOOKUP(A1198,'Broker &amp; Vendor'!$A$2:$C$11545,3,0),"")</f>
        <v>SAZERAC CO INC</v>
      </c>
      <c r="T1198" t="str">
        <f>IFERROR(VLOOKUP(A1198,'Broker &amp; Vendor'!$A$2:$C$11545,2,0),"")</f>
        <v>UNITED</v>
      </c>
    </row>
    <row r="1199" spans="1:20" x14ac:dyDescent="0.25">
      <c r="A1199" t="s">
        <v>4538</v>
      </c>
      <c r="B1199" t="s">
        <v>449</v>
      </c>
      <c r="C1199" s="10">
        <v>32.36359245283019</v>
      </c>
      <c r="D1199" s="10">
        <v>32.36359245283019</v>
      </c>
      <c r="E1199" s="1">
        <v>98.24</v>
      </c>
      <c r="F1199" s="3">
        <f>((E1199/53)*6)*3</f>
        <v>33.364528301886793</v>
      </c>
      <c r="G1199" s="4">
        <f>VLOOKUP(A1199,'R12 Trend'!$A$4:$B$6433,2,0)</f>
        <v>-0.03</v>
      </c>
      <c r="H1199" s="10" t="str">
        <f>IFERROR(VLOOKUP(A1199,'DDS Needs'!$A$4:$F$767,6,0),"")</f>
        <v/>
      </c>
      <c r="I1199" s="1">
        <f>IFERROR(VLOOKUP(A1199,'WH INV 4-2-2026'!$A$2:$C$2914,3,0),"")</f>
        <v>56.083333000000003</v>
      </c>
      <c r="J1199" s="1">
        <f>I1199/(C1199/3)</f>
        <v>5.198742977783561</v>
      </c>
      <c r="K1199" s="5" t="str">
        <f>IF((I1199&gt;C1199),"X","")</f>
        <v>X</v>
      </c>
      <c r="L1199" s="7">
        <f>(C1199/3)*13</f>
        <v>140.24223396226415</v>
      </c>
      <c r="M1199" s="7">
        <f>I1199-L1199</f>
        <v>-84.158900962264141</v>
      </c>
      <c r="N1199" s="6">
        <f>C1199/$C$2</f>
        <v>1.3962367678660499E-4</v>
      </c>
      <c r="O1199" s="5" t="s">
        <v>27882</v>
      </c>
      <c r="P1199" t="str">
        <f>VLOOKUP(A1199,'External $ Guide'!$A$2:$L$11545,3,0)</f>
        <v>Replenish</v>
      </c>
      <c r="Q1199" t="str">
        <f>VLOOKUP(A1199,'External $ Guide'!$A$2:$L$11545,4,0)</f>
        <v>Retail</v>
      </c>
      <c r="R1199" t="str">
        <f>VLOOKUP(A1199,'External $ Guide'!$A$2:$L$11545,5,0)</f>
        <v>Active</v>
      </c>
      <c r="S1199" t="str">
        <f>IFERROR(VLOOKUP(A1199,'Broker &amp; Vendor'!$A$2:$C$11545,3,0),"")</f>
        <v>SAZERAC CO INC</v>
      </c>
      <c r="T1199" t="str">
        <f>IFERROR(VLOOKUP(A1199,'Broker &amp; Vendor'!$A$2:$C$11545,2,0),"")</f>
        <v>UNITED</v>
      </c>
    </row>
    <row r="1200" spans="1:20" x14ac:dyDescent="0.25">
      <c r="A1200" t="s">
        <v>5098</v>
      </c>
      <c r="B1200" t="s">
        <v>1004</v>
      </c>
      <c r="C1200" s="10">
        <v>32.277260377358495</v>
      </c>
      <c r="D1200" s="10">
        <v>36.352732075471707</v>
      </c>
      <c r="E1200" s="1">
        <v>110.51</v>
      </c>
      <c r="F1200" s="3">
        <f>((E1200/53)*6)*3</f>
        <v>37.531698113207554</v>
      </c>
      <c r="G1200" s="4">
        <f>VLOOKUP(A1200,'R12 Trend'!$A$4:$B$6433,2,0)</f>
        <v>-0.14000000000000001</v>
      </c>
      <c r="H1200" s="10">
        <f>IFERROR(VLOOKUP(A1200,'DDS Needs'!$A$4:$F$767,6,0),"")</f>
        <v>4.0754716981132084</v>
      </c>
      <c r="I1200" s="1">
        <f>IFERROR(VLOOKUP(A1200,'WH INV 4-2-2026'!$A$2:$C$2914,3,0),"")</f>
        <v>137</v>
      </c>
      <c r="J1200" s="1">
        <f>I1200/(C1200/3)</f>
        <v>12.733422700530799</v>
      </c>
      <c r="K1200" s="5" t="str">
        <f>IF((I1200&gt;C1200),"X","")</f>
        <v>X</v>
      </c>
      <c r="L1200" s="7">
        <f>(C1200/3)*13</f>
        <v>139.86812830188683</v>
      </c>
      <c r="M1200" s="7">
        <f>I1200-L1200</f>
        <v>-2.8681283018868271</v>
      </c>
      <c r="N1200" s="6">
        <f>C1200/$C$2</f>
        <v>1.3925122116940041E-4</v>
      </c>
      <c r="O1200" s="5" t="s">
        <v>27882</v>
      </c>
      <c r="P1200" t="str">
        <f>VLOOKUP(A1200,'External $ Guide'!$A$2:$L$11545,3,0)</f>
        <v>Replenish</v>
      </c>
      <c r="Q1200" t="str">
        <f>VLOOKUP(A1200,'External $ Guide'!$A$2:$L$11545,4,0)</f>
        <v>Retail</v>
      </c>
      <c r="R1200" t="str">
        <f>VLOOKUP(A1200,'External $ Guide'!$A$2:$L$11545,5,0)</f>
        <v>Active</v>
      </c>
      <c r="S1200" t="str">
        <f>IFERROR(VLOOKUP(A1200,'Broker &amp; Vendor'!$A$2:$C$11545,3,0),"")</f>
        <v>OLE SMOKEY DISTILLERY LLC</v>
      </c>
      <c r="T1200" t="str">
        <f>IFERROR(VLOOKUP(A1200,'Broker &amp; Vendor'!$A$2:$C$11545,2,0),"")</f>
        <v>SGWS- CHAMPION DIVISION</v>
      </c>
    </row>
    <row r="1201" spans="1:20" x14ac:dyDescent="0.25">
      <c r="A1201" t="s">
        <v>6442</v>
      </c>
      <c r="B1201" t="s">
        <v>2348</v>
      </c>
      <c r="C1201" s="10">
        <v>32.264150943396224</v>
      </c>
      <c r="D1201" s="10">
        <v>32.264150943396224</v>
      </c>
      <c r="E1201" s="1">
        <v>95</v>
      </c>
      <c r="F1201" s="3">
        <f>((E1201/53)*6)*3</f>
        <v>32.264150943396224</v>
      </c>
      <c r="G1201" s="4">
        <f>VLOOKUP(A1201,'R12 Trend'!$A$4:$B$6433,2,0)</f>
        <v>0</v>
      </c>
      <c r="H1201" s="10" t="str">
        <f>IFERROR(VLOOKUP(A1201,'DDS Needs'!$A$4:$F$767,6,0),"")</f>
        <v/>
      </c>
      <c r="I1201" s="1">
        <f>IFERROR(VLOOKUP(A1201,'WH INV 4-2-2026'!$A$2:$C$2914,3,0),"")</f>
        <v>108</v>
      </c>
      <c r="J1201" s="1">
        <f>I1201/(C1201/3)</f>
        <v>10.042105263157895</v>
      </c>
      <c r="K1201" s="5" t="str">
        <f>IF((I1201&gt;C1201),"X","")</f>
        <v>X</v>
      </c>
      <c r="L1201" s="7">
        <f>(C1201/3)*13</f>
        <v>139.81132075471697</v>
      </c>
      <c r="M1201" s="7">
        <f>I1201-L1201</f>
        <v>-31.811320754716974</v>
      </c>
      <c r="N1201" s="6">
        <f>C1201/$C$2</f>
        <v>1.3919466417953373E-4</v>
      </c>
      <c r="O1201" s="5" t="s">
        <v>27882</v>
      </c>
      <c r="P1201" t="str">
        <f>VLOOKUP(A1201,'External $ Guide'!$A$2:$L$11545,3,0)</f>
        <v>Replenish</v>
      </c>
      <c r="Q1201" t="str">
        <f>VLOOKUP(A1201,'External $ Guide'!$A$2:$L$11545,4,0)</f>
        <v>Retail</v>
      </c>
      <c r="R1201" t="str">
        <f>VLOOKUP(A1201,'External $ Guide'!$A$2:$L$11545,5,0)</f>
        <v>Active</v>
      </c>
      <c r="S1201" t="str">
        <f>IFERROR(VLOOKUP(A1201,'Broker &amp; Vendor'!$A$2:$C$11545,3,0),"")</f>
        <v>REDEMPTION SPIRITS LLC</v>
      </c>
      <c r="T1201" t="str">
        <f>IFERROR(VLOOKUP(A1201,'Broker &amp; Vendor'!$A$2:$C$11545,2,0),"")</f>
        <v>UNITED</v>
      </c>
    </row>
    <row r="1202" spans="1:20" x14ac:dyDescent="0.25">
      <c r="A1202" t="s">
        <v>6305</v>
      </c>
      <c r="B1202" t="s">
        <v>2211</v>
      </c>
      <c r="C1202" s="10">
        <v>32.228830188679247</v>
      </c>
      <c r="D1202" s="10">
        <v>32.228830188679247</v>
      </c>
      <c r="E1202" s="1">
        <v>79.08</v>
      </c>
      <c r="F1202" s="3">
        <f>((E1202/53)*6)*3</f>
        <v>26.857358490566039</v>
      </c>
      <c r="G1202" s="4">
        <f>VLOOKUP(A1202,'R12 Trend'!$A$4:$B$6433,2,0)</f>
        <v>0.35</v>
      </c>
      <c r="H1202" s="10" t="str">
        <f>IFERROR(VLOOKUP(A1202,'DDS Needs'!$A$4:$F$767,6,0),"")</f>
        <v/>
      </c>
      <c r="I1202" s="1">
        <f>IFERROR(VLOOKUP(A1202,'WH INV 4-2-2026'!$A$2:$C$2914,3,0),"")</f>
        <v>60.833333000000003</v>
      </c>
      <c r="J1202" s="1">
        <f>I1202/(C1202/3)</f>
        <v>5.662631809208678</v>
      </c>
      <c r="K1202" s="5" t="str">
        <f>IF((I1202&gt;C1202),"X","")</f>
        <v>X</v>
      </c>
      <c r="L1202" s="7">
        <f>(C1202/3)*13</f>
        <v>139.65826415094341</v>
      </c>
      <c r="M1202" s="7">
        <f>I1202-L1202</f>
        <v>-78.824931150943399</v>
      </c>
      <c r="N1202" s="6">
        <f>C1202/$C$2</f>
        <v>1.3904228265243195E-4</v>
      </c>
      <c r="O1202" s="5" t="s">
        <v>27882</v>
      </c>
      <c r="P1202" t="str">
        <f>VLOOKUP(A1202,'External $ Guide'!$A$2:$L$11545,3,0)</f>
        <v>Replenish</v>
      </c>
      <c r="Q1202" t="str">
        <f>VLOOKUP(A1202,'External $ Guide'!$A$2:$L$11545,4,0)</f>
        <v>Retail</v>
      </c>
      <c r="R1202" t="str">
        <f>VLOOKUP(A1202,'External $ Guide'!$A$2:$L$11545,5,0)</f>
        <v>Active</v>
      </c>
      <c r="S1202" t="str">
        <f>IFERROR(VLOOKUP(A1202,'Broker &amp; Vendor'!$A$2:$C$11545,3,0),"")</f>
        <v>DIAGEO NORTH AMERICA INC</v>
      </c>
      <c r="T1202" t="str">
        <f>IFERROR(VLOOKUP(A1202,'Broker &amp; Vendor'!$A$2:$C$11545,2,0),"")</f>
        <v>SGWS- COASTAL PACIFIC DIVISION</v>
      </c>
    </row>
    <row r="1203" spans="1:20" x14ac:dyDescent="0.25">
      <c r="A1203" t="s">
        <v>4350</v>
      </c>
      <c r="B1203" t="s">
        <v>261</v>
      </c>
      <c r="C1203" s="10">
        <v>32.095358490566042</v>
      </c>
      <c r="D1203" s="10">
        <v>32.095358490566042</v>
      </c>
      <c r="E1203" s="1">
        <v>111.18</v>
      </c>
      <c r="F1203" s="3">
        <f>((E1203/53)*6)*3</f>
        <v>37.759245283018871</v>
      </c>
      <c r="G1203" s="4">
        <f>VLOOKUP(A1203,'R12 Trend'!$A$4:$B$6433,2,0)</f>
        <v>-0.15</v>
      </c>
      <c r="H1203" s="10" t="str">
        <f>IFERROR(VLOOKUP(A1203,'DDS Needs'!$A$4:$F$767,6,0),"")</f>
        <v/>
      </c>
      <c r="I1203" s="1">
        <f>IFERROR(VLOOKUP(A1203,'WH INV 4-2-2026'!$A$2:$C$2914,3,0),"")</f>
        <v>0.33333299999999999</v>
      </c>
      <c r="J1203" s="1">
        <f>I1203/(C1203/3)</f>
        <v>3.1157121996127104E-2</v>
      </c>
      <c r="K1203" s="5" t="str">
        <f>IF((I1203&gt;C1203),"X","")</f>
        <v/>
      </c>
      <c r="L1203" s="7">
        <f>(C1203/3)*13</f>
        <v>139.07988679245284</v>
      </c>
      <c r="M1203" s="7">
        <f>I1203-L1203</f>
        <v>-138.74655379245283</v>
      </c>
      <c r="N1203" s="6">
        <f>C1203/$C$2</f>
        <v>1.384664563048261E-4</v>
      </c>
      <c r="O1203" s="5" t="s">
        <v>27882</v>
      </c>
      <c r="P1203" t="str">
        <f>VLOOKUP(A1203,'External $ Guide'!$A$2:$L$11545,3,0)</f>
        <v>Replenish</v>
      </c>
      <c r="Q1203" t="str">
        <f>VLOOKUP(A1203,'External $ Guide'!$A$2:$L$11545,4,0)</f>
        <v>Retail</v>
      </c>
      <c r="R1203" t="str">
        <f>VLOOKUP(A1203,'External $ Guide'!$A$2:$L$11545,5,0)</f>
        <v>Active</v>
      </c>
      <c r="S1203" t="str">
        <f>IFERROR(VLOOKUP(A1203,'Broker &amp; Vendor'!$A$2:$C$11545,3,0),"")</f>
        <v>ASSOCIATED BREWING COMPANY</v>
      </c>
      <c r="T1203" t="str">
        <f>IFERROR(VLOOKUP(A1203,'Broker &amp; Vendor'!$A$2:$C$11545,2,0),"")</f>
        <v>JOHNSON BROTHERS</v>
      </c>
    </row>
    <row r="1204" spans="1:20" x14ac:dyDescent="0.25">
      <c r="A1204" t="s">
        <v>6955</v>
      </c>
      <c r="B1204" t="s">
        <v>2861</v>
      </c>
      <c r="C1204" s="10">
        <v>32.034905660377355</v>
      </c>
      <c r="D1204" s="10">
        <v>32.034905660377355</v>
      </c>
      <c r="E1204" s="1">
        <v>96.25</v>
      </c>
      <c r="F1204" s="3">
        <f>((E1204/53)*6)*3</f>
        <v>32.688679245283019</v>
      </c>
      <c r="G1204" s="4">
        <f>VLOOKUP(A1204,'R12 Trend'!$A$4:$B$6433,2,0)</f>
        <v>-0.02</v>
      </c>
      <c r="H1204" s="10" t="str">
        <f>IFERROR(VLOOKUP(A1204,'DDS Needs'!$A$4:$F$767,6,0),"")</f>
        <v/>
      </c>
      <c r="I1204" s="1">
        <f>IFERROR(VLOOKUP(A1204,'WH INV 4-2-2026'!$A$2:$C$2914,3,0),"")</f>
        <v>54</v>
      </c>
      <c r="J1204" s="1">
        <f>I1204/(C1204/3)</f>
        <v>5.056983832494037</v>
      </c>
      <c r="K1204" s="5" t="str">
        <f>IF((I1204&gt;C1204),"X","")</f>
        <v>X</v>
      </c>
      <c r="L1204" s="7">
        <f>(C1204/3)*13</f>
        <v>138.81792452830189</v>
      </c>
      <c r="M1204" s="7">
        <f>I1204-L1204</f>
        <v>-84.817924528301887</v>
      </c>
      <c r="N1204" s="6">
        <f>C1204/$C$2</f>
        <v>1.3820564946036336E-4</v>
      </c>
      <c r="O1204" s="5" t="s">
        <v>27882</v>
      </c>
      <c r="P1204" t="str">
        <f>VLOOKUP(A1204,'External $ Guide'!$A$2:$L$11545,3,0)</f>
        <v>Replenish</v>
      </c>
      <c r="Q1204" t="str">
        <f>VLOOKUP(A1204,'External $ Guide'!$A$2:$L$11545,4,0)</f>
        <v>Retail</v>
      </c>
      <c r="R1204" t="str">
        <f>VLOOKUP(A1204,'External $ Guide'!$A$2:$L$11545,5,0)</f>
        <v>Active</v>
      </c>
      <c r="S1204" t="str">
        <f>IFERROR(VLOOKUP(A1204,'Broker &amp; Vendor'!$A$2:$C$11545,3,0),"")</f>
        <v>E. &amp; J. GALLO WINERY</v>
      </c>
      <c r="T1204" t="str">
        <f>IFERROR(VLOOKUP(A1204,'Broker &amp; Vendor'!$A$2:$C$11545,2,0),"")</f>
        <v>RNDC</v>
      </c>
    </row>
    <row r="1205" spans="1:20" x14ac:dyDescent="0.25">
      <c r="A1205" t="s">
        <v>8134</v>
      </c>
      <c r="B1205" t="s">
        <v>4040</v>
      </c>
      <c r="C1205" s="10">
        <v>31.982264150943394</v>
      </c>
      <c r="D1205" s="10">
        <v>31.982264150943394</v>
      </c>
      <c r="E1205" s="1">
        <v>94.17</v>
      </c>
      <c r="F1205" s="3">
        <f>((E1205/53)*6)*3</f>
        <v>31.982264150943394</v>
      </c>
      <c r="G1205" s="4">
        <f>VLOOKUP(A1205,'R12 Trend'!$A$4:$B$6433,2,0)</f>
        <v>0</v>
      </c>
      <c r="H1205" s="10" t="str">
        <f>IFERROR(VLOOKUP(A1205,'DDS Needs'!$A$4:$F$767,6,0),"")</f>
        <v/>
      </c>
      <c r="I1205" s="1">
        <f>IFERROR(VLOOKUP(A1205,'WH INV 4-2-2026'!$A$2:$C$2914,3,0),"")</f>
        <v>189</v>
      </c>
      <c r="J1205" s="1">
        <f>I1205/(C1205/3)</f>
        <v>17.728575979611342</v>
      </c>
      <c r="K1205" s="5" t="str">
        <f>IF((I1205&gt;C1205),"X","")</f>
        <v>X</v>
      </c>
      <c r="L1205" s="7">
        <f>(C1205/3)*13</f>
        <v>138.58981132075471</v>
      </c>
      <c r="M1205" s="7">
        <f>I1205-L1205</f>
        <v>50.410188679245294</v>
      </c>
      <c r="N1205" s="6">
        <f>C1205/$C$2</f>
        <v>1.3797854237670201E-4</v>
      </c>
      <c r="O1205" s="5" t="s">
        <v>27882</v>
      </c>
      <c r="P1205" t="str">
        <f>VLOOKUP(A1205,'External $ Guide'!$A$2:$L$11545,3,0)</f>
        <v>Replenish</v>
      </c>
      <c r="Q1205" t="str">
        <f>VLOOKUP(A1205,'External $ Guide'!$A$2:$L$11545,4,0)</f>
        <v>Retail</v>
      </c>
      <c r="R1205" t="str">
        <f>VLOOKUP(A1205,'External $ Guide'!$A$2:$L$11545,5,0)</f>
        <v>Active</v>
      </c>
      <c r="S1205" t="str">
        <f>IFERROR(VLOOKUP(A1205,'Broker &amp; Vendor'!$A$2:$C$11545,3,0),"")</f>
        <v>COOP ALE WORKS LLC</v>
      </c>
      <c r="T1205" t="str">
        <f>IFERROR(VLOOKUP(A1205,'Broker &amp; Vendor'!$A$2:$C$11545,2,0),"")</f>
        <v>UNITED</v>
      </c>
    </row>
    <row r="1206" spans="1:20" x14ac:dyDescent="0.25">
      <c r="A1206" t="s">
        <v>4490</v>
      </c>
      <c r="B1206" t="s">
        <v>401</v>
      </c>
      <c r="C1206" s="10">
        <v>31.94599245283019</v>
      </c>
      <c r="D1206" s="10">
        <v>38.059200000000004</v>
      </c>
      <c r="E1206" s="1">
        <v>111.98</v>
      </c>
      <c r="F1206" s="3">
        <f>((E1206/53)*6)*3</f>
        <v>38.030943396226419</v>
      </c>
      <c r="G1206" s="4">
        <f>VLOOKUP(A1206,'R12 Trend'!$A$4:$B$6433,2,0)</f>
        <v>-0.16</v>
      </c>
      <c r="H1206" s="10">
        <f>IFERROR(VLOOKUP(A1206,'DDS Needs'!$A$4:$F$767,6,0),"")</f>
        <v>6.1132075471698109</v>
      </c>
      <c r="I1206" s="1">
        <f>IFERROR(VLOOKUP(A1206,'WH INV 4-2-2026'!$A$2:$C$2914,3,0),"")</f>
        <v>70</v>
      </c>
      <c r="J1206" s="1">
        <f>I1206/(C1206/3)</f>
        <v>6.5735944910797564</v>
      </c>
      <c r="K1206" s="5" t="str">
        <f>IF((I1206&gt;C1206),"X","")</f>
        <v>X</v>
      </c>
      <c r="L1206" s="7">
        <f>(C1206/3)*13</f>
        <v>138.43263396226416</v>
      </c>
      <c r="M1206" s="7">
        <f>I1206-L1206</f>
        <v>-68.432633962264163</v>
      </c>
      <c r="N1206" s="6">
        <f>C1206/$C$2</f>
        <v>1.3782205827002442E-4</v>
      </c>
      <c r="O1206" s="5" t="s">
        <v>27882</v>
      </c>
      <c r="P1206" t="str">
        <f>VLOOKUP(A1206,'External $ Guide'!$A$2:$L$11545,3,0)</f>
        <v>Replenish</v>
      </c>
      <c r="Q1206" t="str">
        <f>VLOOKUP(A1206,'External $ Guide'!$A$2:$L$11545,4,0)</f>
        <v>Retail</v>
      </c>
      <c r="R1206" t="str">
        <f>VLOOKUP(A1206,'External $ Guide'!$A$2:$L$11545,5,0)</f>
        <v>Active</v>
      </c>
      <c r="S1206" t="str">
        <f>IFERROR(VLOOKUP(A1206,'Broker &amp; Vendor'!$A$2:$C$11545,3,0),"")</f>
        <v>DIAGEO NORTH AMERICA INC</v>
      </c>
      <c r="T1206" t="str">
        <f>IFERROR(VLOOKUP(A1206,'Broker &amp; Vendor'!$A$2:$C$11545,2,0),"")</f>
        <v>SGWS- COASTAL PACIFIC DIVISION</v>
      </c>
    </row>
    <row r="1207" spans="1:20" x14ac:dyDescent="0.25">
      <c r="A1207" t="s">
        <v>4342</v>
      </c>
      <c r="B1207" t="s">
        <v>253</v>
      </c>
      <c r="C1207" s="10">
        <v>31.940999999999995</v>
      </c>
      <c r="D1207" s="10">
        <v>31.940999999999995</v>
      </c>
      <c r="E1207" s="1">
        <v>103.35</v>
      </c>
      <c r="F1207" s="3">
        <f>((E1207/53)*6)*3</f>
        <v>35.099999999999994</v>
      </c>
      <c r="G1207" s="4">
        <f>VLOOKUP(A1207,'R12 Trend'!$A$4:$B$6433,2,0)</f>
        <v>-0.09</v>
      </c>
      <c r="H1207" s="10" t="str">
        <f>IFERROR(VLOOKUP(A1207,'DDS Needs'!$A$4:$F$767,6,0),"")</f>
        <v/>
      </c>
      <c r="I1207" s="1">
        <f>IFERROR(VLOOKUP(A1207,'WH INV 4-2-2026'!$A$2:$C$2914,3,0),"")</f>
        <v>52</v>
      </c>
      <c r="J1207" s="1">
        <f>I1207/(C1207/3)</f>
        <v>4.8840048840048844</v>
      </c>
      <c r="K1207" s="5" t="str">
        <f>IF((I1207&gt;C1207),"X","")</f>
        <v>X</v>
      </c>
      <c r="L1207" s="7">
        <f>(C1207/3)*13</f>
        <v>138.41099999999997</v>
      </c>
      <c r="M1207" s="7">
        <f>I1207-L1207</f>
        <v>-86.410999999999973</v>
      </c>
      <c r="N1207" s="6">
        <f>C1207/$C$2</f>
        <v>1.3780051972725135E-4</v>
      </c>
      <c r="O1207" s="5" t="s">
        <v>27882</v>
      </c>
      <c r="P1207" t="str">
        <f>VLOOKUP(A1207,'External $ Guide'!$A$2:$L$11545,3,0)</f>
        <v>Replenish</v>
      </c>
      <c r="Q1207" t="str">
        <f>VLOOKUP(A1207,'External $ Guide'!$A$2:$L$11545,4,0)</f>
        <v>Retail</v>
      </c>
      <c r="R1207" t="str">
        <f>VLOOKUP(A1207,'External $ Guide'!$A$2:$L$11545,5,0)</f>
        <v>Active</v>
      </c>
      <c r="S1207" t="str">
        <f>IFERROR(VLOOKUP(A1207,'Broker &amp; Vendor'!$A$2:$C$11545,3,0),"")</f>
        <v>BACARDI USA INC</v>
      </c>
      <c r="T1207" t="str">
        <f>IFERROR(VLOOKUP(A1207,'Broker &amp; Vendor'!$A$2:$C$11545,2,0),"")</f>
        <v>SGWS- CHAMPION DIVISION</v>
      </c>
    </row>
    <row r="1208" spans="1:20" x14ac:dyDescent="0.25">
      <c r="A1208" t="s">
        <v>5178</v>
      </c>
      <c r="B1208" t="s">
        <v>1084</v>
      </c>
      <c r="C1208" s="10">
        <v>31.839622641509433</v>
      </c>
      <c r="D1208" s="10">
        <v>31.839622641509433</v>
      </c>
      <c r="E1208" s="1">
        <v>93.75</v>
      </c>
      <c r="F1208" s="3">
        <f>((E1208/53)*6)*3</f>
        <v>31.839622641509433</v>
      </c>
      <c r="G1208" s="4">
        <f>VLOOKUP(A1208,'R12 Trend'!$A$4:$B$6433,2,0)</f>
        <v>0</v>
      </c>
      <c r="H1208" s="10" t="str">
        <f>IFERROR(VLOOKUP(A1208,'DDS Needs'!$A$4:$F$767,6,0),"")</f>
        <v/>
      </c>
      <c r="I1208" s="1">
        <f>IFERROR(VLOOKUP(A1208,'WH INV 4-2-2026'!$A$2:$C$2914,3,0),"")</f>
        <v>69.916667000000004</v>
      </c>
      <c r="J1208" s="1">
        <f>I1208/(C1208/3)</f>
        <v>6.5877037351111118</v>
      </c>
      <c r="K1208" s="5" t="str">
        <f>IF((I1208&gt;C1208),"X","")</f>
        <v>X</v>
      </c>
      <c r="L1208" s="7">
        <f>(C1208/3)*13</f>
        <v>137.97169811320754</v>
      </c>
      <c r="M1208" s="7">
        <f>I1208-L1208</f>
        <v>-68.055031113207534</v>
      </c>
      <c r="N1208" s="6">
        <f>C1208/$C$2</f>
        <v>1.3736315544032936E-4</v>
      </c>
      <c r="O1208" s="5" t="s">
        <v>27882</v>
      </c>
      <c r="P1208" t="str">
        <f>VLOOKUP(A1208,'External $ Guide'!$A$2:$L$11545,3,0)</f>
        <v>Replenish</v>
      </c>
      <c r="Q1208" t="str">
        <f>VLOOKUP(A1208,'External $ Guide'!$A$2:$L$11545,4,0)</f>
        <v>Retail</v>
      </c>
      <c r="R1208" t="str">
        <f>VLOOKUP(A1208,'External $ Guide'!$A$2:$L$11545,5,0)</f>
        <v>Active</v>
      </c>
      <c r="S1208" t="str">
        <f>IFERROR(VLOOKUP(A1208,'Broker &amp; Vendor'!$A$2:$C$11545,3,0),"")</f>
        <v>SAZERAC CO INC</v>
      </c>
      <c r="T1208" t="str">
        <f>IFERROR(VLOOKUP(A1208,'Broker &amp; Vendor'!$A$2:$C$11545,2,0),"")</f>
        <v>UNITED</v>
      </c>
    </row>
    <row r="1209" spans="1:20" x14ac:dyDescent="0.25">
      <c r="A1209" t="s">
        <v>7630</v>
      </c>
      <c r="B1209" t="s">
        <v>3536</v>
      </c>
      <c r="C1209" s="10">
        <v>31.836362264150949</v>
      </c>
      <c r="D1209" s="10">
        <v>31.836362264150949</v>
      </c>
      <c r="E1209" s="1">
        <v>120.18</v>
      </c>
      <c r="F1209" s="3">
        <f>((E1209/53)*6)*3</f>
        <v>40.815849056603781</v>
      </c>
      <c r="G1209" s="4">
        <f>VLOOKUP(A1209,'R12 Trend'!$A$4:$B$6433,2,0)</f>
        <v>-0.22</v>
      </c>
      <c r="H1209" s="10" t="str">
        <f>IFERROR(VLOOKUP(A1209,'DDS Needs'!$A$4:$F$767,6,0),"")</f>
        <v/>
      </c>
      <c r="I1209" s="1">
        <f>IFERROR(VLOOKUP(A1209,'WH INV 4-2-2026'!$A$2:$C$2914,3,0),"")</f>
        <v>30</v>
      </c>
      <c r="J1209" s="1">
        <f>I1209/(C1209/3)</f>
        <v>2.8269561469761166</v>
      </c>
      <c r="K1209" s="5" t="str">
        <f>IF((I1209&gt;C1209),"X","")</f>
        <v/>
      </c>
      <c r="L1209" s="7">
        <f>(C1209/3)*13</f>
        <v>137.95756981132078</v>
      </c>
      <c r="M1209" s="7">
        <f>I1209-L1209</f>
        <v>-107.95756981132078</v>
      </c>
      <c r="N1209" s="6">
        <f>C1209/$C$2</f>
        <v>1.373490894532123E-4</v>
      </c>
      <c r="O1209" s="5" t="s">
        <v>27882</v>
      </c>
      <c r="P1209" t="str">
        <f>VLOOKUP(A1209,'External $ Guide'!$A$2:$L$11545,3,0)</f>
        <v>Replenish</v>
      </c>
      <c r="Q1209" t="str">
        <f>VLOOKUP(A1209,'External $ Guide'!$A$2:$L$11545,4,0)</f>
        <v>Retail</v>
      </c>
      <c r="R1209" t="str">
        <f>VLOOKUP(A1209,'External $ Guide'!$A$2:$L$11545,5,0)</f>
        <v>Active</v>
      </c>
      <c r="S1209" t="str">
        <f>IFERROR(VLOOKUP(A1209,'Broker &amp; Vendor'!$A$2:$C$11545,3,0),"")</f>
        <v>E. &amp; J. GALLO WINERY</v>
      </c>
      <c r="T1209" t="str">
        <f>IFERROR(VLOOKUP(A1209,'Broker &amp; Vendor'!$A$2:$C$11545,2,0),"")</f>
        <v>RNDC</v>
      </c>
    </row>
    <row r="1210" spans="1:20" x14ac:dyDescent="0.25">
      <c r="A1210" t="s">
        <v>7944</v>
      </c>
      <c r="B1210" t="s">
        <v>3850</v>
      </c>
      <c r="C1210" s="10">
        <v>31.803350943396222</v>
      </c>
      <c r="D1210" s="10">
        <v>31.803350943396222</v>
      </c>
      <c r="E1210" s="1">
        <v>111.48</v>
      </c>
      <c r="F1210" s="3">
        <f>((E1210/53)*6)*3</f>
        <v>37.861132075471694</v>
      </c>
      <c r="G1210" s="4">
        <f>VLOOKUP(A1210,'R12 Trend'!$A$4:$B$6433,2,0)</f>
        <v>-0.16</v>
      </c>
      <c r="H1210" s="10" t="str">
        <f>IFERROR(VLOOKUP(A1210,'DDS Needs'!$A$4:$F$767,6,0),"")</f>
        <v/>
      </c>
      <c r="I1210" s="1">
        <f>IFERROR(VLOOKUP(A1210,'WH INV 4-2-2026'!$A$2:$C$2914,3,0),"")</f>
        <v>21</v>
      </c>
      <c r="J1210" s="1">
        <f>I1210/(C1210/3)</f>
        <v>1.9809233345293626</v>
      </c>
      <c r="K1210" s="5" t="str">
        <f>IF((I1210&gt;C1210),"X","")</f>
        <v/>
      </c>
      <c r="L1210" s="7">
        <f>(C1210/3)*13</f>
        <v>137.81452075471697</v>
      </c>
      <c r="M1210" s="7">
        <f>I1210-L1210</f>
        <v>-116.81452075471697</v>
      </c>
      <c r="N1210" s="6">
        <f>C1210/$C$2</f>
        <v>1.3720667133365172E-4</v>
      </c>
      <c r="O1210" s="5" t="s">
        <v>27882</v>
      </c>
      <c r="P1210" t="str">
        <f>VLOOKUP(A1210,'External $ Guide'!$A$2:$L$11545,3,0)</f>
        <v>Replenish</v>
      </c>
      <c r="Q1210" t="str">
        <f>VLOOKUP(A1210,'External $ Guide'!$A$2:$L$11545,4,0)</f>
        <v>Retail</v>
      </c>
      <c r="R1210" t="str">
        <f>VLOOKUP(A1210,'External $ Guide'!$A$2:$L$11545,5,0)</f>
        <v>Active</v>
      </c>
      <c r="S1210" t="str">
        <f>IFERROR(VLOOKUP(A1210,'Broker &amp; Vendor'!$A$2:$C$11545,3,0),"")</f>
        <v>MHW LTD</v>
      </c>
      <c r="T1210" t="str">
        <f>IFERROR(VLOOKUP(A1210,'Broker &amp; Vendor'!$A$2:$C$11545,2,0),"")</f>
        <v>SGWS- CHAMPION DIVISION</v>
      </c>
    </row>
    <row r="1211" spans="1:20" x14ac:dyDescent="0.25">
      <c r="A1211" t="s">
        <v>4352</v>
      </c>
      <c r="B1211" t="s">
        <v>263</v>
      </c>
      <c r="C1211" s="10">
        <v>31.775637735849052</v>
      </c>
      <c r="D1211" s="10">
        <v>36.190732075471693</v>
      </c>
      <c r="E1211" s="1">
        <v>106.32</v>
      </c>
      <c r="F1211" s="3">
        <f>((E1211/53)*6)*3</f>
        <v>36.108679245283014</v>
      </c>
      <c r="G1211" s="4">
        <f>VLOOKUP(A1211,'R12 Trend'!$A$4:$B$6433,2,0)</f>
        <v>-0.12</v>
      </c>
      <c r="H1211" s="10">
        <f>IFERROR(VLOOKUP(A1211,'DDS Needs'!$A$4:$F$767,6,0),"")</f>
        <v>4.4150943396226419</v>
      </c>
      <c r="I1211" s="1">
        <f>IFERROR(VLOOKUP(A1211,'WH INV 4-2-2026'!$A$2:$C$2914,3,0),"")</f>
        <v>38</v>
      </c>
      <c r="J1211" s="1">
        <f>I1211/(C1211/3)</f>
        <v>3.5876541943133371</v>
      </c>
      <c r="K1211" s="5" t="str">
        <f>IF((I1211&gt;C1211),"X","")</f>
        <v>X</v>
      </c>
      <c r="L1211" s="7">
        <f>(C1211/3)*13</f>
        <v>137.69443018867923</v>
      </c>
      <c r="M1211" s="7">
        <f>I1211-L1211</f>
        <v>-99.694430188679235</v>
      </c>
      <c r="N1211" s="6">
        <f>C1211/$C$2</f>
        <v>1.3708711044315645E-4</v>
      </c>
      <c r="O1211" s="5" t="s">
        <v>27882</v>
      </c>
      <c r="P1211" t="str">
        <f>VLOOKUP(A1211,'External $ Guide'!$A$2:$L$11545,3,0)</f>
        <v>Replenish</v>
      </c>
      <c r="Q1211" t="str">
        <f>VLOOKUP(A1211,'External $ Guide'!$A$2:$L$11545,4,0)</f>
        <v>Retail</v>
      </c>
      <c r="R1211" t="str">
        <f>VLOOKUP(A1211,'External $ Guide'!$A$2:$L$11545,5,0)</f>
        <v>Active</v>
      </c>
      <c r="S1211" t="str">
        <f>IFERROR(VLOOKUP(A1211,'Broker &amp; Vendor'!$A$2:$C$11545,3,0),"")</f>
        <v>E. &amp; J. GALLO WINERY</v>
      </c>
      <c r="T1211" t="str">
        <f>IFERROR(VLOOKUP(A1211,'Broker &amp; Vendor'!$A$2:$C$11545,2,0),"")</f>
        <v>RNDC</v>
      </c>
    </row>
    <row r="1212" spans="1:20" x14ac:dyDescent="0.25">
      <c r="A1212" t="s">
        <v>8125</v>
      </c>
      <c r="B1212" t="s">
        <v>4031</v>
      </c>
      <c r="C1212" s="10">
        <v>31.696981132075472</v>
      </c>
      <c r="D1212" s="10">
        <v>31.696981132075472</v>
      </c>
      <c r="E1212" s="1">
        <v>93.33</v>
      </c>
      <c r="F1212" s="3">
        <f>((E1212/53)*6)*3</f>
        <v>31.696981132075472</v>
      </c>
      <c r="G1212" s="4">
        <f>VLOOKUP(A1212,'R12 Trend'!$A$4:$B$6433,2,0)</f>
        <v>0</v>
      </c>
      <c r="H1212" s="10" t="str">
        <f>IFERROR(VLOOKUP(A1212,'DDS Needs'!$A$4:$F$767,6,0),"")</f>
        <v/>
      </c>
      <c r="I1212" s="1" t="str">
        <f>IFERROR(VLOOKUP(A1212,'WH INV 4-2-2026'!$A$2:$C$2914,3,0),"")</f>
        <v/>
      </c>
      <c r="J1212" s="1" t="e">
        <f>I1212/(C1212/3)</f>
        <v>#VALUE!</v>
      </c>
      <c r="K1212" s="5" t="str">
        <f>IF((I1212&gt;C1212),"X","")</f>
        <v>X</v>
      </c>
      <c r="L1212" s="7">
        <f>(C1212/3)*13</f>
        <v>137.35358490566037</v>
      </c>
      <c r="M1212" s="7" t="e">
        <f>I1212-L1212</f>
        <v>#VALUE!</v>
      </c>
      <c r="N1212" s="6">
        <f>C1212/$C$2</f>
        <v>1.3674776850395668E-4</v>
      </c>
      <c r="O1212" s="5" t="s">
        <v>27882</v>
      </c>
      <c r="P1212" t="str">
        <f>VLOOKUP(A1212,'External $ Guide'!$A$2:$L$11545,3,0)</f>
        <v>Replenish</v>
      </c>
      <c r="Q1212" t="str">
        <f>VLOOKUP(A1212,'External $ Guide'!$A$2:$L$11545,4,0)</f>
        <v>Retail</v>
      </c>
      <c r="R1212" t="str">
        <f>VLOOKUP(A1212,'External $ Guide'!$A$2:$L$11545,5,0)</f>
        <v>Active</v>
      </c>
      <c r="S1212" t="s">
        <v>27956</v>
      </c>
      <c r="T1212" t="str">
        <f>IFERROR(VLOOKUP(A1212,'Broker &amp; Vendor'!$A$2:$C$11545,2,0),"")</f>
        <v>SGWS- CHAMPION DIVISION</v>
      </c>
    </row>
    <row r="1213" spans="1:20" x14ac:dyDescent="0.25">
      <c r="A1213" t="s">
        <v>4702</v>
      </c>
      <c r="B1213" t="s">
        <v>613</v>
      </c>
      <c r="C1213" s="10">
        <v>31.488418867924523</v>
      </c>
      <c r="D1213" s="10">
        <v>31.488418867924523</v>
      </c>
      <c r="E1213" s="1">
        <v>106.57</v>
      </c>
      <c r="F1213" s="3">
        <f>((E1213/53)*6)*3</f>
        <v>36.193584905660373</v>
      </c>
      <c r="G1213" s="4">
        <f>VLOOKUP(A1213,'R12 Trend'!$A$4:$B$6433,2,0)</f>
        <v>-0.13</v>
      </c>
      <c r="H1213" s="10" t="str">
        <f>IFERROR(VLOOKUP(A1213,'DDS Needs'!$A$4:$F$767,6,0),"")</f>
        <v/>
      </c>
      <c r="I1213" s="1">
        <f>IFERROR(VLOOKUP(A1213,'WH INV 4-2-2026'!$A$2:$C$2914,3,0),"")</f>
        <v>142</v>
      </c>
      <c r="J1213" s="1">
        <f>I1213/(C1213/3)</f>
        <v>13.528783448505958</v>
      </c>
      <c r="K1213" s="5" t="str">
        <f>IF((I1213&gt;C1213),"X","")</f>
        <v>X</v>
      </c>
      <c r="L1213" s="7">
        <f>(C1213/3)*13</f>
        <v>136.44981509433961</v>
      </c>
      <c r="M1213" s="7">
        <f>I1213-L1213</f>
        <v>5.5501849056603874</v>
      </c>
      <c r="N1213" s="6">
        <f>C1213/$C$2</f>
        <v>1.3584798489056033E-4</v>
      </c>
      <c r="O1213" s="5" t="s">
        <v>27882</v>
      </c>
      <c r="P1213" t="str">
        <f>VLOOKUP(A1213,'External $ Guide'!$A$2:$L$11545,3,0)</f>
        <v>Replenish</v>
      </c>
      <c r="Q1213" t="str">
        <f>VLOOKUP(A1213,'External $ Guide'!$A$2:$L$11545,4,0)</f>
        <v>Retail</v>
      </c>
      <c r="R1213" t="str">
        <f>VLOOKUP(A1213,'External $ Guide'!$A$2:$L$11545,5,0)</f>
        <v>Active</v>
      </c>
      <c r="S1213" t="str">
        <f>IFERROR(VLOOKUP(A1213,'Broker &amp; Vendor'!$A$2:$C$11545,3,0),"")</f>
        <v>DIAGEO NORTH AMERICA INC</v>
      </c>
      <c r="T1213" t="str">
        <f>IFERROR(VLOOKUP(A1213,'Broker &amp; Vendor'!$A$2:$C$11545,2,0),"")</f>
        <v>SGWS- COASTAL PACIFIC DIVISION</v>
      </c>
    </row>
    <row r="1214" spans="1:20" x14ac:dyDescent="0.25">
      <c r="A1214" t="s">
        <v>7728</v>
      </c>
      <c r="B1214" t="s">
        <v>3634</v>
      </c>
      <c r="C1214" s="10">
        <v>31.46077358490566</v>
      </c>
      <c r="D1214" s="10">
        <v>31.46077358490566</v>
      </c>
      <c r="E1214" s="1">
        <v>97.51</v>
      </c>
      <c r="F1214" s="3">
        <f>((E1214/53)*6)*3</f>
        <v>33.116603773584906</v>
      </c>
      <c r="G1214" s="4">
        <f>VLOOKUP(A1214,'R12 Trend'!$A$4:$B$6433,2,0)</f>
        <v>-0.05</v>
      </c>
      <c r="H1214" s="10" t="str">
        <f>IFERROR(VLOOKUP(A1214,'DDS Needs'!$A$4:$F$767,6,0),"")</f>
        <v/>
      </c>
      <c r="I1214" s="1">
        <f>IFERROR(VLOOKUP(A1214,'WH INV 4-2-2026'!$A$2:$C$2914,3,0),"")</f>
        <v>49</v>
      </c>
      <c r="J1214" s="1">
        <f>I1214/(C1214/3)</f>
        <v>4.6724852331834619</v>
      </c>
      <c r="K1214" s="5" t="str">
        <f>IF((I1214&gt;C1214),"X","")</f>
        <v>X</v>
      </c>
      <c r="L1214" s="7">
        <f>(C1214/3)*13</f>
        <v>136.33001886792451</v>
      </c>
      <c r="M1214" s="7">
        <f>I1214-L1214</f>
        <v>-87.330018867924508</v>
      </c>
      <c r="N1214" s="6">
        <f>C1214/$C$2</f>
        <v>1.3572871704146334E-4</v>
      </c>
      <c r="O1214" s="5" t="s">
        <v>27882</v>
      </c>
      <c r="P1214" t="str">
        <f>VLOOKUP(A1214,'External $ Guide'!$A$2:$L$11545,3,0)</f>
        <v>Replenish</v>
      </c>
      <c r="Q1214" t="str">
        <f>VLOOKUP(A1214,'External $ Guide'!$A$2:$L$11545,4,0)</f>
        <v>Retail</v>
      </c>
      <c r="R1214" t="str">
        <f>VLOOKUP(A1214,'External $ Guide'!$A$2:$L$11545,5,0)</f>
        <v>Active</v>
      </c>
      <c r="S1214" t="str">
        <f>IFERROR(VLOOKUP(A1214,'Broker &amp; Vendor'!$A$2:$C$11545,3,0),"")</f>
        <v>BACARDI USA INC</v>
      </c>
      <c r="T1214" t="str">
        <f>IFERROR(VLOOKUP(A1214,'Broker &amp; Vendor'!$A$2:$C$11545,2,0),"")</f>
        <v>SGWS- TRANSATLANTIC DIVISION</v>
      </c>
    </row>
    <row r="1215" spans="1:20" x14ac:dyDescent="0.25">
      <c r="A1215" t="s">
        <v>6335</v>
      </c>
      <c r="B1215" t="s">
        <v>2241</v>
      </c>
      <c r="C1215" s="10">
        <v>31.381132075471694</v>
      </c>
      <c r="D1215" s="10">
        <v>31.381132075471694</v>
      </c>
      <c r="E1215" s="1">
        <v>77</v>
      </c>
      <c r="F1215" s="3">
        <f>((E1215/53)*6)*3</f>
        <v>26.150943396226413</v>
      </c>
      <c r="G1215" s="4">
        <f>VLOOKUP(A1215,'R12 Trend'!$A$4:$B$6433,2,0)</f>
        <v>0.52</v>
      </c>
      <c r="H1215" s="10" t="str">
        <f>IFERROR(VLOOKUP(A1215,'DDS Needs'!$A$4:$F$767,6,0),"")</f>
        <v/>
      </c>
      <c r="I1215" s="1">
        <f>IFERROR(VLOOKUP(A1215,'WH INV 4-2-2026'!$A$2:$C$2914,3,0),"")</f>
        <v>139</v>
      </c>
      <c r="J1215" s="1">
        <f>I1215/(C1215/3)</f>
        <v>13.288239538239541</v>
      </c>
      <c r="K1215" s="5" t="str">
        <f>IF((I1215&gt;C1215),"X","")</f>
        <v>X</v>
      </c>
      <c r="L1215" s="7">
        <f>(C1215/3)*13</f>
        <v>135.98490566037734</v>
      </c>
      <c r="M1215" s="7">
        <f>I1215-L1215</f>
        <v>3.0150943396226637</v>
      </c>
      <c r="N1215" s="6">
        <f>C1215/$C$2</f>
        <v>1.3538512600198859E-4</v>
      </c>
      <c r="O1215" s="5" t="s">
        <v>27882</v>
      </c>
      <c r="P1215" t="str">
        <f>VLOOKUP(A1215,'External $ Guide'!$A$2:$L$11545,3,0)</f>
        <v>Replenish</v>
      </c>
      <c r="Q1215" t="str">
        <f>VLOOKUP(A1215,'External $ Guide'!$A$2:$L$11545,4,0)</f>
        <v>Retail</v>
      </c>
      <c r="R1215" t="str">
        <f>VLOOKUP(A1215,'External $ Guide'!$A$2:$L$11545,5,0)</f>
        <v>Active</v>
      </c>
      <c r="S1215" t="str">
        <f>IFERROR(VLOOKUP(A1215,'Broker &amp; Vendor'!$A$2:$C$11545,3,0),"")</f>
        <v>PROXIMO SPIRITS INC.</v>
      </c>
      <c r="T1215" t="str">
        <f>IFERROR(VLOOKUP(A1215,'Broker &amp; Vendor'!$A$2:$C$11545,2,0),"")</f>
        <v>JOHNSON BROTHERS</v>
      </c>
    </row>
    <row r="1216" spans="1:20" x14ac:dyDescent="0.25">
      <c r="A1216" t="s">
        <v>7212</v>
      </c>
      <c r="B1216" t="s">
        <v>3118</v>
      </c>
      <c r="C1216" s="10">
        <v>31.370943396226419</v>
      </c>
      <c r="D1216" s="10">
        <v>31.370943396226419</v>
      </c>
      <c r="E1216" s="1">
        <v>92.37</v>
      </c>
      <c r="F1216" s="3">
        <f>((E1216/53)*6)*3</f>
        <v>31.370943396226419</v>
      </c>
      <c r="G1216" s="4">
        <f>VLOOKUP(A1216,'R12 Trend'!$A$4:$B$6433,2,0)</f>
        <v>0</v>
      </c>
      <c r="H1216" s="10" t="str">
        <f>IFERROR(VLOOKUP(A1216,'DDS Needs'!$A$4:$F$767,6,0),"")</f>
        <v/>
      </c>
      <c r="I1216" s="1">
        <f>IFERROR(VLOOKUP(A1216,'WH INV 4-2-2026'!$A$2:$C$2914,3,0),"")</f>
        <v>53</v>
      </c>
      <c r="J1216" s="1">
        <f>I1216/(C1216/3)</f>
        <v>5.0683843960881951</v>
      </c>
      <c r="K1216" s="5" t="str">
        <f>IF((I1216&gt;C1216),"X","")</f>
        <v>X</v>
      </c>
      <c r="L1216" s="7">
        <f>(C1216/3)*13</f>
        <v>135.94075471698116</v>
      </c>
      <c r="M1216" s="7">
        <f>I1216-L1216</f>
        <v>-82.940754716981161</v>
      </c>
      <c r="N1216" s="6">
        <f>C1216/$C$2</f>
        <v>1.3534116979224773E-4</v>
      </c>
      <c r="O1216" s="5" t="s">
        <v>27882</v>
      </c>
      <c r="P1216" t="str">
        <f>VLOOKUP(A1216,'External $ Guide'!$A$2:$L$11545,3,0)</f>
        <v>Replenish</v>
      </c>
      <c r="Q1216" t="str">
        <f>VLOOKUP(A1216,'External $ Guide'!$A$2:$L$11545,4,0)</f>
        <v>Retail</v>
      </c>
      <c r="R1216" t="str">
        <f>VLOOKUP(A1216,'External $ Guide'!$A$2:$L$11545,5,0)</f>
        <v>Active</v>
      </c>
      <c r="S1216" t="str">
        <f>IFERROR(VLOOKUP(A1216,'Broker &amp; Vendor'!$A$2:$C$11545,3,0),"")</f>
        <v>BACARDI USA INC</v>
      </c>
      <c r="T1216" t="str">
        <f>IFERROR(VLOOKUP(A1216,'Broker &amp; Vendor'!$A$2:$C$11545,2,0),"")</f>
        <v>SGWS- TRANSATLANTIC DIVISION</v>
      </c>
    </row>
    <row r="1217" spans="1:20" x14ac:dyDescent="0.25">
      <c r="A1217" t="s">
        <v>4317</v>
      </c>
      <c r="B1217" t="s">
        <v>228</v>
      </c>
      <c r="C1217" s="10">
        <v>31.213766037735855</v>
      </c>
      <c r="D1217" s="10">
        <v>31.213766037735855</v>
      </c>
      <c r="E1217" s="1">
        <v>82.06</v>
      </c>
      <c r="F1217" s="3">
        <f>((E1217/53)*6)*3</f>
        <v>27.869433962264154</v>
      </c>
      <c r="G1217" s="4">
        <f>VLOOKUP(A1217,'R12 Trend'!$A$4:$B$6433,2,0)</f>
        <v>0.12</v>
      </c>
      <c r="H1217" s="10" t="str">
        <f>IFERROR(VLOOKUP(A1217,'DDS Needs'!$A$4:$F$767,6,0),"")</f>
        <v/>
      </c>
      <c r="I1217" s="1" t="str">
        <f>IFERROR(VLOOKUP(A1217,'WH INV 4-2-2026'!$A$2:$C$2914,3,0),"")</f>
        <v/>
      </c>
      <c r="J1217" s="1" t="e">
        <f>I1217/(C1217/3)</f>
        <v>#VALUE!</v>
      </c>
      <c r="K1217" s="5" t="str">
        <f>IF((I1217&gt;C1217),"X","")</f>
        <v>X</v>
      </c>
      <c r="L1217" s="7">
        <f>(C1217/3)*13</f>
        <v>135.25965283018868</v>
      </c>
      <c r="M1217" s="7" t="e">
        <f>I1217-L1217</f>
        <v>#VALUE!</v>
      </c>
      <c r="N1217" s="6">
        <f>C1217/$C$2</f>
        <v>1.3466307199664468E-4</v>
      </c>
      <c r="O1217" s="5" t="s">
        <v>27882</v>
      </c>
      <c r="P1217" t="str">
        <f>VLOOKUP(A1217,'External $ Guide'!$A$2:$L$11545,3,0)</f>
        <v>Replenish</v>
      </c>
      <c r="Q1217" t="str">
        <f>VLOOKUP(A1217,'External $ Guide'!$A$2:$L$11545,4,0)</f>
        <v>Retail</v>
      </c>
      <c r="R1217" t="str">
        <f>VLOOKUP(A1217,'External $ Guide'!$A$2:$L$11545,5,0)</f>
        <v>Active</v>
      </c>
      <c r="S1217" t="str">
        <f>IFERROR(VLOOKUP(A1217,'Broker &amp; Vendor'!$A$2:$C$11545,3,0),"")</f>
        <v>BACARDI USA INC</v>
      </c>
      <c r="T1217" t="str">
        <f>IFERROR(VLOOKUP(A1217,'Broker &amp; Vendor'!$A$2:$C$11545,2,0),"")</f>
        <v>SGWS- CHAMPION DIVISION</v>
      </c>
    </row>
    <row r="1218" spans="1:20" x14ac:dyDescent="0.25">
      <c r="A1218" t="s">
        <v>4162</v>
      </c>
      <c r="B1218" t="s">
        <v>73</v>
      </c>
      <c r="C1218" s="10">
        <v>31.174301886792449</v>
      </c>
      <c r="D1218" s="10">
        <v>31.174301886792449</v>
      </c>
      <c r="E1218" s="1">
        <v>101.99</v>
      </c>
      <c r="F1218" s="3">
        <f>((E1218/53)*6)*3</f>
        <v>34.638113207547164</v>
      </c>
      <c r="G1218" s="4">
        <f>VLOOKUP(A1218,'R12 Trend'!$A$4:$B$6433,2,0)</f>
        <v>-0.1</v>
      </c>
      <c r="H1218" s="10" t="str">
        <f>IFERROR(VLOOKUP(A1218,'DDS Needs'!$A$4:$F$767,6,0),"")</f>
        <v/>
      </c>
      <c r="I1218" s="1">
        <f>IFERROR(VLOOKUP(A1218,'WH INV 4-2-2026'!$A$2:$C$2914,3,0),"")</f>
        <v>64</v>
      </c>
      <c r="J1218" s="1">
        <f>I1218/(C1218/3)</f>
        <v>6.1589189935106203</v>
      </c>
      <c r="K1218" s="5" t="str">
        <f>IF((I1218&gt;C1218),"X","")</f>
        <v>X</v>
      </c>
      <c r="L1218" s="7">
        <f>(C1218/3)*13</f>
        <v>135.08864150943396</v>
      </c>
      <c r="M1218" s="7">
        <f>I1218-L1218</f>
        <v>-71.088641509433955</v>
      </c>
      <c r="N1218" s="6">
        <f>C1218/$C$2</f>
        <v>1.3449281494424821E-4</v>
      </c>
      <c r="O1218" s="5" t="s">
        <v>27882</v>
      </c>
      <c r="P1218" t="str">
        <f>VLOOKUP(A1218,'External $ Guide'!$A$2:$L$11545,3,0)</f>
        <v>Replenish</v>
      </c>
      <c r="Q1218" t="str">
        <f>VLOOKUP(A1218,'External $ Guide'!$A$2:$L$11545,4,0)</f>
        <v>Retail</v>
      </c>
      <c r="R1218" t="str">
        <f>VLOOKUP(A1218,'External $ Guide'!$A$2:$L$11545,5,0)</f>
        <v>Active</v>
      </c>
      <c r="S1218" t="str">
        <f>IFERROR(VLOOKUP(A1218,'Broker &amp; Vendor'!$A$2:$C$11545,3,0),"")</f>
        <v>DIAGEO NORTH AMERICA INC</v>
      </c>
      <c r="T1218" t="str">
        <f>IFERROR(VLOOKUP(A1218,'Broker &amp; Vendor'!$A$2:$C$11545,2,0),"")</f>
        <v>SGWS- COASTAL PACIFIC DIVISION</v>
      </c>
    </row>
    <row r="1219" spans="1:20" x14ac:dyDescent="0.25">
      <c r="A1219" t="s">
        <v>7435</v>
      </c>
      <c r="B1219" t="s">
        <v>3341</v>
      </c>
      <c r="C1219" s="10">
        <v>30.982754716981127</v>
      </c>
      <c r="D1219" s="10">
        <v>30.982754716981127</v>
      </c>
      <c r="E1219" s="1">
        <v>97.05</v>
      </c>
      <c r="F1219" s="3">
        <f>((E1219/53)*6)*3</f>
        <v>32.960377358490561</v>
      </c>
      <c r="G1219" s="4">
        <f>VLOOKUP(A1219,'R12 Trend'!$A$4:$B$6433,2,0)</f>
        <v>-0.06</v>
      </c>
      <c r="H1219" s="10" t="str">
        <f>IFERROR(VLOOKUP(A1219,'DDS Needs'!$A$4:$F$767,6,0),"")</f>
        <v/>
      </c>
      <c r="I1219" s="1">
        <f>IFERROR(VLOOKUP(A1219,'WH INV 4-2-2026'!$A$2:$C$2914,3,0),"")</f>
        <v>33.583333000000003</v>
      </c>
      <c r="J1219" s="1">
        <f>I1219/(C1219/3)</f>
        <v>3.2518089472780365</v>
      </c>
      <c r="K1219" s="5" t="str">
        <f>IF((I1219&gt;C1219),"X","")</f>
        <v>X</v>
      </c>
      <c r="L1219" s="7">
        <f>(C1219/3)*13</f>
        <v>134.25860377358487</v>
      </c>
      <c r="M1219" s="7">
        <f>I1219-L1219</f>
        <v>-100.67527077358486</v>
      </c>
      <c r="N1219" s="6">
        <f>C1219/$C$2</f>
        <v>1.3366643820111919E-4</v>
      </c>
      <c r="O1219" s="5" t="s">
        <v>27882</v>
      </c>
      <c r="P1219" t="str">
        <f>VLOOKUP(A1219,'External $ Guide'!$A$2:$L$11545,3,0)</f>
        <v>Replenish</v>
      </c>
      <c r="Q1219" t="str">
        <f>VLOOKUP(A1219,'External $ Guide'!$A$2:$L$11545,4,0)</f>
        <v>Wholesale bottle</v>
      </c>
      <c r="R1219" t="str">
        <f>VLOOKUP(A1219,'External $ Guide'!$A$2:$L$11545,5,0)</f>
        <v>Active</v>
      </c>
      <c r="S1219" t="s">
        <v>27956</v>
      </c>
      <c r="T1219" t="str">
        <f>IFERROR(VLOOKUP(A1219,'Broker &amp; Vendor'!$A$2:$C$11545,2,0),"")</f>
        <v>SGWS- CHAMPION DIVISION</v>
      </c>
    </row>
    <row r="1220" spans="1:20" x14ac:dyDescent="0.25">
      <c r="A1220" t="s">
        <v>6782</v>
      </c>
      <c r="B1220" t="s">
        <v>2688</v>
      </c>
      <c r="C1220" s="10">
        <v>30.885418867924532</v>
      </c>
      <c r="D1220" s="10">
        <v>30.885418867924532</v>
      </c>
      <c r="E1220" s="1">
        <v>90.04</v>
      </c>
      <c r="F1220" s="3">
        <f>((E1220/53)*6)*3</f>
        <v>30.579622641509438</v>
      </c>
      <c r="G1220" s="4">
        <f>VLOOKUP(A1220,'R12 Trend'!$A$4:$B$6433,2,0)</f>
        <v>0.01</v>
      </c>
      <c r="H1220" s="10" t="str">
        <f>IFERROR(VLOOKUP(A1220,'DDS Needs'!$A$4:$F$767,6,0),"")</f>
        <v/>
      </c>
      <c r="I1220" s="1">
        <f>IFERROR(VLOOKUP(A1220,'WH INV 4-2-2026'!$A$2:$C$2914,3,0),"")</f>
        <v>59.863636</v>
      </c>
      <c r="J1220" s="1">
        <f>I1220/(C1220/3)</f>
        <v>5.8147473656739281</v>
      </c>
      <c r="K1220" s="5" t="str">
        <f>IF((I1220&gt;C1220),"X","")</f>
        <v>X</v>
      </c>
      <c r="L1220" s="7">
        <f>(C1220/3)*13</f>
        <v>133.83681509433964</v>
      </c>
      <c r="M1220" s="7">
        <f>I1220-L1220</f>
        <v>-73.973179094339642</v>
      </c>
      <c r="N1220" s="6">
        <f>C1220/$C$2</f>
        <v>1.3324650987739443E-4</v>
      </c>
      <c r="O1220" s="5" t="s">
        <v>27882</v>
      </c>
      <c r="P1220" t="str">
        <f>VLOOKUP(A1220,'External $ Guide'!$A$2:$L$11545,3,0)</f>
        <v>Replenish</v>
      </c>
      <c r="Q1220" t="str">
        <f>VLOOKUP(A1220,'External $ Guide'!$A$2:$L$11545,4,0)</f>
        <v>Retail</v>
      </c>
      <c r="R1220" t="str">
        <f>VLOOKUP(A1220,'External $ Guide'!$A$2:$L$11545,5,0)</f>
        <v>Active</v>
      </c>
      <c r="S1220" t="str">
        <f>IFERROR(VLOOKUP(A1220,'Broker &amp; Vendor'!$A$2:$C$11545,3,0),"")</f>
        <v>DIAGEO NORTH AMERICA INC</v>
      </c>
      <c r="T1220" t="str">
        <f>IFERROR(VLOOKUP(A1220,'Broker &amp; Vendor'!$A$2:$C$11545,2,0),"")</f>
        <v>SGWS- COASTAL PACIFIC DIVISION</v>
      </c>
    </row>
    <row r="1221" spans="1:20" x14ac:dyDescent="0.25">
      <c r="A1221" t="s">
        <v>5802</v>
      </c>
      <c r="B1221" t="s">
        <v>1708</v>
      </c>
      <c r="C1221" s="10">
        <v>30.84316981132076</v>
      </c>
      <c r="D1221" s="10">
        <v>30.84316981132076</v>
      </c>
      <c r="E1221" s="1">
        <v>75.680000000000007</v>
      </c>
      <c r="F1221" s="3">
        <f>((E1221/53)*6)*3</f>
        <v>25.702641509433967</v>
      </c>
      <c r="G1221" s="4">
        <f>VLOOKUP(A1221,'R12 Trend'!$A$4:$B$6433,2,0)</f>
        <v>0.36</v>
      </c>
      <c r="H1221" s="10" t="str">
        <f>IFERROR(VLOOKUP(A1221,'DDS Needs'!$A$4:$F$767,6,0),"")</f>
        <v/>
      </c>
      <c r="I1221" s="1">
        <f>IFERROR(VLOOKUP(A1221,'WH INV 4-2-2026'!$A$2:$C$2914,3,0),"")</f>
        <v>61</v>
      </c>
      <c r="J1221" s="1">
        <f>I1221/(C1221/3)</f>
        <v>5.9332423067888174</v>
      </c>
      <c r="K1221" s="5" t="str">
        <f>IF((I1221&gt;C1221),"X","")</f>
        <v>X</v>
      </c>
      <c r="L1221" s="7">
        <f>(C1221/3)*13</f>
        <v>133.65373584905663</v>
      </c>
      <c r="M1221" s="7">
        <f>I1221-L1221</f>
        <v>-72.653735849056631</v>
      </c>
      <c r="N1221" s="6">
        <f>C1221/$C$2</f>
        <v>1.3306423812766883E-4</v>
      </c>
      <c r="O1221" s="5" t="s">
        <v>27882</v>
      </c>
      <c r="P1221" t="str">
        <f>VLOOKUP(A1221,'External $ Guide'!$A$2:$L$11545,3,0)</f>
        <v>Replenish</v>
      </c>
      <c r="Q1221" t="str">
        <f>VLOOKUP(A1221,'External $ Guide'!$A$2:$L$11545,4,0)</f>
        <v>Retail</v>
      </c>
      <c r="R1221" t="str">
        <f>VLOOKUP(A1221,'External $ Guide'!$A$2:$L$11545,5,0)</f>
        <v>Active</v>
      </c>
      <c r="S1221" t="str">
        <f>IFERROR(VLOOKUP(A1221,'Broker &amp; Vendor'!$A$2:$C$11545,3,0),"")</f>
        <v>LUXCO INC</v>
      </c>
      <c r="T1221" t="str">
        <f>IFERROR(VLOOKUP(A1221,'Broker &amp; Vendor'!$A$2:$C$11545,2,0),"")</f>
        <v>RNDC</v>
      </c>
    </row>
    <row r="1222" spans="1:20" x14ac:dyDescent="0.25">
      <c r="A1222" t="s">
        <v>4397</v>
      </c>
      <c r="B1222" t="s">
        <v>308</v>
      </c>
      <c r="C1222" s="10">
        <v>30.821773584905664</v>
      </c>
      <c r="D1222" s="10">
        <v>35.91611320754717</v>
      </c>
      <c r="E1222" s="1">
        <v>116.35</v>
      </c>
      <c r="F1222" s="3">
        <f>((E1222/53)*6)*3</f>
        <v>39.515094339622642</v>
      </c>
      <c r="G1222" s="4">
        <f>VLOOKUP(A1222,'R12 Trend'!$A$4:$B$6433,2,0)</f>
        <v>-0.22</v>
      </c>
      <c r="H1222" s="10">
        <f>IFERROR(VLOOKUP(A1222,'DDS Needs'!$A$4:$F$767,6,0),"")</f>
        <v>5.0943396226415096</v>
      </c>
      <c r="I1222" s="1">
        <f>IFERROR(VLOOKUP(A1222,'WH INV 4-2-2026'!$A$2:$C$2914,3,0),"")</f>
        <v>35</v>
      </c>
      <c r="J1222" s="1">
        <f>I1222/(C1222/3)</f>
        <v>3.4066826073701875</v>
      </c>
      <c r="K1222" s="5" t="str">
        <f>IF((I1222&gt;C1222),"X","")</f>
        <v>X</v>
      </c>
      <c r="L1222" s="7">
        <f>(C1222/3)*13</f>
        <v>133.56101886792456</v>
      </c>
      <c r="M1222" s="7">
        <f>I1222-L1222</f>
        <v>-98.56101886792456</v>
      </c>
      <c r="N1222" s="6">
        <f>C1222/$C$2</f>
        <v>1.3297193008721291E-4</v>
      </c>
      <c r="O1222" s="5" t="s">
        <v>27882</v>
      </c>
      <c r="P1222" t="str">
        <f>VLOOKUP(A1222,'External $ Guide'!$A$2:$L$11545,3,0)</f>
        <v>Replenish</v>
      </c>
      <c r="Q1222" t="str">
        <f>VLOOKUP(A1222,'External $ Guide'!$A$2:$L$11545,4,0)</f>
        <v>Retail</v>
      </c>
      <c r="R1222" t="str">
        <f>VLOOKUP(A1222,'External $ Guide'!$A$2:$L$11545,5,0)</f>
        <v>Active</v>
      </c>
      <c r="S1222" t="str">
        <f>IFERROR(VLOOKUP(A1222,'Broker &amp; Vendor'!$A$2:$C$11545,3,0),"")</f>
        <v>ASSOCIATED BREWING COMPANY</v>
      </c>
      <c r="T1222" t="str">
        <f>IFERROR(VLOOKUP(A1222,'Broker &amp; Vendor'!$A$2:$C$11545,2,0),"")</f>
        <v>JOHNSON BROTHERS</v>
      </c>
    </row>
    <row r="1223" spans="1:20" x14ac:dyDescent="0.25">
      <c r="A1223" t="s">
        <v>6205</v>
      </c>
      <c r="B1223" t="s">
        <v>2111</v>
      </c>
      <c r="C1223" s="10">
        <v>30.820754716981135</v>
      </c>
      <c r="D1223" s="10">
        <v>30.820754716981135</v>
      </c>
      <c r="E1223" s="1">
        <v>82.5</v>
      </c>
      <c r="F1223" s="3">
        <f>((E1223/53)*6)*3</f>
        <v>28.018867924528301</v>
      </c>
      <c r="G1223" s="4">
        <f>VLOOKUP(A1223,'R12 Trend'!$A$4:$B$6433,2,0)</f>
        <v>0.1</v>
      </c>
      <c r="H1223" s="10" t="str">
        <f>IFERROR(VLOOKUP(A1223,'DDS Needs'!$A$4:$F$767,6,0),"")</f>
        <v/>
      </c>
      <c r="I1223" s="1">
        <f>IFERROR(VLOOKUP(A1223,'WH INV 4-2-2026'!$A$2:$C$2914,3,0),"")</f>
        <v>349</v>
      </c>
      <c r="J1223" s="1">
        <f>I1223/(C1223/3)</f>
        <v>33.970615243342515</v>
      </c>
      <c r="K1223" s="5" t="str">
        <f>IF((I1223&gt;C1223),"X","")</f>
        <v>X</v>
      </c>
      <c r="L1223" s="7">
        <f>(C1223/3)*13</f>
        <v>133.55660377358492</v>
      </c>
      <c r="M1223" s="7">
        <f>I1223-L1223</f>
        <v>215.44339622641508</v>
      </c>
      <c r="N1223" s="6">
        <f>C1223/$C$2</f>
        <v>1.3296753446623882E-4</v>
      </c>
      <c r="O1223" s="5" t="s">
        <v>27882</v>
      </c>
      <c r="P1223" t="str">
        <f>VLOOKUP(A1223,'External $ Guide'!$A$2:$L$11545,3,0)</f>
        <v>Replenish</v>
      </c>
      <c r="Q1223" t="str">
        <f>VLOOKUP(A1223,'External $ Guide'!$A$2:$L$11545,4,0)</f>
        <v>Retail</v>
      </c>
      <c r="R1223" t="str">
        <f>VLOOKUP(A1223,'External $ Guide'!$A$2:$L$11545,5,0)</f>
        <v>Active</v>
      </c>
      <c r="S1223" t="str">
        <f>IFERROR(VLOOKUP(A1223,'Broker &amp; Vendor'!$A$2:$C$11545,3,0),"")</f>
        <v>STOLLER IMPORTS, INC</v>
      </c>
      <c r="T1223" t="str">
        <f>IFERROR(VLOOKUP(A1223,'Broker &amp; Vendor'!$A$2:$C$11545,2,0),"")</f>
        <v>TOM STEELE</v>
      </c>
    </row>
    <row r="1224" spans="1:20" x14ac:dyDescent="0.25">
      <c r="A1224" t="s">
        <v>7471</v>
      </c>
      <c r="B1224" t="s">
        <v>3377</v>
      </c>
      <c r="C1224" s="10">
        <v>30.79630188679246</v>
      </c>
      <c r="D1224" s="10">
        <v>30.79630188679246</v>
      </c>
      <c r="E1224" s="1">
        <v>88.9</v>
      </c>
      <c r="F1224" s="3">
        <f>((E1224/53)*6)*3</f>
        <v>30.192452830188685</v>
      </c>
      <c r="G1224" s="4">
        <f>VLOOKUP(A1224,'R12 Trend'!$A$4:$B$6433,2,0)</f>
        <v>0.02</v>
      </c>
      <c r="H1224" s="10" t="str">
        <f>IFERROR(VLOOKUP(A1224,'DDS Needs'!$A$4:$F$767,6,0),"")</f>
        <v/>
      </c>
      <c r="I1224" s="1">
        <f>IFERROR(VLOOKUP(A1224,'WH INV 4-2-2026'!$A$2:$C$2914,3,0),"")</f>
        <v>39.25</v>
      </c>
      <c r="J1224" s="1">
        <f>I1224/(C1224/3)</f>
        <v>3.8235110317092711</v>
      </c>
      <c r="K1224" s="5" t="str">
        <f>IF((I1224&gt;C1224),"X","")</f>
        <v>X</v>
      </c>
      <c r="L1224" s="7">
        <f>(C1224/3)*13</f>
        <v>133.45064150943398</v>
      </c>
      <c r="M1224" s="7">
        <f>I1224-L1224</f>
        <v>-94.200641509433979</v>
      </c>
      <c r="N1224" s="6">
        <f>C1224/$C$2</f>
        <v>1.3286203956286067E-4</v>
      </c>
      <c r="O1224" s="5" t="s">
        <v>27882</v>
      </c>
      <c r="P1224" t="str">
        <f>VLOOKUP(A1224,'External $ Guide'!$A$2:$L$11545,3,0)</f>
        <v>Replenish</v>
      </c>
      <c r="Q1224" t="str">
        <f>VLOOKUP(A1224,'External $ Guide'!$A$2:$L$11545,4,0)</f>
        <v>Wholesale</v>
      </c>
      <c r="R1224" t="str">
        <f>VLOOKUP(A1224,'External $ Guide'!$A$2:$L$11545,5,0)</f>
        <v>Active</v>
      </c>
      <c r="S1224" t="str">
        <f>IFERROR(VLOOKUP(A1224,'Broker &amp; Vendor'!$A$2:$C$11545,3,0),"")</f>
        <v>SAZERAC CO INC</v>
      </c>
      <c r="T1224" t="str">
        <f>IFERROR(VLOOKUP(A1224,'Broker &amp; Vendor'!$A$2:$C$11545,2,0),"")</f>
        <v>UNITED</v>
      </c>
    </row>
    <row r="1225" spans="1:20" x14ac:dyDescent="0.25">
      <c r="A1225" t="s">
        <v>4383</v>
      </c>
      <c r="B1225" t="s">
        <v>294</v>
      </c>
      <c r="C1225" s="10">
        <v>30.75422264150944</v>
      </c>
      <c r="D1225" s="10">
        <v>35.848562264150949</v>
      </c>
      <c r="E1225" s="1">
        <v>99.51</v>
      </c>
      <c r="F1225" s="3">
        <f>((E1225/53)*6)*3</f>
        <v>33.795849056603778</v>
      </c>
      <c r="G1225" s="4">
        <f>VLOOKUP(A1225,'R12 Trend'!$A$4:$B$6433,2,0)</f>
        <v>-0.09</v>
      </c>
      <c r="H1225" s="10">
        <f>IFERROR(VLOOKUP(A1225,'DDS Needs'!$A$4:$F$767,6,0),"")</f>
        <v>5.0943396226415096</v>
      </c>
      <c r="I1225" s="1">
        <f>IFERROR(VLOOKUP(A1225,'WH INV 4-2-2026'!$A$2:$C$2914,3,0),"")</f>
        <v>199</v>
      </c>
      <c r="J1225" s="1">
        <f>I1225/(C1225/3)</f>
        <v>19.411968462315155</v>
      </c>
      <c r="K1225" s="5" t="str">
        <f>IF((I1225&gt;C1225),"X","")</f>
        <v>X</v>
      </c>
      <c r="L1225" s="7">
        <f>(C1225/3)*13</f>
        <v>133.26829811320758</v>
      </c>
      <c r="M1225" s="7">
        <f>I1225-L1225</f>
        <v>65.731701886792422</v>
      </c>
      <c r="N1225" s="6">
        <f>C1225/$C$2</f>
        <v>1.3268050041663072E-4</v>
      </c>
      <c r="O1225" s="5" t="s">
        <v>27882</v>
      </c>
      <c r="P1225" t="str">
        <f>VLOOKUP(A1225,'External $ Guide'!$A$2:$L$11545,3,0)</f>
        <v>Replenish</v>
      </c>
      <c r="Q1225" t="str">
        <f>VLOOKUP(A1225,'External $ Guide'!$A$2:$L$11545,4,0)</f>
        <v>Retail</v>
      </c>
      <c r="R1225" t="str">
        <f>VLOOKUP(A1225,'External $ Guide'!$A$2:$L$11545,5,0)</f>
        <v>Active</v>
      </c>
      <c r="S1225" t="str">
        <f>IFERROR(VLOOKUP(A1225,'Broker &amp; Vendor'!$A$2:$C$11545,3,0),"")</f>
        <v>PARK STREET IMPORTS /</v>
      </c>
      <c r="T1225" t="str">
        <f>IFERROR(VLOOKUP(A1225,'Broker &amp; Vendor'!$A$2:$C$11545,2,0),"")</f>
        <v>LUKE LEA BEVERAGES</v>
      </c>
    </row>
    <row r="1226" spans="1:20" x14ac:dyDescent="0.25">
      <c r="A1226" t="s">
        <v>4634</v>
      </c>
      <c r="B1226" t="s">
        <v>545</v>
      </c>
      <c r="C1226" s="10">
        <v>30.637358490566037</v>
      </c>
      <c r="D1226" s="10">
        <v>30.637358490566037</v>
      </c>
      <c r="E1226" s="1">
        <v>97</v>
      </c>
      <c r="F1226" s="3">
        <f>((E1226/53)*6)*3</f>
        <v>32.943396226415096</v>
      </c>
      <c r="G1226" s="4">
        <f>VLOOKUP(A1226,'R12 Trend'!$A$4:$B$6433,2,0)</f>
        <v>-7.0000000000000007E-2</v>
      </c>
      <c r="H1226" s="10" t="str">
        <f>IFERROR(VLOOKUP(A1226,'DDS Needs'!$A$4:$F$767,6,0),"")</f>
        <v/>
      </c>
      <c r="I1226" s="1">
        <f>IFERROR(VLOOKUP(A1226,'WH INV 4-2-2026'!$A$2:$C$2914,3,0),"")</f>
        <v>89</v>
      </c>
      <c r="J1226" s="1">
        <f>I1226/(C1226/3)</f>
        <v>8.7148505339393267</v>
      </c>
      <c r="K1226" s="5" t="str">
        <f>IF((I1226&gt;C1226),"X","")</f>
        <v>X</v>
      </c>
      <c r="L1226" s="7">
        <f>(C1226/3)*13</f>
        <v>132.76188679245283</v>
      </c>
      <c r="M1226" s="7">
        <f>I1226-L1226</f>
        <v>-43.761886792452827</v>
      </c>
      <c r="N1226" s="6">
        <f>C1226/$C$2</f>
        <v>1.321763226909025E-4</v>
      </c>
      <c r="O1226" s="5" t="s">
        <v>27882</v>
      </c>
      <c r="P1226" t="str">
        <f>VLOOKUP(A1226,'External $ Guide'!$A$2:$L$11545,3,0)</f>
        <v>Replenish</v>
      </c>
      <c r="Q1226" t="str">
        <f>VLOOKUP(A1226,'External $ Guide'!$A$2:$L$11545,4,0)</f>
        <v>Retail</v>
      </c>
      <c r="R1226" t="str">
        <f>VLOOKUP(A1226,'External $ Guide'!$A$2:$L$11545,5,0)</f>
        <v>Active</v>
      </c>
      <c r="S1226" t="str">
        <f>IFERROR(VLOOKUP(A1226,'Broker &amp; Vendor'!$A$2:$C$11545,3,0),"")</f>
        <v>MOET HENNESSY USA INC</v>
      </c>
      <c r="T1226" t="str">
        <f>IFERROR(VLOOKUP(A1226,'Broker &amp; Vendor'!$A$2:$C$11545,2,0),"")</f>
        <v>SGWS- COASTAL PACIFIC DIVISION</v>
      </c>
    </row>
    <row r="1227" spans="1:20" x14ac:dyDescent="0.25">
      <c r="A1227" t="s">
        <v>5091</v>
      </c>
      <c r="B1227" t="s">
        <v>997</v>
      </c>
      <c r="C1227" s="10">
        <v>30.542196226415093</v>
      </c>
      <c r="D1227" s="10">
        <v>30.542196226415093</v>
      </c>
      <c r="E1227" s="1">
        <v>95.67</v>
      </c>
      <c r="F1227" s="3">
        <f>((E1227/53)*6)*3</f>
        <v>32.491698113207548</v>
      </c>
      <c r="G1227" s="4">
        <f>VLOOKUP(A1227,'R12 Trend'!$A$4:$B$6433,2,0)</f>
        <v>-0.06</v>
      </c>
      <c r="H1227" s="10" t="str">
        <f>IFERROR(VLOOKUP(A1227,'DDS Needs'!$A$4:$F$767,6,0),"")</f>
        <v/>
      </c>
      <c r="I1227" s="1">
        <f>IFERROR(VLOOKUP(A1227,'WH INV 4-2-2026'!$A$2:$C$2914,3,0),"")</f>
        <v>33</v>
      </c>
      <c r="J1227" s="1">
        <f>I1227/(C1227/3)</f>
        <v>3.2414171943004435</v>
      </c>
      <c r="K1227" s="5" t="str">
        <f>IF((I1227&gt;C1227),"X","")</f>
        <v>X</v>
      </c>
      <c r="L1227" s="7">
        <f>(C1227/3)*13</f>
        <v>132.34951698113207</v>
      </c>
      <c r="M1227" s="7">
        <f>I1227-L1227</f>
        <v>-99.349516981132069</v>
      </c>
      <c r="N1227" s="6">
        <f>C1227/$C$2</f>
        <v>1.3176577169192246E-4</v>
      </c>
      <c r="O1227" s="5" t="s">
        <v>27882</v>
      </c>
      <c r="P1227" t="str">
        <f>VLOOKUP(A1227,'External $ Guide'!$A$2:$L$11545,3,0)</f>
        <v>Replenish</v>
      </c>
      <c r="Q1227" t="str">
        <f>VLOOKUP(A1227,'External $ Guide'!$A$2:$L$11545,4,0)</f>
        <v>Retail</v>
      </c>
      <c r="R1227" t="str">
        <f>VLOOKUP(A1227,'External $ Guide'!$A$2:$L$11545,5,0)</f>
        <v>Active</v>
      </c>
      <c r="S1227" t="str">
        <f>IFERROR(VLOOKUP(A1227,'Broker &amp; Vendor'!$A$2:$C$11545,3,0),"")</f>
        <v>E. &amp; J. GALLO WINERY</v>
      </c>
      <c r="T1227" t="str">
        <f>IFERROR(VLOOKUP(A1227,'Broker &amp; Vendor'!$A$2:$C$11545,2,0),"")</f>
        <v>RNDC</v>
      </c>
    </row>
    <row r="1228" spans="1:20" x14ac:dyDescent="0.25">
      <c r="A1228" t="s">
        <v>8239</v>
      </c>
      <c r="B1228" t="s">
        <v>8240</v>
      </c>
      <c r="C1228" s="10">
        <v>30.536000000000001</v>
      </c>
      <c r="D1228" s="10">
        <v>30.536000000000001</v>
      </c>
      <c r="E1228">
        <v>76.34</v>
      </c>
      <c r="G1228" s="4"/>
      <c r="H1228" s="10" t="str">
        <f>IFERROR(VLOOKUP(A1228,'DDS Needs'!$A$4:$F$767,6,0),"")</f>
        <v/>
      </c>
      <c r="I1228" s="1">
        <f>IFERROR(VLOOKUP(A1228,'WH INV 4-2-2026'!$A$2:$C$2914,3,0),"")</f>
        <v>68</v>
      </c>
      <c r="J1228" s="1">
        <f>I1228/(C1228/3)</f>
        <v>6.6806392454807444</v>
      </c>
      <c r="K1228" s="5" t="str">
        <f>IF((I1228&gt;C1228),"X","")</f>
        <v>X</v>
      </c>
      <c r="L1228" s="7">
        <f>(C1228/3)*13</f>
        <v>132.32266666666666</v>
      </c>
      <c r="M1228" s="7">
        <f>I1228-L1228</f>
        <v>-64.322666666666663</v>
      </c>
      <c r="N1228" s="6">
        <f>C1228/$C$2</f>
        <v>1.3173903980436891E-4</v>
      </c>
      <c r="O1228" s="5" t="s">
        <v>27882</v>
      </c>
      <c r="P1228" t="str">
        <f>VLOOKUP(A1228,'External $ Guide'!$A$2:$L$11545,3,0)</f>
        <v>Replenish</v>
      </c>
      <c r="Q1228" t="str">
        <f>VLOOKUP(A1228,'External $ Guide'!$A$2:$L$11545,4,0)</f>
        <v>Retail</v>
      </c>
      <c r="R1228" t="str">
        <f>VLOOKUP(A1228,'External $ Guide'!$A$2:$L$11545,5,0)</f>
        <v>Active</v>
      </c>
      <c r="S1228" t="str">
        <f>IFERROR(VLOOKUP(A1228,'Broker &amp; Vendor'!$A$2:$C$11545,3,0),"")</f>
        <v>WESTERN SPIRITS BEVERAGE CO.</v>
      </c>
      <c r="T1228" t="str">
        <f>IFERROR(VLOOKUP(A1228,'Broker &amp; Vendor'!$A$2:$C$11545,2,0),"")</f>
        <v>RNDC</v>
      </c>
    </row>
    <row r="1229" spans="1:20" x14ac:dyDescent="0.25">
      <c r="A1229" t="s">
        <v>7860</v>
      </c>
      <c r="B1229" t="s">
        <v>3766</v>
      </c>
      <c r="C1229" s="10">
        <v>30.49675471698113</v>
      </c>
      <c r="D1229" s="10">
        <v>30.49675471698113</v>
      </c>
      <c r="E1229" s="1">
        <v>74.83</v>
      </c>
      <c r="F1229" s="3">
        <f>((E1229/53)*6)*3</f>
        <v>25.413962264150943</v>
      </c>
      <c r="G1229" s="4">
        <f>VLOOKUP(A1229,'R12 Trend'!$A$4:$B$6433,2,0)</f>
        <v>1.88</v>
      </c>
      <c r="H1229" s="10" t="str">
        <f>IFERROR(VLOOKUP(A1229,'DDS Needs'!$A$4:$F$767,6,0),"")</f>
        <v/>
      </c>
      <c r="I1229" s="1">
        <f>IFERROR(VLOOKUP(A1229,'WH INV 4-2-2026'!$A$2:$C$2914,3,0),"")</f>
        <v>33</v>
      </c>
      <c r="J1229" s="1">
        <f>I1229/(C1229/3)</f>
        <v>3.2462470488663198</v>
      </c>
      <c r="K1229" s="5" t="str">
        <f>IF((I1229&gt;C1229),"X","")</f>
        <v>X</v>
      </c>
      <c r="L1229" s="7">
        <f>(C1229/3)*13</f>
        <v>132.1526037735849</v>
      </c>
      <c r="M1229" s="7">
        <f>I1229-L1229</f>
        <v>-99.1526037735849</v>
      </c>
      <c r="N1229" s="6">
        <f>C1229/$C$2</f>
        <v>1.3156972699647802E-4</v>
      </c>
      <c r="O1229" s="5" t="s">
        <v>27882</v>
      </c>
      <c r="P1229" t="str">
        <f>VLOOKUP(A1229,'External $ Guide'!$A$2:$L$11545,3,0)</f>
        <v>Replenish</v>
      </c>
      <c r="Q1229" t="str">
        <f>VLOOKUP(A1229,'External $ Guide'!$A$2:$L$11545,4,0)</f>
        <v>Retail</v>
      </c>
      <c r="R1229" t="str">
        <f>VLOOKUP(A1229,'External $ Guide'!$A$2:$L$11545,5,0)</f>
        <v>Active</v>
      </c>
      <c r="S1229" t="str">
        <f>IFERROR(VLOOKUP(A1229,'Broker &amp; Vendor'!$A$2:$C$11545,3,0),"")</f>
        <v>PERNOD RICARD USA</v>
      </c>
      <c r="T1229" t="str">
        <f>IFERROR(VLOOKUP(A1229,'Broker &amp; Vendor'!$A$2:$C$11545,2,0),"")</f>
        <v>SGWS- AMERICAN LIBERTY DIVISION</v>
      </c>
    </row>
    <row r="1230" spans="1:20" x14ac:dyDescent="0.25">
      <c r="A1230" t="s">
        <v>7777</v>
      </c>
      <c r="B1230" t="s">
        <v>3683</v>
      </c>
      <c r="C1230" s="10">
        <v>30.435622641509433</v>
      </c>
      <c r="D1230" s="10">
        <v>30.435622641509433</v>
      </c>
      <c r="E1230" s="1">
        <v>93.35</v>
      </c>
      <c r="F1230" s="3">
        <f>((E1230/53)*6)*3</f>
        <v>31.703773584905662</v>
      </c>
      <c r="G1230" s="4">
        <f>VLOOKUP(A1230,'R12 Trend'!$A$4:$B$6433,2,0)</f>
        <v>-0.04</v>
      </c>
      <c r="H1230" s="10" t="str">
        <f>IFERROR(VLOOKUP(A1230,'DDS Needs'!$A$4:$F$767,6,0),"")</f>
        <v/>
      </c>
      <c r="I1230" s="1">
        <f>IFERROR(VLOOKUP(A1230,'WH INV 4-2-2026'!$A$2:$C$2914,3,0),"")</f>
        <v>0.5</v>
      </c>
      <c r="J1230" s="1">
        <f>I1230/(C1230/3)</f>
        <v>4.9284353984407551E-2</v>
      </c>
      <c r="K1230" s="5" t="str">
        <f>IF((I1230&gt;C1230),"X","")</f>
        <v/>
      </c>
      <c r="L1230" s="7">
        <f>(C1230/3)*13</f>
        <v>131.88769811320753</v>
      </c>
      <c r="M1230" s="7">
        <f>I1230-L1230</f>
        <v>-131.38769811320753</v>
      </c>
      <c r="N1230" s="6">
        <f>C1230/$C$2</f>
        <v>1.313059897380326E-4</v>
      </c>
      <c r="O1230" s="5" t="s">
        <v>27882</v>
      </c>
      <c r="P1230" t="str">
        <f>VLOOKUP(A1230,'External $ Guide'!$A$2:$L$11545,3,0)</f>
        <v>Replenish</v>
      </c>
      <c r="Q1230" t="str">
        <f>VLOOKUP(A1230,'External $ Guide'!$A$2:$L$11545,4,0)</f>
        <v>Retail</v>
      </c>
      <c r="R1230" t="str">
        <f>VLOOKUP(A1230,'External $ Guide'!$A$2:$L$11545,5,0)</f>
        <v>Active</v>
      </c>
      <c r="S1230" t="str">
        <f>IFERROR(VLOOKUP(A1230,'Broker &amp; Vendor'!$A$2:$C$11545,3,0),"")</f>
        <v>PROXIMO SPIRITS INC.</v>
      </c>
      <c r="T1230" t="str">
        <f>IFERROR(VLOOKUP(A1230,'Broker &amp; Vendor'!$A$2:$C$11545,2,0),"")</f>
        <v>JOHNSON BROTHERS</v>
      </c>
    </row>
    <row r="1231" spans="1:20" x14ac:dyDescent="0.25">
      <c r="A1231" t="s">
        <v>4190</v>
      </c>
      <c r="B1231" t="s">
        <v>101</v>
      </c>
      <c r="C1231" s="10">
        <v>30.336996226415096</v>
      </c>
      <c r="D1231" s="10">
        <v>30.336996226415096</v>
      </c>
      <c r="E1231" s="1">
        <v>114.52</v>
      </c>
      <c r="F1231" s="3">
        <f>((E1231/53)*6)*3</f>
        <v>38.893584905660376</v>
      </c>
      <c r="G1231" s="4">
        <f>VLOOKUP(A1231,'R12 Trend'!$A$4:$B$6433,2,0)</f>
        <v>-0.22</v>
      </c>
      <c r="H1231" s="10" t="str">
        <f>IFERROR(VLOOKUP(A1231,'DDS Needs'!$A$4:$F$767,6,0),"")</f>
        <v/>
      </c>
      <c r="I1231" s="1">
        <f>IFERROR(VLOOKUP(A1231,'WH INV 4-2-2026'!$A$2:$C$2914,3,0),"")</f>
        <v>67.833332999999996</v>
      </c>
      <c r="J1231" s="1">
        <f>I1231/(C1231/3)</f>
        <v>6.7079811554582331</v>
      </c>
      <c r="K1231" s="5" t="str">
        <f>IF((I1231&gt;C1231),"X","")</f>
        <v>X</v>
      </c>
      <c r="L1231" s="7">
        <f>(C1231/3)*13</f>
        <v>131.46031698113208</v>
      </c>
      <c r="M1231" s="7">
        <f>I1231-L1231</f>
        <v>-63.626983981132085</v>
      </c>
      <c r="N1231" s="6">
        <f>C1231/$C$2</f>
        <v>1.3088049362774062E-4</v>
      </c>
      <c r="O1231" s="5" t="s">
        <v>27882</v>
      </c>
      <c r="P1231" t="str">
        <f>VLOOKUP(A1231,'External $ Guide'!$A$2:$L$11545,3,0)</f>
        <v>Replenish</v>
      </c>
      <c r="Q1231" t="str">
        <f>VLOOKUP(A1231,'External $ Guide'!$A$2:$L$11545,4,0)</f>
        <v>Retail</v>
      </c>
      <c r="R1231" t="str">
        <f>VLOOKUP(A1231,'External $ Guide'!$A$2:$L$11545,5,0)</f>
        <v>Active</v>
      </c>
      <c r="S1231" t="str">
        <f>IFERROR(VLOOKUP(A1231,'Broker &amp; Vendor'!$A$2:$C$11545,3,0),"")</f>
        <v>BROWN FOREMAN CORP</v>
      </c>
      <c r="T1231" t="str">
        <f>IFERROR(VLOOKUP(A1231,'Broker &amp; Vendor'!$A$2:$C$11545,2,0),"")</f>
        <v>UNITED</v>
      </c>
    </row>
    <row r="1232" spans="1:20" x14ac:dyDescent="0.25">
      <c r="A1232" t="s">
        <v>6795</v>
      </c>
      <c r="B1232" t="s">
        <v>2701</v>
      </c>
      <c r="C1232" s="10">
        <v>30.336045283018866</v>
      </c>
      <c r="D1232" s="10">
        <v>35.770007547169811</v>
      </c>
      <c r="E1232" s="1">
        <v>97.09</v>
      </c>
      <c r="F1232" s="3">
        <f>((E1232/53)*6)*3</f>
        <v>32.973962264150941</v>
      </c>
      <c r="G1232" s="4">
        <f>VLOOKUP(A1232,'R12 Trend'!$A$4:$B$6433,2,0)</f>
        <v>-0.08</v>
      </c>
      <c r="H1232" s="10">
        <f>IFERROR(VLOOKUP(A1232,'DDS Needs'!$A$4:$F$767,6,0),"")</f>
        <v>5.433962264150944</v>
      </c>
      <c r="I1232" s="1">
        <f>IFERROR(VLOOKUP(A1232,'WH INV 4-2-2026'!$A$2:$C$2914,3,0),"")</f>
        <v>2</v>
      </c>
      <c r="J1232" s="1">
        <f>I1232/(C1232/3)</f>
        <v>0.19778451489056173</v>
      </c>
      <c r="K1232" s="5" t="str">
        <f>IF((I1232&gt;C1232),"X","")</f>
        <v/>
      </c>
      <c r="L1232" s="7">
        <f>(C1232/3)*13</f>
        <v>131.45619622641507</v>
      </c>
      <c r="M1232" s="7">
        <f>I1232-L1232</f>
        <v>-129.45619622641507</v>
      </c>
      <c r="N1232" s="6">
        <f>C1232/$C$2</f>
        <v>1.3087639104816481E-4</v>
      </c>
      <c r="O1232" s="5" t="s">
        <v>27882</v>
      </c>
      <c r="P1232" t="str">
        <f>VLOOKUP(A1232,'External $ Guide'!$A$2:$L$11545,3,0)</f>
        <v>Replenish</v>
      </c>
      <c r="Q1232" t="str">
        <f>VLOOKUP(A1232,'External $ Guide'!$A$2:$L$11545,4,0)</f>
        <v>Retail</v>
      </c>
      <c r="R1232" t="str">
        <f>VLOOKUP(A1232,'External $ Guide'!$A$2:$L$11545,5,0)</f>
        <v>Active</v>
      </c>
      <c r="S1232" t="str">
        <f>IFERROR(VLOOKUP(A1232,'Broker &amp; Vendor'!$A$2:$C$11545,3,0),"")</f>
        <v>BROWN FOREMAN CORP</v>
      </c>
      <c r="T1232" t="str">
        <f>IFERROR(VLOOKUP(A1232,'Broker &amp; Vendor'!$A$2:$C$11545,2,0),"")</f>
        <v>UNITED</v>
      </c>
    </row>
    <row r="1233" spans="1:20" x14ac:dyDescent="0.25">
      <c r="A1233" t="s">
        <v>4723</v>
      </c>
      <c r="B1233" t="s">
        <v>634</v>
      </c>
      <c r="C1233" s="10">
        <v>30.333735849056602</v>
      </c>
      <c r="D1233" s="10">
        <v>30.333735849056602</v>
      </c>
      <c r="E1233" s="1">
        <v>99.24</v>
      </c>
      <c r="F1233" s="3">
        <f>((E1233/53)*6)*3</f>
        <v>33.704150943396222</v>
      </c>
      <c r="G1233" s="4">
        <f>VLOOKUP(A1233,'R12 Trend'!$A$4:$B$6433,2,0)</f>
        <v>-0.1</v>
      </c>
      <c r="H1233" s="10" t="str">
        <f>IFERROR(VLOOKUP(A1233,'DDS Needs'!$A$4:$F$767,6,0),"")</f>
        <v/>
      </c>
      <c r="I1233" s="1">
        <f>IFERROR(VLOOKUP(A1233,'WH INV 4-2-2026'!$A$2:$C$2914,3,0),"")</f>
        <v>28.5</v>
      </c>
      <c r="J1233" s="1">
        <f>I1233/(C1233/3)</f>
        <v>2.8186439159836985</v>
      </c>
      <c r="K1233" s="5" t="str">
        <f>IF((I1233&gt;C1233),"X","")</f>
        <v/>
      </c>
      <c r="L1233" s="7">
        <f>(C1233/3)*13</f>
        <v>131.44618867924527</v>
      </c>
      <c r="M1233" s="7">
        <f>I1233-L1233</f>
        <v>-102.94618867924527</v>
      </c>
      <c r="N1233" s="6">
        <f>C1233/$C$2</f>
        <v>1.3086642764062353E-4</v>
      </c>
      <c r="O1233" s="5" t="s">
        <v>27882</v>
      </c>
      <c r="P1233" t="str">
        <f>VLOOKUP(A1233,'External $ Guide'!$A$2:$L$11545,3,0)</f>
        <v>Replenish</v>
      </c>
      <c r="Q1233" t="str">
        <f>VLOOKUP(A1233,'External $ Guide'!$A$2:$L$11545,4,0)</f>
        <v>Retail</v>
      </c>
      <c r="R1233" t="str">
        <f>VLOOKUP(A1233,'External $ Guide'!$A$2:$L$11545,5,0)</f>
        <v>Active</v>
      </c>
      <c r="S1233" t="str">
        <f>IFERROR(VLOOKUP(A1233,'Broker &amp; Vendor'!$A$2:$C$11545,3,0),"")</f>
        <v>BACARDI USA INC</v>
      </c>
      <c r="T1233" t="str">
        <f>IFERROR(VLOOKUP(A1233,'Broker &amp; Vendor'!$A$2:$C$11545,2,0),"")</f>
        <v>SGWS- CHAMPION DIVISION</v>
      </c>
    </row>
    <row r="1234" spans="1:20" x14ac:dyDescent="0.25">
      <c r="A1234" t="s">
        <v>6556</v>
      </c>
      <c r="B1234" t="s">
        <v>2462</v>
      </c>
      <c r="C1234" s="10">
        <v>30.320116981132074</v>
      </c>
      <c r="D1234" s="10">
        <v>34.05596603773585</v>
      </c>
      <c r="E1234" s="1">
        <v>100.31</v>
      </c>
      <c r="F1234" s="3">
        <f>((E1234/53)*6)*3</f>
        <v>34.06754716981132</v>
      </c>
      <c r="G1234" s="4">
        <f>VLOOKUP(A1234,'R12 Trend'!$A$4:$B$6433,2,0)</f>
        <v>-0.11</v>
      </c>
      <c r="H1234" s="10">
        <f>IFERROR(VLOOKUP(A1234,'DDS Needs'!$A$4:$F$767,6,0),"")</f>
        <v>3.7358490566037741</v>
      </c>
      <c r="I1234" s="1">
        <f>IFERROR(VLOOKUP(A1234,'WH INV 4-2-2026'!$A$2:$C$2914,3,0),"")</f>
        <v>0</v>
      </c>
      <c r="J1234" s="1">
        <f>I1234/(C1234/3)</f>
        <v>0</v>
      </c>
      <c r="K1234" s="5" t="str">
        <f>IF((I1234&gt;C1234),"X","")</f>
        <v/>
      </c>
      <c r="L1234" s="7">
        <f>(C1234/3)*13</f>
        <v>131.38717358490567</v>
      </c>
      <c r="M1234" s="7">
        <f>I1234-L1234</f>
        <v>-131.38717358490567</v>
      </c>
      <c r="N1234" s="6">
        <f>C1234/$C$2</f>
        <v>1.3080767284026986E-4</v>
      </c>
      <c r="O1234" s="5" t="s">
        <v>27882</v>
      </c>
      <c r="P1234" t="str">
        <f>VLOOKUP(A1234,'External $ Guide'!$A$2:$L$11545,3,0)</f>
        <v>Replenish</v>
      </c>
      <c r="Q1234" t="str">
        <f>VLOOKUP(A1234,'External $ Guide'!$A$2:$L$11545,4,0)</f>
        <v>Retail</v>
      </c>
      <c r="R1234" t="str">
        <f>VLOOKUP(A1234,'External $ Guide'!$A$2:$L$11545,5,0)</f>
        <v>Active</v>
      </c>
      <c r="S1234" t="str">
        <f>IFERROR(VLOOKUP(A1234,'Broker &amp; Vendor'!$A$2:$C$11545,3,0),"")</f>
        <v>CIROC SPIRITS LLC</v>
      </c>
      <c r="T1234" t="str">
        <f>IFERROR(VLOOKUP(A1234,'Broker &amp; Vendor'!$A$2:$C$11545,2,0),"")</f>
        <v>SGWS- CHAMPION DIVISION</v>
      </c>
    </row>
    <row r="1235" spans="1:20" x14ac:dyDescent="0.25">
      <c r="A1235" t="s">
        <v>6393</v>
      </c>
      <c r="B1235" t="s">
        <v>2299</v>
      </c>
      <c r="C1235" s="10">
        <v>30.260377358490565</v>
      </c>
      <c r="D1235" s="10">
        <v>30.260377358490565</v>
      </c>
      <c r="E1235" s="1">
        <v>74.25</v>
      </c>
      <c r="F1235" s="3">
        <f>((E1235/53)*6)*3</f>
        <v>25.216981132075471</v>
      </c>
      <c r="G1235" s="4">
        <f>VLOOKUP(A1235,'R12 Trend'!$A$4:$B$6433,2,0)</f>
        <v>3.62</v>
      </c>
      <c r="H1235" s="10" t="str">
        <f>IFERROR(VLOOKUP(A1235,'DDS Needs'!$A$4:$F$767,6,0),"")</f>
        <v/>
      </c>
      <c r="I1235" s="1">
        <f>IFERROR(VLOOKUP(A1235,'WH INV 4-2-2026'!$A$2:$C$2914,3,0),"")</f>
        <v>182</v>
      </c>
      <c r="J1235" s="1">
        <f>I1235/(C1235/3)</f>
        <v>18.043396932285823</v>
      </c>
      <c r="K1235" s="5" t="str">
        <f>IF((I1235&gt;C1235),"X","")</f>
        <v>X</v>
      </c>
      <c r="L1235" s="7">
        <f>(C1235/3)*13</f>
        <v>131.12830188679246</v>
      </c>
      <c r="M1235" s="7">
        <f>I1235-L1235</f>
        <v>50.871698113207543</v>
      </c>
      <c r="N1235" s="6">
        <f>C1235/$C$2</f>
        <v>1.3054994293048902E-4</v>
      </c>
      <c r="O1235" s="5" t="s">
        <v>27882</v>
      </c>
      <c r="P1235" t="str">
        <f>VLOOKUP(A1235,'External $ Guide'!$A$2:$L$11545,3,0)</f>
        <v>Replenish</v>
      </c>
      <c r="Q1235" t="str">
        <f>VLOOKUP(A1235,'External $ Guide'!$A$2:$L$11545,4,0)</f>
        <v>Retail</v>
      </c>
      <c r="R1235" t="str">
        <f>VLOOKUP(A1235,'External $ Guide'!$A$2:$L$11545,5,0)</f>
        <v>Active</v>
      </c>
      <c r="S1235" t="str">
        <f>IFERROR(VLOOKUP(A1235,'Broker &amp; Vendor'!$A$2:$C$11545,3,0),"")</f>
        <v>SAZERAC CO INC</v>
      </c>
      <c r="T1235" t="str">
        <f>IFERROR(VLOOKUP(A1235,'Broker &amp; Vendor'!$A$2:$C$11545,2,0),"")</f>
        <v>UNITED</v>
      </c>
    </row>
    <row r="1236" spans="1:20" x14ac:dyDescent="0.25">
      <c r="A1236" t="s">
        <v>6895</v>
      </c>
      <c r="B1236" t="s">
        <v>2801</v>
      </c>
      <c r="C1236" s="10">
        <v>30.253618867924533</v>
      </c>
      <c r="D1236" s="10">
        <v>30.253618867924533</v>
      </c>
      <c r="E1236" s="1">
        <v>100.09</v>
      </c>
      <c r="F1236" s="3">
        <f>((E1236/53)*6)*3</f>
        <v>33.99283018867925</v>
      </c>
      <c r="G1236" s="4">
        <f>VLOOKUP(A1236,'R12 Trend'!$A$4:$B$6433,2,0)</f>
        <v>-0.11</v>
      </c>
      <c r="H1236" s="10" t="str">
        <f>IFERROR(VLOOKUP(A1236,'DDS Needs'!$A$4:$F$767,6,0),"")</f>
        <v/>
      </c>
      <c r="I1236" s="1">
        <f>IFERROR(VLOOKUP(A1236,'WH INV 4-2-2026'!$A$2:$C$2914,3,0),"")</f>
        <v>34</v>
      </c>
      <c r="J1236" s="1">
        <f>I1236/(C1236/3)</f>
        <v>3.3714974874672712</v>
      </c>
      <c r="K1236" s="5" t="str">
        <f>IF((I1236&gt;C1236),"X","")</f>
        <v>X</v>
      </c>
      <c r="L1236" s="7">
        <f>(C1236/3)*13</f>
        <v>131.09901509433965</v>
      </c>
      <c r="M1236" s="7">
        <f>I1236-L1236</f>
        <v>-97.099015094339649</v>
      </c>
      <c r="N1236" s="6">
        <f>C1236/$C$2</f>
        <v>1.3052078531136091E-4</v>
      </c>
      <c r="O1236" s="5" t="s">
        <v>27882</v>
      </c>
      <c r="P1236" t="str">
        <f>VLOOKUP(A1236,'External $ Guide'!$A$2:$L$11545,3,0)</f>
        <v>Replenish</v>
      </c>
      <c r="Q1236" t="str">
        <f>VLOOKUP(A1236,'External $ Guide'!$A$2:$L$11545,4,0)</f>
        <v>Retail</v>
      </c>
      <c r="R1236" t="str">
        <f>VLOOKUP(A1236,'External $ Guide'!$A$2:$L$11545,5,0)</f>
        <v>Active</v>
      </c>
      <c r="S1236" t="str">
        <f>IFERROR(VLOOKUP(A1236,'Broker &amp; Vendor'!$A$2:$C$11545,3,0),"")</f>
        <v>MOET HENNESSY USA INC</v>
      </c>
      <c r="T1236" t="str">
        <f>IFERROR(VLOOKUP(A1236,'Broker &amp; Vendor'!$A$2:$C$11545,2,0),"")</f>
        <v>SGWS- COASTAL PACIFIC DIVISION</v>
      </c>
    </row>
    <row r="1237" spans="1:20" x14ac:dyDescent="0.25">
      <c r="A1237" t="s">
        <v>6387</v>
      </c>
      <c r="B1237" t="s">
        <v>2293</v>
      </c>
      <c r="C1237" s="10">
        <v>30.231849056603778</v>
      </c>
      <c r="D1237" s="10">
        <v>30.231849056603778</v>
      </c>
      <c r="E1237" s="1">
        <v>74.180000000000007</v>
      </c>
      <c r="F1237" s="3">
        <f>((E1237/53)*6)*3</f>
        <v>25.193207547169816</v>
      </c>
      <c r="G1237" s="4">
        <f>VLOOKUP(A1237,'R12 Trend'!$A$4:$B$6433,2,0)</f>
        <v>0.47</v>
      </c>
      <c r="H1237" s="10" t="str">
        <f>IFERROR(VLOOKUP(A1237,'DDS Needs'!$A$4:$F$767,6,0),"")</f>
        <v/>
      </c>
      <c r="I1237" s="1">
        <f>IFERROR(VLOOKUP(A1237,'WH INV 4-2-2026'!$A$2:$C$2914,3,0),"")</f>
        <v>64</v>
      </c>
      <c r="J1237" s="1">
        <f>I1237/(C1237/3)</f>
        <v>6.3509181869926001</v>
      </c>
      <c r="K1237" s="5" t="str">
        <f>IF((I1237&gt;C1237),"X","")</f>
        <v>X</v>
      </c>
      <c r="L1237" s="7">
        <f>(C1237/3)*13</f>
        <v>131.00467924528303</v>
      </c>
      <c r="M1237" s="7">
        <f>I1237-L1237</f>
        <v>-67.004679245283029</v>
      </c>
      <c r="N1237" s="6">
        <f>C1237/$C$2</f>
        <v>1.3042686554321449E-4</v>
      </c>
      <c r="O1237" s="5" t="s">
        <v>27882</v>
      </c>
      <c r="P1237" t="str">
        <f>VLOOKUP(A1237,'External $ Guide'!$A$2:$L$11545,3,0)</f>
        <v>Replenish</v>
      </c>
      <c r="Q1237" t="str">
        <f>VLOOKUP(A1237,'External $ Guide'!$A$2:$L$11545,4,0)</f>
        <v>Retail</v>
      </c>
      <c r="R1237" t="str">
        <f>VLOOKUP(A1237,'External $ Guide'!$A$2:$L$11545,5,0)</f>
        <v>Active</v>
      </c>
      <c r="S1237" t="str">
        <f>IFERROR(VLOOKUP(A1237,'Broker &amp; Vendor'!$A$2:$C$11545,3,0),"")</f>
        <v>OLE SMOKEY DISTILLERY LLC</v>
      </c>
      <c r="T1237" t="str">
        <f>IFERROR(VLOOKUP(A1237,'Broker &amp; Vendor'!$A$2:$C$11545,2,0),"")</f>
        <v>SGWS- CHAMPION DIVISION</v>
      </c>
    </row>
    <row r="1238" spans="1:20" x14ac:dyDescent="0.25">
      <c r="A1238" t="s">
        <v>7921</v>
      </c>
      <c r="B1238" t="s">
        <v>3827</v>
      </c>
      <c r="C1238" s="10">
        <v>30.211471698113211</v>
      </c>
      <c r="D1238" s="10">
        <v>30.211471698113211</v>
      </c>
      <c r="E1238" s="1">
        <v>98.84</v>
      </c>
      <c r="F1238" s="3">
        <f>((E1238/53)*6)*3</f>
        <v>33.568301886792455</v>
      </c>
      <c r="G1238" s="4">
        <f>VLOOKUP(A1238,'R12 Trend'!$A$4:$B$6433,2,0)</f>
        <v>-0.1</v>
      </c>
      <c r="H1238" s="10" t="str">
        <f>IFERROR(VLOOKUP(A1238,'DDS Needs'!$A$4:$F$767,6,0),"")</f>
        <v/>
      </c>
      <c r="I1238" s="1">
        <f>IFERROR(VLOOKUP(A1238,'WH INV 4-2-2026'!$A$2:$C$2914,3,0),"")</f>
        <v>96</v>
      </c>
      <c r="J1238" s="1">
        <f>I1238/(C1238/3)</f>
        <v>9.5328027339358776</v>
      </c>
      <c r="K1238" s="5" t="str">
        <f>IF((I1238&gt;C1238),"X","")</f>
        <v>X</v>
      </c>
      <c r="L1238" s="7">
        <f>(C1238/3)*13</f>
        <v>130.91637735849059</v>
      </c>
      <c r="M1238" s="7">
        <f>I1238-L1238</f>
        <v>-34.916377358490593</v>
      </c>
      <c r="N1238" s="6">
        <f>C1238/$C$2</f>
        <v>1.3033895312373269E-4</v>
      </c>
      <c r="O1238" s="5" t="s">
        <v>27882</v>
      </c>
      <c r="P1238" t="str">
        <f>VLOOKUP(A1238,'External $ Guide'!$A$2:$L$11545,3,0)</f>
        <v>Replenish</v>
      </c>
      <c r="Q1238" t="str">
        <f>VLOOKUP(A1238,'External $ Guide'!$A$2:$L$11545,4,0)</f>
        <v>Retail</v>
      </c>
      <c r="R1238" t="str">
        <f>VLOOKUP(A1238,'External $ Guide'!$A$2:$L$11545,5,0)</f>
        <v>Active</v>
      </c>
      <c r="S1238" t="str">
        <f>IFERROR(VLOOKUP(A1238,'Broker &amp; Vendor'!$A$2:$C$11545,3,0),"")</f>
        <v>PROXIMO SPIRITS INC.</v>
      </c>
      <c r="T1238" t="str">
        <f>IFERROR(VLOOKUP(A1238,'Broker &amp; Vendor'!$A$2:$C$11545,2,0),"")</f>
        <v>JOHNSON BROTHERS</v>
      </c>
    </row>
    <row r="1239" spans="1:20" x14ac:dyDescent="0.25">
      <c r="A1239" t="s">
        <v>4595</v>
      </c>
      <c r="B1239" t="s">
        <v>506</v>
      </c>
      <c r="C1239" s="10">
        <v>30.21096226415094</v>
      </c>
      <c r="D1239" s="10">
        <v>30.21096226415094</v>
      </c>
      <c r="E1239" s="1">
        <v>95.65</v>
      </c>
      <c r="F1239" s="3">
        <f>((E1239/53)*6)*3</f>
        <v>32.484905660377358</v>
      </c>
      <c r="G1239" s="4">
        <f>VLOOKUP(A1239,'R12 Trend'!$A$4:$B$6433,2,0)</f>
        <v>-7.0000000000000007E-2</v>
      </c>
      <c r="H1239" s="10" t="str">
        <f>IFERROR(VLOOKUP(A1239,'DDS Needs'!$A$4:$F$767,6,0),"")</f>
        <v/>
      </c>
      <c r="I1239" s="1">
        <f>IFERROR(VLOOKUP(A1239,'WH INV 4-2-2026'!$A$2:$C$2914,3,0),"")</f>
        <v>30</v>
      </c>
      <c r="J1239" s="1">
        <f>I1239/(C1239/3)</f>
        <v>2.9790510879157326</v>
      </c>
      <c r="K1239" s="5" t="str">
        <f>IF((I1239&gt;C1239),"X","")</f>
        <v/>
      </c>
      <c r="L1239" s="7">
        <f>(C1239/3)*13</f>
        <v>130.91416981132073</v>
      </c>
      <c r="M1239" s="7">
        <f>I1239-L1239</f>
        <v>-100.91416981132073</v>
      </c>
      <c r="N1239" s="6">
        <f>C1239/$C$2</f>
        <v>1.3033675531324562E-4</v>
      </c>
      <c r="O1239" s="5" t="s">
        <v>27882</v>
      </c>
      <c r="P1239" t="str">
        <f>VLOOKUP(A1239,'External $ Guide'!$A$2:$L$11545,3,0)</f>
        <v>Replenish</v>
      </c>
      <c r="Q1239" t="str">
        <f>VLOOKUP(A1239,'External $ Guide'!$A$2:$L$11545,4,0)</f>
        <v>Retail</v>
      </c>
      <c r="R1239" t="str">
        <f>VLOOKUP(A1239,'External $ Guide'!$A$2:$L$11545,5,0)</f>
        <v>Active</v>
      </c>
      <c r="S1239" t="str">
        <f>IFERROR(VLOOKUP(A1239,'Broker &amp; Vendor'!$A$2:$C$11545,3,0),"")</f>
        <v>E. &amp; J. GALLO WINERY</v>
      </c>
      <c r="T1239" t="str">
        <f>IFERROR(VLOOKUP(A1239,'Broker &amp; Vendor'!$A$2:$C$11545,2,0),"")</f>
        <v>RNDC</v>
      </c>
    </row>
    <row r="1240" spans="1:20" x14ac:dyDescent="0.25">
      <c r="A1240" t="s">
        <v>9857</v>
      </c>
      <c r="B1240" t="s">
        <v>10621</v>
      </c>
      <c r="C1240" s="10">
        <v>30.2</v>
      </c>
      <c r="D1240" s="10">
        <v>30.2</v>
      </c>
      <c r="E1240">
        <v>75.5</v>
      </c>
      <c r="G1240" s="4"/>
      <c r="H1240" s="10" t="str">
        <f>IFERROR(VLOOKUP(A1240,'DDS Needs'!$A$4:$F$767,6,0),"")</f>
        <v/>
      </c>
      <c r="I1240" s="1">
        <f>IFERROR(VLOOKUP(A1240,'WH INV 4-2-2026'!$A$2:$C$2914,3,0),"")</f>
        <v>111</v>
      </c>
      <c r="J1240" s="1">
        <f>I1240/(C1240/3)</f>
        <v>11.026490066225167</v>
      </c>
      <c r="K1240" s="5" t="str">
        <f>IF((I1240&gt;C1240),"X","")</f>
        <v>X</v>
      </c>
      <c r="L1240" s="7">
        <f>(C1240/3)*13</f>
        <v>130.86666666666667</v>
      </c>
      <c r="M1240" s="7">
        <f>I1240-L1240</f>
        <v>-19.866666666666674</v>
      </c>
      <c r="N1240" s="6">
        <f>C1240/$C$2</f>
        <v>1.3028946168757994E-4</v>
      </c>
      <c r="O1240" s="5" t="s">
        <v>27882</v>
      </c>
      <c r="P1240" t="str">
        <f>VLOOKUP(A1240,'External $ Guide'!$A$2:$L$11545,3,0)</f>
        <v>Replenish</v>
      </c>
      <c r="Q1240" t="str">
        <f>VLOOKUP(A1240,'External $ Guide'!$A$2:$L$11545,4,0)</f>
        <v>Retail</v>
      </c>
      <c r="R1240" t="str">
        <f>VLOOKUP(A1240,'External $ Guide'!$A$2:$L$11545,5,0)</f>
        <v>Active</v>
      </c>
      <c r="S1240" t="s">
        <v>27956</v>
      </c>
      <c r="T1240" t="str">
        <f>IFERROR(VLOOKUP(A1240,'Broker &amp; Vendor'!$A$2:$C$11545,2,0),"")</f>
        <v>SGWS- CHAMPION DIVISION</v>
      </c>
    </row>
    <row r="1241" spans="1:20" x14ac:dyDescent="0.25">
      <c r="A1241" t="s">
        <v>6486</v>
      </c>
      <c r="B1241" t="s">
        <v>2392</v>
      </c>
      <c r="C1241" s="10">
        <v>30.126667924528306</v>
      </c>
      <c r="D1241" s="10">
        <v>36.579498113207549</v>
      </c>
      <c r="E1241" s="1">
        <v>99.67</v>
      </c>
      <c r="F1241" s="3">
        <f>((E1241/53)*6)*3</f>
        <v>33.850188679245285</v>
      </c>
      <c r="G1241" s="4">
        <f>VLOOKUP(A1241,'R12 Trend'!$A$4:$B$6433,2,0)</f>
        <v>-0.11</v>
      </c>
      <c r="H1241" s="10">
        <f>IFERROR(VLOOKUP(A1241,'DDS Needs'!$A$4:$F$767,6,0),"")</f>
        <v>6.4528301886792452</v>
      </c>
      <c r="I1241" s="1">
        <f>IFERROR(VLOOKUP(A1241,'WH INV 4-2-2026'!$A$2:$C$2914,3,0),"")</f>
        <v>21</v>
      </c>
      <c r="J1241" s="1">
        <f>I1241/(C1241/3)</f>
        <v>2.0911705256560129</v>
      </c>
      <c r="K1241" s="5" t="str">
        <f>IF((I1241&gt;C1241),"X","")</f>
        <v/>
      </c>
      <c r="L1241" s="7">
        <f>(C1241/3)*13</f>
        <v>130.54889433962265</v>
      </c>
      <c r="M1241" s="7">
        <f>I1241-L1241</f>
        <v>-109.54889433962265</v>
      </c>
      <c r="N1241" s="6">
        <f>C1241/$C$2</f>
        <v>1.2997309093798923E-4</v>
      </c>
      <c r="O1241" s="5" t="s">
        <v>27882</v>
      </c>
      <c r="P1241" t="str">
        <f>VLOOKUP(A1241,'External $ Guide'!$A$2:$L$11545,3,0)</f>
        <v>Replenish</v>
      </c>
      <c r="Q1241" t="str">
        <f>VLOOKUP(A1241,'External $ Guide'!$A$2:$L$11545,4,0)</f>
        <v>Retail</v>
      </c>
      <c r="R1241" t="str">
        <f>VLOOKUP(A1241,'External $ Guide'!$A$2:$L$11545,5,0)</f>
        <v>Active</v>
      </c>
      <c r="S1241" t="str">
        <f>IFERROR(VLOOKUP(A1241,'Broker &amp; Vendor'!$A$2:$C$11545,3,0),"")</f>
        <v>DISARONNO INTERNATIONAL LLC</v>
      </c>
      <c r="T1241" t="str">
        <f>IFERROR(VLOOKUP(A1241,'Broker &amp; Vendor'!$A$2:$C$11545,2,0),"")</f>
        <v>RNDC</v>
      </c>
    </row>
    <row r="1242" spans="1:20" x14ac:dyDescent="0.25">
      <c r="A1242" t="s">
        <v>6398</v>
      </c>
      <c r="B1242" t="s">
        <v>2304</v>
      </c>
      <c r="C1242" s="10">
        <v>30.08920754716981</v>
      </c>
      <c r="D1242" s="10">
        <v>30.08920754716981</v>
      </c>
      <c r="E1242" s="1">
        <v>73.83</v>
      </c>
      <c r="F1242" s="3">
        <f>((E1242/53)*6)*3</f>
        <v>25.07433962264151</v>
      </c>
      <c r="G1242" s="4">
        <f>VLOOKUP(A1242,'R12 Trend'!$A$4:$B$6433,2,0)</f>
        <v>3.81</v>
      </c>
      <c r="H1242" s="10" t="str">
        <f>IFERROR(VLOOKUP(A1242,'DDS Needs'!$A$4:$F$767,6,0),"")</f>
        <v/>
      </c>
      <c r="I1242" s="1">
        <f>IFERROR(VLOOKUP(A1242,'WH INV 4-2-2026'!$A$2:$C$2914,3,0),"")</f>
        <v>73.833332999999996</v>
      </c>
      <c r="J1242" s="1">
        <f>I1242/(C1242/3)</f>
        <v>7.3614434229536325</v>
      </c>
      <c r="K1242" s="5" t="str">
        <f>IF((I1242&gt;C1242),"X","")</f>
        <v>X</v>
      </c>
      <c r="L1242" s="7">
        <f>(C1242/3)*13</f>
        <v>130.38656603773583</v>
      </c>
      <c r="M1242" s="7">
        <f>I1242-L1242</f>
        <v>-56.553233037735836</v>
      </c>
      <c r="N1242" s="6">
        <f>C1242/$C$2</f>
        <v>1.2981147860684179E-4</v>
      </c>
      <c r="O1242" s="5" t="s">
        <v>27882</v>
      </c>
      <c r="P1242" t="str">
        <f>VLOOKUP(A1242,'External $ Guide'!$A$2:$L$11545,3,0)</f>
        <v>Replenish</v>
      </c>
      <c r="Q1242" t="str">
        <f>VLOOKUP(A1242,'External $ Guide'!$A$2:$L$11545,4,0)</f>
        <v>Retail</v>
      </c>
      <c r="R1242" t="str">
        <f>VLOOKUP(A1242,'External $ Guide'!$A$2:$L$11545,5,0)</f>
        <v>Active</v>
      </c>
      <c r="S1242" t="str">
        <f>IFERROR(VLOOKUP(A1242,'Broker &amp; Vendor'!$A$2:$C$11545,3,0),"")</f>
        <v>SAZERAC CO INC</v>
      </c>
      <c r="T1242" t="str">
        <f>IFERROR(VLOOKUP(A1242,'Broker &amp; Vendor'!$A$2:$C$11545,2,0),"")</f>
        <v>UNITED</v>
      </c>
    </row>
    <row r="1243" spans="1:20" x14ac:dyDescent="0.25">
      <c r="A1243" t="s">
        <v>4666</v>
      </c>
      <c r="B1243" t="s">
        <v>577</v>
      </c>
      <c r="C1243" s="10">
        <v>30.001992452830191</v>
      </c>
      <c r="D1243" s="10">
        <v>30.001992452830191</v>
      </c>
      <c r="E1243" s="1">
        <v>102.72</v>
      </c>
      <c r="F1243" s="3">
        <f>((E1243/53)*6)*3</f>
        <v>34.886037735849058</v>
      </c>
      <c r="G1243" s="4">
        <f>VLOOKUP(A1243,'R12 Trend'!$A$4:$B$6433,2,0)</f>
        <v>-0.14000000000000001</v>
      </c>
      <c r="H1243" s="10" t="str">
        <f>IFERROR(VLOOKUP(A1243,'DDS Needs'!$A$4:$F$767,6,0),"")</f>
        <v/>
      </c>
      <c r="I1243" s="1">
        <f>IFERROR(VLOOKUP(A1243,'WH INV 4-2-2026'!$A$2:$C$2914,3,0),"")</f>
        <v>19</v>
      </c>
      <c r="J1243" s="1">
        <f>I1243/(C1243/3)</f>
        <v>1.899873819701031</v>
      </c>
      <c r="K1243" s="5" t="str">
        <f>IF((I1243&gt;C1243),"X","")</f>
        <v/>
      </c>
      <c r="L1243" s="7">
        <f>(C1243/3)*13</f>
        <v>130.00863396226416</v>
      </c>
      <c r="M1243" s="7">
        <f>I1243-L1243</f>
        <v>-111.00863396226416</v>
      </c>
      <c r="N1243" s="6">
        <f>C1243/$C$2</f>
        <v>1.2943521345145967E-4</v>
      </c>
      <c r="O1243" s="5" t="s">
        <v>27882</v>
      </c>
      <c r="P1243" t="str">
        <f>VLOOKUP(A1243,'External $ Guide'!$A$2:$L$11545,3,0)</f>
        <v>Replenish</v>
      </c>
      <c r="Q1243" t="str">
        <f>VLOOKUP(A1243,'External $ Guide'!$A$2:$L$11545,4,0)</f>
        <v>Retail</v>
      </c>
      <c r="R1243" t="str">
        <f>VLOOKUP(A1243,'External $ Guide'!$A$2:$L$11545,5,0)</f>
        <v>Active</v>
      </c>
      <c r="S1243" t="str">
        <f>IFERROR(VLOOKUP(A1243,'Broker &amp; Vendor'!$A$2:$C$11545,3,0),"")</f>
        <v>BACARDI USA INC</v>
      </c>
      <c r="T1243" t="str">
        <f>IFERROR(VLOOKUP(A1243,'Broker &amp; Vendor'!$A$2:$C$11545,2,0),"")</f>
        <v>SGWS- CHAMPION DIVISION</v>
      </c>
    </row>
    <row r="1244" spans="1:20" x14ac:dyDescent="0.25">
      <c r="A1244" t="s">
        <v>21382</v>
      </c>
      <c r="B1244" t="s">
        <v>27950</v>
      </c>
      <c r="C1244" s="10">
        <v>30</v>
      </c>
      <c r="D1244" s="10">
        <v>40</v>
      </c>
      <c r="H1244" s="10">
        <v>10</v>
      </c>
      <c r="I1244" s="1">
        <f>IFERROR(VLOOKUP(A1244,'WH INV 4-2-2026'!$A$2:$C$2914,3,0),"")</f>
        <v>0</v>
      </c>
      <c r="O1244" s="5" t="s">
        <v>27882</v>
      </c>
    </row>
    <row r="1245" spans="1:20" x14ac:dyDescent="0.25">
      <c r="A1245" t="s">
        <v>5301</v>
      </c>
      <c r="B1245" t="s">
        <v>1207</v>
      </c>
      <c r="C1245" s="10">
        <v>29.979916981132082</v>
      </c>
      <c r="D1245" s="10">
        <v>29.979916981132082</v>
      </c>
      <c r="E1245" s="1">
        <v>74.180000000000007</v>
      </c>
      <c r="F1245" s="3">
        <f>((E1245/53)*6)*3</f>
        <v>25.193207547169816</v>
      </c>
      <c r="G1245" s="4">
        <f>VLOOKUP(A1245,'R12 Trend'!$A$4:$B$6433,2,0)</f>
        <v>0.19</v>
      </c>
      <c r="H1245" s="10" t="str">
        <f>IFERROR(VLOOKUP(A1245,'DDS Needs'!$A$4:$F$767,6,0),"")</f>
        <v/>
      </c>
      <c r="I1245" s="1">
        <f>IFERROR(VLOOKUP(A1245,'WH INV 4-2-2026'!$A$2:$C$2914,3,0),"")</f>
        <v>65</v>
      </c>
      <c r="J1245" s="1">
        <f>I1245/(C1245/3)</f>
        <v>6.5043542356279245</v>
      </c>
      <c r="K1245" s="5" t="str">
        <f>IF((I1245&gt;C1245),"X","")</f>
        <v>X</v>
      </c>
      <c r="L1245" s="7">
        <f>(C1245/3)*13</f>
        <v>129.9129735849057</v>
      </c>
      <c r="M1245" s="7">
        <f>I1245-L1245</f>
        <v>-64.9129735849057</v>
      </c>
      <c r="N1245" s="6">
        <f>C1245/$C$2</f>
        <v>1.2933997499702104E-4</v>
      </c>
      <c r="O1245" s="5" t="s">
        <v>27882</v>
      </c>
      <c r="P1245" t="str">
        <f>VLOOKUP(A1245,'External $ Guide'!$A$2:$L$11545,3,0)</f>
        <v>Replenish</v>
      </c>
      <c r="Q1245" t="str">
        <f>VLOOKUP(A1245,'External $ Guide'!$A$2:$L$11545,4,0)</f>
        <v>Retail</v>
      </c>
      <c r="R1245" t="str">
        <f>VLOOKUP(A1245,'External $ Guide'!$A$2:$L$11545,5,0)</f>
        <v>Active</v>
      </c>
      <c r="S1245" t="str">
        <f>IFERROR(VLOOKUP(A1245,'Broker &amp; Vendor'!$A$2:$C$11545,3,0),"")</f>
        <v>LUXCO INC</v>
      </c>
      <c r="T1245" t="str">
        <f>IFERROR(VLOOKUP(A1245,'Broker &amp; Vendor'!$A$2:$C$11545,2,0),"")</f>
        <v>RNDC</v>
      </c>
    </row>
    <row r="1246" spans="1:20" x14ac:dyDescent="0.25">
      <c r="A1246" t="s">
        <v>4238</v>
      </c>
      <c r="B1246" t="s">
        <v>149</v>
      </c>
      <c r="C1246" s="10">
        <v>29.904588679245283</v>
      </c>
      <c r="D1246" s="10">
        <v>29.904588679245283</v>
      </c>
      <c r="E1246" s="1">
        <v>94.68</v>
      </c>
      <c r="F1246" s="3">
        <f>((E1246/53)*6)*3</f>
        <v>32.15547169811321</v>
      </c>
      <c r="G1246" s="4">
        <f>VLOOKUP(A1246,'R12 Trend'!$A$4:$B$6433,2,0)</f>
        <v>-7.0000000000000007E-2</v>
      </c>
      <c r="H1246" s="10" t="str">
        <f>IFERROR(VLOOKUP(A1246,'DDS Needs'!$A$4:$F$767,6,0),"")</f>
        <v/>
      </c>
      <c r="I1246" s="1">
        <f>IFERROR(VLOOKUP(A1246,'WH INV 4-2-2026'!$A$2:$C$2914,3,0),"")</f>
        <v>59</v>
      </c>
      <c r="J1246" s="1">
        <f>I1246/(C1246/3)</f>
        <v>5.9188240941378849</v>
      </c>
      <c r="K1246" s="5" t="str">
        <f>IF((I1246&gt;C1246),"X","")</f>
        <v>X</v>
      </c>
      <c r="L1246" s="7">
        <f>(C1246/3)*13</f>
        <v>129.58655094339622</v>
      </c>
      <c r="M1246" s="7">
        <f>I1246-L1246</f>
        <v>-70.586550943396219</v>
      </c>
      <c r="N1246" s="6">
        <f>C1246/$C$2</f>
        <v>1.2901499208633661E-4</v>
      </c>
      <c r="O1246" s="5" t="s">
        <v>27882</v>
      </c>
      <c r="P1246" t="str">
        <f>VLOOKUP(A1246,'External $ Guide'!$A$2:$L$11545,3,0)</f>
        <v>Replenish</v>
      </c>
      <c r="Q1246" t="str">
        <f>VLOOKUP(A1246,'External $ Guide'!$A$2:$L$11545,4,0)</f>
        <v>Retail</v>
      </c>
      <c r="R1246" t="str">
        <f>VLOOKUP(A1246,'External $ Guide'!$A$2:$L$11545,5,0)</f>
        <v>Active</v>
      </c>
      <c r="S1246" t="str">
        <f>IFERROR(VLOOKUP(A1246,'Broker &amp; Vendor'!$A$2:$C$11545,3,0),"")</f>
        <v>KOBRAND CORP</v>
      </c>
      <c r="T1246" t="str">
        <f>IFERROR(VLOOKUP(A1246,'Broker &amp; Vendor'!$A$2:$C$11545,2,0),"")</f>
        <v>RNDC</v>
      </c>
    </row>
    <row r="1247" spans="1:20" x14ac:dyDescent="0.25">
      <c r="A1247" t="s">
        <v>4996</v>
      </c>
      <c r="B1247" t="s">
        <v>902</v>
      </c>
      <c r="C1247" s="10">
        <v>29.890188679245284</v>
      </c>
      <c r="D1247" s="10">
        <v>29.890188679245284</v>
      </c>
      <c r="E1247" s="1">
        <v>88.01</v>
      </c>
      <c r="F1247" s="3">
        <f>((E1247/53)*6)*3</f>
        <v>29.890188679245284</v>
      </c>
      <c r="G1247" s="4">
        <f>VLOOKUP(A1247,'R12 Trend'!$A$4:$B$6433,2,0)</f>
        <v>0</v>
      </c>
      <c r="H1247" s="10" t="str">
        <f>IFERROR(VLOOKUP(A1247,'DDS Needs'!$A$4:$F$767,6,0),"")</f>
        <v/>
      </c>
      <c r="I1247" s="1">
        <f>IFERROR(VLOOKUP(A1247,'WH INV 4-2-2026'!$A$2:$C$2914,3,0),"")</f>
        <v>61</v>
      </c>
      <c r="J1247" s="1">
        <f>I1247/(C1247/3)</f>
        <v>6.122410332159224</v>
      </c>
      <c r="K1247" s="5" t="str">
        <f>IF((I1247&gt;C1247),"X","")</f>
        <v>X</v>
      </c>
      <c r="L1247" s="7">
        <f>(C1247/3)*13</f>
        <v>129.52415094339622</v>
      </c>
      <c r="M1247" s="7">
        <f>I1247-L1247</f>
        <v>-68.524150943396222</v>
      </c>
      <c r="N1247" s="6">
        <f>C1247/$C$2</f>
        <v>1.2895286730990279E-4</v>
      </c>
      <c r="O1247" s="5" t="s">
        <v>27882</v>
      </c>
      <c r="P1247" t="str">
        <f>VLOOKUP(A1247,'External $ Guide'!$A$2:$L$11545,3,0)</f>
        <v>Replenish</v>
      </c>
      <c r="Q1247" t="str">
        <f>VLOOKUP(A1247,'External $ Guide'!$A$2:$L$11545,4,0)</f>
        <v>Retail</v>
      </c>
      <c r="R1247" t="str">
        <f>VLOOKUP(A1247,'External $ Guide'!$A$2:$L$11545,5,0)</f>
        <v>Active</v>
      </c>
      <c r="S1247" t="s">
        <v>27956</v>
      </c>
      <c r="T1247" t="str">
        <f>IFERROR(VLOOKUP(A1247,'Broker &amp; Vendor'!$A$2:$C$11545,2,0),"")</f>
        <v>SGWS- CHAMPION DIVISION</v>
      </c>
    </row>
    <row r="1248" spans="1:20" x14ac:dyDescent="0.25">
      <c r="A1248" t="s">
        <v>8095</v>
      </c>
      <c r="B1248" t="s">
        <v>4001</v>
      </c>
      <c r="C1248" s="10">
        <v>29.889509433962267</v>
      </c>
      <c r="D1248" s="10">
        <v>29.889509433962267</v>
      </c>
      <c r="E1248" s="1">
        <v>73.34</v>
      </c>
      <c r="F1248" s="3">
        <f>((E1248/53)*6)*3</f>
        <v>24.907924528301891</v>
      </c>
      <c r="G1248" s="4">
        <f>VLOOKUP(A1248,'R12 Trend'!$A$4:$B$6433,2,0)</f>
        <v>0.34</v>
      </c>
      <c r="H1248" s="10" t="str">
        <f>IFERROR(VLOOKUP(A1248,'DDS Needs'!$A$4:$F$767,6,0),"")</f>
        <v/>
      </c>
      <c r="I1248" s="1" t="str">
        <f>IFERROR(VLOOKUP(A1248,'WH INV 4-2-2026'!$A$2:$C$2914,3,0),"")</f>
        <v/>
      </c>
      <c r="J1248" s="1" t="e">
        <f>I1248/(C1248/3)</f>
        <v>#VALUE!</v>
      </c>
      <c r="K1248" s="5" t="str">
        <f>IF((I1248&gt;C1248),"X","")</f>
        <v>X</v>
      </c>
      <c r="L1248" s="7">
        <f>(C1248/3)*13</f>
        <v>129.52120754716981</v>
      </c>
      <c r="M1248" s="7" t="e">
        <f>I1248-L1248</f>
        <v>#VALUE!</v>
      </c>
      <c r="N1248" s="6">
        <f>C1248/$C$2</f>
        <v>1.2894993689592009E-4</v>
      </c>
      <c r="O1248" s="5" t="s">
        <v>27882</v>
      </c>
      <c r="P1248" t="str">
        <f>VLOOKUP(A1248,'External $ Guide'!$A$2:$L$11545,3,0)</f>
        <v>Replenish</v>
      </c>
      <c r="Q1248" t="str">
        <f>VLOOKUP(A1248,'External $ Guide'!$A$2:$L$11545,4,0)</f>
        <v>Retail</v>
      </c>
      <c r="R1248" t="str">
        <f>VLOOKUP(A1248,'External $ Guide'!$A$2:$L$11545,5,0)</f>
        <v>Active</v>
      </c>
      <c r="S1248" t="str">
        <f>IFERROR(VLOOKUP(A1248,'Broker &amp; Vendor'!$A$2:$C$11545,3,0),"")</f>
        <v>Zeroes Beverage, LLC</v>
      </c>
      <c r="T1248" t="str">
        <f>IFERROR(VLOOKUP(A1248,'Broker &amp; Vendor'!$A$2:$C$11545,2,0),"")</f>
        <v>GULF DISTRIBUTING</v>
      </c>
    </row>
    <row r="1249" spans="1:20" x14ac:dyDescent="0.25">
      <c r="A1249" t="s">
        <v>5244</v>
      </c>
      <c r="B1249" t="s">
        <v>1150</v>
      </c>
      <c r="C1249" s="10">
        <v>29.879592452830195</v>
      </c>
      <c r="D1249" s="10">
        <v>29.879592452830195</v>
      </c>
      <c r="E1249" s="1">
        <v>96.68</v>
      </c>
      <c r="F1249" s="3">
        <f>((E1249/53)*6)*3</f>
        <v>32.834716981132082</v>
      </c>
      <c r="G1249" s="4">
        <f>VLOOKUP(A1249,'R12 Trend'!$A$4:$B$6433,2,0)</f>
        <v>-0.09</v>
      </c>
      <c r="H1249" s="10" t="str">
        <f>IFERROR(VLOOKUP(A1249,'DDS Needs'!$A$4:$F$767,6,0),"")</f>
        <v/>
      </c>
      <c r="I1249" s="1">
        <f>IFERROR(VLOOKUP(A1249,'WH INV 4-2-2026'!$A$2:$C$2914,3,0),"")</f>
        <v>109.833333</v>
      </c>
      <c r="J1249" s="1">
        <f>I1249/(C1249/3)</f>
        <v>11.027593482748115</v>
      </c>
      <c r="K1249" s="5" t="str">
        <f>IF((I1249&gt;C1249),"X","")</f>
        <v>X</v>
      </c>
      <c r="L1249" s="7">
        <f>(C1249/3)*13</f>
        <v>129.47823396226417</v>
      </c>
      <c r="M1249" s="7">
        <f>I1249-L1249</f>
        <v>-19.644900962264174</v>
      </c>
      <c r="N1249" s="6">
        <f>C1249/$C$2</f>
        <v>1.2890715285177227E-4</v>
      </c>
      <c r="O1249" s="5" t="s">
        <v>27882</v>
      </c>
      <c r="P1249" t="str">
        <f>VLOOKUP(A1249,'External $ Guide'!$A$2:$L$11545,3,0)</f>
        <v>Replenish</v>
      </c>
      <c r="Q1249" t="str">
        <f>VLOOKUP(A1249,'External $ Guide'!$A$2:$L$11545,4,0)</f>
        <v>Retail</v>
      </c>
      <c r="R1249" t="str">
        <f>VLOOKUP(A1249,'External $ Guide'!$A$2:$L$11545,5,0)</f>
        <v>Active</v>
      </c>
      <c r="S1249" t="str">
        <f>IFERROR(VLOOKUP(A1249,'Broker &amp; Vendor'!$A$2:$C$11545,3,0),"")</f>
        <v>SAZERAC CO INC</v>
      </c>
      <c r="T1249" t="str">
        <f>IFERROR(VLOOKUP(A1249,'Broker &amp; Vendor'!$A$2:$C$11545,2,0),"")</f>
        <v>UNITED</v>
      </c>
    </row>
    <row r="1250" spans="1:20" x14ac:dyDescent="0.25">
      <c r="A1250" t="s">
        <v>5384</v>
      </c>
      <c r="B1250" t="s">
        <v>1290</v>
      </c>
      <c r="C1250" s="10">
        <v>29.870354716981133</v>
      </c>
      <c r="D1250" s="10">
        <v>29.870354716981133</v>
      </c>
      <c r="E1250" s="1">
        <v>88.84</v>
      </c>
      <c r="F1250" s="3">
        <f>((E1250/53)*6)*3</f>
        <v>30.172075471698115</v>
      </c>
      <c r="G1250" s="4">
        <f>VLOOKUP(A1250,'R12 Trend'!$A$4:$B$6433,2,0)</f>
        <v>-0.01</v>
      </c>
      <c r="H1250" s="10" t="str">
        <f>IFERROR(VLOOKUP(A1250,'DDS Needs'!$A$4:$F$767,6,0),"")</f>
        <v/>
      </c>
      <c r="I1250" s="1">
        <f>IFERROR(VLOOKUP(A1250,'WH INV 4-2-2026'!$A$2:$C$2914,3,0),"")</f>
        <v>13</v>
      </c>
      <c r="J1250" s="1">
        <f>I1250/(C1250/3)</f>
        <v>1.3056423457143853</v>
      </c>
      <c r="K1250" s="5" t="str">
        <f>IF((I1250&gt;C1250),"X","")</f>
        <v/>
      </c>
      <c r="L1250" s="7">
        <f>(C1250/3)*13</f>
        <v>129.43820377358492</v>
      </c>
      <c r="M1250" s="7">
        <f>I1250-L1250</f>
        <v>-116.43820377358492</v>
      </c>
      <c r="N1250" s="6">
        <f>C1250/$C$2</f>
        <v>1.2886729922160717E-4</v>
      </c>
      <c r="O1250" s="5" t="s">
        <v>27882</v>
      </c>
      <c r="P1250" t="str">
        <f>VLOOKUP(A1250,'External $ Guide'!$A$2:$L$11545,3,0)</f>
        <v>Replenish</v>
      </c>
      <c r="Q1250" t="str">
        <f>VLOOKUP(A1250,'External $ Guide'!$A$2:$L$11545,4,0)</f>
        <v>Retail</v>
      </c>
      <c r="R1250" t="str">
        <f>VLOOKUP(A1250,'External $ Guide'!$A$2:$L$11545,5,0)</f>
        <v>Active</v>
      </c>
      <c r="S1250" t="str">
        <f>IFERROR(VLOOKUP(A1250,'Broker &amp; Vendor'!$A$2:$C$11545,3,0),"")</f>
        <v>GO AMERICA GO BEVERAGES LLC.</v>
      </c>
      <c r="T1250" t="str">
        <f>IFERROR(VLOOKUP(A1250,'Broker &amp; Vendor'!$A$2:$C$11545,2,0),"")</f>
        <v>RNDC</v>
      </c>
    </row>
    <row r="1251" spans="1:20" x14ac:dyDescent="0.25">
      <c r="A1251" t="s">
        <v>7758</v>
      </c>
      <c r="B1251" t="s">
        <v>3664</v>
      </c>
      <c r="C1251" s="10">
        <v>29.870354716981133</v>
      </c>
      <c r="D1251" s="10">
        <v>29.870354716981133</v>
      </c>
      <c r="E1251" s="1">
        <v>88.84</v>
      </c>
      <c r="F1251" s="3">
        <f>((E1251/53)*6)*3</f>
        <v>30.172075471698115</v>
      </c>
      <c r="G1251" s="4">
        <f>VLOOKUP(A1251,'R12 Trend'!$A$4:$B$6433,2,0)</f>
        <v>-0.01</v>
      </c>
      <c r="H1251" s="10" t="str">
        <f>IFERROR(VLOOKUP(A1251,'DDS Needs'!$A$4:$F$767,6,0),"")</f>
        <v/>
      </c>
      <c r="I1251" s="1">
        <f>IFERROR(VLOOKUP(A1251,'WH INV 4-2-2026'!$A$2:$C$2914,3,0),"")</f>
        <v>50.833333000000003</v>
      </c>
      <c r="J1251" s="1">
        <f>I1251/(C1251/3)</f>
        <v>5.1053963183538826</v>
      </c>
      <c r="K1251" s="5" t="str">
        <f>IF((I1251&gt;C1251),"X","")</f>
        <v>X</v>
      </c>
      <c r="L1251" s="7">
        <f>(C1251/3)*13</f>
        <v>129.43820377358492</v>
      </c>
      <c r="M1251" s="7">
        <f>I1251-L1251</f>
        <v>-78.604870773584906</v>
      </c>
      <c r="N1251" s="6">
        <f>C1251/$C$2</f>
        <v>1.2886729922160717E-4</v>
      </c>
      <c r="O1251" s="5" t="s">
        <v>27882</v>
      </c>
      <c r="P1251" t="str">
        <f>VLOOKUP(A1251,'External $ Guide'!$A$2:$L$11545,3,0)</f>
        <v>Replenish</v>
      </c>
      <c r="Q1251" t="str">
        <f>VLOOKUP(A1251,'External $ Guide'!$A$2:$L$11545,4,0)</f>
        <v>Retail</v>
      </c>
      <c r="R1251" t="str">
        <f>VLOOKUP(A1251,'External $ Guide'!$A$2:$L$11545,5,0)</f>
        <v>Active</v>
      </c>
      <c r="S1251" t="str">
        <f>IFERROR(VLOOKUP(A1251,'Broker &amp; Vendor'!$A$2:$C$11545,3,0),"")</f>
        <v>HEAVEN HILL SALES CO DBA HEAVEN HILL BRANDS</v>
      </c>
      <c r="T1251" t="str">
        <f>IFERROR(VLOOKUP(A1251,'Broker &amp; Vendor'!$A$2:$C$11545,2,0),"")</f>
        <v>SGWS- TRANSATLANTIC DIVISION</v>
      </c>
    </row>
    <row r="1252" spans="1:20" x14ac:dyDescent="0.25">
      <c r="A1252" t="s">
        <v>8182</v>
      </c>
      <c r="B1252" t="s">
        <v>4088</v>
      </c>
      <c r="C1252" s="10">
        <v>29.832452830188682</v>
      </c>
      <c r="D1252" s="10">
        <v>29.832452830188682</v>
      </c>
      <c r="E1252" s="1">
        <v>87.84</v>
      </c>
      <c r="F1252" s="3">
        <f>((E1252/53)*6)*3</f>
        <v>29.832452830188682</v>
      </c>
      <c r="G1252" s="4">
        <f>VLOOKUP(A1252,'R12 Trend'!$A$4:$B$6433,2,0)</f>
        <v>0</v>
      </c>
      <c r="H1252" s="10" t="str">
        <f>IFERROR(VLOOKUP(A1252,'DDS Needs'!$A$4:$F$767,6,0),"")</f>
        <v/>
      </c>
      <c r="I1252" s="1" t="str">
        <f>IFERROR(VLOOKUP(A1252,'WH INV 4-2-2026'!$A$2:$C$2914,3,0),"")</f>
        <v/>
      </c>
      <c r="J1252" s="1" t="e">
        <f>I1252/(C1252/3)</f>
        <v>#VALUE!</v>
      </c>
      <c r="K1252" s="5" t="str">
        <f>IF((I1252&gt;C1252),"X","")</f>
        <v>X</v>
      </c>
      <c r="L1252" s="7">
        <f>(C1252/3)*13</f>
        <v>129.27396226415095</v>
      </c>
      <c r="M1252" s="7" t="e">
        <f>I1252-L1252</f>
        <v>#VALUE!</v>
      </c>
      <c r="N1252" s="6">
        <f>C1252/$C$2</f>
        <v>1.2870378212137101E-4</v>
      </c>
      <c r="O1252" s="5" t="s">
        <v>27882</v>
      </c>
      <c r="P1252" t="str">
        <f>VLOOKUP(A1252,'External $ Guide'!$A$2:$L$11545,3,0)</f>
        <v>Allocated1</v>
      </c>
      <c r="Q1252" t="str">
        <f>VLOOKUP(A1252,'External $ Guide'!$A$2:$L$11545,4,0)</f>
        <v>Retail</v>
      </c>
      <c r="R1252" t="str">
        <f>VLOOKUP(A1252,'External $ Guide'!$A$2:$L$11545,5,0)</f>
        <v>Active</v>
      </c>
      <c r="S1252" t="str">
        <f>IFERROR(VLOOKUP(A1252,'Broker &amp; Vendor'!$A$2:$C$11545,3,0),"")</f>
        <v>HEAVEN HILL SALES CO DBA HEAVEN HILL BRANDS</v>
      </c>
      <c r="T1252" t="str">
        <f>IFERROR(VLOOKUP(A1252,'Broker &amp; Vendor'!$A$2:$C$11545,2,0),"")</f>
        <v>SGWS- TRANSATLANTIC DIVISION</v>
      </c>
    </row>
    <row r="1253" spans="1:20" x14ac:dyDescent="0.25">
      <c r="A1253" t="s">
        <v>4349</v>
      </c>
      <c r="B1253" t="s">
        <v>260</v>
      </c>
      <c r="C1253" s="10">
        <v>29.8150641509434</v>
      </c>
      <c r="D1253" s="10">
        <v>29.8150641509434</v>
      </c>
      <c r="E1253" s="1">
        <v>75.680000000000007</v>
      </c>
      <c r="F1253" s="3">
        <f>((E1253/53)*6)*3</f>
        <v>25.702641509433967</v>
      </c>
      <c r="G1253" s="4">
        <f>VLOOKUP(A1253,'R12 Trend'!$A$4:$B$6433,2,0)</f>
        <v>0.16</v>
      </c>
      <c r="H1253" s="10" t="str">
        <f>IFERROR(VLOOKUP(A1253,'DDS Needs'!$A$4:$F$767,6,0),"")</f>
        <v/>
      </c>
      <c r="I1253" s="1">
        <f>IFERROR(VLOOKUP(A1253,'WH INV 4-2-2026'!$A$2:$C$2914,3,0),"")</f>
        <v>37</v>
      </c>
      <c r="J1253" s="1">
        <f>I1253/(C1253/3)</f>
        <v>3.7229502320721246</v>
      </c>
      <c r="K1253" s="5" t="str">
        <f>IF((I1253&gt;C1253),"X","")</f>
        <v>X</v>
      </c>
      <c r="L1253" s="7">
        <f>(C1253/3)*13</f>
        <v>129.19861132075474</v>
      </c>
      <c r="M1253" s="7">
        <f>I1253-L1253</f>
        <v>-92.198611320754736</v>
      </c>
      <c r="N1253" s="6">
        <f>C1253/$C$2</f>
        <v>1.2862876352341318E-4</v>
      </c>
      <c r="O1253" s="5" t="s">
        <v>27882</v>
      </c>
      <c r="P1253" t="str">
        <f>VLOOKUP(A1253,'External $ Guide'!$A$2:$L$11545,3,0)</f>
        <v>Replenish</v>
      </c>
      <c r="Q1253" t="str">
        <f>VLOOKUP(A1253,'External $ Guide'!$A$2:$L$11545,4,0)</f>
        <v>Retail</v>
      </c>
      <c r="R1253" t="str">
        <f>VLOOKUP(A1253,'External $ Guide'!$A$2:$L$11545,5,0)</f>
        <v>Active</v>
      </c>
      <c r="S1253" t="str">
        <f>IFERROR(VLOOKUP(A1253,'Broker &amp; Vendor'!$A$2:$C$11545,3,0),"")</f>
        <v>PERNOD RICARD USA</v>
      </c>
      <c r="T1253" t="str">
        <f>IFERROR(VLOOKUP(A1253,'Broker &amp; Vendor'!$A$2:$C$11545,2,0),"")</f>
        <v>SGWS- AMERICAN LIBERTY DIVISION</v>
      </c>
    </row>
    <row r="1254" spans="1:20" x14ac:dyDescent="0.25">
      <c r="A1254" t="s">
        <v>6426</v>
      </c>
      <c r="B1254" t="s">
        <v>2332</v>
      </c>
      <c r="C1254" s="10">
        <v>29.774716981132077</v>
      </c>
      <c r="D1254" s="10">
        <v>29.774716981132077</v>
      </c>
      <c r="E1254" s="1">
        <v>87.67</v>
      </c>
      <c r="F1254" s="3">
        <f>((E1254/53)*6)*3</f>
        <v>29.774716981132077</v>
      </c>
      <c r="G1254" s="4">
        <f>VLOOKUP(A1254,'R12 Trend'!$A$4:$B$6433,2,0)</f>
        <v>0</v>
      </c>
      <c r="H1254" s="10" t="str">
        <f>IFERROR(VLOOKUP(A1254,'DDS Needs'!$A$4:$F$767,6,0),"")</f>
        <v/>
      </c>
      <c r="I1254" s="1" t="str">
        <f>IFERROR(VLOOKUP(A1254,'WH INV 4-2-2026'!$A$2:$C$2914,3,0),"")</f>
        <v/>
      </c>
      <c r="J1254" s="1" t="e">
        <f>I1254/(C1254/3)</f>
        <v>#VALUE!</v>
      </c>
      <c r="K1254" s="5" t="str">
        <f>IF((I1254&gt;C1254),"X","")</f>
        <v>X</v>
      </c>
      <c r="L1254" s="7">
        <f>(C1254/3)*13</f>
        <v>129.02377358490565</v>
      </c>
      <c r="M1254" s="7" t="e">
        <f>I1254-L1254</f>
        <v>#VALUE!</v>
      </c>
      <c r="N1254" s="6">
        <f>C1254/$C$2</f>
        <v>1.284546969328392E-4</v>
      </c>
      <c r="O1254" s="5" t="s">
        <v>27882</v>
      </c>
      <c r="P1254" t="str">
        <f>VLOOKUP(A1254,'External $ Guide'!$A$2:$L$11545,3,0)</f>
        <v>Replenish</v>
      </c>
      <c r="Q1254" t="str">
        <f>VLOOKUP(A1254,'External $ Guide'!$A$2:$L$11545,4,0)</f>
        <v>Retail</v>
      </c>
      <c r="R1254" t="str">
        <f>VLOOKUP(A1254,'External $ Guide'!$A$2:$L$11545,5,0)</f>
        <v>Active</v>
      </c>
      <c r="S1254" t="str">
        <f>IFERROR(VLOOKUP(A1254,'Broker &amp; Vendor'!$A$2:$C$11545,3,0),"")</f>
        <v>OLE SMOKEY DISTILLERY LLC</v>
      </c>
      <c r="T1254" t="str">
        <f>IFERROR(VLOOKUP(A1254,'Broker &amp; Vendor'!$A$2:$C$11545,2,0),"")</f>
        <v>SGWS- CHAMPION DIVISION</v>
      </c>
    </row>
    <row r="1255" spans="1:20" x14ac:dyDescent="0.25">
      <c r="A1255" t="s">
        <v>6588</v>
      </c>
      <c r="B1255" t="s">
        <v>2494</v>
      </c>
      <c r="C1255" s="10">
        <v>29.708966037735848</v>
      </c>
      <c r="D1255" s="10">
        <v>35.482550943396227</v>
      </c>
      <c r="E1255" s="1">
        <v>93.06</v>
      </c>
      <c r="F1255" s="3">
        <f>((E1255/53)*6)*3</f>
        <v>31.605283018867926</v>
      </c>
      <c r="G1255" s="4">
        <f>VLOOKUP(A1255,'R12 Trend'!$A$4:$B$6433,2,0)</f>
        <v>-0.06</v>
      </c>
      <c r="H1255" s="10">
        <f>IFERROR(VLOOKUP(A1255,'DDS Needs'!$A$4:$F$767,6,0),"")</f>
        <v>5.7735849056603774</v>
      </c>
      <c r="I1255" s="1">
        <f>IFERROR(VLOOKUP(A1255,'WH INV 4-2-2026'!$A$2:$C$2914,3,0),"")</f>
        <v>75</v>
      </c>
      <c r="J1255" s="1">
        <f>I1255/(C1255/3)</f>
        <v>7.5734712448157451</v>
      </c>
      <c r="K1255" s="5" t="str">
        <f>IF((I1255&gt;C1255),"X","")</f>
        <v>X</v>
      </c>
      <c r="L1255" s="7">
        <f>(C1255/3)*13</f>
        <v>128.73885283018868</v>
      </c>
      <c r="M1255" s="7">
        <f>I1255-L1255</f>
        <v>-53.738852830188677</v>
      </c>
      <c r="N1255" s="6">
        <f>C1255/$C$2</f>
        <v>1.2817103285931122E-4</v>
      </c>
      <c r="O1255" s="5" t="s">
        <v>27882</v>
      </c>
      <c r="P1255" t="str">
        <f>VLOOKUP(A1255,'External $ Guide'!$A$2:$L$11545,3,0)</f>
        <v>Replenish</v>
      </c>
      <c r="Q1255" t="str">
        <f>VLOOKUP(A1255,'External $ Guide'!$A$2:$L$11545,4,0)</f>
        <v>Retail</v>
      </c>
      <c r="R1255" t="str">
        <f>VLOOKUP(A1255,'External $ Guide'!$A$2:$L$11545,5,0)</f>
        <v>Active</v>
      </c>
      <c r="S1255" t="str">
        <f>IFERROR(VLOOKUP(A1255,'Broker &amp; Vendor'!$A$2:$C$11545,3,0),"")</f>
        <v>WILLIAM GRANT AND SONS</v>
      </c>
      <c r="T1255" t="str">
        <f>IFERROR(VLOOKUP(A1255,'Broker &amp; Vendor'!$A$2:$C$11545,2,0),"")</f>
        <v>RNDC</v>
      </c>
    </row>
    <row r="1256" spans="1:20" x14ac:dyDescent="0.25">
      <c r="A1256" t="s">
        <v>4336</v>
      </c>
      <c r="B1256" t="s">
        <v>247</v>
      </c>
      <c r="C1256" s="10">
        <v>29.602867924528308</v>
      </c>
      <c r="D1256" s="10">
        <v>29.602867924528308</v>
      </c>
      <c r="E1256" s="1">
        <v>79.239999999999995</v>
      </c>
      <c r="F1256" s="3">
        <f>((E1256/53)*6)*3</f>
        <v>26.911698113207549</v>
      </c>
      <c r="G1256" s="4">
        <f>VLOOKUP(A1256,'R12 Trend'!$A$4:$B$6433,2,0)</f>
        <v>0.1</v>
      </c>
      <c r="H1256" s="10" t="str">
        <f>IFERROR(VLOOKUP(A1256,'DDS Needs'!$A$4:$F$767,6,0),"")</f>
        <v/>
      </c>
      <c r="I1256" s="1">
        <f>IFERROR(VLOOKUP(A1256,'WH INV 4-2-2026'!$A$2:$C$2914,3,0),"")</f>
        <v>23</v>
      </c>
      <c r="J1256" s="1">
        <f>I1256/(C1256/3)</f>
        <v>2.3308552460495919</v>
      </c>
      <c r="K1256" s="5" t="str">
        <f>IF((I1256&gt;C1256),"X","")</f>
        <v/>
      </c>
      <c r="L1256" s="7">
        <f>(C1256/3)*13</f>
        <v>128.27909433962267</v>
      </c>
      <c r="M1256" s="7">
        <f>I1256-L1256</f>
        <v>-105.27909433962267</v>
      </c>
      <c r="N1256" s="6">
        <f>C1256/$C$2</f>
        <v>1.2771330219520929E-4</v>
      </c>
      <c r="O1256" s="5" t="s">
        <v>27882</v>
      </c>
      <c r="P1256" t="str">
        <f>VLOOKUP(A1256,'External $ Guide'!$A$2:$L$11545,3,0)</f>
        <v>Replenish</v>
      </c>
      <c r="Q1256" t="str">
        <f>VLOOKUP(A1256,'External $ Guide'!$A$2:$L$11545,4,0)</f>
        <v>Retail</v>
      </c>
      <c r="R1256" t="str">
        <f>VLOOKUP(A1256,'External $ Guide'!$A$2:$L$11545,5,0)</f>
        <v>Active</v>
      </c>
      <c r="S1256" t="str">
        <f>IFERROR(VLOOKUP(A1256,'Broker &amp; Vendor'!$A$2:$C$11545,3,0),"")</f>
        <v>PERNOD RICARD USA</v>
      </c>
      <c r="T1256" t="str">
        <f>IFERROR(VLOOKUP(A1256,'Broker &amp; Vendor'!$A$2:$C$11545,2,0),"")</f>
        <v>SGWS- AMERICAN LIBERTY DIVISION</v>
      </c>
    </row>
    <row r="1257" spans="1:20" x14ac:dyDescent="0.25">
      <c r="A1257" t="s">
        <v>5049</v>
      </c>
      <c r="B1257" t="s">
        <v>955</v>
      </c>
      <c r="C1257" s="10">
        <v>29.592509433962267</v>
      </c>
      <c r="D1257" s="10">
        <v>32.98873584905661</v>
      </c>
      <c r="E1257" s="1">
        <v>102.51</v>
      </c>
      <c r="F1257" s="3">
        <f>((E1257/53)*6)*3</f>
        <v>34.814716981132079</v>
      </c>
      <c r="G1257" s="4">
        <f>VLOOKUP(A1257,'R12 Trend'!$A$4:$B$6433,2,0)</f>
        <v>-0.15</v>
      </c>
      <c r="H1257" s="10">
        <f>IFERROR(VLOOKUP(A1257,'DDS Needs'!$A$4:$F$767,6,0),"")</f>
        <v>3.3962264150943402</v>
      </c>
      <c r="I1257" s="1">
        <f>IFERROR(VLOOKUP(A1257,'WH INV 4-2-2026'!$A$2:$C$2914,3,0),"")</f>
        <v>217.66666699999999</v>
      </c>
      <c r="J1257" s="1">
        <f>I1257/(C1257/3)</f>
        <v>22.066394959076206</v>
      </c>
      <c r="K1257" s="5" t="str">
        <f>IF((I1257&gt;C1257),"X","")</f>
        <v>X</v>
      </c>
      <c r="L1257" s="7">
        <f>(C1257/3)*13</f>
        <v>128.2342075471698</v>
      </c>
      <c r="M1257" s="7">
        <f>I1257-L1257</f>
        <v>89.432459452830187</v>
      </c>
      <c r="N1257" s="6">
        <f>C1257/$C$2</f>
        <v>1.2766861338197268E-4</v>
      </c>
      <c r="O1257" s="5" t="s">
        <v>27882</v>
      </c>
      <c r="P1257" t="str">
        <f>VLOOKUP(A1257,'External $ Guide'!$A$2:$L$11545,3,0)</f>
        <v>Replenish</v>
      </c>
      <c r="Q1257" t="str">
        <f>VLOOKUP(A1257,'External $ Guide'!$A$2:$L$11545,4,0)</f>
        <v>Retail</v>
      </c>
      <c r="R1257" t="str">
        <f>VLOOKUP(A1257,'External $ Guide'!$A$2:$L$11545,5,0)</f>
        <v>Active</v>
      </c>
      <c r="S1257" t="str">
        <f>IFERROR(VLOOKUP(A1257,'Broker &amp; Vendor'!$A$2:$C$11545,3,0),"")</f>
        <v>SOVEREIGN BRANDS LLC</v>
      </c>
      <c r="T1257" t="str">
        <f>IFERROR(VLOOKUP(A1257,'Broker &amp; Vendor'!$A$2:$C$11545,2,0),"")</f>
        <v>SGWS- CHAMPION DIVISION</v>
      </c>
    </row>
    <row r="1258" spans="1:20" x14ac:dyDescent="0.25">
      <c r="A1258" t="s">
        <v>6553</v>
      </c>
      <c r="B1258" t="s">
        <v>2459</v>
      </c>
      <c r="C1258" s="10">
        <v>29.502067924528298</v>
      </c>
      <c r="D1258" s="10">
        <v>34.256784905660375</v>
      </c>
      <c r="E1258" s="1">
        <v>88.64</v>
      </c>
      <c r="F1258" s="3">
        <f>((E1258/53)*6)*3</f>
        <v>30.104150943396224</v>
      </c>
      <c r="G1258" s="4">
        <f>VLOOKUP(A1258,'R12 Trend'!$A$4:$B$6433,2,0)</f>
        <v>-0.02</v>
      </c>
      <c r="H1258" s="10">
        <f>IFERROR(VLOOKUP(A1258,'DDS Needs'!$A$4:$F$767,6,0),"")</f>
        <v>4.7547169811320753</v>
      </c>
      <c r="I1258" s="1">
        <f>IFERROR(VLOOKUP(A1258,'WH INV 4-2-2026'!$A$2:$C$2914,3,0),"")</f>
        <v>71.916667000000004</v>
      </c>
      <c r="J1258" s="1">
        <f>I1258/(C1258/3)</f>
        <v>7.3130467176717264</v>
      </c>
      <c r="K1258" s="5" t="str">
        <f>IF((I1258&gt;C1258),"X","")</f>
        <v>X</v>
      </c>
      <c r="L1258" s="7">
        <f>(C1258/3)*13</f>
        <v>127.84229433962263</v>
      </c>
      <c r="M1258" s="7">
        <f>I1258-L1258</f>
        <v>-55.925627339622622</v>
      </c>
      <c r="N1258" s="6">
        <f>C1258/$C$2</f>
        <v>1.2727842876017256E-4</v>
      </c>
      <c r="O1258" s="5" t="s">
        <v>27882</v>
      </c>
      <c r="P1258" t="str">
        <f>VLOOKUP(A1258,'External $ Guide'!$A$2:$L$11545,3,0)</f>
        <v>Replenish</v>
      </c>
      <c r="Q1258" t="str">
        <f>VLOOKUP(A1258,'External $ Guide'!$A$2:$L$11545,4,0)</f>
        <v>Retail</v>
      </c>
      <c r="R1258" t="str">
        <f>VLOOKUP(A1258,'External $ Guide'!$A$2:$L$11545,5,0)</f>
        <v>Active</v>
      </c>
      <c r="S1258" t="str">
        <f>IFERROR(VLOOKUP(A1258,'Broker &amp; Vendor'!$A$2:$C$11545,3,0),"")</f>
        <v>SAZERAC CO INC</v>
      </c>
      <c r="T1258" t="str">
        <f>IFERROR(VLOOKUP(A1258,'Broker &amp; Vendor'!$A$2:$C$11545,2,0),"")</f>
        <v>UNITED</v>
      </c>
    </row>
    <row r="1259" spans="1:20" x14ac:dyDescent="0.25">
      <c r="A1259" t="s">
        <v>7438</v>
      </c>
      <c r="B1259" t="s">
        <v>3344</v>
      </c>
      <c r="C1259" s="10">
        <v>29.42884528301887</v>
      </c>
      <c r="D1259" s="10">
        <v>29.42884528301887</v>
      </c>
      <c r="E1259" s="1">
        <v>88.42</v>
      </c>
      <c r="F1259" s="3">
        <f>((E1259/53)*6)*3</f>
        <v>30.029433962264154</v>
      </c>
      <c r="G1259" s="4">
        <f>VLOOKUP(A1259,'R12 Trend'!$A$4:$B$6433,2,0)</f>
        <v>-0.02</v>
      </c>
      <c r="H1259" s="10" t="str">
        <f>IFERROR(VLOOKUP(A1259,'DDS Needs'!$A$4:$F$767,6,0),"")</f>
        <v/>
      </c>
      <c r="I1259" s="1">
        <f>IFERROR(VLOOKUP(A1259,'WH INV 4-2-2026'!$A$2:$C$2914,3,0),"")</f>
        <v>54</v>
      </c>
      <c r="J1259" s="1">
        <f>I1259/(C1259/3)</f>
        <v>5.504803142700192</v>
      </c>
      <c r="K1259" s="5" t="str">
        <f>IF((I1259&gt;C1259),"X","")</f>
        <v>X</v>
      </c>
      <c r="L1259" s="7">
        <f>(C1259/3)*13</f>
        <v>127.5249962264151</v>
      </c>
      <c r="M1259" s="7">
        <f>I1259-L1259</f>
        <v>-73.524996226415098</v>
      </c>
      <c r="N1259" s="6">
        <f>C1259/$C$2</f>
        <v>1.269625301328346E-4</v>
      </c>
      <c r="O1259" s="5" t="s">
        <v>27882</v>
      </c>
      <c r="P1259" t="str">
        <f>VLOOKUP(A1259,'External $ Guide'!$A$2:$L$11545,3,0)</f>
        <v>Replenish</v>
      </c>
      <c r="Q1259" t="str">
        <f>VLOOKUP(A1259,'External $ Guide'!$A$2:$L$11545,4,0)</f>
        <v>Wholesale bottle</v>
      </c>
      <c r="R1259" t="str">
        <f>VLOOKUP(A1259,'External $ Guide'!$A$2:$L$11545,5,0)</f>
        <v>Active</v>
      </c>
      <c r="S1259" t="str">
        <f>IFERROR(VLOOKUP(A1259,'Broker &amp; Vendor'!$A$2:$C$11545,3,0),"")</f>
        <v>LUXCO INC</v>
      </c>
      <c r="T1259" t="str">
        <f>IFERROR(VLOOKUP(A1259,'Broker &amp; Vendor'!$A$2:$C$11545,2,0),"")</f>
        <v>RNDC</v>
      </c>
    </row>
    <row r="1260" spans="1:20" x14ac:dyDescent="0.25">
      <c r="A1260" t="s">
        <v>4591</v>
      </c>
      <c r="B1260" t="s">
        <v>502</v>
      </c>
      <c r="C1260" s="10">
        <v>29.425415094339627</v>
      </c>
      <c r="D1260" s="10">
        <v>29.425415094339627</v>
      </c>
      <c r="E1260" s="1">
        <v>97.35</v>
      </c>
      <c r="F1260" s="3">
        <f>((E1260/53)*6)*3</f>
        <v>33.062264150943399</v>
      </c>
      <c r="G1260" s="4">
        <f>VLOOKUP(A1260,'R12 Trend'!$A$4:$B$6433,2,0)</f>
        <v>-0.11</v>
      </c>
      <c r="H1260" s="10" t="str">
        <f>IFERROR(VLOOKUP(A1260,'DDS Needs'!$A$4:$F$767,6,0),"")</f>
        <v/>
      </c>
      <c r="I1260" s="1">
        <f>IFERROR(VLOOKUP(A1260,'WH INV 4-2-2026'!$A$2:$C$2914,3,0),"")</f>
        <v>71</v>
      </c>
      <c r="J1260" s="1">
        <f>I1260/(C1260/3)</f>
        <v>7.238640451361837</v>
      </c>
      <c r="K1260" s="5" t="str">
        <f>IF((I1260&gt;C1260),"X","")</f>
        <v>X</v>
      </c>
      <c r="L1260" s="7">
        <f>(C1260/3)*13</f>
        <v>127.51013207547172</v>
      </c>
      <c r="M1260" s="7">
        <f>I1260-L1260</f>
        <v>-56.510132075471716</v>
      </c>
      <c r="N1260" s="6">
        <f>C1260/$C$2</f>
        <v>1.2694773154222185E-4</v>
      </c>
      <c r="O1260" s="5" t="s">
        <v>27882</v>
      </c>
      <c r="P1260" t="str">
        <f>VLOOKUP(A1260,'External $ Guide'!$A$2:$L$11545,3,0)</f>
        <v>Replenish</v>
      </c>
      <c r="Q1260" t="str">
        <f>VLOOKUP(A1260,'External $ Guide'!$A$2:$L$11545,4,0)</f>
        <v>Retail</v>
      </c>
      <c r="R1260" t="str">
        <f>VLOOKUP(A1260,'External $ Guide'!$A$2:$L$11545,5,0)</f>
        <v>Active</v>
      </c>
      <c r="S1260" t="s">
        <v>27956</v>
      </c>
      <c r="T1260" t="str">
        <f>IFERROR(VLOOKUP(A1260,'Broker &amp; Vendor'!$A$2:$C$11545,2,0),"")</f>
        <v>SGWS- CHAMPION DIVISION</v>
      </c>
    </row>
    <row r="1261" spans="1:20" x14ac:dyDescent="0.25">
      <c r="A1261" t="s">
        <v>7236</v>
      </c>
      <c r="B1261" t="s">
        <v>3142</v>
      </c>
      <c r="C1261" s="10">
        <v>29.366932075471702</v>
      </c>
      <c r="D1261" s="10">
        <v>29.366932075471702</v>
      </c>
      <c r="E1261" s="1">
        <v>99.39</v>
      </c>
      <c r="F1261" s="3">
        <f>((E1261/53)*6)*3</f>
        <v>33.755094339622644</v>
      </c>
      <c r="G1261" s="4">
        <f>VLOOKUP(A1261,'R12 Trend'!$A$4:$B$6433,2,0)</f>
        <v>-0.13</v>
      </c>
      <c r="H1261" s="10" t="str">
        <f>IFERROR(VLOOKUP(A1261,'DDS Needs'!$A$4:$F$767,6,0),"")</f>
        <v/>
      </c>
      <c r="I1261" s="1">
        <f>IFERROR(VLOOKUP(A1261,'WH INV 4-2-2026'!$A$2:$C$2914,3,0),"")</f>
        <v>24.583333</v>
      </c>
      <c r="J1261" s="1">
        <f>I1261/(C1261/3)</f>
        <v>2.5113280069728017</v>
      </c>
      <c r="K1261" s="5" t="str">
        <f>IF((I1261&gt;C1261),"X","")</f>
        <v/>
      </c>
      <c r="L1261" s="7">
        <f>(C1261/3)*13</f>
        <v>127.25670566037738</v>
      </c>
      <c r="M1261" s="7">
        <f>I1261-L1261</f>
        <v>-102.67337266037738</v>
      </c>
      <c r="N1261" s="6">
        <f>C1261/$C$2</f>
        <v>1.2669542289830903E-4</v>
      </c>
      <c r="O1261" s="5" t="s">
        <v>27882</v>
      </c>
      <c r="P1261" t="str">
        <f>VLOOKUP(A1261,'External $ Guide'!$A$2:$L$11545,3,0)</f>
        <v>Replenish</v>
      </c>
      <c r="Q1261" t="str">
        <f>VLOOKUP(A1261,'External $ Guide'!$A$2:$L$11545,4,0)</f>
        <v>Retail</v>
      </c>
      <c r="R1261" t="str">
        <f>VLOOKUP(A1261,'External $ Guide'!$A$2:$L$11545,5,0)</f>
        <v>Active</v>
      </c>
      <c r="S1261" t="str">
        <f>IFERROR(VLOOKUP(A1261,'Broker &amp; Vendor'!$A$2:$C$11545,3,0),"")</f>
        <v>SAZERAC CO INC</v>
      </c>
      <c r="T1261" t="str">
        <f>IFERROR(VLOOKUP(A1261,'Broker &amp; Vendor'!$A$2:$C$11545,2,0),"")</f>
        <v>UNITED</v>
      </c>
    </row>
    <row r="1262" spans="1:20" x14ac:dyDescent="0.25">
      <c r="A1262" t="s">
        <v>6971</v>
      </c>
      <c r="B1262" t="s">
        <v>2877</v>
      </c>
      <c r="C1262" s="10">
        <v>29.359290566037735</v>
      </c>
      <c r="D1262" s="10">
        <v>29.359290566037735</v>
      </c>
      <c r="E1262" s="1">
        <v>77.88</v>
      </c>
      <c r="F1262" s="3">
        <f>((E1262/53)*6)*3</f>
        <v>26.449811320754716</v>
      </c>
      <c r="G1262" s="4">
        <f>VLOOKUP(A1262,'R12 Trend'!$A$4:$B$6433,2,0)</f>
        <v>0.11</v>
      </c>
      <c r="H1262" s="10" t="str">
        <f>IFERROR(VLOOKUP(A1262,'DDS Needs'!$A$4:$F$767,6,0),"")</f>
        <v/>
      </c>
      <c r="I1262" s="1">
        <f>IFERROR(VLOOKUP(A1262,'WH INV 4-2-2026'!$A$2:$C$2914,3,0),"")</f>
        <v>63</v>
      </c>
      <c r="J1262" s="1">
        <f>I1262/(C1262/3)</f>
        <v>6.4374852510445724</v>
      </c>
      <c r="K1262" s="5" t="str">
        <f>IF((I1262&gt;C1262),"X","")</f>
        <v>X</v>
      </c>
      <c r="L1262" s="7">
        <f>(C1262/3)*13</f>
        <v>127.22359245283019</v>
      </c>
      <c r="M1262" s="7">
        <f>I1262-L1262</f>
        <v>-64.223592452830189</v>
      </c>
      <c r="N1262" s="6">
        <f>C1262/$C$2</f>
        <v>1.2666245574100335E-4</v>
      </c>
      <c r="O1262" s="5" t="s">
        <v>27882</v>
      </c>
      <c r="P1262" t="str">
        <f>VLOOKUP(A1262,'External $ Guide'!$A$2:$L$11545,3,0)</f>
        <v>Replenish</v>
      </c>
      <c r="Q1262" t="str">
        <f>VLOOKUP(A1262,'External $ Guide'!$A$2:$L$11545,4,0)</f>
        <v>Retail</v>
      </c>
      <c r="R1262" t="str">
        <f>VLOOKUP(A1262,'External $ Guide'!$A$2:$L$11545,5,0)</f>
        <v>Active</v>
      </c>
      <c r="S1262" t="str">
        <f>IFERROR(VLOOKUP(A1262,'Broker &amp; Vendor'!$A$2:$C$11545,3,0),"")</f>
        <v>DIAGEO NORTH AMERICA INC</v>
      </c>
      <c r="T1262" t="str">
        <f>IFERROR(VLOOKUP(A1262,'Broker &amp; Vendor'!$A$2:$C$11545,2,0),"")</f>
        <v>SGWS- COASTAL PACIFIC DIVISION</v>
      </c>
    </row>
    <row r="1263" spans="1:20" x14ac:dyDescent="0.25">
      <c r="A1263" t="s">
        <v>4598</v>
      </c>
      <c r="B1263" t="s">
        <v>509</v>
      </c>
      <c r="C1263" s="10">
        <v>29.326584905660372</v>
      </c>
      <c r="D1263" s="10">
        <v>29.326584905660372</v>
      </c>
      <c r="E1263" s="1">
        <v>92.85</v>
      </c>
      <c r="F1263" s="3">
        <f>((E1263/53)*6)*3</f>
        <v>31.53396226415094</v>
      </c>
      <c r="G1263" s="4">
        <f>VLOOKUP(A1263,'R12 Trend'!$A$4:$B$6433,2,0)</f>
        <v>-7.0000000000000007E-2</v>
      </c>
      <c r="H1263" s="10" t="str">
        <f>IFERROR(VLOOKUP(A1263,'DDS Needs'!$A$4:$F$767,6,0),"")</f>
        <v/>
      </c>
      <c r="I1263" s="1">
        <f>IFERROR(VLOOKUP(A1263,'WH INV 4-2-2026'!$A$2:$C$2914,3,0),"")</f>
        <v>75</v>
      </c>
      <c r="J1263" s="1">
        <f>I1263/(C1263/3)</f>
        <v>7.6722196165627308</v>
      </c>
      <c r="K1263" s="5" t="str">
        <f>IF((I1263&gt;C1263),"X","")</f>
        <v>X</v>
      </c>
      <c r="L1263" s="7">
        <f>(C1263/3)*13</f>
        <v>127.08186792452828</v>
      </c>
      <c r="M1263" s="7">
        <f>I1263-L1263</f>
        <v>-52.081867924528282</v>
      </c>
      <c r="N1263" s="6">
        <f>C1263/$C$2</f>
        <v>1.2652135630773502E-4</v>
      </c>
      <c r="O1263" s="5" t="s">
        <v>27882</v>
      </c>
      <c r="P1263" t="str">
        <f>VLOOKUP(A1263,'External $ Guide'!$A$2:$L$11545,3,0)</f>
        <v>Replenish</v>
      </c>
      <c r="Q1263" t="str">
        <f>VLOOKUP(A1263,'External $ Guide'!$A$2:$L$11545,4,0)</f>
        <v>Retail</v>
      </c>
      <c r="R1263" t="str">
        <f>VLOOKUP(A1263,'External $ Guide'!$A$2:$L$11545,5,0)</f>
        <v>Active</v>
      </c>
      <c r="S1263" t="str">
        <f>IFERROR(VLOOKUP(A1263,'Broker &amp; Vendor'!$A$2:$C$11545,3,0),"")</f>
        <v>BROWN FOREMAN CORP</v>
      </c>
      <c r="T1263" t="str">
        <f>IFERROR(VLOOKUP(A1263,'Broker &amp; Vendor'!$A$2:$C$11545,2,0),"")</f>
        <v>UNITED</v>
      </c>
    </row>
    <row r="1264" spans="1:20" x14ac:dyDescent="0.25">
      <c r="A1264" t="s">
        <v>4450</v>
      </c>
      <c r="B1264" t="s">
        <v>361</v>
      </c>
      <c r="C1264" s="10">
        <v>29.290516981132079</v>
      </c>
      <c r="D1264" s="10">
        <v>29.290516981132079</v>
      </c>
      <c r="E1264" s="1">
        <v>109.17</v>
      </c>
      <c r="F1264" s="3">
        <f>((E1264/53)*6)*3</f>
        <v>37.076603773584907</v>
      </c>
      <c r="G1264" s="4">
        <f>VLOOKUP(A1264,'R12 Trend'!$A$4:$B$6433,2,0)</f>
        <v>-0.21</v>
      </c>
      <c r="H1264" s="10" t="str">
        <f>IFERROR(VLOOKUP(A1264,'DDS Needs'!$A$4:$F$767,6,0),"")</f>
        <v/>
      </c>
      <c r="I1264" s="1">
        <f>IFERROR(VLOOKUP(A1264,'WH INV 4-2-2026'!$A$2:$C$2914,3,0),"")</f>
        <v>3.9166669999999999</v>
      </c>
      <c r="J1264" s="1">
        <f>I1264/(C1264/3)</f>
        <v>0.40115375934023073</v>
      </c>
      <c r="K1264" s="5" t="str">
        <f>IF((I1264&gt;C1264),"X","")</f>
        <v/>
      </c>
      <c r="L1264" s="7">
        <f>(C1264/3)*13</f>
        <v>126.92557358490568</v>
      </c>
      <c r="M1264" s="7">
        <f>I1264-L1264</f>
        <v>-123.00890658490567</v>
      </c>
      <c r="N1264" s="6">
        <f>C1264/$C$2</f>
        <v>1.2636575132525226E-4</v>
      </c>
      <c r="O1264" s="5" t="s">
        <v>27882</v>
      </c>
      <c r="P1264" t="str">
        <f>VLOOKUP(A1264,'External $ Guide'!$A$2:$L$11545,3,0)</f>
        <v>Replenish</v>
      </c>
      <c r="Q1264" t="str">
        <f>VLOOKUP(A1264,'External $ Guide'!$A$2:$L$11545,4,0)</f>
        <v>Retail</v>
      </c>
      <c r="R1264" t="str">
        <f>VLOOKUP(A1264,'External $ Guide'!$A$2:$L$11545,5,0)</f>
        <v>Active</v>
      </c>
      <c r="S1264" t="str">
        <f>IFERROR(VLOOKUP(A1264,'Broker &amp; Vendor'!$A$2:$C$11545,3,0),"")</f>
        <v>HEAVEN HILL SALES CO DBA HEAVEN HILL BRANDS</v>
      </c>
      <c r="T1264" t="str">
        <f>IFERROR(VLOOKUP(A1264,'Broker &amp; Vendor'!$A$2:$C$11545,2,0),"")</f>
        <v>SGWS- TRANSATLANTIC DIVISION</v>
      </c>
    </row>
    <row r="1265" spans="1:20" x14ac:dyDescent="0.25">
      <c r="A1265" t="s">
        <v>6605</v>
      </c>
      <c r="B1265" t="s">
        <v>2511</v>
      </c>
      <c r="C1265" s="10">
        <v>29.266981132075472</v>
      </c>
      <c r="D1265" s="10">
        <v>29.266981132075472</v>
      </c>
      <c r="E1265" s="1">
        <v>95.75</v>
      </c>
      <c r="F1265" s="3">
        <f>((E1265/53)*6)*3</f>
        <v>32.518867924528301</v>
      </c>
      <c r="G1265" s="4">
        <f>VLOOKUP(A1265,'R12 Trend'!$A$4:$B$6433,2,0)</f>
        <v>-0.1</v>
      </c>
      <c r="H1265" s="10" t="str">
        <f>IFERROR(VLOOKUP(A1265,'DDS Needs'!$A$4:$F$767,6,0),"")</f>
        <v/>
      </c>
      <c r="I1265" s="1">
        <f>IFERROR(VLOOKUP(A1265,'WH INV 4-2-2026'!$A$2:$C$2914,3,0),"")</f>
        <v>355</v>
      </c>
      <c r="J1265" s="1">
        <f>I1265/(C1265/3)</f>
        <v>36.389130645005324</v>
      </c>
      <c r="K1265" s="5" t="str">
        <f>IF((I1265&gt;C1265),"X","")</f>
        <v>X</v>
      </c>
      <c r="L1265" s="7">
        <f>(C1265/3)*13</f>
        <v>126.82358490566037</v>
      </c>
      <c r="M1265" s="7">
        <f>I1265-L1265</f>
        <v>228.17641509433963</v>
      </c>
      <c r="N1265" s="6">
        <f>C1265/$C$2</f>
        <v>1.2626421248075075E-4</v>
      </c>
      <c r="O1265" s="5" t="s">
        <v>27882</v>
      </c>
      <c r="P1265" t="str">
        <f>VLOOKUP(A1265,'External $ Guide'!$A$2:$L$11545,3,0)</f>
        <v>Replenish</v>
      </c>
      <c r="Q1265" t="str">
        <f>VLOOKUP(A1265,'External $ Guide'!$A$2:$L$11545,4,0)</f>
        <v>Retail</v>
      </c>
      <c r="R1265" t="str">
        <f>VLOOKUP(A1265,'External $ Guide'!$A$2:$L$11545,5,0)</f>
        <v>Active</v>
      </c>
      <c r="S1265" t="str">
        <f>IFERROR(VLOOKUP(A1265,'Broker &amp; Vendor'!$A$2:$C$11545,3,0),"")</f>
        <v>PROXIMO SPIRITS INC.</v>
      </c>
      <c r="T1265" t="str">
        <f>IFERROR(VLOOKUP(A1265,'Broker &amp; Vendor'!$A$2:$C$11545,2,0),"")</f>
        <v>JOHNSON BROTHERS</v>
      </c>
    </row>
    <row r="1266" spans="1:20" x14ac:dyDescent="0.25">
      <c r="A1266" t="s">
        <v>7940</v>
      </c>
      <c r="B1266" t="s">
        <v>3846</v>
      </c>
      <c r="C1266" s="10">
        <v>29.258388679245282</v>
      </c>
      <c r="D1266" s="10">
        <v>31.635747169811321</v>
      </c>
      <c r="E1266" s="1">
        <v>94.67</v>
      </c>
      <c r="F1266" s="3">
        <f>((E1266/53)*6)*3</f>
        <v>32.152075471698112</v>
      </c>
      <c r="G1266" s="4">
        <f>VLOOKUP(A1266,'R12 Trend'!$A$4:$B$6433,2,0)</f>
        <v>-0.09</v>
      </c>
      <c r="H1266" s="10">
        <f>IFERROR(VLOOKUP(A1266,'DDS Needs'!$A$4:$F$767,6,0),"")</f>
        <v>2.3773584905660377</v>
      </c>
      <c r="I1266" s="1">
        <f>IFERROR(VLOOKUP(A1266,'WH INV 4-2-2026'!$A$2:$C$2914,3,0),"")</f>
        <v>141.29166699999999</v>
      </c>
      <c r="J1266" s="1">
        <f>I1266/(C1266/3)</f>
        <v>14.487298177861712</v>
      </c>
      <c r="K1266" s="5" t="str">
        <f>IF((I1266&gt;C1266),"X","")</f>
        <v>X</v>
      </c>
      <c r="L1266" s="7">
        <f>(C1266/3)*13</f>
        <v>126.78635094339623</v>
      </c>
      <c r="M1266" s="7">
        <f>I1266-L1266</f>
        <v>14.50531605660376</v>
      </c>
      <c r="N1266" s="6">
        <f>C1266/$C$2</f>
        <v>1.2622714274386924E-4</v>
      </c>
      <c r="O1266" s="5" t="s">
        <v>27882</v>
      </c>
      <c r="P1266" t="str">
        <f>VLOOKUP(A1266,'External $ Guide'!$A$2:$L$11545,3,0)</f>
        <v>Replenish</v>
      </c>
      <c r="Q1266" t="str">
        <f>VLOOKUP(A1266,'External $ Guide'!$A$2:$L$11545,4,0)</f>
        <v>Retail</v>
      </c>
      <c r="R1266" t="str">
        <f>VLOOKUP(A1266,'External $ Guide'!$A$2:$L$11545,5,0)</f>
        <v>Active</v>
      </c>
      <c r="S1266" t="str">
        <f>IFERROR(VLOOKUP(A1266,'Broker &amp; Vendor'!$A$2:$C$11545,3,0),"")</f>
        <v>CAMPARI AMERICA</v>
      </c>
      <c r="T1266" t="str">
        <f>IFERROR(VLOOKUP(A1266,'Broker &amp; Vendor'!$A$2:$C$11545,2,0),"")</f>
        <v>SGWS- TRANSATLANTIC DIVISION</v>
      </c>
    </row>
    <row r="1267" spans="1:20" x14ac:dyDescent="0.25">
      <c r="A1267" t="s">
        <v>4464</v>
      </c>
      <c r="B1267" t="s">
        <v>375</v>
      </c>
      <c r="C1267" s="10">
        <v>29.215833962264146</v>
      </c>
      <c r="D1267" s="10">
        <v>29.215833962264146</v>
      </c>
      <c r="E1267" s="1">
        <v>102.41</v>
      </c>
      <c r="F1267" s="3">
        <f>((E1267/53)*6)*3</f>
        <v>34.780754716981129</v>
      </c>
      <c r="G1267" s="4">
        <f>VLOOKUP(A1267,'R12 Trend'!$A$4:$B$6433,2,0)</f>
        <v>-0.16</v>
      </c>
      <c r="H1267" s="10" t="str">
        <f>IFERROR(VLOOKUP(A1267,'DDS Needs'!$A$4:$F$767,6,0),"")</f>
        <v/>
      </c>
      <c r="I1267" s="1">
        <f>IFERROR(VLOOKUP(A1267,'WH INV 4-2-2026'!$A$2:$C$2914,3,0),"")</f>
        <v>88.916667000000004</v>
      </c>
      <c r="J1267" s="1">
        <f>I1267/(C1267/3)</f>
        <v>9.1303230071933097</v>
      </c>
      <c r="K1267" s="5" t="str">
        <f>IF((I1267&gt;C1267),"X","")</f>
        <v>X</v>
      </c>
      <c r="L1267" s="7">
        <f>(C1267/3)*13</f>
        <v>126.60194716981131</v>
      </c>
      <c r="M1267" s="7">
        <f>I1267-L1267</f>
        <v>-37.685280169811307</v>
      </c>
      <c r="N1267" s="6">
        <f>C1267/$C$2</f>
        <v>1.2604355230785136E-4</v>
      </c>
      <c r="O1267" s="5" t="s">
        <v>27882</v>
      </c>
      <c r="P1267" t="str">
        <f>VLOOKUP(A1267,'External $ Guide'!$A$2:$L$11545,3,0)</f>
        <v>Replenish</v>
      </c>
      <c r="Q1267" t="str">
        <f>VLOOKUP(A1267,'External $ Guide'!$A$2:$L$11545,4,0)</f>
        <v>Retail</v>
      </c>
      <c r="R1267" t="str">
        <f>VLOOKUP(A1267,'External $ Guide'!$A$2:$L$11545,5,0)</f>
        <v>Active</v>
      </c>
      <c r="S1267" t="str">
        <f>IFERROR(VLOOKUP(A1267,'Broker &amp; Vendor'!$A$2:$C$11545,3,0),"")</f>
        <v>BACARDI USA INC</v>
      </c>
      <c r="T1267" t="str">
        <f>IFERROR(VLOOKUP(A1267,'Broker &amp; Vendor'!$A$2:$C$11545,2,0),"")</f>
        <v>SGWS- CHAMPION DIVISION</v>
      </c>
    </row>
    <row r="1268" spans="1:20" x14ac:dyDescent="0.25">
      <c r="A1268" t="s">
        <v>6481</v>
      </c>
      <c r="B1268" t="s">
        <v>2387</v>
      </c>
      <c r="C1268" s="10">
        <v>29.210128301886794</v>
      </c>
      <c r="D1268" s="10">
        <v>34.64409056603774</v>
      </c>
      <c r="E1268" s="1">
        <v>102.39</v>
      </c>
      <c r="F1268" s="3">
        <f>((E1268/53)*6)*3</f>
        <v>34.773962264150946</v>
      </c>
      <c r="G1268" s="4">
        <f>VLOOKUP(A1268,'R12 Trend'!$A$4:$B$6433,2,0)</f>
        <v>-0.16</v>
      </c>
      <c r="H1268" s="10">
        <f>IFERROR(VLOOKUP(A1268,'DDS Needs'!$A$4:$F$767,6,0),"")</f>
        <v>5.433962264150944</v>
      </c>
      <c r="I1268" s="1">
        <f>IFERROR(VLOOKUP(A1268,'WH INV 4-2-2026'!$A$2:$C$2914,3,0),"")</f>
        <v>59</v>
      </c>
      <c r="J1268" s="1">
        <f>I1268/(C1268/3)</f>
        <v>6.0595420249683363</v>
      </c>
      <c r="K1268" s="5" t="str">
        <f>IF((I1268&gt;C1268),"X","")</f>
        <v>X</v>
      </c>
      <c r="L1268" s="7">
        <f>(C1268/3)*13</f>
        <v>126.57722264150944</v>
      </c>
      <c r="M1268" s="7">
        <f>I1268-L1268</f>
        <v>-67.577222641509437</v>
      </c>
      <c r="N1268" s="6">
        <f>C1268/$C$2</f>
        <v>1.260189368303965E-4</v>
      </c>
      <c r="O1268" s="5" t="s">
        <v>27882</v>
      </c>
      <c r="P1268" t="str">
        <f>VLOOKUP(A1268,'External $ Guide'!$A$2:$L$11545,3,0)</f>
        <v>Replenish</v>
      </c>
      <c r="Q1268" t="str">
        <f>VLOOKUP(A1268,'External $ Guide'!$A$2:$L$11545,4,0)</f>
        <v>Retail</v>
      </c>
      <c r="R1268" t="str">
        <f>VLOOKUP(A1268,'External $ Guide'!$A$2:$L$11545,5,0)</f>
        <v>Active</v>
      </c>
      <c r="S1268" t="s">
        <v>27956</v>
      </c>
      <c r="T1268" t="str">
        <f>IFERROR(VLOOKUP(A1268,'Broker &amp; Vendor'!$A$2:$C$11545,2,0),"")</f>
        <v>SGWS- CHAMPION DIVISION</v>
      </c>
    </row>
    <row r="1269" spans="1:20" x14ac:dyDescent="0.25">
      <c r="A1269" t="s">
        <v>8227</v>
      </c>
      <c r="B1269" t="s">
        <v>8228</v>
      </c>
      <c r="C1269" s="10">
        <v>29.072000000000003</v>
      </c>
      <c r="D1269" s="10">
        <v>29.072000000000003</v>
      </c>
      <c r="E1269">
        <v>72.680000000000007</v>
      </c>
      <c r="G1269" s="4"/>
      <c r="H1269" s="10" t="str">
        <f>IFERROR(VLOOKUP(A1269,'DDS Needs'!$A$4:$F$767,6,0),"")</f>
        <v/>
      </c>
      <c r="I1269" s="1">
        <f>IFERROR(VLOOKUP(A1269,'WH INV 4-2-2026'!$A$2:$C$2914,3,0),"")</f>
        <v>119</v>
      </c>
      <c r="J1269" s="1">
        <f>I1269/(C1269/3)</f>
        <v>12.279856906989544</v>
      </c>
      <c r="K1269" s="5" t="str">
        <f>IF((I1269&gt;C1269),"X","")</f>
        <v>X</v>
      </c>
      <c r="L1269" s="7">
        <f>(C1269/3)*13</f>
        <v>125.97866666666667</v>
      </c>
      <c r="M1269" s="7">
        <f>I1269-L1269</f>
        <v>-6.978666666666669</v>
      </c>
      <c r="N1269" s="6">
        <f>C1269/$C$2</f>
        <v>1.2542302086693128E-4</v>
      </c>
      <c r="O1269" s="5" t="s">
        <v>27882</v>
      </c>
      <c r="P1269" t="str">
        <f>VLOOKUP(A1269,'External $ Guide'!$A$2:$L$11545,3,0)</f>
        <v>Replenish</v>
      </c>
      <c r="Q1269" t="str">
        <f>VLOOKUP(A1269,'External $ Guide'!$A$2:$L$11545,4,0)</f>
        <v>Retail</v>
      </c>
      <c r="R1269" t="str">
        <f>VLOOKUP(A1269,'External $ Guide'!$A$2:$L$11545,5,0)</f>
        <v>Active</v>
      </c>
      <c r="S1269" t="str">
        <f>IFERROR(VLOOKUP(A1269,'Broker &amp; Vendor'!$A$2:$C$11545,3,0),"")</f>
        <v>PARK STREET IMPORTS /</v>
      </c>
      <c r="T1269" t="str">
        <f>IFERROR(VLOOKUP(A1269,'Broker &amp; Vendor'!$A$2:$C$11545,2,0),"")</f>
        <v>RNDC</v>
      </c>
    </row>
    <row r="1270" spans="1:20" x14ac:dyDescent="0.25">
      <c r="A1270" t="s">
        <v>5265</v>
      </c>
      <c r="B1270" t="s">
        <v>1171</v>
      </c>
      <c r="C1270" s="10">
        <v>29.069388679245282</v>
      </c>
      <c r="D1270" s="10">
        <v>29.069388679245282</v>
      </c>
      <c r="E1270" s="1">
        <v>87.34</v>
      </c>
      <c r="F1270" s="3">
        <f>((E1270/53)*6)*3</f>
        <v>29.662641509433961</v>
      </c>
      <c r="G1270" s="4">
        <f>VLOOKUP(A1270,'R12 Trend'!$A$4:$B$6433,2,0)</f>
        <v>-0.02</v>
      </c>
      <c r="H1270" s="10" t="str">
        <f>IFERROR(VLOOKUP(A1270,'DDS Needs'!$A$4:$F$767,6,0),"")</f>
        <v/>
      </c>
      <c r="I1270" s="1">
        <f>IFERROR(VLOOKUP(A1270,'WH INV 4-2-2026'!$A$2:$C$2914,3,0),"")</f>
        <v>110</v>
      </c>
      <c r="J1270" s="1">
        <f>I1270/(C1270/3)</f>
        <v>11.35214791206155</v>
      </c>
      <c r="K1270" s="5" t="str">
        <f>IF((I1270&gt;C1270),"X","")</f>
        <v>X</v>
      </c>
      <c r="L1270" s="7">
        <f>(C1270/3)*13</f>
        <v>125.96735094339623</v>
      </c>
      <c r="M1270" s="7">
        <f>I1270-L1270</f>
        <v>-15.967350943396227</v>
      </c>
      <c r="N1270" s="6">
        <f>C1270/$C$2</f>
        <v>1.2541175505317544E-4</v>
      </c>
      <c r="O1270" s="5" t="s">
        <v>27882</v>
      </c>
      <c r="P1270" t="str">
        <f>VLOOKUP(A1270,'External $ Guide'!$A$2:$L$11545,3,0)</f>
        <v>Replenish</v>
      </c>
      <c r="Q1270" t="str">
        <f>VLOOKUP(A1270,'External $ Guide'!$A$2:$L$11545,4,0)</f>
        <v>Retail</v>
      </c>
      <c r="R1270" t="str">
        <f>VLOOKUP(A1270,'External $ Guide'!$A$2:$L$11545,5,0)</f>
        <v>Active</v>
      </c>
      <c r="S1270" t="str">
        <f>IFERROR(VLOOKUP(A1270,'Broker &amp; Vendor'!$A$2:$C$11545,3,0),"")</f>
        <v>MHW LTD</v>
      </c>
      <c r="T1270" t="str">
        <f>IFERROR(VLOOKUP(A1270,'Broker &amp; Vendor'!$A$2:$C$11545,2,0),"")</f>
        <v>SGWS- CHAMPION DIVISION</v>
      </c>
    </row>
    <row r="1271" spans="1:20" x14ac:dyDescent="0.25">
      <c r="A1271" t="s">
        <v>7588</v>
      </c>
      <c r="B1271" t="s">
        <v>3494</v>
      </c>
      <c r="C1271" s="10">
        <v>29.069218867924526</v>
      </c>
      <c r="D1271" s="10">
        <v>29.069218867924526</v>
      </c>
      <c r="E1271" s="1">
        <v>105.67</v>
      </c>
      <c r="F1271" s="3">
        <f>((E1271/53)*6)*3</f>
        <v>35.88792452830188</v>
      </c>
      <c r="G1271" s="4">
        <f>VLOOKUP(A1271,'R12 Trend'!$A$4:$B$6433,2,0)</f>
        <v>-0.19</v>
      </c>
      <c r="H1271" s="10" t="str">
        <f>IFERROR(VLOOKUP(A1271,'DDS Needs'!$A$4:$F$767,6,0),"")</f>
        <v/>
      </c>
      <c r="I1271" s="1">
        <f>IFERROR(VLOOKUP(A1271,'WH INV 4-2-2026'!$A$2:$C$2914,3,0),"")</f>
        <v>81.666667000000004</v>
      </c>
      <c r="J1271" s="1">
        <f>I1271/(C1271/3)</f>
        <v>8.4281590817129661</v>
      </c>
      <c r="K1271" s="5" t="str">
        <f>IF((I1271&gt;C1271),"X","")</f>
        <v>X</v>
      </c>
      <c r="L1271" s="7">
        <f>(C1271/3)*13</f>
        <v>125.96661509433962</v>
      </c>
      <c r="M1271" s="7">
        <f>I1271-L1271</f>
        <v>-44.299948094339612</v>
      </c>
      <c r="N1271" s="6">
        <f>C1271/$C$2</f>
        <v>1.2541102244967975E-4</v>
      </c>
      <c r="O1271" s="5" t="s">
        <v>27882</v>
      </c>
      <c r="P1271" t="str">
        <f>VLOOKUP(A1271,'External $ Guide'!$A$2:$L$11545,3,0)</f>
        <v>Replenish</v>
      </c>
      <c r="Q1271" t="str">
        <f>VLOOKUP(A1271,'External $ Guide'!$A$2:$L$11545,4,0)</f>
        <v>Retail</v>
      </c>
      <c r="R1271" t="str">
        <f>VLOOKUP(A1271,'External $ Guide'!$A$2:$L$11545,5,0)</f>
        <v>Active</v>
      </c>
      <c r="S1271" t="str">
        <f>IFERROR(VLOOKUP(A1271,'Broker &amp; Vendor'!$A$2:$C$11545,3,0),"")</f>
        <v>SAZERAC CO INC</v>
      </c>
      <c r="T1271" t="str">
        <f>IFERROR(VLOOKUP(A1271,'Broker &amp; Vendor'!$A$2:$C$11545,2,0),"")</f>
        <v>UNITED</v>
      </c>
    </row>
    <row r="1272" spans="1:20" x14ac:dyDescent="0.25">
      <c r="A1272" t="s">
        <v>5076</v>
      </c>
      <c r="B1272" t="s">
        <v>982</v>
      </c>
      <c r="C1272" s="10">
        <v>29.041200000000003</v>
      </c>
      <c r="D1272" s="10">
        <v>29.041200000000003</v>
      </c>
      <c r="E1272" s="1">
        <v>80.67</v>
      </c>
      <c r="F1272" s="3">
        <f>((E1272/53)*6)*3</f>
        <v>27.397358490566038</v>
      </c>
      <c r="G1272" s="4">
        <f>VLOOKUP(A1272,'R12 Trend'!$A$4:$B$6433,2,0)</f>
        <v>0.06</v>
      </c>
      <c r="H1272" s="10" t="str">
        <f>IFERROR(VLOOKUP(A1272,'DDS Needs'!$A$4:$F$767,6,0),"")</f>
        <v/>
      </c>
      <c r="I1272" s="1">
        <f>IFERROR(VLOOKUP(A1272,'WH INV 4-2-2026'!$A$2:$C$2914,3,0),"")</f>
        <v>51</v>
      </c>
      <c r="J1272" s="1">
        <f>I1272/(C1272/3)</f>
        <v>5.2683773397793479</v>
      </c>
      <c r="K1272" s="5" t="str">
        <f>IF((I1272&gt;C1272),"X","")</f>
        <v>X</v>
      </c>
      <c r="L1272" s="7">
        <f>(C1272/3)*13</f>
        <v>125.84520000000001</v>
      </c>
      <c r="M1272" s="7">
        <f>I1272-L1272</f>
        <v>-74.845200000000006</v>
      </c>
      <c r="N1272" s="6">
        <f>C1272/$C$2</f>
        <v>1.252901428728923E-4</v>
      </c>
      <c r="O1272" s="5" t="s">
        <v>27882</v>
      </c>
      <c r="P1272" t="str">
        <f>VLOOKUP(A1272,'External $ Guide'!$A$2:$L$11545,3,0)</f>
        <v>Replenish</v>
      </c>
      <c r="Q1272" t="str">
        <f>VLOOKUP(A1272,'External $ Guide'!$A$2:$L$11545,4,0)</f>
        <v>Retail</v>
      </c>
      <c r="R1272" t="str">
        <f>VLOOKUP(A1272,'External $ Guide'!$A$2:$L$11545,5,0)</f>
        <v>Active</v>
      </c>
      <c r="S1272" t="str">
        <f>IFERROR(VLOOKUP(A1272,'Broker &amp; Vendor'!$A$2:$C$11545,3,0),"")</f>
        <v>SHAW-ROSS INTER. IMPORTERS LLC</v>
      </c>
      <c r="T1272" t="str">
        <f>IFERROR(VLOOKUP(A1272,'Broker &amp; Vendor'!$A$2:$C$11545,2,0),"")</f>
        <v>SGWS- TRANSATLANTIC DIVISION</v>
      </c>
    </row>
    <row r="1273" spans="1:20" x14ac:dyDescent="0.25">
      <c r="A1273" t="s">
        <v>4453</v>
      </c>
      <c r="B1273" t="s">
        <v>364</v>
      </c>
      <c r="C1273" s="10">
        <v>29.026867924528304</v>
      </c>
      <c r="D1273" s="10">
        <v>31.404226415094342</v>
      </c>
      <c r="E1273" s="1">
        <v>92.9</v>
      </c>
      <c r="F1273" s="3">
        <f>((E1273/53)*6)*3</f>
        <v>31.550943396226415</v>
      </c>
      <c r="G1273" s="4">
        <f>VLOOKUP(A1273,'R12 Trend'!$A$4:$B$6433,2,0)</f>
        <v>-0.08</v>
      </c>
      <c r="H1273" s="10">
        <f>IFERROR(VLOOKUP(A1273,'DDS Needs'!$A$4:$F$767,6,0),"")</f>
        <v>2.3773584905660377</v>
      </c>
      <c r="I1273" s="1">
        <f>IFERROR(VLOOKUP(A1273,'WH INV 4-2-2026'!$A$2:$C$2914,3,0),"")</f>
        <v>75</v>
      </c>
      <c r="J1273" s="1">
        <f>I1273/(C1273/3)</f>
        <v>7.7514391351148966</v>
      </c>
      <c r="K1273" s="5" t="str">
        <f>IF((I1273&gt;C1273),"X","")</f>
        <v>X</v>
      </c>
      <c r="L1273" s="7">
        <f>(C1273/3)*13</f>
        <v>125.78309433962265</v>
      </c>
      <c r="M1273" s="7">
        <f>I1273-L1273</f>
        <v>-50.78309433962265</v>
      </c>
      <c r="N1273" s="6">
        <f>C1273/$C$2</f>
        <v>1.2522831113785676E-4</v>
      </c>
      <c r="O1273" s="5" t="s">
        <v>27882</v>
      </c>
      <c r="P1273" t="str">
        <f>VLOOKUP(A1273,'External $ Guide'!$A$2:$L$11545,3,0)</f>
        <v>Replenish</v>
      </c>
      <c r="Q1273" t="str">
        <f>VLOOKUP(A1273,'External $ Guide'!$A$2:$L$11545,4,0)</f>
        <v>Retail</v>
      </c>
      <c r="R1273" t="str">
        <f>VLOOKUP(A1273,'External $ Guide'!$A$2:$L$11545,5,0)</f>
        <v>Active</v>
      </c>
      <c r="S1273" t="str">
        <f>IFERROR(VLOOKUP(A1273,'Broker &amp; Vendor'!$A$2:$C$11545,3,0),"")</f>
        <v>MCCORMICK DISTILLING CO INC</v>
      </c>
      <c r="T1273" t="str">
        <f>IFERROR(VLOOKUP(A1273,'Broker &amp; Vendor'!$A$2:$C$11545,2,0),"")</f>
        <v>RNDC</v>
      </c>
    </row>
    <row r="1274" spans="1:20" x14ac:dyDescent="0.25">
      <c r="A1274" t="s">
        <v>7246</v>
      </c>
      <c r="B1274" t="s">
        <v>3152</v>
      </c>
      <c r="C1274" s="10">
        <v>29.00054716981132</v>
      </c>
      <c r="D1274" s="10">
        <v>29.00054716981132</v>
      </c>
      <c r="E1274" s="1">
        <v>98.15</v>
      </c>
      <c r="F1274" s="3">
        <f>((E1274/53)*6)*3</f>
        <v>33.333962264150941</v>
      </c>
      <c r="G1274" s="4">
        <f>VLOOKUP(A1274,'R12 Trend'!$A$4:$B$6433,2,0)</f>
        <v>-0.13</v>
      </c>
      <c r="H1274" s="10" t="str">
        <f>IFERROR(VLOOKUP(A1274,'DDS Needs'!$A$4:$F$767,6,0),"")</f>
        <v/>
      </c>
      <c r="I1274" s="1">
        <f>IFERROR(VLOOKUP(A1274,'WH INV 4-2-2026'!$A$2:$C$2914,3,0),"")</f>
        <v>12</v>
      </c>
      <c r="J1274" s="1">
        <f>I1274/(C1274/3)</f>
        <v>1.24135588853561</v>
      </c>
      <c r="K1274" s="5" t="str">
        <f>IF((I1274&gt;C1274),"X","")</f>
        <v/>
      </c>
      <c r="L1274" s="7">
        <f>(C1274/3)*13</f>
        <v>125.66903773584906</v>
      </c>
      <c r="M1274" s="7">
        <f>I1274-L1274</f>
        <v>-113.66903773584906</v>
      </c>
      <c r="N1274" s="6">
        <f>C1274/$C$2</f>
        <v>1.2511475759602607E-4</v>
      </c>
      <c r="O1274" s="5" t="s">
        <v>27882</v>
      </c>
      <c r="P1274" t="str">
        <f>VLOOKUP(A1274,'External $ Guide'!$A$2:$L$11545,3,0)</f>
        <v>Replenish</v>
      </c>
      <c r="Q1274" t="str">
        <f>VLOOKUP(A1274,'External $ Guide'!$A$2:$L$11545,4,0)</f>
        <v>Retail</v>
      </c>
      <c r="R1274" t="str">
        <f>VLOOKUP(A1274,'External $ Guide'!$A$2:$L$11545,5,0)</f>
        <v>Active</v>
      </c>
      <c r="S1274" t="str">
        <f>IFERROR(VLOOKUP(A1274,'Broker &amp; Vendor'!$A$2:$C$11545,3,0),"")</f>
        <v>BROWN FOREMAN CORP</v>
      </c>
      <c r="T1274" t="str">
        <f>IFERROR(VLOOKUP(A1274,'Broker &amp; Vendor'!$A$2:$C$11545,2,0),"")</f>
        <v>UNITED</v>
      </c>
    </row>
    <row r="1275" spans="1:20" x14ac:dyDescent="0.25">
      <c r="A1275" t="s">
        <v>4129</v>
      </c>
      <c r="B1275" t="s">
        <v>40</v>
      </c>
      <c r="C1275" s="10">
        <v>28.978233962264152</v>
      </c>
      <c r="D1275" s="10">
        <v>28.978233962264152</v>
      </c>
      <c r="E1275" s="1">
        <v>84.48</v>
      </c>
      <c r="F1275" s="3">
        <f>((E1275/53)*6)*3</f>
        <v>28.691320754716983</v>
      </c>
      <c r="G1275" s="4">
        <f>VLOOKUP(A1275,'R12 Trend'!$A$4:$B$6433,2,0)</f>
        <v>0.01</v>
      </c>
      <c r="H1275" s="10" t="str">
        <f>IFERROR(VLOOKUP(A1275,'DDS Needs'!$A$4:$F$767,6,0),"")</f>
        <v/>
      </c>
      <c r="I1275" s="1">
        <f>IFERROR(VLOOKUP(A1275,'WH INV 4-2-2026'!$A$2:$C$2914,3,0),"")</f>
        <v>90</v>
      </c>
      <c r="J1275" s="1">
        <f>I1275/(C1275/3)</f>
        <v>9.3173379837983799</v>
      </c>
      <c r="K1275" s="5" t="str">
        <f>IF((I1275&gt;C1275),"X","")</f>
        <v>X</v>
      </c>
      <c r="L1275" s="7">
        <f>(C1275/3)*13</f>
        <v>125.57234716981132</v>
      </c>
      <c r="M1275" s="7">
        <f>I1275-L1275</f>
        <v>-35.572347169811323</v>
      </c>
      <c r="N1275" s="6">
        <f>C1275/$C$2</f>
        <v>1.2501849349669348E-4</v>
      </c>
      <c r="O1275" s="5" t="s">
        <v>27882</v>
      </c>
      <c r="P1275" t="str">
        <f>VLOOKUP(A1275,'External $ Guide'!$A$2:$L$11545,3,0)</f>
        <v>Replenish</v>
      </c>
      <c r="Q1275" t="str">
        <f>VLOOKUP(A1275,'External $ Guide'!$A$2:$L$11545,4,0)</f>
        <v>Retail</v>
      </c>
      <c r="R1275" t="str">
        <f>VLOOKUP(A1275,'External $ Guide'!$A$2:$L$11545,5,0)</f>
        <v>Active</v>
      </c>
      <c r="S1275" t="str">
        <f>IFERROR(VLOOKUP(A1275,'Broker &amp; Vendor'!$A$2:$C$11545,3,0),"")</f>
        <v>SAZERAC CO INC</v>
      </c>
      <c r="T1275" t="str">
        <f>IFERROR(VLOOKUP(A1275,'Broker &amp; Vendor'!$A$2:$C$11545,2,0),"")</f>
        <v>UNITED</v>
      </c>
    </row>
    <row r="1276" spans="1:20" x14ac:dyDescent="0.25">
      <c r="A1276" t="s">
        <v>4237</v>
      </c>
      <c r="B1276" t="s">
        <v>148</v>
      </c>
      <c r="C1276" s="10">
        <v>28.958264150943389</v>
      </c>
      <c r="D1276" s="10">
        <v>35.411094339622636</v>
      </c>
      <c r="E1276" s="1">
        <v>94.74</v>
      </c>
      <c r="F1276" s="3">
        <f>((E1276/53)*6)*3</f>
        <v>32.175849056603766</v>
      </c>
      <c r="G1276" s="4">
        <f>VLOOKUP(A1276,'R12 Trend'!$A$4:$B$6433,2,0)</f>
        <v>-0.1</v>
      </c>
      <c r="H1276" s="10">
        <f>IFERROR(VLOOKUP(A1276,'DDS Needs'!$A$4:$F$767,6,0),"")</f>
        <v>6.4528301886792452</v>
      </c>
      <c r="I1276" s="1">
        <f>IFERROR(VLOOKUP(A1276,'WH INV 4-2-2026'!$A$2:$C$2914,3,0),"")</f>
        <v>74</v>
      </c>
      <c r="J1276" s="1">
        <f>I1276/(C1276/3)</f>
        <v>7.6662053651709563</v>
      </c>
      <c r="K1276" s="5" t="str">
        <f>IF((I1276&gt;C1276),"X","")</f>
        <v>X</v>
      </c>
      <c r="L1276" s="7">
        <f>(C1276/3)*13</f>
        <v>125.48581132075469</v>
      </c>
      <c r="M1276" s="7">
        <f>I1276-L1276</f>
        <v>-51.485811320754692</v>
      </c>
      <c r="N1276" s="6">
        <f>C1276/$C$2</f>
        <v>1.2493233932560127E-4</v>
      </c>
      <c r="O1276" s="5" t="s">
        <v>27882</v>
      </c>
      <c r="P1276" t="str">
        <f>VLOOKUP(A1276,'External $ Guide'!$A$2:$L$11545,3,0)</f>
        <v>Replenish</v>
      </c>
      <c r="Q1276" t="str">
        <f>VLOOKUP(A1276,'External $ Guide'!$A$2:$L$11545,4,0)</f>
        <v>Retail</v>
      </c>
      <c r="R1276" t="str">
        <f>VLOOKUP(A1276,'External $ Guide'!$A$2:$L$11545,5,0)</f>
        <v>Active</v>
      </c>
      <c r="S1276" t="str">
        <f>IFERROR(VLOOKUP(A1276,'Broker &amp; Vendor'!$A$2:$C$11545,3,0),"")</f>
        <v>SAZERAC CO INC</v>
      </c>
      <c r="T1276" t="str">
        <f>IFERROR(VLOOKUP(A1276,'Broker &amp; Vendor'!$A$2:$C$11545,2,0),"")</f>
        <v>UNITED</v>
      </c>
    </row>
    <row r="1277" spans="1:20" x14ac:dyDescent="0.25">
      <c r="A1277" t="s">
        <v>6517</v>
      </c>
      <c r="B1277" t="s">
        <v>2423</v>
      </c>
      <c r="C1277" s="10">
        <v>28.903924528301882</v>
      </c>
      <c r="D1277" s="10">
        <v>32.979396226415091</v>
      </c>
      <c r="E1277" s="1">
        <v>121.58</v>
      </c>
      <c r="F1277" s="3">
        <f>((E1277/53)*6)*3</f>
        <v>41.291320754716978</v>
      </c>
      <c r="G1277" s="4">
        <f>VLOOKUP(A1277,'R12 Trend'!$A$4:$B$6433,2,0)</f>
        <v>-0.3</v>
      </c>
      <c r="H1277" s="10">
        <f>IFERROR(VLOOKUP(A1277,'DDS Needs'!$A$4:$F$767,6,0),"")</f>
        <v>4.0754716981132084</v>
      </c>
      <c r="I1277" s="1">
        <f>IFERROR(VLOOKUP(A1277,'WH INV 4-2-2026'!$A$2:$C$2914,3,0),"")</f>
        <v>3</v>
      </c>
      <c r="J1277" s="1">
        <f>I1277/(C1277/3)</f>
        <v>0.31137640119380544</v>
      </c>
      <c r="K1277" s="5" t="str">
        <f>IF((I1277&gt;C1277),"X","")</f>
        <v/>
      </c>
      <c r="L1277" s="7">
        <f>(C1277/3)*13</f>
        <v>125.25033962264148</v>
      </c>
      <c r="M1277" s="7">
        <f>I1277-L1277</f>
        <v>-122.25033962264148</v>
      </c>
      <c r="N1277" s="6">
        <f>C1277/$C$2</f>
        <v>1.2469790620698313E-4</v>
      </c>
      <c r="O1277" s="5" t="s">
        <v>27882</v>
      </c>
      <c r="P1277" t="str">
        <f>VLOOKUP(A1277,'External $ Guide'!$A$2:$L$11545,3,0)</f>
        <v>Replenish</v>
      </c>
      <c r="Q1277" t="str">
        <f>VLOOKUP(A1277,'External $ Guide'!$A$2:$L$11545,4,0)</f>
        <v>Retail</v>
      </c>
      <c r="R1277" t="str">
        <f>VLOOKUP(A1277,'External $ Guide'!$A$2:$L$11545,5,0)</f>
        <v>Active</v>
      </c>
      <c r="S1277" t="str">
        <f>IFERROR(VLOOKUP(A1277,'Broker &amp; Vendor'!$A$2:$C$11545,3,0),"")</f>
        <v>E. &amp; J. GALLO WINERY</v>
      </c>
      <c r="T1277" t="str">
        <f>IFERROR(VLOOKUP(A1277,'Broker &amp; Vendor'!$A$2:$C$11545,2,0),"")</f>
        <v>RNDC</v>
      </c>
    </row>
    <row r="1278" spans="1:20" x14ac:dyDescent="0.25">
      <c r="A1278" t="s">
        <v>5092</v>
      </c>
      <c r="B1278" t="s">
        <v>998</v>
      </c>
      <c r="C1278" s="10">
        <v>28.814399999999999</v>
      </c>
      <c r="D1278" s="10">
        <v>28.814399999999999</v>
      </c>
      <c r="E1278" s="1">
        <v>97.52</v>
      </c>
      <c r="F1278" s="3">
        <f>((E1278/53)*6)*3</f>
        <v>33.119999999999997</v>
      </c>
      <c r="G1278" s="4">
        <f>VLOOKUP(A1278,'R12 Trend'!$A$4:$B$6433,2,0)</f>
        <v>-0.13</v>
      </c>
      <c r="H1278" s="10" t="str">
        <f>IFERROR(VLOOKUP(A1278,'DDS Needs'!$A$4:$F$767,6,0),"")</f>
        <v/>
      </c>
      <c r="I1278" s="1">
        <f>IFERROR(VLOOKUP(A1278,'WH INV 4-2-2026'!$A$2:$C$2914,3,0),"")</f>
        <v>27.833333</v>
      </c>
      <c r="J1278" s="1">
        <f>I1278/(C1278/3)</f>
        <v>2.8978565925370652</v>
      </c>
      <c r="K1278" s="5" t="str">
        <f>IF((I1278&gt;C1278),"X","")</f>
        <v/>
      </c>
      <c r="L1278" s="7">
        <f>(C1278/3)*13</f>
        <v>124.86239999999999</v>
      </c>
      <c r="M1278" s="7">
        <f>I1278-L1278</f>
        <v>-97.029066999999998</v>
      </c>
      <c r="N1278" s="6">
        <f>C1278/$C$2</f>
        <v>1.2431167764405973E-4</v>
      </c>
      <c r="O1278" s="5" t="s">
        <v>27882</v>
      </c>
      <c r="P1278" t="str">
        <f>VLOOKUP(A1278,'External $ Guide'!$A$2:$L$11545,3,0)</f>
        <v>Replenish</v>
      </c>
      <c r="Q1278" t="str">
        <f>VLOOKUP(A1278,'External $ Guide'!$A$2:$L$11545,4,0)</f>
        <v>Retail</v>
      </c>
      <c r="R1278" t="str">
        <f>VLOOKUP(A1278,'External $ Guide'!$A$2:$L$11545,5,0)</f>
        <v>Active</v>
      </c>
      <c r="S1278" t="str">
        <f>IFERROR(VLOOKUP(A1278,'Broker &amp; Vendor'!$A$2:$C$11545,3,0),"")</f>
        <v>GO AMERICA GO BEVERAGES LLC.</v>
      </c>
      <c r="T1278" t="str">
        <f>IFERROR(VLOOKUP(A1278,'Broker &amp; Vendor'!$A$2:$C$11545,2,0),"")</f>
        <v>RNDC</v>
      </c>
    </row>
    <row r="1279" spans="1:20" x14ac:dyDescent="0.25">
      <c r="A1279" t="s">
        <v>6467</v>
      </c>
      <c r="B1279" t="s">
        <v>2373</v>
      </c>
      <c r="C1279" s="10">
        <v>28.801358490566042</v>
      </c>
      <c r="D1279" s="10">
        <v>28.801358490566042</v>
      </c>
      <c r="E1279" s="1">
        <v>70.67</v>
      </c>
      <c r="F1279" s="3">
        <f>((E1279/53)*6)*3</f>
        <v>24.001132075471702</v>
      </c>
      <c r="G1279" s="4">
        <f>VLOOKUP(A1279,'R12 Trend'!$A$4:$B$6433,2,0)</f>
        <v>6.64</v>
      </c>
      <c r="H1279" s="10" t="str">
        <f>IFERROR(VLOOKUP(A1279,'DDS Needs'!$A$4:$F$767,6,0),"")</f>
        <v/>
      </c>
      <c r="I1279" s="1">
        <f>IFERROR(VLOOKUP(A1279,'WH INV 4-2-2026'!$A$2:$C$2914,3,0),"")</f>
        <v>32</v>
      </c>
      <c r="J1279" s="1">
        <f>I1279/(C1279/3)</f>
        <v>3.3331761080452171</v>
      </c>
      <c r="K1279" s="5" t="str">
        <f>IF((I1279&gt;C1279),"X","")</f>
        <v>X</v>
      </c>
      <c r="L1279" s="7">
        <f>(C1279/3)*13</f>
        <v>124.80588679245285</v>
      </c>
      <c r="M1279" s="7">
        <f>I1279-L1279</f>
        <v>-92.805886792452853</v>
      </c>
      <c r="N1279" s="6">
        <f>C1279/$C$2</f>
        <v>1.2425541369559138E-4</v>
      </c>
      <c r="O1279" s="5" t="s">
        <v>27882</v>
      </c>
      <c r="P1279" t="str">
        <f>VLOOKUP(A1279,'External $ Guide'!$A$2:$L$11545,3,0)</f>
        <v>Replenish</v>
      </c>
      <c r="Q1279" t="str">
        <f>VLOOKUP(A1279,'External $ Guide'!$A$2:$L$11545,4,0)</f>
        <v>Retail</v>
      </c>
      <c r="R1279" t="str">
        <f>VLOOKUP(A1279,'External $ Guide'!$A$2:$L$11545,5,0)</f>
        <v>Active</v>
      </c>
      <c r="S1279" t="str">
        <f>IFERROR(VLOOKUP(A1279,'Broker &amp; Vendor'!$A$2:$C$11545,3,0),"")</f>
        <v>SUTTER HOME WINERY, INC/ TRINCHERO FAMILY ESTATES</v>
      </c>
      <c r="T1279" t="str">
        <f>IFERROR(VLOOKUP(A1279,'Broker &amp; Vendor'!$A$2:$C$11545,2,0),"")</f>
        <v>UNITED</v>
      </c>
    </row>
    <row r="1280" spans="1:20" x14ac:dyDescent="0.25">
      <c r="A1280" t="s">
        <v>4970</v>
      </c>
      <c r="B1280" t="s">
        <v>876</v>
      </c>
      <c r="C1280" s="10">
        <v>28.784716981132075</v>
      </c>
      <c r="D1280" s="10">
        <v>28.784716981132075</v>
      </c>
      <c r="E1280" s="1">
        <v>126.5</v>
      </c>
      <c r="F1280" s="3">
        <f>((E1280/53)*6)*3</f>
        <v>42.962264150943398</v>
      </c>
      <c r="G1280" s="4">
        <f>VLOOKUP(A1280,'R12 Trend'!$A$4:$B$6433,2,0)</f>
        <v>-0.33</v>
      </c>
      <c r="H1280" s="10" t="str">
        <f>IFERROR(VLOOKUP(A1280,'DDS Needs'!$A$4:$F$767,6,0),"")</f>
        <v/>
      </c>
      <c r="I1280" s="1">
        <f>IFERROR(VLOOKUP(A1280,'WH INV 4-2-2026'!$A$2:$C$2914,3,0),"")</f>
        <v>224</v>
      </c>
      <c r="J1280" s="1">
        <f>I1280/(C1280/3)</f>
        <v>23.345721982970524</v>
      </c>
      <c r="K1280" s="5" t="str">
        <f>IF((I1280&gt;C1280),"X","")</f>
        <v>X</v>
      </c>
      <c r="L1280" s="7">
        <f>(C1280/3)*13</f>
        <v>124.73377358490566</v>
      </c>
      <c r="M1280" s="7">
        <f>I1280-L1280</f>
        <v>99.266226415094337</v>
      </c>
      <c r="N1280" s="6">
        <f>C1280/$C$2</f>
        <v>1.2418361855301454E-4</v>
      </c>
      <c r="O1280" s="5" t="s">
        <v>27882</v>
      </c>
      <c r="P1280" t="str">
        <f>VLOOKUP(A1280,'External $ Guide'!$A$2:$L$11545,3,0)</f>
        <v>Replenish</v>
      </c>
      <c r="Q1280" t="str">
        <f>VLOOKUP(A1280,'External $ Guide'!$A$2:$L$11545,4,0)</f>
        <v>Retail</v>
      </c>
      <c r="R1280" t="str">
        <f>VLOOKUP(A1280,'External $ Guide'!$A$2:$L$11545,5,0)</f>
        <v>Active</v>
      </c>
      <c r="S1280" t="str">
        <f>IFERROR(VLOOKUP(A1280,'Broker &amp; Vendor'!$A$2:$C$11545,3,0),"")</f>
        <v>HEAVEN HILL SALES CO DBA HEAVEN HILL BRANDS</v>
      </c>
      <c r="T1280" t="str">
        <f>IFERROR(VLOOKUP(A1280,'Broker &amp; Vendor'!$A$2:$C$11545,2,0),"")</f>
        <v>SGWS- TRANSATLANTIC DIVISION</v>
      </c>
    </row>
    <row r="1281" spans="1:20" x14ac:dyDescent="0.25">
      <c r="A1281" t="s">
        <v>7188</v>
      </c>
      <c r="B1281" t="s">
        <v>3094</v>
      </c>
      <c r="C1281" s="10">
        <v>28.721886792452828</v>
      </c>
      <c r="D1281" s="10">
        <v>28.721886792452828</v>
      </c>
      <c r="E1281" s="1">
        <v>84.57</v>
      </c>
      <c r="F1281" s="3">
        <f>((E1281/53)*6)*3</f>
        <v>28.721886792452828</v>
      </c>
      <c r="G1281" s="4">
        <f>VLOOKUP(A1281,'R12 Trend'!$A$4:$B$6433,2,0)</f>
        <v>0</v>
      </c>
      <c r="H1281" s="10" t="str">
        <f>IFERROR(VLOOKUP(A1281,'DDS Needs'!$A$4:$F$767,6,0),"")</f>
        <v/>
      </c>
      <c r="I1281" s="1">
        <f>IFERROR(VLOOKUP(A1281,'WH INV 4-2-2026'!$A$2:$C$2914,3,0),"")</f>
        <v>253</v>
      </c>
      <c r="J1281" s="1">
        <f>I1281/(C1281/3)</f>
        <v>26.425840526585475</v>
      </c>
      <c r="K1281" s="5" t="str">
        <f>IF((I1281&gt;C1281),"X","")</f>
        <v>X</v>
      </c>
      <c r="L1281" s="7">
        <f>(C1281/3)*13</f>
        <v>124.46150943396225</v>
      </c>
      <c r="M1281" s="7">
        <f>I1281-L1281</f>
        <v>128.53849056603775</v>
      </c>
      <c r="N1281" s="6">
        <f>C1281/$C$2</f>
        <v>1.239125552596123E-4</v>
      </c>
      <c r="O1281" s="5" t="s">
        <v>27882</v>
      </c>
      <c r="P1281" t="str">
        <f>VLOOKUP(A1281,'External $ Guide'!$A$2:$L$11545,3,0)</f>
        <v>Replenish</v>
      </c>
      <c r="Q1281" t="str">
        <f>VLOOKUP(A1281,'External $ Guide'!$A$2:$L$11545,4,0)</f>
        <v>Retail</v>
      </c>
      <c r="R1281" t="str">
        <f>VLOOKUP(A1281,'External $ Guide'!$A$2:$L$11545,5,0)</f>
        <v>Active</v>
      </c>
      <c r="S1281" t="str">
        <f>IFERROR(VLOOKUP(A1281,'Broker &amp; Vendor'!$A$2:$C$11545,3,0),"")</f>
        <v>HEAVEN HILL SALES CO DBA HEAVEN HILL BRANDS</v>
      </c>
      <c r="T1281" t="str">
        <f>IFERROR(VLOOKUP(A1281,'Broker &amp; Vendor'!$A$2:$C$11545,2,0),"")</f>
        <v>SGWS- TRANSATLANTIC DIVISION</v>
      </c>
    </row>
    <row r="1282" spans="1:20" x14ac:dyDescent="0.25">
      <c r="A1282" t="s">
        <v>4143</v>
      </c>
      <c r="B1282" t="s">
        <v>54</v>
      </c>
      <c r="C1282" s="10">
        <v>28.688060377358486</v>
      </c>
      <c r="D1282" s="10">
        <v>33.10315471698113</v>
      </c>
      <c r="E1282" s="1">
        <v>117.32</v>
      </c>
      <c r="F1282" s="3">
        <f>((E1282/53)*6)*3</f>
        <v>39.84452830188679</v>
      </c>
      <c r="G1282" s="4">
        <f>VLOOKUP(A1282,'R12 Trend'!$A$4:$B$6433,2,0)</f>
        <v>-0.28000000000000003</v>
      </c>
      <c r="H1282" s="10">
        <f>IFERROR(VLOOKUP(A1282,'DDS Needs'!$A$4:$F$767,6,0),"")</f>
        <v>4.4150943396226419</v>
      </c>
      <c r="I1282" s="1">
        <f>IFERROR(VLOOKUP(A1282,'WH INV 4-2-2026'!$A$2:$C$2914,3,0),"")</f>
        <v>74</v>
      </c>
      <c r="J1282" s="1">
        <f>I1282/(C1282/3)</f>
        <v>7.7384109305350375</v>
      </c>
      <c r="K1282" s="5" t="str">
        <f>IF((I1282&gt;C1282),"X","")</f>
        <v>X</v>
      </c>
      <c r="L1282" s="7">
        <f>(C1282/3)*13</f>
        <v>124.31492830188677</v>
      </c>
      <c r="M1282" s="7">
        <f>I1282-L1282</f>
        <v>-50.314928301886766</v>
      </c>
      <c r="N1282" s="6">
        <f>C1282/$C$2</f>
        <v>1.2376662064327249E-4</v>
      </c>
      <c r="O1282" s="5" t="s">
        <v>27882</v>
      </c>
      <c r="P1282" t="str">
        <f>VLOOKUP(A1282,'External $ Guide'!$A$2:$L$11545,3,0)</f>
        <v>Replenish</v>
      </c>
      <c r="Q1282" t="str">
        <f>VLOOKUP(A1282,'External $ Guide'!$A$2:$L$11545,4,0)</f>
        <v>Retail</v>
      </c>
      <c r="R1282" t="str">
        <f>VLOOKUP(A1282,'External $ Guide'!$A$2:$L$11545,5,0)</f>
        <v>Active</v>
      </c>
      <c r="S1282" t="str">
        <f>IFERROR(VLOOKUP(A1282,'Broker &amp; Vendor'!$A$2:$C$11545,3,0),"")</f>
        <v>HEAVEN HILL SALES CO DBA HEAVEN HILL BRANDS</v>
      </c>
      <c r="T1282" t="str">
        <f>IFERROR(VLOOKUP(A1282,'Broker &amp; Vendor'!$A$2:$C$11545,2,0),"")</f>
        <v>SGWS- TRANSATLANTIC DIVISION</v>
      </c>
    </row>
    <row r="1283" spans="1:20" x14ac:dyDescent="0.25">
      <c r="A1283" t="s">
        <v>4835</v>
      </c>
      <c r="B1283" t="s">
        <v>741</v>
      </c>
      <c r="C1283" s="10">
        <v>28.639154716981135</v>
      </c>
      <c r="D1283" s="10">
        <v>28.639154716981135</v>
      </c>
      <c r="E1283" s="1">
        <v>87.84</v>
      </c>
      <c r="F1283" s="3">
        <f>((E1283/53)*6)*3</f>
        <v>29.832452830188682</v>
      </c>
      <c r="G1283" s="4">
        <f>VLOOKUP(A1283,'R12 Trend'!$A$4:$B$6433,2,0)</f>
        <v>-0.04</v>
      </c>
      <c r="H1283" s="10" t="str">
        <f>IFERROR(VLOOKUP(A1283,'DDS Needs'!$A$4:$F$767,6,0),"")</f>
        <v/>
      </c>
      <c r="I1283" s="1">
        <f>IFERROR(VLOOKUP(A1283,'WH INV 4-2-2026'!$A$2:$C$2914,3,0),"")</f>
        <v>41</v>
      </c>
      <c r="J1283" s="1">
        <f>I1283/(C1283/3)</f>
        <v>4.2948194950414891</v>
      </c>
      <c r="K1283" s="5" t="str">
        <f>IF((I1283&gt;C1283),"X","")</f>
        <v>X</v>
      </c>
      <c r="L1283" s="7">
        <f>(C1283/3)*13</f>
        <v>124.10300377358492</v>
      </c>
      <c r="M1283" s="7">
        <f>I1283-L1283</f>
        <v>-83.103003773584916</v>
      </c>
      <c r="N1283" s="6">
        <f>C1283/$C$2</f>
        <v>1.2355563083651615E-4</v>
      </c>
      <c r="O1283" s="5" t="s">
        <v>27882</v>
      </c>
      <c r="P1283" t="str">
        <f>VLOOKUP(A1283,'External $ Guide'!$A$2:$L$11545,3,0)</f>
        <v>Replenish</v>
      </c>
      <c r="Q1283" t="str">
        <f>VLOOKUP(A1283,'External $ Guide'!$A$2:$L$11545,4,0)</f>
        <v>Retail</v>
      </c>
      <c r="R1283" t="str">
        <f>VLOOKUP(A1283,'External $ Guide'!$A$2:$L$11545,5,0)</f>
        <v>Active</v>
      </c>
      <c r="S1283" t="str">
        <f>IFERROR(VLOOKUP(A1283,'Broker &amp; Vendor'!$A$2:$C$11545,3,0),"")</f>
        <v>PROXIMO SPIRITS INC.</v>
      </c>
      <c r="T1283" t="str">
        <f>IFERROR(VLOOKUP(A1283,'Broker &amp; Vendor'!$A$2:$C$11545,2,0),"")</f>
        <v>JOHNSON BROTHERS</v>
      </c>
    </row>
    <row r="1284" spans="1:20" x14ac:dyDescent="0.25">
      <c r="A1284" t="s">
        <v>4110</v>
      </c>
      <c r="B1284" t="s">
        <v>21</v>
      </c>
      <c r="C1284" s="10">
        <v>28.635894339622642</v>
      </c>
      <c r="D1284" s="10">
        <v>28.635894339622642</v>
      </c>
      <c r="E1284" s="1">
        <v>87.83</v>
      </c>
      <c r="F1284" s="3">
        <f>((E1284/53)*6)*3</f>
        <v>29.829056603773587</v>
      </c>
      <c r="G1284" s="4">
        <f>VLOOKUP(A1284,'R12 Trend'!$A$4:$B$6433,2,0)</f>
        <v>-0.04</v>
      </c>
      <c r="H1284" s="10" t="str">
        <f>IFERROR(VLOOKUP(A1284,'DDS Needs'!$A$4:$F$767,6,0),"")</f>
        <v/>
      </c>
      <c r="I1284" s="1">
        <f>IFERROR(VLOOKUP(A1284,'WH INV 4-2-2026'!$A$2:$C$2914,3,0),"")</f>
        <v>48</v>
      </c>
      <c r="J1284" s="1">
        <f>I1284/(C1284/3)</f>
        <v>5.0286538388553641</v>
      </c>
      <c r="K1284" s="5" t="str">
        <f>IF((I1284&gt;C1284),"X","")</f>
        <v>X</v>
      </c>
      <c r="L1284" s="7">
        <f>(C1284/3)*13</f>
        <v>124.08887547169812</v>
      </c>
      <c r="M1284" s="7">
        <f>I1284-L1284</f>
        <v>-76.088875471698117</v>
      </c>
      <c r="N1284" s="6">
        <f>C1284/$C$2</f>
        <v>1.2354156484939907E-4</v>
      </c>
      <c r="O1284" s="5" t="s">
        <v>27882</v>
      </c>
      <c r="P1284" t="str">
        <f>VLOOKUP(A1284,'External $ Guide'!$A$2:$L$11545,3,0)</f>
        <v>Replenish</v>
      </c>
      <c r="Q1284" t="str">
        <f>VLOOKUP(A1284,'External $ Guide'!$A$2:$L$11545,4,0)</f>
        <v>Retail</v>
      </c>
      <c r="R1284" t="str">
        <f>VLOOKUP(A1284,'External $ Guide'!$A$2:$L$11545,5,0)</f>
        <v>Active</v>
      </c>
      <c r="S1284" t="str">
        <f>IFERROR(VLOOKUP(A1284,'Broker &amp; Vendor'!$A$2:$C$11545,3,0),"")</f>
        <v>REMY COINTREAU USA INC</v>
      </c>
      <c r="T1284" t="str">
        <f>IFERROR(VLOOKUP(A1284,'Broker &amp; Vendor'!$A$2:$C$11545,2,0),"")</f>
        <v>RNDC</v>
      </c>
    </row>
    <row r="1285" spans="1:20" x14ac:dyDescent="0.25">
      <c r="A1285" t="s">
        <v>6830</v>
      </c>
      <c r="B1285" t="s">
        <v>2736</v>
      </c>
      <c r="C1285" s="10">
        <v>28.539169811320754</v>
      </c>
      <c r="D1285" s="10">
        <v>28.539169811320754</v>
      </c>
      <c r="E1285" s="1">
        <v>80.8</v>
      </c>
      <c r="F1285" s="3">
        <f>((E1285/53)*6)*3</f>
        <v>27.441509433962263</v>
      </c>
      <c r="G1285" s="4">
        <f>VLOOKUP(A1285,'R12 Trend'!$A$4:$B$6433,2,0)</f>
        <v>0.04</v>
      </c>
      <c r="H1285" s="10" t="str">
        <f>IFERROR(VLOOKUP(A1285,'DDS Needs'!$A$4:$F$767,6,0),"")</f>
        <v/>
      </c>
      <c r="I1285" s="1">
        <f>IFERROR(VLOOKUP(A1285,'WH INV 4-2-2026'!$A$2:$C$2914,3,0),"")</f>
        <v>125.916667</v>
      </c>
      <c r="J1285" s="1">
        <f>I1285/(C1285/3)</f>
        <v>13.236194447750064</v>
      </c>
      <c r="K1285" s="5" t="str">
        <f>IF((I1285&gt;C1285),"X","")</f>
        <v>X</v>
      </c>
      <c r="L1285" s="7">
        <f>(C1285/3)*13</f>
        <v>123.66973584905659</v>
      </c>
      <c r="M1285" s="7">
        <f>I1285-L1285</f>
        <v>2.2469311509434107</v>
      </c>
      <c r="N1285" s="6">
        <f>C1285/$C$2</f>
        <v>1.2312427389825874E-4</v>
      </c>
      <c r="O1285" s="5" t="s">
        <v>27882</v>
      </c>
      <c r="P1285" t="str">
        <f>VLOOKUP(A1285,'External $ Guide'!$A$2:$L$11545,3,0)</f>
        <v>Replenish</v>
      </c>
      <c r="Q1285" t="str">
        <f>VLOOKUP(A1285,'External $ Guide'!$A$2:$L$11545,4,0)</f>
        <v>Retail</v>
      </c>
      <c r="R1285" t="str">
        <f>VLOOKUP(A1285,'External $ Guide'!$A$2:$L$11545,5,0)</f>
        <v>Active</v>
      </c>
      <c r="S1285" t="str">
        <f>IFERROR(VLOOKUP(A1285,'Broker &amp; Vendor'!$A$2:$C$11545,3,0),"")</f>
        <v>BROWN FOREMAN CORP</v>
      </c>
      <c r="T1285" t="str">
        <f>IFERROR(VLOOKUP(A1285,'Broker &amp; Vendor'!$A$2:$C$11545,2,0),"")</f>
        <v>UNITED</v>
      </c>
    </row>
    <row r="1286" spans="1:20" x14ac:dyDescent="0.25">
      <c r="A1286" t="s">
        <v>6392</v>
      </c>
      <c r="B1286" t="s">
        <v>2298</v>
      </c>
      <c r="C1286" s="10">
        <v>28.52422641509434</v>
      </c>
      <c r="D1286" s="10">
        <v>28.52422641509434</v>
      </c>
      <c r="E1286" s="1">
        <v>69.989999999999995</v>
      </c>
      <c r="F1286" s="3">
        <f>((E1286/53)*6)*3</f>
        <v>23.770188679245283</v>
      </c>
      <c r="G1286" s="4">
        <f>VLOOKUP(A1286,'R12 Trend'!$A$4:$B$6433,2,0)</f>
        <v>3.58</v>
      </c>
      <c r="H1286" s="10" t="str">
        <f>IFERROR(VLOOKUP(A1286,'DDS Needs'!$A$4:$F$767,6,0),"")</f>
        <v/>
      </c>
      <c r="I1286" s="1">
        <f>IFERROR(VLOOKUP(A1286,'WH INV 4-2-2026'!$A$2:$C$2914,3,0),"")</f>
        <v>206</v>
      </c>
      <c r="J1286" s="1">
        <f>I1286/(C1286/3)</f>
        <v>21.665793526059279</v>
      </c>
      <c r="K1286" s="5" t="str">
        <f>IF((I1286&gt;C1286),"X","")</f>
        <v>X</v>
      </c>
      <c r="L1286" s="7">
        <f>(C1286/3)*13</f>
        <v>123.60498113207547</v>
      </c>
      <c r="M1286" s="7">
        <f>I1286-L1286</f>
        <v>82.395018867924534</v>
      </c>
      <c r="N1286" s="6">
        <f>C1286/$C$2</f>
        <v>1.2305980479063874E-4</v>
      </c>
      <c r="O1286" s="5" t="s">
        <v>27882</v>
      </c>
      <c r="P1286" t="str">
        <f>VLOOKUP(A1286,'External $ Guide'!$A$2:$L$11545,3,0)</f>
        <v>Replenish</v>
      </c>
      <c r="Q1286" t="str">
        <f>VLOOKUP(A1286,'External $ Guide'!$A$2:$L$11545,4,0)</f>
        <v>Retail</v>
      </c>
      <c r="R1286" t="str">
        <f>VLOOKUP(A1286,'External $ Guide'!$A$2:$L$11545,5,0)</f>
        <v>Active</v>
      </c>
      <c r="S1286" t="str">
        <f>IFERROR(VLOOKUP(A1286,'Broker &amp; Vendor'!$A$2:$C$11545,3,0),"")</f>
        <v>SAZERAC CO INC</v>
      </c>
      <c r="T1286" t="str">
        <f>IFERROR(VLOOKUP(A1286,'Broker &amp; Vendor'!$A$2:$C$11545,2,0),"")</f>
        <v>UNITED</v>
      </c>
    </row>
    <row r="1287" spans="1:20" x14ac:dyDescent="0.25">
      <c r="A1287" t="s">
        <v>4421</v>
      </c>
      <c r="B1287" t="s">
        <v>332</v>
      </c>
      <c r="C1287" s="10">
        <v>28.520218867924527</v>
      </c>
      <c r="D1287" s="10">
        <v>28.520218867924527</v>
      </c>
      <c r="E1287" s="1">
        <v>102.41</v>
      </c>
      <c r="F1287" s="3">
        <f>((E1287/53)*6)*3</f>
        <v>34.780754716981129</v>
      </c>
      <c r="G1287" s="4">
        <f>VLOOKUP(A1287,'R12 Trend'!$A$4:$B$6433,2,0)</f>
        <v>-0.18</v>
      </c>
      <c r="H1287" s="10" t="str">
        <f>IFERROR(VLOOKUP(A1287,'DDS Needs'!$A$4:$F$767,6,0),"")</f>
        <v/>
      </c>
      <c r="I1287" s="1">
        <f>IFERROR(VLOOKUP(A1287,'WH INV 4-2-2026'!$A$2:$C$2914,3,0),"")</f>
        <v>49</v>
      </c>
      <c r="J1287" s="1">
        <f>I1287/(C1287/3)</f>
        <v>5.1542381452522656</v>
      </c>
      <c r="K1287" s="5" t="str">
        <f>IF((I1287&gt;C1287),"X","")</f>
        <v>X</v>
      </c>
      <c r="L1287" s="7">
        <f>(C1287/3)*13</f>
        <v>123.58761509433963</v>
      </c>
      <c r="M1287" s="7">
        <f>I1287-L1287</f>
        <v>-74.587615094339625</v>
      </c>
      <c r="N1287" s="6">
        <f>C1287/$C$2</f>
        <v>1.2304251534814065E-4</v>
      </c>
      <c r="O1287" s="5" t="s">
        <v>27882</v>
      </c>
      <c r="P1287" t="str">
        <f>VLOOKUP(A1287,'External $ Guide'!$A$2:$L$11545,3,0)</f>
        <v>Replenish</v>
      </c>
      <c r="Q1287" t="str">
        <f>VLOOKUP(A1287,'External $ Guide'!$A$2:$L$11545,4,0)</f>
        <v>Retail</v>
      </c>
      <c r="R1287" t="str">
        <f>VLOOKUP(A1287,'External $ Guide'!$A$2:$L$11545,5,0)</f>
        <v>Active</v>
      </c>
      <c r="S1287" t="str">
        <f>IFERROR(VLOOKUP(A1287,'Broker &amp; Vendor'!$A$2:$C$11545,3,0),"")</f>
        <v>E. &amp; J. GALLO WINERY</v>
      </c>
      <c r="T1287" t="str">
        <f>IFERROR(VLOOKUP(A1287,'Broker &amp; Vendor'!$A$2:$C$11545,2,0),"")</f>
        <v>RNDC</v>
      </c>
    </row>
    <row r="1288" spans="1:20" x14ac:dyDescent="0.25">
      <c r="A1288" t="s">
        <v>6747</v>
      </c>
      <c r="B1288" t="s">
        <v>2653</v>
      </c>
      <c r="C1288" s="10">
        <v>28.48292830188679</v>
      </c>
      <c r="D1288" s="10">
        <v>28.48292830188679</v>
      </c>
      <c r="E1288" s="1">
        <v>106.16</v>
      </c>
      <c r="F1288" s="3">
        <f>((E1288/53)*6)*3</f>
        <v>36.054339622641507</v>
      </c>
      <c r="G1288" s="4">
        <f>VLOOKUP(A1288,'R12 Trend'!$A$4:$B$6433,2,0)</f>
        <v>-0.21</v>
      </c>
      <c r="H1288" s="10" t="str">
        <f>IFERROR(VLOOKUP(A1288,'DDS Needs'!$A$4:$F$767,6,0),"")</f>
        <v/>
      </c>
      <c r="I1288" s="1">
        <f>IFERROR(VLOOKUP(A1288,'WH INV 4-2-2026'!$A$2:$C$2914,3,0),"")</f>
        <v>46.5</v>
      </c>
      <c r="J1288" s="1">
        <f>I1288/(C1288/3)</f>
        <v>4.8976705808285566</v>
      </c>
      <c r="K1288" s="5" t="str">
        <f>IF((I1288&gt;C1288),"X","")</f>
        <v>X</v>
      </c>
      <c r="L1288" s="7">
        <f>(C1288/3)*13</f>
        <v>123.42602264150942</v>
      </c>
      <c r="M1288" s="7">
        <f>I1288-L1288</f>
        <v>-76.926022641509419</v>
      </c>
      <c r="N1288" s="6">
        <f>C1288/$C$2</f>
        <v>1.2288163562048892E-4</v>
      </c>
      <c r="O1288" s="5" t="s">
        <v>27882</v>
      </c>
      <c r="P1288" t="str">
        <f>VLOOKUP(A1288,'External $ Guide'!$A$2:$L$11545,3,0)</f>
        <v>Replenish</v>
      </c>
      <c r="Q1288" t="str">
        <f>VLOOKUP(A1288,'External $ Guide'!$A$2:$L$11545,4,0)</f>
        <v>Retail</v>
      </c>
      <c r="R1288" t="str">
        <f>VLOOKUP(A1288,'External $ Guide'!$A$2:$L$11545,5,0)</f>
        <v>Active</v>
      </c>
      <c r="S1288" t="s">
        <v>27956</v>
      </c>
      <c r="T1288" t="str">
        <f>IFERROR(VLOOKUP(A1288,'Broker &amp; Vendor'!$A$2:$C$11545,2,0),"")</f>
        <v>SGWS- CHAMPION DIVISION</v>
      </c>
    </row>
    <row r="1289" spans="1:20" x14ac:dyDescent="0.25">
      <c r="A1289" t="s">
        <v>4166</v>
      </c>
      <c r="B1289" t="s">
        <v>77</v>
      </c>
      <c r="C1289" s="10">
        <v>28.478377358490565</v>
      </c>
      <c r="D1289" s="10">
        <v>33.572716981132075</v>
      </c>
      <c r="E1289" s="1">
        <v>108.9</v>
      </c>
      <c r="F1289" s="3">
        <f>((E1289/53)*6)*3</f>
        <v>36.984905660377358</v>
      </c>
      <c r="G1289" s="4">
        <f>VLOOKUP(A1289,'R12 Trend'!$A$4:$B$6433,2,0)</f>
        <v>-0.23</v>
      </c>
      <c r="H1289" s="10">
        <f>IFERROR(VLOOKUP(A1289,'DDS Needs'!$A$4:$F$767,6,0),"")</f>
        <v>5.0943396226415096</v>
      </c>
      <c r="I1289" s="1">
        <f>IFERROR(VLOOKUP(A1289,'WH INV 4-2-2026'!$A$2:$C$2914,3,0),"")</f>
        <v>58.916666999999997</v>
      </c>
      <c r="J1289" s="1">
        <f>I1289/(C1289/3)</f>
        <v>6.206463197500387</v>
      </c>
      <c r="K1289" s="5" t="str">
        <f>IF((I1289&gt;C1289),"X","")</f>
        <v>X</v>
      </c>
      <c r="L1289" s="7">
        <f>(C1289/3)*13</f>
        <v>123.40630188679246</v>
      </c>
      <c r="M1289" s="7">
        <f>I1289-L1289</f>
        <v>-64.489634886792459</v>
      </c>
      <c r="N1289" s="6">
        <f>C1289/$C$2</f>
        <v>1.2286200184680467E-4</v>
      </c>
      <c r="O1289" s="5" t="s">
        <v>27882</v>
      </c>
      <c r="P1289" t="str">
        <f>VLOOKUP(A1289,'External $ Guide'!$A$2:$L$11545,3,0)</f>
        <v>Replenish</v>
      </c>
      <c r="Q1289" t="str">
        <f>VLOOKUP(A1289,'External $ Guide'!$A$2:$L$11545,4,0)</f>
        <v>Retail</v>
      </c>
      <c r="R1289" t="str">
        <f>VLOOKUP(A1289,'External $ Guide'!$A$2:$L$11545,5,0)</f>
        <v>Active</v>
      </c>
      <c r="S1289" t="s">
        <v>27956</v>
      </c>
      <c r="T1289" t="str">
        <f>IFERROR(VLOOKUP(A1289,'Broker &amp; Vendor'!$A$2:$C$11545,2,0),"")</f>
        <v>SGWS- CHAMPION DIVISION</v>
      </c>
    </row>
    <row r="1290" spans="1:20" x14ac:dyDescent="0.25">
      <c r="A1290" t="s">
        <v>6749</v>
      </c>
      <c r="B1290" t="s">
        <v>2655</v>
      </c>
      <c r="C1290" s="10">
        <v>28.478139622641503</v>
      </c>
      <c r="D1290" s="10">
        <v>28.478139622641503</v>
      </c>
      <c r="E1290" s="1">
        <v>81.41</v>
      </c>
      <c r="F1290" s="3">
        <f>((E1290/53)*6)*3</f>
        <v>27.648679245283013</v>
      </c>
      <c r="G1290" s="4">
        <f>VLOOKUP(A1290,'R12 Trend'!$A$4:$B$6433,2,0)</f>
        <v>0.03</v>
      </c>
      <c r="H1290" s="10" t="str">
        <f>IFERROR(VLOOKUP(A1290,'DDS Needs'!$A$4:$F$767,6,0),"")</f>
        <v/>
      </c>
      <c r="I1290" s="1">
        <f>IFERROR(VLOOKUP(A1290,'WH INV 4-2-2026'!$A$2:$C$2914,3,0),"")</f>
        <v>51</v>
      </c>
      <c r="J1290" s="1">
        <f>I1290/(C1290/3)</f>
        <v>5.3725419577042031</v>
      </c>
      <c r="K1290" s="5" t="str">
        <f>IF((I1290&gt;C1290),"X","")</f>
        <v>X</v>
      </c>
      <c r="L1290" s="7">
        <f>(C1290/3)*13</f>
        <v>123.40527169811317</v>
      </c>
      <c r="M1290" s="7">
        <f>I1290-L1290</f>
        <v>-72.405271698113168</v>
      </c>
      <c r="N1290" s="6">
        <f>C1290/$C$2</f>
        <v>1.2286097620191068E-4</v>
      </c>
      <c r="O1290" s="5" t="s">
        <v>27882</v>
      </c>
      <c r="P1290" t="str">
        <f>VLOOKUP(A1290,'External $ Guide'!$A$2:$L$11545,3,0)</f>
        <v>Replenish</v>
      </c>
      <c r="Q1290" t="str">
        <f>VLOOKUP(A1290,'External $ Guide'!$A$2:$L$11545,4,0)</f>
        <v>Retail</v>
      </c>
      <c r="R1290" t="str">
        <f>VLOOKUP(A1290,'External $ Guide'!$A$2:$L$11545,5,0)</f>
        <v>Active</v>
      </c>
      <c r="S1290" t="str">
        <f>IFERROR(VLOOKUP(A1290,'Broker &amp; Vendor'!$A$2:$C$11545,3,0),"")</f>
        <v>DIAGEO NORTH AMERICA INC</v>
      </c>
      <c r="T1290" t="str">
        <f>IFERROR(VLOOKUP(A1290,'Broker &amp; Vendor'!$A$2:$C$11545,2,0),"")</f>
        <v>SGWS- COASTAL PACIFIC DIVISION</v>
      </c>
    </row>
    <row r="1291" spans="1:20" x14ac:dyDescent="0.25">
      <c r="A1291" t="s">
        <v>7348</v>
      </c>
      <c r="B1291" t="s">
        <v>3254</v>
      </c>
      <c r="C1291" s="10">
        <v>28.467169811320758</v>
      </c>
      <c r="D1291" s="10">
        <v>33.9011320754717</v>
      </c>
      <c r="E1291" s="1">
        <v>95.25</v>
      </c>
      <c r="F1291" s="3">
        <f>((E1291/53)*6)*3</f>
        <v>32.34905660377359</v>
      </c>
      <c r="G1291" s="4">
        <f>VLOOKUP(A1291,'R12 Trend'!$A$4:$B$6433,2,0)</f>
        <v>-0.12</v>
      </c>
      <c r="H1291" s="10">
        <f>IFERROR(VLOOKUP(A1291,'DDS Needs'!$A$4:$F$767,6,0),"")</f>
        <v>5.433962264150944</v>
      </c>
      <c r="I1291" s="1">
        <f>IFERROR(VLOOKUP(A1291,'WH INV 4-2-2026'!$A$2:$C$2914,3,0),"")</f>
        <v>50</v>
      </c>
      <c r="J1291" s="1">
        <f>I1291/(C1291/3)</f>
        <v>5.2692277101725917</v>
      </c>
      <c r="K1291" s="5" t="str">
        <f>IF((I1291&gt;C1291),"X","")</f>
        <v>X</v>
      </c>
      <c r="L1291" s="7">
        <f>(C1291/3)*13</f>
        <v>123.35773584905661</v>
      </c>
      <c r="M1291" s="7">
        <f>I1291-L1291</f>
        <v>-73.35773584905661</v>
      </c>
      <c r="N1291" s="6">
        <f>C1291/$C$2</f>
        <v>1.2281365001608969E-4</v>
      </c>
      <c r="O1291" s="5" t="s">
        <v>27882</v>
      </c>
      <c r="P1291" t="str">
        <f>VLOOKUP(A1291,'External $ Guide'!$A$2:$L$11545,3,0)</f>
        <v>Replenish</v>
      </c>
      <c r="Q1291" t="str">
        <f>VLOOKUP(A1291,'External $ Guide'!$A$2:$L$11545,4,0)</f>
        <v>Wholesale</v>
      </c>
      <c r="R1291" t="str">
        <f>VLOOKUP(A1291,'External $ Guide'!$A$2:$L$11545,5,0)</f>
        <v>Active</v>
      </c>
      <c r="S1291" t="str">
        <f>IFERROR(VLOOKUP(A1291,'Broker &amp; Vendor'!$A$2:$C$11545,3,0),"")</f>
        <v>SAZERAC CO INC</v>
      </c>
      <c r="T1291" t="str">
        <f>IFERROR(VLOOKUP(A1291,'Broker &amp; Vendor'!$A$2:$C$11545,2,0),"")</f>
        <v>UNITED</v>
      </c>
    </row>
    <row r="1292" spans="1:20" x14ac:dyDescent="0.25">
      <c r="A1292" t="s">
        <v>4558</v>
      </c>
      <c r="B1292" t="s">
        <v>469</v>
      </c>
      <c r="C1292" s="10">
        <v>28.448524528301881</v>
      </c>
      <c r="D1292" s="10">
        <v>28.448524528301881</v>
      </c>
      <c r="E1292" s="1">
        <v>90.07</v>
      </c>
      <c r="F1292" s="3">
        <f>((E1292/53)*6)*3</f>
        <v>30.589811320754713</v>
      </c>
      <c r="G1292" s="4">
        <f>VLOOKUP(A1292,'R12 Trend'!$A$4:$B$6433,2,0)</f>
        <v>-7.0000000000000007E-2</v>
      </c>
      <c r="H1292" s="10" t="str">
        <f>IFERROR(VLOOKUP(A1292,'DDS Needs'!$A$4:$F$767,6,0),"")</f>
        <v/>
      </c>
      <c r="I1292" s="1">
        <f>IFERROR(VLOOKUP(A1292,'WH INV 4-2-2026'!$A$2:$C$2914,3,0),"")</f>
        <v>8</v>
      </c>
      <c r="J1292" s="1">
        <f>I1292/(C1292/3)</f>
        <v>0.84362898947970788</v>
      </c>
      <c r="K1292" s="5" t="str">
        <f>IF((I1292&gt;C1292),"X","")</f>
        <v/>
      </c>
      <c r="L1292" s="7">
        <f>(C1292/3)*13</f>
        <v>123.27693962264149</v>
      </c>
      <c r="M1292" s="7">
        <f>I1292-L1292</f>
        <v>-115.27693962264149</v>
      </c>
      <c r="N1292" s="6">
        <f>C1292/$C$2</f>
        <v>1.2273321015226379E-4</v>
      </c>
      <c r="O1292" s="5" t="s">
        <v>27882</v>
      </c>
      <c r="P1292" t="str">
        <f>VLOOKUP(A1292,'External $ Guide'!$A$2:$L$11545,3,0)</f>
        <v>Replenish</v>
      </c>
      <c r="Q1292" t="str">
        <f>VLOOKUP(A1292,'External $ Guide'!$A$2:$L$11545,4,0)</f>
        <v>Retail</v>
      </c>
      <c r="R1292" t="str">
        <f>VLOOKUP(A1292,'External $ Guide'!$A$2:$L$11545,5,0)</f>
        <v>Active</v>
      </c>
      <c r="S1292" t="str">
        <f>IFERROR(VLOOKUP(A1292,'Broker &amp; Vendor'!$A$2:$C$11545,3,0),"")</f>
        <v>HEAVEN HILL SALES CO DBA HEAVEN HILL BRANDS</v>
      </c>
      <c r="T1292" t="str">
        <f>IFERROR(VLOOKUP(A1292,'Broker &amp; Vendor'!$A$2:$C$11545,2,0),"")</f>
        <v>SGWS- TRANSATLANTIC DIVISION</v>
      </c>
    </row>
    <row r="1293" spans="1:20" x14ac:dyDescent="0.25">
      <c r="A1293" t="s">
        <v>6621</v>
      </c>
      <c r="B1293" t="s">
        <v>2527</v>
      </c>
      <c r="C1293" s="10">
        <v>28.305781132075477</v>
      </c>
      <c r="D1293" s="10">
        <v>39.173705660377365</v>
      </c>
      <c r="E1293" s="1">
        <v>108.24</v>
      </c>
      <c r="F1293" s="3">
        <f>((E1293/53)*6)*3</f>
        <v>36.76075471698114</v>
      </c>
      <c r="G1293" s="4">
        <f>VLOOKUP(A1293,'R12 Trend'!$A$4:$B$6433,2,0)</f>
        <v>-0.23</v>
      </c>
      <c r="H1293" s="10">
        <f>IFERROR(VLOOKUP(A1293,'DDS Needs'!$A$4:$F$767,6,0),"")</f>
        <v>10.867924528301888</v>
      </c>
      <c r="I1293" s="1">
        <f>IFERROR(VLOOKUP(A1293,'WH INV 4-2-2026'!$A$2:$C$2914,3,0),"")</f>
        <v>236</v>
      </c>
      <c r="J1293" s="1">
        <f>I1293/(C1293/3)</f>
        <v>25.012558271981771</v>
      </c>
      <c r="K1293" s="5" t="str">
        <f>IF((I1293&gt;C1293),"X","")</f>
        <v>X</v>
      </c>
      <c r="L1293" s="7">
        <f>(C1293/3)*13</f>
        <v>122.6583849056604</v>
      </c>
      <c r="M1293" s="7">
        <f>I1293-L1293</f>
        <v>113.3416150943396</v>
      </c>
      <c r="N1293" s="6">
        <f>C1293/$C$2</f>
        <v>1.2211738365379375E-4</v>
      </c>
      <c r="O1293" s="5" t="s">
        <v>27882</v>
      </c>
      <c r="P1293" t="str">
        <f>VLOOKUP(A1293,'External $ Guide'!$A$2:$L$11545,3,0)</f>
        <v>Replenish</v>
      </c>
      <c r="Q1293" t="str">
        <f>VLOOKUP(A1293,'External $ Guide'!$A$2:$L$11545,4,0)</f>
        <v>Retail</v>
      </c>
      <c r="R1293" t="str">
        <f>VLOOKUP(A1293,'External $ Guide'!$A$2:$L$11545,5,0)</f>
        <v>Active</v>
      </c>
      <c r="S1293" t="str">
        <f>IFERROR(VLOOKUP(A1293,'Broker &amp; Vendor'!$A$2:$C$11545,3,0),"")</f>
        <v>DIAGEO NORTH AMERICA INC</v>
      </c>
      <c r="T1293" t="str">
        <f>IFERROR(VLOOKUP(A1293,'Broker &amp; Vendor'!$A$2:$C$11545,2,0),"")</f>
        <v>SGWS- COASTAL PACIFIC DIVISION</v>
      </c>
    </row>
    <row r="1294" spans="1:20" x14ac:dyDescent="0.25">
      <c r="A1294" t="s">
        <v>6591</v>
      </c>
      <c r="B1294" t="s">
        <v>2497</v>
      </c>
      <c r="C1294" s="10">
        <v>28.297358490566033</v>
      </c>
      <c r="D1294" s="10">
        <v>28.297358490566033</v>
      </c>
      <c r="E1294" s="1">
        <v>83.32</v>
      </c>
      <c r="F1294" s="3">
        <f>((E1294/53)*6)*3</f>
        <v>28.297358490566033</v>
      </c>
      <c r="G1294" s="4">
        <f>VLOOKUP(A1294,'R12 Trend'!$A$4:$B$6433,2,0)</f>
        <v>0</v>
      </c>
      <c r="H1294" s="10" t="str">
        <f>IFERROR(VLOOKUP(A1294,'DDS Needs'!$A$4:$F$767,6,0),"")</f>
        <v/>
      </c>
      <c r="I1294" s="1">
        <f>IFERROR(VLOOKUP(A1294,'WH INV 4-2-2026'!$A$2:$C$2914,3,0),"")</f>
        <v>129</v>
      </c>
      <c r="J1294" s="1">
        <f>I1294/(C1294/3)</f>
        <v>13.67618819011042</v>
      </c>
      <c r="K1294" s="5" t="str">
        <f>IF((I1294&gt;C1294),"X","")</f>
        <v>X</v>
      </c>
      <c r="L1294" s="7">
        <f>(C1294/3)*13</f>
        <v>122.62188679245281</v>
      </c>
      <c r="M1294" s="7">
        <f>I1294-L1294</f>
        <v>6.3781132075471874</v>
      </c>
      <c r="N1294" s="6">
        <f>C1294/$C$2</f>
        <v>1.220810465204079E-4</v>
      </c>
      <c r="O1294" s="5" t="s">
        <v>27882</v>
      </c>
      <c r="P1294" t="str">
        <f>VLOOKUP(A1294,'External $ Guide'!$A$2:$L$11545,3,0)</f>
        <v>Replenish</v>
      </c>
      <c r="Q1294" t="str">
        <f>VLOOKUP(A1294,'External $ Guide'!$A$2:$L$11545,4,0)</f>
        <v>Retail</v>
      </c>
      <c r="R1294" t="str">
        <f>VLOOKUP(A1294,'External $ Guide'!$A$2:$L$11545,5,0)</f>
        <v>Active</v>
      </c>
      <c r="S1294" t="str">
        <f>IFERROR(VLOOKUP(A1294,'Broker &amp; Vendor'!$A$2:$C$11545,3,0),"")</f>
        <v>DIAGEO NORTH AMERICA INC</v>
      </c>
      <c r="T1294" t="str">
        <f>IFERROR(VLOOKUP(A1294,'Broker &amp; Vendor'!$A$2:$C$11545,2,0),"")</f>
        <v>SGWS- COASTAL PACIFIC DIVISION</v>
      </c>
    </row>
    <row r="1295" spans="1:20" x14ac:dyDescent="0.25">
      <c r="A1295" t="s">
        <v>6847</v>
      </c>
      <c r="B1295" t="s">
        <v>2753</v>
      </c>
      <c r="C1295" s="10">
        <v>28.222641509433959</v>
      </c>
      <c r="D1295" s="10">
        <v>28.222641509433959</v>
      </c>
      <c r="E1295" s="1">
        <v>69.25</v>
      </c>
      <c r="F1295" s="3">
        <f>((E1295/53)*6)*3</f>
        <v>23.518867924528301</v>
      </c>
      <c r="G1295" s="4">
        <f>VLOOKUP(A1295,'R12 Trend'!$A$4:$B$6433,2,0)</f>
        <v>0.25</v>
      </c>
      <c r="H1295" s="10" t="str">
        <f>IFERROR(VLOOKUP(A1295,'DDS Needs'!$A$4:$F$767,6,0),"")</f>
        <v/>
      </c>
      <c r="I1295" s="1">
        <f>IFERROR(VLOOKUP(A1295,'WH INV 4-2-2026'!$A$2:$C$2914,3,0),"")</f>
        <v>0</v>
      </c>
      <c r="J1295" s="1">
        <f>I1295/(C1295/3)</f>
        <v>0</v>
      </c>
      <c r="K1295" s="5" t="str">
        <f>IF((I1295&gt;C1295),"X","")</f>
        <v/>
      </c>
      <c r="L1295" s="7">
        <f>(C1295/3)*13</f>
        <v>122.29811320754716</v>
      </c>
      <c r="M1295" s="7">
        <f>I1295-L1295</f>
        <v>-122.29811320754716</v>
      </c>
      <c r="N1295" s="6">
        <f>C1295/$C$2</f>
        <v>1.2175870098230792E-4</v>
      </c>
      <c r="O1295" s="5" t="s">
        <v>27882</v>
      </c>
      <c r="P1295" t="str">
        <f>VLOOKUP(A1295,'External $ Guide'!$A$2:$L$11545,3,0)</f>
        <v>Replenish</v>
      </c>
      <c r="Q1295" t="str">
        <f>VLOOKUP(A1295,'External $ Guide'!$A$2:$L$11545,4,0)</f>
        <v>Wholesale</v>
      </c>
      <c r="R1295" t="str">
        <f>VLOOKUP(A1295,'External $ Guide'!$A$2:$L$11545,5,0)</f>
        <v>Active</v>
      </c>
      <c r="S1295" t="str">
        <f>IFERROR(VLOOKUP(A1295,'Broker &amp; Vendor'!$A$2:$C$11545,3,0),"")</f>
        <v>SAZERAC CO INC</v>
      </c>
      <c r="T1295" t="str">
        <f>IFERROR(VLOOKUP(A1295,'Broker &amp; Vendor'!$A$2:$C$11545,2,0),"")</f>
        <v>UNITED</v>
      </c>
    </row>
    <row r="1296" spans="1:20" x14ac:dyDescent="0.25">
      <c r="A1296" t="s">
        <v>5004</v>
      </c>
      <c r="B1296" t="s">
        <v>910</v>
      </c>
      <c r="C1296" s="10">
        <v>28.208784905660373</v>
      </c>
      <c r="D1296" s="10">
        <v>28.208784905660373</v>
      </c>
      <c r="E1296" s="1">
        <v>115.36</v>
      </c>
      <c r="F1296" s="3">
        <f>((E1296/53)*6)*3</f>
        <v>39.178867924528298</v>
      </c>
      <c r="G1296" s="4">
        <f>VLOOKUP(A1296,'R12 Trend'!$A$4:$B$6433,2,0)</f>
        <v>-0.28000000000000003</v>
      </c>
      <c r="H1296" s="10" t="str">
        <f>IFERROR(VLOOKUP(A1296,'DDS Needs'!$A$4:$F$767,6,0),"")</f>
        <v/>
      </c>
      <c r="I1296" s="1">
        <f>IFERROR(VLOOKUP(A1296,'WH INV 4-2-2026'!$A$2:$C$2914,3,0),"")</f>
        <v>69.166667000000004</v>
      </c>
      <c r="J1296" s="1">
        <f>I1296/(C1296/3)</f>
        <v>7.3558645540369616</v>
      </c>
      <c r="K1296" s="5" t="str">
        <f>IF((I1296&gt;C1296),"X","")</f>
        <v>X</v>
      </c>
      <c r="L1296" s="7">
        <f>(C1296/3)*13</f>
        <v>122.23806792452828</v>
      </c>
      <c r="M1296" s="7">
        <f>I1296-L1296</f>
        <v>-53.071400924528277</v>
      </c>
      <c r="N1296" s="6">
        <f>C1296/$C$2</f>
        <v>1.2169892053706029E-4</v>
      </c>
      <c r="O1296" s="5" t="s">
        <v>27882</v>
      </c>
      <c r="P1296" t="str">
        <f>VLOOKUP(A1296,'External $ Guide'!$A$2:$L$11545,3,0)</f>
        <v>Replenish</v>
      </c>
      <c r="Q1296" t="str">
        <f>VLOOKUP(A1296,'External $ Guide'!$A$2:$L$11545,4,0)</f>
        <v>Retail</v>
      </c>
      <c r="R1296" t="str">
        <f>VLOOKUP(A1296,'External $ Guide'!$A$2:$L$11545,5,0)</f>
        <v>Active</v>
      </c>
      <c r="S1296" t="str">
        <f>IFERROR(VLOOKUP(A1296,'Broker &amp; Vendor'!$A$2:$C$11545,3,0),"")</f>
        <v>DIAGEO NORTH AMERICA INC</v>
      </c>
      <c r="T1296" t="str">
        <f>IFERROR(VLOOKUP(A1296,'Broker &amp; Vendor'!$A$2:$C$11545,2,0),"")</f>
        <v>SGWS- COASTAL PACIFIC DIVISION</v>
      </c>
    </row>
    <row r="1297" spans="1:20" x14ac:dyDescent="0.25">
      <c r="A1297" t="s">
        <v>4630</v>
      </c>
      <c r="B1297" t="s">
        <v>541</v>
      </c>
      <c r="C1297" s="10">
        <v>28.194113207547172</v>
      </c>
      <c r="D1297" s="10">
        <v>28.194113207547172</v>
      </c>
      <c r="E1297" s="1">
        <v>92.24</v>
      </c>
      <c r="F1297" s="3">
        <f>((E1297/53)*6)*3</f>
        <v>31.32679245283019</v>
      </c>
      <c r="G1297" s="4">
        <f>VLOOKUP(A1297,'R12 Trend'!$A$4:$B$6433,2,0)</f>
        <v>-0.1</v>
      </c>
      <c r="H1297" s="10" t="str">
        <f>IFERROR(VLOOKUP(A1297,'DDS Needs'!$A$4:$F$767,6,0),"")</f>
        <v/>
      </c>
      <c r="I1297" s="1">
        <f>IFERROR(VLOOKUP(A1297,'WH INV 4-2-2026'!$A$2:$C$2914,3,0),"")</f>
        <v>13</v>
      </c>
      <c r="J1297" s="1">
        <f>I1297/(C1297/3)</f>
        <v>1.3832674825736404</v>
      </c>
      <c r="K1297" s="5" t="str">
        <f>IF((I1297&gt;C1297),"X","")</f>
        <v/>
      </c>
      <c r="L1297" s="7">
        <f>(C1297/3)*13</f>
        <v>122.17449056603773</v>
      </c>
      <c r="M1297" s="7">
        <f>I1297-L1297</f>
        <v>-109.17449056603773</v>
      </c>
      <c r="N1297" s="6">
        <f>C1297/$C$2</f>
        <v>1.2163562359503341E-4</v>
      </c>
      <c r="O1297" s="5" t="s">
        <v>27882</v>
      </c>
      <c r="P1297" t="str">
        <f>VLOOKUP(A1297,'External $ Guide'!$A$2:$L$11545,3,0)</f>
        <v>Replenish</v>
      </c>
      <c r="Q1297" t="str">
        <f>VLOOKUP(A1297,'External $ Guide'!$A$2:$L$11545,4,0)</f>
        <v>Retail</v>
      </c>
      <c r="R1297" t="str">
        <f>VLOOKUP(A1297,'External $ Guide'!$A$2:$L$11545,5,0)</f>
        <v>Active</v>
      </c>
      <c r="S1297" t="str">
        <f>IFERROR(VLOOKUP(A1297,'Broker &amp; Vendor'!$A$2:$C$11545,3,0),"")</f>
        <v>PERNOD RICARD USA</v>
      </c>
      <c r="T1297" t="str">
        <f>IFERROR(VLOOKUP(A1297,'Broker &amp; Vendor'!$A$2:$C$11545,2,0),"")</f>
        <v>SGWS- AMERICAN LIBERTY DIVISION</v>
      </c>
    </row>
    <row r="1298" spans="1:20" x14ac:dyDescent="0.25">
      <c r="A1298" t="s">
        <v>7780</v>
      </c>
      <c r="B1298" t="s">
        <v>3686</v>
      </c>
      <c r="C1298" s="10">
        <v>28.170271698113201</v>
      </c>
      <c r="D1298" s="10">
        <v>28.170271698113201</v>
      </c>
      <c r="E1298" s="1">
        <v>95.34</v>
      </c>
      <c r="F1298" s="3">
        <f>((E1298/53)*6)*3</f>
        <v>32.379622641509428</v>
      </c>
      <c r="G1298" s="4">
        <f>VLOOKUP(A1298,'R12 Trend'!$A$4:$B$6433,2,0)</f>
        <v>-0.13</v>
      </c>
      <c r="H1298" s="10" t="str">
        <f>IFERROR(VLOOKUP(A1298,'DDS Needs'!$A$4:$F$767,6,0),"")</f>
        <v/>
      </c>
      <c r="I1298" s="1">
        <f>IFERROR(VLOOKUP(A1298,'WH INV 4-2-2026'!$A$2:$C$2914,3,0),"")</f>
        <v>76</v>
      </c>
      <c r="J1298" s="1">
        <f>I1298/(C1298/3)</f>
        <v>8.093638657211498</v>
      </c>
      <c r="K1298" s="5" t="str">
        <f>IF((I1298&gt;C1298),"X","")</f>
        <v>X</v>
      </c>
      <c r="L1298" s="7">
        <f>(C1298/3)*13</f>
        <v>122.07117735849053</v>
      </c>
      <c r="M1298" s="7">
        <f>I1298-L1298</f>
        <v>-46.07117735849053</v>
      </c>
      <c r="N1298" s="6">
        <f>C1298/$C$2</f>
        <v>1.2153276606423966E-4</v>
      </c>
      <c r="O1298" s="5" t="s">
        <v>27882</v>
      </c>
      <c r="P1298" t="str">
        <f>VLOOKUP(A1298,'External $ Guide'!$A$2:$L$11545,3,0)</f>
        <v>Replenish</v>
      </c>
      <c r="Q1298" t="str">
        <f>VLOOKUP(A1298,'External $ Guide'!$A$2:$L$11545,4,0)</f>
        <v>Retail</v>
      </c>
      <c r="R1298" t="str">
        <f>VLOOKUP(A1298,'External $ Guide'!$A$2:$L$11545,5,0)</f>
        <v>Active</v>
      </c>
      <c r="S1298" t="str">
        <f>IFERROR(VLOOKUP(A1298,'Broker &amp; Vendor'!$A$2:$C$11545,3,0),"")</f>
        <v>MCCORMICK DISTILLING CO INC</v>
      </c>
      <c r="T1298" t="str">
        <f>IFERROR(VLOOKUP(A1298,'Broker &amp; Vendor'!$A$2:$C$11545,2,0),"")</f>
        <v>RNDC</v>
      </c>
    </row>
    <row r="1299" spans="1:20" x14ac:dyDescent="0.25">
      <c r="A1299" t="s">
        <v>5179</v>
      </c>
      <c r="B1299" t="s">
        <v>1085</v>
      </c>
      <c r="C1299" s="10">
        <v>28.125645283018866</v>
      </c>
      <c r="D1299" s="10">
        <v>35.936966037735843</v>
      </c>
      <c r="E1299" s="1">
        <v>102.24</v>
      </c>
      <c r="F1299" s="3">
        <f>((E1299/53)*6)*3</f>
        <v>34.723018867924523</v>
      </c>
      <c r="G1299" s="4">
        <f>VLOOKUP(A1299,'R12 Trend'!$A$4:$B$6433,2,0)</f>
        <v>-0.19</v>
      </c>
      <c r="H1299" s="10">
        <f>IFERROR(VLOOKUP(A1299,'DDS Needs'!$A$4:$F$767,6,0),"")</f>
        <v>7.8113207547169807</v>
      </c>
      <c r="I1299" s="1">
        <f>IFERROR(VLOOKUP(A1299,'WH INV 4-2-2026'!$A$2:$C$2914,3,0),"")</f>
        <v>0.58333299999999999</v>
      </c>
      <c r="J1299" s="1">
        <f>I1299/(C1299/3)</f>
        <v>6.2220759111136878E-2</v>
      </c>
      <c r="K1299" s="5" t="str">
        <f>IF((I1299&gt;C1299),"X","")</f>
        <v/>
      </c>
      <c r="L1299" s="7">
        <f>(C1299/3)*13</f>
        <v>121.87779622641507</v>
      </c>
      <c r="M1299" s="7">
        <f>I1299-L1299</f>
        <v>-121.29446322641508</v>
      </c>
      <c r="N1299" s="6">
        <f>C1299/$C$2</f>
        <v>1.2134023786557451E-4</v>
      </c>
      <c r="O1299" s="5" t="s">
        <v>27882</v>
      </c>
      <c r="P1299" t="str">
        <f>VLOOKUP(A1299,'External $ Guide'!$A$2:$L$11545,3,0)</f>
        <v>Replenish</v>
      </c>
      <c r="Q1299" t="str">
        <f>VLOOKUP(A1299,'External $ Guide'!$A$2:$L$11545,4,0)</f>
        <v>Retail</v>
      </c>
      <c r="R1299" t="str">
        <f>VLOOKUP(A1299,'External $ Guide'!$A$2:$L$11545,5,0)</f>
        <v>Active</v>
      </c>
      <c r="S1299" t="str">
        <f>IFERROR(VLOOKUP(A1299,'Broker &amp; Vendor'!$A$2:$C$11545,3,0),"")</f>
        <v>DIAGEO NORTH AMERICA INC</v>
      </c>
      <c r="T1299" t="str">
        <f>IFERROR(VLOOKUP(A1299,'Broker &amp; Vendor'!$A$2:$C$11545,2,0),"")</f>
        <v>SGWS- COASTAL PACIFIC DIVISION</v>
      </c>
    </row>
    <row r="1300" spans="1:20" x14ac:dyDescent="0.25">
      <c r="A1300" t="s">
        <v>4355</v>
      </c>
      <c r="B1300" t="s">
        <v>266</v>
      </c>
      <c r="C1300" s="10">
        <v>28.048211320754714</v>
      </c>
      <c r="D1300" s="10">
        <v>28.048211320754714</v>
      </c>
      <c r="E1300" s="1">
        <v>79.41</v>
      </c>
      <c r="F1300" s="3">
        <f>((E1300/53)*6)*3</f>
        <v>26.969433962264148</v>
      </c>
      <c r="G1300" s="4">
        <f>VLOOKUP(A1300,'R12 Trend'!$A$4:$B$6433,2,0)</f>
        <v>0.04</v>
      </c>
      <c r="H1300" s="10" t="str">
        <f>IFERROR(VLOOKUP(A1300,'DDS Needs'!$A$4:$F$767,6,0),"")</f>
        <v/>
      </c>
      <c r="I1300" s="1">
        <f>IFERROR(VLOOKUP(A1300,'WH INV 4-2-2026'!$A$2:$C$2914,3,0),"")</f>
        <v>126</v>
      </c>
      <c r="J1300" s="1">
        <f>I1300/(C1300/3)</f>
        <v>13.476795210833746</v>
      </c>
      <c r="K1300" s="5" t="str">
        <f>IF((I1300&gt;C1300),"X","")</f>
        <v>X</v>
      </c>
      <c r="L1300" s="7">
        <f>(C1300/3)*13</f>
        <v>121.54224905660377</v>
      </c>
      <c r="M1300" s="7">
        <f>I1300-L1300</f>
        <v>4.4577509433962348</v>
      </c>
      <c r="N1300" s="6">
        <f>C1300/$C$2</f>
        <v>1.2100617067154363E-4</v>
      </c>
      <c r="O1300" s="5" t="s">
        <v>27882</v>
      </c>
      <c r="P1300" t="str">
        <f>VLOOKUP(A1300,'External $ Guide'!$A$2:$L$11545,3,0)</f>
        <v>Replenish</v>
      </c>
      <c r="Q1300" t="str">
        <f>VLOOKUP(A1300,'External $ Guide'!$A$2:$L$11545,4,0)</f>
        <v>Retail</v>
      </c>
      <c r="R1300" t="str">
        <f>VLOOKUP(A1300,'External $ Guide'!$A$2:$L$11545,5,0)</f>
        <v>Active</v>
      </c>
      <c r="S1300" t="str">
        <f>IFERROR(VLOOKUP(A1300,'Broker &amp; Vendor'!$A$2:$C$11545,3,0),"")</f>
        <v>MCCORMICK DISTILLING CO INC</v>
      </c>
      <c r="T1300" t="str">
        <f>IFERROR(VLOOKUP(A1300,'Broker &amp; Vendor'!$A$2:$C$11545,2,0),"")</f>
        <v>RNDC</v>
      </c>
    </row>
    <row r="1301" spans="1:20" x14ac:dyDescent="0.25">
      <c r="A1301" t="s">
        <v>4403</v>
      </c>
      <c r="B1301" t="s">
        <v>314</v>
      </c>
      <c r="C1301" s="10">
        <v>27.966294339622635</v>
      </c>
      <c r="D1301" s="10">
        <v>27.966294339622635</v>
      </c>
      <c r="E1301" s="1">
        <v>98.03</v>
      </c>
      <c r="F1301" s="3">
        <f>((E1301/53)*6)*3</f>
        <v>33.293207547169807</v>
      </c>
      <c r="G1301" s="4">
        <f>VLOOKUP(A1301,'R12 Trend'!$A$4:$B$6433,2,0)</f>
        <v>-0.16</v>
      </c>
      <c r="H1301" s="10" t="str">
        <f>IFERROR(VLOOKUP(A1301,'DDS Needs'!$A$4:$F$767,6,0),"")</f>
        <v/>
      </c>
      <c r="I1301" s="1">
        <f>IFERROR(VLOOKUP(A1301,'WH INV 4-2-2026'!$A$2:$C$2914,3,0),"")</f>
        <v>54</v>
      </c>
      <c r="J1301" s="1">
        <f>I1301/(C1301/3)</f>
        <v>5.7926873697556154</v>
      </c>
      <c r="K1301" s="5" t="str">
        <f>IF((I1301&gt;C1301),"X","")</f>
        <v>X</v>
      </c>
      <c r="L1301" s="7">
        <f>(C1301/3)*13</f>
        <v>121.18727547169809</v>
      </c>
      <c r="M1301" s="7">
        <f>I1301-L1301</f>
        <v>-67.187275471698086</v>
      </c>
      <c r="N1301" s="6">
        <f>C1301/$C$2</f>
        <v>1.2065276274522673E-4</v>
      </c>
      <c r="O1301" s="5" t="s">
        <v>27882</v>
      </c>
      <c r="P1301" t="str">
        <f>VLOOKUP(A1301,'External $ Guide'!$A$2:$L$11545,3,0)</f>
        <v>Replenish</v>
      </c>
      <c r="Q1301" t="str">
        <f>VLOOKUP(A1301,'External $ Guide'!$A$2:$L$11545,4,0)</f>
        <v>Retail</v>
      </c>
      <c r="R1301" t="str">
        <f>VLOOKUP(A1301,'External $ Guide'!$A$2:$L$11545,5,0)</f>
        <v>Active</v>
      </c>
      <c r="S1301" t="s">
        <v>27956</v>
      </c>
      <c r="T1301" t="str">
        <f>IFERROR(VLOOKUP(A1301,'Broker &amp; Vendor'!$A$2:$C$11545,2,0),"")</f>
        <v>SGWS- CHAMPION DIVISION</v>
      </c>
    </row>
    <row r="1302" spans="1:20" x14ac:dyDescent="0.25">
      <c r="A1302" t="s">
        <v>8266</v>
      </c>
      <c r="B1302" t="s">
        <v>8267</v>
      </c>
      <c r="C1302" s="10">
        <v>27.963999999999999</v>
      </c>
      <c r="D1302" s="10">
        <v>27.963999999999999</v>
      </c>
      <c r="E1302">
        <v>69.91</v>
      </c>
      <c r="G1302" s="4"/>
      <c r="H1302" s="10" t="str">
        <f>IFERROR(VLOOKUP(A1302,'DDS Needs'!$A$4:$F$767,6,0),"")</f>
        <v/>
      </c>
      <c r="I1302" s="1">
        <f>IFERROR(VLOOKUP(A1302,'WH INV 4-2-2026'!$A$2:$C$2914,3,0),"")</f>
        <v>9</v>
      </c>
      <c r="J1302" s="1">
        <f>I1302/(C1302/3)</f>
        <v>0.96552710627950222</v>
      </c>
      <c r="K1302" s="5" t="str">
        <f>IF((I1302&gt;C1302),"X","")</f>
        <v/>
      </c>
      <c r="L1302" s="7">
        <f>(C1302/3)*13</f>
        <v>121.17733333333334</v>
      </c>
      <c r="M1302" s="7">
        <f>I1302-L1302</f>
        <v>-112.17733333333334</v>
      </c>
      <c r="N1302" s="6">
        <f>C1302/$C$2</f>
        <v>1.2064286445799621E-4</v>
      </c>
      <c r="O1302" s="5" t="s">
        <v>27882</v>
      </c>
      <c r="P1302" t="str">
        <f>VLOOKUP(A1302,'External $ Guide'!$A$2:$L$11545,3,0)</f>
        <v>Replenish</v>
      </c>
      <c r="Q1302" t="str">
        <f>VLOOKUP(A1302,'External $ Guide'!$A$2:$L$11545,4,0)</f>
        <v>Retail</v>
      </c>
      <c r="R1302" t="str">
        <f>VLOOKUP(A1302,'External $ Guide'!$A$2:$L$11545,5,0)</f>
        <v>Active</v>
      </c>
      <c r="S1302" t="str">
        <f>IFERROR(VLOOKUP(A1302,'Broker &amp; Vendor'!$A$2:$C$11545,3,0),"")</f>
        <v>PARK STREET IMPORTS /</v>
      </c>
      <c r="T1302" t="str">
        <f>IFERROR(VLOOKUP(A1302,'Broker &amp; Vendor'!$A$2:$C$11545,2,0),"")</f>
        <v>SGWS- CHAMPION DIVISION</v>
      </c>
    </row>
    <row r="1303" spans="1:20" x14ac:dyDescent="0.25">
      <c r="A1303" t="s">
        <v>7795</v>
      </c>
      <c r="B1303" t="s">
        <v>3701</v>
      </c>
      <c r="C1303" s="10">
        <v>27.89918490566038</v>
      </c>
      <c r="D1303" s="10">
        <v>27.89918490566038</v>
      </c>
      <c r="E1303" s="1">
        <v>100.18</v>
      </c>
      <c r="F1303" s="3">
        <f>((E1303/53)*6)*3</f>
        <v>34.023396226415095</v>
      </c>
      <c r="G1303" s="4">
        <f>VLOOKUP(A1303,'R12 Trend'!$A$4:$B$6433,2,0)</f>
        <v>-0.18</v>
      </c>
      <c r="H1303" s="10" t="str">
        <f>IFERROR(VLOOKUP(A1303,'DDS Needs'!$A$4:$F$767,6,0),"")</f>
        <v/>
      </c>
      <c r="I1303" s="1">
        <f>IFERROR(VLOOKUP(A1303,'WH INV 4-2-2026'!$A$2:$C$2914,3,0),"")</f>
        <v>0.5</v>
      </c>
      <c r="J1303" s="1">
        <f>I1303/(C1303/3)</f>
        <v>5.3765011597011553E-2</v>
      </c>
      <c r="K1303" s="5" t="str">
        <f>IF((I1303&gt;C1303),"X","")</f>
        <v/>
      </c>
      <c r="L1303" s="7">
        <f>(C1303/3)*13</f>
        <v>120.89646792452831</v>
      </c>
      <c r="M1303" s="7">
        <f>I1303-L1303</f>
        <v>-120.39646792452831</v>
      </c>
      <c r="N1303" s="6">
        <f>C1303/$C$2</f>
        <v>1.2036323784373334E-4</v>
      </c>
      <c r="O1303" s="5" t="s">
        <v>27882</v>
      </c>
      <c r="P1303" t="str">
        <f>VLOOKUP(A1303,'External $ Guide'!$A$2:$L$11545,3,0)</f>
        <v>Replenish</v>
      </c>
      <c r="Q1303" t="str">
        <f>VLOOKUP(A1303,'External $ Guide'!$A$2:$L$11545,4,0)</f>
        <v>Retail</v>
      </c>
      <c r="R1303" t="str">
        <f>VLOOKUP(A1303,'External $ Guide'!$A$2:$L$11545,5,0)</f>
        <v>Active</v>
      </c>
      <c r="S1303" t="str">
        <f>IFERROR(VLOOKUP(A1303,'Broker &amp; Vendor'!$A$2:$C$11545,3,0),"")</f>
        <v>PROXIMO SPIRITS INC.</v>
      </c>
      <c r="T1303" t="str">
        <f>IFERROR(VLOOKUP(A1303,'Broker &amp; Vendor'!$A$2:$C$11545,2,0),"")</f>
        <v>JOHNSON BROTHERS</v>
      </c>
    </row>
    <row r="1304" spans="1:20" x14ac:dyDescent="0.25">
      <c r="A1304" t="s">
        <v>6768</v>
      </c>
      <c r="B1304" t="s">
        <v>2674</v>
      </c>
      <c r="C1304" s="10">
        <v>27.896603773584907</v>
      </c>
      <c r="D1304" s="10">
        <v>27.896603773584907</v>
      </c>
      <c r="E1304" s="1">
        <v>68.45</v>
      </c>
      <c r="F1304" s="3">
        <f>((E1304/53)*6)*3</f>
        <v>23.247169811320756</v>
      </c>
      <c r="G1304" s="4">
        <f>VLOOKUP(A1304,'R12 Trend'!$A$4:$B$6433,2,0)</f>
        <v>2.37</v>
      </c>
      <c r="H1304" s="10" t="str">
        <f>IFERROR(VLOOKUP(A1304,'DDS Needs'!$A$4:$F$767,6,0),"")</f>
        <v/>
      </c>
      <c r="I1304" s="1">
        <f>IFERROR(VLOOKUP(A1304,'WH INV 4-2-2026'!$A$2:$C$2914,3,0),"")</f>
        <v>110</v>
      </c>
      <c r="J1304" s="1">
        <f>I1304/(C1304/3)</f>
        <v>11.8293969645321</v>
      </c>
      <c r="K1304" s="5" t="str">
        <f>IF((I1304&gt;C1304),"X","")</f>
        <v>X</v>
      </c>
      <c r="L1304" s="7">
        <f>(C1304/3)*13</f>
        <v>120.88528301886794</v>
      </c>
      <c r="M1304" s="7">
        <f>I1304-L1304</f>
        <v>-10.885283018867938</v>
      </c>
      <c r="N1304" s="6">
        <f>C1304/$C$2</f>
        <v>1.2035210227059897E-4</v>
      </c>
      <c r="O1304" s="5" t="s">
        <v>27882</v>
      </c>
      <c r="P1304" t="str">
        <f>VLOOKUP(A1304,'External $ Guide'!$A$2:$L$11545,3,0)</f>
        <v>Replenish</v>
      </c>
      <c r="Q1304" t="str">
        <f>VLOOKUP(A1304,'External $ Guide'!$A$2:$L$11545,4,0)</f>
        <v>Retail</v>
      </c>
      <c r="R1304" t="str">
        <f>VLOOKUP(A1304,'External $ Guide'!$A$2:$L$11545,5,0)</f>
        <v>Active</v>
      </c>
      <c r="S1304" t="str">
        <f>IFERROR(VLOOKUP(A1304,'Broker &amp; Vendor'!$A$2:$C$11545,3,0),"")</f>
        <v>SAZERAC CO INC</v>
      </c>
      <c r="T1304" t="str">
        <f>IFERROR(VLOOKUP(A1304,'Broker &amp; Vendor'!$A$2:$C$11545,2,0),"")</f>
        <v>UNITED</v>
      </c>
    </row>
    <row r="1305" spans="1:20" x14ac:dyDescent="0.25">
      <c r="A1305" t="s">
        <v>4969</v>
      </c>
      <c r="B1305" t="s">
        <v>875</v>
      </c>
      <c r="C1305" s="10">
        <v>27.893207547169808</v>
      </c>
      <c r="D1305" s="10">
        <v>27.893207547169808</v>
      </c>
      <c r="E1305" s="1">
        <v>95.5</v>
      </c>
      <c r="F1305" s="3">
        <f>((E1305/53)*6)*3</f>
        <v>32.433962264150942</v>
      </c>
      <c r="G1305" s="4">
        <f>VLOOKUP(A1305,'R12 Trend'!$A$4:$B$6433,2,0)</f>
        <v>-0.14000000000000001</v>
      </c>
      <c r="H1305" s="10" t="str">
        <f>IFERROR(VLOOKUP(A1305,'DDS Needs'!$A$4:$F$767,6,0),"")</f>
        <v/>
      </c>
      <c r="I1305" s="1">
        <f>IFERROR(VLOOKUP(A1305,'WH INV 4-2-2026'!$A$2:$C$2914,3,0),"")</f>
        <v>52</v>
      </c>
      <c r="J1305" s="1">
        <f>I1305/(C1305/3)</f>
        <v>5.592759446406105</v>
      </c>
      <c r="K1305" s="5" t="str">
        <f>IF((I1305&gt;C1305),"X","")</f>
        <v>X</v>
      </c>
      <c r="L1305" s="7">
        <f>(C1305/3)*13</f>
        <v>120.87056603773583</v>
      </c>
      <c r="M1305" s="7">
        <f>I1305-L1305</f>
        <v>-68.870566037735827</v>
      </c>
      <c r="N1305" s="6">
        <f>C1305/$C$2</f>
        <v>1.2033745020068532E-4</v>
      </c>
      <c r="O1305" s="5" t="s">
        <v>27882</v>
      </c>
      <c r="P1305" t="str">
        <f>VLOOKUP(A1305,'External $ Guide'!$A$2:$L$11545,3,0)</f>
        <v>Replenish</v>
      </c>
      <c r="Q1305" t="str">
        <f>VLOOKUP(A1305,'External $ Guide'!$A$2:$L$11545,4,0)</f>
        <v>Retail</v>
      </c>
      <c r="R1305" t="str">
        <f>VLOOKUP(A1305,'External $ Guide'!$A$2:$L$11545,5,0)</f>
        <v>Active</v>
      </c>
      <c r="S1305" t="str">
        <f>IFERROR(VLOOKUP(A1305,'Broker &amp; Vendor'!$A$2:$C$11545,3,0),"")</f>
        <v>PERNOD RICARD USA</v>
      </c>
      <c r="T1305" t="str">
        <f>IFERROR(VLOOKUP(A1305,'Broker &amp; Vendor'!$A$2:$C$11545,2,0),"")</f>
        <v>SGWS- AMERICAN LIBERTY DIVISION</v>
      </c>
    </row>
    <row r="1306" spans="1:20" x14ac:dyDescent="0.25">
      <c r="A1306" t="s">
        <v>6663</v>
      </c>
      <c r="B1306" t="s">
        <v>2569</v>
      </c>
      <c r="C1306" s="10">
        <v>27.869433962264154</v>
      </c>
      <c r="D1306" s="10">
        <v>27.869433962264154</v>
      </c>
      <c r="E1306" s="1">
        <v>93.25</v>
      </c>
      <c r="F1306" s="3">
        <f>((E1306/53)*6)*3</f>
        <v>31.669811320754722</v>
      </c>
      <c r="G1306" s="4">
        <f>VLOOKUP(A1306,'R12 Trend'!$A$4:$B$6433,2,0)</f>
        <v>-0.12</v>
      </c>
      <c r="H1306" s="10" t="str">
        <f>IFERROR(VLOOKUP(A1306,'DDS Needs'!$A$4:$F$767,6,0),"")</f>
        <v/>
      </c>
      <c r="I1306" s="1">
        <f>IFERROR(VLOOKUP(A1306,'WH INV 4-2-2026'!$A$2:$C$2914,3,0),"")</f>
        <v>7</v>
      </c>
      <c r="J1306" s="1">
        <f>I1306/(C1306/3)</f>
        <v>0.75351368917052564</v>
      </c>
      <c r="K1306" s="5" t="str">
        <f>IF((I1306&gt;C1306),"X","")</f>
        <v/>
      </c>
      <c r="L1306" s="7">
        <f>(C1306/3)*13</f>
        <v>120.76754716981132</v>
      </c>
      <c r="M1306" s="7">
        <f>I1306-L1306</f>
        <v>-113.76754716981132</v>
      </c>
      <c r="N1306" s="6">
        <f>C1306/$C$2</f>
        <v>1.202348857112899E-4</v>
      </c>
      <c r="O1306" s="5" t="s">
        <v>27882</v>
      </c>
      <c r="P1306" t="str">
        <f>VLOOKUP(A1306,'External $ Guide'!$A$2:$L$11545,3,0)</f>
        <v>Replenish</v>
      </c>
      <c r="Q1306" t="str">
        <f>VLOOKUP(A1306,'External $ Guide'!$A$2:$L$11545,4,0)</f>
        <v>Retail</v>
      </c>
      <c r="R1306" t="str">
        <f>VLOOKUP(A1306,'External $ Guide'!$A$2:$L$11545,5,0)</f>
        <v>Active</v>
      </c>
      <c r="S1306" t="str">
        <f>IFERROR(VLOOKUP(A1306,'Broker &amp; Vendor'!$A$2:$C$11545,3,0),"")</f>
        <v>BACARDI USA INC</v>
      </c>
      <c r="T1306" t="str">
        <f>IFERROR(VLOOKUP(A1306,'Broker &amp; Vendor'!$A$2:$C$11545,2,0),"")</f>
        <v>SGWS- TRANSATLANTIC DIVISION</v>
      </c>
    </row>
    <row r="1307" spans="1:20" x14ac:dyDescent="0.25">
      <c r="A1307" t="s">
        <v>6187</v>
      </c>
      <c r="B1307" t="s">
        <v>2093</v>
      </c>
      <c r="C1307" s="10">
        <v>27.794649056603777</v>
      </c>
      <c r="D1307" s="10">
        <v>27.794649056603777</v>
      </c>
      <c r="E1307" s="1">
        <v>83.51</v>
      </c>
      <c r="F1307" s="3">
        <f>((E1307/53)*6)*3</f>
        <v>28.361886792452836</v>
      </c>
      <c r="G1307" s="4">
        <f>VLOOKUP(A1307,'R12 Trend'!$A$4:$B$6433,2,0)</f>
        <v>-0.02</v>
      </c>
      <c r="H1307" s="10" t="str">
        <f>IFERROR(VLOOKUP(A1307,'DDS Needs'!$A$4:$F$767,6,0),"")</f>
        <v/>
      </c>
      <c r="I1307" s="1">
        <f>IFERROR(VLOOKUP(A1307,'WH INV 4-2-2026'!$A$2:$C$2914,3,0),"")</f>
        <v>0.16666700000000001</v>
      </c>
      <c r="J1307" s="1">
        <f>I1307/(C1307/3)</f>
        <v>1.7989110025521404E-2</v>
      </c>
      <c r="K1307" s="5" t="str">
        <f>IF((I1307&gt;C1307),"X","")</f>
        <v/>
      </c>
      <c r="L1307" s="7">
        <f>(C1307/3)*13</f>
        <v>120.44347924528303</v>
      </c>
      <c r="M1307" s="7">
        <f>I1307-L1307</f>
        <v>-120.27681224528303</v>
      </c>
      <c r="N1307" s="6">
        <f>C1307/$C$2</f>
        <v>1.1991224713179166E-4</v>
      </c>
      <c r="O1307" s="5" t="s">
        <v>27882</v>
      </c>
      <c r="P1307" t="str">
        <f>VLOOKUP(A1307,'External $ Guide'!$A$2:$L$11545,3,0)</f>
        <v>Replenish</v>
      </c>
      <c r="Q1307" t="str">
        <f>VLOOKUP(A1307,'External $ Guide'!$A$2:$L$11545,4,0)</f>
        <v>Retail</v>
      </c>
      <c r="R1307" t="str">
        <f>VLOOKUP(A1307,'External $ Guide'!$A$2:$L$11545,5,0)</f>
        <v>Active</v>
      </c>
      <c r="S1307" t="str">
        <f>IFERROR(VLOOKUP(A1307,'Broker &amp; Vendor'!$A$2:$C$11545,3,0),"")</f>
        <v>GULF DISTRIBUTING CO. OF MOBILE LLC</v>
      </c>
      <c r="T1307" t="str">
        <f>IFERROR(VLOOKUP(A1307,'Broker &amp; Vendor'!$A$2:$C$11545,2,0),"")</f>
        <v>GULF DISTRIBUTING</v>
      </c>
    </row>
    <row r="1308" spans="1:20" x14ac:dyDescent="0.25">
      <c r="A1308" t="s">
        <v>4170</v>
      </c>
      <c r="B1308" t="s">
        <v>81</v>
      </c>
      <c r="C1308" s="10">
        <v>27.780249056603772</v>
      </c>
      <c r="D1308" s="10">
        <v>27.780249056603772</v>
      </c>
      <c r="E1308" s="1">
        <v>94.02</v>
      </c>
      <c r="F1308" s="3">
        <f>((E1308/53)*6)*3</f>
        <v>31.931320754716978</v>
      </c>
      <c r="G1308" s="4">
        <f>VLOOKUP(A1308,'R12 Trend'!$A$4:$B$6433,2,0)</f>
        <v>-0.13</v>
      </c>
      <c r="H1308" s="10" t="str">
        <f>IFERROR(VLOOKUP(A1308,'DDS Needs'!$A$4:$F$767,6,0),"")</f>
        <v/>
      </c>
      <c r="I1308" s="1">
        <f>IFERROR(VLOOKUP(A1308,'WH INV 4-2-2026'!$A$2:$C$2914,3,0),"")</f>
        <v>97</v>
      </c>
      <c r="J1308" s="1">
        <f>I1308/(C1308/3)</f>
        <v>10.475068074698381</v>
      </c>
      <c r="K1308" s="5" t="str">
        <f>IF((I1308&gt;C1308),"X","")</f>
        <v>X</v>
      </c>
      <c r="L1308" s="7">
        <f>(C1308/3)*13</f>
        <v>120.38107924528302</v>
      </c>
      <c r="M1308" s="7">
        <f>I1308-L1308</f>
        <v>-23.381079245283019</v>
      </c>
      <c r="N1308" s="6">
        <f>C1308/$C$2</f>
        <v>1.1985012235535782E-4</v>
      </c>
      <c r="O1308" s="5" t="s">
        <v>27882</v>
      </c>
      <c r="P1308" t="str">
        <f>VLOOKUP(A1308,'External $ Guide'!$A$2:$L$11545,3,0)</f>
        <v>Replenish</v>
      </c>
      <c r="Q1308" t="str">
        <f>VLOOKUP(A1308,'External $ Guide'!$A$2:$L$11545,4,0)</f>
        <v>Retail</v>
      </c>
      <c r="R1308" t="str">
        <f>VLOOKUP(A1308,'External $ Guide'!$A$2:$L$11545,5,0)</f>
        <v>Active</v>
      </c>
      <c r="S1308" t="str">
        <f>IFERROR(VLOOKUP(A1308,'Broker &amp; Vendor'!$A$2:$C$11545,3,0),"")</f>
        <v>BROWN FOREMAN CORP</v>
      </c>
      <c r="T1308" t="str">
        <f>IFERROR(VLOOKUP(A1308,'Broker &amp; Vendor'!$A$2:$C$11545,2,0),"")</f>
        <v>UNITED</v>
      </c>
    </row>
    <row r="1309" spans="1:20" x14ac:dyDescent="0.25">
      <c r="A1309" t="s">
        <v>7792</v>
      </c>
      <c r="B1309" t="s">
        <v>3698</v>
      </c>
      <c r="C1309" s="10">
        <v>27.758852830188687</v>
      </c>
      <c r="D1309" s="10">
        <v>27.758852830188687</v>
      </c>
      <c r="E1309" s="1">
        <v>75.680000000000007</v>
      </c>
      <c r="F1309" s="3">
        <f>((E1309/53)*6)*3</f>
        <v>25.702641509433967</v>
      </c>
      <c r="G1309" s="4">
        <f>VLOOKUP(A1309,'R12 Trend'!$A$4:$B$6433,2,0)</f>
        <v>0.08</v>
      </c>
      <c r="H1309" s="10" t="str">
        <f>IFERROR(VLOOKUP(A1309,'DDS Needs'!$A$4:$F$767,6,0),"")</f>
        <v/>
      </c>
      <c r="I1309" s="1">
        <f>IFERROR(VLOOKUP(A1309,'WH INV 4-2-2026'!$A$2:$C$2914,3,0),"")</f>
        <v>87.166667000000004</v>
      </c>
      <c r="J1309" s="1">
        <f>I1309/(C1309/3)</f>
        <v>9.4204181491106134</v>
      </c>
      <c r="K1309" s="5" t="str">
        <f>IF((I1309&gt;C1309),"X","")</f>
        <v>X</v>
      </c>
      <c r="L1309" s="7">
        <f>(C1309/3)*13</f>
        <v>120.28836226415098</v>
      </c>
      <c r="M1309" s="7">
        <f>I1309-L1309</f>
        <v>-33.121695264150972</v>
      </c>
      <c r="N1309" s="6">
        <f>C1309/$C$2</f>
        <v>1.1975781431490195E-4</v>
      </c>
      <c r="O1309" s="5" t="s">
        <v>27882</v>
      </c>
      <c r="P1309" t="str">
        <f>VLOOKUP(A1309,'External $ Guide'!$A$2:$L$11545,3,0)</f>
        <v>Replenish</v>
      </c>
      <c r="Q1309" t="str">
        <f>VLOOKUP(A1309,'External $ Guide'!$A$2:$L$11545,4,0)</f>
        <v>Retail</v>
      </c>
      <c r="R1309" t="str">
        <f>VLOOKUP(A1309,'External $ Guide'!$A$2:$L$11545,5,0)</f>
        <v>Active</v>
      </c>
      <c r="S1309" t="str">
        <f>IFERROR(VLOOKUP(A1309,'Broker &amp; Vendor'!$A$2:$C$11545,3,0),"")</f>
        <v>PROXIMO SPIRITS INC.</v>
      </c>
      <c r="T1309" t="str">
        <f>IFERROR(VLOOKUP(A1309,'Broker &amp; Vendor'!$A$2:$C$11545,2,0),"")</f>
        <v>JOHNSON BROTHERS</v>
      </c>
    </row>
    <row r="1310" spans="1:20" x14ac:dyDescent="0.25">
      <c r="A1310" t="s">
        <v>7285</v>
      </c>
      <c r="B1310" t="s">
        <v>3191</v>
      </c>
      <c r="C1310" s="10">
        <v>27.752128301886792</v>
      </c>
      <c r="D1310" s="10">
        <v>27.752128301886792</v>
      </c>
      <c r="E1310" s="1">
        <v>82.54</v>
      </c>
      <c r="F1310" s="3">
        <f>((E1310/53)*6)*3</f>
        <v>28.032452830188678</v>
      </c>
      <c r="G1310" s="4">
        <f>VLOOKUP(A1310,'R12 Trend'!$A$4:$B$6433,2,0)</f>
        <v>-0.01</v>
      </c>
      <c r="H1310" s="10" t="str">
        <f>IFERROR(VLOOKUP(A1310,'DDS Needs'!$A$4:$F$767,6,0),"")</f>
        <v/>
      </c>
      <c r="I1310" s="1">
        <f>IFERROR(VLOOKUP(A1310,'WH INV 4-2-2026'!$A$2:$C$2914,3,0),"")</f>
        <v>0</v>
      </c>
      <c r="J1310" s="1">
        <f>I1310/(C1310/3)</f>
        <v>0</v>
      </c>
      <c r="K1310" s="5" t="str">
        <f>IF((I1310&gt;C1310),"X","")</f>
        <v/>
      </c>
      <c r="L1310" s="7">
        <f>(C1310/3)*13</f>
        <v>120.25922264150944</v>
      </c>
      <c r="M1310" s="7">
        <f>I1310-L1310</f>
        <v>-120.25922264150944</v>
      </c>
      <c r="N1310" s="6">
        <f>C1310/$C$2</f>
        <v>1.1972880321647292E-4</v>
      </c>
      <c r="O1310" s="5" t="s">
        <v>27882</v>
      </c>
      <c r="P1310" t="str">
        <f>VLOOKUP(A1310,'External $ Guide'!$A$2:$L$11545,3,0)</f>
        <v>Replenish</v>
      </c>
      <c r="Q1310" t="str">
        <f>VLOOKUP(A1310,'External $ Guide'!$A$2:$L$11545,4,0)</f>
        <v>Retail</v>
      </c>
      <c r="R1310" t="str">
        <f>VLOOKUP(A1310,'External $ Guide'!$A$2:$L$11545,5,0)</f>
        <v>Active</v>
      </c>
      <c r="S1310" t="str">
        <f>IFERROR(VLOOKUP(A1310,'Broker &amp; Vendor'!$A$2:$C$11545,3,0),"")</f>
        <v>DIAGEO NORTH AMERICA INC</v>
      </c>
      <c r="T1310" t="str">
        <f>IFERROR(VLOOKUP(A1310,'Broker &amp; Vendor'!$A$2:$C$11545,2,0),"")</f>
        <v>SGWS- COASTAL PACIFIC DIVISION</v>
      </c>
    </row>
    <row r="1311" spans="1:20" x14ac:dyDescent="0.25">
      <c r="A1311" t="s">
        <v>7846</v>
      </c>
      <c r="B1311" t="s">
        <v>3752</v>
      </c>
      <c r="C1311" s="10">
        <v>27.736981132075471</v>
      </c>
      <c r="D1311" s="10">
        <v>27.736981132075471</v>
      </c>
      <c r="E1311" s="1">
        <v>81.67</v>
      </c>
      <c r="F1311" s="3">
        <f>((E1311/53)*6)*3</f>
        <v>27.736981132075471</v>
      </c>
      <c r="G1311" s="4">
        <f>VLOOKUP(A1311,'R12 Trend'!$A$4:$B$6433,2,0)</f>
        <v>0</v>
      </c>
      <c r="H1311" s="10" t="str">
        <f>IFERROR(VLOOKUP(A1311,'DDS Needs'!$A$4:$F$767,6,0),"")</f>
        <v/>
      </c>
      <c r="I1311" s="1">
        <f>IFERROR(VLOOKUP(A1311,'WH INV 4-2-2026'!$A$2:$C$2914,3,0),"")</f>
        <v>59</v>
      </c>
      <c r="J1311" s="1">
        <f>I1311/(C1311/3)</f>
        <v>6.3813721888902499</v>
      </c>
      <c r="K1311" s="5" t="str">
        <f>IF((I1311&gt;C1311),"X","")</f>
        <v>X</v>
      </c>
      <c r="L1311" s="7">
        <f>(C1311/3)*13</f>
        <v>120.19358490566037</v>
      </c>
      <c r="M1311" s="7">
        <f>I1311-L1311</f>
        <v>-61.193584905660373</v>
      </c>
      <c r="N1311" s="6">
        <f>C1311/$C$2</f>
        <v>1.1966345498465811E-4</v>
      </c>
      <c r="O1311" s="5" t="s">
        <v>27882</v>
      </c>
      <c r="P1311" t="str">
        <f>VLOOKUP(A1311,'External $ Guide'!$A$2:$L$11545,3,0)</f>
        <v>Replenish</v>
      </c>
      <c r="Q1311" t="str">
        <f>VLOOKUP(A1311,'External $ Guide'!$A$2:$L$11545,4,0)</f>
        <v>Retail</v>
      </c>
      <c r="R1311" t="str">
        <f>VLOOKUP(A1311,'External $ Guide'!$A$2:$L$11545,5,0)</f>
        <v>Active</v>
      </c>
      <c r="S1311" t="str">
        <f>IFERROR(VLOOKUP(A1311,'Broker &amp; Vendor'!$A$2:$C$11545,3,0),"")</f>
        <v>SAZERAC CO INC</v>
      </c>
      <c r="T1311" t="str">
        <f>IFERROR(VLOOKUP(A1311,'Broker &amp; Vendor'!$A$2:$C$11545,2,0),"")</f>
        <v>SGWS- CHAMPION DIVISION</v>
      </c>
    </row>
    <row r="1312" spans="1:20" x14ac:dyDescent="0.25">
      <c r="A1312" t="s">
        <v>4594</v>
      </c>
      <c r="B1312" t="s">
        <v>505</v>
      </c>
      <c r="C1312" s="10">
        <v>27.706686792452832</v>
      </c>
      <c r="D1312" s="10">
        <v>27.706686792452832</v>
      </c>
      <c r="E1312" s="1">
        <v>84.98</v>
      </c>
      <c r="F1312" s="3">
        <f>((E1312/53)*6)*3</f>
        <v>28.861132075471701</v>
      </c>
      <c r="G1312" s="4">
        <f>VLOOKUP(A1312,'R12 Trend'!$A$4:$B$6433,2,0)</f>
        <v>-0.04</v>
      </c>
      <c r="H1312" s="10" t="str">
        <f>IFERROR(VLOOKUP(A1312,'DDS Needs'!$A$4:$F$767,6,0),"")</f>
        <v/>
      </c>
      <c r="I1312" s="1">
        <f>IFERROR(VLOOKUP(A1312,'WH INV 4-2-2026'!$A$2:$C$2914,3,0),"")</f>
        <v>68</v>
      </c>
      <c r="J1312" s="1">
        <f>I1312/(C1312/3)</f>
        <v>7.3628435448863776</v>
      </c>
      <c r="K1312" s="5" t="str">
        <f>IF((I1312&gt;C1312),"X","")</f>
        <v>X</v>
      </c>
      <c r="L1312" s="7">
        <f>(C1312/3)*13</f>
        <v>120.06230943396228</v>
      </c>
      <c r="M1312" s="7">
        <f>I1312-L1312</f>
        <v>-52.062309433962284</v>
      </c>
      <c r="N1312" s="6">
        <f>C1312/$C$2</f>
        <v>1.1953275852102849E-4</v>
      </c>
      <c r="O1312" s="5" t="s">
        <v>27882</v>
      </c>
      <c r="P1312" t="str">
        <f>VLOOKUP(A1312,'External $ Guide'!$A$2:$L$11545,3,0)</f>
        <v>Replenish</v>
      </c>
      <c r="Q1312" t="str">
        <f>VLOOKUP(A1312,'External $ Guide'!$A$2:$L$11545,4,0)</f>
        <v>Retail</v>
      </c>
      <c r="R1312" t="str">
        <f>VLOOKUP(A1312,'External $ Guide'!$A$2:$L$11545,5,0)</f>
        <v>Active</v>
      </c>
      <c r="S1312" t="str">
        <f>IFERROR(VLOOKUP(A1312,'Broker &amp; Vendor'!$A$2:$C$11545,3,0),"")</f>
        <v>DIAGEO NORTH AMERICA INC</v>
      </c>
      <c r="T1312" t="str">
        <f>IFERROR(VLOOKUP(A1312,'Broker &amp; Vendor'!$A$2:$C$11545,2,0),"")</f>
        <v>SGWS- COASTAL PACIFIC DIVISION</v>
      </c>
    </row>
    <row r="1313" spans="1:20" x14ac:dyDescent="0.25">
      <c r="A1313" t="s">
        <v>4991</v>
      </c>
      <c r="B1313" t="s">
        <v>897</v>
      </c>
      <c r="C1313" s="10">
        <v>27.695343396226409</v>
      </c>
      <c r="D1313" s="10">
        <v>27.695343396226409</v>
      </c>
      <c r="E1313" s="1">
        <v>80.739999999999995</v>
      </c>
      <c r="F1313" s="3">
        <f>((E1313/53)*6)*3</f>
        <v>27.421132075471693</v>
      </c>
      <c r="G1313" s="4">
        <f>VLOOKUP(A1313,'R12 Trend'!$A$4:$B$6433,2,0)</f>
        <v>0.01</v>
      </c>
      <c r="H1313" s="10" t="str">
        <f>IFERROR(VLOOKUP(A1313,'DDS Needs'!$A$4:$F$767,6,0),"")</f>
        <v/>
      </c>
      <c r="I1313" s="1" t="str">
        <f>IFERROR(VLOOKUP(A1313,'WH INV 4-2-2026'!$A$2:$C$2914,3,0),"")</f>
        <v/>
      </c>
      <c r="J1313" s="1" t="e">
        <f>I1313/(C1313/3)</f>
        <v>#VALUE!</v>
      </c>
      <c r="K1313" s="5" t="str">
        <f>IF((I1313&gt;C1313),"X","")</f>
        <v>X</v>
      </c>
      <c r="L1313" s="7">
        <f>(C1313/3)*13</f>
        <v>120.01315471698112</v>
      </c>
      <c r="M1313" s="7" t="e">
        <f>I1313-L1313</f>
        <v>#VALUE!</v>
      </c>
      <c r="N1313" s="6">
        <f>C1313/$C$2</f>
        <v>1.1948382060751692E-4</v>
      </c>
      <c r="O1313" s="5" t="s">
        <v>27882</v>
      </c>
      <c r="P1313" t="str">
        <f>VLOOKUP(A1313,'External $ Guide'!$A$2:$L$11545,3,0)</f>
        <v>Replenish</v>
      </c>
      <c r="Q1313" t="str">
        <f>VLOOKUP(A1313,'External $ Guide'!$A$2:$L$11545,4,0)</f>
        <v>Retail</v>
      </c>
      <c r="R1313" t="str">
        <f>VLOOKUP(A1313,'External $ Guide'!$A$2:$L$11545,5,0)</f>
        <v>Active</v>
      </c>
      <c r="S1313" t="str">
        <f>IFERROR(VLOOKUP(A1313,'Broker &amp; Vendor'!$A$2:$C$11545,3,0),"")</f>
        <v>DIAGEO NORTH AMERICA INC</v>
      </c>
      <c r="T1313" t="str">
        <f>IFERROR(VLOOKUP(A1313,'Broker &amp; Vendor'!$A$2:$C$11545,2,0),"")</f>
        <v>SGWS- COASTAL PACIFIC DIVISION</v>
      </c>
    </row>
    <row r="1314" spans="1:20" x14ac:dyDescent="0.25">
      <c r="A1314" t="s">
        <v>4367</v>
      </c>
      <c r="B1314" t="s">
        <v>278</v>
      </c>
      <c r="C1314" s="10">
        <v>27.679992452830188</v>
      </c>
      <c r="D1314" s="10">
        <v>32.774332075471698</v>
      </c>
      <c r="E1314" s="1">
        <v>104.49</v>
      </c>
      <c r="F1314" s="3">
        <f>((E1314/53)*6)*3</f>
        <v>35.487169811320754</v>
      </c>
      <c r="G1314" s="4">
        <f>VLOOKUP(A1314,'R12 Trend'!$A$4:$B$6433,2,0)</f>
        <v>-0.22</v>
      </c>
      <c r="H1314" s="10">
        <f>IFERROR(VLOOKUP(A1314,'DDS Needs'!$A$4:$F$767,6,0),"")</f>
        <v>5.0943396226415096</v>
      </c>
      <c r="I1314" s="1">
        <f>IFERROR(VLOOKUP(A1314,'WH INV 4-2-2026'!$A$2:$C$2914,3,0),"")</f>
        <v>34</v>
      </c>
      <c r="J1314" s="1">
        <f>I1314/(C1314/3)</f>
        <v>3.6849721030025364</v>
      </c>
      <c r="K1314" s="5" t="str">
        <f>IF((I1314&gt;C1314),"X","")</f>
        <v>X</v>
      </c>
      <c r="L1314" s="7">
        <f>(C1314/3)*13</f>
        <v>119.94663396226414</v>
      </c>
      <c r="M1314" s="7">
        <f>I1314-L1314</f>
        <v>-85.946633962264144</v>
      </c>
      <c r="N1314" s="6">
        <f>C1314/$C$2</f>
        <v>1.1941759325150731E-4</v>
      </c>
      <c r="O1314" s="5" t="s">
        <v>27882</v>
      </c>
      <c r="P1314" t="str">
        <f>VLOOKUP(A1314,'External $ Guide'!$A$2:$L$11545,3,0)</f>
        <v>Replenish</v>
      </c>
      <c r="Q1314" t="str">
        <f>VLOOKUP(A1314,'External $ Guide'!$A$2:$L$11545,4,0)</f>
        <v>Retail</v>
      </c>
      <c r="R1314" t="str">
        <f>VLOOKUP(A1314,'External $ Guide'!$A$2:$L$11545,5,0)</f>
        <v>Active</v>
      </c>
      <c r="S1314" t="str">
        <f>IFERROR(VLOOKUP(A1314,'Broker &amp; Vendor'!$A$2:$C$11545,3,0),"")</f>
        <v>BACARDI USA INC</v>
      </c>
      <c r="T1314" t="str">
        <f>IFERROR(VLOOKUP(A1314,'Broker &amp; Vendor'!$A$2:$C$11545,2,0),"")</f>
        <v>SGWS- CHAMPION DIVISION</v>
      </c>
    </row>
    <row r="1315" spans="1:20" x14ac:dyDescent="0.25">
      <c r="A1315" t="s">
        <v>8184</v>
      </c>
      <c r="B1315" t="s">
        <v>4090</v>
      </c>
      <c r="C1315" s="10">
        <v>27.631426415094342</v>
      </c>
      <c r="D1315" s="10">
        <v>27.631426415094342</v>
      </c>
      <c r="E1315" s="1">
        <v>78.23</v>
      </c>
      <c r="F1315" s="3">
        <f>((E1315/53)*6)*3</f>
        <v>26.568679245283022</v>
      </c>
      <c r="G1315" s="4">
        <f>VLOOKUP(A1315,'R12 Trend'!$A$4:$B$6433,2,0)</f>
        <v>0.04</v>
      </c>
      <c r="H1315" s="10" t="str">
        <f>IFERROR(VLOOKUP(A1315,'DDS Needs'!$A$4:$F$767,6,0),"")</f>
        <v/>
      </c>
      <c r="I1315" s="1" t="str">
        <f>IFERROR(VLOOKUP(A1315,'WH INV 4-2-2026'!$A$2:$C$2914,3,0),"")</f>
        <v/>
      </c>
      <c r="J1315" s="1" t="e">
        <f>I1315/(C1315/3)</f>
        <v>#VALUE!</v>
      </c>
      <c r="K1315" s="5" t="str">
        <f>IF((I1315&gt;C1315),"X","")</f>
        <v>X</v>
      </c>
      <c r="L1315" s="7">
        <f>(C1315/3)*13</f>
        <v>119.73618113207549</v>
      </c>
      <c r="M1315" s="7" t="e">
        <f>I1315-L1315</f>
        <v>#VALUE!</v>
      </c>
      <c r="N1315" s="6">
        <f>C1315/$C$2</f>
        <v>1.1920806865174235E-4</v>
      </c>
      <c r="O1315" s="5" t="s">
        <v>27882</v>
      </c>
      <c r="P1315" t="str">
        <f>VLOOKUP(A1315,'External $ Guide'!$A$2:$L$11545,3,0)</f>
        <v>Replenish</v>
      </c>
      <c r="Q1315" t="str">
        <f>VLOOKUP(A1315,'External $ Guide'!$A$2:$L$11545,4,0)</f>
        <v>Retail</v>
      </c>
      <c r="R1315" t="str">
        <f>VLOOKUP(A1315,'External $ Guide'!$A$2:$L$11545,5,0)</f>
        <v>Active</v>
      </c>
      <c r="S1315" t="str">
        <f>IFERROR(VLOOKUP(A1315,'Broker &amp; Vendor'!$A$2:$C$11545,3,0),"")</f>
        <v>SAZERAC CO INC</v>
      </c>
      <c r="T1315" t="str">
        <f>IFERROR(VLOOKUP(A1315,'Broker &amp; Vendor'!$A$2:$C$11545,2,0),"")</f>
        <v>UNITED</v>
      </c>
    </row>
    <row r="1316" spans="1:20" x14ac:dyDescent="0.25">
      <c r="A1316" t="s">
        <v>7729</v>
      </c>
      <c r="B1316" t="s">
        <v>3635</v>
      </c>
      <c r="C1316" s="10">
        <v>27.583709433962269</v>
      </c>
      <c r="D1316" s="10">
        <v>27.583709433962269</v>
      </c>
      <c r="E1316" s="1">
        <v>73.17</v>
      </c>
      <c r="F1316" s="3">
        <f>((E1316/53)*6)*3</f>
        <v>24.850188679245285</v>
      </c>
      <c r="G1316" s="4">
        <f>VLOOKUP(A1316,'R12 Trend'!$A$4:$B$6433,2,0)</f>
        <v>0.11</v>
      </c>
      <c r="H1316" s="10" t="str">
        <f>IFERROR(VLOOKUP(A1316,'DDS Needs'!$A$4:$F$767,6,0),"")</f>
        <v/>
      </c>
      <c r="I1316" s="1">
        <f>IFERROR(VLOOKUP(A1316,'WH INV 4-2-2026'!$A$2:$C$2914,3,0),"")</f>
        <v>44</v>
      </c>
      <c r="J1316" s="1">
        <f>I1316/(C1316/3)</f>
        <v>4.7854332397177819</v>
      </c>
      <c r="K1316" s="5" t="str">
        <f>IF((I1316&gt;C1316),"X","")</f>
        <v>X</v>
      </c>
      <c r="L1316" s="7">
        <f>(C1316/3)*13</f>
        <v>119.52940754716982</v>
      </c>
      <c r="M1316" s="7">
        <f>I1316-L1316</f>
        <v>-75.529407547169825</v>
      </c>
      <c r="N1316" s="6">
        <f>C1316/$C$2</f>
        <v>1.1900220706945579E-4</v>
      </c>
      <c r="O1316" s="5" t="s">
        <v>27882</v>
      </c>
      <c r="P1316" t="str">
        <f>VLOOKUP(A1316,'External $ Guide'!$A$2:$L$11545,3,0)</f>
        <v>Replenish</v>
      </c>
      <c r="Q1316" t="str">
        <f>VLOOKUP(A1316,'External $ Guide'!$A$2:$L$11545,4,0)</f>
        <v>Retail</v>
      </c>
      <c r="R1316" t="str">
        <f>VLOOKUP(A1316,'External $ Guide'!$A$2:$L$11545,5,0)</f>
        <v>Active</v>
      </c>
      <c r="S1316" t="str">
        <f>IFERROR(VLOOKUP(A1316,'Broker &amp; Vendor'!$A$2:$C$11545,3,0),"")</f>
        <v>MHW LTD</v>
      </c>
      <c r="T1316" t="str">
        <f>IFERROR(VLOOKUP(A1316,'Broker &amp; Vendor'!$A$2:$C$11545,2,0),"")</f>
        <v>RNDC</v>
      </c>
    </row>
    <row r="1317" spans="1:20" x14ac:dyDescent="0.25">
      <c r="A1317" t="s">
        <v>6853</v>
      </c>
      <c r="B1317" t="s">
        <v>2759</v>
      </c>
      <c r="C1317" s="10">
        <v>27.573215094339623</v>
      </c>
      <c r="D1317" s="10">
        <v>27.573215094339623</v>
      </c>
      <c r="E1317" s="1">
        <v>86.37</v>
      </c>
      <c r="F1317" s="3">
        <f>((E1317/53)*6)*3</f>
        <v>29.333207547169813</v>
      </c>
      <c r="G1317" s="4">
        <f>VLOOKUP(A1317,'R12 Trend'!$A$4:$B$6433,2,0)</f>
        <v>-0.06</v>
      </c>
      <c r="H1317" s="10" t="str">
        <f>IFERROR(VLOOKUP(A1317,'DDS Needs'!$A$4:$F$767,6,0),"")</f>
        <v/>
      </c>
      <c r="I1317" s="1">
        <f>IFERROR(VLOOKUP(A1317,'WH INV 4-2-2026'!$A$2:$C$2914,3,0),"")</f>
        <v>0.20833299999999999</v>
      </c>
      <c r="J1317" s="1">
        <f>I1317/(C1317/3)</f>
        <v>2.2666888785425068E-2</v>
      </c>
      <c r="K1317" s="5" t="str">
        <f>IF((I1317&gt;C1317),"X","")</f>
        <v/>
      </c>
      <c r="L1317" s="7">
        <f>(C1317/3)*13</f>
        <v>119.4839320754717</v>
      </c>
      <c r="M1317" s="7">
        <f>I1317-L1317</f>
        <v>-119.2755990754717</v>
      </c>
      <c r="N1317" s="6">
        <f>C1317/$C$2</f>
        <v>1.1895693217342263E-4</v>
      </c>
      <c r="O1317" s="5" t="s">
        <v>27882</v>
      </c>
      <c r="P1317" t="str">
        <f>VLOOKUP(A1317,'External $ Guide'!$A$2:$L$11545,3,0)</f>
        <v>Replenish</v>
      </c>
      <c r="Q1317" t="str">
        <f>VLOOKUP(A1317,'External $ Guide'!$A$2:$L$11545,4,0)</f>
        <v>Retail</v>
      </c>
      <c r="R1317" t="str">
        <f>VLOOKUP(A1317,'External $ Guide'!$A$2:$L$11545,5,0)</f>
        <v>Active</v>
      </c>
      <c r="S1317" t="str">
        <f>IFERROR(VLOOKUP(A1317,'Broker &amp; Vendor'!$A$2:$C$11545,3,0),"")</f>
        <v>E. &amp; J. GALLO WINERY</v>
      </c>
      <c r="T1317" t="str">
        <f>IFERROR(VLOOKUP(A1317,'Broker &amp; Vendor'!$A$2:$C$11545,2,0),"")</f>
        <v>RNDC</v>
      </c>
    </row>
    <row r="1318" spans="1:20" x14ac:dyDescent="0.25">
      <c r="A1318" t="s">
        <v>6649</v>
      </c>
      <c r="B1318" t="s">
        <v>2555</v>
      </c>
      <c r="C1318" s="10">
        <v>27.521660377358494</v>
      </c>
      <c r="D1318" s="10">
        <v>31.597132075471702</v>
      </c>
      <c r="E1318" s="1">
        <v>90.04</v>
      </c>
      <c r="F1318" s="3">
        <f>((E1318/53)*6)*3</f>
        <v>30.579622641509438</v>
      </c>
      <c r="G1318" s="4">
        <f>VLOOKUP(A1318,'R12 Trend'!$A$4:$B$6433,2,0)</f>
        <v>-0.1</v>
      </c>
      <c r="H1318" s="10">
        <f>IFERROR(VLOOKUP(A1318,'DDS Needs'!$A$4:$F$767,6,0),"")</f>
        <v>4.0754716981132084</v>
      </c>
      <c r="I1318" s="1">
        <f>IFERROR(VLOOKUP(A1318,'WH INV 4-2-2026'!$A$2:$C$2914,3,0),"")</f>
        <v>99</v>
      </c>
      <c r="J1318" s="1">
        <f>I1318/(C1318/3)</f>
        <v>10.791500074041165</v>
      </c>
      <c r="K1318" s="5" t="str">
        <f>IF((I1318&gt;C1318),"X","")</f>
        <v>X</v>
      </c>
      <c r="L1318" s="7">
        <f>(C1318/3)*13</f>
        <v>119.26052830188681</v>
      </c>
      <c r="M1318" s="7">
        <f>I1318-L1318</f>
        <v>-20.260528301886808</v>
      </c>
      <c r="N1318" s="6">
        <f>C1318/$C$2</f>
        <v>1.1873451375213365E-4</v>
      </c>
      <c r="O1318" s="5" t="s">
        <v>27882</v>
      </c>
      <c r="P1318" t="str">
        <f>VLOOKUP(A1318,'External $ Guide'!$A$2:$L$11545,3,0)</f>
        <v>Replenish</v>
      </c>
      <c r="Q1318" t="str">
        <f>VLOOKUP(A1318,'External $ Guide'!$A$2:$L$11545,4,0)</f>
        <v>Retail</v>
      </c>
      <c r="R1318" t="str">
        <f>VLOOKUP(A1318,'External $ Guide'!$A$2:$L$11545,5,0)</f>
        <v>Active</v>
      </c>
      <c r="S1318" t="str">
        <f>IFERROR(VLOOKUP(A1318,'Broker &amp; Vendor'!$A$2:$C$11545,3,0),"")</f>
        <v>SAZERAC CO INC</v>
      </c>
      <c r="T1318" t="str">
        <f>IFERROR(VLOOKUP(A1318,'Broker &amp; Vendor'!$A$2:$C$11545,2,0),"")</f>
        <v>UNITED</v>
      </c>
    </row>
    <row r="1319" spans="1:20" x14ac:dyDescent="0.25">
      <c r="A1319" t="s">
        <v>5434</v>
      </c>
      <c r="B1319" t="s">
        <v>1340</v>
      </c>
      <c r="C1319" s="10">
        <v>27.513509433962263</v>
      </c>
      <c r="D1319" s="10">
        <v>27.513509433962263</v>
      </c>
      <c r="E1319" s="1">
        <v>67.510000000000005</v>
      </c>
      <c r="F1319" s="3">
        <f>((E1319/53)*6)*3</f>
        <v>22.927924528301887</v>
      </c>
      <c r="G1319" s="4">
        <f>VLOOKUP(A1319,'R12 Trend'!$A$4:$B$6433,2,0)</f>
        <v>0.49</v>
      </c>
      <c r="H1319" s="10" t="str">
        <f>IFERROR(VLOOKUP(A1319,'DDS Needs'!$A$4:$F$767,6,0),"")</f>
        <v/>
      </c>
      <c r="I1319" s="1">
        <f>IFERROR(VLOOKUP(A1319,'WH INV 4-2-2026'!$A$2:$C$2914,3,0),"")</f>
        <v>41</v>
      </c>
      <c r="J1319" s="1">
        <f>I1319/(C1319/3)</f>
        <v>4.4705311147319744</v>
      </c>
      <c r="K1319" s="5" t="str">
        <f>IF((I1319&gt;C1319),"X","")</f>
        <v>X</v>
      </c>
      <c r="L1319" s="7">
        <f>(C1319/3)*13</f>
        <v>119.2252075471698</v>
      </c>
      <c r="M1319" s="7">
        <f>I1319-L1319</f>
        <v>-78.225207547169802</v>
      </c>
      <c r="N1319" s="6">
        <f>C1319/$C$2</f>
        <v>1.1869934878434091E-4</v>
      </c>
      <c r="O1319" s="5" t="s">
        <v>27882</v>
      </c>
      <c r="P1319" t="str">
        <f>VLOOKUP(A1319,'External $ Guide'!$A$2:$L$11545,3,0)</f>
        <v>Replenish</v>
      </c>
      <c r="Q1319" t="str">
        <f>VLOOKUP(A1319,'External $ Guide'!$A$2:$L$11545,4,0)</f>
        <v>Wholesale bottle</v>
      </c>
      <c r="R1319" t="str">
        <f>VLOOKUP(A1319,'External $ Guide'!$A$2:$L$11545,5,0)</f>
        <v>Active</v>
      </c>
      <c r="S1319" t="str">
        <f>IFERROR(VLOOKUP(A1319,'Broker &amp; Vendor'!$A$2:$C$11545,3,0),"")</f>
        <v>E. &amp; J. GALLO WINERY</v>
      </c>
      <c r="T1319" t="str">
        <f>IFERROR(VLOOKUP(A1319,'Broker &amp; Vendor'!$A$2:$C$11545,2,0),"")</f>
        <v>RNDC</v>
      </c>
    </row>
    <row r="1320" spans="1:20" x14ac:dyDescent="0.25">
      <c r="A1320" t="s">
        <v>7197</v>
      </c>
      <c r="B1320" t="s">
        <v>3103</v>
      </c>
      <c r="C1320" s="10">
        <v>27.513509433962263</v>
      </c>
      <c r="D1320" s="10">
        <v>27.513509433962263</v>
      </c>
      <c r="E1320" s="1">
        <v>67.510000000000005</v>
      </c>
      <c r="F1320" s="3">
        <f>((E1320/53)*6)*3</f>
        <v>22.927924528301887</v>
      </c>
      <c r="G1320" s="4">
        <f>VLOOKUP(A1320,'R12 Trend'!$A$4:$B$6433,2,0)</f>
        <v>0.98</v>
      </c>
      <c r="H1320" s="10" t="str">
        <f>IFERROR(VLOOKUP(A1320,'DDS Needs'!$A$4:$F$767,6,0),"")</f>
        <v/>
      </c>
      <c r="I1320" s="1">
        <f>IFERROR(VLOOKUP(A1320,'WH INV 4-2-2026'!$A$2:$C$2914,3,0),"")</f>
        <v>21</v>
      </c>
      <c r="J1320" s="1">
        <f>I1320/(C1320/3)</f>
        <v>2.2897842294968651</v>
      </c>
      <c r="K1320" s="5" t="str">
        <f>IF((I1320&gt;C1320),"X","")</f>
        <v/>
      </c>
      <c r="L1320" s="7">
        <f>(C1320/3)*13</f>
        <v>119.2252075471698</v>
      </c>
      <c r="M1320" s="7">
        <f>I1320-L1320</f>
        <v>-98.225207547169802</v>
      </c>
      <c r="N1320" s="6">
        <f>C1320/$C$2</f>
        <v>1.1869934878434091E-4</v>
      </c>
      <c r="O1320" s="5" t="s">
        <v>27882</v>
      </c>
      <c r="P1320" t="str">
        <f>VLOOKUP(A1320,'External $ Guide'!$A$2:$L$11545,3,0)</f>
        <v>Replenish</v>
      </c>
      <c r="Q1320" t="str">
        <f>VLOOKUP(A1320,'External $ Guide'!$A$2:$L$11545,4,0)</f>
        <v>Retail</v>
      </c>
      <c r="R1320" t="str">
        <f>VLOOKUP(A1320,'External $ Guide'!$A$2:$L$11545,5,0)</f>
        <v>Active</v>
      </c>
      <c r="S1320" t="s">
        <v>27956</v>
      </c>
      <c r="T1320" t="str">
        <f>IFERROR(VLOOKUP(A1320,'Broker &amp; Vendor'!$A$2:$C$11545,2,0),"")</f>
        <v>SGWS- CHAMPION DIVISION</v>
      </c>
    </row>
    <row r="1321" spans="1:20" x14ac:dyDescent="0.25">
      <c r="A1321" t="s">
        <v>4535</v>
      </c>
      <c r="B1321" t="s">
        <v>446</v>
      </c>
      <c r="C1321" s="10">
        <v>27.48416603773585</v>
      </c>
      <c r="D1321" s="10">
        <v>27.48416603773585</v>
      </c>
      <c r="E1321" s="1">
        <v>96.34</v>
      </c>
      <c r="F1321" s="3">
        <f>((E1321/53)*6)*3</f>
        <v>32.719245283018871</v>
      </c>
      <c r="G1321" s="4">
        <f>VLOOKUP(A1321,'R12 Trend'!$A$4:$B$6433,2,0)</f>
        <v>-0.16</v>
      </c>
      <c r="H1321" s="10" t="str">
        <f>IFERROR(VLOOKUP(A1321,'DDS Needs'!$A$4:$F$767,6,0),"")</f>
        <v/>
      </c>
      <c r="I1321" s="1">
        <f>IFERROR(VLOOKUP(A1321,'WH INV 4-2-2026'!$A$2:$C$2914,3,0),"")</f>
        <v>169</v>
      </c>
      <c r="J1321" s="1">
        <f>I1321/(C1321/3)</f>
        <v>18.446985049642304</v>
      </c>
      <c r="K1321" s="5" t="str">
        <f>IF((I1321&gt;C1321),"X","")</f>
        <v>X</v>
      </c>
      <c r="L1321" s="7">
        <f>(C1321/3)*13</f>
        <v>119.09805283018868</v>
      </c>
      <c r="M1321" s="7">
        <f>I1321-L1321</f>
        <v>49.901947169811322</v>
      </c>
      <c r="N1321" s="6">
        <f>C1321/$C$2</f>
        <v>1.1857275490028713E-4</v>
      </c>
      <c r="O1321" s="5" t="s">
        <v>27882</v>
      </c>
      <c r="P1321" t="str">
        <f>VLOOKUP(A1321,'External $ Guide'!$A$2:$L$11545,3,0)</f>
        <v>Replenish</v>
      </c>
      <c r="Q1321" t="str">
        <f>VLOOKUP(A1321,'External $ Guide'!$A$2:$L$11545,4,0)</f>
        <v>Retail</v>
      </c>
      <c r="R1321" t="str">
        <f>VLOOKUP(A1321,'External $ Guide'!$A$2:$L$11545,5,0)</f>
        <v>Active</v>
      </c>
      <c r="S1321" t="str">
        <f>IFERROR(VLOOKUP(A1321,'Broker &amp; Vendor'!$A$2:$C$11545,3,0),"")</f>
        <v>BROWN FOREMAN CORP</v>
      </c>
      <c r="T1321" t="str">
        <f>IFERROR(VLOOKUP(A1321,'Broker &amp; Vendor'!$A$2:$C$11545,2,0),"")</f>
        <v>UNITED</v>
      </c>
    </row>
    <row r="1322" spans="1:20" x14ac:dyDescent="0.25">
      <c r="A1322" t="s">
        <v>5495</v>
      </c>
      <c r="B1322" t="s">
        <v>1401</v>
      </c>
      <c r="C1322" s="10">
        <v>27.440150943396226</v>
      </c>
      <c r="D1322" s="10">
        <v>27.440150943396226</v>
      </c>
      <c r="E1322" s="1">
        <v>67.33</v>
      </c>
      <c r="F1322" s="3">
        <f>((E1322/53)*6)*3</f>
        <v>22.86679245283019</v>
      </c>
      <c r="G1322" s="4">
        <f>VLOOKUP(A1322,'R12 Trend'!$A$4:$B$6433,2,0)</f>
        <v>4.88</v>
      </c>
      <c r="H1322" s="10" t="str">
        <f>IFERROR(VLOOKUP(A1322,'DDS Needs'!$A$4:$F$767,6,0),"")</f>
        <v/>
      </c>
      <c r="I1322" s="1">
        <f>IFERROR(VLOOKUP(A1322,'WH INV 4-2-2026'!$A$2:$C$2914,3,0),"")</f>
        <v>33</v>
      </c>
      <c r="J1322" s="1">
        <f>I1322/(C1322/3)</f>
        <v>3.6078518738551417</v>
      </c>
      <c r="K1322" s="5" t="str">
        <f>IF((I1322&gt;C1322),"X","")</f>
        <v>X</v>
      </c>
      <c r="L1322" s="7">
        <f>(C1322/3)*13</f>
        <v>118.90732075471698</v>
      </c>
      <c r="M1322" s="7">
        <f>I1322-L1322</f>
        <v>-85.907320754716977</v>
      </c>
      <c r="N1322" s="6">
        <f>C1322/$C$2</f>
        <v>1.183828640742064E-4</v>
      </c>
      <c r="O1322" s="5" t="s">
        <v>27882</v>
      </c>
      <c r="P1322" t="str">
        <f>VLOOKUP(A1322,'External $ Guide'!$A$2:$L$11545,3,0)</f>
        <v>Replenish</v>
      </c>
      <c r="Q1322" t="str">
        <f>VLOOKUP(A1322,'External $ Guide'!$A$2:$L$11545,4,0)</f>
        <v>Special order</v>
      </c>
      <c r="R1322" t="str">
        <f>VLOOKUP(A1322,'External $ Guide'!$A$2:$L$11545,5,0)</f>
        <v>Active</v>
      </c>
      <c r="S1322" t="str">
        <f>IFERROR(VLOOKUP(A1322,'Broker &amp; Vendor'!$A$2:$C$11545,3,0),"")</f>
        <v>BOTTLE TREE BEVERAGE CO. LLC.</v>
      </c>
      <c r="T1322" t="str">
        <f>IFERROR(VLOOKUP(A1322,'Broker &amp; Vendor'!$A$2:$C$11545,2,0),"")</f>
        <v>SGWS- CHAMPION DIVISION</v>
      </c>
    </row>
    <row r="1323" spans="1:20" x14ac:dyDescent="0.25">
      <c r="A1323" t="s">
        <v>6441</v>
      </c>
      <c r="B1323" t="s">
        <v>2347</v>
      </c>
      <c r="C1323" s="10">
        <v>27.339622641509433</v>
      </c>
      <c r="D1323" s="10">
        <v>27.339622641509433</v>
      </c>
      <c r="E1323" s="1">
        <v>80.5</v>
      </c>
      <c r="F1323" s="3">
        <f>((E1323/53)*6)*3</f>
        <v>27.339622641509433</v>
      </c>
      <c r="G1323" s="4">
        <f>VLOOKUP(A1323,'R12 Trend'!$A$4:$B$6433,2,0)</f>
        <v>0</v>
      </c>
      <c r="H1323" s="10" t="str">
        <f>IFERROR(VLOOKUP(A1323,'DDS Needs'!$A$4:$F$767,6,0),"")</f>
        <v/>
      </c>
      <c r="I1323" s="1">
        <f>IFERROR(VLOOKUP(A1323,'WH INV 4-2-2026'!$A$2:$C$2914,3,0),"")</f>
        <v>141</v>
      </c>
      <c r="J1323" s="1">
        <f>I1323/(C1323/3)</f>
        <v>15.472049689440995</v>
      </c>
      <c r="K1323" s="5" t="str">
        <f>IF((I1323&gt;C1323),"X","")</f>
        <v>X</v>
      </c>
      <c r="L1323" s="7">
        <f>(C1323/3)*13</f>
        <v>118.47169811320754</v>
      </c>
      <c r="M1323" s="7">
        <f>I1323-L1323</f>
        <v>22.528301886792462</v>
      </c>
      <c r="N1323" s="6">
        <f>C1323/$C$2</f>
        <v>1.179491628047628E-4</v>
      </c>
      <c r="O1323" s="5" t="s">
        <v>27882</v>
      </c>
      <c r="P1323" t="str">
        <f>VLOOKUP(A1323,'External $ Guide'!$A$2:$L$11545,3,0)</f>
        <v>Replenish</v>
      </c>
      <c r="Q1323" t="str">
        <f>VLOOKUP(A1323,'External $ Guide'!$A$2:$L$11545,4,0)</f>
        <v>Retail</v>
      </c>
      <c r="R1323" t="str">
        <f>VLOOKUP(A1323,'External $ Guide'!$A$2:$L$11545,5,0)</f>
        <v>Active</v>
      </c>
      <c r="S1323" t="str">
        <f>IFERROR(VLOOKUP(A1323,'Broker &amp; Vendor'!$A$2:$C$11545,3,0),"")</f>
        <v>REDEMPTION SPIRITS LLC</v>
      </c>
      <c r="T1323" t="str">
        <f>IFERROR(VLOOKUP(A1323,'Broker &amp; Vendor'!$A$2:$C$11545,2,0),"")</f>
        <v>UNITED</v>
      </c>
    </row>
    <row r="1324" spans="1:20" x14ac:dyDescent="0.25">
      <c r="A1324" t="s">
        <v>6681</v>
      </c>
      <c r="B1324" t="s">
        <v>2587</v>
      </c>
      <c r="C1324" s="10">
        <v>27.286641509433963</v>
      </c>
      <c r="D1324" s="10">
        <v>27.286641509433963</v>
      </c>
      <c r="E1324" s="1">
        <v>91.3</v>
      </c>
      <c r="F1324" s="3">
        <f>((E1324/53)*6)*3</f>
        <v>31.007547169811321</v>
      </c>
      <c r="G1324" s="4">
        <f>VLOOKUP(A1324,'R12 Trend'!$A$4:$B$6433,2,0)</f>
        <v>-0.12</v>
      </c>
      <c r="H1324" s="10" t="str">
        <f>IFERROR(VLOOKUP(A1324,'DDS Needs'!$A$4:$F$767,6,0),"")</f>
        <v/>
      </c>
      <c r="I1324" s="1">
        <f>IFERROR(VLOOKUP(A1324,'WH INV 4-2-2026'!$A$2:$C$2914,3,0),"")</f>
        <v>134</v>
      </c>
      <c r="J1324" s="1">
        <f>I1324/(C1324/3)</f>
        <v>14.732483653622756</v>
      </c>
      <c r="K1324" s="5" t="str">
        <f>IF((I1324&gt;C1324),"X","")</f>
        <v>X</v>
      </c>
      <c r="L1324" s="7">
        <f>(C1324/3)*13</f>
        <v>118.24211320754716</v>
      </c>
      <c r="M1324" s="7">
        <f>I1324-L1324</f>
        <v>15.757886792452837</v>
      </c>
      <c r="N1324" s="6">
        <f>C1324/$C$2</f>
        <v>1.1772059051411009E-4</v>
      </c>
      <c r="O1324" s="5" t="s">
        <v>27882</v>
      </c>
      <c r="P1324" t="str">
        <f>VLOOKUP(A1324,'External $ Guide'!$A$2:$L$11545,3,0)</f>
        <v>SpecOrder</v>
      </c>
      <c r="Q1324" t="str">
        <f>VLOOKUP(A1324,'External $ Guide'!$A$2:$L$11545,4,0)</f>
        <v>Wholesale</v>
      </c>
      <c r="R1324" t="str">
        <f>VLOOKUP(A1324,'External $ Guide'!$A$2:$L$11545,5,0)</f>
        <v>Active</v>
      </c>
      <c r="S1324" t="str">
        <f>IFERROR(VLOOKUP(A1324,'Broker &amp; Vendor'!$A$2:$C$11545,3,0),"")</f>
        <v>I PLANET LLC D/B/A EASTERN WIN</v>
      </c>
      <c r="T1324" t="str">
        <f>IFERROR(VLOOKUP(A1324,'Broker &amp; Vendor'!$A$2:$C$11545,2,0),"")</f>
        <v>PRESTIGE LIQUORS LLC</v>
      </c>
    </row>
    <row r="1325" spans="1:20" x14ac:dyDescent="0.25">
      <c r="A1325" t="s">
        <v>7240</v>
      </c>
      <c r="B1325" t="s">
        <v>3146</v>
      </c>
      <c r="C1325" s="10">
        <v>27.285792452830187</v>
      </c>
      <c r="D1325" s="10">
        <v>27.285792452830187</v>
      </c>
      <c r="E1325" s="1">
        <v>84.57</v>
      </c>
      <c r="F1325" s="3">
        <f>((E1325/53)*6)*3</f>
        <v>28.721886792452828</v>
      </c>
      <c r="G1325" s="4">
        <f>VLOOKUP(A1325,'R12 Trend'!$A$4:$B$6433,2,0)</f>
        <v>-0.05</v>
      </c>
      <c r="H1325" s="10" t="str">
        <f>IFERROR(VLOOKUP(A1325,'DDS Needs'!$A$4:$F$767,6,0),"")</f>
        <v/>
      </c>
      <c r="I1325" s="1">
        <f>IFERROR(VLOOKUP(A1325,'WH INV 4-2-2026'!$A$2:$C$2914,3,0),"")</f>
        <v>26.416667</v>
      </c>
      <c r="J1325" s="1">
        <f>I1325/(C1325/3)</f>
        <v>2.9044419778902149</v>
      </c>
      <c r="K1325" s="5" t="str">
        <f>IF((I1325&gt;C1325),"X","")</f>
        <v/>
      </c>
      <c r="L1325" s="7">
        <f>(C1325/3)*13</f>
        <v>118.23843396226414</v>
      </c>
      <c r="M1325" s="7">
        <f>I1325-L1325</f>
        <v>-91.821766962264135</v>
      </c>
      <c r="N1325" s="6">
        <f>C1325/$C$2</f>
        <v>1.1771692749663169E-4</v>
      </c>
      <c r="O1325" s="5" t="s">
        <v>27882</v>
      </c>
      <c r="P1325" t="str">
        <f>VLOOKUP(A1325,'External $ Guide'!$A$2:$L$11545,3,0)</f>
        <v>Replenish</v>
      </c>
      <c r="Q1325" t="str">
        <f>VLOOKUP(A1325,'External $ Guide'!$A$2:$L$11545,4,0)</f>
        <v>Retail</v>
      </c>
      <c r="R1325" t="str">
        <f>VLOOKUP(A1325,'External $ Guide'!$A$2:$L$11545,5,0)</f>
        <v>Active</v>
      </c>
      <c r="S1325" t="str">
        <f>IFERROR(VLOOKUP(A1325,'Broker &amp; Vendor'!$A$2:$C$11545,3,0),"")</f>
        <v>BACARDI USA INC</v>
      </c>
      <c r="T1325" t="str">
        <f>IFERROR(VLOOKUP(A1325,'Broker &amp; Vendor'!$A$2:$C$11545,2,0),"")</f>
        <v>SGWS- TRANSATLANTIC DIVISION</v>
      </c>
    </row>
    <row r="1326" spans="1:20" x14ac:dyDescent="0.25">
      <c r="A1326" t="s">
        <v>6978</v>
      </c>
      <c r="B1326" t="s">
        <v>2884</v>
      </c>
      <c r="C1326" s="10">
        <v>27.285283018867926</v>
      </c>
      <c r="D1326" s="10">
        <v>27.285283018867926</v>
      </c>
      <c r="E1326" s="1">
        <v>66.95</v>
      </c>
      <c r="F1326" s="3">
        <f>((E1326/53)*6)*3</f>
        <v>22.737735849056605</v>
      </c>
      <c r="G1326" s="4">
        <f>VLOOKUP(A1326,'R12 Trend'!$A$4:$B$6433,2,0)</f>
        <v>0.42</v>
      </c>
      <c r="H1326" s="10" t="str">
        <f>IFERROR(VLOOKUP(A1326,'DDS Needs'!$A$4:$F$767,6,0),"")</f>
        <v/>
      </c>
      <c r="I1326" s="1">
        <f>IFERROR(VLOOKUP(A1326,'WH INV 4-2-2026'!$A$2:$C$2914,3,0),"")</f>
        <v>102</v>
      </c>
      <c r="J1326" s="1">
        <f>I1326/(C1326/3)</f>
        <v>11.214836942992282</v>
      </c>
      <c r="K1326" s="5" t="str">
        <f>IF((I1326&gt;C1326),"X","")</f>
        <v>X</v>
      </c>
      <c r="L1326" s="7">
        <f>(C1326/3)*13</f>
        <v>118.23622641509435</v>
      </c>
      <c r="M1326" s="7">
        <f>I1326-L1326</f>
        <v>-16.23622641509435</v>
      </c>
      <c r="N1326" s="6">
        <f>C1326/$C$2</f>
        <v>1.1771472968614464E-4</v>
      </c>
      <c r="O1326" s="5" t="s">
        <v>27882</v>
      </c>
      <c r="P1326" t="str">
        <f>VLOOKUP(A1326,'External $ Guide'!$A$2:$L$11545,3,0)</f>
        <v>Replenish</v>
      </c>
      <c r="Q1326" t="str">
        <f>VLOOKUP(A1326,'External $ Guide'!$A$2:$L$11545,4,0)</f>
        <v>Retail</v>
      </c>
      <c r="R1326" t="str">
        <f>VLOOKUP(A1326,'External $ Guide'!$A$2:$L$11545,5,0)</f>
        <v>Active</v>
      </c>
      <c r="S1326" t="str">
        <f>IFERROR(VLOOKUP(A1326,'Broker &amp; Vendor'!$A$2:$C$11545,3,0),"")</f>
        <v>DIAGEO NORTH AMERICA INC</v>
      </c>
      <c r="T1326" t="str">
        <f>IFERROR(VLOOKUP(A1326,'Broker &amp; Vendor'!$A$2:$C$11545,2,0),"")</f>
        <v>SGWS- COASTAL PACIFIC DIVISION</v>
      </c>
    </row>
    <row r="1327" spans="1:20" x14ac:dyDescent="0.25">
      <c r="A1327" t="s">
        <v>6945</v>
      </c>
      <c r="B1327" t="s">
        <v>2851</v>
      </c>
      <c r="C1327" s="10">
        <v>27.261203773584903</v>
      </c>
      <c r="D1327" s="10">
        <v>27.261203773584903</v>
      </c>
      <c r="E1327" s="1">
        <v>90.19</v>
      </c>
      <c r="F1327" s="3">
        <f>((E1327/53)*6)*3</f>
        <v>30.630566037735846</v>
      </c>
      <c r="G1327" s="4">
        <f>VLOOKUP(A1327,'R12 Trend'!$A$4:$B$6433,2,0)</f>
        <v>-0.11</v>
      </c>
      <c r="H1327" s="10" t="str">
        <f>IFERROR(VLOOKUP(A1327,'DDS Needs'!$A$4:$F$767,6,0),"")</f>
        <v/>
      </c>
      <c r="I1327" s="1">
        <f>IFERROR(VLOOKUP(A1327,'WH INV 4-2-2026'!$A$2:$C$2914,3,0),"")</f>
        <v>48.75</v>
      </c>
      <c r="J1327" s="1">
        <f>I1327/(C1327/3)</f>
        <v>5.3647667657915692</v>
      </c>
      <c r="K1327" s="5" t="str">
        <f>IF((I1327&gt;C1327),"X","")</f>
        <v>X</v>
      </c>
      <c r="L1327" s="7">
        <f>(C1327/3)*13</f>
        <v>118.13188301886791</v>
      </c>
      <c r="M1327" s="7">
        <f>I1327-L1327</f>
        <v>-69.38188301886791</v>
      </c>
      <c r="N1327" s="6">
        <f>C1327/$C$2</f>
        <v>1.1761084651045695E-4</v>
      </c>
      <c r="O1327" s="5" t="s">
        <v>27882</v>
      </c>
      <c r="P1327" t="str">
        <f>VLOOKUP(A1327,'External $ Guide'!$A$2:$L$11545,3,0)</f>
        <v>Replenish</v>
      </c>
      <c r="Q1327" t="str">
        <f>VLOOKUP(A1327,'External $ Guide'!$A$2:$L$11545,4,0)</f>
        <v>Retail</v>
      </c>
      <c r="R1327" t="str">
        <f>VLOOKUP(A1327,'External $ Guide'!$A$2:$L$11545,5,0)</f>
        <v>Active</v>
      </c>
      <c r="S1327" t="str">
        <f>IFERROR(VLOOKUP(A1327,'Broker &amp; Vendor'!$A$2:$C$11545,3,0),"")</f>
        <v>CIROC SPIRITS LLC</v>
      </c>
      <c r="T1327" t="str">
        <f>IFERROR(VLOOKUP(A1327,'Broker &amp; Vendor'!$A$2:$C$11545,2,0),"")</f>
        <v>SGWS- CHAMPION DIVISION</v>
      </c>
    </row>
    <row r="1328" spans="1:20" x14ac:dyDescent="0.25">
      <c r="A1328" t="s">
        <v>4601</v>
      </c>
      <c r="B1328" t="s">
        <v>512</v>
      </c>
      <c r="C1328" s="10">
        <v>27.206083018867925</v>
      </c>
      <c r="D1328" s="10">
        <v>27.206083018867925</v>
      </c>
      <c r="E1328" s="1">
        <v>85.22</v>
      </c>
      <c r="F1328" s="3">
        <f>((E1328/53)*6)*3</f>
        <v>28.942641509433965</v>
      </c>
      <c r="G1328" s="4">
        <f>VLOOKUP(A1328,'R12 Trend'!$A$4:$B$6433,2,0)</f>
        <v>-0.06</v>
      </c>
      <c r="H1328" s="10" t="str">
        <f>IFERROR(VLOOKUP(A1328,'DDS Needs'!$A$4:$F$767,6,0),"")</f>
        <v/>
      </c>
      <c r="I1328" s="1">
        <f>IFERROR(VLOOKUP(A1328,'WH INV 4-2-2026'!$A$2:$C$2914,3,0),"")</f>
        <v>93</v>
      </c>
      <c r="J1328" s="1">
        <f>I1328/(C1328/3)</f>
        <v>10.255059495573409</v>
      </c>
      <c r="K1328" s="5" t="str">
        <f>IF((I1328&gt;C1328),"X","")</f>
        <v>X</v>
      </c>
      <c r="L1328" s="7">
        <f>(C1328/3)*13</f>
        <v>117.89302641509434</v>
      </c>
      <c r="M1328" s="7">
        <f>I1328-L1328</f>
        <v>-24.89302641509434</v>
      </c>
      <c r="N1328" s="6">
        <f>C1328/$C$2</f>
        <v>1.1737304341575868E-4</v>
      </c>
      <c r="O1328" s="5" t="s">
        <v>27882</v>
      </c>
      <c r="P1328" t="str">
        <f>VLOOKUP(A1328,'External $ Guide'!$A$2:$L$11545,3,0)</f>
        <v>Replenish</v>
      </c>
      <c r="Q1328" t="str">
        <f>VLOOKUP(A1328,'External $ Guide'!$A$2:$L$11545,4,0)</f>
        <v>Retail</v>
      </c>
      <c r="R1328" t="str">
        <f>VLOOKUP(A1328,'External $ Guide'!$A$2:$L$11545,5,0)</f>
        <v>Active</v>
      </c>
      <c r="S1328" t="str">
        <f>IFERROR(VLOOKUP(A1328,'Broker &amp; Vendor'!$A$2:$C$11545,3,0),"")</f>
        <v>THE EDRINGTON GROUP USA LLC</v>
      </c>
      <c r="T1328" t="str">
        <f>IFERROR(VLOOKUP(A1328,'Broker &amp; Vendor'!$A$2:$C$11545,2,0),"")</f>
        <v>RNDC</v>
      </c>
    </row>
    <row r="1329" spans="1:20" x14ac:dyDescent="0.25">
      <c r="A1329" t="s">
        <v>8138</v>
      </c>
      <c r="B1329" t="s">
        <v>4044</v>
      </c>
      <c r="C1329" s="10">
        <v>27.12633962264151</v>
      </c>
      <c r="D1329" s="10">
        <v>27.12633962264151</v>
      </c>
      <c r="E1329" s="1">
        <v>66.56</v>
      </c>
      <c r="F1329" s="3">
        <f>((E1329/53)*6)*3</f>
        <v>22.605283018867926</v>
      </c>
      <c r="G1329" s="4">
        <f>VLOOKUP(A1329,'R12 Trend'!$A$4:$B$6433,2,0)</f>
        <v>0.4</v>
      </c>
      <c r="H1329" s="10" t="str">
        <f>IFERROR(VLOOKUP(A1329,'DDS Needs'!$A$4:$F$767,6,0),"")</f>
        <v/>
      </c>
      <c r="I1329" s="1">
        <f>IFERROR(VLOOKUP(A1329,'WH INV 4-2-2026'!$A$2:$C$2914,3,0),"")</f>
        <v>53</v>
      </c>
      <c r="J1329" s="1">
        <f>I1329/(C1329/3)</f>
        <v>5.8614616720085477</v>
      </c>
      <c r="K1329" s="5" t="str">
        <f>IF((I1329&gt;C1329),"X","")</f>
        <v>X</v>
      </c>
      <c r="L1329" s="7">
        <f>(C1329/3)*13</f>
        <v>117.5474716981132</v>
      </c>
      <c r="M1329" s="7">
        <f>I1329-L1329</f>
        <v>-64.547471698113199</v>
      </c>
      <c r="N1329" s="6">
        <f>C1329/$C$2</f>
        <v>1.1702901281418651E-4</v>
      </c>
      <c r="O1329" s="5" t="s">
        <v>27882</v>
      </c>
      <c r="P1329" t="str">
        <f>VLOOKUP(A1329,'External $ Guide'!$A$2:$L$11545,3,0)</f>
        <v>Replenish</v>
      </c>
      <c r="Q1329" t="str">
        <f>VLOOKUP(A1329,'External $ Guide'!$A$2:$L$11545,4,0)</f>
        <v>Retail</v>
      </c>
      <c r="R1329" t="str">
        <f>VLOOKUP(A1329,'External $ Guide'!$A$2:$L$11545,5,0)</f>
        <v>Active</v>
      </c>
      <c r="S1329" t="str">
        <f>IFERROR(VLOOKUP(A1329,'Broker &amp; Vendor'!$A$2:$C$11545,3,0),"")</f>
        <v>BROWN FOREMAN CORP</v>
      </c>
      <c r="T1329" t="str">
        <f>IFERROR(VLOOKUP(A1329,'Broker &amp; Vendor'!$A$2:$C$11545,2,0),"")</f>
        <v>UNITED</v>
      </c>
    </row>
    <row r="1330" spans="1:20" x14ac:dyDescent="0.25">
      <c r="A1330" t="s">
        <v>8236</v>
      </c>
      <c r="B1330" t="s">
        <v>8237</v>
      </c>
      <c r="C1330" s="10">
        <v>27.004000000000001</v>
      </c>
      <c r="D1330" s="10">
        <v>27.004000000000001</v>
      </c>
      <c r="E1330">
        <v>67.510000000000005</v>
      </c>
      <c r="G1330" s="4"/>
      <c r="H1330" s="10" t="str">
        <f>IFERROR(VLOOKUP(A1330,'DDS Needs'!$A$4:$F$767,6,0),"")</f>
        <v/>
      </c>
      <c r="I1330" s="1">
        <f>IFERROR(VLOOKUP(A1330,'WH INV 4-2-2026'!$A$2:$C$2914,3,0),"")</f>
        <v>32</v>
      </c>
      <c r="J1330" s="1">
        <f>I1330/(C1330/3)</f>
        <v>3.5550288846096874</v>
      </c>
      <c r="K1330" s="5" t="str">
        <f>IF((I1330&gt;C1330),"X","")</f>
        <v>X</v>
      </c>
      <c r="L1330" s="7">
        <f>(C1330/3)*13</f>
        <v>117.01733333333333</v>
      </c>
      <c r="M1330" s="7">
        <f>I1330-L1330</f>
        <v>-85.017333333333326</v>
      </c>
      <c r="N1330" s="6">
        <f>C1330/$C$2</f>
        <v>1.1650121269574203E-4</v>
      </c>
      <c r="O1330" s="5" t="s">
        <v>27882</v>
      </c>
      <c r="P1330" t="str">
        <f>VLOOKUP(A1330,'External $ Guide'!$A$2:$L$11545,3,0)</f>
        <v>Replenish</v>
      </c>
      <c r="Q1330" t="str">
        <f>VLOOKUP(A1330,'External $ Guide'!$A$2:$L$11545,4,0)</f>
        <v>Retail</v>
      </c>
      <c r="R1330" t="str">
        <f>VLOOKUP(A1330,'External $ Guide'!$A$2:$L$11545,5,0)</f>
        <v>Active</v>
      </c>
      <c r="S1330" t="str">
        <f>IFERROR(VLOOKUP(A1330,'Broker &amp; Vendor'!$A$2:$C$11545,3,0),"")</f>
        <v>DIAGEO NORTH AMERICA INC</v>
      </c>
      <c r="T1330" t="str">
        <f>IFERROR(VLOOKUP(A1330,'Broker &amp; Vendor'!$A$2:$C$11545,2,0),"")</f>
        <v>SGWS- COASTAL PACIFIC DIVISION</v>
      </c>
    </row>
    <row r="1331" spans="1:20" x14ac:dyDescent="0.25">
      <c r="A1331" t="s">
        <v>7071</v>
      </c>
      <c r="B1331" t="s">
        <v>2977</v>
      </c>
      <c r="C1331" s="10">
        <v>26.998981132075475</v>
      </c>
      <c r="D1331" s="10">
        <v>26.998981132075475</v>
      </c>
      <c r="E1331" s="1">
        <v>80.3</v>
      </c>
      <c r="F1331" s="3">
        <f>((E1331/53)*6)*3</f>
        <v>27.271698113207549</v>
      </c>
      <c r="G1331" s="4">
        <f>VLOOKUP(A1331,'R12 Trend'!$A$4:$B$6433,2,0)</f>
        <v>-0.01</v>
      </c>
      <c r="H1331" s="10" t="str">
        <f>IFERROR(VLOOKUP(A1331,'DDS Needs'!$A$4:$F$767,6,0),"")</f>
        <v/>
      </c>
      <c r="I1331" s="1">
        <f>IFERROR(VLOOKUP(A1331,'WH INV 4-2-2026'!$A$2:$C$2914,3,0),"")</f>
        <v>35</v>
      </c>
      <c r="J1331" s="1">
        <f>I1331/(C1331/3)</f>
        <v>3.8890356449509622</v>
      </c>
      <c r="K1331" s="5" t="str">
        <f>IF((I1331&gt;C1331),"X","")</f>
        <v>X</v>
      </c>
      <c r="L1331" s="7">
        <f>(C1331/3)*13</f>
        <v>116.99558490566039</v>
      </c>
      <c r="M1331" s="7">
        <f>I1331-L1331</f>
        <v>-81.995584905660394</v>
      </c>
      <c r="N1331" s="6">
        <f>C1331/$C$2</f>
        <v>1.1647956019242521E-4</v>
      </c>
      <c r="O1331" s="5" t="s">
        <v>27882</v>
      </c>
      <c r="P1331" t="str">
        <f>VLOOKUP(A1331,'External $ Guide'!$A$2:$L$11545,3,0)</f>
        <v>Replenish</v>
      </c>
      <c r="Q1331" t="str">
        <f>VLOOKUP(A1331,'External $ Guide'!$A$2:$L$11545,4,0)</f>
        <v>Retail</v>
      </c>
      <c r="R1331" t="str">
        <f>VLOOKUP(A1331,'External $ Guide'!$A$2:$L$11545,5,0)</f>
        <v>Active</v>
      </c>
      <c r="S1331" t="str">
        <f>IFERROR(VLOOKUP(A1331,'Broker &amp; Vendor'!$A$2:$C$11545,3,0),"")</f>
        <v>SAZERAC CO INC</v>
      </c>
      <c r="T1331" t="str">
        <f>IFERROR(VLOOKUP(A1331,'Broker &amp; Vendor'!$A$2:$C$11545,2,0),"")</f>
        <v>UNITED</v>
      </c>
    </row>
    <row r="1332" spans="1:20" x14ac:dyDescent="0.25">
      <c r="A1332" t="s">
        <v>6670</v>
      </c>
      <c r="B1332" t="s">
        <v>2576</v>
      </c>
      <c r="C1332" s="10">
        <v>26.964339622641507</v>
      </c>
      <c r="D1332" s="10">
        <v>26.964339622641507</v>
      </c>
      <c r="E1332" s="1">
        <v>100.5</v>
      </c>
      <c r="F1332" s="3">
        <f>((E1332/53)*6)*3</f>
        <v>34.132075471698109</v>
      </c>
      <c r="G1332" s="4">
        <f>VLOOKUP(A1332,'R12 Trend'!$A$4:$B$6433,2,0)</f>
        <v>-0.21</v>
      </c>
      <c r="H1332" s="10" t="str">
        <f>IFERROR(VLOOKUP(A1332,'DDS Needs'!$A$4:$F$767,6,0),"")</f>
        <v/>
      </c>
      <c r="I1332" s="1">
        <f>IFERROR(VLOOKUP(A1332,'WH INV 4-2-2026'!$A$2:$C$2914,3,0),"")</f>
        <v>111.833333</v>
      </c>
      <c r="J1332" s="1">
        <f>I1332/(C1332/3)</f>
        <v>12.442359193484057</v>
      </c>
      <c r="K1332" s="5" t="str">
        <f>IF((I1332&gt;C1332),"X","")</f>
        <v>X</v>
      </c>
      <c r="L1332" s="7">
        <f>(C1332/3)*13</f>
        <v>116.8454716981132</v>
      </c>
      <c r="M1332" s="7">
        <f>I1332-L1332</f>
        <v>-5.0121386981132048</v>
      </c>
      <c r="N1332" s="6">
        <f>C1332/$C$2</f>
        <v>1.1633010907930611E-4</v>
      </c>
      <c r="O1332" s="5" t="s">
        <v>27882</v>
      </c>
      <c r="P1332" t="str">
        <f>VLOOKUP(A1332,'External $ Guide'!$A$2:$L$11545,3,0)</f>
        <v>Replenish</v>
      </c>
      <c r="Q1332" t="str">
        <f>VLOOKUP(A1332,'External $ Guide'!$A$2:$L$11545,4,0)</f>
        <v>Retail</v>
      </c>
      <c r="R1332" t="str">
        <f>VLOOKUP(A1332,'External $ Guide'!$A$2:$L$11545,5,0)</f>
        <v>Active</v>
      </c>
      <c r="S1332" t="str">
        <f>IFERROR(VLOOKUP(A1332,'Broker &amp; Vendor'!$A$2:$C$11545,3,0),"")</f>
        <v>SOVEREIGN BRANDS LLC</v>
      </c>
      <c r="T1332" t="str">
        <f>IFERROR(VLOOKUP(A1332,'Broker &amp; Vendor'!$A$2:$C$11545,2,0),"")</f>
        <v>SGWS- CHAMPION DIVISION</v>
      </c>
    </row>
    <row r="1333" spans="1:20" x14ac:dyDescent="0.25">
      <c r="A1333" t="s">
        <v>6414</v>
      </c>
      <c r="B1333" t="s">
        <v>2320</v>
      </c>
      <c r="C1333" s="10">
        <v>26.949056603773585</v>
      </c>
      <c r="D1333" s="10">
        <v>26.949056603773585</v>
      </c>
      <c r="E1333" s="1">
        <v>79.349999999999994</v>
      </c>
      <c r="F1333" s="3">
        <f>((E1333/53)*6)*3</f>
        <v>26.949056603773585</v>
      </c>
      <c r="G1333" s="4">
        <f>VLOOKUP(A1333,'R12 Trend'!$A$4:$B$6433,2,0)</f>
        <v>0</v>
      </c>
      <c r="H1333" s="10" t="str">
        <f>IFERROR(VLOOKUP(A1333,'DDS Needs'!$A$4:$F$767,6,0),"")</f>
        <v/>
      </c>
      <c r="I1333" s="1">
        <f>IFERROR(VLOOKUP(A1333,'WH INV 4-2-2026'!$A$2:$C$2914,3,0),"")</f>
        <v>120</v>
      </c>
      <c r="J1333" s="1">
        <f>I1333/(C1333/3)</f>
        <v>13.358538122243226</v>
      </c>
      <c r="K1333" s="5" t="str">
        <f>IF((I1333&gt;C1333),"X","")</f>
        <v>X</v>
      </c>
      <c r="L1333" s="7">
        <f>(C1333/3)*13</f>
        <v>116.77924528301887</v>
      </c>
      <c r="M1333" s="7">
        <f>I1333-L1333</f>
        <v>3.2207547169811335</v>
      </c>
      <c r="N1333" s="6">
        <f>C1333/$C$2</f>
        <v>1.1626417476469476E-4</v>
      </c>
      <c r="O1333" s="5" t="s">
        <v>27882</v>
      </c>
      <c r="P1333" t="str">
        <f>VLOOKUP(A1333,'External $ Guide'!$A$2:$L$11545,3,0)</f>
        <v>Replenish</v>
      </c>
      <c r="Q1333" t="str">
        <f>VLOOKUP(A1333,'External $ Guide'!$A$2:$L$11545,4,0)</f>
        <v>Retail</v>
      </c>
      <c r="R1333" t="str">
        <f>VLOOKUP(A1333,'External $ Guide'!$A$2:$L$11545,5,0)</f>
        <v>Active</v>
      </c>
      <c r="S1333" t="str">
        <f>IFERROR(VLOOKUP(A1333,'Broker &amp; Vendor'!$A$2:$C$11545,3,0),"")</f>
        <v>LUXCO INC</v>
      </c>
      <c r="T1333" t="str">
        <f>IFERROR(VLOOKUP(A1333,'Broker &amp; Vendor'!$A$2:$C$11545,2,0),"")</f>
        <v>RNDC</v>
      </c>
    </row>
    <row r="1334" spans="1:20" x14ac:dyDescent="0.25">
      <c r="A1334" t="s">
        <v>6260</v>
      </c>
      <c r="B1334" t="s">
        <v>2166</v>
      </c>
      <c r="C1334" s="10">
        <v>26.918762264150942</v>
      </c>
      <c r="D1334" s="10">
        <v>35.069705660377359</v>
      </c>
      <c r="E1334" s="1">
        <v>127.84</v>
      </c>
      <c r="F1334" s="3">
        <f>((E1334/53)*6)*3</f>
        <v>43.417358490566038</v>
      </c>
      <c r="G1334" s="4">
        <f>VLOOKUP(A1334,'R12 Trend'!$A$4:$B$6433,2,0)</f>
        <v>-0.38</v>
      </c>
      <c r="H1334" s="10">
        <f>IFERROR(VLOOKUP(A1334,'DDS Needs'!$A$4:$F$767,6,0),"")</f>
        <v>8.1509433962264168</v>
      </c>
      <c r="I1334" s="1">
        <f>IFERROR(VLOOKUP(A1334,'WH INV 4-2-2026'!$A$2:$C$2914,3,0),"")</f>
        <v>143</v>
      </c>
      <c r="J1334" s="1">
        <f>I1334/(C1334/3)</f>
        <v>15.936839732461276</v>
      </c>
      <c r="K1334" s="5" t="str">
        <f>IF((I1334&gt;C1334),"X","")</f>
        <v>X</v>
      </c>
      <c r="L1334" s="7">
        <f>(C1334/3)*13</f>
        <v>116.64796981132075</v>
      </c>
      <c r="M1334" s="7">
        <f>I1334-L1334</f>
        <v>26.352030188679251</v>
      </c>
      <c r="N1334" s="6">
        <f>C1334/$C$2</f>
        <v>1.1613347830106513E-4</v>
      </c>
      <c r="O1334" s="5" t="s">
        <v>27882</v>
      </c>
      <c r="P1334" t="str">
        <f>VLOOKUP(A1334,'External $ Guide'!$A$2:$L$11545,3,0)</f>
        <v>Replenish</v>
      </c>
      <c r="Q1334" t="str">
        <f>VLOOKUP(A1334,'External $ Guide'!$A$2:$L$11545,4,0)</f>
        <v>Retail</v>
      </c>
      <c r="R1334" t="str">
        <f>VLOOKUP(A1334,'External $ Guide'!$A$2:$L$11545,5,0)</f>
        <v>Active</v>
      </c>
      <c r="S1334" t="str">
        <f>IFERROR(VLOOKUP(A1334,'Broker &amp; Vendor'!$A$2:$C$11545,3,0),"")</f>
        <v>OLE SMOKEY DISTILLERY LLC</v>
      </c>
      <c r="T1334" t="str">
        <f>IFERROR(VLOOKUP(A1334,'Broker &amp; Vendor'!$A$2:$C$11545,2,0),"")</f>
        <v>SGWS- CHAMPION DIVISION</v>
      </c>
    </row>
    <row r="1335" spans="1:20" x14ac:dyDescent="0.25">
      <c r="A1335" t="s">
        <v>5027</v>
      </c>
      <c r="B1335" t="s">
        <v>933</v>
      </c>
      <c r="C1335" s="10">
        <v>26.898113207547169</v>
      </c>
      <c r="D1335" s="10">
        <v>26.898113207547169</v>
      </c>
      <c r="E1335" s="1">
        <v>82.5</v>
      </c>
      <c r="F1335" s="3">
        <f>((E1335/53)*6)*3</f>
        <v>28.018867924528301</v>
      </c>
      <c r="G1335" s="4">
        <f>VLOOKUP(A1335,'R12 Trend'!$A$4:$B$6433,2,0)</f>
        <v>-0.04</v>
      </c>
      <c r="H1335" s="10" t="str">
        <f>IFERROR(VLOOKUP(A1335,'DDS Needs'!$A$4:$F$767,6,0),"")</f>
        <v/>
      </c>
      <c r="I1335" s="1">
        <f>IFERROR(VLOOKUP(A1335,'WH INV 4-2-2026'!$A$2:$C$2914,3,0),"")</f>
        <v>0.33333299999999999</v>
      </c>
      <c r="J1335" s="1">
        <f>I1335/(C1335/3)</f>
        <v>3.7177291666666668E-2</v>
      </c>
      <c r="K1335" s="5" t="str">
        <f>IF((I1335&gt;C1335),"X","")</f>
        <v/>
      </c>
      <c r="L1335" s="7">
        <f>(C1335/3)*13</f>
        <v>116.55849056603773</v>
      </c>
      <c r="M1335" s="7">
        <f>I1335-L1335</f>
        <v>-116.22515756603774</v>
      </c>
      <c r="N1335" s="6">
        <f>C1335/$C$2</f>
        <v>1.1604439371599023E-4</v>
      </c>
      <c r="O1335" s="5" t="s">
        <v>27882</v>
      </c>
      <c r="P1335" t="str">
        <f>VLOOKUP(A1335,'External $ Guide'!$A$2:$L$11545,3,0)</f>
        <v>Replenish</v>
      </c>
      <c r="Q1335" t="str">
        <f>VLOOKUP(A1335,'External $ Guide'!$A$2:$L$11545,4,0)</f>
        <v>Retail</v>
      </c>
      <c r="R1335" t="str">
        <f>VLOOKUP(A1335,'External $ Guide'!$A$2:$L$11545,5,0)</f>
        <v>Active</v>
      </c>
      <c r="S1335" t="str">
        <f>IFERROR(VLOOKUP(A1335,'Broker &amp; Vendor'!$A$2:$C$11545,3,0),"")</f>
        <v>MADVINES &amp; SPIRITS INC.</v>
      </c>
      <c r="T1335" t="str">
        <f>IFERROR(VLOOKUP(A1335,'Broker &amp; Vendor'!$A$2:$C$11545,2,0),"")</f>
        <v>MADVINES</v>
      </c>
    </row>
    <row r="1336" spans="1:20" x14ac:dyDescent="0.25">
      <c r="A1336" t="s">
        <v>7532</v>
      </c>
      <c r="B1336" t="s">
        <v>3438</v>
      </c>
      <c r="C1336" s="10">
        <v>26.837320754716984</v>
      </c>
      <c r="D1336" s="10">
        <v>26.837320754716984</v>
      </c>
      <c r="E1336" s="1">
        <v>83.18</v>
      </c>
      <c r="F1336" s="3">
        <f>((E1336/53)*6)*3</f>
        <v>28.24981132075472</v>
      </c>
      <c r="G1336" s="4">
        <f>VLOOKUP(A1336,'R12 Trend'!$A$4:$B$6433,2,0)</f>
        <v>-0.05</v>
      </c>
      <c r="H1336" s="10" t="str">
        <f>IFERROR(VLOOKUP(A1336,'DDS Needs'!$A$4:$F$767,6,0),"")</f>
        <v/>
      </c>
      <c r="I1336" s="1">
        <f>IFERROR(VLOOKUP(A1336,'WH INV 4-2-2026'!$A$2:$C$2914,3,0),"")</f>
        <v>61.833333000000003</v>
      </c>
      <c r="J1336" s="1">
        <f>I1336/(C1336/3)</f>
        <v>6.9120163184469954</v>
      </c>
      <c r="K1336" s="5" t="str">
        <f>IF((I1336&gt;C1336),"X","")</f>
        <v>X</v>
      </c>
      <c r="L1336" s="7">
        <f>(C1336/3)*13</f>
        <v>116.29505660377359</v>
      </c>
      <c r="M1336" s="7">
        <f>I1336-L1336</f>
        <v>-54.461723603773585</v>
      </c>
      <c r="N1336" s="6">
        <f>C1336/$C$2</f>
        <v>1.1578212166453618E-4</v>
      </c>
      <c r="O1336" s="5" t="s">
        <v>27882</v>
      </c>
      <c r="P1336" t="str">
        <f>VLOOKUP(A1336,'External $ Guide'!$A$2:$L$11545,3,0)</f>
        <v>Replenish</v>
      </c>
      <c r="Q1336" t="str">
        <f>VLOOKUP(A1336,'External $ Guide'!$A$2:$L$11545,4,0)</f>
        <v>Retail</v>
      </c>
      <c r="R1336" t="str">
        <f>VLOOKUP(A1336,'External $ Guide'!$A$2:$L$11545,5,0)</f>
        <v>Active</v>
      </c>
      <c r="S1336" t="str">
        <f>IFERROR(VLOOKUP(A1336,'Broker &amp; Vendor'!$A$2:$C$11545,3,0),"")</f>
        <v>DIAGEO NORTH AMERICA INC</v>
      </c>
      <c r="T1336" t="str">
        <f>IFERROR(VLOOKUP(A1336,'Broker &amp; Vendor'!$A$2:$C$11545,2,0),"")</f>
        <v>SGWS- COASTAL PACIFIC DIVISION</v>
      </c>
    </row>
    <row r="1337" spans="1:20" x14ac:dyDescent="0.25">
      <c r="A1337" t="s">
        <v>7326</v>
      </c>
      <c r="B1337" t="s">
        <v>3232</v>
      </c>
      <c r="C1337" s="10">
        <v>26.751056603773588</v>
      </c>
      <c r="D1337" s="10">
        <v>26.751056603773588</v>
      </c>
      <c r="E1337" s="1">
        <v>94.9</v>
      </c>
      <c r="F1337" s="3">
        <f>((E1337/53)*6)*3</f>
        <v>32.230188679245288</v>
      </c>
      <c r="G1337" s="4">
        <f>VLOOKUP(A1337,'R12 Trend'!$A$4:$B$6433,2,0)</f>
        <v>-0.17</v>
      </c>
      <c r="H1337" s="10" t="str">
        <f>IFERROR(VLOOKUP(A1337,'DDS Needs'!$A$4:$F$767,6,0),"")</f>
        <v/>
      </c>
      <c r="I1337" s="1">
        <f>IFERROR(VLOOKUP(A1337,'WH INV 4-2-2026'!$A$2:$C$2914,3,0),"")</f>
        <v>85.916667000000004</v>
      </c>
      <c r="J1337" s="1">
        <f>I1337/(C1337/3)</f>
        <v>9.6351334759480487</v>
      </c>
      <c r="K1337" s="5" t="str">
        <f>IF((I1337&gt;C1337),"X","")</f>
        <v>X</v>
      </c>
      <c r="L1337" s="7">
        <f>(C1337/3)*13</f>
        <v>115.92124528301888</v>
      </c>
      <c r="M1337" s="7">
        <f>I1337-L1337</f>
        <v>-30.004578283018873</v>
      </c>
      <c r="N1337" s="6">
        <f>C1337/$C$2</f>
        <v>1.1540995908872985E-4</v>
      </c>
      <c r="O1337" s="5" t="s">
        <v>27882</v>
      </c>
      <c r="P1337" t="str">
        <f>VLOOKUP(A1337,'External $ Guide'!$A$2:$L$11545,3,0)</f>
        <v>Replenish</v>
      </c>
      <c r="Q1337" t="str">
        <f>VLOOKUP(A1337,'External $ Guide'!$A$2:$L$11545,4,0)</f>
        <v>Retail</v>
      </c>
      <c r="R1337" t="str">
        <f>VLOOKUP(A1337,'External $ Guide'!$A$2:$L$11545,5,0)</f>
        <v>Active</v>
      </c>
      <c r="S1337" t="str">
        <f>IFERROR(VLOOKUP(A1337,'Broker &amp; Vendor'!$A$2:$C$11545,3,0),"")</f>
        <v>AMERICAN BEVERAGE MARKETERS</v>
      </c>
      <c r="T1337" t="str">
        <f>IFERROR(VLOOKUP(A1337,'Broker &amp; Vendor'!$A$2:$C$11545,2,0),"")</f>
        <v>RNDC</v>
      </c>
    </row>
    <row r="1338" spans="1:20" x14ac:dyDescent="0.25">
      <c r="A1338" t="s">
        <v>5126</v>
      </c>
      <c r="B1338" t="s">
        <v>1032</v>
      </c>
      <c r="C1338" s="10">
        <v>26.735094339622648</v>
      </c>
      <c r="D1338" s="10">
        <v>26.735094339622648</v>
      </c>
      <c r="E1338" s="1">
        <v>96</v>
      </c>
      <c r="F1338" s="3">
        <f>((E1338/53)*6)*3</f>
        <v>32.603773584905667</v>
      </c>
      <c r="G1338" s="4">
        <f>VLOOKUP(A1338,'R12 Trend'!$A$4:$B$6433,2,0)</f>
        <v>-0.18</v>
      </c>
      <c r="H1338" s="10" t="str">
        <f>IFERROR(VLOOKUP(A1338,'DDS Needs'!$A$4:$F$767,6,0),"")</f>
        <v/>
      </c>
      <c r="I1338" s="1">
        <f>IFERROR(VLOOKUP(A1338,'WH INV 4-2-2026'!$A$2:$C$2914,3,0),"")</f>
        <v>84</v>
      </c>
      <c r="J1338" s="1">
        <f>I1338/(C1338/3)</f>
        <v>9.4258130081300795</v>
      </c>
      <c r="K1338" s="5" t="str">
        <f>IF((I1338&gt;C1338),"X","")</f>
        <v>X</v>
      </c>
      <c r="L1338" s="7">
        <f>(C1338/3)*13</f>
        <v>115.85207547169814</v>
      </c>
      <c r="M1338" s="7">
        <f>I1338-L1338</f>
        <v>-31.852075471698143</v>
      </c>
      <c r="N1338" s="6">
        <f>C1338/$C$2</f>
        <v>1.1534109436013579E-4</v>
      </c>
      <c r="O1338" s="5" t="s">
        <v>27882</v>
      </c>
      <c r="P1338" t="str">
        <f>VLOOKUP(A1338,'External $ Guide'!$A$2:$L$11545,3,0)</f>
        <v>Replenish</v>
      </c>
      <c r="Q1338" t="str">
        <f>VLOOKUP(A1338,'External $ Guide'!$A$2:$L$11545,4,0)</f>
        <v>Retail</v>
      </c>
      <c r="R1338" t="str">
        <f>VLOOKUP(A1338,'External $ Guide'!$A$2:$L$11545,5,0)</f>
        <v>Active</v>
      </c>
      <c r="S1338" t="str">
        <f>IFERROR(VLOOKUP(A1338,'Broker &amp; Vendor'!$A$2:$C$11545,3,0),"")</f>
        <v>SAZERAC CO INC</v>
      </c>
      <c r="T1338" t="str">
        <f>IFERROR(VLOOKUP(A1338,'Broker &amp; Vendor'!$A$2:$C$11545,2,0),"")</f>
        <v>UNITED</v>
      </c>
    </row>
    <row r="1339" spans="1:20" x14ac:dyDescent="0.25">
      <c r="A1339" t="s">
        <v>4696</v>
      </c>
      <c r="B1339" t="s">
        <v>607</v>
      </c>
      <c r="C1339" s="10">
        <v>26.645637735849061</v>
      </c>
      <c r="D1339" s="10">
        <v>26.645637735849061</v>
      </c>
      <c r="E1339" s="1">
        <v>90.18</v>
      </c>
      <c r="F1339" s="3">
        <f>((E1339/53)*6)*3</f>
        <v>30.627169811320758</v>
      </c>
      <c r="G1339" s="4">
        <f>VLOOKUP(A1339,'R12 Trend'!$A$4:$B$6433,2,0)</f>
        <v>-0.13</v>
      </c>
      <c r="H1339" s="10" t="str">
        <f>IFERROR(VLOOKUP(A1339,'DDS Needs'!$A$4:$F$767,6,0),"")</f>
        <v/>
      </c>
      <c r="I1339" s="1">
        <f>IFERROR(VLOOKUP(A1339,'WH INV 4-2-2026'!$A$2:$C$2914,3,0),"")</f>
        <v>100</v>
      </c>
      <c r="J1339" s="1">
        <f>I1339/(C1339/3)</f>
        <v>11.258878581704193</v>
      </c>
      <c r="K1339" s="5" t="str">
        <f>IF((I1339&gt;C1339),"X","")</f>
        <v>X</v>
      </c>
      <c r="L1339" s="7">
        <f>(C1339/3)*13</f>
        <v>115.46443018867926</v>
      </c>
      <c r="M1339" s="7">
        <f>I1339-L1339</f>
        <v>-15.464430188679259</v>
      </c>
      <c r="N1339" s="6">
        <f>C1339/$C$2</f>
        <v>1.1495515883861061E-4</v>
      </c>
      <c r="O1339" s="5" t="s">
        <v>27882</v>
      </c>
      <c r="P1339" t="str">
        <f>VLOOKUP(A1339,'External $ Guide'!$A$2:$L$11545,3,0)</f>
        <v>Replenish</v>
      </c>
      <c r="Q1339" t="str">
        <f>VLOOKUP(A1339,'External $ Guide'!$A$2:$L$11545,4,0)</f>
        <v>Retail</v>
      </c>
      <c r="R1339" t="str">
        <f>VLOOKUP(A1339,'External $ Guide'!$A$2:$L$11545,5,0)</f>
        <v>Active</v>
      </c>
      <c r="S1339" t="str">
        <f>IFERROR(VLOOKUP(A1339,'Broker &amp; Vendor'!$A$2:$C$11545,3,0),"")</f>
        <v>CAMPARI AMERICA</v>
      </c>
      <c r="T1339" t="str">
        <f>IFERROR(VLOOKUP(A1339,'Broker &amp; Vendor'!$A$2:$C$11545,2,0),"")</f>
        <v>SGWS- TRANSATLANTIC DIVISION</v>
      </c>
    </row>
    <row r="1340" spans="1:20" x14ac:dyDescent="0.25">
      <c r="A1340" t="s">
        <v>6903</v>
      </c>
      <c r="B1340" t="s">
        <v>2809</v>
      </c>
      <c r="C1340" s="10">
        <v>26.57859622641509</v>
      </c>
      <c r="D1340" s="10">
        <v>31.333313207547164</v>
      </c>
      <c r="E1340" s="1">
        <v>81.52</v>
      </c>
      <c r="F1340" s="3">
        <f>((E1340/53)*6)*3</f>
        <v>27.686037735849055</v>
      </c>
      <c r="G1340" s="4">
        <f>VLOOKUP(A1340,'R12 Trend'!$A$4:$B$6433,2,0)</f>
        <v>-0.04</v>
      </c>
      <c r="H1340" s="10">
        <f>IFERROR(VLOOKUP(A1340,'DDS Needs'!$A$4:$F$767,6,0),"")</f>
        <v>4.7547169811320753</v>
      </c>
      <c r="I1340" s="1">
        <f>IFERROR(VLOOKUP(A1340,'WH INV 4-2-2026'!$A$2:$C$2914,3,0),"")</f>
        <v>36.058332999999998</v>
      </c>
      <c r="J1340" s="1">
        <f>I1340/(C1340/3)</f>
        <v>4.0700042274049997</v>
      </c>
      <c r="K1340" s="5" t="str">
        <f>IF((I1340&gt;C1340),"X","")</f>
        <v>X</v>
      </c>
      <c r="L1340" s="7">
        <f>(C1340/3)*13</f>
        <v>115.17391698113205</v>
      </c>
      <c r="M1340" s="7">
        <f>I1340-L1340</f>
        <v>-79.115583981132062</v>
      </c>
      <c r="N1340" s="6">
        <f>C1340/$C$2</f>
        <v>1.1466592697851543E-4</v>
      </c>
      <c r="O1340" s="5" t="s">
        <v>27882</v>
      </c>
      <c r="P1340" t="str">
        <f>VLOOKUP(A1340,'External $ Guide'!$A$2:$L$11545,3,0)</f>
        <v>Replenish</v>
      </c>
      <c r="Q1340" t="str">
        <f>VLOOKUP(A1340,'External $ Guide'!$A$2:$L$11545,4,0)</f>
        <v>Retail</v>
      </c>
      <c r="R1340" t="str">
        <f>VLOOKUP(A1340,'External $ Guide'!$A$2:$L$11545,5,0)</f>
        <v>Active</v>
      </c>
      <c r="S1340" t="str">
        <f>IFERROR(VLOOKUP(A1340,'Broker &amp; Vendor'!$A$2:$C$11545,3,0),"")</f>
        <v>MAST-JAGERMEISTER US INC.</v>
      </c>
      <c r="T1340" t="str">
        <f>IFERROR(VLOOKUP(A1340,'Broker &amp; Vendor'!$A$2:$C$11545,2,0),"")</f>
        <v>SGWS- TRANSATLANTIC DIVISION</v>
      </c>
    </row>
    <row r="1341" spans="1:20" x14ac:dyDescent="0.25">
      <c r="A1341" t="s">
        <v>7213</v>
      </c>
      <c r="B1341" t="s">
        <v>3119</v>
      </c>
      <c r="C1341" s="10">
        <v>26.46774339622641</v>
      </c>
      <c r="D1341" s="10">
        <v>26.46774339622641</v>
      </c>
      <c r="E1341" s="1">
        <v>72.16</v>
      </c>
      <c r="F1341" s="3">
        <f>((E1341/53)*6)*3</f>
        <v>24.50716981132075</v>
      </c>
      <c r="G1341" s="4">
        <f>VLOOKUP(A1341,'R12 Trend'!$A$4:$B$6433,2,0)</f>
        <v>0.08</v>
      </c>
      <c r="H1341" s="10" t="str">
        <f>IFERROR(VLOOKUP(A1341,'DDS Needs'!$A$4:$F$767,6,0),"")</f>
        <v/>
      </c>
      <c r="I1341" s="1">
        <f>IFERROR(VLOOKUP(A1341,'WH INV 4-2-2026'!$A$2:$C$2914,3,0),"")</f>
        <v>50</v>
      </c>
      <c r="J1341" s="1">
        <f>I1341/(C1341/3)</f>
        <v>5.6672757384139505</v>
      </c>
      <c r="K1341" s="5" t="str">
        <f>IF((I1341&gt;C1341),"X","")</f>
        <v>X</v>
      </c>
      <c r="L1341" s="7">
        <f>(C1341/3)*13</f>
        <v>114.69355471698111</v>
      </c>
      <c r="M1341" s="7">
        <f>I1341-L1341</f>
        <v>-64.693554716981112</v>
      </c>
      <c r="N1341" s="6">
        <f>C1341/$C$2</f>
        <v>1.1418768341653438E-4</v>
      </c>
      <c r="O1341" s="5" t="s">
        <v>27882</v>
      </c>
      <c r="P1341" t="str">
        <f>VLOOKUP(A1341,'External $ Guide'!$A$2:$L$11545,3,0)</f>
        <v>Replenish</v>
      </c>
      <c r="Q1341" t="str">
        <f>VLOOKUP(A1341,'External $ Guide'!$A$2:$L$11545,4,0)</f>
        <v>Retail</v>
      </c>
      <c r="R1341" t="str">
        <f>VLOOKUP(A1341,'External $ Guide'!$A$2:$L$11545,5,0)</f>
        <v>Active</v>
      </c>
      <c r="S1341" t="str">
        <f>IFERROR(VLOOKUP(A1341,'Broker &amp; Vendor'!$A$2:$C$11545,3,0),"")</f>
        <v>MHW LTD</v>
      </c>
      <c r="T1341" t="str">
        <f>IFERROR(VLOOKUP(A1341,'Broker &amp; Vendor'!$A$2:$C$11545,2,0),"")</f>
        <v>RNDC</v>
      </c>
    </row>
    <row r="1342" spans="1:20" x14ac:dyDescent="0.25">
      <c r="A1342" t="s">
        <v>4210</v>
      </c>
      <c r="B1342" t="s">
        <v>121</v>
      </c>
      <c r="C1342" s="10">
        <v>26.442067924528299</v>
      </c>
      <c r="D1342" s="10">
        <v>26.442067924528299</v>
      </c>
      <c r="E1342" s="1">
        <v>87.48</v>
      </c>
      <c r="F1342" s="3">
        <f>((E1342/53)*6)*3</f>
        <v>29.710188679245281</v>
      </c>
      <c r="G1342" s="4">
        <f>VLOOKUP(A1342,'R12 Trend'!$A$4:$B$6433,2,0)</f>
        <v>-0.11</v>
      </c>
      <c r="H1342" s="10" t="str">
        <f>IFERROR(VLOOKUP(A1342,'DDS Needs'!$A$4:$F$767,6,0),"")</f>
        <v/>
      </c>
      <c r="I1342" s="1">
        <f>IFERROR(VLOOKUP(A1342,'WH INV 4-2-2026'!$A$2:$C$2914,3,0),"")</f>
        <v>106.333333</v>
      </c>
      <c r="J1342" s="1">
        <f>I1342/(C1342/3)</f>
        <v>12.064109354476315</v>
      </c>
      <c r="K1342" s="5" t="str">
        <f>IF((I1342&gt;C1342),"X","")</f>
        <v>X</v>
      </c>
      <c r="L1342" s="7">
        <f>(C1342/3)*13</f>
        <v>114.58229433962263</v>
      </c>
      <c r="M1342" s="7">
        <f>I1342-L1342</f>
        <v>-8.2489613396226389</v>
      </c>
      <c r="N1342" s="6">
        <f>C1342/$C$2</f>
        <v>1.140769137679873E-4</v>
      </c>
      <c r="O1342" s="5" t="s">
        <v>27882</v>
      </c>
      <c r="P1342" t="str">
        <f>VLOOKUP(A1342,'External $ Guide'!$A$2:$L$11545,3,0)</f>
        <v>Replenish</v>
      </c>
      <c r="Q1342" t="str">
        <f>VLOOKUP(A1342,'External $ Guide'!$A$2:$L$11545,4,0)</f>
        <v>Retail</v>
      </c>
      <c r="R1342" t="str">
        <f>VLOOKUP(A1342,'External $ Guide'!$A$2:$L$11545,5,0)</f>
        <v>Active</v>
      </c>
      <c r="S1342" t="str">
        <f>IFERROR(VLOOKUP(A1342,'Broker &amp; Vendor'!$A$2:$C$11545,3,0),"")</f>
        <v>SAZERAC CO INC</v>
      </c>
      <c r="T1342" t="str">
        <f>IFERROR(VLOOKUP(A1342,'Broker &amp; Vendor'!$A$2:$C$11545,2,0),"")</f>
        <v>UNITED</v>
      </c>
    </row>
    <row r="1343" spans="1:20" x14ac:dyDescent="0.25">
      <c r="A1343" t="s">
        <v>6346</v>
      </c>
      <c r="B1343" t="s">
        <v>2252</v>
      </c>
      <c r="C1343" s="10">
        <v>26.425358490566037</v>
      </c>
      <c r="D1343" s="10">
        <v>26.425358490566037</v>
      </c>
      <c r="E1343" s="1">
        <v>64.84</v>
      </c>
      <c r="F1343" s="3">
        <f>((E1343/53)*6)*3</f>
        <v>22.021132075471698</v>
      </c>
      <c r="G1343" s="4">
        <f>VLOOKUP(A1343,'R12 Trend'!$A$4:$B$6433,2,0)</f>
        <v>7.97</v>
      </c>
      <c r="H1343" s="10" t="str">
        <f>IFERROR(VLOOKUP(A1343,'DDS Needs'!$A$4:$F$767,6,0),"")</f>
        <v/>
      </c>
      <c r="I1343" s="1">
        <f>IFERROR(VLOOKUP(A1343,'WH INV 4-2-2026'!$A$2:$C$2914,3,0),"")</f>
        <v>40</v>
      </c>
      <c r="J1343" s="1">
        <f>I1343/(C1343/3)</f>
        <v>4.5410926040167245</v>
      </c>
      <c r="K1343" s="5" t="str">
        <f>IF((I1343&gt;C1343),"X","")</f>
        <v>X</v>
      </c>
      <c r="L1343" s="7">
        <f>(C1343/3)*13</f>
        <v>114.50988679245283</v>
      </c>
      <c r="M1343" s="7">
        <f>I1343-L1343</f>
        <v>-74.509886792452832</v>
      </c>
      <c r="N1343" s="6">
        <f>C1343/$C$2</f>
        <v>1.1400482558401222E-4</v>
      </c>
      <c r="O1343" s="5" t="s">
        <v>27882</v>
      </c>
      <c r="P1343" t="str">
        <f>VLOOKUP(A1343,'External $ Guide'!$A$2:$L$11545,3,0)</f>
        <v>Replenish</v>
      </c>
      <c r="Q1343" t="str">
        <f>VLOOKUP(A1343,'External $ Guide'!$A$2:$L$11545,4,0)</f>
        <v>Retail</v>
      </c>
      <c r="R1343" t="str">
        <f>VLOOKUP(A1343,'External $ Guide'!$A$2:$L$11545,5,0)</f>
        <v>Active</v>
      </c>
      <c r="S1343" t="str">
        <f>IFERROR(VLOOKUP(A1343,'Broker &amp; Vendor'!$A$2:$C$11545,3,0),"")</f>
        <v>San Antonio Winery Inc</v>
      </c>
      <c r="T1343" t="str">
        <f>IFERROR(VLOOKUP(A1343,'Broker &amp; Vendor'!$A$2:$C$11545,2,0),"")</f>
        <v>GULF DISTRIBUTING</v>
      </c>
    </row>
    <row r="1344" spans="1:20" x14ac:dyDescent="0.25">
      <c r="A1344" t="s">
        <v>6973</v>
      </c>
      <c r="B1344" t="s">
        <v>2879</v>
      </c>
      <c r="C1344" s="10">
        <v>26.424339622641511</v>
      </c>
      <c r="D1344" s="10">
        <v>26.424339622641511</v>
      </c>
      <c r="E1344" s="1">
        <v>86.45</v>
      </c>
      <c r="F1344" s="3">
        <f>((E1344/53)*6)*3</f>
        <v>29.360377358490567</v>
      </c>
      <c r="G1344" s="4">
        <f>VLOOKUP(A1344,'R12 Trend'!$A$4:$B$6433,2,0)</f>
        <v>-0.1</v>
      </c>
      <c r="H1344" s="10" t="str">
        <f>IFERROR(VLOOKUP(A1344,'DDS Needs'!$A$4:$F$767,6,0),"")</f>
        <v/>
      </c>
      <c r="I1344" s="1">
        <f>IFERROR(VLOOKUP(A1344,'WH INV 4-2-2026'!$A$2:$C$2914,3,0),"")</f>
        <v>30</v>
      </c>
      <c r="J1344" s="1">
        <f>I1344/(C1344/3)</f>
        <v>3.4059507743718265</v>
      </c>
      <c r="K1344" s="5" t="str">
        <f>IF((I1344&gt;C1344),"X","")</f>
        <v>X</v>
      </c>
      <c r="L1344" s="7">
        <f>(C1344/3)*13</f>
        <v>114.50547169811323</v>
      </c>
      <c r="M1344" s="7">
        <f>I1344-L1344</f>
        <v>-84.505471698113226</v>
      </c>
      <c r="N1344" s="6">
        <f>C1344/$C$2</f>
        <v>1.1400042996303815E-4</v>
      </c>
      <c r="O1344" s="5" t="s">
        <v>27882</v>
      </c>
      <c r="P1344" t="str">
        <f>VLOOKUP(A1344,'External $ Guide'!$A$2:$L$11545,3,0)</f>
        <v>Replenish</v>
      </c>
      <c r="Q1344" t="str">
        <f>VLOOKUP(A1344,'External $ Guide'!$A$2:$L$11545,4,0)</f>
        <v>Retail</v>
      </c>
      <c r="R1344" t="str">
        <f>VLOOKUP(A1344,'External $ Guide'!$A$2:$L$11545,5,0)</f>
        <v>Active</v>
      </c>
      <c r="S1344" t="str">
        <f>IFERROR(VLOOKUP(A1344,'Broker &amp; Vendor'!$A$2:$C$11545,3,0),"")</f>
        <v>E. &amp; J. GALLO WINERY</v>
      </c>
      <c r="T1344" t="str">
        <f>IFERROR(VLOOKUP(A1344,'Broker &amp; Vendor'!$A$2:$C$11545,2,0),"")</f>
        <v>RNDC</v>
      </c>
    </row>
    <row r="1345" spans="1:20" x14ac:dyDescent="0.25">
      <c r="A1345" t="s">
        <v>4672</v>
      </c>
      <c r="B1345" t="s">
        <v>583</v>
      </c>
      <c r="C1345" s="10">
        <v>26.320924528301891</v>
      </c>
      <c r="D1345" s="10">
        <v>33.792622641509439</v>
      </c>
      <c r="E1345" s="1">
        <v>140.91</v>
      </c>
      <c r="F1345" s="3">
        <f>((E1345/53)*6)*3</f>
        <v>47.856226415094341</v>
      </c>
      <c r="G1345" s="4">
        <f>VLOOKUP(A1345,'R12 Trend'!$A$4:$B$6433,2,0)</f>
        <v>-0.45</v>
      </c>
      <c r="H1345" s="10">
        <f>IFERROR(VLOOKUP(A1345,'DDS Needs'!$A$4:$F$767,6,0),"")</f>
        <v>7.4716981132075482</v>
      </c>
      <c r="I1345" s="1">
        <f>IFERROR(VLOOKUP(A1345,'WH INV 4-2-2026'!$A$2:$C$2914,3,0),"")</f>
        <v>0</v>
      </c>
      <c r="J1345" s="1">
        <f>I1345/(C1345/3)</f>
        <v>0</v>
      </c>
      <c r="K1345" s="5" t="str">
        <f>IF((I1345&gt;C1345),"X","")</f>
        <v/>
      </c>
      <c r="L1345" s="7">
        <f>(C1345/3)*13</f>
        <v>114.05733962264152</v>
      </c>
      <c r="M1345" s="7">
        <f>I1345-L1345</f>
        <v>-114.05733962264152</v>
      </c>
      <c r="N1345" s="6">
        <f>C1345/$C$2</f>
        <v>1.1355427443416797E-4</v>
      </c>
      <c r="O1345" s="5" t="s">
        <v>27882</v>
      </c>
      <c r="P1345" t="str">
        <f>VLOOKUP(A1345,'External $ Guide'!$A$2:$L$11545,3,0)</f>
        <v>Replenish</v>
      </c>
      <c r="Q1345" t="str">
        <f>VLOOKUP(A1345,'External $ Guide'!$A$2:$L$11545,4,0)</f>
        <v>Retail</v>
      </c>
      <c r="R1345" t="str">
        <f>VLOOKUP(A1345,'External $ Guide'!$A$2:$L$11545,5,0)</f>
        <v>Active</v>
      </c>
      <c r="S1345" t="str">
        <f>IFERROR(VLOOKUP(A1345,'Broker &amp; Vendor'!$A$2:$C$11545,3,0),"")</f>
        <v>SAZERAC CO INC</v>
      </c>
      <c r="T1345" t="str">
        <f>IFERROR(VLOOKUP(A1345,'Broker &amp; Vendor'!$A$2:$C$11545,2,0),"")</f>
        <v>UNITED</v>
      </c>
    </row>
    <row r="1346" spans="1:20" x14ac:dyDescent="0.25">
      <c r="A1346" t="s">
        <v>7345</v>
      </c>
      <c r="B1346" t="s">
        <v>3251</v>
      </c>
      <c r="C1346" s="10">
        <v>26.242369811320753</v>
      </c>
      <c r="D1346" s="10">
        <v>26.242369811320753</v>
      </c>
      <c r="E1346" s="1">
        <v>101.67</v>
      </c>
      <c r="F1346" s="3">
        <f>((E1346/53)*6)*3</f>
        <v>34.52943396226415</v>
      </c>
      <c r="G1346" s="4">
        <f>VLOOKUP(A1346,'R12 Trend'!$A$4:$B$6433,2,0)</f>
        <v>-0.24</v>
      </c>
      <c r="H1346" s="10" t="str">
        <f>IFERROR(VLOOKUP(A1346,'DDS Needs'!$A$4:$F$767,6,0),"")</f>
        <v/>
      </c>
      <c r="I1346" s="1">
        <f>IFERROR(VLOOKUP(A1346,'WH INV 4-2-2026'!$A$2:$C$2914,3,0),"")</f>
        <v>169</v>
      </c>
      <c r="J1346" s="1">
        <f>I1346/(C1346/3)</f>
        <v>19.319901504523582</v>
      </c>
      <c r="K1346" s="5" t="str">
        <f>IF((I1346&gt;C1346),"X","")</f>
        <v>X</v>
      </c>
      <c r="L1346" s="7">
        <f>(C1346/3)*13</f>
        <v>113.71693584905658</v>
      </c>
      <c r="M1346" s="7">
        <f>I1346-L1346</f>
        <v>55.283064150943417</v>
      </c>
      <c r="N1346" s="6">
        <f>C1346/$C$2</f>
        <v>1.1321537205706556E-4</v>
      </c>
      <c r="O1346" s="5" t="s">
        <v>27882</v>
      </c>
      <c r="P1346" t="str">
        <f>VLOOKUP(A1346,'External $ Guide'!$A$2:$L$11545,3,0)</f>
        <v>SpecOrder</v>
      </c>
      <c r="Q1346" t="str">
        <f>VLOOKUP(A1346,'External $ Guide'!$A$2:$L$11545,4,0)</f>
        <v>Wholesale</v>
      </c>
      <c r="R1346" t="str">
        <f>VLOOKUP(A1346,'External $ Guide'!$A$2:$L$11545,5,0)</f>
        <v>Active</v>
      </c>
      <c r="S1346" t="str">
        <f>IFERROR(VLOOKUP(A1346,'Broker &amp; Vendor'!$A$2:$C$11545,3,0),"")</f>
        <v>REMY COINTREAU USA INC</v>
      </c>
      <c r="T1346" t="str">
        <f>IFERROR(VLOOKUP(A1346,'Broker &amp; Vendor'!$A$2:$C$11545,2,0),"")</f>
        <v>RNDC</v>
      </c>
    </row>
    <row r="1347" spans="1:20" x14ac:dyDescent="0.25">
      <c r="A1347" t="s">
        <v>4994</v>
      </c>
      <c r="B1347" t="s">
        <v>900</v>
      </c>
      <c r="C1347" s="10">
        <v>26.186128301886786</v>
      </c>
      <c r="D1347" s="10">
        <v>26.186128301886786</v>
      </c>
      <c r="E1347" s="1">
        <v>115.08</v>
      </c>
      <c r="F1347" s="3">
        <f>((E1347/53)*6)*3</f>
        <v>39.083773584905657</v>
      </c>
      <c r="G1347" s="4">
        <f>VLOOKUP(A1347,'R12 Trend'!$A$4:$B$6433,2,0)</f>
        <v>-0.33</v>
      </c>
      <c r="H1347" s="10" t="str">
        <f>IFERROR(VLOOKUP(A1347,'DDS Needs'!$A$4:$F$767,6,0),"")</f>
        <v/>
      </c>
      <c r="I1347" s="1">
        <f>IFERROR(VLOOKUP(A1347,'WH INV 4-2-2026'!$A$2:$C$2914,3,0),"")</f>
        <v>195.25</v>
      </c>
      <c r="J1347" s="1">
        <f>I1347/(C1347/3)</f>
        <v>22.368713436640231</v>
      </c>
      <c r="K1347" s="5" t="str">
        <f>IF((I1347&gt;C1347),"X","")</f>
        <v>X</v>
      </c>
      <c r="L1347" s="7">
        <f>(C1347/3)*13</f>
        <v>113.47322264150941</v>
      </c>
      <c r="M1347" s="7">
        <f>I1347-L1347</f>
        <v>81.776777358490591</v>
      </c>
      <c r="N1347" s="6">
        <f>C1347/$C$2</f>
        <v>1.1297273377929574E-4</v>
      </c>
      <c r="O1347" s="5" t="s">
        <v>27882</v>
      </c>
      <c r="P1347" t="str">
        <f>VLOOKUP(A1347,'External $ Guide'!$A$2:$L$11545,3,0)</f>
        <v>Replenish</v>
      </c>
      <c r="Q1347" t="str">
        <f>VLOOKUP(A1347,'External $ Guide'!$A$2:$L$11545,4,0)</f>
        <v>Retail</v>
      </c>
      <c r="R1347" t="str">
        <f>VLOOKUP(A1347,'External $ Guide'!$A$2:$L$11545,5,0)</f>
        <v>Active</v>
      </c>
      <c r="S1347" t="str">
        <f>IFERROR(VLOOKUP(A1347,'Broker &amp; Vendor'!$A$2:$C$11545,3,0),"")</f>
        <v>PROXIMO SPIRITS INC.</v>
      </c>
      <c r="T1347" t="str">
        <f>IFERROR(VLOOKUP(A1347,'Broker &amp; Vendor'!$A$2:$C$11545,2,0),"")</f>
        <v>JOHNSON BROTHERS</v>
      </c>
    </row>
    <row r="1348" spans="1:20" x14ac:dyDescent="0.25">
      <c r="A1348" t="s">
        <v>4427</v>
      </c>
      <c r="B1348" t="s">
        <v>338</v>
      </c>
      <c r="C1348" s="10">
        <v>26.154339622641508</v>
      </c>
      <c r="D1348" s="10">
        <v>26.154339622641508</v>
      </c>
      <c r="E1348" s="1">
        <v>77.010000000000005</v>
      </c>
      <c r="F1348" s="3">
        <f>((E1348/53)*6)*3</f>
        <v>26.154339622641508</v>
      </c>
      <c r="G1348" s="4">
        <f>VLOOKUP(A1348,'R12 Trend'!$A$4:$B$6433,2,0)</f>
        <v>0</v>
      </c>
      <c r="H1348" s="10" t="str">
        <f>IFERROR(VLOOKUP(A1348,'DDS Needs'!$A$4:$F$767,6,0),"")</f>
        <v/>
      </c>
      <c r="I1348" s="1">
        <f>IFERROR(VLOOKUP(A1348,'WH INV 4-2-2026'!$A$2:$C$2914,3,0),"")</f>
        <v>78.666667000000004</v>
      </c>
      <c r="J1348" s="1">
        <f>I1348/(C1348/3)</f>
        <v>9.0233591979396621</v>
      </c>
      <c r="K1348" s="5" t="str">
        <f>IF((I1348&gt;C1348),"X","")</f>
        <v>X</v>
      </c>
      <c r="L1348" s="7">
        <f>(C1348/3)*13</f>
        <v>113.3354716981132</v>
      </c>
      <c r="M1348" s="7">
        <f>I1348-L1348</f>
        <v>-34.668804698113192</v>
      </c>
      <c r="N1348" s="6">
        <f>C1348/$C$2</f>
        <v>1.1283559040490414E-4</v>
      </c>
      <c r="O1348" s="5" t="s">
        <v>27882</v>
      </c>
      <c r="P1348" t="str">
        <f>VLOOKUP(A1348,'External $ Guide'!$A$2:$L$11545,3,0)</f>
        <v>Replenish</v>
      </c>
      <c r="Q1348" t="str">
        <f>VLOOKUP(A1348,'External $ Guide'!$A$2:$L$11545,4,0)</f>
        <v>Retail</v>
      </c>
      <c r="R1348" t="str">
        <f>VLOOKUP(A1348,'External $ Guide'!$A$2:$L$11545,5,0)</f>
        <v>Active</v>
      </c>
      <c r="S1348" t="str">
        <f>IFERROR(VLOOKUP(A1348,'Broker &amp; Vendor'!$A$2:$C$11545,3,0),"")</f>
        <v>MHW LTD</v>
      </c>
      <c r="T1348" t="str">
        <f>IFERROR(VLOOKUP(A1348,'Broker &amp; Vendor'!$A$2:$C$11545,2,0),"")</f>
        <v>RNDC</v>
      </c>
    </row>
    <row r="1349" spans="1:20" x14ac:dyDescent="0.25">
      <c r="A1349" t="s">
        <v>7872</v>
      </c>
      <c r="B1349" t="s">
        <v>3778</v>
      </c>
      <c r="C1349" s="10">
        <v>26.08301886792453</v>
      </c>
      <c r="D1349" s="10">
        <v>26.08301886792453</v>
      </c>
      <c r="E1349" s="1">
        <v>64</v>
      </c>
      <c r="F1349" s="3">
        <f>((E1349/53)*6)*3</f>
        <v>21.735849056603776</v>
      </c>
      <c r="G1349" s="4">
        <f>VLOOKUP(A1349,'R12 Trend'!$A$4:$B$6433,2,0)</f>
        <v>0.66</v>
      </c>
      <c r="H1349" s="10" t="str">
        <f>IFERROR(VLOOKUP(A1349,'DDS Needs'!$A$4:$F$767,6,0),"")</f>
        <v/>
      </c>
      <c r="I1349" s="1">
        <f>IFERROR(VLOOKUP(A1349,'WH INV 4-2-2026'!$A$2:$C$2914,3,0),"")</f>
        <v>79</v>
      </c>
      <c r="J1349" s="1">
        <f>I1349/(C1349/3)</f>
        <v>9.0863715277777786</v>
      </c>
      <c r="K1349" s="5" t="str">
        <f>IF((I1349&gt;C1349),"X","")</f>
        <v>X</v>
      </c>
      <c r="L1349" s="7">
        <f>(C1349/3)*13</f>
        <v>113.02641509433963</v>
      </c>
      <c r="M1349" s="7">
        <f>I1349-L1349</f>
        <v>-34.026415094339626</v>
      </c>
      <c r="N1349" s="6">
        <f>C1349/$C$2</f>
        <v>1.1252789693671781E-4</v>
      </c>
      <c r="O1349" s="5" t="s">
        <v>27882</v>
      </c>
      <c r="P1349" t="str">
        <f>VLOOKUP(A1349,'External $ Guide'!$A$2:$L$11545,3,0)</f>
        <v>Replenish</v>
      </c>
      <c r="Q1349" t="str">
        <f>VLOOKUP(A1349,'External $ Guide'!$A$2:$L$11545,4,0)</f>
        <v>Retail</v>
      </c>
      <c r="R1349" t="str">
        <f>VLOOKUP(A1349,'External $ Guide'!$A$2:$L$11545,5,0)</f>
        <v>Active</v>
      </c>
      <c r="S1349" t="str">
        <f>IFERROR(VLOOKUP(A1349,'Broker &amp; Vendor'!$A$2:$C$11545,3,0),"")</f>
        <v>WILLIAM GRANT AND SONS</v>
      </c>
      <c r="T1349" t="str">
        <f>IFERROR(VLOOKUP(A1349,'Broker &amp; Vendor'!$A$2:$C$11545,2,0),"")</f>
        <v>RNDC</v>
      </c>
    </row>
    <row r="1350" spans="1:20" x14ac:dyDescent="0.25">
      <c r="A1350" t="s">
        <v>6938</v>
      </c>
      <c r="B1350" t="s">
        <v>2844</v>
      </c>
      <c r="C1350" s="10">
        <v>26.07422264150944</v>
      </c>
      <c r="D1350" s="10">
        <v>31.16856226415095</v>
      </c>
      <c r="E1350" s="1">
        <v>105.17</v>
      </c>
      <c r="F1350" s="3">
        <f>((E1350/53)*6)*3</f>
        <v>35.718113207547177</v>
      </c>
      <c r="G1350" s="4">
        <f>VLOOKUP(A1350,'R12 Trend'!$A$4:$B$6433,2,0)</f>
        <v>-0.27</v>
      </c>
      <c r="H1350" s="10">
        <f>IFERROR(VLOOKUP(A1350,'DDS Needs'!$A$4:$F$767,6,0),"")</f>
        <v>5.0943396226415096</v>
      </c>
      <c r="I1350" s="1">
        <f>IFERROR(VLOOKUP(A1350,'WH INV 4-2-2026'!$A$2:$C$2914,3,0),"")</f>
        <v>11</v>
      </c>
      <c r="J1350" s="1">
        <f>I1350/(C1350/3)</f>
        <v>1.2656177886379214</v>
      </c>
      <c r="K1350" s="5" t="str">
        <f>IF((I1350&gt;C1350),"X","")</f>
        <v/>
      </c>
      <c r="L1350" s="7">
        <f>(C1350/3)*13</f>
        <v>112.98829811320758</v>
      </c>
      <c r="M1350" s="7">
        <f>I1350-L1350</f>
        <v>-101.98829811320758</v>
      </c>
      <c r="N1350" s="6">
        <f>C1350/$C$2</f>
        <v>1.1248994807564151E-4</v>
      </c>
      <c r="O1350" s="5" t="s">
        <v>27882</v>
      </c>
      <c r="P1350" t="str">
        <f>VLOOKUP(A1350,'External $ Guide'!$A$2:$L$11545,3,0)</f>
        <v>Replenish</v>
      </c>
      <c r="Q1350" t="str">
        <f>VLOOKUP(A1350,'External $ Guide'!$A$2:$L$11545,4,0)</f>
        <v>Retail</v>
      </c>
      <c r="R1350" t="str">
        <f>VLOOKUP(A1350,'External $ Guide'!$A$2:$L$11545,5,0)</f>
        <v>Active</v>
      </c>
      <c r="S1350" t="str">
        <f>IFERROR(VLOOKUP(A1350,'Broker &amp; Vendor'!$A$2:$C$11545,3,0),"")</f>
        <v>BACARDI USA INC</v>
      </c>
      <c r="T1350" t="str">
        <f>IFERROR(VLOOKUP(A1350,'Broker &amp; Vendor'!$A$2:$C$11545,2,0),"")</f>
        <v>SGWS- TRANSATLANTIC DIVISION</v>
      </c>
    </row>
    <row r="1351" spans="1:20" x14ac:dyDescent="0.25">
      <c r="A1351" t="s">
        <v>6475</v>
      </c>
      <c r="B1351" t="s">
        <v>2381</v>
      </c>
      <c r="C1351" s="10">
        <v>26.04542264150944</v>
      </c>
      <c r="D1351" s="10">
        <v>26.04542264150944</v>
      </c>
      <c r="E1351" s="1">
        <v>75.930000000000007</v>
      </c>
      <c r="F1351" s="3">
        <f>((E1351/53)*6)*3</f>
        <v>25.787547169811326</v>
      </c>
      <c r="G1351" s="4">
        <f>VLOOKUP(A1351,'R12 Trend'!$A$4:$B$6433,2,0)</f>
        <v>0.01</v>
      </c>
      <c r="H1351" s="10" t="str">
        <f>IFERROR(VLOOKUP(A1351,'DDS Needs'!$A$4:$F$767,6,0),"")</f>
        <v/>
      </c>
      <c r="I1351" s="1">
        <f>IFERROR(VLOOKUP(A1351,'WH INV 4-2-2026'!$A$2:$C$2914,3,0),"")</f>
        <v>13</v>
      </c>
      <c r="J1351" s="1">
        <f>I1351/(C1351/3)</f>
        <v>1.4973840331484747</v>
      </c>
      <c r="K1351" s="5" t="str">
        <f>IF((I1351&gt;C1351),"X","")</f>
        <v/>
      </c>
      <c r="L1351" s="7">
        <f>(C1351/3)*13</f>
        <v>112.86349811320757</v>
      </c>
      <c r="M1351" s="7">
        <f>I1351-L1351</f>
        <v>-99.863498113207569</v>
      </c>
      <c r="N1351" s="6">
        <f>C1351/$C$2</f>
        <v>1.1236569852277388E-4</v>
      </c>
      <c r="O1351" s="5" t="s">
        <v>27882</v>
      </c>
      <c r="P1351" t="str">
        <f>VLOOKUP(A1351,'External $ Guide'!$A$2:$L$11545,3,0)</f>
        <v>Replenish</v>
      </c>
      <c r="Q1351" t="str">
        <f>VLOOKUP(A1351,'External $ Guide'!$A$2:$L$11545,4,0)</f>
        <v>Retail</v>
      </c>
      <c r="R1351" t="str">
        <f>VLOOKUP(A1351,'External $ Guide'!$A$2:$L$11545,5,0)</f>
        <v>Active</v>
      </c>
      <c r="S1351" t="str">
        <f>IFERROR(VLOOKUP(A1351,'Broker &amp; Vendor'!$A$2:$C$11545,3,0),"")</f>
        <v>REMY COINTREAU USA INC</v>
      </c>
      <c r="T1351" t="str">
        <f>IFERROR(VLOOKUP(A1351,'Broker &amp; Vendor'!$A$2:$C$11545,2,0),"")</f>
        <v>RNDC</v>
      </c>
    </row>
    <row r="1352" spans="1:20" x14ac:dyDescent="0.25">
      <c r="A1352" t="s">
        <v>4184</v>
      </c>
      <c r="B1352" t="s">
        <v>95</v>
      </c>
      <c r="C1352" s="10">
        <v>25.974611320754715</v>
      </c>
      <c r="D1352" s="10">
        <v>25.974611320754715</v>
      </c>
      <c r="E1352" s="1">
        <v>86.91</v>
      </c>
      <c r="F1352" s="3">
        <f>((E1352/53)*6)*3</f>
        <v>29.516603773584905</v>
      </c>
      <c r="G1352" s="4">
        <f>VLOOKUP(A1352,'R12 Trend'!$A$4:$B$6433,2,0)</f>
        <v>-0.12</v>
      </c>
      <c r="H1352" s="10" t="str">
        <f>IFERROR(VLOOKUP(A1352,'DDS Needs'!$A$4:$F$767,6,0),"")</f>
        <v/>
      </c>
      <c r="I1352" s="1">
        <f>IFERROR(VLOOKUP(A1352,'WH INV 4-2-2026'!$A$2:$C$2914,3,0),"")</f>
        <v>71</v>
      </c>
      <c r="J1352" s="1">
        <f>I1352/(C1352/3)</f>
        <v>8.2003151989344616</v>
      </c>
      <c r="K1352" s="5" t="str">
        <f>IF((I1352&gt;C1352),"X","")</f>
        <v>X</v>
      </c>
      <c r="L1352" s="7">
        <f>(C1352/3)*13</f>
        <v>112.55664905660376</v>
      </c>
      <c r="M1352" s="7">
        <f>I1352-L1352</f>
        <v>-41.55664905660376</v>
      </c>
      <c r="N1352" s="6">
        <f>C1352/$C$2</f>
        <v>1.1206020286507456E-4</v>
      </c>
      <c r="O1352" s="5" t="s">
        <v>27882</v>
      </c>
      <c r="P1352" t="str">
        <f>VLOOKUP(A1352,'External $ Guide'!$A$2:$L$11545,3,0)</f>
        <v>Replenish</v>
      </c>
      <c r="Q1352" t="str">
        <f>VLOOKUP(A1352,'External $ Guide'!$A$2:$L$11545,4,0)</f>
        <v>Retail</v>
      </c>
      <c r="R1352" t="str">
        <f>VLOOKUP(A1352,'External $ Guide'!$A$2:$L$11545,5,0)</f>
        <v>Active</v>
      </c>
      <c r="S1352" t="str">
        <f>IFERROR(VLOOKUP(A1352,'Broker &amp; Vendor'!$A$2:$C$11545,3,0),"")</f>
        <v>LUXCO INC</v>
      </c>
      <c r="T1352" t="str">
        <f>IFERROR(VLOOKUP(A1352,'Broker &amp; Vendor'!$A$2:$C$11545,2,0),"")</f>
        <v>RNDC</v>
      </c>
    </row>
    <row r="1353" spans="1:20" x14ac:dyDescent="0.25">
      <c r="A1353" t="s">
        <v>7451</v>
      </c>
      <c r="B1353" t="s">
        <v>3357</v>
      </c>
      <c r="C1353" s="10">
        <v>25.951381132075475</v>
      </c>
      <c r="D1353" s="10">
        <v>25.951381132075475</v>
      </c>
      <c r="E1353" s="1">
        <v>68.84</v>
      </c>
      <c r="F1353" s="3">
        <f>((E1353/53)*6)*3</f>
        <v>23.379622641509435</v>
      </c>
      <c r="G1353" s="4">
        <f>VLOOKUP(A1353,'R12 Trend'!$A$4:$B$6433,2,0)</f>
        <v>0.11</v>
      </c>
      <c r="H1353" s="10" t="str">
        <f>IFERROR(VLOOKUP(A1353,'DDS Needs'!$A$4:$F$767,6,0),"")</f>
        <v/>
      </c>
      <c r="I1353" s="1">
        <f>IFERROR(VLOOKUP(A1353,'WH INV 4-2-2026'!$A$2:$C$2914,3,0),"")</f>
        <v>30</v>
      </c>
      <c r="J1353" s="1">
        <f>I1353/(C1353/3)</f>
        <v>3.4680235145081162</v>
      </c>
      <c r="K1353" s="5" t="str">
        <f>IF((I1353&gt;C1353),"X","")</f>
        <v>X</v>
      </c>
      <c r="L1353" s="7">
        <f>(C1353/3)*13</f>
        <v>112.45598490566039</v>
      </c>
      <c r="M1353" s="7">
        <f>I1353-L1353</f>
        <v>-82.455984905660387</v>
      </c>
      <c r="N1353" s="6">
        <f>C1353/$C$2</f>
        <v>1.1195998270686532E-4</v>
      </c>
      <c r="O1353" s="5" t="s">
        <v>27882</v>
      </c>
      <c r="P1353" t="str">
        <f>VLOOKUP(A1353,'External $ Guide'!$A$2:$L$11545,3,0)</f>
        <v>Replenish</v>
      </c>
      <c r="Q1353" t="str">
        <f>VLOOKUP(A1353,'External $ Guide'!$A$2:$L$11545,4,0)</f>
        <v>Wholesale bottle</v>
      </c>
      <c r="R1353" t="str">
        <f>VLOOKUP(A1353,'External $ Guide'!$A$2:$L$11545,5,0)</f>
        <v>Active</v>
      </c>
      <c r="S1353" t="str">
        <f>IFERROR(VLOOKUP(A1353,'Broker &amp; Vendor'!$A$2:$C$11545,3,0),"")</f>
        <v>PERNOD RICARD USA</v>
      </c>
      <c r="T1353" t="str">
        <f>IFERROR(VLOOKUP(A1353,'Broker &amp; Vendor'!$A$2:$C$11545,2,0),"")</f>
        <v>SGWS- AMERICAN LIBERTY DIVISION</v>
      </c>
    </row>
    <row r="1354" spans="1:20" x14ac:dyDescent="0.25">
      <c r="A1354" t="s">
        <v>5000</v>
      </c>
      <c r="B1354" t="s">
        <v>906</v>
      </c>
      <c r="C1354" s="10">
        <v>25.904241509433966</v>
      </c>
      <c r="D1354" s="10">
        <v>25.904241509433966</v>
      </c>
      <c r="E1354" s="1">
        <v>73.34</v>
      </c>
      <c r="F1354" s="3">
        <f>((E1354/53)*6)*3</f>
        <v>24.907924528301891</v>
      </c>
      <c r="G1354" s="4">
        <f>VLOOKUP(A1354,'R12 Trend'!$A$4:$B$6433,2,0)</f>
        <v>0.04</v>
      </c>
      <c r="H1354" s="10" t="str">
        <f>IFERROR(VLOOKUP(A1354,'DDS Needs'!$A$4:$F$767,6,0),"")</f>
        <v/>
      </c>
      <c r="I1354" s="1">
        <f>IFERROR(VLOOKUP(A1354,'WH INV 4-2-2026'!$A$2:$C$2914,3,0),"")</f>
        <v>72.166667000000004</v>
      </c>
      <c r="J1354" s="1">
        <f>I1354/(C1354/3)</f>
        <v>8.3577046994853621</v>
      </c>
      <c r="K1354" s="5" t="str">
        <f>IF((I1354&gt;C1354),"X","")</f>
        <v>X</v>
      </c>
      <c r="L1354" s="7">
        <f>(C1354/3)*13</f>
        <v>112.25171320754718</v>
      </c>
      <c r="M1354" s="7">
        <f>I1354-L1354</f>
        <v>-40.08504620754718</v>
      </c>
      <c r="N1354" s="6">
        <f>C1354/$C$2</f>
        <v>1.1175661197646407E-4</v>
      </c>
      <c r="O1354" s="5" t="s">
        <v>27882</v>
      </c>
      <c r="P1354" t="str">
        <f>VLOOKUP(A1354,'External $ Guide'!$A$2:$L$11545,3,0)</f>
        <v>Replenish</v>
      </c>
      <c r="Q1354" t="str">
        <f>VLOOKUP(A1354,'External $ Guide'!$A$2:$L$11545,4,0)</f>
        <v>Retail</v>
      </c>
      <c r="R1354" t="str">
        <f>VLOOKUP(A1354,'External $ Guide'!$A$2:$L$11545,5,0)</f>
        <v>Active</v>
      </c>
      <c r="S1354" t="str">
        <f>IFERROR(VLOOKUP(A1354,'Broker &amp; Vendor'!$A$2:$C$11545,3,0),"")</f>
        <v>CAMPESINO LLC.</v>
      </c>
      <c r="T1354" t="str">
        <f>IFERROR(VLOOKUP(A1354,'Broker &amp; Vendor'!$A$2:$C$11545,2,0),"")</f>
        <v>UNITED</v>
      </c>
    </row>
    <row r="1355" spans="1:20" x14ac:dyDescent="0.25">
      <c r="A1355" t="s">
        <v>5323</v>
      </c>
      <c r="B1355" t="s">
        <v>1229</v>
      </c>
      <c r="C1355" s="10">
        <v>25.86783396226415</v>
      </c>
      <c r="D1355" s="10">
        <v>25.86783396226415</v>
      </c>
      <c r="E1355" s="1">
        <v>79.34</v>
      </c>
      <c r="F1355" s="3">
        <f>((E1355/53)*6)*3</f>
        <v>26.94566037735849</v>
      </c>
      <c r="G1355" s="4">
        <f>VLOOKUP(A1355,'R12 Trend'!$A$4:$B$6433,2,0)</f>
        <v>-0.04</v>
      </c>
      <c r="H1355" s="10" t="str">
        <f>IFERROR(VLOOKUP(A1355,'DDS Needs'!$A$4:$F$767,6,0),"")</f>
        <v/>
      </c>
      <c r="I1355" s="1">
        <f>IFERROR(VLOOKUP(A1355,'WH INV 4-2-2026'!$A$2:$C$2914,3,0),"")</f>
        <v>83.166667000000004</v>
      </c>
      <c r="J1355" s="1">
        <f>I1355/(C1355/3)</f>
        <v>9.6451833332458072</v>
      </c>
      <c r="K1355" s="5" t="str">
        <f>IF((I1355&gt;C1355),"X","")</f>
        <v>X</v>
      </c>
      <c r="L1355" s="7">
        <f>(C1355/3)*13</f>
        <v>112.09394716981132</v>
      </c>
      <c r="M1355" s="7">
        <f>I1355-L1355</f>
        <v>-28.927280169811311</v>
      </c>
      <c r="N1355" s="6">
        <f>C1355/$C$2</f>
        <v>1.1159954178698988E-4</v>
      </c>
      <c r="O1355" s="5" t="s">
        <v>27882</v>
      </c>
      <c r="P1355" t="str">
        <f>VLOOKUP(A1355,'External $ Guide'!$A$2:$L$11545,3,0)</f>
        <v>Replenish</v>
      </c>
      <c r="Q1355" t="str">
        <f>VLOOKUP(A1355,'External $ Guide'!$A$2:$L$11545,4,0)</f>
        <v>Retail</v>
      </c>
      <c r="R1355" t="str">
        <f>VLOOKUP(A1355,'External $ Guide'!$A$2:$L$11545,5,0)</f>
        <v>Active</v>
      </c>
      <c r="S1355" t="str">
        <f>IFERROR(VLOOKUP(A1355,'Broker &amp; Vendor'!$A$2:$C$11545,3,0),"")</f>
        <v>PARK STREET IMPORTS /</v>
      </c>
      <c r="T1355" t="str">
        <f>IFERROR(VLOOKUP(A1355,'Broker &amp; Vendor'!$A$2:$C$11545,2,0),"")</f>
        <v>RNDC</v>
      </c>
    </row>
    <row r="1356" spans="1:20" x14ac:dyDescent="0.25">
      <c r="A1356" t="s">
        <v>4545</v>
      </c>
      <c r="B1356" t="s">
        <v>456</v>
      </c>
      <c r="C1356" s="10">
        <v>25.843381132075475</v>
      </c>
      <c r="D1356" s="10">
        <v>25.843381132075475</v>
      </c>
      <c r="E1356" s="1">
        <v>91.68</v>
      </c>
      <c r="F1356" s="3">
        <f>((E1356/53)*6)*3</f>
        <v>31.136603773584913</v>
      </c>
      <c r="G1356" s="4">
        <f>VLOOKUP(A1356,'R12 Trend'!$A$4:$B$6433,2,0)</f>
        <v>-0.17</v>
      </c>
      <c r="H1356" s="10" t="str">
        <f>IFERROR(VLOOKUP(A1356,'DDS Needs'!$A$4:$F$767,6,0),"")</f>
        <v/>
      </c>
      <c r="I1356" s="1">
        <f>IFERROR(VLOOKUP(A1356,'WH INV 4-2-2026'!$A$2:$C$2914,3,0),"")</f>
        <v>39.833333000000003</v>
      </c>
      <c r="J1356" s="1">
        <f>I1356/(C1356/3)</f>
        <v>4.6240079186729464</v>
      </c>
      <c r="K1356" s="5" t="str">
        <f>IF((I1356&gt;C1356),"X","")</f>
        <v>X</v>
      </c>
      <c r="L1356" s="7">
        <f>(C1356/3)*13</f>
        <v>111.9879849056604</v>
      </c>
      <c r="M1356" s="7">
        <f>I1356-L1356</f>
        <v>-72.154651905660387</v>
      </c>
      <c r="N1356" s="6">
        <f>C1356/$C$2</f>
        <v>1.1149404688361173E-4</v>
      </c>
      <c r="O1356" s="5" t="s">
        <v>27882</v>
      </c>
      <c r="P1356" t="str">
        <f>VLOOKUP(A1356,'External $ Guide'!$A$2:$L$11545,3,0)</f>
        <v>Replenish</v>
      </c>
      <c r="Q1356" t="str">
        <f>VLOOKUP(A1356,'External $ Guide'!$A$2:$L$11545,4,0)</f>
        <v>Retail</v>
      </c>
      <c r="R1356" t="str">
        <f>VLOOKUP(A1356,'External $ Guide'!$A$2:$L$11545,5,0)</f>
        <v>Active</v>
      </c>
      <c r="S1356" t="str">
        <f>IFERROR(VLOOKUP(A1356,'Broker &amp; Vendor'!$A$2:$C$11545,3,0),"")</f>
        <v>INFINIUM SPIRITS INC.</v>
      </c>
      <c r="T1356" t="str">
        <f>IFERROR(VLOOKUP(A1356,'Broker &amp; Vendor'!$A$2:$C$11545,2,0),"")</f>
        <v>RNDC</v>
      </c>
    </row>
    <row r="1357" spans="1:20" x14ac:dyDescent="0.25">
      <c r="A1357" t="s">
        <v>4571</v>
      </c>
      <c r="B1357" t="s">
        <v>482</v>
      </c>
      <c r="C1357" s="10">
        <v>25.826569811320759</v>
      </c>
      <c r="D1357" s="10">
        <v>25.826569811320759</v>
      </c>
      <c r="E1357" s="1">
        <v>71.069999999999993</v>
      </c>
      <c r="F1357" s="3">
        <f>((E1357/53)*6)*3</f>
        <v>24.136981132075473</v>
      </c>
      <c r="G1357" s="4">
        <f>VLOOKUP(A1357,'R12 Trend'!$A$4:$B$6433,2,0)</f>
        <v>7.0000000000000007E-2</v>
      </c>
      <c r="H1357" s="10" t="str">
        <f>IFERROR(VLOOKUP(A1357,'DDS Needs'!$A$4:$F$767,6,0),"")</f>
        <v/>
      </c>
      <c r="I1357" s="1">
        <f>IFERROR(VLOOKUP(A1357,'WH INV 4-2-2026'!$A$2:$C$2914,3,0),"")</f>
        <v>48</v>
      </c>
      <c r="J1357" s="1">
        <f>I1357/(C1357/3)</f>
        <v>5.5756533311241112</v>
      </c>
      <c r="K1357" s="5" t="str">
        <f>IF((I1357&gt;C1357),"X","")</f>
        <v>X</v>
      </c>
      <c r="L1357" s="7">
        <f>(C1357/3)*13</f>
        <v>111.91513584905663</v>
      </c>
      <c r="M1357" s="7">
        <f>I1357-L1357</f>
        <v>-63.915135849056625</v>
      </c>
      <c r="N1357" s="6">
        <f>C1357/$C$2</f>
        <v>1.1142151913753923E-4</v>
      </c>
      <c r="O1357" s="5" t="s">
        <v>27882</v>
      </c>
      <c r="P1357" t="str">
        <f>VLOOKUP(A1357,'External $ Guide'!$A$2:$L$11545,3,0)</f>
        <v>Replenish</v>
      </c>
      <c r="Q1357" t="str">
        <f>VLOOKUP(A1357,'External $ Guide'!$A$2:$L$11545,4,0)</f>
        <v>Retail</v>
      </c>
      <c r="R1357" t="str">
        <f>VLOOKUP(A1357,'External $ Guide'!$A$2:$L$11545,5,0)</f>
        <v>Active</v>
      </c>
      <c r="S1357" t="str">
        <f>IFERROR(VLOOKUP(A1357,'Broker &amp; Vendor'!$A$2:$C$11545,3,0),"")</f>
        <v>E. &amp; J. GALLO WINERY</v>
      </c>
      <c r="T1357" t="str">
        <f>IFERROR(VLOOKUP(A1357,'Broker &amp; Vendor'!$A$2:$C$11545,2,0),"")</f>
        <v>RNDC</v>
      </c>
    </row>
    <row r="1358" spans="1:20" x14ac:dyDescent="0.25">
      <c r="A1358" t="s">
        <v>7665</v>
      </c>
      <c r="B1358" t="s">
        <v>3571</v>
      </c>
      <c r="C1358" s="10">
        <v>25.804256603773585</v>
      </c>
      <c r="D1358" s="10">
        <v>25.804256603773585</v>
      </c>
      <c r="E1358" s="1">
        <v>86.34</v>
      </c>
      <c r="F1358" s="3">
        <f>((E1358/53)*6)*3</f>
        <v>29.323018867924528</v>
      </c>
      <c r="G1358" s="4">
        <f>VLOOKUP(A1358,'R12 Trend'!$A$4:$B$6433,2,0)</f>
        <v>-0.12</v>
      </c>
      <c r="H1358" s="10" t="str">
        <f>IFERROR(VLOOKUP(A1358,'DDS Needs'!$A$4:$F$767,6,0),"")</f>
        <v/>
      </c>
      <c r="I1358" s="1">
        <f>IFERROR(VLOOKUP(A1358,'WH INV 4-2-2026'!$A$2:$C$2914,3,0),"")</f>
        <v>45</v>
      </c>
      <c r="J1358" s="1">
        <f>I1358/(C1358/3)</f>
        <v>5.2316949902078465</v>
      </c>
      <c r="K1358" s="5" t="str">
        <f>IF((I1358&gt;C1358),"X","")</f>
        <v>X</v>
      </c>
      <c r="L1358" s="7">
        <f>(C1358/3)*13</f>
        <v>111.81844528301886</v>
      </c>
      <c r="M1358" s="7">
        <f>I1358-L1358</f>
        <v>-66.81844528301886</v>
      </c>
      <c r="N1358" s="6">
        <f>C1358/$C$2</f>
        <v>1.1132525503820663E-4</v>
      </c>
      <c r="O1358" s="5" t="s">
        <v>27882</v>
      </c>
      <c r="P1358" t="str">
        <f>VLOOKUP(A1358,'External $ Guide'!$A$2:$L$11545,3,0)</f>
        <v>Replenish</v>
      </c>
      <c r="Q1358" t="str">
        <f>VLOOKUP(A1358,'External $ Guide'!$A$2:$L$11545,4,0)</f>
        <v>Retail</v>
      </c>
      <c r="R1358" t="str">
        <f>VLOOKUP(A1358,'External $ Guide'!$A$2:$L$11545,5,0)</f>
        <v>Active</v>
      </c>
      <c r="S1358" t="str">
        <f>IFERROR(VLOOKUP(A1358,'Broker &amp; Vendor'!$A$2:$C$11545,3,0),"")</f>
        <v>WILLIAM GRANT AND SONS</v>
      </c>
      <c r="T1358" t="str">
        <f>IFERROR(VLOOKUP(A1358,'Broker &amp; Vendor'!$A$2:$C$11545,2,0),"")</f>
        <v>RNDC</v>
      </c>
    </row>
    <row r="1359" spans="1:20" x14ac:dyDescent="0.25">
      <c r="A1359" t="s">
        <v>6188</v>
      </c>
      <c r="B1359" t="s">
        <v>2094</v>
      </c>
      <c r="C1359" s="10">
        <v>25.767849056603779</v>
      </c>
      <c r="D1359" s="10">
        <v>25.767849056603779</v>
      </c>
      <c r="E1359" s="1">
        <v>94.84</v>
      </c>
      <c r="F1359" s="3">
        <f>((E1359/53)*6)*3</f>
        <v>32.209811320754724</v>
      </c>
      <c r="G1359" s="4">
        <f>VLOOKUP(A1359,'R12 Trend'!$A$4:$B$6433,2,0)</f>
        <v>-0.2</v>
      </c>
      <c r="H1359" s="10" t="str">
        <f>IFERROR(VLOOKUP(A1359,'DDS Needs'!$A$4:$F$767,6,0),"")</f>
        <v/>
      </c>
      <c r="I1359" s="1">
        <f>IFERROR(VLOOKUP(A1359,'WH INV 4-2-2026'!$A$2:$C$2914,3,0),"")</f>
        <v>5.6666670000000003</v>
      </c>
      <c r="J1359" s="1">
        <f>I1359/(C1359/3)</f>
        <v>0.65973690557781517</v>
      </c>
      <c r="K1359" s="5" t="str">
        <f>IF((I1359&gt;C1359),"X","")</f>
        <v/>
      </c>
      <c r="L1359" s="7">
        <f>(C1359/3)*13</f>
        <v>111.66067924528303</v>
      </c>
      <c r="M1359" s="7">
        <f>I1359-L1359</f>
        <v>-105.99401224528303</v>
      </c>
      <c r="N1359" s="6">
        <f>C1359/$C$2</f>
        <v>1.1116818484873249E-4</v>
      </c>
      <c r="O1359" s="5" t="s">
        <v>27882</v>
      </c>
      <c r="P1359" t="str">
        <f>VLOOKUP(A1359,'External $ Guide'!$A$2:$L$11545,3,0)</f>
        <v>Replenish</v>
      </c>
      <c r="Q1359" t="str">
        <f>VLOOKUP(A1359,'External $ Guide'!$A$2:$L$11545,4,0)</f>
        <v>Retail</v>
      </c>
      <c r="R1359" t="str">
        <f>VLOOKUP(A1359,'External $ Guide'!$A$2:$L$11545,5,0)</f>
        <v>Active</v>
      </c>
      <c r="S1359" t="str">
        <f>IFERROR(VLOOKUP(A1359,'Broker &amp; Vendor'!$A$2:$C$11545,3,0),"")</f>
        <v>PERNOD RICARD USA</v>
      </c>
      <c r="T1359" t="str">
        <f>IFERROR(VLOOKUP(A1359,'Broker &amp; Vendor'!$A$2:$C$11545,2,0),"")</f>
        <v>SGWS- AMERICAN LIBERTY DIVISION</v>
      </c>
    </row>
    <row r="1360" spans="1:20" x14ac:dyDescent="0.25">
      <c r="A1360" t="s">
        <v>10542</v>
      </c>
      <c r="B1360" t="s">
        <v>10658</v>
      </c>
      <c r="C1360" s="10">
        <v>25.727999999999998</v>
      </c>
      <c r="D1360" s="10">
        <v>25.727999999999998</v>
      </c>
      <c r="E1360">
        <v>64.319999999999993</v>
      </c>
      <c r="G1360" s="4"/>
      <c r="H1360" s="10" t="str">
        <f>IFERROR(VLOOKUP(A1360,'DDS Needs'!$A$4:$F$767,6,0),"")</f>
        <v/>
      </c>
      <c r="I1360" s="1">
        <f>IFERROR(VLOOKUP(A1360,'WH INV 4-2-2026'!$A$2:$C$2914,3,0),"")</f>
        <v>0</v>
      </c>
      <c r="J1360" s="1">
        <f>I1360/(C1360/3)</f>
        <v>0</v>
      </c>
      <c r="K1360" s="5" t="str">
        <f>IF((I1360&gt;C1360),"X","")</f>
        <v/>
      </c>
      <c r="L1360" s="7">
        <f>(C1360/3)*13</f>
        <v>111.48799999999999</v>
      </c>
      <c r="M1360" s="7">
        <f>I1360-L1360</f>
        <v>-111.48799999999999</v>
      </c>
      <c r="N1360" s="6">
        <f>C1360/$C$2</f>
        <v>1.1099626722841247E-4</v>
      </c>
      <c r="O1360" s="5" t="s">
        <v>27882</v>
      </c>
      <c r="P1360" t="str">
        <f>VLOOKUP(A1360,'External $ Guide'!$A$2:$L$11545,3,0)</f>
        <v>Replenish</v>
      </c>
      <c r="Q1360" t="str">
        <f>VLOOKUP(A1360,'External $ Guide'!$A$2:$L$11545,4,0)</f>
        <v>Retail</v>
      </c>
      <c r="R1360" t="str">
        <f>VLOOKUP(A1360,'External $ Guide'!$A$2:$L$11545,5,0)</f>
        <v>Active</v>
      </c>
      <c r="S1360" t="str">
        <f>IFERROR(VLOOKUP(A1360,'Broker &amp; Vendor'!$A$2:$C$11545,3,0),"")</f>
        <v>PERNOD RICARD USA</v>
      </c>
      <c r="T1360" t="str">
        <f>IFERROR(VLOOKUP(A1360,'Broker &amp; Vendor'!$A$2:$C$11545,2,0),"")</f>
        <v>SGWS- AMERICAN LIBERTY DIVISION</v>
      </c>
    </row>
    <row r="1361" spans="1:20" x14ac:dyDescent="0.25">
      <c r="A1361" t="s">
        <v>4209</v>
      </c>
      <c r="B1361" t="s">
        <v>120</v>
      </c>
      <c r="C1361" s="10">
        <v>25.703999999999997</v>
      </c>
      <c r="D1361" s="10">
        <v>25.703999999999997</v>
      </c>
      <c r="E1361" s="1">
        <v>63.07</v>
      </c>
      <c r="F1361" s="3">
        <f>((E1361/53)*6)*3</f>
        <v>21.419999999999998</v>
      </c>
      <c r="G1361" s="4">
        <f>VLOOKUP(A1361,'R12 Trend'!$A$4:$B$6433,2,0)</f>
        <v>1.43</v>
      </c>
      <c r="H1361" s="10" t="str">
        <f>IFERROR(VLOOKUP(A1361,'DDS Needs'!$A$4:$F$767,6,0),"")</f>
        <v/>
      </c>
      <c r="I1361" s="1">
        <f>IFERROR(VLOOKUP(A1361,'WH INV 4-2-2026'!$A$2:$C$2914,3,0),"")</f>
        <v>41</v>
      </c>
      <c r="J1361" s="1">
        <f>I1361/(C1361/3)</f>
        <v>4.7852474323062557</v>
      </c>
      <c r="K1361" s="5" t="str">
        <f>IF((I1361&gt;C1361),"X","")</f>
        <v>X</v>
      </c>
      <c r="L1361" s="7">
        <f>(C1361/3)*13</f>
        <v>111.384</v>
      </c>
      <c r="M1361" s="7">
        <f>I1361-L1361</f>
        <v>-70.384</v>
      </c>
      <c r="N1361" s="6">
        <f>C1361/$C$2</f>
        <v>1.1089272593435611E-4</v>
      </c>
      <c r="O1361" s="5" t="s">
        <v>27882</v>
      </c>
      <c r="P1361" t="str">
        <f>VLOOKUP(A1361,'External $ Guide'!$A$2:$L$11545,3,0)</f>
        <v>Replenish</v>
      </c>
      <c r="Q1361" t="str">
        <f>VLOOKUP(A1361,'External $ Guide'!$A$2:$L$11545,4,0)</f>
        <v>Retail</v>
      </c>
      <c r="R1361" t="str">
        <f>VLOOKUP(A1361,'External $ Guide'!$A$2:$L$11545,5,0)</f>
        <v>Active</v>
      </c>
      <c r="S1361" t="s">
        <v>27956</v>
      </c>
      <c r="T1361" t="str">
        <f>IFERROR(VLOOKUP(A1361,'Broker &amp; Vendor'!$A$2:$C$11545,2,0),"")</f>
        <v>SGWS- CHAMPION DIVISION</v>
      </c>
    </row>
    <row r="1362" spans="1:20" x14ac:dyDescent="0.25">
      <c r="A1362" t="s">
        <v>4974</v>
      </c>
      <c r="B1362" t="s">
        <v>880</v>
      </c>
      <c r="C1362" s="10">
        <v>25.638181132075477</v>
      </c>
      <c r="D1362" s="10">
        <v>25.638181132075477</v>
      </c>
      <c r="E1362" s="1">
        <v>74.010000000000005</v>
      </c>
      <c r="F1362" s="3">
        <f>((E1362/53)*6)*3</f>
        <v>25.135471698113211</v>
      </c>
      <c r="G1362" s="4">
        <f>VLOOKUP(A1362,'R12 Trend'!$A$4:$B$6433,2,0)</f>
        <v>0.02</v>
      </c>
      <c r="H1362" s="10" t="str">
        <f>IFERROR(VLOOKUP(A1362,'DDS Needs'!$A$4:$F$767,6,0),"")</f>
        <v/>
      </c>
      <c r="I1362" s="1">
        <f>IFERROR(VLOOKUP(A1362,'WH INV 4-2-2026'!$A$2:$C$2914,3,0),"")</f>
        <v>51</v>
      </c>
      <c r="J1362" s="1">
        <f>I1362/(C1362/3)</f>
        <v>5.9676620276539198</v>
      </c>
      <c r="K1362" s="5" t="str">
        <f>IF((I1362&gt;C1362),"X","")</f>
        <v>X</v>
      </c>
      <c r="L1362" s="7">
        <f>(C1362/3)*13</f>
        <v>111.09878490566039</v>
      </c>
      <c r="M1362" s="7">
        <f>I1362-L1362</f>
        <v>-60.098784905660395</v>
      </c>
      <c r="N1362" s="6">
        <f>C1362/$C$2</f>
        <v>1.1060876881942989E-4</v>
      </c>
      <c r="O1362" s="5" t="s">
        <v>27882</v>
      </c>
      <c r="P1362" t="str">
        <f>VLOOKUP(A1362,'External $ Guide'!$A$2:$L$11545,3,0)</f>
        <v>Replenish</v>
      </c>
      <c r="Q1362" t="str">
        <f>VLOOKUP(A1362,'External $ Guide'!$A$2:$L$11545,4,0)</f>
        <v>Retail</v>
      </c>
      <c r="R1362" t="str">
        <f>VLOOKUP(A1362,'External $ Guide'!$A$2:$L$11545,5,0)</f>
        <v>Active</v>
      </c>
      <c r="S1362" t="str">
        <f>IFERROR(VLOOKUP(A1362,'Broker &amp; Vendor'!$A$2:$C$11545,3,0),"")</f>
        <v>REDEMPTION SPIRITS LLC</v>
      </c>
      <c r="T1362" t="str">
        <f>IFERROR(VLOOKUP(A1362,'Broker &amp; Vendor'!$A$2:$C$11545,2,0),"")</f>
        <v>UNITED</v>
      </c>
    </row>
    <row r="1363" spans="1:20" x14ac:dyDescent="0.25">
      <c r="A1363" t="s">
        <v>8264</v>
      </c>
      <c r="B1363" t="s">
        <v>8265</v>
      </c>
      <c r="C1363" s="10">
        <v>25.627999999999997</v>
      </c>
      <c r="D1363" s="10">
        <v>25.627999999999997</v>
      </c>
      <c r="E1363">
        <v>64.069999999999993</v>
      </c>
      <c r="G1363" s="4"/>
      <c r="H1363" s="10" t="str">
        <f>IFERROR(VLOOKUP(A1363,'DDS Needs'!$A$4:$F$767,6,0),"")</f>
        <v/>
      </c>
      <c r="I1363" s="1">
        <f>IFERROR(VLOOKUP(A1363,'WH INV 4-2-2026'!$A$2:$C$2914,3,0),"")</f>
        <v>335</v>
      </c>
      <c r="J1363" s="1">
        <f>I1363/(C1363/3)</f>
        <v>39.214921179959426</v>
      </c>
      <c r="K1363" s="5" t="str">
        <f>IF((I1363&gt;C1363),"X","")</f>
        <v>X</v>
      </c>
      <c r="L1363" s="7">
        <f>(C1363/3)*13</f>
        <v>111.05466666666665</v>
      </c>
      <c r="M1363" s="7">
        <f>I1363-L1363</f>
        <v>223.94533333333334</v>
      </c>
      <c r="N1363" s="6">
        <f>C1363/$C$2</f>
        <v>1.1056484516984431E-4</v>
      </c>
      <c r="O1363" s="5" t="s">
        <v>27882</v>
      </c>
      <c r="P1363" t="str">
        <f>VLOOKUP(A1363,'External $ Guide'!$A$2:$L$11545,3,0)</f>
        <v>Replenish</v>
      </c>
      <c r="Q1363" t="str">
        <f>VLOOKUP(A1363,'External $ Guide'!$A$2:$L$11545,4,0)</f>
        <v>Retail</v>
      </c>
      <c r="R1363" t="str">
        <f>VLOOKUP(A1363,'External $ Guide'!$A$2:$L$11545,5,0)</f>
        <v>Active</v>
      </c>
      <c r="S1363" t="str">
        <f>IFERROR(VLOOKUP(A1363,'Broker &amp; Vendor'!$A$2:$C$11545,3,0),"")</f>
        <v>SAZERAC CO INC</v>
      </c>
      <c r="T1363" t="str">
        <f>IFERROR(VLOOKUP(A1363,'Broker &amp; Vendor'!$A$2:$C$11545,2,0),"")</f>
        <v>UNITED</v>
      </c>
    </row>
    <row r="1364" spans="1:20" x14ac:dyDescent="0.25">
      <c r="A1364" t="s">
        <v>7262</v>
      </c>
      <c r="B1364" t="s">
        <v>3168</v>
      </c>
      <c r="C1364" s="10">
        <v>25.482158490566032</v>
      </c>
      <c r="D1364" s="10">
        <v>25.482158490566032</v>
      </c>
      <c r="E1364" s="1">
        <v>79.819999999999993</v>
      </c>
      <c r="F1364" s="3">
        <f>((E1364/53)*6)*3</f>
        <v>27.108679245283014</v>
      </c>
      <c r="G1364" s="4">
        <f>VLOOKUP(A1364,'R12 Trend'!$A$4:$B$6433,2,0)</f>
        <v>-0.06</v>
      </c>
      <c r="H1364" s="10" t="str">
        <f>IFERROR(VLOOKUP(A1364,'DDS Needs'!$A$4:$F$767,6,0),"")</f>
        <v/>
      </c>
      <c r="I1364" s="1">
        <f>IFERROR(VLOOKUP(A1364,'WH INV 4-2-2026'!$A$2:$C$2914,3,0),"")</f>
        <v>13</v>
      </c>
      <c r="J1364" s="1">
        <f>I1364/(C1364/3)</f>
        <v>1.5304825929262831</v>
      </c>
      <c r="K1364" s="5" t="str">
        <f>IF((I1364&gt;C1364),"X","")</f>
        <v/>
      </c>
      <c r="L1364" s="7">
        <f>(C1364/3)*13</f>
        <v>110.42268679245279</v>
      </c>
      <c r="M1364" s="7">
        <f>I1364-L1364</f>
        <v>-97.422686792452794</v>
      </c>
      <c r="N1364" s="6">
        <f>C1364/$C$2</f>
        <v>1.0993565272759746E-4</v>
      </c>
      <c r="O1364" s="5" t="s">
        <v>27882</v>
      </c>
      <c r="P1364" t="str">
        <f>VLOOKUP(A1364,'External $ Guide'!$A$2:$L$11545,3,0)</f>
        <v>Replenish</v>
      </c>
      <c r="Q1364" t="str">
        <f>VLOOKUP(A1364,'External $ Guide'!$A$2:$L$11545,4,0)</f>
        <v>Retail</v>
      </c>
      <c r="R1364" t="str">
        <f>VLOOKUP(A1364,'External $ Guide'!$A$2:$L$11545,5,0)</f>
        <v>Active</v>
      </c>
      <c r="S1364" t="str">
        <f>IFERROR(VLOOKUP(A1364,'Broker &amp; Vendor'!$A$2:$C$11545,3,0),"")</f>
        <v>HEAVEN HILL SALES CO DBA HEAVEN HILL BRANDS</v>
      </c>
      <c r="T1364" t="str">
        <f>IFERROR(VLOOKUP(A1364,'Broker &amp; Vendor'!$A$2:$C$11545,2,0),"")</f>
        <v>SGWS- TRANSATLANTIC DIVISION</v>
      </c>
    </row>
    <row r="1365" spans="1:20" x14ac:dyDescent="0.25">
      <c r="A1365" t="s">
        <v>5775</v>
      </c>
      <c r="B1365" t="s">
        <v>1681</v>
      </c>
      <c r="C1365" s="10">
        <v>25.471698113207548</v>
      </c>
      <c r="D1365" s="10">
        <v>25.471698113207548</v>
      </c>
      <c r="E1365" s="1">
        <v>62.5</v>
      </c>
      <c r="F1365" s="3">
        <f>((E1365/53)*6)*3</f>
        <v>21.226415094339625</v>
      </c>
      <c r="G1365" s="4">
        <f>VLOOKUP(A1365,'R12 Trend'!$A$4:$B$6433,2,0)</f>
        <v>0.2</v>
      </c>
      <c r="H1365" s="10" t="str">
        <f>IFERROR(VLOOKUP(A1365,'DDS Needs'!$A$4:$F$767,6,0),"")</f>
        <v/>
      </c>
      <c r="I1365" s="1">
        <f>IFERROR(VLOOKUP(A1365,'WH INV 4-2-2026'!$A$2:$C$2914,3,0),"")</f>
        <v>9</v>
      </c>
      <c r="J1365" s="1">
        <f>I1365/(C1365/3)</f>
        <v>1.06</v>
      </c>
      <c r="K1365" s="5" t="str">
        <f>IF((I1365&gt;C1365),"X","")</f>
        <v/>
      </c>
      <c r="L1365" s="7">
        <f>(C1365/3)*13</f>
        <v>110.37735849056604</v>
      </c>
      <c r="M1365" s="7">
        <f>I1365-L1365</f>
        <v>-101.37735849056604</v>
      </c>
      <c r="N1365" s="6">
        <f>C1365/$C$2</f>
        <v>1.0989052435226349E-4</v>
      </c>
      <c r="O1365" s="5" t="s">
        <v>27882</v>
      </c>
      <c r="P1365" t="str">
        <f>VLOOKUP(A1365,'External $ Guide'!$A$2:$L$11545,3,0)</f>
        <v>Allocated1</v>
      </c>
      <c r="Q1365" t="str">
        <f>VLOOKUP(A1365,'External $ Guide'!$A$2:$L$11545,4,0)</f>
        <v>Wholesale</v>
      </c>
      <c r="R1365" t="str">
        <f>VLOOKUP(A1365,'External $ Guide'!$A$2:$L$11545,5,0)</f>
        <v>Active</v>
      </c>
      <c r="S1365" t="s">
        <v>27956</v>
      </c>
      <c r="T1365" t="str">
        <f>IFERROR(VLOOKUP(A1365,'Broker &amp; Vendor'!$A$2:$C$11545,2,0),"")</f>
        <v>SGWS- CHAMPION DIVISION</v>
      </c>
    </row>
    <row r="1366" spans="1:20" x14ac:dyDescent="0.25">
      <c r="A1366" t="s">
        <v>4992</v>
      </c>
      <c r="B1366" t="s">
        <v>898</v>
      </c>
      <c r="C1366" s="10">
        <v>25.370116981132075</v>
      </c>
      <c r="D1366" s="10">
        <v>25.370116981132075</v>
      </c>
      <c r="E1366" s="1">
        <v>102.33</v>
      </c>
      <c r="F1366" s="3">
        <f>((E1366/53)*6)*3</f>
        <v>34.753584905660375</v>
      </c>
      <c r="G1366" s="4">
        <f>VLOOKUP(A1366,'R12 Trend'!$A$4:$B$6433,2,0)</f>
        <v>-0.27</v>
      </c>
      <c r="H1366" s="10" t="str">
        <f>IFERROR(VLOOKUP(A1366,'DDS Needs'!$A$4:$F$767,6,0),"")</f>
        <v/>
      </c>
      <c r="I1366" s="1">
        <f>IFERROR(VLOOKUP(A1366,'WH INV 4-2-2026'!$A$2:$C$2914,3,0),"")</f>
        <v>98</v>
      </c>
      <c r="J1366" s="1">
        <f>I1366/(C1366/3)</f>
        <v>11.588436908613776</v>
      </c>
      <c r="K1366" s="5" t="str">
        <f>IF((I1366&gt;C1366),"X","")</f>
        <v>X</v>
      </c>
      <c r="L1366" s="7">
        <f>(C1366/3)*13</f>
        <v>109.93717358490565</v>
      </c>
      <c r="M1366" s="7">
        <f>I1366-L1366</f>
        <v>-11.937173584905651</v>
      </c>
      <c r="N1366" s="6">
        <f>C1366/$C$2</f>
        <v>1.0945228094114666E-4</v>
      </c>
      <c r="O1366" s="5" t="s">
        <v>27882</v>
      </c>
      <c r="P1366" t="str">
        <f>VLOOKUP(A1366,'External $ Guide'!$A$2:$L$11545,3,0)</f>
        <v>Replenish</v>
      </c>
      <c r="Q1366" t="str">
        <f>VLOOKUP(A1366,'External $ Guide'!$A$2:$L$11545,4,0)</f>
        <v>Retail</v>
      </c>
      <c r="R1366" t="str">
        <f>VLOOKUP(A1366,'External $ Guide'!$A$2:$L$11545,5,0)</f>
        <v>Active</v>
      </c>
      <c r="S1366" t="str">
        <f>IFERROR(VLOOKUP(A1366,'Broker &amp; Vendor'!$A$2:$C$11545,3,0),"")</f>
        <v>DIAGEO NORTH AMERICA INC</v>
      </c>
      <c r="T1366" t="str">
        <f>IFERROR(VLOOKUP(A1366,'Broker &amp; Vendor'!$A$2:$C$11545,2,0),"")</f>
        <v>SGWS- COASTAL PACIFIC DIVISION</v>
      </c>
    </row>
    <row r="1367" spans="1:20" x14ac:dyDescent="0.25">
      <c r="A1367" t="s">
        <v>4999</v>
      </c>
      <c r="B1367" t="s">
        <v>905</v>
      </c>
      <c r="C1367" s="10">
        <v>25.369811320754714</v>
      </c>
      <c r="D1367" s="10">
        <v>25.369811320754714</v>
      </c>
      <c r="E1367" s="1">
        <v>62.25</v>
      </c>
      <c r="F1367" s="3">
        <f>((E1367/53)*6)*3</f>
        <v>21.141509433962263</v>
      </c>
      <c r="G1367" s="4">
        <f>VLOOKUP(A1367,'R12 Trend'!$A$4:$B$6433,2,0)</f>
        <v>0.23</v>
      </c>
      <c r="H1367" s="10" t="str">
        <f>IFERROR(VLOOKUP(A1367,'DDS Needs'!$A$4:$F$767,6,0),"")</f>
        <v/>
      </c>
      <c r="I1367" s="1">
        <f>IFERROR(VLOOKUP(A1367,'WH INV 4-2-2026'!$A$2:$C$2914,3,0),"")</f>
        <v>53</v>
      </c>
      <c r="J1367" s="1">
        <f>I1367/(C1367/3)</f>
        <v>6.2672913877733167</v>
      </c>
      <c r="K1367" s="5" t="str">
        <f>IF((I1367&gt;C1367),"X","")</f>
        <v>X</v>
      </c>
      <c r="L1367" s="7">
        <f>(C1367/3)*13</f>
        <v>109.93584905660376</v>
      </c>
      <c r="M1367" s="7">
        <f>I1367-L1367</f>
        <v>-56.935849056603757</v>
      </c>
      <c r="N1367" s="6">
        <f>C1367/$C$2</f>
        <v>1.0945096225485441E-4</v>
      </c>
      <c r="O1367" s="5" t="s">
        <v>27882</v>
      </c>
      <c r="P1367" t="str">
        <f>VLOOKUP(A1367,'External $ Guide'!$A$2:$L$11545,3,0)</f>
        <v>Replenish</v>
      </c>
      <c r="Q1367" t="str">
        <f>VLOOKUP(A1367,'External $ Guide'!$A$2:$L$11545,4,0)</f>
        <v>Retail</v>
      </c>
      <c r="R1367" t="str">
        <f>VLOOKUP(A1367,'External $ Guide'!$A$2:$L$11545,5,0)</f>
        <v>Active</v>
      </c>
      <c r="S1367" t="str">
        <f>IFERROR(VLOOKUP(A1367,'Broker &amp; Vendor'!$A$2:$C$11545,3,0),"")</f>
        <v>BROWN FOREMAN CORP</v>
      </c>
      <c r="T1367" t="str">
        <f>IFERROR(VLOOKUP(A1367,'Broker &amp; Vendor'!$A$2:$C$11545,2,0),"")</f>
        <v>UNITED</v>
      </c>
    </row>
    <row r="1368" spans="1:20" x14ac:dyDescent="0.25">
      <c r="A1368" t="s">
        <v>5270</v>
      </c>
      <c r="B1368" t="s">
        <v>1176</v>
      </c>
      <c r="C1368" s="10">
        <v>25.290781132075473</v>
      </c>
      <c r="D1368" s="10">
        <v>25.290781132075473</v>
      </c>
      <c r="E1368" s="1">
        <v>102.01</v>
      </c>
      <c r="F1368" s="3">
        <f>((E1368/53)*6)*3</f>
        <v>34.644905660377361</v>
      </c>
      <c r="G1368" s="4">
        <f>VLOOKUP(A1368,'R12 Trend'!$A$4:$B$6433,2,0)</f>
        <v>-0.27</v>
      </c>
      <c r="H1368" s="10" t="str">
        <f>IFERROR(VLOOKUP(A1368,'DDS Needs'!$A$4:$F$767,6,0),"")</f>
        <v/>
      </c>
      <c r="I1368" s="1">
        <f>IFERROR(VLOOKUP(A1368,'WH INV 4-2-2026'!$A$2:$C$2914,3,0),"")</f>
        <v>138</v>
      </c>
      <c r="J1368" s="1">
        <f>I1368/(C1368/3)</f>
        <v>16.369601153795021</v>
      </c>
      <c r="K1368" s="5" t="str">
        <f>IF((I1368&gt;C1368),"X","")</f>
        <v>X</v>
      </c>
      <c r="L1368" s="7">
        <f>(C1368/3)*13</f>
        <v>109.59338490566039</v>
      </c>
      <c r="M1368" s="7">
        <f>I1368-L1368</f>
        <v>28.406615094339614</v>
      </c>
      <c r="N1368" s="6">
        <f>C1368/$C$2</f>
        <v>1.0911000858796415E-4</v>
      </c>
      <c r="O1368" s="5" t="s">
        <v>27882</v>
      </c>
      <c r="P1368" t="str">
        <f>VLOOKUP(A1368,'External $ Guide'!$A$2:$L$11545,3,0)</f>
        <v>Replenish</v>
      </c>
      <c r="Q1368" t="str">
        <f>VLOOKUP(A1368,'External $ Guide'!$A$2:$L$11545,4,0)</f>
        <v>Retail</v>
      </c>
      <c r="R1368" t="str">
        <f>VLOOKUP(A1368,'External $ Guide'!$A$2:$L$11545,5,0)</f>
        <v>Active</v>
      </c>
      <c r="S1368" t="str">
        <f>IFERROR(VLOOKUP(A1368,'Broker &amp; Vendor'!$A$2:$C$11545,3,0),"")</f>
        <v>PROXIMO SPIRITS INC.</v>
      </c>
      <c r="T1368" t="str">
        <f>IFERROR(VLOOKUP(A1368,'Broker &amp; Vendor'!$A$2:$C$11545,2,0),"")</f>
        <v>JOHNSON BROTHERS</v>
      </c>
    </row>
    <row r="1369" spans="1:20" x14ac:dyDescent="0.25">
      <c r="A1369" t="s">
        <v>5394</v>
      </c>
      <c r="B1369" t="s">
        <v>1300</v>
      </c>
      <c r="C1369" s="10">
        <v>25.280558490566037</v>
      </c>
      <c r="D1369" s="10">
        <v>25.280558490566037</v>
      </c>
      <c r="E1369" s="1">
        <v>80.91</v>
      </c>
      <c r="F1369" s="3">
        <f>((E1369/53)*6)*3</f>
        <v>27.478867924528299</v>
      </c>
      <c r="G1369" s="4">
        <f>VLOOKUP(A1369,'R12 Trend'!$A$4:$B$6433,2,0)</f>
        <v>-0.08</v>
      </c>
      <c r="H1369" s="10" t="str">
        <f>IFERROR(VLOOKUP(A1369,'DDS Needs'!$A$4:$F$767,6,0),"")</f>
        <v/>
      </c>
      <c r="I1369" s="1">
        <f>IFERROR(VLOOKUP(A1369,'WH INV 4-2-2026'!$A$2:$C$2914,3,0),"")</f>
        <v>2</v>
      </c>
      <c r="J1369" s="1">
        <f>I1369/(C1369/3)</f>
        <v>0.23733652886818241</v>
      </c>
      <c r="K1369" s="5" t="str">
        <f>IF((I1369&gt;C1369),"X","")</f>
        <v/>
      </c>
      <c r="L1369" s="7">
        <f>(C1369/3)*13</f>
        <v>109.54908679245283</v>
      </c>
      <c r="M1369" s="7">
        <f>I1369-L1369</f>
        <v>-107.54908679245283</v>
      </c>
      <c r="N1369" s="6">
        <f>C1369/$C$2</f>
        <v>1.090659058575241E-4</v>
      </c>
      <c r="O1369" s="5" t="s">
        <v>27882</v>
      </c>
      <c r="P1369" t="str">
        <f>VLOOKUP(A1369,'External $ Guide'!$A$2:$L$11545,3,0)</f>
        <v>Replenish</v>
      </c>
      <c r="Q1369" t="str">
        <f>VLOOKUP(A1369,'External $ Guide'!$A$2:$L$11545,4,0)</f>
        <v>Retail</v>
      </c>
      <c r="R1369" t="str">
        <f>VLOOKUP(A1369,'External $ Guide'!$A$2:$L$11545,5,0)</f>
        <v>Active</v>
      </c>
      <c r="S1369" t="str">
        <f>IFERROR(VLOOKUP(A1369,'Broker &amp; Vendor'!$A$2:$C$11545,3,0),"")</f>
        <v>PERNOD RICARD USA</v>
      </c>
      <c r="T1369" t="str">
        <f>IFERROR(VLOOKUP(A1369,'Broker &amp; Vendor'!$A$2:$C$11545,2,0),"")</f>
        <v>SGWS- AMERICAN LIBERTY DIVISION</v>
      </c>
    </row>
    <row r="1370" spans="1:20" x14ac:dyDescent="0.25">
      <c r="A1370" t="s">
        <v>5371</v>
      </c>
      <c r="B1370" t="s">
        <v>1277</v>
      </c>
      <c r="C1370" s="10">
        <v>25.253966037735847</v>
      </c>
      <c r="D1370" s="10">
        <v>25.253966037735847</v>
      </c>
      <c r="E1370" s="1">
        <v>96.57</v>
      </c>
      <c r="F1370" s="3">
        <f>((E1370/53)*6)*3</f>
        <v>32.797358490566033</v>
      </c>
      <c r="G1370" s="4">
        <f>VLOOKUP(A1370,'R12 Trend'!$A$4:$B$6433,2,0)</f>
        <v>-0.23</v>
      </c>
      <c r="H1370" s="10" t="str">
        <f>IFERROR(VLOOKUP(A1370,'DDS Needs'!$A$4:$F$767,6,0),"")</f>
        <v/>
      </c>
      <c r="I1370" s="1">
        <f>IFERROR(VLOOKUP(A1370,'WH INV 4-2-2026'!$A$2:$C$2914,3,0),"")</f>
        <v>12.083333</v>
      </c>
      <c r="J1370" s="1">
        <f>I1370/(C1370/3)</f>
        <v>1.4354180624870283</v>
      </c>
      <c r="K1370" s="5" t="str">
        <f>IF((I1370&gt;C1370),"X","")</f>
        <v/>
      </c>
      <c r="L1370" s="7">
        <f>(C1370/3)*13</f>
        <v>109.43385283018866</v>
      </c>
      <c r="M1370" s="7">
        <f>I1370-L1370</f>
        <v>-97.350519830188659</v>
      </c>
      <c r="N1370" s="6">
        <f>C1370/$C$2</f>
        <v>1.0895118015010033E-4</v>
      </c>
      <c r="O1370" s="5" t="s">
        <v>27882</v>
      </c>
      <c r="P1370" t="str">
        <f>VLOOKUP(A1370,'External $ Guide'!$A$2:$L$11545,3,0)</f>
        <v>Replenish</v>
      </c>
      <c r="Q1370" t="str">
        <f>VLOOKUP(A1370,'External $ Guide'!$A$2:$L$11545,4,0)</f>
        <v>Retail</v>
      </c>
      <c r="R1370" t="str">
        <f>VLOOKUP(A1370,'External $ Guide'!$A$2:$L$11545,5,0)</f>
        <v>Active</v>
      </c>
      <c r="S1370" t="str">
        <f>IFERROR(VLOOKUP(A1370,'Broker &amp; Vendor'!$A$2:$C$11545,3,0),"")</f>
        <v>DIAGEO NORTH AMERICA INC</v>
      </c>
      <c r="T1370" t="str">
        <f>IFERROR(VLOOKUP(A1370,'Broker &amp; Vendor'!$A$2:$C$11545,2,0),"")</f>
        <v>SGWS- COASTAL PACIFIC DIVISION</v>
      </c>
    </row>
    <row r="1371" spans="1:20" x14ac:dyDescent="0.25">
      <c r="A1371" t="s">
        <v>6277</v>
      </c>
      <c r="B1371" t="s">
        <v>2183</v>
      </c>
      <c r="C1371" s="10">
        <v>25.253660377358489</v>
      </c>
      <c r="D1371" s="10">
        <v>25.253660377358489</v>
      </c>
      <c r="E1371" s="1">
        <v>68.849999999999994</v>
      </c>
      <c r="F1371" s="3">
        <f>((E1371/53)*6)*3</f>
        <v>23.383018867924527</v>
      </c>
      <c r="G1371" s="4">
        <f>VLOOKUP(A1371,'R12 Trend'!$A$4:$B$6433,2,0)</f>
        <v>0.08</v>
      </c>
      <c r="H1371" s="10" t="str">
        <f>IFERROR(VLOOKUP(A1371,'DDS Needs'!$A$4:$F$767,6,0),"")</f>
        <v/>
      </c>
      <c r="I1371" s="1">
        <f>IFERROR(VLOOKUP(A1371,'WH INV 4-2-2026'!$A$2:$C$2914,3,0),"")</f>
        <v>19</v>
      </c>
      <c r="J1371" s="1">
        <f>I1371/(C1371/3)</f>
        <v>2.257098541291231</v>
      </c>
      <c r="K1371" s="5" t="str">
        <f>IF((I1371&gt;C1371),"X","")</f>
        <v/>
      </c>
      <c r="L1371" s="7">
        <f>(C1371/3)*13</f>
        <v>109.43252830188679</v>
      </c>
      <c r="M1371" s="7">
        <f>I1371-L1371</f>
        <v>-90.432528301886791</v>
      </c>
      <c r="N1371" s="6">
        <f>C1371/$C$2</f>
        <v>1.089498614638081E-4</v>
      </c>
      <c r="O1371" s="5" t="s">
        <v>27882</v>
      </c>
      <c r="P1371" t="str">
        <f>VLOOKUP(A1371,'External $ Guide'!$A$2:$L$11545,3,0)</f>
        <v>Replenish</v>
      </c>
      <c r="Q1371" t="str">
        <f>VLOOKUP(A1371,'External $ Guide'!$A$2:$L$11545,4,0)</f>
        <v>Retail</v>
      </c>
      <c r="R1371" t="str">
        <f>VLOOKUP(A1371,'External $ Guide'!$A$2:$L$11545,5,0)</f>
        <v>Active</v>
      </c>
      <c r="S1371" t="str">
        <f>IFERROR(VLOOKUP(A1371,'Broker &amp; Vendor'!$A$2:$C$11545,3,0),"")</f>
        <v>E. &amp; J. GALLO WINERY</v>
      </c>
      <c r="T1371" t="str">
        <f>IFERROR(VLOOKUP(A1371,'Broker &amp; Vendor'!$A$2:$C$11545,2,0),"")</f>
        <v>RNDC</v>
      </c>
    </row>
    <row r="1372" spans="1:20" x14ac:dyDescent="0.25">
      <c r="A1372" t="s">
        <v>7865</v>
      </c>
      <c r="B1372" t="s">
        <v>3771</v>
      </c>
      <c r="C1372" s="10">
        <v>25.21922264150944</v>
      </c>
      <c r="D1372" s="10">
        <v>25.21922264150944</v>
      </c>
      <c r="E1372" s="1">
        <v>112.51</v>
      </c>
      <c r="F1372" s="3">
        <f>((E1372/53)*6)*3</f>
        <v>38.210943396226426</v>
      </c>
      <c r="G1372" s="4">
        <f>VLOOKUP(A1372,'R12 Trend'!$A$4:$B$6433,2,0)</f>
        <v>-0.34</v>
      </c>
      <c r="H1372" s="10" t="str">
        <f>IFERROR(VLOOKUP(A1372,'DDS Needs'!$A$4:$F$767,6,0),"")</f>
        <v/>
      </c>
      <c r="I1372" s="1" t="str">
        <f>IFERROR(VLOOKUP(A1372,'WH INV 4-2-2026'!$A$2:$C$2914,3,0),"")</f>
        <v/>
      </c>
      <c r="J1372" s="1" t="e">
        <f>I1372/(C1372/3)</f>
        <v>#VALUE!</v>
      </c>
      <c r="K1372" s="5" t="str">
        <f>IF((I1372&gt;C1372),"X","")</f>
        <v>X</v>
      </c>
      <c r="L1372" s="7">
        <f>(C1372/3)*13</f>
        <v>109.28329811320756</v>
      </c>
      <c r="M1372" s="7" t="e">
        <f>I1372-L1372</f>
        <v>#VALUE!</v>
      </c>
      <c r="N1372" s="6">
        <f>C1372/$C$2</f>
        <v>1.0880128947488387E-4</v>
      </c>
      <c r="O1372" s="5" t="s">
        <v>27882</v>
      </c>
      <c r="P1372" t="str">
        <f>VLOOKUP(A1372,'External $ Guide'!$A$2:$L$11545,3,0)</f>
        <v>Replenish</v>
      </c>
      <c r="Q1372" t="str">
        <f>VLOOKUP(A1372,'External $ Guide'!$A$2:$L$11545,4,0)</f>
        <v>Retail</v>
      </c>
      <c r="R1372" t="str">
        <f>VLOOKUP(A1372,'External $ Guide'!$A$2:$L$11545,5,0)</f>
        <v>Active</v>
      </c>
      <c r="S1372" t="str">
        <f>IFERROR(VLOOKUP(A1372,'Broker &amp; Vendor'!$A$2:$C$11545,3,0),"")</f>
        <v>PROXIMO SPIRITS INC.</v>
      </c>
      <c r="T1372" t="str">
        <f>IFERROR(VLOOKUP(A1372,'Broker &amp; Vendor'!$A$2:$C$11545,2,0),"")</f>
        <v>JOHNSON BROTHERS</v>
      </c>
    </row>
    <row r="1373" spans="1:20" x14ac:dyDescent="0.25">
      <c r="A1373" t="s">
        <v>6791</v>
      </c>
      <c r="B1373" t="s">
        <v>2697</v>
      </c>
      <c r="C1373" s="10">
        <v>25.149735849056604</v>
      </c>
      <c r="D1373" s="10">
        <v>25.149735849056604</v>
      </c>
      <c r="E1373" s="1">
        <v>61.71</v>
      </c>
      <c r="F1373" s="3">
        <f>((E1373/53)*6)*3</f>
        <v>20.958113207547171</v>
      </c>
      <c r="G1373" s="4">
        <f>VLOOKUP(A1373,'R12 Trend'!$A$4:$B$6433,2,0)</f>
        <v>33.99</v>
      </c>
      <c r="H1373" s="10" t="str">
        <f>IFERROR(VLOOKUP(A1373,'DDS Needs'!$A$4:$F$767,6,0),"")</f>
        <v/>
      </c>
      <c r="I1373" s="1">
        <f>IFERROR(VLOOKUP(A1373,'WH INV 4-2-2026'!$A$2:$C$2914,3,0),"")</f>
        <v>82</v>
      </c>
      <c r="J1373" s="1">
        <f>I1373/(C1373/3)</f>
        <v>9.7814148616287664</v>
      </c>
      <c r="K1373" s="5" t="str">
        <f>IF((I1373&gt;C1373),"X","")</f>
        <v>X</v>
      </c>
      <c r="L1373" s="7">
        <f>(C1373/3)*13</f>
        <v>108.98218867924528</v>
      </c>
      <c r="M1373" s="7">
        <f>I1373-L1373</f>
        <v>-26.982188679245283</v>
      </c>
      <c r="N1373" s="6">
        <f>C1373/$C$2</f>
        <v>1.0850150812445088E-4</v>
      </c>
      <c r="O1373" s="5" t="s">
        <v>27882</v>
      </c>
      <c r="P1373" t="str">
        <f>VLOOKUP(A1373,'External $ Guide'!$A$2:$L$11545,3,0)</f>
        <v>Replenish</v>
      </c>
      <c r="Q1373" t="str">
        <f>VLOOKUP(A1373,'External $ Guide'!$A$2:$L$11545,4,0)</f>
        <v>Retail</v>
      </c>
      <c r="R1373" t="str">
        <f>VLOOKUP(A1373,'External $ Guide'!$A$2:$L$11545,5,0)</f>
        <v>Active</v>
      </c>
      <c r="S1373" t="str">
        <f>IFERROR(VLOOKUP(A1373,'Broker &amp; Vendor'!$A$2:$C$11545,3,0),"")</f>
        <v>PROXIMO SPIRITS INC.</v>
      </c>
      <c r="T1373" t="str">
        <f>IFERROR(VLOOKUP(A1373,'Broker &amp; Vendor'!$A$2:$C$11545,2,0),"")</f>
        <v>JOHNSON BROTHERS</v>
      </c>
    </row>
    <row r="1374" spans="1:20" x14ac:dyDescent="0.25">
      <c r="A1374" t="s">
        <v>5158</v>
      </c>
      <c r="B1374" t="s">
        <v>1064</v>
      </c>
      <c r="C1374" s="10">
        <v>25.107894339622643</v>
      </c>
      <c r="D1374" s="10">
        <v>25.107894339622643</v>
      </c>
      <c r="E1374" s="1">
        <v>84.01</v>
      </c>
      <c r="F1374" s="3">
        <f>((E1374/53)*6)*3</f>
        <v>28.531698113207547</v>
      </c>
      <c r="G1374" s="4">
        <f>VLOOKUP(A1374,'R12 Trend'!$A$4:$B$6433,2,0)</f>
        <v>-0.12</v>
      </c>
      <c r="H1374" s="10" t="str">
        <f>IFERROR(VLOOKUP(A1374,'DDS Needs'!$A$4:$F$767,6,0),"")</f>
        <v/>
      </c>
      <c r="I1374" s="1">
        <f>IFERROR(VLOOKUP(A1374,'WH INV 4-2-2026'!$A$2:$C$2914,3,0),"")</f>
        <v>82</v>
      </c>
      <c r="J1374" s="1">
        <f>I1374/(C1374/3)</f>
        <v>9.7977152792055779</v>
      </c>
      <c r="K1374" s="5" t="str">
        <f>IF((I1374&gt;C1374),"X","")</f>
        <v>X</v>
      </c>
      <c r="L1374" s="7">
        <f>(C1374/3)*13</f>
        <v>108.80087547169811</v>
      </c>
      <c r="M1374" s="7">
        <f>I1374-L1374</f>
        <v>-26.800875471698106</v>
      </c>
      <c r="N1374" s="6">
        <f>C1374/$C$2</f>
        <v>1.0832099462311489E-4</v>
      </c>
      <c r="O1374" s="5" t="s">
        <v>27882</v>
      </c>
      <c r="P1374" t="str">
        <f>VLOOKUP(A1374,'External $ Guide'!$A$2:$L$11545,3,0)</f>
        <v>Replenish</v>
      </c>
      <c r="Q1374" t="str">
        <f>VLOOKUP(A1374,'External $ Guide'!$A$2:$L$11545,4,0)</f>
        <v>Retail</v>
      </c>
      <c r="R1374" t="str">
        <f>VLOOKUP(A1374,'External $ Guide'!$A$2:$L$11545,5,0)</f>
        <v>Active</v>
      </c>
      <c r="S1374" t="str">
        <f>IFERROR(VLOOKUP(A1374,'Broker &amp; Vendor'!$A$2:$C$11545,3,0),"")</f>
        <v>LUXCO INC</v>
      </c>
      <c r="T1374" t="str">
        <f>IFERROR(VLOOKUP(A1374,'Broker &amp; Vendor'!$A$2:$C$11545,2,0),"")</f>
        <v>RNDC</v>
      </c>
    </row>
    <row r="1375" spans="1:20" x14ac:dyDescent="0.25">
      <c r="A1375" t="s">
        <v>4582</v>
      </c>
      <c r="B1375" t="s">
        <v>493</v>
      </c>
      <c r="C1375" s="10">
        <v>24.990792452830192</v>
      </c>
      <c r="D1375" s="10">
        <v>28.387018867924532</v>
      </c>
      <c r="E1375" s="1">
        <v>76.650000000000006</v>
      </c>
      <c r="F1375" s="3">
        <f>((E1375/53)*6)*3</f>
        <v>26.032075471698118</v>
      </c>
      <c r="G1375" s="4">
        <f>VLOOKUP(A1375,'R12 Trend'!$A$4:$B$6433,2,0)</f>
        <v>-0.04</v>
      </c>
      <c r="H1375" s="10">
        <f>IFERROR(VLOOKUP(A1375,'DDS Needs'!$A$4:$F$767,6,0),"")</f>
        <v>3.3962264150943402</v>
      </c>
      <c r="I1375" s="1">
        <f>IFERROR(VLOOKUP(A1375,'WH INV 4-2-2026'!$A$2:$C$2914,3,0),"")</f>
        <v>30</v>
      </c>
      <c r="J1375" s="1">
        <f>I1375/(C1375/3)</f>
        <v>3.6013263752989775</v>
      </c>
      <c r="K1375" s="5" t="str">
        <f>IF((I1375&gt;C1375),"X","")</f>
        <v>X</v>
      </c>
      <c r="L1375" s="7">
        <f>(C1375/3)*13</f>
        <v>108.29343396226417</v>
      </c>
      <c r="M1375" s="7">
        <f>I1375-L1375</f>
        <v>-78.293433962264174</v>
      </c>
      <c r="N1375" s="6">
        <f>C1375/$C$2</f>
        <v>1.0781579125249276E-4</v>
      </c>
      <c r="O1375" s="5" t="s">
        <v>27882</v>
      </c>
      <c r="P1375" t="str">
        <f>VLOOKUP(A1375,'External $ Guide'!$A$2:$L$11545,3,0)</f>
        <v>Replenish</v>
      </c>
      <c r="Q1375" t="str">
        <f>VLOOKUP(A1375,'External $ Guide'!$A$2:$L$11545,4,0)</f>
        <v>Retail</v>
      </c>
      <c r="R1375" t="str">
        <f>VLOOKUP(A1375,'External $ Guide'!$A$2:$L$11545,5,0)</f>
        <v>Active</v>
      </c>
      <c r="S1375" t="str">
        <f>IFERROR(VLOOKUP(A1375,'Broker &amp; Vendor'!$A$2:$C$11545,3,0),"")</f>
        <v>PERNOD RICARD USA</v>
      </c>
      <c r="T1375" t="str">
        <f>IFERROR(VLOOKUP(A1375,'Broker &amp; Vendor'!$A$2:$C$11545,2,0),"")</f>
        <v>SGWS- AMERICAN LIBERTY DIVISION</v>
      </c>
    </row>
    <row r="1376" spans="1:20" x14ac:dyDescent="0.25">
      <c r="A1376" t="s">
        <v>7881</v>
      </c>
      <c r="B1376" t="s">
        <v>3787</v>
      </c>
      <c r="C1376" s="10">
        <v>24.962264150943398</v>
      </c>
      <c r="D1376" s="10">
        <v>24.962264150943398</v>
      </c>
      <c r="E1376" s="1">
        <v>75</v>
      </c>
      <c r="F1376" s="3">
        <f>((E1376/53)*6)*3</f>
        <v>25.471698113207548</v>
      </c>
      <c r="G1376" s="4">
        <f>VLOOKUP(A1376,'R12 Trend'!$A$4:$B$6433,2,0)</f>
        <v>-0.02</v>
      </c>
      <c r="H1376" s="10" t="str">
        <f>IFERROR(VLOOKUP(A1376,'DDS Needs'!$A$4:$F$767,6,0),"")</f>
        <v/>
      </c>
      <c r="I1376" s="1">
        <f>IFERROR(VLOOKUP(A1376,'WH INV 4-2-2026'!$A$2:$C$2914,3,0),"")</f>
        <v>26</v>
      </c>
      <c r="J1376" s="1">
        <f>I1376/(C1376/3)</f>
        <v>3.1247165532879815</v>
      </c>
      <c r="K1376" s="5" t="str">
        <f>IF((I1376&gt;C1376),"X","")</f>
        <v>X</v>
      </c>
      <c r="L1376" s="7">
        <f>(C1376/3)*13</f>
        <v>108.16981132075473</v>
      </c>
      <c r="M1376" s="7">
        <f>I1376-L1376</f>
        <v>-82.169811320754732</v>
      </c>
      <c r="N1376" s="6">
        <f>C1376/$C$2</f>
        <v>1.0769271386521822E-4</v>
      </c>
      <c r="O1376" s="5" t="s">
        <v>27882</v>
      </c>
      <c r="P1376" t="str">
        <f>VLOOKUP(A1376,'External $ Guide'!$A$2:$L$11545,3,0)</f>
        <v>Replenish</v>
      </c>
      <c r="Q1376" t="str">
        <f>VLOOKUP(A1376,'External $ Guide'!$A$2:$L$11545,4,0)</f>
        <v>Retail</v>
      </c>
      <c r="R1376" t="str">
        <f>VLOOKUP(A1376,'External $ Guide'!$A$2:$L$11545,5,0)</f>
        <v>Active</v>
      </c>
      <c r="S1376" t="str">
        <f>IFERROR(VLOOKUP(A1376,'Broker &amp; Vendor'!$A$2:$C$11545,3,0),"")</f>
        <v>W. J. DEUTSCH &amp; SONS</v>
      </c>
      <c r="T1376" t="str">
        <f>IFERROR(VLOOKUP(A1376,'Broker &amp; Vendor'!$A$2:$C$11545,2,0),"")</f>
        <v>SGWS- TRANSATLANTIC DIVISION</v>
      </c>
    </row>
    <row r="1377" spans="1:20" x14ac:dyDescent="0.25">
      <c r="A1377" t="s">
        <v>4406</v>
      </c>
      <c r="B1377" t="s">
        <v>317</v>
      </c>
      <c r="C1377" s="10">
        <v>24.866898113207547</v>
      </c>
      <c r="D1377" s="10">
        <v>24.866898113207547</v>
      </c>
      <c r="E1377" s="1">
        <v>84.16</v>
      </c>
      <c r="F1377" s="3">
        <f>((E1377/53)*6)*3</f>
        <v>28.582641509433962</v>
      </c>
      <c r="G1377" s="4">
        <f>VLOOKUP(A1377,'R12 Trend'!$A$4:$B$6433,2,0)</f>
        <v>-0.13</v>
      </c>
      <c r="H1377" s="10" t="str">
        <f>IFERROR(VLOOKUP(A1377,'DDS Needs'!$A$4:$F$767,6,0),"")</f>
        <v/>
      </c>
      <c r="I1377" s="1">
        <f>IFERROR(VLOOKUP(A1377,'WH INV 4-2-2026'!$A$2:$C$2914,3,0),"")</f>
        <v>29.583333</v>
      </c>
      <c r="J1377" s="1">
        <f>I1377/(C1377/3)</f>
        <v>3.5690015938442379</v>
      </c>
      <c r="K1377" s="5" t="str">
        <f>IF((I1377&gt;C1377),"X","")</f>
        <v>X</v>
      </c>
      <c r="L1377" s="7">
        <f>(C1377/3)*13</f>
        <v>107.75655849056604</v>
      </c>
      <c r="M1377" s="7">
        <f>I1377-L1377</f>
        <v>-78.17322549056604</v>
      </c>
      <c r="N1377" s="6">
        <f>C1377/$C$2</f>
        <v>1.0728128374204333E-4</v>
      </c>
      <c r="O1377" s="5" t="s">
        <v>27882</v>
      </c>
      <c r="P1377" t="str">
        <f>VLOOKUP(A1377,'External $ Guide'!$A$2:$L$11545,3,0)</f>
        <v>Replenish</v>
      </c>
      <c r="Q1377" t="str">
        <f>VLOOKUP(A1377,'External $ Guide'!$A$2:$L$11545,4,0)</f>
        <v>Retail</v>
      </c>
      <c r="R1377" t="str">
        <f>VLOOKUP(A1377,'External $ Guide'!$A$2:$L$11545,5,0)</f>
        <v>Active</v>
      </c>
      <c r="S1377" t="str">
        <f>IFERROR(VLOOKUP(A1377,'Broker &amp; Vendor'!$A$2:$C$11545,3,0),"")</f>
        <v>BACARDI USA INC</v>
      </c>
      <c r="T1377" t="str">
        <f>IFERROR(VLOOKUP(A1377,'Broker &amp; Vendor'!$A$2:$C$11545,2,0),"")</f>
        <v>SGWS- CHAMPION DIVISION</v>
      </c>
    </row>
    <row r="1378" spans="1:20" x14ac:dyDescent="0.25">
      <c r="A1378" t="s">
        <v>5859</v>
      </c>
      <c r="B1378" t="s">
        <v>1765</v>
      </c>
      <c r="C1378" s="10">
        <v>24.791094339622639</v>
      </c>
      <c r="D1378" s="10">
        <v>24.791094339622639</v>
      </c>
      <c r="E1378" s="1">
        <v>60.83</v>
      </c>
      <c r="F1378" s="3">
        <f>((E1378/53)*6)*3</f>
        <v>20.659245283018866</v>
      </c>
      <c r="G1378" s="4">
        <f>VLOOKUP(A1378,'R12 Trend'!$A$4:$B$6433,2,0)</f>
        <v>84.5</v>
      </c>
      <c r="H1378" s="10" t="str">
        <f>IFERROR(VLOOKUP(A1378,'DDS Needs'!$A$4:$F$767,6,0),"")</f>
        <v/>
      </c>
      <c r="I1378" s="1" t="str">
        <f>IFERROR(VLOOKUP(A1378,'WH INV 4-2-2026'!$A$2:$C$2914,3,0),"")</f>
        <v/>
      </c>
      <c r="J1378" s="1" t="e">
        <f>I1378/(C1378/3)</f>
        <v>#VALUE!</v>
      </c>
      <c r="K1378" s="5" t="str">
        <f>IF((I1378&gt;C1378),"X","")</f>
        <v>X</v>
      </c>
      <c r="L1378" s="7">
        <f>(C1378/3)*13</f>
        <v>107.42807547169809</v>
      </c>
      <c r="M1378" s="7" t="e">
        <f>I1378-L1378</f>
        <v>#VALUE!</v>
      </c>
      <c r="N1378" s="6">
        <f>C1378/$C$2</f>
        <v>1.0695424954157099E-4</v>
      </c>
      <c r="O1378" s="5" t="s">
        <v>27882</v>
      </c>
      <c r="P1378" t="str">
        <f>VLOOKUP(A1378,'External $ Guide'!$A$2:$L$11545,3,0)</f>
        <v>Allocated1</v>
      </c>
      <c r="Q1378" t="str">
        <f>VLOOKUP(A1378,'External $ Guide'!$A$2:$L$11545,4,0)</f>
        <v>Retail</v>
      </c>
      <c r="R1378" t="str">
        <f>VLOOKUP(A1378,'External $ Guide'!$A$2:$L$11545,5,0)</f>
        <v>Active</v>
      </c>
      <c r="S1378" t="str">
        <f>IFERROR(VLOOKUP(A1378,'Broker &amp; Vendor'!$A$2:$C$11545,3,0),"")</f>
        <v>THE BARDSTOWN BOURBON CO. LLC</v>
      </c>
      <c r="T1378" t="str">
        <f>IFERROR(VLOOKUP(A1378,'Broker &amp; Vendor'!$A$2:$C$11545,2,0),"")</f>
        <v>RNDC</v>
      </c>
    </row>
    <row r="1379" spans="1:20" x14ac:dyDescent="0.25">
      <c r="A1379" t="s">
        <v>5038</v>
      </c>
      <c r="B1379" t="s">
        <v>944</v>
      </c>
      <c r="C1379" s="10">
        <v>24.758490566037729</v>
      </c>
      <c r="D1379" s="10">
        <v>24.758490566037729</v>
      </c>
      <c r="E1379" s="1">
        <v>60.75</v>
      </c>
      <c r="F1379" s="3">
        <f>((E1379/53)*6)*3</f>
        <v>20.632075471698109</v>
      </c>
      <c r="G1379" s="4">
        <f>VLOOKUP(A1379,'R12 Trend'!$A$4:$B$6433,2,0)</f>
        <v>1.21</v>
      </c>
      <c r="H1379" s="10" t="str">
        <f>IFERROR(VLOOKUP(A1379,'DDS Needs'!$A$4:$F$767,6,0),"")</f>
        <v/>
      </c>
      <c r="I1379" s="1">
        <f>IFERROR(VLOOKUP(A1379,'WH INV 4-2-2026'!$A$2:$C$2914,3,0),"")</f>
        <v>43</v>
      </c>
      <c r="J1379" s="1">
        <f>I1379/(C1379/3)</f>
        <v>5.2103337905807061</v>
      </c>
      <c r="K1379" s="5" t="str">
        <f>IF((I1379&gt;C1379),"X","")</f>
        <v>X</v>
      </c>
      <c r="L1379" s="7">
        <f>(C1379/3)*13</f>
        <v>107.28679245283016</v>
      </c>
      <c r="M1379" s="7">
        <f>I1379-L1379</f>
        <v>-64.286792452830156</v>
      </c>
      <c r="N1379" s="6">
        <f>C1379/$C$2</f>
        <v>1.0681358967040007E-4</v>
      </c>
      <c r="O1379" s="5" t="s">
        <v>27882</v>
      </c>
      <c r="P1379" t="str">
        <f>VLOOKUP(A1379,'External $ Guide'!$A$2:$L$11545,3,0)</f>
        <v>Replenish</v>
      </c>
      <c r="Q1379" t="str">
        <f>VLOOKUP(A1379,'External $ Guide'!$A$2:$L$11545,4,0)</f>
        <v>Retail</v>
      </c>
      <c r="R1379" t="str">
        <f>VLOOKUP(A1379,'External $ Guide'!$A$2:$L$11545,5,0)</f>
        <v>Active</v>
      </c>
      <c r="S1379" t="str">
        <f>IFERROR(VLOOKUP(A1379,'Broker &amp; Vendor'!$A$2:$C$11545,3,0),"")</f>
        <v>SAZERAC CO/375 PARK AVE</v>
      </c>
      <c r="T1379" t="str">
        <f>IFERROR(VLOOKUP(A1379,'Broker &amp; Vendor'!$A$2:$C$11545,2,0),"")</f>
        <v>UNITED</v>
      </c>
    </row>
    <row r="1380" spans="1:20" x14ac:dyDescent="0.25">
      <c r="A1380" t="s">
        <v>4292</v>
      </c>
      <c r="B1380" t="s">
        <v>203</v>
      </c>
      <c r="C1380" s="10">
        <v>24.742799999999999</v>
      </c>
      <c r="D1380" s="10">
        <v>24.742799999999999</v>
      </c>
      <c r="E1380" s="1">
        <v>83.74</v>
      </c>
      <c r="F1380" s="3">
        <f>((E1380/53)*6)*3</f>
        <v>28.439999999999998</v>
      </c>
      <c r="G1380" s="4">
        <f>VLOOKUP(A1380,'R12 Trend'!$A$4:$B$6433,2,0)</f>
        <v>-0.13</v>
      </c>
      <c r="H1380" s="10" t="str">
        <f>IFERROR(VLOOKUP(A1380,'DDS Needs'!$A$4:$F$767,6,0),"")</f>
        <v/>
      </c>
      <c r="I1380" s="1">
        <f>IFERROR(VLOOKUP(A1380,'WH INV 4-2-2026'!$A$2:$C$2914,3,0),"")</f>
        <v>110</v>
      </c>
      <c r="J1380" s="1">
        <f>I1380/(C1380/3)</f>
        <v>13.337213249915127</v>
      </c>
      <c r="K1380" s="5" t="str">
        <f>IF((I1380&gt;C1380),"X","")</f>
        <v>X</v>
      </c>
      <c r="L1380" s="7">
        <f>(C1380/3)*13</f>
        <v>107.2188</v>
      </c>
      <c r="M1380" s="7">
        <f>I1380-L1380</f>
        <v>2.7811999999999983</v>
      </c>
      <c r="N1380" s="6">
        <f>C1380/$C$2</f>
        <v>1.067458971073991E-4</v>
      </c>
      <c r="O1380" s="5" t="s">
        <v>27882</v>
      </c>
      <c r="P1380" t="str">
        <f>VLOOKUP(A1380,'External $ Guide'!$A$2:$L$11545,3,0)</f>
        <v>Replenish</v>
      </c>
      <c r="Q1380" t="str">
        <f>VLOOKUP(A1380,'External $ Guide'!$A$2:$L$11545,4,0)</f>
        <v>Retail</v>
      </c>
      <c r="R1380" t="str">
        <f>VLOOKUP(A1380,'External $ Guide'!$A$2:$L$11545,5,0)</f>
        <v>Active</v>
      </c>
      <c r="S1380" t="str">
        <f>IFERROR(VLOOKUP(A1380,'Broker &amp; Vendor'!$A$2:$C$11545,3,0),"")</f>
        <v>PROXIMO SPIRITS INC.</v>
      </c>
      <c r="T1380" t="str">
        <f>IFERROR(VLOOKUP(A1380,'Broker &amp; Vendor'!$A$2:$C$11545,2,0),"")</f>
        <v>JOHNSON BROTHERS</v>
      </c>
    </row>
    <row r="1381" spans="1:20" x14ac:dyDescent="0.25">
      <c r="A1381" t="s">
        <v>6304</v>
      </c>
      <c r="B1381" t="s">
        <v>2210</v>
      </c>
      <c r="C1381" s="10">
        <v>24.722762264150948</v>
      </c>
      <c r="D1381" s="10">
        <v>24.722762264150948</v>
      </c>
      <c r="E1381" s="1">
        <v>139.99</v>
      </c>
      <c r="F1381" s="3">
        <f>((E1381/53)*6)*3</f>
        <v>47.543773584905665</v>
      </c>
      <c r="G1381" s="4">
        <f>VLOOKUP(A1381,'R12 Trend'!$A$4:$B$6433,2,0)</f>
        <v>-0.48</v>
      </c>
      <c r="H1381" s="10" t="str">
        <f>IFERROR(VLOOKUP(A1381,'DDS Needs'!$A$4:$F$767,6,0),"")</f>
        <v/>
      </c>
      <c r="I1381" s="1">
        <f>IFERROR(VLOOKUP(A1381,'WH INV 4-2-2026'!$A$2:$C$2914,3,0),"")</f>
        <v>480</v>
      </c>
      <c r="J1381" s="1">
        <f>I1381/(C1381/3)</f>
        <v>58.245918664519976</v>
      </c>
      <c r="K1381" s="5" t="str">
        <f>IF((I1381&gt;C1381),"X","")</f>
        <v>X</v>
      </c>
      <c r="L1381" s="7">
        <f>(C1381/3)*13</f>
        <v>107.13196981132079</v>
      </c>
      <c r="M1381" s="7">
        <f>I1381-L1381</f>
        <v>372.8680301886792</v>
      </c>
      <c r="N1381" s="6">
        <f>C1381/$C$2</f>
        <v>1.0665944989490868E-4</v>
      </c>
      <c r="O1381" s="5" t="s">
        <v>27882</v>
      </c>
      <c r="P1381" t="str">
        <f>VLOOKUP(A1381,'External $ Guide'!$A$2:$L$11545,3,0)</f>
        <v>Replenish</v>
      </c>
      <c r="Q1381" t="str">
        <f>VLOOKUP(A1381,'External $ Guide'!$A$2:$L$11545,4,0)</f>
        <v>Retail</v>
      </c>
      <c r="R1381" t="str">
        <f>VLOOKUP(A1381,'External $ Guide'!$A$2:$L$11545,5,0)</f>
        <v>Active</v>
      </c>
      <c r="S1381" t="str">
        <f>IFERROR(VLOOKUP(A1381,'Broker &amp; Vendor'!$A$2:$C$11545,3,0),"")</f>
        <v>CIROC SPIRITS LLC</v>
      </c>
      <c r="T1381" t="str">
        <f>IFERROR(VLOOKUP(A1381,'Broker &amp; Vendor'!$A$2:$C$11545,2,0),"")</f>
        <v>SGWS- CHAMPION DIVISION</v>
      </c>
    </row>
    <row r="1382" spans="1:20" x14ac:dyDescent="0.25">
      <c r="A1382" t="s">
        <v>4126</v>
      </c>
      <c r="B1382" t="s">
        <v>37</v>
      </c>
      <c r="C1382" s="10">
        <v>24.696509433962262</v>
      </c>
      <c r="D1382" s="10">
        <v>24.696509433962262</v>
      </c>
      <c r="E1382" s="1">
        <v>85.55</v>
      </c>
      <c r="F1382" s="3">
        <f>((E1382/53)*6)*3</f>
        <v>29.054716981132074</v>
      </c>
      <c r="G1382" s="4">
        <f>VLOOKUP(A1382,'R12 Trend'!$A$4:$B$6433,2,0)</f>
        <v>-0.15</v>
      </c>
      <c r="H1382" s="10" t="str">
        <f>IFERROR(VLOOKUP(A1382,'DDS Needs'!$A$4:$F$767,6,0),"")</f>
        <v/>
      </c>
      <c r="I1382" s="1">
        <f>IFERROR(VLOOKUP(A1382,'WH INV 4-2-2026'!$A$2:$C$2914,3,0),"")</f>
        <v>58</v>
      </c>
      <c r="J1382" s="1">
        <f>I1382/(C1382/3)</f>
        <v>7.0455300764373554</v>
      </c>
      <c r="K1382" s="5" t="str">
        <f>IF((I1382&gt;C1382),"X","")</f>
        <v>X</v>
      </c>
      <c r="L1382" s="7">
        <f>(C1382/3)*13</f>
        <v>107.01820754716979</v>
      </c>
      <c r="M1382" s="7">
        <f>I1382-L1382</f>
        <v>-49.018207547169794</v>
      </c>
      <c r="N1382" s="6">
        <f>C1382/$C$2</f>
        <v>1.0654618939447625E-4</v>
      </c>
      <c r="O1382" s="5" t="s">
        <v>27882</v>
      </c>
      <c r="P1382" t="str">
        <f>VLOOKUP(A1382,'External $ Guide'!$A$2:$L$11545,3,0)</f>
        <v>Replenish</v>
      </c>
      <c r="Q1382" t="str">
        <f>VLOOKUP(A1382,'External $ Guide'!$A$2:$L$11545,4,0)</f>
        <v>Retail</v>
      </c>
      <c r="R1382" t="str">
        <f>VLOOKUP(A1382,'External $ Guide'!$A$2:$L$11545,5,0)</f>
        <v>Active</v>
      </c>
      <c r="S1382" t="str">
        <f>IFERROR(VLOOKUP(A1382,'Broker &amp; Vendor'!$A$2:$C$11545,3,0),"")</f>
        <v>PERNOD RICARD USA</v>
      </c>
      <c r="T1382" t="str">
        <f>IFERROR(VLOOKUP(A1382,'Broker &amp; Vendor'!$A$2:$C$11545,2,0),"")</f>
        <v>SGWS- AMERICAN LIBERTY DIVISION</v>
      </c>
    </row>
    <row r="1383" spans="1:20" x14ac:dyDescent="0.25">
      <c r="A1383" t="s">
        <v>7217</v>
      </c>
      <c r="B1383" t="s">
        <v>3123</v>
      </c>
      <c r="C1383" s="10">
        <v>24.658335849056602</v>
      </c>
      <c r="D1383" s="10">
        <v>24.658335849056602</v>
      </c>
      <c r="E1383" s="1">
        <v>65.41</v>
      </c>
      <c r="F1383" s="3">
        <f>((E1383/53)*6)*3</f>
        <v>22.214716981132071</v>
      </c>
      <c r="G1383" s="4">
        <f>VLOOKUP(A1383,'R12 Trend'!$A$4:$B$6433,2,0)</f>
        <v>0.11</v>
      </c>
      <c r="H1383" s="10" t="str">
        <f>IFERROR(VLOOKUP(A1383,'DDS Needs'!$A$4:$F$767,6,0),"")</f>
        <v/>
      </c>
      <c r="I1383" s="1">
        <f>IFERROR(VLOOKUP(A1383,'WH INV 4-2-2026'!$A$2:$C$2914,3,0),"")</f>
        <v>109</v>
      </c>
      <c r="J1383" s="1">
        <f>I1383/(C1383/3)</f>
        <v>13.261235551405251</v>
      </c>
      <c r="K1383" s="5" t="str">
        <f>IF((I1383&gt;C1383),"X","")</f>
        <v>X</v>
      </c>
      <c r="L1383" s="7">
        <f>(C1383/3)*13</f>
        <v>106.85278867924528</v>
      </c>
      <c r="M1383" s="7">
        <f>I1383-L1383</f>
        <v>2.147211320754721</v>
      </c>
      <c r="N1383" s="6">
        <f>C1383/$C$2</f>
        <v>1.06381500128647E-4</v>
      </c>
      <c r="O1383" s="5" t="s">
        <v>27882</v>
      </c>
      <c r="P1383" t="str">
        <f>VLOOKUP(A1383,'External $ Guide'!$A$2:$L$11545,3,0)</f>
        <v>Replenish</v>
      </c>
      <c r="Q1383" t="str">
        <f>VLOOKUP(A1383,'External $ Guide'!$A$2:$L$11545,4,0)</f>
        <v>Retail</v>
      </c>
      <c r="R1383" t="str">
        <f>VLOOKUP(A1383,'External $ Guide'!$A$2:$L$11545,5,0)</f>
        <v>Active</v>
      </c>
      <c r="S1383" t="str">
        <f>IFERROR(VLOOKUP(A1383,'Broker &amp; Vendor'!$A$2:$C$11545,3,0),"")</f>
        <v>CAMPARI AMERICA</v>
      </c>
      <c r="T1383" t="str">
        <f>IFERROR(VLOOKUP(A1383,'Broker &amp; Vendor'!$A$2:$C$11545,2,0),"")</f>
        <v>SGWS- TRANSATLANTIC DIVISION</v>
      </c>
    </row>
    <row r="1384" spans="1:20" x14ac:dyDescent="0.25">
      <c r="A1384" t="s">
        <v>7803</v>
      </c>
      <c r="B1384" t="s">
        <v>3709</v>
      </c>
      <c r="C1384" s="10">
        <v>24.633781132075473</v>
      </c>
      <c r="D1384" s="10">
        <v>24.633781132075473</v>
      </c>
      <c r="E1384" s="1">
        <v>78.84</v>
      </c>
      <c r="F1384" s="3">
        <f>((E1384/53)*6)*3</f>
        <v>26.775849056603775</v>
      </c>
      <c r="G1384" s="4">
        <f>VLOOKUP(A1384,'R12 Trend'!$A$4:$B$6433,2,0)</f>
        <v>-0.08</v>
      </c>
      <c r="H1384" s="10" t="str">
        <f>IFERROR(VLOOKUP(A1384,'DDS Needs'!$A$4:$F$767,6,0),"")</f>
        <v/>
      </c>
      <c r="I1384" s="1">
        <f>IFERROR(VLOOKUP(A1384,'WH INV 4-2-2026'!$A$2:$C$2914,3,0),"")</f>
        <v>0.83333299999999999</v>
      </c>
      <c r="J1384" s="1">
        <f>I1384/(C1384/3)</f>
        <v>0.10148661249347422</v>
      </c>
      <c r="K1384" s="5" t="str">
        <f>IF((I1384&gt;C1384),"X","")</f>
        <v/>
      </c>
      <c r="L1384" s="7">
        <f>(C1384/3)*13</f>
        <v>106.74638490566038</v>
      </c>
      <c r="M1384" s="7">
        <f>I1384-L1384</f>
        <v>-105.91305190566038</v>
      </c>
      <c r="N1384" s="6">
        <f>C1384/$C$2</f>
        <v>1.0627556566317144E-4</v>
      </c>
      <c r="O1384" s="5" t="s">
        <v>27882</v>
      </c>
      <c r="P1384" t="str">
        <f>VLOOKUP(A1384,'External $ Guide'!$A$2:$L$11545,3,0)</f>
        <v>Replenish</v>
      </c>
      <c r="Q1384" t="str">
        <f>VLOOKUP(A1384,'External $ Guide'!$A$2:$L$11545,4,0)</f>
        <v>Retail</v>
      </c>
      <c r="R1384" t="str">
        <f>VLOOKUP(A1384,'External $ Guide'!$A$2:$L$11545,5,0)</f>
        <v>Active</v>
      </c>
      <c r="S1384" t="str">
        <f>IFERROR(VLOOKUP(A1384,'Broker &amp; Vendor'!$A$2:$C$11545,3,0),"")</f>
        <v>BACARDI USA INC</v>
      </c>
      <c r="T1384" t="str">
        <f>IFERROR(VLOOKUP(A1384,'Broker &amp; Vendor'!$A$2:$C$11545,2,0),"")</f>
        <v>SGWS- TRANSATLANTIC DIVISION</v>
      </c>
    </row>
    <row r="1385" spans="1:20" x14ac:dyDescent="0.25">
      <c r="A1385" t="s">
        <v>7403</v>
      </c>
      <c r="B1385" t="s">
        <v>3309</v>
      </c>
      <c r="C1385" s="10">
        <v>24.558350943396228</v>
      </c>
      <c r="D1385" s="10">
        <v>24.558350943396228</v>
      </c>
      <c r="E1385" s="1">
        <v>93.91</v>
      </c>
      <c r="F1385" s="3">
        <f>((E1385/53)*6)*3</f>
        <v>31.893962264150943</v>
      </c>
      <c r="G1385" s="4">
        <f>VLOOKUP(A1385,'R12 Trend'!$A$4:$B$6433,2,0)</f>
        <v>-0.23</v>
      </c>
      <c r="H1385" s="10" t="str">
        <f>IFERROR(VLOOKUP(A1385,'DDS Needs'!$A$4:$F$767,6,0),"")</f>
        <v/>
      </c>
      <c r="I1385" s="1">
        <f>IFERROR(VLOOKUP(A1385,'WH INV 4-2-2026'!$A$2:$C$2914,3,0),"")</f>
        <v>21</v>
      </c>
      <c r="J1385" s="1">
        <f>I1385/(C1385/3)</f>
        <v>2.5653188255680002</v>
      </c>
      <c r="K1385" s="5" t="str">
        <f>IF((I1385&gt;C1385),"X","")</f>
        <v/>
      </c>
      <c r="L1385" s="7">
        <f>(C1385/3)*13</f>
        <v>106.41952075471698</v>
      </c>
      <c r="M1385" s="7">
        <f>I1385-L1385</f>
        <v>-85.419520754716984</v>
      </c>
      <c r="N1385" s="6">
        <f>C1385/$C$2</f>
        <v>1.0595014319038959E-4</v>
      </c>
      <c r="O1385" s="5" t="s">
        <v>27882</v>
      </c>
      <c r="P1385" t="str">
        <f>VLOOKUP(A1385,'External $ Guide'!$A$2:$L$11545,3,0)</f>
        <v>Replenish</v>
      </c>
      <c r="Q1385" t="str">
        <f>VLOOKUP(A1385,'External $ Guide'!$A$2:$L$11545,4,0)</f>
        <v>Wholesale bottle</v>
      </c>
      <c r="R1385" t="str">
        <f>VLOOKUP(A1385,'External $ Guide'!$A$2:$L$11545,5,0)</f>
        <v>Active</v>
      </c>
      <c r="S1385" t="str">
        <f>IFERROR(VLOOKUP(A1385,'Broker &amp; Vendor'!$A$2:$C$11545,3,0),"")</f>
        <v>HEAVEN HILL SALES CO DBA HEAVEN HILL BRANDS</v>
      </c>
      <c r="T1385" t="str">
        <f>IFERROR(VLOOKUP(A1385,'Broker &amp; Vendor'!$A$2:$C$11545,2,0),"")</f>
        <v>SGWS- TRANSATLANTIC DIVISION</v>
      </c>
    </row>
    <row r="1386" spans="1:20" x14ac:dyDescent="0.25">
      <c r="A1386" t="s">
        <v>4375</v>
      </c>
      <c r="B1386" t="s">
        <v>286</v>
      </c>
      <c r="C1386" s="10">
        <v>24.521332075471694</v>
      </c>
      <c r="D1386" s="10">
        <v>24.521332075471694</v>
      </c>
      <c r="E1386" s="1">
        <v>86.99</v>
      </c>
      <c r="F1386" s="3">
        <f>((E1386/53)*6)*3</f>
        <v>29.543773584905658</v>
      </c>
      <c r="G1386" s="4">
        <f>VLOOKUP(A1386,'R12 Trend'!$A$4:$B$6433,2,0)</f>
        <v>-0.17</v>
      </c>
      <c r="H1386" s="10" t="str">
        <f>IFERROR(VLOOKUP(A1386,'DDS Needs'!$A$4:$F$767,6,0),"")</f>
        <v/>
      </c>
      <c r="I1386" s="1">
        <f>IFERROR(VLOOKUP(A1386,'WH INV 4-2-2026'!$A$2:$C$2914,3,0),"")</f>
        <v>28.583333</v>
      </c>
      <c r="J1386" s="1">
        <f>I1386/(C1386/3)</f>
        <v>3.4969551709539624</v>
      </c>
      <c r="K1386" s="5" t="str">
        <f>IF((I1386&gt;C1386),"X","")</f>
        <v>X</v>
      </c>
      <c r="L1386" s="7">
        <f>(C1386/3)*13</f>
        <v>106.25910566037734</v>
      </c>
      <c r="M1386" s="7">
        <f>I1386-L1386</f>
        <v>-77.675772660377348</v>
      </c>
      <c r="N1386" s="6">
        <f>C1386/$C$2</f>
        <v>1.0579043562833095E-4</v>
      </c>
      <c r="O1386" s="5" t="s">
        <v>27882</v>
      </c>
      <c r="P1386" t="str">
        <f>VLOOKUP(A1386,'External $ Guide'!$A$2:$L$11545,3,0)</f>
        <v>Replenish</v>
      </c>
      <c r="Q1386" t="str">
        <f>VLOOKUP(A1386,'External $ Guide'!$A$2:$L$11545,4,0)</f>
        <v>Retail</v>
      </c>
      <c r="R1386" t="str">
        <f>VLOOKUP(A1386,'External $ Guide'!$A$2:$L$11545,5,0)</f>
        <v>Active</v>
      </c>
      <c r="S1386" t="s">
        <v>27956</v>
      </c>
      <c r="T1386" t="str">
        <f>IFERROR(VLOOKUP(A1386,'Broker &amp; Vendor'!$A$2:$C$11545,2,0),"")</f>
        <v>SGWS- CHAMPION DIVISION</v>
      </c>
    </row>
    <row r="1387" spans="1:20" x14ac:dyDescent="0.25">
      <c r="A1387" t="s">
        <v>7757</v>
      </c>
      <c r="B1387" t="s">
        <v>3663</v>
      </c>
      <c r="C1387" s="10">
        <v>24.486792452830187</v>
      </c>
      <c r="D1387" s="10">
        <v>24.486792452830187</v>
      </c>
      <c r="E1387" s="1">
        <v>70</v>
      </c>
      <c r="F1387" s="3">
        <f>((E1387/53)*6)*3</f>
        <v>23.773584905660375</v>
      </c>
      <c r="G1387" s="4">
        <f>VLOOKUP(A1387,'R12 Trend'!$A$4:$B$6433,2,0)</f>
        <v>0.03</v>
      </c>
      <c r="H1387" s="10" t="str">
        <f>IFERROR(VLOOKUP(A1387,'DDS Needs'!$A$4:$F$767,6,0),"")</f>
        <v/>
      </c>
      <c r="I1387" s="1">
        <f>IFERROR(VLOOKUP(A1387,'WH INV 4-2-2026'!$A$2:$C$2914,3,0),"")</f>
        <v>16</v>
      </c>
      <c r="J1387" s="1">
        <f>I1387/(C1387/3)</f>
        <v>1.9602404068423489</v>
      </c>
      <c r="K1387" s="5" t="str">
        <f>IF((I1387&gt;C1387),"X","")</f>
        <v/>
      </c>
      <c r="L1387" s="7">
        <f>(C1387/3)*13</f>
        <v>106.10943396226413</v>
      </c>
      <c r="M1387" s="7">
        <f>I1387-L1387</f>
        <v>-90.109433962264134</v>
      </c>
      <c r="N1387" s="6">
        <f>C1387/$C$2</f>
        <v>1.0564142407730929E-4</v>
      </c>
      <c r="O1387" s="5" t="s">
        <v>27882</v>
      </c>
      <c r="P1387" t="str">
        <f>VLOOKUP(A1387,'External $ Guide'!$A$2:$L$11545,3,0)</f>
        <v>Replenish</v>
      </c>
      <c r="Q1387" t="str">
        <f>VLOOKUP(A1387,'External $ Guide'!$A$2:$L$11545,4,0)</f>
        <v>Retail</v>
      </c>
      <c r="R1387" t="str">
        <f>VLOOKUP(A1387,'External $ Guide'!$A$2:$L$11545,5,0)</f>
        <v>Active</v>
      </c>
      <c r="S1387" t="str">
        <f>IFERROR(VLOOKUP(A1387,'Broker &amp; Vendor'!$A$2:$C$11545,3,0),"")</f>
        <v>BACARDI USA INC</v>
      </c>
      <c r="T1387" t="str">
        <f>IFERROR(VLOOKUP(A1387,'Broker &amp; Vendor'!$A$2:$C$11545,2,0),"")</f>
        <v>SGWS- TRANSATLANTIC DIVISION</v>
      </c>
    </row>
    <row r="1388" spans="1:20" x14ac:dyDescent="0.25">
      <c r="A1388" t="s">
        <v>5380</v>
      </c>
      <c r="B1388" t="s">
        <v>1286</v>
      </c>
      <c r="C1388" s="10">
        <v>24.39169811320755</v>
      </c>
      <c r="D1388" s="10">
        <v>24.39169811320755</v>
      </c>
      <c r="E1388" s="1">
        <v>85.5</v>
      </c>
      <c r="F1388" s="3">
        <f>((E1388/53)*6)*3</f>
        <v>29.037735849056606</v>
      </c>
      <c r="G1388" s="4">
        <f>VLOOKUP(A1388,'R12 Trend'!$A$4:$B$6433,2,0)</f>
        <v>-0.16</v>
      </c>
      <c r="H1388" s="10" t="str">
        <f>IFERROR(VLOOKUP(A1388,'DDS Needs'!$A$4:$F$767,6,0),"")</f>
        <v/>
      </c>
      <c r="I1388" s="1">
        <f>IFERROR(VLOOKUP(A1388,'WH INV 4-2-2026'!$A$2:$C$2914,3,0),"")</f>
        <v>20</v>
      </c>
      <c r="J1388" s="1">
        <f>I1388/(C1388/3)</f>
        <v>2.4598533370463191</v>
      </c>
      <c r="K1388" s="5" t="str">
        <f>IF((I1388&gt;C1388),"X","")</f>
        <v/>
      </c>
      <c r="L1388" s="7">
        <f>(C1388/3)*13</f>
        <v>105.69735849056605</v>
      </c>
      <c r="M1388" s="7">
        <f>I1388-L1388</f>
        <v>-85.697358490566046</v>
      </c>
      <c r="N1388" s="6">
        <f>C1388/$C$2</f>
        <v>1.0523116611972752E-4</v>
      </c>
      <c r="O1388" s="5" t="s">
        <v>27882</v>
      </c>
      <c r="P1388" t="str">
        <f>VLOOKUP(A1388,'External $ Guide'!$A$2:$L$11545,3,0)</f>
        <v>Replenish</v>
      </c>
      <c r="Q1388" t="str">
        <f>VLOOKUP(A1388,'External $ Guide'!$A$2:$L$11545,4,0)</f>
        <v>Retail</v>
      </c>
      <c r="R1388" t="str">
        <f>VLOOKUP(A1388,'External $ Guide'!$A$2:$L$11545,5,0)</f>
        <v>Active</v>
      </c>
      <c r="S1388" t="str">
        <f>IFERROR(VLOOKUP(A1388,'Broker &amp; Vendor'!$A$2:$C$11545,3,0),"")</f>
        <v>LUXCO INC</v>
      </c>
      <c r="T1388" t="str">
        <f>IFERROR(VLOOKUP(A1388,'Broker &amp; Vendor'!$A$2:$C$11545,2,0),"")</f>
        <v>RNDC</v>
      </c>
    </row>
    <row r="1389" spans="1:20" x14ac:dyDescent="0.25">
      <c r="A1389" t="s">
        <v>4603</v>
      </c>
      <c r="B1389" t="s">
        <v>514</v>
      </c>
      <c r="C1389" s="10">
        <v>24.366022641509428</v>
      </c>
      <c r="D1389" s="10">
        <v>24.366022641509428</v>
      </c>
      <c r="E1389" s="1">
        <v>85.41</v>
      </c>
      <c r="F1389" s="3">
        <f>((E1389/53)*6)*3</f>
        <v>29.00716981132075</v>
      </c>
      <c r="G1389" s="4">
        <f>VLOOKUP(A1389,'R12 Trend'!$A$4:$B$6433,2,0)</f>
        <v>-0.16</v>
      </c>
      <c r="H1389" s="10" t="str">
        <f>IFERROR(VLOOKUP(A1389,'DDS Needs'!$A$4:$F$767,6,0),"")</f>
        <v/>
      </c>
      <c r="I1389" s="1">
        <f>IFERROR(VLOOKUP(A1389,'WH INV 4-2-2026'!$A$2:$C$2914,3,0),"")</f>
        <v>32.25</v>
      </c>
      <c r="J1389" s="1">
        <f>I1389/(C1389/3)</f>
        <v>3.9706931830219507</v>
      </c>
      <c r="K1389" s="5" t="str">
        <f>IF((I1389&gt;C1389),"X","")</f>
        <v>X</v>
      </c>
      <c r="L1389" s="7">
        <f>(C1389/3)*13</f>
        <v>105.58609811320753</v>
      </c>
      <c r="M1389" s="7">
        <f>I1389-L1389</f>
        <v>-73.336098113207527</v>
      </c>
      <c r="N1389" s="6">
        <f>C1389/$C$2</f>
        <v>1.051203964711804E-4</v>
      </c>
      <c r="O1389" s="5" t="s">
        <v>27882</v>
      </c>
      <c r="P1389" t="str">
        <f>VLOOKUP(A1389,'External $ Guide'!$A$2:$L$11545,3,0)</f>
        <v>Replenish</v>
      </c>
      <c r="Q1389" t="str">
        <f>VLOOKUP(A1389,'External $ Guide'!$A$2:$L$11545,4,0)</f>
        <v>Retail</v>
      </c>
      <c r="R1389" t="str">
        <f>VLOOKUP(A1389,'External $ Guide'!$A$2:$L$11545,5,0)</f>
        <v>Active</v>
      </c>
      <c r="S1389" t="str">
        <f>IFERROR(VLOOKUP(A1389,'Broker &amp; Vendor'!$A$2:$C$11545,3,0),"")</f>
        <v>HEAVEN HILL SALES CO DBA HEAVEN HILL BRANDS</v>
      </c>
      <c r="T1389" t="str">
        <f>IFERROR(VLOOKUP(A1389,'Broker &amp; Vendor'!$A$2:$C$11545,2,0),"")</f>
        <v>SGWS- TRANSATLANTIC DIVISION</v>
      </c>
    </row>
    <row r="1390" spans="1:20" x14ac:dyDescent="0.25">
      <c r="A1390" t="s">
        <v>7679</v>
      </c>
      <c r="B1390" t="s">
        <v>3585</v>
      </c>
      <c r="C1390" s="10">
        <v>24.219305660377355</v>
      </c>
      <c r="D1390" s="10">
        <v>24.219305660377355</v>
      </c>
      <c r="E1390" s="1">
        <v>76.680000000000007</v>
      </c>
      <c r="F1390" s="3">
        <f>((E1390/53)*6)*3</f>
        <v>26.042264150943396</v>
      </c>
      <c r="G1390" s="4">
        <f>VLOOKUP(A1390,'R12 Trend'!$A$4:$B$6433,2,0)</f>
        <v>-7.0000000000000007E-2</v>
      </c>
      <c r="H1390" s="10" t="str">
        <f>IFERROR(VLOOKUP(A1390,'DDS Needs'!$A$4:$F$767,6,0),"")</f>
        <v/>
      </c>
      <c r="I1390" s="1">
        <f>IFERROR(VLOOKUP(A1390,'WH INV 4-2-2026'!$A$2:$C$2914,3,0),"")</f>
        <v>19</v>
      </c>
      <c r="J1390" s="1">
        <f>I1390/(C1390/3)</f>
        <v>2.3534943899424694</v>
      </c>
      <c r="K1390" s="5" t="str">
        <f>IF((I1390&gt;C1390),"X","")</f>
        <v/>
      </c>
      <c r="L1390" s="7">
        <f>(C1390/3)*13</f>
        <v>104.95032452830188</v>
      </c>
      <c r="M1390" s="7">
        <f>I1390-L1390</f>
        <v>-85.950324528301877</v>
      </c>
      <c r="N1390" s="6">
        <f>C1390/$C$2</f>
        <v>1.0448742705091138E-4</v>
      </c>
      <c r="O1390" s="5" t="s">
        <v>27882</v>
      </c>
      <c r="P1390" t="str">
        <f>VLOOKUP(A1390,'External $ Guide'!$A$2:$L$11545,3,0)</f>
        <v>Replenish</v>
      </c>
      <c r="Q1390" t="str">
        <f>VLOOKUP(A1390,'External $ Guide'!$A$2:$L$11545,4,0)</f>
        <v>Retail</v>
      </c>
      <c r="R1390" t="str">
        <f>VLOOKUP(A1390,'External $ Guide'!$A$2:$L$11545,5,0)</f>
        <v>Active</v>
      </c>
      <c r="S1390" t="str">
        <f>IFERROR(VLOOKUP(A1390,'Broker &amp; Vendor'!$A$2:$C$11545,3,0),"")</f>
        <v>BACARDI USA INC</v>
      </c>
      <c r="T1390" t="str">
        <f>IFERROR(VLOOKUP(A1390,'Broker &amp; Vendor'!$A$2:$C$11545,2,0),"")</f>
        <v>SGWS- TRANSATLANTIC DIVISION</v>
      </c>
    </row>
    <row r="1391" spans="1:20" x14ac:dyDescent="0.25">
      <c r="A1391" t="s">
        <v>7313</v>
      </c>
      <c r="B1391" t="s">
        <v>3219</v>
      </c>
      <c r="C1391" s="10">
        <v>24.205313207547171</v>
      </c>
      <c r="D1391" s="10">
        <v>24.205313207547171</v>
      </c>
      <c r="E1391" s="1">
        <v>78.319999999999993</v>
      </c>
      <c r="F1391" s="3">
        <f>((E1391/53)*6)*3</f>
        <v>26.599245283018867</v>
      </c>
      <c r="G1391" s="4">
        <f>VLOOKUP(A1391,'R12 Trend'!$A$4:$B$6433,2,0)</f>
        <v>-0.09</v>
      </c>
      <c r="H1391" s="10" t="str">
        <f>IFERROR(VLOOKUP(A1391,'DDS Needs'!$A$4:$F$767,6,0),"")</f>
        <v/>
      </c>
      <c r="I1391" s="1">
        <f>IFERROR(VLOOKUP(A1391,'WH INV 4-2-2026'!$A$2:$C$2914,3,0),"")</f>
        <v>26</v>
      </c>
      <c r="J1391" s="1">
        <f>I1391/(C1391/3)</f>
        <v>3.2224329977138964</v>
      </c>
      <c r="K1391" s="5" t="str">
        <f>IF((I1391&gt;C1391),"X","")</f>
        <v>X</v>
      </c>
      <c r="L1391" s="7">
        <f>(C1391/3)*13</f>
        <v>104.88969056603774</v>
      </c>
      <c r="M1391" s="7">
        <f>I1391-L1391</f>
        <v>-78.889690566037743</v>
      </c>
      <c r="N1391" s="6">
        <f>C1391/$C$2</f>
        <v>1.0442706052286722E-4</v>
      </c>
      <c r="O1391" s="5" t="s">
        <v>27882</v>
      </c>
      <c r="P1391" t="str">
        <f>VLOOKUP(A1391,'External $ Guide'!$A$2:$L$11545,3,0)</f>
        <v>Replenish</v>
      </c>
      <c r="Q1391" t="str">
        <f>VLOOKUP(A1391,'External $ Guide'!$A$2:$L$11545,4,0)</f>
        <v>Retail</v>
      </c>
      <c r="R1391" t="str">
        <f>VLOOKUP(A1391,'External $ Guide'!$A$2:$L$11545,5,0)</f>
        <v>Active</v>
      </c>
      <c r="S1391" t="str">
        <f>IFERROR(VLOOKUP(A1391,'Broker &amp; Vendor'!$A$2:$C$11545,3,0),"")</f>
        <v>E. &amp; J. GALLO WINERY</v>
      </c>
      <c r="T1391" t="str">
        <f>IFERROR(VLOOKUP(A1391,'Broker &amp; Vendor'!$A$2:$C$11545,2,0),"")</f>
        <v>RNDC</v>
      </c>
    </row>
    <row r="1392" spans="1:20" x14ac:dyDescent="0.25">
      <c r="A1392" t="s">
        <v>4320</v>
      </c>
      <c r="B1392" t="s">
        <v>231</v>
      </c>
      <c r="C1392" s="10">
        <v>24.055743396226415</v>
      </c>
      <c r="D1392" s="10">
        <v>24.055743396226415</v>
      </c>
      <c r="E1392" s="1">
        <v>76.989999999999995</v>
      </c>
      <c r="F1392" s="3">
        <f>((E1392/53)*6)*3</f>
        <v>26.147547169811318</v>
      </c>
      <c r="G1392" s="4">
        <f>VLOOKUP(A1392,'R12 Trend'!$A$4:$B$6433,2,0)</f>
        <v>-0.08</v>
      </c>
      <c r="H1392" s="10" t="str">
        <f>IFERROR(VLOOKUP(A1392,'DDS Needs'!$A$4:$F$767,6,0),"")</f>
        <v/>
      </c>
      <c r="I1392" s="1">
        <f>IFERROR(VLOOKUP(A1392,'WH INV 4-2-2026'!$A$2:$C$2914,3,0),"")</f>
        <v>44</v>
      </c>
      <c r="J1392" s="1">
        <f>I1392/(C1392/3)</f>
        <v>5.4872550735932206</v>
      </c>
      <c r="K1392" s="5" t="str">
        <f>IF((I1392&gt;C1392),"X","")</f>
        <v>X</v>
      </c>
      <c r="L1392" s="7">
        <f>(C1392/3)*13</f>
        <v>104.24155471698113</v>
      </c>
      <c r="M1392" s="7">
        <f>I1392-L1392</f>
        <v>-60.241554716981128</v>
      </c>
      <c r="N1392" s="6">
        <f>C1392/$C$2</f>
        <v>1.0378178336387072E-4</v>
      </c>
      <c r="O1392" s="5" t="s">
        <v>27882</v>
      </c>
      <c r="P1392" t="str">
        <f>VLOOKUP(A1392,'External $ Guide'!$A$2:$L$11545,3,0)</f>
        <v>Replenish</v>
      </c>
      <c r="Q1392" t="str">
        <f>VLOOKUP(A1392,'External $ Guide'!$A$2:$L$11545,4,0)</f>
        <v>Retail</v>
      </c>
      <c r="R1392" t="str">
        <f>VLOOKUP(A1392,'External $ Guide'!$A$2:$L$11545,5,0)</f>
        <v>Active</v>
      </c>
      <c r="S1392" t="str">
        <f>IFERROR(VLOOKUP(A1392,'Broker &amp; Vendor'!$A$2:$C$11545,3,0),"")</f>
        <v>PROXIMO SPIRITS INC.</v>
      </c>
      <c r="T1392" t="str">
        <f>IFERROR(VLOOKUP(A1392,'Broker &amp; Vendor'!$A$2:$C$11545,2,0),"")</f>
        <v>JOHNSON BROTHERS</v>
      </c>
    </row>
    <row r="1393" spans="1:20" x14ac:dyDescent="0.25">
      <c r="A1393" t="s">
        <v>5902</v>
      </c>
      <c r="B1393" t="s">
        <v>1808</v>
      </c>
      <c r="C1393" s="10">
        <v>24.045283018867924</v>
      </c>
      <c r="D1393" s="10">
        <v>24.045283018867924</v>
      </c>
      <c r="E1393" s="1">
        <v>59</v>
      </c>
      <c r="F1393" s="3">
        <f>((E1393/53)*6)*3</f>
        <v>20.037735849056602</v>
      </c>
      <c r="G1393" s="4">
        <f>VLOOKUP(A1393,'R12 Trend'!$A$4:$B$6433,2,0)</f>
        <v>0.57999999999999996</v>
      </c>
      <c r="H1393" s="10" t="str">
        <f>IFERROR(VLOOKUP(A1393,'DDS Needs'!$A$4:$F$767,6,0),"")</f>
        <v/>
      </c>
      <c r="I1393" s="1" t="str">
        <f>IFERROR(VLOOKUP(A1393,'WH INV 4-2-2026'!$A$2:$C$2914,3,0),"")</f>
        <v/>
      </c>
      <c r="J1393" s="1" t="e">
        <f>I1393/(C1393/3)</f>
        <v>#VALUE!</v>
      </c>
      <c r="K1393" s="5" t="str">
        <f>IF((I1393&gt;C1393),"X","")</f>
        <v>X</v>
      </c>
      <c r="L1393" s="7">
        <f>(C1393/3)*13</f>
        <v>104.19622641509433</v>
      </c>
      <c r="M1393" s="7" t="e">
        <f>I1393-L1393</f>
        <v>#VALUE!</v>
      </c>
      <c r="N1393" s="6">
        <f>C1393/$C$2</f>
        <v>1.0373665498853673E-4</v>
      </c>
      <c r="O1393" s="5" t="s">
        <v>27882</v>
      </c>
      <c r="P1393" t="str">
        <f>VLOOKUP(A1393,'External $ Guide'!$A$2:$L$11545,3,0)</f>
        <v>Barrel</v>
      </c>
      <c r="Q1393" t="str">
        <f>VLOOKUP(A1393,'External $ Guide'!$A$2:$L$11545,4,0)</f>
        <v>Special order</v>
      </c>
      <c r="R1393" t="str">
        <f>VLOOKUP(A1393,'External $ Guide'!$A$2:$L$11545,5,0)</f>
        <v>Active</v>
      </c>
      <c r="S1393" t="str">
        <f>IFERROR(VLOOKUP(A1393,'Broker &amp; Vendor'!$A$2:$C$11545,3,0),"")</f>
        <v>THE BARDSTOWN BOURBON CO. LLC</v>
      </c>
      <c r="T1393" t="str">
        <f>IFERROR(VLOOKUP(A1393,'Broker &amp; Vendor'!$A$2:$C$11545,2,0),"")</f>
        <v>RNDC</v>
      </c>
    </row>
    <row r="1394" spans="1:20" x14ac:dyDescent="0.25">
      <c r="A1394" t="s">
        <v>4363</v>
      </c>
      <c r="B1394" t="s">
        <v>274</v>
      </c>
      <c r="C1394" s="10">
        <v>24.028981132075472</v>
      </c>
      <c r="D1394" s="10">
        <v>24.028981132075472</v>
      </c>
      <c r="E1394" s="1">
        <v>80.400000000000006</v>
      </c>
      <c r="F1394" s="3">
        <f>((E1394/53)*6)*3</f>
        <v>27.305660377358492</v>
      </c>
      <c r="G1394" s="4">
        <f>VLOOKUP(A1394,'R12 Trend'!$A$4:$B$6433,2,0)</f>
        <v>-0.12</v>
      </c>
      <c r="H1394" s="10" t="str">
        <f>IFERROR(VLOOKUP(A1394,'DDS Needs'!$A$4:$F$767,6,0),"")</f>
        <v/>
      </c>
      <c r="I1394" s="1">
        <f>IFERROR(VLOOKUP(A1394,'WH INV 4-2-2026'!$A$2:$C$2914,3,0),"")</f>
        <v>48</v>
      </c>
      <c r="J1394" s="1">
        <f>I1394/(C1394/3)</f>
        <v>5.9927634554500218</v>
      </c>
      <c r="K1394" s="5" t="str">
        <f>IF((I1394&gt;C1394),"X","")</f>
        <v>X</v>
      </c>
      <c r="L1394" s="7">
        <f>(C1394/3)*13</f>
        <v>104.12558490566039</v>
      </c>
      <c r="M1394" s="7">
        <f>I1394-L1394</f>
        <v>-56.125584905660389</v>
      </c>
      <c r="N1394" s="6">
        <f>C1394/$C$2</f>
        <v>1.0366632505295128E-4</v>
      </c>
      <c r="O1394" s="5" t="s">
        <v>27882</v>
      </c>
      <c r="P1394" t="str">
        <f>VLOOKUP(A1394,'External $ Guide'!$A$2:$L$11545,3,0)</f>
        <v>Replenish</v>
      </c>
      <c r="Q1394" t="str">
        <f>VLOOKUP(A1394,'External $ Guide'!$A$2:$L$11545,4,0)</f>
        <v>Retail</v>
      </c>
      <c r="R1394" t="str">
        <f>VLOOKUP(A1394,'External $ Guide'!$A$2:$L$11545,5,0)</f>
        <v>Active</v>
      </c>
      <c r="S1394" t="s">
        <v>27956</v>
      </c>
      <c r="T1394" t="str">
        <f>IFERROR(VLOOKUP(A1394,'Broker &amp; Vendor'!$A$2:$C$11545,2,0),"")</f>
        <v>SGWS- CHAMPION DIVISION</v>
      </c>
    </row>
    <row r="1395" spans="1:20" x14ac:dyDescent="0.25">
      <c r="A1395" t="s">
        <v>7327</v>
      </c>
      <c r="B1395" t="s">
        <v>3233</v>
      </c>
      <c r="C1395" s="10">
        <v>24.028981132075472</v>
      </c>
      <c r="D1395" s="10">
        <v>24.028981132075472</v>
      </c>
      <c r="E1395" s="1">
        <v>80.400000000000006</v>
      </c>
      <c r="F1395" s="3">
        <f>((E1395/53)*6)*3</f>
        <v>27.305660377358492</v>
      </c>
      <c r="G1395" s="4">
        <f>VLOOKUP(A1395,'R12 Trend'!$A$4:$B$6433,2,0)</f>
        <v>-0.12</v>
      </c>
      <c r="H1395" s="10" t="str">
        <f>IFERROR(VLOOKUP(A1395,'DDS Needs'!$A$4:$F$767,6,0),"")</f>
        <v/>
      </c>
      <c r="I1395" s="1">
        <f>IFERROR(VLOOKUP(A1395,'WH INV 4-2-2026'!$A$2:$C$2914,3,0),"")</f>
        <v>103</v>
      </c>
      <c r="J1395" s="1">
        <f>I1395/(C1395/3)</f>
        <v>12.859471581486506</v>
      </c>
      <c r="K1395" s="5" t="str">
        <f>IF((I1395&gt;C1395),"X","")</f>
        <v>X</v>
      </c>
      <c r="L1395" s="7">
        <f>(C1395/3)*13</f>
        <v>104.12558490566039</v>
      </c>
      <c r="M1395" s="7">
        <f>I1395-L1395</f>
        <v>-1.1255849056603893</v>
      </c>
      <c r="N1395" s="6">
        <f>C1395/$C$2</f>
        <v>1.0366632505295128E-4</v>
      </c>
      <c r="O1395" s="5" t="s">
        <v>27882</v>
      </c>
      <c r="P1395" t="str">
        <f>VLOOKUP(A1395,'External $ Guide'!$A$2:$L$11545,3,0)</f>
        <v>Replenish</v>
      </c>
      <c r="Q1395" t="str">
        <f>VLOOKUP(A1395,'External $ Guide'!$A$2:$L$11545,4,0)</f>
        <v>Retail</v>
      </c>
      <c r="R1395" t="str">
        <f>VLOOKUP(A1395,'External $ Guide'!$A$2:$L$11545,5,0)</f>
        <v>Active</v>
      </c>
      <c r="S1395" t="str">
        <f>IFERROR(VLOOKUP(A1395,'Broker &amp; Vendor'!$A$2:$C$11545,3,0),"")</f>
        <v>AMERICAN BEVERAGE MARKETERS</v>
      </c>
      <c r="T1395" t="str">
        <f>IFERROR(VLOOKUP(A1395,'Broker &amp; Vendor'!$A$2:$C$11545,2,0),"")</f>
        <v>RNDC</v>
      </c>
    </row>
    <row r="1396" spans="1:20" x14ac:dyDescent="0.25">
      <c r="A1396" t="s">
        <v>7812</v>
      </c>
      <c r="B1396" t="s">
        <v>3718</v>
      </c>
      <c r="C1396" s="10">
        <v>24.02164528301887</v>
      </c>
      <c r="D1396" s="10">
        <v>24.02164528301887</v>
      </c>
      <c r="E1396" s="1">
        <v>68.010000000000005</v>
      </c>
      <c r="F1396" s="3">
        <f>((E1396/53)*6)*3</f>
        <v>23.097735849056605</v>
      </c>
      <c r="G1396" s="4">
        <f>VLOOKUP(A1396,'R12 Trend'!$A$4:$B$6433,2,0)</f>
        <v>0.04</v>
      </c>
      <c r="H1396" s="10" t="str">
        <f>IFERROR(VLOOKUP(A1396,'DDS Needs'!$A$4:$F$767,6,0),"")</f>
        <v/>
      </c>
      <c r="I1396" s="1">
        <f>IFERROR(VLOOKUP(A1396,'WH INV 4-2-2026'!$A$2:$C$2914,3,0),"")</f>
        <v>41.666666999999997</v>
      </c>
      <c r="J1396" s="1">
        <f>I1396/(C1396/3)</f>
        <v>5.2036402805582886</v>
      </c>
      <c r="K1396" s="5" t="str">
        <f>IF((I1396&gt;C1396),"X","")</f>
        <v>X</v>
      </c>
      <c r="L1396" s="7">
        <f>(C1396/3)*13</f>
        <v>104.09379622641509</v>
      </c>
      <c r="M1396" s="7">
        <f>I1396-L1396</f>
        <v>-62.427129226415097</v>
      </c>
      <c r="N1396" s="6">
        <f>C1396/$C$2</f>
        <v>1.0363467658193783E-4</v>
      </c>
      <c r="O1396" s="5" t="s">
        <v>27882</v>
      </c>
      <c r="P1396" t="str">
        <f>VLOOKUP(A1396,'External $ Guide'!$A$2:$L$11545,3,0)</f>
        <v>Replenish</v>
      </c>
      <c r="Q1396" t="str">
        <f>VLOOKUP(A1396,'External $ Guide'!$A$2:$L$11545,4,0)</f>
        <v>Retail</v>
      </c>
      <c r="R1396" t="str">
        <f>VLOOKUP(A1396,'External $ Guide'!$A$2:$L$11545,5,0)</f>
        <v>Active</v>
      </c>
      <c r="S1396" t="str">
        <f>IFERROR(VLOOKUP(A1396,'Broker &amp; Vendor'!$A$2:$C$11545,3,0),"")</f>
        <v>HEAVEN HILL SALES CO DBA HEAVEN HILL BRANDS</v>
      </c>
      <c r="T1396" t="str">
        <f>IFERROR(VLOOKUP(A1396,'Broker &amp; Vendor'!$A$2:$C$11545,2,0),"")</f>
        <v>SGWS- TRANSATLANTIC DIVISION</v>
      </c>
    </row>
    <row r="1397" spans="1:20" x14ac:dyDescent="0.25">
      <c r="A1397" t="s">
        <v>8314</v>
      </c>
      <c r="B1397" t="s">
        <v>8315</v>
      </c>
      <c r="C1397" s="10">
        <v>23.968</v>
      </c>
      <c r="D1397" s="10">
        <v>23.968</v>
      </c>
      <c r="E1397">
        <v>59.92</v>
      </c>
      <c r="G1397" s="4"/>
      <c r="H1397" s="10" t="str">
        <f>IFERROR(VLOOKUP(A1397,'DDS Needs'!$A$4:$F$767,6,0),"")</f>
        <v/>
      </c>
      <c r="I1397" s="1" t="str">
        <f>IFERROR(VLOOKUP(A1397,'WH INV 4-2-2026'!$A$2:$C$2914,3,0),"")</f>
        <v/>
      </c>
      <c r="J1397" s="1" t="e">
        <f>I1397/(C1397/3)</f>
        <v>#VALUE!</v>
      </c>
      <c r="K1397" s="5" t="str">
        <f>IF((I1397&gt;C1397),"X","")</f>
        <v>X</v>
      </c>
      <c r="L1397" s="7">
        <f>(C1397/3)*13</f>
        <v>103.86133333333333</v>
      </c>
      <c r="M1397" s="7" t="e">
        <f>I1397-L1397</f>
        <v>#VALUE!</v>
      </c>
      <c r="N1397" s="6">
        <f>C1397/$C$2</f>
        <v>1.0340323899761312E-4</v>
      </c>
      <c r="O1397" s="5" t="s">
        <v>27882</v>
      </c>
      <c r="P1397" t="str">
        <f>VLOOKUP(A1397,'External $ Guide'!$A$2:$L$11545,3,0)</f>
        <v>PrivLabel</v>
      </c>
      <c r="Q1397" t="str">
        <f>VLOOKUP(A1397,'External $ Guide'!$A$2:$L$11545,4,0)</f>
        <v>Wholesale</v>
      </c>
      <c r="R1397" t="str">
        <f>VLOOKUP(A1397,'External $ Guide'!$A$2:$L$11545,5,0)</f>
        <v>Active</v>
      </c>
      <c r="S1397" t="str">
        <f>IFERROR(VLOOKUP(A1397,'Broker &amp; Vendor'!$A$2:$C$11545,3,0),"")</f>
        <v>SAZERAC CO INC</v>
      </c>
      <c r="T1397" t="str">
        <f>IFERROR(VLOOKUP(A1397,'Broker &amp; Vendor'!$A$2:$C$11545,2,0),"")</f>
        <v>OTHER</v>
      </c>
    </row>
    <row r="1398" spans="1:20" x14ac:dyDescent="0.25">
      <c r="A1398" t="s">
        <v>6612</v>
      </c>
      <c r="B1398" t="s">
        <v>2518</v>
      </c>
      <c r="C1398" s="10">
        <v>23.956845283018865</v>
      </c>
      <c r="D1398" s="10">
        <v>23.956845283018865</v>
      </c>
      <c r="E1398" s="1">
        <v>81.08</v>
      </c>
      <c r="F1398" s="3">
        <f>((E1398/53)*6)*3</f>
        <v>27.536603773584904</v>
      </c>
      <c r="G1398" s="4">
        <f>VLOOKUP(A1398,'R12 Trend'!$A$4:$B$6433,2,0)</f>
        <v>-0.13</v>
      </c>
      <c r="H1398" s="10" t="str">
        <f>IFERROR(VLOOKUP(A1398,'DDS Needs'!$A$4:$F$767,6,0),"")</f>
        <v/>
      </c>
      <c r="I1398" s="1">
        <f>IFERROR(VLOOKUP(A1398,'WH INV 4-2-2026'!$A$2:$C$2914,3,0),"")</f>
        <v>236</v>
      </c>
      <c r="J1398" s="1">
        <f>I1398/(C1398/3)</f>
        <v>29.553139891162793</v>
      </c>
      <c r="K1398" s="5" t="str">
        <f>IF((I1398&gt;C1398),"X","")</f>
        <v>X</v>
      </c>
      <c r="L1398" s="7">
        <f>(C1398/3)*13</f>
        <v>103.81299622641508</v>
      </c>
      <c r="M1398" s="7">
        <f>I1398-L1398</f>
        <v>132.18700377358493</v>
      </c>
      <c r="N1398" s="6">
        <f>C1398/$C$2</f>
        <v>1.0335511508798565E-4</v>
      </c>
      <c r="O1398" s="5" t="s">
        <v>27882</v>
      </c>
      <c r="P1398" t="str">
        <f>VLOOKUP(A1398,'External $ Guide'!$A$2:$L$11545,3,0)</f>
        <v>Replenish</v>
      </c>
      <c r="Q1398" t="str">
        <f>VLOOKUP(A1398,'External $ Guide'!$A$2:$L$11545,4,0)</f>
        <v>Retail</v>
      </c>
      <c r="R1398" t="str">
        <f>VLOOKUP(A1398,'External $ Guide'!$A$2:$L$11545,5,0)</f>
        <v>Active</v>
      </c>
      <c r="S1398" t="str">
        <f>IFERROR(VLOOKUP(A1398,'Broker &amp; Vendor'!$A$2:$C$11545,3,0),"")</f>
        <v>PROXIMO SPIRITS INC.</v>
      </c>
      <c r="T1398" t="str">
        <f>IFERROR(VLOOKUP(A1398,'Broker &amp; Vendor'!$A$2:$C$11545,2,0),"")</f>
        <v>JOHNSON BROTHERS</v>
      </c>
    </row>
    <row r="1399" spans="1:20" x14ac:dyDescent="0.25">
      <c r="A1399" t="s">
        <v>7681</v>
      </c>
      <c r="B1399" t="s">
        <v>3587</v>
      </c>
      <c r="C1399" s="10">
        <v>23.955622641509436</v>
      </c>
      <c r="D1399" s="10">
        <v>23.955622641509436</v>
      </c>
      <c r="E1399" s="1">
        <v>88.17</v>
      </c>
      <c r="F1399" s="3">
        <f>((E1399/53)*6)*3</f>
        <v>29.944528301886791</v>
      </c>
      <c r="G1399" s="4">
        <f>VLOOKUP(A1399,'R12 Trend'!$A$4:$B$6433,2,0)</f>
        <v>-0.2</v>
      </c>
      <c r="H1399" s="10" t="str">
        <f>IFERROR(VLOOKUP(A1399,'DDS Needs'!$A$4:$F$767,6,0),"")</f>
        <v/>
      </c>
      <c r="I1399" s="1">
        <f>IFERROR(VLOOKUP(A1399,'WH INV 4-2-2026'!$A$2:$C$2914,3,0),"")</f>
        <v>79</v>
      </c>
      <c r="J1399" s="1">
        <f>I1399/(C1399/3)</f>
        <v>9.8932932592340546</v>
      </c>
      <c r="K1399" s="5" t="str">
        <f>IF((I1399&gt;C1399),"X","")</f>
        <v>X</v>
      </c>
      <c r="L1399" s="7">
        <f>(C1399/3)*13</f>
        <v>103.80769811320755</v>
      </c>
      <c r="M1399" s="7">
        <f>I1399-L1399</f>
        <v>-24.80769811320755</v>
      </c>
      <c r="N1399" s="6">
        <f>C1399/$C$2</f>
        <v>1.0334984034281677E-4</v>
      </c>
      <c r="O1399" s="5" t="s">
        <v>27882</v>
      </c>
      <c r="P1399" t="str">
        <f>VLOOKUP(A1399,'External $ Guide'!$A$2:$L$11545,3,0)</f>
        <v>Replenish</v>
      </c>
      <c r="Q1399" t="str">
        <f>VLOOKUP(A1399,'External $ Guide'!$A$2:$L$11545,4,0)</f>
        <v>Retail</v>
      </c>
      <c r="R1399" t="str">
        <f>VLOOKUP(A1399,'External $ Guide'!$A$2:$L$11545,5,0)</f>
        <v>Active</v>
      </c>
      <c r="S1399" t="str">
        <f>IFERROR(VLOOKUP(A1399,'Broker &amp; Vendor'!$A$2:$C$11545,3,0),"")</f>
        <v>SAZERAC CO INC</v>
      </c>
      <c r="T1399" t="str">
        <f>IFERROR(VLOOKUP(A1399,'Broker &amp; Vendor'!$A$2:$C$11545,2,0),"")</f>
        <v>UNITED</v>
      </c>
    </row>
    <row r="1400" spans="1:20" x14ac:dyDescent="0.25">
      <c r="A1400" t="s">
        <v>5197</v>
      </c>
      <c r="B1400" t="s">
        <v>1103</v>
      </c>
      <c r="C1400" s="10">
        <v>23.934396226415092</v>
      </c>
      <c r="D1400" s="10">
        <v>23.934396226415092</v>
      </c>
      <c r="E1400" s="1">
        <v>82.91</v>
      </c>
      <c r="F1400" s="3">
        <f>((E1400/53)*6)*3</f>
        <v>28.158113207547167</v>
      </c>
      <c r="G1400" s="4">
        <f>VLOOKUP(A1400,'R12 Trend'!$A$4:$B$6433,2,0)</f>
        <v>-0.15</v>
      </c>
      <c r="H1400" s="10" t="str">
        <f>IFERROR(VLOOKUP(A1400,'DDS Needs'!$A$4:$F$767,6,0),"")</f>
        <v/>
      </c>
      <c r="I1400" s="1">
        <f>IFERROR(VLOOKUP(A1400,'WH INV 4-2-2026'!$A$2:$C$2914,3,0),"")</f>
        <v>42</v>
      </c>
      <c r="J1400" s="1">
        <f>I1400/(C1400/3)</f>
        <v>5.2643901608406001</v>
      </c>
      <c r="K1400" s="5" t="str">
        <f>IF((I1400&gt;C1400),"X","")</f>
        <v>X</v>
      </c>
      <c r="L1400" s="7">
        <f>(C1400/3)*13</f>
        <v>103.71571698113208</v>
      </c>
      <c r="M1400" s="7">
        <f>I1400-L1400</f>
        <v>-61.715716981132076</v>
      </c>
      <c r="N1400" s="6">
        <f>C1400/$C$2</f>
        <v>1.0325826490585653E-4</v>
      </c>
      <c r="O1400" s="5" t="s">
        <v>27882</v>
      </c>
      <c r="P1400" t="str">
        <f>VLOOKUP(A1400,'External $ Guide'!$A$2:$L$11545,3,0)</f>
        <v>Replenish</v>
      </c>
      <c r="Q1400" t="str">
        <f>VLOOKUP(A1400,'External $ Guide'!$A$2:$L$11545,4,0)</f>
        <v>Retail</v>
      </c>
      <c r="R1400" t="str">
        <f>VLOOKUP(A1400,'External $ Guide'!$A$2:$L$11545,5,0)</f>
        <v>Active</v>
      </c>
      <c r="S1400" t="str">
        <f>IFERROR(VLOOKUP(A1400,'Broker &amp; Vendor'!$A$2:$C$11545,3,0),"")</f>
        <v>SAZERAC CO INC</v>
      </c>
      <c r="T1400" t="str">
        <f>IFERROR(VLOOKUP(A1400,'Broker &amp; Vendor'!$A$2:$C$11545,2,0),"")</f>
        <v>UNITED</v>
      </c>
    </row>
    <row r="1401" spans="1:20" x14ac:dyDescent="0.25">
      <c r="A1401" t="s">
        <v>8241</v>
      </c>
      <c r="B1401" t="s">
        <v>8242</v>
      </c>
      <c r="C1401" s="10">
        <v>23.928000000000001</v>
      </c>
      <c r="D1401" s="10">
        <v>23.928000000000001</v>
      </c>
      <c r="E1401">
        <v>59.82</v>
      </c>
      <c r="G1401" s="4"/>
      <c r="H1401" s="10" t="str">
        <f>IFERROR(VLOOKUP(A1401,'DDS Needs'!$A$4:$F$767,6,0),"")</f>
        <v/>
      </c>
      <c r="I1401" s="1">
        <f>IFERROR(VLOOKUP(A1401,'WH INV 4-2-2026'!$A$2:$C$2914,3,0),"")</f>
        <v>252</v>
      </c>
      <c r="J1401" s="1">
        <f>I1401/(C1401/3)</f>
        <v>31.594784353059179</v>
      </c>
      <c r="K1401" s="5" t="str">
        <f>IF((I1401&gt;C1401),"X","")</f>
        <v>X</v>
      </c>
      <c r="L1401" s="7">
        <f>(C1401/3)*13</f>
        <v>103.688</v>
      </c>
      <c r="M1401" s="7">
        <f>I1401-L1401</f>
        <v>148.31200000000001</v>
      </c>
      <c r="N1401" s="6">
        <f>C1401/$C$2</f>
        <v>1.0323067017418587E-4</v>
      </c>
      <c r="O1401" s="5" t="s">
        <v>27882</v>
      </c>
      <c r="P1401" t="str">
        <f>VLOOKUP(A1401,'External $ Guide'!$A$2:$L$11545,3,0)</f>
        <v>Replenish</v>
      </c>
      <c r="Q1401" t="str">
        <f>VLOOKUP(A1401,'External $ Guide'!$A$2:$L$11545,4,0)</f>
        <v>Retail</v>
      </c>
      <c r="R1401" t="str">
        <f>VLOOKUP(A1401,'External $ Guide'!$A$2:$L$11545,5,0)</f>
        <v>Active</v>
      </c>
      <c r="S1401" t="str">
        <f>IFERROR(VLOOKUP(A1401,'Broker &amp; Vendor'!$A$2:$C$11545,3,0),"")</f>
        <v>DIAGEO NORTH AMERICA INC</v>
      </c>
      <c r="T1401" t="str">
        <f>IFERROR(VLOOKUP(A1401,'Broker &amp; Vendor'!$A$2:$C$11545,2,0),"")</f>
        <v>SGWS- COASTAL PACIFIC DIVISION</v>
      </c>
    </row>
    <row r="1402" spans="1:20" x14ac:dyDescent="0.25">
      <c r="A1402" t="s">
        <v>4246</v>
      </c>
      <c r="B1402" t="s">
        <v>157</v>
      </c>
      <c r="C1402" s="10">
        <v>23.89041509433962</v>
      </c>
      <c r="D1402" s="10">
        <v>23.89041509433962</v>
      </c>
      <c r="E1402" s="1">
        <v>78.16</v>
      </c>
      <c r="F1402" s="3">
        <f>((E1402/53)*6)*3</f>
        <v>26.544905660377356</v>
      </c>
      <c r="G1402" s="4">
        <f>VLOOKUP(A1402,'R12 Trend'!$A$4:$B$6433,2,0)</f>
        <v>-0.1</v>
      </c>
      <c r="H1402" s="10" t="str">
        <f>IFERROR(VLOOKUP(A1402,'DDS Needs'!$A$4:$F$767,6,0),"")</f>
        <v/>
      </c>
      <c r="I1402" s="1">
        <f>IFERROR(VLOOKUP(A1402,'WH INV 4-2-2026'!$A$2:$C$2914,3,0),"")</f>
        <v>0</v>
      </c>
      <c r="J1402" s="1">
        <f>I1402/(C1402/3)</f>
        <v>0</v>
      </c>
      <c r="K1402" s="5" t="str">
        <f>IF((I1402&gt;C1402),"X","")</f>
        <v/>
      </c>
      <c r="L1402" s="7">
        <f>(C1402/3)*13</f>
        <v>103.52513207547169</v>
      </c>
      <c r="M1402" s="7">
        <f>I1402-L1402</f>
        <v>-103.52513207547169</v>
      </c>
      <c r="N1402" s="6">
        <f>C1402/$C$2</f>
        <v>1.0306852060047496E-4</v>
      </c>
      <c r="O1402" s="5" t="s">
        <v>27882</v>
      </c>
      <c r="P1402" t="str">
        <f>VLOOKUP(A1402,'External $ Guide'!$A$2:$L$11545,3,0)</f>
        <v>Replenish</v>
      </c>
      <c r="Q1402" t="str">
        <f>VLOOKUP(A1402,'External $ Guide'!$A$2:$L$11545,4,0)</f>
        <v>Retail</v>
      </c>
      <c r="R1402" t="str">
        <f>VLOOKUP(A1402,'External $ Guide'!$A$2:$L$11545,5,0)</f>
        <v>Active</v>
      </c>
      <c r="S1402" t="str">
        <f>IFERROR(VLOOKUP(A1402,'Broker &amp; Vendor'!$A$2:$C$11545,3,0),"")</f>
        <v>CIROC SPIRITS LLC</v>
      </c>
      <c r="T1402" t="str">
        <f>IFERROR(VLOOKUP(A1402,'Broker &amp; Vendor'!$A$2:$C$11545,2,0),"")</f>
        <v>SGWS- TRANSATLANTIC DIVISION</v>
      </c>
    </row>
    <row r="1403" spans="1:20" x14ac:dyDescent="0.25">
      <c r="A1403" t="s">
        <v>7402</v>
      </c>
      <c r="B1403" t="s">
        <v>3308</v>
      </c>
      <c r="C1403" s="10">
        <v>23.841509433962269</v>
      </c>
      <c r="D1403" s="10">
        <v>23.841509433962269</v>
      </c>
      <c r="E1403" s="1">
        <v>58.5</v>
      </c>
      <c r="F1403" s="3">
        <f>((E1403/53)*6)*3</f>
        <v>19.867924528301891</v>
      </c>
      <c r="G1403" s="4">
        <f>VLOOKUP(A1403,'R12 Trend'!$A$4:$B$6433,2,0)</f>
        <v>0.31</v>
      </c>
      <c r="H1403" s="10" t="str">
        <f>IFERROR(VLOOKUP(A1403,'DDS Needs'!$A$4:$F$767,6,0),"")</f>
        <v/>
      </c>
      <c r="I1403" s="1">
        <f>IFERROR(VLOOKUP(A1403,'WH INV 4-2-2026'!$A$2:$C$2914,3,0),"")</f>
        <v>29</v>
      </c>
      <c r="J1403" s="1">
        <f>I1403/(C1403/3)</f>
        <v>3.649097815764482</v>
      </c>
      <c r="K1403" s="5" t="str">
        <f>IF((I1403&gt;C1403),"X","")</f>
        <v>X</v>
      </c>
      <c r="L1403" s="7">
        <f>(C1403/3)*13</f>
        <v>103.31320754716982</v>
      </c>
      <c r="M1403" s="7">
        <f>I1403-L1403</f>
        <v>-74.313207547169824</v>
      </c>
      <c r="N1403" s="6">
        <f>C1403/$C$2</f>
        <v>1.0285753079371864E-4</v>
      </c>
      <c r="O1403" s="5" t="s">
        <v>27882</v>
      </c>
      <c r="P1403" t="str">
        <f>VLOOKUP(A1403,'External $ Guide'!$A$2:$L$11545,3,0)</f>
        <v>Replenish</v>
      </c>
      <c r="Q1403" t="str">
        <f>VLOOKUP(A1403,'External $ Guide'!$A$2:$L$11545,4,0)</f>
        <v>Wholesale bottle</v>
      </c>
      <c r="R1403" t="str">
        <f>VLOOKUP(A1403,'External $ Guide'!$A$2:$L$11545,5,0)</f>
        <v>Active</v>
      </c>
      <c r="S1403" t="str">
        <f>IFERROR(VLOOKUP(A1403,'Broker &amp; Vendor'!$A$2:$C$11545,3,0),"")</f>
        <v>PERNOD RICARD USA</v>
      </c>
      <c r="T1403" t="str">
        <f>IFERROR(VLOOKUP(A1403,'Broker &amp; Vendor'!$A$2:$C$11545,2,0),"")</f>
        <v>SGWS- AMERICAN LIBERTY DIVISION</v>
      </c>
    </row>
    <row r="1404" spans="1:20" x14ac:dyDescent="0.25">
      <c r="A1404" t="s">
        <v>7877</v>
      </c>
      <c r="B1404" t="s">
        <v>3783</v>
      </c>
      <c r="C1404" s="10">
        <v>23.773584905660378</v>
      </c>
      <c r="D1404" s="10">
        <v>23.773584905660378</v>
      </c>
      <c r="E1404" s="1">
        <v>87.5</v>
      </c>
      <c r="F1404" s="3">
        <f>((E1404/53)*6)*3</f>
        <v>29.716981132075471</v>
      </c>
      <c r="G1404" s="4">
        <f>VLOOKUP(A1404,'R12 Trend'!$A$4:$B$6433,2,0)</f>
        <v>-0.2</v>
      </c>
      <c r="H1404" s="10" t="str">
        <f>IFERROR(VLOOKUP(A1404,'DDS Needs'!$A$4:$F$767,6,0),"")</f>
        <v/>
      </c>
      <c r="I1404" s="1">
        <f>IFERROR(VLOOKUP(A1404,'WH INV 4-2-2026'!$A$2:$C$2914,3,0),"")</f>
        <v>66.666667000000004</v>
      </c>
      <c r="J1404" s="1">
        <f>I1404/(C1404/3)</f>
        <v>8.4126984547619053</v>
      </c>
      <c r="K1404" s="5" t="str">
        <f>IF((I1404&gt;C1404),"X","")</f>
        <v>X</v>
      </c>
      <c r="L1404" s="7">
        <f>(C1404/3)*13</f>
        <v>103.01886792452831</v>
      </c>
      <c r="M1404" s="7">
        <f>I1404-L1404</f>
        <v>-36.352200924528304</v>
      </c>
      <c r="N1404" s="6">
        <f>C1404/$C$2</f>
        <v>1.0256448939544592E-4</v>
      </c>
      <c r="O1404" s="5" t="s">
        <v>27882</v>
      </c>
      <c r="P1404" t="str">
        <f>VLOOKUP(A1404,'External $ Guide'!$A$2:$L$11545,3,0)</f>
        <v>Replenish</v>
      </c>
      <c r="Q1404" t="str">
        <f>VLOOKUP(A1404,'External $ Guide'!$A$2:$L$11545,4,0)</f>
        <v>Retail</v>
      </c>
      <c r="R1404" t="str">
        <f>VLOOKUP(A1404,'External $ Guide'!$A$2:$L$11545,5,0)</f>
        <v>Active</v>
      </c>
      <c r="S1404" t="str">
        <f>IFERROR(VLOOKUP(A1404,'Broker &amp; Vendor'!$A$2:$C$11545,3,0),"")</f>
        <v>HEAVEN HILL SALES CO DBA HEAVEN HILL BRANDS</v>
      </c>
      <c r="T1404" t="str">
        <f>IFERROR(VLOOKUP(A1404,'Broker &amp; Vendor'!$A$2:$C$11545,2,0),"")</f>
        <v>SGWS- TRANSATLANTIC DIVISION</v>
      </c>
    </row>
    <row r="1405" spans="1:20" x14ac:dyDescent="0.25">
      <c r="A1405" t="s">
        <v>4522</v>
      </c>
      <c r="B1405" t="s">
        <v>433</v>
      </c>
      <c r="C1405" s="10">
        <v>23.771207547169816</v>
      </c>
      <c r="D1405" s="10">
        <v>23.771207547169816</v>
      </c>
      <c r="E1405" s="1">
        <v>90.9</v>
      </c>
      <c r="F1405" s="3">
        <f>((E1405/53)*6)*3</f>
        <v>30.87169811320755</v>
      </c>
      <c r="G1405" s="4">
        <f>VLOOKUP(A1405,'R12 Trend'!$A$4:$B$6433,2,0)</f>
        <v>-0.23</v>
      </c>
      <c r="H1405" s="10" t="str">
        <f>IFERROR(VLOOKUP(A1405,'DDS Needs'!$A$4:$F$767,6,0),"")</f>
        <v/>
      </c>
      <c r="I1405" s="1">
        <f>IFERROR(VLOOKUP(A1405,'WH INV 4-2-2026'!$A$2:$C$2914,3,0),"")</f>
        <v>20</v>
      </c>
      <c r="J1405" s="1">
        <f>I1405/(C1405/3)</f>
        <v>2.5240619300025235</v>
      </c>
      <c r="K1405" s="5" t="str">
        <f>IF((I1405&gt;C1405),"X","")</f>
        <v/>
      </c>
      <c r="L1405" s="7">
        <f>(C1405/3)*13</f>
        <v>103.00856603773587</v>
      </c>
      <c r="M1405" s="7">
        <f>I1405-L1405</f>
        <v>-83.008566037735875</v>
      </c>
      <c r="N1405" s="6">
        <f>C1405/$C$2</f>
        <v>1.0255423294650638E-4</v>
      </c>
      <c r="O1405" s="5" t="s">
        <v>27882</v>
      </c>
      <c r="P1405" t="str">
        <f>VLOOKUP(A1405,'External $ Guide'!$A$2:$L$11545,3,0)</f>
        <v>Replenish</v>
      </c>
      <c r="Q1405" t="str">
        <f>VLOOKUP(A1405,'External $ Guide'!$A$2:$L$11545,4,0)</f>
        <v>Retail</v>
      </c>
      <c r="R1405" t="str">
        <f>VLOOKUP(A1405,'External $ Guide'!$A$2:$L$11545,5,0)</f>
        <v>Active</v>
      </c>
      <c r="S1405" t="str">
        <f>IFERROR(VLOOKUP(A1405,'Broker &amp; Vendor'!$A$2:$C$11545,3,0),"")</f>
        <v>E. &amp; J. GALLO WINERY</v>
      </c>
      <c r="T1405" t="str">
        <f>IFERROR(VLOOKUP(A1405,'Broker &amp; Vendor'!$A$2:$C$11545,2,0),"")</f>
        <v>RNDC</v>
      </c>
    </row>
    <row r="1406" spans="1:20" x14ac:dyDescent="0.25">
      <c r="A1406" t="s">
        <v>6299</v>
      </c>
      <c r="B1406" t="s">
        <v>2205</v>
      </c>
      <c r="C1406" s="10">
        <v>23.751849056603774</v>
      </c>
      <c r="D1406" s="10">
        <v>23.751849056603774</v>
      </c>
      <c r="E1406" s="1">
        <v>72.849999999999994</v>
      </c>
      <c r="F1406" s="3">
        <f>((E1406/53)*6)*3</f>
        <v>24.741509433962264</v>
      </c>
      <c r="G1406" s="4">
        <f>VLOOKUP(A1406,'R12 Trend'!$A$4:$B$6433,2,0)</f>
        <v>-0.04</v>
      </c>
      <c r="H1406" s="10" t="str">
        <f>IFERROR(VLOOKUP(A1406,'DDS Needs'!$A$4:$F$767,6,0),"")</f>
        <v/>
      </c>
      <c r="I1406" s="1">
        <f>IFERROR(VLOOKUP(A1406,'WH INV 4-2-2026'!$A$2:$C$2914,3,0),"")</f>
        <v>0</v>
      </c>
      <c r="J1406" s="1">
        <f>I1406/(C1406/3)</f>
        <v>0</v>
      </c>
      <c r="K1406" s="5" t="str">
        <f>IF((I1406&gt;C1406),"X","")</f>
        <v/>
      </c>
      <c r="L1406" s="7">
        <f>(C1406/3)*13</f>
        <v>102.92467924528302</v>
      </c>
      <c r="M1406" s="7">
        <f>I1406-L1406</f>
        <v>-102.92467924528302</v>
      </c>
      <c r="N1406" s="6">
        <f>C1406/$C$2</f>
        <v>1.0247071614799865E-4</v>
      </c>
      <c r="O1406" s="5" t="s">
        <v>27882</v>
      </c>
      <c r="P1406" t="str">
        <f>VLOOKUP(A1406,'External $ Guide'!$A$2:$L$11545,3,0)</f>
        <v>Replenish</v>
      </c>
      <c r="Q1406" t="str">
        <f>VLOOKUP(A1406,'External $ Guide'!$A$2:$L$11545,4,0)</f>
        <v>Retail</v>
      </c>
      <c r="R1406" t="str">
        <f>VLOOKUP(A1406,'External $ Guide'!$A$2:$L$11545,5,0)</f>
        <v>Active</v>
      </c>
      <c r="S1406" t="str">
        <f>IFERROR(VLOOKUP(A1406,'Broker &amp; Vendor'!$A$2:$C$11545,3,0),"")</f>
        <v>WILLIAM GRANT AND SONS</v>
      </c>
      <c r="T1406" t="str">
        <f>IFERROR(VLOOKUP(A1406,'Broker &amp; Vendor'!$A$2:$C$11545,2,0),"")</f>
        <v>RNDC</v>
      </c>
    </row>
    <row r="1407" spans="1:20" x14ac:dyDescent="0.25">
      <c r="A1407" t="s">
        <v>7555</v>
      </c>
      <c r="B1407" t="s">
        <v>3461</v>
      </c>
      <c r="C1407" s="10">
        <v>23.72848301886793</v>
      </c>
      <c r="D1407" s="10">
        <v>23.72848301886793</v>
      </c>
      <c r="E1407" s="1">
        <v>67.180000000000007</v>
      </c>
      <c r="F1407" s="3">
        <f>((E1407/53)*6)*3</f>
        <v>22.815849056603778</v>
      </c>
      <c r="G1407" s="4">
        <f>VLOOKUP(A1407,'R12 Trend'!$A$4:$B$6433,2,0)</f>
        <v>0.04</v>
      </c>
      <c r="H1407" s="10" t="str">
        <f>IFERROR(VLOOKUP(A1407,'DDS Needs'!$A$4:$F$767,6,0),"")</f>
        <v/>
      </c>
      <c r="I1407" s="1">
        <f>IFERROR(VLOOKUP(A1407,'WH INV 4-2-2026'!$A$2:$C$2914,3,0),"")</f>
        <v>25.333333</v>
      </c>
      <c r="J1407" s="1">
        <f>I1407/(C1407/3)</f>
        <v>3.2029017168762062</v>
      </c>
      <c r="K1407" s="5" t="str">
        <f>IF((I1407&gt;C1407),"X","")</f>
        <v>X</v>
      </c>
      <c r="L1407" s="7">
        <f>(C1407/3)*13</f>
        <v>102.82342641509436</v>
      </c>
      <c r="M1407" s="7">
        <f>I1407-L1407</f>
        <v>-77.490093415094364</v>
      </c>
      <c r="N1407" s="6">
        <f>C1407/$C$2</f>
        <v>1.0236990990699287E-4</v>
      </c>
      <c r="O1407" s="5" t="s">
        <v>27882</v>
      </c>
      <c r="P1407" t="str">
        <f>VLOOKUP(A1407,'External $ Guide'!$A$2:$L$11545,3,0)</f>
        <v>Replenish</v>
      </c>
      <c r="Q1407" t="str">
        <f>VLOOKUP(A1407,'External $ Guide'!$A$2:$L$11545,4,0)</f>
        <v>Retail</v>
      </c>
      <c r="R1407" t="str">
        <f>VLOOKUP(A1407,'External $ Guide'!$A$2:$L$11545,5,0)</f>
        <v>Active</v>
      </c>
      <c r="S1407" t="str">
        <f>IFERROR(VLOOKUP(A1407,'Broker &amp; Vendor'!$A$2:$C$11545,3,0),"")</f>
        <v>PERNOD RICARD USA</v>
      </c>
      <c r="T1407" t="str">
        <f>IFERROR(VLOOKUP(A1407,'Broker &amp; Vendor'!$A$2:$C$11545,2,0),"")</f>
        <v>SGWS- AMERICAN LIBERTY DIVISION</v>
      </c>
    </row>
    <row r="1408" spans="1:20" x14ac:dyDescent="0.25">
      <c r="A1408" t="s">
        <v>8094</v>
      </c>
      <c r="B1408" t="s">
        <v>4000</v>
      </c>
      <c r="C1408" s="10">
        <v>23.707018867924525</v>
      </c>
      <c r="D1408" s="10">
        <v>23.707018867924525</v>
      </c>
      <c r="E1408" s="1">
        <v>58.17</v>
      </c>
      <c r="F1408" s="3">
        <f>((E1408/53)*6)*3</f>
        <v>19.755849056603772</v>
      </c>
      <c r="G1408" s="4">
        <f>VLOOKUP(A1408,'R12 Trend'!$A$4:$B$6433,2,0)</f>
        <v>2.17</v>
      </c>
      <c r="H1408" s="10" t="str">
        <f>IFERROR(VLOOKUP(A1408,'DDS Needs'!$A$4:$F$767,6,0),"")</f>
        <v/>
      </c>
      <c r="I1408" s="1">
        <f>IFERROR(VLOOKUP(A1408,'WH INV 4-2-2026'!$A$2:$C$2914,3,0),"")</f>
        <v>29</v>
      </c>
      <c r="J1408" s="1">
        <f>I1408/(C1408/3)</f>
        <v>3.6697992474165764</v>
      </c>
      <c r="K1408" s="5" t="str">
        <f>IF((I1408&gt;C1408),"X","")</f>
        <v>X</v>
      </c>
      <c r="L1408" s="7">
        <f>(C1408/3)*13</f>
        <v>102.73041509433961</v>
      </c>
      <c r="M1408" s="7">
        <f>I1408-L1408</f>
        <v>-73.730415094339605</v>
      </c>
      <c r="N1408" s="6">
        <f>C1408/$C$2</f>
        <v>1.0227730882513865E-4</v>
      </c>
      <c r="O1408" s="5" t="s">
        <v>27882</v>
      </c>
      <c r="P1408" t="str">
        <f>VLOOKUP(A1408,'External $ Guide'!$A$2:$L$11545,3,0)</f>
        <v>Replenish</v>
      </c>
      <c r="Q1408" t="str">
        <f>VLOOKUP(A1408,'External $ Guide'!$A$2:$L$11545,4,0)</f>
        <v>Retail</v>
      </c>
      <c r="R1408" t="str">
        <f>VLOOKUP(A1408,'External $ Guide'!$A$2:$L$11545,5,0)</f>
        <v>Active</v>
      </c>
      <c r="S1408" t="str">
        <f>IFERROR(VLOOKUP(A1408,'Broker &amp; Vendor'!$A$2:$C$11545,3,0),"")</f>
        <v>Zeroes Beverage, LLC</v>
      </c>
      <c r="T1408" t="str">
        <f>IFERROR(VLOOKUP(A1408,'Broker &amp; Vendor'!$A$2:$C$11545,2,0),"")</f>
        <v>GULF DISTRIBUTING</v>
      </c>
    </row>
    <row r="1409" spans="1:20" x14ac:dyDescent="0.25">
      <c r="A1409" t="s">
        <v>6169</v>
      </c>
      <c r="B1409" t="s">
        <v>2075</v>
      </c>
      <c r="C1409" s="10">
        <v>23.640996226415094</v>
      </c>
      <c r="D1409" s="10">
        <v>29.754203773584905</v>
      </c>
      <c r="E1409" s="1">
        <v>72.510000000000005</v>
      </c>
      <c r="F1409" s="3">
        <f>((E1409/53)*6)*3</f>
        <v>24.626037735849057</v>
      </c>
      <c r="G1409" s="4">
        <f>VLOOKUP(A1409,'R12 Trend'!$A$4:$B$6433,2,0)</f>
        <v>-0.04</v>
      </c>
      <c r="H1409" s="10">
        <f>IFERROR(VLOOKUP(A1409,'DDS Needs'!$A$4:$F$767,6,0),"")</f>
        <v>6.1132075471698109</v>
      </c>
      <c r="I1409" s="1">
        <f>IFERROR(VLOOKUP(A1409,'WH INV 4-2-2026'!$A$2:$C$2914,3,0),"")</f>
        <v>41.166666999999997</v>
      </c>
      <c r="J1409" s="1">
        <f>I1409/(C1409/3)</f>
        <v>5.2239761733055969</v>
      </c>
      <c r="K1409" s="5" t="str">
        <f>IF((I1409&gt;C1409),"X","")</f>
        <v>X</v>
      </c>
      <c r="L1409" s="7">
        <f>(C1409/3)*13</f>
        <v>102.44431698113208</v>
      </c>
      <c r="M1409" s="7">
        <f>I1409-L1409</f>
        <v>-61.277649981132079</v>
      </c>
      <c r="N1409" s="6">
        <f>C1409/$C$2</f>
        <v>1.019924725860176E-4</v>
      </c>
      <c r="O1409" s="5" t="s">
        <v>27882</v>
      </c>
      <c r="P1409" t="str">
        <f>VLOOKUP(A1409,'External $ Guide'!$A$2:$L$11545,3,0)</f>
        <v>Replenish</v>
      </c>
      <c r="Q1409" t="str">
        <f>VLOOKUP(A1409,'External $ Guide'!$A$2:$L$11545,4,0)</f>
        <v>Retail</v>
      </c>
      <c r="R1409" t="str">
        <f>VLOOKUP(A1409,'External $ Guide'!$A$2:$L$11545,5,0)</f>
        <v>Active</v>
      </c>
      <c r="S1409" t="str">
        <f>IFERROR(VLOOKUP(A1409,'Broker &amp; Vendor'!$A$2:$C$11545,3,0),"")</f>
        <v>PERNOD RICARD USA</v>
      </c>
      <c r="T1409" t="str">
        <f>IFERROR(VLOOKUP(A1409,'Broker &amp; Vendor'!$A$2:$C$11545,2,0),"")</f>
        <v>SGWS- AMERICAN LIBERTY DIVISION</v>
      </c>
    </row>
    <row r="1410" spans="1:20" x14ac:dyDescent="0.25">
      <c r="A1410" t="s">
        <v>4252</v>
      </c>
      <c r="B1410" t="s">
        <v>163</v>
      </c>
      <c r="C1410" s="10">
        <v>23.473901886792447</v>
      </c>
      <c r="D1410" s="10">
        <v>23.473901886792447</v>
      </c>
      <c r="E1410" s="1">
        <v>74.319999999999993</v>
      </c>
      <c r="F1410" s="3">
        <f>((E1410/53)*6)*3</f>
        <v>25.240754716981129</v>
      </c>
      <c r="G1410" s="4">
        <f>VLOOKUP(A1410,'R12 Trend'!$A$4:$B$6433,2,0)</f>
        <v>-7.0000000000000007E-2</v>
      </c>
      <c r="H1410" s="10" t="str">
        <f>IFERROR(VLOOKUP(A1410,'DDS Needs'!$A$4:$F$767,6,0),"")</f>
        <v/>
      </c>
      <c r="I1410" s="1">
        <f>IFERROR(VLOOKUP(A1410,'WH INV 4-2-2026'!$A$2:$C$2914,3,0),"")</f>
        <v>35</v>
      </c>
      <c r="J1410" s="1">
        <f>I1410/(C1410/3)</f>
        <v>4.4730526908727555</v>
      </c>
      <c r="K1410" s="5" t="str">
        <f>IF((I1410&gt;C1410),"X","")</f>
        <v>X</v>
      </c>
      <c r="L1410" s="7">
        <f>(C1410/3)*13</f>
        <v>101.72024150943393</v>
      </c>
      <c r="M1410" s="7">
        <f>I1410-L1410</f>
        <v>-66.720241509433933</v>
      </c>
      <c r="N1410" s="6">
        <f>C1410/$C$2</f>
        <v>1.0127159074626672E-4</v>
      </c>
      <c r="O1410" s="5" t="s">
        <v>27882</v>
      </c>
      <c r="P1410" t="str">
        <f>VLOOKUP(A1410,'External $ Guide'!$A$2:$L$11545,3,0)</f>
        <v>Replenish</v>
      </c>
      <c r="Q1410" t="str">
        <f>VLOOKUP(A1410,'External $ Guide'!$A$2:$L$11545,4,0)</f>
        <v>Retail</v>
      </c>
      <c r="R1410" t="str">
        <f>VLOOKUP(A1410,'External $ Guide'!$A$2:$L$11545,5,0)</f>
        <v>Active</v>
      </c>
      <c r="S1410" t="s">
        <v>27956</v>
      </c>
      <c r="T1410" t="str">
        <f>IFERROR(VLOOKUP(A1410,'Broker &amp; Vendor'!$A$2:$C$11545,2,0),"")</f>
        <v>SGWS- CHAMPION DIVISION</v>
      </c>
    </row>
    <row r="1411" spans="1:20" x14ac:dyDescent="0.25">
      <c r="A1411" t="s">
        <v>5006</v>
      </c>
      <c r="B1411" t="s">
        <v>912</v>
      </c>
      <c r="C1411" s="10">
        <v>23.389947169811322</v>
      </c>
      <c r="D1411" s="10">
        <v>23.389947169811322</v>
      </c>
      <c r="E1411" s="1">
        <v>67.52</v>
      </c>
      <c r="F1411" s="3">
        <f>((E1411/53)*6)*3</f>
        <v>22.931320754716982</v>
      </c>
      <c r="G1411" s="4">
        <f>VLOOKUP(A1411,'R12 Trend'!$A$4:$B$6433,2,0)</f>
        <v>0.02</v>
      </c>
      <c r="H1411" s="10" t="str">
        <f>IFERROR(VLOOKUP(A1411,'DDS Needs'!$A$4:$F$767,6,0),"")</f>
        <v/>
      </c>
      <c r="I1411" s="1">
        <f>IFERROR(VLOOKUP(A1411,'WH INV 4-2-2026'!$A$2:$C$2914,3,0),"")</f>
        <v>2</v>
      </c>
      <c r="J1411" s="1">
        <f>I1411/(C1411/3)</f>
        <v>0.25652045968466375</v>
      </c>
      <c r="K1411" s="5" t="str">
        <f>IF((I1411&gt;C1411),"X","")</f>
        <v/>
      </c>
      <c r="L1411" s="7">
        <f>(C1411/3)*13</f>
        <v>101.35643773584906</v>
      </c>
      <c r="M1411" s="7">
        <f>I1411-L1411</f>
        <v>-99.356437735849056</v>
      </c>
      <c r="N1411" s="6">
        <f>C1411/$C$2</f>
        <v>1.0090939157800169E-4</v>
      </c>
      <c r="O1411" s="5" t="s">
        <v>27882</v>
      </c>
      <c r="P1411" t="str">
        <f>VLOOKUP(A1411,'External $ Guide'!$A$2:$L$11545,3,0)</f>
        <v>Replenish</v>
      </c>
      <c r="Q1411" t="str">
        <f>VLOOKUP(A1411,'External $ Guide'!$A$2:$L$11545,4,0)</f>
        <v>Retail</v>
      </c>
      <c r="R1411" t="str">
        <f>VLOOKUP(A1411,'External $ Guide'!$A$2:$L$11545,5,0)</f>
        <v>Active</v>
      </c>
      <c r="S1411" t="str">
        <f>IFERROR(VLOOKUP(A1411,'Broker &amp; Vendor'!$A$2:$C$11545,3,0),"")</f>
        <v>PALM BAY SPIRITS DBA SMT</v>
      </c>
      <c r="T1411" t="str">
        <f>IFERROR(VLOOKUP(A1411,'Broker &amp; Vendor'!$A$2:$C$11545,2,0),"")</f>
        <v>RNDC</v>
      </c>
    </row>
    <row r="1412" spans="1:20" x14ac:dyDescent="0.25">
      <c r="A1412" t="s">
        <v>7715</v>
      </c>
      <c r="B1412" t="s">
        <v>3621</v>
      </c>
      <c r="C1412" s="10">
        <v>23.371471698113208</v>
      </c>
      <c r="D1412" s="10">
        <v>23.371471698113208</v>
      </c>
      <c r="E1412" s="1">
        <v>86.02</v>
      </c>
      <c r="F1412" s="3">
        <f>((E1412/53)*6)*3</f>
        <v>29.214339622641507</v>
      </c>
      <c r="G1412" s="4">
        <f>VLOOKUP(A1412,'R12 Trend'!$A$4:$B$6433,2,0)</f>
        <v>-0.2</v>
      </c>
      <c r="H1412" s="10" t="str">
        <f>IFERROR(VLOOKUP(A1412,'DDS Needs'!$A$4:$F$767,6,0),"")</f>
        <v/>
      </c>
      <c r="I1412" s="1">
        <f>IFERROR(VLOOKUP(A1412,'WH INV 4-2-2026'!$A$2:$C$2914,3,0),"")</f>
        <v>0</v>
      </c>
      <c r="J1412" s="1">
        <f>I1412/(C1412/3)</f>
        <v>0</v>
      </c>
      <c r="K1412" s="5" t="str">
        <f>IF((I1412&gt;C1412),"X","")</f>
        <v/>
      </c>
      <c r="L1412" s="7">
        <f>(C1412/3)*13</f>
        <v>101.27637735849056</v>
      </c>
      <c r="M1412" s="7">
        <f>I1412-L1412</f>
        <v>-101.27637735849056</v>
      </c>
      <c r="N1412" s="6">
        <f>C1412/$C$2</f>
        <v>1.0082968431767152E-4</v>
      </c>
      <c r="O1412" s="5" t="s">
        <v>27882</v>
      </c>
      <c r="P1412" t="str">
        <f>VLOOKUP(A1412,'External $ Guide'!$A$2:$L$11545,3,0)</f>
        <v>Replenish</v>
      </c>
      <c r="Q1412" t="str">
        <f>VLOOKUP(A1412,'External $ Guide'!$A$2:$L$11545,4,0)</f>
        <v>Retail</v>
      </c>
      <c r="R1412" t="str">
        <f>VLOOKUP(A1412,'External $ Guide'!$A$2:$L$11545,5,0)</f>
        <v>Active</v>
      </c>
      <c r="S1412" t="str">
        <f>IFERROR(VLOOKUP(A1412,'Broker &amp; Vendor'!$A$2:$C$11545,3,0),"")</f>
        <v>CIROC SPIRITS LLC</v>
      </c>
      <c r="T1412" t="str">
        <f>IFERROR(VLOOKUP(A1412,'Broker &amp; Vendor'!$A$2:$C$11545,2,0),"")</f>
        <v>SGWS- CHAMPION DIVISION</v>
      </c>
    </row>
    <row r="1413" spans="1:20" x14ac:dyDescent="0.25">
      <c r="A1413" t="s">
        <v>7370</v>
      </c>
      <c r="B1413" t="s">
        <v>3276</v>
      </c>
      <c r="C1413" s="10">
        <v>23.363660377358485</v>
      </c>
      <c r="D1413" s="10">
        <v>23.363660377358485</v>
      </c>
      <c r="E1413" s="1">
        <v>59.82</v>
      </c>
      <c r="F1413" s="3">
        <f>((E1413/53)*6)*3</f>
        <v>20.316226415094338</v>
      </c>
      <c r="G1413" s="4">
        <f>VLOOKUP(A1413,'R12 Trend'!$A$4:$B$6433,2,0)</f>
        <v>0.15</v>
      </c>
      <c r="H1413" s="10" t="str">
        <f>IFERROR(VLOOKUP(A1413,'DDS Needs'!$A$4:$F$767,6,0),"")</f>
        <v/>
      </c>
      <c r="I1413" s="1">
        <f>IFERROR(VLOOKUP(A1413,'WH INV 4-2-2026'!$A$2:$C$2914,3,0),"")</f>
        <v>25.5</v>
      </c>
      <c r="J1413" s="1">
        <f>I1413/(C1413/3)</f>
        <v>3.2743157007253654</v>
      </c>
      <c r="K1413" s="5" t="str">
        <f>IF((I1413&gt;C1413),"X","")</f>
        <v>X</v>
      </c>
      <c r="L1413" s="7">
        <f>(C1413/3)*13</f>
        <v>101.24252830188676</v>
      </c>
      <c r="M1413" s="7">
        <f>I1413-L1413</f>
        <v>-75.742528301886765</v>
      </c>
      <c r="N1413" s="6">
        <f>C1413/$C$2</f>
        <v>1.0079598455687013E-4</v>
      </c>
      <c r="O1413" s="5" t="s">
        <v>27882</v>
      </c>
      <c r="P1413" t="str">
        <f>VLOOKUP(A1413,'External $ Guide'!$A$2:$L$11545,3,0)</f>
        <v>Replenish</v>
      </c>
      <c r="Q1413" t="str">
        <f>VLOOKUP(A1413,'External $ Guide'!$A$2:$L$11545,4,0)</f>
        <v>Retail</v>
      </c>
      <c r="R1413" t="str">
        <f>VLOOKUP(A1413,'External $ Guide'!$A$2:$L$11545,5,0)</f>
        <v>Active</v>
      </c>
      <c r="S1413" t="str">
        <f>IFERROR(VLOOKUP(A1413,'Broker &amp; Vendor'!$A$2:$C$11545,3,0),"")</f>
        <v>PARK STREET IMPORTS /</v>
      </c>
      <c r="T1413" t="str">
        <f>IFERROR(VLOOKUP(A1413,'Broker &amp; Vendor'!$A$2:$C$11545,2,0),"")</f>
        <v>SGWS- TRANSATLANTIC DIVISION</v>
      </c>
    </row>
    <row r="1414" spans="1:20" x14ac:dyDescent="0.25">
      <c r="A1414" t="s">
        <v>8343</v>
      </c>
      <c r="B1414" t="s">
        <v>8344</v>
      </c>
      <c r="C1414" s="10">
        <v>23.332000000000001</v>
      </c>
      <c r="D1414" s="10">
        <v>23.332000000000001</v>
      </c>
      <c r="E1414">
        <v>58.33</v>
      </c>
      <c r="G1414" s="4"/>
      <c r="H1414" s="10" t="str">
        <f>IFERROR(VLOOKUP(A1414,'DDS Needs'!$A$4:$F$767,6,0),"")</f>
        <v/>
      </c>
      <c r="I1414" s="1" t="str">
        <f>IFERROR(VLOOKUP(A1414,'WH INV 4-2-2026'!$A$2:$C$2914,3,0),"")</f>
        <v/>
      </c>
      <c r="J1414" s="1" t="e">
        <f>I1414/(C1414/3)</f>
        <v>#VALUE!</v>
      </c>
      <c r="K1414" s="5" t="str">
        <f>IF((I1414&gt;C1414),"X","")</f>
        <v>X</v>
      </c>
      <c r="L1414" s="7">
        <f>(C1414/3)*13</f>
        <v>101.10533333333333</v>
      </c>
      <c r="M1414" s="7" t="e">
        <f>I1414-L1414</f>
        <v>#VALUE!</v>
      </c>
      <c r="N1414" s="6">
        <f>C1414/$C$2</f>
        <v>1.0065939470511972E-4</v>
      </c>
      <c r="O1414" s="5" t="s">
        <v>27882</v>
      </c>
      <c r="P1414" t="str">
        <f>VLOOKUP(A1414,'External $ Guide'!$A$2:$L$11545,3,0)</f>
        <v>Replenish</v>
      </c>
      <c r="Q1414" t="str">
        <f>VLOOKUP(A1414,'External $ Guide'!$A$2:$L$11545,4,0)</f>
        <v>Retail</v>
      </c>
      <c r="R1414" t="str">
        <f>VLOOKUP(A1414,'External $ Guide'!$A$2:$L$11545,5,0)</f>
        <v>Active</v>
      </c>
      <c r="S1414" t="str">
        <f>IFERROR(VLOOKUP(A1414,'Broker &amp; Vendor'!$A$2:$C$11545,3,0),"")</f>
        <v>PARK STREET IMPORTS /</v>
      </c>
      <c r="T1414" t="str">
        <f>IFERROR(VLOOKUP(A1414,'Broker &amp; Vendor'!$A$2:$C$11545,2,0),"")</f>
        <v>RNDC</v>
      </c>
    </row>
    <row r="1415" spans="1:20" x14ac:dyDescent="0.25">
      <c r="A1415" t="s">
        <v>4699</v>
      </c>
      <c r="B1415" t="s">
        <v>610</v>
      </c>
      <c r="C1415" s="10">
        <v>23.254913207547173</v>
      </c>
      <c r="D1415" s="10">
        <v>23.254913207547173</v>
      </c>
      <c r="E1415" s="1">
        <v>77.81</v>
      </c>
      <c r="F1415" s="3">
        <f>((E1415/53)*6)*3</f>
        <v>26.426037735849061</v>
      </c>
      <c r="G1415" s="4">
        <f>VLOOKUP(A1415,'R12 Trend'!$A$4:$B$6433,2,0)</f>
        <v>-0.12</v>
      </c>
      <c r="H1415" s="10" t="str">
        <f>IFERROR(VLOOKUP(A1415,'DDS Needs'!$A$4:$F$767,6,0),"")</f>
        <v/>
      </c>
      <c r="I1415" s="1">
        <f>IFERROR(VLOOKUP(A1415,'WH INV 4-2-2026'!$A$2:$C$2914,3,0),"")</f>
        <v>103.5</v>
      </c>
      <c r="J1415" s="1">
        <f>I1415/(C1415/3)</f>
        <v>13.352017151336003</v>
      </c>
      <c r="K1415" s="5" t="str">
        <f>IF((I1415&gt;C1415),"X","")</f>
        <v>X</v>
      </c>
      <c r="L1415" s="7">
        <f>(C1415/3)*13</f>
        <v>100.77129056603775</v>
      </c>
      <c r="M1415" s="7">
        <f>I1415-L1415</f>
        <v>2.7287094339622513</v>
      </c>
      <c r="N1415" s="6">
        <f>C1415/$C$2</f>
        <v>1.0032682527823558E-4</v>
      </c>
      <c r="O1415" s="5" t="s">
        <v>27882</v>
      </c>
      <c r="P1415" t="str">
        <f>VLOOKUP(A1415,'External $ Guide'!$A$2:$L$11545,3,0)</f>
        <v>Replenish</v>
      </c>
      <c r="Q1415" t="str">
        <f>VLOOKUP(A1415,'External $ Guide'!$A$2:$L$11545,4,0)</f>
        <v>Retail</v>
      </c>
      <c r="R1415" t="str">
        <f>VLOOKUP(A1415,'External $ Guide'!$A$2:$L$11545,5,0)</f>
        <v>Active</v>
      </c>
      <c r="S1415" t="str">
        <f>IFERROR(VLOOKUP(A1415,'Broker &amp; Vendor'!$A$2:$C$11545,3,0),"")</f>
        <v>WILLIAM GRANT AND SONS</v>
      </c>
      <c r="T1415" t="str">
        <f>IFERROR(VLOOKUP(A1415,'Broker &amp; Vendor'!$A$2:$C$11545,2,0),"")</f>
        <v>RNDC</v>
      </c>
    </row>
    <row r="1416" spans="1:20" x14ac:dyDescent="0.25">
      <c r="A1416" t="s">
        <v>6779</v>
      </c>
      <c r="B1416" t="s">
        <v>2685</v>
      </c>
      <c r="C1416" s="10">
        <v>23.223973584905661</v>
      </c>
      <c r="D1416" s="10">
        <v>23.223973584905661</v>
      </c>
      <c r="E1416" s="1">
        <v>66.39</v>
      </c>
      <c r="F1416" s="3">
        <f>((E1416/53)*6)*3</f>
        <v>22.54754716981132</v>
      </c>
      <c r="G1416" s="4">
        <f>VLOOKUP(A1416,'R12 Trend'!$A$4:$B$6433,2,0)</f>
        <v>0.03</v>
      </c>
      <c r="H1416" s="10" t="str">
        <f>IFERROR(VLOOKUP(A1416,'DDS Needs'!$A$4:$F$767,6,0),"")</f>
        <v/>
      </c>
      <c r="I1416" s="1">
        <f>IFERROR(VLOOKUP(A1416,'WH INV 4-2-2026'!$A$2:$C$2914,3,0),"")</f>
        <v>51.666666999999997</v>
      </c>
      <c r="J1416" s="1">
        <f>I1416/(C1416/3)</f>
        <v>6.6741378443842914</v>
      </c>
      <c r="K1416" s="5" t="str">
        <f>IF((I1416&gt;C1416),"X","")</f>
        <v>X</v>
      </c>
      <c r="L1416" s="7">
        <f>(C1416/3)*13</f>
        <v>100.63721886792453</v>
      </c>
      <c r="M1416" s="7">
        <f>I1416-L1416</f>
        <v>-48.970551867924534</v>
      </c>
      <c r="N1416" s="6">
        <f>C1416/$C$2</f>
        <v>1.0019334492132235E-4</v>
      </c>
      <c r="O1416" s="5" t="s">
        <v>27882</v>
      </c>
      <c r="P1416" t="str">
        <f>VLOOKUP(A1416,'External $ Guide'!$A$2:$L$11545,3,0)</f>
        <v>Replenish</v>
      </c>
      <c r="Q1416" t="str">
        <f>VLOOKUP(A1416,'External $ Guide'!$A$2:$L$11545,4,0)</f>
        <v>Retail</v>
      </c>
      <c r="R1416" t="str">
        <f>VLOOKUP(A1416,'External $ Guide'!$A$2:$L$11545,5,0)</f>
        <v>Active</v>
      </c>
      <c r="S1416" t="str">
        <f>IFERROR(VLOOKUP(A1416,'Broker &amp; Vendor'!$A$2:$C$11545,3,0),"")</f>
        <v>HEAVEN HILL SALES CO DBA HEAVEN HILL BRANDS</v>
      </c>
      <c r="T1416" t="str">
        <f>IFERROR(VLOOKUP(A1416,'Broker &amp; Vendor'!$A$2:$C$11545,2,0),"")</f>
        <v>SGWS- TRANSATLANTIC DIVISION</v>
      </c>
    </row>
    <row r="1417" spans="1:20" x14ac:dyDescent="0.25">
      <c r="A1417" t="s">
        <v>4344</v>
      </c>
      <c r="B1417" t="s">
        <v>255</v>
      </c>
      <c r="C1417" s="10">
        <v>23.202679245283015</v>
      </c>
      <c r="D1417" s="10">
        <v>26.598905660377355</v>
      </c>
      <c r="E1417" s="1">
        <v>75.91</v>
      </c>
      <c r="F1417" s="3">
        <f>((E1417/53)*6)*3</f>
        <v>25.780754716981129</v>
      </c>
      <c r="G1417" s="4">
        <f>VLOOKUP(A1417,'R12 Trend'!$A$4:$B$6433,2,0)</f>
        <v>-0.1</v>
      </c>
      <c r="H1417" s="10">
        <f>IFERROR(VLOOKUP(A1417,'DDS Needs'!$A$4:$F$767,6,0),"")</f>
        <v>3.3962264150943402</v>
      </c>
      <c r="I1417" s="1">
        <f>IFERROR(VLOOKUP(A1417,'WH INV 4-2-2026'!$A$2:$C$2914,3,0),"")</f>
        <v>46</v>
      </c>
      <c r="J1417" s="1">
        <f>I1417/(C1417/3)</f>
        <v>5.94758900647453</v>
      </c>
      <c r="K1417" s="5" t="str">
        <f>IF((I1417&gt;C1417),"X","")</f>
        <v>X</v>
      </c>
      <c r="L1417" s="7">
        <f>(C1417/3)*13</f>
        <v>100.5449433962264</v>
      </c>
      <c r="M1417" s="7">
        <f>I1417-L1417</f>
        <v>-54.544943396226401</v>
      </c>
      <c r="N1417" s="6">
        <f>C1417/$C$2</f>
        <v>1.0010147644296384E-4</v>
      </c>
      <c r="O1417" s="5" t="s">
        <v>27882</v>
      </c>
      <c r="P1417" t="str">
        <f>VLOOKUP(A1417,'External $ Guide'!$A$2:$L$11545,3,0)</f>
        <v>Replenish</v>
      </c>
      <c r="Q1417" t="str">
        <f>VLOOKUP(A1417,'External $ Guide'!$A$2:$L$11545,4,0)</f>
        <v>Retail</v>
      </c>
      <c r="R1417" t="str">
        <f>VLOOKUP(A1417,'External $ Guide'!$A$2:$L$11545,5,0)</f>
        <v>Active</v>
      </c>
      <c r="S1417" t="s">
        <v>27956</v>
      </c>
      <c r="T1417" t="str">
        <f>IFERROR(VLOOKUP(A1417,'Broker &amp; Vendor'!$A$2:$C$11545,2,0),"")</f>
        <v>SGWS- CHAMPION DIVISION</v>
      </c>
    </row>
    <row r="1418" spans="1:20" x14ac:dyDescent="0.25">
      <c r="A1418" t="s">
        <v>6713</v>
      </c>
      <c r="B1418" t="s">
        <v>2619</v>
      </c>
      <c r="C1418" s="10">
        <v>23.160905660377356</v>
      </c>
      <c r="D1418" s="10">
        <v>23.160905660377356</v>
      </c>
      <c r="E1418" s="1">
        <v>56.83</v>
      </c>
      <c r="F1418" s="3">
        <f>((E1418/53)*6)*3</f>
        <v>19.300754716981132</v>
      </c>
      <c r="G1418" s="4">
        <f>VLOOKUP(A1418,'R12 Trend'!$A$4:$B$6433,2,0)</f>
        <v>0.92</v>
      </c>
      <c r="H1418" s="10" t="str">
        <f>IFERROR(VLOOKUP(A1418,'DDS Needs'!$A$4:$F$767,6,0),"")</f>
        <v/>
      </c>
      <c r="I1418" s="1">
        <f>IFERROR(VLOOKUP(A1418,'WH INV 4-2-2026'!$A$2:$C$2914,3,0),"")</f>
        <v>142</v>
      </c>
      <c r="J1418" s="1">
        <f>I1418/(C1418/3)</f>
        <v>18.393063131757486</v>
      </c>
      <c r="K1418" s="5" t="str">
        <f>IF((I1418&gt;C1418),"X","")</f>
        <v>X</v>
      </c>
      <c r="L1418" s="7">
        <f>(C1418/3)*13</f>
        <v>100.36392452830188</v>
      </c>
      <c r="M1418" s="7">
        <f>I1418-L1418</f>
        <v>41.636075471698121</v>
      </c>
      <c r="N1418" s="6">
        <f>C1418/$C$2</f>
        <v>9.9921255983026125E-5</v>
      </c>
      <c r="O1418" s="5" t="s">
        <v>27882</v>
      </c>
      <c r="P1418" t="str">
        <f>VLOOKUP(A1418,'External $ Guide'!$A$2:$L$11545,3,0)</f>
        <v>Replenish</v>
      </c>
      <c r="Q1418" t="str">
        <f>VLOOKUP(A1418,'External $ Guide'!$A$2:$L$11545,4,0)</f>
        <v>Retail</v>
      </c>
      <c r="R1418" t="str">
        <f>VLOOKUP(A1418,'External $ Guide'!$A$2:$L$11545,5,0)</f>
        <v>Active</v>
      </c>
      <c r="S1418" t="str">
        <f>IFERROR(VLOOKUP(A1418,'Broker &amp; Vendor'!$A$2:$C$11545,3,0),"")</f>
        <v>STOLLER IMPORTS, INC</v>
      </c>
      <c r="T1418" t="str">
        <f>IFERROR(VLOOKUP(A1418,'Broker &amp; Vendor'!$A$2:$C$11545,2,0),"")</f>
        <v>TOM STEELE</v>
      </c>
    </row>
    <row r="1419" spans="1:20" x14ac:dyDescent="0.25">
      <c r="A1419" t="s">
        <v>6633</v>
      </c>
      <c r="B1419" t="s">
        <v>2539</v>
      </c>
      <c r="C1419" s="10">
        <v>23.094679245283022</v>
      </c>
      <c r="D1419" s="10">
        <v>23.094679245283022</v>
      </c>
      <c r="E1419" s="1">
        <v>71.58</v>
      </c>
      <c r="F1419" s="3">
        <f>((E1419/53)*6)*3</f>
        <v>24.310188679245286</v>
      </c>
      <c r="G1419" s="4">
        <f>VLOOKUP(A1419,'R12 Trend'!$A$4:$B$6433,2,0)</f>
        <v>-0.05</v>
      </c>
      <c r="H1419" s="10" t="str">
        <f>IFERROR(VLOOKUP(A1419,'DDS Needs'!$A$4:$F$767,6,0),"")</f>
        <v/>
      </c>
      <c r="I1419" s="1">
        <f>IFERROR(VLOOKUP(A1419,'WH INV 4-2-2026'!$A$2:$C$2914,3,0),"")</f>
        <v>11</v>
      </c>
      <c r="J1419" s="1">
        <f>I1419/(C1419/3)</f>
        <v>1.4289005553839893</v>
      </c>
      <c r="K1419" s="5" t="str">
        <f>IF((I1419&gt;C1419),"X","")</f>
        <v/>
      </c>
      <c r="L1419" s="7">
        <f>(C1419/3)*13</f>
        <v>100.07694339622643</v>
      </c>
      <c r="M1419" s="7">
        <f>I1419-L1419</f>
        <v>-89.076943396226426</v>
      </c>
      <c r="N1419" s="6">
        <f>C1419/$C$2</f>
        <v>9.9635540619710271E-5</v>
      </c>
      <c r="O1419" s="5" t="s">
        <v>27882</v>
      </c>
      <c r="P1419" t="str">
        <f>VLOOKUP(A1419,'External $ Guide'!$A$2:$L$11545,3,0)</f>
        <v>Replenish</v>
      </c>
      <c r="Q1419" t="str">
        <f>VLOOKUP(A1419,'External $ Guide'!$A$2:$L$11545,4,0)</f>
        <v>Retail</v>
      </c>
      <c r="R1419" t="str">
        <f>VLOOKUP(A1419,'External $ Guide'!$A$2:$L$11545,5,0)</f>
        <v>Active</v>
      </c>
      <c r="S1419" t="str">
        <f>IFERROR(VLOOKUP(A1419,'Broker &amp; Vendor'!$A$2:$C$11545,3,0),"")</f>
        <v>BROWN FOREMAN CORP</v>
      </c>
      <c r="T1419" t="str">
        <f>IFERROR(VLOOKUP(A1419,'Broker &amp; Vendor'!$A$2:$C$11545,2,0),"")</f>
        <v>UNITED</v>
      </c>
    </row>
    <row r="1420" spans="1:20" x14ac:dyDescent="0.25">
      <c r="A1420" t="s">
        <v>4116</v>
      </c>
      <c r="B1420" t="s">
        <v>27</v>
      </c>
      <c r="C1420" s="10">
        <v>23.090943396226415</v>
      </c>
      <c r="D1420" s="10">
        <v>23.090943396226415</v>
      </c>
      <c r="E1420" s="1">
        <v>67.989999999999995</v>
      </c>
      <c r="F1420" s="3">
        <f>((E1420/53)*6)*3</f>
        <v>23.090943396226415</v>
      </c>
      <c r="G1420" s="4">
        <f>VLOOKUP(A1420,'R12 Trend'!$A$4:$B$6433,2,0)</f>
        <v>0</v>
      </c>
      <c r="H1420" s="10" t="str">
        <f>IFERROR(VLOOKUP(A1420,'DDS Needs'!$A$4:$F$767,6,0),"")</f>
        <v/>
      </c>
      <c r="I1420" s="1">
        <f>IFERROR(VLOOKUP(A1420,'WH INV 4-2-2026'!$A$2:$C$2914,3,0),"")</f>
        <v>46.833333000000003</v>
      </c>
      <c r="J1420" s="1">
        <f>I1420/(C1420/3)</f>
        <v>6.0846365862626861</v>
      </c>
      <c r="K1420" s="5" t="str">
        <f>IF((I1420&gt;C1420),"X","")</f>
        <v>X</v>
      </c>
      <c r="L1420" s="7">
        <f>(C1420/3)*13</f>
        <v>100.06075471698114</v>
      </c>
      <c r="M1420" s="7">
        <f>I1420-L1420</f>
        <v>-53.227421716981134</v>
      </c>
      <c r="N1420" s="6">
        <f>C1420/$C$2</f>
        <v>9.9619423342805252E-5</v>
      </c>
      <c r="O1420" s="5" t="s">
        <v>27882</v>
      </c>
      <c r="P1420" t="str">
        <f>VLOOKUP(A1420,'External $ Guide'!$A$2:$L$11545,3,0)</f>
        <v>Replenish</v>
      </c>
      <c r="Q1420" t="str">
        <f>VLOOKUP(A1420,'External $ Guide'!$A$2:$L$11545,4,0)</f>
        <v>Retail</v>
      </c>
      <c r="R1420" t="str">
        <f>VLOOKUP(A1420,'External $ Guide'!$A$2:$L$11545,5,0)</f>
        <v>Active</v>
      </c>
      <c r="S1420" t="s">
        <v>27956</v>
      </c>
      <c r="T1420" t="str">
        <f>IFERROR(VLOOKUP(A1420,'Broker &amp; Vendor'!$A$2:$C$11545,2,0),"")</f>
        <v>SGWS- CHAMPION DIVISION</v>
      </c>
    </row>
    <row r="1421" spans="1:20" x14ac:dyDescent="0.25">
      <c r="A1421" t="s">
        <v>7671</v>
      </c>
      <c r="B1421" t="s">
        <v>3577</v>
      </c>
      <c r="C1421" s="10">
        <v>23.044347169811324</v>
      </c>
      <c r="D1421" s="10">
        <v>23.044347169811324</v>
      </c>
      <c r="E1421" s="1">
        <v>70.680000000000007</v>
      </c>
      <c r="F1421" s="3">
        <f>((E1421/53)*6)*3</f>
        <v>24.004528301886797</v>
      </c>
      <c r="G1421" s="4">
        <f>VLOOKUP(A1421,'R12 Trend'!$A$4:$B$6433,2,0)</f>
        <v>-0.04</v>
      </c>
      <c r="H1421" s="10" t="str">
        <f>IFERROR(VLOOKUP(A1421,'DDS Needs'!$A$4:$F$767,6,0),"")</f>
        <v/>
      </c>
      <c r="I1421" s="1">
        <f>IFERROR(VLOOKUP(A1421,'WH INV 4-2-2026'!$A$2:$C$2914,3,0),"")</f>
        <v>50</v>
      </c>
      <c r="J1421" s="1">
        <f>I1421/(C1421/3)</f>
        <v>6.5091885178897053</v>
      </c>
      <c r="K1421" s="5" t="str">
        <f>IF((I1421&gt;C1421),"X","")</f>
        <v>X</v>
      </c>
      <c r="L1421" s="7">
        <f>(C1421/3)*13</f>
        <v>99.858837735849079</v>
      </c>
      <c r="M1421" s="7">
        <f>I1421-L1421</f>
        <v>-49.858837735849079</v>
      </c>
      <c r="N1421" s="6">
        <f>C1421/$C$2</f>
        <v>9.9418396943590196E-5</v>
      </c>
      <c r="O1421" s="5" t="s">
        <v>27882</v>
      </c>
      <c r="P1421" t="str">
        <f>VLOOKUP(A1421,'External $ Guide'!$A$2:$L$11545,3,0)</f>
        <v>Replenish</v>
      </c>
      <c r="Q1421" t="str">
        <f>VLOOKUP(A1421,'External $ Guide'!$A$2:$L$11545,4,0)</f>
        <v>Retail</v>
      </c>
      <c r="R1421" t="str">
        <f>VLOOKUP(A1421,'External $ Guide'!$A$2:$L$11545,5,0)</f>
        <v>Active</v>
      </c>
      <c r="S1421" t="s">
        <v>27956</v>
      </c>
      <c r="T1421" t="str">
        <f>IFERROR(VLOOKUP(A1421,'Broker &amp; Vendor'!$A$2:$C$11545,2,0),"")</f>
        <v>SGWS- CHAMPION DIVISION</v>
      </c>
    </row>
    <row r="1422" spans="1:20" x14ac:dyDescent="0.25">
      <c r="A1422" t="s">
        <v>4338</v>
      </c>
      <c r="B1422" t="s">
        <v>249</v>
      </c>
      <c r="C1422" s="10">
        <v>22.986883018867928</v>
      </c>
      <c r="D1422" s="10">
        <v>22.986883018867928</v>
      </c>
      <c r="E1422" s="1">
        <v>125.34</v>
      </c>
      <c r="F1422" s="3">
        <f>((E1422/53)*6)*3</f>
        <v>42.568301886792455</v>
      </c>
      <c r="G1422" s="4">
        <f>VLOOKUP(A1422,'R12 Trend'!$A$4:$B$6433,2,0)</f>
        <v>-0.46</v>
      </c>
      <c r="H1422" s="10" t="str">
        <f>IFERROR(VLOOKUP(A1422,'DDS Needs'!$A$4:$F$767,6,0),"")</f>
        <v/>
      </c>
      <c r="I1422" s="1">
        <f>IFERROR(VLOOKUP(A1422,'WH INV 4-2-2026'!$A$2:$C$2914,3,0),"")</f>
        <v>28</v>
      </c>
      <c r="J1422" s="1">
        <f>I1422/(C1422/3)</f>
        <v>3.654257949242258</v>
      </c>
      <c r="K1422" s="5" t="str">
        <f>IF((I1422&gt;C1422),"X","")</f>
        <v>X</v>
      </c>
      <c r="L1422" s="7">
        <f>(C1422/3)*13</f>
        <v>99.609826415094361</v>
      </c>
      <c r="M1422" s="7">
        <f>I1422-L1422</f>
        <v>-71.609826415094361</v>
      </c>
      <c r="N1422" s="6">
        <f>C1422/$C$2</f>
        <v>9.917048392065149E-5</v>
      </c>
      <c r="O1422" s="5" t="s">
        <v>27882</v>
      </c>
      <c r="P1422" t="str">
        <f>VLOOKUP(A1422,'External $ Guide'!$A$2:$L$11545,3,0)</f>
        <v>Replenish</v>
      </c>
      <c r="Q1422" t="str">
        <f>VLOOKUP(A1422,'External $ Guide'!$A$2:$L$11545,4,0)</f>
        <v>Retail</v>
      </c>
      <c r="R1422" t="str">
        <f>VLOOKUP(A1422,'External $ Guide'!$A$2:$L$11545,5,0)</f>
        <v>Active</v>
      </c>
      <c r="S1422" t="str">
        <f>IFERROR(VLOOKUP(A1422,'Broker &amp; Vendor'!$A$2:$C$11545,3,0),"")</f>
        <v>REMY COINTREAU USA INC</v>
      </c>
      <c r="T1422" t="str">
        <f>IFERROR(VLOOKUP(A1422,'Broker &amp; Vendor'!$A$2:$C$11545,2,0),"")</f>
        <v>RNDC</v>
      </c>
    </row>
    <row r="1423" spans="1:20" x14ac:dyDescent="0.25">
      <c r="A1423" t="s">
        <v>4520</v>
      </c>
      <c r="B1423" t="s">
        <v>431</v>
      </c>
      <c r="C1423" s="10">
        <v>22.937128301886794</v>
      </c>
      <c r="D1423" s="10">
        <v>22.937128301886794</v>
      </c>
      <c r="E1423" s="1">
        <v>85.49</v>
      </c>
      <c r="F1423" s="3">
        <f>((E1423/53)*6)*3</f>
        <v>29.034339622641511</v>
      </c>
      <c r="G1423" s="4">
        <f>VLOOKUP(A1423,'R12 Trend'!$A$4:$B$6433,2,0)</f>
        <v>-0.21</v>
      </c>
      <c r="H1423" s="10" t="str">
        <f>IFERROR(VLOOKUP(A1423,'DDS Needs'!$A$4:$F$767,6,0),"")</f>
        <v/>
      </c>
      <c r="I1423" s="1">
        <f>IFERROR(VLOOKUP(A1423,'WH INV 4-2-2026'!$A$2:$C$2914,3,0),"")</f>
        <v>69</v>
      </c>
      <c r="J1423" s="1">
        <f>I1423/(C1423/3)</f>
        <v>9.0246694039276179</v>
      </c>
      <c r="K1423" s="5" t="str">
        <f>IF((I1423&gt;C1423),"X","")</f>
        <v>X</v>
      </c>
      <c r="L1423" s="7">
        <f>(C1423/3)*13</f>
        <v>99.394222641509444</v>
      </c>
      <c r="M1423" s="7">
        <f>I1423-L1423</f>
        <v>-30.394222641509444</v>
      </c>
      <c r="N1423" s="6">
        <f>C1423/$C$2</f>
        <v>9.8955831096416734E-5</v>
      </c>
      <c r="O1423" s="5" t="s">
        <v>27882</v>
      </c>
      <c r="P1423" t="str">
        <f>VLOOKUP(A1423,'External $ Guide'!$A$2:$L$11545,3,0)</f>
        <v>Replenish</v>
      </c>
      <c r="Q1423" t="str">
        <f>VLOOKUP(A1423,'External $ Guide'!$A$2:$L$11545,4,0)</f>
        <v>Retail</v>
      </c>
      <c r="R1423" t="str">
        <f>VLOOKUP(A1423,'External $ Guide'!$A$2:$L$11545,5,0)</f>
        <v>Active</v>
      </c>
      <c r="S1423" t="str">
        <f>IFERROR(VLOOKUP(A1423,'Broker &amp; Vendor'!$A$2:$C$11545,3,0),"")</f>
        <v>DIAGEO NORTH AMERICA INC</v>
      </c>
      <c r="T1423" t="str">
        <f>IFERROR(VLOOKUP(A1423,'Broker &amp; Vendor'!$A$2:$C$11545,2,0),"")</f>
        <v>SGWS- COASTAL PACIFIC DIVISION</v>
      </c>
    </row>
    <row r="1424" spans="1:20" x14ac:dyDescent="0.25">
      <c r="A1424" t="s">
        <v>7692</v>
      </c>
      <c r="B1424" t="s">
        <v>3598</v>
      </c>
      <c r="C1424" s="10">
        <v>22.927584905660378</v>
      </c>
      <c r="D1424" s="10">
        <v>22.927584905660378</v>
      </c>
      <c r="E1424" s="1">
        <v>75.010000000000005</v>
      </c>
      <c r="F1424" s="3">
        <f>((E1424/53)*6)*3</f>
        <v>25.475094339622643</v>
      </c>
      <c r="G1424" s="4">
        <f>VLOOKUP(A1424,'R12 Trend'!$A$4:$B$6433,2,0)</f>
        <v>-0.1</v>
      </c>
      <c r="H1424" s="10" t="str">
        <f>IFERROR(VLOOKUP(A1424,'DDS Needs'!$A$4:$F$767,6,0),"")</f>
        <v/>
      </c>
      <c r="I1424" s="1">
        <f>IFERROR(VLOOKUP(A1424,'WH INV 4-2-2026'!$A$2:$C$2914,3,0),"")</f>
        <v>20</v>
      </c>
      <c r="J1424" s="1">
        <f>I1424/(C1424/3)</f>
        <v>2.6169350259471575</v>
      </c>
      <c r="K1424" s="5" t="str">
        <f>IF((I1424&gt;C1424),"X","")</f>
        <v/>
      </c>
      <c r="L1424" s="7">
        <f>(C1424/3)*13</f>
        <v>99.352867924528297</v>
      </c>
      <c r="M1424" s="7">
        <f>I1424-L1424</f>
        <v>-79.352867924528297</v>
      </c>
      <c r="N1424" s="6">
        <f>C1424/$C$2</f>
        <v>9.8914658779959412E-5</v>
      </c>
      <c r="O1424" s="5" t="s">
        <v>27882</v>
      </c>
      <c r="P1424" t="str">
        <f>VLOOKUP(A1424,'External $ Guide'!$A$2:$L$11545,3,0)</f>
        <v>Replenish</v>
      </c>
      <c r="Q1424" t="str">
        <f>VLOOKUP(A1424,'External $ Guide'!$A$2:$L$11545,4,0)</f>
        <v>Retail</v>
      </c>
      <c r="R1424" t="str">
        <f>VLOOKUP(A1424,'External $ Guide'!$A$2:$L$11545,5,0)</f>
        <v>Active</v>
      </c>
      <c r="S1424" t="str">
        <f>IFERROR(VLOOKUP(A1424,'Broker &amp; Vendor'!$A$2:$C$11545,3,0),"")</f>
        <v>SAZERAC CO/375 PARK AVE</v>
      </c>
      <c r="T1424" t="str">
        <f>IFERROR(VLOOKUP(A1424,'Broker &amp; Vendor'!$A$2:$C$11545,2,0),"")</f>
        <v>UNITED</v>
      </c>
    </row>
    <row r="1425" spans="1:20" x14ac:dyDescent="0.25">
      <c r="A1425" t="s">
        <v>7926</v>
      </c>
      <c r="B1425" t="s">
        <v>3832</v>
      </c>
      <c r="C1425" s="10">
        <v>22.891924528301889</v>
      </c>
      <c r="D1425" s="10">
        <v>22.891924528301889</v>
      </c>
      <c r="E1425" s="1">
        <v>56.17</v>
      </c>
      <c r="F1425" s="3">
        <f>((E1425/53)*6)*3</f>
        <v>19.076603773584907</v>
      </c>
      <c r="G1425" s="4">
        <f>VLOOKUP(A1425,'R12 Trend'!$A$4:$B$6433,2,0)</f>
        <v>5.26</v>
      </c>
      <c r="H1425" s="10" t="str">
        <f>IFERROR(VLOOKUP(A1425,'DDS Needs'!$A$4:$F$767,6,0),"")</f>
        <v/>
      </c>
      <c r="I1425" s="1">
        <f>IFERROR(VLOOKUP(A1425,'WH INV 4-2-2026'!$A$2:$C$2914,3,0),"")</f>
        <v>67</v>
      </c>
      <c r="J1425" s="1">
        <f>I1425/(C1425/3)</f>
        <v>8.7803888987794974</v>
      </c>
      <c r="K1425" s="5" t="str">
        <f>IF((I1425&gt;C1425),"X","")</f>
        <v>X</v>
      </c>
      <c r="L1425" s="7">
        <f>(C1425/3)*13</f>
        <v>99.198339622641527</v>
      </c>
      <c r="M1425" s="7">
        <f>I1425-L1425</f>
        <v>-32.198339622641527</v>
      </c>
      <c r="N1425" s="6">
        <f>C1425/$C$2</f>
        <v>9.8760812045866242E-5</v>
      </c>
      <c r="O1425" s="5" t="s">
        <v>27882</v>
      </c>
      <c r="P1425" t="str">
        <f>VLOOKUP(A1425,'External $ Guide'!$A$2:$L$11545,3,0)</f>
        <v>Replenish</v>
      </c>
      <c r="Q1425" t="str">
        <f>VLOOKUP(A1425,'External $ Guide'!$A$2:$L$11545,4,0)</f>
        <v>Retail</v>
      </c>
      <c r="R1425" t="str">
        <f>VLOOKUP(A1425,'External $ Guide'!$A$2:$L$11545,5,0)</f>
        <v>Active</v>
      </c>
      <c r="S1425" t="str">
        <f>IFERROR(VLOOKUP(A1425,'Broker &amp; Vendor'!$A$2:$C$11545,3,0),"")</f>
        <v>PROXIMO SPIRITS INC.</v>
      </c>
      <c r="T1425" t="str">
        <f>IFERROR(VLOOKUP(A1425,'Broker &amp; Vendor'!$A$2:$C$11545,2,0),"")</f>
        <v>JOHNSON BROTHERS</v>
      </c>
    </row>
    <row r="1426" spans="1:20" x14ac:dyDescent="0.25">
      <c r="A1426" t="s">
        <v>4364</v>
      </c>
      <c r="B1426" t="s">
        <v>275</v>
      </c>
      <c r="C1426" s="10">
        <v>22.881192452830188</v>
      </c>
      <c r="D1426" s="10">
        <v>22.881192452830188</v>
      </c>
      <c r="E1426" s="1">
        <v>78.34</v>
      </c>
      <c r="F1426" s="3">
        <f>((E1426/53)*6)*3</f>
        <v>26.606037735849057</v>
      </c>
      <c r="G1426" s="4">
        <f>VLOOKUP(A1426,'R12 Trend'!$A$4:$B$6433,2,0)</f>
        <v>-0.14000000000000001</v>
      </c>
      <c r="H1426" s="10" t="str">
        <f>IFERROR(VLOOKUP(A1426,'DDS Needs'!$A$4:$F$767,6,0),"")</f>
        <v/>
      </c>
      <c r="I1426" s="1">
        <f>IFERROR(VLOOKUP(A1426,'WH INV 4-2-2026'!$A$2:$C$2914,3,0),"")</f>
        <v>99</v>
      </c>
      <c r="J1426" s="1">
        <f>I1426/(C1426/3)</f>
        <v>12.980092738272646</v>
      </c>
      <c r="K1426" s="5" t="str">
        <f>IF((I1426&gt;C1426),"X","")</f>
        <v>X</v>
      </c>
      <c r="L1426" s="7">
        <f>(C1426/3)*13</f>
        <v>99.151833962264149</v>
      </c>
      <c r="M1426" s="7">
        <f>I1426-L1426</f>
        <v>-0.15183396226414914</v>
      </c>
      <c r="N1426" s="6">
        <f>C1426/$C$2</f>
        <v>9.8714511504939144E-5</v>
      </c>
      <c r="O1426" s="5" t="s">
        <v>27882</v>
      </c>
      <c r="P1426" t="str">
        <f>VLOOKUP(A1426,'External $ Guide'!$A$2:$L$11545,3,0)</f>
        <v>Replenish</v>
      </c>
      <c r="Q1426" t="str">
        <f>VLOOKUP(A1426,'External $ Guide'!$A$2:$L$11545,4,0)</f>
        <v>Retail</v>
      </c>
      <c r="R1426" t="str">
        <f>VLOOKUP(A1426,'External $ Guide'!$A$2:$L$11545,5,0)</f>
        <v>Active</v>
      </c>
      <c r="S1426" t="str">
        <f>IFERROR(VLOOKUP(A1426,'Broker &amp; Vendor'!$A$2:$C$11545,3,0),"")</f>
        <v>PERNOD RICARD USA</v>
      </c>
      <c r="T1426" t="str">
        <f>IFERROR(VLOOKUP(A1426,'Broker &amp; Vendor'!$A$2:$C$11545,2,0),"")</f>
        <v>UNITED</v>
      </c>
    </row>
    <row r="1427" spans="1:20" x14ac:dyDescent="0.25">
      <c r="A1427" t="s">
        <v>4275</v>
      </c>
      <c r="B1427" t="s">
        <v>186</v>
      </c>
      <c r="C1427" s="10">
        <v>22.804641509433967</v>
      </c>
      <c r="D1427" s="10">
        <v>22.804641509433967</v>
      </c>
      <c r="E1427" s="1">
        <v>80.900000000000006</v>
      </c>
      <c r="F1427" s="3">
        <f>((E1427/53)*6)*3</f>
        <v>27.475471698113214</v>
      </c>
      <c r="G1427" s="4">
        <f>VLOOKUP(A1427,'R12 Trend'!$A$4:$B$6433,2,0)</f>
        <v>-0.17</v>
      </c>
      <c r="H1427" s="10" t="str">
        <f>IFERROR(VLOOKUP(A1427,'DDS Needs'!$A$4:$F$767,6,0),"")</f>
        <v/>
      </c>
      <c r="I1427" s="1">
        <f>IFERROR(VLOOKUP(A1427,'WH INV 4-2-2026'!$A$2:$C$2914,3,0),"")</f>
        <v>34</v>
      </c>
      <c r="J1427" s="1">
        <f>I1427/(C1427/3)</f>
        <v>4.4727736657383543</v>
      </c>
      <c r="K1427" s="5" t="str">
        <f>IF((I1427&gt;C1427),"X","")</f>
        <v>X</v>
      </c>
      <c r="L1427" s="7">
        <f>(C1427/3)*13</f>
        <v>98.820113207547195</v>
      </c>
      <c r="M1427" s="7">
        <f>I1427-L1427</f>
        <v>-64.820113207547195</v>
      </c>
      <c r="N1427" s="6">
        <f>C1427/$C$2</f>
        <v>9.8384253849085834E-5</v>
      </c>
      <c r="O1427" s="5" t="s">
        <v>27882</v>
      </c>
      <c r="P1427" t="str">
        <f>VLOOKUP(A1427,'External $ Guide'!$A$2:$L$11545,3,0)</f>
        <v>Replenish</v>
      </c>
      <c r="Q1427" t="str">
        <f>VLOOKUP(A1427,'External $ Guide'!$A$2:$L$11545,4,0)</f>
        <v>Retail</v>
      </c>
      <c r="R1427" t="str">
        <f>VLOOKUP(A1427,'External $ Guide'!$A$2:$L$11545,5,0)</f>
        <v>Active</v>
      </c>
      <c r="S1427" t="str">
        <f>IFERROR(VLOOKUP(A1427,'Broker &amp; Vendor'!$A$2:$C$11545,3,0),"")</f>
        <v>BOTTLE TREE BEVERAGE CO. LLC.</v>
      </c>
      <c r="T1427" t="str">
        <f>IFERROR(VLOOKUP(A1427,'Broker &amp; Vendor'!$A$2:$C$11545,2,0),"")</f>
        <v>SGWS- CHAMPION DIVISION</v>
      </c>
    </row>
    <row r="1428" spans="1:20" x14ac:dyDescent="0.25">
      <c r="A1428" t="s">
        <v>6876</v>
      </c>
      <c r="B1428" t="s">
        <v>2782</v>
      </c>
      <c r="C1428" s="10">
        <v>22.797645283018866</v>
      </c>
      <c r="D1428" s="10">
        <v>22.797645283018866</v>
      </c>
      <c r="E1428" s="1">
        <v>76.28</v>
      </c>
      <c r="F1428" s="3">
        <f>((E1428/53)*6)*3</f>
        <v>25.906415094339621</v>
      </c>
      <c r="G1428" s="4">
        <f>VLOOKUP(A1428,'R12 Trend'!$A$4:$B$6433,2,0)</f>
        <v>-0.12</v>
      </c>
      <c r="H1428" s="10" t="str">
        <f>IFERROR(VLOOKUP(A1428,'DDS Needs'!$A$4:$F$767,6,0),"")</f>
        <v/>
      </c>
      <c r="I1428" s="1">
        <f>IFERROR(VLOOKUP(A1428,'WH INV 4-2-2026'!$A$2:$C$2914,3,0),"")</f>
        <v>0</v>
      </c>
      <c r="J1428" s="1">
        <f>I1428/(C1428/3)</f>
        <v>0</v>
      </c>
      <c r="K1428" s="5" t="str">
        <f>IF((I1428&gt;C1428),"X","")</f>
        <v/>
      </c>
      <c r="L1428" s="7">
        <f>(C1428/3)*13</f>
        <v>98.789796226415092</v>
      </c>
      <c r="M1428" s="7">
        <f>I1428-L1428</f>
        <v>-98.789796226415092</v>
      </c>
      <c r="N1428" s="6">
        <f>C1428/$C$2</f>
        <v>9.8354070585063714E-5</v>
      </c>
      <c r="O1428" s="5" t="s">
        <v>27882</v>
      </c>
      <c r="P1428" t="str">
        <f>VLOOKUP(A1428,'External $ Guide'!$A$2:$L$11545,3,0)</f>
        <v>Replenish</v>
      </c>
      <c r="Q1428" t="str">
        <f>VLOOKUP(A1428,'External $ Guide'!$A$2:$L$11545,4,0)</f>
        <v>Retail</v>
      </c>
      <c r="R1428" t="str">
        <f>VLOOKUP(A1428,'External $ Guide'!$A$2:$L$11545,5,0)</f>
        <v>Active</v>
      </c>
      <c r="S1428" t="str">
        <f>IFERROR(VLOOKUP(A1428,'Broker &amp; Vendor'!$A$2:$C$11545,3,0),"")</f>
        <v>BROWN FOREMAN CORP</v>
      </c>
      <c r="T1428" t="str">
        <f>IFERROR(VLOOKUP(A1428,'Broker &amp; Vendor'!$A$2:$C$11545,2,0),"")</f>
        <v>UNITED</v>
      </c>
    </row>
    <row r="1429" spans="1:20" x14ac:dyDescent="0.25">
      <c r="A1429" t="s">
        <v>4984</v>
      </c>
      <c r="B1429" t="s">
        <v>890</v>
      </c>
      <c r="C1429" s="10">
        <v>22.790037735849058</v>
      </c>
      <c r="D1429" s="10">
        <v>22.790037735849058</v>
      </c>
      <c r="E1429" s="1">
        <v>55.92</v>
      </c>
      <c r="F1429" s="3">
        <f>((E1429/53)*6)*3</f>
        <v>18.991698113207548</v>
      </c>
      <c r="G1429" s="4">
        <f>VLOOKUP(A1429,'R12 Trend'!$A$4:$B$6433,2,0)</f>
        <v>0.27</v>
      </c>
      <c r="H1429" s="10" t="str">
        <f>IFERROR(VLOOKUP(A1429,'DDS Needs'!$A$4:$F$767,6,0),"")</f>
        <v/>
      </c>
      <c r="I1429" s="1">
        <f>IFERROR(VLOOKUP(A1429,'WH INV 4-2-2026'!$A$2:$C$2914,3,0),"")</f>
        <v>0</v>
      </c>
      <c r="J1429" s="1">
        <f>I1429/(C1429/3)</f>
        <v>0</v>
      </c>
      <c r="K1429" s="5" t="str">
        <f>IF((I1429&gt;C1429),"X","")</f>
        <v/>
      </c>
      <c r="L1429" s="7">
        <f>(C1429/3)*13</f>
        <v>98.75683018867926</v>
      </c>
      <c r="M1429" s="7">
        <f>I1429-L1429</f>
        <v>-98.75683018867926</v>
      </c>
      <c r="N1429" s="6">
        <f>C1429/$C$2</f>
        <v>9.8321249948457191E-5</v>
      </c>
      <c r="O1429" s="5" t="s">
        <v>27882</v>
      </c>
      <c r="P1429" t="str">
        <f>VLOOKUP(A1429,'External $ Guide'!$A$2:$L$11545,3,0)</f>
        <v>Barrel</v>
      </c>
      <c r="Q1429" t="str">
        <f>VLOOKUP(A1429,'External $ Guide'!$A$2:$L$11545,4,0)</f>
        <v>Retail</v>
      </c>
      <c r="R1429" t="str">
        <f>VLOOKUP(A1429,'External $ Guide'!$A$2:$L$11545,5,0)</f>
        <v>Active</v>
      </c>
      <c r="S1429" t="str">
        <f>IFERROR(VLOOKUP(A1429,'Broker &amp; Vendor'!$A$2:$C$11545,3,0),"")</f>
        <v>BACARDI USA INC</v>
      </c>
      <c r="T1429" t="str">
        <f>IFERROR(VLOOKUP(A1429,'Broker &amp; Vendor'!$A$2:$C$11545,2,0),"")</f>
        <v>SGWS- CHAMPION DIVISION</v>
      </c>
    </row>
    <row r="1430" spans="1:20" x14ac:dyDescent="0.25">
      <c r="A1430" t="s">
        <v>5823</v>
      </c>
      <c r="B1430" t="s">
        <v>1729</v>
      </c>
      <c r="C1430" s="10">
        <v>22.762358490566037</v>
      </c>
      <c r="D1430" s="10">
        <v>27.856698113207546</v>
      </c>
      <c r="E1430" s="1">
        <v>78.849999999999994</v>
      </c>
      <c r="F1430" s="3">
        <f>((E1430/53)*6)*3</f>
        <v>26.779245283018867</v>
      </c>
      <c r="G1430" s="4">
        <f>VLOOKUP(A1430,'R12 Trend'!$A$4:$B$6433,2,0)</f>
        <v>-0.15</v>
      </c>
      <c r="H1430" s="10">
        <f>IFERROR(VLOOKUP(A1430,'DDS Needs'!$A$4:$F$767,6,0),"")</f>
        <v>5.0943396226415096</v>
      </c>
      <c r="I1430" s="1">
        <f>IFERROR(VLOOKUP(A1430,'WH INV 4-2-2026'!$A$2:$C$2914,3,0),"")</f>
        <v>97</v>
      </c>
      <c r="J1430" s="1">
        <f>I1430/(C1430/3)</f>
        <v>12.784263990948315</v>
      </c>
      <c r="K1430" s="5" t="str">
        <f>IF((I1430&gt;C1430),"X","")</f>
        <v>X</v>
      </c>
      <c r="L1430" s="7">
        <f>(C1430/3)*13</f>
        <v>98.636886792452827</v>
      </c>
      <c r="M1430" s="7">
        <f>I1430-L1430</f>
        <v>-1.6368867924528274</v>
      </c>
      <c r="N1430" s="6">
        <f>C1430/$C$2</f>
        <v>9.8201835578661049E-5</v>
      </c>
      <c r="O1430" s="5" t="s">
        <v>27882</v>
      </c>
      <c r="P1430" t="str">
        <f>VLOOKUP(A1430,'External $ Guide'!$A$2:$L$11545,3,0)</f>
        <v>Replenish</v>
      </c>
      <c r="Q1430" t="str">
        <f>VLOOKUP(A1430,'External $ Guide'!$A$2:$L$11545,4,0)</f>
        <v>Retail</v>
      </c>
      <c r="R1430" t="str">
        <f>VLOOKUP(A1430,'External $ Guide'!$A$2:$L$11545,5,0)</f>
        <v>Active</v>
      </c>
      <c r="S1430" t="str">
        <f>IFERROR(VLOOKUP(A1430,'Broker &amp; Vendor'!$A$2:$C$11545,3,0),"")</f>
        <v>OLE SMOKEY DISTILLERY LLC</v>
      </c>
      <c r="T1430" t="str">
        <f>IFERROR(VLOOKUP(A1430,'Broker &amp; Vendor'!$A$2:$C$11545,2,0),"")</f>
        <v>SGWS- CHAMPION DIVISION</v>
      </c>
    </row>
    <row r="1431" spans="1:20" x14ac:dyDescent="0.25">
      <c r="A1431" t="s">
        <v>8328</v>
      </c>
      <c r="B1431" t="s">
        <v>8329</v>
      </c>
      <c r="C1431" s="10">
        <v>22.731999999999999</v>
      </c>
      <c r="D1431" s="10">
        <v>22.731999999999999</v>
      </c>
      <c r="E1431">
        <v>56.83</v>
      </c>
      <c r="G1431" s="4"/>
      <c r="H1431" s="10" t="str">
        <f>IFERROR(VLOOKUP(A1431,'DDS Needs'!$A$4:$F$767,6,0),"")</f>
        <v/>
      </c>
      <c r="I1431" s="1">
        <f>IFERROR(VLOOKUP(A1431,'WH INV 4-2-2026'!$A$2:$C$2914,3,0),"")</f>
        <v>163</v>
      </c>
      <c r="J1431" s="1">
        <f>I1431/(C1431/3)</f>
        <v>21.511525602674645</v>
      </c>
      <c r="K1431" s="5" t="str">
        <f>IF((I1431&gt;C1431),"X","")</f>
        <v>X</v>
      </c>
      <c r="L1431" s="7">
        <f>(C1431/3)*13</f>
        <v>98.505333333333326</v>
      </c>
      <c r="M1431" s="7">
        <f>I1431-L1431</f>
        <v>64.494666666666674</v>
      </c>
      <c r="N1431" s="6">
        <f>C1431/$C$2</f>
        <v>9.8070862353710834E-5</v>
      </c>
      <c r="O1431" s="5" t="s">
        <v>27882</v>
      </c>
      <c r="P1431" t="str">
        <f>VLOOKUP(A1431,'External $ Guide'!$A$2:$L$11545,3,0)</f>
        <v>Replenish</v>
      </c>
      <c r="Q1431" t="str">
        <f>VLOOKUP(A1431,'External $ Guide'!$A$2:$L$11545,4,0)</f>
        <v>Retail</v>
      </c>
      <c r="R1431" t="str">
        <f>VLOOKUP(A1431,'External $ Guide'!$A$2:$L$11545,5,0)</f>
        <v>Active</v>
      </c>
      <c r="S1431" t="str">
        <f>IFERROR(VLOOKUP(A1431,'Broker &amp; Vendor'!$A$2:$C$11545,3,0),"")</f>
        <v>PARK STREET IMPORTS /</v>
      </c>
      <c r="T1431" t="str">
        <f>IFERROR(VLOOKUP(A1431,'Broker &amp; Vendor'!$A$2:$C$11545,2,0),"")</f>
        <v>RNDC</v>
      </c>
    </row>
    <row r="1432" spans="1:20" x14ac:dyDescent="0.25">
      <c r="A1432" t="s">
        <v>7744</v>
      </c>
      <c r="B1432" t="s">
        <v>3650</v>
      </c>
      <c r="C1432" s="10">
        <v>22.666415094339616</v>
      </c>
      <c r="D1432" s="10">
        <v>22.666415094339616</v>
      </c>
      <c r="E1432" s="1">
        <v>71</v>
      </c>
      <c r="F1432" s="3">
        <f>((E1432/53)*6)*3</f>
        <v>24.113207547169807</v>
      </c>
      <c r="G1432" s="4">
        <f>VLOOKUP(A1432,'R12 Trend'!$A$4:$B$6433,2,0)</f>
        <v>-0.06</v>
      </c>
      <c r="H1432" s="10" t="str">
        <f>IFERROR(VLOOKUP(A1432,'DDS Needs'!$A$4:$F$767,6,0),"")</f>
        <v/>
      </c>
      <c r="I1432" s="1">
        <f>IFERROR(VLOOKUP(A1432,'WH INV 4-2-2026'!$A$2:$C$2914,3,0),"")</f>
        <v>77.833332999999996</v>
      </c>
      <c r="J1432" s="1">
        <f>I1432/(C1432/3)</f>
        <v>10.301584879132957</v>
      </c>
      <c r="K1432" s="5" t="str">
        <f>IF((I1432&gt;C1432),"X","")</f>
        <v>X</v>
      </c>
      <c r="L1432" s="7">
        <f>(C1432/3)*13</f>
        <v>98.221132075471672</v>
      </c>
      <c r="M1432" s="7">
        <f>I1432-L1432</f>
        <v>-20.387799075471676</v>
      </c>
      <c r="N1432" s="6">
        <f>C1432/$C$2</f>
        <v>9.7787914603600839E-5</v>
      </c>
      <c r="O1432" s="5" t="s">
        <v>27882</v>
      </c>
      <c r="P1432" t="str">
        <f>VLOOKUP(A1432,'External $ Guide'!$A$2:$L$11545,3,0)</f>
        <v>Replenish</v>
      </c>
      <c r="Q1432" t="str">
        <f>VLOOKUP(A1432,'External $ Guide'!$A$2:$L$11545,4,0)</f>
        <v>Retail</v>
      </c>
      <c r="R1432" t="str">
        <f>VLOOKUP(A1432,'External $ Guide'!$A$2:$L$11545,5,0)</f>
        <v>Active</v>
      </c>
      <c r="S1432" t="str">
        <f>IFERROR(VLOOKUP(A1432,'Broker &amp; Vendor'!$A$2:$C$11545,3,0),"")</f>
        <v>WESTERN SPIRITS BEVERAGE CO.</v>
      </c>
      <c r="T1432" t="str">
        <f>IFERROR(VLOOKUP(A1432,'Broker &amp; Vendor'!$A$2:$C$11545,2,0),"")</f>
        <v>RNDC</v>
      </c>
    </row>
    <row r="1433" spans="1:20" x14ac:dyDescent="0.25">
      <c r="A1433" t="s">
        <v>4703</v>
      </c>
      <c r="B1433" t="s">
        <v>614</v>
      </c>
      <c r="C1433" s="10">
        <v>22.605826415094342</v>
      </c>
      <c r="D1433" s="10">
        <v>22.605826415094342</v>
      </c>
      <c r="E1433" s="1">
        <v>79.239999999999995</v>
      </c>
      <c r="F1433" s="3">
        <f>((E1433/53)*6)*3</f>
        <v>26.911698113207549</v>
      </c>
      <c r="G1433" s="4">
        <f>VLOOKUP(A1433,'R12 Trend'!$A$4:$B$6433,2,0)</f>
        <v>-0.16</v>
      </c>
      <c r="H1433" s="10" t="str">
        <f>IFERROR(VLOOKUP(A1433,'DDS Needs'!$A$4:$F$767,6,0),"")</f>
        <v/>
      </c>
      <c r="I1433" s="1">
        <f>IFERROR(VLOOKUP(A1433,'WH INV 4-2-2026'!$A$2:$C$2914,3,0),"")</f>
        <v>68</v>
      </c>
      <c r="J1433" s="1">
        <f>I1433/(C1433/3)</f>
        <v>9.0242221741464537</v>
      </c>
      <c r="K1433" s="5" t="str">
        <f>IF((I1433&gt;C1433),"X","")</f>
        <v>X</v>
      </c>
      <c r="L1433" s="7">
        <f>(C1433/3)*13</f>
        <v>97.95858113207548</v>
      </c>
      <c r="M1433" s="7">
        <f>I1433-L1433</f>
        <v>-29.95858113207548</v>
      </c>
      <c r="N1433" s="6">
        <f>C1433/$C$2</f>
        <v>9.7526521676341625E-5</v>
      </c>
      <c r="O1433" s="5" t="s">
        <v>27882</v>
      </c>
      <c r="P1433" t="str">
        <f>VLOOKUP(A1433,'External $ Guide'!$A$2:$L$11545,3,0)</f>
        <v>Replenish</v>
      </c>
      <c r="Q1433" t="str">
        <f>VLOOKUP(A1433,'External $ Guide'!$A$2:$L$11545,4,0)</f>
        <v>Retail</v>
      </c>
      <c r="R1433" t="str">
        <f>VLOOKUP(A1433,'External $ Guide'!$A$2:$L$11545,5,0)</f>
        <v>Active</v>
      </c>
      <c r="S1433" t="str">
        <f>IFERROR(VLOOKUP(A1433,'Broker &amp; Vendor'!$A$2:$C$11545,3,0),"")</f>
        <v>DIAGEO NORTH AMERICA INC</v>
      </c>
      <c r="T1433" t="str">
        <f>IFERROR(VLOOKUP(A1433,'Broker &amp; Vendor'!$A$2:$C$11545,2,0),"")</f>
        <v>SGWS- COASTAL PACIFIC DIVISION</v>
      </c>
    </row>
    <row r="1434" spans="1:20" x14ac:dyDescent="0.25">
      <c r="A1434" t="s">
        <v>4112</v>
      </c>
      <c r="B1434" t="s">
        <v>23</v>
      </c>
      <c r="C1434" s="10">
        <v>22.527781132075468</v>
      </c>
      <c r="D1434" s="10">
        <v>22.527781132075468</v>
      </c>
      <c r="E1434" s="1">
        <v>77.13</v>
      </c>
      <c r="F1434" s="3">
        <f>((E1434/53)*6)*3</f>
        <v>26.195094339622639</v>
      </c>
      <c r="G1434" s="4">
        <f>VLOOKUP(A1434,'R12 Trend'!$A$4:$B$6433,2,0)</f>
        <v>-0.14000000000000001</v>
      </c>
      <c r="H1434" s="10" t="str">
        <f>IFERROR(VLOOKUP(A1434,'DDS Needs'!$A$4:$F$767,6,0),"")</f>
        <v/>
      </c>
      <c r="I1434" s="1">
        <f>IFERROR(VLOOKUP(A1434,'WH INV 4-2-2026'!$A$2:$C$2914,3,0),"")</f>
        <v>62</v>
      </c>
      <c r="J1434" s="1">
        <f>I1434/(C1434/3)</f>
        <v>8.2564722601627984</v>
      </c>
      <c r="K1434" s="5" t="str">
        <f>IF((I1434&gt;C1434),"X","")</f>
        <v>X</v>
      </c>
      <c r="L1434" s="7">
        <f>(C1434/3)*13</f>
        <v>97.620384905660359</v>
      </c>
      <c r="M1434" s="7">
        <f>I1434-L1434</f>
        <v>-35.620384905660359</v>
      </c>
      <c r="N1434" s="6">
        <f>C1434/$C$2</f>
        <v>9.7189817109726256E-5</v>
      </c>
      <c r="O1434" s="5" t="s">
        <v>27882</v>
      </c>
      <c r="P1434" t="str">
        <f>VLOOKUP(A1434,'External $ Guide'!$A$2:$L$11545,3,0)</f>
        <v>Replenish</v>
      </c>
      <c r="Q1434" t="str">
        <f>VLOOKUP(A1434,'External $ Guide'!$A$2:$L$11545,4,0)</f>
        <v>Retail</v>
      </c>
      <c r="R1434" t="str">
        <f>VLOOKUP(A1434,'External $ Guide'!$A$2:$L$11545,5,0)</f>
        <v>Active</v>
      </c>
      <c r="S1434" t="str">
        <f>IFERROR(VLOOKUP(A1434,'Broker &amp; Vendor'!$A$2:$C$11545,3,0),"")</f>
        <v>WILLIAM GRANT AND SONS</v>
      </c>
      <c r="T1434" t="str">
        <f>IFERROR(VLOOKUP(A1434,'Broker &amp; Vendor'!$A$2:$C$11545,2,0),"")</f>
        <v>RNDC</v>
      </c>
    </row>
    <row r="1435" spans="1:20" x14ac:dyDescent="0.25">
      <c r="A1435" t="s">
        <v>6385</v>
      </c>
      <c r="B1435" t="s">
        <v>2291</v>
      </c>
      <c r="C1435" s="10">
        <v>22.484377358490569</v>
      </c>
      <c r="D1435" s="10">
        <v>22.484377358490569</v>
      </c>
      <c r="E1435" s="1">
        <v>55.17</v>
      </c>
      <c r="F1435" s="3">
        <f>((E1435/53)*6)*3</f>
        <v>18.736981132075474</v>
      </c>
      <c r="G1435" s="4">
        <f>VLOOKUP(A1435,'R12 Trend'!$A$4:$B$6433,2,0)</f>
        <v>1.39</v>
      </c>
      <c r="H1435" s="10" t="str">
        <f>IFERROR(VLOOKUP(A1435,'DDS Needs'!$A$4:$F$767,6,0),"")</f>
        <v/>
      </c>
      <c r="I1435" s="1">
        <f>IFERROR(VLOOKUP(A1435,'WH INV 4-2-2026'!$A$2:$C$2914,3,0),"")</f>
        <v>84</v>
      </c>
      <c r="J1435" s="1">
        <f>I1435/(C1435/3)</f>
        <v>11.207782007129477</v>
      </c>
      <c r="K1435" s="5" t="str">
        <f>IF((I1435&gt;C1435),"X","")</f>
        <v>X</v>
      </c>
      <c r="L1435" s="7">
        <f>(C1435/3)*13</f>
        <v>97.432301886792459</v>
      </c>
      <c r="M1435" s="7">
        <f>I1435-L1435</f>
        <v>-13.432301886792459</v>
      </c>
      <c r="N1435" s="6">
        <f>C1435/$C$2</f>
        <v>9.7002563656230039E-5</v>
      </c>
      <c r="O1435" s="5" t="s">
        <v>27882</v>
      </c>
      <c r="P1435" t="str">
        <f>VLOOKUP(A1435,'External $ Guide'!$A$2:$L$11545,3,0)</f>
        <v>Replenish</v>
      </c>
      <c r="Q1435" t="str">
        <f>VLOOKUP(A1435,'External $ Guide'!$A$2:$L$11545,4,0)</f>
        <v>Retail</v>
      </c>
      <c r="R1435" t="str">
        <f>VLOOKUP(A1435,'External $ Guide'!$A$2:$L$11545,5,0)</f>
        <v>Active</v>
      </c>
      <c r="S1435" t="str">
        <f>IFERROR(VLOOKUP(A1435,'Broker &amp; Vendor'!$A$2:$C$11545,3,0),"")</f>
        <v>MHW LTD</v>
      </c>
      <c r="T1435" t="str">
        <f>IFERROR(VLOOKUP(A1435,'Broker &amp; Vendor'!$A$2:$C$11545,2,0),"")</f>
        <v>SGWS- CHAMPION DIVISION</v>
      </c>
    </row>
    <row r="1436" spans="1:20" x14ac:dyDescent="0.25">
      <c r="A1436" t="s">
        <v>5003</v>
      </c>
      <c r="B1436" t="s">
        <v>909</v>
      </c>
      <c r="C1436" s="10">
        <v>22.475207547169809</v>
      </c>
      <c r="D1436" s="10">
        <v>22.475207547169809</v>
      </c>
      <c r="E1436" s="1">
        <v>69.66</v>
      </c>
      <c r="F1436" s="3">
        <f>((E1436/53)*6)*3</f>
        <v>23.658113207547167</v>
      </c>
      <c r="G1436" s="4">
        <f>VLOOKUP(A1436,'R12 Trend'!$A$4:$B$6433,2,0)</f>
        <v>-0.05</v>
      </c>
      <c r="H1436" s="10" t="str">
        <f>IFERROR(VLOOKUP(A1436,'DDS Needs'!$A$4:$F$767,6,0),"")</f>
        <v/>
      </c>
      <c r="I1436" s="1">
        <f>IFERROR(VLOOKUP(A1436,'WH INV 4-2-2026'!$A$2:$C$2914,3,0),"")</f>
        <v>24.333333</v>
      </c>
      <c r="J1436" s="1">
        <f>I1436/(C1436/3)</f>
        <v>3.2480233540353902</v>
      </c>
      <c r="K1436" s="5" t="str">
        <f>IF((I1436&gt;C1436),"X","")</f>
        <v>X</v>
      </c>
      <c r="L1436" s="7">
        <f>(C1436/3)*13</f>
        <v>97.392566037735833</v>
      </c>
      <c r="M1436" s="7">
        <f>I1436-L1436</f>
        <v>-73.059233037735837</v>
      </c>
      <c r="N1436" s="6">
        <f>C1436/$C$2</f>
        <v>9.6963003067463194E-5</v>
      </c>
      <c r="O1436" s="5" t="s">
        <v>27882</v>
      </c>
      <c r="P1436" t="str">
        <f>VLOOKUP(A1436,'External $ Guide'!$A$2:$L$11545,3,0)</f>
        <v>Replenish</v>
      </c>
      <c r="Q1436" t="str">
        <f>VLOOKUP(A1436,'External $ Guide'!$A$2:$L$11545,4,0)</f>
        <v>Retail</v>
      </c>
      <c r="R1436" t="str">
        <f>VLOOKUP(A1436,'External $ Guide'!$A$2:$L$11545,5,0)</f>
        <v>Active</v>
      </c>
      <c r="S1436" t="str">
        <f>IFERROR(VLOOKUP(A1436,'Broker &amp; Vendor'!$A$2:$C$11545,3,0),"")</f>
        <v>HEAVEN HILL SALES CO DBA HEAVEN HILL BRANDS</v>
      </c>
      <c r="T1436" t="str">
        <f>IFERROR(VLOOKUP(A1436,'Broker &amp; Vendor'!$A$2:$C$11545,2,0),"")</f>
        <v>SGWS- TRANSATLANTIC DIVISION</v>
      </c>
    </row>
    <row r="1437" spans="1:20" x14ac:dyDescent="0.25">
      <c r="A1437" t="s">
        <v>4293</v>
      </c>
      <c r="B1437" t="s">
        <v>204</v>
      </c>
      <c r="C1437" s="10">
        <v>22.464271698113205</v>
      </c>
      <c r="D1437" s="10">
        <v>22.464271698113205</v>
      </c>
      <c r="E1437" s="1">
        <v>74.319999999999993</v>
      </c>
      <c r="F1437" s="3">
        <f>((E1437/53)*6)*3</f>
        <v>25.240754716981129</v>
      </c>
      <c r="G1437" s="4">
        <f>VLOOKUP(A1437,'R12 Trend'!$A$4:$B$6433,2,0)</f>
        <v>-0.11</v>
      </c>
      <c r="H1437" s="10" t="str">
        <f>IFERROR(VLOOKUP(A1437,'DDS Needs'!$A$4:$F$767,6,0),"")</f>
        <v/>
      </c>
      <c r="I1437" s="1">
        <f>IFERROR(VLOOKUP(A1437,'WH INV 4-2-2026'!$A$2:$C$2914,3,0),"")</f>
        <v>40</v>
      </c>
      <c r="J1437" s="1">
        <f>I1437/(C1437/3)</f>
        <v>5.3418157335623269</v>
      </c>
      <c r="K1437" s="5" t="str">
        <f>IF((I1437&gt;C1437),"X","")</f>
        <v>X</v>
      </c>
      <c r="L1437" s="7">
        <f>(C1437/3)*13</f>
        <v>97.345177358490545</v>
      </c>
      <c r="M1437" s="7">
        <f>I1437-L1437</f>
        <v>-57.345177358490545</v>
      </c>
      <c r="N1437" s="6">
        <f>C1437/$C$2</f>
        <v>9.6915823402341295E-5</v>
      </c>
      <c r="O1437" s="5" t="s">
        <v>27882</v>
      </c>
      <c r="P1437" t="str">
        <f>VLOOKUP(A1437,'External $ Guide'!$A$2:$L$11545,3,0)</f>
        <v>Replenish</v>
      </c>
      <c r="Q1437" t="str">
        <f>VLOOKUP(A1437,'External $ Guide'!$A$2:$L$11545,4,0)</f>
        <v>Retail</v>
      </c>
      <c r="R1437" t="str">
        <f>VLOOKUP(A1437,'External $ Guide'!$A$2:$L$11545,5,0)</f>
        <v>Active</v>
      </c>
      <c r="S1437" t="s">
        <v>27956</v>
      </c>
      <c r="T1437" t="str">
        <f>IFERROR(VLOOKUP(A1437,'Broker &amp; Vendor'!$A$2:$C$11545,2,0),"")</f>
        <v>SGWS- CHAMPION DIVISION</v>
      </c>
    </row>
    <row r="1438" spans="1:20" x14ac:dyDescent="0.25">
      <c r="A1438" t="s">
        <v>6201</v>
      </c>
      <c r="B1438" t="s">
        <v>2107</v>
      </c>
      <c r="C1438" s="10">
        <v>22.447392452830194</v>
      </c>
      <c r="D1438" s="10">
        <v>22.447392452830194</v>
      </c>
      <c r="E1438" s="1">
        <v>64.17</v>
      </c>
      <c r="F1438" s="3">
        <f>((E1438/53)*6)*3</f>
        <v>21.793584905660381</v>
      </c>
      <c r="G1438" s="4">
        <f>VLOOKUP(A1438,'R12 Trend'!$A$4:$B$6433,2,0)</f>
        <v>0.03</v>
      </c>
      <c r="H1438" s="10" t="str">
        <f>IFERROR(VLOOKUP(A1438,'DDS Needs'!$A$4:$F$767,6,0),"")</f>
        <v/>
      </c>
      <c r="I1438" s="1" t="str">
        <f>IFERROR(VLOOKUP(A1438,'WH INV 4-2-2026'!$A$2:$C$2914,3,0),"")</f>
        <v/>
      </c>
      <c r="J1438" s="1" t="e">
        <f>I1438/(C1438/3)</f>
        <v>#VALUE!</v>
      </c>
      <c r="K1438" s="5" t="str">
        <f>IF((I1438&gt;C1438),"X","")</f>
        <v>X</v>
      </c>
      <c r="L1438" s="7">
        <f>(C1438/3)*13</f>
        <v>97.272033962264175</v>
      </c>
      <c r="M1438" s="7" t="e">
        <f>I1438-L1438</f>
        <v>#VALUE!</v>
      </c>
      <c r="N1438" s="6">
        <f>C1438/$C$2</f>
        <v>9.6843002614870554E-5</v>
      </c>
      <c r="O1438" s="5" t="s">
        <v>27882</v>
      </c>
      <c r="P1438" t="str">
        <f>VLOOKUP(A1438,'External $ Guide'!$A$2:$L$11545,3,0)</f>
        <v>Replenish</v>
      </c>
      <c r="Q1438" t="str">
        <f>VLOOKUP(A1438,'External $ Guide'!$A$2:$L$11545,4,0)</f>
        <v>Retail</v>
      </c>
      <c r="R1438" t="str">
        <f>VLOOKUP(A1438,'External $ Guide'!$A$2:$L$11545,5,0)</f>
        <v>Active</v>
      </c>
      <c r="S1438" t="str">
        <f>IFERROR(VLOOKUP(A1438,'Broker &amp; Vendor'!$A$2:$C$11545,3,0),"")</f>
        <v>BROWN FOREMAN CORP</v>
      </c>
      <c r="T1438" t="str">
        <f>IFERROR(VLOOKUP(A1438,'Broker &amp; Vendor'!$A$2:$C$11545,2,0),"")</f>
        <v>UNITED</v>
      </c>
    </row>
    <row r="1439" spans="1:20" x14ac:dyDescent="0.25">
      <c r="A1439" t="s">
        <v>7717</v>
      </c>
      <c r="B1439" t="s">
        <v>3623</v>
      </c>
      <c r="C1439" s="10">
        <v>22.443079245283016</v>
      </c>
      <c r="D1439" s="10">
        <v>22.443079245283016</v>
      </c>
      <c r="E1439" s="1">
        <v>76.84</v>
      </c>
      <c r="F1439" s="3">
        <f>((E1439/53)*6)*3</f>
        <v>26.096603773584903</v>
      </c>
      <c r="G1439" s="4">
        <f>VLOOKUP(A1439,'R12 Trend'!$A$4:$B$6433,2,0)</f>
        <v>-0.14000000000000001</v>
      </c>
      <c r="H1439" s="10" t="str">
        <f>IFERROR(VLOOKUP(A1439,'DDS Needs'!$A$4:$F$767,6,0),"")</f>
        <v/>
      </c>
      <c r="I1439" s="1">
        <f>IFERROR(VLOOKUP(A1439,'WH INV 4-2-2026'!$A$2:$C$2914,3,0),"")</f>
        <v>0</v>
      </c>
      <c r="J1439" s="1">
        <f>I1439/(C1439/3)</f>
        <v>0</v>
      </c>
      <c r="K1439" s="5" t="str">
        <f>IF((I1439&gt;C1439),"X","")</f>
        <v/>
      </c>
      <c r="L1439" s="7">
        <f>(C1439/3)*13</f>
        <v>97.253343396226398</v>
      </c>
      <c r="M1439" s="7">
        <f>I1439-L1439</f>
        <v>-97.253343396226398</v>
      </c>
      <c r="N1439" s="6">
        <f>C1439/$C$2</f>
        <v>9.6824394486080202E-5</v>
      </c>
      <c r="O1439" s="5" t="s">
        <v>27882</v>
      </c>
      <c r="P1439" t="str">
        <f>VLOOKUP(A1439,'External $ Guide'!$A$2:$L$11545,3,0)</f>
        <v>Replenish</v>
      </c>
      <c r="Q1439" t="str">
        <f>VLOOKUP(A1439,'External $ Guide'!$A$2:$L$11545,4,0)</f>
        <v>Retail</v>
      </c>
      <c r="R1439" t="str">
        <f>VLOOKUP(A1439,'External $ Guide'!$A$2:$L$11545,5,0)</f>
        <v>Active</v>
      </c>
      <c r="S1439" t="str">
        <f>IFERROR(VLOOKUP(A1439,'Broker &amp; Vendor'!$A$2:$C$11545,3,0),"")</f>
        <v>CIROC SPIRITS LLC</v>
      </c>
      <c r="T1439" t="str">
        <f>IFERROR(VLOOKUP(A1439,'Broker &amp; Vendor'!$A$2:$C$11545,2,0),"")</f>
        <v>SGWS- CHAMPION DIVISION</v>
      </c>
    </row>
    <row r="1440" spans="1:20" x14ac:dyDescent="0.25">
      <c r="A1440" t="s">
        <v>8042</v>
      </c>
      <c r="B1440" t="s">
        <v>3948</v>
      </c>
      <c r="C1440" s="10">
        <v>22.44192452830189</v>
      </c>
      <c r="D1440" s="10">
        <v>22.44192452830189</v>
      </c>
      <c r="E1440" s="1">
        <v>101.66</v>
      </c>
      <c r="F1440" s="3">
        <f>((E1440/53)*6)*3</f>
        <v>34.526037735849059</v>
      </c>
      <c r="G1440" s="4">
        <f>VLOOKUP(A1440,'R12 Trend'!$A$4:$B$6433,2,0)</f>
        <v>-0.35</v>
      </c>
      <c r="H1440" s="10" t="str">
        <f>IFERROR(VLOOKUP(A1440,'DDS Needs'!$A$4:$F$767,6,0),"")</f>
        <v/>
      </c>
      <c r="I1440" s="1">
        <f>IFERROR(VLOOKUP(A1440,'WH INV 4-2-2026'!$A$2:$C$2914,3,0),"")</f>
        <v>49</v>
      </c>
      <c r="J1440" s="1">
        <f>I1440/(C1440/3)</f>
        <v>6.5502403688514246</v>
      </c>
      <c r="K1440" s="5" t="str">
        <f>IF((I1440&gt;C1440),"X","")</f>
        <v>X</v>
      </c>
      <c r="L1440" s="7">
        <f>(C1440/3)*13</f>
        <v>97.248339622641524</v>
      </c>
      <c r="M1440" s="7">
        <f>I1440-L1440</f>
        <v>-48.248339622641524</v>
      </c>
      <c r="N1440" s="6">
        <f>C1440/$C$2</f>
        <v>9.6819412782309591E-5</v>
      </c>
      <c r="O1440" s="5" t="s">
        <v>27882</v>
      </c>
      <c r="P1440" t="str">
        <f>VLOOKUP(A1440,'External $ Guide'!$A$2:$L$11545,3,0)</f>
        <v>Replenish</v>
      </c>
      <c r="Q1440" t="str">
        <f>VLOOKUP(A1440,'External $ Guide'!$A$2:$L$11545,4,0)</f>
        <v>Retail</v>
      </c>
      <c r="R1440" t="str">
        <f>VLOOKUP(A1440,'External $ Guide'!$A$2:$L$11545,5,0)</f>
        <v>Active</v>
      </c>
      <c r="S1440" t="str">
        <f>IFERROR(VLOOKUP(A1440,'Broker &amp; Vendor'!$A$2:$C$11545,3,0),"")</f>
        <v>SAZERAC CO INC</v>
      </c>
      <c r="T1440" t="str">
        <f>IFERROR(VLOOKUP(A1440,'Broker &amp; Vendor'!$A$2:$C$11545,2,0),"")</f>
        <v>UNITED</v>
      </c>
    </row>
    <row r="1441" spans="1:20" x14ac:dyDescent="0.25">
      <c r="A1441" t="s">
        <v>6658</v>
      </c>
      <c r="B1441" t="s">
        <v>2564</v>
      </c>
      <c r="C1441" s="10">
        <v>22.368633962264152</v>
      </c>
      <c r="D1441" s="10">
        <v>22.368633962264152</v>
      </c>
      <c r="E1441" s="1">
        <v>63.33</v>
      </c>
      <c r="F1441" s="3">
        <f>((E1441/53)*6)*3</f>
        <v>21.508301886792452</v>
      </c>
      <c r="G1441" s="4">
        <f>VLOOKUP(A1441,'R12 Trend'!$A$4:$B$6433,2,0)</f>
        <v>0.04</v>
      </c>
      <c r="H1441" s="10" t="str">
        <f>IFERROR(VLOOKUP(A1441,'DDS Needs'!$A$4:$F$767,6,0),"")</f>
        <v/>
      </c>
      <c r="I1441" s="1">
        <f>IFERROR(VLOOKUP(A1441,'WH INV 4-2-2026'!$A$2:$C$2914,3,0),"")</f>
        <v>58</v>
      </c>
      <c r="J1441" s="1">
        <f>I1441/(C1441/3)</f>
        <v>7.7787494888394928</v>
      </c>
      <c r="K1441" s="5" t="str">
        <f>IF((I1441&gt;C1441),"X","")</f>
        <v>X</v>
      </c>
      <c r="L1441" s="7">
        <f>(C1441/3)*13</f>
        <v>96.930747169811326</v>
      </c>
      <c r="M1441" s="7">
        <f>I1441-L1441</f>
        <v>-38.930747169811326</v>
      </c>
      <c r="N1441" s="6">
        <f>C1441/$C$2</f>
        <v>9.6503221113573341E-5</v>
      </c>
      <c r="O1441" s="5" t="s">
        <v>27882</v>
      </c>
      <c r="P1441" t="str">
        <f>VLOOKUP(A1441,'External $ Guide'!$A$2:$L$11545,3,0)</f>
        <v>Replenish</v>
      </c>
      <c r="Q1441" t="str">
        <f>VLOOKUP(A1441,'External $ Guide'!$A$2:$L$11545,4,0)</f>
        <v>Retail</v>
      </c>
      <c r="R1441" t="str">
        <f>VLOOKUP(A1441,'External $ Guide'!$A$2:$L$11545,5,0)</f>
        <v>Active</v>
      </c>
      <c r="S1441" t="str">
        <f>IFERROR(VLOOKUP(A1441,'Broker &amp; Vendor'!$A$2:$C$11545,3,0),"")</f>
        <v>HEAVEN HILL SALES CO DBA HEAVEN HILL BRANDS</v>
      </c>
      <c r="T1441" t="str">
        <f>IFERROR(VLOOKUP(A1441,'Broker &amp; Vendor'!$A$2:$C$11545,2,0),"")</f>
        <v>SGWS- TRANSATLANTIC DIVISION</v>
      </c>
    </row>
    <row r="1442" spans="1:20" x14ac:dyDescent="0.25">
      <c r="A1442" t="s">
        <v>4526</v>
      </c>
      <c r="B1442" t="s">
        <v>437</v>
      </c>
      <c r="C1442" s="10">
        <v>22.36856603773585</v>
      </c>
      <c r="D1442" s="10">
        <v>22.36856603773585</v>
      </c>
      <c r="E1442" s="1">
        <v>67.900000000000006</v>
      </c>
      <c r="F1442" s="3">
        <f>((E1442/53)*6)*3</f>
        <v>23.060377358490566</v>
      </c>
      <c r="G1442" s="4">
        <f>VLOOKUP(A1442,'R12 Trend'!$A$4:$B$6433,2,0)</f>
        <v>-0.03</v>
      </c>
      <c r="H1442" s="10" t="str">
        <f>IFERROR(VLOOKUP(A1442,'DDS Needs'!$A$4:$F$767,6,0),"")</f>
        <v/>
      </c>
      <c r="I1442" s="1">
        <f>IFERROR(VLOOKUP(A1442,'WH INV 4-2-2026'!$A$2:$C$2914,3,0),"")</f>
        <v>24</v>
      </c>
      <c r="J1442" s="1">
        <f>I1442/(C1442/3)</f>
        <v>3.2188026661403217</v>
      </c>
      <c r="K1442" s="5" t="str">
        <f>IF((I1442&gt;C1442),"X","")</f>
        <v>X</v>
      </c>
      <c r="L1442" s="7">
        <f>(C1442/3)*13</f>
        <v>96.930452830188685</v>
      </c>
      <c r="M1442" s="7">
        <f>I1442-L1442</f>
        <v>-72.930452830188685</v>
      </c>
      <c r="N1442" s="6">
        <f>C1442/$C$2</f>
        <v>9.6502928072175065E-5</v>
      </c>
      <c r="O1442" s="5" t="s">
        <v>27882</v>
      </c>
      <c r="P1442" t="str">
        <f>VLOOKUP(A1442,'External $ Guide'!$A$2:$L$11545,3,0)</f>
        <v>Replenish</v>
      </c>
      <c r="Q1442" t="str">
        <f>VLOOKUP(A1442,'External $ Guide'!$A$2:$L$11545,4,0)</f>
        <v>Retail</v>
      </c>
      <c r="R1442" t="str">
        <f>VLOOKUP(A1442,'External $ Guide'!$A$2:$L$11545,5,0)</f>
        <v>Active</v>
      </c>
      <c r="S1442" t="str">
        <f>IFERROR(VLOOKUP(A1442,'Broker &amp; Vendor'!$A$2:$C$11545,3,0),"")</f>
        <v>HEAVEN HILL SALES CO DBA HEAVEN HILL BRANDS</v>
      </c>
      <c r="T1442" t="str">
        <f>IFERROR(VLOOKUP(A1442,'Broker &amp; Vendor'!$A$2:$C$11545,2,0),"")</f>
        <v>SGWS- TRANSATLANTIC DIVISION</v>
      </c>
    </row>
    <row r="1443" spans="1:20" x14ac:dyDescent="0.25">
      <c r="A1443" t="s">
        <v>5002</v>
      </c>
      <c r="B1443" t="s">
        <v>908</v>
      </c>
      <c r="C1443" s="10">
        <v>22.190739622641505</v>
      </c>
      <c r="D1443" s="10">
        <v>22.190739622641505</v>
      </c>
      <c r="E1443" s="1">
        <v>69.510000000000005</v>
      </c>
      <c r="F1443" s="3">
        <f>((E1443/53)*6)*3</f>
        <v>23.607169811320752</v>
      </c>
      <c r="G1443" s="4">
        <f>VLOOKUP(A1443,'R12 Trend'!$A$4:$B$6433,2,0)</f>
        <v>-0.06</v>
      </c>
      <c r="H1443" s="10" t="str">
        <f>IFERROR(VLOOKUP(A1443,'DDS Needs'!$A$4:$F$767,6,0),"")</f>
        <v/>
      </c>
      <c r="I1443" s="1">
        <f>IFERROR(VLOOKUP(A1443,'WH INV 4-2-2026'!$A$2:$C$2914,3,0),"")</f>
        <v>67.666667000000004</v>
      </c>
      <c r="J1443" s="1">
        <f>I1443/(C1443/3)</f>
        <v>9.1479601154382628</v>
      </c>
      <c r="K1443" s="5" t="str">
        <f>IF((I1443&gt;C1443),"X","")</f>
        <v>X</v>
      </c>
      <c r="L1443" s="7">
        <f>(C1443/3)*13</f>
        <v>96.159871698113193</v>
      </c>
      <c r="M1443" s="7">
        <f>I1443-L1443</f>
        <v>-28.493204698113189</v>
      </c>
      <c r="N1443" s="6">
        <f>C1443/$C$2</f>
        <v>9.5735745691497107E-5</v>
      </c>
      <c r="O1443" s="5" t="s">
        <v>27882</v>
      </c>
      <c r="P1443" t="str">
        <f>VLOOKUP(A1443,'External $ Guide'!$A$2:$L$11545,3,0)</f>
        <v>Replenish</v>
      </c>
      <c r="Q1443" t="str">
        <f>VLOOKUP(A1443,'External $ Guide'!$A$2:$L$11545,4,0)</f>
        <v>Retail</v>
      </c>
      <c r="R1443" t="str">
        <f>VLOOKUP(A1443,'External $ Guide'!$A$2:$L$11545,5,0)</f>
        <v>Active</v>
      </c>
      <c r="S1443" t="str">
        <f>IFERROR(VLOOKUP(A1443,'Broker &amp; Vendor'!$A$2:$C$11545,3,0),"")</f>
        <v>BROWN FOREMAN CORP</v>
      </c>
      <c r="T1443" t="str">
        <f>IFERROR(VLOOKUP(A1443,'Broker &amp; Vendor'!$A$2:$C$11545,2,0),"")</f>
        <v>UNITED</v>
      </c>
    </row>
    <row r="1444" spans="1:20" x14ac:dyDescent="0.25">
      <c r="A1444" t="s">
        <v>6459</v>
      </c>
      <c r="B1444" t="s">
        <v>2365</v>
      </c>
      <c r="C1444" s="10">
        <v>22.187547169811321</v>
      </c>
      <c r="D1444" s="10">
        <v>22.187547169811321</v>
      </c>
      <c r="E1444" s="1">
        <v>65.33</v>
      </c>
      <c r="F1444" s="3">
        <f>((E1444/53)*6)*3</f>
        <v>22.187547169811321</v>
      </c>
      <c r="G1444" s="4">
        <f>VLOOKUP(A1444,'R12 Trend'!$A$4:$B$6433,2,0)</f>
        <v>0</v>
      </c>
      <c r="H1444" s="10" t="str">
        <f>IFERROR(VLOOKUP(A1444,'DDS Needs'!$A$4:$F$767,6,0),"")</f>
        <v/>
      </c>
      <c r="I1444" s="1">
        <f>IFERROR(VLOOKUP(A1444,'WH INV 4-2-2026'!$A$2:$C$2914,3,0),"")</f>
        <v>111</v>
      </c>
      <c r="J1444" s="1">
        <f>I1444/(C1444/3)</f>
        <v>15.008418796877391</v>
      </c>
      <c r="K1444" s="5" t="str">
        <f>IF((I1444&gt;C1444),"X","")</f>
        <v>X</v>
      </c>
      <c r="L1444" s="7">
        <f>(C1444/3)*13</f>
        <v>96.146037735849049</v>
      </c>
      <c r="M1444" s="7">
        <f>I1444-L1444</f>
        <v>14.853962264150951</v>
      </c>
      <c r="N1444" s="6">
        <f>C1444/$C$2</f>
        <v>9.572197274577831E-5</v>
      </c>
      <c r="O1444" s="5" t="s">
        <v>27882</v>
      </c>
      <c r="P1444" t="str">
        <f>VLOOKUP(A1444,'External $ Guide'!$A$2:$L$11545,3,0)</f>
        <v>Replenish</v>
      </c>
      <c r="Q1444" t="str">
        <f>VLOOKUP(A1444,'External $ Guide'!$A$2:$L$11545,4,0)</f>
        <v>Retail</v>
      </c>
      <c r="R1444" t="str">
        <f>VLOOKUP(A1444,'External $ Guide'!$A$2:$L$11545,5,0)</f>
        <v>Active</v>
      </c>
      <c r="S1444" t="str">
        <f>IFERROR(VLOOKUP(A1444,'Broker &amp; Vendor'!$A$2:$C$11545,3,0),"")</f>
        <v>PARK STREET IMPORTS /</v>
      </c>
      <c r="T1444" t="str">
        <f>IFERROR(VLOOKUP(A1444,'Broker &amp; Vendor'!$A$2:$C$11545,2,0),"")</f>
        <v>LUKE LEA BEVERAGES</v>
      </c>
    </row>
    <row r="1445" spans="1:20" x14ac:dyDescent="0.25">
      <c r="A1445" t="s">
        <v>6788</v>
      </c>
      <c r="B1445" t="s">
        <v>2694</v>
      </c>
      <c r="C1445" s="10">
        <v>22.154264150943398</v>
      </c>
      <c r="D1445" s="10">
        <v>27.248603773584907</v>
      </c>
      <c r="E1445" s="1">
        <v>67.95</v>
      </c>
      <c r="F1445" s="3">
        <f>((E1445/53)*6)*3</f>
        <v>23.077358490566041</v>
      </c>
      <c r="G1445" s="4">
        <f>VLOOKUP(A1445,'R12 Trend'!$A$4:$B$6433,2,0)</f>
        <v>-0.04</v>
      </c>
      <c r="H1445" s="10">
        <f>IFERROR(VLOOKUP(A1445,'DDS Needs'!$A$4:$F$767,6,0),"")</f>
        <v>5.0943396226415096</v>
      </c>
      <c r="I1445" s="1">
        <f>IFERROR(VLOOKUP(A1445,'WH INV 4-2-2026'!$A$2:$C$2914,3,0),"")</f>
        <v>38.75</v>
      </c>
      <c r="J1445" s="1">
        <f>I1445/(C1445/3)</f>
        <v>5.2472968277328098</v>
      </c>
      <c r="K1445" s="5" t="str">
        <f>IF((I1445&gt;C1445),"X","")</f>
        <v>X</v>
      </c>
      <c r="L1445" s="7">
        <f>(C1445/3)*13</f>
        <v>96.001811320754726</v>
      </c>
      <c r="M1445" s="7">
        <f>I1445-L1445</f>
        <v>-57.251811320754726</v>
      </c>
      <c r="N1445" s="6">
        <f>C1445/$C$2</f>
        <v>9.5578382460624693E-5</v>
      </c>
      <c r="O1445" s="5" t="s">
        <v>27882</v>
      </c>
      <c r="P1445" t="str">
        <f>VLOOKUP(A1445,'External $ Guide'!$A$2:$L$11545,3,0)</f>
        <v>Replenish</v>
      </c>
      <c r="Q1445" t="str">
        <f>VLOOKUP(A1445,'External $ Guide'!$A$2:$L$11545,4,0)</f>
        <v>Retail</v>
      </c>
      <c r="R1445" t="str">
        <f>VLOOKUP(A1445,'External $ Guide'!$A$2:$L$11545,5,0)</f>
        <v>Active</v>
      </c>
      <c r="S1445" t="str">
        <f>IFERROR(VLOOKUP(A1445,'Broker &amp; Vendor'!$A$2:$C$11545,3,0),"")</f>
        <v>BROWN FOREMAN CORP</v>
      </c>
      <c r="T1445" t="str">
        <f>IFERROR(VLOOKUP(A1445,'Broker &amp; Vendor'!$A$2:$C$11545,2,0),"")</f>
        <v>UNITED</v>
      </c>
    </row>
    <row r="1446" spans="1:20" x14ac:dyDescent="0.25">
      <c r="A1446" t="s">
        <v>4216</v>
      </c>
      <c r="B1446" t="s">
        <v>127</v>
      </c>
      <c r="C1446" s="10">
        <v>22.146113207547167</v>
      </c>
      <c r="D1446" s="10">
        <v>22.146113207547167</v>
      </c>
      <c r="E1446" s="1">
        <v>54.34</v>
      </c>
      <c r="F1446" s="3">
        <f>((E1446/53)*6)*3</f>
        <v>18.45509433962264</v>
      </c>
      <c r="G1446" s="4">
        <f>VLOOKUP(A1446,'R12 Trend'!$A$4:$B$6433,2,0)</f>
        <v>0.33</v>
      </c>
      <c r="H1446" s="10" t="str">
        <f>IFERROR(VLOOKUP(A1446,'DDS Needs'!$A$4:$F$767,6,0),"")</f>
        <v/>
      </c>
      <c r="I1446" s="1">
        <f>IFERROR(VLOOKUP(A1446,'WH INV 4-2-2026'!$A$2:$C$2914,3,0),"")</f>
        <v>0</v>
      </c>
      <c r="J1446" s="1">
        <f>I1446/(C1446/3)</f>
        <v>0</v>
      </c>
      <c r="K1446" s="5" t="str">
        <f>IF((I1446&gt;C1446),"X","")</f>
        <v/>
      </c>
      <c r="L1446" s="7">
        <f>(C1446/3)*13</f>
        <v>95.96649056603772</v>
      </c>
      <c r="M1446" s="7">
        <f>I1446-L1446</f>
        <v>-95.96649056603772</v>
      </c>
      <c r="N1446" s="6">
        <f>C1446/$C$2</f>
        <v>9.5543217492831948E-5</v>
      </c>
      <c r="O1446" s="5" t="s">
        <v>27882</v>
      </c>
      <c r="P1446" t="str">
        <f>VLOOKUP(A1446,'External $ Guide'!$A$2:$L$11545,3,0)</f>
        <v>Replenish</v>
      </c>
      <c r="Q1446" t="str">
        <f>VLOOKUP(A1446,'External $ Guide'!$A$2:$L$11545,4,0)</f>
        <v>Retail</v>
      </c>
      <c r="R1446" t="str">
        <f>VLOOKUP(A1446,'External $ Guide'!$A$2:$L$11545,5,0)</f>
        <v>Active</v>
      </c>
      <c r="S1446" t="str">
        <f>IFERROR(VLOOKUP(A1446,'Broker &amp; Vendor'!$A$2:$C$11545,3,0),"")</f>
        <v>MOET HENNESSY USA INC</v>
      </c>
      <c r="T1446" t="str">
        <f>IFERROR(VLOOKUP(A1446,'Broker &amp; Vendor'!$A$2:$C$11545,2,0),"")</f>
        <v>SGWS- COASTAL PACIFIC DIVISION</v>
      </c>
    </row>
    <row r="1447" spans="1:20" x14ac:dyDescent="0.25">
      <c r="A1447" t="s">
        <v>4986</v>
      </c>
      <c r="B1447" t="s">
        <v>892</v>
      </c>
      <c r="C1447" s="10">
        <v>22.117075471698115</v>
      </c>
      <c r="D1447" s="10">
        <v>22.117075471698115</v>
      </c>
      <c r="E1447" s="1">
        <v>86.83</v>
      </c>
      <c r="F1447" s="3">
        <f>((E1447/53)*6)*3</f>
        <v>29.489433962264151</v>
      </c>
      <c r="G1447" s="4">
        <f>VLOOKUP(A1447,'R12 Trend'!$A$4:$B$6433,2,0)</f>
        <v>-0.25</v>
      </c>
      <c r="H1447" s="10" t="str">
        <f>IFERROR(VLOOKUP(A1447,'DDS Needs'!$A$4:$F$767,6,0),"")</f>
        <v/>
      </c>
      <c r="I1447" s="1" t="str">
        <f>IFERROR(VLOOKUP(A1447,'WH INV 4-2-2026'!$A$2:$C$2914,3,0),"")</f>
        <v/>
      </c>
      <c r="J1447" s="1" t="e">
        <f>I1447/(C1447/3)</f>
        <v>#VALUE!</v>
      </c>
      <c r="K1447" s="5" t="str">
        <f>IF((I1447&gt;C1447),"X","")</f>
        <v>X</v>
      </c>
      <c r="L1447" s="7">
        <f>(C1447/3)*13</f>
        <v>95.840660377358503</v>
      </c>
      <c r="M1447" s="7" t="e">
        <f>I1447-L1447</f>
        <v>#VALUE!</v>
      </c>
      <c r="N1447" s="6">
        <f>C1447/$C$2</f>
        <v>9.5417942295070393E-5</v>
      </c>
      <c r="O1447" s="5" t="s">
        <v>27882</v>
      </c>
      <c r="P1447" t="str">
        <f>VLOOKUP(A1447,'External $ Guide'!$A$2:$L$11545,3,0)</f>
        <v>Replenish</v>
      </c>
      <c r="Q1447" t="str">
        <f>VLOOKUP(A1447,'External $ Guide'!$A$2:$L$11545,4,0)</f>
        <v>Retail</v>
      </c>
      <c r="R1447" t="str">
        <f>VLOOKUP(A1447,'External $ Guide'!$A$2:$L$11545,5,0)</f>
        <v>Active</v>
      </c>
      <c r="S1447" t="str">
        <f>IFERROR(VLOOKUP(A1447,'Broker &amp; Vendor'!$A$2:$C$11545,3,0),"")</f>
        <v>CIROC SPIRITS LLC</v>
      </c>
      <c r="T1447" t="str">
        <f>IFERROR(VLOOKUP(A1447,'Broker &amp; Vendor'!$A$2:$C$11545,2,0),"")</f>
        <v>SGWS- TRANSATLANTIC DIVISION</v>
      </c>
    </row>
    <row r="1448" spans="1:20" x14ac:dyDescent="0.25">
      <c r="A1448" t="s">
        <v>6485</v>
      </c>
      <c r="B1448" t="s">
        <v>2391</v>
      </c>
      <c r="C1448" s="10">
        <v>22.110928301886794</v>
      </c>
      <c r="D1448" s="10">
        <v>25.84677735849057</v>
      </c>
      <c r="E1448" s="1">
        <v>69.260000000000005</v>
      </c>
      <c r="F1448" s="3">
        <f>((E1448/53)*6)*3</f>
        <v>23.5222641509434</v>
      </c>
      <c r="G1448" s="4">
        <f>VLOOKUP(A1448,'R12 Trend'!$A$4:$B$6433,2,0)</f>
        <v>-0.06</v>
      </c>
      <c r="H1448" s="10">
        <f>IFERROR(VLOOKUP(A1448,'DDS Needs'!$A$4:$F$767,6,0),"")</f>
        <v>3.7358490566037741</v>
      </c>
      <c r="I1448" s="1">
        <f>IFERROR(VLOOKUP(A1448,'WH INV 4-2-2026'!$A$2:$C$2914,3,0),"")</f>
        <v>58</v>
      </c>
      <c r="J1448" s="1">
        <f>I1448/(C1448/3)</f>
        <v>7.869411796028122</v>
      </c>
      <c r="K1448" s="5" t="str">
        <f>IF((I1448&gt;C1448),"X","")</f>
        <v>X</v>
      </c>
      <c r="L1448" s="7">
        <f>(C1448/3)*13</f>
        <v>95.814022641509439</v>
      </c>
      <c r="M1448" s="7">
        <f>I1448-L1448</f>
        <v>-37.814022641509439</v>
      </c>
      <c r="N1448" s="6">
        <f>C1448/$C$2</f>
        <v>9.539142204852671E-5</v>
      </c>
      <c r="O1448" s="5" t="s">
        <v>27882</v>
      </c>
      <c r="P1448" t="str">
        <f>VLOOKUP(A1448,'External $ Guide'!$A$2:$L$11545,3,0)</f>
        <v>Replenish</v>
      </c>
      <c r="Q1448" t="str">
        <f>VLOOKUP(A1448,'External $ Guide'!$A$2:$L$11545,4,0)</f>
        <v>Retail</v>
      </c>
      <c r="R1448" t="str">
        <f>VLOOKUP(A1448,'External $ Guide'!$A$2:$L$11545,5,0)</f>
        <v>Active</v>
      </c>
      <c r="S1448" t="s">
        <v>27956</v>
      </c>
      <c r="T1448" t="str">
        <f>IFERROR(VLOOKUP(A1448,'Broker &amp; Vendor'!$A$2:$C$11545,2,0),"")</f>
        <v>SGWS- CHAMPION DIVISION</v>
      </c>
    </row>
    <row r="1449" spans="1:20" x14ac:dyDescent="0.25">
      <c r="A1449" t="s">
        <v>6906</v>
      </c>
      <c r="B1449" t="s">
        <v>2812</v>
      </c>
      <c r="C1449" s="10">
        <v>22.097547169811321</v>
      </c>
      <c r="D1449" s="10">
        <v>22.097547169811321</v>
      </c>
      <c r="E1449" s="1">
        <v>71.5</v>
      </c>
      <c r="F1449" s="3">
        <f>((E1449/53)*6)*3</f>
        <v>24.283018867924529</v>
      </c>
      <c r="G1449" s="4">
        <f>VLOOKUP(A1449,'R12 Trend'!$A$4:$B$6433,2,0)</f>
        <v>-0.09</v>
      </c>
      <c r="H1449" s="10" t="str">
        <f>IFERROR(VLOOKUP(A1449,'DDS Needs'!$A$4:$F$767,6,0),"")</f>
        <v/>
      </c>
      <c r="I1449" s="1">
        <f>IFERROR(VLOOKUP(A1449,'WH INV 4-2-2026'!$A$2:$C$2914,3,0),"")</f>
        <v>0</v>
      </c>
      <c r="J1449" s="1">
        <f>I1449/(C1449/3)</f>
        <v>0</v>
      </c>
      <c r="K1449" s="5" t="str">
        <f>IF((I1449&gt;C1449),"X","")</f>
        <v/>
      </c>
      <c r="L1449" s="7">
        <f>(C1449/3)*13</f>
        <v>95.756037735849063</v>
      </c>
      <c r="M1449" s="7">
        <f>I1449-L1449</f>
        <v>-95.756037735849063</v>
      </c>
      <c r="N1449" s="6">
        <f>C1449/$C$2</f>
        <v>9.5333692893066982E-5</v>
      </c>
      <c r="O1449" s="5" t="s">
        <v>27882</v>
      </c>
      <c r="P1449" t="str">
        <f>VLOOKUP(A1449,'External $ Guide'!$A$2:$L$11545,3,0)</f>
        <v>Replenish</v>
      </c>
      <c r="Q1449" t="str">
        <f>VLOOKUP(A1449,'External $ Guide'!$A$2:$L$11545,4,0)</f>
        <v>Retail</v>
      </c>
      <c r="R1449" t="str">
        <f>VLOOKUP(A1449,'External $ Guide'!$A$2:$L$11545,5,0)</f>
        <v>Active</v>
      </c>
      <c r="S1449" t="str">
        <f>IFERROR(VLOOKUP(A1449,'Broker &amp; Vendor'!$A$2:$C$11545,3,0),"")</f>
        <v>HEAVEN HILL SALES CO DBA HEAVEN HILL BRANDS</v>
      </c>
      <c r="T1449" t="str">
        <f>IFERROR(VLOOKUP(A1449,'Broker &amp; Vendor'!$A$2:$C$11545,2,0),"")</f>
        <v>SGWS- TRANSATLANTIC DIVISION</v>
      </c>
    </row>
    <row r="1450" spans="1:20" x14ac:dyDescent="0.25">
      <c r="A1450" t="s">
        <v>8117</v>
      </c>
      <c r="B1450" t="s">
        <v>4023</v>
      </c>
      <c r="C1450" s="10">
        <v>22.075471698113205</v>
      </c>
      <c r="D1450" s="10">
        <v>22.075471698113205</v>
      </c>
      <c r="E1450" s="1">
        <v>65</v>
      </c>
      <c r="F1450" s="3">
        <f>((E1450/53)*6)*3</f>
        <v>22.075471698113205</v>
      </c>
      <c r="G1450" s="4">
        <f>VLOOKUP(A1450,'R12 Trend'!$A$4:$B$6433,2,0)</f>
        <v>0</v>
      </c>
      <c r="H1450" s="10" t="str">
        <f>IFERROR(VLOOKUP(A1450,'DDS Needs'!$A$4:$F$767,6,0),"")</f>
        <v/>
      </c>
      <c r="I1450" s="1">
        <f>IFERROR(VLOOKUP(A1450,'WH INV 4-2-2026'!$A$2:$C$2914,3,0),"")</f>
        <v>15</v>
      </c>
      <c r="J1450" s="1">
        <f>I1450/(C1450/3)</f>
        <v>2.0384615384615388</v>
      </c>
      <c r="K1450" s="5" t="str">
        <f>IF((I1450&gt;C1450),"X","")</f>
        <v/>
      </c>
      <c r="L1450" s="7">
        <f>(C1450/3)*13</f>
        <v>95.66037735849055</v>
      </c>
      <c r="M1450" s="7">
        <f>I1450-L1450</f>
        <v>-80.66037735849055</v>
      </c>
      <c r="N1450" s="6">
        <f>C1450/$C$2</f>
        <v>9.5238454438628341E-5</v>
      </c>
      <c r="O1450" s="5" t="s">
        <v>27882</v>
      </c>
      <c r="P1450" t="str">
        <f>VLOOKUP(A1450,'External $ Guide'!$A$2:$L$11545,3,0)</f>
        <v>Replenish</v>
      </c>
      <c r="Q1450" t="str">
        <f>VLOOKUP(A1450,'External $ Guide'!$A$2:$L$11545,4,0)</f>
        <v>Retail</v>
      </c>
      <c r="R1450" t="str">
        <f>VLOOKUP(A1450,'External $ Guide'!$A$2:$L$11545,5,0)</f>
        <v>Active</v>
      </c>
      <c r="S1450" t="str">
        <f>IFERROR(VLOOKUP(A1450,'Broker &amp; Vendor'!$A$2:$C$11545,3,0),"")</f>
        <v>DREAD RIVER DISTILLING COMPANY LLC</v>
      </c>
      <c r="T1450" t="str">
        <f>IFERROR(VLOOKUP(A1450,'Broker &amp; Vendor'!$A$2:$C$11545,2,0),"")</f>
        <v>UNITED</v>
      </c>
    </row>
    <row r="1451" spans="1:20" x14ac:dyDescent="0.25">
      <c r="A1451" t="s">
        <v>4330</v>
      </c>
      <c r="B1451" t="s">
        <v>241</v>
      </c>
      <c r="C1451" s="10">
        <v>22.020656603773578</v>
      </c>
      <c r="D1451" s="10">
        <v>22.020656603773578</v>
      </c>
      <c r="E1451" s="1">
        <v>88.82</v>
      </c>
      <c r="F1451" s="3">
        <f>((E1451/53)*6)*3</f>
        <v>30.165283018867918</v>
      </c>
      <c r="G1451" s="4">
        <f>VLOOKUP(A1451,'R12 Trend'!$A$4:$B$6433,2,0)</f>
        <v>-0.27</v>
      </c>
      <c r="H1451" s="10" t="str">
        <f>IFERROR(VLOOKUP(A1451,'DDS Needs'!$A$4:$F$767,6,0),"")</f>
        <v/>
      </c>
      <c r="I1451" s="1">
        <f>IFERROR(VLOOKUP(A1451,'WH INV 4-2-2026'!$A$2:$C$2914,3,0),"")</f>
        <v>6.6666670000000003</v>
      </c>
      <c r="J1451" s="1">
        <f>I1451/(C1451/3)</f>
        <v>0.90823817653887273</v>
      </c>
      <c r="K1451" s="5" t="str">
        <f>IF((I1451&gt;C1451),"X","")</f>
        <v/>
      </c>
      <c r="L1451" s="7">
        <f>(C1451/3)*13</f>
        <v>95.422845283018844</v>
      </c>
      <c r="M1451" s="7">
        <f>I1451-L1451</f>
        <v>-88.756178283018841</v>
      </c>
      <c r="N1451" s="6">
        <f>C1451/$C$2</f>
        <v>9.5001970030222251E-5</v>
      </c>
      <c r="O1451" s="5" t="s">
        <v>27882</v>
      </c>
      <c r="P1451" t="str">
        <f>VLOOKUP(A1451,'External $ Guide'!$A$2:$L$11545,3,0)</f>
        <v>Replenish</v>
      </c>
      <c r="Q1451" t="str">
        <f>VLOOKUP(A1451,'External $ Guide'!$A$2:$L$11545,4,0)</f>
        <v>Retail</v>
      </c>
      <c r="R1451" t="str">
        <f>VLOOKUP(A1451,'External $ Guide'!$A$2:$L$11545,5,0)</f>
        <v>Active</v>
      </c>
      <c r="S1451" t="str">
        <f>IFERROR(VLOOKUP(A1451,'Broker &amp; Vendor'!$A$2:$C$11545,3,0),"")</f>
        <v>BROWN FOREMAN CORP</v>
      </c>
      <c r="T1451" t="str">
        <f>IFERROR(VLOOKUP(A1451,'Broker &amp; Vendor'!$A$2:$C$11545,2,0),"")</f>
        <v>UNITED</v>
      </c>
    </row>
    <row r="1452" spans="1:20" x14ac:dyDescent="0.25">
      <c r="A1452" t="s">
        <v>8311</v>
      </c>
      <c r="B1452" t="s">
        <v>8312</v>
      </c>
      <c r="C1452" s="10">
        <v>22</v>
      </c>
      <c r="D1452" s="10">
        <v>22</v>
      </c>
      <c r="E1452">
        <v>55</v>
      </c>
      <c r="G1452" s="4"/>
      <c r="H1452" s="10" t="str">
        <f>IFERROR(VLOOKUP(A1452,'DDS Needs'!$A$4:$F$767,6,0),"")</f>
        <v/>
      </c>
      <c r="I1452" s="1" t="str">
        <f>IFERROR(VLOOKUP(A1452,'WH INV 4-2-2026'!$A$2:$C$2914,3,0),"")</f>
        <v/>
      </c>
      <c r="J1452" s="1" t="e">
        <f>I1452/(C1452/3)</f>
        <v>#VALUE!</v>
      </c>
      <c r="K1452" s="5" t="str">
        <f>IF((I1452&gt;C1452),"X","")</f>
        <v>X</v>
      </c>
      <c r="L1452" s="7">
        <f>(C1452/3)*13</f>
        <v>95.333333333333329</v>
      </c>
      <c r="M1452" s="7" t="e">
        <f>I1452-L1452</f>
        <v>#VALUE!</v>
      </c>
      <c r="N1452" s="6">
        <f>C1452/$C$2</f>
        <v>9.4912852884992017E-5</v>
      </c>
      <c r="O1452" s="5" t="s">
        <v>27882</v>
      </c>
      <c r="P1452" t="str">
        <f>VLOOKUP(A1452,'External $ Guide'!$A$2:$L$11545,3,0)</f>
        <v>Replenish</v>
      </c>
      <c r="Q1452" t="str">
        <f>VLOOKUP(A1452,'External $ Guide'!$A$2:$L$11545,4,0)</f>
        <v>Retail</v>
      </c>
      <c r="R1452" t="str">
        <f>VLOOKUP(A1452,'External $ Guide'!$A$2:$L$11545,5,0)</f>
        <v>Active</v>
      </c>
      <c r="S1452" t="str">
        <f>IFERROR(VLOOKUP(A1452,'Broker &amp; Vendor'!$A$2:$C$11545,3,0),"")</f>
        <v>American Beverage Corporation</v>
      </c>
      <c r="T1452" t="str">
        <f>IFERROR(VLOOKUP(A1452,'Broker &amp; Vendor'!$A$2:$C$11545,2,0),"")</f>
        <v>RNDC</v>
      </c>
    </row>
    <row r="1453" spans="1:20" x14ac:dyDescent="0.25">
      <c r="A1453" t="s">
        <v>7397</v>
      </c>
      <c r="B1453" t="s">
        <v>3303</v>
      </c>
      <c r="C1453" s="10">
        <v>21.992467924528299</v>
      </c>
      <c r="D1453" s="10">
        <v>27.426430188679241</v>
      </c>
      <c r="E1453" s="1">
        <v>71.16</v>
      </c>
      <c r="F1453" s="3">
        <f>((E1453/53)*6)*3</f>
        <v>24.167547169811318</v>
      </c>
      <c r="G1453" s="4">
        <f>VLOOKUP(A1453,'R12 Trend'!$A$4:$B$6433,2,0)</f>
        <v>-0.09</v>
      </c>
      <c r="H1453" s="10">
        <f>IFERROR(VLOOKUP(A1453,'DDS Needs'!$A$4:$F$767,6,0),"")</f>
        <v>5.433962264150944</v>
      </c>
      <c r="I1453" s="1">
        <f>IFERROR(VLOOKUP(A1453,'WH INV 4-2-2026'!$A$2:$C$2914,3,0),"")</f>
        <v>60</v>
      </c>
      <c r="J1453" s="1">
        <f>I1453/(C1453/3)</f>
        <v>8.1846203262729418</v>
      </c>
      <c r="K1453" s="5" t="str">
        <f>IF((I1453&gt;C1453),"X","")</f>
        <v>X</v>
      </c>
      <c r="L1453" s="7">
        <f>(C1453/3)*13</f>
        <v>95.300694339622623</v>
      </c>
      <c r="M1453" s="7">
        <f>I1453-L1453</f>
        <v>-35.300694339622623</v>
      </c>
      <c r="N1453" s="6">
        <f>C1453/$C$2</f>
        <v>9.4880357849939093E-5</v>
      </c>
      <c r="O1453" s="5" t="s">
        <v>27882</v>
      </c>
      <c r="P1453" t="str">
        <f>VLOOKUP(A1453,'External $ Guide'!$A$2:$L$11545,3,0)</f>
        <v>Replenish</v>
      </c>
      <c r="Q1453" t="str">
        <f>VLOOKUP(A1453,'External $ Guide'!$A$2:$L$11545,4,0)</f>
        <v>Wholesale bottle</v>
      </c>
      <c r="R1453" t="str">
        <f>VLOOKUP(A1453,'External $ Guide'!$A$2:$L$11545,5,0)</f>
        <v>Active</v>
      </c>
      <c r="S1453" t="str">
        <f>IFERROR(VLOOKUP(A1453,'Broker &amp; Vendor'!$A$2:$C$11545,3,0),"")</f>
        <v>DIAGEO NORTH AMERICA INC</v>
      </c>
      <c r="T1453" t="str">
        <f>IFERROR(VLOOKUP(A1453,'Broker &amp; Vendor'!$A$2:$C$11545,2,0),"")</f>
        <v>SGWS- COASTAL PACIFIC DIVISION</v>
      </c>
    </row>
    <row r="1454" spans="1:20" x14ac:dyDescent="0.25">
      <c r="A1454" t="s">
        <v>7907</v>
      </c>
      <c r="B1454" t="s">
        <v>3813</v>
      </c>
      <c r="C1454" s="10">
        <v>21.966792452830187</v>
      </c>
      <c r="D1454" s="10">
        <v>21.966792452830187</v>
      </c>
      <c r="E1454" s="1">
        <v>84</v>
      </c>
      <c r="F1454" s="3">
        <f>((E1454/53)*6)*3</f>
        <v>28.528301886792452</v>
      </c>
      <c r="G1454" s="4">
        <f>VLOOKUP(A1454,'R12 Trend'!$A$4:$B$6433,2,0)</f>
        <v>-0.23</v>
      </c>
      <c r="H1454" s="10" t="str">
        <f>IFERROR(VLOOKUP(A1454,'DDS Needs'!$A$4:$F$767,6,0),"")</f>
        <v/>
      </c>
      <c r="I1454" s="1" t="str">
        <f>IFERROR(VLOOKUP(A1454,'WH INV 4-2-2026'!$A$2:$C$2914,3,0),"")</f>
        <v/>
      </c>
      <c r="J1454" s="1" t="e">
        <f>I1454/(C1454/3)</f>
        <v>#VALUE!</v>
      </c>
      <c r="K1454" s="5" t="str">
        <f>IF((I1454&gt;C1454),"X","")</f>
        <v>X</v>
      </c>
      <c r="L1454" s="7">
        <f>(C1454/3)*13</f>
        <v>95.189433962264147</v>
      </c>
      <c r="M1454" s="7" t="e">
        <f>I1454-L1454</f>
        <v>#VALUE!</v>
      </c>
      <c r="N1454" s="6">
        <f>C1454/$C$2</f>
        <v>9.4769588201392026E-5</v>
      </c>
      <c r="O1454" s="5" t="s">
        <v>27882</v>
      </c>
      <c r="P1454" t="str">
        <f>VLOOKUP(A1454,'External $ Guide'!$A$2:$L$11545,3,0)</f>
        <v>PrivLabel</v>
      </c>
      <c r="Q1454" t="str">
        <f>VLOOKUP(A1454,'External $ Guide'!$A$2:$L$11545,4,0)</f>
        <v>Wholesale bottle</v>
      </c>
      <c r="R1454" t="str">
        <f>VLOOKUP(A1454,'External $ Guide'!$A$2:$L$11545,5,0)</f>
        <v>Active</v>
      </c>
      <c r="S1454" t="str">
        <f>IFERROR(VLOOKUP(A1454,'Broker &amp; Vendor'!$A$2:$C$11545,3,0),"")</f>
        <v>MISA IMPORTS INC.</v>
      </c>
      <c r="T1454" t="str">
        <f>IFERROR(VLOOKUP(A1454,'Broker &amp; Vendor'!$A$2:$C$11545,2,0),"")</f>
        <v>PRESTIGE LIQUORS LLC</v>
      </c>
    </row>
    <row r="1455" spans="1:20" x14ac:dyDescent="0.25">
      <c r="A1455" t="s">
        <v>7686</v>
      </c>
      <c r="B1455" t="s">
        <v>3592</v>
      </c>
      <c r="C1455" s="10">
        <v>21.942339622641516</v>
      </c>
      <c r="D1455" s="10">
        <v>21.942339622641516</v>
      </c>
      <c r="E1455" s="1">
        <v>53.84</v>
      </c>
      <c r="F1455" s="3">
        <f>((E1455/53)*6)*3</f>
        <v>18.285283018867929</v>
      </c>
      <c r="G1455" s="4">
        <f>VLOOKUP(A1455,'R12 Trend'!$A$4:$B$6433,2,0)</f>
        <v>0.32</v>
      </c>
      <c r="H1455" s="10" t="str">
        <f>IFERROR(VLOOKUP(A1455,'DDS Needs'!$A$4:$F$767,6,0),"")</f>
        <v/>
      </c>
      <c r="I1455" s="1">
        <f>IFERROR(VLOOKUP(A1455,'WH INV 4-2-2026'!$A$2:$C$2914,3,0),"")</f>
        <v>58</v>
      </c>
      <c r="J1455" s="1">
        <f>I1455/(C1455/3)</f>
        <v>7.9298745253425764</v>
      </c>
      <c r="K1455" s="5" t="str">
        <f>IF((I1455&gt;C1455),"X","")</f>
        <v>X</v>
      </c>
      <c r="L1455" s="7">
        <f>(C1455/3)*13</f>
        <v>95.083471698113243</v>
      </c>
      <c r="M1455" s="7">
        <f>I1455-L1455</f>
        <v>-37.083471698113243</v>
      </c>
      <c r="N1455" s="6">
        <f>C1455/$C$2</f>
        <v>9.4664093298013887E-5</v>
      </c>
      <c r="O1455" s="5" t="s">
        <v>27882</v>
      </c>
      <c r="P1455" t="str">
        <f>VLOOKUP(A1455,'External $ Guide'!$A$2:$L$11545,3,0)</f>
        <v>Replenish</v>
      </c>
      <c r="Q1455" t="str">
        <f>VLOOKUP(A1455,'External $ Guide'!$A$2:$L$11545,4,0)</f>
        <v>Retail</v>
      </c>
      <c r="R1455" t="str">
        <f>VLOOKUP(A1455,'External $ Guide'!$A$2:$L$11545,5,0)</f>
        <v>Active</v>
      </c>
      <c r="S1455" t="str">
        <f>IFERROR(VLOOKUP(A1455,'Broker &amp; Vendor'!$A$2:$C$11545,3,0),"")</f>
        <v>WESTERN SPIRITS BEVERAGE CO.</v>
      </c>
      <c r="T1455" t="str">
        <f>IFERROR(VLOOKUP(A1455,'Broker &amp; Vendor'!$A$2:$C$11545,2,0),"")</f>
        <v>RNDC</v>
      </c>
    </row>
    <row r="1456" spans="1:20" x14ac:dyDescent="0.25">
      <c r="A1456" t="s">
        <v>4182</v>
      </c>
      <c r="B1456" t="s">
        <v>93</v>
      </c>
      <c r="C1456" s="10">
        <v>21.911264150943399</v>
      </c>
      <c r="D1456" s="10">
        <v>25.986735849056608</v>
      </c>
      <c r="E1456" s="1">
        <v>79.650000000000006</v>
      </c>
      <c r="F1456" s="3">
        <f>((E1456/53)*6)*3</f>
        <v>27.050943396226415</v>
      </c>
      <c r="G1456" s="4">
        <f>VLOOKUP(A1456,'R12 Trend'!$A$4:$B$6433,2,0)</f>
        <v>-0.19</v>
      </c>
      <c r="H1456" s="10">
        <f>IFERROR(VLOOKUP(A1456,'DDS Needs'!$A$4:$F$767,6,0),"")</f>
        <v>4.0754716981132084</v>
      </c>
      <c r="I1456" s="1">
        <f>IFERROR(VLOOKUP(A1456,'WH INV 4-2-2026'!$A$2:$C$2914,3,0),"")</f>
        <v>78.083332999999996</v>
      </c>
      <c r="J1456" s="1">
        <f>I1456/(C1456/3)</f>
        <v>10.690848204206157</v>
      </c>
      <c r="K1456" s="5" t="str">
        <f>IF((I1456&gt;C1456),"X","")</f>
        <v>X</v>
      </c>
      <c r="L1456" s="7">
        <f>(C1456/3)*13</f>
        <v>94.948811320754729</v>
      </c>
      <c r="M1456" s="7">
        <f>I1456-L1456</f>
        <v>-16.865478320754733</v>
      </c>
      <c r="N1456" s="6">
        <f>C1456/$C$2</f>
        <v>9.4530026858304105E-5</v>
      </c>
      <c r="O1456" s="5" t="s">
        <v>27882</v>
      </c>
      <c r="P1456" t="str">
        <f>VLOOKUP(A1456,'External $ Guide'!$A$2:$L$11545,3,0)</f>
        <v>Replenish</v>
      </c>
      <c r="Q1456" t="str">
        <f>VLOOKUP(A1456,'External $ Guide'!$A$2:$L$11545,4,0)</f>
        <v>Retail</v>
      </c>
      <c r="R1456" t="str">
        <f>VLOOKUP(A1456,'External $ Guide'!$A$2:$L$11545,5,0)</f>
        <v>Active</v>
      </c>
      <c r="S1456" t="s">
        <v>27956</v>
      </c>
      <c r="T1456" t="str">
        <f>IFERROR(VLOOKUP(A1456,'Broker &amp; Vendor'!$A$2:$C$11545,2,0),"")</f>
        <v>SGWS- CHAMPION DIVISION</v>
      </c>
    </row>
    <row r="1457" spans="1:20" x14ac:dyDescent="0.25">
      <c r="A1457" t="s">
        <v>6394</v>
      </c>
      <c r="B1457" t="s">
        <v>2300</v>
      </c>
      <c r="C1457" s="10">
        <v>21.905660377358487</v>
      </c>
      <c r="D1457" s="10">
        <v>21.905660377358487</v>
      </c>
      <c r="E1457" s="1">
        <v>53.75</v>
      </c>
      <c r="F1457" s="3">
        <f>((E1457/53)*6)*3</f>
        <v>18.254716981132074</v>
      </c>
      <c r="G1457" s="4">
        <f>VLOOKUP(A1457,'R12 Trend'!$A$4:$B$6433,2,0)</f>
        <v>7.92</v>
      </c>
      <c r="H1457" s="10" t="str">
        <f>IFERROR(VLOOKUP(A1457,'DDS Needs'!$A$4:$F$767,6,0),"")</f>
        <v/>
      </c>
      <c r="I1457" s="1">
        <f>IFERROR(VLOOKUP(A1457,'WH INV 4-2-2026'!$A$2:$C$2914,3,0),"")</f>
        <v>62.916666999999997</v>
      </c>
      <c r="J1457" s="1">
        <f>I1457/(C1457/3)</f>
        <v>8.6164944470284244</v>
      </c>
      <c r="K1457" s="5" t="str">
        <f>IF((I1457&gt;C1457),"X","")</f>
        <v>X</v>
      </c>
      <c r="L1457" s="7">
        <f>(C1457/3)*13</f>
        <v>94.924528301886781</v>
      </c>
      <c r="M1457" s="7">
        <f>I1457-L1457</f>
        <v>-32.007861301886784</v>
      </c>
      <c r="N1457" s="6">
        <f>C1457/$C$2</f>
        <v>9.4505850942946576E-5</v>
      </c>
      <c r="O1457" s="5" t="s">
        <v>27882</v>
      </c>
      <c r="P1457" t="str">
        <f>VLOOKUP(A1457,'External $ Guide'!$A$2:$L$11545,3,0)</f>
        <v>Replenish</v>
      </c>
      <c r="Q1457" t="str">
        <f>VLOOKUP(A1457,'External $ Guide'!$A$2:$L$11545,4,0)</f>
        <v>Retail</v>
      </c>
      <c r="R1457" t="str">
        <f>VLOOKUP(A1457,'External $ Guide'!$A$2:$L$11545,5,0)</f>
        <v>Active</v>
      </c>
      <c r="S1457" t="str">
        <f>IFERROR(VLOOKUP(A1457,'Broker &amp; Vendor'!$A$2:$C$11545,3,0),"")</f>
        <v>PARK STREET IMPORTS /</v>
      </c>
      <c r="T1457" t="str">
        <f>IFERROR(VLOOKUP(A1457,'Broker &amp; Vendor'!$A$2:$C$11545,2,0),"")</f>
        <v>RNDC</v>
      </c>
    </row>
    <row r="1458" spans="1:20" x14ac:dyDescent="0.25">
      <c r="A1458" t="s">
        <v>6417</v>
      </c>
      <c r="B1458" t="s">
        <v>2323</v>
      </c>
      <c r="C1458" s="10">
        <v>21.868981132075469</v>
      </c>
      <c r="D1458" s="10">
        <v>21.868981132075469</v>
      </c>
      <c r="E1458" s="1">
        <v>53.66</v>
      </c>
      <c r="F1458" s="3">
        <f>((E1458/53)*6)*3</f>
        <v>18.224150943396225</v>
      </c>
      <c r="G1458" s="4">
        <f>VLOOKUP(A1458,'R12 Trend'!$A$4:$B$6433,2,0)</f>
        <v>1.1399999999999999</v>
      </c>
      <c r="H1458" s="10" t="str">
        <f>IFERROR(VLOOKUP(A1458,'DDS Needs'!$A$4:$F$767,6,0),"")</f>
        <v/>
      </c>
      <c r="I1458" s="1">
        <f>IFERROR(VLOOKUP(A1458,'WH INV 4-2-2026'!$A$2:$C$2914,3,0),"")</f>
        <v>75</v>
      </c>
      <c r="J1458" s="1">
        <f>I1458/(C1458/3)</f>
        <v>10.288545160889553</v>
      </c>
      <c r="K1458" s="5" t="str">
        <f>IF((I1458&gt;C1458),"X","")</f>
        <v>X</v>
      </c>
      <c r="L1458" s="7">
        <f>(C1458/3)*13</f>
        <v>94.765584905660361</v>
      </c>
      <c r="M1458" s="7">
        <f>I1458-L1458</f>
        <v>-19.765584905660361</v>
      </c>
      <c r="N1458" s="6">
        <f>C1458/$C$2</f>
        <v>9.434760858787932E-5</v>
      </c>
      <c r="O1458" s="5" t="s">
        <v>27882</v>
      </c>
      <c r="P1458" t="str">
        <f>VLOOKUP(A1458,'External $ Guide'!$A$2:$L$11545,3,0)</f>
        <v>Replenish</v>
      </c>
      <c r="Q1458" t="str">
        <f>VLOOKUP(A1458,'External $ Guide'!$A$2:$L$11545,4,0)</f>
        <v>Retail</v>
      </c>
      <c r="R1458" t="str">
        <f>VLOOKUP(A1458,'External $ Guide'!$A$2:$L$11545,5,0)</f>
        <v>Active</v>
      </c>
      <c r="S1458" t="str">
        <f>IFERROR(VLOOKUP(A1458,'Broker &amp; Vendor'!$A$2:$C$11545,3,0),"")</f>
        <v>PROXIMO SPIRITS INC.</v>
      </c>
      <c r="T1458" t="str">
        <f>IFERROR(VLOOKUP(A1458,'Broker &amp; Vendor'!$A$2:$C$11545,2,0),"")</f>
        <v>JOHNSON BROTHERS</v>
      </c>
    </row>
    <row r="1459" spans="1:20" x14ac:dyDescent="0.25">
      <c r="A1459" t="s">
        <v>5017</v>
      </c>
      <c r="B1459" t="s">
        <v>923</v>
      </c>
      <c r="C1459" s="10">
        <v>21.849045283018871</v>
      </c>
      <c r="D1459" s="10">
        <v>21.849045283018871</v>
      </c>
      <c r="E1459" s="1">
        <v>77.510000000000005</v>
      </c>
      <c r="F1459" s="3">
        <f>((E1459/53)*6)*3</f>
        <v>26.32415094339623</v>
      </c>
      <c r="G1459" s="4">
        <f>VLOOKUP(A1459,'R12 Trend'!$A$4:$B$6433,2,0)</f>
        <v>-0.17</v>
      </c>
      <c r="H1459" s="10" t="str">
        <f>IFERROR(VLOOKUP(A1459,'DDS Needs'!$A$4:$F$767,6,0),"")</f>
        <v/>
      </c>
      <c r="I1459" s="1">
        <f>IFERROR(VLOOKUP(A1459,'WH INV 4-2-2026'!$A$2:$C$2914,3,0),"")</f>
        <v>26</v>
      </c>
      <c r="J1459" s="1">
        <f>I1459/(C1459/3)</f>
        <v>3.5699500362435415</v>
      </c>
      <c r="K1459" s="5" t="str">
        <f>IF((I1459&gt;C1459),"X","")</f>
        <v>X</v>
      </c>
      <c r="L1459" s="7">
        <f>(C1459/3)*13</f>
        <v>94.679196226415115</v>
      </c>
      <c r="M1459" s="7">
        <f>I1459-L1459</f>
        <v>-68.679196226415115</v>
      </c>
      <c r="N1459" s="6">
        <f>C1459/$C$2</f>
        <v>9.4261600937486307E-5</v>
      </c>
      <c r="O1459" s="5" t="s">
        <v>27882</v>
      </c>
      <c r="P1459" t="str">
        <f>VLOOKUP(A1459,'External $ Guide'!$A$2:$L$11545,3,0)</f>
        <v>Replenish</v>
      </c>
      <c r="Q1459" t="str">
        <f>VLOOKUP(A1459,'External $ Guide'!$A$2:$L$11545,4,0)</f>
        <v>Retail</v>
      </c>
      <c r="R1459" t="str">
        <f>VLOOKUP(A1459,'External $ Guide'!$A$2:$L$11545,5,0)</f>
        <v>Active</v>
      </c>
      <c r="S1459" t="str">
        <f>IFERROR(VLOOKUP(A1459,'Broker &amp; Vendor'!$A$2:$C$11545,3,0),"")</f>
        <v>BROWN FOREMAN CORP</v>
      </c>
      <c r="T1459" t="str">
        <f>IFERROR(VLOOKUP(A1459,'Broker &amp; Vendor'!$A$2:$C$11545,2,0),"")</f>
        <v>UNITED</v>
      </c>
    </row>
    <row r="1460" spans="1:20" x14ac:dyDescent="0.25">
      <c r="A1460" t="s">
        <v>6541</v>
      </c>
      <c r="B1460" t="s">
        <v>2447</v>
      </c>
      <c r="C1460" s="10">
        <v>21.80377358490566</v>
      </c>
      <c r="D1460" s="10">
        <v>21.80377358490566</v>
      </c>
      <c r="E1460" s="1">
        <v>53.5</v>
      </c>
      <c r="F1460" s="3">
        <f>((E1460/53)*6)*3</f>
        <v>18.169811320754718</v>
      </c>
      <c r="G1460" s="4">
        <f>VLOOKUP(A1460,'R12 Trend'!$A$4:$B$6433,2,0)</f>
        <v>0.27</v>
      </c>
      <c r="H1460" s="10" t="str">
        <f>IFERROR(VLOOKUP(A1460,'DDS Needs'!$A$4:$F$767,6,0),"")</f>
        <v/>
      </c>
      <c r="I1460" s="1">
        <f>IFERROR(VLOOKUP(A1460,'WH INV 4-2-2026'!$A$2:$C$2914,3,0),"")</f>
        <v>2</v>
      </c>
      <c r="J1460" s="1">
        <f>I1460/(C1460/3)</f>
        <v>0.27518172377985461</v>
      </c>
      <c r="K1460" s="5" t="str">
        <f>IF((I1460&gt;C1460),"X","")</f>
        <v/>
      </c>
      <c r="L1460" s="7">
        <f>(C1460/3)*13</f>
        <v>94.483018867924528</v>
      </c>
      <c r="M1460" s="7">
        <f>I1460-L1460</f>
        <v>-92.483018867924528</v>
      </c>
      <c r="N1460" s="6">
        <f>C1460/$C$2</f>
        <v>9.4066288845537539E-5</v>
      </c>
      <c r="O1460" s="5" t="s">
        <v>27882</v>
      </c>
      <c r="P1460" t="str">
        <f>VLOOKUP(A1460,'External $ Guide'!$A$2:$L$11545,3,0)</f>
        <v>Replenish</v>
      </c>
      <c r="Q1460" t="str">
        <f>VLOOKUP(A1460,'External $ Guide'!$A$2:$L$11545,4,0)</f>
        <v>Retail</v>
      </c>
      <c r="R1460" t="str">
        <f>VLOOKUP(A1460,'External $ Guide'!$A$2:$L$11545,5,0)</f>
        <v>Active</v>
      </c>
      <c r="S1460" t="str">
        <f>IFERROR(VLOOKUP(A1460,'Broker &amp; Vendor'!$A$2:$C$11545,3,0),"")</f>
        <v>STOLI GROUP (USA) LLC</v>
      </c>
      <c r="T1460" t="str">
        <f>IFERROR(VLOOKUP(A1460,'Broker &amp; Vendor'!$A$2:$C$11545,2,0),"")</f>
        <v>RNDC</v>
      </c>
    </row>
    <row r="1461" spans="1:20" x14ac:dyDescent="0.25">
      <c r="A1461" t="s">
        <v>6636</v>
      </c>
      <c r="B1461" t="s">
        <v>2542</v>
      </c>
      <c r="C1461" s="10">
        <v>21.771713207547169</v>
      </c>
      <c r="D1461" s="10">
        <v>21.771713207547169</v>
      </c>
      <c r="E1461" s="1">
        <v>69.680000000000007</v>
      </c>
      <c r="F1461" s="3">
        <f>((E1461/53)*6)*3</f>
        <v>23.664905660377357</v>
      </c>
      <c r="G1461" s="4">
        <f>VLOOKUP(A1461,'R12 Trend'!$A$4:$B$6433,2,0)</f>
        <v>-0.08</v>
      </c>
      <c r="H1461" s="10" t="str">
        <f>IFERROR(VLOOKUP(A1461,'DDS Needs'!$A$4:$F$767,6,0),"")</f>
        <v/>
      </c>
      <c r="I1461" s="1">
        <f>IFERROR(VLOOKUP(A1461,'WH INV 4-2-2026'!$A$2:$C$2914,3,0),"")</f>
        <v>7</v>
      </c>
      <c r="J1461" s="1">
        <f>I1461/(C1461/3)</f>
        <v>0.96455431870746611</v>
      </c>
      <c r="K1461" s="5" t="str">
        <f>IF((I1461&gt;C1461),"X","")</f>
        <v/>
      </c>
      <c r="L1461" s="7">
        <f>(C1461/3)*13</f>
        <v>94.344090566037735</v>
      </c>
      <c r="M1461" s="7">
        <f>I1461-L1461</f>
        <v>-87.344090566037735</v>
      </c>
      <c r="N1461" s="6">
        <f>C1461/$C$2</f>
        <v>9.3927973305552823E-5</v>
      </c>
      <c r="O1461" s="5" t="s">
        <v>27882</v>
      </c>
      <c r="P1461" t="str">
        <f>VLOOKUP(A1461,'External $ Guide'!$A$2:$L$11545,3,0)</f>
        <v>Replenish</v>
      </c>
      <c r="Q1461" t="str">
        <f>VLOOKUP(A1461,'External $ Guide'!$A$2:$L$11545,4,0)</f>
        <v>Retail</v>
      </c>
      <c r="R1461" t="str">
        <f>VLOOKUP(A1461,'External $ Guide'!$A$2:$L$11545,5,0)</f>
        <v>Active</v>
      </c>
      <c r="S1461" t="str">
        <f>IFERROR(VLOOKUP(A1461,'Broker &amp; Vendor'!$A$2:$C$11545,3,0),"")</f>
        <v>E. &amp; J. GALLO WINERY</v>
      </c>
      <c r="T1461" t="str">
        <f>IFERROR(VLOOKUP(A1461,'Broker &amp; Vendor'!$A$2:$C$11545,2,0),"")</f>
        <v>RNDC</v>
      </c>
    </row>
    <row r="1462" spans="1:20" x14ac:dyDescent="0.25">
      <c r="A1462" t="s">
        <v>6202</v>
      </c>
      <c r="B1462" t="s">
        <v>2108</v>
      </c>
      <c r="C1462" s="10">
        <v>21.738566037735843</v>
      </c>
      <c r="D1462" s="10">
        <v>21.738566037735843</v>
      </c>
      <c r="E1462" s="1">
        <v>53.34</v>
      </c>
      <c r="F1462" s="3">
        <f>((E1462/53)*6)*3</f>
        <v>18.115471698113204</v>
      </c>
      <c r="G1462" s="4">
        <f>VLOOKUP(A1462,'R12 Trend'!$A$4:$B$6433,2,0)</f>
        <v>0.26</v>
      </c>
      <c r="H1462" s="10" t="str">
        <f>IFERROR(VLOOKUP(A1462,'DDS Needs'!$A$4:$F$767,6,0),"")</f>
        <v/>
      </c>
      <c r="I1462" s="1">
        <f>IFERROR(VLOOKUP(A1462,'WH INV 4-2-2026'!$A$2:$C$2914,3,0),"")</f>
        <v>248.16666699999999</v>
      </c>
      <c r="J1462" s="1">
        <f>I1462/(C1462/3)</f>
        <v>34.247889198745995</v>
      </c>
      <c r="K1462" s="5" t="str">
        <f>IF((I1462&gt;C1462),"X","")</f>
        <v>X</v>
      </c>
      <c r="L1462" s="7">
        <f>(C1462/3)*13</f>
        <v>94.200452830188652</v>
      </c>
      <c r="M1462" s="7">
        <f>I1462-L1462</f>
        <v>153.96621416981134</v>
      </c>
      <c r="N1462" s="6">
        <f>C1462/$C$2</f>
        <v>9.3784969103195717E-5</v>
      </c>
      <c r="O1462" s="5" t="s">
        <v>27882</v>
      </c>
      <c r="P1462" t="str">
        <f>VLOOKUP(A1462,'External $ Guide'!$A$2:$L$11545,3,0)</f>
        <v>Replenish</v>
      </c>
      <c r="Q1462" t="str">
        <f>VLOOKUP(A1462,'External $ Guide'!$A$2:$L$11545,4,0)</f>
        <v>Retail</v>
      </c>
      <c r="R1462" t="str">
        <f>VLOOKUP(A1462,'External $ Guide'!$A$2:$L$11545,5,0)</f>
        <v>Active</v>
      </c>
      <c r="S1462" t="str">
        <f>IFERROR(VLOOKUP(A1462,'Broker &amp; Vendor'!$A$2:$C$11545,3,0),"")</f>
        <v>W. J. DEUTSCH &amp; SONS</v>
      </c>
      <c r="T1462" t="str">
        <f>IFERROR(VLOOKUP(A1462,'Broker &amp; Vendor'!$A$2:$C$11545,2,0),"")</f>
        <v>SGWS- TRANSATLANTIC DIVISION</v>
      </c>
    </row>
    <row r="1463" spans="1:20" x14ac:dyDescent="0.25">
      <c r="A1463" t="s">
        <v>6533</v>
      </c>
      <c r="B1463" t="s">
        <v>2439</v>
      </c>
      <c r="C1463" s="10">
        <v>21.627305660377363</v>
      </c>
      <c r="D1463" s="10">
        <v>21.627305660377363</v>
      </c>
      <c r="E1463" s="1">
        <v>83.79</v>
      </c>
      <c r="F1463" s="3">
        <f>((E1463/53)*6)*3</f>
        <v>28.456981132075477</v>
      </c>
      <c r="G1463" s="4">
        <f>VLOOKUP(A1463,'R12 Trend'!$A$4:$B$6433,2,0)</f>
        <v>-0.24</v>
      </c>
      <c r="H1463" s="10" t="str">
        <f>IFERROR(VLOOKUP(A1463,'DDS Needs'!$A$4:$F$767,6,0),"")</f>
        <v/>
      </c>
      <c r="I1463" s="1">
        <f>IFERROR(VLOOKUP(A1463,'WH INV 4-2-2026'!$A$2:$C$2914,3,0),"")</f>
        <v>24</v>
      </c>
      <c r="J1463" s="1">
        <f>I1463/(C1463/3)</f>
        <v>3.3291248170551686</v>
      </c>
      <c r="K1463" s="5" t="str">
        <f>IF((I1463&gt;C1463),"X","")</f>
        <v>X</v>
      </c>
      <c r="L1463" s="7">
        <f>(C1463/3)*13</f>
        <v>93.718324528301906</v>
      </c>
      <c r="M1463" s="7">
        <f>I1463-L1463</f>
        <v>-69.718324528301906</v>
      </c>
      <c r="N1463" s="6">
        <f>C1463/$C$2</f>
        <v>9.3304967292825075E-5</v>
      </c>
      <c r="O1463" s="5" t="s">
        <v>27882</v>
      </c>
      <c r="P1463" t="str">
        <f>VLOOKUP(A1463,'External $ Guide'!$A$2:$L$11545,3,0)</f>
        <v>Replenish</v>
      </c>
      <c r="Q1463" t="str">
        <f>VLOOKUP(A1463,'External $ Guide'!$A$2:$L$11545,4,0)</f>
        <v>Retail</v>
      </c>
      <c r="R1463" t="str">
        <f>VLOOKUP(A1463,'External $ Guide'!$A$2:$L$11545,5,0)</f>
        <v>Active</v>
      </c>
      <c r="S1463" t="str">
        <f>IFERROR(VLOOKUP(A1463,'Broker &amp; Vendor'!$A$2:$C$11545,3,0),"")</f>
        <v>E. &amp; J. GALLO WINERY</v>
      </c>
      <c r="T1463" t="str">
        <f>IFERROR(VLOOKUP(A1463,'Broker &amp; Vendor'!$A$2:$C$11545,2,0),"")</f>
        <v>RNDC</v>
      </c>
    </row>
    <row r="1464" spans="1:20" x14ac:dyDescent="0.25">
      <c r="A1464" t="s">
        <v>7302</v>
      </c>
      <c r="B1464" t="s">
        <v>3208</v>
      </c>
      <c r="C1464" s="10">
        <v>21.607301886792452</v>
      </c>
      <c r="D1464" s="10">
        <v>21.607301886792452</v>
      </c>
      <c r="E1464" s="1">
        <v>66.97</v>
      </c>
      <c r="F1464" s="3">
        <f>((E1464/53)*6)*3</f>
        <v>22.744528301886792</v>
      </c>
      <c r="G1464" s="4">
        <f>VLOOKUP(A1464,'R12 Trend'!$A$4:$B$6433,2,0)</f>
        <v>-0.05</v>
      </c>
      <c r="H1464" s="10" t="str">
        <f>IFERROR(VLOOKUP(A1464,'DDS Needs'!$A$4:$F$767,6,0),"")</f>
        <v/>
      </c>
      <c r="I1464" s="1">
        <f>IFERROR(VLOOKUP(A1464,'WH INV 4-2-2026'!$A$2:$C$2914,3,0),"")</f>
        <v>0.25</v>
      </c>
      <c r="J1464" s="1">
        <f>I1464/(C1464/3)</f>
        <v>3.471048833072677E-2</v>
      </c>
      <c r="K1464" s="5" t="str">
        <f>IF((I1464&gt;C1464),"X","")</f>
        <v/>
      </c>
      <c r="L1464" s="7">
        <f>(C1464/3)*13</f>
        <v>93.631641509433962</v>
      </c>
      <c r="M1464" s="7">
        <f>I1464-L1464</f>
        <v>-93.381641509433962</v>
      </c>
      <c r="N1464" s="6">
        <f>C1464/$C$2</f>
        <v>9.3218666601033745E-5</v>
      </c>
      <c r="O1464" s="5" t="s">
        <v>27882</v>
      </c>
      <c r="P1464" t="str">
        <f>VLOOKUP(A1464,'External $ Guide'!$A$2:$L$11545,3,0)</f>
        <v>Replenish</v>
      </c>
      <c r="Q1464" t="str">
        <f>VLOOKUP(A1464,'External $ Guide'!$A$2:$L$11545,4,0)</f>
        <v>Retail</v>
      </c>
      <c r="R1464" t="str">
        <f>VLOOKUP(A1464,'External $ Guide'!$A$2:$L$11545,5,0)</f>
        <v>Active</v>
      </c>
      <c r="S1464" t="s">
        <v>27956</v>
      </c>
      <c r="T1464" t="str">
        <f>IFERROR(VLOOKUP(A1464,'Broker &amp; Vendor'!$A$2:$C$11545,2,0),"")</f>
        <v>SGWS- CHAMPION DIVISION</v>
      </c>
    </row>
    <row r="1465" spans="1:20" x14ac:dyDescent="0.25">
      <c r="A1465" t="s">
        <v>7587</v>
      </c>
      <c r="B1465" t="s">
        <v>3493</v>
      </c>
      <c r="C1465" s="10">
        <v>21.604890566037735</v>
      </c>
      <c r="D1465" s="10">
        <v>21.604890566037735</v>
      </c>
      <c r="E1465" s="1">
        <v>54.84</v>
      </c>
      <c r="F1465" s="3">
        <f>((E1465/53)*6)*3</f>
        <v>18.624905660377358</v>
      </c>
      <c r="G1465" s="4">
        <f>VLOOKUP(A1465,'R12 Trend'!$A$4:$B$6433,2,0)</f>
        <v>0.16</v>
      </c>
      <c r="H1465" s="10" t="str">
        <f>IFERROR(VLOOKUP(A1465,'DDS Needs'!$A$4:$F$767,6,0),"")</f>
        <v/>
      </c>
      <c r="I1465" s="1">
        <f>IFERROR(VLOOKUP(A1465,'WH INV 4-2-2026'!$A$2:$C$2914,3,0),"")</f>
        <v>2.1666669999999999</v>
      </c>
      <c r="J1465" s="1">
        <f>I1465/(C1465/3)</f>
        <v>0.30085785346294758</v>
      </c>
      <c r="K1465" s="5" t="str">
        <f>IF((I1465&gt;C1465),"X","")</f>
        <v/>
      </c>
      <c r="L1465" s="7">
        <f>(C1465/3)*13</f>
        <v>93.621192452830186</v>
      </c>
      <c r="M1465" s="7">
        <f>I1465-L1465</f>
        <v>-91.454525452830183</v>
      </c>
      <c r="N1465" s="6">
        <f>C1465/$C$2</f>
        <v>9.3208263631395068E-5</v>
      </c>
      <c r="O1465" s="5" t="s">
        <v>27882</v>
      </c>
      <c r="P1465" t="str">
        <f>VLOOKUP(A1465,'External $ Guide'!$A$2:$L$11545,3,0)</f>
        <v>Replenish</v>
      </c>
      <c r="Q1465" t="str">
        <f>VLOOKUP(A1465,'External $ Guide'!$A$2:$L$11545,4,0)</f>
        <v>Retail</v>
      </c>
      <c r="R1465" t="str">
        <f>VLOOKUP(A1465,'External $ Guide'!$A$2:$L$11545,5,0)</f>
        <v>Active</v>
      </c>
      <c r="S1465" t="str">
        <f>IFERROR(VLOOKUP(A1465,'Broker &amp; Vendor'!$A$2:$C$11545,3,0),"")</f>
        <v>DIAGEO NORTH AMERICA INC</v>
      </c>
      <c r="T1465" t="str">
        <f>IFERROR(VLOOKUP(A1465,'Broker &amp; Vendor'!$A$2:$C$11545,2,0),"")</f>
        <v>SGWS- COASTAL PACIFIC DIVISION</v>
      </c>
    </row>
    <row r="1466" spans="1:20" x14ac:dyDescent="0.25">
      <c r="A1466" t="s">
        <v>6598</v>
      </c>
      <c r="B1466" t="s">
        <v>2504</v>
      </c>
      <c r="C1466" s="10">
        <v>21.595449056603776</v>
      </c>
      <c r="D1466" s="10">
        <v>21.595449056603776</v>
      </c>
      <c r="E1466" s="1">
        <v>82.58</v>
      </c>
      <c r="F1466" s="3">
        <f>((E1466/53)*6)*3</f>
        <v>28.046037735849058</v>
      </c>
      <c r="G1466" s="4">
        <f>VLOOKUP(A1466,'R12 Trend'!$A$4:$B$6433,2,0)</f>
        <v>-0.23</v>
      </c>
      <c r="H1466" s="10" t="str">
        <f>IFERROR(VLOOKUP(A1466,'DDS Needs'!$A$4:$F$767,6,0),"")</f>
        <v/>
      </c>
      <c r="I1466" s="1">
        <f>IFERROR(VLOOKUP(A1466,'WH INV 4-2-2026'!$A$2:$C$2914,3,0),"")</f>
        <v>36</v>
      </c>
      <c r="J1466" s="1">
        <f>I1466/(C1466/3)</f>
        <v>5.0010536811214932</v>
      </c>
      <c r="K1466" s="5" t="str">
        <f>IF((I1466&gt;C1466),"X","")</f>
        <v>X</v>
      </c>
      <c r="L1466" s="7">
        <f>(C1466/3)*13</f>
        <v>93.580279245283037</v>
      </c>
      <c r="M1466" s="7">
        <f>I1466-L1466</f>
        <v>-57.580279245283037</v>
      </c>
      <c r="N1466" s="6">
        <f>C1466/$C$2</f>
        <v>9.3167530877035173E-5</v>
      </c>
      <c r="O1466" s="5" t="s">
        <v>27882</v>
      </c>
      <c r="P1466" t="str">
        <f>VLOOKUP(A1466,'External $ Guide'!$A$2:$L$11545,3,0)</f>
        <v>Replenish</v>
      </c>
      <c r="Q1466" t="str">
        <f>VLOOKUP(A1466,'External $ Guide'!$A$2:$L$11545,4,0)</f>
        <v>Retail</v>
      </c>
      <c r="R1466" t="str">
        <f>VLOOKUP(A1466,'External $ Guide'!$A$2:$L$11545,5,0)</f>
        <v>Active</v>
      </c>
      <c r="S1466" t="str">
        <f>IFERROR(VLOOKUP(A1466,'Broker &amp; Vendor'!$A$2:$C$11545,3,0),"")</f>
        <v>MHW LTD</v>
      </c>
      <c r="T1466" t="str">
        <f>IFERROR(VLOOKUP(A1466,'Broker &amp; Vendor'!$A$2:$C$11545,2,0),"")</f>
        <v>RNDC</v>
      </c>
    </row>
    <row r="1467" spans="1:20" x14ac:dyDescent="0.25">
      <c r="A1467" t="s">
        <v>5189</v>
      </c>
      <c r="B1467" t="s">
        <v>1095</v>
      </c>
      <c r="C1467" s="10">
        <v>21.570656603773582</v>
      </c>
      <c r="D1467" s="10">
        <v>21.570656603773582</v>
      </c>
      <c r="E1467" s="1">
        <v>66.16</v>
      </c>
      <c r="F1467" s="3">
        <f>((E1467/53)*6)*3</f>
        <v>22.469433962264148</v>
      </c>
      <c r="G1467" s="4">
        <f>VLOOKUP(A1467,'R12 Trend'!$A$4:$B$6433,2,0)</f>
        <v>-0.04</v>
      </c>
      <c r="H1467" s="10" t="str">
        <f>IFERROR(VLOOKUP(A1467,'DDS Needs'!$A$4:$F$767,6,0),"")</f>
        <v/>
      </c>
      <c r="I1467" s="1">
        <f>IFERROR(VLOOKUP(A1467,'WH INV 4-2-2026'!$A$2:$C$2914,3,0),"")</f>
        <v>0.16666700000000001</v>
      </c>
      <c r="J1467" s="1">
        <f>I1467/(C1467/3)</f>
        <v>2.317968382624614E-2</v>
      </c>
      <c r="K1467" s="5" t="str">
        <f>IF((I1467&gt;C1467),"X","")</f>
        <v/>
      </c>
      <c r="L1467" s="7">
        <f>(C1467/3)*13</f>
        <v>93.472845283018856</v>
      </c>
      <c r="M1467" s="7">
        <f>I1467-L1467</f>
        <v>-93.306178283018852</v>
      </c>
      <c r="N1467" s="6">
        <f>C1467/$C$2</f>
        <v>9.3060570766665613E-5</v>
      </c>
      <c r="O1467" s="5" t="s">
        <v>27882</v>
      </c>
      <c r="P1467" t="str">
        <f>VLOOKUP(A1467,'External $ Guide'!$A$2:$L$11545,3,0)</f>
        <v>Replenish</v>
      </c>
      <c r="Q1467" t="str">
        <f>VLOOKUP(A1467,'External $ Guide'!$A$2:$L$11545,4,0)</f>
        <v>Retail</v>
      </c>
      <c r="R1467" t="str">
        <f>VLOOKUP(A1467,'External $ Guide'!$A$2:$L$11545,5,0)</f>
        <v>Active</v>
      </c>
      <c r="S1467" t="str">
        <f>IFERROR(VLOOKUP(A1467,'Broker &amp; Vendor'!$A$2:$C$11545,3,0),"")</f>
        <v>GULF DISTRIBUTING CO. OF MOBILE LLC</v>
      </c>
      <c r="T1467" t="str">
        <f>IFERROR(VLOOKUP(A1467,'Broker &amp; Vendor'!$A$2:$C$11545,2,0),"")</f>
        <v>GULF DISTRIBUTING</v>
      </c>
    </row>
    <row r="1468" spans="1:20" x14ac:dyDescent="0.25">
      <c r="A1468" t="s">
        <v>4597</v>
      </c>
      <c r="B1468" t="s">
        <v>508</v>
      </c>
      <c r="C1468" s="10">
        <v>21.56936603773585</v>
      </c>
      <c r="D1468" s="10">
        <v>21.56936603773585</v>
      </c>
      <c r="E1468" s="1">
        <v>61.66</v>
      </c>
      <c r="F1468" s="3">
        <f>((E1468/53)*6)*3</f>
        <v>20.9411320754717</v>
      </c>
      <c r="G1468" s="4">
        <f>VLOOKUP(A1468,'R12 Trend'!$A$4:$B$6433,2,0)</f>
        <v>0.03</v>
      </c>
      <c r="H1468" s="10" t="str">
        <f>IFERROR(VLOOKUP(A1468,'DDS Needs'!$A$4:$F$767,6,0),"")</f>
        <v/>
      </c>
      <c r="I1468" s="1">
        <f>IFERROR(VLOOKUP(A1468,'WH INV 4-2-2026'!$A$2:$C$2914,3,0),"")</f>
        <v>9</v>
      </c>
      <c r="J1468" s="1">
        <f>I1468/(C1468/3)</f>
        <v>1.2517753165653174</v>
      </c>
      <c r="K1468" s="5" t="str">
        <f>IF((I1468&gt;C1468),"X","")</f>
        <v/>
      </c>
      <c r="L1468" s="7">
        <f>(C1468/3)*13</f>
        <v>93.467252830188684</v>
      </c>
      <c r="M1468" s="7">
        <f>I1468-L1468</f>
        <v>-84.467252830188684</v>
      </c>
      <c r="N1468" s="6">
        <f>C1468/$C$2</f>
        <v>9.305500298009845E-5</v>
      </c>
      <c r="O1468" s="5" t="s">
        <v>27882</v>
      </c>
      <c r="P1468" t="str">
        <f>VLOOKUP(A1468,'External $ Guide'!$A$2:$L$11545,3,0)</f>
        <v>Replenish</v>
      </c>
      <c r="Q1468" t="str">
        <f>VLOOKUP(A1468,'External $ Guide'!$A$2:$L$11545,4,0)</f>
        <v>Retail</v>
      </c>
      <c r="R1468" t="str">
        <f>VLOOKUP(A1468,'External $ Guide'!$A$2:$L$11545,5,0)</f>
        <v>Active</v>
      </c>
      <c r="S1468" t="str">
        <f>IFERROR(VLOOKUP(A1468,'Broker &amp; Vendor'!$A$2:$C$11545,3,0),"")</f>
        <v>E. &amp; J. GALLO WINERY</v>
      </c>
      <c r="T1468" t="str">
        <f>IFERROR(VLOOKUP(A1468,'Broker &amp; Vendor'!$A$2:$C$11545,2,0),"")</f>
        <v>RNDC</v>
      </c>
    </row>
    <row r="1469" spans="1:20" x14ac:dyDescent="0.25">
      <c r="A1469" t="s">
        <v>4221</v>
      </c>
      <c r="B1469" t="s">
        <v>132</v>
      </c>
      <c r="C1469" s="10">
        <v>21.537916981132074</v>
      </c>
      <c r="D1469" s="10">
        <v>27.651124528301885</v>
      </c>
      <c r="E1469" s="1">
        <v>89.32</v>
      </c>
      <c r="F1469" s="3">
        <f>((E1469/53)*6)*3</f>
        <v>30.335094339622643</v>
      </c>
      <c r="G1469" s="4">
        <f>VLOOKUP(A1469,'R12 Trend'!$A$4:$B$6433,2,0)</f>
        <v>-0.28999999999999998</v>
      </c>
      <c r="H1469" s="10">
        <f>IFERROR(VLOOKUP(A1469,'DDS Needs'!$A$4:$F$767,6,0),"")</f>
        <v>6.1132075471698109</v>
      </c>
      <c r="I1469" s="1">
        <f>IFERROR(VLOOKUP(A1469,'WH INV 4-2-2026'!$A$2:$C$2914,3,0),"")</f>
        <v>118.916667</v>
      </c>
      <c r="J1469" s="1">
        <f>I1469/(C1469/3)</f>
        <v>16.56381168673483</v>
      </c>
      <c r="K1469" s="5" t="str">
        <f>IF((I1469&gt;C1469),"X","")</f>
        <v>X</v>
      </c>
      <c r="L1469" s="7">
        <f>(C1469/3)*13</f>
        <v>93.330973584905664</v>
      </c>
      <c r="M1469" s="7">
        <f>I1469-L1469</f>
        <v>25.58569341509434</v>
      </c>
      <c r="N1469" s="6">
        <f>C1469/$C$2</f>
        <v>9.2919324812698178E-5</v>
      </c>
      <c r="O1469" s="5" t="s">
        <v>27882</v>
      </c>
      <c r="P1469" t="str">
        <f>VLOOKUP(A1469,'External $ Guide'!$A$2:$L$11545,3,0)</f>
        <v>Replenish</v>
      </c>
      <c r="Q1469" t="str">
        <f>VLOOKUP(A1469,'External $ Guide'!$A$2:$L$11545,4,0)</f>
        <v>Retail</v>
      </c>
      <c r="R1469" t="str">
        <f>VLOOKUP(A1469,'External $ Guide'!$A$2:$L$11545,5,0)</f>
        <v>Active</v>
      </c>
      <c r="S1469" t="str">
        <f>IFERROR(VLOOKUP(A1469,'Broker &amp; Vendor'!$A$2:$C$11545,3,0),"")</f>
        <v>STOLI GROUP (USA) LLC</v>
      </c>
      <c r="T1469" t="str">
        <f>IFERROR(VLOOKUP(A1469,'Broker &amp; Vendor'!$A$2:$C$11545,2,0),"")</f>
        <v>RNDC</v>
      </c>
    </row>
    <row r="1470" spans="1:20" x14ac:dyDescent="0.25">
      <c r="A1470" t="s">
        <v>4698</v>
      </c>
      <c r="B1470" t="s">
        <v>609</v>
      </c>
      <c r="C1470" s="10">
        <v>21.471928301886795</v>
      </c>
      <c r="D1470" s="10">
        <v>21.471928301886795</v>
      </c>
      <c r="E1470" s="1">
        <v>72.67</v>
      </c>
      <c r="F1470" s="3">
        <f>((E1470/53)*6)*3</f>
        <v>24.680377358490567</v>
      </c>
      <c r="G1470" s="4">
        <f>VLOOKUP(A1470,'R12 Trend'!$A$4:$B$6433,2,0)</f>
        <v>-0.13</v>
      </c>
      <c r="H1470" s="10" t="str">
        <f>IFERROR(VLOOKUP(A1470,'DDS Needs'!$A$4:$F$767,6,0),"")</f>
        <v/>
      </c>
      <c r="I1470" s="1">
        <f>IFERROR(VLOOKUP(A1470,'WH INV 4-2-2026'!$A$2:$C$2914,3,0),"")</f>
        <v>97</v>
      </c>
      <c r="J1470" s="1">
        <f>I1470/(C1470/3)</f>
        <v>13.552578786062222</v>
      </c>
      <c r="K1470" s="5" t="str">
        <f>IF((I1470&gt;C1470),"X","")</f>
        <v>X</v>
      </c>
      <c r="L1470" s="7">
        <f>(C1470/3)*13</f>
        <v>93.045022641509448</v>
      </c>
      <c r="M1470" s="7">
        <f>I1470-L1470</f>
        <v>3.9549773584905523</v>
      </c>
      <c r="N1470" s="6">
        <f>C1470/$C$2</f>
        <v>9.2634635094276263E-5</v>
      </c>
      <c r="O1470" s="5" t="s">
        <v>27882</v>
      </c>
      <c r="P1470" t="str">
        <f>VLOOKUP(A1470,'External $ Guide'!$A$2:$L$11545,3,0)</f>
        <v>Replenish</v>
      </c>
      <c r="Q1470" t="str">
        <f>VLOOKUP(A1470,'External $ Guide'!$A$2:$L$11545,4,0)</f>
        <v>Retail</v>
      </c>
      <c r="R1470" t="str">
        <f>VLOOKUP(A1470,'External $ Guide'!$A$2:$L$11545,5,0)</f>
        <v>Active</v>
      </c>
      <c r="S1470" t="str">
        <f>IFERROR(VLOOKUP(A1470,'Broker &amp; Vendor'!$A$2:$C$11545,3,0),"")</f>
        <v>CONSTELLATION BRANDS INC.</v>
      </c>
      <c r="T1470" t="str">
        <f>IFERROR(VLOOKUP(A1470,'Broker &amp; Vendor'!$A$2:$C$11545,2,0),"")</f>
        <v>SGWS- CHAMPION DIVISION</v>
      </c>
    </row>
    <row r="1471" spans="1:20" x14ac:dyDescent="0.25">
      <c r="A1471" t="s">
        <v>6833</v>
      </c>
      <c r="B1471" t="s">
        <v>2739</v>
      </c>
      <c r="C1471" s="10">
        <v>21.439528301886792</v>
      </c>
      <c r="D1471" s="10">
        <v>21.439528301886792</v>
      </c>
      <c r="E1471" s="1">
        <v>84.17</v>
      </c>
      <c r="F1471" s="3">
        <f>((E1471/53)*6)*3</f>
        <v>28.586037735849057</v>
      </c>
      <c r="G1471" s="4">
        <f>VLOOKUP(A1471,'R12 Trend'!$A$4:$B$6433,2,0)</f>
        <v>-0.25</v>
      </c>
      <c r="H1471" s="10" t="str">
        <f>IFERROR(VLOOKUP(A1471,'DDS Needs'!$A$4:$F$767,6,0),"")</f>
        <v/>
      </c>
      <c r="I1471" s="1">
        <f>IFERROR(VLOOKUP(A1471,'WH INV 4-2-2026'!$A$2:$C$2914,3,0),"")</f>
        <v>0.16666700000000001</v>
      </c>
      <c r="J1471" s="1">
        <f>I1471/(C1471/3)</f>
        <v>2.3321455255897457E-2</v>
      </c>
      <c r="K1471" s="5" t="str">
        <f>IF((I1471&gt;C1471),"X","")</f>
        <v/>
      </c>
      <c r="L1471" s="7">
        <f>(C1471/3)*13</f>
        <v>92.904622641509434</v>
      </c>
      <c r="M1471" s="7">
        <f>I1471-L1471</f>
        <v>-92.73795564150943</v>
      </c>
      <c r="N1471" s="6">
        <f>C1471/$C$2</f>
        <v>9.2494854347300166E-5</v>
      </c>
      <c r="O1471" s="5" t="s">
        <v>27882</v>
      </c>
      <c r="P1471" t="str">
        <f>VLOOKUP(A1471,'External $ Guide'!$A$2:$L$11545,3,0)</f>
        <v>Replenish</v>
      </c>
      <c r="Q1471" t="str">
        <f>VLOOKUP(A1471,'External $ Guide'!$A$2:$L$11545,4,0)</f>
        <v>Retail</v>
      </c>
      <c r="R1471" t="str">
        <f>VLOOKUP(A1471,'External $ Guide'!$A$2:$L$11545,5,0)</f>
        <v>Active</v>
      </c>
      <c r="S1471" t="str">
        <f>IFERROR(VLOOKUP(A1471,'Broker &amp; Vendor'!$A$2:$C$11545,3,0),"")</f>
        <v>HEAVEN HILL SALES CO DBA HEAVEN HILL BRANDS</v>
      </c>
      <c r="T1471" t="str">
        <f>IFERROR(VLOOKUP(A1471,'Broker &amp; Vendor'!$A$2:$C$11545,2,0),"")</f>
        <v>SGWS- TRANSATLANTIC DIVISION</v>
      </c>
    </row>
    <row r="1472" spans="1:20" x14ac:dyDescent="0.25">
      <c r="A1472" t="s">
        <v>4452</v>
      </c>
      <c r="B1472" t="s">
        <v>363</v>
      </c>
      <c r="C1472" s="10">
        <v>21.414973584905663</v>
      </c>
      <c r="D1472" s="10">
        <v>21.414973584905663</v>
      </c>
      <c r="E1472" s="1">
        <v>73.319999999999993</v>
      </c>
      <c r="F1472" s="3">
        <f>((E1472/53)*6)*3</f>
        <v>24.9011320754717</v>
      </c>
      <c r="G1472" s="4">
        <f>VLOOKUP(A1472,'R12 Trend'!$A$4:$B$6433,2,0)</f>
        <v>-0.14000000000000001</v>
      </c>
      <c r="H1472" s="10" t="str">
        <f>IFERROR(VLOOKUP(A1472,'DDS Needs'!$A$4:$F$767,6,0),"")</f>
        <v/>
      </c>
      <c r="I1472" s="1">
        <f>IFERROR(VLOOKUP(A1472,'WH INV 4-2-2026'!$A$2:$C$2914,3,0),"")</f>
        <v>0.16666700000000001</v>
      </c>
      <c r="J1472" s="1">
        <f>I1472/(C1472/3)</f>
        <v>2.3348195972206363E-2</v>
      </c>
      <c r="K1472" s="5" t="str">
        <f>IF((I1472&gt;C1472),"X","")</f>
        <v/>
      </c>
      <c r="L1472" s="7">
        <f>(C1472/3)*13</f>
        <v>92.798218867924533</v>
      </c>
      <c r="M1472" s="7">
        <f>I1472-L1472</f>
        <v>-92.631551867924529</v>
      </c>
      <c r="N1472" s="6">
        <f>C1472/$C$2</f>
        <v>9.23889198818246E-5</v>
      </c>
      <c r="O1472" s="5" t="s">
        <v>27882</v>
      </c>
      <c r="P1472" t="str">
        <f>VLOOKUP(A1472,'External $ Guide'!$A$2:$L$11545,3,0)</f>
        <v>Replenish</v>
      </c>
      <c r="Q1472" t="str">
        <f>VLOOKUP(A1472,'External $ Guide'!$A$2:$L$11545,4,0)</f>
        <v>Retail</v>
      </c>
      <c r="R1472" t="str">
        <f>VLOOKUP(A1472,'External $ Guide'!$A$2:$L$11545,5,0)</f>
        <v>Active</v>
      </c>
      <c r="S1472" t="str">
        <f>IFERROR(VLOOKUP(A1472,'Broker &amp; Vendor'!$A$2:$C$11545,3,0),"")</f>
        <v>PROXIMO SPIRITS INC.</v>
      </c>
      <c r="T1472" t="str">
        <f>IFERROR(VLOOKUP(A1472,'Broker &amp; Vendor'!$A$2:$C$11545,2,0),"")</f>
        <v>JOHNSON BROTHERS</v>
      </c>
    </row>
    <row r="1473" spans="1:20" x14ac:dyDescent="0.25">
      <c r="A1473" t="s">
        <v>5280</v>
      </c>
      <c r="B1473" t="s">
        <v>1186</v>
      </c>
      <c r="C1473" s="10">
        <v>21.372045283018871</v>
      </c>
      <c r="D1473" s="10">
        <v>21.372045283018871</v>
      </c>
      <c r="E1473" s="1">
        <v>71.510000000000005</v>
      </c>
      <c r="F1473" s="3">
        <f>((E1473/53)*6)*3</f>
        <v>24.286415094339624</v>
      </c>
      <c r="G1473" s="4">
        <f>VLOOKUP(A1473,'R12 Trend'!$A$4:$B$6433,2,0)</f>
        <v>-0.12</v>
      </c>
      <c r="H1473" s="10" t="str">
        <f>IFERROR(VLOOKUP(A1473,'DDS Needs'!$A$4:$F$767,6,0),"")</f>
        <v/>
      </c>
      <c r="I1473" s="1">
        <f>IFERROR(VLOOKUP(A1473,'WH INV 4-2-2026'!$A$2:$C$2914,3,0),"")</f>
        <v>51</v>
      </c>
      <c r="J1473" s="1">
        <f>I1473/(C1473/3)</f>
        <v>7.158884326413343</v>
      </c>
      <c r="K1473" s="5" t="str">
        <f>IF((I1473&gt;C1473),"X","")</f>
        <v>X</v>
      </c>
      <c r="L1473" s="7">
        <f>(C1473/3)*13</f>
        <v>92.612196226415108</v>
      </c>
      <c r="M1473" s="7">
        <f>I1473-L1473</f>
        <v>-41.612196226415108</v>
      </c>
      <c r="N1473" s="6">
        <f>C1473/$C$2</f>
        <v>9.220371771811626E-5</v>
      </c>
      <c r="O1473" s="5" t="s">
        <v>27882</v>
      </c>
      <c r="P1473" t="str">
        <f>VLOOKUP(A1473,'External $ Guide'!$A$2:$L$11545,3,0)</f>
        <v>Replenish</v>
      </c>
      <c r="Q1473" t="str">
        <f>VLOOKUP(A1473,'External $ Guide'!$A$2:$L$11545,4,0)</f>
        <v>Retail</v>
      </c>
      <c r="R1473" t="str">
        <f>VLOOKUP(A1473,'External $ Guide'!$A$2:$L$11545,5,0)</f>
        <v>Active</v>
      </c>
      <c r="S1473" t="s">
        <v>27956</v>
      </c>
      <c r="T1473" t="str">
        <f>IFERROR(VLOOKUP(A1473,'Broker &amp; Vendor'!$A$2:$C$11545,2,0),"")</f>
        <v>SGWS- CHAMPION DIVISION</v>
      </c>
    </row>
    <row r="1474" spans="1:20" x14ac:dyDescent="0.25">
      <c r="A1474" t="s">
        <v>7163</v>
      </c>
      <c r="B1474" t="s">
        <v>3069</v>
      </c>
      <c r="C1474" s="10">
        <v>21.321781132075468</v>
      </c>
      <c r="D1474" s="10">
        <v>21.321781132075468</v>
      </c>
      <c r="E1474" s="1">
        <v>68.239999999999995</v>
      </c>
      <c r="F1474" s="3">
        <f>((E1474/53)*6)*3</f>
        <v>23.17584905660377</v>
      </c>
      <c r="G1474" s="4">
        <f>VLOOKUP(A1474,'R12 Trend'!$A$4:$B$6433,2,0)</f>
        <v>-0.08</v>
      </c>
      <c r="H1474" s="10" t="str">
        <f>IFERROR(VLOOKUP(A1474,'DDS Needs'!$A$4:$F$767,6,0),"")</f>
        <v/>
      </c>
      <c r="I1474" s="1">
        <f>IFERROR(VLOOKUP(A1474,'WH INV 4-2-2026'!$A$2:$C$2914,3,0),"")</f>
        <v>38</v>
      </c>
      <c r="J1474" s="1">
        <f>I1474/(C1474/3)</f>
        <v>5.3466452588477162</v>
      </c>
      <c r="K1474" s="5" t="str">
        <f>IF((I1474&gt;C1474),"X","")</f>
        <v>X</v>
      </c>
      <c r="L1474" s="7">
        <f>(C1474/3)*13</f>
        <v>92.39438490566036</v>
      </c>
      <c r="M1474" s="7">
        <f>I1474-L1474</f>
        <v>-54.39438490566036</v>
      </c>
      <c r="N1474" s="6">
        <f>C1474/$C$2</f>
        <v>9.1986867083394434E-5</v>
      </c>
      <c r="O1474" s="5" t="s">
        <v>27882</v>
      </c>
      <c r="P1474" t="str">
        <f>VLOOKUP(A1474,'External $ Guide'!$A$2:$L$11545,3,0)</f>
        <v>Replenish</v>
      </c>
      <c r="Q1474" t="str">
        <f>VLOOKUP(A1474,'External $ Guide'!$A$2:$L$11545,4,0)</f>
        <v>Retail</v>
      </c>
      <c r="R1474" t="str">
        <f>VLOOKUP(A1474,'External $ Guide'!$A$2:$L$11545,5,0)</f>
        <v>Active</v>
      </c>
      <c r="S1474" t="str">
        <f>IFERROR(VLOOKUP(A1474,'Broker &amp; Vendor'!$A$2:$C$11545,3,0),"")</f>
        <v>PIEDMONT DISTILLERS INC.</v>
      </c>
      <c r="T1474" t="str">
        <f>IFERROR(VLOOKUP(A1474,'Broker &amp; Vendor'!$A$2:$C$11545,2,0),"")</f>
        <v>UNITED</v>
      </c>
    </row>
    <row r="1475" spans="1:20" x14ac:dyDescent="0.25">
      <c r="A1475" t="s">
        <v>7223</v>
      </c>
      <c r="B1475" t="s">
        <v>3129</v>
      </c>
      <c r="C1475" s="10">
        <v>21.279022641509432</v>
      </c>
      <c r="D1475" s="10">
        <v>21.279022641509432</v>
      </c>
      <c r="E1475" s="1">
        <v>79.31</v>
      </c>
      <c r="F1475" s="3">
        <f>((E1475/53)*6)*3</f>
        <v>26.935471698113204</v>
      </c>
      <c r="G1475" s="4">
        <f>VLOOKUP(A1475,'R12 Trend'!$A$4:$B$6433,2,0)</f>
        <v>-0.21</v>
      </c>
      <c r="H1475" s="10" t="str">
        <f>IFERROR(VLOOKUP(A1475,'DDS Needs'!$A$4:$F$767,6,0),"")</f>
        <v/>
      </c>
      <c r="I1475" s="1">
        <f>IFERROR(VLOOKUP(A1475,'WH INV 4-2-2026'!$A$2:$C$2914,3,0),"")</f>
        <v>51.333333000000003</v>
      </c>
      <c r="J1475" s="1">
        <f>I1475/(C1475/3)</f>
        <v>7.2371744508410369</v>
      </c>
      <c r="K1475" s="5" t="str">
        <f>IF((I1475&gt;C1475),"X","")</f>
        <v>X</v>
      </c>
      <c r="L1475" s="7">
        <f>(C1475/3)*13</f>
        <v>92.209098113207546</v>
      </c>
      <c r="M1475" s="7">
        <f>I1475-L1475</f>
        <v>-40.875765113207542</v>
      </c>
      <c r="N1475" s="6">
        <f>C1475/$C$2</f>
        <v>9.1802397523181771E-5</v>
      </c>
      <c r="O1475" s="5" t="s">
        <v>27882</v>
      </c>
      <c r="P1475" t="str">
        <f>VLOOKUP(A1475,'External $ Guide'!$A$2:$L$11545,3,0)</f>
        <v>Replenish</v>
      </c>
      <c r="Q1475" t="str">
        <f>VLOOKUP(A1475,'External $ Guide'!$A$2:$L$11545,4,0)</f>
        <v>Retail</v>
      </c>
      <c r="R1475" t="str">
        <f>VLOOKUP(A1475,'External $ Guide'!$A$2:$L$11545,5,0)</f>
        <v>Active</v>
      </c>
      <c r="S1475" t="s">
        <v>27956</v>
      </c>
      <c r="T1475" t="str">
        <f>IFERROR(VLOOKUP(A1475,'Broker &amp; Vendor'!$A$2:$C$11545,2,0),"")</f>
        <v>SGWS- CHAMPION DIVISION</v>
      </c>
    </row>
    <row r="1476" spans="1:20" x14ac:dyDescent="0.25">
      <c r="A1476" t="s">
        <v>6763</v>
      </c>
      <c r="B1476" t="s">
        <v>2669</v>
      </c>
      <c r="C1476" s="10">
        <v>21.261735849056603</v>
      </c>
      <c r="D1476" s="10">
        <v>21.261735849056603</v>
      </c>
      <c r="E1476" s="1">
        <v>52.17</v>
      </c>
      <c r="F1476" s="3">
        <f>((E1476/53)*6)*3</f>
        <v>17.718113207547169</v>
      </c>
      <c r="G1476" s="4">
        <f>VLOOKUP(A1476,'R12 Trend'!$A$4:$B$6433,2,0)</f>
        <v>1.46</v>
      </c>
      <c r="H1476" s="10" t="str">
        <f>IFERROR(VLOOKUP(A1476,'DDS Needs'!$A$4:$F$767,6,0),"")</f>
        <v/>
      </c>
      <c r="I1476" s="1">
        <f>IFERROR(VLOOKUP(A1476,'WH INV 4-2-2026'!$A$2:$C$2914,3,0),"")</f>
        <v>35</v>
      </c>
      <c r="J1476" s="1">
        <f>I1476/(C1476/3)</f>
        <v>4.9384490873852585</v>
      </c>
      <c r="K1476" s="5" t="str">
        <f>IF((I1476&gt;C1476),"X","")</f>
        <v>X</v>
      </c>
      <c r="L1476" s="7">
        <f>(C1476/3)*13</f>
        <v>92.13418867924527</v>
      </c>
      <c r="M1476" s="7">
        <f>I1476-L1476</f>
        <v>-57.13418867924527</v>
      </c>
      <c r="N1476" s="6">
        <f>C1476/$C$2</f>
        <v>9.1727818487321374E-5</v>
      </c>
      <c r="O1476" s="5" t="s">
        <v>27882</v>
      </c>
      <c r="P1476" t="str">
        <f>VLOOKUP(A1476,'External $ Guide'!$A$2:$L$11545,3,0)</f>
        <v>Replenish</v>
      </c>
      <c r="Q1476" t="str">
        <f>VLOOKUP(A1476,'External $ Guide'!$A$2:$L$11545,4,0)</f>
        <v>Retail</v>
      </c>
      <c r="R1476" t="str">
        <f>VLOOKUP(A1476,'External $ Guide'!$A$2:$L$11545,5,0)</f>
        <v>Active</v>
      </c>
      <c r="S1476" t="s">
        <v>27956</v>
      </c>
      <c r="T1476" t="str">
        <f>IFERROR(VLOOKUP(A1476,'Broker &amp; Vendor'!$A$2:$C$11545,2,0),"")</f>
        <v>SGWS- CHAMPION DIVISION</v>
      </c>
    </row>
    <row r="1477" spans="1:20" x14ac:dyDescent="0.25">
      <c r="A1477" t="s">
        <v>4689</v>
      </c>
      <c r="B1477" t="s">
        <v>600</v>
      </c>
      <c r="C1477" s="10">
        <v>21.244618867924526</v>
      </c>
      <c r="D1477" s="10">
        <v>21.244618867924526</v>
      </c>
      <c r="E1477" s="1">
        <v>65.16</v>
      </c>
      <c r="F1477" s="3">
        <f>((E1477/53)*6)*3</f>
        <v>22.129811320754715</v>
      </c>
      <c r="G1477" s="4">
        <f>VLOOKUP(A1477,'R12 Trend'!$A$4:$B$6433,2,0)</f>
        <v>-0.04</v>
      </c>
      <c r="H1477" s="10" t="str">
        <f>IFERROR(VLOOKUP(A1477,'DDS Needs'!$A$4:$F$767,6,0),"")</f>
        <v/>
      </c>
      <c r="I1477" s="1">
        <f>IFERROR(VLOOKUP(A1477,'WH INV 4-2-2026'!$A$2:$C$2914,3,0),"")</f>
        <v>25.916667</v>
      </c>
      <c r="J1477" s="1">
        <f>I1477/(C1477/3)</f>
        <v>3.6597503341134647</v>
      </c>
      <c r="K1477" s="5" t="str">
        <f>IF((I1477&gt;C1477),"X","")</f>
        <v>X</v>
      </c>
      <c r="L1477" s="7">
        <f>(C1477/3)*13</f>
        <v>92.060015094339605</v>
      </c>
      <c r="M1477" s="7">
        <f>I1477-L1477</f>
        <v>-66.143348094339601</v>
      </c>
      <c r="N1477" s="6">
        <f>C1477/$C$2</f>
        <v>9.165397205495664E-5</v>
      </c>
      <c r="O1477" s="5" t="s">
        <v>27882</v>
      </c>
      <c r="P1477" t="str">
        <f>VLOOKUP(A1477,'External $ Guide'!$A$2:$L$11545,3,0)</f>
        <v>Replenish</v>
      </c>
      <c r="Q1477" t="str">
        <f>VLOOKUP(A1477,'External $ Guide'!$A$2:$L$11545,4,0)</f>
        <v>Retail</v>
      </c>
      <c r="R1477" t="str">
        <f>VLOOKUP(A1477,'External $ Guide'!$A$2:$L$11545,5,0)</f>
        <v>Active</v>
      </c>
      <c r="S1477" t="str">
        <f>IFERROR(VLOOKUP(A1477,'Broker &amp; Vendor'!$A$2:$C$11545,3,0),"")</f>
        <v>PERNOD RICARD USA</v>
      </c>
      <c r="T1477" t="str">
        <f>IFERROR(VLOOKUP(A1477,'Broker &amp; Vendor'!$A$2:$C$11545,2,0),"")</f>
        <v>SGWS- AMERICAN LIBERTY DIVISION</v>
      </c>
    </row>
    <row r="1478" spans="1:20" x14ac:dyDescent="0.25">
      <c r="A1478" t="s">
        <v>4957</v>
      </c>
      <c r="B1478" t="s">
        <v>863</v>
      </c>
      <c r="C1478" s="10">
        <v>21.202233962264152</v>
      </c>
      <c r="D1478" s="10">
        <v>21.202233962264152</v>
      </c>
      <c r="E1478" s="1">
        <v>65.03</v>
      </c>
      <c r="F1478" s="3">
        <f>((E1478/53)*6)*3</f>
        <v>22.085660377358494</v>
      </c>
      <c r="G1478" s="4">
        <f>VLOOKUP(A1478,'R12 Trend'!$A$4:$B$6433,2,0)</f>
        <v>-0.04</v>
      </c>
      <c r="H1478" s="10" t="str">
        <f>IFERROR(VLOOKUP(A1478,'DDS Needs'!$A$4:$F$767,6,0),"")</f>
        <v/>
      </c>
      <c r="I1478" s="1">
        <f>IFERROR(VLOOKUP(A1478,'WH INV 4-2-2026'!$A$2:$C$2914,3,0),"")</f>
        <v>81</v>
      </c>
      <c r="J1478" s="1">
        <f>I1478/(C1478/3)</f>
        <v>11.46105643549131</v>
      </c>
      <c r="K1478" s="5" t="str">
        <f>IF((I1478&gt;C1478),"X","")</f>
        <v>X</v>
      </c>
      <c r="L1478" s="7">
        <f>(C1478/3)*13</f>
        <v>91.876347169811325</v>
      </c>
      <c r="M1478" s="7">
        <f>I1478-L1478</f>
        <v>-10.876347169811325</v>
      </c>
      <c r="N1478" s="6">
        <f>C1478/$C$2</f>
        <v>9.1471114222434495E-5</v>
      </c>
      <c r="O1478" s="5" t="s">
        <v>27882</v>
      </c>
      <c r="P1478" t="str">
        <f>VLOOKUP(A1478,'External $ Guide'!$A$2:$L$11545,3,0)</f>
        <v>Replenish</v>
      </c>
      <c r="Q1478" t="str">
        <f>VLOOKUP(A1478,'External $ Guide'!$A$2:$L$11545,4,0)</f>
        <v>Retail</v>
      </c>
      <c r="R1478" t="str">
        <f>VLOOKUP(A1478,'External $ Guide'!$A$2:$L$11545,5,0)</f>
        <v>Active</v>
      </c>
      <c r="S1478" t="str">
        <f>IFERROR(VLOOKUP(A1478,'Broker &amp; Vendor'!$A$2:$C$11545,3,0),"")</f>
        <v>DIAGEO NORTH AMERICA INC</v>
      </c>
      <c r="T1478" t="str">
        <f>IFERROR(VLOOKUP(A1478,'Broker &amp; Vendor'!$A$2:$C$11545,2,0),"")</f>
        <v>SGWS- COASTAL PACIFIC DIVISION</v>
      </c>
    </row>
    <row r="1479" spans="1:20" x14ac:dyDescent="0.25">
      <c r="A1479" t="s">
        <v>5851</v>
      </c>
      <c r="B1479" t="s">
        <v>1757</v>
      </c>
      <c r="C1479" s="10">
        <v>21.19652830188679</v>
      </c>
      <c r="D1479" s="10">
        <v>21.19652830188679</v>
      </c>
      <c r="E1479" s="1">
        <v>52.01</v>
      </c>
      <c r="F1479" s="3">
        <f>((E1479/53)*6)*3</f>
        <v>17.663773584905659</v>
      </c>
      <c r="G1479" s="4">
        <f>VLOOKUP(A1479,'R12 Trend'!$A$4:$B$6433,2,0)</f>
        <v>2.4300000000000002</v>
      </c>
      <c r="H1479" s="10" t="str">
        <f>IFERROR(VLOOKUP(A1479,'DDS Needs'!$A$4:$F$767,6,0),"")</f>
        <v/>
      </c>
      <c r="I1479" s="1">
        <f>IFERROR(VLOOKUP(A1479,'WH INV 4-2-2026'!$A$2:$C$2914,3,0),"")</f>
        <v>38</v>
      </c>
      <c r="J1479" s="1">
        <f>I1479/(C1479/3)</f>
        <v>5.3782392274989856</v>
      </c>
      <c r="K1479" s="5" t="str">
        <f>IF((I1479&gt;C1479),"X","")</f>
        <v>X</v>
      </c>
      <c r="L1479" s="7">
        <f>(C1479/3)*13</f>
        <v>91.851622641509422</v>
      </c>
      <c r="M1479" s="7">
        <f>I1479-L1479</f>
        <v>-53.851622641509422</v>
      </c>
      <c r="N1479" s="6">
        <f>C1479/$C$2</f>
        <v>9.1446498744979566E-5</v>
      </c>
      <c r="O1479" s="5" t="s">
        <v>27882</v>
      </c>
      <c r="P1479" t="str">
        <f>VLOOKUP(A1479,'External $ Guide'!$A$2:$L$11545,3,0)</f>
        <v>Barrel</v>
      </c>
      <c r="Q1479" t="str">
        <f>VLOOKUP(A1479,'External $ Guide'!$A$2:$L$11545,4,0)</f>
        <v>Retail</v>
      </c>
      <c r="R1479" t="str">
        <f>VLOOKUP(A1479,'External $ Guide'!$A$2:$L$11545,5,0)</f>
        <v>Active</v>
      </c>
      <c r="S1479" t="str">
        <f>IFERROR(VLOOKUP(A1479,'Broker &amp; Vendor'!$A$2:$C$11545,3,0),"")</f>
        <v>BACARDI USA INC</v>
      </c>
      <c r="T1479" t="str">
        <f>IFERROR(VLOOKUP(A1479,'Broker &amp; Vendor'!$A$2:$C$11545,2,0),"")</f>
        <v>SGWS- TRANSATLANTIC DIVISION</v>
      </c>
    </row>
    <row r="1480" spans="1:20" x14ac:dyDescent="0.25">
      <c r="A1480" t="s">
        <v>4503</v>
      </c>
      <c r="B1480" t="s">
        <v>414</v>
      </c>
      <c r="C1480" s="10">
        <v>21.156181132075474</v>
      </c>
      <c r="D1480" s="10">
        <v>21.156181132075474</v>
      </c>
      <c r="E1480" s="1">
        <v>84.18</v>
      </c>
      <c r="F1480" s="3">
        <f>((E1480/53)*6)*3</f>
        <v>28.589433962264152</v>
      </c>
      <c r="G1480" s="4">
        <f>VLOOKUP(A1480,'R12 Trend'!$A$4:$B$6433,2,0)</f>
        <v>-0.26</v>
      </c>
      <c r="H1480" s="10" t="str">
        <f>IFERROR(VLOOKUP(A1480,'DDS Needs'!$A$4:$F$767,6,0),"")</f>
        <v/>
      </c>
      <c r="I1480" s="1">
        <f>IFERROR(VLOOKUP(A1480,'WH INV 4-2-2026'!$A$2:$C$2914,3,0),"")</f>
        <v>83</v>
      </c>
      <c r="J1480" s="1">
        <f>I1480/(C1480/3)</f>
        <v>11.769609952076095</v>
      </c>
      <c r="K1480" s="5" t="str">
        <f>IF((I1480&gt;C1480),"X","")</f>
        <v>X</v>
      </c>
      <c r="L1480" s="7">
        <f>(C1480/3)*13</f>
        <v>91.676784905660384</v>
      </c>
      <c r="M1480" s="7">
        <f>I1480-L1480</f>
        <v>-8.6767849056603836</v>
      </c>
      <c r="N1480" s="6">
        <f>C1480/$C$2</f>
        <v>9.1272432154405607E-5</v>
      </c>
      <c r="O1480" s="5" t="s">
        <v>27882</v>
      </c>
      <c r="P1480" t="str">
        <f>VLOOKUP(A1480,'External $ Guide'!$A$2:$L$11545,3,0)</f>
        <v>Replenish</v>
      </c>
      <c r="Q1480" t="str">
        <f>VLOOKUP(A1480,'External $ Guide'!$A$2:$L$11545,4,0)</f>
        <v>Retail</v>
      </c>
      <c r="R1480" t="str">
        <f>VLOOKUP(A1480,'External $ Guide'!$A$2:$L$11545,5,0)</f>
        <v>Active</v>
      </c>
      <c r="S1480" t="str">
        <f>IFERROR(VLOOKUP(A1480,'Broker &amp; Vendor'!$A$2:$C$11545,3,0),"")</f>
        <v>BACARDI USA INC</v>
      </c>
      <c r="T1480" t="str">
        <f>IFERROR(VLOOKUP(A1480,'Broker &amp; Vendor'!$A$2:$C$11545,2,0),"")</f>
        <v>SGWS- CHAMPION DIVISION</v>
      </c>
    </row>
    <row r="1481" spans="1:20" x14ac:dyDescent="0.25">
      <c r="A1481" t="s">
        <v>7490</v>
      </c>
      <c r="B1481" t="s">
        <v>3396</v>
      </c>
      <c r="C1481" s="10">
        <v>21.136483018867921</v>
      </c>
      <c r="D1481" s="10">
        <v>21.136483018867921</v>
      </c>
      <c r="E1481" s="1">
        <v>64.16</v>
      </c>
      <c r="F1481" s="3">
        <f>((E1481/53)*6)*3</f>
        <v>21.790188679245279</v>
      </c>
      <c r="G1481" s="4">
        <f>VLOOKUP(A1481,'R12 Trend'!$A$4:$B$6433,2,0)</f>
        <v>-0.03</v>
      </c>
      <c r="H1481" s="10" t="str">
        <f>IFERROR(VLOOKUP(A1481,'DDS Needs'!$A$4:$F$767,6,0),"")</f>
        <v/>
      </c>
      <c r="I1481" s="1">
        <f>IFERROR(VLOOKUP(A1481,'WH INV 4-2-2026'!$A$2:$C$2914,3,0),"")</f>
        <v>60.75</v>
      </c>
      <c r="J1481" s="1">
        <f>I1481/(C1481/3)</f>
        <v>8.6225319433375347</v>
      </c>
      <c r="K1481" s="5" t="str">
        <f>IF((I1481&gt;C1481),"X","")</f>
        <v>X</v>
      </c>
      <c r="L1481" s="7">
        <f>(C1481/3)*13</f>
        <v>91.591426415094318</v>
      </c>
      <c r="M1481" s="7">
        <f>I1481-L1481</f>
        <v>-30.841426415094318</v>
      </c>
      <c r="N1481" s="6">
        <f>C1481/$C$2</f>
        <v>9.1187450148906492E-5</v>
      </c>
      <c r="O1481" s="5" t="s">
        <v>27882</v>
      </c>
      <c r="P1481" t="str">
        <f>VLOOKUP(A1481,'External $ Guide'!$A$2:$L$11545,3,0)</f>
        <v>Replenish</v>
      </c>
      <c r="Q1481" t="str">
        <f>VLOOKUP(A1481,'External $ Guide'!$A$2:$L$11545,4,0)</f>
        <v>Wholesale</v>
      </c>
      <c r="R1481" t="str">
        <f>VLOOKUP(A1481,'External $ Guide'!$A$2:$L$11545,5,0)</f>
        <v>Active</v>
      </c>
      <c r="S1481" t="str">
        <f>IFERROR(VLOOKUP(A1481,'Broker &amp; Vendor'!$A$2:$C$11545,3,0),"")</f>
        <v>GULF DISTRIBUTING CO. OF MOBILE LLC</v>
      </c>
      <c r="T1481" t="str">
        <f>IFERROR(VLOOKUP(A1481,'Broker &amp; Vendor'!$A$2:$C$11545,2,0),"")</f>
        <v>GULF DISTRIBUTING</v>
      </c>
    </row>
    <row r="1482" spans="1:20" x14ac:dyDescent="0.25">
      <c r="A1482" t="s">
        <v>7231</v>
      </c>
      <c r="B1482" t="s">
        <v>3137</v>
      </c>
      <c r="C1482" s="10">
        <v>21.092875471698111</v>
      </c>
      <c r="D1482" s="10">
        <v>21.092875471698111</v>
      </c>
      <c r="E1482" s="1">
        <v>75.739999999999995</v>
      </c>
      <c r="F1482" s="3">
        <f>((E1482/53)*6)*3</f>
        <v>25.723018867924523</v>
      </c>
      <c r="G1482" s="4">
        <f>VLOOKUP(A1482,'R12 Trend'!$A$4:$B$6433,2,0)</f>
        <v>-0.18</v>
      </c>
      <c r="H1482" s="10" t="str">
        <f>IFERROR(VLOOKUP(A1482,'DDS Needs'!$A$4:$F$767,6,0),"")</f>
        <v/>
      </c>
      <c r="I1482" s="1" t="str">
        <f>IFERROR(VLOOKUP(A1482,'WH INV 4-2-2026'!$A$2:$C$2914,3,0),"")</f>
        <v/>
      </c>
      <c r="J1482" s="1" t="e">
        <f>I1482/(C1482/3)</f>
        <v>#VALUE!</v>
      </c>
      <c r="K1482" s="5" t="str">
        <f>IF((I1482&gt;C1482),"X","")</f>
        <v>X</v>
      </c>
      <c r="L1482" s="7">
        <f>(C1482/3)*13</f>
        <v>91.40246037735848</v>
      </c>
      <c r="M1482" s="7" t="e">
        <f>I1482-L1482</f>
        <v>#VALUE!</v>
      </c>
      <c r="N1482" s="6">
        <f>C1482/$C$2</f>
        <v>9.0999317571215433E-5</v>
      </c>
      <c r="O1482" s="5" t="s">
        <v>27882</v>
      </c>
      <c r="P1482" t="str">
        <f>VLOOKUP(A1482,'External $ Guide'!$A$2:$L$11545,3,0)</f>
        <v>Replenish</v>
      </c>
      <c r="Q1482" t="str">
        <f>VLOOKUP(A1482,'External $ Guide'!$A$2:$L$11545,4,0)</f>
        <v>Retail</v>
      </c>
      <c r="R1482" t="str">
        <f>VLOOKUP(A1482,'External $ Guide'!$A$2:$L$11545,5,0)</f>
        <v>Active</v>
      </c>
      <c r="S1482" t="str">
        <f>IFERROR(VLOOKUP(A1482,'Broker &amp; Vendor'!$A$2:$C$11545,3,0),"")</f>
        <v>DIAGEO NORTH AMERICA INC</v>
      </c>
      <c r="T1482" t="str">
        <f>IFERROR(VLOOKUP(A1482,'Broker &amp; Vendor'!$A$2:$C$11545,2,0),"")</f>
        <v>SGWS- COASTAL PACIFIC DIVISION</v>
      </c>
    </row>
    <row r="1483" spans="1:20" x14ac:dyDescent="0.25">
      <c r="A1483" t="s">
        <v>7886</v>
      </c>
      <c r="B1483" t="s">
        <v>3792</v>
      </c>
      <c r="C1483" s="10">
        <v>21.081396226415094</v>
      </c>
      <c r="D1483" s="10">
        <v>21.081396226415094</v>
      </c>
      <c r="E1483" s="1">
        <v>65.34</v>
      </c>
      <c r="F1483" s="3">
        <f>((E1483/53)*6)*3</f>
        <v>22.190943396226416</v>
      </c>
      <c r="G1483" s="4">
        <f>VLOOKUP(A1483,'R12 Trend'!$A$4:$B$6433,2,0)</f>
        <v>-0.05</v>
      </c>
      <c r="H1483" s="10" t="str">
        <f>IFERROR(VLOOKUP(A1483,'DDS Needs'!$A$4:$F$767,6,0),"")</f>
        <v/>
      </c>
      <c r="I1483" s="1" t="str">
        <f>IFERROR(VLOOKUP(A1483,'WH INV 4-2-2026'!$A$2:$C$2914,3,0),"")</f>
        <v/>
      </c>
      <c r="J1483" s="1" t="e">
        <f>I1483/(C1483/3)</f>
        <v>#VALUE!</v>
      </c>
      <c r="K1483" s="5" t="str">
        <f>IF((I1483&gt;C1483),"X","")</f>
        <v>X</v>
      </c>
      <c r="L1483" s="7">
        <f>(C1483/3)*13</f>
        <v>91.352716981132076</v>
      </c>
      <c r="M1483" s="7" t="e">
        <f>I1483-L1483</f>
        <v>#VALUE!</v>
      </c>
      <c r="N1483" s="6">
        <f>C1483/$C$2</f>
        <v>9.0949793574907352E-5</v>
      </c>
      <c r="O1483" s="5" t="s">
        <v>27882</v>
      </c>
      <c r="P1483" t="str">
        <f>VLOOKUP(A1483,'External $ Guide'!$A$2:$L$11545,3,0)</f>
        <v>Replenish</v>
      </c>
      <c r="Q1483" t="str">
        <f>VLOOKUP(A1483,'External $ Guide'!$A$2:$L$11545,4,0)</f>
        <v>Retail</v>
      </c>
      <c r="R1483" t="str">
        <f>VLOOKUP(A1483,'External $ Guide'!$A$2:$L$11545,5,0)</f>
        <v>Active</v>
      </c>
      <c r="S1483" t="str">
        <f>IFERROR(VLOOKUP(A1483,'Broker &amp; Vendor'!$A$2:$C$11545,3,0),"")</f>
        <v>PROXIMO SPIRITS INC.</v>
      </c>
      <c r="T1483" t="str">
        <f>IFERROR(VLOOKUP(A1483,'Broker &amp; Vendor'!$A$2:$C$11545,2,0),"")</f>
        <v>JOHNSON BROTHERS</v>
      </c>
    </row>
    <row r="1484" spans="1:20" x14ac:dyDescent="0.25">
      <c r="A1484" t="s">
        <v>5437</v>
      </c>
      <c r="B1484" t="s">
        <v>1343</v>
      </c>
      <c r="C1484" s="10">
        <v>20.990309433962267</v>
      </c>
      <c r="D1484" s="10">
        <v>20.990309433962267</v>
      </c>
      <c r="E1484" s="1">
        <v>85.84</v>
      </c>
      <c r="F1484" s="3">
        <f>((E1484/53)*6)*3</f>
        <v>29.153207547169817</v>
      </c>
      <c r="G1484" s="4">
        <f>VLOOKUP(A1484,'R12 Trend'!$A$4:$B$6433,2,0)</f>
        <v>-0.28000000000000003</v>
      </c>
      <c r="H1484" s="10" t="str">
        <f>IFERROR(VLOOKUP(A1484,'DDS Needs'!$A$4:$F$767,6,0),"")</f>
        <v/>
      </c>
      <c r="I1484" s="1">
        <f>IFERROR(VLOOKUP(A1484,'WH INV 4-2-2026'!$A$2:$C$2914,3,0),"")</f>
        <v>107.833333</v>
      </c>
      <c r="J1484" s="1">
        <f>I1484/(C1484/3)</f>
        <v>15.411873751445407</v>
      </c>
      <c r="K1484" s="5" t="str">
        <f>IF((I1484&gt;C1484),"X","")</f>
        <v>X</v>
      </c>
      <c r="L1484" s="7">
        <f>(C1484/3)*13</f>
        <v>90.958007547169828</v>
      </c>
      <c r="M1484" s="7">
        <f>I1484-L1484</f>
        <v>16.875325452830168</v>
      </c>
      <c r="N1484" s="6">
        <f>C1484/$C$2</f>
        <v>9.0556825059823662E-5</v>
      </c>
      <c r="O1484" s="5" t="s">
        <v>27882</v>
      </c>
      <c r="P1484" t="str">
        <f>VLOOKUP(A1484,'External $ Guide'!$A$2:$L$11545,3,0)</f>
        <v>Replenish</v>
      </c>
      <c r="Q1484" t="str">
        <f>VLOOKUP(A1484,'External $ Guide'!$A$2:$L$11545,4,0)</f>
        <v>Wholesale bottle</v>
      </c>
      <c r="R1484" t="str">
        <f>VLOOKUP(A1484,'External $ Guide'!$A$2:$L$11545,5,0)</f>
        <v>Active</v>
      </c>
      <c r="S1484" t="str">
        <f>IFERROR(VLOOKUP(A1484,'Broker &amp; Vendor'!$A$2:$C$11545,3,0),"")</f>
        <v>OLE SMOKEY DISTILLERY LLC</v>
      </c>
      <c r="T1484" t="str">
        <f>IFERROR(VLOOKUP(A1484,'Broker &amp; Vendor'!$A$2:$C$11545,2,0),"")</f>
        <v>SGWS- CHAMPION DIVISION</v>
      </c>
    </row>
    <row r="1485" spans="1:20" x14ac:dyDescent="0.25">
      <c r="A1485" t="s">
        <v>6982</v>
      </c>
      <c r="B1485" t="s">
        <v>2888</v>
      </c>
      <c r="C1485" s="10">
        <v>20.98867924528302</v>
      </c>
      <c r="D1485" s="10">
        <v>20.98867924528302</v>
      </c>
      <c r="E1485" s="1">
        <v>51.5</v>
      </c>
      <c r="F1485" s="3">
        <f>((E1485/53)*6)*3</f>
        <v>17.490566037735849</v>
      </c>
      <c r="G1485" s="4">
        <f>VLOOKUP(A1485,'R12 Trend'!$A$4:$B$6433,2,0)</f>
        <v>0.22</v>
      </c>
      <c r="H1485" s="10" t="str">
        <f>IFERROR(VLOOKUP(A1485,'DDS Needs'!$A$4:$F$767,6,0),"")</f>
        <v/>
      </c>
      <c r="I1485" s="1">
        <f>IFERROR(VLOOKUP(A1485,'WH INV 4-2-2026'!$A$2:$C$2914,3,0),"")</f>
        <v>76</v>
      </c>
      <c r="J1485" s="1">
        <f>I1485/(C1485/3)</f>
        <v>10.862998921251348</v>
      </c>
      <c r="K1485" s="5" t="str">
        <f>IF((I1485&gt;C1485),"X","")</f>
        <v>X</v>
      </c>
      <c r="L1485" s="7">
        <f>(C1485/3)*13</f>
        <v>90.950943396226421</v>
      </c>
      <c r="M1485" s="7">
        <f>I1485-L1485</f>
        <v>-14.950943396226421</v>
      </c>
      <c r="N1485" s="6">
        <f>C1485/$C$2</f>
        <v>9.0549792066265119E-5</v>
      </c>
      <c r="O1485" s="5" t="s">
        <v>27882</v>
      </c>
      <c r="P1485" t="str">
        <f>VLOOKUP(A1485,'External $ Guide'!$A$2:$L$11545,3,0)</f>
        <v>SpecOrder</v>
      </c>
      <c r="Q1485" t="str">
        <f>VLOOKUP(A1485,'External $ Guide'!$A$2:$L$11545,4,0)</f>
        <v>Wholesale</v>
      </c>
      <c r="R1485" t="str">
        <f>VLOOKUP(A1485,'External $ Guide'!$A$2:$L$11545,5,0)</f>
        <v>Active</v>
      </c>
      <c r="S1485" t="str">
        <f>IFERROR(VLOOKUP(A1485,'Broker &amp; Vendor'!$A$2:$C$11545,3,0),"")</f>
        <v>PROXIMO SPIRITS INC.</v>
      </c>
      <c r="T1485" t="str">
        <f>IFERROR(VLOOKUP(A1485,'Broker &amp; Vendor'!$A$2:$C$11545,2,0),"")</f>
        <v>JOHNSON BROTHERS</v>
      </c>
    </row>
    <row r="1486" spans="1:20" x14ac:dyDescent="0.25">
      <c r="A1486" t="s">
        <v>6613</v>
      </c>
      <c r="B1486" t="s">
        <v>2519</v>
      </c>
      <c r="C1486" s="10">
        <v>20.922181132075476</v>
      </c>
      <c r="D1486" s="10">
        <v>20.922181132075476</v>
      </c>
      <c r="E1486" s="1">
        <v>77.98</v>
      </c>
      <c r="F1486" s="3">
        <f>((E1486/53)*6)*3</f>
        <v>26.483773584905666</v>
      </c>
      <c r="G1486" s="4">
        <f>VLOOKUP(A1486,'R12 Trend'!$A$4:$B$6433,2,0)</f>
        <v>-0.21</v>
      </c>
      <c r="H1486" s="10" t="str">
        <f>IFERROR(VLOOKUP(A1486,'DDS Needs'!$A$4:$F$767,6,0),"")</f>
        <v/>
      </c>
      <c r="I1486" s="1">
        <f>IFERROR(VLOOKUP(A1486,'WH INV 4-2-2026'!$A$2:$C$2914,3,0),"")</f>
        <v>0.16666700000000001</v>
      </c>
      <c r="J1486" s="1">
        <f>I1486/(C1486/3)</f>
        <v>2.3898129781194568E-2</v>
      </c>
      <c r="K1486" s="5" t="str">
        <f>IF((I1486&gt;C1486),"X","")</f>
        <v/>
      </c>
      <c r="L1486" s="7">
        <f>(C1486/3)*13</f>
        <v>90.662784905660388</v>
      </c>
      <c r="M1486" s="7">
        <f>I1486-L1486</f>
        <v>-90.496117905660384</v>
      </c>
      <c r="N1486" s="6">
        <f>C1486/$C$2</f>
        <v>9.0262904537356147E-5</v>
      </c>
      <c r="O1486" s="5" t="s">
        <v>27882</v>
      </c>
      <c r="P1486" t="str">
        <f>VLOOKUP(A1486,'External $ Guide'!$A$2:$L$11545,3,0)</f>
        <v>Replenish</v>
      </c>
      <c r="Q1486" t="str">
        <f>VLOOKUP(A1486,'External $ Guide'!$A$2:$L$11545,4,0)</f>
        <v>Retail</v>
      </c>
      <c r="R1486" t="str">
        <f>VLOOKUP(A1486,'External $ Guide'!$A$2:$L$11545,5,0)</f>
        <v>Active</v>
      </c>
      <c r="S1486" t="str">
        <f>IFERROR(VLOOKUP(A1486,'Broker &amp; Vendor'!$A$2:$C$11545,3,0),"")</f>
        <v>MCCORMICK DISTILLING CO INC</v>
      </c>
      <c r="T1486" t="str">
        <f>IFERROR(VLOOKUP(A1486,'Broker &amp; Vendor'!$A$2:$C$11545,2,0),"")</f>
        <v>RNDC</v>
      </c>
    </row>
    <row r="1487" spans="1:20" x14ac:dyDescent="0.25">
      <c r="A1487" t="s">
        <v>5211</v>
      </c>
      <c r="B1487" t="s">
        <v>1117</v>
      </c>
      <c r="C1487" s="10">
        <v>20.913622641509431</v>
      </c>
      <c r="D1487" s="10">
        <v>20.913622641509431</v>
      </c>
      <c r="E1487" s="1">
        <v>64.819999999999993</v>
      </c>
      <c r="F1487" s="3">
        <f>((E1487/53)*6)*3</f>
        <v>22.014339622641508</v>
      </c>
      <c r="G1487" s="4">
        <f>VLOOKUP(A1487,'R12 Trend'!$A$4:$B$6433,2,0)</f>
        <v>-0.05</v>
      </c>
      <c r="H1487" s="10" t="str">
        <f>IFERROR(VLOOKUP(A1487,'DDS Needs'!$A$4:$F$767,6,0),"")</f>
        <v/>
      </c>
      <c r="I1487" s="1">
        <f>IFERROR(VLOOKUP(A1487,'WH INV 4-2-2026'!$A$2:$C$2914,3,0),"")</f>
        <v>48.083333000000003</v>
      </c>
      <c r="J1487" s="1">
        <f>I1487/(C1487/3)</f>
        <v>6.8974180835457988</v>
      </c>
      <c r="K1487" s="5" t="str">
        <f>IF((I1487&gt;C1487),"X","")</f>
        <v>X</v>
      </c>
      <c r="L1487" s="7">
        <f>(C1487/3)*13</f>
        <v>90.625698113207534</v>
      </c>
      <c r="M1487" s="7">
        <f>I1487-L1487</f>
        <v>-42.542365113207531</v>
      </c>
      <c r="N1487" s="6">
        <f>C1487/$C$2</f>
        <v>9.022598132117376E-5</v>
      </c>
      <c r="O1487" s="5" t="s">
        <v>27882</v>
      </c>
      <c r="P1487" t="str">
        <f>VLOOKUP(A1487,'External $ Guide'!$A$2:$L$11545,3,0)</f>
        <v>Replenish</v>
      </c>
      <c r="Q1487" t="str">
        <f>VLOOKUP(A1487,'External $ Guide'!$A$2:$L$11545,4,0)</f>
        <v>Retail</v>
      </c>
      <c r="R1487" t="str">
        <f>VLOOKUP(A1487,'External $ Guide'!$A$2:$L$11545,5,0)</f>
        <v>Active</v>
      </c>
      <c r="S1487" t="str">
        <f>IFERROR(VLOOKUP(A1487,'Broker &amp; Vendor'!$A$2:$C$11545,3,0),"")</f>
        <v>SERRALLES USA LLC</v>
      </c>
      <c r="T1487" t="str">
        <f>IFERROR(VLOOKUP(A1487,'Broker &amp; Vendor'!$A$2:$C$11545,2,0),"")</f>
        <v>RNDC</v>
      </c>
    </row>
    <row r="1488" spans="1:20" x14ac:dyDescent="0.25">
      <c r="A1488" t="s">
        <v>6720</v>
      </c>
      <c r="B1488" t="s">
        <v>2626</v>
      </c>
      <c r="C1488" s="10">
        <v>20.839245283018869</v>
      </c>
      <c r="D1488" s="10">
        <v>20.839245283018869</v>
      </c>
      <c r="E1488" s="1">
        <v>52</v>
      </c>
      <c r="F1488" s="3">
        <f>((E1488/53)*6)*3</f>
        <v>17.660377358490567</v>
      </c>
      <c r="G1488" s="4">
        <f>VLOOKUP(A1488,'R12 Trend'!$A$4:$B$6433,2,0)</f>
        <v>0.18</v>
      </c>
      <c r="H1488" s="10" t="str">
        <f>IFERROR(VLOOKUP(A1488,'DDS Needs'!$A$4:$F$767,6,0),"")</f>
        <v/>
      </c>
      <c r="I1488" s="1">
        <f>IFERROR(VLOOKUP(A1488,'WH INV 4-2-2026'!$A$2:$C$2914,3,0),"")</f>
        <v>35.833333000000003</v>
      </c>
      <c r="J1488" s="1">
        <f>I1488/(C1488/3)</f>
        <v>5.1585360957192528</v>
      </c>
      <c r="K1488" s="5" t="str">
        <f>IF((I1488&gt;C1488),"X","")</f>
        <v>X</v>
      </c>
      <c r="L1488" s="7">
        <f>(C1488/3)*13</f>
        <v>90.303396226415103</v>
      </c>
      <c r="M1488" s="7">
        <f>I1488-L1488</f>
        <v>-54.4700632264151</v>
      </c>
      <c r="N1488" s="6">
        <f>C1488/$C$2</f>
        <v>8.9905100990065161E-5</v>
      </c>
      <c r="O1488" s="5" t="s">
        <v>27882</v>
      </c>
      <c r="P1488" t="str">
        <f>VLOOKUP(A1488,'External $ Guide'!$A$2:$L$11545,3,0)</f>
        <v>Replenish</v>
      </c>
      <c r="Q1488" t="str">
        <f>VLOOKUP(A1488,'External $ Guide'!$A$2:$L$11545,4,0)</f>
        <v>Wholesale bottle</v>
      </c>
      <c r="R1488" t="str">
        <f>VLOOKUP(A1488,'External $ Guide'!$A$2:$L$11545,5,0)</f>
        <v>Active</v>
      </c>
      <c r="S1488" t="str">
        <f>IFERROR(VLOOKUP(A1488,'Broker &amp; Vendor'!$A$2:$C$11545,3,0),"")</f>
        <v>DIAGEO NORTH AMERICA INC</v>
      </c>
      <c r="T1488" t="str">
        <f>IFERROR(VLOOKUP(A1488,'Broker &amp; Vendor'!$A$2:$C$11545,2,0),"")</f>
        <v>SGWS- COASTAL PACIFIC DIVISION</v>
      </c>
    </row>
    <row r="1489" spans="1:20" x14ac:dyDescent="0.25">
      <c r="A1489" t="s">
        <v>6580</v>
      </c>
      <c r="B1489" t="s">
        <v>2486</v>
      </c>
      <c r="C1489" s="10">
        <v>20.828105660377361</v>
      </c>
      <c r="D1489" s="10">
        <v>20.828105660377361</v>
      </c>
      <c r="E1489" s="1">
        <v>60.72</v>
      </c>
      <c r="F1489" s="3">
        <f>((E1489/53)*6)*3</f>
        <v>20.62188679245283</v>
      </c>
      <c r="G1489" s="4">
        <f>VLOOKUP(A1489,'R12 Trend'!$A$4:$B$6433,2,0)</f>
        <v>0.01</v>
      </c>
      <c r="H1489" s="10" t="str">
        <f>IFERROR(VLOOKUP(A1489,'DDS Needs'!$A$4:$F$767,6,0),"")</f>
        <v/>
      </c>
      <c r="I1489" s="1">
        <f>IFERROR(VLOOKUP(A1489,'WH INV 4-2-2026'!$A$2:$C$2914,3,0),"")</f>
        <v>57</v>
      </c>
      <c r="J1489" s="1">
        <f>I1489/(C1489/3)</f>
        <v>8.2100601364484262</v>
      </c>
      <c r="K1489" s="5" t="str">
        <f>IF((I1489&gt;C1489),"X","")</f>
        <v>X</v>
      </c>
      <c r="L1489" s="7">
        <f>(C1489/3)*13</f>
        <v>90.255124528301891</v>
      </c>
      <c r="M1489" s="7">
        <f>I1489-L1489</f>
        <v>-33.255124528301891</v>
      </c>
      <c r="N1489" s="6">
        <f>C1489/$C$2</f>
        <v>8.9857042200748447E-5</v>
      </c>
      <c r="O1489" s="5" t="s">
        <v>27882</v>
      </c>
      <c r="P1489" t="str">
        <f>VLOOKUP(A1489,'External $ Guide'!$A$2:$L$11545,3,0)</f>
        <v>Replenish</v>
      </c>
      <c r="Q1489" t="str">
        <f>VLOOKUP(A1489,'External $ Guide'!$A$2:$L$11545,4,0)</f>
        <v>Retail</v>
      </c>
      <c r="R1489" t="str">
        <f>VLOOKUP(A1489,'External $ Guide'!$A$2:$L$11545,5,0)</f>
        <v>Active</v>
      </c>
      <c r="S1489" t="str">
        <f>IFERROR(VLOOKUP(A1489,'Broker &amp; Vendor'!$A$2:$C$11545,3,0),"")</f>
        <v>DIAGEO NORTH AMERICA INC</v>
      </c>
      <c r="T1489" t="str">
        <f>IFERROR(VLOOKUP(A1489,'Broker &amp; Vendor'!$A$2:$C$11545,2,0),"")</f>
        <v>SGWS- COASTAL PACIFIC DIVISION</v>
      </c>
    </row>
    <row r="1490" spans="1:20" x14ac:dyDescent="0.25">
      <c r="A1490" t="s">
        <v>6887</v>
      </c>
      <c r="B1490" t="s">
        <v>2793</v>
      </c>
      <c r="C1490" s="10">
        <v>20.793328301886788</v>
      </c>
      <c r="D1490" s="10">
        <v>20.793328301886788</v>
      </c>
      <c r="E1490" s="1">
        <v>52.78</v>
      </c>
      <c r="F1490" s="3">
        <f>((E1490/53)*6)*3</f>
        <v>17.925283018867923</v>
      </c>
      <c r="G1490" s="4">
        <f>VLOOKUP(A1490,'R12 Trend'!$A$4:$B$6433,2,0)</f>
        <v>0.16</v>
      </c>
      <c r="H1490" s="10" t="str">
        <f>IFERROR(VLOOKUP(A1490,'DDS Needs'!$A$4:$F$767,6,0),"")</f>
        <v/>
      </c>
      <c r="I1490" s="1">
        <f>IFERROR(VLOOKUP(A1490,'WH INV 4-2-2026'!$A$2:$C$2914,3,0),"")</f>
        <v>5</v>
      </c>
      <c r="J1490" s="1">
        <f>I1490/(C1490/3)</f>
        <v>0.72138523387037079</v>
      </c>
      <c r="K1490" s="5" t="str">
        <f>IF((I1490&gt;C1490),"X","")</f>
        <v/>
      </c>
      <c r="L1490" s="7">
        <f>(C1490/3)*13</f>
        <v>90.104422641509416</v>
      </c>
      <c r="M1490" s="7">
        <f>I1490-L1490</f>
        <v>-85.104422641509416</v>
      </c>
      <c r="N1490" s="6">
        <f>C1490/$C$2</f>
        <v>8.9707005004832798E-5</v>
      </c>
      <c r="O1490" s="5" t="s">
        <v>27882</v>
      </c>
      <c r="P1490" t="str">
        <f>VLOOKUP(A1490,'External $ Guide'!$A$2:$L$11545,3,0)</f>
        <v>Replenish</v>
      </c>
      <c r="Q1490" t="str">
        <f>VLOOKUP(A1490,'External $ Guide'!$A$2:$L$11545,4,0)</f>
        <v>Retail</v>
      </c>
      <c r="R1490" t="str">
        <f>VLOOKUP(A1490,'External $ Guide'!$A$2:$L$11545,5,0)</f>
        <v>Active</v>
      </c>
      <c r="S1490" t="str">
        <f>IFERROR(VLOOKUP(A1490,'Broker &amp; Vendor'!$A$2:$C$11545,3,0),"")</f>
        <v>E. &amp; J. GALLO WINERY</v>
      </c>
      <c r="T1490" t="str">
        <f>IFERROR(VLOOKUP(A1490,'Broker &amp; Vendor'!$A$2:$C$11545,2,0),"")</f>
        <v>RNDC</v>
      </c>
    </row>
    <row r="1491" spans="1:20" x14ac:dyDescent="0.25">
      <c r="A1491" t="s">
        <v>6520</v>
      </c>
      <c r="B1491" t="s">
        <v>2426</v>
      </c>
      <c r="C1491" s="10">
        <v>20.777569811320753</v>
      </c>
      <c r="D1491" s="10">
        <v>20.777569811320753</v>
      </c>
      <c r="E1491" s="1">
        <v>70.319999999999993</v>
      </c>
      <c r="F1491" s="3">
        <f>((E1491/53)*6)*3</f>
        <v>23.882264150943396</v>
      </c>
      <c r="G1491" s="4">
        <f>VLOOKUP(A1491,'R12 Trend'!$A$4:$B$6433,2,0)</f>
        <v>-0.13</v>
      </c>
      <c r="H1491" s="10" t="str">
        <f>IFERROR(VLOOKUP(A1491,'DDS Needs'!$A$4:$F$767,6,0),"")</f>
        <v/>
      </c>
      <c r="I1491" s="1">
        <f>IFERROR(VLOOKUP(A1491,'WH INV 4-2-2026'!$A$2:$C$2914,3,0),"")</f>
        <v>32.75</v>
      </c>
      <c r="J1491" s="1">
        <f>I1491/(C1491/3)</f>
        <v>4.7286569551780806</v>
      </c>
      <c r="K1491" s="5" t="str">
        <f>IF((I1491&gt;C1491),"X","")</f>
        <v>X</v>
      </c>
      <c r="L1491" s="7">
        <f>(C1491/3)*13</f>
        <v>90.036135849056592</v>
      </c>
      <c r="M1491" s="7">
        <f>I1491-L1491</f>
        <v>-57.286135849056592</v>
      </c>
      <c r="N1491" s="6">
        <f>C1491/$C$2</f>
        <v>8.9639019400433544E-5</v>
      </c>
      <c r="O1491" s="5" t="s">
        <v>27882</v>
      </c>
      <c r="P1491" t="str">
        <f>VLOOKUP(A1491,'External $ Guide'!$A$2:$L$11545,3,0)</f>
        <v>Replenish</v>
      </c>
      <c r="Q1491" t="str">
        <f>VLOOKUP(A1491,'External $ Guide'!$A$2:$L$11545,4,0)</f>
        <v>Retail</v>
      </c>
      <c r="R1491" t="str">
        <f>VLOOKUP(A1491,'External $ Guide'!$A$2:$L$11545,5,0)</f>
        <v>Active</v>
      </c>
      <c r="S1491" t="s">
        <v>27956</v>
      </c>
      <c r="T1491" t="str">
        <f>IFERROR(VLOOKUP(A1491,'Broker &amp; Vendor'!$A$2:$C$11545,2,0),"")</f>
        <v>SGWS- CHAMPION DIVISION</v>
      </c>
    </row>
    <row r="1492" spans="1:20" x14ac:dyDescent="0.25">
      <c r="A1492" t="s">
        <v>4580</v>
      </c>
      <c r="B1492" t="s">
        <v>491</v>
      </c>
      <c r="C1492" s="10">
        <v>20.707675471698114</v>
      </c>
      <c r="D1492" s="10">
        <v>20.707675471698114</v>
      </c>
      <c r="E1492" s="1">
        <v>78.17</v>
      </c>
      <c r="F1492" s="3">
        <f>((E1492/53)*6)*3</f>
        <v>26.548301886792451</v>
      </c>
      <c r="G1492" s="4">
        <f>VLOOKUP(A1492,'R12 Trend'!$A$4:$B$6433,2,0)</f>
        <v>-0.22</v>
      </c>
      <c r="H1492" s="10" t="str">
        <f>IFERROR(VLOOKUP(A1492,'DDS Needs'!$A$4:$F$767,6,0),"")</f>
        <v/>
      </c>
      <c r="I1492" s="1">
        <f>IFERROR(VLOOKUP(A1492,'WH INV 4-2-2026'!$A$2:$C$2914,3,0),"")</f>
        <v>42.166666999999997</v>
      </c>
      <c r="J1492" s="1">
        <f>I1492/(C1492/3)</f>
        <v>6.1088460253731451</v>
      </c>
      <c r="K1492" s="5" t="str">
        <f>IF((I1492&gt;C1492),"X","")</f>
        <v>X</v>
      </c>
      <c r="L1492" s="7">
        <f>(C1492/3)*13</f>
        <v>89.733260377358491</v>
      </c>
      <c r="M1492" s="7">
        <f>I1492-L1492</f>
        <v>-47.566593377358494</v>
      </c>
      <c r="N1492" s="6">
        <f>C1492/$C$2</f>
        <v>8.9337479801610947E-5</v>
      </c>
      <c r="O1492" s="5" t="s">
        <v>27882</v>
      </c>
      <c r="P1492" t="str">
        <f>VLOOKUP(A1492,'External $ Guide'!$A$2:$L$11545,3,0)</f>
        <v>Replenish</v>
      </c>
      <c r="Q1492" t="str">
        <f>VLOOKUP(A1492,'External $ Guide'!$A$2:$L$11545,4,0)</f>
        <v>Retail</v>
      </c>
      <c r="R1492" t="str">
        <f>VLOOKUP(A1492,'External $ Guide'!$A$2:$L$11545,5,0)</f>
        <v>Active</v>
      </c>
      <c r="S1492" t="str">
        <f>IFERROR(VLOOKUP(A1492,'Broker &amp; Vendor'!$A$2:$C$11545,3,0),"")</f>
        <v>SPIRITS OF TENNESSEE LLC</v>
      </c>
      <c r="T1492" t="str">
        <f>IFERROR(VLOOKUP(A1492,'Broker &amp; Vendor'!$A$2:$C$11545,2,0),"")</f>
        <v>UNITED</v>
      </c>
    </row>
    <row r="1493" spans="1:20" x14ac:dyDescent="0.25">
      <c r="A1493" t="s">
        <v>8249</v>
      </c>
      <c r="B1493" t="s">
        <v>8250</v>
      </c>
      <c r="C1493" s="10">
        <v>20.687999999999999</v>
      </c>
      <c r="D1493" s="10">
        <v>20.687999999999999</v>
      </c>
      <c r="E1493">
        <v>51.72</v>
      </c>
      <c r="G1493" s="4"/>
      <c r="H1493" s="10" t="str">
        <f>IFERROR(VLOOKUP(A1493,'DDS Needs'!$A$4:$F$767,6,0),"")</f>
        <v/>
      </c>
      <c r="I1493" s="1">
        <f>IFERROR(VLOOKUP(A1493,'WH INV 4-2-2026'!$A$2:$C$2914,3,0),"")</f>
        <v>48</v>
      </c>
      <c r="J1493" s="1">
        <f>I1493/(C1493/3)</f>
        <v>6.9605568445475638</v>
      </c>
      <c r="K1493" s="5" t="str">
        <f>IF((I1493&gt;C1493),"X","")</f>
        <v>X</v>
      </c>
      <c r="L1493" s="7">
        <f>(C1493/3)*13</f>
        <v>89.647999999999996</v>
      </c>
      <c r="M1493" s="7">
        <f>I1493-L1493</f>
        <v>-41.647999999999996</v>
      </c>
      <c r="N1493" s="6">
        <f>C1493/$C$2</f>
        <v>8.9252595476577937E-5</v>
      </c>
      <c r="O1493" s="5" t="s">
        <v>27882</v>
      </c>
      <c r="P1493" t="str">
        <f>VLOOKUP(A1493,'External $ Guide'!$A$2:$L$11545,3,0)</f>
        <v>Replenish</v>
      </c>
      <c r="Q1493" t="str">
        <f>VLOOKUP(A1493,'External $ Guide'!$A$2:$L$11545,4,0)</f>
        <v>Retail</v>
      </c>
      <c r="R1493" t="str">
        <f>VLOOKUP(A1493,'External $ Guide'!$A$2:$L$11545,5,0)</f>
        <v>Active</v>
      </c>
      <c r="S1493" t="str">
        <f>IFERROR(VLOOKUP(A1493,'Broker &amp; Vendor'!$A$2:$C$11545,3,0),"")</f>
        <v>PERNOD RICARD USA</v>
      </c>
      <c r="T1493" t="str">
        <f>IFERROR(VLOOKUP(A1493,'Broker &amp; Vendor'!$A$2:$C$11545,2,0),"")</f>
        <v>SGWS- AMERICAN LIBERTY DIVISION</v>
      </c>
    </row>
    <row r="1494" spans="1:20" x14ac:dyDescent="0.25">
      <c r="A1494" t="s">
        <v>6397</v>
      </c>
      <c r="B1494" t="s">
        <v>2303</v>
      </c>
      <c r="C1494" s="10">
        <v>20.686584905660379</v>
      </c>
      <c r="D1494" s="10">
        <v>20.686584905660379</v>
      </c>
      <c r="E1494" s="1">
        <v>58.01</v>
      </c>
      <c r="F1494" s="3">
        <f>((E1494/53)*6)*3</f>
        <v>19.701509433962265</v>
      </c>
      <c r="G1494" s="4">
        <f>VLOOKUP(A1494,'R12 Trend'!$A$4:$B$6433,2,0)</f>
        <v>0.05</v>
      </c>
      <c r="H1494" s="10" t="str">
        <f>IFERROR(VLOOKUP(A1494,'DDS Needs'!$A$4:$F$767,6,0),"")</f>
        <v/>
      </c>
      <c r="I1494" s="1">
        <f>IFERROR(VLOOKUP(A1494,'WH INV 4-2-2026'!$A$2:$C$2914,3,0),"")</f>
        <v>114</v>
      </c>
      <c r="J1494" s="1">
        <f>I1494/(C1494/3)</f>
        <v>16.532453353691071</v>
      </c>
      <c r="K1494" s="5" t="str">
        <f>IF((I1494&gt;C1494),"X","")</f>
        <v>X</v>
      </c>
      <c r="L1494" s="7">
        <f>(C1494/3)*13</f>
        <v>89.641867924528299</v>
      </c>
      <c r="M1494" s="7">
        <f>I1494-L1494</f>
        <v>24.358132075471701</v>
      </c>
      <c r="N1494" s="6">
        <f>C1494/$C$2</f>
        <v>8.9246490447447268E-5</v>
      </c>
      <c r="O1494" s="5" t="s">
        <v>27882</v>
      </c>
      <c r="P1494" t="str">
        <f>VLOOKUP(A1494,'External $ Guide'!$A$2:$L$11545,3,0)</f>
        <v>Replenish</v>
      </c>
      <c r="Q1494" t="str">
        <f>VLOOKUP(A1494,'External $ Guide'!$A$2:$L$11545,4,0)</f>
        <v>Retail</v>
      </c>
      <c r="R1494" t="str">
        <f>VLOOKUP(A1494,'External $ Guide'!$A$2:$L$11545,5,0)</f>
        <v>Active</v>
      </c>
      <c r="S1494" t="str">
        <f>IFERROR(VLOOKUP(A1494,'Broker &amp; Vendor'!$A$2:$C$11545,3,0),"")</f>
        <v>SAZERAC CO INC</v>
      </c>
      <c r="T1494" t="str">
        <f>IFERROR(VLOOKUP(A1494,'Broker &amp; Vendor'!$A$2:$C$11545,2,0),"")</f>
        <v>UNITED</v>
      </c>
    </row>
    <row r="1495" spans="1:20" x14ac:dyDescent="0.25">
      <c r="A1495" t="s">
        <v>7924</v>
      </c>
      <c r="B1495" t="s">
        <v>3830</v>
      </c>
      <c r="C1495" s="10">
        <v>20.650415094339621</v>
      </c>
      <c r="D1495" s="10">
        <v>20.650415094339621</v>
      </c>
      <c r="E1495" s="1">
        <v>50.67</v>
      </c>
      <c r="F1495" s="3">
        <f>((E1495/53)*6)*3</f>
        <v>17.208679245283019</v>
      </c>
      <c r="G1495" s="4">
        <f>VLOOKUP(A1495,'R12 Trend'!$A$4:$B$6433,2,0)</f>
        <v>0.63</v>
      </c>
      <c r="H1495" s="10" t="str">
        <f>IFERROR(VLOOKUP(A1495,'DDS Needs'!$A$4:$F$767,6,0),"")</f>
        <v/>
      </c>
      <c r="I1495" s="1">
        <f>IFERROR(VLOOKUP(A1495,'WH INV 4-2-2026'!$A$2:$C$2914,3,0),"")</f>
        <v>17.833333</v>
      </c>
      <c r="J1495" s="1">
        <f>I1495/(C1495/3)</f>
        <v>2.5907469053571037</v>
      </c>
      <c r="K1495" s="5" t="str">
        <f>IF((I1495&gt;C1495),"X","")</f>
        <v/>
      </c>
      <c r="L1495" s="7">
        <f>(C1495/3)*13</f>
        <v>89.485132075471697</v>
      </c>
      <c r="M1495" s="7">
        <f>I1495-L1495</f>
        <v>-71.6517990754717</v>
      </c>
      <c r="N1495" s="6">
        <f>C1495/$C$2</f>
        <v>8.9090445902867041E-5</v>
      </c>
      <c r="O1495" s="5" t="s">
        <v>27882</v>
      </c>
      <c r="P1495" t="str">
        <f>VLOOKUP(A1495,'External $ Guide'!$A$2:$L$11545,3,0)</f>
        <v>Replenish</v>
      </c>
      <c r="Q1495" t="str">
        <f>VLOOKUP(A1495,'External $ Guide'!$A$2:$L$11545,4,0)</f>
        <v>Retail</v>
      </c>
      <c r="R1495" t="str">
        <f>VLOOKUP(A1495,'External $ Guide'!$A$2:$L$11545,5,0)</f>
        <v>Active</v>
      </c>
      <c r="S1495" t="str">
        <f>IFERROR(VLOOKUP(A1495,'Broker &amp; Vendor'!$A$2:$C$11545,3,0),"")</f>
        <v>HEAVEN HILL SALES CO DBA HEAVEN HILL BRANDS</v>
      </c>
      <c r="T1495" t="str">
        <f>IFERROR(VLOOKUP(A1495,'Broker &amp; Vendor'!$A$2:$C$11545,2,0),"")</f>
        <v>SGWS- TRANSATLANTIC DIVISION</v>
      </c>
    </row>
    <row r="1496" spans="1:20" x14ac:dyDescent="0.25">
      <c r="A1496" t="s">
        <v>4543</v>
      </c>
      <c r="B1496" t="s">
        <v>454</v>
      </c>
      <c r="C1496" s="10">
        <v>20.57960377358491</v>
      </c>
      <c r="D1496" s="10">
        <v>20.57960377358491</v>
      </c>
      <c r="E1496" s="1">
        <v>69.650000000000006</v>
      </c>
      <c r="F1496" s="3">
        <f>((E1496/53)*6)*3</f>
        <v>23.654716981132079</v>
      </c>
      <c r="G1496" s="4">
        <f>VLOOKUP(A1496,'R12 Trend'!$A$4:$B$6433,2,0)</f>
        <v>-0.13</v>
      </c>
      <c r="H1496" s="10" t="str">
        <f>IFERROR(VLOOKUP(A1496,'DDS Needs'!$A$4:$F$767,6,0),"")</f>
        <v/>
      </c>
      <c r="I1496" s="1">
        <f>IFERROR(VLOOKUP(A1496,'WH INV 4-2-2026'!$A$2:$C$2914,3,0),"")</f>
        <v>0.33333299999999999</v>
      </c>
      <c r="J1496" s="1">
        <f>I1496/(C1496/3)</f>
        <v>4.8591751862762073E-2</v>
      </c>
      <c r="K1496" s="5" t="str">
        <f>IF((I1496&gt;C1496),"X","")</f>
        <v/>
      </c>
      <c r="L1496" s="7">
        <f>(C1496/3)*13</f>
        <v>89.178283018867944</v>
      </c>
      <c r="M1496" s="7">
        <f>I1496-L1496</f>
        <v>-88.844950018867948</v>
      </c>
      <c r="N1496" s="6">
        <f>C1496/$C$2</f>
        <v>8.8784950245167772E-5</v>
      </c>
      <c r="O1496" s="5" t="s">
        <v>27882</v>
      </c>
      <c r="P1496" t="str">
        <f>VLOOKUP(A1496,'External $ Guide'!$A$2:$L$11545,3,0)</f>
        <v>Replenish</v>
      </c>
      <c r="Q1496" t="str">
        <f>VLOOKUP(A1496,'External $ Guide'!$A$2:$L$11545,4,0)</f>
        <v>Retail</v>
      </c>
      <c r="R1496" t="str">
        <f>VLOOKUP(A1496,'External $ Guide'!$A$2:$L$11545,5,0)</f>
        <v>Active</v>
      </c>
      <c r="S1496" t="str">
        <f>IFERROR(VLOOKUP(A1496,'Broker &amp; Vendor'!$A$2:$C$11545,3,0),"")</f>
        <v>NEXT CENTURY SPIRITS MANUFACTURING LLC</v>
      </c>
      <c r="T1496" t="str">
        <f>IFERROR(VLOOKUP(A1496,'Broker &amp; Vendor'!$A$2:$C$11545,2,0),"")</f>
        <v>RNDC</v>
      </c>
    </row>
    <row r="1497" spans="1:20" x14ac:dyDescent="0.25">
      <c r="A1497" t="s">
        <v>4260</v>
      </c>
      <c r="B1497" t="s">
        <v>171</v>
      </c>
      <c r="C1497" s="10">
        <v>20.54343396226415</v>
      </c>
      <c r="D1497" s="10">
        <v>20.54343396226415</v>
      </c>
      <c r="E1497" s="1">
        <v>64.349999999999994</v>
      </c>
      <c r="F1497" s="3">
        <f>((E1497/53)*6)*3</f>
        <v>21.854716981132075</v>
      </c>
      <c r="G1497" s="4">
        <f>VLOOKUP(A1497,'R12 Trend'!$A$4:$B$6433,2,0)</f>
        <v>-0.06</v>
      </c>
      <c r="H1497" s="10" t="str">
        <f>IFERROR(VLOOKUP(A1497,'DDS Needs'!$A$4:$F$767,6,0),"")</f>
        <v/>
      </c>
      <c r="I1497" s="1">
        <f>IFERROR(VLOOKUP(A1497,'WH INV 4-2-2026'!$A$2:$C$2914,3,0),"")</f>
        <v>12.166667</v>
      </c>
      <c r="J1497" s="1">
        <f>I1497/(C1497/3)</f>
        <v>1.7767234566064356</v>
      </c>
      <c r="K1497" s="5" t="str">
        <f>IF((I1497&gt;C1497),"X","")</f>
        <v/>
      </c>
      <c r="L1497" s="7">
        <f>(C1497/3)*13</f>
        <v>89.021547169811313</v>
      </c>
      <c r="M1497" s="7">
        <f>I1497-L1497</f>
        <v>-76.85488016981131</v>
      </c>
      <c r="N1497" s="6">
        <f>C1497/$C$2</f>
        <v>8.8628905700587532E-5</v>
      </c>
      <c r="O1497" s="5" t="s">
        <v>27882</v>
      </c>
      <c r="P1497" t="str">
        <f>VLOOKUP(A1497,'External $ Guide'!$A$2:$L$11545,3,0)</f>
        <v>Replenish</v>
      </c>
      <c r="Q1497" t="str">
        <f>VLOOKUP(A1497,'External $ Guide'!$A$2:$L$11545,4,0)</f>
        <v>Retail</v>
      </c>
      <c r="R1497" t="str">
        <f>VLOOKUP(A1497,'External $ Guide'!$A$2:$L$11545,5,0)</f>
        <v>Active</v>
      </c>
      <c r="S1497" t="str">
        <f>IFERROR(VLOOKUP(A1497,'Broker &amp; Vendor'!$A$2:$C$11545,3,0),"")</f>
        <v>HEAVEN HILL SALES CO DBA HEAVEN HILL BRANDS</v>
      </c>
      <c r="T1497" t="str">
        <f>IFERROR(VLOOKUP(A1497,'Broker &amp; Vendor'!$A$2:$C$11545,2,0),"")</f>
        <v>SGWS- TRANSATLANTIC DIVISION</v>
      </c>
    </row>
    <row r="1498" spans="1:20" x14ac:dyDescent="0.25">
      <c r="A1498" t="s">
        <v>8183</v>
      </c>
      <c r="B1498" t="s">
        <v>4089</v>
      </c>
      <c r="C1498" s="10">
        <v>20.520713207547171</v>
      </c>
      <c r="D1498" s="10">
        <v>20.520713207547171</v>
      </c>
      <c r="E1498" s="1">
        <v>67.89</v>
      </c>
      <c r="F1498" s="3">
        <f>((E1498/53)*6)*3</f>
        <v>23.056981132075475</v>
      </c>
      <c r="G1498" s="4">
        <f>VLOOKUP(A1498,'R12 Trend'!$A$4:$B$6433,2,0)</f>
        <v>-0.11</v>
      </c>
      <c r="H1498" s="10" t="str">
        <f>IFERROR(VLOOKUP(A1498,'DDS Needs'!$A$4:$F$767,6,0),"")</f>
        <v/>
      </c>
      <c r="I1498" s="1" t="str">
        <f>IFERROR(VLOOKUP(A1498,'WH INV 4-2-2026'!$A$2:$C$2914,3,0),"")</f>
        <v/>
      </c>
      <c r="J1498" s="1" t="e">
        <f>I1498/(C1498/3)</f>
        <v>#VALUE!</v>
      </c>
      <c r="K1498" s="5" t="str">
        <f>IF((I1498&gt;C1498),"X","")</f>
        <v>X</v>
      </c>
      <c r="L1498" s="7">
        <f>(C1498/3)*13</f>
        <v>88.923090566037743</v>
      </c>
      <c r="M1498" s="7" t="e">
        <f>I1498-L1498</f>
        <v>#VALUE!</v>
      </c>
      <c r="N1498" s="6">
        <f>C1498/$C$2</f>
        <v>8.8530883352865337E-5</v>
      </c>
      <c r="O1498" s="5" t="s">
        <v>27882</v>
      </c>
      <c r="P1498" t="str">
        <f>VLOOKUP(A1498,'External $ Guide'!$A$2:$L$11545,3,0)</f>
        <v>Replenish</v>
      </c>
      <c r="Q1498" t="str">
        <f>VLOOKUP(A1498,'External $ Guide'!$A$2:$L$11545,4,0)</f>
        <v>Retail</v>
      </c>
      <c r="R1498" t="str">
        <f>VLOOKUP(A1498,'External $ Guide'!$A$2:$L$11545,5,0)</f>
        <v>Active</v>
      </c>
      <c r="S1498" t="str">
        <f>IFERROR(VLOOKUP(A1498,'Broker &amp; Vendor'!$A$2:$C$11545,3,0),"")</f>
        <v>SAZERAC CO INC</v>
      </c>
      <c r="T1498" t="str">
        <f>IFERROR(VLOOKUP(A1498,'Broker &amp; Vendor'!$A$2:$C$11545,2,0),"")</f>
        <v>UNITED</v>
      </c>
    </row>
    <row r="1499" spans="1:20" x14ac:dyDescent="0.25">
      <c r="A1499" t="s">
        <v>5149</v>
      </c>
      <c r="B1499" t="s">
        <v>1055</v>
      </c>
      <c r="C1499" s="10">
        <v>20.52</v>
      </c>
      <c r="D1499" s="10">
        <v>20.52</v>
      </c>
      <c r="E1499" s="1">
        <v>50.35</v>
      </c>
      <c r="F1499" s="3">
        <f>((E1499/53)*6)*3</f>
        <v>17.100000000000001</v>
      </c>
      <c r="G1499" s="4">
        <f>VLOOKUP(A1499,'R12 Trend'!$A$4:$B$6433,2,0)</f>
        <v>0.2</v>
      </c>
      <c r="H1499" s="10" t="str">
        <f>IFERROR(VLOOKUP(A1499,'DDS Needs'!$A$4:$F$767,6,0),"")</f>
        <v/>
      </c>
      <c r="I1499" s="1">
        <f>IFERROR(VLOOKUP(A1499,'WH INV 4-2-2026'!$A$2:$C$2914,3,0),"")</f>
        <v>108</v>
      </c>
      <c r="J1499" s="1">
        <f>I1499/(C1499/3)</f>
        <v>15.789473684210527</v>
      </c>
      <c r="K1499" s="5" t="str">
        <f>IF((I1499&gt;C1499),"X","")</f>
        <v>X</v>
      </c>
      <c r="L1499" s="7">
        <f>(C1499/3)*13</f>
        <v>88.92</v>
      </c>
      <c r="M1499" s="7">
        <f>I1499-L1499</f>
        <v>19.079999999999998</v>
      </c>
      <c r="N1499" s="6">
        <f>C1499/$C$2</f>
        <v>8.8527806418183466E-5</v>
      </c>
      <c r="O1499" s="5" t="s">
        <v>27882</v>
      </c>
      <c r="P1499" t="str">
        <f>VLOOKUP(A1499,'External $ Guide'!$A$2:$L$11545,3,0)</f>
        <v>Replenish</v>
      </c>
      <c r="Q1499" t="str">
        <f>VLOOKUP(A1499,'External $ Guide'!$A$2:$L$11545,4,0)</f>
        <v>Retail</v>
      </c>
      <c r="R1499" t="str">
        <f>VLOOKUP(A1499,'External $ Guide'!$A$2:$L$11545,5,0)</f>
        <v>Active</v>
      </c>
      <c r="S1499" t="s">
        <v>27956</v>
      </c>
      <c r="T1499" t="str">
        <f>IFERROR(VLOOKUP(A1499,'Broker &amp; Vendor'!$A$2:$C$11545,2,0),"")</f>
        <v>SGWS- CHAMPION DIVISION</v>
      </c>
    </row>
    <row r="1500" spans="1:20" x14ac:dyDescent="0.25">
      <c r="A1500" t="s">
        <v>6959</v>
      </c>
      <c r="B1500" t="s">
        <v>2865</v>
      </c>
      <c r="C1500" s="10">
        <v>20.503698113207548</v>
      </c>
      <c r="D1500" s="10">
        <v>20.503698113207548</v>
      </c>
      <c r="E1500" s="1">
        <v>70.2</v>
      </c>
      <c r="F1500" s="3">
        <f>((E1500/53)*6)*3</f>
        <v>23.841509433962266</v>
      </c>
      <c r="G1500" s="4">
        <f>VLOOKUP(A1500,'R12 Trend'!$A$4:$B$6433,2,0)</f>
        <v>-0.14000000000000001</v>
      </c>
      <c r="H1500" s="10" t="str">
        <f>IFERROR(VLOOKUP(A1500,'DDS Needs'!$A$4:$F$767,6,0),"")</f>
        <v/>
      </c>
      <c r="I1500" s="1">
        <f>IFERROR(VLOOKUP(A1500,'WH INV 4-2-2026'!$A$2:$C$2914,3,0),"")</f>
        <v>124.979167</v>
      </c>
      <c r="J1500" s="1">
        <f>I1500/(C1500/3)</f>
        <v>18.286335417632898</v>
      </c>
      <c r="K1500" s="5" t="str">
        <f>IF((I1500&gt;C1500),"X","")</f>
        <v>X</v>
      </c>
      <c r="L1500" s="7">
        <f>(C1500/3)*13</f>
        <v>88.849358490566047</v>
      </c>
      <c r="M1500" s="7">
        <f>I1500-L1500</f>
        <v>36.129808509433957</v>
      </c>
      <c r="N1500" s="6">
        <f>C1500/$C$2</f>
        <v>8.8457476482598017E-5</v>
      </c>
      <c r="O1500" s="5" t="s">
        <v>27882</v>
      </c>
      <c r="P1500" t="str">
        <f>VLOOKUP(A1500,'External $ Guide'!$A$2:$L$11545,3,0)</f>
        <v>Replenish</v>
      </c>
      <c r="Q1500" t="str">
        <f>VLOOKUP(A1500,'External $ Guide'!$A$2:$L$11545,4,0)</f>
        <v>Retail</v>
      </c>
      <c r="R1500" t="str">
        <f>VLOOKUP(A1500,'External $ Guide'!$A$2:$L$11545,5,0)</f>
        <v>Active</v>
      </c>
      <c r="S1500" t="str">
        <f>IFERROR(VLOOKUP(A1500,'Broker &amp; Vendor'!$A$2:$C$11545,3,0),"")</f>
        <v>REDMONT DISTILLING CO. LLC</v>
      </c>
      <c r="T1500" t="str">
        <f>IFERROR(VLOOKUP(A1500,'Broker &amp; Vendor'!$A$2:$C$11545,2,0),"")</f>
        <v>SGWS- CHAMPION DIVISION</v>
      </c>
    </row>
    <row r="1501" spans="1:20" x14ac:dyDescent="0.25">
      <c r="A1501" t="s">
        <v>4309</v>
      </c>
      <c r="B1501" t="s">
        <v>220</v>
      </c>
      <c r="C1501" s="10">
        <v>20.459411320754722</v>
      </c>
      <c r="D1501" s="10">
        <v>20.459411320754722</v>
      </c>
      <c r="E1501" s="1">
        <v>65.48</v>
      </c>
      <c r="F1501" s="3">
        <f>((E1501/53)*6)*3</f>
        <v>22.23849056603774</v>
      </c>
      <c r="G1501" s="4">
        <f>VLOOKUP(A1501,'R12 Trend'!$A$4:$B$6433,2,0)</f>
        <v>-0.08</v>
      </c>
      <c r="H1501" s="10" t="str">
        <f>IFERROR(VLOOKUP(A1501,'DDS Needs'!$A$4:$F$767,6,0),"")</f>
        <v/>
      </c>
      <c r="I1501" s="1">
        <f>IFERROR(VLOOKUP(A1501,'WH INV 4-2-2026'!$A$2:$C$2914,3,0),"")</f>
        <v>55.833333000000003</v>
      </c>
      <c r="J1501" s="1">
        <f>I1501/(C1501/3)</f>
        <v>8.1869412748001356</v>
      </c>
      <c r="K1501" s="5" t="str">
        <f>IF((I1501&gt;C1501),"X","")</f>
        <v>X</v>
      </c>
      <c r="L1501" s="7">
        <f>(C1501/3)*13</f>
        <v>88.657449056603795</v>
      </c>
      <c r="M1501" s="7">
        <f>I1501-L1501</f>
        <v>-32.824116056603792</v>
      </c>
      <c r="N1501" s="6">
        <f>C1501/$C$2</f>
        <v>8.8266413490924238E-5</v>
      </c>
      <c r="O1501" s="5" t="s">
        <v>27882</v>
      </c>
      <c r="P1501" t="str">
        <f>VLOOKUP(A1501,'External $ Guide'!$A$2:$L$11545,3,0)</f>
        <v>Replenish</v>
      </c>
      <c r="Q1501" t="str">
        <f>VLOOKUP(A1501,'External $ Guide'!$A$2:$L$11545,4,0)</f>
        <v>Retail</v>
      </c>
      <c r="R1501" t="str">
        <f>VLOOKUP(A1501,'External $ Guide'!$A$2:$L$11545,5,0)</f>
        <v>Active</v>
      </c>
      <c r="S1501" t="str">
        <f>IFERROR(VLOOKUP(A1501,'Broker &amp; Vendor'!$A$2:$C$11545,3,0),"")</f>
        <v>PERNOD RICARD USA</v>
      </c>
      <c r="T1501" t="str">
        <f>IFERROR(VLOOKUP(A1501,'Broker &amp; Vendor'!$A$2:$C$11545,2,0),"")</f>
        <v>SGWS- AMERICAN LIBERTY DIVISION</v>
      </c>
    </row>
    <row r="1502" spans="1:20" x14ac:dyDescent="0.25">
      <c r="A1502" t="s">
        <v>7598</v>
      </c>
      <c r="B1502" t="s">
        <v>3504</v>
      </c>
      <c r="C1502" s="10">
        <v>20.402830188679246</v>
      </c>
      <c r="D1502" s="10">
        <v>20.402830188679246</v>
      </c>
      <c r="E1502" s="1">
        <v>67.5</v>
      </c>
      <c r="F1502" s="3">
        <f>((E1502/53)*6)*3</f>
        <v>22.924528301886795</v>
      </c>
      <c r="G1502" s="4">
        <f>VLOOKUP(A1502,'R12 Trend'!$A$4:$B$6433,2,0)</f>
        <v>-0.11</v>
      </c>
      <c r="H1502" s="10" t="str">
        <f>IFERROR(VLOOKUP(A1502,'DDS Needs'!$A$4:$F$767,6,0),"")</f>
        <v/>
      </c>
      <c r="I1502" s="1">
        <f>IFERROR(VLOOKUP(A1502,'WH INV 4-2-2026'!$A$2:$C$2914,3,0),"")</f>
        <v>33</v>
      </c>
      <c r="J1502" s="1">
        <f>I1502/(C1502/3)</f>
        <v>4.8522679983354138</v>
      </c>
      <c r="K1502" s="5" t="str">
        <f>IF((I1502&gt;C1502),"X","")</f>
        <v>X</v>
      </c>
      <c r="L1502" s="7">
        <f>(C1502/3)*13</f>
        <v>88.4122641509434</v>
      </c>
      <c r="M1502" s="7">
        <f>I1502-L1502</f>
        <v>-55.4122641509434</v>
      </c>
      <c r="N1502" s="6">
        <f>C1502/$C$2</f>
        <v>8.8022310006163052E-5</v>
      </c>
      <c r="O1502" s="5" t="s">
        <v>27882</v>
      </c>
      <c r="P1502" t="str">
        <f>VLOOKUP(A1502,'External $ Guide'!$A$2:$L$11545,3,0)</f>
        <v>Replenish</v>
      </c>
      <c r="Q1502" t="str">
        <f>VLOOKUP(A1502,'External $ Guide'!$A$2:$L$11545,4,0)</f>
        <v>Retail</v>
      </c>
      <c r="R1502" t="str">
        <f>VLOOKUP(A1502,'External $ Guide'!$A$2:$L$11545,5,0)</f>
        <v>Active</v>
      </c>
      <c r="S1502" t="str">
        <f>IFERROR(VLOOKUP(A1502,'Broker &amp; Vendor'!$A$2:$C$11545,3,0),"")</f>
        <v>SAZERAC CO INC</v>
      </c>
      <c r="T1502" t="str">
        <f>IFERROR(VLOOKUP(A1502,'Broker &amp; Vendor'!$A$2:$C$11545,2,0),"")</f>
        <v>UNITED</v>
      </c>
    </row>
    <row r="1503" spans="1:20" x14ac:dyDescent="0.25">
      <c r="A1503" t="s">
        <v>7800</v>
      </c>
      <c r="B1503" t="s">
        <v>3706</v>
      </c>
      <c r="C1503" s="10">
        <v>20.393456603773583</v>
      </c>
      <c r="D1503" s="10">
        <v>20.393456603773583</v>
      </c>
      <c r="E1503" s="1">
        <v>69.02</v>
      </c>
      <c r="F1503" s="3">
        <f>((E1503/53)*6)*3</f>
        <v>23.440754716981129</v>
      </c>
      <c r="G1503" s="4">
        <f>VLOOKUP(A1503,'R12 Trend'!$A$4:$B$6433,2,0)</f>
        <v>-0.13</v>
      </c>
      <c r="H1503" s="10" t="str">
        <f>IFERROR(VLOOKUP(A1503,'DDS Needs'!$A$4:$F$767,6,0),"")</f>
        <v/>
      </c>
      <c r="I1503" s="1">
        <f>IFERROR(VLOOKUP(A1503,'WH INV 4-2-2026'!$A$2:$C$2914,3,0),"")</f>
        <v>0.16666700000000001</v>
      </c>
      <c r="J1503" s="1">
        <f>I1503/(C1503/3)</f>
        <v>2.4517717114590588E-2</v>
      </c>
      <c r="K1503" s="5" t="str">
        <f>IF((I1503&gt;C1503),"X","")</f>
        <v/>
      </c>
      <c r="L1503" s="7">
        <f>(C1503/3)*13</f>
        <v>88.37164528301885</v>
      </c>
      <c r="M1503" s="7">
        <f>I1503-L1503</f>
        <v>-88.204978283018846</v>
      </c>
      <c r="N1503" s="6">
        <f>C1503/$C$2</f>
        <v>8.7981870293201407E-5</v>
      </c>
      <c r="O1503" s="5" t="s">
        <v>27882</v>
      </c>
      <c r="P1503" t="str">
        <f>VLOOKUP(A1503,'External $ Guide'!$A$2:$L$11545,3,0)</f>
        <v>Replenish</v>
      </c>
      <c r="Q1503" t="str">
        <f>VLOOKUP(A1503,'External $ Guide'!$A$2:$L$11545,4,0)</f>
        <v>Retail</v>
      </c>
      <c r="R1503" t="str">
        <f>VLOOKUP(A1503,'External $ Guide'!$A$2:$L$11545,5,0)</f>
        <v>Active</v>
      </c>
      <c r="S1503" t="str">
        <f>IFERROR(VLOOKUP(A1503,'Broker &amp; Vendor'!$A$2:$C$11545,3,0),"")</f>
        <v>BACARDI USA INC</v>
      </c>
      <c r="T1503" t="str">
        <f>IFERROR(VLOOKUP(A1503,'Broker &amp; Vendor'!$A$2:$C$11545,2,0),"")</f>
        <v>SGWS- TRANSATLANTIC DIVISION</v>
      </c>
    </row>
    <row r="1504" spans="1:20" x14ac:dyDescent="0.25">
      <c r="A1504" t="s">
        <v>5985</v>
      </c>
      <c r="B1504" t="s">
        <v>1891</v>
      </c>
      <c r="C1504" s="10">
        <v>20.377358490566039</v>
      </c>
      <c r="D1504" s="10">
        <v>20.377358490566039</v>
      </c>
      <c r="E1504" s="1">
        <v>60</v>
      </c>
      <c r="F1504" s="3">
        <f>((E1504/53)*6)*3</f>
        <v>20.377358490566039</v>
      </c>
      <c r="G1504" s="4">
        <f>VLOOKUP(A1504,'R12 Trend'!$A$4:$B$6433,2,0)</f>
        <v>0</v>
      </c>
      <c r="H1504" s="10" t="str">
        <f>IFERROR(VLOOKUP(A1504,'DDS Needs'!$A$4:$F$767,6,0),"")</f>
        <v/>
      </c>
      <c r="I1504" s="1" t="str">
        <f>IFERROR(VLOOKUP(A1504,'WH INV 4-2-2026'!$A$2:$C$2914,3,0),"")</f>
        <v/>
      </c>
      <c r="J1504" s="1" t="e">
        <f>I1504/(C1504/3)</f>
        <v>#VALUE!</v>
      </c>
      <c r="K1504" s="5" t="str">
        <f>IF((I1504&gt;C1504),"X","")</f>
        <v>X</v>
      </c>
      <c r="L1504" s="7">
        <f>(C1504/3)*13</f>
        <v>88.301886792452834</v>
      </c>
      <c r="M1504" s="7" t="e">
        <f>I1504-L1504</f>
        <v>#VALUE!</v>
      </c>
      <c r="N1504" s="6">
        <f>C1504/$C$2</f>
        <v>8.7912419481810786E-5</v>
      </c>
      <c r="O1504" s="5" t="s">
        <v>27882</v>
      </c>
      <c r="P1504" t="str">
        <f>VLOOKUP(A1504,'External $ Guide'!$A$2:$L$11545,3,0)</f>
        <v>Barrel</v>
      </c>
      <c r="Q1504" t="str">
        <f>VLOOKUP(A1504,'External $ Guide'!$A$2:$L$11545,4,0)</f>
        <v>Retail</v>
      </c>
      <c r="R1504" t="str">
        <f>VLOOKUP(A1504,'External $ Guide'!$A$2:$L$11545,5,0)</f>
        <v>Active</v>
      </c>
      <c r="S1504" t="str">
        <f>IFERROR(VLOOKUP(A1504,'Broker &amp; Vendor'!$A$2:$C$11545,3,0),"")</f>
        <v>THE BARDSTOWN BOURBON CO. LLC</v>
      </c>
      <c r="T1504" t="str">
        <f>IFERROR(VLOOKUP(A1504,'Broker &amp; Vendor'!$A$2:$C$11545,2,0),"")</f>
        <v>RNDC</v>
      </c>
    </row>
    <row r="1505" spans="1:20" x14ac:dyDescent="0.25">
      <c r="A1505" t="s">
        <v>7230</v>
      </c>
      <c r="B1505" t="s">
        <v>3136</v>
      </c>
      <c r="C1505" s="10">
        <v>20.324241509433961</v>
      </c>
      <c r="D1505" s="10">
        <v>20.324241509433961</v>
      </c>
      <c r="E1505" s="1">
        <v>67.239999999999995</v>
      </c>
      <c r="F1505" s="3">
        <f>((E1505/53)*6)*3</f>
        <v>22.836226415094337</v>
      </c>
      <c r="G1505" s="4">
        <f>VLOOKUP(A1505,'R12 Trend'!$A$4:$B$6433,2,0)</f>
        <v>-0.11</v>
      </c>
      <c r="H1505" s="10" t="str">
        <f>IFERROR(VLOOKUP(A1505,'DDS Needs'!$A$4:$F$767,6,0),"")</f>
        <v/>
      </c>
      <c r="I1505" s="1" t="str">
        <f>IFERROR(VLOOKUP(A1505,'WH INV 4-2-2026'!$A$2:$C$2914,3,0),"")</f>
        <v/>
      </c>
      <c r="J1505" s="1" t="e">
        <f>I1505/(C1505/3)</f>
        <v>#VALUE!</v>
      </c>
      <c r="K1505" s="5" t="str">
        <f>IF((I1505&gt;C1505),"X","")</f>
        <v>X</v>
      </c>
      <c r="L1505" s="7">
        <f>(C1505/3)*13</f>
        <v>88.071713207547162</v>
      </c>
      <c r="M1505" s="7" t="e">
        <f>I1505-L1505</f>
        <v>#VALUE!</v>
      </c>
      <c r="N1505" s="6">
        <f>C1505/$C$2</f>
        <v>8.7683261108361529E-5</v>
      </c>
      <c r="O1505" s="5" t="s">
        <v>27882</v>
      </c>
      <c r="P1505" t="str">
        <f>VLOOKUP(A1505,'External $ Guide'!$A$2:$L$11545,3,0)</f>
        <v>Replenish</v>
      </c>
      <c r="Q1505" t="str">
        <f>VLOOKUP(A1505,'External $ Guide'!$A$2:$L$11545,4,0)</f>
        <v>Retail</v>
      </c>
      <c r="R1505" t="str">
        <f>VLOOKUP(A1505,'External $ Guide'!$A$2:$L$11545,5,0)</f>
        <v>Active</v>
      </c>
      <c r="S1505" t="str">
        <f>IFERROR(VLOOKUP(A1505,'Broker &amp; Vendor'!$A$2:$C$11545,3,0),"")</f>
        <v>DIAGEO NORTH AMERICA INC</v>
      </c>
      <c r="T1505" t="str">
        <f>IFERROR(VLOOKUP(A1505,'Broker &amp; Vendor'!$A$2:$C$11545,2,0),"")</f>
        <v>SGWS- COASTAL PACIFIC DIVISION</v>
      </c>
    </row>
    <row r="1506" spans="1:20" x14ac:dyDescent="0.25">
      <c r="A1506" t="s">
        <v>7695</v>
      </c>
      <c r="B1506" t="s">
        <v>3601</v>
      </c>
      <c r="C1506" s="10">
        <v>20.285252830188682</v>
      </c>
      <c r="D1506" s="10">
        <v>20.285252830188682</v>
      </c>
      <c r="E1506" s="1">
        <v>72.84</v>
      </c>
      <c r="F1506" s="3">
        <f>((E1506/53)*6)*3</f>
        <v>24.738113207547173</v>
      </c>
      <c r="G1506" s="4">
        <f>VLOOKUP(A1506,'R12 Trend'!$A$4:$B$6433,2,0)</f>
        <v>-0.18</v>
      </c>
      <c r="H1506" s="10" t="str">
        <f>IFERROR(VLOOKUP(A1506,'DDS Needs'!$A$4:$F$767,6,0),"")</f>
        <v/>
      </c>
      <c r="I1506" s="1">
        <f>IFERROR(VLOOKUP(A1506,'WH INV 4-2-2026'!$A$2:$C$2914,3,0),"")</f>
        <v>50</v>
      </c>
      <c r="J1506" s="1">
        <f>I1506/(C1506/3)</f>
        <v>7.3945344066290737</v>
      </c>
      <c r="K1506" s="5" t="str">
        <f>IF((I1506&gt;C1506),"X","")</f>
        <v>X</v>
      </c>
      <c r="L1506" s="7">
        <f>(C1506/3)*13</f>
        <v>87.902762264150951</v>
      </c>
      <c r="M1506" s="7">
        <f>I1506-L1506</f>
        <v>-37.902762264150951</v>
      </c>
      <c r="N1506" s="6">
        <f>C1506/$C$2</f>
        <v>8.751505534575301E-5</v>
      </c>
      <c r="O1506" s="5" t="s">
        <v>27882</v>
      </c>
      <c r="P1506" t="str">
        <f>VLOOKUP(A1506,'External $ Guide'!$A$2:$L$11545,3,0)</f>
        <v>Replenish</v>
      </c>
      <c r="Q1506" t="str">
        <f>VLOOKUP(A1506,'External $ Guide'!$A$2:$L$11545,4,0)</f>
        <v>Retail</v>
      </c>
      <c r="R1506" t="str">
        <f>VLOOKUP(A1506,'External $ Guide'!$A$2:$L$11545,5,0)</f>
        <v>Active</v>
      </c>
      <c r="S1506" t="s">
        <v>27956</v>
      </c>
      <c r="T1506" t="str">
        <f>IFERROR(VLOOKUP(A1506,'Broker &amp; Vendor'!$A$2:$C$11545,2,0),"")</f>
        <v>SGWS- CHAMPION DIVISION</v>
      </c>
    </row>
    <row r="1507" spans="1:20" x14ac:dyDescent="0.25">
      <c r="A1507" t="s">
        <v>6254</v>
      </c>
      <c r="B1507" t="s">
        <v>2160</v>
      </c>
      <c r="C1507" s="10">
        <v>20.241509433962268</v>
      </c>
      <c r="D1507" s="10">
        <v>20.241509433962268</v>
      </c>
      <c r="E1507" s="1">
        <v>74.5</v>
      </c>
      <c r="F1507" s="3">
        <f>((E1507/53)*6)*3</f>
        <v>25.301886792452834</v>
      </c>
      <c r="G1507" s="4">
        <f>VLOOKUP(A1507,'R12 Trend'!$A$4:$B$6433,2,0)</f>
        <v>-0.2</v>
      </c>
      <c r="H1507" s="10" t="str">
        <f>IFERROR(VLOOKUP(A1507,'DDS Needs'!$A$4:$F$767,6,0),"")</f>
        <v/>
      </c>
      <c r="I1507" s="1">
        <f>IFERROR(VLOOKUP(A1507,'WH INV 4-2-2026'!$A$2:$C$2914,3,0),"")</f>
        <v>40</v>
      </c>
      <c r="J1507" s="1">
        <f>I1507/(C1507/3)</f>
        <v>5.9284116331096186</v>
      </c>
      <c r="K1507" s="5" t="str">
        <f>IF((I1507&gt;C1507),"X","")</f>
        <v>X</v>
      </c>
      <c r="L1507" s="7">
        <f>(C1507/3)*13</f>
        <v>87.71320754716983</v>
      </c>
      <c r="M1507" s="7">
        <f>I1507-L1507</f>
        <v>-47.71320754716983</v>
      </c>
      <c r="N1507" s="6">
        <f>C1507/$C$2</f>
        <v>8.7326336685265399E-5</v>
      </c>
      <c r="O1507" s="5" t="s">
        <v>27882</v>
      </c>
      <c r="P1507" t="str">
        <f>VLOOKUP(A1507,'External $ Guide'!$A$2:$L$11545,3,0)</f>
        <v>Replenish</v>
      </c>
      <c r="Q1507" t="str">
        <f>VLOOKUP(A1507,'External $ Guide'!$A$2:$L$11545,4,0)</f>
        <v>Retail</v>
      </c>
      <c r="R1507" t="str">
        <f>VLOOKUP(A1507,'External $ Guide'!$A$2:$L$11545,5,0)</f>
        <v>Active</v>
      </c>
      <c r="S1507" t="str">
        <f>IFERROR(VLOOKUP(A1507,'Broker &amp; Vendor'!$A$2:$C$11545,3,0),"")</f>
        <v>DV SPIRITS LLC</v>
      </c>
      <c r="T1507" t="str">
        <f>IFERROR(VLOOKUP(A1507,'Broker &amp; Vendor'!$A$2:$C$11545,2,0),"")</f>
        <v>RNDC</v>
      </c>
    </row>
    <row r="1508" spans="1:20" x14ac:dyDescent="0.25">
      <c r="A1508" t="s">
        <v>4402</v>
      </c>
      <c r="B1508" t="s">
        <v>313</v>
      </c>
      <c r="C1508" s="10">
        <v>20.203200000000002</v>
      </c>
      <c r="D1508" s="10">
        <v>20.203200000000002</v>
      </c>
      <c r="E1508" s="1">
        <v>64.66</v>
      </c>
      <c r="F1508" s="3">
        <f>((E1508/53)*6)*3</f>
        <v>21.96</v>
      </c>
      <c r="G1508" s="4">
        <f>VLOOKUP(A1508,'R12 Trend'!$A$4:$B$6433,2,0)</f>
        <v>-0.08</v>
      </c>
      <c r="H1508" s="10" t="str">
        <f>IFERROR(VLOOKUP(A1508,'DDS Needs'!$A$4:$F$767,6,0),"")</f>
        <v/>
      </c>
      <c r="I1508" s="1">
        <f>IFERROR(VLOOKUP(A1508,'WH INV 4-2-2026'!$A$2:$C$2914,3,0),"")</f>
        <v>79</v>
      </c>
      <c r="J1508" s="1">
        <f>I1508/(C1508/3)</f>
        <v>11.730814920408646</v>
      </c>
      <c r="K1508" s="5" t="str">
        <f>IF((I1508&gt;C1508),"X","")</f>
        <v>X</v>
      </c>
      <c r="L1508" s="7">
        <f>(C1508/3)*13</f>
        <v>87.547200000000004</v>
      </c>
      <c r="M1508" s="7">
        <f>I1508-L1508</f>
        <v>-8.5472000000000037</v>
      </c>
      <c r="N1508" s="6">
        <f>C1508/$C$2</f>
        <v>8.7161061336639585E-5</v>
      </c>
      <c r="O1508" s="5" t="s">
        <v>27882</v>
      </c>
      <c r="P1508" t="str">
        <f>VLOOKUP(A1508,'External $ Guide'!$A$2:$L$11545,3,0)</f>
        <v>Replenish</v>
      </c>
      <c r="Q1508" t="str">
        <f>VLOOKUP(A1508,'External $ Guide'!$A$2:$L$11545,4,0)</f>
        <v>Retail</v>
      </c>
      <c r="R1508" t="str">
        <f>VLOOKUP(A1508,'External $ Guide'!$A$2:$L$11545,5,0)</f>
        <v>Active</v>
      </c>
      <c r="S1508" t="str">
        <f>IFERROR(VLOOKUP(A1508,'Broker &amp; Vendor'!$A$2:$C$11545,3,0),"")</f>
        <v>PROXIMO SPIRITS INC.</v>
      </c>
      <c r="T1508" t="str">
        <f>IFERROR(VLOOKUP(A1508,'Broker &amp; Vendor'!$A$2:$C$11545,2,0),"")</f>
        <v>JOHNSON BROTHERS</v>
      </c>
    </row>
    <row r="1509" spans="1:20" x14ac:dyDescent="0.25">
      <c r="A1509" t="s">
        <v>6928</v>
      </c>
      <c r="B1509" t="s">
        <v>2834</v>
      </c>
      <c r="C1509" s="10">
        <v>20.130113207547168</v>
      </c>
      <c r="D1509" s="10">
        <v>24.884830188679246</v>
      </c>
      <c r="E1509" s="1">
        <v>74.09</v>
      </c>
      <c r="F1509" s="3">
        <f>((E1509/53)*6)*3</f>
        <v>25.162641509433961</v>
      </c>
      <c r="G1509" s="4">
        <f>VLOOKUP(A1509,'R12 Trend'!$A$4:$B$6433,2,0)</f>
        <v>-0.2</v>
      </c>
      <c r="H1509" s="10">
        <f>IFERROR(VLOOKUP(A1509,'DDS Needs'!$A$4:$F$767,6,0),"")</f>
        <v>4.7547169811320753</v>
      </c>
      <c r="I1509" s="1">
        <f>IFERROR(VLOOKUP(A1509,'WH INV 4-2-2026'!$A$2:$C$2914,3,0),"")</f>
        <v>119</v>
      </c>
      <c r="J1509" s="1">
        <f>I1509/(C1509/3)</f>
        <v>17.734624555720522</v>
      </c>
      <c r="K1509" s="5" t="str">
        <f>IF((I1509&gt;C1509),"X","")</f>
        <v>X</v>
      </c>
      <c r="L1509" s="7">
        <f>(C1509/3)*13</f>
        <v>87.23049056603773</v>
      </c>
      <c r="M1509" s="7">
        <f>I1509-L1509</f>
        <v>31.76950943396227</v>
      </c>
      <c r="N1509" s="6">
        <f>C1509/$C$2</f>
        <v>8.6845748792098136E-5</v>
      </c>
      <c r="O1509" s="5" t="s">
        <v>27882</v>
      </c>
      <c r="P1509" t="str">
        <f>VLOOKUP(A1509,'External $ Guide'!$A$2:$L$11545,3,0)</f>
        <v>Replenish</v>
      </c>
      <c r="Q1509" t="str">
        <f>VLOOKUP(A1509,'External $ Guide'!$A$2:$L$11545,4,0)</f>
        <v>Retail</v>
      </c>
      <c r="R1509" t="str">
        <f>VLOOKUP(A1509,'External $ Guide'!$A$2:$L$11545,5,0)</f>
        <v>Active</v>
      </c>
      <c r="S1509" t="str">
        <f>IFERROR(VLOOKUP(A1509,'Broker &amp; Vendor'!$A$2:$C$11545,3,0),"")</f>
        <v>ASSOCIATED BREWING COMPANY</v>
      </c>
      <c r="T1509" t="str">
        <f>IFERROR(VLOOKUP(A1509,'Broker &amp; Vendor'!$A$2:$C$11545,2,0),"")</f>
        <v>JOHNSON BROTHERS</v>
      </c>
    </row>
    <row r="1510" spans="1:20" x14ac:dyDescent="0.25">
      <c r="A1510" t="s">
        <v>7710</v>
      </c>
      <c r="B1510" t="s">
        <v>3616</v>
      </c>
      <c r="C1510" s="10">
        <v>20.079713207547172</v>
      </c>
      <c r="D1510" s="10">
        <v>20.079713207547172</v>
      </c>
      <c r="E1510" s="1">
        <v>74.84</v>
      </c>
      <c r="F1510" s="3">
        <f>((E1510/53)*6)*3</f>
        <v>25.417358490566038</v>
      </c>
      <c r="G1510" s="4">
        <f>VLOOKUP(A1510,'R12 Trend'!$A$4:$B$6433,2,0)</f>
        <v>-0.21</v>
      </c>
      <c r="H1510" s="10" t="str">
        <f>IFERROR(VLOOKUP(A1510,'DDS Needs'!$A$4:$F$767,6,0),"")</f>
        <v/>
      </c>
      <c r="I1510" s="1">
        <f>IFERROR(VLOOKUP(A1510,'WH INV 4-2-2026'!$A$2:$C$2914,3,0),"")</f>
        <v>13</v>
      </c>
      <c r="J1510" s="1">
        <f>I1510/(C1510/3)</f>
        <v>1.9422588159945153</v>
      </c>
      <c r="K1510" s="5" t="str">
        <f>IF((I1510&gt;C1510),"X","")</f>
        <v/>
      </c>
      <c r="L1510" s="7">
        <f>(C1510/3)*13</f>
        <v>87.012090566037742</v>
      </c>
      <c r="M1510" s="7">
        <f>I1510-L1510</f>
        <v>-74.012090566037742</v>
      </c>
      <c r="N1510" s="6">
        <f>C1510/$C$2</f>
        <v>8.6628312074579813E-5</v>
      </c>
      <c r="O1510" s="5" t="s">
        <v>27882</v>
      </c>
      <c r="P1510" t="str">
        <f>VLOOKUP(A1510,'External $ Guide'!$A$2:$L$11545,3,0)</f>
        <v>Replenish</v>
      </c>
      <c r="Q1510" t="str">
        <f>VLOOKUP(A1510,'External $ Guide'!$A$2:$L$11545,4,0)</f>
        <v>Retail</v>
      </c>
      <c r="R1510" t="str">
        <f>VLOOKUP(A1510,'External $ Guide'!$A$2:$L$11545,5,0)</f>
        <v>Active</v>
      </c>
      <c r="S1510" t="str">
        <f>IFERROR(VLOOKUP(A1510,'Broker &amp; Vendor'!$A$2:$C$11545,3,0),"")</f>
        <v>PROXIMO SPIRITS INC.</v>
      </c>
      <c r="T1510" t="str">
        <f>IFERROR(VLOOKUP(A1510,'Broker &amp; Vendor'!$A$2:$C$11545,2,0),"")</f>
        <v>JOHNSON BROTHERS</v>
      </c>
    </row>
    <row r="1511" spans="1:20" x14ac:dyDescent="0.25">
      <c r="A1511" t="s">
        <v>4197</v>
      </c>
      <c r="B1511" t="s">
        <v>108</v>
      </c>
      <c r="C1511" s="10">
        <v>20.045071698113208</v>
      </c>
      <c r="D1511" s="10">
        <v>20.045071698113208</v>
      </c>
      <c r="E1511" s="1">
        <v>77.66</v>
      </c>
      <c r="F1511" s="3">
        <f>((E1511/53)*6)*3</f>
        <v>26.375094339622642</v>
      </c>
      <c r="G1511" s="4">
        <f>VLOOKUP(A1511,'R12 Trend'!$A$4:$B$6433,2,0)</f>
        <v>-0.24</v>
      </c>
      <c r="H1511" s="10" t="str">
        <f>IFERROR(VLOOKUP(A1511,'DDS Needs'!$A$4:$F$767,6,0),"")</f>
        <v/>
      </c>
      <c r="I1511" s="1">
        <f>IFERROR(VLOOKUP(A1511,'WH INV 4-2-2026'!$A$2:$C$2914,3,0),"")</f>
        <v>34</v>
      </c>
      <c r="J1511" s="1">
        <f>I1511/(C1511/3)</f>
        <v>5.0885325598312026</v>
      </c>
      <c r="K1511" s="5" t="str">
        <f>IF((I1511&gt;C1511),"X","")</f>
        <v>X</v>
      </c>
      <c r="L1511" s="7">
        <f>(C1511/3)*13</f>
        <v>86.861977358490577</v>
      </c>
      <c r="M1511" s="7">
        <f>I1511-L1511</f>
        <v>-52.861977358490577</v>
      </c>
      <c r="N1511" s="6">
        <f>C1511/$C$2</f>
        <v>8.6478860961460729E-5</v>
      </c>
      <c r="O1511" s="5" t="s">
        <v>27882</v>
      </c>
      <c r="P1511" t="str">
        <f>VLOOKUP(A1511,'External $ Guide'!$A$2:$L$11545,3,0)</f>
        <v>Replenish</v>
      </c>
      <c r="Q1511" t="str">
        <f>VLOOKUP(A1511,'External $ Guide'!$A$2:$L$11545,4,0)</f>
        <v>Retail</v>
      </c>
      <c r="R1511" t="str">
        <f>VLOOKUP(A1511,'External $ Guide'!$A$2:$L$11545,5,0)</f>
        <v>Active</v>
      </c>
      <c r="S1511" t="str">
        <f>IFERROR(VLOOKUP(A1511,'Broker &amp; Vendor'!$A$2:$C$11545,3,0),"")</f>
        <v>HEAVEN HILL SALES CO DBA HEAVEN HILL BRANDS</v>
      </c>
      <c r="T1511" t="str">
        <f>IFERROR(VLOOKUP(A1511,'Broker &amp; Vendor'!$A$2:$C$11545,2,0),"")</f>
        <v>SGWS- TRANSATLANTIC DIVISION</v>
      </c>
    </row>
    <row r="1512" spans="1:20" x14ac:dyDescent="0.25">
      <c r="A1512" t="s">
        <v>7179</v>
      </c>
      <c r="B1512" t="s">
        <v>3085</v>
      </c>
      <c r="C1512" s="10">
        <v>20.030943396226412</v>
      </c>
      <c r="D1512" s="10">
        <v>20.030943396226412</v>
      </c>
      <c r="E1512" s="1">
        <v>49.15</v>
      </c>
      <c r="F1512" s="3">
        <f>((E1512/53)*6)*3</f>
        <v>16.692452830188678</v>
      </c>
      <c r="G1512" s="4">
        <f>VLOOKUP(A1512,'R12 Trend'!$A$4:$B$6433,2,0)</f>
        <v>2.36</v>
      </c>
      <c r="H1512" s="10" t="str">
        <f>IFERROR(VLOOKUP(A1512,'DDS Needs'!$A$4:$F$767,6,0),"")</f>
        <v/>
      </c>
      <c r="I1512" s="1">
        <f>IFERROR(VLOOKUP(A1512,'WH INV 4-2-2026'!$A$2:$C$2914,3,0),"")</f>
        <v>59</v>
      </c>
      <c r="J1512" s="1">
        <f>I1512/(C1512/3)</f>
        <v>8.8363286989940093</v>
      </c>
      <c r="K1512" s="5" t="str">
        <f>IF((I1512&gt;C1512),"X","")</f>
        <v>X</v>
      </c>
      <c r="L1512" s="7">
        <f>(C1512/3)*13</f>
        <v>86.800754716981118</v>
      </c>
      <c r="M1512" s="7">
        <f>I1512-L1512</f>
        <v>-27.800754716981118</v>
      </c>
      <c r="N1512" s="6">
        <f>C1512/$C$2</f>
        <v>8.6417908350619991E-5</v>
      </c>
      <c r="O1512" s="5" t="s">
        <v>27882</v>
      </c>
      <c r="P1512" t="str">
        <f>VLOOKUP(A1512,'External $ Guide'!$A$2:$L$11545,3,0)</f>
        <v>Replenish</v>
      </c>
      <c r="Q1512" t="str">
        <f>VLOOKUP(A1512,'External $ Guide'!$A$2:$L$11545,4,0)</f>
        <v>Retail</v>
      </c>
      <c r="R1512" t="str">
        <f>VLOOKUP(A1512,'External $ Guide'!$A$2:$L$11545,5,0)</f>
        <v>Active</v>
      </c>
      <c r="S1512" t="str">
        <f>IFERROR(VLOOKUP(A1512,'Broker &amp; Vendor'!$A$2:$C$11545,3,0),"")</f>
        <v>PIEDMONT DISTILLERS INC.</v>
      </c>
      <c r="T1512" t="str">
        <f>IFERROR(VLOOKUP(A1512,'Broker &amp; Vendor'!$A$2:$C$11545,2,0),"")</f>
        <v>UNITED</v>
      </c>
    </row>
    <row r="1513" spans="1:20" x14ac:dyDescent="0.25">
      <c r="A1513" t="s">
        <v>5110</v>
      </c>
      <c r="B1513" t="s">
        <v>1016</v>
      </c>
      <c r="C1513" s="10">
        <v>20.005030188679246</v>
      </c>
      <c r="D1513" s="10">
        <v>20.005030188679246</v>
      </c>
      <c r="E1513" s="1">
        <v>80.69</v>
      </c>
      <c r="F1513" s="3">
        <f>((E1513/53)*6)*3</f>
        <v>27.404150943396228</v>
      </c>
      <c r="G1513" s="4">
        <f>VLOOKUP(A1513,'R12 Trend'!$A$4:$B$6433,2,0)</f>
        <v>-0.27</v>
      </c>
      <c r="H1513" s="10" t="str">
        <f>IFERROR(VLOOKUP(A1513,'DDS Needs'!$A$4:$F$767,6,0),"")</f>
        <v/>
      </c>
      <c r="I1513" s="1">
        <f>IFERROR(VLOOKUP(A1513,'WH INV 4-2-2026'!$A$2:$C$2914,3,0),"")</f>
        <v>30</v>
      </c>
      <c r="J1513" s="1">
        <f>I1513/(C1513/3)</f>
        <v>4.4988684921320727</v>
      </c>
      <c r="K1513" s="5" t="str">
        <f>IF((I1513&gt;C1513),"X","")</f>
        <v>X</v>
      </c>
      <c r="L1513" s="7">
        <f>(C1513/3)*13</f>
        <v>86.688464150943403</v>
      </c>
      <c r="M1513" s="7">
        <f>I1513-L1513</f>
        <v>-56.688464150943403</v>
      </c>
      <c r="N1513" s="6">
        <f>C1513/$C$2</f>
        <v>8.6306113057178972E-5</v>
      </c>
      <c r="O1513" s="5" t="s">
        <v>27882</v>
      </c>
      <c r="P1513" t="str">
        <f>VLOOKUP(A1513,'External $ Guide'!$A$2:$L$11545,3,0)</f>
        <v>Replenish</v>
      </c>
      <c r="Q1513" t="str">
        <f>VLOOKUP(A1513,'External $ Guide'!$A$2:$L$11545,4,0)</f>
        <v>Retail</v>
      </c>
      <c r="R1513" t="str">
        <f>VLOOKUP(A1513,'External $ Guide'!$A$2:$L$11545,5,0)</f>
        <v>Active</v>
      </c>
      <c r="S1513" t="str">
        <f>IFERROR(VLOOKUP(A1513,'Broker &amp; Vendor'!$A$2:$C$11545,3,0),"")</f>
        <v>PROXIMO SPIRITS INC.</v>
      </c>
      <c r="T1513" t="str">
        <f>IFERROR(VLOOKUP(A1513,'Broker &amp; Vendor'!$A$2:$C$11545,2,0),"")</f>
        <v>JOHNSON BROTHERS</v>
      </c>
    </row>
    <row r="1514" spans="1:20" x14ac:dyDescent="0.25">
      <c r="A1514" t="s">
        <v>5288</v>
      </c>
      <c r="B1514" t="s">
        <v>1194</v>
      </c>
      <c r="C1514" s="10">
        <v>19.931569811320752</v>
      </c>
      <c r="D1514" s="10">
        <v>19.931569811320752</v>
      </c>
      <c r="E1514" s="1">
        <v>71.569999999999993</v>
      </c>
      <c r="F1514" s="3">
        <f>((E1514/53)*6)*3</f>
        <v>24.306792452830184</v>
      </c>
      <c r="G1514" s="4">
        <f>VLOOKUP(A1514,'R12 Trend'!$A$4:$B$6433,2,0)</f>
        <v>-0.18</v>
      </c>
      <c r="H1514" s="10" t="str">
        <f>IFERROR(VLOOKUP(A1514,'DDS Needs'!$A$4:$F$767,6,0),"")</f>
        <v/>
      </c>
      <c r="I1514" s="1">
        <f>IFERROR(VLOOKUP(A1514,'WH INV 4-2-2026'!$A$2:$C$2914,3,0),"")</f>
        <v>0.66666700000000001</v>
      </c>
      <c r="J1514" s="1">
        <f>I1514/(C1514/3)</f>
        <v>0.10034337580695914</v>
      </c>
      <c r="K1514" s="5" t="str">
        <f>IF((I1514&gt;C1514),"X","")</f>
        <v/>
      </c>
      <c r="L1514" s="7">
        <f>(C1514/3)*13</f>
        <v>86.370135849056595</v>
      </c>
      <c r="M1514" s="7">
        <f>I1514-L1514</f>
        <v>-85.703468849056591</v>
      </c>
      <c r="N1514" s="6">
        <f>C1514/$C$2</f>
        <v>8.5989188784947032E-5</v>
      </c>
      <c r="O1514" s="5" t="s">
        <v>27882</v>
      </c>
      <c r="P1514" t="str">
        <f>VLOOKUP(A1514,'External $ Guide'!$A$2:$L$11545,3,0)</f>
        <v>Replenish</v>
      </c>
      <c r="Q1514" t="str">
        <f>VLOOKUP(A1514,'External $ Guide'!$A$2:$L$11545,4,0)</f>
        <v>Retail</v>
      </c>
      <c r="R1514" t="str">
        <f>VLOOKUP(A1514,'External $ Guide'!$A$2:$L$11545,5,0)</f>
        <v>Active</v>
      </c>
      <c r="S1514" t="str">
        <f>IFERROR(VLOOKUP(A1514,'Broker &amp; Vendor'!$A$2:$C$11545,3,0),"")</f>
        <v>DIAGEO NORTH AMERICA INC</v>
      </c>
      <c r="T1514" t="str">
        <f>IFERROR(VLOOKUP(A1514,'Broker &amp; Vendor'!$A$2:$C$11545,2,0),"")</f>
        <v>SGWS- COASTAL PACIFIC DIVISION</v>
      </c>
    </row>
    <row r="1515" spans="1:20" x14ac:dyDescent="0.25">
      <c r="A1515" t="s">
        <v>7968</v>
      </c>
      <c r="B1515" t="s">
        <v>3874</v>
      </c>
      <c r="C1515" s="10">
        <v>19.910377358490567</v>
      </c>
      <c r="D1515" s="10">
        <v>19.910377358490567</v>
      </c>
      <c r="E1515" s="1">
        <v>83.75</v>
      </c>
      <c r="F1515" s="3">
        <f>((E1515/53)*6)*3</f>
        <v>28.443396226415096</v>
      </c>
      <c r="G1515" s="4">
        <f>VLOOKUP(A1515,'R12 Trend'!$A$4:$B$6433,2,0)</f>
        <v>-0.3</v>
      </c>
      <c r="H1515" s="10" t="str">
        <f>IFERROR(VLOOKUP(A1515,'DDS Needs'!$A$4:$F$767,6,0),"")</f>
        <v/>
      </c>
      <c r="I1515" s="1">
        <f>IFERROR(VLOOKUP(A1515,'WH INV 4-2-2026'!$A$2:$C$2914,3,0),"")</f>
        <v>0.25</v>
      </c>
      <c r="J1515" s="1">
        <f>I1515/(C1515/3)</f>
        <v>3.7668798862828708E-2</v>
      </c>
      <c r="K1515" s="5" t="str">
        <f>IF((I1515&gt;C1515),"X","")</f>
        <v/>
      </c>
      <c r="L1515" s="7">
        <f>(C1515/3)*13</f>
        <v>86.278301886792462</v>
      </c>
      <c r="M1515" s="7">
        <f>I1515-L1515</f>
        <v>-86.028301886792462</v>
      </c>
      <c r="N1515" s="6">
        <f>C1515/$C$2</f>
        <v>8.5897759868685966E-5</v>
      </c>
      <c r="O1515" s="5" t="s">
        <v>27882</v>
      </c>
      <c r="P1515" t="str">
        <f>VLOOKUP(A1515,'External $ Guide'!$A$2:$L$11545,3,0)</f>
        <v>Replenish</v>
      </c>
      <c r="Q1515" t="str">
        <f>VLOOKUP(A1515,'External $ Guide'!$A$2:$L$11545,4,0)</f>
        <v>Retail</v>
      </c>
      <c r="R1515" t="str">
        <f>VLOOKUP(A1515,'External $ Guide'!$A$2:$L$11545,5,0)</f>
        <v>Active</v>
      </c>
      <c r="S1515" t="str">
        <f>IFERROR(VLOOKUP(A1515,'Broker &amp; Vendor'!$A$2:$C$11545,3,0),"")</f>
        <v>AMERICAN BEVERAGE MARKETERS</v>
      </c>
      <c r="T1515" t="str">
        <f>IFERROR(VLOOKUP(A1515,'Broker &amp; Vendor'!$A$2:$C$11545,2,0),"")</f>
        <v>RNDC</v>
      </c>
    </row>
    <row r="1516" spans="1:20" x14ac:dyDescent="0.25">
      <c r="A1516" t="s">
        <v>7592</v>
      </c>
      <c r="B1516" t="s">
        <v>3498</v>
      </c>
      <c r="C1516" s="10">
        <v>19.877705660377359</v>
      </c>
      <c r="D1516" s="10">
        <v>19.877705660377359</v>
      </c>
      <c r="E1516" s="1">
        <v>66.510000000000005</v>
      </c>
      <c r="F1516" s="3">
        <f>((E1516/53)*6)*3</f>
        <v>22.588301886792454</v>
      </c>
      <c r="G1516" s="4">
        <f>VLOOKUP(A1516,'R12 Trend'!$A$4:$B$6433,2,0)</f>
        <v>-0.12</v>
      </c>
      <c r="H1516" s="10" t="str">
        <f>IFERROR(VLOOKUP(A1516,'DDS Needs'!$A$4:$F$767,6,0),"")</f>
        <v/>
      </c>
      <c r="I1516" s="1">
        <f>IFERROR(VLOOKUP(A1516,'WH INV 4-2-2026'!$A$2:$C$2914,3,0),"")</f>
        <v>40</v>
      </c>
      <c r="J1516" s="1">
        <f>I1516/(C1516/3)</f>
        <v>6.0369140206758614</v>
      </c>
      <c r="K1516" s="5" t="str">
        <f>IF((I1516&gt;C1516),"X","")</f>
        <v>X</v>
      </c>
      <c r="L1516" s="7">
        <f>(C1516/3)*13</f>
        <v>86.136724528301883</v>
      </c>
      <c r="M1516" s="7">
        <f>I1516-L1516</f>
        <v>-46.136724528301883</v>
      </c>
      <c r="N1516" s="6">
        <f>C1516/$C$2</f>
        <v>8.5756806956116793E-5</v>
      </c>
      <c r="O1516" s="5" t="s">
        <v>27882</v>
      </c>
      <c r="P1516" t="str">
        <f>VLOOKUP(A1516,'External $ Guide'!$A$2:$L$11545,3,0)</f>
        <v>Replenish</v>
      </c>
      <c r="Q1516" t="str">
        <f>VLOOKUP(A1516,'External $ Guide'!$A$2:$L$11545,4,0)</f>
        <v>Retail</v>
      </c>
      <c r="R1516" t="str">
        <f>VLOOKUP(A1516,'External $ Guide'!$A$2:$L$11545,5,0)</f>
        <v>Active</v>
      </c>
      <c r="S1516" t="s">
        <v>27956</v>
      </c>
      <c r="T1516" t="str">
        <f>IFERROR(VLOOKUP(A1516,'Broker &amp; Vendor'!$A$2:$C$11545,2,0),"")</f>
        <v>SGWS- CHAMPION DIVISION</v>
      </c>
    </row>
    <row r="1517" spans="1:20" x14ac:dyDescent="0.25">
      <c r="A1517" t="s">
        <v>7205</v>
      </c>
      <c r="B1517" t="s">
        <v>3111</v>
      </c>
      <c r="C1517" s="10">
        <v>19.86873962264151</v>
      </c>
      <c r="D1517" s="10">
        <v>19.86873962264151</v>
      </c>
      <c r="E1517" s="1">
        <v>66.48</v>
      </c>
      <c r="F1517" s="3">
        <f>((E1517/53)*6)*3</f>
        <v>22.578113207547169</v>
      </c>
      <c r="G1517" s="4">
        <f>VLOOKUP(A1517,'R12 Trend'!$A$4:$B$6433,2,0)</f>
        <v>-0.12</v>
      </c>
      <c r="H1517" s="10" t="str">
        <f>IFERROR(VLOOKUP(A1517,'DDS Needs'!$A$4:$F$767,6,0),"")</f>
        <v/>
      </c>
      <c r="I1517" s="1">
        <f>IFERROR(VLOOKUP(A1517,'WH INV 4-2-2026'!$A$2:$C$2914,3,0),"")</f>
        <v>91</v>
      </c>
      <c r="J1517" s="1">
        <f>I1517/(C1517/3)</f>
        <v>13.740177041169821</v>
      </c>
      <c r="K1517" s="5" t="str">
        <f>IF((I1517&gt;C1517),"X","")</f>
        <v>X</v>
      </c>
      <c r="L1517" s="7">
        <f>(C1517/3)*13</f>
        <v>86.09787169811321</v>
      </c>
      <c r="M1517" s="7">
        <f>I1517-L1517</f>
        <v>4.9021283018867905</v>
      </c>
      <c r="N1517" s="6">
        <f>C1517/$C$2</f>
        <v>8.571812549154479E-5</v>
      </c>
      <c r="O1517" s="5" t="s">
        <v>27882</v>
      </c>
      <c r="P1517" t="str">
        <f>VLOOKUP(A1517,'External $ Guide'!$A$2:$L$11545,3,0)</f>
        <v>Replenish</v>
      </c>
      <c r="Q1517" t="str">
        <f>VLOOKUP(A1517,'External $ Guide'!$A$2:$L$11545,4,0)</f>
        <v>Retail</v>
      </c>
      <c r="R1517" t="str">
        <f>VLOOKUP(A1517,'External $ Guide'!$A$2:$L$11545,5,0)</f>
        <v>Active</v>
      </c>
      <c r="S1517" t="str">
        <f>IFERROR(VLOOKUP(A1517,'Broker &amp; Vendor'!$A$2:$C$11545,3,0),"")</f>
        <v>CAMPARI AMERICA</v>
      </c>
      <c r="T1517" t="str">
        <f>IFERROR(VLOOKUP(A1517,'Broker &amp; Vendor'!$A$2:$C$11545,2,0),"")</f>
        <v>SGWS- TRANSATLANTIC DIVISION</v>
      </c>
    </row>
    <row r="1518" spans="1:20" x14ac:dyDescent="0.25">
      <c r="A1518" t="s">
        <v>7821</v>
      </c>
      <c r="B1518" t="s">
        <v>3727</v>
      </c>
      <c r="C1518" s="10">
        <v>19.831245283018866</v>
      </c>
      <c r="D1518" s="10">
        <v>19.831245283018866</v>
      </c>
      <c r="E1518" s="1">
        <v>48.66</v>
      </c>
      <c r="F1518" s="3">
        <f>((E1518/53)*6)*3</f>
        <v>16.526037735849055</v>
      </c>
      <c r="G1518" s="4">
        <f>VLOOKUP(A1518,'R12 Trend'!$A$4:$B$6433,2,0)</f>
        <v>0.24</v>
      </c>
      <c r="H1518" s="10" t="str">
        <f>IFERROR(VLOOKUP(A1518,'DDS Needs'!$A$4:$F$767,6,0),"")</f>
        <v/>
      </c>
      <c r="I1518" s="1">
        <f>IFERROR(VLOOKUP(A1518,'WH INV 4-2-2026'!$A$2:$C$2914,3,0),"")</f>
        <v>37.666666999999997</v>
      </c>
      <c r="J1518" s="1">
        <f>I1518/(C1518/3)</f>
        <v>5.6980789348997583</v>
      </c>
      <c r="K1518" s="5" t="str">
        <f>IF((I1518&gt;C1518),"X","")</f>
        <v>X</v>
      </c>
      <c r="L1518" s="7">
        <f>(C1518/3)*13</f>
        <v>85.935396226415094</v>
      </c>
      <c r="M1518" s="7">
        <f>I1518-L1518</f>
        <v>-48.268729226415097</v>
      </c>
      <c r="N1518" s="6">
        <f>C1518/$C$2</f>
        <v>8.5556366639698248E-5</v>
      </c>
      <c r="O1518" s="5" t="s">
        <v>27882</v>
      </c>
      <c r="P1518" t="str">
        <f>VLOOKUP(A1518,'External $ Guide'!$A$2:$L$11545,3,0)</f>
        <v>Replenish</v>
      </c>
      <c r="Q1518" t="str">
        <f>VLOOKUP(A1518,'External $ Guide'!$A$2:$L$11545,4,0)</f>
        <v>Retail</v>
      </c>
      <c r="R1518" t="str">
        <f>VLOOKUP(A1518,'External $ Guide'!$A$2:$L$11545,5,0)</f>
        <v>Active</v>
      </c>
      <c r="S1518" t="str">
        <f>IFERROR(VLOOKUP(A1518,'Broker &amp; Vendor'!$A$2:$C$11545,3,0),"")</f>
        <v>DIAGEO NORTH AMERICA INC</v>
      </c>
      <c r="T1518" t="str">
        <f>IFERROR(VLOOKUP(A1518,'Broker &amp; Vendor'!$A$2:$C$11545,2,0),"")</f>
        <v>SGWS- COASTAL PACIFIC DIVISION</v>
      </c>
    </row>
    <row r="1519" spans="1:20" x14ac:dyDescent="0.25">
      <c r="A1519" t="s">
        <v>6923</v>
      </c>
      <c r="B1519" t="s">
        <v>2829</v>
      </c>
      <c r="C1519" s="10">
        <v>19.823094339622642</v>
      </c>
      <c r="D1519" s="10">
        <v>19.823094339622642</v>
      </c>
      <c r="E1519" s="1">
        <v>72.959999999999994</v>
      </c>
      <c r="F1519" s="3">
        <f>((E1519/53)*6)*3</f>
        <v>24.778867924528299</v>
      </c>
      <c r="G1519" s="4">
        <f>VLOOKUP(A1519,'R12 Trend'!$A$4:$B$6433,2,0)</f>
        <v>-0.2</v>
      </c>
      <c r="H1519" s="10" t="str">
        <f>IFERROR(VLOOKUP(A1519,'DDS Needs'!$A$4:$F$767,6,0),"")</f>
        <v/>
      </c>
      <c r="I1519" s="1">
        <f>IFERROR(VLOOKUP(A1519,'WH INV 4-2-2026'!$A$2:$C$2914,3,0),"")</f>
        <v>269</v>
      </c>
      <c r="J1519" s="1">
        <f>I1519/(C1519/3)</f>
        <v>40.710092288011694</v>
      </c>
      <c r="K1519" s="5" t="str">
        <f>IF((I1519&gt;C1519),"X","")</f>
        <v>X</v>
      </c>
      <c r="L1519" s="7">
        <f>(C1519/3)*13</f>
        <v>85.900075471698116</v>
      </c>
      <c r="M1519" s="7">
        <f>I1519-L1519</f>
        <v>183.09992452830187</v>
      </c>
      <c r="N1519" s="6">
        <f>C1519/$C$2</f>
        <v>8.5521201671905531E-5</v>
      </c>
      <c r="O1519" s="5" t="s">
        <v>27882</v>
      </c>
      <c r="P1519" t="str">
        <f>VLOOKUP(A1519,'External $ Guide'!$A$2:$L$11545,3,0)</f>
        <v>Replenish</v>
      </c>
      <c r="Q1519" t="str">
        <f>VLOOKUP(A1519,'External $ Guide'!$A$2:$L$11545,4,0)</f>
        <v>Retail</v>
      </c>
      <c r="R1519" t="str">
        <f>VLOOKUP(A1519,'External $ Guide'!$A$2:$L$11545,5,0)</f>
        <v>Active</v>
      </c>
      <c r="S1519" t="str">
        <f>IFERROR(VLOOKUP(A1519,'Broker &amp; Vendor'!$A$2:$C$11545,3,0),"")</f>
        <v>ASSOCIATED BREWING COMPANY</v>
      </c>
      <c r="T1519" t="str">
        <f>IFERROR(VLOOKUP(A1519,'Broker &amp; Vendor'!$A$2:$C$11545,2,0),"")</f>
        <v>JOHNSON BROTHERS</v>
      </c>
    </row>
    <row r="1520" spans="1:20" x14ac:dyDescent="0.25">
      <c r="A1520" t="s">
        <v>7724</v>
      </c>
      <c r="B1520" t="s">
        <v>3630</v>
      </c>
      <c r="C1520" s="10">
        <v>19.73302641509434</v>
      </c>
      <c r="D1520" s="10">
        <v>19.73302641509434</v>
      </c>
      <c r="E1520" s="1">
        <v>69.17</v>
      </c>
      <c r="F1520" s="3">
        <f>((E1520/53)*6)*3</f>
        <v>23.491698113207548</v>
      </c>
      <c r="G1520" s="4">
        <f>VLOOKUP(A1520,'R12 Trend'!$A$4:$B$6433,2,0)</f>
        <v>-0.16</v>
      </c>
      <c r="H1520" s="10" t="str">
        <f>IFERROR(VLOOKUP(A1520,'DDS Needs'!$A$4:$F$767,6,0),"")</f>
        <v/>
      </c>
      <c r="I1520" s="1">
        <f>IFERROR(VLOOKUP(A1520,'WH INV 4-2-2026'!$A$2:$C$2914,3,0),"")</f>
        <v>38</v>
      </c>
      <c r="J1520" s="1">
        <f>I1520/(C1520/3)</f>
        <v>5.7771168801962496</v>
      </c>
      <c r="K1520" s="5" t="str">
        <f>IF((I1520&gt;C1520),"X","")</f>
        <v>X</v>
      </c>
      <c r="L1520" s="7">
        <f>(C1520/3)*13</f>
        <v>85.509781132075474</v>
      </c>
      <c r="M1520" s="7">
        <f>I1520-L1520</f>
        <v>-47.509781132075474</v>
      </c>
      <c r="N1520" s="6">
        <f>C1520/$C$2</f>
        <v>8.5132628777795927E-5</v>
      </c>
      <c r="O1520" s="5" t="s">
        <v>27882</v>
      </c>
      <c r="P1520" t="str">
        <f>VLOOKUP(A1520,'External $ Guide'!$A$2:$L$11545,3,0)</f>
        <v>Replenish</v>
      </c>
      <c r="Q1520" t="str">
        <f>VLOOKUP(A1520,'External $ Guide'!$A$2:$L$11545,4,0)</f>
        <v>Retail</v>
      </c>
      <c r="R1520" t="str">
        <f>VLOOKUP(A1520,'External $ Guide'!$A$2:$L$11545,5,0)</f>
        <v>Active</v>
      </c>
      <c r="S1520" t="str">
        <f>IFERROR(VLOOKUP(A1520,'Broker &amp; Vendor'!$A$2:$C$11545,3,0),"")</f>
        <v>E. &amp; J. GALLO WINERY</v>
      </c>
      <c r="T1520" t="str">
        <f>IFERROR(VLOOKUP(A1520,'Broker &amp; Vendor'!$A$2:$C$11545,2,0),"")</f>
        <v>RNDC</v>
      </c>
    </row>
    <row r="1521" spans="1:20" x14ac:dyDescent="0.25">
      <c r="A1521" t="s">
        <v>5084</v>
      </c>
      <c r="B1521" t="s">
        <v>990</v>
      </c>
      <c r="C1521" s="10">
        <v>19.700830188679248</v>
      </c>
      <c r="D1521" s="10">
        <v>19.700830188679248</v>
      </c>
      <c r="E1521" s="1">
        <v>48.34</v>
      </c>
      <c r="F1521" s="3">
        <f>((E1521/53)*6)*3</f>
        <v>16.417358490566041</v>
      </c>
      <c r="G1521" s="4">
        <f>VLOOKUP(A1521,'R12 Trend'!$A$4:$B$6433,2,0)</f>
        <v>0.25</v>
      </c>
      <c r="H1521" s="10" t="str">
        <f>IFERROR(VLOOKUP(A1521,'DDS Needs'!$A$4:$F$767,6,0),"")</f>
        <v/>
      </c>
      <c r="I1521" s="1" t="str">
        <f>IFERROR(VLOOKUP(A1521,'WH INV 4-2-2026'!$A$2:$C$2914,3,0),"")</f>
        <v/>
      </c>
      <c r="J1521" s="1" t="e">
        <f>I1521/(C1521/3)</f>
        <v>#VALUE!</v>
      </c>
      <c r="K1521" s="5" t="str">
        <f>IF((I1521&gt;C1521),"X","")</f>
        <v>X</v>
      </c>
      <c r="L1521" s="7">
        <f>(C1521/3)*13</f>
        <v>85.370264150943413</v>
      </c>
      <c r="M1521" s="7" t="e">
        <f>I1521-L1521</f>
        <v>#VALUE!</v>
      </c>
      <c r="N1521" s="6">
        <f>C1521/$C$2</f>
        <v>8.4993727155014686E-5</v>
      </c>
      <c r="O1521" s="5" t="s">
        <v>27882</v>
      </c>
      <c r="P1521" t="str">
        <f>VLOOKUP(A1521,'External $ Guide'!$A$2:$L$11545,3,0)</f>
        <v>Allocated1</v>
      </c>
      <c r="Q1521" t="str">
        <f>VLOOKUP(A1521,'External $ Guide'!$A$2:$L$11545,4,0)</f>
        <v>Retail</v>
      </c>
      <c r="R1521" t="str">
        <f>VLOOKUP(A1521,'External $ Guide'!$A$2:$L$11545,5,0)</f>
        <v>Active</v>
      </c>
      <c r="S1521" t="s">
        <v>27956</v>
      </c>
      <c r="T1521" t="str">
        <f>IFERROR(VLOOKUP(A1521,'Broker &amp; Vendor'!$A$2:$C$11545,2,0),"")</f>
        <v>SGWS- CHAMPION DIVISION</v>
      </c>
    </row>
    <row r="1522" spans="1:20" x14ac:dyDescent="0.25">
      <c r="A1522" t="s">
        <v>6586</v>
      </c>
      <c r="B1522" t="s">
        <v>2492</v>
      </c>
      <c r="C1522" s="10">
        <v>19.643094339622639</v>
      </c>
      <c r="D1522" s="10">
        <v>19.643094339622639</v>
      </c>
      <c r="E1522" s="1">
        <v>52.58</v>
      </c>
      <c r="F1522" s="3">
        <f>((E1522/53)*6)*3</f>
        <v>17.857358490566035</v>
      </c>
      <c r="G1522" s="4">
        <f>VLOOKUP(A1522,'R12 Trend'!$A$4:$B$6433,2,0)</f>
        <v>0.1</v>
      </c>
      <c r="H1522" s="10" t="str">
        <f>IFERROR(VLOOKUP(A1522,'DDS Needs'!$A$4:$F$767,6,0),"")</f>
        <v/>
      </c>
      <c r="I1522" s="1">
        <f>IFERROR(VLOOKUP(A1522,'WH INV 4-2-2026'!$A$2:$C$2914,3,0),"")</f>
        <v>64</v>
      </c>
      <c r="J1522" s="1">
        <f>I1522/(C1522/3)</f>
        <v>9.7744274237237363</v>
      </c>
      <c r="K1522" s="5" t="str">
        <f>IF((I1522&gt;C1522),"X","")</f>
        <v>X</v>
      </c>
      <c r="L1522" s="7">
        <f>(C1522/3)*13</f>
        <v>85.120075471698101</v>
      </c>
      <c r="M1522" s="7">
        <f>I1522-L1522</f>
        <v>-21.120075471698101</v>
      </c>
      <c r="N1522" s="6">
        <f>C1522/$C$2</f>
        <v>8.4744641966482862E-5</v>
      </c>
      <c r="O1522" s="5" t="s">
        <v>27882</v>
      </c>
      <c r="P1522" t="str">
        <f>VLOOKUP(A1522,'External $ Guide'!$A$2:$L$11545,3,0)</f>
        <v>Replenish</v>
      </c>
      <c r="Q1522" t="str">
        <f>VLOOKUP(A1522,'External $ Guide'!$A$2:$L$11545,4,0)</f>
        <v>Retail</v>
      </c>
      <c r="R1522" t="str">
        <f>VLOOKUP(A1522,'External $ Guide'!$A$2:$L$11545,5,0)</f>
        <v>Active</v>
      </c>
      <c r="S1522" t="str">
        <f>IFERROR(VLOOKUP(A1522,'Broker &amp; Vendor'!$A$2:$C$11545,3,0),"")</f>
        <v>WILLIAM GRANT AND SONS</v>
      </c>
      <c r="T1522" t="str">
        <f>IFERROR(VLOOKUP(A1522,'Broker &amp; Vendor'!$A$2:$C$11545,2,0),"")</f>
        <v>RNDC</v>
      </c>
    </row>
    <row r="1523" spans="1:20" x14ac:dyDescent="0.25">
      <c r="A1523" t="s">
        <v>6383</v>
      </c>
      <c r="B1523" t="s">
        <v>2289</v>
      </c>
      <c r="C1523" s="10">
        <v>19.631547169811324</v>
      </c>
      <c r="D1523" s="10">
        <v>19.631547169811324</v>
      </c>
      <c r="E1523" s="1">
        <v>48.17</v>
      </c>
      <c r="F1523" s="3">
        <f>((E1523/53)*6)*3</f>
        <v>16.359622641509436</v>
      </c>
      <c r="G1523" s="4">
        <f>VLOOKUP(A1523,'R12 Trend'!$A$4:$B$6433,2,0)</f>
        <v>2.59</v>
      </c>
      <c r="H1523" s="10" t="str">
        <f>IFERROR(VLOOKUP(A1523,'DDS Needs'!$A$4:$F$767,6,0),"")</f>
        <v/>
      </c>
      <c r="I1523" s="1">
        <f>IFERROR(VLOOKUP(A1523,'WH INV 4-2-2026'!$A$2:$C$2914,3,0),"")</f>
        <v>210</v>
      </c>
      <c r="J1523" s="1">
        <f>I1523/(C1523/3)</f>
        <v>32.091204760916192</v>
      </c>
      <c r="K1523" s="5" t="str">
        <f>IF((I1523&gt;C1523),"X","")</f>
        <v>X</v>
      </c>
      <c r="L1523" s="7">
        <f>(C1523/3)*13</f>
        <v>85.07003773584907</v>
      </c>
      <c r="M1523" s="7">
        <f>I1523-L1523</f>
        <v>124.92996226415093</v>
      </c>
      <c r="N1523" s="6">
        <f>C1523/$C$2</f>
        <v>8.4694824928776519E-5</v>
      </c>
      <c r="O1523" s="5" t="s">
        <v>27882</v>
      </c>
      <c r="P1523" t="str">
        <f>VLOOKUP(A1523,'External $ Guide'!$A$2:$L$11545,3,0)</f>
        <v>Replenish</v>
      </c>
      <c r="Q1523" t="str">
        <f>VLOOKUP(A1523,'External $ Guide'!$A$2:$L$11545,4,0)</f>
        <v>Retail</v>
      </c>
      <c r="R1523" t="str">
        <f>VLOOKUP(A1523,'External $ Guide'!$A$2:$L$11545,5,0)</f>
        <v>Active</v>
      </c>
      <c r="S1523" t="str">
        <f>IFERROR(VLOOKUP(A1523,'Broker &amp; Vendor'!$A$2:$C$11545,3,0),"")</f>
        <v>SAZERAC CO INC</v>
      </c>
      <c r="T1523" t="str">
        <f>IFERROR(VLOOKUP(A1523,'Broker &amp; Vendor'!$A$2:$C$11545,2,0),"")</f>
        <v>UNITED</v>
      </c>
    </row>
    <row r="1524" spans="1:20" x14ac:dyDescent="0.25">
      <c r="A1524" t="s">
        <v>6761</v>
      </c>
      <c r="B1524" t="s">
        <v>2667</v>
      </c>
      <c r="C1524" s="10">
        <v>19.603018867924529</v>
      </c>
      <c r="D1524" s="10">
        <v>19.603018867924529</v>
      </c>
      <c r="E1524" s="1">
        <v>48.1</v>
      </c>
      <c r="F1524" s="3">
        <f>((E1524/53)*6)*3</f>
        <v>16.335849056603774</v>
      </c>
      <c r="G1524" s="4">
        <f>VLOOKUP(A1524,'R12 Trend'!$A$4:$B$6433,2,0)</f>
        <v>1.56</v>
      </c>
      <c r="H1524" s="10" t="str">
        <f>IFERROR(VLOOKUP(A1524,'DDS Needs'!$A$4:$F$767,6,0),"")</f>
        <v/>
      </c>
      <c r="I1524" s="1">
        <f>IFERROR(VLOOKUP(A1524,'WH INV 4-2-2026'!$A$2:$C$2914,3,0),"")</f>
        <v>58.55</v>
      </c>
      <c r="J1524" s="1">
        <f>I1524/(C1524/3)</f>
        <v>8.960354585354585</v>
      </c>
      <c r="K1524" s="5" t="str">
        <f>IF((I1524&gt;C1524),"X","")</f>
        <v>X</v>
      </c>
      <c r="L1524" s="7">
        <f>(C1524/3)*13</f>
        <v>84.946415094339628</v>
      </c>
      <c r="M1524" s="7">
        <f>I1524-L1524</f>
        <v>-26.396415094339631</v>
      </c>
      <c r="N1524" s="6">
        <f>C1524/$C$2</f>
        <v>8.457174754150198E-5</v>
      </c>
      <c r="O1524" s="5" t="s">
        <v>27882</v>
      </c>
      <c r="P1524" t="str">
        <f>VLOOKUP(A1524,'External $ Guide'!$A$2:$L$11545,3,0)</f>
        <v>Replenish</v>
      </c>
      <c r="Q1524" t="str">
        <f>VLOOKUP(A1524,'External $ Guide'!$A$2:$L$11545,4,0)</f>
        <v>Retail</v>
      </c>
      <c r="R1524" t="str">
        <f>VLOOKUP(A1524,'External $ Guide'!$A$2:$L$11545,5,0)</f>
        <v>Active</v>
      </c>
      <c r="S1524" t="str">
        <f>IFERROR(VLOOKUP(A1524,'Broker &amp; Vendor'!$A$2:$C$11545,3,0),"")</f>
        <v>E. &amp; J. GALLO WINERY</v>
      </c>
      <c r="T1524" t="str">
        <f>IFERROR(VLOOKUP(A1524,'Broker &amp; Vendor'!$A$2:$C$11545,2,0),"")</f>
        <v>RNDC</v>
      </c>
    </row>
    <row r="1525" spans="1:20" x14ac:dyDescent="0.25">
      <c r="A1525" t="s">
        <v>6174</v>
      </c>
      <c r="B1525" t="s">
        <v>2080</v>
      </c>
      <c r="C1525" s="10">
        <v>19.598807547169812</v>
      </c>
      <c r="D1525" s="10">
        <v>19.598807547169812</v>
      </c>
      <c r="E1525" s="1">
        <v>64.84</v>
      </c>
      <c r="F1525" s="3">
        <f>((E1525/53)*6)*3</f>
        <v>22.021132075471698</v>
      </c>
      <c r="G1525" s="4">
        <f>VLOOKUP(A1525,'R12 Trend'!$A$4:$B$6433,2,0)</f>
        <v>-0.11</v>
      </c>
      <c r="H1525" s="10" t="str">
        <f>IFERROR(VLOOKUP(A1525,'DDS Needs'!$A$4:$F$767,6,0),"")</f>
        <v/>
      </c>
      <c r="I1525" s="1">
        <f>IFERROR(VLOOKUP(A1525,'WH INV 4-2-2026'!$A$2:$C$2914,3,0),"")</f>
        <v>98</v>
      </c>
      <c r="J1525" s="1">
        <f>I1525/(C1525/3)</f>
        <v>15.000912646976596</v>
      </c>
      <c r="K1525" s="5" t="str">
        <f>IF((I1525&gt;C1525),"X","")</f>
        <v>X</v>
      </c>
      <c r="L1525" s="7">
        <f>(C1525/3)*13</f>
        <v>84.928166037735849</v>
      </c>
      <c r="M1525" s="7">
        <f>I1525-L1525</f>
        <v>13.071833962264151</v>
      </c>
      <c r="N1525" s="6">
        <f>C1525/$C$2</f>
        <v>8.455357897480907E-5</v>
      </c>
      <c r="O1525" s="5" t="s">
        <v>27882</v>
      </c>
      <c r="P1525" t="str">
        <f>VLOOKUP(A1525,'External $ Guide'!$A$2:$L$11545,3,0)</f>
        <v>Replenish</v>
      </c>
      <c r="Q1525" t="str">
        <f>VLOOKUP(A1525,'External $ Guide'!$A$2:$L$11545,4,0)</f>
        <v>Retail</v>
      </c>
      <c r="R1525" t="str">
        <f>VLOOKUP(A1525,'External $ Guide'!$A$2:$L$11545,5,0)</f>
        <v>Active</v>
      </c>
      <c r="S1525" t="str">
        <f>IFERROR(VLOOKUP(A1525,'Broker &amp; Vendor'!$A$2:$C$11545,3,0),"")</f>
        <v>MHW LTD</v>
      </c>
      <c r="T1525" t="str">
        <f>IFERROR(VLOOKUP(A1525,'Broker &amp; Vendor'!$A$2:$C$11545,2,0),"")</f>
        <v>RNDC</v>
      </c>
    </row>
    <row r="1526" spans="1:20" x14ac:dyDescent="0.25">
      <c r="A1526" t="s">
        <v>5014</v>
      </c>
      <c r="B1526" t="s">
        <v>920</v>
      </c>
      <c r="C1526" s="10">
        <v>19.566135849056604</v>
      </c>
      <c r="D1526" s="10">
        <v>19.566135849056604</v>
      </c>
      <c r="E1526" s="1">
        <v>66.989999999999995</v>
      </c>
      <c r="F1526" s="3">
        <f>((E1526/53)*6)*3</f>
        <v>22.751320754716982</v>
      </c>
      <c r="G1526" s="4">
        <f>VLOOKUP(A1526,'R12 Trend'!$A$4:$B$6433,2,0)</f>
        <v>-0.14000000000000001</v>
      </c>
      <c r="H1526" s="10" t="str">
        <f>IFERROR(VLOOKUP(A1526,'DDS Needs'!$A$4:$F$767,6,0),"")</f>
        <v/>
      </c>
      <c r="I1526" s="1">
        <f>IFERROR(VLOOKUP(A1526,'WH INV 4-2-2026'!$A$2:$C$2914,3,0),"")</f>
        <v>91.416667000000004</v>
      </c>
      <c r="J1526" s="1">
        <f>I1526/(C1526/3)</f>
        <v>14.016564288202218</v>
      </c>
      <c r="K1526" s="5" t="str">
        <f>IF((I1526&gt;C1526),"X","")</f>
        <v>X</v>
      </c>
      <c r="L1526" s="7">
        <f>(C1526/3)*13</f>
        <v>84.786588679245284</v>
      </c>
      <c r="M1526" s="7">
        <f>I1526-L1526</f>
        <v>6.6300783207547198</v>
      </c>
      <c r="N1526" s="6">
        <f>C1526/$C$2</f>
        <v>8.4412626062239896E-5</v>
      </c>
      <c r="O1526" s="5" t="s">
        <v>27882</v>
      </c>
      <c r="P1526" t="str">
        <f>VLOOKUP(A1526,'External $ Guide'!$A$2:$L$11545,3,0)</f>
        <v>Replenish</v>
      </c>
      <c r="Q1526" t="str">
        <f>VLOOKUP(A1526,'External $ Guide'!$A$2:$L$11545,4,0)</f>
        <v>Retail</v>
      </c>
      <c r="R1526" t="str">
        <f>VLOOKUP(A1526,'External $ Guide'!$A$2:$L$11545,5,0)</f>
        <v>Active</v>
      </c>
      <c r="S1526" t="str">
        <f>IFERROR(VLOOKUP(A1526,'Broker &amp; Vendor'!$A$2:$C$11545,3,0),"")</f>
        <v>21ST CENTURY SPIRITS LLC</v>
      </c>
      <c r="T1526" t="str">
        <f>IFERROR(VLOOKUP(A1526,'Broker &amp; Vendor'!$A$2:$C$11545,2,0),"")</f>
        <v>RNDC</v>
      </c>
    </row>
    <row r="1527" spans="1:20" x14ac:dyDescent="0.25">
      <c r="A1527" t="s">
        <v>7542</v>
      </c>
      <c r="B1527" t="s">
        <v>3448</v>
      </c>
      <c r="C1527" s="10">
        <v>19.534924528301882</v>
      </c>
      <c r="D1527" s="10">
        <v>19.534924528301882</v>
      </c>
      <c r="E1527" s="1">
        <v>67.67</v>
      </c>
      <c r="F1527" s="3">
        <f>((E1527/53)*6)*3</f>
        <v>22.982264150943394</v>
      </c>
      <c r="G1527" s="4">
        <f>VLOOKUP(A1527,'R12 Trend'!$A$4:$B$6433,2,0)</f>
        <v>-0.15</v>
      </c>
      <c r="H1527" s="10" t="str">
        <f>IFERROR(VLOOKUP(A1527,'DDS Needs'!$A$4:$F$767,6,0),"")</f>
        <v/>
      </c>
      <c r="I1527" s="1">
        <f>IFERROR(VLOOKUP(A1527,'WH INV 4-2-2026'!$A$2:$C$2914,3,0),"")</f>
        <v>71</v>
      </c>
      <c r="J1527" s="1">
        <f>I1527/(C1527/3)</f>
        <v>10.903548651616701</v>
      </c>
      <c r="K1527" s="5" t="str">
        <f>IF((I1527&gt;C1527),"X","")</f>
        <v>X</v>
      </c>
      <c r="L1527" s="7">
        <f>(C1527/3)*13</f>
        <v>84.651339622641487</v>
      </c>
      <c r="M1527" s="7">
        <f>I1527-L1527</f>
        <v>-13.651339622641487</v>
      </c>
      <c r="N1527" s="6">
        <f>C1527/$C$2</f>
        <v>8.4277973539733576E-5</v>
      </c>
      <c r="O1527" s="5" t="s">
        <v>27882</v>
      </c>
      <c r="P1527" t="str">
        <f>VLOOKUP(A1527,'External $ Guide'!$A$2:$L$11545,3,0)</f>
        <v>Replenish</v>
      </c>
      <c r="Q1527" t="str">
        <f>VLOOKUP(A1527,'External $ Guide'!$A$2:$L$11545,4,0)</f>
        <v>Retail</v>
      </c>
      <c r="R1527" t="str">
        <f>VLOOKUP(A1527,'External $ Guide'!$A$2:$L$11545,5,0)</f>
        <v>Active</v>
      </c>
      <c r="S1527" t="str">
        <f>IFERROR(VLOOKUP(A1527,'Broker &amp; Vendor'!$A$2:$C$11545,3,0),"")</f>
        <v>SAZERAC CO INC</v>
      </c>
      <c r="T1527" t="str">
        <f>IFERROR(VLOOKUP(A1527,'Broker &amp; Vendor'!$A$2:$C$11545,2,0),"")</f>
        <v>UNITED</v>
      </c>
    </row>
    <row r="1528" spans="1:20" x14ac:dyDescent="0.25">
      <c r="A1528" t="s">
        <v>7848</v>
      </c>
      <c r="B1528" t="s">
        <v>3754</v>
      </c>
      <c r="C1528" s="10">
        <v>19.519811320754719</v>
      </c>
      <c r="D1528" s="10">
        <v>19.519811320754719</v>
      </c>
      <c r="E1528" s="1">
        <v>60.5</v>
      </c>
      <c r="F1528" s="3">
        <f>((E1528/53)*6)*3</f>
        <v>20.547169811320757</v>
      </c>
      <c r="G1528" s="4">
        <f>VLOOKUP(A1528,'R12 Trend'!$A$4:$B$6433,2,0)</f>
        <v>-0.05</v>
      </c>
      <c r="H1528" s="10" t="str">
        <f>IFERROR(VLOOKUP(A1528,'DDS Needs'!$A$4:$F$767,6,0),"")</f>
        <v/>
      </c>
      <c r="I1528" s="1">
        <f>IFERROR(VLOOKUP(A1528,'WH INV 4-2-2026'!$A$2:$C$2914,3,0),"")</f>
        <v>55</v>
      </c>
      <c r="J1528" s="1">
        <f>I1528/(C1528/3)</f>
        <v>8.4529505582137148</v>
      </c>
      <c r="K1528" s="5" t="str">
        <f>IF((I1528&gt;C1528),"X","")</f>
        <v>X</v>
      </c>
      <c r="L1528" s="7">
        <f>(C1528/3)*13</f>
        <v>84.585849056603791</v>
      </c>
      <c r="M1528" s="7">
        <f>I1528-L1528</f>
        <v>-29.585849056603791</v>
      </c>
      <c r="N1528" s="6">
        <f>C1528/$C$2</f>
        <v>8.4212771828617931E-5</v>
      </c>
      <c r="O1528" s="5" t="s">
        <v>27882</v>
      </c>
      <c r="P1528" t="str">
        <f>VLOOKUP(A1528,'External $ Guide'!$A$2:$L$11545,3,0)</f>
        <v>Replenish</v>
      </c>
      <c r="Q1528" t="str">
        <f>VLOOKUP(A1528,'External $ Guide'!$A$2:$L$11545,4,0)</f>
        <v>Wholesale</v>
      </c>
      <c r="R1528" t="str">
        <f>VLOOKUP(A1528,'External $ Guide'!$A$2:$L$11545,5,0)</f>
        <v>Active</v>
      </c>
      <c r="S1528" t="str">
        <f>IFERROR(VLOOKUP(A1528,'Broker &amp; Vendor'!$A$2:$C$11545,3,0),"")</f>
        <v>NEXT CENTURY SPIRITS MANUFACTURING LLC</v>
      </c>
      <c r="T1528" t="str">
        <f>IFERROR(VLOOKUP(A1528,'Broker &amp; Vendor'!$A$2:$C$11545,2,0),"")</f>
        <v>RNDC</v>
      </c>
    </row>
    <row r="1529" spans="1:20" x14ac:dyDescent="0.25">
      <c r="A1529" t="s">
        <v>4311</v>
      </c>
      <c r="B1529" t="s">
        <v>222</v>
      </c>
      <c r="C1529" s="10">
        <v>19.499501886792455</v>
      </c>
      <c r="D1529" s="10">
        <v>19.499501886792455</v>
      </c>
      <c r="E1529" s="1">
        <v>61.08</v>
      </c>
      <c r="F1529" s="3">
        <f>((E1529/53)*6)*3</f>
        <v>20.744150943396228</v>
      </c>
      <c r="G1529" s="4">
        <f>VLOOKUP(A1529,'R12 Trend'!$A$4:$B$6433,2,0)</f>
        <v>-0.06</v>
      </c>
      <c r="H1529" s="10" t="str">
        <f>IFERROR(VLOOKUP(A1529,'DDS Needs'!$A$4:$F$767,6,0),"")</f>
        <v/>
      </c>
      <c r="I1529" s="1">
        <f>IFERROR(VLOOKUP(A1529,'WH INV 4-2-2026'!$A$2:$C$2914,3,0),"")</f>
        <v>28.916667</v>
      </c>
      <c r="J1529" s="1">
        <f>I1529/(C1529/3)</f>
        <v>4.448831642143543</v>
      </c>
      <c r="K1529" s="5" t="str">
        <f>IF((I1529&gt;C1529),"X","")</f>
        <v>X</v>
      </c>
      <c r="L1529" s="7">
        <f>(C1529/3)*13</f>
        <v>84.497841509433968</v>
      </c>
      <c r="M1529" s="7">
        <f>I1529-L1529</f>
        <v>-55.581174509433964</v>
      </c>
      <c r="N1529" s="6">
        <f>C1529/$C$2</f>
        <v>8.4125152450534386E-5</v>
      </c>
      <c r="O1529" s="5" t="s">
        <v>27882</v>
      </c>
      <c r="P1529" t="str">
        <f>VLOOKUP(A1529,'External $ Guide'!$A$2:$L$11545,3,0)</f>
        <v>Replenish</v>
      </c>
      <c r="Q1529" t="str">
        <f>VLOOKUP(A1529,'External $ Guide'!$A$2:$L$11545,4,0)</f>
        <v>Retail</v>
      </c>
      <c r="R1529" t="str">
        <f>VLOOKUP(A1529,'External $ Guide'!$A$2:$L$11545,5,0)</f>
        <v>Active</v>
      </c>
      <c r="S1529" t="str">
        <f>IFERROR(VLOOKUP(A1529,'Broker &amp; Vendor'!$A$2:$C$11545,3,0),"")</f>
        <v>DIAGEO NORTH AMERICA INC</v>
      </c>
      <c r="T1529" t="str">
        <f>IFERROR(VLOOKUP(A1529,'Broker &amp; Vendor'!$A$2:$C$11545,2,0),"")</f>
        <v>SGWS- COASTAL PACIFIC DIVISION</v>
      </c>
    </row>
    <row r="1530" spans="1:20" x14ac:dyDescent="0.25">
      <c r="A1530" t="s">
        <v>6948</v>
      </c>
      <c r="B1530" t="s">
        <v>2854</v>
      </c>
      <c r="C1530" s="10">
        <v>19.470667924528296</v>
      </c>
      <c r="D1530" s="10">
        <v>19.470667924528296</v>
      </c>
      <c r="E1530" s="1">
        <v>72.569999999999993</v>
      </c>
      <c r="F1530" s="3">
        <f>((E1530/53)*6)*3</f>
        <v>24.646415094339616</v>
      </c>
      <c r="G1530" s="4">
        <f>VLOOKUP(A1530,'R12 Trend'!$A$4:$B$6433,2,0)</f>
        <v>-0.21</v>
      </c>
      <c r="H1530" s="10" t="str">
        <f>IFERROR(VLOOKUP(A1530,'DDS Needs'!$A$4:$F$767,6,0),"")</f>
        <v/>
      </c>
      <c r="I1530" s="1">
        <f>IFERROR(VLOOKUP(A1530,'WH INV 4-2-2026'!$A$2:$C$2914,3,0),"")</f>
        <v>110.875</v>
      </c>
      <c r="J1530" s="1">
        <f>I1530/(C1530/3)</f>
        <v>17.083389295596458</v>
      </c>
      <c r="K1530" s="5" t="str">
        <f>IF((I1530&gt;C1530),"X","")</f>
        <v>X</v>
      </c>
      <c r="L1530" s="7">
        <f>(C1530/3)*13</f>
        <v>84.372894339622619</v>
      </c>
      <c r="M1530" s="7">
        <f>I1530-L1530</f>
        <v>26.502105660377381</v>
      </c>
      <c r="N1530" s="6">
        <f>C1530/$C$2</f>
        <v>8.4000756376967592E-5</v>
      </c>
      <c r="O1530" s="5" t="s">
        <v>27882</v>
      </c>
      <c r="P1530" t="str">
        <f>VLOOKUP(A1530,'External $ Guide'!$A$2:$L$11545,3,0)</f>
        <v>Replenish</v>
      </c>
      <c r="Q1530" t="str">
        <f>VLOOKUP(A1530,'External $ Guide'!$A$2:$L$11545,4,0)</f>
        <v>Retail</v>
      </c>
      <c r="R1530" t="str">
        <f>VLOOKUP(A1530,'External $ Guide'!$A$2:$L$11545,5,0)</f>
        <v>Active</v>
      </c>
      <c r="S1530" t="str">
        <f>IFERROR(VLOOKUP(A1530,'Broker &amp; Vendor'!$A$2:$C$11545,3,0),"")</f>
        <v>OLE SMOKEY DISTILLERY LLC</v>
      </c>
      <c r="T1530" t="str">
        <f>IFERROR(VLOOKUP(A1530,'Broker &amp; Vendor'!$A$2:$C$11545,2,0),"")</f>
        <v>SGWS- CHAMPION DIVISION</v>
      </c>
    </row>
    <row r="1531" spans="1:20" x14ac:dyDescent="0.25">
      <c r="A1531" t="s">
        <v>4150</v>
      </c>
      <c r="B1531" t="s">
        <v>61</v>
      </c>
      <c r="C1531" s="10">
        <v>19.468833962264153</v>
      </c>
      <c r="D1531" s="10">
        <v>19.468833962264153</v>
      </c>
      <c r="E1531" s="1">
        <v>64.41</v>
      </c>
      <c r="F1531" s="3">
        <f>((E1531/53)*6)*3</f>
        <v>21.875094339622642</v>
      </c>
      <c r="G1531" s="4">
        <f>VLOOKUP(A1531,'R12 Trend'!$A$4:$B$6433,2,0)</f>
        <v>-0.11</v>
      </c>
      <c r="H1531" s="10" t="str">
        <f>IFERROR(VLOOKUP(A1531,'DDS Needs'!$A$4:$F$767,6,0),"")</f>
        <v/>
      </c>
      <c r="I1531" s="1">
        <f>IFERROR(VLOOKUP(A1531,'WH INV 4-2-2026'!$A$2:$C$2914,3,0),"")</f>
        <v>147</v>
      </c>
      <c r="J1531" s="1">
        <f>I1531/(C1531/3)</f>
        <v>22.651587704470479</v>
      </c>
      <c r="K1531" s="5" t="str">
        <f>IF((I1531&gt;C1531),"X","")</f>
        <v>X</v>
      </c>
      <c r="L1531" s="7">
        <f>(C1531/3)*13</f>
        <v>84.36494716981133</v>
      </c>
      <c r="M1531" s="7">
        <f>I1531-L1531</f>
        <v>62.63505283018867</v>
      </c>
      <c r="N1531" s="6">
        <f>C1531/$C$2</f>
        <v>8.3992844259214261E-5</v>
      </c>
      <c r="O1531" s="5" t="s">
        <v>27882</v>
      </c>
      <c r="P1531" t="str">
        <f>VLOOKUP(A1531,'External $ Guide'!$A$2:$L$11545,3,0)</f>
        <v>Replenish</v>
      </c>
      <c r="Q1531" t="str">
        <f>VLOOKUP(A1531,'External $ Guide'!$A$2:$L$11545,4,0)</f>
        <v>Retail</v>
      </c>
      <c r="R1531" t="str">
        <f>VLOOKUP(A1531,'External $ Guide'!$A$2:$L$11545,5,0)</f>
        <v>Active</v>
      </c>
      <c r="S1531" t="str">
        <f>IFERROR(VLOOKUP(A1531,'Broker &amp; Vendor'!$A$2:$C$11545,3,0),"")</f>
        <v>SAZERAC CO INC</v>
      </c>
      <c r="T1531" t="str">
        <f>IFERROR(VLOOKUP(A1531,'Broker &amp; Vendor'!$A$2:$C$11545,2,0),"")</f>
        <v>UNITED</v>
      </c>
    </row>
    <row r="1532" spans="1:20" x14ac:dyDescent="0.25">
      <c r="A1532" t="s">
        <v>4282</v>
      </c>
      <c r="B1532" t="s">
        <v>193</v>
      </c>
      <c r="C1532" s="10">
        <v>19.465811320754717</v>
      </c>
      <c r="D1532" s="10">
        <v>19.465811320754717</v>
      </c>
      <c r="E1532" s="1">
        <v>49.84</v>
      </c>
      <c r="F1532" s="3">
        <f>((E1532/53)*6)*3</f>
        <v>16.926792452830192</v>
      </c>
      <c r="G1532" s="4">
        <f>VLOOKUP(A1532,'R12 Trend'!$A$4:$B$6433,2,0)</f>
        <v>0.15</v>
      </c>
      <c r="H1532" s="10" t="str">
        <f>IFERROR(VLOOKUP(A1532,'DDS Needs'!$A$4:$F$767,6,0),"")</f>
        <v/>
      </c>
      <c r="I1532" s="1">
        <f>IFERROR(VLOOKUP(A1532,'WH INV 4-2-2026'!$A$2:$C$2914,3,0),"")</f>
        <v>52.166666999999997</v>
      </c>
      <c r="J1532" s="1">
        <f>I1532/(C1532/3)</f>
        <v>8.0397368710307759</v>
      </c>
      <c r="K1532" s="5" t="str">
        <f>IF((I1532&gt;C1532),"X","")</f>
        <v>X</v>
      </c>
      <c r="L1532" s="7">
        <f>(C1532/3)*13</f>
        <v>84.351849056603783</v>
      </c>
      <c r="M1532" s="7">
        <f>I1532-L1532</f>
        <v>-32.185182056603786</v>
      </c>
      <c r="N1532" s="6">
        <f>C1532/$C$2</f>
        <v>8.3979803916991113E-5</v>
      </c>
      <c r="O1532" s="5" t="s">
        <v>27882</v>
      </c>
      <c r="P1532" t="str">
        <f>VLOOKUP(A1532,'External $ Guide'!$A$2:$L$11545,3,0)</f>
        <v>Replenish</v>
      </c>
      <c r="Q1532" t="str">
        <f>VLOOKUP(A1532,'External $ Guide'!$A$2:$L$11545,4,0)</f>
        <v>Retail</v>
      </c>
      <c r="R1532" t="str">
        <f>VLOOKUP(A1532,'External $ Guide'!$A$2:$L$11545,5,0)</f>
        <v>Active</v>
      </c>
      <c r="S1532" t="str">
        <f>IFERROR(VLOOKUP(A1532,'Broker &amp; Vendor'!$A$2:$C$11545,3,0),"")</f>
        <v>DIAGEO NORTH AMERICA INC</v>
      </c>
      <c r="T1532" t="str">
        <f>IFERROR(VLOOKUP(A1532,'Broker &amp; Vendor'!$A$2:$C$11545,2,0),"")</f>
        <v>SGWS- COASTAL PACIFIC DIVISION</v>
      </c>
    </row>
    <row r="1533" spans="1:20" x14ac:dyDescent="0.25">
      <c r="A1533" t="s">
        <v>7291</v>
      </c>
      <c r="B1533" t="s">
        <v>3197</v>
      </c>
      <c r="C1533" s="10">
        <v>19.454671698113206</v>
      </c>
      <c r="D1533" s="10">
        <v>19.454671698113206</v>
      </c>
      <c r="E1533" s="1">
        <v>55.08</v>
      </c>
      <c r="F1533" s="3">
        <f>((E1533/53)*6)*3</f>
        <v>18.706415094339619</v>
      </c>
      <c r="G1533" s="4">
        <f>VLOOKUP(A1533,'R12 Trend'!$A$4:$B$6433,2,0)</f>
        <v>0.04</v>
      </c>
      <c r="H1533" s="10" t="str">
        <f>IFERROR(VLOOKUP(A1533,'DDS Needs'!$A$4:$F$767,6,0),"")</f>
        <v/>
      </c>
      <c r="I1533" s="1">
        <f>IFERROR(VLOOKUP(A1533,'WH INV 4-2-2026'!$A$2:$C$2914,3,0),"")</f>
        <v>54</v>
      </c>
      <c r="J1533" s="1">
        <f>I1533/(C1533/3)</f>
        <v>8.3270487682252394</v>
      </c>
      <c r="K1533" s="5" t="str">
        <f>IF((I1533&gt;C1533),"X","")</f>
        <v>X</v>
      </c>
      <c r="L1533" s="7">
        <f>(C1533/3)*13</f>
        <v>84.303577358490557</v>
      </c>
      <c r="M1533" s="7">
        <f>I1533-L1533</f>
        <v>-30.303577358490557</v>
      </c>
      <c r="N1533" s="6">
        <f>C1533/$C$2</f>
        <v>8.3931745127674385E-5</v>
      </c>
      <c r="O1533" s="5" t="s">
        <v>27882</v>
      </c>
      <c r="P1533" t="str">
        <f>VLOOKUP(A1533,'External $ Guide'!$A$2:$L$11545,3,0)</f>
        <v>Replenish</v>
      </c>
      <c r="Q1533" t="str">
        <f>VLOOKUP(A1533,'External $ Guide'!$A$2:$L$11545,4,0)</f>
        <v>Retail</v>
      </c>
      <c r="R1533" t="str">
        <f>VLOOKUP(A1533,'External $ Guide'!$A$2:$L$11545,5,0)</f>
        <v>Active</v>
      </c>
      <c r="S1533" t="str">
        <f>IFERROR(VLOOKUP(A1533,'Broker &amp; Vendor'!$A$2:$C$11545,3,0),"")</f>
        <v>INFINIUM SPIRITS INC.</v>
      </c>
      <c r="T1533" t="str">
        <f>IFERROR(VLOOKUP(A1533,'Broker &amp; Vendor'!$A$2:$C$11545,2,0),"")</f>
        <v>RNDC</v>
      </c>
    </row>
    <row r="1534" spans="1:20" x14ac:dyDescent="0.25">
      <c r="A1534" t="s">
        <v>6743</v>
      </c>
      <c r="B1534" t="s">
        <v>2649</v>
      </c>
      <c r="C1534" s="10">
        <v>19.395203773584903</v>
      </c>
      <c r="D1534" s="10">
        <v>19.395203773584903</v>
      </c>
      <c r="E1534" s="1">
        <v>47.99</v>
      </c>
      <c r="F1534" s="3">
        <f>((E1534/53)*6)*3</f>
        <v>16.298490566037735</v>
      </c>
      <c r="G1534" s="4">
        <f>VLOOKUP(A1534,'R12 Trend'!$A$4:$B$6433,2,0)</f>
        <v>0.19</v>
      </c>
      <c r="H1534" s="10" t="str">
        <f>IFERROR(VLOOKUP(A1534,'DDS Needs'!$A$4:$F$767,6,0),"")</f>
        <v/>
      </c>
      <c r="I1534" s="1">
        <f>IFERROR(VLOOKUP(A1534,'WH INV 4-2-2026'!$A$2:$C$2914,3,0),"")</f>
        <v>28.5</v>
      </c>
      <c r="J1534" s="1">
        <f>I1534/(C1534/3)</f>
        <v>4.4083063523388102</v>
      </c>
      <c r="K1534" s="5" t="str">
        <f>IF((I1534&gt;C1534),"X","")</f>
        <v>X</v>
      </c>
      <c r="L1534" s="7">
        <f>(C1534/3)*13</f>
        <v>84.045883018867912</v>
      </c>
      <c r="M1534" s="7">
        <f>I1534-L1534</f>
        <v>-55.545883018867912</v>
      </c>
      <c r="N1534" s="6">
        <f>C1534/$C$2</f>
        <v>8.3675187383486631E-5</v>
      </c>
      <c r="O1534" s="5" t="s">
        <v>27882</v>
      </c>
      <c r="P1534" t="str">
        <f>VLOOKUP(A1534,'External $ Guide'!$A$2:$L$11545,3,0)</f>
        <v>Replenish</v>
      </c>
      <c r="Q1534" t="str">
        <f>VLOOKUP(A1534,'External $ Guide'!$A$2:$L$11545,4,0)</f>
        <v>Retail</v>
      </c>
      <c r="R1534" t="str">
        <f>VLOOKUP(A1534,'External $ Guide'!$A$2:$L$11545,5,0)</f>
        <v>Active</v>
      </c>
      <c r="S1534" t="s">
        <v>27956</v>
      </c>
      <c r="T1534" t="str">
        <f>IFERROR(VLOOKUP(A1534,'Broker &amp; Vendor'!$A$2:$C$11545,2,0),"")</f>
        <v>SGWS- CHAMPION DIVISION</v>
      </c>
    </row>
    <row r="1535" spans="1:20" x14ac:dyDescent="0.25">
      <c r="A1535" t="s">
        <v>4521</v>
      </c>
      <c r="B1535" t="s">
        <v>432</v>
      </c>
      <c r="C1535" s="10">
        <v>19.389056603773582</v>
      </c>
      <c r="D1535" s="10">
        <v>19.389056603773582</v>
      </c>
      <c r="E1535" s="1">
        <v>51.9</v>
      </c>
      <c r="F1535" s="3">
        <f>((E1535/53)*6)*3</f>
        <v>17.62641509433962</v>
      </c>
      <c r="G1535" s="4">
        <f>VLOOKUP(A1535,'R12 Trend'!$A$4:$B$6433,2,0)</f>
        <v>0.1</v>
      </c>
      <c r="H1535" s="10" t="str">
        <f>IFERROR(VLOOKUP(A1535,'DDS Needs'!$A$4:$F$767,6,0),"")</f>
        <v/>
      </c>
      <c r="I1535" s="1">
        <f>IFERROR(VLOOKUP(A1535,'WH INV 4-2-2026'!$A$2:$C$2914,3,0),"")</f>
        <v>60</v>
      </c>
      <c r="J1535" s="1">
        <f>I1535/(C1535/3)</f>
        <v>9.2835873182694009</v>
      </c>
      <c r="K1535" s="5" t="str">
        <f>IF((I1535&gt;C1535),"X","")</f>
        <v>X</v>
      </c>
      <c r="L1535" s="7">
        <f>(C1535/3)*13</f>
        <v>84.019245283018861</v>
      </c>
      <c r="M1535" s="7">
        <f>I1535-L1535</f>
        <v>-24.019245283018861</v>
      </c>
      <c r="N1535" s="6">
        <f>C1535/$C$2</f>
        <v>8.3648667136942948E-5</v>
      </c>
      <c r="O1535" s="5" t="s">
        <v>27882</v>
      </c>
      <c r="P1535" t="str">
        <f>VLOOKUP(A1535,'External $ Guide'!$A$2:$L$11545,3,0)</f>
        <v>Replenish</v>
      </c>
      <c r="Q1535" t="str">
        <f>VLOOKUP(A1535,'External $ Guide'!$A$2:$L$11545,4,0)</f>
        <v>Retail</v>
      </c>
      <c r="R1535" t="str">
        <f>VLOOKUP(A1535,'External $ Guide'!$A$2:$L$11545,5,0)</f>
        <v>Active</v>
      </c>
      <c r="S1535" t="str">
        <f>IFERROR(VLOOKUP(A1535,'Broker &amp; Vendor'!$A$2:$C$11545,3,0),"")</f>
        <v>PROXIMO SPIRITS INC.</v>
      </c>
      <c r="T1535" t="str">
        <f>IFERROR(VLOOKUP(A1535,'Broker &amp; Vendor'!$A$2:$C$11545,2,0),"")</f>
        <v>JOHNSON BROTHERS</v>
      </c>
    </row>
    <row r="1536" spans="1:20" x14ac:dyDescent="0.25">
      <c r="A1536" t="s">
        <v>5018</v>
      </c>
      <c r="B1536" t="s">
        <v>924</v>
      </c>
      <c r="C1536" s="10">
        <v>19.365418867924525</v>
      </c>
      <c r="D1536" s="10">
        <v>19.365418867924525</v>
      </c>
      <c r="E1536" s="1">
        <v>60.66</v>
      </c>
      <c r="F1536" s="3">
        <f>((E1536/53)*6)*3</f>
        <v>20.601509433962264</v>
      </c>
      <c r="G1536" s="4">
        <f>VLOOKUP(A1536,'R12 Trend'!$A$4:$B$6433,2,0)</f>
        <v>-0.06</v>
      </c>
      <c r="H1536" s="10" t="str">
        <f>IFERROR(VLOOKUP(A1536,'DDS Needs'!$A$4:$F$767,6,0),"")</f>
        <v/>
      </c>
      <c r="I1536" s="1">
        <f>IFERROR(VLOOKUP(A1536,'WH INV 4-2-2026'!$A$2:$C$2914,3,0),"")</f>
        <v>33</v>
      </c>
      <c r="J1536" s="1">
        <f>I1536/(C1536/3)</f>
        <v>5.1122054562928367</v>
      </c>
      <c r="K1536" s="5" t="str">
        <f>IF((I1536&gt;C1536),"X","")</f>
        <v>X</v>
      </c>
      <c r="L1536" s="7">
        <f>(C1536/3)*13</f>
        <v>83.916815094339611</v>
      </c>
      <c r="M1536" s="7">
        <f>I1536-L1536</f>
        <v>-50.916815094339611</v>
      </c>
      <c r="N1536" s="6">
        <f>C1536/$C$2</f>
        <v>8.3546688730344053E-5</v>
      </c>
      <c r="O1536" s="5" t="s">
        <v>27882</v>
      </c>
      <c r="P1536" t="str">
        <f>VLOOKUP(A1536,'External $ Guide'!$A$2:$L$11545,3,0)</f>
        <v>Replenish</v>
      </c>
      <c r="Q1536" t="str">
        <f>VLOOKUP(A1536,'External $ Guide'!$A$2:$L$11545,4,0)</f>
        <v>Retail</v>
      </c>
      <c r="R1536" t="str">
        <f>VLOOKUP(A1536,'External $ Guide'!$A$2:$L$11545,5,0)</f>
        <v>Active</v>
      </c>
      <c r="S1536" t="str">
        <f>IFERROR(VLOOKUP(A1536,'Broker &amp; Vendor'!$A$2:$C$11545,3,0),"")</f>
        <v>HEAVEN HILL SALES CO DBA HEAVEN HILL BRANDS</v>
      </c>
      <c r="T1536" t="str">
        <f>IFERROR(VLOOKUP(A1536,'Broker &amp; Vendor'!$A$2:$C$11545,2,0),"")</f>
        <v>SGWS- TRANSATLANTIC DIVISION</v>
      </c>
    </row>
    <row r="1537" spans="1:20" x14ac:dyDescent="0.25">
      <c r="A1537" t="s">
        <v>5012</v>
      </c>
      <c r="B1537" t="s">
        <v>918</v>
      </c>
      <c r="C1537" s="10">
        <v>19.32778867924528</v>
      </c>
      <c r="D1537" s="10">
        <v>19.32778867924528</v>
      </c>
      <c r="E1537" s="1">
        <v>64.67</v>
      </c>
      <c r="F1537" s="3">
        <f>((E1537/53)*6)*3</f>
        <v>21.963396226415092</v>
      </c>
      <c r="G1537" s="4">
        <f>VLOOKUP(A1537,'R12 Trend'!$A$4:$B$6433,2,0)</f>
        <v>-0.12</v>
      </c>
      <c r="H1537" s="10" t="str">
        <f>IFERROR(VLOOKUP(A1537,'DDS Needs'!$A$4:$F$767,6,0),"")</f>
        <v/>
      </c>
      <c r="I1537" s="1">
        <f>IFERROR(VLOOKUP(A1537,'WH INV 4-2-2026'!$A$2:$C$2914,3,0),"")</f>
        <v>54.5</v>
      </c>
      <c r="J1537" s="1">
        <f>I1537/(C1537/3)</f>
        <v>8.4593226216080719</v>
      </c>
      <c r="K1537" s="5" t="str">
        <f>IF((I1537&gt;C1537),"X","")</f>
        <v>X</v>
      </c>
      <c r="L1537" s="7">
        <f>(C1537/3)*13</f>
        <v>83.753750943396213</v>
      </c>
      <c r="M1537" s="7">
        <f>I1537-L1537</f>
        <v>-29.253750943396213</v>
      </c>
      <c r="N1537" s="6">
        <f>C1537/$C$2</f>
        <v>8.3384343795700973E-5</v>
      </c>
      <c r="O1537" s="5" t="s">
        <v>27882</v>
      </c>
      <c r="P1537" t="str">
        <f>VLOOKUP(A1537,'External $ Guide'!$A$2:$L$11545,3,0)</f>
        <v>Replenish</v>
      </c>
      <c r="Q1537" t="str">
        <f>VLOOKUP(A1537,'External $ Guide'!$A$2:$L$11545,4,0)</f>
        <v>Retail</v>
      </c>
      <c r="R1537" t="str">
        <f>VLOOKUP(A1537,'External $ Guide'!$A$2:$L$11545,5,0)</f>
        <v>Active</v>
      </c>
      <c r="S1537" t="str">
        <f>IFERROR(VLOOKUP(A1537,'Broker &amp; Vendor'!$A$2:$C$11545,3,0),"")</f>
        <v>SUGARLAND DISTILLING CO. LLC</v>
      </c>
      <c r="T1537" t="str">
        <f>IFERROR(VLOOKUP(A1537,'Broker &amp; Vendor'!$A$2:$C$11545,2,0),"")</f>
        <v>RNDC</v>
      </c>
    </row>
    <row r="1538" spans="1:20" x14ac:dyDescent="0.25">
      <c r="A1538" t="s">
        <v>5262</v>
      </c>
      <c r="B1538" t="s">
        <v>1168</v>
      </c>
      <c r="C1538" s="10">
        <v>19.252018867924527</v>
      </c>
      <c r="D1538" s="10">
        <v>19.252018867924527</v>
      </c>
      <c r="E1538" s="1">
        <v>59.67</v>
      </c>
      <c r="F1538" s="3">
        <f>((E1538/53)*6)*3</f>
        <v>20.265283018867922</v>
      </c>
      <c r="G1538" s="4">
        <f>VLOOKUP(A1538,'R12 Trend'!$A$4:$B$6433,2,0)</f>
        <v>-0.05</v>
      </c>
      <c r="H1538" s="10" t="str">
        <f>IFERROR(VLOOKUP(A1538,'DDS Needs'!$A$4:$F$767,6,0),"")</f>
        <v/>
      </c>
      <c r="I1538" s="1">
        <f>IFERROR(VLOOKUP(A1538,'WH INV 4-2-2026'!$A$2:$C$2914,3,0),"")</f>
        <v>57</v>
      </c>
      <c r="J1538" s="1">
        <f>I1538/(C1538/3)</f>
        <v>8.8821853527735879</v>
      </c>
      <c r="K1538" s="5" t="str">
        <f>IF((I1538&gt;C1538),"X","")</f>
        <v>X</v>
      </c>
      <c r="L1538" s="7">
        <f>(C1538/3)*13</f>
        <v>83.425415094339613</v>
      </c>
      <c r="M1538" s="7">
        <f>I1538-L1538</f>
        <v>-26.425415094339613</v>
      </c>
      <c r="N1538" s="6">
        <f>C1538/$C$2</f>
        <v>8.3057456115927784E-5</v>
      </c>
      <c r="O1538" s="5" t="s">
        <v>27882</v>
      </c>
      <c r="P1538" t="str">
        <f>VLOOKUP(A1538,'External $ Guide'!$A$2:$L$11545,3,0)</f>
        <v>Replenish</v>
      </c>
      <c r="Q1538" t="str">
        <f>VLOOKUP(A1538,'External $ Guide'!$A$2:$L$11545,4,0)</f>
        <v>Retail</v>
      </c>
      <c r="R1538" t="str">
        <f>VLOOKUP(A1538,'External $ Guide'!$A$2:$L$11545,5,0)</f>
        <v>Active</v>
      </c>
      <c r="S1538" t="str">
        <f>IFERROR(VLOOKUP(A1538,'Broker &amp; Vendor'!$A$2:$C$11545,3,0),"")</f>
        <v>MCCORMICK DISTILLING CO INC</v>
      </c>
      <c r="T1538" t="str">
        <f>IFERROR(VLOOKUP(A1538,'Broker &amp; Vendor'!$A$2:$C$11545,2,0),"")</f>
        <v>RNDC</v>
      </c>
    </row>
    <row r="1539" spans="1:20" x14ac:dyDescent="0.25">
      <c r="A1539" t="s">
        <v>7911</v>
      </c>
      <c r="B1539" t="s">
        <v>3817</v>
      </c>
      <c r="C1539" s="10">
        <v>19.239622641509435</v>
      </c>
      <c r="D1539" s="10">
        <v>19.239622641509435</v>
      </c>
      <c r="E1539" s="1">
        <v>55</v>
      </c>
      <c r="F1539" s="3">
        <f>((E1539/53)*6)*3</f>
        <v>18.679245283018869</v>
      </c>
      <c r="G1539" s="4">
        <f>VLOOKUP(A1539,'R12 Trend'!$A$4:$B$6433,2,0)</f>
        <v>0.03</v>
      </c>
      <c r="H1539" s="10" t="str">
        <f>IFERROR(VLOOKUP(A1539,'DDS Needs'!$A$4:$F$767,6,0),"")</f>
        <v/>
      </c>
      <c r="I1539" s="1">
        <f>IFERROR(VLOOKUP(A1539,'WH INV 4-2-2026'!$A$2:$C$2914,3,0),"")</f>
        <v>209</v>
      </c>
      <c r="J1539" s="1">
        <f>I1539/(C1539/3)</f>
        <v>32.588996763754047</v>
      </c>
      <c r="K1539" s="5" t="str">
        <f>IF((I1539&gt;C1539),"X","")</f>
        <v>X</v>
      </c>
      <c r="L1539" s="7">
        <f>(C1539/3)*13</f>
        <v>83.371698113207543</v>
      </c>
      <c r="M1539" s="7">
        <f>I1539-L1539</f>
        <v>125.62830188679246</v>
      </c>
      <c r="N1539" s="6">
        <f>C1539/$C$2</f>
        <v>8.3003976060743017E-5</v>
      </c>
      <c r="O1539" s="5" t="s">
        <v>27882</v>
      </c>
      <c r="P1539" t="str">
        <f>VLOOKUP(A1539,'External $ Guide'!$A$2:$L$11545,3,0)</f>
        <v>PrivLabel</v>
      </c>
      <c r="Q1539" t="str">
        <f>VLOOKUP(A1539,'External $ Guide'!$A$2:$L$11545,4,0)</f>
        <v>Wholesale bottle</v>
      </c>
      <c r="R1539" t="str">
        <f>VLOOKUP(A1539,'External $ Guide'!$A$2:$L$11545,5,0)</f>
        <v>Active</v>
      </c>
      <c r="S1539" t="str">
        <f>IFERROR(VLOOKUP(A1539,'Broker &amp; Vendor'!$A$2:$C$11545,3,0),"")</f>
        <v>MISA IMPORTS INC.</v>
      </c>
      <c r="T1539" t="str">
        <f>IFERROR(VLOOKUP(A1539,'Broker &amp; Vendor'!$A$2:$C$11545,2,0),"")</f>
        <v>PRESTIGE LIQUORS LLC</v>
      </c>
    </row>
    <row r="1540" spans="1:20" x14ac:dyDescent="0.25">
      <c r="A1540" t="s">
        <v>6760</v>
      </c>
      <c r="B1540" t="s">
        <v>2666</v>
      </c>
      <c r="C1540" s="10">
        <v>19.23622641509434</v>
      </c>
      <c r="D1540" s="10">
        <v>19.23622641509434</v>
      </c>
      <c r="E1540" s="1">
        <v>47.2</v>
      </c>
      <c r="F1540" s="3">
        <f>((E1540/53)*6)*3</f>
        <v>16.030188679245285</v>
      </c>
      <c r="G1540" s="4">
        <f>VLOOKUP(A1540,'R12 Trend'!$A$4:$B$6433,2,0)</f>
        <v>1.82</v>
      </c>
      <c r="H1540" s="10" t="str">
        <f>IFERROR(VLOOKUP(A1540,'DDS Needs'!$A$4:$F$767,6,0),"")</f>
        <v/>
      </c>
      <c r="I1540" s="1">
        <f>IFERROR(VLOOKUP(A1540,'WH INV 4-2-2026'!$A$2:$C$2914,3,0),"")</f>
        <v>66</v>
      </c>
      <c r="J1540" s="1">
        <f>I1540/(C1540/3)</f>
        <v>10.293079096045197</v>
      </c>
      <c r="K1540" s="5" t="str">
        <f>IF((I1540&gt;C1540),"X","")</f>
        <v>X</v>
      </c>
      <c r="L1540" s="7">
        <f>(C1540/3)*13</f>
        <v>83.356981132075475</v>
      </c>
      <c r="M1540" s="7">
        <f>I1540-L1540</f>
        <v>-17.356981132075475</v>
      </c>
      <c r="N1540" s="6">
        <f>C1540/$C$2</f>
        <v>8.2989323990829378E-5</v>
      </c>
      <c r="O1540" s="5" t="s">
        <v>27882</v>
      </c>
      <c r="P1540" t="str">
        <f>VLOOKUP(A1540,'External $ Guide'!$A$2:$L$11545,3,0)</f>
        <v>Replenish</v>
      </c>
      <c r="Q1540" t="str">
        <f>VLOOKUP(A1540,'External $ Guide'!$A$2:$L$11545,4,0)</f>
        <v>Retail</v>
      </c>
      <c r="R1540" t="str">
        <f>VLOOKUP(A1540,'External $ Guide'!$A$2:$L$11545,5,0)</f>
        <v>Active</v>
      </c>
      <c r="S1540" t="str">
        <f>IFERROR(VLOOKUP(A1540,'Broker &amp; Vendor'!$A$2:$C$11545,3,0),"")</f>
        <v>E. &amp; J. GALLO WINERY</v>
      </c>
      <c r="T1540" t="str">
        <f>IFERROR(VLOOKUP(A1540,'Broker &amp; Vendor'!$A$2:$C$11545,2,0),"")</f>
        <v>RNDC</v>
      </c>
    </row>
    <row r="1541" spans="1:20" x14ac:dyDescent="0.25">
      <c r="A1541" t="s">
        <v>7260</v>
      </c>
      <c r="B1541" t="s">
        <v>3166</v>
      </c>
      <c r="C1541" s="10">
        <v>19.220433962264153</v>
      </c>
      <c r="D1541" s="10">
        <v>19.220433962264153</v>
      </c>
      <c r="E1541" s="1">
        <v>65.05</v>
      </c>
      <c r="F1541" s="3">
        <f>((E1541/53)*6)*3</f>
        <v>22.09245283018868</v>
      </c>
      <c r="G1541" s="4">
        <f>VLOOKUP(A1541,'R12 Trend'!$A$4:$B$6433,2,0)</f>
        <v>-0.13</v>
      </c>
      <c r="H1541" s="10" t="str">
        <f>IFERROR(VLOOKUP(A1541,'DDS Needs'!$A$4:$F$767,6,0),"")</f>
        <v/>
      </c>
      <c r="I1541" s="1">
        <f>IFERROR(VLOOKUP(A1541,'WH INV 4-2-2026'!$A$2:$C$2914,3,0),"")</f>
        <v>83</v>
      </c>
      <c r="J1541" s="1">
        <f>I1541/(C1541/3)</f>
        <v>12.954962436793389</v>
      </c>
      <c r="K1541" s="5" t="str">
        <f>IF((I1541&gt;C1541),"X","")</f>
        <v>X</v>
      </c>
      <c r="L1541" s="7">
        <f>(C1541/3)*13</f>
        <v>83.288547169811324</v>
      </c>
      <c r="M1541" s="7">
        <f>I1541-L1541</f>
        <v>-0.28854716981132356</v>
      </c>
      <c r="N1541" s="6">
        <f>C1541/$C$2</f>
        <v>8.2921191865730986E-5</v>
      </c>
      <c r="O1541" s="5" t="s">
        <v>27882</v>
      </c>
      <c r="P1541" t="str">
        <f>VLOOKUP(A1541,'External $ Guide'!$A$2:$L$11545,3,0)</f>
        <v>Replenish</v>
      </c>
      <c r="Q1541" t="str">
        <f>VLOOKUP(A1541,'External $ Guide'!$A$2:$L$11545,4,0)</f>
        <v>Retail</v>
      </c>
      <c r="R1541" t="str">
        <f>VLOOKUP(A1541,'External $ Guide'!$A$2:$L$11545,5,0)</f>
        <v>Active</v>
      </c>
      <c r="S1541" t="str">
        <f>IFERROR(VLOOKUP(A1541,'Broker &amp; Vendor'!$A$2:$C$11545,3,0),"")</f>
        <v>SAZERAC CO INC</v>
      </c>
      <c r="T1541" t="str">
        <f>IFERROR(VLOOKUP(A1541,'Broker &amp; Vendor'!$A$2:$C$11545,2,0),"")</f>
        <v>UNITED</v>
      </c>
    </row>
    <row r="1542" spans="1:20" x14ac:dyDescent="0.25">
      <c r="A1542" t="s">
        <v>7463</v>
      </c>
      <c r="B1542" t="s">
        <v>3369</v>
      </c>
      <c r="C1542" s="10">
        <v>19.19598113207547</v>
      </c>
      <c r="D1542" s="10">
        <v>19.19598113207547</v>
      </c>
      <c r="E1542" s="1">
        <v>53.83</v>
      </c>
      <c r="F1542" s="3">
        <f>((E1542/53)*6)*3</f>
        <v>18.281886792452827</v>
      </c>
      <c r="G1542" s="4">
        <f>VLOOKUP(A1542,'R12 Trend'!$A$4:$B$6433,2,0)</f>
        <v>0.05</v>
      </c>
      <c r="H1542" s="10" t="str">
        <f>IFERROR(VLOOKUP(A1542,'DDS Needs'!$A$4:$F$767,6,0),"")</f>
        <v/>
      </c>
      <c r="I1542" s="1">
        <f>IFERROR(VLOOKUP(A1542,'WH INV 4-2-2026'!$A$2:$C$2914,3,0),"")</f>
        <v>58</v>
      </c>
      <c r="J1542" s="1">
        <f>I1542/(C1542/3)</f>
        <v>9.064397323732269</v>
      </c>
      <c r="K1542" s="5" t="str">
        <f>IF((I1542&gt;C1542),"X","")</f>
        <v>X</v>
      </c>
      <c r="L1542" s="7">
        <f>(C1542/3)*13</f>
        <v>83.182584905660363</v>
      </c>
      <c r="M1542" s="7">
        <f>I1542-L1542</f>
        <v>-25.182584905660363</v>
      </c>
      <c r="N1542" s="6">
        <f>C1542/$C$2</f>
        <v>8.2815696962352793E-5</v>
      </c>
      <c r="O1542" s="5" t="s">
        <v>27882</v>
      </c>
      <c r="P1542" t="str">
        <f>VLOOKUP(A1542,'External $ Guide'!$A$2:$L$11545,3,0)</f>
        <v>SpecOrder</v>
      </c>
      <c r="Q1542" t="str">
        <f>VLOOKUP(A1542,'External $ Guide'!$A$2:$L$11545,4,0)</f>
        <v>Wholesale</v>
      </c>
      <c r="R1542" t="str">
        <f>VLOOKUP(A1542,'External $ Guide'!$A$2:$L$11545,5,0)</f>
        <v>Active</v>
      </c>
      <c r="S1542" t="str">
        <f>IFERROR(VLOOKUP(A1542,'Broker &amp; Vendor'!$A$2:$C$11545,3,0),"")</f>
        <v>SAZERAC CO INC</v>
      </c>
      <c r="T1542" t="str">
        <f>IFERROR(VLOOKUP(A1542,'Broker &amp; Vendor'!$A$2:$C$11545,2,0),"")</f>
        <v>UNITED</v>
      </c>
    </row>
    <row r="1543" spans="1:20" x14ac:dyDescent="0.25">
      <c r="A1543" t="s">
        <v>4240</v>
      </c>
      <c r="B1543" t="s">
        <v>151</v>
      </c>
      <c r="C1543" s="10">
        <v>19.192075471698114</v>
      </c>
      <c r="D1543" s="10">
        <v>19.192075471698114</v>
      </c>
      <c r="E1543" s="1">
        <v>56.51</v>
      </c>
      <c r="F1543" s="3">
        <f>((E1543/53)*6)*3</f>
        <v>19.192075471698114</v>
      </c>
      <c r="G1543" s="4">
        <f>VLOOKUP(A1543,'R12 Trend'!$A$4:$B$6433,2,0)</f>
        <v>0</v>
      </c>
      <c r="H1543" s="10" t="str">
        <f>IFERROR(VLOOKUP(A1543,'DDS Needs'!$A$4:$F$767,6,0),"")</f>
        <v/>
      </c>
      <c r="I1543" s="1">
        <f>IFERROR(VLOOKUP(A1543,'WH INV 4-2-2026'!$A$2:$C$2914,3,0),"")</f>
        <v>48</v>
      </c>
      <c r="J1543" s="1">
        <f>I1543/(C1543/3)</f>
        <v>7.5030967970270748</v>
      </c>
      <c r="K1543" s="5" t="str">
        <f>IF((I1543&gt;C1543),"X","")</f>
        <v>X</v>
      </c>
      <c r="L1543" s="7">
        <f>(C1543/3)*13</f>
        <v>83.165660377358492</v>
      </c>
      <c r="M1543" s="7">
        <f>I1543-L1543</f>
        <v>-35.165660377358492</v>
      </c>
      <c r="N1543" s="6">
        <f>C1543/$C$2</f>
        <v>8.2798847081952124E-5</v>
      </c>
      <c r="O1543" s="5" t="s">
        <v>27882</v>
      </c>
      <c r="P1543" t="str">
        <f>VLOOKUP(A1543,'External $ Guide'!$A$2:$L$11545,3,0)</f>
        <v>Replenish</v>
      </c>
      <c r="Q1543" t="str">
        <f>VLOOKUP(A1543,'External $ Guide'!$A$2:$L$11545,4,0)</f>
        <v>Retail</v>
      </c>
      <c r="R1543" t="str">
        <f>VLOOKUP(A1543,'External $ Guide'!$A$2:$L$11545,5,0)</f>
        <v>Active</v>
      </c>
      <c r="S1543" t="str">
        <f>IFERROR(VLOOKUP(A1543,'Broker &amp; Vendor'!$A$2:$C$11545,3,0),"")</f>
        <v>THE EDRINGTON GROUP USA LLC</v>
      </c>
      <c r="T1543" t="str">
        <f>IFERROR(VLOOKUP(A1543,'Broker &amp; Vendor'!$A$2:$C$11545,2,0),"")</f>
        <v>RNDC</v>
      </c>
    </row>
    <row r="1544" spans="1:20" x14ac:dyDescent="0.25">
      <c r="A1544" t="s">
        <v>6425</v>
      </c>
      <c r="B1544" t="s">
        <v>2331</v>
      </c>
      <c r="C1544" s="10">
        <v>19.192075471698114</v>
      </c>
      <c r="D1544" s="10">
        <v>19.192075471698114</v>
      </c>
      <c r="E1544" s="1">
        <v>56.51</v>
      </c>
      <c r="F1544" s="3">
        <f>((E1544/53)*6)*3</f>
        <v>19.192075471698114</v>
      </c>
      <c r="G1544" s="4">
        <f>VLOOKUP(A1544,'R12 Trend'!$A$4:$B$6433,2,0)</f>
        <v>0</v>
      </c>
      <c r="H1544" s="10" t="str">
        <f>IFERROR(VLOOKUP(A1544,'DDS Needs'!$A$4:$F$767,6,0),"")</f>
        <v/>
      </c>
      <c r="I1544" s="1">
        <f>IFERROR(VLOOKUP(A1544,'WH INV 4-2-2026'!$A$2:$C$2914,3,0),"")</f>
        <v>15</v>
      </c>
      <c r="J1544" s="1">
        <f>I1544/(C1544/3)</f>
        <v>2.3447177490709605</v>
      </c>
      <c r="K1544" s="5" t="str">
        <f>IF((I1544&gt;C1544),"X","")</f>
        <v/>
      </c>
      <c r="L1544" s="7">
        <f>(C1544/3)*13</f>
        <v>83.165660377358492</v>
      </c>
      <c r="M1544" s="7">
        <f>I1544-L1544</f>
        <v>-68.165660377358492</v>
      </c>
      <c r="N1544" s="6">
        <f>C1544/$C$2</f>
        <v>8.2798847081952124E-5</v>
      </c>
      <c r="O1544" s="5" t="s">
        <v>27882</v>
      </c>
      <c r="P1544" t="str">
        <f>VLOOKUP(A1544,'External $ Guide'!$A$2:$L$11545,3,0)</f>
        <v>Replenish</v>
      </c>
      <c r="Q1544" t="str">
        <f>VLOOKUP(A1544,'External $ Guide'!$A$2:$L$11545,4,0)</f>
        <v>Retail</v>
      </c>
      <c r="R1544" t="str">
        <f>VLOOKUP(A1544,'External $ Guide'!$A$2:$L$11545,5,0)</f>
        <v>Active</v>
      </c>
      <c r="S1544" t="str">
        <f>IFERROR(VLOOKUP(A1544,'Broker &amp; Vendor'!$A$2:$C$11545,3,0),"")</f>
        <v>PARK STREET IMPORTS /</v>
      </c>
      <c r="T1544" t="str">
        <f>IFERROR(VLOOKUP(A1544,'Broker &amp; Vendor'!$A$2:$C$11545,2,0),"")</f>
        <v>SGWS- CHAMPION DIVISION</v>
      </c>
    </row>
    <row r="1545" spans="1:20" x14ac:dyDescent="0.25">
      <c r="A1545" t="s">
        <v>5444</v>
      </c>
      <c r="B1545" t="s">
        <v>1350</v>
      </c>
      <c r="C1545" s="10">
        <v>19.189528301886792</v>
      </c>
      <c r="D1545" s="10">
        <v>19.189528301886792</v>
      </c>
      <c r="E1545" s="1">
        <v>58.25</v>
      </c>
      <c r="F1545" s="3">
        <f>((E1545/53)*6)*3</f>
        <v>19.783018867924529</v>
      </c>
      <c r="G1545" s="4">
        <f>VLOOKUP(A1545,'R12 Trend'!$A$4:$B$6433,2,0)</f>
        <v>-0.03</v>
      </c>
      <c r="H1545" s="10" t="str">
        <f>IFERROR(VLOOKUP(A1545,'DDS Needs'!$A$4:$F$767,6,0),"")</f>
        <v/>
      </c>
      <c r="I1545" s="1">
        <f>IFERROR(VLOOKUP(A1545,'WH INV 4-2-2026'!$A$2:$C$2914,3,0),"")</f>
        <v>79</v>
      </c>
      <c r="J1545" s="1">
        <f>I1545/(C1545/3)</f>
        <v>12.350485966697638</v>
      </c>
      <c r="K1545" s="5" t="str">
        <f>IF((I1545&gt;C1545),"X","")</f>
        <v>X</v>
      </c>
      <c r="L1545" s="7">
        <f>(C1545/3)*13</f>
        <v>83.154622641509434</v>
      </c>
      <c r="M1545" s="7">
        <f>I1545-L1545</f>
        <v>-4.1546226415094338</v>
      </c>
      <c r="N1545" s="6">
        <f>C1545/$C$2</f>
        <v>8.2787858029516895E-5</v>
      </c>
      <c r="O1545" s="5" t="s">
        <v>27882</v>
      </c>
      <c r="P1545" t="str">
        <f>VLOOKUP(A1545,'External $ Guide'!$A$2:$L$11545,3,0)</f>
        <v>Replenish</v>
      </c>
      <c r="Q1545" t="str">
        <f>VLOOKUP(A1545,'External $ Guide'!$A$2:$L$11545,4,0)</f>
        <v>Wholesale bottle</v>
      </c>
      <c r="R1545" t="str">
        <f>VLOOKUP(A1545,'External $ Guide'!$A$2:$L$11545,5,0)</f>
        <v>Active</v>
      </c>
      <c r="S1545" t="str">
        <f>IFERROR(VLOOKUP(A1545,'Broker &amp; Vendor'!$A$2:$C$11545,3,0),"")</f>
        <v>DIAGEO NORTH AMERICA INC</v>
      </c>
      <c r="T1545" t="str">
        <f>IFERROR(VLOOKUP(A1545,'Broker &amp; Vendor'!$A$2:$C$11545,2,0),"")</f>
        <v>SGWS- COASTAL PACIFIC DIVISION</v>
      </c>
    </row>
    <row r="1546" spans="1:20" x14ac:dyDescent="0.25">
      <c r="A1546" t="s">
        <v>6571</v>
      </c>
      <c r="B1546" t="s">
        <v>2477</v>
      </c>
      <c r="C1546" s="10">
        <v>19.139366037735847</v>
      </c>
      <c r="D1546" s="10">
        <v>19.139366037735847</v>
      </c>
      <c r="E1546" s="1">
        <v>63.32</v>
      </c>
      <c r="F1546" s="3">
        <f>((E1546/53)*6)*3</f>
        <v>21.504905660377357</v>
      </c>
      <c r="G1546" s="4">
        <f>VLOOKUP(A1546,'R12 Trend'!$A$4:$B$6433,2,0)</f>
        <v>-0.11</v>
      </c>
      <c r="H1546" s="10" t="str">
        <f>IFERROR(VLOOKUP(A1546,'DDS Needs'!$A$4:$F$767,6,0),"")</f>
        <v/>
      </c>
      <c r="I1546" s="1">
        <f>IFERROR(VLOOKUP(A1546,'WH INV 4-2-2026'!$A$2:$C$2914,3,0),"")</f>
        <v>26.25</v>
      </c>
      <c r="J1546" s="1">
        <f>I1546/(C1546/3)</f>
        <v>4.1145563465756245</v>
      </c>
      <c r="K1546" s="5" t="str">
        <f>IF((I1546&gt;C1546),"X","")</f>
        <v>X</v>
      </c>
      <c r="L1546" s="7">
        <f>(C1546/3)*13</f>
        <v>82.937252830188669</v>
      </c>
      <c r="M1546" s="7">
        <f>I1546-L1546</f>
        <v>-56.687252830188669</v>
      </c>
      <c r="N1546" s="6">
        <f>C1546/$C$2</f>
        <v>8.2571446956892497E-5</v>
      </c>
      <c r="O1546" s="5" t="s">
        <v>27882</v>
      </c>
      <c r="P1546" t="str">
        <f>VLOOKUP(A1546,'External $ Guide'!$A$2:$L$11545,3,0)</f>
        <v>Replenish</v>
      </c>
      <c r="Q1546" t="str">
        <f>VLOOKUP(A1546,'External $ Guide'!$A$2:$L$11545,4,0)</f>
        <v>Retail</v>
      </c>
      <c r="R1546" t="str">
        <f>VLOOKUP(A1546,'External $ Guide'!$A$2:$L$11545,5,0)</f>
        <v>Active</v>
      </c>
      <c r="S1546" t="str">
        <f>IFERROR(VLOOKUP(A1546,'Broker &amp; Vendor'!$A$2:$C$11545,3,0),"")</f>
        <v>MOET HENNESSY USA INC</v>
      </c>
      <c r="T1546" t="str">
        <f>IFERROR(VLOOKUP(A1546,'Broker &amp; Vendor'!$A$2:$C$11545,2,0),"")</f>
        <v>SGWS- COASTAL PACIFIC DIVISION</v>
      </c>
    </row>
    <row r="1547" spans="1:20" x14ac:dyDescent="0.25">
      <c r="A1547" t="s">
        <v>6332</v>
      </c>
      <c r="B1547" t="s">
        <v>2238</v>
      </c>
      <c r="C1547" s="10">
        <v>19.089509433962267</v>
      </c>
      <c r="D1547" s="10">
        <v>19.089509433962267</v>
      </c>
      <c r="E1547" s="1">
        <v>46.84</v>
      </c>
      <c r="F1547" s="3">
        <f>((E1547/53)*6)*3</f>
        <v>15.907924528301889</v>
      </c>
      <c r="G1547" s="4">
        <f>VLOOKUP(A1547,'R12 Trend'!$A$4:$B$6433,2,0)</f>
        <v>0.21</v>
      </c>
      <c r="H1547" s="10" t="str">
        <f>IFERROR(VLOOKUP(A1547,'DDS Needs'!$A$4:$F$767,6,0),"")</f>
        <v/>
      </c>
      <c r="I1547" s="1">
        <f>IFERROR(VLOOKUP(A1547,'WH INV 4-2-2026'!$A$2:$C$2914,3,0),"")</f>
        <v>87</v>
      </c>
      <c r="J1547" s="1">
        <f>I1547/(C1547/3)</f>
        <v>13.672430970680329</v>
      </c>
      <c r="K1547" s="5" t="str">
        <f>IF((I1547&gt;C1547),"X","")</f>
        <v>X</v>
      </c>
      <c r="L1547" s="7">
        <f>(C1547/3)*13</f>
        <v>82.721207547169826</v>
      </c>
      <c r="M1547" s="7">
        <f>I1547-L1547</f>
        <v>4.2787924528301744</v>
      </c>
      <c r="N1547" s="6">
        <f>C1547/$C$2</f>
        <v>8.2356354570560354E-5</v>
      </c>
      <c r="O1547" s="5" t="s">
        <v>27882</v>
      </c>
      <c r="P1547" t="str">
        <f>VLOOKUP(A1547,'External $ Guide'!$A$2:$L$11545,3,0)</f>
        <v>Replenish</v>
      </c>
      <c r="Q1547" t="str">
        <f>VLOOKUP(A1547,'External $ Guide'!$A$2:$L$11545,4,0)</f>
        <v>Retail</v>
      </c>
      <c r="R1547" t="str">
        <f>VLOOKUP(A1547,'External $ Guide'!$A$2:$L$11545,5,0)</f>
        <v>Active</v>
      </c>
      <c r="S1547" t="str">
        <f>IFERROR(VLOOKUP(A1547,'Broker &amp; Vendor'!$A$2:$C$11545,3,0),"")</f>
        <v>HEAVEN HILL SALES CO DBA HEAVEN HILL BRANDS</v>
      </c>
      <c r="T1547" t="str">
        <f>IFERROR(VLOOKUP(A1547,'Broker &amp; Vendor'!$A$2:$C$11545,2,0),"")</f>
        <v>SGWS- TRANSATLANTIC DIVISION</v>
      </c>
    </row>
    <row r="1548" spans="1:20" x14ac:dyDescent="0.25">
      <c r="A1548" t="s">
        <v>7753</v>
      </c>
      <c r="B1548" t="s">
        <v>3659</v>
      </c>
      <c r="C1548" s="10">
        <v>19.000154716981132</v>
      </c>
      <c r="D1548" s="10">
        <v>19.000154716981132</v>
      </c>
      <c r="E1548" s="1">
        <v>56.51</v>
      </c>
      <c r="F1548" s="3">
        <f>((E1548/53)*6)*3</f>
        <v>19.192075471698114</v>
      </c>
      <c r="G1548" s="4">
        <f>VLOOKUP(A1548,'R12 Trend'!$A$4:$B$6433,2,0)</f>
        <v>-0.01</v>
      </c>
      <c r="H1548" s="10" t="str">
        <f>IFERROR(VLOOKUP(A1548,'DDS Needs'!$A$4:$F$767,6,0),"")</f>
        <v/>
      </c>
      <c r="I1548" s="1">
        <f>IFERROR(VLOOKUP(A1548,'WH INV 4-2-2026'!$A$2:$C$2914,3,0),"")</f>
        <v>15</v>
      </c>
      <c r="J1548" s="1">
        <f>I1548/(C1548/3)</f>
        <v>2.3684017667383443</v>
      </c>
      <c r="K1548" s="5" t="str">
        <f>IF((I1548&gt;C1548),"X","")</f>
        <v/>
      </c>
      <c r="L1548" s="7">
        <f>(C1548/3)*13</f>
        <v>82.334003773584911</v>
      </c>
      <c r="M1548" s="7">
        <f>I1548-L1548</f>
        <v>-67.334003773584911</v>
      </c>
      <c r="N1548" s="6">
        <f>C1548/$C$2</f>
        <v>8.1970858611132608E-5</v>
      </c>
      <c r="O1548" s="5" t="s">
        <v>27882</v>
      </c>
      <c r="P1548" t="str">
        <f>VLOOKUP(A1548,'External $ Guide'!$A$2:$L$11545,3,0)</f>
        <v>Replenish</v>
      </c>
      <c r="Q1548" t="str">
        <f>VLOOKUP(A1548,'External $ Guide'!$A$2:$L$11545,4,0)</f>
        <v>Retail</v>
      </c>
      <c r="R1548" t="str">
        <f>VLOOKUP(A1548,'External $ Guide'!$A$2:$L$11545,5,0)</f>
        <v>Active</v>
      </c>
      <c r="S1548" t="str">
        <f>IFERROR(VLOOKUP(A1548,'Broker &amp; Vendor'!$A$2:$C$11545,3,0),"")</f>
        <v>BACARDI USA INC</v>
      </c>
      <c r="T1548" t="str">
        <f>IFERROR(VLOOKUP(A1548,'Broker &amp; Vendor'!$A$2:$C$11545,2,0),"")</f>
        <v>SGWS- TRANSATLANTIC DIVISION</v>
      </c>
    </row>
    <row r="1549" spans="1:20" x14ac:dyDescent="0.25">
      <c r="A1549" t="s">
        <v>6424</v>
      </c>
      <c r="B1549" t="s">
        <v>2330</v>
      </c>
      <c r="C1549" s="10">
        <v>18.964528301886794</v>
      </c>
      <c r="D1549" s="10">
        <v>18.964528301886794</v>
      </c>
      <c r="E1549" s="1">
        <v>55.84</v>
      </c>
      <c r="F1549" s="3">
        <f>((E1549/53)*6)*3</f>
        <v>18.964528301886794</v>
      </c>
      <c r="G1549" s="4">
        <f>VLOOKUP(A1549,'R12 Trend'!$A$4:$B$6433,2,0)</f>
        <v>0</v>
      </c>
      <c r="H1549" s="10" t="str">
        <f>IFERROR(VLOOKUP(A1549,'DDS Needs'!$A$4:$F$767,6,0),"")</f>
        <v/>
      </c>
      <c r="I1549" s="1">
        <f>IFERROR(VLOOKUP(A1549,'WH INV 4-2-2026'!$A$2:$C$2914,3,0),"")</f>
        <v>16</v>
      </c>
      <c r="J1549" s="1">
        <f>I1549/(C1549/3)</f>
        <v>2.5310410697230177</v>
      </c>
      <c r="K1549" s="5" t="str">
        <f>IF((I1549&gt;C1549),"X","")</f>
        <v/>
      </c>
      <c r="L1549" s="7">
        <f>(C1549/3)*13</f>
        <v>82.17962264150944</v>
      </c>
      <c r="M1549" s="7">
        <f>I1549-L1549</f>
        <v>-66.17962264150944</v>
      </c>
      <c r="N1549" s="6">
        <f>C1549/$C$2</f>
        <v>8.1817158397738576E-5</v>
      </c>
      <c r="O1549" s="5" t="s">
        <v>27882</v>
      </c>
      <c r="P1549" t="str">
        <f>VLOOKUP(A1549,'External $ Guide'!$A$2:$L$11545,3,0)</f>
        <v>Replenish</v>
      </c>
      <c r="Q1549" t="str">
        <f>VLOOKUP(A1549,'External $ Guide'!$A$2:$L$11545,4,0)</f>
        <v>Retail</v>
      </c>
      <c r="R1549" t="str">
        <f>VLOOKUP(A1549,'External $ Guide'!$A$2:$L$11545,5,0)</f>
        <v>Active</v>
      </c>
      <c r="S1549" t="str">
        <f>IFERROR(VLOOKUP(A1549,'Broker &amp; Vendor'!$A$2:$C$11545,3,0),"")</f>
        <v>PARK STREET IMPORTS /</v>
      </c>
      <c r="T1549" t="str">
        <f>IFERROR(VLOOKUP(A1549,'Broker &amp; Vendor'!$A$2:$C$11545,2,0),"")</f>
        <v>SGWS- CHAMPION DIVISION</v>
      </c>
    </row>
    <row r="1550" spans="1:20" x14ac:dyDescent="0.25">
      <c r="A1550" t="s">
        <v>6919</v>
      </c>
      <c r="B1550" t="s">
        <v>2825</v>
      </c>
      <c r="C1550" s="10">
        <v>18.963169811320753</v>
      </c>
      <c r="D1550" s="10">
        <v>18.963169811320753</v>
      </c>
      <c r="E1550" s="1">
        <v>56.4</v>
      </c>
      <c r="F1550" s="3">
        <f>((E1550/53)*6)*3</f>
        <v>19.154716981132076</v>
      </c>
      <c r="G1550" s="4">
        <f>VLOOKUP(A1550,'R12 Trend'!$A$4:$B$6433,2,0)</f>
        <v>-0.01</v>
      </c>
      <c r="H1550" s="10" t="str">
        <f>IFERROR(VLOOKUP(A1550,'DDS Needs'!$A$4:$F$767,6,0),"")</f>
        <v/>
      </c>
      <c r="I1550" s="1">
        <f>IFERROR(VLOOKUP(A1550,'WH INV 4-2-2026'!$A$2:$C$2914,3,0),"")</f>
        <v>48</v>
      </c>
      <c r="J1550" s="1">
        <f>I1550/(C1550/3)</f>
        <v>7.5936671681352541</v>
      </c>
      <c r="K1550" s="5" t="str">
        <f>IF((I1550&gt;C1550),"X","")</f>
        <v>X</v>
      </c>
      <c r="L1550" s="7">
        <f>(C1550/3)*13</f>
        <v>82.173735849056598</v>
      </c>
      <c r="M1550" s="7">
        <f>I1550-L1550</f>
        <v>-34.173735849056598</v>
      </c>
      <c r="N1550" s="6">
        <f>C1550/$C$2</f>
        <v>8.1811297569773109E-5</v>
      </c>
      <c r="O1550" s="5" t="s">
        <v>27882</v>
      </c>
      <c r="P1550" t="str">
        <f>VLOOKUP(A1550,'External $ Guide'!$A$2:$L$11545,3,0)</f>
        <v>Replenish</v>
      </c>
      <c r="Q1550" t="str">
        <f>VLOOKUP(A1550,'External $ Guide'!$A$2:$L$11545,4,0)</f>
        <v>Retail</v>
      </c>
      <c r="R1550" t="str">
        <f>VLOOKUP(A1550,'External $ Guide'!$A$2:$L$11545,5,0)</f>
        <v>Active</v>
      </c>
      <c r="S1550" t="str">
        <f>IFERROR(VLOOKUP(A1550,'Broker &amp; Vendor'!$A$2:$C$11545,3,0),"")</f>
        <v>CAMPARI AMERICA</v>
      </c>
      <c r="T1550" t="str">
        <f>IFERROR(VLOOKUP(A1550,'Broker &amp; Vendor'!$A$2:$C$11545,2,0),"")</f>
        <v>SGWS- TRANSATLANTIC DIVISION</v>
      </c>
    </row>
    <row r="1551" spans="1:20" x14ac:dyDescent="0.25">
      <c r="A1551" t="s">
        <v>6513</v>
      </c>
      <c r="B1551" t="s">
        <v>2419</v>
      </c>
      <c r="C1551" s="10">
        <v>18.927305660377357</v>
      </c>
      <c r="D1551" s="10">
        <v>18.927305660377357</v>
      </c>
      <c r="E1551" s="1">
        <v>63.33</v>
      </c>
      <c r="F1551" s="3">
        <f>((E1551/53)*6)*3</f>
        <v>21.508301886792452</v>
      </c>
      <c r="G1551" s="4">
        <f>VLOOKUP(A1551,'R12 Trend'!$A$4:$B$6433,2,0)</f>
        <v>-0.12</v>
      </c>
      <c r="H1551" s="10" t="str">
        <f>IFERROR(VLOOKUP(A1551,'DDS Needs'!$A$4:$F$767,6,0),"")</f>
        <v/>
      </c>
      <c r="I1551" s="1">
        <f>IFERROR(VLOOKUP(A1551,'WH INV 4-2-2026'!$A$2:$C$2914,3,0),"")</f>
        <v>46</v>
      </c>
      <c r="J1551" s="1">
        <f>I1551/(C1551/3)</f>
        <v>7.2910535961222847</v>
      </c>
      <c r="K1551" s="5" t="str">
        <f>IF((I1551&gt;C1551),"X","")</f>
        <v>X</v>
      </c>
      <c r="L1551" s="7">
        <f>(C1551/3)*13</f>
        <v>82.018324528301875</v>
      </c>
      <c r="M1551" s="7">
        <f>I1551-L1551</f>
        <v>-36.018324528301875</v>
      </c>
      <c r="N1551" s="6">
        <f>C1551/$C$2</f>
        <v>8.1656571711485125E-5</v>
      </c>
      <c r="O1551" s="5" t="s">
        <v>27882</v>
      </c>
      <c r="P1551" t="str">
        <f>VLOOKUP(A1551,'External $ Guide'!$A$2:$L$11545,3,0)</f>
        <v>Replenish</v>
      </c>
      <c r="Q1551" t="str">
        <f>VLOOKUP(A1551,'External $ Guide'!$A$2:$L$11545,4,0)</f>
        <v>Retail</v>
      </c>
      <c r="R1551" t="str">
        <f>VLOOKUP(A1551,'External $ Guide'!$A$2:$L$11545,5,0)</f>
        <v>Active</v>
      </c>
      <c r="S1551" t="s">
        <v>27956</v>
      </c>
      <c r="T1551" t="str">
        <f>IFERROR(VLOOKUP(A1551,'Broker &amp; Vendor'!$A$2:$C$11545,2,0),"")</f>
        <v>SGWS- CHAMPION DIVISION</v>
      </c>
    </row>
    <row r="1552" spans="1:20" x14ac:dyDescent="0.25">
      <c r="A1552" t="s">
        <v>5095</v>
      </c>
      <c r="B1552" t="s">
        <v>1001</v>
      </c>
      <c r="C1552" s="10">
        <v>18.81645283018868</v>
      </c>
      <c r="D1552" s="10">
        <v>18.81645283018868</v>
      </c>
      <c r="E1552" s="1">
        <v>46.17</v>
      </c>
      <c r="F1552" s="3">
        <f>((E1552/53)*6)*3</f>
        <v>15.680377358490567</v>
      </c>
      <c r="G1552" s="4">
        <f>VLOOKUP(A1552,'R12 Trend'!$A$4:$B$6433,2,0)</f>
        <v>0.21</v>
      </c>
      <c r="H1552" s="10" t="str">
        <f>IFERROR(VLOOKUP(A1552,'DDS Needs'!$A$4:$F$767,6,0),"")</f>
        <v/>
      </c>
      <c r="I1552" s="1">
        <f>IFERROR(VLOOKUP(A1552,'WH INV 4-2-2026'!$A$2:$C$2914,3,0),"")</f>
        <v>25.5</v>
      </c>
      <c r="J1552" s="1">
        <f>I1552/(C1552/3)</f>
        <v>4.0655909320626664</v>
      </c>
      <c r="K1552" s="5" t="str">
        <f>IF((I1552&gt;C1552),"X","")</f>
        <v>X</v>
      </c>
      <c r="L1552" s="7">
        <f>(C1552/3)*13</f>
        <v>81.537962264150948</v>
      </c>
      <c r="M1552" s="7">
        <f>I1552-L1552</f>
        <v>-56.037962264150948</v>
      </c>
      <c r="N1552" s="6">
        <f>C1552/$C$2</f>
        <v>8.1178328149504085E-5</v>
      </c>
      <c r="O1552" s="5" t="s">
        <v>27882</v>
      </c>
      <c r="P1552" t="str">
        <f>VLOOKUP(A1552,'External $ Guide'!$A$2:$L$11545,3,0)</f>
        <v>Replenish</v>
      </c>
      <c r="Q1552" t="str">
        <f>VLOOKUP(A1552,'External $ Guide'!$A$2:$L$11545,4,0)</f>
        <v>Retail</v>
      </c>
      <c r="R1552" t="str">
        <f>VLOOKUP(A1552,'External $ Guide'!$A$2:$L$11545,5,0)</f>
        <v>Active</v>
      </c>
      <c r="S1552" t="str">
        <f>IFERROR(VLOOKUP(A1552,'Broker &amp; Vendor'!$A$2:$C$11545,3,0),"")</f>
        <v>MADVINES &amp; SPIRITS INC.</v>
      </c>
      <c r="T1552" t="str">
        <f>IFERROR(VLOOKUP(A1552,'Broker &amp; Vendor'!$A$2:$C$11545,2,0),"")</f>
        <v>MADVINES</v>
      </c>
    </row>
    <row r="1553" spans="1:20" x14ac:dyDescent="0.25">
      <c r="A1553" t="s">
        <v>6518</v>
      </c>
      <c r="B1553" t="s">
        <v>2424</v>
      </c>
      <c r="C1553" s="10">
        <v>18.782490566037733</v>
      </c>
      <c r="D1553" s="10">
        <v>18.782490566037733</v>
      </c>
      <c r="E1553" s="1">
        <v>69.13</v>
      </c>
      <c r="F1553" s="3">
        <f>((E1553/53)*6)*3</f>
        <v>23.478113207547167</v>
      </c>
      <c r="G1553" s="4">
        <f>VLOOKUP(A1553,'R12 Trend'!$A$4:$B$6433,2,0)</f>
        <v>-0.2</v>
      </c>
      <c r="H1553" s="10" t="str">
        <f>IFERROR(VLOOKUP(A1553,'DDS Needs'!$A$4:$F$767,6,0),"")</f>
        <v/>
      </c>
      <c r="I1553" s="1">
        <f>IFERROR(VLOOKUP(A1553,'WH INV 4-2-2026'!$A$2:$C$2914,3,0),"")</f>
        <v>0</v>
      </c>
      <c r="J1553" s="1">
        <f>I1553/(C1553/3)</f>
        <v>0</v>
      </c>
      <c r="K1553" s="5" t="str">
        <f>IF((I1553&gt;C1553),"X","")</f>
        <v/>
      </c>
      <c r="L1553" s="7">
        <f>(C1553/3)*13</f>
        <v>81.390792452830169</v>
      </c>
      <c r="M1553" s="7">
        <f>I1553-L1553</f>
        <v>-81.390792452830169</v>
      </c>
      <c r="N1553" s="6">
        <f>C1553/$C$2</f>
        <v>8.1031807450367721E-5</v>
      </c>
      <c r="O1553" s="5" t="s">
        <v>27882</v>
      </c>
      <c r="P1553" t="str">
        <f>VLOOKUP(A1553,'External $ Guide'!$A$2:$L$11545,3,0)</f>
        <v>Replenish</v>
      </c>
      <c r="Q1553" t="str">
        <f>VLOOKUP(A1553,'External $ Guide'!$A$2:$L$11545,4,0)</f>
        <v>Retail</v>
      </c>
      <c r="R1553" t="str">
        <f>VLOOKUP(A1553,'External $ Guide'!$A$2:$L$11545,5,0)</f>
        <v>Active</v>
      </c>
      <c r="S1553" t="str">
        <f>IFERROR(VLOOKUP(A1553,'Broker &amp; Vendor'!$A$2:$C$11545,3,0),"")</f>
        <v>SAZERAC CO INC</v>
      </c>
      <c r="T1553" t="str">
        <f>IFERROR(VLOOKUP(A1553,'Broker &amp; Vendor'!$A$2:$C$11545,2,0),"")</f>
        <v>UNITED</v>
      </c>
    </row>
    <row r="1554" spans="1:20" x14ac:dyDescent="0.25">
      <c r="A1554" t="s">
        <v>7084</v>
      </c>
      <c r="B1554" t="s">
        <v>2990</v>
      </c>
      <c r="C1554" s="10">
        <v>18.740716981132071</v>
      </c>
      <c r="D1554" s="10">
        <v>18.740716981132071</v>
      </c>
      <c r="E1554" s="1">
        <v>78.83</v>
      </c>
      <c r="F1554" s="3">
        <f>((E1554/53)*6)*3</f>
        <v>26.772452830188676</v>
      </c>
      <c r="G1554" s="4">
        <f>VLOOKUP(A1554,'R12 Trend'!$A$4:$B$6433,2,0)</f>
        <v>-0.3</v>
      </c>
      <c r="H1554" s="10" t="str">
        <f>IFERROR(VLOOKUP(A1554,'DDS Needs'!$A$4:$F$767,6,0),"")</f>
        <v/>
      </c>
      <c r="I1554" s="1">
        <f>IFERROR(VLOOKUP(A1554,'WH INV 4-2-2026'!$A$2:$C$2914,3,0),"")</f>
        <v>153.02500000000001</v>
      </c>
      <c r="J1554" s="1">
        <f>I1554/(C1554/3)</f>
        <v>24.496127894263129</v>
      </c>
      <c r="K1554" s="5" t="str">
        <f>IF((I1554&gt;C1554),"X","")</f>
        <v>X</v>
      </c>
      <c r="L1554" s="7">
        <f>(C1554/3)*13</f>
        <v>81.209773584905648</v>
      </c>
      <c r="M1554" s="7">
        <f>I1554-L1554</f>
        <v>71.815226415094358</v>
      </c>
      <c r="N1554" s="6">
        <f>C1554/$C$2</f>
        <v>8.0851586990429993E-5</v>
      </c>
      <c r="O1554" s="5" t="s">
        <v>27882</v>
      </c>
      <c r="P1554" t="str">
        <f>VLOOKUP(A1554,'External $ Guide'!$A$2:$L$11545,3,0)</f>
        <v>Replenish</v>
      </c>
      <c r="Q1554" t="str">
        <f>VLOOKUP(A1554,'External $ Guide'!$A$2:$L$11545,4,0)</f>
        <v>Retail</v>
      </c>
      <c r="R1554" t="str">
        <f>VLOOKUP(A1554,'External $ Guide'!$A$2:$L$11545,5,0)</f>
        <v>Active</v>
      </c>
      <c r="S1554" t="str">
        <f>IFERROR(VLOOKUP(A1554,'Broker &amp; Vendor'!$A$2:$C$11545,3,0),"")</f>
        <v>SAZERAC CO INC</v>
      </c>
      <c r="T1554" t="str">
        <f>IFERROR(VLOOKUP(A1554,'Broker &amp; Vendor'!$A$2:$C$11545,2,0),"")</f>
        <v>UNITED</v>
      </c>
    </row>
    <row r="1555" spans="1:20" x14ac:dyDescent="0.25">
      <c r="A1555" t="s">
        <v>4277</v>
      </c>
      <c r="B1555" t="s">
        <v>188</v>
      </c>
      <c r="C1555" s="10">
        <v>18.719049056603772</v>
      </c>
      <c r="D1555" s="10">
        <v>18.719049056603772</v>
      </c>
      <c r="E1555" s="1">
        <v>59.91</v>
      </c>
      <c r="F1555" s="3">
        <f>((E1555/53)*6)*3</f>
        <v>20.346792452830186</v>
      </c>
      <c r="G1555" s="4">
        <f>VLOOKUP(A1555,'R12 Trend'!$A$4:$B$6433,2,0)</f>
        <v>-0.08</v>
      </c>
      <c r="H1555" s="10" t="str">
        <f>IFERROR(VLOOKUP(A1555,'DDS Needs'!$A$4:$F$767,6,0),"")</f>
        <v/>
      </c>
      <c r="I1555" s="1">
        <f>IFERROR(VLOOKUP(A1555,'WH INV 4-2-2026'!$A$2:$C$2914,3,0),"")</f>
        <v>37</v>
      </c>
      <c r="J1555" s="1">
        <f>I1555/(C1555/3)</f>
        <v>5.9297884024103791</v>
      </c>
      <c r="K1555" s="5" t="str">
        <f>IF((I1555&gt;C1555),"X","")</f>
        <v>X</v>
      </c>
      <c r="L1555" s="7">
        <f>(C1555/3)*13</f>
        <v>81.115879245283011</v>
      </c>
      <c r="M1555" s="7">
        <f>I1555-L1555</f>
        <v>-44.115879245283011</v>
      </c>
      <c r="N1555" s="6">
        <f>C1555/$C$2</f>
        <v>8.0758106784381022E-5</v>
      </c>
      <c r="O1555" s="5" t="s">
        <v>27882</v>
      </c>
      <c r="P1555" t="str">
        <f>VLOOKUP(A1555,'External $ Guide'!$A$2:$L$11545,3,0)</f>
        <v>Replenish</v>
      </c>
      <c r="Q1555" t="str">
        <f>VLOOKUP(A1555,'External $ Guide'!$A$2:$L$11545,4,0)</f>
        <v>Retail</v>
      </c>
      <c r="R1555" t="str">
        <f>VLOOKUP(A1555,'External $ Guide'!$A$2:$L$11545,5,0)</f>
        <v>Active</v>
      </c>
      <c r="S1555" t="s">
        <v>27956</v>
      </c>
      <c r="T1555" t="str">
        <f>IFERROR(VLOOKUP(A1555,'Broker &amp; Vendor'!$A$2:$C$11545,2,0),"")</f>
        <v>SGWS- CHAMPION DIVISION</v>
      </c>
    </row>
    <row r="1556" spans="1:20" x14ac:dyDescent="0.25">
      <c r="A1556" t="s">
        <v>6748</v>
      </c>
      <c r="B1556" t="s">
        <v>2654</v>
      </c>
      <c r="C1556" s="10">
        <v>18.697550943396223</v>
      </c>
      <c r="D1556" s="10">
        <v>18.697550943396223</v>
      </c>
      <c r="E1556" s="1">
        <v>66.33</v>
      </c>
      <c r="F1556" s="3">
        <f>((E1556/53)*6)*3</f>
        <v>22.527169811320753</v>
      </c>
      <c r="G1556" s="4">
        <f>VLOOKUP(A1556,'R12 Trend'!$A$4:$B$6433,2,0)</f>
        <v>-0.17</v>
      </c>
      <c r="H1556" s="10" t="str">
        <f>IFERROR(VLOOKUP(A1556,'DDS Needs'!$A$4:$F$767,6,0),"")</f>
        <v/>
      </c>
      <c r="I1556" s="1">
        <f>IFERROR(VLOOKUP(A1556,'WH INV 4-2-2026'!$A$2:$C$2914,3,0),"")</f>
        <v>63</v>
      </c>
      <c r="J1556" s="1">
        <f>I1556/(C1556/3)</f>
        <v>10.108275707987991</v>
      </c>
      <c r="K1556" s="5" t="str">
        <f>IF((I1556&gt;C1556),"X","")</f>
        <v>X</v>
      </c>
      <c r="L1556" s="7">
        <f>(C1556/3)*13</f>
        <v>81.022720754716971</v>
      </c>
      <c r="M1556" s="7">
        <f>I1556-L1556</f>
        <v>-18.022720754716971</v>
      </c>
      <c r="N1556" s="6">
        <f>C1556/$C$2</f>
        <v>8.0665359181827701E-5</v>
      </c>
      <c r="O1556" s="5" t="s">
        <v>27882</v>
      </c>
      <c r="P1556" t="str">
        <f>VLOOKUP(A1556,'External $ Guide'!$A$2:$L$11545,3,0)</f>
        <v>Replenish</v>
      </c>
      <c r="Q1556" t="str">
        <f>VLOOKUP(A1556,'External $ Guide'!$A$2:$L$11545,4,0)</f>
        <v>Retail</v>
      </c>
      <c r="R1556" t="str">
        <f>VLOOKUP(A1556,'External $ Guide'!$A$2:$L$11545,5,0)</f>
        <v>Active</v>
      </c>
      <c r="S1556" t="str">
        <f>IFERROR(VLOOKUP(A1556,'Broker &amp; Vendor'!$A$2:$C$11545,3,0),"")</f>
        <v>DIAGEO NORTH AMERICA INC</v>
      </c>
      <c r="T1556" t="str">
        <f>IFERROR(VLOOKUP(A1556,'Broker &amp; Vendor'!$A$2:$C$11545,2,0),"")</f>
        <v>SGWS- COASTAL PACIFIC DIVISION</v>
      </c>
    </row>
    <row r="1557" spans="1:20" x14ac:dyDescent="0.25">
      <c r="A1557" t="s">
        <v>5480</v>
      </c>
      <c r="B1557" t="s">
        <v>1386</v>
      </c>
      <c r="C1557" s="10">
        <v>18.677886792452828</v>
      </c>
      <c r="D1557" s="10">
        <v>18.677886792452828</v>
      </c>
      <c r="E1557" s="1">
        <v>45.83</v>
      </c>
      <c r="F1557" s="3">
        <f>((E1557/53)*6)*3</f>
        <v>15.564905660377356</v>
      </c>
      <c r="G1557" s="4">
        <f>VLOOKUP(A1557,'R12 Trend'!$A$4:$B$6433,2,0)</f>
        <v>1.18</v>
      </c>
      <c r="H1557" s="10" t="str">
        <f>IFERROR(VLOOKUP(A1557,'DDS Needs'!$A$4:$F$767,6,0),"")</f>
        <v/>
      </c>
      <c r="I1557" s="1">
        <f>IFERROR(VLOOKUP(A1557,'WH INV 4-2-2026'!$A$2:$C$2914,3,0),"")</f>
        <v>34</v>
      </c>
      <c r="J1557" s="1">
        <f>I1557/(C1557/3)</f>
        <v>5.461003224476932</v>
      </c>
      <c r="K1557" s="5" t="str">
        <f>IF((I1557&gt;C1557),"X","")</f>
        <v>X</v>
      </c>
      <c r="L1557" s="7">
        <f>(C1557/3)*13</f>
        <v>80.937509433962262</v>
      </c>
      <c r="M1557" s="7">
        <f>I1557-L1557</f>
        <v>-46.937509433962262</v>
      </c>
      <c r="N1557" s="6">
        <f>C1557/$C$2</f>
        <v>8.0580523697027751E-5</v>
      </c>
      <c r="O1557" s="5" t="s">
        <v>27882</v>
      </c>
      <c r="P1557" t="str">
        <f>VLOOKUP(A1557,'External $ Guide'!$A$2:$L$11545,3,0)</f>
        <v>Replenish</v>
      </c>
      <c r="Q1557" t="str">
        <f>VLOOKUP(A1557,'External $ Guide'!$A$2:$L$11545,4,0)</f>
        <v>Wholesale bottle</v>
      </c>
      <c r="R1557" t="str">
        <f>VLOOKUP(A1557,'External $ Guide'!$A$2:$L$11545,5,0)</f>
        <v>Active</v>
      </c>
      <c r="S1557" t="s">
        <v>27956</v>
      </c>
      <c r="T1557" t="str">
        <f>IFERROR(VLOOKUP(A1557,'Broker &amp; Vendor'!$A$2:$C$11545,2,0),"")</f>
        <v>SGWS- CHAMPION DIVISION</v>
      </c>
    </row>
    <row r="1558" spans="1:20" x14ac:dyDescent="0.25">
      <c r="A1558" t="s">
        <v>10206</v>
      </c>
      <c r="B1558" t="s">
        <v>10650</v>
      </c>
      <c r="C1558" s="10">
        <v>18.616</v>
      </c>
      <c r="D1558" s="10">
        <v>18.616</v>
      </c>
      <c r="E1558">
        <v>46.54</v>
      </c>
      <c r="G1558" s="4"/>
      <c r="H1558" s="10" t="str">
        <f>IFERROR(VLOOKUP(A1558,'DDS Needs'!$A$4:$F$767,6,0),"")</f>
        <v/>
      </c>
      <c r="I1558" s="1" t="str">
        <f>IFERROR(VLOOKUP(A1558,'WH INV 4-2-2026'!$A$2:$C$2914,3,0),"")</f>
        <v/>
      </c>
      <c r="J1558" s="1" t="e">
        <f>I1558/(C1558/3)</f>
        <v>#VALUE!</v>
      </c>
      <c r="K1558" s="5" t="str">
        <f>IF((I1558&gt;C1558),"X","")</f>
        <v>X</v>
      </c>
      <c r="L1558" s="7">
        <f>(C1558/3)*13</f>
        <v>80.669333333333327</v>
      </c>
      <c r="M1558" s="7" t="e">
        <f>I1558-L1558</f>
        <v>#VALUE!</v>
      </c>
      <c r="N1558" s="6">
        <f>C1558/$C$2</f>
        <v>8.0313530423045969E-5</v>
      </c>
      <c r="O1558" s="5" t="s">
        <v>27882</v>
      </c>
      <c r="P1558" t="str">
        <f>VLOOKUP(A1558,'External $ Guide'!$A$2:$L$11545,3,0)</f>
        <v>Replenish</v>
      </c>
      <c r="Q1558" t="str">
        <f>VLOOKUP(A1558,'External $ Guide'!$A$2:$L$11545,4,0)</f>
        <v>Retail</v>
      </c>
      <c r="R1558" t="str">
        <f>VLOOKUP(A1558,'External $ Guide'!$A$2:$L$11545,5,0)</f>
        <v>Active</v>
      </c>
      <c r="S1558" t="str">
        <f>IFERROR(VLOOKUP(A1558,'Broker &amp; Vendor'!$A$2:$C$11545,3,0),"")</f>
        <v>ASSOCIATED BREWING COMPANY</v>
      </c>
      <c r="T1558" t="str">
        <f>IFERROR(VLOOKUP(A1558,'Broker &amp; Vendor'!$A$2:$C$11545,2,0),"")</f>
        <v>JOHNSON BROTHERS</v>
      </c>
    </row>
    <row r="1559" spans="1:20" x14ac:dyDescent="0.25">
      <c r="A1559" t="s">
        <v>7965</v>
      </c>
      <c r="B1559" t="s">
        <v>3871</v>
      </c>
      <c r="C1559" s="10">
        <v>18.509433962264154</v>
      </c>
      <c r="D1559" s="10">
        <v>18.509433962264154</v>
      </c>
      <c r="E1559" s="1">
        <v>54.5</v>
      </c>
      <c r="F1559" s="3">
        <f>((E1559/53)*6)*3</f>
        <v>18.509433962264154</v>
      </c>
      <c r="G1559" s="4">
        <f>VLOOKUP(A1559,'R12 Trend'!$A$4:$B$6433,2,0)</f>
        <v>0</v>
      </c>
      <c r="H1559" s="10" t="str">
        <f>IFERROR(VLOOKUP(A1559,'DDS Needs'!$A$4:$F$767,6,0),"")</f>
        <v/>
      </c>
      <c r="I1559" s="1">
        <f>IFERROR(VLOOKUP(A1559,'WH INV 4-2-2026'!$A$2:$C$2914,3,0),"")</f>
        <v>46</v>
      </c>
      <c r="J1559" s="1">
        <f>I1559/(C1559/3)</f>
        <v>7.4556574923547387</v>
      </c>
      <c r="K1559" s="5" t="str">
        <f>IF((I1559&gt;C1559),"X","")</f>
        <v>X</v>
      </c>
      <c r="L1559" s="7">
        <f>(C1559/3)*13</f>
        <v>80.207547169811335</v>
      </c>
      <c r="M1559" s="7">
        <f>I1559-L1559</f>
        <v>-34.207547169811335</v>
      </c>
      <c r="N1559" s="6">
        <f>C1559/$C$2</f>
        <v>7.9853781029311479E-5</v>
      </c>
      <c r="O1559" s="5" t="s">
        <v>27882</v>
      </c>
      <c r="P1559" t="str">
        <f>VLOOKUP(A1559,'External $ Guide'!$A$2:$L$11545,3,0)</f>
        <v>Replenish</v>
      </c>
      <c r="Q1559" t="str">
        <f>VLOOKUP(A1559,'External $ Guide'!$A$2:$L$11545,4,0)</f>
        <v>Retail</v>
      </c>
      <c r="R1559" t="str">
        <f>VLOOKUP(A1559,'External $ Guide'!$A$2:$L$11545,5,0)</f>
        <v>Active</v>
      </c>
      <c r="S1559" t="str">
        <f>IFERROR(VLOOKUP(A1559,'Broker &amp; Vendor'!$A$2:$C$11545,3,0),"")</f>
        <v>POST MERIDIEM SPIRITS CO. LLC</v>
      </c>
      <c r="T1559" t="str">
        <f>IFERROR(VLOOKUP(A1559,'Broker &amp; Vendor'!$A$2:$C$11545,2,0),"")</f>
        <v>RNDC</v>
      </c>
    </row>
    <row r="1560" spans="1:20" x14ac:dyDescent="0.25">
      <c r="A1560" t="s">
        <v>6458</v>
      </c>
      <c r="B1560" t="s">
        <v>2364</v>
      </c>
      <c r="C1560" s="10">
        <v>18.509433962264154</v>
      </c>
      <c r="D1560" s="10">
        <v>18.509433962264154</v>
      </c>
      <c r="E1560" s="1">
        <v>54.5</v>
      </c>
      <c r="F1560" s="3">
        <f>((E1560/53)*6)*3</f>
        <v>18.509433962264154</v>
      </c>
      <c r="G1560" s="4">
        <f>VLOOKUP(A1560,'R12 Trend'!$A$4:$B$6433,2,0)</f>
        <v>0</v>
      </c>
      <c r="H1560" s="10" t="str">
        <f>IFERROR(VLOOKUP(A1560,'DDS Needs'!$A$4:$F$767,6,0),"")</f>
        <v/>
      </c>
      <c r="I1560" s="1">
        <f>IFERROR(VLOOKUP(A1560,'WH INV 4-2-2026'!$A$2:$C$2914,3,0),"")</f>
        <v>109</v>
      </c>
      <c r="J1560" s="1">
        <f>I1560/(C1560/3)</f>
        <v>17.666666666666664</v>
      </c>
      <c r="K1560" s="5" t="str">
        <f>IF((I1560&gt;C1560),"X","")</f>
        <v>X</v>
      </c>
      <c r="L1560" s="7">
        <f>(C1560/3)*13</f>
        <v>80.207547169811335</v>
      </c>
      <c r="M1560" s="7">
        <f>I1560-L1560</f>
        <v>28.792452830188665</v>
      </c>
      <c r="N1560" s="6">
        <f>C1560/$C$2</f>
        <v>7.9853781029311479E-5</v>
      </c>
      <c r="O1560" s="5" t="s">
        <v>27882</v>
      </c>
      <c r="P1560" t="str">
        <f>VLOOKUP(A1560,'External $ Guide'!$A$2:$L$11545,3,0)</f>
        <v>Replenish</v>
      </c>
      <c r="Q1560" t="str">
        <f>VLOOKUP(A1560,'External $ Guide'!$A$2:$L$11545,4,0)</f>
        <v>Retail</v>
      </c>
      <c r="R1560" t="str">
        <f>VLOOKUP(A1560,'External $ Guide'!$A$2:$L$11545,5,0)</f>
        <v>Active</v>
      </c>
      <c r="S1560" t="str">
        <f>IFERROR(VLOOKUP(A1560,'Broker &amp; Vendor'!$A$2:$C$11545,3,0),"")</f>
        <v>PARK STREET IMPORTS /</v>
      </c>
      <c r="T1560" t="str">
        <f>IFERROR(VLOOKUP(A1560,'Broker &amp; Vendor'!$A$2:$C$11545,2,0),"")</f>
        <v>LUKE LEA BEVERAGES</v>
      </c>
    </row>
    <row r="1561" spans="1:20" x14ac:dyDescent="0.25">
      <c r="A1561" t="s">
        <v>4308</v>
      </c>
      <c r="B1561" t="s">
        <v>219</v>
      </c>
      <c r="C1561" s="10">
        <v>18.508075471698113</v>
      </c>
      <c r="D1561" s="10">
        <v>18.508075471698113</v>
      </c>
      <c r="E1561" s="1">
        <v>52.4</v>
      </c>
      <c r="F1561" s="3">
        <f>((E1561/53)*6)*3</f>
        <v>17.796226415094338</v>
      </c>
      <c r="G1561" s="4">
        <f>VLOOKUP(A1561,'R12 Trend'!$A$4:$B$6433,2,0)</f>
        <v>0.04</v>
      </c>
      <c r="H1561" s="10" t="str">
        <f>IFERROR(VLOOKUP(A1561,'DDS Needs'!$A$4:$F$767,6,0),"")</f>
        <v/>
      </c>
      <c r="I1561" s="1">
        <f>IFERROR(VLOOKUP(A1561,'WH INV 4-2-2026'!$A$2:$C$2914,3,0),"")</f>
        <v>36</v>
      </c>
      <c r="J1561" s="1">
        <f>I1561/(C1561/3)</f>
        <v>5.8352906635349386</v>
      </c>
      <c r="K1561" s="5" t="str">
        <f>IF((I1561&gt;C1561),"X","")</f>
        <v>X</v>
      </c>
      <c r="L1561" s="7">
        <f>(C1561/3)*13</f>
        <v>80.201660377358493</v>
      </c>
      <c r="M1561" s="7">
        <f>I1561-L1561</f>
        <v>-44.201660377358493</v>
      </c>
      <c r="N1561" s="6">
        <f>C1561/$C$2</f>
        <v>7.9847920201346013E-5</v>
      </c>
      <c r="O1561" s="5" t="s">
        <v>27882</v>
      </c>
      <c r="P1561" t="str">
        <f>VLOOKUP(A1561,'External $ Guide'!$A$2:$L$11545,3,0)</f>
        <v>Replenish</v>
      </c>
      <c r="Q1561" t="str">
        <f>VLOOKUP(A1561,'External $ Guide'!$A$2:$L$11545,4,0)</f>
        <v>Retail</v>
      </c>
      <c r="R1561" t="str">
        <f>VLOOKUP(A1561,'External $ Guide'!$A$2:$L$11545,5,0)</f>
        <v>Active</v>
      </c>
      <c r="S1561" t="str">
        <f>IFERROR(VLOOKUP(A1561,'Broker &amp; Vendor'!$A$2:$C$11545,3,0),"")</f>
        <v>PERNOD RICARD USA</v>
      </c>
      <c r="T1561" t="str">
        <f>IFERROR(VLOOKUP(A1561,'Broker &amp; Vendor'!$A$2:$C$11545,2,0),"")</f>
        <v>SGWS- AMERICAN LIBERTY DIVISION</v>
      </c>
    </row>
    <row r="1562" spans="1:20" x14ac:dyDescent="0.25">
      <c r="A1562" t="s">
        <v>4130</v>
      </c>
      <c r="B1562" t="s">
        <v>41</v>
      </c>
      <c r="C1562" s="10">
        <v>18.444769811320754</v>
      </c>
      <c r="D1562" s="10">
        <v>18.444769811320754</v>
      </c>
      <c r="E1562" s="1">
        <v>47.64</v>
      </c>
      <c r="F1562" s="3">
        <f>((E1562/53)*6)*3</f>
        <v>16.179622641509432</v>
      </c>
      <c r="G1562" s="4">
        <f>VLOOKUP(A1562,'R12 Trend'!$A$4:$B$6433,2,0)</f>
        <v>0.14000000000000001</v>
      </c>
      <c r="H1562" s="10" t="str">
        <f>IFERROR(VLOOKUP(A1562,'DDS Needs'!$A$4:$F$767,6,0),"")</f>
        <v/>
      </c>
      <c r="I1562" s="1">
        <f>IFERROR(VLOOKUP(A1562,'WH INV 4-2-2026'!$A$2:$C$2914,3,0),"")</f>
        <v>16</v>
      </c>
      <c r="J1562" s="1">
        <f>I1562/(C1562/3)</f>
        <v>2.6023637318877939</v>
      </c>
      <c r="K1562" s="5" t="str">
        <f>IF((I1562&gt;C1562),"X","")</f>
        <v/>
      </c>
      <c r="L1562" s="7">
        <f>(C1562/3)*13</f>
        <v>79.927335849056604</v>
      </c>
      <c r="M1562" s="7">
        <f>I1562-L1562</f>
        <v>-63.927335849056604</v>
      </c>
      <c r="N1562" s="6">
        <f>C1562/$C$2</f>
        <v>7.9574805618155852E-5</v>
      </c>
      <c r="O1562" s="5" t="s">
        <v>27882</v>
      </c>
      <c r="P1562" t="str">
        <f>VLOOKUP(A1562,'External $ Guide'!$A$2:$L$11545,3,0)</f>
        <v>Replenish</v>
      </c>
      <c r="Q1562" t="str">
        <f>VLOOKUP(A1562,'External $ Guide'!$A$2:$L$11545,4,0)</f>
        <v>Retail</v>
      </c>
      <c r="R1562" t="str">
        <f>VLOOKUP(A1562,'External $ Guide'!$A$2:$L$11545,5,0)</f>
        <v>Active</v>
      </c>
      <c r="S1562" t="str">
        <f>IFERROR(VLOOKUP(A1562,'Broker &amp; Vendor'!$A$2:$C$11545,3,0),"")</f>
        <v>PERNOD RICARD USA</v>
      </c>
      <c r="T1562" t="str">
        <f>IFERROR(VLOOKUP(A1562,'Broker &amp; Vendor'!$A$2:$C$11545,2,0),"")</f>
        <v>SGWS- AMERICAN LIBERTY DIVISION</v>
      </c>
    </row>
    <row r="1563" spans="1:20" x14ac:dyDescent="0.25">
      <c r="A1563" t="s">
        <v>5040</v>
      </c>
      <c r="B1563" t="s">
        <v>946</v>
      </c>
      <c r="C1563" s="10">
        <v>18.431320754716982</v>
      </c>
      <c r="D1563" s="10">
        <v>18.431320754716982</v>
      </c>
      <c r="E1563" s="1">
        <v>67</v>
      </c>
      <c r="F1563" s="3">
        <f>((E1563/53)*6)*3</f>
        <v>22.754716981132074</v>
      </c>
      <c r="G1563" s="4">
        <f>VLOOKUP(A1563,'R12 Trend'!$A$4:$B$6433,2,0)</f>
        <v>-0.19</v>
      </c>
      <c r="H1563" s="10" t="str">
        <f>IFERROR(VLOOKUP(A1563,'DDS Needs'!$A$4:$F$767,6,0),"")</f>
        <v/>
      </c>
      <c r="I1563" s="1">
        <f>IFERROR(VLOOKUP(A1563,'WH INV 4-2-2026'!$A$2:$C$2914,3,0),"")</f>
        <v>23</v>
      </c>
      <c r="J1563" s="1">
        <f>I1563/(C1563/3)</f>
        <v>3.7436275413058167</v>
      </c>
      <c r="K1563" s="5" t="str">
        <f>IF((I1563&gt;C1563),"X","")</f>
        <v>X</v>
      </c>
      <c r="L1563" s="7">
        <f>(C1563/3)*13</f>
        <v>79.869056603773586</v>
      </c>
      <c r="M1563" s="7">
        <f>I1563-L1563</f>
        <v>-56.869056603773586</v>
      </c>
      <c r="N1563" s="6">
        <f>C1563/$C$2</f>
        <v>7.9516783421297861E-5</v>
      </c>
      <c r="O1563" s="5" t="s">
        <v>27882</v>
      </c>
      <c r="P1563" t="str">
        <f>VLOOKUP(A1563,'External $ Guide'!$A$2:$L$11545,3,0)</f>
        <v>Replenish</v>
      </c>
      <c r="Q1563" t="str">
        <f>VLOOKUP(A1563,'External $ Guide'!$A$2:$L$11545,4,0)</f>
        <v>Retail</v>
      </c>
      <c r="R1563" t="str">
        <f>VLOOKUP(A1563,'External $ Guide'!$A$2:$L$11545,5,0)</f>
        <v>Active</v>
      </c>
      <c r="S1563" t="str">
        <f>IFERROR(VLOOKUP(A1563,'Broker &amp; Vendor'!$A$2:$C$11545,3,0),"")</f>
        <v>TENNESSEE STILLHOUSE LLC DBA CHATTANOOGA WHISKEY</v>
      </c>
      <c r="T1563" t="str">
        <f>IFERROR(VLOOKUP(A1563,'Broker &amp; Vendor'!$A$2:$C$11545,2,0),"")</f>
        <v>RNDC</v>
      </c>
    </row>
    <row r="1564" spans="1:20" x14ac:dyDescent="0.25">
      <c r="A1564" t="s">
        <v>6418</v>
      </c>
      <c r="B1564" t="s">
        <v>2324</v>
      </c>
      <c r="C1564" s="10">
        <v>18.397358490566038</v>
      </c>
      <c r="D1564" s="10">
        <v>18.397358490566038</v>
      </c>
      <c r="E1564" s="1">
        <v>54.17</v>
      </c>
      <c r="F1564" s="3">
        <f>((E1564/53)*6)*3</f>
        <v>18.397358490566038</v>
      </c>
      <c r="G1564" s="4">
        <f>VLOOKUP(A1564,'R12 Trend'!$A$4:$B$6433,2,0)</f>
        <v>0</v>
      </c>
      <c r="H1564" s="10" t="str">
        <f>IFERROR(VLOOKUP(A1564,'DDS Needs'!$A$4:$F$767,6,0),"")</f>
        <v/>
      </c>
      <c r="I1564" s="1">
        <f>IFERROR(VLOOKUP(A1564,'WH INV 4-2-2026'!$A$2:$C$2914,3,0),"")</f>
        <v>63</v>
      </c>
      <c r="J1564" s="1">
        <f>I1564/(C1564/3)</f>
        <v>10.273213956064241</v>
      </c>
      <c r="K1564" s="5" t="str">
        <f>IF((I1564&gt;C1564),"X","")</f>
        <v>X</v>
      </c>
      <c r="L1564" s="7">
        <f>(C1564/3)*13</f>
        <v>79.721886792452835</v>
      </c>
      <c r="M1564" s="7">
        <f>I1564-L1564</f>
        <v>-16.721886792452835</v>
      </c>
      <c r="N1564" s="6">
        <f>C1564/$C$2</f>
        <v>7.9370262722161511E-5</v>
      </c>
      <c r="O1564" s="5" t="s">
        <v>27882</v>
      </c>
      <c r="P1564" t="str">
        <f>VLOOKUP(A1564,'External $ Guide'!$A$2:$L$11545,3,0)</f>
        <v>Replenish</v>
      </c>
      <c r="Q1564" t="str">
        <f>VLOOKUP(A1564,'External $ Guide'!$A$2:$L$11545,4,0)</f>
        <v>Retail</v>
      </c>
      <c r="R1564" t="str">
        <f>VLOOKUP(A1564,'External $ Guide'!$A$2:$L$11545,5,0)</f>
        <v>Active</v>
      </c>
      <c r="S1564" t="str">
        <f>IFERROR(VLOOKUP(A1564,'Broker &amp; Vendor'!$A$2:$C$11545,3,0),"")</f>
        <v>PROXIMO SPIRITS INC.</v>
      </c>
      <c r="T1564" t="str">
        <f>IFERROR(VLOOKUP(A1564,'Broker &amp; Vendor'!$A$2:$C$11545,2,0),"")</f>
        <v>JOHNSON BROTHERS</v>
      </c>
    </row>
    <row r="1565" spans="1:20" x14ac:dyDescent="0.25">
      <c r="A1565" t="s">
        <v>8278</v>
      </c>
      <c r="B1565" t="s">
        <v>8279</v>
      </c>
      <c r="C1565" s="10">
        <v>18.271999999999998</v>
      </c>
      <c r="D1565" s="10">
        <v>18.271999999999998</v>
      </c>
      <c r="E1565">
        <v>45.68</v>
      </c>
      <c r="G1565" s="4"/>
      <c r="H1565" s="10" t="str">
        <f>IFERROR(VLOOKUP(A1565,'DDS Needs'!$A$4:$F$767,6,0),"")</f>
        <v/>
      </c>
      <c r="I1565" s="1">
        <f>IFERROR(VLOOKUP(A1565,'WH INV 4-2-2026'!$A$2:$C$2914,3,0),"")</f>
        <v>32</v>
      </c>
      <c r="J1565" s="1">
        <f>I1565/(C1565/3)</f>
        <v>5.2539404553415059</v>
      </c>
      <c r="K1565" s="5" t="str">
        <f>IF((I1565&gt;C1565),"X","")</f>
        <v>X</v>
      </c>
      <c r="L1565" s="7">
        <f>(C1565/3)*13</f>
        <v>79.178666666666658</v>
      </c>
      <c r="M1565" s="7">
        <f>I1565-L1565</f>
        <v>-47.178666666666658</v>
      </c>
      <c r="N1565" s="6">
        <f>C1565/$C$2</f>
        <v>7.8829438541571547E-5</v>
      </c>
      <c r="O1565" s="5" t="s">
        <v>27882</v>
      </c>
      <c r="P1565" t="str">
        <f>VLOOKUP(A1565,'External $ Guide'!$A$2:$L$11545,3,0)</f>
        <v>Replenish</v>
      </c>
      <c r="Q1565" t="str">
        <f>VLOOKUP(A1565,'External $ Guide'!$A$2:$L$11545,4,0)</f>
        <v>Retail</v>
      </c>
      <c r="R1565" t="str">
        <f>VLOOKUP(A1565,'External $ Guide'!$A$2:$L$11545,5,0)</f>
        <v>Active</v>
      </c>
      <c r="S1565" t="str">
        <f>IFERROR(VLOOKUP(A1565,'Broker &amp; Vendor'!$A$2:$C$11545,3,0),"")</f>
        <v>PERNOD RICARD USA</v>
      </c>
      <c r="T1565" t="str">
        <f>IFERROR(VLOOKUP(A1565,'Broker &amp; Vendor'!$A$2:$C$11545,2,0),"")</f>
        <v>SGWS- AMERICAN LIBERTY DIVISION</v>
      </c>
    </row>
    <row r="1566" spans="1:20" x14ac:dyDescent="0.25">
      <c r="A1566" t="s">
        <v>4101</v>
      </c>
      <c r="B1566" t="s">
        <v>12</v>
      </c>
      <c r="C1566" s="10">
        <v>18.256075471698111</v>
      </c>
      <c r="D1566" s="10">
        <v>18.256075471698111</v>
      </c>
      <c r="E1566" s="1">
        <v>57.8</v>
      </c>
      <c r="F1566" s="3">
        <f>((E1566/53)*6)*3</f>
        <v>19.630188679245283</v>
      </c>
      <c r="G1566" s="4">
        <f>VLOOKUP(A1566,'R12 Trend'!$A$4:$B$6433,2,0)</f>
        <v>-7.0000000000000007E-2</v>
      </c>
      <c r="H1566" s="10" t="str">
        <f>IFERROR(VLOOKUP(A1566,'DDS Needs'!$A$4:$F$767,6,0),"")</f>
        <v/>
      </c>
      <c r="I1566" s="1">
        <f>IFERROR(VLOOKUP(A1566,'WH INV 4-2-2026'!$A$2:$C$2914,3,0),"")</f>
        <v>31</v>
      </c>
      <c r="J1566" s="1">
        <f>I1566/(C1566/3)</f>
        <v>5.0941945405613236</v>
      </c>
      <c r="K1566" s="5" t="str">
        <f>IF((I1566&gt;C1566),"X","")</f>
        <v>X</v>
      </c>
      <c r="L1566" s="7">
        <f>(C1566/3)*13</f>
        <v>79.10966037735848</v>
      </c>
      <c r="M1566" s="7">
        <f>I1566-L1566</f>
        <v>-48.10966037735848</v>
      </c>
      <c r="N1566" s="6">
        <f>C1566/$C$2</f>
        <v>7.8760736613754271E-5</v>
      </c>
      <c r="O1566" s="5" t="s">
        <v>27882</v>
      </c>
      <c r="P1566" t="str">
        <f>VLOOKUP(A1566,'External $ Guide'!$A$2:$L$11545,3,0)</f>
        <v>Replenish</v>
      </c>
      <c r="Q1566" t="str">
        <f>VLOOKUP(A1566,'External $ Guide'!$A$2:$L$11545,4,0)</f>
        <v>Retail</v>
      </c>
      <c r="R1566" t="str">
        <f>VLOOKUP(A1566,'External $ Guide'!$A$2:$L$11545,5,0)</f>
        <v>Active</v>
      </c>
      <c r="S1566" t="s">
        <v>27956</v>
      </c>
      <c r="T1566" t="str">
        <f>IFERROR(VLOOKUP(A1566,'Broker &amp; Vendor'!$A$2:$C$11545,2,0),"")</f>
        <v>SGWS- CHAMPION DIVISION</v>
      </c>
    </row>
    <row r="1567" spans="1:20" x14ac:dyDescent="0.25">
      <c r="A1567" t="s">
        <v>7949</v>
      </c>
      <c r="B1567" t="s">
        <v>3855</v>
      </c>
      <c r="C1567" s="10">
        <v>18.223064150943394</v>
      </c>
      <c r="D1567" s="10">
        <v>18.223064150943394</v>
      </c>
      <c r="E1567" s="1">
        <v>67.92</v>
      </c>
      <c r="F1567" s="3">
        <f>((E1567/53)*6)*3</f>
        <v>23.067169811320753</v>
      </c>
      <c r="G1567" s="4">
        <f>VLOOKUP(A1567,'R12 Trend'!$A$4:$B$6433,2,0)</f>
        <v>-0.21</v>
      </c>
      <c r="H1567" s="10" t="str">
        <f>IFERROR(VLOOKUP(A1567,'DDS Needs'!$A$4:$F$767,6,0),"")</f>
        <v/>
      </c>
      <c r="I1567" s="1">
        <f>IFERROR(VLOOKUP(A1567,'WH INV 4-2-2026'!$A$2:$C$2914,3,0),"")</f>
        <v>18</v>
      </c>
      <c r="J1567" s="1">
        <f>I1567/(C1567/3)</f>
        <v>2.9632777206244136</v>
      </c>
      <c r="K1567" s="5" t="str">
        <f>IF((I1567&gt;C1567),"X","")</f>
        <v/>
      </c>
      <c r="L1567" s="7">
        <f>(C1567/3)*13</f>
        <v>78.966611320754708</v>
      </c>
      <c r="M1567" s="7">
        <f>I1567-L1567</f>
        <v>-60.966611320754708</v>
      </c>
      <c r="N1567" s="6">
        <f>C1567/$C$2</f>
        <v>7.8618318494193745E-5</v>
      </c>
      <c r="O1567" s="5" t="s">
        <v>27882</v>
      </c>
      <c r="P1567" t="str">
        <f>VLOOKUP(A1567,'External $ Guide'!$A$2:$L$11545,3,0)</f>
        <v>Replenish</v>
      </c>
      <c r="Q1567" t="str">
        <f>VLOOKUP(A1567,'External $ Guide'!$A$2:$L$11545,4,0)</f>
        <v>Retail</v>
      </c>
      <c r="R1567" t="str">
        <f>VLOOKUP(A1567,'External $ Guide'!$A$2:$L$11545,5,0)</f>
        <v>Active</v>
      </c>
      <c r="S1567" t="str">
        <f>IFERROR(VLOOKUP(A1567,'Broker &amp; Vendor'!$A$2:$C$11545,3,0),"")</f>
        <v>BACARDI USA INC</v>
      </c>
      <c r="T1567" t="str">
        <f>IFERROR(VLOOKUP(A1567,'Broker &amp; Vendor'!$A$2:$C$11545,2,0),"")</f>
        <v>SGWS- TRANSATLANTIC DIVISION</v>
      </c>
    </row>
    <row r="1568" spans="1:20" x14ac:dyDescent="0.25">
      <c r="A1568" t="s">
        <v>5160</v>
      </c>
      <c r="B1568" t="s">
        <v>1066</v>
      </c>
      <c r="C1568" s="10">
        <v>18.212467924528298</v>
      </c>
      <c r="D1568" s="10">
        <v>18.212467924528298</v>
      </c>
      <c r="E1568" s="1">
        <v>63.84</v>
      </c>
      <c r="F1568" s="3">
        <f>((E1568/53)*6)*3</f>
        <v>21.681509433962262</v>
      </c>
      <c r="G1568" s="4">
        <f>VLOOKUP(A1568,'R12 Trend'!$A$4:$B$6433,2,0)</f>
        <v>-0.16</v>
      </c>
      <c r="H1568" s="10" t="str">
        <f>IFERROR(VLOOKUP(A1568,'DDS Needs'!$A$4:$F$767,6,0),"")</f>
        <v/>
      </c>
      <c r="I1568" s="1">
        <f>IFERROR(VLOOKUP(A1568,'WH INV 4-2-2026'!$A$2:$C$2914,3,0),"")</f>
        <v>12</v>
      </c>
      <c r="J1568" s="1">
        <f>I1568/(C1568/3)</f>
        <v>1.9766678601265071</v>
      </c>
      <c r="K1568" s="5" t="str">
        <f>IF((I1568&gt;C1568),"X","")</f>
        <v/>
      </c>
      <c r="L1568" s="7">
        <f>(C1568/3)*13</f>
        <v>78.920694339622628</v>
      </c>
      <c r="M1568" s="7">
        <f>I1568-L1568</f>
        <v>-66.920694339622628</v>
      </c>
      <c r="N1568" s="6">
        <f>C1568/$C$2</f>
        <v>7.8572604036063185E-5</v>
      </c>
      <c r="O1568" s="5" t="s">
        <v>27882</v>
      </c>
      <c r="P1568" t="str">
        <f>VLOOKUP(A1568,'External $ Guide'!$A$2:$L$11545,3,0)</f>
        <v>Replenish</v>
      </c>
      <c r="Q1568" t="str">
        <f>VLOOKUP(A1568,'External $ Guide'!$A$2:$L$11545,4,0)</f>
        <v>Retail</v>
      </c>
      <c r="R1568" t="str">
        <f>VLOOKUP(A1568,'External $ Guide'!$A$2:$L$11545,5,0)</f>
        <v>Active</v>
      </c>
      <c r="S1568" t="str">
        <f>IFERROR(VLOOKUP(A1568,'Broker &amp; Vendor'!$A$2:$C$11545,3,0),"")</f>
        <v>BROWN FOREMAN CORP</v>
      </c>
      <c r="T1568" t="str">
        <f>IFERROR(VLOOKUP(A1568,'Broker &amp; Vendor'!$A$2:$C$11545,2,0),"")</f>
        <v>UNITED</v>
      </c>
    </row>
    <row r="1569" spans="1:20" x14ac:dyDescent="0.25">
      <c r="A1569" t="s">
        <v>4645</v>
      </c>
      <c r="B1569" t="s">
        <v>556</v>
      </c>
      <c r="C1569" s="10">
        <v>18.204045283018868</v>
      </c>
      <c r="D1569" s="10">
        <v>18.204045283018868</v>
      </c>
      <c r="E1569" s="1">
        <v>60.91</v>
      </c>
      <c r="F1569" s="3">
        <f>((E1569/53)*6)*3</f>
        <v>20.686415094339623</v>
      </c>
      <c r="G1569" s="4">
        <f>VLOOKUP(A1569,'R12 Trend'!$A$4:$B$6433,2,0)</f>
        <v>-0.12</v>
      </c>
      <c r="H1569" s="10" t="str">
        <f>IFERROR(VLOOKUP(A1569,'DDS Needs'!$A$4:$F$767,6,0),"")</f>
        <v/>
      </c>
      <c r="I1569" s="1">
        <f>IFERROR(VLOOKUP(A1569,'WH INV 4-2-2026'!$A$2:$C$2914,3,0),"")</f>
        <v>10</v>
      </c>
      <c r="J1569" s="1">
        <f>I1569/(C1569/3)</f>
        <v>1.6479853534524362</v>
      </c>
      <c r="K1569" s="5" t="str">
        <f>IF((I1569&gt;C1569),"X","")</f>
        <v/>
      </c>
      <c r="L1569" s="7">
        <f>(C1569/3)*13</f>
        <v>78.884196226415085</v>
      </c>
      <c r="M1569" s="7">
        <f>I1569-L1569</f>
        <v>-68.884196226415085</v>
      </c>
      <c r="N1569" s="6">
        <f>C1569/$C$2</f>
        <v>7.853626690267739E-5</v>
      </c>
      <c r="O1569" s="5" t="s">
        <v>27882</v>
      </c>
      <c r="P1569" t="str">
        <f>VLOOKUP(A1569,'External $ Guide'!$A$2:$L$11545,3,0)</f>
        <v>Replenish</v>
      </c>
      <c r="Q1569" t="str">
        <f>VLOOKUP(A1569,'External $ Guide'!$A$2:$L$11545,4,0)</f>
        <v>Retail</v>
      </c>
      <c r="R1569" t="str">
        <f>VLOOKUP(A1569,'External $ Guide'!$A$2:$L$11545,5,0)</f>
        <v>Active</v>
      </c>
      <c r="S1569" t="str">
        <f>IFERROR(VLOOKUP(A1569,'Broker &amp; Vendor'!$A$2:$C$11545,3,0),"")</f>
        <v>E. &amp; J. GALLO WINERY</v>
      </c>
      <c r="T1569" t="str">
        <f>IFERROR(VLOOKUP(A1569,'Broker &amp; Vendor'!$A$2:$C$11545,2,0),"")</f>
        <v>RNDC</v>
      </c>
    </row>
    <row r="1570" spans="1:20" x14ac:dyDescent="0.25">
      <c r="A1570" t="s">
        <v>4295</v>
      </c>
      <c r="B1570" t="s">
        <v>206</v>
      </c>
      <c r="C1570" s="10">
        <v>18.086943396226417</v>
      </c>
      <c r="D1570" s="10">
        <v>18.086943396226417</v>
      </c>
      <c r="E1570" s="1">
        <v>63.4</v>
      </c>
      <c r="F1570" s="3">
        <f>((E1570/53)*6)*3</f>
        <v>21.532075471698114</v>
      </c>
      <c r="G1570" s="4">
        <f>VLOOKUP(A1570,'R12 Trend'!$A$4:$B$6433,2,0)</f>
        <v>-0.16</v>
      </c>
      <c r="H1570" s="10" t="str">
        <f>IFERROR(VLOOKUP(A1570,'DDS Needs'!$A$4:$F$767,6,0),"")</f>
        <v/>
      </c>
      <c r="I1570" s="1">
        <f>IFERROR(VLOOKUP(A1570,'WH INV 4-2-2026'!$A$2:$C$2914,3,0),"")</f>
        <v>53</v>
      </c>
      <c r="J1570" s="1">
        <f>I1570/(C1570/3)</f>
        <v>8.7908717640578828</v>
      </c>
      <c r="K1570" s="5" t="str">
        <f>IF((I1570&gt;C1570),"X","")</f>
        <v>X</v>
      </c>
      <c r="L1570" s="7">
        <f>(C1570/3)*13</f>
        <v>78.376754716981139</v>
      </c>
      <c r="M1570" s="7">
        <f>I1570-L1570</f>
        <v>-25.376754716981139</v>
      </c>
      <c r="N1570" s="6">
        <f>C1570/$C$2</f>
        <v>7.8031063532055266E-5</v>
      </c>
      <c r="O1570" s="5" t="s">
        <v>27882</v>
      </c>
      <c r="P1570" t="str">
        <f>VLOOKUP(A1570,'External $ Guide'!$A$2:$L$11545,3,0)</f>
        <v>Replenish</v>
      </c>
      <c r="Q1570" t="str">
        <f>VLOOKUP(A1570,'External $ Guide'!$A$2:$L$11545,4,0)</f>
        <v>Retail</v>
      </c>
      <c r="R1570" t="str">
        <f>VLOOKUP(A1570,'External $ Guide'!$A$2:$L$11545,5,0)</f>
        <v>Active</v>
      </c>
      <c r="S1570" t="str">
        <f>IFERROR(VLOOKUP(A1570,'Broker &amp; Vendor'!$A$2:$C$11545,3,0),"")</f>
        <v>SAZERAC CO INC</v>
      </c>
      <c r="T1570" t="str">
        <f>IFERROR(VLOOKUP(A1570,'Broker &amp; Vendor'!$A$2:$C$11545,2,0),"")</f>
        <v>UNITED</v>
      </c>
    </row>
    <row r="1571" spans="1:20" x14ac:dyDescent="0.25">
      <c r="A1571" t="s">
        <v>5934</v>
      </c>
      <c r="B1571" t="s">
        <v>1840</v>
      </c>
      <c r="C1571" s="10">
        <v>18.070641509433962</v>
      </c>
      <c r="D1571" s="10">
        <v>18.070641509433962</v>
      </c>
      <c r="E1571" s="1">
        <v>44.34</v>
      </c>
      <c r="F1571" s="3">
        <f>((E1571/53)*6)*3</f>
        <v>15.058867924528302</v>
      </c>
      <c r="G1571" s="4">
        <f>VLOOKUP(A1571,'R12 Trend'!$A$4:$B$6433,2,0)</f>
        <v>3.82</v>
      </c>
      <c r="H1571" s="10" t="str">
        <f>IFERROR(VLOOKUP(A1571,'DDS Needs'!$A$4:$F$767,6,0),"")</f>
        <v/>
      </c>
      <c r="I1571" s="1">
        <f>IFERROR(VLOOKUP(A1571,'WH INV 4-2-2026'!$A$2:$C$2914,3,0),"")</f>
        <v>2</v>
      </c>
      <c r="J1571" s="1">
        <f>I1571/(C1571/3)</f>
        <v>0.33203027113717237</v>
      </c>
      <c r="K1571" s="5" t="str">
        <f>IF((I1571&gt;C1571),"X","")</f>
        <v/>
      </c>
      <c r="L1571" s="7">
        <f>(C1571/3)*13</f>
        <v>78.30611320754717</v>
      </c>
      <c r="M1571" s="7">
        <f>I1571-L1571</f>
        <v>-76.30611320754717</v>
      </c>
      <c r="N1571" s="6">
        <f>C1571/$C$2</f>
        <v>7.7960733596469804E-5</v>
      </c>
      <c r="O1571" s="5" t="s">
        <v>27882</v>
      </c>
      <c r="P1571" t="str">
        <f>VLOOKUP(A1571,'External $ Guide'!$A$2:$L$11545,3,0)</f>
        <v>SpecOrder</v>
      </c>
      <c r="Q1571" t="s">
        <v>13204</v>
      </c>
      <c r="R1571" t="str">
        <f>VLOOKUP(A1571,'External $ Guide'!$A$2:$L$11545,5,0)</f>
        <v>Active</v>
      </c>
      <c r="S1571" t="str">
        <f>IFERROR(VLOOKUP(A1571,'Broker &amp; Vendor'!$A$2:$C$11545,3,0),"")</f>
        <v>THE BARDSTOWN BOURBON CO. LLC</v>
      </c>
      <c r="T1571" t="str">
        <f>IFERROR(VLOOKUP(A1571,'Broker &amp; Vendor'!$A$2:$C$11545,2,0),"")</f>
        <v>RNDC</v>
      </c>
    </row>
    <row r="1572" spans="1:20" x14ac:dyDescent="0.25">
      <c r="A1572" t="s">
        <v>6668</v>
      </c>
      <c r="B1572" t="s">
        <v>2574</v>
      </c>
      <c r="C1572" s="10">
        <v>18.030566037735852</v>
      </c>
      <c r="D1572" s="10">
        <v>18.030566037735852</v>
      </c>
      <c r="E1572" s="1">
        <v>53.09</v>
      </c>
      <c r="F1572" s="3">
        <f>((E1572/53)*6)*3</f>
        <v>18.030566037735852</v>
      </c>
      <c r="G1572" s="4">
        <f>VLOOKUP(A1572,'R12 Trend'!$A$4:$B$6433,2,0)</f>
        <v>0</v>
      </c>
      <c r="H1572" s="10" t="str">
        <f>IFERROR(VLOOKUP(A1572,'DDS Needs'!$A$4:$F$767,6,0),"")</f>
        <v/>
      </c>
      <c r="I1572" s="1">
        <f>IFERROR(VLOOKUP(A1572,'WH INV 4-2-2026'!$A$2:$C$2914,3,0),"")</f>
        <v>119</v>
      </c>
      <c r="J1572" s="1">
        <f>I1572/(C1572/3)</f>
        <v>19.7997111822691</v>
      </c>
      <c r="K1572" s="5" t="str">
        <f>IF((I1572&gt;C1572),"X","")</f>
        <v>X</v>
      </c>
      <c r="L1572" s="7">
        <f>(C1572/3)*13</f>
        <v>78.132452830188697</v>
      </c>
      <c r="M1572" s="7">
        <f>I1572-L1572</f>
        <v>40.867547169811303</v>
      </c>
      <c r="N1572" s="6">
        <f>C1572/$C$2</f>
        <v>7.7787839171488923E-5</v>
      </c>
      <c r="O1572" s="5" t="s">
        <v>27882</v>
      </c>
      <c r="P1572" t="str">
        <f>VLOOKUP(A1572,'External $ Guide'!$A$2:$L$11545,3,0)</f>
        <v>Replenish</v>
      </c>
      <c r="Q1572" t="str">
        <f>VLOOKUP(A1572,'External $ Guide'!$A$2:$L$11545,4,0)</f>
        <v>Retail</v>
      </c>
      <c r="R1572" t="str">
        <f>VLOOKUP(A1572,'External $ Guide'!$A$2:$L$11545,5,0)</f>
        <v>Active</v>
      </c>
      <c r="S1572" t="s">
        <v>27956</v>
      </c>
      <c r="T1572" t="str">
        <f>IFERROR(VLOOKUP(A1572,'Broker &amp; Vendor'!$A$2:$C$11545,2,0),"")</f>
        <v>SGWS- CHAMPION DIVISION</v>
      </c>
    </row>
    <row r="1573" spans="1:20" x14ac:dyDescent="0.25">
      <c r="A1573" t="s">
        <v>5400</v>
      </c>
      <c r="B1573" t="s">
        <v>1306</v>
      </c>
      <c r="C1573" s="10">
        <v>18.001358490566037</v>
      </c>
      <c r="D1573" s="10">
        <v>18.001358490566037</v>
      </c>
      <c r="E1573" s="1">
        <v>44.17</v>
      </c>
      <c r="F1573" s="3">
        <f>((E1573/53)*6)*3</f>
        <v>15.001132075471698</v>
      </c>
      <c r="G1573" s="4">
        <f>VLOOKUP(A1573,'R12 Trend'!$A$4:$B$6433,2,0)</f>
        <v>0.21</v>
      </c>
      <c r="H1573" s="10" t="str">
        <f>IFERROR(VLOOKUP(A1573,'DDS Needs'!$A$4:$F$767,6,0),"")</f>
        <v/>
      </c>
      <c r="I1573" s="1">
        <f>IFERROR(VLOOKUP(A1573,'WH INV 4-2-2026'!$A$2:$C$2914,3,0),"")</f>
        <v>27.333333</v>
      </c>
      <c r="J1573" s="1">
        <f>I1573/(C1573/3)</f>
        <v>4.5552117104369483</v>
      </c>
      <c r="K1573" s="5" t="str">
        <f>IF((I1573&gt;C1573),"X","")</f>
        <v>X</v>
      </c>
      <c r="L1573" s="7">
        <f>(C1573/3)*13</f>
        <v>78.005886792452827</v>
      </c>
      <c r="M1573" s="7">
        <f>I1573-L1573</f>
        <v>-50.672553792452831</v>
      </c>
      <c r="N1573" s="6">
        <f>C1573/$C$2</f>
        <v>7.7661831370231651E-5</v>
      </c>
      <c r="O1573" s="5" t="s">
        <v>27882</v>
      </c>
      <c r="P1573" t="str">
        <f>VLOOKUP(A1573,'External $ Guide'!$A$2:$L$11545,3,0)</f>
        <v>Replenish</v>
      </c>
      <c r="Q1573" t="str">
        <f>VLOOKUP(A1573,'External $ Guide'!$A$2:$L$11545,4,0)</f>
        <v>Retail</v>
      </c>
      <c r="R1573" t="str">
        <f>VLOOKUP(A1573,'External $ Guide'!$A$2:$L$11545,5,0)</f>
        <v>Active</v>
      </c>
      <c r="S1573" t="str">
        <f>IFERROR(VLOOKUP(A1573,'Broker &amp; Vendor'!$A$2:$C$11545,3,0),"")</f>
        <v>M S WALKER INC</v>
      </c>
      <c r="T1573" t="str">
        <f>IFERROR(VLOOKUP(A1573,'Broker &amp; Vendor'!$A$2:$C$11545,2,0),"")</f>
        <v>RNDC</v>
      </c>
    </row>
    <row r="1574" spans="1:20" x14ac:dyDescent="0.25">
      <c r="A1574" t="s">
        <v>7255</v>
      </c>
      <c r="B1574" t="s">
        <v>3161</v>
      </c>
      <c r="C1574" s="10">
        <v>17.997283018867922</v>
      </c>
      <c r="D1574" s="10">
        <v>17.997283018867922</v>
      </c>
      <c r="E1574" s="1">
        <v>44.16</v>
      </c>
      <c r="F1574" s="3">
        <f>((E1574/53)*6)*3</f>
        <v>14.997735849056602</v>
      </c>
      <c r="G1574" s="4">
        <f>VLOOKUP(A1574,'R12 Trend'!$A$4:$B$6433,2,0)</f>
        <v>17.14</v>
      </c>
      <c r="H1574" s="10" t="str">
        <f>IFERROR(VLOOKUP(A1574,'DDS Needs'!$A$4:$F$767,6,0),"")</f>
        <v/>
      </c>
      <c r="I1574" s="1">
        <f>IFERROR(VLOOKUP(A1574,'WH INV 4-2-2026'!$A$2:$C$2914,3,0),"")</f>
        <v>6</v>
      </c>
      <c r="J1574" s="1">
        <f>I1574/(C1574/3)</f>
        <v>1.000150966183575</v>
      </c>
      <c r="K1574" s="5" t="str">
        <f>IF((I1574&gt;C1574),"X","")</f>
        <v/>
      </c>
      <c r="L1574" s="7">
        <f>(C1574/3)*13</f>
        <v>77.988226415094331</v>
      </c>
      <c r="M1574" s="7">
        <f>I1574-L1574</f>
        <v>-71.988226415094331</v>
      </c>
      <c r="N1574" s="6">
        <f>C1574/$C$2</f>
        <v>7.7644248886335278E-5</v>
      </c>
      <c r="O1574" s="5" t="s">
        <v>27882</v>
      </c>
      <c r="P1574" t="str">
        <f>VLOOKUP(A1574,'External $ Guide'!$A$2:$L$11545,3,0)</f>
        <v>Replenish</v>
      </c>
      <c r="Q1574" t="str">
        <f>VLOOKUP(A1574,'External $ Guide'!$A$2:$L$11545,4,0)</f>
        <v>Retail</v>
      </c>
      <c r="R1574" t="str">
        <f>VLOOKUP(A1574,'External $ Guide'!$A$2:$L$11545,5,0)</f>
        <v>Active</v>
      </c>
      <c r="S1574" t="str">
        <f>IFERROR(VLOOKUP(A1574,'Broker &amp; Vendor'!$A$2:$C$11545,3,0),"")</f>
        <v>HEAVEN HILL SALES CO DBA HEAVEN HILL BRANDS</v>
      </c>
      <c r="T1574" t="str">
        <f>IFERROR(VLOOKUP(A1574,'Broker &amp; Vendor'!$A$2:$C$11545,2,0),"")</f>
        <v>SGWS- TRANSATLANTIC DIVISION</v>
      </c>
    </row>
    <row r="1575" spans="1:20" x14ac:dyDescent="0.25">
      <c r="A1575" t="s">
        <v>7416</v>
      </c>
      <c r="B1575" t="s">
        <v>3322</v>
      </c>
      <c r="C1575" s="10">
        <v>17.97283018867925</v>
      </c>
      <c r="D1575" s="10">
        <v>17.97283018867925</v>
      </c>
      <c r="E1575" s="1">
        <v>47.25</v>
      </c>
      <c r="F1575" s="3">
        <f>((E1575/53)*6)*3</f>
        <v>16.047169811320757</v>
      </c>
      <c r="G1575" s="4">
        <f>VLOOKUP(A1575,'R12 Trend'!$A$4:$B$6433,2,0)</f>
        <v>0.12</v>
      </c>
      <c r="H1575" s="10" t="str">
        <f>IFERROR(VLOOKUP(A1575,'DDS Needs'!$A$4:$F$767,6,0),"")</f>
        <v/>
      </c>
      <c r="I1575" s="1">
        <f>IFERROR(VLOOKUP(A1575,'WH INV 4-2-2026'!$A$2:$C$2914,3,0),"")</f>
        <v>42.916666999999997</v>
      </c>
      <c r="J1575" s="1">
        <f>I1575/(C1575/3)</f>
        <v>7.163590800579489</v>
      </c>
      <c r="K1575" s="5" t="str">
        <f>IF((I1575&gt;C1575),"X","")</f>
        <v>X</v>
      </c>
      <c r="L1575" s="7">
        <f>(C1575/3)*13</f>
        <v>77.882264150943413</v>
      </c>
      <c r="M1575" s="7">
        <f>I1575-L1575</f>
        <v>-34.965597150943417</v>
      </c>
      <c r="N1575" s="6">
        <f>C1575/$C$2</f>
        <v>7.7538753982957139E-5</v>
      </c>
      <c r="O1575" s="5" t="s">
        <v>27882</v>
      </c>
      <c r="P1575" t="str">
        <f>VLOOKUP(A1575,'External $ Guide'!$A$2:$L$11545,3,0)</f>
        <v>Replenish</v>
      </c>
      <c r="Q1575" t="str">
        <f>VLOOKUP(A1575,'External $ Guide'!$A$2:$L$11545,4,0)</f>
        <v>Wholesale bottle</v>
      </c>
      <c r="R1575" t="str">
        <f>VLOOKUP(A1575,'External $ Guide'!$A$2:$L$11545,5,0)</f>
        <v>Active</v>
      </c>
      <c r="S1575" t="s">
        <v>27956</v>
      </c>
      <c r="T1575" t="str">
        <f>IFERROR(VLOOKUP(A1575,'Broker &amp; Vendor'!$A$2:$C$11545,2,0),"")</f>
        <v>SGWS- CHAMPION DIVISION</v>
      </c>
    </row>
    <row r="1576" spans="1:20" x14ac:dyDescent="0.25">
      <c r="A1576" t="s">
        <v>4700</v>
      </c>
      <c r="B1576" t="s">
        <v>611</v>
      </c>
      <c r="C1576" s="10">
        <v>17.890811320754722</v>
      </c>
      <c r="D1576" s="10">
        <v>17.890811320754722</v>
      </c>
      <c r="E1576" s="1">
        <v>50.17</v>
      </c>
      <c r="F1576" s="3">
        <f>((E1576/53)*6)*3</f>
        <v>17.038867924528304</v>
      </c>
      <c r="G1576" s="4">
        <f>VLOOKUP(A1576,'R12 Trend'!$A$4:$B$6433,2,0)</f>
        <v>0.05</v>
      </c>
      <c r="H1576" s="10" t="str">
        <f>IFERROR(VLOOKUP(A1576,'DDS Needs'!$A$4:$F$767,6,0),"")</f>
        <v/>
      </c>
      <c r="I1576" s="1">
        <f>IFERROR(VLOOKUP(A1576,'WH INV 4-2-2026'!$A$2:$C$2914,3,0),"")</f>
        <v>13</v>
      </c>
      <c r="J1576" s="1">
        <f>I1576/(C1576/3)</f>
        <v>2.1798899614327154</v>
      </c>
      <c r="K1576" s="5" t="str">
        <f>IF((I1576&gt;C1576),"X","")</f>
        <v/>
      </c>
      <c r="L1576" s="7">
        <f>(C1576/3)*13</f>
        <v>77.526849056603794</v>
      </c>
      <c r="M1576" s="7">
        <f>I1576-L1576</f>
        <v>-64.526849056603794</v>
      </c>
      <c r="N1576" s="6">
        <f>C1576/$C$2</f>
        <v>7.7184906494542839E-5</v>
      </c>
      <c r="O1576" s="5" t="s">
        <v>27882</v>
      </c>
      <c r="P1576" t="str">
        <f>VLOOKUP(A1576,'External $ Guide'!$A$2:$L$11545,3,0)</f>
        <v>Replenish</v>
      </c>
      <c r="Q1576" t="str">
        <f>VLOOKUP(A1576,'External $ Guide'!$A$2:$L$11545,4,0)</f>
        <v>Retail</v>
      </c>
      <c r="R1576" t="str">
        <f>VLOOKUP(A1576,'External $ Guide'!$A$2:$L$11545,5,0)</f>
        <v>Active</v>
      </c>
      <c r="S1576" t="str">
        <f>IFERROR(VLOOKUP(A1576,'Broker &amp; Vendor'!$A$2:$C$11545,3,0),"")</f>
        <v>CHATHAM IMPORTS INC.</v>
      </c>
      <c r="T1576" t="str">
        <f>IFERROR(VLOOKUP(A1576,'Broker &amp; Vendor'!$A$2:$C$11545,2,0),"")</f>
        <v>SGWS- TRANSATLANTIC DIVISION</v>
      </c>
    </row>
    <row r="1577" spans="1:20" x14ac:dyDescent="0.25">
      <c r="A1577" t="s">
        <v>6184</v>
      </c>
      <c r="B1577" t="s">
        <v>2090</v>
      </c>
      <c r="C1577" s="10">
        <v>17.663094339622642</v>
      </c>
      <c r="D1577" s="10">
        <v>17.663094339622642</v>
      </c>
      <c r="E1577" s="1">
        <v>43.34</v>
      </c>
      <c r="F1577" s="3">
        <f>((E1577/53)*6)*3</f>
        <v>14.71924528301887</v>
      </c>
      <c r="G1577" s="4">
        <f>VLOOKUP(A1577,'R12 Trend'!$A$4:$B$6433,2,0)</f>
        <v>0.44</v>
      </c>
      <c r="H1577" s="10" t="str">
        <f>IFERROR(VLOOKUP(A1577,'DDS Needs'!$A$4:$F$767,6,0),"")</f>
        <v/>
      </c>
      <c r="I1577" s="1">
        <f>IFERROR(VLOOKUP(A1577,'WH INV 4-2-2026'!$A$2:$C$2914,3,0),"")</f>
        <v>2.1666669999999999</v>
      </c>
      <c r="J1577" s="1">
        <f>I1577/(C1577/3)</f>
        <v>0.36799899694918725</v>
      </c>
      <c r="K1577" s="5" t="str">
        <f>IF((I1577&gt;C1577),"X","")</f>
        <v/>
      </c>
      <c r="L1577" s="7">
        <f>(C1577/3)*13</f>
        <v>76.540075471698117</v>
      </c>
      <c r="M1577" s="7">
        <f>I1577-L1577</f>
        <v>-74.373408471698113</v>
      </c>
      <c r="N1577" s="6">
        <f>C1577/$C$2</f>
        <v>7.6202485206833587E-5</v>
      </c>
      <c r="O1577" s="5" t="s">
        <v>27882</v>
      </c>
      <c r="P1577" t="str">
        <f>VLOOKUP(A1577,'External $ Guide'!$A$2:$L$11545,3,0)</f>
        <v>Replenish</v>
      </c>
      <c r="Q1577" t="str">
        <f>VLOOKUP(A1577,'External $ Guide'!$A$2:$L$11545,4,0)</f>
        <v>Retail</v>
      </c>
      <c r="R1577" t="str">
        <f>VLOOKUP(A1577,'External $ Guide'!$A$2:$L$11545,5,0)</f>
        <v>Active</v>
      </c>
      <c r="S1577" t="str">
        <f>IFERROR(VLOOKUP(A1577,'Broker &amp; Vendor'!$A$2:$C$11545,3,0),"")</f>
        <v>THE BARDSTOWN BOURBON CO. LLC</v>
      </c>
      <c r="T1577" t="str">
        <f>IFERROR(VLOOKUP(A1577,'Broker &amp; Vendor'!$A$2:$C$11545,2,0),"")</f>
        <v>RNDC</v>
      </c>
    </row>
    <row r="1578" spans="1:20" x14ac:dyDescent="0.25">
      <c r="A1578" t="s">
        <v>6336</v>
      </c>
      <c r="B1578" t="s">
        <v>2242</v>
      </c>
      <c r="C1578" s="10">
        <v>17.593811320754718</v>
      </c>
      <c r="D1578" s="10">
        <v>17.593811320754718</v>
      </c>
      <c r="E1578" s="1">
        <v>43.17</v>
      </c>
      <c r="F1578" s="3">
        <f>((E1578/53)*6)*3</f>
        <v>14.661509433962264</v>
      </c>
      <c r="G1578" s="4">
        <f>VLOOKUP(A1578,'R12 Trend'!$A$4:$B$6433,2,0)</f>
        <v>0.4</v>
      </c>
      <c r="H1578" s="10" t="str">
        <f>IFERROR(VLOOKUP(A1578,'DDS Needs'!$A$4:$F$767,6,0),"")</f>
        <v/>
      </c>
      <c r="I1578" s="1">
        <f>IFERROR(VLOOKUP(A1578,'WH INV 4-2-2026'!$A$2:$C$2914,3,0),"")</f>
        <v>37</v>
      </c>
      <c r="J1578" s="1">
        <f>I1578/(C1578/3)</f>
        <v>6.3090366252284245</v>
      </c>
      <c r="K1578" s="5" t="str">
        <f>IF((I1578&gt;C1578),"X","")</f>
        <v>X</v>
      </c>
      <c r="L1578" s="7">
        <f>(C1578/3)*13</f>
        <v>76.239849056603774</v>
      </c>
      <c r="M1578" s="7">
        <f>I1578-L1578</f>
        <v>-39.239849056603774</v>
      </c>
      <c r="N1578" s="6">
        <f>C1578/$C$2</f>
        <v>7.5903582980595434E-5</v>
      </c>
      <c r="O1578" s="5" t="s">
        <v>27882</v>
      </c>
      <c r="P1578" t="str">
        <f>VLOOKUP(A1578,'External $ Guide'!$A$2:$L$11545,3,0)</f>
        <v>Replenish</v>
      </c>
      <c r="Q1578" t="str">
        <f>VLOOKUP(A1578,'External $ Guide'!$A$2:$L$11545,4,0)</f>
        <v>Retail</v>
      </c>
      <c r="R1578" t="str">
        <f>VLOOKUP(A1578,'External $ Guide'!$A$2:$L$11545,5,0)</f>
        <v>Active</v>
      </c>
      <c r="S1578" t="str">
        <f>IFERROR(VLOOKUP(A1578,'Broker &amp; Vendor'!$A$2:$C$11545,3,0),"")</f>
        <v>PARK STREET IMPORTS /</v>
      </c>
      <c r="T1578" t="str">
        <f>IFERROR(VLOOKUP(A1578,'Broker &amp; Vendor'!$A$2:$C$11545,2,0),"")</f>
        <v>RNDC</v>
      </c>
    </row>
    <row r="1579" spans="1:20" x14ac:dyDescent="0.25">
      <c r="A1579" t="s">
        <v>6377</v>
      </c>
      <c r="B1579" t="s">
        <v>2283</v>
      </c>
      <c r="C1579" s="10">
        <v>17.593811320754718</v>
      </c>
      <c r="D1579" s="10">
        <v>17.593811320754718</v>
      </c>
      <c r="E1579" s="1">
        <v>43.17</v>
      </c>
      <c r="F1579" s="3">
        <f>((E1579/53)*6)*3</f>
        <v>14.661509433962264</v>
      </c>
      <c r="G1579" s="4">
        <f>VLOOKUP(A1579,'R12 Trend'!$A$4:$B$6433,2,0)</f>
        <v>4.6900000000000004</v>
      </c>
      <c r="H1579" s="10" t="str">
        <f>IFERROR(VLOOKUP(A1579,'DDS Needs'!$A$4:$F$767,6,0),"")</f>
        <v/>
      </c>
      <c r="I1579" s="1">
        <f>IFERROR(VLOOKUP(A1579,'WH INV 4-2-2026'!$A$2:$C$2914,3,0),"")</f>
        <v>28</v>
      </c>
      <c r="J1579" s="1">
        <f>I1579/(C1579/3)</f>
        <v>4.774406094767456</v>
      </c>
      <c r="K1579" s="5" t="str">
        <f>IF((I1579&gt;C1579),"X","")</f>
        <v>X</v>
      </c>
      <c r="L1579" s="7">
        <f>(C1579/3)*13</f>
        <v>76.239849056603774</v>
      </c>
      <c r="M1579" s="7">
        <f>I1579-L1579</f>
        <v>-48.239849056603774</v>
      </c>
      <c r="N1579" s="6">
        <f>C1579/$C$2</f>
        <v>7.5903582980595434E-5</v>
      </c>
      <c r="O1579" s="5" t="s">
        <v>27882</v>
      </c>
      <c r="P1579" t="str">
        <f>VLOOKUP(A1579,'External $ Guide'!$A$2:$L$11545,3,0)</f>
        <v>Replenish</v>
      </c>
      <c r="Q1579" t="str">
        <f>VLOOKUP(A1579,'External $ Guide'!$A$2:$L$11545,4,0)</f>
        <v>Retail</v>
      </c>
      <c r="R1579" t="str">
        <f>VLOOKUP(A1579,'External $ Guide'!$A$2:$L$11545,5,0)</f>
        <v>Active</v>
      </c>
      <c r="S1579" t="str">
        <f>IFERROR(VLOOKUP(A1579,'Broker &amp; Vendor'!$A$2:$C$11545,3,0),"")</f>
        <v>SAZERAC CO INC</v>
      </c>
      <c r="T1579" t="str">
        <f>IFERROR(VLOOKUP(A1579,'Broker &amp; Vendor'!$A$2:$C$11545,2,0),"")</f>
        <v>UNITED</v>
      </c>
    </row>
    <row r="1580" spans="1:20" x14ac:dyDescent="0.25">
      <c r="A1580" t="s">
        <v>4617</v>
      </c>
      <c r="B1580" t="s">
        <v>528</v>
      </c>
      <c r="C1580" s="10">
        <v>17.577101886792452</v>
      </c>
      <c r="D1580" s="10">
        <v>17.577101886792452</v>
      </c>
      <c r="E1580" s="1">
        <v>60.18</v>
      </c>
      <c r="F1580" s="3">
        <f>((E1580/53)*6)*3</f>
        <v>20.438490566037736</v>
      </c>
      <c r="G1580" s="4">
        <f>VLOOKUP(A1580,'R12 Trend'!$A$4:$B$6433,2,0)</f>
        <v>-0.14000000000000001</v>
      </c>
      <c r="H1580" s="10" t="str">
        <f>IFERROR(VLOOKUP(A1580,'DDS Needs'!$A$4:$F$767,6,0),"")</f>
        <v/>
      </c>
      <c r="I1580" s="1">
        <f>IFERROR(VLOOKUP(A1580,'WH INV 4-2-2026'!$A$2:$C$2914,3,0),"")</f>
        <v>102</v>
      </c>
      <c r="J1580" s="1">
        <f>I1580/(C1580/3)</f>
        <v>17.409013270266723</v>
      </c>
      <c r="K1580" s="5" t="str">
        <f>IF((I1580&gt;C1580),"X","")</f>
        <v>X</v>
      </c>
      <c r="L1580" s="7">
        <f>(C1580/3)*13</f>
        <v>76.167441509433957</v>
      </c>
      <c r="M1580" s="7">
        <f>I1580-L1580</f>
        <v>25.832558490566043</v>
      </c>
      <c r="N1580" s="6">
        <f>C1580/$C$2</f>
        <v>7.5831494796620342E-5</v>
      </c>
      <c r="O1580" s="5" t="s">
        <v>27882</v>
      </c>
      <c r="P1580" t="str">
        <f>VLOOKUP(A1580,'External $ Guide'!$A$2:$L$11545,3,0)</f>
        <v>Replenish</v>
      </c>
      <c r="Q1580" t="str">
        <f>VLOOKUP(A1580,'External $ Guide'!$A$2:$L$11545,4,0)</f>
        <v>Retail</v>
      </c>
      <c r="R1580" t="str">
        <f>VLOOKUP(A1580,'External $ Guide'!$A$2:$L$11545,5,0)</f>
        <v>Active</v>
      </c>
      <c r="S1580" t="str">
        <f>IFERROR(VLOOKUP(A1580,'Broker &amp; Vendor'!$A$2:$C$11545,3,0),"")</f>
        <v>CHATHAM IMPORTS INC.</v>
      </c>
      <c r="T1580" t="str">
        <f>IFERROR(VLOOKUP(A1580,'Broker &amp; Vendor'!$A$2:$C$11545,2,0),"")</f>
        <v>SGWS- TRANSATLANTIC DIVISION</v>
      </c>
    </row>
    <row r="1581" spans="1:20" x14ac:dyDescent="0.25">
      <c r="A1581" t="s">
        <v>4936</v>
      </c>
      <c r="B1581" t="s">
        <v>842</v>
      </c>
      <c r="C1581" s="10">
        <v>17.564773584905662</v>
      </c>
      <c r="D1581" s="10">
        <v>17.564773584905662</v>
      </c>
      <c r="E1581" s="1">
        <v>63.85</v>
      </c>
      <c r="F1581" s="3">
        <f>((E1581/53)*6)*3</f>
        <v>21.68490566037736</v>
      </c>
      <c r="G1581" s="4">
        <f>VLOOKUP(A1581,'R12 Trend'!$A$4:$B$6433,2,0)</f>
        <v>-0.19</v>
      </c>
      <c r="H1581" s="10" t="str">
        <f>IFERROR(VLOOKUP(A1581,'DDS Needs'!$A$4:$F$767,6,0),"")</f>
        <v/>
      </c>
      <c r="I1581" s="1">
        <f>IFERROR(VLOOKUP(A1581,'WH INV 4-2-2026'!$A$2:$C$2914,3,0),"")</f>
        <v>79.166667000000004</v>
      </c>
      <c r="J1581" s="1">
        <f>I1581/(C1581/3)</f>
        <v>13.521381294894477</v>
      </c>
      <c r="K1581" s="5" t="str">
        <f>IF((I1581&gt;C1581),"X","")</f>
        <v>X</v>
      </c>
      <c r="L1581" s="7">
        <f>(C1581/3)*13</f>
        <v>76.114018867924528</v>
      </c>
      <c r="M1581" s="7">
        <f>I1581-L1581</f>
        <v>3.0526481320754755</v>
      </c>
      <c r="N1581" s="6">
        <f>C1581/$C$2</f>
        <v>7.5778307782833865E-5</v>
      </c>
      <c r="O1581" s="5" t="s">
        <v>27882</v>
      </c>
      <c r="P1581" t="str">
        <f>VLOOKUP(A1581,'External $ Guide'!$A$2:$L$11545,3,0)</f>
        <v>Replenish</v>
      </c>
      <c r="Q1581" t="str">
        <f>VLOOKUP(A1581,'External $ Guide'!$A$2:$L$11545,4,0)</f>
        <v>Retail</v>
      </c>
      <c r="R1581" t="str">
        <f>VLOOKUP(A1581,'External $ Guide'!$A$2:$L$11545,5,0)</f>
        <v>Active</v>
      </c>
      <c r="S1581" t="str">
        <f>IFERROR(VLOOKUP(A1581,'Broker &amp; Vendor'!$A$2:$C$11545,3,0),"")</f>
        <v>LUXCO INC</v>
      </c>
      <c r="T1581" t="str">
        <f>IFERROR(VLOOKUP(A1581,'Broker &amp; Vendor'!$A$2:$C$11545,2,0),"")</f>
        <v>RNDC</v>
      </c>
    </row>
    <row r="1582" spans="1:20" x14ac:dyDescent="0.25">
      <c r="A1582" t="s">
        <v>7476</v>
      </c>
      <c r="B1582" t="s">
        <v>3382</v>
      </c>
      <c r="C1582" s="10">
        <v>17.557132075471696</v>
      </c>
      <c r="D1582" s="10">
        <v>17.557132075471696</v>
      </c>
      <c r="E1582" s="1">
        <v>43.08</v>
      </c>
      <c r="F1582" s="3">
        <f>((E1582/53)*6)*3</f>
        <v>14.630943396226414</v>
      </c>
      <c r="G1582" s="4">
        <f>VLOOKUP(A1582,'R12 Trend'!$A$4:$B$6433,2,0)</f>
        <v>0.48</v>
      </c>
      <c r="H1582" s="10" t="str">
        <f>IFERROR(VLOOKUP(A1582,'DDS Needs'!$A$4:$F$767,6,0),"")</f>
        <v/>
      </c>
      <c r="I1582" s="1">
        <f>IFERROR(VLOOKUP(A1582,'WH INV 4-2-2026'!$A$2:$C$2914,3,0),"")</f>
        <v>74</v>
      </c>
      <c r="J1582" s="1">
        <f>I1582/(C1582/3)</f>
        <v>12.644434127721038</v>
      </c>
      <c r="K1582" s="5" t="str">
        <f>IF((I1582&gt;C1582),"X","")</f>
        <v>X</v>
      </c>
      <c r="L1582" s="7">
        <f>(C1582/3)*13</f>
        <v>76.08090566037734</v>
      </c>
      <c r="M1582" s="7">
        <f>I1582-L1582</f>
        <v>-2.0809056603773399</v>
      </c>
      <c r="N1582" s="6">
        <f>C1582/$C$2</f>
        <v>7.5745340625528164E-5</v>
      </c>
      <c r="O1582" s="5" t="s">
        <v>27882</v>
      </c>
      <c r="P1582" t="str">
        <f>VLOOKUP(A1582,'External $ Guide'!$A$2:$L$11545,3,0)</f>
        <v>Replenish</v>
      </c>
      <c r="Q1582" t="str">
        <f>VLOOKUP(A1582,'External $ Guide'!$A$2:$L$11545,4,0)</f>
        <v>Wholesale</v>
      </c>
      <c r="R1582" t="str">
        <f>VLOOKUP(A1582,'External $ Guide'!$A$2:$L$11545,5,0)</f>
        <v>Active</v>
      </c>
      <c r="S1582" t="str">
        <f>IFERROR(VLOOKUP(A1582,'Broker &amp; Vendor'!$A$2:$C$11545,3,0),"")</f>
        <v>LEVECKE CORPORATION</v>
      </c>
      <c r="T1582" t="str">
        <f>IFERROR(VLOOKUP(A1582,'Broker &amp; Vendor'!$A$2:$C$11545,2,0),"")</f>
        <v>RNDC</v>
      </c>
    </row>
    <row r="1583" spans="1:20" x14ac:dyDescent="0.25">
      <c r="A1583" t="s">
        <v>9887</v>
      </c>
      <c r="B1583" t="s">
        <v>10633</v>
      </c>
      <c r="C1583" s="10">
        <v>17.463999999999999</v>
      </c>
      <c r="D1583" s="10">
        <v>17.463999999999999</v>
      </c>
      <c r="E1583">
        <v>43.66</v>
      </c>
      <c r="G1583" s="4"/>
      <c r="H1583" s="10" t="str">
        <f>IFERROR(VLOOKUP(A1583,'DDS Needs'!$A$4:$F$767,6,0),"")</f>
        <v/>
      </c>
      <c r="I1583" s="1">
        <f>IFERROR(VLOOKUP(A1583,'WH INV 4-2-2026'!$A$2:$C$2914,3,0),"")</f>
        <v>121</v>
      </c>
      <c r="J1583" s="1">
        <f>I1583/(C1583/3)</f>
        <v>20.785616124599176</v>
      </c>
      <c r="K1583" s="5" t="str">
        <f>IF((I1583&gt;C1583),"X","")</f>
        <v>X</v>
      </c>
      <c r="L1583" s="7">
        <f>(C1583/3)*13</f>
        <v>75.677333333333323</v>
      </c>
      <c r="M1583" s="7">
        <f>I1583-L1583</f>
        <v>45.322666666666677</v>
      </c>
      <c r="N1583" s="6">
        <f>C1583/$C$2</f>
        <v>7.5343548308340924E-5</v>
      </c>
      <c r="O1583" s="5" t="s">
        <v>27882</v>
      </c>
      <c r="P1583" t="str">
        <f>VLOOKUP(A1583,'External $ Guide'!$A$2:$L$11545,3,0)</f>
        <v>Replenish</v>
      </c>
      <c r="Q1583" t="str">
        <f>VLOOKUP(A1583,'External $ Guide'!$A$2:$L$11545,4,0)</f>
        <v>Retail</v>
      </c>
      <c r="R1583" t="str">
        <f>VLOOKUP(A1583,'External $ Guide'!$A$2:$L$11545,5,0)</f>
        <v>Active</v>
      </c>
      <c r="S1583" t="str">
        <f>IFERROR(VLOOKUP(A1583,'Broker &amp; Vendor'!$A$2:$C$11545,3,0),"")</f>
        <v>GULF DISTRIBUTING CO. OF MOBILE LLC</v>
      </c>
      <c r="T1583" t="str">
        <f>IFERROR(VLOOKUP(A1583,'Broker &amp; Vendor'!$A$2:$C$11545,2,0),"")</f>
        <v>GULF DISTRIBUTING</v>
      </c>
    </row>
    <row r="1584" spans="1:20" x14ac:dyDescent="0.25">
      <c r="A1584" t="s">
        <v>4693</v>
      </c>
      <c r="B1584" t="s">
        <v>604</v>
      </c>
      <c r="C1584" s="10">
        <v>17.37618113207547</v>
      </c>
      <c r="D1584" s="10">
        <v>17.37618113207547</v>
      </c>
      <c r="E1584" s="1">
        <v>50.16</v>
      </c>
      <c r="F1584" s="3">
        <f>((E1584/53)*6)*3</f>
        <v>17.035471698113206</v>
      </c>
      <c r="G1584" s="4">
        <f>VLOOKUP(A1584,'R12 Trend'!$A$4:$B$6433,2,0)</f>
        <v>0.02</v>
      </c>
      <c r="H1584" s="10" t="str">
        <f>IFERROR(VLOOKUP(A1584,'DDS Needs'!$A$4:$F$767,6,0),"")</f>
        <v/>
      </c>
      <c r="I1584" s="1">
        <f>IFERROR(VLOOKUP(A1584,'WH INV 4-2-2026'!$A$2:$C$2914,3,0),"")</f>
        <v>75</v>
      </c>
      <c r="J1584" s="1">
        <f>I1584/(C1584/3)</f>
        <v>12.948760046283269</v>
      </c>
      <c r="K1584" s="5" t="str">
        <f>IF((I1584&gt;C1584),"X","")</f>
        <v>X</v>
      </c>
      <c r="L1584" s="7">
        <f>(C1584/3)*13</f>
        <v>75.29678490566036</v>
      </c>
      <c r="M1584" s="7">
        <f>I1584-L1584</f>
        <v>-0.29678490566035975</v>
      </c>
      <c r="N1584" s="6">
        <f>C1584/$C$2</f>
        <v>7.4964678340529685E-5</v>
      </c>
      <c r="O1584" s="5" t="s">
        <v>27882</v>
      </c>
      <c r="P1584" t="str">
        <f>VLOOKUP(A1584,'External $ Guide'!$A$2:$L$11545,3,0)</f>
        <v>Replenish</v>
      </c>
      <c r="Q1584" t="str">
        <f>VLOOKUP(A1584,'External $ Guide'!$A$2:$L$11545,4,0)</f>
        <v>Retail</v>
      </c>
      <c r="R1584" t="str">
        <f>VLOOKUP(A1584,'External $ Guide'!$A$2:$L$11545,5,0)</f>
        <v>Active</v>
      </c>
      <c r="S1584" t="str">
        <f>IFERROR(VLOOKUP(A1584,'Broker &amp; Vendor'!$A$2:$C$11545,3,0),"")</f>
        <v>SAZERAC CO INC</v>
      </c>
      <c r="T1584" t="str">
        <f>IFERROR(VLOOKUP(A1584,'Broker &amp; Vendor'!$A$2:$C$11545,2,0),"")</f>
        <v>UNITED</v>
      </c>
    </row>
    <row r="1585" spans="1:20" x14ac:dyDescent="0.25">
      <c r="A1585" t="s">
        <v>5242</v>
      </c>
      <c r="B1585" t="s">
        <v>1148</v>
      </c>
      <c r="C1585" s="10">
        <v>17.308154716981132</v>
      </c>
      <c r="D1585" s="10">
        <v>17.308154716981132</v>
      </c>
      <c r="E1585" s="1">
        <v>64.510000000000005</v>
      </c>
      <c r="F1585" s="3">
        <f>((E1585/53)*6)*3</f>
        <v>21.909056603773585</v>
      </c>
      <c r="G1585" s="4">
        <f>VLOOKUP(A1585,'R12 Trend'!$A$4:$B$6433,2,0)</f>
        <v>-0.21</v>
      </c>
      <c r="H1585" s="10" t="str">
        <f>IFERROR(VLOOKUP(A1585,'DDS Needs'!$A$4:$F$767,6,0),"")</f>
        <v/>
      </c>
      <c r="I1585" s="1">
        <f>IFERROR(VLOOKUP(A1585,'WH INV 4-2-2026'!$A$2:$C$2914,3,0),"")</f>
        <v>45.5</v>
      </c>
      <c r="J1585" s="1">
        <f>I1585/(C1585/3)</f>
        <v>7.8864559643714678</v>
      </c>
      <c r="K1585" s="5" t="str">
        <f>IF((I1585&gt;C1585),"X","")</f>
        <v>X</v>
      </c>
      <c r="L1585" s="7">
        <f>(C1585/3)*13</f>
        <v>75.002003773584903</v>
      </c>
      <c r="M1585" s="7">
        <f>I1585-L1585</f>
        <v>-29.502003773584903</v>
      </c>
      <c r="N1585" s="6">
        <f>C1585/$C$2</f>
        <v>7.4671197380159584E-5</v>
      </c>
      <c r="O1585" s="5" t="s">
        <v>27882</v>
      </c>
      <c r="P1585" t="str">
        <f>VLOOKUP(A1585,'External $ Guide'!$A$2:$L$11545,3,0)</f>
        <v>Replenish</v>
      </c>
      <c r="Q1585" t="str">
        <f>VLOOKUP(A1585,'External $ Guide'!$A$2:$L$11545,4,0)</f>
        <v>Retail</v>
      </c>
      <c r="R1585" t="str">
        <f>VLOOKUP(A1585,'External $ Guide'!$A$2:$L$11545,5,0)</f>
        <v>Active</v>
      </c>
      <c r="S1585" t="str">
        <f>IFERROR(VLOOKUP(A1585,'Broker &amp; Vendor'!$A$2:$C$11545,3,0),"")</f>
        <v>PROXIMO SPIRITS INC.</v>
      </c>
      <c r="T1585" t="str">
        <f>IFERROR(VLOOKUP(A1585,'Broker &amp; Vendor'!$A$2:$C$11545,2,0),"")</f>
        <v>JOHNSON BROTHERS</v>
      </c>
    </row>
    <row r="1586" spans="1:20" x14ac:dyDescent="0.25">
      <c r="A1586" t="s">
        <v>6206</v>
      </c>
      <c r="B1586" t="s">
        <v>2112</v>
      </c>
      <c r="C1586" s="10">
        <v>17.255547169811322</v>
      </c>
      <c r="D1586" s="10">
        <v>17.255547169811322</v>
      </c>
      <c r="E1586" s="1">
        <v>42.34</v>
      </c>
      <c r="F1586" s="3">
        <f>((E1586/53)*6)*3</f>
        <v>14.379622641509435</v>
      </c>
      <c r="G1586" s="4">
        <f>VLOOKUP(A1586,'R12 Trend'!$A$4:$B$6433,2,0)</f>
        <v>0.26</v>
      </c>
      <c r="H1586" s="10" t="str">
        <f>IFERROR(VLOOKUP(A1586,'DDS Needs'!$A$4:$F$767,6,0),"")</f>
        <v/>
      </c>
      <c r="I1586" s="1">
        <f>IFERROR(VLOOKUP(A1586,'WH INV 4-2-2026'!$A$2:$C$2914,3,0),"")</f>
        <v>12</v>
      </c>
      <c r="J1586" s="1">
        <f>I1586/(C1586/3)</f>
        <v>2.0862856243111318</v>
      </c>
      <c r="K1586" s="5" t="str">
        <f>IF((I1586&gt;C1586),"X","")</f>
        <v/>
      </c>
      <c r="L1586" s="7">
        <f>(C1586/3)*13</f>
        <v>74.774037735849063</v>
      </c>
      <c r="M1586" s="7">
        <f>I1586-L1586</f>
        <v>-62.774037735849063</v>
      </c>
      <c r="N1586" s="6">
        <f>C1586/$C$2</f>
        <v>7.4444236817197384E-5</v>
      </c>
      <c r="O1586" s="5" t="s">
        <v>27882</v>
      </c>
      <c r="P1586" t="str">
        <f>VLOOKUP(A1586,'External $ Guide'!$A$2:$L$11545,3,0)</f>
        <v>Replenish</v>
      </c>
      <c r="Q1586" t="str">
        <f>VLOOKUP(A1586,'External $ Guide'!$A$2:$L$11545,4,0)</f>
        <v>Retail</v>
      </c>
      <c r="R1586" t="str">
        <f>VLOOKUP(A1586,'External $ Guide'!$A$2:$L$11545,5,0)</f>
        <v>Active</v>
      </c>
      <c r="S1586" t="str">
        <f>IFERROR(VLOOKUP(A1586,'Broker &amp; Vendor'!$A$2:$C$11545,3,0),"")</f>
        <v>CAMPARI AMERICA</v>
      </c>
      <c r="T1586" t="str">
        <f>IFERROR(VLOOKUP(A1586,'Broker &amp; Vendor'!$A$2:$C$11545,2,0),"")</f>
        <v>SGWS- TRANSATLANTIC DIVISION</v>
      </c>
    </row>
    <row r="1587" spans="1:20" x14ac:dyDescent="0.25">
      <c r="A1587" t="s">
        <v>5293</v>
      </c>
      <c r="B1587" t="s">
        <v>1199</v>
      </c>
      <c r="C1587" s="10">
        <v>17.237411320754717</v>
      </c>
      <c r="D1587" s="10">
        <v>17.237411320754717</v>
      </c>
      <c r="E1587" s="1">
        <v>62.66</v>
      </c>
      <c r="F1587" s="3">
        <f>((E1587/53)*6)*3</f>
        <v>21.280754716981129</v>
      </c>
      <c r="G1587" s="4">
        <f>VLOOKUP(A1587,'R12 Trend'!$A$4:$B$6433,2,0)</f>
        <v>-0.19</v>
      </c>
      <c r="H1587" s="10" t="str">
        <f>IFERROR(VLOOKUP(A1587,'DDS Needs'!$A$4:$F$767,6,0),"")</f>
        <v/>
      </c>
      <c r="I1587" s="1">
        <f>IFERROR(VLOOKUP(A1587,'WH INV 4-2-2026'!$A$2:$C$2914,3,0),"")</f>
        <v>88.916667000000004</v>
      </c>
      <c r="J1587" s="1">
        <f>I1587/(C1587/3)</f>
        <v>15.47506154121991</v>
      </c>
      <c r="K1587" s="5" t="str">
        <f>IF((I1587&gt;C1587),"X","")</f>
        <v>X</v>
      </c>
      <c r="L1587" s="7">
        <f>(C1587/3)*13</f>
        <v>74.695449056603778</v>
      </c>
      <c r="M1587" s="7">
        <f>I1587-L1587</f>
        <v>14.221217943396226</v>
      </c>
      <c r="N1587" s="6">
        <f>C1587/$C$2</f>
        <v>7.4365994763858563E-5</v>
      </c>
      <c r="O1587" s="5" t="s">
        <v>27882</v>
      </c>
      <c r="P1587" t="str">
        <f>VLOOKUP(A1587,'External $ Guide'!$A$2:$L$11545,3,0)</f>
        <v>Replenish</v>
      </c>
      <c r="Q1587" t="str">
        <f>VLOOKUP(A1587,'External $ Guide'!$A$2:$L$11545,4,0)</f>
        <v>Retail</v>
      </c>
      <c r="R1587" t="str">
        <f>VLOOKUP(A1587,'External $ Guide'!$A$2:$L$11545,5,0)</f>
        <v>Active</v>
      </c>
      <c r="S1587" t="str">
        <f>IFERROR(VLOOKUP(A1587,'Broker &amp; Vendor'!$A$2:$C$11545,3,0),"")</f>
        <v>HEAVEN HILL SALES CO DBA HEAVEN HILL BRANDS</v>
      </c>
      <c r="T1587" t="str">
        <f>IFERROR(VLOOKUP(A1587,'Broker &amp; Vendor'!$A$2:$C$11545,2,0),"")</f>
        <v>SGWS- TRANSATLANTIC DIVISION</v>
      </c>
    </row>
    <row r="1588" spans="1:20" x14ac:dyDescent="0.25">
      <c r="A1588" t="s">
        <v>4657</v>
      </c>
      <c r="B1588" t="s">
        <v>568</v>
      </c>
      <c r="C1588" s="10">
        <v>17.134098113207546</v>
      </c>
      <c r="D1588" s="10">
        <v>17.134098113207546</v>
      </c>
      <c r="E1588" s="1">
        <v>65.52</v>
      </c>
      <c r="F1588" s="3">
        <f>((E1588/53)*6)*3</f>
        <v>22.252075471698113</v>
      </c>
      <c r="G1588" s="4">
        <f>VLOOKUP(A1588,'R12 Trend'!$A$4:$B$6433,2,0)</f>
        <v>-0.23</v>
      </c>
      <c r="H1588" s="10" t="str">
        <f>IFERROR(VLOOKUP(A1588,'DDS Needs'!$A$4:$F$767,6,0),"")</f>
        <v/>
      </c>
      <c r="I1588" s="1">
        <f>IFERROR(VLOOKUP(A1588,'WH INV 4-2-2026'!$A$2:$C$2914,3,0),"")</f>
        <v>35.166666999999997</v>
      </c>
      <c r="J1588" s="1">
        <f>I1588/(C1588/3)</f>
        <v>6.1573127632949056</v>
      </c>
      <c r="K1588" s="5" t="str">
        <f>IF((I1588&gt;C1588),"X","")</f>
        <v>X</v>
      </c>
      <c r="L1588" s="7">
        <f>(C1588/3)*13</f>
        <v>74.247758490566042</v>
      </c>
      <c r="M1588" s="7">
        <f>I1588-L1588</f>
        <v>-39.081091490566045</v>
      </c>
      <c r="N1588" s="6">
        <f>C1588/$C$2</f>
        <v>7.3920278797085784E-5</v>
      </c>
      <c r="O1588" s="5" t="s">
        <v>27882</v>
      </c>
      <c r="P1588" t="str">
        <f>VLOOKUP(A1588,'External $ Guide'!$A$2:$L$11545,3,0)</f>
        <v>Replenish</v>
      </c>
      <c r="Q1588" t="str">
        <f>VLOOKUP(A1588,'External $ Guide'!$A$2:$L$11545,4,0)</f>
        <v>Retail</v>
      </c>
      <c r="R1588" t="str">
        <f>VLOOKUP(A1588,'External $ Guide'!$A$2:$L$11545,5,0)</f>
        <v>Active</v>
      </c>
      <c r="S1588" t="str">
        <f>IFERROR(VLOOKUP(A1588,'Broker &amp; Vendor'!$A$2:$C$11545,3,0),"")</f>
        <v>CONSTELLATION BRANDS INC.</v>
      </c>
      <c r="T1588" t="str">
        <f>IFERROR(VLOOKUP(A1588,'Broker &amp; Vendor'!$A$2:$C$11545,2,0),"")</f>
        <v>SGWS- CHAMPION DIVISION</v>
      </c>
    </row>
    <row r="1589" spans="1:20" x14ac:dyDescent="0.25">
      <c r="A1589" t="s">
        <v>7888</v>
      </c>
      <c r="B1589" t="s">
        <v>3794</v>
      </c>
      <c r="C1589" s="10">
        <v>17.13056603773585</v>
      </c>
      <c r="D1589" s="10">
        <v>17.13056603773585</v>
      </c>
      <c r="E1589" s="1">
        <v>48.5</v>
      </c>
      <c r="F1589" s="3">
        <f>((E1589/53)*6)*3</f>
        <v>16.471698113207548</v>
      </c>
      <c r="G1589" s="4">
        <f>VLOOKUP(A1589,'R12 Trend'!$A$4:$B$6433,2,0)</f>
        <v>0.04</v>
      </c>
      <c r="H1589" s="10" t="str">
        <f>IFERROR(VLOOKUP(A1589,'DDS Needs'!$A$4:$F$767,6,0),"")</f>
        <v/>
      </c>
      <c r="I1589" s="1">
        <f>IFERROR(VLOOKUP(A1589,'WH INV 4-2-2026'!$A$2:$C$2914,3,0),"")</f>
        <v>42</v>
      </c>
      <c r="J1589" s="1">
        <f>I1589/(C1589/3)</f>
        <v>7.3552735923869941</v>
      </c>
      <c r="K1589" s="5" t="str">
        <f>IF((I1589&gt;C1589),"X","")</f>
        <v>X</v>
      </c>
      <c r="L1589" s="7">
        <f>(C1589/3)*13</f>
        <v>74.232452830188691</v>
      </c>
      <c r="M1589" s="7">
        <f>I1589-L1589</f>
        <v>-32.232452830188691</v>
      </c>
      <c r="N1589" s="6">
        <f>C1589/$C$2</f>
        <v>7.3905040644375606E-5</v>
      </c>
      <c r="O1589" s="5" t="s">
        <v>27882</v>
      </c>
      <c r="P1589" t="str">
        <f>VLOOKUP(A1589,'External $ Guide'!$A$2:$L$11545,3,0)</f>
        <v>Replenish</v>
      </c>
      <c r="Q1589" t="str">
        <f>VLOOKUP(A1589,'External $ Guide'!$A$2:$L$11545,4,0)</f>
        <v>Retail</v>
      </c>
      <c r="R1589" t="str">
        <f>VLOOKUP(A1589,'External $ Guide'!$A$2:$L$11545,5,0)</f>
        <v>Active</v>
      </c>
      <c r="S1589" t="str">
        <f>IFERROR(VLOOKUP(A1589,'Broker &amp; Vendor'!$A$2:$C$11545,3,0),"")</f>
        <v>SERRALLES USA LLC</v>
      </c>
      <c r="T1589" t="str">
        <f>IFERROR(VLOOKUP(A1589,'Broker &amp; Vendor'!$A$2:$C$11545,2,0),"")</f>
        <v>RNDC</v>
      </c>
    </row>
    <row r="1590" spans="1:20" x14ac:dyDescent="0.25">
      <c r="A1590" t="s">
        <v>7871</v>
      </c>
      <c r="B1590" t="s">
        <v>3777</v>
      </c>
      <c r="C1590" s="10">
        <v>17.104890566037732</v>
      </c>
      <c r="D1590" s="10">
        <v>17.104890566037732</v>
      </c>
      <c r="E1590" s="1">
        <v>60.68</v>
      </c>
      <c r="F1590" s="3">
        <f>((E1590/53)*6)*3</f>
        <v>20.60830188679245</v>
      </c>
      <c r="G1590" s="4">
        <f>VLOOKUP(A1590,'R12 Trend'!$A$4:$B$6433,2,0)</f>
        <v>-0.17</v>
      </c>
      <c r="H1590" s="10" t="str">
        <f>IFERROR(VLOOKUP(A1590,'DDS Needs'!$A$4:$F$767,6,0),"")</f>
        <v/>
      </c>
      <c r="I1590" s="1">
        <f>IFERROR(VLOOKUP(A1590,'WH INV 4-2-2026'!$A$2:$C$2914,3,0),"")</f>
        <v>216</v>
      </c>
      <c r="J1590" s="1">
        <f>I1590/(C1590/3)</f>
        <v>37.883902121339688</v>
      </c>
      <c r="K1590" s="5" t="str">
        <f>IF((I1590&gt;C1590),"X","")</f>
        <v>X</v>
      </c>
      <c r="L1590" s="7">
        <f>(C1590/3)*13</f>
        <v>74.121192452830172</v>
      </c>
      <c r="M1590" s="7">
        <f>I1590-L1590</f>
        <v>141.87880754716983</v>
      </c>
      <c r="N1590" s="6">
        <f>C1590/$C$2</f>
        <v>7.3794270995828498E-5</v>
      </c>
      <c r="O1590" s="5" t="s">
        <v>27882</v>
      </c>
      <c r="P1590" t="str">
        <f>VLOOKUP(A1590,'External $ Guide'!$A$2:$L$11545,3,0)</f>
        <v>Replenish</v>
      </c>
      <c r="Q1590" t="str">
        <f>VLOOKUP(A1590,'External $ Guide'!$A$2:$L$11545,4,0)</f>
        <v>Retail</v>
      </c>
      <c r="R1590" t="str">
        <f>VLOOKUP(A1590,'External $ Guide'!$A$2:$L$11545,5,0)</f>
        <v>Active</v>
      </c>
      <c r="S1590" t="str">
        <f>IFERROR(VLOOKUP(A1590,'Broker &amp; Vendor'!$A$2:$C$11545,3,0),"")</f>
        <v>PROXIMO SPIRITS INC.</v>
      </c>
      <c r="T1590" t="str">
        <f>IFERROR(VLOOKUP(A1590,'Broker &amp; Vendor'!$A$2:$C$11545,2,0),"")</f>
        <v>JOHNSON BROTHERS</v>
      </c>
    </row>
    <row r="1591" spans="1:20" x14ac:dyDescent="0.25">
      <c r="A1591" t="s">
        <v>10540</v>
      </c>
      <c r="B1591" t="s">
        <v>10657</v>
      </c>
      <c r="C1591" s="10">
        <v>17.068000000000001</v>
      </c>
      <c r="D1591" s="10">
        <v>17.068000000000001</v>
      </c>
      <c r="E1591">
        <v>42.67</v>
      </c>
      <c r="G1591" s="4"/>
      <c r="H1591" s="10" t="str">
        <f>IFERROR(VLOOKUP(A1591,'DDS Needs'!$A$4:$F$767,6,0),"")</f>
        <v/>
      </c>
      <c r="I1591" s="1">
        <f>IFERROR(VLOOKUP(A1591,'WH INV 4-2-2026'!$A$2:$C$2914,3,0),"")</f>
        <v>65</v>
      </c>
      <c r="J1591" s="1">
        <f>I1591/(C1591/3)</f>
        <v>11.424888680571829</v>
      </c>
      <c r="K1591" s="5" t="str">
        <f>IF((I1591&gt;C1591),"X","")</f>
        <v>X</v>
      </c>
      <c r="L1591" s="7">
        <f>(C1591/3)*13</f>
        <v>73.961333333333343</v>
      </c>
      <c r="M1591" s="7">
        <f>I1591-L1591</f>
        <v>-8.9613333333333429</v>
      </c>
      <c r="N1591" s="6">
        <f>C1591/$C$2</f>
        <v>7.3635116956411091E-5</v>
      </c>
      <c r="O1591" s="5" t="s">
        <v>27882</v>
      </c>
      <c r="P1591" t="str">
        <f>VLOOKUP(A1591,'External $ Guide'!$A$2:$L$11545,3,0)</f>
        <v>Replenish</v>
      </c>
      <c r="Q1591" t="str">
        <f>VLOOKUP(A1591,'External $ Guide'!$A$2:$L$11545,4,0)</f>
        <v>Retail</v>
      </c>
      <c r="R1591" t="str">
        <f>VLOOKUP(A1591,'External $ Guide'!$A$2:$L$11545,5,0)</f>
        <v>Active</v>
      </c>
      <c r="S1591" t="str">
        <f>IFERROR(VLOOKUP(A1591,'Broker &amp; Vendor'!$A$2:$C$11545,3,0),"")</f>
        <v>E. &amp; J. GALLO WINERY</v>
      </c>
      <c r="T1591" t="str">
        <f>IFERROR(VLOOKUP(A1591,'Broker &amp; Vendor'!$A$2:$C$11545,2,0),"")</f>
        <v>RNDC</v>
      </c>
    </row>
    <row r="1592" spans="1:20" x14ac:dyDescent="0.25">
      <c r="A1592" t="s">
        <v>6435</v>
      </c>
      <c r="B1592" t="s">
        <v>2341</v>
      </c>
      <c r="C1592" s="10">
        <v>17.042264150943396</v>
      </c>
      <c r="D1592" s="10">
        <v>17.042264150943396</v>
      </c>
      <c r="E1592" s="1">
        <v>50.18</v>
      </c>
      <c r="F1592" s="3">
        <f>((E1592/53)*6)*3</f>
        <v>17.042264150943396</v>
      </c>
      <c r="G1592" s="4">
        <f>VLOOKUP(A1592,'R12 Trend'!$A$4:$B$6433,2,0)</f>
        <v>0</v>
      </c>
      <c r="H1592" s="10" t="str">
        <f>IFERROR(VLOOKUP(A1592,'DDS Needs'!$A$4:$F$767,6,0),"")</f>
        <v/>
      </c>
      <c r="I1592" s="1">
        <f>IFERROR(VLOOKUP(A1592,'WH INV 4-2-2026'!$A$2:$C$2914,3,0),"")</f>
        <v>61</v>
      </c>
      <c r="J1592" s="1">
        <f>I1592/(C1592/3)</f>
        <v>10.738009831274081</v>
      </c>
      <c r="K1592" s="5" t="str">
        <f>IF((I1592&gt;C1592),"X","")</f>
        <v>X</v>
      </c>
      <c r="L1592" s="7">
        <f>(C1592/3)*13</f>
        <v>73.849811320754711</v>
      </c>
      <c r="M1592" s="7">
        <f>I1592-L1592</f>
        <v>-12.849811320754711</v>
      </c>
      <c r="N1592" s="6">
        <f>C1592/$C$2</f>
        <v>7.3524086826621084E-5</v>
      </c>
      <c r="O1592" s="5" t="s">
        <v>27882</v>
      </c>
      <c r="P1592" t="str">
        <f>VLOOKUP(A1592,'External $ Guide'!$A$2:$L$11545,3,0)</f>
        <v>Replenish</v>
      </c>
      <c r="Q1592" t="str">
        <f>VLOOKUP(A1592,'External $ Guide'!$A$2:$L$11545,4,0)</f>
        <v>Retail</v>
      </c>
      <c r="R1592" t="str">
        <f>VLOOKUP(A1592,'External $ Guide'!$A$2:$L$11545,5,0)</f>
        <v>Active</v>
      </c>
      <c r="S1592" t="str">
        <f>IFERROR(VLOOKUP(A1592,'Broker &amp; Vendor'!$A$2:$C$11545,3,0),"")</f>
        <v>PARK STREET IMPORTS /</v>
      </c>
      <c r="T1592" t="str">
        <f>IFERROR(VLOOKUP(A1592,'Broker &amp; Vendor'!$A$2:$C$11545,2,0),"")</f>
        <v>SGWS- CHAMPION DIVISION</v>
      </c>
    </row>
    <row r="1593" spans="1:20" x14ac:dyDescent="0.25">
      <c r="A1593" t="s">
        <v>7629</v>
      </c>
      <c r="B1593" t="s">
        <v>3535</v>
      </c>
      <c r="C1593" s="10">
        <v>17.03846037735849</v>
      </c>
      <c r="D1593" s="10">
        <v>17.03846037735849</v>
      </c>
      <c r="E1593" s="1">
        <v>57.01</v>
      </c>
      <c r="F1593" s="3">
        <f>((E1593/53)*6)*3</f>
        <v>19.361886792452829</v>
      </c>
      <c r="G1593" s="4">
        <f>VLOOKUP(A1593,'R12 Trend'!$A$4:$B$6433,2,0)</f>
        <v>-0.12</v>
      </c>
      <c r="H1593" s="10" t="str">
        <f>IFERROR(VLOOKUP(A1593,'DDS Needs'!$A$4:$F$767,6,0),"")</f>
        <v/>
      </c>
      <c r="I1593" s="1">
        <f>IFERROR(VLOOKUP(A1593,'WH INV 4-2-2026'!$A$2:$C$2914,3,0),"")</f>
        <v>25</v>
      </c>
      <c r="J1593" s="1">
        <f>I1593/(C1593/3)</f>
        <v>4.4018061690399879</v>
      </c>
      <c r="K1593" s="5" t="str">
        <f>IF((I1593&gt;C1593),"X","")</f>
        <v>X</v>
      </c>
      <c r="L1593" s="7">
        <f>(C1593/3)*13</f>
        <v>73.833328301886795</v>
      </c>
      <c r="M1593" s="7">
        <f>I1593-L1593</f>
        <v>-48.833328301886795</v>
      </c>
      <c r="N1593" s="6">
        <f>C1593/$C$2</f>
        <v>7.3507676508317816E-5</v>
      </c>
      <c r="O1593" s="5" t="s">
        <v>27882</v>
      </c>
      <c r="P1593" t="str">
        <f>VLOOKUP(A1593,'External $ Guide'!$A$2:$L$11545,3,0)</f>
        <v>Replenish</v>
      </c>
      <c r="Q1593" t="str">
        <f>VLOOKUP(A1593,'External $ Guide'!$A$2:$L$11545,4,0)</f>
        <v>Retail</v>
      </c>
      <c r="R1593" t="str">
        <f>VLOOKUP(A1593,'External $ Guide'!$A$2:$L$11545,5,0)</f>
        <v>Active</v>
      </c>
      <c r="S1593" t="str">
        <f>IFERROR(VLOOKUP(A1593,'Broker &amp; Vendor'!$A$2:$C$11545,3,0),"")</f>
        <v>E. &amp; J. GALLO WINERY</v>
      </c>
      <c r="T1593" t="str">
        <f>IFERROR(VLOOKUP(A1593,'Broker &amp; Vendor'!$A$2:$C$11545,2,0),"")</f>
        <v>RNDC</v>
      </c>
    </row>
    <row r="1594" spans="1:20" x14ac:dyDescent="0.25">
      <c r="A1594" t="s">
        <v>4323</v>
      </c>
      <c r="B1594" t="s">
        <v>234</v>
      </c>
      <c r="C1594" s="10">
        <v>16.99675471698113</v>
      </c>
      <c r="D1594" s="10">
        <v>16.99675471698113</v>
      </c>
      <c r="E1594" s="1">
        <v>52.68</v>
      </c>
      <c r="F1594" s="3">
        <f>((E1594/53)*6)*3</f>
        <v>17.891320754716979</v>
      </c>
      <c r="G1594" s="4">
        <f>VLOOKUP(A1594,'R12 Trend'!$A$4:$B$6433,2,0)</f>
        <v>-0.05</v>
      </c>
      <c r="H1594" s="10" t="str">
        <f>IFERROR(VLOOKUP(A1594,'DDS Needs'!$A$4:$F$767,6,0),"")</f>
        <v/>
      </c>
      <c r="I1594" s="1">
        <f>IFERROR(VLOOKUP(A1594,'WH INV 4-2-2026'!$A$2:$C$2914,3,0),"")</f>
        <v>29</v>
      </c>
      <c r="J1594" s="1">
        <f>I1594/(C1594/3)</f>
        <v>5.1186241990701893</v>
      </c>
      <c r="K1594" s="5" t="str">
        <f>IF((I1594&gt;C1594),"X","")</f>
        <v>X</v>
      </c>
      <c r="L1594" s="7">
        <f>(C1594/3)*13</f>
        <v>73.6526037735849</v>
      </c>
      <c r="M1594" s="7">
        <f>I1594-L1594</f>
        <v>-44.6526037735849</v>
      </c>
      <c r="N1594" s="6">
        <f>C1594/$C$2</f>
        <v>7.3327749089778364E-5</v>
      </c>
      <c r="O1594" s="5" t="s">
        <v>27882</v>
      </c>
      <c r="P1594" t="str">
        <f>VLOOKUP(A1594,'External $ Guide'!$A$2:$L$11545,3,0)</f>
        <v>Replenish</v>
      </c>
      <c r="Q1594" t="str">
        <f>VLOOKUP(A1594,'External $ Guide'!$A$2:$L$11545,4,0)</f>
        <v>Retail</v>
      </c>
      <c r="R1594" t="str">
        <f>VLOOKUP(A1594,'External $ Guide'!$A$2:$L$11545,5,0)</f>
        <v>Active</v>
      </c>
      <c r="S1594" t="str">
        <f>IFERROR(VLOOKUP(A1594,'Broker &amp; Vendor'!$A$2:$C$11545,3,0),"")</f>
        <v>PROXIMO SPIRITS INC.</v>
      </c>
      <c r="T1594" t="str">
        <f>IFERROR(VLOOKUP(A1594,'Broker &amp; Vendor'!$A$2:$C$11545,2,0),"")</f>
        <v>JOHNSON BROTHERS</v>
      </c>
    </row>
    <row r="1595" spans="1:20" x14ac:dyDescent="0.25">
      <c r="A1595" t="s">
        <v>6678</v>
      </c>
      <c r="B1595" t="s">
        <v>2584</v>
      </c>
      <c r="C1595" s="10">
        <v>16.950701886792451</v>
      </c>
      <c r="D1595" s="10">
        <v>16.950701886792451</v>
      </c>
      <c r="E1595" s="1">
        <v>51.99</v>
      </c>
      <c r="F1595" s="3">
        <f>((E1595/53)*6)*3</f>
        <v>17.656981132075472</v>
      </c>
      <c r="G1595" s="4">
        <f>VLOOKUP(A1595,'R12 Trend'!$A$4:$B$6433,2,0)</f>
        <v>-0.04</v>
      </c>
      <c r="H1595" s="10" t="str">
        <f>IFERROR(VLOOKUP(A1595,'DDS Needs'!$A$4:$F$767,6,0),"")</f>
        <v/>
      </c>
      <c r="I1595" s="1">
        <f>IFERROR(VLOOKUP(A1595,'WH INV 4-2-2026'!$A$2:$C$2914,3,0),"")</f>
        <v>84</v>
      </c>
      <c r="J1595" s="1">
        <f>I1595/(C1595/3)</f>
        <v>14.866641020709112</v>
      </c>
      <c r="K1595" s="5" t="str">
        <f>IF((I1595&gt;C1595),"X","")</f>
        <v>X</v>
      </c>
      <c r="L1595" s="7">
        <f>(C1595/3)*13</f>
        <v>73.453041509433959</v>
      </c>
      <c r="M1595" s="7">
        <f>I1595-L1595</f>
        <v>10.546958490566041</v>
      </c>
      <c r="N1595" s="6">
        <f>C1595/$C$2</f>
        <v>7.3129067021749476E-5</v>
      </c>
      <c r="O1595" s="5" t="s">
        <v>27882</v>
      </c>
      <c r="P1595" t="str">
        <f>VLOOKUP(A1595,'External $ Guide'!$A$2:$L$11545,3,0)</f>
        <v>Replenish</v>
      </c>
      <c r="Q1595" t="str">
        <f>VLOOKUP(A1595,'External $ Guide'!$A$2:$L$11545,4,0)</f>
        <v>Retail</v>
      </c>
      <c r="R1595" t="str">
        <f>VLOOKUP(A1595,'External $ Guide'!$A$2:$L$11545,5,0)</f>
        <v>Active</v>
      </c>
      <c r="S1595" t="str">
        <f>IFERROR(VLOOKUP(A1595,'Broker &amp; Vendor'!$A$2:$C$11545,3,0),"")</f>
        <v>DIAGEO NORTH AMERICA INC</v>
      </c>
      <c r="T1595" t="str">
        <f>IFERROR(VLOOKUP(A1595,'Broker &amp; Vendor'!$A$2:$C$11545,2,0),"")</f>
        <v>SGWS- COASTAL PACIFIC DIVISION</v>
      </c>
    </row>
    <row r="1596" spans="1:20" x14ac:dyDescent="0.25">
      <c r="A1596" t="s">
        <v>6657</v>
      </c>
      <c r="B1596" t="s">
        <v>2563</v>
      </c>
      <c r="C1596" s="10">
        <v>16.907943396226418</v>
      </c>
      <c r="D1596" s="10">
        <v>16.907943396226418</v>
      </c>
      <c r="E1596" s="1">
        <v>58.57</v>
      </c>
      <c r="F1596" s="3">
        <f>((E1596/53)*6)*3</f>
        <v>19.89169811320755</v>
      </c>
      <c r="G1596" s="4">
        <f>VLOOKUP(A1596,'R12 Trend'!$A$4:$B$6433,2,0)</f>
        <v>-0.15</v>
      </c>
      <c r="H1596" s="10" t="str">
        <f>IFERROR(VLOOKUP(A1596,'DDS Needs'!$A$4:$F$767,6,0),"")</f>
        <v/>
      </c>
      <c r="I1596" s="1" t="str">
        <f>IFERROR(VLOOKUP(A1596,'WH INV 4-2-2026'!$A$2:$C$2914,3,0),"")</f>
        <v/>
      </c>
      <c r="J1596" s="1" t="e">
        <f>I1596/(C1596/3)</f>
        <v>#VALUE!</v>
      </c>
      <c r="K1596" s="5" t="str">
        <f>IF((I1596&gt;C1596),"X","")</f>
        <v>X</v>
      </c>
      <c r="L1596" s="7">
        <f>(C1596/3)*13</f>
        <v>73.267754716981145</v>
      </c>
      <c r="M1596" s="7" t="e">
        <f>I1596-L1596</f>
        <v>#VALUE!</v>
      </c>
      <c r="N1596" s="6">
        <f>C1596/$C$2</f>
        <v>7.2944597461536826E-5</v>
      </c>
      <c r="O1596" s="5" t="s">
        <v>27882</v>
      </c>
      <c r="P1596" t="str">
        <f>VLOOKUP(A1596,'External $ Guide'!$A$2:$L$11545,3,0)</f>
        <v>Replenish</v>
      </c>
      <c r="Q1596" t="str">
        <f>VLOOKUP(A1596,'External $ Guide'!$A$2:$L$11545,4,0)</f>
        <v>Retail</v>
      </c>
      <c r="R1596" t="str">
        <f>VLOOKUP(A1596,'External $ Guide'!$A$2:$L$11545,5,0)</f>
        <v>Active</v>
      </c>
      <c r="S1596" t="str">
        <f>IFERROR(VLOOKUP(A1596,'Broker &amp; Vendor'!$A$2:$C$11545,3,0),"")</f>
        <v>MANGO BOTTLING INC</v>
      </c>
      <c r="T1596" t="str">
        <f>IFERROR(VLOOKUP(A1596,'Broker &amp; Vendor'!$A$2:$C$11545,2,0),"")</f>
        <v>RNDC</v>
      </c>
    </row>
    <row r="1597" spans="1:20" x14ac:dyDescent="0.25">
      <c r="A1597" t="s">
        <v>5194</v>
      </c>
      <c r="B1597" t="s">
        <v>1100</v>
      </c>
      <c r="C1597" s="10">
        <v>16.906584905660377</v>
      </c>
      <c r="D1597" s="10">
        <v>16.906584905660377</v>
      </c>
      <c r="E1597" s="1">
        <v>64.650000000000006</v>
      </c>
      <c r="F1597" s="3">
        <f>((E1597/53)*6)*3</f>
        <v>21.956603773584906</v>
      </c>
      <c r="G1597" s="4">
        <f>VLOOKUP(A1597,'R12 Trend'!$A$4:$B$6433,2,0)</f>
        <v>-0.23</v>
      </c>
      <c r="H1597" s="10" t="str">
        <f>IFERROR(VLOOKUP(A1597,'DDS Needs'!$A$4:$F$767,6,0),"")</f>
        <v/>
      </c>
      <c r="I1597" s="1">
        <f>IFERROR(VLOOKUP(A1597,'WH INV 4-2-2026'!$A$2:$C$2914,3,0),"")</f>
        <v>16</v>
      </c>
      <c r="J1597" s="1">
        <f>I1597/(C1597/3)</f>
        <v>2.8391304493392657</v>
      </c>
      <c r="K1597" s="5" t="str">
        <f>IF((I1597&gt;C1597),"X","")</f>
        <v/>
      </c>
      <c r="L1597" s="7">
        <f>(C1597/3)*13</f>
        <v>73.261867924528303</v>
      </c>
      <c r="M1597" s="7">
        <f>I1597-L1597</f>
        <v>-57.261867924528303</v>
      </c>
      <c r="N1597" s="6">
        <f>C1597/$C$2</f>
        <v>7.293873663357136E-5</v>
      </c>
      <c r="O1597" s="5" t="s">
        <v>27882</v>
      </c>
      <c r="P1597" t="str">
        <f>VLOOKUP(A1597,'External $ Guide'!$A$2:$L$11545,3,0)</f>
        <v>Replenish</v>
      </c>
      <c r="Q1597" t="str">
        <f>VLOOKUP(A1597,'External $ Guide'!$A$2:$L$11545,4,0)</f>
        <v>Retail</v>
      </c>
      <c r="R1597" t="str">
        <f>VLOOKUP(A1597,'External $ Guide'!$A$2:$L$11545,5,0)</f>
        <v>Active</v>
      </c>
      <c r="S1597" t="str">
        <f>IFERROR(VLOOKUP(A1597,'Broker &amp; Vendor'!$A$2:$C$11545,3,0),"")</f>
        <v>PERNOD RICARD USA</v>
      </c>
      <c r="T1597" t="str">
        <f>IFERROR(VLOOKUP(A1597,'Broker &amp; Vendor'!$A$2:$C$11545,2,0),"")</f>
        <v>SGWS- AMERICAN LIBERTY DIVISION</v>
      </c>
    </row>
    <row r="1598" spans="1:20" x14ac:dyDescent="0.25">
      <c r="A1598" t="s">
        <v>6343</v>
      </c>
      <c r="B1598" t="s">
        <v>2249</v>
      </c>
      <c r="C1598" s="10">
        <v>16.906516981132079</v>
      </c>
      <c r="D1598" s="10">
        <v>16.906516981132079</v>
      </c>
      <c r="E1598" s="1">
        <v>45.67</v>
      </c>
      <c r="F1598" s="3">
        <f>((E1598/53)*6)*3</f>
        <v>15.510566037735851</v>
      </c>
      <c r="G1598" s="4">
        <f>VLOOKUP(A1598,'R12 Trend'!$A$4:$B$6433,2,0)</f>
        <v>0.09</v>
      </c>
      <c r="H1598" s="10" t="str">
        <f>IFERROR(VLOOKUP(A1598,'DDS Needs'!$A$4:$F$767,6,0),"")</f>
        <v/>
      </c>
      <c r="I1598" s="1">
        <f>IFERROR(VLOOKUP(A1598,'WH INV 4-2-2026'!$A$2:$C$2914,3,0),"")</f>
        <v>3</v>
      </c>
      <c r="J1598" s="1">
        <f>I1598/(C1598/3)</f>
        <v>0.53233909799659695</v>
      </c>
      <c r="K1598" s="5" t="str">
        <f>IF((I1598&gt;C1598),"X","")</f>
        <v/>
      </c>
      <c r="L1598" s="7">
        <f>(C1598/3)*13</f>
        <v>73.261573584905676</v>
      </c>
      <c r="M1598" s="7">
        <f>I1598-L1598</f>
        <v>-70.261573584905676</v>
      </c>
      <c r="N1598" s="6">
        <f>C1598/$C$2</f>
        <v>7.2938443592173111E-5</v>
      </c>
      <c r="O1598" s="5" t="s">
        <v>27882</v>
      </c>
      <c r="P1598" t="str">
        <f>VLOOKUP(A1598,'External $ Guide'!$A$2:$L$11545,3,0)</f>
        <v>Replenish</v>
      </c>
      <c r="Q1598" t="str">
        <f>VLOOKUP(A1598,'External $ Guide'!$A$2:$L$11545,4,0)</f>
        <v>Retail</v>
      </c>
      <c r="R1598" t="str">
        <f>VLOOKUP(A1598,'External $ Guide'!$A$2:$L$11545,5,0)</f>
        <v>Active</v>
      </c>
      <c r="S1598" t="str">
        <f>IFERROR(VLOOKUP(A1598,'Broker &amp; Vendor'!$A$2:$C$11545,3,0),"")</f>
        <v>BACARDI USA INC</v>
      </c>
      <c r="T1598" t="str">
        <f>IFERROR(VLOOKUP(A1598,'Broker &amp; Vendor'!$A$2:$C$11545,2,0),"")</f>
        <v>SGWS- TRANSATLANTIC DIVISION</v>
      </c>
    </row>
    <row r="1599" spans="1:20" x14ac:dyDescent="0.25">
      <c r="A1599" t="s">
        <v>7967</v>
      </c>
      <c r="B1599" t="s">
        <v>3873</v>
      </c>
      <c r="C1599" s="10">
        <v>16.89622641509434</v>
      </c>
      <c r="D1599" s="10">
        <v>16.89622641509434</v>
      </c>
      <c r="E1599" s="1">
        <v>49.75</v>
      </c>
      <c r="F1599" s="3">
        <f>((E1599/53)*6)*3</f>
        <v>16.89622641509434</v>
      </c>
      <c r="G1599" s="4">
        <f>VLOOKUP(A1599,'R12 Trend'!$A$4:$B$6433,2,0)</f>
        <v>0</v>
      </c>
      <c r="H1599" s="10" t="str">
        <f>IFERROR(VLOOKUP(A1599,'DDS Needs'!$A$4:$F$767,6,0),"")</f>
        <v/>
      </c>
      <c r="I1599" s="1">
        <f>IFERROR(VLOOKUP(A1599,'WH INV 4-2-2026'!$A$2:$C$2914,3,0),"")</f>
        <v>103</v>
      </c>
      <c r="J1599" s="1">
        <f>I1599/(C1599/3)</f>
        <v>18.288107202680067</v>
      </c>
      <c r="K1599" s="5" t="str">
        <f>IF((I1599&gt;C1599),"X","")</f>
        <v>X</v>
      </c>
      <c r="L1599" s="7">
        <f>(C1599/3)*13</f>
        <v>73.216981132075475</v>
      </c>
      <c r="M1599" s="7">
        <f>I1599-L1599</f>
        <v>29.783018867924525</v>
      </c>
      <c r="N1599" s="6">
        <f>C1599/$C$2</f>
        <v>7.2894047820334779E-5</v>
      </c>
      <c r="O1599" s="5" t="s">
        <v>27882</v>
      </c>
      <c r="P1599" t="str">
        <f>VLOOKUP(A1599,'External $ Guide'!$A$2:$L$11545,3,0)</f>
        <v>Replenish</v>
      </c>
      <c r="Q1599" t="str">
        <f>VLOOKUP(A1599,'External $ Guide'!$A$2:$L$11545,4,0)</f>
        <v>Retail</v>
      </c>
      <c r="R1599" t="str">
        <f>VLOOKUP(A1599,'External $ Guide'!$A$2:$L$11545,5,0)</f>
        <v>Active</v>
      </c>
      <c r="S1599" t="str">
        <f>IFERROR(VLOOKUP(A1599,'Broker &amp; Vendor'!$A$2:$C$11545,3,0),"")</f>
        <v>POST MERIDIEM SPIRITS CO. LLC</v>
      </c>
      <c r="T1599" t="str">
        <f>IFERROR(VLOOKUP(A1599,'Broker &amp; Vendor'!$A$2:$C$11545,2,0),"")</f>
        <v>RNDC</v>
      </c>
    </row>
    <row r="1600" spans="1:20" x14ac:dyDescent="0.25">
      <c r="A1600" t="s">
        <v>7716</v>
      </c>
      <c r="B1600" t="s">
        <v>3622</v>
      </c>
      <c r="C1600" s="10">
        <v>16.881452830188678</v>
      </c>
      <c r="D1600" s="10">
        <v>16.881452830188678</v>
      </c>
      <c r="E1600" s="1">
        <v>55.85</v>
      </c>
      <c r="F1600" s="3">
        <f>((E1600/53)*6)*3</f>
        <v>18.967924528301886</v>
      </c>
      <c r="G1600" s="4">
        <f>VLOOKUP(A1600,'R12 Trend'!$A$4:$B$6433,2,0)</f>
        <v>-0.11</v>
      </c>
      <c r="H1600" s="10" t="str">
        <f>IFERROR(VLOOKUP(A1600,'DDS Needs'!$A$4:$F$767,6,0),"")</f>
        <v/>
      </c>
      <c r="I1600" s="1">
        <f>IFERROR(VLOOKUP(A1600,'WH INV 4-2-2026'!$A$2:$C$2914,3,0),"")</f>
        <v>37</v>
      </c>
      <c r="J1600" s="1">
        <f>I1600/(C1600/3)</f>
        <v>6.5752634631956255</v>
      </c>
      <c r="K1600" s="5" t="str">
        <f>IF((I1600&gt;C1600),"X","")</f>
        <v>X</v>
      </c>
      <c r="L1600" s="7">
        <f>(C1600/3)*13</f>
        <v>73.152962264150943</v>
      </c>
      <c r="M1600" s="7">
        <f>I1600-L1600</f>
        <v>-36.152962264150943</v>
      </c>
      <c r="N1600" s="6">
        <f>C1600/$C$2</f>
        <v>7.283031131621046E-5</v>
      </c>
      <c r="O1600" s="5" t="s">
        <v>27882</v>
      </c>
      <c r="P1600" t="str">
        <f>VLOOKUP(A1600,'External $ Guide'!$A$2:$L$11545,3,0)</f>
        <v>Replenish</v>
      </c>
      <c r="Q1600" t="str">
        <f>VLOOKUP(A1600,'External $ Guide'!$A$2:$L$11545,4,0)</f>
        <v>Retail</v>
      </c>
      <c r="R1600" t="str">
        <f>VLOOKUP(A1600,'External $ Guide'!$A$2:$L$11545,5,0)</f>
        <v>Active</v>
      </c>
      <c r="S1600" t="str">
        <f>IFERROR(VLOOKUP(A1600,'Broker &amp; Vendor'!$A$2:$C$11545,3,0),"")</f>
        <v>BROWN FOREMAN CORP</v>
      </c>
      <c r="T1600" t="str">
        <f>IFERROR(VLOOKUP(A1600,'Broker &amp; Vendor'!$A$2:$C$11545,2,0),"")</f>
        <v>UNITED</v>
      </c>
    </row>
    <row r="1601" spans="1:20" x14ac:dyDescent="0.25">
      <c r="A1601" t="s">
        <v>8298</v>
      </c>
      <c r="B1601" t="s">
        <v>8299</v>
      </c>
      <c r="C1601" s="10">
        <v>16.868000000000002</v>
      </c>
      <c r="D1601" s="10">
        <v>16.868000000000002</v>
      </c>
      <c r="E1601">
        <v>42.17</v>
      </c>
      <c r="G1601" s="4"/>
      <c r="H1601" s="10" t="str">
        <f>IFERROR(VLOOKUP(A1601,'DDS Needs'!$A$4:$F$767,6,0),"")</f>
        <v/>
      </c>
      <c r="I1601" s="1">
        <f>IFERROR(VLOOKUP(A1601,'WH INV 4-2-2026'!$A$2:$C$2914,3,0),"")</f>
        <v>41</v>
      </c>
      <c r="J1601" s="1">
        <f>I1601/(C1601/3)</f>
        <v>7.2919136827128277</v>
      </c>
      <c r="K1601" s="5" t="str">
        <f>IF((I1601&gt;C1601),"X","")</f>
        <v>X</v>
      </c>
      <c r="L1601" s="7">
        <f>(C1601/3)*13</f>
        <v>73.094666666666683</v>
      </c>
      <c r="M1601" s="7">
        <f>I1601-L1601</f>
        <v>-32.094666666666683</v>
      </c>
      <c r="N1601" s="6">
        <f>C1601/$C$2</f>
        <v>7.2772272839274801E-5</v>
      </c>
      <c r="O1601" s="5" t="s">
        <v>27882</v>
      </c>
      <c r="P1601" t="str">
        <f>VLOOKUP(A1601,'External $ Guide'!$A$2:$L$11545,3,0)</f>
        <v>Replenish</v>
      </c>
      <c r="Q1601" t="str">
        <f>VLOOKUP(A1601,'External $ Guide'!$A$2:$L$11545,4,0)</f>
        <v>Retail</v>
      </c>
      <c r="R1601" t="str">
        <f>VLOOKUP(A1601,'External $ Guide'!$A$2:$L$11545,5,0)</f>
        <v>Active</v>
      </c>
      <c r="S1601" t="str">
        <f>IFERROR(VLOOKUP(A1601,'Broker &amp; Vendor'!$A$2:$C$11545,3,0),"")</f>
        <v>PARK STREET IMPORTS /</v>
      </c>
      <c r="T1601" t="str">
        <f>IFERROR(VLOOKUP(A1601,'Broker &amp; Vendor'!$A$2:$C$11545,2,0),"")</f>
        <v>SGWS- TRANSATLANTIC DIVISION</v>
      </c>
    </row>
    <row r="1602" spans="1:20" x14ac:dyDescent="0.25">
      <c r="A1602" t="s">
        <v>6381</v>
      </c>
      <c r="B1602" t="s">
        <v>2287</v>
      </c>
      <c r="C1602" s="10">
        <v>16.847999999999999</v>
      </c>
      <c r="D1602" s="10">
        <v>16.847999999999999</v>
      </c>
      <c r="E1602" s="1">
        <v>41.34</v>
      </c>
      <c r="F1602" s="3">
        <f>((E1602/53)*6)*3</f>
        <v>14.04</v>
      </c>
      <c r="G1602" s="4">
        <f>VLOOKUP(A1602,'R12 Trend'!$A$4:$B$6433,2,0)</f>
        <v>1.28</v>
      </c>
      <c r="H1602" s="10" t="str">
        <f>IFERROR(VLOOKUP(A1602,'DDS Needs'!$A$4:$F$767,6,0),"")</f>
        <v/>
      </c>
      <c r="I1602" s="1" t="str">
        <f>IFERROR(VLOOKUP(A1602,'WH INV 4-2-2026'!$A$2:$C$2914,3,0),"")</f>
        <v/>
      </c>
      <c r="J1602" s="1" t="e">
        <f>I1602/(C1602/3)</f>
        <v>#VALUE!</v>
      </c>
      <c r="K1602" s="5" t="str">
        <f>IF((I1602&gt;C1602),"X","")</f>
        <v>X</v>
      </c>
      <c r="L1602" s="7">
        <f>(C1602/3)*13</f>
        <v>73.007999999999996</v>
      </c>
      <c r="M1602" s="7" t="e">
        <f>I1602-L1602</f>
        <v>#VALUE!</v>
      </c>
      <c r="N1602" s="6">
        <f>C1602/$C$2</f>
        <v>7.2685988427561153E-5</v>
      </c>
      <c r="O1602" s="5" t="s">
        <v>27882</v>
      </c>
      <c r="P1602" t="str">
        <f>VLOOKUP(A1602,'External $ Guide'!$A$2:$L$11545,3,0)</f>
        <v>Replenish</v>
      </c>
      <c r="Q1602" t="str">
        <f>VLOOKUP(A1602,'External $ Guide'!$A$2:$L$11545,4,0)</f>
        <v>Retail</v>
      </c>
      <c r="R1602" t="str">
        <f>VLOOKUP(A1602,'External $ Guide'!$A$2:$L$11545,5,0)</f>
        <v>Active</v>
      </c>
      <c r="S1602" t="str">
        <f>IFERROR(VLOOKUP(A1602,'Broker &amp; Vendor'!$A$2:$C$11545,3,0),"")</f>
        <v>BROWN FOREMAN CORP</v>
      </c>
      <c r="T1602" t="str">
        <f>IFERROR(VLOOKUP(A1602,'Broker &amp; Vendor'!$A$2:$C$11545,2,0),"")</f>
        <v>UNITED</v>
      </c>
    </row>
    <row r="1603" spans="1:20" x14ac:dyDescent="0.25">
      <c r="A1603" t="s">
        <v>6379</v>
      </c>
      <c r="B1603" t="s">
        <v>2285</v>
      </c>
      <c r="C1603" s="10">
        <v>16.756981132075474</v>
      </c>
      <c r="D1603" s="10">
        <v>16.756981132075474</v>
      </c>
      <c r="E1603" s="1">
        <v>49.34</v>
      </c>
      <c r="F1603" s="3">
        <f>((E1603/53)*6)*3</f>
        <v>16.756981132075474</v>
      </c>
      <c r="G1603" s="4">
        <f>VLOOKUP(A1603,'R12 Trend'!$A$4:$B$6433,2,0)</f>
        <v>0</v>
      </c>
      <c r="H1603" s="10" t="str">
        <f>IFERROR(VLOOKUP(A1603,'DDS Needs'!$A$4:$F$767,6,0),"")</f>
        <v/>
      </c>
      <c r="I1603" s="1">
        <f>IFERROR(VLOOKUP(A1603,'WH INV 4-2-2026'!$A$2:$C$2914,3,0),"")</f>
        <v>91</v>
      </c>
      <c r="J1603" s="1">
        <f>I1603/(C1603/3)</f>
        <v>16.291717335495203</v>
      </c>
      <c r="K1603" s="5" t="str">
        <f>IF((I1603&gt;C1603),"X","")</f>
        <v>X</v>
      </c>
      <c r="L1603" s="7">
        <f>(C1603/3)*13</f>
        <v>72.613584905660389</v>
      </c>
      <c r="M1603" s="7">
        <f>I1603-L1603</f>
        <v>18.386415094339611</v>
      </c>
      <c r="N1603" s="6">
        <f>C1603/$C$2</f>
        <v>7.2293312953875739E-5</v>
      </c>
      <c r="O1603" s="5" t="s">
        <v>27882</v>
      </c>
      <c r="P1603" t="str">
        <f>VLOOKUP(A1603,'External $ Guide'!$A$2:$L$11545,3,0)</f>
        <v>Replenish</v>
      </c>
      <c r="Q1603" t="str">
        <f>VLOOKUP(A1603,'External $ Guide'!$A$2:$L$11545,4,0)</f>
        <v>Retail</v>
      </c>
      <c r="R1603" t="str">
        <f>VLOOKUP(A1603,'External $ Guide'!$A$2:$L$11545,5,0)</f>
        <v>Active</v>
      </c>
      <c r="S1603" t="s">
        <v>27956</v>
      </c>
      <c r="T1603" t="str">
        <f>IFERROR(VLOOKUP(A1603,'Broker &amp; Vendor'!$A$2:$C$11545,2,0),"")</f>
        <v>SGWS- CHAMPION DIVISION</v>
      </c>
    </row>
    <row r="1604" spans="1:20" x14ac:dyDescent="0.25">
      <c r="A1604" t="s">
        <v>6618</v>
      </c>
      <c r="B1604" t="s">
        <v>2524</v>
      </c>
      <c r="C1604" s="10">
        <v>16.633256603773589</v>
      </c>
      <c r="D1604" s="10">
        <v>21.387973584905666</v>
      </c>
      <c r="E1604" s="1">
        <v>67.09</v>
      </c>
      <c r="F1604" s="3">
        <f>((E1604/53)*6)*3</f>
        <v>22.785283018867929</v>
      </c>
      <c r="G1604" s="4">
        <f>VLOOKUP(A1604,'R12 Trend'!$A$4:$B$6433,2,0)</f>
        <v>-0.27</v>
      </c>
      <c r="H1604" s="10">
        <f>IFERROR(VLOOKUP(A1604,'DDS Needs'!$A$4:$F$767,6,0),"")</f>
        <v>4.7547169811320753</v>
      </c>
      <c r="I1604" s="1">
        <f>IFERROR(VLOOKUP(A1604,'WH INV 4-2-2026'!$A$2:$C$2914,3,0),"")</f>
        <v>53</v>
      </c>
      <c r="J1604" s="1">
        <f>I1604/(C1604/3)</f>
        <v>9.5591623328848083</v>
      </c>
      <c r="K1604" s="5" t="str">
        <f>IF((I1604&gt;C1604),"X","")</f>
        <v>X</v>
      </c>
      <c r="L1604" s="7">
        <f>(C1604/3)*13</f>
        <v>72.077445283018889</v>
      </c>
      <c r="M1604" s="7">
        <f>I1604-L1604</f>
        <v>-19.077445283018889</v>
      </c>
      <c r="N1604" s="6">
        <f>C1604/$C$2</f>
        <v>7.1759538046922027E-5</v>
      </c>
      <c r="O1604" s="5" t="s">
        <v>27882</v>
      </c>
      <c r="P1604" t="str">
        <f>VLOOKUP(A1604,'External $ Guide'!$A$2:$L$11545,3,0)</f>
        <v>Replenish</v>
      </c>
      <c r="Q1604" t="str">
        <f>VLOOKUP(A1604,'External $ Guide'!$A$2:$L$11545,4,0)</f>
        <v>Retail</v>
      </c>
      <c r="R1604" t="str">
        <f>VLOOKUP(A1604,'External $ Guide'!$A$2:$L$11545,5,0)</f>
        <v>Active</v>
      </c>
      <c r="S1604" t="s">
        <v>27956</v>
      </c>
      <c r="T1604" t="str">
        <f>IFERROR(VLOOKUP(A1604,'Broker &amp; Vendor'!$A$2:$C$11545,2,0),"")</f>
        <v>SGWS- CHAMPION DIVISION</v>
      </c>
    </row>
    <row r="1605" spans="1:20" x14ac:dyDescent="0.25">
      <c r="A1605" t="s">
        <v>7822</v>
      </c>
      <c r="B1605" t="s">
        <v>3728</v>
      </c>
      <c r="C1605" s="10">
        <v>16.627924528301886</v>
      </c>
      <c r="D1605" s="10">
        <v>16.627924528301886</v>
      </c>
      <c r="E1605" s="1">
        <v>68</v>
      </c>
      <c r="F1605" s="3">
        <f>((E1605/53)*6)*3</f>
        <v>23.09433962264151</v>
      </c>
      <c r="G1605" s="4">
        <f>VLOOKUP(A1605,'R12 Trend'!$A$4:$B$6433,2,0)</f>
        <v>-0.28000000000000003</v>
      </c>
      <c r="H1605" s="10" t="str">
        <f>IFERROR(VLOOKUP(A1605,'DDS Needs'!$A$4:$F$767,6,0),"")</f>
        <v/>
      </c>
      <c r="I1605" s="1" t="str">
        <f>IFERROR(VLOOKUP(A1605,'WH INV 4-2-2026'!$A$2:$C$2914,3,0),"")</f>
        <v/>
      </c>
      <c r="J1605" s="1" t="e">
        <f>I1605/(C1605/3)</f>
        <v>#VALUE!</v>
      </c>
      <c r="K1605" s="5" t="str">
        <f>IF((I1605&gt;C1605),"X","")</f>
        <v>X</v>
      </c>
      <c r="L1605" s="7">
        <f>(C1605/3)*13</f>
        <v>72.054339622641507</v>
      </c>
      <c r="M1605" s="7" t="e">
        <f>I1605-L1605</f>
        <v>#VALUE!</v>
      </c>
      <c r="N1605" s="6">
        <f>C1605/$C$2</f>
        <v>7.1736534297157603E-5</v>
      </c>
      <c r="O1605" s="5" t="s">
        <v>27882</v>
      </c>
      <c r="P1605" t="str">
        <f>VLOOKUP(A1605,'External $ Guide'!$A$2:$L$11545,3,0)</f>
        <v>Replenish</v>
      </c>
      <c r="Q1605" t="str">
        <f>VLOOKUP(A1605,'External $ Guide'!$A$2:$L$11545,4,0)</f>
        <v>Retail</v>
      </c>
      <c r="R1605" t="str">
        <f>VLOOKUP(A1605,'External $ Guide'!$A$2:$L$11545,5,0)</f>
        <v>Active</v>
      </c>
      <c r="S1605" t="str">
        <f>IFERROR(VLOOKUP(A1605,'Broker &amp; Vendor'!$A$2:$C$11545,3,0),"")</f>
        <v>SAZERAC CO INC</v>
      </c>
      <c r="T1605" t="str">
        <f>IFERROR(VLOOKUP(A1605,'Broker &amp; Vendor'!$A$2:$C$11545,2,0),"")</f>
        <v>UNITED</v>
      </c>
    </row>
    <row r="1606" spans="1:20" x14ac:dyDescent="0.25">
      <c r="A1606" t="s">
        <v>4395</v>
      </c>
      <c r="B1606" t="s">
        <v>306</v>
      </c>
      <c r="C1606" s="10">
        <v>16.60958490566038</v>
      </c>
      <c r="D1606" s="10">
        <v>16.60958490566038</v>
      </c>
      <c r="E1606" s="1">
        <v>51.48</v>
      </c>
      <c r="F1606" s="3">
        <f>((E1606/53)*6)*3</f>
        <v>17.483773584905663</v>
      </c>
      <c r="G1606" s="4">
        <f>VLOOKUP(A1606,'R12 Trend'!$A$4:$B$6433,2,0)</f>
        <v>-0.05</v>
      </c>
      <c r="H1606" s="10" t="str">
        <f>IFERROR(VLOOKUP(A1606,'DDS Needs'!$A$4:$F$767,6,0),"")</f>
        <v/>
      </c>
      <c r="I1606" s="1">
        <f>IFERROR(VLOOKUP(A1606,'WH INV 4-2-2026'!$A$2:$C$2914,3,0),"")</f>
        <v>41.916666999999997</v>
      </c>
      <c r="J1606" s="1">
        <f>I1606/(C1606/3)</f>
        <v>7.5709297802587256</v>
      </c>
      <c r="K1606" s="5" t="str">
        <f>IF((I1606&gt;C1606),"X","")</f>
        <v>X</v>
      </c>
      <c r="L1606" s="7">
        <f>(C1606/3)*13</f>
        <v>71.974867924528311</v>
      </c>
      <c r="M1606" s="7">
        <f>I1606-L1606</f>
        <v>-30.058200924528315</v>
      </c>
      <c r="N1606" s="6">
        <f>C1606/$C$2</f>
        <v>7.1657413119623981E-5</v>
      </c>
      <c r="O1606" s="5" t="s">
        <v>27882</v>
      </c>
      <c r="P1606" t="str">
        <f>VLOOKUP(A1606,'External $ Guide'!$A$2:$L$11545,3,0)</f>
        <v>Replenish</v>
      </c>
      <c r="Q1606" t="str">
        <f>VLOOKUP(A1606,'External $ Guide'!$A$2:$L$11545,4,0)</f>
        <v>Retail</v>
      </c>
      <c r="R1606" t="str">
        <f>VLOOKUP(A1606,'External $ Guide'!$A$2:$L$11545,5,0)</f>
        <v>Active</v>
      </c>
      <c r="S1606" t="str">
        <f>IFERROR(VLOOKUP(A1606,'Broker &amp; Vendor'!$A$2:$C$11545,3,0),"")</f>
        <v>WILLIAM GRANT AND SONS</v>
      </c>
      <c r="T1606" t="str">
        <f>IFERROR(VLOOKUP(A1606,'Broker &amp; Vendor'!$A$2:$C$11545,2,0),"")</f>
        <v>RNDC</v>
      </c>
    </row>
    <row r="1607" spans="1:20" x14ac:dyDescent="0.25">
      <c r="A1607" t="s">
        <v>7810</v>
      </c>
      <c r="B1607" t="s">
        <v>3716</v>
      </c>
      <c r="C1607" s="10">
        <v>16.596645283018869</v>
      </c>
      <c r="D1607" s="10">
        <v>16.596645283018869</v>
      </c>
      <c r="E1607" s="1">
        <v>56.17</v>
      </c>
      <c r="F1607" s="3">
        <f>((E1607/53)*6)*3</f>
        <v>19.076603773584907</v>
      </c>
      <c r="G1607" s="4">
        <f>VLOOKUP(A1607,'R12 Trend'!$A$4:$B$6433,2,0)</f>
        <v>-0.13</v>
      </c>
      <c r="H1607" s="10" t="str">
        <f>IFERROR(VLOOKUP(A1607,'DDS Needs'!$A$4:$F$767,6,0),"")</f>
        <v/>
      </c>
      <c r="I1607" s="1">
        <f>IFERROR(VLOOKUP(A1607,'WH INV 4-2-2026'!$A$2:$C$2914,3,0),"")</f>
        <v>54</v>
      </c>
      <c r="J1607" s="1">
        <f>I1607/(C1607/3)</f>
        <v>9.7610087603518867</v>
      </c>
      <c r="K1607" s="5" t="str">
        <f>IF((I1607&gt;C1607),"X","")</f>
        <v>X</v>
      </c>
      <c r="L1607" s="7">
        <f>(C1607/3)*13</f>
        <v>71.918796226415097</v>
      </c>
      <c r="M1607" s="7">
        <f>I1607-L1607</f>
        <v>-17.918796226415097</v>
      </c>
      <c r="N1607" s="6">
        <f>C1607/$C$2</f>
        <v>7.1601588733253034E-5</v>
      </c>
      <c r="O1607" s="5" t="s">
        <v>27882</v>
      </c>
      <c r="P1607" t="str">
        <f>VLOOKUP(A1607,'External $ Guide'!$A$2:$L$11545,3,0)</f>
        <v>Replenish</v>
      </c>
      <c r="Q1607" t="str">
        <f>VLOOKUP(A1607,'External $ Guide'!$A$2:$L$11545,4,0)</f>
        <v>Retail</v>
      </c>
      <c r="R1607" t="str">
        <f>VLOOKUP(A1607,'External $ Guide'!$A$2:$L$11545,5,0)</f>
        <v>Active</v>
      </c>
      <c r="S1607" t="str">
        <f>IFERROR(VLOOKUP(A1607,'Broker &amp; Vendor'!$A$2:$C$11545,3,0),"")</f>
        <v>OLE SMOKEY DISTILLERY LLC</v>
      </c>
      <c r="T1607" t="str">
        <f>IFERROR(VLOOKUP(A1607,'Broker &amp; Vendor'!$A$2:$C$11545,2,0),"")</f>
        <v>SGWS- CHAMPION DIVISION</v>
      </c>
    </row>
    <row r="1608" spans="1:20" x14ac:dyDescent="0.25">
      <c r="A1608" t="s">
        <v>7026</v>
      </c>
      <c r="B1608" t="s">
        <v>2932</v>
      </c>
      <c r="C1608" s="10">
        <v>16.572090566037737</v>
      </c>
      <c r="D1608" s="10">
        <v>16.572090566037737</v>
      </c>
      <c r="E1608" s="1">
        <v>58.09</v>
      </c>
      <c r="F1608" s="3">
        <f>((E1608/53)*6)*3</f>
        <v>19.728679245283022</v>
      </c>
      <c r="G1608" s="4">
        <f>VLOOKUP(A1608,'R12 Trend'!$A$4:$B$6433,2,0)</f>
        <v>-0.16</v>
      </c>
      <c r="H1608" s="10" t="str">
        <f>IFERROR(VLOOKUP(A1608,'DDS Needs'!$A$4:$F$767,6,0),"")</f>
        <v/>
      </c>
      <c r="I1608" s="1">
        <f>IFERROR(VLOOKUP(A1608,'WH INV 4-2-2026'!$A$2:$C$2914,3,0),"")</f>
        <v>82</v>
      </c>
      <c r="J1608" s="1">
        <f>I1608/(C1608/3)</f>
        <v>14.844234589457519</v>
      </c>
      <c r="K1608" s="5" t="str">
        <f>IF((I1608&gt;C1608),"X","")</f>
        <v>X</v>
      </c>
      <c r="L1608" s="7">
        <f>(C1608/3)*13</f>
        <v>71.812392452830196</v>
      </c>
      <c r="M1608" s="7">
        <f>I1608-L1608</f>
        <v>10.187607547169804</v>
      </c>
      <c r="N1608" s="6">
        <f>C1608/$C$2</f>
        <v>7.149565426777744E-5</v>
      </c>
      <c r="O1608" s="5" t="s">
        <v>27882</v>
      </c>
      <c r="P1608" t="str">
        <f>VLOOKUP(A1608,'External $ Guide'!$A$2:$L$11545,3,0)</f>
        <v>Replenish</v>
      </c>
      <c r="Q1608" t="str">
        <f>VLOOKUP(A1608,'External $ Guide'!$A$2:$L$11545,4,0)</f>
        <v>Retail</v>
      </c>
      <c r="R1608" t="str">
        <f>VLOOKUP(A1608,'External $ Guide'!$A$2:$L$11545,5,0)</f>
        <v>Active</v>
      </c>
      <c r="S1608" t="str">
        <f>IFERROR(VLOOKUP(A1608,'Broker &amp; Vendor'!$A$2:$C$11545,3,0),"")</f>
        <v>PERNOD RICARD USA</v>
      </c>
      <c r="T1608" t="str">
        <f>IFERROR(VLOOKUP(A1608,'Broker &amp; Vendor'!$A$2:$C$11545,2,0),"")</f>
        <v>SGWS- AMERICAN LIBERTY DIVISION</v>
      </c>
    </row>
    <row r="1609" spans="1:20" x14ac:dyDescent="0.25">
      <c r="A1609" t="s">
        <v>7736</v>
      </c>
      <c r="B1609" t="s">
        <v>3642</v>
      </c>
      <c r="C1609" s="10">
        <v>16.560000000000002</v>
      </c>
      <c r="D1609" s="10">
        <v>16.560000000000002</v>
      </c>
      <c r="E1609" s="1">
        <v>53</v>
      </c>
      <c r="F1609" s="3">
        <f>((E1609/53)*6)*3</f>
        <v>18</v>
      </c>
      <c r="G1609" s="4">
        <f>VLOOKUP(A1609,'R12 Trend'!$A$4:$B$6433,2,0)</f>
        <v>-0.08</v>
      </c>
      <c r="H1609" s="10" t="str">
        <f>IFERROR(VLOOKUP(A1609,'DDS Needs'!$A$4:$F$767,6,0),"")</f>
        <v/>
      </c>
      <c r="I1609" s="1">
        <f>IFERROR(VLOOKUP(A1609,'WH INV 4-2-2026'!$A$2:$C$2914,3,0),"")</f>
        <v>48</v>
      </c>
      <c r="J1609" s="1">
        <f>I1609/(C1609/3)</f>
        <v>8.695652173913043</v>
      </c>
      <c r="K1609" s="5" t="str">
        <f>IF((I1609&gt;C1609),"X","")</f>
        <v>X</v>
      </c>
      <c r="L1609" s="7">
        <f>(C1609/3)*13</f>
        <v>71.760000000000005</v>
      </c>
      <c r="M1609" s="7">
        <f>I1609-L1609</f>
        <v>-23.760000000000005</v>
      </c>
      <c r="N1609" s="6">
        <f>C1609/$C$2</f>
        <v>7.1443492898884902E-5</v>
      </c>
      <c r="O1609" s="5" t="s">
        <v>27882</v>
      </c>
      <c r="P1609" t="str">
        <f>VLOOKUP(A1609,'External $ Guide'!$A$2:$L$11545,3,0)</f>
        <v>Replenish</v>
      </c>
      <c r="Q1609" t="str">
        <f>VLOOKUP(A1609,'External $ Guide'!$A$2:$L$11545,4,0)</f>
        <v>Retail</v>
      </c>
      <c r="R1609" t="str">
        <f>VLOOKUP(A1609,'External $ Guide'!$A$2:$L$11545,5,0)</f>
        <v>Active</v>
      </c>
      <c r="S1609" t="str">
        <f>IFERROR(VLOOKUP(A1609,'Broker &amp; Vendor'!$A$2:$C$11545,3,0),"")</f>
        <v>PARK STREET IMPORTS /</v>
      </c>
      <c r="T1609" t="str">
        <f>IFERROR(VLOOKUP(A1609,'Broker &amp; Vendor'!$A$2:$C$11545,2,0),"")</f>
        <v>UNITED</v>
      </c>
    </row>
    <row r="1610" spans="1:20" x14ac:dyDescent="0.25">
      <c r="A1610" t="s">
        <v>4413</v>
      </c>
      <c r="B1610" t="s">
        <v>324</v>
      </c>
      <c r="C1610" s="10">
        <v>16.545939622641509</v>
      </c>
      <c r="D1610" s="10">
        <v>16.545939622641509</v>
      </c>
      <c r="E1610" s="1">
        <v>54.74</v>
      </c>
      <c r="F1610" s="3">
        <f>((E1610/53)*6)*3</f>
        <v>18.590943396226415</v>
      </c>
      <c r="G1610" s="4">
        <f>VLOOKUP(A1610,'R12 Trend'!$A$4:$B$6433,2,0)</f>
        <v>-0.11</v>
      </c>
      <c r="H1610" s="10" t="str">
        <f>IFERROR(VLOOKUP(A1610,'DDS Needs'!$A$4:$F$767,6,0),"")</f>
        <v/>
      </c>
      <c r="I1610" s="1">
        <f>IFERROR(VLOOKUP(A1610,'WH INV 4-2-2026'!$A$2:$C$2914,3,0),"")</f>
        <v>68</v>
      </c>
      <c r="J1610" s="1">
        <f>I1610/(C1610/3)</f>
        <v>12.329308860818388</v>
      </c>
      <c r="K1610" s="5" t="str">
        <f>IF((I1610&gt;C1610),"X","")</f>
        <v>X</v>
      </c>
      <c r="L1610" s="7">
        <f>(C1610/3)*13</f>
        <v>71.699071698113201</v>
      </c>
      <c r="M1610" s="7">
        <f>I1610-L1610</f>
        <v>-3.699071698113201</v>
      </c>
      <c r="N1610" s="6">
        <f>C1610/$C$2</f>
        <v>7.138283332944244E-5</v>
      </c>
      <c r="O1610" s="5" t="s">
        <v>27882</v>
      </c>
      <c r="P1610" t="str">
        <f>VLOOKUP(A1610,'External $ Guide'!$A$2:$L$11545,3,0)</f>
        <v>Replenish</v>
      </c>
      <c r="Q1610" t="str">
        <f>VLOOKUP(A1610,'External $ Guide'!$A$2:$L$11545,4,0)</f>
        <v>Retail</v>
      </c>
      <c r="R1610" t="str">
        <f>VLOOKUP(A1610,'External $ Guide'!$A$2:$L$11545,5,0)</f>
        <v>Active</v>
      </c>
      <c r="S1610" t="str">
        <f>IFERROR(VLOOKUP(A1610,'Broker &amp; Vendor'!$A$2:$C$11545,3,0),"")</f>
        <v>SAZERAC CO INC</v>
      </c>
      <c r="T1610" t="str">
        <f>IFERROR(VLOOKUP(A1610,'Broker &amp; Vendor'!$A$2:$C$11545,2,0),"")</f>
        <v>UNITED</v>
      </c>
    </row>
    <row r="1611" spans="1:20" x14ac:dyDescent="0.25">
      <c r="A1611" t="s">
        <v>5425</v>
      </c>
      <c r="B1611" t="s">
        <v>1331</v>
      </c>
      <c r="C1611" s="10">
        <v>16.532660377358489</v>
      </c>
      <c r="D1611" s="10">
        <v>16.532660377358489</v>
      </c>
      <c r="E1611" s="1">
        <v>42.33</v>
      </c>
      <c r="F1611" s="3">
        <f>((E1611/53)*6)*3</f>
        <v>14.37622641509434</v>
      </c>
      <c r="G1611" s="4">
        <f>VLOOKUP(A1611,'R12 Trend'!$A$4:$B$6433,2,0)</f>
        <v>0.15</v>
      </c>
      <c r="H1611" s="10" t="str">
        <f>IFERROR(VLOOKUP(A1611,'DDS Needs'!$A$4:$F$767,6,0),"")</f>
        <v/>
      </c>
      <c r="I1611" s="1">
        <f>IFERROR(VLOOKUP(A1611,'WH INV 4-2-2026'!$A$2:$C$2914,3,0),"")</f>
        <v>15.75</v>
      </c>
      <c r="J1611" s="1">
        <f>I1611/(C1611/3)</f>
        <v>2.8579792315040216</v>
      </c>
      <c r="K1611" s="5" t="str">
        <f>IF((I1611&gt;C1611),"X","")</f>
        <v/>
      </c>
      <c r="L1611" s="7">
        <f>(C1611/3)*13</f>
        <v>71.64152830188678</v>
      </c>
      <c r="M1611" s="7">
        <f>I1611-L1611</f>
        <v>-55.89152830188678</v>
      </c>
      <c r="N1611" s="6">
        <f>C1611/$C$2</f>
        <v>7.1325543736080126E-5</v>
      </c>
      <c r="O1611" s="5" t="s">
        <v>27882</v>
      </c>
      <c r="P1611" t="str">
        <f>VLOOKUP(A1611,'External $ Guide'!$A$2:$L$11545,3,0)</f>
        <v>Replenish</v>
      </c>
      <c r="Q1611" t="str">
        <f>VLOOKUP(A1611,'External $ Guide'!$A$2:$L$11545,4,0)</f>
        <v>Wholesale bottle</v>
      </c>
      <c r="R1611" t="str">
        <f>VLOOKUP(A1611,'External $ Guide'!$A$2:$L$11545,5,0)</f>
        <v>Active</v>
      </c>
      <c r="S1611" t="s">
        <v>27956</v>
      </c>
      <c r="T1611" t="str">
        <f>IFERROR(VLOOKUP(A1611,'Broker &amp; Vendor'!$A$2:$C$11545,2,0),"")</f>
        <v>SGWS- CHAMPION DIVISION</v>
      </c>
    </row>
    <row r="1612" spans="1:20" x14ac:dyDescent="0.25">
      <c r="A1612" t="s">
        <v>8307</v>
      </c>
      <c r="B1612" t="s">
        <v>8308</v>
      </c>
      <c r="C1612" s="10">
        <v>16.472000000000001</v>
      </c>
      <c r="D1612" s="10">
        <v>16.472000000000001</v>
      </c>
      <c r="E1612">
        <v>41.18</v>
      </c>
      <c r="G1612" s="4"/>
      <c r="H1612" s="10" t="str">
        <f>IFERROR(VLOOKUP(A1612,'DDS Needs'!$A$4:$F$767,6,0),"")</f>
        <v/>
      </c>
      <c r="I1612" s="1">
        <f>IFERROR(VLOOKUP(A1612,'WH INV 4-2-2026'!$A$2:$C$2914,3,0),"")</f>
        <v>54</v>
      </c>
      <c r="J1612" s="1">
        <f>I1612/(C1612/3)</f>
        <v>9.8348712967459928</v>
      </c>
      <c r="K1612" s="5" t="str">
        <f>IF((I1612&gt;C1612),"X","")</f>
        <v>X</v>
      </c>
      <c r="L1612" s="7">
        <f>(C1612/3)*13</f>
        <v>71.378666666666675</v>
      </c>
      <c r="M1612" s="7">
        <f>I1612-L1612</f>
        <v>-17.378666666666675</v>
      </c>
      <c r="N1612" s="6">
        <f>C1612/$C$2</f>
        <v>7.1063841487344941E-5</v>
      </c>
      <c r="O1612" s="5" t="s">
        <v>27882</v>
      </c>
      <c r="P1612" t="str">
        <f>VLOOKUP(A1612,'External $ Guide'!$A$2:$L$11545,3,0)</f>
        <v>Replenish</v>
      </c>
      <c r="Q1612" t="str">
        <f>VLOOKUP(A1612,'External $ Guide'!$A$2:$L$11545,4,0)</f>
        <v>Retail</v>
      </c>
      <c r="R1612" t="str">
        <f>VLOOKUP(A1612,'External $ Guide'!$A$2:$L$11545,5,0)</f>
        <v>Active</v>
      </c>
      <c r="S1612" t="str">
        <f>IFERROR(VLOOKUP(A1612,'Broker &amp; Vendor'!$A$2:$C$11545,3,0),"")</f>
        <v>PARK STREET IMPORTS /</v>
      </c>
      <c r="T1612" t="str">
        <f>IFERROR(VLOOKUP(A1612,'Broker &amp; Vendor'!$A$2:$C$11545,2,0),"")</f>
        <v>UNITED</v>
      </c>
    </row>
    <row r="1613" spans="1:20" x14ac:dyDescent="0.25">
      <c r="A1613" t="s">
        <v>4230</v>
      </c>
      <c r="B1613" t="s">
        <v>141</v>
      </c>
      <c r="C1613" s="10">
        <v>16.441471698113205</v>
      </c>
      <c r="D1613" s="10">
        <v>16.441471698113205</v>
      </c>
      <c r="E1613" s="1">
        <v>73.349999999999994</v>
      </c>
      <c r="F1613" s="3">
        <f>((E1613/53)*6)*3</f>
        <v>24.911320754716979</v>
      </c>
      <c r="G1613" s="4">
        <f>VLOOKUP(A1613,'R12 Trend'!$A$4:$B$6433,2,0)</f>
        <v>-0.34</v>
      </c>
      <c r="H1613" s="10" t="str">
        <f>IFERROR(VLOOKUP(A1613,'DDS Needs'!$A$4:$F$767,6,0),"")</f>
        <v/>
      </c>
      <c r="I1613" s="1">
        <f>IFERROR(VLOOKUP(A1613,'WH INV 4-2-2026'!$A$2:$C$2914,3,0),"")</f>
        <v>59</v>
      </c>
      <c r="J1613" s="1">
        <f>I1613/(C1613/3)</f>
        <v>10.765459640715267</v>
      </c>
      <c r="K1613" s="5" t="str">
        <f>IF((I1613&gt;C1613),"X","")</f>
        <v>X</v>
      </c>
      <c r="L1613" s="7">
        <f>(C1613/3)*13</f>
        <v>71.246377358490548</v>
      </c>
      <c r="M1613" s="7">
        <f>I1613-L1613</f>
        <v>-12.246377358490548</v>
      </c>
      <c r="N1613" s="6">
        <f>C1613/$C$2</f>
        <v>7.0932135658899022E-5</v>
      </c>
      <c r="O1613" s="5" t="s">
        <v>27882</v>
      </c>
      <c r="P1613" t="str">
        <f>VLOOKUP(A1613,'External $ Guide'!$A$2:$L$11545,3,0)</f>
        <v>Replenish</v>
      </c>
      <c r="Q1613" t="str">
        <f>VLOOKUP(A1613,'External $ Guide'!$A$2:$L$11545,4,0)</f>
        <v>Retail</v>
      </c>
      <c r="R1613" t="str">
        <f>VLOOKUP(A1613,'External $ Guide'!$A$2:$L$11545,5,0)</f>
        <v>Active</v>
      </c>
      <c r="S1613" t="s">
        <v>27956</v>
      </c>
      <c r="T1613" t="str">
        <f>IFERROR(VLOOKUP(A1613,'Broker &amp; Vendor'!$A$2:$C$11545,2,0),"")</f>
        <v>SGWS- CHAMPION DIVISION</v>
      </c>
    </row>
    <row r="1614" spans="1:20" x14ac:dyDescent="0.25">
      <c r="A1614" t="s">
        <v>5176</v>
      </c>
      <c r="B1614" t="s">
        <v>1082</v>
      </c>
      <c r="C1614" s="10">
        <v>16.342132075471699</v>
      </c>
      <c r="D1614" s="10">
        <v>16.342132075471699</v>
      </c>
      <c r="E1614" s="1">
        <v>43.35</v>
      </c>
      <c r="F1614" s="3">
        <f>((E1614/53)*6)*3</f>
        <v>14.722641509433963</v>
      </c>
      <c r="G1614" s="4">
        <f>VLOOKUP(A1614,'R12 Trend'!$A$4:$B$6433,2,0)</f>
        <v>0.11</v>
      </c>
      <c r="H1614" s="10" t="str">
        <f>IFERROR(VLOOKUP(A1614,'DDS Needs'!$A$4:$F$767,6,0),"")</f>
        <v/>
      </c>
      <c r="I1614" s="1">
        <f>IFERROR(VLOOKUP(A1614,'WH INV 4-2-2026'!$A$2:$C$2914,3,0),"")</f>
        <v>50</v>
      </c>
      <c r="J1614" s="1">
        <f>I1614/(C1614/3)</f>
        <v>9.178728901912292</v>
      </c>
      <c r="K1614" s="5" t="str">
        <f>IF((I1614&gt;C1614),"X","")</f>
        <v>X</v>
      </c>
      <c r="L1614" s="7">
        <f>(C1614/3)*13</f>
        <v>70.815905660377368</v>
      </c>
      <c r="M1614" s="7">
        <f>I1614-L1614</f>
        <v>-20.815905660377368</v>
      </c>
      <c r="N1614" s="6">
        <f>C1614/$C$2</f>
        <v>7.0503562613925214E-5</v>
      </c>
      <c r="O1614" s="5" t="s">
        <v>27882</v>
      </c>
      <c r="P1614" t="str">
        <f>VLOOKUP(A1614,'External $ Guide'!$A$2:$L$11545,3,0)</f>
        <v>Replenish</v>
      </c>
      <c r="Q1614" t="str">
        <f>VLOOKUP(A1614,'External $ Guide'!$A$2:$L$11545,4,0)</f>
        <v>Retail</v>
      </c>
      <c r="R1614" t="str">
        <f>VLOOKUP(A1614,'External $ Guide'!$A$2:$L$11545,5,0)</f>
        <v>Active</v>
      </c>
      <c r="S1614" t="str">
        <f>IFERROR(VLOOKUP(A1614,'Broker &amp; Vendor'!$A$2:$C$11545,3,0),"")</f>
        <v>CAMPARI AMERICA</v>
      </c>
      <c r="T1614" t="str">
        <f>IFERROR(VLOOKUP(A1614,'Broker &amp; Vendor'!$A$2:$C$11545,2,0),"")</f>
        <v>SGWS- TRANSATLANTIC DIVISION</v>
      </c>
    </row>
    <row r="1615" spans="1:20" x14ac:dyDescent="0.25">
      <c r="A1615" t="s">
        <v>5066</v>
      </c>
      <c r="B1615" t="s">
        <v>972</v>
      </c>
      <c r="C1615" s="10">
        <v>16.252981132075472</v>
      </c>
      <c r="D1615" s="10">
        <v>16.252981132075472</v>
      </c>
      <c r="E1615" s="1">
        <v>49.85</v>
      </c>
      <c r="F1615" s="3">
        <f>((E1615/53)*6)*3</f>
        <v>16.930188679245283</v>
      </c>
      <c r="G1615" s="4">
        <f>VLOOKUP(A1615,'R12 Trend'!$A$4:$B$6433,2,0)</f>
        <v>-0.04</v>
      </c>
      <c r="H1615" s="10" t="str">
        <f>IFERROR(VLOOKUP(A1615,'DDS Needs'!$A$4:$F$767,6,0),"")</f>
        <v/>
      </c>
      <c r="I1615" s="1">
        <f>IFERROR(VLOOKUP(A1615,'WH INV 4-2-2026'!$A$2:$C$2914,3,0),"")</f>
        <v>36.5</v>
      </c>
      <c r="J1615" s="1">
        <f>I1615/(C1615/3)</f>
        <v>6.7372255655856454</v>
      </c>
      <c r="K1615" s="5" t="str">
        <f>IF((I1615&gt;C1615),"X","")</f>
        <v>X</v>
      </c>
      <c r="L1615" s="7">
        <f>(C1615/3)*13</f>
        <v>70.429584905660377</v>
      </c>
      <c r="M1615" s="7">
        <f>I1615-L1615</f>
        <v>-33.929584905660377</v>
      </c>
      <c r="N1615" s="6">
        <f>C1615/$C$2</f>
        <v>7.0118945778692283E-5</v>
      </c>
      <c r="O1615" s="5" t="s">
        <v>27882</v>
      </c>
      <c r="P1615" t="str">
        <f>VLOOKUP(A1615,'External $ Guide'!$A$2:$L$11545,3,0)</f>
        <v>Replenish</v>
      </c>
      <c r="Q1615" t="str">
        <f>VLOOKUP(A1615,'External $ Guide'!$A$2:$L$11545,4,0)</f>
        <v>Retail</v>
      </c>
      <c r="R1615" t="str">
        <f>VLOOKUP(A1615,'External $ Guide'!$A$2:$L$11545,5,0)</f>
        <v>Active</v>
      </c>
      <c r="S1615" t="str">
        <f>IFERROR(VLOOKUP(A1615,'Broker &amp; Vendor'!$A$2:$C$11545,3,0),"")</f>
        <v>BROWN FOREMAN CORP</v>
      </c>
      <c r="T1615" t="str">
        <f>IFERROR(VLOOKUP(A1615,'Broker &amp; Vendor'!$A$2:$C$11545,2,0),"")</f>
        <v>UNITED</v>
      </c>
    </row>
    <row r="1616" spans="1:20" x14ac:dyDescent="0.25">
      <c r="A1616" t="s">
        <v>7670</v>
      </c>
      <c r="B1616" t="s">
        <v>3576</v>
      </c>
      <c r="C1616" s="10">
        <v>16.237630188679248</v>
      </c>
      <c r="D1616" s="10">
        <v>16.237630188679248</v>
      </c>
      <c r="E1616" s="1">
        <v>60.52</v>
      </c>
      <c r="F1616" s="3">
        <f>((E1616/53)*6)*3</f>
        <v>20.553962264150947</v>
      </c>
      <c r="G1616" s="4">
        <f>VLOOKUP(A1616,'R12 Trend'!$A$4:$B$6433,2,0)</f>
        <v>-0.21</v>
      </c>
      <c r="H1616" s="10" t="str">
        <f>IFERROR(VLOOKUP(A1616,'DDS Needs'!$A$4:$F$767,6,0),"")</f>
        <v/>
      </c>
      <c r="I1616" s="1">
        <f>IFERROR(VLOOKUP(A1616,'WH INV 4-2-2026'!$A$2:$C$2914,3,0),"")</f>
        <v>61</v>
      </c>
      <c r="J1616" s="1">
        <f>I1616/(C1616/3)</f>
        <v>11.270117490887692</v>
      </c>
      <c r="K1616" s="5" t="str">
        <f>IF((I1616&gt;C1616),"X","")</f>
        <v>X</v>
      </c>
      <c r="L1616" s="7">
        <f>(C1616/3)*13</f>
        <v>70.363064150943401</v>
      </c>
      <c r="M1616" s="7">
        <f>I1616-L1616</f>
        <v>-9.3630641509434014</v>
      </c>
      <c r="N1616" s="6">
        <f>C1616/$C$2</f>
        <v>7.0052718422682658E-5</v>
      </c>
      <c r="O1616" s="5" t="s">
        <v>27882</v>
      </c>
      <c r="P1616" t="str">
        <f>VLOOKUP(A1616,'External $ Guide'!$A$2:$L$11545,3,0)</f>
        <v>Replenish</v>
      </c>
      <c r="Q1616" t="str">
        <f>VLOOKUP(A1616,'External $ Guide'!$A$2:$L$11545,4,0)</f>
        <v>Retail</v>
      </c>
      <c r="R1616" t="str">
        <f>VLOOKUP(A1616,'External $ Guide'!$A$2:$L$11545,5,0)</f>
        <v>Active</v>
      </c>
      <c r="S1616" t="str">
        <f>IFERROR(VLOOKUP(A1616,'Broker &amp; Vendor'!$A$2:$C$11545,3,0),"")</f>
        <v>SAZERAC CO INC</v>
      </c>
      <c r="T1616" t="str">
        <f>IFERROR(VLOOKUP(A1616,'Broker &amp; Vendor'!$A$2:$C$11545,2,0),"")</f>
        <v>UNITED</v>
      </c>
    </row>
    <row r="1617" spans="1:20" x14ac:dyDescent="0.25">
      <c r="A1617" t="s">
        <v>5207</v>
      </c>
      <c r="B1617" t="s">
        <v>1113</v>
      </c>
      <c r="C1617" s="10">
        <v>16.145999999999997</v>
      </c>
      <c r="D1617" s="10">
        <v>16.145999999999997</v>
      </c>
      <c r="E1617" s="1">
        <v>41.34</v>
      </c>
      <c r="F1617" s="3">
        <f>((E1617/53)*6)*3</f>
        <v>14.04</v>
      </c>
      <c r="G1617" s="4">
        <f>VLOOKUP(A1617,'R12 Trend'!$A$4:$B$6433,2,0)</f>
        <v>0.15</v>
      </c>
      <c r="H1617" s="10" t="str">
        <f>IFERROR(VLOOKUP(A1617,'DDS Needs'!$A$4:$F$767,6,0),"")</f>
        <v/>
      </c>
      <c r="I1617" s="1">
        <f>IFERROR(VLOOKUP(A1617,'WH INV 4-2-2026'!$A$2:$C$2914,3,0),"")</f>
        <v>44.5</v>
      </c>
      <c r="J1617" s="1">
        <f>I1617/(C1617/3)</f>
        <v>8.2683017465626172</v>
      </c>
      <c r="K1617" s="5" t="str">
        <f>IF((I1617&gt;C1617),"X","")</f>
        <v>X</v>
      </c>
      <c r="L1617" s="7">
        <f>(C1617/3)*13</f>
        <v>69.96599999999998</v>
      </c>
      <c r="M1617" s="7">
        <f>I1617-L1617</f>
        <v>-25.46599999999998</v>
      </c>
      <c r="N1617" s="6">
        <f>C1617/$C$2</f>
        <v>6.965740557641276E-5</v>
      </c>
      <c r="O1617" s="5" t="s">
        <v>27882</v>
      </c>
      <c r="P1617" t="str">
        <f>VLOOKUP(A1617,'External $ Guide'!$A$2:$L$11545,3,0)</f>
        <v>Replenish</v>
      </c>
      <c r="Q1617" t="str">
        <f>VLOOKUP(A1617,'External $ Guide'!$A$2:$L$11545,4,0)</f>
        <v>Retail</v>
      </c>
      <c r="R1617" t="str">
        <f>VLOOKUP(A1617,'External $ Guide'!$A$2:$L$11545,5,0)</f>
        <v>Active</v>
      </c>
      <c r="S1617" t="str">
        <f>IFERROR(VLOOKUP(A1617,'Broker &amp; Vendor'!$A$2:$C$11545,3,0),"")</f>
        <v>DREAD RIVER DISTILLING COMPANY LLC</v>
      </c>
      <c r="T1617" t="str">
        <f>IFERROR(VLOOKUP(A1617,'Broker &amp; Vendor'!$A$2:$C$11545,2,0),"")</f>
        <v>UNITED</v>
      </c>
    </row>
    <row r="1618" spans="1:20" x14ac:dyDescent="0.25">
      <c r="A1618" t="s">
        <v>4280</v>
      </c>
      <c r="B1618" t="s">
        <v>191</v>
      </c>
      <c r="C1618" s="10">
        <v>16.133569811320751</v>
      </c>
      <c r="D1618" s="10">
        <v>16.133569811320751</v>
      </c>
      <c r="E1618" s="1">
        <v>51.08</v>
      </c>
      <c r="F1618" s="3">
        <f>((E1618/53)*6)*3</f>
        <v>17.347924528301885</v>
      </c>
      <c r="G1618" s="4">
        <f>VLOOKUP(A1618,'R12 Trend'!$A$4:$B$6433,2,0)</f>
        <v>-7.0000000000000007E-2</v>
      </c>
      <c r="H1618" s="10" t="str">
        <f>IFERROR(VLOOKUP(A1618,'DDS Needs'!$A$4:$F$767,6,0),"")</f>
        <v/>
      </c>
      <c r="I1618" s="1">
        <f>IFERROR(VLOOKUP(A1618,'WH INV 4-2-2026'!$A$2:$C$2914,3,0),"")</f>
        <v>34</v>
      </c>
      <c r="J1618" s="1">
        <f>I1618/(C1618/3)</f>
        <v>6.3222213801949589</v>
      </c>
      <c r="K1618" s="5" t="str">
        <f>IF((I1618&gt;C1618),"X","")</f>
        <v>X</v>
      </c>
      <c r="L1618" s="7">
        <f>(C1618/3)*13</f>
        <v>69.912135849056583</v>
      </c>
      <c r="M1618" s="7">
        <f>I1618-L1618</f>
        <v>-35.912135849056583</v>
      </c>
      <c r="N1618" s="6">
        <f>C1618/$C$2</f>
        <v>6.9603779000528855E-5</v>
      </c>
      <c r="O1618" s="5" t="s">
        <v>27882</v>
      </c>
      <c r="P1618" t="str">
        <f>VLOOKUP(A1618,'External $ Guide'!$A$2:$L$11545,3,0)</f>
        <v>Replenish</v>
      </c>
      <c r="Q1618" t="str">
        <f>VLOOKUP(A1618,'External $ Guide'!$A$2:$L$11545,4,0)</f>
        <v>Retail</v>
      </c>
      <c r="R1618" t="str">
        <f>VLOOKUP(A1618,'External $ Guide'!$A$2:$L$11545,5,0)</f>
        <v>Active</v>
      </c>
      <c r="S1618" t="str">
        <f>IFERROR(VLOOKUP(A1618,'Broker &amp; Vendor'!$A$2:$C$11545,3,0),"")</f>
        <v>BACARDI USA INC</v>
      </c>
      <c r="T1618" t="str">
        <f>IFERROR(VLOOKUP(A1618,'Broker &amp; Vendor'!$A$2:$C$11545,2,0),"")</f>
        <v>SGWS- CHAMPION DIVISION</v>
      </c>
    </row>
    <row r="1619" spans="1:20" x14ac:dyDescent="0.25">
      <c r="A1619" t="s">
        <v>7898</v>
      </c>
      <c r="B1619" t="s">
        <v>3804</v>
      </c>
      <c r="C1619" s="10">
        <v>16.098113207547172</v>
      </c>
      <c r="D1619" s="10">
        <v>16.098113207547172</v>
      </c>
      <c r="E1619" s="1">
        <v>60</v>
      </c>
      <c r="F1619" s="3">
        <f>((E1619/53)*6)*3</f>
        <v>20.377358490566039</v>
      </c>
      <c r="G1619" s="4">
        <f>VLOOKUP(A1619,'R12 Trend'!$A$4:$B$6433,2,0)</f>
        <v>-0.21</v>
      </c>
      <c r="H1619" s="10" t="str">
        <f>IFERROR(VLOOKUP(A1619,'DDS Needs'!$A$4:$F$767,6,0),"")</f>
        <v/>
      </c>
      <c r="I1619" s="1">
        <f>IFERROR(VLOOKUP(A1619,'WH INV 4-2-2026'!$A$2:$C$2914,3,0),"")</f>
        <v>15</v>
      </c>
      <c r="J1619" s="1">
        <f>I1619/(C1619/3)</f>
        <v>2.795358649789029</v>
      </c>
      <c r="K1619" s="5" t="str">
        <f>IF((I1619&gt;C1619),"X","")</f>
        <v/>
      </c>
      <c r="L1619" s="7">
        <f>(C1619/3)*13</f>
        <v>69.75849056603775</v>
      </c>
      <c r="M1619" s="7">
        <f>I1619-L1619</f>
        <v>-54.75849056603775</v>
      </c>
      <c r="N1619" s="6">
        <f>C1619/$C$2</f>
        <v>6.9450811390630527E-5</v>
      </c>
      <c r="O1619" s="5" t="s">
        <v>27882</v>
      </c>
      <c r="P1619" t="str">
        <f>VLOOKUP(A1619,'External $ Guide'!$A$2:$L$11545,3,0)</f>
        <v>PrivLabel</v>
      </c>
      <c r="Q1619" t="str">
        <f>VLOOKUP(A1619,'External $ Guide'!$A$2:$L$11545,4,0)</f>
        <v>Wholesale bottle</v>
      </c>
      <c r="R1619" t="str">
        <f>VLOOKUP(A1619,'External $ Guide'!$A$2:$L$11545,5,0)</f>
        <v>Active</v>
      </c>
      <c r="S1619" t="str">
        <f>IFERROR(VLOOKUP(A1619,'Broker &amp; Vendor'!$A$2:$C$11545,3,0),"")</f>
        <v>BACARDI USA INC</v>
      </c>
      <c r="T1619" t="str">
        <f>IFERROR(VLOOKUP(A1619,'Broker &amp; Vendor'!$A$2:$C$11545,2,0),"")</f>
        <v>SGWS- TRANSATLANTIC DIVISION</v>
      </c>
    </row>
    <row r="1620" spans="1:20" x14ac:dyDescent="0.25">
      <c r="A1620" t="s">
        <v>4377</v>
      </c>
      <c r="B1620" t="s">
        <v>288</v>
      </c>
      <c r="C1620" s="10">
        <v>16.081811320754721</v>
      </c>
      <c r="D1620" s="10">
        <v>16.081811320754721</v>
      </c>
      <c r="E1620" s="1">
        <v>59.19</v>
      </c>
      <c r="F1620" s="3">
        <f>((E1620/53)*6)*3</f>
        <v>20.102264150943398</v>
      </c>
      <c r="G1620" s="4">
        <f>VLOOKUP(A1620,'R12 Trend'!$A$4:$B$6433,2,0)</f>
        <v>-0.2</v>
      </c>
      <c r="H1620" s="10" t="str">
        <f>IFERROR(VLOOKUP(A1620,'DDS Needs'!$A$4:$F$767,6,0),"")</f>
        <v/>
      </c>
      <c r="I1620" s="1">
        <f>IFERROR(VLOOKUP(A1620,'WH INV 4-2-2026'!$A$2:$C$2914,3,0),"")</f>
        <v>67.666667000000004</v>
      </c>
      <c r="J1620" s="1">
        <f>I1620/(C1620/3)</f>
        <v>12.622956267246717</v>
      </c>
      <c r="K1620" s="5" t="str">
        <f>IF((I1620&gt;C1620),"X","")</f>
        <v>X</v>
      </c>
      <c r="L1620" s="7">
        <f>(C1620/3)*13</f>
        <v>69.687849056603781</v>
      </c>
      <c r="M1620" s="7">
        <f>I1620-L1620</f>
        <v>-2.0211820566037773</v>
      </c>
      <c r="N1620" s="6">
        <f>C1620/$C$2</f>
        <v>6.9380481455045092E-5</v>
      </c>
      <c r="O1620" s="5" t="s">
        <v>27882</v>
      </c>
      <c r="P1620" t="str">
        <f>VLOOKUP(A1620,'External $ Guide'!$A$2:$L$11545,3,0)</f>
        <v>Replenish</v>
      </c>
      <c r="Q1620" t="str">
        <f>VLOOKUP(A1620,'External $ Guide'!$A$2:$L$11545,4,0)</f>
        <v>Retail</v>
      </c>
      <c r="R1620" t="str">
        <f>VLOOKUP(A1620,'External $ Guide'!$A$2:$L$11545,5,0)</f>
        <v>Active</v>
      </c>
      <c r="S1620" t="str">
        <f>IFERROR(VLOOKUP(A1620,'Broker &amp; Vendor'!$A$2:$C$11545,3,0),"")</f>
        <v>PERNOD RICARD USA</v>
      </c>
      <c r="T1620" t="str">
        <f>IFERROR(VLOOKUP(A1620,'Broker &amp; Vendor'!$A$2:$C$11545,2,0),"")</f>
        <v>SGWS- AMERICAN LIBERTY DIVISION</v>
      </c>
    </row>
    <row r="1621" spans="1:20" x14ac:dyDescent="0.25">
      <c r="A1621" t="s">
        <v>7127</v>
      </c>
      <c r="B1621" t="s">
        <v>3033</v>
      </c>
      <c r="C1621" s="10">
        <v>16.062384905660377</v>
      </c>
      <c r="D1621" s="10">
        <v>16.062384905660377</v>
      </c>
      <c r="E1621" s="1">
        <v>62.23</v>
      </c>
      <c r="F1621" s="3">
        <f>((E1621/53)*6)*3</f>
        <v>21.134716981132073</v>
      </c>
      <c r="G1621" s="4">
        <f>VLOOKUP(A1621,'R12 Trend'!$A$4:$B$6433,2,0)</f>
        <v>-0.24</v>
      </c>
      <c r="H1621" s="10" t="str">
        <f>IFERROR(VLOOKUP(A1621,'DDS Needs'!$A$4:$F$767,6,0),"")</f>
        <v/>
      </c>
      <c r="I1621" s="1">
        <f>IFERROR(VLOOKUP(A1621,'WH INV 4-2-2026'!$A$2:$C$2914,3,0),"")</f>
        <v>104</v>
      </c>
      <c r="J1621" s="1">
        <f>I1621/(C1621/3)</f>
        <v>19.424263696361265</v>
      </c>
      <c r="K1621" s="5" t="str">
        <f>IF((I1621&gt;C1621),"X","")</f>
        <v>X</v>
      </c>
      <c r="L1621" s="7">
        <f>(C1621/3)*13</f>
        <v>69.603667924528295</v>
      </c>
      <c r="M1621" s="7">
        <f>I1621-L1621</f>
        <v>34.396332075471705</v>
      </c>
      <c r="N1621" s="6">
        <f>C1621/$C$2</f>
        <v>6.9296671615139081E-5</v>
      </c>
      <c r="O1621" s="5" t="s">
        <v>27882</v>
      </c>
      <c r="P1621" t="str">
        <f>VLOOKUP(A1621,'External $ Guide'!$A$2:$L$11545,3,0)</f>
        <v>Replenish</v>
      </c>
      <c r="Q1621" t="str">
        <f>VLOOKUP(A1621,'External $ Guide'!$A$2:$L$11545,4,0)</f>
        <v>Retail</v>
      </c>
      <c r="R1621" t="str">
        <f>VLOOKUP(A1621,'External $ Guide'!$A$2:$L$11545,5,0)</f>
        <v>Active</v>
      </c>
      <c r="S1621" t="str">
        <f>IFERROR(VLOOKUP(A1621,'Broker &amp; Vendor'!$A$2:$C$11545,3,0),"")</f>
        <v>OLE SMOKEY DISTILLERY LLC</v>
      </c>
      <c r="T1621" t="str">
        <f>IFERROR(VLOOKUP(A1621,'Broker &amp; Vendor'!$A$2:$C$11545,2,0),"")</f>
        <v>SGWS- CHAMPION DIVISION</v>
      </c>
    </row>
    <row r="1622" spans="1:20" x14ac:dyDescent="0.25">
      <c r="A1622" t="s">
        <v>5031</v>
      </c>
      <c r="B1622" t="s">
        <v>937</v>
      </c>
      <c r="C1622" s="10">
        <v>16.018777358490567</v>
      </c>
      <c r="D1622" s="10">
        <v>16.018777358490567</v>
      </c>
      <c r="E1622" s="1">
        <v>57.52</v>
      </c>
      <c r="F1622" s="3">
        <f>((E1622/53)*6)*3</f>
        <v>19.535094339622642</v>
      </c>
      <c r="G1622" s="4">
        <f>VLOOKUP(A1622,'R12 Trend'!$A$4:$B$6433,2,0)</f>
        <v>-0.18</v>
      </c>
      <c r="H1622" s="10" t="str">
        <f>IFERROR(VLOOKUP(A1622,'DDS Needs'!$A$4:$F$767,6,0),"")</f>
        <v/>
      </c>
      <c r="I1622" s="1">
        <f>IFERROR(VLOOKUP(A1622,'WH INV 4-2-2026'!$A$2:$C$2914,3,0),"")</f>
        <v>67</v>
      </c>
      <c r="J1622" s="1">
        <f>I1622/(C1622/3)</f>
        <v>12.547774121691146</v>
      </c>
      <c r="K1622" s="5" t="str">
        <f>IF((I1622&gt;C1622),"X","")</f>
        <v>X</v>
      </c>
      <c r="L1622" s="7">
        <f>(C1622/3)*13</f>
        <v>69.414701886792457</v>
      </c>
      <c r="M1622" s="7">
        <f>I1622-L1622</f>
        <v>-2.4147018867924572</v>
      </c>
      <c r="N1622" s="6">
        <f>C1622/$C$2</f>
        <v>6.9108539037448008E-5</v>
      </c>
      <c r="O1622" s="5" t="s">
        <v>27882</v>
      </c>
      <c r="P1622" t="str">
        <f>VLOOKUP(A1622,'External $ Guide'!$A$2:$L$11545,3,0)</f>
        <v>Replenish</v>
      </c>
      <c r="Q1622" t="str">
        <f>VLOOKUP(A1622,'External $ Guide'!$A$2:$L$11545,4,0)</f>
        <v>Retail</v>
      </c>
      <c r="R1622" t="str">
        <f>VLOOKUP(A1622,'External $ Guide'!$A$2:$L$11545,5,0)</f>
        <v>Active</v>
      </c>
      <c r="S1622" t="str">
        <f>IFERROR(VLOOKUP(A1622,'Broker &amp; Vendor'!$A$2:$C$11545,3,0),"")</f>
        <v>MHW LTD</v>
      </c>
      <c r="T1622" t="str">
        <f>IFERROR(VLOOKUP(A1622,'Broker &amp; Vendor'!$A$2:$C$11545,2,0),"")</f>
        <v>RNDC</v>
      </c>
    </row>
    <row r="1623" spans="1:20" x14ac:dyDescent="0.25">
      <c r="A1623" t="s">
        <v>6989</v>
      </c>
      <c r="B1623" t="s">
        <v>2895</v>
      </c>
      <c r="C1623" s="10">
        <v>15.930407547169812</v>
      </c>
      <c r="D1623" s="10">
        <v>15.930407547169812</v>
      </c>
      <c r="E1623" s="1">
        <v>47.38</v>
      </c>
      <c r="F1623" s="3">
        <f>((E1623/53)*6)*3</f>
        <v>16.091320754716982</v>
      </c>
      <c r="G1623" s="4">
        <f>VLOOKUP(A1623,'R12 Trend'!$A$4:$B$6433,2,0)</f>
        <v>-0.01</v>
      </c>
      <c r="H1623" s="10" t="str">
        <f>IFERROR(VLOOKUP(A1623,'DDS Needs'!$A$4:$F$767,6,0),"")</f>
        <v/>
      </c>
      <c r="I1623" s="1">
        <f>IFERROR(VLOOKUP(A1623,'WH INV 4-2-2026'!$A$2:$C$2914,3,0),"")</f>
        <v>8.6666670000000003</v>
      </c>
      <c r="J1623" s="1">
        <f>I1623/(C1623/3)</f>
        <v>1.6320989229568799</v>
      </c>
      <c r="K1623" s="5" t="str">
        <f>IF((I1623&gt;C1623),"X","")</f>
        <v/>
      </c>
      <c r="L1623" s="7">
        <f>(C1623/3)*13</f>
        <v>69.031766037735864</v>
      </c>
      <c r="M1623" s="7">
        <f>I1623-L1623</f>
        <v>-60.36509903773586</v>
      </c>
      <c r="N1623" s="6">
        <f>C1623/$C$2</f>
        <v>6.8727292178295224E-5</v>
      </c>
      <c r="O1623" s="5" t="s">
        <v>27882</v>
      </c>
      <c r="P1623" t="str">
        <f>VLOOKUP(A1623,'External $ Guide'!$A$2:$L$11545,3,0)</f>
        <v>SpecOrder</v>
      </c>
      <c r="Q1623" t="str">
        <f>VLOOKUP(A1623,'External $ Guide'!$A$2:$L$11545,4,0)</f>
        <v>Wholesale</v>
      </c>
      <c r="R1623" t="str">
        <f>VLOOKUP(A1623,'External $ Guide'!$A$2:$L$11545,5,0)</f>
        <v>Active</v>
      </c>
      <c r="S1623" t="str">
        <f>IFERROR(VLOOKUP(A1623,'Broker &amp; Vendor'!$A$2:$C$11545,3,0),"")</f>
        <v>PROXIMO SPIRITS INC.</v>
      </c>
      <c r="T1623" t="str">
        <f>IFERROR(VLOOKUP(A1623,'Broker &amp; Vendor'!$A$2:$C$11545,2,0),"")</f>
        <v>JOHNSON BROTHERS</v>
      </c>
    </row>
    <row r="1624" spans="1:20" x14ac:dyDescent="0.25">
      <c r="A1624" t="s">
        <v>7063</v>
      </c>
      <c r="B1624" t="s">
        <v>2969</v>
      </c>
      <c r="C1624" s="10">
        <v>15.892200000000004</v>
      </c>
      <c r="D1624" s="10">
        <v>15.892200000000004</v>
      </c>
      <c r="E1624" s="1">
        <v>57.77</v>
      </c>
      <c r="F1624" s="3">
        <f>((E1624/53)*6)*3</f>
        <v>19.620000000000005</v>
      </c>
      <c r="G1624" s="4">
        <f>VLOOKUP(A1624,'R12 Trend'!$A$4:$B$6433,2,0)</f>
        <v>-0.19</v>
      </c>
      <c r="H1624" s="10" t="str">
        <f>IFERROR(VLOOKUP(A1624,'DDS Needs'!$A$4:$F$767,6,0),"")</f>
        <v/>
      </c>
      <c r="I1624" s="1">
        <f>IFERROR(VLOOKUP(A1624,'WH INV 4-2-2026'!$A$2:$C$2914,3,0),"")</f>
        <v>65</v>
      </c>
      <c r="J1624" s="1">
        <f>I1624/(C1624/3)</f>
        <v>12.270170272209004</v>
      </c>
      <c r="K1624" s="5" t="str">
        <f>IF((I1624&gt;C1624),"X","")</f>
        <v>X</v>
      </c>
      <c r="L1624" s="7">
        <f>(C1624/3)*13</f>
        <v>68.866200000000021</v>
      </c>
      <c r="M1624" s="7">
        <f>I1624-L1624</f>
        <v>-3.8662000000000205</v>
      </c>
      <c r="N1624" s="6">
        <f>C1624/$C$2</f>
        <v>6.8562456391766839E-5</v>
      </c>
      <c r="O1624" s="5" t="s">
        <v>27882</v>
      </c>
      <c r="P1624" t="str">
        <f>VLOOKUP(A1624,'External $ Guide'!$A$2:$L$11545,3,0)</f>
        <v>Replenish</v>
      </c>
      <c r="Q1624" t="str">
        <f>VLOOKUP(A1624,'External $ Guide'!$A$2:$L$11545,4,0)</f>
        <v>Retail</v>
      </c>
      <c r="R1624" t="str">
        <f>VLOOKUP(A1624,'External $ Guide'!$A$2:$L$11545,5,0)</f>
        <v>Active</v>
      </c>
      <c r="S1624" t="str">
        <f>IFERROR(VLOOKUP(A1624,'Broker &amp; Vendor'!$A$2:$C$11545,3,0),"")</f>
        <v>SUGARLAND DISTILLING CO. LLC</v>
      </c>
      <c r="T1624" t="str">
        <f>IFERROR(VLOOKUP(A1624,'Broker &amp; Vendor'!$A$2:$C$11545,2,0),"")</f>
        <v>RNDC</v>
      </c>
    </row>
    <row r="1625" spans="1:20" x14ac:dyDescent="0.25">
      <c r="A1625" t="s">
        <v>6988</v>
      </c>
      <c r="B1625" t="s">
        <v>2894</v>
      </c>
      <c r="C1625" s="10">
        <v>15.881501886792451</v>
      </c>
      <c r="D1625" s="10">
        <v>15.881501886792451</v>
      </c>
      <c r="E1625" s="1">
        <v>56.34</v>
      </c>
      <c r="F1625" s="3">
        <f>((E1625/53)*6)*3</f>
        <v>19.134339622641509</v>
      </c>
      <c r="G1625" s="4">
        <f>VLOOKUP(A1625,'R12 Trend'!$A$4:$B$6433,2,0)</f>
        <v>-0.17</v>
      </c>
      <c r="H1625" s="10" t="str">
        <f>IFERROR(VLOOKUP(A1625,'DDS Needs'!$A$4:$F$767,6,0),"")</f>
        <v/>
      </c>
      <c r="I1625" s="1">
        <f>IFERROR(VLOOKUP(A1625,'WH INV 4-2-2026'!$A$2:$C$2914,3,0),"")</f>
        <v>66</v>
      </c>
      <c r="J1625" s="1">
        <f>I1625/(C1625/3)</f>
        <v>12.467334727621884</v>
      </c>
      <c r="K1625" s="5" t="str">
        <f>IF((I1625&gt;C1625),"X","")</f>
        <v>X</v>
      </c>
      <c r="L1625" s="7">
        <f>(C1625/3)*13</f>
        <v>68.819841509433957</v>
      </c>
      <c r="M1625" s="7">
        <f>I1625-L1625</f>
        <v>-2.8198415094339566</v>
      </c>
      <c r="N1625" s="6">
        <f>C1625/$C$2</f>
        <v>6.8516302371538865E-5</v>
      </c>
      <c r="O1625" s="5" t="s">
        <v>27882</v>
      </c>
      <c r="P1625" t="str">
        <f>VLOOKUP(A1625,'External $ Guide'!$A$2:$L$11545,3,0)</f>
        <v>Allocated1</v>
      </c>
      <c r="Q1625" t="str">
        <f>VLOOKUP(A1625,'External $ Guide'!$A$2:$L$11545,4,0)</f>
        <v>Wholesale</v>
      </c>
      <c r="R1625" t="str">
        <f>VLOOKUP(A1625,'External $ Guide'!$A$2:$L$11545,5,0)</f>
        <v>Active</v>
      </c>
      <c r="S1625" t="str">
        <f>IFERROR(VLOOKUP(A1625,'Broker &amp; Vendor'!$A$2:$C$11545,3,0),"")</f>
        <v>SAZERAC CO INC</v>
      </c>
      <c r="T1625" t="str">
        <f>IFERROR(VLOOKUP(A1625,'Broker &amp; Vendor'!$A$2:$C$11545,2,0),"")</f>
        <v>UNITED</v>
      </c>
    </row>
    <row r="1626" spans="1:20" x14ac:dyDescent="0.25">
      <c r="A1626" t="s">
        <v>4716</v>
      </c>
      <c r="B1626" t="s">
        <v>627</v>
      </c>
      <c r="C1626" s="10">
        <v>15.864996226415093</v>
      </c>
      <c r="D1626" s="10">
        <v>15.864996226415093</v>
      </c>
      <c r="E1626" s="1">
        <v>48.66</v>
      </c>
      <c r="F1626" s="3">
        <f>((E1626/53)*6)*3</f>
        <v>16.526037735849055</v>
      </c>
      <c r="G1626" s="4">
        <f>VLOOKUP(A1626,'R12 Trend'!$A$4:$B$6433,2,0)</f>
        <v>-0.04</v>
      </c>
      <c r="H1626" s="10" t="str">
        <f>IFERROR(VLOOKUP(A1626,'DDS Needs'!$A$4:$F$767,6,0),"")</f>
        <v/>
      </c>
      <c r="I1626" s="1">
        <f>IFERROR(VLOOKUP(A1626,'WH INV 4-2-2026'!$A$2:$C$2914,3,0),"")</f>
        <v>66.916667000000004</v>
      </c>
      <c r="J1626" s="1">
        <f>I1626/(C1626/3)</f>
        <v>12.653643161020918</v>
      </c>
      <c r="K1626" s="5" t="str">
        <f>IF((I1626&gt;C1626),"X","")</f>
        <v>X</v>
      </c>
      <c r="L1626" s="7">
        <f>(C1626/3)*13</f>
        <v>68.748316981132078</v>
      </c>
      <c r="M1626" s="7">
        <f>I1626-L1626</f>
        <v>-1.8316499811320739</v>
      </c>
      <c r="N1626" s="6">
        <f>C1626/$C$2</f>
        <v>6.8445093311758602E-5</v>
      </c>
      <c r="O1626" s="5" t="s">
        <v>27882</v>
      </c>
      <c r="P1626" t="str">
        <f>VLOOKUP(A1626,'External $ Guide'!$A$2:$L$11545,3,0)</f>
        <v>Replenish</v>
      </c>
      <c r="Q1626" t="str">
        <f>VLOOKUP(A1626,'External $ Guide'!$A$2:$L$11545,4,0)</f>
        <v>Retail</v>
      </c>
      <c r="R1626" t="str">
        <f>VLOOKUP(A1626,'External $ Guide'!$A$2:$L$11545,5,0)</f>
        <v>Active</v>
      </c>
      <c r="S1626" t="str">
        <f>IFERROR(VLOOKUP(A1626,'Broker &amp; Vendor'!$A$2:$C$11545,3,0),"")</f>
        <v>SAZERAC CO INC</v>
      </c>
      <c r="T1626" t="str">
        <f>IFERROR(VLOOKUP(A1626,'Broker &amp; Vendor'!$A$2:$C$11545,2,0),"")</f>
        <v>UNITED</v>
      </c>
    </row>
    <row r="1627" spans="1:20" x14ac:dyDescent="0.25">
      <c r="A1627" t="s">
        <v>4621</v>
      </c>
      <c r="B1627" t="s">
        <v>532</v>
      </c>
      <c r="C1627" s="10">
        <v>15.812762264150942</v>
      </c>
      <c r="D1627" s="10">
        <v>15.812762264150942</v>
      </c>
      <c r="E1627" s="1">
        <v>47.51</v>
      </c>
      <c r="F1627" s="3">
        <f>((E1627/53)*6)*3</f>
        <v>16.135471698113207</v>
      </c>
      <c r="G1627" s="4">
        <f>VLOOKUP(A1627,'R12 Trend'!$A$4:$B$6433,2,0)</f>
        <v>-0.02</v>
      </c>
      <c r="H1627" s="10" t="str">
        <f>IFERROR(VLOOKUP(A1627,'DDS Needs'!$A$4:$F$767,6,0),"")</f>
        <v/>
      </c>
      <c r="I1627" s="1">
        <f>IFERROR(VLOOKUP(A1627,'WH INV 4-2-2026'!$A$2:$C$2914,3,0),"")</f>
        <v>0</v>
      </c>
      <c r="J1627" s="1">
        <f>I1627/(C1627/3)</f>
        <v>0</v>
      </c>
      <c r="K1627" s="5" t="str">
        <f>IF((I1627&gt;C1627),"X","")</f>
        <v/>
      </c>
      <c r="L1627" s="7">
        <f>(C1627/3)*13</f>
        <v>68.521969811320744</v>
      </c>
      <c r="M1627" s="7">
        <f>I1627-L1627</f>
        <v>-68.521969811320744</v>
      </c>
      <c r="N1627" s="6">
        <f>C1627/$C$2</f>
        <v>6.8219744476486892E-5</v>
      </c>
      <c r="O1627" s="5" t="s">
        <v>27882</v>
      </c>
      <c r="P1627" t="str">
        <f>VLOOKUP(A1627,'External $ Guide'!$A$2:$L$11545,3,0)</f>
        <v>Replenish</v>
      </c>
      <c r="Q1627" t="str">
        <f>VLOOKUP(A1627,'External $ Guide'!$A$2:$L$11545,4,0)</f>
        <v>Retail</v>
      </c>
      <c r="R1627" t="str">
        <f>VLOOKUP(A1627,'External $ Guide'!$A$2:$L$11545,5,0)</f>
        <v>Active</v>
      </c>
      <c r="S1627" t="str">
        <f>IFERROR(VLOOKUP(A1627,'Broker &amp; Vendor'!$A$2:$C$11545,3,0),"")</f>
        <v>3 BADGE BEVERAGE CORP.</v>
      </c>
      <c r="T1627" t="str">
        <f>IFERROR(VLOOKUP(A1627,'Broker &amp; Vendor'!$A$2:$C$11545,2,0),"")</f>
        <v>RNDC</v>
      </c>
    </row>
    <row r="1628" spans="1:20" x14ac:dyDescent="0.25">
      <c r="A1628" t="s">
        <v>4291</v>
      </c>
      <c r="B1628" t="s">
        <v>202</v>
      </c>
      <c r="C1628" s="10">
        <v>15.735396226415094</v>
      </c>
      <c r="D1628" s="10">
        <v>15.735396226415094</v>
      </c>
      <c r="E1628" s="1">
        <v>52.65</v>
      </c>
      <c r="F1628" s="3">
        <f>((E1628/53)*6)*3</f>
        <v>17.881132075471697</v>
      </c>
      <c r="G1628" s="4">
        <f>VLOOKUP(A1628,'R12 Trend'!$A$4:$B$6433,2,0)</f>
        <v>-0.12</v>
      </c>
      <c r="H1628" s="10" t="str">
        <f>IFERROR(VLOOKUP(A1628,'DDS Needs'!$A$4:$F$767,6,0),"")</f>
        <v/>
      </c>
      <c r="I1628" s="1">
        <f>IFERROR(VLOOKUP(A1628,'WH INV 4-2-2026'!$A$2:$C$2914,3,0),"")</f>
        <v>12</v>
      </c>
      <c r="J1628" s="1">
        <f>I1628/(C1628/3)</f>
        <v>2.2878356211689543</v>
      </c>
      <c r="K1628" s="5" t="str">
        <f>IF((I1628&gt;C1628),"X","")</f>
        <v/>
      </c>
      <c r="L1628" s="7">
        <f>(C1628/3)*13</f>
        <v>68.186716981132079</v>
      </c>
      <c r="M1628" s="7">
        <f>I1628-L1628</f>
        <v>-56.186716981132079</v>
      </c>
      <c r="N1628" s="6">
        <f>C1628/$C$2</f>
        <v>6.7885970323854284E-5</v>
      </c>
      <c r="O1628" s="5" t="s">
        <v>27882</v>
      </c>
      <c r="P1628" t="str">
        <f>VLOOKUP(A1628,'External $ Guide'!$A$2:$L$11545,3,0)</f>
        <v>Replenish</v>
      </c>
      <c r="Q1628" t="str">
        <f>VLOOKUP(A1628,'External $ Guide'!$A$2:$L$11545,4,0)</f>
        <v>Retail</v>
      </c>
      <c r="R1628" t="str">
        <f>VLOOKUP(A1628,'External $ Guide'!$A$2:$L$11545,5,0)</f>
        <v>Active</v>
      </c>
      <c r="S1628" t="str">
        <f>IFERROR(VLOOKUP(A1628,'Broker &amp; Vendor'!$A$2:$C$11545,3,0),"")</f>
        <v>SAZERAC CO INC</v>
      </c>
      <c r="T1628" t="str">
        <f>IFERROR(VLOOKUP(A1628,'Broker &amp; Vendor'!$A$2:$C$11545,2,0),"")</f>
        <v>UNITED</v>
      </c>
    </row>
    <row r="1629" spans="1:20" x14ac:dyDescent="0.25">
      <c r="A1629" t="s">
        <v>5494</v>
      </c>
      <c r="B1629" t="s">
        <v>1400</v>
      </c>
      <c r="C1629" s="10">
        <v>15.700822641509433</v>
      </c>
      <c r="D1629" s="10">
        <v>15.700822641509433</v>
      </c>
      <c r="E1629" s="1">
        <v>47.66</v>
      </c>
      <c r="F1629" s="3">
        <f>((E1629/53)*6)*3</f>
        <v>16.186415094339623</v>
      </c>
      <c r="G1629" s="4">
        <f>VLOOKUP(A1629,'R12 Trend'!$A$4:$B$6433,2,0)</f>
        <v>-0.03</v>
      </c>
      <c r="H1629" s="10" t="str">
        <f>IFERROR(VLOOKUP(A1629,'DDS Needs'!$A$4:$F$767,6,0),"")</f>
        <v/>
      </c>
      <c r="I1629" s="1">
        <f>IFERROR(VLOOKUP(A1629,'WH INV 4-2-2026'!$A$2:$C$2914,3,0),"")</f>
        <v>7</v>
      </c>
      <c r="J1629" s="1">
        <f>I1629/(C1629/3)</f>
        <v>1.3375095356138051</v>
      </c>
      <c r="K1629" s="5" t="str">
        <f>IF((I1629&gt;C1629),"X","")</f>
        <v/>
      </c>
      <c r="L1629" s="7">
        <f>(C1629/3)*13</f>
        <v>68.036898113207542</v>
      </c>
      <c r="M1629" s="7">
        <f>I1629-L1629</f>
        <v>-61.036898113207542</v>
      </c>
      <c r="N1629" s="6">
        <f>C1629/$C$2</f>
        <v>6.7736812252133476E-5</v>
      </c>
      <c r="O1629" s="5" t="s">
        <v>27882</v>
      </c>
      <c r="P1629" t="str">
        <f>VLOOKUP(A1629,'External $ Guide'!$A$2:$L$11545,3,0)</f>
        <v>Replenish</v>
      </c>
      <c r="Q1629" t="str">
        <f>VLOOKUP(A1629,'External $ Guide'!$A$2:$L$11545,4,0)</f>
        <v>Wholesale bottle</v>
      </c>
      <c r="R1629" t="str">
        <f>VLOOKUP(A1629,'External $ Guide'!$A$2:$L$11545,5,0)</f>
        <v>Active</v>
      </c>
      <c r="S1629" t="str">
        <f>IFERROR(VLOOKUP(A1629,'Broker &amp; Vendor'!$A$2:$C$11545,3,0),"")</f>
        <v>E. &amp; J. GALLO WINERY</v>
      </c>
      <c r="T1629" t="str">
        <f>IFERROR(VLOOKUP(A1629,'Broker &amp; Vendor'!$A$2:$C$11545,2,0),"")</f>
        <v>RNDC</v>
      </c>
    </row>
    <row r="1630" spans="1:20" x14ac:dyDescent="0.25">
      <c r="A1630" t="s">
        <v>5289</v>
      </c>
      <c r="B1630" t="s">
        <v>1195</v>
      </c>
      <c r="C1630" s="10">
        <v>15.646211320754718</v>
      </c>
      <c r="D1630" s="10">
        <v>15.646211320754718</v>
      </c>
      <c r="E1630" s="1">
        <v>49.01</v>
      </c>
      <c r="F1630" s="3">
        <f>((E1630/53)*6)*3</f>
        <v>16.644905660377361</v>
      </c>
      <c r="G1630" s="4">
        <f>VLOOKUP(A1630,'R12 Trend'!$A$4:$B$6433,2,0)</f>
        <v>-0.06</v>
      </c>
      <c r="H1630" s="10" t="str">
        <f>IFERROR(VLOOKUP(A1630,'DDS Needs'!$A$4:$F$767,6,0),"")</f>
        <v/>
      </c>
      <c r="I1630" s="1">
        <f>IFERROR(VLOOKUP(A1630,'WH INV 4-2-2026'!$A$2:$C$2914,3,0),"")</f>
        <v>3</v>
      </c>
      <c r="J1630" s="1">
        <f>I1630/(C1630/3)</f>
        <v>0.57521912592740521</v>
      </c>
      <c r="K1630" s="5" t="str">
        <f>IF((I1630&gt;C1630),"X","")</f>
        <v/>
      </c>
      <c r="L1630" s="7">
        <f>(C1630/3)*13</f>
        <v>67.800249056603775</v>
      </c>
      <c r="M1630" s="7">
        <f>I1630-L1630</f>
        <v>-64.800249056603775</v>
      </c>
      <c r="N1630" s="6">
        <f>C1630/$C$2</f>
        <v>6.7501206967922241E-5</v>
      </c>
      <c r="O1630" s="5" t="s">
        <v>27882</v>
      </c>
      <c r="P1630" t="str">
        <f>VLOOKUP(A1630,'External $ Guide'!$A$2:$L$11545,3,0)</f>
        <v>Replenish</v>
      </c>
      <c r="Q1630" t="str">
        <f>VLOOKUP(A1630,'External $ Guide'!$A$2:$L$11545,4,0)</f>
        <v>Retail</v>
      </c>
      <c r="R1630" t="str">
        <f>VLOOKUP(A1630,'External $ Guide'!$A$2:$L$11545,5,0)</f>
        <v>Active</v>
      </c>
      <c r="S1630" t="str">
        <f>IFERROR(VLOOKUP(A1630,'Broker &amp; Vendor'!$A$2:$C$11545,3,0),"")</f>
        <v>DREAD RIVER DISTILLING COMPANY LLC</v>
      </c>
      <c r="T1630" t="str">
        <f>IFERROR(VLOOKUP(A1630,'Broker &amp; Vendor'!$A$2:$C$11545,2,0),"")</f>
        <v>UNITED</v>
      </c>
    </row>
    <row r="1631" spans="1:20" x14ac:dyDescent="0.25">
      <c r="A1631" t="s">
        <v>6258</v>
      </c>
      <c r="B1631" t="s">
        <v>2164</v>
      </c>
      <c r="C1631" s="10">
        <v>15.632083018867926</v>
      </c>
      <c r="D1631" s="10">
        <v>15.632083018867926</v>
      </c>
      <c r="E1631" s="1">
        <v>39.340000000000003</v>
      </c>
      <c r="F1631" s="3">
        <f>((E1631/53)*6)*3</f>
        <v>13.360754716981134</v>
      </c>
      <c r="G1631" s="4">
        <f>VLOOKUP(A1631,'R12 Trend'!$A$4:$B$6433,2,0)</f>
        <v>0.17</v>
      </c>
      <c r="H1631" s="10" t="str">
        <f>IFERROR(VLOOKUP(A1631,'DDS Needs'!$A$4:$F$767,6,0),"")</f>
        <v/>
      </c>
      <c r="I1631" s="1">
        <f>IFERROR(VLOOKUP(A1631,'WH INV 4-2-2026'!$A$2:$C$2914,3,0),"")</f>
        <v>46</v>
      </c>
      <c r="J1631" s="1">
        <f>I1631/(C1631/3)</f>
        <v>8.8279981518415678</v>
      </c>
      <c r="K1631" s="5" t="str">
        <f>IF((I1631&gt;C1631),"X","")</f>
        <v>X</v>
      </c>
      <c r="L1631" s="7">
        <f>(C1631/3)*13</f>
        <v>67.739026415094344</v>
      </c>
      <c r="M1631" s="7">
        <f>I1631-L1631</f>
        <v>-21.739026415094344</v>
      </c>
      <c r="N1631" s="6">
        <f>C1631/$C$2</f>
        <v>6.7440254357081518E-5</v>
      </c>
      <c r="O1631" s="5" t="s">
        <v>27882</v>
      </c>
      <c r="P1631" t="str">
        <f>VLOOKUP(A1631,'External $ Guide'!$A$2:$L$11545,3,0)</f>
        <v>Replenish</v>
      </c>
      <c r="Q1631" t="str">
        <f>VLOOKUP(A1631,'External $ Guide'!$A$2:$L$11545,4,0)</f>
        <v>Retail</v>
      </c>
      <c r="R1631" t="str">
        <f>VLOOKUP(A1631,'External $ Guide'!$A$2:$L$11545,5,0)</f>
        <v>Active</v>
      </c>
      <c r="S1631" t="str">
        <f>IFERROR(VLOOKUP(A1631,'Broker &amp; Vendor'!$A$2:$C$11545,3,0),"")</f>
        <v>MHW LTD</v>
      </c>
      <c r="T1631" t="str">
        <f>IFERROR(VLOOKUP(A1631,'Broker &amp; Vendor'!$A$2:$C$11545,2,0),"")</f>
        <v>SGWS- CHAMPION DIVISION</v>
      </c>
    </row>
    <row r="1632" spans="1:20" x14ac:dyDescent="0.25">
      <c r="A1632" t="s">
        <v>5044</v>
      </c>
      <c r="B1632" t="s">
        <v>950</v>
      </c>
      <c r="C1632" s="10">
        <v>15.612724528301889</v>
      </c>
      <c r="D1632" s="10">
        <v>15.612724528301889</v>
      </c>
      <c r="E1632" s="1">
        <v>52.84</v>
      </c>
      <c r="F1632" s="3">
        <f>((E1632/53)*6)*3</f>
        <v>17.945660377358493</v>
      </c>
      <c r="G1632" s="4">
        <f>VLOOKUP(A1632,'R12 Trend'!$A$4:$B$6433,2,0)</f>
        <v>-0.13</v>
      </c>
      <c r="H1632" s="10" t="str">
        <f>IFERROR(VLOOKUP(A1632,'DDS Needs'!$A$4:$F$767,6,0),"")</f>
        <v/>
      </c>
      <c r="I1632" s="1">
        <f>IFERROR(VLOOKUP(A1632,'WH INV 4-2-2026'!$A$2:$C$2914,3,0),"")</f>
        <v>24</v>
      </c>
      <c r="J1632" s="1">
        <f>I1632/(C1632/3)</f>
        <v>4.6116230302713888</v>
      </c>
      <c r="K1632" s="5" t="str">
        <f>IF((I1632&gt;C1632),"X","")</f>
        <v>X</v>
      </c>
      <c r="L1632" s="7">
        <f>(C1632/3)*13</f>
        <v>67.655139622641514</v>
      </c>
      <c r="M1632" s="7">
        <f>I1632-L1632</f>
        <v>-43.655139622641514</v>
      </c>
      <c r="N1632" s="6">
        <f>C1632/$C$2</f>
        <v>6.7356737558573796E-5</v>
      </c>
      <c r="O1632" s="5" t="s">
        <v>27882</v>
      </c>
      <c r="P1632" t="str">
        <f>VLOOKUP(A1632,'External $ Guide'!$A$2:$L$11545,3,0)</f>
        <v>Replenish</v>
      </c>
      <c r="Q1632" t="str">
        <f>VLOOKUP(A1632,'External $ Guide'!$A$2:$L$11545,4,0)</f>
        <v>Retail</v>
      </c>
      <c r="R1632" t="str">
        <f>VLOOKUP(A1632,'External $ Guide'!$A$2:$L$11545,5,0)</f>
        <v>Active</v>
      </c>
      <c r="S1632" t="str">
        <f>IFERROR(VLOOKUP(A1632,'Broker &amp; Vendor'!$A$2:$C$11545,3,0),"")</f>
        <v>HEAVEN HILL SALES CO DBA HEAVEN HILL BRANDS</v>
      </c>
      <c r="T1632" t="str">
        <f>IFERROR(VLOOKUP(A1632,'Broker &amp; Vendor'!$A$2:$C$11545,2,0),"")</f>
        <v>SGWS- TRANSATLANTIC DIVISION</v>
      </c>
    </row>
    <row r="1633" spans="1:20" x14ac:dyDescent="0.25">
      <c r="A1633" t="s">
        <v>7405</v>
      </c>
      <c r="B1633" t="s">
        <v>3311</v>
      </c>
      <c r="C1633" s="10">
        <v>15.578490566037733</v>
      </c>
      <c r="D1633" s="10">
        <v>15.578490566037733</v>
      </c>
      <c r="E1633" s="1">
        <v>61.16</v>
      </c>
      <c r="F1633" s="3">
        <f>((E1633/53)*6)*3</f>
        <v>20.771320754716978</v>
      </c>
      <c r="G1633" s="4">
        <f>VLOOKUP(A1633,'R12 Trend'!$A$4:$B$6433,2,0)</f>
        <v>-0.25</v>
      </c>
      <c r="H1633" s="10" t="str">
        <f>IFERROR(VLOOKUP(A1633,'DDS Needs'!$A$4:$F$767,6,0),"")</f>
        <v/>
      </c>
      <c r="I1633" s="1">
        <f>IFERROR(VLOOKUP(A1633,'WH INV 4-2-2026'!$A$2:$C$2914,3,0),"")</f>
        <v>24</v>
      </c>
      <c r="J1633" s="1">
        <f>I1633/(C1633/3)</f>
        <v>4.6217571397427522</v>
      </c>
      <c r="K1633" s="5" t="str">
        <f>IF((I1633&gt;C1633),"X","")</f>
        <v>X</v>
      </c>
      <c r="L1633" s="7">
        <f>(C1633/3)*13</f>
        <v>67.506792452830183</v>
      </c>
      <c r="M1633" s="7">
        <f>I1633-L1633</f>
        <v>-43.506792452830183</v>
      </c>
      <c r="N1633" s="6">
        <f>C1633/$C$2</f>
        <v>6.7209044693844328E-5</v>
      </c>
      <c r="O1633" s="5" t="s">
        <v>27882</v>
      </c>
      <c r="P1633" t="str">
        <f>VLOOKUP(A1633,'External $ Guide'!$A$2:$L$11545,3,0)</f>
        <v>Replenish</v>
      </c>
      <c r="Q1633" t="str">
        <f>VLOOKUP(A1633,'External $ Guide'!$A$2:$L$11545,4,0)</f>
        <v>Wholesale bottle</v>
      </c>
      <c r="R1633" t="str">
        <f>VLOOKUP(A1633,'External $ Guide'!$A$2:$L$11545,5,0)</f>
        <v>Active</v>
      </c>
      <c r="S1633" t="str">
        <f>IFERROR(VLOOKUP(A1633,'Broker &amp; Vendor'!$A$2:$C$11545,3,0),"")</f>
        <v>PERNOD RICARD USA</v>
      </c>
      <c r="T1633" t="str">
        <f>IFERROR(VLOOKUP(A1633,'Broker &amp; Vendor'!$A$2:$C$11545,2,0),"")</f>
        <v>SGWS- AMERICAN LIBERTY DIVISION</v>
      </c>
    </row>
    <row r="1634" spans="1:20" x14ac:dyDescent="0.25">
      <c r="A1634" t="s">
        <v>8316</v>
      </c>
      <c r="B1634" t="s">
        <v>8317</v>
      </c>
      <c r="C1634" s="10">
        <v>15.536000000000001</v>
      </c>
      <c r="D1634" s="10">
        <v>15.536000000000001</v>
      </c>
      <c r="E1634">
        <v>38.840000000000003</v>
      </c>
      <c r="G1634" s="4"/>
      <c r="H1634" s="10" t="str">
        <f>IFERROR(VLOOKUP(A1634,'DDS Needs'!$A$4:$F$767,6,0),"")</f>
        <v/>
      </c>
      <c r="I1634" s="1">
        <f>IFERROR(VLOOKUP(A1634,'WH INV 4-2-2026'!$A$2:$C$2914,3,0),"")</f>
        <v>21</v>
      </c>
      <c r="J1634" s="1">
        <f>I1634/(C1634/3)</f>
        <v>4.0550978372811528</v>
      </c>
      <c r="K1634" s="5" t="str">
        <f>IF((I1634&gt;C1634),"X","")</f>
        <v>X</v>
      </c>
      <c r="L1634" s="7">
        <f>(C1634/3)*13</f>
        <v>67.322666666666677</v>
      </c>
      <c r="M1634" s="7">
        <f>I1634-L1634</f>
        <v>-46.322666666666677</v>
      </c>
      <c r="N1634" s="6">
        <f>C1634/$C$2</f>
        <v>6.7025731019147101E-5</v>
      </c>
      <c r="O1634" s="5" t="s">
        <v>27882</v>
      </c>
      <c r="P1634" t="str">
        <f>VLOOKUP(A1634,'External $ Guide'!$A$2:$L$11545,3,0)</f>
        <v>Replenish</v>
      </c>
      <c r="Q1634" t="str">
        <f>VLOOKUP(A1634,'External $ Guide'!$A$2:$L$11545,4,0)</f>
        <v>Retail</v>
      </c>
      <c r="R1634" t="str">
        <f>VLOOKUP(A1634,'External $ Guide'!$A$2:$L$11545,5,0)</f>
        <v>Active</v>
      </c>
      <c r="S1634" t="str">
        <f>IFERROR(VLOOKUP(A1634,'Broker &amp; Vendor'!$A$2:$C$11545,3,0),"")</f>
        <v>PARK STREET IMPORTS /</v>
      </c>
      <c r="T1634" t="str">
        <f>IFERROR(VLOOKUP(A1634,'Broker &amp; Vendor'!$A$2:$C$11545,2,0),"")</f>
        <v>OTHER</v>
      </c>
    </row>
    <row r="1635" spans="1:20" x14ac:dyDescent="0.25">
      <c r="A1635" t="s">
        <v>6925</v>
      </c>
      <c r="B1635" t="s">
        <v>2831</v>
      </c>
      <c r="C1635" s="10">
        <v>15.527003773584905</v>
      </c>
      <c r="D1635" s="10">
        <v>15.527003773584905</v>
      </c>
      <c r="E1635" s="1">
        <v>40.82</v>
      </c>
      <c r="F1635" s="3">
        <f>((E1635/53)*6)*3</f>
        <v>13.863396226415093</v>
      </c>
      <c r="G1635" s="4">
        <f>VLOOKUP(A1635,'R12 Trend'!$A$4:$B$6433,2,0)</f>
        <v>0.12</v>
      </c>
      <c r="H1635" s="10" t="str">
        <f>IFERROR(VLOOKUP(A1635,'DDS Needs'!$A$4:$F$767,6,0),"")</f>
        <v/>
      </c>
      <c r="I1635" s="1">
        <f>IFERROR(VLOOKUP(A1635,'WH INV 4-2-2026'!$A$2:$C$2914,3,0),"")</f>
        <v>54</v>
      </c>
      <c r="J1635" s="1">
        <f>I1635/(C1635/3)</f>
        <v>10.433435990760833</v>
      </c>
      <c r="K1635" s="5" t="str">
        <f>IF((I1635&gt;C1635),"X","")</f>
        <v>X</v>
      </c>
      <c r="L1635" s="7">
        <f>(C1635/3)*13</f>
        <v>67.283683018867919</v>
      </c>
      <c r="M1635" s="7">
        <f>I1635-L1635</f>
        <v>-13.283683018867919</v>
      </c>
      <c r="N1635" s="6">
        <f>C1635/$C$2</f>
        <v>6.6986919313953629E-5</v>
      </c>
      <c r="O1635" s="5" t="s">
        <v>27882</v>
      </c>
      <c r="P1635" t="str">
        <f>VLOOKUP(A1635,'External $ Guide'!$A$2:$L$11545,3,0)</f>
        <v>Replenish</v>
      </c>
      <c r="Q1635" t="str">
        <f>VLOOKUP(A1635,'External $ Guide'!$A$2:$L$11545,4,0)</f>
        <v>Retail</v>
      </c>
      <c r="R1635" t="str">
        <f>VLOOKUP(A1635,'External $ Guide'!$A$2:$L$11545,5,0)</f>
        <v>Active</v>
      </c>
      <c r="S1635" t="str">
        <f>IFERROR(VLOOKUP(A1635,'Broker &amp; Vendor'!$A$2:$C$11545,3,0),"")</f>
        <v>MHW LTD</v>
      </c>
      <c r="T1635" t="str">
        <f>IFERROR(VLOOKUP(A1635,'Broker &amp; Vendor'!$A$2:$C$11545,2,0),"")</f>
        <v>RNDC</v>
      </c>
    </row>
    <row r="1636" spans="1:20" x14ac:dyDescent="0.25">
      <c r="A1636" t="s">
        <v>6378</v>
      </c>
      <c r="B1636" t="s">
        <v>2284</v>
      </c>
      <c r="C1636" s="10">
        <v>15.519396226415093</v>
      </c>
      <c r="D1636" s="10">
        <v>15.519396226415093</v>
      </c>
      <c r="E1636" s="1">
        <v>38.08</v>
      </c>
      <c r="F1636" s="3">
        <f>((E1636/53)*6)*3</f>
        <v>12.932830188679246</v>
      </c>
      <c r="G1636" s="4">
        <f>VLOOKUP(A1636,'R12 Trend'!$A$4:$B$6433,2,0)</f>
        <v>5.68</v>
      </c>
      <c r="H1636" s="10" t="str">
        <f>IFERROR(VLOOKUP(A1636,'DDS Needs'!$A$4:$F$767,6,0),"")</f>
        <v/>
      </c>
      <c r="I1636" s="1">
        <f>IFERROR(VLOOKUP(A1636,'WH INV 4-2-2026'!$A$2:$C$2914,3,0),"")</f>
        <v>25</v>
      </c>
      <c r="J1636" s="1">
        <f>I1636/(C1636/3)</f>
        <v>4.8326622315592909</v>
      </c>
      <c r="K1636" s="5" t="str">
        <f>IF((I1636&gt;C1636),"X","")</f>
        <v>X</v>
      </c>
      <c r="L1636" s="7">
        <f>(C1636/3)*13</f>
        <v>67.250716981132072</v>
      </c>
      <c r="M1636" s="7">
        <f>I1636-L1636</f>
        <v>-42.250716981132072</v>
      </c>
      <c r="N1636" s="6">
        <f>C1636/$C$2</f>
        <v>6.6954098677347092E-5</v>
      </c>
      <c r="O1636" s="5" t="s">
        <v>27882</v>
      </c>
      <c r="P1636" t="str">
        <f>VLOOKUP(A1636,'External $ Guide'!$A$2:$L$11545,3,0)</f>
        <v>Replenish</v>
      </c>
      <c r="Q1636" t="str">
        <f>VLOOKUP(A1636,'External $ Guide'!$A$2:$L$11545,4,0)</f>
        <v>Retail</v>
      </c>
      <c r="R1636" t="str">
        <f>VLOOKUP(A1636,'External $ Guide'!$A$2:$L$11545,5,0)</f>
        <v>Active</v>
      </c>
      <c r="S1636" t="str">
        <f>IFERROR(VLOOKUP(A1636,'Broker &amp; Vendor'!$A$2:$C$11545,3,0),"")</f>
        <v>PERNOD RICARD USA</v>
      </c>
      <c r="T1636" t="str">
        <f>IFERROR(VLOOKUP(A1636,'Broker &amp; Vendor'!$A$2:$C$11545,2,0),"")</f>
        <v>SGWS- AMERICAN LIBERTY DIVISION</v>
      </c>
    </row>
    <row r="1637" spans="1:20" x14ac:dyDescent="0.25">
      <c r="A1637" t="s">
        <v>5290</v>
      </c>
      <c r="B1637" t="s">
        <v>1196</v>
      </c>
      <c r="C1637" s="10">
        <v>15.497762264150943</v>
      </c>
      <c r="D1637" s="10">
        <v>15.497762264150943</v>
      </c>
      <c r="E1637" s="1">
        <v>62.51</v>
      </c>
      <c r="F1637" s="3">
        <f>((E1637/53)*6)*3</f>
        <v>21.229811320754717</v>
      </c>
      <c r="G1637" s="4">
        <f>VLOOKUP(A1637,'R12 Trend'!$A$4:$B$6433,2,0)</f>
        <v>-0.27</v>
      </c>
      <c r="H1637" s="10" t="str">
        <f>IFERROR(VLOOKUP(A1637,'DDS Needs'!$A$4:$F$767,6,0),"")</f>
        <v/>
      </c>
      <c r="I1637" s="1">
        <f>IFERROR(VLOOKUP(A1637,'WH INV 4-2-2026'!$A$2:$C$2914,3,0),"")</f>
        <v>0</v>
      </c>
      <c r="J1637" s="1">
        <f>I1637/(C1637/3)</f>
        <v>0</v>
      </c>
      <c r="K1637" s="5" t="str">
        <f>IF((I1637&gt;C1637),"X","")</f>
        <v/>
      </c>
      <c r="L1637" s="7">
        <f>(C1637/3)*13</f>
        <v>67.156969811320749</v>
      </c>
      <c r="M1637" s="7">
        <f>I1637-L1637</f>
        <v>-67.156969811320749</v>
      </c>
      <c r="N1637" s="6">
        <f>C1637/$C$2</f>
        <v>6.6860764991997232E-5</v>
      </c>
      <c r="O1637" s="5" t="s">
        <v>27882</v>
      </c>
      <c r="P1637" t="str">
        <f>VLOOKUP(A1637,'External $ Guide'!$A$2:$L$11545,3,0)</f>
        <v>Replenish</v>
      </c>
      <c r="Q1637" t="str">
        <f>VLOOKUP(A1637,'External $ Guide'!$A$2:$L$11545,4,0)</f>
        <v>Retail</v>
      </c>
      <c r="R1637" t="str">
        <f>VLOOKUP(A1637,'External $ Guide'!$A$2:$L$11545,5,0)</f>
        <v>Active</v>
      </c>
      <c r="S1637" t="str">
        <f>IFERROR(VLOOKUP(A1637,'Broker &amp; Vendor'!$A$2:$C$11545,3,0),"")</f>
        <v>THE EDRINGTON GROUP USA LLC</v>
      </c>
      <c r="T1637" t="str">
        <f>IFERROR(VLOOKUP(A1637,'Broker &amp; Vendor'!$A$2:$C$11545,2,0),"")</f>
        <v>RNDC</v>
      </c>
    </row>
    <row r="1638" spans="1:20" x14ac:dyDescent="0.25">
      <c r="A1638" t="s">
        <v>7565</v>
      </c>
      <c r="B1638" t="s">
        <v>3471</v>
      </c>
      <c r="C1638" s="10">
        <v>15.493313207547169</v>
      </c>
      <c r="D1638" s="10">
        <v>15.493313207547169</v>
      </c>
      <c r="E1638" s="1">
        <v>51.84</v>
      </c>
      <c r="F1638" s="3">
        <f>((E1638/53)*6)*3</f>
        <v>17.606037735849057</v>
      </c>
      <c r="G1638" s="4">
        <f>VLOOKUP(A1638,'R12 Trend'!$A$4:$B$6433,2,0)</f>
        <v>-0.12</v>
      </c>
      <c r="H1638" s="10" t="str">
        <f>IFERROR(VLOOKUP(A1638,'DDS Needs'!$A$4:$F$767,6,0),"")</f>
        <v/>
      </c>
      <c r="I1638" s="1">
        <f>IFERROR(VLOOKUP(A1638,'WH INV 4-2-2026'!$A$2:$C$2914,3,0),"")</f>
        <v>34</v>
      </c>
      <c r="J1638" s="1">
        <f>I1638/(C1638/3)</f>
        <v>6.5834853161242046</v>
      </c>
      <c r="K1638" s="5" t="str">
        <f>IF((I1638&gt;C1638),"X","")</f>
        <v>X</v>
      </c>
      <c r="L1638" s="7">
        <f>(C1638/3)*13</f>
        <v>67.137690566037733</v>
      </c>
      <c r="M1638" s="7">
        <f>I1638-L1638</f>
        <v>-33.137690566037733</v>
      </c>
      <c r="N1638" s="6">
        <f>C1638/$C$2</f>
        <v>6.6841570780410369E-5</v>
      </c>
      <c r="O1638" s="5" t="s">
        <v>27882</v>
      </c>
      <c r="P1638" t="str">
        <f>VLOOKUP(A1638,'External $ Guide'!$A$2:$L$11545,3,0)</f>
        <v>Replenish</v>
      </c>
      <c r="Q1638" t="str">
        <f>VLOOKUP(A1638,'External $ Guide'!$A$2:$L$11545,4,0)</f>
        <v>Retail</v>
      </c>
      <c r="R1638" t="str">
        <f>VLOOKUP(A1638,'External $ Guide'!$A$2:$L$11545,5,0)</f>
        <v>Active</v>
      </c>
      <c r="S1638" t="s">
        <v>27956</v>
      </c>
      <c r="T1638" t="str">
        <f>IFERROR(VLOOKUP(A1638,'Broker &amp; Vendor'!$A$2:$C$11545,2,0),"")</f>
        <v>SGWS- CHAMPION DIVISION</v>
      </c>
    </row>
    <row r="1639" spans="1:20" x14ac:dyDescent="0.25">
      <c r="A1639" t="s">
        <v>7325</v>
      </c>
      <c r="B1639" t="s">
        <v>3231</v>
      </c>
      <c r="C1639" s="10">
        <v>15.471305660377361</v>
      </c>
      <c r="D1639" s="10">
        <v>15.471305660377361</v>
      </c>
      <c r="E1639" s="1">
        <v>56.24</v>
      </c>
      <c r="F1639" s="3">
        <f>((E1639/53)*6)*3</f>
        <v>19.100377358490569</v>
      </c>
      <c r="G1639" s="4">
        <f>VLOOKUP(A1639,'R12 Trend'!$A$4:$B$6433,2,0)</f>
        <v>-0.19</v>
      </c>
      <c r="H1639" s="10" t="str">
        <f>IFERROR(VLOOKUP(A1639,'DDS Needs'!$A$4:$F$767,6,0),"")</f>
        <v/>
      </c>
      <c r="I1639" s="1">
        <f>IFERROR(VLOOKUP(A1639,'WH INV 4-2-2026'!$A$2:$C$2914,3,0),"")</f>
        <v>125</v>
      </c>
      <c r="J1639" s="1">
        <f>I1639/(C1639/3)</f>
        <v>24.238419706255961</v>
      </c>
      <c r="K1639" s="5" t="str">
        <f>IF((I1639&gt;C1639),"X","")</f>
        <v>X</v>
      </c>
      <c r="L1639" s="7">
        <f>(C1639/3)*13</f>
        <v>67.04232452830189</v>
      </c>
      <c r="M1639" s="7">
        <f>I1639-L1639</f>
        <v>57.95767547169811</v>
      </c>
      <c r="N1639" s="6">
        <f>C1639/$C$2</f>
        <v>6.6746625367370031E-5</v>
      </c>
      <c r="O1639" s="5" t="s">
        <v>27882</v>
      </c>
      <c r="P1639" t="str">
        <f>VLOOKUP(A1639,'External $ Guide'!$A$2:$L$11545,3,0)</f>
        <v>Replenish</v>
      </c>
      <c r="Q1639" t="str">
        <f>VLOOKUP(A1639,'External $ Guide'!$A$2:$L$11545,4,0)</f>
        <v>Retail</v>
      </c>
      <c r="R1639" t="str">
        <f>VLOOKUP(A1639,'External $ Guide'!$A$2:$L$11545,5,0)</f>
        <v>Active</v>
      </c>
      <c r="S1639" t="str">
        <f>IFERROR(VLOOKUP(A1639,'Broker &amp; Vendor'!$A$2:$C$11545,3,0),"")</f>
        <v>AMERICAN BEVERAGE MARKETERS</v>
      </c>
      <c r="T1639" t="str">
        <f>IFERROR(VLOOKUP(A1639,'Broker &amp; Vendor'!$A$2:$C$11545,2,0),"")</f>
        <v>RNDC</v>
      </c>
    </row>
    <row r="1640" spans="1:20" x14ac:dyDescent="0.25">
      <c r="A1640" t="s">
        <v>6592</v>
      </c>
      <c r="B1640" t="s">
        <v>2498</v>
      </c>
      <c r="C1640" s="10">
        <v>15.436935849056606</v>
      </c>
      <c r="D1640" s="10">
        <v>15.436935849056606</v>
      </c>
      <c r="E1640" s="1">
        <v>87.41</v>
      </c>
      <c r="F1640" s="3">
        <f>((E1640/53)*6)*3</f>
        <v>29.686415094339626</v>
      </c>
      <c r="G1640" s="4">
        <f>VLOOKUP(A1640,'R12 Trend'!$A$4:$B$6433,2,0)</f>
        <v>-0.48</v>
      </c>
      <c r="H1640" s="10" t="str">
        <f>IFERROR(VLOOKUP(A1640,'DDS Needs'!$A$4:$F$767,6,0),"")</f>
        <v/>
      </c>
      <c r="I1640" s="1">
        <f>IFERROR(VLOOKUP(A1640,'WH INV 4-2-2026'!$A$2:$C$2914,3,0),"")</f>
        <v>21</v>
      </c>
      <c r="J1640" s="1">
        <f>I1640/(C1640/3)</f>
        <v>4.0811208011757145</v>
      </c>
      <c r="K1640" s="5" t="str">
        <f>IF((I1640&gt;C1640),"X","")</f>
        <v>X</v>
      </c>
      <c r="L1640" s="7">
        <f>(C1640/3)*13</f>
        <v>66.893388679245291</v>
      </c>
      <c r="M1640" s="7">
        <f>I1640-L1640</f>
        <v>-45.893388679245291</v>
      </c>
      <c r="N1640" s="6">
        <f>C1640/$C$2</f>
        <v>6.6598346419844038E-5</v>
      </c>
      <c r="O1640" s="5" t="s">
        <v>27882</v>
      </c>
      <c r="P1640" t="str">
        <f>VLOOKUP(A1640,'External $ Guide'!$A$2:$L$11545,3,0)</f>
        <v>Replenish</v>
      </c>
      <c r="Q1640" t="str">
        <f>VLOOKUP(A1640,'External $ Guide'!$A$2:$L$11545,4,0)</f>
        <v>Retail</v>
      </c>
      <c r="R1640" t="str">
        <f>VLOOKUP(A1640,'External $ Guide'!$A$2:$L$11545,5,0)</f>
        <v>Active</v>
      </c>
      <c r="S1640" t="str">
        <f>IFERROR(VLOOKUP(A1640,'Broker &amp; Vendor'!$A$2:$C$11545,3,0),"")</f>
        <v>REMY COINTREAU USA INC</v>
      </c>
      <c r="T1640" t="str">
        <f>IFERROR(VLOOKUP(A1640,'Broker &amp; Vendor'!$A$2:$C$11545,2,0),"")</f>
        <v>RNDC</v>
      </c>
    </row>
    <row r="1641" spans="1:20" x14ac:dyDescent="0.25">
      <c r="A1641" t="s">
        <v>4417</v>
      </c>
      <c r="B1641" t="s">
        <v>328</v>
      </c>
      <c r="C1641" s="10">
        <v>15.434286792452834</v>
      </c>
      <c r="D1641" s="10">
        <v>15.434286792452834</v>
      </c>
      <c r="E1641" s="1">
        <v>59.02</v>
      </c>
      <c r="F1641" s="3">
        <f>((E1641/53)*6)*3</f>
        <v>20.044528301886796</v>
      </c>
      <c r="G1641" s="4">
        <f>VLOOKUP(A1641,'R12 Trend'!$A$4:$B$6433,2,0)</f>
        <v>-0.23</v>
      </c>
      <c r="H1641" s="10" t="str">
        <f>IFERROR(VLOOKUP(A1641,'DDS Needs'!$A$4:$F$767,6,0),"")</f>
        <v/>
      </c>
      <c r="I1641" s="1">
        <f>IFERROR(VLOOKUP(A1641,'WH INV 4-2-2026'!$A$2:$C$2914,3,0),"")</f>
        <v>38</v>
      </c>
      <c r="J1641" s="1">
        <f>I1641/(C1641/3)</f>
        <v>7.3861527606020978</v>
      </c>
      <c r="K1641" s="5" t="str">
        <f>IF((I1641&gt;C1641),"X","")</f>
        <v>X</v>
      </c>
      <c r="L1641" s="7">
        <f>(C1641/3)*13</f>
        <v>66.881909433962278</v>
      </c>
      <c r="M1641" s="7">
        <f>I1641-L1641</f>
        <v>-28.881909433962278</v>
      </c>
      <c r="N1641" s="6">
        <f>C1641/$C$2</f>
        <v>6.6586917805311422E-5</v>
      </c>
      <c r="O1641" s="5" t="s">
        <v>27882</v>
      </c>
      <c r="P1641" t="str">
        <f>VLOOKUP(A1641,'External $ Guide'!$A$2:$L$11545,3,0)</f>
        <v>Replenish</v>
      </c>
      <c r="Q1641" t="str">
        <f>VLOOKUP(A1641,'External $ Guide'!$A$2:$L$11545,4,0)</f>
        <v>Retail</v>
      </c>
      <c r="R1641" t="str">
        <f>VLOOKUP(A1641,'External $ Guide'!$A$2:$L$11545,5,0)</f>
        <v>Active</v>
      </c>
      <c r="S1641" t="s">
        <v>27956</v>
      </c>
      <c r="T1641" t="str">
        <f>IFERROR(VLOOKUP(A1641,'Broker &amp; Vendor'!$A$2:$C$11545,2,0),"")</f>
        <v>SGWS- CHAMPION DIVISION</v>
      </c>
    </row>
    <row r="1642" spans="1:20" x14ac:dyDescent="0.25">
      <c r="A1642" t="s">
        <v>6629</v>
      </c>
      <c r="B1642" t="s">
        <v>2535</v>
      </c>
      <c r="C1642" s="10">
        <v>15.396724528301883</v>
      </c>
      <c r="D1642" s="10">
        <v>15.396724528301883</v>
      </c>
      <c r="E1642" s="1">
        <v>53.97</v>
      </c>
      <c r="F1642" s="3">
        <f>((E1642/53)*6)*3</f>
        <v>18.329433962264147</v>
      </c>
      <c r="G1642" s="4">
        <f>VLOOKUP(A1642,'R12 Trend'!$A$4:$B$6433,2,0)</f>
        <v>-0.16</v>
      </c>
      <c r="H1642" s="10" t="str">
        <f>IFERROR(VLOOKUP(A1642,'DDS Needs'!$A$4:$F$767,6,0),"")</f>
        <v/>
      </c>
      <c r="I1642" s="1">
        <f>IFERROR(VLOOKUP(A1642,'WH INV 4-2-2026'!$A$2:$C$2914,3,0),"")</f>
        <v>72</v>
      </c>
      <c r="J1642" s="1">
        <f>I1642/(C1642/3)</f>
        <v>14.028957886656611</v>
      </c>
      <c r="K1642" s="5" t="str">
        <f>IF((I1642&gt;C1642),"X","")</f>
        <v>X</v>
      </c>
      <c r="L1642" s="7">
        <f>(C1642/3)*13</f>
        <v>66.719139622641492</v>
      </c>
      <c r="M1642" s="7">
        <f>I1642-L1642</f>
        <v>5.2808603773585077</v>
      </c>
      <c r="N1642" s="6">
        <f>C1642/$C$2</f>
        <v>6.6424865912066578E-5</v>
      </c>
      <c r="O1642" s="5" t="s">
        <v>27882</v>
      </c>
      <c r="P1642" t="str">
        <f>VLOOKUP(A1642,'External $ Guide'!$A$2:$L$11545,3,0)</f>
        <v>Replenish</v>
      </c>
      <c r="Q1642" t="str">
        <f>VLOOKUP(A1642,'External $ Guide'!$A$2:$L$11545,4,0)</f>
        <v>Retail</v>
      </c>
      <c r="R1642" t="str">
        <f>VLOOKUP(A1642,'External $ Guide'!$A$2:$L$11545,5,0)</f>
        <v>Active</v>
      </c>
      <c r="S1642" t="str">
        <f>IFERROR(VLOOKUP(A1642,'Broker &amp; Vendor'!$A$2:$C$11545,3,0),"")</f>
        <v>BROWN FOREMAN CORP</v>
      </c>
      <c r="T1642" t="str">
        <f>IFERROR(VLOOKUP(A1642,'Broker &amp; Vendor'!$A$2:$C$11545,2,0),"")</f>
        <v>UNITED</v>
      </c>
    </row>
    <row r="1643" spans="1:20" x14ac:dyDescent="0.25">
      <c r="A1643" t="s">
        <v>4262</v>
      </c>
      <c r="B1643" t="s">
        <v>173</v>
      </c>
      <c r="C1643" s="10">
        <v>15.36235471698113</v>
      </c>
      <c r="D1643" s="10">
        <v>15.36235471698113</v>
      </c>
      <c r="E1643" s="1">
        <v>66.52</v>
      </c>
      <c r="F1643" s="3">
        <f>((E1643/53)*6)*3</f>
        <v>22.591698113207546</v>
      </c>
      <c r="G1643" s="4">
        <f>VLOOKUP(A1643,'R12 Trend'!$A$4:$B$6433,2,0)</f>
        <v>-0.32</v>
      </c>
      <c r="H1643" s="10" t="str">
        <f>IFERROR(VLOOKUP(A1643,'DDS Needs'!$A$4:$F$767,6,0),"")</f>
        <v/>
      </c>
      <c r="I1643" s="1">
        <f>IFERROR(VLOOKUP(A1643,'WH INV 4-2-2026'!$A$2:$C$2914,3,0),"")</f>
        <v>0.16666700000000001</v>
      </c>
      <c r="J1643" s="1">
        <f>I1643/(C1643/3)</f>
        <v>3.2547158896631422E-2</v>
      </c>
      <c r="K1643" s="5" t="str">
        <f>IF((I1643&gt;C1643),"X","")</f>
        <v/>
      </c>
      <c r="L1643" s="7">
        <f>(C1643/3)*13</f>
        <v>66.570203773584893</v>
      </c>
      <c r="M1643" s="7">
        <f>I1643-L1643</f>
        <v>-66.403536773584889</v>
      </c>
      <c r="N1643" s="6">
        <f>C1643/$C$2</f>
        <v>6.6276586964540598E-5</v>
      </c>
      <c r="O1643" s="5" t="s">
        <v>27882</v>
      </c>
      <c r="P1643" t="str">
        <f>VLOOKUP(A1643,'External $ Guide'!$A$2:$L$11545,3,0)</f>
        <v>Replenish</v>
      </c>
      <c r="Q1643" t="str">
        <f>VLOOKUP(A1643,'External $ Guide'!$A$2:$L$11545,4,0)</f>
        <v>Retail</v>
      </c>
      <c r="R1643" t="str">
        <f>VLOOKUP(A1643,'External $ Guide'!$A$2:$L$11545,5,0)</f>
        <v>Active</v>
      </c>
      <c r="S1643" t="str">
        <f>IFERROR(VLOOKUP(A1643,'Broker &amp; Vendor'!$A$2:$C$11545,3,0),"")</f>
        <v>PIEDMONT DISTILLERS INC.</v>
      </c>
      <c r="T1643" t="str">
        <f>IFERROR(VLOOKUP(A1643,'Broker &amp; Vendor'!$A$2:$C$11545,2,0),"")</f>
        <v>UNITED</v>
      </c>
    </row>
    <row r="1644" spans="1:20" x14ac:dyDescent="0.25">
      <c r="A1644" t="s">
        <v>10476</v>
      </c>
      <c r="B1644" t="s">
        <v>10656</v>
      </c>
      <c r="C1644" s="10">
        <v>15.36</v>
      </c>
      <c r="D1644" s="10">
        <v>15.36</v>
      </c>
      <c r="E1644">
        <v>38.4</v>
      </c>
      <c r="G1644" s="4"/>
      <c r="H1644" s="10" t="str">
        <f>IFERROR(VLOOKUP(A1644,'DDS Needs'!$A$4:$F$767,6,0),"")</f>
        <v/>
      </c>
      <c r="I1644" s="1">
        <f>IFERROR(VLOOKUP(A1644,'WH INV 4-2-2026'!$A$2:$C$2914,3,0),"")</f>
        <v>130</v>
      </c>
      <c r="J1644" s="1">
        <f>I1644/(C1644/3)</f>
        <v>25.390625</v>
      </c>
      <c r="K1644" s="5" t="str">
        <f>IF((I1644&gt;C1644),"X","")</f>
        <v>X</v>
      </c>
      <c r="L1644" s="7">
        <f>(C1644/3)*13</f>
        <v>66.56</v>
      </c>
      <c r="M1644" s="7">
        <f>I1644-L1644</f>
        <v>63.44</v>
      </c>
      <c r="N1644" s="6">
        <f>C1644/$C$2</f>
        <v>6.6266428196067151E-5</v>
      </c>
      <c r="O1644" s="5" t="s">
        <v>27882</v>
      </c>
      <c r="P1644" t="str">
        <f>VLOOKUP(A1644,'External $ Guide'!$A$2:$L$11545,3,0)</f>
        <v>NoReplen</v>
      </c>
      <c r="Q1644" t="str">
        <f>VLOOKUP(A1644,'External $ Guide'!$A$2:$L$11545,4,0)</f>
        <v>Retail</v>
      </c>
      <c r="R1644" t="str">
        <f>VLOOKUP(A1644,'External $ Guide'!$A$2:$L$11545,5,0)</f>
        <v>Active</v>
      </c>
      <c r="S1644" t="str">
        <f>IFERROR(VLOOKUP(A1644,'Broker &amp; Vendor'!$A$2:$C$11545,3,0),"")</f>
        <v>PERNOD RICARD USA</v>
      </c>
      <c r="T1644" t="str">
        <f>IFERROR(VLOOKUP(A1644,'Broker &amp; Vendor'!$A$2:$C$11545,2,0),"")</f>
        <v>SGWS- AMERICAN LIBERTY DIVISION</v>
      </c>
    </row>
    <row r="1645" spans="1:20" x14ac:dyDescent="0.25">
      <c r="A1645" t="s">
        <v>5903</v>
      </c>
      <c r="B1645" t="s">
        <v>1809</v>
      </c>
      <c r="C1645" s="10">
        <v>15.283018867924529</v>
      </c>
      <c r="D1645" s="10">
        <v>15.283018867924529</v>
      </c>
      <c r="E1645" s="1">
        <v>37.5</v>
      </c>
      <c r="F1645" s="3">
        <f>((E1645/53)*6)*3</f>
        <v>12.735849056603774</v>
      </c>
      <c r="G1645" s="4">
        <f>VLOOKUP(A1645,'R12 Trend'!$A$4:$B$6433,2,0)</f>
        <v>0.28999999999999998</v>
      </c>
      <c r="H1645" s="10" t="str">
        <f>IFERROR(VLOOKUP(A1645,'DDS Needs'!$A$4:$F$767,6,0),"")</f>
        <v/>
      </c>
      <c r="I1645" s="1">
        <f>IFERROR(VLOOKUP(A1645,'WH INV 4-2-2026'!$A$2:$C$2914,3,0),"")</f>
        <v>118</v>
      </c>
      <c r="J1645" s="1">
        <f>I1645/(C1645/3)</f>
        <v>23.162962962962961</v>
      </c>
      <c r="K1645" s="5" t="str">
        <f>IF((I1645&gt;C1645),"X","")</f>
        <v>X</v>
      </c>
      <c r="L1645" s="7">
        <f>(C1645/3)*13</f>
        <v>66.226415094339629</v>
      </c>
      <c r="M1645" s="7">
        <f>I1645-L1645</f>
        <v>51.773584905660371</v>
      </c>
      <c r="N1645" s="6">
        <f>C1645/$C$2</f>
        <v>6.5934314611358093E-5</v>
      </c>
      <c r="O1645" s="5" t="s">
        <v>27882</v>
      </c>
      <c r="P1645" t="str">
        <f>VLOOKUP(A1645,'External $ Guide'!$A$2:$L$11545,3,0)</f>
        <v>Replenish</v>
      </c>
      <c r="Q1645" t="str">
        <f>VLOOKUP(A1645,'External $ Guide'!$A$2:$L$11545,4,0)</f>
        <v>Retail</v>
      </c>
      <c r="R1645" t="str">
        <f>VLOOKUP(A1645,'External $ Guide'!$A$2:$L$11545,5,0)</f>
        <v>Active</v>
      </c>
      <c r="S1645" t="str">
        <f>IFERROR(VLOOKUP(A1645,'Broker &amp; Vendor'!$A$2:$C$11545,3,0),"")</f>
        <v>HEAVEN HILL SALES CO DBA HEAVEN HILL BRANDS</v>
      </c>
      <c r="T1645" t="str">
        <f>IFERROR(VLOOKUP(A1645,'Broker &amp; Vendor'!$A$2:$C$11545,2,0),"")</f>
        <v>SGWS- TRANSATLANTIC DIVISION</v>
      </c>
    </row>
    <row r="1646" spans="1:20" x14ac:dyDescent="0.25">
      <c r="A1646" t="s">
        <v>4183</v>
      </c>
      <c r="B1646" t="s">
        <v>94</v>
      </c>
      <c r="C1646" s="10">
        <v>15.190845283018866</v>
      </c>
      <c r="D1646" s="10">
        <v>15.190845283018866</v>
      </c>
      <c r="E1646" s="1">
        <v>52.01</v>
      </c>
      <c r="F1646" s="3">
        <f>((E1646/53)*6)*3</f>
        <v>17.663773584905659</v>
      </c>
      <c r="G1646" s="4">
        <f>VLOOKUP(A1646,'R12 Trend'!$A$4:$B$6433,2,0)</f>
        <v>-0.14000000000000001</v>
      </c>
      <c r="H1646" s="10" t="str">
        <f>IFERROR(VLOOKUP(A1646,'DDS Needs'!$A$4:$F$767,6,0),"")</f>
        <v/>
      </c>
      <c r="I1646" s="1">
        <f>IFERROR(VLOOKUP(A1646,'WH INV 4-2-2026'!$A$2:$C$2914,3,0),"")</f>
        <v>209</v>
      </c>
      <c r="J1646" s="1">
        <f>I1646/(C1646/3)</f>
        <v>41.274859187782916</v>
      </c>
      <c r="K1646" s="5" t="str">
        <f>IF((I1646&gt;C1646),"X","")</f>
        <v>X</v>
      </c>
      <c r="L1646" s="7">
        <f>(C1646/3)*13</f>
        <v>65.826996226415091</v>
      </c>
      <c r="M1646" s="7">
        <f>I1646-L1646</f>
        <v>143.17300377358492</v>
      </c>
      <c r="N1646" s="6">
        <f>C1646/$C$2</f>
        <v>6.5536657433902027E-5</v>
      </c>
      <c r="O1646" s="5" t="s">
        <v>27882</v>
      </c>
      <c r="P1646" t="str">
        <f>VLOOKUP(A1646,'External $ Guide'!$A$2:$L$11545,3,0)</f>
        <v>Replenish</v>
      </c>
      <c r="Q1646" t="str">
        <f>VLOOKUP(A1646,'External $ Guide'!$A$2:$L$11545,4,0)</f>
        <v>Retail</v>
      </c>
      <c r="R1646" t="str">
        <f>VLOOKUP(A1646,'External $ Guide'!$A$2:$L$11545,5,0)</f>
        <v>Active</v>
      </c>
      <c r="S1646" t="str">
        <f>IFERROR(VLOOKUP(A1646,'Broker &amp; Vendor'!$A$2:$C$11545,3,0),"")</f>
        <v>PIEDMONT DISTILLERS INC.</v>
      </c>
      <c r="T1646" t="str">
        <f>IFERROR(VLOOKUP(A1646,'Broker &amp; Vendor'!$A$2:$C$11545,2,0),"")</f>
        <v>UNITED</v>
      </c>
    </row>
    <row r="1647" spans="1:20" x14ac:dyDescent="0.25">
      <c r="A1647" t="s">
        <v>5133</v>
      </c>
      <c r="B1647" t="s">
        <v>1039</v>
      </c>
      <c r="C1647" s="10">
        <v>15.15922641509434</v>
      </c>
      <c r="D1647" s="10">
        <v>15.15922641509434</v>
      </c>
      <c r="E1647" s="1">
        <v>42.51</v>
      </c>
      <c r="F1647" s="3">
        <f>((E1647/53)*6)*3</f>
        <v>14.437358490566037</v>
      </c>
      <c r="G1647" s="4">
        <f>VLOOKUP(A1647,'R12 Trend'!$A$4:$B$6433,2,0)</f>
        <v>0.05</v>
      </c>
      <c r="H1647" s="10" t="str">
        <f>IFERROR(VLOOKUP(A1647,'DDS Needs'!$A$4:$F$767,6,0),"")</f>
        <v/>
      </c>
      <c r="I1647" s="1">
        <f>IFERROR(VLOOKUP(A1647,'WH INV 4-2-2026'!$A$2:$C$2914,3,0),"")</f>
        <v>39</v>
      </c>
      <c r="J1647" s="1">
        <f>I1647/(C1647/3)</f>
        <v>7.7180719382554246</v>
      </c>
      <c r="K1647" s="5" t="str">
        <f>IF((I1647&gt;C1647),"X","")</f>
        <v>X</v>
      </c>
      <c r="L1647" s="7">
        <f>(C1647/3)*13</f>
        <v>65.689981132075474</v>
      </c>
      <c r="M1647" s="7">
        <f>I1647-L1647</f>
        <v>-26.689981132075474</v>
      </c>
      <c r="N1647" s="6">
        <f>C1647/$C$2</f>
        <v>6.5400246663006092E-5</v>
      </c>
      <c r="O1647" s="5" t="s">
        <v>27882</v>
      </c>
      <c r="P1647" t="str">
        <f>VLOOKUP(A1647,'External $ Guide'!$A$2:$L$11545,3,0)</f>
        <v>Replenish</v>
      </c>
      <c r="Q1647" t="str">
        <f>VLOOKUP(A1647,'External $ Guide'!$A$2:$L$11545,4,0)</f>
        <v>Retail</v>
      </c>
      <c r="R1647" t="str">
        <f>VLOOKUP(A1647,'External $ Guide'!$A$2:$L$11545,5,0)</f>
        <v>Active</v>
      </c>
      <c r="S1647" t="str">
        <f>IFERROR(VLOOKUP(A1647,'Broker &amp; Vendor'!$A$2:$C$11545,3,0),"")</f>
        <v>CAMPARI AMERICA</v>
      </c>
      <c r="T1647" t="str">
        <f>IFERROR(VLOOKUP(A1647,'Broker &amp; Vendor'!$A$2:$C$11545,2,0),"")</f>
        <v>SGWS- TRANSATLANTIC DIVISION</v>
      </c>
    </row>
    <row r="1648" spans="1:20" x14ac:dyDescent="0.25">
      <c r="A1648" t="s">
        <v>7296</v>
      </c>
      <c r="B1648" t="s">
        <v>3202</v>
      </c>
      <c r="C1648" s="10">
        <v>15.144147169811324</v>
      </c>
      <c r="D1648" s="10">
        <v>15.144147169811324</v>
      </c>
      <c r="E1648" s="1">
        <v>78.23</v>
      </c>
      <c r="F1648" s="3">
        <f>((E1648/53)*6)*3</f>
        <v>26.568679245283022</v>
      </c>
      <c r="G1648" s="4">
        <f>VLOOKUP(A1648,'R12 Trend'!$A$4:$B$6433,2,0)</f>
        <v>-0.43</v>
      </c>
      <c r="H1648" s="10" t="str">
        <f>IFERROR(VLOOKUP(A1648,'DDS Needs'!$A$4:$F$767,6,0),"")</f>
        <v/>
      </c>
      <c r="I1648" s="1">
        <f>IFERROR(VLOOKUP(A1648,'WH INV 4-2-2026'!$A$2:$C$2914,3,0),"")</f>
        <v>46.833333000000003</v>
      </c>
      <c r="J1648" s="1">
        <f>I1648/(C1648/3)</f>
        <v>9.2775114652924007</v>
      </c>
      <c r="K1648" s="5" t="str">
        <f>IF((I1648&gt;C1648),"X","")</f>
        <v>X</v>
      </c>
      <c r="L1648" s="7">
        <f>(C1648/3)*13</f>
        <v>65.624637735849078</v>
      </c>
      <c r="M1648" s="7">
        <f>I1648-L1648</f>
        <v>-18.791304735849074</v>
      </c>
      <c r="N1648" s="6">
        <f>C1648/$C$2</f>
        <v>6.5335191472589571E-5</v>
      </c>
      <c r="O1648" s="5" t="s">
        <v>27882</v>
      </c>
      <c r="P1648" t="str">
        <f>VLOOKUP(A1648,'External $ Guide'!$A$2:$L$11545,3,0)</f>
        <v>Replenish</v>
      </c>
      <c r="Q1648" t="str">
        <f>VLOOKUP(A1648,'External $ Guide'!$A$2:$L$11545,4,0)</f>
        <v>Retail</v>
      </c>
      <c r="R1648" t="str">
        <f>VLOOKUP(A1648,'External $ Guide'!$A$2:$L$11545,5,0)</f>
        <v>Active</v>
      </c>
      <c r="S1648" t="str">
        <f>IFERROR(VLOOKUP(A1648,'Broker &amp; Vendor'!$A$2:$C$11545,3,0),"")</f>
        <v>CAMPARI AMERICA</v>
      </c>
      <c r="T1648" t="str">
        <f>IFERROR(VLOOKUP(A1648,'Broker &amp; Vendor'!$A$2:$C$11545,2,0),"")</f>
        <v>SGWS- TRANSATLANTIC DIVISION</v>
      </c>
    </row>
    <row r="1649" spans="1:20" x14ac:dyDescent="0.25">
      <c r="A1649" t="s">
        <v>4482</v>
      </c>
      <c r="B1649" t="s">
        <v>393</v>
      </c>
      <c r="C1649" s="10">
        <v>15.139562264150946</v>
      </c>
      <c r="D1649" s="10">
        <v>15.139562264150946</v>
      </c>
      <c r="E1649" s="1">
        <v>60.24</v>
      </c>
      <c r="F1649" s="3">
        <f>((E1649/53)*6)*3</f>
        <v>20.458867924528306</v>
      </c>
      <c r="G1649" s="4">
        <f>VLOOKUP(A1649,'R12 Trend'!$A$4:$B$6433,2,0)</f>
        <v>-0.26</v>
      </c>
      <c r="H1649" s="10" t="str">
        <f>IFERROR(VLOOKUP(A1649,'DDS Needs'!$A$4:$F$767,6,0),"")</f>
        <v/>
      </c>
      <c r="I1649" s="1">
        <f>IFERROR(VLOOKUP(A1649,'WH INV 4-2-2026'!$A$2:$C$2914,3,0),"")</f>
        <v>0.41666700000000001</v>
      </c>
      <c r="J1649" s="1">
        <f>I1649/(C1649/3)</f>
        <v>8.2565200908079381E-2</v>
      </c>
      <c r="K1649" s="5" t="str">
        <f>IF((I1649&gt;C1649),"X","")</f>
        <v/>
      </c>
      <c r="L1649" s="7">
        <f>(C1649/3)*13</f>
        <v>65.604769811320764</v>
      </c>
      <c r="M1649" s="7">
        <f>I1649-L1649</f>
        <v>-65.188102811320761</v>
      </c>
      <c r="N1649" s="6">
        <f>C1649/$C$2</f>
        <v>6.5315411178206155E-5</v>
      </c>
      <c r="O1649" s="5" t="s">
        <v>27882</v>
      </c>
      <c r="P1649" t="str">
        <f>VLOOKUP(A1649,'External $ Guide'!$A$2:$L$11545,3,0)</f>
        <v>Replenish</v>
      </c>
      <c r="Q1649" t="str">
        <f>VLOOKUP(A1649,'External $ Guide'!$A$2:$L$11545,4,0)</f>
        <v>Retail</v>
      </c>
      <c r="R1649" t="str">
        <f>VLOOKUP(A1649,'External $ Guide'!$A$2:$L$11545,5,0)</f>
        <v>Active</v>
      </c>
      <c r="S1649" t="str">
        <f>IFERROR(VLOOKUP(A1649,'Broker &amp; Vendor'!$A$2:$C$11545,3,0),"")</f>
        <v>PROXIMO SPIRITS INC.</v>
      </c>
      <c r="T1649" t="str">
        <f>IFERROR(VLOOKUP(A1649,'Broker &amp; Vendor'!$A$2:$C$11545,2,0),"")</f>
        <v>JOHNSON BROTHERS</v>
      </c>
    </row>
    <row r="1650" spans="1:20" x14ac:dyDescent="0.25">
      <c r="A1650" t="s">
        <v>7895</v>
      </c>
      <c r="B1650" t="s">
        <v>3801</v>
      </c>
      <c r="C1650" s="10">
        <v>15.079245283018869</v>
      </c>
      <c r="D1650" s="10">
        <v>15.079245283018869</v>
      </c>
      <c r="E1650" s="1">
        <v>60</v>
      </c>
      <c r="F1650" s="3">
        <f>((E1650/53)*6)*3</f>
        <v>20.377358490566039</v>
      </c>
      <c r="G1650" s="4">
        <f>VLOOKUP(A1650,'R12 Trend'!$A$4:$B$6433,2,0)</f>
        <v>-0.26</v>
      </c>
      <c r="H1650" s="10" t="str">
        <f>IFERROR(VLOOKUP(A1650,'DDS Needs'!$A$4:$F$767,6,0),"")</f>
        <v/>
      </c>
      <c r="I1650" s="1">
        <f>IFERROR(VLOOKUP(A1650,'WH INV 4-2-2026'!$A$2:$C$2914,3,0),"")</f>
        <v>60</v>
      </c>
      <c r="J1650" s="1">
        <f>I1650/(C1650/3)</f>
        <v>11.936936936936936</v>
      </c>
      <c r="K1650" s="5" t="str">
        <f>IF((I1650&gt;C1650),"X","")</f>
        <v>X</v>
      </c>
      <c r="L1650" s="7">
        <f>(C1650/3)*13</f>
        <v>65.343396226415109</v>
      </c>
      <c r="M1650" s="7">
        <f>I1650-L1650</f>
        <v>-5.3433962264151091</v>
      </c>
      <c r="N1650" s="6">
        <f>C1650/$C$2</f>
        <v>6.5055190416539991E-5</v>
      </c>
      <c r="O1650" s="5" t="s">
        <v>27882</v>
      </c>
      <c r="P1650" t="str">
        <f>VLOOKUP(A1650,'External $ Guide'!$A$2:$L$11545,3,0)</f>
        <v>PrivLabel</v>
      </c>
      <c r="Q1650" t="str">
        <f>VLOOKUP(A1650,'External $ Guide'!$A$2:$L$11545,4,0)</f>
        <v>Wholesale bottle</v>
      </c>
      <c r="R1650" t="str">
        <f>VLOOKUP(A1650,'External $ Guide'!$A$2:$L$11545,5,0)</f>
        <v>Active</v>
      </c>
      <c r="S1650" t="str">
        <f>IFERROR(VLOOKUP(A1650,'Broker &amp; Vendor'!$A$2:$C$11545,3,0),"")</f>
        <v>PROXIMO SPIRITS INC.</v>
      </c>
      <c r="T1650" t="str">
        <f>IFERROR(VLOOKUP(A1650,'Broker &amp; Vendor'!$A$2:$C$11545,2,0),"")</f>
        <v>JOHNSON BROTHERS</v>
      </c>
    </row>
    <row r="1651" spans="1:20" x14ac:dyDescent="0.25">
      <c r="A1651" t="s">
        <v>4269</v>
      </c>
      <c r="B1651" t="s">
        <v>180</v>
      </c>
      <c r="C1651" s="10">
        <v>15.063860377358488</v>
      </c>
      <c r="D1651" s="10">
        <v>15.063860377358488</v>
      </c>
      <c r="E1651" s="1">
        <v>37.909999999999997</v>
      </c>
      <c r="F1651" s="3">
        <f>((E1651/53)*6)*3</f>
        <v>12.87509433962264</v>
      </c>
      <c r="G1651" s="4">
        <f>VLOOKUP(A1651,'R12 Trend'!$A$4:$B$6433,2,0)</f>
        <v>0.17</v>
      </c>
      <c r="H1651" s="10" t="str">
        <f>IFERROR(VLOOKUP(A1651,'DDS Needs'!$A$4:$F$767,6,0),"")</f>
        <v/>
      </c>
      <c r="I1651" s="1">
        <f>IFERROR(VLOOKUP(A1651,'WH INV 4-2-2026'!$A$2:$C$2914,3,0),"")</f>
        <v>38</v>
      </c>
      <c r="J1651" s="1">
        <f>I1651/(C1651/3)</f>
        <v>7.5677812422734618</v>
      </c>
      <c r="K1651" s="5" t="str">
        <f>IF((I1651&gt;C1651),"X","")</f>
        <v>X</v>
      </c>
      <c r="L1651" s="7">
        <f>(C1651/3)*13</f>
        <v>65.276728301886777</v>
      </c>
      <c r="M1651" s="7">
        <f>I1651-L1651</f>
        <v>-27.276728301886777</v>
      </c>
      <c r="N1651" s="6">
        <f>C1651/$C$2</f>
        <v>6.4988816539831201E-5</v>
      </c>
      <c r="O1651" s="5" t="s">
        <v>27882</v>
      </c>
      <c r="P1651" t="str">
        <f>VLOOKUP(A1651,'External $ Guide'!$A$2:$L$11545,3,0)</f>
        <v>Replenish</v>
      </c>
      <c r="Q1651" t="str">
        <f>VLOOKUP(A1651,'External $ Guide'!$A$2:$L$11545,4,0)</f>
        <v>Retail</v>
      </c>
      <c r="R1651" t="str">
        <f>VLOOKUP(A1651,'External $ Guide'!$A$2:$L$11545,5,0)</f>
        <v>Active</v>
      </c>
      <c r="S1651" t="str">
        <f>IFERROR(VLOOKUP(A1651,'Broker &amp; Vendor'!$A$2:$C$11545,3,0),"")</f>
        <v>CAMPARI AMERICA</v>
      </c>
      <c r="T1651" t="str">
        <f>IFERROR(VLOOKUP(A1651,'Broker &amp; Vendor'!$A$2:$C$11545,2,0),"")</f>
        <v>SGWS- TRANSATLANTIC DIVISION</v>
      </c>
    </row>
    <row r="1652" spans="1:20" x14ac:dyDescent="0.25">
      <c r="A1652" t="s">
        <v>7092</v>
      </c>
      <c r="B1652" t="s">
        <v>2998</v>
      </c>
      <c r="C1652" s="10">
        <v>15.028301886792452</v>
      </c>
      <c r="D1652" s="10">
        <v>15.028301886792452</v>
      </c>
      <c r="E1652" s="1">
        <v>59</v>
      </c>
      <c r="F1652" s="3">
        <f>((E1652/53)*6)*3</f>
        <v>20.037735849056602</v>
      </c>
      <c r="G1652" s="4">
        <f>VLOOKUP(A1652,'R12 Trend'!$A$4:$B$6433,2,0)</f>
        <v>-0.25</v>
      </c>
      <c r="H1652" s="10" t="str">
        <f>IFERROR(VLOOKUP(A1652,'DDS Needs'!$A$4:$F$767,6,0),"")</f>
        <v/>
      </c>
      <c r="I1652" s="1">
        <f>IFERROR(VLOOKUP(A1652,'WH INV 4-2-2026'!$A$2:$C$2914,3,0),"")</f>
        <v>35</v>
      </c>
      <c r="J1652" s="1">
        <f>I1652/(C1652/3)</f>
        <v>6.9868173258003772</v>
      </c>
      <c r="K1652" s="5" t="str">
        <f>IF((I1652&gt;C1652),"X","")</f>
        <v>X</v>
      </c>
      <c r="L1652" s="7">
        <f>(C1652/3)*13</f>
        <v>65.122641509433961</v>
      </c>
      <c r="M1652" s="7">
        <f>I1652-L1652</f>
        <v>-30.122641509433961</v>
      </c>
      <c r="N1652" s="6">
        <f>C1652/$C$2</f>
        <v>6.4835409367835445E-5</v>
      </c>
      <c r="O1652" s="5" t="s">
        <v>27882</v>
      </c>
      <c r="P1652" t="str">
        <f>VLOOKUP(A1652,'External $ Guide'!$A$2:$L$11545,3,0)</f>
        <v>Replenish</v>
      </c>
      <c r="Q1652" t="str">
        <f>VLOOKUP(A1652,'External $ Guide'!$A$2:$L$11545,4,0)</f>
        <v>Retail</v>
      </c>
      <c r="R1652" t="str">
        <f>VLOOKUP(A1652,'External $ Guide'!$A$2:$L$11545,5,0)</f>
        <v>Active</v>
      </c>
      <c r="S1652" t="str">
        <f>IFERROR(VLOOKUP(A1652,'Broker &amp; Vendor'!$A$2:$C$11545,3,0),"")</f>
        <v>SAZERAC CO INC</v>
      </c>
      <c r="T1652" t="str">
        <f>IFERROR(VLOOKUP(A1652,'Broker &amp; Vendor'!$A$2:$C$11545,2,0),"")</f>
        <v>UNITED</v>
      </c>
    </row>
    <row r="1653" spans="1:20" x14ac:dyDescent="0.25">
      <c r="A1653" t="s">
        <v>6437</v>
      </c>
      <c r="B1653" t="s">
        <v>2343</v>
      </c>
      <c r="C1653" s="10">
        <v>15.001132075471698</v>
      </c>
      <c r="D1653" s="10">
        <v>15.001132075471698</v>
      </c>
      <c r="E1653" s="1">
        <v>44.17</v>
      </c>
      <c r="F1653" s="3">
        <f>((E1653/53)*6)*3</f>
        <v>15.001132075471698</v>
      </c>
      <c r="G1653" s="4">
        <f>VLOOKUP(A1653,'R12 Trend'!$A$4:$B$6433,2,0)</f>
        <v>0</v>
      </c>
      <c r="H1653" s="10" t="str">
        <f>IFERROR(VLOOKUP(A1653,'DDS Needs'!$A$4:$F$767,6,0),"")</f>
        <v/>
      </c>
      <c r="I1653" s="1">
        <f>IFERROR(VLOOKUP(A1653,'WH INV 4-2-2026'!$A$2:$C$2914,3,0),"")</f>
        <v>63</v>
      </c>
      <c r="J1653" s="1">
        <f>I1653/(C1653/3)</f>
        <v>12.599049128367669</v>
      </c>
      <c r="K1653" s="5" t="str">
        <f>IF((I1653&gt;C1653),"X","")</f>
        <v>X</v>
      </c>
      <c r="L1653" s="7">
        <f>(C1653/3)*13</f>
        <v>65.004905660377361</v>
      </c>
      <c r="M1653" s="7">
        <f>I1653-L1653</f>
        <v>-2.0049056603773607</v>
      </c>
      <c r="N1653" s="6">
        <f>C1653/$C$2</f>
        <v>6.4718192808526373E-5</v>
      </c>
      <c r="O1653" s="5" t="s">
        <v>27882</v>
      </c>
      <c r="P1653" t="str">
        <f>VLOOKUP(A1653,'External $ Guide'!$A$2:$L$11545,3,0)</f>
        <v>Replenish</v>
      </c>
      <c r="Q1653" t="str">
        <f>VLOOKUP(A1653,'External $ Guide'!$A$2:$L$11545,4,0)</f>
        <v>Retail</v>
      </c>
      <c r="R1653" t="str">
        <f>VLOOKUP(A1653,'External $ Guide'!$A$2:$L$11545,5,0)</f>
        <v>Active</v>
      </c>
      <c r="S1653" t="str">
        <f>IFERROR(VLOOKUP(A1653,'Broker &amp; Vendor'!$A$2:$C$11545,3,0),"")</f>
        <v>ASESINATO LLC</v>
      </c>
      <c r="T1653" t="str">
        <f>IFERROR(VLOOKUP(A1653,'Broker &amp; Vendor'!$A$2:$C$11545,2,0),"")</f>
        <v>UNITED</v>
      </c>
    </row>
    <row r="1654" spans="1:20" x14ac:dyDescent="0.25">
      <c r="A1654" t="s">
        <v>7584</v>
      </c>
      <c r="B1654" t="s">
        <v>3490</v>
      </c>
      <c r="C1654" s="10">
        <v>14.99539245283019</v>
      </c>
      <c r="D1654" s="10">
        <v>14.99539245283019</v>
      </c>
      <c r="E1654" s="1">
        <v>54.51</v>
      </c>
      <c r="F1654" s="3">
        <f>((E1654/53)*6)*3</f>
        <v>18.512830188679246</v>
      </c>
      <c r="G1654" s="4">
        <f>VLOOKUP(A1654,'R12 Trend'!$A$4:$B$6433,2,0)</f>
        <v>-0.19</v>
      </c>
      <c r="H1654" s="10" t="str">
        <f>IFERROR(VLOOKUP(A1654,'DDS Needs'!$A$4:$F$767,6,0),"")</f>
        <v/>
      </c>
      <c r="I1654" s="1">
        <f>IFERROR(VLOOKUP(A1654,'WH INV 4-2-2026'!$A$2:$C$2914,3,0),"")</f>
        <v>7</v>
      </c>
      <c r="J1654" s="1">
        <f>I1654/(C1654/3)</f>
        <v>1.4004301698710471</v>
      </c>
      <c r="K1654" s="5" t="str">
        <f>IF((I1654&gt;C1654),"X","")</f>
        <v/>
      </c>
      <c r="L1654" s="7">
        <f>(C1654/3)*13</f>
        <v>64.980033962264159</v>
      </c>
      <c r="M1654" s="7">
        <f>I1654-L1654</f>
        <v>-57.980033962264159</v>
      </c>
      <c r="N1654" s="6">
        <f>C1654/$C$2</f>
        <v>6.4693430810372333E-5</v>
      </c>
      <c r="O1654" s="5" t="s">
        <v>27882</v>
      </c>
      <c r="P1654" t="str">
        <f>VLOOKUP(A1654,'External $ Guide'!$A$2:$L$11545,3,0)</f>
        <v>Replenish</v>
      </c>
      <c r="Q1654" t="str">
        <f>VLOOKUP(A1654,'External $ Guide'!$A$2:$L$11545,4,0)</f>
        <v>Retail</v>
      </c>
      <c r="R1654" t="str">
        <f>VLOOKUP(A1654,'External $ Guide'!$A$2:$L$11545,5,0)</f>
        <v>Active</v>
      </c>
      <c r="S1654" t="str">
        <f>IFERROR(VLOOKUP(A1654,'Broker &amp; Vendor'!$A$2:$C$11545,3,0),"")</f>
        <v>DIAGEO NORTH AMERICA INC</v>
      </c>
      <c r="T1654" t="str">
        <f>IFERROR(VLOOKUP(A1654,'Broker &amp; Vendor'!$A$2:$C$11545,2,0),"")</f>
        <v>SGWS- COASTAL PACIFIC DIVISION</v>
      </c>
    </row>
    <row r="1655" spans="1:20" x14ac:dyDescent="0.25">
      <c r="A1655" t="s">
        <v>4154</v>
      </c>
      <c r="B1655" t="s">
        <v>65</v>
      </c>
      <c r="C1655" s="10">
        <v>14.963298113207548</v>
      </c>
      <c r="D1655" s="10">
        <v>14.963298113207548</v>
      </c>
      <c r="E1655" s="1">
        <v>53.73</v>
      </c>
      <c r="F1655" s="3">
        <f>((E1655/53)*6)*3</f>
        <v>18.247924528301887</v>
      </c>
      <c r="G1655" s="4">
        <f>VLOOKUP(A1655,'R12 Trend'!$A$4:$B$6433,2,0)</f>
        <v>-0.18</v>
      </c>
      <c r="H1655" s="10" t="str">
        <f>IFERROR(VLOOKUP(A1655,'DDS Needs'!$A$4:$F$767,6,0),"")</f>
        <v/>
      </c>
      <c r="I1655" s="1">
        <f>IFERROR(VLOOKUP(A1655,'WH INV 4-2-2026'!$A$2:$C$2914,3,0),"")</f>
        <v>10</v>
      </c>
      <c r="J1655" s="1">
        <f>I1655/(C1655/3)</f>
        <v>2.0049055878610154</v>
      </c>
      <c r="K1655" s="5" t="str">
        <f>IF((I1655&gt;C1655),"X","")</f>
        <v/>
      </c>
      <c r="L1655" s="7">
        <f>(C1655/3)*13</f>
        <v>64.840958490566052</v>
      </c>
      <c r="M1655" s="7">
        <f>I1655-L1655</f>
        <v>-54.840958490566052</v>
      </c>
      <c r="N1655" s="6">
        <f>C1655/$C$2</f>
        <v>6.4554968749688479E-5</v>
      </c>
      <c r="O1655" s="5" t="s">
        <v>27882</v>
      </c>
      <c r="P1655" t="str">
        <f>VLOOKUP(A1655,'External $ Guide'!$A$2:$L$11545,3,0)</f>
        <v>Replenish</v>
      </c>
      <c r="Q1655" t="str">
        <f>VLOOKUP(A1655,'External $ Guide'!$A$2:$L$11545,4,0)</f>
        <v>Retail</v>
      </c>
      <c r="R1655" t="str">
        <f>VLOOKUP(A1655,'External $ Guide'!$A$2:$L$11545,5,0)</f>
        <v>Active</v>
      </c>
      <c r="S1655" t="str">
        <f>IFERROR(VLOOKUP(A1655,'Broker &amp; Vendor'!$A$2:$C$11545,3,0),"")</f>
        <v>REMY COINTREAU USA INC</v>
      </c>
      <c r="T1655" t="str">
        <f>IFERROR(VLOOKUP(A1655,'Broker &amp; Vendor'!$A$2:$C$11545,2,0),"")</f>
        <v>RNDC</v>
      </c>
    </row>
    <row r="1656" spans="1:20" x14ac:dyDescent="0.25">
      <c r="A1656" t="s">
        <v>7288</v>
      </c>
      <c r="B1656" t="s">
        <v>3194</v>
      </c>
      <c r="C1656" s="10">
        <v>14.945977358490564</v>
      </c>
      <c r="D1656" s="10">
        <v>14.945977358490564</v>
      </c>
      <c r="E1656" s="1">
        <v>47.32</v>
      </c>
      <c r="F1656" s="3">
        <f>((E1656/53)*6)*3</f>
        <v>16.070943396226415</v>
      </c>
      <c r="G1656" s="4">
        <f>VLOOKUP(A1656,'R12 Trend'!$A$4:$B$6433,2,0)</f>
        <v>-7.0000000000000007E-2</v>
      </c>
      <c r="H1656" s="10" t="str">
        <f>IFERROR(VLOOKUP(A1656,'DDS Needs'!$A$4:$F$767,6,0),"")</f>
        <v/>
      </c>
      <c r="I1656" s="1">
        <f>IFERROR(VLOOKUP(A1656,'WH INV 4-2-2026'!$A$2:$C$2914,3,0),"")</f>
        <v>10.083333</v>
      </c>
      <c r="J1656" s="1">
        <f>I1656/(C1656/3)</f>
        <v>2.0239558962542832</v>
      </c>
      <c r="K1656" s="5" t="str">
        <f>IF((I1656&gt;C1656),"X","")</f>
        <v/>
      </c>
      <c r="L1656" s="7">
        <f>(C1656/3)*13</f>
        <v>64.765901886792449</v>
      </c>
      <c r="M1656" s="7">
        <f>I1656-L1656</f>
        <v>-54.682568886792453</v>
      </c>
      <c r="N1656" s="6">
        <f>C1656/$C$2</f>
        <v>6.448024319312893E-5</v>
      </c>
      <c r="O1656" s="5" t="s">
        <v>27882</v>
      </c>
      <c r="P1656" t="str">
        <f>VLOOKUP(A1656,'External $ Guide'!$A$2:$L$11545,3,0)</f>
        <v>Replenish</v>
      </c>
      <c r="Q1656" t="str">
        <f>VLOOKUP(A1656,'External $ Guide'!$A$2:$L$11545,4,0)</f>
        <v>Retail</v>
      </c>
      <c r="R1656" t="str">
        <f>VLOOKUP(A1656,'External $ Guide'!$A$2:$L$11545,5,0)</f>
        <v>Active</v>
      </c>
      <c r="S1656" t="str">
        <f>IFERROR(VLOOKUP(A1656,'Broker &amp; Vendor'!$A$2:$C$11545,3,0),"")</f>
        <v>E. &amp; J. GALLO WINERY</v>
      </c>
      <c r="T1656" t="str">
        <f>IFERROR(VLOOKUP(A1656,'Broker &amp; Vendor'!$A$2:$C$11545,2,0),"")</f>
        <v>RNDC</v>
      </c>
    </row>
    <row r="1657" spans="1:20" x14ac:dyDescent="0.25">
      <c r="A1657" t="s">
        <v>5801</v>
      </c>
      <c r="B1657" t="s">
        <v>1707</v>
      </c>
      <c r="C1657" s="10">
        <v>14.943396226415096</v>
      </c>
      <c r="D1657" s="10">
        <v>14.943396226415096</v>
      </c>
      <c r="E1657" s="1">
        <v>44</v>
      </c>
      <c r="F1657" s="3">
        <f>((E1657/53)*6)*3</f>
        <v>14.943396226415096</v>
      </c>
      <c r="G1657" s="4">
        <f>VLOOKUP(A1657,'R12 Trend'!$A$4:$B$6433,2,0)</f>
        <v>0</v>
      </c>
      <c r="H1657" s="10" t="str">
        <f>IFERROR(VLOOKUP(A1657,'DDS Needs'!$A$4:$F$767,6,0),"")</f>
        <v/>
      </c>
      <c r="I1657" s="1" t="str">
        <f>IFERROR(VLOOKUP(A1657,'WH INV 4-2-2026'!$A$2:$C$2914,3,0),"")</f>
        <v/>
      </c>
      <c r="J1657" s="1" t="e">
        <f>I1657/(C1657/3)</f>
        <v>#VALUE!</v>
      </c>
      <c r="K1657" s="5" t="str">
        <f>IF((I1657&gt;C1657),"X","")</f>
        <v>X</v>
      </c>
      <c r="L1657" s="7">
        <f>(C1657/3)*13</f>
        <v>64.754716981132077</v>
      </c>
      <c r="M1657" s="7" t="e">
        <f>I1657-L1657</f>
        <v>#VALUE!</v>
      </c>
      <c r="N1657" s="6">
        <f>C1657/$C$2</f>
        <v>6.446910761999459E-5</v>
      </c>
      <c r="O1657" s="5" t="s">
        <v>27882</v>
      </c>
      <c r="P1657" t="str">
        <f>VLOOKUP(A1657,'External $ Guide'!$A$2:$L$11545,3,0)</f>
        <v>NoReplen</v>
      </c>
      <c r="Q1657" t="str">
        <f>VLOOKUP(A1657,'External $ Guide'!$A$2:$L$11545,4,0)</f>
        <v>Wholesale</v>
      </c>
      <c r="R1657" t="str">
        <f>VLOOKUP(A1657,'External $ Guide'!$A$2:$L$11545,5,0)</f>
        <v>Active</v>
      </c>
      <c r="S1657" t="str">
        <f>IFERROR(VLOOKUP(A1657,'Broker &amp; Vendor'!$A$2:$C$11545,3,0),"")</f>
        <v>SOVEREIGN BRANDS LLC</v>
      </c>
      <c r="T1657" t="str">
        <f>IFERROR(VLOOKUP(A1657,'Broker &amp; Vendor'!$A$2:$C$11545,2,0),"")</f>
        <v>SGWS- CHAMPION DIVISION</v>
      </c>
    </row>
    <row r="1658" spans="1:20" x14ac:dyDescent="0.25">
      <c r="A1658" t="s">
        <v>5367</v>
      </c>
      <c r="B1658" t="s">
        <v>1273</v>
      </c>
      <c r="C1658" s="10">
        <v>14.942886792452832</v>
      </c>
      <c r="D1658" s="10">
        <v>14.942886792452832</v>
      </c>
      <c r="E1658" s="1">
        <v>48.35</v>
      </c>
      <c r="F1658" s="3">
        <f>((E1658/53)*6)*3</f>
        <v>16.420754716981133</v>
      </c>
      <c r="G1658" s="4">
        <f>VLOOKUP(A1658,'R12 Trend'!$A$4:$B$6433,2,0)</f>
        <v>-0.09</v>
      </c>
      <c r="H1658" s="10" t="str">
        <f>IFERROR(VLOOKUP(A1658,'DDS Needs'!$A$4:$F$767,6,0),"")</f>
        <v/>
      </c>
      <c r="I1658" s="1">
        <f>IFERROR(VLOOKUP(A1658,'WH INV 4-2-2026'!$A$2:$C$2914,3,0),"")</f>
        <v>23</v>
      </c>
      <c r="J1658" s="1">
        <f>I1658/(C1658/3)</f>
        <v>4.6175816599808321</v>
      </c>
      <c r="K1658" s="5" t="str">
        <f>IF((I1658&gt;C1658),"X","")</f>
        <v>X</v>
      </c>
      <c r="L1658" s="7">
        <f>(C1658/3)*13</f>
        <v>64.752509433962274</v>
      </c>
      <c r="M1658" s="7">
        <f>I1658-L1658</f>
        <v>-41.752509433962274</v>
      </c>
      <c r="N1658" s="6">
        <f>C1658/$C$2</f>
        <v>6.4466909809507533E-5</v>
      </c>
      <c r="O1658" s="5" t="s">
        <v>27882</v>
      </c>
      <c r="P1658" t="str">
        <f>VLOOKUP(A1658,'External $ Guide'!$A$2:$L$11545,3,0)</f>
        <v>Replenish</v>
      </c>
      <c r="Q1658" t="str">
        <f>VLOOKUP(A1658,'External $ Guide'!$A$2:$L$11545,4,0)</f>
        <v>Retail</v>
      </c>
      <c r="R1658" t="str">
        <f>VLOOKUP(A1658,'External $ Guide'!$A$2:$L$11545,5,0)</f>
        <v>Active</v>
      </c>
      <c r="S1658" t="str">
        <f>IFERROR(VLOOKUP(A1658,'Broker &amp; Vendor'!$A$2:$C$11545,3,0),"")</f>
        <v>Marussia Beverages USA, Inc</v>
      </c>
      <c r="T1658" t="str">
        <f>IFERROR(VLOOKUP(A1658,'Broker &amp; Vendor'!$A$2:$C$11545,2,0),"")</f>
        <v>RNDC</v>
      </c>
    </row>
    <row r="1659" spans="1:20" x14ac:dyDescent="0.25">
      <c r="A1659" t="s">
        <v>4639</v>
      </c>
      <c r="B1659" t="s">
        <v>550</v>
      </c>
      <c r="C1659" s="10">
        <v>14.891230188679247</v>
      </c>
      <c r="D1659" s="10">
        <v>14.891230188679247</v>
      </c>
      <c r="E1659" s="1">
        <v>68.510000000000005</v>
      </c>
      <c r="F1659" s="3">
        <f>((E1659/53)*6)*3</f>
        <v>23.267547169811323</v>
      </c>
      <c r="G1659" s="4">
        <f>VLOOKUP(A1659,'R12 Trend'!$A$4:$B$6433,2,0)</f>
        <v>-0.36</v>
      </c>
      <c r="H1659" s="10" t="str">
        <f>IFERROR(VLOOKUP(A1659,'DDS Needs'!$A$4:$F$767,6,0),"")</f>
        <v/>
      </c>
      <c r="I1659" s="1">
        <f>IFERROR(VLOOKUP(A1659,'WH INV 4-2-2026'!$A$2:$C$2914,3,0),"")</f>
        <v>131</v>
      </c>
      <c r="J1659" s="1">
        <f>I1659/(C1659/3)</f>
        <v>26.39137230574612</v>
      </c>
      <c r="K1659" s="5" t="str">
        <f>IF((I1659&gt;C1659),"X","")</f>
        <v>X</v>
      </c>
      <c r="L1659" s="7">
        <f>(C1659/3)*13</f>
        <v>64.528664150943399</v>
      </c>
      <c r="M1659" s="7">
        <f>I1659-L1659</f>
        <v>66.471335849056601</v>
      </c>
      <c r="N1659" s="6">
        <f>C1659/$C$2</f>
        <v>6.4244051826121143E-5</v>
      </c>
      <c r="O1659" s="5" t="s">
        <v>27882</v>
      </c>
      <c r="P1659" t="str">
        <f>VLOOKUP(A1659,'External $ Guide'!$A$2:$L$11545,3,0)</f>
        <v>Replenish</v>
      </c>
      <c r="Q1659" t="str">
        <f>VLOOKUP(A1659,'External $ Guide'!$A$2:$L$11545,4,0)</f>
        <v>Retail</v>
      </c>
      <c r="R1659" t="str">
        <f>VLOOKUP(A1659,'External $ Guide'!$A$2:$L$11545,5,0)</f>
        <v>Active</v>
      </c>
      <c r="S1659" t="str">
        <f>IFERROR(VLOOKUP(A1659,'Broker &amp; Vendor'!$A$2:$C$11545,3,0),"")</f>
        <v>PARK STREET IMPORTS /</v>
      </c>
      <c r="T1659" t="str">
        <f>IFERROR(VLOOKUP(A1659,'Broker &amp; Vendor'!$A$2:$C$11545,2,0),"")</f>
        <v>LUKE LEA BEVERAGES</v>
      </c>
    </row>
    <row r="1660" spans="1:20" x14ac:dyDescent="0.25">
      <c r="A1660" t="s">
        <v>7804</v>
      </c>
      <c r="B1660" t="s">
        <v>3710</v>
      </c>
      <c r="C1660" s="10">
        <v>14.847826415094341</v>
      </c>
      <c r="D1660" s="10">
        <v>14.847826415094341</v>
      </c>
      <c r="E1660" s="1">
        <v>55.34</v>
      </c>
      <c r="F1660" s="3">
        <f>((E1660/53)*6)*3</f>
        <v>18.794716981132076</v>
      </c>
      <c r="G1660" s="4">
        <f>VLOOKUP(A1660,'R12 Trend'!$A$4:$B$6433,2,0)</f>
        <v>-0.21</v>
      </c>
      <c r="H1660" s="10" t="str">
        <f>IFERROR(VLOOKUP(A1660,'DDS Needs'!$A$4:$F$767,6,0),"")</f>
        <v/>
      </c>
      <c r="I1660" s="1">
        <f>IFERROR(VLOOKUP(A1660,'WH INV 4-2-2026'!$A$2:$C$2914,3,0),"")</f>
        <v>3</v>
      </c>
      <c r="J1660" s="1">
        <f>I1660/(C1660/3)</f>
        <v>0.6061493277460851</v>
      </c>
      <c r="K1660" s="5" t="str">
        <f>IF((I1660&gt;C1660),"X","")</f>
        <v/>
      </c>
      <c r="L1660" s="7">
        <f>(C1660/3)*13</f>
        <v>64.340581132075471</v>
      </c>
      <c r="M1660" s="7">
        <f>I1660-L1660</f>
        <v>-61.340581132075471</v>
      </c>
      <c r="N1660" s="6">
        <f>C1660/$C$2</f>
        <v>6.4056798372624885E-5</v>
      </c>
      <c r="O1660" s="5" t="s">
        <v>27882</v>
      </c>
      <c r="P1660" t="str">
        <f>VLOOKUP(A1660,'External $ Guide'!$A$2:$L$11545,3,0)</f>
        <v>Replenish</v>
      </c>
      <c r="Q1660" t="str">
        <f>VLOOKUP(A1660,'External $ Guide'!$A$2:$L$11545,4,0)</f>
        <v>Retail</v>
      </c>
      <c r="R1660" t="str">
        <f>VLOOKUP(A1660,'External $ Guide'!$A$2:$L$11545,5,0)</f>
        <v>Active</v>
      </c>
      <c r="S1660" t="str">
        <f>IFERROR(VLOOKUP(A1660,'Broker &amp; Vendor'!$A$2:$C$11545,3,0),"")</f>
        <v>E. &amp; J. GALLO WINERY</v>
      </c>
      <c r="T1660" t="str">
        <f>IFERROR(VLOOKUP(A1660,'Broker &amp; Vendor'!$A$2:$C$11545,2,0),"")</f>
        <v>RNDC</v>
      </c>
    </row>
    <row r="1661" spans="1:20" x14ac:dyDescent="0.25">
      <c r="A1661" t="s">
        <v>7699</v>
      </c>
      <c r="B1661" t="s">
        <v>3605</v>
      </c>
      <c r="C1661" s="10">
        <v>14.771716981132073</v>
      </c>
      <c r="D1661" s="10">
        <v>14.771716981132073</v>
      </c>
      <c r="E1661" s="1">
        <v>51.17</v>
      </c>
      <c r="F1661" s="3">
        <f>((E1661/53)*6)*3</f>
        <v>17.378490566037733</v>
      </c>
      <c r="G1661" s="4">
        <f>VLOOKUP(A1661,'R12 Trend'!$A$4:$B$6433,2,0)</f>
        <v>-0.15</v>
      </c>
      <c r="H1661" s="10" t="str">
        <f>IFERROR(VLOOKUP(A1661,'DDS Needs'!$A$4:$F$767,6,0),"")</f>
        <v/>
      </c>
      <c r="I1661" s="1">
        <f>IFERROR(VLOOKUP(A1661,'WH INV 4-2-2026'!$A$2:$C$2914,3,0),"")</f>
        <v>18</v>
      </c>
      <c r="J1661" s="1">
        <f>I1661/(C1661/3)</f>
        <v>3.6556346204692551</v>
      </c>
      <c r="K1661" s="5" t="str">
        <f>IF((I1661&gt;C1661),"X","")</f>
        <v>X</v>
      </c>
      <c r="L1661" s="7">
        <f>(C1661/3)*13</f>
        <v>64.01077358490565</v>
      </c>
      <c r="M1661" s="7">
        <f>I1661-L1661</f>
        <v>-46.01077358490565</v>
      </c>
      <c r="N1661" s="6">
        <f>C1661/$C$2</f>
        <v>6.3728445485860315E-5</v>
      </c>
      <c r="O1661" s="5" t="s">
        <v>27882</v>
      </c>
      <c r="P1661" t="str">
        <f>VLOOKUP(A1661,'External $ Guide'!$A$2:$L$11545,3,0)</f>
        <v>Replenish</v>
      </c>
      <c r="Q1661" t="str">
        <f>VLOOKUP(A1661,'External $ Guide'!$A$2:$L$11545,4,0)</f>
        <v>Retail</v>
      </c>
      <c r="R1661" t="str">
        <f>VLOOKUP(A1661,'External $ Guide'!$A$2:$L$11545,5,0)</f>
        <v>Active</v>
      </c>
      <c r="S1661" t="str">
        <f>IFERROR(VLOOKUP(A1661,'Broker &amp; Vendor'!$A$2:$C$11545,3,0),"")</f>
        <v>DIAGEO NORTH AMERICA INC</v>
      </c>
      <c r="T1661" t="str">
        <f>IFERROR(VLOOKUP(A1661,'Broker &amp; Vendor'!$A$2:$C$11545,2,0),"")</f>
        <v>SGWS- COASTAL PACIFIC DIVISION</v>
      </c>
    </row>
    <row r="1662" spans="1:20" x14ac:dyDescent="0.25">
      <c r="A1662" t="s">
        <v>4954</v>
      </c>
      <c r="B1662" t="s">
        <v>860</v>
      </c>
      <c r="C1662" s="10">
        <v>14.744649056603773</v>
      </c>
      <c r="D1662" s="10">
        <v>14.744649056603773</v>
      </c>
      <c r="E1662" s="1">
        <v>55.66</v>
      </c>
      <c r="F1662" s="3">
        <f>((E1662/53)*6)*3</f>
        <v>18.903396226415094</v>
      </c>
      <c r="G1662" s="4">
        <f>VLOOKUP(A1662,'R12 Trend'!$A$4:$B$6433,2,0)</f>
        <v>-0.22</v>
      </c>
      <c r="H1662" s="10" t="str">
        <f>IFERROR(VLOOKUP(A1662,'DDS Needs'!$A$4:$F$767,6,0),"")</f>
        <v/>
      </c>
      <c r="I1662" s="1">
        <f>IFERROR(VLOOKUP(A1662,'WH INV 4-2-2026'!$A$2:$C$2914,3,0),"")</f>
        <v>169</v>
      </c>
      <c r="J1662" s="1">
        <f>I1662/(C1662/3)</f>
        <v>34.385355531600588</v>
      </c>
      <c r="K1662" s="5" t="str">
        <f>IF((I1662&gt;C1662),"X","")</f>
        <v>X</v>
      </c>
      <c r="L1662" s="7">
        <f>(C1662/3)*13</f>
        <v>63.893479245283018</v>
      </c>
      <c r="M1662" s="7">
        <f>I1662-L1662</f>
        <v>105.10652075471698</v>
      </c>
      <c r="N1662" s="6">
        <f>C1662/$C$2</f>
        <v>6.3611668488648644E-5</v>
      </c>
      <c r="O1662" s="5" t="s">
        <v>27882</v>
      </c>
      <c r="P1662" t="str">
        <f>VLOOKUP(A1662,'External $ Guide'!$A$2:$L$11545,3,0)</f>
        <v>Replenish</v>
      </c>
      <c r="Q1662" t="str">
        <f>VLOOKUP(A1662,'External $ Guide'!$A$2:$L$11545,4,0)</f>
        <v>Retail</v>
      </c>
      <c r="R1662" t="str">
        <f>VLOOKUP(A1662,'External $ Guide'!$A$2:$L$11545,5,0)</f>
        <v>Active</v>
      </c>
      <c r="S1662" t="str">
        <f>IFERROR(VLOOKUP(A1662,'Broker &amp; Vendor'!$A$2:$C$11545,3,0),"")</f>
        <v>NEXT CENTURY SPIRITS MANUFACTURING LLC</v>
      </c>
      <c r="T1662" t="str">
        <f>IFERROR(VLOOKUP(A1662,'Broker &amp; Vendor'!$A$2:$C$11545,2,0),"")</f>
        <v>RNDC</v>
      </c>
    </row>
    <row r="1663" spans="1:20" x14ac:dyDescent="0.25">
      <c r="A1663" t="s">
        <v>7559</v>
      </c>
      <c r="B1663" t="s">
        <v>3465</v>
      </c>
      <c r="C1663" s="10">
        <v>14.741999999999999</v>
      </c>
      <c r="D1663" s="10">
        <v>14.741999999999999</v>
      </c>
      <c r="E1663" s="1">
        <v>41.34</v>
      </c>
      <c r="F1663" s="3">
        <f>((E1663/53)*6)*3</f>
        <v>14.04</v>
      </c>
      <c r="G1663" s="4">
        <f>VLOOKUP(A1663,'R12 Trend'!$A$4:$B$6433,2,0)</f>
        <v>0.05</v>
      </c>
      <c r="H1663" s="10" t="str">
        <f>IFERROR(VLOOKUP(A1663,'DDS Needs'!$A$4:$F$767,6,0),"")</f>
        <v/>
      </c>
      <c r="I1663" s="1">
        <f>IFERROR(VLOOKUP(A1663,'WH INV 4-2-2026'!$A$2:$C$2914,3,0),"")</f>
        <v>19</v>
      </c>
      <c r="J1663" s="1">
        <f>I1663/(C1663/3)</f>
        <v>3.8665038665038667</v>
      </c>
      <c r="K1663" s="5" t="str">
        <f>IF((I1663&gt;C1663),"X","")</f>
        <v>X</v>
      </c>
      <c r="L1663" s="7">
        <f>(C1663/3)*13</f>
        <v>63.881999999999998</v>
      </c>
      <c r="M1663" s="7">
        <f>I1663-L1663</f>
        <v>-44.881999999999998</v>
      </c>
      <c r="N1663" s="6">
        <f>C1663/$C$2</f>
        <v>6.3600239874116014E-5</v>
      </c>
      <c r="O1663" s="5" t="s">
        <v>27882</v>
      </c>
      <c r="P1663" t="str">
        <f>VLOOKUP(A1663,'External $ Guide'!$A$2:$L$11545,3,0)</f>
        <v>Replenish</v>
      </c>
      <c r="Q1663" t="str">
        <f>VLOOKUP(A1663,'External $ Guide'!$A$2:$L$11545,4,0)</f>
        <v>Retail</v>
      </c>
      <c r="R1663" t="str">
        <f>VLOOKUP(A1663,'External $ Guide'!$A$2:$L$11545,5,0)</f>
        <v>Active</v>
      </c>
      <c r="S1663" t="str">
        <f>IFERROR(VLOOKUP(A1663,'Broker &amp; Vendor'!$A$2:$C$11545,3,0),"")</f>
        <v>PERNOD RICARD USA</v>
      </c>
      <c r="T1663" t="str">
        <f>IFERROR(VLOOKUP(A1663,'Broker &amp; Vendor'!$A$2:$C$11545,2,0),"")</f>
        <v>SGWS- AMERICAN LIBERTY DIVISION</v>
      </c>
    </row>
    <row r="1664" spans="1:20" x14ac:dyDescent="0.25">
      <c r="A1664" t="s">
        <v>5466</v>
      </c>
      <c r="B1664" t="s">
        <v>1372</v>
      </c>
      <c r="C1664" s="10">
        <v>14.740981132075472</v>
      </c>
      <c r="D1664" s="10">
        <v>14.740981132075472</v>
      </c>
      <c r="E1664" s="1">
        <v>36.17</v>
      </c>
      <c r="F1664" s="3">
        <f>((E1664/53)*6)*3</f>
        <v>12.284150943396227</v>
      </c>
      <c r="G1664" s="4">
        <f>VLOOKUP(A1664,'R12 Trend'!$A$4:$B$6433,2,0)</f>
        <v>0.26</v>
      </c>
      <c r="H1664" s="10" t="str">
        <f>IFERROR(VLOOKUP(A1664,'DDS Needs'!$A$4:$F$767,6,0),"")</f>
        <v/>
      </c>
      <c r="I1664" s="1">
        <f>IFERROR(VLOOKUP(A1664,'WH INV 4-2-2026'!$A$2:$C$2914,3,0),"")</f>
        <v>10</v>
      </c>
      <c r="J1664" s="1">
        <f>I1664/(C1664/3)</f>
        <v>2.0351426903818388</v>
      </c>
      <c r="K1664" s="5" t="str">
        <f>IF((I1664&gt;C1664),"X","")</f>
        <v/>
      </c>
      <c r="L1664" s="7">
        <f>(C1664/3)*13</f>
        <v>63.877584905660378</v>
      </c>
      <c r="M1664" s="7">
        <f>I1664-L1664</f>
        <v>-53.877584905660378</v>
      </c>
      <c r="N1664" s="6">
        <f>C1664/$C$2</f>
        <v>6.3595844253141928E-5</v>
      </c>
      <c r="O1664" s="5" t="s">
        <v>27882</v>
      </c>
      <c r="P1664" t="str">
        <f>VLOOKUP(A1664,'External $ Guide'!$A$2:$L$11545,3,0)</f>
        <v>Replenish</v>
      </c>
      <c r="Q1664" t="str">
        <f>VLOOKUP(A1664,'External $ Guide'!$A$2:$L$11545,4,0)</f>
        <v>Wholesale bottle</v>
      </c>
      <c r="R1664" t="str">
        <f>VLOOKUP(A1664,'External $ Guide'!$A$2:$L$11545,5,0)</f>
        <v>Active</v>
      </c>
      <c r="S1664" t="str">
        <f>IFERROR(VLOOKUP(A1664,'Broker &amp; Vendor'!$A$2:$C$11545,3,0),"")</f>
        <v>PATERNO IMPORTS LTD dba TERLATO DISTELL ARTISAN SPIRITS</v>
      </c>
      <c r="T1664" t="str">
        <f>IFERROR(VLOOKUP(A1664,'Broker &amp; Vendor'!$A$2:$C$11545,2,0),"")</f>
        <v>SGWS- TRANSATLANTIC DIVISION</v>
      </c>
    </row>
    <row r="1665" spans="1:20" x14ac:dyDescent="0.25">
      <c r="A1665" t="s">
        <v>6252</v>
      </c>
      <c r="B1665" t="s">
        <v>2158</v>
      </c>
      <c r="C1665" s="10">
        <v>14.706033962264151</v>
      </c>
      <c r="D1665" s="10">
        <v>14.706033962264151</v>
      </c>
      <c r="E1665" s="1">
        <v>39.01</v>
      </c>
      <c r="F1665" s="3">
        <f>((E1665/53)*6)*3</f>
        <v>13.248679245283018</v>
      </c>
      <c r="G1665" s="4">
        <f>VLOOKUP(A1665,'R12 Trend'!$A$4:$B$6433,2,0)</f>
        <v>0.11</v>
      </c>
      <c r="H1665" s="10" t="str">
        <f>IFERROR(VLOOKUP(A1665,'DDS Needs'!$A$4:$F$767,6,0),"")</f>
        <v/>
      </c>
      <c r="I1665" s="1">
        <f>IFERROR(VLOOKUP(A1665,'WH INV 4-2-2026'!$A$2:$C$2914,3,0),"")</f>
        <v>46</v>
      </c>
      <c r="J1665" s="1">
        <f>I1665/(C1665/3)</f>
        <v>9.3839032572690613</v>
      </c>
      <c r="K1665" s="5" t="str">
        <f>IF((I1665&gt;C1665),"X","")</f>
        <v>X</v>
      </c>
      <c r="L1665" s="7">
        <f>(C1665/3)*13</f>
        <v>63.72614716981132</v>
      </c>
      <c r="M1665" s="7">
        <f>I1665-L1665</f>
        <v>-17.72614716981132</v>
      </c>
      <c r="N1665" s="6">
        <f>C1665/$C$2</f>
        <v>6.3445074453730616E-5</v>
      </c>
      <c r="O1665" s="5" t="s">
        <v>27882</v>
      </c>
      <c r="P1665" t="str">
        <f>VLOOKUP(A1665,'External $ Guide'!$A$2:$L$11545,3,0)</f>
        <v>Replenish</v>
      </c>
      <c r="Q1665" t="str">
        <f>VLOOKUP(A1665,'External $ Guide'!$A$2:$L$11545,4,0)</f>
        <v>Retail</v>
      </c>
      <c r="R1665" t="str">
        <f>VLOOKUP(A1665,'External $ Guide'!$A$2:$L$11545,5,0)</f>
        <v>Active</v>
      </c>
      <c r="S1665" t="str">
        <f>IFERROR(VLOOKUP(A1665,'Broker &amp; Vendor'!$A$2:$C$11545,3,0),"")</f>
        <v>CAMPARI AMERICA</v>
      </c>
      <c r="T1665" t="str">
        <f>IFERROR(VLOOKUP(A1665,'Broker &amp; Vendor'!$A$2:$C$11545,2,0),"")</f>
        <v>SGWS- TRANSATLANTIC DIVISION</v>
      </c>
    </row>
    <row r="1666" spans="1:20" x14ac:dyDescent="0.25">
      <c r="A1666" t="s">
        <v>5499</v>
      </c>
      <c r="B1666" t="s">
        <v>1405</v>
      </c>
      <c r="C1666" s="10">
        <v>14.671698113207546</v>
      </c>
      <c r="D1666" s="10">
        <v>14.671698113207546</v>
      </c>
      <c r="E1666" s="1">
        <v>36</v>
      </c>
      <c r="F1666" s="3">
        <f>((E1666/53)*6)*3</f>
        <v>12.226415094339622</v>
      </c>
      <c r="G1666" s="4">
        <f>VLOOKUP(A1666,'R12 Trend'!$A$4:$B$6433,2,0)</f>
        <v>0.22</v>
      </c>
      <c r="H1666" s="10" t="str">
        <f>IFERROR(VLOOKUP(A1666,'DDS Needs'!$A$4:$F$767,6,0),"")</f>
        <v/>
      </c>
      <c r="I1666" s="1" t="str">
        <f>IFERROR(VLOOKUP(A1666,'WH INV 4-2-2026'!$A$2:$C$2914,3,0),"")</f>
        <v/>
      </c>
      <c r="J1666" s="1" t="e">
        <f>I1666/(C1666/3)</f>
        <v>#VALUE!</v>
      </c>
      <c r="K1666" s="5" t="str">
        <f>IF((I1666&gt;C1666),"X","")</f>
        <v>X</v>
      </c>
      <c r="L1666" s="7">
        <f>(C1666/3)*13</f>
        <v>63.577358490566034</v>
      </c>
      <c r="M1666" s="7" t="e">
        <f>I1666-L1666</f>
        <v>#VALUE!</v>
      </c>
      <c r="N1666" s="6">
        <f>C1666/$C$2</f>
        <v>6.3296942026903761E-5</v>
      </c>
      <c r="O1666" s="5" t="s">
        <v>27882</v>
      </c>
      <c r="P1666" t="str">
        <f>VLOOKUP(A1666,'External $ Guide'!$A$2:$L$11545,3,0)</f>
        <v>PrivLabel</v>
      </c>
      <c r="Q1666" t="str">
        <f>VLOOKUP(A1666,'External $ Guide'!$A$2:$L$11545,4,0)</f>
        <v>Wholesale</v>
      </c>
      <c r="R1666" t="str">
        <f>VLOOKUP(A1666,'External $ Guide'!$A$2:$L$11545,5,0)</f>
        <v>Active</v>
      </c>
      <c r="S1666" t="str">
        <f>IFERROR(VLOOKUP(A1666,'Broker &amp; Vendor'!$A$2:$C$11545,3,0),"")</f>
        <v>BACARDI USA INC</v>
      </c>
      <c r="T1666" t="str">
        <f>IFERROR(VLOOKUP(A1666,'Broker &amp; Vendor'!$A$2:$C$11545,2,0),"")</f>
        <v>SGWS- CHAMPION DIVISION</v>
      </c>
    </row>
    <row r="1667" spans="1:20" x14ac:dyDescent="0.25">
      <c r="A1667" t="s">
        <v>4155</v>
      </c>
      <c r="B1667" t="s">
        <v>66</v>
      </c>
      <c r="C1667" s="10">
        <v>14.665279245283021</v>
      </c>
      <c r="D1667" s="10">
        <v>14.665279245283021</v>
      </c>
      <c r="E1667" s="1">
        <v>53.31</v>
      </c>
      <c r="F1667" s="3">
        <f>((E1667/53)*6)*3</f>
        <v>18.105283018867926</v>
      </c>
      <c r="G1667" s="4">
        <f>VLOOKUP(A1667,'R12 Trend'!$A$4:$B$6433,2,0)</f>
        <v>-0.19</v>
      </c>
      <c r="H1667" s="10" t="str">
        <f>IFERROR(VLOOKUP(A1667,'DDS Needs'!$A$4:$F$767,6,0),"")</f>
        <v/>
      </c>
      <c r="I1667" s="1">
        <f>IFERROR(VLOOKUP(A1667,'WH INV 4-2-2026'!$A$2:$C$2914,3,0),"")</f>
        <v>18</v>
      </c>
      <c r="J1667" s="1">
        <f>I1667/(C1667/3)</f>
        <v>3.6821665034007931</v>
      </c>
      <c r="K1667" s="5" t="str">
        <f>IF((I1667&gt;C1667),"X","")</f>
        <v>X</v>
      </c>
      <c r="L1667" s="7">
        <f>(C1667/3)*13</f>
        <v>63.549543396226426</v>
      </c>
      <c r="M1667" s="7">
        <f>I1667-L1667</f>
        <v>-45.549543396226426</v>
      </c>
      <c r="N1667" s="6">
        <f>C1667/$C$2</f>
        <v>6.3269249614767001E-5</v>
      </c>
      <c r="O1667" s="5" t="s">
        <v>27882</v>
      </c>
      <c r="P1667" t="str">
        <f>VLOOKUP(A1667,'External $ Guide'!$A$2:$L$11545,3,0)</f>
        <v>Replenish</v>
      </c>
      <c r="Q1667" t="str">
        <f>VLOOKUP(A1667,'External $ Guide'!$A$2:$L$11545,4,0)</f>
        <v>Retail</v>
      </c>
      <c r="R1667" t="str">
        <f>VLOOKUP(A1667,'External $ Guide'!$A$2:$L$11545,5,0)</f>
        <v>Active</v>
      </c>
      <c r="S1667" t="str">
        <f>IFERROR(VLOOKUP(A1667,'Broker &amp; Vendor'!$A$2:$C$11545,3,0),"")</f>
        <v>DIAGEO NORTH AMERICA INC</v>
      </c>
      <c r="T1667" t="str">
        <f>IFERROR(VLOOKUP(A1667,'Broker &amp; Vendor'!$A$2:$C$11545,2,0),"")</f>
        <v>SGWS- COASTAL PACIFIC DIVISION</v>
      </c>
    </row>
    <row r="1668" spans="1:20" x14ac:dyDescent="0.25">
      <c r="A1668" t="s">
        <v>6611</v>
      </c>
      <c r="B1668" t="s">
        <v>2517</v>
      </c>
      <c r="C1668" s="10">
        <v>14.636105660377359</v>
      </c>
      <c r="D1668" s="10">
        <v>14.636105660377359</v>
      </c>
      <c r="E1668" s="1">
        <v>41.84</v>
      </c>
      <c r="F1668" s="3">
        <f>((E1668/53)*6)*3</f>
        <v>14.209811320754717</v>
      </c>
      <c r="G1668" s="4">
        <f>VLOOKUP(A1668,'R12 Trend'!$A$4:$B$6433,2,0)</f>
        <v>0.03</v>
      </c>
      <c r="H1668" s="10" t="str">
        <f>IFERROR(VLOOKUP(A1668,'DDS Needs'!$A$4:$F$767,6,0),"")</f>
        <v/>
      </c>
      <c r="I1668" s="1">
        <f>IFERROR(VLOOKUP(A1668,'WH INV 4-2-2026'!$A$2:$C$2914,3,0),"")</f>
        <v>49</v>
      </c>
      <c r="J1668" s="1">
        <f>I1668/(C1668/3)</f>
        <v>10.043655287209093</v>
      </c>
      <c r="K1668" s="5" t="str">
        <f>IF((I1668&gt;C1668),"X","")</f>
        <v>X</v>
      </c>
      <c r="L1668" s="7">
        <f>(C1668/3)*13</f>
        <v>63.423124528301891</v>
      </c>
      <c r="M1668" s="7">
        <f>I1668-L1668</f>
        <v>-14.423124528301891</v>
      </c>
      <c r="N1668" s="6">
        <f>C1668/$C$2</f>
        <v>6.3143388334208867E-5</v>
      </c>
      <c r="O1668" s="5" t="s">
        <v>27882</v>
      </c>
      <c r="P1668" t="str">
        <f>VLOOKUP(A1668,'External $ Guide'!$A$2:$L$11545,3,0)</f>
        <v>Replenish</v>
      </c>
      <c r="Q1668" t="str">
        <f>VLOOKUP(A1668,'External $ Guide'!$A$2:$L$11545,4,0)</f>
        <v>Retail</v>
      </c>
      <c r="R1668" t="str">
        <f>VLOOKUP(A1668,'External $ Guide'!$A$2:$L$11545,5,0)</f>
        <v>Active</v>
      </c>
      <c r="S1668" t="str">
        <f>IFERROR(VLOOKUP(A1668,'Broker &amp; Vendor'!$A$2:$C$11545,3,0),"")</f>
        <v>LUXCO INC</v>
      </c>
      <c r="T1668" t="str">
        <f>IFERROR(VLOOKUP(A1668,'Broker &amp; Vendor'!$A$2:$C$11545,2,0),"")</f>
        <v>RNDC</v>
      </c>
    </row>
    <row r="1669" spans="1:20" x14ac:dyDescent="0.25">
      <c r="A1669" t="s">
        <v>4113</v>
      </c>
      <c r="B1669" t="s">
        <v>24</v>
      </c>
      <c r="C1669" s="10">
        <v>14.627649056603772</v>
      </c>
      <c r="D1669" s="10">
        <v>14.627649056603772</v>
      </c>
      <c r="E1669" s="1">
        <v>47.33</v>
      </c>
      <c r="F1669" s="3">
        <f>((E1669/53)*6)*3</f>
        <v>16.074339622641507</v>
      </c>
      <c r="G1669" s="4">
        <f>VLOOKUP(A1669,'R12 Trend'!$A$4:$B$6433,2,0)</f>
        <v>-0.09</v>
      </c>
      <c r="H1669" s="10" t="str">
        <f>IFERROR(VLOOKUP(A1669,'DDS Needs'!$A$4:$F$767,6,0),"")</f>
        <v/>
      </c>
      <c r="I1669" s="1">
        <f>IFERROR(VLOOKUP(A1669,'WH INV 4-2-2026'!$A$2:$C$2914,3,0),"")</f>
        <v>17</v>
      </c>
      <c r="J1669" s="1">
        <f>I1669/(C1669/3)</f>
        <v>3.4865479615109876</v>
      </c>
      <c r="K1669" s="5" t="str">
        <f>IF((I1669&gt;C1669),"X","")</f>
        <v>X</v>
      </c>
      <c r="L1669" s="7">
        <f>(C1669/3)*13</f>
        <v>63.386479245283013</v>
      </c>
      <c r="M1669" s="7">
        <f>I1669-L1669</f>
        <v>-46.386479245283013</v>
      </c>
      <c r="N1669" s="6">
        <f>C1669/$C$2</f>
        <v>6.3106904680123907E-5</v>
      </c>
      <c r="O1669" s="5" t="s">
        <v>27882</v>
      </c>
      <c r="P1669" t="str">
        <f>VLOOKUP(A1669,'External $ Guide'!$A$2:$L$11545,3,0)</f>
        <v>Replenish</v>
      </c>
      <c r="Q1669" t="str">
        <f>VLOOKUP(A1669,'External $ Guide'!$A$2:$L$11545,4,0)</f>
        <v>Retail</v>
      </c>
      <c r="R1669" t="str">
        <f>VLOOKUP(A1669,'External $ Guide'!$A$2:$L$11545,5,0)</f>
        <v>Active</v>
      </c>
      <c r="S1669" t="str">
        <f>IFERROR(VLOOKUP(A1669,'Broker &amp; Vendor'!$A$2:$C$11545,3,0),"")</f>
        <v>HEAVEN HILL SALES CO DBA HEAVEN HILL BRANDS</v>
      </c>
      <c r="T1669" t="str">
        <f>IFERROR(VLOOKUP(A1669,'Broker &amp; Vendor'!$A$2:$C$11545,2,0),"")</f>
        <v>SGWS- TRANSATLANTIC DIVISION</v>
      </c>
    </row>
    <row r="1670" spans="1:20" x14ac:dyDescent="0.25">
      <c r="A1670" t="s">
        <v>5082</v>
      </c>
      <c r="B1670" t="s">
        <v>988</v>
      </c>
      <c r="C1670" s="10">
        <v>14.578573584905662</v>
      </c>
      <c r="D1670" s="10">
        <v>14.578573584905662</v>
      </c>
      <c r="E1670" s="1">
        <v>49.34</v>
      </c>
      <c r="F1670" s="3">
        <f>((E1670/53)*6)*3</f>
        <v>16.756981132075474</v>
      </c>
      <c r="G1670" s="4">
        <f>VLOOKUP(A1670,'R12 Trend'!$A$4:$B$6433,2,0)</f>
        <v>-0.13</v>
      </c>
      <c r="H1670" s="10" t="str">
        <f>IFERROR(VLOOKUP(A1670,'DDS Needs'!$A$4:$F$767,6,0),"")</f>
        <v/>
      </c>
      <c r="I1670" s="1">
        <f>IFERROR(VLOOKUP(A1670,'WH INV 4-2-2026'!$A$2:$C$2914,3,0),"")</f>
        <v>53</v>
      </c>
      <c r="J1670" s="1">
        <f>I1670/(C1670/3)</f>
        <v>10.906416809160612</v>
      </c>
      <c r="K1670" s="5" t="str">
        <f>IF((I1670&gt;C1670),"X","")</f>
        <v>X</v>
      </c>
      <c r="L1670" s="7">
        <f>(C1670/3)*13</f>
        <v>63.173818867924531</v>
      </c>
      <c r="M1670" s="7">
        <f>I1670-L1670</f>
        <v>-10.173818867924531</v>
      </c>
      <c r="N1670" s="6">
        <f>C1670/$C$2</f>
        <v>6.2895182269871898E-5</v>
      </c>
      <c r="O1670" s="5" t="s">
        <v>27882</v>
      </c>
      <c r="P1670" t="str">
        <f>VLOOKUP(A1670,'External $ Guide'!$A$2:$L$11545,3,0)</f>
        <v>Replenish</v>
      </c>
      <c r="Q1670" t="str">
        <f>VLOOKUP(A1670,'External $ Guide'!$A$2:$L$11545,4,0)</f>
        <v>Retail</v>
      </c>
      <c r="R1670" t="str">
        <f>VLOOKUP(A1670,'External $ Guide'!$A$2:$L$11545,5,0)</f>
        <v>Active</v>
      </c>
      <c r="S1670" t="str">
        <f>IFERROR(VLOOKUP(A1670,'Broker &amp; Vendor'!$A$2:$C$11545,3,0),"")</f>
        <v>BLACKBIRD SPIRITS LLC</v>
      </c>
      <c r="T1670" t="str">
        <f>IFERROR(VLOOKUP(A1670,'Broker &amp; Vendor'!$A$2:$C$11545,2,0),"")</f>
        <v>UNITED</v>
      </c>
    </row>
    <row r="1671" spans="1:20" x14ac:dyDescent="0.25">
      <c r="A1671" t="s">
        <v>7446</v>
      </c>
      <c r="B1671" t="s">
        <v>3352</v>
      </c>
      <c r="C1671" s="10">
        <v>14.569811320754717</v>
      </c>
      <c r="D1671" s="10">
        <v>14.569811320754717</v>
      </c>
      <c r="E1671" s="1">
        <v>35.75</v>
      </c>
      <c r="F1671" s="3">
        <f>((E1671/53)*6)*3</f>
        <v>12.141509433962264</v>
      </c>
      <c r="G1671" s="4">
        <f>VLOOKUP(A1671,'R12 Trend'!$A$4:$B$6433,2,0)</f>
        <v>0.24</v>
      </c>
      <c r="H1671" s="10" t="str">
        <f>IFERROR(VLOOKUP(A1671,'DDS Needs'!$A$4:$F$767,6,0),"")</f>
        <v/>
      </c>
      <c r="I1671" s="1">
        <f>IFERROR(VLOOKUP(A1671,'WH INV 4-2-2026'!$A$2:$C$2914,3,0),"")</f>
        <v>31</v>
      </c>
      <c r="J1671" s="1">
        <f>I1671/(C1671/3)</f>
        <v>6.383061383061384</v>
      </c>
      <c r="K1671" s="5" t="str">
        <f>IF((I1671&gt;C1671),"X","")</f>
        <v>X</v>
      </c>
      <c r="L1671" s="7">
        <f>(C1671/3)*13</f>
        <v>63.135849056603767</v>
      </c>
      <c r="M1671" s="7">
        <f>I1671-L1671</f>
        <v>-32.135849056603767</v>
      </c>
      <c r="N1671" s="6">
        <f>C1671/$C$2</f>
        <v>6.285737992949471E-5</v>
      </c>
      <c r="O1671" s="5" t="s">
        <v>27882</v>
      </c>
      <c r="P1671" t="str">
        <f>VLOOKUP(A1671,'External $ Guide'!$A$2:$L$11545,3,0)</f>
        <v>Replenish</v>
      </c>
      <c r="Q1671" t="str">
        <f>VLOOKUP(A1671,'External $ Guide'!$A$2:$L$11545,4,0)</f>
        <v>Wholesale bottle</v>
      </c>
      <c r="R1671" t="str">
        <f>VLOOKUP(A1671,'External $ Guide'!$A$2:$L$11545,5,0)</f>
        <v>Active</v>
      </c>
      <c r="S1671" t="str">
        <f>IFERROR(VLOOKUP(A1671,'Broker &amp; Vendor'!$A$2:$C$11545,3,0),"")</f>
        <v>SAZERAC CO INC</v>
      </c>
      <c r="T1671" t="str">
        <f>IFERROR(VLOOKUP(A1671,'Broker &amp; Vendor'!$A$2:$C$11545,2,0),"")</f>
        <v>UNITED</v>
      </c>
    </row>
    <row r="1672" spans="1:20" x14ac:dyDescent="0.25">
      <c r="A1672" t="s">
        <v>6834</v>
      </c>
      <c r="B1672" t="s">
        <v>2740</v>
      </c>
      <c r="C1672" s="10">
        <v>14.491698113207548</v>
      </c>
      <c r="D1672" s="10">
        <v>14.491698113207548</v>
      </c>
      <c r="E1672" s="1">
        <v>42.67</v>
      </c>
      <c r="F1672" s="3">
        <f>((E1672/53)*6)*3</f>
        <v>14.491698113207548</v>
      </c>
      <c r="G1672" s="4">
        <f>VLOOKUP(A1672,'R12 Trend'!$A$4:$B$6433,2,0)</f>
        <v>0</v>
      </c>
      <c r="H1672" s="10" t="str">
        <f>IFERROR(VLOOKUP(A1672,'DDS Needs'!$A$4:$F$767,6,0),"")</f>
        <v/>
      </c>
      <c r="I1672" s="1">
        <f>IFERROR(VLOOKUP(A1672,'WH INV 4-2-2026'!$A$2:$C$2914,3,0),"")</f>
        <v>209</v>
      </c>
      <c r="J1672" s="1">
        <f>I1672/(C1672/3)</f>
        <v>43.266151081946724</v>
      </c>
      <c r="K1672" s="5" t="str">
        <f>IF((I1672&gt;C1672),"X","")</f>
        <v>X</v>
      </c>
      <c r="L1672" s="7">
        <f>(C1672/3)*13</f>
        <v>62.79735849056604</v>
      </c>
      <c r="M1672" s="7">
        <f>I1672-L1672</f>
        <v>146.20264150943396</v>
      </c>
      <c r="N1672" s="6">
        <f>C1672/$C$2</f>
        <v>6.2520382321481105E-5</v>
      </c>
      <c r="O1672" s="5" t="s">
        <v>27882</v>
      </c>
      <c r="P1672" t="str">
        <f>VLOOKUP(A1672,'External $ Guide'!$A$2:$L$11545,3,0)</f>
        <v>Replenish</v>
      </c>
      <c r="Q1672" t="str">
        <f>VLOOKUP(A1672,'External $ Guide'!$A$2:$L$11545,4,0)</f>
        <v>Retail</v>
      </c>
      <c r="R1672" t="str">
        <f>VLOOKUP(A1672,'External $ Guide'!$A$2:$L$11545,5,0)</f>
        <v>Active</v>
      </c>
      <c r="S1672" t="str">
        <f>IFERROR(VLOOKUP(A1672,'Broker &amp; Vendor'!$A$2:$C$11545,3,0),"")</f>
        <v>WILLIAM GRANT AND SONS</v>
      </c>
      <c r="T1672" t="str">
        <f>IFERROR(VLOOKUP(A1672,'Broker &amp; Vendor'!$A$2:$C$11545,2,0),"")</f>
        <v>RNDC</v>
      </c>
    </row>
    <row r="1673" spans="1:20" x14ac:dyDescent="0.25">
      <c r="A1673" t="s">
        <v>7351</v>
      </c>
      <c r="B1673" t="s">
        <v>3257</v>
      </c>
      <c r="C1673" s="10">
        <v>14.433962264150946</v>
      </c>
      <c r="D1673" s="10">
        <v>14.433962264150946</v>
      </c>
      <c r="E1673" s="1">
        <v>42.5</v>
      </c>
      <c r="F1673" s="3">
        <f>((E1673/53)*6)*3</f>
        <v>14.433962264150946</v>
      </c>
      <c r="G1673" s="4">
        <f>VLOOKUP(A1673,'R12 Trend'!$A$4:$B$6433,2,0)</f>
        <v>0</v>
      </c>
      <c r="H1673" s="10" t="str">
        <f>IFERROR(VLOOKUP(A1673,'DDS Needs'!$A$4:$F$767,6,0),"")</f>
        <v/>
      </c>
      <c r="I1673" s="1">
        <f>IFERROR(VLOOKUP(A1673,'WH INV 4-2-2026'!$A$2:$C$2914,3,0),"")</f>
        <v>61</v>
      </c>
      <c r="J1673" s="1">
        <f>I1673/(C1673/3)</f>
        <v>12.678431372549019</v>
      </c>
      <c r="K1673" s="5" t="str">
        <f>IF((I1673&gt;C1673),"X","")</f>
        <v>X</v>
      </c>
      <c r="L1673" s="7">
        <f>(C1673/3)*13</f>
        <v>62.547169811320764</v>
      </c>
      <c r="M1673" s="7">
        <f>I1673-L1673</f>
        <v>-1.5471698113207637</v>
      </c>
      <c r="N1673" s="6">
        <f>C1673/$C$2</f>
        <v>6.2271297132949322E-5</v>
      </c>
      <c r="O1673" s="5" t="s">
        <v>27882</v>
      </c>
      <c r="P1673" t="str">
        <f>VLOOKUP(A1673,'External $ Guide'!$A$2:$L$11545,3,0)</f>
        <v>Replenish</v>
      </c>
      <c r="Q1673" t="str">
        <f>VLOOKUP(A1673,'External $ Guide'!$A$2:$L$11545,4,0)</f>
        <v>Wholesale</v>
      </c>
      <c r="R1673" t="str">
        <f>VLOOKUP(A1673,'External $ Guide'!$A$2:$L$11545,5,0)</f>
        <v>Active</v>
      </c>
      <c r="S1673" t="str">
        <f>IFERROR(VLOOKUP(A1673,'Broker &amp; Vendor'!$A$2:$C$11545,3,0),"")</f>
        <v>SAZERAC CO INC</v>
      </c>
      <c r="T1673" t="str">
        <f>IFERROR(VLOOKUP(A1673,'Broker &amp; Vendor'!$A$2:$C$11545,2,0),"")</f>
        <v>UNITED</v>
      </c>
    </row>
    <row r="1674" spans="1:20" x14ac:dyDescent="0.25">
      <c r="A1674" t="s">
        <v>4713</v>
      </c>
      <c r="B1674" t="s">
        <v>624</v>
      </c>
      <c r="C1674" s="10">
        <v>14.4216679245283</v>
      </c>
      <c r="D1674" s="10">
        <v>14.4216679245283</v>
      </c>
      <c r="E1674" s="1">
        <v>45.66</v>
      </c>
      <c r="F1674" s="3">
        <f>((E1674/53)*6)*3</f>
        <v>15.507169811320754</v>
      </c>
      <c r="G1674" s="4">
        <f>VLOOKUP(A1674,'R12 Trend'!$A$4:$B$6433,2,0)</f>
        <v>-7.0000000000000007E-2</v>
      </c>
      <c r="H1674" s="10" t="str">
        <f>IFERROR(VLOOKUP(A1674,'DDS Needs'!$A$4:$F$767,6,0),"")</f>
        <v/>
      </c>
      <c r="I1674" s="1">
        <f>IFERROR(VLOOKUP(A1674,'WH INV 4-2-2026'!$A$2:$C$2914,3,0),"")</f>
        <v>28</v>
      </c>
      <c r="J1674" s="1">
        <f>I1674/(C1674/3)</f>
        <v>5.8245690054430685</v>
      </c>
      <c r="K1674" s="5" t="str">
        <f>IF((I1674&gt;C1674),"X","")</f>
        <v>X</v>
      </c>
      <c r="L1674" s="7">
        <f>(C1674/3)*13</f>
        <v>62.493894339622635</v>
      </c>
      <c r="M1674" s="7">
        <f>I1674-L1674</f>
        <v>-34.493894339622635</v>
      </c>
      <c r="N1674" s="6">
        <f>C1674/$C$2</f>
        <v>6.2218256639861943E-5</v>
      </c>
      <c r="O1674" s="5" t="s">
        <v>27882</v>
      </c>
      <c r="P1674" t="str">
        <f>VLOOKUP(A1674,'External $ Guide'!$A$2:$L$11545,3,0)</f>
        <v>Replenish</v>
      </c>
      <c r="Q1674" t="str">
        <f>VLOOKUP(A1674,'External $ Guide'!$A$2:$L$11545,4,0)</f>
        <v>Retail</v>
      </c>
      <c r="R1674" t="str">
        <f>VLOOKUP(A1674,'External $ Guide'!$A$2:$L$11545,5,0)</f>
        <v>Active</v>
      </c>
      <c r="S1674" t="str">
        <f>IFERROR(VLOOKUP(A1674,'Broker &amp; Vendor'!$A$2:$C$11545,3,0),"")</f>
        <v>DV SPIRITS LLC</v>
      </c>
      <c r="T1674" t="str">
        <f>IFERROR(VLOOKUP(A1674,'Broker &amp; Vendor'!$A$2:$C$11545,2,0),"")</f>
        <v>RNDC</v>
      </c>
    </row>
    <row r="1675" spans="1:20" x14ac:dyDescent="0.25">
      <c r="A1675" t="s">
        <v>7176</v>
      </c>
      <c r="B1675" t="s">
        <v>3082</v>
      </c>
      <c r="C1675" s="10">
        <v>14.406792452830189</v>
      </c>
      <c r="D1675" s="10">
        <v>14.406792452830189</v>
      </c>
      <c r="E1675" s="1">
        <v>50.5</v>
      </c>
      <c r="F1675" s="3">
        <f>((E1675/53)*6)*3</f>
        <v>17.150943396226417</v>
      </c>
      <c r="G1675" s="4">
        <f>VLOOKUP(A1675,'R12 Trend'!$A$4:$B$6433,2,0)</f>
        <v>-0.16</v>
      </c>
      <c r="H1675" s="10" t="str">
        <f>IFERROR(VLOOKUP(A1675,'DDS Needs'!$A$4:$F$767,6,0),"")</f>
        <v/>
      </c>
      <c r="I1675" s="1">
        <f>IFERROR(VLOOKUP(A1675,'WH INV 4-2-2026'!$A$2:$C$2914,3,0),"")</f>
        <v>83</v>
      </c>
      <c r="J1675" s="1">
        <f>I1675/(C1675/3)</f>
        <v>17.283514065692284</v>
      </c>
      <c r="K1675" s="5" t="str">
        <f>IF((I1675&gt;C1675),"X","")</f>
        <v>X</v>
      </c>
      <c r="L1675" s="7">
        <f>(C1675/3)*13</f>
        <v>62.429433962264156</v>
      </c>
      <c r="M1675" s="7">
        <f>I1675-L1675</f>
        <v>20.570566037735844</v>
      </c>
      <c r="N1675" s="6">
        <f>C1675/$C$2</f>
        <v>6.2154080573640223E-5</v>
      </c>
      <c r="O1675" s="5" t="s">
        <v>27882</v>
      </c>
      <c r="P1675" t="str">
        <f>VLOOKUP(A1675,'External $ Guide'!$A$2:$L$11545,3,0)</f>
        <v>Replenish</v>
      </c>
      <c r="Q1675" t="str">
        <f>VLOOKUP(A1675,'External $ Guide'!$A$2:$L$11545,4,0)</f>
        <v>Retail</v>
      </c>
      <c r="R1675" t="str">
        <f>VLOOKUP(A1675,'External $ Guide'!$A$2:$L$11545,5,0)</f>
        <v>Active</v>
      </c>
      <c r="S1675" t="str">
        <f>IFERROR(VLOOKUP(A1675,'Broker &amp; Vendor'!$A$2:$C$11545,3,0),"")</f>
        <v>DIAGEO NORTH AMERICA INC</v>
      </c>
      <c r="T1675" t="str">
        <f>IFERROR(VLOOKUP(A1675,'Broker &amp; Vendor'!$A$2:$C$11545,2,0),"")</f>
        <v>SGWS- COASTAL PACIFIC DIVISION</v>
      </c>
    </row>
    <row r="1676" spans="1:20" x14ac:dyDescent="0.25">
      <c r="A1676" t="s">
        <v>7769</v>
      </c>
      <c r="B1676" t="s">
        <v>3675</v>
      </c>
      <c r="C1676" s="10">
        <v>14.403599999999999</v>
      </c>
      <c r="D1676" s="10">
        <v>14.403599999999999</v>
      </c>
      <c r="E1676" s="1">
        <v>40.01</v>
      </c>
      <c r="F1676" s="3">
        <f>((E1676/53)*6)*3</f>
        <v>13.588301886792451</v>
      </c>
      <c r="G1676" s="4">
        <f>VLOOKUP(A1676,'R12 Trend'!$A$4:$B$6433,2,0)</f>
        <v>0.06</v>
      </c>
      <c r="H1676" s="10" t="str">
        <f>IFERROR(VLOOKUP(A1676,'DDS Needs'!$A$4:$F$767,6,0),"")</f>
        <v/>
      </c>
      <c r="I1676" s="1">
        <f>IFERROR(VLOOKUP(A1676,'WH INV 4-2-2026'!$A$2:$C$2914,3,0),"")</f>
        <v>21</v>
      </c>
      <c r="J1676" s="1">
        <f>I1676/(C1676/3)</f>
        <v>4.3739065233691576</v>
      </c>
      <c r="K1676" s="5" t="str">
        <f>IF((I1676&gt;C1676),"X","")</f>
        <v>X</v>
      </c>
      <c r="L1676" s="7">
        <f>(C1676/3)*13</f>
        <v>62.415599999999998</v>
      </c>
      <c r="M1676" s="7">
        <f>I1676-L1676</f>
        <v>-41.415599999999998</v>
      </c>
      <c r="N1676" s="6">
        <f>C1676/$C$2</f>
        <v>6.2140307627921398E-5</v>
      </c>
      <c r="O1676" s="5" t="s">
        <v>27882</v>
      </c>
      <c r="P1676" t="str">
        <f>VLOOKUP(A1676,'External $ Guide'!$A$2:$L$11545,3,0)</f>
        <v>Replenish</v>
      </c>
      <c r="Q1676" t="str">
        <f>VLOOKUP(A1676,'External $ Guide'!$A$2:$L$11545,4,0)</f>
        <v>Retail</v>
      </c>
      <c r="R1676" t="str">
        <f>VLOOKUP(A1676,'External $ Guide'!$A$2:$L$11545,5,0)</f>
        <v>Active</v>
      </c>
      <c r="S1676" t="str">
        <f>IFERROR(VLOOKUP(A1676,'Broker &amp; Vendor'!$A$2:$C$11545,3,0),"")</f>
        <v>WILLIAM GRANT AND SONS</v>
      </c>
      <c r="T1676" t="str">
        <f>IFERROR(VLOOKUP(A1676,'Broker &amp; Vendor'!$A$2:$C$11545,2,0),"")</f>
        <v>RNDC</v>
      </c>
    </row>
    <row r="1677" spans="1:20" x14ac:dyDescent="0.25">
      <c r="A1677" t="s">
        <v>7187</v>
      </c>
      <c r="B1677" t="s">
        <v>3093</v>
      </c>
      <c r="C1677" s="10">
        <v>14.386415094339622</v>
      </c>
      <c r="D1677" s="10">
        <v>14.386415094339622</v>
      </c>
      <c r="E1677" s="1">
        <v>35.299999999999997</v>
      </c>
      <c r="F1677" s="3">
        <f>((E1677/53)*6)*3</f>
        <v>11.988679245283018</v>
      </c>
      <c r="G1677" s="4">
        <f>VLOOKUP(A1677,'R12 Trend'!$A$4:$B$6433,2,0)</f>
        <v>40.94</v>
      </c>
      <c r="H1677" s="10" t="str">
        <f>IFERROR(VLOOKUP(A1677,'DDS Needs'!$A$4:$F$767,6,0),"")</f>
        <v/>
      </c>
      <c r="I1677" s="1" t="str">
        <f>IFERROR(VLOOKUP(A1677,'WH INV 4-2-2026'!$A$2:$C$2914,3,0),"")</f>
        <v/>
      </c>
      <c r="J1677" s="1" t="e">
        <f>I1677/(C1677/3)</f>
        <v>#VALUE!</v>
      </c>
      <c r="K1677" s="5" t="str">
        <f>IF((I1677&gt;C1677),"X","")</f>
        <v>X</v>
      </c>
      <c r="L1677" s="7">
        <f>(C1677/3)*13</f>
        <v>62.341132075471691</v>
      </c>
      <c r="M1677" s="7" t="e">
        <f>I1677-L1677</f>
        <v>#VALUE!</v>
      </c>
      <c r="N1677" s="6">
        <f>C1677/$C$2</f>
        <v>6.2066168154158415E-5</v>
      </c>
      <c r="O1677" s="5" t="s">
        <v>27882</v>
      </c>
      <c r="P1677" t="str">
        <f>VLOOKUP(A1677,'External $ Guide'!$A$2:$L$11545,3,0)</f>
        <v>Replenish</v>
      </c>
      <c r="Q1677" t="str">
        <f>VLOOKUP(A1677,'External $ Guide'!$A$2:$L$11545,4,0)</f>
        <v>Retail</v>
      </c>
      <c r="R1677" t="str">
        <f>VLOOKUP(A1677,'External $ Guide'!$A$2:$L$11545,5,0)</f>
        <v>Active</v>
      </c>
      <c r="S1677" t="str">
        <f>IFERROR(VLOOKUP(A1677,'Broker &amp; Vendor'!$A$2:$C$11545,3,0),"")</f>
        <v>ASSOCIATED BREWING COMPANY</v>
      </c>
      <c r="T1677" t="str">
        <f>IFERROR(VLOOKUP(A1677,'Broker &amp; Vendor'!$A$2:$C$11545,2,0),"")</f>
        <v>JOHNSON BROTHERS</v>
      </c>
    </row>
    <row r="1678" spans="1:20" x14ac:dyDescent="0.25">
      <c r="A1678" t="s">
        <v>5094</v>
      </c>
      <c r="B1678" t="s">
        <v>1000</v>
      </c>
      <c r="C1678" s="10">
        <v>14.345762264150945</v>
      </c>
      <c r="D1678" s="10">
        <v>14.345762264150945</v>
      </c>
      <c r="E1678" s="1">
        <v>41.01</v>
      </c>
      <c r="F1678" s="3">
        <f>((E1678/53)*6)*3</f>
        <v>13.927924528301888</v>
      </c>
      <c r="G1678" s="4">
        <f>VLOOKUP(A1678,'R12 Trend'!$A$4:$B$6433,2,0)</f>
        <v>0.03</v>
      </c>
      <c r="H1678" s="10" t="str">
        <f>IFERROR(VLOOKUP(A1678,'DDS Needs'!$A$4:$F$767,6,0),"")</f>
        <v/>
      </c>
      <c r="I1678" s="1">
        <f>IFERROR(VLOOKUP(A1678,'WH INV 4-2-2026'!$A$2:$C$2914,3,0),"")</f>
        <v>9</v>
      </c>
      <c r="J1678" s="1">
        <f>I1678/(C1678/3)</f>
        <v>1.8820889056185679</v>
      </c>
      <c r="K1678" s="5" t="str">
        <f>IF((I1678&gt;C1678),"X","")</f>
        <v/>
      </c>
      <c r="L1678" s="7">
        <f>(C1678/3)*13</f>
        <v>62.164969811320759</v>
      </c>
      <c r="M1678" s="7">
        <f>I1678-L1678</f>
        <v>-53.164969811320759</v>
      </c>
      <c r="N1678" s="6">
        <f>C1678/$C$2</f>
        <v>6.1890782877292215E-5</v>
      </c>
      <c r="O1678" s="5" t="s">
        <v>27882</v>
      </c>
      <c r="P1678" t="str">
        <f>VLOOKUP(A1678,'External $ Guide'!$A$2:$L$11545,3,0)</f>
        <v>Replenish</v>
      </c>
      <c r="Q1678" t="str">
        <f>VLOOKUP(A1678,'External $ Guide'!$A$2:$L$11545,4,0)</f>
        <v>Retail</v>
      </c>
      <c r="R1678" t="str">
        <f>VLOOKUP(A1678,'External $ Guide'!$A$2:$L$11545,5,0)</f>
        <v>Active</v>
      </c>
      <c r="S1678" t="str">
        <f>IFERROR(VLOOKUP(A1678,'Broker &amp; Vendor'!$A$2:$C$11545,3,0),"")</f>
        <v>MADVINES &amp; SPIRITS INC.</v>
      </c>
      <c r="T1678" t="str">
        <f>IFERROR(VLOOKUP(A1678,'Broker &amp; Vendor'!$A$2:$C$11545,2,0),"")</f>
        <v>MADVINES</v>
      </c>
    </row>
    <row r="1679" spans="1:20" x14ac:dyDescent="0.25">
      <c r="A1679" t="s">
        <v>7937</v>
      </c>
      <c r="B1679" t="s">
        <v>3843</v>
      </c>
      <c r="C1679" s="10">
        <v>14.322837735849058</v>
      </c>
      <c r="D1679" s="10">
        <v>21.794535849056608</v>
      </c>
      <c r="E1679" s="1">
        <v>91.68</v>
      </c>
      <c r="F1679" s="3">
        <f>((E1679/53)*6)*3</f>
        <v>31.136603773584913</v>
      </c>
      <c r="G1679" s="4">
        <f>VLOOKUP(A1679,'R12 Trend'!$A$4:$B$6433,2,0)</f>
        <v>-0.54</v>
      </c>
      <c r="H1679" s="10">
        <f>IFERROR(VLOOKUP(A1679,'DDS Needs'!$A$4:$F$767,6,0),"")</f>
        <v>7.4716981132075482</v>
      </c>
      <c r="I1679" s="1">
        <f>IFERROR(VLOOKUP(A1679,'WH INV 4-2-2026'!$A$2:$C$2914,3,0),"")</f>
        <v>188</v>
      </c>
      <c r="J1679" s="1">
        <f>I1679/(C1679/3)</f>
        <v>39.377671548170063</v>
      </c>
      <c r="K1679" s="5" t="str">
        <f>IF((I1679&gt;C1679),"X","")</f>
        <v>X</v>
      </c>
      <c r="L1679" s="7">
        <f>(C1679/3)*13</f>
        <v>62.065630188679258</v>
      </c>
      <c r="M1679" s="7">
        <f>I1679-L1679</f>
        <v>125.93436981132075</v>
      </c>
      <c r="N1679" s="6">
        <f>C1679/$C$2</f>
        <v>6.1791881405375178E-5</v>
      </c>
      <c r="O1679" s="5" t="s">
        <v>27882</v>
      </c>
      <c r="P1679" t="str">
        <f>VLOOKUP(A1679,'External $ Guide'!$A$2:$L$11545,3,0)</f>
        <v>Replenish</v>
      </c>
      <c r="Q1679" t="str">
        <f>VLOOKUP(A1679,'External $ Guide'!$A$2:$L$11545,4,0)</f>
        <v>Retail</v>
      </c>
      <c r="R1679" t="str">
        <f>VLOOKUP(A1679,'External $ Guide'!$A$2:$L$11545,5,0)</f>
        <v>Active</v>
      </c>
      <c r="S1679" t="str">
        <f>IFERROR(VLOOKUP(A1679,'Broker &amp; Vendor'!$A$2:$C$11545,3,0),"")</f>
        <v>DIAGEO NORTH AMERICA INC</v>
      </c>
      <c r="T1679" t="str">
        <f>IFERROR(VLOOKUP(A1679,'Broker &amp; Vendor'!$A$2:$C$11545,2,0),"")</f>
        <v>SGWS- COASTAL PACIFIC DIVISION</v>
      </c>
    </row>
    <row r="1680" spans="1:20" x14ac:dyDescent="0.25">
      <c r="A1680" t="s">
        <v>7362</v>
      </c>
      <c r="B1680" t="s">
        <v>3268</v>
      </c>
      <c r="C1680" s="10">
        <v>14.315026415094339</v>
      </c>
      <c r="D1680" s="10">
        <v>14.315026415094339</v>
      </c>
      <c r="E1680" s="1">
        <v>35.42</v>
      </c>
      <c r="F1680" s="3">
        <f>((E1680/53)*6)*3</f>
        <v>12.02943396226415</v>
      </c>
      <c r="G1680" s="4">
        <f>VLOOKUP(A1680,'R12 Trend'!$A$4:$B$6433,2,0)</f>
        <v>0.19</v>
      </c>
      <c r="H1680" s="10" t="str">
        <f>IFERROR(VLOOKUP(A1680,'DDS Needs'!$A$4:$F$767,6,0),"")</f>
        <v/>
      </c>
      <c r="I1680" s="1">
        <f>IFERROR(VLOOKUP(A1680,'WH INV 4-2-2026'!$A$2:$C$2914,3,0),"")</f>
        <v>81</v>
      </c>
      <c r="J1680" s="1">
        <f>I1680/(C1680/3)</f>
        <v>16.975169514446097</v>
      </c>
      <c r="K1680" s="5" t="str">
        <f>IF((I1680&gt;C1680),"X","")</f>
        <v>X</v>
      </c>
      <c r="L1680" s="7">
        <f>(C1680/3)*13</f>
        <v>62.031781132075466</v>
      </c>
      <c r="M1680" s="7">
        <f>I1680-L1680</f>
        <v>18.968218867924534</v>
      </c>
      <c r="N1680" s="6">
        <f>C1680/$C$2</f>
        <v>6.17581816445738E-5</v>
      </c>
      <c r="O1680" s="5" t="s">
        <v>27882</v>
      </c>
      <c r="P1680" t="str">
        <f>VLOOKUP(A1680,'External $ Guide'!$A$2:$L$11545,3,0)</f>
        <v>Replenish</v>
      </c>
      <c r="Q1680" t="str">
        <f>VLOOKUP(A1680,'External $ Guide'!$A$2:$L$11545,4,0)</f>
        <v>Wholesale</v>
      </c>
      <c r="R1680" t="str">
        <f>VLOOKUP(A1680,'External $ Guide'!$A$2:$L$11545,5,0)</f>
        <v>Active</v>
      </c>
      <c r="S1680" t="str">
        <f>IFERROR(VLOOKUP(A1680,'Broker &amp; Vendor'!$A$2:$C$11545,3,0),"")</f>
        <v>SAZERAC CO INC</v>
      </c>
      <c r="T1680" t="str">
        <f>IFERROR(VLOOKUP(A1680,'Broker &amp; Vendor'!$A$2:$C$11545,2,0),"")</f>
        <v>UNITED</v>
      </c>
    </row>
    <row r="1681" spans="1:20" x14ac:dyDescent="0.25">
      <c r="A1681" t="s">
        <v>4447</v>
      </c>
      <c r="B1681" t="s">
        <v>358</v>
      </c>
      <c r="C1681" s="10">
        <v>14.276071698113206</v>
      </c>
      <c r="D1681" s="10">
        <v>14.276071698113206</v>
      </c>
      <c r="E1681" s="1">
        <v>68.91</v>
      </c>
      <c r="F1681" s="3">
        <f>((E1681/53)*6)*3</f>
        <v>23.403396226415094</v>
      </c>
      <c r="G1681" s="4">
        <f>VLOOKUP(A1681,'R12 Trend'!$A$4:$B$6433,2,0)</f>
        <v>-0.39</v>
      </c>
      <c r="H1681" s="10" t="str">
        <f>IFERROR(VLOOKUP(A1681,'DDS Needs'!$A$4:$F$767,6,0),"")</f>
        <v/>
      </c>
      <c r="I1681" s="1">
        <f>IFERROR(VLOOKUP(A1681,'WH INV 4-2-2026'!$A$2:$C$2914,3,0),"")</f>
        <v>142</v>
      </c>
      <c r="J1681" s="1">
        <f>I1681/(C1681/3)</f>
        <v>29.840141532512909</v>
      </c>
      <c r="K1681" s="5" t="str">
        <f>IF((I1681&gt;C1681),"X","")</f>
        <v>X</v>
      </c>
      <c r="L1681" s="7">
        <f>(C1681/3)*13</f>
        <v>61.862977358490561</v>
      </c>
      <c r="M1681" s="7">
        <f>I1681-L1681</f>
        <v>80.137022641509446</v>
      </c>
      <c r="N1681" s="6">
        <f>C1681/$C$2</f>
        <v>6.1590122402664405E-5</v>
      </c>
      <c r="O1681" s="5" t="s">
        <v>27882</v>
      </c>
      <c r="P1681" t="str">
        <f>VLOOKUP(A1681,'External $ Guide'!$A$2:$L$11545,3,0)</f>
        <v>Replenish</v>
      </c>
      <c r="Q1681" t="str">
        <f>VLOOKUP(A1681,'External $ Guide'!$A$2:$L$11545,4,0)</f>
        <v>Retail</v>
      </c>
      <c r="R1681" t="str">
        <f>VLOOKUP(A1681,'External $ Guide'!$A$2:$L$11545,5,0)</f>
        <v>Active</v>
      </c>
      <c r="S1681" t="str">
        <f>IFERROR(VLOOKUP(A1681,'Broker &amp; Vendor'!$A$2:$C$11545,3,0),"")</f>
        <v>DIAGEO NORTH AMERICA INC</v>
      </c>
      <c r="T1681" t="str">
        <f>IFERROR(VLOOKUP(A1681,'Broker &amp; Vendor'!$A$2:$C$11545,2,0),"")</f>
        <v>SGWS- COASTAL PACIFIC DIVISION</v>
      </c>
    </row>
    <row r="1682" spans="1:20" x14ac:dyDescent="0.25">
      <c r="A1682" t="s">
        <v>6399</v>
      </c>
      <c r="B1682" t="s">
        <v>2305</v>
      </c>
      <c r="C1682" s="10">
        <v>14.268226415094338</v>
      </c>
      <c r="D1682" s="10">
        <v>14.268226415094338</v>
      </c>
      <c r="E1682" s="1">
        <v>35.01</v>
      </c>
      <c r="F1682" s="3">
        <f>((E1682/53)*6)*3</f>
        <v>11.890188679245282</v>
      </c>
      <c r="G1682" s="4">
        <f>VLOOKUP(A1682,'R12 Trend'!$A$4:$B$6433,2,0)</f>
        <v>2.5099999999999998</v>
      </c>
      <c r="H1682" s="10" t="str">
        <f>IFERROR(VLOOKUP(A1682,'DDS Needs'!$A$4:$F$767,6,0),"")</f>
        <v/>
      </c>
      <c r="I1682" s="1">
        <f>IFERROR(VLOOKUP(A1682,'WH INV 4-2-2026'!$A$2:$C$2914,3,0),"")</f>
        <v>0</v>
      </c>
      <c r="J1682" s="1">
        <f>I1682/(C1682/3)</f>
        <v>0</v>
      </c>
      <c r="K1682" s="5" t="str">
        <f>IF((I1682&gt;C1682),"X","")</f>
        <v/>
      </c>
      <c r="L1682" s="7">
        <f>(C1682/3)*13</f>
        <v>61.828981132075462</v>
      </c>
      <c r="M1682" s="7">
        <f>I1682-L1682</f>
        <v>-61.828981132075462</v>
      </c>
      <c r="N1682" s="6">
        <f>C1682/$C$2</f>
        <v>6.1556276121163902E-5</v>
      </c>
      <c r="O1682" s="5" t="s">
        <v>27882</v>
      </c>
      <c r="P1682" t="str">
        <f>VLOOKUP(A1682,'External $ Guide'!$A$2:$L$11545,3,0)</f>
        <v>Replenish</v>
      </c>
      <c r="Q1682" t="str">
        <f>VLOOKUP(A1682,'External $ Guide'!$A$2:$L$11545,4,0)</f>
        <v>Retail</v>
      </c>
      <c r="R1682" t="str">
        <f>VLOOKUP(A1682,'External $ Guide'!$A$2:$L$11545,5,0)</f>
        <v>Active</v>
      </c>
      <c r="S1682" t="str">
        <f>IFERROR(VLOOKUP(A1682,'Broker &amp; Vendor'!$A$2:$C$11545,3,0),"")</f>
        <v>New Riff Distilling LLC</v>
      </c>
      <c r="T1682" t="str">
        <f>IFERROR(VLOOKUP(A1682,'Broker &amp; Vendor'!$A$2:$C$11545,2,0),"")</f>
        <v>OTHER</v>
      </c>
    </row>
    <row r="1683" spans="1:20" x14ac:dyDescent="0.25">
      <c r="A1683" t="s">
        <v>7474</v>
      </c>
      <c r="B1683" t="s">
        <v>3380</v>
      </c>
      <c r="C1683" s="10">
        <v>14.264150943396224</v>
      </c>
      <c r="D1683" s="10">
        <v>14.264150943396224</v>
      </c>
      <c r="E1683" s="1">
        <v>35</v>
      </c>
      <c r="F1683" s="3">
        <f>((E1683/53)*6)*3</f>
        <v>11.886792452830187</v>
      </c>
      <c r="G1683" s="4">
        <f>VLOOKUP(A1683,'R12 Trend'!$A$4:$B$6433,2,0)</f>
        <v>0.82</v>
      </c>
      <c r="H1683" s="10" t="str">
        <f>IFERROR(VLOOKUP(A1683,'DDS Needs'!$A$4:$F$767,6,0),"")</f>
        <v/>
      </c>
      <c r="I1683" s="1">
        <f>IFERROR(VLOOKUP(A1683,'WH INV 4-2-2026'!$A$2:$C$2914,3,0),"")</f>
        <v>0</v>
      </c>
      <c r="J1683" s="1">
        <f>I1683/(C1683/3)</f>
        <v>0</v>
      </c>
      <c r="K1683" s="5" t="str">
        <f>IF((I1683&gt;C1683),"X","")</f>
        <v/>
      </c>
      <c r="L1683" s="7">
        <f>(C1683/3)*13</f>
        <v>61.811320754716967</v>
      </c>
      <c r="M1683" s="7">
        <f>I1683-L1683</f>
        <v>-61.811320754716967</v>
      </c>
      <c r="N1683" s="6">
        <f>C1683/$C$2</f>
        <v>6.1538693637267544E-5</v>
      </c>
      <c r="O1683" s="5" t="s">
        <v>27882</v>
      </c>
      <c r="P1683" t="str">
        <f>VLOOKUP(A1683,'External $ Guide'!$A$2:$L$11545,3,0)</f>
        <v>Replenish</v>
      </c>
      <c r="Q1683" t="str">
        <f>VLOOKUP(A1683,'External $ Guide'!$A$2:$L$11545,4,0)</f>
        <v>Wholesale</v>
      </c>
      <c r="R1683" t="str">
        <f>VLOOKUP(A1683,'External $ Guide'!$A$2:$L$11545,5,0)</f>
        <v>Active</v>
      </c>
      <c r="S1683" t="str">
        <f>IFERROR(VLOOKUP(A1683,'Broker &amp; Vendor'!$A$2:$C$11545,3,0),"")</f>
        <v>JOHN EMERALD DISTILLING</v>
      </c>
      <c r="T1683" t="str">
        <f>IFERROR(VLOOKUP(A1683,'Broker &amp; Vendor'!$A$2:$C$11545,2,0),"")</f>
        <v>UNITED</v>
      </c>
    </row>
    <row r="1684" spans="1:20" x14ac:dyDescent="0.25">
      <c r="A1684" t="s">
        <v>6269</v>
      </c>
      <c r="B1684" t="s">
        <v>2175</v>
      </c>
      <c r="C1684" s="10">
        <v>14.220135849056604</v>
      </c>
      <c r="D1684" s="10">
        <v>14.220135849056604</v>
      </c>
      <c r="E1684" s="1">
        <v>53.68</v>
      </c>
      <c r="F1684" s="3">
        <f>((E1684/53)*6)*3</f>
        <v>18.230943396226415</v>
      </c>
      <c r="G1684" s="4">
        <f>VLOOKUP(A1684,'R12 Trend'!$A$4:$B$6433,2,0)</f>
        <v>-0.22</v>
      </c>
      <c r="H1684" s="10" t="str">
        <f>IFERROR(VLOOKUP(A1684,'DDS Needs'!$A$4:$F$767,6,0),"")</f>
        <v/>
      </c>
      <c r="I1684" s="1">
        <f>IFERROR(VLOOKUP(A1684,'WH INV 4-2-2026'!$A$2:$C$2914,3,0),"")</f>
        <v>165</v>
      </c>
      <c r="J1684" s="1">
        <f>I1684/(C1684/3)</f>
        <v>34.809794031105504</v>
      </c>
      <c r="K1684" s="5" t="str">
        <f>IF((I1684&gt;C1684),"X","")</f>
        <v>X</v>
      </c>
      <c r="L1684" s="7">
        <f>(C1684/3)*13</f>
        <v>61.620588679245287</v>
      </c>
      <c r="M1684" s="7">
        <f>I1684-L1684</f>
        <v>103.37941132075471</v>
      </c>
      <c r="N1684" s="6">
        <f>C1684/$C$2</f>
        <v>6.1348802811186842E-5</v>
      </c>
      <c r="O1684" s="5" t="s">
        <v>27882</v>
      </c>
      <c r="P1684" t="str">
        <f>VLOOKUP(A1684,'External $ Guide'!$A$2:$L$11545,3,0)</f>
        <v>Replenish</v>
      </c>
      <c r="Q1684" t="str">
        <f>VLOOKUP(A1684,'External $ Guide'!$A$2:$L$11545,4,0)</f>
        <v>Retail</v>
      </c>
      <c r="R1684" t="str">
        <f>VLOOKUP(A1684,'External $ Guide'!$A$2:$L$11545,5,0)</f>
        <v>Active</v>
      </c>
      <c r="S1684" t="str">
        <f>IFERROR(VLOOKUP(A1684,'Broker &amp; Vendor'!$A$2:$C$11545,3,0),"")</f>
        <v>SOVEREIGN BRANDS LLC</v>
      </c>
      <c r="T1684" t="str">
        <f>IFERROR(VLOOKUP(A1684,'Broker &amp; Vendor'!$A$2:$C$11545,2,0),"")</f>
        <v>SGWS- CHAMPION DIVISION</v>
      </c>
    </row>
    <row r="1685" spans="1:20" x14ac:dyDescent="0.25">
      <c r="A1685" t="s">
        <v>4478</v>
      </c>
      <c r="B1685" t="s">
        <v>389</v>
      </c>
      <c r="C1685" s="10">
        <v>14.153298113207544</v>
      </c>
      <c r="D1685" s="10">
        <v>14.153298113207544</v>
      </c>
      <c r="E1685" s="1">
        <v>43.41</v>
      </c>
      <c r="F1685" s="3">
        <f>((E1685/53)*6)*3</f>
        <v>14.743018867924526</v>
      </c>
      <c r="G1685" s="4">
        <f>VLOOKUP(A1685,'R12 Trend'!$A$4:$B$6433,2,0)</f>
        <v>-0.04</v>
      </c>
      <c r="H1685" s="10" t="str">
        <f>IFERROR(VLOOKUP(A1685,'DDS Needs'!$A$4:$F$767,6,0),"")</f>
        <v/>
      </c>
      <c r="I1685" s="1">
        <f>IFERROR(VLOOKUP(A1685,'WH INV 4-2-2026'!$A$2:$C$2914,3,0),"")</f>
        <v>34</v>
      </c>
      <c r="J1685" s="1">
        <f>I1685/(C1685/3)</f>
        <v>7.2068007883488194</v>
      </c>
      <c r="K1685" s="5" t="str">
        <f>IF((I1685&gt;C1685),"X","")</f>
        <v>X</v>
      </c>
      <c r="L1685" s="7">
        <f>(C1685/3)*13</f>
        <v>61.330958490566026</v>
      </c>
      <c r="M1685" s="7">
        <f>I1685-L1685</f>
        <v>-27.330958490566026</v>
      </c>
      <c r="N1685" s="6">
        <f>C1685/$C$2</f>
        <v>6.106045007528649E-5</v>
      </c>
      <c r="O1685" s="5" t="s">
        <v>27882</v>
      </c>
      <c r="P1685" t="str">
        <f>VLOOKUP(A1685,'External $ Guide'!$A$2:$L$11545,3,0)</f>
        <v>Replenish</v>
      </c>
      <c r="Q1685" t="str">
        <f>VLOOKUP(A1685,'External $ Guide'!$A$2:$L$11545,4,0)</f>
        <v>Retail</v>
      </c>
      <c r="R1685" t="str">
        <f>VLOOKUP(A1685,'External $ Guide'!$A$2:$L$11545,5,0)</f>
        <v>Active</v>
      </c>
      <c r="S1685" t="str">
        <f>IFERROR(VLOOKUP(A1685,'Broker &amp; Vendor'!$A$2:$C$11545,3,0),"")</f>
        <v>DIAGEO NORTH AMERICA INC</v>
      </c>
      <c r="T1685" t="str">
        <f>IFERROR(VLOOKUP(A1685,'Broker &amp; Vendor'!$A$2:$C$11545,2,0),"")</f>
        <v>SGWS- COASTAL PACIFIC DIVISION</v>
      </c>
    </row>
    <row r="1686" spans="1:20" x14ac:dyDescent="0.25">
      <c r="A1686" t="s">
        <v>4426</v>
      </c>
      <c r="B1686" t="s">
        <v>337</v>
      </c>
      <c r="C1686" s="10">
        <v>14.085033962264152</v>
      </c>
      <c r="D1686" s="10">
        <v>14.085033962264152</v>
      </c>
      <c r="E1686" s="1">
        <v>53.17</v>
      </c>
      <c r="F1686" s="3">
        <f>((E1686/53)*6)*3</f>
        <v>18.057735849056606</v>
      </c>
      <c r="G1686" s="4">
        <f>VLOOKUP(A1686,'R12 Trend'!$A$4:$B$6433,2,0)</f>
        <v>-0.22</v>
      </c>
      <c r="H1686" s="10" t="str">
        <f>IFERROR(VLOOKUP(A1686,'DDS Needs'!$A$4:$F$767,6,0),"")</f>
        <v/>
      </c>
      <c r="I1686" s="1">
        <f>IFERROR(VLOOKUP(A1686,'WH INV 4-2-2026'!$A$2:$C$2914,3,0),"")</f>
        <v>0.5</v>
      </c>
      <c r="J1686" s="1">
        <f>I1686/(C1686/3)</f>
        <v>0.10649601584339217</v>
      </c>
      <c r="K1686" s="5" t="str">
        <f>IF((I1686&gt;C1686),"X","")</f>
        <v/>
      </c>
      <c r="L1686" s="7">
        <f>(C1686/3)*13</f>
        <v>61.035147169811324</v>
      </c>
      <c r="M1686" s="7">
        <f>I1686-L1686</f>
        <v>-60.535147169811324</v>
      </c>
      <c r="N1686" s="6">
        <f>C1686/$C$2</f>
        <v>6.0765943470022436E-5</v>
      </c>
      <c r="O1686" s="5" t="s">
        <v>27882</v>
      </c>
      <c r="P1686" t="str">
        <f>VLOOKUP(A1686,'External $ Guide'!$A$2:$L$11545,3,0)</f>
        <v>Allocated1</v>
      </c>
      <c r="Q1686" t="str">
        <f>VLOOKUP(A1686,'External $ Guide'!$A$2:$L$11545,4,0)</f>
        <v>Retail</v>
      </c>
      <c r="R1686" t="str">
        <f>VLOOKUP(A1686,'External $ Guide'!$A$2:$L$11545,5,0)</f>
        <v>Active</v>
      </c>
      <c r="S1686" t="str">
        <f>IFERROR(VLOOKUP(A1686,'Broker &amp; Vendor'!$A$2:$C$11545,3,0),"")</f>
        <v>FOUR ROSES DISTILLERY LLC</v>
      </c>
      <c r="T1686" t="str">
        <f>IFERROR(VLOOKUP(A1686,'Broker &amp; Vendor'!$A$2:$C$11545,2,0),"")</f>
        <v>RNDC</v>
      </c>
    </row>
    <row r="1687" spans="1:20" x14ac:dyDescent="0.25">
      <c r="A1687" t="s">
        <v>9888</v>
      </c>
      <c r="B1687" t="s">
        <v>10634</v>
      </c>
      <c r="C1687" s="10">
        <v>14.068000000000001</v>
      </c>
      <c r="D1687" s="10">
        <v>14.068000000000001</v>
      </c>
      <c r="E1687">
        <v>35.17</v>
      </c>
      <c r="G1687" s="4"/>
      <c r="H1687" s="10" t="str">
        <f>IFERROR(VLOOKUP(A1687,'DDS Needs'!$A$4:$F$767,6,0),"")</f>
        <v/>
      </c>
      <c r="I1687" s="1">
        <f>IFERROR(VLOOKUP(A1687,'WH INV 4-2-2026'!$A$2:$C$2914,3,0),"")</f>
        <v>77</v>
      </c>
      <c r="J1687" s="1">
        <f>I1687/(C1687/3)</f>
        <v>16.420244526585154</v>
      </c>
      <c r="K1687" s="5" t="str">
        <f>IF((I1687&gt;C1687),"X","")</f>
        <v>X</v>
      </c>
      <c r="L1687" s="7">
        <f>(C1687/3)*13</f>
        <v>60.961333333333343</v>
      </c>
      <c r="M1687" s="7">
        <f>I1687-L1687</f>
        <v>16.038666666666657</v>
      </c>
      <c r="N1687" s="6">
        <f>C1687/$C$2</f>
        <v>6.069245519936672E-5</v>
      </c>
      <c r="O1687" s="5" t="s">
        <v>27882</v>
      </c>
      <c r="P1687" t="str">
        <f>VLOOKUP(A1687,'External $ Guide'!$A$2:$L$11545,3,0)</f>
        <v>Replenish</v>
      </c>
      <c r="Q1687" t="str">
        <f>VLOOKUP(A1687,'External $ Guide'!$A$2:$L$11545,4,0)</f>
        <v>Retail</v>
      </c>
      <c r="R1687" t="str">
        <f>VLOOKUP(A1687,'External $ Guide'!$A$2:$L$11545,5,0)</f>
        <v>Active</v>
      </c>
      <c r="S1687" t="str">
        <f>IFERROR(VLOOKUP(A1687,'Broker &amp; Vendor'!$A$2:$C$11545,3,0),"")</f>
        <v>PARK STREET IMPORTS /</v>
      </c>
      <c r="T1687" t="str">
        <f>IFERROR(VLOOKUP(A1687,'Broker &amp; Vendor'!$A$2:$C$11545,2,0),"")</f>
        <v>LUKE LEA BEVERAGES</v>
      </c>
    </row>
    <row r="1688" spans="1:20" x14ac:dyDescent="0.25">
      <c r="A1688" t="s">
        <v>7263</v>
      </c>
      <c r="B1688" t="s">
        <v>3169</v>
      </c>
      <c r="C1688" s="10">
        <v>14.057660377358491</v>
      </c>
      <c r="D1688" s="10">
        <v>14.057660377358491</v>
      </c>
      <c r="E1688" s="1">
        <v>51.74</v>
      </c>
      <c r="F1688" s="3">
        <f>((E1688/53)*6)*3</f>
        <v>17.572075471698113</v>
      </c>
      <c r="G1688" s="4">
        <f>VLOOKUP(A1688,'R12 Trend'!$A$4:$B$6433,2,0)</f>
        <v>-0.2</v>
      </c>
      <c r="H1688" s="10" t="str">
        <f>IFERROR(VLOOKUP(A1688,'DDS Needs'!$A$4:$F$767,6,0),"")</f>
        <v/>
      </c>
      <c r="I1688" s="1">
        <f>IFERROR(VLOOKUP(A1688,'WH INV 4-2-2026'!$A$2:$C$2914,3,0),"")</f>
        <v>53.833333000000003</v>
      </c>
      <c r="J1688" s="1">
        <f>I1688/(C1688/3)</f>
        <v>11.488398116383198</v>
      </c>
      <c r="K1688" s="5" t="str">
        <f>IF((I1688&gt;C1688),"X","")</f>
        <v>X</v>
      </c>
      <c r="L1688" s="7">
        <f>(C1688/3)*13</f>
        <v>60.9165283018868</v>
      </c>
      <c r="M1688" s="7">
        <f>I1688-L1688</f>
        <v>-7.0831953018867964</v>
      </c>
      <c r="N1688" s="6">
        <f>C1688/$C$2</f>
        <v>6.0647847786518536E-5</v>
      </c>
      <c r="O1688" s="5" t="s">
        <v>27882</v>
      </c>
      <c r="P1688" t="str">
        <f>VLOOKUP(A1688,'External $ Guide'!$A$2:$L$11545,3,0)</f>
        <v>Replenish</v>
      </c>
      <c r="Q1688" t="str">
        <f>VLOOKUP(A1688,'External $ Guide'!$A$2:$L$11545,4,0)</f>
        <v>Retail</v>
      </c>
      <c r="R1688" t="str">
        <f>VLOOKUP(A1688,'External $ Guide'!$A$2:$L$11545,5,0)</f>
        <v>Active</v>
      </c>
      <c r="S1688" t="str">
        <f>IFERROR(VLOOKUP(A1688,'Broker &amp; Vendor'!$A$2:$C$11545,3,0),"")</f>
        <v>HEAVEN HILL SALES CO DBA HEAVEN HILL BRANDS</v>
      </c>
      <c r="T1688" t="str">
        <f>IFERROR(VLOOKUP(A1688,'Broker &amp; Vendor'!$A$2:$C$11545,2,0),"")</f>
        <v>SGWS- TRANSATLANTIC DIVISION</v>
      </c>
    </row>
    <row r="1689" spans="1:20" x14ac:dyDescent="0.25">
      <c r="A1689" t="s">
        <v>7481</v>
      </c>
      <c r="B1689" t="s">
        <v>3387</v>
      </c>
      <c r="C1689" s="10">
        <v>14.023698113207544</v>
      </c>
      <c r="D1689" s="10">
        <v>14.023698113207544</v>
      </c>
      <c r="E1689" s="1">
        <v>34.409999999999997</v>
      </c>
      <c r="F1689" s="3">
        <f>((E1689/53)*6)*3</f>
        <v>11.686415094339621</v>
      </c>
      <c r="G1689" s="4">
        <f>VLOOKUP(A1689,'R12 Trend'!$A$4:$B$6433,2,0)</f>
        <v>0.34</v>
      </c>
      <c r="H1689" s="10" t="str">
        <f>IFERROR(VLOOKUP(A1689,'DDS Needs'!$A$4:$F$767,6,0),"")</f>
        <v/>
      </c>
      <c r="I1689" s="1">
        <f>IFERROR(VLOOKUP(A1689,'WH INV 4-2-2026'!$A$2:$C$2914,3,0),"")</f>
        <v>22</v>
      </c>
      <c r="J1689" s="1">
        <f>I1689/(C1689/3)</f>
        <v>4.706319222448256</v>
      </c>
      <c r="K1689" s="5" t="str">
        <f>IF((I1689&gt;C1689),"X","")</f>
        <v>X</v>
      </c>
      <c r="L1689" s="7">
        <f>(C1689/3)*13</f>
        <v>60.76935849056602</v>
      </c>
      <c r="M1689" s="7">
        <f>I1689-L1689</f>
        <v>-38.76935849056602</v>
      </c>
      <c r="N1689" s="6">
        <f>C1689/$C$2</f>
        <v>6.0501327087382172E-5</v>
      </c>
      <c r="O1689" s="5" t="s">
        <v>27882</v>
      </c>
      <c r="P1689" t="str">
        <f>VLOOKUP(A1689,'External $ Guide'!$A$2:$L$11545,3,0)</f>
        <v>SpecOrder</v>
      </c>
      <c r="Q1689" t="str">
        <f>VLOOKUP(A1689,'External $ Guide'!$A$2:$L$11545,4,0)</f>
        <v>Wholesale</v>
      </c>
      <c r="R1689" t="str">
        <f>VLOOKUP(A1689,'External $ Guide'!$A$2:$L$11545,5,0)</f>
        <v>Active</v>
      </c>
      <c r="S1689" t="str">
        <f>IFERROR(VLOOKUP(A1689,'Broker &amp; Vendor'!$A$2:$C$11545,3,0),"")</f>
        <v>NEXT CENTURY SPIRITS MANUFACTURING LLC</v>
      </c>
      <c r="T1689" t="str">
        <f>IFERROR(VLOOKUP(A1689,'Broker &amp; Vendor'!$A$2:$C$11545,2,0),"")</f>
        <v>RNDC</v>
      </c>
    </row>
    <row r="1690" spans="1:20" x14ac:dyDescent="0.25">
      <c r="A1690" t="s">
        <v>5272</v>
      </c>
      <c r="B1690" t="s">
        <v>1178</v>
      </c>
      <c r="C1690" s="10">
        <v>13.988139622641512</v>
      </c>
      <c r="D1690" s="10">
        <v>13.988139622641512</v>
      </c>
      <c r="E1690" s="1">
        <v>53.49</v>
      </c>
      <c r="F1690" s="3">
        <f>((E1690/53)*6)*3</f>
        <v>18.166415094339627</v>
      </c>
      <c r="G1690" s="4">
        <f>VLOOKUP(A1690,'R12 Trend'!$A$4:$B$6433,2,0)</f>
        <v>-0.23</v>
      </c>
      <c r="H1690" s="10" t="str">
        <f>IFERROR(VLOOKUP(A1690,'DDS Needs'!$A$4:$F$767,6,0),"")</f>
        <v/>
      </c>
      <c r="I1690" s="1">
        <f>IFERROR(VLOOKUP(A1690,'WH INV 4-2-2026'!$A$2:$C$2914,3,0),"")</f>
        <v>49</v>
      </c>
      <c r="J1690" s="1">
        <f>I1690/(C1690/3)</f>
        <v>10.508902825223631</v>
      </c>
      <c r="K1690" s="5" t="str">
        <f>IF((I1690&gt;C1690),"X","")</f>
        <v>X</v>
      </c>
      <c r="L1690" s="7">
        <f>(C1690/3)*13</f>
        <v>60.615271698113219</v>
      </c>
      <c r="M1690" s="7">
        <f>I1690-L1690</f>
        <v>-11.615271698113219</v>
      </c>
      <c r="N1690" s="6">
        <f>C1690/$C$2</f>
        <v>6.0347919915386437E-5</v>
      </c>
      <c r="O1690" s="5" t="s">
        <v>27882</v>
      </c>
      <c r="P1690" t="str">
        <f>VLOOKUP(A1690,'External $ Guide'!$A$2:$L$11545,3,0)</f>
        <v>Replenish</v>
      </c>
      <c r="Q1690" t="str">
        <f>VLOOKUP(A1690,'External $ Guide'!$A$2:$L$11545,4,0)</f>
        <v>Retail</v>
      </c>
      <c r="R1690" t="str">
        <f>VLOOKUP(A1690,'External $ Guide'!$A$2:$L$11545,5,0)</f>
        <v>Active</v>
      </c>
      <c r="S1690" t="str">
        <f>IFERROR(VLOOKUP(A1690,'Broker &amp; Vendor'!$A$2:$C$11545,3,0),"")</f>
        <v>SAZERAC CO/375 PARK AVE</v>
      </c>
      <c r="T1690" t="str">
        <f>IFERROR(VLOOKUP(A1690,'Broker &amp; Vendor'!$A$2:$C$11545,2,0),"")</f>
        <v>UNITED</v>
      </c>
    </row>
    <row r="1691" spans="1:20" x14ac:dyDescent="0.25">
      <c r="A1691" t="s">
        <v>6438</v>
      </c>
      <c r="B1691" t="s">
        <v>2344</v>
      </c>
      <c r="C1691" s="10">
        <v>13.982264150943397</v>
      </c>
      <c r="D1691" s="10">
        <v>13.982264150943397</v>
      </c>
      <c r="E1691" s="1">
        <v>41.17</v>
      </c>
      <c r="F1691" s="3">
        <f>((E1691/53)*6)*3</f>
        <v>13.982264150943397</v>
      </c>
      <c r="G1691" s="4">
        <f>VLOOKUP(A1691,'R12 Trend'!$A$4:$B$6433,2,0)</f>
        <v>0</v>
      </c>
      <c r="H1691" s="10" t="str">
        <f>IFERROR(VLOOKUP(A1691,'DDS Needs'!$A$4:$F$767,6,0),"")</f>
        <v/>
      </c>
      <c r="I1691" s="1">
        <f>IFERROR(VLOOKUP(A1691,'WH INV 4-2-2026'!$A$2:$C$2914,3,0),"")</f>
        <v>117</v>
      </c>
      <c r="J1691" s="1">
        <f>I1691/(C1691/3)</f>
        <v>25.103230507651201</v>
      </c>
      <c r="K1691" s="5" t="str">
        <f>IF((I1691&gt;C1691),"X","")</f>
        <v>X</v>
      </c>
      <c r="L1691" s="7">
        <f>(C1691/3)*13</f>
        <v>60.58981132075472</v>
      </c>
      <c r="M1691" s="7">
        <f>I1691-L1691</f>
        <v>56.41018867924528</v>
      </c>
      <c r="N1691" s="6">
        <f>C1691/$C$2</f>
        <v>6.0322571834435837E-5</v>
      </c>
      <c r="O1691" s="5" t="s">
        <v>27882</v>
      </c>
      <c r="P1691" t="str">
        <f>VLOOKUP(A1691,'External $ Guide'!$A$2:$L$11545,3,0)</f>
        <v>Replenish</v>
      </c>
      <c r="Q1691" t="str">
        <f>VLOOKUP(A1691,'External $ Guide'!$A$2:$L$11545,4,0)</f>
        <v>Retail</v>
      </c>
      <c r="R1691" t="str">
        <f>VLOOKUP(A1691,'External $ Guide'!$A$2:$L$11545,5,0)</f>
        <v>Active</v>
      </c>
      <c r="S1691" t="str">
        <f>IFERROR(VLOOKUP(A1691,'Broker &amp; Vendor'!$A$2:$C$11545,3,0),"")</f>
        <v>ASESINATO LLC</v>
      </c>
      <c r="T1691" t="str">
        <f>IFERROR(VLOOKUP(A1691,'Broker &amp; Vendor'!$A$2:$C$11545,2,0),"")</f>
        <v>UNITED</v>
      </c>
    </row>
    <row r="1692" spans="1:20" x14ac:dyDescent="0.25">
      <c r="A1692" t="s">
        <v>5868</v>
      </c>
      <c r="B1692" t="s">
        <v>1774</v>
      </c>
      <c r="C1692" s="10">
        <v>13.929962264150944</v>
      </c>
      <c r="D1692" s="10">
        <v>13.929962264150944</v>
      </c>
      <c r="E1692" s="1">
        <v>34.18</v>
      </c>
      <c r="F1692" s="3">
        <f>((E1692/53)*6)*3</f>
        <v>11.608301886792454</v>
      </c>
      <c r="G1692" s="4">
        <f>VLOOKUP(A1692,'R12 Trend'!$A$4:$B$6433,2,0)</f>
        <v>0.84</v>
      </c>
      <c r="H1692" s="10" t="str">
        <f>IFERROR(VLOOKUP(A1692,'DDS Needs'!$A$4:$F$767,6,0),"")</f>
        <v/>
      </c>
      <c r="I1692" s="1">
        <f>IFERROR(VLOOKUP(A1692,'WH INV 4-2-2026'!$A$2:$C$2914,3,0),"")</f>
        <v>0</v>
      </c>
      <c r="J1692" s="1">
        <f>I1692/(C1692/3)</f>
        <v>0</v>
      </c>
      <c r="K1692" s="5" t="str">
        <f>IF((I1692&gt;C1692),"X","")</f>
        <v/>
      </c>
      <c r="L1692" s="7">
        <f>(C1692/3)*13</f>
        <v>60.363169811320759</v>
      </c>
      <c r="M1692" s="7">
        <f>I1692-L1692</f>
        <v>-60.363169811320759</v>
      </c>
      <c r="N1692" s="6">
        <f>C1692/$C$2</f>
        <v>6.0096929957765859E-5</v>
      </c>
      <c r="O1692" s="5" t="s">
        <v>27882</v>
      </c>
      <c r="P1692" t="str">
        <f>VLOOKUP(A1692,'External $ Guide'!$A$2:$L$11545,3,0)</f>
        <v>Replenish</v>
      </c>
      <c r="Q1692" t="str">
        <f>VLOOKUP(A1692,'External $ Guide'!$A$2:$L$11545,4,0)</f>
        <v>Retail</v>
      </c>
      <c r="R1692" t="str">
        <f>VLOOKUP(A1692,'External $ Guide'!$A$2:$L$11545,5,0)</f>
        <v>Active</v>
      </c>
      <c r="S1692" t="str">
        <f>IFERROR(VLOOKUP(A1692,'Broker &amp; Vendor'!$A$2:$C$11545,3,0),"")</f>
        <v>E. &amp; J. GALLO WINERY</v>
      </c>
      <c r="T1692" t="str">
        <f>IFERROR(VLOOKUP(A1692,'Broker &amp; Vendor'!$A$2:$C$11545,2,0),"")</f>
        <v>RNDC</v>
      </c>
    </row>
    <row r="1693" spans="1:20" x14ac:dyDescent="0.25">
      <c r="A1693" t="s">
        <v>7410</v>
      </c>
      <c r="B1693" t="s">
        <v>3316</v>
      </c>
      <c r="C1693" s="10">
        <v>13.928977358490567</v>
      </c>
      <c r="D1693" s="10">
        <v>13.928977358490567</v>
      </c>
      <c r="E1693" s="1">
        <v>38.33</v>
      </c>
      <c r="F1693" s="3">
        <f>((E1693/53)*6)*3</f>
        <v>13.017735849056603</v>
      </c>
      <c r="G1693" s="4">
        <f>VLOOKUP(A1693,'R12 Trend'!$A$4:$B$6433,2,0)</f>
        <v>7.0000000000000007E-2</v>
      </c>
      <c r="H1693" s="10" t="str">
        <f>IFERROR(VLOOKUP(A1693,'DDS Needs'!$A$4:$F$767,6,0),"")</f>
        <v/>
      </c>
      <c r="I1693" s="1">
        <f>IFERROR(VLOOKUP(A1693,'WH INV 4-2-2026'!$A$2:$C$2914,3,0),"")</f>
        <v>0</v>
      </c>
      <c r="J1693" s="1">
        <f>I1693/(C1693/3)</f>
        <v>0</v>
      </c>
      <c r="K1693" s="5" t="str">
        <f>IF((I1693&gt;C1693),"X","")</f>
        <v/>
      </c>
      <c r="L1693" s="7">
        <f>(C1693/3)*13</f>
        <v>60.358901886792452</v>
      </c>
      <c r="M1693" s="7">
        <f>I1693-L1693</f>
        <v>-60.358901886792452</v>
      </c>
      <c r="N1693" s="6">
        <f>C1693/$C$2</f>
        <v>6.0092680857490904E-5</v>
      </c>
      <c r="O1693" s="5" t="s">
        <v>27882</v>
      </c>
      <c r="P1693" t="str">
        <f>VLOOKUP(A1693,'External $ Guide'!$A$2:$L$11545,3,0)</f>
        <v>Replenish</v>
      </c>
      <c r="Q1693" t="str">
        <f>VLOOKUP(A1693,'External $ Guide'!$A$2:$L$11545,4,0)</f>
        <v>Wholesale bottle</v>
      </c>
      <c r="R1693" t="str">
        <f>VLOOKUP(A1693,'External $ Guide'!$A$2:$L$11545,5,0)</f>
        <v>Active</v>
      </c>
      <c r="S1693" t="str">
        <f>IFERROR(VLOOKUP(A1693,'Broker &amp; Vendor'!$A$2:$C$11545,3,0),"")</f>
        <v>BACARDI USA INC</v>
      </c>
      <c r="T1693" t="str">
        <f>IFERROR(VLOOKUP(A1693,'Broker &amp; Vendor'!$A$2:$C$11545,2,0),"")</f>
        <v>SGWS- TRANSATLANTIC DIVISION</v>
      </c>
    </row>
    <row r="1694" spans="1:20" x14ac:dyDescent="0.25">
      <c r="A1694" t="s">
        <v>5241</v>
      </c>
      <c r="B1694" t="s">
        <v>1147</v>
      </c>
      <c r="C1694" s="10">
        <v>13.927924528301888</v>
      </c>
      <c r="D1694" s="10">
        <v>13.927924528301888</v>
      </c>
      <c r="E1694" s="1">
        <v>54.68</v>
      </c>
      <c r="F1694" s="3">
        <f>((E1694/53)*6)*3</f>
        <v>18.570566037735851</v>
      </c>
      <c r="G1694" s="4">
        <f>VLOOKUP(A1694,'R12 Trend'!$A$4:$B$6433,2,0)</f>
        <v>-0.25</v>
      </c>
      <c r="H1694" s="10" t="str">
        <f>IFERROR(VLOOKUP(A1694,'DDS Needs'!$A$4:$F$767,6,0),"")</f>
        <v/>
      </c>
      <c r="I1694" s="1">
        <f>IFERROR(VLOOKUP(A1694,'WH INV 4-2-2026'!$A$2:$C$2914,3,0),"")</f>
        <v>14</v>
      </c>
      <c r="J1694" s="1">
        <f>I1694/(C1694/3)</f>
        <v>3.0155246687799719</v>
      </c>
      <c r="K1694" s="5" t="str">
        <f>IF((I1694&gt;C1694),"X","")</f>
        <v>X</v>
      </c>
      <c r="L1694" s="7">
        <f>(C1694/3)*13</f>
        <v>60.354339622641518</v>
      </c>
      <c r="M1694" s="7">
        <f>I1694-L1694</f>
        <v>-46.354339622641518</v>
      </c>
      <c r="N1694" s="6">
        <f>C1694/$C$2</f>
        <v>6.008813871581768E-5</v>
      </c>
      <c r="O1694" s="5" t="s">
        <v>27882</v>
      </c>
      <c r="P1694" t="str">
        <f>VLOOKUP(A1694,'External $ Guide'!$A$2:$L$11545,3,0)</f>
        <v>Replenish</v>
      </c>
      <c r="Q1694" t="str">
        <f>VLOOKUP(A1694,'External $ Guide'!$A$2:$L$11545,4,0)</f>
        <v>Retail</v>
      </c>
      <c r="R1694" t="str">
        <f>VLOOKUP(A1694,'External $ Guide'!$A$2:$L$11545,5,0)</f>
        <v>Active</v>
      </c>
      <c r="S1694" t="str">
        <f>IFERROR(VLOOKUP(A1694,'Broker &amp; Vendor'!$A$2:$C$11545,3,0),"")</f>
        <v>BANFI PRODUCTS CORPORATION</v>
      </c>
      <c r="T1694" t="str">
        <f>IFERROR(VLOOKUP(A1694,'Broker &amp; Vendor'!$A$2:$C$11545,2,0),"")</f>
        <v>RNDC</v>
      </c>
    </row>
    <row r="1695" spans="1:20" x14ac:dyDescent="0.25">
      <c r="A1695" t="s">
        <v>4476</v>
      </c>
      <c r="B1695" t="s">
        <v>387</v>
      </c>
      <c r="C1695" s="10">
        <v>13.925886792452832</v>
      </c>
      <c r="D1695" s="10">
        <v>13.925886792452832</v>
      </c>
      <c r="E1695" s="1">
        <v>34.17</v>
      </c>
      <c r="F1695" s="3">
        <f>((E1695/53)*6)*3</f>
        <v>11.60490566037736</v>
      </c>
      <c r="G1695" s="4">
        <f>VLOOKUP(A1695,'R12 Trend'!$A$4:$B$6433,2,0)</f>
        <v>6.68</v>
      </c>
      <c r="H1695" s="10" t="str">
        <f>IFERROR(VLOOKUP(A1695,'DDS Needs'!$A$4:$F$767,6,0),"")</f>
        <v/>
      </c>
      <c r="I1695" s="1" t="str">
        <f>IFERROR(VLOOKUP(A1695,'WH INV 4-2-2026'!$A$2:$C$2914,3,0),"")</f>
        <v/>
      </c>
      <c r="J1695" s="1" t="e">
        <f>I1695/(C1695/3)</f>
        <v>#VALUE!</v>
      </c>
      <c r="K1695" s="5" t="str">
        <f>IF((I1695&gt;C1695),"X","")</f>
        <v>X</v>
      </c>
      <c r="L1695" s="7">
        <f>(C1695/3)*13</f>
        <v>60.345509433962278</v>
      </c>
      <c r="M1695" s="7" t="e">
        <f>I1695-L1695</f>
        <v>#VALUE!</v>
      </c>
      <c r="N1695" s="6">
        <f>C1695/$C$2</f>
        <v>6.00793474738695E-5</v>
      </c>
      <c r="O1695" s="5" t="s">
        <v>27882</v>
      </c>
      <c r="P1695" t="str">
        <f>VLOOKUP(A1695,'External $ Guide'!$A$2:$L$11545,3,0)</f>
        <v>Replenish</v>
      </c>
      <c r="Q1695" t="str">
        <f>VLOOKUP(A1695,'External $ Guide'!$A$2:$L$11545,4,0)</f>
        <v>Retail</v>
      </c>
      <c r="R1695" t="str">
        <f>VLOOKUP(A1695,'External $ Guide'!$A$2:$L$11545,5,0)</f>
        <v>Active</v>
      </c>
      <c r="S1695" t="str">
        <f>IFERROR(VLOOKUP(A1695,'Broker &amp; Vendor'!$A$2:$C$11545,3,0),"")</f>
        <v>ROYAL WINE CORPORATION</v>
      </c>
      <c r="T1695" t="str">
        <f>IFERROR(VLOOKUP(A1695,'Broker &amp; Vendor'!$A$2:$C$11545,2,0),"")</f>
        <v>SGWS- TRANSATLANTIC DIVISION</v>
      </c>
    </row>
    <row r="1696" spans="1:20" x14ac:dyDescent="0.25">
      <c r="A1696" t="s">
        <v>5696</v>
      </c>
      <c r="B1696" t="s">
        <v>1602</v>
      </c>
      <c r="C1696" s="10">
        <v>13.908090566037735</v>
      </c>
      <c r="D1696" s="10">
        <v>13.908090566037735</v>
      </c>
      <c r="E1696" s="1">
        <v>55.34</v>
      </c>
      <c r="F1696" s="3">
        <f>((E1696/53)*6)*3</f>
        <v>18.794716981132076</v>
      </c>
      <c r="G1696" s="4">
        <f>VLOOKUP(A1696,'R12 Trend'!$A$4:$B$6433,2,0)</f>
        <v>-0.26</v>
      </c>
      <c r="H1696" s="10" t="str">
        <f>IFERROR(VLOOKUP(A1696,'DDS Needs'!$A$4:$F$767,6,0),"")</f>
        <v/>
      </c>
      <c r="I1696" s="1">
        <f>IFERROR(VLOOKUP(A1696,'WH INV 4-2-2026'!$A$2:$C$2914,3,0),"")</f>
        <v>30</v>
      </c>
      <c r="J1696" s="1">
        <f>I1696/(C1696/3)</f>
        <v>6.4710536340460445</v>
      </c>
      <c r="K1696" s="5" t="str">
        <f>IF((I1696&gt;C1696),"X","")</f>
        <v>X</v>
      </c>
      <c r="L1696" s="7">
        <f>(C1696/3)*13</f>
        <v>60.268392452830192</v>
      </c>
      <c r="M1696" s="7">
        <f>I1696-L1696</f>
        <v>-30.268392452830192</v>
      </c>
      <c r="N1696" s="6">
        <f>C1696/$C$2</f>
        <v>6.000257062752204E-5</v>
      </c>
      <c r="O1696" s="5" t="s">
        <v>27882</v>
      </c>
      <c r="P1696" t="str">
        <f>VLOOKUP(A1696,'External $ Guide'!$A$2:$L$11545,3,0)</f>
        <v>Replenish</v>
      </c>
      <c r="Q1696" t="str">
        <f>VLOOKUP(A1696,'External $ Guide'!$A$2:$L$11545,4,0)</f>
        <v>Retail</v>
      </c>
      <c r="R1696" t="str">
        <f>VLOOKUP(A1696,'External $ Guide'!$A$2:$L$11545,5,0)</f>
        <v>Active</v>
      </c>
      <c r="S1696" t="str">
        <f>IFERROR(VLOOKUP(A1696,'Broker &amp; Vendor'!$A$2:$C$11545,3,0),"")</f>
        <v>GULF DISTRIBUTING CO. OF MOBILE LLC</v>
      </c>
      <c r="T1696" t="str">
        <f>IFERROR(VLOOKUP(A1696,'Broker &amp; Vendor'!$A$2:$C$11545,2,0),"")</f>
        <v>GULF DISTRIBUTING</v>
      </c>
    </row>
    <row r="1697" spans="1:20" x14ac:dyDescent="0.25">
      <c r="A1697" t="s">
        <v>7233</v>
      </c>
      <c r="B1697" t="s">
        <v>3139</v>
      </c>
      <c r="C1697" s="10">
        <v>13.848249056603779</v>
      </c>
      <c r="D1697" s="10">
        <v>13.848249056603779</v>
      </c>
      <c r="E1697" s="1">
        <v>50.34</v>
      </c>
      <c r="F1697" s="3">
        <f>((E1697/53)*6)*3</f>
        <v>17.09660377358491</v>
      </c>
      <c r="G1697" s="4">
        <f>VLOOKUP(A1697,'R12 Trend'!$A$4:$B$6433,2,0)</f>
        <v>-0.19</v>
      </c>
      <c r="H1697" s="10" t="str">
        <f>IFERROR(VLOOKUP(A1697,'DDS Needs'!$A$4:$F$767,6,0),"")</f>
        <v/>
      </c>
      <c r="I1697" s="1">
        <f>IFERROR(VLOOKUP(A1697,'WH INV 4-2-2026'!$A$2:$C$2914,3,0),"")</f>
        <v>35</v>
      </c>
      <c r="J1697" s="1">
        <f>I1697/(C1697/3)</f>
        <v>7.5821859912267335</v>
      </c>
      <c r="K1697" s="5" t="str">
        <f>IF((I1697&gt;C1697),"X","")</f>
        <v>X</v>
      </c>
      <c r="L1697" s="7">
        <f>(C1697/3)*13</f>
        <v>60.009079245283047</v>
      </c>
      <c r="M1697" s="7">
        <f>I1697-L1697</f>
        <v>-25.009079245283047</v>
      </c>
      <c r="N1697" s="6">
        <f>C1697/$C$2</f>
        <v>5.9744401155643815E-5</v>
      </c>
      <c r="O1697" s="5" t="s">
        <v>27882</v>
      </c>
      <c r="P1697" t="str">
        <f>VLOOKUP(A1697,'External $ Guide'!$A$2:$L$11545,3,0)</f>
        <v>Replenish</v>
      </c>
      <c r="Q1697" t="str">
        <f>VLOOKUP(A1697,'External $ Guide'!$A$2:$L$11545,4,0)</f>
        <v>Retail</v>
      </c>
      <c r="R1697" t="str">
        <f>VLOOKUP(A1697,'External $ Guide'!$A$2:$L$11545,5,0)</f>
        <v>Active</v>
      </c>
      <c r="S1697" t="str">
        <f>IFERROR(VLOOKUP(A1697,'Broker &amp; Vendor'!$A$2:$C$11545,3,0),"")</f>
        <v>BROWN FOREMAN CORP</v>
      </c>
      <c r="T1697" t="str">
        <f>IFERROR(VLOOKUP(A1697,'Broker &amp; Vendor'!$A$2:$C$11545,2,0),"")</f>
        <v>UNITED</v>
      </c>
    </row>
    <row r="1698" spans="1:20" x14ac:dyDescent="0.25">
      <c r="A1698" t="s">
        <v>4914</v>
      </c>
      <c r="B1698" t="s">
        <v>820</v>
      </c>
      <c r="C1698" s="10">
        <v>13.842441509433963</v>
      </c>
      <c r="D1698" s="10">
        <v>13.842441509433963</v>
      </c>
      <c r="E1698" s="1">
        <v>41.17</v>
      </c>
      <c r="F1698" s="3">
        <f>((E1698/53)*6)*3</f>
        <v>13.982264150943397</v>
      </c>
      <c r="G1698" s="4">
        <f>VLOOKUP(A1698,'R12 Trend'!$A$4:$B$6433,2,0)</f>
        <v>-0.01</v>
      </c>
      <c r="H1698" s="10" t="str">
        <f>IFERROR(VLOOKUP(A1698,'DDS Needs'!$A$4:$F$767,6,0),"")</f>
        <v/>
      </c>
      <c r="I1698" s="1">
        <f>IFERROR(VLOOKUP(A1698,'WH INV 4-2-2026'!$A$2:$C$2914,3,0),"")</f>
        <v>150.16666699999999</v>
      </c>
      <c r="J1698" s="1">
        <f>I1698/(C1698/3)</f>
        <v>32.544836883939382</v>
      </c>
      <c r="K1698" s="5" t="str">
        <f>IF((I1698&gt;C1698),"X","")</f>
        <v>X</v>
      </c>
      <c r="L1698" s="7">
        <f>(C1698/3)*13</f>
        <v>59.983913207547168</v>
      </c>
      <c r="M1698" s="7">
        <f>I1698-L1698</f>
        <v>90.182753792452814</v>
      </c>
      <c r="N1698" s="6">
        <f>C1698/$C$2</f>
        <v>5.9719346116091478E-5</v>
      </c>
      <c r="O1698" s="5" t="s">
        <v>27882</v>
      </c>
      <c r="P1698" t="str">
        <f>VLOOKUP(A1698,'External $ Guide'!$A$2:$L$11545,3,0)</f>
        <v>Replenish</v>
      </c>
      <c r="Q1698" t="str">
        <f>VLOOKUP(A1698,'External $ Guide'!$A$2:$L$11545,4,0)</f>
        <v>Retail</v>
      </c>
      <c r="R1698" t="str">
        <f>VLOOKUP(A1698,'External $ Guide'!$A$2:$L$11545,5,0)</f>
        <v>Active</v>
      </c>
      <c r="S1698" t="str">
        <f>IFERROR(VLOOKUP(A1698,'Broker &amp; Vendor'!$A$2:$C$11545,3,0),"")</f>
        <v>OLE SMOKEY DISTILLERY LLC</v>
      </c>
      <c r="T1698" t="str">
        <f>IFERROR(VLOOKUP(A1698,'Broker &amp; Vendor'!$A$2:$C$11545,2,0),"")</f>
        <v>SGWS- CHAMPION DIVISION</v>
      </c>
    </row>
    <row r="1699" spans="1:20" x14ac:dyDescent="0.25">
      <c r="A1699" t="s">
        <v>7414</v>
      </c>
      <c r="B1699" t="s">
        <v>3320</v>
      </c>
      <c r="C1699" s="10">
        <v>13.761543396226413</v>
      </c>
      <c r="D1699" s="10">
        <v>13.761543396226413</v>
      </c>
      <c r="E1699" s="1">
        <v>43.57</v>
      </c>
      <c r="F1699" s="3">
        <f>((E1699/53)*6)*3</f>
        <v>14.797358490566037</v>
      </c>
      <c r="G1699" s="4">
        <f>VLOOKUP(A1699,'R12 Trend'!$A$4:$B$6433,2,0)</f>
        <v>-7.0000000000000007E-2</v>
      </c>
      <c r="H1699" s="10" t="str">
        <f>IFERROR(VLOOKUP(A1699,'DDS Needs'!$A$4:$F$767,6,0),"")</f>
        <v/>
      </c>
      <c r="I1699" s="1">
        <f>IFERROR(VLOOKUP(A1699,'WH INV 4-2-2026'!$A$2:$C$2914,3,0),"")</f>
        <v>3</v>
      </c>
      <c r="J1699" s="1">
        <f>I1699/(C1699/3)</f>
        <v>0.6539964116574245</v>
      </c>
      <c r="K1699" s="5" t="str">
        <f>IF((I1699&gt;C1699),"X","")</f>
        <v/>
      </c>
      <c r="L1699" s="7">
        <f>(C1699/3)*13</f>
        <v>59.633354716981117</v>
      </c>
      <c r="M1699" s="7">
        <f>I1699-L1699</f>
        <v>-56.633354716981117</v>
      </c>
      <c r="N1699" s="6">
        <f>C1699/$C$2</f>
        <v>5.9370333810748678E-5</v>
      </c>
      <c r="O1699" s="5" t="s">
        <v>27882</v>
      </c>
      <c r="P1699" t="str">
        <f>VLOOKUP(A1699,'External $ Guide'!$A$2:$L$11545,3,0)</f>
        <v>Replenish</v>
      </c>
      <c r="Q1699" t="str">
        <f>VLOOKUP(A1699,'External $ Guide'!$A$2:$L$11545,4,0)</f>
        <v>Wholesale bottle</v>
      </c>
      <c r="R1699" t="str">
        <f>VLOOKUP(A1699,'External $ Guide'!$A$2:$L$11545,5,0)</f>
        <v>Active</v>
      </c>
      <c r="S1699" t="str">
        <f>IFERROR(VLOOKUP(A1699,'Broker &amp; Vendor'!$A$2:$C$11545,3,0),"")</f>
        <v>SAZERAC CO INC</v>
      </c>
      <c r="T1699" t="str">
        <f>IFERROR(VLOOKUP(A1699,'Broker &amp; Vendor'!$A$2:$C$11545,2,0),"")</f>
        <v>UNITED</v>
      </c>
    </row>
    <row r="1700" spans="1:20" x14ac:dyDescent="0.25">
      <c r="A1700" t="s">
        <v>4541</v>
      </c>
      <c r="B1700" t="s">
        <v>452</v>
      </c>
      <c r="C1700" s="10">
        <v>13.703569811320756</v>
      </c>
      <c r="D1700" s="10">
        <v>13.703569811320756</v>
      </c>
      <c r="E1700" s="1">
        <v>44.34</v>
      </c>
      <c r="F1700" s="3">
        <f>((E1700/53)*6)*3</f>
        <v>15.058867924528302</v>
      </c>
      <c r="G1700" s="4">
        <f>VLOOKUP(A1700,'R12 Trend'!$A$4:$B$6433,2,0)</f>
        <v>-0.09</v>
      </c>
      <c r="H1700" s="10" t="str">
        <f>IFERROR(VLOOKUP(A1700,'DDS Needs'!$A$4:$F$767,6,0),"")</f>
        <v/>
      </c>
      <c r="I1700" s="1" t="str">
        <f>IFERROR(VLOOKUP(A1700,'WH INV 4-2-2026'!$A$2:$C$2914,3,0),"")</f>
        <v/>
      </c>
      <c r="J1700" s="1" t="e">
        <f>I1700/(C1700/3)</f>
        <v>#VALUE!</v>
      </c>
      <c r="K1700" s="5" t="str">
        <f>IF((I1700&gt;C1700),"X","")</f>
        <v>X</v>
      </c>
      <c r="L1700" s="7">
        <f>(C1700/3)*13</f>
        <v>59.382135849056617</v>
      </c>
      <c r="M1700" s="7" t="e">
        <f>I1700-L1700</f>
        <v>#VALUE!</v>
      </c>
      <c r="N1700" s="6">
        <f>C1700/$C$2</f>
        <v>5.9120222977322942E-5</v>
      </c>
      <c r="O1700" s="5" t="s">
        <v>27882</v>
      </c>
      <c r="P1700" t="str">
        <f>VLOOKUP(A1700,'External $ Guide'!$A$2:$L$11545,3,0)</f>
        <v>Replenish</v>
      </c>
      <c r="Q1700" t="str">
        <f>VLOOKUP(A1700,'External $ Guide'!$A$2:$L$11545,4,0)</f>
        <v>Retail</v>
      </c>
      <c r="R1700" t="str">
        <f>VLOOKUP(A1700,'External $ Guide'!$A$2:$L$11545,5,0)</f>
        <v>Active</v>
      </c>
      <c r="S1700" t="s">
        <v>27956</v>
      </c>
      <c r="T1700" t="str">
        <f>IFERROR(VLOOKUP(A1700,'Broker &amp; Vendor'!$A$2:$C$11545,2,0),"")</f>
        <v>SGWS- CHAMPION DIVISION</v>
      </c>
    </row>
    <row r="1701" spans="1:20" x14ac:dyDescent="0.25">
      <c r="A1701" t="s">
        <v>6436</v>
      </c>
      <c r="B1701" t="s">
        <v>2342</v>
      </c>
      <c r="C1701" s="10">
        <v>13.696981132075472</v>
      </c>
      <c r="D1701" s="10">
        <v>13.696981132075472</v>
      </c>
      <c r="E1701" s="1">
        <v>40.33</v>
      </c>
      <c r="F1701" s="3">
        <f>((E1701/53)*6)*3</f>
        <v>13.696981132075472</v>
      </c>
      <c r="G1701" s="4">
        <f>VLOOKUP(A1701,'R12 Trend'!$A$4:$B$6433,2,0)</f>
        <v>0</v>
      </c>
      <c r="H1701" s="10" t="str">
        <f>IFERROR(VLOOKUP(A1701,'DDS Needs'!$A$4:$F$767,6,0),"")</f>
        <v/>
      </c>
      <c r="I1701" s="1">
        <f>IFERROR(VLOOKUP(A1701,'WH INV 4-2-2026'!$A$2:$C$2914,3,0),"")</f>
        <v>41</v>
      </c>
      <c r="J1701" s="1">
        <f>I1701/(C1701/3)</f>
        <v>8.9800809984296226</v>
      </c>
      <c r="K1701" s="5" t="str">
        <f>IF((I1701&gt;C1701),"X","")</f>
        <v>X</v>
      </c>
      <c r="L1701" s="7">
        <f>(C1701/3)*13</f>
        <v>59.353584905660377</v>
      </c>
      <c r="M1701" s="7">
        <f>I1701-L1701</f>
        <v>-18.353584905660377</v>
      </c>
      <c r="N1701" s="6">
        <f>C1701/$C$2</f>
        <v>5.9091797961690485E-5</v>
      </c>
      <c r="O1701" s="5" t="s">
        <v>27882</v>
      </c>
      <c r="P1701" t="str">
        <f>VLOOKUP(A1701,'External $ Guide'!$A$2:$L$11545,3,0)</f>
        <v>Replenish</v>
      </c>
      <c r="Q1701" t="str">
        <f>VLOOKUP(A1701,'External $ Guide'!$A$2:$L$11545,4,0)</f>
        <v>Retail</v>
      </c>
      <c r="R1701" t="str">
        <f>VLOOKUP(A1701,'External $ Guide'!$A$2:$L$11545,5,0)</f>
        <v>Active</v>
      </c>
      <c r="S1701" t="str">
        <f>IFERROR(VLOOKUP(A1701,'Broker &amp; Vendor'!$A$2:$C$11545,3,0),"")</f>
        <v>STOLLER IMPORTS, INC</v>
      </c>
      <c r="T1701" t="str">
        <f>IFERROR(VLOOKUP(A1701,'Broker &amp; Vendor'!$A$2:$C$11545,2,0),"")</f>
        <v>TOM STEELE</v>
      </c>
    </row>
    <row r="1702" spans="1:20" x14ac:dyDescent="0.25">
      <c r="A1702" t="s">
        <v>4151</v>
      </c>
      <c r="B1702" t="s">
        <v>62</v>
      </c>
      <c r="C1702" s="10">
        <v>13.696403773584905</v>
      </c>
      <c r="D1702" s="10">
        <v>13.696403773584905</v>
      </c>
      <c r="E1702" s="1">
        <v>37.69</v>
      </c>
      <c r="F1702" s="3">
        <f>((E1702/53)*6)*3</f>
        <v>12.800377358490564</v>
      </c>
      <c r="G1702" s="4">
        <f>VLOOKUP(A1702,'R12 Trend'!$A$4:$B$6433,2,0)</f>
        <v>7.0000000000000007E-2</v>
      </c>
      <c r="H1702" s="10" t="str">
        <f>IFERROR(VLOOKUP(A1702,'DDS Needs'!$A$4:$F$767,6,0),"")</f>
        <v/>
      </c>
      <c r="I1702" s="1">
        <f>IFERROR(VLOOKUP(A1702,'WH INV 4-2-2026'!$A$2:$C$2914,3,0),"")</f>
        <v>60</v>
      </c>
      <c r="J1702" s="1">
        <f>I1702/(C1702/3)</f>
        <v>13.142135919441186</v>
      </c>
      <c r="K1702" s="5" t="str">
        <f>IF((I1702&gt;C1702),"X","")</f>
        <v>X</v>
      </c>
      <c r="L1702" s="7">
        <f>(C1702/3)*13</f>
        <v>59.351083018867925</v>
      </c>
      <c r="M1702" s="7">
        <f>I1702-L1702</f>
        <v>0.64891698113207497</v>
      </c>
      <c r="N1702" s="6">
        <f>C1702/$C$2</f>
        <v>5.908930710980516E-5</v>
      </c>
      <c r="O1702" s="5" t="s">
        <v>27882</v>
      </c>
      <c r="P1702" t="str">
        <f>VLOOKUP(A1702,'External $ Guide'!$A$2:$L$11545,3,0)</f>
        <v>Replenish</v>
      </c>
      <c r="Q1702" t="str">
        <f>VLOOKUP(A1702,'External $ Guide'!$A$2:$L$11545,4,0)</f>
        <v>Retail</v>
      </c>
      <c r="R1702" t="str">
        <f>VLOOKUP(A1702,'External $ Guide'!$A$2:$L$11545,5,0)</f>
        <v>Active</v>
      </c>
      <c r="S1702" t="str">
        <f>IFERROR(VLOOKUP(A1702,'Broker &amp; Vendor'!$A$2:$C$11545,3,0),"")</f>
        <v>PERNOD RICARD USA</v>
      </c>
      <c r="T1702" t="str">
        <f>IFERROR(VLOOKUP(A1702,'Broker &amp; Vendor'!$A$2:$C$11545,2,0),"")</f>
        <v>SGWS- AMERICAN LIBERTY DIVISION</v>
      </c>
    </row>
    <row r="1703" spans="1:20" x14ac:dyDescent="0.25">
      <c r="A1703" t="s">
        <v>6812</v>
      </c>
      <c r="B1703" t="s">
        <v>2718</v>
      </c>
      <c r="C1703" s="10">
        <v>13.689169811320758</v>
      </c>
      <c r="D1703" s="10">
        <v>13.689169811320758</v>
      </c>
      <c r="E1703" s="1">
        <v>47.42</v>
      </c>
      <c r="F1703" s="3">
        <f>((E1703/53)*6)*3</f>
        <v>16.104905660377362</v>
      </c>
      <c r="G1703" s="4">
        <f>VLOOKUP(A1703,'R12 Trend'!$A$4:$B$6433,2,0)</f>
        <v>-0.15</v>
      </c>
      <c r="H1703" s="10" t="str">
        <f>IFERROR(VLOOKUP(A1703,'DDS Needs'!$A$4:$F$767,6,0),"")</f>
        <v/>
      </c>
      <c r="I1703" s="1">
        <f>IFERROR(VLOOKUP(A1703,'WH INV 4-2-2026'!$A$2:$C$2914,3,0),"")</f>
        <v>24.916667</v>
      </c>
      <c r="J1703" s="1">
        <f>I1703/(C1703/3)</f>
        <v>5.4605211294977698</v>
      </c>
      <c r="K1703" s="5" t="str">
        <f>IF((I1703&gt;C1703),"X","")</f>
        <v>X</v>
      </c>
      <c r="L1703" s="7">
        <f>(C1703/3)*13</f>
        <v>59.31973584905662</v>
      </c>
      <c r="M1703" s="7">
        <f>I1703-L1703</f>
        <v>-34.403068849056623</v>
      </c>
      <c r="N1703" s="6">
        <f>C1703/$C$2</f>
        <v>5.9058098200889135E-5</v>
      </c>
      <c r="O1703" s="5" t="s">
        <v>27882</v>
      </c>
      <c r="P1703" t="str">
        <f>VLOOKUP(A1703,'External $ Guide'!$A$2:$L$11545,3,0)</f>
        <v>NoReplen</v>
      </c>
      <c r="Q1703" t="str">
        <f>VLOOKUP(A1703,'External $ Guide'!$A$2:$L$11545,4,0)</f>
        <v>Retail</v>
      </c>
      <c r="R1703" t="str">
        <f>VLOOKUP(A1703,'External $ Guide'!$A$2:$L$11545,5,0)</f>
        <v>Active</v>
      </c>
      <c r="S1703" t="str">
        <f>IFERROR(VLOOKUP(A1703,'Broker &amp; Vendor'!$A$2:$C$11545,3,0),"")</f>
        <v>REMY COINTREAU USA INC</v>
      </c>
      <c r="T1703" t="str">
        <f>IFERROR(VLOOKUP(A1703,'Broker &amp; Vendor'!$A$2:$C$11545,2,0),"")</f>
        <v>RNDC</v>
      </c>
    </row>
    <row r="1704" spans="1:20" x14ac:dyDescent="0.25">
      <c r="A1704" t="s">
        <v>4407</v>
      </c>
      <c r="B1704" t="s">
        <v>318</v>
      </c>
      <c r="C1704" s="10">
        <v>13.644067924528303</v>
      </c>
      <c r="D1704" s="10">
        <v>13.644067924528303</v>
      </c>
      <c r="E1704" s="1">
        <v>40.58</v>
      </c>
      <c r="F1704" s="3">
        <f>((E1704/53)*6)*3</f>
        <v>13.781886792452831</v>
      </c>
      <c r="G1704" s="4">
        <f>VLOOKUP(A1704,'R12 Trend'!$A$4:$B$6433,2,0)</f>
        <v>-0.01</v>
      </c>
      <c r="H1704" s="10" t="str">
        <f>IFERROR(VLOOKUP(A1704,'DDS Needs'!$A$4:$F$767,6,0),"")</f>
        <v/>
      </c>
      <c r="I1704" s="1">
        <f>IFERROR(VLOOKUP(A1704,'WH INV 4-2-2026'!$A$2:$C$2914,3,0),"")</f>
        <v>0.16666700000000001</v>
      </c>
      <c r="J1704" s="1">
        <f>I1704/(C1704/3)</f>
        <v>3.6646035681274711E-2</v>
      </c>
      <c r="K1704" s="5" t="str">
        <f>IF((I1704&gt;C1704),"X","")</f>
        <v/>
      </c>
      <c r="L1704" s="7">
        <f>(C1704/3)*13</f>
        <v>59.124294339622651</v>
      </c>
      <c r="M1704" s="7">
        <f>I1704-L1704</f>
        <v>-58.957627339622654</v>
      </c>
      <c r="N1704" s="6">
        <f>C1704/$C$2</f>
        <v>5.886351871243605E-5</v>
      </c>
      <c r="O1704" s="5" t="s">
        <v>27882</v>
      </c>
      <c r="P1704" t="str">
        <f>VLOOKUP(A1704,'External $ Guide'!$A$2:$L$11545,3,0)</f>
        <v>Replenish</v>
      </c>
      <c r="Q1704" t="str">
        <f>VLOOKUP(A1704,'External $ Guide'!$A$2:$L$11545,4,0)</f>
        <v>Retail</v>
      </c>
      <c r="R1704" t="str">
        <f>VLOOKUP(A1704,'External $ Guide'!$A$2:$L$11545,5,0)</f>
        <v>Active</v>
      </c>
      <c r="S1704" t="str">
        <f>IFERROR(VLOOKUP(A1704,'Broker &amp; Vendor'!$A$2:$C$11545,3,0),"")</f>
        <v>HEAVEN HILL SALES CO DBA HEAVEN HILL BRANDS</v>
      </c>
      <c r="T1704" t="str">
        <f>IFERROR(VLOOKUP(A1704,'Broker &amp; Vendor'!$A$2:$C$11545,2,0),"")</f>
        <v>SGWS- TRANSATLANTIC DIVISION</v>
      </c>
    </row>
    <row r="1705" spans="1:20" x14ac:dyDescent="0.25">
      <c r="A1705" t="s">
        <v>5273</v>
      </c>
      <c r="B1705" t="s">
        <v>1179</v>
      </c>
      <c r="C1705" s="10">
        <v>13.640467924528304</v>
      </c>
      <c r="D1705" s="10">
        <v>13.640467924528304</v>
      </c>
      <c r="E1705" s="1">
        <v>50.84</v>
      </c>
      <c r="F1705" s="3">
        <f>((E1705/53)*6)*3</f>
        <v>17.266415094339624</v>
      </c>
      <c r="G1705" s="4">
        <f>VLOOKUP(A1705,'R12 Trend'!$A$4:$B$6433,2,0)</f>
        <v>-0.21</v>
      </c>
      <c r="H1705" s="10" t="str">
        <f>IFERROR(VLOOKUP(A1705,'DDS Needs'!$A$4:$F$767,6,0),"")</f>
        <v/>
      </c>
      <c r="I1705" s="1">
        <f>IFERROR(VLOOKUP(A1705,'WH INV 4-2-2026'!$A$2:$C$2914,3,0),"")</f>
        <v>106</v>
      </c>
      <c r="J1705" s="1">
        <f>I1705/(C1705/3)</f>
        <v>23.312983231914799</v>
      </c>
      <c r="K1705" s="5" t="str">
        <f>IF((I1705&gt;C1705),"X","")</f>
        <v>X</v>
      </c>
      <c r="L1705" s="7">
        <f>(C1705/3)*13</f>
        <v>59.108694339622652</v>
      </c>
      <c r="M1705" s="7">
        <f>I1705-L1705</f>
        <v>46.891305660377348</v>
      </c>
      <c r="N1705" s="6">
        <f>C1705/$C$2</f>
        <v>5.8847987518327603E-5</v>
      </c>
      <c r="O1705" s="5" t="s">
        <v>27882</v>
      </c>
      <c r="P1705" t="str">
        <f>VLOOKUP(A1705,'External $ Guide'!$A$2:$L$11545,3,0)</f>
        <v>Replenish</v>
      </c>
      <c r="Q1705" t="str">
        <f>VLOOKUP(A1705,'External $ Guide'!$A$2:$L$11545,4,0)</f>
        <v>Retail</v>
      </c>
      <c r="R1705" t="str">
        <f>VLOOKUP(A1705,'External $ Guide'!$A$2:$L$11545,5,0)</f>
        <v>Active</v>
      </c>
      <c r="S1705" t="str">
        <f>IFERROR(VLOOKUP(A1705,'Broker &amp; Vendor'!$A$2:$C$11545,3,0),"")</f>
        <v>ASSOCIATED BREWING COMPANY</v>
      </c>
      <c r="T1705" t="str">
        <f>IFERROR(VLOOKUP(A1705,'Broker &amp; Vendor'!$A$2:$C$11545,2,0),"")</f>
        <v>UNITED</v>
      </c>
    </row>
    <row r="1706" spans="1:20" x14ac:dyDescent="0.25">
      <c r="A1706" t="s">
        <v>5397</v>
      </c>
      <c r="B1706" t="s">
        <v>1303</v>
      </c>
      <c r="C1706" s="10">
        <v>13.633811320754717</v>
      </c>
      <c r="D1706" s="10">
        <v>13.633811320754717</v>
      </c>
      <c r="E1706" s="1">
        <v>50.18</v>
      </c>
      <c r="F1706" s="3">
        <f>((E1706/53)*6)*3</f>
        <v>17.042264150943396</v>
      </c>
      <c r="G1706" s="4">
        <f>VLOOKUP(A1706,'R12 Trend'!$A$4:$B$6433,2,0)</f>
        <v>-0.2</v>
      </c>
      <c r="H1706" s="10" t="str">
        <f>IFERROR(VLOOKUP(A1706,'DDS Needs'!$A$4:$F$767,6,0),"")</f>
        <v/>
      </c>
      <c r="I1706" s="1">
        <f>IFERROR(VLOOKUP(A1706,'WH INV 4-2-2026'!$A$2:$C$2914,3,0),"")</f>
        <v>62</v>
      </c>
      <c r="J1706" s="1">
        <f>I1706/(C1706/3)</f>
        <v>13.642553474159691</v>
      </c>
      <c r="K1706" s="5" t="str">
        <f>IF((I1706&gt;C1706),"X","")</f>
        <v>X</v>
      </c>
      <c r="L1706" s="7">
        <f>(C1706/3)*13</f>
        <v>59.079849056603777</v>
      </c>
      <c r="M1706" s="7">
        <f>I1706-L1706</f>
        <v>2.9201509433962229</v>
      </c>
      <c r="N1706" s="6">
        <f>C1706/$C$2</f>
        <v>5.881926946129687E-5</v>
      </c>
      <c r="O1706" s="5" t="s">
        <v>27882</v>
      </c>
      <c r="P1706" t="str">
        <f>VLOOKUP(A1706,'External $ Guide'!$A$2:$L$11545,3,0)</f>
        <v>Replenish</v>
      </c>
      <c r="Q1706" t="str">
        <f>VLOOKUP(A1706,'External $ Guide'!$A$2:$L$11545,4,0)</f>
        <v>Retail</v>
      </c>
      <c r="R1706" t="str">
        <f>VLOOKUP(A1706,'External $ Guide'!$A$2:$L$11545,5,0)</f>
        <v>Active</v>
      </c>
      <c r="S1706" t="str">
        <f>IFERROR(VLOOKUP(A1706,'Broker &amp; Vendor'!$A$2:$C$11545,3,0),"")</f>
        <v>STOLLER IMPORTS, INC</v>
      </c>
      <c r="T1706" t="str">
        <f>IFERROR(VLOOKUP(A1706,'Broker &amp; Vendor'!$A$2:$C$11545,2,0),"")</f>
        <v>TOM STEELE</v>
      </c>
    </row>
    <row r="1707" spans="1:20" x14ac:dyDescent="0.25">
      <c r="A1707" t="s">
        <v>4496</v>
      </c>
      <c r="B1707" t="s">
        <v>407</v>
      </c>
      <c r="C1707" s="10">
        <v>13.630890566037733</v>
      </c>
      <c r="D1707" s="10">
        <v>13.630890566037733</v>
      </c>
      <c r="E1707" s="1">
        <v>54.98</v>
      </c>
      <c r="F1707" s="3">
        <f>((E1707/53)*6)*3</f>
        <v>18.672452830188675</v>
      </c>
      <c r="G1707" s="4">
        <f>VLOOKUP(A1707,'R12 Trend'!$A$4:$B$6433,2,0)</f>
        <v>-0.27</v>
      </c>
      <c r="H1707" s="10" t="str">
        <f>IFERROR(VLOOKUP(A1707,'DDS Needs'!$A$4:$F$767,6,0),"")</f>
        <v/>
      </c>
      <c r="I1707" s="1">
        <f>IFERROR(VLOOKUP(A1707,'WH INV 4-2-2026'!$A$2:$C$2914,3,0),"")</f>
        <v>0</v>
      </c>
      <c r="J1707" s="1">
        <f>I1707/(C1707/3)</f>
        <v>0</v>
      </c>
      <c r="K1707" s="5" t="str">
        <f>IF((I1707&gt;C1707),"X","")</f>
        <v/>
      </c>
      <c r="L1707" s="7">
        <f>(C1707/3)*13</f>
        <v>59.06719245283017</v>
      </c>
      <c r="M1707" s="7">
        <f>I1707-L1707</f>
        <v>-59.06719245283017</v>
      </c>
      <c r="N1707" s="6">
        <f>C1707/$C$2</f>
        <v>5.8806668681171129E-5</v>
      </c>
      <c r="O1707" s="5" t="s">
        <v>27882</v>
      </c>
      <c r="P1707" t="str">
        <f>VLOOKUP(A1707,'External $ Guide'!$A$2:$L$11545,3,0)</f>
        <v>Replenish</v>
      </c>
      <c r="Q1707" t="str">
        <f>VLOOKUP(A1707,'External $ Guide'!$A$2:$L$11545,4,0)</f>
        <v>Retail</v>
      </c>
      <c r="R1707" t="str">
        <f>VLOOKUP(A1707,'External $ Guide'!$A$2:$L$11545,5,0)</f>
        <v>Active</v>
      </c>
      <c r="S1707" t="s">
        <v>27956</v>
      </c>
      <c r="T1707" t="str">
        <f>IFERROR(VLOOKUP(A1707,'Broker &amp; Vendor'!$A$2:$C$11545,2,0),"")</f>
        <v>SGWS- CHAMPION DIVISION</v>
      </c>
    </row>
    <row r="1708" spans="1:20" x14ac:dyDescent="0.25">
      <c r="A1708" t="s">
        <v>5710</v>
      </c>
      <c r="B1708" t="s">
        <v>1616</v>
      </c>
      <c r="C1708" s="10">
        <v>13.590339622641512</v>
      </c>
      <c r="D1708" s="10">
        <v>13.590339622641512</v>
      </c>
      <c r="E1708" s="1">
        <v>50.02</v>
      </c>
      <c r="F1708" s="3">
        <f>((E1708/53)*6)*3</f>
        <v>16.987924528301889</v>
      </c>
      <c r="G1708" s="4">
        <f>VLOOKUP(A1708,'R12 Trend'!$A$4:$B$6433,2,0)</f>
        <v>-0.2</v>
      </c>
      <c r="H1708" s="10" t="str">
        <f>IFERROR(VLOOKUP(A1708,'DDS Needs'!$A$4:$F$767,6,0),"")</f>
        <v/>
      </c>
      <c r="I1708" s="1">
        <f>IFERROR(VLOOKUP(A1708,'WH INV 4-2-2026'!$A$2:$C$2914,3,0),"")</f>
        <v>27</v>
      </c>
      <c r="J1708" s="1">
        <f>I1708/(C1708/3)</f>
        <v>5.9601159536185513</v>
      </c>
      <c r="K1708" s="5" t="str">
        <f>IF((I1708&gt;C1708),"X","")</f>
        <v>X</v>
      </c>
      <c r="L1708" s="7">
        <f>(C1708/3)*13</f>
        <v>58.891471698113222</v>
      </c>
      <c r="M1708" s="7">
        <f>I1708-L1708</f>
        <v>-31.891471698113222</v>
      </c>
      <c r="N1708" s="6">
        <f>C1708/$C$2</f>
        <v>5.8631722966402349E-5</v>
      </c>
      <c r="O1708" s="5" t="s">
        <v>27882</v>
      </c>
      <c r="P1708" t="str">
        <f>VLOOKUP(A1708,'External $ Guide'!$A$2:$L$11545,3,0)</f>
        <v>Replenish</v>
      </c>
      <c r="Q1708" t="str">
        <f>VLOOKUP(A1708,'External $ Guide'!$A$2:$L$11545,4,0)</f>
        <v>Retail</v>
      </c>
      <c r="R1708" t="str">
        <f>VLOOKUP(A1708,'External $ Guide'!$A$2:$L$11545,5,0)</f>
        <v>Active</v>
      </c>
      <c r="S1708" t="str">
        <f>IFERROR(VLOOKUP(A1708,'Broker &amp; Vendor'!$A$2:$C$11545,3,0),"")</f>
        <v>MHW LTD</v>
      </c>
      <c r="T1708" t="str">
        <f>IFERROR(VLOOKUP(A1708,'Broker &amp; Vendor'!$A$2:$C$11545,2,0),"")</f>
        <v>RNDC</v>
      </c>
    </row>
    <row r="1709" spans="1:20" x14ac:dyDescent="0.25">
      <c r="A1709" t="s">
        <v>6433</v>
      </c>
      <c r="B1709" t="s">
        <v>2339</v>
      </c>
      <c r="C1709" s="10">
        <v>13.588301886792451</v>
      </c>
      <c r="D1709" s="10">
        <v>13.588301886792451</v>
      </c>
      <c r="E1709" s="1">
        <v>40.01</v>
      </c>
      <c r="F1709" s="3">
        <f>((E1709/53)*6)*3</f>
        <v>13.588301886792451</v>
      </c>
      <c r="G1709" s="4">
        <f>VLOOKUP(A1709,'R12 Trend'!$A$4:$B$6433,2,0)</f>
        <v>0</v>
      </c>
      <c r="H1709" s="10" t="str">
        <f>IFERROR(VLOOKUP(A1709,'DDS Needs'!$A$4:$F$767,6,0),"")</f>
        <v/>
      </c>
      <c r="I1709" s="1">
        <f>IFERROR(VLOOKUP(A1709,'WH INV 4-2-2026'!$A$2:$C$2914,3,0),"")</f>
        <v>84</v>
      </c>
      <c r="J1709" s="1">
        <f>I1709/(C1709/3)</f>
        <v>18.545363659085233</v>
      </c>
      <c r="K1709" s="5" t="str">
        <f>IF((I1709&gt;C1709),"X","")</f>
        <v>X</v>
      </c>
      <c r="L1709" s="7">
        <f>(C1709/3)*13</f>
        <v>58.882641509433952</v>
      </c>
      <c r="M1709" s="7">
        <f>I1709-L1709</f>
        <v>25.117358490566048</v>
      </c>
      <c r="N1709" s="6">
        <f>C1709/$C$2</f>
        <v>5.862293172445415E-5</v>
      </c>
      <c r="O1709" s="5" t="s">
        <v>27882</v>
      </c>
      <c r="P1709" t="str">
        <f>VLOOKUP(A1709,'External $ Guide'!$A$2:$L$11545,3,0)</f>
        <v>Replenish</v>
      </c>
      <c r="Q1709" t="str">
        <f>VLOOKUP(A1709,'External $ Guide'!$A$2:$L$11545,4,0)</f>
        <v>Retail</v>
      </c>
      <c r="R1709" t="str">
        <f>VLOOKUP(A1709,'External $ Guide'!$A$2:$L$11545,5,0)</f>
        <v>Active</v>
      </c>
      <c r="S1709" t="str">
        <f>IFERROR(VLOOKUP(A1709,'Broker &amp; Vendor'!$A$2:$C$11545,3,0),"")</f>
        <v>PARK STREET IMPORTS /</v>
      </c>
      <c r="T1709" t="str">
        <f>IFERROR(VLOOKUP(A1709,'Broker &amp; Vendor'!$A$2:$C$11545,2,0),"")</f>
        <v>SGWS- CHAMPION DIVISION</v>
      </c>
    </row>
    <row r="1710" spans="1:20" x14ac:dyDescent="0.25">
      <c r="A1710" t="s">
        <v>9990</v>
      </c>
      <c r="B1710" t="s">
        <v>10643</v>
      </c>
      <c r="C1710" s="10">
        <v>13.532</v>
      </c>
      <c r="D1710" s="10">
        <v>13.532</v>
      </c>
      <c r="E1710">
        <v>33.83</v>
      </c>
      <c r="G1710" s="4"/>
      <c r="H1710" s="10" t="str">
        <f>IFERROR(VLOOKUP(A1710,'DDS Needs'!$A$4:$F$767,6,0),"")</f>
        <v/>
      </c>
      <c r="I1710" s="1">
        <f>IFERROR(VLOOKUP(A1710,'WH INV 4-2-2026'!$A$2:$C$2914,3,0),"")</f>
        <v>63</v>
      </c>
      <c r="J1710" s="1">
        <f>I1710/(C1710/3)</f>
        <v>13.966893289979309</v>
      </c>
      <c r="K1710" s="5" t="str">
        <f>IF((I1710&gt;C1710),"X","")</f>
        <v>X</v>
      </c>
      <c r="L1710" s="7">
        <f>(C1710/3)*13</f>
        <v>58.638666666666666</v>
      </c>
      <c r="M1710" s="7">
        <f>I1710-L1710</f>
        <v>4.3613333333333344</v>
      </c>
      <c r="N1710" s="6">
        <f>C1710/$C$2</f>
        <v>5.8380032965441453E-5</v>
      </c>
      <c r="O1710" s="5" t="s">
        <v>27882</v>
      </c>
      <c r="P1710" t="str">
        <f>VLOOKUP(A1710,'External $ Guide'!$A$2:$L$11545,3,0)</f>
        <v>Replenish</v>
      </c>
      <c r="Q1710" t="str">
        <f>VLOOKUP(A1710,'External $ Guide'!$A$2:$L$11545,4,0)</f>
        <v>Retail</v>
      </c>
      <c r="R1710" t="str">
        <f>VLOOKUP(A1710,'External $ Guide'!$A$2:$L$11545,5,0)</f>
        <v>Active</v>
      </c>
      <c r="S1710" t="str">
        <f>IFERROR(VLOOKUP(A1710,'Broker &amp; Vendor'!$A$2:$C$11545,3,0),"")</f>
        <v>STOLLER IMPORTS, INC</v>
      </c>
      <c r="T1710" t="str">
        <f>IFERROR(VLOOKUP(A1710,'Broker &amp; Vendor'!$A$2:$C$11545,2,0),"")</f>
        <v>TOM STEELE</v>
      </c>
    </row>
    <row r="1711" spans="1:20" x14ac:dyDescent="0.25">
      <c r="A1711" t="s">
        <v>7531</v>
      </c>
      <c r="B1711" t="s">
        <v>3437</v>
      </c>
      <c r="C1711" s="10">
        <v>13.518339622641511</v>
      </c>
      <c r="D1711" s="10">
        <v>13.518339622641511</v>
      </c>
      <c r="E1711" s="1">
        <v>33.17</v>
      </c>
      <c r="F1711" s="3">
        <f>((E1711/53)*6)*3</f>
        <v>11.265283018867926</v>
      </c>
      <c r="G1711" s="4">
        <f>VLOOKUP(A1711,'R12 Trend'!$A$4:$B$6433,2,0)</f>
        <v>0.2</v>
      </c>
      <c r="H1711" s="10" t="str">
        <f>IFERROR(VLOOKUP(A1711,'DDS Needs'!$A$4:$F$767,6,0),"")</f>
        <v/>
      </c>
      <c r="I1711" s="1">
        <f>IFERROR(VLOOKUP(A1711,'WH INV 4-2-2026'!$A$2:$C$2914,3,0),"")</f>
        <v>29</v>
      </c>
      <c r="J1711" s="1">
        <f>I1711/(C1711/3)</f>
        <v>6.4357016045288571</v>
      </c>
      <c r="K1711" s="5" t="str">
        <f>IF((I1711&gt;C1711),"X","")</f>
        <v>X</v>
      </c>
      <c r="L1711" s="7">
        <f>(C1711/3)*13</f>
        <v>58.579471698113217</v>
      </c>
      <c r="M1711" s="7">
        <f>I1711-L1711</f>
        <v>-29.579471698113217</v>
      </c>
      <c r="N1711" s="6">
        <f>C1711/$C$2</f>
        <v>5.8321099084233283E-5</v>
      </c>
      <c r="O1711" s="5" t="s">
        <v>27882</v>
      </c>
      <c r="P1711" t="str">
        <f>VLOOKUP(A1711,'External $ Guide'!$A$2:$L$11545,3,0)</f>
        <v>Replenish</v>
      </c>
      <c r="Q1711" t="str">
        <f>VLOOKUP(A1711,'External $ Guide'!$A$2:$L$11545,4,0)</f>
        <v>Retail</v>
      </c>
      <c r="R1711" t="str">
        <f>VLOOKUP(A1711,'External $ Guide'!$A$2:$L$11545,5,0)</f>
        <v>Active</v>
      </c>
      <c r="S1711" t="str">
        <f>IFERROR(VLOOKUP(A1711,'Broker &amp; Vendor'!$A$2:$C$11545,3,0),"")</f>
        <v>REMY COINTREAU USA INC</v>
      </c>
      <c r="T1711" t="str">
        <f>IFERROR(VLOOKUP(A1711,'Broker &amp; Vendor'!$A$2:$C$11545,2,0),"")</f>
        <v>RNDC</v>
      </c>
    </row>
    <row r="1712" spans="1:20" x14ac:dyDescent="0.25">
      <c r="A1712" t="s">
        <v>4217</v>
      </c>
      <c r="B1712" t="s">
        <v>128</v>
      </c>
      <c r="C1712" s="10">
        <v>13.518339622641511</v>
      </c>
      <c r="D1712" s="10">
        <v>13.518339622641511</v>
      </c>
      <c r="E1712" s="1">
        <v>33.17</v>
      </c>
      <c r="F1712" s="3">
        <f>((E1712/53)*6)*3</f>
        <v>11.265283018867926</v>
      </c>
      <c r="G1712" s="4">
        <f>VLOOKUP(A1712,'R12 Trend'!$A$4:$B$6433,2,0)</f>
        <v>5.71</v>
      </c>
      <c r="H1712" s="10" t="str">
        <f>IFERROR(VLOOKUP(A1712,'DDS Needs'!$A$4:$F$767,6,0),"")</f>
        <v/>
      </c>
      <c r="I1712" s="1">
        <f>IFERROR(VLOOKUP(A1712,'WH INV 4-2-2026'!$A$2:$C$2914,3,0),"")</f>
        <v>42</v>
      </c>
      <c r="J1712" s="1">
        <f>I1712/(C1712/3)</f>
        <v>9.3206712893176551</v>
      </c>
      <c r="K1712" s="5" t="str">
        <f>IF((I1712&gt;C1712),"X","")</f>
        <v>X</v>
      </c>
      <c r="L1712" s="7">
        <f>(C1712/3)*13</f>
        <v>58.579471698113217</v>
      </c>
      <c r="M1712" s="7">
        <f>I1712-L1712</f>
        <v>-16.579471698113217</v>
      </c>
      <c r="N1712" s="6">
        <f>C1712/$C$2</f>
        <v>5.8321099084233283E-5</v>
      </c>
      <c r="O1712" s="5" t="s">
        <v>27882</v>
      </c>
      <c r="P1712" t="str">
        <f>VLOOKUP(A1712,'External $ Guide'!$A$2:$L$11545,3,0)</f>
        <v>Replenish</v>
      </c>
      <c r="Q1712" t="str">
        <f>VLOOKUP(A1712,'External $ Guide'!$A$2:$L$11545,4,0)</f>
        <v>Retail</v>
      </c>
      <c r="R1712" t="str">
        <f>VLOOKUP(A1712,'External $ Guide'!$A$2:$L$11545,5,0)</f>
        <v>Active</v>
      </c>
      <c r="S1712" t="str">
        <f>IFERROR(VLOOKUP(A1712,'Broker &amp; Vendor'!$A$2:$C$11545,3,0),"")</f>
        <v>INFINIUM SPIRITS INC.</v>
      </c>
      <c r="T1712" t="str">
        <f>IFERROR(VLOOKUP(A1712,'Broker &amp; Vendor'!$A$2:$C$11545,2,0),"")</f>
        <v>RNDC</v>
      </c>
    </row>
    <row r="1713" spans="1:20" x14ac:dyDescent="0.25">
      <c r="A1713" t="s">
        <v>4655</v>
      </c>
      <c r="B1713" t="s">
        <v>566</v>
      </c>
      <c r="C1713" s="10">
        <v>13.50010188679245</v>
      </c>
      <c r="D1713" s="10">
        <v>13.50010188679245</v>
      </c>
      <c r="E1713" s="1">
        <v>45.69</v>
      </c>
      <c r="F1713" s="3">
        <f>((E1713/53)*6)*3</f>
        <v>15.517358490566036</v>
      </c>
      <c r="G1713" s="4">
        <f>VLOOKUP(A1713,'R12 Trend'!$A$4:$B$6433,2,0)</f>
        <v>-0.13</v>
      </c>
      <c r="H1713" s="10" t="str">
        <f>IFERROR(VLOOKUP(A1713,'DDS Needs'!$A$4:$F$767,6,0),"")</f>
        <v/>
      </c>
      <c r="I1713" s="1">
        <f>IFERROR(VLOOKUP(A1713,'WH INV 4-2-2026'!$A$2:$C$2914,3,0),"")</f>
        <v>32</v>
      </c>
      <c r="J1713" s="1">
        <f>I1713/(C1713/3)</f>
        <v>7.1110574427530535</v>
      </c>
      <c r="K1713" s="5" t="str">
        <f>IF((I1713&gt;C1713),"X","")</f>
        <v>X</v>
      </c>
      <c r="L1713" s="7">
        <f>(C1713/3)*13</f>
        <v>58.500441509433955</v>
      </c>
      <c r="M1713" s="7">
        <f>I1713-L1713</f>
        <v>-26.500441509433955</v>
      </c>
      <c r="N1713" s="6">
        <f>C1713/$C$2</f>
        <v>5.8242417468797042E-5</v>
      </c>
      <c r="O1713" s="5" t="s">
        <v>27882</v>
      </c>
      <c r="P1713" t="str">
        <f>VLOOKUP(A1713,'External $ Guide'!$A$2:$L$11545,3,0)</f>
        <v>Replenish</v>
      </c>
      <c r="Q1713" t="str">
        <f>VLOOKUP(A1713,'External $ Guide'!$A$2:$L$11545,4,0)</f>
        <v>Retail</v>
      </c>
      <c r="R1713" t="str">
        <f>VLOOKUP(A1713,'External $ Guide'!$A$2:$L$11545,5,0)</f>
        <v>Active</v>
      </c>
      <c r="S1713" t="str">
        <f>IFERROR(VLOOKUP(A1713,'Broker &amp; Vendor'!$A$2:$C$11545,3,0),"")</f>
        <v>CONSTELLATION BRANDS INC.</v>
      </c>
      <c r="T1713" t="str">
        <f>IFERROR(VLOOKUP(A1713,'Broker &amp; Vendor'!$A$2:$C$11545,2,0),"")</f>
        <v>SGWS- CHAMPION DIVISION</v>
      </c>
    </row>
    <row r="1714" spans="1:20" x14ac:dyDescent="0.25">
      <c r="A1714" t="s">
        <v>4664</v>
      </c>
      <c r="B1714" t="s">
        <v>575</v>
      </c>
      <c r="C1714" s="10">
        <v>13.488384905660379</v>
      </c>
      <c r="D1714" s="10">
        <v>13.488384905660379</v>
      </c>
      <c r="E1714" s="1">
        <v>53.67</v>
      </c>
      <c r="F1714" s="3">
        <f>((E1714/53)*6)*3</f>
        <v>18.227547169811324</v>
      </c>
      <c r="G1714" s="4">
        <f>VLOOKUP(A1714,'R12 Trend'!$A$4:$B$6433,2,0)</f>
        <v>-0.26</v>
      </c>
      <c r="H1714" s="10" t="str">
        <f>IFERROR(VLOOKUP(A1714,'DDS Needs'!$A$4:$F$767,6,0),"")</f>
        <v/>
      </c>
      <c r="I1714" s="1">
        <f>IFERROR(VLOOKUP(A1714,'WH INV 4-2-2026'!$A$2:$C$2914,3,0),"")</f>
        <v>165</v>
      </c>
      <c r="J1714" s="1">
        <f>I1714/(C1714/3)</f>
        <v>36.698241002321495</v>
      </c>
      <c r="K1714" s="5" t="str">
        <f>IF((I1714&gt;C1714),"X","")</f>
        <v>X</v>
      </c>
      <c r="L1714" s="7">
        <f>(C1714/3)*13</f>
        <v>58.449667924528306</v>
      </c>
      <c r="M1714" s="7">
        <f>I1714-L1714</f>
        <v>106.55033207547169</v>
      </c>
      <c r="N1714" s="6">
        <f>C1714/$C$2</f>
        <v>5.8191867827595016E-5</v>
      </c>
      <c r="O1714" s="5" t="s">
        <v>27882</v>
      </c>
      <c r="P1714" t="str">
        <f>VLOOKUP(A1714,'External $ Guide'!$A$2:$L$11545,3,0)</f>
        <v>Replenish</v>
      </c>
      <c r="Q1714" t="str">
        <f>VLOOKUP(A1714,'External $ Guide'!$A$2:$L$11545,4,0)</f>
        <v>Retail</v>
      </c>
      <c r="R1714" t="str">
        <f>VLOOKUP(A1714,'External $ Guide'!$A$2:$L$11545,5,0)</f>
        <v>Active</v>
      </c>
      <c r="S1714" t="str">
        <f>IFERROR(VLOOKUP(A1714,'Broker &amp; Vendor'!$A$2:$C$11545,3,0),"")</f>
        <v>OLE SMOKEY DISTILLERY LLC</v>
      </c>
      <c r="T1714" t="str">
        <f>IFERROR(VLOOKUP(A1714,'Broker &amp; Vendor'!$A$2:$C$11545,2,0),"")</f>
        <v>SGWS- CHAMPION DIVISION</v>
      </c>
    </row>
    <row r="1715" spans="1:20" x14ac:dyDescent="0.25">
      <c r="A1715" t="s">
        <v>7891</v>
      </c>
      <c r="B1715" t="s">
        <v>3797</v>
      </c>
      <c r="C1715" s="10">
        <v>13.485124528301887</v>
      </c>
      <c r="D1715" s="10">
        <v>13.485124528301887</v>
      </c>
      <c r="E1715" s="1">
        <v>46.17</v>
      </c>
      <c r="F1715" s="3">
        <f>((E1715/53)*6)*3</f>
        <v>15.680377358490567</v>
      </c>
      <c r="G1715" s="4">
        <f>VLOOKUP(A1715,'R12 Trend'!$A$4:$B$6433,2,0)</f>
        <v>-0.14000000000000001</v>
      </c>
      <c r="H1715" s="10" t="str">
        <f>IFERROR(VLOOKUP(A1715,'DDS Needs'!$A$4:$F$767,6,0),"")</f>
        <v/>
      </c>
      <c r="I1715" s="1">
        <f>IFERROR(VLOOKUP(A1715,'WH INV 4-2-2026'!$A$2:$C$2914,3,0),"")</f>
        <v>126</v>
      </c>
      <c r="J1715" s="1">
        <f>I1715/(C1715/3)</f>
        <v>28.0308868640162</v>
      </c>
      <c r="K1715" s="5" t="str">
        <f>IF((I1715&gt;C1715),"X","")</f>
        <v>X</v>
      </c>
      <c r="L1715" s="7">
        <f>(C1715/3)*13</f>
        <v>58.435539622641507</v>
      </c>
      <c r="M1715" s="7">
        <f>I1715-L1715</f>
        <v>67.5644603773585</v>
      </c>
      <c r="N1715" s="6">
        <f>C1715/$C$2</f>
        <v>5.8177801840477922E-5</v>
      </c>
      <c r="O1715" s="5" t="s">
        <v>27882</v>
      </c>
      <c r="P1715" t="str">
        <f>VLOOKUP(A1715,'External $ Guide'!$A$2:$L$11545,3,0)</f>
        <v>Replenish</v>
      </c>
      <c r="Q1715" t="str">
        <f>VLOOKUP(A1715,'External $ Guide'!$A$2:$L$11545,4,0)</f>
        <v>Retail</v>
      </c>
      <c r="R1715" t="str">
        <f>VLOOKUP(A1715,'External $ Guide'!$A$2:$L$11545,5,0)</f>
        <v>Active</v>
      </c>
      <c r="S1715" t="str">
        <f>IFERROR(VLOOKUP(A1715,'Broker &amp; Vendor'!$A$2:$C$11545,3,0),"")</f>
        <v>MONTEBELLO BRANDS INC</v>
      </c>
      <c r="T1715" t="str">
        <f>IFERROR(VLOOKUP(A1715,'Broker &amp; Vendor'!$A$2:$C$11545,2,0),"")</f>
        <v>LUKE LEA BEVERAGES</v>
      </c>
    </row>
    <row r="1716" spans="1:20" x14ac:dyDescent="0.25">
      <c r="A1716" t="s">
        <v>5401</v>
      </c>
      <c r="B1716" t="s">
        <v>1307</v>
      </c>
      <c r="C1716" s="10">
        <v>13.450686792452831</v>
      </c>
      <c r="D1716" s="10">
        <v>13.450686792452831</v>
      </c>
      <c r="E1716" s="1">
        <v>53.52</v>
      </c>
      <c r="F1716" s="3">
        <f>((E1716/53)*6)*3</f>
        <v>18.176603773584908</v>
      </c>
      <c r="G1716" s="4">
        <f>VLOOKUP(A1716,'R12 Trend'!$A$4:$B$6433,2,0)</f>
        <v>-0.26</v>
      </c>
      <c r="H1716" s="10" t="str">
        <f>IFERROR(VLOOKUP(A1716,'DDS Needs'!$A$4:$F$767,6,0),"")</f>
        <v/>
      </c>
      <c r="I1716" s="1">
        <f>IFERROR(VLOOKUP(A1716,'WH INV 4-2-2026'!$A$2:$C$2914,3,0),"")</f>
        <v>99</v>
      </c>
      <c r="J1716" s="1">
        <f>I1716/(C1716/3)</f>
        <v>22.080656890073929</v>
      </c>
      <c r="K1716" s="5" t="str">
        <f>IF((I1716&gt;C1716),"X","")</f>
        <v>X</v>
      </c>
      <c r="L1716" s="7">
        <f>(C1716/3)*13</f>
        <v>58.286309433962273</v>
      </c>
      <c r="M1716" s="7">
        <f>I1716-L1716</f>
        <v>40.713690566037727</v>
      </c>
      <c r="N1716" s="6">
        <f>C1716/$C$2</f>
        <v>5.8029229851553666E-5</v>
      </c>
      <c r="O1716" s="5" t="s">
        <v>27882</v>
      </c>
      <c r="P1716" t="str">
        <f>VLOOKUP(A1716,'External $ Guide'!$A$2:$L$11545,3,0)</f>
        <v>Replenish</v>
      </c>
      <c r="Q1716" t="str">
        <f>VLOOKUP(A1716,'External $ Guide'!$A$2:$L$11545,4,0)</f>
        <v>Retail</v>
      </c>
      <c r="R1716" t="str">
        <f>VLOOKUP(A1716,'External $ Guide'!$A$2:$L$11545,5,0)</f>
        <v>Active</v>
      </c>
      <c r="S1716" t="str">
        <f>IFERROR(VLOOKUP(A1716,'Broker &amp; Vendor'!$A$2:$C$11545,3,0),"")</f>
        <v>WILLIAM GRANT AND SONS</v>
      </c>
      <c r="T1716" t="str">
        <f>IFERROR(VLOOKUP(A1716,'Broker &amp; Vendor'!$A$2:$C$11545,2,0),"")</f>
        <v>RNDC</v>
      </c>
    </row>
    <row r="1717" spans="1:20" x14ac:dyDescent="0.25">
      <c r="A1717" t="s">
        <v>5827</v>
      </c>
      <c r="B1717" t="s">
        <v>1733</v>
      </c>
      <c r="C1717" s="10">
        <v>13.449056603773585</v>
      </c>
      <c r="D1717" s="10">
        <v>13.449056603773585</v>
      </c>
      <c r="E1717" s="1">
        <v>33</v>
      </c>
      <c r="F1717" s="3">
        <f>((E1717/53)*6)*3</f>
        <v>11.20754716981132</v>
      </c>
      <c r="G1717" s="4">
        <f>VLOOKUP(A1717,'R12 Trend'!$A$4:$B$6433,2,0)</f>
        <v>0.26</v>
      </c>
      <c r="H1717" s="10" t="str">
        <f>IFERROR(VLOOKUP(A1717,'DDS Needs'!$A$4:$F$767,6,0),"")</f>
        <v/>
      </c>
      <c r="I1717" s="1">
        <f>IFERROR(VLOOKUP(A1717,'WH INV 4-2-2026'!$A$2:$C$2914,3,0),"")</f>
        <v>0.66666700000000001</v>
      </c>
      <c r="J1717" s="1">
        <f>I1717/(C1717/3)</f>
        <v>0.14870938973063974</v>
      </c>
      <c r="K1717" s="5" t="str">
        <f>IF((I1717&gt;C1717),"X","")</f>
        <v/>
      </c>
      <c r="L1717" s="7">
        <f>(C1717/3)*13</f>
        <v>58.279245283018867</v>
      </c>
      <c r="M1717" s="7">
        <f>I1717-L1717</f>
        <v>-57.61257828301887</v>
      </c>
      <c r="N1717" s="6">
        <f>C1717/$C$2</f>
        <v>5.8022196857995116E-5</v>
      </c>
      <c r="O1717" s="5" t="s">
        <v>27882</v>
      </c>
      <c r="P1717" t="str">
        <f>VLOOKUP(A1717,'External $ Guide'!$A$2:$L$11545,3,0)</f>
        <v>Allocated1</v>
      </c>
      <c r="Q1717" t="str">
        <f>VLOOKUP(A1717,'External $ Guide'!$A$2:$L$11545,4,0)</f>
        <v>Retail</v>
      </c>
      <c r="R1717" t="str">
        <f>VLOOKUP(A1717,'External $ Guide'!$A$2:$L$11545,5,0)</f>
        <v>Active</v>
      </c>
      <c r="S1717" t="str">
        <f>IFERROR(VLOOKUP(A1717,'Broker &amp; Vendor'!$A$2:$C$11545,3,0),"")</f>
        <v>HEAVEN HILL SALES CO DBA HEAVEN HILL BRANDS</v>
      </c>
      <c r="T1717" t="str">
        <f>IFERROR(VLOOKUP(A1717,'Broker &amp; Vendor'!$A$2:$C$11545,2,0),"")</f>
        <v>SGWS- TRANSATLANTIC DIVISION</v>
      </c>
    </row>
    <row r="1718" spans="1:20" x14ac:dyDescent="0.25">
      <c r="A1718" t="s">
        <v>7935</v>
      </c>
      <c r="B1718" t="s">
        <v>3841</v>
      </c>
      <c r="C1718" s="10">
        <v>13.445796226415093</v>
      </c>
      <c r="D1718" s="10">
        <v>13.445796226415093</v>
      </c>
      <c r="E1718" s="1">
        <v>41.24</v>
      </c>
      <c r="F1718" s="3">
        <f>((E1718/53)*6)*3</f>
        <v>14.006037735849056</v>
      </c>
      <c r="G1718" s="4">
        <f>VLOOKUP(A1718,'R12 Trend'!$A$4:$B$6433,2,0)</f>
        <v>-0.04</v>
      </c>
      <c r="H1718" s="10" t="str">
        <f>IFERROR(VLOOKUP(A1718,'DDS Needs'!$A$4:$F$767,6,0),"")</f>
        <v/>
      </c>
      <c r="I1718" s="1">
        <f>IFERROR(VLOOKUP(A1718,'WH INV 4-2-2026'!$A$2:$C$2914,3,0),"")</f>
        <v>30</v>
      </c>
      <c r="J1718" s="1">
        <f>I1718/(C1718/3)</f>
        <v>6.6935418687358554</v>
      </c>
      <c r="K1718" s="5" t="str">
        <f>IF((I1718&gt;C1718),"X","")</f>
        <v>X</v>
      </c>
      <c r="L1718" s="7">
        <f>(C1718/3)*13</f>
        <v>58.265116981132074</v>
      </c>
      <c r="M1718" s="7">
        <f>I1718-L1718</f>
        <v>-28.265116981132074</v>
      </c>
      <c r="N1718" s="6">
        <f>C1718/$C$2</f>
        <v>5.8008130870878022E-5</v>
      </c>
      <c r="O1718" s="5" t="s">
        <v>27882</v>
      </c>
      <c r="P1718" t="str">
        <f>VLOOKUP(A1718,'External $ Guide'!$A$2:$L$11545,3,0)</f>
        <v>Replenish</v>
      </c>
      <c r="Q1718" t="str">
        <f>VLOOKUP(A1718,'External $ Guide'!$A$2:$L$11545,4,0)</f>
        <v>Retail</v>
      </c>
      <c r="R1718" t="str">
        <f>VLOOKUP(A1718,'External $ Guide'!$A$2:$L$11545,5,0)</f>
        <v>Active</v>
      </c>
      <c r="S1718" t="str">
        <f>IFERROR(VLOOKUP(A1718,'Broker &amp; Vendor'!$A$2:$C$11545,3,0),"")</f>
        <v>MOET HENNESSY USA INC</v>
      </c>
      <c r="T1718" t="str">
        <f>IFERROR(VLOOKUP(A1718,'Broker &amp; Vendor'!$A$2:$C$11545,2,0),"")</f>
        <v>SGWS- COASTAL PACIFIC DIVISION</v>
      </c>
    </row>
    <row r="1719" spans="1:20" x14ac:dyDescent="0.25">
      <c r="A1719" t="s">
        <v>7576</v>
      </c>
      <c r="B1719" t="s">
        <v>3482</v>
      </c>
      <c r="C1719" s="10">
        <v>13.437543396226411</v>
      </c>
      <c r="D1719" s="10">
        <v>13.437543396226411</v>
      </c>
      <c r="E1719" s="1">
        <v>47.67</v>
      </c>
      <c r="F1719" s="3">
        <f>((E1719/53)*6)*3</f>
        <v>16.189811320754714</v>
      </c>
      <c r="G1719" s="4">
        <f>VLOOKUP(A1719,'R12 Trend'!$A$4:$B$6433,2,0)</f>
        <v>-0.17</v>
      </c>
      <c r="H1719" s="10" t="str">
        <f>IFERROR(VLOOKUP(A1719,'DDS Needs'!$A$4:$F$767,6,0),"")</f>
        <v/>
      </c>
      <c r="I1719" s="1">
        <f>IFERROR(VLOOKUP(A1719,'WH INV 4-2-2026'!$A$2:$C$2914,3,0),"")</f>
        <v>70</v>
      </c>
      <c r="J1719" s="1">
        <f>I1719/(C1719/3)</f>
        <v>15.627856506790751</v>
      </c>
      <c r="K1719" s="5" t="str">
        <f>IF((I1719&gt;C1719),"X","")</f>
        <v>X</v>
      </c>
      <c r="L1719" s="7">
        <f>(C1719/3)*13</f>
        <v>58.229354716981113</v>
      </c>
      <c r="M1719" s="7">
        <f>I1719-L1719</f>
        <v>11.770645283018887</v>
      </c>
      <c r="N1719" s="6">
        <f>C1719/$C$2</f>
        <v>5.7972526340987877E-5</v>
      </c>
      <c r="O1719" s="5" t="s">
        <v>27882</v>
      </c>
      <c r="P1719" t="str">
        <f>VLOOKUP(A1719,'External $ Guide'!$A$2:$L$11545,3,0)</f>
        <v>Replenish</v>
      </c>
      <c r="Q1719" t="str">
        <f>VLOOKUP(A1719,'External $ Guide'!$A$2:$L$11545,4,0)</f>
        <v>Retail</v>
      </c>
      <c r="R1719" t="str">
        <f>VLOOKUP(A1719,'External $ Guide'!$A$2:$L$11545,5,0)</f>
        <v>Active</v>
      </c>
      <c r="S1719" t="str">
        <f>IFERROR(VLOOKUP(A1719,'Broker &amp; Vendor'!$A$2:$C$11545,3,0),"")</f>
        <v>SAZERAC CO INC</v>
      </c>
      <c r="T1719" t="str">
        <f>IFERROR(VLOOKUP(A1719,'Broker &amp; Vendor'!$A$2:$C$11545,2,0),"")</f>
        <v>UNITED</v>
      </c>
    </row>
    <row r="1720" spans="1:20" x14ac:dyDescent="0.25">
      <c r="A1720" t="s">
        <v>8282</v>
      </c>
      <c r="B1720" t="s">
        <v>8283</v>
      </c>
      <c r="C1720" s="10">
        <v>13.431999999999999</v>
      </c>
      <c r="D1720" s="10">
        <v>13.431999999999999</v>
      </c>
      <c r="E1720">
        <v>33.58</v>
      </c>
      <c r="G1720" s="4"/>
      <c r="H1720" s="10" t="str">
        <f>IFERROR(VLOOKUP(A1720,'DDS Needs'!$A$4:$F$767,6,0),"")</f>
        <v/>
      </c>
      <c r="I1720" s="1">
        <f>IFERROR(VLOOKUP(A1720,'WH INV 4-2-2026'!$A$2:$C$2914,3,0),"")</f>
        <v>195</v>
      </c>
      <c r="J1720" s="1">
        <f>I1720/(C1720/3)</f>
        <v>43.552709946396668</v>
      </c>
      <c r="K1720" s="5" t="str">
        <f>IF((I1720&gt;C1720),"X","")</f>
        <v>X</v>
      </c>
      <c r="L1720" s="7">
        <f>(C1720/3)*13</f>
        <v>58.205333333333328</v>
      </c>
      <c r="M1720" s="7">
        <f>I1720-L1720</f>
        <v>136.79466666666667</v>
      </c>
      <c r="N1720" s="6">
        <f>C1720/$C$2</f>
        <v>5.7948610906873301E-5</v>
      </c>
      <c r="O1720" s="5" t="s">
        <v>27882</v>
      </c>
      <c r="P1720" t="str">
        <f>VLOOKUP(A1720,'External $ Guide'!$A$2:$L$11545,3,0)</f>
        <v>Replenish</v>
      </c>
      <c r="Q1720" t="str">
        <f>VLOOKUP(A1720,'External $ Guide'!$A$2:$L$11545,4,0)</f>
        <v>Retail</v>
      </c>
      <c r="R1720" t="str">
        <f>VLOOKUP(A1720,'External $ Guide'!$A$2:$L$11545,5,0)</f>
        <v>Active</v>
      </c>
      <c r="S1720" t="s">
        <v>27956</v>
      </c>
      <c r="T1720" t="str">
        <f>IFERROR(VLOOKUP(A1720,'Broker &amp; Vendor'!$A$2:$C$11545,2,0),"")</f>
        <v>SGWS- CHAMPION DIVISION</v>
      </c>
    </row>
    <row r="1721" spans="1:20" x14ac:dyDescent="0.25">
      <c r="A1721" t="s">
        <v>4568</v>
      </c>
      <c r="B1721" t="s">
        <v>479</v>
      </c>
      <c r="C1721" s="10">
        <v>13.426233962264153</v>
      </c>
      <c r="D1721" s="10">
        <v>13.426233962264153</v>
      </c>
      <c r="E1721" s="1">
        <v>41.18</v>
      </c>
      <c r="F1721" s="3">
        <f>((E1721/53)*6)*3</f>
        <v>13.985660377358492</v>
      </c>
      <c r="G1721" s="4">
        <f>VLOOKUP(A1721,'R12 Trend'!$A$4:$B$6433,2,0)</f>
        <v>-0.04</v>
      </c>
      <c r="H1721" s="10" t="str">
        <f>IFERROR(VLOOKUP(A1721,'DDS Needs'!$A$4:$F$767,6,0),"")</f>
        <v/>
      </c>
      <c r="I1721" s="1">
        <f>IFERROR(VLOOKUP(A1721,'WH INV 4-2-2026'!$A$2:$C$2914,3,0),"")</f>
        <v>51</v>
      </c>
      <c r="J1721" s="1">
        <f>I1721/(C1721/3)</f>
        <v>11.395600615185364</v>
      </c>
      <c r="K1721" s="5" t="str">
        <f>IF((I1721&gt;C1721),"X","")</f>
        <v>X</v>
      </c>
      <c r="L1721" s="7">
        <f>(C1721/3)*13</f>
        <v>58.180347169811327</v>
      </c>
      <c r="M1721" s="7">
        <f>I1721-L1721</f>
        <v>-7.180347169811327</v>
      </c>
      <c r="N1721" s="6">
        <f>C1721/$C$2</f>
        <v>5.79237349481755E-5</v>
      </c>
      <c r="O1721" s="5" t="s">
        <v>27882</v>
      </c>
      <c r="P1721" t="str">
        <f>VLOOKUP(A1721,'External $ Guide'!$A$2:$L$11545,3,0)</f>
        <v>Replenish</v>
      </c>
      <c r="Q1721" t="str">
        <f>VLOOKUP(A1721,'External $ Guide'!$A$2:$L$11545,4,0)</f>
        <v>Retail</v>
      </c>
      <c r="R1721" t="str">
        <f>VLOOKUP(A1721,'External $ Guide'!$A$2:$L$11545,5,0)</f>
        <v>Active</v>
      </c>
      <c r="S1721" t="str">
        <f>IFERROR(VLOOKUP(A1721,'Broker &amp; Vendor'!$A$2:$C$11545,3,0),"")</f>
        <v>WILLIAM GRANT AND SONS</v>
      </c>
      <c r="T1721" t="str">
        <f>IFERROR(VLOOKUP(A1721,'Broker &amp; Vendor'!$A$2:$C$11545,2,0),"")</f>
        <v>RNDC</v>
      </c>
    </row>
    <row r="1722" spans="1:20" x14ac:dyDescent="0.25">
      <c r="A1722" t="s">
        <v>6432</v>
      </c>
      <c r="B1722" t="s">
        <v>2338</v>
      </c>
      <c r="C1722" s="10">
        <v>13.415094339622639</v>
      </c>
      <c r="D1722" s="10">
        <v>13.415094339622639</v>
      </c>
      <c r="E1722" s="1">
        <v>39.5</v>
      </c>
      <c r="F1722" s="3">
        <f>((E1722/53)*6)*3</f>
        <v>13.415094339622639</v>
      </c>
      <c r="G1722" s="4">
        <f>VLOOKUP(A1722,'R12 Trend'!$A$4:$B$6433,2,0)</f>
        <v>0</v>
      </c>
      <c r="H1722" s="10" t="str">
        <f>IFERROR(VLOOKUP(A1722,'DDS Needs'!$A$4:$F$767,6,0),"")</f>
        <v/>
      </c>
      <c r="I1722" s="1">
        <f>IFERROR(VLOOKUP(A1722,'WH INV 4-2-2026'!$A$2:$C$2914,3,0),"")</f>
        <v>153</v>
      </c>
      <c r="J1722" s="1">
        <f>I1722/(C1722/3)</f>
        <v>34.215189873417728</v>
      </c>
      <c r="K1722" s="5" t="str">
        <f>IF((I1722&gt;C1722),"X","")</f>
        <v>X</v>
      </c>
      <c r="L1722" s="7">
        <f>(C1722/3)*13</f>
        <v>58.132075471698101</v>
      </c>
      <c r="M1722" s="7">
        <f>I1722-L1722</f>
        <v>94.867924528301899</v>
      </c>
      <c r="N1722" s="6">
        <f>C1722/$C$2</f>
        <v>5.7875676158858759E-5</v>
      </c>
      <c r="O1722" s="5" t="s">
        <v>27882</v>
      </c>
      <c r="P1722" t="str">
        <f>VLOOKUP(A1722,'External $ Guide'!$A$2:$L$11545,3,0)</f>
        <v>Replenish</v>
      </c>
      <c r="Q1722" t="str">
        <f>VLOOKUP(A1722,'External $ Guide'!$A$2:$L$11545,4,0)</f>
        <v>Retail</v>
      </c>
      <c r="R1722" t="str">
        <f>VLOOKUP(A1722,'External $ Guide'!$A$2:$L$11545,5,0)</f>
        <v>Active</v>
      </c>
      <c r="S1722" t="str">
        <f>IFERROR(VLOOKUP(A1722,'Broker &amp; Vendor'!$A$2:$C$11545,3,0),"")</f>
        <v>PARK STREET IMPORTS /</v>
      </c>
      <c r="T1722" t="str">
        <f>IFERROR(VLOOKUP(A1722,'Broker &amp; Vendor'!$A$2:$C$11545,2,0),"")</f>
        <v>SGWS- TRANSATLANTIC DIVISION</v>
      </c>
    </row>
    <row r="1723" spans="1:20" x14ac:dyDescent="0.25">
      <c r="A1723" t="s">
        <v>5008</v>
      </c>
      <c r="B1723" t="s">
        <v>914</v>
      </c>
      <c r="C1723" s="10">
        <v>13.348528301886793</v>
      </c>
      <c r="D1723" s="10">
        <v>13.348528301886793</v>
      </c>
      <c r="E1723" s="1">
        <v>46.24</v>
      </c>
      <c r="F1723" s="3">
        <f>((E1723/53)*6)*3</f>
        <v>15.704150943396227</v>
      </c>
      <c r="G1723" s="4">
        <f>VLOOKUP(A1723,'R12 Trend'!$A$4:$B$6433,2,0)</f>
        <v>-0.15</v>
      </c>
      <c r="H1723" s="10" t="str">
        <f>IFERROR(VLOOKUP(A1723,'DDS Needs'!$A$4:$F$767,6,0),"")</f>
        <v/>
      </c>
      <c r="I1723" s="1">
        <f>IFERROR(VLOOKUP(A1723,'WH INV 4-2-2026'!$A$2:$C$2914,3,0),"")</f>
        <v>111</v>
      </c>
      <c r="J1723" s="1">
        <f>I1723/(C1723/3)</f>
        <v>24.946570323631182</v>
      </c>
      <c r="K1723" s="5" t="str">
        <f>IF((I1723&gt;C1723),"X","")</f>
        <v>X</v>
      </c>
      <c r="L1723" s="7">
        <f>(C1723/3)*13</f>
        <v>57.843622641509434</v>
      </c>
      <c r="M1723" s="7">
        <f>I1723-L1723</f>
        <v>53.156377358490566</v>
      </c>
      <c r="N1723" s="6">
        <f>C1723/$C$2</f>
        <v>5.7588495588551518E-5</v>
      </c>
      <c r="O1723" s="5" t="s">
        <v>27882</v>
      </c>
      <c r="P1723" t="str">
        <f>VLOOKUP(A1723,'External $ Guide'!$A$2:$L$11545,3,0)</f>
        <v>Replenish</v>
      </c>
      <c r="Q1723" t="str">
        <f>VLOOKUP(A1723,'External $ Guide'!$A$2:$L$11545,4,0)</f>
        <v>Retail</v>
      </c>
      <c r="R1723" t="str">
        <f>VLOOKUP(A1723,'External $ Guide'!$A$2:$L$11545,5,0)</f>
        <v>Active</v>
      </c>
      <c r="S1723" t="str">
        <f>IFERROR(VLOOKUP(A1723,'Broker &amp; Vendor'!$A$2:$C$11545,3,0),"")</f>
        <v>SAZERAC CO INC</v>
      </c>
      <c r="T1723" t="str">
        <f>IFERROR(VLOOKUP(A1723,'Broker &amp; Vendor'!$A$2:$C$11545,2,0),"")</f>
        <v>UNITED</v>
      </c>
    </row>
    <row r="1724" spans="1:20" x14ac:dyDescent="0.25">
      <c r="A1724" t="s">
        <v>8292</v>
      </c>
      <c r="B1724" t="s">
        <v>8293</v>
      </c>
      <c r="C1724" s="10">
        <v>13.336000000000002</v>
      </c>
      <c r="D1724" s="10">
        <v>13.336000000000002</v>
      </c>
      <c r="E1724">
        <v>33.340000000000003</v>
      </c>
      <c r="G1724" s="4"/>
      <c r="H1724" s="10" t="str">
        <f>IFERROR(VLOOKUP(A1724,'DDS Needs'!$A$4:$F$767,6,0),"")</f>
        <v/>
      </c>
      <c r="I1724" s="1">
        <f>IFERROR(VLOOKUP(A1724,'WH INV 4-2-2026'!$A$2:$C$2914,3,0),"")</f>
        <v>37</v>
      </c>
      <c r="J1724" s="1">
        <f>I1724/(C1724/3)</f>
        <v>8.3233353329334125</v>
      </c>
      <c r="K1724" s="5" t="str">
        <f>IF((I1724&gt;C1724),"X","")</f>
        <v>X</v>
      </c>
      <c r="L1724" s="7">
        <f>(C1724/3)*13</f>
        <v>57.789333333333346</v>
      </c>
      <c r="M1724" s="7">
        <f>I1724-L1724</f>
        <v>-20.789333333333346</v>
      </c>
      <c r="N1724" s="6">
        <f>C1724/$C$2</f>
        <v>5.7534445730647895E-5</v>
      </c>
      <c r="O1724" s="5" t="s">
        <v>27882</v>
      </c>
      <c r="P1724" t="str">
        <f>VLOOKUP(A1724,'External $ Guide'!$A$2:$L$11545,3,0)</f>
        <v>Replenish</v>
      </c>
      <c r="Q1724" t="str">
        <f>VLOOKUP(A1724,'External $ Guide'!$A$2:$L$11545,4,0)</f>
        <v>Retail</v>
      </c>
      <c r="R1724" t="str">
        <f>VLOOKUP(A1724,'External $ Guide'!$A$2:$L$11545,5,0)</f>
        <v>Active</v>
      </c>
      <c r="S1724" t="str">
        <f>IFERROR(VLOOKUP(A1724,'Broker &amp; Vendor'!$A$2:$C$11545,3,0),"")</f>
        <v>PERNOD RICARD USA</v>
      </c>
      <c r="T1724" t="str">
        <f>IFERROR(VLOOKUP(A1724,'Broker &amp; Vendor'!$A$2:$C$11545,2,0),"")</f>
        <v>SGWS- AMERICAN LIBERTY DIVISION</v>
      </c>
    </row>
    <row r="1725" spans="1:20" x14ac:dyDescent="0.25">
      <c r="A1725" t="s">
        <v>4156</v>
      </c>
      <c r="B1725" t="s">
        <v>67</v>
      </c>
      <c r="C1725" s="10">
        <v>13.296566037735849</v>
      </c>
      <c r="D1725" s="10">
        <v>13.296566037735849</v>
      </c>
      <c r="E1725" s="1">
        <v>46.06</v>
      </c>
      <c r="F1725" s="3">
        <f>((E1725/53)*6)*3</f>
        <v>15.643018867924528</v>
      </c>
      <c r="G1725" s="4">
        <f>VLOOKUP(A1725,'R12 Trend'!$A$4:$B$6433,2,0)</f>
        <v>-0.15</v>
      </c>
      <c r="H1725" s="10" t="str">
        <f>IFERROR(VLOOKUP(A1725,'DDS Needs'!$A$4:$F$767,6,0),"")</f>
        <v/>
      </c>
      <c r="I1725" s="1">
        <f>IFERROR(VLOOKUP(A1725,'WH INV 4-2-2026'!$A$2:$C$2914,3,0),"")</f>
        <v>38</v>
      </c>
      <c r="J1725" s="1">
        <f>I1725/(C1725/3)</f>
        <v>8.5736422228465852</v>
      </c>
      <c r="K1725" s="5" t="str">
        <f>IF((I1725&gt;C1725),"X","")</f>
        <v>X</v>
      </c>
      <c r="L1725" s="7">
        <f>(C1725/3)*13</f>
        <v>57.61845283018868</v>
      </c>
      <c r="M1725" s="7">
        <f>I1725-L1725</f>
        <v>-19.61845283018868</v>
      </c>
      <c r="N1725" s="6">
        <f>C1725/$C$2</f>
        <v>5.73643189188729E-5</v>
      </c>
      <c r="O1725" s="5" t="s">
        <v>27882</v>
      </c>
      <c r="P1725" t="str">
        <f>VLOOKUP(A1725,'External $ Guide'!$A$2:$L$11545,3,0)</f>
        <v>Replenish</v>
      </c>
      <c r="Q1725" t="str">
        <f>VLOOKUP(A1725,'External $ Guide'!$A$2:$L$11545,4,0)</f>
        <v>Retail</v>
      </c>
      <c r="R1725" t="str">
        <f>VLOOKUP(A1725,'External $ Guide'!$A$2:$L$11545,5,0)</f>
        <v>Active</v>
      </c>
      <c r="S1725" t="str">
        <f>IFERROR(VLOOKUP(A1725,'Broker &amp; Vendor'!$A$2:$C$11545,3,0),"")</f>
        <v>DIAGEO NORTH AMERICA INC</v>
      </c>
      <c r="T1725" t="str">
        <f>IFERROR(VLOOKUP(A1725,'Broker &amp; Vendor'!$A$2:$C$11545,2,0),"")</f>
        <v>SGWS- COASTAL PACIFIC DIVISION</v>
      </c>
    </row>
    <row r="1726" spans="1:20" x14ac:dyDescent="0.25">
      <c r="A1726" t="s">
        <v>6207</v>
      </c>
      <c r="B1726" t="s">
        <v>2113</v>
      </c>
      <c r="C1726" s="10">
        <v>13.272452830188678</v>
      </c>
      <c r="D1726" s="10">
        <v>13.272452830188678</v>
      </c>
      <c r="E1726" s="1">
        <v>48.85</v>
      </c>
      <c r="F1726" s="3">
        <f>((E1726/53)*6)*3</f>
        <v>16.590566037735847</v>
      </c>
      <c r="G1726" s="4">
        <f>VLOOKUP(A1726,'R12 Trend'!$A$4:$B$6433,2,0)</f>
        <v>-0.2</v>
      </c>
      <c r="H1726" s="10" t="str">
        <f>IFERROR(VLOOKUP(A1726,'DDS Needs'!$A$4:$F$767,6,0),"")</f>
        <v/>
      </c>
      <c r="I1726" s="1">
        <f>IFERROR(VLOOKUP(A1726,'WH INV 4-2-2026'!$A$2:$C$2914,3,0),"")</f>
        <v>95</v>
      </c>
      <c r="J1726" s="1">
        <f>I1726/(C1726/3)</f>
        <v>21.473046741726375</v>
      </c>
      <c r="K1726" s="5" t="str">
        <f>IF((I1726&gt;C1726),"X","")</f>
        <v>X</v>
      </c>
      <c r="L1726" s="7">
        <f>(C1726/3)*13</f>
        <v>57.51396226415094</v>
      </c>
      <c r="M1726" s="7">
        <f>I1726-L1726</f>
        <v>37.48603773584906</v>
      </c>
      <c r="N1726" s="6">
        <f>C1726/$C$2</f>
        <v>5.7260289222486086E-5</v>
      </c>
      <c r="O1726" s="5" t="s">
        <v>27882</v>
      </c>
      <c r="P1726" t="str">
        <f>VLOOKUP(A1726,'External $ Guide'!$A$2:$L$11545,3,0)</f>
        <v>Replenish</v>
      </c>
      <c r="Q1726" t="str">
        <f>VLOOKUP(A1726,'External $ Guide'!$A$2:$L$11545,4,0)</f>
        <v>Retail</v>
      </c>
      <c r="R1726" t="str">
        <f>VLOOKUP(A1726,'External $ Guide'!$A$2:$L$11545,5,0)</f>
        <v>Active</v>
      </c>
      <c r="S1726" t="str">
        <f>IFERROR(VLOOKUP(A1726,'Broker &amp; Vendor'!$A$2:$C$11545,3,0),"")</f>
        <v>DIAGEO NORTH AMERICA INC</v>
      </c>
      <c r="T1726" t="str">
        <f>IFERROR(VLOOKUP(A1726,'Broker &amp; Vendor'!$A$2:$C$11545,2,0),"")</f>
        <v>SGWS- COASTAL PACIFIC DIVISION</v>
      </c>
    </row>
    <row r="1727" spans="1:20" x14ac:dyDescent="0.25">
      <c r="A1727" t="s">
        <v>7798</v>
      </c>
      <c r="B1727" t="s">
        <v>3704</v>
      </c>
      <c r="C1727" s="10">
        <v>13.270550943396223</v>
      </c>
      <c r="D1727" s="10">
        <v>13.270550943396223</v>
      </c>
      <c r="E1727" s="1">
        <v>58.32</v>
      </c>
      <c r="F1727" s="3">
        <f>((E1727/53)*6)*3</f>
        <v>19.806792452830187</v>
      </c>
      <c r="G1727" s="4">
        <f>VLOOKUP(A1727,'R12 Trend'!$A$4:$B$6433,2,0)</f>
        <v>-0.33</v>
      </c>
      <c r="H1727" s="10" t="str">
        <f>IFERROR(VLOOKUP(A1727,'DDS Needs'!$A$4:$F$767,6,0),"")</f>
        <v/>
      </c>
      <c r="I1727" s="1">
        <f>IFERROR(VLOOKUP(A1727,'WH INV 4-2-2026'!$A$2:$C$2914,3,0),"")</f>
        <v>26.666667</v>
      </c>
      <c r="J1727" s="1">
        <f>I1727/(C1727/3)</f>
        <v>6.0283858101467986</v>
      </c>
      <c r="K1727" s="5" t="str">
        <f>IF((I1727&gt;C1727),"X","")</f>
        <v>X</v>
      </c>
      <c r="L1727" s="7">
        <f>(C1727/3)*13</f>
        <v>57.505720754716968</v>
      </c>
      <c r="M1727" s="7">
        <f>I1727-L1727</f>
        <v>-30.839053754716968</v>
      </c>
      <c r="N1727" s="6">
        <f>C1727/$C$2</f>
        <v>5.7252084063334446E-5</v>
      </c>
      <c r="O1727" s="5" t="s">
        <v>27882</v>
      </c>
      <c r="P1727" t="str">
        <f>VLOOKUP(A1727,'External $ Guide'!$A$2:$L$11545,3,0)</f>
        <v>Replenish</v>
      </c>
      <c r="Q1727" t="str">
        <f>VLOOKUP(A1727,'External $ Guide'!$A$2:$L$11545,4,0)</f>
        <v>Retail</v>
      </c>
      <c r="R1727" t="str">
        <f>VLOOKUP(A1727,'External $ Guide'!$A$2:$L$11545,5,0)</f>
        <v>Active</v>
      </c>
      <c r="S1727" t="str">
        <f>IFERROR(VLOOKUP(A1727,'Broker &amp; Vendor'!$A$2:$C$11545,3,0),"")</f>
        <v>HEAVEN HILL SALES CO DBA HEAVEN HILL BRANDS</v>
      </c>
      <c r="T1727" t="str">
        <f>IFERROR(VLOOKUP(A1727,'Broker &amp; Vendor'!$A$2:$C$11545,2,0),"")</f>
        <v>SGWS- TRANSATLANTIC DIVISION</v>
      </c>
    </row>
    <row r="1728" spans="1:20" x14ac:dyDescent="0.25">
      <c r="A1728" t="s">
        <v>6431</v>
      </c>
      <c r="B1728" t="s">
        <v>2337</v>
      </c>
      <c r="C1728" s="10">
        <v>13.190943396226416</v>
      </c>
      <c r="D1728" s="10">
        <v>13.190943396226416</v>
      </c>
      <c r="E1728" s="1">
        <v>38.840000000000003</v>
      </c>
      <c r="F1728" s="3">
        <f>((E1728/53)*6)*3</f>
        <v>13.190943396226416</v>
      </c>
      <c r="G1728" s="4">
        <f>VLOOKUP(A1728,'R12 Trend'!$A$4:$B$6433,2,0)</f>
        <v>0</v>
      </c>
      <c r="H1728" s="10" t="str">
        <f>IFERROR(VLOOKUP(A1728,'DDS Needs'!$A$4:$F$767,6,0),"")</f>
        <v/>
      </c>
      <c r="I1728" s="1">
        <f>IFERROR(VLOOKUP(A1728,'WH INV 4-2-2026'!$A$2:$C$2914,3,0),"")</f>
        <v>143</v>
      </c>
      <c r="J1728" s="1">
        <f>I1728/(C1728/3)</f>
        <v>32.522313765877101</v>
      </c>
      <c r="K1728" s="5" t="str">
        <f>IF((I1728&gt;C1728),"X","")</f>
        <v>X</v>
      </c>
      <c r="L1728" s="7">
        <f>(C1728/3)*13</f>
        <v>57.160754716981131</v>
      </c>
      <c r="M1728" s="7">
        <f>I1728-L1728</f>
        <v>85.839245283018869</v>
      </c>
      <c r="N1728" s="6">
        <f>C1728/$C$2</f>
        <v>5.690863954455885E-5</v>
      </c>
      <c r="O1728" s="5" t="s">
        <v>27882</v>
      </c>
      <c r="P1728" t="str">
        <f>VLOOKUP(A1728,'External $ Guide'!$A$2:$L$11545,3,0)</f>
        <v>Replenish</v>
      </c>
      <c r="Q1728" t="str">
        <f>VLOOKUP(A1728,'External $ Guide'!$A$2:$L$11545,4,0)</f>
        <v>Retail</v>
      </c>
      <c r="R1728" t="str">
        <f>VLOOKUP(A1728,'External $ Guide'!$A$2:$L$11545,5,0)</f>
        <v>Active</v>
      </c>
      <c r="S1728" t="str">
        <f>IFERROR(VLOOKUP(A1728,'Broker &amp; Vendor'!$A$2:$C$11545,3,0),"")</f>
        <v>PARK STREET IMPORTS /</v>
      </c>
      <c r="T1728" t="str">
        <f>IFERROR(VLOOKUP(A1728,'Broker &amp; Vendor'!$A$2:$C$11545,2,0),"")</f>
        <v>SGWS- TRANSATLANTIC DIVISION</v>
      </c>
    </row>
    <row r="1729" spans="1:20" x14ac:dyDescent="0.25">
      <c r="A1729" t="s">
        <v>6759</v>
      </c>
      <c r="B1729" t="s">
        <v>2665</v>
      </c>
      <c r="C1729" s="10">
        <v>13.163773584905661</v>
      </c>
      <c r="D1729" s="10">
        <v>13.163773584905661</v>
      </c>
      <c r="E1729" s="1">
        <v>32.299999999999997</v>
      </c>
      <c r="F1729" s="3">
        <f>((E1729/53)*6)*3</f>
        <v>10.969811320754717</v>
      </c>
      <c r="G1729" s="4">
        <f>VLOOKUP(A1729,'R12 Trend'!$A$4:$B$6433,2,0)</f>
        <v>1.1200000000000001</v>
      </c>
      <c r="H1729" s="10" t="str">
        <f>IFERROR(VLOOKUP(A1729,'DDS Needs'!$A$4:$F$767,6,0),"")</f>
        <v/>
      </c>
      <c r="I1729" s="1">
        <f>IFERROR(VLOOKUP(A1729,'WH INV 4-2-2026'!$A$2:$C$2914,3,0),"")</f>
        <v>77.05</v>
      </c>
      <c r="J1729" s="1">
        <f>I1729/(C1729/3)</f>
        <v>17.559554523563811</v>
      </c>
      <c r="K1729" s="5" t="str">
        <f>IF((I1729&gt;C1729),"X","")</f>
        <v>X</v>
      </c>
      <c r="L1729" s="7">
        <f>(C1729/3)*13</f>
        <v>57.043018867924523</v>
      </c>
      <c r="M1729" s="7">
        <f>I1729-L1729</f>
        <v>20.006981132075474</v>
      </c>
      <c r="N1729" s="6">
        <f>C1729/$C$2</f>
        <v>5.6791422985249771E-5</v>
      </c>
      <c r="O1729" s="5" t="s">
        <v>27882</v>
      </c>
      <c r="P1729" t="str">
        <f>VLOOKUP(A1729,'External $ Guide'!$A$2:$L$11545,3,0)</f>
        <v>Replenish</v>
      </c>
      <c r="Q1729" t="str">
        <f>VLOOKUP(A1729,'External $ Guide'!$A$2:$L$11545,4,0)</f>
        <v>Retail</v>
      </c>
      <c r="R1729" t="str">
        <f>VLOOKUP(A1729,'External $ Guide'!$A$2:$L$11545,5,0)</f>
        <v>Active</v>
      </c>
      <c r="S1729" t="str">
        <f>IFERROR(VLOOKUP(A1729,'Broker &amp; Vendor'!$A$2:$C$11545,3,0),"")</f>
        <v>E. &amp; J. GALLO WINERY</v>
      </c>
      <c r="T1729" t="str">
        <f>IFERROR(VLOOKUP(A1729,'Broker &amp; Vendor'!$A$2:$C$11545,2,0),"")</f>
        <v>RNDC</v>
      </c>
    </row>
    <row r="1730" spans="1:20" x14ac:dyDescent="0.25">
      <c r="A1730" t="s">
        <v>4626</v>
      </c>
      <c r="B1730" t="s">
        <v>537</v>
      </c>
      <c r="C1730" s="10">
        <v>13.161226415094339</v>
      </c>
      <c r="D1730" s="10">
        <v>13.161226415094339</v>
      </c>
      <c r="E1730" s="1">
        <v>51.67</v>
      </c>
      <c r="F1730" s="3">
        <f>((E1730/53)*6)*3</f>
        <v>17.548301886792451</v>
      </c>
      <c r="G1730" s="4">
        <f>VLOOKUP(A1730,'R12 Trend'!$A$4:$B$6433,2,0)</f>
        <v>-0.25</v>
      </c>
      <c r="H1730" s="10" t="str">
        <f>IFERROR(VLOOKUP(A1730,'DDS Needs'!$A$4:$F$767,6,0),"")</f>
        <v/>
      </c>
      <c r="I1730" s="1">
        <f>IFERROR(VLOOKUP(A1730,'WH INV 4-2-2026'!$A$2:$C$2914,3,0),"")</f>
        <v>0</v>
      </c>
      <c r="J1730" s="1">
        <f>I1730/(C1730/3)</f>
        <v>0</v>
      </c>
      <c r="K1730" s="5" t="str">
        <f>IF((I1730&gt;C1730),"X","")</f>
        <v/>
      </c>
      <c r="L1730" s="7">
        <f>(C1730/3)*13</f>
        <v>57.031981132075465</v>
      </c>
      <c r="M1730" s="7">
        <f>I1730-L1730</f>
        <v>-57.031981132075465</v>
      </c>
      <c r="N1730" s="6">
        <f>C1730/$C$2</f>
        <v>5.6780433932814535E-5</v>
      </c>
      <c r="O1730" s="5" t="s">
        <v>27882</v>
      </c>
      <c r="P1730" t="str">
        <f>VLOOKUP(A1730,'External $ Guide'!$A$2:$L$11545,3,0)</f>
        <v>Replenish</v>
      </c>
      <c r="Q1730" t="str">
        <f>VLOOKUP(A1730,'External $ Guide'!$A$2:$L$11545,4,0)</f>
        <v>Retail</v>
      </c>
      <c r="R1730" t="str">
        <f>VLOOKUP(A1730,'External $ Guide'!$A$2:$L$11545,5,0)</f>
        <v>Active</v>
      </c>
      <c r="S1730" t="str">
        <f>IFERROR(VLOOKUP(A1730,'Broker &amp; Vendor'!$A$2:$C$11545,3,0),"")</f>
        <v>HOTALING &amp; CO. LLC</v>
      </c>
      <c r="T1730" t="str">
        <f>IFERROR(VLOOKUP(A1730,'Broker &amp; Vendor'!$A$2:$C$11545,2,0),"")</f>
        <v>SGWS- CHAMPION DIVISION</v>
      </c>
    </row>
    <row r="1731" spans="1:20" x14ac:dyDescent="0.25">
      <c r="A1731" t="s">
        <v>6178</v>
      </c>
      <c r="B1731" t="s">
        <v>2084</v>
      </c>
      <c r="C1731" s="10">
        <v>13.149713207547167</v>
      </c>
      <c r="D1731" s="10">
        <v>13.149713207547167</v>
      </c>
      <c r="E1731" s="1">
        <v>41.19</v>
      </c>
      <c r="F1731" s="3">
        <f>((E1731/53)*6)*3</f>
        <v>13.989056603773584</v>
      </c>
      <c r="G1731" s="4">
        <f>VLOOKUP(A1731,'R12 Trend'!$A$4:$B$6433,2,0)</f>
        <v>-0.06</v>
      </c>
      <c r="H1731" s="10" t="str">
        <f>IFERROR(VLOOKUP(A1731,'DDS Needs'!$A$4:$F$767,6,0),"")</f>
        <v/>
      </c>
      <c r="I1731" s="1">
        <f>IFERROR(VLOOKUP(A1731,'WH INV 4-2-2026'!$A$2:$C$2914,3,0),"")</f>
        <v>30</v>
      </c>
      <c r="J1731" s="1">
        <f>I1731/(C1731/3)</f>
        <v>6.8442557323870199</v>
      </c>
      <c r="K1731" s="5" t="str">
        <f>IF((I1731&gt;C1731),"X","")</f>
        <v>X</v>
      </c>
      <c r="L1731" s="7">
        <f>(C1731/3)*13</f>
        <v>56.982090566037726</v>
      </c>
      <c r="M1731" s="7">
        <f>I1731-L1731</f>
        <v>-26.982090566037726</v>
      </c>
      <c r="N1731" s="6">
        <f>C1731/$C$2</f>
        <v>5.6730763415807309E-5</v>
      </c>
      <c r="O1731" s="5" t="s">
        <v>27882</v>
      </c>
      <c r="P1731" t="str">
        <f>VLOOKUP(A1731,'External $ Guide'!$A$2:$L$11545,3,0)</f>
        <v>Replenish</v>
      </c>
      <c r="Q1731" t="str">
        <f>VLOOKUP(A1731,'External $ Guide'!$A$2:$L$11545,4,0)</f>
        <v>Retail</v>
      </c>
      <c r="R1731" t="str">
        <f>VLOOKUP(A1731,'External $ Guide'!$A$2:$L$11545,5,0)</f>
        <v>Active</v>
      </c>
      <c r="S1731" t="str">
        <f>IFERROR(VLOOKUP(A1731,'Broker &amp; Vendor'!$A$2:$C$11545,3,0),"")</f>
        <v>LUXCO INC</v>
      </c>
      <c r="T1731" t="str">
        <f>IFERROR(VLOOKUP(A1731,'Broker &amp; Vendor'!$A$2:$C$11545,2,0),"")</f>
        <v>RNDC</v>
      </c>
    </row>
    <row r="1732" spans="1:20" x14ac:dyDescent="0.25">
      <c r="A1732" t="s">
        <v>7216</v>
      </c>
      <c r="B1732" t="s">
        <v>3122</v>
      </c>
      <c r="C1732" s="10">
        <v>13.137283018867924</v>
      </c>
      <c r="D1732" s="10">
        <v>13.137283018867924</v>
      </c>
      <c r="E1732" s="1">
        <v>46.05</v>
      </c>
      <c r="F1732" s="3">
        <f>((E1732/53)*6)*3</f>
        <v>15.639622641509433</v>
      </c>
      <c r="G1732" s="4">
        <f>VLOOKUP(A1732,'R12 Trend'!$A$4:$B$6433,2,0)</f>
        <v>-0.16</v>
      </c>
      <c r="H1732" s="10" t="str">
        <f>IFERROR(VLOOKUP(A1732,'DDS Needs'!$A$4:$F$767,6,0),"")</f>
        <v/>
      </c>
      <c r="I1732" s="1">
        <f>IFERROR(VLOOKUP(A1732,'WH INV 4-2-2026'!$A$2:$C$2914,3,0),"")</f>
        <v>18</v>
      </c>
      <c r="J1732" s="1">
        <f>I1732/(C1732/3)</f>
        <v>4.1104389638591599</v>
      </c>
      <c r="K1732" s="5" t="str">
        <f>IF((I1732&gt;C1732),"X","")</f>
        <v>X</v>
      </c>
      <c r="L1732" s="7">
        <f>(C1732/3)*13</f>
        <v>56.928226415094336</v>
      </c>
      <c r="M1732" s="7">
        <f>I1732-L1732</f>
        <v>-38.928226415094336</v>
      </c>
      <c r="N1732" s="6">
        <f>C1732/$C$2</f>
        <v>5.6677136839923412E-5</v>
      </c>
      <c r="O1732" s="5" t="s">
        <v>27882</v>
      </c>
      <c r="P1732" t="str">
        <f>VLOOKUP(A1732,'External $ Guide'!$A$2:$L$11545,3,0)</f>
        <v>Replenish</v>
      </c>
      <c r="Q1732" t="str">
        <f>VLOOKUP(A1732,'External $ Guide'!$A$2:$L$11545,4,0)</f>
        <v>Retail</v>
      </c>
      <c r="R1732" t="str">
        <f>VLOOKUP(A1732,'External $ Guide'!$A$2:$L$11545,5,0)</f>
        <v>Active</v>
      </c>
      <c r="S1732" t="str">
        <f>IFERROR(VLOOKUP(A1732,'Broker &amp; Vendor'!$A$2:$C$11545,3,0),"")</f>
        <v>PERNOD RICARD USA</v>
      </c>
      <c r="T1732" t="str">
        <f>IFERROR(VLOOKUP(A1732,'Broker &amp; Vendor'!$A$2:$C$11545,2,0),"")</f>
        <v>SGWS- AMERICAN LIBERTY DIVISION</v>
      </c>
    </row>
    <row r="1733" spans="1:20" x14ac:dyDescent="0.25">
      <c r="A1733" t="s">
        <v>5155</v>
      </c>
      <c r="B1733" t="s">
        <v>1061</v>
      </c>
      <c r="C1733" s="10">
        <v>13.110792452830191</v>
      </c>
      <c r="D1733" s="10">
        <v>13.110792452830191</v>
      </c>
      <c r="E1733" s="1">
        <v>32.17</v>
      </c>
      <c r="F1733" s="3">
        <f>((E1733/53)*6)*3</f>
        <v>10.925660377358493</v>
      </c>
      <c r="G1733" s="4">
        <f>VLOOKUP(A1733,'R12 Trend'!$A$4:$B$6433,2,0)</f>
        <v>0.63</v>
      </c>
      <c r="H1733" s="10" t="str">
        <f>IFERROR(VLOOKUP(A1733,'DDS Needs'!$A$4:$F$767,6,0),"")</f>
        <v/>
      </c>
      <c r="I1733" s="1">
        <f>IFERROR(VLOOKUP(A1733,'WH INV 4-2-2026'!$A$2:$C$2914,3,0),"")</f>
        <v>32</v>
      </c>
      <c r="J1733" s="1">
        <f>I1733/(C1733/3)</f>
        <v>7.3222118606016631</v>
      </c>
      <c r="K1733" s="5" t="str">
        <f>IF((I1733&gt;C1733),"X","")</f>
        <v>X</v>
      </c>
      <c r="L1733" s="7">
        <f>(C1733/3)*13</f>
        <v>56.813433962264163</v>
      </c>
      <c r="M1733" s="7">
        <f>I1733-L1733</f>
        <v>-24.813433962264163</v>
      </c>
      <c r="N1733" s="6">
        <f>C1733/$C$2</f>
        <v>5.6562850694597073E-5</v>
      </c>
      <c r="O1733" s="5" t="s">
        <v>27882</v>
      </c>
      <c r="P1733" t="str">
        <f>VLOOKUP(A1733,'External $ Guide'!$A$2:$L$11545,3,0)</f>
        <v>Replenish</v>
      </c>
      <c r="Q1733" t="str">
        <f>VLOOKUP(A1733,'External $ Guide'!$A$2:$L$11545,4,0)</f>
        <v>Retail</v>
      </c>
      <c r="R1733" t="str">
        <f>VLOOKUP(A1733,'External $ Guide'!$A$2:$L$11545,5,0)</f>
        <v>Active</v>
      </c>
      <c r="S1733" t="str">
        <f>IFERROR(VLOOKUP(A1733,'Broker &amp; Vendor'!$A$2:$C$11545,3,0),"")</f>
        <v>PARK STREET IMPORTS /</v>
      </c>
      <c r="T1733" t="str">
        <f>IFERROR(VLOOKUP(A1733,'Broker &amp; Vendor'!$A$2:$C$11545,2,0),"")</f>
        <v>SGWS- CHAMPION DIVISION</v>
      </c>
    </row>
    <row r="1734" spans="1:20" x14ac:dyDescent="0.25">
      <c r="A1734" t="s">
        <v>6656</v>
      </c>
      <c r="B1734" t="s">
        <v>2562</v>
      </c>
      <c r="C1734" s="10">
        <v>13.106716981132074</v>
      </c>
      <c r="D1734" s="10">
        <v>13.106716981132074</v>
      </c>
      <c r="E1734" s="1">
        <v>32.159999999999997</v>
      </c>
      <c r="F1734" s="3">
        <f>((E1734/53)*6)*3</f>
        <v>10.922264150943395</v>
      </c>
      <c r="G1734" s="4">
        <f>VLOOKUP(A1734,'R12 Trend'!$A$4:$B$6433,2,0)</f>
        <v>1.08</v>
      </c>
      <c r="H1734" s="10" t="str">
        <f>IFERROR(VLOOKUP(A1734,'DDS Needs'!$A$4:$F$767,6,0),"")</f>
        <v/>
      </c>
      <c r="I1734" s="1">
        <f>IFERROR(VLOOKUP(A1734,'WH INV 4-2-2026'!$A$2:$C$2914,3,0),"")</f>
        <v>47</v>
      </c>
      <c r="J1734" s="1">
        <f>I1734/(C1734/3)</f>
        <v>10.757842730790493</v>
      </c>
      <c r="K1734" s="5" t="str">
        <f>IF((I1734&gt;C1734),"X","")</f>
        <v>X</v>
      </c>
      <c r="L1734" s="7">
        <f>(C1734/3)*13</f>
        <v>56.795773584905653</v>
      </c>
      <c r="M1734" s="7">
        <f>I1734-L1734</f>
        <v>-9.7957735849056533</v>
      </c>
      <c r="N1734" s="6">
        <f>C1734/$C$2</f>
        <v>5.6545268210700694E-5</v>
      </c>
      <c r="O1734" s="5" t="s">
        <v>27882</v>
      </c>
      <c r="P1734" t="str">
        <f>VLOOKUP(A1734,'External $ Guide'!$A$2:$L$11545,3,0)</f>
        <v>Replenish</v>
      </c>
      <c r="Q1734" t="str">
        <f>VLOOKUP(A1734,'External $ Guide'!$A$2:$L$11545,4,0)</f>
        <v>Retail</v>
      </c>
      <c r="R1734" t="str">
        <f>VLOOKUP(A1734,'External $ Guide'!$A$2:$L$11545,5,0)</f>
        <v>Active</v>
      </c>
      <c r="S1734" t="str">
        <f>IFERROR(VLOOKUP(A1734,'Broker &amp; Vendor'!$A$2:$C$11545,3,0),"")</f>
        <v>CAMPARI AMERICA</v>
      </c>
      <c r="T1734" t="str">
        <f>IFERROR(VLOOKUP(A1734,'Broker &amp; Vendor'!$A$2:$C$11545,2,0),"")</f>
        <v>SGWS- TRANSATLANTIC DIVISION</v>
      </c>
    </row>
    <row r="1735" spans="1:20" x14ac:dyDescent="0.25">
      <c r="A1735" t="s">
        <v>6348</v>
      </c>
      <c r="B1735" t="s">
        <v>2254</v>
      </c>
      <c r="C1735" s="10">
        <v>13.065452830188677</v>
      </c>
      <c r="D1735" s="10">
        <v>13.065452830188677</v>
      </c>
      <c r="E1735" s="1">
        <v>46.35</v>
      </c>
      <c r="F1735" s="3">
        <f>((E1735/53)*6)*3</f>
        <v>15.741509433962262</v>
      </c>
      <c r="G1735" s="4">
        <f>VLOOKUP(A1735,'R12 Trend'!$A$4:$B$6433,2,0)</f>
        <v>-0.17</v>
      </c>
      <c r="H1735" s="10" t="str">
        <f>IFERROR(VLOOKUP(A1735,'DDS Needs'!$A$4:$F$767,6,0),"")</f>
        <v/>
      </c>
      <c r="I1735" s="1">
        <f>IFERROR(VLOOKUP(A1735,'WH INV 4-2-2026'!$A$2:$C$2914,3,0),"")</f>
        <v>57</v>
      </c>
      <c r="J1735" s="1">
        <f>I1735/(C1735/3)</f>
        <v>13.087950507531746</v>
      </c>
      <c r="K1735" s="5" t="str">
        <f>IF((I1735&gt;C1735),"X","")</f>
        <v>X</v>
      </c>
      <c r="L1735" s="7">
        <f>(C1735/3)*13</f>
        <v>56.616962264150942</v>
      </c>
      <c r="M1735" s="7">
        <f>I1735-L1735</f>
        <v>0.38303773584905798</v>
      </c>
      <c r="N1735" s="6">
        <f>C1735/$C$2</f>
        <v>5.6367245561250022E-5</v>
      </c>
      <c r="O1735" s="5" t="s">
        <v>27882</v>
      </c>
      <c r="P1735" t="str">
        <f>VLOOKUP(A1735,'External $ Guide'!$A$2:$L$11545,3,0)</f>
        <v>Replenish</v>
      </c>
      <c r="Q1735" t="str">
        <f>VLOOKUP(A1735,'External $ Guide'!$A$2:$L$11545,4,0)</f>
        <v>Retail</v>
      </c>
      <c r="R1735" t="str">
        <f>VLOOKUP(A1735,'External $ Guide'!$A$2:$L$11545,5,0)</f>
        <v>Active</v>
      </c>
      <c r="S1735" t="str">
        <f>IFERROR(VLOOKUP(A1735,'Broker &amp; Vendor'!$A$2:$C$11545,3,0),"")</f>
        <v>SUGARLAND DISTILLING CO. LLC</v>
      </c>
      <c r="T1735" t="str">
        <f>IFERROR(VLOOKUP(A1735,'Broker &amp; Vendor'!$A$2:$C$11545,2,0),"")</f>
        <v>RNDC</v>
      </c>
    </row>
    <row r="1736" spans="1:20" x14ac:dyDescent="0.25">
      <c r="A1736" t="s">
        <v>6807</v>
      </c>
      <c r="B1736" t="s">
        <v>2713</v>
      </c>
      <c r="C1736" s="10">
        <v>13.062396226415096</v>
      </c>
      <c r="D1736" s="10">
        <v>13.062396226415096</v>
      </c>
      <c r="E1736" s="1">
        <v>36.630000000000003</v>
      </c>
      <c r="F1736" s="3">
        <f>((E1736/53)*6)*3</f>
        <v>12.440377358490567</v>
      </c>
      <c r="G1736" s="4">
        <f>VLOOKUP(A1736,'R12 Trend'!$A$4:$B$6433,2,0)</f>
        <v>0.05</v>
      </c>
      <c r="H1736" s="10" t="str">
        <f>IFERROR(VLOOKUP(A1736,'DDS Needs'!$A$4:$F$767,6,0),"")</f>
        <v/>
      </c>
      <c r="I1736" s="1">
        <f>IFERROR(VLOOKUP(A1736,'WH INV 4-2-2026'!$A$2:$C$2914,3,0),"")</f>
        <v>13</v>
      </c>
      <c r="J1736" s="1">
        <f>I1736/(C1736/3)</f>
        <v>2.9856696523363184</v>
      </c>
      <c r="K1736" s="5" t="str">
        <f>IF((I1736&gt;C1736),"X","")</f>
        <v/>
      </c>
      <c r="L1736" s="7">
        <f>(C1736/3)*13</f>
        <v>56.603716981132088</v>
      </c>
      <c r="M1736" s="7">
        <f>I1736-L1736</f>
        <v>-43.603716981132088</v>
      </c>
      <c r="N1736" s="6">
        <f>C1736/$C$2</f>
        <v>5.635405869832777E-5</v>
      </c>
      <c r="O1736" s="5" t="s">
        <v>27882</v>
      </c>
      <c r="P1736" t="str">
        <f>VLOOKUP(A1736,'External $ Guide'!$A$2:$L$11545,3,0)</f>
        <v>Replenish</v>
      </c>
      <c r="Q1736" t="str">
        <f>VLOOKUP(A1736,'External $ Guide'!$A$2:$L$11545,4,0)</f>
        <v>Retail</v>
      </c>
      <c r="R1736" t="str">
        <f>VLOOKUP(A1736,'External $ Guide'!$A$2:$L$11545,5,0)</f>
        <v>Active</v>
      </c>
      <c r="S1736" t="str">
        <f>IFERROR(VLOOKUP(A1736,'Broker &amp; Vendor'!$A$2:$C$11545,3,0),"")</f>
        <v>CAMPARI AMERICA</v>
      </c>
      <c r="T1736" t="str">
        <f>IFERROR(VLOOKUP(A1736,'Broker &amp; Vendor'!$A$2:$C$11545,2,0),"")</f>
        <v>SGWS- TRANSATLANTIC DIVISION</v>
      </c>
    </row>
    <row r="1737" spans="1:20" x14ac:dyDescent="0.25">
      <c r="A1737" t="s">
        <v>5398</v>
      </c>
      <c r="B1737" t="s">
        <v>1304</v>
      </c>
      <c r="C1737" s="10">
        <v>13.05322641509434</v>
      </c>
      <c r="D1737" s="10">
        <v>13.05322641509434</v>
      </c>
      <c r="E1737" s="1">
        <v>32.85</v>
      </c>
      <c r="F1737" s="3">
        <f>((E1737/53)*6)*3</f>
        <v>11.156603773584907</v>
      </c>
      <c r="G1737" s="4">
        <f>VLOOKUP(A1737,'R12 Trend'!$A$4:$B$6433,2,0)</f>
        <v>0.17</v>
      </c>
      <c r="H1737" s="10" t="str">
        <f>IFERROR(VLOOKUP(A1737,'DDS Needs'!$A$4:$F$767,6,0),"")</f>
        <v/>
      </c>
      <c r="I1737" s="1" t="str">
        <f>IFERROR(VLOOKUP(A1737,'WH INV 4-2-2026'!$A$2:$C$2914,3,0),"")</f>
        <v/>
      </c>
      <c r="J1737" s="1" t="e">
        <f>I1737/(C1737/3)</f>
        <v>#VALUE!</v>
      </c>
      <c r="K1737" s="5" t="str">
        <f>IF((I1737&gt;C1737),"X","")</f>
        <v>X</v>
      </c>
      <c r="L1737" s="7">
        <f>(C1737/3)*13</f>
        <v>56.563981132075469</v>
      </c>
      <c r="M1737" s="7" t="e">
        <f>I1737-L1737</f>
        <v>#VALUE!</v>
      </c>
      <c r="N1737" s="6">
        <f>C1737/$C$2</f>
        <v>5.6314498109560946E-5</v>
      </c>
      <c r="O1737" s="5" t="s">
        <v>27882</v>
      </c>
      <c r="P1737" t="str">
        <f>VLOOKUP(A1737,'External $ Guide'!$A$2:$L$11545,3,0)</f>
        <v>Replenish</v>
      </c>
      <c r="Q1737" t="str">
        <f>VLOOKUP(A1737,'External $ Guide'!$A$2:$L$11545,4,0)</f>
        <v>Retail</v>
      </c>
      <c r="R1737" t="str">
        <f>VLOOKUP(A1737,'External $ Guide'!$A$2:$L$11545,5,0)</f>
        <v>Active</v>
      </c>
      <c r="S1737" t="str">
        <f>IFERROR(VLOOKUP(A1737,'Broker &amp; Vendor'!$A$2:$C$11545,3,0),"")</f>
        <v>PERNOD RICARD USA</v>
      </c>
      <c r="T1737" t="str">
        <f>IFERROR(VLOOKUP(A1737,'Broker &amp; Vendor'!$A$2:$C$11545,2,0),"")</f>
        <v>SGWS- AMERICAN LIBERTY DIVISION</v>
      </c>
    </row>
    <row r="1738" spans="1:20" x14ac:dyDescent="0.25">
      <c r="A1738" t="s">
        <v>10149</v>
      </c>
      <c r="B1738" t="s">
        <v>10646</v>
      </c>
      <c r="C1738" s="10">
        <v>13.047999999999998</v>
      </c>
      <c r="D1738" s="10">
        <v>13.047999999999998</v>
      </c>
      <c r="E1738">
        <v>32.619999999999997</v>
      </c>
      <c r="G1738" s="4"/>
      <c r="H1738" s="10" t="str">
        <f>IFERROR(VLOOKUP(A1738,'DDS Needs'!$A$4:$F$767,6,0),"")</f>
        <v/>
      </c>
      <c r="I1738" s="1">
        <f>IFERROR(VLOOKUP(A1738,'WH INV 4-2-2026'!$A$2:$C$2914,3,0),"")</f>
        <v>21</v>
      </c>
      <c r="J1738" s="1">
        <f>I1738/(C1738/3)</f>
        <v>4.8283261802575108</v>
      </c>
      <c r="K1738" s="5" t="str">
        <f>IF((I1738&gt;C1738),"X","")</f>
        <v>X</v>
      </c>
      <c r="L1738" s="7">
        <f>(C1738/3)*13</f>
        <v>56.541333333333327</v>
      </c>
      <c r="M1738" s="7">
        <f>I1738-L1738</f>
        <v>-35.541333333333327</v>
      </c>
      <c r="N1738" s="6">
        <f>C1738/$C$2</f>
        <v>5.6291950201971617E-5</v>
      </c>
      <c r="O1738" s="5" t="s">
        <v>27882</v>
      </c>
      <c r="P1738" t="str">
        <f>VLOOKUP(A1738,'External $ Guide'!$A$2:$L$11545,3,0)</f>
        <v>Replenish</v>
      </c>
      <c r="Q1738" t="str">
        <f>VLOOKUP(A1738,'External $ Guide'!$A$2:$L$11545,4,0)</f>
        <v>Retail</v>
      </c>
      <c r="R1738" t="str">
        <f>VLOOKUP(A1738,'External $ Guide'!$A$2:$L$11545,5,0)</f>
        <v>Active</v>
      </c>
      <c r="S1738" t="str">
        <f>IFERROR(VLOOKUP(A1738,'Broker &amp; Vendor'!$A$2:$C$11545,3,0),"")</f>
        <v>GO AMERICA GO BEVERAGES LLC.</v>
      </c>
      <c r="T1738" t="str">
        <f>IFERROR(VLOOKUP(A1738,'Broker &amp; Vendor'!$A$2:$C$11545,2,0),"")</f>
        <v>RNDC</v>
      </c>
    </row>
    <row r="1739" spans="1:20" x14ac:dyDescent="0.25">
      <c r="A1739" t="s">
        <v>6281</v>
      </c>
      <c r="B1739" t="s">
        <v>2187</v>
      </c>
      <c r="C1739" s="10">
        <v>13.045584905660375</v>
      </c>
      <c r="D1739" s="10">
        <v>13.045584905660375</v>
      </c>
      <c r="E1739" s="1">
        <v>32.01</v>
      </c>
      <c r="F1739" s="3">
        <f>((E1739/53)*6)*3</f>
        <v>10.871320754716979</v>
      </c>
      <c r="G1739" s="4">
        <f>VLOOKUP(A1739,'R12 Trend'!$A$4:$B$6433,2,0)</f>
        <v>0.22</v>
      </c>
      <c r="H1739" s="10" t="str">
        <f>IFERROR(VLOOKUP(A1739,'DDS Needs'!$A$4:$F$767,6,0),"")</f>
        <v/>
      </c>
      <c r="I1739" s="1">
        <f>IFERROR(VLOOKUP(A1739,'WH INV 4-2-2026'!$A$2:$C$2914,3,0),"")</f>
        <v>27</v>
      </c>
      <c r="J1739" s="1">
        <f>I1739/(C1739/3)</f>
        <v>6.2089971883786328</v>
      </c>
      <c r="K1739" s="5" t="str">
        <f>IF((I1739&gt;C1739),"X","")</f>
        <v>X</v>
      </c>
      <c r="L1739" s="7">
        <f>(C1739/3)*13</f>
        <v>56.530867924528295</v>
      </c>
      <c r="M1739" s="7">
        <f>I1739-L1739</f>
        <v>-29.530867924528295</v>
      </c>
      <c r="N1739" s="6">
        <f>C1739/$C$2</f>
        <v>5.6281530952255258E-5</v>
      </c>
      <c r="O1739" s="5" t="s">
        <v>27882</v>
      </c>
      <c r="P1739" t="str">
        <f>VLOOKUP(A1739,'External $ Guide'!$A$2:$L$11545,3,0)</f>
        <v>Replenish</v>
      </c>
      <c r="Q1739" t="str">
        <f>VLOOKUP(A1739,'External $ Guide'!$A$2:$L$11545,4,0)</f>
        <v>Retail</v>
      </c>
      <c r="R1739" t="str">
        <f>VLOOKUP(A1739,'External $ Guide'!$A$2:$L$11545,5,0)</f>
        <v>Active</v>
      </c>
      <c r="S1739" t="str">
        <f>IFERROR(VLOOKUP(A1739,'Broker &amp; Vendor'!$A$2:$C$11545,3,0),"")</f>
        <v>THE BARDSTOWN BOURBON CO. LLC</v>
      </c>
      <c r="T1739" t="str">
        <f>IFERROR(VLOOKUP(A1739,'Broker &amp; Vendor'!$A$2:$C$11545,2,0),"")</f>
        <v>RNDC</v>
      </c>
    </row>
    <row r="1740" spans="1:20" x14ac:dyDescent="0.25">
      <c r="A1740" t="s">
        <v>7396</v>
      </c>
      <c r="B1740" t="s">
        <v>3302</v>
      </c>
      <c r="C1740" s="10">
        <v>12.967607547169813</v>
      </c>
      <c r="D1740" s="10">
        <v>12.967607547169813</v>
      </c>
      <c r="E1740" s="1">
        <v>59.66</v>
      </c>
      <c r="F1740" s="3">
        <f>((E1740/53)*6)*3</f>
        <v>20.261886792452831</v>
      </c>
      <c r="G1740" s="4">
        <f>VLOOKUP(A1740,'R12 Trend'!$A$4:$B$6433,2,0)</f>
        <v>-0.36</v>
      </c>
      <c r="H1740" s="10" t="str">
        <f>IFERROR(VLOOKUP(A1740,'DDS Needs'!$A$4:$F$767,6,0),"")</f>
        <v/>
      </c>
      <c r="I1740" s="1" t="str">
        <f>IFERROR(VLOOKUP(A1740,'WH INV 4-2-2026'!$A$2:$C$2914,3,0),"")</f>
        <v/>
      </c>
      <c r="J1740" s="1" t="e">
        <f>I1740/(C1740/3)</f>
        <v>#VALUE!</v>
      </c>
      <c r="K1740" s="5" t="str">
        <f>IF((I1740&gt;C1740),"X","")</f>
        <v>X</v>
      </c>
      <c r="L1740" s="7">
        <f>(C1740/3)*13</f>
        <v>56.19296603773585</v>
      </c>
      <c r="M1740" s="7" t="e">
        <f>I1740-L1740</f>
        <v>#VALUE!</v>
      </c>
      <c r="N1740" s="6">
        <f>C1740/$C$2</f>
        <v>5.5945119427038206E-5</v>
      </c>
      <c r="O1740" s="5" t="s">
        <v>27882</v>
      </c>
      <c r="P1740" t="str">
        <f>VLOOKUP(A1740,'External $ Guide'!$A$2:$L$11545,3,0)</f>
        <v>Replenish</v>
      </c>
      <c r="Q1740" t="str">
        <f>VLOOKUP(A1740,'External $ Guide'!$A$2:$L$11545,4,0)</f>
        <v>Retail</v>
      </c>
      <c r="R1740" t="str">
        <f>VLOOKUP(A1740,'External $ Guide'!$A$2:$L$11545,5,0)</f>
        <v>Active</v>
      </c>
      <c r="S1740" t="str">
        <f>IFERROR(VLOOKUP(A1740,'Broker &amp; Vendor'!$A$2:$C$11545,3,0),"")</f>
        <v>CIROC SPIRITS LLC</v>
      </c>
      <c r="T1740" t="str">
        <f>IFERROR(VLOOKUP(A1740,'Broker &amp; Vendor'!$A$2:$C$11545,2,0),"")</f>
        <v>SGWS- CHAMPION DIVISION</v>
      </c>
    </row>
    <row r="1741" spans="1:20" x14ac:dyDescent="0.25">
      <c r="A1741" t="s">
        <v>6615</v>
      </c>
      <c r="B1741" t="s">
        <v>2521</v>
      </c>
      <c r="C1741" s="10">
        <v>12.939622641509434</v>
      </c>
      <c r="D1741" s="10">
        <v>12.939622641509434</v>
      </c>
      <c r="E1741" s="1">
        <v>31.75</v>
      </c>
      <c r="F1741" s="3">
        <f>((E1741/53)*6)*3</f>
        <v>10.783018867924529</v>
      </c>
      <c r="G1741" s="4">
        <f>VLOOKUP(A1741,'R12 Trend'!$A$4:$B$6433,2,0)</f>
        <v>0.27</v>
      </c>
      <c r="H1741" s="10" t="str">
        <f>IFERROR(VLOOKUP(A1741,'DDS Needs'!$A$4:$F$767,6,0),"")</f>
        <v/>
      </c>
      <c r="I1741" s="1">
        <f>IFERROR(VLOOKUP(A1741,'WH INV 4-2-2026'!$A$2:$C$2914,3,0),"")</f>
        <v>35</v>
      </c>
      <c r="J1741" s="1">
        <f>I1741/(C1741/3)</f>
        <v>8.1146106736657924</v>
      </c>
      <c r="K1741" s="5" t="str">
        <f>IF((I1741&gt;C1741),"X","")</f>
        <v>X</v>
      </c>
      <c r="L1741" s="7">
        <f>(C1741/3)*13</f>
        <v>56.071698113207546</v>
      </c>
      <c r="M1741" s="7">
        <f>I1741-L1741</f>
        <v>-21.071698113207546</v>
      </c>
      <c r="N1741" s="6">
        <f>C1741/$C$2</f>
        <v>5.5824386370949848E-5</v>
      </c>
      <c r="O1741" s="5" t="s">
        <v>27882</v>
      </c>
      <c r="P1741" t="str">
        <f>VLOOKUP(A1741,'External $ Guide'!$A$2:$L$11545,3,0)</f>
        <v>Replenish</v>
      </c>
      <c r="Q1741" t="str">
        <f>VLOOKUP(A1741,'External $ Guide'!$A$2:$L$11545,4,0)</f>
        <v>Retail</v>
      </c>
      <c r="R1741" t="str">
        <f>VLOOKUP(A1741,'External $ Guide'!$A$2:$L$11545,5,0)</f>
        <v>Active</v>
      </c>
      <c r="S1741" t="str">
        <f>IFERROR(VLOOKUP(A1741,'Broker &amp; Vendor'!$A$2:$C$11545,3,0),"")</f>
        <v>PERNOD RICARD USA</v>
      </c>
      <c r="T1741" t="str">
        <f>IFERROR(VLOOKUP(A1741,'Broker &amp; Vendor'!$A$2:$C$11545,2,0),"")</f>
        <v>SGWS- AMERICAN LIBERTY DIVISION</v>
      </c>
    </row>
    <row r="1742" spans="1:20" x14ac:dyDescent="0.25">
      <c r="A1742" t="s">
        <v>6421</v>
      </c>
      <c r="B1742" t="s">
        <v>2327</v>
      </c>
      <c r="C1742" s="10">
        <v>12.909056603773582</v>
      </c>
      <c r="D1742" s="10">
        <v>12.909056603773582</v>
      </c>
      <c r="E1742" s="1">
        <v>38.01</v>
      </c>
      <c r="F1742" s="3">
        <f>((E1742/53)*6)*3</f>
        <v>12.909056603773582</v>
      </c>
      <c r="G1742" s="4">
        <f>VLOOKUP(A1742,'R12 Trend'!$A$4:$B$6433,2,0)</f>
        <v>0</v>
      </c>
      <c r="H1742" s="10" t="str">
        <f>IFERROR(VLOOKUP(A1742,'DDS Needs'!$A$4:$F$767,6,0),"")</f>
        <v/>
      </c>
      <c r="I1742" s="1">
        <f>IFERROR(VLOOKUP(A1742,'WH INV 4-2-2026'!$A$2:$C$2914,3,0),"")</f>
        <v>2</v>
      </c>
      <c r="J1742" s="1">
        <f>I1742/(C1742/3)</f>
        <v>0.46478996755239854</v>
      </c>
      <c r="K1742" s="5" t="str">
        <f>IF((I1742&gt;C1742),"X","")</f>
        <v/>
      </c>
      <c r="L1742" s="7">
        <f>(C1742/3)*13</f>
        <v>55.939245283018856</v>
      </c>
      <c r="M1742" s="7">
        <f>I1742-L1742</f>
        <v>-53.939245283018856</v>
      </c>
      <c r="N1742" s="6">
        <f>C1742/$C$2</f>
        <v>5.5692517741727117E-5</v>
      </c>
      <c r="O1742" s="5" t="s">
        <v>27882</v>
      </c>
      <c r="P1742" t="str">
        <f>VLOOKUP(A1742,'External $ Guide'!$A$2:$L$11545,3,0)</f>
        <v>Replenish</v>
      </c>
      <c r="Q1742" t="str">
        <f>VLOOKUP(A1742,'External $ Guide'!$A$2:$L$11545,4,0)</f>
        <v>Retail</v>
      </c>
      <c r="R1742" t="str">
        <f>VLOOKUP(A1742,'External $ Guide'!$A$2:$L$11545,5,0)</f>
        <v>Active</v>
      </c>
      <c r="S1742" t="str">
        <f>IFERROR(VLOOKUP(A1742,'Broker &amp; Vendor'!$A$2:$C$11545,3,0),"")</f>
        <v>GO AMERICA GO BEVERAGES LLC.</v>
      </c>
      <c r="T1742" t="str">
        <f>IFERROR(VLOOKUP(A1742,'Broker &amp; Vendor'!$A$2:$C$11545,2,0),"")</f>
        <v>RNDC</v>
      </c>
    </row>
    <row r="1743" spans="1:20" x14ac:dyDescent="0.25">
      <c r="A1743" t="s">
        <v>7624</v>
      </c>
      <c r="B1743" t="s">
        <v>3530</v>
      </c>
      <c r="C1743" s="10">
        <v>12.902128301886792</v>
      </c>
      <c r="D1743" s="10">
        <v>12.902128301886792</v>
      </c>
      <c r="E1743" s="1">
        <v>43.17</v>
      </c>
      <c r="F1743" s="3">
        <f>((E1743/53)*6)*3</f>
        <v>14.661509433962264</v>
      </c>
      <c r="G1743" s="4">
        <f>VLOOKUP(A1743,'R12 Trend'!$A$4:$B$6433,2,0)</f>
        <v>-0.12</v>
      </c>
      <c r="H1743" s="10" t="str">
        <f>IFERROR(VLOOKUP(A1743,'DDS Needs'!$A$4:$F$767,6,0),"")</f>
        <v/>
      </c>
      <c r="I1743" s="1">
        <f>IFERROR(VLOOKUP(A1743,'WH INV 4-2-2026'!$A$2:$C$2914,3,0),"")</f>
        <v>49</v>
      </c>
      <c r="J1743" s="1">
        <f>I1743/(C1743/3)</f>
        <v>11.393469089785977</v>
      </c>
      <c r="K1743" s="5" t="str">
        <f>IF((I1743&gt;C1743),"X","")</f>
        <v>X</v>
      </c>
      <c r="L1743" s="7">
        <f>(C1743/3)*13</f>
        <v>55.90922264150943</v>
      </c>
      <c r="M1743" s="7">
        <f>I1743-L1743</f>
        <v>-6.9092226415094302</v>
      </c>
      <c r="N1743" s="6">
        <f>C1743/$C$2</f>
        <v>5.5662627519103314E-5</v>
      </c>
      <c r="O1743" s="5" t="s">
        <v>27882</v>
      </c>
      <c r="P1743" t="str">
        <f>VLOOKUP(A1743,'External $ Guide'!$A$2:$L$11545,3,0)</f>
        <v>Replenish</v>
      </c>
      <c r="Q1743" t="str">
        <f>VLOOKUP(A1743,'External $ Guide'!$A$2:$L$11545,4,0)</f>
        <v>Retail</v>
      </c>
      <c r="R1743" t="str">
        <f>VLOOKUP(A1743,'External $ Guide'!$A$2:$L$11545,5,0)</f>
        <v>Active</v>
      </c>
      <c r="S1743" t="str">
        <f>IFERROR(VLOOKUP(A1743,'Broker &amp; Vendor'!$A$2:$C$11545,3,0),"")</f>
        <v>HEAVEN HILL SALES CO DBA HEAVEN HILL BRANDS</v>
      </c>
      <c r="T1743" t="str">
        <f>IFERROR(VLOOKUP(A1743,'Broker &amp; Vendor'!$A$2:$C$11545,2,0),"")</f>
        <v>SGWS- TRANSATLANTIC DIVISION</v>
      </c>
    </row>
    <row r="1744" spans="1:20" x14ac:dyDescent="0.25">
      <c r="A1744" t="s">
        <v>4254</v>
      </c>
      <c r="B1744" t="s">
        <v>165</v>
      </c>
      <c r="C1744" s="10">
        <v>12.879916981132077</v>
      </c>
      <c r="D1744" s="10">
        <v>12.879916981132077</v>
      </c>
      <c r="E1744" s="1">
        <v>46.82</v>
      </c>
      <c r="F1744" s="3">
        <f>((E1744/53)*6)*3</f>
        <v>15.901132075471699</v>
      </c>
      <c r="G1744" s="4">
        <f>VLOOKUP(A1744,'R12 Trend'!$A$4:$B$6433,2,0)</f>
        <v>-0.19</v>
      </c>
      <c r="H1744" s="10" t="str">
        <f>IFERROR(VLOOKUP(A1744,'DDS Needs'!$A$4:$F$767,6,0),"")</f>
        <v/>
      </c>
      <c r="I1744" s="1">
        <f>IFERROR(VLOOKUP(A1744,'WH INV 4-2-2026'!$A$2:$C$2914,3,0),"")</f>
        <v>8.3333000000000004E-2</v>
      </c>
      <c r="J1744" s="1">
        <f>I1744/(C1744/3)</f>
        <v>1.9409985356755491E-2</v>
      </c>
      <c r="K1744" s="5" t="str">
        <f>IF((I1744&gt;C1744),"X","")</f>
        <v/>
      </c>
      <c r="L1744" s="7">
        <f>(C1744/3)*13</f>
        <v>55.81297358490567</v>
      </c>
      <c r="M1744" s="7">
        <f>I1744-L1744</f>
        <v>-55.729640584905667</v>
      </c>
      <c r="N1744" s="6">
        <f>C1744/$C$2</f>
        <v>5.5566802981868148E-5</v>
      </c>
      <c r="O1744" s="5" t="s">
        <v>27882</v>
      </c>
      <c r="P1744" t="str">
        <f>VLOOKUP(A1744,'External $ Guide'!$A$2:$L$11545,3,0)</f>
        <v>Replenish</v>
      </c>
      <c r="Q1744" t="str">
        <f>VLOOKUP(A1744,'External $ Guide'!$A$2:$L$11545,4,0)</f>
        <v>Retail</v>
      </c>
      <c r="R1744" t="str">
        <f>VLOOKUP(A1744,'External $ Guide'!$A$2:$L$11545,5,0)</f>
        <v>Active</v>
      </c>
      <c r="S1744" t="str">
        <f>IFERROR(VLOOKUP(A1744,'Broker &amp; Vendor'!$A$2:$C$11545,3,0),"")</f>
        <v>WILLIAM GRANT AND SONS</v>
      </c>
      <c r="T1744" t="str">
        <f>IFERROR(VLOOKUP(A1744,'Broker &amp; Vendor'!$A$2:$C$11545,2,0),"")</f>
        <v>RNDC</v>
      </c>
    </row>
    <row r="1745" spans="1:20" x14ac:dyDescent="0.25">
      <c r="A1745" t="s">
        <v>6344</v>
      </c>
      <c r="B1745" t="s">
        <v>2250</v>
      </c>
      <c r="C1745" s="10">
        <v>12.841811320754717</v>
      </c>
      <c r="D1745" s="10">
        <v>12.841811320754717</v>
      </c>
      <c r="E1745" s="1">
        <v>31.51</v>
      </c>
      <c r="F1745" s="3">
        <f>((E1745/53)*6)*3</f>
        <v>10.701509433962265</v>
      </c>
      <c r="G1745" s="4">
        <f>VLOOKUP(A1745,'R12 Trend'!$A$4:$B$6433,2,0)</f>
        <v>0.69</v>
      </c>
      <c r="H1745" s="10" t="str">
        <f>IFERROR(VLOOKUP(A1745,'DDS Needs'!$A$4:$F$767,6,0),"")</f>
        <v/>
      </c>
      <c r="I1745" s="1">
        <f>IFERROR(VLOOKUP(A1745,'WH INV 4-2-2026'!$A$2:$C$2914,3,0),"")</f>
        <v>40</v>
      </c>
      <c r="J1745" s="1">
        <f>I1745/(C1745/3)</f>
        <v>9.3444761804012835</v>
      </c>
      <c r="K1745" s="5" t="str">
        <f>IF((I1745&gt;C1745),"X","")</f>
        <v>X</v>
      </c>
      <c r="L1745" s="7">
        <f>(C1745/3)*13</f>
        <v>55.647849056603775</v>
      </c>
      <c r="M1745" s="7">
        <f>I1745-L1745</f>
        <v>-15.647849056603775</v>
      </c>
      <c r="N1745" s="6">
        <f>C1745/$C$2</f>
        <v>5.5402406757437156E-5</v>
      </c>
      <c r="O1745" s="5" t="s">
        <v>27882</v>
      </c>
      <c r="P1745" t="str">
        <f>VLOOKUP(A1745,'External $ Guide'!$A$2:$L$11545,3,0)</f>
        <v>Replenish</v>
      </c>
      <c r="Q1745" t="str">
        <f>VLOOKUP(A1745,'External $ Guide'!$A$2:$L$11545,4,0)</f>
        <v>Retail</v>
      </c>
      <c r="R1745" t="str">
        <f>VLOOKUP(A1745,'External $ Guide'!$A$2:$L$11545,5,0)</f>
        <v>Active</v>
      </c>
      <c r="S1745" t="str">
        <f>IFERROR(VLOOKUP(A1745,'Broker &amp; Vendor'!$A$2:$C$11545,3,0),"")</f>
        <v>LUXCO INC</v>
      </c>
      <c r="T1745" t="str">
        <f>IFERROR(VLOOKUP(A1745,'Broker &amp; Vendor'!$A$2:$C$11545,2,0),"")</f>
        <v>RNDC</v>
      </c>
    </row>
    <row r="1746" spans="1:20" x14ac:dyDescent="0.25">
      <c r="A1746" t="s">
        <v>4564</v>
      </c>
      <c r="B1746" t="s">
        <v>475</v>
      </c>
      <c r="C1746" s="10">
        <v>12.819871698113207</v>
      </c>
      <c r="D1746" s="10">
        <v>12.819871698113207</v>
      </c>
      <c r="E1746" s="1">
        <v>51.01</v>
      </c>
      <c r="F1746" s="3">
        <f>((E1746/53)*6)*3</f>
        <v>17.324150943396226</v>
      </c>
      <c r="G1746" s="4">
        <f>VLOOKUP(A1746,'R12 Trend'!$A$4:$B$6433,2,0)</f>
        <v>-0.26</v>
      </c>
      <c r="H1746" s="10" t="str">
        <f>IFERROR(VLOOKUP(A1746,'DDS Needs'!$A$4:$F$767,6,0),"")</f>
        <v/>
      </c>
      <c r="I1746" s="1">
        <f>IFERROR(VLOOKUP(A1746,'WH INV 4-2-2026'!$A$2:$C$2914,3,0),"")</f>
        <v>13</v>
      </c>
      <c r="J1746" s="1">
        <f>I1746/(C1746/3)</f>
        <v>3.042152130566167</v>
      </c>
      <c r="K1746" s="5" t="str">
        <f>IF((I1746&gt;C1746),"X","")</f>
        <v>X</v>
      </c>
      <c r="L1746" s="7">
        <f>(C1746/3)*13</f>
        <v>55.552777358490566</v>
      </c>
      <c r="M1746" s="7">
        <f>I1746-L1746</f>
        <v>-42.552777358490566</v>
      </c>
      <c r="N1746" s="6">
        <f>C1746/$C$2</f>
        <v>5.5307754385795074E-5</v>
      </c>
      <c r="O1746" s="5" t="s">
        <v>27882</v>
      </c>
      <c r="P1746" t="str">
        <f>VLOOKUP(A1746,'External $ Guide'!$A$2:$L$11545,3,0)</f>
        <v>Replenish</v>
      </c>
      <c r="Q1746" t="str">
        <f>VLOOKUP(A1746,'External $ Guide'!$A$2:$L$11545,4,0)</f>
        <v>Retail</v>
      </c>
      <c r="R1746" t="str">
        <f>VLOOKUP(A1746,'External $ Guide'!$A$2:$L$11545,5,0)</f>
        <v>Active</v>
      </c>
      <c r="S1746" t="str">
        <f>IFERROR(VLOOKUP(A1746,'Broker &amp; Vendor'!$A$2:$C$11545,3,0),"")</f>
        <v>JOHN EMERALD DISTILLING</v>
      </c>
      <c r="T1746" t="str">
        <f>IFERROR(VLOOKUP(A1746,'Broker &amp; Vendor'!$A$2:$C$11545,2,0),"")</f>
        <v>UNITED</v>
      </c>
    </row>
    <row r="1747" spans="1:20" x14ac:dyDescent="0.25">
      <c r="A1747" t="s">
        <v>6915</v>
      </c>
      <c r="B1747" t="s">
        <v>2821</v>
      </c>
      <c r="C1747" s="10">
        <v>12.786996226415093</v>
      </c>
      <c r="D1747" s="10">
        <v>12.786996226415093</v>
      </c>
      <c r="E1747" s="1">
        <v>48.27</v>
      </c>
      <c r="F1747" s="3">
        <f>((E1747/53)*6)*3</f>
        <v>16.393584905660376</v>
      </c>
      <c r="G1747" s="4">
        <f>VLOOKUP(A1747,'R12 Trend'!$A$4:$B$6433,2,0)</f>
        <v>-0.22</v>
      </c>
      <c r="H1747" s="10" t="str">
        <f>IFERROR(VLOOKUP(A1747,'DDS Needs'!$A$4:$F$767,6,0),"")</f>
        <v/>
      </c>
      <c r="I1747" s="1">
        <f>IFERROR(VLOOKUP(A1747,'WH INV 4-2-2026'!$A$2:$C$2914,3,0),"")</f>
        <v>37</v>
      </c>
      <c r="J1747" s="1">
        <f>I1747/(C1747/3)</f>
        <v>8.6806938888977427</v>
      </c>
      <c r="K1747" s="5" t="str">
        <f>IF((I1747&gt;C1747),"X","")</f>
        <v>X</v>
      </c>
      <c r="L1747" s="7">
        <f>(C1747/3)*13</f>
        <v>55.410316981132077</v>
      </c>
      <c r="M1747" s="7">
        <f>I1747-L1747</f>
        <v>-18.410316981132077</v>
      </c>
      <c r="N1747" s="6">
        <f>C1747/$C$2</f>
        <v>5.516592234903108E-5</v>
      </c>
      <c r="O1747" s="5" t="s">
        <v>27882</v>
      </c>
      <c r="P1747" t="str">
        <f>VLOOKUP(A1747,'External $ Guide'!$A$2:$L$11545,3,0)</f>
        <v>Replenish</v>
      </c>
      <c r="Q1747" t="str">
        <f>VLOOKUP(A1747,'External $ Guide'!$A$2:$L$11545,4,0)</f>
        <v>Retail</v>
      </c>
      <c r="R1747" t="str">
        <f>VLOOKUP(A1747,'External $ Guide'!$A$2:$L$11545,5,0)</f>
        <v>Active</v>
      </c>
      <c r="S1747" t="s">
        <v>27956</v>
      </c>
      <c r="T1747" t="str">
        <f>IFERROR(VLOOKUP(A1747,'Broker &amp; Vendor'!$A$2:$C$11545,2,0),"")</f>
        <v>SGWS- CHAMPION DIVISION</v>
      </c>
    </row>
    <row r="1748" spans="1:20" x14ac:dyDescent="0.25">
      <c r="A1748" t="s">
        <v>6515</v>
      </c>
      <c r="B1748" t="s">
        <v>2421</v>
      </c>
      <c r="C1748" s="10">
        <v>12.762271698113208</v>
      </c>
      <c r="D1748" s="10">
        <v>12.762271698113208</v>
      </c>
      <c r="E1748" s="1">
        <v>38.74</v>
      </c>
      <c r="F1748" s="3">
        <f>((E1748/53)*6)*3</f>
        <v>13.156981132075472</v>
      </c>
      <c r="G1748" s="4">
        <f>VLOOKUP(A1748,'R12 Trend'!$A$4:$B$6433,2,0)</f>
        <v>-0.03</v>
      </c>
      <c r="H1748" s="10" t="str">
        <f>IFERROR(VLOOKUP(A1748,'DDS Needs'!$A$4:$F$767,6,0),"")</f>
        <v/>
      </c>
      <c r="I1748" s="1">
        <f>IFERROR(VLOOKUP(A1748,'WH INV 4-2-2026'!$A$2:$C$2914,3,0),"")</f>
        <v>35</v>
      </c>
      <c r="J1748" s="1">
        <f>I1748/(C1748/3)</f>
        <v>8.2273753829832135</v>
      </c>
      <c r="K1748" s="5" t="str">
        <f>IF((I1748&gt;C1748),"X","")</f>
        <v>X</v>
      </c>
      <c r="L1748" s="7">
        <f>(C1748/3)*13</f>
        <v>55.303177358490572</v>
      </c>
      <c r="M1748" s="7">
        <f>I1748-L1748</f>
        <v>-20.303177358490572</v>
      </c>
      <c r="N1748" s="6">
        <f>C1748/$C$2</f>
        <v>5.5059255280059823E-5</v>
      </c>
      <c r="O1748" s="5" t="s">
        <v>27882</v>
      </c>
      <c r="P1748" t="str">
        <f>VLOOKUP(A1748,'External $ Guide'!$A$2:$L$11545,3,0)</f>
        <v>Replenish</v>
      </c>
      <c r="Q1748" t="str">
        <f>VLOOKUP(A1748,'External $ Guide'!$A$2:$L$11545,4,0)</f>
        <v>Retail</v>
      </c>
      <c r="R1748" t="str">
        <f>VLOOKUP(A1748,'External $ Guide'!$A$2:$L$11545,5,0)</f>
        <v>Active</v>
      </c>
      <c r="S1748" t="str">
        <f>IFERROR(VLOOKUP(A1748,'Broker &amp; Vendor'!$A$2:$C$11545,3,0),"")</f>
        <v>BROWN FOREMAN CORP</v>
      </c>
      <c r="T1748" t="str">
        <f>IFERROR(VLOOKUP(A1748,'Broker &amp; Vendor'!$A$2:$C$11545,2,0),"")</f>
        <v>UNITED</v>
      </c>
    </row>
    <row r="1749" spans="1:20" x14ac:dyDescent="0.25">
      <c r="A1749" t="s">
        <v>9846</v>
      </c>
      <c r="B1749" t="s">
        <v>10620</v>
      </c>
      <c r="C1749" s="10">
        <v>12.736000000000001</v>
      </c>
      <c r="D1749" s="10">
        <v>12.736000000000001</v>
      </c>
      <c r="E1749">
        <v>31.84</v>
      </c>
      <c r="G1749" s="4"/>
      <c r="H1749" s="10" t="str">
        <f>IFERROR(VLOOKUP(A1749,'DDS Needs'!$A$4:$F$767,6,0),"")</f>
        <v/>
      </c>
      <c r="I1749" s="1">
        <f>IFERROR(VLOOKUP(A1749,'WH INV 4-2-2026'!$A$2:$C$2914,3,0),"")</f>
        <v>154</v>
      </c>
      <c r="J1749" s="1">
        <f>I1749/(C1749/3)</f>
        <v>36.2751256281407</v>
      </c>
      <c r="K1749" s="5" t="str">
        <f>IF((I1749&gt;C1749),"X","")</f>
        <v>X</v>
      </c>
      <c r="L1749" s="7">
        <f>(C1749/3)*13</f>
        <v>55.189333333333337</v>
      </c>
      <c r="M1749" s="7">
        <f>I1749-L1749</f>
        <v>98.810666666666663</v>
      </c>
      <c r="N1749" s="6">
        <f>C1749/$C$2</f>
        <v>5.494591337923902E-5</v>
      </c>
      <c r="O1749" s="5" t="s">
        <v>27882</v>
      </c>
      <c r="P1749" t="str">
        <f>VLOOKUP(A1749,'External $ Guide'!$A$2:$L$11545,3,0)</f>
        <v>Replenish</v>
      </c>
      <c r="Q1749" t="str">
        <f>VLOOKUP(A1749,'External $ Guide'!$A$2:$L$11545,4,0)</f>
        <v>Retail</v>
      </c>
      <c r="R1749" t="str">
        <f>VLOOKUP(A1749,'External $ Guide'!$A$2:$L$11545,5,0)</f>
        <v>Active</v>
      </c>
      <c r="S1749" t="s">
        <v>27956</v>
      </c>
      <c r="T1749" t="str">
        <f>IFERROR(VLOOKUP(A1749,'Broker &amp; Vendor'!$A$2:$C$11545,2,0),"")</f>
        <v>SGWS- CHAMPION DIVISION</v>
      </c>
    </row>
    <row r="1750" spans="1:20" x14ac:dyDescent="0.25">
      <c r="A1750" t="s">
        <v>7857</v>
      </c>
      <c r="B1750" t="s">
        <v>3763</v>
      </c>
      <c r="C1750" s="10">
        <v>12.704094339622644</v>
      </c>
      <c r="D1750" s="10">
        <v>12.704094339622644</v>
      </c>
      <c r="E1750" s="1">
        <v>47.35</v>
      </c>
      <c r="F1750" s="3">
        <f>((E1750/53)*6)*3</f>
        <v>16.0811320754717</v>
      </c>
      <c r="G1750" s="4">
        <f>VLOOKUP(A1750,'R12 Trend'!$A$4:$B$6433,2,0)</f>
        <v>-0.21</v>
      </c>
      <c r="H1750" s="10" t="str">
        <f>IFERROR(VLOOKUP(A1750,'DDS Needs'!$A$4:$F$767,6,0),"")</f>
        <v/>
      </c>
      <c r="I1750" s="1" t="str">
        <f>IFERROR(VLOOKUP(A1750,'WH INV 4-2-2026'!$A$2:$C$2914,3,0),"")</f>
        <v/>
      </c>
      <c r="J1750" s="1" t="e">
        <f>I1750/(C1750/3)</f>
        <v>#VALUE!</v>
      </c>
      <c r="K1750" s="5" t="str">
        <f>IF((I1750&gt;C1750),"X","")</f>
        <v>X</v>
      </c>
      <c r="L1750" s="7">
        <f>(C1750/3)*13</f>
        <v>55.051075471698127</v>
      </c>
      <c r="M1750" s="7" t="e">
        <f>I1750-L1750</f>
        <v>#VALUE!</v>
      </c>
      <c r="N1750" s="6">
        <f>C1750/$C$2</f>
        <v>5.4808265322439266E-5</v>
      </c>
      <c r="O1750" s="5" t="s">
        <v>27882</v>
      </c>
      <c r="P1750" t="str">
        <f>VLOOKUP(A1750,'External $ Guide'!$A$2:$L$11545,3,0)</f>
        <v>Replenish</v>
      </c>
      <c r="Q1750" t="str">
        <f>VLOOKUP(A1750,'External $ Guide'!$A$2:$L$11545,4,0)</f>
        <v>Retail</v>
      </c>
      <c r="R1750" t="str">
        <f>VLOOKUP(A1750,'External $ Guide'!$A$2:$L$11545,5,0)</f>
        <v>Active</v>
      </c>
      <c r="S1750" t="str">
        <f>IFERROR(VLOOKUP(A1750,'Broker &amp; Vendor'!$A$2:$C$11545,3,0),"")</f>
        <v>PROXIMO SPIRITS INC.</v>
      </c>
      <c r="T1750" t="str">
        <f>IFERROR(VLOOKUP(A1750,'Broker &amp; Vendor'!$A$2:$C$11545,2,0),"")</f>
        <v>JOHNSON BROTHERS</v>
      </c>
    </row>
    <row r="1751" spans="1:20" x14ac:dyDescent="0.25">
      <c r="A1751" t="s">
        <v>8326</v>
      </c>
      <c r="B1751" t="s">
        <v>8327</v>
      </c>
      <c r="C1751" s="10">
        <v>12.668000000000001</v>
      </c>
      <c r="D1751" s="10">
        <v>12.668000000000001</v>
      </c>
      <c r="E1751">
        <v>31.67</v>
      </c>
      <c r="G1751" s="4"/>
      <c r="H1751" s="10" t="str">
        <f>IFERROR(VLOOKUP(A1751,'DDS Needs'!$A$4:$F$767,6,0),"")</f>
        <v/>
      </c>
      <c r="I1751" s="1">
        <f>IFERROR(VLOOKUP(A1751,'WH INV 4-2-2026'!$A$2:$C$2914,3,0),"")</f>
        <v>81</v>
      </c>
      <c r="J1751" s="1">
        <f>I1751/(C1751/3)</f>
        <v>19.182191348279126</v>
      </c>
      <c r="K1751" s="5" t="str">
        <f>IF((I1751&gt;C1751),"X","")</f>
        <v>X</v>
      </c>
      <c r="L1751" s="7">
        <f>(C1751/3)*13</f>
        <v>54.894666666666673</v>
      </c>
      <c r="M1751" s="7">
        <f>I1751-L1751</f>
        <v>26.105333333333327</v>
      </c>
      <c r="N1751" s="6">
        <f>C1751/$C$2</f>
        <v>5.4652546379412679E-5</v>
      </c>
      <c r="O1751" s="5" t="s">
        <v>27882</v>
      </c>
      <c r="P1751" t="str">
        <f>VLOOKUP(A1751,'External $ Guide'!$A$2:$L$11545,3,0)</f>
        <v>Replenish</v>
      </c>
      <c r="Q1751" t="str">
        <f>VLOOKUP(A1751,'External $ Guide'!$A$2:$L$11545,4,0)</f>
        <v>Retail</v>
      </c>
      <c r="R1751" t="str">
        <f>VLOOKUP(A1751,'External $ Guide'!$A$2:$L$11545,5,0)</f>
        <v>Active</v>
      </c>
      <c r="S1751" t="str">
        <f>IFERROR(VLOOKUP(A1751,'Broker &amp; Vendor'!$A$2:$C$11545,3,0),"")</f>
        <v>ASSOCIATED BREWING COMPANY</v>
      </c>
      <c r="T1751" t="str">
        <f>IFERROR(VLOOKUP(A1751,'Broker &amp; Vendor'!$A$2:$C$11545,2,0),"")</f>
        <v>JOHNSON BROTHERS</v>
      </c>
    </row>
    <row r="1752" spans="1:20" x14ac:dyDescent="0.25">
      <c r="A1752" t="s">
        <v>4271</v>
      </c>
      <c r="B1752" t="s">
        <v>182</v>
      </c>
      <c r="C1752" s="10">
        <v>12.656071698113209</v>
      </c>
      <c r="D1752" s="10">
        <v>12.656071698113209</v>
      </c>
      <c r="E1752" s="1">
        <v>40.07</v>
      </c>
      <c r="F1752" s="3">
        <f>((E1752/53)*6)*3</f>
        <v>13.608679245283021</v>
      </c>
      <c r="G1752" s="4">
        <f>VLOOKUP(A1752,'R12 Trend'!$A$4:$B$6433,2,0)</f>
        <v>-7.0000000000000007E-2</v>
      </c>
      <c r="H1752" s="10" t="str">
        <f>IFERROR(VLOOKUP(A1752,'DDS Needs'!$A$4:$F$767,6,0),"")</f>
        <v/>
      </c>
      <c r="I1752" s="1">
        <f>IFERROR(VLOOKUP(A1752,'WH INV 4-2-2026'!$A$2:$C$2914,3,0),"")</f>
        <v>35.75</v>
      </c>
      <c r="J1752" s="1">
        <f>I1752/(C1752/3)</f>
        <v>8.4741934589378971</v>
      </c>
      <c r="K1752" s="5" t="str">
        <f>IF((I1752&gt;C1752),"X","")</f>
        <v>X</v>
      </c>
      <c r="L1752" s="7">
        <f>(C1752/3)*13</f>
        <v>54.842977358490572</v>
      </c>
      <c r="M1752" s="7">
        <f>I1752-L1752</f>
        <v>-19.092977358490572</v>
      </c>
      <c r="N1752" s="6">
        <f>C1752/$C$2</f>
        <v>5.4601085053860461E-5</v>
      </c>
      <c r="O1752" s="5" t="s">
        <v>27882</v>
      </c>
      <c r="P1752" t="str">
        <f>VLOOKUP(A1752,'External $ Guide'!$A$2:$L$11545,3,0)</f>
        <v>Replenish</v>
      </c>
      <c r="Q1752" t="str">
        <f>VLOOKUP(A1752,'External $ Guide'!$A$2:$L$11545,4,0)</f>
        <v>Retail</v>
      </c>
      <c r="R1752" t="str">
        <f>VLOOKUP(A1752,'External $ Guide'!$A$2:$L$11545,5,0)</f>
        <v>Active</v>
      </c>
      <c r="S1752" t="str">
        <f>IFERROR(VLOOKUP(A1752,'Broker &amp; Vendor'!$A$2:$C$11545,3,0),"")</f>
        <v>WILLIAM GRANT AND SONS</v>
      </c>
      <c r="T1752" t="str">
        <f>IFERROR(VLOOKUP(A1752,'Broker &amp; Vendor'!$A$2:$C$11545,2,0),"")</f>
        <v>RNDC</v>
      </c>
    </row>
    <row r="1753" spans="1:20" x14ac:dyDescent="0.25">
      <c r="A1753" t="s">
        <v>5152</v>
      </c>
      <c r="B1753" t="s">
        <v>1058</v>
      </c>
      <c r="C1753" s="10">
        <v>12.645169811320757</v>
      </c>
      <c r="D1753" s="10">
        <v>12.645169811320757</v>
      </c>
      <c r="E1753" s="1">
        <v>88.65</v>
      </c>
      <c r="F1753" s="3">
        <f>((E1753/53)*6)*3</f>
        <v>30.107547169811326</v>
      </c>
      <c r="G1753" s="4">
        <f>VLOOKUP(A1753,'R12 Trend'!$A$4:$B$6433,2,0)</f>
        <v>-0.57999999999999996</v>
      </c>
      <c r="H1753" s="10" t="str">
        <f>IFERROR(VLOOKUP(A1753,'DDS Needs'!$A$4:$F$767,6,0),"")</f>
        <v/>
      </c>
      <c r="I1753" s="1">
        <f>IFERROR(VLOOKUP(A1753,'WH INV 4-2-2026'!$A$2:$C$2914,3,0),"")</f>
        <v>0</v>
      </c>
      <c r="J1753" s="1">
        <f>I1753/(C1753/3)</f>
        <v>0</v>
      </c>
      <c r="K1753" s="5" t="str">
        <f>IF((I1753&gt;C1753),"X","")</f>
        <v/>
      </c>
      <c r="L1753" s="7">
        <f>(C1753/3)*13</f>
        <v>54.795735849056612</v>
      </c>
      <c r="M1753" s="7">
        <f>I1753-L1753</f>
        <v>-54.795735849056612</v>
      </c>
      <c r="N1753" s="6">
        <f>C1753/$C$2</f>
        <v>5.4554051909437692E-5</v>
      </c>
      <c r="O1753" s="5" t="s">
        <v>27882</v>
      </c>
      <c r="P1753" t="str">
        <f>VLOOKUP(A1753,'External $ Guide'!$A$2:$L$11545,3,0)</f>
        <v>Replenish</v>
      </c>
      <c r="Q1753" t="str">
        <f>VLOOKUP(A1753,'External $ Guide'!$A$2:$L$11545,4,0)</f>
        <v>Retail</v>
      </c>
      <c r="R1753" t="str">
        <f>VLOOKUP(A1753,'External $ Guide'!$A$2:$L$11545,5,0)</f>
        <v>Active</v>
      </c>
      <c r="S1753" t="str">
        <f>IFERROR(VLOOKUP(A1753,'Broker &amp; Vendor'!$A$2:$C$11545,3,0),"")</f>
        <v>BUSHWACKER SPIRITS LLC</v>
      </c>
      <c r="T1753" t="str">
        <f>IFERROR(VLOOKUP(A1753,'Broker &amp; Vendor'!$A$2:$C$11545,2,0),"")</f>
        <v>LUKE LEA BEVERAGES</v>
      </c>
    </row>
    <row r="1754" spans="1:20" x14ac:dyDescent="0.25">
      <c r="A1754" t="s">
        <v>6762</v>
      </c>
      <c r="B1754" t="s">
        <v>2668</v>
      </c>
      <c r="C1754" s="10">
        <v>12.491320754716979</v>
      </c>
      <c r="D1754" s="10">
        <v>12.491320754716979</v>
      </c>
      <c r="E1754" s="1">
        <v>30.65</v>
      </c>
      <c r="F1754" s="3">
        <f>((E1754/53)*6)*3</f>
        <v>10.409433962264149</v>
      </c>
      <c r="G1754" s="4">
        <f>VLOOKUP(A1754,'R12 Trend'!$A$4:$B$6433,2,0)</f>
        <v>1.26</v>
      </c>
      <c r="H1754" s="10" t="str">
        <f>IFERROR(VLOOKUP(A1754,'DDS Needs'!$A$4:$F$767,6,0),"")</f>
        <v/>
      </c>
      <c r="I1754" s="1">
        <f>IFERROR(VLOOKUP(A1754,'WH INV 4-2-2026'!$A$2:$C$2914,3,0),"")</f>
        <v>79</v>
      </c>
      <c r="J1754" s="1">
        <f>I1754/(C1754/3)</f>
        <v>18.973173826354905</v>
      </c>
      <c r="K1754" s="5" t="str">
        <f>IF((I1754&gt;C1754),"X","")</f>
        <v>X</v>
      </c>
      <c r="L1754" s="7">
        <f>(C1754/3)*13</f>
        <v>54.129056603773577</v>
      </c>
      <c r="M1754" s="7">
        <f>I1754-L1754</f>
        <v>24.870943396226423</v>
      </c>
      <c r="N1754" s="6">
        <f>C1754/$C$2</f>
        <v>5.3890313142350003E-5</v>
      </c>
      <c r="O1754" s="5" t="s">
        <v>27882</v>
      </c>
      <c r="P1754" t="str">
        <f>VLOOKUP(A1754,'External $ Guide'!$A$2:$L$11545,3,0)</f>
        <v>Replenish</v>
      </c>
      <c r="Q1754" t="str">
        <f>VLOOKUP(A1754,'External $ Guide'!$A$2:$L$11545,4,0)</f>
        <v>Retail</v>
      </c>
      <c r="R1754" t="str">
        <f>VLOOKUP(A1754,'External $ Guide'!$A$2:$L$11545,5,0)</f>
        <v>Active</v>
      </c>
      <c r="S1754" t="str">
        <f>IFERROR(VLOOKUP(A1754,'Broker &amp; Vendor'!$A$2:$C$11545,3,0),"")</f>
        <v>E. &amp; J. GALLO WINERY</v>
      </c>
      <c r="T1754" t="str">
        <f>IFERROR(VLOOKUP(A1754,'Broker &amp; Vendor'!$A$2:$C$11545,2,0),"")</f>
        <v>RNDC</v>
      </c>
    </row>
    <row r="1755" spans="1:20" x14ac:dyDescent="0.25">
      <c r="A1755" t="s">
        <v>5716</v>
      </c>
      <c r="B1755" t="s">
        <v>1622</v>
      </c>
      <c r="C1755" s="10">
        <v>12.439528301886792</v>
      </c>
      <c r="D1755" s="10">
        <v>12.439528301886792</v>
      </c>
      <c r="E1755" s="1">
        <v>40.25</v>
      </c>
      <c r="F1755" s="3">
        <f>((E1755/53)*6)*3</f>
        <v>13.669811320754716</v>
      </c>
      <c r="G1755" s="4">
        <f>VLOOKUP(A1755,'R12 Trend'!$A$4:$B$6433,2,0)</f>
        <v>-0.09</v>
      </c>
      <c r="H1755" s="10" t="str">
        <f>IFERROR(VLOOKUP(A1755,'DDS Needs'!$A$4:$F$767,6,0),"")</f>
        <v/>
      </c>
      <c r="I1755" s="1">
        <f>IFERROR(VLOOKUP(A1755,'WH INV 4-2-2026'!$A$2:$C$2914,3,0),"")</f>
        <v>19</v>
      </c>
      <c r="J1755" s="1">
        <f>I1755/(C1755/3)</f>
        <v>4.5821673150865694</v>
      </c>
      <c r="K1755" s="5" t="str">
        <f>IF((I1755&gt;C1755),"X","")</f>
        <v>X</v>
      </c>
      <c r="L1755" s="7">
        <f>(C1755/3)*13</f>
        <v>53.904622641509434</v>
      </c>
      <c r="M1755" s="7">
        <f>I1755-L1755</f>
        <v>-34.904622641509434</v>
      </c>
      <c r="N1755" s="6">
        <f>C1755/$C$2</f>
        <v>5.3666869076167074E-5</v>
      </c>
      <c r="O1755" s="5" t="s">
        <v>27882</v>
      </c>
      <c r="P1755" t="str">
        <f>VLOOKUP(A1755,'External $ Guide'!$A$2:$L$11545,3,0)</f>
        <v>Replenish</v>
      </c>
      <c r="Q1755" t="str">
        <f>VLOOKUP(A1755,'External $ Guide'!$A$2:$L$11545,4,0)</f>
        <v>Retail</v>
      </c>
      <c r="R1755" t="str">
        <f>VLOOKUP(A1755,'External $ Guide'!$A$2:$L$11545,5,0)</f>
        <v>Active</v>
      </c>
      <c r="S1755" t="str">
        <f>IFERROR(VLOOKUP(A1755,'Broker &amp; Vendor'!$A$2:$C$11545,3,0),"")</f>
        <v>DV SPIRITS LLC</v>
      </c>
      <c r="T1755" t="str">
        <f>IFERROR(VLOOKUP(A1755,'Broker &amp; Vendor'!$A$2:$C$11545,2,0),"")</f>
        <v>RNDC</v>
      </c>
    </row>
    <row r="1756" spans="1:20" x14ac:dyDescent="0.25">
      <c r="A1756" t="s">
        <v>6265</v>
      </c>
      <c r="B1756" t="s">
        <v>2171</v>
      </c>
      <c r="C1756" s="10">
        <v>12.412256603773587</v>
      </c>
      <c r="D1756" s="10">
        <v>12.412256603773587</v>
      </c>
      <c r="E1756" s="1">
        <v>33.840000000000003</v>
      </c>
      <c r="F1756" s="3">
        <f>((E1756/53)*6)*3</f>
        <v>11.492830188679246</v>
      </c>
      <c r="G1756" s="4">
        <f>VLOOKUP(A1756,'R12 Trend'!$A$4:$B$6433,2,0)</f>
        <v>0.08</v>
      </c>
      <c r="H1756" s="10" t="str">
        <f>IFERROR(VLOOKUP(A1756,'DDS Needs'!$A$4:$F$767,6,0),"")</f>
        <v/>
      </c>
      <c r="I1756" s="1">
        <f>IFERROR(VLOOKUP(A1756,'WH INV 4-2-2026'!$A$2:$C$2914,3,0),"")</f>
        <v>50</v>
      </c>
      <c r="J1756" s="1">
        <f>I1756/(C1756/3)</f>
        <v>12.084829115955985</v>
      </c>
      <c r="K1756" s="5" t="str">
        <f>IF((I1756&gt;C1756),"X","")</f>
        <v>X</v>
      </c>
      <c r="L1756" s="7">
        <f>(C1756/3)*13</f>
        <v>53.786445283018878</v>
      </c>
      <c r="M1756" s="7">
        <f>I1756-L1756</f>
        <v>-3.7864452830188782</v>
      </c>
      <c r="N1756" s="6">
        <f>C1756/$C$2</f>
        <v>5.3549212954760595E-5</v>
      </c>
      <c r="O1756" s="5" t="s">
        <v>27882</v>
      </c>
      <c r="P1756" t="str">
        <f>VLOOKUP(A1756,'External $ Guide'!$A$2:$L$11545,3,0)</f>
        <v>Replenish</v>
      </c>
      <c r="Q1756" t="str">
        <f>VLOOKUP(A1756,'External $ Guide'!$A$2:$L$11545,4,0)</f>
        <v>Retail</v>
      </c>
      <c r="R1756" t="str">
        <f>VLOOKUP(A1756,'External $ Guide'!$A$2:$L$11545,5,0)</f>
        <v>Active</v>
      </c>
      <c r="S1756" t="str">
        <f>IFERROR(VLOOKUP(A1756,'Broker &amp; Vendor'!$A$2:$C$11545,3,0),"")</f>
        <v>PHILLIPS PRODUCTS COMPANY</v>
      </c>
      <c r="T1756" t="str">
        <f>IFERROR(VLOOKUP(A1756,'Broker &amp; Vendor'!$A$2:$C$11545,2,0),"")</f>
        <v>SGWS- CHAMPION DIVISION</v>
      </c>
    </row>
    <row r="1757" spans="1:20" x14ac:dyDescent="0.25">
      <c r="A1757" t="s">
        <v>7294</v>
      </c>
      <c r="B1757" t="s">
        <v>3200</v>
      </c>
      <c r="C1757" s="10">
        <v>12.350479245283019</v>
      </c>
      <c r="D1757" s="10">
        <v>12.350479245283019</v>
      </c>
      <c r="E1757" s="1">
        <v>37.49</v>
      </c>
      <c r="F1757" s="3">
        <f>((E1757/53)*6)*3</f>
        <v>12.732452830188679</v>
      </c>
      <c r="G1757" s="4">
        <f>VLOOKUP(A1757,'R12 Trend'!$A$4:$B$6433,2,0)</f>
        <v>-0.03</v>
      </c>
      <c r="H1757" s="10" t="str">
        <f>IFERROR(VLOOKUP(A1757,'DDS Needs'!$A$4:$F$767,6,0),"")</f>
        <v/>
      </c>
      <c r="I1757" s="1">
        <f>IFERROR(VLOOKUP(A1757,'WH INV 4-2-2026'!$A$2:$C$2914,3,0),"")</f>
        <v>0</v>
      </c>
      <c r="J1757" s="1">
        <f>I1757/(C1757/3)</f>
        <v>0</v>
      </c>
      <c r="K1757" s="5" t="str">
        <f>IF((I1757&gt;C1757),"X","")</f>
        <v/>
      </c>
      <c r="L1757" s="7">
        <f>(C1757/3)*13</f>
        <v>53.518743396226419</v>
      </c>
      <c r="M1757" s="7">
        <f>I1757-L1757</f>
        <v>-53.518743396226419</v>
      </c>
      <c r="N1757" s="6">
        <f>C1757/$C$2</f>
        <v>5.3282691803031564E-5</v>
      </c>
      <c r="O1757" s="5" t="s">
        <v>27882</v>
      </c>
      <c r="P1757" t="str">
        <f>VLOOKUP(A1757,'External $ Guide'!$A$2:$L$11545,3,0)</f>
        <v>Replenish</v>
      </c>
      <c r="Q1757" t="str">
        <f>VLOOKUP(A1757,'External $ Guide'!$A$2:$L$11545,4,0)</f>
        <v>Retail</v>
      </c>
      <c r="R1757" t="str">
        <f>VLOOKUP(A1757,'External $ Guide'!$A$2:$L$11545,5,0)</f>
        <v>Active</v>
      </c>
      <c r="S1757" t="str">
        <f>IFERROR(VLOOKUP(A1757,'Broker &amp; Vendor'!$A$2:$C$11545,3,0),"")</f>
        <v>CIROC SPIRITS LLC</v>
      </c>
      <c r="T1757" t="str">
        <f>IFERROR(VLOOKUP(A1757,'Broker &amp; Vendor'!$A$2:$C$11545,2,0),"")</f>
        <v>SGWS- CHAMPION DIVISION</v>
      </c>
    </row>
    <row r="1758" spans="1:20" x14ac:dyDescent="0.25">
      <c r="A1758" t="s">
        <v>6963</v>
      </c>
      <c r="B1758" t="s">
        <v>2869</v>
      </c>
      <c r="C1758" s="10">
        <v>12.339237735849055</v>
      </c>
      <c r="D1758" s="10">
        <v>12.339237735849055</v>
      </c>
      <c r="E1758" s="1">
        <v>30.79</v>
      </c>
      <c r="F1758" s="3">
        <f>((E1758/53)*6)*3</f>
        <v>10.456981132075471</v>
      </c>
      <c r="G1758" s="4">
        <f>VLOOKUP(A1758,'R12 Trend'!$A$4:$B$6433,2,0)</f>
        <v>0.18</v>
      </c>
      <c r="H1758" s="10" t="str">
        <f>IFERROR(VLOOKUP(A1758,'DDS Needs'!$A$4:$F$767,6,0),"")</f>
        <v/>
      </c>
      <c r="I1758" s="1">
        <f>IFERROR(VLOOKUP(A1758,'WH INV 4-2-2026'!$A$2:$C$2914,3,0),"")</f>
        <v>24</v>
      </c>
      <c r="J1758" s="1">
        <f>I1758/(C1758/3)</f>
        <v>5.8350443958802387</v>
      </c>
      <c r="K1758" s="5" t="str">
        <f>IF((I1758&gt;C1758),"X","")</f>
        <v>X</v>
      </c>
      <c r="L1758" s="7">
        <f>(C1758/3)*13</f>
        <v>53.470030188679246</v>
      </c>
      <c r="M1758" s="7">
        <f>I1758-L1758</f>
        <v>-29.470030188679246</v>
      </c>
      <c r="N1758" s="6">
        <f>C1758/$C$2</f>
        <v>5.3234193451617422E-5</v>
      </c>
      <c r="O1758" s="5" t="s">
        <v>27882</v>
      </c>
      <c r="P1758" t="str">
        <f>VLOOKUP(A1758,'External $ Guide'!$A$2:$L$11545,3,0)</f>
        <v>Replenish</v>
      </c>
      <c r="Q1758" t="str">
        <f>VLOOKUP(A1758,'External $ Guide'!$A$2:$L$11545,4,0)</f>
        <v>Retail</v>
      </c>
      <c r="R1758" t="str">
        <f>VLOOKUP(A1758,'External $ Guide'!$A$2:$L$11545,5,0)</f>
        <v>Active</v>
      </c>
      <c r="S1758" t="str">
        <f>IFERROR(VLOOKUP(A1758,'Broker &amp; Vendor'!$A$2:$C$11545,3,0),"")</f>
        <v>HEAVEN HILL SALES CO DBA HEAVEN HILL BRANDS</v>
      </c>
      <c r="T1758" t="str">
        <f>IFERROR(VLOOKUP(A1758,'Broker &amp; Vendor'!$A$2:$C$11545,2,0),"")</f>
        <v>SGWS- TRANSATLANTIC DIVISION</v>
      </c>
    </row>
    <row r="1759" spans="1:20" x14ac:dyDescent="0.25">
      <c r="A1759" t="s">
        <v>5122</v>
      </c>
      <c r="B1759" t="s">
        <v>1028</v>
      </c>
      <c r="C1759" s="10">
        <v>12.328301886792454</v>
      </c>
      <c r="D1759" s="10">
        <v>12.328301886792454</v>
      </c>
      <c r="E1759" s="1">
        <v>30.25</v>
      </c>
      <c r="F1759" s="3">
        <f>((E1759/53)*6)*3</f>
        <v>10.273584905660378</v>
      </c>
      <c r="G1759" s="4">
        <f>VLOOKUP(A1759,'R12 Trend'!$A$4:$B$6433,2,0)</f>
        <v>0.63</v>
      </c>
      <c r="H1759" s="10" t="str">
        <f>IFERROR(VLOOKUP(A1759,'DDS Needs'!$A$4:$F$767,6,0),"")</f>
        <v/>
      </c>
      <c r="I1759" s="1">
        <f>IFERROR(VLOOKUP(A1759,'WH INV 4-2-2026'!$A$2:$C$2914,3,0),"")</f>
        <v>59</v>
      </c>
      <c r="J1759" s="1">
        <f>I1759/(C1759/3)</f>
        <v>14.357208448117538</v>
      </c>
      <c r="K1759" s="5" t="str">
        <f>IF((I1759&gt;C1759),"X","")</f>
        <v>X</v>
      </c>
      <c r="L1759" s="7">
        <f>(C1759/3)*13</f>
        <v>53.422641509433966</v>
      </c>
      <c r="M1759" s="7">
        <f>I1759-L1759</f>
        <v>5.5773584905660343</v>
      </c>
      <c r="N1759" s="6">
        <f>C1759/$C$2</f>
        <v>5.3187013786495529E-5</v>
      </c>
      <c r="O1759" s="5" t="s">
        <v>27882</v>
      </c>
      <c r="P1759" t="str">
        <f>VLOOKUP(A1759,'External $ Guide'!$A$2:$L$11545,3,0)</f>
        <v>Replenish</v>
      </c>
      <c r="Q1759" t="str">
        <f>VLOOKUP(A1759,'External $ Guide'!$A$2:$L$11545,4,0)</f>
        <v>Retail</v>
      </c>
      <c r="R1759" t="str">
        <f>VLOOKUP(A1759,'External $ Guide'!$A$2:$L$11545,5,0)</f>
        <v>Active</v>
      </c>
      <c r="S1759" t="str">
        <f>IFERROR(VLOOKUP(A1759,'Broker &amp; Vendor'!$A$2:$C$11545,3,0),"")</f>
        <v>HOTALING &amp; CO. LLC</v>
      </c>
      <c r="T1759" t="str">
        <f>IFERROR(VLOOKUP(A1759,'Broker &amp; Vendor'!$A$2:$C$11545,2,0),"")</f>
        <v>SGWS- CHAMPION DIVISION</v>
      </c>
    </row>
    <row r="1760" spans="1:20" x14ac:dyDescent="0.25">
      <c r="A1760" t="s">
        <v>5154</v>
      </c>
      <c r="B1760" t="s">
        <v>1060</v>
      </c>
      <c r="C1760" s="10">
        <v>12.318520754716982</v>
      </c>
      <c r="D1760" s="10">
        <v>12.318520754716982</v>
      </c>
      <c r="E1760" s="1">
        <v>43.18</v>
      </c>
      <c r="F1760" s="3">
        <f>((E1760/53)*6)*3</f>
        <v>14.664905660377359</v>
      </c>
      <c r="G1760" s="4">
        <f>VLOOKUP(A1760,'R12 Trend'!$A$4:$B$6433,2,0)</f>
        <v>-0.16</v>
      </c>
      <c r="H1760" s="10" t="str">
        <f>IFERROR(VLOOKUP(A1760,'DDS Needs'!$A$4:$F$767,6,0),"")</f>
        <v/>
      </c>
      <c r="I1760" s="1">
        <f>IFERROR(VLOOKUP(A1760,'WH INV 4-2-2026'!$A$2:$C$2914,3,0),"")</f>
        <v>35</v>
      </c>
      <c r="J1760" s="1">
        <f>I1760/(C1760/3)</f>
        <v>8.5237507076321339</v>
      </c>
      <c r="K1760" s="5" t="str">
        <f>IF((I1760&gt;C1760),"X","")</f>
        <v>X</v>
      </c>
      <c r="L1760" s="7">
        <f>(C1760/3)*13</f>
        <v>53.380256603773589</v>
      </c>
      <c r="M1760" s="7">
        <f>I1760-L1760</f>
        <v>-18.380256603773589</v>
      </c>
      <c r="N1760" s="6">
        <f>C1760/$C$2</f>
        <v>5.3144815825144261E-5</v>
      </c>
      <c r="O1760" s="5" t="s">
        <v>27882</v>
      </c>
      <c r="P1760" t="str">
        <f>VLOOKUP(A1760,'External $ Guide'!$A$2:$L$11545,3,0)</f>
        <v>Replenish</v>
      </c>
      <c r="Q1760" t="str">
        <f>VLOOKUP(A1760,'External $ Guide'!$A$2:$L$11545,4,0)</f>
        <v>Retail</v>
      </c>
      <c r="R1760" t="str">
        <f>VLOOKUP(A1760,'External $ Guide'!$A$2:$L$11545,5,0)</f>
        <v>Active</v>
      </c>
      <c r="S1760" t="str">
        <f>IFERROR(VLOOKUP(A1760,'Broker &amp; Vendor'!$A$2:$C$11545,3,0),"")</f>
        <v>PARK STREET IMPORTS /</v>
      </c>
      <c r="T1760" t="str">
        <f>IFERROR(VLOOKUP(A1760,'Broker &amp; Vendor'!$A$2:$C$11545,2,0),"")</f>
        <v>UNITED</v>
      </c>
    </row>
    <row r="1761" spans="1:20" x14ac:dyDescent="0.25">
      <c r="A1761" t="s">
        <v>6406</v>
      </c>
      <c r="B1761" t="s">
        <v>2312</v>
      </c>
      <c r="C1761" s="10">
        <v>12.29569811320755</v>
      </c>
      <c r="D1761" s="10">
        <v>12.29569811320755</v>
      </c>
      <c r="E1761" s="1">
        <v>30.17</v>
      </c>
      <c r="F1761" s="3">
        <f>((E1761/53)*6)*3</f>
        <v>10.246415094339625</v>
      </c>
      <c r="G1761" s="4">
        <f>VLOOKUP(A1761,'R12 Trend'!$A$4:$B$6433,2,0)</f>
        <v>5.23</v>
      </c>
      <c r="H1761" s="10" t="str">
        <f>IFERROR(VLOOKUP(A1761,'DDS Needs'!$A$4:$F$767,6,0),"")</f>
        <v/>
      </c>
      <c r="I1761" s="1">
        <f>IFERROR(VLOOKUP(A1761,'WH INV 4-2-2026'!$A$2:$C$2914,3,0),"")</f>
        <v>2</v>
      </c>
      <c r="J1761" s="1">
        <f>I1761/(C1761/3)</f>
        <v>0.48797554598018622</v>
      </c>
      <c r="K1761" s="5" t="str">
        <f>IF((I1761&gt;C1761),"X","")</f>
        <v/>
      </c>
      <c r="L1761" s="7">
        <f>(C1761/3)*13</f>
        <v>53.281358490566049</v>
      </c>
      <c r="M1761" s="7">
        <f>I1761-L1761</f>
        <v>-51.281358490566049</v>
      </c>
      <c r="N1761" s="6">
        <f>C1761/$C$2</f>
        <v>5.3046353915324639E-5</v>
      </c>
      <c r="O1761" s="5" t="s">
        <v>27882</v>
      </c>
      <c r="P1761" t="str">
        <f>VLOOKUP(A1761,'External $ Guide'!$A$2:$L$11545,3,0)</f>
        <v>Replenish</v>
      </c>
      <c r="Q1761" t="str">
        <f>VLOOKUP(A1761,'External $ Guide'!$A$2:$L$11545,4,0)</f>
        <v>Retail</v>
      </c>
      <c r="R1761" t="str">
        <f>VLOOKUP(A1761,'External $ Guide'!$A$2:$L$11545,5,0)</f>
        <v>Active</v>
      </c>
      <c r="S1761" t="str">
        <f>IFERROR(VLOOKUP(A1761,'Broker &amp; Vendor'!$A$2:$C$11545,3,0),"")</f>
        <v>MOET HENNESSY USA INC</v>
      </c>
      <c r="T1761" t="str">
        <f>IFERROR(VLOOKUP(A1761,'Broker &amp; Vendor'!$A$2:$C$11545,2,0),"")</f>
        <v>SGWS- COASTAL PACIFIC DIVISION</v>
      </c>
    </row>
    <row r="1762" spans="1:20" x14ac:dyDescent="0.25">
      <c r="A1762" t="s">
        <v>7620</v>
      </c>
      <c r="B1762" t="s">
        <v>3526</v>
      </c>
      <c r="C1762" s="10">
        <v>12.29569811320755</v>
      </c>
      <c r="D1762" s="10">
        <v>12.29569811320755</v>
      </c>
      <c r="E1762" s="1">
        <v>30.17</v>
      </c>
      <c r="F1762" s="3">
        <f>((E1762/53)*6)*3</f>
        <v>10.246415094339625</v>
      </c>
      <c r="G1762" s="4">
        <f>VLOOKUP(A1762,'R12 Trend'!$A$4:$B$6433,2,0)</f>
        <v>29.04</v>
      </c>
      <c r="H1762" s="10" t="str">
        <f>IFERROR(VLOOKUP(A1762,'DDS Needs'!$A$4:$F$767,6,0),"")</f>
        <v/>
      </c>
      <c r="I1762" s="1">
        <f>IFERROR(VLOOKUP(A1762,'WH INV 4-2-2026'!$A$2:$C$2914,3,0),"")</f>
        <v>35</v>
      </c>
      <c r="J1762" s="1">
        <f>I1762/(C1762/3)</f>
        <v>8.5395720546532594</v>
      </c>
      <c r="K1762" s="5" t="str">
        <f>IF((I1762&gt;C1762),"X","")</f>
        <v>X</v>
      </c>
      <c r="L1762" s="7">
        <f>(C1762/3)*13</f>
        <v>53.281358490566049</v>
      </c>
      <c r="M1762" s="7">
        <f>I1762-L1762</f>
        <v>-18.281358490566049</v>
      </c>
      <c r="N1762" s="6">
        <f>C1762/$C$2</f>
        <v>5.3046353915324639E-5</v>
      </c>
      <c r="O1762" s="5" t="s">
        <v>27882</v>
      </c>
      <c r="P1762" t="str">
        <f>VLOOKUP(A1762,'External $ Guide'!$A$2:$L$11545,3,0)</f>
        <v>Replenish</v>
      </c>
      <c r="Q1762" t="str">
        <f>VLOOKUP(A1762,'External $ Guide'!$A$2:$L$11545,4,0)</f>
        <v>Retail</v>
      </c>
      <c r="R1762" t="str">
        <f>VLOOKUP(A1762,'External $ Guide'!$A$2:$L$11545,5,0)</f>
        <v>Active</v>
      </c>
      <c r="S1762" t="str">
        <f>IFERROR(VLOOKUP(A1762,'Broker &amp; Vendor'!$A$2:$C$11545,3,0),"")</f>
        <v>INFINIUM SPIRITS INC.</v>
      </c>
      <c r="T1762" t="str">
        <f>IFERROR(VLOOKUP(A1762,'Broker &amp; Vendor'!$A$2:$C$11545,2,0),"")</f>
        <v>RNDC</v>
      </c>
    </row>
    <row r="1763" spans="1:20" x14ac:dyDescent="0.25">
      <c r="A1763" t="s">
        <v>6511</v>
      </c>
      <c r="B1763" t="s">
        <v>2417</v>
      </c>
      <c r="C1763" s="10">
        <v>12.274811320754717</v>
      </c>
      <c r="D1763" s="10">
        <v>12.274811320754717</v>
      </c>
      <c r="E1763" s="1">
        <v>45.75</v>
      </c>
      <c r="F1763" s="3">
        <f>((E1763/53)*6)*3</f>
        <v>15.537735849056602</v>
      </c>
      <c r="G1763" s="4">
        <f>VLOOKUP(A1763,'R12 Trend'!$A$4:$B$6433,2,0)</f>
        <v>-0.21</v>
      </c>
      <c r="H1763" s="10" t="str">
        <f>IFERROR(VLOOKUP(A1763,'DDS Needs'!$A$4:$F$767,6,0),"")</f>
        <v/>
      </c>
      <c r="I1763" s="1">
        <f>IFERROR(VLOOKUP(A1763,'WH INV 4-2-2026'!$A$2:$C$2914,3,0),"")</f>
        <v>22</v>
      </c>
      <c r="J1763" s="1">
        <f>I1763/(C1763/3)</f>
        <v>5.376864725277259</v>
      </c>
      <c r="K1763" s="5" t="str">
        <f>IF((I1763&gt;C1763),"X","")</f>
        <v>X</v>
      </c>
      <c r="L1763" s="7">
        <f>(C1763/3)*13</f>
        <v>53.190849056603774</v>
      </c>
      <c r="M1763" s="7">
        <f>I1763-L1763</f>
        <v>-31.190849056603774</v>
      </c>
      <c r="N1763" s="6">
        <f>C1763/$C$2</f>
        <v>5.2956243685355768E-5</v>
      </c>
      <c r="O1763" s="5" t="s">
        <v>27882</v>
      </c>
      <c r="P1763" t="str">
        <f>VLOOKUP(A1763,'External $ Guide'!$A$2:$L$11545,3,0)</f>
        <v>Replenish</v>
      </c>
      <c r="Q1763" t="str">
        <f>VLOOKUP(A1763,'External $ Guide'!$A$2:$L$11545,4,0)</f>
        <v>Retail</v>
      </c>
      <c r="R1763" t="str">
        <f>VLOOKUP(A1763,'External $ Guide'!$A$2:$L$11545,5,0)</f>
        <v>Active</v>
      </c>
      <c r="S1763" t="str">
        <f>IFERROR(VLOOKUP(A1763,'Broker &amp; Vendor'!$A$2:$C$11545,3,0),"")</f>
        <v>BROWN FOREMAN CORP</v>
      </c>
      <c r="T1763" t="str">
        <f>IFERROR(VLOOKUP(A1763,'Broker &amp; Vendor'!$A$2:$C$11545,2,0),"")</f>
        <v>UNITED</v>
      </c>
    </row>
    <row r="1764" spans="1:20" x14ac:dyDescent="0.25">
      <c r="A1764" t="s">
        <v>7806</v>
      </c>
      <c r="B1764" t="s">
        <v>3712</v>
      </c>
      <c r="C1764" s="10">
        <v>12.22702641509434</v>
      </c>
      <c r="D1764" s="10">
        <v>12.22702641509434</v>
      </c>
      <c r="E1764" s="1">
        <v>30.51</v>
      </c>
      <c r="F1764" s="3">
        <f>((E1764/53)*6)*3</f>
        <v>10.361886792452831</v>
      </c>
      <c r="G1764" s="4">
        <f>VLOOKUP(A1764,'R12 Trend'!$A$4:$B$6433,2,0)</f>
        <v>0.18</v>
      </c>
      <c r="H1764" s="10" t="str">
        <f>IFERROR(VLOOKUP(A1764,'DDS Needs'!$A$4:$F$767,6,0),"")</f>
        <v/>
      </c>
      <c r="I1764" s="1">
        <f>IFERROR(VLOOKUP(A1764,'WH INV 4-2-2026'!$A$2:$C$2914,3,0),"")</f>
        <v>45</v>
      </c>
      <c r="J1764" s="1">
        <f>I1764/(C1764/3)</f>
        <v>11.04111461093612</v>
      </c>
      <c r="K1764" s="5" t="str">
        <f>IF((I1764&gt;C1764),"X","")</f>
        <v>X</v>
      </c>
      <c r="L1764" s="7">
        <f>(C1764/3)*13</f>
        <v>52.983781132075471</v>
      </c>
      <c r="M1764" s="7">
        <f>I1764-L1764</f>
        <v>-7.983781132075471</v>
      </c>
      <c r="N1764" s="6">
        <f>C1764/$C$2</f>
        <v>5.2750089061670929E-5</v>
      </c>
      <c r="O1764" s="5" t="s">
        <v>27882</v>
      </c>
      <c r="P1764" t="str">
        <f>VLOOKUP(A1764,'External $ Guide'!$A$2:$L$11545,3,0)</f>
        <v>Replenish</v>
      </c>
      <c r="Q1764" t="str">
        <f>VLOOKUP(A1764,'External $ Guide'!$A$2:$L$11545,4,0)</f>
        <v>Retail</v>
      </c>
      <c r="R1764" t="str">
        <f>VLOOKUP(A1764,'External $ Guide'!$A$2:$L$11545,5,0)</f>
        <v>Active</v>
      </c>
      <c r="S1764" t="str">
        <f>IFERROR(VLOOKUP(A1764,'Broker &amp; Vendor'!$A$2:$C$11545,3,0),"")</f>
        <v>MHW LTD</v>
      </c>
      <c r="T1764" t="str">
        <f>IFERROR(VLOOKUP(A1764,'Broker &amp; Vendor'!$A$2:$C$11545,2,0),"")</f>
        <v>RNDC</v>
      </c>
    </row>
    <row r="1765" spans="1:20" x14ac:dyDescent="0.25">
      <c r="A1765" t="s">
        <v>4653</v>
      </c>
      <c r="B1765" t="s">
        <v>564</v>
      </c>
      <c r="C1765" s="10">
        <v>12.16725283018868</v>
      </c>
      <c r="D1765" s="10">
        <v>12.16725283018868</v>
      </c>
      <c r="E1765" s="1">
        <v>43.69</v>
      </c>
      <c r="F1765" s="3">
        <f>((E1765/53)*6)*3</f>
        <v>14.83811320754717</v>
      </c>
      <c r="G1765" s="4">
        <f>VLOOKUP(A1765,'R12 Trend'!$A$4:$B$6433,2,0)</f>
        <v>-0.18</v>
      </c>
      <c r="H1765" s="10" t="str">
        <f>IFERROR(VLOOKUP(A1765,'DDS Needs'!$A$4:$F$767,6,0),"")</f>
        <v/>
      </c>
      <c r="I1765" s="1">
        <f>IFERROR(VLOOKUP(A1765,'WH INV 4-2-2026'!$A$2:$C$2914,3,0),"")</f>
        <v>58</v>
      </c>
      <c r="J1765" s="1">
        <f>I1765/(C1765/3)</f>
        <v>14.300680887330731</v>
      </c>
      <c r="K1765" s="5" t="str">
        <f>IF((I1765&gt;C1765),"X","")</f>
        <v>X</v>
      </c>
      <c r="L1765" s="7">
        <f>(C1765/3)*13</f>
        <v>52.724762264150947</v>
      </c>
      <c r="M1765" s="7">
        <f>I1765-L1765</f>
        <v>5.2752377358490534</v>
      </c>
      <c r="N1765" s="6">
        <f>C1765/$C$2</f>
        <v>5.2492212631190953E-5</v>
      </c>
      <c r="O1765" s="5" t="s">
        <v>27882</v>
      </c>
      <c r="P1765" t="str">
        <f>VLOOKUP(A1765,'External $ Guide'!$A$2:$L$11545,3,0)</f>
        <v>Replenish</v>
      </c>
      <c r="Q1765" t="str">
        <f>VLOOKUP(A1765,'External $ Guide'!$A$2:$L$11545,4,0)</f>
        <v>Retail</v>
      </c>
      <c r="R1765" t="str">
        <f>VLOOKUP(A1765,'External $ Guide'!$A$2:$L$11545,5,0)</f>
        <v>Active</v>
      </c>
      <c r="S1765" t="str">
        <f>IFERROR(VLOOKUP(A1765,'Broker &amp; Vendor'!$A$2:$C$11545,3,0),"")</f>
        <v>BROWN FOREMAN CORP</v>
      </c>
      <c r="T1765" t="str">
        <f>IFERROR(VLOOKUP(A1765,'Broker &amp; Vendor'!$A$2:$C$11545,2,0),"")</f>
        <v>UNITED</v>
      </c>
    </row>
    <row r="1766" spans="1:20" x14ac:dyDescent="0.25">
      <c r="A1766" t="s">
        <v>4592</v>
      </c>
      <c r="B1766" t="s">
        <v>503</v>
      </c>
      <c r="C1766" s="10">
        <v>12.151969811320754</v>
      </c>
      <c r="D1766" s="10">
        <v>12.151969811320754</v>
      </c>
      <c r="E1766" s="1">
        <v>40.659999999999997</v>
      </c>
      <c r="F1766" s="3">
        <f>((E1766/53)*6)*3</f>
        <v>13.809056603773584</v>
      </c>
      <c r="G1766" s="4">
        <f>VLOOKUP(A1766,'R12 Trend'!$A$4:$B$6433,2,0)</f>
        <v>-0.12</v>
      </c>
      <c r="H1766" s="10" t="str">
        <f>IFERROR(VLOOKUP(A1766,'DDS Needs'!$A$4:$F$767,6,0),"")</f>
        <v/>
      </c>
      <c r="I1766" s="1">
        <f>IFERROR(VLOOKUP(A1766,'WH INV 4-2-2026'!$A$2:$C$2914,3,0),"")</f>
        <v>33</v>
      </c>
      <c r="J1766" s="1">
        <f>I1766/(C1766/3)</f>
        <v>8.1468273487456955</v>
      </c>
      <c r="K1766" s="5" t="str">
        <f>IF((I1766&gt;C1766),"X","")</f>
        <v>X</v>
      </c>
      <c r="L1766" s="7">
        <f>(C1766/3)*13</f>
        <v>52.658535849056605</v>
      </c>
      <c r="M1766" s="7">
        <f>I1766-L1766</f>
        <v>-19.658535849056605</v>
      </c>
      <c r="N1766" s="6">
        <f>C1766/$C$2</f>
        <v>5.2426278316579583E-5</v>
      </c>
      <c r="O1766" s="5" t="s">
        <v>27882</v>
      </c>
      <c r="P1766" t="str">
        <f>VLOOKUP(A1766,'External $ Guide'!$A$2:$L$11545,3,0)</f>
        <v>Replenish</v>
      </c>
      <c r="Q1766" t="str">
        <f>VLOOKUP(A1766,'External $ Guide'!$A$2:$L$11545,4,0)</f>
        <v>Retail</v>
      </c>
      <c r="R1766" t="str">
        <f>VLOOKUP(A1766,'External $ Guide'!$A$2:$L$11545,5,0)</f>
        <v>Active</v>
      </c>
      <c r="S1766" t="s">
        <v>27956</v>
      </c>
      <c r="T1766" t="str">
        <f>IFERROR(VLOOKUP(A1766,'Broker &amp; Vendor'!$A$2:$C$11545,2,0),"")</f>
        <v>SGWS- CHAMPION DIVISION</v>
      </c>
    </row>
    <row r="1767" spans="1:20" x14ac:dyDescent="0.25">
      <c r="A1767" t="s">
        <v>7839</v>
      </c>
      <c r="B1767" t="s">
        <v>3745</v>
      </c>
      <c r="C1767" s="10">
        <v>12.141509433962264</v>
      </c>
      <c r="D1767" s="10">
        <v>12.141509433962264</v>
      </c>
      <c r="E1767" s="1">
        <v>32.5</v>
      </c>
      <c r="F1767" s="3">
        <f>((E1767/53)*6)*3</f>
        <v>11.037735849056602</v>
      </c>
      <c r="G1767" s="4">
        <f>VLOOKUP(A1767,'R12 Trend'!$A$4:$B$6433,2,0)</f>
        <v>0.1</v>
      </c>
      <c r="H1767" s="10" t="str">
        <f>IFERROR(VLOOKUP(A1767,'DDS Needs'!$A$4:$F$767,6,0),"")</f>
        <v/>
      </c>
      <c r="I1767" s="1" t="str">
        <f>IFERROR(VLOOKUP(A1767,'WH INV 4-2-2026'!$A$2:$C$2914,3,0),"")</f>
        <v/>
      </c>
      <c r="J1767" s="1" t="e">
        <f>I1767/(C1767/3)</f>
        <v>#VALUE!</v>
      </c>
      <c r="K1767" s="5" t="str">
        <f>IF((I1767&gt;C1767),"X","")</f>
        <v>X</v>
      </c>
      <c r="L1767" s="7">
        <f>(C1767/3)*13</f>
        <v>52.613207547169814</v>
      </c>
      <c r="M1767" s="7" t="e">
        <f>I1767-L1767</f>
        <v>#VALUE!</v>
      </c>
      <c r="N1767" s="6">
        <f>C1767/$C$2</f>
        <v>5.2381149941245596E-5</v>
      </c>
      <c r="O1767" s="5" t="s">
        <v>27882</v>
      </c>
      <c r="P1767" t="str">
        <f>VLOOKUP(A1767,'External $ Guide'!$A$2:$L$11545,3,0)</f>
        <v>SpecOrder</v>
      </c>
      <c r="Q1767" t="str">
        <f>VLOOKUP(A1767,'External $ Guide'!$A$2:$L$11545,4,0)</f>
        <v>Wholesale</v>
      </c>
      <c r="R1767" t="str">
        <f>VLOOKUP(A1767,'External $ Guide'!$A$2:$L$11545,5,0)</f>
        <v>Active</v>
      </c>
      <c r="S1767" t="str">
        <f>IFERROR(VLOOKUP(A1767,'Broker &amp; Vendor'!$A$2:$C$11545,3,0),"")</f>
        <v>SAZERAC CO INC</v>
      </c>
      <c r="T1767" t="str">
        <f>IFERROR(VLOOKUP(A1767,'Broker &amp; Vendor'!$A$2:$C$11545,2,0),"")</f>
        <v>UNITED</v>
      </c>
    </row>
    <row r="1768" spans="1:20" x14ac:dyDescent="0.25">
      <c r="A1768" t="s">
        <v>4569</v>
      </c>
      <c r="B1768" t="s">
        <v>480</v>
      </c>
      <c r="C1768" s="10">
        <v>12.136347169811321</v>
      </c>
      <c r="D1768" s="10">
        <v>12.136347169811321</v>
      </c>
      <c r="E1768" s="1">
        <v>36.840000000000003</v>
      </c>
      <c r="F1768" s="3">
        <f>((E1768/53)*6)*3</f>
        <v>12.511698113207547</v>
      </c>
      <c r="G1768" s="4">
        <f>VLOOKUP(A1768,'R12 Trend'!$A$4:$B$6433,2,0)</f>
        <v>-0.03</v>
      </c>
      <c r="H1768" s="10" t="str">
        <f>IFERROR(VLOOKUP(A1768,'DDS Needs'!$A$4:$F$767,6,0),"")</f>
        <v/>
      </c>
      <c r="I1768" s="1">
        <f>IFERROR(VLOOKUP(A1768,'WH INV 4-2-2026'!$A$2:$C$2914,3,0),"")</f>
        <v>42</v>
      </c>
      <c r="J1768" s="1">
        <f>I1768/(C1768/3)</f>
        <v>10.382036558200969</v>
      </c>
      <c r="K1768" s="5" t="str">
        <f>IF((I1768&gt;C1768),"X","")</f>
        <v>X</v>
      </c>
      <c r="L1768" s="7">
        <f>(C1768/3)*13</f>
        <v>52.590837735849057</v>
      </c>
      <c r="M1768" s="7">
        <f>I1768-L1768</f>
        <v>-10.590837735849057</v>
      </c>
      <c r="N1768" s="6">
        <f>C1768/$C$2</f>
        <v>5.2358878794976868E-5</v>
      </c>
      <c r="O1768" s="5" t="s">
        <v>27882</v>
      </c>
      <c r="P1768" t="str">
        <f>VLOOKUP(A1768,'External $ Guide'!$A$2:$L$11545,3,0)</f>
        <v>Replenish</v>
      </c>
      <c r="Q1768" t="str">
        <f>VLOOKUP(A1768,'External $ Guide'!$A$2:$L$11545,4,0)</f>
        <v>Retail</v>
      </c>
      <c r="R1768" t="str">
        <f>VLOOKUP(A1768,'External $ Guide'!$A$2:$L$11545,5,0)</f>
        <v>Active</v>
      </c>
      <c r="S1768" t="str">
        <f>IFERROR(VLOOKUP(A1768,'Broker &amp; Vendor'!$A$2:$C$11545,3,0),"")</f>
        <v>LUXCO INC</v>
      </c>
      <c r="T1768" t="str">
        <f>IFERROR(VLOOKUP(A1768,'Broker &amp; Vendor'!$A$2:$C$11545,2,0),"")</f>
        <v>RNDC</v>
      </c>
    </row>
    <row r="1769" spans="1:20" x14ac:dyDescent="0.25">
      <c r="A1769" t="s">
        <v>4390</v>
      </c>
      <c r="B1769" t="s">
        <v>301</v>
      </c>
      <c r="C1769" s="10">
        <v>12.096611320754718</v>
      </c>
      <c r="D1769" s="10">
        <v>12.096611320754718</v>
      </c>
      <c r="E1769" s="1">
        <v>40.020000000000003</v>
      </c>
      <c r="F1769" s="3">
        <f>((E1769/53)*6)*3</f>
        <v>13.591698113207549</v>
      </c>
      <c r="G1769" s="4">
        <f>VLOOKUP(A1769,'R12 Trend'!$A$4:$B$6433,2,0)</f>
        <v>-0.11</v>
      </c>
      <c r="H1769" s="10" t="str">
        <f>IFERROR(VLOOKUP(A1769,'DDS Needs'!$A$4:$F$767,6,0),"")</f>
        <v/>
      </c>
      <c r="I1769" s="1">
        <f>IFERROR(VLOOKUP(A1769,'WH INV 4-2-2026'!$A$2:$C$2914,3,0),"")</f>
        <v>29</v>
      </c>
      <c r="J1769" s="1">
        <f>I1769/(C1769/3)</f>
        <v>7.1920968354773915</v>
      </c>
      <c r="K1769" s="5" t="str">
        <f>IF((I1769&gt;C1769),"X","")</f>
        <v>X</v>
      </c>
      <c r="L1769" s="7">
        <f>(C1769/3)*13</f>
        <v>52.418649056603783</v>
      </c>
      <c r="M1769" s="7">
        <f>I1769-L1769</f>
        <v>-23.418649056603783</v>
      </c>
      <c r="N1769" s="6">
        <f>C1769/$C$2</f>
        <v>5.2187449576987339E-5</v>
      </c>
      <c r="O1769" s="5" t="s">
        <v>27882</v>
      </c>
      <c r="P1769" t="str">
        <f>VLOOKUP(A1769,'External $ Guide'!$A$2:$L$11545,3,0)</f>
        <v>Replenish</v>
      </c>
      <c r="Q1769" t="str">
        <f>VLOOKUP(A1769,'External $ Guide'!$A$2:$L$11545,4,0)</f>
        <v>Retail</v>
      </c>
      <c r="R1769" t="str">
        <f>VLOOKUP(A1769,'External $ Guide'!$A$2:$L$11545,5,0)</f>
        <v>Active</v>
      </c>
      <c r="S1769" t="str">
        <f>IFERROR(VLOOKUP(A1769,'Broker &amp; Vendor'!$A$2:$C$11545,3,0),"")</f>
        <v>INFINIUM SPIRITS INC.</v>
      </c>
      <c r="T1769" t="str">
        <f>IFERROR(VLOOKUP(A1769,'Broker &amp; Vendor'!$A$2:$C$11545,2,0),"")</f>
        <v>RNDC</v>
      </c>
    </row>
    <row r="1770" spans="1:20" x14ac:dyDescent="0.25">
      <c r="A1770" t="s">
        <v>7585</v>
      </c>
      <c r="B1770" t="s">
        <v>3491</v>
      </c>
      <c r="C1770" s="10">
        <v>12.080241509433964</v>
      </c>
      <c r="D1770" s="10">
        <v>12.080241509433964</v>
      </c>
      <c r="E1770" s="1">
        <v>37.840000000000003</v>
      </c>
      <c r="F1770" s="3">
        <f>((E1770/53)*6)*3</f>
        <v>12.851320754716983</v>
      </c>
      <c r="G1770" s="4">
        <f>VLOOKUP(A1770,'R12 Trend'!$A$4:$B$6433,2,0)</f>
        <v>-0.06</v>
      </c>
      <c r="H1770" s="10" t="str">
        <f>IFERROR(VLOOKUP(A1770,'DDS Needs'!$A$4:$F$767,6,0),"")</f>
        <v/>
      </c>
      <c r="I1770" s="1">
        <f>IFERROR(VLOOKUP(A1770,'WH INV 4-2-2026'!$A$2:$C$2914,3,0),"")</f>
        <v>10.333333</v>
      </c>
      <c r="J1770" s="1">
        <f>I1770/(C1770/3)</f>
        <v>2.5661737785449739</v>
      </c>
      <c r="K1770" s="5" t="str">
        <f>IF((I1770&gt;C1770),"X","")</f>
        <v/>
      </c>
      <c r="L1770" s="7">
        <f>(C1770/3)*13</f>
        <v>52.34771320754718</v>
      </c>
      <c r="M1770" s="7">
        <f>I1770-L1770</f>
        <v>-42.014380207547177</v>
      </c>
      <c r="N1770" s="6">
        <f>C1770/$C$2</f>
        <v>5.2116826600003621E-5</v>
      </c>
      <c r="O1770" s="5" t="s">
        <v>27882</v>
      </c>
      <c r="P1770" t="str">
        <f>VLOOKUP(A1770,'External $ Guide'!$A$2:$L$11545,3,0)</f>
        <v>Replenish</v>
      </c>
      <c r="Q1770" t="str">
        <f>VLOOKUP(A1770,'External $ Guide'!$A$2:$L$11545,4,0)</f>
        <v>Retail</v>
      </c>
      <c r="R1770" t="str">
        <f>VLOOKUP(A1770,'External $ Guide'!$A$2:$L$11545,5,0)</f>
        <v>Active</v>
      </c>
      <c r="S1770" t="str">
        <f>IFERROR(VLOOKUP(A1770,'Broker &amp; Vendor'!$A$2:$C$11545,3,0),"")</f>
        <v>REMY COINTREAU USA INC</v>
      </c>
      <c r="T1770" t="str">
        <f>IFERROR(VLOOKUP(A1770,'Broker &amp; Vendor'!$A$2:$C$11545,2,0),"")</f>
        <v>RNDC</v>
      </c>
    </row>
    <row r="1771" spans="1:20" x14ac:dyDescent="0.25">
      <c r="A1771" t="s">
        <v>10058</v>
      </c>
      <c r="B1771" t="s">
        <v>10645</v>
      </c>
      <c r="C1771" s="10">
        <v>12.071999999999999</v>
      </c>
      <c r="D1771" s="10">
        <v>12.071999999999999</v>
      </c>
      <c r="E1771">
        <v>30.18</v>
      </c>
      <c r="G1771" s="4"/>
      <c r="H1771" s="10" t="str">
        <f>IFERROR(VLOOKUP(A1771,'DDS Needs'!$A$4:$F$767,6,0),"")</f>
        <v/>
      </c>
      <c r="I1771" s="1" t="str">
        <f>IFERROR(VLOOKUP(A1771,'WH INV 4-2-2026'!$A$2:$C$2914,3,0),"")</f>
        <v/>
      </c>
      <c r="J1771" s="1" t="e">
        <f>I1771/(C1771/3)</f>
        <v>#VALUE!</v>
      </c>
      <c r="K1771" s="5" t="str">
        <f>IF((I1771&gt;C1771),"X","")</f>
        <v>X</v>
      </c>
      <c r="L1771" s="7">
        <f>(C1771/3)*13</f>
        <v>52.311999999999998</v>
      </c>
      <c r="M1771" s="7" t="e">
        <f>I1771-L1771</f>
        <v>#VALUE!</v>
      </c>
      <c r="N1771" s="6">
        <f>C1771/$C$2</f>
        <v>5.2081270910346522E-5</v>
      </c>
      <c r="O1771" s="5" t="s">
        <v>27882</v>
      </c>
      <c r="P1771" t="str">
        <f>VLOOKUP(A1771,'External $ Guide'!$A$2:$L$11545,3,0)</f>
        <v>Replenish</v>
      </c>
      <c r="Q1771" t="str">
        <f>VLOOKUP(A1771,'External $ Guide'!$A$2:$L$11545,4,0)</f>
        <v>Retail</v>
      </c>
      <c r="R1771" t="str">
        <f>VLOOKUP(A1771,'External $ Guide'!$A$2:$L$11545,5,0)</f>
        <v>Active</v>
      </c>
      <c r="S1771" t="str">
        <f>IFERROR(VLOOKUP(A1771,'Broker &amp; Vendor'!$A$2:$C$11545,3,0),"")</f>
        <v>SAZERAC CO INC</v>
      </c>
      <c r="T1771" t="str">
        <f>IFERROR(VLOOKUP(A1771,'Broker &amp; Vendor'!$A$2:$C$11545,2,0),"")</f>
        <v>UNITED</v>
      </c>
    </row>
    <row r="1772" spans="1:20" x14ac:dyDescent="0.25">
      <c r="A1772" t="s">
        <v>7799</v>
      </c>
      <c r="B1772" t="s">
        <v>3705</v>
      </c>
      <c r="C1772" s="10">
        <v>12.066656603773582</v>
      </c>
      <c r="D1772" s="10">
        <v>12.066656603773582</v>
      </c>
      <c r="E1772" s="1">
        <v>37.01</v>
      </c>
      <c r="F1772" s="3">
        <f>((E1772/53)*6)*3</f>
        <v>12.569433962264149</v>
      </c>
      <c r="G1772" s="4">
        <f>VLOOKUP(A1772,'R12 Trend'!$A$4:$B$6433,2,0)</f>
        <v>-0.04</v>
      </c>
      <c r="H1772" s="10" t="str">
        <f>IFERROR(VLOOKUP(A1772,'DDS Needs'!$A$4:$F$767,6,0),"")</f>
        <v/>
      </c>
      <c r="I1772" s="1">
        <f>IFERROR(VLOOKUP(A1772,'WH INV 4-2-2026'!$A$2:$C$2914,3,0),"")</f>
        <v>64</v>
      </c>
      <c r="J1772" s="1">
        <f>I1772/(C1772/3)</f>
        <v>15.911615479299892</v>
      </c>
      <c r="K1772" s="5" t="str">
        <f>IF((I1772&gt;C1772),"X","")</f>
        <v>X</v>
      </c>
      <c r="L1772" s="7">
        <f>(C1772/3)*13</f>
        <v>52.288845283018858</v>
      </c>
      <c r="M1772" s="7">
        <f>I1772-L1772</f>
        <v>11.711154716981142</v>
      </c>
      <c r="N1772" s="6">
        <f>C1772/$C$2</f>
        <v>5.2058218320349065E-5</v>
      </c>
      <c r="O1772" s="5" t="s">
        <v>27882</v>
      </c>
      <c r="P1772" t="str">
        <f>VLOOKUP(A1772,'External $ Guide'!$A$2:$L$11545,3,0)</f>
        <v>Replenish</v>
      </c>
      <c r="Q1772" t="str">
        <f>VLOOKUP(A1772,'External $ Guide'!$A$2:$L$11545,4,0)</f>
        <v>Retail</v>
      </c>
      <c r="R1772" t="str">
        <f>VLOOKUP(A1772,'External $ Guide'!$A$2:$L$11545,5,0)</f>
        <v>Active</v>
      </c>
      <c r="S1772" t="str">
        <f>IFERROR(VLOOKUP(A1772,'Broker &amp; Vendor'!$A$2:$C$11545,3,0),"")</f>
        <v>WILLIAM GRANT AND SONS</v>
      </c>
      <c r="T1772" t="str">
        <f>IFERROR(VLOOKUP(A1772,'Broker &amp; Vendor'!$A$2:$C$11545,2,0),"")</f>
        <v>RNDC</v>
      </c>
    </row>
    <row r="1773" spans="1:20" x14ac:dyDescent="0.25">
      <c r="A1773" t="s">
        <v>6198</v>
      </c>
      <c r="B1773" t="s">
        <v>2104</v>
      </c>
      <c r="C1773" s="10">
        <v>12.053207547169812</v>
      </c>
      <c r="D1773" s="10">
        <v>12.053207547169812</v>
      </c>
      <c r="E1773" s="1">
        <v>47.32</v>
      </c>
      <c r="F1773" s="3">
        <f>((E1773/53)*6)*3</f>
        <v>16.070943396226415</v>
      </c>
      <c r="G1773" s="4">
        <f>VLOOKUP(A1773,'R12 Trend'!$A$4:$B$6433,2,0)</f>
        <v>-0.25</v>
      </c>
      <c r="H1773" s="10" t="str">
        <f>IFERROR(VLOOKUP(A1773,'DDS Needs'!$A$4:$F$767,6,0),"")</f>
        <v/>
      </c>
      <c r="I1773" s="1">
        <f>IFERROR(VLOOKUP(A1773,'WH INV 4-2-2026'!$A$2:$C$2914,3,0),"")</f>
        <v>67</v>
      </c>
      <c r="J1773" s="1">
        <f>I1773/(C1773/3)</f>
        <v>16.676058983751293</v>
      </c>
      <c r="K1773" s="5" t="str">
        <f>IF((I1773&gt;C1773),"X","")</f>
        <v>X</v>
      </c>
      <c r="L1773" s="7">
        <f>(C1773/3)*13</f>
        <v>52.230566037735848</v>
      </c>
      <c r="M1773" s="7">
        <f>I1773-L1773</f>
        <v>14.769433962264152</v>
      </c>
      <c r="N1773" s="6">
        <f>C1773/$C$2</f>
        <v>5.2000196123491081E-5</v>
      </c>
      <c r="O1773" s="5" t="s">
        <v>27882</v>
      </c>
      <c r="P1773" t="str">
        <f>VLOOKUP(A1773,'External $ Guide'!$A$2:$L$11545,3,0)</f>
        <v>Replenish</v>
      </c>
      <c r="Q1773" t="str">
        <f>VLOOKUP(A1773,'External $ Guide'!$A$2:$L$11545,4,0)</f>
        <v>Retail</v>
      </c>
      <c r="R1773" t="str">
        <f>VLOOKUP(A1773,'External $ Guide'!$A$2:$L$11545,5,0)</f>
        <v>Active</v>
      </c>
      <c r="S1773" t="str">
        <f>IFERROR(VLOOKUP(A1773,'Broker &amp; Vendor'!$A$2:$C$11545,3,0),"")</f>
        <v>DIAGEO NORTH AMERICA INC</v>
      </c>
      <c r="T1773" t="str">
        <f>IFERROR(VLOOKUP(A1773,'Broker &amp; Vendor'!$A$2:$C$11545,2,0),"")</f>
        <v>SGWS- COASTAL PACIFIC DIVISION</v>
      </c>
    </row>
    <row r="1774" spans="1:20" x14ac:dyDescent="0.25">
      <c r="A1774" t="s">
        <v>8142</v>
      </c>
      <c r="B1774" t="s">
        <v>4048</v>
      </c>
      <c r="C1774" s="10">
        <v>12.032150943396225</v>
      </c>
      <c r="D1774" s="10">
        <v>12.032150943396225</v>
      </c>
      <c r="E1774" s="1">
        <v>41.68</v>
      </c>
      <c r="F1774" s="3">
        <f>((E1774/53)*6)*3</f>
        <v>14.155471698113207</v>
      </c>
      <c r="G1774" s="4">
        <f>VLOOKUP(A1774,'R12 Trend'!$A$4:$B$6433,2,0)</f>
        <v>-0.15</v>
      </c>
      <c r="H1774" s="10" t="str">
        <f>IFERROR(VLOOKUP(A1774,'DDS Needs'!$A$4:$F$767,6,0),"")</f>
        <v/>
      </c>
      <c r="I1774" s="1" t="str">
        <f>IFERROR(VLOOKUP(A1774,'WH INV 4-2-2026'!$A$2:$C$2914,3,0),"")</f>
        <v/>
      </c>
      <c r="J1774" s="1" t="e">
        <f>I1774/(C1774/3)</f>
        <v>#VALUE!</v>
      </c>
      <c r="K1774" s="5" t="str">
        <f>IF((I1774&gt;C1774),"X","")</f>
        <v>X</v>
      </c>
      <c r="L1774" s="7">
        <f>(C1774/3)*13</f>
        <v>52.139320754716969</v>
      </c>
      <c r="M1774" s="7" t="e">
        <f>I1774-L1774</f>
        <v>#VALUE!</v>
      </c>
      <c r="N1774" s="6">
        <f>C1774/$C$2</f>
        <v>5.1909353290026534E-5</v>
      </c>
      <c r="O1774" s="5" t="s">
        <v>27882</v>
      </c>
      <c r="P1774" t="str">
        <f>VLOOKUP(A1774,'External $ Guide'!$A$2:$L$11545,3,0)</f>
        <v>Replenish</v>
      </c>
      <c r="Q1774" t="str">
        <f>VLOOKUP(A1774,'External $ Guide'!$A$2:$L$11545,4,0)</f>
        <v>Retail</v>
      </c>
      <c r="R1774" t="str">
        <f>VLOOKUP(A1774,'External $ Guide'!$A$2:$L$11545,5,0)</f>
        <v>Active</v>
      </c>
      <c r="S1774" t="str">
        <f>IFERROR(VLOOKUP(A1774,'Broker &amp; Vendor'!$A$2:$C$11545,3,0),"")</f>
        <v>BROWN FOREMAN CORP</v>
      </c>
      <c r="T1774" t="str">
        <f>IFERROR(VLOOKUP(A1774,'Broker &amp; Vendor'!$A$2:$C$11545,2,0),"")</f>
        <v>UNITED</v>
      </c>
    </row>
    <row r="1775" spans="1:20" x14ac:dyDescent="0.25">
      <c r="A1775" t="s">
        <v>7005</v>
      </c>
      <c r="B1775" t="s">
        <v>2911</v>
      </c>
      <c r="C1775" s="10">
        <v>12.006</v>
      </c>
      <c r="D1775" s="10">
        <v>12.006</v>
      </c>
      <c r="E1775" s="1">
        <v>33.35</v>
      </c>
      <c r="F1775" s="3">
        <f>((E1775/53)*6)*3</f>
        <v>11.326415094339623</v>
      </c>
      <c r="G1775" s="4">
        <f>VLOOKUP(A1775,'R12 Trend'!$A$4:$B$6433,2,0)</f>
        <v>0.06</v>
      </c>
      <c r="H1775" s="10" t="str">
        <f>IFERROR(VLOOKUP(A1775,'DDS Needs'!$A$4:$F$767,6,0),"")</f>
        <v/>
      </c>
      <c r="I1775" s="1">
        <f>IFERROR(VLOOKUP(A1775,'WH INV 4-2-2026'!$A$2:$C$2914,3,0),"")</f>
        <v>7</v>
      </c>
      <c r="J1775" s="1">
        <f>I1775/(C1775/3)</f>
        <v>1.7491254372813594</v>
      </c>
      <c r="K1775" s="5" t="str">
        <f>IF((I1775&gt;C1775),"X","")</f>
        <v/>
      </c>
      <c r="L1775" s="7">
        <f>(C1775/3)*13</f>
        <v>52.025999999999996</v>
      </c>
      <c r="M1775" s="7">
        <f>I1775-L1775</f>
        <v>-45.025999999999996</v>
      </c>
      <c r="N1775" s="6">
        <f>C1775/$C$2</f>
        <v>5.1796532351691555E-5</v>
      </c>
      <c r="O1775" s="5" t="s">
        <v>27882</v>
      </c>
      <c r="P1775" t="str">
        <f>VLOOKUP(A1775,'External $ Guide'!$A$2:$L$11545,3,0)</f>
        <v>SpecOrder</v>
      </c>
      <c r="Q1775" t="str">
        <f>VLOOKUP(A1775,'External $ Guide'!$A$2:$L$11545,4,0)</f>
        <v>Wholesale</v>
      </c>
      <c r="R1775" t="str">
        <f>VLOOKUP(A1775,'External $ Guide'!$A$2:$L$11545,5,0)</f>
        <v>Active</v>
      </c>
      <c r="S1775" t="str">
        <f>IFERROR(VLOOKUP(A1775,'Broker &amp; Vendor'!$A$2:$C$11545,3,0),"")</f>
        <v>PROXIMO SPIRITS INC.</v>
      </c>
      <c r="T1775" t="str">
        <f>IFERROR(VLOOKUP(A1775,'Broker &amp; Vendor'!$A$2:$C$11545,2,0),"")</f>
        <v>JOHNSON BROTHERS</v>
      </c>
    </row>
    <row r="1776" spans="1:20" x14ac:dyDescent="0.25">
      <c r="A1776" t="s">
        <v>10192</v>
      </c>
      <c r="B1776" t="s">
        <v>10647</v>
      </c>
      <c r="C1776" s="10">
        <v>12.004000000000001</v>
      </c>
      <c r="D1776" s="10">
        <v>12.004000000000001</v>
      </c>
      <c r="E1776">
        <v>30.01</v>
      </c>
      <c r="G1776" s="4"/>
      <c r="H1776" s="10" t="str">
        <f>IFERROR(VLOOKUP(A1776,'DDS Needs'!$A$4:$F$767,6,0),"")</f>
        <v/>
      </c>
      <c r="I1776" s="1" t="str">
        <f>IFERROR(VLOOKUP(A1776,'WH INV 4-2-2026'!$A$2:$C$2914,3,0),"")</f>
        <v/>
      </c>
      <c r="J1776" s="1" t="e">
        <f>I1776/(C1776/3)</f>
        <v>#VALUE!</v>
      </c>
      <c r="K1776" s="5" t="str">
        <f>IF((I1776&gt;C1776),"X","")</f>
        <v>X</v>
      </c>
      <c r="L1776" s="7">
        <f>(C1776/3)*13</f>
        <v>52.01733333333334</v>
      </c>
      <c r="M1776" s="7" t="e">
        <f>I1776-L1776</f>
        <v>#VALUE!</v>
      </c>
      <c r="N1776" s="6">
        <f>C1776/$C$2</f>
        <v>5.1787903910520195E-5</v>
      </c>
      <c r="O1776" s="5" t="s">
        <v>27882</v>
      </c>
      <c r="P1776" t="str">
        <f>VLOOKUP(A1776,'External $ Guide'!$A$2:$L$11545,3,0)</f>
        <v>Replenish</v>
      </c>
      <c r="Q1776" t="str">
        <f>VLOOKUP(A1776,'External $ Guide'!$A$2:$L$11545,4,0)</f>
        <v>Retail</v>
      </c>
      <c r="R1776" t="str">
        <f>VLOOKUP(A1776,'External $ Guide'!$A$2:$L$11545,5,0)</f>
        <v>Active</v>
      </c>
      <c r="S1776" t="str">
        <f>IFERROR(VLOOKUP(A1776,'Broker &amp; Vendor'!$A$2:$C$11545,3,0),"")</f>
        <v>SAZERAC CO INC</v>
      </c>
      <c r="T1776" t="str">
        <f>IFERROR(VLOOKUP(A1776,'Broker &amp; Vendor'!$A$2:$C$11545,2,0),"")</f>
        <v>UNITED</v>
      </c>
    </row>
    <row r="1777" spans="1:20" x14ac:dyDescent="0.25">
      <c r="A1777" t="s">
        <v>5052</v>
      </c>
      <c r="B1777" t="s">
        <v>958</v>
      </c>
      <c r="C1777" s="10">
        <v>11.985215094339621</v>
      </c>
      <c r="D1777" s="10">
        <v>11.985215094339621</v>
      </c>
      <c r="E1777" s="1">
        <v>36.01</v>
      </c>
      <c r="F1777" s="3">
        <f>((E1777/53)*6)*3</f>
        <v>12.229811320754715</v>
      </c>
      <c r="G1777" s="4">
        <f>VLOOKUP(A1777,'R12 Trend'!$A$4:$B$6433,2,0)</f>
        <v>-0.02</v>
      </c>
      <c r="H1777" s="10" t="str">
        <f>IFERROR(VLOOKUP(A1777,'DDS Needs'!$A$4:$F$767,6,0),"")</f>
        <v/>
      </c>
      <c r="I1777" s="1">
        <f>IFERROR(VLOOKUP(A1777,'WH INV 4-2-2026'!$A$2:$C$2914,3,0),"")</f>
        <v>45</v>
      </c>
      <c r="J1777" s="1">
        <f>I1777/(C1777/3)</f>
        <v>11.263877947735608</v>
      </c>
      <c r="K1777" s="5" t="str">
        <f>IF((I1777&gt;C1777),"X","")</f>
        <v>X</v>
      </c>
      <c r="L1777" s="7">
        <f>(C1777/3)*13</f>
        <v>51.93593207547169</v>
      </c>
      <c r="M1777" s="7">
        <f>I1777-L1777</f>
        <v>-6.9359320754716904</v>
      </c>
      <c r="N1777" s="6">
        <f>C1777/$C$2</f>
        <v>5.1706861683820098E-5</v>
      </c>
      <c r="O1777" s="5" t="s">
        <v>27882</v>
      </c>
      <c r="P1777" t="str">
        <f>VLOOKUP(A1777,'External $ Guide'!$A$2:$L$11545,3,0)</f>
        <v>Replenish</v>
      </c>
      <c r="Q1777" t="str">
        <f>VLOOKUP(A1777,'External $ Guide'!$A$2:$L$11545,4,0)</f>
        <v>Retail</v>
      </c>
      <c r="R1777" t="str">
        <f>VLOOKUP(A1777,'External $ Guide'!$A$2:$L$11545,5,0)</f>
        <v>Active</v>
      </c>
      <c r="S1777" t="str">
        <f>IFERROR(VLOOKUP(A1777,'Broker &amp; Vendor'!$A$2:$C$11545,3,0),"")</f>
        <v>TENNESSEE STILLHOUSE LLC DBA CHATTANOOGA WHISKEY</v>
      </c>
      <c r="T1777" t="str">
        <f>IFERROR(VLOOKUP(A1777,'Broker &amp; Vendor'!$A$2:$C$11545,2,0),"")</f>
        <v>RNDC</v>
      </c>
    </row>
    <row r="1778" spans="1:20" x14ac:dyDescent="0.25">
      <c r="A1778" t="s">
        <v>5072</v>
      </c>
      <c r="B1778" t="s">
        <v>978</v>
      </c>
      <c r="C1778" s="10">
        <v>11.960966037735851</v>
      </c>
      <c r="D1778" s="10">
        <v>11.960966037735851</v>
      </c>
      <c r="E1778" s="1">
        <v>46.34</v>
      </c>
      <c r="F1778" s="3">
        <f>((E1778/53)*6)*3</f>
        <v>15.738113207547173</v>
      </c>
      <c r="G1778" s="4">
        <f>VLOOKUP(A1778,'R12 Trend'!$A$4:$B$6433,2,0)</f>
        <v>-0.24</v>
      </c>
      <c r="H1778" s="10" t="str">
        <f>IFERROR(VLOOKUP(A1778,'DDS Needs'!$A$4:$F$767,6,0),"")</f>
        <v/>
      </c>
      <c r="I1778" s="1">
        <f>IFERROR(VLOOKUP(A1778,'WH INV 4-2-2026'!$A$2:$C$2914,3,0),"")</f>
        <v>10</v>
      </c>
      <c r="J1778" s="1">
        <f>I1778/(C1778/3)</f>
        <v>2.5081586140578027</v>
      </c>
      <c r="K1778" s="5" t="str">
        <f>IF((I1778&gt;C1778),"X","")</f>
        <v/>
      </c>
      <c r="L1778" s="7">
        <f>(C1778/3)*13</f>
        <v>51.830852830188689</v>
      </c>
      <c r="M1778" s="7">
        <f>I1778-L1778</f>
        <v>-41.830852830188689</v>
      </c>
      <c r="N1778" s="6">
        <f>C1778/$C$2</f>
        <v>5.160224590463676E-5</v>
      </c>
      <c r="O1778" s="5" t="s">
        <v>27882</v>
      </c>
      <c r="P1778" t="str">
        <f>VLOOKUP(A1778,'External $ Guide'!$A$2:$L$11545,3,0)</f>
        <v>Replenish</v>
      </c>
      <c r="Q1778" t="str">
        <f>VLOOKUP(A1778,'External $ Guide'!$A$2:$L$11545,4,0)</f>
        <v>Retail</v>
      </c>
      <c r="R1778" t="str">
        <f>VLOOKUP(A1778,'External $ Guide'!$A$2:$L$11545,5,0)</f>
        <v>Active</v>
      </c>
      <c r="S1778" t="str">
        <f>IFERROR(VLOOKUP(A1778,'Broker &amp; Vendor'!$A$2:$C$11545,3,0),"")</f>
        <v>PERNOD RICARD USA</v>
      </c>
      <c r="T1778" t="str">
        <f>IFERROR(VLOOKUP(A1778,'Broker &amp; Vendor'!$A$2:$C$11545,2,0),"")</f>
        <v>SGWS- AMERICAN LIBERTY DIVISION</v>
      </c>
    </row>
    <row r="1779" spans="1:20" x14ac:dyDescent="0.25">
      <c r="A1779" t="s">
        <v>7251</v>
      </c>
      <c r="B1779" t="s">
        <v>3157</v>
      </c>
      <c r="C1779" s="10">
        <v>11.934475471698114</v>
      </c>
      <c r="D1779" s="10">
        <v>11.934475471698114</v>
      </c>
      <c r="E1779" s="1">
        <v>59.56</v>
      </c>
      <c r="F1779" s="3">
        <f>((E1779/53)*6)*3</f>
        <v>20.227924528301887</v>
      </c>
      <c r="G1779" s="4">
        <f>VLOOKUP(A1779,'R12 Trend'!$A$4:$B$6433,2,0)</f>
        <v>-0.41</v>
      </c>
      <c r="H1779" s="10" t="str">
        <f>IFERROR(VLOOKUP(A1779,'DDS Needs'!$A$4:$F$767,6,0),"")</f>
        <v/>
      </c>
      <c r="I1779" s="1">
        <f>IFERROR(VLOOKUP(A1779,'WH INV 4-2-2026'!$A$2:$C$2914,3,0),"")</f>
        <v>73</v>
      </c>
      <c r="J1779" s="1">
        <f>I1779/(C1779/3)</f>
        <v>18.350199011204577</v>
      </c>
      <c r="K1779" s="5" t="str">
        <f>IF((I1779&gt;C1779),"X","")</f>
        <v>X</v>
      </c>
      <c r="L1779" s="7">
        <f>(C1779/3)*13</f>
        <v>51.716060377358495</v>
      </c>
      <c r="M1779" s="7">
        <f>I1779-L1779</f>
        <v>21.283939622641505</v>
      </c>
      <c r="N1779" s="6">
        <f>C1779/$C$2</f>
        <v>5.14879597593104E-5</v>
      </c>
      <c r="O1779" s="5" t="s">
        <v>27882</v>
      </c>
      <c r="P1779" t="str">
        <f>VLOOKUP(A1779,'External $ Guide'!$A$2:$L$11545,3,0)</f>
        <v>Replenish</v>
      </c>
      <c r="Q1779" t="str">
        <f>VLOOKUP(A1779,'External $ Guide'!$A$2:$L$11545,4,0)</f>
        <v>Retail</v>
      </c>
      <c r="R1779" t="str">
        <f>VLOOKUP(A1779,'External $ Guide'!$A$2:$L$11545,5,0)</f>
        <v>Active</v>
      </c>
      <c r="S1779" t="str">
        <f>IFERROR(VLOOKUP(A1779,'Broker &amp; Vendor'!$A$2:$C$11545,3,0),"")</f>
        <v>STOLI GROUP (USA) LLC</v>
      </c>
      <c r="T1779" t="str">
        <f>IFERROR(VLOOKUP(A1779,'Broker &amp; Vendor'!$A$2:$C$11545,2,0),"")</f>
        <v>RNDC</v>
      </c>
    </row>
    <row r="1780" spans="1:20" x14ac:dyDescent="0.25">
      <c r="A1780" t="s">
        <v>6927</v>
      </c>
      <c r="B1780" t="s">
        <v>2833</v>
      </c>
      <c r="C1780" s="10">
        <v>11.87568679245283</v>
      </c>
      <c r="D1780" s="10">
        <v>11.87568679245283</v>
      </c>
      <c r="E1780" s="1">
        <v>52.19</v>
      </c>
      <c r="F1780" s="3">
        <f>((E1780/53)*6)*3</f>
        <v>17.72490566037736</v>
      </c>
      <c r="G1780" s="4">
        <f>VLOOKUP(A1780,'R12 Trend'!$A$4:$B$6433,2,0)</f>
        <v>-0.33</v>
      </c>
      <c r="H1780" s="10" t="str">
        <f>IFERROR(VLOOKUP(A1780,'DDS Needs'!$A$4:$F$767,6,0),"")</f>
        <v/>
      </c>
      <c r="I1780" s="1">
        <f>IFERROR(VLOOKUP(A1780,'WH INV 4-2-2026'!$A$2:$C$2914,3,0),"")</f>
        <v>297</v>
      </c>
      <c r="J1780" s="1">
        <f>I1780/(C1780/3)</f>
        <v>75.027239735409935</v>
      </c>
      <c r="K1780" s="5" t="str">
        <f>IF((I1780&gt;C1780),"X","")</f>
        <v>X</v>
      </c>
      <c r="L1780" s="7">
        <f>(C1780/3)*13</f>
        <v>51.461309433962263</v>
      </c>
      <c r="M1780" s="7">
        <f>I1780-L1780</f>
        <v>245.53869056603773</v>
      </c>
      <c r="N1780" s="6">
        <f>C1780/$C$2</f>
        <v>5.1234332429105372E-5</v>
      </c>
      <c r="O1780" s="5" t="s">
        <v>27882</v>
      </c>
      <c r="P1780" t="str">
        <f>VLOOKUP(A1780,'External $ Guide'!$A$2:$L$11545,3,0)</f>
        <v>Replenish</v>
      </c>
      <c r="Q1780" t="str">
        <f>VLOOKUP(A1780,'External $ Guide'!$A$2:$L$11545,4,0)</f>
        <v>Retail</v>
      </c>
      <c r="R1780" t="str">
        <f>VLOOKUP(A1780,'External $ Guide'!$A$2:$L$11545,5,0)</f>
        <v>Active</v>
      </c>
      <c r="S1780" t="str">
        <f>IFERROR(VLOOKUP(A1780,'Broker &amp; Vendor'!$A$2:$C$11545,3,0),"")</f>
        <v>SAZERAC CO INC</v>
      </c>
      <c r="T1780" t="str">
        <f>IFERROR(VLOOKUP(A1780,'Broker &amp; Vendor'!$A$2:$C$11545,2,0),"")</f>
        <v>UNITED</v>
      </c>
    </row>
    <row r="1781" spans="1:20" x14ac:dyDescent="0.25">
      <c r="A1781" t="s">
        <v>6469</v>
      </c>
      <c r="B1781" t="s">
        <v>2375</v>
      </c>
      <c r="C1781" s="10">
        <v>11.832452830188679</v>
      </c>
      <c r="D1781" s="10">
        <v>11.832452830188679</v>
      </c>
      <c r="E1781" s="1">
        <v>34.840000000000003</v>
      </c>
      <c r="F1781" s="3">
        <f>((E1781/53)*6)*3</f>
        <v>11.832452830188679</v>
      </c>
      <c r="G1781" s="4">
        <f>VLOOKUP(A1781,'R12 Trend'!$A$4:$B$6433,2,0)</f>
        <v>0</v>
      </c>
      <c r="H1781" s="10" t="str">
        <f>IFERROR(VLOOKUP(A1781,'DDS Needs'!$A$4:$F$767,6,0),"")</f>
        <v/>
      </c>
      <c r="I1781" s="1">
        <f>IFERROR(VLOOKUP(A1781,'WH INV 4-2-2026'!$A$2:$C$2914,3,0),"")</f>
        <v>63</v>
      </c>
      <c r="J1781" s="1">
        <f>I1781/(C1781/3)</f>
        <v>15.973019517795638</v>
      </c>
      <c r="K1781" s="5" t="str">
        <f>IF((I1781&gt;C1781),"X","")</f>
        <v>X</v>
      </c>
      <c r="L1781" s="7">
        <f>(C1781/3)*13</f>
        <v>51.273962264150938</v>
      </c>
      <c r="M1781" s="7">
        <f>I1781-L1781</f>
        <v>11.726037735849062</v>
      </c>
      <c r="N1781" s="6">
        <f>C1781/$C$2</f>
        <v>5.1047811579104791E-5</v>
      </c>
      <c r="O1781" s="5" t="s">
        <v>27882</v>
      </c>
      <c r="P1781" t="str">
        <f>VLOOKUP(A1781,'External $ Guide'!$A$2:$L$11545,3,0)</f>
        <v>Replenish</v>
      </c>
      <c r="Q1781" t="str">
        <f>VLOOKUP(A1781,'External $ Guide'!$A$2:$L$11545,4,0)</f>
        <v>Retail</v>
      </c>
      <c r="R1781" t="str">
        <f>VLOOKUP(A1781,'External $ Guide'!$A$2:$L$11545,5,0)</f>
        <v>Active</v>
      </c>
      <c r="S1781" t="str">
        <f>IFERROR(VLOOKUP(A1781,'Broker &amp; Vendor'!$A$2:$C$11545,3,0),"")</f>
        <v>PALM BAY SPIRITS DBA SMT</v>
      </c>
      <c r="T1781" t="str">
        <f>IFERROR(VLOOKUP(A1781,'Broker &amp; Vendor'!$A$2:$C$11545,2,0),"")</f>
        <v>RNDC</v>
      </c>
    </row>
    <row r="1782" spans="1:20" x14ac:dyDescent="0.25">
      <c r="A1782" t="s">
        <v>5070</v>
      </c>
      <c r="B1782" t="s">
        <v>976</v>
      </c>
      <c r="C1782" s="10">
        <v>11.831909433962267</v>
      </c>
      <c r="D1782" s="10">
        <v>11.831909433962267</v>
      </c>
      <c r="E1782" s="1">
        <v>45.84</v>
      </c>
      <c r="F1782" s="3">
        <f>((E1782/53)*6)*3</f>
        <v>15.568301886792456</v>
      </c>
      <c r="G1782" s="4">
        <f>VLOOKUP(A1782,'R12 Trend'!$A$4:$B$6433,2,0)</f>
        <v>-0.24</v>
      </c>
      <c r="H1782" s="10" t="str">
        <f>IFERROR(VLOOKUP(A1782,'DDS Needs'!$A$4:$F$767,6,0),"")</f>
        <v/>
      </c>
      <c r="I1782" s="1">
        <f>IFERROR(VLOOKUP(A1782,'WH INV 4-2-2026'!$A$2:$C$2914,3,0),"")</f>
        <v>18</v>
      </c>
      <c r="J1782" s="1">
        <f>I1782/(C1782/3)</f>
        <v>4.5639294571507296</v>
      </c>
      <c r="K1782" s="5" t="str">
        <f>IF((I1782&gt;C1782),"X","")</f>
        <v>X</v>
      </c>
      <c r="L1782" s="7">
        <f>(C1782/3)*13</f>
        <v>51.271607547169822</v>
      </c>
      <c r="M1782" s="7">
        <f>I1782-L1782</f>
        <v>-33.271607547169822</v>
      </c>
      <c r="N1782" s="6">
        <f>C1782/$C$2</f>
        <v>5.1045467247918623E-5</v>
      </c>
      <c r="O1782" s="5" t="s">
        <v>27882</v>
      </c>
      <c r="P1782" t="str">
        <f>VLOOKUP(A1782,'External $ Guide'!$A$2:$L$11545,3,0)</f>
        <v>Replenish</v>
      </c>
      <c r="Q1782" t="str">
        <f>VLOOKUP(A1782,'External $ Guide'!$A$2:$L$11545,4,0)</f>
        <v>Retail</v>
      </c>
      <c r="R1782" t="str">
        <f>VLOOKUP(A1782,'External $ Guide'!$A$2:$L$11545,5,0)</f>
        <v>Active</v>
      </c>
      <c r="S1782" t="str">
        <f>IFERROR(VLOOKUP(A1782,'Broker &amp; Vendor'!$A$2:$C$11545,3,0),"")</f>
        <v>JOHN EMERALD DISTILLING</v>
      </c>
      <c r="T1782" t="str">
        <f>IFERROR(VLOOKUP(A1782,'Broker &amp; Vendor'!$A$2:$C$11545,2,0),"")</f>
        <v>UNITED</v>
      </c>
    </row>
    <row r="1783" spans="1:20" x14ac:dyDescent="0.25">
      <c r="A1783" t="s">
        <v>7748</v>
      </c>
      <c r="B1783" t="s">
        <v>3654</v>
      </c>
      <c r="C1783" s="10">
        <v>11.831807547169811</v>
      </c>
      <c r="D1783" s="10">
        <v>11.831807547169811</v>
      </c>
      <c r="E1783" s="1">
        <v>43.01</v>
      </c>
      <c r="F1783" s="3">
        <f>((E1783/53)*6)*3</f>
        <v>14.607169811320754</v>
      </c>
      <c r="G1783" s="4">
        <f>VLOOKUP(A1783,'R12 Trend'!$A$4:$B$6433,2,0)</f>
        <v>-0.19</v>
      </c>
      <c r="H1783" s="10" t="str">
        <f>IFERROR(VLOOKUP(A1783,'DDS Needs'!$A$4:$F$767,6,0),"")</f>
        <v/>
      </c>
      <c r="I1783" s="1">
        <f>IFERROR(VLOOKUP(A1783,'WH INV 4-2-2026'!$A$2:$C$2914,3,0),"")</f>
        <v>1.6666669999999999</v>
      </c>
      <c r="J1783" s="1">
        <f>I1783/(C1783/3)</f>
        <v>0.42258978436443623</v>
      </c>
      <c r="K1783" s="5" t="str">
        <f>IF((I1783&gt;C1783),"X","")</f>
        <v/>
      </c>
      <c r="L1783" s="7">
        <f>(C1783/3)*13</f>
        <v>51.271166037735853</v>
      </c>
      <c r="M1783" s="7">
        <f>I1783-L1783</f>
        <v>-49.604499037735856</v>
      </c>
      <c r="N1783" s="6">
        <f>C1783/$C$2</f>
        <v>5.1045027685821202E-5</v>
      </c>
      <c r="O1783" s="5" t="s">
        <v>27882</v>
      </c>
      <c r="P1783" t="str">
        <f>VLOOKUP(A1783,'External $ Guide'!$A$2:$L$11545,3,0)</f>
        <v>Replenish</v>
      </c>
      <c r="Q1783" t="str">
        <f>VLOOKUP(A1783,'External $ Guide'!$A$2:$L$11545,4,0)</f>
        <v>Retail</v>
      </c>
      <c r="R1783" t="str">
        <f>VLOOKUP(A1783,'External $ Guide'!$A$2:$L$11545,5,0)</f>
        <v>Active</v>
      </c>
      <c r="S1783" t="str">
        <f>IFERROR(VLOOKUP(A1783,'Broker &amp; Vendor'!$A$2:$C$11545,3,0),"")</f>
        <v>BACARDI USA INC</v>
      </c>
      <c r="T1783" t="str">
        <f>IFERROR(VLOOKUP(A1783,'Broker &amp; Vendor'!$A$2:$C$11545,2,0),"")</f>
        <v>SGWS- TRANSATLANTIC DIVISION</v>
      </c>
    </row>
    <row r="1784" spans="1:20" x14ac:dyDescent="0.25">
      <c r="A1784" t="s">
        <v>6921</v>
      </c>
      <c r="B1784" t="s">
        <v>2827</v>
      </c>
      <c r="C1784" s="10">
        <v>11.798490566037733</v>
      </c>
      <c r="D1784" s="10">
        <v>11.798490566037733</v>
      </c>
      <c r="E1784" s="1">
        <v>28.95</v>
      </c>
      <c r="F1784" s="3">
        <f>((E1784/53)*6)*3</f>
        <v>9.8320754716981114</v>
      </c>
      <c r="G1784" s="4">
        <f>VLOOKUP(A1784,'R12 Trend'!$A$4:$B$6433,2,0)</f>
        <v>18.98</v>
      </c>
      <c r="H1784" s="10" t="str">
        <f>IFERROR(VLOOKUP(A1784,'DDS Needs'!$A$4:$F$767,6,0),"")</f>
        <v/>
      </c>
      <c r="I1784" s="1">
        <f>IFERROR(VLOOKUP(A1784,'WH INV 4-2-2026'!$A$2:$C$2914,3,0),"")</f>
        <v>120</v>
      </c>
      <c r="J1784" s="1">
        <f>I1784/(C1784/3)</f>
        <v>30.512377662636737</v>
      </c>
      <c r="K1784" s="5" t="str">
        <f>IF((I1784&gt;C1784),"X","")</f>
        <v>X</v>
      </c>
      <c r="L1784" s="7">
        <f>(C1784/3)*13</f>
        <v>51.126792452830173</v>
      </c>
      <c r="M1784" s="7">
        <f>I1784-L1784</f>
        <v>68.873207547169827</v>
      </c>
      <c r="N1784" s="6">
        <f>C1784/$C$2</f>
        <v>5.0901290879968434E-5</v>
      </c>
      <c r="O1784" s="5" t="s">
        <v>27882</v>
      </c>
      <c r="P1784" t="str">
        <f>VLOOKUP(A1784,'External $ Guide'!$A$2:$L$11545,3,0)</f>
        <v>Replenish</v>
      </c>
      <c r="Q1784" t="str">
        <f>VLOOKUP(A1784,'External $ Guide'!$A$2:$L$11545,4,0)</f>
        <v>Retail</v>
      </c>
      <c r="R1784" t="str">
        <f>VLOOKUP(A1784,'External $ Guide'!$A$2:$L$11545,5,0)</f>
        <v>Active</v>
      </c>
      <c r="S1784" t="str">
        <f>IFERROR(VLOOKUP(A1784,'Broker &amp; Vendor'!$A$2:$C$11545,3,0),"")</f>
        <v>INFINIUM SPIRITS INC.</v>
      </c>
      <c r="T1784" t="str">
        <f>IFERROR(VLOOKUP(A1784,'Broker &amp; Vendor'!$A$2:$C$11545,2,0),"")</f>
        <v>RNDC</v>
      </c>
    </row>
    <row r="1785" spans="1:20" x14ac:dyDescent="0.25">
      <c r="A1785" t="s">
        <v>5978</v>
      </c>
      <c r="B1785" t="s">
        <v>1884</v>
      </c>
      <c r="C1785" s="10">
        <v>11.774716981132077</v>
      </c>
      <c r="D1785" s="10">
        <v>11.774716981132077</v>
      </c>
      <c r="E1785" s="1">
        <v>34.67</v>
      </c>
      <c r="F1785" s="3">
        <f>((E1785/53)*6)*3</f>
        <v>11.774716981132077</v>
      </c>
      <c r="G1785" s="4">
        <f>VLOOKUP(A1785,'R12 Trend'!$A$4:$B$6433,2,0)</f>
        <v>0</v>
      </c>
      <c r="H1785" s="10" t="str">
        <f>IFERROR(VLOOKUP(A1785,'DDS Needs'!$A$4:$F$767,6,0),"")</f>
        <v/>
      </c>
      <c r="I1785" s="1" t="str">
        <f>IFERROR(VLOOKUP(A1785,'WH INV 4-2-2026'!$A$2:$C$2914,3,0),"")</f>
        <v/>
      </c>
      <c r="J1785" s="1" t="e">
        <f>I1785/(C1785/3)</f>
        <v>#VALUE!</v>
      </c>
      <c r="K1785" s="5" t="str">
        <f>IF((I1785&gt;C1785),"X","")</f>
        <v>X</v>
      </c>
      <c r="L1785" s="7">
        <f>(C1785/3)*13</f>
        <v>51.023773584905669</v>
      </c>
      <c r="M1785" s="7" t="e">
        <f>I1785-L1785</f>
        <v>#VALUE!</v>
      </c>
      <c r="N1785" s="6">
        <f>C1785/$C$2</f>
        <v>5.0798726390573007E-5</v>
      </c>
      <c r="O1785" s="5" t="s">
        <v>27882</v>
      </c>
      <c r="P1785" t="str">
        <f>VLOOKUP(A1785,'External $ Guide'!$A$2:$L$11545,3,0)</f>
        <v>SpecOrder</v>
      </c>
      <c r="Q1785" t="str">
        <f>VLOOKUP(A1785,'External $ Guide'!$A$2:$L$11545,4,0)</f>
        <v>Retail</v>
      </c>
      <c r="R1785" t="str">
        <f>VLOOKUP(A1785,'External $ Guide'!$A$2:$L$11545,5,0)</f>
        <v>Active</v>
      </c>
      <c r="S1785" t="str">
        <f>IFERROR(VLOOKUP(A1785,'Broker &amp; Vendor'!$A$2:$C$11545,3,0),"")</f>
        <v>SAZERAC CO INC</v>
      </c>
      <c r="T1785" t="str">
        <f>IFERROR(VLOOKUP(A1785,'Broker &amp; Vendor'!$A$2:$C$11545,2,0),"")</f>
        <v>UNITED</v>
      </c>
    </row>
    <row r="1786" spans="1:20" x14ac:dyDescent="0.25">
      <c r="A1786" t="s">
        <v>5132</v>
      </c>
      <c r="B1786" t="s">
        <v>1038</v>
      </c>
      <c r="C1786" s="10">
        <v>11.694701886792455</v>
      </c>
      <c r="D1786" s="10">
        <v>11.694701886792455</v>
      </c>
      <c r="E1786" s="1">
        <v>37.840000000000003</v>
      </c>
      <c r="F1786" s="3">
        <f>((E1786/53)*6)*3</f>
        <v>12.851320754716983</v>
      </c>
      <c r="G1786" s="4">
        <f>VLOOKUP(A1786,'R12 Trend'!$A$4:$B$6433,2,0)</f>
        <v>-0.09</v>
      </c>
      <c r="H1786" s="10" t="str">
        <f>IFERROR(VLOOKUP(A1786,'DDS Needs'!$A$4:$F$767,6,0),"")</f>
        <v/>
      </c>
      <c r="I1786" s="1">
        <f>IFERROR(VLOOKUP(A1786,'WH INV 4-2-2026'!$A$2:$C$2914,3,0),"")</f>
        <v>0</v>
      </c>
      <c r="J1786" s="1">
        <f>I1786/(C1786/3)</f>
        <v>0</v>
      </c>
      <c r="K1786" s="5" t="str">
        <f>IF((I1786&gt;C1786),"X","")</f>
        <v/>
      </c>
      <c r="L1786" s="7">
        <f>(C1786/3)*13</f>
        <v>50.67704150943397</v>
      </c>
      <c r="M1786" s="7">
        <f>I1786-L1786</f>
        <v>-50.67704150943397</v>
      </c>
      <c r="N1786" s="6">
        <f>C1786/$C$2</f>
        <v>5.0453523623407762E-5</v>
      </c>
      <c r="O1786" s="5" t="s">
        <v>27882</v>
      </c>
      <c r="P1786" t="str">
        <f>VLOOKUP(A1786,'External $ Guide'!$A$2:$L$11545,3,0)</f>
        <v>Replenish</v>
      </c>
      <c r="Q1786" t="str">
        <f>VLOOKUP(A1786,'External $ Guide'!$A$2:$L$11545,4,0)</f>
        <v>Retail</v>
      </c>
      <c r="R1786" t="str">
        <f>VLOOKUP(A1786,'External $ Guide'!$A$2:$L$11545,5,0)</f>
        <v>Active</v>
      </c>
      <c r="S1786" t="str">
        <f>IFERROR(VLOOKUP(A1786,'Broker &amp; Vendor'!$A$2:$C$11545,3,0),"")</f>
        <v>BROWN FOREMAN CORP</v>
      </c>
      <c r="T1786" t="str">
        <f>IFERROR(VLOOKUP(A1786,'Broker &amp; Vendor'!$A$2:$C$11545,2,0),"")</f>
        <v>UNITED</v>
      </c>
    </row>
    <row r="1787" spans="1:20" x14ac:dyDescent="0.25">
      <c r="A1787" t="s">
        <v>6353</v>
      </c>
      <c r="B1787" t="s">
        <v>2259</v>
      </c>
      <c r="C1787" s="10">
        <v>11.684377358490565</v>
      </c>
      <c r="D1787" s="10">
        <v>11.684377358490565</v>
      </c>
      <c r="E1787" s="1">
        <v>28.67</v>
      </c>
      <c r="F1787" s="3">
        <f>((E1787/53)*6)*3</f>
        <v>9.7369811320754707</v>
      </c>
      <c r="G1787" s="4">
        <f>VLOOKUP(A1787,'R12 Trend'!$A$4:$B$6433,2,0)</f>
        <v>0.36</v>
      </c>
      <c r="H1787" s="10" t="str">
        <f>IFERROR(VLOOKUP(A1787,'DDS Needs'!$A$4:$F$767,6,0),"")</f>
        <v/>
      </c>
      <c r="I1787" s="1">
        <f>IFERROR(VLOOKUP(A1787,'WH INV 4-2-2026'!$A$2:$C$2914,3,0),"")</f>
        <v>38</v>
      </c>
      <c r="J1787" s="1">
        <f>I1787/(C1787/3)</f>
        <v>9.7566174475836149</v>
      </c>
      <c r="K1787" s="5" t="str">
        <f>IF((I1787&gt;C1787),"X","")</f>
        <v>X</v>
      </c>
      <c r="L1787" s="7">
        <f>(C1787/3)*13</f>
        <v>50.632301886792447</v>
      </c>
      <c r="M1787" s="7">
        <f>I1787-L1787</f>
        <v>-12.632301886792447</v>
      </c>
      <c r="N1787" s="6">
        <f>C1787/$C$2</f>
        <v>5.04089813308703E-5</v>
      </c>
      <c r="O1787" s="5" t="s">
        <v>27882</v>
      </c>
      <c r="P1787" t="str">
        <f>VLOOKUP(A1787,'External $ Guide'!$A$2:$L$11545,3,0)</f>
        <v>Replenish</v>
      </c>
      <c r="Q1787" t="str">
        <f>VLOOKUP(A1787,'External $ Guide'!$A$2:$L$11545,4,0)</f>
        <v>Retail</v>
      </c>
      <c r="R1787" t="str">
        <f>VLOOKUP(A1787,'External $ Guide'!$A$2:$L$11545,5,0)</f>
        <v>Active</v>
      </c>
      <c r="S1787" t="str">
        <f>IFERROR(VLOOKUP(A1787,'Broker &amp; Vendor'!$A$2:$C$11545,3,0),"")</f>
        <v>DV SPIRITS LLC</v>
      </c>
      <c r="T1787" t="str">
        <f>IFERROR(VLOOKUP(A1787,'Broker &amp; Vendor'!$A$2:$C$11545,2,0),"")</f>
        <v>RNDC</v>
      </c>
    </row>
    <row r="1788" spans="1:20" x14ac:dyDescent="0.25">
      <c r="A1788" t="s">
        <v>4926</v>
      </c>
      <c r="B1788" t="s">
        <v>832</v>
      </c>
      <c r="C1788" s="10">
        <v>11.655713207547167</v>
      </c>
      <c r="D1788" s="10">
        <v>11.655713207547167</v>
      </c>
      <c r="E1788" s="1">
        <v>28.84</v>
      </c>
      <c r="F1788" s="3">
        <f>((E1788/53)*6)*3</f>
        <v>9.7947169811320745</v>
      </c>
      <c r="G1788" s="4">
        <f>VLOOKUP(A1788,'R12 Trend'!$A$4:$B$6433,2,0)</f>
        <v>0.19</v>
      </c>
      <c r="H1788" s="10" t="str">
        <f>IFERROR(VLOOKUP(A1788,'DDS Needs'!$A$4:$F$767,6,0),"")</f>
        <v/>
      </c>
      <c r="I1788" s="1">
        <f>IFERROR(VLOOKUP(A1788,'WH INV 4-2-2026'!$A$2:$C$2914,3,0),"")</f>
        <v>9</v>
      </c>
      <c r="J1788" s="1">
        <f>I1788/(C1788/3)</f>
        <v>2.3164605648084482</v>
      </c>
      <c r="K1788" s="5" t="str">
        <f>IF((I1788&gt;C1788),"X","")</f>
        <v/>
      </c>
      <c r="L1788" s="7">
        <f>(C1788/3)*13</f>
        <v>50.50809056603773</v>
      </c>
      <c r="M1788" s="7">
        <f>I1788-L1788</f>
        <v>-41.50809056603773</v>
      </c>
      <c r="N1788" s="6">
        <f>C1788/$C$2</f>
        <v>5.0285317860799216E-5</v>
      </c>
      <c r="O1788" s="5" t="s">
        <v>27882</v>
      </c>
      <c r="P1788" t="str">
        <f>VLOOKUP(A1788,'External $ Guide'!$A$2:$L$11545,3,0)</f>
        <v>Replenish</v>
      </c>
      <c r="Q1788" t="str">
        <f>VLOOKUP(A1788,'External $ Guide'!$A$2:$L$11545,4,0)</f>
        <v>Retail</v>
      </c>
      <c r="R1788" t="str">
        <f>VLOOKUP(A1788,'External $ Guide'!$A$2:$L$11545,5,0)</f>
        <v>Active</v>
      </c>
      <c r="S1788" t="str">
        <f>IFERROR(VLOOKUP(A1788,'Broker &amp; Vendor'!$A$2:$C$11545,3,0),"")</f>
        <v>MADVINES &amp; SPIRITS INC.</v>
      </c>
      <c r="T1788" t="str">
        <f>IFERROR(VLOOKUP(A1788,'Broker &amp; Vendor'!$A$2:$C$11545,2,0),"")</f>
        <v>MADVINES</v>
      </c>
    </row>
    <row r="1789" spans="1:20" x14ac:dyDescent="0.25">
      <c r="A1789" t="s">
        <v>4299</v>
      </c>
      <c r="B1789" t="s">
        <v>210</v>
      </c>
      <c r="C1789" s="10">
        <v>11.631226415094337</v>
      </c>
      <c r="D1789" s="10">
        <v>11.631226415094337</v>
      </c>
      <c r="E1789" s="1">
        <v>36.049999999999997</v>
      </c>
      <c r="F1789" s="3">
        <f>((E1789/53)*6)*3</f>
        <v>12.243396226415094</v>
      </c>
      <c r="G1789" s="4">
        <f>VLOOKUP(A1789,'R12 Trend'!$A$4:$B$6433,2,0)</f>
        <v>-0.05</v>
      </c>
      <c r="H1789" s="10" t="str">
        <f>IFERROR(VLOOKUP(A1789,'DDS Needs'!$A$4:$F$767,6,0),"")</f>
        <v/>
      </c>
      <c r="I1789" s="1">
        <f>IFERROR(VLOOKUP(A1789,'WH INV 4-2-2026'!$A$2:$C$2914,3,0),"")</f>
        <v>29</v>
      </c>
      <c r="J1789" s="1">
        <f>I1789/(C1789/3)</f>
        <v>7.4798647103194895</v>
      </c>
      <c r="K1789" s="5" t="str">
        <f>IF((I1789&gt;C1789),"X","")</f>
        <v>X</v>
      </c>
      <c r="L1789" s="7">
        <f>(C1789/3)*13</f>
        <v>50.401981132075463</v>
      </c>
      <c r="M1789" s="7">
        <f>I1789-L1789</f>
        <v>-21.401981132075463</v>
      </c>
      <c r="N1789" s="6">
        <f>C1789/$C$2</f>
        <v>5.0179676436721905E-5</v>
      </c>
      <c r="O1789" s="5" t="s">
        <v>27882</v>
      </c>
      <c r="P1789" t="str">
        <f>VLOOKUP(A1789,'External $ Guide'!$A$2:$L$11545,3,0)</f>
        <v>Replenish</v>
      </c>
      <c r="Q1789" t="str">
        <f>VLOOKUP(A1789,'External $ Guide'!$A$2:$L$11545,4,0)</f>
        <v>Retail</v>
      </c>
      <c r="R1789" t="str">
        <f>VLOOKUP(A1789,'External $ Guide'!$A$2:$L$11545,5,0)</f>
        <v>Active</v>
      </c>
      <c r="S1789" t="str">
        <f>IFERROR(VLOOKUP(A1789,'Broker &amp; Vendor'!$A$2:$C$11545,3,0),"")</f>
        <v>THE EDRINGTON GROUP USA LLC</v>
      </c>
      <c r="T1789" t="str">
        <f>IFERROR(VLOOKUP(A1789,'Broker &amp; Vendor'!$A$2:$C$11545,2,0),"")</f>
        <v>RNDC</v>
      </c>
    </row>
    <row r="1790" spans="1:20" x14ac:dyDescent="0.25">
      <c r="A1790" t="s">
        <v>4961</v>
      </c>
      <c r="B1790" t="s">
        <v>867</v>
      </c>
      <c r="C1790" s="10">
        <v>11.619169811320756</v>
      </c>
      <c r="D1790" s="10">
        <v>11.619169811320756</v>
      </c>
      <c r="E1790" s="1">
        <v>28.51</v>
      </c>
      <c r="F1790" s="3">
        <f>((E1790/53)*6)*3</f>
        <v>9.6826415094339637</v>
      </c>
      <c r="G1790" s="4">
        <f>VLOOKUP(A1790,'R12 Trend'!$A$4:$B$6433,2,0)</f>
        <v>0.35</v>
      </c>
      <c r="H1790" s="10" t="str">
        <f>IFERROR(VLOOKUP(A1790,'DDS Needs'!$A$4:$F$767,6,0),"")</f>
        <v/>
      </c>
      <c r="I1790" s="1">
        <f>IFERROR(VLOOKUP(A1790,'WH INV 4-2-2026'!$A$2:$C$2914,3,0),"")</f>
        <v>0.33333299999999999</v>
      </c>
      <c r="J1790" s="1">
        <f>I1790/(C1790/3)</f>
        <v>8.6064582602595571E-2</v>
      </c>
      <c r="K1790" s="5" t="str">
        <f>IF((I1790&gt;C1790),"X","")</f>
        <v/>
      </c>
      <c r="L1790" s="7">
        <f>(C1790/3)*13</f>
        <v>50.349735849056607</v>
      </c>
      <c r="M1790" s="7">
        <f>I1790-L1790</f>
        <v>-50.016402849056604</v>
      </c>
      <c r="N1790" s="6">
        <f>C1790/$C$2</f>
        <v>5.0127661588528512E-5</v>
      </c>
      <c r="O1790" s="5" t="s">
        <v>27882</v>
      </c>
      <c r="P1790" t="str">
        <f>VLOOKUP(A1790,'External $ Guide'!$A$2:$L$11545,3,0)</f>
        <v>Replenish</v>
      </c>
      <c r="Q1790" t="str">
        <f>VLOOKUP(A1790,'External $ Guide'!$A$2:$L$11545,4,0)</f>
        <v>Retail</v>
      </c>
      <c r="R1790" t="str">
        <f>VLOOKUP(A1790,'External $ Guide'!$A$2:$L$11545,5,0)</f>
        <v>Active</v>
      </c>
      <c r="S1790" t="str">
        <f>IFERROR(VLOOKUP(A1790,'Broker &amp; Vendor'!$A$2:$C$11545,3,0),"")</f>
        <v>DIAGEO NORTH AMERICA INC</v>
      </c>
      <c r="T1790" t="str">
        <f>IFERROR(VLOOKUP(A1790,'Broker &amp; Vendor'!$A$2:$C$11545,2,0),"")</f>
        <v>SGWS- COASTAL PACIFIC DIVISION</v>
      </c>
    </row>
    <row r="1791" spans="1:20" x14ac:dyDescent="0.25">
      <c r="A1791" t="s">
        <v>4873</v>
      </c>
      <c r="B1791" t="s">
        <v>779</v>
      </c>
      <c r="C1791" s="10">
        <v>11.618150943396223</v>
      </c>
      <c r="D1791" s="10">
        <v>11.618150943396223</v>
      </c>
      <c r="E1791" s="1">
        <v>38.01</v>
      </c>
      <c r="F1791" s="3">
        <f>((E1791/53)*6)*3</f>
        <v>12.909056603773582</v>
      </c>
      <c r="G1791" s="4">
        <f>VLOOKUP(A1791,'R12 Trend'!$A$4:$B$6433,2,0)</f>
        <v>-0.1</v>
      </c>
      <c r="H1791" s="10" t="str">
        <f>IFERROR(VLOOKUP(A1791,'DDS Needs'!$A$4:$F$767,6,0),"")</f>
        <v/>
      </c>
      <c r="I1791" s="1">
        <f>IFERROR(VLOOKUP(A1791,'WH INV 4-2-2026'!$A$2:$C$2914,3,0),"")</f>
        <v>45</v>
      </c>
      <c r="J1791" s="1">
        <f>I1791/(C1791/3)</f>
        <v>11.619749188809966</v>
      </c>
      <c r="K1791" s="5" t="str">
        <f>IF((I1791&gt;C1791),"X","")</f>
        <v>X</v>
      </c>
      <c r="L1791" s="7">
        <f>(C1791/3)*13</f>
        <v>50.345320754716965</v>
      </c>
      <c r="M1791" s="7">
        <f>I1791-L1791</f>
        <v>-5.3453207547169654</v>
      </c>
      <c r="N1791" s="6">
        <f>C1791/$C$2</f>
        <v>5.0123265967554405E-5</v>
      </c>
      <c r="O1791" s="5" t="s">
        <v>27882</v>
      </c>
      <c r="P1791" t="str">
        <f>VLOOKUP(A1791,'External $ Guide'!$A$2:$L$11545,3,0)</f>
        <v>SpecOrder</v>
      </c>
      <c r="Q1791" t="str">
        <f>VLOOKUP(A1791,'External $ Guide'!$A$2:$L$11545,4,0)</f>
        <v>Wholesale</v>
      </c>
      <c r="R1791" t="str">
        <f>VLOOKUP(A1791,'External $ Guide'!$A$2:$L$11545,5,0)</f>
        <v>Active</v>
      </c>
      <c r="S1791" t="str">
        <f>IFERROR(VLOOKUP(A1791,'Broker &amp; Vendor'!$A$2:$C$11545,3,0),"")</f>
        <v>DIAGEO NORTH AMERICA INC</v>
      </c>
      <c r="T1791" t="str">
        <f>IFERROR(VLOOKUP(A1791,'Broker &amp; Vendor'!$A$2:$C$11545,2,0),"")</f>
        <v>SGWS- COASTAL PACIFIC DIVISION</v>
      </c>
    </row>
    <row r="1792" spans="1:20" x14ac:dyDescent="0.25">
      <c r="A1792" t="s">
        <v>6204</v>
      </c>
      <c r="B1792" t="s">
        <v>2110</v>
      </c>
      <c r="C1792" s="10">
        <v>11.615094339622642</v>
      </c>
      <c r="D1792" s="10">
        <v>11.615094339622642</v>
      </c>
      <c r="E1792" s="1">
        <v>28.5</v>
      </c>
      <c r="F1792" s="3">
        <f>((E1792/53)*6)*3</f>
        <v>9.6792452830188687</v>
      </c>
      <c r="G1792" s="4">
        <f>VLOOKUP(A1792,'R12 Trend'!$A$4:$B$6433,2,0)</f>
        <v>0.24</v>
      </c>
      <c r="H1792" s="10" t="str">
        <f>IFERROR(VLOOKUP(A1792,'DDS Needs'!$A$4:$F$767,6,0),"")</f>
        <v/>
      </c>
      <c r="I1792" s="1">
        <f>IFERROR(VLOOKUP(A1792,'WH INV 4-2-2026'!$A$2:$C$2914,3,0),"")</f>
        <v>193</v>
      </c>
      <c r="J1792" s="1">
        <f>I1792/(C1792/3)</f>
        <v>49.848927875243668</v>
      </c>
      <c r="K1792" s="5" t="str">
        <f>IF((I1792&gt;C1792),"X","")</f>
        <v>X</v>
      </c>
      <c r="L1792" s="7">
        <f>(C1792/3)*13</f>
        <v>50.332075471698111</v>
      </c>
      <c r="M1792" s="7">
        <f>I1792-L1792</f>
        <v>142.66792452830188</v>
      </c>
      <c r="N1792" s="6">
        <f>C1792/$C$2</f>
        <v>5.0110079104632153E-5</v>
      </c>
      <c r="O1792" s="5" t="s">
        <v>27882</v>
      </c>
      <c r="P1792" t="str">
        <f>VLOOKUP(A1792,'External $ Guide'!$A$2:$L$11545,3,0)</f>
        <v>Replenish</v>
      </c>
      <c r="Q1792" t="str">
        <f>VLOOKUP(A1792,'External $ Guide'!$A$2:$L$11545,4,0)</f>
        <v>Retail</v>
      </c>
      <c r="R1792" t="str">
        <f>VLOOKUP(A1792,'External $ Guide'!$A$2:$L$11545,5,0)</f>
        <v>Active</v>
      </c>
      <c r="S1792" t="str">
        <f>IFERROR(VLOOKUP(A1792,'Broker &amp; Vendor'!$A$2:$C$11545,3,0),"")</f>
        <v>STOLLER IMPORTS, INC</v>
      </c>
      <c r="T1792" t="str">
        <f>IFERROR(VLOOKUP(A1792,'Broker &amp; Vendor'!$A$2:$C$11545,2,0),"")</f>
        <v>TOM STEELE</v>
      </c>
    </row>
    <row r="1793" spans="1:20" x14ac:dyDescent="0.25">
      <c r="A1793" t="s">
        <v>4932</v>
      </c>
      <c r="B1793" t="s">
        <v>838</v>
      </c>
      <c r="C1793" s="10">
        <v>11.615094339622642</v>
      </c>
      <c r="D1793" s="10">
        <v>11.615094339622642</v>
      </c>
      <c r="E1793" s="1">
        <v>28.5</v>
      </c>
      <c r="F1793" s="3">
        <f>((E1793/53)*6)*3</f>
        <v>9.6792452830188687</v>
      </c>
      <c r="G1793" s="4">
        <f>VLOOKUP(A1793,'R12 Trend'!$A$4:$B$6433,2,0)</f>
        <v>0.39</v>
      </c>
      <c r="H1793" s="10" t="str">
        <f>IFERROR(VLOOKUP(A1793,'DDS Needs'!$A$4:$F$767,6,0),"")</f>
        <v/>
      </c>
      <c r="I1793" s="1">
        <f>IFERROR(VLOOKUP(A1793,'WH INV 4-2-2026'!$A$2:$C$2914,3,0),"")</f>
        <v>63</v>
      </c>
      <c r="J1793" s="1">
        <f>I1793/(C1793/3)</f>
        <v>16.271929824561404</v>
      </c>
      <c r="K1793" s="5" t="str">
        <f>IF((I1793&gt;C1793),"X","")</f>
        <v>X</v>
      </c>
      <c r="L1793" s="7">
        <f>(C1793/3)*13</f>
        <v>50.332075471698111</v>
      </c>
      <c r="M1793" s="7">
        <f>I1793-L1793</f>
        <v>12.667924528301889</v>
      </c>
      <c r="N1793" s="6">
        <f>C1793/$C$2</f>
        <v>5.0110079104632153E-5</v>
      </c>
      <c r="O1793" s="5" t="s">
        <v>27882</v>
      </c>
      <c r="P1793" t="str">
        <f>VLOOKUP(A1793,'External $ Guide'!$A$2:$L$11545,3,0)</f>
        <v>SpecOrder</v>
      </c>
      <c r="Q1793" t="str">
        <f>VLOOKUP(A1793,'External $ Guide'!$A$2:$L$11545,4,0)</f>
        <v>Wholesale</v>
      </c>
      <c r="R1793" t="str">
        <f>VLOOKUP(A1793,'External $ Guide'!$A$2:$L$11545,5,0)</f>
        <v>Active</v>
      </c>
      <c r="S1793" t="str">
        <f>IFERROR(VLOOKUP(A1793,'Broker &amp; Vendor'!$A$2:$C$11545,3,0),"")</f>
        <v>CAMPARI AMERICA</v>
      </c>
      <c r="T1793" t="str">
        <f>IFERROR(VLOOKUP(A1793,'Broker &amp; Vendor'!$A$2:$C$11545,2,0),"")</f>
        <v>SGWS- TRANSATLANTIC DIVISION</v>
      </c>
    </row>
    <row r="1794" spans="1:20" x14ac:dyDescent="0.25">
      <c r="A1794" t="s">
        <v>7426</v>
      </c>
      <c r="B1794" t="s">
        <v>3332</v>
      </c>
      <c r="C1794" s="10">
        <v>11.598011320754717</v>
      </c>
      <c r="D1794" s="10">
        <v>11.598011320754717</v>
      </c>
      <c r="E1794" s="1">
        <v>31.33</v>
      </c>
      <c r="F1794" s="3">
        <f>((E1794/53)*6)*3</f>
        <v>10.640377358490564</v>
      </c>
      <c r="G1794" s="4">
        <f>VLOOKUP(A1794,'R12 Trend'!$A$4:$B$6433,2,0)</f>
        <v>0.09</v>
      </c>
      <c r="H1794" s="10" t="str">
        <f>IFERROR(VLOOKUP(A1794,'DDS Needs'!$A$4:$F$767,6,0),"")</f>
        <v/>
      </c>
      <c r="I1794" s="1">
        <f>IFERROR(VLOOKUP(A1794,'WH INV 4-2-2026'!$A$2:$C$2914,3,0),"")</f>
        <v>18.083333</v>
      </c>
      <c r="J1794" s="1">
        <f>I1794/(C1794/3)</f>
        <v>4.6775259567922021</v>
      </c>
      <c r="K1794" s="5" t="str">
        <f>IF((I1794&gt;C1794),"X","")</f>
        <v>X</v>
      </c>
      <c r="L1794" s="7">
        <f>(C1794/3)*13</f>
        <v>50.258049056603774</v>
      </c>
      <c r="M1794" s="7">
        <f>I1794-L1794</f>
        <v>-32.174716056603771</v>
      </c>
      <c r="N1794" s="6">
        <f>C1794/$C$2</f>
        <v>5.0036379192966564E-5</v>
      </c>
      <c r="O1794" s="5" t="s">
        <v>27882</v>
      </c>
      <c r="P1794" t="str">
        <f>VLOOKUP(A1794,'External $ Guide'!$A$2:$L$11545,3,0)</f>
        <v>Replenish</v>
      </c>
      <c r="Q1794" t="str">
        <f>VLOOKUP(A1794,'External $ Guide'!$A$2:$L$11545,4,0)</f>
        <v>Wholesale bottle</v>
      </c>
      <c r="R1794" t="str">
        <f>VLOOKUP(A1794,'External $ Guide'!$A$2:$L$11545,5,0)</f>
        <v>Active</v>
      </c>
      <c r="S1794" t="str">
        <f>IFERROR(VLOOKUP(A1794,'Broker &amp; Vendor'!$A$2:$C$11545,3,0),"")</f>
        <v>DIAGEO NORTH AMERICA INC</v>
      </c>
      <c r="T1794" t="str">
        <f>IFERROR(VLOOKUP(A1794,'Broker &amp; Vendor'!$A$2:$C$11545,2,0),"")</f>
        <v>SGWS- COASTAL PACIFIC DIVISION</v>
      </c>
    </row>
    <row r="1795" spans="1:20" x14ac:dyDescent="0.25">
      <c r="A1795" t="s">
        <v>7286</v>
      </c>
      <c r="B1795" t="s">
        <v>3192</v>
      </c>
      <c r="C1795" s="10">
        <v>11.575154716981132</v>
      </c>
      <c r="D1795" s="10">
        <v>11.575154716981132</v>
      </c>
      <c r="E1795" s="1">
        <v>38.729999999999997</v>
      </c>
      <c r="F1795" s="3">
        <f>((E1795/53)*6)*3</f>
        <v>13.153584905660377</v>
      </c>
      <c r="G1795" s="4">
        <f>VLOOKUP(A1795,'R12 Trend'!$A$4:$B$6433,2,0)</f>
        <v>-0.12</v>
      </c>
      <c r="H1795" s="10" t="str">
        <f>IFERROR(VLOOKUP(A1795,'DDS Needs'!$A$4:$F$767,6,0),"")</f>
        <v/>
      </c>
      <c r="I1795" s="1">
        <f>IFERROR(VLOOKUP(A1795,'WH INV 4-2-2026'!$A$2:$C$2914,3,0),"")</f>
        <v>0</v>
      </c>
      <c r="J1795" s="1">
        <f>I1795/(C1795/3)</f>
        <v>0</v>
      </c>
      <c r="K1795" s="5" t="str">
        <f>IF((I1795&gt;C1795),"X","")</f>
        <v/>
      </c>
      <c r="L1795" s="7">
        <f>(C1795/3)*13</f>
        <v>50.159003773584907</v>
      </c>
      <c r="M1795" s="7">
        <f>I1795-L1795</f>
        <v>-50.159003773584907</v>
      </c>
      <c r="N1795" s="6">
        <f>C1795/$C$2</f>
        <v>4.9937770762447796E-5</v>
      </c>
      <c r="O1795" s="5" t="s">
        <v>27882</v>
      </c>
      <c r="P1795" t="str">
        <f>VLOOKUP(A1795,'External $ Guide'!$A$2:$L$11545,3,0)</f>
        <v>Replenish</v>
      </c>
      <c r="Q1795" t="str">
        <f>VLOOKUP(A1795,'External $ Guide'!$A$2:$L$11545,4,0)</f>
        <v>Retail</v>
      </c>
      <c r="R1795" t="str">
        <f>VLOOKUP(A1795,'External $ Guide'!$A$2:$L$11545,5,0)</f>
        <v>Active</v>
      </c>
      <c r="S1795" t="str">
        <f>IFERROR(VLOOKUP(A1795,'Broker &amp; Vendor'!$A$2:$C$11545,3,0),"")</f>
        <v>DIAGEO NORTH AMERICA INC</v>
      </c>
      <c r="T1795" t="str">
        <f>IFERROR(VLOOKUP(A1795,'Broker &amp; Vendor'!$A$2:$C$11545,2,0),"")</f>
        <v>SGWS- COASTAL PACIFIC DIVISION</v>
      </c>
    </row>
    <row r="1796" spans="1:20" x14ac:dyDescent="0.25">
      <c r="A1796" t="s">
        <v>7382</v>
      </c>
      <c r="B1796" t="s">
        <v>3288</v>
      </c>
      <c r="C1796" s="10">
        <v>11.574339622641507</v>
      </c>
      <c r="D1796" s="10">
        <v>11.574339622641507</v>
      </c>
      <c r="E1796" s="1">
        <v>71</v>
      </c>
      <c r="F1796" s="3">
        <f>((E1796/53)*6)*3</f>
        <v>24.113207547169807</v>
      </c>
      <c r="G1796" s="4">
        <f>VLOOKUP(A1796,'R12 Trend'!$A$4:$B$6433,2,0)</f>
        <v>-0.52</v>
      </c>
      <c r="H1796" s="10" t="str">
        <f>IFERROR(VLOOKUP(A1796,'DDS Needs'!$A$4:$F$767,6,0),"")</f>
        <v/>
      </c>
      <c r="I1796" s="1">
        <f>IFERROR(VLOOKUP(A1796,'WH INV 4-2-2026'!$A$2:$C$2914,3,0),"")</f>
        <v>28</v>
      </c>
      <c r="J1796" s="1">
        <f>I1796/(C1796/3)</f>
        <v>7.2574334898278581</v>
      </c>
      <c r="K1796" s="5" t="str">
        <f>IF((I1796&gt;C1796),"X","")</f>
        <v>X</v>
      </c>
      <c r="L1796" s="7">
        <f>(C1796/3)*13</f>
        <v>50.155471698113196</v>
      </c>
      <c r="M1796" s="7">
        <f>I1796-L1796</f>
        <v>-22.155471698113196</v>
      </c>
      <c r="N1796" s="6">
        <f>C1796/$C$2</f>
        <v>4.9934254265668511E-5</v>
      </c>
      <c r="O1796" s="5" t="s">
        <v>27882</v>
      </c>
      <c r="P1796" t="str">
        <f>VLOOKUP(A1796,'External $ Guide'!$A$2:$L$11545,3,0)</f>
        <v>Barrel</v>
      </c>
      <c r="Q1796" t="str">
        <f>VLOOKUP(A1796,'External $ Guide'!$A$2:$L$11545,4,0)</f>
        <v>Wholesale</v>
      </c>
      <c r="R1796" t="str">
        <f>VLOOKUP(A1796,'External $ Guide'!$A$2:$L$11545,5,0)</f>
        <v>Active</v>
      </c>
      <c r="S1796" t="str">
        <f>IFERROR(VLOOKUP(A1796,'Broker &amp; Vendor'!$A$2:$C$11545,3,0),"")</f>
        <v>BROWN FOREMAN CORP</v>
      </c>
      <c r="T1796" t="str">
        <f>IFERROR(VLOOKUP(A1796,'Broker &amp; Vendor'!$A$2:$C$11545,2,0),"")</f>
        <v>UNITED</v>
      </c>
    </row>
    <row r="1797" spans="1:20" x14ac:dyDescent="0.25">
      <c r="A1797" t="s">
        <v>4562</v>
      </c>
      <c r="B1797" t="s">
        <v>473</v>
      </c>
      <c r="C1797" s="10">
        <v>11.570535849056604</v>
      </c>
      <c r="D1797" s="10">
        <v>11.570535849056604</v>
      </c>
      <c r="E1797" s="1">
        <v>31.84</v>
      </c>
      <c r="F1797" s="3">
        <f>((E1797/53)*6)*3</f>
        <v>10.813584905660377</v>
      </c>
      <c r="G1797" s="4">
        <f>VLOOKUP(A1797,'R12 Trend'!$A$4:$B$6433,2,0)</f>
        <v>7.0000000000000007E-2</v>
      </c>
      <c r="H1797" s="10" t="str">
        <f>IFERROR(VLOOKUP(A1797,'DDS Needs'!$A$4:$F$767,6,0),"")</f>
        <v/>
      </c>
      <c r="I1797" s="1">
        <f>IFERROR(VLOOKUP(A1797,'WH INV 4-2-2026'!$A$2:$C$2914,3,0),"")</f>
        <v>45</v>
      </c>
      <c r="J1797" s="1">
        <f>I1797/(C1797/3)</f>
        <v>11.667566805992578</v>
      </c>
      <c r="K1797" s="5" t="str">
        <f>IF((I1797&gt;C1797),"X","")</f>
        <v>X</v>
      </c>
      <c r="L1797" s="7">
        <f>(C1797/3)*13</f>
        <v>50.138988679245287</v>
      </c>
      <c r="M1797" s="7">
        <f>I1797-L1797</f>
        <v>-5.138988679245287</v>
      </c>
      <c r="N1797" s="6">
        <f>C1797/$C$2</f>
        <v>4.9917843947365256E-5</v>
      </c>
      <c r="O1797" s="5" t="s">
        <v>27882</v>
      </c>
      <c r="P1797" t="str">
        <f>VLOOKUP(A1797,'External $ Guide'!$A$2:$L$11545,3,0)</f>
        <v>Replenish</v>
      </c>
      <c r="Q1797" t="str">
        <f>VLOOKUP(A1797,'External $ Guide'!$A$2:$L$11545,4,0)</f>
        <v>Retail</v>
      </c>
      <c r="R1797" t="str">
        <f>VLOOKUP(A1797,'External $ Guide'!$A$2:$L$11545,5,0)</f>
        <v>Active</v>
      </c>
      <c r="S1797" t="s">
        <v>27956</v>
      </c>
      <c r="T1797" t="str">
        <f>IFERROR(VLOOKUP(A1797,'Broker &amp; Vendor'!$A$2:$C$11545,2,0),"")</f>
        <v>SGWS- CHAMPION DIVISION</v>
      </c>
    </row>
    <row r="1798" spans="1:20" x14ac:dyDescent="0.25">
      <c r="A1798" t="s">
        <v>4880</v>
      </c>
      <c r="B1798" t="s">
        <v>786</v>
      </c>
      <c r="C1798" s="10">
        <v>11.563471698113208</v>
      </c>
      <c r="D1798" s="10">
        <v>11.563471698113208</v>
      </c>
      <c r="E1798" s="1">
        <v>35.840000000000003</v>
      </c>
      <c r="F1798" s="3">
        <f>((E1798/53)*6)*3</f>
        <v>12.172075471698115</v>
      </c>
      <c r="G1798" s="4">
        <f>VLOOKUP(A1798,'R12 Trend'!$A$4:$B$6433,2,0)</f>
        <v>-0.05</v>
      </c>
      <c r="H1798" s="10" t="str">
        <f>IFERROR(VLOOKUP(A1798,'DDS Needs'!$A$4:$F$767,6,0),"")</f>
        <v/>
      </c>
      <c r="I1798" s="1">
        <f>IFERROR(VLOOKUP(A1798,'WH INV 4-2-2026'!$A$2:$C$2914,3,0),"")</f>
        <v>0.16666700000000001</v>
      </c>
      <c r="J1798" s="1">
        <f>I1798/(C1798/3)</f>
        <v>4.3239695919486218E-2</v>
      </c>
      <c r="K1798" s="5" t="str">
        <f>IF((I1798&gt;C1798),"X","")</f>
        <v/>
      </c>
      <c r="L1798" s="7">
        <f>(C1798/3)*13</f>
        <v>50.108377358490571</v>
      </c>
      <c r="M1798" s="7">
        <f>I1798-L1798</f>
        <v>-49.941710358490575</v>
      </c>
      <c r="N1798" s="6">
        <f>C1798/$C$2</f>
        <v>4.9887367641944894E-5</v>
      </c>
      <c r="O1798" s="5" t="s">
        <v>27882</v>
      </c>
      <c r="P1798" t="str">
        <f>VLOOKUP(A1798,'External $ Guide'!$A$2:$L$11545,3,0)</f>
        <v>Replenish</v>
      </c>
      <c r="Q1798" t="str">
        <f>VLOOKUP(A1798,'External $ Guide'!$A$2:$L$11545,4,0)</f>
        <v>Wholesale</v>
      </c>
      <c r="R1798" t="str">
        <f>VLOOKUP(A1798,'External $ Guide'!$A$2:$L$11545,5,0)</f>
        <v>Active</v>
      </c>
      <c r="S1798" t="str">
        <f>IFERROR(VLOOKUP(A1798,'Broker &amp; Vendor'!$A$2:$C$11545,3,0),"")</f>
        <v>TEQUILAS PREMIUM INC.</v>
      </c>
      <c r="T1798" t="str">
        <f>IFERROR(VLOOKUP(A1798,'Broker &amp; Vendor'!$A$2:$C$11545,2,0),"")</f>
        <v>SGWS- TRANSATLANTIC DIVISION</v>
      </c>
    </row>
    <row r="1799" spans="1:20" x14ac:dyDescent="0.25">
      <c r="A1799" t="s">
        <v>7219</v>
      </c>
      <c r="B1799" t="s">
        <v>3125</v>
      </c>
      <c r="C1799" s="10">
        <v>11.551109433962264</v>
      </c>
      <c r="D1799" s="10">
        <v>11.551109433962264</v>
      </c>
      <c r="E1799" s="1">
        <v>40.49</v>
      </c>
      <c r="F1799" s="3">
        <f>((E1799/53)*6)*3</f>
        <v>13.751320754716982</v>
      </c>
      <c r="G1799" s="4">
        <f>VLOOKUP(A1799,'R12 Trend'!$A$4:$B$6433,2,0)</f>
        <v>-0.16</v>
      </c>
      <c r="H1799" s="10" t="str">
        <f>IFERROR(VLOOKUP(A1799,'DDS Needs'!$A$4:$F$767,6,0),"")</f>
        <v/>
      </c>
      <c r="I1799" s="1">
        <f>IFERROR(VLOOKUP(A1799,'WH INV 4-2-2026'!$A$2:$C$2914,3,0),"")</f>
        <v>84</v>
      </c>
      <c r="J1799" s="1">
        <f>I1799/(C1799/3)</f>
        <v>21.81608627644686</v>
      </c>
      <c r="K1799" s="5" t="str">
        <f>IF((I1799&gt;C1799),"X","")</f>
        <v>X</v>
      </c>
      <c r="L1799" s="7">
        <f>(C1799/3)*13</f>
        <v>50.054807547169808</v>
      </c>
      <c r="M1799" s="7">
        <f>I1799-L1799</f>
        <v>33.945192452830192</v>
      </c>
      <c r="N1799" s="6">
        <f>C1799/$C$2</f>
        <v>4.9834034107459259E-5</v>
      </c>
      <c r="O1799" s="5" t="s">
        <v>27882</v>
      </c>
      <c r="P1799" t="str">
        <f>VLOOKUP(A1799,'External $ Guide'!$A$2:$L$11545,3,0)</f>
        <v>Replenish</v>
      </c>
      <c r="Q1799" t="str">
        <f>VLOOKUP(A1799,'External $ Guide'!$A$2:$L$11545,4,0)</f>
        <v>Retail</v>
      </c>
      <c r="R1799" t="str">
        <f>VLOOKUP(A1799,'External $ Guide'!$A$2:$L$11545,5,0)</f>
        <v>Active</v>
      </c>
      <c r="S1799" t="str">
        <f>IFERROR(VLOOKUP(A1799,'Broker &amp; Vendor'!$A$2:$C$11545,3,0),"")</f>
        <v>SAZERAC CO INC</v>
      </c>
      <c r="T1799" t="str">
        <f>IFERROR(VLOOKUP(A1799,'Broker &amp; Vendor'!$A$2:$C$11545,2,0),"")</f>
        <v>UNITED</v>
      </c>
    </row>
    <row r="1800" spans="1:20" x14ac:dyDescent="0.25">
      <c r="A1800" t="s">
        <v>7331</v>
      </c>
      <c r="B1800" t="s">
        <v>3237</v>
      </c>
      <c r="C1800" s="10">
        <v>11.545811320754717</v>
      </c>
      <c r="D1800" s="10">
        <v>11.545811320754717</v>
      </c>
      <c r="E1800" s="1">
        <v>28.33</v>
      </c>
      <c r="F1800" s="3">
        <f>((E1800/53)*6)*3</f>
        <v>9.6215094339622649</v>
      </c>
      <c r="G1800" s="4">
        <f>VLOOKUP(A1800,'R12 Trend'!$A$4:$B$6433,2,0)</f>
        <v>0.37</v>
      </c>
      <c r="H1800" s="10" t="str">
        <f>IFERROR(VLOOKUP(A1800,'DDS Needs'!$A$4:$F$767,6,0),"")</f>
        <v/>
      </c>
      <c r="I1800" s="1">
        <f>IFERROR(VLOOKUP(A1800,'WH INV 4-2-2026'!$A$2:$C$2914,3,0),"")</f>
        <v>69</v>
      </c>
      <c r="J1800" s="1">
        <f>I1800/(C1800/3)</f>
        <v>17.928579832921521</v>
      </c>
      <c r="K1800" s="5" t="str">
        <f>IF((I1800&gt;C1800),"X","")</f>
        <v>X</v>
      </c>
      <c r="L1800" s="7">
        <f>(C1800/3)*13</f>
        <v>50.031849056603775</v>
      </c>
      <c r="M1800" s="7">
        <f>I1800-L1800</f>
        <v>18.968150943396225</v>
      </c>
      <c r="N1800" s="6">
        <f>C1800/$C$2</f>
        <v>4.9811176878393993E-5</v>
      </c>
      <c r="O1800" s="5" t="s">
        <v>27882</v>
      </c>
      <c r="P1800" t="str">
        <f>VLOOKUP(A1800,'External $ Guide'!$A$2:$L$11545,3,0)</f>
        <v>Replenish</v>
      </c>
      <c r="Q1800" t="str">
        <f>VLOOKUP(A1800,'External $ Guide'!$A$2:$L$11545,4,0)</f>
        <v>Wholesale</v>
      </c>
      <c r="R1800" t="str">
        <f>VLOOKUP(A1800,'External $ Guide'!$A$2:$L$11545,5,0)</f>
        <v>Active</v>
      </c>
      <c r="S1800" t="str">
        <f>IFERROR(VLOOKUP(A1800,'Broker &amp; Vendor'!$A$2:$C$11545,3,0),"")</f>
        <v>PROXIMO SPIRITS INC.</v>
      </c>
      <c r="T1800" t="str">
        <f>IFERROR(VLOOKUP(A1800,'Broker &amp; Vendor'!$A$2:$C$11545,2,0),"")</f>
        <v>JOHNSON BROTHERS</v>
      </c>
    </row>
    <row r="1801" spans="1:20" x14ac:dyDescent="0.25">
      <c r="A1801" t="s">
        <v>5477</v>
      </c>
      <c r="B1801" t="s">
        <v>1383</v>
      </c>
      <c r="C1801" s="10">
        <v>11.518301886792454</v>
      </c>
      <c r="D1801" s="10">
        <v>11.518301886792454</v>
      </c>
      <c r="E1801" s="1">
        <v>28.5</v>
      </c>
      <c r="F1801" s="3">
        <f>((E1801/53)*6)*3</f>
        <v>9.6792452830188687</v>
      </c>
      <c r="G1801" s="4">
        <f>VLOOKUP(A1801,'R12 Trend'!$A$4:$B$6433,2,0)</f>
        <v>0.19</v>
      </c>
      <c r="H1801" s="10" t="str">
        <f>IFERROR(VLOOKUP(A1801,'DDS Needs'!$A$4:$F$767,6,0),"")</f>
        <v/>
      </c>
      <c r="I1801" s="1">
        <f>IFERROR(VLOOKUP(A1801,'WH INV 4-2-2026'!$A$2:$C$2914,3,0),"")</f>
        <v>17</v>
      </c>
      <c r="J1801" s="1">
        <f>I1801/(C1801/3)</f>
        <v>4.4277360066833751</v>
      </c>
      <c r="K1801" s="5" t="str">
        <f>IF((I1801&gt;C1801),"X","")</f>
        <v>X</v>
      </c>
      <c r="L1801" s="7">
        <f>(C1801/3)*13</f>
        <v>49.912641509433968</v>
      </c>
      <c r="M1801" s="7">
        <f>I1801-L1801</f>
        <v>-32.912641509433968</v>
      </c>
      <c r="N1801" s="6">
        <f>C1801/$C$2</f>
        <v>4.9692495112093554E-5</v>
      </c>
      <c r="O1801" s="5" t="s">
        <v>27882</v>
      </c>
      <c r="P1801" t="str">
        <f>VLOOKUP(A1801,'External $ Guide'!$A$2:$L$11545,3,0)</f>
        <v>Replenish</v>
      </c>
      <c r="Q1801" t="str">
        <f>VLOOKUP(A1801,'External $ Guide'!$A$2:$L$11545,4,0)</f>
        <v>Wholesale bottle</v>
      </c>
      <c r="R1801" t="str">
        <f>VLOOKUP(A1801,'External $ Guide'!$A$2:$L$11545,5,0)</f>
        <v>Active</v>
      </c>
      <c r="S1801" t="str">
        <f>IFERROR(VLOOKUP(A1801,'Broker &amp; Vendor'!$A$2:$C$11545,3,0),"")</f>
        <v>LEVECKE CORPORATION</v>
      </c>
      <c r="T1801" t="str">
        <f>IFERROR(VLOOKUP(A1801,'Broker &amp; Vendor'!$A$2:$C$11545,2,0),"")</f>
        <v>SGWS- CHAMPION DIVISION</v>
      </c>
    </row>
    <row r="1802" spans="1:20" x14ac:dyDescent="0.25">
      <c r="A1802" t="s">
        <v>5963</v>
      </c>
      <c r="B1802" t="s">
        <v>1869</v>
      </c>
      <c r="C1802" s="10">
        <v>11.492830188679246</v>
      </c>
      <c r="D1802" s="10">
        <v>11.492830188679246</v>
      </c>
      <c r="E1802" s="1">
        <v>33.840000000000003</v>
      </c>
      <c r="F1802" s="3">
        <f>((E1802/53)*6)*3</f>
        <v>11.492830188679246</v>
      </c>
      <c r="G1802" s="4">
        <f>VLOOKUP(A1802,'R12 Trend'!$A$4:$B$6433,2,0)</f>
        <v>0</v>
      </c>
      <c r="H1802" s="10" t="str">
        <f>IFERROR(VLOOKUP(A1802,'DDS Needs'!$A$4:$F$767,6,0),"")</f>
        <v/>
      </c>
      <c r="I1802" s="1" t="str">
        <f>IFERROR(VLOOKUP(A1802,'WH INV 4-2-2026'!$A$2:$C$2914,3,0),"")</f>
        <v/>
      </c>
      <c r="J1802" s="1" t="e">
        <f>I1802/(C1802/3)</f>
        <v>#VALUE!</v>
      </c>
      <c r="K1802" s="5" t="str">
        <f>IF((I1802&gt;C1802),"X","")</f>
        <v>X</v>
      </c>
      <c r="L1802" s="7">
        <f>(C1802/3)*13</f>
        <v>49.802264150943401</v>
      </c>
      <c r="M1802" s="7" t="e">
        <f>I1802-L1802</f>
        <v>#VALUE!</v>
      </c>
      <c r="N1802" s="6">
        <f>C1802/$C$2</f>
        <v>4.9582604587741288E-5</v>
      </c>
      <c r="O1802" s="5" t="s">
        <v>27882</v>
      </c>
      <c r="P1802" t="str">
        <f>VLOOKUP(A1802,'External $ Guide'!$A$2:$L$11545,3,0)</f>
        <v>Barrel</v>
      </c>
      <c r="Q1802" t="str">
        <f>VLOOKUP(A1802,'External $ Guide'!$A$2:$L$11545,4,0)</f>
        <v>Special order</v>
      </c>
      <c r="R1802" t="str">
        <f>VLOOKUP(A1802,'External $ Guide'!$A$2:$L$11545,5,0)</f>
        <v>Active</v>
      </c>
      <c r="S1802" t="str">
        <f>IFERROR(VLOOKUP(A1802,'Broker &amp; Vendor'!$A$2:$C$11545,3,0),"")</f>
        <v>LUXCO INC</v>
      </c>
      <c r="T1802" t="str">
        <f>IFERROR(VLOOKUP(A1802,'Broker &amp; Vendor'!$A$2:$C$11545,2,0),"")</f>
        <v>RNDC</v>
      </c>
    </row>
    <row r="1803" spans="1:20" x14ac:dyDescent="0.25">
      <c r="A1803" t="s">
        <v>4913</v>
      </c>
      <c r="B1803" t="s">
        <v>819</v>
      </c>
      <c r="C1803" s="10">
        <v>11.429388679245285</v>
      </c>
      <c r="D1803" s="10">
        <v>11.429388679245285</v>
      </c>
      <c r="E1803" s="1">
        <v>34.340000000000003</v>
      </c>
      <c r="F1803" s="3">
        <f>((E1803/53)*6)*3</f>
        <v>11.662641509433964</v>
      </c>
      <c r="G1803" s="4">
        <f>VLOOKUP(A1803,'R12 Trend'!$A$4:$B$6433,2,0)</f>
        <v>-0.02</v>
      </c>
      <c r="H1803" s="10" t="str">
        <f>IFERROR(VLOOKUP(A1803,'DDS Needs'!$A$4:$F$767,6,0),"")</f>
        <v/>
      </c>
      <c r="I1803" s="1">
        <f>IFERROR(VLOOKUP(A1803,'WH INV 4-2-2026'!$A$2:$C$2914,3,0),"")</f>
        <v>197</v>
      </c>
      <c r="J1803" s="1">
        <f>I1803/(C1803/3)</f>
        <v>51.708802332814301</v>
      </c>
      <c r="K1803" s="5" t="str">
        <f>IF((I1803&gt;C1803),"X","")</f>
        <v>X</v>
      </c>
      <c r="L1803" s="7">
        <f>(C1803/3)*13</f>
        <v>49.527350943396236</v>
      </c>
      <c r="M1803" s="7">
        <f>I1803-L1803</f>
        <v>147.47264905660376</v>
      </c>
      <c r="N1803" s="6">
        <f>C1803/$C$2</f>
        <v>4.9308903921754589E-5</v>
      </c>
      <c r="O1803" s="5" t="s">
        <v>27882</v>
      </c>
      <c r="P1803" t="str">
        <f>VLOOKUP(A1803,'External $ Guide'!$A$2:$L$11545,3,0)</f>
        <v>Replenish</v>
      </c>
      <c r="Q1803" t="str">
        <f>VLOOKUP(A1803,'External $ Guide'!$A$2:$L$11545,4,0)</f>
        <v>Retail</v>
      </c>
      <c r="R1803" t="str">
        <f>VLOOKUP(A1803,'External $ Guide'!$A$2:$L$11545,5,0)</f>
        <v>Active</v>
      </c>
      <c r="S1803" t="str">
        <f>IFERROR(VLOOKUP(A1803,'Broker &amp; Vendor'!$A$2:$C$11545,3,0),"")</f>
        <v>OLE SMOKEY DISTILLERY LLC</v>
      </c>
      <c r="T1803" t="str">
        <f>IFERROR(VLOOKUP(A1803,'Broker &amp; Vendor'!$A$2:$C$11545,2,0),"")</f>
        <v>SGWS- CHAMPION DIVISION</v>
      </c>
    </row>
    <row r="1804" spans="1:20" x14ac:dyDescent="0.25">
      <c r="A1804" t="s">
        <v>5247</v>
      </c>
      <c r="B1804" t="s">
        <v>1153</v>
      </c>
      <c r="C1804" s="10">
        <v>11.41077735849057</v>
      </c>
      <c r="D1804" s="10">
        <v>11.41077735849057</v>
      </c>
      <c r="E1804" s="1">
        <v>36.520000000000003</v>
      </c>
      <c r="F1804" s="3">
        <f>((E1804/53)*6)*3</f>
        <v>12.403018867924532</v>
      </c>
      <c r="G1804" s="4">
        <f>VLOOKUP(A1804,'R12 Trend'!$A$4:$B$6433,2,0)</f>
        <v>-0.08</v>
      </c>
      <c r="H1804" s="10" t="str">
        <f>IFERROR(VLOOKUP(A1804,'DDS Needs'!$A$4:$F$767,6,0),"")</f>
        <v/>
      </c>
      <c r="I1804" s="1">
        <f>IFERROR(VLOOKUP(A1804,'WH INV 4-2-2026'!$A$2:$C$2914,3,0),"")</f>
        <v>125</v>
      </c>
      <c r="J1804" s="1">
        <f>I1804/(C1804/3)</f>
        <v>32.863668111179884</v>
      </c>
      <c r="K1804" s="5" t="str">
        <f>IF((I1804&gt;C1804),"X","")</f>
        <v>X</v>
      </c>
      <c r="L1804" s="7">
        <f>(C1804/3)*13</f>
        <v>49.446701886792468</v>
      </c>
      <c r="M1804" s="7">
        <f>I1804-L1804</f>
        <v>75.553298113207532</v>
      </c>
      <c r="N1804" s="6">
        <f>C1804/$C$2</f>
        <v>4.9228610578627877E-5</v>
      </c>
      <c r="O1804" s="5" t="s">
        <v>27882</v>
      </c>
      <c r="P1804" t="str">
        <f>VLOOKUP(A1804,'External $ Guide'!$A$2:$L$11545,3,0)</f>
        <v>Replenish</v>
      </c>
      <c r="Q1804" t="str">
        <f>VLOOKUP(A1804,'External $ Guide'!$A$2:$L$11545,4,0)</f>
        <v>Retail</v>
      </c>
      <c r="R1804" t="str">
        <f>VLOOKUP(A1804,'External $ Guide'!$A$2:$L$11545,5,0)</f>
        <v>Active</v>
      </c>
      <c r="S1804" t="str">
        <f>IFERROR(VLOOKUP(A1804,'Broker &amp; Vendor'!$A$2:$C$11545,3,0),"")</f>
        <v>SOVEREIGN BRANDS LLC</v>
      </c>
      <c r="T1804" t="str">
        <f>IFERROR(VLOOKUP(A1804,'Broker &amp; Vendor'!$A$2:$C$11545,2,0),"")</f>
        <v>SGWS- CHAMPION DIVISION</v>
      </c>
    </row>
    <row r="1805" spans="1:20" x14ac:dyDescent="0.25">
      <c r="A1805" t="s">
        <v>4511</v>
      </c>
      <c r="B1805" t="s">
        <v>422</v>
      </c>
      <c r="C1805" s="10">
        <v>11.370158490566039</v>
      </c>
      <c r="D1805" s="10">
        <v>11.370158490566039</v>
      </c>
      <c r="E1805" s="1">
        <v>48.52</v>
      </c>
      <c r="F1805" s="3">
        <f>((E1805/53)*6)*3</f>
        <v>16.478490566037738</v>
      </c>
      <c r="G1805" s="4">
        <f>VLOOKUP(A1805,'R12 Trend'!$A$4:$B$6433,2,0)</f>
        <v>-0.31</v>
      </c>
      <c r="H1805" s="10" t="str">
        <f>IFERROR(VLOOKUP(A1805,'DDS Needs'!$A$4:$F$767,6,0),"")</f>
        <v/>
      </c>
      <c r="I1805" s="1">
        <f>IFERROR(VLOOKUP(A1805,'WH INV 4-2-2026'!$A$2:$C$2914,3,0),"")</f>
        <v>59.166666999999997</v>
      </c>
      <c r="J1805" s="1">
        <f>I1805/(C1805/3)</f>
        <v>15.611040175673358</v>
      </c>
      <c r="K1805" s="5" t="str">
        <f>IF((I1805&gt;C1805),"X","")</f>
        <v>X</v>
      </c>
      <c r="L1805" s="7">
        <f>(C1805/3)*13</f>
        <v>49.270686792452835</v>
      </c>
      <c r="M1805" s="7">
        <f>I1805-L1805</f>
        <v>9.8959802075471615</v>
      </c>
      <c r="N1805" s="6">
        <f>C1805/$C$2</f>
        <v>4.9053371822460787E-5</v>
      </c>
      <c r="O1805" s="5" t="s">
        <v>27882</v>
      </c>
      <c r="P1805" t="str">
        <f>VLOOKUP(A1805,'External $ Guide'!$A$2:$L$11545,3,0)</f>
        <v>Replenish</v>
      </c>
      <c r="Q1805" t="str">
        <f>VLOOKUP(A1805,'External $ Guide'!$A$2:$L$11545,4,0)</f>
        <v>Retail</v>
      </c>
      <c r="R1805" t="str">
        <f>VLOOKUP(A1805,'External $ Guide'!$A$2:$L$11545,5,0)</f>
        <v>Active</v>
      </c>
      <c r="S1805" t="str">
        <f>IFERROR(VLOOKUP(A1805,'Broker &amp; Vendor'!$A$2:$C$11545,3,0),"")</f>
        <v>SUGARLAND DISTILLING CO. LLC</v>
      </c>
      <c r="T1805" t="str">
        <f>IFERROR(VLOOKUP(A1805,'Broker &amp; Vendor'!$A$2:$C$11545,2,0),"")</f>
        <v>RNDC</v>
      </c>
    </row>
    <row r="1806" spans="1:20" x14ac:dyDescent="0.25">
      <c r="A1806" t="s">
        <v>6487</v>
      </c>
      <c r="B1806" t="s">
        <v>2393</v>
      </c>
      <c r="C1806" s="10">
        <v>11.362109433962265</v>
      </c>
      <c r="D1806" s="10">
        <v>11.362109433962265</v>
      </c>
      <c r="E1806" s="1">
        <v>37.590000000000003</v>
      </c>
      <c r="F1806" s="3">
        <f>((E1806/53)*6)*3</f>
        <v>12.766415094339624</v>
      </c>
      <c r="G1806" s="4">
        <f>VLOOKUP(A1806,'R12 Trend'!$A$4:$B$6433,2,0)</f>
        <v>-0.11</v>
      </c>
      <c r="H1806" s="10" t="str">
        <f>IFERROR(VLOOKUP(A1806,'DDS Needs'!$A$4:$F$767,6,0),"")</f>
        <v/>
      </c>
      <c r="I1806" s="1">
        <f>IFERROR(VLOOKUP(A1806,'WH INV 4-2-2026'!$A$2:$C$2914,3,0),"")</f>
        <v>5</v>
      </c>
      <c r="J1806" s="1">
        <f>I1806/(C1806/3)</f>
        <v>1.3201773919870712</v>
      </c>
      <c r="K1806" s="5" t="str">
        <f>IF((I1806&gt;C1806),"X","")</f>
        <v/>
      </c>
      <c r="L1806" s="7">
        <f>(C1806/3)*13</f>
        <v>49.235807547169813</v>
      </c>
      <c r="M1806" s="7">
        <f>I1806-L1806</f>
        <v>-44.235807547169813</v>
      </c>
      <c r="N1806" s="6">
        <f>C1806/$C$2</f>
        <v>4.901864641676547E-5</v>
      </c>
      <c r="O1806" s="5" t="s">
        <v>27882</v>
      </c>
      <c r="P1806" t="str">
        <f>VLOOKUP(A1806,'External $ Guide'!$A$2:$L$11545,3,0)</f>
        <v>Replenish</v>
      </c>
      <c r="Q1806" t="str">
        <f>VLOOKUP(A1806,'External $ Guide'!$A$2:$L$11545,4,0)</f>
        <v>Retail</v>
      </c>
      <c r="R1806" t="str">
        <f>VLOOKUP(A1806,'External $ Guide'!$A$2:$L$11545,5,0)</f>
        <v>Active</v>
      </c>
      <c r="S1806" t="str">
        <f>IFERROR(VLOOKUP(A1806,'Broker &amp; Vendor'!$A$2:$C$11545,3,0),"")</f>
        <v>BACARDI USA INC</v>
      </c>
      <c r="T1806" t="str">
        <f>IFERROR(VLOOKUP(A1806,'Broker &amp; Vendor'!$A$2:$C$11545,2,0),"")</f>
        <v>SGWS- TRANSATLANTIC DIVISION</v>
      </c>
    </row>
    <row r="1807" spans="1:20" x14ac:dyDescent="0.25">
      <c r="A1807" t="s">
        <v>7292</v>
      </c>
      <c r="B1807" t="s">
        <v>3198</v>
      </c>
      <c r="C1807" s="10">
        <v>11.331169811320756</v>
      </c>
      <c r="D1807" s="10">
        <v>11.331169811320756</v>
      </c>
      <c r="E1807" s="1">
        <v>43.9</v>
      </c>
      <c r="F1807" s="3">
        <f>((E1807/53)*6)*3</f>
        <v>14.909433962264151</v>
      </c>
      <c r="G1807" s="4">
        <f>VLOOKUP(A1807,'R12 Trend'!$A$4:$B$6433,2,0)</f>
        <v>-0.24</v>
      </c>
      <c r="H1807" s="10" t="str">
        <f>IFERROR(VLOOKUP(A1807,'DDS Needs'!$A$4:$F$767,6,0),"")</f>
        <v/>
      </c>
      <c r="I1807" s="1">
        <f>IFERROR(VLOOKUP(A1807,'WH INV 4-2-2026'!$A$2:$C$2914,3,0),"")</f>
        <v>17</v>
      </c>
      <c r="J1807" s="1">
        <f>I1807/(C1807/3)</f>
        <v>4.5008592095272348</v>
      </c>
      <c r="K1807" s="5" t="str">
        <f>IF((I1807&gt;C1807),"X","")</f>
        <v>X</v>
      </c>
      <c r="L1807" s="7">
        <f>(C1807/3)*13</f>
        <v>49.10173584905661</v>
      </c>
      <c r="M1807" s="7">
        <f>I1807-L1807</f>
        <v>-32.10173584905661</v>
      </c>
      <c r="N1807" s="6">
        <f>C1807/$C$2</f>
        <v>4.8885166059852254E-5</v>
      </c>
      <c r="O1807" s="5" t="s">
        <v>27882</v>
      </c>
      <c r="P1807" t="str">
        <f>VLOOKUP(A1807,'External $ Guide'!$A$2:$L$11545,3,0)</f>
        <v>Replenish</v>
      </c>
      <c r="Q1807" t="str">
        <f>VLOOKUP(A1807,'External $ Guide'!$A$2:$L$11545,4,0)</f>
        <v>Retail</v>
      </c>
      <c r="R1807" t="str">
        <f>VLOOKUP(A1807,'External $ Guide'!$A$2:$L$11545,5,0)</f>
        <v>Active</v>
      </c>
      <c r="S1807" t="str">
        <f>IFERROR(VLOOKUP(A1807,'Broker &amp; Vendor'!$A$2:$C$11545,3,0),"")</f>
        <v>WILLIAM GRANT AND SONS</v>
      </c>
      <c r="T1807" t="str">
        <f>IFERROR(VLOOKUP(A1807,'Broker &amp; Vendor'!$A$2:$C$11545,2,0),"")</f>
        <v>RNDC</v>
      </c>
    </row>
    <row r="1808" spans="1:20" x14ac:dyDescent="0.25">
      <c r="A1808" t="s">
        <v>6200</v>
      </c>
      <c r="B1808" t="s">
        <v>2106</v>
      </c>
      <c r="C1808" s="10">
        <v>11.320030188679246</v>
      </c>
      <c r="D1808" s="10">
        <v>11.320030188679246</v>
      </c>
      <c r="E1808" s="1">
        <v>35.840000000000003</v>
      </c>
      <c r="F1808" s="3">
        <f>((E1808/53)*6)*3</f>
        <v>12.172075471698115</v>
      </c>
      <c r="G1808" s="4">
        <f>VLOOKUP(A1808,'R12 Trend'!$A$4:$B$6433,2,0)</f>
        <v>-7.0000000000000007E-2</v>
      </c>
      <c r="H1808" s="10" t="str">
        <f>IFERROR(VLOOKUP(A1808,'DDS Needs'!$A$4:$F$767,6,0),"")</f>
        <v/>
      </c>
      <c r="I1808" s="1">
        <f>IFERROR(VLOOKUP(A1808,'WH INV 4-2-2026'!$A$2:$C$2914,3,0),"")</f>
        <v>73</v>
      </c>
      <c r="J1808" s="1">
        <f>I1808/(C1808/3)</f>
        <v>19.346238159242191</v>
      </c>
      <c r="K1808" s="5" t="str">
        <f>IF((I1808&gt;C1808),"X","")</f>
        <v>X</v>
      </c>
      <c r="L1808" s="7">
        <f>(C1808/3)*13</f>
        <v>49.053464150943398</v>
      </c>
      <c r="M1808" s="7">
        <f>I1808-L1808</f>
        <v>23.946535849056602</v>
      </c>
      <c r="N1808" s="6">
        <f>C1808/$C$2</f>
        <v>4.8837107270535526E-5</v>
      </c>
      <c r="O1808" s="5" t="s">
        <v>27882</v>
      </c>
      <c r="P1808" t="str">
        <f>VLOOKUP(A1808,'External $ Guide'!$A$2:$L$11545,3,0)</f>
        <v>Replenish</v>
      </c>
      <c r="Q1808" t="str">
        <f>VLOOKUP(A1808,'External $ Guide'!$A$2:$L$11545,4,0)</f>
        <v>Retail</v>
      </c>
      <c r="R1808" t="str">
        <f>VLOOKUP(A1808,'External $ Guide'!$A$2:$L$11545,5,0)</f>
        <v>Active</v>
      </c>
      <c r="S1808" t="str">
        <f>IFERROR(VLOOKUP(A1808,'Broker &amp; Vendor'!$A$2:$C$11545,3,0),"")</f>
        <v>SWEET HOME SPIRITS INC</v>
      </c>
      <c r="T1808" t="str">
        <f>IFERROR(VLOOKUP(A1808,'Broker &amp; Vendor'!$A$2:$C$11545,2,0),"")</f>
        <v>OTHER</v>
      </c>
    </row>
    <row r="1809" spans="1:20" x14ac:dyDescent="0.25">
      <c r="A1809" t="s">
        <v>6264</v>
      </c>
      <c r="B1809" t="s">
        <v>2170</v>
      </c>
      <c r="C1809" s="10">
        <v>11.316056603773585</v>
      </c>
      <c r="D1809" s="10">
        <v>11.316056603773585</v>
      </c>
      <c r="E1809" s="1">
        <v>34.35</v>
      </c>
      <c r="F1809" s="3">
        <f>((E1809/53)*6)*3</f>
        <v>11.666037735849057</v>
      </c>
      <c r="G1809" s="4">
        <f>VLOOKUP(A1809,'R12 Trend'!$A$4:$B$6433,2,0)</f>
        <v>-0.03</v>
      </c>
      <c r="H1809" s="10" t="str">
        <f>IFERROR(VLOOKUP(A1809,'DDS Needs'!$A$4:$F$767,6,0),"")</f>
        <v/>
      </c>
      <c r="I1809" s="1">
        <f>IFERROR(VLOOKUP(A1809,'WH INV 4-2-2026'!$A$2:$C$2914,3,0),"")</f>
        <v>20.666667</v>
      </c>
      <c r="J1809" s="1">
        <f>I1809/(C1809/3)</f>
        <v>5.4789405153138553</v>
      </c>
      <c r="K1809" s="5" t="str">
        <f>IF((I1809&gt;C1809),"X","")</f>
        <v>X</v>
      </c>
      <c r="L1809" s="7">
        <f>(C1809/3)*13</f>
        <v>49.036245283018872</v>
      </c>
      <c r="M1809" s="7">
        <f>I1809-L1809</f>
        <v>-28.369578283018871</v>
      </c>
      <c r="N1809" s="6">
        <f>C1809/$C$2</f>
        <v>4.8819964348736575E-5</v>
      </c>
      <c r="O1809" s="5" t="s">
        <v>27882</v>
      </c>
      <c r="P1809" t="str">
        <f>VLOOKUP(A1809,'External $ Guide'!$A$2:$L$11545,3,0)</f>
        <v>Replenish</v>
      </c>
      <c r="Q1809" t="str">
        <f>VLOOKUP(A1809,'External $ Guide'!$A$2:$L$11545,4,0)</f>
        <v>Retail</v>
      </c>
      <c r="R1809" t="str">
        <f>VLOOKUP(A1809,'External $ Guide'!$A$2:$L$11545,5,0)</f>
        <v>Active</v>
      </c>
      <c r="S1809" t="str">
        <f>IFERROR(VLOOKUP(A1809,'Broker &amp; Vendor'!$A$2:$C$11545,3,0),"")</f>
        <v>PHILLIPS PRODUCTS COMPANY</v>
      </c>
      <c r="T1809" t="str">
        <f>IFERROR(VLOOKUP(A1809,'Broker &amp; Vendor'!$A$2:$C$11545,2,0),"")</f>
        <v>SGWS- CHAMPION DIVISION</v>
      </c>
    </row>
    <row r="1810" spans="1:20" x14ac:dyDescent="0.25">
      <c r="A1810" t="s">
        <v>5634</v>
      </c>
      <c r="B1810" t="s">
        <v>1540</v>
      </c>
      <c r="C1810" s="10">
        <v>11.275471698113209</v>
      </c>
      <c r="D1810" s="10">
        <v>11.275471698113209</v>
      </c>
      <c r="E1810" s="1">
        <v>40</v>
      </c>
      <c r="F1810" s="3">
        <f>((E1810/53)*6)*3</f>
        <v>13.584905660377361</v>
      </c>
      <c r="G1810" s="4">
        <f>VLOOKUP(A1810,'R12 Trend'!$A$4:$B$6433,2,0)</f>
        <v>-0.17</v>
      </c>
      <c r="H1810" s="10" t="str">
        <f>IFERROR(VLOOKUP(A1810,'DDS Needs'!$A$4:$F$767,6,0),"")</f>
        <v/>
      </c>
      <c r="I1810" s="1" t="str">
        <f>IFERROR(VLOOKUP(A1810,'WH INV 4-2-2026'!$A$2:$C$2914,3,0),"")</f>
        <v/>
      </c>
      <c r="J1810" s="1" t="e">
        <f>I1810/(C1810/3)</f>
        <v>#VALUE!</v>
      </c>
      <c r="K1810" s="5" t="str">
        <f>IF((I1810&gt;C1810),"X","")</f>
        <v>X</v>
      </c>
      <c r="L1810" s="7">
        <f>(C1810/3)*13</f>
        <v>48.860377358490574</v>
      </c>
      <c r="M1810" s="7" t="e">
        <f>I1810-L1810</f>
        <v>#VALUE!</v>
      </c>
      <c r="N1810" s="6">
        <f>C1810/$C$2</f>
        <v>4.8644872113268643E-5</v>
      </c>
      <c r="O1810" s="5" t="s">
        <v>27882</v>
      </c>
      <c r="P1810" t="str">
        <f>VLOOKUP(A1810,'External $ Guide'!$A$2:$L$11545,3,0)</f>
        <v>Replenish</v>
      </c>
      <c r="Q1810" t="str">
        <f>VLOOKUP(A1810,'External $ Guide'!$A$2:$L$11545,4,0)</f>
        <v>Wholesale</v>
      </c>
      <c r="R1810" t="str">
        <f>VLOOKUP(A1810,'External $ Guide'!$A$2:$L$11545,5,0)</f>
        <v>Active</v>
      </c>
      <c r="S1810" t="str">
        <f>IFERROR(VLOOKUP(A1810,'Broker &amp; Vendor'!$A$2:$C$11545,3,0),"")</f>
        <v>KENTUCKY MIST MOONSHINE INC.</v>
      </c>
      <c r="T1810" t="str">
        <f>IFERROR(VLOOKUP(A1810,'Broker &amp; Vendor'!$A$2:$C$11545,2,0),"")</f>
        <v>OTHER</v>
      </c>
    </row>
    <row r="1811" spans="1:20" x14ac:dyDescent="0.25">
      <c r="A1811" t="s">
        <v>6569</v>
      </c>
      <c r="B1811" t="s">
        <v>2475</v>
      </c>
      <c r="C1811" s="10">
        <v>11.274656603773584</v>
      </c>
      <c r="D1811" s="10">
        <v>11.274656603773584</v>
      </c>
      <c r="E1811" s="1">
        <v>48.82</v>
      </c>
      <c r="F1811" s="3">
        <f>((E1811/53)*6)*3</f>
        <v>16.580377358490566</v>
      </c>
      <c r="G1811" s="4">
        <f>VLOOKUP(A1811,'R12 Trend'!$A$4:$B$6433,2,0)</f>
        <v>-0.32</v>
      </c>
      <c r="H1811" s="10" t="str">
        <f>IFERROR(VLOOKUP(A1811,'DDS Needs'!$A$4:$F$767,6,0),"")</f>
        <v/>
      </c>
      <c r="I1811" s="1">
        <f>IFERROR(VLOOKUP(A1811,'WH INV 4-2-2026'!$A$2:$C$2914,3,0),"")</f>
        <v>40</v>
      </c>
      <c r="J1811" s="1">
        <f>I1811/(C1811/3)</f>
        <v>10.643339679173595</v>
      </c>
      <c r="K1811" s="5" t="str">
        <f>IF((I1811&gt;C1811),"X","")</f>
        <v>X</v>
      </c>
      <c r="L1811" s="7">
        <f>(C1811/3)*13</f>
        <v>48.856845283018863</v>
      </c>
      <c r="M1811" s="7">
        <f>I1811-L1811</f>
        <v>-8.8568452830188633</v>
      </c>
      <c r="N1811" s="6">
        <f>C1811/$C$2</f>
        <v>4.8641355616489358E-5</v>
      </c>
      <c r="O1811" s="5" t="s">
        <v>27882</v>
      </c>
      <c r="P1811" t="str">
        <f>VLOOKUP(A1811,'External $ Guide'!$A$2:$L$11545,3,0)</f>
        <v>Replenish</v>
      </c>
      <c r="Q1811" t="str">
        <f>VLOOKUP(A1811,'External $ Guide'!$A$2:$L$11545,4,0)</f>
        <v>Retail</v>
      </c>
      <c r="R1811" t="str">
        <f>VLOOKUP(A1811,'External $ Guide'!$A$2:$L$11545,5,0)</f>
        <v>Active</v>
      </c>
      <c r="S1811" t="str">
        <f>IFERROR(VLOOKUP(A1811,'Broker &amp; Vendor'!$A$2:$C$11545,3,0),"")</f>
        <v>PERNOD RICARD USA</v>
      </c>
      <c r="T1811" t="str">
        <f>IFERROR(VLOOKUP(A1811,'Broker &amp; Vendor'!$A$2:$C$11545,2,0),"")</f>
        <v>UNITED</v>
      </c>
    </row>
    <row r="1812" spans="1:20" x14ac:dyDescent="0.25">
      <c r="A1812" t="s">
        <v>4346</v>
      </c>
      <c r="B1812" t="s">
        <v>257</v>
      </c>
      <c r="C1812" s="10">
        <v>11.263584905660379</v>
      </c>
      <c r="D1812" s="10">
        <v>11.263584905660379</v>
      </c>
      <c r="E1812" s="1">
        <v>36.85</v>
      </c>
      <c r="F1812" s="3">
        <f>((E1812/53)*6)*3</f>
        <v>12.515094339622642</v>
      </c>
      <c r="G1812" s="4">
        <f>VLOOKUP(A1812,'R12 Trend'!$A$4:$B$6433,2,0)</f>
        <v>-0.1</v>
      </c>
      <c r="H1812" s="10" t="str">
        <f>IFERROR(VLOOKUP(A1812,'DDS Needs'!$A$4:$F$767,6,0),"")</f>
        <v/>
      </c>
      <c r="I1812" s="1">
        <f>IFERROR(VLOOKUP(A1812,'WH INV 4-2-2026'!$A$2:$C$2914,3,0),"")</f>
        <v>44</v>
      </c>
      <c r="J1812" s="1">
        <f>I1812/(C1812/3)</f>
        <v>11.719181868435598</v>
      </c>
      <c r="K1812" s="5" t="str">
        <f>IF((I1812&gt;C1812),"X","")</f>
        <v>X</v>
      </c>
      <c r="L1812" s="7">
        <f>(C1812/3)*13</f>
        <v>48.808867924528307</v>
      </c>
      <c r="M1812" s="7">
        <f>I1812-L1812</f>
        <v>-4.8088679245283075</v>
      </c>
      <c r="N1812" s="6">
        <f>C1812/$C$2</f>
        <v>4.859358986857092E-5</v>
      </c>
      <c r="O1812" s="5" t="s">
        <v>27882</v>
      </c>
      <c r="P1812" t="str">
        <f>VLOOKUP(A1812,'External $ Guide'!$A$2:$L$11545,3,0)</f>
        <v>Replenish</v>
      </c>
      <c r="Q1812" t="str">
        <f>VLOOKUP(A1812,'External $ Guide'!$A$2:$L$11545,4,0)</f>
        <v>Retail</v>
      </c>
      <c r="R1812" t="str">
        <f>VLOOKUP(A1812,'External $ Guide'!$A$2:$L$11545,5,0)</f>
        <v>Active</v>
      </c>
      <c r="S1812" t="str">
        <f>IFERROR(VLOOKUP(A1812,'Broker &amp; Vendor'!$A$2:$C$11545,3,0),"")</f>
        <v>WILLIAM GRANT AND SONS</v>
      </c>
      <c r="T1812" t="str">
        <f>IFERROR(VLOOKUP(A1812,'Broker &amp; Vendor'!$A$2:$C$11545,2,0),"")</f>
        <v>RNDC</v>
      </c>
    </row>
    <row r="1813" spans="1:20" x14ac:dyDescent="0.25">
      <c r="A1813" t="s">
        <v>4998</v>
      </c>
      <c r="B1813" t="s">
        <v>904</v>
      </c>
      <c r="C1813" s="10">
        <v>11.253396226415093</v>
      </c>
      <c r="D1813" s="10">
        <v>11.253396226415093</v>
      </c>
      <c r="E1813" s="1">
        <v>44.18</v>
      </c>
      <c r="F1813" s="3">
        <f>((E1813/53)*6)*3</f>
        <v>15.004528301886792</v>
      </c>
      <c r="G1813" s="4">
        <f>VLOOKUP(A1813,'R12 Trend'!$A$4:$B$6433,2,0)</f>
        <v>-0.25</v>
      </c>
      <c r="H1813" s="10" t="str">
        <f>IFERROR(VLOOKUP(A1813,'DDS Needs'!$A$4:$F$767,6,0),"")</f>
        <v/>
      </c>
      <c r="I1813" s="1">
        <f>IFERROR(VLOOKUP(A1813,'WH INV 4-2-2026'!$A$2:$C$2914,3,0),"")</f>
        <v>63</v>
      </c>
      <c r="J1813" s="1">
        <f>I1813/(C1813/3)</f>
        <v>16.794929832503396</v>
      </c>
      <c r="K1813" s="5" t="str">
        <f>IF((I1813&gt;C1813),"X","")</f>
        <v>X</v>
      </c>
      <c r="L1813" s="7">
        <f>(C1813/3)*13</f>
        <v>48.764716981132075</v>
      </c>
      <c r="M1813" s="7">
        <f>I1813-L1813</f>
        <v>14.235283018867925</v>
      </c>
      <c r="N1813" s="6">
        <f>C1813/$C$2</f>
        <v>4.8549633658830003E-5</v>
      </c>
      <c r="O1813" s="5" t="s">
        <v>27882</v>
      </c>
      <c r="P1813" t="str">
        <f>VLOOKUP(A1813,'External $ Guide'!$A$2:$L$11545,3,0)</f>
        <v>Replenish</v>
      </c>
      <c r="Q1813" t="str">
        <f>VLOOKUP(A1813,'External $ Guide'!$A$2:$L$11545,4,0)</f>
        <v>Retail</v>
      </c>
      <c r="R1813" t="str">
        <f>VLOOKUP(A1813,'External $ Guide'!$A$2:$L$11545,5,0)</f>
        <v>Active</v>
      </c>
      <c r="S1813" t="s">
        <v>27956</v>
      </c>
      <c r="T1813" t="str">
        <f>IFERROR(VLOOKUP(A1813,'Broker &amp; Vendor'!$A$2:$C$11545,2,0),"")</f>
        <v>SGWS- CHAMPION DIVISION</v>
      </c>
    </row>
    <row r="1814" spans="1:20" x14ac:dyDescent="0.25">
      <c r="A1814" t="s">
        <v>4778</v>
      </c>
      <c r="B1814" t="s">
        <v>684</v>
      </c>
      <c r="C1814" s="10">
        <v>11.180649056603775</v>
      </c>
      <c r="D1814" s="10">
        <v>11.180649056603775</v>
      </c>
      <c r="E1814" s="1">
        <v>37.840000000000003</v>
      </c>
      <c r="F1814" s="3">
        <f>((E1814/53)*6)*3</f>
        <v>12.851320754716983</v>
      </c>
      <c r="G1814" s="4">
        <f>VLOOKUP(A1814,'R12 Trend'!$A$4:$B$6433,2,0)</f>
        <v>-0.13</v>
      </c>
      <c r="H1814" s="10" t="str">
        <f>IFERROR(VLOOKUP(A1814,'DDS Needs'!$A$4:$F$767,6,0),"")</f>
        <v/>
      </c>
      <c r="I1814" s="1">
        <f>IFERROR(VLOOKUP(A1814,'WH INV 4-2-2026'!$A$2:$C$2914,3,0),"")</f>
        <v>0.16666700000000001</v>
      </c>
      <c r="J1814" s="1">
        <f>I1814/(C1814/3)</f>
        <v>4.4720212348019081E-2</v>
      </c>
      <c r="K1814" s="5" t="str">
        <f>IF((I1814&gt;C1814),"X","")</f>
        <v/>
      </c>
      <c r="L1814" s="7">
        <f>(C1814/3)*13</f>
        <v>48.449479245283023</v>
      </c>
      <c r="M1814" s="7">
        <f>I1814-L1814</f>
        <v>-48.282812245283026</v>
      </c>
      <c r="N1814" s="6">
        <f>C1814/$C$2</f>
        <v>4.8235786321279947E-5</v>
      </c>
      <c r="O1814" s="5" t="s">
        <v>27882</v>
      </c>
      <c r="P1814" t="str">
        <f>VLOOKUP(A1814,'External $ Guide'!$A$2:$L$11545,3,0)</f>
        <v>Replenish</v>
      </c>
      <c r="Q1814" t="str">
        <f>VLOOKUP(A1814,'External $ Guide'!$A$2:$L$11545,4,0)</f>
        <v>Wholesale</v>
      </c>
      <c r="R1814" t="str">
        <f>VLOOKUP(A1814,'External $ Guide'!$A$2:$L$11545,5,0)</f>
        <v>Active</v>
      </c>
      <c r="S1814" t="str">
        <f>IFERROR(VLOOKUP(A1814,'Broker &amp; Vendor'!$A$2:$C$11545,3,0),"")</f>
        <v>BACARDI USA INC</v>
      </c>
      <c r="T1814" t="str">
        <f>IFERROR(VLOOKUP(A1814,'Broker &amp; Vendor'!$A$2:$C$11545,2,0),"")</f>
        <v>SGWS- CHAMPION DIVISION</v>
      </c>
    </row>
    <row r="1815" spans="1:20" x14ac:dyDescent="0.25">
      <c r="A1815" t="s">
        <v>8149</v>
      </c>
      <c r="B1815" t="s">
        <v>4055</v>
      </c>
      <c r="C1815" s="10">
        <v>11.146415094339625</v>
      </c>
      <c r="D1815" s="10">
        <v>11.146415094339625</v>
      </c>
      <c r="E1815" s="1">
        <v>27.35</v>
      </c>
      <c r="F1815" s="3">
        <f>((E1815/53)*6)*3</f>
        <v>9.2886792452830207</v>
      </c>
      <c r="G1815" s="4">
        <f>VLOOKUP(A1815,'R12 Trend'!$A$4:$B$6433,2,0)</f>
        <v>0.54</v>
      </c>
      <c r="H1815" s="10" t="str">
        <f>IFERROR(VLOOKUP(A1815,'DDS Needs'!$A$4:$F$767,6,0),"")</f>
        <v/>
      </c>
      <c r="I1815" s="1">
        <f>IFERROR(VLOOKUP(A1815,'WH INV 4-2-2026'!$A$2:$C$2914,3,0),"")</f>
        <v>0.16666700000000001</v>
      </c>
      <c r="J1815" s="1">
        <f>I1815/(C1815/3)</f>
        <v>4.4857561446272586E-2</v>
      </c>
      <c r="K1815" s="5" t="str">
        <f>IF((I1815&gt;C1815),"X","")</f>
        <v/>
      </c>
      <c r="L1815" s="7">
        <f>(C1815/3)*13</f>
        <v>48.301132075471713</v>
      </c>
      <c r="M1815" s="7">
        <f>I1815-L1815</f>
        <v>-48.134465075471716</v>
      </c>
      <c r="N1815" s="6">
        <f>C1815/$C$2</f>
        <v>4.8088093456550513E-5</v>
      </c>
      <c r="O1815" s="5" t="s">
        <v>27882</v>
      </c>
      <c r="P1815" t="str">
        <f>VLOOKUP(A1815,'External $ Guide'!$A$2:$L$11545,3,0)</f>
        <v>Allocated1</v>
      </c>
      <c r="Q1815" t="str">
        <f>VLOOKUP(A1815,'External $ Guide'!$A$2:$L$11545,4,0)</f>
        <v>Retail</v>
      </c>
      <c r="R1815" t="str">
        <f>VLOOKUP(A1815,'External $ Guide'!$A$2:$L$11545,5,0)</f>
        <v>Active</v>
      </c>
      <c r="S1815" t="str">
        <f>IFERROR(VLOOKUP(A1815,'Broker &amp; Vendor'!$A$2:$C$11545,3,0),"")</f>
        <v>BROWN FOREMAN CORP</v>
      </c>
      <c r="T1815" t="str">
        <f>IFERROR(VLOOKUP(A1815,'Broker &amp; Vendor'!$A$2:$C$11545,2,0),"")</f>
        <v>UNITED</v>
      </c>
    </row>
    <row r="1816" spans="1:20" x14ac:dyDescent="0.25">
      <c r="A1816" t="s">
        <v>4147</v>
      </c>
      <c r="B1816" t="s">
        <v>58</v>
      </c>
      <c r="C1816" s="10">
        <v>11.134969811320756</v>
      </c>
      <c r="D1816" s="10">
        <v>11.134969811320756</v>
      </c>
      <c r="E1816" s="1">
        <v>55.57</v>
      </c>
      <c r="F1816" s="3">
        <f>((E1816/53)*6)*3</f>
        <v>18.872830188679245</v>
      </c>
      <c r="G1816" s="4">
        <f>VLOOKUP(A1816,'R12 Trend'!$A$4:$B$6433,2,0)</f>
        <v>-0.41</v>
      </c>
      <c r="H1816" s="10" t="str">
        <f>IFERROR(VLOOKUP(A1816,'DDS Needs'!$A$4:$F$767,6,0),"")</f>
        <v/>
      </c>
      <c r="I1816" s="1">
        <f>IFERROR(VLOOKUP(A1816,'WH INV 4-2-2026'!$A$2:$C$2914,3,0),"")</f>
        <v>48.75</v>
      </c>
      <c r="J1816" s="1">
        <f>I1816/(C1816/3)</f>
        <v>13.134296947200506</v>
      </c>
      <c r="K1816" s="5" t="str">
        <f>IF((I1816&gt;C1816),"X","")</f>
        <v>X</v>
      </c>
      <c r="L1816" s="7">
        <f>(C1816/3)*13</f>
        <v>48.251535849056609</v>
      </c>
      <c r="M1816" s="7">
        <f>I1816-L1816</f>
        <v>0.49846415094339136</v>
      </c>
      <c r="N1816" s="6">
        <f>C1816/$C$2</f>
        <v>4.8038715980941557E-5</v>
      </c>
      <c r="O1816" s="5" t="s">
        <v>27882</v>
      </c>
      <c r="P1816" t="str">
        <f>VLOOKUP(A1816,'External $ Guide'!$A$2:$L$11545,3,0)</f>
        <v>Replenish</v>
      </c>
      <c r="Q1816" t="str">
        <f>VLOOKUP(A1816,'External $ Guide'!$A$2:$L$11545,4,0)</f>
        <v>Retail</v>
      </c>
      <c r="R1816" t="str">
        <f>VLOOKUP(A1816,'External $ Guide'!$A$2:$L$11545,5,0)</f>
        <v>Active</v>
      </c>
      <c r="S1816" t="str">
        <f>IFERROR(VLOOKUP(A1816,'Broker &amp; Vendor'!$A$2:$C$11545,3,0),"")</f>
        <v>HEAVEN HILL SALES CO DBA HEAVEN HILL BRANDS</v>
      </c>
      <c r="T1816" t="str">
        <f>IFERROR(VLOOKUP(A1816,'Broker &amp; Vendor'!$A$2:$C$11545,2,0),"")</f>
        <v>SGWS- TRANSATLANTIC DIVISION</v>
      </c>
    </row>
    <row r="1817" spans="1:20" x14ac:dyDescent="0.25">
      <c r="A1817" t="s">
        <v>4715</v>
      </c>
      <c r="B1817" t="s">
        <v>626</v>
      </c>
      <c r="C1817" s="10">
        <v>11.084264150943399</v>
      </c>
      <c r="D1817" s="10">
        <v>13.461622641509436</v>
      </c>
      <c r="E1817" s="1">
        <v>75.900000000000006</v>
      </c>
      <c r="F1817" s="3">
        <f>((E1817/53)*6)*3</f>
        <v>25.777358490566041</v>
      </c>
      <c r="G1817" s="4">
        <f>VLOOKUP(A1817,'R12 Trend'!$A$4:$B$6433,2,0)</f>
        <v>-0.56999999999999995</v>
      </c>
      <c r="H1817" s="10">
        <f>IFERROR(VLOOKUP(A1817,'DDS Needs'!$A$4:$F$767,6,0),"")</f>
        <v>2.3773584905660377</v>
      </c>
      <c r="I1817" s="1">
        <f>IFERROR(VLOOKUP(A1817,'WH INV 4-2-2026'!$A$2:$C$2914,3,0),"")</f>
        <v>137</v>
      </c>
      <c r="J1817" s="1">
        <f>I1817/(C1817/3)</f>
        <v>37.0795926913217</v>
      </c>
      <c r="K1817" s="5" t="str">
        <f>IF((I1817&gt;C1817),"X","")</f>
        <v>X</v>
      </c>
      <c r="L1817" s="7">
        <f>(C1817/3)*13</f>
        <v>48.031811320754734</v>
      </c>
      <c r="M1817" s="7">
        <f>I1817-L1817</f>
        <v>88.968188679245259</v>
      </c>
      <c r="N1817" s="6">
        <f>C1817/$C$2</f>
        <v>4.7819960577130991E-5</v>
      </c>
      <c r="O1817" s="5" t="s">
        <v>27882</v>
      </c>
      <c r="P1817" t="str">
        <f>VLOOKUP(A1817,'External $ Guide'!$A$2:$L$11545,3,0)</f>
        <v>Replenish</v>
      </c>
      <c r="Q1817" t="str">
        <f>VLOOKUP(A1817,'External $ Guide'!$A$2:$L$11545,4,0)</f>
        <v>Retail</v>
      </c>
      <c r="R1817" t="str">
        <f>VLOOKUP(A1817,'External $ Guide'!$A$2:$L$11545,5,0)</f>
        <v>Active</v>
      </c>
      <c r="S1817" t="str">
        <f>IFERROR(VLOOKUP(A1817,'Broker &amp; Vendor'!$A$2:$C$11545,3,0),"")</f>
        <v>LUXCO INC</v>
      </c>
      <c r="T1817" t="str">
        <f>IFERROR(VLOOKUP(A1817,'Broker &amp; Vendor'!$A$2:$C$11545,2,0),"")</f>
        <v>RNDC</v>
      </c>
    </row>
    <row r="1818" spans="1:20" x14ac:dyDescent="0.25">
      <c r="A1818" t="s">
        <v>8285</v>
      </c>
      <c r="B1818" t="s">
        <v>8286</v>
      </c>
      <c r="C1818" s="10">
        <v>11.064</v>
      </c>
      <c r="D1818" s="10">
        <v>11.064</v>
      </c>
      <c r="E1818">
        <v>27.66</v>
      </c>
      <c r="G1818" s="4"/>
      <c r="H1818" s="10" t="str">
        <f>IFERROR(VLOOKUP(A1818,'DDS Needs'!$A$4:$F$767,6,0),"")</f>
        <v/>
      </c>
      <c r="I1818" s="1" t="str">
        <f>IFERROR(VLOOKUP(A1818,'WH INV 4-2-2026'!$A$2:$C$2914,3,0),"")</f>
        <v/>
      </c>
      <c r="J1818" s="1" t="e">
        <f>I1818/(C1818/3)</f>
        <v>#VALUE!</v>
      </c>
      <c r="K1818" s="5" t="str">
        <f>IF((I1818&gt;C1818),"X","")</f>
        <v>X</v>
      </c>
      <c r="L1818" s="7">
        <f>(C1818/3)*13</f>
        <v>47.944000000000003</v>
      </c>
      <c r="M1818" s="7" t="e">
        <f>I1818-L1818</f>
        <v>#VALUE!</v>
      </c>
      <c r="N1818" s="6">
        <f>C1818/$C$2</f>
        <v>4.7732536559979623E-5</v>
      </c>
      <c r="O1818" s="5" t="s">
        <v>27882</v>
      </c>
      <c r="P1818" t="str">
        <f>VLOOKUP(A1818,'External $ Guide'!$A$2:$L$11545,3,0)</f>
        <v>Replenish</v>
      </c>
      <c r="Q1818" t="str">
        <f>VLOOKUP(A1818,'External $ Guide'!$A$2:$L$11545,4,0)</f>
        <v>Retail</v>
      </c>
      <c r="R1818" t="str">
        <f>VLOOKUP(A1818,'External $ Guide'!$A$2:$L$11545,5,0)</f>
        <v>Active</v>
      </c>
      <c r="S1818" t="str">
        <f>IFERROR(VLOOKUP(A1818,'Broker &amp; Vendor'!$A$2:$C$11545,3,0),"")</f>
        <v>HEAVEN HILL SALES CO DBA HEAVEN HILL BRANDS</v>
      </c>
      <c r="T1818" t="str">
        <f>IFERROR(VLOOKUP(A1818,'Broker &amp; Vendor'!$A$2:$C$11545,2,0),"")</f>
        <v>SGWS- TRANSATLANTIC DIVISION</v>
      </c>
    </row>
    <row r="1819" spans="1:20" x14ac:dyDescent="0.25">
      <c r="A1819" t="s">
        <v>7896</v>
      </c>
      <c r="B1819" t="s">
        <v>3802</v>
      </c>
      <c r="C1819" s="10">
        <v>11.037735849056604</v>
      </c>
      <c r="D1819" s="10">
        <v>11.037735849056604</v>
      </c>
      <c r="E1819" s="1">
        <v>50</v>
      </c>
      <c r="F1819" s="3">
        <f>((E1819/53)*6)*3</f>
        <v>16.981132075471699</v>
      </c>
      <c r="G1819" s="4">
        <f>VLOOKUP(A1819,'R12 Trend'!$A$4:$B$6433,2,0)</f>
        <v>-0.35</v>
      </c>
      <c r="H1819" s="10" t="str">
        <f>IFERROR(VLOOKUP(A1819,'DDS Needs'!$A$4:$F$767,6,0),"")</f>
        <v/>
      </c>
      <c r="I1819" s="1">
        <f>IFERROR(VLOOKUP(A1819,'WH INV 4-2-2026'!$A$2:$C$2914,3,0),"")</f>
        <v>80</v>
      </c>
      <c r="J1819" s="1">
        <f>I1819/(C1819/3)</f>
        <v>21.743589743589741</v>
      </c>
      <c r="K1819" s="5" t="str">
        <f>IF((I1819&gt;C1819),"X","")</f>
        <v>X</v>
      </c>
      <c r="L1819" s="7">
        <f>(C1819/3)*13</f>
        <v>47.830188679245289</v>
      </c>
      <c r="M1819" s="7">
        <f>I1819-L1819</f>
        <v>32.169811320754711</v>
      </c>
      <c r="N1819" s="6">
        <f>C1819/$C$2</f>
        <v>4.7619227219314178E-5</v>
      </c>
      <c r="O1819" s="5" t="s">
        <v>27882</v>
      </c>
      <c r="P1819" t="str">
        <f>VLOOKUP(A1819,'External $ Guide'!$A$2:$L$11545,3,0)</f>
        <v>PrivLabel</v>
      </c>
      <c r="Q1819" t="str">
        <f>VLOOKUP(A1819,'External $ Guide'!$A$2:$L$11545,4,0)</f>
        <v>Wholesale bottle</v>
      </c>
      <c r="R1819" t="str">
        <f>VLOOKUP(A1819,'External $ Guide'!$A$2:$L$11545,5,0)</f>
        <v>Active</v>
      </c>
      <c r="S1819" t="str">
        <f>IFERROR(VLOOKUP(A1819,'Broker &amp; Vendor'!$A$2:$C$11545,3,0),"")</f>
        <v>SAZERAC CO INC</v>
      </c>
      <c r="T1819" t="str">
        <f>IFERROR(VLOOKUP(A1819,'Broker &amp; Vendor'!$A$2:$C$11545,2,0),"")</f>
        <v>UNITED</v>
      </c>
    </row>
    <row r="1820" spans="1:20" x14ac:dyDescent="0.25">
      <c r="A1820" t="s">
        <v>6970</v>
      </c>
      <c r="B1820" t="s">
        <v>2876</v>
      </c>
      <c r="C1820" s="10">
        <v>10.924301886792451</v>
      </c>
      <c r="D1820" s="10">
        <v>21.452603773584904</v>
      </c>
      <c r="E1820" s="1">
        <v>71.48</v>
      </c>
      <c r="F1820" s="3">
        <f>((E1820/53)*6)*3</f>
        <v>24.276226415094339</v>
      </c>
      <c r="G1820" s="4">
        <f>VLOOKUP(A1820,'R12 Trend'!$A$4:$B$6433,2,0)</f>
        <v>-0.55000000000000004</v>
      </c>
      <c r="H1820" s="10">
        <f>IFERROR(VLOOKUP(A1820,'DDS Needs'!$A$4:$F$767,6,0),"")</f>
        <v>10.528301886792452</v>
      </c>
      <c r="I1820" s="1">
        <f>IFERROR(VLOOKUP(A1820,'WH INV 4-2-2026'!$A$2:$C$2914,3,0),"")</f>
        <v>73</v>
      </c>
      <c r="J1820" s="1">
        <f>I1820/(C1820/3)</f>
        <v>20.047047607204298</v>
      </c>
      <c r="K1820" s="5" t="str">
        <f>IF((I1820&gt;C1820),"X","")</f>
        <v>X</v>
      </c>
      <c r="L1820" s="7">
        <f>(C1820/3)*13</f>
        <v>47.338641509433955</v>
      </c>
      <c r="M1820" s="7">
        <f>I1820-L1820</f>
        <v>25.661358490566045</v>
      </c>
      <c r="N1820" s="6">
        <f>C1820/$C$2</f>
        <v>4.7129848084198756E-5</v>
      </c>
      <c r="O1820" s="5" t="s">
        <v>27882</v>
      </c>
      <c r="P1820" t="str">
        <f>VLOOKUP(A1820,'External $ Guide'!$A$2:$L$11545,3,0)</f>
        <v>Replenish</v>
      </c>
      <c r="Q1820" t="str">
        <f>VLOOKUP(A1820,'External $ Guide'!$A$2:$L$11545,4,0)</f>
        <v>Retail</v>
      </c>
      <c r="R1820" t="str">
        <f>VLOOKUP(A1820,'External $ Guide'!$A$2:$L$11545,5,0)</f>
        <v>Active</v>
      </c>
      <c r="S1820" t="s">
        <v>27956</v>
      </c>
      <c r="T1820" t="str">
        <f>IFERROR(VLOOKUP(A1820,'Broker &amp; Vendor'!$A$2:$C$11545,2,0),"")</f>
        <v>SGWS- CHAMPION DIVISION</v>
      </c>
    </row>
    <row r="1821" spans="1:20" x14ac:dyDescent="0.25">
      <c r="A1821" t="s">
        <v>7952</v>
      </c>
      <c r="B1821" t="s">
        <v>3858</v>
      </c>
      <c r="C1821" s="10">
        <v>10.893735849056604</v>
      </c>
      <c r="D1821" s="10">
        <v>10.893735849056604</v>
      </c>
      <c r="E1821" s="1">
        <v>26.73</v>
      </c>
      <c r="F1821" s="3">
        <f>((E1821/53)*6)*3</f>
        <v>9.0781132075471707</v>
      </c>
      <c r="G1821" s="4">
        <f>VLOOKUP(A1821,'R12 Trend'!$A$4:$B$6433,2,0)</f>
        <v>0.36</v>
      </c>
      <c r="H1821" s="10" t="str">
        <f>IFERROR(VLOOKUP(A1821,'DDS Needs'!$A$4:$F$767,6,0),"")</f>
        <v/>
      </c>
      <c r="I1821" s="1">
        <f>IFERROR(VLOOKUP(A1821,'WH INV 4-2-2026'!$A$2:$C$2914,3,0),"")</f>
        <v>88</v>
      </c>
      <c r="J1821" s="1">
        <f>I1821/(C1821/3)</f>
        <v>24.234110653863738</v>
      </c>
      <c r="K1821" s="5" t="str">
        <f>IF((I1821&gt;C1821),"X","")</f>
        <v>X</v>
      </c>
      <c r="L1821" s="7">
        <f>(C1821/3)*13</f>
        <v>47.206188679245287</v>
      </c>
      <c r="M1821" s="7">
        <f>I1821-L1821</f>
        <v>40.793811320754713</v>
      </c>
      <c r="N1821" s="6">
        <f>C1821/$C$2</f>
        <v>4.6997979454976045E-5</v>
      </c>
      <c r="O1821" s="5" t="s">
        <v>27882</v>
      </c>
      <c r="P1821" t="str">
        <f>VLOOKUP(A1821,'External $ Guide'!$A$2:$L$11545,3,0)</f>
        <v>SpecOrder</v>
      </c>
      <c r="Q1821" t="str">
        <f>VLOOKUP(A1821,'External $ Guide'!$A$2:$L$11545,4,0)</f>
        <v>Wholesale</v>
      </c>
      <c r="R1821" t="str">
        <f>VLOOKUP(A1821,'External $ Guide'!$A$2:$L$11545,5,0)</f>
        <v>Active</v>
      </c>
      <c r="S1821" t="str">
        <f>IFERROR(VLOOKUP(A1821,'Broker &amp; Vendor'!$A$2:$C$11545,3,0),"")</f>
        <v>INFINIUM SPIRITS INC.</v>
      </c>
      <c r="T1821" t="str">
        <f>IFERROR(VLOOKUP(A1821,'Broker &amp; Vendor'!$A$2:$C$11545,2,0),"")</f>
        <v>RNDC</v>
      </c>
    </row>
    <row r="1822" spans="1:20" x14ac:dyDescent="0.25">
      <c r="A1822" t="s">
        <v>5131</v>
      </c>
      <c r="B1822" t="s">
        <v>1037</v>
      </c>
      <c r="C1822" s="10">
        <v>10.866837735849057</v>
      </c>
      <c r="D1822" s="10">
        <v>10.866837735849057</v>
      </c>
      <c r="E1822" s="1">
        <v>31.68</v>
      </c>
      <c r="F1822" s="3">
        <f>((E1822/53)*6)*3</f>
        <v>10.759245283018869</v>
      </c>
      <c r="G1822" s="4">
        <f>VLOOKUP(A1822,'R12 Trend'!$A$4:$B$6433,2,0)</f>
        <v>0.01</v>
      </c>
      <c r="H1822" s="10" t="str">
        <f>IFERROR(VLOOKUP(A1822,'DDS Needs'!$A$4:$F$767,6,0),"")</f>
        <v/>
      </c>
      <c r="I1822" s="1">
        <f>IFERROR(VLOOKUP(A1822,'WH INV 4-2-2026'!$A$2:$C$2914,3,0),"")</f>
        <v>30</v>
      </c>
      <c r="J1822" s="1">
        <f>I1822/(C1822/3)</f>
        <v>8.2820782078207813</v>
      </c>
      <c r="K1822" s="5" t="str">
        <f>IF((I1822&gt;C1822),"X","")</f>
        <v>X</v>
      </c>
      <c r="L1822" s="7">
        <f>(C1822/3)*13</f>
        <v>47.089630188679244</v>
      </c>
      <c r="M1822" s="7">
        <f>I1822-L1822</f>
        <v>-17.089630188679244</v>
      </c>
      <c r="N1822" s="6">
        <f>C1822/$C$2</f>
        <v>4.6881935061260057E-5</v>
      </c>
      <c r="O1822" s="5" t="s">
        <v>27882</v>
      </c>
      <c r="P1822" t="str">
        <f>VLOOKUP(A1822,'External $ Guide'!$A$2:$L$11545,3,0)</f>
        <v>Replenish</v>
      </c>
      <c r="Q1822" t="str">
        <f>VLOOKUP(A1822,'External $ Guide'!$A$2:$L$11545,4,0)</f>
        <v>Retail</v>
      </c>
      <c r="R1822" t="str">
        <f>VLOOKUP(A1822,'External $ Guide'!$A$2:$L$11545,5,0)</f>
        <v>Active</v>
      </c>
      <c r="S1822" t="str">
        <f>IFERROR(VLOOKUP(A1822,'Broker &amp; Vendor'!$A$2:$C$11545,3,0),"")</f>
        <v>PERNOD RICARD USA</v>
      </c>
      <c r="T1822" t="str">
        <f>IFERROR(VLOOKUP(A1822,'Broker &amp; Vendor'!$A$2:$C$11545,2,0),"")</f>
        <v>SGWS- AMERICAN LIBERTY DIVISION</v>
      </c>
    </row>
    <row r="1823" spans="1:20" x14ac:dyDescent="0.25">
      <c r="A1823" t="s">
        <v>5396</v>
      </c>
      <c r="B1823" t="s">
        <v>1302</v>
      </c>
      <c r="C1823" s="10">
        <v>10.841467924528303</v>
      </c>
      <c r="D1823" s="10">
        <v>10.841467924528303</v>
      </c>
      <c r="E1823" s="1">
        <v>39.409999999999997</v>
      </c>
      <c r="F1823" s="3">
        <f>((E1823/53)*6)*3</f>
        <v>13.384528301886792</v>
      </c>
      <c r="G1823" s="4">
        <f>VLOOKUP(A1823,'R12 Trend'!$A$4:$B$6433,2,0)</f>
        <v>-0.19</v>
      </c>
      <c r="H1823" s="10" t="str">
        <f>IFERROR(VLOOKUP(A1823,'DDS Needs'!$A$4:$F$767,6,0),"")</f>
        <v/>
      </c>
      <c r="I1823" s="1" t="str">
        <f>IFERROR(VLOOKUP(A1823,'WH INV 4-2-2026'!$A$2:$C$2914,3,0),"")</f>
        <v/>
      </c>
      <c r="J1823" s="1" t="e">
        <f>I1823/(C1823/3)</f>
        <v>#VALUE!</v>
      </c>
      <c r="K1823" s="5" t="str">
        <f>IF((I1823&gt;C1823),"X","")</f>
        <v>X</v>
      </c>
      <c r="L1823" s="7">
        <f>(C1823/3)*13</f>
        <v>46.979694339622647</v>
      </c>
      <c r="M1823" s="7" t="e">
        <f>I1823-L1823</f>
        <v>#VALUE!</v>
      </c>
      <c r="N1823" s="6">
        <f>C1823/$C$2</f>
        <v>4.6772484099005205E-5</v>
      </c>
      <c r="O1823" s="5" t="s">
        <v>27882</v>
      </c>
      <c r="P1823" t="str">
        <f>VLOOKUP(A1823,'External $ Guide'!$A$2:$L$11545,3,0)</f>
        <v>Replenish</v>
      </c>
      <c r="Q1823" t="str">
        <f>VLOOKUP(A1823,'External $ Guide'!$A$2:$L$11545,4,0)</f>
        <v>Retail</v>
      </c>
      <c r="R1823" t="str">
        <f>VLOOKUP(A1823,'External $ Guide'!$A$2:$L$11545,5,0)</f>
        <v>Active</v>
      </c>
      <c r="S1823" t="str">
        <f>IFERROR(VLOOKUP(A1823,'Broker &amp; Vendor'!$A$2:$C$11545,3,0),"")</f>
        <v>PROXIMO SPIRITS INC.</v>
      </c>
      <c r="T1823" t="str">
        <f>IFERROR(VLOOKUP(A1823,'Broker &amp; Vendor'!$A$2:$C$11545,2,0),"")</f>
        <v>JOHNSON BROTHERS</v>
      </c>
    </row>
    <row r="1824" spans="1:20" x14ac:dyDescent="0.25">
      <c r="A1824" t="s">
        <v>5125</v>
      </c>
      <c r="B1824" t="s">
        <v>1031</v>
      </c>
      <c r="C1824" s="10">
        <v>10.834947169811322</v>
      </c>
      <c r="D1824" s="10">
        <v>10.834947169811322</v>
      </c>
      <c r="E1824" s="1">
        <v>36.67</v>
      </c>
      <c r="F1824" s="3">
        <f>((E1824/53)*6)*3</f>
        <v>12.453962264150945</v>
      </c>
      <c r="G1824" s="4">
        <f>VLOOKUP(A1824,'R12 Trend'!$A$4:$B$6433,2,0)</f>
        <v>-0.13</v>
      </c>
      <c r="H1824" s="10" t="str">
        <f>IFERROR(VLOOKUP(A1824,'DDS Needs'!$A$4:$F$767,6,0),"")</f>
        <v/>
      </c>
      <c r="I1824" s="1">
        <f>IFERROR(VLOOKUP(A1824,'WH INV 4-2-2026'!$A$2:$C$2914,3,0),"")</f>
        <v>41.666666999999997</v>
      </c>
      <c r="J1824" s="1">
        <f>I1824/(C1824/3)</f>
        <v>11.536743007688955</v>
      </c>
      <c r="K1824" s="5" t="str">
        <f>IF((I1824&gt;C1824),"X","")</f>
        <v>X</v>
      </c>
      <c r="L1824" s="7">
        <f>(C1824/3)*13</f>
        <v>46.951437735849062</v>
      </c>
      <c r="M1824" s="7">
        <f>I1824-L1824</f>
        <v>-5.2847707358490652</v>
      </c>
      <c r="N1824" s="6">
        <f>C1824/$C$2</f>
        <v>4.6744352124771031E-5</v>
      </c>
      <c r="O1824" s="5" t="s">
        <v>27882</v>
      </c>
      <c r="P1824" t="str">
        <f>VLOOKUP(A1824,'External $ Guide'!$A$2:$L$11545,3,0)</f>
        <v>Replenish</v>
      </c>
      <c r="Q1824" t="str">
        <f>VLOOKUP(A1824,'External $ Guide'!$A$2:$L$11545,4,0)</f>
        <v>Retail</v>
      </c>
      <c r="R1824" t="str">
        <f>VLOOKUP(A1824,'External $ Guide'!$A$2:$L$11545,5,0)</f>
        <v>Active</v>
      </c>
      <c r="S1824" t="str">
        <f>IFERROR(VLOOKUP(A1824,'Broker &amp; Vendor'!$A$2:$C$11545,3,0),"")</f>
        <v>PERNOD RICARD USA</v>
      </c>
      <c r="T1824" t="str">
        <f>IFERROR(VLOOKUP(A1824,'Broker &amp; Vendor'!$A$2:$C$11545,2,0),"")</f>
        <v>UNITED</v>
      </c>
    </row>
    <row r="1825" spans="1:20" x14ac:dyDescent="0.25">
      <c r="A1825" t="s">
        <v>4609</v>
      </c>
      <c r="B1825" t="s">
        <v>520</v>
      </c>
      <c r="C1825" s="10">
        <v>10.781966037735849</v>
      </c>
      <c r="D1825" s="10">
        <v>10.781966037735849</v>
      </c>
      <c r="E1825" s="1">
        <v>46.01</v>
      </c>
      <c r="F1825" s="3">
        <f>((E1825/53)*6)*3</f>
        <v>15.626037735849057</v>
      </c>
      <c r="G1825" s="4">
        <f>VLOOKUP(A1825,'R12 Trend'!$A$4:$B$6433,2,0)</f>
        <v>-0.31</v>
      </c>
      <c r="H1825" s="10" t="str">
        <f>IFERROR(VLOOKUP(A1825,'DDS Needs'!$A$4:$F$767,6,0),"")</f>
        <v/>
      </c>
      <c r="I1825" s="1">
        <f>IFERROR(VLOOKUP(A1825,'WH INV 4-2-2026'!$A$2:$C$2914,3,0),"")</f>
        <v>7</v>
      </c>
      <c r="J1825" s="1">
        <f>I1825/(C1825/3)</f>
        <v>1.947696730494421</v>
      </c>
      <c r="K1825" s="5" t="str">
        <f>IF((I1825&gt;C1825),"X","")</f>
        <v/>
      </c>
      <c r="L1825" s="7">
        <f>(C1825/3)*13</f>
        <v>46.721852830188681</v>
      </c>
      <c r="M1825" s="7">
        <f>I1825-L1825</f>
        <v>-39.721852830188681</v>
      </c>
      <c r="N1825" s="6">
        <f>C1825/$C$2</f>
        <v>4.6515779834118312E-5</v>
      </c>
      <c r="O1825" s="5" t="s">
        <v>27882</v>
      </c>
      <c r="P1825" t="str">
        <f>VLOOKUP(A1825,'External $ Guide'!$A$2:$L$11545,3,0)</f>
        <v>Replenish</v>
      </c>
      <c r="Q1825" t="str">
        <f>VLOOKUP(A1825,'External $ Guide'!$A$2:$L$11545,4,0)</f>
        <v>Retail</v>
      </c>
      <c r="R1825" t="str">
        <f>VLOOKUP(A1825,'External $ Guide'!$A$2:$L$11545,5,0)</f>
        <v>Active</v>
      </c>
      <c r="S1825" t="str">
        <f>IFERROR(VLOOKUP(A1825,'Broker &amp; Vendor'!$A$2:$C$11545,3,0),"")</f>
        <v>JOHN EMERALD DISTILLING</v>
      </c>
      <c r="T1825" t="str">
        <f>IFERROR(VLOOKUP(A1825,'Broker &amp; Vendor'!$A$2:$C$11545,2,0),"")</f>
        <v>UNITED</v>
      </c>
    </row>
    <row r="1826" spans="1:20" x14ac:dyDescent="0.25">
      <c r="A1826" t="s">
        <v>4627</v>
      </c>
      <c r="B1826" t="s">
        <v>538</v>
      </c>
      <c r="C1826" s="10">
        <v>10.777177358490563</v>
      </c>
      <c r="D1826" s="10">
        <v>10.777177358490563</v>
      </c>
      <c r="E1826" s="1">
        <v>48.08</v>
      </c>
      <c r="F1826" s="3">
        <f>((E1826/53)*6)*3</f>
        <v>16.329056603773584</v>
      </c>
      <c r="G1826" s="4">
        <f>VLOOKUP(A1826,'R12 Trend'!$A$4:$B$6433,2,0)</f>
        <v>-0.34</v>
      </c>
      <c r="H1826" s="10" t="str">
        <f>IFERROR(VLOOKUP(A1826,'DDS Needs'!$A$4:$F$767,6,0),"")</f>
        <v/>
      </c>
      <c r="I1826" s="1">
        <f>IFERROR(VLOOKUP(A1826,'WH INV 4-2-2026'!$A$2:$C$2914,3,0),"")</f>
        <v>22.083333</v>
      </c>
      <c r="J1826" s="1">
        <f>I1826/(C1826/3)</f>
        <v>6.14724958087531</v>
      </c>
      <c r="K1826" s="5" t="str">
        <f>IF((I1826&gt;C1826),"X","")</f>
        <v>X</v>
      </c>
      <c r="L1826" s="7">
        <f>(C1826/3)*13</f>
        <v>46.701101886792443</v>
      </c>
      <c r="M1826" s="7">
        <f>I1826-L1826</f>
        <v>-24.617768886792444</v>
      </c>
      <c r="N1826" s="6">
        <f>C1826/$C$2</f>
        <v>4.6495120415540076E-5</v>
      </c>
      <c r="O1826" s="5" t="s">
        <v>27882</v>
      </c>
      <c r="P1826" t="str">
        <f>VLOOKUP(A1826,'External $ Guide'!$A$2:$L$11545,3,0)</f>
        <v>Replenish</v>
      </c>
      <c r="Q1826" t="str">
        <f>VLOOKUP(A1826,'External $ Guide'!$A$2:$L$11545,4,0)</f>
        <v>Retail</v>
      </c>
      <c r="R1826" t="str">
        <f>VLOOKUP(A1826,'External $ Guide'!$A$2:$L$11545,5,0)</f>
        <v>Active</v>
      </c>
      <c r="S1826" t="s">
        <v>27956</v>
      </c>
      <c r="T1826" t="str">
        <f>IFERROR(VLOOKUP(A1826,'Broker &amp; Vendor'!$A$2:$C$11545,2,0),"")</f>
        <v>SGWS- CHAMPION DIVISION</v>
      </c>
    </row>
    <row r="1827" spans="1:20" x14ac:dyDescent="0.25">
      <c r="A1827" t="s">
        <v>5803</v>
      </c>
      <c r="B1827" t="s">
        <v>1709</v>
      </c>
      <c r="C1827" s="10">
        <v>10.762505660377359</v>
      </c>
      <c r="D1827" s="10">
        <v>10.762505660377359</v>
      </c>
      <c r="E1827" s="1">
        <v>33.01</v>
      </c>
      <c r="F1827" s="3">
        <f>((E1827/53)*6)*3</f>
        <v>11.210943396226416</v>
      </c>
      <c r="G1827" s="4">
        <f>VLOOKUP(A1827,'R12 Trend'!$A$4:$B$6433,2,0)</f>
        <v>-0.04</v>
      </c>
      <c r="H1827" s="10" t="str">
        <f>IFERROR(VLOOKUP(A1827,'DDS Needs'!$A$4:$F$767,6,0),"")</f>
        <v/>
      </c>
      <c r="I1827" s="1">
        <f>IFERROR(VLOOKUP(A1827,'WH INV 4-2-2026'!$A$2:$C$2914,3,0),"")</f>
        <v>33</v>
      </c>
      <c r="J1827" s="1">
        <f>I1827/(C1827/3)</f>
        <v>9.1986014339089159</v>
      </c>
      <c r="K1827" s="5" t="str">
        <f>IF((I1827&gt;C1827),"X","")</f>
        <v>X</v>
      </c>
      <c r="L1827" s="7">
        <f>(C1827/3)*13</f>
        <v>46.637524528301888</v>
      </c>
      <c r="M1827" s="7">
        <f>I1827-L1827</f>
        <v>-13.637524528301888</v>
      </c>
      <c r="N1827" s="6">
        <f>C1827/$C$2</f>
        <v>4.6431823473513184E-5</v>
      </c>
      <c r="O1827" s="5" t="s">
        <v>27882</v>
      </c>
      <c r="P1827" t="str">
        <f>VLOOKUP(A1827,'External $ Guide'!$A$2:$L$11545,3,0)</f>
        <v>Replenish</v>
      </c>
      <c r="Q1827" t="str">
        <f>VLOOKUP(A1827,'External $ Guide'!$A$2:$L$11545,4,0)</f>
        <v>Retail</v>
      </c>
      <c r="R1827" t="str">
        <f>VLOOKUP(A1827,'External $ Guide'!$A$2:$L$11545,5,0)</f>
        <v>Active</v>
      </c>
      <c r="S1827" t="str">
        <f>IFERROR(VLOOKUP(A1827,'Broker &amp; Vendor'!$A$2:$C$11545,3,0),"")</f>
        <v>LUXCO INC</v>
      </c>
      <c r="T1827" t="str">
        <f>IFERROR(VLOOKUP(A1827,'Broker &amp; Vendor'!$A$2:$C$11545,2,0),"")</f>
        <v>RNDC</v>
      </c>
    </row>
    <row r="1828" spans="1:20" x14ac:dyDescent="0.25">
      <c r="A1828" t="s">
        <v>6439</v>
      </c>
      <c r="B1828" t="s">
        <v>2345</v>
      </c>
      <c r="C1828" s="10">
        <v>10.752452830188679</v>
      </c>
      <c r="D1828" s="10">
        <v>10.752452830188679</v>
      </c>
      <c r="E1828" s="1">
        <v>31.66</v>
      </c>
      <c r="F1828" s="3">
        <f>((E1828/53)*6)*3</f>
        <v>10.752452830188679</v>
      </c>
      <c r="G1828" s="4">
        <f>VLOOKUP(A1828,'R12 Trend'!$A$4:$B$6433,2,0)</f>
        <v>0</v>
      </c>
      <c r="H1828" s="10" t="str">
        <f>IFERROR(VLOOKUP(A1828,'DDS Needs'!$A$4:$F$767,6,0),"")</f>
        <v/>
      </c>
      <c r="I1828" s="1">
        <f>IFERROR(VLOOKUP(A1828,'WH INV 4-2-2026'!$A$2:$C$2914,3,0),"")</f>
        <v>108</v>
      </c>
      <c r="J1828" s="1">
        <f>I1828/(C1828/3)</f>
        <v>30.132659507264687</v>
      </c>
      <c r="K1828" s="5" t="str">
        <f>IF((I1828&gt;C1828),"X","")</f>
        <v>X</v>
      </c>
      <c r="L1828" s="7">
        <f>(C1828/3)*13</f>
        <v>46.593962264150939</v>
      </c>
      <c r="M1828" s="7">
        <f>I1828-L1828</f>
        <v>61.406037735849061</v>
      </c>
      <c r="N1828" s="6">
        <f>C1828/$C$2</f>
        <v>4.6388453346568819E-5</v>
      </c>
      <c r="O1828" s="5" t="s">
        <v>27882</v>
      </c>
      <c r="P1828" t="str">
        <f>VLOOKUP(A1828,'External $ Guide'!$A$2:$L$11545,3,0)</f>
        <v>Replenish</v>
      </c>
      <c r="Q1828" t="str">
        <f>VLOOKUP(A1828,'External $ Guide'!$A$2:$L$11545,4,0)</f>
        <v>Retail</v>
      </c>
      <c r="R1828" t="str">
        <f>VLOOKUP(A1828,'External $ Guide'!$A$2:$L$11545,5,0)</f>
        <v>Active</v>
      </c>
      <c r="S1828" t="str">
        <f>IFERROR(VLOOKUP(A1828,'Broker &amp; Vendor'!$A$2:$C$11545,3,0),"")</f>
        <v>SAZERAC CO INC</v>
      </c>
      <c r="T1828" t="str">
        <f>IFERROR(VLOOKUP(A1828,'Broker &amp; Vendor'!$A$2:$C$11545,2,0),"")</f>
        <v>UNITED</v>
      </c>
    </row>
    <row r="1829" spans="1:20" x14ac:dyDescent="0.25">
      <c r="A1829" t="s">
        <v>8180</v>
      </c>
      <c r="B1829" t="s">
        <v>4086</v>
      </c>
      <c r="C1829" s="10">
        <v>10.688943396226417</v>
      </c>
      <c r="D1829" s="10">
        <v>10.688943396226417</v>
      </c>
      <c r="E1829" s="1">
        <v>40.35</v>
      </c>
      <c r="F1829" s="3">
        <f>((E1829/53)*6)*3</f>
        <v>13.703773584905662</v>
      </c>
      <c r="G1829" s="4">
        <f>VLOOKUP(A1829,'R12 Trend'!$A$4:$B$6433,2,0)</f>
        <v>-0.22</v>
      </c>
      <c r="H1829" s="10" t="str">
        <f>IFERROR(VLOOKUP(A1829,'DDS Needs'!$A$4:$F$767,6,0),"")</f>
        <v/>
      </c>
      <c r="I1829" s="1" t="str">
        <f>IFERROR(VLOOKUP(A1829,'WH INV 4-2-2026'!$A$2:$C$2914,3,0),"")</f>
        <v/>
      </c>
      <c r="J1829" s="1" t="e">
        <f>I1829/(C1829/3)</f>
        <v>#VALUE!</v>
      </c>
      <c r="K1829" s="5" t="str">
        <f>IF((I1829&gt;C1829),"X","")</f>
        <v>X</v>
      </c>
      <c r="L1829" s="7">
        <f>(C1829/3)*13</f>
        <v>46.31875471698114</v>
      </c>
      <c r="M1829" s="7" t="e">
        <f>I1829-L1829</f>
        <v>#VALUE!</v>
      </c>
      <c r="N1829" s="6">
        <f>C1829/$C$2</f>
        <v>4.6114459639183857E-5</v>
      </c>
      <c r="O1829" s="5" t="s">
        <v>27882</v>
      </c>
      <c r="P1829" t="str">
        <f>VLOOKUP(A1829,'External $ Guide'!$A$2:$L$11545,3,0)</f>
        <v>Replenish</v>
      </c>
      <c r="Q1829" t="str">
        <f>VLOOKUP(A1829,'External $ Guide'!$A$2:$L$11545,4,0)</f>
        <v>Retail</v>
      </c>
      <c r="R1829" t="str">
        <f>VLOOKUP(A1829,'External $ Guide'!$A$2:$L$11545,5,0)</f>
        <v>Active</v>
      </c>
      <c r="S1829" t="str">
        <f>IFERROR(VLOOKUP(A1829,'Broker &amp; Vendor'!$A$2:$C$11545,3,0),"")</f>
        <v>BROWN FOREMAN CORP</v>
      </c>
      <c r="T1829" t="str">
        <f>IFERROR(VLOOKUP(A1829,'Broker &amp; Vendor'!$A$2:$C$11545,2,0),"")</f>
        <v>UNITED</v>
      </c>
    </row>
    <row r="1830" spans="1:20" x14ac:dyDescent="0.25">
      <c r="A1830" t="s">
        <v>7203</v>
      </c>
      <c r="B1830" t="s">
        <v>3109</v>
      </c>
      <c r="C1830" s="10">
        <v>10.669245283018867</v>
      </c>
      <c r="D1830" s="10">
        <v>10.669245283018867</v>
      </c>
      <c r="E1830" s="1">
        <v>30.5</v>
      </c>
      <c r="F1830" s="3">
        <f>((E1830/53)*6)*3</f>
        <v>10.358490566037736</v>
      </c>
      <c r="G1830" s="4">
        <f>VLOOKUP(A1830,'R12 Trend'!$A$4:$B$6433,2,0)</f>
        <v>0.03</v>
      </c>
      <c r="H1830" s="10" t="str">
        <f>IFERROR(VLOOKUP(A1830,'DDS Needs'!$A$4:$F$767,6,0),"")</f>
        <v/>
      </c>
      <c r="I1830" s="1">
        <f>IFERROR(VLOOKUP(A1830,'WH INV 4-2-2026'!$A$2:$C$2914,3,0),"")</f>
        <v>52</v>
      </c>
      <c r="J1830" s="1">
        <f>I1830/(C1830/3)</f>
        <v>14.621465329725716</v>
      </c>
      <c r="K1830" s="5" t="str">
        <f>IF((I1830&gt;C1830),"X","")</f>
        <v>X</v>
      </c>
      <c r="L1830" s="7">
        <f>(C1830/3)*13</f>
        <v>46.233396226415088</v>
      </c>
      <c r="M1830" s="7">
        <f>I1830-L1830</f>
        <v>5.7666037735849116</v>
      </c>
      <c r="N1830" s="6">
        <f>C1830/$C$2</f>
        <v>4.6029477633684763E-5</v>
      </c>
      <c r="O1830" s="5" t="s">
        <v>27882</v>
      </c>
      <c r="P1830" t="str">
        <f>VLOOKUP(A1830,'External $ Guide'!$A$2:$L$11545,3,0)</f>
        <v>Replenish</v>
      </c>
      <c r="Q1830" t="str">
        <f>VLOOKUP(A1830,'External $ Guide'!$A$2:$L$11545,4,0)</f>
        <v>Retail</v>
      </c>
      <c r="R1830" t="str">
        <f>VLOOKUP(A1830,'External $ Guide'!$A$2:$L$11545,5,0)</f>
        <v>Active</v>
      </c>
      <c r="S1830" t="str">
        <f>IFERROR(VLOOKUP(A1830,'Broker &amp; Vendor'!$A$2:$C$11545,3,0),"")</f>
        <v>MHW LTD</v>
      </c>
      <c r="T1830" t="str">
        <f>IFERROR(VLOOKUP(A1830,'Broker &amp; Vendor'!$A$2:$C$11545,2,0),"")</f>
        <v>RNDC</v>
      </c>
    </row>
    <row r="1831" spans="1:20" x14ac:dyDescent="0.25">
      <c r="A1831" t="s">
        <v>5409</v>
      </c>
      <c r="B1831" t="s">
        <v>1315</v>
      </c>
      <c r="C1831" s="10">
        <v>10.621698113207547</v>
      </c>
      <c r="D1831" s="10">
        <v>10.621698113207547</v>
      </c>
      <c r="E1831" s="1">
        <v>34.75</v>
      </c>
      <c r="F1831" s="3">
        <f>((E1831/53)*6)*3</f>
        <v>11.80188679245283</v>
      </c>
      <c r="G1831" s="4">
        <f>VLOOKUP(A1831,'R12 Trend'!$A$4:$B$6433,2,0)</f>
        <v>-0.1</v>
      </c>
      <c r="H1831" s="10" t="str">
        <f>IFERROR(VLOOKUP(A1831,'DDS Needs'!$A$4:$F$767,6,0),"")</f>
        <v/>
      </c>
      <c r="I1831" s="1">
        <f>IFERROR(VLOOKUP(A1831,'WH INV 4-2-2026'!$A$2:$C$2914,3,0),"")</f>
        <v>32</v>
      </c>
      <c r="J1831" s="1">
        <f>I1831/(C1831/3)</f>
        <v>9.0381028510524928</v>
      </c>
      <c r="K1831" s="5" t="str">
        <f>IF((I1831&gt;C1831),"X","")</f>
        <v>X</v>
      </c>
      <c r="L1831" s="7">
        <f>(C1831/3)*13</f>
        <v>46.027358490566037</v>
      </c>
      <c r="M1831" s="7">
        <f>I1831-L1831</f>
        <v>-14.027358490566037</v>
      </c>
      <c r="N1831" s="6">
        <f>C1831/$C$2</f>
        <v>4.5824348654893869E-5</v>
      </c>
      <c r="O1831" s="5" t="s">
        <v>27882</v>
      </c>
      <c r="P1831" t="str">
        <f>VLOOKUP(A1831,'External $ Guide'!$A$2:$L$11545,3,0)</f>
        <v>Replenish</v>
      </c>
      <c r="Q1831" t="str">
        <f>VLOOKUP(A1831,'External $ Guide'!$A$2:$L$11545,4,0)</f>
        <v>Wholesale bottle</v>
      </c>
      <c r="R1831" t="str">
        <f>VLOOKUP(A1831,'External $ Guide'!$A$2:$L$11545,5,0)</f>
        <v>Active</v>
      </c>
      <c r="S1831" t="str">
        <f>IFERROR(VLOOKUP(A1831,'Broker &amp; Vendor'!$A$2:$C$11545,3,0),"")</f>
        <v>DIAGEO NORTH AMERICA INC</v>
      </c>
      <c r="T1831" t="str">
        <f>IFERROR(VLOOKUP(A1831,'Broker &amp; Vendor'!$A$2:$C$11545,2,0),"")</f>
        <v>SGWS- COASTAL PACIFIC DIVISION</v>
      </c>
    </row>
    <row r="1832" spans="1:20" x14ac:dyDescent="0.25">
      <c r="A1832" t="s">
        <v>6695</v>
      </c>
      <c r="B1832" t="s">
        <v>2601</v>
      </c>
      <c r="C1832" s="10">
        <v>10.57357358490566</v>
      </c>
      <c r="D1832" s="10">
        <v>10.57357358490566</v>
      </c>
      <c r="E1832" s="1">
        <v>37.51</v>
      </c>
      <c r="F1832" s="3">
        <f>((E1832/53)*6)*3</f>
        <v>12.739245283018867</v>
      </c>
      <c r="G1832" s="4">
        <f>VLOOKUP(A1832,'R12 Trend'!$A$4:$B$6433,2,0)</f>
        <v>-0.17</v>
      </c>
      <c r="H1832" s="10" t="str">
        <f>IFERROR(VLOOKUP(A1832,'DDS Needs'!$A$4:$F$767,6,0),"")</f>
        <v/>
      </c>
      <c r="I1832" s="1">
        <f>IFERROR(VLOOKUP(A1832,'WH INV 4-2-2026'!$A$2:$C$2914,3,0),"")</f>
        <v>35</v>
      </c>
      <c r="J1832" s="1">
        <f>I1832/(C1832/3)</f>
        <v>9.9304174843870285</v>
      </c>
      <c r="K1832" s="5" t="str">
        <f>IF((I1832&gt;C1832),"X","")</f>
        <v>X</v>
      </c>
      <c r="L1832" s="7">
        <f>(C1832/3)*13</f>
        <v>45.818818867924527</v>
      </c>
      <c r="M1832" s="7">
        <f>I1832-L1832</f>
        <v>-10.818818867924527</v>
      </c>
      <c r="N1832" s="6">
        <f>C1832/$C$2</f>
        <v>4.5616728824217657E-5</v>
      </c>
      <c r="O1832" s="5" t="s">
        <v>27882</v>
      </c>
      <c r="P1832" t="str">
        <f>VLOOKUP(A1832,'External $ Guide'!$A$2:$L$11545,3,0)</f>
        <v>Replenish</v>
      </c>
      <c r="Q1832" t="str">
        <f>VLOOKUP(A1832,'External $ Guide'!$A$2:$L$11545,4,0)</f>
        <v>Retail</v>
      </c>
      <c r="R1832" t="str">
        <f>VLOOKUP(A1832,'External $ Guide'!$A$2:$L$11545,5,0)</f>
        <v>Active</v>
      </c>
      <c r="S1832" t="str">
        <f>IFERROR(VLOOKUP(A1832,'Broker &amp; Vendor'!$A$2:$C$11545,3,0),"")</f>
        <v>BROWN FOREMAN CORP</v>
      </c>
      <c r="T1832" t="str">
        <f>IFERROR(VLOOKUP(A1832,'Broker &amp; Vendor'!$A$2:$C$11545,2,0),"")</f>
        <v>UNITED</v>
      </c>
    </row>
    <row r="1833" spans="1:20" x14ac:dyDescent="0.25">
      <c r="A1833" t="s">
        <v>4709</v>
      </c>
      <c r="B1833" t="s">
        <v>620</v>
      </c>
      <c r="C1833" s="10">
        <v>10.548339622641508</v>
      </c>
      <c r="D1833" s="10">
        <v>10.548339622641508</v>
      </c>
      <c r="E1833" s="1">
        <v>34.51</v>
      </c>
      <c r="F1833" s="3">
        <f>((E1833/53)*6)*3</f>
        <v>11.720377358490564</v>
      </c>
      <c r="G1833" s="4">
        <f>VLOOKUP(A1833,'R12 Trend'!$A$4:$B$6433,2,0)</f>
        <v>-0.1</v>
      </c>
      <c r="H1833" s="10" t="str">
        <f>IFERROR(VLOOKUP(A1833,'DDS Needs'!$A$4:$F$767,6,0),"")</f>
        <v/>
      </c>
      <c r="I1833" s="1">
        <f>IFERROR(VLOOKUP(A1833,'WH INV 4-2-2026'!$A$2:$C$2914,3,0),"")</f>
        <v>35</v>
      </c>
      <c r="J1833" s="1">
        <f>I1833/(C1833/3)</f>
        <v>9.9541732401772975</v>
      </c>
      <c r="K1833" s="5" t="str">
        <f>IF((I1833&gt;C1833),"X","")</f>
        <v>X</v>
      </c>
      <c r="L1833" s="7">
        <f>(C1833/3)*13</f>
        <v>45.709471698113205</v>
      </c>
      <c r="M1833" s="7">
        <f>I1833-L1833</f>
        <v>-10.709471698113205</v>
      </c>
      <c r="N1833" s="6">
        <f>C1833/$C$2</f>
        <v>4.550786394475935E-5</v>
      </c>
      <c r="O1833" s="5" t="s">
        <v>27882</v>
      </c>
      <c r="P1833" t="str">
        <f>VLOOKUP(A1833,'External $ Guide'!$A$2:$L$11545,3,0)</f>
        <v>Replenish</v>
      </c>
      <c r="Q1833" t="str">
        <f>VLOOKUP(A1833,'External $ Guide'!$A$2:$L$11545,4,0)</f>
        <v>Retail</v>
      </c>
      <c r="R1833" t="str">
        <f>VLOOKUP(A1833,'External $ Guide'!$A$2:$L$11545,5,0)</f>
        <v>Active</v>
      </c>
      <c r="S1833" t="str">
        <f>IFERROR(VLOOKUP(A1833,'Broker &amp; Vendor'!$A$2:$C$11545,3,0),"")</f>
        <v>CONSTELLATION BRANDS INC.</v>
      </c>
      <c r="T1833" t="str">
        <f>IFERROR(VLOOKUP(A1833,'Broker &amp; Vendor'!$A$2:$C$11545,2,0),"")</f>
        <v>SGWS- CHAMPION DIVISION</v>
      </c>
    </row>
    <row r="1834" spans="1:20" x14ac:dyDescent="0.25">
      <c r="A1834" t="s">
        <v>8304</v>
      </c>
      <c r="B1834" t="s">
        <v>8305</v>
      </c>
      <c r="C1834" s="10">
        <v>10.536</v>
      </c>
      <c r="D1834" s="10">
        <v>10.536</v>
      </c>
      <c r="E1834">
        <v>26.34</v>
      </c>
      <c r="G1834" s="4"/>
      <c r="H1834" s="10" t="str">
        <f>IFERROR(VLOOKUP(A1834,'DDS Needs'!$A$4:$F$767,6,0),"")</f>
        <v/>
      </c>
      <c r="I1834" s="1">
        <f>IFERROR(VLOOKUP(A1834,'WH INV 4-2-2026'!$A$2:$C$2914,3,0),"")</f>
        <v>18</v>
      </c>
      <c r="J1834" s="1">
        <f>I1834/(C1834/3)</f>
        <v>5.1252847380410023</v>
      </c>
      <c r="K1834" s="5" t="str">
        <f>IF((I1834&gt;C1834),"X","")</f>
        <v>X</v>
      </c>
      <c r="L1834" s="7">
        <f>(C1834/3)*13</f>
        <v>45.655999999999999</v>
      </c>
      <c r="M1834" s="7">
        <f>I1834-L1834</f>
        <v>-27.655999999999999</v>
      </c>
      <c r="N1834" s="6">
        <f>C1834/$C$2</f>
        <v>4.5454628090739814E-5</v>
      </c>
      <c r="O1834" s="5" t="s">
        <v>27882</v>
      </c>
      <c r="P1834" t="str">
        <f>VLOOKUP(A1834,'External $ Guide'!$A$2:$L$11545,3,0)</f>
        <v>Replenish</v>
      </c>
      <c r="Q1834" t="str">
        <f>VLOOKUP(A1834,'External $ Guide'!$A$2:$L$11545,4,0)</f>
        <v>Retail</v>
      </c>
      <c r="R1834" t="str">
        <f>VLOOKUP(A1834,'External $ Guide'!$A$2:$L$11545,5,0)</f>
        <v>Active</v>
      </c>
      <c r="S1834" t="str">
        <f>IFERROR(VLOOKUP(A1834,'Broker &amp; Vendor'!$A$2:$C$11545,3,0),"")</f>
        <v>WI INC.</v>
      </c>
      <c r="T1834" t="str">
        <f>IFERROR(VLOOKUP(A1834,'Broker &amp; Vendor'!$A$2:$C$11545,2,0),"")</f>
        <v>RNDC</v>
      </c>
    </row>
    <row r="1835" spans="1:20" x14ac:dyDescent="0.25">
      <c r="A1835" t="s">
        <v>8132</v>
      </c>
      <c r="B1835" t="s">
        <v>4038</v>
      </c>
      <c r="C1835" s="10">
        <v>10.528301886792452</v>
      </c>
      <c r="D1835" s="10">
        <v>10.528301886792452</v>
      </c>
      <c r="E1835" s="1">
        <v>31</v>
      </c>
      <c r="F1835" s="3">
        <f>((E1835/53)*6)*3</f>
        <v>10.528301886792452</v>
      </c>
      <c r="G1835" s="4">
        <f>VLOOKUP(A1835,'R12 Trend'!$A$4:$B$6433,2,0)</f>
        <v>0</v>
      </c>
      <c r="H1835" s="10" t="str">
        <f>IFERROR(VLOOKUP(A1835,'DDS Needs'!$A$4:$F$767,6,0),"")</f>
        <v/>
      </c>
      <c r="I1835" s="1">
        <f>IFERROR(VLOOKUP(A1835,'WH INV 4-2-2026'!$A$2:$C$2914,3,0),"")</f>
        <v>26</v>
      </c>
      <c r="J1835" s="1">
        <f>I1835/(C1835/3)</f>
        <v>7.4086021505376349</v>
      </c>
      <c r="K1835" s="5" t="str">
        <f>IF((I1835&gt;C1835),"X","")</f>
        <v>X</v>
      </c>
      <c r="L1835" s="7">
        <f>(C1835/3)*13</f>
        <v>45.622641509433961</v>
      </c>
      <c r="M1835" s="7">
        <f>I1835-L1835</f>
        <v>-19.622641509433961</v>
      </c>
      <c r="N1835" s="6">
        <f>C1835/$C$2</f>
        <v>4.5421416732268903E-5</v>
      </c>
      <c r="O1835" s="5" t="s">
        <v>27882</v>
      </c>
      <c r="P1835" t="str">
        <f>VLOOKUP(A1835,'External $ Guide'!$A$2:$L$11545,3,0)</f>
        <v>Replenish</v>
      </c>
      <c r="Q1835" t="str">
        <f>VLOOKUP(A1835,'External $ Guide'!$A$2:$L$11545,4,0)</f>
        <v>Retail</v>
      </c>
      <c r="R1835" t="str">
        <f>VLOOKUP(A1835,'External $ Guide'!$A$2:$L$11545,5,0)</f>
        <v>Active</v>
      </c>
      <c r="S1835" t="str">
        <f>IFERROR(VLOOKUP(A1835,'Broker &amp; Vendor'!$A$2:$C$11545,3,0),"")</f>
        <v>PERNOD RICARD USA</v>
      </c>
      <c r="T1835" t="str">
        <f>IFERROR(VLOOKUP(A1835,'Broker &amp; Vendor'!$A$2:$C$11545,2,0),"")</f>
        <v>SGWS- AMERICAN LIBERTY DIVISION</v>
      </c>
    </row>
    <row r="1836" spans="1:20" x14ac:dyDescent="0.25">
      <c r="A1836" t="s">
        <v>4959</v>
      </c>
      <c r="B1836" t="s">
        <v>865</v>
      </c>
      <c r="C1836" s="10">
        <v>10.494849056603773</v>
      </c>
      <c r="D1836" s="10">
        <v>10.494849056603773</v>
      </c>
      <c r="E1836" s="1">
        <v>29.43</v>
      </c>
      <c r="F1836" s="3">
        <f>((E1836/53)*6)*3</f>
        <v>9.995094339622641</v>
      </c>
      <c r="G1836" s="4">
        <f>VLOOKUP(A1836,'R12 Trend'!$A$4:$B$6433,2,0)</f>
        <v>0.05</v>
      </c>
      <c r="H1836" s="10" t="str">
        <f>IFERROR(VLOOKUP(A1836,'DDS Needs'!$A$4:$F$767,6,0),"")</f>
        <v/>
      </c>
      <c r="I1836" s="1">
        <f>IFERROR(VLOOKUP(A1836,'WH INV 4-2-2026'!$A$2:$C$2914,3,0),"")</f>
        <v>36</v>
      </c>
      <c r="J1836" s="1">
        <f>I1836/(C1836/3)</f>
        <v>10.290762584340566</v>
      </c>
      <c r="K1836" s="5" t="str">
        <f>IF((I1836&gt;C1836),"X","")</f>
        <v>X</v>
      </c>
      <c r="L1836" s="7">
        <f>(C1836/3)*13</f>
        <v>45.477679245283014</v>
      </c>
      <c r="M1836" s="7">
        <f>I1836-L1836</f>
        <v>-9.4776792452830136</v>
      </c>
      <c r="N1836" s="6">
        <f>C1836/$C$2</f>
        <v>4.5277093843619596E-5</v>
      </c>
      <c r="O1836" s="5" t="s">
        <v>27882</v>
      </c>
      <c r="P1836" t="str">
        <f>VLOOKUP(A1836,'External $ Guide'!$A$2:$L$11545,3,0)</f>
        <v>Replenish</v>
      </c>
      <c r="Q1836" t="str">
        <f>VLOOKUP(A1836,'External $ Guide'!$A$2:$L$11545,4,0)</f>
        <v>Retail</v>
      </c>
      <c r="R1836" t="str">
        <f>VLOOKUP(A1836,'External $ Guide'!$A$2:$L$11545,5,0)</f>
        <v>Active</v>
      </c>
      <c r="S1836" t="str">
        <f>IFERROR(VLOOKUP(A1836,'Broker &amp; Vendor'!$A$2:$C$11545,3,0),"")</f>
        <v>MCCORMICK DISTILLING CO INC</v>
      </c>
      <c r="T1836" t="str">
        <f>IFERROR(VLOOKUP(A1836,'Broker &amp; Vendor'!$A$2:$C$11545,2,0),"")</f>
        <v>RNDC</v>
      </c>
    </row>
    <row r="1837" spans="1:20" x14ac:dyDescent="0.25">
      <c r="A1837" t="s">
        <v>4707</v>
      </c>
      <c r="B1837" t="s">
        <v>618</v>
      </c>
      <c r="C1837" s="10">
        <v>10.45229433962264</v>
      </c>
      <c r="D1837" s="10">
        <v>10.45229433962264</v>
      </c>
      <c r="E1837" s="1">
        <v>34.58</v>
      </c>
      <c r="F1837" s="3">
        <f>((E1837/53)*6)*3</f>
        <v>11.744150943396225</v>
      </c>
      <c r="G1837" s="4">
        <f>VLOOKUP(A1837,'R12 Trend'!$A$4:$B$6433,2,0)</f>
        <v>-0.11</v>
      </c>
      <c r="H1837" s="10" t="str">
        <f>IFERROR(VLOOKUP(A1837,'DDS Needs'!$A$4:$F$767,6,0),"")</f>
        <v/>
      </c>
      <c r="I1837" s="1">
        <f>IFERROR(VLOOKUP(A1837,'WH INV 4-2-2026'!$A$2:$C$2914,3,0),"")</f>
        <v>23</v>
      </c>
      <c r="J1837" s="1">
        <f>I1837/(C1837/3)</f>
        <v>6.6014214447094419</v>
      </c>
      <c r="K1837" s="5" t="str">
        <f>IF((I1837&gt;C1837),"X","")</f>
        <v>X</v>
      </c>
      <c r="L1837" s="7">
        <f>(C1837/3)*13</f>
        <v>45.293275471698102</v>
      </c>
      <c r="M1837" s="7">
        <f>I1837-L1837</f>
        <v>-22.293275471698102</v>
      </c>
      <c r="N1837" s="6">
        <f>C1837/$C$2</f>
        <v>4.509350340760174E-5</v>
      </c>
      <c r="O1837" s="5" t="s">
        <v>27882</v>
      </c>
      <c r="P1837" t="str">
        <f>VLOOKUP(A1837,'External $ Guide'!$A$2:$L$11545,3,0)</f>
        <v>Replenish</v>
      </c>
      <c r="Q1837" t="str">
        <f>VLOOKUP(A1837,'External $ Guide'!$A$2:$L$11545,4,0)</f>
        <v>Retail</v>
      </c>
      <c r="R1837" t="str">
        <f>VLOOKUP(A1837,'External $ Guide'!$A$2:$L$11545,5,0)</f>
        <v>Active</v>
      </c>
      <c r="S1837" t="s">
        <v>27956</v>
      </c>
      <c r="T1837" t="str">
        <f>IFERROR(VLOOKUP(A1837,'Broker &amp; Vendor'!$A$2:$C$11545,2,0),"")</f>
        <v>SGWS- CHAMPION DIVISION</v>
      </c>
    </row>
    <row r="1838" spans="1:20" x14ac:dyDescent="0.25">
      <c r="A1838" t="s">
        <v>5067</v>
      </c>
      <c r="B1838" t="s">
        <v>973</v>
      </c>
      <c r="C1838" s="10">
        <v>10.404203773584907</v>
      </c>
      <c r="D1838" s="10">
        <v>10.404203773584907</v>
      </c>
      <c r="E1838" s="1">
        <v>65.180000000000007</v>
      </c>
      <c r="F1838" s="3">
        <f>((E1838/53)*6)*3</f>
        <v>22.136603773584909</v>
      </c>
      <c r="G1838" s="4">
        <f>VLOOKUP(A1838,'R12 Trend'!$A$4:$B$6433,2,0)</f>
        <v>-0.53</v>
      </c>
      <c r="H1838" s="10" t="str">
        <f>IFERROR(VLOOKUP(A1838,'DDS Needs'!$A$4:$F$767,6,0),"")</f>
        <v/>
      </c>
      <c r="I1838" s="1">
        <f>IFERROR(VLOOKUP(A1838,'WH INV 4-2-2026'!$A$2:$C$2914,3,0),"")</f>
        <v>846.33333300000004</v>
      </c>
      <c r="J1838" s="1">
        <f>I1838/(C1838/3)</f>
        <v>244.03597375190142</v>
      </c>
      <c r="K1838" s="5" t="str">
        <f>IF((I1838&gt;C1838),"X","")</f>
        <v>X</v>
      </c>
      <c r="L1838" s="7">
        <f>(C1838/3)*13</f>
        <v>45.084883018867927</v>
      </c>
      <c r="M1838" s="7">
        <f>I1838-L1838</f>
        <v>801.24844998113213</v>
      </c>
      <c r="N1838" s="6">
        <f>C1838/$C$2</f>
        <v>4.4886030097624686E-5</v>
      </c>
      <c r="O1838" s="5" t="s">
        <v>27882</v>
      </c>
      <c r="P1838" t="str">
        <f>VLOOKUP(A1838,'External $ Guide'!$A$2:$L$11545,3,0)</f>
        <v>Replenish</v>
      </c>
      <c r="Q1838" t="str">
        <f>VLOOKUP(A1838,'External $ Guide'!$A$2:$L$11545,4,0)</f>
        <v>Retail</v>
      </c>
      <c r="R1838" t="str">
        <f>VLOOKUP(A1838,'External $ Guide'!$A$2:$L$11545,5,0)</f>
        <v>Active</v>
      </c>
      <c r="S1838" t="str">
        <f>IFERROR(VLOOKUP(A1838,'Broker &amp; Vendor'!$A$2:$C$11545,3,0),"")</f>
        <v>HEAVEN HILL SALES CO DBA HEAVEN HILL BRANDS</v>
      </c>
      <c r="T1838" t="str">
        <f>IFERROR(VLOOKUP(A1838,'Broker &amp; Vendor'!$A$2:$C$11545,2,0),"")</f>
        <v>SGWS- TRANSATLANTIC DIVISION</v>
      </c>
    </row>
    <row r="1839" spans="1:20" x14ac:dyDescent="0.25">
      <c r="A1839" t="s">
        <v>5030</v>
      </c>
      <c r="B1839" t="s">
        <v>936</v>
      </c>
      <c r="C1839" s="10">
        <v>10.385558490566039</v>
      </c>
      <c r="D1839" s="10">
        <v>10.385558490566039</v>
      </c>
      <c r="E1839" s="1">
        <v>51.83</v>
      </c>
      <c r="F1839" s="3">
        <f>((E1839/53)*6)*3</f>
        <v>17.602641509433962</v>
      </c>
      <c r="G1839" s="4">
        <f>VLOOKUP(A1839,'R12 Trend'!$A$4:$B$6433,2,0)</f>
        <v>-0.41</v>
      </c>
      <c r="H1839" s="10" t="str">
        <f>IFERROR(VLOOKUP(A1839,'DDS Needs'!$A$4:$F$767,6,0),"")</f>
        <v/>
      </c>
      <c r="I1839" s="1">
        <f>IFERROR(VLOOKUP(A1839,'WH INV 4-2-2026'!$A$2:$C$2914,3,0),"")</f>
        <v>21</v>
      </c>
      <c r="J1839" s="1">
        <f>I1839/(C1839/3)</f>
        <v>6.0661157565312935</v>
      </c>
      <c r="K1839" s="5" t="str">
        <f>IF((I1839&gt;C1839),"X","")</f>
        <v>X</v>
      </c>
      <c r="L1839" s="7">
        <f>(C1839/3)*13</f>
        <v>45.004086792452831</v>
      </c>
      <c r="M1839" s="7">
        <f>I1839-L1839</f>
        <v>-24.004086792452831</v>
      </c>
      <c r="N1839" s="6">
        <f>C1839/$C$2</f>
        <v>4.480559023379883E-5</v>
      </c>
      <c r="O1839" s="5" t="s">
        <v>27882</v>
      </c>
      <c r="P1839" t="str">
        <f>VLOOKUP(A1839,'External $ Guide'!$A$2:$L$11545,3,0)</f>
        <v>Replenish</v>
      </c>
      <c r="Q1839" t="str">
        <f>VLOOKUP(A1839,'External $ Guide'!$A$2:$L$11545,4,0)</f>
        <v>Retail</v>
      </c>
      <c r="R1839" t="str">
        <f>VLOOKUP(A1839,'External $ Guide'!$A$2:$L$11545,5,0)</f>
        <v>Active</v>
      </c>
      <c r="S1839" t="str">
        <f>IFERROR(VLOOKUP(A1839,'Broker &amp; Vendor'!$A$2:$C$11545,3,0),"")</f>
        <v>MADVINES &amp; SPIRITS INC.</v>
      </c>
      <c r="T1839" t="str">
        <f>IFERROR(VLOOKUP(A1839,'Broker &amp; Vendor'!$A$2:$C$11545,2,0),"")</f>
        <v>MADVINES</v>
      </c>
    </row>
    <row r="1840" spans="1:20" x14ac:dyDescent="0.25">
      <c r="A1840" t="s">
        <v>7688</v>
      </c>
      <c r="B1840" t="s">
        <v>3594</v>
      </c>
      <c r="C1840" s="10">
        <v>10.372483018867925</v>
      </c>
      <c r="D1840" s="10">
        <v>10.372483018867925</v>
      </c>
      <c r="E1840" s="1">
        <v>32.840000000000003</v>
      </c>
      <c r="F1840" s="3">
        <f>((E1840/53)*6)*3</f>
        <v>11.153207547169812</v>
      </c>
      <c r="G1840" s="4">
        <f>VLOOKUP(A1840,'R12 Trend'!$A$4:$B$6433,2,0)</f>
        <v>-7.0000000000000007E-2</v>
      </c>
      <c r="H1840" s="10" t="str">
        <f>IFERROR(VLOOKUP(A1840,'DDS Needs'!$A$4:$F$767,6,0),"")</f>
        <v/>
      </c>
      <c r="I1840" s="1">
        <f>IFERROR(VLOOKUP(A1840,'WH INV 4-2-2026'!$A$2:$C$2914,3,0),"")</f>
        <v>121</v>
      </c>
      <c r="J1840" s="1">
        <f>I1840/(C1840/3)</f>
        <v>34.996441964733975</v>
      </c>
      <c r="K1840" s="5" t="str">
        <f>IF((I1840&gt;C1840),"X","")</f>
        <v>X</v>
      </c>
      <c r="L1840" s="7">
        <f>(C1840/3)*13</f>
        <v>44.947426415094341</v>
      </c>
      <c r="M1840" s="7">
        <f>I1840-L1840</f>
        <v>76.052573584905659</v>
      </c>
      <c r="N1840" s="6">
        <f>C1840/$C$2</f>
        <v>4.474917976463133E-5</v>
      </c>
      <c r="O1840" s="5" t="s">
        <v>27882</v>
      </c>
      <c r="P1840" t="str">
        <f>VLOOKUP(A1840,'External $ Guide'!$A$2:$L$11545,3,0)</f>
        <v>Replenish</v>
      </c>
      <c r="Q1840" t="str">
        <f>VLOOKUP(A1840,'External $ Guide'!$A$2:$L$11545,4,0)</f>
        <v>Retail</v>
      </c>
      <c r="R1840" t="str">
        <f>VLOOKUP(A1840,'External $ Guide'!$A$2:$L$11545,5,0)</f>
        <v>Active</v>
      </c>
      <c r="S1840" t="str">
        <f>IFERROR(VLOOKUP(A1840,'Broker &amp; Vendor'!$A$2:$C$11545,3,0),"")</f>
        <v>PROXIMO SPIRITS INC.</v>
      </c>
      <c r="T1840" t="str">
        <f>IFERROR(VLOOKUP(A1840,'Broker &amp; Vendor'!$A$2:$C$11545,2,0),"")</f>
        <v>JOHNSON BROTHERS</v>
      </c>
    </row>
    <row r="1841" spans="1:20" x14ac:dyDescent="0.25">
      <c r="A1841" t="s">
        <v>6614</v>
      </c>
      <c r="B1841" t="s">
        <v>2520</v>
      </c>
      <c r="C1841" s="10">
        <v>10.368000000000002</v>
      </c>
      <c r="D1841" s="10">
        <v>10.368000000000002</v>
      </c>
      <c r="E1841" s="1">
        <v>38.159999999999997</v>
      </c>
      <c r="F1841" s="3">
        <f>((E1841/53)*6)*3</f>
        <v>12.96</v>
      </c>
      <c r="G1841" s="4">
        <f>VLOOKUP(A1841,'R12 Trend'!$A$4:$B$6433,2,0)</f>
        <v>-0.2</v>
      </c>
      <c r="H1841" s="10" t="str">
        <f>IFERROR(VLOOKUP(A1841,'DDS Needs'!$A$4:$F$767,6,0),"")</f>
        <v/>
      </c>
      <c r="I1841" s="1">
        <f>IFERROR(VLOOKUP(A1841,'WH INV 4-2-2026'!$A$2:$C$2914,3,0),"")</f>
        <v>79</v>
      </c>
      <c r="J1841" s="1">
        <f>I1841/(C1841/3)</f>
        <v>22.858796296296291</v>
      </c>
      <c r="K1841" s="5" t="str">
        <f>IF((I1841&gt;C1841),"X","")</f>
        <v>X</v>
      </c>
      <c r="L1841" s="7">
        <f>(C1841/3)*13</f>
        <v>44.928000000000011</v>
      </c>
      <c r="M1841" s="7">
        <f>I1841-L1841</f>
        <v>34.071999999999989</v>
      </c>
      <c r="N1841" s="6">
        <f>C1841/$C$2</f>
        <v>4.4729839032345335E-5</v>
      </c>
      <c r="O1841" s="5" t="s">
        <v>27882</v>
      </c>
      <c r="P1841" t="str">
        <f>VLOOKUP(A1841,'External $ Guide'!$A$2:$L$11545,3,0)</f>
        <v>Replenish</v>
      </c>
      <c r="Q1841" t="str">
        <f>VLOOKUP(A1841,'External $ Guide'!$A$2:$L$11545,4,0)</f>
        <v>Retail</v>
      </c>
      <c r="R1841" t="str">
        <f>VLOOKUP(A1841,'External $ Guide'!$A$2:$L$11545,5,0)</f>
        <v>Active</v>
      </c>
      <c r="S1841" t="str">
        <f>IFERROR(VLOOKUP(A1841,'Broker &amp; Vendor'!$A$2:$C$11545,3,0),"")</f>
        <v>BACARDI USA INC</v>
      </c>
      <c r="T1841" t="str">
        <f>IFERROR(VLOOKUP(A1841,'Broker &amp; Vendor'!$A$2:$C$11545,2,0),"")</f>
        <v>SGWS- TRANSATLANTIC DIVISION</v>
      </c>
    </row>
    <row r="1842" spans="1:20" x14ac:dyDescent="0.25">
      <c r="A1842" t="s">
        <v>7193</v>
      </c>
      <c r="B1842" t="s">
        <v>3099</v>
      </c>
      <c r="C1842" s="10">
        <v>10.358490566037736</v>
      </c>
      <c r="D1842" s="10">
        <v>10.358490566037736</v>
      </c>
      <c r="E1842" s="1">
        <v>30.5</v>
      </c>
      <c r="F1842" s="3">
        <f>((E1842/53)*6)*3</f>
        <v>10.358490566037736</v>
      </c>
      <c r="G1842" s="4">
        <f>VLOOKUP(A1842,'R12 Trend'!$A$4:$B$6433,2,0)</f>
        <v>0</v>
      </c>
      <c r="H1842" s="10" t="str">
        <f>IFERROR(VLOOKUP(A1842,'DDS Needs'!$A$4:$F$767,6,0),"")</f>
        <v/>
      </c>
      <c r="I1842" s="1">
        <f>IFERROR(VLOOKUP(A1842,'WH INV 4-2-2026'!$A$2:$C$2914,3,0),"")</f>
        <v>0</v>
      </c>
      <c r="J1842" s="1">
        <f>I1842/(C1842/3)</f>
        <v>0</v>
      </c>
      <c r="K1842" s="5" t="str">
        <f>IF((I1842&gt;C1842),"X","")</f>
        <v/>
      </c>
      <c r="L1842" s="7">
        <f>(C1842/3)*13</f>
        <v>44.886792452830186</v>
      </c>
      <c r="M1842" s="7">
        <f>I1842-L1842</f>
        <v>-44.886792452830186</v>
      </c>
      <c r="N1842" s="6">
        <f>C1842/$C$2</f>
        <v>4.4688813236587151E-5</v>
      </c>
      <c r="O1842" s="5" t="s">
        <v>27882</v>
      </c>
      <c r="P1842" t="str">
        <f>VLOOKUP(A1842,'External $ Guide'!$A$2:$L$11545,3,0)</f>
        <v>Replenish</v>
      </c>
      <c r="Q1842" t="str">
        <f>VLOOKUP(A1842,'External $ Guide'!$A$2:$L$11545,4,0)</f>
        <v>Retail</v>
      </c>
      <c r="R1842" t="str">
        <f>VLOOKUP(A1842,'External $ Guide'!$A$2:$L$11545,5,0)</f>
        <v>Active</v>
      </c>
      <c r="S1842" t="str">
        <f>IFERROR(VLOOKUP(A1842,'Broker &amp; Vendor'!$A$2:$C$11545,3,0),"")</f>
        <v>PERNOD RICARD USA</v>
      </c>
      <c r="T1842" t="str">
        <f>IFERROR(VLOOKUP(A1842,'Broker &amp; Vendor'!$A$2:$C$11545,2,0),"")</f>
        <v>SGWS- AMERICAN LIBERTY DIVISION</v>
      </c>
    </row>
    <row r="1843" spans="1:20" x14ac:dyDescent="0.25">
      <c r="A1843" t="s">
        <v>4285</v>
      </c>
      <c r="B1843" t="s">
        <v>196</v>
      </c>
      <c r="C1843" s="10">
        <v>10.353905660377359</v>
      </c>
      <c r="D1843" s="10">
        <v>10.353905660377359</v>
      </c>
      <c r="E1843" s="1">
        <v>26.51</v>
      </c>
      <c r="F1843" s="3">
        <f>((E1843/53)*6)*3</f>
        <v>9.0033962264150951</v>
      </c>
      <c r="G1843" s="4">
        <f>VLOOKUP(A1843,'R12 Trend'!$A$4:$B$6433,2,0)</f>
        <v>0.15</v>
      </c>
      <c r="H1843" s="10" t="str">
        <f>IFERROR(VLOOKUP(A1843,'DDS Needs'!$A$4:$F$767,6,0),"")</f>
        <v/>
      </c>
      <c r="I1843" s="1">
        <f>IFERROR(VLOOKUP(A1843,'WH INV 4-2-2026'!$A$2:$C$2914,3,0),"")</f>
        <v>27</v>
      </c>
      <c r="J1843" s="1">
        <f>I1843/(C1843/3)</f>
        <v>7.8231348301707309</v>
      </c>
      <c r="K1843" s="5" t="str">
        <f>IF((I1843&gt;C1843),"X","")</f>
        <v>X</v>
      </c>
      <c r="L1843" s="7">
        <f>(C1843/3)*13</f>
        <v>44.866924528301894</v>
      </c>
      <c r="M1843" s="7">
        <f>I1843-L1843</f>
        <v>-17.866924528301894</v>
      </c>
      <c r="N1843" s="6">
        <f>C1843/$C$2</f>
        <v>4.4669032942203743E-5</v>
      </c>
      <c r="O1843" s="5" t="s">
        <v>27882</v>
      </c>
      <c r="P1843" t="str">
        <f>VLOOKUP(A1843,'External $ Guide'!$A$2:$L$11545,3,0)</f>
        <v>Replenish</v>
      </c>
      <c r="Q1843" t="str">
        <f>VLOOKUP(A1843,'External $ Guide'!$A$2:$L$11545,4,0)</f>
        <v>Retail</v>
      </c>
      <c r="R1843" t="str">
        <f>VLOOKUP(A1843,'External $ Guide'!$A$2:$L$11545,5,0)</f>
        <v>Active</v>
      </c>
      <c r="S1843" t="str">
        <f>IFERROR(VLOOKUP(A1843,'Broker &amp; Vendor'!$A$2:$C$11545,3,0),"")</f>
        <v>MOET HENNESSY USA INC</v>
      </c>
      <c r="T1843" t="str">
        <f>IFERROR(VLOOKUP(A1843,'Broker &amp; Vendor'!$A$2:$C$11545,2,0),"")</f>
        <v>SGWS- COASTAL PACIFIC DIVISION</v>
      </c>
    </row>
    <row r="1844" spans="1:20" x14ac:dyDescent="0.25">
      <c r="A1844" t="s">
        <v>6241</v>
      </c>
      <c r="B1844" t="s">
        <v>2147</v>
      </c>
      <c r="C1844" s="10">
        <v>10.337094339622643</v>
      </c>
      <c r="D1844" s="10">
        <v>10.337094339622643</v>
      </c>
      <c r="E1844" s="1">
        <v>27.67</v>
      </c>
      <c r="F1844" s="3">
        <f>((E1844/53)*6)*3</f>
        <v>9.3973584905660381</v>
      </c>
      <c r="G1844" s="4">
        <f>VLOOKUP(A1844,'R12 Trend'!$A$4:$B$6433,2,0)</f>
        <v>0.1</v>
      </c>
      <c r="H1844" s="10" t="str">
        <f>IFERROR(VLOOKUP(A1844,'DDS Needs'!$A$4:$F$767,6,0),"")</f>
        <v/>
      </c>
      <c r="I1844" s="1" t="str">
        <f>IFERROR(VLOOKUP(A1844,'WH INV 4-2-2026'!$A$2:$C$2914,3,0),"")</f>
        <v/>
      </c>
      <c r="J1844" s="1" t="e">
        <f>I1844/(C1844/3)</f>
        <v>#VALUE!</v>
      </c>
      <c r="K1844" s="5" t="str">
        <f>IF((I1844&gt;C1844),"X","")</f>
        <v>X</v>
      </c>
      <c r="L1844" s="7">
        <f>(C1844/3)*13</f>
        <v>44.794075471698122</v>
      </c>
      <c r="M1844" s="7" t="e">
        <f>I1844-L1844</f>
        <v>#VALUE!</v>
      </c>
      <c r="N1844" s="6">
        <f>C1844/$C$2</f>
        <v>4.4596505196131258E-5</v>
      </c>
      <c r="O1844" s="5" t="s">
        <v>27882</v>
      </c>
      <c r="P1844" t="str">
        <f>VLOOKUP(A1844,'External $ Guide'!$A$2:$L$11545,3,0)</f>
        <v>Replenish</v>
      </c>
      <c r="Q1844" t="str">
        <f>VLOOKUP(A1844,'External $ Guide'!$A$2:$L$11545,4,0)</f>
        <v>Retail</v>
      </c>
      <c r="R1844" t="str">
        <f>VLOOKUP(A1844,'External $ Guide'!$A$2:$L$11545,5,0)</f>
        <v>Active</v>
      </c>
      <c r="S1844" t="str">
        <f>IFERROR(VLOOKUP(A1844,'Broker &amp; Vendor'!$A$2:$C$11545,3,0),"")</f>
        <v>OLE SMOKEY DISTILLERY LLC</v>
      </c>
      <c r="T1844" t="str">
        <f>IFERROR(VLOOKUP(A1844,'Broker &amp; Vendor'!$A$2:$C$11545,2,0),"")</f>
        <v>SGWS- CHAMPION DIVISION</v>
      </c>
    </row>
    <row r="1845" spans="1:20" x14ac:dyDescent="0.25">
      <c r="A1845" t="s">
        <v>9892</v>
      </c>
      <c r="B1845" t="s">
        <v>10637</v>
      </c>
      <c r="C1845" s="10">
        <v>10.263999999999999</v>
      </c>
      <c r="D1845" s="10">
        <v>10.263999999999999</v>
      </c>
      <c r="E1845">
        <v>25.66</v>
      </c>
      <c r="G1845" s="4"/>
      <c r="H1845" s="10" t="str">
        <f>IFERROR(VLOOKUP(A1845,'DDS Needs'!$A$4:$F$767,6,0),"")</f>
        <v/>
      </c>
      <c r="I1845" s="1">
        <f>IFERROR(VLOOKUP(A1845,'WH INV 4-2-2026'!$A$2:$C$2914,3,0),"")</f>
        <v>126</v>
      </c>
      <c r="J1845" s="1">
        <f>I1845/(C1845/3)</f>
        <v>36.827747466874513</v>
      </c>
      <c r="K1845" s="5" t="str">
        <f>IF((I1845&gt;C1845),"X","")</f>
        <v>X</v>
      </c>
      <c r="L1845" s="7">
        <f>(C1845/3)*13</f>
        <v>44.477333333333334</v>
      </c>
      <c r="M1845" s="7">
        <f>I1845-L1845</f>
        <v>81.522666666666666</v>
      </c>
      <c r="N1845" s="6">
        <f>C1845/$C$2</f>
        <v>4.4281160091434452E-5</v>
      </c>
      <c r="O1845" s="5" t="s">
        <v>27882</v>
      </c>
      <c r="P1845" t="str">
        <f>VLOOKUP(A1845,'External $ Guide'!$A$2:$L$11545,3,0)</f>
        <v>Replenish</v>
      </c>
      <c r="Q1845" t="str">
        <f>VLOOKUP(A1845,'External $ Guide'!$A$2:$L$11545,4,0)</f>
        <v>Retail</v>
      </c>
      <c r="R1845" t="str">
        <f>VLOOKUP(A1845,'External $ Guide'!$A$2:$L$11545,5,0)</f>
        <v>Active</v>
      </c>
      <c r="S1845" t="str">
        <f>IFERROR(VLOOKUP(A1845,'Broker &amp; Vendor'!$A$2:$C$11545,3,0),"")</f>
        <v>PERNOD RICARD USA</v>
      </c>
      <c r="T1845" t="str">
        <f>IFERROR(VLOOKUP(A1845,'Broker &amp; Vendor'!$A$2:$C$11545,2,0),"")</f>
        <v>SGWS- AMERICAN LIBERTY DIVISION</v>
      </c>
    </row>
    <row r="1846" spans="1:20" x14ac:dyDescent="0.25">
      <c r="A1846" t="s">
        <v>5074</v>
      </c>
      <c r="B1846" t="s">
        <v>980</v>
      </c>
      <c r="C1846" s="10">
        <v>10.259592452830189</v>
      </c>
      <c r="D1846" s="10">
        <v>10.259592452830189</v>
      </c>
      <c r="E1846" s="1">
        <v>36.840000000000003</v>
      </c>
      <c r="F1846" s="3">
        <f>((E1846/53)*6)*3</f>
        <v>12.511698113207547</v>
      </c>
      <c r="G1846" s="4">
        <f>VLOOKUP(A1846,'R12 Trend'!$A$4:$B$6433,2,0)</f>
        <v>-0.18</v>
      </c>
      <c r="H1846" s="10" t="str">
        <f>IFERROR(VLOOKUP(A1846,'DDS Needs'!$A$4:$F$767,6,0),"")</f>
        <v/>
      </c>
      <c r="I1846" s="1">
        <f>IFERROR(VLOOKUP(A1846,'WH INV 4-2-2026'!$A$2:$C$2914,3,0),"")</f>
        <v>86.166667000000004</v>
      </c>
      <c r="J1846" s="1">
        <f>I1846/(C1846/3)</f>
        <v>25.195932702832728</v>
      </c>
      <c r="K1846" s="5" t="str">
        <f>IF((I1846&gt;C1846),"X","")</f>
        <v>X</v>
      </c>
      <c r="L1846" s="7">
        <f>(C1846/3)*13</f>
        <v>44.458233962264153</v>
      </c>
      <c r="M1846" s="7">
        <f>I1846-L1846</f>
        <v>41.708433037735851</v>
      </c>
      <c r="N1846" s="6">
        <f>C1846/$C$2</f>
        <v>4.4262144960702097E-5</v>
      </c>
      <c r="O1846" s="5" t="s">
        <v>27882</v>
      </c>
      <c r="P1846" t="str">
        <f>VLOOKUP(A1846,'External $ Guide'!$A$2:$L$11545,3,0)</f>
        <v>Replenish</v>
      </c>
      <c r="Q1846" t="str">
        <f>VLOOKUP(A1846,'External $ Guide'!$A$2:$L$11545,4,0)</f>
        <v>Retail</v>
      </c>
      <c r="R1846" t="str">
        <f>VLOOKUP(A1846,'External $ Guide'!$A$2:$L$11545,5,0)</f>
        <v>Active</v>
      </c>
      <c r="S1846" t="str">
        <f>IFERROR(VLOOKUP(A1846,'Broker &amp; Vendor'!$A$2:$C$11545,3,0),"")</f>
        <v>PROXIMO SPIRITS INC.</v>
      </c>
      <c r="T1846" t="str">
        <f>IFERROR(VLOOKUP(A1846,'Broker &amp; Vendor'!$A$2:$C$11545,2,0),"")</f>
        <v>JOHNSON BROTHERS</v>
      </c>
    </row>
    <row r="1847" spans="1:20" x14ac:dyDescent="0.25">
      <c r="A1847" t="s">
        <v>6477</v>
      </c>
      <c r="B1847" t="s">
        <v>2383</v>
      </c>
      <c r="C1847" s="10">
        <v>10.207833962264152</v>
      </c>
      <c r="D1847" s="10">
        <v>10.207833962264152</v>
      </c>
      <c r="E1847" s="1">
        <v>27.83</v>
      </c>
      <c r="F1847" s="3">
        <f>((E1847/53)*6)*3</f>
        <v>9.4516981132075468</v>
      </c>
      <c r="G1847" s="4">
        <f>VLOOKUP(A1847,'R12 Trend'!$A$4:$B$6433,2,0)</f>
        <v>0.08</v>
      </c>
      <c r="H1847" s="10" t="str">
        <f>IFERROR(VLOOKUP(A1847,'DDS Needs'!$A$4:$F$767,6,0),"")</f>
        <v/>
      </c>
      <c r="I1847" s="1">
        <f>IFERROR(VLOOKUP(A1847,'WH INV 4-2-2026'!$A$2:$C$2914,3,0),"")</f>
        <v>4</v>
      </c>
      <c r="J1847" s="1">
        <f>I1847/(C1847/3)</f>
        <v>1.1755677104820714</v>
      </c>
      <c r="K1847" s="5" t="str">
        <f>IF((I1847&gt;C1847),"X","")</f>
        <v/>
      </c>
      <c r="L1847" s="7">
        <f>(C1847/3)*13</f>
        <v>44.233947169811323</v>
      </c>
      <c r="M1847" s="7">
        <f>I1847-L1847</f>
        <v>-40.233947169811323</v>
      </c>
      <c r="N1847" s="6">
        <f>C1847/$C$2</f>
        <v>4.40388474152183E-5</v>
      </c>
      <c r="O1847" s="5" t="s">
        <v>27882</v>
      </c>
      <c r="P1847" t="str">
        <f>VLOOKUP(A1847,'External $ Guide'!$A$2:$L$11545,3,0)</f>
        <v>Replenish</v>
      </c>
      <c r="Q1847" t="str">
        <f>VLOOKUP(A1847,'External $ Guide'!$A$2:$L$11545,4,0)</f>
        <v>Retail</v>
      </c>
      <c r="R1847" t="str">
        <f>VLOOKUP(A1847,'External $ Guide'!$A$2:$L$11545,5,0)</f>
        <v>Active</v>
      </c>
      <c r="S1847" t="str">
        <f>IFERROR(VLOOKUP(A1847,'Broker &amp; Vendor'!$A$2:$C$11545,3,0),"")</f>
        <v>PERNOD RICARD USA</v>
      </c>
      <c r="T1847" t="str">
        <f>IFERROR(VLOOKUP(A1847,'Broker &amp; Vendor'!$A$2:$C$11545,2,0),"")</f>
        <v>SGWS- AMERICAN LIBERTY DIVISION</v>
      </c>
    </row>
    <row r="1848" spans="1:20" x14ac:dyDescent="0.25">
      <c r="A1848" t="s">
        <v>8289</v>
      </c>
      <c r="B1848" t="s">
        <v>8290</v>
      </c>
      <c r="C1848" s="10">
        <v>10.199999999999999</v>
      </c>
      <c r="D1848" s="10">
        <v>10.199999999999999</v>
      </c>
      <c r="E1848">
        <v>25.5</v>
      </c>
      <c r="G1848" s="4"/>
      <c r="H1848" s="10" t="str">
        <f>IFERROR(VLOOKUP(A1848,'DDS Needs'!$A$4:$F$767,6,0),"")</f>
        <v/>
      </c>
      <c r="I1848" s="1">
        <f>IFERROR(VLOOKUP(A1848,'WH INV 4-2-2026'!$A$2:$C$2914,3,0),"")</f>
        <v>219</v>
      </c>
      <c r="J1848" s="1">
        <f>I1848/(C1848/3)</f>
        <v>64.411764705882348</v>
      </c>
      <c r="K1848" s="5" t="str">
        <f>IF((I1848&gt;C1848),"X","")</f>
        <v>X</v>
      </c>
      <c r="L1848" s="7">
        <f>(C1848/3)*13</f>
        <v>44.199999999999996</v>
      </c>
      <c r="M1848" s="7">
        <f>I1848-L1848</f>
        <v>174.8</v>
      </c>
      <c r="N1848" s="6">
        <f>C1848/$C$2</f>
        <v>4.4005049973950843E-5</v>
      </c>
      <c r="O1848" s="5" t="s">
        <v>27882</v>
      </c>
      <c r="P1848" t="str">
        <f>VLOOKUP(A1848,'External $ Guide'!$A$2:$L$11545,3,0)</f>
        <v>Replenish</v>
      </c>
      <c r="Q1848" t="str">
        <f>VLOOKUP(A1848,'External $ Guide'!$A$2:$L$11545,4,0)</f>
        <v>Retail</v>
      </c>
      <c r="R1848" t="str">
        <f>VLOOKUP(A1848,'External $ Guide'!$A$2:$L$11545,5,0)</f>
        <v>Active</v>
      </c>
      <c r="S1848" t="str">
        <f>IFERROR(VLOOKUP(A1848,'Broker &amp; Vendor'!$A$2:$C$11545,3,0),"")</f>
        <v>SAZERAC CO INC</v>
      </c>
      <c r="T1848" t="str">
        <f>IFERROR(VLOOKUP(A1848,'Broker &amp; Vendor'!$A$2:$C$11545,2,0),"")</f>
        <v>UNITED</v>
      </c>
    </row>
    <row r="1849" spans="1:20" x14ac:dyDescent="0.25">
      <c r="A1849" t="s">
        <v>5498</v>
      </c>
      <c r="B1849" t="s">
        <v>1404</v>
      </c>
      <c r="C1849" s="10">
        <v>10.188679245283019</v>
      </c>
      <c r="D1849" s="10">
        <v>10.188679245283019</v>
      </c>
      <c r="E1849" s="1">
        <v>30</v>
      </c>
      <c r="F1849" s="3">
        <f>((E1849/53)*6)*3</f>
        <v>10.188679245283019</v>
      </c>
      <c r="G1849" s="4">
        <f>VLOOKUP(A1849,'R12 Trend'!$A$4:$B$6433,2,0)</f>
        <v>0</v>
      </c>
      <c r="H1849" s="10" t="str">
        <f>IFERROR(VLOOKUP(A1849,'DDS Needs'!$A$4:$F$767,6,0),"")</f>
        <v/>
      </c>
      <c r="I1849" s="1">
        <f>IFERROR(VLOOKUP(A1849,'WH INV 4-2-2026'!$A$2:$C$2914,3,0),"")</f>
        <v>36</v>
      </c>
      <c r="J1849" s="1">
        <f>I1849/(C1849/3)</f>
        <v>10.6</v>
      </c>
      <c r="K1849" s="5" t="str">
        <f>IF((I1849&gt;C1849),"X","")</f>
        <v>X</v>
      </c>
      <c r="L1849" s="7">
        <f>(C1849/3)*13</f>
        <v>44.150943396226417</v>
      </c>
      <c r="M1849" s="7">
        <f>I1849-L1849</f>
        <v>-8.1509433962264168</v>
      </c>
      <c r="N1849" s="6">
        <f>C1849/$C$2</f>
        <v>4.3956209740905393E-5</v>
      </c>
      <c r="O1849" s="5" t="s">
        <v>27882</v>
      </c>
      <c r="P1849" t="str">
        <f>VLOOKUP(A1849,'External $ Guide'!$A$2:$L$11545,3,0)</f>
        <v>PrivLabel</v>
      </c>
      <c r="Q1849" t="str">
        <f>VLOOKUP(A1849,'External $ Guide'!$A$2:$L$11545,4,0)</f>
        <v>Wholesale bottle</v>
      </c>
      <c r="R1849" t="str">
        <f>VLOOKUP(A1849,'External $ Guide'!$A$2:$L$11545,5,0)</f>
        <v>Active</v>
      </c>
      <c r="S1849" t="str">
        <f>IFERROR(VLOOKUP(A1849,'Broker &amp; Vendor'!$A$2:$C$11545,3,0),"")</f>
        <v>MISA IMPORTS INC.</v>
      </c>
      <c r="T1849" t="str">
        <f>IFERROR(VLOOKUP(A1849,'Broker &amp; Vendor'!$A$2:$C$11545,2,0),"")</f>
        <v>PRESTIGE LIQUORS LLC</v>
      </c>
    </row>
    <row r="1850" spans="1:20" x14ac:dyDescent="0.25">
      <c r="A1850" t="s">
        <v>5987</v>
      </c>
      <c r="B1850" t="s">
        <v>1893</v>
      </c>
      <c r="C1850" s="10">
        <v>10.188679245283019</v>
      </c>
      <c r="D1850" s="10">
        <v>10.188679245283019</v>
      </c>
      <c r="E1850" s="1">
        <v>30</v>
      </c>
      <c r="F1850" s="3">
        <f>((E1850/53)*6)*3</f>
        <v>10.188679245283019</v>
      </c>
      <c r="G1850" s="4">
        <f>VLOOKUP(A1850,'R12 Trend'!$A$4:$B$6433,2,0)</f>
        <v>0</v>
      </c>
      <c r="H1850" s="10" t="str">
        <f>IFERROR(VLOOKUP(A1850,'DDS Needs'!$A$4:$F$767,6,0),"")</f>
        <v/>
      </c>
      <c r="I1850" s="1" t="str">
        <f>IFERROR(VLOOKUP(A1850,'WH INV 4-2-2026'!$A$2:$C$2914,3,0),"")</f>
        <v/>
      </c>
      <c r="J1850" s="1" t="e">
        <f>I1850/(C1850/3)</f>
        <v>#VALUE!</v>
      </c>
      <c r="K1850" s="5" t="str">
        <f>IF((I1850&gt;C1850),"X","")</f>
        <v>X</v>
      </c>
      <c r="L1850" s="7">
        <f>(C1850/3)*13</f>
        <v>44.150943396226417</v>
      </c>
      <c r="M1850" s="7" t="e">
        <f>I1850-L1850</f>
        <v>#VALUE!</v>
      </c>
      <c r="N1850" s="6">
        <f>C1850/$C$2</f>
        <v>4.3956209740905393E-5</v>
      </c>
      <c r="O1850" s="5" t="s">
        <v>27882</v>
      </c>
      <c r="P1850" t="str">
        <f>VLOOKUP(A1850,'External $ Guide'!$A$2:$L$11545,3,0)</f>
        <v>Barrel</v>
      </c>
      <c r="Q1850" t="str">
        <f>VLOOKUP(A1850,'External $ Guide'!$A$2:$L$11545,4,0)</f>
        <v>Retail</v>
      </c>
      <c r="R1850" t="str">
        <f>VLOOKUP(A1850,'External $ Guide'!$A$2:$L$11545,5,0)</f>
        <v>Active</v>
      </c>
      <c r="S1850" t="str">
        <f>IFERROR(VLOOKUP(A1850,'Broker &amp; Vendor'!$A$2:$C$11545,3,0),"")</f>
        <v>THE BARDSTOWN BOURBON CO. LLC</v>
      </c>
      <c r="T1850" t="str">
        <f>IFERROR(VLOOKUP(A1850,'Broker &amp; Vendor'!$A$2:$C$11545,2,0),"")</f>
        <v>RNDC</v>
      </c>
    </row>
    <row r="1851" spans="1:20" x14ac:dyDescent="0.25">
      <c r="A1851" t="s">
        <v>5032</v>
      </c>
      <c r="B1851" t="s">
        <v>938</v>
      </c>
      <c r="C1851" s="10">
        <v>10.188679245283019</v>
      </c>
      <c r="D1851" s="10">
        <v>10.188679245283019</v>
      </c>
      <c r="E1851" s="1">
        <v>25</v>
      </c>
      <c r="F1851" s="3">
        <f>((E1851/53)*6)*3</f>
        <v>8.4905660377358494</v>
      </c>
      <c r="G1851" s="4">
        <f>VLOOKUP(A1851,'R12 Trend'!$A$4:$B$6433,2,0)</f>
        <v>0.27</v>
      </c>
      <c r="H1851" s="10" t="str">
        <f>IFERROR(VLOOKUP(A1851,'DDS Needs'!$A$4:$F$767,6,0),"")</f>
        <v/>
      </c>
      <c r="I1851" s="1">
        <f>IFERROR(VLOOKUP(A1851,'WH INV 4-2-2026'!$A$2:$C$2914,3,0),"")</f>
        <v>46.166666999999997</v>
      </c>
      <c r="J1851" s="1">
        <f>I1851/(C1851/3)</f>
        <v>13.593518616666666</v>
      </c>
      <c r="K1851" s="5" t="str">
        <f>IF((I1851&gt;C1851),"X","")</f>
        <v>X</v>
      </c>
      <c r="L1851" s="7">
        <f>(C1851/3)*13</f>
        <v>44.150943396226417</v>
      </c>
      <c r="M1851" s="7">
        <f>I1851-L1851</f>
        <v>2.01572360377358</v>
      </c>
      <c r="N1851" s="6">
        <f>C1851/$C$2</f>
        <v>4.3956209740905393E-5</v>
      </c>
      <c r="O1851" s="5" t="s">
        <v>27882</v>
      </c>
      <c r="P1851" t="str">
        <f>VLOOKUP(A1851,'External $ Guide'!$A$2:$L$11545,3,0)</f>
        <v>Replenish</v>
      </c>
      <c r="Q1851" t="str">
        <f>VLOOKUP(A1851,'External $ Guide'!$A$2:$L$11545,4,0)</f>
        <v>Retail</v>
      </c>
      <c r="R1851" t="str">
        <f>VLOOKUP(A1851,'External $ Guide'!$A$2:$L$11545,5,0)</f>
        <v>Active</v>
      </c>
      <c r="S1851" t="str">
        <f>IFERROR(VLOOKUP(A1851,'Broker &amp; Vendor'!$A$2:$C$11545,3,0),"")</f>
        <v>MHW LTD</v>
      </c>
      <c r="T1851" t="str">
        <f>IFERROR(VLOOKUP(A1851,'Broker &amp; Vendor'!$A$2:$C$11545,2,0),"")</f>
        <v>RNDC</v>
      </c>
    </row>
    <row r="1852" spans="1:20" x14ac:dyDescent="0.25">
      <c r="A1852" t="s">
        <v>4706</v>
      </c>
      <c r="B1852" t="s">
        <v>617</v>
      </c>
      <c r="C1852" s="10">
        <v>10.187116981132077</v>
      </c>
      <c r="D1852" s="10">
        <v>10.187116981132077</v>
      </c>
      <c r="E1852" s="1">
        <v>31.91</v>
      </c>
      <c r="F1852" s="3">
        <f>((E1852/53)*6)*3</f>
        <v>10.837358490566039</v>
      </c>
      <c r="G1852" s="4">
        <f>VLOOKUP(A1852,'R12 Trend'!$A$4:$B$6433,2,0)</f>
        <v>-0.06</v>
      </c>
      <c r="H1852" s="10" t="str">
        <f>IFERROR(VLOOKUP(A1852,'DDS Needs'!$A$4:$F$767,6,0),"")</f>
        <v/>
      </c>
      <c r="I1852" s="1">
        <f>IFERROR(VLOOKUP(A1852,'WH INV 4-2-2026'!$A$2:$C$2914,3,0),"")</f>
        <v>40</v>
      </c>
      <c r="J1852" s="1">
        <f>I1852/(C1852/3)</f>
        <v>11.779583980654809</v>
      </c>
      <c r="K1852" s="5" t="str">
        <f>IF((I1852&gt;C1852),"X","")</f>
        <v>X</v>
      </c>
      <c r="L1852" s="7">
        <f>(C1852/3)*13</f>
        <v>44.144173584905666</v>
      </c>
      <c r="M1852" s="7">
        <f>I1852-L1852</f>
        <v>-4.1441735849056656</v>
      </c>
      <c r="N1852" s="6">
        <f>C1852/$C$2</f>
        <v>4.3949469788745126E-5</v>
      </c>
      <c r="O1852" s="5" t="s">
        <v>27882</v>
      </c>
      <c r="P1852" t="str">
        <f>VLOOKUP(A1852,'External $ Guide'!$A$2:$L$11545,3,0)</f>
        <v>Replenish</v>
      </c>
      <c r="Q1852" t="str">
        <f>VLOOKUP(A1852,'External $ Guide'!$A$2:$L$11545,4,0)</f>
        <v>Retail</v>
      </c>
      <c r="R1852" t="str">
        <f>VLOOKUP(A1852,'External $ Guide'!$A$2:$L$11545,5,0)</f>
        <v>Active</v>
      </c>
      <c r="S1852" t="str">
        <f>IFERROR(VLOOKUP(A1852,'Broker &amp; Vendor'!$A$2:$C$11545,3,0),"")</f>
        <v>THE EDRINGTON GROUP USA LLC</v>
      </c>
      <c r="T1852" t="str">
        <f>IFERROR(VLOOKUP(A1852,'Broker &amp; Vendor'!$A$2:$C$11545,2,0),"")</f>
        <v>RNDC</v>
      </c>
    </row>
    <row r="1853" spans="1:20" x14ac:dyDescent="0.25">
      <c r="A1853" t="s">
        <v>8330</v>
      </c>
      <c r="B1853" t="s">
        <v>8331</v>
      </c>
      <c r="C1853" s="10">
        <v>10.135999999999999</v>
      </c>
      <c r="D1853" s="10">
        <v>10.135999999999999</v>
      </c>
      <c r="E1853">
        <v>25.34</v>
      </c>
      <c r="G1853" s="4"/>
      <c r="H1853" s="10" t="str">
        <f>IFERROR(VLOOKUP(A1853,'DDS Needs'!$A$4:$F$767,6,0),"")</f>
        <v/>
      </c>
      <c r="I1853" s="1">
        <f>IFERROR(VLOOKUP(A1853,'WH INV 4-2-2026'!$A$2:$C$2914,3,0),"")</f>
        <v>21</v>
      </c>
      <c r="J1853" s="1">
        <f>I1853/(C1853/3)</f>
        <v>6.2154696132596694</v>
      </c>
      <c r="K1853" s="5" t="str">
        <f>IF((I1853&gt;C1853),"X","")</f>
        <v>X</v>
      </c>
      <c r="L1853" s="7">
        <f>(C1853/3)*13</f>
        <v>43.922666666666665</v>
      </c>
      <c r="M1853" s="7">
        <f>I1853-L1853</f>
        <v>-22.922666666666665</v>
      </c>
      <c r="N1853" s="6">
        <f>C1853/$C$2</f>
        <v>4.3728939856467228E-5</v>
      </c>
      <c r="O1853" s="5" t="s">
        <v>27882</v>
      </c>
      <c r="P1853" t="str">
        <f>VLOOKUP(A1853,'External $ Guide'!$A$2:$L$11545,3,0)</f>
        <v>Replenish</v>
      </c>
      <c r="Q1853" t="str">
        <f>VLOOKUP(A1853,'External $ Guide'!$A$2:$L$11545,4,0)</f>
        <v>Retail</v>
      </c>
      <c r="R1853" t="str">
        <f>VLOOKUP(A1853,'External $ Guide'!$A$2:$L$11545,5,0)</f>
        <v>Active</v>
      </c>
      <c r="S1853" t="str">
        <f>IFERROR(VLOOKUP(A1853,'Broker &amp; Vendor'!$A$2:$C$11545,3,0),"")</f>
        <v>REDMONT DISTILLING CO. LLC</v>
      </c>
      <c r="T1853" t="str">
        <f>IFERROR(VLOOKUP(A1853,'Broker &amp; Vendor'!$A$2:$C$11545,2,0),"")</f>
        <v>SGWS- CHAMPION DIVISION</v>
      </c>
    </row>
    <row r="1854" spans="1:20" x14ac:dyDescent="0.25">
      <c r="A1854" t="s">
        <v>6384</v>
      </c>
      <c r="B1854" t="s">
        <v>2290</v>
      </c>
      <c r="C1854" s="10">
        <v>10.12754716981132</v>
      </c>
      <c r="D1854" s="10">
        <v>10.12754716981132</v>
      </c>
      <c r="E1854" s="1">
        <v>24.85</v>
      </c>
      <c r="F1854" s="3">
        <f>((E1854/53)*6)*3</f>
        <v>8.439622641509434</v>
      </c>
      <c r="G1854" s="4">
        <f>VLOOKUP(A1854,'R12 Trend'!$A$4:$B$6433,2,0)</f>
        <v>7.26</v>
      </c>
      <c r="H1854" s="10" t="str">
        <f>IFERROR(VLOOKUP(A1854,'DDS Needs'!$A$4:$F$767,6,0),"")</f>
        <v/>
      </c>
      <c r="I1854" s="1">
        <f>IFERROR(VLOOKUP(A1854,'WH INV 4-2-2026'!$A$2:$C$2914,3,0),"")</f>
        <v>30</v>
      </c>
      <c r="J1854" s="1">
        <f>I1854/(C1854/3)</f>
        <v>8.8866532528504365</v>
      </c>
      <c r="K1854" s="5" t="str">
        <f>IF((I1854&gt;C1854),"X","")</f>
        <v>X</v>
      </c>
      <c r="L1854" s="7">
        <f>(C1854/3)*13</f>
        <v>43.886037735849051</v>
      </c>
      <c r="M1854" s="7">
        <f>I1854-L1854</f>
        <v>-13.886037735849051</v>
      </c>
      <c r="N1854" s="6">
        <f>C1854/$C$2</f>
        <v>4.3692472482459957E-5</v>
      </c>
      <c r="O1854" s="5" t="s">
        <v>27882</v>
      </c>
      <c r="P1854" t="str">
        <f>VLOOKUP(A1854,'External $ Guide'!$A$2:$L$11545,3,0)</f>
        <v>Replenish</v>
      </c>
      <c r="Q1854" t="str">
        <f>VLOOKUP(A1854,'External $ Guide'!$A$2:$L$11545,4,0)</f>
        <v>Retail</v>
      </c>
      <c r="R1854" t="str">
        <f>VLOOKUP(A1854,'External $ Guide'!$A$2:$L$11545,5,0)</f>
        <v>Active</v>
      </c>
      <c r="S1854" t="str">
        <f>IFERROR(VLOOKUP(A1854,'Broker &amp; Vendor'!$A$2:$C$11545,3,0),"")</f>
        <v>HOTALING &amp; CO. LLC</v>
      </c>
      <c r="T1854" t="str">
        <f>IFERROR(VLOOKUP(A1854,'Broker &amp; Vendor'!$A$2:$C$11545,2,0),"")</f>
        <v>SGWS- CHAMPION DIVISION</v>
      </c>
    </row>
    <row r="1855" spans="1:20" x14ac:dyDescent="0.25">
      <c r="A1855" t="s">
        <v>5221</v>
      </c>
      <c r="B1855" t="s">
        <v>1127</v>
      </c>
      <c r="C1855" s="10">
        <v>10.083090566037736</v>
      </c>
      <c r="D1855" s="10">
        <v>10.083090566037736</v>
      </c>
      <c r="E1855" s="1">
        <v>40.67</v>
      </c>
      <c r="F1855" s="3">
        <f>((E1855/53)*6)*3</f>
        <v>13.812452830188679</v>
      </c>
      <c r="G1855" s="4">
        <f>VLOOKUP(A1855,'R12 Trend'!$A$4:$B$6433,2,0)</f>
        <v>-0.27</v>
      </c>
      <c r="H1855" s="10" t="str">
        <f>IFERROR(VLOOKUP(A1855,'DDS Needs'!$A$4:$F$767,6,0),"")</f>
        <v/>
      </c>
      <c r="I1855" s="1">
        <f>IFERROR(VLOOKUP(A1855,'WH INV 4-2-2026'!$A$2:$C$2914,3,0),"")</f>
        <v>48</v>
      </c>
      <c r="J1855" s="1">
        <f>I1855/(C1855/3)</f>
        <v>14.281335574335362</v>
      </c>
      <c r="K1855" s="5" t="str">
        <f>IF((I1855&gt;C1855),"X","")</f>
        <v>X</v>
      </c>
      <c r="L1855" s="7">
        <f>(C1855/3)*13</f>
        <v>43.693392452830189</v>
      </c>
      <c r="M1855" s="7">
        <f>I1855-L1855</f>
        <v>4.3066075471698113</v>
      </c>
      <c r="N1855" s="6">
        <f>C1855/$C$2</f>
        <v>4.3500676887290481E-5</v>
      </c>
      <c r="O1855" s="5" t="s">
        <v>27882</v>
      </c>
      <c r="P1855" t="str">
        <f>VLOOKUP(A1855,'External $ Guide'!$A$2:$L$11545,3,0)</f>
        <v>Replenish</v>
      </c>
      <c r="Q1855" t="str">
        <f>VLOOKUP(A1855,'External $ Guide'!$A$2:$L$11545,4,0)</f>
        <v>Retail</v>
      </c>
      <c r="R1855" t="str">
        <f>VLOOKUP(A1855,'External $ Guide'!$A$2:$L$11545,5,0)</f>
        <v>Active</v>
      </c>
      <c r="S1855" t="str">
        <f>IFERROR(VLOOKUP(A1855,'Broker &amp; Vendor'!$A$2:$C$11545,3,0),"")</f>
        <v>B.R. DISTILLING LLC</v>
      </c>
      <c r="T1855" t="str">
        <f>IFERROR(VLOOKUP(A1855,'Broker &amp; Vendor'!$A$2:$C$11545,2,0),"")</f>
        <v>RNDC</v>
      </c>
    </row>
    <row r="1856" spans="1:20" x14ac:dyDescent="0.25">
      <c r="A1856" t="s">
        <v>6471</v>
      </c>
      <c r="B1856" t="s">
        <v>2377</v>
      </c>
      <c r="C1856" s="10">
        <v>10.073207547169812</v>
      </c>
      <c r="D1856" s="10">
        <v>10.073207547169812</v>
      </c>
      <c r="E1856" s="1">
        <v>29.66</v>
      </c>
      <c r="F1856" s="3">
        <f>((E1856/53)*6)*3</f>
        <v>10.073207547169812</v>
      </c>
      <c r="G1856" s="4">
        <f>VLOOKUP(A1856,'R12 Trend'!$A$4:$B$6433,2,0)</f>
        <v>0</v>
      </c>
      <c r="H1856" s="10" t="str">
        <f>IFERROR(VLOOKUP(A1856,'DDS Needs'!$A$4:$F$767,6,0),"")</f>
        <v/>
      </c>
      <c r="I1856" s="1">
        <f>IFERROR(VLOOKUP(A1856,'WH INV 4-2-2026'!$A$2:$C$2914,3,0),"")</f>
        <v>47</v>
      </c>
      <c r="J1856" s="1">
        <f>I1856/(C1856/3)</f>
        <v>13.997527534277365</v>
      </c>
      <c r="K1856" s="5" t="str">
        <f>IF((I1856&gt;C1856),"X","")</f>
        <v>X</v>
      </c>
      <c r="L1856" s="7">
        <f>(C1856/3)*13</f>
        <v>43.65056603773585</v>
      </c>
      <c r="M1856" s="7">
        <f>I1856-L1856</f>
        <v>3.3494339622641505</v>
      </c>
      <c r="N1856" s="6">
        <f>C1856/$C$2</f>
        <v>4.3458039363841799E-5</v>
      </c>
      <c r="O1856" s="5" t="s">
        <v>27882</v>
      </c>
      <c r="P1856" t="str">
        <f>VLOOKUP(A1856,'External $ Guide'!$A$2:$L$11545,3,0)</f>
        <v>Replenish</v>
      </c>
      <c r="Q1856" t="str">
        <f>VLOOKUP(A1856,'External $ Guide'!$A$2:$L$11545,4,0)</f>
        <v>Retail</v>
      </c>
      <c r="R1856" t="str">
        <f>VLOOKUP(A1856,'External $ Guide'!$A$2:$L$11545,5,0)</f>
        <v>Active</v>
      </c>
      <c r="S1856" t="str">
        <f>IFERROR(VLOOKUP(A1856,'Broker &amp; Vendor'!$A$2:$C$11545,3,0),"")</f>
        <v>WILLIAM GRANT AND SONS</v>
      </c>
      <c r="T1856" t="str">
        <f>IFERROR(VLOOKUP(A1856,'Broker &amp; Vendor'!$A$2:$C$11545,2,0),"")</f>
        <v>RNDC</v>
      </c>
    </row>
    <row r="1857" spans="1:20" x14ac:dyDescent="0.25">
      <c r="A1857" t="s">
        <v>7698</v>
      </c>
      <c r="B1857" t="s">
        <v>3604</v>
      </c>
      <c r="C1857" s="10">
        <v>10.015064150943395</v>
      </c>
      <c r="D1857" s="10">
        <v>10.015064150943395</v>
      </c>
      <c r="E1857" s="1">
        <v>33.51</v>
      </c>
      <c r="F1857" s="3">
        <f>((E1857/53)*6)*3</f>
        <v>11.38075471698113</v>
      </c>
      <c r="G1857" s="4">
        <f>VLOOKUP(A1857,'R12 Trend'!$A$4:$B$6433,2,0)</f>
        <v>-0.12</v>
      </c>
      <c r="H1857" s="10" t="str">
        <f>IFERROR(VLOOKUP(A1857,'DDS Needs'!$A$4:$F$767,6,0),"")</f>
        <v/>
      </c>
      <c r="I1857" s="1">
        <f>IFERROR(VLOOKUP(A1857,'WH INV 4-2-2026'!$A$2:$C$2914,3,0),"")</f>
        <v>0.5</v>
      </c>
      <c r="J1857" s="1">
        <f>I1857/(C1857/3)</f>
        <v>0.14977437761681273</v>
      </c>
      <c r="K1857" s="5" t="str">
        <f>IF((I1857&gt;C1857),"X","")</f>
        <v/>
      </c>
      <c r="L1857" s="7">
        <f>(C1857/3)*13</f>
        <v>43.398611320754711</v>
      </c>
      <c r="M1857" s="7">
        <f>I1857-L1857</f>
        <v>-42.898611320754711</v>
      </c>
      <c r="N1857" s="6">
        <f>C1857/$C$2</f>
        <v>4.320719592692036E-5</v>
      </c>
      <c r="O1857" s="5" t="s">
        <v>27882</v>
      </c>
      <c r="P1857" t="str">
        <f>VLOOKUP(A1857,'External $ Guide'!$A$2:$L$11545,3,0)</f>
        <v>Replenish</v>
      </c>
      <c r="Q1857" t="str">
        <f>VLOOKUP(A1857,'External $ Guide'!$A$2:$L$11545,4,0)</f>
        <v>Retail</v>
      </c>
      <c r="R1857" t="str">
        <f>VLOOKUP(A1857,'External $ Guide'!$A$2:$L$11545,5,0)</f>
        <v>Active</v>
      </c>
      <c r="S1857" t="str">
        <f>IFERROR(VLOOKUP(A1857,'Broker &amp; Vendor'!$A$2:$C$11545,3,0),"")</f>
        <v>REMY COINTREAU USA INC</v>
      </c>
      <c r="T1857" t="str">
        <f>IFERROR(VLOOKUP(A1857,'Broker &amp; Vendor'!$A$2:$C$11545,2,0),"")</f>
        <v>RNDC</v>
      </c>
    </row>
    <row r="1858" spans="1:20" x14ac:dyDescent="0.25">
      <c r="A1858" t="s">
        <v>9899</v>
      </c>
      <c r="B1858" t="s">
        <v>10640</v>
      </c>
      <c r="C1858" s="10">
        <v>10</v>
      </c>
      <c r="D1858" s="10">
        <v>20</v>
      </c>
      <c r="E1858">
        <v>1</v>
      </c>
      <c r="G1858" s="4"/>
      <c r="H1858" s="10">
        <f>IFERROR(VLOOKUP(A1858,'DDS Needs'!$A$4:$F$767,6,0),"")</f>
        <v>10</v>
      </c>
      <c r="I1858" s="1">
        <f>IFERROR(VLOOKUP(A1858,'WH INV 4-2-2026'!$A$2:$C$2914,3,0),"")</f>
        <v>211</v>
      </c>
      <c r="J1858" s="1">
        <f>I1858/(C1858/3)</f>
        <v>63.3</v>
      </c>
      <c r="K1858" s="5" t="str">
        <f>IF((I1858&gt;C1858),"X","")</f>
        <v>X</v>
      </c>
      <c r="L1858" s="7">
        <f>(C1858/3)*13</f>
        <v>43.333333333333336</v>
      </c>
      <c r="M1858" s="7">
        <f>I1858-L1858</f>
        <v>167.66666666666666</v>
      </c>
      <c r="N1858" s="6">
        <f>C1858/$C$2</f>
        <v>4.3142205856814554E-5</v>
      </c>
      <c r="O1858" s="5" t="s">
        <v>27882</v>
      </c>
      <c r="P1858" t="str">
        <f>VLOOKUP(A1858,'External $ Guide'!$A$2:$L$11545,3,0)</f>
        <v>Replenish</v>
      </c>
      <c r="Q1858" t="str">
        <f>VLOOKUP(A1858,'External $ Guide'!$A$2:$L$11545,4,0)</f>
        <v>Retail</v>
      </c>
      <c r="R1858" t="str">
        <f>VLOOKUP(A1858,'External $ Guide'!$A$2:$L$11545,5,0)</f>
        <v>Active</v>
      </c>
      <c r="S1858" t="str">
        <f>IFERROR(VLOOKUP(A1858,'Broker &amp; Vendor'!$A$2:$C$11545,3,0),"")</f>
        <v>PARK STREET IMPORTS /</v>
      </c>
      <c r="T1858" t="str">
        <f>IFERROR(VLOOKUP(A1858,'Broker &amp; Vendor'!$A$2:$C$11545,2,0),"")</f>
        <v>SGWS- TRANSATLANTIC DIVISION</v>
      </c>
    </row>
    <row r="1859" spans="1:20" x14ac:dyDescent="0.25">
      <c r="A1859" t="s">
        <v>6434</v>
      </c>
      <c r="B1859" t="s">
        <v>2340</v>
      </c>
      <c r="C1859" s="10">
        <v>10</v>
      </c>
      <c r="D1859" s="10">
        <v>20</v>
      </c>
      <c r="E1859" s="1">
        <v>0.83</v>
      </c>
      <c r="F1859" s="3">
        <f>((E1859/53)*6)*3</f>
        <v>0.28188679245283021</v>
      </c>
      <c r="G1859" s="4">
        <f>VLOOKUP(A1859,'R12 Trend'!$A$4:$B$6433,2,0)</f>
        <v>0</v>
      </c>
      <c r="H1859" s="10">
        <f>IFERROR(VLOOKUP(A1859,'DDS Needs'!$A$4:$F$767,6,0),"")</f>
        <v>10</v>
      </c>
      <c r="I1859" s="1">
        <f>IFERROR(VLOOKUP(A1859,'WH INV 4-2-2026'!$A$2:$C$2914,3,0),"")</f>
        <v>0</v>
      </c>
      <c r="J1859" s="1">
        <f>I1859/(C1859/3)</f>
        <v>0</v>
      </c>
      <c r="K1859" s="5" t="str">
        <f>IF((I1859&gt;C1859),"X","")</f>
        <v/>
      </c>
      <c r="L1859" s="7">
        <f>(C1859/3)*13</f>
        <v>43.333333333333336</v>
      </c>
      <c r="M1859" s="7">
        <f>I1859-L1859</f>
        <v>-43.333333333333336</v>
      </c>
      <c r="N1859" s="6">
        <f>C1859/$C$2</f>
        <v>4.3142205856814554E-5</v>
      </c>
      <c r="O1859" s="5" t="s">
        <v>27882</v>
      </c>
      <c r="P1859" t="str">
        <f>VLOOKUP(A1859,'External $ Guide'!$A$2:$L$11545,3,0)</f>
        <v>Replenish</v>
      </c>
      <c r="Q1859" t="str">
        <f>VLOOKUP(A1859,'External $ Guide'!$A$2:$L$11545,4,0)</f>
        <v>Retail</v>
      </c>
      <c r="R1859" t="str">
        <f>VLOOKUP(A1859,'External $ Guide'!$A$2:$L$11545,5,0)</f>
        <v>Active</v>
      </c>
      <c r="S1859" t="str">
        <f>IFERROR(VLOOKUP(A1859,'Broker &amp; Vendor'!$A$2:$C$11545,3,0),"")</f>
        <v>PARK STREET IMPORTS /</v>
      </c>
      <c r="T1859" t="str">
        <f>IFERROR(VLOOKUP(A1859,'Broker &amp; Vendor'!$A$2:$C$11545,2,0),"")</f>
        <v>SGWS- CHAMPION DIVISION</v>
      </c>
    </row>
    <row r="1860" spans="1:20" x14ac:dyDescent="0.25">
      <c r="A1860" t="s">
        <v>4688</v>
      </c>
      <c r="B1860" t="s">
        <v>599</v>
      </c>
      <c r="C1860" s="10">
        <v>9.938649056603774</v>
      </c>
      <c r="D1860" s="10">
        <v>9.938649056603774</v>
      </c>
      <c r="E1860" s="1">
        <v>25.67</v>
      </c>
      <c r="F1860" s="3">
        <f>((E1860/53)*6)*3</f>
        <v>8.7181132075471695</v>
      </c>
      <c r="G1860" s="4">
        <f>VLOOKUP(A1860,'R12 Trend'!$A$4:$B$6433,2,0)</f>
        <v>0.14000000000000001</v>
      </c>
      <c r="H1860" s="10" t="str">
        <f>IFERROR(VLOOKUP(A1860,'DDS Needs'!$A$4:$F$767,6,0),"")</f>
        <v/>
      </c>
      <c r="I1860" s="1">
        <f>IFERROR(VLOOKUP(A1860,'WH INV 4-2-2026'!$A$2:$C$2914,3,0),"")</f>
        <v>46</v>
      </c>
      <c r="J1860" s="1">
        <f>I1860/(C1860/3)</f>
        <v>13.885186931749578</v>
      </c>
      <c r="K1860" s="5" t="str">
        <f>IF((I1860&gt;C1860),"X","")</f>
        <v>X</v>
      </c>
      <c r="L1860" s="7">
        <f>(C1860/3)*13</f>
        <v>43.067479245283025</v>
      </c>
      <c r="M1860" s="7">
        <f>I1860-L1860</f>
        <v>2.9325207547169754</v>
      </c>
      <c r="N1860" s="6">
        <f>C1860/$C$2</f>
        <v>4.2877524353863575E-5</v>
      </c>
      <c r="O1860" s="5" t="s">
        <v>27882</v>
      </c>
      <c r="P1860" t="str">
        <f>VLOOKUP(A1860,'External $ Guide'!$A$2:$L$11545,3,0)</f>
        <v>Replenish</v>
      </c>
      <c r="Q1860" t="str">
        <f>VLOOKUP(A1860,'External $ Guide'!$A$2:$L$11545,4,0)</f>
        <v>Retail</v>
      </c>
      <c r="R1860" t="str">
        <f>VLOOKUP(A1860,'External $ Guide'!$A$2:$L$11545,5,0)</f>
        <v>Active</v>
      </c>
      <c r="S1860" t="str">
        <f>IFERROR(VLOOKUP(A1860,'Broker &amp; Vendor'!$A$2:$C$11545,3,0),"")</f>
        <v>PERNOD RICARD USA</v>
      </c>
      <c r="T1860" t="str">
        <f>IFERROR(VLOOKUP(A1860,'Broker &amp; Vendor'!$A$2:$C$11545,2,0),"")</f>
        <v>UNITED</v>
      </c>
    </row>
    <row r="1861" spans="1:20" x14ac:dyDescent="0.25">
      <c r="A1861" t="s">
        <v>8322</v>
      </c>
      <c r="B1861" t="s">
        <v>8323</v>
      </c>
      <c r="C1861" s="10">
        <v>9.9359999999999999</v>
      </c>
      <c r="D1861" s="10">
        <v>9.9359999999999999</v>
      </c>
      <c r="E1861">
        <v>24.84</v>
      </c>
      <c r="G1861" s="4"/>
      <c r="H1861" s="10" t="str">
        <f>IFERROR(VLOOKUP(A1861,'DDS Needs'!$A$4:$F$767,6,0),"")</f>
        <v/>
      </c>
      <c r="I1861" s="1">
        <f>IFERROR(VLOOKUP(A1861,'WH INV 4-2-2026'!$A$2:$C$2914,3,0),"")</f>
        <v>0</v>
      </c>
      <c r="J1861" s="1">
        <f>I1861/(C1861/3)</f>
        <v>0</v>
      </c>
      <c r="K1861" s="5" t="str">
        <f>IF((I1861&gt;C1861),"X","")</f>
        <v/>
      </c>
      <c r="L1861" s="7">
        <f>(C1861/3)*13</f>
        <v>43.055999999999997</v>
      </c>
      <c r="M1861" s="7">
        <f>I1861-L1861</f>
        <v>-43.055999999999997</v>
      </c>
      <c r="N1861" s="6">
        <f>C1861/$C$2</f>
        <v>4.2866095739330938E-5</v>
      </c>
      <c r="O1861" s="5" t="s">
        <v>27882</v>
      </c>
      <c r="P1861" t="str">
        <f>VLOOKUP(A1861,'External $ Guide'!$A$2:$L$11545,3,0)</f>
        <v>Replenish</v>
      </c>
      <c r="Q1861" t="str">
        <f>VLOOKUP(A1861,'External $ Guide'!$A$2:$L$11545,4,0)</f>
        <v>Retail</v>
      </c>
      <c r="R1861" t="str">
        <f>VLOOKUP(A1861,'External $ Guide'!$A$2:$L$11545,5,0)</f>
        <v>Active</v>
      </c>
      <c r="S1861" t="str">
        <f>IFERROR(VLOOKUP(A1861,'Broker &amp; Vendor'!$A$2:$C$11545,3,0),"")</f>
        <v>MHW LTD</v>
      </c>
      <c r="T1861" t="str">
        <f>IFERROR(VLOOKUP(A1861,'Broker &amp; Vendor'!$A$2:$C$11545,2,0),"")</f>
        <v>SGWS- CHAMPION DIVISION</v>
      </c>
    </row>
    <row r="1862" spans="1:20" x14ac:dyDescent="0.25">
      <c r="A1862" t="s">
        <v>7441</v>
      </c>
      <c r="B1862" t="s">
        <v>3347</v>
      </c>
      <c r="C1862" s="10">
        <v>9.8887245283018856</v>
      </c>
      <c r="D1862" s="10">
        <v>9.8887245283018856</v>
      </c>
      <c r="E1862" s="1">
        <v>30.33</v>
      </c>
      <c r="F1862" s="3">
        <f>((E1862/53)*6)*3</f>
        <v>10.300754716981132</v>
      </c>
      <c r="G1862" s="4">
        <f>VLOOKUP(A1862,'R12 Trend'!$A$4:$B$6433,2,0)</f>
        <v>-0.04</v>
      </c>
      <c r="H1862" s="10" t="str">
        <f>IFERROR(VLOOKUP(A1862,'DDS Needs'!$A$4:$F$767,6,0),"")</f>
        <v/>
      </c>
      <c r="I1862" s="1">
        <f>IFERROR(VLOOKUP(A1862,'WH INV 4-2-2026'!$A$2:$C$2914,3,0),"")</f>
        <v>26</v>
      </c>
      <c r="J1862" s="1">
        <f>I1862/(C1862/3)</f>
        <v>7.8877715499871792</v>
      </c>
      <c r="K1862" s="5" t="str">
        <f>IF((I1862&gt;C1862),"X","")</f>
        <v>X</v>
      </c>
      <c r="L1862" s="7">
        <f>(C1862/3)*13</f>
        <v>42.851139622641504</v>
      </c>
      <c r="M1862" s="7">
        <f>I1862-L1862</f>
        <v>-16.851139622641504</v>
      </c>
      <c r="N1862" s="6">
        <f>C1862/$C$2</f>
        <v>4.2662138926133136E-5</v>
      </c>
      <c r="O1862" s="5" t="s">
        <v>27882</v>
      </c>
      <c r="P1862" t="str">
        <f>VLOOKUP(A1862,'External $ Guide'!$A$2:$L$11545,3,0)</f>
        <v>Replenish</v>
      </c>
      <c r="Q1862" t="str">
        <f>VLOOKUP(A1862,'External $ Guide'!$A$2:$L$11545,4,0)</f>
        <v>Wholesale bottle</v>
      </c>
      <c r="R1862" t="str">
        <f>VLOOKUP(A1862,'External $ Guide'!$A$2:$L$11545,5,0)</f>
        <v>Active</v>
      </c>
      <c r="S1862" t="str">
        <f>IFERROR(VLOOKUP(A1862,'Broker &amp; Vendor'!$A$2:$C$11545,3,0),"")</f>
        <v>DV SPIRITS LLC</v>
      </c>
      <c r="T1862" t="str">
        <f>IFERROR(VLOOKUP(A1862,'Broker &amp; Vendor'!$A$2:$C$11545,2,0),"")</f>
        <v>RNDC</v>
      </c>
    </row>
    <row r="1863" spans="1:20" x14ac:dyDescent="0.25">
      <c r="A1863" t="s">
        <v>5669</v>
      </c>
      <c r="B1863" t="s">
        <v>1575</v>
      </c>
      <c r="C1863" s="10">
        <v>9.850245283018868</v>
      </c>
      <c r="D1863" s="10">
        <v>9.850245283018868</v>
      </c>
      <c r="E1863" s="1">
        <v>40.85</v>
      </c>
      <c r="F1863" s="3">
        <f>((E1863/53)*6)*3</f>
        <v>13.873584905660378</v>
      </c>
      <c r="G1863" s="4">
        <f>VLOOKUP(A1863,'R12 Trend'!$A$4:$B$6433,2,0)</f>
        <v>-0.28999999999999998</v>
      </c>
      <c r="H1863" s="10" t="str">
        <f>IFERROR(VLOOKUP(A1863,'DDS Needs'!$A$4:$F$767,6,0),"")</f>
        <v/>
      </c>
      <c r="I1863" s="1">
        <f>IFERROR(VLOOKUP(A1863,'WH INV 4-2-2026'!$A$2:$C$2914,3,0),"")</f>
        <v>57</v>
      </c>
      <c r="J1863" s="1">
        <f>I1863/(C1863/3)</f>
        <v>17.359973796265969</v>
      </c>
      <c r="K1863" s="5" t="str">
        <f>IF((I1863&gt;C1863),"X","")</f>
        <v>X</v>
      </c>
      <c r="L1863" s="7">
        <f>(C1863/3)*13</f>
        <v>42.684396226415096</v>
      </c>
      <c r="M1863" s="7">
        <f>I1863-L1863</f>
        <v>14.315603773584904</v>
      </c>
      <c r="N1863" s="6">
        <f>C1863/$C$2</f>
        <v>4.2496130974011653E-5</v>
      </c>
      <c r="O1863" s="5" t="s">
        <v>27882</v>
      </c>
      <c r="P1863" t="str">
        <f>VLOOKUP(A1863,'External $ Guide'!$A$2:$L$11545,3,0)</f>
        <v>Replenish</v>
      </c>
      <c r="Q1863" t="str">
        <f>VLOOKUP(A1863,'External $ Guide'!$A$2:$L$11545,4,0)</f>
        <v>Retail</v>
      </c>
      <c r="R1863" t="str">
        <f>VLOOKUP(A1863,'External $ Guide'!$A$2:$L$11545,5,0)</f>
        <v>Active</v>
      </c>
      <c r="S1863" t="str">
        <f>IFERROR(VLOOKUP(A1863,'Broker &amp; Vendor'!$A$2:$C$11545,3,0),"")</f>
        <v>HEAVEN HILL SALES CO DBA HEAVEN HILL BRANDS</v>
      </c>
      <c r="T1863" t="str">
        <f>IFERROR(VLOOKUP(A1863,'Broker &amp; Vendor'!$A$2:$C$11545,2,0),"")</f>
        <v>SGWS- TRANSATLANTIC DIVISION</v>
      </c>
    </row>
    <row r="1864" spans="1:20" x14ac:dyDescent="0.25">
      <c r="A1864" t="s">
        <v>6244</v>
      </c>
      <c r="B1864" t="s">
        <v>2150</v>
      </c>
      <c r="C1864" s="10">
        <v>9.8376452830188672</v>
      </c>
      <c r="D1864" s="10">
        <v>9.8376452830188672</v>
      </c>
      <c r="E1864" s="1">
        <v>39.68</v>
      </c>
      <c r="F1864" s="3">
        <f>((E1864/53)*6)*3</f>
        <v>13.47622641509434</v>
      </c>
      <c r="G1864" s="4">
        <f>VLOOKUP(A1864,'R12 Trend'!$A$4:$B$6433,2,0)</f>
        <v>-0.27</v>
      </c>
      <c r="H1864" s="10" t="str">
        <f>IFERROR(VLOOKUP(A1864,'DDS Needs'!$A$4:$F$767,6,0),"")</f>
        <v/>
      </c>
      <c r="I1864" s="1">
        <f>IFERROR(VLOOKUP(A1864,'WH INV 4-2-2026'!$A$2:$C$2914,3,0),"")</f>
        <v>63</v>
      </c>
      <c r="J1864" s="1">
        <f>I1864/(C1864/3)</f>
        <v>19.211914494034467</v>
      </c>
      <c r="K1864" s="5" t="str">
        <f>IF((I1864&gt;C1864),"X","")</f>
        <v>X</v>
      </c>
      <c r="L1864" s="7">
        <f>(C1864/3)*13</f>
        <v>42.629796226415095</v>
      </c>
      <c r="M1864" s="7">
        <f>I1864-L1864</f>
        <v>20.370203773584905</v>
      </c>
      <c r="N1864" s="6">
        <f>C1864/$C$2</f>
        <v>4.2441771794632065E-5</v>
      </c>
      <c r="O1864" s="5" t="s">
        <v>27882</v>
      </c>
      <c r="P1864" t="str">
        <f>VLOOKUP(A1864,'External $ Guide'!$A$2:$L$11545,3,0)</f>
        <v>Replenish</v>
      </c>
      <c r="Q1864" t="str">
        <f>VLOOKUP(A1864,'External $ Guide'!$A$2:$L$11545,4,0)</f>
        <v>Retail</v>
      </c>
      <c r="R1864" t="str">
        <f>VLOOKUP(A1864,'External $ Guide'!$A$2:$L$11545,5,0)</f>
        <v>Active</v>
      </c>
      <c r="S1864" t="str">
        <f>IFERROR(VLOOKUP(A1864,'Broker &amp; Vendor'!$A$2:$C$11545,3,0),"")</f>
        <v>MHW LTD</v>
      </c>
      <c r="T1864" t="str">
        <f>IFERROR(VLOOKUP(A1864,'Broker &amp; Vendor'!$A$2:$C$11545,2,0),"")</f>
        <v>RNDC</v>
      </c>
    </row>
    <row r="1865" spans="1:20" x14ac:dyDescent="0.25">
      <c r="A1865" t="s">
        <v>4997</v>
      </c>
      <c r="B1865" t="s">
        <v>903</v>
      </c>
      <c r="C1865" s="10">
        <v>9.8332981132075457</v>
      </c>
      <c r="D1865" s="10">
        <v>9.8332981132075457</v>
      </c>
      <c r="E1865" s="1">
        <v>30.16</v>
      </c>
      <c r="F1865" s="3">
        <f>((E1865/53)*6)*3</f>
        <v>10.243018867924528</v>
      </c>
      <c r="G1865" s="4">
        <f>VLOOKUP(A1865,'R12 Trend'!$A$4:$B$6433,2,0)</f>
        <v>-0.04</v>
      </c>
      <c r="H1865" s="10" t="str">
        <f>IFERROR(VLOOKUP(A1865,'DDS Needs'!$A$4:$F$767,6,0),"")</f>
        <v/>
      </c>
      <c r="I1865" s="1">
        <f>IFERROR(VLOOKUP(A1865,'WH INV 4-2-2026'!$A$2:$C$2914,3,0),"")</f>
        <v>81</v>
      </c>
      <c r="J1865" s="1">
        <f>I1865/(C1865/3)</f>
        <v>24.711952917771889</v>
      </c>
      <c r="K1865" s="5" t="str">
        <f>IF((I1865&gt;C1865),"X","")</f>
        <v>X</v>
      </c>
      <c r="L1865" s="7">
        <f>(C1865/3)*13</f>
        <v>42.610958490566027</v>
      </c>
      <c r="M1865" s="7">
        <f>I1865-L1865</f>
        <v>38.389041509433973</v>
      </c>
      <c r="N1865" s="6">
        <f>C1865/$C$2</f>
        <v>4.2423017145142609E-5</v>
      </c>
      <c r="O1865" s="5" t="s">
        <v>27882</v>
      </c>
      <c r="P1865" t="str">
        <f>VLOOKUP(A1865,'External $ Guide'!$A$2:$L$11545,3,0)</f>
        <v>Replenish</v>
      </c>
      <c r="Q1865" t="str">
        <f>VLOOKUP(A1865,'External $ Guide'!$A$2:$L$11545,4,0)</f>
        <v>Retail</v>
      </c>
      <c r="R1865" t="str">
        <f>VLOOKUP(A1865,'External $ Guide'!$A$2:$L$11545,5,0)</f>
        <v>Active</v>
      </c>
      <c r="S1865" t="str">
        <f>IFERROR(VLOOKUP(A1865,'Broker &amp; Vendor'!$A$2:$C$11545,3,0),"")</f>
        <v>NEXT CENTURY SPIRITS MANUFACTURING LLC</v>
      </c>
      <c r="T1865" t="str">
        <f>IFERROR(VLOOKUP(A1865,'Broker &amp; Vendor'!$A$2:$C$11545,2,0),"")</f>
        <v>RNDC</v>
      </c>
    </row>
    <row r="1866" spans="1:20" x14ac:dyDescent="0.25">
      <c r="A1866" t="s">
        <v>4528</v>
      </c>
      <c r="B1866" t="s">
        <v>439</v>
      </c>
      <c r="C1866" s="10">
        <v>9.82514716981132</v>
      </c>
      <c r="D1866" s="10">
        <v>9.82514716981132</v>
      </c>
      <c r="E1866" s="1">
        <v>40.18</v>
      </c>
      <c r="F1866" s="3">
        <f>((E1866/53)*6)*3</f>
        <v>13.646037735849056</v>
      </c>
      <c r="G1866" s="4">
        <f>VLOOKUP(A1866,'R12 Trend'!$A$4:$B$6433,2,0)</f>
        <v>-0.28000000000000003</v>
      </c>
      <c r="H1866" s="10" t="str">
        <f>IFERROR(VLOOKUP(A1866,'DDS Needs'!$A$4:$F$767,6,0),"")</f>
        <v/>
      </c>
      <c r="I1866" s="1">
        <f>IFERROR(VLOOKUP(A1866,'WH INV 4-2-2026'!$A$2:$C$2914,3,0),"")</f>
        <v>0</v>
      </c>
      <c r="J1866" s="1">
        <f>I1866/(C1866/3)</f>
        <v>0</v>
      </c>
      <c r="K1866" s="5" t="str">
        <f>IF((I1866&gt;C1866),"X","")</f>
        <v/>
      </c>
      <c r="L1866" s="7">
        <f>(C1866/3)*13</f>
        <v>42.575637735849057</v>
      </c>
      <c r="M1866" s="7">
        <f>I1866-L1866</f>
        <v>-42.575637735849057</v>
      </c>
      <c r="N1866" s="6">
        <f>C1866/$C$2</f>
        <v>4.2387852177349885E-5</v>
      </c>
      <c r="O1866" s="5" t="s">
        <v>27882</v>
      </c>
      <c r="P1866" t="str">
        <f>VLOOKUP(A1866,'External $ Guide'!$A$2:$L$11545,3,0)</f>
        <v>Replenish</v>
      </c>
      <c r="Q1866" t="str">
        <f>VLOOKUP(A1866,'External $ Guide'!$A$2:$L$11545,4,0)</f>
        <v>Retail</v>
      </c>
      <c r="R1866" t="str">
        <f>VLOOKUP(A1866,'External $ Guide'!$A$2:$L$11545,5,0)</f>
        <v>Active</v>
      </c>
      <c r="S1866" t="str">
        <f>IFERROR(VLOOKUP(A1866,'Broker &amp; Vendor'!$A$2:$C$11545,3,0),"")</f>
        <v>BROWN FOREMAN CORP</v>
      </c>
      <c r="T1866" t="str">
        <f>IFERROR(VLOOKUP(A1866,'Broker &amp; Vendor'!$A$2:$C$11545,2,0),"")</f>
        <v>UNITED</v>
      </c>
    </row>
    <row r="1867" spans="1:20" x14ac:dyDescent="0.25">
      <c r="A1867" t="s">
        <v>4248</v>
      </c>
      <c r="B1867" t="s">
        <v>159</v>
      </c>
      <c r="C1867" s="10">
        <v>9.7917283018867938</v>
      </c>
      <c r="D1867" s="10">
        <v>9.7917283018867938</v>
      </c>
      <c r="E1867" s="1">
        <v>35.159999999999997</v>
      </c>
      <c r="F1867" s="3">
        <f>((E1867/53)*6)*3</f>
        <v>11.941132075471698</v>
      </c>
      <c r="G1867" s="4">
        <f>VLOOKUP(A1867,'R12 Trend'!$A$4:$B$6433,2,0)</f>
        <v>-0.18</v>
      </c>
      <c r="H1867" s="10" t="str">
        <f>IFERROR(VLOOKUP(A1867,'DDS Needs'!$A$4:$F$767,6,0),"")</f>
        <v/>
      </c>
      <c r="I1867" s="1" t="str">
        <f>IFERROR(VLOOKUP(A1867,'WH INV 4-2-2026'!$A$2:$C$2914,3,0),"")</f>
        <v/>
      </c>
      <c r="J1867" s="1" t="e">
        <f>I1867/(C1867/3)</f>
        <v>#VALUE!</v>
      </c>
      <c r="K1867" s="5" t="str">
        <f>IF((I1867&gt;C1867),"X","")</f>
        <v>X</v>
      </c>
      <c r="L1867" s="7">
        <f>(C1867/3)*13</f>
        <v>42.430822641509444</v>
      </c>
      <c r="M1867" s="7" t="e">
        <f>I1867-L1867</f>
        <v>#VALUE!</v>
      </c>
      <c r="N1867" s="6">
        <f>C1867/$C$2</f>
        <v>4.2243675809399722E-5</v>
      </c>
      <c r="O1867" s="5" t="s">
        <v>27882</v>
      </c>
      <c r="P1867" t="str">
        <f>VLOOKUP(A1867,'External $ Guide'!$A$2:$L$11545,3,0)</f>
        <v>Replenish</v>
      </c>
      <c r="Q1867" t="str">
        <f>VLOOKUP(A1867,'External $ Guide'!$A$2:$L$11545,4,0)</f>
        <v>Retail</v>
      </c>
      <c r="R1867" t="str">
        <f>VLOOKUP(A1867,'External $ Guide'!$A$2:$L$11545,5,0)</f>
        <v>Active</v>
      </c>
      <c r="S1867" t="str">
        <f>IFERROR(VLOOKUP(A1867,'Broker &amp; Vendor'!$A$2:$C$11545,3,0),"")</f>
        <v>CIROC SPIRITS LLC</v>
      </c>
      <c r="T1867" t="str">
        <f>IFERROR(VLOOKUP(A1867,'Broker &amp; Vendor'!$A$2:$C$11545,2,0),"")</f>
        <v>SGWS- TRANSATLANTIC DIVISION</v>
      </c>
    </row>
    <row r="1868" spans="1:20" x14ac:dyDescent="0.25">
      <c r="A1868" t="s">
        <v>6405</v>
      </c>
      <c r="B1868" t="s">
        <v>2311</v>
      </c>
      <c r="C1868" s="10">
        <v>9.7852075471698114</v>
      </c>
      <c r="D1868" s="10">
        <v>9.7852075471698114</v>
      </c>
      <c r="E1868" s="1">
        <v>24.01</v>
      </c>
      <c r="F1868" s="3">
        <f>((E1868/53)*6)*3</f>
        <v>8.1543396226415101</v>
      </c>
      <c r="G1868" s="4">
        <f>VLOOKUP(A1868,'R12 Trend'!$A$4:$B$6433,2,0)</f>
        <v>3.61</v>
      </c>
      <c r="H1868" s="10" t="str">
        <f>IFERROR(VLOOKUP(A1868,'DDS Needs'!$A$4:$F$767,6,0),"")</f>
        <v/>
      </c>
      <c r="I1868" s="1">
        <f>IFERROR(VLOOKUP(A1868,'WH INV 4-2-2026'!$A$2:$C$2914,3,0),"")</f>
        <v>23</v>
      </c>
      <c r="J1868" s="1">
        <f>I1868/(C1868/3)</f>
        <v>7.0514600397982319</v>
      </c>
      <c r="K1868" s="5" t="str">
        <f>IF((I1868&gt;C1868),"X","")</f>
        <v>X</v>
      </c>
      <c r="L1868" s="7">
        <f>(C1868/3)*13</f>
        <v>42.402566037735852</v>
      </c>
      <c r="M1868" s="7">
        <f>I1868-L1868</f>
        <v>-19.402566037735852</v>
      </c>
      <c r="N1868" s="6">
        <f>C1868/$C$2</f>
        <v>4.2215543835165542E-5</v>
      </c>
      <c r="O1868" s="5" t="s">
        <v>27882</v>
      </c>
      <c r="P1868" t="str">
        <f>VLOOKUP(A1868,'External $ Guide'!$A$2:$L$11545,3,0)</f>
        <v>Replenish</v>
      </c>
      <c r="Q1868" t="str">
        <f>VLOOKUP(A1868,'External $ Guide'!$A$2:$L$11545,4,0)</f>
        <v>Retail</v>
      </c>
      <c r="R1868" t="str">
        <f>VLOOKUP(A1868,'External $ Guide'!$A$2:$L$11545,5,0)</f>
        <v>Active</v>
      </c>
      <c r="S1868" t="str">
        <f>IFERROR(VLOOKUP(A1868,'Broker &amp; Vendor'!$A$2:$C$11545,3,0),"")</f>
        <v>MOET HENNESSY USA INC</v>
      </c>
      <c r="T1868" t="str">
        <f>IFERROR(VLOOKUP(A1868,'Broker &amp; Vendor'!$A$2:$C$11545,2,0),"")</f>
        <v>SGWS- COASTAL PACIFIC DIVISION</v>
      </c>
    </row>
    <row r="1869" spans="1:20" x14ac:dyDescent="0.25">
      <c r="A1869" t="s">
        <v>6885</v>
      </c>
      <c r="B1869" t="s">
        <v>2791</v>
      </c>
      <c r="C1869" s="10">
        <v>9.772981132075472</v>
      </c>
      <c r="D1869" s="10">
        <v>9.772981132075472</v>
      </c>
      <c r="E1869" s="1">
        <v>26.16</v>
      </c>
      <c r="F1869" s="3">
        <f>((E1869/53)*6)*3</f>
        <v>8.8845283018867924</v>
      </c>
      <c r="G1869" s="4">
        <f>VLOOKUP(A1869,'R12 Trend'!$A$4:$B$6433,2,0)</f>
        <v>0.1</v>
      </c>
      <c r="H1869" s="10" t="str">
        <f>IFERROR(VLOOKUP(A1869,'DDS Needs'!$A$4:$F$767,6,0),"")</f>
        <v/>
      </c>
      <c r="I1869" s="1">
        <f>IFERROR(VLOOKUP(A1869,'WH INV 4-2-2026'!$A$2:$C$2914,3,0),"")</f>
        <v>39</v>
      </c>
      <c r="J1869" s="1">
        <f>I1869/(C1869/3)</f>
        <v>11.97178204058938</v>
      </c>
      <c r="K1869" s="5" t="str">
        <f>IF((I1869&gt;C1869),"X","")</f>
        <v>X</v>
      </c>
      <c r="L1869" s="7">
        <f>(C1869/3)*13</f>
        <v>42.349584905660379</v>
      </c>
      <c r="M1869" s="7">
        <f>I1869-L1869</f>
        <v>-3.3495849056603788</v>
      </c>
      <c r="N1869" s="6">
        <f>C1869/$C$2</f>
        <v>4.2162796383476452E-5</v>
      </c>
      <c r="O1869" s="5" t="s">
        <v>27882</v>
      </c>
      <c r="P1869" t="str">
        <f>VLOOKUP(A1869,'External $ Guide'!$A$2:$L$11545,3,0)</f>
        <v>Replenish</v>
      </c>
      <c r="Q1869" t="str">
        <f>VLOOKUP(A1869,'External $ Guide'!$A$2:$L$11545,4,0)</f>
        <v>Retail</v>
      </c>
      <c r="R1869" t="str">
        <f>VLOOKUP(A1869,'External $ Guide'!$A$2:$L$11545,5,0)</f>
        <v>Active</v>
      </c>
      <c r="S1869" t="s">
        <v>27956</v>
      </c>
      <c r="T1869" t="str">
        <f>IFERROR(VLOOKUP(A1869,'Broker &amp; Vendor'!$A$2:$C$11545,2,0),"")</f>
        <v>SGWS- CHAMPION DIVISION</v>
      </c>
    </row>
    <row r="1870" spans="1:20" x14ac:dyDescent="0.25">
      <c r="A1870" t="s">
        <v>7060</v>
      </c>
      <c r="B1870" t="s">
        <v>2966</v>
      </c>
      <c r="C1870" s="10">
        <v>9.68230188679245</v>
      </c>
      <c r="D1870" s="10">
        <v>9.68230188679245</v>
      </c>
      <c r="E1870" s="1">
        <v>36.549999999999997</v>
      </c>
      <c r="F1870" s="3">
        <f>((E1870/53)*6)*3</f>
        <v>12.413207547169808</v>
      </c>
      <c r="G1870" s="4">
        <f>VLOOKUP(A1870,'R12 Trend'!$A$4:$B$6433,2,0)</f>
        <v>-0.22</v>
      </c>
      <c r="H1870" s="10" t="str">
        <f>IFERROR(VLOOKUP(A1870,'DDS Needs'!$A$4:$F$767,6,0),"")</f>
        <v/>
      </c>
      <c r="I1870" s="1">
        <f>IFERROR(VLOOKUP(A1870,'WH INV 4-2-2026'!$A$2:$C$2914,3,0),"")</f>
        <v>0</v>
      </c>
      <c r="J1870" s="1">
        <f>I1870/(C1870/3)</f>
        <v>0</v>
      </c>
      <c r="K1870" s="5" t="str">
        <f>IF((I1870&gt;C1870),"X","")</f>
        <v/>
      </c>
      <c r="L1870" s="7">
        <f>(C1870/3)*13</f>
        <v>41.95664150943395</v>
      </c>
      <c r="M1870" s="7">
        <f>I1870-L1870</f>
        <v>-41.95664150943395</v>
      </c>
      <c r="N1870" s="6">
        <f>C1870/$C$2</f>
        <v>4.1771586116782384E-5</v>
      </c>
      <c r="O1870" s="5" t="s">
        <v>27882</v>
      </c>
      <c r="P1870" t="str">
        <f>VLOOKUP(A1870,'External $ Guide'!$A$2:$L$11545,3,0)</f>
        <v>NoReplen</v>
      </c>
      <c r="Q1870" t="str">
        <f>VLOOKUP(A1870,'External $ Guide'!$A$2:$L$11545,4,0)</f>
        <v>Retail</v>
      </c>
      <c r="R1870" t="str">
        <f>VLOOKUP(A1870,'External $ Guide'!$A$2:$L$11545,5,0)</f>
        <v>Active</v>
      </c>
      <c r="S1870" t="str">
        <f>IFERROR(VLOOKUP(A1870,'Broker &amp; Vendor'!$A$2:$C$11545,3,0),"")</f>
        <v>BUSHWACKER SPIRITS LLC</v>
      </c>
      <c r="T1870" t="str">
        <f>IFERROR(VLOOKUP(A1870,'Broker &amp; Vendor'!$A$2:$C$11545,2,0),"")</f>
        <v>LUKE LEA BEVERAGES</v>
      </c>
    </row>
    <row r="1871" spans="1:20" x14ac:dyDescent="0.25">
      <c r="A1871" t="s">
        <v>4572</v>
      </c>
      <c r="B1871" t="s">
        <v>483</v>
      </c>
      <c r="C1871" s="10">
        <v>9.6590037735849066</v>
      </c>
      <c r="D1871" s="10">
        <v>9.6590037735849066</v>
      </c>
      <c r="E1871" s="1">
        <v>29.32</v>
      </c>
      <c r="F1871" s="3">
        <f>((E1871/53)*6)*3</f>
        <v>9.9577358490566041</v>
      </c>
      <c r="G1871" s="4">
        <f>VLOOKUP(A1871,'R12 Trend'!$A$4:$B$6433,2,0)</f>
        <v>-0.03</v>
      </c>
      <c r="H1871" s="10" t="str">
        <f>IFERROR(VLOOKUP(A1871,'DDS Needs'!$A$4:$F$767,6,0),"")</f>
        <v/>
      </c>
      <c r="I1871" s="1">
        <f>IFERROR(VLOOKUP(A1871,'WH INV 4-2-2026'!$A$2:$C$2914,3,0),"")</f>
        <v>116</v>
      </c>
      <c r="J1871" s="1">
        <f>I1871/(C1871/3)</f>
        <v>36.028560310919204</v>
      </c>
      <c r="K1871" s="5" t="str">
        <f>IF((I1871&gt;C1871),"X","")</f>
        <v>X</v>
      </c>
      <c r="L1871" s="7">
        <f>(C1871/3)*13</f>
        <v>41.855683018867929</v>
      </c>
      <c r="M1871" s="7">
        <f>I1871-L1871</f>
        <v>74.144316981132079</v>
      </c>
      <c r="N1871" s="6">
        <f>C1871/$C$2</f>
        <v>4.1671072917174863E-5</v>
      </c>
      <c r="O1871" s="5" t="s">
        <v>27882</v>
      </c>
      <c r="P1871" t="str">
        <f>VLOOKUP(A1871,'External $ Guide'!$A$2:$L$11545,3,0)</f>
        <v>Replenish</v>
      </c>
      <c r="Q1871" t="str">
        <f>VLOOKUP(A1871,'External $ Guide'!$A$2:$L$11545,4,0)</f>
        <v>Retail</v>
      </c>
      <c r="R1871" t="str">
        <f>VLOOKUP(A1871,'External $ Guide'!$A$2:$L$11545,5,0)</f>
        <v>Active</v>
      </c>
      <c r="S1871" t="str">
        <f>IFERROR(VLOOKUP(A1871,'Broker &amp; Vendor'!$A$2:$C$11545,3,0),"")</f>
        <v>PROXIMO SPIRITS INC.</v>
      </c>
      <c r="T1871" t="str">
        <f>IFERROR(VLOOKUP(A1871,'Broker &amp; Vendor'!$A$2:$C$11545,2,0),"")</f>
        <v>JOHNSON BROTHERS</v>
      </c>
    </row>
    <row r="1872" spans="1:20" x14ac:dyDescent="0.25">
      <c r="A1872" t="s">
        <v>6655</v>
      </c>
      <c r="B1872" t="s">
        <v>2561</v>
      </c>
      <c r="C1872" s="10">
        <v>9.65231320754717</v>
      </c>
      <c r="D1872" s="10">
        <v>9.65231320754717</v>
      </c>
      <c r="E1872" s="1">
        <v>36.909999999999997</v>
      </c>
      <c r="F1872" s="3">
        <f>((E1872/53)*6)*3</f>
        <v>12.535471698113207</v>
      </c>
      <c r="G1872" s="4">
        <f>VLOOKUP(A1872,'R12 Trend'!$A$4:$B$6433,2,0)</f>
        <v>-0.23</v>
      </c>
      <c r="H1872" s="10" t="str">
        <f>IFERROR(VLOOKUP(A1872,'DDS Needs'!$A$4:$F$767,6,0),"")</f>
        <v/>
      </c>
      <c r="I1872" s="1" t="str">
        <f>IFERROR(VLOOKUP(A1872,'WH INV 4-2-2026'!$A$2:$C$2914,3,0),"")</f>
        <v/>
      </c>
      <c r="J1872" s="1" t="e">
        <f>I1872/(C1872/3)</f>
        <v>#VALUE!</v>
      </c>
      <c r="K1872" s="5" t="str">
        <f>IF((I1872&gt;C1872),"X","")</f>
        <v>X</v>
      </c>
      <c r="L1872" s="7">
        <f>(C1872/3)*13</f>
        <v>41.82669056603774</v>
      </c>
      <c r="M1872" s="7" t="e">
        <f>I1872-L1872</f>
        <v>#VALUE!</v>
      </c>
      <c r="N1872" s="6">
        <f>C1872/$C$2</f>
        <v>4.1642208339444999E-5</v>
      </c>
      <c r="O1872" s="5" t="s">
        <v>27882</v>
      </c>
      <c r="P1872" t="str">
        <f>VLOOKUP(A1872,'External $ Guide'!$A$2:$L$11545,3,0)</f>
        <v>Replenish</v>
      </c>
      <c r="Q1872" t="str">
        <f>VLOOKUP(A1872,'External $ Guide'!$A$2:$L$11545,4,0)</f>
        <v>Retail</v>
      </c>
      <c r="R1872" t="str">
        <f>VLOOKUP(A1872,'External $ Guide'!$A$2:$L$11545,5,0)</f>
        <v>Active</v>
      </c>
      <c r="S1872" t="str">
        <f>IFERROR(VLOOKUP(A1872,'Broker &amp; Vendor'!$A$2:$C$11545,3,0),"")</f>
        <v>MANGO BOTTLING INC</v>
      </c>
      <c r="T1872" t="str">
        <f>IFERROR(VLOOKUP(A1872,'Broker &amp; Vendor'!$A$2:$C$11545,2,0),"")</f>
        <v>RNDC</v>
      </c>
    </row>
    <row r="1873" spans="1:20" x14ac:dyDescent="0.25">
      <c r="A1873" t="s">
        <v>5531</v>
      </c>
      <c r="B1873" t="s">
        <v>1437</v>
      </c>
      <c r="C1873" s="10">
        <v>9.6425660377358486</v>
      </c>
      <c r="D1873" s="10">
        <v>9.6425660377358486</v>
      </c>
      <c r="E1873" s="1">
        <v>23.66</v>
      </c>
      <c r="F1873" s="3">
        <f>((E1873/53)*6)*3</f>
        <v>8.0354716981132075</v>
      </c>
      <c r="G1873" s="4">
        <f>VLOOKUP(A1873,'R12 Trend'!$A$4:$B$6433,2,0)</f>
        <v>21.57</v>
      </c>
      <c r="H1873" s="10" t="str">
        <f>IFERROR(VLOOKUP(A1873,'DDS Needs'!$A$4:$F$767,6,0),"")</f>
        <v/>
      </c>
      <c r="I1873" s="1">
        <f>IFERROR(VLOOKUP(A1873,'WH INV 4-2-2026'!$A$2:$C$2914,3,0),"")</f>
        <v>0</v>
      </c>
      <c r="J1873" s="1">
        <f>I1873/(C1873/3)</f>
        <v>0</v>
      </c>
      <c r="K1873" s="5" t="str">
        <f>IF((I1873&gt;C1873),"X","")</f>
        <v/>
      </c>
      <c r="L1873" s="7">
        <f>(C1873/3)*13</f>
        <v>41.784452830188677</v>
      </c>
      <c r="M1873" s="7">
        <f>I1873-L1873</f>
        <v>-41.784452830188677</v>
      </c>
      <c r="N1873" s="6">
        <f>C1873/$C$2</f>
        <v>4.1600156898792862E-5</v>
      </c>
      <c r="O1873" s="5" t="s">
        <v>27882</v>
      </c>
      <c r="P1873" t="str">
        <f>VLOOKUP(A1873,'External $ Guide'!$A$2:$L$11545,3,0)</f>
        <v>Allocated1</v>
      </c>
      <c r="Q1873" t="str">
        <f>VLOOKUP(A1873,'External $ Guide'!$A$2:$L$11545,4,0)</f>
        <v>Retail</v>
      </c>
      <c r="R1873" t="str">
        <f>VLOOKUP(A1873,'External $ Guide'!$A$2:$L$11545,5,0)</f>
        <v>Active</v>
      </c>
      <c r="S1873" t="str">
        <f>IFERROR(VLOOKUP(A1873,'Broker &amp; Vendor'!$A$2:$C$11545,3,0),"")</f>
        <v>LUXCO INC</v>
      </c>
      <c r="T1873" t="str">
        <f>IFERROR(VLOOKUP(A1873,'Broker &amp; Vendor'!$A$2:$C$11545,2,0),"")</f>
        <v>RNDC</v>
      </c>
    </row>
    <row r="1874" spans="1:20" x14ac:dyDescent="0.25">
      <c r="A1874" t="s">
        <v>4368</v>
      </c>
      <c r="B1874" t="s">
        <v>279</v>
      </c>
      <c r="C1874" s="10">
        <v>9.6355698113207549</v>
      </c>
      <c r="D1874" s="10">
        <v>9.6355698113207549</v>
      </c>
      <c r="E1874" s="1">
        <v>32.99</v>
      </c>
      <c r="F1874" s="3">
        <f>((E1874/53)*6)*3</f>
        <v>11.204150943396227</v>
      </c>
      <c r="G1874" s="4">
        <f>VLOOKUP(A1874,'R12 Trend'!$A$4:$B$6433,2,0)</f>
        <v>-0.14000000000000001</v>
      </c>
      <c r="H1874" s="10" t="str">
        <f>IFERROR(VLOOKUP(A1874,'DDS Needs'!$A$4:$F$767,6,0),"")</f>
        <v/>
      </c>
      <c r="I1874" s="1">
        <f>IFERROR(VLOOKUP(A1874,'WH INV 4-2-2026'!$A$2:$C$2914,3,0),"")</f>
        <v>29</v>
      </c>
      <c r="J1874" s="1">
        <f>I1874/(C1874/3)</f>
        <v>9.0290456821540932</v>
      </c>
      <c r="K1874" s="5" t="str">
        <f>IF((I1874&gt;C1874),"X","")</f>
        <v>X</v>
      </c>
      <c r="L1874" s="7">
        <f>(C1874/3)*13</f>
        <v>41.754135849056603</v>
      </c>
      <c r="M1874" s="7">
        <f>I1874-L1874</f>
        <v>-12.754135849056603</v>
      </c>
      <c r="N1874" s="6">
        <f>C1874/$C$2</f>
        <v>4.1569973634770776E-5</v>
      </c>
      <c r="O1874" s="5" t="s">
        <v>27882</v>
      </c>
      <c r="P1874" t="str">
        <f>VLOOKUP(A1874,'External $ Guide'!$A$2:$L$11545,3,0)</f>
        <v>Replenish</v>
      </c>
      <c r="Q1874" t="str">
        <f>VLOOKUP(A1874,'External $ Guide'!$A$2:$L$11545,4,0)</f>
        <v>Retail</v>
      </c>
      <c r="R1874" t="str">
        <f>VLOOKUP(A1874,'External $ Guide'!$A$2:$L$11545,5,0)</f>
        <v>Active</v>
      </c>
      <c r="S1874" t="str">
        <f>IFERROR(VLOOKUP(A1874,'Broker &amp; Vendor'!$A$2:$C$11545,3,0),"")</f>
        <v>MCCORMICK DISTILLING CO INC</v>
      </c>
      <c r="T1874" t="str">
        <f>IFERROR(VLOOKUP(A1874,'Broker &amp; Vendor'!$A$2:$C$11545,2,0),"")</f>
        <v>RNDC</v>
      </c>
    </row>
    <row r="1875" spans="1:20" x14ac:dyDescent="0.25">
      <c r="A1875" t="s">
        <v>7450</v>
      </c>
      <c r="B1875" t="s">
        <v>3356</v>
      </c>
      <c r="C1875" s="10">
        <v>9.5400000000000009</v>
      </c>
      <c r="D1875" s="10">
        <v>9.5400000000000009</v>
      </c>
      <c r="E1875" s="1">
        <v>26.5</v>
      </c>
      <c r="F1875" s="3">
        <f>((E1875/53)*6)*3</f>
        <v>9</v>
      </c>
      <c r="G1875" s="4">
        <f>VLOOKUP(A1875,'R12 Trend'!$A$4:$B$6433,2,0)</f>
        <v>0.06</v>
      </c>
      <c r="H1875" s="10" t="str">
        <f>IFERROR(VLOOKUP(A1875,'DDS Needs'!$A$4:$F$767,6,0),"")</f>
        <v/>
      </c>
      <c r="I1875" s="1">
        <f>IFERROR(VLOOKUP(A1875,'WH INV 4-2-2026'!$A$2:$C$2914,3,0),"")</f>
        <v>33</v>
      </c>
      <c r="J1875" s="1">
        <f>I1875/(C1875/3)</f>
        <v>10.377358490566037</v>
      </c>
      <c r="K1875" s="5" t="str">
        <f>IF((I1875&gt;C1875),"X","")</f>
        <v>X</v>
      </c>
      <c r="L1875" s="7">
        <f>(C1875/3)*13</f>
        <v>41.34</v>
      </c>
      <c r="M1875" s="7">
        <f>I1875-L1875</f>
        <v>-8.3400000000000034</v>
      </c>
      <c r="N1875" s="6">
        <f>C1875/$C$2</f>
        <v>4.1157664387401085E-5</v>
      </c>
      <c r="O1875" s="5" t="s">
        <v>27882</v>
      </c>
      <c r="P1875" t="str">
        <f>VLOOKUP(A1875,'External $ Guide'!$A$2:$L$11545,3,0)</f>
        <v>Replenish</v>
      </c>
      <c r="Q1875" t="str">
        <f>VLOOKUP(A1875,'External $ Guide'!$A$2:$L$11545,4,0)</f>
        <v>Wholesale bottle</v>
      </c>
      <c r="R1875" t="str">
        <f>VLOOKUP(A1875,'External $ Guide'!$A$2:$L$11545,5,0)</f>
        <v>Active</v>
      </c>
      <c r="S1875" t="str">
        <f>IFERROR(VLOOKUP(A1875,'Broker &amp; Vendor'!$A$2:$C$11545,3,0),"")</f>
        <v>FOUR ROSES DISTILLERY LLC</v>
      </c>
      <c r="T1875" t="str">
        <f>IFERROR(VLOOKUP(A1875,'Broker &amp; Vendor'!$A$2:$C$11545,2,0),"")</f>
        <v>RNDC</v>
      </c>
    </row>
    <row r="1876" spans="1:20" x14ac:dyDescent="0.25">
      <c r="A1876" t="s">
        <v>5048</v>
      </c>
      <c r="B1876" t="s">
        <v>954</v>
      </c>
      <c r="C1876" s="10">
        <v>9.5366037735849059</v>
      </c>
      <c r="D1876" s="10">
        <v>9.5366037735849059</v>
      </c>
      <c r="E1876" s="1">
        <v>27</v>
      </c>
      <c r="F1876" s="3">
        <f>((E1876/53)*6)*3</f>
        <v>9.1698113207547163</v>
      </c>
      <c r="G1876" s="4">
        <f>VLOOKUP(A1876,'R12 Trend'!$A$4:$B$6433,2,0)</f>
        <v>0.04</v>
      </c>
      <c r="H1876" s="10" t="str">
        <f>IFERROR(VLOOKUP(A1876,'DDS Needs'!$A$4:$F$767,6,0),"")</f>
        <v/>
      </c>
      <c r="I1876" s="1">
        <f>IFERROR(VLOOKUP(A1876,'WH INV 4-2-2026'!$A$2:$C$2914,3,0),"")</f>
        <v>30</v>
      </c>
      <c r="J1876" s="1">
        <f>I1876/(C1876/3)</f>
        <v>9.4373219373219381</v>
      </c>
      <c r="K1876" s="5" t="str">
        <f>IF((I1876&gt;C1876),"X","")</f>
        <v>X</v>
      </c>
      <c r="L1876" s="7">
        <f>(C1876/3)*13</f>
        <v>41.325283018867921</v>
      </c>
      <c r="M1876" s="7">
        <f>I1876-L1876</f>
        <v>-11.325283018867921</v>
      </c>
      <c r="N1876" s="6">
        <f>C1876/$C$2</f>
        <v>4.1143012317487446E-5</v>
      </c>
      <c r="O1876" s="5" t="s">
        <v>27882</v>
      </c>
      <c r="P1876" t="str">
        <f>VLOOKUP(A1876,'External $ Guide'!$A$2:$L$11545,3,0)</f>
        <v>Replenish</v>
      </c>
      <c r="Q1876" t="str">
        <f>VLOOKUP(A1876,'External $ Guide'!$A$2:$L$11545,4,0)</f>
        <v>Retail</v>
      </c>
      <c r="R1876" t="str">
        <f>VLOOKUP(A1876,'External $ Guide'!$A$2:$L$11545,5,0)</f>
        <v>Active</v>
      </c>
      <c r="S1876" t="str">
        <f>IFERROR(VLOOKUP(A1876,'Broker &amp; Vendor'!$A$2:$C$11545,3,0),"")</f>
        <v>THE EDRINGTON GROUP USA LLC</v>
      </c>
      <c r="T1876" t="str">
        <f>IFERROR(VLOOKUP(A1876,'Broker &amp; Vendor'!$A$2:$C$11545,2,0),"")</f>
        <v>RNDC</v>
      </c>
    </row>
    <row r="1877" spans="1:20" x14ac:dyDescent="0.25">
      <c r="A1877" t="s">
        <v>5128</v>
      </c>
      <c r="B1877" t="s">
        <v>1034</v>
      </c>
      <c r="C1877" s="10">
        <v>9.5088905660377367</v>
      </c>
      <c r="D1877" s="10">
        <v>9.5088905660377367</v>
      </c>
      <c r="E1877" s="1">
        <v>36.840000000000003</v>
      </c>
      <c r="F1877" s="3">
        <f>((E1877/53)*6)*3</f>
        <v>12.511698113207547</v>
      </c>
      <c r="G1877" s="4">
        <f>VLOOKUP(A1877,'R12 Trend'!$A$4:$B$6433,2,0)</f>
        <v>-0.24</v>
      </c>
      <c r="H1877" s="10" t="str">
        <f>IFERROR(VLOOKUP(A1877,'DDS Needs'!$A$4:$F$767,6,0),"")</f>
        <v/>
      </c>
      <c r="I1877" s="1">
        <f>IFERROR(VLOOKUP(A1877,'WH INV 4-2-2026'!$A$2:$C$2914,3,0),"")</f>
        <v>0.16666700000000001</v>
      </c>
      <c r="J1877" s="1">
        <f>I1877/(C1877/3)</f>
        <v>5.2582474950949573E-2</v>
      </c>
      <c r="K1877" s="5" t="str">
        <f>IF((I1877&gt;C1877),"X","")</f>
        <v/>
      </c>
      <c r="L1877" s="7">
        <f>(C1877/3)*13</f>
        <v>41.205192452830197</v>
      </c>
      <c r="M1877" s="7">
        <f>I1877-L1877</f>
        <v>-41.0385254528302</v>
      </c>
      <c r="N1877" s="6">
        <f>C1877/$C$2</f>
        <v>4.1023451426992186E-5</v>
      </c>
      <c r="O1877" s="5" t="s">
        <v>27882</v>
      </c>
      <c r="P1877" t="str">
        <f>VLOOKUP(A1877,'External $ Guide'!$A$2:$L$11545,3,0)</f>
        <v>Replenish</v>
      </c>
      <c r="Q1877" t="str">
        <f>VLOOKUP(A1877,'External $ Guide'!$A$2:$L$11545,4,0)</f>
        <v>Retail</v>
      </c>
      <c r="R1877" t="str">
        <f>VLOOKUP(A1877,'External $ Guide'!$A$2:$L$11545,5,0)</f>
        <v>Active</v>
      </c>
      <c r="S1877" t="str">
        <f>IFERROR(VLOOKUP(A1877,'Broker &amp; Vendor'!$A$2:$C$11545,3,0),"")</f>
        <v>GO AMERICA GO BEVERAGES LLC.</v>
      </c>
      <c r="T1877" t="str">
        <f>IFERROR(VLOOKUP(A1877,'Broker &amp; Vendor'!$A$2:$C$11545,2,0),"")</f>
        <v>RNDC</v>
      </c>
    </row>
    <row r="1878" spans="1:20" x14ac:dyDescent="0.25">
      <c r="A1878" t="s">
        <v>6694</v>
      </c>
      <c r="B1878" t="s">
        <v>2600</v>
      </c>
      <c r="C1878" s="10">
        <v>9.4888867924528295</v>
      </c>
      <c r="D1878" s="10">
        <v>9.4888867924528295</v>
      </c>
      <c r="E1878" s="1">
        <v>29.41</v>
      </c>
      <c r="F1878" s="3">
        <f>((E1878/53)*6)*3</f>
        <v>9.9883018867924527</v>
      </c>
      <c r="G1878" s="4">
        <f>VLOOKUP(A1878,'R12 Trend'!$A$4:$B$6433,2,0)</f>
        <v>-0.05</v>
      </c>
      <c r="H1878" s="10" t="str">
        <f>IFERROR(VLOOKUP(A1878,'DDS Needs'!$A$4:$F$767,6,0),"")</f>
        <v/>
      </c>
      <c r="I1878" s="1">
        <f>IFERROR(VLOOKUP(A1878,'WH INV 4-2-2026'!$A$2:$C$2914,3,0),"")</f>
        <v>54</v>
      </c>
      <c r="J1878" s="1">
        <f>I1878/(C1878/3)</f>
        <v>17.072603303566638</v>
      </c>
      <c r="K1878" s="5" t="str">
        <f>IF((I1878&gt;C1878),"X","")</f>
        <v>X</v>
      </c>
      <c r="L1878" s="7">
        <f>(C1878/3)*13</f>
        <v>41.118509433962259</v>
      </c>
      <c r="M1878" s="7">
        <f>I1878-L1878</f>
        <v>12.881490566037741</v>
      </c>
      <c r="N1878" s="6">
        <f>C1878/$C$2</f>
        <v>4.0937150735200869E-5</v>
      </c>
      <c r="O1878" s="5" t="s">
        <v>27882</v>
      </c>
      <c r="P1878" t="str">
        <f>VLOOKUP(A1878,'External $ Guide'!$A$2:$L$11545,3,0)</f>
        <v>Replenish</v>
      </c>
      <c r="Q1878" t="str">
        <f>VLOOKUP(A1878,'External $ Guide'!$A$2:$L$11545,4,0)</f>
        <v>Retail</v>
      </c>
      <c r="R1878" t="str">
        <f>VLOOKUP(A1878,'External $ Guide'!$A$2:$L$11545,5,0)</f>
        <v>Active</v>
      </c>
      <c r="S1878" t="str">
        <f>IFERROR(VLOOKUP(A1878,'Broker &amp; Vendor'!$A$2:$C$11545,3,0),"")</f>
        <v>DIAGEO NORTH AMERICA INC</v>
      </c>
      <c r="T1878" t="str">
        <f>IFERROR(VLOOKUP(A1878,'Broker &amp; Vendor'!$A$2:$C$11545,2,0),"")</f>
        <v>SGWS- COASTAL PACIFIC DIVISION</v>
      </c>
    </row>
    <row r="1879" spans="1:20" x14ac:dyDescent="0.25">
      <c r="A1879" t="s">
        <v>7657</v>
      </c>
      <c r="B1879" t="s">
        <v>3563</v>
      </c>
      <c r="C1879" s="10">
        <v>9.3973584905660381</v>
      </c>
      <c r="D1879" s="10">
        <v>9.3973584905660381</v>
      </c>
      <c r="E1879" s="1">
        <v>27.67</v>
      </c>
      <c r="F1879" s="3">
        <f>((E1879/53)*6)*3</f>
        <v>9.3973584905660381</v>
      </c>
      <c r="G1879" s="4">
        <f>VLOOKUP(A1879,'R12 Trend'!$A$4:$B$6433,2,0)</f>
        <v>0</v>
      </c>
      <c r="H1879" s="10" t="str">
        <f>IFERROR(VLOOKUP(A1879,'DDS Needs'!$A$4:$F$767,6,0),"")</f>
        <v/>
      </c>
      <c r="I1879" s="1">
        <f>IFERROR(VLOOKUP(A1879,'WH INV 4-2-2026'!$A$2:$C$2914,3,0),"")</f>
        <v>124</v>
      </c>
      <c r="J1879" s="1">
        <f>I1879/(C1879/3)</f>
        <v>39.585592097337667</v>
      </c>
      <c r="K1879" s="5" t="str">
        <f>IF((I1879&gt;C1879),"X","")</f>
        <v>X</v>
      </c>
      <c r="L1879" s="7">
        <f>(C1879/3)*13</f>
        <v>40.721886792452835</v>
      </c>
      <c r="M1879" s="7">
        <f>I1879-L1879</f>
        <v>83.278113207547165</v>
      </c>
      <c r="N1879" s="6">
        <f>C1879/$C$2</f>
        <v>4.0542277451028412E-5</v>
      </c>
      <c r="O1879" s="5" t="s">
        <v>27882</v>
      </c>
      <c r="P1879" t="str">
        <f>VLOOKUP(A1879,'External $ Guide'!$A$2:$L$11545,3,0)</f>
        <v>Replenish</v>
      </c>
      <c r="Q1879" t="str">
        <f>VLOOKUP(A1879,'External $ Guide'!$A$2:$L$11545,4,0)</f>
        <v>Retail</v>
      </c>
      <c r="R1879" t="str">
        <f>VLOOKUP(A1879,'External $ Guide'!$A$2:$L$11545,5,0)</f>
        <v>Active</v>
      </c>
      <c r="S1879" t="str">
        <f>IFERROR(VLOOKUP(A1879,'Broker &amp; Vendor'!$A$2:$C$11545,3,0),"")</f>
        <v>HEAVEN HILL SALES CO DBA HEAVEN HILL BRANDS</v>
      </c>
      <c r="T1879" t="str">
        <f>IFERROR(VLOOKUP(A1879,'Broker &amp; Vendor'!$A$2:$C$11545,2,0),"")</f>
        <v>SGWS- TRANSATLANTIC DIVISION</v>
      </c>
    </row>
    <row r="1880" spans="1:20" x14ac:dyDescent="0.25">
      <c r="A1880" t="s">
        <v>4628</v>
      </c>
      <c r="B1880" t="s">
        <v>539</v>
      </c>
      <c r="C1880" s="10">
        <v>9.3863207547169818</v>
      </c>
      <c r="D1880" s="10">
        <v>9.3863207547169818</v>
      </c>
      <c r="E1880" s="1">
        <v>36.85</v>
      </c>
      <c r="F1880" s="3">
        <f>((E1880/53)*6)*3</f>
        <v>12.515094339622642</v>
      </c>
      <c r="G1880" s="4">
        <f>VLOOKUP(A1880,'R12 Trend'!$A$4:$B$6433,2,0)</f>
        <v>-0.25</v>
      </c>
      <c r="H1880" s="10" t="str">
        <f>IFERROR(VLOOKUP(A1880,'DDS Needs'!$A$4:$F$767,6,0),"")</f>
        <v/>
      </c>
      <c r="I1880" s="1">
        <f>IFERROR(VLOOKUP(A1880,'WH INV 4-2-2026'!$A$2:$C$2914,3,0),"")</f>
        <v>113</v>
      </c>
      <c r="J1880" s="1">
        <f>I1880/(C1880/3)</f>
        <v>36.116387758178803</v>
      </c>
      <c r="K1880" s="5" t="str">
        <f>IF((I1880&gt;C1880),"X","")</f>
        <v>X</v>
      </c>
      <c r="L1880" s="7">
        <f>(C1880/3)*13</f>
        <v>40.674056603773586</v>
      </c>
      <c r="M1880" s="7">
        <f>I1880-L1880</f>
        <v>72.325943396226421</v>
      </c>
      <c r="N1880" s="6">
        <f>C1880/$C$2</f>
        <v>4.0494658223809099E-5</v>
      </c>
      <c r="O1880" s="5" t="s">
        <v>27882</v>
      </c>
      <c r="P1880" t="str">
        <f>VLOOKUP(A1880,'External $ Guide'!$A$2:$L$11545,3,0)</f>
        <v>Replenish</v>
      </c>
      <c r="Q1880" t="str">
        <f>VLOOKUP(A1880,'External $ Guide'!$A$2:$L$11545,4,0)</f>
        <v>Retail</v>
      </c>
      <c r="R1880" t="str">
        <f>VLOOKUP(A1880,'External $ Guide'!$A$2:$L$11545,5,0)</f>
        <v>Active</v>
      </c>
      <c r="S1880" t="str">
        <f>IFERROR(VLOOKUP(A1880,'Broker &amp; Vendor'!$A$2:$C$11545,3,0),"")</f>
        <v>SPIRITS OF TENNESSEE LLC</v>
      </c>
      <c r="T1880" t="str">
        <f>IFERROR(VLOOKUP(A1880,'Broker &amp; Vendor'!$A$2:$C$11545,2,0),"")</f>
        <v>UNITED</v>
      </c>
    </row>
    <row r="1881" spans="1:20" x14ac:dyDescent="0.25">
      <c r="A1881" t="s">
        <v>6489</v>
      </c>
      <c r="B1881" t="s">
        <v>2395</v>
      </c>
      <c r="C1881" s="10">
        <v>9.3180566037735826</v>
      </c>
      <c r="D1881" s="10">
        <v>9.3180566037735826</v>
      </c>
      <c r="E1881" s="1">
        <v>30.15</v>
      </c>
      <c r="F1881" s="3">
        <f>((E1881/53)*6)*3</f>
        <v>10.239622641509431</v>
      </c>
      <c r="G1881" s="4">
        <f>VLOOKUP(A1881,'R12 Trend'!$A$4:$B$6433,2,0)</f>
        <v>-0.09</v>
      </c>
      <c r="H1881" s="10" t="str">
        <f>IFERROR(VLOOKUP(A1881,'DDS Needs'!$A$4:$F$767,6,0),"")</f>
        <v/>
      </c>
      <c r="I1881" s="1">
        <f>IFERROR(VLOOKUP(A1881,'WH INV 4-2-2026'!$A$2:$C$2914,3,0),"")</f>
        <v>30.5</v>
      </c>
      <c r="J1881" s="1">
        <f>I1881/(C1881/3)</f>
        <v>9.8196441480023591</v>
      </c>
      <c r="K1881" s="5" t="str">
        <f>IF((I1881&gt;C1881),"X","")</f>
        <v>X</v>
      </c>
      <c r="L1881" s="7">
        <f>(C1881/3)*13</f>
        <v>40.378245283018856</v>
      </c>
      <c r="M1881" s="7">
        <f>I1881-L1881</f>
        <v>-9.8782452830188561</v>
      </c>
      <c r="N1881" s="6">
        <f>C1881/$C$2</f>
        <v>4.0200151618545018E-5</v>
      </c>
      <c r="O1881" s="5" t="s">
        <v>27882</v>
      </c>
      <c r="P1881" t="str">
        <f>VLOOKUP(A1881,'External $ Guide'!$A$2:$L$11545,3,0)</f>
        <v>Replenish</v>
      </c>
      <c r="Q1881" t="str">
        <f>VLOOKUP(A1881,'External $ Guide'!$A$2:$L$11545,4,0)</f>
        <v>Retail</v>
      </c>
      <c r="R1881" t="str">
        <f>VLOOKUP(A1881,'External $ Guide'!$A$2:$L$11545,5,0)</f>
        <v>Active</v>
      </c>
      <c r="S1881" t="str">
        <f>IFERROR(VLOOKUP(A1881,'Broker &amp; Vendor'!$A$2:$C$11545,3,0),"")</f>
        <v>PERNOD RICARD USA</v>
      </c>
      <c r="T1881" t="str">
        <f>IFERROR(VLOOKUP(A1881,'Broker &amp; Vendor'!$A$2:$C$11545,2,0),"")</f>
        <v>SGWS- AMERICAN LIBERTY DIVISION</v>
      </c>
    </row>
    <row r="1882" spans="1:20" x14ac:dyDescent="0.25">
      <c r="A1882" t="s">
        <v>5134</v>
      </c>
      <c r="B1882" t="s">
        <v>1040</v>
      </c>
      <c r="C1882" s="10">
        <v>9.311433962264152</v>
      </c>
      <c r="D1882" s="10">
        <v>9.311433962264152</v>
      </c>
      <c r="E1882" s="1">
        <v>42.18</v>
      </c>
      <c r="F1882" s="3">
        <f>((E1882/53)*6)*3</f>
        <v>14.325283018867925</v>
      </c>
      <c r="G1882" s="4">
        <f>VLOOKUP(A1882,'R12 Trend'!$A$4:$B$6433,2,0)</f>
        <v>-0.35</v>
      </c>
      <c r="H1882" s="10" t="str">
        <f>IFERROR(VLOOKUP(A1882,'DDS Needs'!$A$4:$F$767,6,0),"")</f>
        <v/>
      </c>
      <c r="I1882" s="1">
        <f>IFERROR(VLOOKUP(A1882,'WH INV 4-2-2026'!$A$2:$C$2914,3,0),"")</f>
        <v>59</v>
      </c>
      <c r="J1882" s="1">
        <f>I1882/(C1882/3)</f>
        <v>19.00888742994006</v>
      </c>
      <c r="K1882" s="5" t="str">
        <f>IF((I1882&gt;C1882),"X","")</f>
        <v>X</v>
      </c>
      <c r="L1882" s="7">
        <f>(C1882/3)*13</f>
        <v>40.349547169811323</v>
      </c>
      <c r="M1882" s="7">
        <f>I1882-L1882</f>
        <v>18.650452830188677</v>
      </c>
      <c r="N1882" s="6">
        <f>C1882/$C$2</f>
        <v>4.0171580082213443E-5</v>
      </c>
      <c r="O1882" s="5" t="s">
        <v>27882</v>
      </c>
      <c r="P1882" t="str">
        <f>VLOOKUP(A1882,'External $ Guide'!$A$2:$L$11545,3,0)</f>
        <v>Replenish</v>
      </c>
      <c r="Q1882" t="str">
        <f>VLOOKUP(A1882,'External $ Guide'!$A$2:$L$11545,4,0)</f>
        <v>Retail</v>
      </c>
      <c r="R1882" t="str">
        <f>VLOOKUP(A1882,'External $ Guide'!$A$2:$L$11545,5,0)</f>
        <v>Active</v>
      </c>
      <c r="S1882" t="str">
        <f>IFERROR(VLOOKUP(A1882,'Broker &amp; Vendor'!$A$2:$C$11545,3,0),"")</f>
        <v>REDMONT DISTILLING CO. LLC</v>
      </c>
      <c r="T1882" t="str">
        <f>IFERROR(VLOOKUP(A1882,'Broker &amp; Vendor'!$A$2:$C$11545,2,0),"")</f>
        <v>SGWS- CHAMPION DIVISION</v>
      </c>
    </row>
    <row r="1883" spans="1:20" x14ac:dyDescent="0.25">
      <c r="A1883" t="s">
        <v>7293</v>
      </c>
      <c r="B1883" t="s">
        <v>3199</v>
      </c>
      <c r="C1883" s="10">
        <v>9.2896301886792436</v>
      </c>
      <c r="D1883" s="10">
        <v>9.2896301886792436</v>
      </c>
      <c r="E1883" s="1">
        <v>37.99</v>
      </c>
      <c r="F1883" s="3">
        <f>((E1883/53)*6)*3</f>
        <v>12.902264150943395</v>
      </c>
      <c r="G1883" s="4">
        <f>VLOOKUP(A1883,'R12 Trend'!$A$4:$B$6433,2,0)</f>
        <v>-0.28000000000000003</v>
      </c>
      <c r="H1883" s="10" t="str">
        <f>IFERROR(VLOOKUP(A1883,'DDS Needs'!$A$4:$F$767,6,0),"")</f>
        <v/>
      </c>
      <c r="I1883" s="1">
        <f>IFERROR(VLOOKUP(A1883,'WH INV 4-2-2026'!$A$2:$C$2914,3,0),"")</f>
        <v>1</v>
      </c>
      <c r="J1883" s="1">
        <f>I1883/(C1883/3)</f>
        <v>0.32294073489124825</v>
      </c>
      <c r="K1883" s="5" t="str">
        <f>IF((I1883&gt;C1883),"X","")</f>
        <v/>
      </c>
      <c r="L1883" s="7">
        <f>(C1883/3)*13</f>
        <v>40.25506415094339</v>
      </c>
      <c r="M1883" s="7">
        <f>I1883-L1883</f>
        <v>-39.25506415094339</v>
      </c>
      <c r="N1883" s="6">
        <f>C1883/$C$2</f>
        <v>4.0077513793367893E-5</v>
      </c>
      <c r="O1883" s="5" t="s">
        <v>27882</v>
      </c>
      <c r="P1883" t="str">
        <f>VLOOKUP(A1883,'External $ Guide'!$A$2:$L$11545,3,0)</f>
        <v>Replenish</v>
      </c>
      <c r="Q1883" t="str">
        <f>VLOOKUP(A1883,'External $ Guide'!$A$2:$L$11545,4,0)</f>
        <v>Retail</v>
      </c>
      <c r="R1883" t="str">
        <f>VLOOKUP(A1883,'External $ Guide'!$A$2:$L$11545,5,0)</f>
        <v>Active</v>
      </c>
      <c r="S1883" t="str">
        <f>IFERROR(VLOOKUP(A1883,'Broker &amp; Vendor'!$A$2:$C$11545,3,0),"")</f>
        <v>CIROC SPIRITS LLC</v>
      </c>
      <c r="T1883" t="str">
        <f>IFERROR(VLOOKUP(A1883,'Broker &amp; Vendor'!$A$2:$C$11545,2,0),"")</f>
        <v>SGWS- CHAMPION DIVISION</v>
      </c>
    </row>
    <row r="1884" spans="1:20" x14ac:dyDescent="0.25">
      <c r="A1884" t="s">
        <v>4258</v>
      </c>
      <c r="B1884" t="s">
        <v>169</v>
      </c>
      <c r="C1884" s="10">
        <v>9.1946716981132077</v>
      </c>
      <c r="D1884" s="10">
        <v>9.1946716981132077</v>
      </c>
      <c r="E1884" s="1">
        <v>35.159999999999997</v>
      </c>
      <c r="F1884" s="3">
        <f>((E1884/53)*6)*3</f>
        <v>11.941132075471698</v>
      </c>
      <c r="G1884" s="4">
        <f>VLOOKUP(A1884,'R12 Trend'!$A$4:$B$6433,2,0)</f>
        <v>-0.23</v>
      </c>
      <c r="H1884" s="10" t="str">
        <f>IFERROR(VLOOKUP(A1884,'DDS Needs'!$A$4:$F$767,6,0),"")</f>
        <v/>
      </c>
      <c r="I1884" s="1">
        <f>IFERROR(VLOOKUP(A1884,'WH INV 4-2-2026'!$A$2:$C$2914,3,0),"")</f>
        <v>38</v>
      </c>
      <c r="J1884" s="1">
        <f>I1884/(C1884/3)</f>
        <v>12.398485094730828</v>
      </c>
      <c r="K1884" s="5" t="str">
        <f>IF((I1884&gt;C1884),"X","")</f>
        <v>X</v>
      </c>
      <c r="L1884" s="7">
        <f>(C1884/3)*13</f>
        <v>39.843577358490563</v>
      </c>
      <c r="M1884" s="7">
        <f>I1884-L1884</f>
        <v>-1.8435773584905633</v>
      </c>
      <c r="N1884" s="6">
        <f>C1884/$C$2</f>
        <v>3.9667841918582666E-5</v>
      </c>
      <c r="O1884" s="5" t="s">
        <v>27882</v>
      </c>
      <c r="P1884" t="str">
        <f>VLOOKUP(A1884,'External $ Guide'!$A$2:$L$11545,3,0)</f>
        <v>Replenish</v>
      </c>
      <c r="Q1884" t="str">
        <f>VLOOKUP(A1884,'External $ Guide'!$A$2:$L$11545,4,0)</f>
        <v>Retail</v>
      </c>
      <c r="R1884" t="str">
        <f>VLOOKUP(A1884,'External $ Guide'!$A$2:$L$11545,5,0)</f>
        <v>Active</v>
      </c>
      <c r="S1884" t="str">
        <f>IFERROR(VLOOKUP(A1884,'Broker &amp; Vendor'!$A$2:$C$11545,3,0),"")</f>
        <v>PERNOD RICARD USA</v>
      </c>
      <c r="T1884" t="str">
        <f>IFERROR(VLOOKUP(A1884,'Broker &amp; Vendor'!$A$2:$C$11545,2,0),"")</f>
        <v>UNITED</v>
      </c>
    </row>
    <row r="1885" spans="1:20" x14ac:dyDescent="0.25">
      <c r="A1885" t="s">
        <v>9886</v>
      </c>
      <c r="B1885" t="s">
        <v>10632</v>
      </c>
      <c r="C1885" s="10">
        <v>9.1359999999999992</v>
      </c>
      <c r="D1885" s="10">
        <v>9.1359999999999992</v>
      </c>
      <c r="E1885">
        <v>22.84</v>
      </c>
      <c r="G1885" s="4"/>
      <c r="H1885" s="10" t="str">
        <f>IFERROR(VLOOKUP(A1885,'DDS Needs'!$A$4:$F$767,6,0),"")</f>
        <v/>
      </c>
      <c r="I1885" s="1">
        <f>IFERROR(VLOOKUP(A1885,'WH INV 4-2-2026'!$A$2:$C$2914,3,0),"")</f>
        <v>60</v>
      </c>
      <c r="J1885" s="1">
        <f>I1885/(C1885/3)</f>
        <v>19.70227670753065</v>
      </c>
      <c r="K1885" s="5" t="str">
        <f>IF((I1885&gt;C1885),"X","")</f>
        <v>X</v>
      </c>
      <c r="L1885" s="7">
        <f>(C1885/3)*13</f>
        <v>39.589333333333329</v>
      </c>
      <c r="M1885" s="7">
        <f>I1885-L1885</f>
        <v>20.410666666666671</v>
      </c>
      <c r="N1885" s="6">
        <f>C1885/$C$2</f>
        <v>3.9414719270785773E-5</v>
      </c>
      <c r="O1885" s="5" t="s">
        <v>27882</v>
      </c>
      <c r="P1885" t="str">
        <f>VLOOKUP(A1885,'External $ Guide'!$A$2:$L$11545,3,0)</f>
        <v>Replenish</v>
      </c>
      <c r="Q1885" t="str">
        <f>VLOOKUP(A1885,'External $ Guide'!$A$2:$L$11545,4,0)</f>
        <v>Retail</v>
      </c>
      <c r="R1885" t="str">
        <f>VLOOKUP(A1885,'External $ Guide'!$A$2:$L$11545,5,0)</f>
        <v>Active</v>
      </c>
      <c r="S1885" t="str">
        <f>IFERROR(VLOOKUP(A1885,'Broker &amp; Vendor'!$A$2:$C$11545,3,0),"")</f>
        <v>JACKSON FAMILY ENTERPRISES, INC</v>
      </c>
      <c r="T1885" t="str">
        <f>IFERROR(VLOOKUP(A1885,'Broker &amp; Vendor'!$A$2:$C$11545,2,0),"")</f>
        <v>UNITED</v>
      </c>
    </row>
    <row r="1886" spans="1:20" x14ac:dyDescent="0.25">
      <c r="A1886" t="s">
        <v>6492</v>
      </c>
      <c r="B1886" t="s">
        <v>2398</v>
      </c>
      <c r="C1886" s="10">
        <v>9.1244377358490549</v>
      </c>
      <c r="D1886" s="10">
        <v>9.1244377358490549</v>
      </c>
      <c r="E1886" s="1">
        <v>31.24</v>
      </c>
      <c r="F1886" s="3">
        <f>((E1886/53)*6)*3</f>
        <v>10.609811320754716</v>
      </c>
      <c r="G1886" s="4">
        <f>VLOOKUP(A1886,'R12 Trend'!$A$4:$B$6433,2,0)</f>
        <v>-0.14000000000000001</v>
      </c>
      <c r="H1886" s="10" t="str">
        <f>IFERROR(VLOOKUP(A1886,'DDS Needs'!$A$4:$F$767,6,0),"")</f>
        <v/>
      </c>
      <c r="I1886" s="1">
        <f>IFERROR(VLOOKUP(A1886,'WH INV 4-2-2026'!$A$2:$C$2914,3,0),"")</f>
        <v>0</v>
      </c>
      <c r="J1886" s="1">
        <f>I1886/(C1886/3)</f>
        <v>0</v>
      </c>
      <c r="K1886" s="5" t="str">
        <f>IF((I1886&gt;C1886),"X","")</f>
        <v/>
      </c>
      <c r="L1886" s="7">
        <f>(C1886/3)*13</f>
        <v>39.539230188679234</v>
      </c>
      <c r="M1886" s="7">
        <f>I1886-L1886</f>
        <v>-39.539230188679234</v>
      </c>
      <c r="N1886" s="6">
        <f>C1886/$C$2</f>
        <v>3.9364837112768682E-5</v>
      </c>
      <c r="O1886" s="5" t="s">
        <v>27882</v>
      </c>
      <c r="P1886" t="str">
        <f>VLOOKUP(A1886,'External $ Guide'!$A$2:$L$11545,3,0)</f>
        <v>Replenish</v>
      </c>
      <c r="Q1886" t="str">
        <f>VLOOKUP(A1886,'External $ Guide'!$A$2:$L$11545,4,0)</f>
        <v>Retail</v>
      </c>
      <c r="R1886" t="str">
        <f>VLOOKUP(A1886,'External $ Guide'!$A$2:$L$11545,5,0)</f>
        <v>Active</v>
      </c>
      <c r="S1886" t="str">
        <f>IFERROR(VLOOKUP(A1886,'Broker &amp; Vendor'!$A$2:$C$11545,3,0),"")</f>
        <v>PERNOD RICARD USA</v>
      </c>
      <c r="T1886" t="str">
        <f>IFERROR(VLOOKUP(A1886,'Broker &amp; Vendor'!$A$2:$C$11545,2,0),"")</f>
        <v>SGWS- AMERICAN LIBERTY DIVISION</v>
      </c>
    </row>
    <row r="1887" spans="1:20" x14ac:dyDescent="0.25">
      <c r="A1887" t="s">
        <v>6341</v>
      </c>
      <c r="B1887" t="s">
        <v>2247</v>
      </c>
      <c r="C1887" s="10">
        <v>9.0974377358490575</v>
      </c>
      <c r="D1887" s="10">
        <v>9.0974377358490575</v>
      </c>
      <c r="E1887" s="1">
        <v>22.51</v>
      </c>
      <c r="F1887" s="3">
        <f>((E1887/53)*6)*3</f>
        <v>7.6449056603773595</v>
      </c>
      <c r="G1887" s="4">
        <f>VLOOKUP(A1887,'R12 Trend'!$A$4:$B$6433,2,0)</f>
        <v>0.19</v>
      </c>
      <c r="H1887" s="10" t="str">
        <f>IFERROR(VLOOKUP(A1887,'DDS Needs'!$A$4:$F$767,6,0),"")</f>
        <v/>
      </c>
      <c r="I1887" s="1">
        <f>IFERROR(VLOOKUP(A1887,'WH INV 4-2-2026'!$A$2:$C$2914,3,0),"")</f>
        <v>9</v>
      </c>
      <c r="J1887" s="1">
        <f>I1887/(C1887/3)</f>
        <v>2.9678686223489836</v>
      </c>
      <c r="K1887" s="5" t="str">
        <f>IF((I1887&gt;C1887),"X","")</f>
        <v/>
      </c>
      <c r="L1887" s="7">
        <f>(C1887/3)*13</f>
        <v>39.422230188679251</v>
      </c>
      <c r="M1887" s="7">
        <f>I1887-L1887</f>
        <v>-30.422230188679251</v>
      </c>
      <c r="N1887" s="6">
        <f>C1887/$C$2</f>
        <v>3.9248353156955293E-5</v>
      </c>
      <c r="O1887" s="5" t="s">
        <v>27882</v>
      </c>
      <c r="P1887" t="str">
        <f>VLOOKUP(A1887,'External $ Guide'!$A$2:$L$11545,3,0)</f>
        <v>Replenish</v>
      </c>
      <c r="Q1887" t="str">
        <f>VLOOKUP(A1887,'External $ Guide'!$A$2:$L$11545,4,0)</f>
        <v>Retail</v>
      </c>
      <c r="R1887" t="str">
        <f>VLOOKUP(A1887,'External $ Guide'!$A$2:$L$11545,5,0)</f>
        <v>Active</v>
      </c>
      <c r="S1887" t="str">
        <f>IFERROR(VLOOKUP(A1887,'Broker &amp; Vendor'!$A$2:$C$11545,3,0),"")</f>
        <v>Old Dominick Distillery</v>
      </c>
      <c r="T1887" t="str">
        <f>IFERROR(VLOOKUP(A1887,'Broker &amp; Vendor'!$A$2:$C$11545,2,0),"")</f>
        <v>MADVINES</v>
      </c>
    </row>
    <row r="1888" spans="1:20" x14ac:dyDescent="0.25">
      <c r="A1888" t="s">
        <v>6267</v>
      </c>
      <c r="B1888" t="s">
        <v>2173</v>
      </c>
      <c r="C1888" s="10">
        <v>9.0305660377358503</v>
      </c>
      <c r="D1888" s="10">
        <v>9.0305660377358503</v>
      </c>
      <c r="E1888" s="1">
        <v>53.18</v>
      </c>
      <c r="F1888" s="3">
        <f>((E1888/53)*6)*3</f>
        <v>18.061132075471701</v>
      </c>
      <c r="G1888" s="4">
        <f>VLOOKUP(A1888,'R12 Trend'!$A$4:$B$6433,2,0)</f>
        <v>-0.5</v>
      </c>
      <c r="H1888" s="10" t="str">
        <f>IFERROR(VLOOKUP(A1888,'DDS Needs'!$A$4:$F$767,6,0),"")</f>
        <v/>
      </c>
      <c r="I1888" s="1">
        <f>IFERROR(VLOOKUP(A1888,'WH INV 4-2-2026'!$A$2:$C$2914,3,0),"")</f>
        <v>0.33333299999999999</v>
      </c>
      <c r="J1888" s="1">
        <f>I1888/(C1888/3)</f>
        <v>0.11073491914253476</v>
      </c>
      <c r="K1888" s="5" t="str">
        <f>IF((I1888&gt;C1888),"X","")</f>
        <v/>
      </c>
      <c r="L1888" s="7">
        <f>(C1888/3)*13</f>
        <v>39.132452830188683</v>
      </c>
      <c r="M1888" s="7">
        <f>I1888-L1888</f>
        <v>-38.79911983018868</v>
      </c>
      <c r="N1888" s="6">
        <f>C1888/$C$2</f>
        <v>3.8959853900355817E-5</v>
      </c>
      <c r="O1888" s="5" t="s">
        <v>27882</v>
      </c>
      <c r="P1888" t="str">
        <f>VLOOKUP(A1888,'External $ Guide'!$A$2:$L$11545,3,0)</f>
        <v>Replenish</v>
      </c>
      <c r="Q1888" t="str">
        <f>VLOOKUP(A1888,'External $ Guide'!$A$2:$L$11545,4,0)</f>
        <v>Retail</v>
      </c>
      <c r="R1888" t="str">
        <f>VLOOKUP(A1888,'External $ Guide'!$A$2:$L$11545,5,0)</f>
        <v>Active</v>
      </c>
      <c r="S1888" t="str">
        <f>IFERROR(VLOOKUP(A1888,'Broker &amp; Vendor'!$A$2:$C$11545,3,0),"")</f>
        <v>PIEDMONT DISTILLERS INC.</v>
      </c>
      <c r="T1888" t="str">
        <f>IFERROR(VLOOKUP(A1888,'Broker &amp; Vendor'!$A$2:$C$11545,2,0),"")</f>
        <v>UNITED</v>
      </c>
    </row>
    <row r="1889" spans="1:20" x14ac:dyDescent="0.25">
      <c r="A1889" t="s">
        <v>10208</v>
      </c>
      <c r="B1889" t="s">
        <v>10652</v>
      </c>
      <c r="C1889" s="10">
        <v>8.9640000000000004</v>
      </c>
      <c r="D1889" s="10">
        <v>8.9640000000000004</v>
      </c>
      <c r="E1889">
        <v>22.41</v>
      </c>
      <c r="G1889" s="4"/>
      <c r="H1889" s="10" t="str">
        <f>IFERROR(VLOOKUP(A1889,'DDS Needs'!$A$4:$F$767,6,0),"")</f>
        <v/>
      </c>
      <c r="I1889" s="1">
        <f>IFERROR(VLOOKUP(A1889,'WH INV 4-2-2026'!$A$2:$C$2914,3,0),"")</f>
        <v>0</v>
      </c>
      <c r="J1889" s="1">
        <f>I1889/(C1889/3)</f>
        <v>0</v>
      </c>
      <c r="K1889" s="5" t="str">
        <f>IF((I1889&gt;C1889),"X","")</f>
        <v/>
      </c>
      <c r="L1889" s="7">
        <f>(C1889/3)*13</f>
        <v>38.844000000000001</v>
      </c>
      <c r="M1889" s="7">
        <f>I1889-L1889</f>
        <v>-38.844000000000001</v>
      </c>
      <c r="N1889" s="6">
        <f>C1889/$C$2</f>
        <v>3.8672673330048569E-5</v>
      </c>
      <c r="O1889" s="5" t="s">
        <v>27882</v>
      </c>
      <c r="P1889" t="str">
        <f>VLOOKUP(A1889,'External $ Guide'!$A$2:$L$11545,3,0)</f>
        <v>Replenish</v>
      </c>
      <c r="Q1889" t="str">
        <f>VLOOKUP(A1889,'External $ Guide'!$A$2:$L$11545,4,0)</f>
        <v>Retail</v>
      </c>
      <c r="R1889" t="str">
        <f>VLOOKUP(A1889,'External $ Guide'!$A$2:$L$11545,5,0)</f>
        <v>Active</v>
      </c>
      <c r="S1889" t="str">
        <f>IFERROR(VLOOKUP(A1889,'Broker &amp; Vendor'!$A$2:$C$11545,3,0),"")</f>
        <v>BACARDI USA INC</v>
      </c>
      <c r="T1889" t="str">
        <f>IFERROR(VLOOKUP(A1889,'Broker &amp; Vendor'!$A$2:$C$11545,2,0),"")</f>
        <v>SGWS- TRANSATLANTIC DIVISION</v>
      </c>
    </row>
    <row r="1890" spans="1:20" x14ac:dyDescent="0.25">
      <c r="A1890" t="s">
        <v>6718</v>
      </c>
      <c r="B1890" t="s">
        <v>2624</v>
      </c>
      <c r="C1890" s="10">
        <v>8.9339773584905657</v>
      </c>
      <c r="D1890" s="10">
        <v>8.9339773584905657</v>
      </c>
      <c r="E1890" s="1">
        <v>32.08</v>
      </c>
      <c r="F1890" s="3">
        <f>((E1890/53)*6)*3</f>
        <v>10.89509433962264</v>
      </c>
      <c r="G1890" s="4">
        <f>VLOOKUP(A1890,'R12 Trend'!$A$4:$B$6433,2,0)</f>
        <v>-0.18</v>
      </c>
      <c r="H1890" s="10" t="str">
        <f>IFERROR(VLOOKUP(A1890,'DDS Needs'!$A$4:$F$767,6,0),"")</f>
        <v/>
      </c>
      <c r="I1890" s="1">
        <f>IFERROR(VLOOKUP(A1890,'WH INV 4-2-2026'!$A$2:$C$2914,3,0),"")</f>
        <v>259</v>
      </c>
      <c r="J1890" s="1">
        <f>I1890/(C1890/3)</f>
        <v>86.971341970277564</v>
      </c>
      <c r="K1890" s="5" t="str">
        <f>IF((I1890&gt;C1890),"X","")</f>
        <v>X</v>
      </c>
      <c r="L1890" s="7">
        <f>(C1890/3)*13</f>
        <v>38.713901886792449</v>
      </c>
      <c r="M1890" s="7">
        <f>I1890-L1890</f>
        <v>220.28609811320754</v>
      </c>
      <c r="N1890" s="6">
        <f>C1890/$C$2</f>
        <v>3.8543149032012026E-5</v>
      </c>
      <c r="O1890" s="5" t="s">
        <v>27882</v>
      </c>
      <c r="P1890" t="str">
        <f>VLOOKUP(A1890,'External $ Guide'!$A$2:$L$11545,3,0)</f>
        <v>Replenish</v>
      </c>
      <c r="Q1890" t="str">
        <f>VLOOKUP(A1890,'External $ Guide'!$A$2:$L$11545,4,0)</f>
        <v>Retail</v>
      </c>
      <c r="R1890" t="str">
        <f>VLOOKUP(A1890,'External $ Guide'!$A$2:$L$11545,5,0)</f>
        <v>Active</v>
      </c>
      <c r="S1890" t="str">
        <f>IFERROR(VLOOKUP(A1890,'Broker &amp; Vendor'!$A$2:$C$11545,3,0),"")</f>
        <v>DIAGEO NORTH AMERICA INC</v>
      </c>
      <c r="T1890" t="str">
        <f>IFERROR(VLOOKUP(A1890,'Broker &amp; Vendor'!$A$2:$C$11545,2,0),"")</f>
        <v>SGWS- COASTAL PACIFIC DIVISION</v>
      </c>
    </row>
    <row r="1891" spans="1:20" x14ac:dyDescent="0.25">
      <c r="A1891" t="s">
        <v>5119</v>
      </c>
      <c r="B1891" t="s">
        <v>1025</v>
      </c>
      <c r="C1891" s="10">
        <v>8.9176415094339614</v>
      </c>
      <c r="D1891" s="10">
        <v>8.9176415094339614</v>
      </c>
      <c r="E1891" s="1">
        <v>35.01</v>
      </c>
      <c r="F1891" s="3">
        <f>((E1891/53)*6)*3</f>
        <v>11.890188679245282</v>
      </c>
      <c r="G1891" s="4">
        <f>VLOOKUP(A1891,'R12 Trend'!$A$4:$B$6433,2,0)</f>
        <v>-0.25</v>
      </c>
      <c r="H1891" s="10" t="str">
        <f>IFERROR(VLOOKUP(A1891,'DDS Needs'!$A$4:$F$767,6,0),"")</f>
        <v/>
      </c>
      <c r="I1891" s="1">
        <f>IFERROR(VLOOKUP(A1891,'WH INV 4-2-2026'!$A$2:$C$2914,3,0),"")</f>
        <v>16.833333</v>
      </c>
      <c r="J1891" s="1">
        <f>I1891/(C1891/3)</f>
        <v>5.6629321717604499</v>
      </c>
      <c r="K1891" s="5" t="str">
        <f>IF((I1891&gt;C1891),"X","")</f>
        <v>X</v>
      </c>
      <c r="L1891" s="7">
        <f>(C1891/3)*13</f>
        <v>38.643113207547167</v>
      </c>
      <c r="M1891" s="7">
        <f>I1891-L1891</f>
        <v>-21.809780207547167</v>
      </c>
      <c r="N1891" s="6">
        <f>C1891/$C$2</f>
        <v>3.8472672575727439E-5</v>
      </c>
      <c r="O1891" s="5" t="s">
        <v>27882</v>
      </c>
      <c r="P1891" t="str">
        <f>VLOOKUP(A1891,'External $ Guide'!$A$2:$L$11545,3,0)</f>
        <v>Replenish</v>
      </c>
      <c r="Q1891" t="str">
        <f>VLOOKUP(A1891,'External $ Guide'!$A$2:$L$11545,4,0)</f>
        <v>Retail</v>
      </c>
      <c r="R1891" t="str">
        <f>VLOOKUP(A1891,'External $ Guide'!$A$2:$L$11545,5,0)</f>
        <v>Active</v>
      </c>
      <c r="S1891" t="str">
        <f>IFERROR(VLOOKUP(A1891,'Broker &amp; Vendor'!$A$2:$C$11545,3,0),"")</f>
        <v>BROWN FOREMAN CORP</v>
      </c>
      <c r="T1891" t="str">
        <f>IFERROR(VLOOKUP(A1891,'Broker &amp; Vendor'!$A$2:$C$11545,2,0),"")</f>
        <v>UNITED</v>
      </c>
    </row>
    <row r="1892" spans="1:20" x14ac:dyDescent="0.25">
      <c r="A1892" t="s">
        <v>5249</v>
      </c>
      <c r="B1892" t="s">
        <v>1155</v>
      </c>
      <c r="C1892" s="10">
        <v>8.9074528301886797</v>
      </c>
      <c r="D1892" s="10">
        <v>8.9074528301886797</v>
      </c>
      <c r="E1892" s="1">
        <v>40.35</v>
      </c>
      <c r="F1892" s="3">
        <f>((E1892/53)*6)*3</f>
        <v>13.703773584905662</v>
      </c>
      <c r="G1892" s="4">
        <f>VLOOKUP(A1892,'R12 Trend'!$A$4:$B$6433,2,0)</f>
        <v>-0.35</v>
      </c>
      <c r="H1892" s="10" t="str">
        <f>IFERROR(VLOOKUP(A1892,'DDS Needs'!$A$4:$F$767,6,0),"")</f>
        <v/>
      </c>
      <c r="I1892" s="1">
        <f>IFERROR(VLOOKUP(A1892,'WH INV 4-2-2026'!$A$2:$C$2914,3,0),"")</f>
        <v>0.33333299999999999</v>
      </c>
      <c r="J1892" s="1">
        <f>I1892/(C1892/3)</f>
        <v>0.11226542750929368</v>
      </c>
      <c r="K1892" s="5" t="str">
        <f>IF((I1892&gt;C1892),"X","")</f>
        <v/>
      </c>
      <c r="L1892" s="7">
        <f>(C1892/3)*13</f>
        <v>38.598962264150941</v>
      </c>
      <c r="M1892" s="7">
        <f>I1892-L1892</f>
        <v>-38.265629264150938</v>
      </c>
      <c r="N1892" s="6">
        <f>C1892/$C$2</f>
        <v>3.8428716365986542E-5</v>
      </c>
      <c r="O1892" s="5" t="s">
        <v>27882</v>
      </c>
      <c r="P1892" t="str">
        <f>VLOOKUP(A1892,'External $ Guide'!$A$2:$L$11545,3,0)</f>
        <v>Replenish</v>
      </c>
      <c r="Q1892" t="str">
        <f>VLOOKUP(A1892,'External $ Guide'!$A$2:$L$11545,4,0)</f>
        <v>Retail</v>
      </c>
      <c r="R1892" t="str">
        <f>VLOOKUP(A1892,'External $ Guide'!$A$2:$L$11545,5,0)</f>
        <v>Active</v>
      </c>
      <c r="S1892" t="str">
        <f>IFERROR(VLOOKUP(A1892,'Broker &amp; Vendor'!$A$2:$C$11545,3,0),"")</f>
        <v>SUGARLAND DISTILLING CO. LLC</v>
      </c>
      <c r="T1892" t="str">
        <f>IFERROR(VLOOKUP(A1892,'Broker &amp; Vendor'!$A$2:$C$11545,2,0),"")</f>
        <v>RNDC</v>
      </c>
    </row>
    <row r="1893" spans="1:20" x14ac:dyDescent="0.25">
      <c r="A1893" t="s">
        <v>4924</v>
      </c>
      <c r="B1893" t="s">
        <v>830</v>
      </c>
      <c r="C1893" s="10">
        <v>8.9008301886792456</v>
      </c>
      <c r="D1893" s="10">
        <v>8.9008301886792456</v>
      </c>
      <c r="E1893" s="1">
        <v>21.84</v>
      </c>
      <c r="F1893" s="3">
        <f>((E1893/53)*6)*3</f>
        <v>7.4173584905660377</v>
      </c>
      <c r="G1893" s="4">
        <f>VLOOKUP(A1893,'R12 Trend'!$A$4:$B$6433,2,0)</f>
        <v>1.81</v>
      </c>
      <c r="H1893" s="10" t="str">
        <f>IFERROR(VLOOKUP(A1893,'DDS Needs'!$A$4:$F$767,6,0),"")</f>
        <v/>
      </c>
      <c r="I1893" s="1">
        <f>IFERROR(VLOOKUP(A1893,'WH INV 4-2-2026'!$A$2:$C$2914,3,0),"")</f>
        <v>209</v>
      </c>
      <c r="J1893" s="1">
        <f>I1893/(C1893/3)</f>
        <v>70.442867317867311</v>
      </c>
      <c r="K1893" s="5" t="str">
        <f>IF((I1893&gt;C1893),"X","")</f>
        <v>X</v>
      </c>
      <c r="L1893" s="7">
        <f>(C1893/3)*13</f>
        <v>38.570264150943402</v>
      </c>
      <c r="M1893" s="7">
        <f>I1893-L1893</f>
        <v>170.42973584905661</v>
      </c>
      <c r="N1893" s="6">
        <f>C1893/$C$2</f>
        <v>3.8400144829654954E-5</v>
      </c>
      <c r="O1893" s="5" t="s">
        <v>27882</v>
      </c>
      <c r="P1893" t="str">
        <f>VLOOKUP(A1893,'External $ Guide'!$A$2:$L$11545,3,0)</f>
        <v>SpecOrder</v>
      </c>
      <c r="Q1893" t="str">
        <f>VLOOKUP(A1893,'External $ Guide'!$A$2:$L$11545,4,0)</f>
        <v>Wholesale</v>
      </c>
      <c r="R1893" t="str">
        <f>VLOOKUP(A1893,'External $ Guide'!$A$2:$L$11545,5,0)</f>
        <v>Active</v>
      </c>
      <c r="S1893" t="str">
        <f>IFERROR(VLOOKUP(A1893,'Broker &amp; Vendor'!$A$2:$C$11545,3,0),"")</f>
        <v>HEAVEN HILL SALES CO DBA HEAVEN HILL BRANDS</v>
      </c>
      <c r="T1893" t="str">
        <f>IFERROR(VLOOKUP(A1893,'Broker &amp; Vendor'!$A$2:$C$11545,2,0),"")</f>
        <v>SGWS- TRANSATLANTIC DIVISION</v>
      </c>
    </row>
    <row r="1894" spans="1:20" x14ac:dyDescent="0.25">
      <c r="A1894" t="s">
        <v>5986</v>
      </c>
      <c r="B1894" t="s">
        <v>1892</v>
      </c>
      <c r="C1894" s="10">
        <v>8.8879245283018875</v>
      </c>
      <c r="D1894" s="10">
        <v>8.8879245283018875</v>
      </c>
      <c r="E1894" s="1">
        <v>26.17</v>
      </c>
      <c r="F1894" s="3">
        <f>((E1894/53)*6)*3</f>
        <v>8.8879245283018875</v>
      </c>
      <c r="G1894" s="4">
        <f>VLOOKUP(A1894,'R12 Trend'!$A$4:$B$6433,2,0)</f>
        <v>0</v>
      </c>
      <c r="H1894" s="10" t="str">
        <f>IFERROR(VLOOKUP(A1894,'DDS Needs'!$A$4:$F$767,6,0),"")</f>
        <v/>
      </c>
      <c r="I1894" s="1" t="str">
        <f>IFERROR(VLOOKUP(A1894,'WH INV 4-2-2026'!$A$2:$C$2914,3,0),"")</f>
        <v/>
      </c>
      <c r="J1894" s="1" t="e">
        <f>I1894/(C1894/3)</f>
        <v>#VALUE!</v>
      </c>
      <c r="K1894" s="5" t="str">
        <f>IF((I1894&gt;C1894),"X","")</f>
        <v>X</v>
      </c>
      <c r="L1894" s="7">
        <f>(C1894/3)*13</f>
        <v>38.514339622641515</v>
      </c>
      <c r="M1894" s="7" t="e">
        <f>I1894-L1894</f>
        <v>#VALUE!</v>
      </c>
      <c r="N1894" s="6">
        <f>C1894/$C$2</f>
        <v>3.8344466963983144E-5</v>
      </c>
      <c r="O1894" s="5" t="s">
        <v>27882</v>
      </c>
      <c r="P1894" t="str">
        <f>VLOOKUP(A1894,'External $ Guide'!$A$2:$L$11545,3,0)</f>
        <v>Barrel</v>
      </c>
      <c r="Q1894" t="str">
        <f>VLOOKUP(A1894,'External $ Guide'!$A$2:$L$11545,4,0)</f>
        <v>Retail</v>
      </c>
      <c r="R1894" t="str">
        <f>VLOOKUP(A1894,'External $ Guide'!$A$2:$L$11545,5,0)</f>
        <v>Active</v>
      </c>
      <c r="S1894" t="str">
        <f>IFERROR(VLOOKUP(A1894,'Broker &amp; Vendor'!$A$2:$C$11545,3,0),"")</f>
        <v>Old Dominick Distillery</v>
      </c>
      <c r="T1894" t="str">
        <f>IFERROR(VLOOKUP(A1894,'Broker &amp; Vendor'!$A$2:$C$11545,2,0),"")</f>
        <v>MADVINES</v>
      </c>
    </row>
    <row r="1895" spans="1:20" x14ac:dyDescent="0.25">
      <c r="A1895" t="s">
        <v>6215</v>
      </c>
      <c r="B1895" t="s">
        <v>2121</v>
      </c>
      <c r="C1895" s="10">
        <v>8.8794339622641498</v>
      </c>
      <c r="D1895" s="10">
        <v>8.8794339622641498</v>
      </c>
      <c r="E1895" s="1">
        <v>31.5</v>
      </c>
      <c r="F1895" s="3">
        <f>((E1895/53)*6)*3</f>
        <v>10.69811320754717</v>
      </c>
      <c r="G1895" s="4">
        <f>VLOOKUP(A1895,'R12 Trend'!$A$4:$B$6433,2,0)</f>
        <v>-0.17</v>
      </c>
      <c r="H1895" s="10" t="str">
        <f>IFERROR(VLOOKUP(A1895,'DDS Needs'!$A$4:$F$767,6,0),"")</f>
        <v/>
      </c>
      <c r="I1895" s="1">
        <f>IFERROR(VLOOKUP(A1895,'WH INV 4-2-2026'!$A$2:$C$2914,3,0),"")</f>
        <v>19</v>
      </c>
      <c r="J1895" s="1">
        <f>I1895/(C1895/3)</f>
        <v>6.4193281060750946</v>
      </c>
      <c r="K1895" s="5" t="str">
        <f>IF((I1895&gt;C1895),"X","")</f>
        <v>X</v>
      </c>
      <c r="L1895" s="7">
        <f>(C1895/3)*13</f>
        <v>38.477547169811317</v>
      </c>
      <c r="M1895" s="7">
        <f>I1895-L1895</f>
        <v>-19.477547169811317</v>
      </c>
      <c r="N1895" s="6">
        <f>C1895/$C$2</f>
        <v>3.8307836789199047E-5</v>
      </c>
      <c r="O1895" s="5" t="s">
        <v>27882</v>
      </c>
      <c r="P1895" t="str">
        <f>VLOOKUP(A1895,'External $ Guide'!$A$2:$L$11545,3,0)</f>
        <v>Replenish</v>
      </c>
      <c r="Q1895" t="str">
        <f>VLOOKUP(A1895,'External $ Guide'!$A$2:$L$11545,4,0)</f>
        <v>Retail</v>
      </c>
      <c r="R1895" t="str">
        <f>VLOOKUP(A1895,'External $ Guide'!$A$2:$L$11545,5,0)</f>
        <v>Active</v>
      </c>
      <c r="S1895" t="str">
        <f>IFERROR(VLOOKUP(A1895,'Broker &amp; Vendor'!$A$2:$C$11545,3,0),"")</f>
        <v>LUXCO INC</v>
      </c>
      <c r="T1895" t="str">
        <f>IFERROR(VLOOKUP(A1895,'Broker &amp; Vendor'!$A$2:$C$11545,2,0),"")</f>
        <v>RNDC</v>
      </c>
    </row>
    <row r="1896" spans="1:20" x14ac:dyDescent="0.25">
      <c r="A1896" t="s">
        <v>4593</v>
      </c>
      <c r="B1896" t="s">
        <v>504</v>
      </c>
      <c r="C1896" s="10">
        <v>8.8736603773584921</v>
      </c>
      <c r="D1896" s="10">
        <v>8.8736603773584921</v>
      </c>
      <c r="E1896" s="1">
        <v>28.4</v>
      </c>
      <c r="F1896" s="3">
        <f>((E1896/53)*6)*3</f>
        <v>9.6452830188679251</v>
      </c>
      <c r="G1896" s="4">
        <f>VLOOKUP(A1896,'R12 Trend'!$A$4:$B$6433,2,0)</f>
        <v>-0.08</v>
      </c>
      <c r="H1896" s="10" t="str">
        <f>IFERROR(VLOOKUP(A1896,'DDS Needs'!$A$4:$F$767,6,0),"")</f>
        <v/>
      </c>
      <c r="I1896" s="1">
        <f>IFERROR(VLOOKUP(A1896,'WH INV 4-2-2026'!$A$2:$C$2914,3,0),"")</f>
        <v>19</v>
      </c>
      <c r="J1896" s="1">
        <f>I1896/(C1896/3)</f>
        <v>6.4235047968973245</v>
      </c>
      <c r="K1896" s="5" t="str">
        <f>IF((I1896&gt;C1896),"X","")</f>
        <v>X</v>
      </c>
      <c r="L1896" s="7">
        <f>(C1896/3)*13</f>
        <v>38.452528301886801</v>
      </c>
      <c r="M1896" s="7">
        <f>I1896-L1896</f>
        <v>-19.452528301886801</v>
      </c>
      <c r="N1896" s="6">
        <f>C1896/$C$2</f>
        <v>3.8282928270345875E-5</v>
      </c>
      <c r="O1896" s="5" t="s">
        <v>27882</v>
      </c>
      <c r="P1896" t="str">
        <f>VLOOKUP(A1896,'External $ Guide'!$A$2:$L$11545,3,0)</f>
        <v>Replenish</v>
      </c>
      <c r="Q1896" t="str">
        <f>VLOOKUP(A1896,'External $ Guide'!$A$2:$L$11545,4,0)</f>
        <v>Retail</v>
      </c>
      <c r="R1896" t="str">
        <f>VLOOKUP(A1896,'External $ Guide'!$A$2:$L$11545,5,0)</f>
        <v>Active</v>
      </c>
      <c r="S1896" t="s">
        <v>27956</v>
      </c>
      <c r="T1896" t="str">
        <f>IFERROR(VLOOKUP(A1896,'Broker &amp; Vendor'!$A$2:$C$11545,2,0),"")</f>
        <v>SGWS- CHAMPION DIVISION</v>
      </c>
    </row>
    <row r="1897" spans="1:20" x14ac:dyDescent="0.25">
      <c r="A1897" t="s">
        <v>5059</v>
      </c>
      <c r="B1897" t="s">
        <v>965</v>
      </c>
      <c r="C1897" s="10">
        <v>8.8674113207547176</v>
      </c>
      <c r="D1897" s="10">
        <v>8.8674113207547176</v>
      </c>
      <c r="E1897" s="1">
        <v>29.67</v>
      </c>
      <c r="F1897" s="3">
        <f>((E1897/53)*6)*3</f>
        <v>10.076603773584907</v>
      </c>
      <c r="G1897" s="4">
        <f>VLOOKUP(A1897,'R12 Trend'!$A$4:$B$6433,2,0)</f>
        <v>-0.12</v>
      </c>
      <c r="H1897" s="10" t="str">
        <f>IFERROR(VLOOKUP(A1897,'DDS Needs'!$A$4:$F$767,6,0),"")</f>
        <v/>
      </c>
      <c r="I1897" s="1">
        <f>IFERROR(VLOOKUP(A1897,'WH INV 4-2-2026'!$A$2:$C$2914,3,0),"")</f>
        <v>48</v>
      </c>
      <c r="J1897" s="1">
        <f>I1897/(C1897/3)</f>
        <v>16.239237675031404</v>
      </c>
      <c r="K1897" s="5" t="str">
        <f>IF((I1897&gt;C1897),"X","")</f>
        <v>X</v>
      </c>
      <c r="L1897" s="7">
        <f>(C1897/3)*13</f>
        <v>38.425449056603775</v>
      </c>
      <c r="M1897" s="7">
        <f>I1897-L1897</f>
        <v>9.5745509433962255</v>
      </c>
      <c r="N1897" s="6">
        <f>C1897/$C$2</f>
        <v>3.8255968461704785E-5</v>
      </c>
      <c r="O1897" s="5" t="s">
        <v>27882</v>
      </c>
      <c r="P1897" t="str">
        <f>VLOOKUP(A1897,'External $ Guide'!$A$2:$L$11545,3,0)</f>
        <v>Replenish</v>
      </c>
      <c r="Q1897" t="str">
        <f>VLOOKUP(A1897,'External $ Guide'!$A$2:$L$11545,4,0)</f>
        <v>Retail</v>
      </c>
      <c r="R1897" t="str">
        <f>VLOOKUP(A1897,'External $ Guide'!$A$2:$L$11545,5,0)</f>
        <v>Active</v>
      </c>
      <c r="S1897" t="str">
        <f>IFERROR(VLOOKUP(A1897,'Broker &amp; Vendor'!$A$2:$C$11545,3,0),"")</f>
        <v>DREAD RIVER DISTILLING COMPANY LLC</v>
      </c>
      <c r="T1897" t="str">
        <f>IFERROR(VLOOKUP(A1897,'Broker &amp; Vendor'!$A$2:$C$11545,2,0),"")</f>
        <v>UNITED</v>
      </c>
    </row>
    <row r="1898" spans="1:20" x14ac:dyDescent="0.25">
      <c r="A1898" t="s">
        <v>5981</v>
      </c>
      <c r="B1898" t="s">
        <v>1887</v>
      </c>
      <c r="C1898" s="10">
        <v>8.8403773584905672</v>
      </c>
      <c r="D1898" s="10">
        <v>8.8403773584905672</v>
      </c>
      <c r="E1898" s="1">
        <v>26.03</v>
      </c>
      <c r="F1898" s="3">
        <f>((E1898/53)*6)*3</f>
        <v>8.8403773584905672</v>
      </c>
      <c r="G1898" s="4">
        <f>VLOOKUP(A1898,'R12 Trend'!$A$4:$B$6433,2,0)</f>
        <v>0</v>
      </c>
      <c r="H1898" s="10" t="str">
        <f>IFERROR(VLOOKUP(A1898,'DDS Needs'!$A$4:$F$767,6,0),"")</f>
        <v/>
      </c>
      <c r="I1898" s="1">
        <f>IFERROR(VLOOKUP(A1898,'WH INV 4-2-2026'!$A$2:$C$2914,3,0),"")</f>
        <v>0.33333299999999999</v>
      </c>
      <c r="J1898" s="1">
        <f>I1898/(C1898/3)</f>
        <v>0.11311723011909333</v>
      </c>
      <c r="K1898" s="5" t="str">
        <f>IF((I1898&gt;C1898),"X","")</f>
        <v/>
      </c>
      <c r="L1898" s="7">
        <f>(C1898/3)*13</f>
        <v>38.308301886792457</v>
      </c>
      <c r="M1898" s="7">
        <f>I1898-L1898</f>
        <v>-37.974968886792453</v>
      </c>
      <c r="N1898" s="6">
        <f>C1898/$C$2</f>
        <v>3.8139337985192251E-5</v>
      </c>
      <c r="O1898" s="5" t="s">
        <v>27882</v>
      </c>
      <c r="P1898" t="str">
        <f>VLOOKUP(A1898,'External $ Guide'!$A$2:$L$11545,3,0)</f>
        <v>Allocated1</v>
      </c>
      <c r="Q1898" t="str">
        <f>VLOOKUP(A1898,'External $ Guide'!$A$2:$L$11545,4,0)</f>
        <v>Special order</v>
      </c>
      <c r="R1898" t="str">
        <f>VLOOKUP(A1898,'External $ Guide'!$A$2:$L$11545,5,0)</f>
        <v>Active</v>
      </c>
      <c r="S1898" t="str">
        <f>IFERROR(VLOOKUP(A1898,'Broker &amp; Vendor'!$A$2:$C$11545,3,0),"")</f>
        <v>SAZERAC CO INC</v>
      </c>
      <c r="T1898" t="str">
        <f>IFERROR(VLOOKUP(A1898,'Broker &amp; Vendor'!$A$2:$C$11545,2,0),"")</f>
        <v>UNITED</v>
      </c>
    </row>
    <row r="1899" spans="1:20" x14ac:dyDescent="0.25">
      <c r="A1899" t="s">
        <v>4864</v>
      </c>
      <c r="B1899" t="s">
        <v>770</v>
      </c>
      <c r="C1899" s="10">
        <v>8.831547169811321</v>
      </c>
      <c r="D1899" s="10">
        <v>8.831547169811321</v>
      </c>
      <c r="E1899" s="1">
        <v>21.67</v>
      </c>
      <c r="F1899" s="3">
        <f>((E1899/53)*6)*3</f>
        <v>7.3596226415094348</v>
      </c>
      <c r="G1899" s="4">
        <f>VLOOKUP(A1899,'R12 Trend'!$A$4:$B$6433,2,0)</f>
        <v>0.39</v>
      </c>
      <c r="H1899" s="10" t="str">
        <f>IFERROR(VLOOKUP(A1899,'DDS Needs'!$A$4:$F$767,6,0),"")</f>
        <v/>
      </c>
      <c r="I1899" s="1">
        <f>IFERROR(VLOOKUP(A1899,'WH INV 4-2-2026'!$A$2:$C$2914,3,0),"")</f>
        <v>179</v>
      </c>
      <c r="J1899" s="1">
        <f>I1899/(C1899/3)</f>
        <v>60.804747987489101</v>
      </c>
      <c r="K1899" s="5" t="str">
        <f>IF((I1899&gt;C1899),"X","")</f>
        <v>X</v>
      </c>
      <c r="L1899" s="7">
        <f>(C1899/3)*13</f>
        <v>38.270037735849058</v>
      </c>
      <c r="M1899" s="7">
        <f>I1899-L1899</f>
        <v>140.72996226415094</v>
      </c>
      <c r="N1899" s="6">
        <f>C1899/$C$2</f>
        <v>3.8101242603416794E-5</v>
      </c>
      <c r="O1899" s="5" t="s">
        <v>27882</v>
      </c>
      <c r="P1899" t="str">
        <f>VLOOKUP(A1899,'External $ Guide'!$A$2:$L$11545,3,0)</f>
        <v>Replenish</v>
      </c>
      <c r="Q1899" t="str">
        <f>VLOOKUP(A1899,'External $ Guide'!$A$2:$L$11545,4,0)</f>
        <v>Retail</v>
      </c>
      <c r="R1899" t="str">
        <f>VLOOKUP(A1899,'External $ Guide'!$A$2:$L$11545,5,0)</f>
        <v>Active</v>
      </c>
      <c r="S1899" t="str">
        <f>IFERROR(VLOOKUP(A1899,'Broker &amp; Vendor'!$A$2:$C$11545,3,0),"")</f>
        <v>OLE SMOKEY DISTILLERY LLC</v>
      </c>
      <c r="T1899" t="str">
        <f>IFERROR(VLOOKUP(A1899,'Broker &amp; Vendor'!$A$2:$C$11545,2,0),"")</f>
        <v>SGWS- CHAMPION DIVISION</v>
      </c>
    </row>
    <row r="1900" spans="1:20" x14ac:dyDescent="0.25">
      <c r="A1900" t="s">
        <v>5869</v>
      </c>
      <c r="B1900" t="s">
        <v>1775</v>
      </c>
      <c r="C1900" s="10">
        <v>8.831547169811321</v>
      </c>
      <c r="D1900" s="10">
        <v>8.831547169811321</v>
      </c>
      <c r="E1900" s="1">
        <v>21.67</v>
      </c>
      <c r="F1900" s="3">
        <f>((E1900/53)*6)*3</f>
        <v>7.3596226415094348</v>
      </c>
      <c r="G1900" s="4">
        <f>VLOOKUP(A1900,'R12 Trend'!$A$4:$B$6433,2,0)</f>
        <v>0.52</v>
      </c>
      <c r="H1900" s="10" t="str">
        <f>IFERROR(VLOOKUP(A1900,'DDS Needs'!$A$4:$F$767,6,0),"")</f>
        <v/>
      </c>
      <c r="I1900" s="1">
        <f>IFERROR(VLOOKUP(A1900,'WH INV 4-2-2026'!$A$2:$C$2914,3,0),"")</f>
        <v>11</v>
      </c>
      <c r="J1900" s="1">
        <f>I1900/(C1900/3)</f>
        <v>3.7366046249294977</v>
      </c>
      <c r="K1900" s="5" t="str">
        <f>IF((I1900&gt;C1900),"X","")</f>
        <v>X</v>
      </c>
      <c r="L1900" s="7">
        <f>(C1900/3)*13</f>
        <v>38.270037735849058</v>
      </c>
      <c r="M1900" s="7">
        <f>I1900-L1900</f>
        <v>-27.270037735849058</v>
      </c>
      <c r="N1900" s="6">
        <f>C1900/$C$2</f>
        <v>3.8101242603416794E-5</v>
      </c>
      <c r="O1900" s="5" t="s">
        <v>27882</v>
      </c>
      <c r="P1900" t="str">
        <f>VLOOKUP(A1900,'External $ Guide'!$A$2:$L$11545,3,0)</f>
        <v>Replenish</v>
      </c>
      <c r="Q1900" t="str">
        <f>VLOOKUP(A1900,'External $ Guide'!$A$2:$L$11545,4,0)</f>
        <v>Retail</v>
      </c>
      <c r="R1900" t="str">
        <f>VLOOKUP(A1900,'External $ Guide'!$A$2:$L$11545,5,0)</f>
        <v>Active</v>
      </c>
      <c r="S1900" t="str">
        <f>IFERROR(VLOOKUP(A1900,'Broker &amp; Vendor'!$A$2:$C$11545,3,0),"")</f>
        <v>E. &amp; J. GALLO WINERY</v>
      </c>
      <c r="T1900" t="str">
        <f>IFERROR(VLOOKUP(A1900,'Broker &amp; Vendor'!$A$2:$C$11545,2,0),"")</f>
        <v>RNDC</v>
      </c>
    </row>
    <row r="1901" spans="1:20" x14ac:dyDescent="0.25">
      <c r="A1901" t="s">
        <v>4534</v>
      </c>
      <c r="B1901" t="s">
        <v>445</v>
      </c>
      <c r="C1901" s="10">
        <v>8.8110339622641511</v>
      </c>
      <c r="D1901" s="10">
        <v>8.8110339622641511</v>
      </c>
      <c r="E1901" s="1">
        <v>32.840000000000003</v>
      </c>
      <c r="F1901" s="3">
        <f>((E1901/53)*6)*3</f>
        <v>11.153207547169812</v>
      </c>
      <c r="G1901" s="4">
        <f>VLOOKUP(A1901,'R12 Trend'!$A$4:$B$6433,2,0)</f>
        <v>-0.21</v>
      </c>
      <c r="H1901" s="10" t="str">
        <f>IFERROR(VLOOKUP(A1901,'DDS Needs'!$A$4:$F$767,6,0),"")</f>
        <v/>
      </c>
      <c r="I1901" s="1">
        <f>IFERROR(VLOOKUP(A1901,'WH INV 4-2-2026'!$A$2:$C$2914,3,0),"")</f>
        <v>21.166667</v>
      </c>
      <c r="J1901" s="1">
        <f>I1901/(C1901/3)</f>
        <v>7.2068727997142519</v>
      </c>
      <c r="K1901" s="5" t="str">
        <f>IF((I1901&gt;C1901),"X","")</f>
        <v>X</v>
      </c>
      <c r="L1901" s="7">
        <f>(C1901/3)*13</f>
        <v>38.181147169811325</v>
      </c>
      <c r="M1901" s="7">
        <f>I1901-L1901</f>
        <v>-17.014480169811325</v>
      </c>
      <c r="N1901" s="6">
        <f>C1901/$C$2</f>
        <v>3.8012744101138441E-5</v>
      </c>
      <c r="O1901" s="5" t="s">
        <v>27882</v>
      </c>
      <c r="P1901" t="str">
        <f>VLOOKUP(A1901,'External $ Guide'!$A$2:$L$11545,3,0)</f>
        <v>Replenish</v>
      </c>
      <c r="Q1901" t="str">
        <f>VLOOKUP(A1901,'External $ Guide'!$A$2:$L$11545,4,0)</f>
        <v>Retail</v>
      </c>
      <c r="R1901" t="str">
        <f>VLOOKUP(A1901,'External $ Guide'!$A$2:$L$11545,5,0)</f>
        <v>Active</v>
      </c>
      <c r="S1901" t="str">
        <f>IFERROR(VLOOKUP(A1901,'Broker &amp; Vendor'!$A$2:$C$11545,3,0),"")</f>
        <v>BROWN FOREMAN CORP</v>
      </c>
      <c r="T1901" t="str">
        <f>IFERROR(VLOOKUP(A1901,'Broker &amp; Vendor'!$A$2:$C$11545,2,0),"")</f>
        <v>UNITED</v>
      </c>
    </row>
    <row r="1902" spans="1:20" x14ac:dyDescent="0.25">
      <c r="A1902" t="s">
        <v>7387</v>
      </c>
      <c r="B1902" t="s">
        <v>3293</v>
      </c>
      <c r="C1902" s="10">
        <v>8.794867924528301</v>
      </c>
      <c r="D1902" s="10">
        <v>8.794867924528301</v>
      </c>
      <c r="E1902" s="1">
        <v>21.58</v>
      </c>
      <c r="F1902" s="3">
        <f>((E1902/53)*6)*3</f>
        <v>7.3290566037735845</v>
      </c>
      <c r="G1902" s="4">
        <f>VLOOKUP(A1902,'R12 Trend'!$A$4:$B$6433,2,0)</f>
        <v>22.33</v>
      </c>
      <c r="H1902" s="10" t="str">
        <f>IFERROR(VLOOKUP(A1902,'DDS Needs'!$A$4:$F$767,6,0),"")</f>
        <v/>
      </c>
      <c r="I1902" s="1">
        <f>IFERROR(VLOOKUP(A1902,'WH INV 4-2-2026'!$A$2:$C$2914,3,0),"")</f>
        <v>43</v>
      </c>
      <c r="J1902" s="1">
        <f>I1902/(C1902/3)</f>
        <v>14.667644938729278</v>
      </c>
      <c r="K1902" s="5" t="str">
        <f>IF((I1902&gt;C1902),"X","")</f>
        <v>X</v>
      </c>
      <c r="L1902" s="7">
        <f>(C1902/3)*13</f>
        <v>38.111094339622639</v>
      </c>
      <c r="M1902" s="7">
        <f>I1902-L1902</f>
        <v>4.8889056603773611</v>
      </c>
      <c r="N1902" s="6">
        <f>C1902/$C$2</f>
        <v>3.7943000248349531E-5</v>
      </c>
      <c r="O1902" s="5" t="s">
        <v>27882</v>
      </c>
      <c r="P1902" t="str">
        <f>VLOOKUP(A1902,'External $ Guide'!$A$2:$L$11545,3,0)</f>
        <v>Replenish</v>
      </c>
      <c r="Q1902" t="str">
        <f>VLOOKUP(A1902,'External $ Guide'!$A$2:$L$11545,4,0)</f>
        <v>Wholesale</v>
      </c>
      <c r="R1902" t="str">
        <f>VLOOKUP(A1902,'External $ Guide'!$A$2:$L$11545,5,0)</f>
        <v>Active</v>
      </c>
      <c r="S1902" t="s">
        <v>27956</v>
      </c>
      <c r="T1902" t="str">
        <f>IFERROR(VLOOKUP(A1902,'Broker &amp; Vendor'!$A$2:$C$11545,2,0),"")</f>
        <v>SGWS- CHAMPION DIVISION</v>
      </c>
    </row>
    <row r="1903" spans="1:20" x14ac:dyDescent="0.25">
      <c r="A1903" t="s">
        <v>4721</v>
      </c>
      <c r="B1903" t="s">
        <v>632</v>
      </c>
      <c r="C1903" s="10">
        <v>8.7827094339622658</v>
      </c>
      <c r="D1903" s="10">
        <v>8.7827094339622658</v>
      </c>
      <c r="E1903" s="1">
        <v>26.66</v>
      </c>
      <c r="F1903" s="3">
        <f>((E1903/53)*6)*3</f>
        <v>9.0543396226415105</v>
      </c>
      <c r="G1903" s="4">
        <f>VLOOKUP(A1903,'R12 Trend'!$A$4:$B$6433,2,0)</f>
        <v>-0.03</v>
      </c>
      <c r="H1903" s="10" t="str">
        <f>IFERROR(VLOOKUP(A1903,'DDS Needs'!$A$4:$F$767,6,0),"")</f>
        <v/>
      </c>
      <c r="I1903" s="1">
        <f>IFERROR(VLOOKUP(A1903,'WH INV 4-2-2026'!$A$2:$C$2914,3,0),"")</f>
        <v>0.16666700000000001</v>
      </c>
      <c r="J1903" s="1">
        <f>I1903/(C1903/3)</f>
        <v>5.6930153930235129E-2</v>
      </c>
      <c r="K1903" s="5" t="str">
        <f>IF((I1903&gt;C1903),"X","")</f>
        <v/>
      </c>
      <c r="L1903" s="7">
        <f>(C1903/3)*13</f>
        <v>38.058407547169814</v>
      </c>
      <c r="M1903" s="7">
        <f>I1903-L1903</f>
        <v>-37.891740547169817</v>
      </c>
      <c r="N1903" s="6">
        <f>C1903/$C$2</f>
        <v>3.789054583805873E-5</v>
      </c>
      <c r="O1903" s="5" t="s">
        <v>27882</v>
      </c>
      <c r="P1903" t="str">
        <f>VLOOKUP(A1903,'External $ Guide'!$A$2:$L$11545,3,0)</f>
        <v>Replenish</v>
      </c>
      <c r="Q1903" t="str">
        <f>VLOOKUP(A1903,'External $ Guide'!$A$2:$L$11545,4,0)</f>
        <v>Retail</v>
      </c>
      <c r="R1903" t="str">
        <f>VLOOKUP(A1903,'External $ Guide'!$A$2:$L$11545,5,0)</f>
        <v>Active</v>
      </c>
      <c r="S1903" t="str">
        <f>IFERROR(VLOOKUP(A1903,'Broker &amp; Vendor'!$A$2:$C$11545,3,0),"")</f>
        <v>VINO.COM LLC DBA TOTAL BEV SOL</v>
      </c>
      <c r="T1903" t="str">
        <f>IFERROR(VLOOKUP(A1903,'Broker &amp; Vendor'!$A$2:$C$11545,2,0),"")</f>
        <v>SGWS- TRANSATLANTIC DIVISION</v>
      </c>
    </row>
    <row r="1904" spans="1:20" x14ac:dyDescent="0.25">
      <c r="A1904" t="s">
        <v>7440</v>
      </c>
      <c r="B1904" t="s">
        <v>3346</v>
      </c>
      <c r="C1904" s="10">
        <v>8.7632830188679236</v>
      </c>
      <c r="D1904" s="10">
        <v>8.7632830188679236</v>
      </c>
      <c r="E1904" s="1">
        <v>28.67</v>
      </c>
      <c r="F1904" s="3">
        <f>((E1904/53)*6)*3</f>
        <v>9.7369811320754707</v>
      </c>
      <c r="G1904" s="4">
        <f>VLOOKUP(A1904,'R12 Trend'!$A$4:$B$6433,2,0)</f>
        <v>-0.1</v>
      </c>
      <c r="H1904" s="10" t="str">
        <f>IFERROR(VLOOKUP(A1904,'DDS Needs'!$A$4:$F$767,6,0),"")</f>
        <v/>
      </c>
      <c r="I1904" s="1">
        <f>IFERROR(VLOOKUP(A1904,'WH INV 4-2-2026'!$A$2:$C$2914,3,0),"")</f>
        <v>22</v>
      </c>
      <c r="J1904" s="1">
        <f>I1904/(C1904/3)</f>
        <v>7.5314239946259489</v>
      </c>
      <c r="K1904" s="5" t="str">
        <f>IF((I1904&gt;C1904),"X","")</f>
        <v>X</v>
      </c>
      <c r="L1904" s="7">
        <f>(C1904/3)*13</f>
        <v>37.974226415094336</v>
      </c>
      <c r="M1904" s="7">
        <f>I1904-L1904</f>
        <v>-15.974226415094336</v>
      </c>
      <c r="N1904" s="6">
        <f>C1904/$C$2</f>
        <v>3.7806735998152726E-5</v>
      </c>
      <c r="O1904" s="5" t="s">
        <v>27882</v>
      </c>
      <c r="P1904" t="str">
        <f>VLOOKUP(A1904,'External $ Guide'!$A$2:$L$11545,3,0)</f>
        <v>Replenish</v>
      </c>
      <c r="Q1904" t="str">
        <f>VLOOKUP(A1904,'External $ Guide'!$A$2:$L$11545,4,0)</f>
        <v>Wholesale bottle</v>
      </c>
      <c r="R1904" t="str">
        <f>VLOOKUP(A1904,'External $ Guide'!$A$2:$L$11545,5,0)</f>
        <v>Active</v>
      </c>
      <c r="S1904" t="s">
        <v>27956</v>
      </c>
      <c r="T1904" t="str">
        <f>IFERROR(VLOOKUP(A1904,'Broker &amp; Vendor'!$A$2:$C$11545,2,0),"")</f>
        <v>SGWS- CHAMPION DIVISION</v>
      </c>
    </row>
    <row r="1905" spans="1:20" x14ac:dyDescent="0.25">
      <c r="A1905" t="s">
        <v>7419</v>
      </c>
      <c r="B1905" t="s">
        <v>3325</v>
      </c>
      <c r="C1905" s="10">
        <v>8.7629433962264152</v>
      </c>
      <c r="D1905" s="10">
        <v>8.7629433962264152</v>
      </c>
      <c r="E1905" s="1">
        <v>27.16</v>
      </c>
      <c r="F1905" s="3">
        <f>((E1905/53)*6)*3</f>
        <v>9.2241509433962268</v>
      </c>
      <c r="G1905" s="4">
        <f>VLOOKUP(A1905,'R12 Trend'!$A$4:$B$6433,2,0)</f>
        <v>-0.05</v>
      </c>
      <c r="H1905" s="10" t="str">
        <f>IFERROR(VLOOKUP(A1905,'DDS Needs'!$A$4:$F$767,6,0),"")</f>
        <v/>
      </c>
      <c r="I1905" s="1">
        <f>IFERROR(VLOOKUP(A1905,'WH INV 4-2-2026'!$A$2:$C$2914,3,0),"")</f>
        <v>21</v>
      </c>
      <c r="J1905" s="1">
        <f>I1905/(C1905/3)</f>
        <v>7.1893651654910471</v>
      </c>
      <c r="K1905" s="5" t="str">
        <f>IF((I1905&gt;C1905),"X","")</f>
        <v>X</v>
      </c>
      <c r="L1905" s="7">
        <f>(C1905/3)*13</f>
        <v>37.972754716981129</v>
      </c>
      <c r="M1905" s="7">
        <f>I1905-L1905</f>
        <v>-16.972754716981129</v>
      </c>
      <c r="N1905" s="6">
        <f>C1905/$C$2</f>
        <v>3.7805270791161367E-5</v>
      </c>
      <c r="O1905" s="5" t="s">
        <v>27882</v>
      </c>
      <c r="P1905" t="str">
        <f>VLOOKUP(A1905,'External $ Guide'!$A$2:$L$11545,3,0)</f>
        <v>Replenish</v>
      </c>
      <c r="Q1905" t="str">
        <f>VLOOKUP(A1905,'External $ Guide'!$A$2:$L$11545,4,0)</f>
        <v>Wholesale bottle</v>
      </c>
      <c r="R1905" t="str">
        <f>VLOOKUP(A1905,'External $ Guide'!$A$2:$L$11545,5,0)</f>
        <v>Active</v>
      </c>
      <c r="S1905" t="str">
        <f>IFERROR(VLOOKUP(A1905,'Broker &amp; Vendor'!$A$2:$C$11545,3,0),"")</f>
        <v>MHW LTD</v>
      </c>
      <c r="T1905" t="str">
        <f>IFERROR(VLOOKUP(A1905,'Broker &amp; Vendor'!$A$2:$C$11545,2,0),"")</f>
        <v>RNDC</v>
      </c>
    </row>
    <row r="1906" spans="1:20" x14ac:dyDescent="0.25">
      <c r="A1906" t="s">
        <v>4306</v>
      </c>
      <c r="B1906" t="s">
        <v>217</v>
      </c>
      <c r="C1906" s="10">
        <v>8.7582226415094322</v>
      </c>
      <c r="D1906" s="10">
        <v>8.7582226415094322</v>
      </c>
      <c r="E1906" s="1">
        <v>31.07</v>
      </c>
      <c r="F1906" s="3">
        <f>((E1906/53)*6)*3</f>
        <v>10.552075471698112</v>
      </c>
      <c r="G1906" s="4">
        <f>VLOOKUP(A1906,'R12 Trend'!$A$4:$B$6433,2,0)</f>
        <v>-0.17</v>
      </c>
      <c r="H1906" s="10" t="str">
        <f>IFERROR(VLOOKUP(A1906,'DDS Needs'!$A$4:$F$767,6,0),"")</f>
        <v/>
      </c>
      <c r="I1906" s="1">
        <f>IFERROR(VLOOKUP(A1906,'WH INV 4-2-2026'!$A$2:$C$2914,3,0),"")</f>
        <v>76.75</v>
      </c>
      <c r="J1906" s="1">
        <f>I1906/(C1906/3)</f>
        <v>26.289580594667054</v>
      </c>
      <c r="K1906" s="5" t="str">
        <f>IF((I1906&gt;C1906),"X","")</f>
        <v>X</v>
      </c>
      <c r="L1906" s="7">
        <f>(C1906/3)*13</f>
        <v>37.95229811320754</v>
      </c>
      <c r="M1906" s="7">
        <f>I1906-L1906</f>
        <v>38.79770188679246</v>
      </c>
      <c r="N1906" s="6">
        <f>C1906/$C$2</f>
        <v>3.7784904413981406E-5</v>
      </c>
      <c r="O1906" s="5" t="s">
        <v>27882</v>
      </c>
      <c r="P1906" t="str">
        <f>VLOOKUP(A1906,'External $ Guide'!$A$2:$L$11545,3,0)</f>
        <v>Replenish</v>
      </c>
      <c r="Q1906" t="str">
        <f>VLOOKUP(A1906,'External $ Guide'!$A$2:$L$11545,4,0)</f>
        <v>Retail</v>
      </c>
      <c r="R1906" t="str">
        <f>VLOOKUP(A1906,'External $ Guide'!$A$2:$L$11545,5,0)</f>
        <v>Active</v>
      </c>
      <c r="S1906" t="str">
        <f>IFERROR(VLOOKUP(A1906,'Broker &amp; Vendor'!$A$2:$C$11545,3,0),"")</f>
        <v>DIAGEO NORTH AMERICA INC</v>
      </c>
      <c r="T1906" t="str">
        <f>IFERROR(VLOOKUP(A1906,'Broker &amp; Vendor'!$A$2:$C$11545,2,0),"")</f>
        <v>SGWS- COASTAL PACIFIC DIVISION</v>
      </c>
    </row>
    <row r="1907" spans="1:20" x14ac:dyDescent="0.25">
      <c r="A1907" t="s">
        <v>5799</v>
      </c>
      <c r="B1907" t="s">
        <v>1705</v>
      </c>
      <c r="C1907" s="10">
        <v>8.7524830188679239</v>
      </c>
      <c r="D1907" s="10">
        <v>8.7524830188679239</v>
      </c>
      <c r="E1907" s="1">
        <v>21.84</v>
      </c>
      <c r="F1907" s="3">
        <f>((E1907/53)*6)*3</f>
        <v>7.4173584905660377</v>
      </c>
      <c r="G1907" s="4">
        <f>VLOOKUP(A1907,'R12 Trend'!$A$4:$B$6433,2,0)</f>
        <v>0.18</v>
      </c>
      <c r="H1907" s="10" t="str">
        <f>IFERROR(VLOOKUP(A1907,'DDS Needs'!$A$4:$F$767,6,0),"")</f>
        <v/>
      </c>
      <c r="I1907" s="1">
        <f>IFERROR(VLOOKUP(A1907,'WH INV 4-2-2026'!$A$2:$C$2914,3,0),"")</f>
        <v>27</v>
      </c>
      <c r="J1907" s="1">
        <f>I1907/(C1907/3)</f>
        <v>9.2545166697709078</v>
      </c>
      <c r="K1907" s="5" t="str">
        <f>IF((I1907&gt;C1907),"X","")</f>
        <v>X</v>
      </c>
      <c r="L1907" s="7">
        <f>(C1907/3)*13</f>
        <v>37.927426415094338</v>
      </c>
      <c r="M1907" s="7">
        <f>I1907-L1907</f>
        <v>-10.927426415094338</v>
      </c>
      <c r="N1907" s="6">
        <f>C1907/$C$2</f>
        <v>3.7760142415827365E-5</v>
      </c>
      <c r="O1907" s="5" t="s">
        <v>27882</v>
      </c>
      <c r="P1907" t="str">
        <f>VLOOKUP(A1907,'External $ Guide'!$A$2:$L$11545,3,0)</f>
        <v>Replenish</v>
      </c>
      <c r="Q1907" t="str">
        <f>VLOOKUP(A1907,'External $ Guide'!$A$2:$L$11545,4,0)</f>
        <v>Retail</v>
      </c>
      <c r="R1907" t="str">
        <f>VLOOKUP(A1907,'External $ Guide'!$A$2:$L$11545,5,0)</f>
        <v>Active</v>
      </c>
      <c r="S1907" t="str">
        <f>IFERROR(VLOOKUP(A1907,'Broker &amp; Vendor'!$A$2:$C$11545,3,0),"")</f>
        <v>MHW LTD</v>
      </c>
      <c r="T1907" t="str">
        <f>IFERROR(VLOOKUP(A1907,'Broker &amp; Vendor'!$A$2:$C$11545,2,0),"")</f>
        <v>RNDC</v>
      </c>
    </row>
    <row r="1908" spans="1:20" x14ac:dyDescent="0.25">
      <c r="A1908" t="s">
        <v>7600</v>
      </c>
      <c r="B1908" t="s">
        <v>3506</v>
      </c>
      <c r="C1908" s="10">
        <v>8.751803773584907</v>
      </c>
      <c r="D1908" s="10">
        <v>8.751803773584907</v>
      </c>
      <c r="E1908" s="1">
        <v>28.01</v>
      </c>
      <c r="F1908" s="3">
        <f>((E1908/53)*6)*3</f>
        <v>9.5128301886792457</v>
      </c>
      <c r="G1908" s="4">
        <f>VLOOKUP(A1908,'R12 Trend'!$A$4:$B$6433,2,0)</f>
        <v>-0.08</v>
      </c>
      <c r="H1908" s="10" t="str">
        <f>IFERROR(VLOOKUP(A1908,'DDS Needs'!$A$4:$F$767,6,0),"")</f>
        <v/>
      </c>
      <c r="I1908" s="1">
        <f>IFERROR(VLOOKUP(A1908,'WH INV 4-2-2026'!$A$2:$C$2914,3,0),"")</f>
        <v>6</v>
      </c>
      <c r="J1908" s="1">
        <f>I1908/(C1908/3)</f>
        <v>2.0567188736941775</v>
      </c>
      <c r="K1908" s="5" t="str">
        <f>IF((I1908&gt;C1908),"X","")</f>
        <v/>
      </c>
      <c r="L1908" s="7">
        <f>(C1908/3)*13</f>
        <v>37.924483018867932</v>
      </c>
      <c r="M1908" s="7">
        <f>I1908-L1908</f>
        <v>-31.924483018867932</v>
      </c>
      <c r="N1908" s="6">
        <f>C1908/$C$2</f>
        <v>3.7757212001844646E-5</v>
      </c>
      <c r="O1908" s="5" t="s">
        <v>27882</v>
      </c>
      <c r="P1908" t="str">
        <f>VLOOKUP(A1908,'External $ Guide'!$A$2:$L$11545,3,0)</f>
        <v>Replenish</v>
      </c>
      <c r="Q1908" t="str">
        <f>VLOOKUP(A1908,'External $ Guide'!$A$2:$L$11545,4,0)</f>
        <v>Retail</v>
      </c>
      <c r="R1908" t="str">
        <f>VLOOKUP(A1908,'External $ Guide'!$A$2:$L$11545,5,0)</f>
        <v>Active</v>
      </c>
      <c r="S1908" t="str">
        <f>IFERROR(VLOOKUP(A1908,'Broker &amp; Vendor'!$A$2:$C$11545,3,0),"")</f>
        <v>E. &amp; J. GALLO WINERY</v>
      </c>
      <c r="T1908" t="str">
        <f>IFERROR(VLOOKUP(A1908,'Broker &amp; Vendor'!$A$2:$C$11545,2,0),"")</f>
        <v>RNDC</v>
      </c>
    </row>
    <row r="1909" spans="1:20" x14ac:dyDescent="0.25">
      <c r="A1909" t="s">
        <v>6313</v>
      </c>
      <c r="B1909" t="s">
        <v>2219</v>
      </c>
      <c r="C1909" s="10">
        <v>8.7486792452830198</v>
      </c>
      <c r="D1909" s="10">
        <v>8.7486792452830198</v>
      </c>
      <c r="E1909" s="1">
        <v>23</v>
      </c>
      <c r="F1909" s="3">
        <f>((E1909/53)*6)*3</f>
        <v>7.8113207547169807</v>
      </c>
      <c r="G1909" s="4">
        <f>VLOOKUP(A1909,'R12 Trend'!$A$4:$B$6433,2,0)</f>
        <v>0.12</v>
      </c>
      <c r="H1909" s="10" t="str">
        <f>IFERROR(VLOOKUP(A1909,'DDS Needs'!$A$4:$F$767,6,0),"")</f>
        <v/>
      </c>
      <c r="I1909" s="1">
        <f>IFERROR(VLOOKUP(A1909,'WH INV 4-2-2026'!$A$2:$C$2914,3,0),"")</f>
        <v>45</v>
      </c>
      <c r="J1909" s="1">
        <f>I1909/(C1909/3)</f>
        <v>15.430900621118012</v>
      </c>
      <c r="K1909" s="5" t="str">
        <f>IF((I1909&gt;C1909),"X","")</f>
        <v>X</v>
      </c>
      <c r="L1909" s="7">
        <f>(C1909/3)*13</f>
        <v>37.910943396226415</v>
      </c>
      <c r="M1909" s="7">
        <f>I1909-L1909</f>
        <v>7.0890566037735852</v>
      </c>
      <c r="N1909" s="6">
        <f>C1909/$C$2</f>
        <v>3.7743732097524104E-5</v>
      </c>
      <c r="O1909" s="5" t="s">
        <v>27882</v>
      </c>
      <c r="P1909" t="str">
        <f>VLOOKUP(A1909,'External $ Guide'!$A$2:$L$11545,3,0)</f>
        <v>Replenish</v>
      </c>
      <c r="Q1909" t="str">
        <f>VLOOKUP(A1909,'External $ Guide'!$A$2:$L$11545,4,0)</f>
        <v>Retail</v>
      </c>
      <c r="R1909" t="str">
        <f>VLOOKUP(A1909,'External $ Guide'!$A$2:$L$11545,5,0)</f>
        <v>Active</v>
      </c>
      <c r="S1909" t="str">
        <f>IFERROR(VLOOKUP(A1909,'Broker &amp; Vendor'!$A$2:$C$11545,3,0),"")</f>
        <v>THE BARDSTOWN BOURBON CO. LLC</v>
      </c>
      <c r="T1909" t="str">
        <f>IFERROR(VLOOKUP(A1909,'Broker &amp; Vendor'!$A$2:$C$11545,2,0),"")</f>
        <v>RNDC</v>
      </c>
    </row>
    <row r="1910" spans="1:20" x14ac:dyDescent="0.25">
      <c r="A1910" t="s">
        <v>6440</v>
      </c>
      <c r="B1910" t="s">
        <v>2346</v>
      </c>
      <c r="C1910" s="10">
        <v>8.7452830188679247</v>
      </c>
      <c r="D1910" s="10">
        <v>8.7452830188679247</v>
      </c>
      <c r="E1910" s="1">
        <v>25.75</v>
      </c>
      <c r="F1910" s="3">
        <f>((E1910/53)*6)*3</f>
        <v>8.7452830188679247</v>
      </c>
      <c r="G1910" s="4">
        <f>VLOOKUP(A1910,'R12 Trend'!$A$4:$B$6433,2,0)</f>
        <v>0</v>
      </c>
      <c r="H1910" s="10" t="str">
        <f>IFERROR(VLOOKUP(A1910,'DDS Needs'!$A$4:$F$767,6,0),"")</f>
        <v/>
      </c>
      <c r="I1910" s="1">
        <f>IFERROR(VLOOKUP(A1910,'WH INV 4-2-2026'!$A$2:$C$2914,3,0),"")</f>
        <v>210</v>
      </c>
      <c r="J1910" s="1">
        <f>I1910/(C1910/3)</f>
        <v>72.038834951456309</v>
      </c>
      <c r="K1910" s="5" t="str">
        <f>IF((I1910&gt;C1910),"X","")</f>
        <v>X</v>
      </c>
      <c r="L1910" s="7">
        <f>(C1910/3)*13</f>
        <v>37.89622641509434</v>
      </c>
      <c r="M1910" s="7">
        <f>I1910-L1910</f>
        <v>172.10377358490567</v>
      </c>
      <c r="N1910" s="6">
        <f>C1910/$C$2</f>
        <v>3.7729080027610465E-5</v>
      </c>
      <c r="O1910" s="5" t="s">
        <v>27882</v>
      </c>
      <c r="P1910" t="str">
        <f>VLOOKUP(A1910,'External $ Guide'!$A$2:$L$11545,3,0)</f>
        <v>Replenish</v>
      </c>
      <c r="Q1910" t="str">
        <f>VLOOKUP(A1910,'External $ Guide'!$A$2:$L$11545,4,0)</f>
        <v>Retail</v>
      </c>
      <c r="R1910" t="str">
        <f>VLOOKUP(A1910,'External $ Guide'!$A$2:$L$11545,5,0)</f>
        <v>Active</v>
      </c>
      <c r="S1910" t="str">
        <f>IFERROR(VLOOKUP(A1910,'Broker &amp; Vendor'!$A$2:$C$11545,3,0),"")</f>
        <v>SAZERAC CO INC</v>
      </c>
      <c r="T1910" t="str">
        <f>IFERROR(VLOOKUP(A1910,'Broker &amp; Vendor'!$A$2:$C$11545,2,0),"")</f>
        <v>UNITED</v>
      </c>
    </row>
    <row r="1911" spans="1:20" x14ac:dyDescent="0.25">
      <c r="A1911" t="s">
        <v>7401</v>
      </c>
      <c r="B1911" t="s">
        <v>3307</v>
      </c>
      <c r="C1911" s="10">
        <v>8.7213396226415085</v>
      </c>
      <c r="D1911" s="10">
        <v>8.7213396226415085</v>
      </c>
      <c r="E1911" s="1">
        <v>22.33</v>
      </c>
      <c r="F1911" s="3">
        <f>((E1911/53)*6)*3</f>
        <v>7.5837735849056607</v>
      </c>
      <c r="G1911" s="4">
        <f>VLOOKUP(A1911,'R12 Trend'!$A$4:$B$6433,2,0)</f>
        <v>0.15</v>
      </c>
      <c r="H1911" s="10" t="str">
        <f>IFERROR(VLOOKUP(A1911,'DDS Needs'!$A$4:$F$767,6,0),"")</f>
        <v/>
      </c>
      <c r="I1911" s="1">
        <f>IFERROR(VLOOKUP(A1911,'WH INV 4-2-2026'!$A$2:$C$2914,3,0),"")</f>
        <v>23</v>
      </c>
      <c r="J1911" s="1">
        <f>I1911/(C1911/3)</f>
        <v>7.9116286012837742</v>
      </c>
      <c r="K1911" s="5" t="str">
        <f>IF((I1911&gt;C1911),"X","")</f>
        <v>X</v>
      </c>
      <c r="L1911" s="7">
        <f>(C1911/3)*13</f>
        <v>37.792471698113204</v>
      </c>
      <c r="M1911" s="7">
        <f>I1911-L1911</f>
        <v>-14.792471698113204</v>
      </c>
      <c r="N1911" s="6">
        <f>C1911/$C$2</f>
        <v>3.7625782934719328E-5</v>
      </c>
      <c r="O1911" s="5" t="s">
        <v>27882</v>
      </c>
      <c r="P1911" t="str">
        <f>VLOOKUP(A1911,'External $ Guide'!$A$2:$L$11545,3,0)</f>
        <v>Replenish</v>
      </c>
      <c r="Q1911" t="str">
        <f>VLOOKUP(A1911,'External $ Guide'!$A$2:$L$11545,4,0)</f>
        <v>Wholesale bottle</v>
      </c>
      <c r="R1911" t="str">
        <f>VLOOKUP(A1911,'External $ Guide'!$A$2:$L$11545,5,0)</f>
        <v>Active</v>
      </c>
      <c r="S1911" t="str">
        <f>IFERROR(VLOOKUP(A1911,'Broker &amp; Vendor'!$A$2:$C$11545,3,0),"")</f>
        <v>PERNOD RICARD USA</v>
      </c>
      <c r="T1911" t="str">
        <f>IFERROR(VLOOKUP(A1911,'Broker &amp; Vendor'!$A$2:$C$11545,2,0),"")</f>
        <v>SGWS- AMERICAN LIBERTY DIVISION</v>
      </c>
    </row>
    <row r="1912" spans="1:20" x14ac:dyDescent="0.25">
      <c r="A1912" t="s">
        <v>6645</v>
      </c>
      <c r="B1912" t="s">
        <v>2551</v>
      </c>
      <c r="C1912" s="10">
        <v>8.7065660377358487</v>
      </c>
      <c r="D1912" s="10">
        <v>8.7065660377358487</v>
      </c>
      <c r="E1912" s="1">
        <v>30.16</v>
      </c>
      <c r="F1912" s="3">
        <f>((E1912/53)*6)*3</f>
        <v>10.243018867924528</v>
      </c>
      <c r="G1912" s="4">
        <f>VLOOKUP(A1912,'R12 Trend'!$A$4:$B$6433,2,0)</f>
        <v>-0.15</v>
      </c>
      <c r="H1912" s="10" t="str">
        <f>IFERROR(VLOOKUP(A1912,'DDS Needs'!$A$4:$F$767,6,0),"")</f>
        <v/>
      </c>
      <c r="I1912" s="1">
        <f>IFERROR(VLOOKUP(A1912,'WH INV 4-2-2026'!$A$2:$C$2914,3,0),"")</f>
        <v>55</v>
      </c>
      <c r="J1912" s="1">
        <f>I1912/(C1912/3)</f>
        <v>18.951214438029854</v>
      </c>
      <c r="K1912" s="5" t="str">
        <f>IF((I1912&gt;C1912),"X","")</f>
        <v>X</v>
      </c>
      <c r="L1912" s="7">
        <f>(C1912/3)*13</f>
        <v>37.728452830188679</v>
      </c>
      <c r="M1912" s="7">
        <f>I1912-L1912</f>
        <v>17.271547169811321</v>
      </c>
      <c r="N1912" s="6">
        <f>C1912/$C$2</f>
        <v>3.7562046430595023E-5</v>
      </c>
      <c r="O1912" s="5" t="s">
        <v>27882</v>
      </c>
      <c r="P1912" t="str">
        <f>VLOOKUP(A1912,'External $ Guide'!$A$2:$L$11545,3,0)</f>
        <v>Replenish</v>
      </c>
      <c r="Q1912" t="str">
        <f>VLOOKUP(A1912,'External $ Guide'!$A$2:$L$11545,4,0)</f>
        <v>Retail</v>
      </c>
      <c r="R1912" t="str">
        <f>VLOOKUP(A1912,'External $ Guide'!$A$2:$L$11545,5,0)</f>
        <v>Active</v>
      </c>
      <c r="S1912" t="str">
        <f>IFERROR(VLOOKUP(A1912,'Broker &amp; Vendor'!$A$2:$C$11545,3,0),"")</f>
        <v>MHW LTD</v>
      </c>
      <c r="T1912" t="str">
        <f>IFERROR(VLOOKUP(A1912,'Broker &amp; Vendor'!$A$2:$C$11545,2,0),"")</f>
        <v>RNDC</v>
      </c>
    </row>
    <row r="1913" spans="1:20" x14ac:dyDescent="0.25">
      <c r="A1913" t="s">
        <v>7762</v>
      </c>
      <c r="B1913" t="s">
        <v>3668</v>
      </c>
      <c r="C1913" s="10">
        <v>8.692981132075472</v>
      </c>
      <c r="D1913" s="10">
        <v>8.692981132075472</v>
      </c>
      <c r="E1913" s="1">
        <v>21.33</v>
      </c>
      <c r="F1913" s="3">
        <f>((E1913/53)*6)*3</f>
        <v>7.2441509433962263</v>
      </c>
      <c r="G1913" s="4">
        <f>VLOOKUP(A1913,'R12 Trend'!$A$4:$B$6433,2,0)</f>
        <v>310.38</v>
      </c>
      <c r="H1913" s="10" t="str">
        <f>IFERROR(VLOOKUP(A1913,'DDS Needs'!$A$4:$F$767,6,0),"")</f>
        <v/>
      </c>
      <c r="I1913" s="1" t="str">
        <f>IFERROR(VLOOKUP(A1913,'WH INV 4-2-2026'!$A$2:$C$2914,3,0),"")</f>
        <v/>
      </c>
      <c r="J1913" s="1" t="e">
        <f>I1913/(C1913/3)</f>
        <v>#VALUE!</v>
      </c>
      <c r="K1913" s="5" t="str">
        <f>IF((I1913&gt;C1913),"X","")</f>
        <v>X</v>
      </c>
      <c r="L1913" s="7">
        <f>(C1913/3)*13</f>
        <v>37.669584905660379</v>
      </c>
      <c r="M1913" s="7" t="e">
        <f>I1913-L1913</f>
        <v>#VALUE!</v>
      </c>
      <c r="N1913" s="6">
        <f>C1913/$C$2</f>
        <v>3.750343815094048E-5</v>
      </c>
      <c r="O1913" s="5" t="s">
        <v>27882</v>
      </c>
      <c r="P1913" t="str">
        <f>VLOOKUP(A1913,'External $ Guide'!$A$2:$L$11545,3,0)</f>
        <v>Replenish</v>
      </c>
      <c r="Q1913" t="str">
        <f>VLOOKUP(A1913,'External $ Guide'!$A$2:$L$11545,4,0)</f>
        <v>Retail</v>
      </c>
      <c r="R1913" t="str">
        <f>VLOOKUP(A1913,'External $ Guide'!$A$2:$L$11545,5,0)</f>
        <v>Active</v>
      </c>
      <c r="S1913" t="str">
        <f>IFERROR(VLOOKUP(A1913,'Broker &amp; Vendor'!$A$2:$C$11545,3,0),"")</f>
        <v>ROYAL WINE CORPORATION</v>
      </c>
      <c r="T1913" t="str">
        <f>IFERROR(VLOOKUP(A1913,'Broker &amp; Vendor'!$A$2:$C$11545,2,0),"")</f>
        <v>SGWS- CHAMPION DIVISION</v>
      </c>
    </row>
    <row r="1914" spans="1:20" x14ac:dyDescent="0.25">
      <c r="A1914" t="s">
        <v>4203</v>
      </c>
      <c r="B1914" t="s">
        <v>114</v>
      </c>
      <c r="C1914" s="10">
        <v>8.6834037735849048</v>
      </c>
      <c r="D1914" s="10">
        <v>8.6834037735849048</v>
      </c>
      <c r="E1914" s="1">
        <v>29.73</v>
      </c>
      <c r="F1914" s="3">
        <f>((E1914/53)*6)*3</f>
        <v>10.09698113207547</v>
      </c>
      <c r="G1914" s="4">
        <f>VLOOKUP(A1914,'R12 Trend'!$A$4:$B$6433,2,0)</f>
        <v>-0.14000000000000001</v>
      </c>
      <c r="H1914" s="10" t="str">
        <f>IFERROR(VLOOKUP(A1914,'DDS Needs'!$A$4:$F$767,6,0),"")</f>
        <v/>
      </c>
      <c r="I1914" s="1">
        <f>IFERROR(VLOOKUP(A1914,'WH INV 4-2-2026'!$A$2:$C$2914,3,0),"")</f>
        <v>15.5</v>
      </c>
      <c r="J1914" s="1">
        <f>I1914/(C1914/3)</f>
        <v>5.3550429316040757</v>
      </c>
      <c r="K1914" s="5" t="str">
        <f>IF((I1914&gt;C1914),"X","")</f>
        <v>X</v>
      </c>
      <c r="L1914" s="7">
        <f>(C1914/3)*13</f>
        <v>37.628083018867919</v>
      </c>
      <c r="M1914" s="7">
        <f>I1914-L1914</f>
        <v>-22.128083018867919</v>
      </c>
      <c r="N1914" s="6">
        <f>C1914/$C$2</f>
        <v>3.7462119313784026E-5</v>
      </c>
      <c r="O1914" s="5" t="s">
        <v>27882</v>
      </c>
      <c r="P1914" t="str">
        <f>VLOOKUP(A1914,'External $ Guide'!$A$2:$L$11545,3,0)</f>
        <v>Replenish</v>
      </c>
      <c r="Q1914" t="str">
        <f>VLOOKUP(A1914,'External $ Guide'!$A$2:$L$11545,4,0)</f>
        <v>Retail</v>
      </c>
      <c r="R1914" t="str">
        <f>VLOOKUP(A1914,'External $ Guide'!$A$2:$L$11545,5,0)</f>
        <v>Active</v>
      </c>
      <c r="S1914" t="s">
        <v>27956</v>
      </c>
      <c r="T1914" t="str">
        <f>IFERROR(VLOOKUP(A1914,'Broker &amp; Vendor'!$A$2:$C$11545,2,0),"")</f>
        <v>SGWS- CHAMPION DIVISION</v>
      </c>
    </row>
    <row r="1915" spans="1:20" x14ac:dyDescent="0.25">
      <c r="A1915" t="s">
        <v>5096</v>
      </c>
      <c r="B1915" t="s">
        <v>1002</v>
      </c>
      <c r="C1915" s="10">
        <v>8.6401698113207548</v>
      </c>
      <c r="D1915" s="10">
        <v>8.6401698113207548</v>
      </c>
      <c r="E1915" s="1">
        <v>34.85</v>
      </c>
      <c r="F1915" s="3">
        <f>((E1915/53)*6)*3</f>
        <v>11.835849056603774</v>
      </c>
      <c r="G1915" s="4">
        <f>VLOOKUP(A1915,'R12 Trend'!$A$4:$B$6433,2,0)</f>
        <v>-0.27</v>
      </c>
      <c r="H1915" s="10" t="str">
        <f>IFERROR(VLOOKUP(A1915,'DDS Needs'!$A$4:$F$767,6,0),"")</f>
        <v/>
      </c>
      <c r="I1915" s="1">
        <f>IFERROR(VLOOKUP(A1915,'WH INV 4-2-2026'!$A$2:$C$2914,3,0),"")</f>
        <v>19</v>
      </c>
      <c r="J1915" s="1">
        <f>I1915/(C1915/3)</f>
        <v>6.597092562384125</v>
      </c>
      <c r="K1915" s="5" t="str">
        <f>IF((I1915&gt;C1915),"X","")</f>
        <v>X</v>
      </c>
      <c r="L1915" s="7">
        <f>(C1915/3)*13</f>
        <v>37.440735849056608</v>
      </c>
      <c r="M1915" s="7">
        <f>I1915-L1915</f>
        <v>-18.440735849056608</v>
      </c>
      <c r="N1915" s="6">
        <f>C1915/$C$2</f>
        <v>3.7275598463783458E-5</v>
      </c>
      <c r="O1915" s="5" t="s">
        <v>27882</v>
      </c>
      <c r="P1915" t="str">
        <f>VLOOKUP(A1915,'External $ Guide'!$A$2:$L$11545,3,0)</f>
        <v>Replenish</v>
      </c>
      <c r="Q1915" t="str">
        <f>VLOOKUP(A1915,'External $ Guide'!$A$2:$L$11545,4,0)</f>
        <v>Retail</v>
      </c>
      <c r="R1915" t="str">
        <f>VLOOKUP(A1915,'External $ Guide'!$A$2:$L$11545,5,0)</f>
        <v>Active</v>
      </c>
      <c r="S1915" t="str">
        <f>IFERROR(VLOOKUP(A1915,'Broker &amp; Vendor'!$A$2:$C$11545,3,0),"")</f>
        <v>MADVINES &amp; SPIRITS INC.</v>
      </c>
      <c r="T1915" t="str">
        <f>IFERROR(VLOOKUP(A1915,'Broker &amp; Vendor'!$A$2:$C$11545,2,0),"")</f>
        <v>MADVINES</v>
      </c>
    </row>
    <row r="1916" spans="1:20" x14ac:dyDescent="0.25">
      <c r="A1916" t="s">
        <v>6429</v>
      </c>
      <c r="B1916" t="s">
        <v>2335</v>
      </c>
      <c r="C1916" s="10">
        <v>8.6318490566037731</v>
      </c>
      <c r="D1916" s="10">
        <v>8.6318490566037731</v>
      </c>
      <c r="E1916" s="1">
        <v>21.18</v>
      </c>
      <c r="F1916" s="3">
        <f>((E1916/53)*6)*3</f>
        <v>7.1932075471698109</v>
      </c>
      <c r="G1916" s="4">
        <f>VLOOKUP(A1916,'R12 Trend'!$A$4:$B$6433,2,0)</f>
        <v>21.72</v>
      </c>
      <c r="H1916" s="10" t="str">
        <f>IFERROR(VLOOKUP(A1916,'DDS Needs'!$A$4:$F$767,6,0),"")</f>
        <v/>
      </c>
      <c r="I1916" s="1">
        <f>IFERROR(VLOOKUP(A1916,'WH INV 4-2-2026'!$A$2:$C$2914,3,0),"")</f>
        <v>42</v>
      </c>
      <c r="J1916" s="1">
        <f>I1916/(C1916/3)</f>
        <v>14.597104186339315</v>
      </c>
      <c r="K1916" s="5" t="str">
        <f>IF((I1916&gt;C1916),"X","")</f>
        <v>X</v>
      </c>
      <c r="L1916" s="7">
        <f>(C1916/3)*13</f>
        <v>37.40467924528302</v>
      </c>
      <c r="M1916" s="7">
        <f>I1916-L1916</f>
        <v>4.5953207547169796</v>
      </c>
      <c r="N1916" s="6">
        <f>C1916/$C$2</f>
        <v>3.7239700892495044E-5</v>
      </c>
      <c r="O1916" s="5" t="s">
        <v>27882</v>
      </c>
      <c r="P1916" t="str">
        <f>VLOOKUP(A1916,'External $ Guide'!$A$2:$L$11545,3,0)</f>
        <v>Replenish</v>
      </c>
      <c r="Q1916" t="str">
        <f>VLOOKUP(A1916,'External $ Guide'!$A$2:$L$11545,4,0)</f>
        <v>Retail</v>
      </c>
      <c r="R1916" t="str">
        <f>VLOOKUP(A1916,'External $ Guide'!$A$2:$L$11545,5,0)</f>
        <v>Active</v>
      </c>
      <c r="S1916" t="str">
        <f>IFERROR(VLOOKUP(A1916,'Broker &amp; Vendor'!$A$2:$C$11545,3,0),"")</f>
        <v>PARK STREET IMPORTS /</v>
      </c>
      <c r="T1916" t="str">
        <f>IFERROR(VLOOKUP(A1916,'Broker &amp; Vendor'!$A$2:$C$11545,2,0),"")</f>
        <v>SGWS- TRANSATLANTIC DIVISION</v>
      </c>
    </row>
    <row r="1917" spans="1:20" x14ac:dyDescent="0.25">
      <c r="A1917" t="s">
        <v>8972</v>
      </c>
      <c r="B1917" t="s">
        <v>10610</v>
      </c>
      <c r="C1917" s="10">
        <v>8.604000000000001</v>
      </c>
      <c r="D1917" s="10">
        <v>8.604000000000001</v>
      </c>
      <c r="E1917">
        <v>21.51</v>
      </c>
      <c r="G1917" s="4"/>
      <c r="H1917" s="10" t="str">
        <f>IFERROR(VLOOKUP(A1917,'DDS Needs'!$A$4:$F$767,6,0),"")</f>
        <v/>
      </c>
      <c r="I1917" s="1" t="str">
        <f>IFERROR(VLOOKUP(A1917,'WH INV 4-2-2026'!$A$2:$C$2914,3,0),"")</f>
        <v/>
      </c>
      <c r="J1917" s="1" t="e">
        <f>I1917/(C1917/3)</f>
        <v>#VALUE!</v>
      </c>
      <c r="K1917" s="5" t="str">
        <f>IF((I1917&gt;C1917),"X","")</f>
        <v>X</v>
      </c>
      <c r="L1917" s="7">
        <f>(C1917/3)*13</f>
        <v>37.284000000000006</v>
      </c>
      <c r="M1917" s="7" t="e">
        <f>I1917-L1917</f>
        <v>#VALUE!</v>
      </c>
      <c r="N1917" s="6">
        <f>C1917/$C$2</f>
        <v>3.7119553919203245E-5</v>
      </c>
      <c r="O1917" s="5" t="s">
        <v>27882</v>
      </c>
      <c r="P1917" t="str">
        <f>VLOOKUP(A1917,'External $ Guide'!$A$2:$L$11545,3,0)</f>
        <v>Replenish</v>
      </c>
      <c r="Q1917" t="str">
        <f>VLOOKUP(A1917,'External $ Guide'!$A$2:$L$11545,4,0)</f>
        <v>Retail</v>
      </c>
      <c r="R1917" t="str">
        <f>VLOOKUP(A1917,'External $ Guide'!$A$2:$L$11545,5,0)</f>
        <v>Active</v>
      </c>
      <c r="S1917" t="str">
        <f>IFERROR(VLOOKUP(A1917,'Broker &amp; Vendor'!$A$2:$C$11545,3,0),"")</f>
        <v>PARK STREET IMPORTS /</v>
      </c>
      <c r="T1917" t="str">
        <f>IFERROR(VLOOKUP(A1917,'Broker &amp; Vendor'!$A$2:$C$11545,2,0),"")</f>
        <v>LUKE LEA BEVERAGES</v>
      </c>
    </row>
    <row r="1918" spans="1:20" x14ac:dyDescent="0.25">
      <c r="A1918" t="s">
        <v>8150</v>
      </c>
      <c r="B1918" t="s">
        <v>4056</v>
      </c>
      <c r="C1918" s="10">
        <v>8.5666415094339623</v>
      </c>
      <c r="D1918" s="10">
        <v>8.5666415094339623</v>
      </c>
      <c r="E1918" s="1">
        <v>21.02</v>
      </c>
      <c r="F1918" s="3">
        <f>((E1918/53)*6)*3</f>
        <v>7.1388679245283022</v>
      </c>
      <c r="G1918" s="4">
        <f>VLOOKUP(A1918,'R12 Trend'!$A$4:$B$6433,2,0)</f>
        <v>0.42</v>
      </c>
      <c r="H1918" s="10" t="str">
        <f>IFERROR(VLOOKUP(A1918,'DDS Needs'!$A$4:$F$767,6,0),"")</f>
        <v/>
      </c>
      <c r="I1918" s="1" t="str">
        <f>IFERROR(VLOOKUP(A1918,'WH INV 4-2-2026'!$A$2:$C$2914,3,0),"")</f>
        <v/>
      </c>
      <c r="J1918" s="1" t="e">
        <f>I1918/(C1918/3)</f>
        <v>#VALUE!</v>
      </c>
      <c r="K1918" s="5" t="str">
        <f>IF((I1918&gt;C1918),"X","")</f>
        <v>X</v>
      </c>
      <c r="L1918" s="7">
        <f>(C1918/3)*13</f>
        <v>37.122113207547166</v>
      </c>
      <c r="M1918" s="7" t="e">
        <f>I1918-L1918</f>
        <v>#VALUE!</v>
      </c>
      <c r="N1918" s="6">
        <f>C1918/$C$2</f>
        <v>3.6958381150153256E-5</v>
      </c>
      <c r="O1918" s="5" t="s">
        <v>27882</v>
      </c>
      <c r="P1918" t="str">
        <f>VLOOKUP(A1918,'External $ Guide'!$A$2:$L$11545,3,0)</f>
        <v>Allocated1</v>
      </c>
      <c r="Q1918" t="str">
        <f>VLOOKUP(A1918,'External $ Guide'!$A$2:$L$11545,4,0)</f>
        <v>Retail</v>
      </c>
      <c r="R1918" t="str">
        <f>VLOOKUP(A1918,'External $ Guide'!$A$2:$L$11545,5,0)</f>
        <v>Active</v>
      </c>
      <c r="S1918" t="str">
        <f>IFERROR(VLOOKUP(A1918,'Broker &amp; Vendor'!$A$2:$C$11545,3,0),"")</f>
        <v>BROWN FOREMAN CORP</v>
      </c>
      <c r="T1918" t="str">
        <f>IFERROR(VLOOKUP(A1918,'Broker &amp; Vendor'!$A$2:$C$11545,2,0),"")</f>
        <v>UNITED</v>
      </c>
    </row>
    <row r="1919" spans="1:20" x14ac:dyDescent="0.25">
      <c r="A1919" t="s">
        <v>4259</v>
      </c>
      <c r="B1919" t="s">
        <v>170</v>
      </c>
      <c r="C1919" s="10">
        <v>8.5584905660377348</v>
      </c>
      <c r="D1919" s="10">
        <v>8.5584905660377348</v>
      </c>
      <c r="E1919" s="1">
        <v>21</v>
      </c>
      <c r="F1919" s="3">
        <f>((E1919/53)*6)*3</f>
        <v>7.132075471698113</v>
      </c>
      <c r="G1919" s="4">
        <f>VLOOKUP(A1919,'R12 Trend'!$A$4:$B$6433,2,0)</f>
        <v>2.04</v>
      </c>
      <c r="H1919" s="10" t="str">
        <f>IFERROR(VLOOKUP(A1919,'DDS Needs'!$A$4:$F$767,6,0),"")</f>
        <v/>
      </c>
      <c r="I1919" s="1">
        <f>IFERROR(VLOOKUP(A1919,'WH INV 4-2-2026'!$A$2:$C$2914,3,0),"")</f>
        <v>20</v>
      </c>
      <c r="J1919" s="1">
        <f>I1919/(C1919/3)</f>
        <v>7.0105820105820111</v>
      </c>
      <c r="K1919" s="5" t="str">
        <f>IF((I1919&gt;C1919),"X","")</f>
        <v>X</v>
      </c>
      <c r="L1919" s="7">
        <f>(C1919/3)*13</f>
        <v>37.086792452830188</v>
      </c>
      <c r="M1919" s="7">
        <f>I1919-L1919</f>
        <v>-17.086792452830188</v>
      </c>
      <c r="N1919" s="6">
        <f>C1919/$C$2</f>
        <v>3.6923216182360525E-5</v>
      </c>
      <c r="O1919" s="5" t="s">
        <v>27882</v>
      </c>
      <c r="P1919" t="str">
        <f>VLOOKUP(A1919,'External $ Guide'!$A$2:$L$11545,3,0)</f>
        <v>Replenish</v>
      </c>
      <c r="Q1919" t="str">
        <f>VLOOKUP(A1919,'External $ Guide'!$A$2:$L$11545,4,0)</f>
        <v>Retail</v>
      </c>
      <c r="R1919" t="str">
        <f>VLOOKUP(A1919,'External $ Guide'!$A$2:$L$11545,5,0)</f>
        <v>Active</v>
      </c>
      <c r="S1919" t="s">
        <v>27956</v>
      </c>
      <c r="T1919" t="str">
        <f>IFERROR(VLOOKUP(A1919,'Broker &amp; Vendor'!$A$2:$C$11545,2,0),"")</f>
        <v>SGWS- CHAMPION DIVISION</v>
      </c>
    </row>
    <row r="1920" spans="1:20" x14ac:dyDescent="0.25">
      <c r="A1920" t="s">
        <v>6194</v>
      </c>
      <c r="B1920" t="s">
        <v>2100</v>
      </c>
      <c r="C1920" s="10">
        <v>8.4871698113207543</v>
      </c>
      <c r="D1920" s="10">
        <v>8.4871698113207543</v>
      </c>
      <c r="E1920" s="1">
        <v>41.65</v>
      </c>
      <c r="F1920" s="3">
        <f>((E1920/53)*6)*3</f>
        <v>14.145283018867925</v>
      </c>
      <c r="G1920" s="4">
        <f>VLOOKUP(A1920,'R12 Trend'!$A$4:$B$6433,2,0)</f>
        <v>-0.4</v>
      </c>
      <c r="H1920" s="10" t="str">
        <f>IFERROR(VLOOKUP(A1920,'DDS Needs'!$A$4:$F$767,6,0),"")</f>
        <v/>
      </c>
      <c r="I1920" s="1">
        <f>IFERROR(VLOOKUP(A1920,'WH INV 4-2-2026'!$A$2:$C$2914,3,0),"")</f>
        <v>32</v>
      </c>
      <c r="J1920" s="1">
        <f>I1920/(C1920/3)</f>
        <v>11.311191143123915</v>
      </c>
      <c r="K1920" s="5" t="str">
        <f>IF((I1920&gt;C1920),"X","")</f>
        <v>X</v>
      </c>
      <c r="L1920" s="7">
        <f>(C1920/3)*13</f>
        <v>36.777735849056604</v>
      </c>
      <c r="M1920" s="7">
        <f>I1920-L1920</f>
        <v>-4.7777358490566044</v>
      </c>
      <c r="N1920" s="6">
        <f>C1920/$C$2</f>
        <v>3.6615522714174192E-5</v>
      </c>
      <c r="O1920" s="5" t="s">
        <v>27882</v>
      </c>
      <c r="P1920" t="str">
        <f>VLOOKUP(A1920,'External $ Guide'!$A$2:$L$11545,3,0)</f>
        <v>Replenish</v>
      </c>
      <c r="Q1920" t="str">
        <f>VLOOKUP(A1920,'External $ Guide'!$A$2:$L$11545,4,0)</f>
        <v>Retail</v>
      </c>
      <c r="R1920" t="str">
        <f>VLOOKUP(A1920,'External $ Guide'!$A$2:$L$11545,5,0)</f>
        <v>Active</v>
      </c>
      <c r="S1920" t="str">
        <f>IFERROR(VLOOKUP(A1920,'Broker &amp; Vendor'!$A$2:$C$11545,3,0),"")</f>
        <v>CIROC SPIRITS LLC</v>
      </c>
      <c r="T1920" t="str">
        <f>IFERROR(VLOOKUP(A1920,'Broker &amp; Vendor'!$A$2:$C$11545,2,0),"")</f>
        <v>SGWS- CHAMPION DIVISION</v>
      </c>
    </row>
    <row r="1921" spans="1:20" x14ac:dyDescent="0.25">
      <c r="A1921" t="s">
        <v>4378</v>
      </c>
      <c r="B1921" t="s">
        <v>289</v>
      </c>
      <c r="C1921" s="10">
        <v>8.468830188679247</v>
      </c>
      <c r="D1921" s="10">
        <v>8.468830188679247</v>
      </c>
      <c r="E1921" s="1">
        <v>31.17</v>
      </c>
      <c r="F1921" s="3">
        <f>((E1921/53)*6)*3</f>
        <v>10.586037735849057</v>
      </c>
      <c r="G1921" s="4">
        <f>VLOOKUP(A1921,'R12 Trend'!$A$4:$B$6433,2,0)</f>
        <v>-0.2</v>
      </c>
      <c r="H1921" s="10" t="str">
        <f>IFERROR(VLOOKUP(A1921,'DDS Needs'!$A$4:$F$767,6,0),"")</f>
        <v/>
      </c>
      <c r="I1921" s="1">
        <f>IFERROR(VLOOKUP(A1921,'WH INV 4-2-2026'!$A$2:$C$2914,3,0),"")</f>
        <v>47.166666999999997</v>
      </c>
      <c r="J1921" s="1">
        <f>I1921/(C1921/3)</f>
        <v>16.708328995561967</v>
      </c>
      <c r="K1921" s="5" t="str">
        <f>IF((I1921&gt;C1921),"X","")</f>
        <v>X</v>
      </c>
      <c r="L1921" s="7">
        <f>(C1921/3)*13</f>
        <v>36.698264150943402</v>
      </c>
      <c r="M1921" s="7">
        <f>I1921-L1921</f>
        <v>10.468402849056595</v>
      </c>
      <c r="N1921" s="6">
        <f>C1921/$C$2</f>
        <v>3.6536401536640571E-5</v>
      </c>
      <c r="O1921" s="5" t="s">
        <v>27882</v>
      </c>
      <c r="P1921" t="str">
        <f>VLOOKUP(A1921,'External $ Guide'!$A$2:$L$11545,3,0)</f>
        <v>Replenish</v>
      </c>
      <c r="Q1921" t="str">
        <f>VLOOKUP(A1921,'External $ Guide'!$A$2:$L$11545,4,0)</f>
        <v>Retail</v>
      </c>
      <c r="R1921" t="str">
        <f>VLOOKUP(A1921,'External $ Guide'!$A$2:$L$11545,5,0)</f>
        <v>Active</v>
      </c>
      <c r="S1921" t="str">
        <f>IFERROR(VLOOKUP(A1921,'Broker &amp; Vendor'!$A$2:$C$11545,3,0),"")</f>
        <v>HEAVEN HILL SALES CO DBA HEAVEN HILL BRANDS</v>
      </c>
      <c r="T1921" t="str">
        <f>IFERROR(VLOOKUP(A1921,'Broker &amp; Vendor'!$A$2:$C$11545,2,0),"")</f>
        <v>SGWS- TRANSATLANTIC DIVISION</v>
      </c>
    </row>
    <row r="1922" spans="1:20" x14ac:dyDescent="0.25">
      <c r="A1922" t="s">
        <v>6369</v>
      </c>
      <c r="B1922" t="s">
        <v>2275</v>
      </c>
      <c r="C1922" s="10">
        <v>8.4331018867924517</v>
      </c>
      <c r="D1922" s="10">
        <v>8.4331018867924517</v>
      </c>
      <c r="E1922" s="1">
        <v>26.99</v>
      </c>
      <c r="F1922" s="3">
        <f>((E1922/53)*6)*3</f>
        <v>9.1664150943396212</v>
      </c>
      <c r="G1922" s="4">
        <f>VLOOKUP(A1922,'R12 Trend'!$A$4:$B$6433,2,0)</f>
        <v>-0.08</v>
      </c>
      <c r="H1922" s="10" t="str">
        <f>IFERROR(VLOOKUP(A1922,'DDS Needs'!$A$4:$F$767,6,0),"")</f>
        <v/>
      </c>
      <c r="I1922" s="1">
        <f>IFERROR(VLOOKUP(A1922,'WH INV 4-2-2026'!$A$2:$C$2914,3,0),"")</f>
        <v>13</v>
      </c>
      <c r="J1922" s="1">
        <f>I1922/(C1922/3)</f>
        <v>4.6246328484516548</v>
      </c>
      <c r="K1922" s="5" t="str">
        <f>IF((I1922&gt;C1922),"X","")</f>
        <v>X</v>
      </c>
      <c r="L1922" s="7">
        <f>(C1922/3)*13</f>
        <v>36.543441509433961</v>
      </c>
      <c r="M1922" s="7">
        <f>I1922-L1922</f>
        <v>-23.543441509433961</v>
      </c>
      <c r="N1922" s="6">
        <f>C1922/$C$2</f>
        <v>3.6382261761149118E-5</v>
      </c>
      <c r="O1922" s="5" t="s">
        <v>27882</v>
      </c>
      <c r="P1922" t="str">
        <f>VLOOKUP(A1922,'External $ Guide'!$A$2:$L$11545,3,0)</f>
        <v>Replenish</v>
      </c>
      <c r="Q1922" t="str">
        <f>VLOOKUP(A1922,'External $ Guide'!$A$2:$L$11545,4,0)</f>
        <v>Retail</v>
      </c>
      <c r="R1922" t="str">
        <f>VLOOKUP(A1922,'External $ Guide'!$A$2:$L$11545,5,0)</f>
        <v>Active</v>
      </c>
      <c r="S1922" t="str">
        <f>IFERROR(VLOOKUP(A1922,'Broker &amp; Vendor'!$A$2:$C$11545,3,0),"")</f>
        <v>E. &amp; J. GALLO WINERY</v>
      </c>
      <c r="T1922" t="str">
        <f>IFERROR(VLOOKUP(A1922,'Broker &amp; Vendor'!$A$2:$C$11545,2,0),"")</f>
        <v>RNDC</v>
      </c>
    </row>
    <row r="1923" spans="1:20" x14ac:dyDescent="0.25">
      <c r="A1923" t="s">
        <v>7430</v>
      </c>
      <c r="B1923" t="s">
        <v>3336</v>
      </c>
      <c r="C1923" s="10">
        <v>8.4239999999999995</v>
      </c>
      <c r="D1923" s="10">
        <v>8.4239999999999995</v>
      </c>
      <c r="E1923" s="1">
        <v>20.67</v>
      </c>
      <c r="F1923" s="3">
        <f>((E1923/53)*6)*3</f>
        <v>7.02</v>
      </c>
      <c r="G1923" s="4">
        <f>VLOOKUP(A1923,'R12 Trend'!$A$4:$B$6433,2,0)</f>
        <v>0.26</v>
      </c>
      <c r="H1923" s="10" t="str">
        <f>IFERROR(VLOOKUP(A1923,'DDS Needs'!$A$4:$F$767,6,0),"")</f>
        <v/>
      </c>
      <c r="I1923" s="1">
        <f>IFERROR(VLOOKUP(A1923,'WH INV 4-2-2026'!$A$2:$C$2914,3,0),"")</f>
        <v>14</v>
      </c>
      <c r="J1923" s="1">
        <f>I1923/(C1923/3)</f>
        <v>4.9857549857549861</v>
      </c>
      <c r="K1923" s="5" t="str">
        <f>IF((I1923&gt;C1923),"X","")</f>
        <v>X</v>
      </c>
      <c r="L1923" s="7">
        <f>(C1923/3)*13</f>
        <v>36.503999999999998</v>
      </c>
      <c r="M1923" s="7">
        <f>I1923-L1923</f>
        <v>-22.503999999999998</v>
      </c>
      <c r="N1923" s="6">
        <f>C1923/$C$2</f>
        <v>3.6342994213780577E-5</v>
      </c>
      <c r="O1923" s="5" t="s">
        <v>27882</v>
      </c>
      <c r="P1923" t="str">
        <f>VLOOKUP(A1923,'External $ Guide'!$A$2:$L$11545,3,0)</f>
        <v>Replenish</v>
      </c>
      <c r="Q1923" t="str">
        <f>VLOOKUP(A1923,'External $ Guide'!$A$2:$L$11545,4,0)</f>
        <v>Wholesale bottle</v>
      </c>
      <c r="R1923" t="str">
        <f>VLOOKUP(A1923,'External $ Guide'!$A$2:$L$11545,5,0)</f>
        <v>Active</v>
      </c>
      <c r="S1923" t="str">
        <f>IFERROR(VLOOKUP(A1923,'Broker &amp; Vendor'!$A$2:$C$11545,3,0),"")</f>
        <v>PERNOD RICARD USA</v>
      </c>
      <c r="T1923" t="str">
        <f>IFERROR(VLOOKUP(A1923,'Broker &amp; Vendor'!$A$2:$C$11545,2,0),"")</f>
        <v>SGWS- AMERICAN LIBERTY DIVISION</v>
      </c>
    </row>
    <row r="1924" spans="1:20" x14ac:dyDescent="0.25">
      <c r="A1924" t="s">
        <v>5137</v>
      </c>
      <c r="B1924" t="s">
        <v>1043</v>
      </c>
      <c r="C1924" s="10">
        <v>8.4234566037735839</v>
      </c>
      <c r="D1924" s="10">
        <v>8.4234566037735839</v>
      </c>
      <c r="E1924" s="1">
        <v>28.84</v>
      </c>
      <c r="F1924" s="3">
        <f>((E1924/53)*6)*3</f>
        <v>9.7947169811320745</v>
      </c>
      <c r="G1924" s="4">
        <f>VLOOKUP(A1924,'R12 Trend'!$A$4:$B$6433,2,0)</f>
        <v>-0.14000000000000001</v>
      </c>
      <c r="H1924" s="10" t="str">
        <f>IFERROR(VLOOKUP(A1924,'DDS Needs'!$A$4:$F$767,6,0),"")</f>
        <v/>
      </c>
      <c r="I1924" s="1" t="str">
        <f>IFERROR(VLOOKUP(A1924,'WH INV 4-2-2026'!$A$2:$C$2914,3,0),"")</f>
        <v/>
      </c>
      <c r="J1924" s="1" t="e">
        <f>I1924/(C1924/3)</f>
        <v>#VALUE!</v>
      </c>
      <c r="K1924" s="5" t="str">
        <f>IF((I1924&gt;C1924),"X","")</f>
        <v>X</v>
      </c>
      <c r="L1924" s="7">
        <f>(C1924/3)*13</f>
        <v>36.50164528301886</v>
      </c>
      <c r="M1924" s="7" t="e">
        <f>I1924-L1924</f>
        <v>#VALUE!</v>
      </c>
      <c r="N1924" s="6">
        <f>C1924/$C$2</f>
        <v>3.6340649882594395E-5</v>
      </c>
      <c r="O1924" s="5" t="s">
        <v>27882</v>
      </c>
      <c r="P1924" t="str">
        <f>VLOOKUP(A1924,'External $ Guide'!$A$2:$L$11545,3,0)</f>
        <v>Replenish</v>
      </c>
      <c r="Q1924" t="str">
        <f>VLOOKUP(A1924,'External $ Guide'!$A$2:$L$11545,4,0)</f>
        <v>Retail</v>
      </c>
      <c r="R1924" t="str">
        <f>VLOOKUP(A1924,'External $ Guide'!$A$2:$L$11545,5,0)</f>
        <v>Active</v>
      </c>
      <c r="S1924" t="str">
        <f>IFERROR(VLOOKUP(A1924,'Broker &amp; Vendor'!$A$2:$C$11545,3,0),"")</f>
        <v>SHAW-ROSS INTER. IMPORTERS LLC</v>
      </c>
      <c r="T1924" t="str">
        <f>IFERROR(VLOOKUP(A1924,'Broker &amp; Vendor'!$A$2:$C$11545,2,0),"")</f>
        <v>SGWS- TRANSATLANTIC DIVISION</v>
      </c>
    </row>
    <row r="1925" spans="1:20" x14ac:dyDescent="0.25">
      <c r="A1925" t="s">
        <v>7849</v>
      </c>
      <c r="B1925" t="s">
        <v>3755</v>
      </c>
      <c r="C1925" s="10">
        <v>8.3886792452830186</v>
      </c>
      <c r="D1925" s="10">
        <v>8.3886792452830186</v>
      </c>
      <c r="E1925" s="1">
        <v>26</v>
      </c>
      <c r="F1925" s="3">
        <f>((E1925/53)*6)*3</f>
        <v>8.8301886792452837</v>
      </c>
      <c r="G1925" s="4">
        <f>VLOOKUP(A1925,'R12 Trend'!$A$4:$B$6433,2,0)</f>
        <v>-0.05</v>
      </c>
      <c r="H1925" s="10" t="str">
        <f>IFERROR(VLOOKUP(A1925,'DDS Needs'!$A$4:$F$767,6,0),"")</f>
        <v/>
      </c>
      <c r="I1925" s="1">
        <f>IFERROR(VLOOKUP(A1925,'WH INV 4-2-2026'!$A$2:$C$2914,3,0),"")</f>
        <v>0</v>
      </c>
      <c r="J1925" s="1">
        <f>I1925/(C1925/3)</f>
        <v>0</v>
      </c>
      <c r="K1925" s="5" t="str">
        <f>IF((I1925&gt;C1925),"X","")</f>
        <v/>
      </c>
      <c r="L1925" s="7">
        <f>(C1925/3)*13</f>
        <v>36.350943396226413</v>
      </c>
      <c r="M1925" s="7">
        <f>I1925-L1925</f>
        <v>-36.350943396226413</v>
      </c>
      <c r="N1925" s="6">
        <f>C1925/$C$2</f>
        <v>3.6190612686678773E-5</v>
      </c>
      <c r="O1925" s="5" t="s">
        <v>27882</v>
      </c>
      <c r="P1925" t="str">
        <f>VLOOKUP(A1925,'External $ Guide'!$A$2:$L$11545,3,0)</f>
        <v>Replenish</v>
      </c>
      <c r="Q1925" t="str">
        <f>VLOOKUP(A1925,'External $ Guide'!$A$2:$L$11545,4,0)</f>
        <v>Retail</v>
      </c>
      <c r="R1925" t="str">
        <f>VLOOKUP(A1925,'External $ Guide'!$A$2:$L$11545,5,0)</f>
        <v>Active</v>
      </c>
      <c r="S1925" t="str">
        <f>IFERROR(VLOOKUP(A1925,'Broker &amp; Vendor'!$A$2:$C$11545,3,0),"")</f>
        <v>MADVINES &amp; SPIRITS INC.</v>
      </c>
      <c r="T1925" t="str">
        <f>IFERROR(VLOOKUP(A1925,'Broker &amp; Vendor'!$A$2:$C$11545,2,0),"")</f>
        <v>MADVINES</v>
      </c>
    </row>
    <row r="1926" spans="1:20" x14ac:dyDescent="0.25">
      <c r="A1926" t="s">
        <v>5419</v>
      </c>
      <c r="B1926" t="s">
        <v>1325</v>
      </c>
      <c r="C1926" s="10">
        <v>8.376996226415093</v>
      </c>
      <c r="D1926" s="10">
        <v>8.376996226415093</v>
      </c>
      <c r="E1926" s="1">
        <v>26.24</v>
      </c>
      <c r="F1926" s="3">
        <f>((E1926/53)*6)*3</f>
        <v>8.9116981132075459</v>
      </c>
      <c r="G1926" s="4">
        <f>VLOOKUP(A1926,'R12 Trend'!$A$4:$B$6433,2,0)</f>
        <v>-0.06</v>
      </c>
      <c r="H1926" s="10" t="str">
        <f>IFERROR(VLOOKUP(A1926,'DDS Needs'!$A$4:$F$767,6,0),"")</f>
        <v/>
      </c>
      <c r="I1926" s="1">
        <f>IFERROR(VLOOKUP(A1926,'WH INV 4-2-2026'!$A$2:$C$2914,3,0),"")</f>
        <v>11</v>
      </c>
      <c r="J1926" s="1">
        <f>I1926/(C1926/3)</f>
        <v>3.9393595398719947</v>
      </c>
      <c r="K1926" s="5" t="str">
        <f>IF((I1926&gt;C1926),"X","")</f>
        <v>X</v>
      </c>
      <c r="L1926" s="7">
        <f>(C1926/3)*13</f>
        <v>36.30031698113207</v>
      </c>
      <c r="M1926" s="7">
        <f>I1926-L1926</f>
        <v>-25.30031698113207</v>
      </c>
      <c r="N1926" s="6">
        <f>C1926/$C$2</f>
        <v>3.6140209566175865E-5</v>
      </c>
      <c r="O1926" s="5" t="s">
        <v>27882</v>
      </c>
      <c r="P1926" t="str">
        <f>VLOOKUP(A1926,'External $ Guide'!$A$2:$L$11545,3,0)</f>
        <v>Replenish</v>
      </c>
      <c r="Q1926" t="str">
        <f>VLOOKUP(A1926,'External $ Guide'!$A$2:$L$11545,4,0)</f>
        <v>Wholesale bottle</v>
      </c>
      <c r="R1926" t="str">
        <f>VLOOKUP(A1926,'External $ Guide'!$A$2:$L$11545,5,0)</f>
        <v>Active</v>
      </c>
      <c r="S1926" t="s">
        <v>27956</v>
      </c>
      <c r="T1926" t="str">
        <f>IFERROR(VLOOKUP(A1926,'Broker &amp; Vendor'!$A$2:$C$11545,2,0),"")</f>
        <v>SGWS- CHAMPION DIVISION</v>
      </c>
    </row>
    <row r="1927" spans="1:20" x14ac:dyDescent="0.25">
      <c r="A1927" t="s">
        <v>7432</v>
      </c>
      <c r="B1927" t="s">
        <v>3338</v>
      </c>
      <c r="C1927" s="10">
        <v>8.3738716981132075</v>
      </c>
      <c r="D1927" s="10">
        <v>8.3738716981132075</v>
      </c>
      <c r="E1927" s="1">
        <v>22.83</v>
      </c>
      <c r="F1927" s="3">
        <f>((E1927/53)*6)*3</f>
        <v>7.7535849056603769</v>
      </c>
      <c r="G1927" s="4">
        <f>VLOOKUP(A1927,'R12 Trend'!$A$4:$B$6433,2,0)</f>
        <v>0.08</v>
      </c>
      <c r="H1927" s="10" t="str">
        <f>IFERROR(VLOOKUP(A1927,'DDS Needs'!$A$4:$F$767,6,0),"")</f>
        <v/>
      </c>
      <c r="I1927" s="1">
        <f>IFERROR(VLOOKUP(A1927,'WH INV 4-2-2026'!$A$2:$C$2914,3,0),"")</f>
        <v>9</v>
      </c>
      <c r="J1927" s="1">
        <f>I1927/(C1927/3)</f>
        <v>3.224314985155984</v>
      </c>
      <c r="K1927" s="5" t="str">
        <f>IF((I1927&gt;C1927),"X","")</f>
        <v>X</v>
      </c>
      <c r="L1927" s="7">
        <f>(C1927/3)*13</f>
        <v>36.286777358490568</v>
      </c>
      <c r="M1927" s="7">
        <f>I1927-L1927</f>
        <v>-27.286777358490568</v>
      </c>
      <c r="N1927" s="6">
        <f>C1927/$C$2</f>
        <v>3.6126729661855323E-5</v>
      </c>
      <c r="O1927" s="5" t="s">
        <v>27882</v>
      </c>
      <c r="P1927" t="str">
        <f>VLOOKUP(A1927,'External $ Guide'!$A$2:$L$11545,3,0)</f>
        <v>Replenish</v>
      </c>
      <c r="Q1927" t="str">
        <f>VLOOKUP(A1927,'External $ Guide'!$A$2:$L$11545,4,0)</f>
        <v>Retail</v>
      </c>
      <c r="R1927" t="str">
        <f>VLOOKUP(A1927,'External $ Guide'!$A$2:$L$11545,5,0)</f>
        <v>Active</v>
      </c>
      <c r="S1927" t="str">
        <f>IFERROR(VLOOKUP(A1927,'Broker &amp; Vendor'!$A$2:$C$11545,3,0),"")</f>
        <v>MHW LTD</v>
      </c>
      <c r="T1927" t="str">
        <f>IFERROR(VLOOKUP(A1927,'Broker &amp; Vendor'!$A$2:$C$11545,2,0),"")</f>
        <v>UNITED</v>
      </c>
    </row>
    <row r="1928" spans="1:20" x14ac:dyDescent="0.25">
      <c r="A1928" t="s">
        <v>6337</v>
      </c>
      <c r="B1928" t="s">
        <v>2243</v>
      </c>
      <c r="C1928" s="10">
        <v>8.3587924528301905</v>
      </c>
      <c r="D1928" s="10">
        <v>8.3587924528301905</v>
      </c>
      <c r="E1928" s="1">
        <v>20.51</v>
      </c>
      <c r="F1928" s="3">
        <f>((E1928/53)*6)*3</f>
        <v>6.9656603773584918</v>
      </c>
      <c r="G1928" s="4">
        <f>VLOOKUP(A1928,'R12 Trend'!$A$4:$B$6433,2,0)</f>
        <v>0.69</v>
      </c>
      <c r="H1928" s="10" t="str">
        <f>IFERROR(VLOOKUP(A1928,'DDS Needs'!$A$4:$F$767,6,0),"")</f>
        <v/>
      </c>
      <c r="I1928" s="1">
        <f>IFERROR(VLOOKUP(A1928,'WH INV 4-2-2026'!$A$2:$C$2914,3,0),"")</f>
        <v>74</v>
      </c>
      <c r="J1928" s="1">
        <f>I1928/(C1928/3)</f>
        <v>26.55886017660761</v>
      </c>
      <c r="K1928" s="5" t="str">
        <f>IF((I1928&gt;C1928),"X","")</f>
        <v>X</v>
      </c>
      <c r="L1928" s="7">
        <f>(C1928/3)*13</f>
        <v>36.221433962264157</v>
      </c>
      <c r="M1928" s="7">
        <f>I1928-L1928</f>
        <v>37.778566037735843</v>
      </c>
      <c r="N1928" s="6">
        <f>C1928/$C$2</f>
        <v>3.6061674471438795E-5</v>
      </c>
      <c r="O1928" s="5" t="s">
        <v>27882</v>
      </c>
      <c r="P1928" t="str">
        <f>VLOOKUP(A1928,'External $ Guide'!$A$2:$L$11545,3,0)</f>
        <v>Replenish</v>
      </c>
      <c r="Q1928" t="str">
        <f>VLOOKUP(A1928,'External $ Guide'!$A$2:$L$11545,4,0)</f>
        <v>Retail</v>
      </c>
      <c r="R1928" t="str">
        <f>VLOOKUP(A1928,'External $ Guide'!$A$2:$L$11545,5,0)</f>
        <v>Active</v>
      </c>
      <c r="S1928" t="str">
        <f>IFERROR(VLOOKUP(A1928,'Broker &amp; Vendor'!$A$2:$C$11545,3,0),"")</f>
        <v>PIEDMONT DISTILLERS INC.</v>
      </c>
      <c r="T1928" t="str">
        <f>IFERROR(VLOOKUP(A1928,'Broker &amp; Vendor'!$A$2:$C$11545,2,0),"")</f>
        <v>UNITED</v>
      </c>
    </row>
    <row r="1929" spans="1:20" x14ac:dyDescent="0.25">
      <c r="A1929" t="s">
        <v>4960</v>
      </c>
      <c r="B1929" t="s">
        <v>866</v>
      </c>
      <c r="C1929" s="10">
        <v>8.3255094339622637</v>
      </c>
      <c r="D1929" s="10">
        <v>8.3255094339622637</v>
      </c>
      <c r="E1929" s="1">
        <v>28.84</v>
      </c>
      <c r="F1929" s="3">
        <f>((E1929/53)*6)*3</f>
        <v>9.7947169811320745</v>
      </c>
      <c r="G1929" s="4">
        <f>VLOOKUP(A1929,'R12 Trend'!$A$4:$B$6433,2,0)</f>
        <v>-0.15</v>
      </c>
      <c r="H1929" s="10" t="str">
        <f>IFERROR(VLOOKUP(A1929,'DDS Needs'!$A$4:$F$767,6,0),"")</f>
        <v/>
      </c>
      <c r="I1929" s="1">
        <f>IFERROR(VLOOKUP(A1929,'WH INV 4-2-2026'!$A$2:$C$2914,3,0),"")</f>
        <v>0</v>
      </c>
      <c r="J1929" s="1">
        <f>I1929/(C1929/3)</f>
        <v>0</v>
      </c>
      <c r="K1929" s="5" t="str">
        <f>IF((I1929&gt;C1929),"X","")</f>
        <v/>
      </c>
      <c r="L1929" s="7">
        <f>(C1929/3)*13</f>
        <v>36.077207547169806</v>
      </c>
      <c r="M1929" s="7">
        <f>I1929-L1929</f>
        <v>-36.077207547169806</v>
      </c>
      <c r="N1929" s="6">
        <f>C1929/$C$2</f>
        <v>3.5918084186285158E-5</v>
      </c>
      <c r="O1929" s="5" t="s">
        <v>27882</v>
      </c>
      <c r="P1929" t="str">
        <f>VLOOKUP(A1929,'External $ Guide'!$A$2:$L$11545,3,0)</f>
        <v>Replenish</v>
      </c>
      <c r="Q1929" t="str">
        <f>VLOOKUP(A1929,'External $ Guide'!$A$2:$L$11545,4,0)</f>
        <v>Retail</v>
      </c>
      <c r="R1929" t="str">
        <f>VLOOKUP(A1929,'External $ Guide'!$A$2:$L$11545,5,0)</f>
        <v>Active</v>
      </c>
      <c r="S1929" t="str">
        <f>IFERROR(VLOOKUP(A1929,'Broker &amp; Vendor'!$A$2:$C$11545,3,0),"")</f>
        <v>BROWN FOREMAN CORP</v>
      </c>
      <c r="T1929" t="str">
        <f>IFERROR(VLOOKUP(A1929,'Broker &amp; Vendor'!$A$2:$C$11545,2,0),"")</f>
        <v>UNITED</v>
      </c>
    </row>
    <row r="1930" spans="1:20" x14ac:dyDescent="0.25">
      <c r="A1930" t="s">
        <v>4206</v>
      </c>
      <c r="B1930" t="s">
        <v>117</v>
      </c>
      <c r="C1930" s="10">
        <v>8.3204830188679235</v>
      </c>
      <c r="D1930" s="10">
        <v>8.3204830188679235</v>
      </c>
      <c r="E1930" s="1">
        <v>25.52</v>
      </c>
      <c r="F1930" s="3">
        <f>((E1930/53)*6)*3</f>
        <v>8.667169811320754</v>
      </c>
      <c r="G1930" s="4">
        <f>VLOOKUP(A1930,'R12 Trend'!$A$4:$B$6433,2,0)</f>
        <v>-0.04</v>
      </c>
      <c r="H1930" s="10" t="str">
        <f>IFERROR(VLOOKUP(A1930,'DDS Needs'!$A$4:$F$767,6,0),"")</f>
        <v/>
      </c>
      <c r="I1930" s="1">
        <f>IFERROR(VLOOKUP(A1930,'WH INV 4-2-2026'!$A$2:$C$2914,3,0),"")</f>
        <v>35</v>
      </c>
      <c r="J1930" s="1">
        <f>I1930/(C1930/3)</f>
        <v>12.619459683037272</v>
      </c>
      <c r="K1930" s="5" t="str">
        <f>IF((I1930&gt;C1930),"X","")</f>
        <v>X</v>
      </c>
      <c r="L1930" s="7">
        <f>(C1930/3)*13</f>
        <v>36.055426415094331</v>
      </c>
      <c r="M1930" s="7">
        <f>I1930-L1930</f>
        <v>-1.0554264150943311</v>
      </c>
      <c r="N1930" s="6">
        <f>C1930/$C$2</f>
        <v>3.5896399122812975E-5</v>
      </c>
      <c r="O1930" s="5" t="s">
        <v>27882</v>
      </c>
      <c r="P1930" t="str">
        <f>VLOOKUP(A1930,'External $ Guide'!$A$2:$L$11545,3,0)</f>
        <v>Replenish</v>
      </c>
      <c r="Q1930" t="str">
        <f>VLOOKUP(A1930,'External $ Guide'!$A$2:$L$11545,4,0)</f>
        <v>Retail</v>
      </c>
      <c r="R1930" t="str">
        <f>VLOOKUP(A1930,'External $ Guide'!$A$2:$L$11545,5,0)</f>
        <v>Active</v>
      </c>
      <c r="S1930" t="str">
        <f>IFERROR(VLOOKUP(A1930,'Broker &amp; Vendor'!$A$2:$C$11545,3,0),"")</f>
        <v>HOOD RIVER DISTILLERY</v>
      </c>
      <c r="T1930" t="str">
        <f>IFERROR(VLOOKUP(A1930,'Broker &amp; Vendor'!$A$2:$C$11545,2,0),"")</f>
        <v>LUKE LEA BEVERAGES</v>
      </c>
    </row>
    <row r="1931" spans="1:20" x14ac:dyDescent="0.25">
      <c r="A1931" t="s">
        <v>4264</v>
      </c>
      <c r="B1931" t="s">
        <v>175</v>
      </c>
      <c r="C1931" s="10">
        <v>8.270558490566037</v>
      </c>
      <c r="D1931" s="10">
        <v>8.270558490566037</v>
      </c>
      <c r="E1931" s="1">
        <v>29.34</v>
      </c>
      <c r="F1931" s="3">
        <f>((E1931/53)*6)*3</f>
        <v>9.9645283018867925</v>
      </c>
      <c r="G1931" s="4">
        <f>VLOOKUP(A1931,'R12 Trend'!$A$4:$B$6433,2,0)</f>
        <v>-0.17</v>
      </c>
      <c r="H1931" s="10" t="str">
        <f>IFERROR(VLOOKUP(A1931,'DDS Needs'!$A$4:$F$767,6,0),"")</f>
        <v/>
      </c>
      <c r="I1931" s="1" t="str">
        <f>IFERROR(VLOOKUP(A1931,'WH INV 4-2-2026'!$A$2:$C$2914,3,0),"")</f>
        <v/>
      </c>
      <c r="J1931" s="1" t="e">
        <f>I1931/(C1931/3)</f>
        <v>#VALUE!</v>
      </c>
      <c r="K1931" s="5" t="str">
        <f>IF((I1931&gt;C1931),"X","")</f>
        <v>X</v>
      </c>
      <c r="L1931" s="7">
        <f>(C1931/3)*13</f>
        <v>35.839086792452825</v>
      </c>
      <c r="M1931" s="7" t="e">
        <f>I1931-L1931</f>
        <v>#VALUE!</v>
      </c>
      <c r="N1931" s="6">
        <f>C1931/$C$2</f>
        <v>3.5681013695082543E-5</v>
      </c>
      <c r="O1931" s="5" t="s">
        <v>27882</v>
      </c>
      <c r="P1931" t="str">
        <f>VLOOKUP(A1931,'External $ Guide'!$A$2:$L$11545,3,0)</f>
        <v>Replenish</v>
      </c>
      <c r="Q1931" t="str">
        <f>VLOOKUP(A1931,'External $ Guide'!$A$2:$L$11545,4,0)</f>
        <v>Retail</v>
      </c>
      <c r="R1931" t="str">
        <f>VLOOKUP(A1931,'External $ Guide'!$A$2:$L$11545,5,0)</f>
        <v>Active</v>
      </c>
      <c r="S1931" t="str">
        <f>IFERROR(VLOOKUP(A1931,'Broker &amp; Vendor'!$A$2:$C$11545,3,0),"")</f>
        <v>PRICHARDS DISTILLERY INC</v>
      </c>
      <c r="T1931" t="str">
        <f>IFERROR(VLOOKUP(A1931,'Broker &amp; Vendor'!$A$2:$C$11545,2,0),"")</f>
        <v>RNDC</v>
      </c>
    </row>
    <row r="1932" spans="1:20" x14ac:dyDescent="0.25">
      <c r="A1932" t="s">
        <v>9883</v>
      </c>
      <c r="B1932" t="s">
        <v>10629</v>
      </c>
      <c r="C1932" s="10">
        <v>8.2680000000000007</v>
      </c>
      <c r="D1932" s="10">
        <v>8.2680000000000007</v>
      </c>
      <c r="E1932">
        <v>20.67</v>
      </c>
      <c r="G1932" s="4"/>
      <c r="H1932" s="10" t="str">
        <f>IFERROR(VLOOKUP(A1932,'DDS Needs'!$A$4:$F$767,6,0),"")</f>
        <v/>
      </c>
      <c r="I1932" s="1">
        <f>IFERROR(VLOOKUP(A1932,'WH INV 4-2-2026'!$A$2:$C$2914,3,0),"")</f>
        <v>8</v>
      </c>
      <c r="J1932" s="1">
        <f>I1932/(C1932/3)</f>
        <v>2.9027576197387517</v>
      </c>
      <c r="K1932" s="5" t="str">
        <f>IF((I1932&gt;C1932),"X","")</f>
        <v/>
      </c>
      <c r="L1932" s="7">
        <f>(C1932/3)*13</f>
        <v>35.828000000000003</v>
      </c>
      <c r="M1932" s="7">
        <f>I1932-L1932</f>
        <v>-27.828000000000003</v>
      </c>
      <c r="N1932" s="6">
        <f>C1932/$C$2</f>
        <v>3.5669975802414274E-5</v>
      </c>
      <c r="O1932" s="5" t="s">
        <v>27882</v>
      </c>
      <c r="P1932" t="str">
        <f>VLOOKUP(A1932,'External $ Guide'!$A$2:$L$11545,3,0)</f>
        <v>Replenish</v>
      </c>
      <c r="Q1932" t="str">
        <f>VLOOKUP(A1932,'External $ Guide'!$A$2:$L$11545,4,0)</f>
        <v>Retail</v>
      </c>
      <c r="R1932" t="str">
        <f>VLOOKUP(A1932,'External $ Guide'!$A$2:$L$11545,5,0)</f>
        <v>Active</v>
      </c>
      <c r="S1932" t="str">
        <f>IFERROR(VLOOKUP(A1932,'Broker &amp; Vendor'!$A$2:$C$11545,3,0),"")</f>
        <v>DOUBLE EAGLE IMPORTS LTD</v>
      </c>
      <c r="T1932" t="str">
        <f>IFERROR(VLOOKUP(A1932,'Broker &amp; Vendor'!$A$2:$C$11545,2,0),"")</f>
        <v>UNITED</v>
      </c>
    </row>
    <row r="1933" spans="1:20" x14ac:dyDescent="0.25">
      <c r="A1933" t="s">
        <v>5366</v>
      </c>
      <c r="B1933" t="s">
        <v>1272</v>
      </c>
      <c r="C1933" s="10">
        <v>8.2639018867924534</v>
      </c>
      <c r="D1933" s="10">
        <v>8.2639018867924534</v>
      </c>
      <c r="E1933" s="1">
        <v>27.34</v>
      </c>
      <c r="F1933" s="3">
        <f>((E1933/53)*6)*3</f>
        <v>9.2852830188679256</v>
      </c>
      <c r="G1933" s="4">
        <f>VLOOKUP(A1933,'R12 Trend'!$A$4:$B$6433,2,0)</f>
        <v>-0.11</v>
      </c>
      <c r="H1933" s="10" t="str">
        <f>IFERROR(VLOOKUP(A1933,'DDS Needs'!$A$4:$F$767,6,0),"")</f>
        <v/>
      </c>
      <c r="I1933" s="1">
        <f>IFERROR(VLOOKUP(A1933,'WH INV 4-2-2026'!$A$2:$C$2914,3,0),"")</f>
        <v>34</v>
      </c>
      <c r="J1933" s="1">
        <f>I1933/(C1933/3)</f>
        <v>12.342837729356226</v>
      </c>
      <c r="K1933" s="5" t="str">
        <f>IF((I1933&gt;C1933),"X","")</f>
        <v>X</v>
      </c>
      <c r="L1933" s="7">
        <f>(C1933/3)*13</f>
        <v>35.810241509433965</v>
      </c>
      <c r="M1933" s="7">
        <f>I1933-L1933</f>
        <v>-1.8102415094339648</v>
      </c>
      <c r="N1933" s="6">
        <f>C1933/$C$2</f>
        <v>3.5652295638051824E-5</v>
      </c>
      <c r="O1933" s="5" t="s">
        <v>27882</v>
      </c>
      <c r="P1933" t="str">
        <f>VLOOKUP(A1933,'External $ Guide'!$A$2:$L$11545,3,0)</f>
        <v>Replenish</v>
      </c>
      <c r="Q1933" t="str">
        <f>VLOOKUP(A1933,'External $ Guide'!$A$2:$L$11545,4,0)</f>
        <v>Retail</v>
      </c>
      <c r="R1933" t="str">
        <f>VLOOKUP(A1933,'External $ Guide'!$A$2:$L$11545,5,0)</f>
        <v>Active</v>
      </c>
      <c r="S1933" t="str">
        <f>IFERROR(VLOOKUP(A1933,'Broker &amp; Vendor'!$A$2:$C$11545,3,0),"")</f>
        <v>Marussia Beverages USA, Inc</v>
      </c>
      <c r="T1933" t="str">
        <f>IFERROR(VLOOKUP(A1933,'Broker &amp; Vendor'!$A$2:$C$11545,2,0),"")</f>
        <v>RNDC</v>
      </c>
    </row>
    <row r="1934" spans="1:20" x14ac:dyDescent="0.25">
      <c r="A1934" t="s">
        <v>4100</v>
      </c>
      <c r="B1934" t="s">
        <v>11</v>
      </c>
      <c r="C1934" s="10">
        <v>8.2332000000000019</v>
      </c>
      <c r="D1934" s="10">
        <v>8.2332000000000019</v>
      </c>
      <c r="E1934" s="1">
        <v>45.74</v>
      </c>
      <c r="F1934" s="3">
        <f>((E1934/53)*6)*3</f>
        <v>15.534339622641511</v>
      </c>
      <c r="G1934" s="4">
        <f>VLOOKUP(A1934,'R12 Trend'!$A$4:$B$6433,2,0)</f>
        <v>-0.47</v>
      </c>
      <c r="H1934" s="10" t="str">
        <f>IFERROR(VLOOKUP(A1934,'DDS Needs'!$A$4:$F$767,6,0),"")</f>
        <v/>
      </c>
      <c r="I1934" s="1">
        <f>IFERROR(VLOOKUP(A1934,'WH INV 4-2-2026'!$A$2:$C$2914,3,0),"")</f>
        <v>88.583332999999996</v>
      </c>
      <c r="J1934" s="1">
        <f>I1934/(C1934/3)</f>
        <v>32.277850531992414</v>
      </c>
      <c r="K1934" s="5" t="str">
        <f>IF((I1934&gt;C1934),"X","")</f>
        <v>X</v>
      </c>
      <c r="L1934" s="7">
        <f>(C1934/3)*13</f>
        <v>35.677200000000006</v>
      </c>
      <c r="M1934" s="7">
        <f>I1934-L1934</f>
        <v>52.90613299999999</v>
      </c>
      <c r="N1934" s="6">
        <f>C1934/$C$2</f>
        <v>3.5519840926032567E-5</v>
      </c>
      <c r="O1934" s="5" t="s">
        <v>27882</v>
      </c>
      <c r="P1934" t="str">
        <f>VLOOKUP(A1934,'External $ Guide'!$A$2:$L$11545,3,0)</f>
        <v>Replenish</v>
      </c>
      <c r="Q1934" t="str">
        <f>VLOOKUP(A1934,'External $ Guide'!$A$2:$L$11545,4,0)</f>
        <v>Retail</v>
      </c>
      <c r="R1934" t="str">
        <f>VLOOKUP(A1934,'External $ Guide'!$A$2:$L$11545,5,0)</f>
        <v>Active</v>
      </c>
      <c r="S1934" t="str">
        <f>IFERROR(VLOOKUP(A1934,'Broker &amp; Vendor'!$A$2:$C$11545,3,0),"")</f>
        <v>SAZERAC CO INC</v>
      </c>
      <c r="T1934" t="str">
        <f>IFERROR(VLOOKUP(A1934,'Broker &amp; Vendor'!$A$2:$C$11545,2,0),"")</f>
        <v>UNITED</v>
      </c>
    </row>
    <row r="1935" spans="1:20" x14ac:dyDescent="0.25">
      <c r="A1935" t="s">
        <v>10207</v>
      </c>
      <c r="B1935" t="s">
        <v>10651</v>
      </c>
      <c r="C1935" s="10">
        <v>8.2240000000000002</v>
      </c>
      <c r="D1935" s="10">
        <v>8.2240000000000002</v>
      </c>
      <c r="E1935">
        <v>20.56</v>
      </c>
      <c r="G1935" s="4"/>
      <c r="H1935" s="10" t="str">
        <f>IFERROR(VLOOKUP(A1935,'DDS Needs'!$A$4:$F$767,6,0),"")</f>
        <v/>
      </c>
      <c r="I1935" s="1">
        <f>IFERROR(VLOOKUP(A1935,'WH INV 4-2-2026'!$A$2:$C$2914,3,0),"")</f>
        <v>10</v>
      </c>
      <c r="J1935" s="1">
        <f>I1935/(C1935/3)</f>
        <v>3.6478599221789882</v>
      </c>
      <c r="K1935" s="5" t="str">
        <f>IF((I1935&gt;C1935),"X","")</f>
        <v>X</v>
      </c>
      <c r="L1935" s="7">
        <f>(C1935/3)*13</f>
        <v>35.637333333333331</v>
      </c>
      <c r="M1935" s="7">
        <f>I1935-L1935</f>
        <v>-25.637333333333331</v>
      </c>
      <c r="N1935" s="6">
        <f>C1935/$C$2</f>
        <v>3.5480150096644287E-5</v>
      </c>
      <c r="O1935" s="5" t="s">
        <v>27882</v>
      </c>
      <c r="P1935" t="str">
        <f>VLOOKUP(A1935,'External $ Guide'!$A$2:$L$11545,3,0)</f>
        <v>Replenish</v>
      </c>
      <c r="Q1935" t="str">
        <f>VLOOKUP(A1935,'External $ Guide'!$A$2:$L$11545,4,0)</f>
        <v>Retail</v>
      </c>
      <c r="R1935" t="str">
        <f>VLOOKUP(A1935,'External $ Guide'!$A$2:$L$11545,5,0)</f>
        <v>Active</v>
      </c>
      <c r="S1935" t="str">
        <f>IFERROR(VLOOKUP(A1935,'Broker &amp; Vendor'!$A$2:$C$11545,3,0),"")</f>
        <v>ASSOCIATED BREWING COMPANY</v>
      </c>
      <c r="T1935" t="str">
        <f>IFERROR(VLOOKUP(A1935,'Broker &amp; Vendor'!$A$2:$C$11545,2,0),"")</f>
        <v>JOHNSON BROTHERS</v>
      </c>
    </row>
    <row r="1936" spans="1:20" x14ac:dyDescent="0.25">
      <c r="A1936" t="s">
        <v>8181</v>
      </c>
      <c r="B1936" t="s">
        <v>4087</v>
      </c>
      <c r="C1936" s="10">
        <v>8.1679245283018851</v>
      </c>
      <c r="D1936" s="10">
        <v>8.1679245283018851</v>
      </c>
      <c r="E1936" s="1">
        <v>37</v>
      </c>
      <c r="F1936" s="3">
        <f>((E1936/53)*6)*3</f>
        <v>12.566037735849054</v>
      </c>
      <c r="G1936" s="4">
        <f>VLOOKUP(A1936,'R12 Trend'!$A$4:$B$6433,2,0)</f>
        <v>-0.35</v>
      </c>
      <c r="H1936" s="10" t="str">
        <f>IFERROR(VLOOKUP(A1936,'DDS Needs'!$A$4:$F$767,6,0),"")</f>
        <v/>
      </c>
      <c r="I1936" s="1" t="str">
        <f>IFERROR(VLOOKUP(A1936,'WH INV 4-2-2026'!$A$2:$C$2914,3,0),"")</f>
        <v/>
      </c>
      <c r="J1936" s="1" t="e">
        <f>I1936/(C1936/3)</f>
        <v>#VALUE!</v>
      </c>
      <c r="K1936" s="5" t="str">
        <f>IF((I1936&gt;C1936),"X","")</f>
        <v>X</v>
      </c>
      <c r="L1936" s="7">
        <f>(C1936/3)*13</f>
        <v>35.394339622641503</v>
      </c>
      <c r="M1936" s="7" t="e">
        <f>I1936-L1936</f>
        <v>#VALUE!</v>
      </c>
      <c r="N1936" s="6">
        <f>C1936/$C$2</f>
        <v>3.5238228142292483E-5</v>
      </c>
      <c r="O1936" s="5" t="s">
        <v>27882</v>
      </c>
      <c r="P1936" t="str">
        <f>VLOOKUP(A1936,'External $ Guide'!$A$2:$L$11545,3,0)</f>
        <v>Replenish</v>
      </c>
      <c r="Q1936" t="str">
        <f>VLOOKUP(A1936,'External $ Guide'!$A$2:$L$11545,4,0)</f>
        <v>Retail</v>
      </c>
      <c r="R1936" t="str">
        <f>VLOOKUP(A1936,'External $ Guide'!$A$2:$L$11545,5,0)</f>
        <v>Active</v>
      </c>
      <c r="S1936" t="str">
        <f>IFERROR(VLOOKUP(A1936,'Broker &amp; Vendor'!$A$2:$C$11545,3,0),"")</f>
        <v>SAZERAC CO INC</v>
      </c>
      <c r="T1936" t="str">
        <f>IFERROR(VLOOKUP(A1936,'Broker &amp; Vendor'!$A$2:$C$11545,2,0),"")</f>
        <v>UNITED</v>
      </c>
    </row>
    <row r="1937" spans="1:20" x14ac:dyDescent="0.25">
      <c r="A1937" t="s">
        <v>5013</v>
      </c>
      <c r="B1937" t="s">
        <v>919</v>
      </c>
      <c r="C1937" s="10">
        <v>8.1432000000000002</v>
      </c>
      <c r="D1937" s="10">
        <v>8.1432000000000002</v>
      </c>
      <c r="E1937" s="1">
        <v>41.34</v>
      </c>
      <c r="F1937" s="3">
        <f>((E1937/53)*6)*3</f>
        <v>14.04</v>
      </c>
      <c r="G1937" s="4">
        <f>VLOOKUP(A1937,'R12 Trend'!$A$4:$B$6433,2,0)</f>
        <v>-0.42</v>
      </c>
      <c r="H1937" s="10" t="str">
        <f>IFERROR(VLOOKUP(A1937,'DDS Needs'!$A$4:$F$767,6,0),"")</f>
        <v/>
      </c>
      <c r="I1937" s="1">
        <f>IFERROR(VLOOKUP(A1937,'WH INV 4-2-2026'!$A$2:$C$2914,3,0),"")</f>
        <v>45.166666999999997</v>
      </c>
      <c r="J1937" s="1">
        <f>I1937/(C1937/3)</f>
        <v>16.639650383141763</v>
      </c>
      <c r="K1937" s="5" t="str">
        <f>IF((I1937&gt;C1937),"X","")</f>
        <v>X</v>
      </c>
      <c r="L1937" s="7">
        <f>(C1937/3)*13</f>
        <v>35.287199999999999</v>
      </c>
      <c r="M1937" s="7">
        <f>I1937-L1937</f>
        <v>9.8794669999999982</v>
      </c>
      <c r="N1937" s="6">
        <f>C1937/$C$2</f>
        <v>3.5131561073321226E-5</v>
      </c>
      <c r="O1937" s="5" t="s">
        <v>27882</v>
      </c>
      <c r="P1937" t="str">
        <f>VLOOKUP(A1937,'External $ Guide'!$A$2:$L$11545,3,0)</f>
        <v>Replenish</v>
      </c>
      <c r="Q1937" t="str">
        <f>VLOOKUP(A1937,'External $ Guide'!$A$2:$L$11545,4,0)</f>
        <v>Retail</v>
      </c>
      <c r="R1937" t="str">
        <f>VLOOKUP(A1937,'External $ Guide'!$A$2:$L$11545,5,0)</f>
        <v>Active</v>
      </c>
      <c r="S1937" t="str">
        <f>IFERROR(VLOOKUP(A1937,'Broker &amp; Vendor'!$A$2:$C$11545,3,0),"")</f>
        <v>SUGARLAND DISTILLING CO. LLC</v>
      </c>
      <c r="T1937" t="str">
        <f>IFERROR(VLOOKUP(A1937,'Broker &amp; Vendor'!$A$2:$C$11545,2,0),"")</f>
        <v>RNDC</v>
      </c>
    </row>
    <row r="1938" spans="1:20" x14ac:dyDescent="0.25">
      <c r="A1938" t="s">
        <v>6247</v>
      </c>
      <c r="B1938" t="s">
        <v>2153</v>
      </c>
      <c r="C1938" s="10">
        <v>8.1284603773584898</v>
      </c>
      <c r="D1938" s="10">
        <v>8.1284603773584898</v>
      </c>
      <c r="E1938" s="1">
        <v>27.83</v>
      </c>
      <c r="F1938" s="3">
        <f>((E1938/53)*6)*3</f>
        <v>9.4516981132075468</v>
      </c>
      <c r="G1938" s="4">
        <f>VLOOKUP(A1938,'R12 Trend'!$A$4:$B$6433,2,0)</f>
        <v>-0.14000000000000001</v>
      </c>
      <c r="H1938" s="10" t="str">
        <f>IFERROR(VLOOKUP(A1938,'DDS Needs'!$A$4:$F$767,6,0),"")</f>
        <v/>
      </c>
      <c r="I1938" s="1">
        <f>IFERROR(VLOOKUP(A1938,'WH INV 4-2-2026'!$A$2:$C$2914,3,0),"")</f>
        <v>26</v>
      </c>
      <c r="J1938" s="1">
        <f>I1938/(C1938/3)</f>
        <v>9.5959131716094674</v>
      </c>
      <c r="K1938" s="5" t="str">
        <f>IF((I1938&gt;C1938),"X","")</f>
        <v>X</v>
      </c>
      <c r="L1938" s="7">
        <f>(C1938/3)*13</f>
        <v>35.223328301886788</v>
      </c>
      <c r="M1938" s="7">
        <f>I1938-L1938</f>
        <v>-9.223328301886788</v>
      </c>
      <c r="N1938" s="6">
        <f>C1938/$C$2</f>
        <v>3.5067971089896045E-5</v>
      </c>
      <c r="O1938" s="5" t="s">
        <v>27882</v>
      </c>
      <c r="P1938" t="str">
        <f>VLOOKUP(A1938,'External $ Guide'!$A$2:$L$11545,3,0)</f>
        <v>Replenish</v>
      </c>
      <c r="Q1938" t="str">
        <f>VLOOKUP(A1938,'External $ Guide'!$A$2:$L$11545,4,0)</f>
        <v>Retail</v>
      </c>
      <c r="R1938" t="str">
        <f>VLOOKUP(A1938,'External $ Guide'!$A$2:$L$11545,5,0)</f>
        <v>Active</v>
      </c>
      <c r="S1938" t="str">
        <f>IFERROR(VLOOKUP(A1938,'Broker &amp; Vendor'!$A$2:$C$11545,3,0),"")</f>
        <v>PROXIMO SPIRITS INC.</v>
      </c>
      <c r="T1938" t="str">
        <f>IFERROR(VLOOKUP(A1938,'Broker &amp; Vendor'!$A$2:$C$11545,2,0),"")</f>
        <v>JOHNSON BROTHERS</v>
      </c>
    </row>
    <row r="1939" spans="1:20" x14ac:dyDescent="0.25">
      <c r="A1939" t="s">
        <v>5001</v>
      </c>
      <c r="B1939" t="s">
        <v>907</v>
      </c>
      <c r="C1939" s="10">
        <v>8.1271358490566037</v>
      </c>
      <c r="D1939" s="10">
        <v>8.1271358490566037</v>
      </c>
      <c r="E1939" s="1">
        <v>24.67</v>
      </c>
      <c r="F1939" s="3">
        <f>((E1939/53)*6)*3</f>
        <v>8.3784905660377369</v>
      </c>
      <c r="G1939" s="4">
        <f>VLOOKUP(A1939,'R12 Trend'!$A$4:$B$6433,2,0)</f>
        <v>-0.03</v>
      </c>
      <c r="H1939" s="10" t="str">
        <f>IFERROR(VLOOKUP(A1939,'DDS Needs'!$A$4:$F$767,6,0),"")</f>
        <v/>
      </c>
      <c r="I1939" s="1" t="str">
        <f>IFERROR(VLOOKUP(A1939,'WH INV 4-2-2026'!$A$2:$C$2914,3,0),"")</f>
        <v/>
      </c>
      <c r="J1939" s="1" t="e">
        <f>I1939/(C1939/3)</f>
        <v>#VALUE!</v>
      </c>
      <c r="K1939" s="5" t="str">
        <f>IF((I1939&gt;C1939),"X","")</f>
        <v>X</v>
      </c>
      <c r="L1939" s="7">
        <f>(C1939/3)*13</f>
        <v>35.217588679245281</v>
      </c>
      <c r="M1939" s="7" t="e">
        <f>I1939-L1939</f>
        <v>#VALUE!</v>
      </c>
      <c r="N1939" s="6">
        <f>C1939/$C$2</f>
        <v>3.506225678262973E-5</v>
      </c>
      <c r="O1939" s="5" t="s">
        <v>27882</v>
      </c>
      <c r="P1939" t="str">
        <f>VLOOKUP(A1939,'External $ Guide'!$A$2:$L$11545,3,0)</f>
        <v>Replenish</v>
      </c>
      <c r="Q1939" t="str">
        <f>VLOOKUP(A1939,'External $ Guide'!$A$2:$L$11545,4,0)</f>
        <v>Retail</v>
      </c>
      <c r="R1939" t="str">
        <f>VLOOKUP(A1939,'External $ Guide'!$A$2:$L$11545,5,0)</f>
        <v>Active</v>
      </c>
      <c r="S1939" t="str">
        <f>IFERROR(VLOOKUP(A1939,'Broker &amp; Vendor'!$A$2:$C$11545,3,0),"")</f>
        <v>MHW LTD</v>
      </c>
      <c r="T1939" t="str">
        <f>IFERROR(VLOOKUP(A1939,'Broker &amp; Vendor'!$A$2:$C$11545,2,0),"")</f>
        <v>RNDC</v>
      </c>
    </row>
    <row r="1940" spans="1:20" x14ac:dyDescent="0.25">
      <c r="A1940" t="s">
        <v>4389</v>
      </c>
      <c r="B1940" t="s">
        <v>300</v>
      </c>
      <c r="C1940" s="10">
        <v>8.1232301886792442</v>
      </c>
      <c r="D1940" s="10">
        <v>8.1232301886792442</v>
      </c>
      <c r="E1940" s="1">
        <v>24.16</v>
      </c>
      <c r="F1940" s="3">
        <f>((E1940/53)*6)*3</f>
        <v>8.2052830188679238</v>
      </c>
      <c r="G1940" s="4">
        <f>VLOOKUP(A1940,'R12 Trend'!$A$4:$B$6433,2,0)</f>
        <v>-0.01</v>
      </c>
      <c r="H1940" s="10" t="str">
        <f>IFERROR(VLOOKUP(A1940,'DDS Needs'!$A$4:$F$767,6,0),"")</f>
        <v/>
      </c>
      <c r="I1940" s="1">
        <f>IFERROR(VLOOKUP(A1940,'WH INV 4-2-2026'!$A$2:$C$2914,3,0),"")</f>
        <v>36.666666999999997</v>
      </c>
      <c r="J1940" s="1">
        <f>I1940/(C1940/3)</f>
        <v>13.541411291446474</v>
      </c>
      <c r="K1940" s="5" t="str">
        <f>IF((I1940&gt;C1940),"X","")</f>
        <v>X</v>
      </c>
      <c r="L1940" s="7">
        <f>(C1940/3)*13</f>
        <v>35.200664150943389</v>
      </c>
      <c r="M1940" s="7">
        <f>I1940-L1940</f>
        <v>1.4660028490566077</v>
      </c>
      <c r="N1940" s="6">
        <f>C1940/$C$2</f>
        <v>3.5045406902229048E-5</v>
      </c>
      <c r="O1940" s="5" t="s">
        <v>27882</v>
      </c>
      <c r="P1940" t="str">
        <f>VLOOKUP(A1940,'External $ Guide'!$A$2:$L$11545,3,0)</f>
        <v>Replenish</v>
      </c>
      <c r="Q1940" t="str">
        <f>VLOOKUP(A1940,'External $ Guide'!$A$2:$L$11545,4,0)</f>
        <v>Retail</v>
      </c>
      <c r="R1940" t="str">
        <f>VLOOKUP(A1940,'External $ Guide'!$A$2:$L$11545,5,0)</f>
        <v>Active</v>
      </c>
      <c r="S1940" t="str">
        <f>IFERROR(VLOOKUP(A1940,'Broker &amp; Vendor'!$A$2:$C$11545,3,0),"")</f>
        <v>SAZERAC CO INC</v>
      </c>
      <c r="T1940" t="str">
        <f>IFERROR(VLOOKUP(A1940,'Broker &amp; Vendor'!$A$2:$C$11545,2,0),"")</f>
        <v>UNITED</v>
      </c>
    </row>
    <row r="1941" spans="1:20" x14ac:dyDescent="0.25">
      <c r="A1941" t="s">
        <v>5121</v>
      </c>
      <c r="B1941" t="s">
        <v>1027</v>
      </c>
      <c r="C1941" s="10">
        <v>8.116166037735848</v>
      </c>
      <c r="D1941" s="10">
        <v>8.116166037735848</v>
      </c>
      <c r="E1941" s="1">
        <v>37.340000000000003</v>
      </c>
      <c r="F1941" s="3">
        <f>((E1941/53)*6)*3</f>
        <v>12.681509433962264</v>
      </c>
      <c r="G1941" s="4">
        <f>VLOOKUP(A1941,'R12 Trend'!$A$4:$B$6433,2,0)</f>
        <v>-0.36</v>
      </c>
      <c r="H1941" s="10" t="str">
        <f>IFERROR(VLOOKUP(A1941,'DDS Needs'!$A$4:$F$767,6,0),"")</f>
        <v/>
      </c>
      <c r="I1941" s="1" t="str">
        <f>IFERROR(VLOOKUP(A1941,'WH INV 4-2-2026'!$A$2:$C$2914,3,0),"")</f>
        <v/>
      </c>
      <c r="J1941" s="1" t="e">
        <f>I1941/(C1941/3)</f>
        <v>#VALUE!</v>
      </c>
      <c r="K1941" s="5" t="str">
        <f>IF((I1941&gt;C1941),"X","")</f>
        <v>X</v>
      </c>
      <c r="L1941" s="7">
        <f>(C1941/3)*13</f>
        <v>35.170052830188673</v>
      </c>
      <c r="M1941" s="7" t="e">
        <f>I1941-L1941</f>
        <v>#VALUE!</v>
      </c>
      <c r="N1941" s="6">
        <f>C1941/$C$2</f>
        <v>3.5014930596808686E-5</v>
      </c>
      <c r="O1941" s="5" t="s">
        <v>27882</v>
      </c>
      <c r="P1941" t="str">
        <f>VLOOKUP(A1941,'External $ Guide'!$A$2:$L$11545,3,0)</f>
        <v>Replenish</v>
      </c>
      <c r="Q1941" t="str">
        <f>VLOOKUP(A1941,'External $ Guide'!$A$2:$L$11545,4,0)</f>
        <v>Retail</v>
      </c>
      <c r="R1941" t="str">
        <f>VLOOKUP(A1941,'External $ Guide'!$A$2:$L$11545,5,0)</f>
        <v>Active</v>
      </c>
      <c r="S1941" t="str">
        <f>IFERROR(VLOOKUP(A1941,'Broker &amp; Vendor'!$A$2:$C$11545,3,0),"")</f>
        <v>COOPER SPIRITS INTER LLC</v>
      </c>
      <c r="T1941" t="str">
        <f>IFERROR(VLOOKUP(A1941,'Broker &amp; Vendor'!$A$2:$C$11545,2,0),"")</f>
        <v>SGWS- TRANSATLANTIC DIVISION</v>
      </c>
    </row>
    <row r="1942" spans="1:20" x14ac:dyDescent="0.25">
      <c r="A1942" t="s">
        <v>5962</v>
      </c>
      <c r="B1942" t="s">
        <v>1868</v>
      </c>
      <c r="C1942" s="10">
        <v>8.0966037735849063</v>
      </c>
      <c r="D1942" s="10">
        <v>8.0966037735849063</v>
      </c>
      <c r="E1942" s="1">
        <v>23.84</v>
      </c>
      <c r="F1942" s="3">
        <f>((E1942/53)*6)*3</f>
        <v>8.0966037735849063</v>
      </c>
      <c r="G1942" s="4">
        <f>VLOOKUP(A1942,'R12 Trend'!$A$4:$B$6433,2,0)</f>
        <v>0</v>
      </c>
      <c r="H1942" s="10" t="str">
        <f>IFERROR(VLOOKUP(A1942,'DDS Needs'!$A$4:$F$767,6,0),"")</f>
        <v/>
      </c>
      <c r="I1942" s="1" t="str">
        <f>IFERROR(VLOOKUP(A1942,'WH INV 4-2-2026'!$A$2:$C$2914,3,0),"")</f>
        <v/>
      </c>
      <c r="J1942" s="1" t="e">
        <f>I1942/(C1942/3)</f>
        <v>#VALUE!</v>
      </c>
      <c r="K1942" s="5" t="str">
        <f>IF((I1942&gt;C1942),"X","")</f>
        <v>X</v>
      </c>
      <c r="L1942" s="7">
        <f>(C1942/3)*13</f>
        <v>35.085283018867926</v>
      </c>
      <c r="M1942" s="7" t="e">
        <f>I1942-L1942</f>
        <v>#VALUE!</v>
      </c>
      <c r="N1942" s="6">
        <f>C1942/$C$2</f>
        <v>3.4930534674106157E-5</v>
      </c>
      <c r="O1942" s="5" t="s">
        <v>27882</v>
      </c>
      <c r="P1942" t="str">
        <f>VLOOKUP(A1942,'External $ Guide'!$A$2:$L$11545,3,0)</f>
        <v>Barrel</v>
      </c>
      <c r="Q1942" t="str">
        <f>VLOOKUP(A1942,'External $ Guide'!$A$2:$L$11545,4,0)</f>
        <v>Special order</v>
      </c>
      <c r="R1942" t="str">
        <f>VLOOKUP(A1942,'External $ Guide'!$A$2:$L$11545,5,0)</f>
        <v>Active</v>
      </c>
      <c r="S1942" t="str">
        <f>IFERROR(VLOOKUP(A1942,'Broker &amp; Vendor'!$A$2:$C$11545,3,0),"")</f>
        <v>LUXCO INC</v>
      </c>
      <c r="T1942" t="str">
        <f>IFERROR(VLOOKUP(A1942,'Broker &amp; Vendor'!$A$2:$C$11545,2,0),"")</f>
        <v>RNDC</v>
      </c>
    </row>
    <row r="1943" spans="1:20" x14ac:dyDescent="0.25">
      <c r="A1943" t="s">
        <v>5982</v>
      </c>
      <c r="B1943" t="s">
        <v>1888</v>
      </c>
      <c r="C1943" s="10">
        <v>8.0932075471698113</v>
      </c>
      <c r="D1943" s="10">
        <v>8.0932075471698113</v>
      </c>
      <c r="E1943" s="1">
        <v>23.83</v>
      </c>
      <c r="F1943" s="3">
        <f>((E1943/53)*6)*3</f>
        <v>8.0932075471698113</v>
      </c>
      <c r="G1943" s="4">
        <f>VLOOKUP(A1943,'R12 Trend'!$A$4:$B$6433,2,0)</f>
        <v>0</v>
      </c>
      <c r="H1943" s="10" t="str">
        <f>IFERROR(VLOOKUP(A1943,'DDS Needs'!$A$4:$F$767,6,0),"")</f>
        <v/>
      </c>
      <c r="I1943" s="1" t="str">
        <f>IFERROR(VLOOKUP(A1943,'WH INV 4-2-2026'!$A$2:$C$2914,3,0),"")</f>
        <v/>
      </c>
      <c r="J1943" s="1" t="e">
        <f>I1943/(C1943/3)</f>
        <v>#VALUE!</v>
      </c>
      <c r="K1943" s="5" t="str">
        <f>IF((I1943&gt;C1943),"X","")</f>
        <v>X</v>
      </c>
      <c r="L1943" s="7">
        <f>(C1943/3)*13</f>
        <v>35.070566037735851</v>
      </c>
      <c r="M1943" s="7" t="e">
        <f>I1943-L1943</f>
        <v>#VALUE!</v>
      </c>
      <c r="N1943" s="6">
        <f>C1943/$C$2</f>
        <v>3.4915882604192518E-5</v>
      </c>
      <c r="O1943" s="5" t="s">
        <v>27882</v>
      </c>
      <c r="P1943" t="str">
        <f>VLOOKUP(A1943,'External $ Guide'!$A$2:$L$11545,3,0)</f>
        <v>SpecOrder</v>
      </c>
      <c r="Q1943" t="str">
        <f>VLOOKUP(A1943,'External $ Guide'!$A$2:$L$11545,4,0)</f>
        <v>Special order</v>
      </c>
      <c r="R1943" t="str">
        <f>VLOOKUP(A1943,'External $ Guide'!$A$2:$L$11545,5,0)</f>
        <v>Active</v>
      </c>
      <c r="S1943" t="str">
        <f>IFERROR(VLOOKUP(A1943,'Broker &amp; Vendor'!$A$2:$C$11545,3,0),"")</f>
        <v>LUXCO INC</v>
      </c>
      <c r="T1943" t="str">
        <f>IFERROR(VLOOKUP(A1943,'Broker &amp; Vendor'!$A$2:$C$11545,2,0),"")</f>
        <v>RNDC</v>
      </c>
    </row>
    <row r="1944" spans="1:20" x14ac:dyDescent="0.25">
      <c r="A1944" t="s">
        <v>4941</v>
      </c>
      <c r="B1944" t="s">
        <v>847</v>
      </c>
      <c r="C1944" s="10">
        <v>8.0490566037735825</v>
      </c>
      <c r="D1944" s="10">
        <v>8.0490566037735825</v>
      </c>
      <c r="E1944" s="1">
        <v>39.5</v>
      </c>
      <c r="F1944" s="3">
        <f>((E1944/53)*6)*3</f>
        <v>13.415094339622639</v>
      </c>
      <c r="G1944" s="4">
        <f>VLOOKUP(A1944,'R12 Trend'!$A$4:$B$6433,2,0)</f>
        <v>-0.4</v>
      </c>
      <c r="H1944" s="10" t="str">
        <f>IFERROR(VLOOKUP(A1944,'DDS Needs'!$A$4:$F$767,6,0),"")</f>
        <v/>
      </c>
      <c r="I1944" s="1">
        <f>IFERROR(VLOOKUP(A1944,'WH INV 4-2-2026'!$A$2:$C$2914,3,0),"")</f>
        <v>32</v>
      </c>
      <c r="J1944" s="1">
        <f>I1944/(C1944/3)</f>
        <v>11.926863572433197</v>
      </c>
      <c r="K1944" s="5" t="str">
        <f>IF((I1944&gt;C1944),"X","")</f>
        <v>X</v>
      </c>
      <c r="L1944" s="7">
        <f>(C1944/3)*13</f>
        <v>34.879245283018861</v>
      </c>
      <c r="M1944" s="7">
        <f>I1944-L1944</f>
        <v>-2.8792452830188608</v>
      </c>
      <c r="N1944" s="6">
        <f>C1944/$C$2</f>
        <v>3.472540569531525E-5</v>
      </c>
      <c r="O1944" s="5" t="s">
        <v>27882</v>
      </c>
      <c r="P1944" t="str">
        <f>VLOOKUP(A1944,'External $ Guide'!$A$2:$L$11545,3,0)</f>
        <v>Allocated1</v>
      </c>
      <c r="Q1944" t="str">
        <f>VLOOKUP(A1944,'External $ Guide'!$A$2:$L$11545,4,0)</f>
        <v>Wholesale</v>
      </c>
      <c r="R1944" t="str">
        <f>VLOOKUP(A1944,'External $ Guide'!$A$2:$L$11545,5,0)</f>
        <v>Active</v>
      </c>
      <c r="S1944" t="str">
        <f>IFERROR(VLOOKUP(A1944,'Broker &amp; Vendor'!$A$2:$C$11545,3,0),"")</f>
        <v>SAZERAC CO INC</v>
      </c>
      <c r="T1944" t="str">
        <f>IFERROR(VLOOKUP(A1944,'Broker &amp; Vendor'!$A$2:$C$11545,2,0),"")</f>
        <v>UNITED</v>
      </c>
    </row>
    <row r="1945" spans="1:20" x14ac:dyDescent="0.25">
      <c r="A1945" t="s">
        <v>5210</v>
      </c>
      <c r="B1945" t="s">
        <v>1116</v>
      </c>
      <c r="C1945" s="10">
        <v>8.0393433962264158</v>
      </c>
      <c r="D1945" s="10">
        <v>8.0393433962264158</v>
      </c>
      <c r="E1945" s="1">
        <v>33.340000000000003</v>
      </c>
      <c r="F1945" s="3">
        <f>((E1945/53)*6)*3</f>
        <v>11.32301886792453</v>
      </c>
      <c r="G1945" s="4">
        <f>VLOOKUP(A1945,'R12 Trend'!$A$4:$B$6433,2,0)</f>
        <v>-0.28999999999999998</v>
      </c>
      <c r="H1945" s="10" t="str">
        <f>IFERROR(VLOOKUP(A1945,'DDS Needs'!$A$4:$F$767,6,0),"")</f>
        <v/>
      </c>
      <c r="I1945" s="1">
        <f>IFERROR(VLOOKUP(A1945,'WH INV 4-2-2026'!$A$2:$C$2914,3,0),"")</f>
        <v>42</v>
      </c>
      <c r="J1945" s="1">
        <f>I1945/(C1945/3)</f>
        <v>15.672921753677432</v>
      </c>
      <c r="K1945" s="5" t="str">
        <f>IF((I1945&gt;C1945),"X","")</f>
        <v>X</v>
      </c>
      <c r="L1945" s="7">
        <f>(C1945/3)*13</f>
        <v>34.837154716981139</v>
      </c>
      <c r="M1945" s="7">
        <f>I1945-L1945</f>
        <v>7.1628452830188607</v>
      </c>
      <c r="N1945" s="6">
        <f>C1945/$C$2</f>
        <v>3.4683500775362265E-5</v>
      </c>
      <c r="O1945" s="5" t="s">
        <v>27882</v>
      </c>
      <c r="P1945" t="str">
        <f>VLOOKUP(A1945,'External $ Guide'!$A$2:$L$11545,3,0)</f>
        <v>Replenish</v>
      </c>
      <c r="Q1945" t="str">
        <f>VLOOKUP(A1945,'External $ Guide'!$A$2:$L$11545,4,0)</f>
        <v>Retail</v>
      </c>
      <c r="R1945" t="str">
        <f>VLOOKUP(A1945,'External $ Guide'!$A$2:$L$11545,5,0)</f>
        <v>Active</v>
      </c>
      <c r="S1945" t="str">
        <f>IFERROR(VLOOKUP(A1945,'Broker &amp; Vendor'!$A$2:$C$11545,3,0),"")</f>
        <v>SWEET HOME SPIRITS INC</v>
      </c>
      <c r="T1945" t="str">
        <f>IFERROR(VLOOKUP(A1945,'Broker &amp; Vendor'!$A$2:$C$11545,2,0),"")</f>
        <v>OTHER</v>
      </c>
    </row>
    <row r="1946" spans="1:20" x14ac:dyDescent="0.25">
      <c r="A1946" t="s">
        <v>7220</v>
      </c>
      <c r="B1946" t="s">
        <v>3126</v>
      </c>
      <c r="C1946" s="10">
        <v>8.004735849056603</v>
      </c>
      <c r="D1946" s="10">
        <v>8.004735849056603</v>
      </c>
      <c r="E1946" s="1">
        <v>24.81</v>
      </c>
      <c r="F1946" s="3">
        <f>((E1946/53)*6)*3</f>
        <v>8.4260377358490555</v>
      </c>
      <c r="G1946" s="4">
        <f>VLOOKUP(A1946,'R12 Trend'!$A$4:$B$6433,2,0)</f>
        <v>-0.05</v>
      </c>
      <c r="H1946" s="10" t="str">
        <f>IFERROR(VLOOKUP(A1946,'DDS Needs'!$A$4:$F$767,6,0),"")</f>
        <v/>
      </c>
      <c r="I1946" s="1">
        <f>IFERROR(VLOOKUP(A1946,'WH INV 4-2-2026'!$A$2:$C$2914,3,0),"")</f>
        <v>20</v>
      </c>
      <c r="J1946" s="1">
        <f>I1946/(C1946/3)</f>
        <v>7.4955627682668995</v>
      </c>
      <c r="K1946" s="5" t="str">
        <f>IF((I1946&gt;C1946),"X","")</f>
        <v>X</v>
      </c>
      <c r="L1946" s="7">
        <f>(C1946/3)*13</f>
        <v>34.687188679245281</v>
      </c>
      <c r="M1946" s="7">
        <f>I1946-L1946</f>
        <v>-14.687188679245281</v>
      </c>
      <c r="N1946" s="6">
        <f>C1946/$C$2</f>
        <v>3.4534196182942319E-5</v>
      </c>
      <c r="O1946" s="5" t="s">
        <v>27882</v>
      </c>
      <c r="P1946" t="str">
        <f>VLOOKUP(A1946,'External $ Guide'!$A$2:$L$11545,3,0)</f>
        <v>Replenish</v>
      </c>
      <c r="Q1946" t="str">
        <f>VLOOKUP(A1946,'External $ Guide'!$A$2:$L$11545,4,0)</f>
        <v>Retail</v>
      </c>
      <c r="R1946" t="str">
        <f>VLOOKUP(A1946,'External $ Guide'!$A$2:$L$11545,5,0)</f>
        <v>Active</v>
      </c>
      <c r="S1946" t="str">
        <f>IFERROR(VLOOKUP(A1946,'Broker &amp; Vendor'!$A$2:$C$11545,3,0),"")</f>
        <v>PERNOD RICARD USA</v>
      </c>
      <c r="T1946" t="str">
        <f>IFERROR(VLOOKUP(A1946,'Broker &amp; Vendor'!$A$2:$C$11545,2,0),"")</f>
        <v>SGWS- AMERICAN LIBERTY DIVISION</v>
      </c>
    </row>
    <row r="1947" spans="1:20" x14ac:dyDescent="0.25">
      <c r="A1947" t="s">
        <v>4789</v>
      </c>
      <c r="B1947" t="s">
        <v>695</v>
      </c>
      <c r="C1947" s="10">
        <v>7.9860226415094342</v>
      </c>
      <c r="D1947" s="10">
        <v>7.9860226415094342</v>
      </c>
      <c r="E1947" s="1">
        <v>25.84</v>
      </c>
      <c r="F1947" s="3">
        <f>((E1947/53)*6)*3</f>
        <v>8.7758490566037732</v>
      </c>
      <c r="G1947" s="4">
        <f>VLOOKUP(A1947,'R12 Trend'!$A$4:$B$6433,2,0)</f>
        <v>-0.09</v>
      </c>
      <c r="H1947" s="10" t="str">
        <f>IFERROR(VLOOKUP(A1947,'DDS Needs'!$A$4:$F$767,6,0),"")</f>
        <v/>
      </c>
      <c r="I1947" s="1" t="str">
        <f>IFERROR(VLOOKUP(A1947,'WH INV 4-2-2026'!$A$2:$C$2914,3,0),"")</f>
        <v/>
      </c>
      <c r="J1947" s="1" t="e">
        <f>I1947/(C1947/3)</f>
        <v>#VALUE!</v>
      </c>
      <c r="K1947" s="5" t="str">
        <f>IF((I1947&gt;C1947),"X","")</f>
        <v>X</v>
      </c>
      <c r="L1947" s="7">
        <f>(C1947/3)*13</f>
        <v>34.606098113207544</v>
      </c>
      <c r="M1947" s="7" t="e">
        <f>I1947-L1947</f>
        <v>#VALUE!</v>
      </c>
      <c r="N1947" s="6">
        <f>C1947/$C$2</f>
        <v>3.4453463277718194E-5</v>
      </c>
      <c r="O1947" s="5" t="s">
        <v>27882</v>
      </c>
      <c r="P1947" t="str">
        <f>VLOOKUP(A1947,'External $ Guide'!$A$2:$L$11545,3,0)</f>
        <v>SpecOrder</v>
      </c>
      <c r="Q1947" t="str">
        <f>VLOOKUP(A1947,'External $ Guide'!$A$2:$L$11545,4,0)</f>
        <v>Wholesale</v>
      </c>
      <c r="R1947" t="str">
        <f>VLOOKUP(A1947,'External $ Guide'!$A$2:$L$11545,5,0)</f>
        <v>Active</v>
      </c>
      <c r="S1947" t="str">
        <f>IFERROR(VLOOKUP(A1947,'Broker &amp; Vendor'!$A$2:$C$11545,3,0),"")</f>
        <v>DIAGEO NORTH AMERICA INC</v>
      </c>
      <c r="T1947" t="str">
        <f>IFERROR(VLOOKUP(A1947,'Broker &amp; Vendor'!$A$2:$C$11545,2,0),"")</f>
        <v>SGWS- COASTAL PACIFIC DIVISION</v>
      </c>
    </row>
    <row r="1948" spans="1:20" x14ac:dyDescent="0.25">
      <c r="A1948" t="s">
        <v>7882</v>
      </c>
      <c r="B1948" t="s">
        <v>3788</v>
      </c>
      <c r="C1948" s="10">
        <v>7.9843245283018867</v>
      </c>
      <c r="D1948" s="10">
        <v>7.9843245283018867</v>
      </c>
      <c r="E1948" s="1">
        <v>28.67</v>
      </c>
      <c r="F1948" s="3">
        <f>((E1948/53)*6)*3</f>
        <v>9.7369811320754707</v>
      </c>
      <c r="G1948" s="4">
        <f>VLOOKUP(A1948,'R12 Trend'!$A$4:$B$6433,2,0)</f>
        <v>-0.18</v>
      </c>
      <c r="H1948" s="10" t="str">
        <f>IFERROR(VLOOKUP(A1948,'DDS Needs'!$A$4:$F$767,6,0),"")</f>
        <v/>
      </c>
      <c r="I1948" s="1">
        <f>IFERROR(VLOOKUP(A1948,'WH INV 4-2-2026'!$A$2:$C$2914,3,0),"")</f>
        <v>28.666667</v>
      </c>
      <c r="J1948" s="1">
        <f>I1948/(C1948/3)</f>
        <v>10.771105394721545</v>
      </c>
      <c r="K1948" s="5" t="str">
        <f>IF((I1948&gt;C1948),"X","")</f>
        <v>X</v>
      </c>
      <c r="L1948" s="7">
        <f>(C1948/3)*13</f>
        <v>34.59873962264151</v>
      </c>
      <c r="M1948" s="7">
        <f>I1948-L1948</f>
        <v>-5.9320726226415097</v>
      </c>
      <c r="N1948" s="6">
        <f>C1948/$C$2</f>
        <v>3.4446137242761374E-5</v>
      </c>
      <c r="O1948" s="5" t="s">
        <v>27882</v>
      </c>
      <c r="P1948" t="str">
        <f>VLOOKUP(A1948,'External $ Guide'!$A$2:$L$11545,3,0)</f>
        <v>Replenish</v>
      </c>
      <c r="Q1948" t="str">
        <f>VLOOKUP(A1948,'External $ Guide'!$A$2:$L$11545,4,0)</f>
        <v>Retail</v>
      </c>
      <c r="R1948" t="str">
        <f>VLOOKUP(A1948,'External $ Guide'!$A$2:$L$11545,5,0)</f>
        <v>Active</v>
      </c>
      <c r="S1948" t="str">
        <f>IFERROR(VLOOKUP(A1948,'Broker &amp; Vendor'!$A$2:$C$11545,3,0),"")</f>
        <v>HEAVEN HILL SALES CO DBA HEAVEN HILL BRANDS</v>
      </c>
      <c r="T1948" t="str">
        <f>IFERROR(VLOOKUP(A1948,'Broker &amp; Vendor'!$A$2:$C$11545,2,0),"")</f>
        <v>SGWS- TRANSATLANTIC DIVISION</v>
      </c>
    </row>
    <row r="1949" spans="1:20" x14ac:dyDescent="0.25">
      <c r="A1949" t="s">
        <v>7048</v>
      </c>
      <c r="B1949" t="s">
        <v>2954</v>
      </c>
      <c r="C1949" s="10">
        <v>7.9658150943396233</v>
      </c>
      <c r="D1949" s="10">
        <v>7.9658150943396233</v>
      </c>
      <c r="E1949" s="1">
        <v>32.130000000000003</v>
      </c>
      <c r="F1949" s="3">
        <f>((E1949/53)*6)*3</f>
        <v>10.912075471698115</v>
      </c>
      <c r="G1949" s="4">
        <f>VLOOKUP(A1949,'R12 Trend'!$A$4:$B$6433,2,0)</f>
        <v>-0.27</v>
      </c>
      <c r="H1949" s="10" t="str">
        <f>IFERROR(VLOOKUP(A1949,'DDS Needs'!$A$4:$F$767,6,0),"")</f>
        <v/>
      </c>
      <c r="I1949" s="1">
        <f>IFERROR(VLOOKUP(A1949,'WH INV 4-2-2026'!$A$2:$C$2914,3,0),"")</f>
        <v>112</v>
      </c>
      <c r="J1949" s="1">
        <f>I1949/(C1949/3)</f>
        <v>42.180240944678225</v>
      </c>
      <c r="K1949" s="5" t="str">
        <f>IF((I1949&gt;C1949),"X","")</f>
        <v>X</v>
      </c>
      <c r="L1949" s="7">
        <f>(C1949/3)*13</f>
        <v>34.518532075471697</v>
      </c>
      <c r="M1949" s="7">
        <f>I1949-L1949</f>
        <v>77.481467924528303</v>
      </c>
      <c r="N1949" s="6">
        <f>C1949/$C$2</f>
        <v>3.4366283461732069E-5</v>
      </c>
      <c r="O1949" s="5" t="s">
        <v>27882</v>
      </c>
      <c r="P1949" t="str">
        <f>VLOOKUP(A1949,'External $ Guide'!$A$2:$L$11545,3,0)</f>
        <v>Replenish</v>
      </c>
      <c r="Q1949" t="str">
        <f>VLOOKUP(A1949,'External $ Guide'!$A$2:$L$11545,4,0)</f>
        <v>Retail</v>
      </c>
      <c r="R1949" t="str">
        <f>VLOOKUP(A1949,'External $ Guide'!$A$2:$L$11545,5,0)</f>
        <v>Active</v>
      </c>
      <c r="S1949" t="str">
        <f>IFERROR(VLOOKUP(A1949,'Broker &amp; Vendor'!$A$2:$C$11545,3,0),"")</f>
        <v>SAZERAC CO INC</v>
      </c>
      <c r="T1949" t="str">
        <f>IFERROR(VLOOKUP(A1949,'Broker &amp; Vendor'!$A$2:$C$11545,2,0),"")</f>
        <v>UNITED</v>
      </c>
    </row>
    <row r="1950" spans="1:20" x14ac:dyDescent="0.25">
      <c r="A1950" t="s">
        <v>6395</v>
      </c>
      <c r="B1950" t="s">
        <v>2301</v>
      </c>
      <c r="C1950" s="10">
        <v>7.8819622641509444</v>
      </c>
      <c r="D1950" s="10">
        <v>7.8819622641509444</v>
      </c>
      <c r="E1950" s="1">
        <v>19.34</v>
      </c>
      <c r="F1950" s="3">
        <f>((E1950/53)*6)*3</f>
        <v>6.5683018867924536</v>
      </c>
      <c r="G1950" s="4">
        <f>VLOOKUP(A1950,'R12 Trend'!$A$4:$B$6433,2,0)</f>
        <v>0.9</v>
      </c>
      <c r="H1950" s="10" t="str">
        <f>IFERROR(VLOOKUP(A1950,'DDS Needs'!$A$4:$F$767,6,0),"")</f>
        <v/>
      </c>
      <c r="I1950" s="1">
        <f>IFERROR(VLOOKUP(A1950,'WH INV 4-2-2026'!$A$2:$C$2914,3,0),"")</f>
        <v>76</v>
      </c>
      <c r="J1950" s="1">
        <f>I1950/(C1950/3)</f>
        <v>28.926806848213257</v>
      </c>
      <c r="K1950" s="5" t="str">
        <f>IF((I1950&gt;C1950),"X","")</f>
        <v>X</v>
      </c>
      <c r="L1950" s="7">
        <f>(C1950/3)*13</f>
        <v>34.155169811320761</v>
      </c>
      <c r="M1950" s="7">
        <f>I1950-L1950</f>
        <v>41.844830188679239</v>
      </c>
      <c r="N1950" s="6">
        <f>C1950/$C$2</f>
        <v>3.4004523855564418E-5</v>
      </c>
      <c r="O1950" s="5" t="s">
        <v>27882</v>
      </c>
      <c r="P1950" t="str">
        <f>VLOOKUP(A1950,'External $ Guide'!$A$2:$L$11545,3,0)</f>
        <v>Replenish</v>
      </c>
      <c r="Q1950" t="str">
        <f>VLOOKUP(A1950,'External $ Guide'!$A$2:$L$11545,4,0)</f>
        <v>Retail</v>
      </c>
      <c r="R1950" t="str">
        <f>VLOOKUP(A1950,'External $ Guide'!$A$2:$L$11545,5,0)</f>
        <v>Active</v>
      </c>
      <c r="S1950" t="str">
        <f>IFERROR(VLOOKUP(A1950,'Broker &amp; Vendor'!$A$2:$C$11545,3,0),"")</f>
        <v>PARK STREET IMPORTS /</v>
      </c>
      <c r="T1950" t="str">
        <f>IFERROR(VLOOKUP(A1950,'Broker &amp; Vendor'!$A$2:$C$11545,2,0),"")</f>
        <v>RNDC</v>
      </c>
    </row>
    <row r="1951" spans="1:20" x14ac:dyDescent="0.25">
      <c r="A1951" t="s">
        <v>7398</v>
      </c>
      <c r="B1951" t="s">
        <v>3304</v>
      </c>
      <c r="C1951" s="10">
        <v>7.8437886792452822</v>
      </c>
      <c r="D1951" s="10">
        <v>7.8437886792452822</v>
      </c>
      <c r="E1951" s="1">
        <v>19.91</v>
      </c>
      <c r="F1951" s="3">
        <f>((E1951/53)*6)*3</f>
        <v>6.7618867924528301</v>
      </c>
      <c r="G1951" s="4">
        <f>VLOOKUP(A1951,'R12 Trend'!$A$4:$B$6433,2,0)</f>
        <v>0.16</v>
      </c>
      <c r="H1951" s="10" t="str">
        <f>IFERROR(VLOOKUP(A1951,'DDS Needs'!$A$4:$F$767,6,0),"")</f>
        <v/>
      </c>
      <c r="I1951" s="1">
        <f>IFERROR(VLOOKUP(A1951,'WH INV 4-2-2026'!$A$2:$C$2914,3,0),"")</f>
        <v>10</v>
      </c>
      <c r="J1951" s="1">
        <f>I1951/(C1951/3)</f>
        <v>3.824682334874753</v>
      </c>
      <c r="K1951" s="5" t="str">
        <f>IF((I1951&gt;C1951),"X","")</f>
        <v>X</v>
      </c>
      <c r="L1951" s="7">
        <f>(C1951/3)*13</f>
        <v>33.989750943396224</v>
      </c>
      <c r="M1951" s="7">
        <f>I1951-L1951</f>
        <v>-23.989750943396224</v>
      </c>
      <c r="N1951" s="6">
        <f>C1951/$C$2</f>
        <v>3.383983458973515E-5</v>
      </c>
      <c r="O1951" s="5" t="s">
        <v>27882</v>
      </c>
      <c r="P1951" t="str">
        <f>VLOOKUP(A1951,'External $ Guide'!$A$2:$L$11545,3,0)</f>
        <v>Replenish</v>
      </c>
      <c r="Q1951" t="str">
        <f>VLOOKUP(A1951,'External $ Guide'!$A$2:$L$11545,4,0)</f>
        <v>Wholesale bottle</v>
      </c>
      <c r="R1951" t="str">
        <f>VLOOKUP(A1951,'External $ Guide'!$A$2:$L$11545,5,0)</f>
        <v>Active</v>
      </c>
      <c r="S1951" t="s">
        <v>27956</v>
      </c>
      <c r="T1951" t="str">
        <f>IFERROR(VLOOKUP(A1951,'Broker &amp; Vendor'!$A$2:$C$11545,2,0),"")</f>
        <v>SGWS- CHAMPION DIVISION</v>
      </c>
    </row>
    <row r="1952" spans="1:20" x14ac:dyDescent="0.25">
      <c r="A1952" t="s">
        <v>4625</v>
      </c>
      <c r="B1952" t="s">
        <v>536</v>
      </c>
      <c r="C1952" s="10">
        <v>7.8183169811320736</v>
      </c>
      <c r="D1952" s="10">
        <v>7.8183169811320736</v>
      </c>
      <c r="E1952" s="1">
        <v>24.49</v>
      </c>
      <c r="F1952" s="3">
        <f>((E1952/53)*6)*3</f>
        <v>8.3173584905660363</v>
      </c>
      <c r="G1952" s="4">
        <f>VLOOKUP(A1952,'R12 Trend'!$A$4:$B$6433,2,0)</f>
        <v>-0.06</v>
      </c>
      <c r="H1952" s="10" t="str">
        <f>IFERROR(VLOOKUP(A1952,'DDS Needs'!$A$4:$F$767,6,0),"")</f>
        <v/>
      </c>
      <c r="I1952" s="1">
        <f>IFERROR(VLOOKUP(A1952,'WH INV 4-2-2026'!$A$2:$C$2914,3,0),"")</f>
        <v>3.9166669999999999</v>
      </c>
      <c r="J1952" s="1">
        <f>I1952/(C1952/3)</f>
        <v>1.5028811224149967</v>
      </c>
      <c r="K1952" s="5" t="str">
        <f>IF((I1952&gt;C1952),"X","")</f>
        <v/>
      </c>
      <c r="L1952" s="7">
        <f>(C1952/3)*13</f>
        <v>33.879373584905657</v>
      </c>
      <c r="M1952" s="7">
        <f>I1952-L1952</f>
        <v>-29.962706584905657</v>
      </c>
      <c r="N1952" s="6">
        <f>C1952/$C$2</f>
        <v>3.3729944065382884E-5</v>
      </c>
      <c r="O1952" s="5" t="s">
        <v>27882</v>
      </c>
      <c r="P1952" t="str">
        <f>VLOOKUP(A1952,'External $ Guide'!$A$2:$L$11545,3,0)</f>
        <v>Replenish</v>
      </c>
      <c r="Q1952" t="str">
        <f>VLOOKUP(A1952,'External $ Guide'!$A$2:$L$11545,4,0)</f>
        <v>Retail</v>
      </c>
      <c r="R1952" t="str">
        <f>VLOOKUP(A1952,'External $ Guide'!$A$2:$L$11545,5,0)</f>
        <v>Active</v>
      </c>
      <c r="S1952" t="str">
        <f>IFERROR(VLOOKUP(A1952,'Broker &amp; Vendor'!$A$2:$C$11545,3,0),"")</f>
        <v>PERNOD RICARD USA</v>
      </c>
      <c r="T1952" t="str">
        <f>IFERROR(VLOOKUP(A1952,'Broker &amp; Vendor'!$A$2:$C$11545,2,0),"")</f>
        <v>SGWS- AMERICAN LIBERTY DIVISION</v>
      </c>
    </row>
    <row r="1953" spans="1:20" x14ac:dyDescent="0.25">
      <c r="A1953" t="s">
        <v>7408</v>
      </c>
      <c r="B1953" t="s">
        <v>3314</v>
      </c>
      <c r="C1953" s="10">
        <v>7.7383018867924527</v>
      </c>
      <c r="D1953" s="10">
        <v>7.7383018867924527</v>
      </c>
      <c r="E1953" s="1">
        <v>23.25</v>
      </c>
      <c r="F1953" s="3">
        <f>((E1953/53)*6)*3</f>
        <v>7.8962264150943398</v>
      </c>
      <c r="G1953" s="4">
        <f>VLOOKUP(A1953,'R12 Trend'!$A$4:$B$6433,2,0)</f>
        <v>-0.02</v>
      </c>
      <c r="H1953" s="10" t="str">
        <f>IFERROR(VLOOKUP(A1953,'DDS Needs'!$A$4:$F$767,6,0),"")</f>
        <v/>
      </c>
      <c r="I1953" s="1">
        <f>IFERROR(VLOOKUP(A1953,'WH INV 4-2-2026'!$A$2:$C$2914,3,0),"")</f>
        <v>34.25</v>
      </c>
      <c r="J1953" s="1">
        <f>I1953/(C1953/3)</f>
        <v>13.278106941701411</v>
      </c>
      <c r="K1953" s="5" t="str">
        <f>IF((I1953&gt;C1953),"X","")</f>
        <v>X</v>
      </c>
      <c r="L1953" s="7">
        <f>(C1953/3)*13</f>
        <v>33.532641509433958</v>
      </c>
      <c r="M1953" s="7">
        <f>I1953-L1953</f>
        <v>0.71735849056604195</v>
      </c>
      <c r="N1953" s="6">
        <f>C1953/$C$2</f>
        <v>3.3384741298217646E-5</v>
      </c>
      <c r="O1953" s="5" t="s">
        <v>27882</v>
      </c>
      <c r="P1953" t="str">
        <f>VLOOKUP(A1953,'External $ Guide'!$A$2:$L$11545,3,0)</f>
        <v>Replenish</v>
      </c>
      <c r="Q1953" t="str">
        <f>VLOOKUP(A1953,'External $ Guide'!$A$2:$L$11545,4,0)</f>
        <v>Wholesale bottle</v>
      </c>
      <c r="R1953" t="str">
        <f>VLOOKUP(A1953,'External $ Guide'!$A$2:$L$11545,5,0)</f>
        <v>Active</v>
      </c>
      <c r="S1953" t="str">
        <f>IFERROR(VLOOKUP(A1953,'Broker &amp; Vendor'!$A$2:$C$11545,3,0),"")</f>
        <v>MHW LTD</v>
      </c>
      <c r="T1953" t="str">
        <f>IFERROR(VLOOKUP(A1953,'Broker &amp; Vendor'!$A$2:$C$11545,2,0),"")</f>
        <v>RNDC</v>
      </c>
    </row>
    <row r="1954" spans="1:20" x14ac:dyDescent="0.25">
      <c r="A1954" t="s">
        <v>5619</v>
      </c>
      <c r="B1954" t="s">
        <v>1525</v>
      </c>
      <c r="C1954" s="10">
        <v>7.7281132075471692</v>
      </c>
      <c r="D1954" s="10">
        <v>7.7281132075471692</v>
      </c>
      <c r="E1954" s="1">
        <v>30.34</v>
      </c>
      <c r="F1954" s="3">
        <f>((E1954/53)*6)*3</f>
        <v>10.304150943396225</v>
      </c>
      <c r="G1954" s="4">
        <f>VLOOKUP(A1954,'R12 Trend'!$A$4:$B$6433,2,0)</f>
        <v>-0.25</v>
      </c>
      <c r="H1954" s="10" t="str">
        <f>IFERROR(VLOOKUP(A1954,'DDS Needs'!$A$4:$F$767,6,0),"")</f>
        <v/>
      </c>
      <c r="I1954" s="1">
        <f>IFERROR(VLOOKUP(A1954,'WH INV 4-2-2026'!$A$2:$C$2914,3,0),"")</f>
        <v>29</v>
      </c>
      <c r="J1954" s="1">
        <f>I1954/(C1954/3)</f>
        <v>11.257599062477112</v>
      </c>
      <c r="K1954" s="5" t="str">
        <f>IF((I1954&gt;C1954),"X","")</f>
        <v>X</v>
      </c>
      <c r="L1954" s="7">
        <f>(C1954/3)*13</f>
        <v>33.488490566037733</v>
      </c>
      <c r="M1954" s="7">
        <f>I1954-L1954</f>
        <v>-4.4884905660377328</v>
      </c>
      <c r="N1954" s="6">
        <f>C1954/$C$2</f>
        <v>3.3340785088476735E-5</v>
      </c>
      <c r="O1954" s="5" t="s">
        <v>27882</v>
      </c>
      <c r="P1954" t="str">
        <f>VLOOKUP(A1954,'External $ Guide'!$A$2:$L$11545,3,0)</f>
        <v>Replenish</v>
      </c>
      <c r="Q1954" t="str">
        <f>VLOOKUP(A1954,'External $ Guide'!$A$2:$L$11545,4,0)</f>
        <v>Retail</v>
      </c>
      <c r="R1954" t="str">
        <f>VLOOKUP(A1954,'External $ Guide'!$A$2:$L$11545,5,0)</f>
        <v>Active</v>
      </c>
      <c r="S1954" t="str">
        <f>IFERROR(VLOOKUP(A1954,'Broker &amp; Vendor'!$A$2:$C$11545,3,0),"")</f>
        <v>GULF DISTRIBUTING CO. OF MOBILE LLC</v>
      </c>
      <c r="T1954" t="str">
        <f>IFERROR(VLOOKUP(A1954,'Broker &amp; Vendor'!$A$2:$C$11545,2,0),"")</f>
        <v>GULF DISTRIBUTING</v>
      </c>
    </row>
    <row r="1955" spans="1:20" x14ac:dyDescent="0.25">
      <c r="A1955" t="s">
        <v>5966</v>
      </c>
      <c r="B1955" t="s">
        <v>1872</v>
      </c>
      <c r="C1955" s="10">
        <v>7.6992452830188673</v>
      </c>
      <c r="D1955" s="10">
        <v>7.6992452830188673</v>
      </c>
      <c r="E1955" s="1">
        <v>22.67</v>
      </c>
      <c r="F1955" s="3">
        <f>((E1955/53)*6)*3</f>
        <v>7.6992452830188673</v>
      </c>
      <c r="G1955" s="4">
        <f>VLOOKUP(A1955,'R12 Trend'!$A$4:$B$6433,2,0)</f>
        <v>0</v>
      </c>
      <c r="H1955" s="10" t="str">
        <f>IFERROR(VLOOKUP(A1955,'DDS Needs'!$A$4:$F$767,6,0),"")</f>
        <v/>
      </c>
      <c r="I1955" s="1" t="str">
        <f>IFERROR(VLOOKUP(A1955,'WH INV 4-2-2026'!$A$2:$C$2914,3,0),"")</f>
        <v/>
      </c>
      <c r="J1955" s="1" t="e">
        <f>I1955/(C1955/3)</f>
        <v>#VALUE!</v>
      </c>
      <c r="K1955" s="5" t="str">
        <f>IF((I1955&gt;C1955),"X","")</f>
        <v>X</v>
      </c>
      <c r="L1955" s="7">
        <f>(C1955/3)*13</f>
        <v>33.363396226415091</v>
      </c>
      <c r="M1955" s="7" t="e">
        <f>I1955-L1955</f>
        <v>#VALUE!</v>
      </c>
      <c r="N1955" s="6">
        <f>C1955/$C$2</f>
        <v>3.3216242494210837E-5</v>
      </c>
      <c r="O1955" s="5" t="s">
        <v>27882</v>
      </c>
      <c r="P1955" t="str">
        <f>VLOOKUP(A1955,'External $ Guide'!$A$2:$L$11545,3,0)</f>
        <v>SpecOrder</v>
      </c>
      <c r="Q1955" t="str">
        <f>VLOOKUP(A1955,'External $ Guide'!$A$2:$L$11545,4,0)</f>
        <v>Retail</v>
      </c>
      <c r="R1955" t="str">
        <f>VLOOKUP(A1955,'External $ Guide'!$A$2:$L$11545,5,0)</f>
        <v>Active</v>
      </c>
      <c r="S1955" t="str">
        <f>IFERROR(VLOOKUP(A1955,'Broker &amp; Vendor'!$A$2:$C$11545,3,0),"")</f>
        <v>GO AMERICA GO BEVERAGES LLC.</v>
      </c>
      <c r="T1955" t="str">
        <f>IFERROR(VLOOKUP(A1955,'Broker &amp; Vendor'!$A$2:$C$11545,2,0),"")</f>
        <v>RNDC</v>
      </c>
    </row>
    <row r="1956" spans="1:20" x14ac:dyDescent="0.25">
      <c r="A1956" t="s">
        <v>5060</v>
      </c>
      <c r="B1956" t="s">
        <v>966</v>
      </c>
      <c r="C1956" s="10">
        <v>7.6948981132075476</v>
      </c>
      <c r="D1956" s="10">
        <v>7.6948981132075476</v>
      </c>
      <c r="E1956" s="1">
        <v>28.68</v>
      </c>
      <c r="F1956" s="3">
        <f>((E1956/53)*6)*3</f>
        <v>9.7403773584905657</v>
      </c>
      <c r="G1956" s="4">
        <f>VLOOKUP(A1956,'R12 Trend'!$A$4:$B$6433,2,0)</f>
        <v>-0.21</v>
      </c>
      <c r="H1956" s="10" t="str">
        <f>IFERROR(VLOOKUP(A1956,'DDS Needs'!$A$4:$F$767,6,0),"")</f>
        <v/>
      </c>
      <c r="I1956" s="1">
        <f>IFERROR(VLOOKUP(A1956,'WH INV 4-2-2026'!$A$2:$C$2914,3,0),"")</f>
        <v>0</v>
      </c>
      <c r="J1956" s="1">
        <f>I1956/(C1956/3)</f>
        <v>0</v>
      </c>
      <c r="K1956" s="5" t="str">
        <f>IF((I1956&gt;C1956),"X","")</f>
        <v/>
      </c>
      <c r="L1956" s="7">
        <f>(C1956/3)*13</f>
        <v>33.344558490566037</v>
      </c>
      <c r="M1956" s="7">
        <f>I1956-L1956</f>
        <v>-33.344558490566037</v>
      </c>
      <c r="N1956" s="6">
        <f>C1956/$C$2</f>
        <v>3.3197487844721394E-5</v>
      </c>
      <c r="O1956" s="5" t="s">
        <v>27882</v>
      </c>
      <c r="P1956" t="str">
        <f>VLOOKUP(A1956,'External $ Guide'!$A$2:$L$11545,3,0)</f>
        <v>Replenish</v>
      </c>
      <c r="Q1956" t="str">
        <f>VLOOKUP(A1956,'External $ Guide'!$A$2:$L$11545,4,0)</f>
        <v>Retail</v>
      </c>
      <c r="R1956" t="str">
        <f>VLOOKUP(A1956,'External $ Guide'!$A$2:$L$11545,5,0)</f>
        <v>Active</v>
      </c>
      <c r="S1956" t="str">
        <f>IFERROR(VLOOKUP(A1956,'Broker &amp; Vendor'!$A$2:$C$11545,3,0),"")</f>
        <v>DREAD RIVER DISTILLING COMPANY LLC</v>
      </c>
      <c r="T1956" t="str">
        <f>IFERROR(VLOOKUP(A1956,'Broker &amp; Vendor'!$A$2:$C$11545,2,0),"")</f>
        <v>UNITED</v>
      </c>
    </row>
    <row r="1957" spans="1:20" x14ac:dyDescent="0.25">
      <c r="A1957" t="s">
        <v>5475</v>
      </c>
      <c r="B1957" t="s">
        <v>1381</v>
      </c>
      <c r="C1957" s="10">
        <v>7.6781886792452836</v>
      </c>
      <c r="D1957" s="10">
        <v>7.6781886792452836</v>
      </c>
      <c r="E1957" s="1">
        <v>18.84</v>
      </c>
      <c r="F1957" s="3">
        <f>((E1957/53)*6)*3</f>
        <v>6.3984905660377365</v>
      </c>
      <c r="G1957" s="4">
        <f>VLOOKUP(A1957,'R12 Trend'!$A$4:$B$6433,2,0)</f>
        <v>0.22</v>
      </c>
      <c r="H1957" s="10" t="str">
        <f>IFERROR(VLOOKUP(A1957,'DDS Needs'!$A$4:$F$767,6,0),"")</f>
        <v/>
      </c>
      <c r="I1957" s="1">
        <f>IFERROR(VLOOKUP(A1957,'WH INV 4-2-2026'!$A$2:$C$2914,3,0),"")</f>
        <v>28</v>
      </c>
      <c r="J1957" s="1">
        <f>I1957/(C1957/3)</f>
        <v>10.940080207596131</v>
      </c>
      <c r="K1957" s="5" t="str">
        <f>IF((I1957&gt;C1957),"X","")</f>
        <v>X</v>
      </c>
      <c r="L1957" s="7">
        <f>(C1957/3)*13</f>
        <v>33.272150943396234</v>
      </c>
      <c r="M1957" s="7">
        <f>I1957-L1957</f>
        <v>-5.2721509433962339</v>
      </c>
      <c r="N1957" s="6">
        <f>C1957/$C$2</f>
        <v>3.3125399660746309E-5</v>
      </c>
      <c r="O1957" s="5" t="s">
        <v>27882</v>
      </c>
      <c r="P1957" t="str">
        <f>VLOOKUP(A1957,'External $ Guide'!$A$2:$L$11545,3,0)</f>
        <v>Replenish</v>
      </c>
      <c r="Q1957" t="str">
        <f>VLOOKUP(A1957,'External $ Guide'!$A$2:$L$11545,4,0)</f>
        <v>Wholesale bottle</v>
      </c>
      <c r="R1957" t="str">
        <f>VLOOKUP(A1957,'External $ Guide'!$A$2:$L$11545,5,0)</f>
        <v>Active</v>
      </c>
      <c r="S1957" t="str">
        <f>IFERROR(VLOOKUP(A1957,'Broker &amp; Vendor'!$A$2:$C$11545,3,0),"")</f>
        <v>PERNOD RICARD USA</v>
      </c>
      <c r="T1957" t="str">
        <f>IFERROR(VLOOKUP(A1957,'Broker &amp; Vendor'!$A$2:$C$11545,2,0),"")</f>
        <v>SGWS- AMERICAN LIBERTY DIVISION</v>
      </c>
    </row>
    <row r="1958" spans="1:20" x14ac:dyDescent="0.25">
      <c r="A1958" t="s">
        <v>6692</v>
      </c>
      <c r="B1958" t="s">
        <v>2598</v>
      </c>
      <c r="C1958" s="10">
        <v>7.6762867924528297</v>
      </c>
      <c r="D1958" s="10">
        <v>7.6762867924528297</v>
      </c>
      <c r="E1958" s="1">
        <v>29.74</v>
      </c>
      <c r="F1958" s="3">
        <f>((E1958/53)*6)*3</f>
        <v>10.100377358490565</v>
      </c>
      <c r="G1958" s="4">
        <f>VLOOKUP(A1958,'R12 Trend'!$A$4:$B$6433,2,0)</f>
        <v>-0.24</v>
      </c>
      <c r="H1958" s="10" t="str">
        <f>IFERROR(VLOOKUP(A1958,'DDS Needs'!$A$4:$F$767,6,0),"")</f>
        <v/>
      </c>
      <c r="I1958" s="1">
        <f>IFERROR(VLOOKUP(A1958,'WH INV 4-2-2026'!$A$2:$C$2914,3,0),"")</f>
        <v>12.833333</v>
      </c>
      <c r="J1958" s="1">
        <f>I1958/(C1958/3)</f>
        <v>5.0154456237685681</v>
      </c>
      <c r="K1958" s="5" t="str">
        <f>IF((I1958&gt;C1958),"X","")</f>
        <v>X</v>
      </c>
      <c r="L1958" s="7">
        <f>(C1958/3)*13</f>
        <v>33.263909433962262</v>
      </c>
      <c r="M1958" s="7">
        <f>I1958-L1958</f>
        <v>-20.430576433962262</v>
      </c>
      <c r="N1958" s="6">
        <f>C1958/$C$2</f>
        <v>3.3117194501594669E-5</v>
      </c>
      <c r="O1958" s="5" t="s">
        <v>27882</v>
      </c>
      <c r="P1958" t="str">
        <f>VLOOKUP(A1958,'External $ Guide'!$A$2:$L$11545,3,0)</f>
        <v>Replenish</v>
      </c>
      <c r="Q1958" t="str">
        <f>VLOOKUP(A1958,'External $ Guide'!$A$2:$L$11545,4,0)</f>
        <v>Retail</v>
      </c>
      <c r="R1958" t="str">
        <f>VLOOKUP(A1958,'External $ Guide'!$A$2:$L$11545,5,0)</f>
        <v>Active</v>
      </c>
      <c r="S1958" t="str">
        <f>IFERROR(VLOOKUP(A1958,'Broker &amp; Vendor'!$A$2:$C$11545,3,0),"")</f>
        <v>PROXIMO SPIRITS INC.</v>
      </c>
      <c r="T1958" t="str">
        <f>IFERROR(VLOOKUP(A1958,'Broker &amp; Vendor'!$A$2:$C$11545,2,0),"")</f>
        <v>JOHNSON BROTHERS</v>
      </c>
    </row>
    <row r="1959" spans="1:20" x14ac:dyDescent="0.25">
      <c r="A1959" t="s">
        <v>6770</v>
      </c>
      <c r="B1959" t="s">
        <v>2676</v>
      </c>
      <c r="C1959" s="10">
        <v>7.6686792452830179</v>
      </c>
      <c r="D1959" s="10">
        <v>7.6686792452830179</v>
      </c>
      <c r="E1959" s="1">
        <v>22.58</v>
      </c>
      <c r="F1959" s="3">
        <f>((E1959/53)*6)*3</f>
        <v>7.6686792452830179</v>
      </c>
      <c r="G1959" s="4">
        <f>VLOOKUP(A1959,'R12 Trend'!$A$4:$B$6433,2,0)</f>
        <v>0</v>
      </c>
      <c r="H1959" s="10" t="str">
        <f>IFERROR(VLOOKUP(A1959,'DDS Needs'!$A$4:$F$767,6,0),"")</f>
        <v/>
      </c>
      <c r="I1959" s="1">
        <f>IFERROR(VLOOKUP(A1959,'WH INV 4-2-2026'!$A$2:$C$2914,3,0),"")</f>
        <v>37</v>
      </c>
      <c r="J1959" s="1">
        <f>I1959/(C1959/3)</f>
        <v>14.474461175081194</v>
      </c>
      <c r="K1959" s="5" t="str">
        <f>IF((I1959&gt;C1959),"X","")</f>
        <v>X</v>
      </c>
      <c r="L1959" s="7">
        <f>(C1959/3)*13</f>
        <v>33.230943396226415</v>
      </c>
      <c r="M1959" s="7">
        <f>I1959-L1959</f>
        <v>3.7690566037735849</v>
      </c>
      <c r="N1959" s="6">
        <f>C1959/$C$2</f>
        <v>3.3084373864988119E-5</v>
      </c>
      <c r="O1959" s="5" t="s">
        <v>27882</v>
      </c>
      <c r="P1959" t="str">
        <f>VLOOKUP(A1959,'External $ Guide'!$A$2:$L$11545,3,0)</f>
        <v>Replenish</v>
      </c>
      <c r="Q1959" t="str">
        <f>VLOOKUP(A1959,'External $ Guide'!$A$2:$L$11545,4,0)</f>
        <v>Retail</v>
      </c>
      <c r="R1959" t="str">
        <f>VLOOKUP(A1959,'External $ Guide'!$A$2:$L$11545,5,0)</f>
        <v>Active</v>
      </c>
      <c r="S1959" t="str">
        <f>IFERROR(VLOOKUP(A1959,'Broker &amp; Vendor'!$A$2:$C$11545,3,0),"")</f>
        <v>UNIFYING SPIRITS LLC DBA BOBA POPS</v>
      </c>
      <c r="T1959" t="str">
        <f>IFERROR(VLOOKUP(A1959,'Broker &amp; Vendor'!$A$2:$C$11545,2,0),"")</f>
        <v>RNDC</v>
      </c>
    </row>
    <row r="1960" spans="1:20" x14ac:dyDescent="0.25">
      <c r="A1960" t="s">
        <v>7155</v>
      </c>
      <c r="B1960" t="s">
        <v>3061</v>
      </c>
      <c r="C1960" s="10">
        <v>7.6644339622641509</v>
      </c>
      <c r="D1960" s="10">
        <v>7.6644339622641509</v>
      </c>
      <c r="E1960" s="1">
        <v>30.09</v>
      </c>
      <c r="F1960" s="3">
        <f>((E1960/53)*6)*3</f>
        <v>10.219245283018868</v>
      </c>
      <c r="G1960" s="4">
        <f>VLOOKUP(A1960,'R12 Trend'!$A$4:$B$6433,2,0)</f>
        <v>-0.25</v>
      </c>
      <c r="H1960" s="10" t="str">
        <f>IFERROR(VLOOKUP(A1960,'DDS Needs'!$A$4:$F$767,6,0),"")</f>
        <v/>
      </c>
      <c r="I1960" s="1">
        <f>IFERROR(VLOOKUP(A1960,'WH INV 4-2-2026'!$A$2:$C$2914,3,0),"")</f>
        <v>0</v>
      </c>
      <c r="J1960" s="1">
        <f>I1960/(C1960/3)</f>
        <v>0</v>
      </c>
      <c r="K1960" s="5" t="str">
        <f>IF((I1960&gt;C1960),"X","")</f>
        <v/>
      </c>
      <c r="L1960" s="7">
        <f>(C1960/3)*13</f>
        <v>33.212547169811323</v>
      </c>
      <c r="M1960" s="7">
        <f>I1960-L1960</f>
        <v>-33.212547169811323</v>
      </c>
      <c r="N1960" s="6">
        <f>C1960/$C$2</f>
        <v>3.3066058777596083E-5</v>
      </c>
      <c r="O1960" s="5" t="s">
        <v>27882</v>
      </c>
      <c r="P1960" t="str">
        <f>VLOOKUP(A1960,'External $ Guide'!$A$2:$L$11545,3,0)</f>
        <v>Replenish</v>
      </c>
      <c r="Q1960" t="str">
        <f>VLOOKUP(A1960,'External $ Guide'!$A$2:$L$11545,4,0)</f>
        <v>Retail</v>
      </c>
      <c r="R1960" t="str">
        <f>VLOOKUP(A1960,'External $ Guide'!$A$2:$L$11545,5,0)</f>
        <v>Active</v>
      </c>
      <c r="S1960" t="str">
        <f>IFERROR(VLOOKUP(A1960,'Broker &amp; Vendor'!$A$2:$C$11545,3,0),"")</f>
        <v>GULF DISTRIBUTING CO. OF MOBILE LLC</v>
      </c>
      <c r="T1960" t="str">
        <f>IFERROR(VLOOKUP(A1960,'Broker &amp; Vendor'!$A$2:$C$11545,2,0),"")</f>
        <v>GULF DISTRIBUTING</v>
      </c>
    </row>
    <row r="1961" spans="1:20" x14ac:dyDescent="0.25">
      <c r="A1961" t="s">
        <v>7457</v>
      </c>
      <c r="B1961" t="s">
        <v>3363</v>
      </c>
      <c r="C1961" s="10">
        <v>7.6584905660377371</v>
      </c>
      <c r="D1961" s="10">
        <v>7.6584905660377371</v>
      </c>
      <c r="E1961" s="1">
        <v>27.5</v>
      </c>
      <c r="F1961" s="3">
        <f>((E1961/53)*6)*3</f>
        <v>9.3396226415094343</v>
      </c>
      <c r="G1961" s="4">
        <f>VLOOKUP(A1961,'R12 Trend'!$A$4:$B$6433,2,0)</f>
        <v>-0.18</v>
      </c>
      <c r="H1961" s="10" t="str">
        <f>IFERROR(VLOOKUP(A1961,'DDS Needs'!$A$4:$F$767,6,0),"")</f>
        <v/>
      </c>
      <c r="I1961" s="1">
        <f>IFERROR(VLOOKUP(A1961,'WH INV 4-2-2026'!$A$2:$C$2914,3,0),"")</f>
        <v>52.583333000000003</v>
      </c>
      <c r="J1961" s="1">
        <f>I1961/(C1961/3)</f>
        <v>20.59805357723577</v>
      </c>
      <c r="K1961" s="5" t="str">
        <f>IF((I1961&gt;C1961),"X","")</f>
        <v>X</v>
      </c>
      <c r="L1961" s="7">
        <f>(C1961/3)*13</f>
        <v>33.186792452830197</v>
      </c>
      <c r="M1961" s="7">
        <f>I1961-L1961</f>
        <v>19.396540547169806</v>
      </c>
      <c r="N1961" s="6">
        <f>C1961/$C$2</f>
        <v>3.3040417655247228E-5</v>
      </c>
      <c r="O1961" s="5" t="s">
        <v>27882</v>
      </c>
      <c r="P1961" t="str">
        <f>VLOOKUP(A1961,'External $ Guide'!$A$2:$L$11545,3,0)</f>
        <v>Replenish</v>
      </c>
      <c r="Q1961" t="str">
        <f>VLOOKUP(A1961,'External $ Guide'!$A$2:$L$11545,4,0)</f>
        <v>Wholesale bottle</v>
      </c>
      <c r="R1961" t="str">
        <f>VLOOKUP(A1961,'External $ Guide'!$A$2:$L$11545,5,0)</f>
        <v>Active</v>
      </c>
      <c r="S1961" t="str">
        <f>IFERROR(VLOOKUP(A1961,'Broker &amp; Vendor'!$A$2:$C$11545,3,0),"")</f>
        <v>BROWN FOREMAN CORP</v>
      </c>
      <c r="T1961" t="str">
        <f>IFERROR(VLOOKUP(A1961,'Broker &amp; Vendor'!$A$2:$C$11545,2,0),"")</f>
        <v>UNITED</v>
      </c>
    </row>
    <row r="1962" spans="1:20" x14ac:dyDescent="0.25">
      <c r="A1962" t="s">
        <v>6242</v>
      </c>
      <c r="B1962" t="s">
        <v>2148</v>
      </c>
      <c r="C1962" s="10">
        <v>7.6245962264150942</v>
      </c>
      <c r="D1962" s="10">
        <v>7.6245962264150942</v>
      </c>
      <c r="E1962" s="1">
        <v>22.01</v>
      </c>
      <c r="F1962" s="3">
        <f>((E1962/53)*6)*3</f>
        <v>7.4750943396226415</v>
      </c>
      <c r="G1962" s="4">
        <f>VLOOKUP(A1962,'R12 Trend'!$A$4:$B$6433,2,0)</f>
        <v>0.02</v>
      </c>
      <c r="H1962" s="10" t="str">
        <f>IFERROR(VLOOKUP(A1962,'DDS Needs'!$A$4:$F$767,6,0),"")</f>
        <v/>
      </c>
      <c r="I1962" s="1">
        <f>IFERROR(VLOOKUP(A1962,'WH INV 4-2-2026'!$A$2:$C$2914,3,0),"")</f>
        <v>20</v>
      </c>
      <c r="J1962" s="1">
        <f>I1962/(C1962/3)</f>
        <v>7.8692691676094952</v>
      </c>
      <c r="K1962" s="5" t="str">
        <f>IF((I1962&gt;C1962),"X","")</f>
        <v>X</v>
      </c>
      <c r="L1962" s="7">
        <f>(C1962/3)*13</f>
        <v>33.039916981132073</v>
      </c>
      <c r="M1962" s="7">
        <f>I1962-L1962</f>
        <v>-13.039916981132073</v>
      </c>
      <c r="N1962" s="6">
        <f>C1962/$C$2</f>
        <v>3.2894189997509141E-5</v>
      </c>
      <c r="O1962" s="5" t="s">
        <v>27882</v>
      </c>
      <c r="P1962" t="str">
        <f>VLOOKUP(A1962,'External $ Guide'!$A$2:$L$11545,3,0)</f>
        <v>Replenish</v>
      </c>
      <c r="Q1962" t="str">
        <f>VLOOKUP(A1962,'External $ Guide'!$A$2:$L$11545,4,0)</f>
        <v>Retail</v>
      </c>
      <c r="R1962" t="str">
        <f>VLOOKUP(A1962,'External $ Guide'!$A$2:$L$11545,5,0)</f>
        <v>Active</v>
      </c>
      <c r="S1962" t="str">
        <f>IFERROR(VLOOKUP(A1962,'Broker &amp; Vendor'!$A$2:$C$11545,3,0),"")</f>
        <v>OLE SMOKEY DISTILLERY LLC</v>
      </c>
      <c r="T1962" t="str">
        <f>IFERROR(VLOOKUP(A1962,'Broker &amp; Vendor'!$A$2:$C$11545,2,0),"")</f>
        <v>SGWS- CHAMPION DIVISION</v>
      </c>
    </row>
    <row r="1963" spans="1:20" x14ac:dyDescent="0.25">
      <c r="A1963" t="s">
        <v>4529</v>
      </c>
      <c r="B1963" t="s">
        <v>440</v>
      </c>
      <c r="C1963" s="10">
        <v>7.611350943396225</v>
      </c>
      <c r="D1963" s="10">
        <v>7.611350943396225</v>
      </c>
      <c r="E1963" s="1">
        <v>26.68</v>
      </c>
      <c r="F1963" s="3">
        <f>((E1963/53)*6)*3</f>
        <v>9.0611320754716971</v>
      </c>
      <c r="G1963" s="4">
        <f>VLOOKUP(A1963,'R12 Trend'!$A$4:$B$6433,2,0)</f>
        <v>-0.16</v>
      </c>
      <c r="H1963" s="10" t="str">
        <f>IFERROR(VLOOKUP(A1963,'DDS Needs'!$A$4:$F$767,6,0),"")</f>
        <v/>
      </c>
      <c r="I1963" s="1" t="str">
        <f>IFERROR(VLOOKUP(A1963,'WH INV 4-2-2026'!$A$2:$C$2914,3,0),"")</f>
        <v/>
      </c>
      <c r="J1963" s="1" t="e">
        <f>I1963/(C1963/3)</f>
        <v>#VALUE!</v>
      </c>
      <c r="K1963" s="5" t="str">
        <f>IF((I1963&gt;C1963),"X","")</f>
        <v>X</v>
      </c>
      <c r="L1963" s="7">
        <f>(C1963/3)*13</f>
        <v>32.982520754716973</v>
      </c>
      <c r="M1963" s="7" t="e">
        <f>I1963-L1963</f>
        <v>#VALUE!</v>
      </c>
      <c r="N1963" s="6">
        <f>C1963/$C$2</f>
        <v>3.2837046924845958E-5</v>
      </c>
      <c r="O1963" s="5" t="s">
        <v>27882</v>
      </c>
      <c r="P1963" t="str">
        <f>VLOOKUP(A1963,'External $ Guide'!$A$2:$L$11545,3,0)</f>
        <v>Replenish</v>
      </c>
      <c r="Q1963" t="str">
        <f>VLOOKUP(A1963,'External $ Guide'!$A$2:$L$11545,4,0)</f>
        <v>Retail</v>
      </c>
      <c r="R1963" t="str">
        <f>VLOOKUP(A1963,'External $ Guide'!$A$2:$L$11545,5,0)</f>
        <v>Active</v>
      </c>
      <c r="S1963" t="str">
        <f>IFERROR(VLOOKUP(A1963,'Broker &amp; Vendor'!$A$2:$C$11545,3,0),"")</f>
        <v>JOHN EMERALD DISTILLING</v>
      </c>
      <c r="T1963" t="str">
        <f>IFERROR(VLOOKUP(A1963,'Broker &amp; Vendor'!$A$2:$C$11545,2,0),"")</f>
        <v>UNITED</v>
      </c>
    </row>
    <row r="1964" spans="1:20" x14ac:dyDescent="0.25">
      <c r="A1964" t="s">
        <v>7864</v>
      </c>
      <c r="B1964" t="s">
        <v>3770</v>
      </c>
      <c r="C1964" s="10">
        <v>7.5837735849056607</v>
      </c>
      <c r="D1964" s="10">
        <v>7.5837735849056607</v>
      </c>
      <c r="E1964" s="1">
        <v>22.33</v>
      </c>
      <c r="F1964" s="3">
        <f>((E1964/53)*6)*3</f>
        <v>7.5837735849056607</v>
      </c>
      <c r="G1964" s="4">
        <f>VLOOKUP(A1964,'R12 Trend'!$A$4:$B$6433,2,0)</f>
        <v>0</v>
      </c>
      <c r="H1964" s="10" t="str">
        <f>IFERROR(VLOOKUP(A1964,'DDS Needs'!$A$4:$F$767,6,0),"")</f>
        <v/>
      </c>
      <c r="I1964" s="1">
        <f>IFERROR(VLOOKUP(A1964,'WH INV 4-2-2026'!$A$2:$C$2914,3,0),"")</f>
        <v>36</v>
      </c>
      <c r="J1964" s="1">
        <f>I1964/(C1964/3)</f>
        <v>14.240931482310794</v>
      </c>
      <c r="K1964" s="5" t="str">
        <f>IF((I1964&gt;C1964),"X","")</f>
        <v>X</v>
      </c>
      <c r="L1964" s="7">
        <f>(C1964/3)*13</f>
        <v>32.863018867924531</v>
      </c>
      <c r="M1964" s="7">
        <f>I1964-L1964</f>
        <v>3.1369811320754692</v>
      </c>
      <c r="N1964" s="6">
        <f>C1964/$C$2</f>
        <v>3.271807211714725E-5</v>
      </c>
      <c r="O1964" s="5" t="s">
        <v>27882</v>
      </c>
      <c r="P1964" t="str">
        <f>VLOOKUP(A1964,'External $ Guide'!$A$2:$L$11545,3,0)</f>
        <v>Replenish</v>
      </c>
      <c r="Q1964" t="str">
        <f>VLOOKUP(A1964,'External $ Guide'!$A$2:$L$11545,4,0)</f>
        <v>Retail</v>
      </c>
      <c r="R1964" t="str">
        <f>VLOOKUP(A1964,'External $ Guide'!$A$2:$L$11545,5,0)</f>
        <v>Active</v>
      </c>
      <c r="S1964" t="str">
        <f>IFERROR(VLOOKUP(A1964,'Broker &amp; Vendor'!$A$2:$C$11545,3,0),"")</f>
        <v>LUXCO INC</v>
      </c>
      <c r="T1964" t="str">
        <f>IFERROR(VLOOKUP(A1964,'Broker &amp; Vendor'!$A$2:$C$11545,2,0),"")</f>
        <v>RNDC</v>
      </c>
    </row>
    <row r="1965" spans="1:20" x14ac:dyDescent="0.25">
      <c r="A1965" t="s">
        <v>4900</v>
      </c>
      <c r="B1965" t="s">
        <v>806</v>
      </c>
      <c r="C1965" s="10">
        <v>7.5703245283018861</v>
      </c>
      <c r="D1965" s="10">
        <v>7.5703245283018861</v>
      </c>
      <c r="E1965" s="1">
        <v>25.33</v>
      </c>
      <c r="F1965" s="3">
        <f>((E1965/53)*6)*3</f>
        <v>8.6026415094339619</v>
      </c>
      <c r="G1965" s="4">
        <f>VLOOKUP(A1965,'R12 Trend'!$A$4:$B$6433,2,0)</f>
        <v>-0.12</v>
      </c>
      <c r="H1965" s="10" t="str">
        <f>IFERROR(VLOOKUP(A1965,'DDS Needs'!$A$4:$F$767,6,0),"")</f>
        <v/>
      </c>
      <c r="I1965" s="1" t="str">
        <f>IFERROR(VLOOKUP(A1965,'WH INV 4-2-2026'!$A$2:$C$2914,3,0),"")</f>
        <v/>
      </c>
      <c r="J1965" s="1" t="e">
        <f>I1965/(C1965/3)</f>
        <v>#VALUE!</v>
      </c>
      <c r="K1965" s="5" t="str">
        <f>IF((I1965&gt;C1965),"X","")</f>
        <v>X</v>
      </c>
      <c r="L1965" s="7">
        <f>(C1965/3)*13</f>
        <v>32.804739622641506</v>
      </c>
      <c r="M1965" s="7" t="e">
        <f>I1965-L1965</f>
        <v>#VALUE!</v>
      </c>
      <c r="N1965" s="6">
        <f>C1965/$C$2</f>
        <v>3.2660049920289252E-5</v>
      </c>
      <c r="O1965" s="5" t="s">
        <v>27882</v>
      </c>
      <c r="P1965" t="str">
        <f>VLOOKUP(A1965,'External $ Guide'!$A$2:$L$11545,3,0)</f>
        <v>Allocated1</v>
      </c>
      <c r="Q1965" t="str">
        <f>VLOOKUP(A1965,'External $ Guide'!$A$2:$L$11545,4,0)</f>
        <v>Wholesale</v>
      </c>
      <c r="R1965" t="str">
        <f>VLOOKUP(A1965,'External $ Guide'!$A$2:$L$11545,5,0)</f>
        <v>Active</v>
      </c>
      <c r="S1965" t="str">
        <f>IFERROR(VLOOKUP(A1965,'Broker &amp; Vendor'!$A$2:$C$11545,3,0),"")</f>
        <v>SAZERAC CO INC</v>
      </c>
      <c r="T1965" t="str">
        <f>IFERROR(VLOOKUP(A1965,'Broker &amp; Vendor'!$A$2:$C$11545,2,0),"")</f>
        <v>SGWS- CHAMPION DIVISION</v>
      </c>
    </row>
    <row r="1966" spans="1:20" x14ac:dyDescent="0.25">
      <c r="A1966" t="s">
        <v>6448</v>
      </c>
      <c r="B1966" t="s">
        <v>2354</v>
      </c>
      <c r="C1966" s="10">
        <v>7.526037735849056</v>
      </c>
      <c r="D1966" s="10">
        <v>7.526037735849056</v>
      </c>
      <c r="E1966" s="1">
        <v>22.16</v>
      </c>
      <c r="F1966" s="3">
        <f>((E1966/53)*6)*3</f>
        <v>7.526037735849056</v>
      </c>
      <c r="G1966" s="4">
        <f>VLOOKUP(A1966,'R12 Trend'!$A$4:$B$6433,2,0)</f>
        <v>0</v>
      </c>
      <c r="H1966" s="10" t="str">
        <f>IFERROR(VLOOKUP(A1966,'DDS Needs'!$A$4:$F$767,6,0),"")</f>
        <v/>
      </c>
      <c r="I1966" s="1">
        <f>IFERROR(VLOOKUP(A1966,'WH INV 4-2-2026'!$A$2:$C$2914,3,0),"")</f>
        <v>16</v>
      </c>
      <c r="J1966" s="1">
        <f>I1966/(C1966/3)</f>
        <v>6.3778580024067395</v>
      </c>
      <c r="K1966" s="5" t="str">
        <f>IF((I1966&gt;C1966),"X","")</f>
        <v>X</v>
      </c>
      <c r="L1966" s="7">
        <f>(C1966/3)*13</f>
        <v>32.61283018867924</v>
      </c>
      <c r="M1966" s="7">
        <f>I1966-L1966</f>
        <v>-16.61283018867924</v>
      </c>
      <c r="N1966" s="6">
        <f>C1966/$C$2</f>
        <v>3.2468986928615446E-5</v>
      </c>
      <c r="O1966" s="5" t="s">
        <v>27882</v>
      </c>
      <c r="P1966" t="str">
        <f>VLOOKUP(A1966,'External $ Guide'!$A$2:$L$11545,3,0)</f>
        <v>Replenish</v>
      </c>
      <c r="Q1966" t="str">
        <f>VLOOKUP(A1966,'External $ Guide'!$A$2:$L$11545,4,0)</f>
        <v>Retail</v>
      </c>
      <c r="R1966" t="str">
        <f>VLOOKUP(A1966,'External $ Guide'!$A$2:$L$11545,5,0)</f>
        <v>Active</v>
      </c>
      <c r="S1966" t="str">
        <f>IFERROR(VLOOKUP(A1966,'Broker &amp; Vendor'!$A$2:$C$11545,3,0),"")</f>
        <v>PROXIMO SPIRITS INC.</v>
      </c>
      <c r="T1966" t="str">
        <f>IFERROR(VLOOKUP(A1966,'Broker &amp; Vendor'!$A$2:$C$11545,2,0),"")</f>
        <v>JOHNSON BROTHERS</v>
      </c>
    </row>
    <row r="1967" spans="1:20" x14ac:dyDescent="0.25">
      <c r="A1967" t="s">
        <v>4530</v>
      </c>
      <c r="B1967" t="s">
        <v>441</v>
      </c>
      <c r="C1967" s="10">
        <v>7.5220301886792473</v>
      </c>
      <c r="D1967" s="10">
        <v>7.5220301886792473</v>
      </c>
      <c r="E1967" s="1">
        <v>27.01</v>
      </c>
      <c r="F1967" s="3">
        <f>((E1967/53)*6)*3</f>
        <v>9.1732075471698131</v>
      </c>
      <c r="G1967" s="4">
        <f>VLOOKUP(A1967,'R12 Trend'!$A$4:$B$6433,2,0)</f>
        <v>-0.18</v>
      </c>
      <c r="H1967" s="10" t="str">
        <f>IFERROR(VLOOKUP(A1967,'DDS Needs'!$A$4:$F$767,6,0),"")</f>
        <v/>
      </c>
      <c r="I1967" s="1">
        <f>IFERROR(VLOOKUP(A1967,'WH INV 4-2-2026'!$A$2:$C$2914,3,0),"")</f>
        <v>21</v>
      </c>
      <c r="J1967" s="1">
        <f>I1967/(C1967/3)</f>
        <v>8.3753984522444238</v>
      </c>
      <c r="K1967" s="5" t="str">
        <f>IF((I1967&gt;C1967),"X","")</f>
        <v>X</v>
      </c>
      <c r="L1967" s="7">
        <f>(C1967/3)*13</f>
        <v>32.595464150943407</v>
      </c>
      <c r="M1967" s="7">
        <f>I1967-L1967</f>
        <v>-11.595464150943407</v>
      </c>
      <c r="N1967" s="6">
        <f>C1967/$C$2</f>
        <v>3.245169748611737E-5</v>
      </c>
      <c r="O1967" s="5" t="s">
        <v>27882</v>
      </c>
      <c r="P1967" t="str">
        <f>VLOOKUP(A1967,'External $ Guide'!$A$2:$L$11545,3,0)</f>
        <v>Replenish</v>
      </c>
      <c r="Q1967" t="str">
        <f>VLOOKUP(A1967,'External $ Guide'!$A$2:$L$11545,4,0)</f>
        <v>Retail</v>
      </c>
      <c r="R1967" t="str">
        <f>VLOOKUP(A1967,'External $ Guide'!$A$2:$L$11545,5,0)</f>
        <v>Active</v>
      </c>
      <c r="S1967" t="str">
        <f>IFERROR(VLOOKUP(A1967,'Broker &amp; Vendor'!$A$2:$C$11545,3,0),"")</f>
        <v>JOHN EMERALD DISTILLING</v>
      </c>
      <c r="T1967" t="str">
        <f>IFERROR(VLOOKUP(A1967,'Broker &amp; Vendor'!$A$2:$C$11545,2,0),"")</f>
        <v>UNITED</v>
      </c>
    </row>
    <row r="1968" spans="1:20" x14ac:dyDescent="0.25">
      <c r="A1968" t="s">
        <v>6306</v>
      </c>
      <c r="B1968" t="s">
        <v>2212</v>
      </c>
      <c r="C1968" s="10">
        <v>7.5079698113207538</v>
      </c>
      <c r="D1968" s="10">
        <v>7.5079698113207538</v>
      </c>
      <c r="E1968" s="1">
        <v>32.51</v>
      </c>
      <c r="F1968" s="3">
        <f>((E1968/53)*6)*3</f>
        <v>11.041132075471698</v>
      </c>
      <c r="G1968" s="4">
        <f>VLOOKUP(A1968,'R12 Trend'!$A$4:$B$6433,2,0)</f>
        <v>-0.32</v>
      </c>
      <c r="H1968" s="10" t="str">
        <f>IFERROR(VLOOKUP(A1968,'DDS Needs'!$A$4:$F$767,6,0),"")</f>
        <v/>
      </c>
      <c r="I1968" s="1">
        <f>IFERROR(VLOOKUP(A1968,'WH INV 4-2-2026'!$A$2:$C$2914,3,0),"")</f>
        <v>17</v>
      </c>
      <c r="J1968" s="1">
        <f>I1968/(C1968/3)</f>
        <v>6.7927817081923525</v>
      </c>
      <c r="K1968" s="5" t="str">
        <f>IF((I1968&gt;C1968),"X","")</f>
        <v>X</v>
      </c>
      <c r="L1968" s="7">
        <f>(C1968/3)*13</f>
        <v>32.534535849056596</v>
      </c>
      <c r="M1968" s="7">
        <f>I1968-L1968</f>
        <v>-15.534535849056596</v>
      </c>
      <c r="N1968" s="6">
        <f>C1968/$C$2</f>
        <v>3.2391037916674909E-5</v>
      </c>
      <c r="O1968" s="5" t="s">
        <v>27882</v>
      </c>
      <c r="P1968" t="str">
        <f>VLOOKUP(A1968,'External $ Guide'!$A$2:$L$11545,3,0)</f>
        <v>Replenish</v>
      </c>
      <c r="Q1968" t="str">
        <f>VLOOKUP(A1968,'External $ Guide'!$A$2:$L$11545,4,0)</f>
        <v>Retail</v>
      </c>
      <c r="R1968" t="str">
        <f>VLOOKUP(A1968,'External $ Guide'!$A$2:$L$11545,5,0)</f>
        <v>Active</v>
      </c>
      <c r="S1968" t="str">
        <f>IFERROR(VLOOKUP(A1968,'Broker &amp; Vendor'!$A$2:$C$11545,3,0),"")</f>
        <v>DIAGEO NORTH AMERICA INC</v>
      </c>
      <c r="T1968" t="str">
        <f>IFERROR(VLOOKUP(A1968,'Broker &amp; Vendor'!$A$2:$C$11545,2,0),"")</f>
        <v>SGWS- COASTAL PACIFIC DIVISION</v>
      </c>
    </row>
    <row r="1969" spans="1:20" x14ac:dyDescent="0.25">
      <c r="A1969" t="s">
        <v>4846</v>
      </c>
      <c r="B1969" t="s">
        <v>752</v>
      </c>
      <c r="C1969" s="10">
        <v>7.5014150943396221</v>
      </c>
      <c r="D1969" s="10">
        <v>7.5014150943396221</v>
      </c>
      <c r="E1969" s="1">
        <v>23.25</v>
      </c>
      <c r="F1969" s="3">
        <f>((E1969/53)*6)*3</f>
        <v>7.8962264150943398</v>
      </c>
      <c r="G1969" s="4">
        <f>VLOOKUP(A1969,'R12 Trend'!$A$4:$B$6433,2,0)</f>
        <v>-0.05</v>
      </c>
      <c r="H1969" s="10" t="str">
        <f>IFERROR(VLOOKUP(A1969,'DDS Needs'!$A$4:$F$767,6,0),"")</f>
        <v/>
      </c>
      <c r="I1969" s="1">
        <f>IFERROR(VLOOKUP(A1969,'WH INV 4-2-2026'!$A$2:$C$2914,3,0),"")</f>
        <v>0.16666700000000001</v>
      </c>
      <c r="J1969" s="1">
        <f>I1969/(C1969/3)</f>
        <v>6.6654223731371448E-2</v>
      </c>
      <c r="K1969" s="5" t="str">
        <f>IF((I1969&gt;C1969),"X","")</f>
        <v/>
      </c>
      <c r="L1969" s="7">
        <f>(C1969/3)*13</f>
        <v>32.506132075471697</v>
      </c>
      <c r="M1969" s="7">
        <f>I1969-L1969</f>
        <v>-32.339465075471701</v>
      </c>
      <c r="N1969" s="6">
        <f>C1969/$C$2</f>
        <v>3.2362759421741596E-5</v>
      </c>
      <c r="O1969" s="5" t="s">
        <v>27882</v>
      </c>
      <c r="P1969" t="str">
        <f>VLOOKUP(A1969,'External $ Guide'!$A$2:$L$11545,3,0)</f>
        <v>SpecOrder</v>
      </c>
      <c r="Q1969" t="str">
        <f>VLOOKUP(A1969,'External $ Guide'!$A$2:$L$11545,4,0)</f>
        <v>Wholesale</v>
      </c>
      <c r="R1969" t="str">
        <f>VLOOKUP(A1969,'External $ Guide'!$A$2:$L$11545,5,0)</f>
        <v>Active</v>
      </c>
      <c r="S1969" t="str">
        <f>IFERROR(VLOOKUP(A1969,'Broker &amp; Vendor'!$A$2:$C$11545,3,0),"")</f>
        <v>NEXT CENTURY SPIRITS MANUFACTURING LLC</v>
      </c>
      <c r="T1969" t="str">
        <f>IFERROR(VLOOKUP(A1969,'Broker &amp; Vendor'!$A$2:$C$11545,2,0),"")</f>
        <v>RNDC</v>
      </c>
    </row>
    <row r="1970" spans="1:20" x14ac:dyDescent="0.25">
      <c r="A1970" t="s">
        <v>6291</v>
      </c>
      <c r="B1970" t="s">
        <v>2197</v>
      </c>
      <c r="C1970" s="10">
        <v>7.481037735849057</v>
      </c>
      <c r="D1970" s="10">
        <v>7.481037735849057</v>
      </c>
      <c r="E1970" s="1">
        <v>24.75</v>
      </c>
      <c r="F1970" s="3">
        <f>((E1970/53)*6)*3</f>
        <v>8.4056603773584904</v>
      </c>
      <c r="G1970" s="4">
        <f>VLOOKUP(A1970,'R12 Trend'!$A$4:$B$6433,2,0)</f>
        <v>-0.11</v>
      </c>
      <c r="H1970" s="10" t="str">
        <f>IFERROR(VLOOKUP(A1970,'DDS Needs'!$A$4:$F$767,6,0),"")</f>
        <v/>
      </c>
      <c r="I1970" s="1">
        <f>IFERROR(VLOOKUP(A1970,'WH INV 4-2-2026'!$A$2:$C$2914,3,0),"")</f>
        <v>28</v>
      </c>
      <c r="J1970" s="1">
        <f>I1970/(C1970/3)</f>
        <v>11.228388756478644</v>
      </c>
      <c r="K1970" s="5" t="str">
        <f>IF((I1970&gt;C1970),"X","")</f>
        <v>X</v>
      </c>
      <c r="L1970" s="7">
        <f>(C1970/3)*13</f>
        <v>32.417830188679247</v>
      </c>
      <c r="M1970" s="7">
        <f>I1970-L1970</f>
        <v>-4.4178301886792468</v>
      </c>
      <c r="N1970" s="6">
        <f>C1970/$C$2</f>
        <v>3.2274847002259789E-5</v>
      </c>
      <c r="O1970" s="5" t="s">
        <v>27882</v>
      </c>
      <c r="P1970" t="str">
        <f>VLOOKUP(A1970,'External $ Guide'!$A$2:$L$11545,3,0)</f>
        <v>Replenish</v>
      </c>
      <c r="Q1970" t="str">
        <f>VLOOKUP(A1970,'External $ Guide'!$A$2:$L$11545,4,0)</f>
        <v>Retail</v>
      </c>
      <c r="R1970" t="str">
        <f>VLOOKUP(A1970,'External $ Guide'!$A$2:$L$11545,5,0)</f>
        <v>Active</v>
      </c>
      <c r="S1970" t="str">
        <f>IFERROR(VLOOKUP(A1970,'Broker &amp; Vendor'!$A$2:$C$11545,3,0),"")</f>
        <v>BENCHMARK BEVERAGE CO.</v>
      </c>
      <c r="T1970" t="str">
        <f>IFERROR(VLOOKUP(A1970,'Broker &amp; Vendor'!$A$2:$C$11545,2,0),"")</f>
        <v>RNDC</v>
      </c>
    </row>
    <row r="1971" spans="1:20" x14ac:dyDescent="0.25">
      <c r="A1971" t="s">
        <v>6452</v>
      </c>
      <c r="B1971" t="s">
        <v>2358</v>
      </c>
      <c r="C1971" s="10">
        <v>7.4716981132075482</v>
      </c>
      <c r="D1971" s="10">
        <v>7.4716981132075482</v>
      </c>
      <c r="E1971" s="1">
        <v>22</v>
      </c>
      <c r="F1971" s="3">
        <f>((E1971/53)*6)*3</f>
        <v>7.4716981132075482</v>
      </c>
      <c r="G1971" s="4">
        <f>VLOOKUP(A1971,'R12 Trend'!$A$4:$B$6433,2,0)</f>
        <v>0</v>
      </c>
      <c r="H1971" s="10" t="str">
        <f>IFERROR(VLOOKUP(A1971,'DDS Needs'!$A$4:$F$767,6,0),"")</f>
        <v/>
      </c>
      <c r="I1971" s="1">
        <f>IFERROR(VLOOKUP(A1971,'WH INV 4-2-2026'!$A$2:$C$2914,3,0),"")</f>
        <v>102</v>
      </c>
      <c r="J1971" s="1">
        <f>I1971/(C1971/3)</f>
        <v>40.954545454545446</v>
      </c>
      <c r="K1971" s="5" t="str">
        <f>IF((I1971&gt;C1971),"X","")</f>
        <v>X</v>
      </c>
      <c r="L1971" s="7">
        <f>(C1971/3)*13</f>
        <v>32.377358490566039</v>
      </c>
      <c r="M1971" s="7">
        <f>I1971-L1971</f>
        <v>69.622641509433961</v>
      </c>
      <c r="N1971" s="6">
        <f>C1971/$C$2</f>
        <v>3.2234553809997295E-5</v>
      </c>
      <c r="O1971" s="5" t="s">
        <v>27882</v>
      </c>
      <c r="P1971" t="str">
        <f>VLOOKUP(A1971,'External $ Guide'!$A$2:$L$11545,3,0)</f>
        <v>Replenish</v>
      </c>
      <c r="Q1971" t="str">
        <f>VLOOKUP(A1971,'External $ Guide'!$A$2:$L$11545,4,0)</f>
        <v>Retail</v>
      </c>
      <c r="R1971" t="str">
        <f>VLOOKUP(A1971,'External $ Guide'!$A$2:$L$11545,5,0)</f>
        <v>Active</v>
      </c>
      <c r="S1971" t="str">
        <f>IFERROR(VLOOKUP(A1971,'Broker &amp; Vendor'!$A$2:$C$11545,3,0),"")</f>
        <v>PERNOD RICARD USA</v>
      </c>
      <c r="T1971" t="str">
        <f>IFERROR(VLOOKUP(A1971,'Broker &amp; Vendor'!$A$2:$C$11545,2,0),"")</f>
        <v>SGWS- AMERICAN LIBERTY DIVISION</v>
      </c>
    </row>
    <row r="1972" spans="1:20" x14ac:dyDescent="0.25">
      <c r="A1972" t="s">
        <v>6455</v>
      </c>
      <c r="B1972" t="s">
        <v>2361</v>
      </c>
      <c r="C1972" s="10">
        <v>7.4716981132075482</v>
      </c>
      <c r="D1972" s="10">
        <v>7.4716981132075482</v>
      </c>
      <c r="E1972" s="1">
        <v>22</v>
      </c>
      <c r="F1972" s="3">
        <f>((E1972/53)*6)*3</f>
        <v>7.4716981132075482</v>
      </c>
      <c r="G1972" s="4">
        <f>VLOOKUP(A1972,'R12 Trend'!$A$4:$B$6433,2,0)</f>
        <v>0</v>
      </c>
      <c r="H1972" s="10" t="str">
        <f>IFERROR(VLOOKUP(A1972,'DDS Needs'!$A$4:$F$767,6,0),"")</f>
        <v/>
      </c>
      <c r="I1972" s="1" t="str">
        <f>IFERROR(VLOOKUP(A1972,'WH INV 4-2-2026'!$A$2:$C$2914,3,0),"")</f>
        <v/>
      </c>
      <c r="J1972" s="1" t="e">
        <f>I1972/(C1972/3)</f>
        <v>#VALUE!</v>
      </c>
      <c r="K1972" s="5" t="str">
        <f>IF((I1972&gt;C1972),"X","")</f>
        <v>X</v>
      </c>
      <c r="L1972" s="7">
        <f>(C1972/3)*13</f>
        <v>32.377358490566039</v>
      </c>
      <c r="M1972" s="7" t="e">
        <f>I1972-L1972</f>
        <v>#VALUE!</v>
      </c>
      <c r="N1972" s="6">
        <f>C1972/$C$2</f>
        <v>3.2234553809997295E-5</v>
      </c>
      <c r="O1972" s="5" t="s">
        <v>27882</v>
      </c>
      <c r="P1972" t="str">
        <f>VLOOKUP(A1972,'External $ Guide'!$A$2:$L$11545,3,0)</f>
        <v>Replenish</v>
      </c>
      <c r="Q1972" t="str">
        <f>VLOOKUP(A1972,'External $ Guide'!$A$2:$L$11545,4,0)</f>
        <v>Retail</v>
      </c>
      <c r="R1972" t="str">
        <f>VLOOKUP(A1972,'External $ Guide'!$A$2:$L$11545,5,0)</f>
        <v>Active</v>
      </c>
      <c r="S1972" t="s">
        <v>27956</v>
      </c>
      <c r="T1972" t="str">
        <f>IFERROR(VLOOKUP(A1972,'Broker &amp; Vendor'!$A$2:$C$11545,2,0),"")</f>
        <v>SGWS- CHAMPION DIVISION</v>
      </c>
    </row>
    <row r="1973" spans="1:20" x14ac:dyDescent="0.25">
      <c r="A1973" t="s">
        <v>4791</v>
      </c>
      <c r="B1973" t="s">
        <v>697</v>
      </c>
      <c r="C1973" s="10">
        <v>7.47033962264151</v>
      </c>
      <c r="D1973" s="10">
        <v>7.47033962264151</v>
      </c>
      <c r="E1973" s="1">
        <v>18.329999999999998</v>
      </c>
      <c r="F1973" s="3">
        <f>((E1973/53)*6)*3</f>
        <v>6.2252830188679251</v>
      </c>
      <c r="G1973" s="4">
        <f>VLOOKUP(A1973,'R12 Trend'!$A$4:$B$6433,2,0)</f>
        <v>1.54</v>
      </c>
      <c r="H1973" s="10" t="str">
        <f>IFERROR(VLOOKUP(A1973,'DDS Needs'!$A$4:$F$767,6,0),"")</f>
        <v/>
      </c>
      <c r="I1973" s="1">
        <f>IFERROR(VLOOKUP(A1973,'WH INV 4-2-2026'!$A$2:$C$2914,3,0),"")</f>
        <v>57</v>
      </c>
      <c r="J1973" s="1">
        <f>I1973/(C1973/3)</f>
        <v>22.890525550100016</v>
      </c>
      <c r="K1973" s="5" t="str">
        <f>IF((I1973&gt;C1973),"X","")</f>
        <v>X</v>
      </c>
      <c r="L1973" s="7">
        <f>(C1973/3)*13</f>
        <v>32.371471698113211</v>
      </c>
      <c r="M1973" s="7">
        <f>I1973-L1973</f>
        <v>24.628528301886789</v>
      </c>
      <c r="N1973" s="6">
        <f>C1973/$C$2</f>
        <v>3.2228692982031835E-5</v>
      </c>
      <c r="O1973" s="5" t="s">
        <v>27882</v>
      </c>
      <c r="P1973" t="str">
        <f>VLOOKUP(A1973,'External $ Guide'!$A$2:$L$11545,3,0)</f>
        <v>Allocated1</v>
      </c>
      <c r="Q1973" t="str">
        <f>VLOOKUP(A1973,'External $ Guide'!$A$2:$L$11545,4,0)</f>
        <v>Wholesale</v>
      </c>
      <c r="R1973" t="str">
        <f>VLOOKUP(A1973,'External $ Guide'!$A$2:$L$11545,5,0)</f>
        <v>Active</v>
      </c>
      <c r="S1973" t="str">
        <f>IFERROR(VLOOKUP(A1973,'Broker &amp; Vendor'!$A$2:$C$11545,3,0),"")</f>
        <v>HEAVEN HILL SALES CO DBA HEAVEN HILL BRANDS</v>
      </c>
      <c r="T1973" t="str">
        <f>IFERROR(VLOOKUP(A1973,'Broker &amp; Vendor'!$A$2:$C$11545,2,0),"")</f>
        <v>SGWS- TRANSATLANTIC DIVISION</v>
      </c>
    </row>
    <row r="1974" spans="1:20" x14ac:dyDescent="0.25">
      <c r="A1974" t="s">
        <v>7201</v>
      </c>
      <c r="B1974" t="s">
        <v>3107</v>
      </c>
      <c r="C1974" s="10">
        <v>7.4700000000000006</v>
      </c>
      <c r="D1974" s="10">
        <v>7.4700000000000006</v>
      </c>
      <c r="E1974" s="1">
        <v>41.5</v>
      </c>
      <c r="F1974" s="3">
        <f>((E1974/53)*6)*3</f>
        <v>14.09433962264151</v>
      </c>
      <c r="G1974" s="4">
        <f>VLOOKUP(A1974,'R12 Trend'!$A$4:$B$6433,2,0)</f>
        <v>-0.47</v>
      </c>
      <c r="H1974" s="10" t="str">
        <f>IFERROR(VLOOKUP(A1974,'DDS Needs'!$A$4:$F$767,6,0),"")</f>
        <v/>
      </c>
      <c r="I1974" s="1">
        <f>IFERROR(VLOOKUP(A1974,'WH INV 4-2-2026'!$A$2:$C$2914,3,0),"")</f>
        <v>14</v>
      </c>
      <c r="J1974" s="1">
        <f>I1974/(C1974/3)</f>
        <v>5.6224899598393572</v>
      </c>
      <c r="K1974" s="5" t="str">
        <f>IF((I1974&gt;C1974),"X","")</f>
        <v>X</v>
      </c>
      <c r="L1974" s="7">
        <f>(C1974/3)*13</f>
        <v>32.370000000000005</v>
      </c>
      <c r="M1974" s="7">
        <f>I1974-L1974</f>
        <v>-18.370000000000005</v>
      </c>
      <c r="N1974" s="6">
        <f>C1974/$C$2</f>
        <v>3.2227227775040475E-5</v>
      </c>
      <c r="O1974" s="5" t="s">
        <v>27882</v>
      </c>
      <c r="P1974" t="str">
        <f>VLOOKUP(A1974,'External $ Guide'!$A$2:$L$11545,3,0)</f>
        <v>Replenish</v>
      </c>
      <c r="Q1974" t="str">
        <f>VLOOKUP(A1974,'External $ Guide'!$A$2:$L$11545,4,0)</f>
        <v>Retail</v>
      </c>
      <c r="R1974" t="str">
        <f>VLOOKUP(A1974,'External $ Guide'!$A$2:$L$11545,5,0)</f>
        <v>Active</v>
      </c>
      <c r="S1974" t="str">
        <f>IFERROR(VLOOKUP(A1974,'Broker &amp; Vendor'!$A$2:$C$11545,3,0),"")</f>
        <v>SAZERAC CO INC</v>
      </c>
      <c r="T1974" t="str">
        <f>IFERROR(VLOOKUP(A1974,'Broker &amp; Vendor'!$A$2:$C$11545,2,0),"")</f>
        <v>UNITED</v>
      </c>
    </row>
    <row r="1975" spans="1:20" x14ac:dyDescent="0.25">
      <c r="A1975" t="s">
        <v>5136</v>
      </c>
      <c r="B1975" t="s">
        <v>1042</v>
      </c>
      <c r="C1975" s="10">
        <v>7.4605584905660374</v>
      </c>
      <c r="D1975" s="10">
        <v>7.4605584905660374</v>
      </c>
      <c r="E1975" s="1">
        <v>20.34</v>
      </c>
      <c r="F1975" s="3">
        <f>((E1975/53)*6)*3</f>
        <v>6.9079245283018862</v>
      </c>
      <c r="G1975" s="4">
        <f>VLOOKUP(A1975,'R12 Trend'!$A$4:$B$6433,2,0)</f>
        <v>0.08</v>
      </c>
      <c r="H1975" s="10" t="str">
        <f>IFERROR(VLOOKUP(A1975,'DDS Needs'!$A$4:$F$767,6,0),"")</f>
        <v/>
      </c>
      <c r="I1975" s="1">
        <f>IFERROR(VLOOKUP(A1975,'WH INV 4-2-2026'!$A$2:$C$2914,3,0),"")</f>
        <v>0</v>
      </c>
      <c r="J1975" s="1">
        <f>I1975/(C1975/3)</f>
        <v>0</v>
      </c>
      <c r="K1975" s="5" t="str">
        <f>IF((I1975&gt;C1975),"X","")</f>
        <v/>
      </c>
      <c r="L1975" s="7">
        <f>(C1975/3)*13</f>
        <v>32.329086792452827</v>
      </c>
      <c r="M1975" s="7">
        <f>I1975-L1975</f>
        <v>-32.329086792452827</v>
      </c>
      <c r="N1975" s="6">
        <f>C1975/$C$2</f>
        <v>3.2186495020680561E-5</v>
      </c>
      <c r="O1975" s="5" t="s">
        <v>27882</v>
      </c>
      <c r="P1975" t="str">
        <f>VLOOKUP(A1975,'External $ Guide'!$A$2:$L$11545,3,0)</f>
        <v>Replenish</v>
      </c>
      <c r="Q1975" t="str">
        <f>VLOOKUP(A1975,'External $ Guide'!$A$2:$L$11545,4,0)</f>
        <v>Retail</v>
      </c>
      <c r="R1975" t="str">
        <f>VLOOKUP(A1975,'External $ Guide'!$A$2:$L$11545,5,0)</f>
        <v>Active</v>
      </c>
      <c r="S1975" t="str">
        <f>IFERROR(VLOOKUP(A1975,'Broker &amp; Vendor'!$A$2:$C$11545,3,0),"")</f>
        <v>SHAW-ROSS INTER. IMPORTERS LLC</v>
      </c>
      <c r="T1975" t="str">
        <f>IFERROR(VLOOKUP(A1975,'Broker &amp; Vendor'!$A$2:$C$11545,2,0),"")</f>
        <v>SGWS- TRANSATLANTIC DIVISION</v>
      </c>
    </row>
    <row r="1976" spans="1:20" x14ac:dyDescent="0.25">
      <c r="A1976" t="s">
        <v>10198</v>
      </c>
      <c r="B1976" t="s">
        <v>10649</v>
      </c>
      <c r="C1976" s="10">
        <v>7.4599999999999991</v>
      </c>
      <c r="D1976" s="10">
        <v>7.4599999999999991</v>
      </c>
      <c r="E1976">
        <v>18.649999999999999</v>
      </c>
      <c r="G1976" s="4"/>
      <c r="H1976" s="10" t="str">
        <f>IFERROR(VLOOKUP(A1976,'DDS Needs'!$A$4:$F$767,6,0),"")</f>
        <v/>
      </c>
      <c r="I1976" s="1">
        <f>IFERROR(VLOOKUP(A1976,'WH INV 4-2-2026'!$A$2:$C$2914,3,0),"")</f>
        <v>327</v>
      </c>
      <c r="J1976" s="1">
        <f>I1976/(C1976/3)</f>
        <v>131.50134048257374</v>
      </c>
      <c r="K1976" s="5" t="str">
        <f>IF((I1976&gt;C1976),"X","")</f>
        <v>X</v>
      </c>
      <c r="L1976" s="7">
        <f>(C1976/3)*13</f>
        <v>32.326666666666661</v>
      </c>
      <c r="M1976" s="7">
        <f>I1976-L1976</f>
        <v>294.67333333333335</v>
      </c>
      <c r="N1976" s="6">
        <f>C1976/$C$2</f>
        <v>3.2184085569183652E-5</v>
      </c>
      <c r="O1976" s="5" t="s">
        <v>27882</v>
      </c>
      <c r="P1976" t="str">
        <f>VLOOKUP(A1976,'External $ Guide'!$A$2:$L$11545,3,0)</f>
        <v>Replenish</v>
      </c>
      <c r="Q1976" t="str">
        <f>VLOOKUP(A1976,'External $ Guide'!$A$2:$L$11545,4,0)</f>
        <v>Retail</v>
      </c>
      <c r="R1976" t="str">
        <f>VLOOKUP(A1976,'External $ Guide'!$A$2:$L$11545,5,0)</f>
        <v>Active</v>
      </c>
      <c r="S1976" t="s">
        <v>27956</v>
      </c>
      <c r="T1976" t="str">
        <f>IFERROR(VLOOKUP(A1976,'Broker &amp; Vendor'!$A$2:$C$11545,2,0),"")</f>
        <v>SGWS- CHAMPION DIVISION</v>
      </c>
    </row>
    <row r="1977" spans="1:20" x14ac:dyDescent="0.25">
      <c r="A1977" t="s">
        <v>6430</v>
      </c>
      <c r="B1977" t="s">
        <v>2336</v>
      </c>
      <c r="C1977" s="10">
        <v>7.4173584905660377</v>
      </c>
      <c r="D1977" s="10">
        <v>7.4173584905660377</v>
      </c>
      <c r="E1977" s="1">
        <v>21.84</v>
      </c>
      <c r="F1977" s="3">
        <f>((E1977/53)*6)*3</f>
        <v>7.4173584905660377</v>
      </c>
      <c r="G1977" s="4">
        <f>VLOOKUP(A1977,'R12 Trend'!$A$4:$B$6433,2,0)</f>
        <v>0</v>
      </c>
      <c r="H1977" s="10" t="str">
        <f>IFERROR(VLOOKUP(A1977,'DDS Needs'!$A$4:$F$767,6,0),"")</f>
        <v/>
      </c>
      <c r="I1977" s="1">
        <f>IFERROR(VLOOKUP(A1977,'WH INV 4-2-2026'!$A$2:$C$2914,3,0),"")</f>
        <v>112</v>
      </c>
      <c r="J1977" s="1">
        <f>I1977/(C1977/3)</f>
        <v>45.299145299145302</v>
      </c>
      <c r="K1977" s="5" t="str">
        <f>IF((I1977&gt;C1977),"X","")</f>
        <v>X</v>
      </c>
      <c r="L1977" s="7">
        <f>(C1977/3)*13</f>
        <v>32.14188679245283</v>
      </c>
      <c r="M1977" s="7">
        <f>I1977-L1977</f>
        <v>79.858113207547177</v>
      </c>
      <c r="N1977" s="6">
        <f>C1977/$C$2</f>
        <v>3.2000120691379124E-5</v>
      </c>
      <c r="O1977" s="5" t="s">
        <v>27882</v>
      </c>
      <c r="P1977" t="str">
        <f>VLOOKUP(A1977,'External $ Guide'!$A$2:$L$11545,3,0)</f>
        <v>Replenish</v>
      </c>
      <c r="Q1977" t="str">
        <f>VLOOKUP(A1977,'External $ Guide'!$A$2:$L$11545,4,0)</f>
        <v>Retail</v>
      </c>
      <c r="R1977" t="str">
        <f>VLOOKUP(A1977,'External $ Guide'!$A$2:$L$11545,5,0)</f>
        <v>Active</v>
      </c>
      <c r="S1977" t="str">
        <f>IFERROR(VLOOKUP(A1977,'Broker &amp; Vendor'!$A$2:$C$11545,3,0),"")</f>
        <v>PARK STREET IMPORTS /</v>
      </c>
      <c r="T1977" t="str">
        <f>IFERROR(VLOOKUP(A1977,'Broker &amp; Vendor'!$A$2:$C$11545,2,0),"")</f>
        <v>SGWS- TRANSATLANTIC DIVISION</v>
      </c>
    </row>
    <row r="1978" spans="1:20" x14ac:dyDescent="0.25">
      <c r="A1978" t="s">
        <v>4465</v>
      </c>
      <c r="B1978" t="s">
        <v>376</v>
      </c>
      <c r="C1978" s="10">
        <v>7.3972867924528307</v>
      </c>
      <c r="D1978" s="10">
        <v>7.3972867924528307</v>
      </c>
      <c r="E1978" s="1">
        <v>26.89</v>
      </c>
      <c r="F1978" s="3">
        <f>((E1978/53)*6)*3</f>
        <v>9.1324528301886794</v>
      </c>
      <c r="G1978" s="4">
        <f>VLOOKUP(A1978,'R12 Trend'!$A$4:$B$6433,2,0)</f>
        <v>-0.19</v>
      </c>
      <c r="H1978" s="10" t="str">
        <f>IFERROR(VLOOKUP(A1978,'DDS Needs'!$A$4:$F$767,6,0),"")</f>
        <v/>
      </c>
      <c r="I1978" s="1">
        <f>IFERROR(VLOOKUP(A1978,'WH INV 4-2-2026'!$A$2:$C$2914,3,0),"")</f>
        <v>11</v>
      </c>
      <c r="J1978" s="1">
        <f>I1978/(C1978/3)</f>
        <v>4.4610951185059688</v>
      </c>
      <c r="K1978" s="5" t="str">
        <f>IF((I1978&gt;C1978),"X","")</f>
        <v>X</v>
      </c>
      <c r="L1978" s="7">
        <f>(C1978/3)*13</f>
        <v>32.054909433962266</v>
      </c>
      <c r="M1978" s="7">
        <f>I1978-L1978</f>
        <v>-21.054909433962266</v>
      </c>
      <c r="N1978" s="6">
        <f>C1978/$C$2</f>
        <v>3.1913526958189545E-5</v>
      </c>
      <c r="O1978" s="5" t="s">
        <v>27882</v>
      </c>
      <c r="P1978" t="str">
        <f>VLOOKUP(A1978,'External $ Guide'!$A$2:$L$11545,3,0)</f>
        <v>Replenish</v>
      </c>
      <c r="Q1978" t="str">
        <f>VLOOKUP(A1978,'External $ Guide'!$A$2:$L$11545,4,0)</f>
        <v>Retail</v>
      </c>
      <c r="R1978" t="str">
        <f>VLOOKUP(A1978,'External $ Guide'!$A$2:$L$11545,5,0)</f>
        <v>Active</v>
      </c>
      <c r="S1978" t="str">
        <f>IFERROR(VLOOKUP(A1978,'Broker &amp; Vendor'!$A$2:$C$11545,3,0),"")</f>
        <v>BACARDI USA INC</v>
      </c>
      <c r="T1978" t="str">
        <f>IFERROR(VLOOKUP(A1978,'Broker &amp; Vendor'!$A$2:$C$11545,2,0),"")</f>
        <v>SGWS- CHAMPION DIVISION</v>
      </c>
    </row>
    <row r="1979" spans="1:20" x14ac:dyDescent="0.25">
      <c r="A1979" t="s">
        <v>4565</v>
      </c>
      <c r="B1979" t="s">
        <v>476</v>
      </c>
      <c r="C1979" s="10">
        <v>7.3833283018867926</v>
      </c>
      <c r="D1979" s="10">
        <v>7.3833283018867926</v>
      </c>
      <c r="E1979" s="1">
        <v>19.07</v>
      </c>
      <c r="F1979" s="3">
        <f>((E1979/53)*6)*3</f>
        <v>6.4766037735849054</v>
      </c>
      <c r="G1979" s="4">
        <f>VLOOKUP(A1979,'R12 Trend'!$A$4:$B$6433,2,0)</f>
        <v>0.14000000000000001</v>
      </c>
      <c r="H1979" s="10" t="str">
        <f>IFERROR(VLOOKUP(A1979,'DDS Needs'!$A$4:$F$767,6,0),"")</f>
        <v/>
      </c>
      <c r="I1979" s="1">
        <f>IFERROR(VLOOKUP(A1979,'WH INV 4-2-2026'!$A$2:$C$2914,3,0),"")</f>
        <v>11</v>
      </c>
      <c r="J1979" s="1">
        <f>I1979/(C1979/3)</f>
        <v>4.4695290051733068</v>
      </c>
      <c r="K1979" s="5" t="str">
        <f>IF((I1979&gt;C1979),"X","")</f>
        <v>X</v>
      </c>
      <c r="L1979" s="7">
        <f>(C1979/3)*13</f>
        <v>31.994422641509438</v>
      </c>
      <c r="M1979" s="7">
        <f>I1979-L1979</f>
        <v>-20.994422641509438</v>
      </c>
      <c r="N1979" s="6">
        <f>C1979/$C$2</f>
        <v>3.1853306950844504E-5</v>
      </c>
      <c r="O1979" s="5" t="s">
        <v>27882</v>
      </c>
      <c r="P1979" t="str">
        <f>VLOOKUP(A1979,'External $ Guide'!$A$2:$L$11545,3,0)</f>
        <v>Replenish</v>
      </c>
      <c r="Q1979" t="str">
        <f>VLOOKUP(A1979,'External $ Guide'!$A$2:$L$11545,4,0)</f>
        <v>Retail</v>
      </c>
      <c r="R1979" t="str">
        <f>VLOOKUP(A1979,'External $ Guide'!$A$2:$L$11545,5,0)</f>
        <v>Active</v>
      </c>
      <c r="S1979" t="str">
        <f>IFERROR(VLOOKUP(A1979,'Broker &amp; Vendor'!$A$2:$C$11545,3,0),"")</f>
        <v>DIAGEO NORTH AMERICA INC</v>
      </c>
      <c r="T1979" t="str">
        <f>IFERROR(VLOOKUP(A1979,'Broker &amp; Vendor'!$A$2:$C$11545,2,0),"")</f>
        <v>SGWS- COASTAL PACIFIC DIVISION</v>
      </c>
    </row>
    <row r="1980" spans="1:20" x14ac:dyDescent="0.25">
      <c r="A1980" t="s">
        <v>5135</v>
      </c>
      <c r="B1980" t="s">
        <v>1041</v>
      </c>
      <c r="C1980" s="10">
        <v>7.3700830188679252</v>
      </c>
      <c r="D1980" s="10">
        <v>7.3700830188679252</v>
      </c>
      <c r="E1980" s="1">
        <v>24.66</v>
      </c>
      <c r="F1980" s="3">
        <f>((E1980/53)*6)*3</f>
        <v>8.3750943396226418</v>
      </c>
      <c r="G1980" s="4">
        <f>VLOOKUP(A1980,'R12 Trend'!$A$4:$B$6433,2,0)</f>
        <v>-0.12</v>
      </c>
      <c r="H1980" s="10" t="str">
        <f>IFERROR(VLOOKUP(A1980,'DDS Needs'!$A$4:$F$767,6,0),"")</f>
        <v/>
      </c>
      <c r="I1980" s="1">
        <f>IFERROR(VLOOKUP(A1980,'WH INV 4-2-2026'!$A$2:$C$2914,3,0),"")</f>
        <v>7</v>
      </c>
      <c r="J1980" s="1">
        <f>I1980/(C1980/3)</f>
        <v>2.8493573201602396</v>
      </c>
      <c r="K1980" s="5" t="str">
        <f>IF((I1980&gt;C1980),"X","")</f>
        <v/>
      </c>
      <c r="L1980" s="7">
        <f>(C1980/3)*13</f>
        <v>31.937026415094344</v>
      </c>
      <c r="M1980" s="7">
        <f>I1980-L1980</f>
        <v>-24.937026415094344</v>
      </c>
      <c r="N1980" s="6">
        <f>C1980/$C$2</f>
        <v>3.1796163878181328E-5</v>
      </c>
      <c r="O1980" s="5" t="s">
        <v>27882</v>
      </c>
      <c r="P1980" t="str">
        <f>VLOOKUP(A1980,'External $ Guide'!$A$2:$L$11545,3,0)</f>
        <v>Replenish</v>
      </c>
      <c r="Q1980" t="str">
        <f>VLOOKUP(A1980,'External $ Guide'!$A$2:$L$11545,4,0)</f>
        <v>Retail</v>
      </c>
      <c r="R1980" t="str">
        <f>VLOOKUP(A1980,'External $ Guide'!$A$2:$L$11545,5,0)</f>
        <v>Active</v>
      </c>
      <c r="S1980" t="str">
        <f>IFERROR(VLOOKUP(A1980,'Broker &amp; Vendor'!$A$2:$C$11545,3,0),"")</f>
        <v>THE EDRINGTON GROUP USA LLC</v>
      </c>
      <c r="T1980" t="str">
        <f>IFERROR(VLOOKUP(A1980,'Broker &amp; Vendor'!$A$2:$C$11545,2,0),"")</f>
        <v>RNDC</v>
      </c>
    </row>
    <row r="1981" spans="1:20" x14ac:dyDescent="0.25">
      <c r="A1981" t="s">
        <v>5969</v>
      </c>
      <c r="B1981" t="s">
        <v>1875</v>
      </c>
      <c r="C1981" s="10">
        <v>7.3596226415094348</v>
      </c>
      <c r="D1981" s="10">
        <v>7.3596226415094348</v>
      </c>
      <c r="E1981" s="1">
        <v>21.67</v>
      </c>
      <c r="F1981" s="3">
        <f>((E1981/53)*6)*3</f>
        <v>7.3596226415094348</v>
      </c>
      <c r="G1981" s="4">
        <f>VLOOKUP(A1981,'R12 Trend'!$A$4:$B$6433,2,0)</f>
        <v>0</v>
      </c>
      <c r="H1981" s="10" t="str">
        <f>IFERROR(VLOOKUP(A1981,'DDS Needs'!$A$4:$F$767,6,0),"")</f>
        <v/>
      </c>
      <c r="I1981" s="1">
        <f>IFERROR(VLOOKUP(A1981,'WH INV 4-2-2026'!$A$2:$C$2914,3,0),"")</f>
        <v>1</v>
      </c>
      <c r="J1981" s="1">
        <f>I1981/(C1981/3)</f>
        <v>0.40762959544685429</v>
      </c>
      <c r="K1981" s="5" t="str">
        <f>IF((I1981&gt;C1981),"X","")</f>
        <v/>
      </c>
      <c r="L1981" s="7">
        <f>(C1981/3)*13</f>
        <v>31.89169811320755</v>
      </c>
      <c r="M1981" s="7">
        <f>I1981-L1981</f>
        <v>-30.89169811320755</v>
      </c>
      <c r="N1981" s="6">
        <f>C1981/$C$2</f>
        <v>3.1751035502847334E-5</v>
      </c>
      <c r="O1981" s="5" t="s">
        <v>27882</v>
      </c>
      <c r="P1981" t="str">
        <f>VLOOKUP(A1981,'External $ Guide'!$A$2:$L$11545,3,0)</f>
        <v>Allocated1</v>
      </c>
      <c r="Q1981" t="str">
        <f>VLOOKUP(A1981,'External $ Guide'!$A$2:$L$11545,4,0)</f>
        <v>Retail</v>
      </c>
      <c r="R1981" t="str">
        <f>VLOOKUP(A1981,'External $ Guide'!$A$2:$L$11545,5,0)</f>
        <v>Active</v>
      </c>
      <c r="S1981" t="str">
        <f>IFERROR(VLOOKUP(A1981,'Broker &amp; Vendor'!$A$2:$C$11545,3,0),"")</f>
        <v>LUXCO INC</v>
      </c>
      <c r="T1981" t="str">
        <f>IFERROR(VLOOKUP(A1981,'Broker &amp; Vendor'!$A$2:$C$11545,2,0),"")</f>
        <v>RNDC</v>
      </c>
    </row>
    <row r="1982" spans="1:20" x14ac:dyDescent="0.25">
      <c r="A1982" t="s">
        <v>4710</v>
      </c>
      <c r="B1982" t="s">
        <v>621</v>
      </c>
      <c r="C1982" s="10">
        <v>7.3395169811320766</v>
      </c>
      <c r="D1982" s="10">
        <v>7.3395169811320766</v>
      </c>
      <c r="E1982" s="1">
        <v>20.010000000000002</v>
      </c>
      <c r="F1982" s="3">
        <f>((E1982/53)*6)*3</f>
        <v>6.7958490566037746</v>
      </c>
      <c r="G1982" s="4">
        <f>VLOOKUP(A1982,'R12 Trend'!$A$4:$B$6433,2,0)</f>
        <v>0.08</v>
      </c>
      <c r="H1982" s="10" t="str">
        <f>IFERROR(VLOOKUP(A1982,'DDS Needs'!$A$4:$F$767,6,0),"")</f>
        <v/>
      </c>
      <c r="I1982" s="1">
        <f>IFERROR(VLOOKUP(A1982,'WH INV 4-2-2026'!$A$2:$C$2914,3,0),"")</f>
        <v>23.5</v>
      </c>
      <c r="J1982" s="1">
        <f>I1982/(C1982/3)</f>
        <v>9.605536737803936</v>
      </c>
      <c r="K1982" s="5" t="str">
        <f>IF((I1982&gt;C1982),"X","")</f>
        <v>X</v>
      </c>
      <c r="L1982" s="7">
        <f>(C1982/3)*13</f>
        <v>31.804573584905665</v>
      </c>
      <c r="M1982" s="7">
        <f>I1982-L1982</f>
        <v>-8.3045735849056648</v>
      </c>
      <c r="N1982" s="6">
        <f>C1982/$C$2</f>
        <v>3.1664295248958617E-5</v>
      </c>
      <c r="O1982" s="5" t="s">
        <v>27882</v>
      </c>
      <c r="P1982" t="str">
        <f>VLOOKUP(A1982,'External $ Guide'!$A$2:$L$11545,3,0)</f>
        <v>Replenish</v>
      </c>
      <c r="Q1982" t="str">
        <f>VLOOKUP(A1982,'External $ Guide'!$A$2:$L$11545,4,0)</f>
        <v>Retail</v>
      </c>
      <c r="R1982" t="str">
        <f>VLOOKUP(A1982,'External $ Guide'!$A$2:$L$11545,5,0)</f>
        <v>Active</v>
      </c>
      <c r="S1982" t="str">
        <f>IFERROR(VLOOKUP(A1982,'Broker &amp; Vendor'!$A$2:$C$11545,3,0),"")</f>
        <v>PERNOD RICARD USA</v>
      </c>
      <c r="T1982" t="str">
        <f>IFERROR(VLOOKUP(A1982,'Broker &amp; Vendor'!$A$2:$C$11545,2,0),"")</f>
        <v>SGWS- AMERICAN LIBERTY DIVISION</v>
      </c>
    </row>
    <row r="1983" spans="1:20" x14ac:dyDescent="0.25">
      <c r="A1983" t="s">
        <v>5192</v>
      </c>
      <c r="B1983" t="s">
        <v>1098</v>
      </c>
      <c r="C1983" s="10">
        <v>7.3358490566037728</v>
      </c>
      <c r="D1983" s="10">
        <v>7.3358490566037728</v>
      </c>
      <c r="E1983" s="1">
        <v>18</v>
      </c>
      <c r="F1983" s="3">
        <f>((E1983/53)*6)*3</f>
        <v>6.1132075471698109</v>
      </c>
      <c r="G1983" s="4">
        <f>VLOOKUP(A1983,'R12 Trend'!$A$4:$B$6433,2,0)</f>
        <v>0.27</v>
      </c>
      <c r="H1983" s="10" t="str">
        <f>IFERROR(VLOOKUP(A1983,'DDS Needs'!$A$4:$F$767,6,0),"")</f>
        <v/>
      </c>
      <c r="I1983" s="1">
        <f>IFERROR(VLOOKUP(A1983,'WH INV 4-2-2026'!$A$2:$C$2914,3,0),"")</f>
        <v>5</v>
      </c>
      <c r="J1983" s="1">
        <f>I1983/(C1983/3)</f>
        <v>2.0447530864197532</v>
      </c>
      <c r="K1983" s="5" t="str">
        <f>IF((I1983&gt;C1983),"X","")</f>
        <v/>
      </c>
      <c r="L1983" s="7">
        <f>(C1983/3)*13</f>
        <v>31.788679245283017</v>
      </c>
      <c r="M1983" s="7">
        <f>I1983-L1983</f>
        <v>-26.788679245283017</v>
      </c>
      <c r="N1983" s="6">
        <f>C1983/$C$2</f>
        <v>3.164847101345188E-5</v>
      </c>
      <c r="O1983" s="5" t="s">
        <v>27882</v>
      </c>
      <c r="P1983" t="str">
        <f>VLOOKUP(A1983,'External $ Guide'!$A$2:$L$11545,3,0)</f>
        <v>Replenish</v>
      </c>
      <c r="Q1983" t="str">
        <f>VLOOKUP(A1983,'External $ Guide'!$A$2:$L$11545,4,0)</f>
        <v>Retail</v>
      </c>
      <c r="R1983" t="str">
        <f>VLOOKUP(A1983,'External $ Guide'!$A$2:$L$11545,5,0)</f>
        <v>Active</v>
      </c>
      <c r="S1983" t="str">
        <f>IFERROR(VLOOKUP(A1983,'Broker &amp; Vendor'!$A$2:$C$11545,3,0),"")</f>
        <v>PERNOD RICARD USA</v>
      </c>
      <c r="T1983" t="str">
        <f>IFERROR(VLOOKUP(A1983,'Broker &amp; Vendor'!$A$2:$C$11545,2,0),"")</f>
        <v>UNITED</v>
      </c>
    </row>
    <row r="1984" spans="1:20" x14ac:dyDescent="0.25">
      <c r="A1984" t="s">
        <v>6255</v>
      </c>
      <c r="B1984" t="s">
        <v>2161</v>
      </c>
      <c r="C1984" s="10">
        <v>7.3139094339622641</v>
      </c>
      <c r="D1984" s="10">
        <v>7.3139094339622641</v>
      </c>
      <c r="E1984" s="1">
        <v>45.82</v>
      </c>
      <c r="F1984" s="3">
        <f>((E1984/53)*6)*3</f>
        <v>15.561509433962264</v>
      </c>
      <c r="G1984" s="4">
        <f>VLOOKUP(A1984,'R12 Trend'!$A$4:$B$6433,2,0)</f>
        <v>-0.53</v>
      </c>
      <c r="H1984" s="10" t="str">
        <f>IFERROR(VLOOKUP(A1984,'DDS Needs'!$A$4:$F$767,6,0),"")</f>
        <v/>
      </c>
      <c r="I1984" s="1">
        <f>IFERROR(VLOOKUP(A1984,'WH INV 4-2-2026'!$A$2:$C$2914,3,0),"")</f>
        <v>3</v>
      </c>
      <c r="J1984" s="1">
        <f>I1984/(C1984/3)</f>
        <v>1.2305320541991325</v>
      </c>
      <c r="K1984" s="5" t="str">
        <f>IF((I1984&gt;C1984),"X","")</f>
        <v/>
      </c>
      <c r="L1984" s="7">
        <f>(C1984/3)*13</f>
        <v>31.693607547169812</v>
      </c>
      <c r="M1984" s="7">
        <f>I1984-L1984</f>
        <v>-28.693607547169812</v>
      </c>
      <c r="N1984" s="6">
        <f>C1984/$C$2</f>
        <v>3.1553818641809799E-5</v>
      </c>
      <c r="O1984" s="5" t="s">
        <v>27882</v>
      </c>
      <c r="P1984" t="str">
        <f>VLOOKUP(A1984,'External $ Guide'!$A$2:$L$11545,3,0)</f>
        <v>Replenish</v>
      </c>
      <c r="Q1984" t="str">
        <f>VLOOKUP(A1984,'External $ Guide'!$A$2:$L$11545,4,0)</f>
        <v>Retail</v>
      </c>
      <c r="R1984" t="str">
        <f>VLOOKUP(A1984,'External $ Guide'!$A$2:$L$11545,5,0)</f>
        <v>Active</v>
      </c>
      <c r="S1984" t="str">
        <f>IFERROR(VLOOKUP(A1984,'Broker &amp; Vendor'!$A$2:$C$11545,3,0),"")</f>
        <v>E. &amp; J. GALLO WINERY</v>
      </c>
      <c r="T1984" t="str">
        <f>IFERROR(VLOOKUP(A1984,'Broker &amp; Vendor'!$A$2:$C$11545,2,0),"")</f>
        <v>RNDC</v>
      </c>
    </row>
    <row r="1985" spans="1:20" x14ac:dyDescent="0.25">
      <c r="A1985" t="s">
        <v>8320</v>
      </c>
      <c r="B1985" t="s">
        <v>8321</v>
      </c>
      <c r="C1985" s="10">
        <v>7.3040000000000003</v>
      </c>
      <c r="D1985" s="10">
        <v>7.3040000000000003</v>
      </c>
      <c r="E1985">
        <v>18.260000000000002</v>
      </c>
      <c r="G1985" s="4"/>
      <c r="H1985" s="10" t="str">
        <f>IFERROR(VLOOKUP(A1985,'DDS Needs'!$A$4:$F$767,6,0),"")</f>
        <v/>
      </c>
      <c r="I1985" s="1">
        <f>IFERROR(VLOOKUP(A1985,'WH INV 4-2-2026'!$A$2:$C$2914,3,0),"")</f>
        <v>199</v>
      </c>
      <c r="J1985" s="1">
        <f>I1985/(C1985/3)</f>
        <v>81.736035049288063</v>
      </c>
      <c r="K1985" s="5" t="str">
        <f>IF((I1985&gt;C1985),"X","")</f>
        <v>X</v>
      </c>
      <c r="L1985" s="7">
        <f>(C1985/3)*13</f>
        <v>31.650666666666666</v>
      </c>
      <c r="M1985" s="7">
        <f>I1985-L1985</f>
        <v>167.34933333333333</v>
      </c>
      <c r="N1985" s="6">
        <f>C1985/$C$2</f>
        <v>3.1511067157817349E-5</v>
      </c>
      <c r="O1985" s="5" t="s">
        <v>27882</v>
      </c>
      <c r="P1985" t="str">
        <f>VLOOKUP(A1985,'External $ Guide'!$A$2:$L$11545,3,0)</f>
        <v>Replenish</v>
      </c>
      <c r="Q1985" t="str">
        <f>VLOOKUP(A1985,'External $ Guide'!$A$2:$L$11545,4,0)</f>
        <v>Retail</v>
      </c>
      <c r="R1985" t="str">
        <f>VLOOKUP(A1985,'External $ Guide'!$A$2:$L$11545,5,0)</f>
        <v>Active</v>
      </c>
      <c r="S1985" t="str">
        <f>IFERROR(VLOOKUP(A1985,'Broker &amp; Vendor'!$A$2:$C$11545,3,0),"")</f>
        <v>SAZERAC CO INC</v>
      </c>
      <c r="T1985" t="str">
        <f>IFERROR(VLOOKUP(A1985,'Broker &amp; Vendor'!$A$2:$C$11545,2,0),"")</f>
        <v>UNITED</v>
      </c>
    </row>
    <row r="1986" spans="1:20" x14ac:dyDescent="0.25">
      <c r="A1986" t="s">
        <v>4451</v>
      </c>
      <c r="B1986" t="s">
        <v>362</v>
      </c>
      <c r="C1986" s="10">
        <v>7.2619811320754728</v>
      </c>
      <c r="D1986" s="10">
        <v>7.2619811320754728</v>
      </c>
      <c r="E1986" s="1">
        <v>28.51</v>
      </c>
      <c r="F1986" s="3">
        <f>((E1986/53)*6)*3</f>
        <v>9.6826415094339637</v>
      </c>
      <c r="G1986" s="4">
        <f>VLOOKUP(A1986,'R12 Trend'!$A$4:$B$6433,2,0)</f>
        <v>-0.25</v>
      </c>
      <c r="H1986" s="10" t="str">
        <f>IFERROR(VLOOKUP(A1986,'DDS Needs'!$A$4:$F$767,6,0),"")</f>
        <v/>
      </c>
      <c r="I1986" s="1">
        <f>IFERROR(VLOOKUP(A1986,'WH INV 4-2-2026'!$A$2:$C$2914,3,0),"")</f>
        <v>31</v>
      </c>
      <c r="J1986" s="1">
        <f>I1986/(C1986/3)</f>
        <v>12.806422697688918</v>
      </c>
      <c r="K1986" s="5" t="str">
        <f>IF((I1986&gt;C1986),"X","")</f>
        <v>X</v>
      </c>
      <c r="L1986" s="7">
        <f>(C1986/3)*13</f>
        <v>31.468584905660382</v>
      </c>
      <c r="M1986" s="7">
        <f>I1986-L1986</f>
        <v>-0.46858490566038213</v>
      </c>
      <c r="N1986" s="6">
        <f>C1986/$C$2</f>
        <v>3.1329788492830325E-5</v>
      </c>
      <c r="O1986" s="5" t="s">
        <v>27882</v>
      </c>
      <c r="P1986" t="str">
        <f>VLOOKUP(A1986,'External $ Guide'!$A$2:$L$11545,3,0)</f>
        <v>Replenish</v>
      </c>
      <c r="Q1986" t="str">
        <f>VLOOKUP(A1986,'External $ Guide'!$A$2:$L$11545,4,0)</f>
        <v>Retail</v>
      </c>
      <c r="R1986" t="str">
        <f>VLOOKUP(A1986,'External $ Guide'!$A$2:$L$11545,5,0)</f>
        <v>Active</v>
      </c>
      <c r="S1986" t="str">
        <f>IFERROR(VLOOKUP(A1986,'Broker &amp; Vendor'!$A$2:$C$11545,3,0),"")</f>
        <v>DOUBLE DIAMOND DISTILLERY DBA</v>
      </c>
      <c r="T1986" t="str">
        <f>IFERROR(VLOOKUP(A1986,'Broker &amp; Vendor'!$A$2:$C$11545,2,0),"")</f>
        <v>RNDC</v>
      </c>
    </row>
    <row r="1987" spans="1:20" x14ac:dyDescent="0.25">
      <c r="A1987" t="s">
        <v>6704</v>
      </c>
      <c r="B1987" t="s">
        <v>2610</v>
      </c>
      <c r="C1987" s="10">
        <v>7.2594339622641506</v>
      </c>
      <c r="D1987" s="10">
        <v>7.2594339622641506</v>
      </c>
      <c r="E1987" s="1">
        <v>23.75</v>
      </c>
      <c r="F1987" s="3">
        <f>((E1987/53)*6)*3</f>
        <v>8.066037735849056</v>
      </c>
      <c r="G1987" s="4">
        <f>VLOOKUP(A1987,'R12 Trend'!$A$4:$B$6433,2,0)</f>
        <v>-0.1</v>
      </c>
      <c r="H1987" s="10" t="str">
        <f>IFERROR(VLOOKUP(A1987,'DDS Needs'!$A$4:$F$767,6,0),"")</f>
        <v/>
      </c>
      <c r="I1987" s="1">
        <f>IFERROR(VLOOKUP(A1987,'WH INV 4-2-2026'!$A$2:$C$2914,3,0),"")</f>
        <v>19</v>
      </c>
      <c r="J1987" s="1">
        <f>I1987/(C1987/3)</f>
        <v>7.851851851851853</v>
      </c>
      <c r="K1987" s="5" t="str">
        <f>IF((I1987&gt;C1987),"X","")</f>
        <v>X</v>
      </c>
      <c r="L1987" s="7">
        <f>(C1987/3)*13</f>
        <v>31.457547169811317</v>
      </c>
      <c r="M1987" s="7">
        <f>I1987-L1987</f>
        <v>-12.457547169811317</v>
      </c>
      <c r="N1987" s="6">
        <f>C1987/$C$2</f>
        <v>3.1318799440395089E-5</v>
      </c>
      <c r="O1987" s="5" t="s">
        <v>27882</v>
      </c>
      <c r="P1987" t="str">
        <f>VLOOKUP(A1987,'External $ Guide'!$A$2:$L$11545,3,0)</f>
        <v>Replenish</v>
      </c>
      <c r="Q1987" t="str">
        <f>VLOOKUP(A1987,'External $ Guide'!$A$2:$L$11545,4,0)</f>
        <v>Retail</v>
      </c>
      <c r="R1987" t="str">
        <f>VLOOKUP(A1987,'External $ Guide'!$A$2:$L$11545,5,0)</f>
        <v>Active</v>
      </c>
      <c r="S1987" t="str">
        <f>IFERROR(VLOOKUP(A1987,'Broker &amp; Vendor'!$A$2:$C$11545,3,0),"")</f>
        <v>DV SPIRITS LLC</v>
      </c>
      <c r="T1987" t="str">
        <f>IFERROR(VLOOKUP(A1987,'Broker &amp; Vendor'!$A$2:$C$11545,2,0),"")</f>
        <v>RNDC</v>
      </c>
    </row>
    <row r="1988" spans="1:20" x14ac:dyDescent="0.25">
      <c r="A1988" t="s">
        <v>7969</v>
      </c>
      <c r="B1988" t="s">
        <v>3875</v>
      </c>
      <c r="C1988" s="10">
        <v>7.240754716981133</v>
      </c>
      <c r="D1988" s="10">
        <v>7.240754716981133</v>
      </c>
      <c r="E1988" s="1">
        <v>20.5</v>
      </c>
      <c r="F1988" s="3">
        <f>((E1988/53)*6)*3</f>
        <v>6.9622641509433967</v>
      </c>
      <c r="G1988" s="4">
        <f>VLOOKUP(A1988,'R12 Trend'!$A$4:$B$6433,2,0)</f>
        <v>0.04</v>
      </c>
      <c r="H1988" s="10" t="str">
        <f>IFERROR(VLOOKUP(A1988,'DDS Needs'!$A$4:$F$767,6,0),"")</f>
        <v/>
      </c>
      <c r="I1988" s="1" t="str">
        <f>IFERROR(VLOOKUP(A1988,'WH INV 4-2-2026'!$A$2:$C$2914,3,0),"")</f>
        <v/>
      </c>
      <c r="J1988" s="1" t="e">
        <f>I1988/(C1988/3)</f>
        <v>#VALUE!</v>
      </c>
      <c r="K1988" s="5" t="str">
        <f>IF((I1988&gt;C1988),"X","")</f>
        <v>X</v>
      </c>
      <c r="L1988" s="7">
        <f>(C1988/3)*13</f>
        <v>31.376603773584907</v>
      </c>
      <c r="M1988" s="7" t="e">
        <f>I1988-L1988</f>
        <v>#VALUE!</v>
      </c>
      <c r="N1988" s="6">
        <f>C1988/$C$2</f>
        <v>3.1238213055870101E-5</v>
      </c>
      <c r="O1988" s="5" t="s">
        <v>27882</v>
      </c>
      <c r="P1988" t="str">
        <f>VLOOKUP(A1988,'External $ Guide'!$A$2:$L$11545,3,0)</f>
        <v>Replenish</v>
      </c>
      <c r="Q1988" t="str">
        <f>VLOOKUP(A1988,'External $ Guide'!$A$2:$L$11545,4,0)</f>
        <v>Retail</v>
      </c>
      <c r="R1988" t="str">
        <f>VLOOKUP(A1988,'External $ Guide'!$A$2:$L$11545,5,0)</f>
        <v>Active</v>
      </c>
      <c r="S1988" t="str">
        <f>IFERROR(VLOOKUP(A1988,'Broker &amp; Vendor'!$A$2:$C$11545,3,0),"")</f>
        <v>E. &amp; J. GALLO WINERY</v>
      </c>
      <c r="T1988" t="str">
        <f>IFERROR(VLOOKUP(A1988,'Broker &amp; Vendor'!$A$2:$C$11545,2,0),"")</f>
        <v>RNDC</v>
      </c>
    </row>
    <row r="1989" spans="1:20" x14ac:dyDescent="0.25">
      <c r="A1989" t="s">
        <v>6981</v>
      </c>
      <c r="B1989" t="s">
        <v>2887</v>
      </c>
      <c r="C1989" s="10">
        <v>7.1948377358490552</v>
      </c>
      <c r="D1989" s="10">
        <v>7.1948377358490552</v>
      </c>
      <c r="E1989" s="1">
        <v>25.22</v>
      </c>
      <c r="F1989" s="3">
        <f>((E1989/53)*6)*3</f>
        <v>8.5652830188679232</v>
      </c>
      <c r="G1989" s="4">
        <f>VLOOKUP(A1989,'R12 Trend'!$A$4:$B$6433,2,0)</f>
        <v>-0.16</v>
      </c>
      <c r="H1989" s="10" t="str">
        <f>IFERROR(VLOOKUP(A1989,'DDS Needs'!$A$4:$F$767,6,0),"")</f>
        <v/>
      </c>
      <c r="I1989" s="1" t="str">
        <f>IFERROR(VLOOKUP(A1989,'WH INV 4-2-2026'!$A$2:$C$2914,3,0),"")</f>
        <v/>
      </c>
      <c r="J1989" s="1" t="e">
        <f>I1989/(C1989/3)</f>
        <v>#VALUE!</v>
      </c>
      <c r="K1989" s="5" t="str">
        <f>IF((I1989&gt;C1989),"X","")</f>
        <v>X</v>
      </c>
      <c r="L1989" s="7">
        <f>(C1989/3)*13</f>
        <v>31.177630188679238</v>
      </c>
      <c r="M1989" s="7" t="e">
        <f>I1989-L1989</f>
        <v>#VALUE!</v>
      </c>
      <c r="N1989" s="6">
        <f>C1989/$C$2</f>
        <v>3.1040117070637744E-5</v>
      </c>
      <c r="O1989" s="5" t="s">
        <v>27882</v>
      </c>
      <c r="P1989" t="str">
        <f>VLOOKUP(A1989,'External $ Guide'!$A$2:$L$11545,3,0)</f>
        <v>Replenish</v>
      </c>
      <c r="Q1989" t="str">
        <f>VLOOKUP(A1989,'External $ Guide'!$A$2:$L$11545,4,0)</f>
        <v>Wholesale</v>
      </c>
      <c r="R1989" t="str">
        <f>VLOOKUP(A1989,'External $ Guide'!$A$2:$L$11545,5,0)</f>
        <v>Active</v>
      </c>
      <c r="S1989" t="str">
        <f>IFERROR(VLOOKUP(A1989,'Broker &amp; Vendor'!$A$2:$C$11545,3,0),"")</f>
        <v>HEAVEN HILL SALES CO DBA HEAVEN HILL BRANDS</v>
      </c>
      <c r="T1989" t="str">
        <f>IFERROR(VLOOKUP(A1989,'Broker &amp; Vendor'!$A$2:$C$11545,2,0),"")</f>
        <v>SGWS- TRANSATLANTIC DIVISION</v>
      </c>
    </row>
    <row r="1990" spans="1:20" x14ac:dyDescent="0.25">
      <c r="A1990" t="s">
        <v>6451</v>
      </c>
      <c r="B1990" t="s">
        <v>2357</v>
      </c>
      <c r="C1990" s="10">
        <v>7.1592452830188682</v>
      </c>
      <c r="D1990" s="10">
        <v>7.1592452830188682</v>
      </c>
      <c r="E1990" s="1">
        <v>21.08</v>
      </c>
      <c r="F1990" s="3">
        <f>((E1990/53)*6)*3</f>
        <v>7.1592452830188682</v>
      </c>
      <c r="G1990" s="4">
        <f>VLOOKUP(A1990,'R12 Trend'!$A$4:$B$6433,2,0)</f>
        <v>0</v>
      </c>
      <c r="H1990" s="10" t="str">
        <f>IFERROR(VLOOKUP(A1990,'DDS Needs'!$A$4:$F$767,6,0),"")</f>
        <v/>
      </c>
      <c r="I1990" s="1">
        <f>IFERROR(VLOOKUP(A1990,'WH INV 4-2-2026'!$A$2:$C$2914,3,0),"")</f>
        <v>25</v>
      </c>
      <c r="J1990" s="1">
        <f>I1990/(C1990/3)</f>
        <v>10.475964579380138</v>
      </c>
      <c r="K1990" s="5" t="str">
        <f>IF((I1990&gt;C1990),"X","")</f>
        <v>X</v>
      </c>
      <c r="L1990" s="7">
        <f>(C1990/3)*13</f>
        <v>31.023396226415095</v>
      </c>
      <c r="M1990" s="7">
        <f>I1990-L1990</f>
        <v>-6.0233962264150946</v>
      </c>
      <c r="N1990" s="6">
        <f>C1990/$C$2</f>
        <v>3.0886563377942857E-5</v>
      </c>
      <c r="O1990" s="5" t="s">
        <v>27882</v>
      </c>
      <c r="P1990" t="str">
        <f>VLOOKUP(A1990,'External $ Guide'!$A$2:$L$11545,3,0)</f>
        <v>Replenish</v>
      </c>
      <c r="Q1990" t="str">
        <f>VLOOKUP(A1990,'External $ Guide'!$A$2:$L$11545,4,0)</f>
        <v>Retail</v>
      </c>
      <c r="R1990" t="str">
        <f>VLOOKUP(A1990,'External $ Guide'!$A$2:$L$11545,5,0)</f>
        <v>Active</v>
      </c>
      <c r="S1990" t="str">
        <f>IFERROR(VLOOKUP(A1990,'Broker &amp; Vendor'!$A$2:$C$11545,3,0),"")</f>
        <v>PERNOD RICARD USA</v>
      </c>
      <c r="T1990" t="str">
        <f>IFERROR(VLOOKUP(A1990,'Broker &amp; Vendor'!$A$2:$C$11545,2,0),"")</f>
        <v>SGWS- AMERICAN LIBERTY DIVISION</v>
      </c>
    </row>
    <row r="1991" spans="1:20" x14ac:dyDescent="0.25">
      <c r="A1991" t="s">
        <v>5440</v>
      </c>
      <c r="B1991" t="s">
        <v>1346</v>
      </c>
      <c r="C1991" s="10">
        <v>7.1582943396226417</v>
      </c>
      <c r="D1991" s="10">
        <v>7.1582943396226417</v>
      </c>
      <c r="E1991" s="1">
        <v>22.91</v>
      </c>
      <c r="F1991" s="3">
        <f>((E1991/53)*6)*3</f>
        <v>7.7807547169811322</v>
      </c>
      <c r="G1991" s="4">
        <f>VLOOKUP(A1991,'R12 Trend'!$A$4:$B$6433,2,0)</f>
        <v>-0.08</v>
      </c>
      <c r="H1991" s="10" t="str">
        <f>IFERROR(VLOOKUP(A1991,'DDS Needs'!$A$4:$F$767,6,0),"")</f>
        <v/>
      </c>
      <c r="I1991" s="1">
        <f>IFERROR(VLOOKUP(A1991,'WH INV 4-2-2026'!$A$2:$C$2914,3,0),"")</f>
        <v>29</v>
      </c>
      <c r="J1991" s="1">
        <f>I1991/(C1991/3)</f>
        <v>12.1537332599523</v>
      </c>
      <c r="K1991" s="5" t="str">
        <f>IF((I1991&gt;C1991),"X","")</f>
        <v>X</v>
      </c>
      <c r="L1991" s="7">
        <f>(C1991/3)*13</f>
        <v>31.019275471698116</v>
      </c>
      <c r="M1991" s="7">
        <f>I1991-L1991</f>
        <v>-2.0192754716981156</v>
      </c>
      <c r="N1991" s="6">
        <f>C1991/$C$2</f>
        <v>3.088246079836704E-5</v>
      </c>
      <c r="O1991" s="5" t="s">
        <v>27882</v>
      </c>
      <c r="P1991" t="str">
        <f>VLOOKUP(A1991,'External $ Guide'!$A$2:$L$11545,3,0)</f>
        <v>Replenish</v>
      </c>
      <c r="Q1991" t="str">
        <f>VLOOKUP(A1991,'External $ Guide'!$A$2:$L$11545,4,0)</f>
        <v>Wholesale bottle</v>
      </c>
      <c r="R1991" t="str">
        <f>VLOOKUP(A1991,'External $ Guide'!$A$2:$L$11545,5,0)</f>
        <v>Active</v>
      </c>
      <c r="S1991" t="str">
        <f>IFERROR(VLOOKUP(A1991,'Broker &amp; Vendor'!$A$2:$C$11545,3,0),"")</f>
        <v>DV SPIRITS LLC</v>
      </c>
      <c r="T1991" t="str">
        <f>IFERROR(VLOOKUP(A1991,'Broker &amp; Vendor'!$A$2:$C$11545,2,0),"")</f>
        <v>RNDC</v>
      </c>
    </row>
    <row r="1992" spans="1:20" x14ac:dyDescent="0.25">
      <c r="A1992" t="s">
        <v>4612</v>
      </c>
      <c r="B1992" t="s">
        <v>523</v>
      </c>
      <c r="C1992" s="10">
        <v>7.132075471698113</v>
      </c>
      <c r="D1992" s="10">
        <v>7.132075471698113</v>
      </c>
      <c r="E1992" s="1">
        <v>21</v>
      </c>
      <c r="F1992" s="3">
        <f>((E1992/53)*6)*3</f>
        <v>7.132075471698113</v>
      </c>
      <c r="G1992" s="4">
        <f>VLOOKUP(A1992,'R12 Trend'!$A$4:$B$6433,2,0)</f>
        <v>0</v>
      </c>
      <c r="H1992" s="10" t="str">
        <f>IFERROR(VLOOKUP(A1992,'DDS Needs'!$A$4:$F$767,6,0),"")</f>
        <v/>
      </c>
      <c r="I1992" s="1">
        <f>IFERROR(VLOOKUP(A1992,'WH INV 4-2-2026'!$A$2:$C$2914,3,0),"")</f>
        <v>31</v>
      </c>
      <c r="J1992" s="1">
        <f>I1992/(C1992/3)</f>
        <v>13.03968253968254</v>
      </c>
      <c r="K1992" s="5" t="str">
        <f>IF((I1992&gt;C1992),"X","")</f>
        <v>X</v>
      </c>
      <c r="L1992" s="7">
        <f>(C1992/3)*13</f>
        <v>30.90566037735849</v>
      </c>
      <c r="M1992" s="7">
        <f>I1992-L1992</f>
        <v>9.4339622641509635E-2</v>
      </c>
      <c r="N1992" s="6">
        <f>C1992/$C$2</f>
        <v>3.0769346818633772E-5</v>
      </c>
      <c r="O1992" s="5" t="s">
        <v>27882</v>
      </c>
      <c r="P1992" t="str">
        <f>VLOOKUP(A1992,'External $ Guide'!$A$2:$L$11545,3,0)</f>
        <v>Replenish</v>
      </c>
      <c r="Q1992" t="str">
        <f>VLOOKUP(A1992,'External $ Guide'!$A$2:$L$11545,4,0)</f>
        <v>Retail</v>
      </c>
      <c r="R1992" t="str">
        <f>VLOOKUP(A1992,'External $ Guide'!$A$2:$L$11545,5,0)</f>
        <v>Active</v>
      </c>
      <c r="S1992" t="str">
        <f>IFERROR(VLOOKUP(A1992,'Broker &amp; Vendor'!$A$2:$C$11545,3,0),"")</f>
        <v>BENCHMARK BEVERAGE CO.</v>
      </c>
      <c r="T1992" t="str">
        <f>IFERROR(VLOOKUP(A1992,'Broker &amp; Vendor'!$A$2:$C$11545,2,0),"")</f>
        <v>LUKE LEA BEVERAGES</v>
      </c>
    </row>
    <row r="1993" spans="1:20" x14ac:dyDescent="0.25">
      <c r="A1993" t="s">
        <v>5977</v>
      </c>
      <c r="B1993" t="s">
        <v>1883</v>
      </c>
      <c r="C1993" s="10">
        <v>7.132075471698113</v>
      </c>
      <c r="D1993" s="10">
        <v>7.132075471698113</v>
      </c>
      <c r="E1993" s="1">
        <v>21</v>
      </c>
      <c r="F1993" s="3">
        <f>((E1993/53)*6)*3</f>
        <v>7.132075471698113</v>
      </c>
      <c r="G1993" s="4">
        <f>VLOOKUP(A1993,'R12 Trend'!$A$4:$B$6433,2,0)</f>
        <v>0</v>
      </c>
      <c r="H1993" s="10" t="str">
        <f>IFERROR(VLOOKUP(A1993,'DDS Needs'!$A$4:$F$767,6,0),"")</f>
        <v/>
      </c>
      <c r="I1993" s="1" t="str">
        <f>IFERROR(VLOOKUP(A1993,'WH INV 4-2-2026'!$A$2:$C$2914,3,0),"")</f>
        <v/>
      </c>
      <c r="J1993" s="1" t="e">
        <f>I1993/(C1993/3)</f>
        <v>#VALUE!</v>
      </c>
      <c r="K1993" s="5" t="str">
        <f>IF((I1993&gt;C1993),"X","")</f>
        <v>X</v>
      </c>
      <c r="L1993" s="7">
        <f>(C1993/3)*13</f>
        <v>30.90566037735849</v>
      </c>
      <c r="M1993" s="7" t="e">
        <f>I1993-L1993</f>
        <v>#VALUE!</v>
      </c>
      <c r="N1993" s="6">
        <f>C1993/$C$2</f>
        <v>3.0769346818633772E-5</v>
      </c>
      <c r="O1993" s="5" t="s">
        <v>27882</v>
      </c>
      <c r="P1993" t="str">
        <f>VLOOKUP(A1993,'External $ Guide'!$A$2:$L$11545,3,0)</f>
        <v>Barrel</v>
      </c>
      <c r="Q1993" t="str">
        <f>VLOOKUP(A1993,'External $ Guide'!$A$2:$L$11545,4,0)</f>
        <v>Retail</v>
      </c>
      <c r="R1993" t="str">
        <f>VLOOKUP(A1993,'External $ Guide'!$A$2:$L$11545,5,0)</f>
        <v>Active</v>
      </c>
      <c r="S1993" t="s">
        <v>27956</v>
      </c>
      <c r="T1993" t="str">
        <f>IFERROR(VLOOKUP(A1993,'Broker &amp; Vendor'!$A$2:$C$11545,2,0),"")</f>
        <v>SGWS- CHAMPION DIVISION</v>
      </c>
    </row>
    <row r="1994" spans="1:20" x14ac:dyDescent="0.25">
      <c r="A1994" t="s">
        <v>5225</v>
      </c>
      <c r="B1994" t="s">
        <v>1131</v>
      </c>
      <c r="C1994" s="10">
        <v>7.1091169811320736</v>
      </c>
      <c r="D1994" s="10">
        <v>7.1091169811320736</v>
      </c>
      <c r="E1994" s="1">
        <v>24.34</v>
      </c>
      <c r="F1994" s="3">
        <f>((E1994/53)*6)*3</f>
        <v>8.2664150943396209</v>
      </c>
      <c r="G1994" s="4">
        <f>VLOOKUP(A1994,'R12 Trend'!$A$4:$B$6433,2,0)</f>
        <v>-0.14000000000000001</v>
      </c>
      <c r="H1994" s="10" t="str">
        <f>IFERROR(VLOOKUP(A1994,'DDS Needs'!$A$4:$F$767,6,0),"")</f>
        <v/>
      </c>
      <c r="I1994" s="1">
        <f>IFERROR(VLOOKUP(A1994,'WH INV 4-2-2026'!$A$2:$C$2914,3,0),"")</f>
        <v>51</v>
      </c>
      <c r="J1994" s="1">
        <f>I1994/(C1994/3)</f>
        <v>21.52166020141026</v>
      </c>
      <c r="K1994" s="5" t="str">
        <f>IF((I1994&gt;C1994),"X","")</f>
        <v>X</v>
      </c>
      <c r="L1994" s="7">
        <f>(C1994/3)*13</f>
        <v>30.80617358490565</v>
      </c>
      <c r="M1994" s="7">
        <f>I1994-L1994</f>
        <v>20.19382641509435</v>
      </c>
      <c r="N1994" s="6">
        <f>C1994/$C$2</f>
        <v>3.067029882601759E-5</v>
      </c>
      <c r="O1994" s="5" t="s">
        <v>27882</v>
      </c>
      <c r="P1994" t="str">
        <f>VLOOKUP(A1994,'External $ Guide'!$A$2:$L$11545,3,0)</f>
        <v>Replenish</v>
      </c>
      <c r="Q1994" t="str">
        <f>VLOOKUP(A1994,'External $ Guide'!$A$2:$L$11545,4,0)</f>
        <v>Retail</v>
      </c>
      <c r="R1994" t="str">
        <f>VLOOKUP(A1994,'External $ Guide'!$A$2:$L$11545,5,0)</f>
        <v>Active</v>
      </c>
      <c r="S1994" t="str">
        <f>IFERROR(VLOOKUP(A1994,'Broker &amp; Vendor'!$A$2:$C$11545,3,0),"")</f>
        <v>CAMPARI AMERICA</v>
      </c>
      <c r="T1994" t="str">
        <f>IFERROR(VLOOKUP(A1994,'Broker &amp; Vendor'!$A$2:$C$11545,2,0),"")</f>
        <v>SGWS- TRANSATLANTIC DIVISION</v>
      </c>
    </row>
    <row r="1995" spans="1:20" x14ac:dyDescent="0.25">
      <c r="A1995" t="s">
        <v>5870</v>
      </c>
      <c r="B1995" t="s">
        <v>1776</v>
      </c>
      <c r="C1995" s="10">
        <v>7.0888754716981133</v>
      </c>
      <c r="D1995" s="10">
        <v>7.0888754716981133</v>
      </c>
      <c r="E1995" s="1">
        <v>17.84</v>
      </c>
      <c r="F1995" s="3">
        <f>((E1995/53)*6)*3</f>
        <v>6.0588679245283021</v>
      </c>
      <c r="G1995" s="4">
        <f>VLOOKUP(A1995,'R12 Trend'!$A$4:$B$6433,2,0)</f>
        <v>0.17</v>
      </c>
      <c r="H1995" s="10" t="str">
        <f>IFERROR(VLOOKUP(A1995,'DDS Needs'!$A$4:$F$767,6,0),"")</f>
        <v/>
      </c>
      <c r="I1995" s="1">
        <f>IFERROR(VLOOKUP(A1995,'WH INV 4-2-2026'!$A$2:$C$2914,3,0),"")</f>
        <v>9</v>
      </c>
      <c r="J1995" s="1">
        <f>I1995/(C1995/3)</f>
        <v>3.8087846383810509</v>
      </c>
      <c r="K1995" s="5" t="str">
        <f>IF((I1995&gt;C1995),"X","")</f>
        <v>X</v>
      </c>
      <c r="L1995" s="7">
        <f>(C1995/3)*13</f>
        <v>30.718460377358493</v>
      </c>
      <c r="M1995" s="7">
        <f>I1995-L1995</f>
        <v>-21.718460377358493</v>
      </c>
      <c r="N1995" s="6">
        <f>C1995/$C$2</f>
        <v>3.0582972489332335E-5</v>
      </c>
      <c r="O1995" s="5" t="s">
        <v>27882</v>
      </c>
      <c r="P1995" t="str">
        <f>VLOOKUP(A1995,'External $ Guide'!$A$2:$L$11545,3,0)</f>
        <v>Replenish</v>
      </c>
      <c r="Q1995" t="str">
        <f>VLOOKUP(A1995,'External $ Guide'!$A$2:$L$11545,4,0)</f>
        <v>Retail</v>
      </c>
      <c r="R1995" t="str">
        <f>VLOOKUP(A1995,'External $ Guide'!$A$2:$L$11545,5,0)</f>
        <v>Active</v>
      </c>
      <c r="S1995" t="str">
        <f>IFERROR(VLOOKUP(A1995,'Broker &amp; Vendor'!$A$2:$C$11545,3,0),"")</f>
        <v>E. &amp; J. GALLO WINERY</v>
      </c>
      <c r="T1995" t="str">
        <f>IFERROR(VLOOKUP(A1995,'Broker &amp; Vendor'!$A$2:$C$11545,2,0),"")</f>
        <v>RNDC</v>
      </c>
    </row>
    <row r="1996" spans="1:20" x14ac:dyDescent="0.25">
      <c r="A1996" t="s">
        <v>7844</v>
      </c>
      <c r="B1996" t="s">
        <v>3750</v>
      </c>
      <c r="C1996" s="10">
        <v>7.0743396226415083</v>
      </c>
      <c r="D1996" s="10">
        <v>7.0743396226415083</v>
      </c>
      <c r="E1996" s="1">
        <v>20.83</v>
      </c>
      <c r="F1996" s="3">
        <f>((E1996/53)*6)*3</f>
        <v>7.0743396226415083</v>
      </c>
      <c r="G1996" s="4">
        <f>VLOOKUP(A1996,'R12 Trend'!$A$4:$B$6433,2,0)</f>
        <v>0</v>
      </c>
      <c r="H1996" s="10" t="str">
        <f>IFERROR(VLOOKUP(A1996,'DDS Needs'!$A$4:$F$767,6,0),"")</f>
        <v/>
      </c>
      <c r="I1996" s="1">
        <f>IFERROR(VLOOKUP(A1996,'WH INV 4-2-2026'!$A$2:$C$2914,3,0),"")</f>
        <v>20</v>
      </c>
      <c r="J1996" s="1">
        <f>I1996/(C1996/3)</f>
        <v>8.4813570171227397</v>
      </c>
      <c r="K1996" s="5" t="str">
        <f>IF((I1996&gt;C1996),"X","")</f>
        <v>X</v>
      </c>
      <c r="L1996" s="7">
        <f>(C1996/3)*13</f>
        <v>30.655471698113203</v>
      </c>
      <c r="M1996" s="7">
        <f>I1996-L1996</f>
        <v>-10.655471698113203</v>
      </c>
      <c r="N1996" s="6">
        <f>C1996/$C$2</f>
        <v>3.0520261630101975E-5</v>
      </c>
      <c r="O1996" s="5" t="s">
        <v>27882</v>
      </c>
      <c r="P1996" t="str">
        <f>VLOOKUP(A1996,'External $ Guide'!$A$2:$L$11545,3,0)</f>
        <v>SpecOrder</v>
      </c>
      <c r="Q1996" t="str">
        <f>VLOOKUP(A1996,'External $ Guide'!$A$2:$L$11545,4,0)</f>
        <v>Wholesale</v>
      </c>
      <c r="R1996" t="str">
        <f>VLOOKUP(A1996,'External $ Guide'!$A$2:$L$11545,5,0)</f>
        <v>Active</v>
      </c>
      <c r="S1996" t="str">
        <f>IFERROR(VLOOKUP(A1996,'Broker &amp; Vendor'!$A$2:$C$11545,3,0),"")</f>
        <v>DISARONNO INTERNATIONAL LLC</v>
      </c>
      <c r="T1996" t="str">
        <f>IFERROR(VLOOKUP(A1996,'Broker &amp; Vendor'!$A$2:$C$11545,2,0),"")</f>
        <v>RNDC</v>
      </c>
    </row>
    <row r="1997" spans="1:20" x14ac:dyDescent="0.25">
      <c r="A1997" t="s">
        <v>6413</v>
      </c>
      <c r="B1997" t="s">
        <v>2319</v>
      </c>
      <c r="C1997" s="10">
        <v>6.9975849056603785</v>
      </c>
      <c r="D1997" s="10">
        <v>6.9975849056603785</v>
      </c>
      <c r="E1997" s="1">
        <v>17.170000000000002</v>
      </c>
      <c r="F1997" s="3">
        <f>((E1997/53)*6)*3</f>
        <v>5.8313207547169821</v>
      </c>
      <c r="G1997" s="4">
        <f>VLOOKUP(A1997,'R12 Trend'!$A$4:$B$6433,2,0)</f>
        <v>0.98</v>
      </c>
      <c r="H1997" s="10" t="str">
        <f>IFERROR(VLOOKUP(A1997,'DDS Needs'!$A$4:$F$767,6,0),"")</f>
        <v/>
      </c>
      <c r="I1997" s="1">
        <f>IFERROR(VLOOKUP(A1997,'WH INV 4-2-2026'!$A$2:$C$2914,3,0),"")</f>
        <v>57</v>
      </c>
      <c r="J1997" s="1">
        <f>I1997/(C1997/3)</f>
        <v>24.437002523781786</v>
      </c>
      <c r="K1997" s="5" t="str">
        <f>IF((I1997&gt;C1997),"X","")</f>
        <v>X</v>
      </c>
      <c r="L1997" s="7">
        <f>(C1997/3)*13</f>
        <v>30.322867924528307</v>
      </c>
      <c r="M1997" s="7">
        <f>I1997-L1997</f>
        <v>26.677132075471693</v>
      </c>
      <c r="N1997" s="6">
        <f>C1997/$C$2</f>
        <v>3.018912485005383E-5</v>
      </c>
      <c r="O1997" s="5" t="s">
        <v>27882</v>
      </c>
      <c r="P1997" t="str">
        <f>VLOOKUP(A1997,'External $ Guide'!$A$2:$L$11545,3,0)</f>
        <v>Replenish</v>
      </c>
      <c r="Q1997" t="str">
        <f>VLOOKUP(A1997,'External $ Guide'!$A$2:$L$11545,4,0)</f>
        <v>Retail</v>
      </c>
      <c r="R1997" t="str">
        <f>VLOOKUP(A1997,'External $ Guide'!$A$2:$L$11545,5,0)</f>
        <v>Active</v>
      </c>
      <c r="S1997" t="str">
        <f>IFERROR(VLOOKUP(A1997,'Broker &amp; Vendor'!$A$2:$C$11545,3,0),"")</f>
        <v>SWEET HOME SPIRITS INC</v>
      </c>
      <c r="T1997" t="str">
        <f>IFERROR(VLOOKUP(A1997,'Broker &amp; Vendor'!$A$2:$C$11545,2,0),"")</f>
        <v>OTHER</v>
      </c>
    </row>
    <row r="1998" spans="1:20" x14ac:dyDescent="0.25">
      <c r="A1998" t="s">
        <v>5073</v>
      </c>
      <c r="B1998" t="s">
        <v>979</v>
      </c>
      <c r="C1998" s="10">
        <v>6.9749660377358493</v>
      </c>
      <c r="D1998" s="10">
        <v>6.9749660377358493</v>
      </c>
      <c r="E1998" s="1">
        <v>26.33</v>
      </c>
      <c r="F1998" s="3">
        <f>((E1998/53)*6)*3</f>
        <v>8.9422641509433962</v>
      </c>
      <c r="G1998" s="4">
        <f>VLOOKUP(A1998,'R12 Trend'!$A$4:$B$6433,2,0)</f>
        <v>-0.22</v>
      </c>
      <c r="H1998" s="10" t="str">
        <f>IFERROR(VLOOKUP(A1998,'DDS Needs'!$A$4:$F$767,6,0),"")</f>
        <v/>
      </c>
      <c r="I1998" s="1">
        <f>IFERROR(VLOOKUP(A1998,'WH INV 4-2-2026'!$A$2:$C$2914,3,0),"")</f>
        <v>0.5</v>
      </c>
      <c r="J1998" s="1">
        <f>I1998/(C1998/3)</f>
        <v>0.21505481057323064</v>
      </c>
      <c r="K1998" s="5" t="str">
        <f>IF((I1998&gt;C1998),"X","")</f>
        <v/>
      </c>
      <c r="L1998" s="7">
        <f>(C1998/3)*13</f>
        <v>30.224852830188677</v>
      </c>
      <c r="M1998" s="7">
        <f>I1998-L1998</f>
        <v>-29.724852830188677</v>
      </c>
      <c r="N1998" s="6">
        <f>C1998/$C$2</f>
        <v>3.0091542064429015E-5</v>
      </c>
      <c r="O1998" s="5" t="s">
        <v>27882</v>
      </c>
      <c r="P1998" t="str">
        <f>VLOOKUP(A1998,'External $ Guide'!$A$2:$L$11545,3,0)</f>
        <v>Replenish</v>
      </c>
      <c r="Q1998" t="str">
        <f>VLOOKUP(A1998,'External $ Guide'!$A$2:$L$11545,4,0)</f>
        <v>Retail</v>
      </c>
      <c r="R1998" t="str">
        <f>VLOOKUP(A1998,'External $ Guide'!$A$2:$L$11545,5,0)</f>
        <v>Active</v>
      </c>
      <c r="S1998" t="str">
        <f>IFERROR(VLOOKUP(A1998,'Broker &amp; Vendor'!$A$2:$C$11545,3,0),"")</f>
        <v>PROXIMO SPIRITS INC.</v>
      </c>
      <c r="T1998" t="str">
        <f>IFERROR(VLOOKUP(A1998,'Broker &amp; Vendor'!$A$2:$C$11545,2,0),"")</f>
        <v>JOHNSON BROTHERS</v>
      </c>
    </row>
    <row r="1999" spans="1:20" x14ac:dyDescent="0.25">
      <c r="A1999" t="s">
        <v>4370</v>
      </c>
      <c r="B1999" t="s">
        <v>281</v>
      </c>
      <c r="C1999" s="10">
        <v>6.9406301886792452</v>
      </c>
      <c r="D1999" s="10">
        <v>6.9406301886792452</v>
      </c>
      <c r="E1999" s="1">
        <v>25.23</v>
      </c>
      <c r="F1999" s="3">
        <f>((E1999/53)*6)*3</f>
        <v>8.5686792452830183</v>
      </c>
      <c r="G1999" s="4">
        <f>VLOOKUP(A1999,'R12 Trend'!$A$4:$B$6433,2,0)</f>
        <v>-0.19</v>
      </c>
      <c r="H1999" s="10" t="str">
        <f>IFERROR(VLOOKUP(A1999,'DDS Needs'!$A$4:$F$767,6,0),"")</f>
        <v/>
      </c>
      <c r="I1999" s="1">
        <f>IFERROR(VLOOKUP(A1999,'WH INV 4-2-2026'!$A$2:$C$2914,3,0),"")</f>
        <v>9.75</v>
      </c>
      <c r="J1999" s="1">
        <f>I1999/(C1999/3)</f>
        <v>4.2143147242896219</v>
      </c>
      <c r="K1999" s="5" t="str">
        <f>IF((I1999&gt;C1999),"X","")</f>
        <v>X</v>
      </c>
      <c r="L1999" s="7">
        <f>(C1999/3)*13</f>
        <v>30.076064150943395</v>
      </c>
      <c r="M1999" s="7">
        <f>I1999-L1999</f>
        <v>-20.326064150943395</v>
      </c>
      <c r="N1999" s="6">
        <f>C1999/$C$2</f>
        <v>2.9943409637602164E-5</v>
      </c>
      <c r="O1999" s="5" t="s">
        <v>27882</v>
      </c>
      <c r="P1999" t="str">
        <f>VLOOKUP(A1999,'External $ Guide'!$A$2:$L$11545,3,0)</f>
        <v>Replenish</v>
      </c>
      <c r="Q1999" t="str">
        <f>VLOOKUP(A1999,'External $ Guide'!$A$2:$L$11545,4,0)</f>
        <v>Retail</v>
      </c>
      <c r="R1999" t="str">
        <f>VLOOKUP(A1999,'External $ Guide'!$A$2:$L$11545,5,0)</f>
        <v>Active</v>
      </c>
      <c r="S1999" t="str">
        <f>IFERROR(VLOOKUP(A1999,'Broker &amp; Vendor'!$A$2:$C$11545,3,0),"")</f>
        <v>DIAGEO NORTH AMERICA INC</v>
      </c>
      <c r="T1999" t="str">
        <f>IFERROR(VLOOKUP(A1999,'Broker &amp; Vendor'!$A$2:$C$11545,2,0),"")</f>
        <v>SGWS- COASTAL PACIFIC DIVISION</v>
      </c>
    </row>
    <row r="2000" spans="1:20" x14ac:dyDescent="0.25">
      <c r="A2000" t="s">
        <v>9882</v>
      </c>
      <c r="B2000" t="s">
        <v>10628</v>
      </c>
      <c r="C2000" s="10">
        <v>6.9359999999999999</v>
      </c>
      <c r="D2000" s="10">
        <v>6.9359999999999999</v>
      </c>
      <c r="E2000">
        <v>17.34</v>
      </c>
      <c r="G2000" s="4"/>
      <c r="H2000" s="10" t="str">
        <f>IFERROR(VLOOKUP(A2000,'DDS Needs'!$A$4:$F$767,6,0),"")</f>
        <v/>
      </c>
      <c r="I2000" s="1">
        <f>IFERROR(VLOOKUP(A2000,'WH INV 4-2-2026'!$A$2:$C$2914,3,0),"")</f>
        <v>90</v>
      </c>
      <c r="J2000" s="1">
        <f>I2000/(C2000/3)</f>
        <v>38.927335640138409</v>
      </c>
      <c r="K2000" s="5" t="str">
        <f>IF((I2000&gt;C2000),"X","")</f>
        <v>X</v>
      </c>
      <c r="L2000" s="7">
        <f>(C2000/3)*13</f>
        <v>30.055999999999997</v>
      </c>
      <c r="M2000" s="7">
        <f>I2000-L2000</f>
        <v>59.944000000000003</v>
      </c>
      <c r="N2000" s="6">
        <f>C2000/$C$2</f>
        <v>2.9923433982286574E-5</v>
      </c>
      <c r="O2000" s="5" t="s">
        <v>27882</v>
      </c>
      <c r="P2000" t="str">
        <f>VLOOKUP(A2000,'External $ Guide'!$A$2:$L$11545,3,0)</f>
        <v>Replenish</v>
      </c>
      <c r="Q2000" t="str">
        <f>VLOOKUP(A2000,'External $ Guide'!$A$2:$L$11545,4,0)</f>
        <v>Retail</v>
      </c>
      <c r="R2000" t="str">
        <f>VLOOKUP(A2000,'External $ Guide'!$A$2:$L$11545,5,0)</f>
        <v>Active</v>
      </c>
      <c r="S2000" t="str">
        <f>IFERROR(VLOOKUP(A2000,'Broker &amp; Vendor'!$A$2:$C$11545,3,0),"")</f>
        <v>CHATHAM IMPORTS INC.</v>
      </c>
      <c r="T2000" t="str">
        <f>IFERROR(VLOOKUP(A2000,'Broker &amp; Vendor'!$A$2:$C$11545,2,0),"")</f>
        <v>SGWS- TRANSATLANTIC DIVISION</v>
      </c>
    </row>
    <row r="2001" spans="1:20" x14ac:dyDescent="0.25">
      <c r="A2001" t="s">
        <v>5602</v>
      </c>
      <c r="B2001" t="s">
        <v>1508</v>
      </c>
      <c r="C2001" s="10">
        <v>6.9283018867924531</v>
      </c>
      <c r="D2001" s="10">
        <v>6.9283018867924531</v>
      </c>
      <c r="E2001" s="1">
        <v>17</v>
      </c>
      <c r="F2001" s="3">
        <f>((E2001/53)*6)*3</f>
        <v>5.7735849056603774</v>
      </c>
      <c r="G2001" s="4">
        <f>VLOOKUP(A2001,'R12 Trend'!$A$4:$B$6433,2,0)</f>
        <v>0.23</v>
      </c>
      <c r="H2001" s="10" t="str">
        <f>IFERROR(VLOOKUP(A2001,'DDS Needs'!$A$4:$F$767,6,0),"")</f>
        <v/>
      </c>
      <c r="I2001" s="1">
        <f>IFERROR(VLOOKUP(A2001,'WH INV 4-2-2026'!$A$2:$C$2914,3,0),"")</f>
        <v>12</v>
      </c>
      <c r="J2001" s="1">
        <f>I2001/(C2001/3)</f>
        <v>5.1960784313725492</v>
      </c>
      <c r="K2001" s="5" t="str">
        <f>IF((I2001&gt;C2001),"X","")</f>
        <v>X</v>
      </c>
      <c r="L2001" s="7">
        <f>(C2001/3)*13</f>
        <v>30.02264150943396</v>
      </c>
      <c r="M2001" s="7">
        <f>I2001-L2001</f>
        <v>-18.02264150943396</v>
      </c>
      <c r="N2001" s="6">
        <f>C2001/$C$2</f>
        <v>2.9890222623815667E-5</v>
      </c>
      <c r="O2001" s="5" t="s">
        <v>27882</v>
      </c>
      <c r="P2001" t="str">
        <f>VLOOKUP(A2001,'External $ Guide'!$A$2:$L$11545,3,0)</f>
        <v>SpecOrder</v>
      </c>
      <c r="Q2001" t="str">
        <f>VLOOKUP(A2001,'External $ Guide'!$A$2:$L$11545,4,0)</f>
        <v>Wholesale</v>
      </c>
      <c r="R2001" t="str">
        <f>VLOOKUP(A2001,'External $ Guide'!$A$2:$L$11545,5,0)</f>
        <v>Active</v>
      </c>
      <c r="S2001" t="str">
        <f>IFERROR(VLOOKUP(A2001,'Broker &amp; Vendor'!$A$2:$C$11545,3,0),"")</f>
        <v>GULF DISTRIBUTING CO. OF MOBILE LLC</v>
      </c>
      <c r="T2001" t="str">
        <f>IFERROR(VLOOKUP(A2001,'Broker &amp; Vendor'!$A$2:$C$11545,2,0),"")</f>
        <v>GULF DISTRIBUTING</v>
      </c>
    </row>
    <row r="2002" spans="1:20" x14ac:dyDescent="0.25">
      <c r="A2002" t="s">
        <v>5153</v>
      </c>
      <c r="B2002" t="s">
        <v>1059</v>
      </c>
      <c r="C2002" s="10">
        <v>6.9177056603773588</v>
      </c>
      <c r="D2002" s="10">
        <v>6.9177056603773588</v>
      </c>
      <c r="E2002" s="1">
        <v>24.84</v>
      </c>
      <c r="F2002" s="3">
        <f>((E2002/53)*6)*3</f>
        <v>8.4362264150943389</v>
      </c>
      <c r="G2002" s="4">
        <f>VLOOKUP(A2002,'R12 Trend'!$A$4:$B$6433,2,0)</f>
        <v>-0.18</v>
      </c>
      <c r="H2002" s="10" t="str">
        <f>IFERROR(VLOOKUP(A2002,'DDS Needs'!$A$4:$F$767,6,0),"")</f>
        <v/>
      </c>
      <c r="I2002" s="1">
        <f>IFERROR(VLOOKUP(A2002,'WH INV 4-2-2026'!$A$2:$C$2914,3,0),"")</f>
        <v>39.166666999999997</v>
      </c>
      <c r="J2002" s="1">
        <f>I2002/(C2002/3)</f>
        <v>16.985400473600144</v>
      </c>
      <c r="K2002" s="5" t="str">
        <f>IF((I2002&gt;C2002),"X","")</f>
        <v>X</v>
      </c>
      <c r="L2002" s="7">
        <f>(C2002/3)*13</f>
        <v>29.976724528301887</v>
      </c>
      <c r="M2002" s="7">
        <f>I2002-L2002</f>
        <v>9.1899424716981102</v>
      </c>
      <c r="N2002" s="6">
        <f>C2002/$C$2</f>
        <v>2.9844508165685127E-5</v>
      </c>
      <c r="O2002" s="5" t="s">
        <v>27882</v>
      </c>
      <c r="P2002" t="str">
        <f>VLOOKUP(A2002,'External $ Guide'!$A$2:$L$11545,3,0)</f>
        <v>Replenish</v>
      </c>
      <c r="Q2002" t="str">
        <f>VLOOKUP(A2002,'External $ Guide'!$A$2:$L$11545,4,0)</f>
        <v>Retail</v>
      </c>
      <c r="R2002" t="str">
        <f>VLOOKUP(A2002,'External $ Guide'!$A$2:$L$11545,5,0)</f>
        <v>Active</v>
      </c>
      <c r="S2002" t="str">
        <f>IFERROR(VLOOKUP(A2002,'Broker &amp; Vendor'!$A$2:$C$11545,3,0),"")</f>
        <v>WESTERN SPIRITS BEVERAGE CO.</v>
      </c>
      <c r="T2002" t="str">
        <f>IFERROR(VLOOKUP(A2002,'Broker &amp; Vendor'!$A$2:$C$11545,2,0),"")</f>
        <v>RNDC</v>
      </c>
    </row>
    <row r="2003" spans="1:20" x14ac:dyDescent="0.25">
      <c r="A2003" t="s">
        <v>5372</v>
      </c>
      <c r="B2003" t="s">
        <v>1278</v>
      </c>
      <c r="C2003" s="10">
        <v>6.9075169811320745</v>
      </c>
      <c r="D2003" s="10">
        <v>6.9075169811320745</v>
      </c>
      <c r="E2003" s="1">
        <v>29.91</v>
      </c>
      <c r="F2003" s="3">
        <f>((E2003/53)*6)*3</f>
        <v>10.158113207547169</v>
      </c>
      <c r="G2003" s="4">
        <f>VLOOKUP(A2003,'R12 Trend'!$A$4:$B$6433,2,0)</f>
        <v>-0.32</v>
      </c>
      <c r="H2003" s="10" t="str">
        <f>IFERROR(VLOOKUP(A2003,'DDS Needs'!$A$4:$F$767,6,0),"")</f>
        <v/>
      </c>
      <c r="I2003" s="1">
        <f>IFERROR(VLOOKUP(A2003,'WH INV 4-2-2026'!$A$2:$C$2914,3,0),"")</f>
        <v>120</v>
      </c>
      <c r="J2003" s="1">
        <f>I2003/(C2003/3)</f>
        <v>52.117135720888164</v>
      </c>
      <c r="K2003" s="5" t="str">
        <f>IF((I2003&gt;C2003),"X","")</f>
        <v>X</v>
      </c>
      <c r="L2003" s="7">
        <f>(C2003/3)*13</f>
        <v>29.932573584905654</v>
      </c>
      <c r="M2003" s="7">
        <f>I2003-L2003</f>
        <v>90.067426415094346</v>
      </c>
      <c r="N2003" s="6">
        <f>C2003/$C$2</f>
        <v>2.9800551955944216E-5</v>
      </c>
      <c r="O2003" s="5" t="s">
        <v>27882</v>
      </c>
      <c r="P2003" t="str">
        <f>VLOOKUP(A2003,'External $ Guide'!$A$2:$L$11545,3,0)</f>
        <v>Replenish</v>
      </c>
      <c r="Q2003" t="str">
        <f>VLOOKUP(A2003,'External $ Guide'!$A$2:$L$11545,4,0)</f>
        <v>Retail</v>
      </c>
      <c r="R2003" t="str">
        <f>VLOOKUP(A2003,'External $ Guide'!$A$2:$L$11545,5,0)</f>
        <v>Active</v>
      </c>
      <c r="S2003" t="str">
        <f>IFERROR(VLOOKUP(A2003,'Broker &amp; Vendor'!$A$2:$C$11545,3,0),"")</f>
        <v>PROXIMO SPIRITS INC.</v>
      </c>
      <c r="T2003" t="str">
        <f>IFERROR(VLOOKUP(A2003,'Broker &amp; Vendor'!$A$2:$C$11545,2,0),"")</f>
        <v>JOHNSON BROTHERS</v>
      </c>
    </row>
    <row r="2004" spans="1:20" x14ac:dyDescent="0.25">
      <c r="A2004" t="s">
        <v>5420</v>
      </c>
      <c r="B2004" t="s">
        <v>1326</v>
      </c>
      <c r="C2004" s="10">
        <v>6.9060905660377374</v>
      </c>
      <c r="D2004" s="10">
        <v>6.9060905660377374</v>
      </c>
      <c r="E2004" s="1">
        <v>25.74</v>
      </c>
      <c r="F2004" s="3">
        <f>((E2004/53)*6)*3</f>
        <v>8.7418867924528314</v>
      </c>
      <c r="G2004" s="4">
        <f>VLOOKUP(A2004,'R12 Trend'!$A$4:$B$6433,2,0)</f>
        <v>-0.21</v>
      </c>
      <c r="H2004" s="10" t="str">
        <f>IFERROR(VLOOKUP(A2004,'DDS Needs'!$A$4:$F$767,6,0),"")</f>
        <v/>
      </c>
      <c r="I2004" s="1">
        <f>IFERROR(VLOOKUP(A2004,'WH INV 4-2-2026'!$A$2:$C$2914,3,0),"")</f>
        <v>17</v>
      </c>
      <c r="J2004" s="1">
        <f>I2004/(C2004/3)</f>
        <v>7.3847858657985226</v>
      </c>
      <c r="K2004" s="5" t="str">
        <f>IF((I2004&gt;C2004),"X","")</f>
        <v>X</v>
      </c>
      <c r="L2004" s="7">
        <f>(C2004/3)*13</f>
        <v>29.926392452830196</v>
      </c>
      <c r="M2004" s="7">
        <f>I2004-L2004</f>
        <v>-12.926392452830196</v>
      </c>
      <c r="N2004" s="6">
        <f>C2004/$C$2</f>
        <v>2.9794398086580501E-5</v>
      </c>
      <c r="O2004" s="5" t="s">
        <v>27882</v>
      </c>
      <c r="P2004" t="str">
        <f>VLOOKUP(A2004,'External $ Guide'!$A$2:$L$11545,3,0)</f>
        <v>Replenish</v>
      </c>
      <c r="Q2004" t="str">
        <f>VLOOKUP(A2004,'External $ Guide'!$A$2:$L$11545,4,0)</f>
        <v>Wholesale bottle</v>
      </c>
      <c r="R2004" t="str">
        <f>VLOOKUP(A2004,'External $ Guide'!$A$2:$L$11545,5,0)</f>
        <v>Active</v>
      </c>
      <c r="S2004" t="s">
        <v>27956</v>
      </c>
      <c r="T2004" t="str">
        <f>IFERROR(VLOOKUP(A2004,'Broker &amp; Vendor'!$A$2:$C$11545,2,0),"")</f>
        <v>SGWS- CHAMPION DIVISION</v>
      </c>
    </row>
    <row r="2005" spans="1:20" x14ac:dyDescent="0.25">
      <c r="A2005" t="s">
        <v>6257</v>
      </c>
      <c r="B2005" t="s">
        <v>2163</v>
      </c>
      <c r="C2005" s="10">
        <v>6.8790566037735834</v>
      </c>
      <c r="D2005" s="10">
        <v>6.8790566037735834</v>
      </c>
      <c r="E2005" s="1">
        <v>40.51</v>
      </c>
      <c r="F2005" s="3">
        <f>((E2005/53)*6)*3</f>
        <v>13.758113207547167</v>
      </c>
      <c r="G2005" s="4">
        <f>VLOOKUP(A2005,'R12 Trend'!$A$4:$B$6433,2,0)</f>
        <v>-0.5</v>
      </c>
      <c r="H2005" s="10" t="str">
        <f>IFERROR(VLOOKUP(A2005,'DDS Needs'!$A$4:$F$767,6,0),"")</f>
        <v/>
      </c>
      <c r="I2005" s="1">
        <f>IFERROR(VLOOKUP(A2005,'WH INV 4-2-2026'!$A$2:$C$2914,3,0),"")</f>
        <v>34</v>
      </c>
      <c r="J2005" s="1">
        <f>I2005/(C2005/3)</f>
        <v>14.827614580761955</v>
      </c>
      <c r="K2005" s="5" t="str">
        <f>IF((I2005&gt;C2005),"X","")</f>
        <v>X</v>
      </c>
      <c r="L2005" s="7">
        <f>(C2005/3)*13</f>
        <v>29.809245283018861</v>
      </c>
      <c r="M2005" s="7">
        <f>I2005-L2005</f>
        <v>4.1907547169811394</v>
      </c>
      <c r="N2005" s="6">
        <f>C2005/$C$2</f>
        <v>2.9677767610067951E-5</v>
      </c>
      <c r="O2005" s="5" t="s">
        <v>27882</v>
      </c>
      <c r="P2005" t="str">
        <f>VLOOKUP(A2005,'External $ Guide'!$A$2:$L$11545,3,0)</f>
        <v>Replenish</v>
      </c>
      <c r="Q2005" t="str">
        <f>VLOOKUP(A2005,'External $ Guide'!$A$2:$L$11545,4,0)</f>
        <v>Retail</v>
      </c>
      <c r="R2005" t="str">
        <f>VLOOKUP(A2005,'External $ Guide'!$A$2:$L$11545,5,0)</f>
        <v>Active</v>
      </c>
      <c r="S2005" t="str">
        <f>IFERROR(VLOOKUP(A2005,'Broker &amp; Vendor'!$A$2:$C$11545,3,0),"")</f>
        <v>PARK STREET IMPORTS /</v>
      </c>
      <c r="T2005" t="str">
        <f>IFERROR(VLOOKUP(A2005,'Broker &amp; Vendor'!$A$2:$C$11545,2,0),"")</f>
        <v>UNITED</v>
      </c>
    </row>
    <row r="2006" spans="1:20" x14ac:dyDescent="0.25">
      <c r="A2006" t="s">
        <v>6400</v>
      </c>
      <c r="B2006" t="s">
        <v>2306</v>
      </c>
      <c r="C2006" s="10">
        <v>6.8630943396226414</v>
      </c>
      <c r="D2006" s="10">
        <v>6.8630943396226414</v>
      </c>
      <c r="E2006" s="1">
        <v>16.84</v>
      </c>
      <c r="F2006" s="3">
        <f>((E2006/53)*6)*3</f>
        <v>5.7192452830188678</v>
      </c>
      <c r="G2006" s="4">
        <f>VLOOKUP(A2006,'R12 Trend'!$A$4:$B$6433,2,0)</f>
        <v>0.89</v>
      </c>
      <c r="H2006" s="10" t="str">
        <f>IFERROR(VLOOKUP(A2006,'DDS Needs'!$A$4:$F$767,6,0),"")</f>
        <v/>
      </c>
      <c r="I2006" s="1">
        <f>IFERROR(VLOOKUP(A2006,'WH INV 4-2-2026'!$A$2:$C$2914,3,0),"")</f>
        <v>28</v>
      </c>
      <c r="J2006" s="1">
        <f>I2006/(C2006/3)</f>
        <v>12.239377144365267</v>
      </c>
      <c r="K2006" s="5" t="str">
        <f>IF((I2006&gt;C2006),"X","")</f>
        <v>X</v>
      </c>
      <c r="L2006" s="7">
        <f>(C2006/3)*13</f>
        <v>29.740075471698113</v>
      </c>
      <c r="M2006" s="7">
        <f>I2006-L2006</f>
        <v>-1.7400754716981126</v>
      </c>
      <c r="N2006" s="6">
        <f>C2006/$C$2</f>
        <v>2.9608902881473872E-5</v>
      </c>
      <c r="O2006" s="5" t="s">
        <v>27882</v>
      </c>
      <c r="P2006" t="str">
        <f>VLOOKUP(A2006,'External $ Guide'!$A$2:$L$11545,3,0)</f>
        <v>Replenish</v>
      </c>
      <c r="Q2006" t="str">
        <f>VLOOKUP(A2006,'External $ Guide'!$A$2:$L$11545,4,0)</f>
        <v>Retail</v>
      </c>
      <c r="R2006" t="str">
        <f>VLOOKUP(A2006,'External $ Guide'!$A$2:$L$11545,5,0)</f>
        <v>Active</v>
      </c>
      <c r="S2006" t="str">
        <f>IFERROR(VLOOKUP(A2006,'Broker &amp; Vendor'!$A$2:$C$11545,3,0),"")</f>
        <v>New Riff Distilling LLC</v>
      </c>
      <c r="T2006" t="str">
        <f>IFERROR(VLOOKUP(A2006,'Broker &amp; Vendor'!$A$2:$C$11545,2,0),"")</f>
        <v>OTHER</v>
      </c>
    </row>
    <row r="2007" spans="1:20" x14ac:dyDescent="0.25">
      <c r="A2007" t="s">
        <v>7824</v>
      </c>
      <c r="B2007" t="s">
        <v>3730</v>
      </c>
      <c r="C2007" s="10">
        <v>6.8490339622641505</v>
      </c>
      <c r="D2007" s="10">
        <v>6.8490339622641505</v>
      </c>
      <c r="E2007" s="1">
        <v>23.18</v>
      </c>
      <c r="F2007" s="3">
        <f>((E2007/53)*6)*3</f>
        <v>7.8724528301886787</v>
      </c>
      <c r="G2007" s="4">
        <f>VLOOKUP(A2007,'R12 Trend'!$A$4:$B$6433,2,0)</f>
        <v>-0.13</v>
      </c>
      <c r="H2007" s="10" t="str">
        <f>IFERROR(VLOOKUP(A2007,'DDS Needs'!$A$4:$F$767,6,0),"")</f>
        <v/>
      </c>
      <c r="I2007" s="1">
        <f>IFERROR(VLOOKUP(A2007,'WH INV 4-2-2026'!$A$2:$C$2914,3,0),"")</f>
        <v>54</v>
      </c>
      <c r="J2007" s="1">
        <f>I2007/(C2007/3)</f>
        <v>23.652970753622331</v>
      </c>
      <c r="K2007" s="5" t="str">
        <f>IF((I2007&gt;C2007),"X","")</f>
        <v>X</v>
      </c>
      <c r="L2007" s="7">
        <f>(C2007/3)*13</f>
        <v>29.679147169811316</v>
      </c>
      <c r="M2007" s="7">
        <f>I2007-L2007</f>
        <v>24.320852830188684</v>
      </c>
      <c r="N2007" s="6">
        <f>C2007/$C$2</f>
        <v>2.9548243312031421E-5</v>
      </c>
      <c r="O2007" s="5" t="s">
        <v>27882</v>
      </c>
      <c r="P2007" t="str">
        <f>VLOOKUP(A2007,'External $ Guide'!$A$2:$L$11545,3,0)</f>
        <v>Replenish</v>
      </c>
      <c r="Q2007" t="str">
        <f>VLOOKUP(A2007,'External $ Guide'!$A$2:$L$11545,4,0)</f>
        <v>Retail</v>
      </c>
      <c r="R2007" t="str">
        <f>VLOOKUP(A2007,'External $ Guide'!$A$2:$L$11545,5,0)</f>
        <v>Active</v>
      </c>
      <c r="S2007" t="str">
        <f>IFERROR(VLOOKUP(A2007,'Broker &amp; Vendor'!$A$2:$C$11545,3,0),"")</f>
        <v>WILLIAM GRANT AND SONS</v>
      </c>
      <c r="T2007" t="str">
        <f>IFERROR(VLOOKUP(A2007,'Broker &amp; Vendor'!$A$2:$C$11545,2,0),"")</f>
        <v>RNDC</v>
      </c>
    </row>
    <row r="2008" spans="1:20" x14ac:dyDescent="0.25">
      <c r="A2008" t="s">
        <v>4249</v>
      </c>
      <c r="B2008" t="s">
        <v>160</v>
      </c>
      <c r="C2008" s="10">
        <v>6.8388452830188671</v>
      </c>
      <c r="D2008" s="10">
        <v>6.8388452830188671</v>
      </c>
      <c r="E2008" s="1">
        <v>30.51</v>
      </c>
      <c r="F2008" s="3">
        <f>((E2008/53)*6)*3</f>
        <v>10.361886792452831</v>
      </c>
      <c r="G2008" s="4">
        <f>VLOOKUP(A2008,'R12 Trend'!$A$4:$B$6433,2,0)</f>
        <v>-0.34</v>
      </c>
      <c r="H2008" s="10" t="str">
        <f>IFERROR(VLOOKUP(A2008,'DDS Needs'!$A$4:$F$767,6,0),"")</f>
        <v/>
      </c>
      <c r="I2008" s="1" t="str">
        <f>IFERROR(VLOOKUP(A2008,'WH INV 4-2-2026'!$A$2:$C$2914,3,0),"")</f>
        <v/>
      </c>
      <c r="J2008" s="1" t="e">
        <f>I2008/(C2008/3)</f>
        <v>#VALUE!</v>
      </c>
      <c r="K2008" s="5" t="str">
        <f>IF((I2008&gt;C2008),"X","")</f>
        <v>X</v>
      </c>
      <c r="L2008" s="7">
        <f>(C2008/3)*13</f>
        <v>29.634996226415094</v>
      </c>
      <c r="M2008" s="7" t="e">
        <f>I2008-L2008</f>
        <v>#VALUE!</v>
      </c>
      <c r="N2008" s="6">
        <f>C2008/$C$2</f>
        <v>2.9504287102290513E-5</v>
      </c>
      <c r="O2008" s="5" t="s">
        <v>27882</v>
      </c>
      <c r="P2008" t="str">
        <f>VLOOKUP(A2008,'External $ Guide'!$A$2:$L$11545,3,0)</f>
        <v>Replenish</v>
      </c>
      <c r="Q2008" t="str">
        <f>VLOOKUP(A2008,'External $ Guide'!$A$2:$L$11545,4,0)</f>
        <v>Retail</v>
      </c>
      <c r="R2008" t="str">
        <f>VLOOKUP(A2008,'External $ Guide'!$A$2:$L$11545,5,0)</f>
        <v>Active</v>
      </c>
      <c r="S2008" t="str">
        <f>IFERROR(VLOOKUP(A2008,'Broker &amp; Vendor'!$A$2:$C$11545,3,0),"")</f>
        <v>MOET HENNESSY USA INC</v>
      </c>
      <c r="T2008" t="str">
        <f>IFERROR(VLOOKUP(A2008,'Broker &amp; Vendor'!$A$2:$C$11545,2,0),"")</f>
        <v>SGWS- COASTAL PACIFIC DIVISION</v>
      </c>
    </row>
    <row r="2009" spans="1:20" x14ac:dyDescent="0.25">
      <c r="A2009" t="s">
        <v>5448</v>
      </c>
      <c r="B2009" t="s">
        <v>1354</v>
      </c>
      <c r="C2009" s="10">
        <v>6.7516981132075466</v>
      </c>
      <c r="D2009" s="10">
        <v>6.7516981132075466</v>
      </c>
      <c r="E2009" s="1">
        <v>17.75</v>
      </c>
      <c r="F2009" s="3">
        <f>((E2009/53)*6)*3</f>
        <v>6.0283018867924518</v>
      </c>
      <c r="G2009" s="4">
        <f>VLOOKUP(A2009,'R12 Trend'!$A$4:$B$6433,2,0)</f>
        <v>0.12</v>
      </c>
      <c r="H2009" s="10" t="str">
        <f>IFERROR(VLOOKUP(A2009,'DDS Needs'!$A$4:$F$767,6,0),"")</f>
        <v/>
      </c>
      <c r="I2009" s="1">
        <f>IFERROR(VLOOKUP(A2009,'WH INV 4-2-2026'!$A$2:$C$2914,3,0),"")</f>
        <v>3</v>
      </c>
      <c r="J2009" s="1">
        <f>I2009/(C2009/3)</f>
        <v>1.3329979879275655</v>
      </c>
      <c r="K2009" s="5" t="str">
        <f>IF((I2009&gt;C2009),"X","")</f>
        <v/>
      </c>
      <c r="L2009" s="7">
        <f>(C2009/3)*13</f>
        <v>29.257358490566034</v>
      </c>
      <c r="M2009" s="7">
        <f>I2009-L2009</f>
        <v>-26.257358490566034</v>
      </c>
      <c r="N2009" s="6">
        <f>C2009/$C$2</f>
        <v>2.9128314988306637E-5</v>
      </c>
      <c r="O2009" s="5" t="s">
        <v>27882</v>
      </c>
      <c r="P2009" t="str">
        <f>VLOOKUP(A2009,'External $ Guide'!$A$2:$L$11545,3,0)</f>
        <v>Replenish</v>
      </c>
      <c r="Q2009" t="str">
        <f>VLOOKUP(A2009,'External $ Guide'!$A$2:$L$11545,4,0)</f>
        <v>Wholesale bottle</v>
      </c>
      <c r="R2009" t="str">
        <f>VLOOKUP(A2009,'External $ Guide'!$A$2:$L$11545,5,0)</f>
        <v>Active</v>
      </c>
      <c r="S2009" t="str">
        <f>IFERROR(VLOOKUP(A2009,'Broker &amp; Vendor'!$A$2:$C$11545,3,0),"")</f>
        <v>DIAGEO NORTH AMERICA INC</v>
      </c>
      <c r="T2009" t="str">
        <f>IFERROR(VLOOKUP(A2009,'Broker &amp; Vendor'!$A$2:$C$11545,2,0),"")</f>
        <v>SGWS- COASTAL PACIFIC DIVISION</v>
      </c>
    </row>
    <row r="2010" spans="1:20" x14ac:dyDescent="0.25">
      <c r="A2010" t="s">
        <v>5972</v>
      </c>
      <c r="B2010" t="s">
        <v>1878</v>
      </c>
      <c r="C2010" s="10">
        <v>6.741509433962265</v>
      </c>
      <c r="D2010" s="10">
        <v>6.741509433962265</v>
      </c>
      <c r="E2010" s="1">
        <v>19.850000000000001</v>
      </c>
      <c r="F2010" s="3">
        <f>((E2010/53)*6)*3</f>
        <v>6.741509433962265</v>
      </c>
      <c r="G2010" s="4">
        <f>VLOOKUP(A2010,'R12 Trend'!$A$4:$B$6433,2,0)</f>
        <v>0</v>
      </c>
      <c r="H2010" s="10" t="str">
        <f>IFERROR(VLOOKUP(A2010,'DDS Needs'!$A$4:$F$767,6,0),"")</f>
        <v/>
      </c>
      <c r="I2010" s="1" t="str">
        <f>IFERROR(VLOOKUP(A2010,'WH INV 4-2-2026'!$A$2:$C$2914,3,0),"")</f>
        <v/>
      </c>
      <c r="J2010" s="1" t="e">
        <f>I2010/(C2010/3)</f>
        <v>#VALUE!</v>
      </c>
      <c r="K2010" s="5" t="str">
        <f>IF((I2010&gt;C2010),"X","")</f>
        <v>X</v>
      </c>
      <c r="L2010" s="7">
        <f>(C2010/3)*13</f>
        <v>29.213207547169816</v>
      </c>
      <c r="M2010" s="7" t="e">
        <f>I2010-L2010</f>
        <v>#VALUE!</v>
      </c>
      <c r="N2010" s="6">
        <f>C2010/$C$2</f>
        <v>2.908435877856574E-5</v>
      </c>
      <c r="O2010" s="5" t="s">
        <v>27882</v>
      </c>
      <c r="P2010" t="str">
        <f>VLOOKUP(A2010,'External $ Guide'!$A$2:$L$11545,3,0)</f>
        <v>Allocated1</v>
      </c>
      <c r="Q2010" t="str">
        <f>VLOOKUP(A2010,'External $ Guide'!$A$2:$L$11545,4,0)</f>
        <v>Retail</v>
      </c>
      <c r="R2010" t="str">
        <f>VLOOKUP(A2010,'External $ Guide'!$A$2:$L$11545,5,0)</f>
        <v>Active</v>
      </c>
      <c r="S2010" t="str">
        <f>IFERROR(VLOOKUP(A2010,'Broker &amp; Vendor'!$A$2:$C$11545,3,0),"")</f>
        <v>ASSOCIATED BREWING COMPANY</v>
      </c>
      <c r="T2010" t="str">
        <f>IFERROR(VLOOKUP(A2010,'Broker &amp; Vendor'!$A$2:$C$11545,2,0),"")</f>
        <v>JOHNSON BROTHERS</v>
      </c>
    </row>
    <row r="2011" spans="1:20" x14ac:dyDescent="0.25">
      <c r="A2011" t="s">
        <v>4384</v>
      </c>
      <c r="B2011" t="s">
        <v>295</v>
      </c>
      <c r="C2011" s="10">
        <v>6.7012981132075478</v>
      </c>
      <c r="D2011" s="10">
        <v>6.7012981132075478</v>
      </c>
      <c r="E2011" s="1">
        <v>34.020000000000003</v>
      </c>
      <c r="F2011" s="3">
        <f>((E2011/53)*6)*3</f>
        <v>11.553962264150943</v>
      </c>
      <c r="G2011" s="4">
        <f>VLOOKUP(A2011,'R12 Trend'!$A$4:$B$6433,2,0)</f>
        <v>-0.42</v>
      </c>
      <c r="H2011" s="10" t="str">
        <f>IFERROR(VLOOKUP(A2011,'DDS Needs'!$A$4:$F$767,6,0),"")</f>
        <v/>
      </c>
      <c r="I2011" s="1">
        <f>IFERROR(VLOOKUP(A2011,'WH INV 4-2-2026'!$A$2:$C$2914,3,0),"")</f>
        <v>129.83333300000001</v>
      </c>
      <c r="J2011" s="1">
        <f>I2011/(C2011/3)</f>
        <v>58.123066967030887</v>
      </c>
      <c r="K2011" s="5" t="str">
        <f>IF((I2011&gt;C2011),"X","")</f>
        <v>X</v>
      </c>
      <c r="L2011" s="7">
        <f>(C2011/3)*13</f>
        <v>29.038958490566039</v>
      </c>
      <c r="M2011" s="7">
        <f>I2011-L2011</f>
        <v>100.79437450943396</v>
      </c>
      <c r="N2011" s="6">
        <f>C2011/$C$2</f>
        <v>2.8910878270788296E-5</v>
      </c>
      <c r="O2011" s="5" t="s">
        <v>27882</v>
      </c>
      <c r="P2011" t="str">
        <f>VLOOKUP(A2011,'External $ Guide'!$A$2:$L$11545,3,0)</f>
        <v>Replenish</v>
      </c>
      <c r="Q2011" t="str">
        <f>VLOOKUP(A2011,'External $ Guide'!$A$2:$L$11545,4,0)</f>
        <v>Retail</v>
      </c>
      <c r="R2011" t="str">
        <f>VLOOKUP(A2011,'External $ Guide'!$A$2:$L$11545,5,0)</f>
        <v>Active</v>
      </c>
      <c r="S2011" t="str">
        <f>IFERROR(VLOOKUP(A2011,'Broker &amp; Vendor'!$A$2:$C$11545,3,0),"")</f>
        <v>PIEDMONT DISTILLERS INC.</v>
      </c>
      <c r="T2011" t="str">
        <f>IFERROR(VLOOKUP(A2011,'Broker &amp; Vendor'!$A$2:$C$11545,2,0),"")</f>
        <v>UNITED</v>
      </c>
    </row>
    <row r="2012" spans="1:20" x14ac:dyDescent="0.25">
      <c r="A2012" t="s">
        <v>6246</v>
      </c>
      <c r="B2012" t="s">
        <v>2152</v>
      </c>
      <c r="C2012" s="10">
        <v>6.6810226415094345</v>
      </c>
      <c r="D2012" s="10">
        <v>6.6810226415094345</v>
      </c>
      <c r="E2012" s="1">
        <v>28.51</v>
      </c>
      <c r="F2012" s="3">
        <f>((E2012/53)*6)*3</f>
        <v>9.6826415094339637</v>
      </c>
      <c r="G2012" s="4">
        <f>VLOOKUP(A2012,'R12 Trend'!$A$4:$B$6433,2,0)</f>
        <v>-0.31</v>
      </c>
      <c r="H2012" s="10" t="str">
        <f>IFERROR(VLOOKUP(A2012,'DDS Needs'!$A$4:$F$767,6,0),"")</f>
        <v/>
      </c>
      <c r="I2012" s="1">
        <f>IFERROR(VLOOKUP(A2012,'WH INV 4-2-2026'!$A$2:$C$2914,3,0),"")</f>
        <v>18.333333</v>
      </c>
      <c r="J2012" s="1">
        <f>I2012/(C2012/3)</f>
        <v>8.2322725054519381</v>
      </c>
      <c r="K2012" s="5" t="str">
        <f>IF((I2012&gt;C2012),"X","")</f>
        <v>X</v>
      </c>
      <c r="L2012" s="7">
        <f>(C2012/3)*13</f>
        <v>28.95109811320755</v>
      </c>
      <c r="M2012" s="7">
        <f>I2012-L2012</f>
        <v>-10.61776511320755</v>
      </c>
      <c r="N2012" s="6">
        <f>C2012/$C$2</f>
        <v>2.8823405413403896E-5</v>
      </c>
      <c r="O2012" s="5" t="s">
        <v>27882</v>
      </c>
      <c r="P2012" t="str">
        <f>VLOOKUP(A2012,'External $ Guide'!$A$2:$L$11545,3,0)</f>
        <v>Replenish</v>
      </c>
      <c r="Q2012" t="str">
        <f>VLOOKUP(A2012,'External $ Guide'!$A$2:$L$11545,4,0)</f>
        <v>Retail</v>
      </c>
      <c r="R2012" t="str">
        <f>VLOOKUP(A2012,'External $ Guide'!$A$2:$L$11545,5,0)</f>
        <v>Active</v>
      </c>
      <c r="S2012" t="str">
        <f>IFERROR(VLOOKUP(A2012,'Broker &amp; Vendor'!$A$2:$C$11545,3,0),"")</f>
        <v>LUXCO INC</v>
      </c>
      <c r="T2012" t="str">
        <f>IFERROR(VLOOKUP(A2012,'Broker &amp; Vendor'!$A$2:$C$11545,2,0),"")</f>
        <v>RNDC</v>
      </c>
    </row>
    <row r="2013" spans="1:20" x14ac:dyDescent="0.25">
      <c r="A2013" t="s">
        <v>5861</v>
      </c>
      <c r="B2013" t="s">
        <v>1767</v>
      </c>
      <c r="C2013" s="10">
        <v>6.6767094339622632</v>
      </c>
      <c r="D2013" s="10">
        <v>6.6767094339622632</v>
      </c>
      <c r="E2013" s="1">
        <v>22.34</v>
      </c>
      <c r="F2013" s="3">
        <f>((E2013/53)*6)*3</f>
        <v>7.587169811320754</v>
      </c>
      <c r="G2013" s="4">
        <f>VLOOKUP(A2013,'R12 Trend'!$A$4:$B$6433,2,0)</f>
        <v>-0.12</v>
      </c>
      <c r="H2013" s="10" t="str">
        <f>IFERROR(VLOOKUP(A2013,'DDS Needs'!$A$4:$F$767,6,0),"")</f>
        <v/>
      </c>
      <c r="I2013" s="1">
        <f>IFERROR(VLOOKUP(A2013,'WH INV 4-2-2026'!$A$2:$C$2914,3,0),"")</f>
        <v>28</v>
      </c>
      <c r="J2013" s="1">
        <f>I2013/(C2013/3)</f>
        <v>12.58104771981227</v>
      </c>
      <c r="K2013" s="5" t="str">
        <f>IF((I2013&gt;C2013),"X","")</f>
        <v>X</v>
      </c>
      <c r="L2013" s="7">
        <f>(C2013/3)*13</f>
        <v>28.932407547169806</v>
      </c>
      <c r="M2013" s="7">
        <f>I2013-L2013</f>
        <v>-0.93240754716980589</v>
      </c>
      <c r="N2013" s="6">
        <f>C2013/$C$2</f>
        <v>2.8804797284613574E-5</v>
      </c>
      <c r="O2013" s="5" t="s">
        <v>27882</v>
      </c>
      <c r="P2013" t="str">
        <f>VLOOKUP(A2013,'External $ Guide'!$A$2:$L$11545,3,0)</f>
        <v>Replenish</v>
      </c>
      <c r="Q2013" t="str">
        <f>VLOOKUP(A2013,'External $ Guide'!$A$2:$L$11545,4,0)</f>
        <v>Retail</v>
      </c>
      <c r="R2013" t="str">
        <f>VLOOKUP(A2013,'External $ Guide'!$A$2:$L$11545,5,0)</f>
        <v>Active</v>
      </c>
      <c r="S2013" t="str">
        <f>IFERROR(VLOOKUP(A2013,'Broker &amp; Vendor'!$A$2:$C$11545,3,0),"")</f>
        <v>W. J. DEUTSCH &amp; SONS</v>
      </c>
      <c r="T2013" t="str">
        <f>IFERROR(VLOOKUP(A2013,'Broker &amp; Vendor'!$A$2:$C$11545,2,0),"")</f>
        <v>SGWS- TRANSATLANTIC DIVISION</v>
      </c>
    </row>
    <row r="2014" spans="1:20" x14ac:dyDescent="0.25">
      <c r="A2014" t="s">
        <v>5007</v>
      </c>
      <c r="B2014" t="s">
        <v>913</v>
      </c>
      <c r="C2014" s="10">
        <v>6.6577924528301891</v>
      </c>
      <c r="D2014" s="10">
        <v>6.6577924528301891</v>
      </c>
      <c r="E2014" s="1">
        <v>18.670000000000002</v>
      </c>
      <c r="F2014" s="3">
        <f>((E2014/53)*6)*3</f>
        <v>6.3407547169811318</v>
      </c>
      <c r="G2014" s="4">
        <f>VLOOKUP(A2014,'R12 Trend'!$A$4:$B$6433,2,0)</f>
        <v>0.05</v>
      </c>
      <c r="H2014" s="10" t="str">
        <f>IFERROR(VLOOKUP(A2014,'DDS Needs'!$A$4:$F$767,6,0),"")</f>
        <v/>
      </c>
      <c r="I2014" s="1">
        <f>IFERROR(VLOOKUP(A2014,'WH INV 4-2-2026'!$A$2:$C$2914,3,0),"")</f>
        <v>41</v>
      </c>
      <c r="J2014" s="1">
        <f>I2014/(C2014/3)</f>
        <v>18.474592122155055</v>
      </c>
      <c r="K2014" s="5" t="str">
        <f>IF((I2014&gt;C2014),"X","")</f>
        <v>X</v>
      </c>
      <c r="L2014" s="7">
        <f>(C2014/3)*13</f>
        <v>28.850433962264152</v>
      </c>
      <c r="M2014" s="7">
        <f>I2014-L2014</f>
        <v>12.149566037735848</v>
      </c>
      <c r="N2014" s="6">
        <f>C2014/$C$2</f>
        <v>2.872318525519463E-5</v>
      </c>
      <c r="O2014" s="5" t="s">
        <v>27882</v>
      </c>
      <c r="P2014" t="str">
        <f>VLOOKUP(A2014,'External $ Guide'!$A$2:$L$11545,3,0)</f>
        <v>Replenish</v>
      </c>
      <c r="Q2014" t="str">
        <f>VLOOKUP(A2014,'External $ Guide'!$A$2:$L$11545,4,0)</f>
        <v>Retail</v>
      </c>
      <c r="R2014" t="str">
        <f>VLOOKUP(A2014,'External $ Guide'!$A$2:$L$11545,5,0)</f>
        <v>Active</v>
      </c>
      <c r="S2014" t="str">
        <f>IFERROR(VLOOKUP(A2014,'Broker &amp; Vendor'!$A$2:$C$11545,3,0),"")</f>
        <v>PERNOD RICARD USA</v>
      </c>
      <c r="T2014" t="str">
        <f>IFERROR(VLOOKUP(A2014,'Broker &amp; Vendor'!$A$2:$C$11545,2,0),"")</f>
        <v>SGWS- AMERICAN LIBERTY DIVISION</v>
      </c>
    </row>
    <row r="2015" spans="1:20" x14ac:dyDescent="0.25">
      <c r="A2015" t="s">
        <v>5904</v>
      </c>
      <c r="B2015" t="s">
        <v>1810</v>
      </c>
      <c r="C2015" s="10">
        <v>6.6552452830188669</v>
      </c>
      <c r="D2015" s="10">
        <v>6.6552452830188669</v>
      </c>
      <c r="E2015" s="1">
        <v>16.329999999999998</v>
      </c>
      <c r="F2015" s="3">
        <f>((E2015/53)*6)*3</f>
        <v>5.5460377358490556</v>
      </c>
      <c r="G2015" s="4">
        <f>VLOOKUP(A2015,'R12 Trend'!$A$4:$B$6433,2,0)</f>
        <v>0.51</v>
      </c>
      <c r="H2015" s="10" t="str">
        <f>IFERROR(VLOOKUP(A2015,'DDS Needs'!$A$4:$F$767,6,0),"")</f>
        <v/>
      </c>
      <c r="I2015" s="1" t="str">
        <f>IFERROR(VLOOKUP(A2015,'WH INV 4-2-2026'!$A$2:$C$2914,3,0),"")</f>
        <v/>
      </c>
      <c r="J2015" s="1" t="e">
        <f>I2015/(C2015/3)</f>
        <v>#VALUE!</v>
      </c>
      <c r="K2015" s="5" t="str">
        <f>IF((I2015&gt;C2015),"X","")</f>
        <v>X</v>
      </c>
      <c r="L2015" s="7">
        <f>(C2015/3)*13</f>
        <v>28.839396226415086</v>
      </c>
      <c r="M2015" s="7" t="e">
        <f>I2015-L2015</f>
        <v>#VALUE!</v>
      </c>
      <c r="N2015" s="6">
        <f>C2015/$C$2</f>
        <v>2.8712196202759398E-5</v>
      </c>
      <c r="O2015" s="5" t="s">
        <v>27882</v>
      </c>
      <c r="P2015" t="str">
        <f>VLOOKUP(A2015,'External $ Guide'!$A$2:$L$11545,3,0)</f>
        <v>Allocated1</v>
      </c>
      <c r="Q2015" t="str">
        <f>VLOOKUP(A2015,'External $ Guide'!$A$2:$L$11545,4,0)</f>
        <v>Special order</v>
      </c>
      <c r="R2015" t="str">
        <f>VLOOKUP(A2015,'External $ Guide'!$A$2:$L$11545,5,0)</f>
        <v>Active</v>
      </c>
      <c r="S2015" t="str">
        <f>IFERROR(VLOOKUP(A2015,'Broker &amp; Vendor'!$A$2:$C$11545,3,0),"")</f>
        <v>LUXCO INC</v>
      </c>
      <c r="T2015" t="str">
        <f>IFERROR(VLOOKUP(A2015,'Broker &amp; Vendor'!$A$2:$C$11545,2,0),"")</f>
        <v>RNDC</v>
      </c>
    </row>
    <row r="2016" spans="1:20" x14ac:dyDescent="0.25">
      <c r="A2016" t="s">
        <v>6185</v>
      </c>
      <c r="B2016" t="s">
        <v>2091</v>
      </c>
      <c r="C2016" s="10">
        <v>6.653071698113207</v>
      </c>
      <c r="D2016" s="10">
        <v>6.653071698113207</v>
      </c>
      <c r="E2016" s="1">
        <v>20.84</v>
      </c>
      <c r="F2016" s="3">
        <f>((E2016/53)*6)*3</f>
        <v>7.0777358490566034</v>
      </c>
      <c r="G2016" s="4">
        <f>VLOOKUP(A2016,'R12 Trend'!$A$4:$B$6433,2,0)</f>
        <v>-0.06</v>
      </c>
      <c r="H2016" s="10" t="str">
        <f>IFERROR(VLOOKUP(A2016,'DDS Needs'!$A$4:$F$767,6,0),"")</f>
        <v/>
      </c>
      <c r="I2016" s="1">
        <f>IFERROR(VLOOKUP(A2016,'WH INV 4-2-2026'!$A$2:$C$2914,3,0),"")</f>
        <v>28</v>
      </c>
      <c r="J2016" s="1">
        <f>I2016/(C2016/3)</f>
        <v>12.625746995004153</v>
      </c>
      <c r="K2016" s="5" t="str">
        <f>IF((I2016&gt;C2016),"X","")</f>
        <v>X</v>
      </c>
      <c r="L2016" s="7">
        <f>(C2016/3)*13</f>
        <v>28.829977358490563</v>
      </c>
      <c r="M2016" s="7">
        <f>I2016-L2016</f>
        <v>-0.82997735849056298</v>
      </c>
      <c r="N2016" s="6">
        <f>C2016/$C$2</f>
        <v>2.8702818878014673E-5</v>
      </c>
      <c r="O2016" s="5" t="s">
        <v>27882</v>
      </c>
      <c r="P2016" t="str">
        <f>VLOOKUP(A2016,'External $ Guide'!$A$2:$L$11545,3,0)</f>
        <v>Replenish</v>
      </c>
      <c r="Q2016" t="str">
        <f>VLOOKUP(A2016,'External $ Guide'!$A$2:$L$11545,4,0)</f>
        <v>Retail</v>
      </c>
      <c r="R2016" t="str">
        <f>VLOOKUP(A2016,'External $ Guide'!$A$2:$L$11545,5,0)</f>
        <v>Active</v>
      </c>
      <c r="S2016" t="str">
        <f>IFERROR(VLOOKUP(A2016,'Broker &amp; Vendor'!$A$2:$C$11545,3,0),"")</f>
        <v>THE BARDSTOWN BOURBON CO. LLC</v>
      </c>
      <c r="T2016" t="str">
        <f>IFERROR(VLOOKUP(A2016,'Broker &amp; Vendor'!$A$2:$C$11545,2,0),"")</f>
        <v>RNDC</v>
      </c>
    </row>
    <row r="2017" spans="1:20" x14ac:dyDescent="0.25">
      <c r="A2017" t="s">
        <v>4890</v>
      </c>
      <c r="B2017" t="s">
        <v>796</v>
      </c>
      <c r="C2017" s="10">
        <v>6.6240339622641509</v>
      </c>
      <c r="D2017" s="10">
        <v>6.6240339622641509</v>
      </c>
      <c r="E2017" s="1">
        <v>25.33</v>
      </c>
      <c r="F2017" s="3">
        <f>((E2017/53)*6)*3</f>
        <v>8.6026415094339619</v>
      </c>
      <c r="G2017" s="4">
        <f>VLOOKUP(A2017,'R12 Trend'!$A$4:$B$6433,2,0)</f>
        <v>-0.23</v>
      </c>
      <c r="H2017" s="10" t="str">
        <f>IFERROR(VLOOKUP(A2017,'DDS Needs'!$A$4:$F$767,6,0),"")</f>
        <v/>
      </c>
      <c r="I2017" s="1">
        <f>IFERROR(VLOOKUP(A2017,'WH INV 4-2-2026'!$A$2:$C$2914,3,0),"")</f>
        <v>0.33333299999999999</v>
      </c>
      <c r="J2017" s="1">
        <f>I2017/(C2017/3)</f>
        <v>0.15096525858665613</v>
      </c>
      <c r="K2017" s="5" t="str">
        <f>IF((I2017&gt;C2017),"X","")</f>
        <v/>
      </c>
      <c r="L2017" s="7">
        <f>(C2017/3)*13</f>
        <v>28.704147169811321</v>
      </c>
      <c r="M2017" s="7">
        <f>I2017-L2017</f>
        <v>-28.370814169811322</v>
      </c>
      <c r="N2017" s="6">
        <f>C2017/$C$2</f>
        <v>2.8577543680253095E-5</v>
      </c>
      <c r="O2017" s="5" t="s">
        <v>27882</v>
      </c>
      <c r="P2017" t="str">
        <f>VLOOKUP(A2017,'External $ Guide'!$A$2:$L$11545,3,0)</f>
        <v>SpecOrder</v>
      </c>
      <c r="Q2017" t="str">
        <f>VLOOKUP(A2017,'External $ Guide'!$A$2:$L$11545,4,0)</f>
        <v>Wholesale</v>
      </c>
      <c r="R2017" t="str">
        <f>VLOOKUP(A2017,'External $ Guide'!$A$2:$L$11545,5,0)</f>
        <v>Active</v>
      </c>
      <c r="S2017" t="str">
        <f>IFERROR(VLOOKUP(A2017,'Broker &amp; Vendor'!$A$2:$C$11545,3,0),"")</f>
        <v>OLE SMOKEY DISTILLERY LLC</v>
      </c>
      <c r="T2017" t="str">
        <f>IFERROR(VLOOKUP(A2017,'Broker &amp; Vendor'!$A$2:$C$11545,2,0),"")</f>
        <v>SGWS- CHAMPION DIVISION</v>
      </c>
    </row>
    <row r="2018" spans="1:20" x14ac:dyDescent="0.25">
      <c r="A2018" t="s">
        <v>9884</v>
      </c>
      <c r="B2018" t="s">
        <v>10630</v>
      </c>
      <c r="C2018" s="10">
        <v>6.6</v>
      </c>
      <c r="D2018" s="10">
        <v>6.6</v>
      </c>
      <c r="E2018">
        <v>16.5</v>
      </c>
      <c r="G2018" s="4"/>
      <c r="H2018" s="10" t="str">
        <f>IFERROR(VLOOKUP(A2018,'DDS Needs'!$A$4:$F$767,6,0),"")</f>
        <v/>
      </c>
      <c r="I2018" s="1">
        <f>IFERROR(VLOOKUP(A2018,'WH INV 4-2-2026'!$A$2:$C$2914,3,0),"")</f>
        <v>7</v>
      </c>
      <c r="J2018" s="1">
        <f>I2018/(C2018/3)</f>
        <v>3.1818181818181821</v>
      </c>
      <c r="K2018" s="5" t="str">
        <f>IF((I2018&gt;C2018),"X","")</f>
        <v>X</v>
      </c>
      <c r="L2018" s="7">
        <f>(C2018/3)*13</f>
        <v>28.599999999999998</v>
      </c>
      <c r="M2018" s="7">
        <f>I2018-L2018</f>
        <v>-21.599999999999998</v>
      </c>
      <c r="N2018" s="6">
        <f>C2018/$C$2</f>
        <v>2.8473855865497604E-5</v>
      </c>
      <c r="O2018" s="5" t="s">
        <v>27882</v>
      </c>
      <c r="P2018" t="str">
        <f>VLOOKUP(A2018,'External $ Guide'!$A$2:$L$11545,3,0)</f>
        <v>Replenish</v>
      </c>
      <c r="Q2018" t="str">
        <f>VLOOKUP(A2018,'External $ Guide'!$A$2:$L$11545,4,0)</f>
        <v>Retail</v>
      </c>
      <c r="R2018" t="str">
        <f>VLOOKUP(A2018,'External $ Guide'!$A$2:$L$11545,5,0)</f>
        <v>Active</v>
      </c>
      <c r="S2018" t="str">
        <f>IFERROR(VLOOKUP(A2018,'Broker &amp; Vendor'!$A$2:$C$11545,3,0),"")</f>
        <v>DOUBLE EAGLE IMPORTS LTD</v>
      </c>
      <c r="T2018" t="str">
        <f>IFERROR(VLOOKUP(A2018,'Broker &amp; Vendor'!$A$2:$C$11545,2,0),"")</f>
        <v>UNITED</v>
      </c>
    </row>
    <row r="2019" spans="1:20" x14ac:dyDescent="0.25">
      <c r="A2019" t="s">
        <v>5258</v>
      </c>
      <c r="B2019" t="s">
        <v>1164</v>
      </c>
      <c r="C2019" s="10">
        <v>6.5716981132075469</v>
      </c>
      <c r="D2019" s="10">
        <v>6.5716981132075469</v>
      </c>
      <c r="E2019" s="1">
        <v>22.5</v>
      </c>
      <c r="F2019" s="3">
        <f>((E2019/53)*6)*3</f>
        <v>7.6415094339622645</v>
      </c>
      <c r="G2019" s="4">
        <f>VLOOKUP(A2019,'R12 Trend'!$A$4:$B$6433,2,0)</f>
        <v>-0.14000000000000001</v>
      </c>
      <c r="H2019" s="10" t="str">
        <f>IFERROR(VLOOKUP(A2019,'DDS Needs'!$A$4:$F$767,6,0),"")</f>
        <v/>
      </c>
      <c r="I2019" s="1">
        <f>IFERROR(VLOOKUP(A2019,'WH INV 4-2-2026'!$A$2:$C$2914,3,0),"")</f>
        <v>51</v>
      </c>
      <c r="J2019" s="1">
        <f>I2019/(C2019/3)</f>
        <v>23.281653746770026</v>
      </c>
      <c r="K2019" s="5" t="str">
        <f>IF((I2019&gt;C2019),"X","")</f>
        <v>X</v>
      </c>
      <c r="L2019" s="7">
        <f>(C2019/3)*13</f>
        <v>28.47735849056604</v>
      </c>
      <c r="M2019" s="7">
        <f>I2019-L2019</f>
        <v>22.52264150943396</v>
      </c>
      <c r="N2019" s="6">
        <f>C2019/$C$2</f>
        <v>2.8351755282883978E-5</v>
      </c>
      <c r="O2019" s="5" t="s">
        <v>27882</v>
      </c>
      <c r="P2019" t="str">
        <f>VLOOKUP(A2019,'External $ Guide'!$A$2:$L$11545,3,0)</f>
        <v>Replenish</v>
      </c>
      <c r="Q2019" t="str">
        <f>VLOOKUP(A2019,'External $ Guide'!$A$2:$L$11545,4,0)</f>
        <v>Retail</v>
      </c>
      <c r="R2019" t="str">
        <f>VLOOKUP(A2019,'External $ Guide'!$A$2:$L$11545,5,0)</f>
        <v>Active</v>
      </c>
      <c r="S2019" t="str">
        <f>IFERROR(VLOOKUP(A2019,'Broker &amp; Vendor'!$A$2:$C$11545,3,0),"")</f>
        <v>W. J. DEUTSCH &amp; SONS</v>
      </c>
      <c r="T2019" t="str">
        <f>IFERROR(VLOOKUP(A2019,'Broker &amp; Vendor'!$A$2:$C$11545,2,0),"")</f>
        <v>SGWS- CHAMPION DIVISION</v>
      </c>
    </row>
    <row r="2020" spans="1:20" x14ac:dyDescent="0.25">
      <c r="A2020" t="s">
        <v>7523</v>
      </c>
      <c r="B2020" t="s">
        <v>3429</v>
      </c>
      <c r="C2020" s="10">
        <v>6.5538679245283014</v>
      </c>
      <c r="D2020" s="10">
        <v>6.5538679245283014</v>
      </c>
      <c r="E2020" s="1">
        <v>23.25</v>
      </c>
      <c r="F2020" s="3">
        <f>((E2020/53)*6)*3</f>
        <v>7.8962264150943398</v>
      </c>
      <c r="G2020" s="4">
        <f>VLOOKUP(A2020,'R12 Trend'!$A$4:$B$6433,2,0)</f>
        <v>-0.17</v>
      </c>
      <c r="H2020" s="10" t="str">
        <f>IFERROR(VLOOKUP(A2020,'DDS Needs'!$A$4:$F$767,6,0),"")</f>
        <v/>
      </c>
      <c r="I2020" s="1">
        <f>IFERROR(VLOOKUP(A2020,'WH INV 4-2-2026'!$A$2:$C$2914,3,0),"")</f>
        <v>59</v>
      </c>
      <c r="J2020" s="1">
        <f>I2020/(C2020/3)</f>
        <v>27.006952541348191</v>
      </c>
      <c r="K2020" s="5" t="str">
        <f>IF((I2020&gt;C2020),"X","")</f>
        <v>X</v>
      </c>
      <c r="L2020" s="7">
        <f>(C2020/3)*13</f>
        <v>28.400094339622637</v>
      </c>
      <c r="M2020" s="7">
        <f>I2020-L2020</f>
        <v>30.599905660377363</v>
      </c>
      <c r="N2020" s="6">
        <f>C2020/$C$2</f>
        <v>2.8274831915837393E-5</v>
      </c>
      <c r="O2020" s="5" t="s">
        <v>27882</v>
      </c>
      <c r="P2020" t="str">
        <f>VLOOKUP(A2020,'External $ Guide'!$A$2:$L$11545,3,0)</f>
        <v>Replenish</v>
      </c>
      <c r="Q2020" t="str">
        <f>VLOOKUP(A2020,'External $ Guide'!$A$2:$L$11545,4,0)</f>
        <v>Retail</v>
      </c>
      <c r="R2020" t="str">
        <f>VLOOKUP(A2020,'External $ Guide'!$A$2:$L$11545,5,0)</f>
        <v>Active</v>
      </c>
      <c r="S2020" t="str">
        <f>IFERROR(VLOOKUP(A2020,'Broker &amp; Vendor'!$A$2:$C$11545,3,0),"")</f>
        <v>PERNOD RICARD USA</v>
      </c>
      <c r="T2020" t="str">
        <f>IFERROR(VLOOKUP(A2020,'Broker &amp; Vendor'!$A$2:$C$11545,2,0),"")</f>
        <v>SGWS- AMERICAN LIBERTY DIVISION</v>
      </c>
    </row>
    <row r="2021" spans="1:20" x14ac:dyDescent="0.25">
      <c r="A2021" t="s">
        <v>6727</v>
      </c>
      <c r="B2021" t="s">
        <v>2633</v>
      </c>
      <c r="C2021" s="10">
        <v>6.5533584905660369</v>
      </c>
      <c r="D2021" s="10">
        <v>6.5533584905660369</v>
      </c>
      <c r="E2021" s="1">
        <v>16.079999999999998</v>
      </c>
      <c r="F2021" s="3">
        <f>((E2021/53)*6)*3</f>
        <v>5.4611320754716974</v>
      </c>
      <c r="G2021" s="4">
        <f>VLOOKUP(A2021,'R12 Trend'!$A$4:$B$6433,2,0)</f>
        <v>3.96</v>
      </c>
      <c r="H2021" s="10" t="str">
        <f>IFERROR(VLOOKUP(A2021,'DDS Needs'!$A$4:$F$767,6,0),"")</f>
        <v/>
      </c>
      <c r="I2021" s="1" t="str">
        <f>IFERROR(VLOOKUP(A2021,'WH INV 4-2-2026'!$A$2:$C$2914,3,0),"")</f>
        <v/>
      </c>
      <c r="J2021" s="1" t="e">
        <f>I2021/(C2021/3)</f>
        <v>#VALUE!</v>
      </c>
      <c r="K2021" s="5" t="str">
        <f>IF((I2021&gt;C2021),"X","")</f>
        <v>X</v>
      </c>
      <c r="L2021" s="7">
        <f>(C2021/3)*13</f>
        <v>28.397886792452827</v>
      </c>
      <c r="M2021" s="7" t="e">
        <f>I2021-L2021</f>
        <v>#VALUE!</v>
      </c>
      <c r="N2021" s="6">
        <f>C2021/$C$2</f>
        <v>2.8272634105350347E-5</v>
      </c>
      <c r="O2021" s="5" t="s">
        <v>27882</v>
      </c>
      <c r="P2021" t="str">
        <f>VLOOKUP(A2021,'External $ Guide'!$A$2:$L$11545,3,0)</f>
        <v>SpecOrder</v>
      </c>
      <c r="Q2021" t="str">
        <f>VLOOKUP(A2021,'External $ Guide'!$A$2:$L$11545,4,0)</f>
        <v>Wholesale</v>
      </c>
      <c r="R2021" t="str">
        <f>VLOOKUP(A2021,'External $ Guide'!$A$2:$L$11545,5,0)</f>
        <v>Active</v>
      </c>
      <c r="S2021" t="str">
        <f>IFERROR(VLOOKUP(A2021,'Broker &amp; Vendor'!$A$2:$C$11545,3,0),"")</f>
        <v>SAZERAC CO INC</v>
      </c>
      <c r="T2021" t="str">
        <f>IFERROR(VLOOKUP(A2021,'Broker &amp; Vendor'!$A$2:$C$11545,2,0),"")</f>
        <v>UNITED</v>
      </c>
    </row>
    <row r="2022" spans="1:20" x14ac:dyDescent="0.25">
      <c r="A2022" t="s">
        <v>6208</v>
      </c>
      <c r="B2022" t="s">
        <v>2114</v>
      </c>
      <c r="C2022" s="10">
        <v>6.5207547169811324</v>
      </c>
      <c r="D2022" s="10">
        <v>6.5207547169811324</v>
      </c>
      <c r="E2022" s="1">
        <v>16</v>
      </c>
      <c r="F2022" s="3">
        <f>((E2022/53)*6)*3</f>
        <v>5.433962264150944</v>
      </c>
      <c r="G2022" s="4">
        <f>VLOOKUP(A2022,'R12 Trend'!$A$4:$B$6433,2,0)</f>
        <v>0.24</v>
      </c>
      <c r="H2022" s="10" t="str">
        <f>IFERROR(VLOOKUP(A2022,'DDS Needs'!$A$4:$F$767,6,0),"")</f>
        <v/>
      </c>
      <c r="I2022" s="1">
        <f>IFERROR(VLOOKUP(A2022,'WH INV 4-2-2026'!$A$2:$C$2914,3,0),"")</f>
        <v>21</v>
      </c>
      <c r="J2022" s="1">
        <f>I2022/(C2022/3)</f>
        <v>9.6614583333333339</v>
      </c>
      <c r="K2022" s="5" t="str">
        <f>IF((I2022&gt;C2022),"X","")</f>
        <v>X</v>
      </c>
      <c r="L2022" s="7">
        <f>(C2022/3)*13</f>
        <v>28.256603773584906</v>
      </c>
      <c r="M2022" s="7">
        <f>I2022-L2022</f>
        <v>-7.2566037735849065</v>
      </c>
      <c r="N2022" s="6">
        <f>C2022/$C$2</f>
        <v>2.8131974234179453E-5</v>
      </c>
      <c r="O2022" s="5" t="s">
        <v>27882</v>
      </c>
      <c r="P2022" t="str">
        <f>VLOOKUP(A2022,'External $ Guide'!$A$2:$L$11545,3,0)</f>
        <v>Replenish</v>
      </c>
      <c r="Q2022" t="str">
        <f>VLOOKUP(A2022,'External $ Guide'!$A$2:$L$11545,4,0)</f>
        <v>Retail</v>
      </c>
      <c r="R2022" t="str">
        <f>VLOOKUP(A2022,'External $ Guide'!$A$2:$L$11545,5,0)</f>
        <v>Active</v>
      </c>
      <c r="S2022" t="str">
        <f>IFERROR(VLOOKUP(A2022,'Broker &amp; Vendor'!$A$2:$C$11545,3,0),"")</f>
        <v>BROWN FOREMAN CORP</v>
      </c>
      <c r="T2022" t="str">
        <f>IFERROR(VLOOKUP(A2022,'Broker &amp; Vendor'!$A$2:$C$11545,2,0),"")</f>
        <v>UNITED</v>
      </c>
    </row>
    <row r="2023" spans="1:20" x14ac:dyDescent="0.25">
      <c r="A2023" t="s">
        <v>4366</v>
      </c>
      <c r="B2023" t="s">
        <v>277</v>
      </c>
      <c r="C2023" s="10">
        <v>6.5030264150943387</v>
      </c>
      <c r="D2023" s="10">
        <v>6.5030264150943387</v>
      </c>
      <c r="E2023" s="1">
        <v>19.739999999999998</v>
      </c>
      <c r="F2023" s="3">
        <f>((E2023/53)*6)*3</f>
        <v>6.7041509433962254</v>
      </c>
      <c r="G2023" s="4">
        <f>VLOOKUP(A2023,'R12 Trend'!$A$4:$B$6433,2,0)</f>
        <v>-0.03</v>
      </c>
      <c r="H2023" s="10" t="str">
        <f>IFERROR(VLOOKUP(A2023,'DDS Needs'!$A$4:$F$767,6,0),"")</f>
        <v/>
      </c>
      <c r="I2023" s="1">
        <f>IFERROR(VLOOKUP(A2023,'WH INV 4-2-2026'!$A$2:$C$2914,3,0),"")</f>
        <v>38</v>
      </c>
      <c r="J2023" s="1">
        <f>I2023/(C2023/3)</f>
        <v>17.530299390356422</v>
      </c>
      <c r="K2023" s="5" t="str">
        <f>IF((I2023&gt;C2023),"X","")</f>
        <v>X</v>
      </c>
      <c r="L2023" s="7">
        <f>(C2023/3)*13</f>
        <v>28.179781132075469</v>
      </c>
      <c r="M2023" s="7">
        <f>I2023-L2023</f>
        <v>9.820218867924531</v>
      </c>
      <c r="N2023" s="6">
        <f>C2023/$C$2</f>
        <v>2.8055490429230272E-5</v>
      </c>
      <c r="O2023" s="5" t="s">
        <v>27882</v>
      </c>
      <c r="P2023" t="str">
        <f>VLOOKUP(A2023,'External $ Guide'!$A$2:$L$11545,3,0)</f>
        <v>Replenish</v>
      </c>
      <c r="Q2023" t="str">
        <f>VLOOKUP(A2023,'External $ Guide'!$A$2:$L$11545,4,0)</f>
        <v>Retail</v>
      </c>
      <c r="R2023" t="str">
        <f>VLOOKUP(A2023,'External $ Guide'!$A$2:$L$11545,5,0)</f>
        <v>Active</v>
      </c>
      <c r="S2023" t="str">
        <f>IFERROR(VLOOKUP(A2023,'Broker &amp; Vendor'!$A$2:$C$11545,3,0),"")</f>
        <v>SAZERAC CO INC</v>
      </c>
      <c r="T2023" t="str">
        <f>IFERROR(VLOOKUP(A2023,'Broker &amp; Vendor'!$A$2:$C$11545,2,0),"")</f>
        <v>UNITED</v>
      </c>
    </row>
    <row r="2024" spans="1:20" x14ac:dyDescent="0.25">
      <c r="A2024" t="s">
        <v>6249</v>
      </c>
      <c r="B2024" t="s">
        <v>2155</v>
      </c>
      <c r="C2024" s="10">
        <v>6.4555471698113207</v>
      </c>
      <c r="D2024" s="10">
        <v>6.4555471698113207</v>
      </c>
      <c r="E2024" s="1">
        <v>15.84</v>
      </c>
      <c r="F2024" s="3">
        <f>((E2024/53)*6)*3</f>
        <v>5.3796226415094344</v>
      </c>
      <c r="G2024" s="4">
        <f>VLOOKUP(A2024,'R12 Trend'!$A$4:$B$6433,2,0)</f>
        <v>0.24</v>
      </c>
      <c r="H2024" s="10" t="str">
        <f>IFERROR(VLOOKUP(A2024,'DDS Needs'!$A$4:$F$767,6,0),"")</f>
        <v/>
      </c>
      <c r="I2024" s="1">
        <f>IFERROR(VLOOKUP(A2024,'WH INV 4-2-2026'!$A$2:$C$2914,3,0),"")</f>
        <v>20</v>
      </c>
      <c r="J2024" s="1">
        <f>I2024/(C2024/3)</f>
        <v>9.2943322109988777</v>
      </c>
      <c r="K2024" s="5" t="str">
        <f>IF((I2024&gt;C2024),"X","")</f>
        <v>X</v>
      </c>
      <c r="L2024" s="7">
        <f>(C2024/3)*13</f>
        <v>27.974037735849056</v>
      </c>
      <c r="M2024" s="7">
        <f>I2024-L2024</f>
        <v>-7.9740377358490555</v>
      </c>
      <c r="N2024" s="6">
        <f>C2024/$C$2</f>
        <v>2.7850654491837658E-5</v>
      </c>
      <c r="O2024" s="5" t="s">
        <v>27882</v>
      </c>
      <c r="P2024" t="str">
        <f>VLOOKUP(A2024,'External $ Guide'!$A$2:$L$11545,3,0)</f>
        <v>Replenish</v>
      </c>
      <c r="Q2024" t="str">
        <f>VLOOKUP(A2024,'External $ Guide'!$A$2:$L$11545,4,0)</f>
        <v>Retail</v>
      </c>
      <c r="R2024" t="str">
        <f>VLOOKUP(A2024,'External $ Guide'!$A$2:$L$11545,5,0)</f>
        <v>Active</v>
      </c>
      <c r="S2024" t="s">
        <v>27956</v>
      </c>
      <c r="T2024" t="str">
        <f>IFERROR(VLOOKUP(A2024,'Broker &amp; Vendor'!$A$2:$C$11545,2,0),"")</f>
        <v>SGWS- CHAMPION DIVISION</v>
      </c>
    </row>
    <row r="2025" spans="1:20" x14ac:dyDescent="0.25">
      <c r="A2025" t="s">
        <v>5075</v>
      </c>
      <c r="B2025" t="s">
        <v>981</v>
      </c>
      <c r="C2025" s="10">
        <v>6.3963169811320766</v>
      </c>
      <c r="D2025" s="10">
        <v>6.3963169811320766</v>
      </c>
      <c r="E2025" s="1">
        <v>23.84</v>
      </c>
      <c r="F2025" s="3">
        <f>((E2025/53)*6)*3</f>
        <v>8.0966037735849063</v>
      </c>
      <c r="G2025" s="4">
        <f>VLOOKUP(A2025,'R12 Trend'!$A$4:$B$6433,2,0)</f>
        <v>-0.21</v>
      </c>
      <c r="H2025" s="10" t="str">
        <f>IFERROR(VLOOKUP(A2025,'DDS Needs'!$A$4:$F$767,6,0),"")</f>
        <v/>
      </c>
      <c r="I2025" s="1">
        <f>IFERROR(VLOOKUP(A2025,'WH INV 4-2-2026'!$A$2:$C$2914,3,0),"")</f>
        <v>0.16666700000000001</v>
      </c>
      <c r="J2025" s="1">
        <f>I2025/(C2025/3)</f>
        <v>7.8170140953756406E-2</v>
      </c>
      <c r="K2025" s="5" t="str">
        <f>IF((I2025&gt;C2025),"X","")</f>
        <v/>
      </c>
      <c r="L2025" s="7">
        <f>(C2025/3)*13</f>
        <v>27.717373584905662</v>
      </c>
      <c r="M2025" s="7">
        <f>I2025-L2025</f>
        <v>-27.550706584905662</v>
      </c>
      <c r="N2025" s="6">
        <f>C2025/$C$2</f>
        <v>2.7595122392543867E-5</v>
      </c>
      <c r="O2025" s="5" t="s">
        <v>27882</v>
      </c>
      <c r="P2025" t="str">
        <f>VLOOKUP(A2025,'External $ Guide'!$A$2:$L$11545,3,0)</f>
        <v>Replenish</v>
      </c>
      <c r="Q2025" t="str">
        <f>VLOOKUP(A2025,'External $ Guide'!$A$2:$L$11545,4,0)</f>
        <v>Retail</v>
      </c>
      <c r="R2025" t="str">
        <f>VLOOKUP(A2025,'External $ Guide'!$A$2:$L$11545,5,0)</f>
        <v>Active</v>
      </c>
      <c r="S2025" t="str">
        <f>IFERROR(VLOOKUP(A2025,'Broker &amp; Vendor'!$A$2:$C$11545,3,0),"")</f>
        <v>PARK STREET IMPORTS /</v>
      </c>
      <c r="T2025" t="str">
        <f>IFERROR(VLOOKUP(A2025,'Broker &amp; Vendor'!$A$2:$C$11545,2,0),"")</f>
        <v>LUKE LEA BEVERAGES</v>
      </c>
    </row>
    <row r="2026" spans="1:20" x14ac:dyDescent="0.25">
      <c r="A2026" t="s">
        <v>6769</v>
      </c>
      <c r="B2026" t="s">
        <v>2675</v>
      </c>
      <c r="C2026" s="10">
        <v>6.3950943396226414</v>
      </c>
      <c r="D2026" s="10">
        <v>6.3950943396226414</v>
      </c>
      <c r="E2026" s="1">
        <v>18.829999999999998</v>
      </c>
      <c r="F2026" s="3">
        <f>((E2026/53)*6)*3</f>
        <v>6.3950943396226414</v>
      </c>
      <c r="G2026" s="4">
        <f>VLOOKUP(A2026,'R12 Trend'!$A$4:$B$6433,2,0)</f>
        <v>0</v>
      </c>
      <c r="H2026" s="10" t="str">
        <f>IFERROR(VLOOKUP(A2026,'DDS Needs'!$A$4:$F$767,6,0),"")</f>
        <v/>
      </c>
      <c r="I2026" s="1">
        <f>IFERROR(VLOOKUP(A2026,'WH INV 4-2-2026'!$A$2:$C$2914,3,0),"")</f>
        <v>60</v>
      </c>
      <c r="J2026" s="1">
        <f>I2026/(C2026/3)</f>
        <v>28.146574614976103</v>
      </c>
      <c r="K2026" s="5" t="str">
        <f>IF((I2026&gt;C2026),"X","")</f>
        <v>X</v>
      </c>
      <c r="L2026" s="7">
        <f>(C2026/3)*13</f>
        <v>27.71207547169811</v>
      </c>
      <c r="M2026" s="7">
        <f>I2026-L2026</f>
        <v>32.287924528301886</v>
      </c>
      <c r="N2026" s="6">
        <f>C2026/$C$2</f>
        <v>2.7589847647374952E-5</v>
      </c>
      <c r="O2026" s="5" t="s">
        <v>27882</v>
      </c>
      <c r="P2026" t="str">
        <f>VLOOKUP(A2026,'External $ Guide'!$A$2:$L$11545,3,0)</f>
        <v>Replenish</v>
      </c>
      <c r="Q2026" t="str">
        <f>VLOOKUP(A2026,'External $ Guide'!$A$2:$L$11545,4,0)</f>
        <v>Retail</v>
      </c>
      <c r="R2026" t="str">
        <f>VLOOKUP(A2026,'External $ Guide'!$A$2:$L$11545,5,0)</f>
        <v>Active</v>
      </c>
      <c r="S2026" t="str">
        <f>IFERROR(VLOOKUP(A2026,'Broker &amp; Vendor'!$A$2:$C$11545,3,0),"")</f>
        <v>UNIFYING SPIRITS LLC DBA BOBA POPS</v>
      </c>
      <c r="T2026" t="str">
        <f>IFERROR(VLOOKUP(A2026,'Broker &amp; Vendor'!$A$2:$C$11545,2,0),"")</f>
        <v>RNDC</v>
      </c>
    </row>
    <row r="2027" spans="1:20" x14ac:dyDescent="0.25">
      <c r="A2027" t="s">
        <v>7409</v>
      </c>
      <c r="B2027" t="s">
        <v>3315</v>
      </c>
      <c r="C2027" s="10">
        <v>6.3544754716981116</v>
      </c>
      <c r="D2027" s="10">
        <v>6.3544754716981116</v>
      </c>
      <c r="E2027" s="1">
        <v>19.489999999999998</v>
      </c>
      <c r="F2027" s="3">
        <f>((E2027/53)*6)*3</f>
        <v>6.6192452830188664</v>
      </c>
      <c r="G2027" s="4">
        <f>VLOOKUP(A2027,'R12 Trend'!$A$4:$B$6433,2,0)</f>
        <v>-0.04</v>
      </c>
      <c r="H2027" s="10" t="str">
        <f>IFERROR(VLOOKUP(A2027,'DDS Needs'!$A$4:$F$767,6,0),"")</f>
        <v/>
      </c>
      <c r="I2027" s="1">
        <f>IFERROR(VLOOKUP(A2027,'WH INV 4-2-2026'!$A$2:$C$2914,3,0),"")</f>
        <v>14</v>
      </c>
      <c r="J2027" s="1">
        <f>I2027/(C2027/3)</f>
        <v>6.6095148509207009</v>
      </c>
      <c r="K2027" s="5" t="str">
        <f>IF((I2027&gt;C2027),"X","")</f>
        <v>X</v>
      </c>
      <c r="L2027" s="7">
        <f>(C2027/3)*13</f>
        <v>27.536060377358485</v>
      </c>
      <c r="M2027" s="7">
        <f>I2027-L2027</f>
        <v>-13.536060377358485</v>
      </c>
      <c r="N2027" s="6">
        <f>C2027/$C$2</f>
        <v>2.7414608891207869E-5</v>
      </c>
      <c r="O2027" s="5" t="s">
        <v>27882</v>
      </c>
      <c r="P2027" t="str">
        <f>VLOOKUP(A2027,'External $ Guide'!$A$2:$L$11545,3,0)</f>
        <v>Replenish</v>
      </c>
      <c r="Q2027" t="str">
        <f>VLOOKUP(A2027,'External $ Guide'!$A$2:$L$11545,4,0)</f>
        <v>Wholesale bottle</v>
      </c>
      <c r="R2027" t="str">
        <f>VLOOKUP(A2027,'External $ Guide'!$A$2:$L$11545,5,0)</f>
        <v>Active</v>
      </c>
      <c r="S2027" t="str">
        <f>IFERROR(VLOOKUP(A2027,'Broker &amp; Vendor'!$A$2:$C$11545,3,0),"")</f>
        <v>MHW LTD</v>
      </c>
      <c r="T2027" t="str">
        <f>IFERROR(VLOOKUP(A2027,'Broker &amp; Vendor'!$A$2:$C$11545,2,0),"")</f>
        <v>RNDC</v>
      </c>
    </row>
    <row r="2028" spans="1:20" x14ac:dyDescent="0.25">
      <c r="A2028" t="s">
        <v>5441</v>
      </c>
      <c r="B2028" t="s">
        <v>1347</v>
      </c>
      <c r="C2028" s="10">
        <v>6.349584905660377</v>
      </c>
      <c r="D2028" s="10">
        <v>6.349584905660377</v>
      </c>
      <c r="E2028" s="1">
        <v>15.58</v>
      </c>
      <c r="F2028" s="3">
        <f>((E2028/53)*6)*3</f>
        <v>5.2913207547169812</v>
      </c>
      <c r="G2028" s="4">
        <f>VLOOKUP(A2028,'R12 Trend'!$A$4:$B$6433,2,0)</f>
        <v>1.06</v>
      </c>
      <c r="H2028" s="10" t="str">
        <f>IFERROR(VLOOKUP(A2028,'DDS Needs'!$A$4:$F$767,6,0),"")</f>
        <v/>
      </c>
      <c r="I2028" s="1">
        <f>IFERROR(VLOOKUP(A2028,'WH INV 4-2-2026'!$A$2:$C$2914,3,0),"")</f>
        <v>35</v>
      </c>
      <c r="J2028" s="1">
        <f>I2028/(C2028/3)</f>
        <v>16.536514049351023</v>
      </c>
      <c r="K2028" s="5" t="str">
        <f>IF((I2028&gt;C2028),"X","")</f>
        <v>X</v>
      </c>
      <c r="L2028" s="7">
        <f>(C2028/3)*13</f>
        <v>27.5148679245283</v>
      </c>
      <c r="M2028" s="7">
        <f>I2028-L2028</f>
        <v>7.4851320754717001</v>
      </c>
      <c r="N2028" s="6">
        <f>C2028/$C$2</f>
        <v>2.7393509910532238E-5</v>
      </c>
      <c r="O2028" s="5" t="s">
        <v>27882</v>
      </c>
      <c r="P2028" t="str">
        <f>VLOOKUP(A2028,'External $ Guide'!$A$2:$L$11545,3,0)</f>
        <v>Replenish</v>
      </c>
      <c r="Q2028" t="str">
        <f>VLOOKUP(A2028,'External $ Guide'!$A$2:$L$11545,4,0)</f>
        <v>Wholesale bottle</v>
      </c>
      <c r="R2028" t="str">
        <f>VLOOKUP(A2028,'External $ Guide'!$A$2:$L$11545,5,0)</f>
        <v>Active</v>
      </c>
      <c r="S2028" t="str">
        <f>IFERROR(VLOOKUP(A2028,'Broker &amp; Vendor'!$A$2:$C$11545,3,0),"")</f>
        <v>MHW LTD</v>
      </c>
      <c r="T2028" t="str">
        <f>IFERROR(VLOOKUP(A2028,'Broker &amp; Vendor'!$A$2:$C$11545,2,0),"")</f>
        <v>RNDC</v>
      </c>
    </row>
    <row r="2029" spans="1:20" x14ac:dyDescent="0.25">
      <c r="A2029" t="s">
        <v>8235</v>
      </c>
      <c r="B2029" t="s">
        <v>10618</v>
      </c>
      <c r="C2029" s="10">
        <v>6.3319999999999999</v>
      </c>
      <c r="D2029" s="10">
        <v>6.3319999999999999</v>
      </c>
      <c r="E2029">
        <v>15.83</v>
      </c>
      <c r="G2029" s="4"/>
      <c r="H2029" s="10" t="str">
        <f>IFERROR(VLOOKUP(A2029,'DDS Needs'!$A$4:$F$767,6,0),"")</f>
        <v/>
      </c>
      <c r="I2029" s="1">
        <f>IFERROR(VLOOKUP(A2029,'WH INV 4-2-2026'!$A$2:$C$2914,3,0),"")</f>
        <v>41</v>
      </c>
      <c r="J2029" s="1">
        <f>I2029/(C2029/3)</f>
        <v>19.425142135186356</v>
      </c>
      <c r="K2029" s="5" t="str">
        <f>IF((I2029&gt;C2029),"X","")</f>
        <v>X</v>
      </c>
      <c r="L2029" s="7">
        <f>(C2029/3)*13</f>
        <v>27.438666666666663</v>
      </c>
      <c r="M2029" s="7">
        <f>I2029-L2029</f>
        <v>13.561333333333337</v>
      </c>
      <c r="N2029" s="6">
        <f>C2029/$C$2</f>
        <v>2.7317644748534973E-5</v>
      </c>
      <c r="O2029" s="5" t="s">
        <v>27882</v>
      </c>
      <c r="P2029" t="str">
        <f>VLOOKUP(A2029,'External $ Guide'!$A$2:$L$11545,3,0)</f>
        <v>Replenish</v>
      </c>
      <c r="Q2029" t="str">
        <f>VLOOKUP(A2029,'External $ Guide'!$A$2:$L$11545,4,0)</f>
        <v>Retail</v>
      </c>
      <c r="R2029" t="str">
        <f>VLOOKUP(A2029,'External $ Guide'!$A$2:$L$11545,5,0)</f>
        <v>Active</v>
      </c>
      <c r="S2029" t="str">
        <f>IFERROR(VLOOKUP(A2029,'Broker &amp; Vendor'!$A$2:$C$11545,3,0),"")</f>
        <v>MCCORMICK DISTILLING CO INC</v>
      </c>
      <c r="T2029" t="str">
        <f>IFERROR(VLOOKUP(A2029,'Broker &amp; Vendor'!$A$2:$C$11545,2,0),"")</f>
        <v>RNDC</v>
      </c>
    </row>
    <row r="2030" spans="1:20" x14ac:dyDescent="0.25">
      <c r="A2030" t="s">
        <v>5113</v>
      </c>
      <c r="B2030" t="s">
        <v>1019</v>
      </c>
      <c r="C2030" s="10">
        <v>6.3278490566037719</v>
      </c>
      <c r="D2030" s="10">
        <v>6.3278490566037719</v>
      </c>
      <c r="E2030" s="1">
        <v>27.4</v>
      </c>
      <c r="F2030" s="3">
        <f>((E2030/53)*6)*3</f>
        <v>9.3056603773584889</v>
      </c>
      <c r="G2030" s="4">
        <f>VLOOKUP(A2030,'R12 Trend'!$A$4:$B$6433,2,0)</f>
        <v>-0.32</v>
      </c>
      <c r="H2030" s="10" t="str">
        <f>IFERROR(VLOOKUP(A2030,'DDS Needs'!$A$4:$F$767,6,0),"")</f>
        <v/>
      </c>
      <c r="I2030" s="1">
        <f>IFERROR(VLOOKUP(A2030,'WH INV 4-2-2026'!$A$2:$C$2914,3,0),"")</f>
        <v>88</v>
      </c>
      <c r="J2030" s="1">
        <f>I2030/(C2030/3)</f>
        <v>41.72033777014456</v>
      </c>
      <c r="K2030" s="5" t="str">
        <f>IF((I2030&gt;C2030),"X","")</f>
        <v>X</v>
      </c>
      <c r="L2030" s="7">
        <f>(C2030/3)*13</f>
        <v>27.420679245283015</v>
      </c>
      <c r="M2030" s="7">
        <f>I2030-L2030</f>
        <v>60.579320754716989</v>
      </c>
      <c r="N2030" s="6">
        <f>C2030/$C$2</f>
        <v>2.7299736663084968E-5</v>
      </c>
      <c r="O2030" s="5" t="s">
        <v>27882</v>
      </c>
      <c r="P2030" t="str">
        <f>VLOOKUP(A2030,'External $ Guide'!$A$2:$L$11545,3,0)</f>
        <v>Replenish</v>
      </c>
      <c r="Q2030" t="str">
        <f>VLOOKUP(A2030,'External $ Guide'!$A$2:$L$11545,4,0)</f>
        <v>Retail</v>
      </c>
      <c r="R2030" t="str">
        <f>VLOOKUP(A2030,'External $ Guide'!$A$2:$L$11545,5,0)</f>
        <v>Active</v>
      </c>
      <c r="S2030" t="str">
        <f>IFERROR(VLOOKUP(A2030,'Broker &amp; Vendor'!$A$2:$C$11545,3,0),"")</f>
        <v>DIAGEO NORTH AMERICA INC</v>
      </c>
      <c r="T2030" t="str">
        <f>IFERROR(VLOOKUP(A2030,'Broker &amp; Vendor'!$A$2:$C$11545,2,0),"")</f>
        <v>SGWS- COASTAL PACIFIC DIVISION</v>
      </c>
    </row>
    <row r="2031" spans="1:20" x14ac:dyDescent="0.25">
      <c r="A2031" t="s">
        <v>7266</v>
      </c>
      <c r="B2031" t="s">
        <v>3172</v>
      </c>
      <c r="C2031" s="10">
        <v>6.3000679245283013</v>
      </c>
      <c r="D2031" s="10">
        <v>6.3000679245283013</v>
      </c>
      <c r="E2031" s="1">
        <v>21.57</v>
      </c>
      <c r="F2031" s="3">
        <f>((E2031/53)*6)*3</f>
        <v>7.3256603773584903</v>
      </c>
      <c r="G2031" s="4">
        <f>VLOOKUP(A2031,'R12 Trend'!$A$4:$B$6433,2,0)</f>
        <v>-0.14000000000000001</v>
      </c>
      <c r="H2031" s="10" t="str">
        <f>IFERROR(VLOOKUP(A2031,'DDS Needs'!$A$4:$F$767,6,0),"")</f>
        <v/>
      </c>
      <c r="I2031" s="1" t="str">
        <f>IFERROR(VLOOKUP(A2031,'WH INV 4-2-2026'!$A$2:$C$2914,3,0),"")</f>
        <v/>
      </c>
      <c r="J2031" s="1" t="e">
        <f>I2031/(C2031/3)</f>
        <v>#VALUE!</v>
      </c>
      <c r="K2031" s="5" t="str">
        <f>IF((I2031&gt;C2031),"X","")</f>
        <v>X</v>
      </c>
      <c r="L2031" s="7">
        <f>(C2031/3)*13</f>
        <v>27.300294339622639</v>
      </c>
      <c r="M2031" s="7" t="e">
        <f>I2031-L2031</f>
        <v>#VALUE!</v>
      </c>
      <c r="N2031" s="6">
        <f>C2031/$C$2</f>
        <v>2.7179882731191438E-5</v>
      </c>
      <c r="O2031" s="5" t="s">
        <v>27882</v>
      </c>
      <c r="P2031" t="str">
        <f>VLOOKUP(A2031,'External $ Guide'!$A$2:$L$11545,3,0)</f>
        <v>Replenish</v>
      </c>
      <c r="Q2031" t="str">
        <f>VLOOKUP(A2031,'External $ Guide'!$A$2:$L$11545,4,0)</f>
        <v>Retail</v>
      </c>
      <c r="R2031" t="str">
        <f>VLOOKUP(A2031,'External $ Guide'!$A$2:$L$11545,5,0)</f>
        <v>Active</v>
      </c>
      <c r="S2031" t="str">
        <f>IFERROR(VLOOKUP(A2031,'Broker &amp; Vendor'!$A$2:$C$11545,3,0),"")</f>
        <v>CIROC SPIRITS LLC</v>
      </c>
      <c r="T2031" t="str">
        <f>IFERROR(VLOOKUP(A2031,'Broker &amp; Vendor'!$A$2:$C$11545,2,0),"")</f>
        <v>SGWS- CHAMPION DIVISION</v>
      </c>
    </row>
    <row r="2032" spans="1:20" x14ac:dyDescent="0.25">
      <c r="A2032" t="s">
        <v>7524</v>
      </c>
      <c r="B2032" t="s">
        <v>3430</v>
      </c>
      <c r="C2032" s="10">
        <v>6.2990490566037733</v>
      </c>
      <c r="D2032" s="10">
        <v>6.2990490566037733</v>
      </c>
      <c r="E2032" s="1">
        <v>20.16</v>
      </c>
      <c r="F2032" s="3">
        <f>((E2032/53)*6)*3</f>
        <v>6.8467924528301882</v>
      </c>
      <c r="G2032" s="4">
        <f>VLOOKUP(A2032,'R12 Trend'!$A$4:$B$6433,2,0)</f>
        <v>-0.08</v>
      </c>
      <c r="H2032" s="10" t="str">
        <f>IFERROR(VLOOKUP(A2032,'DDS Needs'!$A$4:$F$767,6,0),"")</f>
        <v/>
      </c>
      <c r="I2032" s="1">
        <f>IFERROR(VLOOKUP(A2032,'WH INV 4-2-2026'!$A$2:$C$2914,3,0),"")</f>
        <v>21</v>
      </c>
      <c r="J2032" s="1">
        <f>I2032/(C2032/3)</f>
        <v>10.001509661835749</v>
      </c>
      <c r="K2032" s="5" t="str">
        <f>IF((I2032&gt;C2032),"X","")</f>
        <v>X</v>
      </c>
      <c r="L2032" s="7">
        <f>(C2032/3)*13</f>
        <v>27.295879245283015</v>
      </c>
      <c r="M2032" s="7">
        <f>I2032-L2032</f>
        <v>-6.2958792452830146</v>
      </c>
      <c r="N2032" s="6">
        <f>C2032/$C$2</f>
        <v>2.7175487110217349E-5</v>
      </c>
      <c r="O2032" s="5" t="s">
        <v>27882</v>
      </c>
      <c r="P2032" t="str">
        <f>VLOOKUP(A2032,'External $ Guide'!$A$2:$L$11545,3,0)</f>
        <v>Replenish</v>
      </c>
      <c r="Q2032" t="str">
        <f>VLOOKUP(A2032,'External $ Guide'!$A$2:$L$11545,4,0)</f>
        <v>Retail</v>
      </c>
      <c r="R2032" t="str">
        <f>VLOOKUP(A2032,'External $ Guide'!$A$2:$L$11545,5,0)</f>
        <v>Active</v>
      </c>
      <c r="S2032" t="str">
        <f>IFERROR(VLOOKUP(A2032,'Broker &amp; Vendor'!$A$2:$C$11545,3,0),"")</f>
        <v>PERNOD RICARD USA</v>
      </c>
      <c r="T2032" t="str">
        <f>IFERROR(VLOOKUP(A2032,'Broker &amp; Vendor'!$A$2:$C$11545,2,0),"")</f>
        <v>SGWS- AMERICAN LIBERTY DIVISION</v>
      </c>
    </row>
    <row r="2033" spans="1:20" x14ac:dyDescent="0.25">
      <c r="A2033" t="s">
        <v>4468</v>
      </c>
      <c r="B2033" t="s">
        <v>379</v>
      </c>
      <c r="C2033" s="10">
        <v>6.2729660377358494</v>
      </c>
      <c r="D2033" s="10">
        <v>6.2729660377358494</v>
      </c>
      <c r="E2033" s="1">
        <v>23.68</v>
      </c>
      <c r="F2033" s="3">
        <f>((E2033/53)*6)*3</f>
        <v>8.0422641509433959</v>
      </c>
      <c r="G2033" s="4">
        <f>VLOOKUP(A2033,'R12 Trend'!$A$4:$B$6433,2,0)</f>
        <v>-0.22</v>
      </c>
      <c r="H2033" s="10" t="str">
        <f>IFERROR(VLOOKUP(A2033,'DDS Needs'!$A$4:$F$767,6,0),"")</f>
        <v/>
      </c>
      <c r="I2033" s="1">
        <f>IFERROR(VLOOKUP(A2033,'WH INV 4-2-2026'!$A$2:$C$2914,3,0),"")</f>
        <v>21</v>
      </c>
      <c r="J2033" s="1">
        <f>I2033/(C2033/3)</f>
        <v>10.043095980595981</v>
      </c>
      <c r="K2033" s="5" t="str">
        <f>IF((I2033&gt;C2033),"X","")</f>
        <v>X</v>
      </c>
      <c r="L2033" s="7">
        <f>(C2033/3)*13</f>
        <v>27.182852830188679</v>
      </c>
      <c r="M2033" s="7">
        <f>I2033-L2033</f>
        <v>-6.1828528301886791</v>
      </c>
      <c r="N2033" s="6">
        <f>C2033/$C$2</f>
        <v>2.7062959213280632E-5</v>
      </c>
      <c r="O2033" s="5" t="s">
        <v>27882</v>
      </c>
      <c r="P2033" t="str">
        <f>VLOOKUP(A2033,'External $ Guide'!$A$2:$L$11545,3,0)</f>
        <v>Replenish</v>
      </c>
      <c r="Q2033" t="str">
        <f>VLOOKUP(A2033,'External $ Guide'!$A$2:$L$11545,4,0)</f>
        <v>Retail</v>
      </c>
      <c r="R2033" t="str">
        <f>VLOOKUP(A2033,'External $ Guide'!$A$2:$L$11545,5,0)</f>
        <v>Active</v>
      </c>
      <c r="S2033" t="str">
        <f>IFERROR(VLOOKUP(A2033,'Broker &amp; Vendor'!$A$2:$C$11545,3,0),"")</f>
        <v>HOTALING &amp; CO. LLC</v>
      </c>
      <c r="T2033" t="str">
        <f>IFERROR(VLOOKUP(A2033,'Broker &amp; Vendor'!$A$2:$C$11545,2,0),"")</f>
        <v>SGWS- CHAMPION DIVISION</v>
      </c>
    </row>
    <row r="2034" spans="1:20" x14ac:dyDescent="0.25">
      <c r="A2034" t="s">
        <v>5010</v>
      </c>
      <c r="B2034" t="s">
        <v>916</v>
      </c>
      <c r="C2034" s="10">
        <v>6.2585660377358483</v>
      </c>
      <c r="D2034" s="10">
        <v>6.2585660377358483</v>
      </c>
      <c r="E2034" s="1">
        <v>21.68</v>
      </c>
      <c r="F2034" s="3">
        <f>((E2034/53)*6)*3</f>
        <v>7.3630188679245272</v>
      </c>
      <c r="G2034" s="4">
        <f>VLOOKUP(A2034,'R12 Trend'!$A$4:$B$6433,2,0)</f>
        <v>-0.15</v>
      </c>
      <c r="H2034" s="10" t="str">
        <f>IFERROR(VLOOKUP(A2034,'DDS Needs'!$A$4:$F$767,6,0),"")</f>
        <v/>
      </c>
      <c r="I2034" s="1">
        <f>IFERROR(VLOOKUP(A2034,'WH INV 4-2-2026'!$A$2:$C$2914,3,0),"")</f>
        <v>66</v>
      </c>
      <c r="J2034" s="1">
        <f>I2034/(C2034/3)</f>
        <v>31.636639895810728</v>
      </c>
      <c r="K2034" s="5" t="str">
        <f>IF((I2034&gt;C2034),"X","")</f>
        <v>X</v>
      </c>
      <c r="L2034" s="7">
        <f>(C2034/3)*13</f>
        <v>27.120452830188675</v>
      </c>
      <c r="M2034" s="7">
        <f>I2034-L2034</f>
        <v>38.879547169811325</v>
      </c>
      <c r="N2034" s="6">
        <f>C2034/$C$2</f>
        <v>2.7000834436846818E-5</v>
      </c>
      <c r="O2034" s="5" t="s">
        <v>27882</v>
      </c>
      <c r="P2034" t="str">
        <f>VLOOKUP(A2034,'External $ Guide'!$A$2:$L$11545,3,0)</f>
        <v>Replenish</v>
      </c>
      <c r="Q2034" t="str">
        <f>VLOOKUP(A2034,'External $ Guide'!$A$2:$L$11545,4,0)</f>
        <v>Retail</v>
      </c>
      <c r="R2034" t="str">
        <f>VLOOKUP(A2034,'External $ Guide'!$A$2:$L$11545,5,0)</f>
        <v>Active</v>
      </c>
      <c r="S2034" t="str">
        <f>IFERROR(VLOOKUP(A2034,'Broker &amp; Vendor'!$A$2:$C$11545,3,0),"")</f>
        <v>SOUTHEAST WINE LLC DBA</v>
      </c>
      <c r="T2034" t="str">
        <f>IFERROR(VLOOKUP(A2034,'Broker &amp; Vendor'!$A$2:$C$11545,2,0),"")</f>
        <v>GULF DISTRIBUTING</v>
      </c>
    </row>
    <row r="2035" spans="1:20" x14ac:dyDescent="0.25">
      <c r="A2035" t="s">
        <v>6349</v>
      </c>
      <c r="B2035" t="s">
        <v>2255</v>
      </c>
      <c r="C2035" s="10">
        <v>6.2517735849056608</v>
      </c>
      <c r="D2035" s="10">
        <v>6.2517735849056608</v>
      </c>
      <c r="E2035" s="1">
        <v>15.34</v>
      </c>
      <c r="F2035" s="3">
        <f>((E2035/53)*6)*3</f>
        <v>5.2098113207547172</v>
      </c>
      <c r="G2035" s="4">
        <f>VLOOKUP(A2035,'R12 Trend'!$A$4:$B$6433,2,0)</f>
        <v>0.31</v>
      </c>
      <c r="H2035" s="10" t="str">
        <f>IFERROR(VLOOKUP(A2035,'DDS Needs'!$A$4:$F$767,6,0),"")</f>
        <v/>
      </c>
      <c r="I2035" s="1" t="str">
        <f>IFERROR(VLOOKUP(A2035,'WH INV 4-2-2026'!$A$2:$C$2914,3,0),"")</f>
        <v/>
      </c>
      <c r="J2035" s="1" t="e">
        <f>I2035/(C2035/3)</f>
        <v>#VALUE!</v>
      </c>
      <c r="K2035" s="5" t="str">
        <f>IF((I2035&gt;C2035),"X","")</f>
        <v>X</v>
      </c>
      <c r="L2035" s="7">
        <f>(C2035/3)*13</f>
        <v>27.091018867924529</v>
      </c>
      <c r="M2035" s="7" t="e">
        <f>I2035-L2035</f>
        <v>#VALUE!</v>
      </c>
      <c r="N2035" s="6">
        <f>C2035/$C$2</f>
        <v>2.697153029701955E-5</v>
      </c>
      <c r="O2035" s="5" t="s">
        <v>27882</v>
      </c>
      <c r="P2035" t="str">
        <f>VLOOKUP(A2035,'External $ Guide'!$A$2:$L$11545,3,0)</f>
        <v>Replenish</v>
      </c>
      <c r="Q2035" t="str">
        <f>VLOOKUP(A2035,'External $ Guide'!$A$2:$L$11545,4,0)</f>
        <v>Retail</v>
      </c>
      <c r="R2035" t="str">
        <f>VLOOKUP(A2035,'External $ Guide'!$A$2:$L$11545,5,0)</f>
        <v>Active</v>
      </c>
      <c r="S2035" t="str">
        <f>IFERROR(VLOOKUP(A2035,'Broker &amp; Vendor'!$A$2:$C$11545,3,0),"")</f>
        <v>MHW LTD</v>
      </c>
      <c r="T2035" t="str">
        <f>IFERROR(VLOOKUP(A2035,'Broker &amp; Vendor'!$A$2:$C$11545,2,0),"")</f>
        <v>LUKE LEA BEVERAGES</v>
      </c>
    </row>
    <row r="2036" spans="1:20" x14ac:dyDescent="0.25">
      <c r="A2036" t="s">
        <v>4425</v>
      </c>
      <c r="B2036" t="s">
        <v>336</v>
      </c>
      <c r="C2036" s="10">
        <v>6.2437924528301876</v>
      </c>
      <c r="D2036" s="10">
        <v>6.2437924528301876</v>
      </c>
      <c r="E2036" s="1">
        <v>22.15</v>
      </c>
      <c r="F2036" s="3">
        <f>((E2036/53)*6)*3</f>
        <v>7.5226415094339609</v>
      </c>
      <c r="G2036" s="4">
        <f>VLOOKUP(A2036,'R12 Trend'!$A$4:$B$6433,2,0)</f>
        <v>-0.17</v>
      </c>
      <c r="H2036" s="10" t="str">
        <f>IFERROR(VLOOKUP(A2036,'DDS Needs'!$A$4:$F$767,6,0),"")</f>
        <v/>
      </c>
      <c r="I2036" s="1">
        <f>IFERROR(VLOOKUP(A2036,'WH INV 4-2-2026'!$A$2:$C$2914,3,0),"")</f>
        <v>2</v>
      </c>
      <c r="J2036" s="1">
        <f>I2036/(C2036/3)</f>
        <v>0.96095442718957103</v>
      </c>
      <c r="K2036" s="5" t="str">
        <f>IF((I2036&gt;C2036),"X","")</f>
        <v/>
      </c>
      <c r="L2036" s="7">
        <f>(C2036/3)*13</f>
        <v>27.056433962264148</v>
      </c>
      <c r="M2036" s="7">
        <f>I2036-L2036</f>
        <v>-25.056433962264148</v>
      </c>
      <c r="N2036" s="6">
        <f>C2036/$C$2</f>
        <v>2.6937097932722502E-5</v>
      </c>
      <c r="O2036" s="5" t="s">
        <v>27882</v>
      </c>
      <c r="P2036" t="str">
        <f>VLOOKUP(A2036,'External $ Guide'!$A$2:$L$11545,3,0)</f>
        <v>Replenish</v>
      </c>
      <c r="Q2036" t="str">
        <f>VLOOKUP(A2036,'External $ Guide'!$A$2:$L$11545,4,0)</f>
        <v>Retail</v>
      </c>
      <c r="R2036" t="str">
        <f>VLOOKUP(A2036,'External $ Guide'!$A$2:$L$11545,5,0)</f>
        <v>Active</v>
      </c>
      <c r="S2036" t="str">
        <f>IFERROR(VLOOKUP(A2036,'Broker &amp; Vendor'!$A$2:$C$11545,3,0),"")</f>
        <v>BACARDI USA INC</v>
      </c>
      <c r="T2036" t="str">
        <f>IFERROR(VLOOKUP(A2036,'Broker &amp; Vendor'!$A$2:$C$11545,2,0),"")</f>
        <v>SGWS- CHAMPION DIVISION</v>
      </c>
    </row>
    <row r="2037" spans="1:20" x14ac:dyDescent="0.25">
      <c r="A2037" t="s">
        <v>5307</v>
      </c>
      <c r="B2037" t="s">
        <v>1213</v>
      </c>
      <c r="C2037" s="10">
        <v>6.219237735849056</v>
      </c>
      <c r="D2037" s="10">
        <v>6.219237735849056</v>
      </c>
      <c r="E2037" s="1">
        <v>23.18</v>
      </c>
      <c r="F2037" s="3">
        <f>((E2037/53)*6)*3</f>
        <v>7.8724528301886787</v>
      </c>
      <c r="G2037" s="4">
        <f>VLOOKUP(A2037,'R12 Trend'!$A$4:$B$6433,2,0)</f>
        <v>-0.21</v>
      </c>
      <c r="H2037" s="10" t="str">
        <f>IFERROR(VLOOKUP(A2037,'DDS Needs'!$A$4:$F$767,6,0),"")</f>
        <v/>
      </c>
      <c r="I2037" s="1">
        <f>IFERROR(VLOOKUP(A2037,'WH INV 4-2-2026'!$A$2:$C$2914,3,0),"")</f>
        <v>47</v>
      </c>
      <c r="J2037" s="1">
        <f>I2037/(C2037/3)</f>
        <v>22.671588704069784</v>
      </c>
      <c r="K2037" s="5" t="str">
        <f>IF((I2037&gt;C2037),"X","")</f>
        <v>X</v>
      </c>
      <c r="L2037" s="7">
        <f>(C2037/3)*13</f>
        <v>26.950030188679243</v>
      </c>
      <c r="M2037" s="7">
        <f>I2037-L2037</f>
        <v>20.049969811320757</v>
      </c>
      <c r="N2037" s="6">
        <f>C2037/$C$2</f>
        <v>2.6831163467246922E-5</v>
      </c>
      <c r="O2037" s="5" t="s">
        <v>27882</v>
      </c>
      <c r="P2037" t="str">
        <f>VLOOKUP(A2037,'External $ Guide'!$A$2:$L$11545,3,0)</f>
        <v>Replenish</v>
      </c>
      <c r="Q2037" t="str">
        <f>VLOOKUP(A2037,'External $ Guide'!$A$2:$L$11545,4,0)</f>
        <v>Retail</v>
      </c>
      <c r="R2037" t="str">
        <f>VLOOKUP(A2037,'External $ Guide'!$A$2:$L$11545,5,0)</f>
        <v>Active</v>
      </c>
      <c r="S2037" t="str">
        <f>IFERROR(VLOOKUP(A2037,'Broker &amp; Vendor'!$A$2:$C$11545,3,0),"")</f>
        <v>WESTERN SPIRITS BEVERAGE CO.</v>
      </c>
      <c r="T2037" t="str">
        <f>IFERROR(VLOOKUP(A2037,'Broker &amp; Vendor'!$A$2:$C$11545,2,0),"")</f>
        <v>RNDC</v>
      </c>
    </row>
    <row r="2038" spans="1:20" x14ac:dyDescent="0.25">
      <c r="A2038" t="s">
        <v>6347</v>
      </c>
      <c r="B2038" t="s">
        <v>2253</v>
      </c>
      <c r="C2038" s="10">
        <v>6.1819471698113206</v>
      </c>
      <c r="D2038" s="10">
        <v>6.1819471698113206</v>
      </c>
      <c r="E2038" s="1">
        <v>29.84</v>
      </c>
      <c r="F2038" s="3">
        <f>((E2038/53)*6)*3</f>
        <v>10.134339622641509</v>
      </c>
      <c r="G2038" s="4">
        <f>VLOOKUP(A2038,'R12 Trend'!$A$4:$B$6433,2,0)</f>
        <v>-0.39</v>
      </c>
      <c r="H2038" s="10" t="str">
        <f>IFERROR(VLOOKUP(A2038,'DDS Needs'!$A$4:$F$767,6,0),"")</f>
        <v/>
      </c>
      <c r="I2038" s="1">
        <f>IFERROR(VLOOKUP(A2038,'WH INV 4-2-2026'!$A$2:$C$2914,3,0),"")</f>
        <v>42</v>
      </c>
      <c r="J2038" s="1">
        <f>I2038/(C2038/3)</f>
        <v>20.381927657891268</v>
      </c>
      <c r="K2038" s="5" t="str">
        <f>IF((I2038&gt;C2038),"X","")</f>
        <v>X</v>
      </c>
      <c r="L2038" s="7">
        <f>(C2038/3)*13</f>
        <v>26.788437735849055</v>
      </c>
      <c r="M2038" s="7">
        <f>I2038-L2038</f>
        <v>15.211562264150945</v>
      </c>
      <c r="N2038" s="6">
        <f>C2038/$C$2</f>
        <v>2.6670283739595212E-5</v>
      </c>
      <c r="O2038" s="5" t="s">
        <v>27882</v>
      </c>
      <c r="P2038" t="str">
        <f>VLOOKUP(A2038,'External $ Guide'!$A$2:$L$11545,3,0)</f>
        <v>Replenish</v>
      </c>
      <c r="Q2038" t="str">
        <f>VLOOKUP(A2038,'External $ Guide'!$A$2:$L$11545,4,0)</f>
        <v>Retail</v>
      </c>
      <c r="R2038" t="str">
        <f>VLOOKUP(A2038,'External $ Guide'!$A$2:$L$11545,5,0)</f>
        <v>Active</v>
      </c>
      <c r="S2038" t="str">
        <f>IFERROR(VLOOKUP(A2038,'Broker &amp; Vendor'!$A$2:$C$11545,3,0),"")</f>
        <v>SUGARLAND DISTILLING CO. LLC</v>
      </c>
      <c r="T2038" t="str">
        <f>IFERROR(VLOOKUP(A2038,'Broker &amp; Vendor'!$A$2:$C$11545,2,0),"")</f>
        <v>RNDC</v>
      </c>
    </row>
    <row r="2039" spans="1:20" x14ac:dyDescent="0.25">
      <c r="A2039" t="s">
        <v>5378</v>
      </c>
      <c r="B2039" t="s">
        <v>1284</v>
      </c>
      <c r="C2039" s="10">
        <v>6.1199999999999992</v>
      </c>
      <c r="D2039" s="10">
        <v>6.1199999999999992</v>
      </c>
      <c r="E2039" s="1">
        <v>26.5</v>
      </c>
      <c r="F2039" s="3">
        <f>((E2039/53)*6)*3</f>
        <v>9</v>
      </c>
      <c r="G2039" s="4">
        <f>VLOOKUP(A2039,'R12 Trend'!$A$4:$B$6433,2,0)</f>
        <v>-0.32</v>
      </c>
      <c r="H2039" s="10" t="str">
        <f>IFERROR(VLOOKUP(A2039,'DDS Needs'!$A$4:$F$767,6,0),"")</f>
        <v/>
      </c>
      <c r="I2039" s="1" t="str">
        <f>IFERROR(VLOOKUP(A2039,'WH INV 4-2-2026'!$A$2:$C$2914,3,0),"")</f>
        <v/>
      </c>
      <c r="J2039" s="1" t="e">
        <f>I2039/(C2039/3)</f>
        <v>#VALUE!</v>
      </c>
      <c r="K2039" s="5" t="str">
        <f>IF((I2039&gt;C2039),"X","")</f>
        <v>X</v>
      </c>
      <c r="L2039" s="7">
        <f>(C2039/3)*13</f>
        <v>26.519999999999996</v>
      </c>
      <c r="M2039" s="7" t="e">
        <f>I2039-L2039</f>
        <v>#VALUE!</v>
      </c>
      <c r="N2039" s="6">
        <f>C2039/$C$2</f>
        <v>2.6403029984370504E-5</v>
      </c>
      <c r="O2039" s="5" t="s">
        <v>27882</v>
      </c>
      <c r="P2039" t="str">
        <f>VLOOKUP(A2039,'External $ Guide'!$A$2:$L$11545,3,0)</f>
        <v>Replenish</v>
      </c>
      <c r="Q2039" t="str">
        <f>VLOOKUP(A2039,'External $ Guide'!$A$2:$L$11545,4,0)</f>
        <v>Retail</v>
      </c>
      <c r="R2039" t="str">
        <f>VLOOKUP(A2039,'External $ Guide'!$A$2:$L$11545,5,0)</f>
        <v>Active</v>
      </c>
      <c r="S2039" t="str">
        <f>IFERROR(VLOOKUP(A2039,'Broker &amp; Vendor'!$A$2:$C$11545,3,0),"")</f>
        <v>CRITTENDEN DISTILLERY LLC</v>
      </c>
      <c r="T2039" t="str">
        <f>IFERROR(VLOOKUP(A2039,'Broker &amp; Vendor'!$A$2:$C$11545,2,0),"")</f>
        <v>RNDC</v>
      </c>
    </row>
    <row r="2040" spans="1:20" x14ac:dyDescent="0.25">
      <c r="A2040" t="s">
        <v>5503</v>
      </c>
      <c r="B2040" t="s">
        <v>1409</v>
      </c>
      <c r="C2040" s="10">
        <v>6.1132075471698117</v>
      </c>
      <c r="D2040" s="10">
        <v>6.1132075471698117</v>
      </c>
      <c r="E2040" s="1">
        <v>15</v>
      </c>
      <c r="F2040" s="3">
        <f>((E2040/53)*6)*3</f>
        <v>5.0943396226415096</v>
      </c>
      <c r="G2040" s="4">
        <f>VLOOKUP(A2040,'R12 Trend'!$A$4:$B$6433,2,0)</f>
        <v>0.21</v>
      </c>
      <c r="H2040" s="10" t="str">
        <f>IFERROR(VLOOKUP(A2040,'DDS Needs'!$A$4:$F$767,6,0),"")</f>
        <v/>
      </c>
      <c r="I2040" s="1" t="str">
        <f>IFERROR(VLOOKUP(A2040,'WH INV 4-2-2026'!$A$2:$C$2914,3,0),"")</f>
        <v/>
      </c>
      <c r="J2040" s="1" t="e">
        <f>I2040/(C2040/3)</f>
        <v>#VALUE!</v>
      </c>
      <c r="K2040" s="5" t="str">
        <f>IF((I2040&gt;C2040),"X","")</f>
        <v>X</v>
      </c>
      <c r="L2040" s="7">
        <f>(C2040/3)*13</f>
        <v>26.490566037735849</v>
      </c>
      <c r="M2040" s="7" t="e">
        <f>I2040-L2040</f>
        <v>#VALUE!</v>
      </c>
      <c r="N2040" s="6">
        <f>C2040/$C$2</f>
        <v>2.6373725844543239E-5</v>
      </c>
      <c r="O2040" s="5" t="s">
        <v>27882</v>
      </c>
      <c r="P2040" t="str">
        <f>VLOOKUP(A2040,'External $ Guide'!$A$2:$L$11545,3,0)</f>
        <v>PrivLabel</v>
      </c>
      <c r="Q2040" t="str">
        <f>VLOOKUP(A2040,'External $ Guide'!$A$2:$L$11545,4,0)</f>
        <v>Special order</v>
      </c>
      <c r="R2040" t="str">
        <f>VLOOKUP(A2040,'External $ Guide'!$A$2:$L$11545,5,0)</f>
        <v>Active</v>
      </c>
      <c r="S2040" t="str">
        <f>IFERROR(VLOOKUP(A2040,'Broker &amp; Vendor'!$A$2:$C$11545,3,0),"")</f>
        <v>LUXCO INC</v>
      </c>
      <c r="T2040" t="str">
        <f>IFERROR(VLOOKUP(A2040,'Broker &amp; Vendor'!$A$2:$C$11545,2,0),"")</f>
        <v>RNDC</v>
      </c>
    </row>
    <row r="2041" spans="1:20" x14ac:dyDescent="0.25">
      <c r="A2041" t="s">
        <v>5629</v>
      </c>
      <c r="B2041" t="s">
        <v>1535</v>
      </c>
      <c r="C2041" s="10">
        <v>6.1132075471698117</v>
      </c>
      <c r="D2041" s="10">
        <v>6.1132075471698117</v>
      </c>
      <c r="E2041" s="1">
        <v>15</v>
      </c>
      <c r="F2041" s="3">
        <f>((E2041/53)*6)*3</f>
        <v>5.0943396226415096</v>
      </c>
      <c r="G2041" s="4">
        <f>VLOOKUP(A2041,'R12 Trend'!$A$4:$B$6433,2,0)</f>
        <v>1.5</v>
      </c>
      <c r="H2041" s="10" t="str">
        <f>IFERROR(VLOOKUP(A2041,'DDS Needs'!$A$4:$F$767,6,0),"")</f>
        <v/>
      </c>
      <c r="I2041" s="1" t="str">
        <f>IFERROR(VLOOKUP(A2041,'WH INV 4-2-2026'!$A$2:$C$2914,3,0),"")</f>
        <v/>
      </c>
      <c r="J2041" s="1" t="e">
        <f>I2041/(C2041/3)</f>
        <v>#VALUE!</v>
      </c>
      <c r="K2041" s="5" t="str">
        <f>IF((I2041&gt;C2041),"X","")</f>
        <v>X</v>
      </c>
      <c r="L2041" s="7">
        <f>(C2041/3)*13</f>
        <v>26.490566037735849</v>
      </c>
      <c r="M2041" s="7" t="e">
        <f>I2041-L2041</f>
        <v>#VALUE!</v>
      </c>
      <c r="N2041" s="6">
        <f>C2041/$C$2</f>
        <v>2.6373725844543239E-5</v>
      </c>
      <c r="O2041" s="5" t="s">
        <v>27882</v>
      </c>
      <c r="P2041" t="str">
        <f>VLOOKUP(A2041,'External $ Guide'!$A$2:$L$11545,3,0)</f>
        <v>SpecOrder</v>
      </c>
      <c r="Q2041" t="str">
        <f>VLOOKUP(A2041,'External $ Guide'!$A$2:$L$11545,4,0)</f>
        <v>Wholesale</v>
      </c>
      <c r="R2041" t="str">
        <f>VLOOKUP(A2041,'External $ Guide'!$A$2:$L$11545,5,0)</f>
        <v>Active</v>
      </c>
      <c r="S2041" t="str">
        <f>IFERROR(VLOOKUP(A2041,'Broker &amp; Vendor'!$A$2:$C$11545,3,0),"")</f>
        <v>KENTUCKY MIST MOONSHINE INC.</v>
      </c>
      <c r="T2041" t="str">
        <f>IFERROR(VLOOKUP(A2041,'Broker &amp; Vendor'!$A$2:$C$11545,2,0),"")</f>
        <v>OTHER</v>
      </c>
    </row>
    <row r="2042" spans="1:20" x14ac:dyDescent="0.25">
      <c r="A2042" t="s">
        <v>5151</v>
      </c>
      <c r="B2042" t="s">
        <v>1057</v>
      </c>
      <c r="C2042" s="10">
        <v>6.1079094339622646</v>
      </c>
      <c r="D2042" s="10">
        <v>6.1079094339622646</v>
      </c>
      <c r="E2042" s="1">
        <v>21.41</v>
      </c>
      <c r="F2042" s="3">
        <f>((E2042/53)*6)*3</f>
        <v>7.2713207547169816</v>
      </c>
      <c r="G2042" s="4">
        <f>VLOOKUP(A2042,'R12 Trend'!$A$4:$B$6433,2,0)</f>
        <v>-0.16</v>
      </c>
      <c r="H2042" s="10" t="str">
        <f>IFERROR(VLOOKUP(A2042,'DDS Needs'!$A$4:$F$767,6,0),"")</f>
        <v/>
      </c>
      <c r="I2042" s="1" t="str">
        <f>IFERROR(VLOOKUP(A2042,'WH INV 4-2-2026'!$A$2:$C$2914,3,0),"")</f>
        <v/>
      </c>
      <c r="J2042" s="1" t="e">
        <f>I2042/(C2042/3)</f>
        <v>#VALUE!</v>
      </c>
      <c r="K2042" s="5" t="str">
        <f>IF((I2042&gt;C2042),"X","")</f>
        <v>X</v>
      </c>
      <c r="L2042" s="7">
        <f>(C2042/3)*13</f>
        <v>26.467607547169813</v>
      </c>
      <c r="M2042" s="7" t="e">
        <f>I2042-L2042</f>
        <v>#VALUE!</v>
      </c>
      <c r="N2042" s="6">
        <f>C2042/$C$2</f>
        <v>2.6350868615477966E-5</v>
      </c>
      <c r="O2042" s="5" t="s">
        <v>27882</v>
      </c>
      <c r="P2042" t="str">
        <f>VLOOKUP(A2042,'External $ Guide'!$A$2:$L$11545,3,0)</f>
        <v>Replenish</v>
      </c>
      <c r="Q2042" t="str">
        <f>VLOOKUP(A2042,'External $ Guide'!$A$2:$L$11545,4,0)</f>
        <v>Retail</v>
      </c>
      <c r="R2042" t="str">
        <f>VLOOKUP(A2042,'External $ Guide'!$A$2:$L$11545,5,0)</f>
        <v>Active</v>
      </c>
      <c r="S2042" t="str">
        <f>IFERROR(VLOOKUP(A2042,'Broker &amp; Vendor'!$A$2:$C$11545,3,0),"")</f>
        <v>DIAGEO NORTH AMERICA INC</v>
      </c>
      <c r="T2042" t="str">
        <f>IFERROR(VLOOKUP(A2042,'Broker &amp; Vendor'!$A$2:$C$11545,2,0),"")</f>
        <v>SGWS- COASTAL PACIFIC DIVISION</v>
      </c>
    </row>
    <row r="2043" spans="1:20" x14ac:dyDescent="0.25">
      <c r="A2043" t="s">
        <v>7395</v>
      </c>
      <c r="B2043" t="s">
        <v>3301</v>
      </c>
      <c r="C2043" s="10">
        <v>6.1019999999999985</v>
      </c>
      <c r="D2043" s="10">
        <v>6.1019999999999985</v>
      </c>
      <c r="E2043" s="1">
        <v>15.9</v>
      </c>
      <c r="F2043" s="3">
        <f>((E2043/53)*6)*3</f>
        <v>5.3999999999999995</v>
      </c>
      <c r="G2043" s="4">
        <f>VLOOKUP(A2043,'R12 Trend'!$A$4:$B$6433,2,0)</f>
        <v>0.13</v>
      </c>
      <c r="H2043" s="10" t="str">
        <f>IFERROR(VLOOKUP(A2043,'DDS Needs'!$A$4:$F$767,6,0),"")</f>
        <v/>
      </c>
      <c r="I2043" s="1">
        <f>IFERROR(VLOOKUP(A2043,'WH INV 4-2-2026'!$A$2:$C$2914,3,0),"")</f>
        <v>38</v>
      </c>
      <c r="J2043" s="1">
        <f>I2043/(C2043/3)</f>
        <v>18.682399213372669</v>
      </c>
      <c r="K2043" s="5" t="str">
        <f>IF((I2043&gt;C2043),"X","")</f>
        <v>X</v>
      </c>
      <c r="L2043" s="7">
        <f>(C2043/3)*13</f>
        <v>26.441999999999993</v>
      </c>
      <c r="M2043" s="7">
        <f>I2043-L2043</f>
        <v>11.558000000000007</v>
      </c>
      <c r="N2043" s="6">
        <f>C2043/$C$2</f>
        <v>2.6325374013828232E-5</v>
      </c>
      <c r="O2043" s="5" t="s">
        <v>27882</v>
      </c>
      <c r="P2043" t="str">
        <f>VLOOKUP(A2043,'External $ Guide'!$A$2:$L$11545,3,0)</f>
        <v>Replenish</v>
      </c>
      <c r="Q2043" t="str">
        <f>VLOOKUP(A2043,'External $ Guide'!$A$2:$L$11545,4,0)</f>
        <v>Retail</v>
      </c>
      <c r="R2043" t="str">
        <f>VLOOKUP(A2043,'External $ Guide'!$A$2:$L$11545,5,0)</f>
        <v>Active</v>
      </c>
      <c r="S2043" t="str">
        <f>IFERROR(VLOOKUP(A2043,'Broker &amp; Vendor'!$A$2:$C$11545,3,0),"")</f>
        <v>CAMPARI AMERICA</v>
      </c>
      <c r="T2043" t="str">
        <f>IFERROR(VLOOKUP(A2043,'Broker &amp; Vendor'!$A$2:$C$11545,2,0),"")</f>
        <v>SGWS- TRANSATLANTIC DIVISION</v>
      </c>
    </row>
    <row r="2044" spans="1:20" x14ac:dyDescent="0.25">
      <c r="A2044" t="s">
        <v>7173</v>
      </c>
      <c r="B2044" t="s">
        <v>3079</v>
      </c>
      <c r="C2044" s="10">
        <v>6.0806037735849054</v>
      </c>
      <c r="D2044" s="10">
        <v>6.0806037735849054</v>
      </c>
      <c r="E2044" s="1">
        <v>14.92</v>
      </c>
      <c r="F2044" s="3">
        <f>((E2044/53)*6)*3</f>
        <v>5.0671698113207544</v>
      </c>
      <c r="G2044" s="4">
        <f>VLOOKUP(A2044,'R12 Trend'!$A$4:$B$6433,2,0)</f>
        <v>5.52</v>
      </c>
      <c r="H2044" s="10" t="str">
        <f>IFERROR(VLOOKUP(A2044,'DDS Needs'!$A$4:$F$767,6,0),"")</f>
        <v/>
      </c>
      <c r="I2044" s="1">
        <f>IFERROR(VLOOKUP(A2044,'WH INV 4-2-2026'!$A$2:$C$2914,3,0),"")</f>
        <v>35</v>
      </c>
      <c r="J2044" s="1">
        <f>I2044/(C2044/3)</f>
        <v>17.268022043491214</v>
      </c>
      <c r="K2044" s="5" t="str">
        <f>IF((I2044&gt;C2044),"X","")</f>
        <v>X</v>
      </c>
      <c r="L2044" s="7">
        <f>(C2044/3)*13</f>
        <v>26.349283018867922</v>
      </c>
      <c r="M2044" s="7">
        <f>I2044-L2044</f>
        <v>8.6507169811320779</v>
      </c>
      <c r="N2044" s="6">
        <f>C2044/$C$2</f>
        <v>2.6233065973372338E-5</v>
      </c>
      <c r="O2044" s="5" t="s">
        <v>27882</v>
      </c>
      <c r="P2044" t="str">
        <f>VLOOKUP(A2044,'External $ Guide'!$A$2:$L$11545,3,0)</f>
        <v>Replenish</v>
      </c>
      <c r="Q2044" t="str">
        <f>VLOOKUP(A2044,'External $ Guide'!$A$2:$L$11545,4,0)</f>
        <v>Retail</v>
      </c>
      <c r="R2044" t="str">
        <f>VLOOKUP(A2044,'External $ Guide'!$A$2:$L$11545,5,0)</f>
        <v>Active</v>
      </c>
      <c r="S2044" t="str">
        <f>IFERROR(VLOOKUP(A2044,'Broker &amp; Vendor'!$A$2:$C$11545,3,0),"")</f>
        <v>SAZERAC CO INC</v>
      </c>
      <c r="T2044" t="str">
        <f>IFERROR(VLOOKUP(A2044,'Broker &amp; Vendor'!$A$2:$C$11545,2,0),"")</f>
        <v>UNITED</v>
      </c>
    </row>
    <row r="2045" spans="1:20" x14ac:dyDescent="0.25">
      <c r="A2045" t="s">
        <v>4590</v>
      </c>
      <c r="B2045" t="s">
        <v>501</v>
      </c>
      <c r="C2045" s="10">
        <v>6.0769358490566026</v>
      </c>
      <c r="D2045" s="10">
        <v>6.0769358490566026</v>
      </c>
      <c r="E2045" s="1">
        <v>19.239999999999998</v>
      </c>
      <c r="F2045" s="3">
        <f>((E2045/53)*6)*3</f>
        <v>6.5343396226415082</v>
      </c>
      <c r="G2045" s="4">
        <f>VLOOKUP(A2045,'R12 Trend'!$A$4:$B$6433,2,0)</f>
        <v>-7.0000000000000007E-2</v>
      </c>
      <c r="H2045" s="10" t="str">
        <f>IFERROR(VLOOKUP(A2045,'DDS Needs'!$A$4:$F$767,6,0),"")</f>
        <v/>
      </c>
      <c r="I2045" s="1">
        <f>IFERROR(VLOOKUP(A2045,'WH INV 4-2-2026'!$A$2:$C$2914,3,0),"")</f>
        <v>11</v>
      </c>
      <c r="J2045" s="1">
        <f>I2045/(C2045/3)</f>
        <v>5.4303683335941413</v>
      </c>
      <c r="K2045" s="5" t="str">
        <f>IF((I2045&gt;C2045),"X","")</f>
        <v>X</v>
      </c>
      <c r="L2045" s="7">
        <f>(C2045/3)*13</f>
        <v>26.333388679245274</v>
      </c>
      <c r="M2045" s="7">
        <f>I2045-L2045</f>
        <v>-15.333388679245274</v>
      </c>
      <c r="N2045" s="6">
        <f>C2045/$C$2</f>
        <v>2.6217241737865609E-5</v>
      </c>
      <c r="O2045" s="5" t="s">
        <v>27882</v>
      </c>
      <c r="P2045" t="str">
        <f>VLOOKUP(A2045,'External $ Guide'!$A$2:$L$11545,3,0)</f>
        <v>Replenish</v>
      </c>
      <c r="Q2045" t="str">
        <f>VLOOKUP(A2045,'External $ Guide'!$A$2:$L$11545,4,0)</f>
        <v>Retail</v>
      </c>
      <c r="R2045" t="str">
        <f>VLOOKUP(A2045,'External $ Guide'!$A$2:$L$11545,5,0)</f>
        <v>Active</v>
      </c>
      <c r="S2045" t="str">
        <f>IFERROR(VLOOKUP(A2045,'Broker &amp; Vendor'!$A$2:$C$11545,3,0),"")</f>
        <v>BACARDI USA INC</v>
      </c>
      <c r="T2045" t="str">
        <f>IFERROR(VLOOKUP(A2045,'Broker &amp; Vendor'!$A$2:$C$11545,2,0),"")</f>
        <v>SGWS- CHAMPION DIVISION</v>
      </c>
    </row>
    <row r="2046" spans="1:20" x14ac:dyDescent="0.25">
      <c r="A2046" t="s">
        <v>7578</v>
      </c>
      <c r="B2046" t="s">
        <v>3484</v>
      </c>
      <c r="C2046" s="10">
        <v>5.9938641509433959</v>
      </c>
      <c r="D2046" s="10">
        <v>5.9938641509433959</v>
      </c>
      <c r="E2046" s="1">
        <v>22.34</v>
      </c>
      <c r="F2046" s="3">
        <f>((E2046/53)*6)*3</f>
        <v>7.587169811320754</v>
      </c>
      <c r="G2046" s="4">
        <f>VLOOKUP(A2046,'R12 Trend'!$A$4:$B$6433,2,0)</f>
        <v>-0.21</v>
      </c>
      <c r="H2046" s="10" t="str">
        <f>IFERROR(VLOOKUP(A2046,'DDS Needs'!$A$4:$F$767,6,0),"")</f>
        <v/>
      </c>
      <c r="I2046" s="1">
        <f>IFERROR(VLOOKUP(A2046,'WH INV 4-2-2026'!$A$2:$C$2914,3,0),"")</f>
        <v>19.666667</v>
      </c>
      <c r="J2046" s="1">
        <f>I2046/(C2046/3)</f>
        <v>9.8433997691979354</v>
      </c>
      <c r="K2046" s="5" t="str">
        <f>IF((I2046&gt;C2046),"X","")</f>
        <v>X</v>
      </c>
      <c r="L2046" s="7">
        <f>(C2046/3)*13</f>
        <v>25.973411320754717</v>
      </c>
      <c r="M2046" s="7">
        <f>I2046-L2046</f>
        <v>-6.3067443207547171</v>
      </c>
      <c r="N2046" s="6">
        <f>C2046/$C$2</f>
        <v>2.5858852107778095E-5</v>
      </c>
      <c r="O2046" s="5" t="s">
        <v>27882</v>
      </c>
      <c r="P2046" t="str">
        <f>VLOOKUP(A2046,'External $ Guide'!$A$2:$L$11545,3,0)</f>
        <v>Replenish</v>
      </c>
      <c r="Q2046" t="str">
        <f>VLOOKUP(A2046,'External $ Guide'!$A$2:$L$11545,4,0)</f>
        <v>Retail</v>
      </c>
      <c r="R2046" t="str">
        <f>VLOOKUP(A2046,'External $ Guide'!$A$2:$L$11545,5,0)</f>
        <v>Active</v>
      </c>
      <c r="S2046" t="str">
        <f>IFERROR(VLOOKUP(A2046,'Broker &amp; Vendor'!$A$2:$C$11545,3,0),"")</f>
        <v>HEAVEN HILL SALES CO DBA HEAVEN HILL BRANDS</v>
      </c>
      <c r="T2046" t="str">
        <f>IFERROR(VLOOKUP(A2046,'Broker &amp; Vendor'!$A$2:$C$11545,2,0),"")</f>
        <v>SGWS- TRANSATLANTIC DIVISION</v>
      </c>
    </row>
    <row r="2047" spans="1:20" x14ac:dyDescent="0.25">
      <c r="A2047" t="s">
        <v>6654</v>
      </c>
      <c r="B2047" t="s">
        <v>2560</v>
      </c>
      <c r="C2047" s="10">
        <v>5.9762716981132078</v>
      </c>
      <c r="D2047" s="10">
        <v>5.9762716981132078</v>
      </c>
      <c r="E2047" s="1">
        <v>16.920000000000002</v>
      </c>
      <c r="F2047" s="3">
        <f>((E2047/53)*6)*3</f>
        <v>5.7464150943396231</v>
      </c>
      <c r="G2047" s="4">
        <f>VLOOKUP(A2047,'R12 Trend'!$A$4:$B$6433,2,0)</f>
        <v>0.04</v>
      </c>
      <c r="H2047" s="10" t="str">
        <f>IFERROR(VLOOKUP(A2047,'DDS Needs'!$A$4:$F$767,6,0),"")</f>
        <v/>
      </c>
      <c r="I2047" s="1">
        <f>IFERROR(VLOOKUP(A2047,'WH INV 4-2-2026'!$A$2:$C$2914,3,0),"")</f>
        <v>28</v>
      </c>
      <c r="J2047" s="1">
        <f>I2047/(C2047/3)</f>
        <v>14.055585864096502</v>
      </c>
      <c r="K2047" s="5" t="str">
        <f>IF((I2047&gt;C2047),"X","")</f>
        <v>X</v>
      </c>
      <c r="L2047" s="7">
        <f>(C2047/3)*13</f>
        <v>25.897177358490566</v>
      </c>
      <c r="M2047" s="7">
        <f>I2047-L2047</f>
        <v>2.1028226415094338</v>
      </c>
      <c r="N2047" s="6">
        <f>C2047/$C$2</f>
        <v>2.5782954385625469E-5</v>
      </c>
      <c r="O2047" s="5" t="s">
        <v>27882</v>
      </c>
      <c r="P2047" t="str">
        <f>VLOOKUP(A2047,'External $ Guide'!$A$2:$L$11545,3,0)</f>
        <v>Replenish</v>
      </c>
      <c r="Q2047" t="str">
        <f>VLOOKUP(A2047,'External $ Guide'!$A$2:$L$11545,4,0)</f>
        <v>Retail</v>
      </c>
      <c r="R2047" t="str">
        <f>VLOOKUP(A2047,'External $ Guide'!$A$2:$L$11545,5,0)</f>
        <v>Active</v>
      </c>
      <c r="S2047" t="str">
        <f>IFERROR(VLOOKUP(A2047,'Broker &amp; Vendor'!$A$2:$C$11545,3,0),"")</f>
        <v>BROWN FOREMAN CORP</v>
      </c>
      <c r="T2047" t="str">
        <f>IFERROR(VLOOKUP(A2047,'Broker &amp; Vendor'!$A$2:$C$11545,2,0),"")</f>
        <v>UNITED</v>
      </c>
    </row>
    <row r="2048" spans="1:20" x14ac:dyDescent="0.25">
      <c r="A2048" t="s">
        <v>6275</v>
      </c>
      <c r="B2048" t="s">
        <v>2181</v>
      </c>
      <c r="C2048" s="10">
        <v>5.9756603773584898</v>
      </c>
      <c r="D2048" s="10">
        <v>5.9756603773584898</v>
      </c>
      <c r="E2048" s="1">
        <v>25.5</v>
      </c>
      <c r="F2048" s="3">
        <f>((E2048/53)*6)*3</f>
        <v>8.6603773584905657</v>
      </c>
      <c r="G2048" s="4">
        <f>VLOOKUP(A2048,'R12 Trend'!$A$4:$B$6433,2,0)</f>
        <v>-0.31</v>
      </c>
      <c r="H2048" s="10" t="str">
        <f>IFERROR(VLOOKUP(A2048,'DDS Needs'!$A$4:$F$767,6,0),"")</f>
        <v/>
      </c>
      <c r="I2048" s="1">
        <f>IFERROR(VLOOKUP(A2048,'WH INV 4-2-2026'!$A$2:$C$2914,3,0),"")</f>
        <v>27.666667</v>
      </c>
      <c r="J2048" s="1">
        <f>I2048/(C2048/3)</f>
        <v>13.889678421900163</v>
      </c>
      <c r="K2048" s="5" t="str">
        <f>IF((I2048&gt;C2048),"X","")</f>
        <v>X</v>
      </c>
      <c r="L2048" s="7">
        <f>(C2048/3)*13</f>
        <v>25.894528301886787</v>
      </c>
      <c r="M2048" s="7">
        <f>I2048-L2048</f>
        <v>1.7721386981132135</v>
      </c>
      <c r="N2048" s="6">
        <f>C2048/$C$2</f>
        <v>2.5780317013041008E-5</v>
      </c>
      <c r="O2048" s="5" t="s">
        <v>27882</v>
      </c>
      <c r="P2048" t="str">
        <f>VLOOKUP(A2048,'External $ Guide'!$A$2:$L$11545,3,0)</f>
        <v>Replenish</v>
      </c>
      <c r="Q2048" t="str">
        <f>VLOOKUP(A2048,'External $ Guide'!$A$2:$L$11545,4,0)</f>
        <v>Retail</v>
      </c>
      <c r="R2048" t="str">
        <f>VLOOKUP(A2048,'External $ Guide'!$A$2:$L$11545,5,0)</f>
        <v>Active</v>
      </c>
      <c r="S2048" t="str">
        <f>IFERROR(VLOOKUP(A2048,'Broker &amp; Vendor'!$A$2:$C$11545,3,0),"")</f>
        <v>GULF DISTRIBUTING CO. OF MOBILE LLC</v>
      </c>
      <c r="T2048" t="str">
        <f>IFERROR(VLOOKUP(A2048,'Broker &amp; Vendor'!$A$2:$C$11545,2,0),"")</f>
        <v>GULF DISTRIBUTING</v>
      </c>
    </row>
    <row r="2049" spans="1:20" x14ac:dyDescent="0.25">
      <c r="A2049" t="s">
        <v>4340</v>
      </c>
      <c r="B2049" t="s">
        <v>251</v>
      </c>
      <c r="C2049" s="10">
        <v>5.9698867924528303</v>
      </c>
      <c r="D2049" s="10">
        <v>5.9698867924528303</v>
      </c>
      <c r="E2049" s="1">
        <v>20.68</v>
      </c>
      <c r="F2049" s="3">
        <f>((E2049/53)*6)*3</f>
        <v>7.0233962264150946</v>
      </c>
      <c r="G2049" s="4">
        <f>VLOOKUP(A2049,'R12 Trend'!$A$4:$B$6433,2,0)</f>
        <v>-0.15</v>
      </c>
      <c r="H2049" s="10" t="str">
        <f>IFERROR(VLOOKUP(A2049,'DDS Needs'!$A$4:$F$767,6,0),"")</f>
        <v/>
      </c>
      <c r="I2049" s="1">
        <f>IFERROR(VLOOKUP(A2049,'WH INV 4-2-2026'!$A$2:$C$2914,3,0),"")</f>
        <v>5</v>
      </c>
      <c r="J2049" s="1">
        <f>I2049/(C2049/3)</f>
        <v>2.512610460044753</v>
      </c>
      <c r="K2049" s="5" t="str">
        <f>IF((I2049&gt;C2049),"X","")</f>
        <v/>
      </c>
      <c r="L2049" s="7">
        <f>(C2049/3)*13</f>
        <v>25.869509433962264</v>
      </c>
      <c r="M2049" s="7">
        <f>I2049-L2049</f>
        <v>-20.869509433962264</v>
      </c>
      <c r="N2049" s="6">
        <f>C2049/$C$2</f>
        <v>2.5755408494187833E-5</v>
      </c>
      <c r="O2049" s="5" t="s">
        <v>27882</v>
      </c>
      <c r="P2049" t="str">
        <f>VLOOKUP(A2049,'External $ Guide'!$A$2:$L$11545,3,0)</f>
        <v>Replenish</v>
      </c>
      <c r="Q2049" t="str">
        <f>VLOOKUP(A2049,'External $ Guide'!$A$2:$L$11545,4,0)</f>
        <v>Retail</v>
      </c>
      <c r="R2049" t="str">
        <f>VLOOKUP(A2049,'External $ Guide'!$A$2:$L$11545,5,0)</f>
        <v>Active</v>
      </c>
      <c r="S2049" t="str">
        <f>IFERROR(VLOOKUP(A2049,'Broker &amp; Vendor'!$A$2:$C$11545,3,0),"")</f>
        <v>E. &amp; J. GALLO WINERY</v>
      </c>
      <c r="T2049" t="str">
        <f>IFERROR(VLOOKUP(A2049,'Broker &amp; Vendor'!$A$2:$C$11545,2,0),"")</f>
        <v>RNDC</v>
      </c>
    </row>
    <row r="2050" spans="1:20" x14ac:dyDescent="0.25">
      <c r="A2050" t="s">
        <v>4512</v>
      </c>
      <c r="B2050" t="s">
        <v>423</v>
      </c>
      <c r="C2050" s="10">
        <v>5.9695471698113209</v>
      </c>
      <c r="D2050" s="10">
        <v>5.9695471698113209</v>
      </c>
      <c r="E2050" s="1">
        <v>28.35</v>
      </c>
      <c r="F2050" s="3">
        <f>((E2050/53)*6)*3</f>
        <v>9.6283018867924532</v>
      </c>
      <c r="G2050" s="4">
        <f>VLOOKUP(A2050,'R12 Trend'!$A$4:$B$6433,2,0)</f>
        <v>-0.38</v>
      </c>
      <c r="H2050" s="10" t="str">
        <f>IFERROR(VLOOKUP(A2050,'DDS Needs'!$A$4:$F$767,6,0),"")</f>
        <v/>
      </c>
      <c r="I2050" s="1" t="str">
        <f>IFERROR(VLOOKUP(A2050,'WH INV 4-2-2026'!$A$2:$C$2914,3,0),"")</f>
        <v/>
      </c>
      <c r="J2050" s="1" t="e">
        <f>I2050/(C2050/3)</f>
        <v>#VALUE!</v>
      </c>
      <c r="K2050" s="5" t="str">
        <f>IF((I2050&gt;C2050),"X","")</f>
        <v>X</v>
      </c>
      <c r="L2050" s="7">
        <f>(C2050/3)*13</f>
        <v>25.868037735849057</v>
      </c>
      <c r="M2050" s="7" t="e">
        <f>I2050-L2050</f>
        <v>#VALUE!</v>
      </c>
      <c r="N2050" s="6">
        <f>C2050/$C$2</f>
        <v>2.575394328719647E-5</v>
      </c>
      <c r="O2050" s="5" t="s">
        <v>27882</v>
      </c>
      <c r="P2050" t="str">
        <f>VLOOKUP(A2050,'External $ Guide'!$A$2:$L$11545,3,0)</f>
        <v>Replenish</v>
      </c>
      <c r="Q2050" t="str">
        <f>VLOOKUP(A2050,'External $ Guide'!$A$2:$L$11545,4,0)</f>
        <v>Retail</v>
      </c>
      <c r="R2050" t="str">
        <f>VLOOKUP(A2050,'External $ Guide'!$A$2:$L$11545,5,0)</f>
        <v>Active</v>
      </c>
      <c r="S2050" t="str">
        <f>IFERROR(VLOOKUP(A2050,'Broker &amp; Vendor'!$A$2:$C$11545,3,0),"")</f>
        <v>PROST BEVERAGE CO. LLC</v>
      </c>
      <c r="T2050" t="str">
        <f>IFERROR(VLOOKUP(A2050,'Broker &amp; Vendor'!$A$2:$C$11545,2,0),"")</f>
        <v>SGWS- CHAMPION DIVISION</v>
      </c>
    </row>
    <row r="2051" spans="1:20" x14ac:dyDescent="0.25">
      <c r="A2051" t="s">
        <v>5161</v>
      </c>
      <c r="B2051" t="s">
        <v>1067</v>
      </c>
      <c r="C2051" s="10">
        <v>5.9493735849056595</v>
      </c>
      <c r="D2051" s="10">
        <v>5.9493735849056595</v>
      </c>
      <c r="E2051" s="1">
        <v>24.33</v>
      </c>
      <c r="F2051" s="3">
        <f>((E2051/53)*6)*3</f>
        <v>8.2630188679245276</v>
      </c>
      <c r="G2051" s="4">
        <f>VLOOKUP(A2051,'R12 Trend'!$A$4:$B$6433,2,0)</f>
        <v>-0.28000000000000003</v>
      </c>
      <c r="H2051" s="10" t="str">
        <f>IFERROR(VLOOKUP(A2051,'DDS Needs'!$A$4:$F$767,6,0),"")</f>
        <v/>
      </c>
      <c r="I2051" s="1">
        <f>IFERROR(VLOOKUP(A2051,'WH INV 4-2-2026'!$A$2:$C$2914,3,0),"")</f>
        <v>71.333332999999996</v>
      </c>
      <c r="J2051" s="1">
        <f>I2051/(C2051/3)</f>
        <v>35.970173320926769</v>
      </c>
      <c r="K2051" s="5" t="str">
        <f>IF((I2051&gt;C2051),"X","")</f>
        <v>X</v>
      </c>
      <c r="L2051" s="7">
        <f>(C2051/3)*13</f>
        <v>25.780618867924524</v>
      </c>
      <c r="M2051" s="7">
        <f>I2051-L2051</f>
        <v>45.552714132075472</v>
      </c>
      <c r="N2051" s="6">
        <f>C2051/$C$2</f>
        <v>2.5666909991909474E-5</v>
      </c>
      <c r="O2051" s="5" t="s">
        <v>27882</v>
      </c>
      <c r="P2051" t="str">
        <f>VLOOKUP(A2051,'External $ Guide'!$A$2:$L$11545,3,0)</f>
        <v>Replenish</v>
      </c>
      <c r="Q2051" t="str">
        <f>VLOOKUP(A2051,'External $ Guide'!$A$2:$L$11545,4,0)</f>
        <v>Retail</v>
      </c>
      <c r="R2051" t="str">
        <f>VLOOKUP(A2051,'External $ Guide'!$A$2:$L$11545,5,0)</f>
        <v>Active</v>
      </c>
      <c r="S2051" t="str">
        <f>IFERROR(VLOOKUP(A2051,'Broker &amp; Vendor'!$A$2:$C$11545,3,0),"")</f>
        <v>INFINIUM SPIRITS INC.</v>
      </c>
      <c r="T2051" t="str">
        <f>IFERROR(VLOOKUP(A2051,'Broker &amp; Vendor'!$A$2:$C$11545,2,0),"")</f>
        <v>RNDC</v>
      </c>
    </row>
    <row r="2052" spans="1:20" x14ac:dyDescent="0.25">
      <c r="A2052" t="s">
        <v>4095</v>
      </c>
      <c r="B2052" t="s">
        <v>6</v>
      </c>
      <c r="C2052" s="10">
        <v>5.9022679245283021</v>
      </c>
      <c r="D2052" s="10">
        <v>5.9022679245283021</v>
      </c>
      <c r="E2052" s="1">
        <v>22.57</v>
      </c>
      <c r="F2052" s="3">
        <f>((E2052/53)*6)*3</f>
        <v>7.6652830188679246</v>
      </c>
      <c r="G2052" s="4">
        <f>VLOOKUP(A2052,'R12 Trend'!$A$4:$B$6433,2,0)</f>
        <v>-0.23</v>
      </c>
      <c r="H2052" s="10" t="str">
        <f>IFERROR(VLOOKUP(A2052,'DDS Needs'!$A$4:$F$767,6,0),"")</f>
        <v/>
      </c>
      <c r="I2052" s="1">
        <f>IFERROR(VLOOKUP(A2052,'WH INV 4-2-2026'!$A$2:$C$2914,3,0),"")</f>
        <v>18</v>
      </c>
      <c r="J2052" s="1">
        <f>I2052/(C2052/3)</f>
        <v>9.1490255424681646</v>
      </c>
      <c r="K2052" s="5" t="str">
        <f>IF((I2052&gt;C2052),"X","")</f>
        <v>X</v>
      </c>
      <c r="L2052" s="7">
        <f>(C2052/3)*13</f>
        <v>25.576494339622641</v>
      </c>
      <c r="M2052" s="7">
        <f>I2052-L2052</f>
        <v>-7.5764943396226414</v>
      </c>
      <c r="N2052" s="6">
        <f>C2052/$C$2</f>
        <v>2.5463685782207358E-5</v>
      </c>
      <c r="O2052" s="5" t="s">
        <v>27882</v>
      </c>
      <c r="P2052" t="str">
        <f>VLOOKUP(A2052,'External $ Guide'!$A$2:$L$11545,3,0)</f>
        <v>Replenish</v>
      </c>
      <c r="Q2052" t="str">
        <f>VLOOKUP(A2052,'External $ Guide'!$A$2:$L$11545,4,0)</f>
        <v>Retail</v>
      </c>
      <c r="R2052" t="str">
        <f>VLOOKUP(A2052,'External $ Guide'!$A$2:$L$11545,5,0)</f>
        <v>Active</v>
      </c>
      <c r="S2052" t="str">
        <f>IFERROR(VLOOKUP(A2052,'Broker &amp; Vendor'!$A$2:$C$11545,3,0),"")</f>
        <v>STOLI GROUP (USA) LLC</v>
      </c>
      <c r="T2052" t="str">
        <f>IFERROR(VLOOKUP(A2052,'Broker &amp; Vendor'!$A$2:$C$11545,2,0),"")</f>
        <v>RNDC</v>
      </c>
    </row>
    <row r="2053" spans="1:20" x14ac:dyDescent="0.25">
      <c r="A2053" t="s">
        <v>5990</v>
      </c>
      <c r="B2053" t="s">
        <v>1896</v>
      </c>
      <c r="C2053" s="10">
        <v>5.889056603773585</v>
      </c>
      <c r="D2053" s="10">
        <v>5.889056603773585</v>
      </c>
      <c r="E2053" s="1">
        <v>17.34</v>
      </c>
      <c r="F2053" s="3">
        <f>((E2053/53)*6)*3</f>
        <v>5.889056603773585</v>
      </c>
      <c r="G2053" s="4">
        <f>VLOOKUP(A2053,'R12 Trend'!$A$4:$B$6433,2,0)</f>
        <v>0</v>
      </c>
      <c r="H2053" s="10" t="str">
        <f>IFERROR(VLOOKUP(A2053,'DDS Needs'!$A$4:$F$767,6,0),"")</f>
        <v/>
      </c>
      <c r="I2053" s="1" t="str">
        <f>IFERROR(VLOOKUP(A2053,'WH INV 4-2-2026'!$A$2:$C$2914,3,0),"")</f>
        <v/>
      </c>
      <c r="J2053" s="1" t="e">
        <f>I2053/(C2053/3)</f>
        <v>#VALUE!</v>
      </c>
      <c r="K2053" s="5" t="str">
        <f>IF((I2053&gt;C2053),"X","")</f>
        <v>X</v>
      </c>
      <c r="L2053" s="7">
        <f>(C2053/3)*13</f>
        <v>25.519245283018869</v>
      </c>
      <c r="M2053" s="7" t="e">
        <f>I2053-L2053</f>
        <v>#VALUE!</v>
      </c>
      <c r="N2053" s="6">
        <f>C2053/$C$2</f>
        <v>2.5406689230243316E-5</v>
      </c>
      <c r="O2053" s="5" t="s">
        <v>27882</v>
      </c>
      <c r="P2053" t="str">
        <f>VLOOKUP(A2053,'External $ Guide'!$A$2:$L$11545,3,0)</f>
        <v>Allocated1</v>
      </c>
      <c r="Q2053" t="str">
        <f>VLOOKUP(A2053,'External $ Guide'!$A$2:$L$11545,4,0)</f>
        <v>Retail</v>
      </c>
      <c r="R2053" t="str">
        <f>VLOOKUP(A2053,'External $ Guide'!$A$2:$L$11545,5,0)</f>
        <v>Active</v>
      </c>
      <c r="S2053" t="str">
        <f>IFERROR(VLOOKUP(A2053,'Broker &amp; Vendor'!$A$2:$C$11545,3,0),"")</f>
        <v>Kentucky Peerless Distilling Company, LLC</v>
      </c>
      <c r="T2053" t="str">
        <f>IFERROR(VLOOKUP(A2053,'Broker &amp; Vendor'!$A$2:$C$11545,2,0),"")</f>
        <v>RNDC</v>
      </c>
    </row>
    <row r="2054" spans="1:20" x14ac:dyDescent="0.25">
      <c r="A2054" t="s">
        <v>5422</v>
      </c>
      <c r="B2054" t="s">
        <v>1328</v>
      </c>
      <c r="C2054" s="10">
        <v>5.8719396226415084</v>
      </c>
      <c r="D2054" s="10">
        <v>5.8719396226415084</v>
      </c>
      <c r="E2054" s="1">
        <v>18.010000000000002</v>
      </c>
      <c r="F2054" s="3">
        <f>((E2054/53)*6)*3</f>
        <v>6.116603773584905</v>
      </c>
      <c r="G2054" s="4">
        <f>VLOOKUP(A2054,'R12 Trend'!$A$4:$B$6433,2,0)</f>
        <v>-0.04</v>
      </c>
      <c r="H2054" s="10" t="str">
        <f>IFERROR(VLOOKUP(A2054,'DDS Needs'!$A$4:$F$767,6,0),"")</f>
        <v/>
      </c>
      <c r="I2054" s="1">
        <f>IFERROR(VLOOKUP(A2054,'WH INV 4-2-2026'!$A$2:$C$2914,3,0),"")</f>
        <v>18</v>
      </c>
      <c r="J2054" s="1">
        <f>I2054/(C2054/3)</f>
        <v>9.1962798445308174</v>
      </c>
      <c r="K2054" s="5" t="str">
        <f>IF((I2054&gt;C2054),"X","")</f>
        <v>X</v>
      </c>
      <c r="L2054" s="7">
        <f>(C2054/3)*13</f>
        <v>25.445071698113203</v>
      </c>
      <c r="M2054" s="7">
        <f>I2054-L2054</f>
        <v>-7.4450716981132032</v>
      </c>
      <c r="N2054" s="6">
        <f>C2054/$C$2</f>
        <v>2.5332842797878593E-5</v>
      </c>
      <c r="O2054" s="5" t="s">
        <v>27882</v>
      </c>
      <c r="P2054" t="str">
        <f>VLOOKUP(A2054,'External $ Guide'!$A$2:$L$11545,3,0)</f>
        <v>Replenish</v>
      </c>
      <c r="Q2054" t="str">
        <f>VLOOKUP(A2054,'External $ Guide'!$A$2:$L$11545,4,0)</f>
        <v>Wholesale bottle</v>
      </c>
      <c r="R2054" t="str">
        <f>VLOOKUP(A2054,'External $ Guide'!$A$2:$L$11545,5,0)</f>
        <v>Active</v>
      </c>
      <c r="S2054" t="str">
        <f>IFERROR(VLOOKUP(A2054,'Broker &amp; Vendor'!$A$2:$C$11545,3,0),"")</f>
        <v>PROXIMO SPIRITS INC.</v>
      </c>
      <c r="T2054" t="str">
        <f>IFERROR(VLOOKUP(A2054,'Broker &amp; Vendor'!$A$2:$C$11545,2,0),"")</f>
        <v>JOHNSON BROTHERS</v>
      </c>
    </row>
    <row r="2055" spans="1:20" x14ac:dyDescent="0.25">
      <c r="A2055" t="s">
        <v>5930</v>
      </c>
      <c r="B2055" t="s">
        <v>1836</v>
      </c>
      <c r="C2055" s="10">
        <v>5.8556377358490561</v>
      </c>
      <c r="D2055" s="10">
        <v>5.8556377358490561</v>
      </c>
      <c r="E2055" s="1">
        <v>71.84</v>
      </c>
      <c r="F2055" s="3">
        <f>((E2055/53)*6)*3</f>
        <v>24.398490566037736</v>
      </c>
      <c r="G2055" s="4">
        <f>VLOOKUP(A2055,'R12 Trend'!$A$4:$B$6433,2,0)</f>
        <v>-0.76</v>
      </c>
      <c r="H2055" s="10" t="str">
        <f>IFERROR(VLOOKUP(A2055,'DDS Needs'!$A$4:$F$767,6,0),"")</f>
        <v/>
      </c>
      <c r="I2055" s="1" t="str">
        <f>IFERROR(VLOOKUP(A2055,'WH INV 4-2-2026'!$A$2:$C$2914,3,0),"")</f>
        <v/>
      </c>
      <c r="J2055" s="1" t="e">
        <f>I2055/(C2055/3)</f>
        <v>#VALUE!</v>
      </c>
      <c r="K2055" s="5" t="str">
        <f>IF((I2055&gt;C2055),"X","")</f>
        <v>X</v>
      </c>
      <c r="L2055" s="7">
        <f>(C2055/3)*13</f>
        <v>25.374430188679241</v>
      </c>
      <c r="M2055" s="7" t="e">
        <f>I2055-L2055</f>
        <v>#VALUE!</v>
      </c>
      <c r="N2055" s="6">
        <f>C2055/$C$2</f>
        <v>2.5262512862293144E-5</v>
      </c>
      <c r="O2055" s="5" t="s">
        <v>27882</v>
      </c>
      <c r="P2055" t="str">
        <f>VLOOKUP(A2055,'External $ Guide'!$A$2:$L$11545,3,0)</f>
        <v>Replenish</v>
      </c>
      <c r="Q2055" t="str">
        <f>VLOOKUP(A2055,'External $ Guide'!$A$2:$L$11545,4,0)</f>
        <v>Retail</v>
      </c>
      <c r="R2055" t="str">
        <f>VLOOKUP(A2055,'External $ Guide'!$A$2:$L$11545,5,0)</f>
        <v>Active</v>
      </c>
      <c r="S2055" t="str">
        <f>IFERROR(VLOOKUP(A2055,'Broker &amp; Vendor'!$A$2:$C$11545,3,0),"")</f>
        <v>MHW LTD</v>
      </c>
      <c r="T2055" t="str">
        <f>IFERROR(VLOOKUP(A2055,'Broker &amp; Vendor'!$A$2:$C$11545,2,0),"")</f>
        <v>RNDC</v>
      </c>
    </row>
    <row r="2056" spans="1:20" x14ac:dyDescent="0.25">
      <c r="A2056" t="s">
        <v>5929</v>
      </c>
      <c r="B2056" t="s">
        <v>1835</v>
      </c>
      <c r="C2056" s="10">
        <v>5.8442264150943393</v>
      </c>
      <c r="D2056" s="10">
        <v>5.8442264150943393</v>
      </c>
      <c r="E2056" s="1">
        <v>14.34</v>
      </c>
      <c r="F2056" s="3">
        <f>((E2056/53)*6)*3</f>
        <v>4.8701886792452829</v>
      </c>
      <c r="G2056" s="4">
        <f>VLOOKUP(A2056,'R12 Trend'!$A$4:$B$6433,2,0)</f>
        <v>0.27</v>
      </c>
      <c r="H2056" s="10" t="str">
        <f>IFERROR(VLOOKUP(A2056,'DDS Needs'!$A$4:$F$767,6,0),"")</f>
        <v/>
      </c>
      <c r="I2056" s="1">
        <f>IFERROR(VLOOKUP(A2056,'WH INV 4-2-2026'!$A$2:$C$2914,3,0),"")</f>
        <v>106</v>
      </c>
      <c r="J2056" s="1">
        <f>I2056/(C2056/3)</f>
        <v>54.412676274600969</v>
      </c>
      <c r="K2056" s="5" t="str">
        <f>IF((I2056&gt;C2056),"X","")</f>
        <v>X</v>
      </c>
      <c r="L2056" s="7">
        <f>(C2056/3)*13</f>
        <v>25.324981132075468</v>
      </c>
      <c r="M2056" s="7">
        <f>I2056-L2056</f>
        <v>80.675018867924535</v>
      </c>
      <c r="N2056" s="6">
        <f>C2056/$C$2</f>
        <v>2.5213281907383333E-5</v>
      </c>
      <c r="O2056" s="5" t="s">
        <v>27882</v>
      </c>
      <c r="P2056" t="str">
        <f>VLOOKUP(A2056,'External $ Guide'!$A$2:$L$11545,3,0)</f>
        <v>Allocated1</v>
      </c>
      <c r="Q2056" t="str">
        <f>VLOOKUP(A2056,'External $ Guide'!$A$2:$L$11545,4,0)</f>
        <v>Retail</v>
      </c>
      <c r="R2056" t="str">
        <f>VLOOKUP(A2056,'External $ Guide'!$A$2:$L$11545,5,0)</f>
        <v>Active</v>
      </c>
      <c r="S2056" t="s">
        <v>27956</v>
      </c>
      <c r="T2056" t="str">
        <f>IFERROR(VLOOKUP(A2056,'Broker &amp; Vendor'!$A$2:$C$11545,2,0),"")</f>
        <v>SGWS- CHAMPION DIVISION</v>
      </c>
    </row>
    <row r="2057" spans="1:20" x14ac:dyDescent="0.25">
      <c r="A2057" t="s">
        <v>5414</v>
      </c>
      <c r="B2057" t="s">
        <v>1320</v>
      </c>
      <c r="C2057" s="10">
        <v>5.8393358490566039</v>
      </c>
      <c r="D2057" s="10">
        <v>5.8393358490566039</v>
      </c>
      <c r="E2057" s="1">
        <v>15.92</v>
      </c>
      <c r="F2057" s="3">
        <f>((E2057/53)*6)*3</f>
        <v>5.4067924528301887</v>
      </c>
      <c r="G2057" s="4">
        <f>VLOOKUP(A2057,'R12 Trend'!$A$4:$B$6433,2,0)</f>
        <v>0.08</v>
      </c>
      <c r="H2057" s="10" t="str">
        <f>IFERROR(VLOOKUP(A2057,'DDS Needs'!$A$4:$F$767,6,0),"")</f>
        <v/>
      </c>
      <c r="I2057" s="1">
        <f>IFERROR(VLOOKUP(A2057,'WH INV 4-2-2026'!$A$2:$C$2914,3,0),"")</f>
        <v>18</v>
      </c>
      <c r="J2057" s="1">
        <f>I2057/(C2057/3)</f>
        <v>9.2476270240089331</v>
      </c>
      <c r="K2057" s="5" t="str">
        <f>IF((I2057&gt;C2057),"X","")</f>
        <v>X</v>
      </c>
      <c r="L2057" s="7">
        <f>(C2057/3)*13</f>
        <v>25.303788679245283</v>
      </c>
      <c r="M2057" s="7">
        <f>I2057-L2057</f>
        <v>-7.3037886792452831</v>
      </c>
      <c r="N2057" s="6">
        <f>C2057/$C$2</f>
        <v>2.5192182926707699E-5</v>
      </c>
      <c r="O2057" s="5" t="s">
        <v>27882</v>
      </c>
      <c r="P2057" t="str">
        <f>VLOOKUP(A2057,'External $ Guide'!$A$2:$L$11545,3,0)</f>
        <v>Replenish</v>
      </c>
      <c r="Q2057" t="str">
        <f>VLOOKUP(A2057,'External $ Guide'!$A$2:$L$11545,4,0)</f>
        <v>Wholesale bottle</v>
      </c>
      <c r="R2057" t="str">
        <f>VLOOKUP(A2057,'External $ Guide'!$A$2:$L$11545,5,0)</f>
        <v>Active</v>
      </c>
      <c r="S2057" t="str">
        <f>IFERROR(VLOOKUP(A2057,'Broker &amp; Vendor'!$A$2:$C$11545,3,0),"")</f>
        <v>FRIEXENET MIONETTO USA, INC</v>
      </c>
      <c r="T2057" t="str">
        <f>IFERROR(VLOOKUP(A2057,'Broker &amp; Vendor'!$A$2:$C$11545,2,0),"")</f>
        <v>UNITED</v>
      </c>
    </row>
    <row r="2058" spans="1:20" x14ac:dyDescent="0.25">
      <c r="A2058" t="s">
        <v>6502</v>
      </c>
      <c r="B2058" t="s">
        <v>2408</v>
      </c>
      <c r="C2058" s="10">
        <v>5.807547169811321</v>
      </c>
      <c r="D2058" s="10">
        <v>5.807547169811321</v>
      </c>
      <c r="E2058" s="1">
        <v>14.25</v>
      </c>
      <c r="F2058" s="3">
        <f>((E2058/53)*6)*3</f>
        <v>4.8396226415094343</v>
      </c>
      <c r="G2058" s="4">
        <f>VLOOKUP(A2058,'R12 Trend'!$A$4:$B$6433,2,0)</f>
        <v>0.36</v>
      </c>
      <c r="H2058" s="10" t="str">
        <f>IFERROR(VLOOKUP(A2058,'DDS Needs'!$A$4:$F$767,6,0),"")</f>
        <v/>
      </c>
      <c r="I2058" s="1" t="str">
        <f>IFERROR(VLOOKUP(A2058,'WH INV 4-2-2026'!$A$2:$C$2914,3,0),"")</f>
        <v/>
      </c>
      <c r="J2058" s="1" t="e">
        <f>I2058/(C2058/3)</f>
        <v>#VALUE!</v>
      </c>
      <c r="K2058" s="5" t="str">
        <f>IF((I2058&gt;C2058),"X","")</f>
        <v>X</v>
      </c>
      <c r="L2058" s="7">
        <f>(C2058/3)*13</f>
        <v>25.166037735849056</v>
      </c>
      <c r="M2058" s="7" t="e">
        <f>I2058-L2058</f>
        <v>#VALUE!</v>
      </c>
      <c r="N2058" s="6">
        <f>C2058/$C$2</f>
        <v>2.5055039552316076E-5</v>
      </c>
      <c r="O2058" s="5" t="s">
        <v>27882</v>
      </c>
      <c r="P2058" t="str">
        <f>VLOOKUP(A2058,'External $ Guide'!$A$2:$L$11545,3,0)</f>
        <v>NoReplen</v>
      </c>
      <c r="Q2058" t="str">
        <f>VLOOKUP(A2058,'External $ Guide'!$A$2:$L$11545,4,0)</f>
        <v>Retail</v>
      </c>
      <c r="R2058" t="str">
        <f>VLOOKUP(A2058,'External $ Guide'!$A$2:$L$11545,5,0)</f>
        <v>Active</v>
      </c>
      <c r="S2058" t="str">
        <f>IFERROR(VLOOKUP(A2058,'Broker &amp; Vendor'!$A$2:$C$11545,3,0),"")</f>
        <v>CAMPARI AMERICA</v>
      </c>
      <c r="T2058" t="str">
        <f>IFERROR(VLOOKUP(A2058,'Broker &amp; Vendor'!$A$2:$C$11545,2,0),"")</f>
        <v>SGWS- TRANSATLANTIC DIVISION</v>
      </c>
    </row>
    <row r="2059" spans="1:20" x14ac:dyDescent="0.25">
      <c r="A2059" t="s">
        <v>8339</v>
      </c>
      <c r="B2059" t="s">
        <v>8340</v>
      </c>
      <c r="C2059" s="10">
        <v>5.7960000000000003</v>
      </c>
      <c r="D2059" s="10">
        <v>5.7960000000000003</v>
      </c>
      <c r="E2059">
        <v>14.49</v>
      </c>
      <c r="G2059" s="4"/>
      <c r="H2059" s="10" t="str">
        <f>IFERROR(VLOOKUP(A2059,'DDS Needs'!$A$4:$F$767,6,0),"")</f>
        <v/>
      </c>
      <c r="I2059" s="1">
        <f>IFERROR(VLOOKUP(A2059,'WH INV 4-2-2026'!$A$2:$C$2914,3,0),"")</f>
        <v>84</v>
      </c>
      <c r="J2059" s="1">
        <f>I2059/(C2059/3)</f>
        <v>43.478260869565212</v>
      </c>
      <c r="K2059" s="5" t="str">
        <f>IF((I2059&gt;C2059),"X","")</f>
        <v>X</v>
      </c>
      <c r="L2059" s="7">
        <f>(C2059/3)*13</f>
        <v>25.116000000000003</v>
      </c>
      <c r="M2059" s="7">
        <f>I2059-L2059</f>
        <v>58.884</v>
      </c>
      <c r="N2059" s="6">
        <f>C2059/$C$2</f>
        <v>2.5005222514609716E-5</v>
      </c>
      <c r="O2059" s="5" t="s">
        <v>27882</v>
      </c>
      <c r="P2059" t="str">
        <f>VLOOKUP(A2059,'External $ Guide'!$A$2:$L$11545,3,0)</f>
        <v>Replenish</v>
      </c>
      <c r="Q2059" t="str">
        <f>VLOOKUP(A2059,'External $ Guide'!$A$2:$L$11545,4,0)</f>
        <v>Retail</v>
      </c>
      <c r="R2059" t="str">
        <f>VLOOKUP(A2059,'External $ Guide'!$A$2:$L$11545,5,0)</f>
        <v>Active</v>
      </c>
      <c r="S2059" t="s">
        <v>27956</v>
      </c>
      <c r="T2059" t="str">
        <f>IFERROR(VLOOKUP(A2059,'Broker &amp; Vendor'!$A$2:$C$11545,2,0),"")</f>
        <v>SGWS- CHAMPION DIVISION</v>
      </c>
    </row>
    <row r="2060" spans="1:20" x14ac:dyDescent="0.25">
      <c r="A2060" t="s">
        <v>5365</v>
      </c>
      <c r="B2060" t="s">
        <v>1271</v>
      </c>
      <c r="C2060" s="10">
        <v>5.7959999999999985</v>
      </c>
      <c r="D2060" s="10">
        <v>5.7959999999999985</v>
      </c>
      <c r="E2060" s="1">
        <v>14.84</v>
      </c>
      <c r="F2060" s="3">
        <f>((E2060/53)*6)*3</f>
        <v>5.0399999999999991</v>
      </c>
      <c r="G2060" s="4">
        <f>VLOOKUP(A2060,'R12 Trend'!$A$4:$B$6433,2,0)</f>
        <v>0.15</v>
      </c>
      <c r="H2060" s="10" t="str">
        <f>IFERROR(VLOOKUP(A2060,'DDS Needs'!$A$4:$F$767,6,0),"")</f>
        <v/>
      </c>
      <c r="I2060" s="1">
        <f>IFERROR(VLOOKUP(A2060,'WH INV 4-2-2026'!$A$2:$C$2914,3,0),"")</f>
        <v>11</v>
      </c>
      <c r="J2060" s="1">
        <f>I2060/(C2060/3)</f>
        <v>5.6935817805383033</v>
      </c>
      <c r="K2060" s="5" t="str">
        <f>IF((I2060&gt;C2060),"X","")</f>
        <v>X</v>
      </c>
      <c r="L2060" s="7">
        <f>(C2060/3)*13</f>
        <v>25.115999999999993</v>
      </c>
      <c r="M2060" s="7">
        <f>I2060-L2060</f>
        <v>-14.115999999999993</v>
      </c>
      <c r="N2060" s="6">
        <f>C2060/$C$2</f>
        <v>2.500522251460971E-5</v>
      </c>
      <c r="O2060" s="5" t="s">
        <v>27882</v>
      </c>
      <c r="P2060" t="str">
        <f>VLOOKUP(A2060,'External $ Guide'!$A$2:$L$11545,3,0)</f>
        <v>Replenish</v>
      </c>
      <c r="Q2060" t="str">
        <f>VLOOKUP(A2060,'External $ Guide'!$A$2:$L$11545,4,0)</f>
        <v>Retail</v>
      </c>
      <c r="R2060" t="str">
        <f>VLOOKUP(A2060,'External $ Guide'!$A$2:$L$11545,5,0)</f>
        <v>Active</v>
      </c>
      <c r="S2060" t="str">
        <f>IFERROR(VLOOKUP(A2060,'Broker &amp; Vendor'!$A$2:$C$11545,3,0),"")</f>
        <v>REMY COINTREAU USA INC</v>
      </c>
      <c r="T2060" t="str">
        <f>IFERROR(VLOOKUP(A2060,'Broker &amp; Vendor'!$A$2:$C$11545,2,0),"")</f>
        <v>RNDC</v>
      </c>
    </row>
    <row r="2061" spans="1:20" x14ac:dyDescent="0.25">
      <c r="A2061" t="s">
        <v>4929</v>
      </c>
      <c r="B2061" t="s">
        <v>835</v>
      </c>
      <c r="C2061" s="10">
        <v>5.7769811320754716</v>
      </c>
      <c r="D2061" s="10">
        <v>5.7769811320754716</v>
      </c>
      <c r="E2061" s="1">
        <v>27</v>
      </c>
      <c r="F2061" s="3">
        <f>((E2061/53)*6)*3</f>
        <v>9.1698113207547163</v>
      </c>
      <c r="G2061" s="4">
        <f>VLOOKUP(A2061,'R12 Trend'!$A$4:$B$6433,2,0)</f>
        <v>-0.37</v>
      </c>
      <c r="H2061" s="10" t="str">
        <f>IFERROR(VLOOKUP(A2061,'DDS Needs'!$A$4:$F$767,6,0),"")</f>
        <v/>
      </c>
      <c r="I2061" s="1" t="str">
        <f>IFERROR(VLOOKUP(A2061,'WH INV 4-2-2026'!$A$2:$C$2914,3,0),"")</f>
        <v/>
      </c>
      <c r="J2061" s="1" t="e">
        <f>I2061/(C2061/3)</f>
        <v>#VALUE!</v>
      </c>
      <c r="K2061" s="5" t="str">
        <f>IF((I2061&gt;C2061),"X","")</f>
        <v>X</v>
      </c>
      <c r="L2061" s="7">
        <f>(C2061/3)*13</f>
        <v>25.033584905660376</v>
      </c>
      <c r="M2061" s="7" t="e">
        <f>I2061-L2061</f>
        <v>#VALUE!</v>
      </c>
      <c r="N2061" s="6">
        <f>C2061/$C$2</f>
        <v>2.4923170923093358E-5</v>
      </c>
      <c r="O2061" s="5" t="s">
        <v>27882</v>
      </c>
      <c r="P2061" t="str">
        <f>VLOOKUP(A2061,'External $ Guide'!$A$2:$L$11545,3,0)</f>
        <v>Barrel</v>
      </c>
      <c r="Q2061" t="str">
        <f>VLOOKUP(A2061,'External $ Guide'!$A$2:$L$11545,4,0)</f>
        <v>Wholesale</v>
      </c>
      <c r="R2061" t="str">
        <f>VLOOKUP(A2061,'External $ Guide'!$A$2:$L$11545,5,0)</f>
        <v>Active</v>
      </c>
      <c r="S2061" t="s">
        <v>27956</v>
      </c>
      <c r="T2061" t="str">
        <f>IFERROR(VLOOKUP(A2061,'Broker &amp; Vendor'!$A$2:$C$11545,2,0),"")</f>
        <v>SGWS- CHAMPION DIVISION</v>
      </c>
    </row>
    <row r="2062" spans="1:20" x14ac:dyDescent="0.25">
      <c r="A2062" t="s">
        <v>7868</v>
      </c>
      <c r="B2062" t="s">
        <v>3774</v>
      </c>
      <c r="C2062" s="10">
        <v>5.7335773584905656</v>
      </c>
      <c r="D2062" s="10">
        <v>5.7335773584905656</v>
      </c>
      <c r="E2062" s="1">
        <v>20.34</v>
      </c>
      <c r="F2062" s="3">
        <f>((E2062/53)*6)*3</f>
        <v>6.9079245283018862</v>
      </c>
      <c r="G2062" s="4">
        <f>VLOOKUP(A2062,'R12 Trend'!$A$4:$B$6433,2,0)</f>
        <v>-0.17</v>
      </c>
      <c r="H2062" s="10" t="str">
        <f>IFERROR(VLOOKUP(A2062,'DDS Needs'!$A$4:$F$767,6,0),"")</f>
        <v/>
      </c>
      <c r="I2062" s="1">
        <f>IFERROR(VLOOKUP(A2062,'WH INV 4-2-2026'!$A$2:$C$2914,3,0),"")</f>
        <v>22</v>
      </c>
      <c r="J2062" s="1">
        <f>I2062/(C2062/3)</f>
        <v>11.511137963851475</v>
      </c>
      <c r="K2062" s="5" t="str">
        <f>IF((I2062&gt;C2062),"X","")</f>
        <v>X</v>
      </c>
      <c r="L2062" s="7">
        <f>(C2062/3)*13</f>
        <v>24.845501886792452</v>
      </c>
      <c r="M2062" s="7">
        <f>I2062-L2062</f>
        <v>-2.8455018867924515</v>
      </c>
      <c r="N2062" s="6">
        <f>C2062/$C$2</f>
        <v>2.47359174695971E-5</v>
      </c>
      <c r="O2062" s="5" t="s">
        <v>27882</v>
      </c>
      <c r="P2062" t="str">
        <f>VLOOKUP(A2062,'External $ Guide'!$A$2:$L$11545,3,0)</f>
        <v>Replenish</v>
      </c>
      <c r="Q2062" t="str">
        <f>VLOOKUP(A2062,'External $ Guide'!$A$2:$L$11545,4,0)</f>
        <v>Retail</v>
      </c>
      <c r="R2062" t="str">
        <f>VLOOKUP(A2062,'External $ Guide'!$A$2:$L$11545,5,0)</f>
        <v>Active</v>
      </c>
      <c r="S2062" t="str">
        <f>IFERROR(VLOOKUP(A2062,'Broker &amp; Vendor'!$A$2:$C$11545,3,0),"")</f>
        <v>HEAVEN HILL SALES CO DBA HEAVEN HILL BRANDS</v>
      </c>
      <c r="T2062" t="str">
        <f>IFERROR(VLOOKUP(A2062,'Broker &amp; Vendor'!$A$2:$C$11545,2,0),"")</f>
        <v>SGWS- TRANSATLANTIC DIVISION</v>
      </c>
    </row>
    <row r="2063" spans="1:20" x14ac:dyDescent="0.25">
      <c r="A2063" t="s">
        <v>4622</v>
      </c>
      <c r="B2063" t="s">
        <v>533</v>
      </c>
      <c r="C2063" s="10">
        <v>5.7075962264150943</v>
      </c>
      <c r="D2063" s="10">
        <v>5.7075962264150943</v>
      </c>
      <c r="E2063" s="1">
        <v>23.67</v>
      </c>
      <c r="F2063" s="3">
        <f>((E2063/53)*6)*3</f>
        <v>8.0388679245283026</v>
      </c>
      <c r="G2063" s="4">
        <f>VLOOKUP(A2063,'R12 Trend'!$A$4:$B$6433,2,0)</f>
        <v>-0.28999999999999998</v>
      </c>
      <c r="H2063" s="10" t="str">
        <f>IFERROR(VLOOKUP(A2063,'DDS Needs'!$A$4:$F$767,6,0),"")</f>
        <v/>
      </c>
      <c r="I2063" s="1">
        <f>IFERROR(VLOOKUP(A2063,'WH INV 4-2-2026'!$A$2:$C$2914,3,0),"")</f>
        <v>18.666667</v>
      </c>
      <c r="J2063" s="1">
        <f>I2063/(C2063/3)</f>
        <v>9.8114860930120926</v>
      </c>
      <c r="K2063" s="5" t="str">
        <f>IF((I2063&gt;C2063),"X","")</f>
        <v>X</v>
      </c>
      <c r="L2063" s="7">
        <f>(C2063/3)*13</f>
        <v>24.732916981132075</v>
      </c>
      <c r="M2063" s="7">
        <f>I2063-L2063</f>
        <v>-6.0662499811320743</v>
      </c>
      <c r="N2063" s="6">
        <f>C2063/$C$2</f>
        <v>2.4623829134757791E-5</v>
      </c>
      <c r="O2063" s="5" t="s">
        <v>27882</v>
      </c>
      <c r="P2063" t="str">
        <f>VLOOKUP(A2063,'External $ Guide'!$A$2:$L$11545,3,0)</f>
        <v>Replenish</v>
      </c>
      <c r="Q2063" t="str">
        <f>VLOOKUP(A2063,'External $ Guide'!$A$2:$L$11545,4,0)</f>
        <v>Retail</v>
      </c>
      <c r="R2063" t="str">
        <f>VLOOKUP(A2063,'External $ Guide'!$A$2:$L$11545,5,0)</f>
        <v>Active</v>
      </c>
      <c r="S2063" t="str">
        <f>IFERROR(VLOOKUP(A2063,'Broker &amp; Vendor'!$A$2:$C$11545,3,0),"")</f>
        <v>3 BADGE BEVERAGE CORP.</v>
      </c>
      <c r="T2063" t="str">
        <f>IFERROR(VLOOKUP(A2063,'Broker &amp; Vendor'!$A$2:$C$11545,2,0),"")</f>
        <v>RNDC</v>
      </c>
    </row>
    <row r="2064" spans="1:20" x14ac:dyDescent="0.25">
      <c r="A2064" t="s">
        <v>8294</v>
      </c>
      <c r="B2064" t="s">
        <v>8295</v>
      </c>
      <c r="C2064" s="10">
        <v>5.6959999999999997</v>
      </c>
      <c r="D2064" s="10">
        <v>5.6959999999999997</v>
      </c>
      <c r="E2064">
        <v>14.24</v>
      </c>
      <c r="G2064" s="4"/>
      <c r="H2064" s="10" t="str">
        <f>IFERROR(VLOOKUP(A2064,'DDS Needs'!$A$4:$F$767,6,0),"")</f>
        <v/>
      </c>
      <c r="I2064" s="1">
        <f>IFERROR(VLOOKUP(A2064,'WH INV 4-2-2026'!$A$2:$C$2914,3,0),"")</f>
        <v>92</v>
      </c>
      <c r="J2064" s="1">
        <f>I2064/(C2064/3)</f>
        <v>48.455056179775283</v>
      </c>
      <c r="K2064" s="5" t="str">
        <f>IF((I2064&gt;C2064),"X","")</f>
        <v>X</v>
      </c>
      <c r="L2064" s="7">
        <f>(C2064/3)*13</f>
        <v>24.682666666666666</v>
      </c>
      <c r="M2064" s="7">
        <f>I2064-L2064</f>
        <v>67.317333333333337</v>
      </c>
      <c r="N2064" s="6">
        <f>C2064/$C$2</f>
        <v>2.4573800456041568E-5</v>
      </c>
      <c r="O2064" s="5" t="s">
        <v>27882</v>
      </c>
      <c r="P2064" t="str">
        <f>VLOOKUP(A2064,'External $ Guide'!$A$2:$L$11545,3,0)</f>
        <v>Replenish</v>
      </c>
      <c r="Q2064" t="str">
        <f>VLOOKUP(A2064,'External $ Guide'!$A$2:$L$11545,4,0)</f>
        <v>Retail</v>
      </c>
      <c r="R2064" t="str">
        <f>VLOOKUP(A2064,'External $ Guide'!$A$2:$L$11545,5,0)</f>
        <v>Active</v>
      </c>
      <c r="S2064" t="str">
        <f>IFERROR(VLOOKUP(A2064,'Broker &amp; Vendor'!$A$2:$C$11545,3,0),"")</f>
        <v>Tri-Vin Imports INC</v>
      </c>
      <c r="T2064" t="str">
        <f>IFERROR(VLOOKUP(A2064,'Broker &amp; Vendor'!$A$2:$C$11545,2,0),"")</f>
        <v>UNITED</v>
      </c>
    </row>
    <row r="2065" spans="1:20" x14ac:dyDescent="0.25">
      <c r="A2065" t="s">
        <v>5666</v>
      </c>
      <c r="B2065" t="s">
        <v>1572</v>
      </c>
      <c r="C2065" s="10">
        <v>5.6884415094339609</v>
      </c>
      <c r="D2065" s="10">
        <v>5.6884415094339609</v>
      </c>
      <c r="E2065" s="1">
        <v>18.010000000000002</v>
      </c>
      <c r="F2065" s="3">
        <f>((E2065/53)*6)*3</f>
        <v>6.116603773584905</v>
      </c>
      <c r="G2065" s="4">
        <f>VLOOKUP(A2065,'R12 Trend'!$A$4:$B$6433,2,0)</f>
        <v>-7.0000000000000007E-2</v>
      </c>
      <c r="H2065" s="10" t="str">
        <f>IFERROR(VLOOKUP(A2065,'DDS Needs'!$A$4:$F$767,6,0),"")</f>
        <v/>
      </c>
      <c r="I2065" s="1">
        <f>IFERROR(VLOOKUP(A2065,'WH INV 4-2-2026'!$A$2:$C$2914,3,0),"")</f>
        <v>25.666667</v>
      </c>
      <c r="J2065" s="1">
        <f>I2065/(C2065/3)</f>
        <v>13.536220926645694</v>
      </c>
      <c r="K2065" s="5" t="str">
        <f>IF((I2065&gt;C2065),"X","")</f>
        <v>X</v>
      </c>
      <c r="L2065" s="7">
        <f>(C2065/3)*13</f>
        <v>24.649913207547165</v>
      </c>
      <c r="M2065" s="7">
        <f>I2065-L2065</f>
        <v>1.0167537924528354</v>
      </c>
      <c r="N2065" s="6">
        <f>C2065/$C$2</f>
        <v>2.4541191460444884E-5</v>
      </c>
      <c r="O2065" s="5" t="s">
        <v>27882</v>
      </c>
      <c r="P2065" t="str">
        <f>VLOOKUP(A2065,'External $ Guide'!$A$2:$L$11545,3,0)</f>
        <v>Replenish</v>
      </c>
      <c r="Q2065" t="str">
        <f>VLOOKUP(A2065,'External $ Guide'!$A$2:$L$11545,4,0)</f>
        <v>Retail</v>
      </c>
      <c r="R2065" t="str">
        <f>VLOOKUP(A2065,'External $ Guide'!$A$2:$L$11545,5,0)</f>
        <v>Active</v>
      </c>
      <c r="S2065" t="str">
        <f>IFERROR(VLOOKUP(A2065,'Broker &amp; Vendor'!$A$2:$C$11545,3,0),"")</f>
        <v>CAMPARI AMERICA</v>
      </c>
      <c r="T2065" t="str">
        <f>IFERROR(VLOOKUP(A2065,'Broker &amp; Vendor'!$A$2:$C$11545,2,0),"")</f>
        <v>SGWS- TRANSATLANTIC DIVISION</v>
      </c>
    </row>
    <row r="2066" spans="1:20" x14ac:dyDescent="0.25">
      <c r="A2066" t="s">
        <v>5496</v>
      </c>
      <c r="B2066" t="s">
        <v>1402</v>
      </c>
      <c r="C2066" s="10">
        <v>5.6615094339622649</v>
      </c>
      <c r="D2066" s="10">
        <v>15.661509433962266</v>
      </c>
      <c r="E2066" s="1">
        <v>16.670000000000002</v>
      </c>
      <c r="F2066" s="3">
        <f>((E2066/53)*6)*3</f>
        <v>5.6615094339622649</v>
      </c>
      <c r="G2066" s="4">
        <f>VLOOKUP(A2066,'R12 Trend'!$A$4:$B$6433,2,0)</f>
        <v>0</v>
      </c>
      <c r="H2066" s="10">
        <f>IFERROR(VLOOKUP(A2066,'DDS Needs'!$A$4:$F$767,6,0),"")</f>
        <v>10</v>
      </c>
      <c r="I2066" s="1" t="str">
        <f>IFERROR(VLOOKUP(A2066,'WH INV 4-2-2026'!$A$2:$C$2914,3,0),"")</f>
        <v/>
      </c>
      <c r="J2066" s="1" t="e">
        <f>I2066/(C2066/3)</f>
        <v>#VALUE!</v>
      </c>
      <c r="K2066" s="5" t="str">
        <f>IF((I2066&gt;C2066),"X","")</f>
        <v>X</v>
      </c>
      <c r="L2066" s="7">
        <f>(C2066/3)*13</f>
        <v>24.533207547169813</v>
      </c>
      <c r="M2066" s="7" t="e">
        <f>I2066-L2066</f>
        <v>#VALUE!</v>
      </c>
      <c r="N2066" s="6">
        <f>C2066/$C$2</f>
        <v>2.4425000546029768E-5</v>
      </c>
      <c r="O2066" s="5" t="s">
        <v>27882</v>
      </c>
      <c r="P2066" t="str">
        <f>VLOOKUP(A2066,'External $ Guide'!$A$2:$L$11545,3,0)</f>
        <v>NoReplen</v>
      </c>
      <c r="Q2066" t="str">
        <f>VLOOKUP(A2066,'External $ Guide'!$A$2:$L$11545,4,0)</f>
        <v>Retail</v>
      </c>
      <c r="R2066" t="str">
        <f>VLOOKUP(A2066,'External $ Guide'!$A$2:$L$11545,5,0)</f>
        <v>Active</v>
      </c>
      <c r="S2066" t="str">
        <f>IFERROR(VLOOKUP(A2066,'Broker &amp; Vendor'!$A$2:$C$11545,3,0),"")</f>
        <v>DIAGEO NORTH AMERICA INC</v>
      </c>
      <c r="T2066" t="str">
        <f>IFERROR(VLOOKUP(A2066,'Broker &amp; Vendor'!$A$2:$C$11545,2,0),"")</f>
        <v>SGWS- COASTAL PACIFIC DIVISION</v>
      </c>
    </row>
    <row r="2067" spans="1:20" x14ac:dyDescent="0.25">
      <c r="A2067" t="s">
        <v>6334</v>
      </c>
      <c r="B2067" t="s">
        <v>2240</v>
      </c>
      <c r="C2067" s="10">
        <v>5.6404528301886776</v>
      </c>
      <c r="D2067" s="10">
        <v>5.6404528301886776</v>
      </c>
      <c r="E2067" s="1">
        <v>13.84</v>
      </c>
      <c r="F2067" s="3">
        <f>((E2067/53)*6)*3</f>
        <v>4.7003773584905648</v>
      </c>
      <c r="G2067" s="4">
        <f>VLOOKUP(A2067,'R12 Trend'!$A$4:$B$6433,2,0)</f>
        <v>1.54</v>
      </c>
      <c r="H2067" s="10" t="str">
        <f>IFERROR(VLOOKUP(A2067,'DDS Needs'!$A$4:$F$767,6,0),"")</f>
        <v/>
      </c>
      <c r="I2067" s="1">
        <f>IFERROR(VLOOKUP(A2067,'WH INV 4-2-2026'!$A$2:$C$2914,3,0),"")</f>
        <v>17</v>
      </c>
      <c r="J2067" s="1">
        <f>I2067/(C2067/3)</f>
        <v>9.0418272318561375</v>
      </c>
      <c r="K2067" s="5" t="str">
        <f>IF((I2067&gt;C2067),"X","")</f>
        <v>X</v>
      </c>
      <c r="L2067" s="7">
        <f>(C2067/3)*13</f>
        <v>24.441962264150934</v>
      </c>
      <c r="M2067" s="7">
        <f>I2067-L2067</f>
        <v>-7.4419622641509342</v>
      </c>
      <c r="N2067" s="6">
        <f>C2067/$C$2</f>
        <v>2.4334157712565217E-5</v>
      </c>
      <c r="O2067" s="5" t="s">
        <v>27882</v>
      </c>
      <c r="P2067" t="str">
        <f>VLOOKUP(A2067,'External $ Guide'!$A$2:$L$11545,3,0)</f>
        <v>Replenish</v>
      </c>
      <c r="Q2067" t="str">
        <f>VLOOKUP(A2067,'External $ Guide'!$A$2:$L$11545,4,0)</f>
        <v>Retail</v>
      </c>
      <c r="R2067" t="str">
        <f>VLOOKUP(A2067,'External $ Guide'!$A$2:$L$11545,5,0)</f>
        <v>Active</v>
      </c>
      <c r="S2067" t="str">
        <f>IFERROR(VLOOKUP(A2067,'Broker &amp; Vendor'!$A$2:$C$11545,3,0),"")</f>
        <v>MOET HENNESSY USA INC</v>
      </c>
      <c r="T2067" t="str">
        <f>IFERROR(VLOOKUP(A2067,'Broker &amp; Vendor'!$A$2:$C$11545,2,0),"")</f>
        <v>SGWS- COASTAL PACIFIC DIVISION</v>
      </c>
    </row>
    <row r="2068" spans="1:20" x14ac:dyDescent="0.25">
      <c r="A2068" t="s">
        <v>5497</v>
      </c>
      <c r="B2068" t="s">
        <v>1403</v>
      </c>
      <c r="C2068" s="10">
        <v>5.640249056603774</v>
      </c>
      <c r="D2068" s="10">
        <v>5.640249056603774</v>
      </c>
      <c r="E2068" s="1">
        <v>18.66</v>
      </c>
      <c r="F2068" s="3">
        <f>((E2068/53)*6)*3</f>
        <v>6.3373584905660376</v>
      </c>
      <c r="G2068" s="4">
        <f>VLOOKUP(A2068,'R12 Trend'!$A$4:$B$6433,2,0)</f>
        <v>-0.11</v>
      </c>
      <c r="H2068" s="10" t="str">
        <f>IFERROR(VLOOKUP(A2068,'DDS Needs'!$A$4:$F$767,6,0),"")</f>
        <v/>
      </c>
      <c r="I2068" s="1">
        <f>IFERROR(VLOOKUP(A2068,'WH INV 4-2-2026'!$A$2:$C$2914,3,0),"")</f>
        <v>0.16666700000000001</v>
      </c>
      <c r="J2068" s="1">
        <f>I2068/(C2068/3)</f>
        <v>8.8648744936995955E-2</v>
      </c>
      <c r="K2068" s="5" t="str">
        <f>IF((I2068&gt;C2068),"X","")</f>
        <v/>
      </c>
      <c r="L2068" s="7">
        <f>(C2068/3)*13</f>
        <v>24.441079245283021</v>
      </c>
      <c r="M2068" s="7">
        <f>I2068-L2068</f>
        <v>-24.27441224528302</v>
      </c>
      <c r="N2068" s="6">
        <f>C2068/$C$2</f>
        <v>2.4333278588370409E-5</v>
      </c>
      <c r="O2068" s="5" t="s">
        <v>27882</v>
      </c>
      <c r="P2068" t="str">
        <f>VLOOKUP(A2068,'External $ Guide'!$A$2:$L$11545,3,0)</f>
        <v>Replenish</v>
      </c>
      <c r="Q2068" t="str">
        <f>VLOOKUP(A2068,'External $ Guide'!$A$2:$L$11545,4,0)</f>
        <v>Wholesale bottle</v>
      </c>
      <c r="R2068" t="str">
        <f>VLOOKUP(A2068,'External $ Guide'!$A$2:$L$11545,5,0)</f>
        <v>Active</v>
      </c>
      <c r="S2068" t="str">
        <f>IFERROR(VLOOKUP(A2068,'Broker &amp; Vendor'!$A$2:$C$11545,3,0),"")</f>
        <v>PROXIMO SPIRITS INC.</v>
      </c>
      <c r="T2068" t="str">
        <f>IFERROR(VLOOKUP(A2068,'Broker &amp; Vendor'!$A$2:$C$11545,2,0),"")</f>
        <v>JOHNSON BROTHERS</v>
      </c>
    </row>
    <row r="2069" spans="1:20" x14ac:dyDescent="0.25">
      <c r="A2069" t="s">
        <v>6181</v>
      </c>
      <c r="B2069" t="s">
        <v>2087</v>
      </c>
      <c r="C2069" s="10">
        <v>5.6371924528301891</v>
      </c>
      <c r="D2069" s="10">
        <v>5.6371924528301891</v>
      </c>
      <c r="E2069" s="1">
        <v>43.68</v>
      </c>
      <c r="F2069" s="3">
        <f>((E2069/53)*6)*3</f>
        <v>14.834716981132075</v>
      </c>
      <c r="G2069" s="4">
        <f>VLOOKUP(A2069,'R12 Trend'!$A$4:$B$6433,2,0)</f>
        <v>-0.62</v>
      </c>
      <c r="H2069" s="10" t="str">
        <f>IFERROR(VLOOKUP(A2069,'DDS Needs'!$A$4:$F$767,6,0),"")</f>
        <v/>
      </c>
      <c r="I2069" s="1" t="str">
        <f>IFERROR(VLOOKUP(A2069,'WH INV 4-2-2026'!$A$2:$C$2914,3,0),"")</f>
        <v/>
      </c>
      <c r="J2069" s="1" t="e">
        <f>I2069/(C2069/3)</f>
        <v>#VALUE!</v>
      </c>
      <c r="K2069" s="5" t="str">
        <f>IF((I2069&gt;C2069),"X","")</f>
        <v>X</v>
      </c>
      <c r="L2069" s="7">
        <f>(C2069/3)*13</f>
        <v>24.427833962264152</v>
      </c>
      <c r="M2069" s="7" t="e">
        <f>I2069-L2069</f>
        <v>#VALUE!</v>
      </c>
      <c r="N2069" s="6">
        <f>C2069/$C$2</f>
        <v>2.4320091725448137E-5</v>
      </c>
      <c r="O2069" s="5" t="s">
        <v>27882</v>
      </c>
      <c r="P2069" t="str">
        <f>VLOOKUP(A2069,'External $ Guide'!$A$2:$L$11545,3,0)</f>
        <v>Replenish</v>
      </c>
      <c r="Q2069" t="str">
        <f>VLOOKUP(A2069,'External $ Guide'!$A$2:$L$11545,4,0)</f>
        <v>Retail</v>
      </c>
      <c r="R2069" t="str">
        <f>VLOOKUP(A2069,'External $ Guide'!$A$2:$L$11545,5,0)</f>
        <v>Active</v>
      </c>
      <c r="S2069" t="str">
        <f>IFERROR(VLOOKUP(A2069,'Broker &amp; Vendor'!$A$2:$C$11545,3,0),"")</f>
        <v>MPL BRANDS NV INC. dba PATCO BRANDS</v>
      </c>
      <c r="T2069" t="str">
        <f>IFERROR(VLOOKUP(A2069,'Broker &amp; Vendor'!$A$2:$C$11545,2,0),"")</f>
        <v>RNDC</v>
      </c>
    </row>
    <row r="2070" spans="1:20" x14ac:dyDescent="0.25">
      <c r="A2070" t="s">
        <v>6669</v>
      </c>
      <c r="B2070" t="s">
        <v>2575</v>
      </c>
      <c r="C2070" s="10">
        <v>5.5935849056603777</v>
      </c>
      <c r="D2070" s="10">
        <v>5.5935849056603777</v>
      </c>
      <c r="E2070" s="1">
        <v>15.25</v>
      </c>
      <c r="F2070" s="3">
        <f>((E2070/53)*6)*3</f>
        <v>5.1792452830188678</v>
      </c>
      <c r="G2070" s="4">
        <f>VLOOKUP(A2070,'R12 Trend'!$A$4:$B$6433,2,0)</f>
        <v>0.08</v>
      </c>
      <c r="H2070" s="10" t="str">
        <f>IFERROR(VLOOKUP(A2070,'DDS Needs'!$A$4:$F$767,6,0),"")</f>
        <v/>
      </c>
      <c r="I2070" s="1">
        <f>IFERROR(VLOOKUP(A2070,'WH INV 4-2-2026'!$A$2:$C$2914,3,0),"")</f>
        <v>16</v>
      </c>
      <c r="J2070" s="1">
        <f>I2070/(C2070/3)</f>
        <v>8.5812588544828969</v>
      </c>
      <c r="K2070" s="5" t="str">
        <f>IF((I2070&gt;C2070),"X","")</f>
        <v>X</v>
      </c>
      <c r="L2070" s="7">
        <f>(C2070/3)*13</f>
        <v>24.238867924528304</v>
      </c>
      <c r="M2070" s="7">
        <f>I2070-L2070</f>
        <v>-8.2388679245283036</v>
      </c>
      <c r="N2070" s="6">
        <f>C2070/$C$2</f>
        <v>2.4131959147757061E-5</v>
      </c>
      <c r="O2070" s="5" t="s">
        <v>27882</v>
      </c>
      <c r="P2070" t="str">
        <f>VLOOKUP(A2070,'External $ Guide'!$A$2:$L$11545,3,0)</f>
        <v>Replenish</v>
      </c>
      <c r="Q2070" t="str">
        <f>VLOOKUP(A2070,'External $ Guide'!$A$2:$L$11545,4,0)</f>
        <v>Retail</v>
      </c>
      <c r="R2070" t="str">
        <f>VLOOKUP(A2070,'External $ Guide'!$A$2:$L$11545,5,0)</f>
        <v>Active</v>
      </c>
      <c r="S2070" t="str">
        <f>IFERROR(VLOOKUP(A2070,'Broker &amp; Vendor'!$A$2:$C$11545,3,0),"")</f>
        <v>PERNOD RICARD USA</v>
      </c>
      <c r="T2070" t="str">
        <f>IFERROR(VLOOKUP(A2070,'Broker &amp; Vendor'!$A$2:$C$11545,2,0),"")</f>
        <v>SGWS- AMERICAN LIBERTY DIVISION</v>
      </c>
    </row>
    <row r="2071" spans="1:20" x14ac:dyDescent="0.25">
      <c r="A2071" t="s">
        <v>4623</v>
      </c>
      <c r="B2071" t="s">
        <v>534</v>
      </c>
      <c r="C2071" s="10">
        <v>5.5711698113207548</v>
      </c>
      <c r="D2071" s="10">
        <v>5.5711698113207548</v>
      </c>
      <c r="E2071" s="1">
        <v>13.67</v>
      </c>
      <c r="F2071" s="3">
        <f>((E2071/53)*6)*3</f>
        <v>4.6426415094339628</v>
      </c>
      <c r="G2071" s="4">
        <f>VLOOKUP(A2071,'R12 Trend'!$A$4:$B$6433,2,0)</f>
        <v>0.42</v>
      </c>
      <c r="H2071" s="10" t="str">
        <f>IFERROR(VLOOKUP(A2071,'DDS Needs'!$A$4:$F$767,6,0),"")</f>
        <v/>
      </c>
      <c r="I2071" s="1">
        <f>IFERROR(VLOOKUP(A2071,'WH INV 4-2-2026'!$A$2:$C$2914,3,0),"")</f>
        <v>5</v>
      </c>
      <c r="J2071" s="1">
        <f>I2071/(C2071/3)</f>
        <v>2.692432739982118</v>
      </c>
      <c r="K2071" s="5" t="str">
        <f>IF((I2071&gt;C2071),"X","")</f>
        <v/>
      </c>
      <c r="L2071" s="7">
        <f>(C2071/3)*13</f>
        <v>24.141735849056605</v>
      </c>
      <c r="M2071" s="7">
        <f>I2071-L2071</f>
        <v>-19.141735849056605</v>
      </c>
      <c r="N2071" s="6">
        <f>C2071/$C$2</f>
        <v>2.4035255486327071E-5</v>
      </c>
      <c r="O2071" s="5" t="s">
        <v>27882</v>
      </c>
      <c r="P2071" t="str">
        <f>VLOOKUP(A2071,'External $ Guide'!$A$2:$L$11545,3,0)</f>
        <v>Replenish</v>
      </c>
      <c r="Q2071" t="str">
        <f>VLOOKUP(A2071,'External $ Guide'!$A$2:$L$11545,4,0)</f>
        <v>Retail</v>
      </c>
      <c r="R2071" t="str">
        <f>VLOOKUP(A2071,'External $ Guide'!$A$2:$L$11545,5,0)</f>
        <v>Active</v>
      </c>
      <c r="S2071" t="str">
        <f>IFERROR(VLOOKUP(A2071,'Broker &amp; Vendor'!$A$2:$C$11545,3,0),"")</f>
        <v>3 BADGE BEVERAGE CORP.</v>
      </c>
      <c r="T2071" t="str">
        <f>IFERROR(VLOOKUP(A2071,'Broker &amp; Vendor'!$A$2:$C$11545,2,0),"")</f>
        <v>RNDC</v>
      </c>
    </row>
    <row r="2072" spans="1:20" x14ac:dyDescent="0.25">
      <c r="A2072" t="s">
        <v>5714</v>
      </c>
      <c r="B2072" t="s">
        <v>1620</v>
      </c>
      <c r="C2072" s="10">
        <v>5.5335396226415092</v>
      </c>
      <c r="D2072" s="10">
        <v>5.5335396226415092</v>
      </c>
      <c r="E2072" s="1">
        <v>21.16</v>
      </c>
      <c r="F2072" s="3">
        <f>((E2072/53)*6)*3</f>
        <v>7.1864150943396226</v>
      </c>
      <c r="G2072" s="4">
        <f>VLOOKUP(A2072,'R12 Trend'!$A$4:$B$6433,2,0)</f>
        <v>-0.23</v>
      </c>
      <c r="H2072" s="10" t="str">
        <f>IFERROR(VLOOKUP(A2072,'DDS Needs'!$A$4:$F$767,6,0),"")</f>
        <v/>
      </c>
      <c r="I2072" s="1">
        <f>IFERROR(VLOOKUP(A2072,'WH INV 4-2-2026'!$A$2:$C$2914,3,0),"")</f>
        <v>0</v>
      </c>
      <c r="J2072" s="1">
        <f>I2072/(C2072/3)</f>
        <v>0</v>
      </c>
      <c r="K2072" s="5" t="str">
        <f>IF((I2072&gt;C2072),"X","")</f>
        <v/>
      </c>
      <c r="L2072" s="7">
        <f>(C2072/3)*13</f>
        <v>23.978671698113207</v>
      </c>
      <c r="M2072" s="7">
        <f>I2072-L2072</f>
        <v>-23.978671698113207</v>
      </c>
      <c r="N2072" s="6">
        <f>C2072/$C$2</f>
        <v>2.3872910551683991E-5</v>
      </c>
      <c r="O2072" s="5" t="s">
        <v>27882</v>
      </c>
      <c r="P2072" t="str">
        <f>VLOOKUP(A2072,'External $ Guide'!$A$2:$L$11545,3,0)</f>
        <v>Barrel</v>
      </c>
      <c r="Q2072" t="str">
        <f>VLOOKUP(A2072,'External $ Guide'!$A$2:$L$11545,4,0)</f>
        <v>Special order</v>
      </c>
      <c r="R2072" t="str">
        <f>VLOOKUP(A2072,'External $ Guide'!$A$2:$L$11545,5,0)</f>
        <v>Active</v>
      </c>
      <c r="S2072" t="str">
        <f>IFERROR(VLOOKUP(A2072,'Broker &amp; Vendor'!$A$2:$C$11545,3,0),"")</f>
        <v>HEAVEN HILL SALES CO DBA HEAVEN HILL BRANDS</v>
      </c>
      <c r="T2072" t="str">
        <f>IFERROR(VLOOKUP(A2072,'Broker &amp; Vendor'!$A$2:$C$11545,2,0),"")</f>
        <v>SGWS- TRANSATLANTIC DIVISION</v>
      </c>
    </row>
    <row r="2073" spans="1:20" x14ac:dyDescent="0.25">
      <c r="A2073" t="s">
        <v>7191</v>
      </c>
      <c r="B2073" t="s">
        <v>3097</v>
      </c>
      <c r="C2073" s="10">
        <v>5.5256603773584905</v>
      </c>
      <c r="D2073" s="10">
        <v>5.5256603773584905</v>
      </c>
      <c r="E2073" s="1">
        <v>16.27</v>
      </c>
      <c r="F2073" s="3">
        <f>((E2073/53)*6)*3</f>
        <v>5.5256603773584905</v>
      </c>
      <c r="G2073" s="4">
        <f>VLOOKUP(A2073,'R12 Trend'!$A$4:$B$6433,2,0)</f>
        <v>0</v>
      </c>
      <c r="H2073" s="10" t="str">
        <f>IFERROR(VLOOKUP(A2073,'DDS Needs'!$A$4:$F$767,6,0),"")</f>
        <v/>
      </c>
      <c r="I2073" s="1">
        <f>IFERROR(VLOOKUP(A2073,'WH INV 4-2-2026'!$A$2:$C$2914,3,0),"")</f>
        <v>58</v>
      </c>
      <c r="J2073" s="1">
        <f>I2073/(C2073/3)</f>
        <v>31.489448883425528</v>
      </c>
      <c r="K2073" s="5" t="str">
        <f>IF((I2073&gt;C2073),"X","")</f>
        <v>X</v>
      </c>
      <c r="L2073" s="7">
        <f>(C2073/3)*13</f>
        <v>23.944528301886791</v>
      </c>
      <c r="M2073" s="7">
        <f>I2073-L2073</f>
        <v>34.055471698113209</v>
      </c>
      <c r="N2073" s="6">
        <f>C2073/$C$2</f>
        <v>2.3838917749484357E-5</v>
      </c>
      <c r="O2073" s="5" t="s">
        <v>27882</v>
      </c>
      <c r="P2073" t="str">
        <f>VLOOKUP(A2073,'External $ Guide'!$A$2:$L$11545,3,0)</f>
        <v>Replenish</v>
      </c>
      <c r="Q2073" t="str">
        <f>VLOOKUP(A2073,'External $ Guide'!$A$2:$L$11545,4,0)</f>
        <v>Retail</v>
      </c>
      <c r="R2073" t="str">
        <f>VLOOKUP(A2073,'External $ Guide'!$A$2:$L$11545,5,0)</f>
        <v>Active</v>
      </c>
      <c r="S2073" t="str">
        <f>IFERROR(VLOOKUP(A2073,'Broker &amp; Vendor'!$A$2:$C$11545,3,0),"")</f>
        <v>SAZERAC CO INC</v>
      </c>
      <c r="T2073" t="str">
        <f>IFERROR(VLOOKUP(A2073,'Broker &amp; Vendor'!$A$2:$C$11545,2,0),"")</f>
        <v>UNITED</v>
      </c>
    </row>
    <row r="2074" spans="1:20" x14ac:dyDescent="0.25">
      <c r="A2074" t="s">
        <v>4178</v>
      </c>
      <c r="B2074" t="s">
        <v>89</v>
      </c>
      <c r="C2074" s="10">
        <v>5.5224679245283017</v>
      </c>
      <c r="D2074" s="10">
        <v>5.5224679245283017</v>
      </c>
      <c r="E2074" s="1">
        <v>19.829999999999998</v>
      </c>
      <c r="F2074" s="3">
        <f>((E2074/53)*6)*3</f>
        <v>6.7347169811320748</v>
      </c>
      <c r="G2074" s="4">
        <f>VLOOKUP(A2074,'R12 Trend'!$A$4:$B$6433,2,0)</f>
        <v>-0.18</v>
      </c>
      <c r="H2074" s="10" t="str">
        <f>IFERROR(VLOOKUP(A2074,'DDS Needs'!$A$4:$F$767,6,0),"")</f>
        <v/>
      </c>
      <c r="I2074" s="1">
        <f>IFERROR(VLOOKUP(A2074,'WH INV 4-2-2026'!$A$2:$C$2914,3,0),"")</f>
        <v>14</v>
      </c>
      <c r="J2074" s="1">
        <f>I2074/(C2074/3)</f>
        <v>7.6052954175532674</v>
      </c>
      <c r="K2074" s="5" t="str">
        <f>IF((I2074&gt;C2074),"X","")</f>
        <v>X</v>
      </c>
      <c r="L2074" s="7">
        <f>(C2074/3)*13</f>
        <v>23.93069433962264</v>
      </c>
      <c r="M2074" s="7">
        <f>I2074-L2074</f>
        <v>-9.9306943396226401</v>
      </c>
      <c r="N2074" s="6">
        <f>C2074/$C$2</f>
        <v>2.3825144803765539E-5</v>
      </c>
      <c r="O2074" s="5" t="s">
        <v>27882</v>
      </c>
      <c r="P2074" t="str">
        <f>VLOOKUP(A2074,'External $ Guide'!$A$2:$L$11545,3,0)</f>
        <v>Replenish</v>
      </c>
      <c r="Q2074" t="str">
        <f>VLOOKUP(A2074,'External $ Guide'!$A$2:$L$11545,4,0)</f>
        <v>Retail</v>
      </c>
      <c r="R2074" t="str">
        <f>VLOOKUP(A2074,'External $ Guide'!$A$2:$L$11545,5,0)</f>
        <v>Active</v>
      </c>
      <c r="S2074" t="str">
        <f>IFERROR(VLOOKUP(A2074,'Broker &amp; Vendor'!$A$2:$C$11545,3,0),"")</f>
        <v>BACARDI USA INC</v>
      </c>
      <c r="T2074" t="str">
        <f>IFERROR(VLOOKUP(A2074,'Broker &amp; Vendor'!$A$2:$C$11545,2,0),"")</f>
        <v>SGWS- CHAMPION DIVISION</v>
      </c>
    </row>
    <row r="2075" spans="1:20" x14ac:dyDescent="0.25">
      <c r="A2075" t="s">
        <v>6453</v>
      </c>
      <c r="B2075" t="s">
        <v>2359</v>
      </c>
      <c r="C2075" s="10">
        <v>5.4916981132075477</v>
      </c>
      <c r="D2075" s="10">
        <v>5.4916981132075477</v>
      </c>
      <c r="E2075" s="1">
        <v>16.170000000000002</v>
      </c>
      <c r="F2075" s="3">
        <f>((E2075/53)*6)*3</f>
        <v>5.4916981132075477</v>
      </c>
      <c r="G2075" s="4">
        <f>VLOOKUP(A2075,'R12 Trend'!$A$4:$B$6433,2,0)</f>
        <v>0</v>
      </c>
      <c r="H2075" s="10" t="str">
        <f>IFERROR(VLOOKUP(A2075,'DDS Needs'!$A$4:$F$767,6,0),"")</f>
        <v/>
      </c>
      <c r="I2075" s="1">
        <f>IFERROR(VLOOKUP(A2075,'WH INV 4-2-2026'!$A$2:$C$2914,3,0),"")</f>
        <v>19</v>
      </c>
      <c r="J2075" s="1">
        <f>I2075/(C2075/3)</f>
        <v>10.379303236446093</v>
      </c>
      <c r="K2075" s="5" t="str">
        <f>IF((I2075&gt;C2075),"X","")</f>
        <v>X</v>
      </c>
      <c r="L2075" s="7">
        <f>(C2075/3)*13</f>
        <v>23.79735849056604</v>
      </c>
      <c r="M2075" s="7">
        <f>I2075-L2075</f>
        <v>-4.7973584905660402</v>
      </c>
      <c r="N2075" s="6">
        <f>C2075/$C$2</f>
        <v>2.369239705034801E-5</v>
      </c>
      <c r="O2075" s="5" t="s">
        <v>27882</v>
      </c>
      <c r="P2075" t="str">
        <f>VLOOKUP(A2075,'External $ Guide'!$A$2:$L$11545,3,0)</f>
        <v>Replenish</v>
      </c>
      <c r="Q2075" t="str">
        <f>VLOOKUP(A2075,'External $ Guide'!$A$2:$L$11545,4,0)</f>
        <v>Retail</v>
      </c>
      <c r="R2075" t="str">
        <f>VLOOKUP(A2075,'External $ Guide'!$A$2:$L$11545,5,0)</f>
        <v>Active</v>
      </c>
      <c r="S2075" t="str">
        <f>IFERROR(VLOOKUP(A2075,'Broker &amp; Vendor'!$A$2:$C$11545,3,0),"")</f>
        <v>PARK STREET IMPORTS /</v>
      </c>
      <c r="T2075" t="str">
        <f>IFERROR(VLOOKUP(A2075,'Broker &amp; Vendor'!$A$2:$C$11545,2,0),"")</f>
        <v>RNDC</v>
      </c>
    </row>
    <row r="2076" spans="1:20" x14ac:dyDescent="0.25">
      <c r="A2076" t="s">
        <v>6297</v>
      </c>
      <c r="B2076" t="s">
        <v>2203</v>
      </c>
      <c r="C2076" s="10">
        <v>5.4734943396226408</v>
      </c>
      <c r="D2076" s="10">
        <v>5.4734943396226408</v>
      </c>
      <c r="E2076" s="1">
        <v>18.739999999999998</v>
      </c>
      <c r="F2076" s="3">
        <f>((E2076/53)*6)*3</f>
        <v>6.364528301886792</v>
      </c>
      <c r="G2076" s="4">
        <f>VLOOKUP(A2076,'R12 Trend'!$A$4:$B$6433,2,0)</f>
        <v>-0.14000000000000001</v>
      </c>
      <c r="H2076" s="10" t="str">
        <f>IFERROR(VLOOKUP(A2076,'DDS Needs'!$A$4:$F$767,6,0),"")</f>
        <v/>
      </c>
      <c r="I2076" s="1">
        <f>IFERROR(VLOOKUP(A2076,'WH INV 4-2-2026'!$A$2:$C$2914,3,0),"")</f>
        <v>24</v>
      </c>
      <c r="J2076" s="1">
        <f>I2076/(C2076/3)</f>
        <v>13.154302449678591</v>
      </c>
      <c r="K2076" s="5" t="str">
        <f>IF((I2076&gt;C2076),"X","")</f>
        <v>X</v>
      </c>
      <c r="L2076" s="7">
        <f>(C2076/3)*13</f>
        <v>23.71847547169811</v>
      </c>
      <c r="M2076" s="7">
        <f>I2076-L2076</f>
        <v>0.28152452830189034</v>
      </c>
      <c r="N2076" s="6">
        <f>C2076/$C$2</f>
        <v>2.361386195561092E-5</v>
      </c>
      <c r="O2076" s="5" t="s">
        <v>27882</v>
      </c>
      <c r="P2076" t="str">
        <f>VLOOKUP(A2076,'External $ Guide'!$A$2:$L$11545,3,0)</f>
        <v>Replenish</v>
      </c>
      <c r="Q2076" t="str">
        <f>VLOOKUP(A2076,'External $ Guide'!$A$2:$L$11545,4,0)</f>
        <v>Retail</v>
      </c>
      <c r="R2076" t="str">
        <f>VLOOKUP(A2076,'External $ Guide'!$A$2:$L$11545,5,0)</f>
        <v>Active</v>
      </c>
      <c r="S2076" t="str">
        <f>IFERROR(VLOOKUP(A2076,'Broker &amp; Vendor'!$A$2:$C$11545,3,0),"")</f>
        <v>PHILLIPS PRODUCTS COMPANY</v>
      </c>
      <c r="T2076" t="str">
        <f>IFERROR(VLOOKUP(A2076,'Broker &amp; Vendor'!$A$2:$C$11545,2,0),"")</f>
        <v>SGWS- CHAMPION DIVISION</v>
      </c>
    </row>
    <row r="2077" spans="1:20" x14ac:dyDescent="0.25">
      <c r="A2077" t="s">
        <v>6478</v>
      </c>
      <c r="B2077" t="s">
        <v>2384</v>
      </c>
      <c r="C2077" s="10">
        <v>5.4348113207547168</v>
      </c>
      <c r="D2077" s="10">
        <v>5.4348113207547168</v>
      </c>
      <c r="E2077" s="1">
        <v>43.25</v>
      </c>
      <c r="F2077" s="3">
        <f>((E2077/53)*6)*3</f>
        <v>14.688679245283019</v>
      </c>
      <c r="G2077" s="4">
        <f>VLOOKUP(A2077,'R12 Trend'!$A$4:$B$6433,2,0)</f>
        <v>-0.63</v>
      </c>
      <c r="H2077" s="10" t="str">
        <f>IFERROR(VLOOKUP(A2077,'DDS Needs'!$A$4:$F$767,6,0),"")</f>
        <v/>
      </c>
      <c r="I2077" s="1">
        <f>IFERROR(VLOOKUP(A2077,'WH INV 4-2-2026'!$A$2:$C$2914,3,0),"")</f>
        <v>2</v>
      </c>
      <c r="J2077" s="1">
        <f>I2077/(C2077/3)</f>
        <v>1.1039941675779827</v>
      </c>
      <c r="K2077" s="5" t="str">
        <f>IF((I2077&gt;C2077),"X","")</f>
        <v/>
      </c>
      <c r="L2077" s="7">
        <f>(C2077/3)*13</f>
        <v>23.550849056603774</v>
      </c>
      <c r="M2077" s="7">
        <f>I2077-L2077</f>
        <v>-21.550849056603774</v>
      </c>
      <c r="N2077" s="6">
        <f>C2077/$C$2</f>
        <v>2.3446974879294619E-5</v>
      </c>
      <c r="O2077" s="5" t="s">
        <v>27882</v>
      </c>
      <c r="P2077" t="str">
        <f>VLOOKUP(A2077,'External $ Guide'!$A$2:$L$11545,3,0)</f>
        <v>Replenish</v>
      </c>
      <c r="Q2077" t="str">
        <f>VLOOKUP(A2077,'External $ Guide'!$A$2:$L$11545,4,0)</f>
        <v>Retail</v>
      </c>
      <c r="R2077" t="str">
        <f>VLOOKUP(A2077,'External $ Guide'!$A$2:$L$11545,5,0)</f>
        <v>Active</v>
      </c>
      <c r="S2077" t="str">
        <f>IFERROR(VLOOKUP(A2077,'Broker &amp; Vendor'!$A$2:$C$11545,3,0),"")</f>
        <v>SAZERAC CO INC</v>
      </c>
      <c r="T2077" t="str">
        <f>IFERROR(VLOOKUP(A2077,'Broker &amp; Vendor'!$A$2:$C$11545,2,0),"")</f>
        <v>UNITED</v>
      </c>
    </row>
    <row r="2078" spans="1:20" x14ac:dyDescent="0.25">
      <c r="A2078" t="s">
        <v>6416</v>
      </c>
      <c r="B2078" t="s">
        <v>2322</v>
      </c>
      <c r="C2078" s="10">
        <v>5.4305660377358498</v>
      </c>
      <c r="D2078" s="10">
        <v>5.4305660377358498</v>
      </c>
      <c r="E2078" s="1">
        <v>15.99</v>
      </c>
      <c r="F2078" s="3">
        <f>((E2078/53)*6)*3</f>
        <v>5.4305660377358498</v>
      </c>
      <c r="G2078" s="4">
        <f>VLOOKUP(A2078,'R12 Trend'!$A$4:$B$6433,2,0)</f>
        <v>0</v>
      </c>
      <c r="H2078" s="10" t="str">
        <f>IFERROR(VLOOKUP(A2078,'DDS Needs'!$A$4:$F$767,6,0),"")</f>
        <v/>
      </c>
      <c r="I2078" s="1">
        <f>IFERROR(VLOOKUP(A2078,'WH INV 4-2-2026'!$A$2:$C$2914,3,0),"")</f>
        <v>19</v>
      </c>
      <c r="J2078" s="1">
        <f>I2078/(C2078/3)</f>
        <v>10.49614342297269</v>
      </c>
      <c r="K2078" s="5" t="str">
        <f>IF((I2078&gt;C2078),"X","")</f>
        <v>X</v>
      </c>
      <c r="L2078" s="7">
        <f>(C2078/3)*13</f>
        <v>23.532452830188682</v>
      </c>
      <c r="M2078" s="7">
        <f>I2078-L2078</f>
        <v>-4.5324528301886815</v>
      </c>
      <c r="N2078" s="6">
        <f>C2078/$C$2</f>
        <v>2.3428659791902577E-5</v>
      </c>
      <c r="O2078" s="5" t="s">
        <v>27882</v>
      </c>
      <c r="P2078" t="str">
        <f>VLOOKUP(A2078,'External $ Guide'!$A$2:$L$11545,3,0)</f>
        <v>Replenish</v>
      </c>
      <c r="Q2078" t="str">
        <f>VLOOKUP(A2078,'External $ Guide'!$A$2:$L$11545,4,0)</f>
        <v>Retail</v>
      </c>
      <c r="R2078" t="str">
        <f>VLOOKUP(A2078,'External $ Guide'!$A$2:$L$11545,5,0)</f>
        <v>Active</v>
      </c>
      <c r="S2078" t="str">
        <f>IFERROR(VLOOKUP(A2078,'Broker &amp; Vendor'!$A$2:$C$11545,3,0),"")</f>
        <v>21ST CENTURY SPIRITS LLC</v>
      </c>
      <c r="T2078" t="str">
        <f>IFERROR(VLOOKUP(A2078,'Broker &amp; Vendor'!$A$2:$C$11545,2,0),"")</f>
        <v>RNDC</v>
      </c>
    </row>
    <row r="2079" spans="1:20" x14ac:dyDescent="0.25">
      <c r="A2079" t="s">
        <v>5741</v>
      </c>
      <c r="B2079" t="s">
        <v>1647</v>
      </c>
      <c r="C2079" s="10">
        <v>5.4201735849056591</v>
      </c>
      <c r="D2079" s="10">
        <v>5.4201735849056591</v>
      </c>
      <c r="E2079" s="1">
        <v>23.82</v>
      </c>
      <c r="F2079" s="3">
        <f>((E2079/53)*6)*3</f>
        <v>8.0898113207547162</v>
      </c>
      <c r="G2079" s="4">
        <f>VLOOKUP(A2079,'R12 Trend'!$A$4:$B$6433,2,0)</f>
        <v>-0.33</v>
      </c>
      <c r="H2079" s="10" t="str">
        <f>IFERROR(VLOOKUP(A2079,'DDS Needs'!$A$4:$F$767,6,0),"")</f>
        <v/>
      </c>
      <c r="I2079" s="1">
        <f>IFERROR(VLOOKUP(A2079,'WH INV 4-2-2026'!$A$2:$C$2914,3,0),"")</f>
        <v>28</v>
      </c>
      <c r="J2079" s="1">
        <f>I2079/(C2079/3)</f>
        <v>15.497658642137761</v>
      </c>
      <c r="K2079" s="5" t="str">
        <f>IF((I2079&gt;C2079),"X","")</f>
        <v>X</v>
      </c>
      <c r="L2079" s="7">
        <f>(C2079/3)*13</f>
        <v>23.487418867924525</v>
      </c>
      <c r="M2079" s="7">
        <f>I2079-L2079</f>
        <v>4.512581132075475</v>
      </c>
      <c r="N2079" s="6">
        <f>C2079/$C$2</f>
        <v>2.3383824457966845E-5</v>
      </c>
      <c r="O2079" s="5" t="s">
        <v>27882</v>
      </c>
      <c r="P2079" t="str">
        <f>VLOOKUP(A2079,'External $ Guide'!$A$2:$L$11545,3,0)</f>
        <v>Replenish</v>
      </c>
      <c r="Q2079" t="str">
        <f>VLOOKUP(A2079,'External $ Guide'!$A$2:$L$11545,4,0)</f>
        <v>Retail</v>
      </c>
      <c r="R2079" t="str">
        <f>VLOOKUP(A2079,'External $ Guide'!$A$2:$L$11545,5,0)</f>
        <v>Active</v>
      </c>
      <c r="S2079" t="str">
        <f>IFERROR(VLOOKUP(A2079,'Broker &amp; Vendor'!$A$2:$C$11545,3,0),"")</f>
        <v>DIAGEO NORTH AMERICA INC</v>
      </c>
      <c r="T2079" t="str">
        <f>IFERROR(VLOOKUP(A2079,'Broker &amp; Vendor'!$A$2:$C$11545,2,0),"")</f>
        <v>SGWS- COASTAL PACIFIC DIVISION</v>
      </c>
    </row>
    <row r="2080" spans="1:20" x14ac:dyDescent="0.25">
      <c r="A2080" t="s">
        <v>5209</v>
      </c>
      <c r="B2080" t="s">
        <v>1115</v>
      </c>
      <c r="C2080" s="10">
        <v>5.4146716981132075</v>
      </c>
      <c r="D2080" s="10">
        <v>5.4146716981132075</v>
      </c>
      <c r="E2080" s="1">
        <v>21.84</v>
      </c>
      <c r="F2080" s="3">
        <f>((E2080/53)*6)*3</f>
        <v>7.4173584905660377</v>
      </c>
      <c r="G2080" s="4">
        <f>VLOOKUP(A2080,'R12 Trend'!$A$4:$B$6433,2,0)</f>
        <v>-0.27</v>
      </c>
      <c r="H2080" s="10" t="str">
        <f>IFERROR(VLOOKUP(A2080,'DDS Needs'!$A$4:$F$767,6,0),"")</f>
        <v/>
      </c>
      <c r="I2080" s="1">
        <f>IFERROR(VLOOKUP(A2080,'WH INV 4-2-2026'!$A$2:$C$2914,3,0),"")</f>
        <v>31</v>
      </c>
      <c r="J2080" s="1">
        <f>I2080/(C2080/3)</f>
        <v>17.175556559118203</v>
      </c>
      <c r="K2080" s="5" t="str">
        <f>IF((I2080&gt;C2080),"X","")</f>
        <v>X</v>
      </c>
      <c r="L2080" s="7">
        <f>(C2080/3)*13</f>
        <v>23.463577358490568</v>
      </c>
      <c r="M2080" s="7">
        <f>I2080-L2080</f>
        <v>7.5364226415094322</v>
      </c>
      <c r="N2080" s="6">
        <f>C2080/$C$2</f>
        <v>2.3360088104706761E-5</v>
      </c>
      <c r="O2080" s="5" t="s">
        <v>27882</v>
      </c>
      <c r="P2080" t="str">
        <f>VLOOKUP(A2080,'External $ Guide'!$A$2:$L$11545,3,0)</f>
        <v>Replenish</v>
      </c>
      <c r="Q2080" t="str">
        <f>VLOOKUP(A2080,'External $ Guide'!$A$2:$L$11545,4,0)</f>
        <v>Retail</v>
      </c>
      <c r="R2080" t="str">
        <f>VLOOKUP(A2080,'External $ Guide'!$A$2:$L$11545,5,0)</f>
        <v>Active</v>
      </c>
      <c r="S2080" t="str">
        <f>IFERROR(VLOOKUP(A2080,'Broker &amp; Vendor'!$A$2:$C$11545,3,0),"")</f>
        <v>SWEET HOME SPIRITS INC</v>
      </c>
      <c r="T2080" t="str">
        <f>IFERROR(VLOOKUP(A2080,'Broker &amp; Vendor'!$A$2:$C$11545,2,0),"")</f>
        <v>OTHER</v>
      </c>
    </row>
    <row r="2081" spans="1:20" x14ac:dyDescent="0.25">
      <c r="A2081" t="s">
        <v>4833</v>
      </c>
      <c r="B2081" t="s">
        <v>739</v>
      </c>
      <c r="C2081" s="10">
        <v>5.410188679245282</v>
      </c>
      <c r="D2081" s="10">
        <v>5.410188679245282</v>
      </c>
      <c r="E2081" s="1">
        <v>21.24</v>
      </c>
      <c r="F2081" s="3">
        <f>((E2081/53)*6)*3</f>
        <v>7.213584905660376</v>
      </c>
      <c r="G2081" s="4">
        <f>VLOOKUP(A2081,'R12 Trend'!$A$4:$B$6433,2,0)</f>
        <v>-0.25</v>
      </c>
      <c r="H2081" s="10" t="str">
        <f>IFERROR(VLOOKUP(A2081,'DDS Needs'!$A$4:$F$767,6,0),"")</f>
        <v/>
      </c>
      <c r="I2081" s="1">
        <f>IFERROR(VLOOKUP(A2081,'WH INV 4-2-2026'!$A$2:$C$2914,3,0),"")</f>
        <v>24</v>
      </c>
      <c r="J2081" s="1">
        <f>I2081/(C2081/3)</f>
        <v>13.308223477715005</v>
      </c>
      <c r="K2081" s="5" t="str">
        <f>IF((I2081&gt;C2081),"X","")</f>
        <v>X</v>
      </c>
      <c r="L2081" s="7">
        <f>(C2081/3)*13</f>
        <v>23.444150943396224</v>
      </c>
      <c r="M2081" s="7">
        <f>I2081-L2081</f>
        <v>0.55584905660377615</v>
      </c>
      <c r="N2081" s="6">
        <f>C2081/$C$2</f>
        <v>2.334074737242076E-5</v>
      </c>
      <c r="O2081" s="5" t="s">
        <v>27882</v>
      </c>
      <c r="P2081" t="str">
        <f>VLOOKUP(A2081,'External $ Guide'!$A$2:$L$11545,3,0)</f>
        <v>SpecOrder</v>
      </c>
      <c r="Q2081" t="str">
        <f>VLOOKUP(A2081,'External $ Guide'!$A$2:$L$11545,4,0)</f>
        <v>Wholesale</v>
      </c>
      <c r="R2081" t="str">
        <f>VLOOKUP(A2081,'External $ Guide'!$A$2:$L$11545,5,0)</f>
        <v>Active</v>
      </c>
      <c r="S2081" t="str">
        <f>IFERROR(VLOOKUP(A2081,'Broker &amp; Vendor'!$A$2:$C$11545,3,0),"")</f>
        <v>SAZERAC CO INC</v>
      </c>
      <c r="T2081" t="str">
        <f>IFERROR(VLOOKUP(A2081,'Broker &amp; Vendor'!$A$2:$C$11545,2,0),"")</f>
        <v>UNITED</v>
      </c>
    </row>
    <row r="2082" spans="1:20" x14ac:dyDescent="0.25">
      <c r="A2082" t="s">
        <v>9878</v>
      </c>
      <c r="B2082" t="s">
        <v>10625</v>
      </c>
      <c r="C2082" s="10">
        <v>5.4</v>
      </c>
      <c r="D2082" s="10">
        <v>5.4</v>
      </c>
      <c r="E2082">
        <v>13.5</v>
      </c>
      <c r="G2082" s="4"/>
      <c r="H2082" s="10" t="str">
        <f>IFERROR(VLOOKUP(A2082,'DDS Needs'!$A$4:$F$767,6,0),"")</f>
        <v/>
      </c>
      <c r="I2082" s="1">
        <f>IFERROR(VLOOKUP(A2082,'WH INV 4-2-2026'!$A$2:$C$2914,3,0),"")</f>
        <v>15</v>
      </c>
      <c r="J2082" s="1">
        <f>I2082/(C2082/3)</f>
        <v>8.3333333333333339</v>
      </c>
      <c r="K2082" s="5" t="str">
        <f>IF((I2082&gt;C2082),"X","")</f>
        <v>X</v>
      </c>
      <c r="L2082" s="7">
        <f>(C2082/3)*13</f>
        <v>23.400000000000002</v>
      </c>
      <c r="M2082" s="7">
        <f>I2082-L2082</f>
        <v>-8.4000000000000021</v>
      </c>
      <c r="N2082" s="6">
        <f>C2082/$C$2</f>
        <v>2.3296791162679859E-5</v>
      </c>
      <c r="O2082" s="5" t="s">
        <v>27882</v>
      </c>
      <c r="P2082" t="str">
        <f>VLOOKUP(A2082,'External $ Guide'!$A$2:$L$11545,3,0)</f>
        <v>Replenish</v>
      </c>
      <c r="Q2082" t="str">
        <f>VLOOKUP(A2082,'External $ Guide'!$A$2:$L$11545,4,0)</f>
        <v>Retail</v>
      </c>
      <c r="R2082" t="str">
        <f>VLOOKUP(A2082,'External $ Guide'!$A$2:$L$11545,5,0)</f>
        <v>Active</v>
      </c>
      <c r="S2082" t="str">
        <f>IFERROR(VLOOKUP(A2082,'Broker &amp; Vendor'!$A$2:$C$11545,3,0),"")</f>
        <v>WILLIAM GRANT AND SONS</v>
      </c>
      <c r="T2082" t="str">
        <f>IFERROR(VLOOKUP(A2082,'Broker &amp; Vendor'!$A$2:$C$11545,2,0),"")</f>
        <v>RNDC</v>
      </c>
    </row>
    <row r="2083" spans="1:20" x14ac:dyDescent="0.25">
      <c r="A2083" t="s">
        <v>9954</v>
      </c>
      <c r="B2083" t="s">
        <v>10642</v>
      </c>
      <c r="C2083" s="10">
        <v>5.4</v>
      </c>
      <c r="D2083" s="10">
        <v>5.4</v>
      </c>
      <c r="E2083">
        <v>13.5</v>
      </c>
      <c r="G2083" s="4"/>
      <c r="H2083" s="10" t="str">
        <f>IFERROR(VLOOKUP(A2083,'DDS Needs'!$A$4:$F$767,6,0),"")</f>
        <v/>
      </c>
      <c r="I2083" s="1">
        <f>IFERROR(VLOOKUP(A2083,'WH INV 4-2-2026'!$A$2:$C$2914,3,0),"")</f>
        <v>29</v>
      </c>
      <c r="J2083" s="1">
        <f>I2083/(C2083/3)</f>
        <v>16.111111111111111</v>
      </c>
      <c r="K2083" s="5" t="str">
        <f>IF((I2083&gt;C2083),"X","")</f>
        <v>X</v>
      </c>
      <c r="L2083" s="7">
        <f>(C2083/3)*13</f>
        <v>23.400000000000002</v>
      </c>
      <c r="M2083" s="7">
        <f>I2083-L2083</f>
        <v>5.5999999999999979</v>
      </c>
      <c r="N2083" s="6">
        <f>C2083/$C$2</f>
        <v>2.3296791162679859E-5</v>
      </c>
      <c r="O2083" s="5" t="s">
        <v>27882</v>
      </c>
      <c r="P2083" t="str">
        <f>VLOOKUP(A2083,'External $ Guide'!$A$2:$L$11545,3,0)</f>
        <v>Replenish</v>
      </c>
      <c r="Q2083" t="str">
        <f>VLOOKUP(A2083,'External $ Guide'!$A$2:$L$11545,4,0)</f>
        <v>Retail</v>
      </c>
      <c r="R2083" t="str">
        <f>VLOOKUP(A2083,'External $ Guide'!$A$2:$L$11545,5,0)</f>
        <v>Active</v>
      </c>
      <c r="S2083" t="str">
        <f>IFERROR(VLOOKUP(A2083,'Broker &amp; Vendor'!$A$2:$C$11545,3,0),"")</f>
        <v>GO AMERICA GO BEVERAGES LLC.</v>
      </c>
      <c r="T2083" t="str">
        <f>IFERROR(VLOOKUP(A2083,'Broker &amp; Vendor'!$A$2:$C$11545,2,0),"")</f>
        <v>RNDC</v>
      </c>
    </row>
    <row r="2084" spans="1:20" x14ac:dyDescent="0.25">
      <c r="A2084" t="s">
        <v>5411</v>
      </c>
      <c r="B2084" t="s">
        <v>1317</v>
      </c>
      <c r="C2084" s="10">
        <v>5.3899471698113208</v>
      </c>
      <c r="D2084" s="10">
        <v>5.3899471698113208</v>
      </c>
      <c r="E2084" s="1">
        <v>14.17</v>
      </c>
      <c r="F2084" s="3">
        <f>((E2084/53)*6)*3</f>
        <v>4.8124528301886791</v>
      </c>
      <c r="G2084" s="4">
        <f>VLOOKUP(A2084,'R12 Trend'!$A$4:$B$6433,2,0)</f>
        <v>0.12</v>
      </c>
      <c r="H2084" s="10" t="str">
        <f>IFERROR(VLOOKUP(A2084,'DDS Needs'!$A$4:$F$767,6,0),"")</f>
        <v/>
      </c>
      <c r="I2084" s="1">
        <f>IFERROR(VLOOKUP(A2084,'WH INV 4-2-2026'!$A$2:$C$2914,3,0),"")</f>
        <v>17</v>
      </c>
      <c r="J2084" s="1">
        <f>I2084/(C2084/3)</f>
        <v>9.462059347380448</v>
      </c>
      <c r="K2084" s="5" t="str">
        <f>IF((I2084&gt;C2084),"X","")</f>
        <v>X</v>
      </c>
      <c r="L2084" s="7">
        <f>(C2084/3)*13</f>
        <v>23.356437735849056</v>
      </c>
      <c r="M2084" s="7">
        <f>I2084-L2084</f>
        <v>-6.356437735849056</v>
      </c>
      <c r="N2084" s="6">
        <f>C2084/$C$2</f>
        <v>2.3253421035735498E-5</v>
      </c>
      <c r="O2084" s="5" t="s">
        <v>27882</v>
      </c>
      <c r="P2084" t="str">
        <f>VLOOKUP(A2084,'External $ Guide'!$A$2:$L$11545,3,0)</f>
        <v>Replenish</v>
      </c>
      <c r="Q2084" t="str">
        <f>VLOOKUP(A2084,'External $ Guide'!$A$2:$L$11545,4,0)</f>
        <v>Wholesale bottle</v>
      </c>
      <c r="R2084" t="str">
        <f>VLOOKUP(A2084,'External $ Guide'!$A$2:$L$11545,5,0)</f>
        <v>Active</v>
      </c>
      <c r="S2084" t="str">
        <f>IFERROR(VLOOKUP(A2084,'Broker &amp; Vendor'!$A$2:$C$11545,3,0),"")</f>
        <v>BOTTLE TREE BEVERAGE CO. LLC.</v>
      </c>
      <c r="T2084" t="str">
        <f>IFERROR(VLOOKUP(A2084,'Broker &amp; Vendor'!$A$2:$C$11545,2,0),"")</f>
        <v>SGWS- CHAMPION DIVISION</v>
      </c>
    </row>
    <row r="2085" spans="1:20" x14ac:dyDescent="0.25">
      <c r="A2085" t="s">
        <v>6698</v>
      </c>
      <c r="B2085" t="s">
        <v>2604</v>
      </c>
      <c r="C2085" s="10">
        <v>5.3662754716981125</v>
      </c>
      <c r="D2085" s="10">
        <v>5.3662754716981125</v>
      </c>
      <c r="E2085" s="1">
        <v>16.989999999999998</v>
      </c>
      <c r="F2085" s="3">
        <f>((E2085/53)*6)*3</f>
        <v>5.7701886792452823</v>
      </c>
      <c r="G2085" s="4">
        <f>VLOOKUP(A2085,'R12 Trend'!$A$4:$B$6433,2,0)</f>
        <v>-7.0000000000000007E-2</v>
      </c>
      <c r="H2085" s="10" t="str">
        <f>IFERROR(VLOOKUP(A2085,'DDS Needs'!$A$4:$F$767,6,0),"")</f>
        <v/>
      </c>
      <c r="I2085" s="1">
        <f>IFERROR(VLOOKUP(A2085,'WH INV 4-2-2026'!$A$2:$C$2914,3,0),"")</f>
        <v>205</v>
      </c>
      <c r="J2085" s="1">
        <f>I2085/(C2085/3)</f>
        <v>114.60462722115689</v>
      </c>
      <c r="K2085" s="5" t="str">
        <f>IF((I2085&gt;C2085),"X","")</f>
        <v>X</v>
      </c>
      <c r="L2085" s="7">
        <f>(C2085/3)*13</f>
        <v>23.253860377358485</v>
      </c>
      <c r="M2085" s="7">
        <f>I2085-L2085</f>
        <v>181.74613962264152</v>
      </c>
      <c r="N2085" s="6">
        <f>C2085/$C$2</f>
        <v>2.3151296108437458E-5</v>
      </c>
      <c r="O2085" s="5" t="s">
        <v>27882</v>
      </c>
      <c r="P2085" t="str">
        <f>VLOOKUP(A2085,'External $ Guide'!$A$2:$L$11545,3,0)</f>
        <v>Replenish</v>
      </c>
      <c r="Q2085" t="str">
        <f>VLOOKUP(A2085,'External $ Guide'!$A$2:$L$11545,4,0)</f>
        <v>Retail</v>
      </c>
      <c r="R2085" t="str">
        <f>VLOOKUP(A2085,'External $ Guide'!$A$2:$L$11545,5,0)</f>
        <v>Active</v>
      </c>
      <c r="S2085" t="str">
        <f>IFERROR(VLOOKUP(A2085,'Broker &amp; Vendor'!$A$2:$C$11545,3,0),"")</f>
        <v>SOVEREIGN BRANDS LLC</v>
      </c>
      <c r="T2085" t="str">
        <f>IFERROR(VLOOKUP(A2085,'Broker &amp; Vendor'!$A$2:$C$11545,2,0),"")</f>
        <v>SGWS- CHAMPION DIVISION</v>
      </c>
    </row>
    <row r="2086" spans="1:20" x14ac:dyDescent="0.25">
      <c r="A2086" t="s">
        <v>6316</v>
      </c>
      <c r="B2086" t="s">
        <v>2222</v>
      </c>
      <c r="C2086" s="10">
        <v>5.3648150943396233</v>
      </c>
      <c r="D2086" s="10">
        <v>5.3648150943396233</v>
      </c>
      <c r="E2086" s="1">
        <v>17.170000000000002</v>
      </c>
      <c r="F2086" s="3">
        <f>((E2086/53)*6)*3</f>
        <v>5.8313207547169821</v>
      </c>
      <c r="G2086" s="4">
        <f>VLOOKUP(A2086,'R12 Trend'!$A$4:$B$6433,2,0)</f>
        <v>-0.08</v>
      </c>
      <c r="H2086" s="10" t="str">
        <f>IFERROR(VLOOKUP(A2086,'DDS Needs'!$A$4:$F$767,6,0),"")</f>
        <v/>
      </c>
      <c r="I2086" s="1">
        <f>IFERROR(VLOOKUP(A2086,'WH INV 4-2-2026'!$A$2:$C$2914,3,0),"")</f>
        <v>10</v>
      </c>
      <c r="J2086" s="1">
        <f>I2086/(C2086/3)</f>
        <v>5.5919914242063582</v>
      </c>
      <c r="K2086" s="5" t="str">
        <f>IF((I2086&gt;C2086),"X","")</f>
        <v>X</v>
      </c>
      <c r="L2086" s="7">
        <f>(C2086/3)*13</f>
        <v>23.247532075471703</v>
      </c>
      <c r="M2086" s="7">
        <f>I2086-L2086</f>
        <v>-13.247532075471703</v>
      </c>
      <c r="N2086" s="6">
        <f>C2086/$C$2</f>
        <v>2.3144995718374601E-5</v>
      </c>
      <c r="O2086" s="5" t="s">
        <v>27882</v>
      </c>
      <c r="P2086" t="str">
        <f>VLOOKUP(A2086,'External $ Guide'!$A$2:$L$11545,3,0)</f>
        <v>Replenish</v>
      </c>
      <c r="Q2086" t="str">
        <f>VLOOKUP(A2086,'External $ Guide'!$A$2:$L$11545,4,0)</f>
        <v>Retail</v>
      </c>
      <c r="R2086" t="str">
        <f>VLOOKUP(A2086,'External $ Guide'!$A$2:$L$11545,5,0)</f>
        <v>Active</v>
      </c>
      <c r="S2086" t="str">
        <f>IFERROR(VLOOKUP(A2086,'Broker &amp; Vendor'!$A$2:$C$11545,3,0),"")</f>
        <v>SAN FERMIN FL, LLC</v>
      </c>
      <c r="T2086" t="str">
        <f>IFERROR(VLOOKUP(A2086,'Broker &amp; Vendor'!$A$2:$C$11545,2,0),"")</f>
        <v>RNDC</v>
      </c>
    </row>
    <row r="2087" spans="1:20" x14ac:dyDescent="0.25">
      <c r="A2087" t="s">
        <v>6372</v>
      </c>
      <c r="B2087" t="s">
        <v>2278</v>
      </c>
      <c r="C2087" s="10">
        <v>5.3633207547169812</v>
      </c>
      <c r="D2087" s="10">
        <v>5.3633207547169812</v>
      </c>
      <c r="E2087" s="1">
        <v>13.16</v>
      </c>
      <c r="F2087" s="3">
        <f>((E2087/53)*6)*3</f>
        <v>4.4694339622641515</v>
      </c>
      <c r="G2087" s="4">
        <f>VLOOKUP(A2087,'R12 Trend'!$A$4:$B$6433,2,0)</f>
        <v>0.34</v>
      </c>
      <c r="H2087" s="10" t="str">
        <f>IFERROR(VLOOKUP(A2087,'DDS Needs'!$A$4:$F$767,6,0),"")</f>
        <v/>
      </c>
      <c r="I2087" s="1">
        <f>IFERROR(VLOOKUP(A2087,'WH INV 4-2-2026'!$A$2:$C$2914,3,0),"")</f>
        <v>61</v>
      </c>
      <c r="J2087" s="1">
        <f>I2087/(C2087/3)</f>
        <v>34.120651806822018</v>
      </c>
      <c r="K2087" s="5" t="str">
        <f>IF((I2087&gt;C2087),"X","")</f>
        <v>X</v>
      </c>
      <c r="L2087" s="7">
        <f>(C2087/3)*13</f>
        <v>23.241056603773586</v>
      </c>
      <c r="M2087" s="7">
        <f>I2087-L2087</f>
        <v>37.758943396226414</v>
      </c>
      <c r="N2087" s="6">
        <f>C2087/$C$2</f>
        <v>2.31385488076126E-5</v>
      </c>
      <c r="O2087" s="5" t="s">
        <v>27882</v>
      </c>
      <c r="P2087" t="str">
        <f>VLOOKUP(A2087,'External $ Guide'!$A$2:$L$11545,3,0)</f>
        <v>Replenish</v>
      </c>
      <c r="Q2087" t="str">
        <f>VLOOKUP(A2087,'External $ Guide'!$A$2:$L$11545,4,0)</f>
        <v>Retail</v>
      </c>
      <c r="R2087" t="str">
        <f>VLOOKUP(A2087,'External $ Guide'!$A$2:$L$11545,5,0)</f>
        <v>Active</v>
      </c>
      <c r="S2087" t="str">
        <f>IFERROR(VLOOKUP(A2087,'Broker &amp; Vendor'!$A$2:$C$11545,3,0),"")</f>
        <v>PERNOD RICARD USA</v>
      </c>
      <c r="T2087" t="str">
        <f>IFERROR(VLOOKUP(A2087,'Broker &amp; Vendor'!$A$2:$C$11545,2,0),"")</f>
        <v>SGWS- AMERICAN LIBERTY DIVISION</v>
      </c>
    </row>
    <row r="2088" spans="1:20" x14ac:dyDescent="0.25">
      <c r="A2088" t="s">
        <v>4680</v>
      </c>
      <c r="B2088" t="s">
        <v>591</v>
      </c>
      <c r="C2088" s="10">
        <v>5.3346905660377368</v>
      </c>
      <c r="D2088" s="10">
        <v>5.3346905660377368</v>
      </c>
      <c r="E2088" s="1">
        <v>50.67</v>
      </c>
      <c r="F2088" s="3">
        <f>((E2088/53)*6)*3</f>
        <v>17.208679245283019</v>
      </c>
      <c r="G2088" s="4">
        <f>VLOOKUP(A2088,'R12 Trend'!$A$4:$B$6433,2,0)</f>
        <v>-0.69</v>
      </c>
      <c r="H2088" s="10" t="str">
        <f>IFERROR(VLOOKUP(A2088,'DDS Needs'!$A$4:$F$767,6,0),"")</f>
        <v/>
      </c>
      <c r="I2088" s="1" t="str">
        <f>IFERROR(VLOOKUP(A2088,'WH INV 4-2-2026'!$A$2:$C$2914,3,0),"")</f>
        <v/>
      </c>
      <c r="J2088" s="1" t="e">
        <f>I2088/(C2088/3)</f>
        <v>#VALUE!</v>
      </c>
      <c r="K2088" s="5" t="str">
        <f>IF((I2088&gt;C2088),"X","")</f>
        <v>X</v>
      </c>
      <c r="L2088" s="7">
        <f>(C2088/3)*13</f>
        <v>23.116992452830193</v>
      </c>
      <c r="M2088" s="7" t="e">
        <f>I2088-L2088</f>
        <v>#VALUE!</v>
      </c>
      <c r="N2088" s="6">
        <f>C2088/$C$2</f>
        <v>2.3015031858240657E-5</v>
      </c>
      <c r="O2088" s="5" t="s">
        <v>27882</v>
      </c>
      <c r="P2088" t="str">
        <f>VLOOKUP(A2088,'External $ Guide'!$A$2:$L$11545,3,0)</f>
        <v>Barrel</v>
      </c>
      <c r="Q2088" t="str">
        <f>VLOOKUP(A2088,'External $ Guide'!$A$2:$L$11545,4,0)</f>
        <v>Retail</v>
      </c>
      <c r="R2088" t="str">
        <f>VLOOKUP(A2088,'External $ Guide'!$A$2:$L$11545,5,0)</f>
        <v>Active</v>
      </c>
      <c r="S2088" t="str">
        <f>IFERROR(VLOOKUP(A2088,'Broker &amp; Vendor'!$A$2:$C$11545,3,0),"")</f>
        <v>BIG ESCAMBIA SPIRITS LLC</v>
      </c>
      <c r="T2088" t="str">
        <f>IFERROR(VLOOKUP(A2088,'Broker &amp; Vendor'!$A$2:$C$11545,2,0),"")</f>
        <v>OTHER</v>
      </c>
    </row>
    <row r="2089" spans="1:20" x14ac:dyDescent="0.25">
      <c r="A2089" t="s">
        <v>4420</v>
      </c>
      <c r="B2089" t="s">
        <v>331</v>
      </c>
      <c r="C2089" s="10">
        <v>5.3105433962264152</v>
      </c>
      <c r="D2089" s="10">
        <v>5.3105433962264152</v>
      </c>
      <c r="E2089" s="1">
        <v>15.33</v>
      </c>
      <c r="F2089" s="3">
        <f>((E2089/53)*6)*3</f>
        <v>5.206415094339623</v>
      </c>
      <c r="G2089" s="4">
        <f>VLOOKUP(A2089,'R12 Trend'!$A$4:$B$6433,2,0)</f>
        <v>0.02</v>
      </c>
      <c r="H2089" s="10" t="str">
        <f>IFERROR(VLOOKUP(A2089,'DDS Needs'!$A$4:$F$767,6,0),"")</f>
        <v/>
      </c>
      <c r="I2089" s="1">
        <f>IFERROR(VLOOKUP(A2089,'WH INV 4-2-2026'!$A$2:$C$2914,3,0),"")</f>
        <v>26</v>
      </c>
      <c r="J2089" s="1">
        <f>I2089/(C2089/3)</f>
        <v>14.687762471807597</v>
      </c>
      <c r="K2089" s="5" t="str">
        <f>IF((I2089&gt;C2089),"X","")</f>
        <v>X</v>
      </c>
      <c r="L2089" s="7">
        <f>(C2089/3)*13</f>
        <v>23.012354716981132</v>
      </c>
      <c r="M2089" s="7">
        <f>I2089-L2089</f>
        <v>2.9876452830188676</v>
      </c>
      <c r="N2089" s="6">
        <f>C2089/$C$2</f>
        <v>2.291085564115471E-5</v>
      </c>
      <c r="O2089" s="5" t="s">
        <v>27882</v>
      </c>
      <c r="P2089" t="str">
        <f>VLOOKUP(A2089,'External $ Guide'!$A$2:$L$11545,3,0)</f>
        <v>Replenish</v>
      </c>
      <c r="Q2089" t="str">
        <f>VLOOKUP(A2089,'External $ Guide'!$A$2:$L$11545,4,0)</f>
        <v>Retail</v>
      </c>
      <c r="R2089" t="str">
        <f>VLOOKUP(A2089,'External $ Guide'!$A$2:$L$11545,5,0)</f>
        <v>Active</v>
      </c>
      <c r="S2089" t="str">
        <f>IFERROR(VLOOKUP(A2089,'Broker &amp; Vendor'!$A$2:$C$11545,3,0),"")</f>
        <v>REMY COINTREAU USA INC</v>
      </c>
      <c r="T2089" t="str">
        <f>IFERROR(VLOOKUP(A2089,'Broker &amp; Vendor'!$A$2:$C$11545,2,0),"")</f>
        <v>RNDC</v>
      </c>
    </row>
    <row r="2090" spans="1:20" x14ac:dyDescent="0.25">
      <c r="A2090" t="s">
        <v>4824</v>
      </c>
      <c r="B2090" t="s">
        <v>730</v>
      </c>
      <c r="C2090" s="10">
        <v>5.2940377358490567</v>
      </c>
      <c r="D2090" s="10">
        <v>5.2940377358490567</v>
      </c>
      <c r="E2090" s="1">
        <v>12.99</v>
      </c>
      <c r="F2090" s="3">
        <f>((E2090/53)*6)*3</f>
        <v>4.4116981132075477</v>
      </c>
      <c r="G2090" s="4">
        <f>VLOOKUP(A2090,'R12 Trend'!$A$4:$B$6433,2,0)</f>
        <v>2.38</v>
      </c>
      <c r="H2090" s="10" t="str">
        <f>IFERROR(VLOOKUP(A2090,'DDS Needs'!$A$4:$F$767,6,0),"")</f>
        <v/>
      </c>
      <c r="I2090" s="1">
        <f>IFERROR(VLOOKUP(A2090,'WH INV 4-2-2026'!$A$2:$C$2914,3,0),"")</f>
        <v>0.16666700000000001</v>
      </c>
      <c r="J2090" s="1">
        <f>I2090/(C2090/3)</f>
        <v>9.4446058934222907E-2</v>
      </c>
      <c r="K2090" s="5" t="str">
        <f>IF((I2090&gt;C2090),"X","")</f>
        <v/>
      </c>
      <c r="L2090" s="7">
        <f>(C2090/3)*13</f>
        <v>22.940830188679247</v>
      </c>
      <c r="M2090" s="7">
        <f>I2090-L2090</f>
        <v>-22.774163188679246</v>
      </c>
      <c r="N2090" s="6">
        <f>C2090/$C$2</f>
        <v>2.2839646581374443E-5</v>
      </c>
      <c r="O2090" s="5" t="s">
        <v>27882</v>
      </c>
      <c r="P2090" t="str">
        <f>VLOOKUP(A2090,'External $ Guide'!$A$2:$L$11545,3,0)</f>
        <v>Allocated1</v>
      </c>
      <c r="Q2090" t="str">
        <f>VLOOKUP(A2090,'External $ Guide'!$A$2:$L$11545,4,0)</f>
        <v>Wholesale</v>
      </c>
      <c r="R2090" t="str">
        <f>VLOOKUP(A2090,'External $ Guide'!$A$2:$L$11545,5,0)</f>
        <v>Active</v>
      </c>
      <c r="S2090" t="str">
        <f>IFERROR(VLOOKUP(A2090,'Broker &amp; Vendor'!$A$2:$C$11545,3,0),"")</f>
        <v>SAZERAC CO INC</v>
      </c>
      <c r="T2090" t="str">
        <f>IFERROR(VLOOKUP(A2090,'Broker &amp; Vendor'!$A$2:$C$11545,2,0),"")</f>
        <v>UNITED</v>
      </c>
    </row>
    <row r="2091" spans="1:20" x14ac:dyDescent="0.25">
      <c r="A2091" t="s">
        <v>5382</v>
      </c>
      <c r="B2091" t="s">
        <v>1288</v>
      </c>
      <c r="C2091" s="10">
        <v>5.2742377358490566</v>
      </c>
      <c r="D2091" s="10">
        <v>5.2742377358490566</v>
      </c>
      <c r="E2091" s="1">
        <v>16.010000000000002</v>
      </c>
      <c r="F2091" s="3">
        <f>((E2091/53)*6)*3</f>
        <v>5.4373584905660381</v>
      </c>
      <c r="G2091" s="4">
        <f>VLOOKUP(A2091,'R12 Trend'!$A$4:$B$6433,2,0)</f>
        <v>-0.03</v>
      </c>
      <c r="H2091" s="10" t="str">
        <f>IFERROR(VLOOKUP(A2091,'DDS Needs'!$A$4:$F$767,6,0),"")</f>
        <v/>
      </c>
      <c r="I2091" s="1">
        <f>IFERROR(VLOOKUP(A2091,'WH INV 4-2-2026'!$A$2:$C$2914,3,0),"")</f>
        <v>13</v>
      </c>
      <c r="J2091" s="1">
        <f>I2091/(C2091/3)</f>
        <v>7.3944334619041792</v>
      </c>
      <c r="K2091" s="5" t="str">
        <f>IF((I2091&gt;C2091),"X","")</f>
        <v>X</v>
      </c>
      <c r="L2091" s="7">
        <f>(C2091/3)*13</f>
        <v>22.855030188679248</v>
      </c>
      <c r="M2091" s="7">
        <f>I2091-L2091</f>
        <v>-9.8550301886792475</v>
      </c>
      <c r="N2091" s="6">
        <f>C2091/$C$2</f>
        <v>2.2754225013777951E-5</v>
      </c>
      <c r="O2091" s="5" t="s">
        <v>27882</v>
      </c>
      <c r="P2091" t="str">
        <f>VLOOKUP(A2091,'External $ Guide'!$A$2:$L$11545,3,0)</f>
        <v>Replenish</v>
      </c>
      <c r="Q2091" t="str">
        <f>VLOOKUP(A2091,'External $ Guide'!$A$2:$L$11545,4,0)</f>
        <v>Retail</v>
      </c>
      <c r="R2091" t="str">
        <f>VLOOKUP(A2091,'External $ Guide'!$A$2:$L$11545,5,0)</f>
        <v>Active</v>
      </c>
      <c r="S2091" t="str">
        <f>IFERROR(VLOOKUP(A2091,'Broker &amp; Vendor'!$A$2:$C$11545,3,0),"")</f>
        <v>PARK STREET IMPORTS /</v>
      </c>
      <c r="T2091" t="str">
        <f>IFERROR(VLOOKUP(A2091,'Broker &amp; Vendor'!$A$2:$C$11545,2,0),"")</f>
        <v>RNDC</v>
      </c>
    </row>
    <row r="2092" spans="1:20" x14ac:dyDescent="0.25">
      <c r="A2092" t="s">
        <v>7549</v>
      </c>
      <c r="B2092" t="s">
        <v>3455</v>
      </c>
      <c r="C2092" s="10">
        <v>5.1974490566037739</v>
      </c>
      <c r="D2092" s="10">
        <v>5.1974490566037739</v>
      </c>
      <c r="E2092" s="1">
        <v>14.17</v>
      </c>
      <c r="F2092" s="3">
        <f>((E2092/53)*6)*3</f>
        <v>4.8124528301886791</v>
      </c>
      <c r="G2092" s="4">
        <f>VLOOKUP(A2092,'R12 Trend'!$A$4:$B$6433,2,0)</f>
        <v>0.08</v>
      </c>
      <c r="H2092" s="10" t="str">
        <f>IFERROR(VLOOKUP(A2092,'DDS Needs'!$A$4:$F$767,6,0),"")</f>
        <v/>
      </c>
      <c r="I2092" s="1">
        <f>IFERROR(VLOOKUP(A2092,'WH INV 4-2-2026'!$A$2:$C$2914,3,0),"")</f>
        <v>17</v>
      </c>
      <c r="J2092" s="1">
        <f>I2092/(C2092/3)</f>
        <v>9.812505989876021</v>
      </c>
      <c r="K2092" s="5" t="str">
        <f>IF((I2092&gt;C2092),"X","")</f>
        <v>X</v>
      </c>
      <c r="L2092" s="7">
        <f>(C2092/3)*13</f>
        <v>22.52227924528302</v>
      </c>
      <c r="M2092" s="7">
        <f>I2092-L2092</f>
        <v>-5.5222792452830198</v>
      </c>
      <c r="N2092" s="6">
        <f>C2092/$C$2</f>
        <v>2.2422941713030662E-5</v>
      </c>
      <c r="O2092" s="5" t="s">
        <v>27882</v>
      </c>
      <c r="P2092" t="str">
        <f>VLOOKUP(A2092,'External $ Guide'!$A$2:$L$11545,3,0)</f>
        <v>Replenish</v>
      </c>
      <c r="Q2092" t="str">
        <f>VLOOKUP(A2092,'External $ Guide'!$A$2:$L$11545,4,0)</f>
        <v>Retail</v>
      </c>
      <c r="R2092" t="str">
        <f>VLOOKUP(A2092,'External $ Guide'!$A$2:$L$11545,5,0)</f>
        <v>Active</v>
      </c>
      <c r="S2092" t="str">
        <f>IFERROR(VLOOKUP(A2092,'Broker &amp; Vendor'!$A$2:$C$11545,3,0),"")</f>
        <v>WILLIAM GRANT AND SONS</v>
      </c>
      <c r="T2092" t="str">
        <f>IFERROR(VLOOKUP(A2092,'Broker &amp; Vendor'!$A$2:$C$11545,2,0),"")</f>
        <v>RNDC</v>
      </c>
    </row>
    <row r="2093" spans="1:20" x14ac:dyDescent="0.25">
      <c r="A2093" t="s">
        <v>6450</v>
      </c>
      <c r="B2093" t="s">
        <v>2356</v>
      </c>
      <c r="C2093" s="10">
        <v>5.1520754716981125</v>
      </c>
      <c r="D2093" s="10">
        <v>5.1520754716981125</v>
      </c>
      <c r="E2093" s="1">
        <v>15.17</v>
      </c>
      <c r="F2093" s="3">
        <f>((E2093/53)*6)*3</f>
        <v>5.1520754716981125</v>
      </c>
      <c r="G2093" s="4">
        <f>VLOOKUP(A2093,'R12 Trend'!$A$4:$B$6433,2,0)</f>
        <v>0</v>
      </c>
      <c r="H2093" s="10" t="str">
        <f>IFERROR(VLOOKUP(A2093,'DDS Needs'!$A$4:$F$767,6,0),"")</f>
        <v/>
      </c>
      <c r="I2093" s="1">
        <f>IFERROR(VLOOKUP(A2093,'WH INV 4-2-2026'!$A$2:$C$2914,3,0),"")</f>
        <v>0</v>
      </c>
      <c r="J2093" s="1">
        <f>I2093/(C2093/3)</f>
        <v>0</v>
      </c>
      <c r="K2093" s="5" t="str">
        <f>IF((I2093&gt;C2093),"X","")</f>
        <v/>
      </c>
      <c r="L2093" s="7">
        <f>(C2093/3)*13</f>
        <v>22.325660377358489</v>
      </c>
      <c r="M2093" s="7">
        <f>I2093-L2093</f>
        <v>-22.325660377358489</v>
      </c>
      <c r="N2093" s="6">
        <f>C2093/$C$2</f>
        <v>2.222719005898449E-5</v>
      </c>
      <c r="O2093" s="5" t="s">
        <v>27882</v>
      </c>
      <c r="P2093" t="str">
        <f>VLOOKUP(A2093,'External $ Guide'!$A$2:$L$11545,3,0)</f>
        <v>Replenish</v>
      </c>
      <c r="Q2093" t="str">
        <f>VLOOKUP(A2093,'External $ Guide'!$A$2:$L$11545,4,0)</f>
        <v>Retail</v>
      </c>
      <c r="R2093" t="str">
        <f>VLOOKUP(A2093,'External $ Guide'!$A$2:$L$11545,5,0)</f>
        <v>Active</v>
      </c>
      <c r="S2093" t="str">
        <f>IFERROR(VLOOKUP(A2093,'Broker &amp; Vendor'!$A$2:$C$11545,3,0),"")</f>
        <v>MOET HENNESSY USA INC</v>
      </c>
      <c r="T2093" t="str">
        <f>IFERROR(VLOOKUP(A2093,'Broker &amp; Vendor'!$A$2:$C$11545,2,0),"")</f>
        <v>SGWS- COASTAL PACIFIC DIVISION</v>
      </c>
    </row>
    <row r="2094" spans="1:20" x14ac:dyDescent="0.25">
      <c r="A2094" t="s">
        <v>5232</v>
      </c>
      <c r="B2094" t="s">
        <v>1138</v>
      </c>
      <c r="C2094" s="10">
        <v>5.1401886792452824</v>
      </c>
      <c r="D2094" s="10">
        <v>5.1401886792452824</v>
      </c>
      <c r="E2094" s="1">
        <v>20.18</v>
      </c>
      <c r="F2094" s="3">
        <f>((E2094/53)*6)*3</f>
        <v>6.8535849056603766</v>
      </c>
      <c r="G2094" s="4">
        <f>VLOOKUP(A2094,'R12 Trend'!$A$4:$B$6433,2,0)</f>
        <v>-0.25</v>
      </c>
      <c r="H2094" s="10" t="str">
        <f>IFERROR(VLOOKUP(A2094,'DDS Needs'!$A$4:$F$767,6,0),"")</f>
        <v/>
      </c>
      <c r="I2094" s="1">
        <f>IFERROR(VLOOKUP(A2094,'WH INV 4-2-2026'!$A$2:$C$2914,3,0),"")</f>
        <v>35</v>
      </c>
      <c r="J2094" s="1">
        <f>I2094/(C2094/3)</f>
        <v>20.427265719634402</v>
      </c>
      <c r="K2094" s="5" t="str">
        <f>IF((I2094&gt;C2094),"X","")</f>
        <v>X</v>
      </c>
      <c r="L2094" s="7">
        <f>(C2094/3)*13</f>
        <v>22.274150943396222</v>
      </c>
      <c r="M2094" s="7">
        <f>I2094-L2094</f>
        <v>12.725849056603778</v>
      </c>
      <c r="N2094" s="6">
        <f>C2094/$C$2</f>
        <v>2.2175907814286767E-5</v>
      </c>
      <c r="O2094" s="5" t="s">
        <v>27882</v>
      </c>
      <c r="P2094" t="str">
        <f>VLOOKUP(A2094,'External $ Guide'!$A$2:$L$11545,3,0)</f>
        <v>Replenish</v>
      </c>
      <c r="Q2094" t="str">
        <f>VLOOKUP(A2094,'External $ Guide'!$A$2:$L$11545,4,0)</f>
        <v>Retail</v>
      </c>
      <c r="R2094" t="str">
        <f>VLOOKUP(A2094,'External $ Guide'!$A$2:$L$11545,5,0)</f>
        <v>Active</v>
      </c>
      <c r="S2094" t="str">
        <f>IFERROR(VLOOKUP(A2094,'Broker &amp; Vendor'!$A$2:$C$11545,3,0),"")</f>
        <v>LUXCO INC</v>
      </c>
      <c r="T2094" t="str">
        <f>IFERROR(VLOOKUP(A2094,'Broker &amp; Vendor'!$A$2:$C$11545,2,0),"")</f>
        <v>RNDC</v>
      </c>
    </row>
    <row r="2095" spans="1:20" x14ac:dyDescent="0.25">
      <c r="A2095" t="s">
        <v>9893</v>
      </c>
      <c r="B2095" t="s">
        <v>10638</v>
      </c>
      <c r="C2095" s="10">
        <v>5.1360000000000001</v>
      </c>
      <c r="D2095" s="10">
        <v>5.1360000000000001</v>
      </c>
      <c r="E2095">
        <v>12.84</v>
      </c>
      <c r="G2095" s="4"/>
      <c r="H2095" s="10" t="str">
        <f>IFERROR(VLOOKUP(A2095,'DDS Needs'!$A$4:$F$767,6,0),"")</f>
        <v/>
      </c>
      <c r="I2095" s="1">
        <f>IFERROR(VLOOKUP(A2095,'WH INV 4-2-2026'!$A$2:$C$2914,3,0),"")</f>
        <v>46</v>
      </c>
      <c r="J2095" s="1">
        <f>I2095/(C2095/3)</f>
        <v>26.869158878504674</v>
      </c>
      <c r="K2095" s="5" t="str">
        <f>IF((I2095&gt;C2095),"X","")</f>
        <v>X</v>
      </c>
      <c r="L2095" s="7">
        <f>(C2095/3)*13</f>
        <v>22.256</v>
      </c>
      <c r="M2095" s="7">
        <f>I2095-L2095</f>
        <v>23.744</v>
      </c>
      <c r="N2095" s="6">
        <f>C2095/$C$2</f>
        <v>2.2157836928059955E-5</v>
      </c>
      <c r="O2095" s="5" t="s">
        <v>27882</v>
      </c>
      <c r="P2095" t="str">
        <f>VLOOKUP(A2095,'External $ Guide'!$A$2:$L$11545,3,0)</f>
        <v>Replenish</v>
      </c>
      <c r="Q2095" t="str">
        <f>VLOOKUP(A2095,'External $ Guide'!$A$2:$L$11545,4,0)</f>
        <v>Retail</v>
      </c>
      <c r="R2095" t="str">
        <f>VLOOKUP(A2095,'External $ Guide'!$A$2:$L$11545,5,0)</f>
        <v>Active</v>
      </c>
      <c r="S2095" t="str">
        <f>IFERROR(VLOOKUP(A2095,'Broker &amp; Vendor'!$A$2:$C$11545,3,0),"")</f>
        <v>STOLLER IMPORTS, INC</v>
      </c>
      <c r="T2095" t="str">
        <f>IFERROR(VLOOKUP(A2095,'Broker &amp; Vendor'!$A$2:$C$11545,2,0),"")</f>
        <v>TOM STEELE</v>
      </c>
    </row>
    <row r="2096" spans="1:20" x14ac:dyDescent="0.25">
      <c r="A2096" t="s">
        <v>5447</v>
      </c>
      <c r="B2096" t="s">
        <v>1353</v>
      </c>
      <c r="C2096" s="10">
        <v>5.1009622641509438</v>
      </c>
      <c r="D2096" s="10">
        <v>5.1009622641509438</v>
      </c>
      <c r="E2096" s="1">
        <v>17.670000000000002</v>
      </c>
      <c r="F2096" s="3">
        <f>((E2096/53)*6)*3</f>
        <v>6.0011320754716992</v>
      </c>
      <c r="G2096" s="4">
        <f>VLOOKUP(A2096,'R12 Trend'!$A$4:$B$6433,2,0)</f>
        <v>-0.15</v>
      </c>
      <c r="H2096" s="10" t="str">
        <f>IFERROR(VLOOKUP(A2096,'DDS Needs'!$A$4:$F$767,6,0),"")</f>
        <v/>
      </c>
      <c r="I2096" s="1">
        <f>IFERROR(VLOOKUP(A2096,'WH INV 4-2-2026'!$A$2:$C$2914,3,0),"")</f>
        <v>17</v>
      </c>
      <c r="J2096" s="1">
        <f>I2096/(C2096/3)</f>
        <v>9.9981135634785883</v>
      </c>
      <c r="K2096" s="5" t="str">
        <f>IF((I2096&gt;C2096),"X","")</f>
        <v>X</v>
      </c>
      <c r="L2096" s="7">
        <f>(C2096/3)*13</f>
        <v>22.104169811320755</v>
      </c>
      <c r="M2096" s="7">
        <f>I2096-L2096</f>
        <v>-5.1041698113207552</v>
      </c>
      <c r="N2096" s="6">
        <f>C2096/$C$2</f>
        <v>2.2006676406784288E-5</v>
      </c>
      <c r="O2096" s="5" t="s">
        <v>27882</v>
      </c>
      <c r="P2096" t="str">
        <f>VLOOKUP(A2096,'External $ Guide'!$A$2:$L$11545,3,0)</f>
        <v>Replenish</v>
      </c>
      <c r="Q2096" t="str">
        <f>VLOOKUP(A2096,'External $ Guide'!$A$2:$L$11545,4,0)</f>
        <v>Wholesale bottle</v>
      </c>
      <c r="R2096" t="str">
        <f>VLOOKUP(A2096,'External $ Guide'!$A$2:$L$11545,5,0)</f>
        <v>Active</v>
      </c>
      <c r="S2096" t="str">
        <f>IFERROR(VLOOKUP(A2096,'Broker &amp; Vendor'!$A$2:$C$11545,3,0),"")</f>
        <v>CAMPARI AMERICA</v>
      </c>
      <c r="T2096" t="str">
        <f>IFERROR(VLOOKUP(A2096,'Broker &amp; Vendor'!$A$2:$C$11545,2,0),"")</f>
        <v>SGWS- TRANSATLANTIC DIVISION</v>
      </c>
    </row>
    <row r="2097" spans="1:20" x14ac:dyDescent="0.25">
      <c r="A2097" t="s">
        <v>6340</v>
      </c>
      <c r="B2097" t="s">
        <v>2246</v>
      </c>
      <c r="C2097" s="10">
        <v>5.0291320754716979</v>
      </c>
      <c r="D2097" s="10">
        <v>5.0291320754716979</v>
      </c>
      <c r="E2097" s="1">
        <v>12.34</v>
      </c>
      <c r="F2097" s="3">
        <f>((E2097/53)*6)*3</f>
        <v>4.1909433962264151</v>
      </c>
      <c r="G2097" s="4">
        <f>VLOOKUP(A2097,'R12 Trend'!$A$4:$B$6433,2,0)</f>
        <v>0.25</v>
      </c>
      <c r="H2097" s="10" t="str">
        <f>IFERROR(VLOOKUP(A2097,'DDS Needs'!$A$4:$F$767,6,0),"")</f>
        <v/>
      </c>
      <c r="I2097" s="1">
        <f>IFERROR(VLOOKUP(A2097,'WH INV 4-2-2026'!$A$2:$C$2914,3,0),"")</f>
        <v>16</v>
      </c>
      <c r="J2097" s="1">
        <f>I2097/(C2097/3)</f>
        <v>9.5443904195930127</v>
      </c>
      <c r="K2097" s="5" t="str">
        <f>IF((I2097&gt;C2097),"X","")</f>
        <v>X</v>
      </c>
      <c r="L2097" s="7">
        <f>(C2097/3)*13</f>
        <v>21.792905660377357</v>
      </c>
      <c r="M2097" s="7">
        <f>I2097-L2097</f>
        <v>-5.7929056603773574</v>
      </c>
      <c r="N2097" s="6">
        <f>C2097/$C$2</f>
        <v>2.1696785128110902E-5</v>
      </c>
      <c r="O2097" s="5" t="s">
        <v>27882</v>
      </c>
      <c r="P2097" t="str">
        <f>VLOOKUP(A2097,'External $ Guide'!$A$2:$L$11545,3,0)</f>
        <v>Replenish</v>
      </c>
      <c r="Q2097" t="str">
        <f>VLOOKUP(A2097,'External $ Guide'!$A$2:$L$11545,4,0)</f>
        <v>Retail</v>
      </c>
      <c r="R2097" t="str">
        <f>VLOOKUP(A2097,'External $ Guide'!$A$2:$L$11545,5,0)</f>
        <v>Active</v>
      </c>
      <c r="S2097" t="str">
        <f>IFERROR(VLOOKUP(A2097,'Broker &amp; Vendor'!$A$2:$C$11545,3,0),"")</f>
        <v>Old Dominick Distillery</v>
      </c>
      <c r="T2097" t="str">
        <f>IFERROR(VLOOKUP(A2097,'Broker &amp; Vendor'!$A$2:$C$11545,2,0),"")</f>
        <v>MADVINES</v>
      </c>
    </row>
    <row r="2098" spans="1:20" x14ac:dyDescent="0.25">
      <c r="A2098" t="s">
        <v>6307</v>
      </c>
      <c r="B2098" t="s">
        <v>2213</v>
      </c>
      <c r="C2098" s="10">
        <v>5.0227811320754707</v>
      </c>
      <c r="D2098" s="10">
        <v>5.0227811320754707</v>
      </c>
      <c r="E2098" s="1">
        <v>20.83</v>
      </c>
      <c r="F2098" s="3">
        <f>((E2098/53)*6)*3</f>
        <v>7.0743396226415083</v>
      </c>
      <c r="G2098" s="4">
        <f>VLOOKUP(A2098,'R12 Trend'!$A$4:$B$6433,2,0)</f>
        <v>-0.28999999999999998</v>
      </c>
      <c r="H2098" s="10" t="str">
        <f>IFERROR(VLOOKUP(A2098,'DDS Needs'!$A$4:$F$767,6,0),"")</f>
        <v/>
      </c>
      <c r="I2098" s="1">
        <f>IFERROR(VLOOKUP(A2098,'WH INV 4-2-2026'!$A$2:$C$2914,3,0),"")</f>
        <v>0.25</v>
      </c>
      <c r="J2098" s="1">
        <f>I2098/(C2098/3)</f>
        <v>0.14931966579441444</v>
      </c>
      <c r="K2098" s="5" t="str">
        <f>IF((I2098&gt;C2098),"X","")</f>
        <v/>
      </c>
      <c r="L2098" s="7">
        <f>(C2098/3)*13</f>
        <v>21.765384905660373</v>
      </c>
      <c r="M2098" s="7">
        <f>I2098-L2098</f>
        <v>-21.515384905660373</v>
      </c>
      <c r="N2098" s="6">
        <f>C2098/$C$2</f>
        <v>2.1669385757372401E-5</v>
      </c>
      <c r="O2098" s="5" t="s">
        <v>27882</v>
      </c>
      <c r="P2098" t="str">
        <f>VLOOKUP(A2098,'External $ Guide'!$A$2:$L$11545,3,0)</f>
        <v>Replenish</v>
      </c>
      <c r="Q2098" t="str">
        <f>VLOOKUP(A2098,'External $ Guide'!$A$2:$L$11545,4,0)</f>
        <v>Retail</v>
      </c>
      <c r="R2098" t="str">
        <f>VLOOKUP(A2098,'External $ Guide'!$A$2:$L$11545,5,0)</f>
        <v>Active</v>
      </c>
      <c r="S2098" t="str">
        <f>IFERROR(VLOOKUP(A2098,'Broker &amp; Vendor'!$A$2:$C$11545,3,0),"")</f>
        <v>MOET HENNESSY USA INC</v>
      </c>
      <c r="T2098" t="str">
        <f>IFERROR(VLOOKUP(A2098,'Broker &amp; Vendor'!$A$2:$C$11545,2,0),"")</f>
        <v>SGWS- COASTAL PACIFIC DIVISION</v>
      </c>
    </row>
    <row r="2099" spans="1:20" x14ac:dyDescent="0.25">
      <c r="A2099" t="s">
        <v>6230</v>
      </c>
      <c r="B2099" t="s">
        <v>2136</v>
      </c>
      <c r="C2099" s="10">
        <v>5.0025735849056598</v>
      </c>
      <c r="D2099" s="10">
        <v>5.0025735849056598</v>
      </c>
      <c r="E2099" s="1">
        <v>15.67</v>
      </c>
      <c r="F2099" s="3">
        <f>((E2099/53)*6)*3</f>
        <v>5.3218867924528297</v>
      </c>
      <c r="G2099" s="4">
        <f>VLOOKUP(A2099,'R12 Trend'!$A$4:$B$6433,2,0)</f>
        <v>-0.06</v>
      </c>
      <c r="H2099" s="10" t="str">
        <f>IFERROR(VLOOKUP(A2099,'DDS Needs'!$A$4:$F$767,6,0),"")</f>
        <v/>
      </c>
      <c r="I2099" s="1">
        <f>IFERROR(VLOOKUP(A2099,'WH INV 4-2-2026'!$A$2:$C$2914,3,0),"")</f>
        <v>30</v>
      </c>
      <c r="J2099" s="1">
        <f>I2099/(C2099/3)</f>
        <v>17.990739860690574</v>
      </c>
      <c r="K2099" s="5" t="str">
        <f>IF((I2099&gt;C2099),"X","")</f>
        <v>X</v>
      </c>
      <c r="L2099" s="7">
        <f>(C2099/3)*13</f>
        <v>21.677818867924525</v>
      </c>
      <c r="M2099" s="7">
        <f>I2099-L2099</f>
        <v>8.3221811320754746</v>
      </c>
      <c r="N2099" s="6">
        <f>C2099/$C$2</f>
        <v>2.1582205941386273E-5</v>
      </c>
      <c r="O2099" s="5" t="s">
        <v>27882</v>
      </c>
      <c r="P2099" t="str">
        <f>VLOOKUP(A2099,'External $ Guide'!$A$2:$L$11545,3,0)</f>
        <v>Replenish</v>
      </c>
      <c r="Q2099" t="str">
        <f>VLOOKUP(A2099,'External $ Guide'!$A$2:$L$11545,4,0)</f>
        <v>Retail</v>
      </c>
      <c r="R2099" t="str">
        <f>VLOOKUP(A2099,'External $ Guide'!$A$2:$L$11545,5,0)</f>
        <v>Active</v>
      </c>
      <c r="S2099" t="str">
        <f>IFERROR(VLOOKUP(A2099,'Broker &amp; Vendor'!$A$2:$C$11545,3,0),"")</f>
        <v>SAZERAC CO INC</v>
      </c>
      <c r="T2099" t="str">
        <f>IFERROR(VLOOKUP(A2099,'Broker &amp; Vendor'!$A$2:$C$11545,2,0),"")</f>
        <v>UNITED</v>
      </c>
    </row>
    <row r="2100" spans="1:20" x14ac:dyDescent="0.25">
      <c r="A2100" t="s">
        <v>5455</v>
      </c>
      <c r="B2100" t="s">
        <v>1361</v>
      </c>
      <c r="C2100" s="10">
        <v>4.92622641509434</v>
      </c>
      <c r="D2100" s="10">
        <v>4.92622641509434</v>
      </c>
      <c r="E2100" s="1">
        <v>19.34</v>
      </c>
      <c r="F2100" s="3">
        <f>((E2100/53)*6)*3</f>
        <v>6.5683018867924536</v>
      </c>
      <c r="G2100" s="4">
        <f>VLOOKUP(A2100,'R12 Trend'!$A$4:$B$6433,2,0)</f>
        <v>-0.25</v>
      </c>
      <c r="H2100" s="10" t="str">
        <f>IFERROR(VLOOKUP(A2100,'DDS Needs'!$A$4:$F$767,6,0),"")</f>
        <v/>
      </c>
      <c r="I2100" s="1">
        <f>IFERROR(VLOOKUP(A2100,'WH INV 4-2-2026'!$A$2:$C$2914,3,0),"")</f>
        <v>1</v>
      </c>
      <c r="J2100" s="1">
        <f>I2100/(C2100/3)</f>
        <v>0.60898540733080542</v>
      </c>
      <c r="K2100" s="5" t="str">
        <f>IF((I2100&gt;C2100),"X","")</f>
        <v/>
      </c>
      <c r="L2100" s="7">
        <f>(C2100/3)*13</f>
        <v>21.346981132075474</v>
      </c>
      <c r="M2100" s="7">
        <f>I2100-L2100</f>
        <v>-20.346981132075474</v>
      </c>
      <c r="N2100" s="6">
        <f>C2100/$C$2</f>
        <v>2.1252827409727758E-5</v>
      </c>
      <c r="O2100" s="5" t="s">
        <v>27882</v>
      </c>
      <c r="P2100" t="str">
        <f>VLOOKUP(A2100,'External $ Guide'!$A$2:$L$11545,3,0)</f>
        <v>Replenish</v>
      </c>
      <c r="Q2100" t="str">
        <f>VLOOKUP(A2100,'External $ Guide'!$A$2:$L$11545,4,0)</f>
        <v>Wholesale bottle</v>
      </c>
      <c r="R2100" t="str">
        <f>VLOOKUP(A2100,'External $ Guide'!$A$2:$L$11545,5,0)</f>
        <v>Active</v>
      </c>
      <c r="S2100" t="str">
        <f>IFERROR(VLOOKUP(A2100,'Broker &amp; Vendor'!$A$2:$C$11545,3,0),"")</f>
        <v>CAMPESINO LLC.</v>
      </c>
      <c r="T2100" t="str">
        <f>IFERROR(VLOOKUP(A2100,'Broker &amp; Vendor'!$A$2:$C$11545,2,0),"")</f>
        <v>UNITED</v>
      </c>
    </row>
    <row r="2101" spans="1:20" x14ac:dyDescent="0.25">
      <c r="A2101" t="s">
        <v>8162</v>
      </c>
      <c r="B2101" t="s">
        <v>4068</v>
      </c>
      <c r="C2101" s="10">
        <v>4.8701886792452829</v>
      </c>
      <c r="D2101" s="10">
        <v>4.8701886792452829</v>
      </c>
      <c r="E2101" s="1">
        <v>14.34</v>
      </c>
      <c r="F2101" s="3">
        <f>((E2101/53)*6)*3</f>
        <v>4.8701886792452829</v>
      </c>
      <c r="G2101" s="4">
        <f>VLOOKUP(A2101,'R12 Trend'!$A$4:$B$6433,2,0)</f>
        <v>0</v>
      </c>
      <c r="H2101" s="10" t="str">
        <f>IFERROR(VLOOKUP(A2101,'DDS Needs'!$A$4:$F$767,6,0),"")</f>
        <v/>
      </c>
      <c r="I2101" s="1" t="str">
        <f>IFERROR(VLOOKUP(A2101,'WH INV 4-2-2026'!$A$2:$C$2914,3,0),"")</f>
        <v/>
      </c>
      <c r="J2101" s="1" t="e">
        <f>I2101/(C2101/3)</f>
        <v>#VALUE!</v>
      </c>
      <c r="K2101" s="5" t="str">
        <f>IF((I2101&gt;C2101),"X","")</f>
        <v>X</v>
      </c>
      <c r="L2101" s="7">
        <f>(C2101/3)*13</f>
        <v>21.104150943396228</v>
      </c>
      <c r="M2101" s="7" t="e">
        <f>I2101-L2101</f>
        <v>#VALUE!</v>
      </c>
      <c r="N2101" s="6">
        <f>C2101/$C$2</f>
        <v>2.1011068256152777E-5</v>
      </c>
      <c r="O2101" s="5" t="s">
        <v>27882</v>
      </c>
      <c r="P2101" t="str">
        <f>VLOOKUP(A2101,'External $ Guide'!$A$2:$L$11545,3,0)</f>
        <v>Allocated1</v>
      </c>
      <c r="Q2101" t="str">
        <f>VLOOKUP(A2101,'External $ Guide'!$A$2:$L$11545,4,0)</f>
        <v>Retail</v>
      </c>
      <c r="R2101" t="str">
        <f>VLOOKUP(A2101,'External $ Guide'!$A$2:$L$11545,5,0)</f>
        <v>Active</v>
      </c>
      <c r="S2101" t="str">
        <f>IFERROR(VLOOKUP(A2101,'Broker &amp; Vendor'!$A$2:$C$11545,3,0),"")</f>
        <v>BROWN FOREMAN CORP</v>
      </c>
      <c r="T2101" t="str">
        <f>IFERROR(VLOOKUP(A2101,'Broker &amp; Vendor'!$A$2:$C$11545,2,0),"")</f>
        <v>UNITED</v>
      </c>
    </row>
    <row r="2102" spans="1:20" x14ac:dyDescent="0.25">
      <c r="A2102" t="s">
        <v>5971</v>
      </c>
      <c r="B2102" t="s">
        <v>1877</v>
      </c>
      <c r="C2102" s="10">
        <v>4.8667924528301896</v>
      </c>
      <c r="D2102" s="10">
        <v>4.8667924528301896</v>
      </c>
      <c r="E2102" s="1">
        <v>14.33</v>
      </c>
      <c r="F2102" s="3">
        <f>((E2102/53)*6)*3</f>
        <v>4.8667924528301896</v>
      </c>
      <c r="G2102" s="4">
        <f>VLOOKUP(A2102,'R12 Trend'!$A$4:$B$6433,2,0)</f>
        <v>0</v>
      </c>
      <c r="H2102" s="10" t="str">
        <f>IFERROR(VLOOKUP(A2102,'DDS Needs'!$A$4:$F$767,6,0),"")</f>
        <v/>
      </c>
      <c r="I2102" s="1">
        <f>IFERROR(VLOOKUP(A2102,'WH INV 4-2-2026'!$A$2:$C$2914,3,0),"")</f>
        <v>75</v>
      </c>
      <c r="J2102" s="1">
        <f>I2102/(C2102/3)</f>
        <v>46.231681786461955</v>
      </c>
      <c r="K2102" s="5" t="str">
        <f>IF((I2102&gt;C2102),"X","")</f>
        <v>X</v>
      </c>
      <c r="L2102" s="7">
        <f>(C2102/3)*13</f>
        <v>21.089433962264156</v>
      </c>
      <c r="M2102" s="7">
        <f>I2102-L2102</f>
        <v>53.910566037735848</v>
      </c>
      <c r="N2102" s="6">
        <f>C2102/$C$2</f>
        <v>2.0996416186239148E-5</v>
      </c>
      <c r="O2102" s="5" t="s">
        <v>27882</v>
      </c>
      <c r="P2102" t="str">
        <f>VLOOKUP(A2102,'External $ Guide'!$A$2:$L$11545,3,0)</f>
        <v>Allocated1</v>
      </c>
      <c r="Q2102" t="str">
        <f>VLOOKUP(A2102,'External $ Guide'!$A$2:$L$11545,4,0)</f>
        <v>Retail</v>
      </c>
      <c r="R2102" t="str">
        <f>VLOOKUP(A2102,'External $ Guide'!$A$2:$L$11545,5,0)</f>
        <v>Active</v>
      </c>
      <c r="S2102" t="str">
        <f>IFERROR(VLOOKUP(A2102,'Broker &amp; Vendor'!$A$2:$C$11545,3,0),"")</f>
        <v>CAMPARI AMERICA</v>
      </c>
      <c r="T2102" t="str">
        <f>IFERROR(VLOOKUP(A2102,'Broker &amp; Vendor'!$A$2:$C$11545,2,0),"")</f>
        <v>SGWS- TRANSATLANTIC DIVISION</v>
      </c>
    </row>
    <row r="2103" spans="1:20" x14ac:dyDescent="0.25">
      <c r="A2103" t="s">
        <v>7456</v>
      </c>
      <c r="B2103" t="s">
        <v>3362</v>
      </c>
      <c r="C2103" s="10">
        <v>4.8667924528301896</v>
      </c>
      <c r="D2103" s="10">
        <v>4.8667924528301896</v>
      </c>
      <c r="E2103" s="1">
        <v>14.33</v>
      </c>
      <c r="F2103" s="3">
        <f>((E2103/53)*6)*3</f>
        <v>4.8667924528301896</v>
      </c>
      <c r="G2103" s="4">
        <f>VLOOKUP(A2103,'R12 Trend'!$A$4:$B$6433,2,0)</f>
        <v>0</v>
      </c>
      <c r="H2103" s="10" t="str">
        <f>IFERROR(VLOOKUP(A2103,'DDS Needs'!$A$4:$F$767,6,0),"")</f>
        <v/>
      </c>
      <c r="I2103" s="1">
        <f>IFERROR(VLOOKUP(A2103,'WH INV 4-2-2026'!$A$2:$C$2914,3,0),"")</f>
        <v>9</v>
      </c>
      <c r="J2103" s="1">
        <f>I2103/(C2103/3)</f>
        <v>5.5478018143754353</v>
      </c>
      <c r="K2103" s="5" t="str">
        <f>IF((I2103&gt;C2103),"X","")</f>
        <v>X</v>
      </c>
      <c r="L2103" s="7">
        <f>(C2103/3)*13</f>
        <v>21.089433962264156</v>
      </c>
      <c r="M2103" s="7">
        <f>I2103-L2103</f>
        <v>-12.089433962264156</v>
      </c>
      <c r="N2103" s="6">
        <f>C2103/$C$2</f>
        <v>2.0996416186239148E-5</v>
      </c>
      <c r="O2103" s="5" t="s">
        <v>27882</v>
      </c>
      <c r="P2103" t="str">
        <f>VLOOKUP(A2103,'External $ Guide'!$A$2:$L$11545,3,0)</f>
        <v>Replenish</v>
      </c>
      <c r="Q2103" t="str">
        <f>VLOOKUP(A2103,'External $ Guide'!$A$2:$L$11545,4,0)</f>
        <v>Wholesale bottle</v>
      </c>
      <c r="R2103" t="str">
        <f>VLOOKUP(A2103,'External $ Guide'!$A$2:$L$11545,5,0)</f>
        <v>Active</v>
      </c>
      <c r="S2103" t="str">
        <f>IFERROR(VLOOKUP(A2103,'Broker &amp; Vendor'!$A$2:$C$11545,3,0),"")</f>
        <v>PERNOD RICARD USA</v>
      </c>
      <c r="T2103" t="str">
        <f>IFERROR(VLOOKUP(A2103,'Broker &amp; Vendor'!$A$2:$C$11545,2,0),"")</f>
        <v>SGWS- AMERICAN LIBERTY DIVISION</v>
      </c>
    </row>
    <row r="2104" spans="1:20" x14ac:dyDescent="0.25">
      <c r="A2104" t="s">
        <v>5033</v>
      </c>
      <c r="B2104" t="s">
        <v>939</v>
      </c>
      <c r="C2104" s="10">
        <v>4.8583698113207543</v>
      </c>
      <c r="D2104" s="10">
        <v>4.8583698113207543</v>
      </c>
      <c r="E2104" s="1">
        <v>18.34</v>
      </c>
      <c r="F2104" s="3">
        <f>((E2104/53)*6)*3</f>
        <v>6.2286792452830184</v>
      </c>
      <c r="G2104" s="4">
        <f>VLOOKUP(A2104,'R12 Trend'!$A$4:$B$6433,2,0)</f>
        <v>-0.22</v>
      </c>
      <c r="H2104" s="10" t="str">
        <f>IFERROR(VLOOKUP(A2104,'DDS Needs'!$A$4:$F$767,6,0),"")</f>
        <v/>
      </c>
      <c r="I2104" s="1">
        <f>IFERROR(VLOOKUP(A2104,'WH INV 4-2-2026'!$A$2:$C$2914,3,0),"")</f>
        <v>0.5</v>
      </c>
      <c r="J2104" s="1">
        <f>I2104/(C2104/3)</f>
        <v>0.30874553775317137</v>
      </c>
      <c r="K2104" s="5" t="str">
        <f>IF((I2104&gt;C2104),"X","")</f>
        <v/>
      </c>
      <c r="L2104" s="7">
        <f>(C2104/3)*13</f>
        <v>21.052935849056603</v>
      </c>
      <c r="M2104" s="7">
        <f>I2104-L2104</f>
        <v>-20.552935849056603</v>
      </c>
      <c r="N2104" s="6">
        <f>C2104/$C$2</f>
        <v>2.0960079052853327E-5</v>
      </c>
      <c r="O2104" s="5" t="s">
        <v>27882</v>
      </c>
      <c r="P2104" t="str">
        <f>VLOOKUP(A2104,'External $ Guide'!$A$2:$L$11545,3,0)</f>
        <v>Replenish</v>
      </c>
      <c r="Q2104" t="str">
        <f>VLOOKUP(A2104,'External $ Guide'!$A$2:$L$11545,4,0)</f>
        <v>Retail</v>
      </c>
      <c r="R2104" t="str">
        <f>VLOOKUP(A2104,'External $ Guide'!$A$2:$L$11545,5,0)</f>
        <v>Active</v>
      </c>
      <c r="S2104" t="str">
        <f>IFERROR(VLOOKUP(A2104,'Broker &amp; Vendor'!$A$2:$C$11545,3,0),"")</f>
        <v>GULF DISTRIBUTING CO. OF MOBILE LLC</v>
      </c>
      <c r="T2104" t="str">
        <f>IFERROR(VLOOKUP(A2104,'Broker &amp; Vendor'!$A$2:$C$11545,2,0),"")</f>
        <v>GULF DISTRIBUTING</v>
      </c>
    </row>
    <row r="2105" spans="1:20" x14ac:dyDescent="0.25">
      <c r="A2105" t="s">
        <v>5547</v>
      </c>
      <c r="B2105" t="s">
        <v>1453</v>
      </c>
      <c r="C2105" s="10">
        <v>4.8212830188679243</v>
      </c>
      <c r="D2105" s="10">
        <v>4.8212830188679243</v>
      </c>
      <c r="E2105" s="1">
        <v>11.83</v>
      </c>
      <c r="F2105" s="3">
        <f>((E2105/53)*6)*3</f>
        <v>4.0177358490566037</v>
      </c>
      <c r="G2105" s="4">
        <f>VLOOKUP(A2105,'R12 Trend'!$A$4:$B$6433,2,0)</f>
        <v>0.25</v>
      </c>
      <c r="H2105" s="10" t="str">
        <f>IFERROR(VLOOKUP(A2105,'DDS Needs'!$A$4:$F$767,6,0),"")</f>
        <v/>
      </c>
      <c r="I2105" s="1">
        <f>IFERROR(VLOOKUP(A2105,'WH INV 4-2-2026'!$A$2:$C$2914,3,0),"")</f>
        <v>25</v>
      </c>
      <c r="J2105" s="1">
        <f>I2105/(C2105/3)</f>
        <v>15.556025171409788</v>
      </c>
      <c r="K2105" s="5" t="str">
        <f>IF((I2105&gt;C2105),"X","")</f>
        <v>X</v>
      </c>
      <c r="L2105" s="7">
        <f>(C2105/3)*13</f>
        <v>20.892226415094338</v>
      </c>
      <c r="M2105" s="7">
        <f>I2105-L2105</f>
        <v>4.1077735849056616</v>
      </c>
      <c r="N2105" s="6">
        <f>C2105/$C$2</f>
        <v>2.0800078449396431E-5</v>
      </c>
      <c r="O2105" s="5" t="s">
        <v>27882</v>
      </c>
      <c r="P2105" t="str">
        <f>VLOOKUP(A2105,'External $ Guide'!$A$2:$L$11545,3,0)</f>
        <v>Replenish</v>
      </c>
      <c r="Q2105" t="str">
        <f>VLOOKUP(A2105,'External $ Guide'!$A$2:$L$11545,4,0)</f>
        <v>Retail</v>
      </c>
      <c r="R2105" t="str">
        <f>VLOOKUP(A2105,'External $ Guide'!$A$2:$L$11545,5,0)</f>
        <v>Active</v>
      </c>
      <c r="S2105" t="str">
        <f>IFERROR(VLOOKUP(A2105,'Broker &amp; Vendor'!$A$2:$C$11545,3,0),"")</f>
        <v>BACARDI USA INC</v>
      </c>
      <c r="T2105" t="str">
        <f>IFERROR(VLOOKUP(A2105,'Broker &amp; Vendor'!$A$2:$C$11545,2,0),"")</f>
        <v>SGWS- CHAMPION DIVISION</v>
      </c>
    </row>
    <row r="2106" spans="1:20" x14ac:dyDescent="0.25">
      <c r="A2106" t="s">
        <v>7428</v>
      </c>
      <c r="B2106" t="s">
        <v>3334</v>
      </c>
      <c r="C2106" s="10">
        <v>4.7923811320754712</v>
      </c>
      <c r="D2106" s="10">
        <v>4.7923811320754712</v>
      </c>
      <c r="E2106" s="1">
        <v>19.329999999999998</v>
      </c>
      <c r="F2106" s="3">
        <f>((E2106/53)*6)*3</f>
        <v>6.5649056603773586</v>
      </c>
      <c r="G2106" s="4">
        <f>VLOOKUP(A2106,'R12 Trend'!$A$4:$B$6433,2,0)</f>
        <v>-0.27</v>
      </c>
      <c r="H2106" s="10" t="str">
        <f>IFERROR(VLOOKUP(A2106,'DDS Needs'!$A$4:$F$767,6,0),"")</f>
        <v/>
      </c>
      <c r="I2106" s="1" t="str">
        <f>IFERROR(VLOOKUP(A2106,'WH INV 4-2-2026'!$A$2:$C$2914,3,0),"")</f>
        <v/>
      </c>
      <c r="J2106" s="1" t="e">
        <f>I2106/(C2106/3)</f>
        <v>#VALUE!</v>
      </c>
      <c r="K2106" s="5" t="str">
        <f>IF((I2106&gt;C2106),"X","")</f>
        <v>X</v>
      </c>
      <c r="L2106" s="7">
        <f>(C2106/3)*13</f>
        <v>20.766984905660376</v>
      </c>
      <c r="M2106" s="7" t="e">
        <f>I2106-L2106</f>
        <v>#VALUE!</v>
      </c>
      <c r="N2106" s="6">
        <f>C2106/$C$2</f>
        <v>2.0675389334431395E-5</v>
      </c>
      <c r="O2106" s="5" t="s">
        <v>27882</v>
      </c>
      <c r="P2106" t="str">
        <f>VLOOKUP(A2106,'External $ Guide'!$A$2:$L$11545,3,0)</f>
        <v>Replenish</v>
      </c>
      <c r="Q2106" t="str">
        <f>VLOOKUP(A2106,'External $ Guide'!$A$2:$L$11545,4,0)</f>
        <v>Wholesale bottle</v>
      </c>
      <c r="R2106" t="str">
        <f>VLOOKUP(A2106,'External $ Guide'!$A$2:$L$11545,5,0)</f>
        <v>Active</v>
      </c>
      <c r="S2106" t="str">
        <f>IFERROR(VLOOKUP(A2106,'Broker &amp; Vendor'!$A$2:$C$11545,3,0),"")</f>
        <v>E. &amp; J. GALLO WINERY</v>
      </c>
      <c r="T2106" t="str">
        <f>IFERROR(VLOOKUP(A2106,'Broker &amp; Vendor'!$A$2:$C$11545,2,0),"")</f>
        <v>RNDC</v>
      </c>
    </row>
    <row r="2107" spans="1:20" x14ac:dyDescent="0.25">
      <c r="A2107" t="s">
        <v>5156</v>
      </c>
      <c r="B2107" t="s">
        <v>1062</v>
      </c>
      <c r="C2107" s="10">
        <v>4.7725132075471706</v>
      </c>
      <c r="D2107" s="10">
        <v>4.7725132075471706</v>
      </c>
      <c r="E2107" s="1">
        <v>16.34</v>
      </c>
      <c r="F2107" s="3">
        <f>((E2107/53)*6)*3</f>
        <v>5.5494339622641515</v>
      </c>
      <c r="G2107" s="4">
        <f>VLOOKUP(A2107,'R12 Trend'!$A$4:$B$6433,2,0)</f>
        <v>-0.14000000000000001</v>
      </c>
      <c r="H2107" s="10" t="str">
        <f>IFERROR(VLOOKUP(A2107,'DDS Needs'!$A$4:$F$767,6,0),"")</f>
        <v/>
      </c>
      <c r="I2107" s="1">
        <f>IFERROR(VLOOKUP(A2107,'WH INV 4-2-2026'!$A$2:$C$2914,3,0),"")</f>
        <v>24</v>
      </c>
      <c r="J2107" s="1">
        <f>I2107/(C2107/3)</f>
        <v>15.08639093677948</v>
      </c>
      <c r="K2107" s="5" t="str">
        <f>IF((I2107&gt;C2107),"X","")</f>
        <v>X</v>
      </c>
      <c r="L2107" s="7">
        <f>(C2107/3)*13</f>
        <v>20.680890566037739</v>
      </c>
      <c r="M2107" s="7">
        <f>I2107-L2107</f>
        <v>3.3191094339622609</v>
      </c>
      <c r="N2107" s="6">
        <f>C2107/$C$2</f>
        <v>2.0589674725436634E-5</v>
      </c>
      <c r="O2107" s="5" t="s">
        <v>27882</v>
      </c>
      <c r="P2107" t="str">
        <f>VLOOKUP(A2107,'External $ Guide'!$A$2:$L$11545,3,0)</f>
        <v>Replenish</v>
      </c>
      <c r="Q2107" t="str">
        <f>VLOOKUP(A2107,'External $ Guide'!$A$2:$L$11545,4,0)</f>
        <v>Retail</v>
      </c>
      <c r="R2107" t="str">
        <f>VLOOKUP(A2107,'External $ Guide'!$A$2:$L$11545,5,0)</f>
        <v>Active</v>
      </c>
      <c r="S2107" t="str">
        <f>IFERROR(VLOOKUP(A2107,'Broker &amp; Vendor'!$A$2:$C$11545,3,0),"")</f>
        <v>PARK STREET IMPORTS /</v>
      </c>
      <c r="T2107" t="str">
        <f>IFERROR(VLOOKUP(A2107,'Broker &amp; Vendor'!$A$2:$C$11545,2,0),"")</f>
        <v>SGWS- CHAMPION DIVISION</v>
      </c>
    </row>
    <row r="2108" spans="1:20" x14ac:dyDescent="0.25">
      <c r="A2108" t="s">
        <v>6419</v>
      </c>
      <c r="B2108" t="s">
        <v>2325</v>
      </c>
      <c r="C2108" s="10">
        <v>4.7581132075471704</v>
      </c>
      <c r="D2108" s="10">
        <v>4.7581132075471704</v>
      </c>
      <c r="E2108" s="1">
        <v>14.01</v>
      </c>
      <c r="F2108" s="3">
        <f>((E2108/53)*6)*3</f>
        <v>4.7581132075471704</v>
      </c>
      <c r="G2108" s="4">
        <f>VLOOKUP(A2108,'R12 Trend'!$A$4:$B$6433,2,0)</f>
        <v>0</v>
      </c>
      <c r="H2108" s="10" t="str">
        <f>IFERROR(VLOOKUP(A2108,'DDS Needs'!$A$4:$F$767,6,0),"")</f>
        <v/>
      </c>
      <c r="I2108" s="1">
        <f>IFERROR(VLOOKUP(A2108,'WH INV 4-2-2026'!$A$2:$C$2914,3,0),"")</f>
        <v>1</v>
      </c>
      <c r="J2108" s="1">
        <f>I2108/(C2108/3)</f>
        <v>0.63050202236497732</v>
      </c>
      <c r="K2108" s="5" t="str">
        <f>IF((I2108&gt;C2108),"X","")</f>
        <v/>
      </c>
      <c r="L2108" s="7">
        <f>(C2108/3)*13</f>
        <v>20.618490566037739</v>
      </c>
      <c r="M2108" s="7">
        <f>I2108-L2108</f>
        <v>-19.618490566037739</v>
      </c>
      <c r="N2108" s="6">
        <f>C2108/$C$2</f>
        <v>2.0527549949002823E-5</v>
      </c>
      <c r="O2108" s="5" t="s">
        <v>27882</v>
      </c>
      <c r="P2108" t="str">
        <f>VLOOKUP(A2108,'External $ Guide'!$A$2:$L$11545,3,0)</f>
        <v>Replenish</v>
      </c>
      <c r="Q2108" t="str">
        <f>VLOOKUP(A2108,'External $ Guide'!$A$2:$L$11545,4,0)</f>
        <v>Retail</v>
      </c>
      <c r="R2108" t="str">
        <f>VLOOKUP(A2108,'External $ Guide'!$A$2:$L$11545,5,0)</f>
        <v>Active</v>
      </c>
      <c r="S2108" t="str">
        <f>IFERROR(VLOOKUP(A2108,'Broker &amp; Vendor'!$A$2:$C$11545,3,0),"")</f>
        <v>SAGAMORE WHISKEY LLC.</v>
      </c>
      <c r="T2108" t="str">
        <f>IFERROR(VLOOKUP(A2108,'Broker &amp; Vendor'!$A$2:$C$11545,2,0),"")</f>
        <v>RNDC</v>
      </c>
    </row>
    <row r="2109" spans="1:20" x14ac:dyDescent="0.25">
      <c r="A2109" t="s">
        <v>9880</v>
      </c>
      <c r="B2109" t="s">
        <v>10626</v>
      </c>
      <c r="C2109" s="10">
        <v>4.7359999999999998</v>
      </c>
      <c r="D2109" s="10">
        <v>4.7359999999999998</v>
      </c>
      <c r="E2109">
        <v>11.84</v>
      </c>
      <c r="G2109" s="4"/>
      <c r="H2109" s="10" t="str">
        <f>IFERROR(VLOOKUP(A2109,'DDS Needs'!$A$4:$F$767,6,0),"")</f>
        <v/>
      </c>
      <c r="I2109" s="1">
        <f>IFERROR(VLOOKUP(A2109,'WH INV 4-2-2026'!$A$2:$C$2914,3,0),"")</f>
        <v>32</v>
      </c>
      <c r="J2109" s="1">
        <f>I2109/(C2109/3)</f>
        <v>20.27027027027027</v>
      </c>
      <c r="K2109" s="5" t="str">
        <f>IF((I2109&gt;C2109),"X","")</f>
        <v>X</v>
      </c>
      <c r="L2109" s="7">
        <f>(C2109/3)*13</f>
        <v>20.522666666666666</v>
      </c>
      <c r="M2109" s="7">
        <f>I2109-L2109</f>
        <v>11.477333333333334</v>
      </c>
      <c r="N2109" s="6">
        <f>C2109/$C$2</f>
        <v>2.0432148693787372E-5</v>
      </c>
      <c r="O2109" s="5" t="s">
        <v>27882</v>
      </c>
      <c r="P2109" t="str">
        <f>VLOOKUP(A2109,'External $ Guide'!$A$2:$L$11545,3,0)</f>
        <v>Replenish</v>
      </c>
      <c r="Q2109" t="str">
        <f>VLOOKUP(A2109,'External $ Guide'!$A$2:$L$11545,4,0)</f>
        <v>Retail</v>
      </c>
      <c r="R2109" t="str">
        <f>VLOOKUP(A2109,'External $ Guide'!$A$2:$L$11545,5,0)</f>
        <v>Active</v>
      </c>
      <c r="S2109" t="str">
        <f>IFERROR(VLOOKUP(A2109,'Broker &amp; Vendor'!$A$2:$C$11545,3,0),"")</f>
        <v>BENCHMARK BEVERAGE CO.</v>
      </c>
      <c r="T2109" t="str">
        <f>IFERROR(VLOOKUP(A2109,'Broker &amp; Vendor'!$A$2:$C$11545,2,0),"")</f>
        <v>LUKE LEA BEVERAGES</v>
      </c>
    </row>
    <row r="2110" spans="1:20" x14ac:dyDescent="0.25">
      <c r="A2110" t="s">
        <v>7778</v>
      </c>
      <c r="B2110" t="s">
        <v>3684</v>
      </c>
      <c r="C2110" s="10">
        <v>4.7357320754716978</v>
      </c>
      <c r="D2110" s="10">
        <v>4.7357320754716978</v>
      </c>
      <c r="E2110" s="1">
        <v>34.01</v>
      </c>
      <c r="F2110" s="3">
        <f>((E2110/53)*6)*3</f>
        <v>11.550566037735848</v>
      </c>
      <c r="G2110" s="4">
        <f>VLOOKUP(A2110,'R12 Trend'!$A$4:$B$6433,2,0)</f>
        <v>-0.59</v>
      </c>
      <c r="H2110" s="10" t="str">
        <f>IFERROR(VLOOKUP(A2110,'DDS Needs'!$A$4:$F$767,6,0),"")</f>
        <v/>
      </c>
      <c r="I2110" s="1">
        <f>IFERROR(VLOOKUP(A2110,'WH INV 4-2-2026'!$A$2:$C$2914,3,0),"")</f>
        <v>0.16666700000000001</v>
      </c>
      <c r="J2110" s="1">
        <f>I2110/(C2110/3)</f>
        <v>0.1055805083631548</v>
      </c>
      <c r="K2110" s="5" t="str">
        <f>IF((I2110&gt;C2110),"X","")</f>
        <v/>
      </c>
      <c r="L2110" s="7">
        <f>(C2110/3)*13</f>
        <v>20.521505660377358</v>
      </c>
      <c r="M2110" s="7">
        <f>I2110-L2110</f>
        <v>-20.354838660377357</v>
      </c>
      <c r="N2110" s="6">
        <f>C2110/$C$2</f>
        <v>2.043099280827196E-5</v>
      </c>
      <c r="O2110" s="5" t="s">
        <v>27882</v>
      </c>
      <c r="P2110" t="str">
        <f>VLOOKUP(A2110,'External $ Guide'!$A$2:$L$11545,3,0)</f>
        <v>Replenish</v>
      </c>
      <c r="Q2110" t="str">
        <f>VLOOKUP(A2110,'External $ Guide'!$A$2:$L$11545,4,0)</f>
        <v>Retail</v>
      </c>
      <c r="R2110" t="str">
        <f>VLOOKUP(A2110,'External $ Guide'!$A$2:$L$11545,5,0)</f>
        <v>Active</v>
      </c>
      <c r="S2110" t="str">
        <f>IFERROR(VLOOKUP(A2110,'Broker &amp; Vendor'!$A$2:$C$11545,3,0),"")</f>
        <v>SEAMAN'S BEVERAGE AND LOGISTICS LLC</v>
      </c>
      <c r="T2110" t="str">
        <f>IFERROR(VLOOKUP(A2110,'Broker &amp; Vendor'!$A$2:$C$11545,2,0),"")</f>
        <v>UNITED</v>
      </c>
    </row>
    <row r="2111" spans="1:20" x14ac:dyDescent="0.25">
      <c r="A2111" t="s">
        <v>6300</v>
      </c>
      <c r="B2111" t="s">
        <v>2206</v>
      </c>
      <c r="C2111" s="10">
        <v>4.7193962264150935</v>
      </c>
      <c r="D2111" s="10">
        <v>4.7193962264150935</v>
      </c>
      <c r="E2111" s="1">
        <v>11.58</v>
      </c>
      <c r="F2111" s="3">
        <f>((E2111/53)*6)*3</f>
        <v>3.9328301886792447</v>
      </c>
      <c r="G2111" s="4">
        <f>VLOOKUP(A2111,'R12 Trend'!$A$4:$B$6433,2,0)</f>
        <v>0.48</v>
      </c>
      <c r="H2111" s="10" t="str">
        <f>IFERROR(VLOOKUP(A2111,'DDS Needs'!$A$4:$F$767,6,0),"")</f>
        <v/>
      </c>
      <c r="I2111" s="1">
        <f>IFERROR(VLOOKUP(A2111,'WH INV 4-2-2026'!$A$2:$C$2914,3,0),"")</f>
        <v>90</v>
      </c>
      <c r="J2111" s="1">
        <f>I2111/(C2111/3)</f>
        <v>57.210708117443879</v>
      </c>
      <c r="K2111" s="5" t="str">
        <f>IF((I2111&gt;C2111),"X","")</f>
        <v>X</v>
      </c>
      <c r="L2111" s="7">
        <f>(C2111/3)*13</f>
        <v>20.450716981132071</v>
      </c>
      <c r="M2111" s="7">
        <f>I2111-L2111</f>
        <v>69.549283018867925</v>
      </c>
      <c r="N2111" s="6">
        <f>C2111/$C$2</f>
        <v>2.0360516351987373E-5</v>
      </c>
      <c r="O2111" s="5" t="s">
        <v>27882</v>
      </c>
      <c r="P2111" t="str">
        <f>VLOOKUP(A2111,'External $ Guide'!$A$2:$L$11545,3,0)</f>
        <v>Replenish</v>
      </c>
      <c r="Q2111" t="str">
        <f>VLOOKUP(A2111,'External $ Guide'!$A$2:$L$11545,4,0)</f>
        <v>Retail</v>
      </c>
      <c r="R2111" t="str">
        <f>VLOOKUP(A2111,'External $ Guide'!$A$2:$L$11545,5,0)</f>
        <v>Active</v>
      </c>
      <c r="S2111" t="s">
        <v>27956</v>
      </c>
      <c r="T2111" t="str">
        <f>IFERROR(VLOOKUP(A2111,'Broker &amp; Vendor'!$A$2:$C$11545,2,0),"")</f>
        <v>SGWS- CHAMPION DIVISION</v>
      </c>
    </row>
    <row r="2112" spans="1:20" x14ac:dyDescent="0.25">
      <c r="A2112" t="s">
        <v>5430</v>
      </c>
      <c r="B2112" t="s">
        <v>1336</v>
      </c>
      <c r="C2112" s="10">
        <v>4.6908679245283009</v>
      </c>
      <c r="D2112" s="10">
        <v>4.6908679245283009</v>
      </c>
      <c r="E2112" s="1">
        <v>11.51</v>
      </c>
      <c r="F2112" s="3">
        <f>((E2112/53)*6)*3</f>
        <v>3.9090566037735845</v>
      </c>
      <c r="G2112" s="4">
        <f>VLOOKUP(A2112,'R12 Trend'!$A$4:$B$6433,2,0)</f>
        <v>0.21</v>
      </c>
      <c r="H2112" s="10" t="str">
        <f>IFERROR(VLOOKUP(A2112,'DDS Needs'!$A$4:$F$767,6,0),"")</f>
        <v/>
      </c>
      <c r="I2112" s="1">
        <f>IFERROR(VLOOKUP(A2112,'WH INV 4-2-2026'!$A$2:$C$2914,3,0),"")</f>
        <v>132</v>
      </c>
      <c r="J2112" s="1">
        <f>I2112/(C2112/3)</f>
        <v>84.419345496669578</v>
      </c>
      <c r="K2112" s="5" t="str">
        <f>IF((I2112&gt;C2112),"X","")</f>
        <v>X</v>
      </c>
      <c r="L2112" s="7">
        <f>(C2112/3)*13</f>
        <v>20.327094339622636</v>
      </c>
      <c r="M2112" s="7">
        <f>I2112-L2112</f>
        <v>111.67290566037737</v>
      </c>
      <c r="N2112" s="6">
        <f>C2112/$C$2</f>
        <v>2.0237438964712838E-5</v>
      </c>
      <c r="O2112" s="5" t="s">
        <v>27882</v>
      </c>
      <c r="P2112" t="str">
        <f>VLOOKUP(A2112,'External $ Guide'!$A$2:$L$11545,3,0)</f>
        <v>Replenish</v>
      </c>
      <c r="Q2112" t="str">
        <f>VLOOKUP(A2112,'External $ Guide'!$A$2:$L$11545,4,0)</f>
        <v>Special order</v>
      </c>
      <c r="R2112" t="str">
        <f>VLOOKUP(A2112,'External $ Guide'!$A$2:$L$11545,5,0)</f>
        <v>Active</v>
      </c>
      <c r="S2112" t="str">
        <f>IFERROR(VLOOKUP(A2112,'Broker &amp; Vendor'!$A$2:$C$11545,3,0),"")</f>
        <v>PERNOD RICARD USA</v>
      </c>
      <c r="T2112" t="str">
        <f>IFERROR(VLOOKUP(A2112,'Broker &amp; Vendor'!$A$2:$C$11545,2,0),"")</f>
        <v>SGWS- AMERICAN LIBERTY DIVISION</v>
      </c>
    </row>
    <row r="2113" spans="1:20" x14ac:dyDescent="0.25">
      <c r="A2113" t="s">
        <v>7234</v>
      </c>
      <c r="B2113" t="s">
        <v>3140</v>
      </c>
      <c r="C2113" s="10">
        <v>4.6847547169811321</v>
      </c>
      <c r="D2113" s="10">
        <v>4.6847547169811321</v>
      </c>
      <c r="E2113" s="1">
        <v>22.99</v>
      </c>
      <c r="F2113" s="3">
        <f>((E2113/53)*6)*3</f>
        <v>7.8079245283018874</v>
      </c>
      <c r="G2113" s="4">
        <f>VLOOKUP(A2113,'R12 Trend'!$A$4:$B$6433,2,0)</f>
        <v>-0.4</v>
      </c>
      <c r="H2113" s="10" t="str">
        <f>IFERROR(VLOOKUP(A2113,'DDS Needs'!$A$4:$F$767,6,0),"")</f>
        <v/>
      </c>
      <c r="I2113" s="1">
        <f>IFERROR(VLOOKUP(A2113,'WH INV 4-2-2026'!$A$2:$C$2914,3,0),"")</f>
        <v>174</v>
      </c>
      <c r="J2113" s="1">
        <f>I2113/(C2113/3)</f>
        <v>111.42525735827171</v>
      </c>
      <c r="K2113" s="5" t="str">
        <f>IF((I2113&gt;C2113),"X","")</f>
        <v>X</v>
      </c>
      <c r="L2113" s="7">
        <f>(C2113/3)*13</f>
        <v>20.300603773584907</v>
      </c>
      <c r="M2113" s="7">
        <f>I2113-L2113</f>
        <v>153.6993962264151</v>
      </c>
      <c r="N2113" s="6">
        <f>C2113/$C$2</f>
        <v>2.02110652388683E-5</v>
      </c>
      <c r="O2113" s="5" t="s">
        <v>27882</v>
      </c>
      <c r="P2113" t="str">
        <f>VLOOKUP(A2113,'External $ Guide'!$A$2:$L$11545,3,0)</f>
        <v>Replenish</v>
      </c>
      <c r="Q2113" t="str">
        <f>VLOOKUP(A2113,'External $ Guide'!$A$2:$L$11545,4,0)</f>
        <v>Retail</v>
      </c>
      <c r="R2113" t="str">
        <f>VLOOKUP(A2113,'External $ Guide'!$A$2:$L$11545,5,0)</f>
        <v>Active</v>
      </c>
      <c r="S2113" t="str">
        <f>IFERROR(VLOOKUP(A2113,'Broker &amp; Vendor'!$A$2:$C$11545,3,0),"")</f>
        <v>DIAGEO NORTH AMERICA INC</v>
      </c>
      <c r="T2113" t="str">
        <f>IFERROR(VLOOKUP(A2113,'Broker &amp; Vendor'!$A$2:$C$11545,2,0),"")</f>
        <v>SGWS- COASTAL PACIFIC DIVISION</v>
      </c>
    </row>
    <row r="2114" spans="1:20" x14ac:dyDescent="0.25">
      <c r="A2114" t="s">
        <v>6647</v>
      </c>
      <c r="B2114" t="s">
        <v>2553</v>
      </c>
      <c r="C2114" s="10">
        <v>4.6516415094339614</v>
      </c>
      <c r="D2114" s="10">
        <v>4.6516415094339614</v>
      </c>
      <c r="E2114" s="1">
        <v>11.91</v>
      </c>
      <c r="F2114" s="3">
        <f>((E2114/53)*6)*3</f>
        <v>4.0449056603773581</v>
      </c>
      <c r="G2114" s="4">
        <f>VLOOKUP(A2114,'R12 Trend'!$A$4:$B$6433,2,0)</f>
        <v>0.15</v>
      </c>
      <c r="H2114" s="10" t="str">
        <f>IFERROR(VLOOKUP(A2114,'DDS Needs'!$A$4:$F$767,6,0),"")</f>
        <v/>
      </c>
      <c r="I2114" s="1">
        <f>IFERROR(VLOOKUP(A2114,'WH INV 4-2-2026'!$A$2:$C$2914,3,0),"")</f>
        <v>18</v>
      </c>
      <c r="J2114" s="1">
        <f>I2114/(C2114/3)</f>
        <v>11.608805169203814</v>
      </c>
      <c r="K2114" s="5" t="str">
        <f>IF((I2114&gt;C2114),"X","")</f>
        <v>X</v>
      </c>
      <c r="L2114" s="7">
        <f>(C2114/3)*13</f>
        <v>20.157113207547166</v>
      </c>
      <c r="M2114" s="7">
        <f>I2114-L2114</f>
        <v>-2.157113207547166</v>
      </c>
      <c r="N2114" s="6">
        <f>C2114/$C$2</f>
        <v>2.0068207557210353E-5</v>
      </c>
      <c r="O2114" s="5" t="s">
        <v>27882</v>
      </c>
      <c r="P2114" t="str">
        <f>VLOOKUP(A2114,'External $ Guide'!$A$2:$L$11545,3,0)</f>
        <v>Replenish</v>
      </c>
      <c r="Q2114" t="str">
        <f>VLOOKUP(A2114,'External $ Guide'!$A$2:$L$11545,4,0)</f>
        <v>Retail</v>
      </c>
      <c r="R2114" t="str">
        <f>VLOOKUP(A2114,'External $ Guide'!$A$2:$L$11545,5,0)</f>
        <v>Active</v>
      </c>
      <c r="S2114" t="str">
        <f>IFERROR(VLOOKUP(A2114,'Broker &amp; Vendor'!$A$2:$C$11545,3,0),"")</f>
        <v>THE EDRINGTON GROUP USA LLC</v>
      </c>
      <c r="T2114" t="str">
        <f>IFERROR(VLOOKUP(A2114,'Broker &amp; Vendor'!$A$2:$C$11545,2,0),"")</f>
        <v>RNDC</v>
      </c>
    </row>
    <row r="2115" spans="1:20" x14ac:dyDescent="0.25">
      <c r="A2115" t="s">
        <v>4556</v>
      </c>
      <c r="B2115" t="s">
        <v>467</v>
      </c>
      <c r="C2115" s="10">
        <v>4.6335056603773586</v>
      </c>
      <c r="D2115" s="10">
        <v>4.6335056603773586</v>
      </c>
      <c r="E2115" s="1">
        <v>14.67</v>
      </c>
      <c r="F2115" s="3">
        <f>((E2115/53)*6)*3</f>
        <v>4.9822641509433963</v>
      </c>
      <c r="G2115" s="4">
        <f>VLOOKUP(A2115,'R12 Trend'!$A$4:$B$6433,2,0)</f>
        <v>-7.0000000000000007E-2</v>
      </c>
      <c r="H2115" s="10" t="str">
        <f>IFERROR(VLOOKUP(A2115,'DDS Needs'!$A$4:$F$767,6,0),"")</f>
        <v/>
      </c>
      <c r="I2115" s="1">
        <f>IFERROR(VLOOKUP(A2115,'WH INV 4-2-2026'!$A$2:$C$2914,3,0),"")</f>
        <v>31</v>
      </c>
      <c r="J2115" s="1">
        <f>I2115/(C2115/3)</f>
        <v>20.071195940316592</v>
      </c>
      <c r="K2115" s="5" t="str">
        <f>IF((I2115&gt;C2115),"X","")</f>
        <v>X</v>
      </c>
      <c r="L2115" s="7">
        <f>(C2115/3)*13</f>
        <v>20.078524528301887</v>
      </c>
      <c r="M2115" s="7">
        <f>I2115-L2115</f>
        <v>10.921475471698113</v>
      </c>
      <c r="N2115" s="6">
        <f>C2115/$C$2</f>
        <v>1.9989965503871546E-5</v>
      </c>
      <c r="O2115" s="5" t="s">
        <v>27882</v>
      </c>
      <c r="P2115" t="str">
        <f>VLOOKUP(A2115,'External $ Guide'!$A$2:$L$11545,3,0)</f>
        <v>Replenish</v>
      </c>
      <c r="Q2115" t="str">
        <f>VLOOKUP(A2115,'External $ Guide'!$A$2:$L$11545,4,0)</f>
        <v>Retail</v>
      </c>
      <c r="R2115" t="str">
        <f>VLOOKUP(A2115,'External $ Guide'!$A$2:$L$11545,5,0)</f>
        <v>Active</v>
      </c>
      <c r="S2115" t="str">
        <f>IFERROR(VLOOKUP(A2115,'Broker &amp; Vendor'!$A$2:$C$11545,3,0),"")</f>
        <v>BROWN FOREMAN CORP</v>
      </c>
      <c r="T2115" t="str">
        <f>IFERROR(VLOOKUP(A2115,'Broker &amp; Vendor'!$A$2:$C$11545,2,0),"")</f>
        <v>UNITED</v>
      </c>
    </row>
    <row r="2116" spans="1:20" x14ac:dyDescent="0.25">
      <c r="A2116" t="s">
        <v>5603</v>
      </c>
      <c r="B2116" t="s">
        <v>1509</v>
      </c>
      <c r="C2116" s="10">
        <v>4.584905660377359</v>
      </c>
      <c r="D2116" s="10">
        <v>4.584905660377359</v>
      </c>
      <c r="E2116" s="1">
        <v>12.5</v>
      </c>
      <c r="F2116" s="3">
        <f>((E2116/53)*6)*3</f>
        <v>4.2452830188679247</v>
      </c>
      <c r="G2116" s="4">
        <f>VLOOKUP(A2116,'R12 Trend'!$A$4:$B$6433,2,0)</f>
        <v>0.08</v>
      </c>
      <c r="H2116" s="10" t="str">
        <f>IFERROR(VLOOKUP(A2116,'DDS Needs'!$A$4:$F$767,6,0),"")</f>
        <v/>
      </c>
      <c r="I2116" s="1">
        <f>IFERROR(VLOOKUP(A2116,'WH INV 4-2-2026'!$A$2:$C$2914,3,0),"")</f>
        <v>6</v>
      </c>
      <c r="J2116" s="1">
        <f>I2116/(C2116/3)</f>
        <v>3.9259259259259256</v>
      </c>
      <c r="K2116" s="5" t="str">
        <f>IF((I2116&gt;C2116),"X","")</f>
        <v>X</v>
      </c>
      <c r="L2116" s="7">
        <f>(C2116/3)*13</f>
        <v>19.867924528301888</v>
      </c>
      <c r="M2116" s="7">
        <f>I2116-L2116</f>
        <v>-13.867924528301888</v>
      </c>
      <c r="N2116" s="6">
        <f>C2116/$C$2</f>
        <v>1.9780294383407429E-5</v>
      </c>
      <c r="O2116" s="5" t="s">
        <v>27882</v>
      </c>
      <c r="P2116" t="str">
        <f>VLOOKUP(A2116,'External $ Guide'!$A$2:$L$11545,3,0)</f>
        <v>SpecOrder</v>
      </c>
      <c r="Q2116" t="str">
        <f>VLOOKUP(A2116,'External $ Guide'!$A$2:$L$11545,4,0)</f>
        <v>Wholesale</v>
      </c>
      <c r="R2116" t="str">
        <f>VLOOKUP(A2116,'External $ Guide'!$A$2:$L$11545,5,0)</f>
        <v>Active</v>
      </c>
      <c r="S2116" t="str">
        <f>IFERROR(VLOOKUP(A2116,'Broker &amp; Vendor'!$A$2:$C$11545,3,0),"")</f>
        <v>GULF DISTRIBUTING CO. OF MOBILE LLC</v>
      </c>
      <c r="T2116" t="str">
        <f>IFERROR(VLOOKUP(A2116,'Broker &amp; Vendor'!$A$2:$C$11545,2,0),"")</f>
        <v>GULF DISTRIBUTING</v>
      </c>
    </row>
    <row r="2117" spans="1:20" x14ac:dyDescent="0.25">
      <c r="A2117" t="s">
        <v>5952</v>
      </c>
      <c r="B2117" t="s">
        <v>1858</v>
      </c>
      <c r="C2117" s="10">
        <v>4.5849056603773581</v>
      </c>
      <c r="D2117" s="10">
        <v>4.5849056603773581</v>
      </c>
      <c r="E2117" s="1">
        <v>13.5</v>
      </c>
      <c r="F2117" s="3">
        <f>((E2117/53)*6)*3</f>
        <v>4.5849056603773581</v>
      </c>
      <c r="G2117" s="4">
        <f>VLOOKUP(A2117,'R12 Trend'!$A$4:$B$6433,2,0)</f>
        <v>0</v>
      </c>
      <c r="H2117" s="10" t="str">
        <f>IFERROR(VLOOKUP(A2117,'DDS Needs'!$A$4:$F$767,6,0),"")</f>
        <v/>
      </c>
      <c r="I2117" s="1">
        <f>IFERROR(VLOOKUP(A2117,'WH INV 4-2-2026'!$A$2:$C$2914,3,0),"")</f>
        <v>36</v>
      </c>
      <c r="J2117" s="1">
        <f>I2117/(C2117/3)</f>
        <v>23.555555555555557</v>
      </c>
      <c r="K2117" s="5" t="str">
        <f>IF((I2117&gt;C2117),"X","")</f>
        <v>X</v>
      </c>
      <c r="L2117" s="7">
        <f>(C2117/3)*13</f>
        <v>19.867924528301884</v>
      </c>
      <c r="M2117" s="7">
        <f>I2117-L2117</f>
        <v>16.132075471698116</v>
      </c>
      <c r="N2117" s="6">
        <f>C2117/$C$2</f>
        <v>1.9780294383407425E-5</v>
      </c>
      <c r="O2117" s="5" t="s">
        <v>27882</v>
      </c>
      <c r="P2117" t="str">
        <f>VLOOKUP(A2117,'External $ Guide'!$A$2:$L$11545,3,0)</f>
        <v>Allocated1</v>
      </c>
      <c r="Q2117" t="str">
        <f>VLOOKUP(A2117,'External $ Guide'!$A$2:$L$11545,4,0)</f>
        <v>Retail</v>
      </c>
      <c r="R2117" t="str">
        <f>VLOOKUP(A2117,'External $ Guide'!$A$2:$L$11545,5,0)</f>
        <v>Active</v>
      </c>
      <c r="S2117" t="str">
        <f>IFERROR(VLOOKUP(A2117,'Broker &amp; Vendor'!$A$2:$C$11545,3,0),"")</f>
        <v>HEAVEN HILL SALES CO DBA HEAVEN HILL BRANDS</v>
      </c>
      <c r="T2117" t="str">
        <f>IFERROR(VLOOKUP(A2117,'Broker &amp; Vendor'!$A$2:$C$11545,2,0),"")</f>
        <v>SGWS- TRANSATLANTIC DIVISION</v>
      </c>
    </row>
    <row r="2118" spans="1:20" x14ac:dyDescent="0.25">
      <c r="A2118" t="s">
        <v>6420</v>
      </c>
      <c r="B2118" t="s">
        <v>2326</v>
      </c>
      <c r="C2118" s="10">
        <v>4.5305660377358485</v>
      </c>
      <c r="D2118" s="10">
        <v>4.5305660377358485</v>
      </c>
      <c r="E2118" s="1">
        <v>13.34</v>
      </c>
      <c r="F2118" s="3">
        <f>((E2118/53)*6)*3</f>
        <v>4.5305660377358485</v>
      </c>
      <c r="G2118" s="4">
        <f>VLOOKUP(A2118,'R12 Trend'!$A$4:$B$6433,2,0)</f>
        <v>0</v>
      </c>
      <c r="H2118" s="10" t="str">
        <f>IFERROR(VLOOKUP(A2118,'DDS Needs'!$A$4:$F$767,6,0),"")</f>
        <v/>
      </c>
      <c r="I2118" s="1">
        <f>IFERROR(VLOOKUP(A2118,'WH INV 4-2-2026'!$A$2:$C$2914,3,0),"")</f>
        <v>96</v>
      </c>
      <c r="J2118" s="1">
        <f>I2118/(C2118/3)</f>
        <v>63.568215892053985</v>
      </c>
      <c r="K2118" s="5" t="str">
        <f>IF((I2118&gt;C2118),"X","")</f>
        <v>X</v>
      </c>
      <c r="L2118" s="7">
        <f>(C2118/3)*13</f>
        <v>19.632452830188676</v>
      </c>
      <c r="M2118" s="7">
        <f>I2118-L2118</f>
        <v>76.367547169811331</v>
      </c>
      <c r="N2118" s="6">
        <f>C2118/$C$2</f>
        <v>1.9545861264789264E-5</v>
      </c>
      <c r="O2118" s="5" t="s">
        <v>27882</v>
      </c>
      <c r="P2118" t="str">
        <f>VLOOKUP(A2118,'External $ Guide'!$A$2:$L$11545,3,0)</f>
        <v>Replenish</v>
      </c>
      <c r="Q2118" t="str">
        <f>VLOOKUP(A2118,'External $ Guide'!$A$2:$L$11545,4,0)</f>
        <v>Retail</v>
      </c>
      <c r="R2118" t="str">
        <f>VLOOKUP(A2118,'External $ Guide'!$A$2:$L$11545,5,0)</f>
        <v>Active</v>
      </c>
      <c r="S2118" t="str">
        <f>IFERROR(VLOOKUP(A2118,'Broker &amp; Vendor'!$A$2:$C$11545,3,0),"")</f>
        <v>KIND SPIRITS, LLC</v>
      </c>
      <c r="T2118" t="str">
        <f>IFERROR(VLOOKUP(A2118,'Broker &amp; Vendor'!$A$2:$C$11545,2,0),"")</f>
        <v>RNDC</v>
      </c>
    </row>
    <row r="2119" spans="1:20" x14ac:dyDescent="0.25">
      <c r="A2119" t="s">
        <v>7473</v>
      </c>
      <c r="B2119" t="s">
        <v>3379</v>
      </c>
      <c r="C2119" s="10">
        <v>4.5305660377358477</v>
      </c>
      <c r="D2119" s="10">
        <v>4.5305660377358477</v>
      </c>
      <c r="E2119" s="1">
        <v>29</v>
      </c>
      <c r="F2119" s="3">
        <f>((E2119/53)*6)*3</f>
        <v>9.8490566037735832</v>
      </c>
      <c r="G2119" s="4">
        <f>VLOOKUP(A2119,'R12 Trend'!$A$4:$B$6433,2,0)</f>
        <v>-0.54</v>
      </c>
      <c r="H2119" s="10" t="str">
        <f>IFERROR(VLOOKUP(A2119,'DDS Needs'!$A$4:$F$767,6,0),"")</f>
        <v/>
      </c>
      <c r="I2119" s="1">
        <f>IFERROR(VLOOKUP(A2119,'WH INV 4-2-2026'!$A$2:$C$2914,3,0),"")</f>
        <v>67.916667000000004</v>
      </c>
      <c r="J2119" s="1">
        <f>I2119/(C2119/3)</f>
        <v>44.972305734632698</v>
      </c>
      <c r="K2119" s="5" t="str">
        <f>IF((I2119&gt;C2119),"X","")</f>
        <v>X</v>
      </c>
      <c r="L2119" s="7">
        <f>(C2119/3)*13</f>
        <v>19.632452830188672</v>
      </c>
      <c r="M2119" s="7">
        <f>I2119-L2119</f>
        <v>48.284214169811335</v>
      </c>
      <c r="N2119" s="6">
        <f>C2119/$C$2</f>
        <v>1.9545861264789257E-5</v>
      </c>
      <c r="O2119" s="5" t="s">
        <v>27882</v>
      </c>
      <c r="P2119" t="str">
        <f>VLOOKUP(A2119,'External $ Guide'!$A$2:$L$11545,3,0)</f>
        <v>Replenish</v>
      </c>
      <c r="Q2119" t="str">
        <f>VLOOKUP(A2119,'External $ Guide'!$A$2:$L$11545,4,0)</f>
        <v>Wholesale</v>
      </c>
      <c r="R2119" t="str">
        <f>VLOOKUP(A2119,'External $ Guide'!$A$2:$L$11545,5,0)</f>
        <v>Active</v>
      </c>
      <c r="S2119" t="s">
        <v>27956</v>
      </c>
      <c r="T2119" t="str">
        <f>IFERROR(VLOOKUP(A2119,'Broker &amp; Vendor'!$A$2:$C$11545,2,0),"")</f>
        <v>SGWS- CHAMPION DIVISION</v>
      </c>
    </row>
    <row r="2120" spans="1:20" x14ac:dyDescent="0.25">
      <c r="A2120" t="s">
        <v>4951</v>
      </c>
      <c r="B2120" t="s">
        <v>857</v>
      </c>
      <c r="C2120" s="10">
        <v>4.5175584905660369</v>
      </c>
      <c r="D2120" s="10">
        <v>4.5175584905660369</v>
      </c>
      <c r="E2120" s="1">
        <v>13.17</v>
      </c>
      <c r="F2120" s="3">
        <f>((E2120/53)*6)*3</f>
        <v>4.4728301886792448</v>
      </c>
      <c r="G2120" s="4">
        <f>VLOOKUP(A2120,'R12 Trend'!$A$4:$B$6433,2,0)</f>
        <v>0.01</v>
      </c>
      <c r="H2120" s="10" t="str">
        <f>IFERROR(VLOOKUP(A2120,'DDS Needs'!$A$4:$F$767,6,0),"")</f>
        <v/>
      </c>
      <c r="I2120" s="1">
        <f>IFERROR(VLOOKUP(A2120,'WH INV 4-2-2026'!$A$2:$C$2914,3,0),"")</f>
        <v>28</v>
      </c>
      <c r="J2120" s="1">
        <f>I2120/(C2120/3)</f>
        <v>18.594114536738417</v>
      </c>
      <c r="K2120" s="5" t="str">
        <f>IF((I2120&gt;C2120),"X","")</f>
        <v>X</v>
      </c>
      <c r="L2120" s="7">
        <f>(C2120/3)*13</f>
        <v>19.576086792452827</v>
      </c>
      <c r="M2120" s="7">
        <f>I2120-L2120</f>
        <v>8.423913207547173</v>
      </c>
      <c r="N2120" s="6">
        <f>C2120/$C$2</f>
        <v>1.9489743837020037E-5</v>
      </c>
      <c r="O2120" s="5" t="s">
        <v>27882</v>
      </c>
      <c r="P2120" t="str">
        <f>VLOOKUP(A2120,'External $ Guide'!$A$2:$L$11545,3,0)</f>
        <v>Replenish</v>
      </c>
      <c r="Q2120" t="str">
        <f>VLOOKUP(A2120,'External $ Guide'!$A$2:$L$11545,4,0)</f>
        <v>Retail</v>
      </c>
      <c r="R2120" t="str">
        <f>VLOOKUP(A2120,'External $ Guide'!$A$2:$L$11545,5,0)</f>
        <v>Active</v>
      </c>
      <c r="S2120" t="str">
        <f>IFERROR(VLOOKUP(A2120,'Broker &amp; Vendor'!$A$2:$C$11545,3,0),"")</f>
        <v>SOUTHEAST WINE LLC DBA</v>
      </c>
      <c r="T2120" t="str">
        <f>IFERROR(VLOOKUP(A2120,'Broker &amp; Vendor'!$A$2:$C$11545,2,0),"")</f>
        <v>GULF DISTRIBUTING</v>
      </c>
    </row>
    <row r="2121" spans="1:20" x14ac:dyDescent="0.25">
      <c r="A2121" t="s">
        <v>4158</v>
      </c>
      <c r="B2121" t="s">
        <v>69</v>
      </c>
      <c r="C2121" s="10">
        <v>4.4830188679245291</v>
      </c>
      <c r="D2121" s="10">
        <v>4.4830188679245291</v>
      </c>
      <c r="E2121" s="1">
        <v>11</v>
      </c>
      <c r="F2121" s="3">
        <f>((E2121/53)*6)*3</f>
        <v>3.7358490566037741</v>
      </c>
      <c r="G2121" s="4">
        <f>VLOOKUP(A2121,'R12 Trend'!$A$4:$B$6433,2,0)</f>
        <v>0.21</v>
      </c>
      <c r="H2121" s="10" t="str">
        <f>IFERROR(VLOOKUP(A2121,'DDS Needs'!$A$4:$F$767,6,0),"")</f>
        <v/>
      </c>
      <c r="I2121" s="1">
        <f>IFERROR(VLOOKUP(A2121,'WH INV 4-2-2026'!$A$2:$C$2914,3,0),"")</f>
        <v>20</v>
      </c>
      <c r="J2121" s="1">
        <f>I2121/(C2121/3)</f>
        <v>13.383838383838381</v>
      </c>
      <c r="K2121" s="5" t="str">
        <f>IF((I2121&gt;C2121),"X","")</f>
        <v>X</v>
      </c>
      <c r="L2121" s="7">
        <f>(C2121/3)*13</f>
        <v>19.426415094339628</v>
      </c>
      <c r="M2121" s="7">
        <f>I2121-L2121</f>
        <v>0.5735849056603719</v>
      </c>
      <c r="N2121" s="6">
        <f>C2121/$C$2</f>
        <v>1.9340732285998378E-5</v>
      </c>
      <c r="O2121" s="5" t="s">
        <v>27882</v>
      </c>
      <c r="P2121" t="str">
        <f>VLOOKUP(A2121,'External $ Guide'!$A$2:$L$11545,3,0)</f>
        <v>Replenish</v>
      </c>
      <c r="Q2121" t="str">
        <f>VLOOKUP(A2121,'External $ Guide'!$A$2:$L$11545,4,0)</f>
        <v>Retail</v>
      </c>
      <c r="R2121" t="str">
        <f>VLOOKUP(A2121,'External $ Guide'!$A$2:$L$11545,5,0)</f>
        <v>Active</v>
      </c>
      <c r="S2121" t="str">
        <f>IFERROR(VLOOKUP(A2121,'Broker &amp; Vendor'!$A$2:$C$11545,3,0),"")</f>
        <v>WILLIAM GRANT AND SONS</v>
      </c>
      <c r="T2121" t="str">
        <f>IFERROR(VLOOKUP(A2121,'Broker &amp; Vendor'!$A$2:$C$11545,2,0),"")</f>
        <v>RNDC</v>
      </c>
    </row>
    <row r="2122" spans="1:20" x14ac:dyDescent="0.25">
      <c r="A2122" t="s">
        <v>5438</v>
      </c>
      <c r="B2122" t="s">
        <v>1344</v>
      </c>
      <c r="C2122" s="10">
        <v>4.4830188679245291</v>
      </c>
      <c r="D2122" s="10">
        <v>4.4830188679245291</v>
      </c>
      <c r="E2122" s="1">
        <v>11</v>
      </c>
      <c r="F2122" s="3">
        <f>((E2122/53)*6)*3</f>
        <v>3.7358490566037741</v>
      </c>
      <c r="G2122" s="4">
        <f>VLOOKUP(A2122,'R12 Trend'!$A$4:$B$6433,2,0)</f>
        <v>0.27</v>
      </c>
      <c r="H2122" s="10" t="str">
        <f>IFERROR(VLOOKUP(A2122,'DDS Needs'!$A$4:$F$767,6,0),"")</f>
        <v/>
      </c>
      <c r="I2122" s="1" t="str">
        <f>IFERROR(VLOOKUP(A2122,'WH INV 4-2-2026'!$A$2:$C$2914,3,0),"")</f>
        <v/>
      </c>
      <c r="J2122" s="1" t="e">
        <f>I2122/(C2122/3)</f>
        <v>#VALUE!</v>
      </c>
      <c r="K2122" s="5" t="str">
        <f>IF((I2122&gt;C2122),"X","")</f>
        <v>X</v>
      </c>
      <c r="L2122" s="7">
        <f>(C2122/3)*13</f>
        <v>19.426415094339628</v>
      </c>
      <c r="M2122" s="7" t="e">
        <f>I2122-L2122</f>
        <v>#VALUE!</v>
      </c>
      <c r="N2122" s="6">
        <f>C2122/$C$2</f>
        <v>1.9340732285998378E-5</v>
      </c>
      <c r="O2122" s="5" t="s">
        <v>27882</v>
      </c>
      <c r="P2122" t="str">
        <f>VLOOKUP(A2122,'External $ Guide'!$A$2:$L$11545,3,0)</f>
        <v>Replenish</v>
      </c>
      <c r="Q2122" t="str">
        <f>VLOOKUP(A2122,'External $ Guide'!$A$2:$L$11545,4,0)</f>
        <v>Wholesale bottle</v>
      </c>
      <c r="R2122" t="str">
        <f>VLOOKUP(A2122,'External $ Guide'!$A$2:$L$11545,5,0)</f>
        <v>Active</v>
      </c>
      <c r="S2122" t="str">
        <f>IFERROR(VLOOKUP(A2122,'Broker &amp; Vendor'!$A$2:$C$11545,3,0),"")</f>
        <v>MADVINES &amp; SPIRITS INC.</v>
      </c>
      <c r="T2122" t="str">
        <f>IFERROR(VLOOKUP(A2122,'Broker &amp; Vendor'!$A$2:$C$11545,2,0),"")</f>
        <v>MADVINES</v>
      </c>
    </row>
    <row r="2123" spans="1:20" x14ac:dyDescent="0.25">
      <c r="A2123" t="s">
        <v>10401</v>
      </c>
      <c r="B2123" t="s">
        <v>10654</v>
      </c>
      <c r="C2123" s="10">
        <v>4.468</v>
      </c>
      <c r="D2123" s="10">
        <v>4.468</v>
      </c>
      <c r="E2123">
        <v>11.17</v>
      </c>
      <c r="G2123" s="4"/>
      <c r="H2123" s="10" t="str">
        <f>IFERROR(VLOOKUP(A2123,'DDS Needs'!$A$4:$F$767,6,0),"")</f>
        <v/>
      </c>
      <c r="I2123" s="1">
        <f>IFERROR(VLOOKUP(A2123,'WH INV 4-2-2026'!$A$2:$C$2914,3,0),"")</f>
        <v>138</v>
      </c>
      <c r="J2123" s="1">
        <f>I2123/(C2123/3)</f>
        <v>92.658907788719787</v>
      </c>
      <c r="K2123" s="5" t="str">
        <f>IF((I2123&gt;C2123),"X","")</f>
        <v>X</v>
      </c>
      <c r="L2123" s="7">
        <f>(C2123/3)*13</f>
        <v>19.361333333333334</v>
      </c>
      <c r="M2123" s="7">
        <f>I2123-L2123</f>
        <v>118.63866666666667</v>
      </c>
      <c r="N2123" s="6">
        <f>C2123/$C$2</f>
        <v>1.9275937576824742E-5</v>
      </c>
      <c r="O2123" s="5" t="s">
        <v>27882</v>
      </c>
      <c r="P2123" t="str">
        <f>VLOOKUP(A2123,'External $ Guide'!$A$2:$L$11545,3,0)</f>
        <v>Replenish</v>
      </c>
      <c r="Q2123" t="str">
        <f>VLOOKUP(A2123,'External $ Guide'!$A$2:$L$11545,4,0)</f>
        <v>Retail</v>
      </c>
      <c r="R2123" t="str">
        <f>VLOOKUP(A2123,'External $ Guide'!$A$2:$L$11545,5,0)</f>
        <v>Active</v>
      </c>
      <c r="S2123" t="str">
        <f>IFERROR(VLOOKUP(A2123,'Broker &amp; Vendor'!$A$2:$C$11545,3,0),"")</f>
        <v>SAZERAC CO INC</v>
      </c>
      <c r="T2123" t="str">
        <f>IFERROR(VLOOKUP(A2123,'Broker &amp; Vendor'!$A$2:$C$11545,2,0),"")</f>
        <v>UNITED</v>
      </c>
    </row>
    <row r="2124" spans="1:20" x14ac:dyDescent="0.25">
      <c r="A2124" t="s">
        <v>7764</v>
      </c>
      <c r="B2124" t="s">
        <v>3670</v>
      </c>
      <c r="C2124" s="10">
        <v>4.4482754716981141</v>
      </c>
      <c r="D2124" s="10">
        <v>4.4482754716981141</v>
      </c>
      <c r="E2124" s="1">
        <v>16.170000000000002</v>
      </c>
      <c r="F2124" s="3">
        <f>((E2124/53)*6)*3</f>
        <v>5.4916981132075477</v>
      </c>
      <c r="G2124" s="4">
        <f>VLOOKUP(A2124,'R12 Trend'!$A$4:$B$6433,2,0)</f>
        <v>-0.19</v>
      </c>
      <c r="H2124" s="10" t="str">
        <f>IFERROR(VLOOKUP(A2124,'DDS Needs'!$A$4:$F$767,6,0),"")</f>
        <v/>
      </c>
      <c r="I2124" s="1">
        <f>IFERROR(VLOOKUP(A2124,'WH INV 4-2-2026'!$A$2:$C$2914,3,0),"")</f>
        <v>0.5</v>
      </c>
      <c r="J2124" s="1">
        <f>I2124/(C2124/3)</f>
        <v>0.33720933191832658</v>
      </c>
      <c r="K2124" s="5" t="str">
        <f>IF((I2124&gt;C2124),"X","")</f>
        <v/>
      </c>
      <c r="L2124" s="7">
        <f>(C2124/3)*13</f>
        <v>19.275860377358494</v>
      </c>
      <c r="M2124" s="7">
        <f>I2124-L2124</f>
        <v>-18.775860377358494</v>
      </c>
      <c r="N2124" s="6">
        <f>C2124/$C$2</f>
        <v>1.919084161078189E-5</v>
      </c>
      <c r="O2124" s="5" t="s">
        <v>27882</v>
      </c>
      <c r="P2124" t="str">
        <f>VLOOKUP(A2124,'External $ Guide'!$A$2:$L$11545,3,0)</f>
        <v>Replenish</v>
      </c>
      <c r="Q2124" t="str">
        <f>VLOOKUP(A2124,'External $ Guide'!$A$2:$L$11545,4,0)</f>
        <v>Retail</v>
      </c>
      <c r="R2124" t="str">
        <f>VLOOKUP(A2124,'External $ Guide'!$A$2:$L$11545,5,0)</f>
        <v>Active</v>
      </c>
      <c r="S2124" t="str">
        <f>IFERROR(VLOOKUP(A2124,'Broker &amp; Vendor'!$A$2:$C$11545,3,0),"")</f>
        <v>PROXIMO SPIRITS INC.</v>
      </c>
      <c r="T2124" t="str">
        <f>IFERROR(VLOOKUP(A2124,'Broker &amp; Vendor'!$A$2:$C$11545,2,0),"")</f>
        <v>JOHNSON BROTHERS</v>
      </c>
    </row>
    <row r="2125" spans="1:20" x14ac:dyDescent="0.25">
      <c r="A2125" t="s">
        <v>4928</v>
      </c>
      <c r="B2125" t="s">
        <v>834</v>
      </c>
      <c r="C2125" s="10">
        <v>4.4422641509433971</v>
      </c>
      <c r="D2125" s="10">
        <v>4.4422641509433971</v>
      </c>
      <c r="E2125" s="1">
        <v>12</v>
      </c>
      <c r="F2125" s="3">
        <f>((E2125/53)*6)*3</f>
        <v>4.0754716981132084</v>
      </c>
      <c r="G2125" s="4">
        <f>VLOOKUP(A2125,'R12 Trend'!$A$4:$B$6433,2,0)</f>
        <v>0.09</v>
      </c>
      <c r="H2125" s="10" t="str">
        <f>IFERROR(VLOOKUP(A2125,'DDS Needs'!$A$4:$F$767,6,0),"")</f>
        <v/>
      </c>
      <c r="I2125" s="1" t="str">
        <f>IFERROR(VLOOKUP(A2125,'WH INV 4-2-2026'!$A$2:$C$2914,3,0),"")</f>
        <v/>
      </c>
      <c r="J2125" s="1" t="e">
        <f>I2125/(C2125/3)</f>
        <v>#VALUE!</v>
      </c>
      <c r="K2125" s="5" t="str">
        <f>IF((I2125&gt;C2125),"X","")</f>
        <v>X</v>
      </c>
      <c r="L2125" s="7">
        <f>(C2125/3)*13</f>
        <v>19.24981132075472</v>
      </c>
      <c r="M2125" s="7" t="e">
        <f>I2125-L2125</f>
        <v>#VALUE!</v>
      </c>
      <c r="N2125" s="6">
        <f>C2125/$C$2</f>
        <v>1.9164907447034756E-5</v>
      </c>
      <c r="O2125" s="5" t="s">
        <v>27882</v>
      </c>
      <c r="P2125" t="str">
        <f>VLOOKUP(A2125,'External $ Guide'!$A$2:$L$11545,3,0)</f>
        <v>SpecOrder</v>
      </c>
      <c r="Q2125" t="str">
        <f>VLOOKUP(A2125,'External $ Guide'!$A$2:$L$11545,4,0)</f>
        <v>Wholesale</v>
      </c>
      <c r="R2125" t="str">
        <f>VLOOKUP(A2125,'External $ Guide'!$A$2:$L$11545,5,0)</f>
        <v>Active</v>
      </c>
      <c r="S2125" t="str">
        <f>IFERROR(VLOOKUP(A2125,'Broker &amp; Vendor'!$A$2:$C$11545,3,0),"")</f>
        <v>MADVINES &amp; SPIRITS INC.</v>
      </c>
      <c r="T2125" t="str">
        <f>IFERROR(VLOOKUP(A2125,'Broker &amp; Vendor'!$A$2:$C$11545,2,0),"")</f>
        <v>MADVINES</v>
      </c>
    </row>
    <row r="2126" spans="1:20" x14ac:dyDescent="0.25">
      <c r="A2126" t="s">
        <v>9891</v>
      </c>
      <c r="B2126" t="s">
        <v>10636</v>
      </c>
      <c r="C2126" s="10">
        <v>4.4000000000000004</v>
      </c>
      <c r="D2126" s="10">
        <v>4.4000000000000004</v>
      </c>
      <c r="E2126">
        <v>11</v>
      </c>
      <c r="G2126" s="4"/>
      <c r="H2126" s="10" t="str">
        <f>IFERROR(VLOOKUP(A2126,'DDS Needs'!$A$4:$F$767,6,0),"")</f>
        <v/>
      </c>
      <c r="I2126" s="1">
        <f>IFERROR(VLOOKUP(A2126,'WH INV 4-2-2026'!$A$2:$C$2914,3,0),"")</f>
        <v>107</v>
      </c>
      <c r="J2126" s="1">
        <f>I2126/(C2126/3)</f>
        <v>72.954545454545453</v>
      </c>
      <c r="K2126" s="5" t="str">
        <f>IF((I2126&gt;C2126),"X","")</f>
        <v>X</v>
      </c>
      <c r="L2126" s="7">
        <f>(C2126/3)*13</f>
        <v>19.06666666666667</v>
      </c>
      <c r="M2126" s="7">
        <f>I2126-L2126</f>
        <v>87.933333333333337</v>
      </c>
      <c r="N2126" s="6">
        <f>C2126/$C$2</f>
        <v>1.8982570576998405E-5</v>
      </c>
      <c r="O2126" s="5" t="s">
        <v>27882</v>
      </c>
      <c r="P2126" t="str">
        <f>VLOOKUP(A2126,'External $ Guide'!$A$2:$L$11545,3,0)</f>
        <v>Replenish</v>
      </c>
      <c r="Q2126" t="str">
        <f>VLOOKUP(A2126,'External $ Guide'!$A$2:$L$11545,4,0)</f>
        <v>Retail</v>
      </c>
      <c r="R2126" t="str">
        <f>VLOOKUP(A2126,'External $ Guide'!$A$2:$L$11545,5,0)</f>
        <v>Active</v>
      </c>
      <c r="S2126" t="str">
        <f>IFERROR(VLOOKUP(A2126,'Broker &amp; Vendor'!$A$2:$C$11545,3,0),"")</f>
        <v>SAZERAC CO INC</v>
      </c>
      <c r="T2126" t="str">
        <f>IFERROR(VLOOKUP(A2126,'Broker &amp; Vendor'!$A$2:$C$11545,2,0),"")</f>
        <v>UNITED</v>
      </c>
    </row>
    <row r="2127" spans="1:20" x14ac:dyDescent="0.25">
      <c r="A2127" t="s">
        <v>5078</v>
      </c>
      <c r="B2127" t="s">
        <v>984</v>
      </c>
      <c r="C2127" s="10">
        <v>4.3908113207547164</v>
      </c>
      <c r="D2127" s="10">
        <v>4.3908113207547164</v>
      </c>
      <c r="E2127" s="1">
        <v>25.35</v>
      </c>
      <c r="F2127" s="3">
        <f>((E2127/53)*6)*3</f>
        <v>8.6094339622641503</v>
      </c>
      <c r="G2127" s="4">
        <f>VLOOKUP(A2127,'R12 Trend'!$A$4:$B$6433,2,0)</f>
        <v>-0.49</v>
      </c>
      <c r="H2127" s="10" t="str">
        <f>IFERROR(VLOOKUP(A2127,'DDS Needs'!$A$4:$F$767,6,0),"")</f>
        <v/>
      </c>
      <c r="I2127" s="1" t="str">
        <f>IFERROR(VLOOKUP(A2127,'WH INV 4-2-2026'!$A$2:$C$2914,3,0),"")</f>
        <v/>
      </c>
      <c r="J2127" s="1" t="e">
        <f>I2127/(C2127/3)</f>
        <v>#VALUE!</v>
      </c>
      <c r="K2127" s="5" t="str">
        <f>IF((I2127&gt;C2127),"X","")</f>
        <v>X</v>
      </c>
      <c r="L2127" s="7">
        <f>(C2127/3)*13</f>
        <v>19.026849056603773</v>
      </c>
      <c r="M2127" s="7" t="e">
        <f>I2127-L2127</f>
        <v>#VALUE!</v>
      </c>
      <c r="N2127" s="6">
        <f>C2127/$C$2</f>
        <v>1.8942928587843177E-5</v>
      </c>
      <c r="O2127" s="5" t="s">
        <v>27882</v>
      </c>
      <c r="P2127" t="str">
        <f>VLOOKUP(A2127,'External $ Guide'!$A$2:$L$11545,3,0)</f>
        <v>Replenish</v>
      </c>
      <c r="Q2127" t="str">
        <f>VLOOKUP(A2127,'External $ Guide'!$A$2:$L$11545,4,0)</f>
        <v>Retail</v>
      </c>
      <c r="R2127" t="str">
        <f>VLOOKUP(A2127,'External $ Guide'!$A$2:$L$11545,5,0)</f>
        <v>Active</v>
      </c>
      <c r="S2127" t="str">
        <f>IFERROR(VLOOKUP(A2127,'Broker &amp; Vendor'!$A$2:$C$11545,3,0),"")</f>
        <v>INTERNATIONAL SPIRITS &amp; WINES LLC</v>
      </c>
      <c r="T2127" t="str">
        <f>IFERROR(VLOOKUP(A2127,'Broker &amp; Vendor'!$A$2:$C$11545,2,0),"")</f>
        <v>INTERNATIONAL</v>
      </c>
    </row>
    <row r="2128" spans="1:20" x14ac:dyDescent="0.25">
      <c r="A2128" t="s">
        <v>6877</v>
      </c>
      <c r="B2128" t="s">
        <v>2783</v>
      </c>
      <c r="C2128" s="10">
        <v>4.3892830188679248</v>
      </c>
      <c r="D2128" s="10">
        <v>4.3892830188679248</v>
      </c>
      <c r="E2128" s="1">
        <v>17.95</v>
      </c>
      <c r="F2128" s="3">
        <f>((E2128/53)*6)*3</f>
        <v>6.0962264150943399</v>
      </c>
      <c r="G2128" s="4">
        <f>VLOOKUP(A2128,'R12 Trend'!$A$4:$B$6433,2,0)</f>
        <v>-0.28000000000000003</v>
      </c>
      <c r="H2128" s="10" t="str">
        <f>IFERROR(VLOOKUP(A2128,'DDS Needs'!$A$4:$F$767,6,0),"")</f>
        <v/>
      </c>
      <c r="I2128" s="1" t="str">
        <f>IFERROR(VLOOKUP(A2128,'WH INV 4-2-2026'!$A$2:$C$2914,3,0),"")</f>
        <v/>
      </c>
      <c r="J2128" s="1" t="e">
        <f>I2128/(C2128/3)</f>
        <v>#VALUE!</v>
      </c>
      <c r="K2128" s="5" t="str">
        <f>IF((I2128&gt;C2128),"X","")</f>
        <v>X</v>
      </c>
      <c r="L2128" s="7">
        <f>(C2128/3)*13</f>
        <v>19.020226415094342</v>
      </c>
      <c r="M2128" s="7" t="e">
        <f>I2128-L2128</f>
        <v>#VALUE!</v>
      </c>
      <c r="N2128" s="6">
        <f>C2128/$C$2</f>
        <v>1.8936335156382044E-5</v>
      </c>
      <c r="O2128" s="5" t="s">
        <v>27882</v>
      </c>
      <c r="P2128" t="str">
        <f>VLOOKUP(A2128,'External $ Guide'!$A$2:$L$11545,3,0)</f>
        <v>Replenish</v>
      </c>
      <c r="Q2128" t="str">
        <f>VLOOKUP(A2128,'External $ Guide'!$A$2:$L$11545,4,0)</f>
        <v>Retail</v>
      </c>
      <c r="R2128" t="str">
        <f>VLOOKUP(A2128,'External $ Guide'!$A$2:$L$11545,5,0)</f>
        <v>Active</v>
      </c>
      <c r="S2128" t="str">
        <f>IFERROR(VLOOKUP(A2128,'Broker &amp; Vendor'!$A$2:$C$11545,3,0),"")</f>
        <v>BACARDI USA INC</v>
      </c>
      <c r="T2128" t="str">
        <f>IFERROR(VLOOKUP(A2128,'Broker &amp; Vendor'!$A$2:$C$11545,2,0),"")</f>
        <v>SGWS- TRANSATLANTIC DIVISION</v>
      </c>
    </row>
    <row r="2129" spans="1:20" x14ac:dyDescent="0.25">
      <c r="A2129" t="s">
        <v>4159</v>
      </c>
      <c r="B2129" t="s">
        <v>70</v>
      </c>
      <c r="C2129" s="10">
        <v>4.3700603773584907</v>
      </c>
      <c r="D2129" s="10">
        <v>4.3700603773584907</v>
      </c>
      <c r="E2129" s="1">
        <v>12.74</v>
      </c>
      <c r="F2129" s="3">
        <f>((E2129/53)*6)*3</f>
        <v>4.3267924528301887</v>
      </c>
      <c r="G2129" s="4">
        <f>VLOOKUP(A2129,'R12 Trend'!$A$4:$B$6433,2,0)</f>
        <v>0.01</v>
      </c>
      <c r="H2129" s="10" t="str">
        <f>IFERROR(VLOOKUP(A2129,'DDS Needs'!$A$4:$F$767,6,0),"")</f>
        <v/>
      </c>
      <c r="I2129" s="1">
        <f>IFERROR(VLOOKUP(A2129,'WH INV 4-2-2026'!$A$2:$C$2914,3,0),"")</f>
        <v>35</v>
      </c>
      <c r="J2129" s="1">
        <f>I2129/(C2129/3)</f>
        <v>24.027127987524029</v>
      </c>
      <c r="K2129" s="5" t="str">
        <f>IF((I2129&gt;C2129),"X","")</f>
        <v>X</v>
      </c>
      <c r="L2129" s="7">
        <f>(C2129/3)*13</f>
        <v>18.936928301886791</v>
      </c>
      <c r="M2129" s="7">
        <f>I2129-L2129</f>
        <v>16.063071698113209</v>
      </c>
      <c r="N2129" s="6">
        <f>C2129/$C$2</f>
        <v>1.8853404440670869E-5</v>
      </c>
      <c r="O2129" s="5" t="s">
        <v>27882</v>
      </c>
      <c r="P2129" t="str">
        <f>VLOOKUP(A2129,'External $ Guide'!$A$2:$L$11545,3,0)</f>
        <v>Replenish</v>
      </c>
      <c r="Q2129" t="str">
        <f>VLOOKUP(A2129,'External $ Guide'!$A$2:$L$11545,4,0)</f>
        <v>Retail</v>
      </c>
      <c r="R2129" t="str">
        <f>VLOOKUP(A2129,'External $ Guide'!$A$2:$L$11545,5,0)</f>
        <v>Active</v>
      </c>
      <c r="S2129" t="str">
        <f>IFERROR(VLOOKUP(A2129,'Broker &amp; Vendor'!$A$2:$C$11545,3,0),"")</f>
        <v>WILLIAM GRANT AND SONS</v>
      </c>
      <c r="T2129" t="str">
        <f>IFERROR(VLOOKUP(A2129,'Broker &amp; Vendor'!$A$2:$C$11545,2,0),"")</f>
        <v>RNDC</v>
      </c>
    </row>
    <row r="2130" spans="1:20" x14ac:dyDescent="0.25">
      <c r="A2130" t="s">
        <v>7374</v>
      </c>
      <c r="B2130" t="s">
        <v>3280</v>
      </c>
      <c r="C2130" s="10">
        <v>4.339154716981132</v>
      </c>
      <c r="D2130" s="10">
        <v>4.339154716981132</v>
      </c>
      <c r="E2130" s="1">
        <v>11.83</v>
      </c>
      <c r="F2130" s="3">
        <f>((E2130/53)*6)*3</f>
        <v>4.0177358490566037</v>
      </c>
      <c r="G2130" s="4">
        <f>VLOOKUP(A2130,'R12 Trend'!$A$4:$B$6433,2,0)</f>
        <v>0.08</v>
      </c>
      <c r="H2130" s="10" t="str">
        <f>IFERROR(VLOOKUP(A2130,'DDS Needs'!$A$4:$F$767,6,0),"")</f>
        <v/>
      </c>
      <c r="I2130" s="1">
        <f>IFERROR(VLOOKUP(A2130,'WH INV 4-2-2026'!$A$2:$C$2914,3,0),"")</f>
        <v>93</v>
      </c>
      <c r="J2130" s="1">
        <f>I2130/(C2130/3)</f>
        <v>64.298237375160454</v>
      </c>
      <c r="K2130" s="5" t="str">
        <f>IF((I2130&gt;C2130),"X","")</f>
        <v>X</v>
      </c>
      <c r="L2130" s="7">
        <f>(C2130/3)*13</f>
        <v>18.803003773584905</v>
      </c>
      <c r="M2130" s="7">
        <f>I2130-L2130</f>
        <v>74.196996226415095</v>
      </c>
      <c r="N2130" s="6">
        <f>C2130/$C$2</f>
        <v>1.8720070604456787E-5</v>
      </c>
      <c r="O2130" s="5" t="s">
        <v>27882</v>
      </c>
      <c r="P2130" t="str">
        <f>VLOOKUP(A2130,'External $ Guide'!$A$2:$L$11545,3,0)</f>
        <v>SpecOrder</v>
      </c>
      <c r="Q2130" t="str">
        <f>VLOOKUP(A2130,'External $ Guide'!$A$2:$L$11545,4,0)</f>
        <v>Wholesale</v>
      </c>
      <c r="R2130" t="str">
        <f>VLOOKUP(A2130,'External $ Guide'!$A$2:$L$11545,5,0)</f>
        <v>Active</v>
      </c>
      <c r="S2130" t="str">
        <f>IFERROR(VLOOKUP(A2130,'Broker &amp; Vendor'!$A$2:$C$11545,3,0),"")</f>
        <v>MHW LTD</v>
      </c>
      <c r="T2130" t="str">
        <f>IFERROR(VLOOKUP(A2130,'Broker &amp; Vendor'!$A$2:$C$11545,2,0),"")</f>
        <v>RNDC</v>
      </c>
    </row>
    <row r="2131" spans="1:20" x14ac:dyDescent="0.25">
      <c r="A2131" t="s">
        <v>7687</v>
      </c>
      <c r="B2131" t="s">
        <v>3593</v>
      </c>
      <c r="C2131" s="10">
        <v>4.338441509433963</v>
      </c>
      <c r="D2131" s="10">
        <v>4.338441509433963</v>
      </c>
      <c r="E2131" s="1">
        <v>16.170000000000002</v>
      </c>
      <c r="F2131" s="3">
        <f>((E2131/53)*6)*3</f>
        <v>5.4916981132075477</v>
      </c>
      <c r="G2131" s="4">
        <f>VLOOKUP(A2131,'R12 Trend'!$A$4:$B$6433,2,0)</f>
        <v>-0.21</v>
      </c>
      <c r="H2131" s="10" t="str">
        <f>IFERROR(VLOOKUP(A2131,'DDS Needs'!$A$4:$F$767,6,0),"")</f>
        <v/>
      </c>
      <c r="I2131" s="1">
        <f>IFERROR(VLOOKUP(A2131,'WH INV 4-2-2026'!$A$2:$C$2914,3,0),"")</f>
        <v>8</v>
      </c>
      <c r="J2131" s="1">
        <f>I2131/(C2131/3)</f>
        <v>5.5319404324829264</v>
      </c>
      <c r="K2131" s="5" t="str">
        <f>IF((I2131&gt;C2131),"X","")</f>
        <v>X</v>
      </c>
      <c r="L2131" s="7">
        <f>(C2131/3)*13</f>
        <v>18.799913207547174</v>
      </c>
      <c r="M2131" s="7">
        <f>I2131-L2131</f>
        <v>-10.799913207547174</v>
      </c>
      <c r="N2131" s="6">
        <f>C2131/$C$2</f>
        <v>1.871699366977493E-5</v>
      </c>
      <c r="O2131" s="5" t="s">
        <v>27882</v>
      </c>
      <c r="P2131" t="str">
        <f>VLOOKUP(A2131,'External $ Guide'!$A$2:$L$11545,3,0)</f>
        <v>Replenish</v>
      </c>
      <c r="Q2131" t="str">
        <f>VLOOKUP(A2131,'External $ Guide'!$A$2:$L$11545,4,0)</f>
        <v>Retail</v>
      </c>
      <c r="R2131" t="str">
        <f>VLOOKUP(A2131,'External $ Guide'!$A$2:$L$11545,5,0)</f>
        <v>Active</v>
      </c>
      <c r="S2131" t="str">
        <f>IFERROR(VLOOKUP(A2131,'Broker &amp; Vendor'!$A$2:$C$11545,3,0),"")</f>
        <v>MOET HENNESSY USA INC</v>
      </c>
      <c r="T2131" t="str">
        <f>IFERROR(VLOOKUP(A2131,'Broker &amp; Vendor'!$A$2:$C$11545,2,0),"")</f>
        <v>SGWS- COASTAL PACIFIC DIVISION</v>
      </c>
    </row>
    <row r="2132" spans="1:20" x14ac:dyDescent="0.25">
      <c r="A2132" t="s">
        <v>4523</v>
      </c>
      <c r="B2132" t="s">
        <v>434</v>
      </c>
      <c r="C2132" s="10">
        <v>4.3159245283018866</v>
      </c>
      <c r="D2132" s="10">
        <v>4.3159245283018866</v>
      </c>
      <c r="E2132" s="1">
        <v>21.18</v>
      </c>
      <c r="F2132" s="3">
        <f>((E2132/53)*6)*3</f>
        <v>7.1932075471698109</v>
      </c>
      <c r="G2132" s="4">
        <f>VLOOKUP(A2132,'R12 Trend'!$A$4:$B$6433,2,0)</f>
        <v>-0.4</v>
      </c>
      <c r="H2132" s="10" t="str">
        <f>IFERROR(VLOOKUP(A2132,'DDS Needs'!$A$4:$F$767,6,0),"")</f>
        <v/>
      </c>
      <c r="I2132" s="1">
        <f>IFERROR(VLOOKUP(A2132,'WH INV 4-2-2026'!$A$2:$C$2914,3,0),"")</f>
        <v>37</v>
      </c>
      <c r="J2132" s="1">
        <f>I2132/(C2132/3)</f>
        <v>25.718707375931174</v>
      </c>
      <c r="K2132" s="5" t="str">
        <f>IF((I2132&gt;C2132),"X","")</f>
        <v>X</v>
      </c>
      <c r="L2132" s="7">
        <f>(C2132/3)*13</f>
        <v>18.70233962264151</v>
      </c>
      <c r="M2132" s="7">
        <f>I2132-L2132</f>
        <v>18.29766037735849</v>
      </c>
      <c r="N2132" s="6">
        <f>C2132/$C$2</f>
        <v>1.8619850446247522E-5</v>
      </c>
      <c r="O2132" s="5" t="s">
        <v>27882</v>
      </c>
      <c r="P2132" t="str">
        <f>VLOOKUP(A2132,'External $ Guide'!$A$2:$L$11545,3,0)</f>
        <v>Replenish</v>
      </c>
      <c r="Q2132" t="str">
        <f>VLOOKUP(A2132,'External $ Guide'!$A$2:$L$11545,4,0)</f>
        <v>Retail</v>
      </c>
      <c r="R2132" t="str">
        <f>VLOOKUP(A2132,'External $ Guide'!$A$2:$L$11545,5,0)</f>
        <v>Active</v>
      </c>
      <c r="S2132" t="str">
        <f>IFERROR(VLOOKUP(A2132,'Broker &amp; Vendor'!$A$2:$C$11545,3,0),"")</f>
        <v>SHAW-ROSS INTER. IMPORTERS LLC</v>
      </c>
      <c r="T2132" t="str">
        <f>IFERROR(VLOOKUP(A2132,'Broker &amp; Vendor'!$A$2:$C$11545,2,0),"")</f>
        <v>SGWS- TRANSATLANTIC DIVISION</v>
      </c>
    </row>
    <row r="2133" spans="1:20" x14ac:dyDescent="0.25">
      <c r="A2133" t="s">
        <v>9885</v>
      </c>
      <c r="B2133" t="s">
        <v>10631</v>
      </c>
      <c r="C2133" s="10">
        <v>4.2679999999999998</v>
      </c>
      <c r="D2133" s="10">
        <v>4.2679999999999998</v>
      </c>
      <c r="E2133">
        <v>10.67</v>
      </c>
      <c r="G2133" s="4"/>
      <c r="H2133" s="10" t="str">
        <f>IFERROR(VLOOKUP(A2133,'DDS Needs'!$A$4:$F$767,6,0),"")</f>
        <v/>
      </c>
      <c r="I2133" s="1">
        <f>IFERROR(VLOOKUP(A2133,'WH INV 4-2-2026'!$A$2:$C$2914,3,0),"")</f>
        <v>0</v>
      </c>
      <c r="J2133" s="1">
        <f>I2133/(C2133/3)</f>
        <v>0</v>
      </c>
      <c r="K2133" s="5" t="str">
        <f>IF((I2133&gt;C2133),"X","")</f>
        <v/>
      </c>
      <c r="L2133" s="7">
        <f>(C2133/3)*13</f>
        <v>18.494666666666664</v>
      </c>
      <c r="M2133" s="7">
        <f>I2133-L2133</f>
        <v>-18.494666666666664</v>
      </c>
      <c r="N2133" s="6">
        <f>C2133/$C$2</f>
        <v>1.8413093459688449E-5</v>
      </c>
      <c r="O2133" s="5" t="s">
        <v>27882</v>
      </c>
      <c r="P2133" t="str">
        <f>VLOOKUP(A2133,'External $ Guide'!$A$2:$L$11545,3,0)</f>
        <v>Replenish</v>
      </c>
      <c r="Q2133" t="str">
        <f>VLOOKUP(A2133,'External $ Guide'!$A$2:$L$11545,4,0)</f>
        <v>Retail</v>
      </c>
      <c r="R2133" t="str">
        <f>VLOOKUP(A2133,'External $ Guide'!$A$2:$L$11545,5,0)</f>
        <v>Active</v>
      </c>
      <c r="S2133" t="str">
        <f>IFERROR(VLOOKUP(A2133,'Broker &amp; Vendor'!$A$2:$C$11545,3,0),"")</f>
        <v>HOTALING &amp; CO. LLC</v>
      </c>
      <c r="T2133" t="str">
        <f>IFERROR(VLOOKUP(A2133,'Broker &amp; Vendor'!$A$2:$C$11545,2,0),"")</f>
        <v>SGWS- CHAMPION DIVISION</v>
      </c>
    </row>
    <row r="2134" spans="1:20" x14ac:dyDescent="0.25">
      <c r="A2134" t="s">
        <v>4772</v>
      </c>
      <c r="B2134" t="s">
        <v>678</v>
      </c>
      <c r="C2134" s="10">
        <v>4.2639622641509431</v>
      </c>
      <c r="D2134" s="10">
        <v>6.6413207547169808</v>
      </c>
      <c r="E2134" s="1">
        <v>15.5</v>
      </c>
      <c r="F2134" s="3">
        <f>((E2134/53)*6)*3</f>
        <v>5.2641509433962259</v>
      </c>
      <c r="G2134" s="4">
        <f>VLOOKUP(A2134,'R12 Trend'!$A$4:$B$6433,2,0)</f>
        <v>-0.19</v>
      </c>
      <c r="H2134" s="10">
        <f>IFERROR(VLOOKUP(A2134,'DDS Needs'!$A$4:$F$767,6,0),"")</f>
        <v>2.3773584905660377</v>
      </c>
      <c r="I2134" s="1">
        <f>IFERROR(VLOOKUP(A2134,'WH INV 4-2-2026'!$A$2:$C$2914,3,0),"")</f>
        <v>22</v>
      </c>
      <c r="J2134" s="1">
        <f>I2134/(C2134/3)</f>
        <v>15.478560998274261</v>
      </c>
      <c r="K2134" s="5" t="str">
        <f>IF((I2134&gt;C2134),"X","")</f>
        <v>X</v>
      </c>
      <c r="L2134" s="7">
        <f>(C2134/3)*13</f>
        <v>18.477169811320753</v>
      </c>
      <c r="M2134" s="7">
        <f>I2134-L2134</f>
        <v>3.5228301886792472</v>
      </c>
      <c r="N2134" s="6">
        <f>C2134/$C$2</f>
        <v>1.8395673776568907E-5</v>
      </c>
      <c r="O2134" s="5" t="s">
        <v>27882</v>
      </c>
      <c r="P2134" t="str">
        <f>VLOOKUP(A2134,'External $ Guide'!$A$2:$L$11545,3,0)</f>
        <v>SpecOrder</v>
      </c>
      <c r="Q2134" t="str">
        <f>VLOOKUP(A2134,'External $ Guide'!$A$2:$L$11545,4,0)</f>
        <v>Wholesale</v>
      </c>
      <c r="R2134" t="str">
        <f>VLOOKUP(A2134,'External $ Guide'!$A$2:$L$11545,5,0)</f>
        <v>Active</v>
      </c>
      <c r="S2134" t="s">
        <v>27956</v>
      </c>
      <c r="T2134" t="str">
        <f>IFERROR(VLOOKUP(A2134,'Broker &amp; Vendor'!$A$2:$C$11545,2,0),"")</f>
        <v>SGWS- CHAMPION DIVISION</v>
      </c>
    </row>
    <row r="2135" spans="1:20" x14ac:dyDescent="0.25">
      <c r="A2135" t="s">
        <v>4962</v>
      </c>
      <c r="B2135" t="s">
        <v>868</v>
      </c>
      <c r="C2135" s="10">
        <v>4.2639622641509431</v>
      </c>
      <c r="D2135" s="10">
        <v>4.2639622641509431</v>
      </c>
      <c r="E2135" s="1">
        <v>15.5</v>
      </c>
      <c r="F2135" s="3">
        <f>((E2135/53)*6)*3</f>
        <v>5.2641509433962259</v>
      </c>
      <c r="G2135" s="4">
        <f>VLOOKUP(A2135,'R12 Trend'!$A$4:$B$6433,2,0)</f>
        <v>-0.19</v>
      </c>
      <c r="H2135" s="10" t="str">
        <f>IFERROR(VLOOKUP(A2135,'DDS Needs'!$A$4:$F$767,6,0),"")</f>
        <v/>
      </c>
      <c r="I2135" s="1">
        <f>IFERROR(VLOOKUP(A2135,'WH INV 4-2-2026'!$A$2:$C$2914,3,0),"")</f>
        <v>33</v>
      </c>
      <c r="J2135" s="1">
        <f>I2135/(C2135/3)</f>
        <v>23.217841497411392</v>
      </c>
      <c r="K2135" s="5" t="str">
        <f>IF((I2135&gt;C2135),"X","")</f>
        <v>X</v>
      </c>
      <c r="L2135" s="7">
        <f>(C2135/3)*13</f>
        <v>18.477169811320753</v>
      </c>
      <c r="M2135" s="7">
        <f>I2135-L2135</f>
        <v>14.522830188679247</v>
      </c>
      <c r="N2135" s="6">
        <f>C2135/$C$2</f>
        <v>1.8395673776568907E-5</v>
      </c>
      <c r="O2135" s="5" t="s">
        <v>27882</v>
      </c>
      <c r="P2135" t="str">
        <f>VLOOKUP(A2135,'External $ Guide'!$A$2:$L$11545,3,0)</f>
        <v>Replenish</v>
      </c>
      <c r="Q2135" t="str">
        <f>VLOOKUP(A2135,'External $ Guide'!$A$2:$L$11545,4,0)</f>
        <v>Retail</v>
      </c>
      <c r="R2135" t="str">
        <f>VLOOKUP(A2135,'External $ Guide'!$A$2:$L$11545,5,0)</f>
        <v>Active</v>
      </c>
      <c r="S2135" t="str">
        <f>IFERROR(VLOOKUP(A2135,'Broker &amp; Vendor'!$A$2:$C$11545,3,0),"")</f>
        <v>PATERNO IMPORTS LTD dba TERLATO DISTELL ARTISAN SPIRITS</v>
      </c>
      <c r="T2135" t="str">
        <f>IFERROR(VLOOKUP(A2135,'Broker &amp; Vendor'!$A$2:$C$11545,2,0),"")</f>
        <v>SGWS- TRANSATLANTIC DIVISION</v>
      </c>
    </row>
    <row r="2136" spans="1:20" x14ac:dyDescent="0.25">
      <c r="A2136" t="s">
        <v>4776</v>
      </c>
      <c r="B2136" t="s">
        <v>682</v>
      </c>
      <c r="C2136" s="10">
        <v>4.2537056603773591</v>
      </c>
      <c r="D2136" s="10">
        <v>4.2537056603773591</v>
      </c>
      <c r="E2136" s="1">
        <v>12.16</v>
      </c>
      <c r="F2136" s="3">
        <f>((E2136/53)*6)*3</f>
        <v>4.1298113207547171</v>
      </c>
      <c r="G2136" s="4">
        <f>VLOOKUP(A2136,'R12 Trend'!$A$4:$B$6433,2,0)</f>
        <v>0.03</v>
      </c>
      <c r="H2136" s="10" t="str">
        <f>IFERROR(VLOOKUP(A2136,'DDS Needs'!$A$4:$F$767,6,0),"")</f>
        <v/>
      </c>
      <c r="I2136" s="1">
        <f>IFERROR(VLOOKUP(A2136,'WH INV 4-2-2026'!$A$2:$C$2914,3,0),"")</f>
        <v>0.41666700000000001</v>
      </c>
      <c r="J2136" s="1">
        <f>I2136/(C2136/3)</f>
        <v>0.29386165846959628</v>
      </c>
      <c r="K2136" s="5" t="str">
        <f>IF((I2136&gt;C2136),"X","")</f>
        <v/>
      </c>
      <c r="L2136" s="7">
        <f>(C2136/3)*13</f>
        <v>18.43272452830189</v>
      </c>
      <c r="M2136" s="7">
        <f>I2136-L2136</f>
        <v>-18.016057528301889</v>
      </c>
      <c r="N2136" s="6">
        <f>C2136/$C$2</f>
        <v>1.835142452542973E-5</v>
      </c>
      <c r="O2136" s="5" t="s">
        <v>27882</v>
      </c>
      <c r="P2136" t="str">
        <f>VLOOKUP(A2136,'External $ Guide'!$A$2:$L$11545,3,0)</f>
        <v>SpecOrder</v>
      </c>
      <c r="Q2136" t="str">
        <f>VLOOKUP(A2136,'External $ Guide'!$A$2:$L$11545,4,0)</f>
        <v>Wholesale</v>
      </c>
      <c r="R2136" t="str">
        <f>VLOOKUP(A2136,'External $ Guide'!$A$2:$L$11545,5,0)</f>
        <v>Active</v>
      </c>
      <c r="S2136" t="str">
        <f>IFERROR(VLOOKUP(A2136,'Broker &amp; Vendor'!$A$2:$C$11545,3,0),"")</f>
        <v>PROXIMO SPIRITS INC.</v>
      </c>
      <c r="T2136" t="str">
        <f>IFERROR(VLOOKUP(A2136,'Broker &amp; Vendor'!$A$2:$C$11545,2,0),"")</f>
        <v>JOHNSON BROTHERS</v>
      </c>
    </row>
    <row r="2137" spans="1:20" x14ac:dyDescent="0.25">
      <c r="A2137" t="s">
        <v>6428</v>
      </c>
      <c r="B2137" t="s">
        <v>2334</v>
      </c>
      <c r="C2137" s="10">
        <v>4.2486792452830189</v>
      </c>
      <c r="D2137" s="10">
        <v>4.2486792452830189</v>
      </c>
      <c r="E2137" s="1">
        <v>12.51</v>
      </c>
      <c r="F2137" s="3">
        <f>((E2137/53)*6)*3</f>
        <v>4.2486792452830189</v>
      </c>
      <c r="G2137" s="4">
        <f>VLOOKUP(A2137,'R12 Trend'!$A$4:$B$6433,2,0)</f>
        <v>0</v>
      </c>
      <c r="H2137" s="10" t="str">
        <f>IFERROR(VLOOKUP(A2137,'DDS Needs'!$A$4:$F$767,6,0),"")</f>
        <v/>
      </c>
      <c r="I2137" s="1">
        <f>IFERROR(VLOOKUP(A2137,'WH INV 4-2-2026'!$A$2:$C$2914,3,0),"")</f>
        <v>27</v>
      </c>
      <c r="J2137" s="1">
        <f>I2137/(C2137/3)</f>
        <v>19.064748201438849</v>
      </c>
      <c r="K2137" s="5" t="str">
        <f>IF((I2137&gt;C2137),"X","")</f>
        <v>X</v>
      </c>
      <c r="L2137" s="7">
        <f>(C2137/3)*13</f>
        <v>18.410943396226415</v>
      </c>
      <c r="M2137" s="7">
        <f>I2137-L2137</f>
        <v>8.5890566037735852</v>
      </c>
      <c r="N2137" s="6">
        <f>C2137/$C$2</f>
        <v>1.8329739461957548E-5</v>
      </c>
      <c r="O2137" s="5" t="s">
        <v>27882</v>
      </c>
      <c r="P2137" t="str">
        <f>VLOOKUP(A2137,'External $ Guide'!$A$2:$L$11545,3,0)</f>
        <v>Replenish</v>
      </c>
      <c r="Q2137" t="str">
        <f>VLOOKUP(A2137,'External $ Guide'!$A$2:$L$11545,4,0)</f>
        <v>Retail</v>
      </c>
      <c r="R2137" t="str">
        <f>VLOOKUP(A2137,'External $ Guide'!$A$2:$L$11545,5,0)</f>
        <v>Active</v>
      </c>
      <c r="S2137" t="str">
        <f>IFERROR(VLOOKUP(A2137,'Broker &amp; Vendor'!$A$2:$C$11545,3,0),"")</f>
        <v>PARK STREET IMPORTS /</v>
      </c>
      <c r="T2137" t="str">
        <f>IFERROR(VLOOKUP(A2137,'Broker &amp; Vendor'!$A$2:$C$11545,2,0),"")</f>
        <v>SGWS- CHAMPION DIVISION</v>
      </c>
    </row>
    <row r="2138" spans="1:20" x14ac:dyDescent="0.25">
      <c r="A2138" t="s">
        <v>6259</v>
      </c>
      <c r="B2138" t="s">
        <v>2165</v>
      </c>
      <c r="C2138" s="10">
        <v>4.1965471698113213</v>
      </c>
      <c r="D2138" s="10">
        <v>4.1965471698113213</v>
      </c>
      <c r="E2138" s="1">
        <v>19.010000000000002</v>
      </c>
      <c r="F2138" s="3">
        <f>((E2138/53)*6)*3</f>
        <v>6.4562264150943403</v>
      </c>
      <c r="G2138" s="4">
        <f>VLOOKUP(A2138,'R12 Trend'!$A$4:$B$6433,2,0)</f>
        <v>-0.35</v>
      </c>
      <c r="H2138" s="10" t="str">
        <f>IFERROR(VLOOKUP(A2138,'DDS Needs'!$A$4:$F$767,6,0),"")</f>
        <v/>
      </c>
      <c r="I2138" s="1">
        <f>IFERROR(VLOOKUP(A2138,'WH INV 4-2-2026'!$A$2:$C$2914,3,0),"")</f>
        <v>30</v>
      </c>
      <c r="J2138" s="1">
        <f>I2138/(C2138/3)</f>
        <v>21.446202403593251</v>
      </c>
      <c r="K2138" s="5" t="str">
        <f>IF((I2138&gt;C2138),"X","")</f>
        <v>X</v>
      </c>
      <c r="L2138" s="7">
        <f>(C2138/3)*13</f>
        <v>18.185037735849058</v>
      </c>
      <c r="M2138" s="7">
        <f>I2138-L2138</f>
        <v>11.814962264150942</v>
      </c>
      <c r="N2138" s="6">
        <f>C2138/$C$2</f>
        <v>1.8104830188783253E-5</v>
      </c>
      <c r="O2138" s="5" t="s">
        <v>27882</v>
      </c>
      <c r="P2138" t="str">
        <f>VLOOKUP(A2138,'External $ Guide'!$A$2:$L$11545,3,0)</f>
        <v>Replenish</v>
      </c>
      <c r="Q2138" t="str">
        <f>VLOOKUP(A2138,'External $ Guide'!$A$2:$L$11545,4,0)</f>
        <v>Retail</v>
      </c>
      <c r="R2138" t="str">
        <f>VLOOKUP(A2138,'External $ Guide'!$A$2:$L$11545,5,0)</f>
        <v>Active</v>
      </c>
      <c r="S2138" t="str">
        <f>IFERROR(VLOOKUP(A2138,'Broker &amp; Vendor'!$A$2:$C$11545,3,0),"")</f>
        <v>MHW LTD</v>
      </c>
      <c r="T2138" t="str">
        <f>IFERROR(VLOOKUP(A2138,'Broker &amp; Vendor'!$A$2:$C$11545,2,0),"")</f>
        <v>GULF DISTRIBUTING</v>
      </c>
    </row>
    <row r="2139" spans="1:20" x14ac:dyDescent="0.25">
      <c r="A2139" t="s">
        <v>5022</v>
      </c>
      <c r="B2139" t="s">
        <v>928</v>
      </c>
      <c r="C2139" s="10">
        <v>4.1510716981132072</v>
      </c>
      <c r="D2139" s="10">
        <v>4.1510716981132072</v>
      </c>
      <c r="E2139" s="1">
        <v>15.67</v>
      </c>
      <c r="F2139" s="3">
        <f>((E2139/53)*6)*3</f>
        <v>5.3218867924528297</v>
      </c>
      <c r="G2139" s="4">
        <f>VLOOKUP(A2139,'R12 Trend'!$A$4:$B$6433,2,0)</f>
        <v>-0.22</v>
      </c>
      <c r="H2139" s="10" t="str">
        <f>IFERROR(VLOOKUP(A2139,'DDS Needs'!$A$4:$F$767,6,0),"")</f>
        <v/>
      </c>
      <c r="I2139" s="1">
        <f>IFERROR(VLOOKUP(A2139,'WH INV 4-2-2026'!$A$2:$C$2914,3,0),"")</f>
        <v>15</v>
      </c>
      <c r="J2139" s="1">
        <f>I2139/(C2139/3)</f>
        <v>10.840574018621243</v>
      </c>
      <c r="K2139" s="5" t="str">
        <f>IF((I2139&gt;C2139),"X","")</f>
        <v>X</v>
      </c>
      <c r="L2139" s="7">
        <f>(C2139/3)*13</f>
        <v>17.987977358490564</v>
      </c>
      <c r="M2139" s="7">
        <f>I2139-L2139</f>
        <v>-2.9879773584905642</v>
      </c>
      <c r="N2139" s="6">
        <f>C2139/$C$2</f>
        <v>1.7908638972639674E-5</v>
      </c>
      <c r="O2139" s="5" t="s">
        <v>27882</v>
      </c>
      <c r="P2139" t="str">
        <f>VLOOKUP(A2139,'External $ Guide'!$A$2:$L$11545,3,0)</f>
        <v>Replenish</v>
      </c>
      <c r="Q2139" t="str">
        <f>VLOOKUP(A2139,'External $ Guide'!$A$2:$L$11545,4,0)</f>
        <v>Retail</v>
      </c>
      <c r="R2139" t="str">
        <f>VLOOKUP(A2139,'External $ Guide'!$A$2:$L$11545,5,0)</f>
        <v>Active</v>
      </c>
      <c r="S2139" t="str">
        <f>IFERROR(VLOOKUP(A2139,'Broker &amp; Vendor'!$A$2:$C$11545,3,0),"")</f>
        <v>BOTTLE TREE BEVERAGE CO. LLC.</v>
      </c>
      <c r="T2139" t="str">
        <f>IFERROR(VLOOKUP(A2139,'Broker &amp; Vendor'!$A$2:$C$11545,2,0),"")</f>
        <v>SGWS- CHAMPION DIVISION</v>
      </c>
    </row>
    <row r="2140" spans="1:20" x14ac:dyDescent="0.25">
      <c r="A2140" t="s">
        <v>4952</v>
      </c>
      <c r="B2140" t="s">
        <v>858</v>
      </c>
      <c r="C2140" s="10">
        <v>4.146656603773585</v>
      </c>
      <c r="D2140" s="10">
        <v>4.146656603773585</v>
      </c>
      <c r="E2140" s="1">
        <v>11.74</v>
      </c>
      <c r="F2140" s="3">
        <f>((E2140/53)*6)*3</f>
        <v>3.9871698113207548</v>
      </c>
      <c r="G2140" s="4">
        <f>VLOOKUP(A2140,'R12 Trend'!$A$4:$B$6433,2,0)</f>
        <v>0.04</v>
      </c>
      <c r="H2140" s="10" t="str">
        <f>IFERROR(VLOOKUP(A2140,'DDS Needs'!$A$4:$F$767,6,0),"")</f>
        <v/>
      </c>
      <c r="I2140" s="1">
        <f>IFERROR(VLOOKUP(A2140,'WH INV 4-2-2026'!$A$2:$C$2914,3,0),"")</f>
        <v>0.41666700000000001</v>
      </c>
      <c r="J2140" s="1">
        <f>I2140/(C2140/3)</f>
        <v>0.30144791803171272</v>
      </c>
      <c r="K2140" s="5" t="str">
        <f>IF((I2140&gt;C2140),"X","")</f>
        <v/>
      </c>
      <c r="L2140" s="7">
        <f>(C2140/3)*13</f>
        <v>17.968845283018869</v>
      </c>
      <c r="M2140" s="7">
        <f>I2140-L2140</f>
        <v>-17.552178283018868</v>
      </c>
      <c r="N2140" s="6">
        <f>C2140/$C$2</f>
        <v>1.7889591281751952E-5</v>
      </c>
      <c r="O2140" s="5" t="s">
        <v>27882</v>
      </c>
      <c r="P2140" t="str">
        <f>VLOOKUP(A2140,'External $ Guide'!$A$2:$L$11545,3,0)</f>
        <v>Replenish</v>
      </c>
      <c r="Q2140" t="str">
        <f>VLOOKUP(A2140,'External $ Guide'!$A$2:$L$11545,4,0)</f>
        <v>Retail</v>
      </c>
      <c r="R2140" t="str">
        <f>VLOOKUP(A2140,'External $ Guide'!$A$2:$L$11545,5,0)</f>
        <v>Active</v>
      </c>
      <c r="S2140" t="str">
        <f>IFERROR(VLOOKUP(A2140,'Broker &amp; Vendor'!$A$2:$C$11545,3,0),"")</f>
        <v>SOUTHEAST WINE LLC DBA</v>
      </c>
      <c r="T2140" t="str">
        <f>IFERROR(VLOOKUP(A2140,'Broker &amp; Vendor'!$A$2:$C$11545,2,0),"")</f>
        <v>GULF DISTRIBUTING</v>
      </c>
    </row>
    <row r="2141" spans="1:20" x14ac:dyDescent="0.25">
      <c r="A2141" t="s">
        <v>4921</v>
      </c>
      <c r="B2141" t="s">
        <v>827</v>
      </c>
      <c r="C2141" s="10">
        <v>4.1366037735849064</v>
      </c>
      <c r="D2141" s="10">
        <v>4.1366037735849064</v>
      </c>
      <c r="E2141" s="1">
        <v>21</v>
      </c>
      <c r="F2141" s="3">
        <f>((E2141/53)*6)*3</f>
        <v>7.132075471698113</v>
      </c>
      <c r="G2141" s="4">
        <f>VLOOKUP(A2141,'R12 Trend'!$A$4:$B$6433,2,0)</f>
        <v>-0.42</v>
      </c>
      <c r="H2141" s="10" t="str">
        <f>IFERROR(VLOOKUP(A2141,'DDS Needs'!$A$4:$F$767,6,0),"")</f>
        <v/>
      </c>
      <c r="I2141" s="1">
        <f>IFERROR(VLOOKUP(A2141,'WH INV 4-2-2026'!$A$2:$C$2914,3,0),"")</f>
        <v>63</v>
      </c>
      <c r="J2141" s="1">
        <f>I2141/(C2141/3)</f>
        <v>45.689655172413779</v>
      </c>
      <c r="K2141" s="5" t="str">
        <f>IF((I2141&gt;C2141),"X","")</f>
        <v>X</v>
      </c>
      <c r="L2141" s="7">
        <f>(C2141/3)*13</f>
        <v>17.92528301886793</v>
      </c>
      <c r="M2141" s="7">
        <f>I2141-L2141</f>
        <v>45.07471698113207</v>
      </c>
      <c r="N2141" s="6">
        <f>C2141/$C$2</f>
        <v>1.7846221154807593E-5</v>
      </c>
      <c r="O2141" s="5" t="s">
        <v>27882</v>
      </c>
      <c r="P2141" t="str">
        <f>VLOOKUP(A2141,'External $ Guide'!$A$2:$L$11545,3,0)</f>
        <v>NoReplen</v>
      </c>
      <c r="Q2141" t="str">
        <f>VLOOKUP(A2141,'External $ Guide'!$A$2:$L$11545,4,0)</f>
        <v>Wholesale</v>
      </c>
      <c r="R2141" t="str">
        <f>VLOOKUP(A2141,'External $ Guide'!$A$2:$L$11545,5,0)</f>
        <v>Active</v>
      </c>
      <c r="S2141" t="str">
        <f>IFERROR(VLOOKUP(A2141,'Broker &amp; Vendor'!$A$2:$C$11545,3,0),"")</f>
        <v>CAMPARI AMERICA</v>
      </c>
      <c r="T2141" t="str">
        <f>IFERROR(VLOOKUP(A2141,'Broker &amp; Vendor'!$A$2:$C$11545,2,0),"")</f>
        <v>SGWS- TRANSATLANTIC DIVISION</v>
      </c>
    </row>
    <row r="2142" spans="1:20" x14ac:dyDescent="0.25">
      <c r="A2142" t="s">
        <v>9860</v>
      </c>
      <c r="B2142" t="s">
        <v>10623</v>
      </c>
      <c r="C2142" s="10">
        <v>4.1360000000000001</v>
      </c>
      <c r="D2142" s="10">
        <v>4.1360000000000001</v>
      </c>
      <c r="E2142">
        <v>10.34</v>
      </c>
      <c r="G2142" s="4"/>
      <c r="H2142" s="10" t="str">
        <f>IFERROR(VLOOKUP(A2142,'DDS Needs'!$A$4:$F$767,6,0),"")</f>
        <v/>
      </c>
      <c r="I2142" s="1">
        <f>IFERROR(VLOOKUP(A2142,'WH INV 4-2-2026'!$A$2:$C$2914,3,0),"")</f>
        <v>45</v>
      </c>
      <c r="J2142" s="1">
        <f>I2142/(C2142/3)</f>
        <v>32.640232108317214</v>
      </c>
      <c r="K2142" s="5" t="str">
        <f>IF((I2142&gt;C2142),"X","")</f>
        <v>X</v>
      </c>
      <c r="L2142" s="7">
        <f>(C2142/3)*13</f>
        <v>17.922666666666668</v>
      </c>
      <c r="M2142" s="7">
        <f>I2142-L2142</f>
        <v>27.077333333333332</v>
      </c>
      <c r="N2142" s="6">
        <f>C2142/$C$2</f>
        <v>1.78436163423785E-5</v>
      </c>
      <c r="O2142" s="5" t="s">
        <v>27882</v>
      </c>
      <c r="P2142" t="str">
        <f>VLOOKUP(A2142,'External $ Guide'!$A$2:$L$11545,3,0)</f>
        <v>Replenish</v>
      </c>
      <c r="Q2142" t="str">
        <f>VLOOKUP(A2142,'External $ Guide'!$A$2:$L$11545,4,0)</f>
        <v>Retail</v>
      </c>
      <c r="R2142" t="str">
        <f>VLOOKUP(A2142,'External $ Guide'!$A$2:$L$11545,5,0)</f>
        <v>Active</v>
      </c>
      <c r="S2142" t="str">
        <f>IFERROR(VLOOKUP(A2142,'Broker &amp; Vendor'!$A$2:$C$11545,3,0),"")</f>
        <v>MIDDLE WEST SPIRITS</v>
      </c>
      <c r="T2142" t="str">
        <f>IFERROR(VLOOKUP(A2142,'Broker &amp; Vendor'!$A$2:$C$11545,2,0),"")</f>
        <v>SGWS- TRANSATLANTIC DIVISION</v>
      </c>
    </row>
    <row r="2143" spans="1:20" x14ac:dyDescent="0.25">
      <c r="A2143" t="s">
        <v>6454</v>
      </c>
      <c r="B2143" t="s">
        <v>2360</v>
      </c>
      <c r="C2143" s="10">
        <v>4.1332075471698104</v>
      </c>
      <c r="D2143" s="10">
        <v>4.1332075471698104</v>
      </c>
      <c r="E2143" s="1">
        <v>12.17</v>
      </c>
      <c r="F2143" s="3">
        <f>((E2143/53)*6)*3</f>
        <v>4.1332075471698104</v>
      </c>
      <c r="G2143" s="4">
        <f>VLOOKUP(A2143,'R12 Trend'!$A$4:$B$6433,2,0)</f>
        <v>0</v>
      </c>
      <c r="H2143" s="10" t="str">
        <f>IFERROR(VLOOKUP(A2143,'DDS Needs'!$A$4:$F$767,6,0),"")</f>
        <v/>
      </c>
      <c r="I2143" s="1">
        <f>IFERROR(VLOOKUP(A2143,'WH INV 4-2-2026'!$A$2:$C$2914,3,0),"")</f>
        <v>0.33333299999999999</v>
      </c>
      <c r="J2143" s="1">
        <f>I2143/(C2143/3)</f>
        <v>0.24194260476581764</v>
      </c>
      <c r="K2143" s="5" t="str">
        <f>IF((I2143&gt;C2143),"X","")</f>
        <v/>
      </c>
      <c r="L2143" s="7">
        <f>(C2143/3)*13</f>
        <v>17.910566037735844</v>
      </c>
      <c r="M2143" s="7">
        <f>I2143-L2143</f>
        <v>-17.577233037735844</v>
      </c>
      <c r="N2143" s="6">
        <f>C2143/$C$2</f>
        <v>1.7831569084893951E-5</v>
      </c>
      <c r="O2143" s="5" t="s">
        <v>27882</v>
      </c>
      <c r="P2143" t="str">
        <f>VLOOKUP(A2143,'External $ Guide'!$A$2:$L$11545,3,0)</f>
        <v>Replenish</v>
      </c>
      <c r="Q2143" t="str">
        <f>VLOOKUP(A2143,'External $ Guide'!$A$2:$L$11545,4,0)</f>
        <v>Retail</v>
      </c>
      <c r="R2143" t="str">
        <f>VLOOKUP(A2143,'External $ Guide'!$A$2:$L$11545,5,0)</f>
        <v>Active</v>
      </c>
      <c r="S2143" t="str">
        <f>IFERROR(VLOOKUP(A2143,'Broker &amp; Vendor'!$A$2:$C$11545,3,0),"")</f>
        <v>PARK STREET IMPORTS /</v>
      </c>
      <c r="T2143" t="str">
        <f>IFERROR(VLOOKUP(A2143,'Broker &amp; Vendor'!$A$2:$C$11545,2,0),"")</f>
        <v>RNDC</v>
      </c>
    </row>
    <row r="2144" spans="1:20" x14ac:dyDescent="0.25">
      <c r="A2144" t="s">
        <v>5097</v>
      </c>
      <c r="B2144" t="s">
        <v>1003</v>
      </c>
      <c r="C2144" s="10">
        <v>4.1324603773584903</v>
      </c>
      <c r="D2144" s="10">
        <v>4.1324603773584903</v>
      </c>
      <c r="E2144" s="1">
        <v>14.66</v>
      </c>
      <c r="F2144" s="3">
        <f>((E2144/53)*6)*3</f>
        <v>4.9788679245283021</v>
      </c>
      <c r="G2144" s="4">
        <f>VLOOKUP(A2144,'R12 Trend'!$A$4:$B$6433,2,0)</f>
        <v>-0.17</v>
      </c>
      <c r="H2144" s="10" t="str">
        <f>IFERROR(VLOOKUP(A2144,'DDS Needs'!$A$4:$F$767,6,0),"")</f>
        <v/>
      </c>
      <c r="I2144" s="1">
        <f>IFERROR(VLOOKUP(A2144,'WH INV 4-2-2026'!$A$2:$C$2914,3,0),"")</f>
        <v>10</v>
      </c>
      <c r="J2144" s="1">
        <f>I2144/(C2144/3)</f>
        <v>7.2595977361012958</v>
      </c>
      <c r="K2144" s="5" t="str">
        <f>IF((I2144&gt;C2144),"X","")</f>
        <v>X</v>
      </c>
      <c r="L2144" s="7">
        <f>(C2144/3)*13</f>
        <v>17.907328301886789</v>
      </c>
      <c r="M2144" s="7">
        <f>I2144-L2144</f>
        <v>-7.907328301886789</v>
      </c>
      <c r="N2144" s="6">
        <f>C2144/$C$2</f>
        <v>1.7828345629512955E-5</v>
      </c>
      <c r="O2144" s="5" t="s">
        <v>27882</v>
      </c>
      <c r="P2144" t="str">
        <f>VLOOKUP(A2144,'External $ Guide'!$A$2:$L$11545,3,0)</f>
        <v>Replenish</v>
      </c>
      <c r="Q2144" t="str">
        <f>VLOOKUP(A2144,'External $ Guide'!$A$2:$L$11545,4,0)</f>
        <v>Retail</v>
      </c>
      <c r="R2144" t="str">
        <f>VLOOKUP(A2144,'External $ Guide'!$A$2:$L$11545,5,0)</f>
        <v>Active</v>
      </c>
      <c r="S2144" t="str">
        <f>IFERROR(VLOOKUP(A2144,'Broker &amp; Vendor'!$A$2:$C$11545,3,0),"")</f>
        <v>MHW LTD / CRILLON</v>
      </c>
      <c r="T2144" t="str">
        <f>IFERROR(VLOOKUP(A2144,'Broker &amp; Vendor'!$A$2:$C$11545,2,0),"")</f>
        <v>OTHER</v>
      </c>
    </row>
    <row r="2145" spans="1:20" x14ac:dyDescent="0.25">
      <c r="A2145" t="s">
        <v>4138</v>
      </c>
      <c r="B2145" t="s">
        <v>49</v>
      </c>
      <c r="C2145" s="10">
        <v>4.1203018867924532</v>
      </c>
      <c r="D2145" s="10">
        <v>4.1203018867924532</v>
      </c>
      <c r="E2145" s="1">
        <v>16.850000000000001</v>
      </c>
      <c r="F2145" s="3">
        <f>((E2145/53)*6)*3</f>
        <v>5.7226415094339629</v>
      </c>
      <c r="G2145" s="4">
        <f>VLOOKUP(A2145,'R12 Trend'!$A$4:$B$6433,2,0)</f>
        <v>-0.28000000000000003</v>
      </c>
      <c r="H2145" s="10" t="str">
        <f>IFERROR(VLOOKUP(A2145,'DDS Needs'!$A$4:$F$767,6,0),"")</f>
        <v/>
      </c>
      <c r="I2145" s="1">
        <f>IFERROR(VLOOKUP(A2145,'WH INV 4-2-2026'!$A$2:$C$2914,3,0),"")</f>
        <v>84</v>
      </c>
      <c r="J2145" s="1">
        <f>I2145/(C2145/3)</f>
        <v>61.160567095285188</v>
      </c>
      <c r="K2145" s="5" t="str">
        <f>IF((I2145&gt;C2145),"X","")</f>
        <v>X</v>
      </c>
      <c r="L2145" s="7">
        <f>(C2145/3)*13</f>
        <v>17.854641509433964</v>
      </c>
      <c r="M2145" s="7">
        <f>I2145-L2145</f>
        <v>66.145358490566039</v>
      </c>
      <c r="N2145" s="6">
        <f>C2145/$C$2</f>
        <v>1.7775891219222141E-5</v>
      </c>
      <c r="O2145" s="5" t="s">
        <v>27882</v>
      </c>
      <c r="P2145" t="str">
        <f>VLOOKUP(A2145,'External $ Guide'!$A$2:$L$11545,3,0)</f>
        <v>Replenish</v>
      </c>
      <c r="Q2145" t="str">
        <f>VLOOKUP(A2145,'External $ Guide'!$A$2:$L$11545,4,0)</f>
        <v>Retail</v>
      </c>
      <c r="R2145" t="str">
        <f>VLOOKUP(A2145,'External $ Guide'!$A$2:$L$11545,5,0)</f>
        <v>Active</v>
      </c>
      <c r="S2145" t="str">
        <f>IFERROR(VLOOKUP(A2145,'Broker &amp; Vendor'!$A$2:$C$11545,3,0),"")</f>
        <v>DIAGEO NORTH AMERICA INC</v>
      </c>
      <c r="T2145" t="str">
        <f>IFERROR(VLOOKUP(A2145,'Broker &amp; Vendor'!$A$2:$C$11545,2,0),"")</f>
        <v>SGWS- COASTAL PACIFIC DIVISION</v>
      </c>
    </row>
    <row r="2146" spans="1:20" x14ac:dyDescent="0.25">
      <c r="A2146" t="s">
        <v>5534</v>
      </c>
      <c r="B2146" t="s">
        <v>1440</v>
      </c>
      <c r="C2146" s="10">
        <v>4.1177207547169807</v>
      </c>
      <c r="D2146" s="10">
        <v>4.1177207547169807</v>
      </c>
      <c r="E2146" s="1">
        <v>17.829999999999998</v>
      </c>
      <c r="F2146" s="3">
        <f>((E2146/53)*6)*3</f>
        <v>6.0554716981132071</v>
      </c>
      <c r="G2146" s="4">
        <f>VLOOKUP(A2146,'R12 Trend'!$A$4:$B$6433,2,0)</f>
        <v>-0.32</v>
      </c>
      <c r="H2146" s="10" t="str">
        <f>IFERROR(VLOOKUP(A2146,'DDS Needs'!$A$4:$F$767,6,0),"")</f>
        <v/>
      </c>
      <c r="I2146" s="1" t="str">
        <f>IFERROR(VLOOKUP(A2146,'WH INV 4-2-2026'!$A$2:$C$2914,3,0),"")</f>
        <v/>
      </c>
      <c r="J2146" s="1" t="e">
        <f>I2146/(C2146/3)</f>
        <v>#VALUE!</v>
      </c>
      <c r="K2146" s="5" t="str">
        <f>IF((I2146&gt;C2146),"X","")</f>
        <v>X</v>
      </c>
      <c r="L2146" s="7">
        <f>(C2146/3)*13</f>
        <v>17.843456603773582</v>
      </c>
      <c r="M2146" s="7" t="e">
        <f>I2146-L2146</f>
        <v>#VALUE!</v>
      </c>
      <c r="N2146" s="6">
        <f>C2146/$C$2</f>
        <v>1.7764755646087777E-5</v>
      </c>
      <c r="O2146" s="5" t="s">
        <v>27882</v>
      </c>
      <c r="P2146" t="str">
        <f>VLOOKUP(A2146,'External $ Guide'!$A$2:$L$11545,3,0)</f>
        <v>SpecOrder</v>
      </c>
      <c r="Q2146" t="str">
        <f>VLOOKUP(A2146,'External $ Guide'!$A$2:$L$11545,4,0)</f>
        <v>Wholesale</v>
      </c>
      <c r="R2146" t="str">
        <f>VLOOKUP(A2146,'External $ Guide'!$A$2:$L$11545,5,0)</f>
        <v>Active</v>
      </c>
      <c r="S2146" t="str">
        <f>IFERROR(VLOOKUP(A2146,'Broker &amp; Vendor'!$A$2:$C$11545,3,0),"")</f>
        <v>MADVINES &amp; SPIRITS INC.</v>
      </c>
      <c r="T2146" t="str">
        <f>IFERROR(VLOOKUP(A2146,'Broker &amp; Vendor'!$A$2:$C$11545,2,0),"")</f>
        <v>MADVINES</v>
      </c>
    </row>
    <row r="2147" spans="1:20" x14ac:dyDescent="0.25">
      <c r="A2147" t="s">
        <v>4619</v>
      </c>
      <c r="B2147" t="s">
        <v>530</v>
      </c>
      <c r="C2147" s="10">
        <v>4.0934716981132082</v>
      </c>
      <c r="D2147" s="10">
        <v>4.0934716981132082</v>
      </c>
      <c r="E2147" s="1">
        <v>14.18</v>
      </c>
      <c r="F2147" s="3">
        <f>((E2147/53)*6)*3</f>
        <v>4.8158490566037742</v>
      </c>
      <c r="G2147" s="4">
        <f>VLOOKUP(A2147,'R12 Trend'!$A$4:$B$6433,2,0)</f>
        <v>-0.15</v>
      </c>
      <c r="H2147" s="10" t="str">
        <f>IFERROR(VLOOKUP(A2147,'DDS Needs'!$A$4:$F$767,6,0),"")</f>
        <v/>
      </c>
      <c r="I2147" s="1">
        <f>IFERROR(VLOOKUP(A2147,'WH INV 4-2-2026'!$A$2:$C$2914,3,0),"")</f>
        <v>84</v>
      </c>
      <c r="J2147" s="1">
        <f>I2147/(C2147/3)</f>
        <v>61.56143698664232</v>
      </c>
      <c r="K2147" s="5" t="str">
        <f>IF((I2147&gt;C2147),"X","")</f>
        <v>X</v>
      </c>
      <c r="L2147" s="7">
        <f>(C2147/3)*13</f>
        <v>17.738377358490567</v>
      </c>
      <c r="M2147" s="7">
        <f>I2147-L2147</f>
        <v>66.261622641509433</v>
      </c>
      <c r="N2147" s="6">
        <f>C2147/$C$2</f>
        <v>1.7660139866904425E-5</v>
      </c>
      <c r="O2147" s="5" t="s">
        <v>27882</v>
      </c>
      <c r="P2147" t="str">
        <f>VLOOKUP(A2147,'External $ Guide'!$A$2:$L$11545,3,0)</f>
        <v>Replenish</v>
      </c>
      <c r="Q2147" t="str">
        <f>VLOOKUP(A2147,'External $ Guide'!$A$2:$L$11545,4,0)</f>
        <v>Retail</v>
      </c>
      <c r="R2147" t="str">
        <f>VLOOKUP(A2147,'External $ Guide'!$A$2:$L$11545,5,0)</f>
        <v>Active</v>
      </c>
      <c r="S2147" t="str">
        <f>IFERROR(VLOOKUP(A2147,'Broker &amp; Vendor'!$A$2:$C$11545,3,0),"")</f>
        <v>W. J. DEUTSCH &amp; SONS</v>
      </c>
      <c r="T2147" t="str">
        <f>IFERROR(VLOOKUP(A2147,'Broker &amp; Vendor'!$A$2:$C$11545,2,0),"")</f>
        <v>SGWS- CHAMPION DIVISION</v>
      </c>
    </row>
    <row r="2148" spans="1:20" x14ac:dyDescent="0.25">
      <c r="A2148" t="s">
        <v>6764</v>
      </c>
      <c r="B2148" t="s">
        <v>2670</v>
      </c>
      <c r="C2148" s="10">
        <v>4.0754716981132084</v>
      </c>
      <c r="D2148" s="10">
        <v>4.0754716981132084</v>
      </c>
      <c r="E2148" s="1">
        <v>10</v>
      </c>
      <c r="F2148" s="3">
        <f>((E2148/53)*6)*3</f>
        <v>3.3962264150943402</v>
      </c>
      <c r="G2148" s="4">
        <f>VLOOKUP(A2148,'R12 Trend'!$A$4:$B$6433,2,0)</f>
        <v>9.7100000000000009</v>
      </c>
      <c r="H2148" s="10" t="str">
        <f>IFERROR(VLOOKUP(A2148,'DDS Needs'!$A$4:$F$767,6,0),"")</f>
        <v/>
      </c>
      <c r="I2148" s="1">
        <f>IFERROR(VLOOKUP(A2148,'WH INV 4-2-2026'!$A$2:$C$2914,3,0),"")</f>
        <v>26</v>
      </c>
      <c r="J2148" s="1">
        <f>I2148/(C2148/3)</f>
        <v>19.138888888888882</v>
      </c>
      <c r="K2148" s="5" t="str">
        <f>IF((I2148&gt;C2148),"X","")</f>
        <v>X</v>
      </c>
      <c r="L2148" s="7">
        <f>(C2148/3)*13</f>
        <v>17.660377358490571</v>
      </c>
      <c r="M2148" s="7">
        <f>I2148-L2148</f>
        <v>8.339622641509429</v>
      </c>
      <c r="N2148" s="6">
        <f>C2148/$C$2</f>
        <v>1.7582483896362161E-5</v>
      </c>
      <c r="O2148" s="5" t="s">
        <v>27882</v>
      </c>
      <c r="P2148" t="str">
        <f>VLOOKUP(A2148,'External $ Guide'!$A$2:$L$11545,3,0)</f>
        <v>Replenish</v>
      </c>
      <c r="Q2148" t="str">
        <f>VLOOKUP(A2148,'External $ Guide'!$A$2:$L$11545,4,0)</f>
        <v>Retail</v>
      </c>
      <c r="R2148" t="str">
        <f>VLOOKUP(A2148,'External $ Guide'!$A$2:$L$11545,5,0)</f>
        <v>Active</v>
      </c>
      <c r="S2148" t="str">
        <f>IFERROR(VLOOKUP(A2148,'Broker &amp; Vendor'!$A$2:$C$11545,3,0),"")</f>
        <v>I PLANET LLC D/B/A EASTERN WIN</v>
      </c>
      <c r="T2148" t="str">
        <f>IFERROR(VLOOKUP(A2148,'Broker &amp; Vendor'!$A$2:$C$11545,2,0),"")</f>
        <v>PRESTIGE LIQUORS LLC</v>
      </c>
    </row>
    <row r="2149" spans="1:20" x14ac:dyDescent="0.25">
      <c r="A2149" t="s">
        <v>7492</v>
      </c>
      <c r="B2149" t="s">
        <v>3398</v>
      </c>
      <c r="C2149" s="10">
        <v>4.0656905660377349</v>
      </c>
      <c r="D2149" s="10">
        <v>4.0656905660377349</v>
      </c>
      <c r="E2149" s="1">
        <v>13.92</v>
      </c>
      <c r="F2149" s="3">
        <f>((E2149/53)*6)*3</f>
        <v>4.7275471698113201</v>
      </c>
      <c r="G2149" s="4">
        <f>VLOOKUP(A2149,'R12 Trend'!$A$4:$B$6433,2,0)</f>
        <v>-0.14000000000000001</v>
      </c>
      <c r="H2149" s="10" t="str">
        <f>IFERROR(VLOOKUP(A2149,'DDS Needs'!$A$4:$F$767,6,0),"")</f>
        <v/>
      </c>
      <c r="I2149" s="1">
        <f>IFERROR(VLOOKUP(A2149,'WH INV 4-2-2026'!$A$2:$C$2914,3,0),"")</f>
        <v>59</v>
      </c>
      <c r="J2149" s="1">
        <f>I2149/(C2149/3)</f>
        <v>43.535039650717287</v>
      </c>
      <c r="K2149" s="5" t="str">
        <f>IF((I2149&gt;C2149),"X","")</f>
        <v>X</v>
      </c>
      <c r="L2149" s="7">
        <f>(C2149/3)*13</f>
        <v>17.617992452830187</v>
      </c>
      <c r="M2149" s="7">
        <f>I2149-L2149</f>
        <v>41.382007547169813</v>
      </c>
      <c r="N2149" s="6">
        <f>C2149/$C$2</f>
        <v>1.7540285935010883E-5</v>
      </c>
      <c r="O2149" s="5" t="s">
        <v>27882</v>
      </c>
      <c r="P2149" t="str">
        <f>VLOOKUP(A2149,'External $ Guide'!$A$2:$L$11545,3,0)</f>
        <v>Replenish</v>
      </c>
      <c r="Q2149" t="str">
        <f>VLOOKUP(A2149,'External $ Guide'!$A$2:$L$11545,4,0)</f>
        <v>Special order</v>
      </c>
      <c r="R2149" t="str">
        <f>VLOOKUP(A2149,'External $ Guide'!$A$2:$L$11545,5,0)</f>
        <v>Active</v>
      </c>
      <c r="S2149" t="str">
        <f>IFERROR(VLOOKUP(A2149,'Broker &amp; Vendor'!$A$2:$C$11545,3,0),"")</f>
        <v>SAZERAC CO INC</v>
      </c>
      <c r="T2149" t="str">
        <f>IFERROR(VLOOKUP(A2149,'Broker &amp; Vendor'!$A$2:$C$11545,2,0),"")</f>
        <v>UNITED</v>
      </c>
    </row>
    <row r="2150" spans="1:20" x14ac:dyDescent="0.25">
      <c r="A2150" t="s">
        <v>6211</v>
      </c>
      <c r="B2150" t="s">
        <v>2117</v>
      </c>
      <c r="C2150" s="10">
        <v>4.0345471698113204</v>
      </c>
      <c r="D2150" s="10">
        <v>4.0345471698113204</v>
      </c>
      <c r="E2150" s="1">
        <v>10.33</v>
      </c>
      <c r="F2150" s="3">
        <f>((E2150/53)*6)*3</f>
        <v>3.5083018867924531</v>
      </c>
      <c r="G2150" s="4">
        <f>VLOOKUP(A2150,'R12 Trend'!$A$4:$B$6433,2,0)</f>
        <v>0.15</v>
      </c>
      <c r="H2150" s="10" t="str">
        <f>IFERROR(VLOOKUP(A2150,'DDS Needs'!$A$4:$F$767,6,0),"")</f>
        <v/>
      </c>
      <c r="I2150" s="1">
        <f>IFERROR(VLOOKUP(A2150,'WH INV 4-2-2026'!$A$2:$C$2914,3,0),"")</f>
        <v>16</v>
      </c>
      <c r="J2150" s="1">
        <f>I2150/(C2150/3)</f>
        <v>11.897245955918461</v>
      </c>
      <c r="K2150" s="5" t="str">
        <f>IF((I2150&gt;C2150),"X","")</f>
        <v>X</v>
      </c>
      <c r="L2150" s="7">
        <f>(C2150/3)*13</f>
        <v>17.483037735849056</v>
      </c>
      <c r="M2150" s="7">
        <f>I2150-L2150</f>
        <v>-1.4830377358490558</v>
      </c>
      <c r="N2150" s="6">
        <f>C2150/$C$2</f>
        <v>1.7405926453902852E-5</v>
      </c>
      <c r="O2150" s="5" t="s">
        <v>27882</v>
      </c>
      <c r="P2150" t="str">
        <f>VLOOKUP(A2150,'External $ Guide'!$A$2:$L$11545,3,0)</f>
        <v>Replenish</v>
      </c>
      <c r="Q2150" t="str">
        <f>VLOOKUP(A2150,'External $ Guide'!$A$2:$L$11545,4,0)</f>
        <v>Retail</v>
      </c>
      <c r="R2150" t="str">
        <f>VLOOKUP(A2150,'External $ Guide'!$A$2:$L$11545,5,0)</f>
        <v>Active</v>
      </c>
      <c r="S2150" t="str">
        <f>IFERROR(VLOOKUP(A2150,'Broker &amp; Vendor'!$A$2:$C$11545,3,0),"")</f>
        <v>MHW LTD</v>
      </c>
      <c r="T2150" t="str">
        <f>IFERROR(VLOOKUP(A2150,'Broker &amp; Vendor'!$A$2:$C$11545,2,0),"")</f>
        <v>RNDC</v>
      </c>
    </row>
    <row r="2151" spans="1:20" x14ac:dyDescent="0.25">
      <c r="A2151" t="s">
        <v>6930</v>
      </c>
      <c r="B2151" t="s">
        <v>2836</v>
      </c>
      <c r="C2151" s="10">
        <v>4.026566037735849</v>
      </c>
      <c r="D2151" s="10">
        <v>4.026566037735849</v>
      </c>
      <c r="E2151" s="1">
        <v>9.8800000000000008</v>
      </c>
      <c r="F2151" s="3">
        <f>((E2151/53)*6)*3</f>
        <v>3.3554716981132078</v>
      </c>
      <c r="G2151" s="4">
        <f>VLOOKUP(A2151,'R12 Trend'!$A$4:$B$6433,2,0)</f>
        <v>59.46</v>
      </c>
      <c r="H2151" s="10" t="str">
        <f>IFERROR(VLOOKUP(A2151,'DDS Needs'!$A$4:$F$767,6,0),"")</f>
        <v/>
      </c>
      <c r="I2151" s="1" t="str">
        <f>IFERROR(VLOOKUP(A2151,'WH INV 4-2-2026'!$A$2:$C$2914,3,0),"")</f>
        <v/>
      </c>
      <c r="J2151" s="1" t="e">
        <f>I2151/(C2151/3)</f>
        <v>#VALUE!</v>
      </c>
      <c r="K2151" s="5" t="str">
        <f>IF((I2151&gt;C2151),"X","")</f>
        <v>X</v>
      </c>
      <c r="L2151" s="7">
        <f>(C2151/3)*13</f>
        <v>17.448452830188678</v>
      </c>
      <c r="M2151" s="7" t="e">
        <f>I2151-L2151</f>
        <v>#VALUE!</v>
      </c>
      <c r="N2151" s="6">
        <f>C2151/$C$2</f>
        <v>1.7371494089605811E-5</v>
      </c>
      <c r="O2151" s="5" t="s">
        <v>27882</v>
      </c>
      <c r="P2151" t="str">
        <f>VLOOKUP(A2151,'External $ Guide'!$A$2:$L$11545,3,0)</f>
        <v>Replenish</v>
      </c>
      <c r="Q2151" t="str">
        <f>VLOOKUP(A2151,'External $ Guide'!$A$2:$L$11545,4,0)</f>
        <v>Retail</v>
      </c>
      <c r="R2151" t="str">
        <f>VLOOKUP(A2151,'External $ Guide'!$A$2:$L$11545,5,0)</f>
        <v>Active</v>
      </c>
      <c r="S2151" t="str">
        <f>IFERROR(VLOOKUP(A2151,'Broker &amp; Vendor'!$A$2:$C$11545,3,0),"")</f>
        <v>ASSOCIATED BREWING COMPANY</v>
      </c>
      <c r="T2151" t="str">
        <f>IFERROR(VLOOKUP(A2151,'Broker &amp; Vendor'!$A$2:$C$11545,2,0),"")</f>
        <v>JOHNSON BROTHERS</v>
      </c>
    </row>
    <row r="2152" spans="1:20" x14ac:dyDescent="0.25">
      <c r="A2152" t="s">
        <v>9379</v>
      </c>
      <c r="B2152" t="s">
        <v>10619</v>
      </c>
      <c r="C2152" s="10">
        <v>4</v>
      </c>
      <c r="D2152" s="10">
        <v>4</v>
      </c>
      <c r="E2152">
        <v>10</v>
      </c>
      <c r="G2152" s="4"/>
      <c r="H2152" s="10" t="str">
        <f>IFERROR(VLOOKUP(A2152,'DDS Needs'!$A$4:$F$767,6,0),"")</f>
        <v/>
      </c>
      <c r="I2152" s="1" t="str">
        <f>IFERROR(VLOOKUP(A2152,'WH INV 4-2-2026'!$A$2:$C$2914,3,0),"")</f>
        <v/>
      </c>
      <c r="J2152" s="1" t="e">
        <f>I2152/(C2152/3)</f>
        <v>#VALUE!</v>
      </c>
      <c r="K2152" s="5" t="str">
        <f>IF((I2152&gt;C2152),"X","")</f>
        <v>X</v>
      </c>
      <c r="L2152" s="7">
        <f>(C2152/3)*13</f>
        <v>17.333333333333332</v>
      </c>
      <c r="M2152" s="7" t="e">
        <f>I2152-L2152</f>
        <v>#VALUE!</v>
      </c>
      <c r="N2152" s="6">
        <f>C2152/$C$2</f>
        <v>1.7256882342725822E-5</v>
      </c>
      <c r="O2152" s="5" t="s">
        <v>27882</v>
      </c>
      <c r="P2152" t="str">
        <f>VLOOKUP(A2152,'External $ Guide'!$A$2:$L$11545,3,0)</f>
        <v>SpecOrder</v>
      </c>
      <c r="Q2152" t="str">
        <f>VLOOKUP(A2152,'External $ Guide'!$A$2:$L$11545,4,0)</f>
        <v>Retail</v>
      </c>
      <c r="R2152" t="str">
        <f>VLOOKUP(A2152,'External $ Guide'!$A$2:$L$11545,5,0)</f>
        <v>Active</v>
      </c>
      <c r="S2152" t="str">
        <f>IFERROR(VLOOKUP(A2152,'Broker &amp; Vendor'!$A$2:$C$11545,3,0),"")</f>
        <v>LUXCO INC</v>
      </c>
      <c r="T2152" t="str">
        <f>IFERROR(VLOOKUP(A2152,'Broker &amp; Vendor'!$A$2:$C$11545,2,0),"")</f>
        <v>RNDC</v>
      </c>
    </row>
    <row r="2153" spans="1:20" x14ac:dyDescent="0.25">
      <c r="A2153" t="s">
        <v>9911</v>
      </c>
      <c r="B2153" t="s">
        <v>10641</v>
      </c>
      <c r="C2153" s="10">
        <v>4</v>
      </c>
      <c r="D2153" s="10">
        <v>4</v>
      </c>
      <c r="E2153">
        <v>10</v>
      </c>
      <c r="G2153" s="4"/>
      <c r="H2153" s="10" t="str">
        <f>IFERROR(VLOOKUP(A2153,'DDS Needs'!$A$4:$F$767,6,0),"")</f>
        <v/>
      </c>
      <c r="I2153" s="1">
        <f>IFERROR(VLOOKUP(A2153,'WH INV 4-2-2026'!$A$2:$C$2914,3,0),"")</f>
        <v>3</v>
      </c>
      <c r="J2153" s="1">
        <f>I2153/(C2153/3)</f>
        <v>2.25</v>
      </c>
      <c r="K2153" s="5" t="str">
        <f>IF((I2153&gt;C2153),"X","")</f>
        <v/>
      </c>
      <c r="L2153" s="7">
        <f>(C2153/3)*13</f>
        <v>17.333333333333332</v>
      </c>
      <c r="M2153" s="7">
        <f>I2153-L2153</f>
        <v>-14.333333333333332</v>
      </c>
      <c r="N2153" s="6">
        <f>C2153/$C$2</f>
        <v>1.7256882342725822E-5</v>
      </c>
      <c r="O2153" s="5" t="s">
        <v>27882</v>
      </c>
      <c r="P2153" t="str">
        <f>VLOOKUP(A2153,'External $ Guide'!$A$2:$L$11545,3,0)</f>
        <v>Replenish</v>
      </c>
      <c r="Q2153" t="str">
        <f>VLOOKUP(A2153,'External $ Guide'!$A$2:$L$11545,4,0)</f>
        <v>Retail</v>
      </c>
      <c r="R2153" t="str">
        <f>VLOOKUP(A2153,'External $ Guide'!$A$2:$L$11545,5,0)</f>
        <v>Active</v>
      </c>
      <c r="S2153" t="str">
        <f>IFERROR(VLOOKUP(A2153,'Broker &amp; Vendor'!$A$2:$C$11545,3,0),"")</f>
        <v>WILLIAM GRANT AND SONS</v>
      </c>
      <c r="T2153" t="str">
        <f>IFERROR(VLOOKUP(A2153,'Broker &amp; Vendor'!$A$2:$C$11545,2,0),"")</f>
        <v>RNDC</v>
      </c>
    </row>
    <row r="2154" spans="1:20" x14ac:dyDescent="0.25">
      <c r="A2154" t="s">
        <v>7445</v>
      </c>
      <c r="B2154" t="s">
        <v>3351</v>
      </c>
      <c r="C2154" s="10">
        <v>3.978407547169811</v>
      </c>
      <c r="D2154" s="10">
        <v>3.978407547169811</v>
      </c>
      <c r="E2154" s="1">
        <v>15.83</v>
      </c>
      <c r="F2154" s="3">
        <f>((E2154/53)*6)*3</f>
        <v>5.3762264150943393</v>
      </c>
      <c r="G2154" s="4">
        <f>VLOOKUP(A2154,'R12 Trend'!$A$4:$B$6433,2,0)</f>
        <v>-0.26</v>
      </c>
      <c r="H2154" s="10" t="str">
        <f>IFERROR(VLOOKUP(A2154,'DDS Needs'!$A$4:$F$767,6,0),"")</f>
        <v/>
      </c>
      <c r="I2154" s="1">
        <f>IFERROR(VLOOKUP(A2154,'WH INV 4-2-2026'!$A$2:$C$2914,3,0),"")</f>
        <v>16</v>
      </c>
      <c r="J2154" s="1">
        <f>I2154/(C2154/3)</f>
        <v>12.065128931837712</v>
      </c>
      <c r="K2154" s="5" t="str">
        <f>IF((I2154&gt;C2154),"X","")</f>
        <v>X</v>
      </c>
      <c r="L2154" s="7">
        <f>(C2154/3)*13</f>
        <v>17.239766037735848</v>
      </c>
      <c r="M2154" s="7">
        <f>I2154-L2154</f>
        <v>-1.2397660377358477</v>
      </c>
      <c r="N2154" s="6">
        <f>C2154/$C$2</f>
        <v>1.7163727738230464E-5</v>
      </c>
      <c r="O2154" s="5" t="s">
        <v>27882</v>
      </c>
      <c r="P2154" t="str">
        <f>VLOOKUP(A2154,'External $ Guide'!$A$2:$L$11545,3,0)</f>
        <v>Replenish</v>
      </c>
      <c r="Q2154" t="str">
        <f>VLOOKUP(A2154,'External $ Guide'!$A$2:$L$11545,4,0)</f>
        <v>Wholesale bottle</v>
      </c>
      <c r="R2154" t="str">
        <f>VLOOKUP(A2154,'External $ Guide'!$A$2:$L$11545,5,0)</f>
        <v>Active</v>
      </c>
      <c r="S2154" t="str">
        <f>IFERROR(VLOOKUP(A2154,'Broker &amp; Vendor'!$A$2:$C$11545,3,0),"")</f>
        <v>PERNOD RICARD USA</v>
      </c>
      <c r="T2154" t="str">
        <f>IFERROR(VLOOKUP(A2154,'Broker &amp; Vendor'!$A$2:$C$11545,2,0),"")</f>
        <v>SGWS- AMERICAN LIBERTY DIVISION</v>
      </c>
    </row>
    <row r="2155" spans="1:20" x14ac:dyDescent="0.25">
      <c r="A2155" t="s">
        <v>5968</v>
      </c>
      <c r="B2155" t="s">
        <v>1874</v>
      </c>
      <c r="C2155" s="10">
        <v>3.9633962264150946</v>
      </c>
      <c r="D2155" s="10">
        <v>3.9633962264150946</v>
      </c>
      <c r="E2155" s="1">
        <v>11.67</v>
      </c>
      <c r="F2155" s="3">
        <f>((E2155/53)*6)*3</f>
        <v>3.9633962264150946</v>
      </c>
      <c r="G2155" s="4">
        <f>VLOOKUP(A2155,'R12 Trend'!$A$4:$B$6433,2,0)</f>
        <v>0</v>
      </c>
      <c r="H2155" s="10" t="str">
        <f>IFERROR(VLOOKUP(A2155,'DDS Needs'!$A$4:$F$767,6,0),"")</f>
        <v/>
      </c>
      <c r="I2155" s="1">
        <f>IFERROR(VLOOKUP(A2155,'WH INV 4-2-2026'!$A$2:$C$2914,3,0),"")</f>
        <v>95</v>
      </c>
      <c r="J2155" s="1">
        <f>I2155/(C2155/3)</f>
        <v>71.908026278206222</v>
      </c>
      <c r="K2155" s="5" t="str">
        <f>IF((I2155&gt;C2155),"X","")</f>
        <v>X</v>
      </c>
      <c r="L2155" s="7">
        <f>(C2155/3)*13</f>
        <v>17.174716981132075</v>
      </c>
      <c r="M2155" s="7">
        <f>I2155-L2155</f>
        <v>77.825283018867921</v>
      </c>
      <c r="N2155" s="6">
        <f>C2155/$C$2</f>
        <v>1.7098965589212199E-5</v>
      </c>
      <c r="O2155" s="5" t="s">
        <v>27882</v>
      </c>
      <c r="P2155" t="str">
        <f>VLOOKUP(A2155,'External $ Guide'!$A$2:$L$11545,3,0)</f>
        <v>SpecOrder</v>
      </c>
      <c r="Q2155" t="str">
        <f>VLOOKUP(A2155,'External $ Guide'!$A$2:$L$11545,4,0)</f>
        <v>Retail</v>
      </c>
      <c r="R2155" t="str">
        <f>VLOOKUP(A2155,'External $ Guide'!$A$2:$L$11545,5,0)</f>
        <v>Active</v>
      </c>
      <c r="S2155" t="s">
        <v>27956</v>
      </c>
      <c r="T2155" t="str">
        <f>IFERROR(VLOOKUP(A2155,'Broker &amp; Vendor'!$A$2:$C$11545,2,0),"")</f>
        <v>SGWS- CHAMPION DIVISION</v>
      </c>
    </row>
    <row r="2156" spans="1:20" x14ac:dyDescent="0.25">
      <c r="A2156" t="s">
        <v>6338</v>
      </c>
      <c r="B2156" t="s">
        <v>2244</v>
      </c>
      <c r="C2156" s="10">
        <v>3.9633962264150946</v>
      </c>
      <c r="D2156" s="10">
        <v>3.9633962264150946</v>
      </c>
      <c r="E2156" s="1">
        <v>11.67</v>
      </c>
      <c r="F2156" s="3">
        <f>((E2156/53)*6)*3</f>
        <v>3.9633962264150946</v>
      </c>
      <c r="G2156" s="4">
        <f>VLOOKUP(A2156,'R12 Trend'!$A$4:$B$6433,2,0)</f>
        <v>0</v>
      </c>
      <c r="H2156" s="10" t="str">
        <f>IFERROR(VLOOKUP(A2156,'DDS Needs'!$A$4:$F$767,6,0),"")</f>
        <v/>
      </c>
      <c r="I2156" s="1">
        <f>IFERROR(VLOOKUP(A2156,'WH INV 4-2-2026'!$A$2:$C$2914,3,0),"")</f>
        <v>40</v>
      </c>
      <c r="J2156" s="1">
        <f>I2156/(C2156/3)</f>
        <v>30.277063696086831</v>
      </c>
      <c r="K2156" s="5" t="str">
        <f>IF((I2156&gt;C2156),"X","")</f>
        <v>X</v>
      </c>
      <c r="L2156" s="7">
        <f>(C2156/3)*13</f>
        <v>17.174716981132075</v>
      </c>
      <c r="M2156" s="7">
        <f>I2156-L2156</f>
        <v>22.825283018867925</v>
      </c>
      <c r="N2156" s="6">
        <f>C2156/$C$2</f>
        <v>1.7098965589212199E-5</v>
      </c>
      <c r="O2156" s="5" t="s">
        <v>27882</v>
      </c>
      <c r="P2156" t="str">
        <f>VLOOKUP(A2156,'External $ Guide'!$A$2:$L$11545,3,0)</f>
        <v>Replenish</v>
      </c>
      <c r="Q2156" t="str">
        <f>VLOOKUP(A2156,'External $ Guide'!$A$2:$L$11545,4,0)</f>
        <v>Retail</v>
      </c>
      <c r="R2156" t="str">
        <f>VLOOKUP(A2156,'External $ Guide'!$A$2:$L$11545,5,0)</f>
        <v>Active</v>
      </c>
      <c r="S2156" t="str">
        <f>IFERROR(VLOOKUP(A2156,'Broker &amp; Vendor'!$A$2:$C$11545,3,0),"")</f>
        <v>WILLIAM GRANT AND SONS</v>
      </c>
      <c r="T2156" t="str">
        <f>IFERROR(VLOOKUP(A2156,'Broker &amp; Vendor'!$A$2:$C$11545,2,0),"")</f>
        <v>RNDC</v>
      </c>
    </row>
    <row r="2157" spans="1:20" x14ac:dyDescent="0.25">
      <c r="A2157" t="s">
        <v>5993</v>
      </c>
      <c r="B2157" t="s">
        <v>1899</v>
      </c>
      <c r="C2157" s="10">
        <v>3.9633962264150946</v>
      </c>
      <c r="D2157" s="10">
        <v>3.9633962264150946</v>
      </c>
      <c r="E2157" s="1">
        <v>11.67</v>
      </c>
      <c r="F2157" s="3">
        <f>((E2157/53)*6)*3</f>
        <v>3.9633962264150946</v>
      </c>
      <c r="G2157" s="4">
        <f>VLOOKUP(A2157,'R12 Trend'!$A$4:$B$6433,2,0)</f>
        <v>0</v>
      </c>
      <c r="H2157" s="10" t="str">
        <f>IFERROR(VLOOKUP(A2157,'DDS Needs'!$A$4:$F$767,6,0),"")</f>
        <v/>
      </c>
      <c r="I2157" s="1">
        <f>IFERROR(VLOOKUP(A2157,'WH INV 4-2-2026'!$A$2:$C$2914,3,0),"")</f>
        <v>4</v>
      </c>
      <c r="J2157" s="1">
        <f>I2157/(C2157/3)</f>
        <v>3.027706369608683</v>
      </c>
      <c r="K2157" s="5" t="str">
        <f>IF((I2157&gt;C2157),"X","")</f>
        <v>X</v>
      </c>
      <c r="L2157" s="7">
        <f>(C2157/3)*13</f>
        <v>17.174716981132075</v>
      </c>
      <c r="M2157" s="7">
        <f>I2157-L2157</f>
        <v>-13.174716981132075</v>
      </c>
      <c r="N2157" s="6">
        <f>C2157/$C$2</f>
        <v>1.7098965589212199E-5</v>
      </c>
      <c r="O2157" s="5" t="s">
        <v>27882</v>
      </c>
      <c r="P2157" t="str">
        <f>VLOOKUP(A2157,'External $ Guide'!$A$2:$L$11545,3,0)</f>
        <v>SpecOrder</v>
      </c>
      <c r="Q2157" t="str">
        <f>VLOOKUP(A2157,'External $ Guide'!$A$2:$L$11545,4,0)</f>
        <v>Retail</v>
      </c>
      <c r="R2157" t="str">
        <f>VLOOKUP(A2157,'External $ Guide'!$A$2:$L$11545,5,0)</f>
        <v>Active</v>
      </c>
      <c r="S2157" t="str">
        <f>IFERROR(VLOOKUP(A2157,'Broker &amp; Vendor'!$A$2:$C$11545,3,0),"")</f>
        <v>SWEET HOME SPIRITS INC</v>
      </c>
      <c r="T2157" t="str">
        <f>IFERROR(VLOOKUP(A2157,'Broker &amp; Vendor'!$A$2:$C$11545,2,0),"")</f>
        <v>OTHER</v>
      </c>
    </row>
    <row r="2158" spans="1:20" x14ac:dyDescent="0.25">
      <c r="A2158" t="s">
        <v>6179</v>
      </c>
      <c r="B2158" t="s">
        <v>2085</v>
      </c>
      <c r="C2158" s="10">
        <v>3.953207547169812</v>
      </c>
      <c r="D2158" s="10">
        <v>3.953207547169812</v>
      </c>
      <c r="E2158" s="1">
        <v>12</v>
      </c>
      <c r="F2158" s="3">
        <f>((E2158/53)*6)*3</f>
        <v>4.0754716981132084</v>
      </c>
      <c r="G2158" s="4">
        <f>VLOOKUP(A2158,'R12 Trend'!$A$4:$B$6433,2,0)</f>
        <v>-0.03</v>
      </c>
      <c r="H2158" s="10" t="str">
        <f>IFERROR(VLOOKUP(A2158,'DDS Needs'!$A$4:$F$767,6,0),"")</f>
        <v/>
      </c>
      <c r="I2158" s="1">
        <f>IFERROR(VLOOKUP(A2158,'WH INV 4-2-2026'!$A$2:$C$2914,3,0),"")</f>
        <v>62</v>
      </c>
      <c r="J2158" s="1">
        <f>I2158/(C2158/3)</f>
        <v>47.050400916380291</v>
      </c>
      <c r="K2158" s="5" t="str">
        <f>IF((I2158&gt;C2158),"X","")</f>
        <v>X</v>
      </c>
      <c r="L2158" s="7">
        <f>(C2158/3)*13</f>
        <v>17.130566037735854</v>
      </c>
      <c r="M2158" s="7">
        <f>I2158-L2158</f>
        <v>44.869433962264146</v>
      </c>
      <c r="N2158" s="6">
        <f>C2158/$C$2</f>
        <v>1.7055009379471295E-5</v>
      </c>
      <c r="O2158" s="5" t="s">
        <v>27882</v>
      </c>
      <c r="P2158" t="str">
        <f>VLOOKUP(A2158,'External $ Guide'!$A$2:$L$11545,3,0)</f>
        <v>Replenish</v>
      </c>
      <c r="Q2158" t="str">
        <f>VLOOKUP(A2158,'External $ Guide'!$A$2:$L$11545,4,0)</f>
        <v>Retail</v>
      </c>
      <c r="R2158" t="str">
        <f>VLOOKUP(A2158,'External $ Guide'!$A$2:$L$11545,5,0)</f>
        <v>Active</v>
      </c>
      <c r="S2158" t="str">
        <f>IFERROR(VLOOKUP(A2158,'Broker &amp; Vendor'!$A$2:$C$11545,3,0),"")</f>
        <v>ALLTECH BEVERAGE DIVISION LLC dba LEXINGTON BREWING &amp; DISTILLING CO.</v>
      </c>
      <c r="T2158" t="str">
        <f>IFERROR(VLOOKUP(A2158,'Broker &amp; Vendor'!$A$2:$C$11545,2,0),"")</f>
        <v>UNITED</v>
      </c>
    </row>
    <row r="2159" spans="1:20" x14ac:dyDescent="0.25">
      <c r="A2159" t="s">
        <v>4786</v>
      </c>
      <c r="B2159" t="s">
        <v>692</v>
      </c>
      <c r="C2159" s="10">
        <v>3.9409811320754722</v>
      </c>
      <c r="D2159" s="10">
        <v>3.9409811320754722</v>
      </c>
      <c r="E2159" s="1">
        <v>9.67</v>
      </c>
      <c r="F2159" s="3">
        <f>((E2159/53)*6)*3</f>
        <v>3.2841509433962268</v>
      </c>
      <c r="G2159" s="4">
        <f>VLOOKUP(A2159,'R12 Trend'!$A$4:$B$6433,2,0)</f>
        <v>1.17</v>
      </c>
      <c r="H2159" s="10" t="str">
        <f>IFERROR(VLOOKUP(A2159,'DDS Needs'!$A$4:$F$767,6,0),"")</f>
        <v/>
      </c>
      <c r="I2159" s="1" t="str">
        <f>IFERROR(VLOOKUP(A2159,'WH INV 4-2-2026'!$A$2:$C$2914,3,0),"")</f>
        <v/>
      </c>
      <c r="J2159" s="1" t="e">
        <f>I2159/(C2159/3)</f>
        <v>#VALUE!</v>
      </c>
      <c r="K2159" s="5" t="str">
        <f>IF((I2159&gt;C2159),"X","")</f>
        <v>X</v>
      </c>
      <c r="L2159" s="7">
        <f>(C2159/3)*13</f>
        <v>17.07758490566038</v>
      </c>
      <c r="M2159" s="7" t="e">
        <f>I2159-L2159</f>
        <v>#VALUE!</v>
      </c>
      <c r="N2159" s="6">
        <f>C2159/$C$2</f>
        <v>1.7002261927782209E-5</v>
      </c>
      <c r="O2159" s="5" t="s">
        <v>27882</v>
      </c>
      <c r="P2159" t="str">
        <f>VLOOKUP(A2159,'External $ Guide'!$A$2:$L$11545,3,0)</f>
        <v>Barrel</v>
      </c>
      <c r="Q2159" t="str">
        <f>VLOOKUP(A2159,'External $ Guide'!$A$2:$L$11545,4,0)</f>
        <v>Wholesale</v>
      </c>
      <c r="R2159" t="str">
        <f>VLOOKUP(A2159,'External $ Guide'!$A$2:$L$11545,5,0)</f>
        <v>Active</v>
      </c>
      <c r="S2159" t="str">
        <f>IFERROR(VLOOKUP(A2159,'Broker &amp; Vendor'!$A$2:$C$11545,3,0),"")</f>
        <v>BROWN FOREMAN CORP</v>
      </c>
      <c r="T2159" t="str">
        <f>IFERROR(VLOOKUP(A2159,'Broker &amp; Vendor'!$A$2:$C$11545,2,0),"")</f>
        <v>UNITED</v>
      </c>
    </row>
    <row r="2160" spans="1:20" x14ac:dyDescent="0.25">
      <c r="A2160" t="s">
        <v>7182</v>
      </c>
      <c r="B2160" t="s">
        <v>3088</v>
      </c>
      <c r="C2160" s="10">
        <v>3.936090566037735</v>
      </c>
      <c r="D2160" s="10">
        <v>3.936090566037735</v>
      </c>
      <c r="E2160" s="1">
        <v>17.559999999999999</v>
      </c>
      <c r="F2160" s="3">
        <f>((E2160/53)*6)*3</f>
        <v>5.9637735849056597</v>
      </c>
      <c r="G2160" s="4">
        <f>VLOOKUP(A2160,'R12 Trend'!$A$4:$B$6433,2,0)</f>
        <v>-0.34</v>
      </c>
      <c r="H2160" s="10" t="str">
        <f>IFERROR(VLOOKUP(A2160,'DDS Needs'!$A$4:$F$767,6,0),"")</f>
        <v/>
      </c>
      <c r="I2160" s="1">
        <f>IFERROR(VLOOKUP(A2160,'WH INV 4-2-2026'!$A$2:$C$2914,3,0),"")</f>
        <v>9</v>
      </c>
      <c r="J2160" s="1">
        <f>I2160/(C2160/3)</f>
        <v>6.8595982605094239</v>
      </c>
      <c r="K2160" s="5" t="str">
        <f>IF((I2160&gt;C2160),"X","")</f>
        <v>X</v>
      </c>
      <c r="L2160" s="7">
        <f>(C2160/3)*13</f>
        <v>17.056392452830185</v>
      </c>
      <c r="M2160" s="7">
        <f>I2160-L2160</f>
        <v>-8.0563924528301847</v>
      </c>
      <c r="N2160" s="6">
        <f>C2160/$C$2</f>
        <v>1.6981162947106568E-5</v>
      </c>
      <c r="O2160" s="5" t="s">
        <v>27882</v>
      </c>
      <c r="P2160" t="str">
        <f>VLOOKUP(A2160,'External $ Guide'!$A$2:$L$11545,3,0)</f>
        <v>Replenish</v>
      </c>
      <c r="Q2160" t="str">
        <f>VLOOKUP(A2160,'External $ Guide'!$A$2:$L$11545,4,0)</f>
        <v>Retail</v>
      </c>
      <c r="R2160" t="str">
        <f>VLOOKUP(A2160,'External $ Guide'!$A$2:$L$11545,5,0)</f>
        <v>Active</v>
      </c>
      <c r="S2160" t="str">
        <f>IFERROR(VLOOKUP(A2160,'Broker &amp; Vendor'!$A$2:$C$11545,3,0),"")</f>
        <v>E. &amp; J. GALLO WINERY</v>
      </c>
      <c r="T2160" t="str">
        <f>IFERROR(VLOOKUP(A2160,'Broker &amp; Vendor'!$A$2:$C$11545,2,0),"")</f>
        <v>RNDC</v>
      </c>
    </row>
    <row r="2161" spans="1:20" x14ac:dyDescent="0.25">
      <c r="A2161" t="s">
        <v>7465</v>
      </c>
      <c r="B2161" t="s">
        <v>3371</v>
      </c>
      <c r="C2161" s="10">
        <v>3.9285509433962269</v>
      </c>
      <c r="D2161" s="10">
        <v>3.9285509433962269</v>
      </c>
      <c r="E2161" s="1">
        <v>14.83</v>
      </c>
      <c r="F2161" s="3">
        <f>((E2161/53)*6)*3</f>
        <v>5.0366037735849059</v>
      </c>
      <c r="G2161" s="4">
        <f>VLOOKUP(A2161,'R12 Trend'!$A$4:$B$6433,2,0)</f>
        <v>-0.22</v>
      </c>
      <c r="H2161" s="10" t="str">
        <f>IFERROR(VLOOKUP(A2161,'DDS Needs'!$A$4:$F$767,6,0),"")</f>
        <v/>
      </c>
      <c r="I2161" s="1" t="str">
        <f>IFERROR(VLOOKUP(A2161,'WH INV 4-2-2026'!$A$2:$C$2914,3,0),"")</f>
        <v/>
      </c>
      <c r="J2161" s="1" t="e">
        <f>I2161/(C2161/3)</f>
        <v>#VALUE!</v>
      </c>
      <c r="K2161" s="5" t="str">
        <f>IF((I2161&gt;C2161),"X","")</f>
        <v>X</v>
      </c>
      <c r="L2161" s="7">
        <f>(C2161/3)*13</f>
        <v>17.023720754716983</v>
      </c>
      <c r="M2161" s="7" t="e">
        <f>I2161-L2161</f>
        <v>#VALUE!</v>
      </c>
      <c r="N2161" s="6">
        <f>C2161/$C$2</f>
        <v>1.6948635351898305E-5</v>
      </c>
      <c r="O2161" s="5" t="s">
        <v>27882</v>
      </c>
      <c r="P2161" t="str">
        <f>VLOOKUP(A2161,'External $ Guide'!$A$2:$L$11545,3,0)</f>
        <v>Replenish</v>
      </c>
      <c r="Q2161" t="str">
        <f>VLOOKUP(A2161,'External $ Guide'!$A$2:$L$11545,4,0)</f>
        <v>Wholesale</v>
      </c>
      <c r="R2161" t="str">
        <f>VLOOKUP(A2161,'External $ Guide'!$A$2:$L$11545,5,0)</f>
        <v>Active</v>
      </c>
      <c r="S2161" t="str">
        <f>IFERROR(VLOOKUP(A2161,'Broker &amp; Vendor'!$A$2:$C$11545,3,0),"")</f>
        <v>MADVINES &amp; SPIRITS INC.</v>
      </c>
      <c r="T2161" t="str">
        <f>IFERROR(VLOOKUP(A2161,'Broker &amp; Vendor'!$A$2:$C$11545,2,0),"")</f>
        <v>MADVINES</v>
      </c>
    </row>
    <row r="2162" spans="1:20" x14ac:dyDescent="0.25">
      <c r="A2162" t="s">
        <v>5653</v>
      </c>
      <c r="B2162" t="s">
        <v>1559</v>
      </c>
      <c r="C2162" s="10">
        <v>3.9226415094339631</v>
      </c>
      <c r="D2162" s="10">
        <v>3.9226415094339631</v>
      </c>
      <c r="E2162" s="1">
        <v>11</v>
      </c>
      <c r="F2162" s="3">
        <f>((E2162/53)*6)*3</f>
        <v>3.7358490566037741</v>
      </c>
      <c r="G2162" s="4">
        <f>VLOOKUP(A2162,'R12 Trend'!$A$4:$B$6433,2,0)</f>
        <v>0.05</v>
      </c>
      <c r="H2162" s="10" t="str">
        <f>IFERROR(VLOOKUP(A2162,'DDS Needs'!$A$4:$F$767,6,0),"")</f>
        <v/>
      </c>
      <c r="I2162" s="1">
        <f>IFERROR(VLOOKUP(A2162,'WH INV 4-2-2026'!$A$2:$C$2914,3,0),"")</f>
        <v>4</v>
      </c>
      <c r="J2162" s="1">
        <f>I2162/(C2162/3)</f>
        <v>3.0591630591630588</v>
      </c>
      <c r="K2162" s="5" t="str">
        <f>IF((I2162&gt;C2162),"X","")</f>
        <v>X</v>
      </c>
      <c r="L2162" s="7">
        <f>(C2162/3)*13</f>
        <v>16.998113207547174</v>
      </c>
      <c r="M2162" s="7">
        <f>I2162-L2162</f>
        <v>-12.998113207547174</v>
      </c>
      <c r="N2162" s="6">
        <f>C2162/$C$2</f>
        <v>1.6923140750248581E-5</v>
      </c>
      <c r="O2162" s="5" t="s">
        <v>27882</v>
      </c>
      <c r="P2162" t="str">
        <f>VLOOKUP(A2162,'External $ Guide'!$A$2:$L$11545,3,0)</f>
        <v>Replenish</v>
      </c>
      <c r="Q2162" t="str">
        <f>VLOOKUP(A2162,'External $ Guide'!$A$2:$L$11545,4,0)</f>
        <v>Retail</v>
      </c>
      <c r="R2162" t="str">
        <f>VLOOKUP(A2162,'External $ Guide'!$A$2:$L$11545,5,0)</f>
        <v>Active</v>
      </c>
      <c r="S2162" t="str">
        <f>IFERROR(VLOOKUP(A2162,'Broker &amp; Vendor'!$A$2:$C$11545,3,0),"")</f>
        <v>CAMPARI AMERICA</v>
      </c>
      <c r="T2162" t="str">
        <f>IFERROR(VLOOKUP(A2162,'Broker &amp; Vendor'!$A$2:$C$11545,2,0),"")</f>
        <v>SGWS- TRANSATLANTIC DIVISION</v>
      </c>
    </row>
    <row r="2163" spans="1:20" x14ac:dyDescent="0.25">
      <c r="A2163" t="s">
        <v>6765</v>
      </c>
      <c r="B2163" t="s">
        <v>2671</v>
      </c>
      <c r="C2163" s="10">
        <v>3.8716981132075468</v>
      </c>
      <c r="D2163" s="10">
        <v>3.8716981132075468</v>
      </c>
      <c r="E2163" s="1">
        <v>9.5</v>
      </c>
      <c r="F2163" s="3">
        <f>((E2163/53)*6)*3</f>
        <v>3.2264150943396226</v>
      </c>
      <c r="G2163" s="4">
        <f>VLOOKUP(A2163,'R12 Trend'!$A$4:$B$6433,2,0)</f>
        <v>4.7699999999999996</v>
      </c>
      <c r="H2163" s="10" t="str">
        <f>IFERROR(VLOOKUP(A2163,'DDS Needs'!$A$4:$F$767,6,0),"")</f>
        <v/>
      </c>
      <c r="I2163" s="1">
        <f>IFERROR(VLOOKUP(A2163,'WH INV 4-2-2026'!$A$2:$C$2914,3,0),"")</f>
        <v>69</v>
      </c>
      <c r="J2163" s="1">
        <f>I2163/(C2163/3)</f>
        <v>53.46491228070176</v>
      </c>
      <c r="K2163" s="5" t="str">
        <f>IF((I2163&gt;C2163),"X","")</f>
        <v>X</v>
      </c>
      <c r="L2163" s="7">
        <f>(C2163/3)*13</f>
        <v>16.777358490566037</v>
      </c>
      <c r="M2163" s="7">
        <f>I2163-L2163</f>
        <v>52.222641509433963</v>
      </c>
      <c r="N2163" s="6">
        <f>C2163/$C$2</f>
        <v>1.6703359701544049E-5</v>
      </c>
      <c r="O2163" s="5" t="s">
        <v>27882</v>
      </c>
      <c r="P2163" t="str">
        <f>VLOOKUP(A2163,'External $ Guide'!$A$2:$L$11545,3,0)</f>
        <v>Replenish</v>
      </c>
      <c r="Q2163" t="str">
        <f>VLOOKUP(A2163,'External $ Guide'!$A$2:$L$11545,4,0)</f>
        <v>Retail</v>
      </c>
      <c r="R2163" t="str">
        <f>VLOOKUP(A2163,'External $ Guide'!$A$2:$L$11545,5,0)</f>
        <v>Active</v>
      </c>
      <c r="S2163" t="str">
        <f>IFERROR(VLOOKUP(A2163,'Broker &amp; Vendor'!$A$2:$C$11545,3,0),"")</f>
        <v>I PLANET LLC D/B/A EASTERN WIN</v>
      </c>
      <c r="T2163" t="str">
        <f>IFERROR(VLOOKUP(A2163,'Broker &amp; Vendor'!$A$2:$C$11545,2,0),"")</f>
        <v>PRESTIGE LIQUORS LLC</v>
      </c>
    </row>
    <row r="2164" spans="1:20" x14ac:dyDescent="0.25">
      <c r="A2164" t="s">
        <v>5381</v>
      </c>
      <c r="B2164" t="s">
        <v>1287</v>
      </c>
      <c r="C2164" s="10">
        <v>3.8195320754716984</v>
      </c>
      <c r="D2164" s="10">
        <v>3.8195320754716984</v>
      </c>
      <c r="E2164" s="1">
        <v>15.84</v>
      </c>
      <c r="F2164" s="3">
        <f>((E2164/53)*6)*3</f>
        <v>5.3796226415094344</v>
      </c>
      <c r="G2164" s="4">
        <f>VLOOKUP(A2164,'R12 Trend'!$A$4:$B$6433,2,0)</f>
        <v>-0.28999999999999998</v>
      </c>
      <c r="H2164" s="10" t="str">
        <f>IFERROR(VLOOKUP(A2164,'DDS Needs'!$A$4:$F$767,6,0),"")</f>
        <v/>
      </c>
      <c r="I2164" s="1">
        <f>IFERROR(VLOOKUP(A2164,'WH INV 4-2-2026'!$A$2:$C$2914,3,0),"")</f>
        <v>0</v>
      </c>
      <c r="J2164" s="1">
        <f>I2164/(C2164/3)</f>
        <v>0</v>
      </c>
      <c r="K2164" s="5" t="str">
        <f>IF((I2164&gt;C2164),"X","")</f>
        <v/>
      </c>
      <c r="L2164" s="7">
        <f>(C2164/3)*13</f>
        <v>16.551305660377359</v>
      </c>
      <c r="M2164" s="7">
        <f>I2164-L2164</f>
        <v>-16.551305660377359</v>
      </c>
      <c r="N2164" s="6">
        <f>C2164/$C$2</f>
        <v>1.6478303907670616E-5</v>
      </c>
      <c r="O2164" s="5" t="s">
        <v>27882</v>
      </c>
      <c r="P2164" t="str">
        <f>VLOOKUP(A2164,'External $ Guide'!$A$2:$L$11545,3,0)</f>
        <v>Replenish</v>
      </c>
      <c r="Q2164" t="str">
        <f>VLOOKUP(A2164,'External $ Guide'!$A$2:$L$11545,4,0)</f>
        <v>Retail</v>
      </c>
      <c r="R2164" t="str">
        <f>VLOOKUP(A2164,'External $ Guide'!$A$2:$L$11545,5,0)</f>
        <v>Active</v>
      </c>
      <c r="S2164" t="str">
        <f>IFERROR(VLOOKUP(A2164,'Broker &amp; Vendor'!$A$2:$C$11545,3,0),"")</f>
        <v>Graton Spirits Company, LLC dba Purple Spirits</v>
      </c>
      <c r="T2164" t="str">
        <f>IFERROR(VLOOKUP(A2164,'Broker &amp; Vendor'!$A$2:$C$11545,2,0),"")</f>
        <v>SGWS- CHAMPION DIVISION</v>
      </c>
    </row>
    <row r="2165" spans="1:20" x14ac:dyDescent="0.25">
      <c r="A2165" t="s">
        <v>5635</v>
      </c>
      <c r="B2165" t="s">
        <v>1541</v>
      </c>
      <c r="C2165" s="10">
        <v>3.7918867924528294</v>
      </c>
      <c r="D2165" s="10">
        <v>3.7918867924528294</v>
      </c>
      <c r="E2165" s="1">
        <v>14.5</v>
      </c>
      <c r="F2165" s="3">
        <f>((E2165/53)*6)*3</f>
        <v>4.9245283018867916</v>
      </c>
      <c r="G2165" s="4">
        <f>VLOOKUP(A2165,'R12 Trend'!$A$4:$B$6433,2,0)</f>
        <v>-0.23</v>
      </c>
      <c r="H2165" s="10" t="str">
        <f>IFERROR(VLOOKUP(A2165,'DDS Needs'!$A$4:$F$767,6,0),"")</f>
        <v/>
      </c>
      <c r="I2165" s="1">
        <f>IFERROR(VLOOKUP(A2165,'WH INV 4-2-2026'!$A$2:$C$2914,3,0),"")</f>
        <v>24</v>
      </c>
      <c r="J2165" s="1">
        <f>I2165/(C2165/3)</f>
        <v>18.98790864308106</v>
      </c>
      <c r="K2165" s="5" t="str">
        <f>IF((I2165&gt;C2165),"X","")</f>
        <v>X</v>
      </c>
      <c r="L2165" s="7">
        <f>(C2165/3)*13</f>
        <v>16.431509433962262</v>
      </c>
      <c r="M2165" s="7">
        <f>I2165-L2165</f>
        <v>7.5684905660377382</v>
      </c>
      <c r="N2165" s="6">
        <f>C2165/$C$2</f>
        <v>1.6359036058573621E-5</v>
      </c>
      <c r="O2165" s="5" t="s">
        <v>27882</v>
      </c>
      <c r="P2165" t="str">
        <f>VLOOKUP(A2165,'External $ Guide'!$A$2:$L$11545,3,0)</f>
        <v>Replenish</v>
      </c>
      <c r="Q2165" t="str">
        <f>VLOOKUP(A2165,'External $ Guide'!$A$2:$L$11545,4,0)</f>
        <v>Retail</v>
      </c>
      <c r="R2165" t="str">
        <f>VLOOKUP(A2165,'External $ Guide'!$A$2:$L$11545,5,0)</f>
        <v>Active</v>
      </c>
      <c r="S2165" t="str">
        <f>IFERROR(VLOOKUP(A2165,'Broker &amp; Vendor'!$A$2:$C$11545,3,0),"")</f>
        <v>MOET HENNESSY USA INC</v>
      </c>
      <c r="T2165" t="str">
        <f>IFERROR(VLOOKUP(A2165,'Broker &amp; Vendor'!$A$2:$C$11545,2,0),"")</f>
        <v>SGWS- COASTAL PACIFIC DIVISION</v>
      </c>
    </row>
    <row r="2166" spans="1:20" x14ac:dyDescent="0.25">
      <c r="A2166" t="s">
        <v>6766</v>
      </c>
      <c r="B2166" t="s">
        <v>2672</v>
      </c>
      <c r="C2166" s="10">
        <v>3.7698113207547159</v>
      </c>
      <c r="D2166" s="10">
        <v>3.7698113207547159</v>
      </c>
      <c r="E2166" s="1">
        <v>9.25</v>
      </c>
      <c r="F2166" s="3">
        <f>((E2166/53)*6)*3</f>
        <v>3.1415094339622636</v>
      </c>
      <c r="G2166" s="4">
        <f>VLOOKUP(A2166,'R12 Trend'!$A$4:$B$6433,2,0)</f>
        <v>4.01</v>
      </c>
      <c r="H2166" s="10" t="str">
        <f>IFERROR(VLOOKUP(A2166,'DDS Needs'!$A$4:$F$767,6,0),"")</f>
        <v/>
      </c>
      <c r="I2166" s="1">
        <f>IFERROR(VLOOKUP(A2166,'WH INV 4-2-2026'!$A$2:$C$2914,3,0),"")</f>
        <v>27</v>
      </c>
      <c r="J2166" s="1">
        <f>I2166/(C2166/3)</f>
        <v>21.486486486486491</v>
      </c>
      <c r="K2166" s="5" t="str">
        <f>IF((I2166&gt;C2166),"X","")</f>
        <v>X</v>
      </c>
      <c r="L2166" s="7">
        <f>(C2166/3)*13</f>
        <v>16.33584905660377</v>
      </c>
      <c r="M2166" s="7">
        <f>I2166-L2166</f>
        <v>10.66415094339623</v>
      </c>
      <c r="N2166" s="6">
        <f>C2166/$C$2</f>
        <v>1.6263797604134991E-5</v>
      </c>
      <c r="O2166" s="5" t="s">
        <v>27882</v>
      </c>
      <c r="P2166" t="str">
        <f>VLOOKUP(A2166,'External $ Guide'!$A$2:$L$11545,3,0)</f>
        <v>Replenish</v>
      </c>
      <c r="Q2166" t="str">
        <f>VLOOKUP(A2166,'External $ Guide'!$A$2:$L$11545,4,0)</f>
        <v>Retail</v>
      </c>
      <c r="R2166" t="str">
        <f>VLOOKUP(A2166,'External $ Guide'!$A$2:$L$11545,5,0)</f>
        <v>Active</v>
      </c>
      <c r="S2166" t="str">
        <f>IFERROR(VLOOKUP(A2166,'Broker &amp; Vendor'!$A$2:$C$11545,3,0),"")</f>
        <v>I PLANET LLC D/B/A EASTERN WIN</v>
      </c>
      <c r="T2166" t="str">
        <f>IFERROR(VLOOKUP(A2166,'Broker &amp; Vendor'!$A$2:$C$11545,2,0),"")</f>
        <v>PRESTIGE LIQUORS LLC</v>
      </c>
    </row>
    <row r="2167" spans="1:20" x14ac:dyDescent="0.25">
      <c r="A2167" t="s">
        <v>4651</v>
      </c>
      <c r="B2167" t="s">
        <v>562</v>
      </c>
      <c r="C2167" s="10">
        <v>3.7571773584905657</v>
      </c>
      <c r="D2167" s="10">
        <v>3.7571773584905657</v>
      </c>
      <c r="E2167" s="1">
        <v>13.17</v>
      </c>
      <c r="F2167" s="3">
        <f>((E2167/53)*6)*3</f>
        <v>4.4728301886792448</v>
      </c>
      <c r="G2167" s="4">
        <f>VLOOKUP(A2167,'R12 Trend'!$A$4:$B$6433,2,0)</f>
        <v>-0.16</v>
      </c>
      <c r="H2167" s="10" t="str">
        <f>IFERROR(VLOOKUP(A2167,'DDS Needs'!$A$4:$F$767,6,0),"")</f>
        <v/>
      </c>
      <c r="I2167" s="1">
        <f>IFERROR(VLOOKUP(A2167,'WH INV 4-2-2026'!$A$2:$C$2914,3,0),"")</f>
        <v>9</v>
      </c>
      <c r="J2167" s="1">
        <f>I2167/(C2167/3)</f>
        <v>7.1862457967241573</v>
      </c>
      <c r="K2167" s="5" t="str">
        <f>IF((I2167&gt;C2167),"X","")</f>
        <v>X</v>
      </c>
      <c r="L2167" s="7">
        <f>(C2167/3)*13</f>
        <v>16.281101886792452</v>
      </c>
      <c r="M2167" s="7">
        <f>I2167-L2167</f>
        <v>-7.2811018867924524</v>
      </c>
      <c r="N2167" s="6">
        <f>C2167/$C$2</f>
        <v>1.6209291904056272E-5</v>
      </c>
      <c r="O2167" s="5" t="s">
        <v>27882</v>
      </c>
      <c r="P2167" t="str">
        <f>VLOOKUP(A2167,'External $ Guide'!$A$2:$L$11545,3,0)</f>
        <v>Replenish</v>
      </c>
      <c r="Q2167" t="str">
        <f>VLOOKUP(A2167,'External $ Guide'!$A$2:$L$11545,4,0)</f>
        <v>Retail</v>
      </c>
      <c r="R2167" t="str">
        <f>VLOOKUP(A2167,'External $ Guide'!$A$2:$L$11545,5,0)</f>
        <v>Active</v>
      </c>
      <c r="S2167" t="str">
        <f>IFERROR(VLOOKUP(A2167,'Broker &amp; Vendor'!$A$2:$C$11545,3,0),"")</f>
        <v>BROWN FOREMAN CORP</v>
      </c>
      <c r="T2167" t="str">
        <f>IFERROR(VLOOKUP(A2167,'Broker &amp; Vendor'!$A$2:$C$11545,2,0),"")</f>
        <v>UNITED</v>
      </c>
    </row>
    <row r="2168" spans="1:20" x14ac:dyDescent="0.25">
      <c r="A2168" t="s">
        <v>7460</v>
      </c>
      <c r="B2168" t="s">
        <v>3366</v>
      </c>
      <c r="C2168" s="10">
        <v>3.7358490566037741</v>
      </c>
      <c r="D2168" s="10">
        <v>3.7358490566037741</v>
      </c>
      <c r="E2168" s="1">
        <v>11</v>
      </c>
      <c r="F2168" s="3">
        <f>((E2168/53)*6)*3</f>
        <v>3.7358490566037741</v>
      </c>
      <c r="G2168" s="4">
        <f>VLOOKUP(A2168,'R12 Trend'!$A$4:$B$6433,2,0)</f>
        <v>0</v>
      </c>
      <c r="H2168" s="10" t="str">
        <f>IFERROR(VLOOKUP(A2168,'DDS Needs'!$A$4:$F$767,6,0),"")</f>
        <v/>
      </c>
      <c r="I2168" s="1">
        <f>IFERROR(VLOOKUP(A2168,'WH INV 4-2-2026'!$A$2:$C$2914,3,0),"")</f>
        <v>264</v>
      </c>
      <c r="J2168" s="1">
        <f>I2168/(C2168/3)</f>
        <v>211.99999999999997</v>
      </c>
      <c r="K2168" s="5" t="str">
        <f>IF((I2168&gt;C2168),"X","")</f>
        <v>X</v>
      </c>
      <c r="L2168" s="7">
        <f>(C2168/3)*13</f>
        <v>16.188679245283019</v>
      </c>
      <c r="M2168" s="7">
        <f>I2168-L2168</f>
        <v>247.81132075471697</v>
      </c>
      <c r="N2168" s="6">
        <f>C2168/$C$2</f>
        <v>1.6117276904998648E-5</v>
      </c>
      <c r="O2168" s="5" t="s">
        <v>27882</v>
      </c>
      <c r="P2168" t="str">
        <f>VLOOKUP(A2168,'External $ Guide'!$A$2:$L$11545,3,0)</f>
        <v>PrivLabel</v>
      </c>
      <c r="Q2168" t="str">
        <f>VLOOKUP(A2168,'External $ Guide'!$A$2:$L$11545,4,0)</f>
        <v>Special order</v>
      </c>
      <c r="R2168" t="str">
        <f>VLOOKUP(A2168,'External $ Guide'!$A$2:$L$11545,5,0)</f>
        <v>Active</v>
      </c>
      <c r="S2168" t="str">
        <f>IFERROR(VLOOKUP(A2168,'Broker &amp; Vendor'!$A$2:$C$11545,3,0),"")</f>
        <v>MPL BRANDS NV INC. dba PATCO BRANDS</v>
      </c>
      <c r="T2168" t="str">
        <f>IFERROR(VLOOKUP(A2168,'Broker &amp; Vendor'!$A$2:$C$11545,2,0),"")</f>
        <v>OTHER</v>
      </c>
    </row>
    <row r="2169" spans="1:20" x14ac:dyDescent="0.25">
      <c r="A2169" t="s">
        <v>5989</v>
      </c>
      <c r="B2169" t="s">
        <v>1895</v>
      </c>
      <c r="C2169" s="10">
        <v>3.7358490566037741</v>
      </c>
      <c r="D2169" s="10">
        <v>3.7358490566037741</v>
      </c>
      <c r="E2169" s="1">
        <v>11</v>
      </c>
      <c r="F2169" s="3">
        <f>((E2169/53)*6)*3</f>
        <v>3.7358490566037741</v>
      </c>
      <c r="G2169" s="4">
        <f>VLOOKUP(A2169,'R12 Trend'!$A$4:$B$6433,2,0)</f>
        <v>0</v>
      </c>
      <c r="H2169" s="10" t="str">
        <f>IFERROR(VLOOKUP(A2169,'DDS Needs'!$A$4:$F$767,6,0),"")</f>
        <v/>
      </c>
      <c r="I2169" s="1" t="str">
        <f>IFERROR(VLOOKUP(A2169,'WH INV 4-2-2026'!$A$2:$C$2914,3,0),"")</f>
        <v/>
      </c>
      <c r="J2169" s="1" t="e">
        <f>I2169/(C2169/3)</f>
        <v>#VALUE!</v>
      </c>
      <c r="K2169" s="5" t="str">
        <f>IF((I2169&gt;C2169),"X","")</f>
        <v>X</v>
      </c>
      <c r="L2169" s="7">
        <f>(C2169/3)*13</f>
        <v>16.188679245283019</v>
      </c>
      <c r="M2169" s="7" t="e">
        <f>I2169-L2169</f>
        <v>#VALUE!</v>
      </c>
      <c r="N2169" s="6">
        <f>C2169/$C$2</f>
        <v>1.6117276904998648E-5</v>
      </c>
      <c r="O2169" s="5" t="s">
        <v>27882</v>
      </c>
      <c r="P2169" t="str">
        <f>VLOOKUP(A2169,'External $ Guide'!$A$2:$L$11545,3,0)</f>
        <v>Allocated1</v>
      </c>
      <c r="Q2169" t="str">
        <f>VLOOKUP(A2169,'External $ Guide'!$A$2:$L$11545,4,0)</f>
        <v>Retail</v>
      </c>
      <c r="R2169" t="str">
        <f>VLOOKUP(A2169,'External $ Guide'!$A$2:$L$11545,5,0)</f>
        <v>Active</v>
      </c>
      <c r="S2169" t="str">
        <f>IFERROR(VLOOKUP(A2169,'Broker &amp; Vendor'!$A$2:$C$11545,3,0),"")</f>
        <v>Kentucky Peerless Distilling Company, LLC</v>
      </c>
      <c r="T2169" t="str">
        <f>IFERROR(VLOOKUP(A2169,'Broker &amp; Vendor'!$A$2:$C$11545,2,0),"")</f>
        <v>RNDC</v>
      </c>
    </row>
    <row r="2170" spans="1:20" x14ac:dyDescent="0.25">
      <c r="A2170" t="s">
        <v>6755</v>
      </c>
      <c r="B2170" t="s">
        <v>2661</v>
      </c>
      <c r="C2170" s="10">
        <v>3.7331320754716986</v>
      </c>
      <c r="D2170" s="10">
        <v>3.7331320754716986</v>
      </c>
      <c r="E2170" s="1">
        <v>9.16</v>
      </c>
      <c r="F2170" s="3">
        <f>((E2170/53)*6)*3</f>
        <v>3.1109433962264155</v>
      </c>
      <c r="G2170" s="4">
        <f>VLOOKUP(A2170,'R12 Trend'!$A$4:$B$6433,2,0)</f>
        <v>0.72</v>
      </c>
      <c r="H2170" s="10" t="str">
        <f>IFERROR(VLOOKUP(A2170,'DDS Needs'!$A$4:$F$767,6,0),"")</f>
        <v/>
      </c>
      <c r="I2170" s="1">
        <f>IFERROR(VLOOKUP(A2170,'WH INV 4-2-2026'!$A$2:$C$2914,3,0),"")</f>
        <v>101</v>
      </c>
      <c r="J2170" s="1">
        <f>I2170/(C2170/3)</f>
        <v>81.165089762251327</v>
      </c>
      <c r="K2170" s="5" t="str">
        <f>IF((I2170&gt;C2170),"X","")</f>
        <v>X</v>
      </c>
      <c r="L2170" s="7">
        <f>(C2170/3)*13</f>
        <v>16.176905660377361</v>
      </c>
      <c r="M2170" s="7">
        <f>I2170-L2170</f>
        <v>84.823094339622642</v>
      </c>
      <c r="N2170" s="6">
        <f>C2170/$C$2</f>
        <v>1.6105555249067738E-5</v>
      </c>
      <c r="O2170" s="5" t="s">
        <v>27882</v>
      </c>
      <c r="P2170" t="str">
        <f>VLOOKUP(A2170,'External $ Guide'!$A$2:$L$11545,3,0)</f>
        <v>Replenish</v>
      </c>
      <c r="Q2170" t="str">
        <f>VLOOKUP(A2170,'External $ Guide'!$A$2:$L$11545,4,0)</f>
        <v>Retail</v>
      </c>
      <c r="R2170" t="str">
        <f>VLOOKUP(A2170,'External $ Guide'!$A$2:$L$11545,5,0)</f>
        <v>Active</v>
      </c>
      <c r="S2170" t="str">
        <f>IFERROR(VLOOKUP(A2170,'Broker &amp; Vendor'!$A$2:$C$11545,3,0),"")</f>
        <v>SAZERAC CO INC</v>
      </c>
      <c r="T2170" t="str">
        <f>IFERROR(VLOOKUP(A2170,'Broker &amp; Vendor'!$A$2:$C$11545,2,0),"")</f>
        <v>UNITED</v>
      </c>
    </row>
    <row r="2171" spans="1:20" x14ac:dyDescent="0.25">
      <c r="A2171" t="s">
        <v>4793</v>
      </c>
      <c r="B2171" t="s">
        <v>699</v>
      </c>
      <c r="C2171" s="10">
        <v>3.7029735849056595</v>
      </c>
      <c r="D2171" s="10">
        <v>3.7029735849056595</v>
      </c>
      <c r="E2171" s="1">
        <v>9.24</v>
      </c>
      <c r="F2171" s="3">
        <f>((E2171/53)*6)*3</f>
        <v>3.1381132075471694</v>
      </c>
      <c r="G2171" s="4">
        <f>VLOOKUP(A2171,'R12 Trend'!$A$4:$B$6433,2,0)</f>
        <v>0.18</v>
      </c>
      <c r="H2171" s="10" t="str">
        <f>IFERROR(VLOOKUP(A2171,'DDS Needs'!$A$4:$F$767,6,0),"")</f>
        <v/>
      </c>
      <c r="I2171" s="1">
        <f>IFERROR(VLOOKUP(A2171,'WH INV 4-2-2026'!$A$2:$C$2914,3,0),"")</f>
        <v>8.3333000000000004E-2</v>
      </c>
      <c r="J2171" s="1">
        <f>I2171/(C2171/3)</f>
        <v>6.751303898549664E-2</v>
      </c>
      <c r="K2171" s="5" t="str">
        <f>IF((I2171&gt;C2171),"X","")</f>
        <v/>
      </c>
      <c r="L2171" s="7">
        <f>(C2171/3)*13</f>
        <v>16.046218867924523</v>
      </c>
      <c r="M2171" s="7">
        <f>I2171-L2171</f>
        <v>-15.962885867924523</v>
      </c>
      <c r="N2171" s="6">
        <f>C2171/$C$2</f>
        <v>1.5975444868234653E-5</v>
      </c>
      <c r="O2171" s="5" t="s">
        <v>27882</v>
      </c>
      <c r="P2171" t="str">
        <f>VLOOKUP(A2171,'External $ Guide'!$A$2:$L$11545,3,0)</f>
        <v>Allocated1</v>
      </c>
      <c r="Q2171" t="str">
        <f>VLOOKUP(A2171,'External $ Guide'!$A$2:$L$11545,4,0)</f>
        <v>Wholesale</v>
      </c>
      <c r="R2171" t="str">
        <f>VLOOKUP(A2171,'External $ Guide'!$A$2:$L$11545,5,0)</f>
        <v>Active</v>
      </c>
      <c r="S2171" t="str">
        <f>IFERROR(VLOOKUP(A2171,'Broker &amp; Vendor'!$A$2:$C$11545,3,0),"")</f>
        <v>SAZERAC CO INC</v>
      </c>
      <c r="T2171" t="str">
        <f>IFERROR(VLOOKUP(A2171,'Broker &amp; Vendor'!$A$2:$C$11545,2,0),"")</f>
        <v>UNITED</v>
      </c>
    </row>
    <row r="2172" spans="1:20" x14ac:dyDescent="0.25">
      <c r="A2172" t="s">
        <v>6370</v>
      </c>
      <c r="B2172" t="s">
        <v>2276</v>
      </c>
      <c r="C2172" s="10">
        <v>3.7005283018867923</v>
      </c>
      <c r="D2172" s="10">
        <v>3.7005283018867923</v>
      </c>
      <c r="E2172" s="1">
        <v>9.08</v>
      </c>
      <c r="F2172" s="3">
        <f>((E2172/53)*6)*3</f>
        <v>3.0837735849056602</v>
      </c>
      <c r="G2172" s="4">
        <f>VLOOKUP(A2172,'R12 Trend'!$A$4:$B$6433,2,0)</f>
        <v>0.94</v>
      </c>
      <c r="H2172" s="10" t="str">
        <f>IFERROR(VLOOKUP(A2172,'DDS Needs'!$A$4:$F$767,6,0),"")</f>
        <v/>
      </c>
      <c r="I2172" s="1">
        <f>IFERROR(VLOOKUP(A2172,'WH INV 4-2-2026'!$A$2:$C$2914,3,0),"")</f>
        <v>112</v>
      </c>
      <c r="J2172" s="1">
        <f>I2172/(C2172/3)</f>
        <v>90.797846304454239</v>
      </c>
      <c r="K2172" s="5" t="str">
        <f>IF((I2172&gt;C2172),"X","")</f>
        <v>X</v>
      </c>
      <c r="L2172" s="7">
        <f>(C2172/3)*13</f>
        <v>16.035622641509434</v>
      </c>
      <c r="M2172" s="7">
        <f>I2172-L2172</f>
        <v>95.964377358490566</v>
      </c>
      <c r="N2172" s="6">
        <f>C2172/$C$2</f>
        <v>1.5964895377896838E-5</v>
      </c>
      <c r="O2172" s="5" t="s">
        <v>27882</v>
      </c>
      <c r="P2172" t="str">
        <f>VLOOKUP(A2172,'External $ Guide'!$A$2:$L$11545,3,0)</f>
        <v>Replenish</v>
      </c>
      <c r="Q2172" t="str">
        <f>VLOOKUP(A2172,'External $ Guide'!$A$2:$L$11545,4,0)</f>
        <v>Retail</v>
      </c>
      <c r="R2172" t="str">
        <f>VLOOKUP(A2172,'External $ Guide'!$A$2:$L$11545,5,0)</f>
        <v>Active</v>
      </c>
      <c r="S2172" t="str">
        <f>IFERROR(VLOOKUP(A2172,'Broker &amp; Vendor'!$A$2:$C$11545,3,0),"")</f>
        <v>DIAGEO NORTH AMERICA INC</v>
      </c>
      <c r="T2172" t="str">
        <f>IFERROR(VLOOKUP(A2172,'Broker &amp; Vendor'!$A$2:$C$11545,2,0),"")</f>
        <v>SGWS- COASTAL PACIFIC DIVISION</v>
      </c>
    </row>
    <row r="2173" spans="1:20" x14ac:dyDescent="0.25">
      <c r="A2173" t="s">
        <v>6301</v>
      </c>
      <c r="B2173" t="s">
        <v>2207</v>
      </c>
      <c r="C2173" s="10">
        <v>3.6849056603773578</v>
      </c>
      <c r="D2173" s="10">
        <v>3.6849056603773578</v>
      </c>
      <c r="E2173" s="1">
        <v>15.5</v>
      </c>
      <c r="F2173" s="3">
        <f>((E2173/53)*6)*3</f>
        <v>5.2641509433962259</v>
      </c>
      <c r="G2173" s="4">
        <f>VLOOKUP(A2173,'R12 Trend'!$A$4:$B$6433,2,0)</f>
        <v>-0.3</v>
      </c>
      <c r="H2173" s="10" t="str">
        <f>IFERROR(VLOOKUP(A2173,'DDS Needs'!$A$4:$F$767,6,0),"")</f>
        <v/>
      </c>
      <c r="I2173" s="1">
        <f>IFERROR(VLOOKUP(A2173,'WH INV 4-2-2026'!$A$2:$C$2914,3,0),"")</f>
        <v>5</v>
      </c>
      <c r="J2173" s="1">
        <f>I2173/(C2173/3)</f>
        <v>4.0706605222734265</v>
      </c>
      <c r="K2173" s="5" t="str">
        <f>IF((I2173&gt;C2173),"X","")</f>
        <v>X</v>
      </c>
      <c r="L2173" s="7">
        <f>(C2173/3)*13</f>
        <v>15.967924528301884</v>
      </c>
      <c r="M2173" s="7">
        <f>I2173-L2173</f>
        <v>-10.967924528301884</v>
      </c>
      <c r="N2173" s="6">
        <f>C2173/$C$2</f>
        <v>1.5897495856294115E-5</v>
      </c>
      <c r="O2173" s="5" t="s">
        <v>27882</v>
      </c>
      <c r="P2173" t="str">
        <f>VLOOKUP(A2173,'External $ Guide'!$A$2:$L$11545,3,0)</f>
        <v>Replenish</v>
      </c>
      <c r="Q2173" t="str">
        <f>VLOOKUP(A2173,'External $ Guide'!$A$2:$L$11545,4,0)</f>
        <v>Retail</v>
      </c>
      <c r="R2173" t="str">
        <f>VLOOKUP(A2173,'External $ Guide'!$A$2:$L$11545,5,0)</f>
        <v>Active</v>
      </c>
      <c r="S2173" t="str">
        <f>IFERROR(VLOOKUP(A2173,'Broker &amp; Vendor'!$A$2:$C$11545,3,0),"")</f>
        <v>CAMPARI AMERICA</v>
      </c>
      <c r="T2173" t="str">
        <f>IFERROR(VLOOKUP(A2173,'Broker &amp; Vendor'!$A$2:$C$11545,2,0),"")</f>
        <v>SGWS- TRANSATLANTIC DIVISION</v>
      </c>
    </row>
    <row r="2174" spans="1:20" x14ac:dyDescent="0.25">
      <c r="A2174" t="s">
        <v>5984</v>
      </c>
      <c r="B2174" t="s">
        <v>1890</v>
      </c>
      <c r="C2174" s="10">
        <v>3.6815094339622636</v>
      </c>
      <c r="D2174" s="10">
        <v>3.6815094339622636</v>
      </c>
      <c r="E2174" s="1">
        <v>10.84</v>
      </c>
      <c r="F2174" s="3">
        <f>((E2174/53)*6)*3</f>
        <v>3.6815094339622636</v>
      </c>
      <c r="G2174" s="4">
        <f>VLOOKUP(A2174,'R12 Trend'!$A$4:$B$6433,2,0)</f>
        <v>0</v>
      </c>
      <c r="H2174" s="10" t="str">
        <f>IFERROR(VLOOKUP(A2174,'DDS Needs'!$A$4:$F$767,6,0),"")</f>
        <v/>
      </c>
      <c r="I2174" s="1" t="str">
        <f>IFERROR(VLOOKUP(A2174,'WH INV 4-2-2026'!$A$2:$C$2914,3,0),"")</f>
        <v/>
      </c>
      <c r="J2174" s="1" t="e">
        <f>I2174/(C2174/3)</f>
        <v>#VALUE!</v>
      </c>
      <c r="K2174" s="5" t="str">
        <f>IF((I2174&gt;C2174),"X","")</f>
        <v>X</v>
      </c>
      <c r="L2174" s="7">
        <f>(C2174/3)*13</f>
        <v>15.953207547169809</v>
      </c>
      <c r="M2174" s="7" t="e">
        <f>I2174-L2174</f>
        <v>#VALUE!</v>
      </c>
      <c r="N2174" s="6">
        <f>C2174/$C$2</f>
        <v>1.588284378638048E-5</v>
      </c>
      <c r="O2174" s="5" t="s">
        <v>27882</v>
      </c>
      <c r="P2174" t="str">
        <f>VLOOKUP(A2174,'External $ Guide'!$A$2:$L$11545,3,0)</f>
        <v>Barrel</v>
      </c>
      <c r="Q2174" t="str">
        <f>VLOOKUP(A2174,'External $ Guide'!$A$2:$L$11545,4,0)</f>
        <v>Retail</v>
      </c>
      <c r="R2174" t="str">
        <f>VLOOKUP(A2174,'External $ Guide'!$A$2:$L$11545,5,0)</f>
        <v>Active</v>
      </c>
      <c r="S2174" t="str">
        <f>IFERROR(VLOOKUP(A2174,'Broker &amp; Vendor'!$A$2:$C$11545,3,0),"")</f>
        <v>Kentucky Peerless Distilling Company, LLC</v>
      </c>
      <c r="T2174" t="str">
        <f>IFERROR(VLOOKUP(A2174,'Broker &amp; Vendor'!$A$2:$C$11545,2,0),"")</f>
        <v>RNDC</v>
      </c>
    </row>
    <row r="2175" spans="1:20" x14ac:dyDescent="0.25">
      <c r="A2175" t="s">
        <v>6447</v>
      </c>
      <c r="B2175" t="s">
        <v>2353</v>
      </c>
      <c r="C2175" s="10">
        <v>3.6781132075471699</v>
      </c>
      <c r="D2175" s="10">
        <v>3.6781132075471699</v>
      </c>
      <c r="E2175" s="1">
        <v>10.83</v>
      </c>
      <c r="F2175" s="3">
        <f>((E2175/53)*6)*3</f>
        <v>3.6781132075471699</v>
      </c>
      <c r="G2175" s="4">
        <f>VLOOKUP(A2175,'R12 Trend'!$A$4:$B$6433,2,0)</f>
        <v>0</v>
      </c>
      <c r="H2175" s="10" t="str">
        <f>IFERROR(VLOOKUP(A2175,'DDS Needs'!$A$4:$F$767,6,0),"")</f>
        <v/>
      </c>
      <c r="I2175" s="1">
        <f>IFERROR(VLOOKUP(A2175,'WH INV 4-2-2026'!$A$2:$C$2914,3,0),"")</f>
        <v>17</v>
      </c>
      <c r="J2175" s="1">
        <f>I2175/(C2175/3)</f>
        <v>13.86580486303478</v>
      </c>
      <c r="K2175" s="5" t="str">
        <f>IF((I2175&gt;C2175),"X","")</f>
        <v>X</v>
      </c>
      <c r="L2175" s="7">
        <f>(C2175/3)*13</f>
        <v>15.938490566037736</v>
      </c>
      <c r="M2175" s="7">
        <f>I2175-L2175</f>
        <v>1.0615094339622644</v>
      </c>
      <c r="N2175" s="6">
        <f>C2175/$C$2</f>
        <v>1.5868191716466847E-5</v>
      </c>
      <c r="O2175" s="5" t="s">
        <v>27882</v>
      </c>
      <c r="P2175" t="str">
        <f>VLOOKUP(A2175,'External $ Guide'!$A$2:$L$11545,3,0)</f>
        <v>Replenish</v>
      </c>
      <c r="Q2175" t="str">
        <f>VLOOKUP(A2175,'External $ Guide'!$A$2:$L$11545,4,0)</f>
        <v>Retail</v>
      </c>
      <c r="R2175" t="str">
        <f>VLOOKUP(A2175,'External $ Guide'!$A$2:$L$11545,5,0)</f>
        <v>Active</v>
      </c>
      <c r="S2175" t="str">
        <f>IFERROR(VLOOKUP(A2175,'Broker &amp; Vendor'!$A$2:$C$11545,3,0),"")</f>
        <v>MADVINES &amp; SPIRITS INC.</v>
      </c>
      <c r="T2175" t="str">
        <f>IFERROR(VLOOKUP(A2175,'Broker &amp; Vendor'!$A$2:$C$11545,2,0),"")</f>
        <v>MADVINES</v>
      </c>
    </row>
    <row r="2176" spans="1:20" x14ac:dyDescent="0.25">
      <c r="A2176" t="s">
        <v>9859</v>
      </c>
      <c r="B2176" t="s">
        <v>10622</v>
      </c>
      <c r="C2176" s="10">
        <v>3.6680000000000001</v>
      </c>
      <c r="D2176" s="10">
        <v>3.6680000000000001</v>
      </c>
      <c r="E2176">
        <v>9.17</v>
      </c>
      <c r="G2176" s="4"/>
      <c r="H2176" s="10" t="str">
        <f>IFERROR(VLOOKUP(A2176,'DDS Needs'!$A$4:$F$767,6,0),"")</f>
        <v/>
      </c>
      <c r="I2176" s="1">
        <f>IFERROR(VLOOKUP(A2176,'WH INV 4-2-2026'!$A$2:$C$2914,3,0),"")</f>
        <v>73</v>
      </c>
      <c r="J2176" s="1">
        <f>I2176/(C2176/3)</f>
        <v>59.705561613958551</v>
      </c>
      <c r="K2176" s="5" t="str">
        <f>IF((I2176&gt;C2176),"X","")</f>
        <v>X</v>
      </c>
      <c r="L2176" s="7">
        <f>(C2176/3)*13</f>
        <v>15.894666666666668</v>
      </c>
      <c r="M2176" s="7">
        <f>I2176-L2176</f>
        <v>57.105333333333334</v>
      </c>
      <c r="N2176" s="6">
        <f>C2176/$C$2</f>
        <v>1.5824561108279577E-5</v>
      </c>
      <c r="O2176" s="5" t="s">
        <v>27882</v>
      </c>
      <c r="P2176" t="str">
        <f>VLOOKUP(A2176,'External $ Guide'!$A$2:$L$11545,3,0)</f>
        <v>Replenish</v>
      </c>
      <c r="Q2176" t="str">
        <f>VLOOKUP(A2176,'External $ Guide'!$A$2:$L$11545,4,0)</f>
        <v>Retail</v>
      </c>
      <c r="R2176" t="str">
        <f>VLOOKUP(A2176,'External $ Guide'!$A$2:$L$11545,5,0)</f>
        <v>Active</v>
      </c>
      <c r="S2176" t="str">
        <f>IFERROR(VLOOKUP(A2176,'Broker &amp; Vendor'!$A$2:$C$11545,3,0),"")</f>
        <v>LUXCO INC</v>
      </c>
      <c r="T2176" t="str">
        <f>IFERROR(VLOOKUP(A2176,'Broker &amp; Vendor'!$A$2:$C$11545,2,0),"")</f>
        <v>RNDC</v>
      </c>
    </row>
    <row r="2177" spans="1:20" x14ac:dyDescent="0.25">
      <c r="A2177" t="s">
        <v>7336</v>
      </c>
      <c r="B2177" t="s">
        <v>3242</v>
      </c>
      <c r="C2177" s="10">
        <v>3.6679245283018864</v>
      </c>
      <c r="D2177" s="10">
        <v>3.6679245283018864</v>
      </c>
      <c r="E2177" s="1">
        <v>9</v>
      </c>
      <c r="F2177" s="3">
        <f>((E2177/53)*6)*3</f>
        <v>3.0566037735849054</v>
      </c>
      <c r="G2177" s="4">
        <f>VLOOKUP(A2177,'R12 Trend'!$A$4:$B$6433,2,0)</f>
        <v>1.72</v>
      </c>
      <c r="H2177" s="10" t="str">
        <f>IFERROR(VLOOKUP(A2177,'DDS Needs'!$A$4:$F$767,6,0),"")</f>
        <v/>
      </c>
      <c r="I2177" s="1">
        <f>IFERROR(VLOOKUP(A2177,'WH INV 4-2-2026'!$A$2:$C$2914,3,0),"")</f>
        <v>31.25</v>
      </c>
      <c r="J2177" s="1">
        <f>I2177/(C2177/3)</f>
        <v>25.559413580246915</v>
      </c>
      <c r="K2177" s="5" t="str">
        <f>IF((I2177&gt;C2177),"X","")</f>
        <v>X</v>
      </c>
      <c r="L2177" s="7">
        <f>(C2177/3)*13</f>
        <v>15.894339622641509</v>
      </c>
      <c r="M2177" s="7">
        <f>I2177-L2177</f>
        <v>15.355660377358491</v>
      </c>
      <c r="N2177" s="6">
        <f>C2177/$C$2</f>
        <v>1.582423550672594E-5</v>
      </c>
      <c r="O2177" s="5" t="s">
        <v>27882</v>
      </c>
      <c r="P2177" t="str">
        <f>VLOOKUP(A2177,'External $ Guide'!$A$2:$L$11545,3,0)</f>
        <v>SpecOrder</v>
      </c>
      <c r="Q2177" t="str">
        <f>VLOOKUP(A2177,'External $ Guide'!$A$2:$L$11545,4,0)</f>
        <v>Wholesale</v>
      </c>
      <c r="R2177" t="str">
        <f>VLOOKUP(A2177,'External $ Guide'!$A$2:$L$11545,5,0)</f>
        <v>Active</v>
      </c>
      <c r="S2177" t="str">
        <f>IFERROR(VLOOKUP(A2177,'Broker &amp; Vendor'!$A$2:$C$11545,3,0),"")</f>
        <v>PROXIMO SPIRITS INC.</v>
      </c>
      <c r="T2177" t="str">
        <f>IFERROR(VLOOKUP(A2177,'Broker &amp; Vendor'!$A$2:$C$11545,2,0),"")</f>
        <v>JOHNSON BROTHERS</v>
      </c>
    </row>
    <row r="2178" spans="1:20" x14ac:dyDescent="0.25">
      <c r="A2178" t="s">
        <v>7113</v>
      </c>
      <c r="B2178" t="s">
        <v>3019</v>
      </c>
      <c r="C2178" s="10">
        <v>3.6142641509433959</v>
      </c>
      <c r="D2178" s="10">
        <v>3.6142641509433959</v>
      </c>
      <c r="E2178" s="1">
        <v>15.65</v>
      </c>
      <c r="F2178" s="3">
        <f>((E2178/53)*6)*3</f>
        <v>5.3150943396226413</v>
      </c>
      <c r="G2178" s="4">
        <f>VLOOKUP(A2178,'R12 Trend'!$A$4:$B$6433,2,0)</f>
        <v>-0.32</v>
      </c>
      <c r="H2178" s="10" t="str">
        <f>IFERROR(VLOOKUP(A2178,'DDS Needs'!$A$4:$F$767,6,0),"")</f>
        <v/>
      </c>
      <c r="I2178" s="1" t="str">
        <f>IFERROR(VLOOKUP(A2178,'WH INV 4-2-2026'!$A$2:$C$2914,3,0),"")</f>
        <v/>
      </c>
      <c r="J2178" s="1" t="e">
        <f>I2178/(C2178/3)</f>
        <v>#VALUE!</v>
      </c>
      <c r="K2178" s="5" t="str">
        <f>IF((I2178&gt;C2178),"X","")</f>
        <v>X</v>
      </c>
      <c r="L2178" s="7">
        <f>(C2178/3)*13</f>
        <v>15.661811320754715</v>
      </c>
      <c r="M2178" s="7" t="e">
        <f>I2178-L2178</f>
        <v>#VALUE!</v>
      </c>
      <c r="N2178" s="6">
        <f>C2178/$C$2</f>
        <v>1.5592732802090505E-5</v>
      </c>
      <c r="O2178" s="5" t="s">
        <v>27882</v>
      </c>
      <c r="P2178" t="str">
        <f>VLOOKUP(A2178,'External $ Guide'!$A$2:$L$11545,3,0)</f>
        <v>Replenish</v>
      </c>
      <c r="Q2178" t="str">
        <f>VLOOKUP(A2178,'External $ Guide'!$A$2:$L$11545,4,0)</f>
        <v>Retail</v>
      </c>
      <c r="R2178" t="str">
        <f>VLOOKUP(A2178,'External $ Guide'!$A$2:$L$11545,5,0)</f>
        <v>Active</v>
      </c>
      <c r="S2178" t="str">
        <f>IFERROR(VLOOKUP(A2178,'Broker &amp; Vendor'!$A$2:$C$11545,3,0),"")</f>
        <v>GULF DISTRIBUTING CO. OF MOBILE LLC</v>
      </c>
      <c r="T2178" t="str">
        <f>IFERROR(VLOOKUP(A2178,'Broker &amp; Vendor'!$A$2:$C$11545,2,0),"")</f>
        <v>GULF DISTRIBUTING</v>
      </c>
    </row>
    <row r="2179" spans="1:20" x14ac:dyDescent="0.25">
      <c r="A2179" t="s">
        <v>6314</v>
      </c>
      <c r="B2179" t="s">
        <v>2220</v>
      </c>
      <c r="C2179" s="10">
        <v>3.6027169811320747</v>
      </c>
      <c r="D2179" s="10">
        <v>3.6027169811320747</v>
      </c>
      <c r="E2179" s="1">
        <v>8.84</v>
      </c>
      <c r="F2179" s="3">
        <f>((E2179/53)*6)*3</f>
        <v>3.0022641509433958</v>
      </c>
      <c r="G2179" s="4">
        <f>VLOOKUP(A2179,'R12 Trend'!$A$4:$B$6433,2,0)</f>
        <v>0.75</v>
      </c>
      <c r="H2179" s="10" t="str">
        <f>IFERROR(VLOOKUP(A2179,'DDS Needs'!$A$4:$F$767,6,0),"")</f>
        <v/>
      </c>
      <c r="I2179" s="1">
        <f>IFERROR(VLOOKUP(A2179,'WH INV 4-2-2026'!$A$2:$C$2914,3,0),"")</f>
        <v>10</v>
      </c>
      <c r="J2179" s="1">
        <f>I2179/(C2179/3)</f>
        <v>8.3270487682252412</v>
      </c>
      <c r="K2179" s="5" t="str">
        <f>IF((I2179&gt;C2179),"X","")</f>
        <v>X</v>
      </c>
      <c r="L2179" s="7">
        <f>(C2179/3)*13</f>
        <v>15.611773584905658</v>
      </c>
      <c r="M2179" s="7">
        <f>I2179-L2179</f>
        <v>-5.6117735849056576</v>
      </c>
      <c r="N2179" s="6">
        <f>C2179/$C$2</f>
        <v>1.5542915764384145E-5</v>
      </c>
      <c r="O2179" s="5" t="s">
        <v>27882</v>
      </c>
      <c r="P2179" t="str">
        <f>VLOOKUP(A2179,'External $ Guide'!$A$2:$L$11545,3,0)</f>
        <v>NoReplen</v>
      </c>
      <c r="Q2179" t="str">
        <f>VLOOKUP(A2179,'External $ Guide'!$A$2:$L$11545,4,0)</f>
        <v>Retail</v>
      </c>
      <c r="R2179" t="str">
        <f>VLOOKUP(A2179,'External $ Guide'!$A$2:$L$11545,5,0)</f>
        <v>Active</v>
      </c>
      <c r="S2179" t="str">
        <f>IFERROR(VLOOKUP(A2179,'Broker &amp; Vendor'!$A$2:$C$11545,3,0),"")</f>
        <v>THE BARDSTOWN BOURBON CO. LLC</v>
      </c>
      <c r="T2179" t="str">
        <f>IFERROR(VLOOKUP(A2179,'Broker &amp; Vendor'!$A$2:$C$11545,2,0),"")</f>
        <v>RNDC</v>
      </c>
    </row>
    <row r="2180" spans="1:20" x14ac:dyDescent="0.25">
      <c r="A2180" t="s">
        <v>6320</v>
      </c>
      <c r="B2180" t="s">
        <v>2226</v>
      </c>
      <c r="C2180" s="10">
        <v>3.5986415094339623</v>
      </c>
      <c r="D2180" s="10">
        <v>3.5986415094339623</v>
      </c>
      <c r="E2180" s="1">
        <v>8.83</v>
      </c>
      <c r="F2180" s="3">
        <f>((E2180/53)*6)*3</f>
        <v>2.9988679245283021</v>
      </c>
      <c r="G2180" s="4">
        <f>VLOOKUP(A2180,'R12 Trend'!$A$4:$B$6433,2,0)</f>
        <v>0.27</v>
      </c>
      <c r="H2180" s="10" t="str">
        <f>IFERROR(VLOOKUP(A2180,'DDS Needs'!$A$4:$F$767,6,0),"")</f>
        <v/>
      </c>
      <c r="I2180" s="1">
        <f>IFERROR(VLOOKUP(A2180,'WH INV 4-2-2026'!$A$2:$C$2914,3,0),"")</f>
        <v>7</v>
      </c>
      <c r="J2180" s="1">
        <f>I2180/(C2180/3)</f>
        <v>5.8355354221718887</v>
      </c>
      <c r="K2180" s="5" t="str">
        <f>IF((I2180&gt;C2180),"X","")</f>
        <v>X</v>
      </c>
      <c r="L2180" s="7">
        <f>(C2180/3)*13</f>
        <v>15.594113207547169</v>
      </c>
      <c r="M2180" s="7">
        <f>I2180-L2180</f>
        <v>-8.5941132075471689</v>
      </c>
      <c r="N2180" s="6">
        <f>C2180/$C$2</f>
        <v>1.5525333280487787E-5</v>
      </c>
      <c r="O2180" s="5" t="s">
        <v>27882</v>
      </c>
      <c r="P2180" t="str">
        <f>VLOOKUP(A2180,'External $ Guide'!$A$2:$L$11545,3,0)</f>
        <v>Replenish</v>
      </c>
      <c r="Q2180" t="str">
        <f>VLOOKUP(A2180,'External $ Guide'!$A$2:$L$11545,4,0)</f>
        <v>Retail</v>
      </c>
      <c r="R2180" t="str">
        <f>VLOOKUP(A2180,'External $ Guide'!$A$2:$L$11545,5,0)</f>
        <v>Active</v>
      </c>
      <c r="S2180" t="str">
        <f>IFERROR(VLOOKUP(A2180,'Broker &amp; Vendor'!$A$2:$C$11545,3,0),"")</f>
        <v>NEXT CENTURY SPIRITS MANUFACTURING LLC</v>
      </c>
      <c r="T2180" t="str">
        <f>IFERROR(VLOOKUP(A2180,'Broker &amp; Vendor'!$A$2:$C$11545,2,0),"")</f>
        <v>RNDC</v>
      </c>
    </row>
    <row r="2181" spans="1:20" x14ac:dyDescent="0.25">
      <c r="A2181" t="s">
        <v>4686</v>
      </c>
      <c r="B2181" t="s">
        <v>597</v>
      </c>
      <c r="C2181" s="10">
        <v>3.5958905660377352</v>
      </c>
      <c r="D2181" s="10">
        <v>3.5958905660377352</v>
      </c>
      <c r="E2181" s="1">
        <v>12.17</v>
      </c>
      <c r="F2181" s="3">
        <f>((E2181/53)*6)*3</f>
        <v>4.1332075471698104</v>
      </c>
      <c r="G2181" s="4">
        <f>VLOOKUP(A2181,'R12 Trend'!$A$4:$B$6433,2,0)</f>
        <v>-0.13</v>
      </c>
      <c r="H2181" s="10" t="str">
        <f>IFERROR(VLOOKUP(A2181,'DDS Needs'!$A$4:$F$767,6,0),"")</f>
        <v/>
      </c>
      <c r="I2181" s="1">
        <f>IFERROR(VLOOKUP(A2181,'WH INV 4-2-2026'!$A$2:$C$2914,3,0),"")</f>
        <v>0</v>
      </c>
      <c r="J2181" s="1">
        <f>I2181/(C2181/3)</f>
        <v>0</v>
      </c>
      <c r="K2181" s="5" t="str">
        <f>IF((I2181&gt;C2181),"X","")</f>
        <v/>
      </c>
      <c r="L2181" s="7">
        <f>(C2181/3)*13</f>
        <v>15.582192452830185</v>
      </c>
      <c r="M2181" s="7">
        <f>I2181-L2181</f>
        <v>-15.582192452830185</v>
      </c>
      <c r="N2181" s="6">
        <f>C2181/$C$2</f>
        <v>1.5513465103857736E-5</v>
      </c>
      <c r="O2181" s="5" t="s">
        <v>27882</v>
      </c>
      <c r="P2181" t="str">
        <f>VLOOKUP(A2181,'External $ Guide'!$A$2:$L$11545,3,0)</f>
        <v>Replenish</v>
      </c>
      <c r="Q2181" t="str">
        <f>VLOOKUP(A2181,'External $ Guide'!$A$2:$L$11545,4,0)</f>
        <v>Retail</v>
      </c>
      <c r="R2181" t="str">
        <f>VLOOKUP(A2181,'External $ Guide'!$A$2:$L$11545,5,0)</f>
        <v>Active</v>
      </c>
      <c r="S2181" t="str">
        <f>IFERROR(VLOOKUP(A2181,'Broker &amp; Vendor'!$A$2:$C$11545,3,0),"")</f>
        <v>MOET HENNESSY USA INC</v>
      </c>
      <c r="T2181" t="str">
        <f>IFERROR(VLOOKUP(A2181,'Broker &amp; Vendor'!$A$2:$C$11545,2,0),"")</f>
        <v>SGWS- COASTAL PACIFIC DIVISION</v>
      </c>
    </row>
    <row r="2182" spans="1:20" x14ac:dyDescent="0.25">
      <c r="A2182" t="s">
        <v>5522</v>
      </c>
      <c r="B2182" t="s">
        <v>1428</v>
      </c>
      <c r="C2182" s="10">
        <v>3.5334339622641511</v>
      </c>
      <c r="D2182" s="10">
        <v>3.5334339622641511</v>
      </c>
      <c r="E2182" s="1">
        <v>8.67</v>
      </c>
      <c r="F2182" s="3">
        <f>((E2182/53)*6)*3</f>
        <v>2.9445283018867925</v>
      </c>
      <c r="G2182" s="4">
        <f>VLOOKUP(A2182,'R12 Trend'!$A$4:$B$6433,2,0)</f>
        <v>0.33</v>
      </c>
      <c r="H2182" s="10" t="str">
        <f>IFERROR(VLOOKUP(A2182,'DDS Needs'!$A$4:$F$767,6,0),"")</f>
        <v/>
      </c>
      <c r="I2182" s="1">
        <f>IFERROR(VLOOKUP(A2182,'WH INV 4-2-2026'!$A$2:$C$2914,3,0),"")</f>
        <v>25</v>
      </c>
      <c r="J2182" s="1">
        <f>I2182/(C2182/3)</f>
        <v>21.225810585672178</v>
      </c>
      <c r="K2182" s="5" t="str">
        <f>IF((I2182&gt;C2182),"X","")</f>
        <v>X</v>
      </c>
      <c r="L2182" s="7">
        <f>(C2182/3)*13</f>
        <v>15.31154716981132</v>
      </c>
      <c r="M2182" s="7">
        <f>I2182-L2182</f>
        <v>9.6884528301886803</v>
      </c>
      <c r="N2182" s="6">
        <f>C2182/$C$2</f>
        <v>1.524401353814599E-5</v>
      </c>
      <c r="O2182" s="5" t="s">
        <v>27882</v>
      </c>
      <c r="P2182" t="str">
        <f>VLOOKUP(A2182,'External $ Guide'!$A$2:$L$11545,3,0)</f>
        <v>Replenish</v>
      </c>
      <c r="Q2182" t="str">
        <f>VLOOKUP(A2182,'External $ Guide'!$A$2:$L$11545,4,0)</f>
        <v>Wholesale</v>
      </c>
      <c r="R2182" t="str">
        <f>VLOOKUP(A2182,'External $ Guide'!$A$2:$L$11545,5,0)</f>
        <v>Active</v>
      </c>
      <c r="S2182" t="str">
        <f>IFERROR(VLOOKUP(A2182,'Broker &amp; Vendor'!$A$2:$C$11545,3,0),"")</f>
        <v>BROWN FOREMAN CORP</v>
      </c>
      <c r="T2182" t="str">
        <f>IFERROR(VLOOKUP(A2182,'Broker &amp; Vendor'!$A$2:$C$11545,2,0),"")</f>
        <v>UNITED</v>
      </c>
    </row>
    <row r="2183" spans="1:20" x14ac:dyDescent="0.25">
      <c r="A2183" t="s">
        <v>4773</v>
      </c>
      <c r="B2183" t="s">
        <v>679</v>
      </c>
      <c r="C2183" s="10">
        <v>3.508505660377359</v>
      </c>
      <c r="D2183" s="10">
        <v>3.508505660377359</v>
      </c>
      <c r="E2183" s="1">
        <v>10.99</v>
      </c>
      <c r="F2183" s="3">
        <f>((E2183/53)*6)*3</f>
        <v>3.7324528301886799</v>
      </c>
      <c r="G2183" s="4">
        <f>VLOOKUP(A2183,'R12 Trend'!$A$4:$B$6433,2,0)</f>
        <v>-0.06</v>
      </c>
      <c r="H2183" s="10" t="str">
        <f>IFERROR(VLOOKUP(A2183,'DDS Needs'!$A$4:$F$767,6,0),"")</f>
        <v/>
      </c>
      <c r="I2183" s="1">
        <f>IFERROR(VLOOKUP(A2183,'WH INV 4-2-2026'!$A$2:$C$2914,3,0),"")</f>
        <v>1</v>
      </c>
      <c r="J2183" s="1">
        <f>I2183/(C2183/3)</f>
        <v>0.85506488813169923</v>
      </c>
      <c r="K2183" s="5" t="str">
        <f>IF((I2183&gt;C2183),"X","")</f>
        <v/>
      </c>
      <c r="L2183" s="7">
        <f>(C2183/3)*13</f>
        <v>15.203524528301887</v>
      </c>
      <c r="M2183" s="7">
        <f>I2183-L2183</f>
        <v>-14.203524528301887</v>
      </c>
      <c r="N2183" s="6">
        <f>C2183/$C$2</f>
        <v>1.513646734497991E-5</v>
      </c>
      <c r="O2183" s="5" t="s">
        <v>27882</v>
      </c>
      <c r="P2183" t="str">
        <f>VLOOKUP(A2183,'External $ Guide'!$A$2:$L$11545,3,0)</f>
        <v>SpecOrder</v>
      </c>
      <c r="Q2183" t="str">
        <f>VLOOKUP(A2183,'External $ Guide'!$A$2:$L$11545,4,0)</f>
        <v>Wholesale</v>
      </c>
      <c r="R2183" t="str">
        <f>VLOOKUP(A2183,'External $ Guide'!$A$2:$L$11545,5,0)</f>
        <v>Active</v>
      </c>
      <c r="S2183" t="str">
        <f>IFERROR(VLOOKUP(A2183,'Broker &amp; Vendor'!$A$2:$C$11545,3,0),"")</f>
        <v>DIAGEO NORTH AMERICA INC</v>
      </c>
      <c r="T2183" t="str">
        <f>IFERROR(VLOOKUP(A2183,'Broker &amp; Vendor'!$A$2:$C$11545,2,0),"")</f>
        <v>SGWS- COASTAL PACIFIC DIVISION</v>
      </c>
    </row>
    <row r="2184" spans="1:20" x14ac:dyDescent="0.25">
      <c r="A2184" t="s">
        <v>7337</v>
      </c>
      <c r="B2184" t="s">
        <v>3243</v>
      </c>
      <c r="C2184" s="10">
        <v>3.4858867924528298</v>
      </c>
      <c r="D2184" s="10">
        <v>3.4858867924528298</v>
      </c>
      <c r="E2184" s="1">
        <v>12.83</v>
      </c>
      <c r="F2184" s="3">
        <f>((E2184/53)*6)*3</f>
        <v>4.3573584905660372</v>
      </c>
      <c r="G2184" s="4">
        <f>VLOOKUP(A2184,'R12 Trend'!$A$4:$B$6433,2,0)</f>
        <v>-0.2</v>
      </c>
      <c r="H2184" s="10" t="str">
        <f>IFERROR(VLOOKUP(A2184,'DDS Needs'!$A$4:$F$767,6,0),"")</f>
        <v/>
      </c>
      <c r="I2184" s="1">
        <f>IFERROR(VLOOKUP(A2184,'WH INV 4-2-2026'!$A$2:$C$2914,3,0),"")</f>
        <v>10.666667</v>
      </c>
      <c r="J2184" s="1">
        <f>I2184/(C2184/3)</f>
        <v>9.1798738471031456</v>
      </c>
      <c r="K2184" s="5" t="str">
        <f>IF((I2184&gt;C2184),"X","")</f>
        <v>X</v>
      </c>
      <c r="L2184" s="7">
        <f>(C2184/3)*13</f>
        <v>15.105509433962263</v>
      </c>
      <c r="M2184" s="7">
        <f>I2184-L2184</f>
        <v>-4.4388424339622627</v>
      </c>
      <c r="N2184" s="6">
        <f>C2184/$C$2</f>
        <v>1.5038884559355097E-5</v>
      </c>
      <c r="O2184" s="5" t="s">
        <v>27882</v>
      </c>
      <c r="P2184" t="str">
        <f>VLOOKUP(A2184,'External $ Guide'!$A$2:$L$11545,3,0)</f>
        <v>SpecOrder</v>
      </c>
      <c r="Q2184" t="str">
        <f>VLOOKUP(A2184,'External $ Guide'!$A$2:$L$11545,4,0)</f>
        <v>Wholesale</v>
      </c>
      <c r="R2184" t="str">
        <f>VLOOKUP(A2184,'External $ Guide'!$A$2:$L$11545,5,0)</f>
        <v>Active</v>
      </c>
      <c r="S2184" t="str">
        <f>IFERROR(VLOOKUP(A2184,'Broker &amp; Vendor'!$A$2:$C$11545,3,0),"")</f>
        <v>SERRALLES USA LLC</v>
      </c>
      <c r="T2184" t="str">
        <f>IFERROR(VLOOKUP(A2184,'Broker &amp; Vendor'!$A$2:$C$11545,2,0),"")</f>
        <v>RNDC</v>
      </c>
    </row>
    <row r="2185" spans="1:20" x14ac:dyDescent="0.25">
      <c r="A2185" t="s">
        <v>5832</v>
      </c>
      <c r="B2185" t="s">
        <v>1738</v>
      </c>
      <c r="C2185" s="10">
        <v>3.4641509433962265</v>
      </c>
      <c r="D2185" s="10">
        <v>3.4641509433962265</v>
      </c>
      <c r="E2185" s="1">
        <v>8.5</v>
      </c>
      <c r="F2185" s="3">
        <f>((E2185/53)*6)*3</f>
        <v>2.8867924528301887</v>
      </c>
      <c r="G2185" s="4">
        <f>VLOOKUP(A2185,'R12 Trend'!$A$4:$B$6433,2,0)</f>
        <v>0.45</v>
      </c>
      <c r="H2185" s="10" t="str">
        <f>IFERROR(VLOOKUP(A2185,'DDS Needs'!$A$4:$F$767,6,0),"")</f>
        <v/>
      </c>
      <c r="I2185" s="1">
        <f>IFERROR(VLOOKUP(A2185,'WH INV 4-2-2026'!$A$2:$C$2914,3,0),"")</f>
        <v>4</v>
      </c>
      <c r="J2185" s="1">
        <f>I2185/(C2185/3)</f>
        <v>3.4640522875816995</v>
      </c>
      <c r="K2185" s="5" t="str">
        <f>IF((I2185&gt;C2185),"X","")</f>
        <v>X</v>
      </c>
      <c r="L2185" s="7">
        <f>(C2185/3)*13</f>
        <v>15.01132075471698</v>
      </c>
      <c r="M2185" s="7">
        <f>I2185-L2185</f>
        <v>-11.01132075471698</v>
      </c>
      <c r="N2185" s="6">
        <f>C2185/$C$2</f>
        <v>1.4945111311907833E-5</v>
      </c>
      <c r="O2185" s="5" t="s">
        <v>27882</v>
      </c>
      <c r="P2185" t="str">
        <f>VLOOKUP(A2185,'External $ Guide'!$A$2:$L$11545,3,0)</f>
        <v>SpecOrder</v>
      </c>
      <c r="Q2185" t="str">
        <f>VLOOKUP(A2185,'External $ Guide'!$A$2:$L$11545,4,0)</f>
        <v>Retail</v>
      </c>
      <c r="R2185" t="str">
        <f>VLOOKUP(A2185,'External $ Guide'!$A$2:$L$11545,5,0)</f>
        <v>Active</v>
      </c>
      <c r="S2185" t="str">
        <f>IFERROR(VLOOKUP(A2185,'Broker &amp; Vendor'!$A$2:$C$11545,3,0),"")</f>
        <v>MHW LTD</v>
      </c>
      <c r="T2185" t="str">
        <f>IFERROR(VLOOKUP(A2185,'Broker &amp; Vendor'!$A$2:$C$11545,2,0),"")</f>
        <v>SGWS- CHAMPION DIVISION</v>
      </c>
    </row>
    <row r="2186" spans="1:20" x14ac:dyDescent="0.25">
      <c r="A2186" t="s">
        <v>6219</v>
      </c>
      <c r="B2186" t="s">
        <v>2125</v>
      </c>
      <c r="C2186" s="10">
        <v>3.4424150943396228</v>
      </c>
      <c r="D2186" s="10">
        <v>3.4424150943396228</v>
      </c>
      <c r="E2186" s="1">
        <v>25.34</v>
      </c>
      <c r="F2186" s="3">
        <f>((E2186/53)*6)*3</f>
        <v>8.606037735849057</v>
      </c>
      <c r="G2186" s="4">
        <f>VLOOKUP(A2186,'R12 Trend'!$A$4:$B$6433,2,0)</f>
        <v>-0.6</v>
      </c>
      <c r="H2186" s="10" t="str">
        <f>IFERROR(VLOOKUP(A2186,'DDS Needs'!$A$4:$F$767,6,0),"")</f>
        <v/>
      </c>
      <c r="I2186" s="1">
        <f>IFERROR(VLOOKUP(A2186,'WH INV 4-2-2026'!$A$2:$C$2914,3,0),"")</f>
        <v>5</v>
      </c>
      <c r="J2186" s="1">
        <f>I2186/(C2186/3)</f>
        <v>4.3574059458037357</v>
      </c>
      <c r="K2186" s="5" t="str">
        <f>IF((I2186&gt;C2186),"X","")</f>
        <v>X</v>
      </c>
      <c r="L2186" s="7">
        <f>(C2186/3)*13</f>
        <v>14.917132075471699</v>
      </c>
      <c r="M2186" s="7">
        <f>I2186-L2186</f>
        <v>-9.9171320754716987</v>
      </c>
      <c r="N2186" s="6">
        <f>C2186/$C$2</f>
        <v>1.485133806446057E-5</v>
      </c>
      <c r="O2186" s="5" t="s">
        <v>27882</v>
      </c>
      <c r="P2186" t="str">
        <f>VLOOKUP(A2186,'External $ Guide'!$A$2:$L$11545,3,0)</f>
        <v>Replenish</v>
      </c>
      <c r="Q2186" t="str">
        <f>VLOOKUP(A2186,'External $ Guide'!$A$2:$L$11545,4,0)</f>
        <v>Retail</v>
      </c>
      <c r="R2186" t="str">
        <f>VLOOKUP(A2186,'External $ Guide'!$A$2:$L$11545,5,0)</f>
        <v>Active</v>
      </c>
      <c r="S2186" t="str">
        <f>IFERROR(VLOOKUP(A2186,'Broker &amp; Vendor'!$A$2:$C$11545,3,0),"")</f>
        <v>MADVINES &amp; SPIRITS INC.</v>
      </c>
      <c r="T2186" t="str">
        <f>IFERROR(VLOOKUP(A2186,'Broker &amp; Vendor'!$A$2:$C$11545,2,0),"")</f>
        <v>MADVINES</v>
      </c>
    </row>
    <row r="2187" spans="1:20" x14ac:dyDescent="0.25">
      <c r="A2187" t="s">
        <v>7190</v>
      </c>
      <c r="B2187" t="s">
        <v>3096</v>
      </c>
      <c r="C2187" s="10">
        <v>3.4403773584905668</v>
      </c>
      <c r="D2187" s="10">
        <v>3.4403773584905668</v>
      </c>
      <c r="E2187" s="1">
        <v>10.130000000000001</v>
      </c>
      <c r="F2187" s="3">
        <f>((E2187/53)*6)*3</f>
        <v>3.4403773584905668</v>
      </c>
      <c r="G2187" s="4">
        <f>VLOOKUP(A2187,'R12 Trend'!$A$4:$B$6433,2,0)</f>
        <v>0</v>
      </c>
      <c r="H2187" s="10" t="str">
        <f>IFERROR(VLOOKUP(A2187,'DDS Needs'!$A$4:$F$767,6,0),"")</f>
        <v/>
      </c>
      <c r="I2187" s="1">
        <f>IFERROR(VLOOKUP(A2187,'WH INV 4-2-2026'!$A$2:$C$2914,3,0),"")</f>
        <v>140</v>
      </c>
      <c r="J2187" s="1">
        <f>I2187/(C2187/3)</f>
        <v>122.07963145771633</v>
      </c>
      <c r="K2187" s="5" t="str">
        <f>IF((I2187&gt;C2187),"X","")</f>
        <v>X</v>
      </c>
      <c r="L2187" s="7">
        <f>(C2187/3)*13</f>
        <v>14.908301886792456</v>
      </c>
      <c r="M2187" s="7">
        <f>I2187-L2187</f>
        <v>125.09169811320754</v>
      </c>
      <c r="N2187" s="6">
        <f>C2187/$C$2</f>
        <v>1.4842546822512392E-5</v>
      </c>
      <c r="O2187" s="5" t="s">
        <v>27882</v>
      </c>
      <c r="P2187" t="str">
        <f>VLOOKUP(A2187,'External $ Guide'!$A$2:$L$11545,3,0)</f>
        <v>Replenish</v>
      </c>
      <c r="Q2187" t="str">
        <f>VLOOKUP(A2187,'External $ Guide'!$A$2:$L$11545,4,0)</f>
        <v>Retail</v>
      </c>
      <c r="R2187" t="str">
        <f>VLOOKUP(A2187,'External $ Guide'!$A$2:$L$11545,5,0)</f>
        <v>Active</v>
      </c>
      <c r="S2187" t="str">
        <f>IFERROR(VLOOKUP(A2187,'Broker &amp; Vendor'!$A$2:$C$11545,3,0),"")</f>
        <v>SAZERAC CO INC</v>
      </c>
      <c r="T2187" t="str">
        <f>IFERROR(VLOOKUP(A2187,'Broker &amp; Vendor'!$A$2:$C$11545,2,0),"")</f>
        <v>UNITED</v>
      </c>
    </row>
    <row r="2188" spans="1:20" x14ac:dyDescent="0.25">
      <c r="A2188" t="s">
        <v>6610</v>
      </c>
      <c r="B2188" t="s">
        <v>2516</v>
      </c>
      <c r="C2188" s="10">
        <v>3.4269622641509434</v>
      </c>
      <c r="D2188" s="10">
        <v>3.4269622641509434</v>
      </c>
      <c r="E2188" s="1">
        <v>28.83</v>
      </c>
      <c r="F2188" s="3">
        <f>((E2188/53)*6)*3</f>
        <v>9.7913207547169812</v>
      </c>
      <c r="G2188" s="4">
        <f>VLOOKUP(A2188,'R12 Trend'!$A$4:$B$6433,2,0)</f>
        <v>-0.65</v>
      </c>
      <c r="H2188" s="10" t="str">
        <f>IFERROR(VLOOKUP(A2188,'DDS Needs'!$A$4:$F$767,6,0),"")</f>
        <v/>
      </c>
      <c r="I2188" s="1">
        <f>IFERROR(VLOOKUP(A2188,'WH INV 4-2-2026'!$A$2:$C$2914,3,0),"")</f>
        <v>0.875</v>
      </c>
      <c r="J2188" s="1">
        <f>I2188/(C2188/3)</f>
        <v>0.765984506879408</v>
      </c>
      <c r="K2188" s="5" t="str">
        <f>IF((I2188&gt;C2188),"X","")</f>
        <v/>
      </c>
      <c r="L2188" s="7">
        <f>(C2188/3)*13</f>
        <v>14.850169811320754</v>
      </c>
      <c r="M2188" s="7">
        <f>I2188-L2188</f>
        <v>-13.975169811320754</v>
      </c>
      <c r="N2188" s="6">
        <f>C2188/$C$2</f>
        <v>1.4784671146353529E-5</v>
      </c>
      <c r="O2188" s="5" t="s">
        <v>27882</v>
      </c>
      <c r="P2188" t="str">
        <f>VLOOKUP(A2188,'External $ Guide'!$A$2:$L$11545,3,0)</f>
        <v>Replenish</v>
      </c>
      <c r="Q2188" t="str">
        <f>VLOOKUP(A2188,'External $ Guide'!$A$2:$L$11545,4,0)</f>
        <v>Retail</v>
      </c>
      <c r="R2188" t="str">
        <f>VLOOKUP(A2188,'External $ Guide'!$A$2:$L$11545,5,0)</f>
        <v>Active</v>
      </c>
      <c r="S2188" t="str">
        <f>IFERROR(VLOOKUP(A2188,'Broker &amp; Vendor'!$A$2:$C$11545,3,0),"")</f>
        <v>SAZERAC CO INC</v>
      </c>
      <c r="T2188" t="str">
        <f>IFERROR(VLOOKUP(A2188,'Broker &amp; Vendor'!$A$2:$C$11545,2,0),"")</f>
        <v>UNITED</v>
      </c>
    </row>
    <row r="2189" spans="1:20" x14ac:dyDescent="0.25">
      <c r="A2189" t="s">
        <v>7423</v>
      </c>
      <c r="B2189" t="s">
        <v>3329</v>
      </c>
      <c r="C2189" s="10">
        <v>3.4194226415094335</v>
      </c>
      <c r="D2189" s="10">
        <v>3.4194226415094335</v>
      </c>
      <c r="E2189" s="1">
        <v>10.17</v>
      </c>
      <c r="F2189" s="3">
        <f>((E2189/53)*6)*3</f>
        <v>3.4539622641509431</v>
      </c>
      <c r="G2189" s="4">
        <f>VLOOKUP(A2189,'R12 Trend'!$A$4:$B$6433,2,0)</f>
        <v>-0.01</v>
      </c>
      <c r="H2189" s="10" t="str">
        <f>IFERROR(VLOOKUP(A2189,'DDS Needs'!$A$4:$F$767,6,0),"")</f>
        <v/>
      </c>
      <c r="I2189" s="1">
        <f>IFERROR(VLOOKUP(A2189,'WH INV 4-2-2026'!$A$2:$C$2914,3,0),"")</f>
        <v>18</v>
      </c>
      <c r="J2189" s="1">
        <f>I2189/(C2189/3)</f>
        <v>15.792139685944997</v>
      </c>
      <c r="K2189" s="5" t="str">
        <f>IF((I2189&gt;C2189),"X","")</f>
        <v>X</v>
      </c>
      <c r="L2189" s="7">
        <f>(C2189/3)*13</f>
        <v>14.817498113207547</v>
      </c>
      <c r="M2189" s="7">
        <f>I2189-L2189</f>
        <v>3.182501886792453</v>
      </c>
      <c r="N2189" s="6">
        <f>C2189/$C$2</f>
        <v>1.4752143551145257E-5</v>
      </c>
      <c r="O2189" s="5" t="s">
        <v>27882</v>
      </c>
      <c r="P2189" t="str">
        <f>VLOOKUP(A2189,'External $ Guide'!$A$2:$L$11545,3,0)</f>
        <v>Replenish</v>
      </c>
      <c r="Q2189" t="str">
        <f>VLOOKUP(A2189,'External $ Guide'!$A$2:$L$11545,4,0)</f>
        <v>Wholesale bottle</v>
      </c>
      <c r="R2189" t="str">
        <f>VLOOKUP(A2189,'External $ Guide'!$A$2:$L$11545,5,0)</f>
        <v>Active</v>
      </c>
      <c r="S2189" t="str">
        <f>IFERROR(VLOOKUP(A2189,'Broker &amp; Vendor'!$A$2:$C$11545,3,0),"")</f>
        <v>BROWN FOREMAN CORP</v>
      </c>
      <c r="T2189" t="str">
        <f>IFERROR(VLOOKUP(A2189,'Broker &amp; Vendor'!$A$2:$C$11545,2,0),"")</f>
        <v>UNITED</v>
      </c>
    </row>
    <row r="2190" spans="1:20" x14ac:dyDescent="0.25">
      <c r="A2190" t="s">
        <v>5464</v>
      </c>
      <c r="B2190" t="s">
        <v>1370</v>
      </c>
      <c r="C2190" s="10">
        <v>3.416060377358491</v>
      </c>
      <c r="D2190" s="10">
        <v>3.416060377358491</v>
      </c>
      <c r="E2190" s="1">
        <v>10.16</v>
      </c>
      <c r="F2190" s="3">
        <f>((E2190/53)*6)*3</f>
        <v>3.4505660377358494</v>
      </c>
      <c r="G2190" s="4">
        <f>VLOOKUP(A2190,'R12 Trend'!$A$4:$B$6433,2,0)</f>
        <v>-0.01</v>
      </c>
      <c r="H2190" s="10" t="str">
        <f>IFERROR(VLOOKUP(A2190,'DDS Needs'!$A$4:$F$767,6,0),"")</f>
        <v/>
      </c>
      <c r="I2190" s="1">
        <f>IFERROR(VLOOKUP(A2190,'WH INV 4-2-2026'!$A$2:$C$2914,3,0),"")</f>
        <v>0.41666700000000001</v>
      </c>
      <c r="J2190" s="1">
        <f>I2190/(C2190/3)</f>
        <v>0.36591888371908055</v>
      </c>
      <c r="K2190" s="5" t="str">
        <f>IF((I2190&gt;C2190),"X","")</f>
        <v/>
      </c>
      <c r="L2190" s="7">
        <f>(C2190/3)*13</f>
        <v>14.802928301886794</v>
      </c>
      <c r="M2190" s="7">
        <f>I2190-L2190</f>
        <v>-14.386261301886794</v>
      </c>
      <c r="N2190" s="6">
        <f>C2190/$C$2</f>
        <v>1.4737638001930762E-5</v>
      </c>
      <c r="O2190" s="5" t="s">
        <v>27882</v>
      </c>
      <c r="P2190" t="str">
        <f>VLOOKUP(A2190,'External $ Guide'!$A$2:$L$11545,3,0)</f>
        <v>Replenish</v>
      </c>
      <c r="Q2190" t="str">
        <f>VLOOKUP(A2190,'External $ Guide'!$A$2:$L$11545,4,0)</f>
        <v>Wholesale bottle</v>
      </c>
      <c r="R2190" t="str">
        <f>VLOOKUP(A2190,'External $ Guide'!$A$2:$L$11545,5,0)</f>
        <v>Active</v>
      </c>
      <c r="S2190" t="str">
        <f>IFERROR(VLOOKUP(A2190,'Broker &amp; Vendor'!$A$2:$C$11545,3,0),"")</f>
        <v>DISARONNO INTERNATIONAL LLC</v>
      </c>
      <c r="T2190" t="str">
        <f>IFERROR(VLOOKUP(A2190,'Broker &amp; Vendor'!$A$2:$C$11545,2,0),"")</f>
        <v>RNDC</v>
      </c>
    </row>
    <row r="2191" spans="1:20" x14ac:dyDescent="0.25">
      <c r="A2191" t="s">
        <v>4624</v>
      </c>
      <c r="B2191" t="s">
        <v>535</v>
      </c>
      <c r="C2191" s="10">
        <v>3.3996226415094344</v>
      </c>
      <c r="D2191" s="10">
        <v>3.3996226415094344</v>
      </c>
      <c r="E2191" s="1">
        <v>13</v>
      </c>
      <c r="F2191" s="3">
        <f>((E2191/53)*6)*3</f>
        <v>4.4150943396226419</v>
      </c>
      <c r="G2191" s="4">
        <f>VLOOKUP(A2191,'R12 Trend'!$A$4:$B$6433,2,0)</f>
        <v>-0.23</v>
      </c>
      <c r="H2191" s="10" t="str">
        <f>IFERROR(VLOOKUP(A2191,'DDS Needs'!$A$4:$F$767,6,0),"")</f>
        <v/>
      </c>
      <c r="I2191" s="1">
        <f>IFERROR(VLOOKUP(A2191,'WH INV 4-2-2026'!$A$2:$C$2914,3,0),"")</f>
        <v>9.8333329999999997</v>
      </c>
      <c r="J2191" s="1">
        <f>I2191/(C2191/3)</f>
        <v>8.6774333832833808</v>
      </c>
      <c r="K2191" s="5" t="str">
        <f>IF((I2191&gt;C2191),"X","")</f>
        <v>X</v>
      </c>
      <c r="L2191" s="7">
        <f>(C2191/3)*13</f>
        <v>14.73169811320755</v>
      </c>
      <c r="M2191" s="7">
        <f>I2191-L2191</f>
        <v>-4.8983651132075501</v>
      </c>
      <c r="N2191" s="6">
        <f>C2191/$C$2</f>
        <v>1.4666721983548768E-5</v>
      </c>
      <c r="O2191" s="5" t="s">
        <v>27882</v>
      </c>
      <c r="P2191" t="str">
        <f>VLOOKUP(A2191,'External $ Guide'!$A$2:$L$11545,3,0)</f>
        <v>Replenish</v>
      </c>
      <c r="Q2191" t="str">
        <f>VLOOKUP(A2191,'External $ Guide'!$A$2:$L$11545,4,0)</f>
        <v>Retail</v>
      </c>
      <c r="R2191" t="str">
        <f>VLOOKUP(A2191,'External $ Guide'!$A$2:$L$11545,5,0)</f>
        <v>Active</v>
      </c>
      <c r="S2191" t="str">
        <f>IFERROR(VLOOKUP(A2191,'Broker &amp; Vendor'!$A$2:$C$11545,3,0),"")</f>
        <v>3 BADGE BEVERAGE CORP.</v>
      </c>
      <c r="T2191" t="str">
        <f>IFERROR(VLOOKUP(A2191,'Broker &amp; Vendor'!$A$2:$C$11545,2,0),"")</f>
        <v>RNDC</v>
      </c>
    </row>
    <row r="2192" spans="1:20" x14ac:dyDescent="0.25">
      <c r="A2192" t="s">
        <v>4868</v>
      </c>
      <c r="B2192" t="s">
        <v>774</v>
      </c>
      <c r="C2192" s="10">
        <v>3.3989433962264148</v>
      </c>
      <c r="D2192" s="10">
        <v>3.3989433962264148</v>
      </c>
      <c r="E2192" s="1">
        <v>8.34</v>
      </c>
      <c r="F2192" s="3">
        <f>((E2192/53)*6)*3</f>
        <v>2.8324528301886791</v>
      </c>
      <c r="G2192" s="4">
        <f>VLOOKUP(A2192,'R12 Trend'!$A$4:$B$6433,2,0)</f>
        <v>5.54</v>
      </c>
      <c r="H2192" s="10" t="str">
        <f>IFERROR(VLOOKUP(A2192,'DDS Needs'!$A$4:$F$767,6,0),"")</f>
        <v/>
      </c>
      <c r="I2192" s="1">
        <f>IFERROR(VLOOKUP(A2192,'WH INV 4-2-2026'!$A$2:$C$2914,3,0),"")</f>
        <v>50</v>
      </c>
      <c r="J2192" s="1">
        <f>I2192/(C2192/3)</f>
        <v>44.131361577404746</v>
      </c>
      <c r="K2192" s="5" t="str">
        <f>IF((I2192&gt;C2192),"X","")</f>
        <v>X</v>
      </c>
      <c r="L2192" s="7">
        <f>(C2192/3)*13</f>
        <v>14.728754716981133</v>
      </c>
      <c r="M2192" s="7">
        <f>I2192-L2192</f>
        <v>35.271245283018871</v>
      </c>
      <c r="N2192" s="6">
        <f>C2192/$C$2</f>
        <v>1.4663791569566039E-5</v>
      </c>
      <c r="O2192" s="5" t="s">
        <v>27882</v>
      </c>
      <c r="P2192" t="str">
        <f>VLOOKUP(A2192,'External $ Guide'!$A$2:$L$11545,3,0)</f>
        <v>Allocated1</v>
      </c>
      <c r="Q2192" t="str">
        <f>VLOOKUP(A2192,'External $ Guide'!$A$2:$L$11545,4,0)</f>
        <v>Wholesale</v>
      </c>
      <c r="R2192" t="str">
        <f>VLOOKUP(A2192,'External $ Guide'!$A$2:$L$11545,5,0)</f>
        <v>Active</v>
      </c>
      <c r="S2192" t="str">
        <f>IFERROR(VLOOKUP(A2192,'Broker &amp; Vendor'!$A$2:$C$11545,3,0),"")</f>
        <v>SAZERAC CO INC</v>
      </c>
      <c r="T2192" t="str">
        <f>IFERROR(VLOOKUP(A2192,'Broker &amp; Vendor'!$A$2:$C$11545,2,0),"")</f>
        <v>UNITED</v>
      </c>
    </row>
    <row r="2193" spans="1:20" x14ac:dyDescent="0.25">
      <c r="A2193" t="s">
        <v>5622</v>
      </c>
      <c r="B2193" t="s">
        <v>1528</v>
      </c>
      <c r="C2193" s="10">
        <v>3.3962264150943402</v>
      </c>
      <c r="D2193" s="10">
        <v>3.3962264150943402</v>
      </c>
      <c r="E2193" s="1">
        <v>10</v>
      </c>
      <c r="F2193" s="3">
        <f>((E2193/53)*6)*3</f>
        <v>3.3962264150943402</v>
      </c>
      <c r="G2193" s="4">
        <f>VLOOKUP(A2193,'R12 Trend'!$A$4:$B$6433,2,0)</f>
        <v>0</v>
      </c>
      <c r="H2193" s="10" t="str">
        <f>IFERROR(VLOOKUP(A2193,'DDS Needs'!$A$4:$F$767,6,0),"")</f>
        <v/>
      </c>
      <c r="I2193" s="1" t="str">
        <f>IFERROR(VLOOKUP(A2193,'WH INV 4-2-2026'!$A$2:$C$2914,3,0),"")</f>
        <v/>
      </c>
      <c r="J2193" s="1" t="e">
        <f>I2193/(C2193/3)</f>
        <v>#VALUE!</v>
      </c>
      <c r="K2193" s="5" t="str">
        <f>IF((I2193&gt;C2193),"X","")</f>
        <v>X</v>
      </c>
      <c r="L2193" s="7">
        <f>(C2193/3)*13</f>
        <v>14.716981132075475</v>
      </c>
      <c r="M2193" s="7" t="e">
        <f>I2193-L2193</f>
        <v>#VALUE!</v>
      </c>
      <c r="N2193" s="6">
        <f>C2193/$C$2</f>
        <v>1.4652069913635133E-5</v>
      </c>
      <c r="O2193" s="5" t="s">
        <v>27882</v>
      </c>
      <c r="P2193" t="str">
        <f>VLOOKUP(A2193,'External $ Guide'!$A$2:$L$11545,3,0)</f>
        <v>SpecOrder</v>
      </c>
      <c r="Q2193" t="str">
        <f>VLOOKUP(A2193,'External $ Guide'!$A$2:$L$11545,4,0)</f>
        <v>Wholesale</v>
      </c>
      <c r="R2193" t="str">
        <f>VLOOKUP(A2193,'External $ Guide'!$A$2:$L$11545,5,0)</f>
        <v>Active</v>
      </c>
      <c r="S2193" t="str">
        <f>IFERROR(VLOOKUP(A2193,'Broker &amp; Vendor'!$A$2:$C$11545,3,0),"")</f>
        <v>KENTUCKY MIST MOONSHINE INC.</v>
      </c>
      <c r="T2193" t="str">
        <f>IFERROR(VLOOKUP(A2193,'Broker &amp; Vendor'!$A$2:$C$11545,2,0),"")</f>
        <v>OTHER</v>
      </c>
    </row>
    <row r="2194" spans="1:20" x14ac:dyDescent="0.25">
      <c r="A2194" t="s">
        <v>6371</v>
      </c>
      <c r="B2194" t="s">
        <v>2277</v>
      </c>
      <c r="C2194" s="10">
        <v>3.3960905660377363</v>
      </c>
      <c r="D2194" s="10">
        <v>3.3960905660377363</v>
      </c>
      <c r="E2194" s="1">
        <v>12.82</v>
      </c>
      <c r="F2194" s="3">
        <f>((E2194/53)*6)*3</f>
        <v>4.3539622641509439</v>
      </c>
      <c r="G2194" s="4">
        <f>VLOOKUP(A2194,'R12 Trend'!$A$4:$B$6433,2,0)</f>
        <v>-0.22</v>
      </c>
      <c r="H2194" s="10" t="str">
        <f>IFERROR(VLOOKUP(A2194,'DDS Needs'!$A$4:$F$767,6,0),"")</f>
        <v/>
      </c>
      <c r="I2194" s="1">
        <f>IFERROR(VLOOKUP(A2194,'WH INV 4-2-2026'!$A$2:$C$2914,3,0),"")</f>
        <v>0</v>
      </c>
      <c r="J2194" s="1">
        <f>I2194/(C2194/3)</f>
        <v>0</v>
      </c>
      <c r="K2194" s="5" t="str">
        <f>IF((I2194&gt;C2194),"X","")</f>
        <v/>
      </c>
      <c r="L2194" s="7">
        <f>(C2194/3)*13</f>
        <v>14.71639245283019</v>
      </c>
      <c r="M2194" s="7">
        <f>I2194-L2194</f>
        <v>-14.71639245283019</v>
      </c>
      <c r="N2194" s="6">
        <f>C2194/$C$2</f>
        <v>1.4651483830838587E-5</v>
      </c>
      <c r="O2194" s="5" t="s">
        <v>27882</v>
      </c>
      <c r="P2194" t="str">
        <f>VLOOKUP(A2194,'External $ Guide'!$A$2:$L$11545,3,0)</f>
        <v>NoReplen</v>
      </c>
      <c r="Q2194" t="str">
        <f>VLOOKUP(A2194,'External $ Guide'!$A$2:$L$11545,4,0)</f>
        <v>Retail</v>
      </c>
      <c r="R2194" t="str">
        <f>VLOOKUP(A2194,'External $ Guide'!$A$2:$L$11545,5,0)</f>
        <v>Active</v>
      </c>
      <c r="S2194" t="str">
        <f>IFERROR(VLOOKUP(A2194,'Broker &amp; Vendor'!$A$2:$C$11545,3,0),"")</f>
        <v>DIAGEO NORTH AMERICA INC</v>
      </c>
      <c r="T2194" t="str">
        <f>IFERROR(VLOOKUP(A2194,'Broker &amp; Vendor'!$A$2:$C$11545,2,0),"")</f>
        <v>SGWS- COASTAL PACIFIC DIVISION</v>
      </c>
    </row>
    <row r="2195" spans="1:20" x14ac:dyDescent="0.25">
      <c r="A2195" t="s">
        <v>5523</v>
      </c>
      <c r="B2195" t="s">
        <v>1429</v>
      </c>
      <c r="C2195" s="10">
        <v>3.3948679245283024</v>
      </c>
      <c r="D2195" s="10">
        <v>3.3948679245283024</v>
      </c>
      <c r="E2195" s="1">
        <v>8.33</v>
      </c>
      <c r="F2195" s="3">
        <f>((E2195/53)*6)*3</f>
        <v>2.8290566037735854</v>
      </c>
      <c r="G2195" s="4">
        <f>VLOOKUP(A2195,'R12 Trend'!$A$4:$B$6433,2,0)</f>
        <v>0.24</v>
      </c>
      <c r="H2195" s="10" t="str">
        <f>IFERROR(VLOOKUP(A2195,'DDS Needs'!$A$4:$F$767,6,0),"")</f>
        <v/>
      </c>
      <c r="I2195" s="1">
        <f>IFERROR(VLOOKUP(A2195,'WH INV 4-2-2026'!$A$2:$C$2914,3,0),"")</f>
        <v>14</v>
      </c>
      <c r="J2195" s="1">
        <f>I2195/(C2195/3)</f>
        <v>12.371615312791782</v>
      </c>
      <c r="K2195" s="5" t="str">
        <f>IF((I2195&gt;C2195),"X","")</f>
        <v>X</v>
      </c>
      <c r="L2195" s="7">
        <f>(C2195/3)*13</f>
        <v>14.711094339622644</v>
      </c>
      <c r="M2195" s="7">
        <f>I2195-L2195</f>
        <v>-0.7110943396226439</v>
      </c>
      <c r="N2195" s="6">
        <f>C2195/$C$2</f>
        <v>1.464620908566968E-5</v>
      </c>
      <c r="O2195" s="5" t="s">
        <v>27882</v>
      </c>
      <c r="P2195" t="str">
        <f>VLOOKUP(A2195,'External $ Guide'!$A$2:$L$11545,3,0)</f>
        <v>NoReplen</v>
      </c>
      <c r="Q2195" t="str">
        <f>VLOOKUP(A2195,'External $ Guide'!$A$2:$L$11545,4,0)</f>
        <v>Wholesale</v>
      </c>
      <c r="R2195" t="str">
        <f>VLOOKUP(A2195,'External $ Guide'!$A$2:$L$11545,5,0)</f>
        <v>Active</v>
      </c>
      <c r="S2195" t="str">
        <f>IFERROR(VLOOKUP(A2195,'Broker &amp; Vendor'!$A$2:$C$11545,3,0),"")</f>
        <v>SAZERAC CO INC</v>
      </c>
      <c r="T2195" t="str">
        <f>IFERROR(VLOOKUP(A2195,'Broker &amp; Vendor'!$A$2:$C$11545,2,0),"")</f>
        <v>UNITED</v>
      </c>
    </row>
    <row r="2196" spans="1:20" x14ac:dyDescent="0.25">
      <c r="A2196" t="s">
        <v>5953</v>
      </c>
      <c r="B2196" t="s">
        <v>1859</v>
      </c>
      <c r="C2196" s="10">
        <v>3.3928301886792451</v>
      </c>
      <c r="D2196" s="10">
        <v>3.3928301886792451</v>
      </c>
      <c r="E2196" s="1">
        <v>9.99</v>
      </c>
      <c r="F2196" s="3">
        <f>((E2196/53)*6)*3</f>
        <v>3.3928301886792451</v>
      </c>
      <c r="G2196" s="4">
        <f>VLOOKUP(A2196,'R12 Trend'!$A$4:$B$6433,2,0)</f>
        <v>0</v>
      </c>
      <c r="H2196" s="10" t="str">
        <f>IFERROR(VLOOKUP(A2196,'DDS Needs'!$A$4:$F$767,6,0),"")</f>
        <v/>
      </c>
      <c r="I2196" s="1" t="str">
        <f>IFERROR(VLOOKUP(A2196,'WH INV 4-2-2026'!$A$2:$C$2914,3,0),"")</f>
        <v/>
      </c>
      <c r="J2196" s="1" t="e">
        <f>I2196/(C2196/3)</f>
        <v>#VALUE!</v>
      </c>
      <c r="K2196" s="5" t="str">
        <f>IF((I2196&gt;C2196),"X","")</f>
        <v>X</v>
      </c>
      <c r="L2196" s="7">
        <f>(C2196/3)*13</f>
        <v>14.702264150943396</v>
      </c>
      <c r="M2196" s="7" t="e">
        <f>I2196-L2196</f>
        <v>#VALUE!</v>
      </c>
      <c r="N2196" s="6">
        <f>C2196/$C$2</f>
        <v>1.4637417843721495E-5</v>
      </c>
      <c r="O2196" s="5" t="s">
        <v>27882</v>
      </c>
      <c r="P2196" t="str">
        <f>VLOOKUP(A2196,'External $ Guide'!$A$2:$L$11545,3,0)</f>
        <v>Allocated1</v>
      </c>
      <c r="Q2196" t="str">
        <f>VLOOKUP(A2196,'External $ Guide'!$A$2:$L$11545,4,0)</f>
        <v>Retail</v>
      </c>
      <c r="R2196" t="str">
        <f>VLOOKUP(A2196,'External $ Guide'!$A$2:$L$11545,5,0)</f>
        <v>Active</v>
      </c>
      <c r="S2196" t="str">
        <f>IFERROR(VLOOKUP(A2196,'Broker &amp; Vendor'!$A$2:$C$11545,3,0),"")</f>
        <v>HEAVEN HILL SALES CO DBA HEAVEN HILL BRANDS</v>
      </c>
      <c r="T2196" t="str">
        <f>IFERROR(VLOOKUP(A2196,'Broker &amp; Vendor'!$A$2:$C$11545,2,0),"")</f>
        <v>SGWS- TRANSATLANTIC DIVISION</v>
      </c>
    </row>
    <row r="2197" spans="1:20" x14ac:dyDescent="0.25">
      <c r="A2197" t="s">
        <v>5713</v>
      </c>
      <c r="B2197" t="s">
        <v>1619</v>
      </c>
      <c r="C2197" s="10">
        <v>3.3838641509433964</v>
      </c>
      <c r="D2197" s="10">
        <v>3.3838641509433964</v>
      </c>
      <c r="E2197" s="1">
        <v>10.83</v>
      </c>
      <c r="F2197" s="3">
        <f>((E2197/53)*6)*3</f>
        <v>3.6781132075471699</v>
      </c>
      <c r="G2197" s="4">
        <f>VLOOKUP(A2197,'R12 Trend'!$A$4:$B$6433,2,0)</f>
        <v>-0.08</v>
      </c>
      <c r="H2197" s="10" t="str">
        <f>IFERROR(VLOOKUP(A2197,'DDS Needs'!$A$4:$F$767,6,0),"")</f>
        <v/>
      </c>
      <c r="I2197" s="1">
        <f>IFERROR(VLOOKUP(A2197,'WH INV 4-2-2026'!$A$2:$C$2914,3,0),"")</f>
        <v>0</v>
      </c>
      <c r="J2197" s="1">
        <f>I2197/(C2197/3)</f>
        <v>0</v>
      </c>
      <c r="K2197" s="5" t="str">
        <f>IF((I2197&gt;C2197),"X","")</f>
        <v/>
      </c>
      <c r="L2197" s="7">
        <f>(C2197/3)*13</f>
        <v>14.663411320754719</v>
      </c>
      <c r="M2197" s="7">
        <f>I2197-L2197</f>
        <v>-14.663411320754719</v>
      </c>
      <c r="N2197" s="6">
        <f>C2197/$C$2</f>
        <v>1.4598736379149499E-5</v>
      </c>
      <c r="O2197" s="5" t="s">
        <v>27882</v>
      </c>
      <c r="P2197" t="str">
        <f>VLOOKUP(A2197,'External $ Guide'!$A$2:$L$11545,3,0)</f>
        <v>Barrel</v>
      </c>
      <c r="Q2197" t="str">
        <f>VLOOKUP(A2197,'External $ Guide'!$A$2:$L$11545,4,0)</f>
        <v>Special order</v>
      </c>
      <c r="R2197" t="str">
        <f>VLOOKUP(A2197,'External $ Guide'!$A$2:$L$11545,5,0)</f>
        <v>Active</v>
      </c>
      <c r="S2197" t="str">
        <f>IFERROR(VLOOKUP(A2197,'Broker &amp; Vendor'!$A$2:$C$11545,3,0),"")</f>
        <v>HEAVEN HILL SALES CO DBA HEAVEN HILL BRANDS</v>
      </c>
      <c r="T2197" t="str">
        <f>IFERROR(VLOOKUP(A2197,'Broker &amp; Vendor'!$A$2:$C$11545,2,0),"")</f>
        <v>SGWS- TRANSATLANTIC DIVISION</v>
      </c>
    </row>
    <row r="2198" spans="1:20" x14ac:dyDescent="0.25">
      <c r="A2198" t="s">
        <v>4388</v>
      </c>
      <c r="B2198" t="s">
        <v>299</v>
      </c>
      <c r="C2198" s="10">
        <v>3.3527547169811323</v>
      </c>
      <c r="D2198" s="10">
        <v>3.3527547169811323</v>
      </c>
      <c r="E2198" s="1">
        <v>12.34</v>
      </c>
      <c r="F2198" s="3">
        <f>((E2198/53)*6)*3</f>
        <v>4.1909433962264151</v>
      </c>
      <c r="G2198" s="4">
        <f>VLOOKUP(A2198,'R12 Trend'!$A$4:$B$6433,2,0)</f>
        <v>-0.2</v>
      </c>
      <c r="H2198" s="10" t="str">
        <f>IFERROR(VLOOKUP(A2198,'DDS Needs'!$A$4:$F$767,6,0),"")</f>
        <v/>
      </c>
      <c r="I2198" s="1">
        <f>IFERROR(VLOOKUP(A2198,'WH INV 4-2-2026'!$A$2:$C$2914,3,0),"")</f>
        <v>13</v>
      </c>
      <c r="J2198" s="1">
        <f>I2198/(C2198/3)</f>
        <v>11.632225823878983</v>
      </c>
      <c r="K2198" s="5" t="str">
        <f>IF((I2198&gt;C2198),"X","")</f>
        <v>X</v>
      </c>
      <c r="L2198" s="7">
        <f>(C2198/3)*13</f>
        <v>14.528603773584907</v>
      </c>
      <c r="M2198" s="7">
        <f>I2198-L2198</f>
        <v>-1.5286037735849067</v>
      </c>
      <c r="N2198" s="6">
        <f>C2198/$C$2</f>
        <v>1.4464523418740602E-5</v>
      </c>
      <c r="O2198" s="5" t="s">
        <v>27882</v>
      </c>
      <c r="P2198" t="str">
        <f>VLOOKUP(A2198,'External $ Guide'!$A$2:$L$11545,3,0)</f>
        <v>Replenish</v>
      </c>
      <c r="Q2198" t="str">
        <f>VLOOKUP(A2198,'External $ Guide'!$A$2:$L$11545,4,0)</f>
        <v>Retail</v>
      </c>
      <c r="R2198" t="str">
        <f>VLOOKUP(A2198,'External $ Guide'!$A$2:$L$11545,5,0)</f>
        <v>Active</v>
      </c>
      <c r="S2198" t="s">
        <v>27956</v>
      </c>
      <c r="T2198" t="str">
        <f>IFERROR(VLOOKUP(A2198,'Broker &amp; Vendor'!$A$2:$C$11545,2,0),"")</f>
        <v>SGWS- CHAMPION DIVISION</v>
      </c>
    </row>
    <row r="2199" spans="1:20" x14ac:dyDescent="0.25">
      <c r="A2199" t="s">
        <v>7436</v>
      </c>
      <c r="B2199" t="s">
        <v>3342</v>
      </c>
      <c r="C2199" s="10">
        <v>3.3486792452830185</v>
      </c>
      <c r="D2199" s="10">
        <v>3.3486792452830185</v>
      </c>
      <c r="E2199" s="1">
        <v>8.5</v>
      </c>
      <c r="F2199" s="3">
        <f>((E2199/53)*6)*3</f>
        <v>2.8867924528301887</v>
      </c>
      <c r="G2199" s="4">
        <f>VLOOKUP(A2199,'R12 Trend'!$A$4:$B$6433,2,0)</f>
        <v>0.16</v>
      </c>
      <c r="H2199" s="10" t="str">
        <f>IFERROR(VLOOKUP(A2199,'DDS Needs'!$A$4:$F$767,6,0),"")</f>
        <v/>
      </c>
      <c r="I2199" s="1">
        <f>IFERROR(VLOOKUP(A2199,'WH INV 4-2-2026'!$A$2:$C$2914,3,0),"")</f>
        <v>3</v>
      </c>
      <c r="J2199" s="1">
        <f>I2199/(C2199/3)</f>
        <v>2.6876267748478706</v>
      </c>
      <c r="K2199" s="5" t="str">
        <f>IF((I2199&gt;C2199),"X","")</f>
        <v/>
      </c>
      <c r="L2199" s="7">
        <f>(C2199/3)*13</f>
        <v>14.510943396226413</v>
      </c>
      <c r="M2199" s="7">
        <f>I2199-L2199</f>
        <v>-11.510943396226413</v>
      </c>
      <c r="N2199" s="6">
        <f>C2199/$C$2</f>
        <v>1.4446940934844238E-5</v>
      </c>
      <c r="O2199" s="5" t="s">
        <v>27882</v>
      </c>
      <c r="P2199" t="str">
        <f>VLOOKUP(A2199,'External $ Guide'!$A$2:$L$11545,3,0)</f>
        <v>Replenish</v>
      </c>
      <c r="Q2199" t="str">
        <f>VLOOKUP(A2199,'External $ Guide'!$A$2:$L$11545,4,0)</f>
        <v>Wholesale bottle</v>
      </c>
      <c r="R2199" t="str">
        <f>VLOOKUP(A2199,'External $ Guide'!$A$2:$L$11545,5,0)</f>
        <v>Active</v>
      </c>
      <c r="S2199" t="str">
        <f>IFERROR(VLOOKUP(A2199,'Broker &amp; Vendor'!$A$2:$C$11545,3,0),"")</f>
        <v>CAMPARI AMERICA</v>
      </c>
      <c r="T2199" t="str">
        <f>IFERROR(VLOOKUP(A2199,'Broker &amp; Vendor'!$A$2:$C$11545,2,0),"")</f>
        <v>SGWS- TRANSATLANTIC DIVISION</v>
      </c>
    </row>
    <row r="2200" spans="1:20" x14ac:dyDescent="0.25">
      <c r="A2200" t="s">
        <v>7418</v>
      </c>
      <c r="B2200" t="s">
        <v>3324</v>
      </c>
      <c r="C2200" s="10">
        <v>3.3307471698113211</v>
      </c>
      <c r="D2200" s="10">
        <v>3.3307471698113211</v>
      </c>
      <c r="E2200" s="1">
        <v>10.66</v>
      </c>
      <c r="F2200" s="3">
        <f>((E2200/53)*6)*3</f>
        <v>3.6203773584905665</v>
      </c>
      <c r="G2200" s="4">
        <f>VLOOKUP(A2200,'R12 Trend'!$A$4:$B$6433,2,0)</f>
        <v>-0.08</v>
      </c>
      <c r="H2200" s="10" t="str">
        <f>IFERROR(VLOOKUP(A2200,'DDS Needs'!$A$4:$F$767,6,0),"")</f>
        <v/>
      </c>
      <c r="I2200" s="1">
        <f>IFERROR(VLOOKUP(A2200,'WH INV 4-2-2026'!$A$2:$C$2914,3,0),"")</f>
        <v>0.41666700000000001</v>
      </c>
      <c r="J2200" s="1">
        <f>I2200/(C2200/3)</f>
        <v>0.3752914695325883</v>
      </c>
      <c r="K2200" s="5" t="str">
        <f>IF((I2200&gt;C2200),"X","")</f>
        <v/>
      </c>
      <c r="L2200" s="7">
        <f>(C2200/3)*13</f>
        <v>14.433237735849058</v>
      </c>
      <c r="M2200" s="7">
        <f>I2200-L2200</f>
        <v>-14.016570735849058</v>
      </c>
      <c r="N2200" s="6">
        <f>C2200/$C$2</f>
        <v>1.4369578005700247E-5</v>
      </c>
      <c r="O2200" s="5" t="s">
        <v>27882</v>
      </c>
      <c r="P2200" t="str">
        <f>VLOOKUP(A2200,'External $ Guide'!$A$2:$L$11545,3,0)</f>
        <v>Replenish</v>
      </c>
      <c r="Q2200" t="str">
        <f>VLOOKUP(A2200,'External $ Guide'!$A$2:$L$11545,4,0)</f>
        <v>Wholesale bottle</v>
      </c>
      <c r="R2200" t="str">
        <f>VLOOKUP(A2200,'External $ Guide'!$A$2:$L$11545,5,0)</f>
        <v>Active</v>
      </c>
      <c r="S2200" t="str">
        <f>IFERROR(VLOOKUP(A2200,'Broker &amp; Vendor'!$A$2:$C$11545,3,0),"")</f>
        <v>MHW LTD</v>
      </c>
      <c r="T2200" t="str">
        <f>IFERROR(VLOOKUP(A2200,'Broker &amp; Vendor'!$A$2:$C$11545,2,0),"")</f>
        <v>RNDC</v>
      </c>
    </row>
    <row r="2201" spans="1:20" x14ac:dyDescent="0.25">
      <c r="A2201" t="s">
        <v>4842</v>
      </c>
      <c r="B2201" t="s">
        <v>748</v>
      </c>
      <c r="C2201" s="10">
        <v>3.3296603773584907</v>
      </c>
      <c r="D2201" s="10">
        <v>3.3296603773584907</v>
      </c>
      <c r="E2201" s="1">
        <v>8.17</v>
      </c>
      <c r="F2201" s="3">
        <f>((E2201/53)*6)*3</f>
        <v>2.7747169811320758</v>
      </c>
      <c r="G2201" s="4">
        <f>VLOOKUP(A2201,'R12 Trend'!$A$4:$B$6433,2,0)</f>
        <v>1.18</v>
      </c>
      <c r="H2201" s="10" t="str">
        <f>IFERROR(VLOOKUP(A2201,'DDS Needs'!$A$4:$F$767,6,0),"")</f>
        <v/>
      </c>
      <c r="I2201" s="1">
        <f>IFERROR(VLOOKUP(A2201,'WH INV 4-2-2026'!$A$2:$C$2914,3,0),"")</f>
        <v>2</v>
      </c>
      <c r="J2201" s="1">
        <f>I2201/(C2201/3)</f>
        <v>1.8019855841153272</v>
      </c>
      <c r="K2201" s="5" t="str">
        <f>IF((I2201&gt;C2201),"X","")</f>
        <v/>
      </c>
      <c r="L2201" s="7">
        <f>(C2201/3)*13</f>
        <v>14.428528301886793</v>
      </c>
      <c r="M2201" s="7">
        <f>I2201-L2201</f>
        <v>-12.428528301886793</v>
      </c>
      <c r="N2201" s="6">
        <f>C2201/$C$2</f>
        <v>1.4364889343327883E-5</v>
      </c>
      <c r="O2201" s="5" t="s">
        <v>27882</v>
      </c>
      <c r="P2201" t="str">
        <f>VLOOKUP(A2201,'External $ Guide'!$A$2:$L$11545,3,0)</f>
        <v>Allocated1</v>
      </c>
      <c r="Q2201" t="str">
        <f>VLOOKUP(A2201,'External $ Guide'!$A$2:$L$11545,4,0)</f>
        <v>Wholesale</v>
      </c>
      <c r="R2201" t="str">
        <f>VLOOKUP(A2201,'External $ Guide'!$A$2:$L$11545,5,0)</f>
        <v>Active</v>
      </c>
      <c r="S2201" t="str">
        <f>IFERROR(VLOOKUP(A2201,'Broker &amp; Vendor'!$A$2:$C$11545,3,0),"")</f>
        <v>SAZERAC CO INC</v>
      </c>
      <c r="T2201" t="str">
        <f>IFERROR(VLOOKUP(A2201,'Broker &amp; Vendor'!$A$2:$C$11545,2,0),"")</f>
        <v>SGWS- CHAMPION DIVISION</v>
      </c>
    </row>
    <row r="2202" spans="1:20" x14ac:dyDescent="0.25">
      <c r="A2202" t="s">
        <v>5201</v>
      </c>
      <c r="B2202" t="s">
        <v>1107</v>
      </c>
      <c r="C2202" s="10">
        <v>3.3113207547169807</v>
      </c>
      <c r="D2202" s="10">
        <v>3.3113207547169807</v>
      </c>
      <c r="E2202" s="1">
        <v>9.75</v>
      </c>
      <c r="F2202" s="3">
        <f>((E2202/53)*6)*3</f>
        <v>3.3113207547169807</v>
      </c>
      <c r="G2202" s="4">
        <f>VLOOKUP(A2202,'R12 Trend'!$A$4:$B$6433,2,0)</f>
        <v>0</v>
      </c>
      <c r="H2202" s="10" t="str">
        <f>IFERROR(VLOOKUP(A2202,'DDS Needs'!$A$4:$F$767,6,0),"")</f>
        <v/>
      </c>
      <c r="I2202" s="1">
        <f>IFERROR(VLOOKUP(A2202,'WH INV 4-2-2026'!$A$2:$C$2914,3,0),"")</f>
        <v>48</v>
      </c>
      <c r="J2202" s="1">
        <f>I2202/(C2202/3)</f>
        <v>43.487179487179489</v>
      </c>
      <c r="K2202" s="5" t="str">
        <f>IF((I2202&gt;C2202),"X","")</f>
        <v>X</v>
      </c>
      <c r="L2202" s="7">
        <f>(C2202/3)*13</f>
        <v>14.349056603773583</v>
      </c>
      <c r="M2202" s="7">
        <f>I2202-L2202</f>
        <v>33.650943396226417</v>
      </c>
      <c r="N2202" s="6">
        <f>C2202/$C$2</f>
        <v>1.428576816579425E-5</v>
      </c>
      <c r="O2202" s="5" t="s">
        <v>27882</v>
      </c>
      <c r="P2202" t="str">
        <f>VLOOKUP(A2202,'External $ Guide'!$A$2:$L$11545,3,0)</f>
        <v>Replenish</v>
      </c>
      <c r="Q2202" t="str">
        <f>VLOOKUP(A2202,'External $ Guide'!$A$2:$L$11545,4,0)</f>
        <v>Retail</v>
      </c>
      <c r="R2202" t="str">
        <f>VLOOKUP(A2202,'External $ Guide'!$A$2:$L$11545,5,0)</f>
        <v>Active</v>
      </c>
      <c r="S2202" t="str">
        <f>IFERROR(VLOOKUP(A2202,'Broker &amp; Vendor'!$A$2:$C$11545,3,0),"")</f>
        <v>SOUTHEAST WINE LLC DBA</v>
      </c>
      <c r="T2202" t="str">
        <f>IFERROR(VLOOKUP(A2202,'Broker &amp; Vendor'!$A$2:$C$11545,2,0),"")</f>
        <v>GULF DISTRIBUTING</v>
      </c>
    </row>
    <row r="2203" spans="1:20" x14ac:dyDescent="0.25">
      <c r="A2203" t="s">
        <v>7124</v>
      </c>
      <c r="B2203" t="s">
        <v>3030</v>
      </c>
      <c r="C2203" s="10">
        <v>3.3031698113207546</v>
      </c>
      <c r="D2203" s="10">
        <v>3.3031698113207546</v>
      </c>
      <c r="E2203" s="1">
        <v>16.21</v>
      </c>
      <c r="F2203" s="3">
        <f>((E2203/53)*6)*3</f>
        <v>5.5052830188679245</v>
      </c>
      <c r="G2203" s="4">
        <f>VLOOKUP(A2203,'R12 Trend'!$A$4:$B$6433,2,0)</f>
        <v>-0.4</v>
      </c>
      <c r="H2203" s="10" t="str">
        <f>IFERROR(VLOOKUP(A2203,'DDS Needs'!$A$4:$F$767,6,0),"")</f>
        <v/>
      </c>
      <c r="I2203" s="1">
        <f>IFERROR(VLOOKUP(A2203,'WH INV 4-2-2026'!$A$2:$C$2914,3,0),"")</f>
        <v>0.41666700000000001</v>
      </c>
      <c r="J2203" s="1">
        <f>I2203/(C2203/3)</f>
        <v>0.37842468640756732</v>
      </c>
      <c r="K2203" s="5" t="str">
        <f>IF((I2203&gt;C2203),"X","")</f>
        <v/>
      </c>
      <c r="L2203" s="7">
        <f>(C2203/3)*13</f>
        <v>14.313735849056604</v>
      </c>
      <c r="M2203" s="7">
        <f>I2203-L2203</f>
        <v>-13.897068849056604</v>
      </c>
      <c r="N2203" s="6">
        <f>C2203/$C$2</f>
        <v>1.4250603198001528E-5</v>
      </c>
      <c r="O2203" s="5" t="s">
        <v>27882</v>
      </c>
      <c r="P2203" t="str">
        <f>VLOOKUP(A2203,'External $ Guide'!$A$2:$L$11545,3,0)</f>
        <v>Replenish</v>
      </c>
      <c r="Q2203" t="str">
        <f>VLOOKUP(A2203,'External $ Guide'!$A$2:$L$11545,4,0)</f>
        <v>Retail</v>
      </c>
      <c r="R2203" t="str">
        <f>VLOOKUP(A2203,'External $ Guide'!$A$2:$L$11545,5,0)</f>
        <v>Active</v>
      </c>
      <c r="S2203" t="str">
        <f>IFERROR(VLOOKUP(A2203,'Broker &amp; Vendor'!$A$2:$C$11545,3,0),"")</f>
        <v>GULF DISTRIBUTING CO. OF MOBILE LLC</v>
      </c>
      <c r="T2203" t="str">
        <f>IFERROR(VLOOKUP(A2203,'Broker &amp; Vendor'!$A$2:$C$11545,2,0),"")</f>
        <v>GULF DISTRIBUTING</v>
      </c>
    </row>
    <row r="2204" spans="1:20" x14ac:dyDescent="0.25">
      <c r="A2204" t="s">
        <v>4608</v>
      </c>
      <c r="B2204" t="s">
        <v>519</v>
      </c>
      <c r="C2204" s="10">
        <v>3.2830981132075472</v>
      </c>
      <c r="D2204" s="10">
        <v>3.2830981132075472</v>
      </c>
      <c r="E2204" s="1">
        <v>14.01</v>
      </c>
      <c r="F2204" s="3">
        <f>((E2204/53)*6)*3</f>
        <v>4.7581132075471704</v>
      </c>
      <c r="G2204" s="4">
        <f>VLOOKUP(A2204,'R12 Trend'!$A$4:$B$6433,2,0)</f>
        <v>-0.31</v>
      </c>
      <c r="H2204" s="10" t="str">
        <f>IFERROR(VLOOKUP(A2204,'DDS Needs'!$A$4:$F$767,6,0),"")</f>
        <v/>
      </c>
      <c r="I2204" s="1">
        <f>IFERROR(VLOOKUP(A2204,'WH INV 4-2-2026'!$A$2:$C$2914,3,0),"")</f>
        <v>33</v>
      </c>
      <c r="J2204" s="1">
        <f>I2204/(C2204/3)</f>
        <v>30.154444547890222</v>
      </c>
      <c r="K2204" s="5" t="str">
        <f>IF((I2204&gt;C2204),"X","")</f>
        <v>X</v>
      </c>
      <c r="L2204" s="7">
        <f>(C2204/3)*13</f>
        <v>14.226758490566038</v>
      </c>
      <c r="M2204" s="7">
        <f>I2204-L2204</f>
        <v>18.773241509433962</v>
      </c>
      <c r="N2204" s="6">
        <f>C2204/$C$2</f>
        <v>1.4164009464811945E-5</v>
      </c>
      <c r="O2204" s="5" t="s">
        <v>27882</v>
      </c>
      <c r="P2204" t="str">
        <f>VLOOKUP(A2204,'External $ Guide'!$A$2:$L$11545,3,0)</f>
        <v>Replenish</v>
      </c>
      <c r="Q2204" t="str">
        <f>VLOOKUP(A2204,'External $ Guide'!$A$2:$L$11545,4,0)</f>
        <v>Retail</v>
      </c>
      <c r="R2204" t="str">
        <f>VLOOKUP(A2204,'External $ Guide'!$A$2:$L$11545,5,0)</f>
        <v>Active</v>
      </c>
      <c r="S2204" t="str">
        <f>IFERROR(VLOOKUP(A2204,'Broker &amp; Vendor'!$A$2:$C$11545,3,0),"")</f>
        <v>INFINIUM SPIRITS INC.</v>
      </c>
      <c r="T2204" t="str">
        <f>IFERROR(VLOOKUP(A2204,'Broker &amp; Vendor'!$A$2:$C$11545,2,0),"")</f>
        <v>RNDC</v>
      </c>
    </row>
    <row r="2205" spans="1:20" x14ac:dyDescent="0.25">
      <c r="A2205" t="s">
        <v>6248</v>
      </c>
      <c r="B2205" t="s">
        <v>2154</v>
      </c>
      <c r="C2205" s="10">
        <v>3.2821811320754724</v>
      </c>
      <c r="D2205" s="10">
        <v>3.2821811320754724</v>
      </c>
      <c r="E2205" s="1">
        <v>23.01</v>
      </c>
      <c r="F2205" s="3">
        <f>((E2205/53)*6)*3</f>
        <v>7.8147169811320758</v>
      </c>
      <c r="G2205" s="4">
        <f>VLOOKUP(A2205,'R12 Trend'!$A$4:$B$6433,2,0)</f>
        <v>-0.57999999999999996</v>
      </c>
      <c r="H2205" s="10" t="str">
        <f>IFERROR(VLOOKUP(A2205,'DDS Needs'!$A$4:$F$767,6,0),"")</f>
        <v/>
      </c>
      <c r="I2205" s="1">
        <f>IFERROR(VLOOKUP(A2205,'WH INV 4-2-2026'!$A$2:$C$2914,3,0),"")</f>
        <v>9</v>
      </c>
      <c r="J2205" s="1">
        <f>I2205/(C2205/3)</f>
        <v>8.2262370397963611</v>
      </c>
      <c r="K2205" s="5" t="str">
        <f>IF((I2205&gt;C2205),"X","")</f>
        <v>X</v>
      </c>
      <c r="L2205" s="7">
        <f>(C2205/3)*13</f>
        <v>14.222784905660379</v>
      </c>
      <c r="M2205" s="7">
        <f>I2205-L2205</f>
        <v>-5.2227849056603795</v>
      </c>
      <c r="N2205" s="6">
        <f>C2205/$C$2</f>
        <v>1.4160053405935266E-5</v>
      </c>
      <c r="O2205" s="5" t="s">
        <v>27882</v>
      </c>
      <c r="P2205" t="str">
        <f>VLOOKUP(A2205,'External $ Guide'!$A$2:$L$11545,3,0)</f>
        <v>Replenish</v>
      </c>
      <c r="Q2205" t="str">
        <f>VLOOKUP(A2205,'External $ Guide'!$A$2:$L$11545,4,0)</f>
        <v>Retail</v>
      </c>
      <c r="R2205" t="str">
        <f>VLOOKUP(A2205,'External $ Guide'!$A$2:$L$11545,5,0)</f>
        <v>Active</v>
      </c>
      <c r="S2205" t="str">
        <f>IFERROR(VLOOKUP(A2205,'Broker &amp; Vendor'!$A$2:$C$11545,3,0),"")</f>
        <v>ASSOCIATED BREWING COMPANY</v>
      </c>
      <c r="T2205" t="str">
        <f>IFERROR(VLOOKUP(A2205,'Broker &amp; Vendor'!$A$2:$C$11545,2,0),"")</f>
        <v>JOHNSON BROTHERS</v>
      </c>
    </row>
    <row r="2206" spans="1:20" x14ac:dyDescent="0.25">
      <c r="A2206" t="s">
        <v>4794</v>
      </c>
      <c r="B2206" t="s">
        <v>700</v>
      </c>
      <c r="C2206" s="10">
        <v>3.2603773584905662</v>
      </c>
      <c r="D2206" s="10">
        <v>3.2603773584905662</v>
      </c>
      <c r="E2206" s="1">
        <v>8</v>
      </c>
      <c r="F2206" s="3">
        <f>((E2206/53)*6)*3</f>
        <v>2.716981132075472</v>
      </c>
      <c r="G2206" s="4">
        <f>VLOOKUP(A2206,'R12 Trend'!$A$4:$B$6433,2,0)</f>
        <v>0.51</v>
      </c>
      <c r="H2206" s="10" t="str">
        <f>IFERROR(VLOOKUP(A2206,'DDS Needs'!$A$4:$F$767,6,0),"")</f>
        <v/>
      </c>
      <c r="I2206" s="1">
        <f>IFERROR(VLOOKUP(A2206,'WH INV 4-2-2026'!$A$2:$C$2914,3,0),"")</f>
        <v>22</v>
      </c>
      <c r="J2206" s="1">
        <f>I2206/(C2206/3)</f>
        <v>20.243055555555557</v>
      </c>
      <c r="K2206" s="5" t="str">
        <f>IF((I2206&gt;C2206),"X","")</f>
        <v>X</v>
      </c>
      <c r="L2206" s="7">
        <f>(C2206/3)*13</f>
        <v>14.128301886792453</v>
      </c>
      <c r="M2206" s="7">
        <f>I2206-L2206</f>
        <v>7.8716981132075468</v>
      </c>
      <c r="N2206" s="6">
        <f>C2206/$C$2</f>
        <v>1.4065987117089726E-5</v>
      </c>
      <c r="O2206" s="5" t="s">
        <v>27882</v>
      </c>
      <c r="P2206" t="str">
        <f>VLOOKUP(A2206,'External $ Guide'!$A$2:$L$11545,3,0)</f>
        <v>Allocated1</v>
      </c>
      <c r="Q2206" t="str">
        <f>VLOOKUP(A2206,'External $ Guide'!$A$2:$L$11545,4,0)</f>
        <v>Wholesale</v>
      </c>
      <c r="R2206" t="str">
        <f>VLOOKUP(A2206,'External $ Guide'!$A$2:$L$11545,5,0)</f>
        <v>Active</v>
      </c>
      <c r="S2206" t="str">
        <f>IFERROR(VLOOKUP(A2206,'Broker &amp; Vendor'!$A$2:$C$11545,3,0),"")</f>
        <v>THE EDRINGTON GROUP USA LLC</v>
      </c>
      <c r="T2206" t="str">
        <f>IFERROR(VLOOKUP(A2206,'Broker &amp; Vendor'!$A$2:$C$11545,2,0),"")</f>
        <v>RNDC</v>
      </c>
    </row>
    <row r="2207" spans="1:20" x14ac:dyDescent="0.25">
      <c r="A2207" t="s">
        <v>5478</v>
      </c>
      <c r="B2207" t="s">
        <v>1384</v>
      </c>
      <c r="C2207" s="10">
        <v>3.2603773584905662</v>
      </c>
      <c r="D2207" s="10">
        <v>3.2603773584905662</v>
      </c>
      <c r="E2207" s="1">
        <v>8</v>
      </c>
      <c r="F2207" s="3">
        <f>((E2207/53)*6)*3</f>
        <v>2.716981132075472</v>
      </c>
      <c r="G2207" s="4">
        <f>VLOOKUP(A2207,'R12 Trend'!$A$4:$B$6433,2,0)</f>
        <v>0.6</v>
      </c>
      <c r="H2207" s="10" t="str">
        <f>IFERROR(VLOOKUP(A2207,'DDS Needs'!$A$4:$F$767,6,0),"")</f>
        <v/>
      </c>
      <c r="I2207" s="1">
        <f>IFERROR(VLOOKUP(A2207,'WH INV 4-2-2026'!$A$2:$C$2914,3,0),"")</f>
        <v>15</v>
      </c>
      <c r="J2207" s="1">
        <f>I2207/(C2207/3)</f>
        <v>13.802083333333334</v>
      </c>
      <c r="K2207" s="5" t="str">
        <f>IF((I2207&gt;C2207),"X","")</f>
        <v>X</v>
      </c>
      <c r="L2207" s="7">
        <f>(C2207/3)*13</f>
        <v>14.128301886792453</v>
      </c>
      <c r="M2207" s="7">
        <f>I2207-L2207</f>
        <v>0.87169811320754675</v>
      </c>
      <c r="N2207" s="6">
        <f>C2207/$C$2</f>
        <v>1.4065987117089726E-5</v>
      </c>
      <c r="O2207" s="5" t="s">
        <v>27882</v>
      </c>
      <c r="P2207" t="str">
        <f>VLOOKUP(A2207,'External $ Guide'!$A$2:$L$11545,3,0)</f>
        <v>Replenish</v>
      </c>
      <c r="Q2207" t="str">
        <f>VLOOKUP(A2207,'External $ Guide'!$A$2:$L$11545,4,0)</f>
        <v>Wholesale bottle</v>
      </c>
      <c r="R2207" t="str">
        <f>VLOOKUP(A2207,'External $ Guide'!$A$2:$L$11545,5,0)</f>
        <v>Active</v>
      </c>
      <c r="S2207" t="str">
        <f>IFERROR(VLOOKUP(A2207,'Broker &amp; Vendor'!$A$2:$C$11545,3,0),"")</f>
        <v>PATERNO IMPORTS LTD dba TERLATO DISTELL ARTISAN SPIRITS</v>
      </c>
      <c r="T2207" t="str">
        <f>IFERROR(VLOOKUP(A2207,'Broker &amp; Vendor'!$A$2:$C$11545,2,0),"")</f>
        <v>SGWS- TRANSATLANTIC DIVISION</v>
      </c>
    </row>
    <row r="2208" spans="1:20" x14ac:dyDescent="0.25">
      <c r="A2208" t="s">
        <v>7897</v>
      </c>
      <c r="B2208" t="s">
        <v>3803</v>
      </c>
      <c r="C2208" s="10">
        <v>3.2399999999999998</v>
      </c>
      <c r="D2208" s="10">
        <v>3.2399999999999998</v>
      </c>
      <c r="E2208" s="1">
        <v>18</v>
      </c>
      <c r="F2208" s="3">
        <f>((E2208/53)*6)*3</f>
        <v>6.1132075471698109</v>
      </c>
      <c r="G2208" s="4">
        <f>VLOOKUP(A2208,'R12 Trend'!$A$4:$B$6433,2,0)</f>
        <v>-0.47</v>
      </c>
      <c r="H2208" s="10" t="str">
        <f>IFERROR(VLOOKUP(A2208,'DDS Needs'!$A$4:$F$767,6,0),"")</f>
        <v/>
      </c>
      <c r="I2208" s="1">
        <f>IFERROR(VLOOKUP(A2208,'WH INV 4-2-2026'!$A$2:$C$2914,3,0),"")</f>
        <v>33</v>
      </c>
      <c r="J2208" s="1">
        <f>I2208/(C2208/3)</f>
        <v>30.555555555555561</v>
      </c>
      <c r="K2208" s="5" t="str">
        <f>IF((I2208&gt;C2208),"X","")</f>
        <v>X</v>
      </c>
      <c r="L2208" s="7">
        <f>(C2208/3)*13</f>
        <v>14.039999999999997</v>
      </c>
      <c r="M2208" s="7">
        <f>I2208-L2208</f>
        <v>18.96</v>
      </c>
      <c r="N2208" s="6">
        <f>C2208/$C$2</f>
        <v>1.3978074697607914E-5</v>
      </c>
      <c r="O2208" s="5" t="s">
        <v>27882</v>
      </c>
      <c r="P2208" t="str">
        <f>VLOOKUP(A2208,'External $ Guide'!$A$2:$L$11545,3,0)</f>
        <v>PrivLabel</v>
      </c>
      <c r="Q2208" t="str">
        <f>VLOOKUP(A2208,'External $ Guide'!$A$2:$L$11545,4,0)</f>
        <v>Wholesale bottle</v>
      </c>
      <c r="R2208" t="str">
        <f>VLOOKUP(A2208,'External $ Guide'!$A$2:$L$11545,5,0)</f>
        <v>Active</v>
      </c>
      <c r="S2208" t="str">
        <f>IFERROR(VLOOKUP(A2208,'Broker &amp; Vendor'!$A$2:$C$11545,3,0),"")</f>
        <v>BACARDI USA INC</v>
      </c>
      <c r="T2208" t="str">
        <f>IFERROR(VLOOKUP(A2208,'Broker &amp; Vendor'!$A$2:$C$11545,2,0),"")</f>
        <v>SGWS- TRANSATLANTIC DIVISION</v>
      </c>
    </row>
    <row r="2209" spans="1:20" x14ac:dyDescent="0.25">
      <c r="A2209" t="s">
        <v>4215</v>
      </c>
      <c r="B2209" t="s">
        <v>126</v>
      </c>
      <c r="C2209" s="10">
        <v>3.2279773584905658</v>
      </c>
      <c r="D2209" s="10">
        <v>3.2279773584905658</v>
      </c>
      <c r="E2209" s="1">
        <v>13.02</v>
      </c>
      <c r="F2209" s="3">
        <f>((E2209/53)*6)*3</f>
        <v>4.4218867924528302</v>
      </c>
      <c r="G2209" s="4">
        <f>VLOOKUP(A2209,'R12 Trend'!$A$4:$B$6433,2,0)</f>
        <v>-0.27</v>
      </c>
      <c r="H2209" s="10" t="str">
        <f>IFERROR(VLOOKUP(A2209,'DDS Needs'!$A$4:$F$767,6,0),"")</f>
        <v/>
      </c>
      <c r="I2209" s="1">
        <f>IFERROR(VLOOKUP(A2209,'WH INV 4-2-2026'!$A$2:$C$2914,3,0),"")</f>
        <v>9</v>
      </c>
      <c r="J2209" s="1">
        <f>I2209/(C2209/3)</f>
        <v>8.3643709361782737</v>
      </c>
      <c r="K2209" s="5" t="str">
        <f>IF((I2209&gt;C2209),"X","")</f>
        <v>X</v>
      </c>
      <c r="L2209" s="7">
        <f>(C2209/3)*13</f>
        <v>13.98790188679245</v>
      </c>
      <c r="M2209" s="7">
        <f>I2209-L2209</f>
        <v>-4.9879018867924501</v>
      </c>
      <c r="N2209" s="6">
        <f>C2209/$C$2</f>
        <v>1.3926206370113645E-5</v>
      </c>
      <c r="O2209" s="5" t="s">
        <v>27882</v>
      </c>
      <c r="P2209" t="str">
        <f>VLOOKUP(A2209,'External $ Guide'!$A$2:$L$11545,3,0)</f>
        <v>Replenish</v>
      </c>
      <c r="Q2209" t="str">
        <f>VLOOKUP(A2209,'External $ Guide'!$A$2:$L$11545,4,0)</f>
        <v>Retail</v>
      </c>
      <c r="R2209" t="str">
        <f>VLOOKUP(A2209,'External $ Guide'!$A$2:$L$11545,5,0)</f>
        <v>Active</v>
      </c>
      <c r="S2209" t="str">
        <f>IFERROR(VLOOKUP(A2209,'Broker &amp; Vendor'!$A$2:$C$11545,3,0),"")</f>
        <v>MOET HENNESSY USA INC</v>
      </c>
      <c r="T2209" t="str">
        <f>IFERROR(VLOOKUP(A2209,'Broker &amp; Vendor'!$A$2:$C$11545,2,0),"")</f>
        <v>SGWS- COASTAL PACIFIC DIVISION</v>
      </c>
    </row>
    <row r="2210" spans="1:20" x14ac:dyDescent="0.25">
      <c r="A2210" t="s">
        <v>6801</v>
      </c>
      <c r="B2210" t="s">
        <v>2707</v>
      </c>
      <c r="C2210" s="10">
        <v>3.2277056603773584</v>
      </c>
      <c r="D2210" s="10">
        <v>3.2277056603773584</v>
      </c>
      <c r="E2210" s="1">
        <v>11.59</v>
      </c>
      <c r="F2210" s="3">
        <f>((E2210/53)*6)*3</f>
        <v>3.9362264150943393</v>
      </c>
      <c r="G2210" s="4">
        <f>VLOOKUP(A2210,'R12 Trend'!$A$4:$B$6433,2,0)</f>
        <v>-0.18</v>
      </c>
      <c r="H2210" s="10" t="str">
        <f>IFERROR(VLOOKUP(A2210,'DDS Needs'!$A$4:$F$767,6,0),"")</f>
        <v/>
      </c>
      <c r="I2210" s="1">
        <f>IFERROR(VLOOKUP(A2210,'WH INV 4-2-2026'!$A$2:$C$2914,3,0),"")</f>
        <v>3</v>
      </c>
      <c r="J2210" s="1">
        <f>I2210/(C2210/3)</f>
        <v>2.7883583408741766</v>
      </c>
      <c r="K2210" s="5" t="str">
        <f>IF((I2210&gt;C2210),"X","")</f>
        <v/>
      </c>
      <c r="L2210" s="7">
        <f>(C2210/3)*13</f>
        <v>13.986724528301886</v>
      </c>
      <c r="M2210" s="7">
        <f>I2210-L2210</f>
        <v>-10.986724528301886</v>
      </c>
      <c r="N2210" s="6">
        <f>C2210/$C$2</f>
        <v>1.3925034204520555E-5</v>
      </c>
      <c r="O2210" s="5" t="s">
        <v>27882</v>
      </c>
      <c r="P2210" t="str">
        <f>VLOOKUP(A2210,'External $ Guide'!$A$2:$L$11545,3,0)</f>
        <v>Replenish</v>
      </c>
      <c r="Q2210" t="str">
        <f>VLOOKUP(A2210,'External $ Guide'!$A$2:$L$11545,4,0)</f>
        <v>Retail</v>
      </c>
      <c r="R2210" t="str">
        <f>VLOOKUP(A2210,'External $ Guide'!$A$2:$L$11545,5,0)</f>
        <v>Active</v>
      </c>
      <c r="S2210" t="str">
        <f>IFERROR(VLOOKUP(A2210,'Broker &amp; Vendor'!$A$2:$C$11545,3,0),"")</f>
        <v>MOET HENNESSY USA INC</v>
      </c>
      <c r="T2210" t="str">
        <f>IFERROR(VLOOKUP(A2210,'Broker &amp; Vendor'!$A$2:$C$11545,2,0),"")</f>
        <v>SGWS- COASTAL PACIFIC DIVISION</v>
      </c>
    </row>
    <row r="2211" spans="1:20" x14ac:dyDescent="0.25">
      <c r="A2211" t="s">
        <v>5316</v>
      </c>
      <c r="B2211" t="s">
        <v>1222</v>
      </c>
      <c r="C2211" s="10">
        <v>3.2223056603773585</v>
      </c>
      <c r="D2211" s="10">
        <v>3.2223056603773585</v>
      </c>
      <c r="E2211" s="1">
        <v>12.01</v>
      </c>
      <c r="F2211" s="3">
        <f>((E2211/53)*6)*3</f>
        <v>4.0788679245283017</v>
      </c>
      <c r="G2211" s="4">
        <f>VLOOKUP(A2211,'R12 Trend'!$A$4:$B$6433,2,0)</f>
        <v>-0.21</v>
      </c>
      <c r="H2211" s="10" t="str">
        <f>IFERROR(VLOOKUP(A2211,'DDS Needs'!$A$4:$F$767,6,0),"")</f>
        <v/>
      </c>
      <c r="I2211" s="1">
        <f>IFERROR(VLOOKUP(A2211,'WH INV 4-2-2026'!$A$2:$C$2914,3,0),"")</f>
        <v>11.5</v>
      </c>
      <c r="J2211" s="1">
        <f>I2211/(C2211/3)</f>
        <v>10.706619308101196</v>
      </c>
      <c r="K2211" s="5" t="str">
        <f>IF((I2211&gt;C2211),"X","")</f>
        <v>X</v>
      </c>
      <c r="L2211" s="7">
        <f>(C2211/3)*13</f>
        <v>13.963324528301886</v>
      </c>
      <c r="M2211" s="7">
        <f>I2211-L2211</f>
        <v>-2.4633245283018859</v>
      </c>
      <c r="N2211" s="6">
        <f>C2211/$C$2</f>
        <v>1.3901737413357876E-5</v>
      </c>
      <c r="O2211" s="5" t="s">
        <v>27882</v>
      </c>
      <c r="P2211" t="str">
        <f>VLOOKUP(A2211,'External $ Guide'!$A$2:$L$11545,3,0)</f>
        <v>Replenish</v>
      </c>
      <c r="Q2211" t="str">
        <f>VLOOKUP(A2211,'External $ Guide'!$A$2:$L$11545,4,0)</f>
        <v>Retail</v>
      </c>
      <c r="R2211" t="str">
        <f>VLOOKUP(A2211,'External $ Guide'!$A$2:$L$11545,5,0)</f>
        <v>Active</v>
      </c>
      <c r="S2211" t="str">
        <f>IFERROR(VLOOKUP(A2211,'Broker &amp; Vendor'!$A$2:$C$11545,3,0),"")</f>
        <v>E. &amp; J. GALLO WINERY</v>
      </c>
      <c r="T2211" t="str">
        <f>IFERROR(VLOOKUP(A2211,'Broker &amp; Vendor'!$A$2:$C$11545,2,0),"")</f>
        <v>RNDC</v>
      </c>
    </row>
    <row r="2212" spans="1:20" x14ac:dyDescent="0.25">
      <c r="A2212" t="s">
        <v>6293</v>
      </c>
      <c r="B2212" t="s">
        <v>2199</v>
      </c>
      <c r="C2212" s="10">
        <v>3.2186716981132082</v>
      </c>
      <c r="D2212" s="10">
        <v>3.2186716981132082</v>
      </c>
      <c r="E2212" s="1">
        <v>16.34</v>
      </c>
      <c r="F2212" s="3">
        <f>((E2212/53)*6)*3</f>
        <v>5.5494339622641515</v>
      </c>
      <c r="G2212" s="4">
        <f>VLOOKUP(A2212,'R12 Trend'!$A$4:$B$6433,2,0)</f>
        <v>-0.42</v>
      </c>
      <c r="H2212" s="10" t="str">
        <f>IFERROR(VLOOKUP(A2212,'DDS Needs'!$A$4:$F$767,6,0),"")</f>
        <v/>
      </c>
      <c r="I2212" s="1">
        <f>IFERROR(VLOOKUP(A2212,'WH INV 4-2-2026'!$A$2:$C$2914,3,0),"")</f>
        <v>2</v>
      </c>
      <c r="J2212" s="1">
        <f>I2212/(C2212/3)</f>
        <v>1.8641230180503379</v>
      </c>
      <c r="K2212" s="5" t="str">
        <f>IF((I2212&gt;C2212),"X","")</f>
        <v/>
      </c>
      <c r="L2212" s="7">
        <f>(C2212/3)*13</f>
        <v>13.94757735849057</v>
      </c>
      <c r="M2212" s="7">
        <f>I2212-L2212</f>
        <v>-11.94757735849057</v>
      </c>
      <c r="N2212" s="6">
        <f>C2212/$C$2</f>
        <v>1.3886059698550289E-5</v>
      </c>
      <c r="O2212" s="5" t="s">
        <v>27882</v>
      </c>
      <c r="P2212" t="str">
        <f>VLOOKUP(A2212,'External $ Guide'!$A$2:$L$11545,3,0)</f>
        <v>Replenish</v>
      </c>
      <c r="Q2212" t="str">
        <f>VLOOKUP(A2212,'External $ Guide'!$A$2:$L$11545,4,0)</f>
        <v>Retail</v>
      </c>
      <c r="R2212" t="str">
        <f>VLOOKUP(A2212,'External $ Guide'!$A$2:$L$11545,5,0)</f>
        <v>Active</v>
      </c>
      <c r="S2212" t="str">
        <f>IFERROR(VLOOKUP(A2212,'Broker &amp; Vendor'!$A$2:$C$11545,3,0),"")</f>
        <v>MPL BRANDS NV INC. dba PATCO BRANDS</v>
      </c>
      <c r="T2212" t="str">
        <f>IFERROR(VLOOKUP(A2212,'Broker &amp; Vendor'!$A$2:$C$11545,2,0),"")</f>
        <v>RNDC</v>
      </c>
    </row>
    <row r="2213" spans="1:20" x14ac:dyDescent="0.25">
      <c r="A2213" t="s">
        <v>6296</v>
      </c>
      <c r="B2213" t="s">
        <v>2202</v>
      </c>
      <c r="C2213" s="10">
        <v>3.1922150943396224</v>
      </c>
      <c r="D2213" s="10">
        <v>3.1922150943396224</v>
      </c>
      <c r="E2213" s="1">
        <v>16.489999999999998</v>
      </c>
      <c r="F2213" s="3">
        <f>((E2213/53)*6)*3</f>
        <v>5.6003773584905652</v>
      </c>
      <c r="G2213" s="4">
        <f>VLOOKUP(A2213,'R12 Trend'!$A$4:$B$6433,2,0)</f>
        <v>-0.43</v>
      </c>
      <c r="H2213" s="10" t="str">
        <f>IFERROR(VLOOKUP(A2213,'DDS Needs'!$A$4:$F$767,6,0),"")</f>
        <v/>
      </c>
      <c r="I2213" s="1">
        <f>IFERROR(VLOOKUP(A2213,'WH INV 4-2-2026'!$A$2:$C$2914,3,0),"")</f>
        <v>26</v>
      </c>
      <c r="J2213" s="1">
        <f>I2213/(C2213/3)</f>
        <v>24.434443699708137</v>
      </c>
      <c r="K2213" s="5" t="str">
        <f>IF((I2213&gt;C2213),"X","")</f>
        <v>X</v>
      </c>
      <c r="L2213" s="7">
        <f>(C2213/3)*13</f>
        <v>13.832932075471696</v>
      </c>
      <c r="M2213" s="7">
        <f>I2213-L2213</f>
        <v>12.167067924528304</v>
      </c>
      <c r="N2213" s="6">
        <f>C2213/$C$2</f>
        <v>1.3771920073923068E-5</v>
      </c>
      <c r="O2213" s="5" t="s">
        <v>27882</v>
      </c>
      <c r="P2213" t="str">
        <f>VLOOKUP(A2213,'External $ Guide'!$A$2:$L$11545,3,0)</f>
        <v>Replenish</v>
      </c>
      <c r="Q2213" t="str">
        <f>VLOOKUP(A2213,'External $ Guide'!$A$2:$L$11545,4,0)</f>
        <v>Retail</v>
      </c>
      <c r="R2213" t="str">
        <f>VLOOKUP(A2213,'External $ Guide'!$A$2:$L$11545,5,0)</f>
        <v>Active</v>
      </c>
      <c r="S2213" t="str">
        <f>IFERROR(VLOOKUP(A2213,'Broker &amp; Vendor'!$A$2:$C$11545,3,0),"")</f>
        <v>DV SPIRITS LLC</v>
      </c>
      <c r="T2213" t="str">
        <f>IFERROR(VLOOKUP(A2213,'Broker &amp; Vendor'!$A$2:$C$11545,2,0),"")</f>
        <v>RNDC</v>
      </c>
    </row>
    <row r="2214" spans="1:20" x14ac:dyDescent="0.25">
      <c r="A2214" t="s">
        <v>5662</v>
      </c>
      <c r="B2214" t="s">
        <v>1568</v>
      </c>
      <c r="C2214" s="10">
        <v>3.1865094339622644</v>
      </c>
      <c r="D2214" s="10">
        <v>3.1865094339622644</v>
      </c>
      <c r="E2214" s="1">
        <v>12.51</v>
      </c>
      <c r="F2214" s="3">
        <f>((E2214/53)*6)*3</f>
        <v>4.2486792452830189</v>
      </c>
      <c r="G2214" s="4">
        <f>VLOOKUP(A2214,'R12 Trend'!$A$4:$B$6433,2,0)</f>
        <v>-0.25</v>
      </c>
      <c r="H2214" s="10" t="str">
        <f>IFERROR(VLOOKUP(A2214,'DDS Needs'!$A$4:$F$767,6,0),"")</f>
        <v/>
      </c>
      <c r="I2214" s="1">
        <f>IFERROR(VLOOKUP(A2214,'WH INV 4-2-2026'!$A$2:$C$2914,3,0),"")</f>
        <v>13</v>
      </c>
      <c r="J2214" s="1">
        <f>I2214/(C2214/3)</f>
        <v>12.239097610800249</v>
      </c>
      <c r="K2214" s="5" t="str">
        <f>IF((I2214&gt;C2214),"X","")</f>
        <v>X</v>
      </c>
      <c r="L2214" s="7">
        <f>(C2214/3)*13</f>
        <v>13.808207547169811</v>
      </c>
      <c r="M2214" s="7">
        <f>I2214-L2214</f>
        <v>-0.80820754716981114</v>
      </c>
      <c r="N2214" s="6">
        <f>C2214/$C$2</f>
        <v>1.3747304596468163E-5</v>
      </c>
      <c r="O2214" s="5" t="s">
        <v>27882</v>
      </c>
      <c r="P2214" t="str">
        <f>VLOOKUP(A2214,'External $ Guide'!$A$2:$L$11545,3,0)</f>
        <v>Replenish</v>
      </c>
      <c r="Q2214" t="str">
        <f>VLOOKUP(A2214,'External $ Guide'!$A$2:$L$11545,4,0)</f>
        <v>Wholesale</v>
      </c>
      <c r="R2214" t="str">
        <f>VLOOKUP(A2214,'External $ Guide'!$A$2:$L$11545,5,0)</f>
        <v>Active</v>
      </c>
      <c r="S2214" t="str">
        <f>IFERROR(VLOOKUP(A2214,'Broker &amp; Vendor'!$A$2:$C$11545,3,0),"")</f>
        <v>PERNOD RICARD USA</v>
      </c>
      <c r="T2214" t="str">
        <f>IFERROR(VLOOKUP(A2214,'Broker &amp; Vendor'!$A$2:$C$11545,2,0),"")</f>
        <v>UNITED</v>
      </c>
    </row>
    <row r="2215" spans="1:20" x14ac:dyDescent="0.25">
      <c r="A2215" t="s">
        <v>5581</v>
      </c>
      <c r="B2215" t="s">
        <v>1487</v>
      </c>
      <c r="C2215" s="10">
        <v>3.1851169811320754</v>
      </c>
      <c r="D2215" s="10">
        <v>3.1851169811320754</v>
      </c>
      <c r="E2215" s="1">
        <v>12.34</v>
      </c>
      <c r="F2215" s="3">
        <f>((E2215/53)*6)*3</f>
        <v>4.1909433962264151</v>
      </c>
      <c r="G2215" s="4">
        <f>VLOOKUP(A2215,'R12 Trend'!$A$4:$B$6433,2,0)</f>
        <v>-0.24</v>
      </c>
      <c r="H2215" s="10" t="str">
        <f>IFERROR(VLOOKUP(A2215,'DDS Needs'!$A$4:$F$767,6,0),"")</f>
        <v/>
      </c>
      <c r="I2215" s="1">
        <f>IFERROR(VLOOKUP(A2215,'WH INV 4-2-2026'!$A$2:$C$2914,3,0),"")</f>
        <v>24</v>
      </c>
      <c r="J2215" s="1">
        <f>I2215/(C2215/3)</f>
        <v>22.605135204299241</v>
      </c>
      <c r="K2215" s="5" t="str">
        <f>IF((I2215&gt;C2215),"X","")</f>
        <v>X</v>
      </c>
      <c r="L2215" s="7">
        <f>(C2215/3)*13</f>
        <v>13.80217358490566</v>
      </c>
      <c r="M2215" s="7">
        <f>I2215-L2215</f>
        <v>10.19782641509434</v>
      </c>
      <c r="N2215" s="6">
        <f>C2215/$C$2</f>
        <v>1.3741297247803572E-5</v>
      </c>
      <c r="O2215" s="5" t="s">
        <v>27882</v>
      </c>
      <c r="P2215" t="str">
        <f>VLOOKUP(A2215,'External $ Guide'!$A$2:$L$11545,3,0)</f>
        <v>Replenish</v>
      </c>
      <c r="Q2215" t="str">
        <f>VLOOKUP(A2215,'External $ Guide'!$A$2:$L$11545,4,0)</f>
        <v>Wholesale</v>
      </c>
      <c r="R2215" t="str">
        <f>VLOOKUP(A2215,'External $ Guide'!$A$2:$L$11545,5,0)</f>
        <v>Active</v>
      </c>
      <c r="S2215" t="str">
        <f>IFERROR(VLOOKUP(A2215,'Broker &amp; Vendor'!$A$2:$C$11545,3,0),"")</f>
        <v>STOLI GROUP (USA) LLC</v>
      </c>
      <c r="T2215" t="str">
        <f>IFERROR(VLOOKUP(A2215,'Broker &amp; Vendor'!$A$2:$C$11545,2,0),"")</f>
        <v>RNDC</v>
      </c>
    </row>
    <row r="2216" spans="1:20" x14ac:dyDescent="0.25">
      <c r="A2216" t="s">
        <v>6482</v>
      </c>
      <c r="B2216" t="s">
        <v>2388</v>
      </c>
      <c r="C2216" s="10">
        <v>3.1824000000000003</v>
      </c>
      <c r="D2216" s="10">
        <v>3.1824000000000003</v>
      </c>
      <c r="E2216" s="1">
        <v>9.01</v>
      </c>
      <c r="F2216" s="3">
        <f>((E2216/53)*6)*3</f>
        <v>3.06</v>
      </c>
      <c r="G2216" s="4">
        <f>VLOOKUP(A2216,'R12 Trend'!$A$4:$B$6433,2,0)</f>
        <v>0.04</v>
      </c>
      <c r="H2216" s="10" t="str">
        <f>IFERROR(VLOOKUP(A2216,'DDS Needs'!$A$4:$F$767,6,0),"")</f>
        <v/>
      </c>
      <c r="I2216" s="1">
        <f>IFERROR(VLOOKUP(A2216,'WH INV 4-2-2026'!$A$2:$C$2914,3,0),"")</f>
        <v>0.25</v>
      </c>
      <c r="J2216" s="1">
        <f>I2216/(C2216/3)</f>
        <v>0.23567119155354446</v>
      </c>
      <c r="K2216" s="5" t="str">
        <f>IF((I2216&gt;C2216),"X","")</f>
        <v/>
      </c>
      <c r="L2216" s="7">
        <f>(C2216/3)*13</f>
        <v>13.790400000000002</v>
      </c>
      <c r="M2216" s="7">
        <f>I2216-L2216</f>
        <v>-13.540400000000002</v>
      </c>
      <c r="N2216" s="6">
        <f>C2216/$C$2</f>
        <v>1.3729575591872664E-5</v>
      </c>
      <c r="O2216" s="5" t="s">
        <v>27882</v>
      </c>
      <c r="P2216" t="str">
        <f>VLOOKUP(A2216,'External $ Guide'!$A$2:$L$11545,3,0)</f>
        <v>Replenish</v>
      </c>
      <c r="Q2216" t="str">
        <f>VLOOKUP(A2216,'External $ Guide'!$A$2:$L$11545,4,0)</f>
        <v>Retail</v>
      </c>
      <c r="R2216" t="str">
        <f>VLOOKUP(A2216,'External $ Guide'!$A$2:$L$11545,5,0)</f>
        <v>Active</v>
      </c>
      <c r="S2216" t="str">
        <f>IFERROR(VLOOKUP(A2216,'Broker &amp; Vendor'!$A$2:$C$11545,3,0),"")</f>
        <v>WILLIAM GRANT AND SONS</v>
      </c>
      <c r="T2216" t="str">
        <f>IFERROR(VLOOKUP(A2216,'Broker &amp; Vendor'!$A$2:$C$11545,2,0),"")</f>
        <v>RNDC</v>
      </c>
    </row>
    <row r="2217" spans="1:20" x14ac:dyDescent="0.25">
      <c r="A2217" t="s">
        <v>5479</v>
      </c>
      <c r="B2217" t="s">
        <v>1385</v>
      </c>
      <c r="C2217" s="10">
        <v>3.1788679245283018</v>
      </c>
      <c r="D2217" s="10">
        <v>3.1788679245283018</v>
      </c>
      <c r="E2217" s="1">
        <v>9</v>
      </c>
      <c r="F2217" s="3">
        <f>((E2217/53)*6)*3</f>
        <v>3.0566037735849054</v>
      </c>
      <c r="G2217" s="4">
        <f>VLOOKUP(A2217,'R12 Trend'!$A$4:$B$6433,2,0)</f>
        <v>0.04</v>
      </c>
      <c r="H2217" s="10" t="str">
        <f>IFERROR(VLOOKUP(A2217,'DDS Needs'!$A$4:$F$767,6,0),"")</f>
        <v/>
      </c>
      <c r="I2217" s="1">
        <f>IFERROR(VLOOKUP(A2217,'WH INV 4-2-2026'!$A$2:$C$2914,3,0),"")</f>
        <v>0.33333299999999999</v>
      </c>
      <c r="J2217" s="1">
        <f>I2217/(C2217/3)</f>
        <v>0.31457708333333334</v>
      </c>
      <c r="K2217" s="5" t="str">
        <f>IF((I2217&gt;C2217),"X","")</f>
        <v/>
      </c>
      <c r="L2217" s="7">
        <f>(C2217/3)*13</f>
        <v>13.77509433962264</v>
      </c>
      <c r="M2217" s="7">
        <f>I2217-L2217</f>
        <v>-13.441761339622641</v>
      </c>
      <c r="N2217" s="6">
        <f>C2217/$C$2</f>
        <v>1.3714337439162483E-5</v>
      </c>
      <c r="O2217" s="5" t="s">
        <v>27882</v>
      </c>
      <c r="P2217" t="str">
        <f>VLOOKUP(A2217,'External $ Guide'!$A$2:$L$11545,3,0)</f>
        <v>Replenish</v>
      </c>
      <c r="Q2217" t="str">
        <f>VLOOKUP(A2217,'External $ Guide'!$A$2:$L$11545,4,0)</f>
        <v>Wholesale bottle</v>
      </c>
      <c r="R2217" t="str">
        <f>VLOOKUP(A2217,'External $ Guide'!$A$2:$L$11545,5,0)</f>
        <v>Active</v>
      </c>
      <c r="S2217" t="str">
        <f>IFERROR(VLOOKUP(A2217,'Broker &amp; Vendor'!$A$2:$C$11545,3,0),"")</f>
        <v>PERNOD RICARD USA</v>
      </c>
      <c r="T2217" t="str">
        <f>IFERROR(VLOOKUP(A2217,'Broker &amp; Vendor'!$A$2:$C$11545,2,0),"")</f>
        <v>UNITED</v>
      </c>
    </row>
    <row r="2218" spans="1:20" x14ac:dyDescent="0.25">
      <c r="A2218" t="s">
        <v>7346</v>
      </c>
      <c r="B2218" t="s">
        <v>3252</v>
      </c>
      <c r="C2218" s="10">
        <v>3.1712264150943397</v>
      </c>
      <c r="D2218" s="10">
        <v>3.1712264150943397</v>
      </c>
      <c r="E2218" s="1">
        <v>11.25</v>
      </c>
      <c r="F2218" s="3">
        <f>((E2218/53)*6)*3</f>
        <v>3.8207547169811322</v>
      </c>
      <c r="G2218" s="4">
        <f>VLOOKUP(A2218,'R12 Trend'!$A$4:$B$6433,2,0)</f>
        <v>-0.17</v>
      </c>
      <c r="H2218" s="10" t="str">
        <f>IFERROR(VLOOKUP(A2218,'DDS Needs'!$A$4:$F$767,6,0),"")</f>
        <v/>
      </c>
      <c r="I2218" s="1">
        <f>IFERROR(VLOOKUP(A2218,'WH INV 4-2-2026'!$A$2:$C$2914,3,0),"")</f>
        <v>0.5</v>
      </c>
      <c r="J2218" s="1">
        <f>I2218/(C2218/3)</f>
        <v>0.47300312360553326</v>
      </c>
      <c r="K2218" s="5" t="str">
        <f>IF((I2218&gt;C2218),"X","")</f>
        <v/>
      </c>
      <c r="L2218" s="7">
        <f>(C2218/3)*13</f>
        <v>13.741981132075471</v>
      </c>
      <c r="M2218" s="7">
        <f>I2218-L2218</f>
        <v>-13.241981132075471</v>
      </c>
      <c r="N2218" s="6">
        <f>C2218/$C$2</f>
        <v>1.3681370281856804E-5</v>
      </c>
      <c r="O2218" s="5" t="s">
        <v>27882</v>
      </c>
      <c r="P2218" t="str">
        <f>VLOOKUP(A2218,'External $ Guide'!$A$2:$L$11545,3,0)</f>
        <v>Replenish</v>
      </c>
      <c r="Q2218" t="str">
        <f>VLOOKUP(A2218,'External $ Guide'!$A$2:$L$11545,4,0)</f>
        <v>Wholesale</v>
      </c>
      <c r="R2218" t="str">
        <f>VLOOKUP(A2218,'External $ Guide'!$A$2:$L$11545,5,0)</f>
        <v>Active</v>
      </c>
      <c r="S2218" t="str">
        <f>IFERROR(VLOOKUP(A2218,'Broker &amp; Vendor'!$A$2:$C$11545,3,0),"")</f>
        <v>SAZERAC CO INC</v>
      </c>
      <c r="T2218" t="str">
        <f>IFERROR(VLOOKUP(A2218,'Broker &amp; Vendor'!$A$2:$C$11545,2,0),"")</f>
        <v>UNITED</v>
      </c>
    </row>
    <row r="2219" spans="1:20" x14ac:dyDescent="0.25">
      <c r="A2219" t="s">
        <v>5926</v>
      </c>
      <c r="B2219" t="s">
        <v>1832</v>
      </c>
      <c r="C2219" s="10">
        <v>3.1415094339622636</v>
      </c>
      <c r="D2219" s="10">
        <v>3.1415094339622636</v>
      </c>
      <c r="E2219" s="1">
        <v>9.25</v>
      </c>
      <c r="F2219" s="3">
        <f>((E2219/53)*6)*3</f>
        <v>3.1415094339622636</v>
      </c>
      <c r="G2219" s="4">
        <f>VLOOKUP(A2219,'R12 Trend'!$A$4:$B$6433,2,0)</f>
        <v>0</v>
      </c>
      <c r="H2219" s="10" t="str">
        <f>IFERROR(VLOOKUP(A2219,'DDS Needs'!$A$4:$F$767,6,0),"")</f>
        <v/>
      </c>
      <c r="I2219" s="1">
        <f>IFERROR(VLOOKUP(A2219,'WH INV 4-2-2026'!$A$2:$C$2914,3,0),"")</f>
        <v>0</v>
      </c>
      <c r="J2219" s="1">
        <f>I2219/(C2219/3)</f>
        <v>0</v>
      </c>
      <c r="K2219" s="5" t="str">
        <f>IF((I2219&gt;C2219),"X","")</f>
        <v/>
      </c>
      <c r="L2219" s="7">
        <f>(C2219/3)*13</f>
        <v>13.613207547169809</v>
      </c>
      <c r="M2219" s="7">
        <f>I2219-L2219</f>
        <v>-13.613207547169809</v>
      </c>
      <c r="N2219" s="6">
        <f>C2219/$C$2</f>
        <v>1.3553164670112494E-5</v>
      </c>
      <c r="O2219" s="5" t="s">
        <v>27882</v>
      </c>
      <c r="P2219" t="str">
        <f>VLOOKUP(A2219,'External $ Guide'!$A$2:$L$11545,3,0)</f>
        <v>Barrel</v>
      </c>
      <c r="Q2219" t="str">
        <f>VLOOKUP(A2219,'External $ Guide'!$A$2:$L$11545,4,0)</f>
        <v>Retail</v>
      </c>
      <c r="R2219" t="str">
        <f>VLOOKUP(A2219,'External $ Guide'!$A$2:$L$11545,5,0)</f>
        <v>Active</v>
      </c>
      <c r="S2219" t="str">
        <f>IFERROR(VLOOKUP(A2219,'Broker &amp; Vendor'!$A$2:$C$11545,3,0),"")</f>
        <v>HEAVEN HILL SALES CO DBA HEAVEN HILL BRANDS</v>
      </c>
      <c r="T2219" t="str">
        <f>IFERROR(VLOOKUP(A2219,'Broker &amp; Vendor'!$A$2:$C$11545,2,0),"")</f>
        <v>SGWS- TRANSATLANTIC DIVISION</v>
      </c>
    </row>
    <row r="2220" spans="1:20" x14ac:dyDescent="0.25">
      <c r="A2220" t="s">
        <v>4852</v>
      </c>
      <c r="B2220" t="s">
        <v>758</v>
      </c>
      <c r="C2220" s="10">
        <v>3.1258867924528304</v>
      </c>
      <c r="D2220" s="10">
        <v>3.1258867924528304</v>
      </c>
      <c r="E2220" s="1">
        <v>7.67</v>
      </c>
      <c r="F2220" s="3">
        <f>((E2220/53)*6)*3</f>
        <v>2.6049056603773586</v>
      </c>
      <c r="G2220" s="4">
        <f>VLOOKUP(A2220,'R12 Trend'!$A$4:$B$6433,2,0)</f>
        <v>0.38</v>
      </c>
      <c r="H2220" s="10" t="str">
        <f>IFERROR(VLOOKUP(A2220,'DDS Needs'!$A$4:$F$767,6,0),"")</f>
        <v/>
      </c>
      <c r="I2220" s="1" t="str">
        <f>IFERROR(VLOOKUP(A2220,'WH INV 4-2-2026'!$A$2:$C$2914,3,0),"")</f>
        <v/>
      </c>
      <c r="J2220" s="1" t="e">
        <f>I2220/(C2220/3)</f>
        <v>#VALUE!</v>
      </c>
      <c r="K2220" s="5" t="str">
        <f>IF((I2220&gt;C2220),"X","")</f>
        <v>X</v>
      </c>
      <c r="L2220" s="7">
        <f>(C2220/3)*13</f>
        <v>13.545509433962264</v>
      </c>
      <c r="M2220" s="7" t="e">
        <f>I2220-L2220</f>
        <v>#VALUE!</v>
      </c>
      <c r="N2220" s="6">
        <f>C2220/$C$2</f>
        <v>1.3485765148509775E-5</v>
      </c>
      <c r="O2220" s="5" t="s">
        <v>27882</v>
      </c>
      <c r="P2220" t="str">
        <f>VLOOKUP(A2220,'External $ Guide'!$A$2:$L$11545,3,0)</f>
        <v>SpecOrder</v>
      </c>
      <c r="Q2220" t="str">
        <f>VLOOKUP(A2220,'External $ Guide'!$A$2:$L$11545,4,0)</f>
        <v>Wholesale</v>
      </c>
      <c r="R2220" t="str">
        <f>VLOOKUP(A2220,'External $ Guide'!$A$2:$L$11545,5,0)</f>
        <v>Active</v>
      </c>
      <c r="S2220" t="str">
        <f>IFERROR(VLOOKUP(A2220,'Broker &amp; Vendor'!$A$2:$C$11545,3,0),"")</f>
        <v>FREDERICK WILDMAN AND SONS LTD</v>
      </c>
      <c r="T2220" t="str">
        <f>IFERROR(VLOOKUP(A2220,'Broker &amp; Vendor'!$A$2:$C$11545,2,0),"")</f>
        <v>SGWS- CHAMPION DIVISION</v>
      </c>
    </row>
    <row r="2221" spans="1:20" x14ac:dyDescent="0.25">
      <c r="A2221" t="s">
        <v>4679</v>
      </c>
      <c r="B2221" t="s">
        <v>590</v>
      </c>
      <c r="C2221" s="10">
        <v>3.1045924528301887</v>
      </c>
      <c r="D2221" s="10">
        <v>3.1045924528301887</v>
      </c>
      <c r="E2221" s="1">
        <v>14.51</v>
      </c>
      <c r="F2221" s="3">
        <f>((E2221/53)*6)*3</f>
        <v>4.9279245283018867</v>
      </c>
      <c r="G2221" s="4">
        <f>VLOOKUP(A2221,'R12 Trend'!$A$4:$B$6433,2,0)</f>
        <v>-0.37</v>
      </c>
      <c r="H2221" s="10" t="str">
        <f>IFERROR(VLOOKUP(A2221,'DDS Needs'!$A$4:$F$767,6,0),"")</f>
        <v/>
      </c>
      <c r="I2221" s="1">
        <f>IFERROR(VLOOKUP(A2221,'WH INV 4-2-2026'!$A$2:$C$2914,3,0),"")</f>
        <v>30</v>
      </c>
      <c r="J2221" s="1">
        <f>I2221/(C2221/3)</f>
        <v>28.989312242241258</v>
      </c>
      <c r="K2221" s="5" t="str">
        <f>IF((I2221&gt;C2221),"X","")</f>
        <v>X</v>
      </c>
      <c r="L2221" s="7">
        <f>(C2221/3)*13</f>
        <v>13.45323396226415</v>
      </c>
      <c r="M2221" s="7">
        <f>I2221-L2221</f>
        <v>16.54676603773585</v>
      </c>
      <c r="N2221" s="6">
        <f>C2221/$C$2</f>
        <v>1.3393896670151282E-5</v>
      </c>
      <c r="O2221" s="5" t="s">
        <v>27882</v>
      </c>
      <c r="P2221" t="str">
        <f>VLOOKUP(A2221,'External $ Guide'!$A$2:$L$11545,3,0)</f>
        <v>Replenish</v>
      </c>
      <c r="Q2221" t="str">
        <f>VLOOKUP(A2221,'External $ Guide'!$A$2:$L$11545,4,0)</f>
        <v>Retail</v>
      </c>
      <c r="R2221" t="str">
        <f>VLOOKUP(A2221,'External $ Guide'!$A$2:$L$11545,5,0)</f>
        <v>Active</v>
      </c>
      <c r="S2221" t="s">
        <v>27956</v>
      </c>
      <c r="T2221" t="str">
        <f>IFERROR(VLOOKUP(A2221,'Broker &amp; Vendor'!$A$2:$C$11545,2,0),"")</f>
        <v>SGWS- CHAMPION DIVISION</v>
      </c>
    </row>
    <row r="2222" spans="1:20" x14ac:dyDescent="0.25">
      <c r="A2222" t="s">
        <v>4495</v>
      </c>
      <c r="B2222" t="s">
        <v>406</v>
      </c>
      <c r="C2222" s="10">
        <v>3.0973584905660383</v>
      </c>
      <c r="D2222" s="10">
        <v>3.0973584905660383</v>
      </c>
      <c r="E2222" s="1">
        <v>12</v>
      </c>
      <c r="F2222" s="3">
        <f>((E2222/53)*6)*3</f>
        <v>4.0754716981132084</v>
      </c>
      <c r="G2222" s="4">
        <f>VLOOKUP(A2222,'R12 Trend'!$A$4:$B$6433,2,0)</f>
        <v>-0.24</v>
      </c>
      <c r="H2222" s="10" t="str">
        <f>IFERROR(VLOOKUP(A2222,'DDS Needs'!$A$4:$F$767,6,0),"")</f>
        <v/>
      </c>
      <c r="I2222" s="1">
        <f>IFERROR(VLOOKUP(A2222,'WH INV 4-2-2026'!$A$2:$C$2914,3,0),"")</f>
        <v>27</v>
      </c>
      <c r="J2222" s="1">
        <f>I2222/(C2222/3)</f>
        <v>26.151315789473678</v>
      </c>
      <c r="K2222" s="5" t="str">
        <f>IF((I2222&gt;C2222),"X","")</f>
        <v>X</v>
      </c>
      <c r="L2222" s="7">
        <f>(C2222/3)*13</f>
        <v>13.421886792452833</v>
      </c>
      <c r="M2222" s="7">
        <f>I2222-L2222</f>
        <v>13.578113207547167</v>
      </c>
      <c r="N2222" s="6">
        <f>C2222/$C$2</f>
        <v>1.3362687761235241E-5</v>
      </c>
      <c r="O2222" s="5" t="s">
        <v>27882</v>
      </c>
      <c r="P2222" t="str">
        <f>VLOOKUP(A2222,'External $ Guide'!$A$2:$L$11545,3,0)</f>
        <v>Replenish</v>
      </c>
      <c r="Q2222" t="str">
        <f>VLOOKUP(A2222,'External $ Guide'!$A$2:$L$11545,4,0)</f>
        <v>Retail</v>
      </c>
      <c r="R2222" t="str">
        <f>VLOOKUP(A2222,'External $ Guide'!$A$2:$L$11545,5,0)</f>
        <v>Active</v>
      </c>
      <c r="S2222" t="str">
        <f>IFERROR(VLOOKUP(A2222,'Broker &amp; Vendor'!$A$2:$C$11545,3,0),"")</f>
        <v>THE EDRINGTON GROUP USA LLC</v>
      </c>
      <c r="T2222" t="str">
        <f>IFERROR(VLOOKUP(A2222,'Broker &amp; Vendor'!$A$2:$C$11545,2,0),"")</f>
        <v>RNDC</v>
      </c>
    </row>
    <row r="2223" spans="1:20" x14ac:dyDescent="0.25">
      <c r="A2223" t="s">
        <v>4660</v>
      </c>
      <c r="B2223" t="s">
        <v>571</v>
      </c>
      <c r="C2223" s="10">
        <v>3.0919924528301883</v>
      </c>
      <c r="D2223" s="10">
        <v>3.0919924528301883</v>
      </c>
      <c r="E2223" s="1">
        <v>18.579999999999998</v>
      </c>
      <c r="F2223" s="3">
        <f>((E2223/53)*6)*3</f>
        <v>6.3101886792452824</v>
      </c>
      <c r="G2223" s="4">
        <f>VLOOKUP(A2223,'R12 Trend'!$A$4:$B$6433,2,0)</f>
        <v>-0.51</v>
      </c>
      <c r="H2223" s="10" t="str">
        <f>IFERROR(VLOOKUP(A2223,'DDS Needs'!$A$4:$F$767,6,0),"")</f>
        <v/>
      </c>
      <c r="I2223" s="1">
        <f>IFERROR(VLOOKUP(A2223,'WH INV 4-2-2026'!$A$2:$C$2914,3,0),"")</f>
        <v>635</v>
      </c>
      <c r="J2223" s="1">
        <f>I2223/(C2223/3)</f>
        <v>616.10758404545902</v>
      </c>
      <c r="K2223" s="5" t="str">
        <f>IF((I2223&gt;C2223),"X","")</f>
        <v>X</v>
      </c>
      <c r="L2223" s="7">
        <f>(C2223/3)*13</f>
        <v>13.398633962264148</v>
      </c>
      <c r="M2223" s="7">
        <f>I2223-L2223</f>
        <v>621.60136603773583</v>
      </c>
      <c r="N2223" s="6">
        <f>C2223/$C$2</f>
        <v>1.3339537490771694E-5</v>
      </c>
      <c r="O2223" s="5" t="s">
        <v>27882</v>
      </c>
      <c r="P2223" t="str">
        <f>VLOOKUP(A2223,'External $ Guide'!$A$2:$L$11545,3,0)</f>
        <v>NoReplen</v>
      </c>
      <c r="Q2223" t="str">
        <f>VLOOKUP(A2223,'External $ Guide'!$A$2:$L$11545,4,0)</f>
        <v>Retail</v>
      </c>
      <c r="R2223" t="str">
        <f>VLOOKUP(A2223,'External $ Guide'!$A$2:$L$11545,5,0)</f>
        <v>Active</v>
      </c>
      <c r="S2223" t="str">
        <f>IFERROR(VLOOKUP(A2223,'Broker &amp; Vendor'!$A$2:$C$11545,3,0),"")</f>
        <v>DIAGEO NORTH AMERICA INC</v>
      </c>
      <c r="T2223" t="str">
        <f>IFERROR(VLOOKUP(A2223,'Broker &amp; Vendor'!$A$2:$C$11545,2,0),"")</f>
        <v>SGWS- COASTAL PACIFIC DIVISION</v>
      </c>
    </row>
    <row r="2224" spans="1:20" x14ac:dyDescent="0.25">
      <c r="A2224" t="s">
        <v>6871</v>
      </c>
      <c r="B2224" t="s">
        <v>2777</v>
      </c>
      <c r="C2224" s="10">
        <v>3.0768452830188679</v>
      </c>
      <c r="D2224" s="10">
        <v>3.0768452830188679</v>
      </c>
      <c r="E2224" s="1">
        <v>31.24</v>
      </c>
      <c r="F2224" s="3">
        <f>((E2224/53)*6)*3</f>
        <v>10.609811320754716</v>
      </c>
      <c r="G2224" s="4">
        <f>VLOOKUP(A2224,'R12 Trend'!$A$4:$B$6433,2,0)</f>
        <v>-0.71</v>
      </c>
      <c r="H2224" s="10" t="str">
        <f>IFERROR(VLOOKUP(A2224,'DDS Needs'!$A$4:$F$767,6,0),"")</f>
        <v/>
      </c>
      <c r="I2224" s="1">
        <f>IFERROR(VLOOKUP(A2224,'WH INV 4-2-2026'!$A$2:$C$2914,3,0),"")</f>
        <v>45</v>
      </c>
      <c r="J2224" s="1">
        <f>I2224/(C2224/3)</f>
        <v>43.876109320499801</v>
      </c>
      <c r="K2224" s="5" t="str">
        <f>IF((I2224&gt;C2224),"X","")</f>
        <v>X</v>
      </c>
      <c r="L2224" s="7">
        <f>(C2224/3)*13</f>
        <v>13.332996226415096</v>
      </c>
      <c r="M2224" s="7">
        <f>I2224-L2224</f>
        <v>31.667003773584902</v>
      </c>
      <c r="N2224" s="6">
        <f>C2224/$C$2</f>
        <v>1.3274189258956883E-5</v>
      </c>
      <c r="O2224" s="5" t="s">
        <v>27882</v>
      </c>
      <c r="P2224" t="str">
        <f>VLOOKUP(A2224,'External $ Guide'!$A$2:$L$11545,3,0)</f>
        <v>Replenish</v>
      </c>
      <c r="Q2224" t="str">
        <f>VLOOKUP(A2224,'External $ Guide'!$A$2:$L$11545,4,0)</f>
        <v>Retail</v>
      </c>
      <c r="R2224" t="str">
        <f>VLOOKUP(A2224,'External $ Guide'!$A$2:$L$11545,5,0)</f>
        <v>Active</v>
      </c>
      <c r="S2224" t="str">
        <f>IFERROR(VLOOKUP(A2224,'Broker &amp; Vendor'!$A$2:$C$11545,3,0),"")</f>
        <v>TEMPERANCE DISTILLING CO.</v>
      </c>
      <c r="T2224" t="str">
        <f>IFERROR(VLOOKUP(A2224,'Broker &amp; Vendor'!$A$2:$C$11545,2,0),"")</f>
        <v>RNDC</v>
      </c>
    </row>
    <row r="2225" spans="1:20" x14ac:dyDescent="0.25">
      <c r="A2225" t="s">
        <v>4682</v>
      </c>
      <c r="B2225" t="s">
        <v>593</v>
      </c>
      <c r="C2225" s="10">
        <v>3.058369811320754</v>
      </c>
      <c r="D2225" s="10">
        <v>3.058369811320754</v>
      </c>
      <c r="E2225" s="1">
        <v>9.58</v>
      </c>
      <c r="F2225" s="3">
        <f>((E2225/53)*6)*3</f>
        <v>3.2535849056603769</v>
      </c>
      <c r="G2225" s="4">
        <f>VLOOKUP(A2225,'R12 Trend'!$A$4:$B$6433,2,0)</f>
        <v>-0.06</v>
      </c>
      <c r="H2225" s="10" t="str">
        <f>IFERROR(VLOOKUP(A2225,'DDS Needs'!$A$4:$F$767,6,0),"")</f>
        <v/>
      </c>
      <c r="I2225" s="1">
        <f>IFERROR(VLOOKUP(A2225,'WH INV 4-2-2026'!$A$2:$C$2914,3,0),"")</f>
        <v>21</v>
      </c>
      <c r="J2225" s="1">
        <f>I2225/(C2225/3)</f>
        <v>20.599209345711373</v>
      </c>
      <c r="K2225" s="5" t="str">
        <f>IF((I2225&gt;C2225),"X","")</f>
        <v>X</v>
      </c>
      <c r="L2225" s="7">
        <f>(C2225/3)*13</f>
        <v>13.2529358490566</v>
      </c>
      <c r="M2225" s="7">
        <f>I2225-L2225</f>
        <v>7.7470641509434</v>
      </c>
      <c r="N2225" s="6">
        <f>C2225/$C$2</f>
        <v>1.3194481998626705E-5</v>
      </c>
      <c r="O2225" s="5" t="s">
        <v>27882</v>
      </c>
      <c r="P2225" t="str">
        <f>VLOOKUP(A2225,'External $ Guide'!$A$2:$L$11545,3,0)</f>
        <v>Replenish</v>
      </c>
      <c r="Q2225" t="str">
        <f>VLOOKUP(A2225,'External $ Guide'!$A$2:$L$11545,4,0)</f>
        <v>Retail</v>
      </c>
      <c r="R2225" t="str">
        <f>VLOOKUP(A2225,'External $ Guide'!$A$2:$L$11545,5,0)</f>
        <v>Active</v>
      </c>
      <c r="S2225" t="str">
        <f>IFERROR(VLOOKUP(A2225,'Broker &amp; Vendor'!$A$2:$C$11545,3,0),"")</f>
        <v>MHW LTD / CRILLON</v>
      </c>
      <c r="T2225" t="str">
        <f>IFERROR(VLOOKUP(A2225,'Broker &amp; Vendor'!$A$2:$C$11545,2,0),"")</f>
        <v>OTHER</v>
      </c>
    </row>
    <row r="2226" spans="1:20" x14ac:dyDescent="0.25">
      <c r="A2226" t="s">
        <v>5308</v>
      </c>
      <c r="B2226" t="s">
        <v>1214</v>
      </c>
      <c r="C2226" s="10">
        <v>3.0560603773584907</v>
      </c>
      <c r="D2226" s="10">
        <v>3.0560603773584907</v>
      </c>
      <c r="E2226" s="1">
        <v>11.84</v>
      </c>
      <c r="F2226" s="3">
        <f>((E2226/53)*6)*3</f>
        <v>4.0211320754716979</v>
      </c>
      <c r="G2226" s="4">
        <f>VLOOKUP(A2226,'R12 Trend'!$A$4:$B$6433,2,0)</f>
        <v>-0.24</v>
      </c>
      <c r="H2226" s="10" t="str">
        <f>IFERROR(VLOOKUP(A2226,'DDS Needs'!$A$4:$F$767,6,0),"")</f>
        <v/>
      </c>
      <c r="I2226" s="1">
        <f>IFERROR(VLOOKUP(A2226,'WH INV 4-2-2026'!$A$2:$C$2914,3,0),"")</f>
        <v>34</v>
      </c>
      <c r="J2226" s="1">
        <f>I2226/(C2226/3)</f>
        <v>33.376303935514464</v>
      </c>
      <c r="K2226" s="5" t="str">
        <f>IF((I2226&gt;C2226),"X","")</f>
        <v>X</v>
      </c>
      <c r="L2226" s="7">
        <f>(C2226/3)*13</f>
        <v>13.242928301886792</v>
      </c>
      <c r="M2226" s="7">
        <f>I2226-L2226</f>
        <v>20.757071698113208</v>
      </c>
      <c r="N2226" s="6">
        <f>C2226/$C$2</f>
        <v>1.3184518591085437E-5</v>
      </c>
      <c r="O2226" s="5" t="s">
        <v>27882</v>
      </c>
      <c r="P2226" t="str">
        <f>VLOOKUP(A2226,'External $ Guide'!$A$2:$L$11545,3,0)</f>
        <v>Replenish</v>
      </c>
      <c r="Q2226" t="str">
        <f>VLOOKUP(A2226,'External $ Guide'!$A$2:$L$11545,4,0)</f>
        <v>Retail</v>
      </c>
      <c r="R2226" t="str">
        <f>VLOOKUP(A2226,'External $ Guide'!$A$2:$L$11545,5,0)</f>
        <v>Active</v>
      </c>
      <c r="S2226" t="str">
        <f>IFERROR(VLOOKUP(A2226,'Broker &amp; Vendor'!$A$2:$C$11545,3,0),"")</f>
        <v>PARK STREET IMPORTS /</v>
      </c>
      <c r="T2226" t="str">
        <f>IFERROR(VLOOKUP(A2226,'Broker &amp; Vendor'!$A$2:$C$11545,2,0),"")</f>
        <v>UNITED</v>
      </c>
    </row>
    <row r="2227" spans="1:20" x14ac:dyDescent="0.25">
      <c r="A2227" t="s">
        <v>5892</v>
      </c>
      <c r="B2227" t="s">
        <v>1798</v>
      </c>
      <c r="C2227" s="10">
        <v>3.0518150943396227</v>
      </c>
      <c r="D2227" s="10">
        <v>3.0518150943396227</v>
      </c>
      <c r="E2227" s="1">
        <v>11.67</v>
      </c>
      <c r="F2227" s="3">
        <f>((E2227/53)*6)*3</f>
        <v>3.9633962264150946</v>
      </c>
      <c r="G2227" s="4">
        <f>VLOOKUP(A2227,'R12 Trend'!$A$4:$B$6433,2,0)</f>
        <v>-0.23</v>
      </c>
      <c r="H2227" s="10" t="str">
        <f>IFERROR(VLOOKUP(A2227,'DDS Needs'!$A$4:$F$767,6,0),"")</f>
        <v/>
      </c>
      <c r="I2227" s="1">
        <f>IFERROR(VLOOKUP(A2227,'WH INV 4-2-2026'!$A$2:$C$2914,3,0),"")</f>
        <v>9</v>
      </c>
      <c r="J2227" s="1">
        <f>I2227/(C2227/3)</f>
        <v>8.84719393716823</v>
      </c>
      <c r="K2227" s="5" t="str">
        <f>IF((I2227&gt;C2227),"X","")</f>
        <v>X</v>
      </c>
      <c r="L2227" s="7">
        <f>(C2227/3)*13</f>
        <v>13.224532075471698</v>
      </c>
      <c r="M2227" s="7">
        <f>I2227-L2227</f>
        <v>-4.2245320754716982</v>
      </c>
      <c r="N2227" s="6">
        <f>C2227/$C$2</f>
        <v>1.3166203503693393E-5</v>
      </c>
      <c r="O2227" s="5" t="s">
        <v>27882</v>
      </c>
      <c r="P2227" t="str">
        <f>VLOOKUP(A2227,'External $ Guide'!$A$2:$L$11545,3,0)</f>
        <v>Allocated2</v>
      </c>
      <c r="Q2227" t="str">
        <f>VLOOKUP(A2227,'External $ Guide'!$A$2:$L$11545,4,0)</f>
        <v>Retail</v>
      </c>
      <c r="R2227" t="str">
        <f>VLOOKUP(A2227,'External $ Guide'!$A$2:$L$11545,5,0)</f>
        <v>Active</v>
      </c>
      <c r="S2227" t="str">
        <f>IFERROR(VLOOKUP(A2227,'Broker &amp; Vendor'!$A$2:$C$11545,3,0),"")</f>
        <v>LUXCO INC</v>
      </c>
      <c r="T2227" t="str">
        <f>IFERROR(VLOOKUP(A2227,'Broker &amp; Vendor'!$A$2:$C$11545,2,0),"")</f>
        <v>RNDC</v>
      </c>
    </row>
    <row r="2228" spans="1:20" x14ac:dyDescent="0.25">
      <c r="A2228" t="s">
        <v>7359</v>
      </c>
      <c r="B2228" t="s">
        <v>3265</v>
      </c>
      <c r="C2228" s="10">
        <v>3.0220981132075471</v>
      </c>
      <c r="D2228" s="10">
        <v>3.0220981132075471</v>
      </c>
      <c r="E2228" s="1">
        <v>9.08</v>
      </c>
      <c r="F2228" s="3">
        <f>((E2228/53)*6)*3</f>
        <v>3.0837735849056602</v>
      </c>
      <c r="G2228" s="4">
        <f>VLOOKUP(A2228,'R12 Trend'!$A$4:$B$6433,2,0)</f>
        <v>-0.02</v>
      </c>
      <c r="H2228" s="10" t="str">
        <f>IFERROR(VLOOKUP(A2228,'DDS Needs'!$A$4:$F$767,6,0),"")</f>
        <v/>
      </c>
      <c r="I2228" s="1" t="str">
        <f>IFERROR(VLOOKUP(A2228,'WH INV 4-2-2026'!$A$2:$C$2914,3,0),"")</f>
        <v/>
      </c>
      <c r="J2228" s="1" t="e">
        <f>I2228/(C2228/3)</f>
        <v>#VALUE!</v>
      </c>
      <c r="K2228" s="5" t="str">
        <f>IF((I2228&gt;C2228),"X","")</f>
        <v>X</v>
      </c>
      <c r="L2228" s="7">
        <f>(C2228/3)*13</f>
        <v>13.095758490566038</v>
      </c>
      <c r="M2228" s="7" t="e">
        <f>I2228-L2228</f>
        <v>#VALUE!</v>
      </c>
      <c r="N2228" s="6">
        <f>C2228/$C$2</f>
        <v>1.3037997891949085E-5</v>
      </c>
      <c r="O2228" s="5" t="s">
        <v>27882</v>
      </c>
      <c r="P2228" t="str">
        <f>VLOOKUP(A2228,'External $ Guide'!$A$2:$L$11545,3,0)</f>
        <v>SpecOrder</v>
      </c>
      <c r="Q2228" t="str">
        <f>VLOOKUP(A2228,'External $ Guide'!$A$2:$L$11545,4,0)</f>
        <v>Wholesale</v>
      </c>
      <c r="R2228" t="str">
        <f>VLOOKUP(A2228,'External $ Guide'!$A$2:$L$11545,5,0)</f>
        <v>Active</v>
      </c>
      <c r="S2228" t="str">
        <f>IFERROR(VLOOKUP(A2228,'Broker &amp; Vendor'!$A$2:$C$11545,3,0),"")</f>
        <v>MCCORMICK DISTILLING CO INC</v>
      </c>
      <c r="T2228" t="str">
        <f>IFERROR(VLOOKUP(A2228,'Broker &amp; Vendor'!$A$2:$C$11545,2,0),"")</f>
        <v>RNDC</v>
      </c>
    </row>
    <row r="2229" spans="1:20" x14ac:dyDescent="0.25">
      <c r="A2229" t="s">
        <v>5842</v>
      </c>
      <c r="B2229" t="s">
        <v>1748</v>
      </c>
      <c r="C2229" s="10">
        <v>2.9948603773584903</v>
      </c>
      <c r="D2229" s="10">
        <v>2.9948603773584903</v>
      </c>
      <c r="E2229" s="1">
        <v>16.329999999999998</v>
      </c>
      <c r="F2229" s="3">
        <f>((E2229/53)*6)*3</f>
        <v>5.5460377358490556</v>
      </c>
      <c r="G2229" s="4">
        <f>VLOOKUP(A2229,'R12 Trend'!$A$4:$B$6433,2,0)</f>
        <v>-0.46</v>
      </c>
      <c r="H2229" s="10" t="str">
        <f>IFERROR(VLOOKUP(A2229,'DDS Needs'!$A$4:$F$767,6,0),"")</f>
        <v/>
      </c>
      <c r="I2229" s="1" t="str">
        <f>IFERROR(VLOOKUP(A2229,'WH INV 4-2-2026'!$A$2:$C$2914,3,0),"")</f>
        <v/>
      </c>
      <c r="J2229" s="1" t="e">
        <f>I2229/(C2229/3)</f>
        <v>#VALUE!</v>
      </c>
      <c r="K2229" s="5" t="str">
        <f>IF((I2229&gt;C2229),"X","")</f>
        <v>X</v>
      </c>
      <c r="L2229" s="7">
        <f>(C2229/3)*13</f>
        <v>12.977728301886792</v>
      </c>
      <c r="M2229" s="7" t="e">
        <f>I2229-L2229</f>
        <v>#VALUE!</v>
      </c>
      <c r="N2229" s="6">
        <f>C2229/$C$2</f>
        <v>1.292048829124173E-5</v>
      </c>
      <c r="O2229" s="5" t="s">
        <v>27882</v>
      </c>
      <c r="P2229" t="str">
        <f>VLOOKUP(A2229,'External $ Guide'!$A$2:$L$11545,3,0)</f>
        <v>NoReplen</v>
      </c>
      <c r="Q2229" t="str">
        <f>VLOOKUP(A2229,'External $ Guide'!$A$2:$L$11545,4,0)</f>
        <v>Wholesale</v>
      </c>
      <c r="R2229" t="str">
        <f>VLOOKUP(A2229,'External $ Guide'!$A$2:$L$11545,5,0)</f>
        <v>Active</v>
      </c>
      <c r="S2229" t="str">
        <f>IFERROR(VLOOKUP(A2229,'Broker &amp; Vendor'!$A$2:$C$11545,3,0),"")</f>
        <v>REDMONT DISTILLING CO. LLC</v>
      </c>
      <c r="T2229" t="str">
        <f>IFERROR(VLOOKUP(A2229,'Broker &amp; Vendor'!$A$2:$C$11545,2,0),"")</f>
        <v>SGWS- CHAMPION DIVISION</v>
      </c>
    </row>
    <row r="2230" spans="1:20" x14ac:dyDescent="0.25">
      <c r="A2230" t="s">
        <v>5331</v>
      </c>
      <c r="B2230" t="s">
        <v>1237</v>
      </c>
      <c r="C2230" s="10">
        <v>2.9913962264150942</v>
      </c>
      <c r="D2230" s="10">
        <v>2.9913962264150942</v>
      </c>
      <c r="E2230" s="1">
        <v>7.34</v>
      </c>
      <c r="F2230" s="3">
        <f>((E2230/53)*6)*3</f>
        <v>2.4928301886792452</v>
      </c>
      <c r="G2230" s="4">
        <f>VLOOKUP(A2230,'R12 Trend'!$A$4:$B$6433,2,0)</f>
        <v>1.25</v>
      </c>
      <c r="H2230" s="10" t="str">
        <f>IFERROR(VLOOKUP(A2230,'DDS Needs'!$A$4:$F$767,6,0),"")</f>
        <v/>
      </c>
      <c r="I2230" s="1" t="str">
        <f>IFERROR(VLOOKUP(A2230,'WH INV 4-2-2026'!$A$2:$C$2914,3,0),"")</f>
        <v/>
      </c>
      <c r="J2230" s="1" t="e">
        <f>I2230/(C2230/3)</f>
        <v>#VALUE!</v>
      </c>
      <c r="K2230" s="5" t="str">
        <f>IF((I2230&gt;C2230),"X","")</f>
        <v>X</v>
      </c>
      <c r="L2230" s="7">
        <f>(C2230/3)*13</f>
        <v>12.962716981132074</v>
      </c>
      <c r="M2230" s="7" t="e">
        <f>I2230-L2230</f>
        <v>#VALUE!</v>
      </c>
      <c r="N2230" s="6">
        <f>C2230/$C$2</f>
        <v>1.2905543179929823E-5</v>
      </c>
      <c r="O2230" s="5" t="s">
        <v>27882</v>
      </c>
      <c r="P2230" t="str">
        <f>VLOOKUP(A2230,'External $ Guide'!$A$2:$L$11545,3,0)</f>
        <v>Allocated2</v>
      </c>
      <c r="Q2230" t="str">
        <f>VLOOKUP(A2230,'External $ Guide'!$A$2:$L$11545,4,0)</f>
        <v>Special order</v>
      </c>
      <c r="R2230" t="str">
        <f>VLOOKUP(A2230,'External $ Guide'!$A$2:$L$11545,5,0)</f>
        <v>Active</v>
      </c>
      <c r="S2230" t="str">
        <f>IFERROR(VLOOKUP(A2230,'Broker &amp; Vendor'!$A$2:$C$11545,3,0),"")</f>
        <v>TENNESSEE STILLHOUSE LLC DBA CHATTANOOGA WHISKEY</v>
      </c>
      <c r="T2230" t="str">
        <f>IFERROR(VLOOKUP(A2230,'Broker &amp; Vendor'!$A$2:$C$11545,2,0),"")</f>
        <v>RNDC</v>
      </c>
    </row>
    <row r="2231" spans="1:20" x14ac:dyDescent="0.25">
      <c r="A2231" t="s">
        <v>5036</v>
      </c>
      <c r="B2231" t="s">
        <v>942</v>
      </c>
      <c r="C2231" s="10">
        <v>2.9756377358490562</v>
      </c>
      <c r="D2231" s="10">
        <v>2.9756377358490562</v>
      </c>
      <c r="E2231" s="1">
        <v>11.84</v>
      </c>
      <c r="F2231" s="3">
        <f>((E2231/53)*6)*3</f>
        <v>4.0211320754716979</v>
      </c>
      <c r="G2231" s="4">
        <f>VLOOKUP(A2231,'R12 Trend'!$A$4:$B$6433,2,0)</f>
        <v>-0.26</v>
      </c>
      <c r="H2231" s="10" t="str">
        <f>IFERROR(VLOOKUP(A2231,'DDS Needs'!$A$4:$F$767,6,0),"")</f>
        <v/>
      </c>
      <c r="I2231" s="1">
        <f>IFERROR(VLOOKUP(A2231,'WH INV 4-2-2026'!$A$2:$C$2914,3,0),"")</f>
        <v>12</v>
      </c>
      <c r="J2231" s="1">
        <f>I2231/(C2231/3)</f>
        <v>12.098246895544195</v>
      </c>
      <c r="K2231" s="5" t="str">
        <f>IF((I2231&gt;C2231),"X","")</f>
        <v>X</v>
      </c>
      <c r="L2231" s="7">
        <f>(C2231/3)*13</f>
        <v>12.894430188679245</v>
      </c>
      <c r="M2231" s="7">
        <f>I2231-L2231</f>
        <v>-0.89443018867924451</v>
      </c>
      <c r="N2231" s="6">
        <f>C2231/$C$2</f>
        <v>1.2837557575530554E-5</v>
      </c>
      <c r="O2231" s="5" t="s">
        <v>27882</v>
      </c>
      <c r="P2231" t="str">
        <f>VLOOKUP(A2231,'External $ Guide'!$A$2:$L$11545,3,0)</f>
        <v>Replenish</v>
      </c>
      <c r="Q2231" t="str">
        <f>VLOOKUP(A2231,'External $ Guide'!$A$2:$L$11545,4,0)</f>
        <v>Retail</v>
      </c>
      <c r="R2231" t="str">
        <f>VLOOKUP(A2231,'External $ Guide'!$A$2:$L$11545,5,0)</f>
        <v>Active</v>
      </c>
      <c r="S2231" t="str">
        <f>IFERROR(VLOOKUP(A2231,'Broker &amp; Vendor'!$A$2:$C$11545,3,0),"")</f>
        <v>BACARDI USA INC</v>
      </c>
      <c r="T2231" t="str">
        <f>IFERROR(VLOOKUP(A2231,'Broker &amp; Vendor'!$A$2:$C$11545,2,0),"")</f>
        <v>SGWS- CHAMPION DIVISION</v>
      </c>
    </row>
    <row r="2232" spans="1:20" x14ac:dyDescent="0.25">
      <c r="A2232" t="s">
        <v>6256</v>
      </c>
      <c r="B2232" t="s">
        <v>2162</v>
      </c>
      <c r="C2232" s="10">
        <v>2.9742792452830185</v>
      </c>
      <c r="D2232" s="10">
        <v>2.9742792452830185</v>
      </c>
      <c r="E2232" s="1">
        <v>9.84</v>
      </c>
      <c r="F2232" s="3">
        <f>((E2232/53)*6)*3</f>
        <v>3.3418867924528297</v>
      </c>
      <c r="G2232" s="4">
        <f>VLOOKUP(A2232,'R12 Trend'!$A$4:$B$6433,2,0)</f>
        <v>-0.11</v>
      </c>
      <c r="H2232" s="10" t="str">
        <f>IFERROR(VLOOKUP(A2232,'DDS Needs'!$A$4:$F$767,6,0),"")</f>
        <v/>
      </c>
      <c r="I2232" s="1">
        <f>IFERROR(VLOOKUP(A2232,'WH INV 4-2-2026'!$A$2:$C$2914,3,0),"")</f>
        <v>39</v>
      </c>
      <c r="J2232" s="1">
        <f>I2232/(C2232/3)</f>
        <v>39.337261350141596</v>
      </c>
      <c r="K2232" s="5" t="str">
        <f>IF((I2232&gt;C2232),"X","")</f>
        <v>X</v>
      </c>
      <c r="L2232" s="7">
        <f>(C2232/3)*13</f>
        <v>12.888543396226414</v>
      </c>
      <c r="M2232" s="7">
        <f>I2232-L2232</f>
        <v>26.111456603773586</v>
      </c>
      <c r="N2232" s="6">
        <f>C2232/$C$2</f>
        <v>1.2831696747565101E-5</v>
      </c>
      <c r="O2232" s="5" t="s">
        <v>27882</v>
      </c>
      <c r="P2232" t="str">
        <f>VLOOKUP(A2232,'External $ Guide'!$A$2:$L$11545,3,0)</f>
        <v>Replenish</v>
      </c>
      <c r="Q2232" t="str">
        <f>VLOOKUP(A2232,'External $ Guide'!$A$2:$L$11545,4,0)</f>
        <v>Retail</v>
      </c>
      <c r="R2232" t="str">
        <f>VLOOKUP(A2232,'External $ Guide'!$A$2:$L$11545,5,0)</f>
        <v>Active</v>
      </c>
      <c r="S2232" t="str">
        <f>IFERROR(VLOOKUP(A2232,'Broker &amp; Vendor'!$A$2:$C$11545,3,0),"")</f>
        <v>PARK STREET IMPORTS /</v>
      </c>
      <c r="T2232" t="str">
        <f>IFERROR(VLOOKUP(A2232,'Broker &amp; Vendor'!$A$2:$C$11545,2,0),"")</f>
        <v>UNITED</v>
      </c>
    </row>
    <row r="2233" spans="1:20" x14ac:dyDescent="0.25">
      <c r="A2233" t="s">
        <v>7404</v>
      </c>
      <c r="B2233" t="s">
        <v>3310</v>
      </c>
      <c r="C2233" s="10">
        <v>2.9598113207547168</v>
      </c>
      <c r="D2233" s="10">
        <v>2.9598113207547168</v>
      </c>
      <c r="E2233" s="1">
        <v>10.5</v>
      </c>
      <c r="F2233" s="3">
        <f>((E2233/53)*6)*3</f>
        <v>3.5660377358490565</v>
      </c>
      <c r="G2233" s="4">
        <f>VLOOKUP(A2233,'R12 Trend'!$A$4:$B$6433,2,0)</f>
        <v>-0.17</v>
      </c>
      <c r="H2233" s="10" t="str">
        <f>IFERROR(VLOOKUP(A2233,'DDS Needs'!$A$4:$F$767,6,0),"")</f>
        <v/>
      </c>
      <c r="I2233" s="1">
        <f>IFERROR(VLOOKUP(A2233,'WH INV 4-2-2026'!$A$2:$C$2914,3,0),"")</f>
        <v>10</v>
      </c>
      <c r="J2233" s="1">
        <f>I2233/(C2233/3)</f>
        <v>10.13578122011857</v>
      </c>
      <c r="K2233" s="5" t="str">
        <f>IF((I2233&gt;C2233),"X","")</f>
        <v>X</v>
      </c>
      <c r="L2233" s="7">
        <f>(C2233/3)*13</f>
        <v>12.825849056603772</v>
      </c>
      <c r="M2233" s="7">
        <f>I2233-L2233</f>
        <v>-2.8258490566037722</v>
      </c>
      <c r="N2233" s="6">
        <f>C2233/$C$2</f>
        <v>1.2769278929733016E-5</v>
      </c>
      <c r="O2233" s="5" t="s">
        <v>27882</v>
      </c>
      <c r="P2233" t="str">
        <f>VLOOKUP(A2233,'External $ Guide'!$A$2:$L$11545,3,0)</f>
        <v>Replenish</v>
      </c>
      <c r="Q2233" t="str">
        <f>VLOOKUP(A2233,'External $ Guide'!$A$2:$L$11545,4,0)</f>
        <v>Wholesale bottle</v>
      </c>
      <c r="R2233" t="str">
        <f>VLOOKUP(A2233,'External $ Guide'!$A$2:$L$11545,5,0)</f>
        <v>Active</v>
      </c>
      <c r="S2233" t="str">
        <f>IFERROR(VLOOKUP(A2233,'Broker &amp; Vendor'!$A$2:$C$11545,3,0),"")</f>
        <v>BACARDI USA INC</v>
      </c>
      <c r="T2233" t="str">
        <f>IFERROR(VLOOKUP(A2233,'Broker &amp; Vendor'!$A$2:$C$11545,2,0),"")</f>
        <v>SGWS- TRANSATLANTIC DIVISION</v>
      </c>
    </row>
    <row r="2234" spans="1:20" x14ac:dyDescent="0.25">
      <c r="A2234" t="s">
        <v>6754</v>
      </c>
      <c r="B2234" t="s">
        <v>2660</v>
      </c>
      <c r="C2234" s="10">
        <v>2.954716981132075</v>
      </c>
      <c r="D2234" s="10">
        <v>2.954716981132075</v>
      </c>
      <c r="E2234" s="1">
        <v>7.25</v>
      </c>
      <c r="F2234" s="3">
        <f>((E2234/53)*6)*3</f>
        <v>2.4622641509433958</v>
      </c>
      <c r="G2234" s="4">
        <f>VLOOKUP(A2234,'R12 Trend'!$A$4:$B$6433,2,0)</f>
        <v>0.72</v>
      </c>
      <c r="H2234" s="10" t="str">
        <f>IFERROR(VLOOKUP(A2234,'DDS Needs'!$A$4:$F$767,6,0),"")</f>
        <v/>
      </c>
      <c r="I2234" s="1">
        <f>IFERROR(VLOOKUP(A2234,'WH INV 4-2-2026'!$A$2:$C$2914,3,0),"")</f>
        <v>14</v>
      </c>
      <c r="J2234" s="1">
        <f>I2234/(C2234/3)</f>
        <v>14.214559386973182</v>
      </c>
      <c r="K2234" s="5" t="str">
        <f>IF((I2234&gt;C2234),"X","")</f>
        <v>X</v>
      </c>
      <c r="L2234" s="7">
        <f>(C2234/3)*13</f>
        <v>12.80377358490566</v>
      </c>
      <c r="M2234" s="7">
        <f>I2234-L2234</f>
        <v>1.1962264150943405</v>
      </c>
      <c r="N2234" s="6">
        <f>C2234/$C$2</f>
        <v>1.2747300824862562E-5</v>
      </c>
      <c r="O2234" s="5" t="s">
        <v>27882</v>
      </c>
      <c r="P2234" t="str">
        <f>VLOOKUP(A2234,'External $ Guide'!$A$2:$L$11545,3,0)</f>
        <v>Replenish</v>
      </c>
      <c r="Q2234" t="str">
        <f>VLOOKUP(A2234,'External $ Guide'!$A$2:$L$11545,4,0)</f>
        <v>Retail</v>
      </c>
      <c r="R2234" t="str">
        <f>VLOOKUP(A2234,'External $ Guide'!$A$2:$L$11545,5,0)</f>
        <v>Active</v>
      </c>
      <c r="S2234" t="str">
        <f>IFERROR(VLOOKUP(A2234,'Broker &amp; Vendor'!$A$2:$C$11545,3,0),"")</f>
        <v>SAZERAC CO INC</v>
      </c>
      <c r="T2234" t="str">
        <f>IFERROR(VLOOKUP(A2234,'Broker &amp; Vendor'!$A$2:$C$11545,2,0),"")</f>
        <v>UNITED</v>
      </c>
    </row>
    <row r="2235" spans="1:20" x14ac:dyDescent="0.25">
      <c r="A2235" t="s">
        <v>5975</v>
      </c>
      <c r="B2235" t="s">
        <v>1881</v>
      </c>
      <c r="C2235" s="10">
        <v>2.9445283018867925</v>
      </c>
      <c r="D2235" s="10">
        <v>2.9445283018867925</v>
      </c>
      <c r="E2235" s="1">
        <v>8.67</v>
      </c>
      <c r="F2235" s="3">
        <f>((E2235/53)*6)*3</f>
        <v>2.9445283018867925</v>
      </c>
      <c r="G2235" s="4">
        <f>VLOOKUP(A2235,'R12 Trend'!$A$4:$B$6433,2,0)</f>
        <v>0</v>
      </c>
      <c r="H2235" s="10" t="str">
        <f>IFERROR(VLOOKUP(A2235,'DDS Needs'!$A$4:$F$767,6,0),"")</f>
        <v/>
      </c>
      <c r="I2235" s="1" t="str">
        <f>IFERROR(VLOOKUP(A2235,'WH INV 4-2-2026'!$A$2:$C$2914,3,0),"")</f>
        <v/>
      </c>
      <c r="J2235" s="1" t="e">
        <f>I2235/(C2235/3)</f>
        <v>#VALUE!</v>
      </c>
      <c r="K2235" s="5" t="str">
        <f>IF((I2235&gt;C2235),"X","")</f>
        <v>X</v>
      </c>
      <c r="L2235" s="7">
        <f>(C2235/3)*13</f>
        <v>12.759622641509434</v>
      </c>
      <c r="M2235" s="7" t="e">
        <f>I2235-L2235</f>
        <v>#VALUE!</v>
      </c>
      <c r="N2235" s="6">
        <f>C2235/$C$2</f>
        <v>1.2703344615121658E-5</v>
      </c>
      <c r="O2235" s="5" t="s">
        <v>27882</v>
      </c>
      <c r="P2235" t="str">
        <f>VLOOKUP(A2235,'External $ Guide'!$A$2:$L$11545,3,0)</f>
        <v>Allocated1</v>
      </c>
      <c r="Q2235" t="str">
        <f>VLOOKUP(A2235,'External $ Guide'!$A$2:$L$11545,4,0)</f>
        <v>Retail</v>
      </c>
      <c r="R2235" t="str">
        <f>VLOOKUP(A2235,'External $ Guide'!$A$2:$L$11545,5,0)</f>
        <v>Active</v>
      </c>
      <c r="S2235" t="str">
        <f>IFERROR(VLOOKUP(A2235,'Broker &amp; Vendor'!$A$2:$C$11545,3,0),"")</f>
        <v>SAZERAC CO INC</v>
      </c>
      <c r="T2235" t="str">
        <f>IFERROR(VLOOKUP(A2235,'Broker &amp; Vendor'!$A$2:$C$11545,2,0),"")</f>
        <v>UNITED</v>
      </c>
    </row>
    <row r="2236" spans="1:20" x14ac:dyDescent="0.25">
      <c r="A2236" t="s">
        <v>5514</v>
      </c>
      <c r="B2236" t="s">
        <v>1420</v>
      </c>
      <c r="C2236" s="10">
        <v>2.9221132075471696</v>
      </c>
      <c r="D2236" s="10">
        <v>2.9221132075471696</v>
      </c>
      <c r="E2236" s="1">
        <v>7.17</v>
      </c>
      <c r="F2236" s="3">
        <f>((E2236/53)*6)*3</f>
        <v>2.4350943396226414</v>
      </c>
      <c r="G2236" s="4">
        <f>VLOOKUP(A2236,'R12 Trend'!$A$4:$B$6433,2,0)</f>
        <v>0.53</v>
      </c>
      <c r="H2236" s="10" t="str">
        <f>IFERROR(VLOOKUP(A2236,'DDS Needs'!$A$4:$F$767,6,0),"")</f>
        <v/>
      </c>
      <c r="I2236" s="1">
        <f>IFERROR(VLOOKUP(A2236,'WH INV 4-2-2026'!$A$2:$C$2914,3,0),"")</f>
        <v>25</v>
      </c>
      <c r="J2236" s="1">
        <f>I2236/(C2236/3)</f>
        <v>25.666356733302344</v>
      </c>
      <c r="K2236" s="5" t="str">
        <f>IF((I2236&gt;C2236),"X","")</f>
        <v>X</v>
      </c>
      <c r="L2236" s="7">
        <f>(C2236/3)*13</f>
        <v>12.662490566037734</v>
      </c>
      <c r="M2236" s="7">
        <f>I2236-L2236</f>
        <v>12.337509433962266</v>
      </c>
      <c r="N2236" s="6">
        <f>C2236/$C$2</f>
        <v>1.2606640953691666E-5</v>
      </c>
      <c r="O2236" s="5" t="s">
        <v>27882</v>
      </c>
      <c r="P2236" t="str">
        <f>VLOOKUP(A2236,'External $ Guide'!$A$2:$L$11545,3,0)</f>
        <v>SpecOrder</v>
      </c>
      <c r="Q2236" t="str">
        <f>VLOOKUP(A2236,'External $ Guide'!$A$2:$L$11545,4,0)</f>
        <v>Wholesale</v>
      </c>
      <c r="R2236" t="str">
        <f>VLOOKUP(A2236,'External $ Guide'!$A$2:$L$11545,5,0)</f>
        <v>Active</v>
      </c>
      <c r="S2236" t="str">
        <f>IFERROR(VLOOKUP(A2236,'Broker &amp; Vendor'!$A$2:$C$11545,3,0),"")</f>
        <v>DIAGEO NORTH AMERICA INC</v>
      </c>
      <c r="T2236" t="str">
        <f>IFERROR(VLOOKUP(A2236,'Broker &amp; Vendor'!$A$2:$C$11545,2,0),"")</f>
        <v>SGWS- COASTAL PACIFIC DIVISION</v>
      </c>
    </row>
    <row r="2237" spans="1:20" x14ac:dyDescent="0.25">
      <c r="A2237" t="s">
        <v>7304</v>
      </c>
      <c r="B2237" t="s">
        <v>3210</v>
      </c>
      <c r="C2237" s="10">
        <v>2.9050641509433968</v>
      </c>
      <c r="D2237" s="10">
        <v>2.9050641509433968</v>
      </c>
      <c r="E2237" s="1">
        <v>22.51</v>
      </c>
      <c r="F2237" s="3">
        <f>((E2237/53)*6)*3</f>
        <v>7.6449056603773595</v>
      </c>
      <c r="G2237" s="4">
        <f>VLOOKUP(A2237,'R12 Trend'!$A$4:$B$6433,2,0)</f>
        <v>-0.62</v>
      </c>
      <c r="H2237" s="10" t="str">
        <f>IFERROR(VLOOKUP(A2237,'DDS Needs'!$A$4:$F$767,6,0),"")</f>
        <v/>
      </c>
      <c r="I2237" s="1">
        <f>IFERROR(VLOOKUP(A2237,'WH INV 4-2-2026'!$A$2:$C$2914,3,0),"")</f>
        <v>11</v>
      </c>
      <c r="J2237" s="1">
        <f>I2237/(C2237/3)</f>
        <v>11.359473762148594</v>
      </c>
      <c r="K2237" s="5" t="str">
        <f>IF((I2237&gt;C2237),"X","")</f>
        <v>X</v>
      </c>
      <c r="L2237" s="7">
        <f>(C2237/3)*13</f>
        <v>12.588611320754719</v>
      </c>
      <c r="M2237" s="7">
        <f>I2237-L2237</f>
        <v>-1.588611320754719</v>
      </c>
      <c r="N2237" s="6">
        <f>C2237/$C$2</f>
        <v>1.253308756272522E-5</v>
      </c>
      <c r="O2237" s="5" t="s">
        <v>27882</v>
      </c>
      <c r="P2237" t="str">
        <f>VLOOKUP(A2237,'External $ Guide'!$A$2:$L$11545,3,0)</f>
        <v>Replenish</v>
      </c>
      <c r="Q2237" t="str">
        <f>VLOOKUP(A2237,'External $ Guide'!$A$2:$L$11545,4,0)</f>
        <v>Retail</v>
      </c>
      <c r="R2237" t="str">
        <f>VLOOKUP(A2237,'External $ Guide'!$A$2:$L$11545,5,0)</f>
        <v>Active</v>
      </c>
      <c r="S2237" t="str">
        <f>IFERROR(VLOOKUP(A2237,'Broker &amp; Vendor'!$A$2:$C$11545,3,0),"")</f>
        <v>BROWN FOREMAN CORP</v>
      </c>
      <c r="T2237" t="str">
        <f>IFERROR(VLOOKUP(A2237,'Broker &amp; Vendor'!$A$2:$C$11545,2,0),"")</f>
        <v>UNITED</v>
      </c>
    </row>
    <row r="2238" spans="1:20" x14ac:dyDescent="0.25">
      <c r="A2238" t="s">
        <v>7843</v>
      </c>
      <c r="B2238" t="s">
        <v>3749</v>
      </c>
      <c r="C2238" s="10">
        <v>2.8857056603773588</v>
      </c>
      <c r="D2238" s="10">
        <v>2.8857056603773588</v>
      </c>
      <c r="E2238" s="1">
        <v>8.17</v>
      </c>
      <c r="F2238" s="3">
        <f>((E2238/53)*6)*3</f>
        <v>2.7747169811320758</v>
      </c>
      <c r="G2238" s="4">
        <f>VLOOKUP(A2238,'R12 Trend'!$A$4:$B$6433,2,0)</f>
        <v>0.04</v>
      </c>
      <c r="H2238" s="10" t="str">
        <f>IFERROR(VLOOKUP(A2238,'DDS Needs'!$A$4:$F$767,6,0),"")</f>
        <v/>
      </c>
      <c r="I2238" s="1">
        <f>IFERROR(VLOOKUP(A2238,'WH INV 4-2-2026'!$A$2:$C$2914,3,0),"")</f>
        <v>51</v>
      </c>
      <c r="J2238" s="1">
        <f>I2238/(C2238/3)</f>
        <v>53.019960455700968</v>
      </c>
      <c r="K2238" s="5" t="str">
        <f>IF((I2238&gt;C2238),"X","")</f>
        <v>X</v>
      </c>
      <c r="L2238" s="7">
        <f>(C2238/3)*13</f>
        <v>12.504724528301889</v>
      </c>
      <c r="M2238" s="7">
        <f>I2238-L2238</f>
        <v>38.495275471698108</v>
      </c>
      <c r="N2238" s="6">
        <f>C2238/$C$2</f>
        <v>1.2449570764217499E-5</v>
      </c>
      <c r="O2238" s="5" t="s">
        <v>27882</v>
      </c>
      <c r="P2238" t="str">
        <f>VLOOKUP(A2238,'External $ Guide'!$A$2:$L$11545,3,0)</f>
        <v>SpecOrder</v>
      </c>
      <c r="Q2238" t="str">
        <f>VLOOKUP(A2238,'External $ Guide'!$A$2:$L$11545,4,0)</f>
        <v>Retail</v>
      </c>
      <c r="R2238" t="str">
        <f>VLOOKUP(A2238,'External $ Guide'!$A$2:$L$11545,5,0)</f>
        <v>Active</v>
      </c>
      <c r="S2238" t="str">
        <f>IFERROR(VLOOKUP(A2238,'Broker &amp; Vendor'!$A$2:$C$11545,3,0),"")</f>
        <v>HEAVEN HILL SALES CO DBA HEAVEN HILL BRANDS</v>
      </c>
      <c r="T2238" t="str">
        <f>IFERROR(VLOOKUP(A2238,'Broker &amp; Vendor'!$A$2:$C$11545,2,0),"")</f>
        <v>SGWS- TRANSATLANTIC DIVISION</v>
      </c>
    </row>
    <row r="2239" spans="1:20" x14ac:dyDescent="0.25">
      <c r="A2239" t="s">
        <v>5491</v>
      </c>
      <c r="B2239" t="s">
        <v>1397</v>
      </c>
      <c r="C2239" s="10">
        <v>2.8627811320754719</v>
      </c>
      <c r="D2239" s="10">
        <v>2.8627811320754719</v>
      </c>
      <c r="E2239" s="1">
        <v>10.67</v>
      </c>
      <c r="F2239" s="3">
        <f>((E2239/53)*6)*3</f>
        <v>3.6237735849056607</v>
      </c>
      <c r="G2239" s="4">
        <f>VLOOKUP(A2239,'R12 Trend'!$A$4:$B$6433,2,0)</f>
        <v>-0.21</v>
      </c>
      <c r="H2239" s="10" t="str">
        <f>IFERROR(VLOOKUP(A2239,'DDS Needs'!$A$4:$F$767,6,0),"")</f>
        <v/>
      </c>
      <c r="I2239" s="1">
        <f>IFERROR(VLOOKUP(A2239,'WH INV 4-2-2026'!$A$2:$C$2914,3,0),"")</f>
        <v>8</v>
      </c>
      <c r="J2239" s="1">
        <f>I2239/(C2239/3)</f>
        <v>8.3834561193297965</v>
      </c>
      <c r="K2239" s="5" t="str">
        <f>IF((I2239&gt;C2239),"X","")</f>
        <v>X</v>
      </c>
      <c r="L2239" s="7">
        <f>(C2239/3)*13</f>
        <v>12.405384905660378</v>
      </c>
      <c r="M2239" s="7">
        <f>I2239-L2239</f>
        <v>-4.4053849056603784</v>
      </c>
      <c r="N2239" s="6">
        <f>C2239/$C$2</f>
        <v>1.2350669292300462E-5</v>
      </c>
      <c r="O2239" s="5" t="s">
        <v>27882</v>
      </c>
      <c r="P2239" t="str">
        <f>VLOOKUP(A2239,'External $ Guide'!$A$2:$L$11545,3,0)</f>
        <v>Replenish</v>
      </c>
      <c r="Q2239" t="str">
        <f>VLOOKUP(A2239,'External $ Guide'!$A$2:$L$11545,4,0)</f>
        <v>Wholesale bottle</v>
      </c>
      <c r="R2239" t="str">
        <f>VLOOKUP(A2239,'External $ Guide'!$A$2:$L$11545,5,0)</f>
        <v>Active</v>
      </c>
      <c r="S2239" t="str">
        <f>IFERROR(VLOOKUP(A2239,'Broker &amp; Vendor'!$A$2:$C$11545,3,0),"")</f>
        <v>E. &amp; J. GALLO WINERY</v>
      </c>
      <c r="T2239" t="str">
        <f>IFERROR(VLOOKUP(A2239,'Broker &amp; Vendor'!$A$2:$C$11545,2,0),"")</f>
        <v>RNDC</v>
      </c>
    </row>
    <row r="2240" spans="1:20" x14ac:dyDescent="0.25">
      <c r="A2240" t="s">
        <v>7160</v>
      </c>
      <c r="B2240" t="s">
        <v>3066</v>
      </c>
      <c r="C2240" s="10">
        <v>2.8528301886792451</v>
      </c>
      <c r="D2240" s="10">
        <v>2.8528301886792451</v>
      </c>
      <c r="E2240" s="1">
        <v>7</v>
      </c>
      <c r="F2240" s="3">
        <f>((E2240/53)*6)*3</f>
        <v>2.3773584905660377</v>
      </c>
      <c r="G2240" s="4">
        <f>VLOOKUP(A2240,'R12 Trend'!$A$4:$B$6433,2,0)</f>
        <v>1.73</v>
      </c>
      <c r="H2240" s="10" t="str">
        <f>IFERROR(VLOOKUP(A2240,'DDS Needs'!$A$4:$F$767,6,0),"")</f>
        <v/>
      </c>
      <c r="I2240" s="1">
        <f>IFERROR(VLOOKUP(A2240,'WH INV 4-2-2026'!$A$2:$C$2914,3,0),"")</f>
        <v>1</v>
      </c>
      <c r="J2240" s="1">
        <f>I2240/(C2240/3)</f>
        <v>1.0515873015873016</v>
      </c>
      <c r="K2240" s="5" t="str">
        <f>IF((I2240&gt;C2240),"X","")</f>
        <v/>
      </c>
      <c r="L2240" s="7">
        <f>(C2240/3)*13</f>
        <v>12.362264150943394</v>
      </c>
      <c r="M2240" s="7">
        <f>I2240-L2240</f>
        <v>-11.362264150943394</v>
      </c>
      <c r="N2240" s="6">
        <f>C2240/$C$2</f>
        <v>1.2307738727453509E-5</v>
      </c>
      <c r="O2240" s="5" t="s">
        <v>27882</v>
      </c>
      <c r="P2240" t="str">
        <f>VLOOKUP(A2240,'External $ Guide'!$A$2:$L$11545,3,0)</f>
        <v>NoReplen</v>
      </c>
      <c r="Q2240" t="str">
        <f>VLOOKUP(A2240,'External $ Guide'!$A$2:$L$11545,4,0)</f>
        <v>Retail</v>
      </c>
      <c r="R2240" t="str">
        <f>VLOOKUP(A2240,'External $ Guide'!$A$2:$L$11545,5,0)</f>
        <v>Active</v>
      </c>
      <c r="S2240" t="str">
        <f>IFERROR(VLOOKUP(A2240,'Broker &amp; Vendor'!$A$2:$C$11545,3,0),"")</f>
        <v>OLE SMOKEY DISTILLERY LLC</v>
      </c>
      <c r="T2240" t="str">
        <f>IFERROR(VLOOKUP(A2240,'Broker &amp; Vendor'!$A$2:$C$11545,2,0),"")</f>
        <v>SGWS- CHAMPION DIVISION</v>
      </c>
    </row>
    <row r="2241" spans="1:20" x14ac:dyDescent="0.25">
      <c r="A2241" t="s">
        <v>5277</v>
      </c>
      <c r="B2241" t="s">
        <v>1183</v>
      </c>
      <c r="C2241" s="10">
        <v>2.8528301886792451</v>
      </c>
      <c r="D2241" s="10">
        <v>2.8528301886792451</v>
      </c>
      <c r="E2241" s="1">
        <v>7</v>
      </c>
      <c r="F2241" s="3">
        <f>((E2241/53)*6)*3</f>
        <v>2.3773584905660377</v>
      </c>
      <c r="G2241" s="4">
        <f>VLOOKUP(A2241,'R12 Trend'!$A$4:$B$6433,2,0)</f>
        <v>0.33</v>
      </c>
      <c r="H2241" s="10" t="str">
        <f>IFERROR(VLOOKUP(A2241,'DDS Needs'!$A$4:$F$767,6,0),"")</f>
        <v/>
      </c>
      <c r="I2241" s="1">
        <f>IFERROR(VLOOKUP(A2241,'WH INV 4-2-2026'!$A$2:$C$2914,3,0),"")</f>
        <v>13</v>
      </c>
      <c r="J2241" s="1">
        <f>I2241/(C2241/3)</f>
        <v>13.670634920634923</v>
      </c>
      <c r="K2241" s="5" t="str">
        <f>IF((I2241&gt;C2241),"X","")</f>
        <v>X</v>
      </c>
      <c r="L2241" s="7">
        <f>(C2241/3)*13</f>
        <v>12.362264150943394</v>
      </c>
      <c r="M2241" s="7">
        <f>I2241-L2241</f>
        <v>0.63773584905660563</v>
      </c>
      <c r="N2241" s="6">
        <f>C2241/$C$2</f>
        <v>1.2307738727453509E-5</v>
      </c>
      <c r="O2241" s="5" t="s">
        <v>27882</v>
      </c>
      <c r="P2241" t="str">
        <f>VLOOKUP(A2241,'External $ Guide'!$A$2:$L$11545,3,0)</f>
        <v>Replenish</v>
      </c>
      <c r="Q2241" t="str">
        <f>VLOOKUP(A2241,'External $ Guide'!$A$2:$L$11545,4,0)</f>
        <v>Retail</v>
      </c>
      <c r="R2241" t="str">
        <f>VLOOKUP(A2241,'External $ Guide'!$A$2:$L$11545,5,0)</f>
        <v>Active</v>
      </c>
      <c r="S2241" t="str">
        <f>IFERROR(VLOOKUP(A2241,'Broker &amp; Vendor'!$A$2:$C$11545,3,0),"")</f>
        <v>PERNOD RICARD USA</v>
      </c>
      <c r="T2241" t="str">
        <f>IFERROR(VLOOKUP(A2241,'Broker &amp; Vendor'!$A$2:$C$11545,2,0),"")</f>
        <v>SGWS- AMERICAN LIBERTY DIVISION</v>
      </c>
    </row>
    <row r="2242" spans="1:20" x14ac:dyDescent="0.25">
      <c r="A2242" t="s">
        <v>5840</v>
      </c>
      <c r="B2242" t="s">
        <v>1746</v>
      </c>
      <c r="C2242" s="10">
        <v>2.8519471698113206</v>
      </c>
      <c r="D2242" s="10">
        <v>2.8519471698113206</v>
      </c>
      <c r="E2242" s="1">
        <v>38.17</v>
      </c>
      <c r="F2242" s="3">
        <f>((E2242/53)*6)*3</f>
        <v>12.963396226415096</v>
      </c>
      <c r="G2242" s="4">
        <f>VLOOKUP(A2242,'R12 Trend'!$A$4:$B$6433,2,0)</f>
        <v>-0.78</v>
      </c>
      <c r="H2242" s="10" t="str">
        <f>IFERROR(VLOOKUP(A2242,'DDS Needs'!$A$4:$F$767,6,0),"")</f>
        <v/>
      </c>
      <c r="I2242" s="1">
        <f>IFERROR(VLOOKUP(A2242,'WH INV 4-2-2026'!$A$2:$C$2914,3,0),"")</f>
        <v>2</v>
      </c>
      <c r="J2242" s="1">
        <f>I2242/(C2242/3)</f>
        <v>2.1038257873468775</v>
      </c>
      <c r="K2242" s="5" t="str">
        <f>IF((I2242&gt;C2242),"X","")</f>
        <v/>
      </c>
      <c r="L2242" s="7">
        <f>(C2242/3)*13</f>
        <v>12.358437735849055</v>
      </c>
      <c r="M2242" s="7">
        <f>I2242-L2242</f>
        <v>-10.358437735849055</v>
      </c>
      <c r="N2242" s="6">
        <f>C2242/$C$2</f>
        <v>1.2303929189275963E-5</v>
      </c>
      <c r="O2242" s="5" t="s">
        <v>27882</v>
      </c>
      <c r="P2242" t="str">
        <f>VLOOKUP(A2242,'External $ Guide'!$A$2:$L$11545,3,0)</f>
        <v>Replenish</v>
      </c>
      <c r="Q2242" t="str">
        <f>VLOOKUP(A2242,'External $ Guide'!$A$2:$L$11545,4,0)</f>
        <v>Retail</v>
      </c>
      <c r="R2242" t="str">
        <f>VLOOKUP(A2242,'External $ Guide'!$A$2:$L$11545,5,0)</f>
        <v>Active</v>
      </c>
      <c r="S2242" t="str">
        <f>IFERROR(VLOOKUP(A2242,'Broker &amp; Vendor'!$A$2:$C$11545,3,0),"")</f>
        <v>BROWN FOREMAN CORP</v>
      </c>
      <c r="T2242" t="str">
        <f>IFERROR(VLOOKUP(A2242,'Broker &amp; Vendor'!$A$2:$C$11545,2,0),"")</f>
        <v>UNITED</v>
      </c>
    </row>
    <row r="2243" spans="1:20" x14ac:dyDescent="0.25">
      <c r="A2243" t="s">
        <v>5329</v>
      </c>
      <c r="B2243" t="s">
        <v>1235</v>
      </c>
      <c r="C2243" s="10">
        <v>2.834490566037736</v>
      </c>
      <c r="D2243" s="10">
        <v>2.834490566037736</v>
      </c>
      <c r="E2243" s="1">
        <v>12.84</v>
      </c>
      <c r="F2243" s="3">
        <f>((E2243/53)*6)*3</f>
        <v>4.3607547169811323</v>
      </c>
      <c r="G2243" s="4">
        <f>VLOOKUP(A2243,'R12 Trend'!$A$4:$B$6433,2,0)</f>
        <v>-0.35</v>
      </c>
      <c r="H2243" s="10" t="str">
        <f>IFERROR(VLOOKUP(A2243,'DDS Needs'!$A$4:$F$767,6,0),"")</f>
        <v/>
      </c>
      <c r="I2243" s="1">
        <f>IFERROR(VLOOKUP(A2243,'WH INV 4-2-2026'!$A$2:$C$2914,3,0),"")</f>
        <v>14.666667</v>
      </c>
      <c r="J2243" s="1">
        <f>I2243/(C2243/3)</f>
        <v>15.523071950635035</v>
      </c>
      <c r="K2243" s="5" t="str">
        <f>IF((I2243&gt;C2243),"X","")</f>
        <v>X</v>
      </c>
      <c r="L2243" s="7">
        <f>(C2243/3)*13</f>
        <v>12.282792452830188</v>
      </c>
      <c r="M2243" s="7">
        <f>I2243-L2243</f>
        <v>2.3838745471698122</v>
      </c>
      <c r="N2243" s="6">
        <f>C2243/$C$2</f>
        <v>1.2228617549919881E-5</v>
      </c>
      <c r="O2243" s="5" t="s">
        <v>27882</v>
      </c>
      <c r="P2243" t="str">
        <f>VLOOKUP(A2243,'External $ Guide'!$A$2:$L$11545,3,0)</f>
        <v>Replenish</v>
      </c>
      <c r="Q2243" t="str">
        <f>VLOOKUP(A2243,'External $ Guide'!$A$2:$L$11545,4,0)</f>
        <v>Retail</v>
      </c>
      <c r="R2243" t="str">
        <f>VLOOKUP(A2243,'External $ Guide'!$A$2:$L$11545,5,0)</f>
        <v>Active</v>
      </c>
      <c r="S2243" t="str">
        <f>IFERROR(VLOOKUP(A2243,'Broker &amp; Vendor'!$A$2:$C$11545,3,0),"")</f>
        <v>HEAVEN HILL SALES CO DBA HEAVEN HILL BRANDS</v>
      </c>
      <c r="T2243" t="str">
        <f>IFERROR(VLOOKUP(A2243,'Broker &amp; Vendor'!$A$2:$C$11545,2,0),"")</f>
        <v>SGWS- TRANSATLANTIC DIVISION</v>
      </c>
    </row>
    <row r="2244" spans="1:20" x14ac:dyDescent="0.25">
      <c r="A2244" t="s">
        <v>8146</v>
      </c>
      <c r="B2244" t="s">
        <v>4052</v>
      </c>
      <c r="C2244" s="10">
        <v>2.8324528301886791</v>
      </c>
      <c r="D2244" s="10">
        <v>2.8324528301886791</v>
      </c>
      <c r="E2244" s="1">
        <v>8.34</v>
      </c>
      <c r="F2244" s="3">
        <f>((E2244/53)*6)*3</f>
        <v>2.8324528301886791</v>
      </c>
      <c r="G2244" s="4">
        <f>VLOOKUP(A2244,'R12 Trend'!$A$4:$B$6433,2,0)</f>
        <v>0</v>
      </c>
      <c r="H2244" s="10" t="str">
        <f>IFERROR(VLOOKUP(A2244,'DDS Needs'!$A$4:$F$767,6,0),"")</f>
        <v/>
      </c>
      <c r="I2244" s="1">
        <f>IFERROR(VLOOKUP(A2244,'WH INV 4-2-2026'!$A$2:$C$2914,3,0),"")</f>
        <v>10</v>
      </c>
      <c r="J2244" s="1">
        <f>I2244/(C2244/3)</f>
        <v>10.591526778577139</v>
      </c>
      <c r="K2244" s="5" t="str">
        <f>IF((I2244&gt;C2244),"X","")</f>
        <v>X</v>
      </c>
      <c r="L2244" s="7">
        <f>(C2244/3)*13</f>
        <v>12.273962264150944</v>
      </c>
      <c r="M2244" s="7">
        <f>I2244-L2244</f>
        <v>-2.2739622641509438</v>
      </c>
      <c r="N2244" s="6">
        <f>C2244/$C$2</f>
        <v>1.2219826307971699E-5</v>
      </c>
      <c r="O2244" s="5" t="s">
        <v>27882</v>
      </c>
      <c r="P2244" t="str">
        <f>VLOOKUP(A2244,'External $ Guide'!$A$2:$L$11545,3,0)</f>
        <v>Replenish</v>
      </c>
      <c r="Q2244" t="str">
        <f>VLOOKUP(A2244,'External $ Guide'!$A$2:$L$11545,4,0)</f>
        <v>Retail</v>
      </c>
      <c r="R2244" t="str">
        <f>VLOOKUP(A2244,'External $ Guide'!$A$2:$L$11545,5,0)</f>
        <v>Active</v>
      </c>
      <c r="S2244" t="str">
        <f>IFERROR(VLOOKUP(A2244,'Broker &amp; Vendor'!$A$2:$C$11545,3,0),"")</f>
        <v>LEIPERS FORK DISTILLERY LLC</v>
      </c>
      <c r="T2244" t="str">
        <f>IFERROR(VLOOKUP(A2244,'Broker &amp; Vendor'!$A$2:$C$11545,2,0),"")</f>
        <v>OTHER</v>
      </c>
    </row>
    <row r="2245" spans="1:20" x14ac:dyDescent="0.25">
      <c r="A2245" t="s">
        <v>5406</v>
      </c>
      <c r="B2245" t="s">
        <v>1312</v>
      </c>
      <c r="C2245" s="10">
        <v>2.8322490566037737</v>
      </c>
      <c r="D2245" s="10">
        <v>2.8322490566037737</v>
      </c>
      <c r="E2245" s="1">
        <v>10.17</v>
      </c>
      <c r="F2245" s="3">
        <f>((E2245/53)*6)*3</f>
        <v>3.4539622641509431</v>
      </c>
      <c r="G2245" s="4">
        <f>VLOOKUP(A2245,'R12 Trend'!$A$4:$B$6433,2,0)</f>
        <v>-0.18</v>
      </c>
      <c r="H2245" s="10" t="str">
        <f>IFERROR(VLOOKUP(A2245,'DDS Needs'!$A$4:$F$767,6,0),"")</f>
        <v/>
      </c>
      <c r="I2245" s="1">
        <f>IFERROR(VLOOKUP(A2245,'WH INV 4-2-2026'!$A$2:$C$2914,3,0),"")</f>
        <v>27</v>
      </c>
      <c r="J2245" s="1">
        <f>I2245/(C2245/3)</f>
        <v>28.599179797107706</v>
      </c>
      <c r="K2245" s="5" t="str">
        <f>IF((I2245&gt;C2245),"X","")</f>
        <v>X</v>
      </c>
      <c r="L2245" s="7">
        <f>(C2245/3)*13</f>
        <v>12.27307924528302</v>
      </c>
      <c r="M2245" s="7">
        <f>I2245-L2245</f>
        <v>14.72692075471698</v>
      </c>
      <c r="N2245" s="6">
        <f>C2245/$C$2</f>
        <v>1.2218947183776882E-5</v>
      </c>
      <c r="O2245" s="5" t="s">
        <v>27882</v>
      </c>
      <c r="P2245" t="str">
        <f>VLOOKUP(A2245,'External $ Guide'!$A$2:$L$11545,3,0)</f>
        <v>Replenish</v>
      </c>
      <c r="Q2245" t="str">
        <f>VLOOKUP(A2245,'External $ Guide'!$A$2:$L$11545,4,0)</f>
        <v>Wholesale bottle</v>
      </c>
      <c r="R2245" t="str">
        <f>VLOOKUP(A2245,'External $ Guide'!$A$2:$L$11545,5,0)</f>
        <v>Active</v>
      </c>
      <c r="S2245" t="str">
        <f>IFERROR(VLOOKUP(A2245,'Broker &amp; Vendor'!$A$2:$C$11545,3,0),"")</f>
        <v>DIAGEO NORTH AMERICA INC</v>
      </c>
      <c r="T2245" t="str">
        <f>IFERROR(VLOOKUP(A2245,'Broker &amp; Vendor'!$A$2:$C$11545,2,0),"")</f>
        <v>SGWS- COASTAL PACIFIC DIVISION</v>
      </c>
    </row>
    <row r="2246" spans="1:20" x14ac:dyDescent="0.25">
      <c r="A2246" t="s">
        <v>5974</v>
      </c>
      <c r="B2246" t="s">
        <v>1880</v>
      </c>
      <c r="C2246" s="10">
        <v>2.8290566037735854</v>
      </c>
      <c r="D2246" s="10">
        <v>2.8290566037735854</v>
      </c>
      <c r="E2246" s="1">
        <v>8.33</v>
      </c>
      <c r="F2246" s="3">
        <f>((E2246/53)*6)*3</f>
        <v>2.8290566037735854</v>
      </c>
      <c r="G2246" s="4">
        <f>VLOOKUP(A2246,'R12 Trend'!$A$4:$B$6433,2,0)</f>
        <v>0</v>
      </c>
      <c r="H2246" s="10" t="str">
        <f>IFERROR(VLOOKUP(A2246,'DDS Needs'!$A$4:$F$767,6,0),"")</f>
        <v/>
      </c>
      <c r="I2246" s="1" t="str">
        <f>IFERROR(VLOOKUP(A2246,'WH INV 4-2-2026'!$A$2:$C$2914,3,0),"")</f>
        <v/>
      </c>
      <c r="J2246" s="1" t="e">
        <f>I2246/(C2246/3)</f>
        <v>#VALUE!</v>
      </c>
      <c r="K2246" s="5" t="str">
        <f>IF((I2246&gt;C2246),"X","")</f>
        <v>X</v>
      </c>
      <c r="L2246" s="7">
        <f>(C2246/3)*13</f>
        <v>12.259245283018871</v>
      </c>
      <c r="M2246" s="7" t="e">
        <f>I2246-L2246</f>
        <v>#VALUE!</v>
      </c>
      <c r="N2246" s="6">
        <f>C2246/$C$2</f>
        <v>1.2205174238058066E-5</v>
      </c>
      <c r="O2246" s="5" t="s">
        <v>27882</v>
      </c>
      <c r="P2246" t="str">
        <f>VLOOKUP(A2246,'External $ Guide'!$A$2:$L$11545,3,0)</f>
        <v>Allocated1</v>
      </c>
      <c r="Q2246" t="str">
        <f>VLOOKUP(A2246,'External $ Guide'!$A$2:$L$11545,4,0)</f>
        <v>Retail</v>
      </c>
      <c r="R2246" t="str">
        <f>VLOOKUP(A2246,'External $ Guide'!$A$2:$L$11545,5,0)</f>
        <v>Active</v>
      </c>
      <c r="S2246" t="str">
        <f>IFERROR(VLOOKUP(A2246,'Broker &amp; Vendor'!$A$2:$C$11545,3,0),"")</f>
        <v>SAZERAC CO INC</v>
      </c>
      <c r="T2246" t="str">
        <f>IFERROR(VLOOKUP(A2246,'Broker &amp; Vendor'!$A$2:$C$11545,2,0),"")</f>
        <v>UNITED</v>
      </c>
    </row>
    <row r="2247" spans="1:20" x14ac:dyDescent="0.25">
      <c r="A2247" t="s">
        <v>5271</v>
      </c>
      <c r="B2247" t="s">
        <v>1177</v>
      </c>
      <c r="C2247" s="10">
        <v>2.8037547169811323</v>
      </c>
      <c r="D2247" s="10">
        <v>2.8037547169811323</v>
      </c>
      <c r="E2247" s="1">
        <v>15.01</v>
      </c>
      <c r="F2247" s="3">
        <f>((E2247/53)*6)*3</f>
        <v>5.0977358490566038</v>
      </c>
      <c r="G2247" s="4">
        <f>VLOOKUP(A2247,'R12 Trend'!$A$4:$B$6433,2,0)</f>
        <v>-0.45</v>
      </c>
      <c r="H2247" s="10" t="str">
        <f>IFERROR(VLOOKUP(A2247,'DDS Needs'!$A$4:$F$767,6,0),"")</f>
        <v/>
      </c>
      <c r="I2247" s="1" t="str">
        <f>IFERROR(VLOOKUP(A2247,'WH INV 4-2-2026'!$A$2:$C$2914,3,0),"")</f>
        <v/>
      </c>
      <c r="J2247" s="1" t="e">
        <f>I2247/(C2247/3)</f>
        <v>#VALUE!</v>
      </c>
      <c r="K2247" s="5" t="str">
        <f>IF((I2247&gt;C2247),"X","")</f>
        <v>X</v>
      </c>
      <c r="L2247" s="7">
        <f>(C2247/3)*13</f>
        <v>12.149603773584907</v>
      </c>
      <c r="M2247" s="7" t="e">
        <f>I2247-L2247</f>
        <v>#VALUE!</v>
      </c>
      <c r="N2247" s="6">
        <f>C2247/$C$2</f>
        <v>1.2096016317201483E-5</v>
      </c>
      <c r="O2247" s="5" t="s">
        <v>27882</v>
      </c>
      <c r="P2247" t="str">
        <f>VLOOKUP(A2247,'External $ Guide'!$A$2:$L$11545,3,0)</f>
        <v>Replenish</v>
      </c>
      <c r="Q2247" t="str">
        <f>VLOOKUP(A2247,'External $ Guide'!$A$2:$L$11545,4,0)</f>
        <v>Retail</v>
      </c>
      <c r="R2247" t="str">
        <f>VLOOKUP(A2247,'External $ Guide'!$A$2:$L$11545,5,0)</f>
        <v>Active</v>
      </c>
      <c r="S2247" t="str">
        <f>IFERROR(VLOOKUP(A2247,'Broker &amp; Vendor'!$A$2:$C$11545,3,0),"")</f>
        <v>JAMES JOSEPH SANCTIFIED SPIRITS LLC</v>
      </c>
      <c r="T2247" t="str">
        <f>IFERROR(VLOOKUP(A2247,'Broker &amp; Vendor'!$A$2:$C$11545,2,0),"")</f>
        <v>RNDC</v>
      </c>
    </row>
    <row r="2248" spans="1:20" x14ac:dyDescent="0.25">
      <c r="A2248" t="s">
        <v>9897</v>
      </c>
      <c r="B2248" t="s">
        <v>10639</v>
      </c>
      <c r="C2248" s="10">
        <v>2.8</v>
      </c>
      <c r="D2248" s="10">
        <v>2.8</v>
      </c>
      <c r="E2248">
        <v>7</v>
      </c>
      <c r="G2248" s="4"/>
      <c r="H2248" s="10" t="str">
        <f>IFERROR(VLOOKUP(A2248,'DDS Needs'!$A$4:$F$767,6,0),"")</f>
        <v/>
      </c>
      <c r="I2248" s="1">
        <f>IFERROR(VLOOKUP(A2248,'WH INV 4-2-2026'!$A$2:$C$2914,3,0),"")</f>
        <v>219</v>
      </c>
      <c r="J2248" s="1">
        <f>I2248/(C2248/3)</f>
        <v>234.64285714285717</v>
      </c>
      <c r="K2248" s="5" t="str">
        <f>IF((I2248&gt;C2248),"X","")</f>
        <v>X</v>
      </c>
      <c r="L2248" s="7">
        <f>(C2248/3)*13</f>
        <v>12.133333333333333</v>
      </c>
      <c r="M2248" s="7">
        <f>I2248-L2248</f>
        <v>206.86666666666667</v>
      </c>
      <c r="N2248" s="6">
        <f>C2248/$C$2</f>
        <v>1.2079817639908074E-5</v>
      </c>
      <c r="O2248" s="5" t="s">
        <v>27882</v>
      </c>
      <c r="P2248" t="str">
        <f>VLOOKUP(A2248,'External $ Guide'!$A$2:$L$11545,3,0)</f>
        <v>Replenish</v>
      </c>
      <c r="Q2248" t="str">
        <f>VLOOKUP(A2248,'External $ Guide'!$A$2:$L$11545,4,0)</f>
        <v>Retail</v>
      </c>
      <c r="R2248" t="str">
        <f>VLOOKUP(A2248,'External $ Guide'!$A$2:$L$11545,5,0)</f>
        <v>Active</v>
      </c>
      <c r="S2248" t="str">
        <f>IFERROR(VLOOKUP(A2248,'Broker &amp; Vendor'!$A$2:$C$11545,3,0),"")</f>
        <v>WILLIAM GRANT AND SONS</v>
      </c>
      <c r="T2248" t="str">
        <f>IFERROR(VLOOKUP(A2248,'Broker &amp; Vendor'!$A$2:$C$11545,2,0),"")</f>
        <v>RNDC</v>
      </c>
    </row>
    <row r="2249" spans="1:20" x14ac:dyDescent="0.25">
      <c r="A2249" t="s">
        <v>6177</v>
      </c>
      <c r="B2249" t="s">
        <v>2083</v>
      </c>
      <c r="C2249" s="10">
        <v>2.7979471698113203</v>
      </c>
      <c r="D2249" s="10">
        <v>2.7979471698113203</v>
      </c>
      <c r="E2249" s="1">
        <v>10.84</v>
      </c>
      <c r="F2249" s="3">
        <f>((E2249/53)*6)*3</f>
        <v>3.6815094339622636</v>
      </c>
      <c r="G2249" s="4">
        <f>VLOOKUP(A2249,'R12 Trend'!$A$4:$B$6433,2,0)</f>
        <v>-0.24</v>
      </c>
      <c r="H2249" s="10" t="str">
        <f>IFERROR(VLOOKUP(A2249,'DDS Needs'!$A$4:$F$767,6,0),"")</f>
        <v/>
      </c>
      <c r="I2249" s="1">
        <f>IFERROR(VLOOKUP(A2249,'WH INV 4-2-2026'!$A$2:$C$2914,3,0),"")</f>
        <v>9</v>
      </c>
      <c r="J2249" s="1">
        <f>I2249/(C2249/3)</f>
        <v>9.6499320256360477</v>
      </c>
      <c r="K2249" s="5" t="str">
        <f>IF((I2249&gt;C2249),"X","")</f>
        <v>X</v>
      </c>
      <c r="L2249" s="7">
        <f>(C2249/3)*13</f>
        <v>12.124437735849055</v>
      </c>
      <c r="M2249" s="7">
        <f>I2249-L2249</f>
        <v>-3.1244377358490549</v>
      </c>
      <c r="N2249" s="6">
        <f>C2249/$C$2</f>
        <v>1.2070961277649164E-5</v>
      </c>
      <c r="O2249" s="5" t="s">
        <v>27882</v>
      </c>
      <c r="P2249" t="str">
        <f>VLOOKUP(A2249,'External $ Guide'!$A$2:$L$11545,3,0)</f>
        <v>Replenish</v>
      </c>
      <c r="Q2249" t="str">
        <f>VLOOKUP(A2249,'External $ Guide'!$A$2:$L$11545,4,0)</f>
        <v>Retail</v>
      </c>
      <c r="R2249" t="str">
        <f>VLOOKUP(A2249,'External $ Guide'!$A$2:$L$11545,5,0)</f>
        <v>Active</v>
      </c>
      <c r="S2249" t="str">
        <f>IFERROR(VLOOKUP(A2249,'Broker &amp; Vendor'!$A$2:$C$11545,3,0),"")</f>
        <v>LUXCO INC</v>
      </c>
      <c r="T2249" t="str">
        <f>IFERROR(VLOOKUP(A2249,'Broker &amp; Vendor'!$A$2:$C$11545,2,0),"")</f>
        <v>RNDC</v>
      </c>
    </row>
    <row r="2250" spans="1:20" x14ac:dyDescent="0.25">
      <c r="A2250" t="s">
        <v>6171</v>
      </c>
      <c r="B2250" t="s">
        <v>2077</v>
      </c>
      <c r="C2250" s="10">
        <v>2.790067924528302</v>
      </c>
      <c r="D2250" s="10">
        <v>2.790067924528302</v>
      </c>
      <c r="E2250" s="1">
        <v>14.67</v>
      </c>
      <c r="F2250" s="3">
        <f>((E2250/53)*6)*3</f>
        <v>4.9822641509433963</v>
      </c>
      <c r="G2250" s="4">
        <f>VLOOKUP(A2250,'R12 Trend'!$A$4:$B$6433,2,0)</f>
        <v>-0.44</v>
      </c>
      <c r="H2250" s="10" t="str">
        <f>IFERROR(VLOOKUP(A2250,'DDS Needs'!$A$4:$F$767,6,0),"")</f>
        <v/>
      </c>
      <c r="I2250" s="1">
        <f>IFERROR(VLOOKUP(A2250,'WH INV 4-2-2026'!$A$2:$C$2914,3,0),"")</f>
        <v>7.3333329999999997</v>
      </c>
      <c r="J2250" s="1">
        <f>I2250/(C2250/3)</f>
        <v>7.8851123324244483</v>
      </c>
      <c r="K2250" s="5" t="str">
        <f>IF((I2250&gt;C2250),"X","")</f>
        <v>X</v>
      </c>
      <c r="L2250" s="7">
        <f>(C2250/3)*13</f>
        <v>12.090294339622643</v>
      </c>
      <c r="M2250" s="7">
        <f>I2250-L2250</f>
        <v>-4.7569613396226433</v>
      </c>
      <c r="N2250" s="6">
        <f>C2250/$C$2</f>
        <v>1.2036968475449533E-5</v>
      </c>
      <c r="O2250" s="5" t="s">
        <v>27882</v>
      </c>
      <c r="P2250" t="str">
        <f>VLOOKUP(A2250,'External $ Guide'!$A$2:$L$11545,3,0)</f>
        <v>Replenish</v>
      </c>
      <c r="Q2250" t="str">
        <f>VLOOKUP(A2250,'External $ Guide'!$A$2:$L$11545,4,0)</f>
        <v>Retail</v>
      </c>
      <c r="R2250" t="str">
        <f>VLOOKUP(A2250,'External $ Guide'!$A$2:$L$11545,5,0)</f>
        <v>Active</v>
      </c>
      <c r="S2250" t="str">
        <f>IFERROR(VLOOKUP(A2250,'Broker &amp; Vendor'!$A$2:$C$11545,3,0),"")</f>
        <v>PARK STREET IMPORTS /</v>
      </c>
      <c r="T2250" t="str">
        <f>IFERROR(VLOOKUP(A2250,'Broker &amp; Vendor'!$A$2:$C$11545,2,0),"")</f>
        <v>RNDC</v>
      </c>
    </row>
    <row r="2251" spans="1:20" x14ac:dyDescent="0.25">
      <c r="A2251" t="s">
        <v>5733</v>
      </c>
      <c r="B2251" t="s">
        <v>1639</v>
      </c>
      <c r="C2251" s="10">
        <v>2.7876226415094343</v>
      </c>
      <c r="D2251" s="10">
        <v>2.7876226415094343</v>
      </c>
      <c r="E2251" s="1">
        <v>6.84</v>
      </c>
      <c r="F2251" s="3">
        <f>((E2251/53)*6)*3</f>
        <v>2.3230188679245285</v>
      </c>
      <c r="G2251" s="4">
        <f>VLOOKUP(A2251,'R12 Trend'!$A$4:$B$6433,2,0)</f>
        <v>0.72</v>
      </c>
      <c r="H2251" s="10" t="str">
        <f>IFERROR(VLOOKUP(A2251,'DDS Needs'!$A$4:$F$767,6,0),"")</f>
        <v/>
      </c>
      <c r="I2251" s="1">
        <f>IFERROR(VLOOKUP(A2251,'WH INV 4-2-2026'!$A$2:$C$2914,3,0),"")</f>
        <v>2</v>
      </c>
      <c r="J2251" s="1">
        <f>I2251/(C2251/3)</f>
        <v>2.1523716699155293</v>
      </c>
      <c r="K2251" s="5" t="str">
        <f>IF((I2251&gt;C2251),"X","")</f>
        <v/>
      </c>
      <c r="L2251" s="7">
        <f>(C2251/3)*13</f>
        <v>12.079698113207549</v>
      </c>
      <c r="M2251" s="7">
        <f>I2251-L2251</f>
        <v>-10.079698113207549</v>
      </c>
      <c r="N2251" s="6">
        <f>C2251/$C$2</f>
        <v>1.2026418985111716E-5</v>
      </c>
      <c r="O2251" s="5" t="s">
        <v>27882</v>
      </c>
      <c r="P2251" t="str">
        <f>VLOOKUP(A2251,'External $ Guide'!$A$2:$L$11545,3,0)</f>
        <v>SpecOrder</v>
      </c>
      <c r="Q2251" t="str">
        <f>VLOOKUP(A2251,'External $ Guide'!$A$2:$L$11545,4,0)</f>
        <v>Wholesale</v>
      </c>
      <c r="R2251" t="str">
        <f>VLOOKUP(A2251,'External $ Guide'!$A$2:$L$11545,5,0)</f>
        <v>Active</v>
      </c>
      <c r="S2251" t="str">
        <f>IFERROR(VLOOKUP(A2251,'Broker &amp; Vendor'!$A$2:$C$11545,3,0),"")</f>
        <v>JOHN EMERALD DISTILLING</v>
      </c>
      <c r="T2251" t="str">
        <f>IFERROR(VLOOKUP(A2251,'Broker &amp; Vendor'!$A$2:$C$11545,2,0),"")</f>
        <v>UNITED</v>
      </c>
    </row>
    <row r="2252" spans="1:20" x14ac:dyDescent="0.25">
      <c r="A2252" t="s">
        <v>4925</v>
      </c>
      <c r="B2252" t="s">
        <v>831</v>
      </c>
      <c r="C2252" s="10">
        <v>2.7612000000000001</v>
      </c>
      <c r="D2252" s="10">
        <v>2.7612000000000001</v>
      </c>
      <c r="E2252" s="1">
        <v>15.34</v>
      </c>
      <c r="F2252" s="3">
        <f>((E2252/53)*6)*3</f>
        <v>5.2098113207547172</v>
      </c>
      <c r="G2252" s="4">
        <f>VLOOKUP(A2252,'R12 Trend'!$A$4:$B$6433,2,0)</f>
        <v>-0.47</v>
      </c>
      <c r="H2252" s="10" t="str">
        <f>IFERROR(VLOOKUP(A2252,'DDS Needs'!$A$4:$F$767,6,0),"")</f>
        <v/>
      </c>
      <c r="I2252" s="1">
        <f>IFERROR(VLOOKUP(A2252,'WH INV 4-2-2026'!$A$2:$C$2914,3,0),"")</f>
        <v>7</v>
      </c>
      <c r="J2252" s="1">
        <f>I2252/(C2252/3)</f>
        <v>7.6053889613211645</v>
      </c>
      <c r="K2252" s="5" t="str">
        <f>IF((I2252&gt;C2252),"X","")</f>
        <v>X</v>
      </c>
      <c r="L2252" s="7">
        <f>(C2252/3)*13</f>
        <v>11.965199999999999</v>
      </c>
      <c r="M2252" s="7">
        <f>I2252-L2252</f>
        <v>-4.9651999999999994</v>
      </c>
      <c r="N2252" s="6">
        <f>C2252/$C$2</f>
        <v>1.1912425881183635E-5</v>
      </c>
      <c r="O2252" s="5" t="s">
        <v>27882</v>
      </c>
      <c r="P2252" t="str">
        <f>VLOOKUP(A2252,'External $ Guide'!$A$2:$L$11545,3,0)</f>
        <v>Replenish</v>
      </c>
      <c r="Q2252" t="str">
        <f>VLOOKUP(A2252,'External $ Guide'!$A$2:$L$11545,4,0)</f>
        <v>Retail</v>
      </c>
      <c r="R2252" t="str">
        <f>VLOOKUP(A2252,'External $ Guide'!$A$2:$L$11545,5,0)</f>
        <v>Active</v>
      </c>
      <c r="S2252" t="str">
        <f>IFERROR(VLOOKUP(A2252,'Broker &amp; Vendor'!$A$2:$C$11545,3,0),"")</f>
        <v>MADVINES &amp; SPIRITS INC.</v>
      </c>
      <c r="T2252" t="str">
        <f>IFERROR(VLOOKUP(A2252,'Broker &amp; Vendor'!$A$2:$C$11545,2,0),"")</f>
        <v>MADVINES</v>
      </c>
    </row>
    <row r="2253" spans="1:20" x14ac:dyDescent="0.25">
      <c r="A2253" t="s">
        <v>5541</v>
      </c>
      <c r="B2253" t="s">
        <v>1447</v>
      </c>
      <c r="C2253" s="10">
        <v>2.7541698113207551</v>
      </c>
      <c r="D2253" s="10">
        <v>2.7541698113207551</v>
      </c>
      <c r="E2253" s="1">
        <v>23.17</v>
      </c>
      <c r="F2253" s="3">
        <f>((E2253/53)*6)*3</f>
        <v>7.8690566037735863</v>
      </c>
      <c r="G2253" s="4">
        <f>VLOOKUP(A2253,'R12 Trend'!$A$4:$B$6433,2,0)</f>
        <v>-0.65</v>
      </c>
      <c r="H2253" s="10" t="str">
        <f>IFERROR(VLOOKUP(A2253,'DDS Needs'!$A$4:$F$767,6,0),"")</f>
        <v/>
      </c>
      <c r="I2253" s="1">
        <f>IFERROR(VLOOKUP(A2253,'WH INV 4-2-2026'!$A$2:$C$2914,3,0),"")</f>
        <v>2</v>
      </c>
      <c r="J2253" s="1">
        <f>I2253/(C2253/3)</f>
        <v>2.1785149104959203</v>
      </c>
      <c r="K2253" s="5" t="str">
        <f>IF((I2253&gt;C2253),"X","")</f>
        <v/>
      </c>
      <c r="L2253" s="7">
        <f>(C2253/3)*13</f>
        <v>11.934735849056604</v>
      </c>
      <c r="M2253" s="7">
        <f>I2253-L2253</f>
        <v>-9.9347358490566045</v>
      </c>
      <c r="N2253" s="6">
        <f>C2253/$C$2</f>
        <v>1.1882096096462411E-5</v>
      </c>
      <c r="O2253" s="5" t="s">
        <v>27882</v>
      </c>
      <c r="P2253" t="str">
        <f>VLOOKUP(A2253,'External $ Guide'!$A$2:$L$11545,3,0)</f>
        <v>Allocated1</v>
      </c>
      <c r="Q2253" t="str">
        <f>VLOOKUP(A2253,'External $ Guide'!$A$2:$L$11545,4,0)</f>
        <v>Wholesale</v>
      </c>
      <c r="R2253" t="str">
        <f>VLOOKUP(A2253,'External $ Guide'!$A$2:$L$11545,5,0)</f>
        <v>Active</v>
      </c>
      <c r="S2253" t="str">
        <f>IFERROR(VLOOKUP(A2253,'Broker &amp; Vendor'!$A$2:$C$11545,3,0),"")</f>
        <v>SAZERAC CO INC</v>
      </c>
      <c r="T2253" t="str">
        <f>IFERROR(VLOOKUP(A2253,'Broker &amp; Vendor'!$A$2:$C$11545,2,0),"")</f>
        <v>UNITED</v>
      </c>
    </row>
    <row r="2254" spans="1:20" x14ac:dyDescent="0.25">
      <c r="A2254" t="s">
        <v>5229</v>
      </c>
      <c r="B2254" t="s">
        <v>1135</v>
      </c>
      <c r="C2254" s="10">
        <v>2.7458490566037734</v>
      </c>
      <c r="D2254" s="10">
        <v>2.7458490566037734</v>
      </c>
      <c r="E2254" s="1">
        <v>10.5</v>
      </c>
      <c r="F2254" s="3">
        <f>((E2254/53)*6)*3</f>
        <v>3.5660377358490565</v>
      </c>
      <c r="G2254" s="4">
        <f>VLOOKUP(A2254,'R12 Trend'!$A$4:$B$6433,2,0)</f>
        <v>-0.23</v>
      </c>
      <c r="H2254" s="10" t="str">
        <f>IFERROR(VLOOKUP(A2254,'DDS Needs'!$A$4:$F$767,6,0),"")</f>
        <v/>
      </c>
      <c r="I2254" s="1">
        <f>IFERROR(VLOOKUP(A2254,'WH INV 4-2-2026'!$A$2:$C$2914,3,0),"")</f>
        <v>42</v>
      </c>
      <c r="J2254" s="1">
        <f>I2254/(C2254/3)</f>
        <v>45.887445887445885</v>
      </c>
      <c r="K2254" s="5" t="str">
        <f>IF((I2254&gt;C2254),"X","")</f>
        <v>X</v>
      </c>
      <c r="L2254" s="7">
        <f>(C2254/3)*13</f>
        <v>11.898679245283018</v>
      </c>
      <c r="M2254" s="7">
        <f>I2254-L2254</f>
        <v>30.10132075471698</v>
      </c>
      <c r="N2254" s="6">
        <f>C2254/$C$2</f>
        <v>1.1846198525174003E-5</v>
      </c>
      <c r="O2254" s="5" t="s">
        <v>27882</v>
      </c>
      <c r="P2254" t="str">
        <f>VLOOKUP(A2254,'External $ Guide'!$A$2:$L$11545,3,0)</f>
        <v>Replenish</v>
      </c>
      <c r="Q2254" t="str">
        <f>VLOOKUP(A2254,'External $ Guide'!$A$2:$L$11545,4,0)</f>
        <v>Retail</v>
      </c>
      <c r="R2254" t="str">
        <f>VLOOKUP(A2254,'External $ Guide'!$A$2:$L$11545,5,0)</f>
        <v>Active</v>
      </c>
      <c r="S2254" t="str">
        <f>IFERROR(VLOOKUP(A2254,'Broker &amp; Vendor'!$A$2:$C$11545,3,0),"")</f>
        <v>DRY FLY DISTILLING INC.</v>
      </c>
      <c r="T2254" t="str">
        <f>IFERROR(VLOOKUP(A2254,'Broker &amp; Vendor'!$A$2:$C$11545,2,0),"")</f>
        <v>LUKE LEA BEVERAGES</v>
      </c>
    </row>
    <row r="2255" spans="1:20" x14ac:dyDescent="0.25">
      <c r="A2255" t="s">
        <v>5118</v>
      </c>
      <c r="B2255" t="s">
        <v>1024</v>
      </c>
      <c r="C2255" s="10">
        <v>2.710901886792453</v>
      </c>
      <c r="D2255" s="10">
        <v>2.710901886792453</v>
      </c>
      <c r="E2255" s="1">
        <v>12.67</v>
      </c>
      <c r="F2255" s="3">
        <f>((E2255/53)*6)*3</f>
        <v>4.3030188679245285</v>
      </c>
      <c r="G2255" s="4">
        <f>VLOOKUP(A2255,'R12 Trend'!$A$4:$B$6433,2,0)</f>
        <v>-0.37</v>
      </c>
      <c r="H2255" s="10" t="str">
        <f>IFERROR(VLOOKUP(A2255,'DDS Needs'!$A$4:$F$767,6,0),"")</f>
        <v/>
      </c>
      <c r="I2255" s="1">
        <f>IFERROR(VLOOKUP(A2255,'WH INV 4-2-2026'!$A$2:$C$2914,3,0),"")</f>
        <v>64</v>
      </c>
      <c r="J2255" s="1">
        <f>I2255/(C2255/3)</f>
        <v>70.825137912746428</v>
      </c>
      <c r="K2255" s="5" t="str">
        <f>IF((I2255&gt;C2255),"X","")</f>
        <v>X</v>
      </c>
      <c r="L2255" s="7">
        <f>(C2255/3)*13</f>
        <v>11.747241509433964</v>
      </c>
      <c r="M2255" s="7">
        <f>I2255-L2255</f>
        <v>52.252758490566038</v>
      </c>
      <c r="N2255" s="6">
        <f>C2255/$C$2</f>
        <v>1.16954287257627E-5</v>
      </c>
      <c r="O2255" s="5" t="s">
        <v>27882</v>
      </c>
      <c r="P2255" t="str">
        <f>VLOOKUP(A2255,'External $ Guide'!$A$2:$L$11545,3,0)</f>
        <v>Replenish</v>
      </c>
      <c r="Q2255" t="str">
        <f>VLOOKUP(A2255,'External $ Guide'!$A$2:$L$11545,4,0)</f>
        <v>Retail</v>
      </c>
      <c r="R2255" t="str">
        <f>VLOOKUP(A2255,'External $ Guide'!$A$2:$L$11545,5,0)</f>
        <v>Active</v>
      </c>
      <c r="S2255" t="str">
        <f>IFERROR(VLOOKUP(A2255,'Broker &amp; Vendor'!$A$2:$C$11545,3,0),"")</f>
        <v>DREAD RIVER DISTILLING COMPANY LLC</v>
      </c>
      <c r="T2255" t="str">
        <f>IFERROR(VLOOKUP(A2255,'Broker &amp; Vendor'!$A$2:$C$11545,2,0),"")</f>
        <v>UNITED</v>
      </c>
    </row>
    <row r="2256" spans="1:20" x14ac:dyDescent="0.25">
      <c r="A2256" t="s">
        <v>5029</v>
      </c>
      <c r="B2256" t="s">
        <v>935</v>
      </c>
      <c r="C2256" s="10">
        <v>2.7091018867924532</v>
      </c>
      <c r="D2256" s="10">
        <v>2.7091018867924532</v>
      </c>
      <c r="E2256" s="1">
        <v>7.67</v>
      </c>
      <c r="F2256" s="3">
        <f>((E2256/53)*6)*3</f>
        <v>2.6049056603773586</v>
      </c>
      <c r="G2256" s="4">
        <f>VLOOKUP(A2256,'R12 Trend'!$A$4:$B$6433,2,0)</f>
        <v>0.04</v>
      </c>
      <c r="H2256" s="10" t="str">
        <f>IFERROR(VLOOKUP(A2256,'DDS Needs'!$A$4:$F$767,6,0),"")</f>
        <v/>
      </c>
      <c r="I2256" s="1" t="str">
        <f>IFERROR(VLOOKUP(A2256,'WH INV 4-2-2026'!$A$2:$C$2914,3,0),"")</f>
        <v/>
      </c>
      <c r="J2256" s="1" t="e">
        <f>I2256/(C2256/3)</f>
        <v>#VALUE!</v>
      </c>
      <c r="K2256" s="5" t="str">
        <f>IF((I2256&gt;C2256),"X","")</f>
        <v>X</v>
      </c>
      <c r="L2256" s="7">
        <f>(C2256/3)*13</f>
        <v>11.739441509433965</v>
      </c>
      <c r="M2256" s="7" t="e">
        <f>I2256-L2256</f>
        <v>#VALUE!</v>
      </c>
      <c r="N2256" s="6">
        <f>C2256/$C$2</f>
        <v>1.1687663128708473E-5</v>
      </c>
      <c r="O2256" s="5" t="s">
        <v>27882</v>
      </c>
      <c r="P2256" t="str">
        <f>VLOOKUP(A2256,'External $ Guide'!$A$2:$L$11545,3,0)</f>
        <v>NoReplen</v>
      </c>
      <c r="Q2256" t="str">
        <f>VLOOKUP(A2256,'External $ Guide'!$A$2:$L$11545,4,0)</f>
        <v>Retail</v>
      </c>
      <c r="R2256" t="str">
        <f>VLOOKUP(A2256,'External $ Guide'!$A$2:$L$11545,5,0)</f>
        <v>Active</v>
      </c>
      <c r="S2256" t="str">
        <f>IFERROR(VLOOKUP(A2256,'Broker &amp; Vendor'!$A$2:$C$11545,3,0),"")</f>
        <v>MADVINES &amp; SPIRITS INC.</v>
      </c>
      <c r="T2256" t="str">
        <f>IFERROR(VLOOKUP(A2256,'Broker &amp; Vendor'!$A$2:$C$11545,2,0),"")</f>
        <v>MADVINES</v>
      </c>
    </row>
    <row r="2257" spans="1:20" x14ac:dyDescent="0.25">
      <c r="A2257" t="s">
        <v>5818</v>
      </c>
      <c r="B2257" t="s">
        <v>1724</v>
      </c>
      <c r="C2257" s="10">
        <v>2.6959245283018869</v>
      </c>
      <c r="D2257" s="10">
        <v>2.6959245283018869</v>
      </c>
      <c r="E2257" s="1">
        <v>11.34</v>
      </c>
      <c r="F2257" s="3">
        <f>((E2257/53)*6)*3</f>
        <v>3.8513207547169812</v>
      </c>
      <c r="G2257" s="4">
        <f>VLOOKUP(A2257,'R12 Trend'!$A$4:$B$6433,2,0)</f>
        <v>-0.3</v>
      </c>
      <c r="H2257" s="10" t="str">
        <f>IFERROR(VLOOKUP(A2257,'DDS Needs'!$A$4:$F$767,6,0),"")</f>
        <v/>
      </c>
      <c r="I2257" s="1">
        <f>IFERROR(VLOOKUP(A2257,'WH INV 4-2-2026'!$A$2:$C$2914,3,0),"")</f>
        <v>0</v>
      </c>
      <c r="J2257" s="1">
        <f>I2257/(C2257/3)</f>
        <v>0</v>
      </c>
      <c r="K2257" s="5" t="str">
        <f>IF((I2257&gt;C2257),"X","")</f>
        <v/>
      </c>
      <c r="L2257" s="7">
        <f>(C2257/3)*13</f>
        <v>11.682339622641509</v>
      </c>
      <c r="M2257" s="7">
        <f>I2257-L2257</f>
        <v>-11.682339622641509</v>
      </c>
      <c r="N2257" s="6">
        <f>C2257/$C$2</f>
        <v>1.1630813097443568E-5</v>
      </c>
      <c r="O2257" s="5" t="s">
        <v>27882</v>
      </c>
      <c r="P2257" t="str">
        <f>VLOOKUP(A2257,'External $ Guide'!$A$2:$L$11545,3,0)</f>
        <v>Replenish</v>
      </c>
      <c r="Q2257" t="str">
        <f>VLOOKUP(A2257,'External $ Guide'!$A$2:$L$11545,4,0)</f>
        <v>Wholesale</v>
      </c>
      <c r="R2257" t="str">
        <f>VLOOKUP(A2257,'External $ Guide'!$A$2:$L$11545,5,0)</f>
        <v>Active</v>
      </c>
      <c r="S2257" t="str">
        <f>IFERROR(VLOOKUP(A2257,'Broker &amp; Vendor'!$A$2:$C$11545,3,0),"")</f>
        <v>PERNOD RICARD USA</v>
      </c>
      <c r="T2257" t="str">
        <f>IFERROR(VLOOKUP(A2257,'Broker &amp; Vendor'!$A$2:$C$11545,2,0),"")</f>
        <v>UNITED</v>
      </c>
    </row>
    <row r="2258" spans="1:20" x14ac:dyDescent="0.25">
      <c r="A2258" t="s">
        <v>6286</v>
      </c>
      <c r="B2258" t="s">
        <v>2192</v>
      </c>
      <c r="C2258" s="10">
        <v>2.689267924528302</v>
      </c>
      <c r="D2258" s="10">
        <v>2.689267924528302</v>
      </c>
      <c r="E2258" s="1">
        <v>7.84</v>
      </c>
      <c r="F2258" s="3">
        <f>((E2258/53)*6)*3</f>
        <v>2.6626415094339624</v>
      </c>
      <c r="G2258" s="4">
        <f>VLOOKUP(A2258,'R12 Trend'!$A$4:$B$6433,2,0)</f>
        <v>0.01</v>
      </c>
      <c r="H2258" s="10" t="str">
        <f>IFERROR(VLOOKUP(A2258,'DDS Needs'!$A$4:$F$767,6,0),"")</f>
        <v/>
      </c>
      <c r="I2258" s="1">
        <f>IFERROR(VLOOKUP(A2258,'WH INV 4-2-2026'!$A$2:$C$2914,3,0),"")</f>
        <v>19</v>
      </c>
      <c r="J2258" s="1">
        <f>I2258/(C2258/3)</f>
        <v>21.195359331851552</v>
      </c>
      <c r="K2258" s="5" t="str">
        <f>IF((I2258&gt;C2258),"X","")</f>
        <v>X</v>
      </c>
      <c r="L2258" s="7">
        <f>(C2258/3)*13</f>
        <v>11.653494339622641</v>
      </c>
      <c r="M2258" s="7">
        <f>I2258-L2258</f>
        <v>7.3465056603773586</v>
      </c>
      <c r="N2258" s="6">
        <f>C2258/$C$2</f>
        <v>1.1602095040412843E-5</v>
      </c>
      <c r="O2258" s="5" t="s">
        <v>27882</v>
      </c>
      <c r="P2258" t="str">
        <f>VLOOKUP(A2258,'External $ Guide'!$A$2:$L$11545,3,0)</f>
        <v>Replenish</v>
      </c>
      <c r="Q2258" t="str">
        <f>VLOOKUP(A2258,'External $ Guide'!$A$2:$L$11545,4,0)</f>
        <v>Retail</v>
      </c>
      <c r="R2258" t="str">
        <f>VLOOKUP(A2258,'External $ Guide'!$A$2:$L$11545,5,0)</f>
        <v>Active</v>
      </c>
      <c r="S2258" t="str">
        <f>IFERROR(VLOOKUP(A2258,'Broker &amp; Vendor'!$A$2:$C$11545,3,0),"")</f>
        <v>DREAD RIVER DISTILLING COMPANY LLC</v>
      </c>
      <c r="T2258" t="str">
        <f>IFERROR(VLOOKUP(A2258,'Broker &amp; Vendor'!$A$2:$C$11545,2,0),"")</f>
        <v>OTHER</v>
      </c>
    </row>
    <row r="2259" spans="1:20" x14ac:dyDescent="0.25">
      <c r="A2259" t="s">
        <v>5405</v>
      </c>
      <c r="B2259" t="s">
        <v>1311</v>
      </c>
      <c r="C2259" s="10">
        <v>2.6690264150943399</v>
      </c>
      <c r="D2259" s="10">
        <v>2.6690264150943399</v>
      </c>
      <c r="E2259" s="1">
        <v>7.08</v>
      </c>
      <c r="F2259" s="3">
        <f>((E2259/53)*6)*3</f>
        <v>2.4045283018867925</v>
      </c>
      <c r="G2259" s="4">
        <f>VLOOKUP(A2259,'R12 Trend'!$A$4:$B$6433,2,0)</f>
        <v>0.11</v>
      </c>
      <c r="H2259" s="10" t="str">
        <f>IFERROR(VLOOKUP(A2259,'DDS Needs'!$A$4:$F$767,6,0),"")</f>
        <v/>
      </c>
      <c r="I2259" s="1">
        <f>IFERROR(VLOOKUP(A2259,'WH INV 4-2-2026'!$A$2:$C$2914,3,0),"")</f>
        <v>7</v>
      </c>
      <c r="J2259" s="1">
        <f>I2259/(C2259/3)</f>
        <v>7.8680375290544768</v>
      </c>
      <c r="K2259" s="5" t="str">
        <f>IF((I2259&gt;C2259),"X","")</f>
        <v>X</v>
      </c>
      <c r="L2259" s="7">
        <f>(C2259/3)*13</f>
        <v>11.565781132075474</v>
      </c>
      <c r="M2259" s="7">
        <f>I2259-L2259</f>
        <v>-4.5657811320754735</v>
      </c>
      <c r="N2259" s="6">
        <f>C2259/$C$2</f>
        <v>1.1514768703727578E-5</v>
      </c>
      <c r="O2259" s="5" t="s">
        <v>27882</v>
      </c>
      <c r="P2259" t="str">
        <f>VLOOKUP(A2259,'External $ Guide'!$A$2:$L$11545,3,0)</f>
        <v>Replenish</v>
      </c>
      <c r="Q2259" t="str">
        <f>VLOOKUP(A2259,'External $ Guide'!$A$2:$L$11545,4,0)</f>
        <v>Wholesale bottle</v>
      </c>
      <c r="R2259" t="str">
        <f>VLOOKUP(A2259,'External $ Guide'!$A$2:$L$11545,5,0)</f>
        <v>Active</v>
      </c>
      <c r="S2259" t="str">
        <f>IFERROR(VLOOKUP(A2259,'Broker &amp; Vendor'!$A$2:$C$11545,3,0),"")</f>
        <v>PROXIMO SPIRITS INC.</v>
      </c>
      <c r="T2259" t="str">
        <f>IFERROR(VLOOKUP(A2259,'Broker &amp; Vendor'!$A$2:$C$11545,2,0),"")</f>
        <v>JOHNSON BROTHERS</v>
      </c>
    </row>
    <row r="2260" spans="1:20" x14ac:dyDescent="0.25">
      <c r="A2260" t="s">
        <v>5965</v>
      </c>
      <c r="B2260" t="s">
        <v>1871</v>
      </c>
      <c r="C2260" s="10">
        <v>2.6626415094339624</v>
      </c>
      <c r="D2260" s="10">
        <v>2.6626415094339624</v>
      </c>
      <c r="E2260" s="1">
        <v>7.84</v>
      </c>
      <c r="F2260" s="3">
        <f>((E2260/53)*6)*3</f>
        <v>2.6626415094339624</v>
      </c>
      <c r="G2260" s="4">
        <f>VLOOKUP(A2260,'R12 Trend'!$A$4:$B$6433,2,0)</f>
        <v>0</v>
      </c>
      <c r="H2260" s="10" t="str">
        <f>IFERROR(VLOOKUP(A2260,'DDS Needs'!$A$4:$F$767,6,0),"")</f>
        <v/>
      </c>
      <c r="I2260" s="1">
        <f>IFERROR(VLOOKUP(A2260,'WH INV 4-2-2026'!$A$2:$C$2914,3,0),"")</f>
        <v>21</v>
      </c>
      <c r="J2260" s="1">
        <f>I2260/(C2260/3)</f>
        <v>23.660714285714285</v>
      </c>
      <c r="K2260" s="5" t="str">
        <f>IF((I2260&gt;C2260),"X","")</f>
        <v>X</v>
      </c>
      <c r="L2260" s="7">
        <f>(C2260/3)*13</f>
        <v>11.53811320754717</v>
      </c>
      <c r="M2260" s="7">
        <f>I2260-L2260</f>
        <v>9.4618867924528303</v>
      </c>
      <c r="N2260" s="6">
        <f>C2260/$C$2</f>
        <v>1.1487222812289944E-5</v>
      </c>
      <c r="O2260" s="5" t="s">
        <v>27882</v>
      </c>
      <c r="P2260" t="str">
        <f>VLOOKUP(A2260,'External $ Guide'!$A$2:$L$11545,3,0)</f>
        <v>Allocated1</v>
      </c>
      <c r="Q2260" t="str">
        <f>VLOOKUP(A2260,'External $ Guide'!$A$2:$L$11545,4,0)</f>
        <v>Retail</v>
      </c>
      <c r="R2260" t="str">
        <f>VLOOKUP(A2260,'External $ Guide'!$A$2:$L$11545,5,0)</f>
        <v>Active</v>
      </c>
      <c r="S2260" t="s">
        <v>27956</v>
      </c>
      <c r="T2260" t="str">
        <f>IFERROR(VLOOKUP(A2260,'Broker &amp; Vendor'!$A$2:$C$11545,2,0),"")</f>
        <v>SGWS- CHAMPION DIVISION</v>
      </c>
    </row>
    <row r="2261" spans="1:20" x14ac:dyDescent="0.25">
      <c r="A2261" t="s">
        <v>6443</v>
      </c>
      <c r="B2261" t="s">
        <v>2349</v>
      </c>
      <c r="C2261" s="10">
        <v>2.6626415094339624</v>
      </c>
      <c r="D2261" s="10">
        <v>2.6626415094339624</v>
      </c>
      <c r="E2261" s="1">
        <v>7.84</v>
      </c>
      <c r="F2261" s="3">
        <f>((E2261/53)*6)*3</f>
        <v>2.6626415094339624</v>
      </c>
      <c r="G2261" s="4">
        <f>VLOOKUP(A2261,'R12 Trend'!$A$4:$B$6433,2,0)</f>
        <v>0</v>
      </c>
      <c r="H2261" s="10" t="str">
        <f>IFERROR(VLOOKUP(A2261,'DDS Needs'!$A$4:$F$767,6,0),"")</f>
        <v/>
      </c>
      <c r="I2261" s="1">
        <f>IFERROR(VLOOKUP(A2261,'WH INV 4-2-2026'!$A$2:$C$2914,3,0),"")</f>
        <v>36</v>
      </c>
      <c r="J2261" s="1">
        <f>I2261/(C2261/3)</f>
        <v>40.561224489795919</v>
      </c>
      <c r="K2261" s="5" t="str">
        <f>IF((I2261&gt;C2261),"X","")</f>
        <v>X</v>
      </c>
      <c r="L2261" s="7">
        <f>(C2261/3)*13</f>
        <v>11.53811320754717</v>
      </c>
      <c r="M2261" s="7">
        <f>I2261-L2261</f>
        <v>24.46188679245283</v>
      </c>
      <c r="N2261" s="6">
        <f>C2261/$C$2</f>
        <v>1.1487222812289944E-5</v>
      </c>
      <c r="O2261" s="5" t="s">
        <v>27882</v>
      </c>
      <c r="P2261" t="str">
        <f>VLOOKUP(A2261,'External $ Guide'!$A$2:$L$11545,3,0)</f>
        <v>Replenish</v>
      </c>
      <c r="Q2261" t="str">
        <f>VLOOKUP(A2261,'External $ Guide'!$A$2:$L$11545,4,0)</f>
        <v>Retail</v>
      </c>
      <c r="R2261" t="str">
        <f>VLOOKUP(A2261,'External $ Guide'!$A$2:$L$11545,5,0)</f>
        <v>Active</v>
      </c>
      <c r="S2261" t="str">
        <f>IFERROR(VLOOKUP(A2261,'Broker &amp; Vendor'!$A$2:$C$11545,3,0),"")</f>
        <v>PARK STREET IMPORTS /</v>
      </c>
      <c r="T2261" t="str">
        <f>IFERROR(VLOOKUP(A2261,'Broker &amp; Vendor'!$A$2:$C$11545,2,0),"")</f>
        <v>OTHER</v>
      </c>
    </row>
    <row r="2262" spans="1:20" x14ac:dyDescent="0.25">
      <c r="A2262" t="s">
        <v>7400</v>
      </c>
      <c r="B2262" t="s">
        <v>3306</v>
      </c>
      <c r="C2262" s="10">
        <v>2.6390037735849057</v>
      </c>
      <c r="D2262" s="10">
        <v>2.6390037735849057</v>
      </c>
      <c r="E2262" s="1">
        <v>8.83</v>
      </c>
      <c r="F2262" s="3">
        <f>((E2262/53)*6)*3</f>
        <v>2.9988679245283021</v>
      </c>
      <c r="G2262" s="4">
        <f>VLOOKUP(A2262,'R12 Trend'!$A$4:$B$6433,2,0)</f>
        <v>-0.12</v>
      </c>
      <c r="H2262" s="10" t="str">
        <f>IFERROR(VLOOKUP(A2262,'DDS Needs'!$A$4:$F$767,6,0),"")</f>
        <v/>
      </c>
      <c r="I2262" s="1">
        <f>IFERROR(VLOOKUP(A2262,'WH INV 4-2-2026'!$A$2:$C$2914,3,0),"")</f>
        <v>18.5</v>
      </c>
      <c r="J2262" s="1">
        <f>I2262/(C2262/3)</f>
        <v>21.030663372112976</v>
      </c>
      <c r="K2262" s="5" t="str">
        <f>IF((I2262&gt;C2262),"X","")</f>
        <v>X</v>
      </c>
      <c r="L2262" s="7">
        <f>(C2262/3)*13</f>
        <v>11.435683018867925</v>
      </c>
      <c r="M2262" s="7">
        <f>I2262-L2262</f>
        <v>7.064316981132075</v>
      </c>
      <c r="N2262" s="6">
        <f>C2262/$C$2</f>
        <v>1.1385244405691042E-5</v>
      </c>
      <c r="O2262" s="5" t="s">
        <v>27882</v>
      </c>
      <c r="P2262" t="str">
        <f>VLOOKUP(A2262,'External $ Guide'!$A$2:$L$11545,3,0)</f>
        <v>Replenish</v>
      </c>
      <c r="Q2262" t="str">
        <f>VLOOKUP(A2262,'External $ Guide'!$A$2:$L$11545,4,0)</f>
        <v>Wholesale bottle</v>
      </c>
      <c r="R2262" t="str">
        <f>VLOOKUP(A2262,'External $ Guide'!$A$2:$L$11545,5,0)</f>
        <v>Active</v>
      </c>
      <c r="S2262" t="str">
        <f>IFERROR(VLOOKUP(A2262,'Broker &amp; Vendor'!$A$2:$C$11545,3,0),"")</f>
        <v>PERNOD RICARD USA</v>
      </c>
      <c r="T2262" t="str">
        <f>IFERROR(VLOOKUP(A2262,'Broker &amp; Vendor'!$A$2:$C$11545,2,0),"")</f>
        <v>SGWS- AMERICAN LIBERTY DIVISION</v>
      </c>
    </row>
    <row r="2263" spans="1:20" x14ac:dyDescent="0.25">
      <c r="A2263" t="s">
        <v>5579</v>
      </c>
      <c r="B2263" t="s">
        <v>1485</v>
      </c>
      <c r="C2263" s="10">
        <v>2.6388000000000003</v>
      </c>
      <c r="D2263" s="10">
        <v>2.6388000000000003</v>
      </c>
      <c r="E2263" s="1">
        <v>7.33</v>
      </c>
      <c r="F2263" s="3">
        <f>((E2263/53)*6)*3</f>
        <v>2.489433962264151</v>
      </c>
      <c r="G2263" s="4">
        <f>VLOOKUP(A2263,'R12 Trend'!$A$4:$B$6433,2,0)</f>
        <v>0.06</v>
      </c>
      <c r="H2263" s="10" t="str">
        <f>IFERROR(VLOOKUP(A2263,'DDS Needs'!$A$4:$F$767,6,0),"")</f>
        <v/>
      </c>
      <c r="I2263" s="1">
        <f>IFERROR(VLOOKUP(A2263,'WH INV 4-2-2026'!$A$2:$C$2914,3,0),"")</f>
        <v>19</v>
      </c>
      <c r="J2263" s="1">
        <f>I2263/(C2263/3)</f>
        <v>21.600727603456114</v>
      </c>
      <c r="K2263" s="5" t="str">
        <f>IF((I2263&gt;C2263),"X","")</f>
        <v>X</v>
      </c>
      <c r="L2263" s="7">
        <f>(C2263/3)*13</f>
        <v>11.434800000000001</v>
      </c>
      <c r="M2263" s="7">
        <f>I2263-L2263</f>
        <v>7.565199999999999</v>
      </c>
      <c r="N2263" s="6">
        <f>C2263/$C$2</f>
        <v>1.1384365281496224E-5</v>
      </c>
      <c r="O2263" s="5" t="s">
        <v>27882</v>
      </c>
      <c r="P2263" t="str">
        <f>VLOOKUP(A2263,'External $ Guide'!$A$2:$L$11545,3,0)</f>
        <v>SpecOrder</v>
      </c>
      <c r="Q2263" t="str">
        <f>VLOOKUP(A2263,'External $ Guide'!$A$2:$L$11545,4,0)</f>
        <v>Wholesale</v>
      </c>
      <c r="R2263" t="str">
        <f>VLOOKUP(A2263,'External $ Guide'!$A$2:$L$11545,5,0)</f>
        <v>Active</v>
      </c>
      <c r="S2263" t="str">
        <f>IFERROR(VLOOKUP(A2263,'Broker &amp; Vendor'!$A$2:$C$11545,3,0),"")</f>
        <v>GULF DISTRIBUTING CO. OF MOBILE LLC</v>
      </c>
      <c r="T2263" t="str">
        <f>IFERROR(VLOOKUP(A2263,'Broker &amp; Vendor'!$A$2:$C$11545,2,0),"")</f>
        <v>GULF DISTRIBUTING</v>
      </c>
    </row>
    <row r="2264" spans="1:20" x14ac:dyDescent="0.25">
      <c r="A2264" t="s">
        <v>5412</v>
      </c>
      <c r="B2264" t="s">
        <v>1318</v>
      </c>
      <c r="C2264" s="10">
        <v>2.6360150943396228</v>
      </c>
      <c r="D2264" s="10">
        <v>2.6360150943396228</v>
      </c>
      <c r="E2264" s="1">
        <v>16.170000000000002</v>
      </c>
      <c r="F2264" s="3">
        <f>((E2264/53)*6)*3</f>
        <v>5.4916981132075477</v>
      </c>
      <c r="G2264" s="4">
        <f>VLOOKUP(A2264,'R12 Trend'!$A$4:$B$6433,2,0)</f>
        <v>-0.52</v>
      </c>
      <c r="H2264" s="10" t="str">
        <f>IFERROR(VLOOKUP(A2264,'DDS Needs'!$A$4:$F$767,6,0),"")</f>
        <v/>
      </c>
      <c r="I2264" s="1" t="str">
        <f>IFERROR(VLOOKUP(A2264,'WH INV 4-2-2026'!$A$2:$C$2914,3,0),"")</f>
        <v/>
      </c>
      <c r="J2264" s="1" t="e">
        <f>I2264/(C2264/3)</f>
        <v>#VALUE!</v>
      </c>
      <c r="K2264" s="5" t="str">
        <f>IF((I2264&gt;C2264),"X","")</f>
        <v>X</v>
      </c>
      <c r="L2264" s="7">
        <f>(C2264/3)*13</f>
        <v>11.422732075471698</v>
      </c>
      <c r="M2264" s="7" t="e">
        <f>I2264-L2264</f>
        <v>#VALUE!</v>
      </c>
      <c r="N2264" s="6">
        <f>C2264/$C$2</f>
        <v>1.1372350584167044E-5</v>
      </c>
      <c r="O2264" s="5" t="s">
        <v>27882</v>
      </c>
      <c r="P2264" t="str">
        <f>VLOOKUP(A2264,'External $ Guide'!$A$2:$L$11545,3,0)</f>
        <v>Replenish</v>
      </c>
      <c r="Q2264" t="str">
        <f>VLOOKUP(A2264,'External $ Guide'!$A$2:$L$11545,4,0)</f>
        <v>Wholesale bottle</v>
      </c>
      <c r="R2264" t="str">
        <f>VLOOKUP(A2264,'External $ Guide'!$A$2:$L$11545,5,0)</f>
        <v>Active</v>
      </c>
      <c r="S2264" t="str">
        <f>IFERROR(VLOOKUP(A2264,'Broker &amp; Vendor'!$A$2:$C$11545,3,0),"")</f>
        <v>PROXIMO SPIRITS INC.</v>
      </c>
      <c r="T2264" t="str">
        <f>IFERROR(VLOOKUP(A2264,'Broker &amp; Vendor'!$A$2:$C$11545,2,0),"")</f>
        <v>JOHNSON BROTHERS</v>
      </c>
    </row>
    <row r="2265" spans="1:20" x14ac:dyDescent="0.25">
      <c r="A2265" t="s">
        <v>5991</v>
      </c>
      <c r="B2265" t="s">
        <v>1897</v>
      </c>
      <c r="C2265" s="10">
        <v>2.6049056603773586</v>
      </c>
      <c r="D2265" s="10">
        <v>2.6049056603773586</v>
      </c>
      <c r="E2265" s="1">
        <v>7.67</v>
      </c>
      <c r="F2265" s="3">
        <f>((E2265/53)*6)*3</f>
        <v>2.6049056603773586</v>
      </c>
      <c r="G2265" s="4">
        <f>VLOOKUP(A2265,'R12 Trend'!$A$4:$B$6433,2,0)</f>
        <v>0</v>
      </c>
      <c r="H2265" s="10" t="str">
        <f>IFERROR(VLOOKUP(A2265,'DDS Needs'!$A$4:$F$767,6,0),"")</f>
        <v/>
      </c>
      <c r="I2265" s="1">
        <f>IFERROR(VLOOKUP(A2265,'WH INV 4-2-2026'!$A$2:$C$2914,3,0),"")</f>
        <v>1</v>
      </c>
      <c r="J2265" s="1">
        <f>I2265/(C2265/3)</f>
        <v>1.1516731855714906</v>
      </c>
      <c r="K2265" s="5" t="str">
        <f>IF((I2265&gt;C2265),"X","")</f>
        <v/>
      </c>
      <c r="L2265" s="7">
        <f>(C2265/3)*13</f>
        <v>11.287924528301888</v>
      </c>
      <c r="M2265" s="7">
        <f>I2265-L2265</f>
        <v>-10.287924528301888</v>
      </c>
      <c r="N2265" s="6">
        <f>C2265/$C$2</f>
        <v>1.1238137623758145E-5</v>
      </c>
      <c r="O2265" s="5" t="s">
        <v>27882</v>
      </c>
      <c r="P2265" t="str">
        <f>VLOOKUP(A2265,'External $ Guide'!$A$2:$L$11545,3,0)</f>
        <v>Allocated1</v>
      </c>
      <c r="Q2265" t="str">
        <f>VLOOKUP(A2265,'External $ Guide'!$A$2:$L$11545,4,0)</f>
        <v>Retail</v>
      </c>
      <c r="R2265" t="str">
        <f>VLOOKUP(A2265,'External $ Guide'!$A$2:$L$11545,5,0)</f>
        <v>Active</v>
      </c>
      <c r="S2265" t="str">
        <f>IFERROR(VLOOKUP(A2265,'Broker &amp; Vendor'!$A$2:$C$11545,3,0),"")</f>
        <v>Kentucky Peerless Distilling Company, LLC</v>
      </c>
      <c r="T2265" t="str">
        <f>IFERROR(VLOOKUP(A2265,'Broker &amp; Vendor'!$A$2:$C$11545,2,0),"")</f>
        <v>RNDC</v>
      </c>
    </row>
    <row r="2266" spans="1:20" x14ac:dyDescent="0.25">
      <c r="A2266" t="s">
        <v>4618</v>
      </c>
      <c r="B2266" t="s">
        <v>529</v>
      </c>
      <c r="C2266" s="10">
        <v>2.5819471698113206</v>
      </c>
      <c r="D2266" s="10">
        <v>2.5819471698113206</v>
      </c>
      <c r="E2266" s="1">
        <v>8.84</v>
      </c>
      <c r="F2266" s="3">
        <f>((E2266/53)*6)*3</f>
        <v>3.0022641509433958</v>
      </c>
      <c r="G2266" s="4">
        <f>VLOOKUP(A2266,'R12 Trend'!$A$4:$B$6433,2,0)</f>
        <v>-0.14000000000000001</v>
      </c>
      <c r="H2266" s="10" t="str">
        <f>IFERROR(VLOOKUP(A2266,'DDS Needs'!$A$4:$F$767,6,0),"")</f>
        <v/>
      </c>
      <c r="I2266" s="1">
        <f>IFERROR(VLOOKUP(A2266,'WH INV 4-2-2026'!$A$2:$C$2914,3,0),"")</f>
        <v>3</v>
      </c>
      <c r="J2266" s="1">
        <f>I2266/(C2266/3)</f>
        <v>3.485741344838472</v>
      </c>
      <c r="K2266" s="5" t="str">
        <f>IF((I2266&gt;C2266),"X","")</f>
        <v>X</v>
      </c>
      <c r="L2266" s="7">
        <f>(C2266/3)*13</f>
        <v>11.188437735849057</v>
      </c>
      <c r="M2266" s="7">
        <f>I2266-L2266</f>
        <v>-8.1884377358490568</v>
      </c>
      <c r="N2266" s="6">
        <f>C2266/$C$2</f>
        <v>1.113908963114197E-5</v>
      </c>
      <c r="O2266" s="5" t="s">
        <v>27882</v>
      </c>
      <c r="P2266" t="str">
        <f>VLOOKUP(A2266,'External $ Guide'!$A$2:$L$11545,3,0)</f>
        <v>Replenish</v>
      </c>
      <c r="Q2266" t="str">
        <f>VLOOKUP(A2266,'External $ Guide'!$A$2:$L$11545,4,0)</f>
        <v>Retail</v>
      </c>
      <c r="R2266" t="str">
        <f>VLOOKUP(A2266,'External $ Guide'!$A$2:$L$11545,5,0)</f>
        <v>Active</v>
      </c>
      <c r="S2266" t="str">
        <f>IFERROR(VLOOKUP(A2266,'Broker &amp; Vendor'!$A$2:$C$11545,3,0),"")</f>
        <v>MOET HENNESSY USA INC</v>
      </c>
      <c r="T2266" t="str">
        <f>IFERROR(VLOOKUP(A2266,'Broker &amp; Vendor'!$A$2:$C$11545,2,0),"")</f>
        <v>SGWS- COASTAL PACIFIC DIVISION</v>
      </c>
    </row>
    <row r="2267" spans="1:20" x14ac:dyDescent="0.25">
      <c r="A2267" t="s">
        <v>5462</v>
      </c>
      <c r="B2267" t="s">
        <v>1368</v>
      </c>
      <c r="C2267" s="10">
        <v>2.5797735849056607</v>
      </c>
      <c r="D2267" s="10">
        <v>2.5797735849056607</v>
      </c>
      <c r="E2267" s="1">
        <v>6.33</v>
      </c>
      <c r="F2267" s="3">
        <f>((E2267/53)*6)*3</f>
        <v>2.1498113207547171</v>
      </c>
      <c r="G2267" s="4">
        <f>VLOOKUP(A2267,'R12 Trend'!$A$4:$B$6433,2,0)</f>
        <v>0.94</v>
      </c>
      <c r="H2267" s="10" t="str">
        <f>IFERROR(VLOOKUP(A2267,'DDS Needs'!$A$4:$F$767,6,0),"")</f>
        <v/>
      </c>
      <c r="I2267" s="1">
        <f>IFERROR(VLOOKUP(A2267,'WH INV 4-2-2026'!$A$2:$C$2914,3,0),"")</f>
        <v>18</v>
      </c>
      <c r="J2267" s="1">
        <f>I2267/(C2267/3)</f>
        <v>20.932069510268558</v>
      </c>
      <c r="K2267" s="5" t="str">
        <f>IF((I2267&gt;C2267),"X","")</f>
        <v>X</v>
      </c>
      <c r="L2267" s="7">
        <f>(C2267/3)*13</f>
        <v>11.17901886792453</v>
      </c>
      <c r="M2267" s="7">
        <f>I2267-L2267</f>
        <v>6.8209811320754703</v>
      </c>
      <c r="N2267" s="6">
        <f>C2267/$C$2</f>
        <v>1.1129712306397247E-5</v>
      </c>
      <c r="O2267" s="5" t="s">
        <v>27882</v>
      </c>
      <c r="P2267" t="str">
        <f>VLOOKUP(A2267,'External $ Guide'!$A$2:$L$11545,3,0)</f>
        <v>Allocated1</v>
      </c>
      <c r="Q2267" t="str">
        <f>VLOOKUP(A2267,'External $ Guide'!$A$2:$L$11545,4,0)</f>
        <v>Wholesale bottle</v>
      </c>
      <c r="R2267" t="str">
        <f>VLOOKUP(A2267,'External $ Guide'!$A$2:$L$11545,5,0)</f>
        <v>Active</v>
      </c>
      <c r="S2267" t="str">
        <f>IFERROR(VLOOKUP(A2267,'Broker &amp; Vendor'!$A$2:$C$11545,3,0),"")</f>
        <v>GO AMERICA GO BEVERAGES LLC.</v>
      </c>
      <c r="T2267" t="str">
        <f>IFERROR(VLOOKUP(A2267,'Broker &amp; Vendor'!$A$2:$C$11545,2,0),"")</f>
        <v>RNDC</v>
      </c>
    </row>
    <row r="2268" spans="1:20" x14ac:dyDescent="0.25">
      <c r="A2268" t="s">
        <v>7169</v>
      </c>
      <c r="B2268" t="s">
        <v>3075</v>
      </c>
      <c r="C2268" s="10">
        <v>2.5492075471698112</v>
      </c>
      <c r="D2268" s="10">
        <v>2.5492075471698112</v>
      </c>
      <c r="E2268" s="1">
        <v>27.8</v>
      </c>
      <c r="F2268" s="3">
        <f>((E2268/53)*6)*3</f>
        <v>9.4415094339622634</v>
      </c>
      <c r="G2268" s="4">
        <f>VLOOKUP(A2268,'R12 Trend'!$A$4:$B$6433,2,0)</f>
        <v>-0.73</v>
      </c>
      <c r="H2268" s="10" t="str">
        <f>IFERROR(VLOOKUP(A2268,'DDS Needs'!$A$4:$F$767,6,0),"")</f>
        <v/>
      </c>
      <c r="I2268" s="1">
        <f>IFERROR(VLOOKUP(A2268,'WH INV 4-2-2026'!$A$2:$C$2914,3,0),"")</f>
        <v>89</v>
      </c>
      <c r="J2268" s="1">
        <f>I2268/(C2268/3)</f>
        <v>104.73843147704059</v>
      </c>
      <c r="K2268" s="5" t="str">
        <f>IF((I2268&gt;C2268),"X","")</f>
        <v>X</v>
      </c>
      <c r="L2268" s="7">
        <f>(C2268/3)*13</f>
        <v>11.046566037735849</v>
      </c>
      <c r="M2268" s="7">
        <f>I2268-L2268</f>
        <v>77.953433962264157</v>
      </c>
      <c r="N2268" s="6">
        <f>C2268/$C$2</f>
        <v>1.0997843677174529E-5</v>
      </c>
      <c r="O2268" s="5" t="s">
        <v>27882</v>
      </c>
      <c r="P2268" t="str">
        <f>VLOOKUP(A2268,'External $ Guide'!$A$2:$L$11545,3,0)</f>
        <v>Replenish</v>
      </c>
      <c r="Q2268" t="str">
        <f>VLOOKUP(A2268,'External $ Guide'!$A$2:$L$11545,4,0)</f>
        <v>Retail</v>
      </c>
      <c r="R2268" t="str">
        <f>VLOOKUP(A2268,'External $ Guide'!$A$2:$L$11545,5,0)</f>
        <v>Active</v>
      </c>
      <c r="S2268" t="str">
        <f>IFERROR(VLOOKUP(A2268,'Broker &amp; Vendor'!$A$2:$C$11545,3,0),"")</f>
        <v>TEMPERANCE DISTILLING CO.</v>
      </c>
      <c r="T2268" t="str">
        <f>IFERROR(VLOOKUP(A2268,'Broker &amp; Vendor'!$A$2:$C$11545,2,0),"")</f>
        <v>RNDC</v>
      </c>
    </row>
    <row r="2269" spans="1:20" x14ac:dyDescent="0.25">
      <c r="A2269" t="s">
        <v>7245</v>
      </c>
      <c r="B2269" t="s">
        <v>3151</v>
      </c>
      <c r="C2269" s="10">
        <v>2.5488679245283019</v>
      </c>
      <c r="D2269" s="10">
        <v>2.5488679245283019</v>
      </c>
      <c r="E2269" s="1">
        <v>9.5</v>
      </c>
      <c r="F2269" s="3">
        <f>((E2269/53)*6)*3</f>
        <v>3.2264150943396226</v>
      </c>
      <c r="G2269" s="4">
        <f>VLOOKUP(A2269,'R12 Trend'!$A$4:$B$6433,2,0)</f>
        <v>-0.21</v>
      </c>
      <c r="H2269" s="10" t="str">
        <f>IFERROR(VLOOKUP(A2269,'DDS Needs'!$A$4:$F$767,6,0),"")</f>
        <v/>
      </c>
      <c r="I2269" s="1">
        <f>IFERROR(VLOOKUP(A2269,'WH INV 4-2-2026'!$A$2:$C$2914,3,0),"")</f>
        <v>1</v>
      </c>
      <c r="J2269" s="1">
        <f>I2269/(C2269/3)</f>
        <v>1.1769931157006439</v>
      </c>
      <c r="K2269" s="5" t="str">
        <f>IF((I2269&gt;C2269),"X","")</f>
        <v/>
      </c>
      <c r="L2269" s="7">
        <f>(C2269/3)*13</f>
        <v>11.045094339622642</v>
      </c>
      <c r="M2269" s="7">
        <f>I2269-L2269</f>
        <v>-10.045094339622642</v>
      </c>
      <c r="N2269" s="6">
        <f>C2269/$C$2</f>
        <v>1.0996378470183166E-5</v>
      </c>
      <c r="O2269" s="5" t="s">
        <v>27882</v>
      </c>
      <c r="P2269" t="str">
        <f>VLOOKUP(A2269,'External $ Guide'!$A$2:$L$11545,3,0)</f>
        <v>NoReplen</v>
      </c>
      <c r="Q2269" t="str">
        <f>VLOOKUP(A2269,'External $ Guide'!$A$2:$L$11545,4,0)</f>
        <v>Retail</v>
      </c>
      <c r="R2269" t="str">
        <f>VLOOKUP(A2269,'External $ Guide'!$A$2:$L$11545,5,0)</f>
        <v>Active</v>
      </c>
      <c r="S2269" t="str">
        <f>IFERROR(VLOOKUP(A2269,'Broker &amp; Vendor'!$A$2:$C$11545,3,0),"")</f>
        <v>BROWN FOREMAN CORP</v>
      </c>
      <c r="T2269" t="str">
        <f>IFERROR(VLOOKUP(A2269,'Broker &amp; Vendor'!$A$2:$C$11545,2,0),"")</f>
        <v>UNITED</v>
      </c>
    </row>
    <row r="2270" spans="1:20" x14ac:dyDescent="0.25">
      <c r="A2270" t="s">
        <v>5548</v>
      </c>
      <c r="B2270" t="s">
        <v>1454</v>
      </c>
      <c r="C2270" s="10">
        <v>2.5262830188679248</v>
      </c>
      <c r="D2270" s="10">
        <v>2.5262830188679248</v>
      </c>
      <c r="E2270" s="1">
        <v>7.83</v>
      </c>
      <c r="F2270" s="3">
        <f>((E2270/53)*6)*3</f>
        <v>2.6592452830188682</v>
      </c>
      <c r="G2270" s="4">
        <f>VLOOKUP(A2270,'R12 Trend'!$A$4:$B$6433,2,0)</f>
        <v>-0.05</v>
      </c>
      <c r="H2270" s="10" t="str">
        <f>IFERROR(VLOOKUP(A2270,'DDS Needs'!$A$4:$F$767,6,0),"")</f>
        <v/>
      </c>
      <c r="I2270" s="1">
        <f>IFERROR(VLOOKUP(A2270,'WH INV 4-2-2026'!$A$2:$C$2914,3,0),"")</f>
        <v>58</v>
      </c>
      <c r="J2270" s="1">
        <f>I2270/(C2270/3)</f>
        <v>68.875893437296938</v>
      </c>
      <c r="K2270" s="5" t="str">
        <f>IF((I2270&gt;C2270),"X","")</f>
        <v>X</v>
      </c>
      <c r="L2270" s="7">
        <f>(C2270/3)*13</f>
        <v>10.94722641509434</v>
      </c>
      <c r="M2270" s="7">
        <f>I2270-L2270</f>
        <v>47.052773584905658</v>
      </c>
      <c r="N2270" s="6">
        <f>C2270/$C$2</f>
        <v>1.0898942205257494E-5</v>
      </c>
      <c r="O2270" s="5" t="s">
        <v>27882</v>
      </c>
      <c r="P2270" t="str">
        <f>VLOOKUP(A2270,'External $ Guide'!$A$2:$L$11545,3,0)</f>
        <v>SpecOrder</v>
      </c>
      <c r="Q2270" t="str">
        <f>VLOOKUP(A2270,'External $ Guide'!$A$2:$L$11545,4,0)</f>
        <v>Wholesale</v>
      </c>
      <c r="R2270" t="str">
        <f>VLOOKUP(A2270,'External $ Guide'!$A$2:$L$11545,5,0)</f>
        <v>Active</v>
      </c>
      <c r="S2270" t="str">
        <f>IFERROR(VLOOKUP(A2270,'Broker &amp; Vendor'!$A$2:$C$11545,3,0),"")</f>
        <v>PROXIMO SPIRITS INC.</v>
      </c>
      <c r="T2270" t="str">
        <f>IFERROR(VLOOKUP(A2270,'Broker &amp; Vendor'!$A$2:$C$11545,2,0),"")</f>
        <v>JOHNSON BROTHERS</v>
      </c>
    </row>
    <row r="2271" spans="1:20" x14ac:dyDescent="0.25">
      <c r="A2271" t="s">
        <v>5850</v>
      </c>
      <c r="B2271" t="s">
        <v>1756</v>
      </c>
      <c r="C2271" s="10">
        <v>2.514566037735849</v>
      </c>
      <c r="D2271" s="10">
        <v>2.514566037735849</v>
      </c>
      <c r="E2271" s="1">
        <v>6.17</v>
      </c>
      <c r="F2271" s="3">
        <f>((E2271/53)*6)*3</f>
        <v>2.0954716981132075</v>
      </c>
      <c r="G2271" s="4">
        <f>VLOOKUP(A2271,'R12 Trend'!$A$4:$B$6433,2,0)</f>
        <v>1.48</v>
      </c>
      <c r="H2271" s="10" t="str">
        <f>IFERROR(VLOOKUP(A2271,'DDS Needs'!$A$4:$F$767,6,0),"")</f>
        <v/>
      </c>
      <c r="I2271" s="1">
        <f>IFERROR(VLOOKUP(A2271,'WH INV 4-2-2026'!$A$2:$C$2914,3,0),"")</f>
        <v>45</v>
      </c>
      <c r="J2271" s="1">
        <f>I2271/(C2271/3)</f>
        <v>53.687196110210699</v>
      </c>
      <c r="K2271" s="5" t="str">
        <f>IF((I2271&gt;C2271),"X","")</f>
        <v>X</v>
      </c>
      <c r="L2271" s="7">
        <f>(C2271/3)*13</f>
        <v>10.896452830188679</v>
      </c>
      <c r="M2271" s="7">
        <f>I2271-L2271</f>
        <v>34.103547169811321</v>
      </c>
      <c r="N2271" s="6">
        <f>C2271/$C$2</f>
        <v>1.0848392564055451E-5</v>
      </c>
      <c r="O2271" s="5" t="s">
        <v>27882</v>
      </c>
      <c r="P2271" t="str">
        <f>VLOOKUP(A2271,'External $ Guide'!$A$2:$L$11545,3,0)</f>
        <v>Allocated1</v>
      </c>
      <c r="Q2271" t="str">
        <f>VLOOKUP(A2271,'External $ Guide'!$A$2:$L$11545,4,0)</f>
        <v>Retail</v>
      </c>
      <c r="R2271" t="str">
        <f>VLOOKUP(A2271,'External $ Guide'!$A$2:$L$11545,5,0)</f>
        <v>Active</v>
      </c>
      <c r="S2271" t="str">
        <f>IFERROR(VLOOKUP(A2271,'Broker &amp; Vendor'!$A$2:$C$11545,3,0),"")</f>
        <v>LUXCO INC</v>
      </c>
      <c r="T2271" t="str">
        <f>IFERROR(VLOOKUP(A2271,'Broker &amp; Vendor'!$A$2:$C$11545,2,0),"")</f>
        <v>RNDC</v>
      </c>
    </row>
    <row r="2272" spans="1:20" x14ac:dyDescent="0.25">
      <c r="A2272" t="s">
        <v>6446</v>
      </c>
      <c r="B2272" t="s">
        <v>2352</v>
      </c>
      <c r="C2272" s="10">
        <v>2.4928301886792452</v>
      </c>
      <c r="D2272" s="10">
        <v>2.4928301886792452</v>
      </c>
      <c r="E2272" s="1">
        <v>7.34</v>
      </c>
      <c r="F2272" s="3">
        <f>((E2272/53)*6)*3</f>
        <v>2.4928301886792452</v>
      </c>
      <c r="G2272" s="4">
        <f>VLOOKUP(A2272,'R12 Trend'!$A$4:$B$6433,2,0)</f>
        <v>0</v>
      </c>
      <c r="H2272" s="10" t="str">
        <f>IFERROR(VLOOKUP(A2272,'DDS Needs'!$A$4:$F$767,6,0),"")</f>
        <v/>
      </c>
      <c r="I2272" s="1" t="str">
        <f>IFERROR(VLOOKUP(A2272,'WH INV 4-2-2026'!$A$2:$C$2914,3,0),"")</f>
        <v/>
      </c>
      <c r="J2272" s="1" t="e">
        <f>I2272/(C2272/3)</f>
        <v>#VALUE!</v>
      </c>
      <c r="K2272" s="5" t="str">
        <f>IF((I2272&gt;C2272),"X","")</f>
        <v>X</v>
      </c>
      <c r="L2272" s="7">
        <f>(C2272/3)*13</f>
        <v>10.802264150943396</v>
      </c>
      <c r="M2272" s="7" t="e">
        <f>I2272-L2272</f>
        <v>#VALUE!</v>
      </c>
      <c r="N2272" s="6">
        <f>C2272/$C$2</f>
        <v>1.0754619316608185E-5</v>
      </c>
      <c r="O2272" s="5" t="s">
        <v>27882</v>
      </c>
      <c r="P2272" t="str">
        <f>VLOOKUP(A2272,'External $ Guide'!$A$2:$L$11545,3,0)</f>
        <v>Replenish</v>
      </c>
      <c r="Q2272" t="str">
        <f>VLOOKUP(A2272,'External $ Guide'!$A$2:$L$11545,4,0)</f>
        <v>Retail</v>
      </c>
      <c r="R2272" t="str">
        <f>VLOOKUP(A2272,'External $ Guide'!$A$2:$L$11545,5,0)</f>
        <v>Active</v>
      </c>
      <c r="S2272" t="str">
        <f>IFERROR(VLOOKUP(A2272,'Broker &amp; Vendor'!$A$2:$C$11545,3,0),"")</f>
        <v>LUXCO INC</v>
      </c>
      <c r="T2272" t="str">
        <f>IFERROR(VLOOKUP(A2272,'Broker &amp; Vendor'!$A$2:$C$11545,2,0),"")</f>
        <v>RNDC</v>
      </c>
    </row>
    <row r="2273" spans="1:20" x14ac:dyDescent="0.25">
      <c r="A2273" t="s">
        <v>5260</v>
      </c>
      <c r="B2273" t="s">
        <v>1166</v>
      </c>
      <c r="C2273" s="10">
        <v>2.4856301886792456</v>
      </c>
      <c r="D2273" s="10">
        <v>2.4856301886792456</v>
      </c>
      <c r="E2273" s="1">
        <v>6.84</v>
      </c>
      <c r="F2273" s="3">
        <f>((E2273/53)*6)*3</f>
        <v>2.3230188679245285</v>
      </c>
      <c r="G2273" s="4">
        <f>VLOOKUP(A2273,'R12 Trend'!$A$4:$B$6433,2,0)</f>
        <v>7.0000000000000007E-2</v>
      </c>
      <c r="H2273" s="10" t="str">
        <f>IFERROR(VLOOKUP(A2273,'DDS Needs'!$A$4:$F$767,6,0),"")</f>
        <v/>
      </c>
      <c r="I2273" s="1">
        <f>IFERROR(VLOOKUP(A2273,'WH INV 4-2-2026'!$A$2:$C$2914,3,0),"")</f>
        <v>11</v>
      </c>
      <c r="J2273" s="1">
        <f>I2273/(C2273/3)</f>
        <v>13.276311234992985</v>
      </c>
      <c r="K2273" s="5" t="str">
        <f>IF((I2273&gt;C2273),"X","")</f>
        <v>X</v>
      </c>
      <c r="L2273" s="7">
        <f>(C2273/3)*13</f>
        <v>10.771064150943397</v>
      </c>
      <c r="M2273" s="7">
        <f>I2273-L2273</f>
        <v>0.22893584905660269</v>
      </c>
      <c r="N2273" s="6">
        <f>C2273/$C$2</f>
        <v>1.0723556928391282E-5</v>
      </c>
      <c r="O2273" s="5" t="s">
        <v>27882</v>
      </c>
      <c r="P2273" t="str">
        <f>VLOOKUP(A2273,'External $ Guide'!$A$2:$L$11545,3,0)</f>
        <v>Replenish</v>
      </c>
      <c r="Q2273" t="str">
        <f>VLOOKUP(A2273,'External $ Guide'!$A$2:$L$11545,4,0)</f>
        <v>Retail</v>
      </c>
      <c r="R2273" t="str">
        <f>VLOOKUP(A2273,'External $ Guide'!$A$2:$L$11545,5,0)</f>
        <v>Active</v>
      </c>
      <c r="S2273" t="str">
        <f>IFERROR(VLOOKUP(A2273,'Broker &amp; Vendor'!$A$2:$C$11545,3,0),"")</f>
        <v>E. &amp; J. GALLO WINERY</v>
      </c>
      <c r="T2273" t="str">
        <f>IFERROR(VLOOKUP(A2273,'Broker &amp; Vendor'!$A$2:$C$11545,2,0),"")</f>
        <v>RNDC</v>
      </c>
    </row>
    <row r="2274" spans="1:20" x14ac:dyDescent="0.25">
      <c r="A2274" t="s">
        <v>9881</v>
      </c>
      <c r="B2274" t="s">
        <v>10627</v>
      </c>
      <c r="C2274" s="10">
        <v>2.468</v>
      </c>
      <c r="D2274" s="10">
        <v>2.468</v>
      </c>
      <c r="E2274">
        <v>6.17</v>
      </c>
      <c r="G2274" s="4"/>
      <c r="H2274" s="10" t="str">
        <f>IFERROR(VLOOKUP(A2274,'DDS Needs'!$A$4:$F$767,6,0),"")</f>
        <v/>
      </c>
      <c r="I2274" s="1">
        <f>IFERROR(VLOOKUP(A2274,'WH INV 4-2-2026'!$A$2:$C$2914,3,0),"")</f>
        <v>20</v>
      </c>
      <c r="J2274" s="1">
        <f>I2274/(C2274/3)</f>
        <v>24.311183144246353</v>
      </c>
      <c r="K2274" s="5" t="str">
        <f>IF((I2274&gt;C2274),"X","")</f>
        <v>X</v>
      </c>
      <c r="L2274" s="7">
        <f>(C2274/3)*13</f>
        <v>10.694666666666667</v>
      </c>
      <c r="M2274" s="7">
        <f>I2274-L2274</f>
        <v>9.3053333333333335</v>
      </c>
      <c r="N2274" s="6">
        <f>C2274/$C$2</f>
        <v>1.0647496405461831E-5</v>
      </c>
      <c r="O2274" s="5" t="s">
        <v>27882</v>
      </c>
      <c r="P2274" t="str">
        <f>VLOOKUP(A2274,'External $ Guide'!$A$2:$L$11545,3,0)</f>
        <v>Replenish</v>
      </c>
      <c r="Q2274" t="str">
        <f>VLOOKUP(A2274,'External $ Guide'!$A$2:$L$11545,4,0)</f>
        <v>Retail</v>
      </c>
      <c r="R2274" t="str">
        <f>VLOOKUP(A2274,'External $ Guide'!$A$2:$L$11545,5,0)</f>
        <v>Active</v>
      </c>
      <c r="S2274" t="str">
        <f>IFERROR(VLOOKUP(A2274,'Broker &amp; Vendor'!$A$2:$C$11545,3,0),"")</f>
        <v>BENCHMARK BEVERAGE CO.</v>
      </c>
      <c r="T2274" t="str">
        <f>IFERROR(VLOOKUP(A2274,'Broker &amp; Vendor'!$A$2:$C$11545,2,0),"")</f>
        <v>LUKE LEA BEVERAGES</v>
      </c>
    </row>
    <row r="2275" spans="1:20" x14ac:dyDescent="0.25">
      <c r="A2275" t="s">
        <v>5024</v>
      </c>
      <c r="B2275" t="s">
        <v>930</v>
      </c>
      <c r="C2275" s="10">
        <v>2.461856603773585</v>
      </c>
      <c r="D2275" s="10">
        <v>2.461856603773585</v>
      </c>
      <c r="E2275" s="1">
        <v>8.84</v>
      </c>
      <c r="F2275" s="3">
        <f>((E2275/53)*6)*3</f>
        <v>3.0022641509433958</v>
      </c>
      <c r="G2275" s="4">
        <f>VLOOKUP(A2275,'R12 Trend'!$A$4:$B$6433,2,0)</f>
        <v>-0.18</v>
      </c>
      <c r="H2275" s="10" t="str">
        <f>IFERROR(VLOOKUP(A2275,'DDS Needs'!$A$4:$F$767,6,0),"")</f>
        <v/>
      </c>
      <c r="I2275" s="1">
        <f>IFERROR(VLOOKUP(A2275,'WH INV 4-2-2026'!$A$2:$C$2914,3,0),"")</f>
        <v>26</v>
      </c>
      <c r="J2275" s="1">
        <f>I2275/(C2275/3)</f>
        <v>31.683405069344811</v>
      </c>
      <c r="K2275" s="5" t="str">
        <f>IF((I2275&gt;C2275),"X","")</f>
        <v>X</v>
      </c>
      <c r="L2275" s="7">
        <f>(C2275/3)*13</f>
        <v>10.668045283018868</v>
      </c>
      <c r="M2275" s="7">
        <f>I2275-L2275</f>
        <v>15.331954716981132</v>
      </c>
      <c r="N2275" s="6">
        <f>C2275/$C$2</f>
        <v>1.0620992438995833E-5</v>
      </c>
      <c r="O2275" s="5" t="s">
        <v>27882</v>
      </c>
      <c r="P2275" t="str">
        <f>VLOOKUP(A2275,'External $ Guide'!$A$2:$L$11545,3,0)</f>
        <v>Replenish</v>
      </c>
      <c r="Q2275" t="str">
        <f>VLOOKUP(A2275,'External $ Guide'!$A$2:$L$11545,4,0)</f>
        <v>Retail</v>
      </c>
      <c r="R2275" t="str">
        <f>VLOOKUP(A2275,'External $ Guide'!$A$2:$L$11545,5,0)</f>
        <v>Active</v>
      </c>
      <c r="S2275" t="str">
        <f>IFERROR(VLOOKUP(A2275,'Broker &amp; Vendor'!$A$2:$C$11545,3,0),"")</f>
        <v>CAMPARI AMERICA</v>
      </c>
      <c r="T2275" t="str">
        <f>IFERROR(VLOOKUP(A2275,'Broker &amp; Vendor'!$A$2:$C$11545,2,0),"")</f>
        <v>SGWS- TRANSATLANTIC DIVISION</v>
      </c>
    </row>
    <row r="2276" spans="1:20" x14ac:dyDescent="0.25">
      <c r="A2276" t="s">
        <v>6317</v>
      </c>
      <c r="B2276" t="s">
        <v>2223</v>
      </c>
      <c r="C2276" s="10">
        <v>2.4350943396226414</v>
      </c>
      <c r="D2276" s="10">
        <v>2.4350943396226414</v>
      </c>
      <c r="E2276" s="1">
        <v>7.17</v>
      </c>
      <c r="F2276" s="3">
        <f>((E2276/53)*6)*3</f>
        <v>2.4350943396226414</v>
      </c>
      <c r="G2276" s="4">
        <f>VLOOKUP(A2276,'R12 Trend'!$A$4:$B$6433,2,0)</f>
        <v>0</v>
      </c>
      <c r="H2276" s="10" t="str">
        <f>IFERROR(VLOOKUP(A2276,'DDS Needs'!$A$4:$F$767,6,0),"")</f>
        <v/>
      </c>
      <c r="I2276" s="1">
        <f>IFERROR(VLOOKUP(A2276,'WH INV 4-2-2026'!$A$2:$C$2914,3,0),"")</f>
        <v>0</v>
      </c>
      <c r="J2276" s="1">
        <f>I2276/(C2276/3)</f>
        <v>0</v>
      </c>
      <c r="K2276" s="5" t="str">
        <f>IF((I2276&gt;C2276),"X","")</f>
        <v/>
      </c>
      <c r="L2276" s="7">
        <f>(C2276/3)*13</f>
        <v>10.552075471698114</v>
      </c>
      <c r="M2276" s="7">
        <f>I2276-L2276</f>
        <v>-10.552075471698114</v>
      </c>
      <c r="N2276" s="6">
        <f>C2276/$C$2</f>
        <v>1.0505534128076389E-5</v>
      </c>
      <c r="O2276" s="5" t="s">
        <v>27882</v>
      </c>
      <c r="P2276" t="str">
        <f>VLOOKUP(A2276,'External $ Guide'!$A$2:$L$11545,3,0)</f>
        <v>Replenish</v>
      </c>
      <c r="Q2276" t="str">
        <f>VLOOKUP(A2276,'External $ Guide'!$A$2:$L$11545,4,0)</f>
        <v>Retail</v>
      </c>
      <c r="R2276" t="str">
        <f>VLOOKUP(A2276,'External $ Guide'!$A$2:$L$11545,5,0)</f>
        <v>Active</v>
      </c>
      <c r="S2276" t="str">
        <f>IFERROR(VLOOKUP(A2276,'Broker &amp; Vendor'!$A$2:$C$11545,3,0),"")</f>
        <v>ASW DISTILLERY LLC.</v>
      </c>
      <c r="T2276" t="str">
        <f>IFERROR(VLOOKUP(A2276,'Broker &amp; Vendor'!$A$2:$C$11545,2,0),"")</f>
        <v>UNITED</v>
      </c>
    </row>
    <row r="2277" spans="1:20" x14ac:dyDescent="0.25">
      <c r="A2277" t="s">
        <v>4888</v>
      </c>
      <c r="B2277" t="s">
        <v>794</v>
      </c>
      <c r="C2277" s="10">
        <v>2.4329886792452835</v>
      </c>
      <c r="D2277" s="10">
        <v>2.4329886792452835</v>
      </c>
      <c r="E2277" s="1">
        <v>8.33</v>
      </c>
      <c r="F2277" s="3">
        <f>((E2277/53)*6)*3</f>
        <v>2.8290566037735854</v>
      </c>
      <c r="G2277" s="4">
        <f>VLOOKUP(A2277,'R12 Trend'!$A$4:$B$6433,2,0)</f>
        <v>-0.14000000000000001</v>
      </c>
      <c r="H2277" s="10" t="str">
        <f>IFERROR(VLOOKUP(A2277,'DDS Needs'!$A$4:$F$767,6,0),"")</f>
        <v/>
      </c>
      <c r="I2277" s="1" t="str">
        <f>IFERROR(VLOOKUP(A2277,'WH INV 4-2-2026'!$A$2:$C$2914,3,0),"")</f>
        <v/>
      </c>
      <c r="J2277" s="1" t="e">
        <f>I2277/(C2277/3)</f>
        <v>#VALUE!</v>
      </c>
      <c r="K2277" s="5" t="str">
        <f>IF((I2277&gt;C2277),"X","")</f>
        <v>X</v>
      </c>
      <c r="L2277" s="7">
        <f>(C2277/3)*13</f>
        <v>10.542950943396228</v>
      </c>
      <c r="M2277" s="7" t="e">
        <f>I2277-L2277</f>
        <v>#VALUE!</v>
      </c>
      <c r="N2277" s="6">
        <f>C2277/$C$2</f>
        <v>1.0496449844729937E-5</v>
      </c>
      <c r="O2277" s="5" t="s">
        <v>27882</v>
      </c>
      <c r="P2277" t="str">
        <f>VLOOKUP(A2277,'External $ Guide'!$A$2:$L$11545,3,0)</f>
        <v>SpecOrder</v>
      </c>
      <c r="Q2277" t="str">
        <f>VLOOKUP(A2277,'External $ Guide'!$A$2:$L$11545,4,0)</f>
        <v>Wholesale</v>
      </c>
      <c r="R2277" t="str">
        <f>VLOOKUP(A2277,'External $ Guide'!$A$2:$L$11545,5,0)</f>
        <v>Active</v>
      </c>
      <c r="S2277" t="str">
        <f>IFERROR(VLOOKUP(A2277,'Broker &amp; Vendor'!$A$2:$C$11545,3,0),"")</f>
        <v>MADVINES &amp; SPIRITS INC.</v>
      </c>
      <c r="T2277" t="str">
        <f>IFERROR(VLOOKUP(A2277,'Broker &amp; Vendor'!$A$2:$C$11545,2,0),"")</f>
        <v>MADVINES</v>
      </c>
    </row>
    <row r="2278" spans="1:20" x14ac:dyDescent="0.25">
      <c r="A2278" t="s">
        <v>5601</v>
      </c>
      <c r="B2278" t="s">
        <v>1507</v>
      </c>
      <c r="C2278" s="10">
        <v>2.4318339622641507</v>
      </c>
      <c r="D2278" s="10">
        <v>2.4318339622641507</v>
      </c>
      <c r="E2278" s="1">
        <v>8.84</v>
      </c>
      <c r="F2278" s="3">
        <f>((E2278/53)*6)*3</f>
        <v>3.0022641509433958</v>
      </c>
      <c r="G2278" s="4">
        <f>VLOOKUP(A2278,'R12 Trend'!$A$4:$B$6433,2,0)</f>
        <v>-0.19</v>
      </c>
      <c r="H2278" s="10" t="str">
        <f>IFERROR(VLOOKUP(A2278,'DDS Needs'!$A$4:$F$767,6,0),"")</f>
        <v/>
      </c>
      <c r="I2278" s="1">
        <f>IFERROR(VLOOKUP(A2278,'WH INV 4-2-2026'!$A$2:$C$2914,3,0),"")</f>
        <v>11</v>
      </c>
      <c r="J2278" s="1">
        <f>I2278/(C2278/3)</f>
        <v>13.570005400070761</v>
      </c>
      <c r="K2278" s="5" t="str">
        <f>IF((I2278&gt;C2278),"X","")</f>
        <v>X</v>
      </c>
      <c r="L2278" s="7">
        <f>(C2278/3)*13</f>
        <v>10.53794716981132</v>
      </c>
      <c r="M2278" s="7">
        <f>I2278-L2278</f>
        <v>0.46205283018868037</v>
      </c>
      <c r="N2278" s="6">
        <f>C2278/$C$2</f>
        <v>1.0491468140959298E-5</v>
      </c>
      <c r="O2278" s="5" t="s">
        <v>27882</v>
      </c>
      <c r="P2278" t="str">
        <f>VLOOKUP(A2278,'External $ Guide'!$A$2:$L$11545,3,0)</f>
        <v>SpecOrder</v>
      </c>
      <c r="Q2278" t="str">
        <f>VLOOKUP(A2278,'External $ Guide'!$A$2:$L$11545,4,0)</f>
        <v>Wholesale</v>
      </c>
      <c r="R2278" t="str">
        <f>VLOOKUP(A2278,'External $ Guide'!$A$2:$L$11545,5,0)</f>
        <v>Active</v>
      </c>
      <c r="S2278" t="str">
        <f>IFERROR(VLOOKUP(A2278,'Broker &amp; Vendor'!$A$2:$C$11545,3,0),"")</f>
        <v>GULF DISTRIBUTING CO. OF MOBILE LLC</v>
      </c>
      <c r="T2278" t="str">
        <f>IFERROR(VLOOKUP(A2278,'Broker &amp; Vendor'!$A$2:$C$11545,2,0),"")</f>
        <v>GULF DISTRIBUTING</v>
      </c>
    </row>
    <row r="2279" spans="1:20" x14ac:dyDescent="0.25">
      <c r="A2279" t="s">
        <v>6869</v>
      </c>
      <c r="B2279" t="s">
        <v>2775</v>
      </c>
      <c r="C2279" s="10">
        <v>2.4121698113207541</v>
      </c>
      <c r="D2279" s="10">
        <v>2.4121698113207541</v>
      </c>
      <c r="E2279" s="1">
        <v>28.41</v>
      </c>
      <c r="F2279" s="3">
        <f>((E2279/53)*6)*3</f>
        <v>9.6486792452830166</v>
      </c>
      <c r="G2279" s="4">
        <f>VLOOKUP(A2279,'R12 Trend'!$A$4:$B$6433,2,0)</f>
        <v>-0.75</v>
      </c>
      <c r="H2279" s="10" t="str">
        <f>IFERROR(VLOOKUP(A2279,'DDS Needs'!$A$4:$F$767,6,0),"")</f>
        <v/>
      </c>
      <c r="I2279" s="1">
        <f>IFERROR(VLOOKUP(A2279,'WH INV 4-2-2026'!$A$2:$C$2914,3,0),"")</f>
        <v>111</v>
      </c>
      <c r="J2279" s="1">
        <f>I2279/(C2279/3)</f>
        <v>138.04998240056321</v>
      </c>
      <c r="K2279" s="5" t="str">
        <f>IF((I2279&gt;C2279),"X","")</f>
        <v>X</v>
      </c>
      <c r="L2279" s="7">
        <f>(C2279/3)*13</f>
        <v>10.452735849056602</v>
      </c>
      <c r="M2279" s="7">
        <f>I2279-L2279</f>
        <v>100.54726415094339</v>
      </c>
      <c r="N2279" s="6">
        <f>C2279/$C$2</f>
        <v>1.040663265615935E-5</v>
      </c>
      <c r="O2279" s="5" t="s">
        <v>27882</v>
      </c>
      <c r="P2279" t="str">
        <f>VLOOKUP(A2279,'External $ Guide'!$A$2:$L$11545,3,0)</f>
        <v>Replenish</v>
      </c>
      <c r="Q2279" t="str">
        <f>VLOOKUP(A2279,'External $ Guide'!$A$2:$L$11545,4,0)</f>
        <v>Retail</v>
      </c>
      <c r="R2279" t="str">
        <f>VLOOKUP(A2279,'External $ Guide'!$A$2:$L$11545,5,0)</f>
        <v>Active</v>
      </c>
      <c r="S2279" t="str">
        <f>IFERROR(VLOOKUP(A2279,'Broker &amp; Vendor'!$A$2:$C$11545,3,0),"")</f>
        <v>TEMPERANCE DISTILLING CO.</v>
      </c>
      <c r="T2279" t="str">
        <f>IFERROR(VLOOKUP(A2279,'Broker &amp; Vendor'!$A$2:$C$11545,2,0),"")</f>
        <v>RNDC</v>
      </c>
    </row>
    <row r="2280" spans="1:20" x14ac:dyDescent="0.25">
      <c r="A2280" t="s">
        <v>6186</v>
      </c>
      <c r="B2280" t="s">
        <v>2092</v>
      </c>
      <c r="C2280" s="10">
        <v>2.3878188679245285</v>
      </c>
      <c r="D2280" s="10">
        <v>2.3878188679245285</v>
      </c>
      <c r="E2280" s="1">
        <v>11.34</v>
      </c>
      <c r="F2280" s="3">
        <f>((E2280/53)*6)*3</f>
        <v>3.8513207547169812</v>
      </c>
      <c r="G2280" s="4">
        <f>VLOOKUP(A2280,'R12 Trend'!$A$4:$B$6433,2,0)</f>
        <v>-0.38</v>
      </c>
      <c r="H2280" s="10" t="str">
        <f>IFERROR(VLOOKUP(A2280,'DDS Needs'!$A$4:$F$767,6,0),"")</f>
        <v/>
      </c>
      <c r="I2280" s="1">
        <f>IFERROR(VLOOKUP(A2280,'WH INV 4-2-2026'!$A$2:$C$2914,3,0),"")</f>
        <v>27</v>
      </c>
      <c r="J2280" s="1">
        <f>I2280/(C2280/3)</f>
        <v>33.922171018945207</v>
      </c>
      <c r="K2280" s="5" t="str">
        <f>IF((I2280&gt;C2280),"X","")</f>
        <v>X</v>
      </c>
      <c r="L2280" s="7">
        <f>(C2280/3)*13</f>
        <v>10.347215094339624</v>
      </c>
      <c r="M2280" s="7">
        <f>I2280-L2280</f>
        <v>16.652784905660376</v>
      </c>
      <c r="N2280" s="6">
        <f>C2280/$C$2</f>
        <v>1.0301577314878589E-5</v>
      </c>
      <c r="O2280" s="5" t="s">
        <v>27882</v>
      </c>
      <c r="P2280" t="str">
        <f>VLOOKUP(A2280,'External $ Guide'!$A$2:$L$11545,3,0)</f>
        <v>Replenish</v>
      </c>
      <c r="Q2280" t="str">
        <f>VLOOKUP(A2280,'External $ Guide'!$A$2:$L$11545,4,0)</f>
        <v>Retail</v>
      </c>
      <c r="R2280" t="str">
        <f>VLOOKUP(A2280,'External $ Guide'!$A$2:$L$11545,5,0)</f>
        <v>Active</v>
      </c>
      <c r="S2280" t="str">
        <f>IFERROR(VLOOKUP(A2280,'Broker &amp; Vendor'!$A$2:$C$11545,3,0),"")</f>
        <v>PARK STREET IMPORTS /</v>
      </c>
      <c r="T2280" t="str">
        <f>IFERROR(VLOOKUP(A2280,'Broker &amp; Vendor'!$A$2:$C$11545,2,0),"")</f>
        <v>RNDC</v>
      </c>
    </row>
    <row r="2281" spans="1:20" x14ac:dyDescent="0.25">
      <c r="A2281" t="s">
        <v>6239</v>
      </c>
      <c r="B2281" t="s">
        <v>2145</v>
      </c>
      <c r="C2281" s="10">
        <v>2.3875471698113206</v>
      </c>
      <c r="D2281" s="10">
        <v>2.3875471698113206</v>
      </c>
      <c r="E2281" s="1">
        <v>9.5</v>
      </c>
      <c r="F2281" s="3">
        <f>((E2281/53)*6)*3</f>
        <v>3.2264150943396226</v>
      </c>
      <c r="G2281" s="4">
        <f>VLOOKUP(A2281,'R12 Trend'!$A$4:$B$6433,2,0)</f>
        <v>-0.26</v>
      </c>
      <c r="H2281" s="10" t="str">
        <f>IFERROR(VLOOKUP(A2281,'DDS Needs'!$A$4:$F$767,6,0),"")</f>
        <v/>
      </c>
      <c r="I2281" s="1">
        <f>IFERROR(VLOOKUP(A2281,'WH INV 4-2-2026'!$A$2:$C$2914,3,0),"")</f>
        <v>78</v>
      </c>
      <c r="J2281" s="1">
        <f>I2281/(C2281/3)</f>
        <v>98.008534850640117</v>
      </c>
      <c r="K2281" s="5" t="str">
        <f>IF((I2281&gt;C2281),"X","")</f>
        <v>X</v>
      </c>
      <c r="L2281" s="7">
        <f>(C2281/3)*13</f>
        <v>10.346037735849057</v>
      </c>
      <c r="M2281" s="7">
        <f>I2281-L2281</f>
        <v>67.653962264150948</v>
      </c>
      <c r="N2281" s="6">
        <f>C2281/$C$2</f>
        <v>1.0300405149285497E-5</v>
      </c>
      <c r="O2281" s="5" t="s">
        <v>27882</v>
      </c>
      <c r="P2281" t="str">
        <f>VLOOKUP(A2281,'External $ Guide'!$A$2:$L$11545,3,0)</f>
        <v>Replenish</v>
      </c>
      <c r="Q2281" t="str">
        <f>VLOOKUP(A2281,'External $ Guide'!$A$2:$L$11545,4,0)</f>
        <v>Retail</v>
      </c>
      <c r="R2281" t="str">
        <f>VLOOKUP(A2281,'External $ Guide'!$A$2:$L$11545,5,0)</f>
        <v>Active</v>
      </c>
      <c r="S2281" t="str">
        <f>IFERROR(VLOOKUP(A2281,'Broker &amp; Vendor'!$A$2:$C$11545,3,0),"")</f>
        <v>FOUNDRY DISTILLING COMPANY, LLC</v>
      </c>
      <c r="T2281" t="str">
        <f>IFERROR(VLOOKUP(A2281,'Broker &amp; Vendor'!$A$2:$C$11545,2,0),"")</f>
        <v>OTHER</v>
      </c>
    </row>
    <row r="2282" spans="1:20" x14ac:dyDescent="0.25">
      <c r="A2282" t="s">
        <v>5557</v>
      </c>
      <c r="B2282" t="s">
        <v>1463</v>
      </c>
      <c r="C2282" s="10">
        <v>2.3832339622641507</v>
      </c>
      <c r="D2282" s="10">
        <v>2.3832339622641507</v>
      </c>
      <c r="E2282" s="1">
        <v>10.17</v>
      </c>
      <c r="F2282" s="3">
        <f>((E2282/53)*6)*3</f>
        <v>3.4539622641509431</v>
      </c>
      <c r="G2282" s="4">
        <f>VLOOKUP(A2282,'R12 Trend'!$A$4:$B$6433,2,0)</f>
        <v>-0.31</v>
      </c>
      <c r="H2282" s="10" t="str">
        <f>IFERROR(VLOOKUP(A2282,'DDS Needs'!$A$4:$F$767,6,0),"")</f>
        <v/>
      </c>
      <c r="I2282" s="1">
        <f>IFERROR(VLOOKUP(A2282,'WH INV 4-2-2026'!$A$2:$C$2914,3,0),"")</f>
        <v>26</v>
      </c>
      <c r="J2282" s="1">
        <f>I2282/(C2282/3)</f>
        <v>32.728637320146881</v>
      </c>
      <c r="K2282" s="5" t="str">
        <f>IF((I2282&gt;C2282),"X","")</f>
        <v>X</v>
      </c>
      <c r="L2282" s="7">
        <f>(C2282/3)*13</f>
        <v>10.32734716981132</v>
      </c>
      <c r="M2282" s="7">
        <f>I2282-L2282</f>
        <v>15.67265283018868</v>
      </c>
      <c r="N2282" s="6">
        <f>C2282/$C$2</f>
        <v>1.0281797020495179E-5</v>
      </c>
      <c r="O2282" s="5" t="s">
        <v>27882</v>
      </c>
      <c r="P2282" t="str">
        <f>VLOOKUP(A2282,'External $ Guide'!$A$2:$L$11545,3,0)</f>
        <v>Replenish</v>
      </c>
      <c r="Q2282" t="str">
        <f>VLOOKUP(A2282,'External $ Guide'!$A$2:$L$11545,4,0)</f>
        <v>Wholesale</v>
      </c>
      <c r="R2282" t="str">
        <f>VLOOKUP(A2282,'External $ Guide'!$A$2:$L$11545,5,0)</f>
        <v>Active</v>
      </c>
      <c r="S2282" t="str">
        <f>IFERROR(VLOOKUP(A2282,'Broker &amp; Vendor'!$A$2:$C$11545,3,0),"")</f>
        <v>BLACK PATCH DISTILLING CO. LLC</v>
      </c>
      <c r="T2282" t="str">
        <f>IFERROR(VLOOKUP(A2282,'Broker &amp; Vendor'!$A$2:$C$11545,2,0),"")</f>
        <v>LUKE LEA BEVERAGES</v>
      </c>
    </row>
    <row r="2283" spans="1:20" x14ac:dyDescent="0.25">
      <c r="A2283" t="s">
        <v>4658</v>
      </c>
      <c r="B2283" t="s">
        <v>569</v>
      </c>
      <c r="C2283" s="10">
        <v>2.3817056603773588</v>
      </c>
      <c r="D2283" s="10">
        <v>2.3817056603773588</v>
      </c>
      <c r="E2283" s="1">
        <v>9.74</v>
      </c>
      <c r="F2283" s="3">
        <f>((E2283/53)*6)*3</f>
        <v>3.307924528301887</v>
      </c>
      <c r="G2283" s="4">
        <f>VLOOKUP(A2283,'R12 Trend'!$A$4:$B$6433,2,0)</f>
        <v>-0.28000000000000003</v>
      </c>
      <c r="H2283" s="10" t="str">
        <f>IFERROR(VLOOKUP(A2283,'DDS Needs'!$A$4:$F$767,6,0),"")</f>
        <v/>
      </c>
      <c r="I2283" s="1">
        <f>IFERROR(VLOOKUP(A2283,'WH INV 4-2-2026'!$A$2:$C$2914,3,0),"")</f>
        <v>0</v>
      </c>
      <c r="J2283" s="1">
        <f>I2283/(C2283/3)</f>
        <v>0</v>
      </c>
      <c r="K2283" s="5" t="str">
        <f>IF((I2283&gt;C2283),"X","")</f>
        <v/>
      </c>
      <c r="L2283" s="7">
        <f>(C2283/3)*13</f>
        <v>10.320724528301888</v>
      </c>
      <c r="M2283" s="7">
        <f>I2283-L2283</f>
        <v>-10.320724528301888</v>
      </c>
      <c r="N2283" s="6">
        <f>C2283/$C$2</f>
        <v>1.0275203589034046E-5</v>
      </c>
      <c r="O2283" s="5" t="s">
        <v>27882</v>
      </c>
      <c r="P2283" t="str">
        <f>VLOOKUP(A2283,'External $ Guide'!$A$2:$L$11545,3,0)</f>
        <v>Replenish</v>
      </c>
      <c r="Q2283" t="str">
        <f>VLOOKUP(A2283,'External $ Guide'!$A$2:$L$11545,4,0)</f>
        <v>Retail</v>
      </c>
      <c r="R2283" t="str">
        <f>VLOOKUP(A2283,'External $ Guide'!$A$2:$L$11545,5,0)</f>
        <v>Active</v>
      </c>
      <c r="S2283" t="str">
        <f>IFERROR(VLOOKUP(A2283,'Broker &amp; Vendor'!$A$2:$C$11545,3,0),"")</f>
        <v>W. J. DEUTSCH &amp; SONS</v>
      </c>
      <c r="T2283" t="str">
        <f>IFERROR(VLOOKUP(A2283,'Broker &amp; Vendor'!$A$2:$C$11545,2,0),"")</f>
        <v>SGWS- CHAMPION DIVISION</v>
      </c>
    </row>
    <row r="2284" spans="1:20" x14ac:dyDescent="0.25">
      <c r="A2284" t="s">
        <v>4879</v>
      </c>
      <c r="B2284" t="s">
        <v>785</v>
      </c>
      <c r="C2284" s="10">
        <v>2.3800754716981127</v>
      </c>
      <c r="D2284" s="10">
        <v>2.3800754716981127</v>
      </c>
      <c r="E2284" s="1">
        <v>5.84</v>
      </c>
      <c r="F2284" s="3">
        <f>((E2284/53)*6)*3</f>
        <v>1.9833962264150942</v>
      </c>
      <c r="G2284" s="4">
        <f>VLOOKUP(A2284,'R12 Trend'!$A$4:$B$6433,2,0)</f>
        <v>0.38</v>
      </c>
      <c r="H2284" s="10" t="str">
        <f>IFERROR(VLOOKUP(A2284,'DDS Needs'!$A$4:$F$767,6,0),"")</f>
        <v/>
      </c>
      <c r="I2284" s="1">
        <f>IFERROR(VLOOKUP(A2284,'WH INV 4-2-2026'!$A$2:$C$2914,3,0),"")</f>
        <v>43</v>
      </c>
      <c r="J2284" s="1">
        <f>I2284/(C2284/3)</f>
        <v>54.19996194824963</v>
      </c>
      <c r="K2284" s="5" t="str">
        <f>IF((I2284&gt;C2284),"X","")</f>
        <v>X</v>
      </c>
      <c r="L2284" s="7">
        <f>(C2284/3)*13</f>
        <v>10.313660377358488</v>
      </c>
      <c r="M2284" s="7">
        <f>I2284-L2284</f>
        <v>32.686339622641512</v>
      </c>
      <c r="N2284" s="6">
        <f>C2284/$C$2</f>
        <v>1.0268170595475498E-5</v>
      </c>
      <c r="O2284" s="5" t="s">
        <v>27882</v>
      </c>
      <c r="P2284" t="str">
        <f>VLOOKUP(A2284,'External $ Guide'!$A$2:$L$11545,3,0)</f>
        <v>Barrel</v>
      </c>
      <c r="Q2284" t="str">
        <f>VLOOKUP(A2284,'External $ Guide'!$A$2:$L$11545,4,0)</f>
        <v>Wholesale</v>
      </c>
      <c r="R2284" t="str">
        <f>VLOOKUP(A2284,'External $ Guide'!$A$2:$L$11545,5,0)</f>
        <v>Active</v>
      </c>
      <c r="S2284" t="str">
        <f>IFERROR(VLOOKUP(A2284,'Broker &amp; Vendor'!$A$2:$C$11545,3,0),"")</f>
        <v>PERNOD RICARD USA</v>
      </c>
      <c r="T2284" t="str">
        <f>IFERROR(VLOOKUP(A2284,'Broker &amp; Vendor'!$A$2:$C$11545,2,0),"")</f>
        <v>SGWS- AMERICAN LIBERTY DIVISION</v>
      </c>
    </row>
    <row r="2285" spans="1:20" x14ac:dyDescent="0.25">
      <c r="A2285" t="s">
        <v>5928</v>
      </c>
      <c r="B2285" t="s">
        <v>1834</v>
      </c>
      <c r="C2285" s="10">
        <v>2.3759999999999999</v>
      </c>
      <c r="D2285" s="10">
        <v>2.3759999999999999</v>
      </c>
      <c r="E2285" s="1">
        <v>5.83</v>
      </c>
      <c r="F2285" s="3">
        <f>((E2285/53)*6)*3</f>
        <v>1.98</v>
      </c>
      <c r="G2285" s="4">
        <f>VLOOKUP(A2285,'R12 Trend'!$A$4:$B$6433,2,0)</f>
        <v>0.78</v>
      </c>
      <c r="H2285" s="10" t="str">
        <f>IFERROR(VLOOKUP(A2285,'DDS Needs'!$A$4:$F$767,6,0),"")</f>
        <v/>
      </c>
      <c r="I2285" s="1" t="str">
        <f>IFERROR(VLOOKUP(A2285,'WH INV 4-2-2026'!$A$2:$C$2914,3,0),"")</f>
        <v/>
      </c>
      <c r="J2285" s="1" t="e">
        <f>I2285/(C2285/3)</f>
        <v>#VALUE!</v>
      </c>
      <c r="K2285" s="5" t="str">
        <f>IF((I2285&gt;C2285),"X","")</f>
        <v>X</v>
      </c>
      <c r="L2285" s="7">
        <f>(C2285/3)*13</f>
        <v>10.295999999999999</v>
      </c>
      <c r="M2285" s="7" t="e">
        <f>I2285-L2285</f>
        <v>#VALUE!</v>
      </c>
      <c r="N2285" s="6">
        <f>C2285/$C$2</f>
        <v>1.0250588111579137E-5</v>
      </c>
      <c r="O2285" s="5" t="s">
        <v>27882</v>
      </c>
      <c r="P2285" t="str">
        <f>VLOOKUP(A2285,'External $ Guide'!$A$2:$L$11545,3,0)</f>
        <v>Allocated1</v>
      </c>
      <c r="Q2285" t="str">
        <f>VLOOKUP(A2285,'External $ Guide'!$A$2:$L$11545,4,0)</f>
        <v>Special order</v>
      </c>
      <c r="R2285" t="str">
        <f>VLOOKUP(A2285,'External $ Guide'!$A$2:$L$11545,5,0)</f>
        <v>Active</v>
      </c>
      <c r="S2285" t="str">
        <f>IFERROR(VLOOKUP(A2285,'Broker &amp; Vendor'!$A$2:$C$11545,3,0),"")</f>
        <v>MCCORMICK DISTILLING CO INC</v>
      </c>
      <c r="T2285" t="str">
        <f>IFERROR(VLOOKUP(A2285,'Broker &amp; Vendor'!$A$2:$C$11545,2,0),"")</f>
        <v>RNDC</v>
      </c>
    </row>
    <row r="2286" spans="1:20" x14ac:dyDescent="0.25">
      <c r="A2286" t="s">
        <v>5640</v>
      </c>
      <c r="B2286" t="s">
        <v>1546</v>
      </c>
      <c r="C2286" s="10">
        <v>2.3673735849056601</v>
      </c>
      <c r="D2286" s="10">
        <v>2.3673735849056601</v>
      </c>
      <c r="E2286" s="1">
        <v>7.66</v>
      </c>
      <c r="F2286" s="3">
        <f>((E2286/53)*6)*3</f>
        <v>2.601509433962264</v>
      </c>
      <c r="G2286" s="4">
        <f>VLOOKUP(A2286,'R12 Trend'!$A$4:$B$6433,2,0)</f>
        <v>-0.09</v>
      </c>
      <c r="H2286" s="10" t="str">
        <f>IFERROR(VLOOKUP(A2286,'DDS Needs'!$A$4:$F$767,6,0),"")</f>
        <v/>
      </c>
      <c r="I2286" s="1">
        <f>IFERROR(VLOOKUP(A2286,'WH INV 4-2-2026'!$A$2:$C$2914,3,0),"")</f>
        <v>0</v>
      </c>
      <c r="J2286" s="1">
        <f>I2286/(C2286/3)</f>
        <v>0</v>
      </c>
      <c r="K2286" s="5" t="str">
        <f>IF((I2286&gt;C2286),"X","")</f>
        <v/>
      </c>
      <c r="L2286" s="7">
        <f>(C2286/3)*13</f>
        <v>10.258618867924527</v>
      </c>
      <c r="M2286" s="7">
        <f>I2286-L2286</f>
        <v>-10.258618867924527</v>
      </c>
      <c r="N2286" s="6">
        <f>C2286/$C$2</f>
        <v>1.0213371853998503E-5</v>
      </c>
      <c r="O2286" s="5" t="s">
        <v>27882</v>
      </c>
      <c r="P2286" t="str">
        <f>VLOOKUP(A2286,'External $ Guide'!$A$2:$L$11545,3,0)</f>
        <v>SpecOrder</v>
      </c>
      <c r="Q2286" t="str">
        <f>VLOOKUP(A2286,'External $ Guide'!$A$2:$L$11545,4,0)</f>
        <v>Wholesale</v>
      </c>
      <c r="R2286" t="str">
        <f>VLOOKUP(A2286,'External $ Guide'!$A$2:$L$11545,5,0)</f>
        <v>Active</v>
      </c>
      <c r="S2286" t="str">
        <f>IFERROR(VLOOKUP(A2286,'Broker &amp; Vendor'!$A$2:$C$11545,3,0),"")</f>
        <v>PROXIMO SPIRITS INC.</v>
      </c>
      <c r="T2286" t="str">
        <f>IFERROR(VLOOKUP(A2286,'Broker &amp; Vendor'!$A$2:$C$11545,2,0),"")</f>
        <v>JOHNSON BROTHERS</v>
      </c>
    </row>
    <row r="2287" spans="1:20" x14ac:dyDescent="0.25">
      <c r="A2287" t="s">
        <v>5654</v>
      </c>
      <c r="B2287" t="s">
        <v>1560</v>
      </c>
      <c r="C2287" s="10">
        <v>2.3462490566037739</v>
      </c>
      <c r="D2287" s="10">
        <v>2.3462490566037739</v>
      </c>
      <c r="E2287" s="1">
        <v>6.84</v>
      </c>
      <c r="F2287" s="3">
        <f>((E2287/53)*6)*3</f>
        <v>2.3230188679245285</v>
      </c>
      <c r="G2287" s="4">
        <f>VLOOKUP(A2287,'R12 Trend'!$A$4:$B$6433,2,0)</f>
        <v>0.01</v>
      </c>
      <c r="H2287" s="10" t="str">
        <f>IFERROR(VLOOKUP(A2287,'DDS Needs'!$A$4:$F$767,6,0),"")</f>
        <v/>
      </c>
      <c r="I2287" s="1">
        <f>IFERROR(VLOOKUP(A2287,'WH INV 4-2-2026'!$A$2:$C$2914,3,0),"")</f>
        <v>19</v>
      </c>
      <c r="J2287" s="1">
        <f>I2287/(C2287/3)</f>
        <v>24.29409607627429</v>
      </c>
      <c r="K2287" s="5" t="str">
        <f>IF((I2287&gt;C2287),"X","")</f>
        <v>X</v>
      </c>
      <c r="L2287" s="7">
        <f>(C2287/3)*13</f>
        <v>10.16707924528302</v>
      </c>
      <c r="M2287" s="7">
        <f>I2287-L2287</f>
        <v>8.8329207547169801</v>
      </c>
      <c r="N2287" s="6">
        <f>C2287/$C$2</f>
        <v>1.0122235979135696E-5</v>
      </c>
      <c r="O2287" s="5" t="s">
        <v>27882</v>
      </c>
      <c r="P2287" t="str">
        <f>VLOOKUP(A2287,'External $ Guide'!$A$2:$L$11545,3,0)</f>
        <v>Replenish</v>
      </c>
      <c r="Q2287" t="str">
        <f>VLOOKUP(A2287,'External $ Guide'!$A$2:$L$11545,4,0)</f>
        <v>Retail</v>
      </c>
      <c r="R2287" t="str">
        <f>VLOOKUP(A2287,'External $ Guide'!$A$2:$L$11545,5,0)</f>
        <v>Active</v>
      </c>
      <c r="S2287" t="str">
        <f>IFERROR(VLOOKUP(A2287,'Broker &amp; Vendor'!$A$2:$C$11545,3,0),"")</f>
        <v>CAMPARI AMERICA</v>
      </c>
      <c r="T2287" t="str">
        <f>IFERROR(VLOOKUP(A2287,'Broker &amp; Vendor'!$A$2:$C$11545,2,0),"")</f>
        <v>SGWS- TRANSATLANTIC DIVISION</v>
      </c>
    </row>
    <row r="2288" spans="1:20" x14ac:dyDescent="0.25">
      <c r="A2288" t="s">
        <v>7743</v>
      </c>
      <c r="B2288" t="s">
        <v>3649</v>
      </c>
      <c r="C2288" s="10">
        <v>2.3460792452830188</v>
      </c>
      <c r="D2288" s="10">
        <v>2.3460792452830188</v>
      </c>
      <c r="E2288" s="1">
        <v>18.670000000000002</v>
      </c>
      <c r="F2288" s="3">
        <f>((E2288/53)*6)*3</f>
        <v>6.3407547169811318</v>
      </c>
      <c r="G2288" s="4">
        <f>VLOOKUP(A2288,'R12 Trend'!$A$4:$B$6433,2,0)</f>
        <v>-0.63</v>
      </c>
      <c r="H2288" s="10" t="str">
        <f>IFERROR(VLOOKUP(A2288,'DDS Needs'!$A$4:$F$767,6,0),"")</f>
        <v/>
      </c>
      <c r="I2288" s="1" t="str">
        <f>IFERROR(VLOOKUP(A2288,'WH INV 4-2-2026'!$A$2:$C$2914,3,0),"")</f>
        <v/>
      </c>
      <c r="J2288" s="1" t="e">
        <f>I2288/(C2288/3)</f>
        <v>#VALUE!</v>
      </c>
      <c r="K2288" s="5" t="str">
        <f>IF((I2288&gt;C2288),"X","")</f>
        <v>X</v>
      </c>
      <c r="L2288" s="7">
        <f>(C2288/3)*13</f>
        <v>10.166343396226415</v>
      </c>
      <c r="M2288" s="7" t="e">
        <f>I2288-L2288</f>
        <v>#VALUE!</v>
      </c>
      <c r="N2288" s="6">
        <f>C2288/$C$2</f>
        <v>1.0121503375640013E-5</v>
      </c>
      <c r="O2288" s="5" t="s">
        <v>27882</v>
      </c>
      <c r="P2288" t="str">
        <f>VLOOKUP(A2288,'External $ Guide'!$A$2:$L$11545,3,0)</f>
        <v>Replenish</v>
      </c>
      <c r="Q2288" t="str">
        <f>VLOOKUP(A2288,'External $ Guide'!$A$2:$L$11545,4,0)</f>
        <v>Retail</v>
      </c>
      <c r="R2288" t="str">
        <f>VLOOKUP(A2288,'External $ Guide'!$A$2:$L$11545,5,0)</f>
        <v>Active</v>
      </c>
      <c r="S2288" t="str">
        <f>IFERROR(VLOOKUP(A2288,'Broker &amp; Vendor'!$A$2:$C$11545,3,0),"")</f>
        <v>SAZERAC CO INC</v>
      </c>
      <c r="T2288" t="str">
        <f>IFERROR(VLOOKUP(A2288,'Broker &amp; Vendor'!$A$2:$C$11545,2,0),"")</f>
        <v>UNITED</v>
      </c>
    </row>
    <row r="2289" spans="1:20" x14ac:dyDescent="0.25">
      <c r="A2289" t="s">
        <v>5458</v>
      </c>
      <c r="B2289" t="s">
        <v>1364</v>
      </c>
      <c r="C2289" s="10">
        <v>2.3357547169811319</v>
      </c>
      <c r="D2289" s="10">
        <v>2.3357547169811319</v>
      </c>
      <c r="E2289" s="1">
        <v>9.17</v>
      </c>
      <c r="F2289" s="3">
        <f>((E2289/53)*6)*3</f>
        <v>3.1143396226415092</v>
      </c>
      <c r="G2289" s="4">
        <f>VLOOKUP(A2289,'R12 Trend'!$A$4:$B$6433,2,0)</f>
        <v>-0.25</v>
      </c>
      <c r="H2289" s="10" t="str">
        <f>IFERROR(VLOOKUP(A2289,'DDS Needs'!$A$4:$F$767,6,0),"")</f>
        <v/>
      </c>
      <c r="I2289" s="1">
        <f>IFERROR(VLOOKUP(A2289,'WH INV 4-2-2026'!$A$2:$C$2914,3,0),"")</f>
        <v>6</v>
      </c>
      <c r="J2289" s="1">
        <f>I2289/(C2289/3)</f>
        <v>7.7062886223191569</v>
      </c>
      <c r="K2289" s="5" t="str">
        <f>IF((I2289&gt;C2289),"X","")</f>
        <v>X</v>
      </c>
      <c r="L2289" s="7">
        <f>(C2289/3)*13</f>
        <v>10.121603773584905</v>
      </c>
      <c r="M2289" s="7">
        <f>I2289-L2289</f>
        <v>-4.1216037735849049</v>
      </c>
      <c r="N2289" s="6">
        <f>C2289/$C$2</f>
        <v>1.007696108310256E-5</v>
      </c>
      <c r="O2289" s="5" t="s">
        <v>27882</v>
      </c>
      <c r="P2289" t="str">
        <f>VLOOKUP(A2289,'External $ Guide'!$A$2:$L$11545,3,0)</f>
        <v>Replenish</v>
      </c>
      <c r="Q2289" t="str">
        <f>VLOOKUP(A2289,'External $ Guide'!$A$2:$L$11545,4,0)</f>
        <v>Wholesale bottle</v>
      </c>
      <c r="R2289" t="str">
        <f>VLOOKUP(A2289,'External $ Guide'!$A$2:$L$11545,5,0)</f>
        <v>Active</v>
      </c>
      <c r="S2289" t="str">
        <f>IFERROR(VLOOKUP(A2289,'Broker &amp; Vendor'!$A$2:$C$11545,3,0),"")</f>
        <v>JOHN EMERALD DISTILLING</v>
      </c>
      <c r="T2289" t="str">
        <f>IFERROR(VLOOKUP(A2289,'Broker &amp; Vendor'!$A$2:$C$11545,2,0),"")</f>
        <v>UNITED</v>
      </c>
    </row>
    <row r="2290" spans="1:20" x14ac:dyDescent="0.25">
      <c r="A2290" t="s">
        <v>7189</v>
      </c>
      <c r="B2290" t="s">
        <v>3095</v>
      </c>
      <c r="C2290" s="10">
        <v>2.3094339622641513</v>
      </c>
      <c r="D2290" s="10">
        <v>2.3094339622641513</v>
      </c>
      <c r="E2290" s="1">
        <v>6.8</v>
      </c>
      <c r="F2290" s="3">
        <f>((E2290/53)*6)*3</f>
        <v>2.3094339622641513</v>
      </c>
      <c r="G2290" s="4">
        <f>VLOOKUP(A2290,'R12 Trend'!$A$4:$B$6433,2,0)</f>
        <v>0</v>
      </c>
      <c r="H2290" s="10" t="str">
        <f>IFERROR(VLOOKUP(A2290,'DDS Needs'!$A$4:$F$767,6,0),"")</f>
        <v/>
      </c>
      <c r="I2290" s="1" t="str">
        <f>IFERROR(VLOOKUP(A2290,'WH INV 4-2-2026'!$A$2:$C$2914,3,0),"")</f>
        <v/>
      </c>
      <c r="J2290" s="1" t="e">
        <f>I2290/(C2290/3)</f>
        <v>#VALUE!</v>
      </c>
      <c r="K2290" s="5" t="str">
        <f>IF((I2290&gt;C2290),"X","")</f>
        <v>X</v>
      </c>
      <c r="L2290" s="7">
        <f>(C2290/3)*13</f>
        <v>10.007547169811323</v>
      </c>
      <c r="M2290" s="7" t="e">
        <f>I2290-L2290</f>
        <v>#VALUE!</v>
      </c>
      <c r="N2290" s="6">
        <f>C2290/$C$2</f>
        <v>9.9634075412718911E-6</v>
      </c>
      <c r="O2290" s="5" t="s">
        <v>27882</v>
      </c>
      <c r="P2290" t="str">
        <f>VLOOKUP(A2290,'External $ Guide'!$A$2:$L$11545,3,0)</f>
        <v>Replenish</v>
      </c>
      <c r="Q2290" t="str">
        <f>VLOOKUP(A2290,'External $ Guide'!$A$2:$L$11545,4,0)</f>
        <v>Retail</v>
      </c>
      <c r="R2290" t="str">
        <f>VLOOKUP(A2290,'External $ Guide'!$A$2:$L$11545,5,0)</f>
        <v>Active</v>
      </c>
      <c r="S2290" t="str">
        <f>IFERROR(VLOOKUP(A2290,'Broker &amp; Vendor'!$A$2:$C$11545,3,0),"")</f>
        <v>PARK STREET IMPORTS /</v>
      </c>
      <c r="T2290" t="str">
        <f>IFERROR(VLOOKUP(A2290,'Broker &amp; Vendor'!$A$2:$C$11545,2,0),"")</f>
        <v>SGWS- CHAMPION DIVISION</v>
      </c>
    </row>
    <row r="2291" spans="1:20" x14ac:dyDescent="0.25">
      <c r="A2291" t="s">
        <v>7544</v>
      </c>
      <c r="B2291" t="s">
        <v>3450</v>
      </c>
      <c r="C2291" s="10">
        <v>2.2516981132075475</v>
      </c>
      <c r="D2291" s="10">
        <v>2.2516981132075475</v>
      </c>
      <c r="E2291" s="1">
        <v>6.5</v>
      </c>
      <c r="F2291" s="3">
        <f>((E2291/53)*6)*3</f>
        <v>2.2075471698113209</v>
      </c>
      <c r="G2291" s="4">
        <f>VLOOKUP(A2291,'R12 Trend'!$A$4:$B$6433,2,0)</f>
        <v>0.02</v>
      </c>
      <c r="H2291" s="10" t="str">
        <f>IFERROR(VLOOKUP(A2291,'DDS Needs'!$A$4:$F$767,6,0),"")</f>
        <v/>
      </c>
      <c r="I2291" s="1">
        <f>IFERROR(VLOOKUP(A2291,'WH INV 4-2-2026'!$A$2:$C$2914,3,0),"")</f>
        <v>13</v>
      </c>
      <c r="J2291" s="1">
        <f>I2291/(C2291/3)</f>
        <v>17.320261437908496</v>
      </c>
      <c r="K2291" s="5" t="str">
        <f>IF((I2291&gt;C2291),"X","")</f>
        <v>X</v>
      </c>
      <c r="L2291" s="7">
        <f>(C2291/3)*13</f>
        <v>9.7573584905660393</v>
      </c>
      <c r="M2291" s="7">
        <f>I2291-L2291</f>
        <v>3.2426415094339607</v>
      </c>
      <c r="N2291" s="6">
        <f>C2291/$C$2</f>
        <v>9.7143223527400943E-6</v>
      </c>
      <c r="O2291" s="5" t="s">
        <v>27882</v>
      </c>
      <c r="P2291" t="str">
        <f>VLOOKUP(A2291,'External $ Guide'!$A$2:$L$11545,3,0)</f>
        <v>Replenish</v>
      </c>
      <c r="Q2291" t="str">
        <f>VLOOKUP(A2291,'External $ Guide'!$A$2:$L$11545,4,0)</f>
        <v>Retail</v>
      </c>
      <c r="R2291" t="str">
        <f>VLOOKUP(A2291,'External $ Guide'!$A$2:$L$11545,5,0)</f>
        <v>Active</v>
      </c>
      <c r="S2291" t="str">
        <f>IFERROR(VLOOKUP(A2291,'Broker &amp; Vendor'!$A$2:$C$11545,3,0),"")</f>
        <v>PERNOD RICARD USA</v>
      </c>
      <c r="T2291" t="str">
        <f>IFERROR(VLOOKUP(A2291,'Broker &amp; Vendor'!$A$2:$C$11545,2,0),"")</f>
        <v>SGWS- AMERICAN LIBERTY DIVISION</v>
      </c>
    </row>
    <row r="2292" spans="1:20" x14ac:dyDescent="0.25">
      <c r="A2292" t="s">
        <v>5284</v>
      </c>
      <c r="B2292" t="s">
        <v>1190</v>
      </c>
      <c r="C2292" s="10">
        <v>2.2516981132075466</v>
      </c>
      <c r="D2292" s="10">
        <v>2.2516981132075466</v>
      </c>
      <c r="E2292" s="1">
        <v>8.84</v>
      </c>
      <c r="F2292" s="3">
        <f>((E2292/53)*6)*3</f>
        <v>3.0022641509433958</v>
      </c>
      <c r="G2292" s="4">
        <f>VLOOKUP(A2292,'R12 Trend'!$A$4:$B$6433,2,0)</f>
        <v>-0.25</v>
      </c>
      <c r="H2292" s="10" t="str">
        <f>IFERROR(VLOOKUP(A2292,'DDS Needs'!$A$4:$F$767,6,0),"")</f>
        <v/>
      </c>
      <c r="I2292" s="1">
        <f>IFERROR(VLOOKUP(A2292,'WH INV 4-2-2026'!$A$2:$C$2914,3,0),"")</f>
        <v>11</v>
      </c>
      <c r="J2292" s="1">
        <f>I2292/(C2292/3)</f>
        <v>14.655605832076425</v>
      </c>
      <c r="K2292" s="5" t="str">
        <f>IF((I2292&gt;C2292),"X","")</f>
        <v>X</v>
      </c>
      <c r="L2292" s="7">
        <f>(C2292/3)*13</f>
        <v>9.7573584905660358</v>
      </c>
      <c r="M2292" s="7">
        <f>I2292-L2292</f>
        <v>1.2426415094339642</v>
      </c>
      <c r="N2292" s="6">
        <f>C2292/$C$2</f>
        <v>9.7143223527400892E-6</v>
      </c>
      <c r="O2292" s="5" t="s">
        <v>27882</v>
      </c>
      <c r="P2292" t="str">
        <f>VLOOKUP(A2292,'External $ Guide'!$A$2:$L$11545,3,0)</f>
        <v>Replenish</v>
      </c>
      <c r="Q2292" t="str">
        <f>VLOOKUP(A2292,'External $ Guide'!$A$2:$L$11545,4,0)</f>
        <v>Retail</v>
      </c>
      <c r="R2292" t="str">
        <f>VLOOKUP(A2292,'External $ Guide'!$A$2:$L$11545,5,0)</f>
        <v>Active</v>
      </c>
      <c r="S2292" t="str">
        <f>IFERROR(VLOOKUP(A2292,'Broker &amp; Vendor'!$A$2:$C$11545,3,0),"")</f>
        <v>BENCHMARK BEVERAGE CO.</v>
      </c>
      <c r="T2292" t="str">
        <f>IFERROR(VLOOKUP(A2292,'Broker &amp; Vendor'!$A$2:$C$11545,2,0),"")</f>
        <v>RNDC</v>
      </c>
    </row>
    <row r="2293" spans="1:20" x14ac:dyDescent="0.25">
      <c r="A2293" t="s">
        <v>5964</v>
      </c>
      <c r="B2293" t="s">
        <v>1870</v>
      </c>
      <c r="C2293" s="10">
        <v>2.2075471698113209</v>
      </c>
      <c r="D2293" s="10">
        <v>2.2075471698113209</v>
      </c>
      <c r="E2293" s="1">
        <v>6.5</v>
      </c>
      <c r="F2293" s="3">
        <f>((E2293/53)*6)*3</f>
        <v>2.2075471698113209</v>
      </c>
      <c r="G2293" s="4">
        <f>VLOOKUP(A2293,'R12 Trend'!$A$4:$B$6433,2,0)</f>
        <v>0</v>
      </c>
      <c r="H2293" s="10" t="str">
        <f>IFERROR(VLOOKUP(A2293,'DDS Needs'!$A$4:$F$767,6,0),"")</f>
        <v/>
      </c>
      <c r="I2293" s="1" t="str">
        <f>IFERROR(VLOOKUP(A2293,'WH INV 4-2-2026'!$A$2:$C$2914,3,0),"")</f>
        <v/>
      </c>
      <c r="J2293" s="1" t="e">
        <f>I2293/(C2293/3)</f>
        <v>#VALUE!</v>
      </c>
      <c r="K2293" s="5" t="str">
        <f>IF((I2293&gt;C2293),"X","")</f>
        <v>X</v>
      </c>
      <c r="L2293" s="7">
        <f>(C2293/3)*13</f>
        <v>9.5660377358490578</v>
      </c>
      <c r="M2293" s="7" t="e">
        <f>I2293-L2293</f>
        <v>#VALUE!</v>
      </c>
      <c r="N2293" s="6">
        <f>C2293/$C$2</f>
        <v>9.5238454438628352E-6</v>
      </c>
      <c r="O2293" s="5" t="s">
        <v>27882</v>
      </c>
      <c r="P2293" t="str">
        <f>VLOOKUP(A2293,'External $ Guide'!$A$2:$L$11545,3,0)</f>
        <v>Barrel</v>
      </c>
      <c r="Q2293" t="str">
        <f>VLOOKUP(A2293,'External $ Guide'!$A$2:$L$11545,4,0)</f>
        <v>Special order</v>
      </c>
      <c r="R2293" t="str">
        <f>VLOOKUP(A2293,'External $ Guide'!$A$2:$L$11545,5,0)</f>
        <v>Active</v>
      </c>
      <c r="S2293" t="str">
        <f>IFERROR(VLOOKUP(A2293,'Broker &amp; Vendor'!$A$2:$C$11545,3,0),"")</f>
        <v>LUXCO INC</v>
      </c>
      <c r="T2293" t="str">
        <f>IFERROR(VLOOKUP(A2293,'Broker &amp; Vendor'!$A$2:$C$11545,2,0),"")</f>
        <v>RNDC</v>
      </c>
    </row>
    <row r="2294" spans="1:20" x14ac:dyDescent="0.25">
      <c r="A2294" t="s">
        <v>5362</v>
      </c>
      <c r="B2294" t="s">
        <v>1268</v>
      </c>
      <c r="C2294" s="10">
        <v>2.1720905660377356</v>
      </c>
      <c r="D2294" s="10">
        <v>2.1720905660377356</v>
      </c>
      <c r="E2294" s="1">
        <v>10.84</v>
      </c>
      <c r="F2294" s="3">
        <f>((E2294/53)*6)*3</f>
        <v>3.6815094339622636</v>
      </c>
      <c r="G2294" s="4">
        <f>VLOOKUP(A2294,'R12 Trend'!$A$4:$B$6433,2,0)</f>
        <v>-0.41</v>
      </c>
      <c r="H2294" s="10" t="str">
        <f>IFERROR(VLOOKUP(A2294,'DDS Needs'!$A$4:$F$767,6,0),"")</f>
        <v/>
      </c>
      <c r="I2294" s="1">
        <f>IFERROR(VLOOKUP(A2294,'WH INV 4-2-2026'!$A$2:$C$2914,3,0),"")</f>
        <v>28</v>
      </c>
      <c r="J2294" s="1">
        <f>I2294/(C2294/3)</f>
        <v>38.672420622511318</v>
      </c>
      <c r="K2294" s="5" t="str">
        <f>IF((I2294&gt;C2294),"X","")</f>
        <v>X</v>
      </c>
      <c r="L2294" s="7">
        <f>(C2294/3)*13</f>
        <v>9.4123924528301881</v>
      </c>
      <c r="M2294" s="7">
        <f>I2294-L2294</f>
        <v>18.58760754716981</v>
      </c>
      <c r="N2294" s="6">
        <f>C2294/$C$2</f>
        <v>9.3708778339644833E-6</v>
      </c>
      <c r="O2294" s="5" t="s">
        <v>27882</v>
      </c>
      <c r="P2294" t="str">
        <f>VLOOKUP(A2294,'External $ Guide'!$A$2:$L$11545,3,0)</f>
        <v>Replenish</v>
      </c>
      <c r="Q2294" t="str">
        <f>VLOOKUP(A2294,'External $ Guide'!$A$2:$L$11545,4,0)</f>
        <v>Retail</v>
      </c>
      <c r="R2294" t="str">
        <f>VLOOKUP(A2294,'External $ Guide'!$A$2:$L$11545,5,0)</f>
        <v>Active</v>
      </c>
      <c r="S2294" t="str">
        <f>IFERROR(VLOOKUP(A2294,'Broker &amp; Vendor'!$A$2:$C$11545,3,0),"")</f>
        <v>Dee Gee LLC</v>
      </c>
      <c r="T2294" t="str">
        <f>IFERROR(VLOOKUP(A2294,'Broker &amp; Vendor'!$A$2:$C$11545,2,0),"")</f>
        <v>LUKE LEA BEVERAGES</v>
      </c>
    </row>
    <row r="2295" spans="1:20" x14ac:dyDescent="0.25">
      <c r="A2295" t="s">
        <v>5593</v>
      </c>
      <c r="B2295" t="s">
        <v>1499</v>
      </c>
      <c r="C2295" s="10">
        <v>2.1701886792452827</v>
      </c>
      <c r="D2295" s="10">
        <v>2.1701886792452827</v>
      </c>
      <c r="E2295" s="1">
        <v>9</v>
      </c>
      <c r="F2295" s="3">
        <f>((E2295/53)*6)*3</f>
        <v>3.0566037735849054</v>
      </c>
      <c r="G2295" s="4">
        <f>VLOOKUP(A2295,'R12 Trend'!$A$4:$B$6433,2,0)</f>
        <v>-0.28999999999999998</v>
      </c>
      <c r="H2295" s="10" t="str">
        <f>IFERROR(VLOOKUP(A2295,'DDS Needs'!$A$4:$F$767,6,0),"")</f>
        <v/>
      </c>
      <c r="I2295" s="1" t="str">
        <f>IFERROR(VLOOKUP(A2295,'WH INV 4-2-2026'!$A$2:$C$2914,3,0),"")</f>
        <v/>
      </c>
      <c r="J2295" s="1" t="e">
        <f>I2295/(C2295/3)</f>
        <v>#VALUE!</v>
      </c>
      <c r="K2295" s="5" t="str">
        <f>IF((I2295&gt;C2295),"X","")</f>
        <v>X</v>
      </c>
      <c r="L2295" s="7">
        <f>(C2295/3)*13</f>
        <v>9.4041509433962247</v>
      </c>
      <c r="M2295" s="7" t="e">
        <f>I2295-L2295</f>
        <v>#VALUE!</v>
      </c>
      <c r="N2295" s="6">
        <f>C2295/$C$2</f>
        <v>9.3626726748128475E-6</v>
      </c>
      <c r="O2295" s="5" t="s">
        <v>27882</v>
      </c>
      <c r="P2295" t="str">
        <f>VLOOKUP(A2295,'External $ Guide'!$A$2:$L$11545,3,0)</f>
        <v>Allocated1</v>
      </c>
      <c r="Q2295" t="str">
        <f>VLOOKUP(A2295,'External $ Guide'!$A$2:$L$11545,4,0)</f>
        <v>Wholesale</v>
      </c>
      <c r="R2295" t="str">
        <f>VLOOKUP(A2295,'External $ Guide'!$A$2:$L$11545,5,0)</f>
        <v>Active</v>
      </c>
      <c r="S2295" t="str">
        <f>IFERROR(VLOOKUP(A2295,'Broker &amp; Vendor'!$A$2:$C$11545,3,0),"")</f>
        <v>SAZERAC CO INC</v>
      </c>
      <c r="T2295" t="str">
        <f>IFERROR(VLOOKUP(A2295,'Broker &amp; Vendor'!$A$2:$C$11545,2,0),"")</f>
        <v>SGWS- CHAMPION DIVISION</v>
      </c>
    </row>
    <row r="2296" spans="1:20" x14ac:dyDescent="0.25">
      <c r="A2296" t="s">
        <v>5967</v>
      </c>
      <c r="B2296" t="s">
        <v>1873</v>
      </c>
      <c r="C2296" s="10">
        <v>2.1498113207547171</v>
      </c>
      <c r="D2296" s="10">
        <v>2.1498113207547171</v>
      </c>
      <c r="E2296" s="1">
        <v>6.33</v>
      </c>
      <c r="F2296" s="3">
        <f>((E2296/53)*6)*3</f>
        <v>2.1498113207547171</v>
      </c>
      <c r="G2296" s="4">
        <f>VLOOKUP(A2296,'R12 Trend'!$A$4:$B$6433,2,0)</f>
        <v>0</v>
      </c>
      <c r="H2296" s="10" t="str">
        <f>IFERROR(VLOOKUP(A2296,'DDS Needs'!$A$4:$F$767,6,0),"")</f>
        <v/>
      </c>
      <c r="I2296" s="1">
        <f>IFERROR(VLOOKUP(A2296,'WH INV 4-2-2026'!$A$2:$C$2914,3,0),"")</f>
        <v>132</v>
      </c>
      <c r="J2296" s="1">
        <f>I2296/(C2296/3)</f>
        <v>184.20221169036336</v>
      </c>
      <c r="K2296" s="5" t="str">
        <f>IF((I2296&gt;C2296),"X","")</f>
        <v>X</v>
      </c>
      <c r="L2296" s="7">
        <f>(C2296/3)*13</f>
        <v>9.3158490566037742</v>
      </c>
      <c r="M2296" s="7">
        <f>I2296-L2296</f>
        <v>122.68415094339622</v>
      </c>
      <c r="N2296" s="6">
        <f>C2296/$C$2</f>
        <v>9.2747602553310383E-6</v>
      </c>
      <c r="O2296" s="5" t="s">
        <v>27882</v>
      </c>
      <c r="P2296" t="str">
        <f>VLOOKUP(A2296,'External $ Guide'!$A$2:$L$11545,3,0)</f>
        <v>SpecOrder</v>
      </c>
      <c r="Q2296" t="str">
        <f>VLOOKUP(A2296,'External $ Guide'!$A$2:$L$11545,4,0)</f>
        <v>Retail</v>
      </c>
      <c r="R2296" t="str">
        <f>VLOOKUP(A2296,'External $ Guide'!$A$2:$L$11545,5,0)</f>
        <v>Active</v>
      </c>
      <c r="S2296" t="str">
        <f>IFERROR(VLOOKUP(A2296,'Broker &amp; Vendor'!$A$2:$C$11545,3,0),"")</f>
        <v>DIAGEO NORTH AMERICA INC</v>
      </c>
      <c r="T2296" t="str">
        <f>IFERROR(VLOOKUP(A2296,'Broker &amp; Vendor'!$A$2:$C$11545,2,0),"")</f>
        <v>SGWS- COASTAL PACIFIC DIVISION</v>
      </c>
    </row>
    <row r="2297" spans="1:20" x14ac:dyDescent="0.25">
      <c r="A2297" t="s">
        <v>7930</v>
      </c>
      <c r="B2297" t="s">
        <v>3836</v>
      </c>
      <c r="C2297" s="10">
        <v>2.1226415094339623</v>
      </c>
      <c r="D2297" s="10">
        <v>2.1226415094339623</v>
      </c>
      <c r="E2297" s="1">
        <v>6.25</v>
      </c>
      <c r="F2297" s="3">
        <f>((E2297/53)*6)*3</f>
        <v>2.1226415094339623</v>
      </c>
      <c r="G2297" s="4">
        <f>VLOOKUP(A2297,'R12 Trend'!$A$4:$B$6433,2,0)</f>
        <v>0</v>
      </c>
      <c r="H2297" s="10" t="str">
        <f>IFERROR(VLOOKUP(A2297,'DDS Needs'!$A$4:$F$767,6,0),"")</f>
        <v/>
      </c>
      <c r="I2297" s="1">
        <f>IFERROR(VLOOKUP(A2297,'WH INV 4-2-2026'!$A$2:$C$2914,3,0),"")</f>
        <v>0</v>
      </c>
      <c r="J2297" s="1">
        <f>I2297/(C2297/3)</f>
        <v>0</v>
      </c>
      <c r="K2297" s="5" t="str">
        <f>IF((I2297&gt;C2297),"X","")</f>
        <v/>
      </c>
      <c r="L2297" s="7">
        <f>(C2297/3)*13</f>
        <v>9.1981132075471699</v>
      </c>
      <c r="M2297" s="7">
        <f>I2297-L2297</f>
        <v>-9.1981132075471699</v>
      </c>
      <c r="N2297" s="6">
        <f>C2297/$C$2</f>
        <v>9.1575436960219577E-6</v>
      </c>
      <c r="O2297" s="5" t="s">
        <v>27882</v>
      </c>
      <c r="P2297" t="str">
        <f>VLOOKUP(A2297,'External $ Guide'!$A$2:$L$11545,3,0)</f>
        <v>Replenish</v>
      </c>
      <c r="Q2297" t="str">
        <f>VLOOKUP(A2297,'External $ Guide'!$A$2:$L$11545,4,0)</f>
        <v>Retail</v>
      </c>
      <c r="R2297" t="str">
        <f>VLOOKUP(A2297,'External $ Guide'!$A$2:$L$11545,5,0)</f>
        <v>Active</v>
      </c>
      <c r="S2297" t="str">
        <f>IFERROR(VLOOKUP(A2297,'Broker &amp; Vendor'!$A$2:$C$11545,3,0),"")</f>
        <v>MOET HENNESSY USA INC</v>
      </c>
      <c r="T2297" t="str">
        <f>IFERROR(VLOOKUP(A2297,'Broker &amp; Vendor'!$A$2:$C$11545,2,0),"")</f>
        <v>SGWS- COASTAL PACIFIC DIVISION</v>
      </c>
    </row>
    <row r="2298" spans="1:20" x14ac:dyDescent="0.25">
      <c r="A2298" t="s">
        <v>6274</v>
      </c>
      <c r="B2298" t="s">
        <v>2180</v>
      </c>
      <c r="C2298" s="10">
        <v>2.1073584905660376</v>
      </c>
      <c r="D2298" s="10">
        <v>2.1073584905660376</v>
      </c>
      <c r="E2298" s="1">
        <v>8.5</v>
      </c>
      <c r="F2298" s="3">
        <f>((E2298/53)*6)*3</f>
        <v>2.8867924528301887</v>
      </c>
      <c r="G2298" s="4">
        <f>VLOOKUP(A2298,'R12 Trend'!$A$4:$B$6433,2,0)</f>
        <v>-0.27</v>
      </c>
      <c r="H2298" s="10" t="str">
        <f>IFERROR(VLOOKUP(A2298,'DDS Needs'!$A$4:$F$767,6,0),"")</f>
        <v/>
      </c>
      <c r="I2298" s="1">
        <f>IFERROR(VLOOKUP(A2298,'WH INV 4-2-2026'!$A$2:$C$2914,3,0),"")</f>
        <v>13</v>
      </c>
      <c r="J2298" s="1">
        <f>I2298/(C2298/3)</f>
        <v>18.506580714477572</v>
      </c>
      <c r="K2298" s="5" t="str">
        <f>IF((I2298&gt;C2298),"X","")</f>
        <v>X</v>
      </c>
      <c r="L2298" s="7">
        <f>(C2298/3)*13</f>
        <v>9.1318867924528302</v>
      </c>
      <c r="M2298" s="7">
        <f>I2298-L2298</f>
        <v>3.8681132075471698</v>
      </c>
      <c r="N2298" s="6">
        <f>C2298/$C$2</f>
        <v>9.0916093814105988E-6</v>
      </c>
      <c r="O2298" s="5" t="s">
        <v>27882</v>
      </c>
      <c r="P2298" t="str">
        <f>VLOOKUP(A2298,'External $ Guide'!$A$2:$L$11545,3,0)</f>
        <v>Replenish</v>
      </c>
      <c r="Q2298" t="str">
        <f>VLOOKUP(A2298,'External $ Guide'!$A$2:$L$11545,4,0)</f>
        <v>Retail</v>
      </c>
      <c r="R2298" t="str">
        <f>VLOOKUP(A2298,'External $ Guide'!$A$2:$L$11545,5,0)</f>
        <v>Active</v>
      </c>
      <c r="S2298" t="str">
        <f>IFERROR(VLOOKUP(A2298,'Broker &amp; Vendor'!$A$2:$C$11545,3,0),"")</f>
        <v>PERNOD RICARD USA</v>
      </c>
      <c r="T2298" t="str">
        <f>IFERROR(VLOOKUP(A2298,'Broker &amp; Vendor'!$A$2:$C$11545,2,0),"")</f>
        <v>SGWS- AMERICAN LIBERTY DIVISION</v>
      </c>
    </row>
    <row r="2299" spans="1:20" x14ac:dyDescent="0.25">
      <c r="A2299" t="s">
        <v>5230</v>
      </c>
      <c r="B2299" t="s">
        <v>1136</v>
      </c>
      <c r="C2299" s="10">
        <v>2.1034867924528302</v>
      </c>
      <c r="D2299" s="10">
        <v>2.1034867924528302</v>
      </c>
      <c r="E2299" s="1">
        <v>7.84</v>
      </c>
      <c r="F2299" s="3">
        <f>((E2299/53)*6)*3</f>
        <v>2.6626415094339624</v>
      </c>
      <c r="G2299" s="4">
        <f>VLOOKUP(A2299,'R12 Trend'!$A$4:$B$6433,2,0)</f>
        <v>-0.21</v>
      </c>
      <c r="H2299" s="10" t="str">
        <f>IFERROR(VLOOKUP(A2299,'DDS Needs'!$A$4:$F$767,6,0),"")</f>
        <v/>
      </c>
      <c r="I2299" s="1">
        <f>IFERROR(VLOOKUP(A2299,'WH INV 4-2-2026'!$A$2:$C$2914,3,0),"")</f>
        <v>27</v>
      </c>
      <c r="J2299" s="1">
        <f>I2299/(C2299/3)</f>
        <v>38.507491604236634</v>
      </c>
      <c r="K2299" s="5" t="str">
        <f>IF((I2299&gt;C2299),"X","")</f>
        <v>X</v>
      </c>
      <c r="L2299" s="7">
        <f>(C2299/3)*13</f>
        <v>9.1151094339622638</v>
      </c>
      <c r="M2299" s="7">
        <f>I2299-L2299</f>
        <v>17.884890566037736</v>
      </c>
      <c r="N2299" s="6">
        <f>C2299/$C$2</f>
        <v>9.0749060217090545E-6</v>
      </c>
      <c r="O2299" s="5" t="s">
        <v>27882</v>
      </c>
      <c r="P2299" t="str">
        <f>VLOOKUP(A2299,'External $ Guide'!$A$2:$L$11545,3,0)</f>
        <v>Replenish</v>
      </c>
      <c r="Q2299" t="str">
        <f>VLOOKUP(A2299,'External $ Guide'!$A$2:$L$11545,4,0)</f>
        <v>Retail</v>
      </c>
      <c r="R2299" t="str">
        <f>VLOOKUP(A2299,'External $ Guide'!$A$2:$L$11545,5,0)</f>
        <v>Active</v>
      </c>
      <c r="S2299" t="str">
        <f>IFERROR(VLOOKUP(A2299,'Broker &amp; Vendor'!$A$2:$C$11545,3,0),"")</f>
        <v>GO AMERICA GO BEVERAGES LLC.</v>
      </c>
      <c r="T2299" t="str">
        <f>IFERROR(VLOOKUP(A2299,'Broker &amp; Vendor'!$A$2:$C$11545,2,0),"")</f>
        <v>RNDC</v>
      </c>
    </row>
    <row r="2300" spans="1:20" x14ac:dyDescent="0.25">
      <c r="A2300" t="s">
        <v>6415</v>
      </c>
      <c r="B2300" t="s">
        <v>2321</v>
      </c>
      <c r="C2300" s="10">
        <v>2.0954716981132075</v>
      </c>
      <c r="D2300" s="10">
        <v>2.0954716981132075</v>
      </c>
      <c r="E2300" s="1">
        <v>6.17</v>
      </c>
      <c r="F2300" s="3">
        <f>((E2300/53)*6)*3</f>
        <v>2.0954716981132075</v>
      </c>
      <c r="G2300" s="4">
        <f>VLOOKUP(A2300,'R12 Trend'!$A$4:$B$6433,2,0)</f>
        <v>0</v>
      </c>
      <c r="H2300" s="10" t="str">
        <f>IFERROR(VLOOKUP(A2300,'DDS Needs'!$A$4:$F$767,6,0),"")</f>
        <v/>
      </c>
      <c r="I2300" s="1">
        <f>IFERROR(VLOOKUP(A2300,'WH INV 4-2-2026'!$A$2:$C$2914,3,0),"")</f>
        <v>6</v>
      </c>
      <c r="J2300" s="1">
        <f>I2300/(C2300/3)</f>
        <v>8.589951377633712</v>
      </c>
      <c r="K2300" s="5" t="str">
        <f>IF((I2300&gt;C2300),"X","")</f>
        <v>X</v>
      </c>
      <c r="L2300" s="7">
        <f>(C2300/3)*13</f>
        <v>9.0803773584905656</v>
      </c>
      <c r="M2300" s="7">
        <f>I2300-L2300</f>
        <v>-3.0803773584905656</v>
      </c>
      <c r="N2300" s="6">
        <f>C2300/$C$2</f>
        <v>9.0403271367128755E-6</v>
      </c>
      <c r="O2300" s="5" t="s">
        <v>27882</v>
      </c>
      <c r="P2300" t="str">
        <f>VLOOKUP(A2300,'External $ Guide'!$A$2:$L$11545,3,0)</f>
        <v>Replenish</v>
      </c>
      <c r="Q2300" t="str">
        <f>VLOOKUP(A2300,'External $ Guide'!$A$2:$L$11545,4,0)</f>
        <v>Retail</v>
      </c>
      <c r="R2300" t="str">
        <f>VLOOKUP(A2300,'External $ Guide'!$A$2:$L$11545,5,0)</f>
        <v>Active</v>
      </c>
      <c r="S2300" t="str">
        <f>IFERROR(VLOOKUP(A2300,'Broker &amp; Vendor'!$A$2:$C$11545,3,0),"")</f>
        <v>PARK STREET IMPORTS /</v>
      </c>
      <c r="T2300" t="str">
        <f>IFERROR(VLOOKUP(A2300,'Broker &amp; Vendor'!$A$2:$C$11545,2,0),"")</f>
        <v>GULF DISTRIBUTING</v>
      </c>
    </row>
    <row r="2301" spans="1:20" x14ac:dyDescent="0.25">
      <c r="A2301" t="s">
        <v>4915</v>
      </c>
      <c r="B2301" t="s">
        <v>821</v>
      </c>
      <c r="C2301" s="10">
        <v>2.0784905660377362</v>
      </c>
      <c r="D2301" s="10">
        <v>2.0784905660377362</v>
      </c>
      <c r="E2301" s="1">
        <v>6</v>
      </c>
      <c r="F2301" s="3">
        <f>((E2301/53)*6)*3</f>
        <v>2.0377358490566042</v>
      </c>
      <c r="G2301" s="4">
        <f>VLOOKUP(A2301,'R12 Trend'!$A$4:$B$6433,2,0)</f>
        <v>0.02</v>
      </c>
      <c r="H2301" s="10" t="str">
        <f>IFERROR(VLOOKUP(A2301,'DDS Needs'!$A$4:$F$767,6,0),"")</f>
        <v/>
      </c>
      <c r="I2301" s="1">
        <f>IFERROR(VLOOKUP(A2301,'WH INV 4-2-2026'!$A$2:$C$2914,3,0),"")</f>
        <v>23</v>
      </c>
      <c r="J2301" s="1">
        <f>I2301/(C2301/3)</f>
        <v>33.197167755991281</v>
      </c>
      <c r="K2301" s="5" t="str">
        <f>IF((I2301&gt;C2301),"X","")</f>
        <v>X</v>
      </c>
      <c r="L2301" s="7">
        <f>(C2301/3)*13</f>
        <v>9.0067924528301901</v>
      </c>
      <c r="M2301" s="7">
        <f>I2301-L2301</f>
        <v>13.99320754716981</v>
      </c>
      <c r="N2301" s="6">
        <f>C2301/$C$2</f>
        <v>8.967066787144702E-6</v>
      </c>
      <c r="O2301" s="5" t="s">
        <v>27882</v>
      </c>
      <c r="P2301" t="str">
        <f>VLOOKUP(A2301,'External $ Guide'!$A$2:$L$11545,3,0)</f>
        <v>SpecOrder</v>
      </c>
      <c r="Q2301" t="str">
        <f>VLOOKUP(A2301,'External $ Guide'!$A$2:$L$11545,4,0)</f>
        <v>Wholesale</v>
      </c>
      <c r="R2301" t="str">
        <f>VLOOKUP(A2301,'External $ Guide'!$A$2:$L$11545,5,0)</f>
        <v>Active</v>
      </c>
      <c r="S2301" t="str">
        <f>IFERROR(VLOOKUP(A2301,'Broker &amp; Vendor'!$A$2:$C$11545,3,0),"")</f>
        <v>DIAGEO NORTH AMERICA INC</v>
      </c>
      <c r="T2301" t="str">
        <f>IFERROR(VLOOKUP(A2301,'Broker &amp; Vendor'!$A$2:$C$11545,2,0),"")</f>
        <v>SGWS- COASTAL PACIFIC DIVISION</v>
      </c>
    </row>
    <row r="2302" spans="1:20" x14ac:dyDescent="0.25">
      <c r="A2302" t="s">
        <v>7177</v>
      </c>
      <c r="B2302" t="s">
        <v>3083</v>
      </c>
      <c r="C2302" s="10">
        <v>2.0703396226415092</v>
      </c>
      <c r="D2302" s="10">
        <v>2.0703396226415092</v>
      </c>
      <c r="E2302" s="1">
        <v>12.7</v>
      </c>
      <c r="F2302" s="3">
        <f>((E2302/53)*6)*3</f>
        <v>4.313207547169811</v>
      </c>
      <c r="G2302" s="4">
        <f>VLOOKUP(A2302,'R12 Trend'!$A$4:$B$6433,2,0)</f>
        <v>-0.52</v>
      </c>
      <c r="H2302" s="10" t="str">
        <f>IFERROR(VLOOKUP(A2302,'DDS Needs'!$A$4:$F$767,6,0),"")</f>
        <v/>
      </c>
      <c r="I2302" s="1" t="str">
        <f>IFERROR(VLOOKUP(A2302,'WH INV 4-2-2026'!$A$2:$C$2914,3,0),"")</f>
        <v/>
      </c>
      <c r="J2302" s="1" t="e">
        <f>I2302/(C2302/3)</f>
        <v>#VALUE!</v>
      </c>
      <c r="K2302" s="5" t="str">
        <f>IF((I2302&gt;C2302),"X","")</f>
        <v>X</v>
      </c>
      <c r="L2302" s="7">
        <f>(C2302/3)*13</f>
        <v>8.9714716981132074</v>
      </c>
      <c r="M2302" s="7" t="e">
        <f>I2302-L2302</f>
        <v>#VALUE!</v>
      </c>
      <c r="N2302" s="6">
        <f>C2302/$C$2</f>
        <v>8.9319018193519743E-6</v>
      </c>
      <c r="O2302" s="5" t="s">
        <v>27882</v>
      </c>
      <c r="P2302" t="str">
        <f>VLOOKUP(A2302,'External $ Guide'!$A$2:$L$11545,3,0)</f>
        <v>Replenish</v>
      </c>
      <c r="Q2302" t="str">
        <f>VLOOKUP(A2302,'External $ Guide'!$A$2:$L$11545,4,0)</f>
        <v>Retail</v>
      </c>
      <c r="R2302" t="str">
        <f>VLOOKUP(A2302,'External $ Guide'!$A$2:$L$11545,5,0)</f>
        <v>Active</v>
      </c>
      <c r="S2302" t="str">
        <f>IFERROR(VLOOKUP(A2302,'Broker &amp; Vendor'!$A$2:$C$11545,3,0),"")</f>
        <v>HEAVEN HILL SALES CO DBA HEAVEN HILL BRANDS</v>
      </c>
      <c r="T2302" t="str">
        <f>IFERROR(VLOOKUP(A2302,'Broker &amp; Vendor'!$A$2:$C$11545,2,0),"")</f>
        <v>SGWS- TRANSATLANTIC DIVISION</v>
      </c>
    </row>
    <row r="2303" spans="1:20" x14ac:dyDescent="0.25">
      <c r="A2303" t="s">
        <v>6189</v>
      </c>
      <c r="B2303" t="s">
        <v>2095</v>
      </c>
      <c r="C2303" s="10">
        <v>2.050233962264151</v>
      </c>
      <c r="D2303" s="10">
        <v>2.050233962264151</v>
      </c>
      <c r="E2303" s="1">
        <v>7.84</v>
      </c>
      <c r="F2303" s="3">
        <f>((E2303/53)*6)*3</f>
        <v>2.6626415094339624</v>
      </c>
      <c r="G2303" s="4">
        <f>VLOOKUP(A2303,'R12 Trend'!$A$4:$B$6433,2,0)</f>
        <v>-0.23</v>
      </c>
      <c r="H2303" s="10" t="str">
        <f>IFERROR(VLOOKUP(A2303,'DDS Needs'!$A$4:$F$767,6,0),"")</f>
        <v/>
      </c>
      <c r="I2303" s="1">
        <f>IFERROR(VLOOKUP(A2303,'WH INV 4-2-2026'!$A$2:$C$2914,3,0),"")</f>
        <v>94</v>
      </c>
      <c r="J2303" s="1">
        <f>I2303/(C2303/3)</f>
        <v>137.5452778514003</v>
      </c>
      <c r="K2303" s="5" t="str">
        <f>IF((I2303&gt;C2303),"X","")</f>
        <v>X</v>
      </c>
      <c r="L2303" s="7">
        <f>(C2303/3)*13</f>
        <v>8.8843471698113206</v>
      </c>
      <c r="M2303" s="7">
        <f>I2303-L2303</f>
        <v>85.115652830188679</v>
      </c>
      <c r="N2303" s="6">
        <f>C2303/$C$2</f>
        <v>8.8451615654632557E-6</v>
      </c>
      <c r="O2303" s="5" t="s">
        <v>27882</v>
      </c>
      <c r="P2303" t="str">
        <f>VLOOKUP(A2303,'External $ Guide'!$A$2:$L$11545,3,0)</f>
        <v>Replenish</v>
      </c>
      <c r="Q2303" t="str">
        <f>VLOOKUP(A2303,'External $ Guide'!$A$2:$L$11545,4,0)</f>
        <v>Retail</v>
      </c>
      <c r="R2303" t="str">
        <f>VLOOKUP(A2303,'External $ Guide'!$A$2:$L$11545,5,0)</f>
        <v>Active</v>
      </c>
      <c r="S2303" t="str">
        <f>IFERROR(VLOOKUP(A2303,'Broker &amp; Vendor'!$A$2:$C$11545,3,0),"")</f>
        <v>DIAGEO NORTH AMERICA INC</v>
      </c>
      <c r="T2303" t="str">
        <f>IFERROR(VLOOKUP(A2303,'Broker &amp; Vendor'!$A$2:$C$11545,2,0),"")</f>
        <v>SGWS- COASTAL PACIFIC DIVISION</v>
      </c>
    </row>
    <row r="2304" spans="1:20" x14ac:dyDescent="0.25">
      <c r="A2304" t="s">
        <v>5973</v>
      </c>
      <c r="B2304" t="s">
        <v>1879</v>
      </c>
      <c r="C2304" s="10">
        <v>2.0377358490566042</v>
      </c>
      <c r="D2304" s="10">
        <v>2.0377358490566042</v>
      </c>
      <c r="E2304" s="1">
        <v>6</v>
      </c>
      <c r="F2304" s="3">
        <f>((E2304/53)*6)*3</f>
        <v>2.0377358490566042</v>
      </c>
      <c r="G2304" s="4">
        <f>VLOOKUP(A2304,'R12 Trend'!$A$4:$B$6433,2,0)</f>
        <v>0</v>
      </c>
      <c r="H2304" s="10" t="str">
        <f>IFERROR(VLOOKUP(A2304,'DDS Needs'!$A$4:$F$767,6,0),"")</f>
        <v/>
      </c>
      <c r="I2304" s="1">
        <f>IFERROR(VLOOKUP(A2304,'WH INV 4-2-2026'!$A$2:$C$2914,3,0),"")</f>
        <v>0.33333299999999999</v>
      </c>
      <c r="J2304" s="1">
        <f>I2304/(C2304/3)</f>
        <v>0.49074024999999988</v>
      </c>
      <c r="K2304" s="5" t="str">
        <f>IF((I2304&gt;C2304),"X","")</f>
        <v/>
      </c>
      <c r="L2304" s="7">
        <f>(C2304/3)*13</f>
        <v>8.8301886792452855</v>
      </c>
      <c r="M2304" s="7">
        <f>I2304-L2304</f>
        <v>-8.4968556792452858</v>
      </c>
      <c r="N2304" s="6">
        <f>C2304/$C$2</f>
        <v>8.7912419481810803E-6</v>
      </c>
      <c r="O2304" s="5" t="s">
        <v>27882</v>
      </c>
      <c r="P2304" t="str">
        <f>VLOOKUP(A2304,'External $ Guide'!$A$2:$L$11545,3,0)</f>
        <v>Allocated1</v>
      </c>
      <c r="Q2304" t="str">
        <f>VLOOKUP(A2304,'External $ Guide'!$A$2:$L$11545,4,0)</f>
        <v>Retail</v>
      </c>
      <c r="R2304" t="str">
        <f>VLOOKUP(A2304,'External $ Guide'!$A$2:$L$11545,5,0)</f>
        <v>Active</v>
      </c>
      <c r="S2304" t="str">
        <f>IFERROR(VLOOKUP(A2304,'Broker &amp; Vendor'!$A$2:$C$11545,3,0),"")</f>
        <v>SAZERAC CO INC</v>
      </c>
      <c r="T2304" t="str">
        <f>IFERROR(VLOOKUP(A2304,'Broker &amp; Vendor'!$A$2:$C$11545,2,0),"")</f>
        <v>UNITED</v>
      </c>
    </row>
    <row r="2305" spans="1:20" x14ac:dyDescent="0.25">
      <c r="A2305" t="s">
        <v>7153</v>
      </c>
      <c r="B2305" t="s">
        <v>3059</v>
      </c>
      <c r="C2305" s="10">
        <v>2.0377358490566042</v>
      </c>
      <c r="D2305" s="10">
        <v>2.0377358490566042</v>
      </c>
      <c r="E2305" s="1">
        <v>5</v>
      </c>
      <c r="F2305" s="3">
        <f>((E2305/53)*6)*3</f>
        <v>1.6981132075471701</v>
      </c>
      <c r="G2305" s="4">
        <f>VLOOKUP(A2305,'R12 Trend'!$A$4:$B$6433,2,0)</f>
        <v>0.76</v>
      </c>
      <c r="H2305" s="10" t="str">
        <f>IFERROR(VLOOKUP(A2305,'DDS Needs'!$A$4:$F$767,6,0),"")</f>
        <v/>
      </c>
      <c r="I2305" s="1" t="str">
        <f>IFERROR(VLOOKUP(A2305,'WH INV 4-2-2026'!$A$2:$C$2914,3,0),"")</f>
        <v/>
      </c>
      <c r="J2305" s="1" t="e">
        <f>I2305/(C2305/3)</f>
        <v>#VALUE!</v>
      </c>
      <c r="K2305" s="5" t="str">
        <f>IF((I2305&gt;C2305),"X","")</f>
        <v>X</v>
      </c>
      <c r="L2305" s="7">
        <f>(C2305/3)*13</f>
        <v>8.8301886792452855</v>
      </c>
      <c r="M2305" s="7" t="e">
        <f>I2305-L2305</f>
        <v>#VALUE!</v>
      </c>
      <c r="N2305" s="6">
        <f>C2305/$C$2</f>
        <v>8.7912419481810803E-6</v>
      </c>
      <c r="O2305" s="5" t="s">
        <v>27882</v>
      </c>
      <c r="P2305" t="str">
        <f>VLOOKUP(A2305,'External $ Guide'!$A$2:$L$11545,3,0)</f>
        <v>NoReplen</v>
      </c>
      <c r="Q2305" t="str">
        <f>VLOOKUP(A2305,'External $ Guide'!$A$2:$L$11545,4,0)</f>
        <v>Retail</v>
      </c>
      <c r="R2305" t="str">
        <f>VLOOKUP(A2305,'External $ Guide'!$A$2:$L$11545,5,0)</f>
        <v>Active</v>
      </c>
      <c r="S2305" t="str">
        <f>IFERROR(VLOOKUP(A2305,'Broker &amp; Vendor'!$A$2:$C$11545,3,0),"")</f>
        <v>MPL BRANDS NV INC. dba PATCO BRANDS</v>
      </c>
      <c r="T2305" t="str">
        <f>IFERROR(VLOOKUP(A2305,'Broker &amp; Vendor'!$A$2:$C$11545,2,0),"")</f>
        <v>RNDC</v>
      </c>
    </row>
    <row r="2306" spans="1:20" x14ac:dyDescent="0.25">
      <c r="A2306" t="s">
        <v>6968</v>
      </c>
      <c r="B2306" t="s">
        <v>2874</v>
      </c>
      <c r="C2306" s="10">
        <v>2.0377358490566042</v>
      </c>
      <c r="D2306" s="10">
        <v>2.0377358490566042</v>
      </c>
      <c r="E2306" s="1">
        <v>5</v>
      </c>
      <c r="F2306" s="3">
        <f>((E2306/53)*6)*3</f>
        <v>1.6981132075471701</v>
      </c>
      <c r="G2306" s="4">
        <f>VLOOKUP(A2306,'R12 Trend'!$A$4:$B$6433,2,0)</f>
        <v>2.87</v>
      </c>
      <c r="H2306" s="10" t="str">
        <f>IFERROR(VLOOKUP(A2306,'DDS Needs'!$A$4:$F$767,6,0),"")</f>
        <v/>
      </c>
      <c r="I2306" s="1" t="str">
        <f>IFERROR(VLOOKUP(A2306,'WH INV 4-2-2026'!$A$2:$C$2914,3,0),"")</f>
        <v/>
      </c>
      <c r="J2306" s="1" t="e">
        <f>I2306/(C2306/3)</f>
        <v>#VALUE!</v>
      </c>
      <c r="K2306" s="5" t="str">
        <f>IF((I2306&gt;C2306),"X","")</f>
        <v>X</v>
      </c>
      <c r="L2306" s="7">
        <f>(C2306/3)*13</f>
        <v>8.8301886792452855</v>
      </c>
      <c r="M2306" s="7" t="e">
        <f>I2306-L2306</f>
        <v>#VALUE!</v>
      </c>
      <c r="N2306" s="6">
        <f>C2306/$C$2</f>
        <v>8.7912419481810803E-6</v>
      </c>
      <c r="O2306" s="5" t="s">
        <v>27882</v>
      </c>
      <c r="P2306" t="str">
        <f>VLOOKUP(A2306,'External $ Guide'!$A$2:$L$11545,3,0)</f>
        <v>NoReplen</v>
      </c>
      <c r="Q2306" t="str">
        <f>VLOOKUP(A2306,'External $ Guide'!$A$2:$L$11545,4,0)</f>
        <v>Retail</v>
      </c>
      <c r="R2306" t="str">
        <f>VLOOKUP(A2306,'External $ Guide'!$A$2:$L$11545,5,0)</f>
        <v>Active</v>
      </c>
      <c r="S2306" t="str">
        <f>IFERROR(VLOOKUP(A2306,'Broker &amp; Vendor'!$A$2:$C$11545,3,0),"")</f>
        <v>OLE SMOKEY DISTILLERY LLC</v>
      </c>
      <c r="T2306" t="str">
        <f>IFERROR(VLOOKUP(A2306,'Broker &amp; Vendor'!$A$2:$C$11545,2,0),"")</f>
        <v>SGWS- CHAMPION DIVISION</v>
      </c>
    </row>
    <row r="2307" spans="1:20" x14ac:dyDescent="0.25">
      <c r="A2307" t="s">
        <v>4347</v>
      </c>
      <c r="B2307" t="s">
        <v>258</v>
      </c>
      <c r="C2307" s="10">
        <v>2.0347811320754712</v>
      </c>
      <c r="D2307" s="10">
        <v>2.0347811320754712</v>
      </c>
      <c r="E2307" s="1">
        <v>9.51</v>
      </c>
      <c r="F2307" s="3">
        <f>((E2307/53)*6)*3</f>
        <v>3.2298113207547163</v>
      </c>
      <c r="G2307" s="4">
        <f>VLOOKUP(A2307,'R12 Trend'!$A$4:$B$6433,2,0)</f>
        <v>-0.37</v>
      </c>
      <c r="H2307" s="10" t="str">
        <f>IFERROR(VLOOKUP(A2307,'DDS Needs'!$A$4:$F$767,6,0),"")</f>
        <v/>
      </c>
      <c r="I2307" s="1" t="str">
        <f>IFERROR(VLOOKUP(A2307,'WH INV 4-2-2026'!$A$2:$C$2914,3,0),"")</f>
        <v/>
      </c>
      <c r="J2307" s="1" t="e">
        <f>I2307/(C2307/3)</f>
        <v>#VALUE!</v>
      </c>
      <c r="K2307" s="5" t="str">
        <f>IF((I2307&gt;C2307),"X","")</f>
        <v>X</v>
      </c>
      <c r="L2307" s="7">
        <f>(C2307/3)*13</f>
        <v>8.8173849056603757</v>
      </c>
      <c r="M2307" s="7" t="e">
        <f>I2307-L2307</f>
        <v>#VALUE!</v>
      </c>
      <c r="N2307" s="6">
        <f>C2307/$C$2</f>
        <v>8.7784946473562134E-6</v>
      </c>
      <c r="O2307" s="5" t="s">
        <v>27882</v>
      </c>
      <c r="P2307" t="str">
        <f>VLOOKUP(A2307,'External $ Guide'!$A$2:$L$11545,3,0)</f>
        <v>Replenish</v>
      </c>
      <c r="Q2307" t="str">
        <f>VLOOKUP(A2307,'External $ Guide'!$A$2:$L$11545,4,0)</f>
        <v>Retail</v>
      </c>
      <c r="R2307" t="str">
        <f>VLOOKUP(A2307,'External $ Guide'!$A$2:$L$11545,5,0)</f>
        <v>Active</v>
      </c>
      <c r="S2307" t="str">
        <f>IFERROR(VLOOKUP(A2307,'Broker &amp; Vendor'!$A$2:$C$11545,3,0),"")</f>
        <v>MOET HENNESSY USA INC</v>
      </c>
      <c r="T2307" t="str">
        <f>IFERROR(VLOOKUP(A2307,'Broker &amp; Vendor'!$A$2:$C$11545,2,0),"")</f>
        <v>SGWS- COASTAL PACIFIC DIVISION</v>
      </c>
    </row>
    <row r="2308" spans="1:20" x14ac:dyDescent="0.25">
      <c r="A2308" t="s">
        <v>10197</v>
      </c>
      <c r="B2308" t="s">
        <v>10648</v>
      </c>
      <c r="C2308" s="10">
        <v>2.028</v>
      </c>
      <c r="D2308" s="10">
        <v>2.028</v>
      </c>
      <c r="E2308">
        <v>5.07</v>
      </c>
      <c r="G2308" s="4"/>
      <c r="H2308" s="10" t="str">
        <f>IFERROR(VLOOKUP(A2308,'DDS Needs'!$A$4:$F$767,6,0),"")</f>
        <v/>
      </c>
      <c r="I2308" s="1">
        <f>IFERROR(VLOOKUP(A2308,'WH INV 4-2-2026'!$A$2:$C$2914,3,0),"")</f>
        <v>124</v>
      </c>
      <c r="J2308" s="1">
        <f>I2308/(C2308/3)</f>
        <v>183.43195266272187</v>
      </c>
      <c r="K2308" s="5" t="str">
        <f>IF((I2308&gt;C2308),"X","")</f>
        <v>X</v>
      </c>
      <c r="L2308" s="7">
        <f>(C2308/3)*13</f>
        <v>8.7880000000000003</v>
      </c>
      <c r="M2308" s="7">
        <f>I2308-L2308</f>
        <v>115.212</v>
      </c>
      <c r="N2308" s="6">
        <f>C2308/$C$2</f>
        <v>8.7492393477619914E-6</v>
      </c>
      <c r="O2308" s="5" t="s">
        <v>27882</v>
      </c>
      <c r="P2308" t="str">
        <f>VLOOKUP(A2308,'External $ Guide'!$A$2:$L$11545,3,0)</f>
        <v>Replenish</v>
      </c>
      <c r="Q2308" t="str">
        <f>VLOOKUP(A2308,'External $ Guide'!$A$2:$L$11545,4,0)</f>
        <v>Retail</v>
      </c>
      <c r="R2308" t="str">
        <f>VLOOKUP(A2308,'External $ Guide'!$A$2:$L$11545,5,0)</f>
        <v>Active</v>
      </c>
      <c r="S2308" t="str">
        <f>IFERROR(VLOOKUP(A2308,'Broker &amp; Vendor'!$A$2:$C$11545,3,0),"")</f>
        <v>SAZERAC CO INC</v>
      </c>
      <c r="T2308" t="str">
        <f>IFERROR(VLOOKUP(A2308,'Broker &amp; Vendor'!$A$2:$C$11545,2,0),"")</f>
        <v>UNITED</v>
      </c>
    </row>
    <row r="2309" spans="1:20" x14ac:dyDescent="0.25">
      <c r="A2309" t="s">
        <v>5248</v>
      </c>
      <c r="B2309" t="s">
        <v>1154</v>
      </c>
      <c r="C2309" s="10">
        <v>2.0211622641509432</v>
      </c>
      <c r="D2309" s="10">
        <v>2.0211622641509432</v>
      </c>
      <c r="E2309" s="1">
        <v>13.84</v>
      </c>
      <c r="F2309" s="3">
        <f>((E2309/53)*6)*3</f>
        <v>4.7003773584905648</v>
      </c>
      <c r="G2309" s="4">
        <f>VLOOKUP(A2309,'R12 Trend'!$A$4:$B$6433,2,0)</f>
        <v>-0.56999999999999995</v>
      </c>
      <c r="H2309" s="10" t="str">
        <f>IFERROR(VLOOKUP(A2309,'DDS Needs'!$A$4:$F$767,6,0),"")</f>
        <v/>
      </c>
      <c r="I2309" s="1">
        <f>IFERROR(VLOOKUP(A2309,'WH INV 4-2-2026'!$A$2:$C$2914,3,0),"")</f>
        <v>34</v>
      </c>
      <c r="J2309" s="1">
        <f>I2309/(C2309/3)</f>
        <v>50.466012456871447</v>
      </c>
      <c r="K2309" s="5" t="str">
        <f>IF((I2309&gt;C2309),"X","")</f>
        <v>X</v>
      </c>
      <c r="L2309" s="7">
        <f>(C2309/3)*13</f>
        <v>8.7583698113207546</v>
      </c>
      <c r="M2309" s="7">
        <f>I2309-L2309</f>
        <v>25.241630188679245</v>
      </c>
      <c r="N2309" s="6">
        <f>C2309/$C$2</f>
        <v>8.7197398470025393E-6</v>
      </c>
      <c r="O2309" s="5" t="s">
        <v>27882</v>
      </c>
      <c r="P2309" t="str">
        <f>VLOOKUP(A2309,'External $ Guide'!$A$2:$L$11545,3,0)</f>
        <v>Replenish</v>
      </c>
      <c r="Q2309" t="str">
        <f>VLOOKUP(A2309,'External $ Guide'!$A$2:$L$11545,4,0)</f>
        <v>Retail</v>
      </c>
      <c r="R2309" t="str">
        <f>VLOOKUP(A2309,'External $ Guide'!$A$2:$L$11545,5,0)</f>
        <v>Active</v>
      </c>
      <c r="S2309" t="str">
        <f>IFERROR(VLOOKUP(A2309,'Broker &amp; Vendor'!$A$2:$C$11545,3,0),"")</f>
        <v>STOLI GROUP (USA) LLC</v>
      </c>
      <c r="T2309" t="str">
        <f>IFERROR(VLOOKUP(A2309,'Broker &amp; Vendor'!$A$2:$C$11545,2,0),"")</f>
        <v>RNDC</v>
      </c>
    </row>
    <row r="2310" spans="1:20" x14ac:dyDescent="0.25">
      <c r="A2310" t="s">
        <v>6382</v>
      </c>
      <c r="B2310" t="s">
        <v>2288</v>
      </c>
      <c r="C2310" s="10">
        <v>2.0071698113207548</v>
      </c>
      <c r="D2310" s="10">
        <v>2.0071698113207548</v>
      </c>
      <c r="E2310" s="1">
        <v>5.91</v>
      </c>
      <c r="F2310" s="3">
        <f>((E2310/53)*6)*3</f>
        <v>2.0071698113207548</v>
      </c>
      <c r="G2310" s="4">
        <f>VLOOKUP(A2310,'R12 Trend'!$A$4:$B$6433,2,0)</f>
        <v>0</v>
      </c>
      <c r="H2310" s="10" t="str">
        <f>IFERROR(VLOOKUP(A2310,'DDS Needs'!$A$4:$F$767,6,0),"")</f>
        <v/>
      </c>
      <c r="I2310" s="1">
        <f>IFERROR(VLOOKUP(A2310,'WH INV 4-2-2026'!$A$2:$C$2914,3,0),"")</f>
        <v>74</v>
      </c>
      <c r="J2310" s="1">
        <f>I2310/(C2310/3)</f>
        <v>110.60349689791315</v>
      </c>
      <c r="K2310" s="5" t="str">
        <f>IF((I2310&gt;C2310),"X","")</f>
        <v>X</v>
      </c>
      <c r="L2310" s="7">
        <f>(C2310/3)*13</f>
        <v>8.6977358490566044</v>
      </c>
      <c r="M2310" s="7">
        <f>I2310-L2310</f>
        <v>65.302264150943401</v>
      </c>
      <c r="N2310" s="6">
        <f>C2310/$C$2</f>
        <v>8.6593733189583623E-6</v>
      </c>
      <c r="O2310" s="5" t="s">
        <v>27882</v>
      </c>
      <c r="P2310" t="str">
        <f>VLOOKUP(A2310,'External $ Guide'!$A$2:$L$11545,3,0)</f>
        <v>Replenish</v>
      </c>
      <c r="Q2310" t="str">
        <f>VLOOKUP(A2310,'External $ Guide'!$A$2:$L$11545,4,0)</f>
        <v>Retail</v>
      </c>
      <c r="R2310" t="str">
        <f>VLOOKUP(A2310,'External $ Guide'!$A$2:$L$11545,5,0)</f>
        <v>Active</v>
      </c>
      <c r="S2310" t="str">
        <f>IFERROR(VLOOKUP(A2310,'Broker &amp; Vendor'!$A$2:$C$11545,3,0),"")</f>
        <v>DIAGEO NORTH AMERICA INC</v>
      </c>
      <c r="T2310" t="str">
        <f>IFERROR(VLOOKUP(A2310,'Broker &amp; Vendor'!$A$2:$C$11545,2,0),"")</f>
        <v>SGWS- COASTAL PACIFIC DIVISION</v>
      </c>
    </row>
    <row r="2311" spans="1:20" x14ac:dyDescent="0.25">
      <c r="A2311" t="s">
        <v>10050</v>
      </c>
      <c r="B2311" t="s">
        <v>10644</v>
      </c>
      <c r="C2311" s="10">
        <v>2</v>
      </c>
      <c r="D2311" s="10">
        <v>2</v>
      </c>
      <c r="E2311">
        <v>5</v>
      </c>
      <c r="G2311" s="4"/>
      <c r="H2311" s="10" t="str">
        <f>IFERROR(VLOOKUP(A2311,'DDS Needs'!$A$4:$F$767,6,0),"")</f>
        <v/>
      </c>
      <c r="I2311" s="1">
        <f>IFERROR(VLOOKUP(A2311,'WH INV 4-2-2026'!$A$2:$C$2914,3,0),"")</f>
        <v>118</v>
      </c>
      <c r="J2311" s="1">
        <f>I2311/(C2311/3)</f>
        <v>177</v>
      </c>
      <c r="K2311" s="5" t="str">
        <f>IF((I2311&gt;C2311),"X","")</f>
        <v>X</v>
      </c>
      <c r="L2311" s="7">
        <f>(C2311/3)*13</f>
        <v>8.6666666666666661</v>
      </c>
      <c r="M2311" s="7">
        <f>I2311-L2311</f>
        <v>109.33333333333333</v>
      </c>
      <c r="N2311" s="6">
        <f>C2311/$C$2</f>
        <v>8.6284411713629111E-6</v>
      </c>
      <c r="O2311" s="5" t="s">
        <v>27882</v>
      </c>
      <c r="P2311" t="str">
        <f>VLOOKUP(A2311,'External $ Guide'!$A$2:$L$11545,3,0)</f>
        <v>Replenish</v>
      </c>
      <c r="Q2311" t="str">
        <f>VLOOKUP(A2311,'External $ Guide'!$A$2:$L$11545,4,0)</f>
        <v>Retail</v>
      </c>
      <c r="R2311" t="str">
        <f>VLOOKUP(A2311,'External $ Guide'!$A$2:$L$11545,5,0)</f>
        <v>Active</v>
      </c>
      <c r="S2311" t="str">
        <f>IFERROR(VLOOKUP(A2311,'Broker &amp; Vendor'!$A$2:$C$11545,3,0),"")</f>
        <v>SAZERAC CO INC</v>
      </c>
      <c r="T2311" t="str">
        <f>IFERROR(VLOOKUP(A2311,'Broker &amp; Vendor'!$A$2:$C$11545,2,0),"")</f>
        <v>UNITED</v>
      </c>
    </row>
    <row r="2312" spans="1:20" x14ac:dyDescent="0.25">
      <c r="A2312" t="s">
        <v>5461</v>
      </c>
      <c r="B2312" t="s">
        <v>1367</v>
      </c>
      <c r="C2312" s="10">
        <v>1.9867924528301888</v>
      </c>
      <c r="D2312" s="10">
        <v>1.9867924528301888</v>
      </c>
      <c r="E2312" s="1">
        <v>7.5</v>
      </c>
      <c r="F2312" s="3">
        <f>((E2312/53)*6)*3</f>
        <v>2.5471698113207548</v>
      </c>
      <c r="G2312" s="4">
        <f>VLOOKUP(A2312,'R12 Trend'!$A$4:$B$6433,2,0)</f>
        <v>-0.22</v>
      </c>
      <c r="H2312" s="10" t="str">
        <f>IFERROR(VLOOKUP(A2312,'DDS Needs'!$A$4:$F$767,6,0),"")</f>
        <v/>
      </c>
      <c r="I2312" s="1">
        <f>IFERROR(VLOOKUP(A2312,'WH INV 4-2-2026'!$A$2:$C$2914,3,0),"")</f>
        <v>12</v>
      </c>
      <c r="J2312" s="1">
        <f>I2312/(C2312/3)</f>
        <v>18.119658119658119</v>
      </c>
      <c r="K2312" s="5" t="str">
        <f>IF((I2312&gt;C2312),"X","")</f>
        <v>X</v>
      </c>
      <c r="L2312" s="7">
        <f>(C2312/3)*13</f>
        <v>8.609433962264152</v>
      </c>
      <c r="M2312" s="7">
        <f>I2312-L2312</f>
        <v>3.390566037735848</v>
      </c>
      <c r="N2312" s="6">
        <f>C2312/$C$2</f>
        <v>8.5714608994765515E-6</v>
      </c>
      <c r="O2312" s="5" t="s">
        <v>27882</v>
      </c>
      <c r="P2312" t="str">
        <f>VLOOKUP(A2312,'External $ Guide'!$A$2:$L$11545,3,0)</f>
        <v>Replenish</v>
      </c>
      <c r="Q2312" t="str">
        <f>VLOOKUP(A2312,'External $ Guide'!$A$2:$L$11545,4,0)</f>
        <v>Wholesale bottle</v>
      </c>
      <c r="R2312" t="str">
        <f>VLOOKUP(A2312,'External $ Guide'!$A$2:$L$11545,5,0)</f>
        <v>Active</v>
      </c>
      <c r="S2312" t="str">
        <f>IFERROR(VLOOKUP(A2312,'Broker &amp; Vendor'!$A$2:$C$11545,3,0),"")</f>
        <v>GO AMERICA GO BEVERAGES LLC.</v>
      </c>
      <c r="T2312" t="str">
        <f>IFERROR(VLOOKUP(A2312,'Broker &amp; Vendor'!$A$2:$C$11545,2,0),"")</f>
        <v>RNDC</v>
      </c>
    </row>
    <row r="2313" spans="1:20" x14ac:dyDescent="0.25">
      <c r="A2313" t="s">
        <v>6708</v>
      </c>
      <c r="B2313" t="s">
        <v>2614</v>
      </c>
      <c r="C2313" s="10">
        <v>1.9833962264150942</v>
      </c>
      <c r="D2313" s="10">
        <v>1.9833962264150942</v>
      </c>
      <c r="E2313" s="1">
        <v>5.84</v>
      </c>
      <c r="F2313" s="3">
        <f>((E2313/53)*6)*3</f>
        <v>1.9833962264150942</v>
      </c>
      <c r="G2313" s="4">
        <f>VLOOKUP(A2313,'R12 Trend'!$A$4:$B$6433,2,0)</f>
        <v>0</v>
      </c>
      <c r="H2313" s="10" t="str">
        <f>IFERROR(VLOOKUP(A2313,'DDS Needs'!$A$4:$F$767,6,0),"")</f>
        <v/>
      </c>
      <c r="I2313" s="1">
        <f>IFERROR(VLOOKUP(A2313,'WH INV 4-2-2026'!$A$2:$C$2914,3,0),"")</f>
        <v>42</v>
      </c>
      <c r="J2313" s="1">
        <f>I2313/(C2313/3)</f>
        <v>63.527397260273979</v>
      </c>
      <c r="K2313" s="5" t="str">
        <f>IF((I2313&gt;C2313),"X","")</f>
        <v>X</v>
      </c>
      <c r="L2313" s="7">
        <f>(C2313/3)*13</f>
        <v>8.5947169811320752</v>
      </c>
      <c r="M2313" s="7">
        <f>I2313-L2313</f>
        <v>33.405283018867927</v>
      </c>
      <c r="N2313" s="6">
        <f>C2313/$C$2</f>
        <v>8.5568088295629158E-6</v>
      </c>
      <c r="O2313" s="5" t="s">
        <v>27882</v>
      </c>
      <c r="P2313" t="str">
        <f>VLOOKUP(A2313,'External $ Guide'!$A$2:$L$11545,3,0)</f>
        <v>Replenish</v>
      </c>
      <c r="Q2313" t="str">
        <f>VLOOKUP(A2313,'External $ Guide'!$A$2:$L$11545,4,0)</f>
        <v>Retail</v>
      </c>
      <c r="R2313" t="str">
        <f>VLOOKUP(A2313,'External $ Guide'!$A$2:$L$11545,5,0)</f>
        <v>Active</v>
      </c>
      <c r="S2313" t="str">
        <f>IFERROR(VLOOKUP(A2313,'Broker &amp; Vendor'!$A$2:$C$11545,3,0),"")</f>
        <v>PERNOD RICARD USA</v>
      </c>
      <c r="T2313" t="str">
        <f>IFERROR(VLOOKUP(A2313,'Broker &amp; Vendor'!$A$2:$C$11545,2,0),"")</f>
        <v>SGWS- AMERICAN LIBERTY DIVISION</v>
      </c>
    </row>
    <row r="2314" spans="1:20" x14ac:dyDescent="0.25">
      <c r="A2314" t="s">
        <v>5882</v>
      </c>
      <c r="B2314" t="s">
        <v>1788</v>
      </c>
      <c r="C2314" s="10">
        <v>1.9800000000000004</v>
      </c>
      <c r="D2314" s="10">
        <v>1.9800000000000004</v>
      </c>
      <c r="E2314" s="1">
        <v>5.5</v>
      </c>
      <c r="F2314" s="3">
        <f>((E2314/53)*6)*3</f>
        <v>1.867924528301887</v>
      </c>
      <c r="G2314" s="4">
        <f>VLOOKUP(A2314,'R12 Trend'!$A$4:$B$6433,2,0)</f>
        <v>0.06</v>
      </c>
      <c r="H2314" s="10" t="str">
        <f>IFERROR(VLOOKUP(A2314,'DDS Needs'!$A$4:$F$767,6,0),"")</f>
        <v/>
      </c>
      <c r="I2314" s="1">
        <f>IFERROR(VLOOKUP(A2314,'WH INV 4-2-2026'!$A$2:$C$2914,3,0),"")</f>
        <v>84</v>
      </c>
      <c r="J2314" s="1">
        <f>I2314/(C2314/3)</f>
        <v>127.27272727272725</v>
      </c>
      <c r="K2314" s="5" t="str">
        <f>IF((I2314&gt;C2314),"X","")</f>
        <v>X</v>
      </c>
      <c r="L2314" s="7">
        <f>(C2314/3)*13</f>
        <v>8.5800000000000018</v>
      </c>
      <c r="M2314" s="7">
        <f>I2314-L2314</f>
        <v>75.42</v>
      </c>
      <c r="N2314" s="6">
        <f>C2314/$C$2</f>
        <v>8.5421567596492835E-6</v>
      </c>
      <c r="O2314" s="5" t="s">
        <v>27882</v>
      </c>
      <c r="P2314" t="str">
        <f>VLOOKUP(A2314,'External $ Guide'!$A$2:$L$11545,3,0)</f>
        <v>Replenish</v>
      </c>
      <c r="Q2314" t="str">
        <f>VLOOKUP(A2314,'External $ Guide'!$A$2:$L$11545,4,0)</f>
        <v>Retail</v>
      </c>
      <c r="R2314" t="str">
        <f>VLOOKUP(A2314,'External $ Guide'!$A$2:$L$11545,5,0)</f>
        <v>Active</v>
      </c>
      <c r="S2314" t="str">
        <f>IFERROR(VLOOKUP(A2314,'Broker &amp; Vendor'!$A$2:$C$11545,3,0),"")</f>
        <v>BIG HURT BEVERAGE LLC</v>
      </c>
      <c r="T2314" t="str">
        <f>IFERROR(VLOOKUP(A2314,'Broker &amp; Vendor'!$A$2:$C$11545,2,0),"")</f>
        <v>OTHER</v>
      </c>
    </row>
    <row r="2315" spans="1:20" x14ac:dyDescent="0.25">
      <c r="A2315" t="s">
        <v>7025</v>
      </c>
      <c r="B2315" t="s">
        <v>2931</v>
      </c>
      <c r="C2315" s="10">
        <v>1.9761962264150943</v>
      </c>
      <c r="D2315" s="10">
        <v>1.9761962264150943</v>
      </c>
      <c r="E2315" s="1">
        <v>7.46</v>
      </c>
      <c r="F2315" s="3">
        <f>((E2315/53)*6)*3</f>
        <v>2.5335849056603772</v>
      </c>
      <c r="G2315" s="4">
        <f>VLOOKUP(A2315,'R12 Trend'!$A$4:$B$6433,2,0)</f>
        <v>-0.22</v>
      </c>
      <c r="H2315" s="10" t="str">
        <f>IFERROR(VLOOKUP(A2315,'DDS Needs'!$A$4:$F$767,6,0),"")</f>
        <v/>
      </c>
      <c r="I2315" s="1">
        <f>IFERROR(VLOOKUP(A2315,'WH INV 4-2-2026'!$A$2:$C$2914,3,0),"")</f>
        <v>0</v>
      </c>
      <c r="J2315" s="1">
        <f>I2315/(C2315/3)</f>
        <v>0</v>
      </c>
      <c r="K2315" s="5" t="str">
        <f>IF((I2315&gt;C2315),"X","")</f>
        <v/>
      </c>
      <c r="L2315" s="7">
        <f>(C2315/3)*13</f>
        <v>8.563516981132075</v>
      </c>
      <c r="M2315" s="7">
        <f>I2315-L2315</f>
        <v>-8.563516981132075</v>
      </c>
      <c r="N2315" s="6">
        <f>C2315/$C$2</f>
        <v>8.5257464413460102E-6</v>
      </c>
      <c r="O2315" s="5" t="s">
        <v>27882</v>
      </c>
      <c r="P2315" t="str">
        <f>VLOOKUP(A2315,'External $ Guide'!$A$2:$L$11545,3,0)</f>
        <v>NoReplen</v>
      </c>
      <c r="Q2315" t="str">
        <f>VLOOKUP(A2315,'External $ Guide'!$A$2:$L$11545,4,0)</f>
        <v>Retail</v>
      </c>
      <c r="R2315" t="str">
        <f>VLOOKUP(A2315,'External $ Guide'!$A$2:$L$11545,5,0)</f>
        <v>Active</v>
      </c>
      <c r="S2315" t="str">
        <f>IFERROR(VLOOKUP(A2315,'Broker &amp; Vendor'!$A$2:$C$11545,3,0),"")</f>
        <v>LUXCO INC</v>
      </c>
      <c r="T2315" t="str">
        <f>IFERROR(VLOOKUP(A2315,'Broker &amp; Vendor'!$A$2:$C$11545,2,0),"")</f>
        <v>RNDC</v>
      </c>
    </row>
    <row r="2316" spans="1:20" x14ac:dyDescent="0.25">
      <c r="A2316" t="s">
        <v>7390</v>
      </c>
      <c r="B2316" t="s">
        <v>3296</v>
      </c>
      <c r="C2316" s="10">
        <v>1.9726641509433962</v>
      </c>
      <c r="D2316" s="10">
        <v>1.9726641509433962</v>
      </c>
      <c r="E2316" s="1">
        <v>11.17</v>
      </c>
      <c r="F2316" s="3">
        <f>((E2316/53)*6)*3</f>
        <v>3.793584905660377</v>
      </c>
      <c r="G2316" s="4">
        <f>VLOOKUP(A2316,'R12 Trend'!$A$4:$B$6433,2,0)</f>
        <v>-0.48</v>
      </c>
      <c r="H2316" s="10" t="str">
        <f>IFERROR(VLOOKUP(A2316,'DDS Needs'!$A$4:$F$767,6,0),"")</f>
        <v/>
      </c>
      <c r="I2316" s="1">
        <f>IFERROR(VLOOKUP(A2316,'WH INV 4-2-2026'!$A$2:$C$2914,3,0),"")</f>
        <v>27</v>
      </c>
      <c r="J2316" s="1">
        <f>I2316/(C2316/3)</f>
        <v>41.061221678947732</v>
      </c>
      <c r="K2316" s="5" t="str">
        <f>IF((I2316&gt;C2316),"X","")</f>
        <v>X</v>
      </c>
      <c r="L2316" s="7">
        <f>(C2316/3)*13</f>
        <v>8.5482113207547172</v>
      </c>
      <c r="M2316" s="7">
        <f>I2316-L2316</f>
        <v>18.451788679245283</v>
      </c>
      <c r="N2316" s="6">
        <f>C2316/$C$2</f>
        <v>8.5105082886358292E-6</v>
      </c>
      <c r="O2316" s="5" t="s">
        <v>27882</v>
      </c>
      <c r="P2316" t="str">
        <f>VLOOKUP(A2316,'External $ Guide'!$A$2:$L$11545,3,0)</f>
        <v>Replenish</v>
      </c>
      <c r="Q2316" t="str">
        <f>VLOOKUP(A2316,'External $ Guide'!$A$2:$L$11545,4,0)</f>
        <v>Wholesale</v>
      </c>
      <c r="R2316" t="str">
        <f>VLOOKUP(A2316,'External $ Guide'!$A$2:$L$11545,5,0)</f>
        <v>Active</v>
      </c>
      <c r="S2316" t="str">
        <f>IFERROR(VLOOKUP(A2316,'Broker &amp; Vendor'!$A$2:$C$11545,3,0),"")</f>
        <v>LUXCO INC</v>
      </c>
      <c r="T2316" t="str">
        <f>IFERROR(VLOOKUP(A2316,'Broker &amp; Vendor'!$A$2:$C$11545,2,0),"")</f>
        <v>RNDC</v>
      </c>
    </row>
    <row r="2317" spans="1:20" x14ac:dyDescent="0.25">
      <c r="A2317" t="s">
        <v>5815</v>
      </c>
      <c r="B2317" t="s">
        <v>1721</v>
      </c>
      <c r="C2317" s="10">
        <v>1.9725283018867923</v>
      </c>
      <c r="D2317" s="10">
        <v>1.9725283018867923</v>
      </c>
      <c r="E2317" s="1">
        <v>4.84</v>
      </c>
      <c r="F2317" s="3">
        <f>((E2317/53)*6)*3</f>
        <v>1.6437735849056603</v>
      </c>
      <c r="G2317" s="4">
        <f>VLOOKUP(A2317,'R12 Trend'!$A$4:$B$6433,2,0)</f>
        <v>0.42</v>
      </c>
      <c r="H2317" s="10" t="str">
        <f>IFERROR(VLOOKUP(A2317,'DDS Needs'!$A$4:$F$767,6,0),"")</f>
        <v/>
      </c>
      <c r="I2317" s="1" t="str">
        <f>IFERROR(VLOOKUP(A2317,'WH INV 4-2-2026'!$A$2:$C$2914,3,0),"")</f>
        <v/>
      </c>
      <c r="J2317" s="1" t="e">
        <f>I2317/(C2317/3)</f>
        <v>#VALUE!</v>
      </c>
      <c r="K2317" s="5" t="str">
        <f>IF((I2317&gt;C2317),"X","")</f>
        <v>X</v>
      </c>
      <c r="L2317" s="7">
        <f>(C2317/3)*13</f>
        <v>8.5476226415094345</v>
      </c>
      <c r="M2317" s="7" t="e">
        <f>I2317-L2317</f>
        <v>#VALUE!</v>
      </c>
      <c r="N2317" s="6">
        <f>C2317/$C$2</f>
        <v>8.5099222058392839E-6</v>
      </c>
      <c r="O2317" s="5" t="s">
        <v>27882</v>
      </c>
      <c r="P2317" t="str">
        <f>VLOOKUP(A2317,'External $ Guide'!$A$2:$L$11545,3,0)</f>
        <v>NoReplen</v>
      </c>
      <c r="Q2317" t="str">
        <f>VLOOKUP(A2317,'External $ Guide'!$A$2:$L$11545,4,0)</f>
        <v>Wholesale</v>
      </c>
      <c r="R2317" t="str">
        <f>VLOOKUP(A2317,'External $ Guide'!$A$2:$L$11545,5,0)</f>
        <v>Active</v>
      </c>
      <c r="S2317" t="str">
        <f>IFERROR(VLOOKUP(A2317,'Broker &amp; Vendor'!$A$2:$C$11545,3,0),"")</f>
        <v>BOTTLE TREE BEVERAGE CO. LLC.</v>
      </c>
      <c r="T2317" t="str">
        <f>IFERROR(VLOOKUP(A2317,'Broker &amp; Vendor'!$A$2:$C$11545,2,0),"")</f>
        <v>SGWS- CHAMPION DIVISION</v>
      </c>
    </row>
    <row r="2318" spans="1:20" x14ac:dyDescent="0.25">
      <c r="A2318" t="s">
        <v>4878</v>
      </c>
      <c r="B2318" t="s">
        <v>784</v>
      </c>
      <c r="C2318" s="10">
        <v>1.9601999999999999</v>
      </c>
      <c r="D2318" s="10">
        <v>1.9601999999999999</v>
      </c>
      <c r="E2318" s="1">
        <v>5.83</v>
      </c>
      <c r="F2318" s="3">
        <f>((E2318/53)*6)*3</f>
        <v>1.98</v>
      </c>
      <c r="G2318" s="4">
        <f>VLOOKUP(A2318,'R12 Trend'!$A$4:$B$6433,2,0)</f>
        <v>-0.01</v>
      </c>
      <c r="H2318" s="10" t="str">
        <f>IFERROR(VLOOKUP(A2318,'DDS Needs'!$A$4:$F$767,6,0),"")</f>
        <v/>
      </c>
      <c r="I2318" s="1">
        <f>IFERROR(VLOOKUP(A2318,'WH INV 4-2-2026'!$A$2:$C$2914,3,0),"")</f>
        <v>19</v>
      </c>
      <c r="J2318" s="1">
        <f>I2318/(C2318/3)</f>
        <v>29.078665442301808</v>
      </c>
      <c r="K2318" s="5" t="str">
        <f>IF((I2318&gt;C2318),"X","")</f>
        <v>X</v>
      </c>
      <c r="L2318" s="7">
        <f>(C2318/3)*13</f>
        <v>8.4941999999999993</v>
      </c>
      <c r="M2318" s="7">
        <f>I2318-L2318</f>
        <v>10.505800000000001</v>
      </c>
      <c r="N2318" s="6">
        <f>C2318/$C$2</f>
        <v>8.4567351920527884E-6</v>
      </c>
      <c r="O2318" s="5" t="s">
        <v>27882</v>
      </c>
      <c r="P2318" t="str">
        <f>VLOOKUP(A2318,'External $ Guide'!$A$2:$L$11545,3,0)</f>
        <v>Allocated2</v>
      </c>
      <c r="Q2318" t="str">
        <f>VLOOKUP(A2318,'External $ Guide'!$A$2:$L$11545,4,0)</f>
        <v>Wholesale</v>
      </c>
      <c r="R2318" t="str">
        <f>VLOOKUP(A2318,'External $ Guide'!$A$2:$L$11545,5,0)</f>
        <v>Active</v>
      </c>
      <c r="S2318" t="str">
        <f>IFERROR(VLOOKUP(A2318,'Broker &amp; Vendor'!$A$2:$C$11545,3,0),"")</f>
        <v>TEQUILAS PREMIUM INC.</v>
      </c>
      <c r="T2318" t="str">
        <f>IFERROR(VLOOKUP(A2318,'Broker &amp; Vendor'!$A$2:$C$11545,2,0),"")</f>
        <v>SGWS- TRANSATLANTIC DIVISION</v>
      </c>
    </row>
    <row r="2319" spans="1:20" x14ac:dyDescent="0.25">
      <c r="A2319" t="s">
        <v>5490</v>
      </c>
      <c r="B2319" t="s">
        <v>1396</v>
      </c>
      <c r="C2319" s="10">
        <v>1.9276301886792453</v>
      </c>
      <c r="D2319" s="10">
        <v>1.9276301886792453</v>
      </c>
      <c r="E2319" s="1">
        <v>7.67</v>
      </c>
      <c r="F2319" s="3">
        <f>((E2319/53)*6)*3</f>
        <v>2.6049056603773586</v>
      </c>
      <c r="G2319" s="4">
        <f>VLOOKUP(A2319,'R12 Trend'!$A$4:$B$6433,2,0)</f>
        <v>-0.26</v>
      </c>
      <c r="H2319" s="10" t="str">
        <f>IFERROR(VLOOKUP(A2319,'DDS Needs'!$A$4:$F$767,6,0),"")</f>
        <v/>
      </c>
      <c r="I2319" s="1" t="str">
        <f>IFERROR(VLOOKUP(A2319,'WH INV 4-2-2026'!$A$2:$C$2914,3,0),"")</f>
        <v/>
      </c>
      <c r="J2319" s="1" t="e">
        <f>I2319/(C2319/3)</f>
        <v>#VALUE!</v>
      </c>
      <c r="K2319" s="5" t="str">
        <f>IF((I2319&gt;C2319),"X","")</f>
        <v>X</v>
      </c>
      <c r="L2319" s="7">
        <f>(C2319/3)*13</f>
        <v>8.3530641509433963</v>
      </c>
      <c r="M2319" s="7" t="e">
        <f>I2319-L2319</f>
        <v>#VALUE!</v>
      </c>
      <c r="N2319" s="6">
        <f>C2319/$C$2</f>
        <v>8.3162218415810274E-6</v>
      </c>
      <c r="O2319" s="5" t="s">
        <v>27882</v>
      </c>
      <c r="P2319" t="str">
        <f>VLOOKUP(A2319,'External $ Guide'!$A$2:$L$11545,3,0)</f>
        <v>Replenish</v>
      </c>
      <c r="Q2319" t="str">
        <f>VLOOKUP(A2319,'External $ Guide'!$A$2:$L$11545,4,0)</f>
        <v>Wholesale bottle</v>
      </c>
      <c r="R2319" t="str">
        <f>VLOOKUP(A2319,'External $ Guide'!$A$2:$L$11545,5,0)</f>
        <v>Active</v>
      </c>
      <c r="S2319" t="str">
        <f>IFERROR(VLOOKUP(A2319,'Broker &amp; Vendor'!$A$2:$C$11545,3,0),"")</f>
        <v>PROXIMO SPIRITS INC.</v>
      </c>
      <c r="T2319" t="str">
        <f>IFERROR(VLOOKUP(A2319,'Broker &amp; Vendor'!$A$2:$C$11545,2,0),"")</f>
        <v>JOHNSON BROTHERS</v>
      </c>
    </row>
    <row r="2320" spans="1:20" x14ac:dyDescent="0.25">
      <c r="A2320" t="s">
        <v>5881</v>
      </c>
      <c r="B2320" t="s">
        <v>1787</v>
      </c>
      <c r="C2320" s="10">
        <v>1.903245283018868</v>
      </c>
      <c r="D2320" s="10">
        <v>1.903245283018868</v>
      </c>
      <c r="E2320" s="1">
        <v>4.67</v>
      </c>
      <c r="F2320" s="3">
        <f>((E2320/53)*6)*3</f>
        <v>1.5860377358490567</v>
      </c>
      <c r="G2320" s="4">
        <f>VLOOKUP(A2320,'R12 Trend'!$A$4:$B$6433,2,0)</f>
        <v>0.26</v>
      </c>
      <c r="H2320" s="10" t="str">
        <f>IFERROR(VLOOKUP(A2320,'DDS Needs'!$A$4:$F$767,6,0),"")</f>
        <v/>
      </c>
      <c r="I2320" s="1">
        <f>IFERROR(VLOOKUP(A2320,'WH INV 4-2-2026'!$A$2:$C$2914,3,0),"")</f>
        <v>85</v>
      </c>
      <c r="J2320" s="1">
        <f>I2320/(C2320/3)</f>
        <v>133.98167975255771</v>
      </c>
      <c r="K2320" s="5" t="str">
        <f>IF((I2320&gt;C2320),"X","")</f>
        <v>X</v>
      </c>
      <c r="L2320" s="7">
        <f>(C2320/3)*13</f>
        <v>8.2473962264150948</v>
      </c>
      <c r="M2320" s="7">
        <f>I2320-L2320</f>
        <v>76.752603773584909</v>
      </c>
      <c r="N2320" s="6">
        <f>C2320/$C$2</f>
        <v>8.211019979601127E-6</v>
      </c>
      <c r="O2320" s="5" t="s">
        <v>27882</v>
      </c>
      <c r="P2320" t="str">
        <f>VLOOKUP(A2320,'External $ Guide'!$A$2:$L$11545,3,0)</f>
        <v>Replenish</v>
      </c>
      <c r="Q2320" t="str">
        <f>VLOOKUP(A2320,'External $ Guide'!$A$2:$L$11545,4,0)</f>
        <v>Retail</v>
      </c>
      <c r="R2320" t="str">
        <f>VLOOKUP(A2320,'External $ Guide'!$A$2:$L$11545,5,0)</f>
        <v>Active</v>
      </c>
      <c r="S2320" t="str">
        <f>IFERROR(VLOOKUP(A2320,'Broker &amp; Vendor'!$A$2:$C$11545,3,0),"")</f>
        <v>BIG HURT BEVERAGE LLC</v>
      </c>
      <c r="T2320" t="str">
        <f>IFERROR(VLOOKUP(A2320,'Broker &amp; Vendor'!$A$2:$C$11545,2,0),"")</f>
        <v>OTHER</v>
      </c>
    </row>
    <row r="2321" spans="1:20" x14ac:dyDescent="0.25">
      <c r="A2321" t="s">
        <v>6463</v>
      </c>
      <c r="B2321" t="s">
        <v>2369</v>
      </c>
      <c r="C2321" s="10">
        <v>1.903245283018868</v>
      </c>
      <c r="D2321" s="10">
        <v>1.903245283018868</v>
      </c>
      <c r="E2321" s="1">
        <v>4.67</v>
      </c>
      <c r="F2321" s="3">
        <f>((E2321/53)*6)*3</f>
        <v>1.5860377358490567</v>
      </c>
      <c r="G2321" s="4">
        <f>VLOOKUP(A2321,'R12 Trend'!$A$4:$B$6433,2,0)</f>
        <v>0.99</v>
      </c>
      <c r="H2321" s="10" t="str">
        <f>IFERROR(VLOOKUP(A2321,'DDS Needs'!$A$4:$F$767,6,0),"")</f>
        <v/>
      </c>
      <c r="I2321" s="1">
        <f>IFERROR(VLOOKUP(A2321,'WH INV 4-2-2026'!$A$2:$C$2914,3,0),"")</f>
        <v>18</v>
      </c>
      <c r="J2321" s="1">
        <f>I2321/(C2321/3)</f>
        <v>28.372591006423985</v>
      </c>
      <c r="K2321" s="5" t="str">
        <f>IF((I2321&gt;C2321),"X","")</f>
        <v>X</v>
      </c>
      <c r="L2321" s="7">
        <f>(C2321/3)*13</f>
        <v>8.2473962264150948</v>
      </c>
      <c r="M2321" s="7">
        <f>I2321-L2321</f>
        <v>9.7526037735849052</v>
      </c>
      <c r="N2321" s="6">
        <f>C2321/$C$2</f>
        <v>8.211019979601127E-6</v>
      </c>
      <c r="O2321" s="5" t="s">
        <v>27882</v>
      </c>
      <c r="P2321" t="str">
        <f>VLOOKUP(A2321,'External $ Guide'!$A$2:$L$11545,3,0)</f>
        <v>Replenish</v>
      </c>
      <c r="Q2321" t="str">
        <f>VLOOKUP(A2321,'External $ Guide'!$A$2:$L$11545,4,0)</f>
        <v>Retail</v>
      </c>
      <c r="R2321" t="str">
        <f>VLOOKUP(A2321,'External $ Guide'!$A$2:$L$11545,5,0)</f>
        <v>Active</v>
      </c>
      <c r="S2321" t="str">
        <f>IFERROR(VLOOKUP(A2321,'Broker &amp; Vendor'!$A$2:$C$11545,3,0),"")</f>
        <v>MADVINES &amp; SPIRITS INC.</v>
      </c>
      <c r="T2321" t="str">
        <f>IFERROR(VLOOKUP(A2321,'Broker &amp; Vendor'!$A$2:$C$11545,2,0),"")</f>
        <v>MADVINES</v>
      </c>
    </row>
    <row r="2322" spans="1:20" x14ac:dyDescent="0.25">
      <c r="A2322" t="s">
        <v>4799</v>
      </c>
      <c r="B2322" t="s">
        <v>705</v>
      </c>
      <c r="C2322" s="10">
        <v>1.8991698113207547</v>
      </c>
      <c r="D2322" s="10">
        <v>1.8991698113207547</v>
      </c>
      <c r="E2322" s="1">
        <v>4.66</v>
      </c>
      <c r="F2322" s="3">
        <f>((E2322/53)*6)*3</f>
        <v>1.5826415094339623</v>
      </c>
      <c r="G2322" s="4">
        <f>VLOOKUP(A2322,'R12 Trend'!$A$4:$B$6433,2,0)</f>
        <v>0.67</v>
      </c>
      <c r="H2322" s="10" t="str">
        <f>IFERROR(VLOOKUP(A2322,'DDS Needs'!$A$4:$F$767,6,0),"")</f>
        <v/>
      </c>
      <c r="I2322" s="1">
        <f>IFERROR(VLOOKUP(A2322,'WH INV 4-2-2026'!$A$2:$C$2914,3,0),"")</f>
        <v>29</v>
      </c>
      <c r="J2322" s="1">
        <f>I2322/(C2322/3)</f>
        <v>45.809489747257992</v>
      </c>
      <c r="K2322" s="5" t="str">
        <f>IF((I2322&gt;C2322),"X","")</f>
        <v>X</v>
      </c>
      <c r="L2322" s="7">
        <f>(C2322/3)*13</f>
        <v>8.2297358490566026</v>
      </c>
      <c r="M2322" s="7">
        <f>I2322-L2322</f>
        <v>20.770264150943397</v>
      </c>
      <c r="N2322" s="6">
        <f>C2322/$C$2</f>
        <v>8.1934374957047648E-6</v>
      </c>
      <c r="O2322" s="5" t="s">
        <v>27882</v>
      </c>
      <c r="P2322" t="str">
        <f>VLOOKUP(A2322,'External $ Guide'!$A$2:$L$11545,3,0)</f>
        <v>SpecOrder</v>
      </c>
      <c r="Q2322" t="str">
        <f>VLOOKUP(A2322,'External $ Guide'!$A$2:$L$11545,4,0)</f>
        <v>Wholesale</v>
      </c>
      <c r="R2322" t="str">
        <f>VLOOKUP(A2322,'External $ Guide'!$A$2:$L$11545,5,0)</f>
        <v>Active</v>
      </c>
      <c r="S2322" t="str">
        <f>IFERROR(VLOOKUP(A2322,'Broker &amp; Vendor'!$A$2:$C$11545,3,0),"")</f>
        <v>DIAGEO NORTH AMERICA INC</v>
      </c>
      <c r="T2322" t="str">
        <f>IFERROR(VLOOKUP(A2322,'Broker &amp; Vendor'!$A$2:$C$11545,2,0),"")</f>
        <v>SGWS- COASTAL PACIFIC DIVISION</v>
      </c>
    </row>
    <row r="2323" spans="1:20" x14ac:dyDescent="0.25">
      <c r="A2323" t="s">
        <v>7399</v>
      </c>
      <c r="B2323" t="s">
        <v>3305</v>
      </c>
      <c r="C2323" s="10">
        <v>1.8950943396226418</v>
      </c>
      <c r="D2323" s="10">
        <v>1.8950943396226418</v>
      </c>
      <c r="E2323" s="1">
        <v>6</v>
      </c>
      <c r="F2323" s="3">
        <f>((E2323/53)*6)*3</f>
        <v>2.0377358490566042</v>
      </c>
      <c r="G2323" s="4">
        <f>VLOOKUP(A2323,'R12 Trend'!$A$4:$B$6433,2,0)</f>
        <v>-7.0000000000000007E-2</v>
      </c>
      <c r="H2323" s="10" t="str">
        <f>IFERROR(VLOOKUP(A2323,'DDS Needs'!$A$4:$F$767,6,0),"")</f>
        <v/>
      </c>
      <c r="I2323" s="1">
        <f>IFERROR(VLOOKUP(A2323,'WH INV 4-2-2026'!$A$2:$C$2914,3,0),"")</f>
        <v>13</v>
      </c>
      <c r="J2323" s="1">
        <f>I2323/(C2323/3)</f>
        <v>20.579450418160089</v>
      </c>
      <c r="K2323" s="5" t="str">
        <f>IF((I2323&gt;C2323),"X","")</f>
        <v>X</v>
      </c>
      <c r="L2323" s="7">
        <f>(C2323/3)*13</f>
        <v>8.2120754716981157</v>
      </c>
      <c r="M2323" s="7">
        <f>I2323-L2323</f>
        <v>4.7879245283018843</v>
      </c>
      <c r="N2323" s="6">
        <f>C2323/$C$2</f>
        <v>8.1758550118084043E-6</v>
      </c>
      <c r="O2323" s="5" t="s">
        <v>27882</v>
      </c>
      <c r="P2323" t="str">
        <f>VLOOKUP(A2323,'External $ Guide'!$A$2:$L$11545,3,0)</f>
        <v>Replenish</v>
      </c>
      <c r="Q2323" t="str">
        <f>VLOOKUP(A2323,'External $ Guide'!$A$2:$L$11545,4,0)</f>
        <v>Wholesale bottle</v>
      </c>
      <c r="R2323" t="str">
        <f>VLOOKUP(A2323,'External $ Guide'!$A$2:$L$11545,5,0)</f>
        <v>Active</v>
      </c>
      <c r="S2323" t="str">
        <f>IFERROR(VLOOKUP(A2323,'Broker &amp; Vendor'!$A$2:$C$11545,3,0),"")</f>
        <v>PERNOD RICARD USA</v>
      </c>
      <c r="T2323" t="str">
        <f>IFERROR(VLOOKUP(A2323,'Broker &amp; Vendor'!$A$2:$C$11545,2,0),"")</f>
        <v>SGWS- AMERICAN LIBERTY DIVISION</v>
      </c>
    </row>
    <row r="2324" spans="1:20" x14ac:dyDescent="0.25">
      <c r="A2324" t="s">
        <v>5709</v>
      </c>
      <c r="B2324" t="s">
        <v>1615</v>
      </c>
      <c r="C2324" s="10">
        <v>1.870335849056604</v>
      </c>
      <c r="D2324" s="10">
        <v>1.870335849056604</v>
      </c>
      <c r="E2324" s="1">
        <v>6.33</v>
      </c>
      <c r="F2324" s="3">
        <f>((E2324/53)*6)*3</f>
        <v>2.1498113207547171</v>
      </c>
      <c r="G2324" s="4">
        <f>VLOOKUP(A2324,'R12 Trend'!$A$4:$B$6433,2,0)</f>
        <v>-0.13</v>
      </c>
      <c r="H2324" s="10" t="str">
        <f>IFERROR(VLOOKUP(A2324,'DDS Needs'!$A$4:$F$767,6,0),"")</f>
        <v/>
      </c>
      <c r="I2324" s="1">
        <f>IFERROR(VLOOKUP(A2324,'WH INV 4-2-2026'!$A$2:$C$2914,3,0),"")</f>
        <v>90.833332999999996</v>
      </c>
      <c r="J2324" s="1">
        <f>I2324/(C2324/3)</f>
        <v>145.69575787014335</v>
      </c>
      <c r="K2324" s="5" t="str">
        <f>IF((I2324&gt;C2324),"X","")</f>
        <v>X</v>
      </c>
      <c r="L2324" s="7">
        <f>(C2324/3)*13</f>
        <v>8.104788679245285</v>
      </c>
      <c r="M2324" s="7">
        <f>I2324-L2324</f>
        <v>82.728544320754708</v>
      </c>
      <c r="N2324" s="6">
        <f>C2324/$C$2</f>
        <v>8.0690414221380044E-6</v>
      </c>
      <c r="O2324" s="5" t="s">
        <v>27882</v>
      </c>
      <c r="P2324" t="str">
        <f>VLOOKUP(A2324,'External $ Guide'!$A$2:$L$11545,3,0)</f>
        <v>SpecOrder</v>
      </c>
      <c r="Q2324" t="str">
        <f>VLOOKUP(A2324,'External $ Guide'!$A$2:$L$11545,4,0)</f>
        <v>Wholesale</v>
      </c>
      <c r="R2324" t="str">
        <f>VLOOKUP(A2324,'External $ Guide'!$A$2:$L$11545,5,0)</f>
        <v>Active</v>
      </c>
      <c r="S2324" t="str">
        <f>IFERROR(VLOOKUP(A2324,'Broker &amp; Vendor'!$A$2:$C$11545,3,0),"")</f>
        <v>DIAGEO NORTH AMERICA INC</v>
      </c>
      <c r="T2324" t="str">
        <f>IFERROR(VLOOKUP(A2324,'Broker &amp; Vendor'!$A$2:$C$11545,2,0),"")</f>
        <v>SGWS- COASTAL PACIFIC DIVISION</v>
      </c>
    </row>
    <row r="2325" spans="1:20" x14ac:dyDescent="0.25">
      <c r="A2325" t="s">
        <v>6389</v>
      </c>
      <c r="B2325" t="s">
        <v>2295</v>
      </c>
      <c r="C2325" s="10">
        <v>1.8665660377358493</v>
      </c>
      <c r="D2325" s="10">
        <v>1.8665660377358493</v>
      </c>
      <c r="E2325" s="1">
        <v>4.58</v>
      </c>
      <c r="F2325" s="3">
        <f>((E2325/53)*6)*3</f>
        <v>1.5554716981132077</v>
      </c>
      <c r="G2325" s="4">
        <f>VLOOKUP(A2325,'R12 Trend'!$A$4:$B$6433,2,0)</f>
        <v>10.24</v>
      </c>
      <c r="H2325" s="10" t="str">
        <f>IFERROR(VLOOKUP(A2325,'DDS Needs'!$A$4:$F$767,6,0),"")</f>
        <v/>
      </c>
      <c r="I2325" s="1">
        <f>IFERROR(VLOOKUP(A2325,'WH INV 4-2-2026'!$A$2:$C$2914,3,0),"")</f>
        <v>34</v>
      </c>
      <c r="J2325" s="1">
        <f>I2325/(C2325/3)</f>
        <v>54.645803008248414</v>
      </c>
      <c r="K2325" s="5" t="str">
        <f>IF((I2325&gt;C2325),"X","")</f>
        <v>X</v>
      </c>
      <c r="L2325" s="7">
        <f>(C2325/3)*13</f>
        <v>8.0884528301886807</v>
      </c>
      <c r="M2325" s="7">
        <f>I2325-L2325</f>
        <v>25.911547169811321</v>
      </c>
      <c r="N2325" s="6">
        <f>C2325/$C$2</f>
        <v>8.0527776245338691E-6</v>
      </c>
      <c r="O2325" s="5" t="s">
        <v>27882</v>
      </c>
      <c r="P2325" t="str">
        <f>VLOOKUP(A2325,'External $ Guide'!$A$2:$L$11545,3,0)</f>
        <v>Replenish</v>
      </c>
      <c r="Q2325" t="str">
        <f>VLOOKUP(A2325,'External $ Guide'!$A$2:$L$11545,4,0)</f>
        <v>Retail</v>
      </c>
      <c r="R2325" t="str">
        <f>VLOOKUP(A2325,'External $ Guide'!$A$2:$L$11545,5,0)</f>
        <v>Active</v>
      </c>
      <c r="S2325" t="str">
        <f>IFERROR(VLOOKUP(A2325,'Broker &amp; Vendor'!$A$2:$C$11545,3,0),"")</f>
        <v>PALM BAY SPIRITS DBA SMT</v>
      </c>
      <c r="T2325" t="str">
        <f>IFERROR(VLOOKUP(A2325,'Broker &amp; Vendor'!$A$2:$C$11545,2,0),"")</f>
        <v>RNDC</v>
      </c>
    </row>
    <row r="2326" spans="1:20" x14ac:dyDescent="0.25">
      <c r="A2326" t="s">
        <v>6213</v>
      </c>
      <c r="B2326" t="s">
        <v>2119</v>
      </c>
      <c r="C2326" s="10">
        <v>1.8588566037735847</v>
      </c>
      <c r="D2326" s="10">
        <v>1.8588566037735847</v>
      </c>
      <c r="E2326" s="1">
        <v>11.17</v>
      </c>
      <c r="F2326" s="3">
        <f>((E2326/53)*6)*3</f>
        <v>3.793584905660377</v>
      </c>
      <c r="G2326" s="4">
        <f>VLOOKUP(A2326,'R12 Trend'!$A$4:$B$6433,2,0)</f>
        <v>-0.51</v>
      </c>
      <c r="H2326" s="10" t="str">
        <f>IFERROR(VLOOKUP(A2326,'DDS Needs'!$A$4:$F$767,6,0),"")</f>
        <v/>
      </c>
      <c r="I2326" s="1">
        <f>IFERROR(VLOOKUP(A2326,'WH INV 4-2-2026'!$A$2:$C$2914,3,0),"")</f>
        <v>48</v>
      </c>
      <c r="J2326" s="1">
        <f>I2326/(C2326/3)</f>
        <v>77.466976047357178</v>
      </c>
      <c r="K2326" s="5" t="str">
        <f>IF((I2326&gt;C2326),"X","")</f>
        <v>X</v>
      </c>
      <c r="L2326" s="7">
        <f>(C2326/3)*13</f>
        <v>8.0550452830188668</v>
      </c>
      <c r="M2326" s="7">
        <f>I2326-L2326</f>
        <v>39.94495471698113</v>
      </c>
      <c r="N2326" s="6">
        <f>C2326/$C$2</f>
        <v>8.0195174258299153E-6</v>
      </c>
      <c r="O2326" s="5" t="s">
        <v>27882</v>
      </c>
      <c r="P2326" t="str">
        <f>VLOOKUP(A2326,'External $ Guide'!$A$2:$L$11545,3,0)</f>
        <v>NoReplen</v>
      </c>
      <c r="Q2326" t="str">
        <f>VLOOKUP(A2326,'External $ Guide'!$A$2:$L$11545,4,0)</f>
        <v>Retail</v>
      </c>
      <c r="R2326" t="str">
        <f>VLOOKUP(A2326,'External $ Guide'!$A$2:$L$11545,5,0)</f>
        <v>Active</v>
      </c>
      <c r="S2326" t="str">
        <f>IFERROR(VLOOKUP(A2326,'Broker &amp; Vendor'!$A$2:$C$11545,3,0),"")</f>
        <v>MCCORMICK DISTILLING CO INC</v>
      </c>
      <c r="T2326" t="str">
        <f>IFERROR(VLOOKUP(A2326,'Broker &amp; Vendor'!$A$2:$C$11545,2,0),"")</f>
        <v>RNDC</v>
      </c>
    </row>
    <row r="2327" spans="1:20" x14ac:dyDescent="0.25">
      <c r="A2327" t="s">
        <v>6408</v>
      </c>
      <c r="B2327" t="s">
        <v>2314</v>
      </c>
      <c r="C2327" s="10">
        <v>1.8339622641509432</v>
      </c>
      <c r="D2327" s="10">
        <v>1.8339622641509432</v>
      </c>
      <c r="E2327" s="1">
        <v>4.5</v>
      </c>
      <c r="F2327" s="3">
        <f>((E2327/53)*6)*3</f>
        <v>1.5283018867924527</v>
      </c>
      <c r="G2327" s="4">
        <f>VLOOKUP(A2327,'R12 Trend'!$A$4:$B$6433,2,0)</f>
        <v>16.850000000000001</v>
      </c>
      <c r="H2327" s="10" t="str">
        <f>IFERROR(VLOOKUP(A2327,'DDS Needs'!$A$4:$F$767,6,0),"")</f>
        <v/>
      </c>
      <c r="I2327" s="1">
        <f>IFERROR(VLOOKUP(A2327,'WH INV 4-2-2026'!$A$2:$C$2914,3,0),"")</f>
        <v>23</v>
      </c>
      <c r="J2327" s="1">
        <f>I2327/(C2327/3)</f>
        <v>37.623456790123456</v>
      </c>
      <c r="K2327" s="5" t="str">
        <f>IF((I2327&gt;C2327),"X","")</f>
        <v>X</v>
      </c>
      <c r="L2327" s="7">
        <f>(C2327/3)*13</f>
        <v>7.9471698113207543</v>
      </c>
      <c r="M2327" s="7">
        <f>I2327-L2327</f>
        <v>15.052830188679245</v>
      </c>
      <c r="N2327" s="6">
        <f>C2327/$C$2</f>
        <v>7.9121177533629701E-6</v>
      </c>
      <c r="O2327" s="5" t="s">
        <v>27882</v>
      </c>
      <c r="P2327" t="str">
        <f>VLOOKUP(A2327,'External $ Guide'!$A$2:$L$11545,3,0)</f>
        <v>Replenish</v>
      </c>
      <c r="Q2327" t="str">
        <f>VLOOKUP(A2327,'External $ Guide'!$A$2:$L$11545,4,0)</f>
        <v>Retail</v>
      </c>
      <c r="R2327" t="str">
        <f>VLOOKUP(A2327,'External $ Guide'!$A$2:$L$11545,5,0)</f>
        <v>Active</v>
      </c>
      <c r="S2327" t="str">
        <f>IFERROR(VLOOKUP(A2327,'Broker &amp; Vendor'!$A$2:$C$11545,3,0),"")</f>
        <v>REDMONT DISTILLING CO. LLC</v>
      </c>
      <c r="T2327" t="str">
        <f>IFERROR(VLOOKUP(A2327,'Broker &amp; Vendor'!$A$2:$C$11545,2,0),"")</f>
        <v>SGWS- CHAMPION DIVISION</v>
      </c>
    </row>
    <row r="2328" spans="1:20" x14ac:dyDescent="0.25">
      <c r="A2328" t="s">
        <v>5932</v>
      </c>
      <c r="B2328" t="s">
        <v>1838</v>
      </c>
      <c r="C2328" s="10">
        <v>1.8339622641509432</v>
      </c>
      <c r="D2328" s="10">
        <v>1.8339622641509432</v>
      </c>
      <c r="E2328" s="1">
        <v>4.5</v>
      </c>
      <c r="F2328" s="3">
        <f>((E2328/53)*6)*3</f>
        <v>1.5283018867924527</v>
      </c>
      <c r="G2328" s="4">
        <f>VLOOKUP(A2328,'R12 Trend'!$A$4:$B$6433,2,0)</f>
        <v>0.33</v>
      </c>
      <c r="H2328" s="10" t="str">
        <f>IFERROR(VLOOKUP(A2328,'DDS Needs'!$A$4:$F$767,6,0),"")</f>
        <v/>
      </c>
      <c r="I2328" s="1" t="str">
        <f>IFERROR(VLOOKUP(A2328,'WH INV 4-2-2026'!$A$2:$C$2914,3,0),"")</f>
        <v/>
      </c>
      <c r="J2328" s="1" t="e">
        <f>I2328/(C2328/3)</f>
        <v>#VALUE!</v>
      </c>
      <c r="K2328" s="5" t="str">
        <f>IF((I2328&gt;C2328),"X","")</f>
        <v>X</v>
      </c>
      <c r="L2328" s="7">
        <f>(C2328/3)*13</f>
        <v>7.9471698113207543</v>
      </c>
      <c r="M2328" s="7" t="e">
        <f>I2328-L2328</f>
        <v>#VALUE!</v>
      </c>
      <c r="N2328" s="6">
        <f>C2328/$C$2</f>
        <v>7.9121177533629701E-6</v>
      </c>
      <c r="O2328" s="5" t="s">
        <v>27882</v>
      </c>
      <c r="P2328" t="str">
        <f>VLOOKUP(A2328,'External $ Guide'!$A$2:$L$11545,3,0)</f>
        <v>Allocated2</v>
      </c>
      <c r="Q2328" t="str">
        <f>VLOOKUP(A2328,'External $ Guide'!$A$2:$L$11545,4,0)</f>
        <v>Retail</v>
      </c>
      <c r="R2328" t="str">
        <f>VLOOKUP(A2328,'External $ Guide'!$A$2:$L$11545,5,0)</f>
        <v>Active</v>
      </c>
      <c r="S2328" t="str">
        <f>IFERROR(VLOOKUP(A2328,'Broker &amp; Vendor'!$A$2:$C$11545,3,0),"")</f>
        <v>THE EDRINGTON GROUP USA LLC</v>
      </c>
      <c r="T2328" t="str">
        <f>IFERROR(VLOOKUP(A2328,'Broker &amp; Vendor'!$A$2:$C$11545,2,0),"")</f>
        <v>RNDC</v>
      </c>
    </row>
    <row r="2329" spans="1:20" x14ac:dyDescent="0.25">
      <c r="A2329" t="s">
        <v>6373</v>
      </c>
      <c r="B2329" t="s">
        <v>2279</v>
      </c>
      <c r="C2329" s="10">
        <v>1.819901886792453</v>
      </c>
      <c r="D2329" s="10">
        <v>1.819901886792453</v>
      </c>
      <c r="E2329" s="1">
        <v>4.58</v>
      </c>
      <c r="F2329" s="3">
        <f>((E2329/53)*6)*3</f>
        <v>1.5554716981132077</v>
      </c>
      <c r="G2329" s="4">
        <f>VLOOKUP(A2329,'R12 Trend'!$A$4:$B$6433,2,0)</f>
        <v>0.17</v>
      </c>
      <c r="H2329" s="10" t="str">
        <f>IFERROR(VLOOKUP(A2329,'DDS Needs'!$A$4:$F$767,6,0),"")</f>
        <v/>
      </c>
      <c r="I2329" s="1">
        <f>IFERROR(VLOOKUP(A2329,'WH INV 4-2-2026'!$A$2:$C$2914,3,0),"")</f>
        <v>40</v>
      </c>
      <c r="J2329" s="1">
        <f>I2329/(C2329/3)</f>
        <v>65.937620522773358</v>
      </c>
      <c r="K2329" s="5" t="str">
        <f>IF((I2329&gt;C2329),"X","")</f>
        <v>X</v>
      </c>
      <c r="L2329" s="7">
        <f>(C2329/3)*13</f>
        <v>7.8862415094339635</v>
      </c>
      <c r="M2329" s="7">
        <f>I2329-L2329</f>
        <v>32.113758490566035</v>
      </c>
      <c r="N2329" s="6">
        <f>C2329/$C$2</f>
        <v>7.8514581839205221E-6</v>
      </c>
      <c r="O2329" s="5" t="s">
        <v>27882</v>
      </c>
      <c r="P2329" t="str">
        <f>VLOOKUP(A2329,'External $ Guide'!$A$2:$L$11545,3,0)</f>
        <v>Replenish</v>
      </c>
      <c r="Q2329" t="str">
        <f>VLOOKUP(A2329,'External $ Guide'!$A$2:$L$11545,4,0)</f>
        <v>Retail</v>
      </c>
      <c r="R2329" t="str">
        <f>VLOOKUP(A2329,'External $ Guide'!$A$2:$L$11545,5,0)</f>
        <v>Active</v>
      </c>
      <c r="S2329" t="str">
        <f>IFERROR(VLOOKUP(A2329,'Broker &amp; Vendor'!$A$2:$C$11545,3,0),"")</f>
        <v>PERNOD RICARD USA</v>
      </c>
      <c r="T2329" t="str">
        <f>IFERROR(VLOOKUP(A2329,'Broker &amp; Vendor'!$A$2:$C$11545,2,0),"")</f>
        <v>SGWS- AMERICAN LIBERTY DIVISION</v>
      </c>
    </row>
    <row r="2330" spans="1:20" x14ac:dyDescent="0.25">
      <c r="A2330" t="s">
        <v>5255</v>
      </c>
      <c r="B2330" t="s">
        <v>1161</v>
      </c>
      <c r="C2330" s="10">
        <v>1.8101207547169811</v>
      </c>
      <c r="D2330" s="10">
        <v>1.8101207547169811</v>
      </c>
      <c r="E2330" s="1">
        <v>5.67</v>
      </c>
      <c r="F2330" s="3">
        <f>((E2330/53)*6)*3</f>
        <v>1.9256603773584906</v>
      </c>
      <c r="G2330" s="4">
        <f>VLOOKUP(A2330,'R12 Trend'!$A$4:$B$6433,2,0)</f>
        <v>-0.06</v>
      </c>
      <c r="H2330" s="10" t="str">
        <f>IFERROR(VLOOKUP(A2330,'DDS Needs'!$A$4:$F$767,6,0),"")</f>
        <v/>
      </c>
      <c r="I2330" s="1">
        <f>IFERROR(VLOOKUP(A2330,'WH INV 4-2-2026'!$A$2:$C$2914,3,0),"")</f>
        <v>0</v>
      </c>
      <c r="J2330" s="1">
        <f>I2330/(C2330/3)</f>
        <v>0</v>
      </c>
      <c r="K2330" s="5" t="str">
        <f>IF((I2330&gt;C2330),"X","")</f>
        <v/>
      </c>
      <c r="L2330" s="7">
        <f>(C2330/3)*13</f>
        <v>7.8438566037735855</v>
      </c>
      <c r="M2330" s="7">
        <f>I2330-L2330</f>
        <v>-7.8438566037735855</v>
      </c>
      <c r="N2330" s="6">
        <f>C2330/$C$2</f>
        <v>7.8092602225692526E-6</v>
      </c>
      <c r="O2330" s="5" t="s">
        <v>27882</v>
      </c>
      <c r="P2330" t="str">
        <f>VLOOKUP(A2330,'External $ Guide'!$A$2:$L$11545,3,0)</f>
        <v>Replenish</v>
      </c>
      <c r="Q2330" t="str">
        <f>VLOOKUP(A2330,'External $ Guide'!$A$2:$L$11545,4,0)</f>
        <v>Retail</v>
      </c>
      <c r="R2330" t="str">
        <f>VLOOKUP(A2330,'External $ Guide'!$A$2:$L$11545,5,0)</f>
        <v>Active</v>
      </c>
      <c r="S2330" t="str">
        <f>IFERROR(VLOOKUP(A2330,'Broker &amp; Vendor'!$A$2:$C$11545,3,0),"")</f>
        <v>Kentucky Peerless Distilling Company, LLC</v>
      </c>
      <c r="T2330" t="str">
        <f>IFERROR(VLOOKUP(A2330,'Broker &amp; Vendor'!$A$2:$C$11545,2,0),"")</f>
        <v>RNDC</v>
      </c>
    </row>
    <row r="2331" spans="1:20" x14ac:dyDescent="0.25">
      <c r="A2331" t="s">
        <v>7495</v>
      </c>
      <c r="B2331" t="s">
        <v>3401</v>
      </c>
      <c r="C2331" s="10">
        <v>1.8013584905660374</v>
      </c>
      <c r="D2331" s="10">
        <v>1.8013584905660374</v>
      </c>
      <c r="E2331" s="1">
        <v>4.42</v>
      </c>
      <c r="F2331" s="3">
        <f>((E2331/53)*6)*3</f>
        <v>1.5011320754716979</v>
      </c>
      <c r="G2331" s="4">
        <f>VLOOKUP(A2331,'R12 Trend'!$A$4:$B$6433,2,0)</f>
        <v>1.68</v>
      </c>
      <c r="H2331" s="10" t="str">
        <f>IFERROR(VLOOKUP(A2331,'DDS Needs'!$A$4:$F$767,6,0),"")</f>
        <v/>
      </c>
      <c r="I2331" s="1" t="str">
        <f>IFERROR(VLOOKUP(A2331,'WH INV 4-2-2026'!$A$2:$C$2914,3,0),"")</f>
        <v/>
      </c>
      <c r="J2331" s="1" t="e">
        <f>I2331/(C2331/3)</f>
        <v>#VALUE!</v>
      </c>
      <c r="K2331" s="5" t="str">
        <f>IF((I2331&gt;C2331),"X","")</f>
        <v>X</v>
      </c>
      <c r="L2331" s="7">
        <f>(C2331/3)*13</f>
        <v>7.8058867924528288</v>
      </c>
      <c r="M2331" s="7" t="e">
        <f>I2331-L2331</f>
        <v>#VALUE!</v>
      </c>
      <c r="N2331" s="6">
        <f>C2331/$C$2</f>
        <v>7.7714578821920727E-6</v>
      </c>
      <c r="O2331" s="5" t="s">
        <v>27882</v>
      </c>
      <c r="P2331" t="str">
        <f>VLOOKUP(A2331,'External $ Guide'!$A$2:$L$11545,3,0)</f>
        <v>Allocated1</v>
      </c>
      <c r="Q2331" t="str">
        <f>VLOOKUP(A2331,'External $ Guide'!$A$2:$L$11545,4,0)</f>
        <v>Special order</v>
      </c>
      <c r="R2331" t="str">
        <f>VLOOKUP(A2331,'External $ Guide'!$A$2:$L$11545,5,0)</f>
        <v>Active</v>
      </c>
      <c r="S2331" t="str">
        <f>IFERROR(VLOOKUP(A2331,'Broker &amp; Vendor'!$A$2:$C$11545,3,0),"")</f>
        <v>BROWN FOREMAN CORP</v>
      </c>
      <c r="T2331" t="str">
        <f>IFERROR(VLOOKUP(A2331,'Broker &amp; Vendor'!$A$2:$C$11545,2,0),"")</f>
        <v>UNITED</v>
      </c>
    </row>
    <row r="2332" spans="1:20" x14ac:dyDescent="0.25">
      <c r="A2332" t="s">
        <v>5058</v>
      </c>
      <c r="B2332" t="s">
        <v>964</v>
      </c>
      <c r="C2332" s="10">
        <v>1.7756490566037737</v>
      </c>
      <c r="D2332" s="10">
        <v>1.7756490566037737</v>
      </c>
      <c r="E2332" s="1">
        <v>10.67</v>
      </c>
      <c r="F2332" s="3">
        <f>((E2332/53)*6)*3</f>
        <v>3.6237735849056607</v>
      </c>
      <c r="G2332" s="4">
        <f>VLOOKUP(A2332,'R12 Trend'!$A$4:$B$6433,2,0)</f>
        <v>-0.51</v>
      </c>
      <c r="H2332" s="10" t="str">
        <f>IFERROR(VLOOKUP(A2332,'DDS Needs'!$A$4:$F$767,6,0),"")</f>
        <v/>
      </c>
      <c r="I2332" s="1">
        <f>IFERROR(VLOOKUP(A2332,'WH INV 4-2-2026'!$A$2:$C$2914,3,0),"")</f>
        <v>0.33333299999999999</v>
      </c>
      <c r="J2332" s="1">
        <f>I2332/(C2332/3)</f>
        <v>0.5631737849779086</v>
      </c>
      <c r="K2332" s="5" t="str">
        <f>IF((I2332&gt;C2332),"X","")</f>
        <v/>
      </c>
      <c r="L2332" s="7">
        <f>(C2332/3)*13</f>
        <v>7.69447924528302</v>
      </c>
      <c r="M2332" s="7">
        <f>I2332-L2332</f>
        <v>-7.3611462452830203</v>
      </c>
      <c r="N2332" s="6">
        <f>C2332/$C$2</f>
        <v>7.6605417129458557E-6</v>
      </c>
      <c r="O2332" s="5" t="s">
        <v>27882</v>
      </c>
      <c r="P2332" t="str">
        <f>VLOOKUP(A2332,'External $ Guide'!$A$2:$L$11545,3,0)</f>
        <v>Replenish</v>
      </c>
      <c r="Q2332" t="str">
        <f>VLOOKUP(A2332,'External $ Guide'!$A$2:$L$11545,4,0)</f>
        <v>Retail</v>
      </c>
      <c r="R2332" t="str">
        <f>VLOOKUP(A2332,'External $ Guide'!$A$2:$L$11545,5,0)</f>
        <v>Active</v>
      </c>
      <c r="S2332" t="str">
        <f>IFERROR(VLOOKUP(A2332,'Broker &amp; Vendor'!$A$2:$C$11545,3,0),"")</f>
        <v>DREAD RIVER DISTILLING COMPANY LLC</v>
      </c>
      <c r="T2332" t="str">
        <f>IFERROR(VLOOKUP(A2332,'Broker &amp; Vendor'!$A$2:$C$11545,2,0),"")</f>
        <v>UNITED</v>
      </c>
    </row>
    <row r="2333" spans="1:20" x14ac:dyDescent="0.25">
      <c r="A2333" t="s">
        <v>5857</v>
      </c>
      <c r="B2333" t="s">
        <v>1763</v>
      </c>
      <c r="C2333" s="10">
        <v>1.768754716981132</v>
      </c>
      <c r="D2333" s="10">
        <v>1.768754716981132</v>
      </c>
      <c r="E2333" s="1">
        <v>4.34</v>
      </c>
      <c r="F2333" s="3">
        <f>((E2333/53)*6)*3</f>
        <v>1.4739622641509433</v>
      </c>
      <c r="G2333" s="4">
        <f>VLOOKUP(A2333,'R12 Trend'!$A$4:$B$6433,2,0)</f>
        <v>0.2</v>
      </c>
      <c r="H2333" s="10" t="str">
        <f>IFERROR(VLOOKUP(A2333,'DDS Needs'!$A$4:$F$767,6,0),"")</f>
        <v/>
      </c>
      <c r="I2333" s="1" t="str">
        <f>IFERROR(VLOOKUP(A2333,'WH INV 4-2-2026'!$A$2:$C$2914,3,0),"")</f>
        <v/>
      </c>
      <c r="J2333" s="1" t="e">
        <f>I2333/(C2333/3)</f>
        <v>#VALUE!</v>
      </c>
      <c r="K2333" s="5" t="str">
        <f>IF((I2333&gt;C2333),"X","")</f>
        <v>X</v>
      </c>
      <c r="L2333" s="7">
        <f>(C2333/3)*13</f>
        <v>7.664603773584906</v>
      </c>
      <c r="M2333" s="7" t="e">
        <f>I2333-L2333</f>
        <v>#VALUE!</v>
      </c>
      <c r="N2333" s="6">
        <f>C2333/$C$2</f>
        <v>7.6307980110211753E-6</v>
      </c>
      <c r="O2333" s="5" t="s">
        <v>27882</v>
      </c>
      <c r="P2333" t="str">
        <f>VLOOKUP(A2333,'External $ Guide'!$A$2:$L$11545,3,0)</f>
        <v>Allocated1</v>
      </c>
      <c r="Q2333" t="str">
        <f>VLOOKUP(A2333,'External $ Guide'!$A$2:$L$11545,4,0)</f>
        <v>Retail</v>
      </c>
      <c r="R2333" t="str">
        <f>VLOOKUP(A2333,'External $ Guide'!$A$2:$L$11545,5,0)</f>
        <v>Active</v>
      </c>
      <c r="S2333" t="str">
        <f>IFERROR(VLOOKUP(A2333,'Broker &amp; Vendor'!$A$2:$C$11545,3,0),"")</f>
        <v>LUXCO INC</v>
      </c>
      <c r="T2333" t="str">
        <f>IFERROR(VLOOKUP(A2333,'Broker &amp; Vendor'!$A$2:$C$11545,2,0),"")</f>
        <v>RNDC</v>
      </c>
    </row>
    <row r="2334" spans="1:20" x14ac:dyDescent="0.25">
      <c r="A2334" t="s">
        <v>4796</v>
      </c>
      <c r="B2334" t="s">
        <v>702</v>
      </c>
      <c r="C2334" s="10">
        <v>1.7660377358490569</v>
      </c>
      <c r="D2334" s="10">
        <v>1.7660377358490569</v>
      </c>
      <c r="E2334" s="1">
        <v>6.5</v>
      </c>
      <c r="F2334" s="3">
        <f>((E2334/53)*6)*3</f>
        <v>2.2075471698113209</v>
      </c>
      <c r="G2334" s="4">
        <f>VLOOKUP(A2334,'R12 Trend'!$A$4:$B$6433,2,0)</f>
        <v>-0.2</v>
      </c>
      <c r="H2334" s="10" t="str">
        <f>IFERROR(VLOOKUP(A2334,'DDS Needs'!$A$4:$F$767,6,0),"")</f>
        <v/>
      </c>
      <c r="I2334" s="1">
        <f>IFERROR(VLOOKUP(A2334,'WH INV 4-2-2026'!$A$2:$C$2914,3,0),"")</f>
        <v>8</v>
      </c>
      <c r="J2334" s="1">
        <f>I2334/(C2334/3)</f>
        <v>13.589743589743588</v>
      </c>
      <c r="K2334" s="5" t="str">
        <f>IF((I2334&gt;C2334),"X","")</f>
        <v>X</v>
      </c>
      <c r="L2334" s="7">
        <f>(C2334/3)*13</f>
        <v>7.6528301886792462</v>
      </c>
      <c r="M2334" s="7">
        <f>I2334-L2334</f>
        <v>0.34716981132075375</v>
      </c>
      <c r="N2334" s="6">
        <f>C2334/$C$2</f>
        <v>7.6190763550902695E-6</v>
      </c>
      <c r="O2334" s="5" t="s">
        <v>27882</v>
      </c>
      <c r="P2334" t="str">
        <f>VLOOKUP(A2334,'External $ Guide'!$A$2:$L$11545,3,0)</f>
        <v>SpecOrder</v>
      </c>
      <c r="Q2334" t="str">
        <f>VLOOKUP(A2334,'External $ Guide'!$A$2:$L$11545,4,0)</f>
        <v>Wholesale</v>
      </c>
      <c r="R2334" t="str">
        <f>VLOOKUP(A2334,'External $ Guide'!$A$2:$L$11545,5,0)</f>
        <v>Active</v>
      </c>
      <c r="S2334" t="str">
        <f>IFERROR(VLOOKUP(A2334,'Broker &amp; Vendor'!$A$2:$C$11545,3,0),"")</f>
        <v>SAN FERMIN FL, LLC</v>
      </c>
      <c r="T2334" t="str">
        <f>IFERROR(VLOOKUP(A2334,'Broker &amp; Vendor'!$A$2:$C$11545,2,0),"")</f>
        <v>RNDC</v>
      </c>
    </row>
    <row r="2335" spans="1:20" x14ac:dyDescent="0.25">
      <c r="A2335" t="s">
        <v>5814</v>
      </c>
      <c r="B2335" t="s">
        <v>1720</v>
      </c>
      <c r="C2335" s="10">
        <v>1.7646792452830191</v>
      </c>
      <c r="D2335" s="10">
        <v>1.7646792452830191</v>
      </c>
      <c r="E2335" s="1">
        <v>4.33</v>
      </c>
      <c r="F2335" s="3">
        <f>((E2335/53)*6)*3</f>
        <v>1.4705660377358494</v>
      </c>
      <c r="G2335" s="4">
        <f>VLOOKUP(A2335,'R12 Trend'!$A$4:$B$6433,2,0)</f>
        <v>0.59</v>
      </c>
      <c r="H2335" s="10" t="str">
        <f>IFERROR(VLOOKUP(A2335,'DDS Needs'!$A$4:$F$767,6,0),"")</f>
        <v/>
      </c>
      <c r="I2335" s="1" t="str">
        <f>IFERROR(VLOOKUP(A2335,'WH INV 4-2-2026'!$A$2:$C$2914,3,0),"")</f>
        <v/>
      </c>
      <c r="J2335" s="1" t="e">
        <f>I2335/(C2335/3)</f>
        <v>#VALUE!</v>
      </c>
      <c r="K2335" s="5" t="str">
        <f>IF((I2335&gt;C2335),"X","")</f>
        <v>X</v>
      </c>
      <c r="L2335" s="7">
        <f>(C2335/3)*13</f>
        <v>7.6469433962264164</v>
      </c>
      <c r="M2335" s="7" t="e">
        <f>I2335-L2335</f>
        <v>#VALUE!</v>
      </c>
      <c r="N2335" s="6">
        <f>C2335/$C$2</f>
        <v>7.6132155271248149E-6</v>
      </c>
      <c r="O2335" s="5" t="s">
        <v>27882</v>
      </c>
      <c r="P2335" t="str">
        <f>VLOOKUP(A2335,'External $ Guide'!$A$2:$L$11545,3,0)</f>
        <v>Allocated1</v>
      </c>
      <c r="Q2335" t="str">
        <f>VLOOKUP(A2335,'External $ Guide'!$A$2:$L$11545,4,0)</f>
        <v>Special order</v>
      </c>
      <c r="R2335" t="str">
        <f>VLOOKUP(A2335,'External $ Guide'!$A$2:$L$11545,5,0)</f>
        <v>Active</v>
      </c>
      <c r="S2335" t="str">
        <f>IFERROR(VLOOKUP(A2335,'Broker &amp; Vendor'!$A$2:$C$11545,3,0),"")</f>
        <v>LUXCO INC</v>
      </c>
      <c r="T2335" t="str">
        <f>IFERROR(VLOOKUP(A2335,'Broker &amp; Vendor'!$A$2:$C$11545,2,0),"")</f>
        <v>RNDC</v>
      </c>
    </row>
    <row r="2336" spans="1:20" x14ac:dyDescent="0.25">
      <c r="A2336" t="s">
        <v>5925</v>
      </c>
      <c r="B2336" t="s">
        <v>1831</v>
      </c>
      <c r="C2336" s="10">
        <v>1.7646792452830191</v>
      </c>
      <c r="D2336" s="10">
        <v>1.7646792452830191</v>
      </c>
      <c r="E2336" s="1">
        <v>4.33</v>
      </c>
      <c r="F2336" s="3">
        <f>((E2336/53)*6)*3</f>
        <v>1.4705660377358494</v>
      </c>
      <c r="G2336" s="4">
        <f>VLOOKUP(A2336,'R12 Trend'!$A$4:$B$6433,2,0)</f>
        <v>4.04</v>
      </c>
      <c r="H2336" s="10" t="str">
        <f>IFERROR(VLOOKUP(A2336,'DDS Needs'!$A$4:$F$767,6,0),"")</f>
        <v/>
      </c>
      <c r="I2336" s="1" t="str">
        <f>IFERROR(VLOOKUP(A2336,'WH INV 4-2-2026'!$A$2:$C$2914,3,0),"")</f>
        <v/>
      </c>
      <c r="J2336" s="1" t="e">
        <f>I2336/(C2336/3)</f>
        <v>#VALUE!</v>
      </c>
      <c r="K2336" s="5" t="str">
        <f>IF((I2336&gt;C2336),"X","")</f>
        <v>X</v>
      </c>
      <c r="L2336" s="7">
        <f>(C2336/3)*13</f>
        <v>7.6469433962264164</v>
      </c>
      <c r="M2336" s="7" t="e">
        <f>I2336-L2336</f>
        <v>#VALUE!</v>
      </c>
      <c r="N2336" s="6">
        <f>C2336/$C$2</f>
        <v>7.6132155271248149E-6</v>
      </c>
      <c r="O2336" s="5" t="s">
        <v>27882</v>
      </c>
      <c r="P2336" t="str">
        <f>VLOOKUP(A2336,'External $ Guide'!$A$2:$L$11545,3,0)</f>
        <v>Barrel</v>
      </c>
      <c r="Q2336" t="str">
        <f>VLOOKUP(A2336,'External $ Guide'!$A$2:$L$11545,4,0)</f>
        <v>Retail</v>
      </c>
      <c r="R2336" t="str">
        <f>VLOOKUP(A2336,'External $ Guide'!$A$2:$L$11545,5,0)</f>
        <v>Active</v>
      </c>
      <c r="S2336" t="str">
        <f>IFERROR(VLOOKUP(A2336,'Broker &amp; Vendor'!$A$2:$C$11545,3,0),"")</f>
        <v>HEAVEN HILL SALES CO DBA HEAVEN HILL BRANDS</v>
      </c>
      <c r="T2336" t="str">
        <f>IFERROR(VLOOKUP(A2336,'Broker &amp; Vendor'!$A$2:$C$11545,2,0),"")</f>
        <v>SGWS- TRANSATLANTIC DIVISION</v>
      </c>
    </row>
    <row r="2337" spans="1:20" x14ac:dyDescent="0.25">
      <c r="A2337" t="s">
        <v>4980</v>
      </c>
      <c r="B2337" t="s">
        <v>886</v>
      </c>
      <c r="C2337" s="10">
        <v>1.7558490566037737</v>
      </c>
      <c r="D2337" s="10">
        <v>1.7558490566037737</v>
      </c>
      <c r="E2337" s="1">
        <v>5.17</v>
      </c>
      <c r="F2337" s="3">
        <f>((E2337/53)*6)*3</f>
        <v>1.7558490566037737</v>
      </c>
      <c r="G2337" s="4">
        <f>VLOOKUP(A2337,'R12 Trend'!$A$4:$B$6433,2,0)</f>
        <v>0</v>
      </c>
      <c r="H2337" s="10" t="str">
        <f>IFERROR(VLOOKUP(A2337,'DDS Needs'!$A$4:$F$767,6,0),"")</f>
        <v/>
      </c>
      <c r="I2337" s="1" t="str">
        <f>IFERROR(VLOOKUP(A2337,'WH INV 4-2-2026'!$A$2:$C$2914,3,0),"")</f>
        <v/>
      </c>
      <c r="J2337" s="1" t="e">
        <f>I2337/(C2337/3)</f>
        <v>#VALUE!</v>
      </c>
      <c r="K2337" s="5" t="str">
        <f>IF((I2337&gt;C2337),"X","")</f>
        <v>X</v>
      </c>
      <c r="L2337" s="7">
        <f>(C2337/3)*13</f>
        <v>7.6086792452830192</v>
      </c>
      <c r="M2337" s="7" t="e">
        <f>I2337-L2337</f>
        <v>#VALUE!</v>
      </c>
      <c r="N2337" s="6">
        <f>C2337/$C$2</f>
        <v>7.5751201453493632E-6</v>
      </c>
      <c r="O2337" s="5" t="s">
        <v>27882</v>
      </c>
      <c r="P2337" t="str">
        <f>VLOOKUP(A2337,'External $ Guide'!$A$2:$L$11545,3,0)</f>
        <v>Allocated1</v>
      </c>
      <c r="Q2337" t="str">
        <f>VLOOKUP(A2337,'External $ Guide'!$A$2:$L$11545,4,0)</f>
        <v>Retail</v>
      </c>
      <c r="R2337" t="str">
        <f>VLOOKUP(A2337,'External $ Guide'!$A$2:$L$11545,5,0)</f>
        <v>Active</v>
      </c>
      <c r="S2337" t="str">
        <f>IFERROR(VLOOKUP(A2337,'Broker &amp; Vendor'!$A$2:$C$11545,3,0),"")</f>
        <v>BROWN FOREMAN CORP</v>
      </c>
      <c r="T2337" t="str">
        <f>IFERROR(VLOOKUP(A2337,'Broker &amp; Vendor'!$A$2:$C$11545,2,0),"")</f>
        <v>UNITED</v>
      </c>
    </row>
    <row r="2338" spans="1:20" x14ac:dyDescent="0.25">
      <c r="A2338" t="s">
        <v>6444</v>
      </c>
      <c r="B2338" t="s">
        <v>2350</v>
      </c>
      <c r="C2338" s="10">
        <v>1.7558490566037737</v>
      </c>
      <c r="D2338" s="10">
        <v>1.7558490566037737</v>
      </c>
      <c r="E2338" s="1">
        <v>5.17</v>
      </c>
      <c r="F2338" s="3">
        <f>((E2338/53)*6)*3</f>
        <v>1.7558490566037737</v>
      </c>
      <c r="G2338" s="4">
        <f>VLOOKUP(A2338,'R12 Trend'!$A$4:$B$6433,2,0)</f>
        <v>0</v>
      </c>
      <c r="H2338" s="10" t="str">
        <f>IFERROR(VLOOKUP(A2338,'DDS Needs'!$A$4:$F$767,6,0),"")</f>
        <v/>
      </c>
      <c r="I2338" s="1">
        <f>IFERROR(VLOOKUP(A2338,'WH INV 4-2-2026'!$A$2:$C$2914,3,0),"")</f>
        <v>11</v>
      </c>
      <c r="J2338" s="1">
        <f>I2338/(C2338/3)</f>
        <v>18.794326241134751</v>
      </c>
      <c r="K2338" s="5" t="str">
        <f>IF((I2338&gt;C2338),"X","")</f>
        <v>X</v>
      </c>
      <c r="L2338" s="7">
        <f>(C2338/3)*13</f>
        <v>7.6086792452830192</v>
      </c>
      <c r="M2338" s="7">
        <f>I2338-L2338</f>
        <v>3.3913207547169808</v>
      </c>
      <c r="N2338" s="6">
        <f>C2338/$C$2</f>
        <v>7.5751201453493632E-6</v>
      </c>
      <c r="O2338" s="5" t="s">
        <v>27882</v>
      </c>
      <c r="P2338" t="str">
        <f>VLOOKUP(A2338,'External $ Guide'!$A$2:$L$11545,3,0)</f>
        <v>Replenish</v>
      </c>
      <c r="Q2338" t="str">
        <f>VLOOKUP(A2338,'External $ Guide'!$A$2:$L$11545,4,0)</f>
        <v>Retail</v>
      </c>
      <c r="R2338" t="str">
        <f>VLOOKUP(A2338,'External $ Guide'!$A$2:$L$11545,5,0)</f>
        <v>Active</v>
      </c>
      <c r="S2338" t="str">
        <f>IFERROR(VLOOKUP(A2338,'Broker &amp; Vendor'!$A$2:$C$11545,3,0),"")</f>
        <v>PARK STREET IMPORTS /</v>
      </c>
      <c r="T2338" t="str">
        <f>IFERROR(VLOOKUP(A2338,'Broker &amp; Vendor'!$A$2:$C$11545,2,0),"")</f>
        <v>UNITED</v>
      </c>
    </row>
    <row r="2339" spans="1:20" x14ac:dyDescent="0.25">
      <c r="A2339" t="s">
        <v>7174</v>
      </c>
      <c r="B2339" t="s">
        <v>3080</v>
      </c>
      <c r="C2339" s="10">
        <v>1.7526566037735851</v>
      </c>
      <c r="D2339" s="10">
        <v>1.7526566037735851</v>
      </c>
      <c r="E2339" s="1">
        <v>28.67</v>
      </c>
      <c r="F2339" s="3">
        <f>((E2339/53)*6)*3</f>
        <v>9.7369811320754707</v>
      </c>
      <c r="G2339" s="4">
        <f>VLOOKUP(A2339,'R12 Trend'!$A$4:$B$6433,2,0)</f>
        <v>-0.82</v>
      </c>
      <c r="H2339" s="10" t="str">
        <f>IFERROR(VLOOKUP(A2339,'DDS Needs'!$A$4:$F$767,6,0),"")</f>
        <v/>
      </c>
      <c r="I2339" s="1" t="str">
        <f>IFERROR(VLOOKUP(A2339,'WH INV 4-2-2026'!$A$2:$C$2914,3,0),"")</f>
        <v/>
      </c>
      <c r="J2339" s="1" t="e">
        <f>I2339/(C2339/3)</f>
        <v>#VALUE!</v>
      </c>
      <c r="K2339" s="5" t="str">
        <f>IF((I2339&gt;C2339),"X","")</f>
        <v>X</v>
      </c>
      <c r="L2339" s="7">
        <f>(C2339/3)*13</f>
        <v>7.5948452830188691</v>
      </c>
      <c r="M2339" s="7" t="e">
        <f>I2339-L2339</f>
        <v>#VALUE!</v>
      </c>
      <c r="N2339" s="6">
        <f>C2339/$C$2</f>
        <v>7.5613471996305463E-6</v>
      </c>
      <c r="O2339" s="5" t="s">
        <v>27882</v>
      </c>
      <c r="P2339" t="str">
        <f>VLOOKUP(A2339,'External $ Guide'!$A$2:$L$11545,3,0)</f>
        <v>NoReplen</v>
      </c>
      <c r="Q2339" t="str">
        <f>VLOOKUP(A2339,'External $ Guide'!$A$2:$L$11545,4,0)</f>
        <v>Retail</v>
      </c>
      <c r="R2339" t="str">
        <f>VLOOKUP(A2339,'External $ Guide'!$A$2:$L$11545,5,0)</f>
        <v>Active</v>
      </c>
      <c r="S2339" t="str">
        <f>IFERROR(VLOOKUP(A2339,'Broker &amp; Vendor'!$A$2:$C$11545,3,0),"")</f>
        <v>DIAGEO NORTH AMERICA INC</v>
      </c>
      <c r="T2339" t="str">
        <f>IFERROR(VLOOKUP(A2339,'Broker &amp; Vendor'!$A$2:$C$11545,2,0),"")</f>
        <v>SGWS- COASTAL PACIFIC DIVISION</v>
      </c>
    </row>
    <row r="2340" spans="1:20" x14ac:dyDescent="0.25">
      <c r="A2340" t="s">
        <v>6288</v>
      </c>
      <c r="B2340" t="s">
        <v>2194</v>
      </c>
      <c r="C2340" s="10">
        <v>1.7320754716981133</v>
      </c>
      <c r="D2340" s="10">
        <v>1.7320754716981133</v>
      </c>
      <c r="E2340" s="1">
        <v>8.5</v>
      </c>
      <c r="F2340" s="3">
        <f>((E2340/53)*6)*3</f>
        <v>2.8867924528301887</v>
      </c>
      <c r="G2340" s="4">
        <f>VLOOKUP(A2340,'R12 Trend'!$A$4:$B$6433,2,0)</f>
        <v>-0.4</v>
      </c>
      <c r="H2340" s="10" t="str">
        <f>IFERROR(VLOOKUP(A2340,'DDS Needs'!$A$4:$F$767,6,0),"")</f>
        <v/>
      </c>
      <c r="I2340" s="1">
        <f>IFERROR(VLOOKUP(A2340,'WH INV 4-2-2026'!$A$2:$C$2914,3,0),"")</f>
        <v>24.333333</v>
      </c>
      <c r="J2340" s="1">
        <f>I2340/(C2340/3)</f>
        <v>42.145968921568631</v>
      </c>
      <c r="K2340" s="5" t="str">
        <f>IF((I2340&gt;C2340),"X","")</f>
        <v>X</v>
      </c>
      <c r="L2340" s="7">
        <f>(C2340/3)*13</f>
        <v>7.50566037735849</v>
      </c>
      <c r="M2340" s="7">
        <f>I2340-L2340</f>
        <v>16.827672622641508</v>
      </c>
      <c r="N2340" s="6">
        <f>C2340/$C$2</f>
        <v>7.4725556559539167E-6</v>
      </c>
      <c r="O2340" s="5" t="s">
        <v>27882</v>
      </c>
      <c r="P2340" t="str">
        <f>VLOOKUP(A2340,'External $ Guide'!$A$2:$L$11545,3,0)</f>
        <v>Replenish</v>
      </c>
      <c r="Q2340" t="str">
        <f>VLOOKUP(A2340,'External $ Guide'!$A$2:$L$11545,4,0)</f>
        <v>Retail</v>
      </c>
      <c r="R2340" t="str">
        <f>VLOOKUP(A2340,'External $ Guide'!$A$2:$L$11545,5,0)</f>
        <v>Active</v>
      </c>
      <c r="S2340" t="str">
        <f>IFERROR(VLOOKUP(A2340,'Broker &amp; Vendor'!$A$2:$C$11545,3,0),"")</f>
        <v>PARK STREET IMPORTS /</v>
      </c>
      <c r="T2340" t="str">
        <f>IFERROR(VLOOKUP(A2340,'Broker &amp; Vendor'!$A$2:$C$11545,2,0),"")</f>
        <v>GULF DISTRIBUTING</v>
      </c>
    </row>
    <row r="2341" spans="1:20" x14ac:dyDescent="0.25">
      <c r="A2341" t="s">
        <v>10399</v>
      </c>
      <c r="B2341" t="s">
        <v>10653</v>
      </c>
      <c r="C2341" s="10">
        <v>1.732</v>
      </c>
      <c r="D2341" s="10">
        <v>1.732</v>
      </c>
      <c r="E2341">
        <v>4.33</v>
      </c>
      <c r="G2341" s="4"/>
      <c r="H2341" s="10" t="str">
        <f>IFERROR(VLOOKUP(A2341,'DDS Needs'!$A$4:$F$767,6,0),"")</f>
        <v/>
      </c>
      <c r="I2341" s="1">
        <f>IFERROR(VLOOKUP(A2341,'WH INV 4-2-2026'!$A$2:$C$2914,3,0),"")</f>
        <v>166</v>
      </c>
      <c r="J2341" s="1">
        <f>I2341/(C2341/3)</f>
        <v>287.5288683602771</v>
      </c>
      <c r="K2341" s="5" t="str">
        <f>IF((I2341&gt;C2341),"X","")</f>
        <v>X</v>
      </c>
      <c r="L2341" s="7">
        <f>(C2341/3)*13</f>
        <v>7.5053333333333336</v>
      </c>
      <c r="M2341" s="7">
        <f>I2341-L2341</f>
        <v>158.49466666666666</v>
      </c>
      <c r="N2341" s="6">
        <f>C2341/$C$2</f>
        <v>7.47223005440028E-6</v>
      </c>
      <c r="O2341" s="5" t="s">
        <v>27882</v>
      </c>
      <c r="P2341" t="str">
        <f>VLOOKUP(A2341,'External $ Guide'!$A$2:$L$11545,3,0)</f>
        <v>Replenish</v>
      </c>
      <c r="Q2341" t="str">
        <f>VLOOKUP(A2341,'External $ Guide'!$A$2:$L$11545,4,0)</f>
        <v>Retail</v>
      </c>
      <c r="R2341" t="str">
        <f>VLOOKUP(A2341,'External $ Guide'!$A$2:$L$11545,5,0)</f>
        <v>Active</v>
      </c>
      <c r="S2341" t="str">
        <f>IFERROR(VLOOKUP(A2341,'Broker &amp; Vendor'!$A$2:$C$11545,3,0),"")</f>
        <v>SAZERAC CO INC</v>
      </c>
      <c r="T2341" t="str">
        <f>IFERROR(VLOOKUP(A2341,'Broker &amp; Vendor'!$A$2:$C$11545,2,0),"")</f>
        <v>UNITED</v>
      </c>
    </row>
    <row r="2342" spans="1:20" x14ac:dyDescent="0.25">
      <c r="A2342" t="s">
        <v>5417</v>
      </c>
      <c r="B2342" t="s">
        <v>1323</v>
      </c>
      <c r="C2342" s="10">
        <v>1.7259622641509433</v>
      </c>
      <c r="D2342" s="10">
        <v>1.7259622641509433</v>
      </c>
      <c r="E2342" s="1">
        <v>4.84</v>
      </c>
      <c r="F2342" s="3">
        <f>((E2342/53)*6)*3</f>
        <v>1.6437735849056603</v>
      </c>
      <c r="G2342" s="4">
        <f>VLOOKUP(A2342,'R12 Trend'!$A$4:$B$6433,2,0)</f>
        <v>0.05</v>
      </c>
      <c r="H2342" s="10" t="str">
        <f>IFERROR(VLOOKUP(A2342,'DDS Needs'!$A$4:$F$767,6,0),"")</f>
        <v/>
      </c>
      <c r="I2342" s="1">
        <f>IFERROR(VLOOKUP(A2342,'WH INV 4-2-2026'!$A$2:$C$2914,3,0),"")</f>
        <v>14</v>
      </c>
      <c r="J2342" s="1">
        <f>I2342/(C2342/3)</f>
        <v>24.334251606978881</v>
      </c>
      <c r="K2342" s="5" t="str">
        <f>IF((I2342&gt;C2342),"X","")</f>
        <v>X</v>
      </c>
      <c r="L2342" s="7">
        <f>(C2342/3)*13</f>
        <v>7.4791698113207543</v>
      </c>
      <c r="M2342" s="7">
        <f>I2342-L2342</f>
        <v>6.5208301886792457</v>
      </c>
      <c r="N2342" s="6">
        <f>C2342/$C$2</f>
        <v>7.4461819301093734E-6</v>
      </c>
      <c r="O2342" s="5" t="s">
        <v>27882</v>
      </c>
      <c r="P2342" t="str">
        <f>VLOOKUP(A2342,'External $ Guide'!$A$2:$L$11545,3,0)</f>
        <v>Replenish</v>
      </c>
      <c r="Q2342" t="str">
        <f>VLOOKUP(A2342,'External $ Guide'!$A$2:$L$11545,4,0)</f>
        <v>Wholesale bottle</v>
      </c>
      <c r="R2342" t="str">
        <f>VLOOKUP(A2342,'External $ Guide'!$A$2:$L$11545,5,0)</f>
        <v>Active</v>
      </c>
      <c r="S2342" t="str">
        <f>IFERROR(VLOOKUP(A2342,'Broker &amp; Vendor'!$A$2:$C$11545,3,0),"")</f>
        <v>WILLIAM GRANT AND SONS</v>
      </c>
      <c r="T2342" t="str">
        <f>IFERROR(VLOOKUP(A2342,'Broker &amp; Vendor'!$A$2:$C$11545,2,0),"")</f>
        <v>RNDC</v>
      </c>
    </row>
    <row r="2343" spans="1:20" x14ac:dyDescent="0.25">
      <c r="A2343" t="s">
        <v>5325</v>
      </c>
      <c r="B2343" t="s">
        <v>1231</v>
      </c>
      <c r="C2343" s="10">
        <v>1.7207320754716982</v>
      </c>
      <c r="D2343" s="10">
        <v>1.7207320754716982</v>
      </c>
      <c r="E2343" s="1">
        <v>10.34</v>
      </c>
      <c r="F2343" s="3">
        <f>((E2343/53)*6)*3</f>
        <v>3.5116981132075473</v>
      </c>
      <c r="G2343" s="4">
        <f>VLOOKUP(A2343,'R12 Trend'!$A$4:$B$6433,2,0)</f>
        <v>-0.51</v>
      </c>
      <c r="H2343" s="10" t="str">
        <f>IFERROR(VLOOKUP(A2343,'DDS Needs'!$A$4:$F$767,6,0),"")</f>
        <v/>
      </c>
      <c r="I2343" s="1" t="str">
        <f>IFERROR(VLOOKUP(A2343,'WH INV 4-2-2026'!$A$2:$C$2914,3,0),"")</f>
        <v/>
      </c>
      <c r="J2343" s="1" t="e">
        <f>I2343/(C2343/3)</f>
        <v>#VALUE!</v>
      </c>
      <c r="K2343" s="5" t="str">
        <f>IF((I2343&gt;C2343),"X","")</f>
        <v>X</v>
      </c>
      <c r="L2343" s="7">
        <f>(C2343/3)*13</f>
        <v>7.4565056603773581</v>
      </c>
      <c r="M2343" s="7" t="e">
        <f>I2343-L2343</f>
        <v>#VALUE!</v>
      </c>
      <c r="N2343" s="6">
        <f>C2343/$C$2</f>
        <v>7.4236177424423754E-6</v>
      </c>
      <c r="O2343" s="5" t="s">
        <v>27882</v>
      </c>
      <c r="P2343" t="str">
        <f>VLOOKUP(A2343,'External $ Guide'!$A$2:$L$11545,3,0)</f>
        <v>Replenish</v>
      </c>
      <c r="Q2343" t="str">
        <f>VLOOKUP(A2343,'External $ Guide'!$A$2:$L$11545,4,0)</f>
        <v>Retail</v>
      </c>
      <c r="R2343" t="str">
        <f>VLOOKUP(A2343,'External $ Guide'!$A$2:$L$11545,5,0)</f>
        <v>Active</v>
      </c>
      <c r="S2343" t="str">
        <f>IFERROR(VLOOKUP(A2343,'Broker &amp; Vendor'!$A$2:$C$11545,3,0),"")</f>
        <v>E. &amp; J. GALLO WINERY</v>
      </c>
      <c r="T2343" t="str">
        <f>IFERROR(VLOOKUP(A2343,'Broker &amp; Vendor'!$A$2:$C$11545,2,0),"")</f>
        <v>RNDC</v>
      </c>
    </row>
    <row r="2344" spans="1:20" x14ac:dyDescent="0.25">
      <c r="A2344" t="s">
        <v>6236</v>
      </c>
      <c r="B2344" t="s">
        <v>2142</v>
      </c>
      <c r="C2344" s="10">
        <v>1.7190339622641511</v>
      </c>
      <c r="D2344" s="10">
        <v>1.7190339622641511</v>
      </c>
      <c r="E2344" s="1">
        <v>6.84</v>
      </c>
      <c r="F2344" s="3">
        <f>((E2344/53)*6)*3</f>
        <v>2.3230188679245285</v>
      </c>
      <c r="G2344" s="4">
        <f>VLOOKUP(A2344,'R12 Trend'!$A$4:$B$6433,2,0)</f>
        <v>-0.26</v>
      </c>
      <c r="H2344" s="10" t="str">
        <f>IFERROR(VLOOKUP(A2344,'DDS Needs'!$A$4:$F$767,6,0),"")</f>
        <v/>
      </c>
      <c r="I2344" s="1">
        <f>IFERROR(VLOOKUP(A2344,'WH INV 4-2-2026'!$A$2:$C$2914,3,0),"")</f>
        <v>28</v>
      </c>
      <c r="J2344" s="1">
        <f>I2344/(C2344/3)</f>
        <v>48.864654127812017</v>
      </c>
      <c r="K2344" s="5" t="str">
        <f>IF((I2344&gt;C2344),"X","")</f>
        <v>X</v>
      </c>
      <c r="L2344" s="7">
        <f>(C2344/3)*13</f>
        <v>7.4491471698113214</v>
      </c>
      <c r="M2344" s="7">
        <f>I2344-L2344</f>
        <v>20.550852830188678</v>
      </c>
      <c r="N2344" s="6">
        <f>C2344/$C$2</f>
        <v>7.4162917074855584E-6</v>
      </c>
      <c r="O2344" s="5" t="s">
        <v>27882</v>
      </c>
      <c r="P2344" t="str">
        <f>VLOOKUP(A2344,'External $ Guide'!$A$2:$L$11545,3,0)</f>
        <v>Replenish</v>
      </c>
      <c r="Q2344" t="str">
        <f>VLOOKUP(A2344,'External $ Guide'!$A$2:$L$11545,4,0)</f>
        <v>Retail</v>
      </c>
      <c r="R2344" t="str">
        <f>VLOOKUP(A2344,'External $ Guide'!$A$2:$L$11545,5,0)</f>
        <v>Active</v>
      </c>
      <c r="S2344" t="str">
        <f>IFERROR(VLOOKUP(A2344,'Broker &amp; Vendor'!$A$2:$C$11545,3,0),"")</f>
        <v>PERNOD RICARD USA</v>
      </c>
      <c r="T2344" t="str">
        <f>IFERROR(VLOOKUP(A2344,'Broker &amp; Vendor'!$A$2:$C$11545,2,0),"")</f>
        <v>SGWS- AMERICAN LIBERTY DIVISION</v>
      </c>
    </row>
    <row r="2345" spans="1:20" x14ac:dyDescent="0.25">
      <c r="A2345" t="s">
        <v>4964</v>
      </c>
      <c r="B2345" t="s">
        <v>870</v>
      </c>
      <c r="C2345" s="10">
        <v>1.7043622641509433</v>
      </c>
      <c r="D2345" s="10">
        <v>1.7043622641509433</v>
      </c>
      <c r="E2345" s="1">
        <v>9.84</v>
      </c>
      <c r="F2345" s="3">
        <f>((E2345/53)*6)*3</f>
        <v>3.3418867924528297</v>
      </c>
      <c r="G2345" s="4">
        <f>VLOOKUP(A2345,'R12 Trend'!$A$4:$B$6433,2,0)</f>
        <v>-0.49</v>
      </c>
      <c r="H2345" s="10" t="str">
        <f>IFERROR(VLOOKUP(A2345,'DDS Needs'!$A$4:$F$767,6,0),"")</f>
        <v/>
      </c>
      <c r="I2345" s="1">
        <f>IFERROR(VLOOKUP(A2345,'WH INV 4-2-2026'!$A$2:$C$2914,3,0),"")</f>
        <v>46</v>
      </c>
      <c r="J2345" s="1">
        <f>I2345/(C2345/3)</f>
        <v>80.968701843881192</v>
      </c>
      <c r="K2345" s="5" t="str">
        <f>IF((I2345&gt;C2345),"X","")</f>
        <v>X</v>
      </c>
      <c r="L2345" s="7">
        <f>(C2345/3)*13</f>
        <v>7.385569811320754</v>
      </c>
      <c r="M2345" s="7">
        <f>I2345-L2345</f>
        <v>38.614430188679243</v>
      </c>
      <c r="N2345" s="6">
        <f>C2345/$C$2</f>
        <v>7.3529947654586532E-6</v>
      </c>
      <c r="O2345" s="5" t="s">
        <v>27882</v>
      </c>
      <c r="P2345" t="str">
        <f>VLOOKUP(A2345,'External $ Guide'!$A$2:$L$11545,3,0)</f>
        <v>Replenish</v>
      </c>
      <c r="Q2345" t="str">
        <f>VLOOKUP(A2345,'External $ Guide'!$A$2:$L$11545,4,0)</f>
        <v>Retail</v>
      </c>
      <c r="R2345" t="str">
        <f>VLOOKUP(A2345,'External $ Guide'!$A$2:$L$11545,5,0)</f>
        <v>Active</v>
      </c>
      <c r="S2345" t="str">
        <f>IFERROR(VLOOKUP(A2345,'Broker &amp; Vendor'!$A$2:$C$11545,3,0),"")</f>
        <v>BLACK PATCH DISTILLING CO. LLC</v>
      </c>
      <c r="T2345" t="str">
        <f>IFERROR(VLOOKUP(A2345,'Broker &amp; Vendor'!$A$2:$C$11545,2,0),"")</f>
        <v>LUKE LEA BEVERAGES</v>
      </c>
    </row>
    <row r="2346" spans="1:20" x14ac:dyDescent="0.25">
      <c r="A2346" t="s">
        <v>5483</v>
      </c>
      <c r="B2346" t="s">
        <v>1389</v>
      </c>
      <c r="C2346" s="10">
        <v>1.7031735849056604</v>
      </c>
      <c r="D2346" s="10">
        <v>1.7031735849056604</v>
      </c>
      <c r="E2346" s="1">
        <v>5.17</v>
      </c>
      <c r="F2346" s="3">
        <f>((E2346/53)*6)*3</f>
        <v>1.7558490566037737</v>
      </c>
      <c r="G2346" s="4">
        <f>VLOOKUP(A2346,'R12 Trend'!$A$4:$B$6433,2,0)</f>
        <v>-0.03</v>
      </c>
      <c r="H2346" s="10" t="str">
        <f>IFERROR(VLOOKUP(A2346,'DDS Needs'!$A$4:$F$767,6,0),"")</f>
        <v/>
      </c>
      <c r="I2346" s="1">
        <f>IFERROR(VLOOKUP(A2346,'WH INV 4-2-2026'!$A$2:$C$2914,3,0),"")</f>
        <v>28</v>
      </c>
      <c r="J2346" s="1">
        <f>I2346/(C2346/3)</f>
        <v>49.31969397861041</v>
      </c>
      <c r="K2346" s="5" t="str">
        <f>IF((I2346&gt;C2346),"X","")</f>
        <v>X</v>
      </c>
      <c r="L2346" s="7">
        <f>(C2346/3)*13</f>
        <v>7.3804188679245284</v>
      </c>
      <c r="M2346" s="7">
        <f>I2346-L2346</f>
        <v>20.619581132075471</v>
      </c>
      <c r="N2346" s="6">
        <f>C2346/$C$2</f>
        <v>7.3478665409888819E-6</v>
      </c>
      <c r="O2346" s="5" t="s">
        <v>27882</v>
      </c>
      <c r="P2346" t="str">
        <f>VLOOKUP(A2346,'External $ Guide'!$A$2:$L$11545,3,0)</f>
        <v>Replenish</v>
      </c>
      <c r="Q2346" t="str">
        <f>VLOOKUP(A2346,'External $ Guide'!$A$2:$L$11545,4,0)</f>
        <v>Wholesale bottle</v>
      </c>
      <c r="R2346" t="str">
        <f>VLOOKUP(A2346,'External $ Guide'!$A$2:$L$11545,5,0)</f>
        <v>Active</v>
      </c>
      <c r="S2346" t="str">
        <f>IFERROR(VLOOKUP(A2346,'Broker &amp; Vendor'!$A$2:$C$11545,3,0),"")</f>
        <v>PERNOD RICARD USA</v>
      </c>
      <c r="T2346" t="str">
        <f>IFERROR(VLOOKUP(A2346,'Broker &amp; Vendor'!$A$2:$C$11545,2,0),"")</f>
        <v>SGWS- AMERICAN LIBERTY DIVISION</v>
      </c>
    </row>
    <row r="2347" spans="1:20" x14ac:dyDescent="0.25">
      <c r="A2347" t="s">
        <v>5938</v>
      </c>
      <c r="B2347" t="s">
        <v>1844</v>
      </c>
      <c r="C2347" s="10">
        <v>1.6994716981132074</v>
      </c>
      <c r="D2347" s="10">
        <v>1.6994716981132074</v>
      </c>
      <c r="E2347" s="1">
        <v>4.17</v>
      </c>
      <c r="F2347" s="3">
        <f>((E2347/53)*6)*3</f>
        <v>1.4162264150943396</v>
      </c>
      <c r="G2347" s="4">
        <f>VLOOKUP(A2347,'R12 Trend'!$A$4:$B$6433,2,0)</f>
        <v>0.65</v>
      </c>
      <c r="H2347" s="10" t="str">
        <f>IFERROR(VLOOKUP(A2347,'DDS Needs'!$A$4:$F$767,6,0),"")</f>
        <v/>
      </c>
      <c r="I2347" s="1" t="str">
        <f>IFERROR(VLOOKUP(A2347,'WH INV 4-2-2026'!$A$2:$C$2914,3,0),"")</f>
        <v/>
      </c>
      <c r="J2347" s="1" t="e">
        <f>I2347/(C2347/3)</f>
        <v>#VALUE!</v>
      </c>
      <c r="K2347" s="5" t="str">
        <f>IF((I2347&gt;C2347),"X","")</f>
        <v>X</v>
      </c>
      <c r="L2347" s="7">
        <f>(C2347/3)*13</f>
        <v>7.3643773584905663</v>
      </c>
      <c r="M2347" s="7" t="e">
        <f>I2347-L2347</f>
        <v>#VALUE!</v>
      </c>
      <c r="N2347" s="6">
        <f>C2347/$C$2</f>
        <v>7.3318957847830193E-6</v>
      </c>
      <c r="O2347" s="5" t="s">
        <v>27882</v>
      </c>
      <c r="P2347" t="str">
        <f>VLOOKUP(A2347,'External $ Guide'!$A$2:$L$11545,3,0)</f>
        <v>Allocated1</v>
      </c>
      <c r="Q2347" t="str">
        <f>VLOOKUP(A2347,'External $ Guide'!$A$2:$L$11545,4,0)</f>
        <v>Retail</v>
      </c>
      <c r="R2347" t="str">
        <f>VLOOKUP(A2347,'External $ Guide'!$A$2:$L$11545,5,0)</f>
        <v>Active</v>
      </c>
      <c r="S2347" t="str">
        <f>IFERROR(VLOOKUP(A2347,'Broker &amp; Vendor'!$A$2:$C$11545,3,0),"")</f>
        <v>LUXCO INC</v>
      </c>
      <c r="T2347" t="str">
        <f>IFERROR(VLOOKUP(A2347,'Broker &amp; Vendor'!$A$2:$C$11545,2,0),"")</f>
        <v>RNDC</v>
      </c>
    </row>
    <row r="2348" spans="1:20" x14ac:dyDescent="0.25">
      <c r="A2348" t="s">
        <v>5621</v>
      </c>
      <c r="B2348" t="s">
        <v>1527</v>
      </c>
      <c r="C2348" s="10">
        <v>1.6981132075471701</v>
      </c>
      <c r="D2348" s="10">
        <v>1.6981132075471701</v>
      </c>
      <c r="E2348" s="1">
        <v>5</v>
      </c>
      <c r="F2348" s="3">
        <f>((E2348/53)*6)*3</f>
        <v>1.6981132075471701</v>
      </c>
      <c r="G2348" s="4">
        <f>VLOOKUP(A2348,'R12 Trend'!$A$4:$B$6433,2,0)</f>
        <v>0</v>
      </c>
      <c r="H2348" s="10" t="str">
        <f>IFERROR(VLOOKUP(A2348,'DDS Needs'!$A$4:$F$767,6,0),"")</f>
        <v/>
      </c>
      <c r="I2348" s="1" t="str">
        <f>IFERROR(VLOOKUP(A2348,'WH INV 4-2-2026'!$A$2:$C$2914,3,0),"")</f>
        <v/>
      </c>
      <c r="J2348" s="1" t="e">
        <f>I2348/(C2348/3)</f>
        <v>#VALUE!</v>
      </c>
      <c r="K2348" s="5" t="str">
        <f>IF((I2348&gt;C2348),"X","")</f>
        <v>X</v>
      </c>
      <c r="L2348" s="7">
        <f>(C2348/3)*13</f>
        <v>7.3584905660377373</v>
      </c>
      <c r="M2348" s="7" t="e">
        <f>I2348-L2348</f>
        <v>#VALUE!</v>
      </c>
      <c r="N2348" s="6">
        <f>C2348/$C$2</f>
        <v>7.3260349568175664E-6</v>
      </c>
      <c r="O2348" s="5" t="s">
        <v>27882</v>
      </c>
      <c r="P2348" t="str">
        <f>VLOOKUP(A2348,'External $ Guide'!$A$2:$L$11545,3,0)</f>
        <v>SpecOrder</v>
      </c>
      <c r="Q2348" t="str">
        <f>VLOOKUP(A2348,'External $ Guide'!$A$2:$L$11545,4,0)</f>
        <v>Wholesale</v>
      </c>
      <c r="R2348" t="str">
        <f>VLOOKUP(A2348,'External $ Guide'!$A$2:$L$11545,5,0)</f>
        <v>Active</v>
      </c>
      <c r="S2348" t="str">
        <f>IFERROR(VLOOKUP(A2348,'Broker &amp; Vendor'!$A$2:$C$11545,3,0),"")</f>
        <v>KENTUCKY MIST MOONSHINE INC.</v>
      </c>
      <c r="T2348" t="str">
        <f>IFERROR(VLOOKUP(A2348,'Broker &amp; Vendor'!$A$2:$C$11545,2,0),"")</f>
        <v>OTHER</v>
      </c>
    </row>
    <row r="2349" spans="1:20" x14ac:dyDescent="0.25">
      <c r="A2349" t="s">
        <v>5959</v>
      </c>
      <c r="B2349" t="s">
        <v>1865</v>
      </c>
      <c r="C2349" s="10">
        <v>1.6981132075471701</v>
      </c>
      <c r="D2349" s="10">
        <v>1.6981132075471701</v>
      </c>
      <c r="E2349" s="1">
        <v>5</v>
      </c>
      <c r="F2349" s="3">
        <f>((E2349/53)*6)*3</f>
        <v>1.6981132075471701</v>
      </c>
      <c r="G2349" s="4">
        <f>VLOOKUP(A2349,'R12 Trend'!$A$4:$B$6433,2,0)</f>
        <v>0</v>
      </c>
      <c r="H2349" s="10" t="str">
        <f>IFERROR(VLOOKUP(A2349,'DDS Needs'!$A$4:$F$767,6,0),"")</f>
        <v/>
      </c>
      <c r="I2349" s="1" t="str">
        <f>IFERROR(VLOOKUP(A2349,'WH INV 4-2-2026'!$A$2:$C$2914,3,0),"")</f>
        <v/>
      </c>
      <c r="J2349" s="1" t="e">
        <f>I2349/(C2349/3)</f>
        <v>#VALUE!</v>
      </c>
      <c r="K2349" s="5" t="str">
        <f>IF((I2349&gt;C2349),"X","")</f>
        <v>X</v>
      </c>
      <c r="L2349" s="7">
        <f>(C2349/3)*13</f>
        <v>7.3584905660377373</v>
      </c>
      <c r="M2349" s="7" t="e">
        <f>I2349-L2349</f>
        <v>#VALUE!</v>
      </c>
      <c r="N2349" s="6">
        <f>C2349/$C$2</f>
        <v>7.3260349568175664E-6</v>
      </c>
      <c r="O2349" s="5" t="s">
        <v>27882</v>
      </c>
      <c r="P2349" t="str">
        <f>VLOOKUP(A2349,'External $ Guide'!$A$2:$L$11545,3,0)</f>
        <v>SpecOrder</v>
      </c>
      <c r="Q2349" t="str">
        <f>VLOOKUP(A2349,'External $ Guide'!$A$2:$L$11545,4,0)</f>
        <v>Special order</v>
      </c>
      <c r="R2349" t="str">
        <f>VLOOKUP(A2349,'External $ Guide'!$A$2:$L$11545,5,0)</f>
        <v>Active</v>
      </c>
      <c r="S2349" t="str">
        <f>IFERROR(VLOOKUP(A2349,'Broker &amp; Vendor'!$A$2:$C$11545,3,0),"")</f>
        <v>PERNOD RICARD USA</v>
      </c>
      <c r="T2349" t="str">
        <f>IFERROR(VLOOKUP(A2349,'Broker &amp; Vendor'!$A$2:$C$11545,2,0),"")</f>
        <v>SGWS- AMERICAN LIBERTY DIVISION</v>
      </c>
    </row>
    <row r="2350" spans="1:20" x14ac:dyDescent="0.25">
      <c r="A2350" t="s">
        <v>7186</v>
      </c>
      <c r="B2350" t="s">
        <v>3092</v>
      </c>
      <c r="C2350" s="10">
        <v>1.6953962264150944</v>
      </c>
      <c r="D2350" s="10">
        <v>1.6953962264150944</v>
      </c>
      <c r="E2350" s="1">
        <v>4.16</v>
      </c>
      <c r="F2350" s="3">
        <f>((E2350/53)*6)*3</f>
        <v>1.4128301886792454</v>
      </c>
      <c r="G2350" s="4">
        <f>VLOOKUP(A2350,'R12 Trend'!$A$4:$B$6433,2,0)</f>
        <v>3.5</v>
      </c>
      <c r="H2350" s="10" t="str">
        <f>IFERROR(VLOOKUP(A2350,'DDS Needs'!$A$4:$F$767,6,0),"")</f>
        <v/>
      </c>
      <c r="I2350" s="1">
        <f>IFERROR(VLOOKUP(A2350,'WH INV 4-2-2026'!$A$2:$C$2914,3,0),"")</f>
        <v>6.8333329999999997</v>
      </c>
      <c r="J2350" s="1">
        <f>I2350/(C2350/3)</f>
        <v>12.091568142361112</v>
      </c>
      <c r="K2350" s="5" t="str">
        <f>IF((I2350&gt;C2350),"X","")</f>
        <v>X</v>
      </c>
      <c r="L2350" s="7">
        <f>(C2350/3)*13</f>
        <v>7.3467169811320749</v>
      </c>
      <c r="M2350" s="7">
        <f>I2350-L2350</f>
        <v>-0.51338398113207528</v>
      </c>
      <c r="N2350" s="6">
        <f>C2350/$C$2</f>
        <v>7.3143133008866571E-6</v>
      </c>
      <c r="O2350" s="5" t="s">
        <v>27882</v>
      </c>
      <c r="P2350" t="str">
        <f>VLOOKUP(A2350,'External $ Guide'!$A$2:$L$11545,3,0)</f>
        <v>Replenish</v>
      </c>
      <c r="Q2350" t="str">
        <f>VLOOKUP(A2350,'External $ Guide'!$A$2:$L$11545,4,0)</f>
        <v>Retail</v>
      </c>
      <c r="R2350" t="str">
        <f>VLOOKUP(A2350,'External $ Guide'!$A$2:$L$11545,5,0)</f>
        <v>Active</v>
      </c>
      <c r="S2350" t="str">
        <f>IFERROR(VLOOKUP(A2350,'Broker &amp; Vendor'!$A$2:$C$11545,3,0),"")</f>
        <v>PROXIMO SPIRITS INC.</v>
      </c>
      <c r="T2350" t="str">
        <f>IFERROR(VLOOKUP(A2350,'Broker &amp; Vendor'!$A$2:$C$11545,2,0),"")</f>
        <v>JOHNSON BROTHERS</v>
      </c>
    </row>
    <row r="2351" spans="1:20" x14ac:dyDescent="0.25">
      <c r="A2351" t="s">
        <v>4895</v>
      </c>
      <c r="B2351" t="s">
        <v>801</v>
      </c>
      <c r="C2351" s="10">
        <v>1.6301886792452831</v>
      </c>
      <c r="D2351" s="10">
        <v>1.6301886792452831</v>
      </c>
      <c r="E2351" s="1">
        <v>4</v>
      </c>
      <c r="F2351" s="3">
        <f>((E2351/53)*6)*3</f>
        <v>1.358490566037736</v>
      </c>
      <c r="G2351" s="4">
        <f>VLOOKUP(A2351,'R12 Trend'!$A$4:$B$6433,2,0)</f>
        <v>0.22</v>
      </c>
      <c r="H2351" s="10" t="str">
        <f>IFERROR(VLOOKUP(A2351,'DDS Needs'!$A$4:$F$767,6,0),"")</f>
        <v/>
      </c>
      <c r="I2351" s="1">
        <f>IFERROR(VLOOKUP(A2351,'WH INV 4-2-2026'!$A$2:$C$2914,3,0),"")</f>
        <v>5</v>
      </c>
      <c r="J2351" s="1">
        <f>I2351/(C2351/3)</f>
        <v>9.2013888888888893</v>
      </c>
      <c r="K2351" s="5" t="str">
        <f>IF((I2351&gt;C2351),"X","")</f>
        <v>X</v>
      </c>
      <c r="L2351" s="7">
        <f>(C2351/3)*13</f>
        <v>7.0641509433962266</v>
      </c>
      <c r="M2351" s="7">
        <f>I2351-L2351</f>
        <v>-2.0641509433962266</v>
      </c>
      <c r="N2351" s="6">
        <f>C2351/$C$2</f>
        <v>7.0329935585448632E-6</v>
      </c>
      <c r="O2351" s="5" t="s">
        <v>27882</v>
      </c>
      <c r="P2351" t="str">
        <f>VLOOKUP(A2351,'External $ Guide'!$A$2:$L$11545,3,0)</f>
        <v>SpecOrder</v>
      </c>
      <c r="Q2351" t="str">
        <f>VLOOKUP(A2351,'External $ Guide'!$A$2:$L$11545,4,0)</f>
        <v>Wholesale</v>
      </c>
      <c r="R2351" t="str">
        <f>VLOOKUP(A2351,'External $ Guide'!$A$2:$L$11545,5,0)</f>
        <v>Active</v>
      </c>
      <c r="S2351" t="str">
        <f>IFERROR(VLOOKUP(A2351,'Broker &amp; Vendor'!$A$2:$C$11545,3,0),"")</f>
        <v>PERNOD RICARD USA</v>
      </c>
      <c r="T2351" t="str">
        <f>IFERROR(VLOOKUP(A2351,'Broker &amp; Vendor'!$A$2:$C$11545,2,0),"")</f>
        <v>SGWS- AMERICAN LIBERTY DIVISION</v>
      </c>
    </row>
    <row r="2352" spans="1:20" x14ac:dyDescent="0.25">
      <c r="A2352" t="s">
        <v>7159</v>
      </c>
      <c r="B2352" t="s">
        <v>3065</v>
      </c>
      <c r="C2352" s="10">
        <v>1.6301886792452831</v>
      </c>
      <c r="D2352" s="10">
        <v>1.6301886792452831</v>
      </c>
      <c r="E2352" s="1">
        <v>4</v>
      </c>
      <c r="F2352" s="3">
        <f>((E2352/53)*6)*3</f>
        <v>1.358490566037736</v>
      </c>
      <c r="G2352" s="4">
        <f>VLOOKUP(A2352,'R12 Trend'!$A$4:$B$6433,2,0)</f>
        <v>1.39</v>
      </c>
      <c r="H2352" s="10" t="str">
        <f>IFERROR(VLOOKUP(A2352,'DDS Needs'!$A$4:$F$767,6,0),"")</f>
        <v/>
      </c>
      <c r="I2352" s="1" t="str">
        <f>IFERROR(VLOOKUP(A2352,'WH INV 4-2-2026'!$A$2:$C$2914,3,0),"")</f>
        <v/>
      </c>
      <c r="J2352" s="1" t="e">
        <f>I2352/(C2352/3)</f>
        <v>#VALUE!</v>
      </c>
      <c r="K2352" s="5" t="str">
        <f>IF((I2352&gt;C2352),"X","")</f>
        <v>X</v>
      </c>
      <c r="L2352" s="7">
        <f>(C2352/3)*13</f>
        <v>7.0641509433962266</v>
      </c>
      <c r="M2352" s="7" t="e">
        <f>I2352-L2352</f>
        <v>#VALUE!</v>
      </c>
      <c r="N2352" s="6">
        <f>C2352/$C$2</f>
        <v>7.0329935585448632E-6</v>
      </c>
      <c r="O2352" s="5" t="s">
        <v>27882</v>
      </c>
      <c r="P2352" t="str">
        <f>VLOOKUP(A2352,'External $ Guide'!$A$2:$L$11545,3,0)</f>
        <v>NoReplen</v>
      </c>
      <c r="Q2352" t="str">
        <f>VLOOKUP(A2352,'External $ Guide'!$A$2:$L$11545,4,0)</f>
        <v>Retail</v>
      </c>
      <c r="R2352" t="str">
        <f>VLOOKUP(A2352,'External $ Guide'!$A$2:$L$11545,5,0)</f>
        <v>Active</v>
      </c>
      <c r="S2352" t="str">
        <f>IFERROR(VLOOKUP(A2352,'Broker &amp; Vendor'!$A$2:$C$11545,3,0),"")</f>
        <v>OLE SMOKEY DISTILLERY LLC</v>
      </c>
      <c r="T2352" t="str">
        <f>IFERROR(VLOOKUP(A2352,'Broker &amp; Vendor'!$A$2:$C$11545,2,0),"")</f>
        <v>SGWS- CHAMPION DIVISION</v>
      </c>
    </row>
    <row r="2353" spans="1:20" x14ac:dyDescent="0.25">
      <c r="A2353" t="s">
        <v>5675</v>
      </c>
      <c r="B2353" t="s">
        <v>1581</v>
      </c>
      <c r="C2353" s="10">
        <v>1.6003358490566035</v>
      </c>
      <c r="D2353" s="10">
        <v>1.6003358490566035</v>
      </c>
      <c r="E2353" s="1">
        <v>4.17</v>
      </c>
      <c r="F2353" s="3">
        <f>((E2353/53)*6)*3</f>
        <v>1.4162264150943396</v>
      </c>
      <c r="G2353" s="4">
        <f>VLOOKUP(A2353,'R12 Trend'!$A$4:$B$6433,2,0)</f>
        <v>0.13</v>
      </c>
      <c r="H2353" s="10" t="str">
        <f>IFERROR(VLOOKUP(A2353,'DDS Needs'!$A$4:$F$767,6,0),"")</f>
        <v/>
      </c>
      <c r="I2353" s="1" t="str">
        <f>IFERROR(VLOOKUP(A2353,'WH INV 4-2-2026'!$A$2:$C$2914,3,0),"")</f>
        <v/>
      </c>
      <c r="J2353" s="1" t="e">
        <f>I2353/(C2353/3)</f>
        <v>#VALUE!</v>
      </c>
      <c r="K2353" s="5" t="str">
        <f>IF((I2353&gt;C2353),"X","")</f>
        <v>X</v>
      </c>
      <c r="L2353" s="7">
        <f>(C2353/3)*13</f>
        <v>6.9347886792452815</v>
      </c>
      <c r="M2353" s="7" t="e">
        <f>I2353-L2353</f>
        <v>#VALUE!</v>
      </c>
      <c r="N2353" s="6">
        <f>C2353/$C$2</f>
        <v>6.9042018640040089E-6</v>
      </c>
      <c r="O2353" s="5" t="s">
        <v>27882</v>
      </c>
      <c r="P2353" t="str">
        <f>VLOOKUP(A2353,'External $ Guide'!$A$2:$L$11545,3,0)</f>
        <v>SpecOrder</v>
      </c>
      <c r="Q2353" t="str">
        <f>VLOOKUP(A2353,'External $ Guide'!$A$2:$L$11545,4,0)</f>
        <v>Wholesale</v>
      </c>
      <c r="R2353" t="str">
        <f>VLOOKUP(A2353,'External $ Guide'!$A$2:$L$11545,5,0)</f>
        <v>Active</v>
      </c>
      <c r="S2353" t="str">
        <f>IFERROR(VLOOKUP(A2353,'Broker &amp; Vendor'!$A$2:$C$11545,3,0),"")</f>
        <v>GIBSON DISTILLING INC.</v>
      </c>
      <c r="T2353" t="str">
        <f>IFERROR(VLOOKUP(A2353,'Broker &amp; Vendor'!$A$2:$C$11545,2,0),"")</f>
        <v>OTHER</v>
      </c>
    </row>
    <row r="2354" spans="1:20" x14ac:dyDescent="0.25">
      <c r="A2354" t="s">
        <v>5486</v>
      </c>
      <c r="B2354" t="s">
        <v>1392</v>
      </c>
      <c r="C2354" s="10">
        <v>1.5861735849056604</v>
      </c>
      <c r="D2354" s="10">
        <v>1.5861735849056604</v>
      </c>
      <c r="E2354" s="1">
        <v>8.34</v>
      </c>
      <c r="F2354" s="3">
        <f>((E2354/53)*6)*3</f>
        <v>2.8324528301886791</v>
      </c>
      <c r="G2354" s="4">
        <f>VLOOKUP(A2354,'R12 Trend'!$A$4:$B$6433,2,0)</f>
        <v>-0.44</v>
      </c>
      <c r="H2354" s="10" t="str">
        <f>IFERROR(VLOOKUP(A2354,'DDS Needs'!$A$4:$F$767,6,0),"")</f>
        <v/>
      </c>
      <c r="I2354" s="1">
        <f>IFERROR(VLOOKUP(A2354,'WH INV 4-2-2026'!$A$2:$C$2914,3,0),"")</f>
        <v>79.333332999999996</v>
      </c>
      <c r="J2354" s="1">
        <f>I2354/(C2354/3)</f>
        <v>150.0466287327281</v>
      </c>
      <c r="K2354" s="5" t="str">
        <f>IF((I2354&gt;C2354),"X","")</f>
        <v>X</v>
      </c>
      <c r="L2354" s="7">
        <f>(C2354/3)*13</f>
        <v>6.8734188679245278</v>
      </c>
      <c r="M2354" s="7">
        <f>I2354-L2354</f>
        <v>72.459914132075468</v>
      </c>
      <c r="N2354" s="6">
        <f>C2354/$C$2</f>
        <v>6.843102732464152E-6</v>
      </c>
      <c r="O2354" s="5" t="s">
        <v>27882</v>
      </c>
      <c r="P2354" t="str">
        <f>VLOOKUP(A2354,'External $ Guide'!$A$2:$L$11545,3,0)</f>
        <v>Replenish</v>
      </c>
      <c r="Q2354" t="str">
        <f>VLOOKUP(A2354,'External $ Guide'!$A$2:$L$11545,4,0)</f>
        <v>Wholesale bottle</v>
      </c>
      <c r="R2354" t="str">
        <f>VLOOKUP(A2354,'External $ Guide'!$A$2:$L$11545,5,0)</f>
        <v>Active</v>
      </c>
      <c r="S2354" t="str">
        <f>IFERROR(VLOOKUP(A2354,'Broker &amp; Vendor'!$A$2:$C$11545,3,0),"")</f>
        <v>SUKARI SPIRITS LLC</v>
      </c>
      <c r="T2354" t="str">
        <f>IFERROR(VLOOKUP(A2354,'Broker &amp; Vendor'!$A$2:$C$11545,2,0),"")</f>
        <v>OTHER</v>
      </c>
    </row>
    <row r="2355" spans="1:20" x14ac:dyDescent="0.25">
      <c r="A2355" t="s">
        <v>5950</v>
      </c>
      <c r="B2355" t="s">
        <v>1856</v>
      </c>
      <c r="C2355" s="10">
        <v>1.5860377358490567</v>
      </c>
      <c r="D2355" s="10">
        <v>1.5860377358490567</v>
      </c>
      <c r="E2355" s="1">
        <v>4.67</v>
      </c>
      <c r="F2355" s="3">
        <f>((E2355/53)*6)*3</f>
        <v>1.5860377358490567</v>
      </c>
      <c r="G2355" s="4">
        <f>VLOOKUP(A2355,'R12 Trend'!$A$4:$B$6433,2,0)</f>
        <v>0</v>
      </c>
      <c r="H2355" s="10" t="str">
        <f>IFERROR(VLOOKUP(A2355,'DDS Needs'!$A$4:$F$767,6,0),"")</f>
        <v/>
      </c>
      <c r="I2355" s="1">
        <f>IFERROR(VLOOKUP(A2355,'WH INV 4-2-2026'!$A$2:$C$2914,3,0),"")</f>
        <v>1</v>
      </c>
      <c r="J2355" s="1">
        <f>I2355/(C2355/3)</f>
        <v>1.891506067094932</v>
      </c>
      <c r="K2355" s="5" t="str">
        <f>IF((I2355&gt;C2355),"X","")</f>
        <v/>
      </c>
      <c r="L2355" s="7">
        <f>(C2355/3)*13</f>
        <v>6.872830188679246</v>
      </c>
      <c r="M2355" s="7">
        <f>I2355-L2355</f>
        <v>-5.872830188679246</v>
      </c>
      <c r="N2355" s="6">
        <f>C2355/$C$2</f>
        <v>6.8425166496676067E-6</v>
      </c>
      <c r="O2355" s="5" t="s">
        <v>27882</v>
      </c>
      <c r="P2355" t="str">
        <f>VLOOKUP(A2355,'External $ Guide'!$A$2:$L$11545,3,0)</f>
        <v>Barrel</v>
      </c>
      <c r="Q2355" t="str">
        <f>VLOOKUP(A2355,'External $ Guide'!$A$2:$L$11545,4,0)</f>
        <v>Special order</v>
      </c>
      <c r="R2355" t="str">
        <f>VLOOKUP(A2355,'External $ Guide'!$A$2:$L$11545,5,0)</f>
        <v>Active</v>
      </c>
      <c r="S2355" t="str">
        <f>IFERROR(VLOOKUP(A2355,'Broker &amp; Vendor'!$A$2:$C$11545,3,0),"")</f>
        <v>BROWN FOREMAN CORP</v>
      </c>
      <c r="T2355" t="str">
        <f>IFERROR(VLOOKUP(A2355,'Broker &amp; Vendor'!$A$2:$C$11545,2,0),"")</f>
        <v>UNITED</v>
      </c>
    </row>
    <row r="2356" spans="1:20" x14ac:dyDescent="0.25">
      <c r="A2356" t="s">
        <v>6271</v>
      </c>
      <c r="B2356" t="s">
        <v>2177</v>
      </c>
      <c r="C2356" s="10">
        <v>1.5709584905660381</v>
      </c>
      <c r="D2356" s="10">
        <v>1.5709584905660381</v>
      </c>
      <c r="E2356" s="1">
        <v>7.84</v>
      </c>
      <c r="F2356" s="3">
        <f>((E2356/53)*6)*3</f>
        <v>2.6626415094339624</v>
      </c>
      <c r="G2356" s="4">
        <f>VLOOKUP(A2356,'R12 Trend'!$A$4:$B$6433,2,0)</f>
        <v>-0.41</v>
      </c>
      <c r="H2356" s="10" t="str">
        <f>IFERROR(VLOOKUP(A2356,'DDS Needs'!$A$4:$F$767,6,0),"")</f>
        <v/>
      </c>
      <c r="I2356" s="1">
        <f>IFERROR(VLOOKUP(A2356,'WH INV 4-2-2026'!$A$2:$C$2914,3,0),"")</f>
        <v>15</v>
      </c>
      <c r="J2356" s="1">
        <f>I2356/(C2356/3)</f>
        <v>28.644932549290896</v>
      </c>
      <c r="K2356" s="5" t="str">
        <f>IF((I2356&gt;C2356),"X","")</f>
        <v>X</v>
      </c>
      <c r="L2356" s="7">
        <f>(C2356/3)*13</f>
        <v>6.8074867924528313</v>
      </c>
      <c r="M2356" s="7">
        <f>I2356-L2356</f>
        <v>8.1925132075471687</v>
      </c>
      <c r="N2356" s="6">
        <f>C2356/$C$2</f>
        <v>6.7774614592510673E-6</v>
      </c>
      <c r="O2356" s="5" t="s">
        <v>27882</v>
      </c>
      <c r="P2356" t="str">
        <f>VLOOKUP(A2356,'External $ Guide'!$A$2:$L$11545,3,0)</f>
        <v>NoReplen</v>
      </c>
      <c r="Q2356" t="str">
        <f>VLOOKUP(A2356,'External $ Guide'!$A$2:$L$11545,4,0)</f>
        <v>Retail</v>
      </c>
      <c r="R2356" t="str">
        <f>VLOOKUP(A2356,'External $ Guide'!$A$2:$L$11545,5,0)</f>
        <v>Active</v>
      </c>
      <c r="S2356" t="str">
        <f>IFERROR(VLOOKUP(A2356,'Broker &amp; Vendor'!$A$2:$C$11545,3,0),"")</f>
        <v>WESTERN SPIRITS BEVERAGE CO.</v>
      </c>
      <c r="T2356" t="str">
        <f>IFERROR(VLOOKUP(A2356,'Broker &amp; Vendor'!$A$2:$C$11545,2,0),"")</f>
        <v>RNDC</v>
      </c>
    </row>
    <row r="2357" spans="1:20" x14ac:dyDescent="0.25">
      <c r="A2357" t="s">
        <v>6295</v>
      </c>
      <c r="B2357" t="s">
        <v>2201</v>
      </c>
      <c r="C2357" s="10">
        <v>1.5709584905660381</v>
      </c>
      <c r="D2357" s="10">
        <v>1.5709584905660381</v>
      </c>
      <c r="E2357" s="1">
        <v>7.84</v>
      </c>
      <c r="F2357" s="3">
        <f>((E2357/53)*6)*3</f>
        <v>2.6626415094339624</v>
      </c>
      <c r="G2357" s="4">
        <f>VLOOKUP(A2357,'R12 Trend'!$A$4:$B$6433,2,0)</f>
        <v>-0.41</v>
      </c>
      <c r="H2357" s="10" t="str">
        <f>IFERROR(VLOOKUP(A2357,'DDS Needs'!$A$4:$F$767,6,0),"")</f>
        <v/>
      </c>
      <c r="I2357" s="1">
        <f>IFERROR(VLOOKUP(A2357,'WH INV 4-2-2026'!$A$2:$C$2914,3,0),"")</f>
        <v>8</v>
      </c>
      <c r="J2357" s="1">
        <f>I2357/(C2357/3)</f>
        <v>15.277297359621812</v>
      </c>
      <c r="K2357" s="5" t="str">
        <f>IF((I2357&gt;C2357),"X","")</f>
        <v>X</v>
      </c>
      <c r="L2357" s="7">
        <f>(C2357/3)*13</f>
        <v>6.8074867924528313</v>
      </c>
      <c r="M2357" s="7">
        <f>I2357-L2357</f>
        <v>1.1925132075471687</v>
      </c>
      <c r="N2357" s="6">
        <f>C2357/$C$2</f>
        <v>6.7774614592510673E-6</v>
      </c>
      <c r="O2357" s="5" t="s">
        <v>27882</v>
      </c>
      <c r="P2357" t="str">
        <f>VLOOKUP(A2357,'External $ Guide'!$A$2:$L$11545,3,0)</f>
        <v>Replenish</v>
      </c>
      <c r="Q2357" t="str">
        <f>VLOOKUP(A2357,'External $ Guide'!$A$2:$L$11545,4,0)</f>
        <v>Retail</v>
      </c>
      <c r="R2357" t="str">
        <f>VLOOKUP(A2357,'External $ Guide'!$A$2:$L$11545,5,0)</f>
        <v>Active</v>
      </c>
      <c r="S2357" t="str">
        <f>IFERROR(VLOOKUP(A2357,'Broker &amp; Vendor'!$A$2:$C$11545,3,0),"")</f>
        <v>LUXCO INC</v>
      </c>
      <c r="T2357" t="str">
        <f>IFERROR(VLOOKUP(A2357,'Broker &amp; Vendor'!$A$2:$C$11545,2,0),"")</f>
        <v>RNDC</v>
      </c>
    </row>
    <row r="2358" spans="1:20" x14ac:dyDescent="0.25">
      <c r="A2358" t="s">
        <v>6407</v>
      </c>
      <c r="B2358" t="s">
        <v>2313</v>
      </c>
      <c r="C2358" s="10">
        <v>1.5583584905660377</v>
      </c>
      <c r="D2358" s="10">
        <v>1.5583584905660377</v>
      </c>
      <c r="E2358" s="1">
        <v>4.83</v>
      </c>
      <c r="F2358" s="3">
        <f>((E2358/53)*6)*3</f>
        <v>1.6403773584905661</v>
      </c>
      <c r="G2358" s="4">
        <f>VLOOKUP(A2358,'R12 Trend'!$A$4:$B$6433,2,0)</f>
        <v>-0.05</v>
      </c>
      <c r="H2358" s="10" t="str">
        <f>IFERROR(VLOOKUP(A2358,'DDS Needs'!$A$4:$F$767,6,0),"")</f>
        <v/>
      </c>
      <c r="I2358" s="1" t="str">
        <f>IFERROR(VLOOKUP(A2358,'WH INV 4-2-2026'!$A$2:$C$2914,3,0),"")</f>
        <v/>
      </c>
      <c r="J2358" s="1" t="e">
        <f>I2358/(C2358/3)</f>
        <v>#VALUE!</v>
      </c>
      <c r="K2358" s="5" t="str">
        <f>IF((I2358&gt;C2358),"X","")</f>
        <v>X</v>
      </c>
      <c r="L2358" s="7">
        <f>(C2358/3)*13</f>
        <v>6.7528867924528306</v>
      </c>
      <c r="M2358" s="7" t="e">
        <f>I2358-L2358</f>
        <v>#VALUE!</v>
      </c>
      <c r="N2358" s="6">
        <f>C2358/$C$2</f>
        <v>6.7231022798714795E-6</v>
      </c>
      <c r="O2358" s="5" t="s">
        <v>27882</v>
      </c>
      <c r="P2358" t="str">
        <f>VLOOKUP(A2358,'External $ Guide'!$A$2:$L$11545,3,0)</f>
        <v>NoReplen</v>
      </c>
      <c r="Q2358" t="str">
        <f>VLOOKUP(A2358,'External $ Guide'!$A$2:$L$11545,4,0)</f>
        <v>Retail</v>
      </c>
      <c r="R2358" t="str">
        <f>VLOOKUP(A2358,'External $ Guide'!$A$2:$L$11545,5,0)</f>
        <v>Active</v>
      </c>
      <c r="S2358" t="str">
        <f>IFERROR(VLOOKUP(A2358,'Broker &amp; Vendor'!$A$2:$C$11545,3,0),"")</f>
        <v>HEAVEN HILL SALES CO DBA HEAVEN HILL BRANDS</v>
      </c>
      <c r="T2358" t="str">
        <f>IFERROR(VLOOKUP(A2358,'Broker &amp; Vendor'!$A$2:$C$11545,2,0),"")</f>
        <v>SGWS- TRANSATLANTIC DIVISION</v>
      </c>
    </row>
    <row r="2359" spans="1:20" x14ac:dyDescent="0.25">
      <c r="A2359" t="s">
        <v>8179</v>
      </c>
      <c r="B2359" t="s">
        <v>4085</v>
      </c>
      <c r="C2359" s="10">
        <v>1.5295245283018868</v>
      </c>
      <c r="D2359" s="10">
        <v>1.5295245283018868</v>
      </c>
      <c r="E2359" s="1">
        <v>8.34</v>
      </c>
      <c r="F2359" s="3">
        <f>((E2359/53)*6)*3</f>
        <v>2.8324528301886791</v>
      </c>
      <c r="G2359" s="4">
        <f>VLOOKUP(A2359,'R12 Trend'!$A$4:$B$6433,2,0)</f>
        <v>-0.46</v>
      </c>
      <c r="H2359" s="10" t="str">
        <f>IFERROR(VLOOKUP(A2359,'DDS Needs'!$A$4:$F$767,6,0),"")</f>
        <v/>
      </c>
      <c r="I2359" s="1" t="str">
        <f>IFERROR(VLOOKUP(A2359,'WH INV 4-2-2026'!$A$2:$C$2914,3,0),"")</f>
        <v/>
      </c>
      <c r="J2359" s="1" t="e">
        <f>I2359/(C2359/3)</f>
        <v>#VALUE!</v>
      </c>
      <c r="K2359" s="5" t="str">
        <f>IF((I2359&gt;C2359),"X","")</f>
        <v>X</v>
      </c>
      <c r="L2359" s="7">
        <f>(C2359/3)*13</f>
        <v>6.6279396226415086</v>
      </c>
      <c r="M2359" s="7" t="e">
        <f>I2359-L2359</f>
        <v>#VALUE!</v>
      </c>
      <c r="N2359" s="6">
        <f>C2359/$C$2</f>
        <v>6.5987062063047174E-6</v>
      </c>
      <c r="O2359" s="5" t="s">
        <v>27882</v>
      </c>
      <c r="P2359" t="str">
        <f>VLOOKUP(A2359,'External $ Guide'!$A$2:$L$11545,3,0)</f>
        <v>Replenish</v>
      </c>
      <c r="Q2359" t="str">
        <f>VLOOKUP(A2359,'External $ Guide'!$A$2:$L$11545,4,0)</f>
        <v>Retail</v>
      </c>
      <c r="R2359" t="str">
        <f>VLOOKUP(A2359,'External $ Guide'!$A$2:$L$11545,5,0)</f>
        <v>Active</v>
      </c>
      <c r="S2359" t="str">
        <f>IFERROR(VLOOKUP(A2359,'Broker &amp; Vendor'!$A$2:$C$11545,3,0),"")</f>
        <v>BACARDI USA INC</v>
      </c>
      <c r="T2359" t="str">
        <f>IFERROR(VLOOKUP(A2359,'Broker &amp; Vendor'!$A$2:$C$11545,2,0),"")</f>
        <v>SGWS- CHAMPION DIVISION</v>
      </c>
    </row>
    <row r="2360" spans="1:20" x14ac:dyDescent="0.25">
      <c r="A2360" t="s">
        <v>5105</v>
      </c>
      <c r="B2360" t="s">
        <v>1011</v>
      </c>
      <c r="C2360" s="10">
        <v>1.5260264150943395</v>
      </c>
      <c r="D2360" s="10">
        <v>1.5260264150943395</v>
      </c>
      <c r="E2360" s="1">
        <v>9.17</v>
      </c>
      <c r="F2360" s="3">
        <f>((E2360/53)*6)*3</f>
        <v>3.1143396226415092</v>
      </c>
      <c r="G2360" s="4">
        <f>VLOOKUP(A2360,'R12 Trend'!$A$4:$B$6433,2,0)</f>
        <v>-0.51</v>
      </c>
      <c r="H2360" s="10" t="str">
        <f>IFERROR(VLOOKUP(A2360,'DDS Needs'!$A$4:$F$767,6,0),"")</f>
        <v/>
      </c>
      <c r="I2360" s="1" t="str">
        <f>IFERROR(VLOOKUP(A2360,'WH INV 4-2-2026'!$A$2:$C$2914,3,0),"")</f>
        <v/>
      </c>
      <c r="J2360" s="1" t="e">
        <f>I2360/(C2360/3)</f>
        <v>#VALUE!</v>
      </c>
      <c r="K2360" s="5" t="str">
        <f>IF((I2360&gt;C2360),"X","")</f>
        <v>X</v>
      </c>
      <c r="L2360" s="7">
        <f>(C2360/3)*13</f>
        <v>6.6127811320754706</v>
      </c>
      <c r="M2360" s="7" t="e">
        <f>I2360-L2360</f>
        <v>#VALUE!</v>
      </c>
      <c r="N2360" s="6">
        <f>C2360/$C$2</f>
        <v>6.5836145742936728E-6</v>
      </c>
      <c r="O2360" s="5" t="s">
        <v>27882</v>
      </c>
      <c r="P2360" t="str">
        <f>VLOOKUP(A2360,'External $ Guide'!$A$2:$L$11545,3,0)</f>
        <v>Replenish</v>
      </c>
      <c r="Q2360" t="str">
        <f>VLOOKUP(A2360,'External $ Guide'!$A$2:$L$11545,4,0)</f>
        <v>Retail</v>
      </c>
      <c r="R2360" t="str">
        <f>VLOOKUP(A2360,'External $ Guide'!$A$2:$L$11545,5,0)</f>
        <v>Active</v>
      </c>
      <c r="S2360" t="str">
        <f>IFERROR(VLOOKUP(A2360,'Broker &amp; Vendor'!$A$2:$C$11545,3,0),"")</f>
        <v>VINO.COM LLC DBA TOTAL BEV SOL</v>
      </c>
      <c r="T2360" t="str">
        <f>IFERROR(VLOOKUP(A2360,'Broker &amp; Vendor'!$A$2:$C$11545,2,0),"")</f>
        <v>RNDC</v>
      </c>
    </row>
    <row r="2361" spans="1:20" x14ac:dyDescent="0.25">
      <c r="A2361" t="s">
        <v>4809</v>
      </c>
      <c r="B2361" t="s">
        <v>715</v>
      </c>
      <c r="C2361" s="10">
        <v>1.5215094339622643</v>
      </c>
      <c r="D2361" s="10">
        <v>1.5215094339622643</v>
      </c>
      <c r="E2361" s="1">
        <v>8</v>
      </c>
      <c r="F2361" s="3">
        <f>((E2361/53)*6)*3</f>
        <v>2.716981132075472</v>
      </c>
      <c r="G2361" s="4">
        <f>VLOOKUP(A2361,'R12 Trend'!$A$4:$B$6433,2,0)</f>
        <v>-0.44</v>
      </c>
      <c r="H2361" s="10" t="str">
        <f>IFERROR(VLOOKUP(A2361,'DDS Needs'!$A$4:$F$767,6,0),"")</f>
        <v/>
      </c>
      <c r="I2361" s="1">
        <f>IFERROR(VLOOKUP(A2361,'WH INV 4-2-2026'!$A$2:$C$2914,3,0),"")</f>
        <v>73</v>
      </c>
      <c r="J2361" s="1">
        <f>I2361/(C2361/3)</f>
        <v>143.9360119047619</v>
      </c>
      <c r="K2361" s="5" t="str">
        <f>IF((I2361&gt;C2361),"X","")</f>
        <v>X</v>
      </c>
      <c r="L2361" s="7">
        <f>(C2361/3)*13</f>
        <v>6.5932075471698122</v>
      </c>
      <c r="M2361" s="7">
        <f>I2361-L2361</f>
        <v>66.406792452830189</v>
      </c>
      <c r="N2361" s="6">
        <f>C2361/$C$2</f>
        <v>6.5641273213085392E-6</v>
      </c>
      <c r="O2361" s="5" t="s">
        <v>27882</v>
      </c>
      <c r="P2361" t="str">
        <f>VLOOKUP(A2361,'External $ Guide'!$A$2:$L$11545,3,0)</f>
        <v>SpecOrder</v>
      </c>
      <c r="Q2361" t="str">
        <f>VLOOKUP(A2361,'External $ Guide'!$A$2:$L$11545,4,0)</f>
        <v>Wholesale</v>
      </c>
      <c r="R2361" t="str">
        <f>VLOOKUP(A2361,'External $ Guide'!$A$2:$L$11545,5,0)</f>
        <v>Active</v>
      </c>
      <c r="S2361" t="str">
        <f>IFERROR(VLOOKUP(A2361,'Broker &amp; Vendor'!$A$2:$C$11545,3,0),"")</f>
        <v>STOLI GROUP (USA) LLC</v>
      </c>
      <c r="T2361" t="str">
        <f>IFERROR(VLOOKUP(A2361,'Broker &amp; Vendor'!$A$2:$C$11545,2,0),"")</f>
        <v>RNDC</v>
      </c>
    </row>
    <row r="2362" spans="1:20" x14ac:dyDescent="0.25">
      <c r="A2362" t="s">
        <v>7178</v>
      </c>
      <c r="B2362" t="s">
        <v>3084</v>
      </c>
      <c r="C2362" s="10">
        <v>1.5046641509433962</v>
      </c>
      <c r="D2362" s="10">
        <v>1.5046641509433962</v>
      </c>
      <c r="E2362" s="1">
        <v>6.24</v>
      </c>
      <c r="F2362" s="3">
        <f>((E2362/53)*6)*3</f>
        <v>2.1192452830188682</v>
      </c>
      <c r="G2362" s="4">
        <f>VLOOKUP(A2362,'R12 Trend'!$A$4:$B$6433,2,0)</f>
        <v>-0.28999999999999998</v>
      </c>
      <c r="H2362" s="10" t="str">
        <f>IFERROR(VLOOKUP(A2362,'DDS Needs'!$A$4:$F$767,6,0),"")</f>
        <v/>
      </c>
      <c r="I2362" s="1">
        <f>IFERROR(VLOOKUP(A2362,'WH INV 4-2-2026'!$A$2:$C$2914,3,0),"")</f>
        <v>63</v>
      </c>
      <c r="J2362" s="1">
        <f>I2362/(C2362/3)</f>
        <v>125.60942578548212</v>
      </c>
      <c r="K2362" s="5" t="str">
        <f>IF((I2362&gt;C2362),"X","")</f>
        <v>X</v>
      </c>
      <c r="L2362" s="7">
        <f>(C2362/3)*13</f>
        <v>6.5202113207547168</v>
      </c>
      <c r="M2362" s="7">
        <f>I2362-L2362</f>
        <v>56.479788679245281</v>
      </c>
      <c r="N2362" s="6">
        <f>C2362/$C$2</f>
        <v>6.4914530545369085E-6</v>
      </c>
      <c r="O2362" s="5" t="s">
        <v>27882</v>
      </c>
      <c r="P2362" t="str">
        <f>VLOOKUP(A2362,'External $ Guide'!$A$2:$L$11545,3,0)</f>
        <v>Replenish</v>
      </c>
      <c r="Q2362" t="str">
        <f>VLOOKUP(A2362,'External $ Guide'!$A$2:$L$11545,4,0)</f>
        <v>Retail</v>
      </c>
      <c r="R2362" t="str">
        <f>VLOOKUP(A2362,'External $ Guide'!$A$2:$L$11545,5,0)</f>
        <v>Active</v>
      </c>
      <c r="S2362" t="str">
        <f>IFERROR(VLOOKUP(A2362,'Broker &amp; Vendor'!$A$2:$C$11545,3,0),"")</f>
        <v>PROXIMO SPIRITS INC.</v>
      </c>
      <c r="T2362" t="str">
        <f>IFERROR(VLOOKUP(A2362,'Broker &amp; Vendor'!$A$2:$C$11545,2,0),"")</f>
        <v>JOHNSON BROTHERS</v>
      </c>
    </row>
    <row r="2363" spans="1:20" x14ac:dyDescent="0.25">
      <c r="A2363" t="s">
        <v>4887</v>
      </c>
      <c r="B2363" t="s">
        <v>793</v>
      </c>
      <c r="C2363" s="10">
        <v>1.4956981132075471</v>
      </c>
      <c r="D2363" s="10">
        <v>1.4956981132075471</v>
      </c>
      <c r="E2363" s="1">
        <v>3.67</v>
      </c>
      <c r="F2363" s="3">
        <f>((E2363/53)*6)*3</f>
        <v>1.2464150943396226</v>
      </c>
      <c r="G2363" s="4">
        <f>VLOOKUP(A2363,'R12 Trend'!$A$4:$B$6433,2,0)</f>
        <v>2.34</v>
      </c>
      <c r="H2363" s="10" t="str">
        <f>IFERROR(VLOOKUP(A2363,'DDS Needs'!$A$4:$F$767,6,0),"")</f>
        <v/>
      </c>
      <c r="I2363" s="1" t="str">
        <f>IFERROR(VLOOKUP(A2363,'WH INV 4-2-2026'!$A$2:$C$2914,3,0),"")</f>
        <v/>
      </c>
      <c r="J2363" s="1" t="e">
        <f>I2363/(C2363/3)</f>
        <v>#VALUE!</v>
      </c>
      <c r="K2363" s="5" t="str">
        <f>IF((I2363&gt;C2363),"X","")</f>
        <v>X</v>
      </c>
      <c r="L2363" s="7">
        <f>(C2363/3)*13</f>
        <v>6.4813584905660369</v>
      </c>
      <c r="M2363" s="7" t="e">
        <f>I2363-L2363</f>
        <v>#VALUE!</v>
      </c>
      <c r="N2363" s="6">
        <f>C2363/$C$2</f>
        <v>6.4527715899649116E-6</v>
      </c>
      <c r="O2363" s="5" t="s">
        <v>27882</v>
      </c>
      <c r="P2363" t="str">
        <f>VLOOKUP(A2363,'External $ Guide'!$A$2:$L$11545,3,0)</f>
        <v>SpecOrder</v>
      </c>
      <c r="Q2363" t="str">
        <f>VLOOKUP(A2363,'External $ Guide'!$A$2:$L$11545,4,0)</f>
        <v>Wholesale</v>
      </c>
      <c r="R2363" t="str">
        <f>VLOOKUP(A2363,'External $ Guide'!$A$2:$L$11545,5,0)</f>
        <v>Active</v>
      </c>
      <c r="S2363" t="str">
        <f>IFERROR(VLOOKUP(A2363,'Broker &amp; Vendor'!$A$2:$C$11545,3,0),"")</f>
        <v>PERNOD RICARD USA</v>
      </c>
      <c r="T2363" t="str">
        <f>IFERROR(VLOOKUP(A2363,'Broker &amp; Vendor'!$A$2:$C$11545,2,0),"")</f>
        <v>SGWS- AMERICAN LIBERTY DIVISION</v>
      </c>
    </row>
    <row r="2364" spans="1:20" x14ac:dyDescent="0.25">
      <c r="A2364" t="s">
        <v>6449</v>
      </c>
      <c r="B2364" t="s">
        <v>2355</v>
      </c>
      <c r="C2364" s="10">
        <v>1.4956981132075471</v>
      </c>
      <c r="D2364" s="10">
        <v>1.4956981132075471</v>
      </c>
      <c r="E2364" s="1">
        <v>3.67</v>
      </c>
      <c r="F2364" s="3">
        <f>((E2364/53)*6)*3</f>
        <v>1.2464150943396226</v>
      </c>
      <c r="G2364" s="4">
        <f>VLOOKUP(A2364,'R12 Trend'!$A$4:$B$6433,2,0)</f>
        <v>0.49</v>
      </c>
      <c r="H2364" s="10" t="str">
        <f>IFERROR(VLOOKUP(A2364,'DDS Needs'!$A$4:$F$767,6,0),"")</f>
        <v/>
      </c>
      <c r="I2364" s="1">
        <f>IFERROR(VLOOKUP(A2364,'WH INV 4-2-2026'!$A$2:$C$2914,3,0),"")</f>
        <v>7</v>
      </c>
      <c r="J2364" s="1">
        <f>I2364/(C2364/3)</f>
        <v>14.040266424462612</v>
      </c>
      <c r="K2364" s="5" t="str">
        <f>IF((I2364&gt;C2364),"X","")</f>
        <v>X</v>
      </c>
      <c r="L2364" s="7">
        <f>(C2364/3)*13</f>
        <v>6.4813584905660369</v>
      </c>
      <c r="M2364" s="7">
        <f>I2364-L2364</f>
        <v>0.51864150943396314</v>
      </c>
      <c r="N2364" s="6">
        <f>C2364/$C$2</f>
        <v>6.4527715899649116E-6</v>
      </c>
      <c r="O2364" s="5" t="s">
        <v>27882</v>
      </c>
      <c r="P2364" t="str">
        <f>VLOOKUP(A2364,'External $ Guide'!$A$2:$L$11545,3,0)</f>
        <v>Replenish</v>
      </c>
      <c r="Q2364" t="str">
        <f>VLOOKUP(A2364,'External $ Guide'!$A$2:$L$11545,4,0)</f>
        <v>Retail</v>
      </c>
      <c r="R2364" t="str">
        <f>VLOOKUP(A2364,'External $ Guide'!$A$2:$L$11545,5,0)</f>
        <v>Active</v>
      </c>
      <c r="S2364" t="str">
        <f>IFERROR(VLOOKUP(A2364,'Broker &amp; Vendor'!$A$2:$C$11545,3,0),"")</f>
        <v>MADVINES &amp; SPIRITS INC.</v>
      </c>
      <c r="T2364" t="str">
        <f>IFERROR(VLOOKUP(A2364,'Broker &amp; Vendor'!$A$2:$C$11545,2,0),"")</f>
        <v>MADVINES</v>
      </c>
    </row>
    <row r="2365" spans="1:20" x14ac:dyDescent="0.25">
      <c r="A2365" t="s">
        <v>6374</v>
      </c>
      <c r="B2365" t="s">
        <v>2280</v>
      </c>
      <c r="C2365" s="10">
        <v>1.4943396226415098</v>
      </c>
      <c r="D2365" s="10">
        <v>1.4943396226415098</v>
      </c>
      <c r="E2365" s="1">
        <v>4</v>
      </c>
      <c r="F2365" s="3">
        <f>((E2365/53)*6)*3</f>
        <v>1.358490566037736</v>
      </c>
      <c r="G2365" s="4">
        <f>VLOOKUP(A2365,'R12 Trend'!$A$4:$B$6433,2,0)</f>
        <v>0.1</v>
      </c>
      <c r="H2365" s="10" t="str">
        <f>IFERROR(VLOOKUP(A2365,'DDS Needs'!$A$4:$F$767,6,0),"")</f>
        <v/>
      </c>
      <c r="I2365" s="1" t="str">
        <f>IFERROR(VLOOKUP(A2365,'WH INV 4-2-2026'!$A$2:$C$2914,3,0),"")</f>
        <v/>
      </c>
      <c r="J2365" s="1" t="e">
        <f>I2365/(C2365/3)</f>
        <v>#VALUE!</v>
      </c>
      <c r="K2365" s="5" t="str">
        <f>IF((I2365&gt;C2365),"X","")</f>
        <v>X</v>
      </c>
      <c r="L2365" s="7">
        <f>(C2365/3)*13</f>
        <v>6.4754716981132088</v>
      </c>
      <c r="M2365" s="7" t="e">
        <f>I2365-L2365</f>
        <v>#VALUE!</v>
      </c>
      <c r="N2365" s="6">
        <f>C2365/$C$2</f>
        <v>6.4469107619994587E-6</v>
      </c>
      <c r="O2365" s="5" t="s">
        <v>27882</v>
      </c>
      <c r="P2365" t="str">
        <f>VLOOKUP(A2365,'External $ Guide'!$A$2:$L$11545,3,0)</f>
        <v>Replenish</v>
      </c>
      <c r="Q2365" t="str">
        <f>VLOOKUP(A2365,'External $ Guide'!$A$2:$L$11545,4,0)</f>
        <v>Retail</v>
      </c>
      <c r="R2365" t="str">
        <f>VLOOKUP(A2365,'External $ Guide'!$A$2:$L$11545,5,0)</f>
        <v>Active</v>
      </c>
      <c r="S2365" t="str">
        <f>IFERROR(VLOOKUP(A2365,'Broker &amp; Vendor'!$A$2:$C$11545,3,0),"")</f>
        <v>CAMPARI AMERICA</v>
      </c>
      <c r="T2365" t="str">
        <f>IFERROR(VLOOKUP(A2365,'Broker &amp; Vendor'!$A$2:$C$11545,2,0),"")</f>
        <v>SGWS- TRANSATLANTIC DIVISION</v>
      </c>
    </row>
    <row r="2366" spans="1:20" x14ac:dyDescent="0.25">
      <c r="A2366" t="s">
        <v>6977</v>
      </c>
      <c r="B2366" t="s">
        <v>2883</v>
      </c>
      <c r="C2366" s="10">
        <v>1.4793283018867927</v>
      </c>
      <c r="D2366" s="10">
        <v>1.4793283018867927</v>
      </c>
      <c r="E2366" s="1">
        <v>7.51</v>
      </c>
      <c r="F2366" s="3">
        <f>((E2366/53)*6)*3</f>
        <v>2.550566037735849</v>
      </c>
      <c r="G2366" s="4">
        <f>VLOOKUP(A2366,'R12 Trend'!$A$4:$B$6433,2,0)</f>
        <v>-0.42</v>
      </c>
      <c r="H2366" s="10" t="str">
        <f>IFERROR(VLOOKUP(A2366,'DDS Needs'!$A$4:$F$767,6,0),"")</f>
        <v/>
      </c>
      <c r="I2366" s="1">
        <f>IFERROR(VLOOKUP(A2366,'WH INV 4-2-2026'!$A$2:$C$2914,3,0),"")</f>
        <v>10</v>
      </c>
      <c r="J2366" s="1">
        <f>I2366/(C2366/3)</f>
        <v>20.279474111146822</v>
      </c>
      <c r="K2366" s="5" t="str">
        <f>IF((I2366&gt;C2366),"X","")</f>
        <v>X</v>
      </c>
      <c r="L2366" s="7">
        <f>(C2366/3)*13</f>
        <v>6.4104226415094345</v>
      </c>
      <c r="M2366" s="7">
        <f>I2366-L2366</f>
        <v>3.5895773584905655</v>
      </c>
      <c r="N2366" s="6">
        <f>C2366/$C$2</f>
        <v>6.3821486129811911E-6</v>
      </c>
      <c r="O2366" s="5" t="s">
        <v>27882</v>
      </c>
      <c r="P2366" t="str">
        <f>VLOOKUP(A2366,'External $ Guide'!$A$2:$L$11545,3,0)</f>
        <v>SpecOrder</v>
      </c>
      <c r="Q2366" t="str">
        <f>VLOOKUP(A2366,'External $ Guide'!$A$2:$L$11545,4,0)</f>
        <v>Wholesale</v>
      </c>
      <c r="R2366" t="str">
        <f>VLOOKUP(A2366,'External $ Guide'!$A$2:$L$11545,5,0)</f>
        <v>Active</v>
      </c>
      <c r="S2366" t="str">
        <f>IFERROR(VLOOKUP(A2366,'Broker &amp; Vendor'!$A$2:$C$11545,3,0),"")</f>
        <v>PERNOD RICARD USA</v>
      </c>
      <c r="T2366" t="str">
        <f>IFERROR(VLOOKUP(A2366,'Broker &amp; Vendor'!$A$2:$C$11545,2,0),"")</f>
        <v>SGWS- AMERICAN LIBERTY DIVISION</v>
      </c>
    </row>
    <row r="2367" spans="1:20" x14ac:dyDescent="0.25">
      <c r="A2367" t="s">
        <v>6318</v>
      </c>
      <c r="B2367" t="s">
        <v>2224</v>
      </c>
      <c r="C2367" s="10">
        <v>1.4728754716981132</v>
      </c>
      <c r="D2367" s="10">
        <v>1.4728754716981132</v>
      </c>
      <c r="E2367" s="1">
        <v>4.17</v>
      </c>
      <c r="F2367" s="3">
        <f>((E2367/53)*6)*3</f>
        <v>1.4162264150943396</v>
      </c>
      <c r="G2367" s="4">
        <f>VLOOKUP(A2367,'R12 Trend'!$A$4:$B$6433,2,0)</f>
        <v>0.04</v>
      </c>
      <c r="H2367" s="10" t="str">
        <f>IFERROR(VLOOKUP(A2367,'DDS Needs'!$A$4:$F$767,6,0),"")</f>
        <v/>
      </c>
      <c r="I2367" s="1">
        <f>IFERROR(VLOOKUP(A2367,'WH INV 4-2-2026'!$A$2:$C$2914,3,0),"")</f>
        <v>0</v>
      </c>
      <c r="J2367" s="1">
        <f>I2367/(C2367/3)</f>
        <v>0</v>
      </c>
      <c r="K2367" s="5" t="str">
        <f>IF((I2367&gt;C2367),"X","")</f>
        <v/>
      </c>
      <c r="L2367" s="7">
        <f>(C2367/3)*13</f>
        <v>6.3824603773584903</v>
      </c>
      <c r="M2367" s="7">
        <f>I2367-L2367</f>
        <v>-6.3824603773584903</v>
      </c>
      <c r="N2367" s="6">
        <f>C2367/$C$2</f>
        <v>6.3543096801452838E-6</v>
      </c>
      <c r="O2367" s="5" t="s">
        <v>27882</v>
      </c>
      <c r="P2367" t="str">
        <f>VLOOKUP(A2367,'External $ Guide'!$A$2:$L$11545,3,0)</f>
        <v>NoReplen</v>
      </c>
      <c r="Q2367" t="str">
        <f>VLOOKUP(A2367,'External $ Guide'!$A$2:$L$11545,4,0)</f>
        <v>Special order</v>
      </c>
      <c r="R2367" t="str">
        <f>VLOOKUP(A2367,'External $ Guide'!$A$2:$L$11545,5,0)</f>
        <v>Active</v>
      </c>
      <c r="S2367" t="str">
        <f>IFERROR(VLOOKUP(A2367,'Broker &amp; Vendor'!$A$2:$C$11545,3,0),"")</f>
        <v>ASW DISTILLERY LLC.</v>
      </c>
      <c r="T2367" t="str">
        <f>IFERROR(VLOOKUP(A2367,'Broker &amp; Vendor'!$A$2:$C$11545,2,0),"")</f>
        <v>UNITED</v>
      </c>
    </row>
    <row r="2368" spans="1:20" x14ac:dyDescent="0.25">
      <c r="A2368" t="s">
        <v>4871</v>
      </c>
      <c r="B2368" t="s">
        <v>777</v>
      </c>
      <c r="C2368" s="10">
        <v>1.4400000000000002</v>
      </c>
      <c r="D2368" s="10">
        <v>1.4400000000000002</v>
      </c>
      <c r="E2368" s="1">
        <v>4</v>
      </c>
      <c r="F2368" s="3">
        <f>((E2368/53)*6)*3</f>
        <v>1.358490566037736</v>
      </c>
      <c r="G2368" s="4">
        <f>VLOOKUP(A2368,'R12 Trend'!$A$4:$B$6433,2,0)</f>
        <v>0.06</v>
      </c>
      <c r="H2368" s="10" t="str">
        <f>IFERROR(VLOOKUP(A2368,'DDS Needs'!$A$4:$F$767,6,0),"")</f>
        <v/>
      </c>
      <c r="I2368" s="1" t="str">
        <f>IFERROR(VLOOKUP(A2368,'WH INV 4-2-2026'!$A$2:$C$2914,3,0),"")</f>
        <v/>
      </c>
      <c r="J2368" s="1" t="e">
        <f>I2368/(C2368/3)</f>
        <v>#VALUE!</v>
      </c>
      <c r="K2368" s="5" t="str">
        <f>IF((I2368&gt;C2368),"X","")</f>
        <v>X</v>
      </c>
      <c r="L2368" s="7">
        <f>(C2368/3)*13</f>
        <v>6.24</v>
      </c>
      <c r="M2368" s="7" t="e">
        <f>I2368-L2368</f>
        <v>#VALUE!</v>
      </c>
      <c r="N2368" s="6">
        <f>C2368/$C$2</f>
        <v>6.2124776433812967E-6</v>
      </c>
      <c r="O2368" s="5" t="s">
        <v>27882</v>
      </c>
      <c r="P2368" t="str">
        <f>VLOOKUP(A2368,'External $ Guide'!$A$2:$L$11545,3,0)</f>
        <v>SpecOrder</v>
      </c>
      <c r="Q2368" t="str">
        <f>VLOOKUP(A2368,'External $ Guide'!$A$2:$L$11545,4,0)</f>
        <v>Wholesale</v>
      </c>
      <c r="R2368" t="str">
        <f>VLOOKUP(A2368,'External $ Guide'!$A$2:$L$11545,5,0)</f>
        <v>Active</v>
      </c>
      <c r="S2368" t="str">
        <f>IFERROR(VLOOKUP(A2368,'Broker &amp; Vendor'!$A$2:$C$11545,3,0),"")</f>
        <v>MADVINES &amp; SPIRITS INC.</v>
      </c>
      <c r="T2368" t="str">
        <f>IFERROR(VLOOKUP(A2368,'Broker &amp; Vendor'!$A$2:$C$11545,2,0),"")</f>
        <v>MADVINES</v>
      </c>
    </row>
    <row r="2369" spans="1:20" x14ac:dyDescent="0.25">
      <c r="A2369" t="s">
        <v>6232</v>
      </c>
      <c r="B2369" t="s">
        <v>2138</v>
      </c>
      <c r="C2369" s="10">
        <v>1.4357886792452828</v>
      </c>
      <c r="D2369" s="10">
        <v>1.4357886792452828</v>
      </c>
      <c r="E2369" s="1">
        <v>10.84</v>
      </c>
      <c r="F2369" s="3">
        <f>((E2369/53)*6)*3</f>
        <v>3.6815094339622636</v>
      </c>
      <c r="G2369" s="4">
        <f>VLOOKUP(A2369,'R12 Trend'!$A$4:$B$6433,2,0)</f>
        <v>-0.61</v>
      </c>
      <c r="H2369" s="10" t="str">
        <f>IFERROR(VLOOKUP(A2369,'DDS Needs'!$A$4:$F$767,6,0),"")</f>
        <v/>
      </c>
      <c r="I2369" s="1" t="str">
        <f>IFERROR(VLOOKUP(A2369,'WH INV 4-2-2026'!$A$2:$C$2914,3,0),"")</f>
        <v/>
      </c>
      <c r="J2369" s="1" t="e">
        <f>I2369/(C2369/3)</f>
        <v>#VALUE!</v>
      </c>
      <c r="K2369" s="5" t="str">
        <f>IF((I2369&gt;C2369),"X","")</f>
        <v>X</v>
      </c>
      <c r="L2369" s="7">
        <f>(C2369/3)*13</f>
        <v>6.2217509433962253</v>
      </c>
      <c r="M2369" s="7" t="e">
        <f>I2369-L2369</f>
        <v>#VALUE!</v>
      </c>
      <c r="N2369" s="6">
        <f>C2369/$C$2</f>
        <v>6.1943090766883867E-6</v>
      </c>
      <c r="O2369" s="5" t="s">
        <v>27882</v>
      </c>
      <c r="P2369" t="str">
        <f>VLOOKUP(A2369,'External $ Guide'!$A$2:$L$11545,3,0)</f>
        <v>Replenish</v>
      </c>
      <c r="Q2369" t="str">
        <f>VLOOKUP(A2369,'External $ Guide'!$A$2:$L$11545,4,0)</f>
        <v>Retail</v>
      </c>
      <c r="R2369" t="str">
        <f>VLOOKUP(A2369,'External $ Guide'!$A$2:$L$11545,5,0)</f>
        <v>Active</v>
      </c>
      <c r="S2369" t="str">
        <f>IFERROR(VLOOKUP(A2369,'Broker &amp; Vendor'!$A$2:$C$11545,3,0),"")</f>
        <v>MHW LTD</v>
      </c>
      <c r="T2369" t="str">
        <f>IFERROR(VLOOKUP(A2369,'Broker &amp; Vendor'!$A$2:$C$11545,2,0),"")</f>
        <v>RNDC</v>
      </c>
    </row>
    <row r="2370" spans="1:20" x14ac:dyDescent="0.25">
      <c r="A2370" t="s">
        <v>7319</v>
      </c>
      <c r="B2370" t="s">
        <v>3225</v>
      </c>
      <c r="C2370" s="10">
        <v>1.4264150943396225</v>
      </c>
      <c r="D2370" s="10">
        <v>1.4264150943396225</v>
      </c>
      <c r="E2370" s="1">
        <v>3.5</v>
      </c>
      <c r="F2370" s="3">
        <f>((E2370/53)*6)*3</f>
        <v>1.1886792452830188</v>
      </c>
      <c r="G2370" s="4">
        <f>VLOOKUP(A2370,'R12 Trend'!$A$4:$B$6433,2,0)</f>
        <v>0.32</v>
      </c>
      <c r="H2370" s="10" t="str">
        <f>IFERROR(VLOOKUP(A2370,'DDS Needs'!$A$4:$F$767,6,0),"")</f>
        <v/>
      </c>
      <c r="I2370" s="1" t="str">
        <f>IFERROR(VLOOKUP(A2370,'WH INV 4-2-2026'!$A$2:$C$2914,3,0),"")</f>
        <v/>
      </c>
      <c r="J2370" s="1" t="e">
        <f>I2370/(C2370/3)</f>
        <v>#VALUE!</v>
      </c>
      <c r="K2370" s="5" t="str">
        <f>IF((I2370&gt;C2370),"X","")</f>
        <v>X</v>
      </c>
      <c r="L2370" s="7">
        <f>(C2370/3)*13</f>
        <v>6.1811320754716972</v>
      </c>
      <c r="M2370" s="7" t="e">
        <f>I2370-L2370</f>
        <v>#VALUE!</v>
      </c>
      <c r="N2370" s="6">
        <f>C2370/$C$2</f>
        <v>6.1538693637267547E-6</v>
      </c>
      <c r="O2370" s="5" t="s">
        <v>27882</v>
      </c>
      <c r="P2370" t="str">
        <f>VLOOKUP(A2370,'External $ Guide'!$A$2:$L$11545,3,0)</f>
        <v>Replenish</v>
      </c>
      <c r="Q2370" t="str">
        <f>VLOOKUP(A2370,'External $ Guide'!$A$2:$L$11545,4,0)</f>
        <v>Retail</v>
      </c>
      <c r="R2370" t="str">
        <f>VLOOKUP(A2370,'External $ Guide'!$A$2:$L$11545,5,0)</f>
        <v>Active</v>
      </c>
      <c r="S2370" t="str">
        <f>IFERROR(VLOOKUP(A2370,'Broker &amp; Vendor'!$A$2:$C$11545,3,0),"")</f>
        <v>VINO.COM LLC DBA TOTAL BEV SOL</v>
      </c>
      <c r="T2370" t="str">
        <f>IFERROR(VLOOKUP(A2370,'Broker &amp; Vendor'!$A$2:$C$11545,2,0),"")</f>
        <v>SGWS- TRANSATLANTIC DIVISION</v>
      </c>
    </row>
    <row r="2371" spans="1:20" x14ac:dyDescent="0.25">
      <c r="A2371" t="s">
        <v>4853</v>
      </c>
      <c r="B2371" t="s">
        <v>759</v>
      </c>
      <c r="C2371" s="10">
        <v>1.4178226415094339</v>
      </c>
      <c r="D2371" s="10">
        <v>1.4178226415094339</v>
      </c>
      <c r="E2371" s="1">
        <v>3.83</v>
      </c>
      <c r="F2371" s="3">
        <f>((E2371/53)*6)*3</f>
        <v>1.300754716981132</v>
      </c>
      <c r="G2371" s="4">
        <f>VLOOKUP(A2371,'R12 Trend'!$A$4:$B$6433,2,0)</f>
        <v>0.09</v>
      </c>
      <c r="H2371" s="10" t="str">
        <f>IFERROR(VLOOKUP(A2371,'DDS Needs'!$A$4:$F$767,6,0),"")</f>
        <v/>
      </c>
      <c r="I2371" s="1">
        <f>IFERROR(VLOOKUP(A2371,'WH INV 4-2-2026'!$A$2:$C$2914,3,0),"")</f>
        <v>8.3333000000000004E-2</v>
      </c>
      <c r="J2371" s="1">
        <f>I2371/(C2371/3)</f>
        <v>0.17632600346531888</v>
      </c>
      <c r="K2371" s="5" t="str">
        <f>IF((I2371&gt;C2371),"X","")</f>
        <v/>
      </c>
      <c r="L2371" s="7">
        <f>(C2371/3)*13</f>
        <v>6.1438981132075465</v>
      </c>
      <c r="M2371" s="7">
        <f>I2371-L2371</f>
        <v>-6.0605651132075469</v>
      </c>
      <c r="N2371" s="6">
        <f>C2371/$C$2</f>
        <v>6.1167996268452581E-6</v>
      </c>
      <c r="O2371" s="5" t="s">
        <v>27882</v>
      </c>
      <c r="P2371" t="str">
        <f>VLOOKUP(A2371,'External $ Guide'!$A$2:$L$11545,3,0)</f>
        <v>SpecOrder</v>
      </c>
      <c r="Q2371" t="str">
        <f>VLOOKUP(A2371,'External $ Guide'!$A$2:$L$11545,4,0)</f>
        <v>Wholesale</v>
      </c>
      <c r="R2371" t="str">
        <f>VLOOKUP(A2371,'External $ Guide'!$A$2:$L$11545,5,0)</f>
        <v>Active</v>
      </c>
      <c r="S2371" t="str">
        <f>IFERROR(VLOOKUP(A2371,'Broker &amp; Vendor'!$A$2:$C$11545,3,0),"")</f>
        <v>FREDERICK WILDMAN AND SONS LTD</v>
      </c>
      <c r="T2371" t="str">
        <f>IFERROR(VLOOKUP(A2371,'Broker &amp; Vendor'!$A$2:$C$11545,2,0),"")</f>
        <v>SGWS- CHAMPION DIVISION</v>
      </c>
    </row>
    <row r="2372" spans="1:20" x14ac:dyDescent="0.25">
      <c r="A2372" t="s">
        <v>5318</v>
      </c>
      <c r="B2372" t="s">
        <v>1224</v>
      </c>
      <c r="C2372" s="10">
        <v>1.3830113207547168</v>
      </c>
      <c r="D2372" s="10">
        <v>1.3830113207547168</v>
      </c>
      <c r="E2372" s="1">
        <v>6.17</v>
      </c>
      <c r="F2372" s="3">
        <f>((E2372/53)*6)*3</f>
        <v>2.0954716981132075</v>
      </c>
      <c r="G2372" s="4">
        <f>VLOOKUP(A2372,'R12 Trend'!$A$4:$B$6433,2,0)</f>
        <v>-0.34</v>
      </c>
      <c r="H2372" s="10" t="str">
        <f>IFERROR(VLOOKUP(A2372,'DDS Needs'!$A$4:$F$767,6,0),"")</f>
        <v/>
      </c>
      <c r="I2372" s="1">
        <f>IFERROR(VLOOKUP(A2372,'WH INV 4-2-2026'!$A$2:$C$2914,3,0),"")</f>
        <v>31</v>
      </c>
      <c r="J2372" s="1">
        <f>I2372/(C2372/3)</f>
        <v>67.24456886531442</v>
      </c>
      <c r="K2372" s="5" t="str">
        <f>IF((I2372&gt;C2372),"X","")</f>
        <v>X</v>
      </c>
      <c r="L2372" s="7">
        <f>(C2372/3)*13</f>
        <v>5.9930490566037724</v>
      </c>
      <c r="M2372" s="7">
        <f>I2372-L2372</f>
        <v>25.006950943396227</v>
      </c>
      <c r="N2372" s="6">
        <f>C2372/$C$2</f>
        <v>5.9666159102304972E-6</v>
      </c>
      <c r="O2372" s="5" t="s">
        <v>27882</v>
      </c>
      <c r="P2372" t="str">
        <f>VLOOKUP(A2372,'External $ Guide'!$A$2:$L$11545,3,0)</f>
        <v>Replenish</v>
      </c>
      <c r="Q2372" t="str">
        <f>VLOOKUP(A2372,'External $ Guide'!$A$2:$L$11545,4,0)</f>
        <v>Retail</v>
      </c>
      <c r="R2372" t="str">
        <f>VLOOKUP(A2372,'External $ Guide'!$A$2:$L$11545,5,0)</f>
        <v>Active</v>
      </c>
      <c r="S2372" t="str">
        <f>IFERROR(VLOOKUP(A2372,'Broker &amp; Vendor'!$A$2:$C$11545,3,0),"")</f>
        <v>DREAD RIVER DISTILLING COMPANY LLC</v>
      </c>
      <c r="T2372" t="str">
        <f>IFERROR(VLOOKUP(A2372,'Broker &amp; Vendor'!$A$2:$C$11545,2,0),"")</f>
        <v>OTHER</v>
      </c>
    </row>
    <row r="2373" spans="1:20" x14ac:dyDescent="0.25">
      <c r="A2373" t="s">
        <v>9889</v>
      </c>
      <c r="B2373" t="s">
        <v>10635</v>
      </c>
      <c r="C2373" s="10">
        <v>1.3679999999999999</v>
      </c>
      <c r="D2373" s="10">
        <v>1.3679999999999999</v>
      </c>
      <c r="E2373">
        <v>3.42</v>
      </c>
      <c r="G2373" s="4"/>
      <c r="H2373" s="10" t="str">
        <f>IFERROR(VLOOKUP(A2373,'DDS Needs'!$A$4:$F$767,6,0),"")</f>
        <v/>
      </c>
      <c r="I2373" s="1">
        <f>IFERROR(VLOOKUP(A2373,'WH INV 4-2-2026'!$A$2:$C$2914,3,0),"")</f>
        <v>87</v>
      </c>
      <c r="J2373" s="1">
        <f>I2373/(C2373/3)</f>
        <v>190.78947368421055</v>
      </c>
      <c r="K2373" s="5" t="str">
        <f>IF((I2373&gt;C2373),"X","")</f>
        <v>X</v>
      </c>
      <c r="L2373" s="7">
        <f>(C2373/3)*13</f>
        <v>5.927999999999999</v>
      </c>
      <c r="M2373" s="7">
        <f>I2373-L2373</f>
        <v>81.072000000000003</v>
      </c>
      <c r="N2373" s="6">
        <f>C2373/$C$2</f>
        <v>5.9018537612122305E-6</v>
      </c>
      <c r="O2373" s="5" t="s">
        <v>27882</v>
      </c>
      <c r="P2373" t="str">
        <f>VLOOKUP(A2373,'External $ Guide'!$A$2:$L$11545,3,0)</f>
        <v>Replenish</v>
      </c>
      <c r="Q2373" t="str">
        <f>VLOOKUP(A2373,'External $ Guide'!$A$2:$L$11545,4,0)</f>
        <v>Retail</v>
      </c>
      <c r="R2373" t="str">
        <f>VLOOKUP(A2373,'External $ Guide'!$A$2:$L$11545,5,0)</f>
        <v>Active</v>
      </c>
      <c r="S2373" t="str">
        <f>IFERROR(VLOOKUP(A2373,'Broker &amp; Vendor'!$A$2:$C$11545,3,0),"")</f>
        <v>SAZERAC CO INC</v>
      </c>
      <c r="T2373" t="str">
        <f>IFERROR(VLOOKUP(A2373,'Broker &amp; Vendor'!$A$2:$C$11545,2,0),"")</f>
        <v>UNITED</v>
      </c>
    </row>
    <row r="2374" spans="1:20" x14ac:dyDescent="0.25">
      <c r="A2374" t="s">
        <v>7185</v>
      </c>
      <c r="B2374" t="s">
        <v>3091</v>
      </c>
      <c r="C2374" s="10">
        <v>1.3516981132075472</v>
      </c>
      <c r="D2374" s="10">
        <v>1.3516981132075472</v>
      </c>
      <c r="E2374" s="1">
        <v>3.98</v>
      </c>
      <c r="F2374" s="3">
        <f>((E2374/53)*6)*3</f>
        <v>1.3516981132075472</v>
      </c>
      <c r="G2374" s="4">
        <f>VLOOKUP(A2374,'R12 Trend'!$A$4:$B$6433,2,0)</f>
        <v>0</v>
      </c>
      <c r="H2374" s="10" t="str">
        <f>IFERROR(VLOOKUP(A2374,'DDS Needs'!$A$4:$F$767,6,0),"")</f>
        <v/>
      </c>
      <c r="I2374" s="1" t="str">
        <f>IFERROR(VLOOKUP(A2374,'WH INV 4-2-2026'!$A$2:$C$2914,3,0),"")</f>
        <v/>
      </c>
      <c r="J2374" s="1" t="e">
        <f>I2374/(C2374/3)</f>
        <v>#VALUE!</v>
      </c>
      <c r="K2374" s="5" t="str">
        <f>IF((I2374&gt;C2374),"X","")</f>
        <v>X</v>
      </c>
      <c r="L2374" s="7">
        <f>(C2374/3)*13</f>
        <v>5.8573584905660381</v>
      </c>
      <c r="M2374" s="7" t="e">
        <f>I2374-L2374</f>
        <v>#VALUE!</v>
      </c>
      <c r="N2374" s="6">
        <f>C2374/$C$2</f>
        <v>5.8315238256267818E-6</v>
      </c>
      <c r="O2374" s="5" t="s">
        <v>27882</v>
      </c>
      <c r="P2374" t="str">
        <f>VLOOKUP(A2374,'External $ Guide'!$A$2:$L$11545,3,0)</f>
        <v>Replenish</v>
      </c>
      <c r="Q2374" t="str">
        <f>VLOOKUP(A2374,'External $ Guide'!$A$2:$L$11545,4,0)</f>
        <v>Retail</v>
      </c>
      <c r="R2374" t="str">
        <f>VLOOKUP(A2374,'External $ Guide'!$A$2:$L$11545,5,0)</f>
        <v>Active</v>
      </c>
      <c r="S2374" t="str">
        <f>IFERROR(VLOOKUP(A2374,'Broker &amp; Vendor'!$A$2:$C$11545,3,0),"")</f>
        <v>DIAGEO NORTH AMERICA INC</v>
      </c>
      <c r="T2374" t="str">
        <f>IFERROR(VLOOKUP(A2374,'Broker &amp; Vendor'!$A$2:$C$11545,2,0),"")</f>
        <v>SGWS- COASTAL PACIFIC DIVISION</v>
      </c>
    </row>
    <row r="2375" spans="1:20" x14ac:dyDescent="0.25">
      <c r="A2375" t="s">
        <v>5120</v>
      </c>
      <c r="B2375" t="s">
        <v>1026</v>
      </c>
      <c r="C2375" s="10">
        <v>1.3479622641509434</v>
      </c>
      <c r="D2375" s="10">
        <v>1.3479622641509434</v>
      </c>
      <c r="E2375" s="1">
        <v>5.67</v>
      </c>
      <c r="F2375" s="3">
        <f>((E2375/53)*6)*3</f>
        <v>1.9256603773584906</v>
      </c>
      <c r="G2375" s="4">
        <f>VLOOKUP(A2375,'R12 Trend'!$A$4:$B$6433,2,0)</f>
        <v>-0.3</v>
      </c>
      <c r="H2375" s="10" t="str">
        <f>IFERROR(VLOOKUP(A2375,'DDS Needs'!$A$4:$F$767,6,0),"")</f>
        <v/>
      </c>
      <c r="I2375" s="1">
        <f>IFERROR(VLOOKUP(A2375,'WH INV 4-2-2026'!$A$2:$C$2914,3,0),"")</f>
        <v>4.8333329999999997</v>
      </c>
      <c r="J2375" s="1">
        <f>I2375/(C2375/3)</f>
        <v>10.756976946334088</v>
      </c>
      <c r="K2375" s="5" t="str">
        <f>IF((I2375&gt;C2375),"X","")</f>
        <v>X</v>
      </c>
      <c r="L2375" s="7">
        <f>(C2375/3)*13</f>
        <v>5.8411698113207544</v>
      </c>
      <c r="M2375" s="7">
        <f>I2375-L2375</f>
        <v>-1.0078368113207548</v>
      </c>
      <c r="N2375" s="6">
        <f>C2375/$C$2</f>
        <v>5.8154065487217838E-6</v>
      </c>
      <c r="O2375" s="5" t="s">
        <v>27882</v>
      </c>
      <c r="P2375" t="str">
        <f>VLOOKUP(A2375,'External $ Guide'!$A$2:$L$11545,3,0)</f>
        <v>Replenish</v>
      </c>
      <c r="Q2375" t="str">
        <f>VLOOKUP(A2375,'External $ Guide'!$A$2:$L$11545,4,0)</f>
        <v>Retail</v>
      </c>
      <c r="R2375" t="str">
        <f>VLOOKUP(A2375,'External $ Guide'!$A$2:$L$11545,5,0)</f>
        <v>Active</v>
      </c>
      <c r="S2375" t="str">
        <f>IFERROR(VLOOKUP(A2375,'Broker &amp; Vendor'!$A$2:$C$11545,3,0),"")</f>
        <v>THE EDRINGTON GROUP USA LLC</v>
      </c>
      <c r="T2375" t="str">
        <f>IFERROR(VLOOKUP(A2375,'Broker &amp; Vendor'!$A$2:$C$11545,2,0),"")</f>
        <v>RNDC</v>
      </c>
    </row>
    <row r="2376" spans="1:20" x14ac:dyDescent="0.25">
      <c r="A2376" t="s">
        <v>5359</v>
      </c>
      <c r="B2376" t="s">
        <v>1265</v>
      </c>
      <c r="C2376" s="10">
        <v>1.3411018867924529</v>
      </c>
      <c r="D2376" s="10">
        <v>1.3411018867924529</v>
      </c>
      <c r="E2376" s="1">
        <v>6.17</v>
      </c>
      <c r="F2376" s="3">
        <f>((E2376/53)*6)*3</f>
        <v>2.0954716981132075</v>
      </c>
      <c r="G2376" s="4">
        <f>VLOOKUP(A2376,'R12 Trend'!$A$4:$B$6433,2,0)</f>
        <v>-0.36</v>
      </c>
      <c r="H2376" s="10" t="str">
        <f>IFERROR(VLOOKUP(A2376,'DDS Needs'!$A$4:$F$767,6,0),"")</f>
        <v/>
      </c>
      <c r="I2376" s="1">
        <f>IFERROR(VLOOKUP(A2376,'WH INV 4-2-2026'!$A$2:$C$2914,3,0),"")</f>
        <v>15</v>
      </c>
      <c r="J2376" s="1">
        <f>I2376/(C2376/3)</f>
        <v>33.554497568881679</v>
      </c>
      <c r="K2376" s="5" t="str">
        <f>IF((I2376&gt;C2376),"X","")</f>
        <v>X</v>
      </c>
      <c r="L2376" s="7">
        <f>(C2376/3)*13</f>
        <v>5.8114415094339629</v>
      </c>
      <c r="M2376" s="7">
        <f>I2376-L2376</f>
        <v>9.188558490566038</v>
      </c>
      <c r="N2376" s="6">
        <f>C2376/$C$2</f>
        <v>5.7858093674962405E-6</v>
      </c>
      <c r="O2376" s="5" t="s">
        <v>27882</v>
      </c>
      <c r="P2376" t="str">
        <f>VLOOKUP(A2376,'External $ Guide'!$A$2:$L$11545,3,0)</f>
        <v>SpecOrder</v>
      </c>
      <c r="Q2376" t="str">
        <f>VLOOKUP(A2376,'External $ Guide'!$A$2:$L$11545,4,0)</f>
        <v>Wholesale</v>
      </c>
      <c r="R2376" t="str">
        <f>VLOOKUP(A2376,'External $ Guide'!$A$2:$L$11545,5,0)</f>
        <v>Active</v>
      </c>
      <c r="S2376" t="str">
        <f>IFERROR(VLOOKUP(A2376,'Broker &amp; Vendor'!$A$2:$C$11545,3,0),"")</f>
        <v>PROXIMO SPIRITS INC.</v>
      </c>
      <c r="T2376" t="str">
        <f>IFERROR(VLOOKUP(A2376,'Broker &amp; Vendor'!$A$2:$C$11545,2,0),"")</f>
        <v>JOHNSON BROTHERS</v>
      </c>
    </row>
    <row r="2377" spans="1:20" x14ac:dyDescent="0.25">
      <c r="A2377" t="s">
        <v>5880</v>
      </c>
      <c r="B2377" t="s">
        <v>1786</v>
      </c>
      <c r="C2377" s="10">
        <v>1.3313207547169812</v>
      </c>
      <c r="D2377" s="10">
        <v>1.3313207547169812</v>
      </c>
      <c r="E2377" s="1">
        <v>4</v>
      </c>
      <c r="F2377" s="3">
        <f>((E2377/53)*6)*3</f>
        <v>1.358490566037736</v>
      </c>
      <c r="G2377" s="4">
        <f>VLOOKUP(A2377,'R12 Trend'!$A$4:$B$6433,2,0)</f>
        <v>-0.02</v>
      </c>
      <c r="H2377" s="10" t="str">
        <f>IFERROR(VLOOKUP(A2377,'DDS Needs'!$A$4:$F$767,6,0),"")</f>
        <v/>
      </c>
      <c r="I2377" s="1" t="str">
        <f>IFERROR(VLOOKUP(A2377,'WH INV 4-2-2026'!$A$2:$C$2914,3,0),"")</f>
        <v/>
      </c>
      <c r="J2377" s="1" t="e">
        <f>I2377/(C2377/3)</f>
        <v>#VALUE!</v>
      </c>
      <c r="K2377" s="5" t="str">
        <f>IF((I2377&gt;C2377),"X","")</f>
        <v>X</v>
      </c>
      <c r="L2377" s="7">
        <f>(C2377/3)*13</f>
        <v>5.7690566037735849</v>
      </c>
      <c r="M2377" s="7" t="e">
        <f>I2377-L2377</f>
        <v>#VALUE!</v>
      </c>
      <c r="N2377" s="6">
        <f>C2377/$C$2</f>
        <v>5.7436114061449718E-6</v>
      </c>
      <c r="O2377" s="5" t="s">
        <v>27882</v>
      </c>
      <c r="P2377" t="str">
        <f>VLOOKUP(A2377,'External $ Guide'!$A$2:$L$11545,3,0)</f>
        <v>Allocated1</v>
      </c>
      <c r="Q2377" t="str">
        <f>VLOOKUP(A2377,'External $ Guide'!$A$2:$L$11545,4,0)</f>
        <v>Retail</v>
      </c>
      <c r="R2377" t="str">
        <f>VLOOKUP(A2377,'External $ Guide'!$A$2:$L$11545,5,0)</f>
        <v>Active</v>
      </c>
      <c r="S2377" t="str">
        <f>IFERROR(VLOOKUP(A2377,'Broker &amp; Vendor'!$A$2:$C$11545,3,0),"")</f>
        <v>HEAVEN HILL SALES CO DBA HEAVEN HILL BRANDS</v>
      </c>
      <c r="T2377" t="str">
        <f>IFERROR(VLOOKUP(A2377,'Broker &amp; Vendor'!$A$2:$C$11545,2,0),"")</f>
        <v>SGWS- TRANSATLANTIC DIVISION</v>
      </c>
    </row>
    <row r="2378" spans="1:20" x14ac:dyDescent="0.25">
      <c r="A2378" t="s">
        <v>7015</v>
      </c>
      <c r="B2378" t="s">
        <v>2921</v>
      </c>
      <c r="C2378" s="10">
        <v>1.3228301886792451</v>
      </c>
      <c r="D2378" s="10">
        <v>1.3228301886792451</v>
      </c>
      <c r="E2378" s="1">
        <v>4.0999999999999996</v>
      </c>
      <c r="F2378" s="3">
        <f>((E2378/53)*6)*3</f>
        <v>1.3924528301886792</v>
      </c>
      <c r="G2378" s="4">
        <f>VLOOKUP(A2378,'R12 Trend'!$A$4:$B$6433,2,0)</f>
        <v>-0.05</v>
      </c>
      <c r="H2378" s="10" t="str">
        <f>IFERROR(VLOOKUP(A2378,'DDS Needs'!$A$4:$F$767,6,0),"")</f>
        <v/>
      </c>
      <c r="I2378" s="1">
        <f>IFERROR(VLOOKUP(A2378,'WH INV 4-2-2026'!$A$2:$C$2914,3,0),"")</f>
        <v>0.5</v>
      </c>
      <c r="J2378" s="1">
        <f>I2378/(C2378/3)</f>
        <v>1.1339323919554987</v>
      </c>
      <c r="K2378" s="5" t="str">
        <f>IF((I2378&gt;C2378),"X","")</f>
        <v/>
      </c>
      <c r="L2378" s="7">
        <f>(C2378/3)*13</f>
        <v>5.7322641509433954</v>
      </c>
      <c r="M2378" s="7">
        <f>I2378-L2378</f>
        <v>-5.2322641509433954</v>
      </c>
      <c r="N2378" s="6">
        <f>C2378/$C$2</f>
        <v>5.7069812313608826E-6</v>
      </c>
      <c r="O2378" s="5" t="s">
        <v>27882</v>
      </c>
      <c r="P2378" t="str">
        <f>VLOOKUP(A2378,'External $ Guide'!$A$2:$L$11545,3,0)</f>
        <v>NoReplen</v>
      </c>
      <c r="Q2378" t="str">
        <f>VLOOKUP(A2378,'External $ Guide'!$A$2:$L$11545,4,0)</f>
        <v>Retail</v>
      </c>
      <c r="R2378" t="str">
        <f>VLOOKUP(A2378,'External $ Guide'!$A$2:$L$11545,5,0)</f>
        <v>Active</v>
      </c>
      <c r="S2378" t="str">
        <f>IFERROR(VLOOKUP(A2378,'Broker &amp; Vendor'!$A$2:$C$11545,3,0),"")</f>
        <v>DIAGEO NORTH AMERICA INC</v>
      </c>
      <c r="T2378" t="str">
        <f>IFERROR(VLOOKUP(A2378,'Broker &amp; Vendor'!$A$2:$C$11545,2,0),"")</f>
        <v>SGWS- COASTAL PACIFIC DIVISION</v>
      </c>
    </row>
    <row r="2379" spans="1:20" x14ac:dyDescent="0.25">
      <c r="A2379" t="s">
        <v>7384</v>
      </c>
      <c r="B2379" t="s">
        <v>3290</v>
      </c>
      <c r="C2379" s="10">
        <v>1.3088037735849061</v>
      </c>
      <c r="D2379" s="10">
        <v>1.3088037735849061</v>
      </c>
      <c r="E2379" s="1">
        <v>4.33</v>
      </c>
      <c r="F2379" s="3">
        <f>((E2379/53)*6)*3</f>
        <v>1.4705660377358494</v>
      </c>
      <c r="G2379" s="4">
        <f>VLOOKUP(A2379,'R12 Trend'!$A$4:$B$6433,2,0)</f>
        <v>-0.11</v>
      </c>
      <c r="H2379" s="10" t="str">
        <f>IFERROR(VLOOKUP(A2379,'DDS Needs'!$A$4:$F$767,6,0),"")</f>
        <v/>
      </c>
      <c r="I2379" s="1">
        <f>IFERROR(VLOOKUP(A2379,'WH INV 4-2-2026'!$A$2:$C$2914,3,0),"")</f>
        <v>59</v>
      </c>
      <c r="J2379" s="1">
        <f>I2379/(C2379/3)</f>
        <v>135.23799638442705</v>
      </c>
      <c r="K2379" s="5" t="str">
        <f>IF((I2379&gt;C2379),"X","")</f>
        <v>X</v>
      </c>
      <c r="L2379" s="7">
        <f>(C2379/3)*13</f>
        <v>5.6714830188679262</v>
      </c>
      <c r="M2379" s="7">
        <f>I2379-L2379</f>
        <v>53.328516981132076</v>
      </c>
      <c r="N2379" s="6">
        <f>C2379/$C$2</f>
        <v>5.6464681826175726E-6</v>
      </c>
      <c r="O2379" s="5" t="s">
        <v>27882</v>
      </c>
      <c r="P2379" t="str">
        <f>VLOOKUP(A2379,'External $ Guide'!$A$2:$L$11545,3,0)</f>
        <v>Replenish</v>
      </c>
      <c r="Q2379" t="str">
        <f>VLOOKUP(A2379,'External $ Guide'!$A$2:$L$11545,4,0)</f>
        <v>Wholesale</v>
      </c>
      <c r="R2379" t="str">
        <f>VLOOKUP(A2379,'External $ Guide'!$A$2:$L$11545,5,0)</f>
        <v>Active</v>
      </c>
      <c r="S2379" t="str">
        <f>IFERROR(VLOOKUP(A2379,'Broker &amp; Vendor'!$A$2:$C$11545,3,0),"")</f>
        <v>LUXCO INC</v>
      </c>
      <c r="T2379" t="str">
        <f>IFERROR(VLOOKUP(A2379,'Broker &amp; Vendor'!$A$2:$C$11545,2,0),"")</f>
        <v>RNDC</v>
      </c>
    </row>
    <row r="2380" spans="1:20" x14ac:dyDescent="0.25">
      <c r="A2380" t="s">
        <v>5562</v>
      </c>
      <c r="B2380" t="s">
        <v>1468</v>
      </c>
      <c r="C2380" s="10">
        <v>1.300754716981132</v>
      </c>
      <c r="D2380" s="10">
        <v>1.300754716981132</v>
      </c>
      <c r="E2380" s="1">
        <v>3.83</v>
      </c>
      <c r="F2380" s="3">
        <f>((E2380/53)*6)*3</f>
        <v>1.300754716981132</v>
      </c>
      <c r="G2380" s="4">
        <f>VLOOKUP(A2380,'R12 Trend'!$A$4:$B$6433,2,0)</f>
        <v>0</v>
      </c>
      <c r="H2380" s="10" t="str">
        <f>IFERROR(VLOOKUP(A2380,'DDS Needs'!$A$4:$F$767,6,0),"")</f>
        <v/>
      </c>
      <c r="I2380" s="1">
        <f>IFERROR(VLOOKUP(A2380,'WH INV 4-2-2026'!$A$2:$C$2914,3,0),"")</f>
        <v>66</v>
      </c>
      <c r="J2380" s="1">
        <f>I2380/(C2380/3)</f>
        <v>152.21932114882509</v>
      </c>
      <c r="K2380" s="5" t="str">
        <f>IF((I2380&gt;C2380),"X","")</f>
        <v>X</v>
      </c>
      <c r="L2380" s="7">
        <f>(C2380/3)*13</f>
        <v>5.6366037735849055</v>
      </c>
      <c r="M2380" s="7">
        <f>I2380-L2380</f>
        <v>60.363396226415091</v>
      </c>
      <c r="N2380" s="6">
        <f>C2380/$C$2</f>
        <v>5.6117427769222547E-6</v>
      </c>
      <c r="O2380" s="5" t="s">
        <v>27882</v>
      </c>
      <c r="P2380" t="str">
        <f>VLOOKUP(A2380,'External $ Guide'!$A$2:$L$11545,3,0)</f>
        <v>Barrel</v>
      </c>
      <c r="Q2380" t="str">
        <f>VLOOKUP(A2380,'External $ Guide'!$A$2:$L$11545,4,0)</f>
        <v>Wholesale</v>
      </c>
      <c r="R2380" t="str">
        <f>VLOOKUP(A2380,'External $ Guide'!$A$2:$L$11545,5,0)</f>
        <v>Active</v>
      </c>
      <c r="S2380" t="str">
        <f>IFERROR(VLOOKUP(A2380,'Broker &amp; Vendor'!$A$2:$C$11545,3,0),"")</f>
        <v>LUXCO INC</v>
      </c>
      <c r="T2380" t="str">
        <f>IFERROR(VLOOKUP(A2380,'Broker &amp; Vendor'!$A$2:$C$11545,2,0),"")</f>
        <v>RNDC</v>
      </c>
    </row>
    <row r="2381" spans="1:20" x14ac:dyDescent="0.25">
      <c r="A2381" t="s">
        <v>6311</v>
      </c>
      <c r="B2381" t="s">
        <v>2217</v>
      </c>
      <c r="C2381" s="10">
        <v>1.300754716981132</v>
      </c>
      <c r="D2381" s="10">
        <v>1.300754716981132</v>
      </c>
      <c r="E2381" s="1">
        <v>3.83</v>
      </c>
      <c r="F2381" s="3">
        <f>((E2381/53)*6)*3</f>
        <v>1.300754716981132</v>
      </c>
      <c r="G2381" s="4">
        <f>VLOOKUP(A2381,'R12 Trend'!$A$4:$B$6433,2,0)</f>
        <v>0</v>
      </c>
      <c r="H2381" s="10" t="str">
        <f>IFERROR(VLOOKUP(A2381,'DDS Needs'!$A$4:$F$767,6,0),"")</f>
        <v/>
      </c>
      <c r="I2381" s="1" t="str">
        <f>IFERROR(VLOOKUP(A2381,'WH INV 4-2-2026'!$A$2:$C$2914,3,0),"")</f>
        <v/>
      </c>
      <c r="J2381" s="1" t="e">
        <f>I2381/(C2381/3)</f>
        <v>#VALUE!</v>
      </c>
      <c r="K2381" s="5" t="str">
        <f>IF((I2381&gt;C2381),"X","")</f>
        <v>X</v>
      </c>
      <c r="L2381" s="7">
        <f>(C2381/3)*13</f>
        <v>5.6366037735849055</v>
      </c>
      <c r="M2381" s="7" t="e">
        <f>I2381-L2381</f>
        <v>#VALUE!</v>
      </c>
      <c r="N2381" s="6">
        <f>C2381/$C$2</f>
        <v>5.6117427769222547E-6</v>
      </c>
      <c r="O2381" s="5" t="s">
        <v>27882</v>
      </c>
      <c r="P2381" t="str">
        <f>VLOOKUP(A2381,'External $ Guide'!$A$2:$L$11545,3,0)</f>
        <v>NoReplen</v>
      </c>
      <c r="Q2381" t="str">
        <f>VLOOKUP(A2381,'External $ Guide'!$A$2:$L$11545,4,0)</f>
        <v>Retail</v>
      </c>
      <c r="R2381" t="str">
        <f>VLOOKUP(A2381,'External $ Guide'!$A$2:$L$11545,5,0)</f>
        <v>Active</v>
      </c>
      <c r="S2381" t="str">
        <f>IFERROR(VLOOKUP(A2381,'Broker &amp; Vendor'!$A$2:$C$11545,3,0),"")</f>
        <v>BACARDI USA INC</v>
      </c>
      <c r="T2381" t="str">
        <f>IFERROR(VLOOKUP(A2381,'Broker &amp; Vendor'!$A$2:$C$11545,2,0),"")</f>
        <v>SGWS- TRANSATLANTIC DIVISION</v>
      </c>
    </row>
    <row r="2382" spans="1:20" x14ac:dyDescent="0.25">
      <c r="A2382" t="s">
        <v>6409</v>
      </c>
      <c r="B2382" t="s">
        <v>2315</v>
      </c>
      <c r="C2382" s="10">
        <v>1.300754716981132</v>
      </c>
      <c r="D2382" s="10">
        <v>1.300754716981132</v>
      </c>
      <c r="E2382" s="1">
        <v>3.83</v>
      </c>
      <c r="F2382" s="3">
        <f>((E2382/53)*6)*3</f>
        <v>1.300754716981132</v>
      </c>
      <c r="G2382" s="4">
        <f>VLOOKUP(A2382,'R12 Trend'!$A$4:$B$6433,2,0)</f>
        <v>0</v>
      </c>
      <c r="H2382" s="10" t="str">
        <f>IFERROR(VLOOKUP(A2382,'DDS Needs'!$A$4:$F$767,6,0),"")</f>
        <v/>
      </c>
      <c r="I2382" s="1" t="str">
        <f>IFERROR(VLOOKUP(A2382,'WH INV 4-2-2026'!$A$2:$C$2914,3,0),"")</f>
        <v/>
      </c>
      <c r="J2382" s="1" t="e">
        <f>I2382/(C2382/3)</f>
        <v>#VALUE!</v>
      </c>
      <c r="K2382" s="5" t="str">
        <f>IF((I2382&gt;C2382),"X","")</f>
        <v>X</v>
      </c>
      <c r="L2382" s="7">
        <f>(C2382/3)*13</f>
        <v>5.6366037735849055</v>
      </c>
      <c r="M2382" s="7" t="e">
        <f>I2382-L2382</f>
        <v>#VALUE!</v>
      </c>
      <c r="N2382" s="6">
        <f>C2382/$C$2</f>
        <v>5.6117427769222547E-6</v>
      </c>
      <c r="O2382" s="5" t="s">
        <v>27882</v>
      </c>
      <c r="P2382" t="str">
        <f>VLOOKUP(A2382,'External $ Guide'!$A$2:$L$11545,3,0)</f>
        <v>NoReplen</v>
      </c>
      <c r="Q2382" t="str">
        <f>VLOOKUP(A2382,'External $ Guide'!$A$2:$L$11545,4,0)</f>
        <v>Retail</v>
      </c>
      <c r="R2382" t="str">
        <f>VLOOKUP(A2382,'External $ Guide'!$A$2:$L$11545,5,0)</f>
        <v>Active</v>
      </c>
      <c r="S2382" t="str">
        <f>IFERROR(VLOOKUP(A2382,'Broker &amp; Vendor'!$A$2:$C$11545,3,0),"")</f>
        <v>SAZERAC CO INC</v>
      </c>
      <c r="T2382" t="str">
        <f>IFERROR(VLOOKUP(A2382,'Broker &amp; Vendor'!$A$2:$C$11545,2,0),"")</f>
        <v>UNITED</v>
      </c>
    </row>
    <row r="2383" spans="1:20" x14ac:dyDescent="0.25">
      <c r="A2383" t="s">
        <v>6411</v>
      </c>
      <c r="B2383" t="s">
        <v>2317</v>
      </c>
      <c r="C2383" s="10">
        <v>1.300754716981132</v>
      </c>
      <c r="D2383" s="10">
        <v>1.300754716981132</v>
      </c>
      <c r="E2383" s="1">
        <v>3.83</v>
      </c>
      <c r="F2383" s="3">
        <f>((E2383/53)*6)*3</f>
        <v>1.300754716981132</v>
      </c>
      <c r="G2383" s="4">
        <f>VLOOKUP(A2383,'R12 Trend'!$A$4:$B$6433,2,0)</f>
        <v>0</v>
      </c>
      <c r="H2383" s="10" t="str">
        <f>IFERROR(VLOOKUP(A2383,'DDS Needs'!$A$4:$F$767,6,0),"")</f>
        <v/>
      </c>
      <c r="I2383" s="1" t="str">
        <f>IFERROR(VLOOKUP(A2383,'WH INV 4-2-2026'!$A$2:$C$2914,3,0),"")</f>
        <v/>
      </c>
      <c r="J2383" s="1" t="e">
        <f>I2383/(C2383/3)</f>
        <v>#VALUE!</v>
      </c>
      <c r="K2383" s="5" t="str">
        <f>IF((I2383&gt;C2383),"X","")</f>
        <v>X</v>
      </c>
      <c r="L2383" s="7">
        <f>(C2383/3)*13</f>
        <v>5.6366037735849055</v>
      </c>
      <c r="M2383" s="7" t="e">
        <f>I2383-L2383</f>
        <v>#VALUE!</v>
      </c>
      <c r="N2383" s="6">
        <f>C2383/$C$2</f>
        <v>5.6117427769222547E-6</v>
      </c>
      <c r="O2383" s="5" t="s">
        <v>27882</v>
      </c>
      <c r="P2383" t="str">
        <f>VLOOKUP(A2383,'External $ Guide'!$A$2:$L$11545,3,0)</f>
        <v>NoReplen</v>
      </c>
      <c r="Q2383" t="str">
        <f>VLOOKUP(A2383,'External $ Guide'!$A$2:$L$11545,4,0)</f>
        <v>Retail</v>
      </c>
      <c r="R2383" t="str">
        <f>VLOOKUP(A2383,'External $ Guide'!$A$2:$L$11545,5,0)</f>
        <v>Active</v>
      </c>
      <c r="S2383" t="str">
        <f>IFERROR(VLOOKUP(A2383,'Broker &amp; Vendor'!$A$2:$C$11545,3,0),"")</f>
        <v>SAZERAC CO INC</v>
      </c>
      <c r="T2383" t="str">
        <f>IFERROR(VLOOKUP(A2383,'Broker &amp; Vendor'!$A$2:$C$11545,2,0),"")</f>
        <v>UNITED</v>
      </c>
    </row>
    <row r="2384" spans="1:20" x14ac:dyDescent="0.25">
      <c r="A2384" t="s">
        <v>4234</v>
      </c>
      <c r="B2384" t="s">
        <v>145</v>
      </c>
      <c r="C2384" s="10">
        <v>1.2772528301886792</v>
      </c>
      <c r="D2384" s="10">
        <v>1.2772528301886792</v>
      </c>
      <c r="E2384" s="1">
        <v>15.67</v>
      </c>
      <c r="F2384" s="3">
        <f>((E2384/53)*6)*3</f>
        <v>5.3218867924528297</v>
      </c>
      <c r="G2384" s="4">
        <f>VLOOKUP(A2384,'R12 Trend'!$A$4:$B$6433,2,0)</f>
        <v>-0.76</v>
      </c>
      <c r="H2384" s="10" t="str">
        <f>IFERROR(VLOOKUP(A2384,'DDS Needs'!$A$4:$F$767,6,0),"")</f>
        <v/>
      </c>
      <c r="I2384" s="1" t="str">
        <f>IFERROR(VLOOKUP(A2384,'WH INV 4-2-2026'!$A$2:$C$2914,3,0),"")</f>
        <v/>
      </c>
      <c r="J2384" s="1" t="e">
        <f>I2384/(C2384/3)</f>
        <v>#VALUE!</v>
      </c>
      <c r="K2384" s="5" t="str">
        <f>IF((I2384&gt;C2384),"X","")</f>
        <v>X</v>
      </c>
      <c r="L2384" s="7">
        <f>(C2384/3)*13</f>
        <v>5.5347622641509426</v>
      </c>
      <c r="M2384" s="7" t="e">
        <f>I2384-L2384</f>
        <v>#VALUE!</v>
      </c>
      <c r="N2384" s="6">
        <f>C2384/$C$2</f>
        <v>5.5103504531198996E-6</v>
      </c>
      <c r="O2384" s="5" t="s">
        <v>27882</v>
      </c>
      <c r="P2384" t="str">
        <f>VLOOKUP(A2384,'External $ Guide'!$A$2:$L$11545,3,0)</f>
        <v>Replenish</v>
      </c>
      <c r="Q2384" t="str">
        <f>VLOOKUP(A2384,'External $ Guide'!$A$2:$L$11545,4,0)</f>
        <v>Retail</v>
      </c>
      <c r="R2384" t="str">
        <f>VLOOKUP(A2384,'External $ Guide'!$A$2:$L$11545,5,0)</f>
        <v>Active</v>
      </c>
      <c r="S2384" t="str">
        <f>IFERROR(VLOOKUP(A2384,'Broker &amp; Vendor'!$A$2:$C$11545,3,0),"")</f>
        <v>MOET HENNESSY USA INC</v>
      </c>
      <c r="T2384" t="str">
        <f>IFERROR(VLOOKUP(A2384,'Broker &amp; Vendor'!$A$2:$C$11545,2,0),"")</f>
        <v>SGWS- COASTAL PACIFIC DIVISION</v>
      </c>
    </row>
    <row r="2385" spans="1:20" x14ac:dyDescent="0.25">
      <c r="A2385" t="s">
        <v>4810</v>
      </c>
      <c r="B2385" t="s">
        <v>716</v>
      </c>
      <c r="C2385" s="10">
        <v>1.2672000000000001</v>
      </c>
      <c r="D2385" s="10">
        <v>1.2672000000000001</v>
      </c>
      <c r="E2385" s="1">
        <v>5.83</v>
      </c>
      <c r="F2385" s="3">
        <f>((E2385/53)*6)*3</f>
        <v>1.98</v>
      </c>
      <c r="G2385" s="4">
        <f>VLOOKUP(A2385,'R12 Trend'!$A$4:$B$6433,2,0)</f>
        <v>-0.36</v>
      </c>
      <c r="H2385" s="10" t="str">
        <f>IFERROR(VLOOKUP(A2385,'DDS Needs'!$A$4:$F$767,6,0),"")</f>
        <v/>
      </c>
      <c r="I2385" s="1" t="str">
        <f>IFERROR(VLOOKUP(A2385,'WH INV 4-2-2026'!$A$2:$C$2914,3,0),"")</f>
        <v/>
      </c>
      <c r="J2385" s="1" t="e">
        <f>I2385/(C2385/3)</f>
        <v>#VALUE!</v>
      </c>
      <c r="K2385" s="5" t="str">
        <f>IF((I2385&gt;C2385),"X","")</f>
        <v>X</v>
      </c>
      <c r="L2385" s="7">
        <f>(C2385/3)*13</f>
        <v>5.491200000000001</v>
      </c>
      <c r="M2385" s="7" t="e">
        <f>I2385-L2385</f>
        <v>#VALUE!</v>
      </c>
      <c r="N2385" s="6">
        <f>C2385/$C$2</f>
        <v>5.4669803261755403E-6</v>
      </c>
      <c r="O2385" s="5" t="s">
        <v>27882</v>
      </c>
      <c r="P2385" t="str">
        <f>VLOOKUP(A2385,'External $ Guide'!$A$2:$L$11545,3,0)</f>
        <v>Replenish</v>
      </c>
      <c r="Q2385" t="str">
        <f>VLOOKUP(A2385,'External $ Guide'!$A$2:$L$11545,4,0)</f>
        <v>Retail</v>
      </c>
      <c r="R2385" t="str">
        <f>VLOOKUP(A2385,'External $ Guide'!$A$2:$L$11545,5,0)</f>
        <v>Active</v>
      </c>
      <c r="S2385" t="str">
        <f>IFERROR(VLOOKUP(A2385,'Broker &amp; Vendor'!$A$2:$C$11545,3,0),"")</f>
        <v>CAMPARI AMERICA</v>
      </c>
      <c r="T2385" t="str">
        <f>IFERROR(VLOOKUP(A2385,'Broker &amp; Vendor'!$A$2:$C$11545,2,0),"")</f>
        <v>SGWS- TRANSATLANTIC DIVISION</v>
      </c>
    </row>
    <row r="2386" spans="1:20" x14ac:dyDescent="0.25">
      <c r="A2386" t="s">
        <v>6688</v>
      </c>
      <c r="B2386" t="s">
        <v>2594</v>
      </c>
      <c r="C2386" s="10">
        <v>1.2671320754716981</v>
      </c>
      <c r="D2386" s="10">
        <v>1.2671320754716981</v>
      </c>
      <c r="E2386" s="1">
        <v>5.33</v>
      </c>
      <c r="F2386" s="3">
        <f>((E2386/53)*6)*3</f>
        <v>1.8101886792452833</v>
      </c>
      <c r="G2386" s="4">
        <f>VLOOKUP(A2386,'R12 Trend'!$A$4:$B$6433,2,0)</f>
        <v>-0.3</v>
      </c>
      <c r="H2386" s="10" t="str">
        <f>IFERROR(VLOOKUP(A2386,'DDS Needs'!$A$4:$F$767,6,0),"")</f>
        <v/>
      </c>
      <c r="I2386" s="1">
        <f>IFERROR(VLOOKUP(A2386,'WH INV 4-2-2026'!$A$2:$C$2914,3,0),"")</f>
        <v>20</v>
      </c>
      <c r="J2386" s="1">
        <f>I2386/(C2386/3)</f>
        <v>47.351022960779055</v>
      </c>
      <c r="K2386" s="5" t="str">
        <f>IF((I2386&gt;C2386),"X","")</f>
        <v>X</v>
      </c>
      <c r="L2386" s="7">
        <f>(C2386/3)*13</f>
        <v>5.4909056603773587</v>
      </c>
      <c r="M2386" s="7">
        <f>I2386-L2386</f>
        <v>14.509094339622642</v>
      </c>
      <c r="N2386" s="6">
        <f>C2386/$C$2</f>
        <v>5.4666872847772676E-6</v>
      </c>
      <c r="O2386" s="5" t="s">
        <v>27882</v>
      </c>
      <c r="P2386" t="str">
        <f>VLOOKUP(A2386,'External $ Guide'!$A$2:$L$11545,3,0)</f>
        <v>SpecOrder</v>
      </c>
      <c r="Q2386" t="str">
        <f>VLOOKUP(A2386,'External $ Guide'!$A$2:$L$11545,4,0)</f>
        <v>Wholesale</v>
      </c>
      <c r="R2386" t="str">
        <f>VLOOKUP(A2386,'External $ Guide'!$A$2:$L$11545,5,0)</f>
        <v>Active</v>
      </c>
      <c r="S2386" t="str">
        <f>IFERROR(VLOOKUP(A2386,'Broker &amp; Vendor'!$A$2:$C$11545,3,0),"")</f>
        <v>PERNOD RICARD USA</v>
      </c>
      <c r="T2386" t="str">
        <f>IFERROR(VLOOKUP(A2386,'Broker &amp; Vendor'!$A$2:$C$11545,2,0),"")</f>
        <v>SGWS- AMERICAN LIBERTY DIVISION</v>
      </c>
    </row>
    <row r="2387" spans="1:20" x14ac:dyDescent="0.25">
      <c r="A2387" t="s">
        <v>4781</v>
      </c>
      <c r="B2387" t="s">
        <v>687</v>
      </c>
      <c r="C2387" s="10">
        <v>1.2553471698113208</v>
      </c>
      <c r="D2387" s="10">
        <v>1.2553471698113208</v>
      </c>
      <c r="E2387" s="1">
        <v>3.33</v>
      </c>
      <c r="F2387" s="3">
        <f>((E2387/53)*6)*3</f>
        <v>1.130943396226415</v>
      </c>
      <c r="G2387" s="4">
        <f>VLOOKUP(A2387,'R12 Trend'!$A$4:$B$6433,2,0)</f>
        <v>0.11</v>
      </c>
      <c r="H2387" s="10" t="str">
        <f>IFERROR(VLOOKUP(A2387,'DDS Needs'!$A$4:$F$767,6,0),"")</f>
        <v/>
      </c>
      <c r="I2387" s="1" t="str">
        <f>IFERROR(VLOOKUP(A2387,'WH INV 4-2-2026'!$A$2:$C$2914,3,0),"")</f>
        <v/>
      </c>
      <c r="J2387" s="1" t="e">
        <f>I2387/(C2387/3)</f>
        <v>#VALUE!</v>
      </c>
      <c r="K2387" s="5" t="str">
        <f>IF((I2387&gt;C2387),"X","")</f>
        <v>X</v>
      </c>
      <c r="L2387" s="7">
        <f>(C2387/3)*13</f>
        <v>5.4398377358490562</v>
      </c>
      <c r="M2387" s="7" t="e">
        <f>I2387-L2387</f>
        <v>#VALUE!</v>
      </c>
      <c r="N2387" s="6">
        <f>C2387/$C$2</f>
        <v>5.4158446021769533E-6</v>
      </c>
      <c r="O2387" s="5" t="s">
        <v>27882</v>
      </c>
      <c r="P2387" t="str">
        <f>VLOOKUP(A2387,'External $ Guide'!$A$2:$L$11545,3,0)</f>
        <v>SpecOrder</v>
      </c>
      <c r="Q2387" t="str">
        <f>VLOOKUP(A2387,'External $ Guide'!$A$2:$L$11545,4,0)</f>
        <v>Wholesale</v>
      </c>
      <c r="R2387" t="str">
        <f>VLOOKUP(A2387,'External $ Guide'!$A$2:$L$11545,5,0)</f>
        <v>Active</v>
      </c>
      <c r="S2387" t="str">
        <f>IFERROR(VLOOKUP(A2387,'Broker &amp; Vendor'!$A$2:$C$11545,3,0),"")</f>
        <v>PERNOD RICARD USA</v>
      </c>
      <c r="T2387" t="str">
        <f>IFERROR(VLOOKUP(A2387,'Broker &amp; Vendor'!$A$2:$C$11545,2,0),"")</f>
        <v>SGWS- AMERICAN LIBERTY DIVISION</v>
      </c>
    </row>
    <row r="2388" spans="1:20" x14ac:dyDescent="0.25">
      <c r="A2388" t="s">
        <v>5549</v>
      </c>
      <c r="B2388" t="s">
        <v>1455</v>
      </c>
      <c r="C2388" s="10">
        <v>1.2328301886792452</v>
      </c>
      <c r="D2388" s="10">
        <v>1.2328301886792452</v>
      </c>
      <c r="E2388" s="1">
        <v>4.84</v>
      </c>
      <c r="F2388" s="3">
        <f>((E2388/53)*6)*3</f>
        <v>1.6437735849056603</v>
      </c>
      <c r="G2388" s="4">
        <f>VLOOKUP(A2388,'R12 Trend'!$A$4:$B$6433,2,0)</f>
        <v>-0.25</v>
      </c>
      <c r="H2388" s="10" t="str">
        <f>IFERROR(VLOOKUP(A2388,'DDS Needs'!$A$4:$F$767,6,0),"")</f>
        <v/>
      </c>
      <c r="I2388" s="1">
        <f>IFERROR(VLOOKUP(A2388,'WH INV 4-2-2026'!$A$2:$C$2914,3,0),"")</f>
        <v>52</v>
      </c>
      <c r="J2388" s="1">
        <f>I2388/(C2388/3)</f>
        <v>126.53810835629018</v>
      </c>
      <c r="K2388" s="5" t="str">
        <f>IF((I2388&gt;C2388),"X","")</f>
        <v>X</v>
      </c>
      <c r="L2388" s="7">
        <f>(C2388/3)*13</f>
        <v>5.3422641509433957</v>
      </c>
      <c r="M2388" s="7">
        <f>I2388-L2388</f>
        <v>46.657735849056607</v>
      </c>
      <c r="N2388" s="6">
        <f>C2388/$C$2</f>
        <v>5.3187013786495524E-6</v>
      </c>
      <c r="O2388" s="5" t="s">
        <v>27882</v>
      </c>
      <c r="P2388" t="str">
        <f>VLOOKUP(A2388,'External $ Guide'!$A$2:$L$11545,3,0)</f>
        <v>SpecOrder</v>
      </c>
      <c r="Q2388" t="str">
        <f>VLOOKUP(A2388,'External $ Guide'!$A$2:$L$11545,4,0)</f>
        <v>Wholesale</v>
      </c>
      <c r="R2388" t="str">
        <f>VLOOKUP(A2388,'External $ Guide'!$A$2:$L$11545,5,0)</f>
        <v>Active</v>
      </c>
      <c r="S2388" t="str">
        <f>IFERROR(VLOOKUP(A2388,'Broker &amp; Vendor'!$A$2:$C$11545,3,0),"")</f>
        <v>PROXIMO SPIRITS INC.</v>
      </c>
      <c r="T2388" t="str">
        <f>IFERROR(VLOOKUP(A2388,'Broker &amp; Vendor'!$A$2:$C$11545,2,0),"")</f>
        <v>JOHNSON BROTHERS</v>
      </c>
    </row>
    <row r="2389" spans="1:20" x14ac:dyDescent="0.25">
      <c r="A2389" t="s">
        <v>6375</v>
      </c>
      <c r="B2389" t="s">
        <v>2281</v>
      </c>
      <c r="C2389" s="10">
        <v>1.2328301886792452</v>
      </c>
      <c r="D2389" s="10">
        <v>1.2328301886792452</v>
      </c>
      <c r="E2389" s="1">
        <v>8.25</v>
      </c>
      <c r="F2389" s="3">
        <f>((E2389/53)*6)*3</f>
        <v>2.8018867924528301</v>
      </c>
      <c r="G2389" s="4">
        <f>VLOOKUP(A2389,'R12 Trend'!$A$4:$B$6433,2,0)</f>
        <v>-0.56000000000000005</v>
      </c>
      <c r="H2389" s="10" t="str">
        <f>IFERROR(VLOOKUP(A2389,'DDS Needs'!$A$4:$F$767,6,0),"")</f>
        <v/>
      </c>
      <c r="I2389" s="1" t="str">
        <f>IFERROR(VLOOKUP(A2389,'WH INV 4-2-2026'!$A$2:$C$2914,3,0),"")</f>
        <v/>
      </c>
      <c r="J2389" s="1" t="e">
        <f>I2389/(C2389/3)</f>
        <v>#VALUE!</v>
      </c>
      <c r="K2389" s="5" t="str">
        <f>IF((I2389&gt;C2389),"X","")</f>
        <v>X</v>
      </c>
      <c r="L2389" s="7">
        <f>(C2389/3)*13</f>
        <v>5.3422641509433957</v>
      </c>
      <c r="M2389" s="7" t="e">
        <f>I2389-L2389</f>
        <v>#VALUE!</v>
      </c>
      <c r="N2389" s="6">
        <f>C2389/$C$2</f>
        <v>5.3187013786495524E-6</v>
      </c>
      <c r="O2389" s="5" t="s">
        <v>27882</v>
      </c>
      <c r="P2389" t="str">
        <f>VLOOKUP(A2389,'External $ Guide'!$A$2:$L$11545,3,0)</f>
        <v>Replenish</v>
      </c>
      <c r="Q2389" t="str">
        <f>VLOOKUP(A2389,'External $ Guide'!$A$2:$L$11545,4,0)</f>
        <v>Retail</v>
      </c>
      <c r="R2389" t="str">
        <f>VLOOKUP(A2389,'External $ Guide'!$A$2:$L$11545,5,0)</f>
        <v>Active</v>
      </c>
      <c r="S2389" t="s">
        <v>27956</v>
      </c>
      <c r="T2389" t="str">
        <f>IFERROR(VLOOKUP(A2389,'Broker &amp; Vendor'!$A$2:$C$11545,2,0),"")</f>
        <v>SGWS- CHAMPION DIVISION</v>
      </c>
    </row>
    <row r="2390" spans="1:20" x14ac:dyDescent="0.25">
      <c r="A2390" t="s">
        <v>6303</v>
      </c>
      <c r="B2390" t="s">
        <v>2209</v>
      </c>
      <c r="C2390" s="10">
        <v>1.2232528301886791</v>
      </c>
      <c r="D2390" s="10">
        <v>1.2232528301886791</v>
      </c>
      <c r="E2390" s="1">
        <v>6.67</v>
      </c>
      <c r="F2390" s="3">
        <f>((E2390/53)*6)*3</f>
        <v>2.2652830188679243</v>
      </c>
      <c r="G2390" s="4">
        <f>VLOOKUP(A2390,'R12 Trend'!$A$4:$B$6433,2,0)</f>
        <v>-0.46</v>
      </c>
      <c r="H2390" s="10" t="str">
        <f>IFERROR(VLOOKUP(A2390,'DDS Needs'!$A$4:$F$767,6,0),"")</f>
        <v/>
      </c>
      <c r="I2390" s="1">
        <f>IFERROR(VLOOKUP(A2390,'WH INV 4-2-2026'!$A$2:$C$2914,3,0),"")</f>
        <v>18</v>
      </c>
      <c r="J2390" s="1">
        <f>I2390/(C2390/3)</f>
        <v>44.144594369481929</v>
      </c>
      <c r="K2390" s="5" t="str">
        <f>IF((I2390&gt;C2390),"X","")</f>
        <v>X</v>
      </c>
      <c r="L2390" s="7">
        <f>(C2390/3)*13</f>
        <v>5.3007622641509426</v>
      </c>
      <c r="M2390" s="7">
        <f>I2390-L2390</f>
        <v>12.699237735849056</v>
      </c>
      <c r="N2390" s="6">
        <f>C2390/$C$2</f>
        <v>5.2773825414931008E-6</v>
      </c>
      <c r="O2390" s="5" t="s">
        <v>27882</v>
      </c>
      <c r="P2390" t="str">
        <f>VLOOKUP(A2390,'External $ Guide'!$A$2:$L$11545,3,0)</f>
        <v>Replenish</v>
      </c>
      <c r="Q2390" t="str">
        <f>VLOOKUP(A2390,'External $ Guide'!$A$2:$L$11545,4,0)</f>
        <v>Retail</v>
      </c>
      <c r="R2390" t="str">
        <f>VLOOKUP(A2390,'External $ Guide'!$A$2:$L$11545,5,0)</f>
        <v>Active</v>
      </c>
      <c r="S2390" t="str">
        <f>IFERROR(VLOOKUP(A2390,'Broker &amp; Vendor'!$A$2:$C$11545,3,0),"")</f>
        <v>BACARDI USA INC</v>
      </c>
      <c r="T2390" t="str">
        <f>IFERROR(VLOOKUP(A2390,'Broker &amp; Vendor'!$A$2:$C$11545,2,0),"")</f>
        <v>SGWS- TRANSATLANTIC DIVISION</v>
      </c>
    </row>
    <row r="2391" spans="1:20" x14ac:dyDescent="0.25">
      <c r="A2391" t="s">
        <v>5951</v>
      </c>
      <c r="B2391" t="s">
        <v>1857</v>
      </c>
      <c r="C2391" s="10">
        <v>1.2226415094339624</v>
      </c>
      <c r="D2391" s="10">
        <v>1.2226415094339624</v>
      </c>
      <c r="E2391" s="1">
        <v>3</v>
      </c>
      <c r="F2391" s="3">
        <f>((E2391/53)*6)*3</f>
        <v>1.0188679245283021</v>
      </c>
      <c r="G2391" s="4">
        <f>VLOOKUP(A2391,'R12 Trend'!$A$4:$B$6433,2,0)</f>
        <v>21.36</v>
      </c>
      <c r="H2391" s="10" t="str">
        <f>IFERROR(VLOOKUP(A2391,'DDS Needs'!$A$4:$F$767,6,0),"")</f>
        <v/>
      </c>
      <c r="I2391" s="1" t="str">
        <f>IFERROR(VLOOKUP(A2391,'WH INV 4-2-2026'!$A$2:$C$2914,3,0),"")</f>
        <v/>
      </c>
      <c r="J2391" s="1" t="e">
        <f>I2391/(C2391/3)</f>
        <v>#VALUE!</v>
      </c>
      <c r="K2391" s="5" t="str">
        <f>IF((I2391&gt;C2391),"X","")</f>
        <v>X</v>
      </c>
      <c r="L2391" s="7">
        <f>(C2391/3)*13</f>
        <v>5.2981132075471704</v>
      </c>
      <c r="M2391" s="7" t="e">
        <f>I2391-L2391</f>
        <v>#VALUE!</v>
      </c>
      <c r="N2391" s="6">
        <f>C2391/$C$2</f>
        <v>5.2747451689086478E-6</v>
      </c>
      <c r="O2391" s="5" t="s">
        <v>27882</v>
      </c>
      <c r="P2391" t="str">
        <f>VLOOKUP(A2391,'External $ Guide'!$A$2:$L$11545,3,0)</f>
        <v>Barrel</v>
      </c>
      <c r="Q2391" t="str">
        <f>VLOOKUP(A2391,'External $ Guide'!$A$2:$L$11545,4,0)</f>
        <v>Special order</v>
      </c>
      <c r="R2391" t="str">
        <f>VLOOKUP(A2391,'External $ Guide'!$A$2:$L$11545,5,0)</f>
        <v>Active</v>
      </c>
      <c r="S2391" t="str">
        <f>IFERROR(VLOOKUP(A2391,'Broker &amp; Vendor'!$A$2:$C$11545,3,0),"")</f>
        <v>BROWN FOREMAN CORP</v>
      </c>
      <c r="T2391" t="str">
        <f>IFERROR(VLOOKUP(A2391,'Broker &amp; Vendor'!$A$2:$C$11545,2,0),"")</f>
        <v>UNITED</v>
      </c>
    </row>
    <row r="2392" spans="1:20" x14ac:dyDescent="0.25">
      <c r="A2392" t="s">
        <v>5604</v>
      </c>
      <c r="B2392" t="s">
        <v>1510</v>
      </c>
      <c r="C2392" s="10">
        <v>1.2058641509433965</v>
      </c>
      <c r="D2392" s="10">
        <v>1.2058641509433965</v>
      </c>
      <c r="E2392" s="1">
        <v>4.33</v>
      </c>
      <c r="F2392" s="3">
        <f>((E2392/53)*6)*3</f>
        <v>1.4705660377358494</v>
      </c>
      <c r="G2392" s="4">
        <f>VLOOKUP(A2392,'R12 Trend'!$A$4:$B$6433,2,0)</f>
        <v>-0.18</v>
      </c>
      <c r="H2392" s="10" t="str">
        <f>IFERROR(VLOOKUP(A2392,'DDS Needs'!$A$4:$F$767,6,0),"")</f>
        <v/>
      </c>
      <c r="I2392" s="1">
        <f>IFERROR(VLOOKUP(A2392,'WH INV 4-2-2026'!$A$2:$C$2914,3,0),"")</f>
        <v>0</v>
      </c>
      <c r="J2392" s="1">
        <f>I2392/(C2392/3)</f>
        <v>0</v>
      </c>
      <c r="K2392" s="5" t="str">
        <f>IF((I2392&gt;C2392),"X","")</f>
        <v/>
      </c>
      <c r="L2392" s="7">
        <f>(C2392/3)*13</f>
        <v>5.2254113207547181</v>
      </c>
      <c r="M2392" s="7">
        <f>I2392-L2392</f>
        <v>-5.2254113207547181</v>
      </c>
      <c r="N2392" s="6">
        <f>C2392/$C$2</f>
        <v>5.2023639435352906E-6</v>
      </c>
      <c r="O2392" s="5" t="s">
        <v>27882</v>
      </c>
      <c r="P2392" t="str">
        <f>VLOOKUP(A2392,'External $ Guide'!$A$2:$L$11545,3,0)</f>
        <v>Replenish</v>
      </c>
      <c r="Q2392" t="str">
        <f>VLOOKUP(A2392,'External $ Guide'!$A$2:$L$11545,4,0)</f>
        <v>Retail</v>
      </c>
      <c r="R2392" t="str">
        <f>VLOOKUP(A2392,'External $ Guide'!$A$2:$L$11545,5,0)</f>
        <v>Active</v>
      </c>
      <c r="S2392" t="str">
        <f>IFERROR(VLOOKUP(A2392,'Broker &amp; Vendor'!$A$2:$C$11545,3,0),"")</f>
        <v>Kentucky Peerless Distilling Company, LLC</v>
      </c>
      <c r="T2392" t="str">
        <f>IFERROR(VLOOKUP(A2392,'Broker &amp; Vendor'!$A$2:$C$11545,2,0),"")</f>
        <v>RNDC</v>
      </c>
    </row>
    <row r="2393" spans="1:20" x14ac:dyDescent="0.25">
      <c r="A2393" t="s">
        <v>4784</v>
      </c>
      <c r="B2393" t="s">
        <v>690</v>
      </c>
      <c r="C2393" s="10">
        <v>1.1920754716981135</v>
      </c>
      <c r="D2393" s="10">
        <v>1.1920754716981135</v>
      </c>
      <c r="E2393" s="1">
        <v>3</v>
      </c>
      <c r="F2393" s="3">
        <f>((E2393/53)*6)*3</f>
        <v>1.0188679245283021</v>
      </c>
      <c r="G2393" s="4">
        <f>VLOOKUP(A2393,'R12 Trend'!$A$4:$B$6433,2,0)</f>
        <v>0.17</v>
      </c>
      <c r="H2393" s="10" t="str">
        <f>IFERROR(VLOOKUP(A2393,'DDS Needs'!$A$4:$F$767,6,0),"")</f>
        <v/>
      </c>
      <c r="I2393" s="1">
        <f>IFERROR(VLOOKUP(A2393,'WH INV 4-2-2026'!$A$2:$C$2914,3,0),"")</f>
        <v>43</v>
      </c>
      <c r="J2393" s="1">
        <f>I2393/(C2393/3)</f>
        <v>108.21462488129153</v>
      </c>
      <c r="K2393" s="5" t="str">
        <f>IF((I2393&gt;C2393),"X","")</f>
        <v>X</v>
      </c>
      <c r="L2393" s="7">
        <f>(C2393/3)*13</f>
        <v>5.1656603773584919</v>
      </c>
      <c r="M2393" s="7">
        <f>I2393-L2393</f>
        <v>37.834339622641508</v>
      </c>
      <c r="N2393" s="6">
        <f>C2393/$C$2</f>
        <v>5.1428765396859324E-6</v>
      </c>
      <c r="O2393" s="5" t="s">
        <v>27882</v>
      </c>
      <c r="P2393" t="str">
        <f>VLOOKUP(A2393,'External $ Guide'!$A$2:$L$11545,3,0)</f>
        <v>SpecOrder</v>
      </c>
      <c r="Q2393" t="str">
        <f>VLOOKUP(A2393,'External $ Guide'!$A$2:$L$11545,4,0)</f>
        <v>Wholesale</v>
      </c>
      <c r="R2393" t="str">
        <f>VLOOKUP(A2393,'External $ Guide'!$A$2:$L$11545,5,0)</f>
        <v>Active</v>
      </c>
      <c r="S2393" t="str">
        <f>IFERROR(VLOOKUP(A2393,'Broker &amp; Vendor'!$A$2:$C$11545,3,0),"")</f>
        <v>PERNOD RICARD USA</v>
      </c>
      <c r="T2393" t="str">
        <f>IFERROR(VLOOKUP(A2393,'Broker &amp; Vendor'!$A$2:$C$11545,2,0),"")</f>
        <v>UNITED</v>
      </c>
    </row>
    <row r="2394" spans="1:20" x14ac:dyDescent="0.25">
      <c r="A2394" t="s">
        <v>6410</v>
      </c>
      <c r="B2394" t="s">
        <v>2316</v>
      </c>
      <c r="C2394" s="10">
        <v>1.1886792452830188</v>
      </c>
      <c r="D2394" s="10">
        <v>1.1886792452830188</v>
      </c>
      <c r="E2394" s="1">
        <v>3.5</v>
      </c>
      <c r="F2394" s="3">
        <f>((E2394/53)*6)*3</f>
        <v>1.1886792452830188</v>
      </c>
      <c r="G2394" s="4">
        <f>VLOOKUP(A2394,'R12 Trend'!$A$4:$B$6433,2,0)</f>
        <v>0</v>
      </c>
      <c r="H2394" s="10" t="str">
        <f>IFERROR(VLOOKUP(A2394,'DDS Needs'!$A$4:$F$767,6,0),"")</f>
        <v/>
      </c>
      <c r="I2394" s="1" t="str">
        <f>IFERROR(VLOOKUP(A2394,'WH INV 4-2-2026'!$A$2:$C$2914,3,0),"")</f>
        <v/>
      </c>
      <c r="J2394" s="1" t="e">
        <f>I2394/(C2394/3)</f>
        <v>#VALUE!</v>
      </c>
      <c r="K2394" s="5" t="str">
        <f>IF((I2394&gt;C2394),"X","")</f>
        <v>X</v>
      </c>
      <c r="L2394" s="7">
        <f>(C2394/3)*13</f>
        <v>5.1509433962264151</v>
      </c>
      <c r="M2394" s="7" t="e">
        <f>I2394-L2394</f>
        <v>#VALUE!</v>
      </c>
      <c r="N2394" s="6">
        <f>C2394/$C$2</f>
        <v>5.1282244697722959E-6</v>
      </c>
      <c r="O2394" s="5" t="s">
        <v>27882</v>
      </c>
      <c r="P2394" t="str">
        <f>VLOOKUP(A2394,'External $ Guide'!$A$2:$L$11545,3,0)</f>
        <v>NoReplen</v>
      </c>
      <c r="Q2394" t="str">
        <f>VLOOKUP(A2394,'External $ Guide'!$A$2:$L$11545,4,0)</f>
        <v>Retail</v>
      </c>
      <c r="R2394" t="str">
        <f>VLOOKUP(A2394,'External $ Guide'!$A$2:$L$11545,5,0)</f>
        <v>Active</v>
      </c>
      <c r="S2394" t="str">
        <f>IFERROR(VLOOKUP(A2394,'Broker &amp; Vendor'!$A$2:$C$11545,3,0),"")</f>
        <v>SAZERAC CO INC</v>
      </c>
      <c r="T2394" t="str">
        <f>IFERROR(VLOOKUP(A2394,'Broker &amp; Vendor'!$A$2:$C$11545,2,0),"")</f>
        <v>UNITED</v>
      </c>
    </row>
    <row r="2395" spans="1:20" x14ac:dyDescent="0.25">
      <c r="A2395" t="s">
        <v>5544</v>
      </c>
      <c r="B2395" t="s">
        <v>1450</v>
      </c>
      <c r="C2395" s="10">
        <v>1.1767924528301885</v>
      </c>
      <c r="D2395" s="10">
        <v>1.1767924528301885</v>
      </c>
      <c r="E2395" s="1">
        <v>4.5</v>
      </c>
      <c r="F2395" s="3">
        <f>((E2395/53)*6)*3</f>
        <v>1.5283018867924527</v>
      </c>
      <c r="G2395" s="4">
        <f>VLOOKUP(A2395,'R12 Trend'!$A$4:$B$6433,2,0)</f>
        <v>-0.23</v>
      </c>
      <c r="H2395" s="10" t="str">
        <f>IFERROR(VLOOKUP(A2395,'DDS Needs'!$A$4:$F$767,6,0),"")</f>
        <v/>
      </c>
      <c r="I2395" s="1">
        <f>IFERROR(VLOOKUP(A2395,'WH INV 4-2-2026'!$A$2:$C$2914,3,0),"")</f>
        <v>0.33333299999999999</v>
      </c>
      <c r="J2395" s="1">
        <f>I2395/(C2395/3)</f>
        <v>0.84976666666666678</v>
      </c>
      <c r="K2395" s="5" t="str">
        <f>IF((I2395&gt;C2395),"X","")</f>
        <v/>
      </c>
      <c r="L2395" s="7">
        <f>(C2395/3)*13</f>
        <v>5.0994339622641505</v>
      </c>
      <c r="M2395" s="7">
        <f>I2395-L2395</f>
        <v>-4.7661009622641508</v>
      </c>
      <c r="N2395" s="6">
        <f>C2395/$C$2</f>
        <v>5.0769422250745726E-6</v>
      </c>
      <c r="O2395" s="5" t="s">
        <v>27882</v>
      </c>
      <c r="P2395" t="str">
        <f>VLOOKUP(A2395,'External $ Guide'!$A$2:$L$11545,3,0)</f>
        <v>NoReplen</v>
      </c>
      <c r="Q2395" t="str">
        <f>VLOOKUP(A2395,'External $ Guide'!$A$2:$L$11545,4,0)</f>
        <v>Special order</v>
      </c>
      <c r="R2395" t="str">
        <f>VLOOKUP(A2395,'External $ Guide'!$A$2:$L$11545,5,0)</f>
        <v>Active</v>
      </c>
      <c r="S2395" t="str">
        <f>IFERROR(VLOOKUP(A2395,'Broker &amp; Vendor'!$A$2:$C$11545,3,0),"")</f>
        <v>PERNOD RICARD USA</v>
      </c>
      <c r="T2395" t="str">
        <f>IFERROR(VLOOKUP(A2395,'Broker &amp; Vendor'!$A$2:$C$11545,2,0),"")</f>
        <v>SGWS- AMERICAN LIBERTY DIVISION</v>
      </c>
    </row>
    <row r="2396" spans="1:20" x14ac:dyDescent="0.25">
      <c r="A2396" t="s">
        <v>7835</v>
      </c>
      <c r="B2396" t="s">
        <v>3741</v>
      </c>
      <c r="C2396" s="10">
        <v>1.1716981132075472</v>
      </c>
      <c r="D2396" s="10">
        <v>1.1716981132075472</v>
      </c>
      <c r="E2396" s="1">
        <v>5</v>
      </c>
      <c r="F2396" s="3">
        <f>((E2396/53)*6)*3</f>
        <v>1.6981132075471701</v>
      </c>
      <c r="G2396" s="4">
        <f>VLOOKUP(A2396,'R12 Trend'!$A$4:$B$6433,2,0)</f>
        <v>-0.31</v>
      </c>
      <c r="H2396" s="10" t="str">
        <f>IFERROR(VLOOKUP(A2396,'DDS Needs'!$A$4:$F$767,6,0),"")</f>
        <v/>
      </c>
      <c r="I2396" s="1">
        <f>IFERROR(VLOOKUP(A2396,'WH INV 4-2-2026'!$A$2:$C$2914,3,0),"")</f>
        <v>176</v>
      </c>
      <c r="J2396" s="1">
        <f>I2396/(C2396/3)</f>
        <v>450.62801932367148</v>
      </c>
      <c r="K2396" s="5" t="str">
        <f>IF((I2396&gt;C2396),"X","")</f>
        <v>X</v>
      </c>
      <c r="L2396" s="7">
        <f>(C2396/3)*13</f>
        <v>5.0773584905660378</v>
      </c>
      <c r="M2396" s="7">
        <f>I2396-L2396</f>
        <v>170.92264150943396</v>
      </c>
      <c r="N2396" s="6">
        <f>C2396/$C$2</f>
        <v>5.0549641202041207E-6</v>
      </c>
      <c r="O2396" s="5" t="s">
        <v>27882</v>
      </c>
      <c r="P2396" t="str">
        <f>VLOOKUP(A2396,'External $ Guide'!$A$2:$L$11545,3,0)</f>
        <v>Replenish</v>
      </c>
      <c r="Q2396" t="str">
        <f>VLOOKUP(A2396,'External $ Guide'!$A$2:$L$11545,4,0)</f>
        <v>Wholesale</v>
      </c>
      <c r="R2396" t="str">
        <f>VLOOKUP(A2396,'External $ Guide'!$A$2:$L$11545,5,0)</f>
        <v>Active</v>
      </c>
      <c r="S2396" t="str">
        <f>IFERROR(VLOOKUP(A2396,'Broker &amp; Vendor'!$A$2:$C$11545,3,0),"")</f>
        <v>DIAGEO NORTH AMERICA INC</v>
      </c>
      <c r="T2396" t="str">
        <f>IFERROR(VLOOKUP(A2396,'Broker &amp; Vendor'!$A$2:$C$11545,2,0),"")</f>
        <v>SGWS- COASTAL PACIFIC DIVISION</v>
      </c>
    </row>
    <row r="2397" spans="1:20" x14ac:dyDescent="0.25">
      <c r="A2397" t="s">
        <v>6652</v>
      </c>
      <c r="B2397" t="s">
        <v>2558</v>
      </c>
      <c r="C2397" s="10">
        <v>1.1617471698113211</v>
      </c>
      <c r="D2397" s="10">
        <v>1.1617471698113211</v>
      </c>
      <c r="E2397" s="1">
        <v>4.33</v>
      </c>
      <c r="F2397" s="3">
        <f>((E2397/53)*6)*3</f>
        <v>1.4705660377358494</v>
      </c>
      <c r="G2397" s="4">
        <f>VLOOKUP(A2397,'R12 Trend'!$A$4:$B$6433,2,0)</f>
        <v>-0.21</v>
      </c>
      <c r="H2397" s="10" t="str">
        <f>IFERROR(VLOOKUP(A2397,'DDS Needs'!$A$4:$F$767,6,0),"")</f>
        <v/>
      </c>
      <c r="I2397" s="1">
        <f>IFERROR(VLOOKUP(A2397,'WH INV 4-2-2026'!$A$2:$C$2914,3,0),"")</f>
        <v>14</v>
      </c>
      <c r="J2397" s="1">
        <f>I2397/(C2397/3)</f>
        <v>36.152444431451642</v>
      </c>
      <c r="K2397" s="5" t="str">
        <f>IF((I2397&gt;C2397),"X","")</f>
        <v>X</v>
      </c>
      <c r="L2397" s="7">
        <f>(C2397/3)*13</f>
        <v>5.0342377358490582</v>
      </c>
      <c r="M2397" s="7">
        <f>I2397-L2397</f>
        <v>8.9657622641509427</v>
      </c>
      <c r="N2397" s="6">
        <f>C2397/$C$2</f>
        <v>5.0120335553571704E-6</v>
      </c>
      <c r="O2397" s="5" t="s">
        <v>27882</v>
      </c>
      <c r="P2397" t="str">
        <f>VLOOKUP(A2397,'External $ Guide'!$A$2:$L$11545,3,0)</f>
        <v>Replenish</v>
      </c>
      <c r="Q2397" t="str">
        <f>VLOOKUP(A2397,'External $ Guide'!$A$2:$L$11545,4,0)</f>
        <v>Retail</v>
      </c>
      <c r="R2397" t="str">
        <f>VLOOKUP(A2397,'External $ Guide'!$A$2:$L$11545,5,0)</f>
        <v>Active</v>
      </c>
      <c r="S2397" t="str">
        <f>IFERROR(VLOOKUP(A2397,'Broker &amp; Vendor'!$A$2:$C$11545,3,0),"")</f>
        <v>MOET HENNESSY USA INC</v>
      </c>
      <c r="T2397" t="str">
        <f>IFERROR(VLOOKUP(A2397,'Broker &amp; Vendor'!$A$2:$C$11545,2,0),"")</f>
        <v>SGWS- COASTAL PACIFIC DIVISION</v>
      </c>
    </row>
    <row r="2398" spans="1:20" x14ac:dyDescent="0.25">
      <c r="A2398" t="s">
        <v>6310</v>
      </c>
      <c r="B2398" t="s">
        <v>2216</v>
      </c>
      <c r="C2398" s="10">
        <v>1.157433962264151</v>
      </c>
      <c r="D2398" s="10">
        <v>1.157433962264151</v>
      </c>
      <c r="E2398" s="1">
        <v>2.84</v>
      </c>
      <c r="F2398" s="3">
        <f>((E2398/53)*6)*3</f>
        <v>0.96452830188679251</v>
      </c>
      <c r="G2398" s="4">
        <f>VLOOKUP(A2398,'R12 Trend'!$A$4:$B$6433,2,0)</f>
        <v>0.72</v>
      </c>
      <c r="H2398" s="10" t="str">
        <f>IFERROR(VLOOKUP(A2398,'DDS Needs'!$A$4:$F$767,6,0),"")</f>
        <v/>
      </c>
      <c r="I2398" s="1" t="str">
        <f>IFERROR(VLOOKUP(A2398,'WH INV 4-2-2026'!$A$2:$C$2914,3,0),"")</f>
        <v/>
      </c>
      <c r="J2398" s="1" t="e">
        <f>I2398/(C2398/3)</f>
        <v>#VALUE!</v>
      </c>
      <c r="K2398" s="5" t="str">
        <f>IF((I2398&gt;C2398),"X","")</f>
        <v>X</v>
      </c>
      <c r="L2398" s="7">
        <f>(C2398/3)*13</f>
        <v>5.0155471698113203</v>
      </c>
      <c r="M2398" s="7" t="e">
        <f>I2398-L2398</f>
        <v>#VALUE!</v>
      </c>
      <c r="N2398" s="6">
        <f>C2398/$C$2</f>
        <v>4.9934254265668531E-6</v>
      </c>
      <c r="O2398" s="5" t="s">
        <v>27882</v>
      </c>
      <c r="P2398" t="str">
        <f>VLOOKUP(A2398,'External $ Guide'!$A$2:$L$11545,3,0)</f>
        <v>NoReplen</v>
      </c>
      <c r="Q2398" t="str">
        <f>VLOOKUP(A2398,'External $ Guide'!$A$2:$L$11545,4,0)</f>
        <v>Retail</v>
      </c>
      <c r="R2398" t="str">
        <f>VLOOKUP(A2398,'External $ Guide'!$A$2:$L$11545,5,0)</f>
        <v>Active</v>
      </c>
      <c r="S2398" t="str">
        <f>IFERROR(VLOOKUP(A2398,'Broker &amp; Vendor'!$A$2:$C$11545,3,0),"")</f>
        <v>BACARDI USA INC</v>
      </c>
      <c r="T2398" t="str">
        <f>IFERROR(VLOOKUP(A2398,'Broker &amp; Vendor'!$A$2:$C$11545,2,0),"")</f>
        <v>SGWS- TRANSATLANTIC DIVISION</v>
      </c>
    </row>
    <row r="2399" spans="1:20" x14ac:dyDescent="0.25">
      <c r="A2399" t="s">
        <v>7168</v>
      </c>
      <c r="B2399" t="s">
        <v>3074</v>
      </c>
      <c r="C2399" s="10">
        <v>1.1521358490566036</v>
      </c>
      <c r="D2399" s="10">
        <v>1.1521358490566036</v>
      </c>
      <c r="E2399" s="1">
        <v>15.42</v>
      </c>
      <c r="F2399" s="3">
        <f>((E2399/53)*6)*3</f>
        <v>5.2369811320754716</v>
      </c>
      <c r="G2399" s="4">
        <f>VLOOKUP(A2399,'R12 Trend'!$A$4:$B$6433,2,0)</f>
        <v>-0.78</v>
      </c>
      <c r="H2399" s="10" t="str">
        <f>IFERROR(VLOOKUP(A2399,'DDS Needs'!$A$4:$F$767,6,0),"")</f>
        <v/>
      </c>
      <c r="I2399" s="1">
        <f>IFERROR(VLOOKUP(A2399,'WH INV 4-2-2026'!$A$2:$C$2914,3,0),"")</f>
        <v>48</v>
      </c>
      <c r="J2399" s="1">
        <f>I2399/(C2399/3)</f>
        <v>124.98526117203161</v>
      </c>
      <c r="K2399" s="5" t="str">
        <f>IF((I2399&gt;C2399),"X","")</f>
        <v>X</v>
      </c>
      <c r="L2399" s="7">
        <f>(C2399/3)*13</f>
        <v>4.9925886792452818</v>
      </c>
      <c r="M2399" s="7">
        <f>I2399-L2399</f>
        <v>43.00741132075472</v>
      </c>
      <c r="N2399" s="6">
        <f>C2399/$C$2</f>
        <v>4.9705681975015808E-6</v>
      </c>
      <c r="O2399" s="5" t="s">
        <v>27882</v>
      </c>
      <c r="P2399" t="str">
        <f>VLOOKUP(A2399,'External $ Guide'!$A$2:$L$11545,3,0)</f>
        <v>Replenish</v>
      </c>
      <c r="Q2399" t="str">
        <f>VLOOKUP(A2399,'External $ Guide'!$A$2:$L$11545,4,0)</f>
        <v>Retail</v>
      </c>
      <c r="R2399" t="str">
        <f>VLOOKUP(A2399,'External $ Guide'!$A$2:$L$11545,5,0)</f>
        <v>Active</v>
      </c>
      <c r="S2399" t="str">
        <f>IFERROR(VLOOKUP(A2399,'Broker &amp; Vendor'!$A$2:$C$11545,3,0),"")</f>
        <v>TEMPERANCE DISTILLING CO.</v>
      </c>
      <c r="T2399" t="str">
        <f>IFERROR(VLOOKUP(A2399,'Broker &amp; Vendor'!$A$2:$C$11545,2,0),"")</f>
        <v>RNDC</v>
      </c>
    </row>
    <row r="2400" spans="1:20" x14ac:dyDescent="0.25">
      <c r="A2400" t="s">
        <v>5042</v>
      </c>
      <c r="B2400" t="s">
        <v>948</v>
      </c>
      <c r="C2400" s="10">
        <v>1.1467018867924528</v>
      </c>
      <c r="D2400" s="10">
        <v>1.1467018867924528</v>
      </c>
      <c r="E2400" s="1">
        <v>7.34</v>
      </c>
      <c r="F2400" s="3">
        <f>((E2400/53)*6)*3</f>
        <v>2.4928301886792452</v>
      </c>
      <c r="G2400" s="4">
        <f>VLOOKUP(A2400,'R12 Trend'!$A$4:$B$6433,2,0)</f>
        <v>-0.54</v>
      </c>
      <c r="H2400" s="10" t="str">
        <f>IFERROR(VLOOKUP(A2400,'DDS Needs'!$A$4:$F$767,6,0),"")</f>
        <v/>
      </c>
      <c r="I2400" s="1" t="str">
        <f>IFERROR(VLOOKUP(A2400,'WH INV 4-2-2026'!$A$2:$C$2914,3,0),"")</f>
        <v/>
      </c>
      <c r="J2400" s="1" t="e">
        <f>I2400/(C2400/3)</f>
        <v>#VALUE!</v>
      </c>
      <c r="K2400" s="5" t="str">
        <f>IF((I2400&gt;C2400),"X","")</f>
        <v>X</v>
      </c>
      <c r="L2400" s="7">
        <f>(C2400/3)*13</f>
        <v>4.9690415094339615</v>
      </c>
      <c r="M2400" s="7" t="e">
        <f>I2400-L2400</f>
        <v>#VALUE!</v>
      </c>
      <c r="N2400" s="6">
        <f>C2400/$C$2</f>
        <v>4.9471248856397657E-6</v>
      </c>
      <c r="O2400" s="5" t="s">
        <v>27882</v>
      </c>
      <c r="P2400" t="str">
        <f>VLOOKUP(A2400,'External $ Guide'!$A$2:$L$11545,3,0)</f>
        <v>Replenish</v>
      </c>
      <c r="Q2400" t="str">
        <f>VLOOKUP(A2400,'External $ Guide'!$A$2:$L$11545,4,0)</f>
        <v>Retail</v>
      </c>
      <c r="R2400" t="str">
        <f>VLOOKUP(A2400,'External $ Guide'!$A$2:$L$11545,5,0)</f>
        <v>Active</v>
      </c>
      <c r="S2400" t="str">
        <f>IFERROR(VLOOKUP(A2400,'Broker &amp; Vendor'!$A$2:$C$11545,3,0),"")</f>
        <v>ALTAMAR BRANDS LLC.</v>
      </c>
      <c r="T2400" t="str">
        <f>IFERROR(VLOOKUP(A2400,'Broker &amp; Vendor'!$A$2:$C$11545,2,0),"")</f>
        <v>RNDC</v>
      </c>
    </row>
    <row r="2401" spans="1:20" x14ac:dyDescent="0.25">
      <c r="A2401" t="s">
        <v>5955</v>
      </c>
      <c r="B2401" t="s">
        <v>1861</v>
      </c>
      <c r="C2401" s="10">
        <v>1.130943396226415</v>
      </c>
      <c r="D2401" s="10">
        <v>1.130943396226415</v>
      </c>
      <c r="E2401" s="1">
        <v>3.33</v>
      </c>
      <c r="F2401" s="3">
        <f>((E2401/53)*6)*3</f>
        <v>1.130943396226415</v>
      </c>
      <c r="G2401" s="4">
        <f>VLOOKUP(A2401,'R12 Trend'!$A$4:$B$6433,2,0)</f>
        <v>0</v>
      </c>
      <c r="H2401" s="10" t="str">
        <f>IFERROR(VLOOKUP(A2401,'DDS Needs'!$A$4:$F$767,6,0),"")</f>
        <v/>
      </c>
      <c r="I2401" s="1">
        <f>IFERROR(VLOOKUP(A2401,'WH INV 4-2-2026'!$A$2:$C$2914,3,0),"")</f>
        <v>7</v>
      </c>
      <c r="J2401" s="1">
        <f>I2401/(C2401/3)</f>
        <v>18.568568568568569</v>
      </c>
      <c r="K2401" s="5" t="str">
        <f>IF((I2401&gt;C2401),"X","")</f>
        <v>X</v>
      </c>
      <c r="L2401" s="7">
        <f>(C2401/3)*13</f>
        <v>4.9007547169811314</v>
      </c>
      <c r="M2401" s="7">
        <f>I2401-L2401</f>
        <v>2.0992452830188686</v>
      </c>
      <c r="N2401" s="6">
        <f>C2401/$C$2</f>
        <v>4.8791392812404982E-6</v>
      </c>
      <c r="O2401" s="5" t="s">
        <v>27882</v>
      </c>
      <c r="P2401" t="str">
        <f>VLOOKUP(A2401,'External $ Guide'!$A$2:$L$11545,3,0)</f>
        <v>NoReplen</v>
      </c>
      <c r="Q2401" t="str">
        <f>VLOOKUP(A2401,'External $ Guide'!$A$2:$L$11545,4,0)</f>
        <v>Special order</v>
      </c>
      <c r="R2401" t="str">
        <f>VLOOKUP(A2401,'External $ Guide'!$A$2:$L$11545,5,0)</f>
        <v>Active</v>
      </c>
      <c r="S2401" t="str">
        <f>IFERROR(VLOOKUP(A2401,'Broker &amp; Vendor'!$A$2:$C$11545,3,0),"")</f>
        <v>WESTERN SPIRITS BEVERAGE CO.</v>
      </c>
      <c r="T2401" t="str">
        <f>IFERROR(VLOOKUP(A2401,'Broker &amp; Vendor'!$A$2:$C$11545,2,0),"")</f>
        <v>RNDC</v>
      </c>
    </row>
    <row r="2402" spans="1:20" x14ac:dyDescent="0.25">
      <c r="A2402" t="s">
        <v>4804</v>
      </c>
      <c r="B2402" t="s">
        <v>710</v>
      </c>
      <c r="C2402" s="10">
        <v>1.130943396226415</v>
      </c>
      <c r="D2402" s="10">
        <v>1.130943396226415</v>
      </c>
      <c r="E2402" s="1">
        <v>3.33</v>
      </c>
      <c r="F2402" s="3">
        <f>((E2402/53)*6)*3</f>
        <v>1.130943396226415</v>
      </c>
      <c r="G2402" s="4">
        <f>VLOOKUP(A2402,'R12 Trend'!$A$4:$B$6433,2,0)</f>
        <v>0</v>
      </c>
      <c r="H2402" s="10" t="str">
        <f>IFERROR(VLOOKUP(A2402,'DDS Needs'!$A$4:$F$767,6,0),"")</f>
        <v/>
      </c>
      <c r="I2402" s="1">
        <f>IFERROR(VLOOKUP(A2402,'WH INV 4-2-2026'!$A$2:$C$2914,3,0),"")</f>
        <v>6</v>
      </c>
      <c r="J2402" s="1">
        <f>I2402/(C2402/3)</f>
        <v>15.915915915915917</v>
      </c>
      <c r="K2402" s="5" t="str">
        <f>IF((I2402&gt;C2402),"X","")</f>
        <v>X</v>
      </c>
      <c r="L2402" s="7">
        <f>(C2402/3)*13</f>
        <v>4.9007547169811314</v>
      </c>
      <c r="M2402" s="7">
        <f>I2402-L2402</f>
        <v>1.0992452830188686</v>
      </c>
      <c r="N2402" s="6">
        <f>C2402/$C$2</f>
        <v>4.8791392812404982E-6</v>
      </c>
      <c r="O2402" s="5" t="s">
        <v>27882</v>
      </c>
      <c r="P2402" t="str">
        <f>VLOOKUP(A2402,'External $ Guide'!$A$2:$L$11545,3,0)</f>
        <v>SpecOrder</v>
      </c>
      <c r="Q2402" t="str">
        <f>VLOOKUP(A2402,'External $ Guide'!$A$2:$L$11545,4,0)</f>
        <v>Wholesale</v>
      </c>
      <c r="R2402" t="str">
        <f>VLOOKUP(A2402,'External $ Guide'!$A$2:$L$11545,5,0)</f>
        <v>Active</v>
      </c>
      <c r="S2402" t="str">
        <f>IFERROR(VLOOKUP(A2402,'Broker &amp; Vendor'!$A$2:$C$11545,3,0),"")</f>
        <v>PROXIMO SPIRITS INC.</v>
      </c>
      <c r="T2402" t="str">
        <f>IFERROR(VLOOKUP(A2402,'Broker &amp; Vendor'!$A$2:$C$11545,2,0),"")</f>
        <v>JOHNSON BROTHERS</v>
      </c>
    </row>
    <row r="2403" spans="1:20" x14ac:dyDescent="0.25">
      <c r="A2403" t="s">
        <v>6390</v>
      </c>
      <c r="B2403" t="s">
        <v>2296</v>
      </c>
      <c r="C2403" s="10">
        <v>1.1292452830188677</v>
      </c>
      <c r="D2403" s="10">
        <v>1.1292452830188677</v>
      </c>
      <c r="E2403" s="1">
        <v>3.5</v>
      </c>
      <c r="F2403" s="3">
        <f>((E2403/53)*6)*3</f>
        <v>1.1886792452830188</v>
      </c>
      <c r="G2403" s="4">
        <f>VLOOKUP(A2403,'R12 Trend'!$A$4:$B$6433,2,0)</f>
        <v>-0.05</v>
      </c>
      <c r="H2403" s="10" t="str">
        <f>IFERROR(VLOOKUP(A2403,'DDS Needs'!$A$4:$F$767,6,0),"")</f>
        <v/>
      </c>
      <c r="I2403" s="1">
        <f>IFERROR(VLOOKUP(A2403,'WH INV 4-2-2026'!$A$2:$C$2914,3,0),"")</f>
        <v>63</v>
      </c>
      <c r="J2403" s="1">
        <f>I2403/(C2403/3)</f>
        <v>167.36842105263162</v>
      </c>
      <c r="K2403" s="5" t="str">
        <f>IF((I2403&gt;C2403),"X","")</f>
        <v>X</v>
      </c>
      <c r="L2403" s="7">
        <f>(C2403/3)*13</f>
        <v>4.893396226415093</v>
      </c>
      <c r="M2403" s="7">
        <f>I2403-L2403</f>
        <v>58.106603773584908</v>
      </c>
      <c r="N2403" s="6">
        <f>C2403/$C$2</f>
        <v>4.8718132462836803E-6</v>
      </c>
      <c r="O2403" s="5" t="s">
        <v>27882</v>
      </c>
      <c r="P2403" t="str">
        <f>VLOOKUP(A2403,'External $ Guide'!$A$2:$L$11545,3,0)</f>
        <v>Replenish</v>
      </c>
      <c r="Q2403" t="str">
        <f>VLOOKUP(A2403,'External $ Guide'!$A$2:$L$11545,4,0)</f>
        <v>Retail</v>
      </c>
      <c r="R2403" t="str">
        <f>VLOOKUP(A2403,'External $ Guide'!$A$2:$L$11545,5,0)</f>
        <v>Active</v>
      </c>
      <c r="S2403" t="str">
        <f>IFERROR(VLOOKUP(A2403,'Broker &amp; Vendor'!$A$2:$C$11545,3,0),"")</f>
        <v>PARK STREET IMPORTS /</v>
      </c>
      <c r="T2403" t="str">
        <f>IFERROR(VLOOKUP(A2403,'Broker &amp; Vendor'!$A$2:$C$11545,2,0),"")</f>
        <v>UNITED</v>
      </c>
    </row>
    <row r="2404" spans="1:20" x14ac:dyDescent="0.25">
      <c r="A2404" t="s">
        <v>7167</v>
      </c>
      <c r="B2404" t="s">
        <v>3073</v>
      </c>
      <c r="C2404" s="10">
        <v>1.1268679245283018</v>
      </c>
      <c r="D2404" s="10">
        <v>1.1268679245283018</v>
      </c>
      <c r="E2404" s="1">
        <v>16.59</v>
      </c>
      <c r="F2404" s="3">
        <f>((E2404/53)*6)*3</f>
        <v>5.6343396226415106</v>
      </c>
      <c r="G2404" s="4">
        <f>VLOOKUP(A2404,'R12 Trend'!$A$4:$B$6433,2,0)</f>
        <v>-0.8</v>
      </c>
      <c r="H2404" s="10" t="str">
        <f>IFERROR(VLOOKUP(A2404,'DDS Needs'!$A$4:$F$767,6,0),"")</f>
        <v/>
      </c>
      <c r="I2404" s="1">
        <f>IFERROR(VLOOKUP(A2404,'WH INV 4-2-2026'!$A$2:$C$2914,3,0),"")</f>
        <v>34</v>
      </c>
      <c r="J2404" s="1">
        <f>I2404/(C2404/3)</f>
        <v>90.516375326501915</v>
      </c>
      <c r="K2404" s="5" t="str">
        <f>IF((I2404&gt;C2404),"X","")</f>
        <v>X</v>
      </c>
      <c r="L2404" s="7">
        <f>(C2404/3)*13</f>
        <v>4.8830943396226409</v>
      </c>
      <c r="M2404" s="7">
        <f>I2404-L2404</f>
        <v>29.116905660377359</v>
      </c>
      <c r="N2404" s="6">
        <f>C2404/$C$2</f>
        <v>4.861556797344136E-6</v>
      </c>
      <c r="O2404" s="5" t="s">
        <v>27882</v>
      </c>
      <c r="P2404" t="str">
        <f>VLOOKUP(A2404,'External $ Guide'!$A$2:$L$11545,3,0)</f>
        <v>Replenish</v>
      </c>
      <c r="Q2404" t="str">
        <f>VLOOKUP(A2404,'External $ Guide'!$A$2:$L$11545,4,0)</f>
        <v>Retail</v>
      </c>
      <c r="R2404" t="str">
        <f>VLOOKUP(A2404,'External $ Guide'!$A$2:$L$11545,5,0)</f>
        <v>Active</v>
      </c>
      <c r="S2404" t="str">
        <f>IFERROR(VLOOKUP(A2404,'Broker &amp; Vendor'!$A$2:$C$11545,3,0),"")</f>
        <v>TEMPERANCE DISTILLING CO.</v>
      </c>
      <c r="T2404" t="str">
        <f>IFERROR(VLOOKUP(A2404,'Broker &amp; Vendor'!$A$2:$C$11545,2,0),"")</f>
        <v>RNDC</v>
      </c>
    </row>
    <row r="2405" spans="1:20" x14ac:dyDescent="0.25">
      <c r="A2405" t="s">
        <v>5623</v>
      </c>
      <c r="B2405" t="s">
        <v>1529</v>
      </c>
      <c r="C2405" s="10">
        <v>1.120754716981132</v>
      </c>
      <c r="D2405" s="10">
        <v>1.120754716981132</v>
      </c>
      <c r="E2405" s="1">
        <v>10</v>
      </c>
      <c r="F2405" s="3">
        <f>((E2405/53)*6)*3</f>
        <v>3.3962264150943402</v>
      </c>
      <c r="G2405" s="4">
        <f>VLOOKUP(A2405,'R12 Trend'!$A$4:$B$6433,2,0)</f>
        <v>-0.67</v>
      </c>
      <c r="H2405" s="10" t="str">
        <f>IFERROR(VLOOKUP(A2405,'DDS Needs'!$A$4:$F$767,6,0),"")</f>
        <v/>
      </c>
      <c r="I2405" s="1" t="str">
        <f>IFERROR(VLOOKUP(A2405,'WH INV 4-2-2026'!$A$2:$C$2914,3,0),"")</f>
        <v/>
      </c>
      <c r="J2405" s="1" t="e">
        <f>I2405/(C2405/3)</f>
        <v>#VALUE!</v>
      </c>
      <c r="K2405" s="5" t="str">
        <f>IF((I2405&gt;C2405),"X","")</f>
        <v>X</v>
      </c>
      <c r="L2405" s="7">
        <f>(C2405/3)*13</f>
        <v>4.8566037735849052</v>
      </c>
      <c r="M2405" s="7" t="e">
        <f>I2405-L2405</f>
        <v>#VALUE!</v>
      </c>
      <c r="N2405" s="6">
        <f>C2405/$C$2</f>
        <v>4.8351830714995927E-6</v>
      </c>
      <c r="O2405" s="5" t="s">
        <v>27882</v>
      </c>
      <c r="P2405" t="str">
        <f>VLOOKUP(A2405,'External $ Guide'!$A$2:$L$11545,3,0)</f>
        <v>SpecOrder</v>
      </c>
      <c r="Q2405" t="str">
        <f>VLOOKUP(A2405,'External $ Guide'!$A$2:$L$11545,4,0)</f>
        <v>Wholesale</v>
      </c>
      <c r="R2405" t="str">
        <f>VLOOKUP(A2405,'External $ Guide'!$A$2:$L$11545,5,0)</f>
        <v>Active</v>
      </c>
      <c r="S2405" t="str">
        <f>IFERROR(VLOOKUP(A2405,'Broker &amp; Vendor'!$A$2:$C$11545,3,0),"")</f>
        <v>KENTUCKY MIST MOONSHINE INC.</v>
      </c>
      <c r="T2405" t="str">
        <f>IFERROR(VLOOKUP(A2405,'Broker &amp; Vendor'!$A$2:$C$11545,2,0),"")</f>
        <v>OTHER</v>
      </c>
    </row>
    <row r="2406" spans="1:20" x14ac:dyDescent="0.25">
      <c r="A2406" t="s">
        <v>5626</v>
      </c>
      <c r="B2406" t="s">
        <v>1532</v>
      </c>
      <c r="C2406" s="10">
        <v>1.120754716981132</v>
      </c>
      <c r="D2406" s="10">
        <v>1.120754716981132</v>
      </c>
      <c r="E2406" s="1">
        <v>10</v>
      </c>
      <c r="F2406" s="3">
        <f>((E2406/53)*6)*3</f>
        <v>3.3962264150943402</v>
      </c>
      <c r="G2406" s="4">
        <f>VLOOKUP(A2406,'R12 Trend'!$A$4:$B$6433,2,0)</f>
        <v>-0.67</v>
      </c>
      <c r="H2406" s="10" t="str">
        <f>IFERROR(VLOOKUP(A2406,'DDS Needs'!$A$4:$F$767,6,0),"")</f>
        <v/>
      </c>
      <c r="I2406" s="1" t="str">
        <f>IFERROR(VLOOKUP(A2406,'WH INV 4-2-2026'!$A$2:$C$2914,3,0),"")</f>
        <v/>
      </c>
      <c r="J2406" s="1" t="e">
        <f>I2406/(C2406/3)</f>
        <v>#VALUE!</v>
      </c>
      <c r="K2406" s="5" t="str">
        <f>IF((I2406&gt;C2406),"X","")</f>
        <v>X</v>
      </c>
      <c r="L2406" s="7">
        <f>(C2406/3)*13</f>
        <v>4.8566037735849052</v>
      </c>
      <c r="M2406" s="7" t="e">
        <f>I2406-L2406</f>
        <v>#VALUE!</v>
      </c>
      <c r="N2406" s="6">
        <f>C2406/$C$2</f>
        <v>4.8351830714995927E-6</v>
      </c>
      <c r="O2406" s="5" t="s">
        <v>27882</v>
      </c>
      <c r="P2406" t="str">
        <f>VLOOKUP(A2406,'External $ Guide'!$A$2:$L$11545,3,0)</f>
        <v>SpecOrder</v>
      </c>
      <c r="Q2406" t="str">
        <f>VLOOKUP(A2406,'External $ Guide'!$A$2:$L$11545,4,0)</f>
        <v>Wholesale</v>
      </c>
      <c r="R2406" t="str">
        <f>VLOOKUP(A2406,'External $ Guide'!$A$2:$L$11545,5,0)</f>
        <v>Active</v>
      </c>
      <c r="S2406" t="str">
        <f>IFERROR(VLOOKUP(A2406,'Broker &amp; Vendor'!$A$2:$C$11545,3,0),"")</f>
        <v>KENTUCKY MIST MOONSHINE INC.</v>
      </c>
      <c r="T2406" t="str">
        <f>IFERROR(VLOOKUP(A2406,'Broker &amp; Vendor'!$A$2:$C$11545,2,0),"")</f>
        <v>OTHER</v>
      </c>
    </row>
    <row r="2407" spans="1:20" x14ac:dyDescent="0.25">
      <c r="A2407" t="s">
        <v>5459</v>
      </c>
      <c r="B2407" t="s">
        <v>1365</v>
      </c>
      <c r="C2407" s="10">
        <v>1.1202113207547169</v>
      </c>
      <c r="D2407" s="10">
        <v>1.1202113207547169</v>
      </c>
      <c r="E2407" s="1">
        <v>4.34</v>
      </c>
      <c r="F2407" s="3">
        <f>((E2407/53)*6)*3</f>
        <v>1.4739622641509433</v>
      </c>
      <c r="G2407" s="4">
        <f>VLOOKUP(A2407,'R12 Trend'!$A$4:$B$6433,2,0)</f>
        <v>-0.24</v>
      </c>
      <c r="H2407" s="10" t="str">
        <f>IFERROR(VLOOKUP(A2407,'DDS Needs'!$A$4:$F$767,6,0),"")</f>
        <v/>
      </c>
      <c r="I2407" s="1">
        <f>IFERROR(VLOOKUP(A2407,'WH INV 4-2-2026'!$A$2:$C$2914,3,0),"")</f>
        <v>6</v>
      </c>
      <c r="J2407" s="1">
        <f>I2407/(C2407/3)</f>
        <v>16.068396798447733</v>
      </c>
      <c r="K2407" s="5" t="str">
        <f>IF((I2407&gt;C2407),"X","")</f>
        <v>X</v>
      </c>
      <c r="L2407" s="7">
        <f>(C2407/3)*13</f>
        <v>4.8542490566037735</v>
      </c>
      <c r="M2407" s="7">
        <f>I2407-L2407</f>
        <v>1.1457509433962265</v>
      </c>
      <c r="N2407" s="6">
        <f>C2407/$C$2</f>
        <v>4.8328387403134107E-6</v>
      </c>
      <c r="O2407" s="5" t="s">
        <v>27882</v>
      </c>
      <c r="P2407" t="str">
        <f>VLOOKUP(A2407,'External $ Guide'!$A$2:$L$11545,3,0)</f>
        <v>Replenish</v>
      </c>
      <c r="Q2407" t="str">
        <f>VLOOKUP(A2407,'External $ Guide'!$A$2:$L$11545,4,0)</f>
        <v>Wholesale bottle</v>
      </c>
      <c r="R2407" t="str">
        <f>VLOOKUP(A2407,'External $ Guide'!$A$2:$L$11545,5,0)</f>
        <v>Active</v>
      </c>
      <c r="S2407" t="str">
        <f>IFERROR(VLOOKUP(A2407,'Broker &amp; Vendor'!$A$2:$C$11545,3,0),"")</f>
        <v>JOHN EMERALD DISTILLING</v>
      </c>
      <c r="T2407" t="str">
        <f>IFERROR(VLOOKUP(A2407,'Broker &amp; Vendor'!$A$2:$C$11545,2,0),"")</f>
        <v>UNITED</v>
      </c>
    </row>
    <row r="2408" spans="1:20" x14ac:dyDescent="0.25">
      <c r="A2408" t="s">
        <v>7916</v>
      </c>
      <c r="B2408" t="s">
        <v>3822</v>
      </c>
      <c r="C2408" s="10">
        <v>1.1102264150943397</v>
      </c>
      <c r="D2408" s="10">
        <v>1.1102264150943397</v>
      </c>
      <c r="E2408" s="1">
        <v>4.67</v>
      </c>
      <c r="F2408" s="3">
        <f>((E2408/53)*6)*3</f>
        <v>1.5860377358490567</v>
      </c>
      <c r="G2408" s="4">
        <f>VLOOKUP(A2408,'R12 Trend'!$A$4:$B$6433,2,0)</f>
        <v>-0.3</v>
      </c>
      <c r="H2408" s="10" t="str">
        <f>IFERROR(VLOOKUP(A2408,'DDS Needs'!$A$4:$F$767,6,0),"")</f>
        <v/>
      </c>
      <c r="I2408" s="1">
        <f>IFERROR(VLOOKUP(A2408,'WH INV 4-2-2026'!$A$2:$C$2914,3,0),"")</f>
        <v>32</v>
      </c>
      <c r="J2408" s="1">
        <f>I2408/(C2408/3)</f>
        <v>86.468848781482606</v>
      </c>
      <c r="K2408" s="5" t="str">
        <f>IF((I2408&gt;C2408),"X","")</f>
        <v>X</v>
      </c>
      <c r="L2408" s="7">
        <f>(C2408/3)*13</f>
        <v>4.8109811320754723</v>
      </c>
      <c r="M2408" s="7">
        <f>I2408-L2408</f>
        <v>27.189018867924528</v>
      </c>
      <c r="N2408" s="6">
        <f>C2408/$C$2</f>
        <v>4.7897616547673249E-6</v>
      </c>
      <c r="O2408" s="5" t="s">
        <v>27882</v>
      </c>
      <c r="P2408" t="str">
        <f>VLOOKUP(A2408,'External $ Guide'!$A$2:$L$11545,3,0)</f>
        <v>NoReplen</v>
      </c>
      <c r="Q2408" t="str">
        <f>VLOOKUP(A2408,'External $ Guide'!$A$2:$L$11545,4,0)</f>
        <v>Wholesale</v>
      </c>
      <c r="R2408" t="str">
        <f>VLOOKUP(A2408,'External $ Guide'!$A$2:$L$11545,5,0)</f>
        <v>Active</v>
      </c>
      <c r="S2408" t="str">
        <f>IFERROR(VLOOKUP(A2408,'Broker &amp; Vendor'!$A$2:$C$11545,3,0),"")</f>
        <v>REDMONT DISTILLING CO. LLC</v>
      </c>
      <c r="T2408" t="str">
        <f>IFERROR(VLOOKUP(A2408,'Broker &amp; Vendor'!$A$2:$C$11545,2,0),"")</f>
        <v>SGWS- CHAMPION DIVISION</v>
      </c>
    </row>
    <row r="2409" spans="1:20" x14ac:dyDescent="0.25">
      <c r="A2409" t="s">
        <v>5826</v>
      </c>
      <c r="B2409" t="s">
        <v>1732</v>
      </c>
      <c r="C2409" s="10">
        <v>1.1102264150943397</v>
      </c>
      <c r="D2409" s="10">
        <v>1.1102264150943397</v>
      </c>
      <c r="E2409" s="1">
        <v>4.67</v>
      </c>
      <c r="F2409" s="3">
        <f>((E2409/53)*6)*3</f>
        <v>1.5860377358490567</v>
      </c>
      <c r="G2409" s="4">
        <f>VLOOKUP(A2409,'R12 Trend'!$A$4:$B$6433,2,0)</f>
        <v>-0.3</v>
      </c>
      <c r="H2409" s="10" t="str">
        <f>IFERROR(VLOOKUP(A2409,'DDS Needs'!$A$4:$F$767,6,0),"")</f>
        <v/>
      </c>
      <c r="I2409" s="1">
        <f>IFERROR(VLOOKUP(A2409,'WH INV 4-2-2026'!$A$2:$C$2914,3,0),"")</f>
        <v>14</v>
      </c>
      <c r="J2409" s="1">
        <f>I2409/(C2409/3)</f>
        <v>37.830121341898639</v>
      </c>
      <c r="K2409" s="5" t="str">
        <f>IF((I2409&gt;C2409),"X","")</f>
        <v>X</v>
      </c>
      <c r="L2409" s="7">
        <f>(C2409/3)*13</f>
        <v>4.8109811320754723</v>
      </c>
      <c r="M2409" s="7">
        <f>I2409-L2409</f>
        <v>9.1890188679245277</v>
      </c>
      <c r="N2409" s="6">
        <f>C2409/$C$2</f>
        <v>4.7897616547673249E-6</v>
      </c>
      <c r="O2409" s="5" t="s">
        <v>27882</v>
      </c>
      <c r="P2409" t="str">
        <f>VLOOKUP(A2409,'External $ Guide'!$A$2:$L$11545,3,0)</f>
        <v>NoReplen</v>
      </c>
      <c r="Q2409" t="str">
        <f>VLOOKUP(A2409,'External $ Guide'!$A$2:$L$11545,4,0)</f>
        <v>Special order</v>
      </c>
      <c r="R2409" t="str">
        <f>VLOOKUP(A2409,'External $ Guide'!$A$2:$L$11545,5,0)</f>
        <v>Active</v>
      </c>
      <c r="S2409" t="str">
        <f>IFERROR(VLOOKUP(A2409,'Broker &amp; Vendor'!$A$2:$C$11545,3,0),"")</f>
        <v>Dee Gee LLC</v>
      </c>
      <c r="T2409" t="str">
        <f>IFERROR(VLOOKUP(A2409,'Broker &amp; Vendor'!$A$2:$C$11545,2,0),"")</f>
        <v>LUKE LEA BEVERAGES</v>
      </c>
    </row>
    <row r="2410" spans="1:20" x14ac:dyDescent="0.25">
      <c r="A2410" t="s">
        <v>6315</v>
      </c>
      <c r="B2410" t="s">
        <v>2221</v>
      </c>
      <c r="C2410" s="10">
        <v>1.1102264150943397</v>
      </c>
      <c r="D2410" s="10">
        <v>1.1102264150943397</v>
      </c>
      <c r="E2410" s="1">
        <v>4.67</v>
      </c>
      <c r="F2410" s="3">
        <f>((E2410/53)*6)*3</f>
        <v>1.5860377358490567</v>
      </c>
      <c r="G2410" s="4">
        <f>VLOOKUP(A2410,'R12 Trend'!$A$4:$B$6433,2,0)</f>
        <v>-0.3</v>
      </c>
      <c r="H2410" s="10" t="str">
        <f>IFERROR(VLOOKUP(A2410,'DDS Needs'!$A$4:$F$767,6,0),"")</f>
        <v/>
      </c>
      <c r="I2410" s="1">
        <f>IFERROR(VLOOKUP(A2410,'WH INV 4-2-2026'!$A$2:$C$2914,3,0),"")</f>
        <v>22</v>
      </c>
      <c r="J2410" s="1">
        <f>I2410/(C2410/3)</f>
        <v>59.447333537269294</v>
      </c>
      <c r="K2410" s="5" t="str">
        <f>IF((I2410&gt;C2410),"X","")</f>
        <v>X</v>
      </c>
      <c r="L2410" s="7">
        <f>(C2410/3)*13</f>
        <v>4.8109811320754723</v>
      </c>
      <c r="M2410" s="7">
        <f>I2410-L2410</f>
        <v>17.189018867924528</v>
      </c>
      <c r="N2410" s="6">
        <f>C2410/$C$2</f>
        <v>4.7897616547673249E-6</v>
      </c>
      <c r="O2410" s="5" t="s">
        <v>27882</v>
      </c>
      <c r="P2410" t="str">
        <f>VLOOKUP(A2410,'External $ Guide'!$A$2:$L$11545,3,0)</f>
        <v>NoReplen</v>
      </c>
      <c r="Q2410" t="str">
        <f>VLOOKUP(A2410,'External $ Guide'!$A$2:$L$11545,4,0)</f>
        <v>Retail</v>
      </c>
      <c r="R2410" t="str">
        <f>VLOOKUP(A2410,'External $ Guide'!$A$2:$L$11545,5,0)</f>
        <v>Active</v>
      </c>
      <c r="S2410" t="str">
        <f>IFERROR(VLOOKUP(A2410,'Broker &amp; Vendor'!$A$2:$C$11545,3,0),"")</f>
        <v>DIAGEO NORTH AMERICA INC</v>
      </c>
      <c r="T2410" t="str">
        <f>IFERROR(VLOOKUP(A2410,'Broker &amp; Vendor'!$A$2:$C$11545,2,0),"")</f>
        <v>SGWS- COASTAL PACIFIC DIVISION</v>
      </c>
    </row>
    <row r="2411" spans="1:20" x14ac:dyDescent="0.25">
      <c r="A2411" t="s">
        <v>4125</v>
      </c>
      <c r="B2411" t="s">
        <v>36</v>
      </c>
      <c r="C2411" s="10">
        <v>1.0943660377358491</v>
      </c>
      <c r="D2411" s="10">
        <v>1.0943660377358491</v>
      </c>
      <c r="E2411" s="1">
        <v>4.67</v>
      </c>
      <c r="F2411" s="3">
        <f>((E2411/53)*6)*3</f>
        <v>1.5860377358490567</v>
      </c>
      <c r="G2411" s="4">
        <f>VLOOKUP(A2411,'R12 Trend'!$A$4:$B$6433,2,0)</f>
        <v>-0.31</v>
      </c>
      <c r="H2411" s="10" t="str">
        <f>IFERROR(VLOOKUP(A2411,'DDS Needs'!$A$4:$F$767,6,0),"")</f>
        <v/>
      </c>
      <c r="I2411" s="1" t="str">
        <f>IFERROR(VLOOKUP(A2411,'WH INV 4-2-2026'!$A$2:$C$2914,3,0),"")</f>
        <v/>
      </c>
      <c r="J2411" s="1" t="e">
        <f>I2411/(C2411/3)</f>
        <v>#VALUE!</v>
      </c>
      <c r="K2411" s="5" t="str">
        <f>IF((I2411&gt;C2411),"X","")</f>
        <v>X</v>
      </c>
      <c r="L2411" s="7">
        <f>(C2411/3)*13</f>
        <v>4.7422528301886793</v>
      </c>
      <c r="M2411" s="7" t="e">
        <f>I2411-L2411</f>
        <v>#VALUE!</v>
      </c>
      <c r="N2411" s="6">
        <f>C2411/$C$2</f>
        <v>4.7213364882706484E-6</v>
      </c>
      <c r="O2411" s="5" t="s">
        <v>27882</v>
      </c>
      <c r="P2411" t="str">
        <f>VLOOKUP(A2411,'External $ Guide'!$A$2:$L$11545,3,0)</f>
        <v>Replenish</v>
      </c>
      <c r="Q2411" t="str">
        <f>VLOOKUP(A2411,'External $ Guide'!$A$2:$L$11545,4,0)</f>
        <v>Retail</v>
      </c>
      <c r="R2411" t="str">
        <f>VLOOKUP(A2411,'External $ Guide'!$A$2:$L$11545,5,0)</f>
        <v>Active</v>
      </c>
      <c r="S2411" t="str">
        <f>IFERROR(VLOOKUP(A2411,'Broker &amp; Vendor'!$A$2:$C$11545,3,0),"")</f>
        <v>PERNOD RICARD USA</v>
      </c>
      <c r="T2411" t="str">
        <f>IFERROR(VLOOKUP(A2411,'Broker &amp; Vendor'!$A$2:$C$11545,2,0),"")</f>
        <v>SGWS- AMERICAN LIBERTY DIVISION</v>
      </c>
    </row>
    <row r="2412" spans="1:20" x14ac:dyDescent="0.25">
      <c r="A2412" t="s">
        <v>5888</v>
      </c>
      <c r="B2412" t="s">
        <v>1794</v>
      </c>
      <c r="C2412" s="10">
        <v>1.0881509433962262</v>
      </c>
      <c r="D2412" s="10">
        <v>1.0881509433962262</v>
      </c>
      <c r="E2412" s="1">
        <v>2.67</v>
      </c>
      <c r="F2412" s="3">
        <f>((E2412/53)*6)*3</f>
        <v>0.90679245283018861</v>
      </c>
      <c r="G2412" s="4">
        <f>VLOOKUP(A2412,'R12 Trend'!$A$4:$B$6433,2,0)</f>
        <v>0.51</v>
      </c>
      <c r="H2412" s="10" t="str">
        <f>IFERROR(VLOOKUP(A2412,'DDS Needs'!$A$4:$F$767,6,0),"")</f>
        <v/>
      </c>
      <c r="I2412" s="1">
        <f>IFERROR(VLOOKUP(A2412,'WH INV 4-2-2026'!$A$2:$C$2914,3,0),"")</f>
        <v>0</v>
      </c>
      <c r="J2412" s="1">
        <f>I2412/(C2412/3)</f>
        <v>0</v>
      </c>
      <c r="K2412" s="5" t="str">
        <f>IF((I2412&gt;C2412),"X","")</f>
        <v/>
      </c>
      <c r="L2412" s="7">
        <f>(C2412/3)*13</f>
        <v>4.7153207547169806</v>
      </c>
      <c r="M2412" s="7">
        <f>I2412-L2412</f>
        <v>-4.7153207547169806</v>
      </c>
      <c r="N2412" s="6">
        <f>C2412/$C$2</f>
        <v>4.6945232003286954E-6</v>
      </c>
      <c r="O2412" s="5" t="s">
        <v>27882</v>
      </c>
      <c r="P2412" t="str">
        <f>VLOOKUP(A2412,'External $ Guide'!$A$2:$L$11545,3,0)</f>
        <v>Allocated1</v>
      </c>
      <c r="Q2412" t="str">
        <f>VLOOKUP(A2412,'External $ Guide'!$A$2:$L$11545,4,0)</f>
        <v>Special order</v>
      </c>
      <c r="R2412" t="str">
        <f>VLOOKUP(A2412,'External $ Guide'!$A$2:$L$11545,5,0)</f>
        <v>Active</v>
      </c>
      <c r="S2412" t="str">
        <f>IFERROR(VLOOKUP(A2412,'Broker &amp; Vendor'!$A$2:$C$11545,3,0),"")</f>
        <v>SAZERAC CO INC</v>
      </c>
      <c r="T2412" t="str">
        <f>IFERROR(VLOOKUP(A2412,'Broker &amp; Vendor'!$A$2:$C$11545,2,0),"")</f>
        <v>UNITED</v>
      </c>
    </row>
    <row r="2413" spans="1:20" x14ac:dyDescent="0.25">
      <c r="A2413" t="s">
        <v>5620</v>
      </c>
      <c r="B2413" t="s">
        <v>1526</v>
      </c>
      <c r="C2413" s="10">
        <v>1.08611320754717</v>
      </c>
      <c r="D2413" s="10">
        <v>1.08611320754717</v>
      </c>
      <c r="E2413" s="1">
        <v>5.33</v>
      </c>
      <c r="F2413" s="3">
        <f>((E2413/53)*6)*3</f>
        <v>1.8101886792452833</v>
      </c>
      <c r="G2413" s="4">
        <f>VLOOKUP(A2413,'R12 Trend'!$A$4:$B$6433,2,0)</f>
        <v>-0.4</v>
      </c>
      <c r="H2413" s="10" t="str">
        <f>IFERROR(VLOOKUP(A2413,'DDS Needs'!$A$4:$F$767,6,0),"")</f>
        <v/>
      </c>
      <c r="I2413" s="1" t="str">
        <f>IFERROR(VLOOKUP(A2413,'WH INV 4-2-2026'!$A$2:$C$2914,3,0),"")</f>
        <v/>
      </c>
      <c r="J2413" s="1" t="e">
        <f>I2413/(C2413/3)</f>
        <v>#VALUE!</v>
      </c>
      <c r="K2413" s="5" t="str">
        <f>IF((I2413&gt;C2413),"X","")</f>
        <v>X</v>
      </c>
      <c r="L2413" s="7">
        <f>(C2413/3)*13</f>
        <v>4.7064905660377372</v>
      </c>
      <c r="M2413" s="7" t="e">
        <f>I2413-L2413</f>
        <v>#VALUE!</v>
      </c>
      <c r="N2413" s="6">
        <f>C2413/$C$2</f>
        <v>4.685731958380516E-6</v>
      </c>
      <c r="O2413" s="5" t="s">
        <v>27882</v>
      </c>
      <c r="P2413" t="str">
        <f>VLOOKUP(A2413,'External $ Guide'!$A$2:$L$11545,3,0)</f>
        <v>NoReplen</v>
      </c>
      <c r="Q2413" t="str">
        <f>VLOOKUP(A2413,'External $ Guide'!$A$2:$L$11545,4,0)</f>
        <v>Wholesale</v>
      </c>
      <c r="R2413" t="str">
        <f>VLOOKUP(A2413,'External $ Guide'!$A$2:$L$11545,5,0)</f>
        <v>Active</v>
      </c>
      <c r="S2413" t="str">
        <f>IFERROR(VLOOKUP(A2413,'Broker &amp; Vendor'!$A$2:$C$11545,3,0),"")</f>
        <v>Marussia Beverages USA, Inc</v>
      </c>
      <c r="T2413" t="str">
        <f>IFERROR(VLOOKUP(A2413,'Broker &amp; Vendor'!$A$2:$C$11545,2,0),"")</f>
        <v>RNDC</v>
      </c>
    </row>
    <row r="2414" spans="1:20" x14ac:dyDescent="0.25">
      <c r="A2414" t="s">
        <v>5942</v>
      </c>
      <c r="B2414" t="s">
        <v>1848</v>
      </c>
      <c r="C2414" s="10">
        <v>1.0816981132075472</v>
      </c>
      <c r="D2414" s="10">
        <v>1.0816981132075472</v>
      </c>
      <c r="E2414" s="1">
        <v>3.5</v>
      </c>
      <c r="F2414" s="3">
        <f>((E2414/53)*6)*3</f>
        <v>1.1886792452830188</v>
      </c>
      <c r="G2414" s="4">
        <f>VLOOKUP(A2414,'R12 Trend'!$A$4:$B$6433,2,0)</f>
        <v>-0.09</v>
      </c>
      <c r="H2414" s="10" t="str">
        <f>IFERROR(VLOOKUP(A2414,'DDS Needs'!$A$4:$F$767,6,0),"")</f>
        <v/>
      </c>
      <c r="I2414" s="1" t="str">
        <f>IFERROR(VLOOKUP(A2414,'WH INV 4-2-2026'!$A$2:$C$2914,3,0),"")</f>
        <v/>
      </c>
      <c r="J2414" s="1" t="e">
        <f>I2414/(C2414/3)</f>
        <v>#VALUE!</v>
      </c>
      <c r="K2414" s="5" t="str">
        <f>IF((I2414&gt;C2414),"X","")</f>
        <v>X</v>
      </c>
      <c r="L2414" s="7">
        <f>(C2414/3)*13</f>
        <v>4.6873584905660373</v>
      </c>
      <c r="M2414" s="7" t="e">
        <f>I2414-L2414</f>
        <v>#VALUE!</v>
      </c>
      <c r="N2414" s="6">
        <f>C2414/$C$2</f>
        <v>4.6666842674927889E-6</v>
      </c>
      <c r="O2414" s="5" t="s">
        <v>27882</v>
      </c>
      <c r="P2414" t="str">
        <f>VLOOKUP(A2414,'External $ Guide'!$A$2:$L$11545,3,0)</f>
        <v>Barrel</v>
      </c>
      <c r="Q2414" t="str">
        <f>VLOOKUP(A2414,'External $ Guide'!$A$2:$L$11545,4,0)</f>
        <v>Retail</v>
      </c>
      <c r="R2414" t="str">
        <f>VLOOKUP(A2414,'External $ Guide'!$A$2:$L$11545,5,0)</f>
        <v>Active</v>
      </c>
      <c r="S2414" t="str">
        <f>IFERROR(VLOOKUP(A2414,'Broker &amp; Vendor'!$A$2:$C$11545,3,0),"")</f>
        <v>LUXCO INC</v>
      </c>
      <c r="T2414" t="str">
        <f>IFERROR(VLOOKUP(A2414,'Broker &amp; Vendor'!$A$2:$C$11545,2,0),"")</f>
        <v>RNDC</v>
      </c>
    </row>
    <row r="2415" spans="1:20" x14ac:dyDescent="0.25">
      <c r="A2415" t="s">
        <v>5711</v>
      </c>
      <c r="B2415" t="s">
        <v>1617</v>
      </c>
      <c r="C2415" s="10">
        <v>1.0766037735849054</v>
      </c>
      <c r="D2415" s="10">
        <v>1.0766037735849054</v>
      </c>
      <c r="E2415" s="1">
        <v>3.17</v>
      </c>
      <c r="F2415" s="3">
        <f>((E2415/53)*6)*3</f>
        <v>1.0766037735849054</v>
      </c>
      <c r="G2415" s="4">
        <f>VLOOKUP(A2415,'R12 Trend'!$A$4:$B$6433,2,0)</f>
        <v>0</v>
      </c>
      <c r="H2415" s="10" t="str">
        <f>IFERROR(VLOOKUP(A2415,'DDS Needs'!$A$4:$F$767,6,0),"")</f>
        <v/>
      </c>
      <c r="I2415" s="1" t="str">
        <f>IFERROR(VLOOKUP(A2415,'WH INV 4-2-2026'!$A$2:$C$2914,3,0),"")</f>
        <v/>
      </c>
      <c r="J2415" s="1" t="e">
        <f>I2415/(C2415/3)</f>
        <v>#VALUE!</v>
      </c>
      <c r="K2415" s="5" t="str">
        <f>IF((I2415&gt;C2415),"X","")</f>
        <v>X</v>
      </c>
      <c r="L2415" s="7">
        <f>(C2415/3)*13</f>
        <v>4.6652830188679237</v>
      </c>
      <c r="M2415" s="7" t="e">
        <f>I2415-L2415</f>
        <v>#VALUE!</v>
      </c>
      <c r="N2415" s="6">
        <f>C2415/$C$2</f>
        <v>4.6447061626223353E-6</v>
      </c>
      <c r="O2415" s="5" t="s">
        <v>27882</v>
      </c>
      <c r="P2415" t="str">
        <f>VLOOKUP(A2415,'External $ Guide'!$A$2:$L$11545,3,0)</f>
        <v>Allocated1</v>
      </c>
      <c r="Q2415" t="str">
        <f>VLOOKUP(A2415,'External $ Guide'!$A$2:$L$11545,4,0)</f>
        <v>Wholesale</v>
      </c>
      <c r="R2415" t="str">
        <f>VLOOKUP(A2415,'External $ Guide'!$A$2:$L$11545,5,0)</f>
        <v>Active</v>
      </c>
      <c r="S2415" t="str">
        <f>IFERROR(VLOOKUP(A2415,'Broker &amp; Vendor'!$A$2:$C$11545,3,0),"")</f>
        <v>GO AMERICA GO BEVERAGES LLC.</v>
      </c>
      <c r="T2415" t="str">
        <f>IFERROR(VLOOKUP(A2415,'Broker &amp; Vendor'!$A$2:$C$11545,2,0),"")</f>
        <v>RNDC</v>
      </c>
    </row>
    <row r="2416" spans="1:20" x14ac:dyDescent="0.25">
      <c r="A2416" t="s">
        <v>5992</v>
      </c>
      <c r="B2416" t="s">
        <v>1898</v>
      </c>
      <c r="C2416" s="10">
        <v>1.0766037735849054</v>
      </c>
      <c r="D2416" s="10">
        <v>1.0766037735849054</v>
      </c>
      <c r="E2416" s="1">
        <v>3.17</v>
      </c>
      <c r="F2416" s="3">
        <f>((E2416/53)*6)*3</f>
        <v>1.0766037735849054</v>
      </c>
      <c r="G2416" s="4">
        <f>VLOOKUP(A2416,'R12 Trend'!$A$4:$B$6433,2,0)</f>
        <v>0</v>
      </c>
      <c r="H2416" s="10" t="str">
        <f>IFERROR(VLOOKUP(A2416,'DDS Needs'!$A$4:$F$767,6,0),"")</f>
        <v/>
      </c>
      <c r="I2416" s="1">
        <f>IFERROR(VLOOKUP(A2416,'WH INV 4-2-2026'!$A$2:$C$2914,3,0),"")</f>
        <v>1</v>
      </c>
      <c r="J2416" s="1">
        <f>I2416/(C2416/3)</f>
        <v>2.7865404837013679</v>
      </c>
      <c r="K2416" s="5" t="str">
        <f>IF((I2416&gt;C2416),"X","")</f>
        <v/>
      </c>
      <c r="L2416" s="7">
        <f>(C2416/3)*13</f>
        <v>4.6652830188679237</v>
      </c>
      <c r="M2416" s="7">
        <f>I2416-L2416</f>
        <v>-3.6652830188679237</v>
      </c>
      <c r="N2416" s="6">
        <f>C2416/$C$2</f>
        <v>4.6447061626223353E-6</v>
      </c>
      <c r="O2416" s="5" t="s">
        <v>27882</v>
      </c>
      <c r="P2416" t="str">
        <f>VLOOKUP(A2416,'External $ Guide'!$A$2:$L$11545,3,0)</f>
        <v>SpecOrder</v>
      </c>
      <c r="Q2416" t="str">
        <f>VLOOKUP(A2416,'External $ Guide'!$A$2:$L$11545,4,0)</f>
        <v>Retail</v>
      </c>
      <c r="R2416" t="str">
        <f>VLOOKUP(A2416,'External $ Guide'!$A$2:$L$11545,5,0)</f>
        <v>Active</v>
      </c>
      <c r="S2416" t="str">
        <f>IFERROR(VLOOKUP(A2416,'Broker &amp; Vendor'!$A$2:$C$11545,3,0),"")</f>
        <v>PARK STREET IMPORTS /</v>
      </c>
      <c r="T2416" t="str">
        <f>IFERROR(VLOOKUP(A2416,'Broker &amp; Vendor'!$A$2:$C$11545,2,0),"")</f>
        <v>RNDC</v>
      </c>
    </row>
    <row r="2417" spans="1:20" x14ac:dyDescent="0.25">
      <c r="A2417" t="s">
        <v>8143</v>
      </c>
      <c r="B2417" t="s">
        <v>4049</v>
      </c>
      <c r="C2417" s="10">
        <v>1.0766037735849054</v>
      </c>
      <c r="D2417" s="10">
        <v>1.0766037735849054</v>
      </c>
      <c r="E2417" s="1">
        <v>3.17</v>
      </c>
      <c r="F2417" s="3">
        <f>((E2417/53)*6)*3</f>
        <v>1.0766037735849054</v>
      </c>
      <c r="G2417" s="4">
        <f>VLOOKUP(A2417,'R12 Trend'!$A$4:$B$6433,2,0)</f>
        <v>0</v>
      </c>
      <c r="H2417" s="10" t="str">
        <f>IFERROR(VLOOKUP(A2417,'DDS Needs'!$A$4:$F$767,6,0),"")</f>
        <v/>
      </c>
      <c r="I2417" s="1">
        <f>IFERROR(VLOOKUP(A2417,'WH INV 4-2-2026'!$A$2:$C$2914,3,0),"")</f>
        <v>10</v>
      </c>
      <c r="J2417" s="1">
        <f>I2417/(C2417/3)</f>
        <v>27.865404837013678</v>
      </c>
      <c r="K2417" s="5" t="str">
        <f>IF((I2417&gt;C2417),"X","")</f>
        <v>X</v>
      </c>
      <c r="L2417" s="7">
        <f>(C2417/3)*13</f>
        <v>4.6652830188679237</v>
      </c>
      <c r="M2417" s="7">
        <f>I2417-L2417</f>
        <v>5.3347169811320763</v>
      </c>
      <c r="N2417" s="6">
        <f>C2417/$C$2</f>
        <v>4.6447061626223353E-6</v>
      </c>
      <c r="O2417" s="5" t="s">
        <v>27882</v>
      </c>
      <c r="P2417" t="str">
        <f>VLOOKUP(A2417,'External $ Guide'!$A$2:$L$11545,3,0)</f>
        <v>Replenish</v>
      </c>
      <c r="Q2417" t="str">
        <f>VLOOKUP(A2417,'External $ Guide'!$A$2:$L$11545,4,0)</f>
        <v>Wholesale bottle</v>
      </c>
      <c r="R2417" t="str">
        <f>VLOOKUP(A2417,'External $ Guide'!$A$2:$L$11545,5,0)</f>
        <v>Active</v>
      </c>
      <c r="S2417" t="str">
        <f>IFERROR(VLOOKUP(A2417,'Broker &amp; Vendor'!$A$2:$C$11545,3,0),"")</f>
        <v>BOTTLE TREE BEVERAGE CO. LLC.</v>
      </c>
      <c r="T2417" t="str">
        <f>IFERROR(VLOOKUP(A2417,'Broker &amp; Vendor'!$A$2:$C$11545,2,0),"")</f>
        <v>SGWS- CHAMPION DIVISION</v>
      </c>
    </row>
    <row r="2418" spans="1:20" x14ac:dyDescent="0.25">
      <c r="A2418" t="s">
        <v>8087</v>
      </c>
      <c r="B2418" t="s">
        <v>3993</v>
      </c>
      <c r="C2418" s="10">
        <v>1.0596226415094341</v>
      </c>
      <c r="D2418" s="10">
        <v>1.0596226415094341</v>
      </c>
      <c r="E2418" s="1">
        <v>8</v>
      </c>
      <c r="F2418" s="3">
        <f>((E2418/53)*6)*3</f>
        <v>2.716981132075472</v>
      </c>
      <c r="G2418" s="4">
        <f>VLOOKUP(A2418,'R12 Trend'!$A$4:$B$6433,2,0)</f>
        <v>-0.61</v>
      </c>
      <c r="H2418" s="10" t="str">
        <f>IFERROR(VLOOKUP(A2418,'DDS Needs'!$A$4:$F$767,6,0),"")</f>
        <v/>
      </c>
      <c r="I2418" s="1">
        <f>IFERROR(VLOOKUP(A2418,'WH INV 4-2-2026'!$A$2:$C$2914,3,0),"")</f>
        <v>54</v>
      </c>
      <c r="J2418" s="1">
        <f>I2418/(C2418/3)</f>
        <v>152.88461538461539</v>
      </c>
      <c r="K2418" s="5" t="str">
        <f>IF((I2418&gt;C2418),"X","")</f>
        <v>X</v>
      </c>
      <c r="L2418" s="7">
        <f>(C2418/3)*13</f>
        <v>4.5916981132075474</v>
      </c>
      <c r="M2418" s="7">
        <f>I2418-L2418</f>
        <v>49.408301886792451</v>
      </c>
      <c r="N2418" s="6">
        <f>C2418/$C$2</f>
        <v>4.571445813054161E-6</v>
      </c>
      <c r="O2418" s="5" t="s">
        <v>27882</v>
      </c>
      <c r="P2418" t="str">
        <f>VLOOKUP(A2418,'External $ Guide'!$A$2:$L$11545,3,0)</f>
        <v>Replenish</v>
      </c>
      <c r="Q2418" t="str">
        <f>VLOOKUP(A2418,'External $ Guide'!$A$2:$L$11545,4,0)</f>
        <v>Retail</v>
      </c>
      <c r="R2418" t="str">
        <f>VLOOKUP(A2418,'External $ Guide'!$A$2:$L$11545,5,0)</f>
        <v>Active</v>
      </c>
      <c r="S2418" t="str">
        <f>IFERROR(VLOOKUP(A2418,'Broker &amp; Vendor'!$A$2:$C$11545,3,0),"")</f>
        <v>REDMONT DISTILLING CO. LLC</v>
      </c>
      <c r="T2418" t="str">
        <f>IFERROR(VLOOKUP(A2418,'Broker &amp; Vendor'!$A$2:$C$11545,2,0),"")</f>
        <v>SGWS- CHAMPION DIVISION</v>
      </c>
    </row>
    <row r="2419" spans="1:20" x14ac:dyDescent="0.25">
      <c r="A2419" t="s">
        <v>5612</v>
      </c>
      <c r="B2419" t="s">
        <v>1518</v>
      </c>
      <c r="C2419" s="10">
        <v>1.0579245283018868</v>
      </c>
      <c r="D2419" s="10">
        <v>1.0579245283018868</v>
      </c>
      <c r="E2419" s="1">
        <v>3.5</v>
      </c>
      <c r="F2419" s="3">
        <f>((E2419/53)*6)*3</f>
        <v>1.1886792452830188</v>
      </c>
      <c r="G2419" s="4">
        <f>VLOOKUP(A2419,'R12 Trend'!$A$4:$B$6433,2,0)</f>
        <v>-0.11</v>
      </c>
      <c r="H2419" s="10" t="str">
        <f>IFERROR(VLOOKUP(A2419,'DDS Needs'!$A$4:$F$767,6,0),"")</f>
        <v/>
      </c>
      <c r="I2419" s="1">
        <f>IFERROR(VLOOKUP(A2419,'WH INV 4-2-2026'!$A$2:$C$2914,3,0),"")</f>
        <v>3</v>
      </c>
      <c r="J2419" s="1">
        <f>I2419/(C2419/3)</f>
        <v>8.5072231139646863</v>
      </c>
      <c r="K2419" s="5" t="str">
        <f>IF((I2419&gt;C2419),"X","")</f>
        <v>X</v>
      </c>
      <c r="L2419" s="7">
        <f>(C2419/3)*13</f>
        <v>4.5843396226415098</v>
      </c>
      <c r="M2419" s="7">
        <f>I2419-L2419</f>
        <v>-1.5843396226415098</v>
      </c>
      <c r="N2419" s="6">
        <f>C2419/$C$2</f>
        <v>4.5641197780973432E-6</v>
      </c>
      <c r="O2419" s="5" t="s">
        <v>27882</v>
      </c>
      <c r="P2419" t="str">
        <f>VLOOKUP(A2419,'External $ Guide'!$A$2:$L$11545,3,0)</f>
        <v>SpecOrder</v>
      </c>
      <c r="Q2419" t="str">
        <f>VLOOKUP(A2419,'External $ Guide'!$A$2:$L$11545,4,0)</f>
        <v>Wholesale</v>
      </c>
      <c r="R2419" t="str">
        <f>VLOOKUP(A2419,'External $ Guide'!$A$2:$L$11545,5,0)</f>
        <v>Active</v>
      </c>
      <c r="S2419" t="str">
        <f>IFERROR(VLOOKUP(A2419,'Broker &amp; Vendor'!$A$2:$C$11545,3,0),"")</f>
        <v>PROXIMO SPIRITS INC.</v>
      </c>
      <c r="T2419" t="str">
        <f>IFERROR(VLOOKUP(A2419,'Broker &amp; Vendor'!$A$2:$C$11545,2,0),"")</f>
        <v>JOHNSON BROTHERS</v>
      </c>
    </row>
    <row r="2420" spans="1:20" x14ac:dyDescent="0.25">
      <c r="A2420" t="s">
        <v>4393</v>
      </c>
      <c r="B2420" t="s">
        <v>304</v>
      </c>
      <c r="C2420" s="10">
        <v>1.044101886792453</v>
      </c>
      <c r="D2420" s="10">
        <v>1.044101886792453</v>
      </c>
      <c r="E2420" s="1">
        <v>4.33</v>
      </c>
      <c r="F2420" s="3">
        <f>((E2420/53)*6)*3</f>
        <v>1.4705660377358494</v>
      </c>
      <c r="G2420" s="4">
        <f>VLOOKUP(A2420,'R12 Trend'!$A$4:$B$6433,2,0)</f>
        <v>-0.28999999999999998</v>
      </c>
      <c r="H2420" s="10" t="str">
        <f>IFERROR(VLOOKUP(A2420,'DDS Needs'!$A$4:$F$767,6,0),"")</f>
        <v/>
      </c>
      <c r="I2420" s="1">
        <f>IFERROR(VLOOKUP(A2420,'WH INV 4-2-2026'!$A$2:$C$2914,3,0),"")</f>
        <v>14</v>
      </c>
      <c r="J2420" s="1">
        <f>I2420/(C2420/3)</f>
        <v>40.225959296967325</v>
      </c>
      <c r="K2420" s="5" t="str">
        <f>IF((I2420&gt;C2420),"X","")</f>
        <v>X</v>
      </c>
      <c r="L2420" s="7">
        <f>(C2420/3)*13</f>
        <v>4.5244415094339629</v>
      </c>
      <c r="M2420" s="7">
        <f>I2420-L2420</f>
        <v>9.4755584905660371</v>
      </c>
      <c r="N2420" s="6">
        <f>C2420/$C$2</f>
        <v>4.5044858535488486E-6</v>
      </c>
      <c r="O2420" s="5" t="s">
        <v>27882</v>
      </c>
      <c r="P2420" t="str">
        <f>VLOOKUP(A2420,'External $ Guide'!$A$2:$L$11545,3,0)</f>
        <v>Replenish</v>
      </c>
      <c r="Q2420" t="str">
        <f>VLOOKUP(A2420,'External $ Guide'!$A$2:$L$11545,4,0)</f>
        <v>Retail</v>
      </c>
      <c r="R2420" t="str">
        <f>VLOOKUP(A2420,'External $ Guide'!$A$2:$L$11545,5,0)</f>
        <v>Active</v>
      </c>
      <c r="S2420" t="str">
        <f>IFERROR(VLOOKUP(A2420,'Broker &amp; Vendor'!$A$2:$C$11545,3,0),"")</f>
        <v>WILLIAM GRANT AND SONS</v>
      </c>
      <c r="T2420" t="str">
        <f>IFERROR(VLOOKUP(A2420,'Broker &amp; Vendor'!$A$2:$C$11545,2,0),"")</f>
        <v>RNDC</v>
      </c>
    </row>
    <row r="2421" spans="1:20" x14ac:dyDescent="0.25">
      <c r="A2421" t="s">
        <v>7165</v>
      </c>
      <c r="B2421" t="s">
        <v>3071</v>
      </c>
      <c r="C2421" s="10">
        <v>1.0389056603773583</v>
      </c>
      <c r="D2421" s="10">
        <v>1.0389056603773583</v>
      </c>
      <c r="E2421" s="1">
        <v>8.74</v>
      </c>
      <c r="F2421" s="3">
        <f>((E2421/53)*6)*3</f>
        <v>2.9683018867924527</v>
      </c>
      <c r="G2421" s="4">
        <f>VLOOKUP(A2421,'R12 Trend'!$A$4:$B$6433,2,0)</f>
        <v>-0.65</v>
      </c>
      <c r="H2421" s="10" t="str">
        <f>IFERROR(VLOOKUP(A2421,'DDS Needs'!$A$4:$F$767,6,0),"")</f>
        <v/>
      </c>
      <c r="I2421" s="1" t="str">
        <f>IFERROR(VLOOKUP(A2421,'WH INV 4-2-2026'!$A$2:$C$2914,3,0),"")</f>
        <v/>
      </c>
      <c r="J2421" s="1" t="e">
        <f>I2421/(C2421/3)</f>
        <v>#VALUE!</v>
      </c>
      <c r="K2421" s="5" t="str">
        <f>IF((I2421&gt;C2421),"X","")</f>
        <v>X</v>
      </c>
      <c r="L2421" s="7">
        <f>(C2421/3)*13</f>
        <v>4.5019245283018865</v>
      </c>
      <c r="M2421" s="7" t="e">
        <f>I2421-L2421</f>
        <v>#VALUE!</v>
      </c>
      <c r="N2421" s="6">
        <f>C2421/$C$2</f>
        <v>4.4820681865809861E-6</v>
      </c>
      <c r="O2421" s="5" t="s">
        <v>27882</v>
      </c>
      <c r="P2421" t="str">
        <f>VLOOKUP(A2421,'External $ Guide'!$A$2:$L$11545,3,0)</f>
        <v>Replenish</v>
      </c>
      <c r="Q2421" t="str">
        <f>VLOOKUP(A2421,'External $ Guide'!$A$2:$L$11545,4,0)</f>
        <v>Retail</v>
      </c>
      <c r="R2421" t="str">
        <f>VLOOKUP(A2421,'External $ Guide'!$A$2:$L$11545,5,0)</f>
        <v>Active</v>
      </c>
      <c r="S2421" t="str">
        <f>IFERROR(VLOOKUP(A2421,'Broker &amp; Vendor'!$A$2:$C$11545,3,0),"")</f>
        <v>MPL BRANDS NV INC. dba PATCO BRANDS</v>
      </c>
      <c r="T2421" t="str">
        <f>IFERROR(VLOOKUP(A2421,'Broker &amp; Vendor'!$A$2:$C$11545,2,0),"")</f>
        <v>RNDC</v>
      </c>
    </row>
    <row r="2422" spans="1:20" x14ac:dyDescent="0.25">
      <c r="A2422" t="s">
        <v>4501</v>
      </c>
      <c r="B2422" t="s">
        <v>412</v>
      </c>
      <c r="C2422" s="10">
        <v>1.0375471698113208</v>
      </c>
      <c r="D2422" s="10">
        <v>1.0375471698113208</v>
      </c>
      <c r="E2422" s="1">
        <v>3.25</v>
      </c>
      <c r="F2422" s="3">
        <f>((E2422/53)*6)*3</f>
        <v>1.1037735849056605</v>
      </c>
      <c r="G2422" s="4">
        <f>VLOOKUP(A2422,'R12 Trend'!$A$4:$B$6433,2,0)</f>
        <v>-0.06</v>
      </c>
      <c r="H2422" s="10" t="str">
        <f>IFERROR(VLOOKUP(A2422,'DDS Needs'!$A$4:$F$767,6,0),"")</f>
        <v/>
      </c>
      <c r="I2422" s="1">
        <f>IFERROR(VLOOKUP(A2422,'WH INV 4-2-2026'!$A$2:$C$2914,3,0),"")</f>
        <v>0</v>
      </c>
      <c r="J2422" s="1">
        <f>I2422/(C2422/3)</f>
        <v>0</v>
      </c>
      <c r="K2422" s="5" t="str">
        <f>IF((I2422&gt;C2422),"X","")</f>
        <v/>
      </c>
      <c r="L2422" s="7">
        <f>(C2422/3)*13</f>
        <v>4.4960377358490566</v>
      </c>
      <c r="M2422" s="7">
        <f>I2422-L2422</f>
        <v>-4.4960377358490566</v>
      </c>
      <c r="N2422" s="6">
        <f>C2422/$C$2</f>
        <v>4.4762073586155323E-6</v>
      </c>
      <c r="O2422" s="5" t="s">
        <v>27882</v>
      </c>
      <c r="P2422" t="str">
        <f>VLOOKUP(A2422,'External $ Guide'!$A$2:$L$11545,3,0)</f>
        <v>Replenish</v>
      </c>
      <c r="Q2422" t="str">
        <f>VLOOKUP(A2422,'External $ Guide'!$A$2:$L$11545,4,0)</f>
        <v>Retail</v>
      </c>
      <c r="R2422" t="str">
        <f>VLOOKUP(A2422,'External $ Guide'!$A$2:$L$11545,5,0)</f>
        <v>Active</v>
      </c>
      <c r="S2422" t="str">
        <f>IFERROR(VLOOKUP(A2422,'Broker &amp; Vendor'!$A$2:$C$11545,3,0),"")</f>
        <v>BROWN FOREMAN CORP</v>
      </c>
      <c r="T2422" t="str">
        <f>IFERROR(VLOOKUP(A2422,'Broker &amp; Vendor'!$A$2:$C$11545,2,0),"")</f>
        <v>UNITED</v>
      </c>
    </row>
    <row r="2423" spans="1:20" x14ac:dyDescent="0.25">
      <c r="A2423" t="s">
        <v>5704</v>
      </c>
      <c r="B2423" t="s">
        <v>1610</v>
      </c>
      <c r="C2423" s="10">
        <v>1.0341509433962266</v>
      </c>
      <c r="D2423" s="10">
        <v>1.0341509433962266</v>
      </c>
      <c r="E2423" s="1">
        <v>10.5</v>
      </c>
      <c r="F2423" s="3">
        <f>((E2423/53)*6)*3</f>
        <v>3.5660377358490565</v>
      </c>
      <c r="G2423" s="4">
        <f>VLOOKUP(A2423,'R12 Trend'!$A$4:$B$6433,2,0)</f>
        <v>-0.71</v>
      </c>
      <c r="H2423" s="10" t="str">
        <f>IFERROR(VLOOKUP(A2423,'DDS Needs'!$A$4:$F$767,6,0),"")</f>
        <v/>
      </c>
      <c r="I2423" s="1" t="str">
        <f>IFERROR(VLOOKUP(A2423,'WH INV 4-2-2026'!$A$2:$C$2914,3,0),"")</f>
        <v/>
      </c>
      <c r="J2423" s="1" t="e">
        <f>I2423/(C2423/3)</f>
        <v>#VALUE!</v>
      </c>
      <c r="K2423" s="5" t="str">
        <f>IF((I2423&gt;C2423),"X","")</f>
        <v>X</v>
      </c>
      <c r="L2423" s="7">
        <f>(C2423/3)*13</f>
        <v>4.4813207547169824</v>
      </c>
      <c r="M2423" s="7" t="e">
        <f>I2423-L2423</f>
        <v>#VALUE!</v>
      </c>
      <c r="N2423" s="6">
        <f>C2423/$C$2</f>
        <v>4.4615552887018983E-6</v>
      </c>
      <c r="O2423" s="5" t="s">
        <v>27882</v>
      </c>
      <c r="P2423" t="str">
        <f>VLOOKUP(A2423,'External $ Guide'!$A$2:$L$11545,3,0)</f>
        <v>Allocated1</v>
      </c>
      <c r="Q2423" t="str">
        <f>VLOOKUP(A2423,'External $ Guide'!$A$2:$L$11545,4,0)</f>
        <v>Retail</v>
      </c>
      <c r="R2423" t="str">
        <f>VLOOKUP(A2423,'External $ Guide'!$A$2:$L$11545,5,0)</f>
        <v>Active</v>
      </c>
      <c r="S2423" t="str">
        <f>IFERROR(VLOOKUP(A2423,'Broker &amp; Vendor'!$A$2:$C$11545,3,0),"")</f>
        <v>DIAGEO NORTH AMERICA INC</v>
      </c>
      <c r="T2423" t="str">
        <f>IFERROR(VLOOKUP(A2423,'Broker &amp; Vendor'!$A$2:$C$11545,2,0),"")</f>
        <v>SGWS- COASTAL PACIFIC DIVISION</v>
      </c>
    </row>
    <row r="2424" spans="1:20" x14ac:dyDescent="0.25">
      <c r="A2424" t="s">
        <v>4801</v>
      </c>
      <c r="B2424" t="s">
        <v>707</v>
      </c>
      <c r="C2424" s="10">
        <v>1.0335396226415092</v>
      </c>
      <c r="D2424" s="10">
        <v>1.0335396226415092</v>
      </c>
      <c r="E2424" s="1">
        <v>6.34</v>
      </c>
      <c r="F2424" s="3">
        <f>((E2424/53)*6)*3</f>
        <v>2.1532075471698109</v>
      </c>
      <c r="G2424" s="4">
        <f>VLOOKUP(A2424,'R12 Trend'!$A$4:$B$6433,2,0)</f>
        <v>-0.52</v>
      </c>
      <c r="H2424" s="10" t="str">
        <f>IFERROR(VLOOKUP(A2424,'DDS Needs'!$A$4:$F$767,6,0),"")</f>
        <v/>
      </c>
      <c r="I2424" s="1">
        <f>IFERROR(VLOOKUP(A2424,'WH INV 4-2-2026'!$A$2:$C$2914,3,0),"")</f>
        <v>11</v>
      </c>
      <c r="J2424" s="1">
        <f>I2424/(C2424/3)</f>
        <v>31.929109709078169</v>
      </c>
      <c r="K2424" s="5" t="str">
        <f>IF((I2424&gt;C2424),"X","")</f>
        <v>X</v>
      </c>
      <c r="L2424" s="7">
        <f>(C2424/3)*13</f>
        <v>4.4786716981132066</v>
      </c>
      <c r="M2424" s="7">
        <f>I2424-L2424</f>
        <v>6.5213283018867934</v>
      </c>
      <c r="N2424" s="6">
        <f>C2424/$C$2</f>
        <v>4.4589179161174419E-6</v>
      </c>
      <c r="O2424" s="5" t="s">
        <v>27882</v>
      </c>
      <c r="P2424" t="str">
        <f>VLOOKUP(A2424,'External $ Guide'!$A$2:$L$11545,3,0)</f>
        <v>SpecOrder</v>
      </c>
      <c r="Q2424" t="str">
        <f>VLOOKUP(A2424,'External $ Guide'!$A$2:$L$11545,4,0)</f>
        <v>Wholesale</v>
      </c>
      <c r="R2424" t="str">
        <f>VLOOKUP(A2424,'External $ Guide'!$A$2:$L$11545,5,0)</f>
        <v>Active</v>
      </c>
      <c r="S2424" t="str">
        <f>IFERROR(VLOOKUP(A2424,'Broker &amp; Vendor'!$A$2:$C$11545,3,0),"")</f>
        <v>INFINIUM SPIRITS INC.</v>
      </c>
      <c r="T2424" t="str">
        <f>IFERROR(VLOOKUP(A2424,'Broker &amp; Vendor'!$A$2:$C$11545,2,0),"")</f>
        <v>RNDC</v>
      </c>
    </row>
    <row r="2425" spans="1:20" x14ac:dyDescent="0.25">
      <c r="A2425" t="s">
        <v>5855</v>
      </c>
      <c r="B2425" t="s">
        <v>1761</v>
      </c>
      <c r="C2425" s="10">
        <v>1.0267811320754716</v>
      </c>
      <c r="D2425" s="10">
        <v>1.0267811320754716</v>
      </c>
      <c r="E2425" s="1">
        <v>6.17</v>
      </c>
      <c r="F2425" s="3">
        <f>((E2425/53)*6)*3</f>
        <v>2.0954716981132075</v>
      </c>
      <c r="G2425" s="4">
        <f>VLOOKUP(A2425,'R12 Trend'!$A$4:$B$6433,2,0)</f>
        <v>-0.51</v>
      </c>
      <c r="H2425" s="10" t="str">
        <f>IFERROR(VLOOKUP(A2425,'DDS Needs'!$A$4:$F$767,6,0),"")</f>
        <v/>
      </c>
      <c r="I2425" s="1">
        <f>IFERROR(VLOOKUP(A2425,'WH INV 4-2-2026'!$A$2:$C$2914,3,0),"")</f>
        <v>0</v>
      </c>
      <c r="J2425" s="1">
        <f>I2425/(C2425/3)</f>
        <v>0</v>
      </c>
      <c r="K2425" s="5" t="str">
        <f>IF((I2425&gt;C2425),"X","")</f>
        <v/>
      </c>
      <c r="L2425" s="7">
        <f>(C2425/3)*13</f>
        <v>4.4493849056603771</v>
      </c>
      <c r="M2425" s="7">
        <f>I2425-L2425</f>
        <v>-4.4493849056603771</v>
      </c>
      <c r="N2425" s="6">
        <f>C2425/$C$2</f>
        <v>4.4297602969893085E-6</v>
      </c>
      <c r="O2425" s="5" t="s">
        <v>27882</v>
      </c>
      <c r="P2425" t="str">
        <f>VLOOKUP(A2425,'External $ Guide'!$A$2:$L$11545,3,0)</f>
        <v>Allocated1</v>
      </c>
      <c r="Q2425" t="str">
        <f>VLOOKUP(A2425,'External $ Guide'!$A$2:$L$11545,4,0)</f>
        <v>Retail</v>
      </c>
      <c r="R2425" t="str">
        <f>VLOOKUP(A2425,'External $ Guide'!$A$2:$L$11545,5,0)</f>
        <v>Active</v>
      </c>
      <c r="S2425" t="str">
        <f>IFERROR(VLOOKUP(A2425,'Broker &amp; Vendor'!$A$2:$C$11545,3,0),"")</f>
        <v>CONSTELLATION BRANDS INC.</v>
      </c>
      <c r="T2425" t="str">
        <f>IFERROR(VLOOKUP(A2425,'Broker &amp; Vendor'!$A$2:$C$11545,2,0),"")</f>
        <v>SGWS- CHAMPION DIVISION</v>
      </c>
    </row>
    <row r="2426" spans="1:20" x14ac:dyDescent="0.25">
      <c r="A2426" t="s">
        <v>5956</v>
      </c>
      <c r="B2426" t="s">
        <v>1862</v>
      </c>
      <c r="C2426" s="10">
        <v>1.0188679245283021</v>
      </c>
      <c r="D2426" s="10">
        <v>1.0188679245283021</v>
      </c>
      <c r="E2426" s="1">
        <v>3</v>
      </c>
      <c r="F2426" s="3">
        <f>((E2426/53)*6)*3</f>
        <v>1.0188679245283021</v>
      </c>
      <c r="G2426" s="4">
        <f>VLOOKUP(A2426,'R12 Trend'!$A$4:$B$6433,2,0)</f>
        <v>0</v>
      </c>
      <c r="H2426" s="10" t="str">
        <f>IFERROR(VLOOKUP(A2426,'DDS Needs'!$A$4:$F$767,6,0),"")</f>
        <v/>
      </c>
      <c r="I2426" s="1" t="str">
        <f>IFERROR(VLOOKUP(A2426,'WH INV 4-2-2026'!$A$2:$C$2914,3,0),"")</f>
        <v/>
      </c>
      <c r="J2426" s="1" t="e">
        <f>I2426/(C2426/3)</f>
        <v>#VALUE!</v>
      </c>
      <c r="K2426" s="5" t="str">
        <f>IF((I2426&gt;C2426),"X","")</f>
        <v>X</v>
      </c>
      <c r="L2426" s="7">
        <f>(C2426/3)*13</f>
        <v>4.4150943396226427</v>
      </c>
      <c r="M2426" s="7" t="e">
        <f>I2426-L2426</f>
        <v>#VALUE!</v>
      </c>
      <c r="N2426" s="6">
        <f>C2426/$C$2</f>
        <v>4.3956209740905402E-6</v>
      </c>
      <c r="O2426" s="5" t="s">
        <v>27882</v>
      </c>
      <c r="P2426" t="str">
        <f>VLOOKUP(A2426,'External $ Guide'!$A$2:$L$11545,3,0)</f>
        <v>NoReplen</v>
      </c>
      <c r="Q2426" t="str">
        <f>VLOOKUP(A2426,'External $ Guide'!$A$2:$L$11545,4,0)</f>
        <v>Special order</v>
      </c>
      <c r="R2426" t="str">
        <f>VLOOKUP(A2426,'External $ Guide'!$A$2:$L$11545,5,0)</f>
        <v>Active</v>
      </c>
      <c r="S2426" t="str">
        <f>IFERROR(VLOOKUP(A2426,'Broker &amp; Vendor'!$A$2:$C$11545,3,0),"")</f>
        <v>WESTERN SPIRITS BEVERAGE CO.</v>
      </c>
      <c r="T2426" t="str">
        <f>IFERROR(VLOOKUP(A2426,'Broker &amp; Vendor'!$A$2:$C$11545,2,0),"")</f>
        <v>RNDC</v>
      </c>
    </row>
    <row r="2427" spans="1:20" x14ac:dyDescent="0.25">
      <c r="A2427" t="s">
        <v>5606</v>
      </c>
      <c r="B2427" t="s">
        <v>1512</v>
      </c>
      <c r="C2427" s="10">
        <v>1.0086792452830187</v>
      </c>
      <c r="D2427" s="10">
        <v>1.0086792452830187</v>
      </c>
      <c r="E2427" s="1">
        <v>4.5</v>
      </c>
      <c r="F2427" s="3">
        <f>((E2427/53)*6)*3</f>
        <v>1.5283018867924527</v>
      </c>
      <c r="G2427" s="4">
        <f>VLOOKUP(A2427,'R12 Trend'!$A$4:$B$6433,2,0)</f>
        <v>-0.34</v>
      </c>
      <c r="H2427" s="10" t="str">
        <f>IFERROR(VLOOKUP(A2427,'DDS Needs'!$A$4:$F$767,6,0),"")</f>
        <v/>
      </c>
      <c r="I2427" s="1">
        <f>IFERROR(VLOOKUP(A2427,'WH INV 4-2-2026'!$A$2:$C$2914,3,0),"")</f>
        <v>8</v>
      </c>
      <c r="J2427" s="1">
        <f>I2427/(C2427/3)</f>
        <v>23.793490460157134</v>
      </c>
      <c r="K2427" s="5" t="str">
        <f>IF((I2427&gt;C2427),"X","")</f>
        <v>X</v>
      </c>
      <c r="L2427" s="7">
        <f>(C2427/3)*13</f>
        <v>4.3709433962264139</v>
      </c>
      <c r="M2427" s="7">
        <f>I2427-L2427</f>
        <v>3.6290566037735861</v>
      </c>
      <c r="N2427" s="6">
        <f>C2427/$C$2</f>
        <v>4.351664764349633E-6</v>
      </c>
      <c r="O2427" s="5" t="s">
        <v>27882</v>
      </c>
      <c r="P2427" t="str">
        <f>VLOOKUP(A2427,'External $ Guide'!$A$2:$L$11545,3,0)</f>
        <v>SpecOrder</v>
      </c>
      <c r="Q2427" t="str">
        <f>VLOOKUP(A2427,'External $ Guide'!$A$2:$L$11545,4,0)</f>
        <v>Wholesale</v>
      </c>
      <c r="R2427" t="str">
        <f>VLOOKUP(A2427,'External $ Guide'!$A$2:$L$11545,5,0)</f>
        <v>Active</v>
      </c>
      <c r="S2427" t="str">
        <f>IFERROR(VLOOKUP(A2427,'Broker &amp; Vendor'!$A$2:$C$11545,3,0),"")</f>
        <v>GULF DISTRIBUTING CO. OF MOBILE LLC</v>
      </c>
      <c r="T2427" t="str">
        <f>IFERROR(VLOOKUP(A2427,'Broker &amp; Vendor'!$A$2:$C$11545,2,0),"")</f>
        <v>GULF DISTRIBUTING</v>
      </c>
    </row>
    <row r="2428" spans="1:20" x14ac:dyDescent="0.25">
      <c r="A2428" t="s">
        <v>8369</v>
      </c>
      <c r="B2428" t="s">
        <v>8370</v>
      </c>
      <c r="C2428" s="10">
        <v>1</v>
      </c>
      <c r="D2428" s="10">
        <v>1</v>
      </c>
      <c r="E2428">
        <v>2.5</v>
      </c>
      <c r="G2428" s="4"/>
      <c r="H2428" s="10" t="str">
        <f>IFERROR(VLOOKUP(A2428,'DDS Needs'!$A$4:$F$767,6,0),"")</f>
        <v/>
      </c>
      <c r="I2428" s="1" t="str">
        <f>IFERROR(VLOOKUP(A2428,'WH INV 4-2-2026'!$A$2:$C$2914,3,0),"")</f>
        <v/>
      </c>
      <c r="J2428" s="1" t="e">
        <f>I2428/(C2428/3)</f>
        <v>#VALUE!</v>
      </c>
      <c r="K2428" s="5" t="str">
        <f>IF((I2428&gt;C2428),"X","")</f>
        <v>X</v>
      </c>
      <c r="L2428" s="7">
        <f>(C2428/3)*13</f>
        <v>4.333333333333333</v>
      </c>
      <c r="M2428" s="7" t="e">
        <f>I2428-L2428</f>
        <v>#VALUE!</v>
      </c>
      <c r="N2428" s="6">
        <f>C2428/$C$2</f>
        <v>4.3142205856814555E-6</v>
      </c>
      <c r="O2428" s="5" t="s">
        <v>27882</v>
      </c>
      <c r="P2428" t="str">
        <f>VLOOKUP(A2428,'External $ Guide'!$A$2:$L$11545,3,0)</f>
        <v>SpecOrder</v>
      </c>
      <c r="Q2428" t="str">
        <f>VLOOKUP(A2428,'External $ Guide'!$A$2:$L$11545,4,0)</f>
        <v>Wholesale</v>
      </c>
      <c r="R2428" t="str">
        <f>VLOOKUP(A2428,'External $ Guide'!$A$2:$L$11545,5,0)</f>
        <v>Active</v>
      </c>
      <c r="S2428" t="str">
        <f>IFERROR(VLOOKUP(A2428,'Broker &amp; Vendor'!$A$2:$C$11545,3,0),"")</f>
        <v>E. &amp; J. GALLO WINERY</v>
      </c>
      <c r="T2428" t="str">
        <f>IFERROR(VLOOKUP(A2428,'Broker &amp; Vendor'!$A$2:$C$11545,2,0),"")</f>
        <v>RNDC</v>
      </c>
    </row>
    <row r="2429" spans="1:20" x14ac:dyDescent="0.25">
      <c r="A2429" t="s">
        <v>5681</v>
      </c>
      <c r="B2429" t="s">
        <v>1587</v>
      </c>
      <c r="C2429" s="10">
        <v>0.99000000000000021</v>
      </c>
      <c r="D2429" s="10">
        <v>0.99000000000000021</v>
      </c>
      <c r="E2429" s="1">
        <v>2.75</v>
      </c>
      <c r="F2429" s="3">
        <f>((E2429/53)*6)*3</f>
        <v>0.93396226415094352</v>
      </c>
      <c r="G2429" s="4">
        <f>VLOOKUP(A2429,'R12 Trend'!$A$4:$B$6433,2,0)</f>
        <v>0.06</v>
      </c>
      <c r="H2429" s="10" t="str">
        <f>IFERROR(VLOOKUP(A2429,'DDS Needs'!$A$4:$F$767,6,0),"")</f>
        <v/>
      </c>
      <c r="I2429" s="1" t="str">
        <f>IFERROR(VLOOKUP(A2429,'WH INV 4-2-2026'!$A$2:$C$2914,3,0),"")</f>
        <v/>
      </c>
      <c r="J2429" s="1" t="e">
        <f>I2429/(C2429/3)</f>
        <v>#VALUE!</v>
      </c>
      <c r="K2429" s="5" t="str">
        <f>IF((I2429&gt;C2429),"X","")</f>
        <v>X</v>
      </c>
      <c r="L2429" s="7">
        <f>(C2429/3)*13</f>
        <v>4.2900000000000009</v>
      </c>
      <c r="M2429" s="7" t="e">
        <f>I2429-L2429</f>
        <v>#VALUE!</v>
      </c>
      <c r="N2429" s="6">
        <f>C2429/$C$2</f>
        <v>4.2710783798246417E-6</v>
      </c>
      <c r="O2429" s="5" t="s">
        <v>27882</v>
      </c>
      <c r="P2429" t="str">
        <f>VLOOKUP(A2429,'External $ Guide'!$A$2:$L$11545,3,0)</f>
        <v>SpecOrder</v>
      </c>
      <c r="Q2429" t="str">
        <f>VLOOKUP(A2429,'External $ Guide'!$A$2:$L$11545,4,0)</f>
        <v>Wholesale</v>
      </c>
      <c r="R2429" t="str">
        <f>VLOOKUP(A2429,'External $ Guide'!$A$2:$L$11545,5,0)</f>
        <v>Active</v>
      </c>
      <c r="S2429" t="str">
        <f>IFERROR(VLOOKUP(A2429,'Broker &amp; Vendor'!$A$2:$C$11545,3,0),"")</f>
        <v>GIBSON DISTILLING INC.</v>
      </c>
      <c r="T2429" t="str">
        <f>IFERROR(VLOOKUP(A2429,'Broker &amp; Vendor'!$A$2:$C$11545,2,0),"")</f>
        <v>OTHER</v>
      </c>
    </row>
    <row r="2430" spans="1:20" x14ac:dyDescent="0.25">
      <c r="A2430" t="s">
        <v>5102</v>
      </c>
      <c r="B2430" t="s">
        <v>1008</v>
      </c>
      <c r="C2430" s="10">
        <v>0.98327547169811336</v>
      </c>
      <c r="D2430" s="10">
        <v>0.98327547169811336</v>
      </c>
      <c r="E2430" s="1">
        <v>10.34</v>
      </c>
      <c r="F2430" s="3">
        <f>((E2430/53)*6)*3</f>
        <v>3.5116981132075473</v>
      </c>
      <c r="G2430" s="4">
        <f>VLOOKUP(A2430,'R12 Trend'!$A$4:$B$6433,2,0)</f>
        <v>-0.72</v>
      </c>
      <c r="H2430" s="10" t="str">
        <f>IFERROR(VLOOKUP(A2430,'DDS Needs'!$A$4:$F$767,6,0),"")</f>
        <v/>
      </c>
      <c r="I2430" s="1">
        <f>IFERROR(VLOOKUP(A2430,'WH INV 4-2-2026'!$A$2:$C$2914,3,0),"")</f>
        <v>0</v>
      </c>
      <c r="J2430" s="1">
        <f>I2430/(C2430/3)</f>
        <v>0</v>
      </c>
      <c r="K2430" s="5" t="str">
        <f>IF((I2430&gt;C2430),"X","")</f>
        <v/>
      </c>
      <c r="L2430" s="7">
        <f>(C2430/3)*13</f>
        <v>4.2608603773584912</v>
      </c>
      <c r="M2430" s="7">
        <f>I2430-L2430</f>
        <v>-4.2608603773584912</v>
      </c>
      <c r="N2430" s="6">
        <f>C2430/$C$2</f>
        <v>4.2420672813956438E-6</v>
      </c>
      <c r="O2430" s="5" t="s">
        <v>27882</v>
      </c>
      <c r="P2430" t="str">
        <f>VLOOKUP(A2430,'External $ Guide'!$A$2:$L$11545,3,0)</f>
        <v>Replenish</v>
      </c>
      <c r="Q2430" t="str">
        <f>VLOOKUP(A2430,'External $ Guide'!$A$2:$L$11545,4,0)</f>
        <v>Retail</v>
      </c>
      <c r="R2430" t="str">
        <f>VLOOKUP(A2430,'External $ Guide'!$A$2:$L$11545,5,0)</f>
        <v>Active</v>
      </c>
      <c r="S2430" t="str">
        <f>IFERROR(VLOOKUP(A2430,'Broker &amp; Vendor'!$A$2:$C$11545,3,0),"")</f>
        <v>SUGARLAND DISTILLING CO. LLC</v>
      </c>
      <c r="T2430" t="str">
        <f>IFERROR(VLOOKUP(A2430,'Broker &amp; Vendor'!$A$2:$C$11545,2,0),"")</f>
        <v>RNDC</v>
      </c>
    </row>
    <row r="2431" spans="1:20" x14ac:dyDescent="0.25">
      <c r="A2431" t="s">
        <v>6292</v>
      </c>
      <c r="B2431" t="s">
        <v>2198</v>
      </c>
      <c r="C2431" s="10">
        <v>0.96955471698113216</v>
      </c>
      <c r="D2431" s="10">
        <v>0.96955471698113216</v>
      </c>
      <c r="E2431" s="1">
        <v>5.49</v>
      </c>
      <c r="F2431" s="3">
        <f>((E2431/53)*6)*3</f>
        <v>1.8645283018867926</v>
      </c>
      <c r="G2431" s="4">
        <f>VLOOKUP(A2431,'R12 Trend'!$A$4:$B$6433,2,0)</f>
        <v>-0.48</v>
      </c>
      <c r="H2431" s="10" t="str">
        <f>IFERROR(VLOOKUP(A2431,'DDS Needs'!$A$4:$F$767,6,0),"")</f>
        <v/>
      </c>
      <c r="I2431" s="1">
        <f>IFERROR(VLOOKUP(A2431,'WH INV 4-2-2026'!$A$2:$C$2914,3,0),"")</f>
        <v>3</v>
      </c>
      <c r="J2431" s="1">
        <f>I2431/(C2431/3)</f>
        <v>9.2826117416281342</v>
      </c>
      <c r="K2431" s="5" t="str">
        <f>IF((I2431&gt;C2431),"X","")</f>
        <v>X</v>
      </c>
      <c r="L2431" s="7">
        <f>(C2431/3)*13</f>
        <v>4.2014037735849064</v>
      </c>
      <c r="M2431" s="7">
        <f>I2431-L2431</f>
        <v>-1.2014037735849064</v>
      </c>
      <c r="N2431" s="6">
        <f>C2431/$C$2</f>
        <v>4.1828729189445574E-6</v>
      </c>
      <c r="O2431" s="5" t="s">
        <v>27882</v>
      </c>
      <c r="P2431" t="str">
        <f>VLOOKUP(A2431,'External $ Guide'!$A$2:$L$11545,3,0)</f>
        <v>Replenish</v>
      </c>
      <c r="Q2431" t="str">
        <f>VLOOKUP(A2431,'External $ Guide'!$A$2:$L$11545,4,0)</f>
        <v>Retail</v>
      </c>
      <c r="R2431" t="str">
        <f>VLOOKUP(A2431,'External $ Guide'!$A$2:$L$11545,5,0)</f>
        <v>Active</v>
      </c>
      <c r="S2431" t="str">
        <f>IFERROR(VLOOKUP(A2431,'Broker &amp; Vendor'!$A$2:$C$11545,3,0),"")</f>
        <v>BENCHMARK BEVERAGE CO.</v>
      </c>
      <c r="T2431" t="str">
        <f>IFERROR(VLOOKUP(A2431,'Broker &amp; Vendor'!$A$2:$C$11545,2,0),"")</f>
        <v>RNDC</v>
      </c>
    </row>
    <row r="2432" spans="1:20" x14ac:dyDescent="0.25">
      <c r="A2432" t="s">
        <v>8147</v>
      </c>
      <c r="B2432" t="s">
        <v>4053</v>
      </c>
      <c r="C2432" s="10">
        <v>0.9611320754716981</v>
      </c>
      <c r="D2432" s="10">
        <v>0.9611320754716981</v>
      </c>
      <c r="E2432" s="1">
        <v>2.83</v>
      </c>
      <c r="F2432" s="3">
        <f>((E2432/53)*6)*3</f>
        <v>0.9611320754716981</v>
      </c>
      <c r="G2432" s="4">
        <f>VLOOKUP(A2432,'R12 Trend'!$A$4:$B$6433,2,0)</f>
        <v>0</v>
      </c>
      <c r="H2432" s="10" t="str">
        <f>IFERROR(VLOOKUP(A2432,'DDS Needs'!$A$4:$F$767,6,0),"")</f>
        <v/>
      </c>
      <c r="I2432" s="1">
        <f>IFERROR(VLOOKUP(A2432,'WH INV 4-2-2026'!$A$2:$C$2914,3,0),"")</f>
        <v>58</v>
      </c>
      <c r="J2432" s="1">
        <f>I2432/(C2432/3)</f>
        <v>181.03651354534747</v>
      </c>
      <c r="K2432" s="5" t="str">
        <f>IF((I2432&gt;C2432),"X","")</f>
        <v>X</v>
      </c>
      <c r="L2432" s="7">
        <f>(C2432/3)*13</f>
        <v>4.1649056603773582</v>
      </c>
      <c r="M2432" s="7">
        <f>I2432-L2432</f>
        <v>53.835094339622643</v>
      </c>
      <c r="N2432" s="6">
        <f>C2432/$C$2</f>
        <v>4.1465357855587416E-6</v>
      </c>
      <c r="O2432" s="5" t="s">
        <v>27882</v>
      </c>
      <c r="P2432" t="str">
        <f>VLOOKUP(A2432,'External $ Guide'!$A$2:$L$11545,3,0)</f>
        <v>Replenish</v>
      </c>
      <c r="Q2432" t="str">
        <f>VLOOKUP(A2432,'External $ Guide'!$A$2:$L$11545,4,0)</f>
        <v>Retail</v>
      </c>
      <c r="R2432" t="str">
        <f>VLOOKUP(A2432,'External $ Guide'!$A$2:$L$11545,5,0)</f>
        <v>Active</v>
      </c>
      <c r="S2432" t="str">
        <f>IFERROR(VLOOKUP(A2432,'Broker &amp; Vendor'!$A$2:$C$11545,3,0),"")</f>
        <v>LEIPERS FORK DISTILLERY LLC</v>
      </c>
      <c r="T2432" t="str">
        <f>IFERROR(VLOOKUP(A2432,'Broker &amp; Vendor'!$A$2:$C$11545,2,0),"")</f>
        <v>OTHER</v>
      </c>
    </row>
    <row r="2433" spans="1:20" x14ac:dyDescent="0.25">
      <c r="A2433" t="s">
        <v>5849</v>
      </c>
      <c r="B2433" t="s">
        <v>1755</v>
      </c>
      <c r="C2433" s="10">
        <v>0.95817735849056584</v>
      </c>
      <c r="D2433" s="10">
        <v>0.95817735849056584</v>
      </c>
      <c r="E2433" s="1">
        <v>3.17</v>
      </c>
      <c r="F2433" s="3">
        <f>((E2433/53)*6)*3</f>
        <v>1.0766037735849054</v>
      </c>
      <c r="G2433" s="4">
        <f>VLOOKUP(A2433,'R12 Trend'!$A$4:$B$6433,2,0)</f>
        <v>-0.11</v>
      </c>
      <c r="H2433" s="10" t="str">
        <f>IFERROR(VLOOKUP(A2433,'DDS Needs'!$A$4:$F$767,6,0),"")</f>
        <v/>
      </c>
      <c r="I2433" s="1">
        <f>IFERROR(VLOOKUP(A2433,'WH INV 4-2-2026'!$A$2:$C$2914,3,0),"")</f>
        <v>1</v>
      </c>
      <c r="J2433" s="1">
        <f>I2433/(C2433/3)</f>
        <v>3.1309443637094017</v>
      </c>
      <c r="K2433" s="5" t="str">
        <f>IF((I2433&gt;C2433),"X","")</f>
        <v>X</v>
      </c>
      <c r="L2433" s="7">
        <f>(C2433/3)*13</f>
        <v>4.152101886792452</v>
      </c>
      <c r="M2433" s="7">
        <f>I2433-L2433</f>
        <v>-3.152101886792452</v>
      </c>
      <c r="N2433" s="6">
        <f>C2433/$C$2</f>
        <v>4.1337884847338789E-6</v>
      </c>
      <c r="O2433" s="5" t="s">
        <v>27882</v>
      </c>
      <c r="P2433" t="str">
        <f>VLOOKUP(A2433,'External $ Guide'!$A$2:$L$11545,3,0)</f>
        <v>Allocated1</v>
      </c>
      <c r="Q2433" t="str">
        <f>VLOOKUP(A2433,'External $ Guide'!$A$2:$L$11545,4,0)</f>
        <v>Retail</v>
      </c>
      <c r="R2433" t="str">
        <f>VLOOKUP(A2433,'External $ Guide'!$A$2:$L$11545,5,0)</f>
        <v>Active</v>
      </c>
      <c r="S2433" t="str">
        <f>IFERROR(VLOOKUP(A2433,'Broker &amp; Vendor'!$A$2:$C$11545,3,0),"")</f>
        <v>LUXCO INC</v>
      </c>
      <c r="T2433" t="str">
        <f>IFERROR(VLOOKUP(A2433,'Broker &amp; Vendor'!$A$2:$C$11545,2,0),"")</f>
        <v>RNDC</v>
      </c>
    </row>
    <row r="2434" spans="1:20" x14ac:dyDescent="0.25">
      <c r="A2434" t="s">
        <v>5764</v>
      </c>
      <c r="B2434" t="s">
        <v>1670</v>
      </c>
      <c r="C2434" s="10">
        <v>0.95284528301886773</v>
      </c>
      <c r="D2434" s="10">
        <v>0.95284528301886773</v>
      </c>
      <c r="E2434" s="1">
        <v>3.34</v>
      </c>
      <c r="F2434" s="3">
        <f>((E2434/53)*6)*3</f>
        <v>1.1343396226415092</v>
      </c>
      <c r="G2434" s="4">
        <f>VLOOKUP(A2434,'R12 Trend'!$A$4:$B$6433,2,0)</f>
        <v>-0.16</v>
      </c>
      <c r="H2434" s="10" t="str">
        <f>IFERROR(VLOOKUP(A2434,'DDS Needs'!$A$4:$F$767,6,0),"")</f>
        <v/>
      </c>
      <c r="I2434" s="1">
        <f>IFERROR(VLOOKUP(A2434,'WH INV 4-2-2026'!$A$2:$C$2914,3,0),"")</f>
        <v>20</v>
      </c>
      <c r="J2434" s="1">
        <f>I2434/(C2434/3)</f>
        <v>62.969299496245611</v>
      </c>
      <c r="K2434" s="5" t="str">
        <f>IF((I2434&gt;C2434),"X","")</f>
        <v>X</v>
      </c>
      <c r="L2434" s="7">
        <f>(C2434/3)*13</f>
        <v>4.1289962264150937</v>
      </c>
      <c r="M2434" s="7">
        <f>I2434-L2434</f>
        <v>15.871003773584906</v>
      </c>
      <c r="N2434" s="6">
        <f>C2434/$C$2</f>
        <v>4.1107847349694711E-6</v>
      </c>
      <c r="O2434" s="5" t="s">
        <v>27882</v>
      </c>
      <c r="P2434" t="str">
        <f>VLOOKUP(A2434,'External $ Guide'!$A$2:$L$11545,3,0)</f>
        <v>SpecOrder</v>
      </c>
      <c r="Q2434" t="str">
        <f>VLOOKUP(A2434,'External $ Guide'!$A$2:$L$11545,4,0)</f>
        <v>Wholesale</v>
      </c>
      <c r="R2434" t="str">
        <f>VLOOKUP(A2434,'External $ Guide'!$A$2:$L$11545,5,0)</f>
        <v>Active</v>
      </c>
      <c r="S2434" t="str">
        <f>IFERROR(VLOOKUP(A2434,'Broker &amp; Vendor'!$A$2:$C$11545,3,0),"")</f>
        <v>BLACK PATCH DISTILLING CO. LLC</v>
      </c>
      <c r="T2434" t="str">
        <f>IFERROR(VLOOKUP(A2434,'Broker &amp; Vendor'!$A$2:$C$11545,2,0),"")</f>
        <v>LUKE LEA BEVERAGES</v>
      </c>
    </row>
    <row r="2435" spans="1:20" x14ac:dyDescent="0.25">
      <c r="A2435" t="s">
        <v>5554</v>
      </c>
      <c r="B2435" t="s">
        <v>1460</v>
      </c>
      <c r="C2435" s="10">
        <v>0.95141886792452846</v>
      </c>
      <c r="D2435" s="10">
        <v>0.95141886792452846</v>
      </c>
      <c r="E2435" s="1">
        <v>4.83</v>
      </c>
      <c r="F2435" s="3">
        <f>((E2435/53)*6)*3</f>
        <v>1.6403773584905661</v>
      </c>
      <c r="G2435" s="4">
        <f>VLOOKUP(A2435,'R12 Trend'!$A$4:$B$6433,2,0)</f>
        <v>-0.42</v>
      </c>
      <c r="H2435" s="10" t="str">
        <f>IFERROR(VLOOKUP(A2435,'DDS Needs'!$A$4:$F$767,6,0),"")</f>
        <v/>
      </c>
      <c r="I2435" s="1" t="str">
        <f>IFERROR(VLOOKUP(A2435,'WH INV 4-2-2026'!$A$2:$C$2914,3,0),"")</f>
        <v/>
      </c>
      <c r="J2435" s="1" t="e">
        <f>I2435/(C2435/3)</f>
        <v>#VALUE!</v>
      </c>
      <c r="K2435" s="5" t="str">
        <f>IF((I2435&gt;C2435),"X","")</f>
        <v>X</v>
      </c>
      <c r="L2435" s="7">
        <f>(C2435/3)*13</f>
        <v>4.1228150943396233</v>
      </c>
      <c r="M2435" s="7" t="e">
        <f>I2435-L2435</f>
        <v>#VALUE!</v>
      </c>
      <c r="N2435" s="6">
        <f>C2435/$C$2</f>
        <v>4.1046308656057464E-6</v>
      </c>
      <c r="O2435" s="5" t="s">
        <v>27882</v>
      </c>
      <c r="P2435" t="str">
        <f>VLOOKUP(A2435,'External $ Guide'!$A$2:$L$11545,3,0)</f>
        <v>Allocated1</v>
      </c>
      <c r="Q2435" t="str">
        <f>VLOOKUP(A2435,'External $ Guide'!$A$2:$L$11545,4,0)</f>
        <v>Retail</v>
      </c>
      <c r="R2435" t="str">
        <f>VLOOKUP(A2435,'External $ Guide'!$A$2:$L$11545,5,0)</f>
        <v>Active</v>
      </c>
      <c r="S2435" t="str">
        <f>IFERROR(VLOOKUP(A2435,'Broker &amp; Vendor'!$A$2:$C$11545,3,0),"")</f>
        <v>MADVINES &amp; SPIRITS INC.</v>
      </c>
      <c r="T2435" t="str">
        <f>IFERROR(VLOOKUP(A2435,'Broker &amp; Vendor'!$A$2:$C$11545,2,0),"")</f>
        <v>MADVINES</v>
      </c>
    </row>
    <row r="2436" spans="1:20" x14ac:dyDescent="0.25">
      <c r="A2436" t="s">
        <v>5257</v>
      </c>
      <c r="B2436" t="s">
        <v>1163</v>
      </c>
      <c r="C2436" s="10">
        <v>0.93576226415094355</v>
      </c>
      <c r="D2436" s="10">
        <v>0.93576226415094355</v>
      </c>
      <c r="E2436" s="1">
        <v>4.67</v>
      </c>
      <c r="F2436" s="3">
        <f>((E2436/53)*6)*3</f>
        <v>1.5860377358490567</v>
      </c>
      <c r="G2436" s="4">
        <f>VLOOKUP(A2436,'R12 Trend'!$A$4:$B$6433,2,0)</f>
        <v>-0.41</v>
      </c>
      <c r="H2436" s="10" t="str">
        <f>IFERROR(VLOOKUP(A2436,'DDS Needs'!$A$4:$F$767,6,0),"")</f>
        <v/>
      </c>
      <c r="I2436" s="1">
        <f>IFERROR(VLOOKUP(A2436,'WH INV 4-2-2026'!$A$2:$C$2914,3,0),"")</f>
        <v>46</v>
      </c>
      <c r="J2436" s="1">
        <f>I2436/(C2436/3)</f>
        <v>147.47335438367267</v>
      </c>
      <c r="K2436" s="5" t="str">
        <f>IF((I2436&gt;C2436),"X","")</f>
        <v>X</v>
      </c>
      <c r="L2436" s="7">
        <f>(C2436/3)*13</f>
        <v>4.0549698113207553</v>
      </c>
      <c r="M2436" s="7">
        <f>I2436-L2436</f>
        <v>41.945030188679247</v>
      </c>
      <c r="N2436" s="6">
        <f>C2436/$C$2</f>
        <v>4.0370848233038887E-6</v>
      </c>
      <c r="O2436" s="5" t="s">
        <v>27882</v>
      </c>
      <c r="P2436" t="str">
        <f>VLOOKUP(A2436,'External $ Guide'!$A$2:$L$11545,3,0)</f>
        <v>Replenish</v>
      </c>
      <c r="Q2436" t="str">
        <f>VLOOKUP(A2436,'External $ Guide'!$A$2:$L$11545,4,0)</f>
        <v>Retail</v>
      </c>
      <c r="R2436" t="str">
        <f>VLOOKUP(A2436,'External $ Guide'!$A$2:$L$11545,5,0)</f>
        <v>Active</v>
      </c>
      <c r="S2436" t="str">
        <f>IFERROR(VLOOKUP(A2436,'Broker &amp; Vendor'!$A$2:$C$11545,3,0),"")</f>
        <v>SWEET HOME SPIRITS INC</v>
      </c>
      <c r="T2436" t="str">
        <f>IFERROR(VLOOKUP(A2436,'Broker &amp; Vendor'!$A$2:$C$11545,2,0),"")</f>
        <v>OTHER</v>
      </c>
    </row>
    <row r="2437" spans="1:20" x14ac:dyDescent="0.25">
      <c r="A2437" t="s">
        <v>5485</v>
      </c>
      <c r="B2437" t="s">
        <v>1391</v>
      </c>
      <c r="C2437" s="10">
        <v>0.92716981132075471</v>
      </c>
      <c r="D2437" s="10">
        <v>0.92716981132075471</v>
      </c>
      <c r="E2437" s="1">
        <v>3.25</v>
      </c>
      <c r="F2437" s="3">
        <f>((E2437/53)*6)*3</f>
        <v>1.1037735849056605</v>
      </c>
      <c r="G2437" s="4">
        <f>VLOOKUP(A2437,'R12 Trend'!$A$4:$B$6433,2,0)</f>
        <v>-0.16</v>
      </c>
      <c r="H2437" s="10" t="str">
        <f>IFERROR(VLOOKUP(A2437,'DDS Needs'!$A$4:$F$767,6,0),"")</f>
        <v/>
      </c>
      <c r="I2437" s="1">
        <f>IFERROR(VLOOKUP(A2437,'WH INV 4-2-2026'!$A$2:$C$2914,3,0),"")</f>
        <v>12</v>
      </c>
      <c r="J2437" s="1">
        <f>I2437/(C2437/3)</f>
        <v>38.827838827838825</v>
      </c>
      <c r="K2437" s="5" t="str">
        <f>IF((I2437&gt;C2437),"X","")</f>
        <v>X</v>
      </c>
      <c r="L2437" s="7">
        <f>(C2437/3)*13</f>
        <v>4.0177358490566037</v>
      </c>
      <c r="M2437" s="7">
        <f>I2437-L2437</f>
        <v>7.9822641509433963</v>
      </c>
      <c r="N2437" s="6">
        <f>C2437/$C$2</f>
        <v>4.0000150864223905E-6</v>
      </c>
      <c r="O2437" s="5" t="s">
        <v>27882</v>
      </c>
      <c r="P2437" t="str">
        <f>VLOOKUP(A2437,'External $ Guide'!$A$2:$L$11545,3,0)</f>
        <v>Replenish</v>
      </c>
      <c r="Q2437" t="str">
        <f>VLOOKUP(A2437,'External $ Guide'!$A$2:$L$11545,4,0)</f>
        <v>Wholesale bottle</v>
      </c>
      <c r="R2437" t="str">
        <f>VLOOKUP(A2437,'External $ Guide'!$A$2:$L$11545,5,0)</f>
        <v>Active</v>
      </c>
      <c r="S2437" t="str">
        <f>IFERROR(VLOOKUP(A2437,'Broker &amp; Vendor'!$A$2:$C$11545,3,0),"")</f>
        <v>PERNOD RICARD USA</v>
      </c>
      <c r="T2437" t="str">
        <f>IFERROR(VLOOKUP(A2437,'Broker &amp; Vendor'!$A$2:$C$11545,2,0),"")</f>
        <v>UNITED</v>
      </c>
    </row>
    <row r="2438" spans="1:20" x14ac:dyDescent="0.25">
      <c r="A2438" t="s">
        <v>5395</v>
      </c>
      <c r="B2438" t="s">
        <v>1301</v>
      </c>
      <c r="C2438" s="10">
        <v>0.91698113207547161</v>
      </c>
      <c r="D2438" s="10">
        <v>0.91698113207547161</v>
      </c>
      <c r="E2438" s="1">
        <v>4.5</v>
      </c>
      <c r="F2438" s="3">
        <f>((E2438/53)*6)*3</f>
        <v>1.5283018867924527</v>
      </c>
      <c r="G2438" s="4">
        <f>VLOOKUP(A2438,'R12 Trend'!$A$4:$B$6433,2,0)</f>
        <v>-0.4</v>
      </c>
      <c r="H2438" s="10" t="str">
        <f>IFERROR(VLOOKUP(A2438,'DDS Needs'!$A$4:$F$767,6,0),"")</f>
        <v/>
      </c>
      <c r="I2438" s="1">
        <f>IFERROR(VLOOKUP(A2438,'WH INV 4-2-2026'!$A$2:$C$2914,3,0),"")</f>
        <v>25</v>
      </c>
      <c r="J2438" s="1">
        <f>I2438/(C2438/3)</f>
        <v>81.790123456790127</v>
      </c>
      <c r="K2438" s="5" t="str">
        <f>IF((I2438&gt;C2438),"X","")</f>
        <v>X</v>
      </c>
      <c r="L2438" s="7">
        <f>(C2438/3)*13</f>
        <v>3.9735849056603771</v>
      </c>
      <c r="M2438" s="7">
        <f>I2438-L2438</f>
        <v>21.026415094339622</v>
      </c>
      <c r="N2438" s="6">
        <f>C2438/$C$2</f>
        <v>3.956058876681485E-6</v>
      </c>
      <c r="O2438" s="5" t="s">
        <v>27882</v>
      </c>
      <c r="P2438" t="str">
        <f>VLOOKUP(A2438,'External $ Guide'!$A$2:$L$11545,3,0)</f>
        <v>NoReplen</v>
      </c>
      <c r="Q2438" t="str">
        <f>VLOOKUP(A2438,'External $ Guide'!$A$2:$L$11545,4,0)</f>
        <v>Retail</v>
      </c>
      <c r="R2438" t="str">
        <f>VLOOKUP(A2438,'External $ Guide'!$A$2:$L$11545,5,0)</f>
        <v>Active</v>
      </c>
      <c r="S2438" t="str">
        <f>IFERROR(VLOOKUP(A2438,'Broker &amp; Vendor'!$A$2:$C$11545,3,0),"")</f>
        <v>SOUTHEAST WINE LLC DBA</v>
      </c>
      <c r="T2438" t="str">
        <f>IFERROR(VLOOKUP(A2438,'Broker &amp; Vendor'!$A$2:$C$11545,2,0),"")</f>
        <v>GULF DISTRIBUTING</v>
      </c>
    </row>
    <row r="2439" spans="1:20" x14ac:dyDescent="0.25">
      <c r="A2439" t="s">
        <v>5828</v>
      </c>
      <c r="B2439" t="s">
        <v>1734</v>
      </c>
      <c r="C2439" s="10">
        <v>0.90679245283018883</v>
      </c>
      <c r="D2439" s="10">
        <v>0.90679245283018883</v>
      </c>
      <c r="E2439" s="1">
        <v>3</v>
      </c>
      <c r="F2439" s="3">
        <f>((E2439/53)*6)*3</f>
        <v>1.0188679245283021</v>
      </c>
      <c r="G2439" s="4">
        <f>VLOOKUP(A2439,'R12 Trend'!$A$4:$B$6433,2,0)</f>
        <v>-0.11</v>
      </c>
      <c r="H2439" s="10" t="str">
        <f>IFERROR(VLOOKUP(A2439,'DDS Needs'!$A$4:$F$767,6,0),"")</f>
        <v/>
      </c>
      <c r="I2439" s="1" t="str">
        <f>IFERROR(VLOOKUP(A2439,'WH INV 4-2-2026'!$A$2:$C$2914,3,0),"")</f>
        <v/>
      </c>
      <c r="J2439" s="1" t="e">
        <f>I2439/(C2439/3)</f>
        <v>#VALUE!</v>
      </c>
      <c r="K2439" s="5" t="str">
        <f>IF((I2439&gt;C2439),"X","")</f>
        <v>X</v>
      </c>
      <c r="L2439" s="7">
        <f>(C2439/3)*13</f>
        <v>3.9294339622641514</v>
      </c>
      <c r="M2439" s="7" t="e">
        <f>I2439-L2439</f>
        <v>#VALUE!</v>
      </c>
      <c r="N2439" s="6">
        <f>C2439/$C$2</f>
        <v>3.9121026669405805E-6</v>
      </c>
      <c r="O2439" s="5" t="s">
        <v>27882</v>
      </c>
      <c r="P2439" t="str">
        <f>VLOOKUP(A2439,'External $ Guide'!$A$2:$L$11545,3,0)</f>
        <v>Allocated2</v>
      </c>
      <c r="Q2439" t="str">
        <f>VLOOKUP(A2439,'External $ Guide'!$A$2:$L$11545,4,0)</f>
        <v>Special order</v>
      </c>
      <c r="R2439" t="str">
        <f>VLOOKUP(A2439,'External $ Guide'!$A$2:$L$11545,5,0)</f>
        <v>Active</v>
      </c>
      <c r="S2439" t="str">
        <f>IFERROR(VLOOKUP(A2439,'Broker &amp; Vendor'!$A$2:$C$11545,3,0),"")</f>
        <v>TEQUILAS PREMIUM INC.</v>
      </c>
      <c r="T2439" t="str">
        <f>IFERROR(VLOOKUP(A2439,'Broker &amp; Vendor'!$A$2:$C$11545,2,0),"")</f>
        <v>SGWS- TRANSATLANTIC DIVISION</v>
      </c>
    </row>
    <row r="2440" spans="1:20" x14ac:dyDescent="0.25">
      <c r="A2440" t="s">
        <v>5539</v>
      </c>
      <c r="B2440" t="s">
        <v>1445</v>
      </c>
      <c r="C2440" s="10">
        <v>0.90679245283018883</v>
      </c>
      <c r="D2440" s="10">
        <v>0.90679245283018883</v>
      </c>
      <c r="E2440" s="1">
        <v>3</v>
      </c>
      <c r="F2440" s="3">
        <f>((E2440/53)*6)*3</f>
        <v>1.0188679245283021</v>
      </c>
      <c r="G2440" s="4">
        <f>VLOOKUP(A2440,'R12 Trend'!$A$4:$B$6433,2,0)</f>
        <v>-0.11</v>
      </c>
      <c r="H2440" s="10" t="str">
        <f>IFERROR(VLOOKUP(A2440,'DDS Needs'!$A$4:$F$767,6,0),"")</f>
        <v/>
      </c>
      <c r="I2440" s="1" t="str">
        <f>IFERROR(VLOOKUP(A2440,'WH INV 4-2-2026'!$A$2:$C$2914,3,0),"")</f>
        <v/>
      </c>
      <c r="J2440" s="1" t="e">
        <f>I2440/(C2440/3)</f>
        <v>#VALUE!</v>
      </c>
      <c r="K2440" s="5" t="str">
        <f>IF((I2440&gt;C2440),"X","")</f>
        <v>X</v>
      </c>
      <c r="L2440" s="7">
        <f>(C2440/3)*13</f>
        <v>3.9294339622641514</v>
      </c>
      <c r="M2440" s="7" t="e">
        <f>I2440-L2440</f>
        <v>#VALUE!</v>
      </c>
      <c r="N2440" s="6">
        <f>C2440/$C$2</f>
        <v>3.9121026669405805E-6</v>
      </c>
      <c r="O2440" s="5" t="s">
        <v>27882</v>
      </c>
      <c r="P2440" t="str">
        <f>VLOOKUP(A2440,'External $ Guide'!$A$2:$L$11545,3,0)</f>
        <v>Allocated1</v>
      </c>
      <c r="Q2440" t="str">
        <f>VLOOKUP(A2440,'External $ Guide'!$A$2:$L$11545,4,0)</f>
        <v>Wholesale</v>
      </c>
      <c r="R2440" t="str">
        <f>VLOOKUP(A2440,'External $ Guide'!$A$2:$L$11545,5,0)</f>
        <v>Active</v>
      </c>
      <c r="S2440" t="str">
        <f>IFERROR(VLOOKUP(A2440,'Broker &amp; Vendor'!$A$2:$C$11545,3,0),"")</f>
        <v>CONSTELLATION BRANDS INC.</v>
      </c>
      <c r="T2440" t="str">
        <f>IFERROR(VLOOKUP(A2440,'Broker &amp; Vendor'!$A$2:$C$11545,2,0),"")</f>
        <v>SGWS- CHAMPION DIVISION</v>
      </c>
    </row>
    <row r="2441" spans="1:20" x14ac:dyDescent="0.25">
      <c r="A2441" t="s">
        <v>5228</v>
      </c>
      <c r="B2441" t="s">
        <v>1134</v>
      </c>
      <c r="C2441" s="10">
        <v>0.90638490566037733</v>
      </c>
      <c r="D2441" s="10">
        <v>0.90638490566037733</v>
      </c>
      <c r="E2441" s="1">
        <v>4.17</v>
      </c>
      <c r="F2441" s="3">
        <f>((E2441/53)*6)*3</f>
        <v>1.4162264150943396</v>
      </c>
      <c r="G2441" s="4">
        <f>VLOOKUP(A2441,'R12 Trend'!$A$4:$B$6433,2,0)</f>
        <v>-0.36</v>
      </c>
      <c r="H2441" s="10" t="str">
        <f>IFERROR(VLOOKUP(A2441,'DDS Needs'!$A$4:$F$767,6,0),"")</f>
        <v/>
      </c>
      <c r="I2441" s="1">
        <f>IFERROR(VLOOKUP(A2441,'WH INV 4-2-2026'!$A$2:$C$2914,3,0),"")</f>
        <v>92</v>
      </c>
      <c r="J2441" s="1">
        <f>I2441/(C2441/3)</f>
        <v>304.50639488409274</v>
      </c>
      <c r="K2441" s="5" t="str">
        <f>IF((I2441&gt;C2441),"X","")</f>
        <v>X</v>
      </c>
      <c r="L2441" s="7">
        <f>(C2441/3)*13</f>
        <v>3.9276679245283019</v>
      </c>
      <c r="M2441" s="7">
        <f>I2441-L2441</f>
        <v>88.072332075471692</v>
      </c>
      <c r="N2441" s="6">
        <f>C2441/$C$2</f>
        <v>3.9103444185509437E-6</v>
      </c>
      <c r="O2441" s="5" t="s">
        <v>27882</v>
      </c>
      <c r="P2441" t="str">
        <f>VLOOKUP(A2441,'External $ Guide'!$A$2:$L$11545,3,0)</f>
        <v>Replenish</v>
      </c>
      <c r="Q2441" t="str">
        <f>VLOOKUP(A2441,'External $ Guide'!$A$2:$L$11545,4,0)</f>
        <v>Retail</v>
      </c>
      <c r="R2441" t="str">
        <f>VLOOKUP(A2441,'External $ Guide'!$A$2:$L$11545,5,0)</f>
        <v>Active</v>
      </c>
      <c r="S2441" t="str">
        <f>IFERROR(VLOOKUP(A2441,'Broker &amp; Vendor'!$A$2:$C$11545,3,0),"")</f>
        <v>DREAD RIVER DISTILLING COMPANY LLC</v>
      </c>
      <c r="T2441" t="str">
        <f>IFERROR(VLOOKUP(A2441,'Broker &amp; Vendor'!$A$2:$C$11545,2,0),"")</f>
        <v>UNITED</v>
      </c>
    </row>
    <row r="2442" spans="1:20" x14ac:dyDescent="0.25">
      <c r="A2442" t="s">
        <v>4885</v>
      </c>
      <c r="B2442" t="s">
        <v>791</v>
      </c>
      <c r="C2442" s="10">
        <v>0.89612830188679238</v>
      </c>
      <c r="D2442" s="10">
        <v>0.89612830188679238</v>
      </c>
      <c r="E2442" s="1">
        <v>3.34</v>
      </c>
      <c r="F2442" s="3">
        <f>((E2442/53)*6)*3</f>
        <v>1.1343396226415092</v>
      </c>
      <c r="G2442" s="4">
        <f>VLOOKUP(A2442,'R12 Trend'!$A$4:$B$6433,2,0)</f>
        <v>-0.21</v>
      </c>
      <c r="H2442" s="10" t="str">
        <f>IFERROR(VLOOKUP(A2442,'DDS Needs'!$A$4:$F$767,6,0),"")</f>
        <v/>
      </c>
      <c r="I2442" s="1">
        <f>IFERROR(VLOOKUP(A2442,'WH INV 4-2-2026'!$A$2:$C$2914,3,0),"")</f>
        <v>4</v>
      </c>
      <c r="J2442" s="1">
        <f>I2442/(C2442/3)</f>
        <v>13.390939639707927</v>
      </c>
      <c r="K2442" s="5" t="str">
        <f>IF((I2442&gt;C2442),"X","")</f>
        <v>X</v>
      </c>
      <c r="L2442" s="7">
        <f>(C2442/3)*13</f>
        <v>3.8832226415094335</v>
      </c>
      <c r="M2442" s="7">
        <f>I2442-L2442</f>
        <v>0.11677735849056647</v>
      </c>
      <c r="N2442" s="6">
        <f>C2442/$C$2</f>
        <v>3.8660951674117657E-6</v>
      </c>
      <c r="O2442" s="5" t="s">
        <v>27882</v>
      </c>
      <c r="P2442" t="str">
        <f>VLOOKUP(A2442,'External $ Guide'!$A$2:$L$11545,3,0)</f>
        <v>SpecOrder</v>
      </c>
      <c r="Q2442" t="str">
        <f>VLOOKUP(A2442,'External $ Guide'!$A$2:$L$11545,4,0)</f>
        <v>Wholesale</v>
      </c>
      <c r="R2442" t="str">
        <f>VLOOKUP(A2442,'External $ Guide'!$A$2:$L$11545,5,0)</f>
        <v>Active</v>
      </c>
      <c r="S2442" t="str">
        <f>IFERROR(VLOOKUP(A2442,'Broker &amp; Vendor'!$A$2:$C$11545,3,0),"")</f>
        <v>SAN FERMIN FL, LLC</v>
      </c>
      <c r="T2442" t="str">
        <f>IFERROR(VLOOKUP(A2442,'Broker &amp; Vendor'!$A$2:$C$11545,2,0),"")</f>
        <v>RNDC</v>
      </c>
    </row>
    <row r="2443" spans="1:20" x14ac:dyDescent="0.25">
      <c r="A2443" t="s">
        <v>5672</v>
      </c>
      <c r="B2443" t="s">
        <v>1578</v>
      </c>
      <c r="C2443" s="10">
        <v>0.88437735849056598</v>
      </c>
      <c r="D2443" s="10">
        <v>0.88437735849056598</v>
      </c>
      <c r="E2443" s="1">
        <v>2.17</v>
      </c>
      <c r="F2443" s="3">
        <f>((E2443/53)*6)*3</f>
        <v>0.73698113207547167</v>
      </c>
      <c r="G2443" s="4">
        <f>VLOOKUP(A2443,'R12 Trend'!$A$4:$B$6433,2,0)</f>
        <v>1.29</v>
      </c>
      <c r="H2443" s="10" t="str">
        <f>IFERROR(VLOOKUP(A2443,'DDS Needs'!$A$4:$F$767,6,0),"")</f>
        <v/>
      </c>
      <c r="I2443" s="1" t="str">
        <f>IFERROR(VLOOKUP(A2443,'WH INV 4-2-2026'!$A$2:$C$2914,3,0),"")</f>
        <v/>
      </c>
      <c r="J2443" s="1" t="e">
        <f>I2443/(C2443/3)</f>
        <v>#VALUE!</v>
      </c>
      <c r="K2443" s="5" t="str">
        <f>IF((I2443&gt;C2443),"X","")</f>
        <v>X</v>
      </c>
      <c r="L2443" s="7">
        <f>(C2443/3)*13</f>
        <v>3.832301886792453</v>
      </c>
      <c r="M2443" s="7" t="e">
        <f>I2443-L2443</f>
        <v>#VALUE!</v>
      </c>
      <c r="N2443" s="6">
        <f>C2443/$C$2</f>
        <v>3.8153990055105877E-6</v>
      </c>
      <c r="O2443" s="5" t="s">
        <v>27882</v>
      </c>
      <c r="P2443" t="str">
        <f>VLOOKUP(A2443,'External $ Guide'!$A$2:$L$11545,3,0)</f>
        <v>Barrel</v>
      </c>
      <c r="Q2443" t="str">
        <f>VLOOKUP(A2443,'External $ Guide'!$A$2:$L$11545,4,0)</f>
        <v>Wholesale</v>
      </c>
      <c r="R2443" t="str">
        <f>VLOOKUP(A2443,'External $ Guide'!$A$2:$L$11545,5,0)</f>
        <v>Active</v>
      </c>
      <c r="S2443" t="str">
        <f>IFERROR(VLOOKUP(A2443,'Broker &amp; Vendor'!$A$2:$C$11545,3,0),"")</f>
        <v>MIDDLE WEST SPIRITS</v>
      </c>
      <c r="T2443" t="str">
        <f>IFERROR(VLOOKUP(A2443,'Broker &amp; Vendor'!$A$2:$C$11545,2,0),"")</f>
        <v>SGWS- TRANSATLANTIC DIVISION</v>
      </c>
    </row>
    <row r="2444" spans="1:20" x14ac:dyDescent="0.25">
      <c r="A2444" t="s">
        <v>5905</v>
      </c>
      <c r="B2444" t="s">
        <v>1811</v>
      </c>
      <c r="C2444" s="10">
        <v>0.88437735849056598</v>
      </c>
      <c r="D2444" s="10">
        <v>0.88437735849056598</v>
      </c>
      <c r="E2444" s="1">
        <v>2.17</v>
      </c>
      <c r="F2444" s="3">
        <f>((E2444/53)*6)*3</f>
        <v>0.73698113207547167</v>
      </c>
      <c r="G2444" s="4">
        <f>VLOOKUP(A2444,'R12 Trend'!$A$4:$B$6433,2,0)</f>
        <v>1.62</v>
      </c>
      <c r="H2444" s="10" t="str">
        <f>IFERROR(VLOOKUP(A2444,'DDS Needs'!$A$4:$F$767,6,0),"")</f>
        <v/>
      </c>
      <c r="I2444" s="1">
        <f>IFERROR(VLOOKUP(A2444,'WH INV 4-2-2026'!$A$2:$C$2914,3,0),"")</f>
        <v>1</v>
      </c>
      <c r="J2444" s="1">
        <f>I2444/(C2444/3)</f>
        <v>3.3922171018945213</v>
      </c>
      <c r="K2444" s="5" t="str">
        <f>IF((I2444&gt;C2444),"X","")</f>
        <v>X</v>
      </c>
      <c r="L2444" s="7">
        <f>(C2444/3)*13</f>
        <v>3.832301886792453</v>
      </c>
      <c r="M2444" s="7">
        <f>I2444-L2444</f>
        <v>-2.832301886792453</v>
      </c>
      <c r="N2444" s="6">
        <f>C2444/$C$2</f>
        <v>3.8153990055105877E-6</v>
      </c>
      <c r="O2444" s="5" t="s">
        <v>27882</v>
      </c>
      <c r="P2444" t="str">
        <f>VLOOKUP(A2444,'External $ Guide'!$A$2:$L$11545,3,0)</f>
        <v>Allocated2</v>
      </c>
      <c r="Q2444" t="str">
        <f>VLOOKUP(A2444,'External $ Guide'!$A$2:$L$11545,4,0)</f>
        <v>Special order</v>
      </c>
      <c r="R2444" t="str">
        <f>VLOOKUP(A2444,'External $ Guide'!$A$2:$L$11545,5,0)</f>
        <v>Active</v>
      </c>
      <c r="S2444" t="str">
        <f>IFERROR(VLOOKUP(A2444,'Broker &amp; Vendor'!$A$2:$C$11545,3,0),"")</f>
        <v>HEAVEN HILL SALES CO DBA HEAVEN HILL BRANDS</v>
      </c>
      <c r="T2444" t="str">
        <f>IFERROR(VLOOKUP(A2444,'Broker &amp; Vendor'!$A$2:$C$11545,2,0),"")</f>
        <v>SGWS- TRANSATLANTIC DIVISION</v>
      </c>
    </row>
    <row r="2445" spans="1:20" x14ac:dyDescent="0.25">
      <c r="A2445" t="s">
        <v>5698</v>
      </c>
      <c r="B2445" t="s">
        <v>1604</v>
      </c>
      <c r="C2445" s="10">
        <v>0.87792452830188683</v>
      </c>
      <c r="D2445" s="10">
        <v>0.87792452830188683</v>
      </c>
      <c r="E2445" s="1">
        <v>5.17</v>
      </c>
      <c r="F2445" s="3">
        <f>((E2445/53)*6)*3</f>
        <v>1.7558490566037737</v>
      </c>
      <c r="G2445" s="4">
        <f>VLOOKUP(A2445,'R12 Trend'!$A$4:$B$6433,2,0)</f>
        <v>-0.5</v>
      </c>
      <c r="H2445" s="10" t="str">
        <f>IFERROR(VLOOKUP(A2445,'DDS Needs'!$A$4:$F$767,6,0),"")</f>
        <v/>
      </c>
      <c r="I2445" s="1">
        <f>IFERROR(VLOOKUP(A2445,'WH INV 4-2-2026'!$A$2:$C$2914,3,0),"")</f>
        <v>31</v>
      </c>
      <c r="J2445" s="1">
        <f>I2445/(C2445/3)</f>
        <v>105.93165699548678</v>
      </c>
      <c r="K2445" s="5" t="str">
        <f>IF((I2445&gt;C2445),"X","")</f>
        <v>X</v>
      </c>
      <c r="L2445" s="7">
        <f>(C2445/3)*13</f>
        <v>3.8043396226415096</v>
      </c>
      <c r="M2445" s="7">
        <f>I2445-L2445</f>
        <v>27.19566037735849</v>
      </c>
      <c r="N2445" s="6">
        <f>C2445/$C$2</f>
        <v>3.7875600726746816E-6</v>
      </c>
      <c r="O2445" s="5" t="s">
        <v>27882</v>
      </c>
      <c r="P2445" t="str">
        <f>VLOOKUP(A2445,'External $ Guide'!$A$2:$L$11545,3,0)</f>
        <v>Allocated1</v>
      </c>
      <c r="Q2445" t="str">
        <f>VLOOKUP(A2445,'External $ Guide'!$A$2:$L$11545,4,0)</f>
        <v>Wholesale</v>
      </c>
      <c r="R2445" t="str">
        <f>VLOOKUP(A2445,'External $ Guide'!$A$2:$L$11545,5,0)</f>
        <v>Active</v>
      </c>
      <c r="S2445" t="str">
        <f>IFERROR(VLOOKUP(A2445,'Broker &amp; Vendor'!$A$2:$C$11545,3,0),"")</f>
        <v>PERNOD RICARD USA</v>
      </c>
      <c r="T2445" t="str">
        <f>IFERROR(VLOOKUP(A2445,'Broker &amp; Vendor'!$A$2:$C$11545,2,0),"")</f>
        <v>UNITED</v>
      </c>
    </row>
    <row r="2446" spans="1:20" x14ac:dyDescent="0.25">
      <c r="A2446" t="s">
        <v>4811</v>
      </c>
      <c r="B2446" t="s">
        <v>717</v>
      </c>
      <c r="C2446" s="10">
        <v>0.87113207547169813</v>
      </c>
      <c r="D2446" s="10">
        <v>0.87113207547169813</v>
      </c>
      <c r="E2446" s="1">
        <v>4.5</v>
      </c>
      <c r="F2446" s="3">
        <f>((E2446/53)*6)*3</f>
        <v>1.5283018867924527</v>
      </c>
      <c r="G2446" s="4">
        <f>VLOOKUP(A2446,'R12 Trend'!$A$4:$B$6433,2,0)</f>
        <v>-0.43</v>
      </c>
      <c r="H2446" s="10" t="str">
        <f>IFERROR(VLOOKUP(A2446,'DDS Needs'!$A$4:$F$767,6,0),"")</f>
        <v/>
      </c>
      <c r="I2446" s="1">
        <f>IFERROR(VLOOKUP(A2446,'WH INV 4-2-2026'!$A$2:$C$2914,3,0),"")</f>
        <v>4</v>
      </c>
      <c r="J2446" s="1">
        <f>I2446/(C2446/3)</f>
        <v>13.775178687459388</v>
      </c>
      <c r="K2446" s="5" t="str">
        <f>IF((I2446&gt;C2446),"X","")</f>
        <v>X</v>
      </c>
      <c r="L2446" s="7">
        <f>(C2446/3)*13</f>
        <v>3.774905660377359</v>
      </c>
      <c r="M2446" s="7">
        <f>I2446-L2446</f>
        <v>0.22509433962264103</v>
      </c>
      <c r="N2446" s="6">
        <f>C2446/$C$2</f>
        <v>3.758255932847411E-6</v>
      </c>
      <c r="O2446" s="5" t="s">
        <v>27882</v>
      </c>
      <c r="P2446" t="str">
        <f>VLOOKUP(A2446,'External $ Guide'!$A$2:$L$11545,3,0)</f>
        <v>SpecOrder</v>
      </c>
      <c r="Q2446" t="str">
        <f>VLOOKUP(A2446,'External $ Guide'!$A$2:$L$11545,4,0)</f>
        <v>Wholesale</v>
      </c>
      <c r="R2446" t="str">
        <f>VLOOKUP(A2446,'External $ Guide'!$A$2:$L$11545,5,0)</f>
        <v>Active</v>
      </c>
      <c r="S2446" t="str">
        <f>IFERROR(VLOOKUP(A2446,'Broker &amp; Vendor'!$A$2:$C$11545,3,0),"")</f>
        <v>SAN FERMIN FL, LLC</v>
      </c>
      <c r="T2446" t="str">
        <f>IFERROR(VLOOKUP(A2446,'Broker &amp; Vendor'!$A$2:$C$11545,2,0),"")</f>
        <v>RNDC</v>
      </c>
    </row>
    <row r="2447" spans="1:20" x14ac:dyDescent="0.25">
      <c r="A2447" t="s">
        <v>6263</v>
      </c>
      <c r="B2447" t="s">
        <v>2169</v>
      </c>
      <c r="C2447" s="10">
        <v>0.85754716981132095</v>
      </c>
      <c r="D2447" s="10">
        <v>0.85754716981132095</v>
      </c>
      <c r="E2447" s="1">
        <v>2.5</v>
      </c>
      <c r="F2447" s="3">
        <f>((E2447/53)*6)*3</f>
        <v>0.84905660377358505</v>
      </c>
      <c r="G2447" s="4">
        <f>VLOOKUP(A2447,'R12 Trend'!$A$4:$B$6433,2,0)</f>
        <v>0.01</v>
      </c>
      <c r="H2447" s="10" t="str">
        <f>IFERROR(VLOOKUP(A2447,'DDS Needs'!$A$4:$F$767,6,0),"")</f>
        <v/>
      </c>
      <c r="I2447" s="1">
        <f>IFERROR(VLOOKUP(A2447,'WH INV 4-2-2026'!$A$2:$C$2914,3,0),"")</f>
        <v>0.16666700000000001</v>
      </c>
      <c r="J2447" s="1">
        <f>I2447/(C2447/3)</f>
        <v>0.58305947194719465</v>
      </c>
      <c r="K2447" s="5" t="str">
        <f>IF((I2447&gt;C2447),"X","")</f>
        <v/>
      </c>
      <c r="L2447" s="7">
        <f>(C2447/3)*13</f>
        <v>3.7160377358490573</v>
      </c>
      <c r="M2447" s="7">
        <f>I2447-L2447</f>
        <v>-3.5493707358490574</v>
      </c>
      <c r="N2447" s="6">
        <f>C2447/$C$2</f>
        <v>3.6996476531928716E-6</v>
      </c>
      <c r="O2447" s="5" t="s">
        <v>27882</v>
      </c>
      <c r="P2447" t="str">
        <f>VLOOKUP(A2447,'External $ Guide'!$A$2:$L$11545,3,0)</f>
        <v>Replenish</v>
      </c>
      <c r="Q2447" t="str">
        <f>VLOOKUP(A2447,'External $ Guide'!$A$2:$L$11545,4,0)</f>
        <v>Retail</v>
      </c>
      <c r="R2447" t="str">
        <f>VLOOKUP(A2447,'External $ Guide'!$A$2:$L$11545,5,0)</f>
        <v>Active</v>
      </c>
      <c r="S2447" t="str">
        <f>IFERROR(VLOOKUP(A2447,'Broker &amp; Vendor'!$A$2:$C$11545,3,0),"")</f>
        <v>PARK STREET IMPORTS /</v>
      </c>
      <c r="T2447" t="str">
        <f>IFERROR(VLOOKUP(A2447,'Broker &amp; Vendor'!$A$2:$C$11545,2,0),"")</f>
        <v>LUKE LEA BEVERAGES</v>
      </c>
    </row>
    <row r="2448" spans="1:20" x14ac:dyDescent="0.25">
      <c r="A2448" t="s">
        <v>5958</v>
      </c>
      <c r="B2448" t="s">
        <v>1864</v>
      </c>
      <c r="C2448" s="10">
        <v>0.84905660377358505</v>
      </c>
      <c r="D2448" s="10">
        <v>0.84905660377358505</v>
      </c>
      <c r="E2448" s="1">
        <v>2.5</v>
      </c>
      <c r="F2448" s="3">
        <f>((E2448/53)*6)*3</f>
        <v>0.84905660377358505</v>
      </c>
      <c r="G2448" s="4">
        <f>VLOOKUP(A2448,'R12 Trend'!$A$4:$B$6433,2,0)</f>
        <v>0</v>
      </c>
      <c r="H2448" s="10" t="str">
        <f>IFERROR(VLOOKUP(A2448,'DDS Needs'!$A$4:$F$767,6,0),"")</f>
        <v/>
      </c>
      <c r="I2448" s="1">
        <f>IFERROR(VLOOKUP(A2448,'WH INV 4-2-2026'!$A$2:$C$2914,3,0),"")</f>
        <v>6</v>
      </c>
      <c r="J2448" s="1">
        <f>I2448/(C2448/3)</f>
        <v>21.199999999999996</v>
      </c>
      <c r="K2448" s="5" t="str">
        <f>IF((I2448&gt;C2448),"X","")</f>
        <v>X</v>
      </c>
      <c r="L2448" s="7">
        <f>(C2448/3)*13</f>
        <v>3.6792452830188687</v>
      </c>
      <c r="M2448" s="7">
        <f>I2448-L2448</f>
        <v>2.3207547169811313</v>
      </c>
      <c r="N2448" s="6">
        <f>C2448/$C$2</f>
        <v>3.6630174784087832E-6</v>
      </c>
      <c r="O2448" s="5" t="s">
        <v>27882</v>
      </c>
      <c r="P2448" t="str">
        <f>VLOOKUP(A2448,'External $ Guide'!$A$2:$L$11545,3,0)</f>
        <v>NoReplen</v>
      </c>
      <c r="Q2448" t="str">
        <f>VLOOKUP(A2448,'External $ Guide'!$A$2:$L$11545,4,0)</f>
        <v>Special order</v>
      </c>
      <c r="R2448" t="str">
        <f>VLOOKUP(A2448,'External $ Guide'!$A$2:$L$11545,5,0)</f>
        <v>Active</v>
      </c>
      <c r="S2448" t="str">
        <f>IFERROR(VLOOKUP(A2448,'Broker &amp; Vendor'!$A$2:$C$11545,3,0),"")</f>
        <v>WESTERN SPIRITS BEVERAGE CO.</v>
      </c>
      <c r="T2448" t="str">
        <f>IFERROR(VLOOKUP(A2448,'Broker &amp; Vendor'!$A$2:$C$11545,2,0),"")</f>
        <v>RNDC</v>
      </c>
    </row>
    <row r="2449" spans="1:20" x14ac:dyDescent="0.25">
      <c r="A2449" t="s">
        <v>6403</v>
      </c>
      <c r="B2449" t="s">
        <v>2309</v>
      </c>
      <c r="C2449" s="10">
        <v>0.84331698113207532</v>
      </c>
      <c r="D2449" s="10">
        <v>0.84331698113207532</v>
      </c>
      <c r="E2449" s="1">
        <v>2.67</v>
      </c>
      <c r="F2449" s="3">
        <f>((E2449/53)*6)*3</f>
        <v>0.90679245283018861</v>
      </c>
      <c r="G2449" s="4">
        <f>VLOOKUP(A2449,'R12 Trend'!$A$4:$B$6433,2,0)</f>
        <v>-7.0000000000000007E-2</v>
      </c>
      <c r="H2449" s="10" t="str">
        <f>IFERROR(VLOOKUP(A2449,'DDS Needs'!$A$4:$F$767,6,0),"")</f>
        <v/>
      </c>
      <c r="I2449" s="1" t="str">
        <f>IFERROR(VLOOKUP(A2449,'WH INV 4-2-2026'!$A$2:$C$2914,3,0),"")</f>
        <v/>
      </c>
      <c r="J2449" s="1" t="e">
        <f>I2449/(C2449/3)</f>
        <v>#VALUE!</v>
      </c>
      <c r="K2449" s="5" t="str">
        <f>IF((I2449&gt;C2449),"X","")</f>
        <v>X</v>
      </c>
      <c r="L2449" s="7">
        <f>(C2449/3)*13</f>
        <v>3.65437358490566</v>
      </c>
      <c r="M2449" s="7" t="e">
        <f>I2449-L2449</f>
        <v>#VALUE!</v>
      </c>
      <c r="N2449" s="6">
        <f>C2449/$C$2</f>
        <v>3.6382554802547386E-6</v>
      </c>
      <c r="O2449" s="5" t="s">
        <v>27882</v>
      </c>
      <c r="P2449" t="str">
        <f>VLOOKUP(A2449,'External $ Guide'!$A$2:$L$11545,3,0)</f>
        <v>NoReplen</v>
      </c>
      <c r="Q2449" t="str">
        <f>VLOOKUP(A2449,'External $ Guide'!$A$2:$L$11545,4,0)</f>
        <v>Retail</v>
      </c>
      <c r="R2449" t="str">
        <f>VLOOKUP(A2449,'External $ Guide'!$A$2:$L$11545,5,0)</f>
        <v>Active</v>
      </c>
      <c r="S2449" t="str">
        <f>IFERROR(VLOOKUP(A2449,'Broker &amp; Vendor'!$A$2:$C$11545,3,0),"")</f>
        <v>CONSTELLATION BRANDS INC.</v>
      </c>
      <c r="T2449" t="str">
        <f>IFERROR(VLOOKUP(A2449,'Broker &amp; Vendor'!$A$2:$C$11545,2,0),"")</f>
        <v>SGWS- CHAMPION DIVISION</v>
      </c>
    </row>
    <row r="2450" spans="1:20" x14ac:dyDescent="0.25">
      <c r="A2450" t="s">
        <v>5722</v>
      </c>
      <c r="B2450" t="s">
        <v>1628</v>
      </c>
      <c r="C2450" s="10">
        <v>0.84331698113207532</v>
      </c>
      <c r="D2450" s="10">
        <v>0.84331698113207532</v>
      </c>
      <c r="E2450" s="1">
        <v>2.67</v>
      </c>
      <c r="F2450" s="3">
        <f>((E2450/53)*6)*3</f>
        <v>0.90679245283018861</v>
      </c>
      <c r="G2450" s="4">
        <f>VLOOKUP(A2450,'R12 Trend'!$A$4:$B$6433,2,0)</f>
        <v>-7.0000000000000007E-2</v>
      </c>
      <c r="H2450" s="10" t="str">
        <f>IFERROR(VLOOKUP(A2450,'DDS Needs'!$A$4:$F$767,6,0),"")</f>
        <v/>
      </c>
      <c r="I2450" s="1">
        <f>IFERROR(VLOOKUP(A2450,'WH INV 4-2-2026'!$A$2:$C$2914,3,0),"")</f>
        <v>7</v>
      </c>
      <c r="J2450" s="1">
        <f>I2450/(C2450/3)</f>
        <v>24.901668613158286</v>
      </c>
      <c r="K2450" s="5" t="str">
        <f>IF((I2450&gt;C2450),"X","")</f>
        <v>X</v>
      </c>
      <c r="L2450" s="7">
        <f>(C2450/3)*13</f>
        <v>3.65437358490566</v>
      </c>
      <c r="M2450" s="7">
        <f>I2450-L2450</f>
        <v>3.34562641509434</v>
      </c>
      <c r="N2450" s="6">
        <f>C2450/$C$2</f>
        <v>3.6382554802547386E-6</v>
      </c>
      <c r="O2450" s="5" t="s">
        <v>27882</v>
      </c>
      <c r="P2450" t="str">
        <f>VLOOKUP(A2450,'External $ Guide'!$A$2:$L$11545,3,0)</f>
        <v>Allocated1</v>
      </c>
      <c r="Q2450" t="str">
        <f>VLOOKUP(A2450,'External $ Guide'!$A$2:$L$11545,4,0)</f>
        <v>Wholesale</v>
      </c>
      <c r="R2450" t="str">
        <f>VLOOKUP(A2450,'External $ Guide'!$A$2:$L$11545,5,0)</f>
        <v>Active</v>
      </c>
      <c r="S2450" t="str">
        <f>IFERROR(VLOOKUP(A2450,'Broker &amp; Vendor'!$A$2:$C$11545,3,0),"")</f>
        <v>LONE STAR DISTILLERY LLC dba GARRISON BROTHERS DISTILLERY</v>
      </c>
      <c r="T2450" t="str">
        <f>IFERROR(VLOOKUP(A2450,'Broker &amp; Vendor'!$A$2:$C$11545,2,0),"")</f>
        <v>RNDC</v>
      </c>
    </row>
    <row r="2451" spans="1:20" x14ac:dyDescent="0.25">
      <c r="A2451" t="s">
        <v>8101</v>
      </c>
      <c r="B2451" t="s">
        <v>4007</v>
      </c>
      <c r="C2451" s="10">
        <v>0.84226415094339646</v>
      </c>
      <c r="D2451" s="10">
        <v>0.84226415094339646</v>
      </c>
      <c r="E2451" s="1">
        <v>8</v>
      </c>
      <c r="F2451" s="3">
        <f>((E2451/53)*6)*3</f>
        <v>2.716981132075472</v>
      </c>
      <c r="G2451" s="4">
        <f>VLOOKUP(A2451,'R12 Trend'!$A$4:$B$6433,2,0)</f>
        <v>-0.69</v>
      </c>
      <c r="H2451" s="10" t="str">
        <f>IFERROR(VLOOKUP(A2451,'DDS Needs'!$A$4:$F$767,6,0),"")</f>
        <v/>
      </c>
      <c r="I2451" s="1">
        <f>IFERROR(VLOOKUP(A2451,'WH INV 4-2-2026'!$A$2:$C$2914,3,0),"")</f>
        <v>38</v>
      </c>
      <c r="J2451" s="1">
        <f>I2451/(C2451/3)</f>
        <v>135.34946236559136</v>
      </c>
      <c r="K2451" s="5" t="str">
        <f>IF((I2451&gt;C2451),"X","")</f>
        <v>X</v>
      </c>
      <c r="L2451" s="7">
        <f>(C2451/3)*13</f>
        <v>3.6498113207547176</v>
      </c>
      <c r="M2451" s="7">
        <f>I2451-L2451</f>
        <v>34.350188679245285</v>
      </c>
      <c r="N2451" s="6">
        <f>C2451/$C$2</f>
        <v>3.6337133385815135E-6</v>
      </c>
      <c r="O2451" s="5" t="s">
        <v>27882</v>
      </c>
      <c r="P2451" t="str">
        <f>VLOOKUP(A2451,'External $ Guide'!$A$2:$L$11545,3,0)</f>
        <v>Replenish</v>
      </c>
      <c r="Q2451" t="str">
        <f>VLOOKUP(A2451,'External $ Guide'!$A$2:$L$11545,4,0)</f>
        <v>Retail</v>
      </c>
      <c r="R2451" t="str">
        <f>VLOOKUP(A2451,'External $ Guide'!$A$2:$L$11545,5,0)</f>
        <v>Active</v>
      </c>
      <c r="S2451" t="str">
        <f>IFERROR(VLOOKUP(A2451,'Broker &amp; Vendor'!$A$2:$C$11545,3,0),"")</f>
        <v>PARK STREET IMPORTS /</v>
      </c>
      <c r="T2451" t="str">
        <f>IFERROR(VLOOKUP(A2451,'Broker &amp; Vendor'!$A$2:$C$11545,2,0),"")</f>
        <v>SGWS- CHAMPION DIVISION</v>
      </c>
    </row>
    <row r="2452" spans="1:20" x14ac:dyDescent="0.25">
      <c r="A2452" t="s">
        <v>4782</v>
      </c>
      <c r="B2452" t="s">
        <v>688</v>
      </c>
      <c r="C2452" s="10">
        <v>0.82518113207547161</v>
      </c>
      <c r="D2452" s="10">
        <v>0.82518113207547161</v>
      </c>
      <c r="E2452" s="1">
        <v>2.67</v>
      </c>
      <c r="F2452" s="3">
        <f>((E2452/53)*6)*3</f>
        <v>0.90679245283018861</v>
      </c>
      <c r="G2452" s="4">
        <f>VLOOKUP(A2452,'R12 Trend'!$A$4:$B$6433,2,0)</f>
        <v>-0.09</v>
      </c>
      <c r="H2452" s="10" t="str">
        <f>IFERROR(VLOOKUP(A2452,'DDS Needs'!$A$4:$F$767,6,0),"")</f>
        <v/>
      </c>
      <c r="I2452" s="1">
        <f>IFERROR(VLOOKUP(A2452,'WH INV 4-2-2026'!$A$2:$C$2914,3,0),"")</f>
        <v>6</v>
      </c>
      <c r="J2452" s="1">
        <f>I2452/(C2452/3)</f>
        <v>21.813392599909456</v>
      </c>
      <c r="K2452" s="5" t="str">
        <f>IF((I2452&gt;C2452),"X","")</f>
        <v>X</v>
      </c>
      <c r="L2452" s="7">
        <f>(C2452/3)*13</f>
        <v>3.575784905660377</v>
      </c>
      <c r="M2452" s="7">
        <f>I2452-L2452</f>
        <v>2.424215094339623</v>
      </c>
      <c r="N2452" s="6">
        <f>C2452/$C$2</f>
        <v>3.5600134269159272E-6</v>
      </c>
      <c r="O2452" s="5" t="s">
        <v>27882</v>
      </c>
      <c r="P2452" t="str">
        <f>VLOOKUP(A2452,'External $ Guide'!$A$2:$L$11545,3,0)</f>
        <v>SpecOrder</v>
      </c>
      <c r="Q2452" t="str">
        <f>VLOOKUP(A2452,'External $ Guide'!$A$2:$L$11545,4,0)</f>
        <v>Wholesale</v>
      </c>
      <c r="R2452" t="str">
        <f>VLOOKUP(A2452,'External $ Guide'!$A$2:$L$11545,5,0)</f>
        <v>Active</v>
      </c>
      <c r="S2452" t="str">
        <f>IFERROR(VLOOKUP(A2452,'Broker &amp; Vendor'!$A$2:$C$11545,3,0),"")</f>
        <v>WILLIAM GRANT AND SONS</v>
      </c>
      <c r="T2452" t="str">
        <f>IFERROR(VLOOKUP(A2452,'Broker &amp; Vendor'!$A$2:$C$11545,2,0),"")</f>
        <v>RNDC</v>
      </c>
    </row>
    <row r="2453" spans="1:20" x14ac:dyDescent="0.25">
      <c r="A2453" t="s">
        <v>6870</v>
      </c>
      <c r="B2453" t="s">
        <v>2776</v>
      </c>
      <c r="C2453" s="10">
        <v>0.82080000000000009</v>
      </c>
      <c r="D2453" s="10">
        <v>0.82080000000000009</v>
      </c>
      <c r="E2453" s="1">
        <v>10.07</v>
      </c>
      <c r="F2453" s="3">
        <f>((E2453/53)*6)*3</f>
        <v>3.4200000000000004</v>
      </c>
      <c r="G2453" s="4">
        <f>VLOOKUP(A2453,'R12 Trend'!$A$4:$B$6433,2,0)</f>
        <v>-0.76</v>
      </c>
      <c r="H2453" s="10" t="str">
        <f>IFERROR(VLOOKUP(A2453,'DDS Needs'!$A$4:$F$767,6,0),"")</f>
        <v/>
      </c>
      <c r="I2453" s="1">
        <f>IFERROR(VLOOKUP(A2453,'WH INV 4-2-2026'!$A$2:$C$2914,3,0),"")</f>
        <v>40</v>
      </c>
      <c r="J2453" s="1">
        <f>I2453/(C2453/3)</f>
        <v>146.19883040935673</v>
      </c>
      <c r="K2453" s="5" t="str">
        <f>IF((I2453&gt;C2453),"X","")</f>
        <v>X</v>
      </c>
      <c r="L2453" s="7">
        <f>(C2453/3)*13</f>
        <v>3.5568</v>
      </c>
      <c r="M2453" s="7">
        <f>I2453-L2453</f>
        <v>36.443199999999997</v>
      </c>
      <c r="N2453" s="6">
        <f>C2453/$C$2</f>
        <v>3.541112256727339E-6</v>
      </c>
      <c r="O2453" s="5" t="s">
        <v>27882</v>
      </c>
      <c r="P2453" t="str">
        <f>VLOOKUP(A2453,'External $ Guide'!$A$2:$L$11545,3,0)</f>
        <v>Replenish</v>
      </c>
      <c r="Q2453" t="str">
        <f>VLOOKUP(A2453,'External $ Guide'!$A$2:$L$11545,4,0)</f>
        <v>Retail</v>
      </c>
      <c r="R2453" t="str">
        <f>VLOOKUP(A2453,'External $ Guide'!$A$2:$L$11545,5,0)</f>
        <v>Active</v>
      </c>
      <c r="S2453" t="str">
        <f>IFERROR(VLOOKUP(A2453,'Broker &amp; Vendor'!$A$2:$C$11545,3,0),"")</f>
        <v>TEMPERANCE DISTILLING CO.</v>
      </c>
      <c r="T2453" t="str">
        <f>IFERROR(VLOOKUP(A2453,'Broker &amp; Vendor'!$A$2:$C$11545,2,0),"")</f>
        <v>RNDC</v>
      </c>
    </row>
    <row r="2454" spans="1:20" x14ac:dyDescent="0.25">
      <c r="A2454" t="s">
        <v>4473</v>
      </c>
      <c r="B2454" t="s">
        <v>384</v>
      </c>
      <c r="C2454" s="10">
        <v>0.81757358490566023</v>
      </c>
      <c r="D2454" s="10">
        <v>0.81757358490566023</v>
      </c>
      <c r="E2454" s="1">
        <v>12.67</v>
      </c>
      <c r="F2454" s="3">
        <f>((E2454/53)*6)*3</f>
        <v>4.3030188679245285</v>
      </c>
      <c r="G2454" s="4">
        <f>VLOOKUP(A2454,'R12 Trend'!$A$4:$B$6433,2,0)</f>
        <v>-0.81</v>
      </c>
      <c r="H2454" s="10" t="str">
        <f>IFERROR(VLOOKUP(A2454,'DDS Needs'!$A$4:$F$767,6,0),"")</f>
        <v/>
      </c>
      <c r="I2454" s="1">
        <f>IFERROR(VLOOKUP(A2454,'WH INV 4-2-2026'!$A$2:$C$2914,3,0),"")</f>
        <v>1</v>
      </c>
      <c r="J2454" s="1">
        <f>I2454/(C2454/3)</f>
        <v>3.6693944806768313</v>
      </c>
      <c r="K2454" s="5" t="str">
        <f>IF((I2454&gt;C2454),"X","")</f>
        <v>X</v>
      </c>
      <c r="L2454" s="7">
        <f>(C2454/3)*13</f>
        <v>3.5428188679245274</v>
      </c>
      <c r="M2454" s="7">
        <f>I2454-L2454</f>
        <v>-2.5428188679245274</v>
      </c>
      <c r="N2454" s="6">
        <f>C2454/$C$2</f>
        <v>3.5271927903093845E-6</v>
      </c>
      <c r="O2454" s="5" t="s">
        <v>27882</v>
      </c>
      <c r="P2454" t="str">
        <f>VLOOKUP(A2454,'External $ Guide'!$A$2:$L$11545,3,0)</f>
        <v>Allocated1</v>
      </c>
      <c r="Q2454" t="str">
        <f>VLOOKUP(A2454,'External $ Guide'!$A$2:$L$11545,4,0)</f>
        <v>Retail</v>
      </c>
      <c r="R2454" t="str">
        <f>VLOOKUP(A2454,'External $ Guide'!$A$2:$L$11545,5,0)</f>
        <v>Active</v>
      </c>
      <c r="S2454" t="str">
        <f>IFERROR(VLOOKUP(A2454,'Broker &amp; Vendor'!$A$2:$C$11545,3,0),"")</f>
        <v>SAZERAC CO INC</v>
      </c>
      <c r="T2454" t="str">
        <f>IFERROR(VLOOKUP(A2454,'Broker &amp; Vendor'!$A$2:$C$11545,2,0),"")</f>
        <v>UNITED</v>
      </c>
    </row>
    <row r="2455" spans="1:20" x14ac:dyDescent="0.25">
      <c r="A2455" t="s">
        <v>7101</v>
      </c>
      <c r="B2455" t="s">
        <v>3007</v>
      </c>
      <c r="C2455" s="10">
        <v>0.81509433962264177</v>
      </c>
      <c r="D2455" s="10">
        <v>0.81509433962264177</v>
      </c>
      <c r="E2455" s="1">
        <v>3</v>
      </c>
      <c r="F2455" s="3">
        <f>((E2455/53)*6)*3</f>
        <v>1.0188679245283021</v>
      </c>
      <c r="G2455" s="4">
        <f>VLOOKUP(A2455,'R12 Trend'!$A$4:$B$6433,2,0)</f>
        <v>-0.2</v>
      </c>
      <c r="H2455" s="10" t="str">
        <f>IFERROR(VLOOKUP(A2455,'DDS Needs'!$A$4:$F$767,6,0),"")</f>
        <v/>
      </c>
      <c r="I2455" s="1">
        <f>IFERROR(VLOOKUP(A2455,'WH INV 4-2-2026'!$A$2:$C$2914,3,0),"")</f>
        <v>158</v>
      </c>
      <c r="J2455" s="1">
        <f>I2455/(C2455/3)</f>
        <v>581.5277777777776</v>
      </c>
      <c r="K2455" s="5" t="str">
        <f>IF((I2455&gt;C2455),"X","")</f>
        <v>X</v>
      </c>
      <c r="L2455" s="7">
        <f>(C2455/3)*13</f>
        <v>3.5320754716981146</v>
      </c>
      <c r="M2455" s="7">
        <f>I2455-L2455</f>
        <v>154.46792452830189</v>
      </c>
      <c r="N2455" s="6">
        <f>C2455/$C$2</f>
        <v>3.5164967792724325E-6</v>
      </c>
      <c r="O2455" s="5" t="s">
        <v>27882</v>
      </c>
      <c r="P2455" t="str">
        <f>VLOOKUP(A2455,'External $ Guide'!$A$2:$L$11545,3,0)</f>
        <v>Replenish</v>
      </c>
      <c r="Q2455" t="str">
        <f>VLOOKUP(A2455,'External $ Guide'!$A$2:$L$11545,4,0)</f>
        <v>Retail</v>
      </c>
      <c r="R2455" t="str">
        <f>VLOOKUP(A2455,'External $ Guide'!$A$2:$L$11545,5,0)</f>
        <v>Active</v>
      </c>
      <c r="S2455" t="str">
        <f>IFERROR(VLOOKUP(A2455,'Broker &amp; Vendor'!$A$2:$C$11545,3,0),"")</f>
        <v>ASSOCIATED BREWING COMPANY</v>
      </c>
      <c r="T2455" t="str">
        <f>IFERROR(VLOOKUP(A2455,'Broker &amp; Vendor'!$A$2:$C$11545,2,0),"")</f>
        <v>JOHNSON BROTHERS</v>
      </c>
    </row>
    <row r="2456" spans="1:20" x14ac:dyDescent="0.25">
      <c r="A2456" t="s">
        <v>5913</v>
      </c>
      <c r="B2456" t="s">
        <v>1819</v>
      </c>
      <c r="C2456" s="10">
        <v>0.81509433962264155</v>
      </c>
      <c r="D2456" s="10">
        <v>0.81509433962264155</v>
      </c>
      <c r="E2456" s="1">
        <v>2</v>
      </c>
      <c r="F2456" s="3">
        <f>((E2456/53)*6)*3</f>
        <v>0.679245283018868</v>
      </c>
      <c r="G2456" s="4">
        <f>VLOOKUP(A2456,'R12 Trend'!$A$4:$B$6433,2,0)</f>
        <v>0.21</v>
      </c>
      <c r="H2456" s="10" t="str">
        <f>IFERROR(VLOOKUP(A2456,'DDS Needs'!$A$4:$F$767,6,0),"")</f>
        <v/>
      </c>
      <c r="I2456" s="1" t="str">
        <f>IFERROR(VLOOKUP(A2456,'WH INV 4-2-2026'!$A$2:$C$2914,3,0),"")</f>
        <v/>
      </c>
      <c r="J2456" s="1" t="e">
        <f>I2456/(C2456/3)</f>
        <v>#VALUE!</v>
      </c>
      <c r="K2456" s="5" t="str">
        <f>IF((I2456&gt;C2456),"X","")</f>
        <v>X</v>
      </c>
      <c r="L2456" s="7">
        <f>(C2456/3)*13</f>
        <v>3.5320754716981133</v>
      </c>
      <c r="M2456" s="7" t="e">
        <f>I2456-L2456</f>
        <v>#VALUE!</v>
      </c>
      <c r="N2456" s="6">
        <f>C2456/$C$2</f>
        <v>3.5164967792724316E-6</v>
      </c>
      <c r="O2456" s="5" t="s">
        <v>27882</v>
      </c>
      <c r="P2456" t="str">
        <f>VLOOKUP(A2456,'External $ Guide'!$A$2:$L$11545,3,0)</f>
        <v>Allocated1</v>
      </c>
      <c r="Q2456" t="str">
        <f>VLOOKUP(A2456,'External $ Guide'!$A$2:$L$11545,4,0)</f>
        <v>Special order</v>
      </c>
      <c r="R2456" t="str">
        <f>VLOOKUP(A2456,'External $ Guide'!$A$2:$L$11545,5,0)</f>
        <v>Active</v>
      </c>
      <c r="S2456" t="str">
        <f>IFERROR(VLOOKUP(A2456,'Broker &amp; Vendor'!$A$2:$C$11545,3,0),"")</f>
        <v>Kentucky Peerless Distilling Company, LLC</v>
      </c>
      <c r="T2456" t="str">
        <f>IFERROR(VLOOKUP(A2456,'Broker &amp; Vendor'!$A$2:$C$11545,2,0),"")</f>
        <v>RNDC</v>
      </c>
    </row>
    <row r="2457" spans="1:20" x14ac:dyDescent="0.25">
      <c r="A2457" t="s">
        <v>5436</v>
      </c>
      <c r="B2457" t="s">
        <v>1342</v>
      </c>
      <c r="C2457" s="10">
        <v>0.81509433962264155</v>
      </c>
      <c r="D2457" s="10">
        <v>0.81509433962264155</v>
      </c>
      <c r="E2457" s="1">
        <v>2</v>
      </c>
      <c r="F2457" s="3">
        <f>((E2457/53)*6)*3</f>
        <v>0.679245283018868</v>
      </c>
      <c r="G2457" s="4">
        <f>VLOOKUP(A2457,'R12 Trend'!$A$4:$B$6433,2,0)</f>
        <v>0.42</v>
      </c>
      <c r="H2457" s="10" t="str">
        <f>IFERROR(VLOOKUP(A2457,'DDS Needs'!$A$4:$F$767,6,0),"")</f>
        <v/>
      </c>
      <c r="I2457" s="1" t="str">
        <f>IFERROR(VLOOKUP(A2457,'WH INV 4-2-2026'!$A$2:$C$2914,3,0),"")</f>
        <v/>
      </c>
      <c r="J2457" s="1" t="e">
        <f>I2457/(C2457/3)</f>
        <v>#VALUE!</v>
      </c>
      <c r="K2457" s="5" t="str">
        <f>IF((I2457&gt;C2457),"X","")</f>
        <v>X</v>
      </c>
      <c r="L2457" s="7">
        <f>(C2457/3)*13</f>
        <v>3.5320754716981133</v>
      </c>
      <c r="M2457" s="7" t="e">
        <f>I2457-L2457</f>
        <v>#VALUE!</v>
      </c>
      <c r="N2457" s="6">
        <f>C2457/$C$2</f>
        <v>3.5164967792724316E-6</v>
      </c>
      <c r="O2457" s="5" t="s">
        <v>27882</v>
      </c>
      <c r="P2457" t="str">
        <f>VLOOKUP(A2457,'External $ Guide'!$A$2:$L$11545,3,0)</f>
        <v>Replenish</v>
      </c>
      <c r="Q2457" t="str">
        <f>VLOOKUP(A2457,'External $ Guide'!$A$2:$L$11545,4,0)</f>
        <v>Wholesale bottle</v>
      </c>
      <c r="R2457" t="str">
        <f>VLOOKUP(A2457,'External $ Guide'!$A$2:$L$11545,5,0)</f>
        <v>Active</v>
      </c>
      <c r="S2457" t="str">
        <f>IFERROR(VLOOKUP(A2457,'Broker &amp; Vendor'!$A$2:$C$11545,3,0),"")</f>
        <v>MADVINES &amp; SPIRITS INC.</v>
      </c>
      <c r="T2457" t="str">
        <f>IFERROR(VLOOKUP(A2457,'Broker &amp; Vendor'!$A$2:$C$11545,2,0),"")</f>
        <v>MADVINES</v>
      </c>
    </row>
    <row r="2458" spans="1:20" x14ac:dyDescent="0.25">
      <c r="A2458" t="s">
        <v>5054</v>
      </c>
      <c r="B2458" t="s">
        <v>960</v>
      </c>
      <c r="C2458" s="10">
        <v>0.81427924528301876</v>
      </c>
      <c r="D2458" s="10">
        <v>0.81427924528301876</v>
      </c>
      <c r="E2458" s="1">
        <v>3.33</v>
      </c>
      <c r="F2458" s="3">
        <f>((E2458/53)*6)*3</f>
        <v>1.130943396226415</v>
      </c>
      <c r="G2458" s="4">
        <f>VLOOKUP(A2458,'R12 Trend'!$A$4:$B$6433,2,0)</f>
        <v>-0.28000000000000003</v>
      </c>
      <c r="H2458" s="10" t="str">
        <f>IFERROR(VLOOKUP(A2458,'DDS Needs'!$A$4:$F$767,6,0),"")</f>
        <v/>
      </c>
      <c r="I2458" s="1">
        <f>IFERROR(VLOOKUP(A2458,'WH INV 4-2-2026'!$A$2:$C$2914,3,0),"")</f>
        <v>9</v>
      </c>
      <c r="J2458" s="1">
        <f>I2458/(C2458/3)</f>
        <v>33.158158158158166</v>
      </c>
      <c r="K2458" s="5" t="str">
        <f>IF((I2458&gt;C2458),"X","")</f>
        <v>X</v>
      </c>
      <c r="L2458" s="7">
        <f>(C2458/3)*13</f>
        <v>3.5285433962264143</v>
      </c>
      <c r="M2458" s="7">
        <f>I2458-L2458</f>
        <v>5.4714566037735857</v>
      </c>
      <c r="N2458" s="6">
        <f>C2458/$C$2</f>
        <v>3.5129802824931586E-6</v>
      </c>
      <c r="O2458" s="5" t="s">
        <v>27882</v>
      </c>
      <c r="P2458" t="str">
        <f>VLOOKUP(A2458,'External $ Guide'!$A$2:$L$11545,3,0)</f>
        <v>Replenish</v>
      </c>
      <c r="Q2458" t="str">
        <f>VLOOKUP(A2458,'External $ Guide'!$A$2:$L$11545,4,0)</f>
        <v>Retail</v>
      </c>
      <c r="R2458" t="str">
        <f>VLOOKUP(A2458,'External $ Guide'!$A$2:$L$11545,5,0)</f>
        <v>Active</v>
      </c>
      <c r="S2458" t="str">
        <f>IFERROR(VLOOKUP(A2458,'Broker &amp; Vendor'!$A$2:$C$11545,3,0),"")</f>
        <v>PROXIMO SPIRITS INC.</v>
      </c>
      <c r="T2458" t="str">
        <f>IFERROR(VLOOKUP(A2458,'Broker &amp; Vendor'!$A$2:$C$11545,2,0),"")</f>
        <v>JOHNSON BROTHERS</v>
      </c>
    </row>
    <row r="2459" spans="1:20" x14ac:dyDescent="0.25">
      <c r="A2459" t="s">
        <v>6287</v>
      </c>
      <c r="B2459" t="s">
        <v>2193</v>
      </c>
      <c r="C2459" s="10">
        <v>0.80735094339622637</v>
      </c>
      <c r="D2459" s="10">
        <v>0.80735094339622637</v>
      </c>
      <c r="E2459" s="1">
        <v>2.83</v>
      </c>
      <c r="F2459" s="3">
        <f>((E2459/53)*6)*3</f>
        <v>0.9611320754716981</v>
      </c>
      <c r="G2459" s="4">
        <f>VLOOKUP(A2459,'R12 Trend'!$A$4:$B$6433,2,0)</f>
        <v>-0.16</v>
      </c>
      <c r="H2459" s="10" t="str">
        <f>IFERROR(VLOOKUP(A2459,'DDS Needs'!$A$4:$F$767,6,0),"")</f>
        <v/>
      </c>
      <c r="I2459" s="1">
        <f>IFERROR(VLOOKUP(A2459,'WH INV 4-2-2026'!$A$2:$C$2914,3,0),"")</f>
        <v>19</v>
      </c>
      <c r="J2459" s="1">
        <f>I2459/(C2459/3)</f>
        <v>70.601267597734036</v>
      </c>
      <c r="K2459" s="5" t="str">
        <f>IF((I2459&gt;C2459),"X","")</f>
        <v>X</v>
      </c>
      <c r="L2459" s="7">
        <f>(C2459/3)*13</f>
        <v>3.4985207547169805</v>
      </c>
      <c r="M2459" s="7">
        <f>I2459-L2459</f>
        <v>15.501479245283019</v>
      </c>
      <c r="N2459" s="6">
        <f>C2459/$C$2</f>
        <v>3.4830900598693432E-6</v>
      </c>
      <c r="O2459" s="5" t="s">
        <v>27882</v>
      </c>
      <c r="P2459" t="str">
        <f>VLOOKUP(A2459,'External $ Guide'!$A$2:$L$11545,3,0)</f>
        <v>Replenish</v>
      </c>
      <c r="Q2459" t="str">
        <f>VLOOKUP(A2459,'External $ Guide'!$A$2:$L$11545,4,0)</f>
        <v>Retail</v>
      </c>
      <c r="R2459" t="str">
        <f>VLOOKUP(A2459,'External $ Guide'!$A$2:$L$11545,5,0)</f>
        <v>Active</v>
      </c>
      <c r="S2459" t="str">
        <f>IFERROR(VLOOKUP(A2459,'Broker &amp; Vendor'!$A$2:$C$11545,3,0),"")</f>
        <v>DREAD RIVER DISTILLING COMPANY LLC</v>
      </c>
      <c r="T2459" t="str">
        <f>IFERROR(VLOOKUP(A2459,'Broker &amp; Vendor'!$A$2:$C$11545,2,0),"")</f>
        <v>OTHER</v>
      </c>
    </row>
    <row r="2460" spans="1:20" x14ac:dyDescent="0.25">
      <c r="A2460" t="s">
        <v>5728</v>
      </c>
      <c r="B2460" t="s">
        <v>1634</v>
      </c>
      <c r="C2460" s="10">
        <v>0.80538113207547146</v>
      </c>
      <c r="D2460" s="10">
        <v>0.80538113207547146</v>
      </c>
      <c r="E2460" s="1">
        <v>3.34</v>
      </c>
      <c r="F2460" s="3">
        <f>((E2460/53)*6)*3</f>
        <v>1.1343396226415092</v>
      </c>
      <c r="G2460" s="4">
        <f>VLOOKUP(A2460,'R12 Trend'!$A$4:$B$6433,2,0)</f>
        <v>-0.28999999999999998</v>
      </c>
      <c r="H2460" s="10" t="str">
        <f>IFERROR(VLOOKUP(A2460,'DDS Needs'!$A$4:$F$767,6,0),"")</f>
        <v/>
      </c>
      <c r="I2460" s="1" t="str">
        <f>IFERROR(VLOOKUP(A2460,'WH INV 4-2-2026'!$A$2:$C$2914,3,0),"")</f>
        <v/>
      </c>
      <c r="J2460" s="1" t="e">
        <f>I2460/(C2460/3)</f>
        <v>#VALUE!</v>
      </c>
      <c r="K2460" s="5" t="str">
        <f>IF((I2460&gt;C2460),"X","")</f>
        <v>X</v>
      </c>
      <c r="L2460" s="7">
        <f>(C2460/3)*13</f>
        <v>3.4899849056603762</v>
      </c>
      <c r="M2460" s="7" t="e">
        <f>I2460-L2460</f>
        <v>#VALUE!</v>
      </c>
      <c r="N2460" s="6">
        <f>C2460/$C$2</f>
        <v>3.4745918593194339E-6</v>
      </c>
      <c r="O2460" s="5" t="s">
        <v>27882</v>
      </c>
      <c r="P2460" t="str">
        <f>VLOOKUP(A2460,'External $ Guide'!$A$2:$L$11545,3,0)</f>
        <v>Allocated1</v>
      </c>
      <c r="Q2460" t="str">
        <f>VLOOKUP(A2460,'External $ Guide'!$A$2:$L$11545,4,0)</f>
        <v>Wholesale</v>
      </c>
      <c r="R2460" t="str">
        <f>VLOOKUP(A2460,'External $ Guide'!$A$2:$L$11545,5,0)</f>
        <v>Active</v>
      </c>
      <c r="S2460" t="str">
        <f>IFERROR(VLOOKUP(A2460,'Broker &amp; Vendor'!$A$2:$C$11545,3,0),"")</f>
        <v>LONE STAR DISTILLERY LLC dba GARRISON BROTHERS DISTILLERY</v>
      </c>
      <c r="T2460" t="str">
        <f>IFERROR(VLOOKUP(A2460,'Broker &amp; Vendor'!$A$2:$C$11545,2,0),"")</f>
        <v>RNDC</v>
      </c>
    </row>
    <row r="2461" spans="1:20" x14ac:dyDescent="0.25">
      <c r="A2461" t="s">
        <v>7491</v>
      </c>
      <c r="B2461" t="s">
        <v>3397</v>
      </c>
      <c r="C2461" s="10">
        <v>0.80490566037735867</v>
      </c>
      <c r="D2461" s="10">
        <v>0.80490566037735867</v>
      </c>
      <c r="E2461" s="1">
        <v>3</v>
      </c>
      <c r="F2461" s="3">
        <f>((E2461/53)*6)*3</f>
        <v>1.0188679245283021</v>
      </c>
      <c r="G2461" s="4">
        <f>VLOOKUP(A2461,'R12 Trend'!$A$4:$B$6433,2,0)</f>
        <v>-0.21</v>
      </c>
      <c r="H2461" s="10" t="str">
        <f>IFERROR(VLOOKUP(A2461,'DDS Needs'!$A$4:$F$767,6,0),"")</f>
        <v/>
      </c>
      <c r="I2461" s="1">
        <f>IFERROR(VLOOKUP(A2461,'WH INV 4-2-2026'!$A$2:$C$2914,3,0),"")</f>
        <v>31</v>
      </c>
      <c r="J2461" s="1">
        <f>I2461/(C2461/3)</f>
        <v>115.54149085794654</v>
      </c>
      <c r="K2461" s="5" t="str">
        <f>IF((I2461&gt;C2461),"X","")</f>
        <v>X</v>
      </c>
      <c r="L2461" s="7">
        <f>(C2461/3)*13</f>
        <v>3.4879245283018872</v>
      </c>
      <c r="M2461" s="7">
        <f>I2461-L2461</f>
        <v>27.512075471698111</v>
      </c>
      <c r="N2461" s="6">
        <f>C2461/$C$2</f>
        <v>3.4725405695315266E-6</v>
      </c>
      <c r="O2461" s="5" t="s">
        <v>27882</v>
      </c>
      <c r="P2461" t="str">
        <f>VLOOKUP(A2461,'External $ Guide'!$A$2:$L$11545,3,0)</f>
        <v>Replenish</v>
      </c>
      <c r="Q2461" t="str">
        <f>VLOOKUP(A2461,'External $ Guide'!$A$2:$L$11545,4,0)</f>
        <v>Wholesale</v>
      </c>
      <c r="R2461" t="str">
        <f>VLOOKUP(A2461,'External $ Guide'!$A$2:$L$11545,5,0)</f>
        <v>Active</v>
      </c>
      <c r="S2461" t="str">
        <f>IFERROR(VLOOKUP(A2461,'Broker &amp; Vendor'!$A$2:$C$11545,3,0),"")</f>
        <v>SAZERAC CO INC</v>
      </c>
      <c r="T2461" t="str">
        <f>IFERROR(VLOOKUP(A2461,'Broker &amp; Vendor'!$A$2:$C$11545,2,0),"")</f>
        <v>UNITED</v>
      </c>
    </row>
    <row r="2462" spans="1:20" x14ac:dyDescent="0.25">
      <c r="A2462" t="s">
        <v>5731</v>
      </c>
      <c r="B2462" t="s">
        <v>1637</v>
      </c>
      <c r="C2462" s="10">
        <v>0.79471698113207556</v>
      </c>
      <c r="D2462" s="10">
        <v>0.79471698113207556</v>
      </c>
      <c r="E2462" s="1">
        <v>2</v>
      </c>
      <c r="F2462" s="3">
        <f>((E2462/53)*6)*3</f>
        <v>0.679245283018868</v>
      </c>
      <c r="G2462" s="4">
        <f>VLOOKUP(A2462,'R12 Trend'!$A$4:$B$6433,2,0)</f>
        <v>0.17</v>
      </c>
      <c r="H2462" s="10" t="str">
        <f>IFERROR(VLOOKUP(A2462,'DDS Needs'!$A$4:$F$767,6,0),"")</f>
        <v/>
      </c>
      <c r="I2462" s="1" t="str">
        <f>IFERROR(VLOOKUP(A2462,'WH INV 4-2-2026'!$A$2:$C$2914,3,0),"")</f>
        <v/>
      </c>
      <c r="J2462" s="1" t="e">
        <f>I2462/(C2462/3)</f>
        <v>#VALUE!</v>
      </c>
      <c r="K2462" s="5" t="str">
        <f>IF((I2462&gt;C2462),"X","")</f>
        <v>X</v>
      </c>
      <c r="L2462" s="7">
        <f>(C2462/3)*13</f>
        <v>3.443773584905661</v>
      </c>
      <c r="M2462" s="7" t="e">
        <f>I2462-L2462</f>
        <v>#VALUE!</v>
      </c>
      <c r="N2462" s="6">
        <f>C2462/$C$2</f>
        <v>3.4285843597906212E-6</v>
      </c>
      <c r="O2462" s="5" t="s">
        <v>27882</v>
      </c>
      <c r="P2462" t="str">
        <f>VLOOKUP(A2462,'External $ Guide'!$A$2:$L$11545,3,0)</f>
        <v>SpecOrder</v>
      </c>
      <c r="Q2462" t="str">
        <f>VLOOKUP(A2462,'External $ Guide'!$A$2:$L$11545,4,0)</f>
        <v>Wholesale</v>
      </c>
      <c r="R2462" t="str">
        <f>VLOOKUP(A2462,'External $ Guide'!$A$2:$L$11545,5,0)</f>
        <v>Active</v>
      </c>
      <c r="S2462" t="str">
        <f>IFERROR(VLOOKUP(A2462,'Broker &amp; Vendor'!$A$2:$C$11545,3,0),"")</f>
        <v>GIBSON DISTILLING INC.</v>
      </c>
      <c r="T2462" t="str">
        <f>IFERROR(VLOOKUP(A2462,'Broker &amp; Vendor'!$A$2:$C$11545,2,0),"")</f>
        <v>OTHER</v>
      </c>
    </row>
    <row r="2463" spans="1:20" x14ac:dyDescent="0.25">
      <c r="A2463" t="s">
        <v>5914</v>
      </c>
      <c r="B2463" t="s">
        <v>1820</v>
      </c>
      <c r="C2463" s="10">
        <v>0.7930867924528302</v>
      </c>
      <c r="D2463" s="10">
        <v>0.7930867924528302</v>
      </c>
      <c r="E2463" s="1">
        <v>4.17</v>
      </c>
      <c r="F2463" s="3">
        <f>((E2463/53)*6)*3</f>
        <v>1.4162264150943396</v>
      </c>
      <c r="G2463" s="4">
        <f>VLOOKUP(A2463,'R12 Trend'!$A$4:$B$6433,2,0)</f>
        <v>-0.44</v>
      </c>
      <c r="H2463" s="10" t="str">
        <f>IFERROR(VLOOKUP(A2463,'DDS Needs'!$A$4:$F$767,6,0),"")</f>
        <v/>
      </c>
      <c r="I2463" s="1" t="str">
        <f>IFERROR(VLOOKUP(A2463,'WH INV 4-2-2026'!$A$2:$C$2914,3,0),"")</f>
        <v/>
      </c>
      <c r="J2463" s="1" t="e">
        <f>I2463/(C2463/3)</f>
        <v>#VALUE!</v>
      </c>
      <c r="K2463" s="5" t="str">
        <f>IF((I2463&gt;C2463),"X","")</f>
        <v>X</v>
      </c>
      <c r="L2463" s="7">
        <f>(C2463/3)*13</f>
        <v>3.4367094339622639</v>
      </c>
      <c r="M2463" s="7" t="e">
        <f>I2463-L2463</f>
        <v>#VALUE!</v>
      </c>
      <c r="N2463" s="6">
        <f>C2463/$C$2</f>
        <v>3.421551366232076E-6</v>
      </c>
      <c r="O2463" s="5" t="s">
        <v>27882</v>
      </c>
      <c r="P2463" t="str">
        <f>VLOOKUP(A2463,'External $ Guide'!$A$2:$L$11545,3,0)</f>
        <v>Allocated1</v>
      </c>
      <c r="Q2463" t="str">
        <f>VLOOKUP(A2463,'External $ Guide'!$A$2:$L$11545,4,0)</f>
        <v>Special order</v>
      </c>
      <c r="R2463" t="str">
        <f>VLOOKUP(A2463,'External $ Guide'!$A$2:$L$11545,5,0)</f>
        <v>Active</v>
      </c>
      <c r="S2463" t="s">
        <v>27956</v>
      </c>
      <c r="T2463" t="str">
        <f>IFERROR(VLOOKUP(A2463,'Broker &amp; Vendor'!$A$2:$C$11545,2,0),"")</f>
        <v>SGWS- CHAMPION DIVISION</v>
      </c>
    </row>
    <row r="2464" spans="1:20" x14ac:dyDescent="0.25">
      <c r="A2464" t="s">
        <v>6221</v>
      </c>
      <c r="B2464" t="s">
        <v>2127</v>
      </c>
      <c r="C2464" s="10">
        <v>0.79301886792452836</v>
      </c>
      <c r="D2464" s="10">
        <v>0.79301886792452836</v>
      </c>
      <c r="E2464" s="1">
        <v>4.67</v>
      </c>
      <c r="F2464" s="3">
        <f>((E2464/53)*6)*3</f>
        <v>1.5860377358490567</v>
      </c>
      <c r="G2464" s="4">
        <f>VLOOKUP(A2464,'R12 Trend'!$A$4:$B$6433,2,0)</f>
        <v>-0.5</v>
      </c>
      <c r="H2464" s="10" t="str">
        <f>IFERROR(VLOOKUP(A2464,'DDS Needs'!$A$4:$F$767,6,0),"")</f>
        <v/>
      </c>
      <c r="I2464" s="1">
        <f>IFERROR(VLOOKUP(A2464,'WH INV 4-2-2026'!$A$2:$C$2914,3,0),"")</f>
        <v>0</v>
      </c>
      <c r="J2464" s="1">
        <f>I2464/(C2464/3)</f>
        <v>0</v>
      </c>
      <c r="K2464" s="5" t="str">
        <f>IF((I2464&gt;C2464),"X","")</f>
        <v/>
      </c>
      <c r="L2464" s="7">
        <f>(C2464/3)*13</f>
        <v>3.436415094339623</v>
      </c>
      <c r="M2464" s="7">
        <f>I2464-L2464</f>
        <v>-3.436415094339623</v>
      </c>
      <c r="N2464" s="6">
        <f>C2464/$C$2</f>
        <v>3.4212583248338033E-6</v>
      </c>
      <c r="O2464" s="5" t="s">
        <v>27882</v>
      </c>
      <c r="P2464" t="str">
        <f>VLOOKUP(A2464,'External $ Guide'!$A$2:$L$11545,3,0)</f>
        <v>Replenish</v>
      </c>
      <c r="Q2464" t="str">
        <f>VLOOKUP(A2464,'External $ Guide'!$A$2:$L$11545,4,0)</f>
        <v>Retail</v>
      </c>
      <c r="R2464" t="str">
        <f>VLOOKUP(A2464,'External $ Guide'!$A$2:$L$11545,5,0)</f>
        <v>Active</v>
      </c>
      <c r="S2464" t="str">
        <f>IFERROR(VLOOKUP(A2464,'Broker &amp; Vendor'!$A$2:$C$11545,3,0),"")</f>
        <v>SWEET HOME SPIRITS INC</v>
      </c>
      <c r="T2464" t="str">
        <f>IFERROR(VLOOKUP(A2464,'Broker &amp; Vendor'!$A$2:$C$11545,2,0),"")</f>
        <v>OTHER</v>
      </c>
    </row>
    <row r="2465" spans="1:20" x14ac:dyDescent="0.25">
      <c r="A2465" t="s">
        <v>5957</v>
      </c>
      <c r="B2465" t="s">
        <v>1863</v>
      </c>
      <c r="C2465" s="10">
        <v>0.79132075471698116</v>
      </c>
      <c r="D2465" s="10">
        <v>0.79132075471698116</v>
      </c>
      <c r="E2465" s="1">
        <v>2.33</v>
      </c>
      <c r="F2465" s="3">
        <f>((E2465/53)*6)*3</f>
        <v>0.79132075471698116</v>
      </c>
      <c r="G2465" s="4">
        <f>VLOOKUP(A2465,'R12 Trend'!$A$4:$B$6433,2,0)</f>
        <v>0</v>
      </c>
      <c r="H2465" s="10" t="str">
        <f>IFERROR(VLOOKUP(A2465,'DDS Needs'!$A$4:$F$767,6,0),"")</f>
        <v/>
      </c>
      <c r="I2465" s="1" t="str">
        <f>IFERROR(VLOOKUP(A2465,'WH INV 4-2-2026'!$A$2:$C$2914,3,0),"")</f>
        <v/>
      </c>
      <c r="J2465" s="1" t="e">
        <f>I2465/(C2465/3)</f>
        <v>#VALUE!</v>
      </c>
      <c r="K2465" s="5" t="str">
        <f>IF((I2465&gt;C2465),"X","")</f>
        <v>X</v>
      </c>
      <c r="L2465" s="7">
        <f>(C2465/3)*13</f>
        <v>3.429056603773585</v>
      </c>
      <c r="M2465" s="7" t="e">
        <f>I2465-L2465</f>
        <v>#VALUE!</v>
      </c>
      <c r="N2465" s="6">
        <f>C2465/$C$2</f>
        <v>3.4139322898769855E-6</v>
      </c>
      <c r="O2465" s="5" t="s">
        <v>27882</v>
      </c>
      <c r="P2465" t="str">
        <f>VLOOKUP(A2465,'External $ Guide'!$A$2:$L$11545,3,0)</f>
        <v>NoReplen</v>
      </c>
      <c r="Q2465" t="str">
        <f>VLOOKUP(A2465,'External $ Guide'!$A$2:$L$11545,4,0)</f>
        <v>Special order</v>
      </c>
      <c r="R2465" t="str">
        <f>VLOOKUP(A2465,'External $ Guide'!$A$2:$L$11545,5,0)</f>
        <v>Active</v>
      </c>
      <c r="S2465" t="str">
        <f>IFERROR(VLOOKUP(A2465,'Broker &amp; Vendor'!$A$2:$C$11545,3,0),"")</f>
        <v>WESTERN SPIRITS BEVERAGE CO.</v>
      </c>
      <c r="T2465" t="str">
        <f>IFERROR(VLOOKUP(A2465,'Broker &amp; Vendor'!$A$2:$C$11545,2,0),"")</f>
        <v>RNDC</v>
      </c>
    </row>
    <row r="2466" spans="1:20" x14ac:dyDescent="0.25">
      <c r="A2466" t="s">
        <v>4943</v>
      </c>
      <c r="B2466" t="s">
        <v>849</v>
      </c>
      <c r="C2466" s="10">
        <v>0.78856981132075477</v>
      </c>
      <c r="D2466" s="10">
        <v>0.78856981132075477</v>
      </c>
      <c r="E2466" s="1">
        <v>2.17</v>
      </c>
      <c r="F2466" s="3">
        <f>((E2466/53)*6)*3</f>
        <v>0.73698113207547167</v>
      </c>
      <c r="G2466" s="4">
        <f>VLOOKUP(A2466,'R12 Trend'!$A$4:$B$6433,2,0)</f>
        <v>7.0000000000000007E-2</v>
      </c>
      <c r="H2466" s="10" t="str">
        <f>IFERROR(VLOOKUP(A2466,'DDS Needs'!$A$4:$F$767,6,0),"")</f>
        <v/>
      </c>
      <c r="I2466" s="1" t="str">
        <f>IFERROR(VLOOKUP(A2466,'WH INV 4-2-2026'!$A$2:$C$2914,3,0),"")</f>
        <v/>
      </c>
      <c r="J2466" s="1" t="e">
        <f>I2466/(C2466/3)</f>
        <v>#VALUE!</v>
      </c>
      <c r="K2466" s="5" t="str">
        <f>IF((I2466&gt;C2466),"X","")</f>
        <v>X</v>
      </c>
      <c r="L2466" s="7">
        <f>(C2466/3)*13</f>
        <v>3.4171358490566042</v>
      </c>
      <c r="M2466" s="7" t="e">
        <f>I2466-L2466</f>
        <v>#VALUE!</v>
      </c>
      <c r="N2466" s="6">
        <f>C2466/$C$2</f>
        <v>3.4020641132469412E-6</v>
      </c>
      <c r="O2466" s="5" t="s">
        <v>27882</v>
      </c>
      <c r="P2466" t="str">
        <f>VLOOKUP(A2466,'External $ Guide'!$A$2:$L$11545,3,0)</f>
        <v>SpecOrder</v>
      </c>
      <c r="Q2466" t="str">
        <f>VLOOKUP(A2466,'External $ Guide'!$A$2:$L$11545,4,0)</f>
        <v>Wholesale</v>
      </c>
      <c r="R2466" t="str">
        <f>VLOOKUP(A2466,'External $ Guide'!$A$2:$L$11545,5,0)</f>
        <v>Active</v>
      </c>
      <c r="S2466" t="str">
        <f>IFERROR(VLOOKUP(A2466,'Broker &amp; Vendor'!$A$2:$C$11545,3,0),"")</f>
        <v>MADVINES &amp; SPIRITS INC.</v>
      </c>
      <c r="T2466" t="str">
        <f>IFERROR(VLOOKUP(A2466,'Broker &amp; Vendor'!$A$2:$C$11545,2,0),"")</f>
        <v>MADVINES</v>
      </c>
    </row>
    <row r="2467" spans="1:20" x14ac:dyDescent="0.25">
      <c r="A2467" t="s">
        <v>5682</v>
      </c>
      <c r="B2467" t="s">
        <v>1588</v>
      </c>
      <c r="C2467" s="10">
        <v>0.78249056603773581</v>
      </c>
      <c r="D2467" s="10">
        <v>0.78249056603773581</v>
      </c>
      <c r="E2467" s="1">
        <v>1.92</v>
      </c>
      <c r="F2467" s="3">
        <f>((E2467/53)*6)*3</f>
        <v>0.6520754716981132</v>
      </c>
      <c r="G2467" s="4">
        <f>VLOOKUP(A2467,'R12 Trend'!$A$4:$B$6433,2,0)</f>
        <v>0.7</v>
      </c>
      <c r="H2467" s="10" t="str">
        <f>IFERROR(VLOOKUP(A2467,'DDS Needs'!$A$4:$F$767,6,0),"")</f>
        <v/>
      </c>
      <c r="I2467" s="1" t="str">
        <f>IFERROR(VLOOKUP(A2467,'WH INV 4-2-2026'!$A$2:$C$2914,3,0),"")</f>
        <v/>
      </c>
      <c r="J2467" s="1" t="e">
        <f>I2467/(C2467/3)</f>
        <v>#VALUE!</v>
      </c>
      <c r="K2467" s="5" t="str">
        <f>IF((I2467&gt;C2467),"X","")</f>
        <v>X</v>
      </c>
      <c r="L2467" s="7">
        <f>(C2467/3)*13</f>
        <v>3.3907924528301887</v>
      </c>
      <c r="M2467" s="7" t="e">
        <f>I2467-L2467</f>
        <v>#VALUE!</v>
      </c>
      <c r="N2467" s="6">
        <f>C2467/$C$2</f>
        <v>3.3758369081015338E-6</v>
      </c>
      <c r="O2467" s="5" t="s">
        <v>27882</v>
      </c>
      <c r="P2467" t="str">
        <f>VLOOKUP(A2467,'External $ Guide'!$A$2:$L$11545,3,0)</f>
        <v>SpecOrder</v>
      </c>
      <c r="Q2467" t="str">
        <f>VLOOKUP(A2467,'External $ Guide'!$A$2:$L$11545,4,0)</f>
        <v>Wholesale</v>
      </c>
      <c r="R2467" t="str">
        <f>VLOOKUP(A2467,'External $ Guide'!$A$2:$L$11545,5,0)</f>
        <v>Active</v>
      </c>
      <c r="S2467" t="str">
        <f>IFERROR(VLOOKUP(A2467,'Broker &amp; Vendor'!$A$2:$C$11545,3,0),"")</f>
        <v>GIBSON DISTILLING INC.</v>
      </c>
      <c r="T2467" t="str">
        <f>IFERROR(VLOOKUP(A2467,'Broker &amp; Vendor'!$A$2:$C$11545,2,0),"")</f>
        <v>OTHER</v>
      </c>
    </row>
    <row r="2468" spans="1:20" x14ac:dyDescent="0.25">
      <c r="A2468" t="s">
        <v>5624</v>
      </c>
      <c r="B2468" t="s">
        <v>1530</v>
      </c>
      <c r="C2468" s="10">
        <v>0.78113207547169816</v>
      </c>
      <c r="D2468" s="10">
        <v>0.78113207547169816</v>
      </c>
      <c r="E2468" s="1">
        <v>10</v>
      </c>
      <c r="F2468" s="3">
        <f>((E2468/53)*6)*3</f>
        <v>3.3962264150943402</v>
      </c>
      <c r="G2468" s="4">
        <f>VLOOKUP(A2468,'R12 Trend'!$A$4:$B$6433,2,0)</f>
        <v>-0.77</v>
      </c>
      <c r="H2468" s="10" t="str">
        <f>IFERROR(VLOOKUP(A2468,'DDS Needs'!$A$4:$F$767,6,0),"")</f>
        <v/>
      </c>
      <c r="I2468" s="1" t="str">
        <f>IFERROR(VLOOKUP(A2468,'WH INV 4-2-2026'!$A$2:$C$2914,3,0),"")</f>
        <v/>
      </c>
      <c r="J2468" s="1" t="e">
        <f>I2468/(C2468/3)</f>
        <v>#VALUE!</v>
      </c>
      <c r="K2468" s="5" t="str">
        <f>IF((I2468&gt;C2468),"X","")</f>
        <v>X</v>
      </c>
      <c r="L2468" s="7">
        <f>(C2468/3)*13</f>
        <v>3.3849056603773584</v>
      </c>
      <c r="M2468" s="7" t="e">
        <f>I2468-L2468</f>
        <v>#VALUE!</v>
      </c>
      <c r="N2468" s="6">
        <f>C2468/$C$2</f>
        <v>3.3699760801360805E-6</v>
      </c>
      <c r="O2468" s="5" t="s">
        <v>27882</v>
      </c>
      <c r="P2468" t="str">
        <f>VLOOKUP(A2468,'External $ Guide'!$A$2:$L$11545,3,0)</f>
        <v>SpecOrder</v>
      </c>
      <c r="Q2468" t="str">
        <f>VLOOKUP(A2468,'External $ Guide'!$A$2:$L$11545,4,0)</f>
        <v>Wholesale</v>
      </c>
      <c r="R2468" t="str">
        <f>VLOOKUP(A2468,'External $ Guide'!$A$2:$L$11545,5,0)</f>
        <v>Active</v>
      </c>
      <c r="S2468" t="str">
        <f>IFERROR(VLOOKUP(A2468,'Broker &amp; Vendor'!$A$2:$C$11545,3,0),"")</f>
        <v>KENTUCKY MIST MOONSHINE INC.</v>
      </c>
      <c r="T2468" t="str">
        <f>IFERROR(VLOOKUP(A2468,'Broker &amp; Vendor'!$A$2:$C$11545,2,0),"")</f>
        <v>OTHER</v>
      </c>
    </row>
    <row r="2469" spans="1:20" x14ac:dyDescent="0.25">
      <c r="A2469" t="s">
        <v>5671</v>
      </c>
      <c r="B2469" t="s">
        <v>1577</v>
      </c>
      <c r="C2469" s="10">
        <v>0.76754716981132076</v>
      </c>
      <c r="D2469" s="10">
        <v>0.76754716981132076</v>
      </c>
      <c r="E2469" s="1">
        <v>2</v>
      </c>
      <c r="F2469" s="3">
        <f>((E2469/53)*6)*3</f>
        <v>0.679245283018868</v>
      </c>
      <c r="G2469" s="4">
        <f>VLOOKUP(A2469,'R12 Trend'!$A$4:$B$6433,2,0)</f>
        <v>0.13</v>
      </c>
      <c r="H2469" s="10" t="str">
        <f>IFERROR(VLOOKUP(A2469,'DDS Needs'!$A$4:$F$767,6,0),"")</f>
        <v/>
      </c>
      <c r="I2469" s="1" t="str">
        <f>IFERROR(VLOOKUP(A2469,'WH INV 4-2-2026'!$A$2:$C$2914,3,0),"")</f>
        <v/>
      </c>
      <c r="J2469" s="1" t="e">
        <f>I2469/(C2469/3)</f>
        <v>#VALUE!</v>
      </c>
      <c r="K2469" s="5" t="str">
        <f>IF((I2469&gt;C2469),"X","")</f>
        <v>X</v>
      </c>
      <c r="L2469" s="7">
        <f>(C2469/3)*13</f>
        <v>3.3260377358490567</v>
      </c>
      <c r="M2469" s="7" t="e">
        <f>I2469-L2469</f>
        <v>#VALUE!</v>
      </c>
      <c r="N2469" s="6">
        <f>C2469/$C$2</f>
        <v>3.3113678004815398E-6</v>
      </c>
      <c r="O2469" s="5" t="s">
        <v>27882</v>
      </c>
      <c r="P2469" t="str">
        <f>VLOOKUP(A2469,'External $ Guide'!$A$2:$L$11545,3,0)</f>
        <v>Barrel</v>
      </c>
      <c r="Q2469" t="str">
        <f>VLOOKUP(A2469,'External $ Guide'!$A$2:$L$11545,4,0)</f>
        <v>Wholesale</v>
      </c>
      <c r="R2469" t="str">
        <f>VLOOKUP(A2469,'External $ Guide'!$A$2:$L$11545,5,0)</f>
        <v>Active</v>
      </c>
      <c r="S2469" t="str">
        <f>IFERROR(VLOOKUP(A2469,'Broker &amp; Vendor'!$A$2:$C$11545,3,0),"")</f>
        <v>MIDDLE WEST SPIRITS</v>
      </c>
      <c r="T2469" t="str">
        <f>IFERROR(VLOOKUP(A2469,'Broker &amp; Vendor'!$A$2:$C$11545,2,0),"")</f>
        <v>SGWS- TRANSATLANTIC DIVISION</v>
      </c>
    </row>
    <row r="2470" spans="1:20" x14ac:dyDescent="0.25">
      <c r="A2470" t="s">
        <v>5543</v>
      </c>
      <c r="B2470" t="s">
        <v>1449</v>
      </c>
      <c r="C2470" s="10">
        <v>0.74581132075471701</v>
      </c>
      <c r="D2470" s="10">
        <v>0.74581132075471701</v>
      </c>
      <c r="E2470" s="1">
        <v>1.83</v>
      </c>
      <c r="F2470" s="3">
        <f>((E2470/53)*6)*3</f>
        <v>0.62150943396226421</v>
      </c>
      <c r="G2470" s="4">
        <f>VLOOKUP(A2470,'R12 Trend'!$A$4:$B$6433,2,0)</f>
        <v>2.7</v>
      </c>
      <c r="H2470" s="10" t="str">
        <f>IFERROR(VLOOKUP(A2470,'DDS Needs'!$A$4:$F$767,6,0),"")</f>
        <v/>
      </c>
      <c r="I2470" s="1">
        <f>IFERROR(VLOOKUP(A2470,'WH INV 4-2-2026'!$A$2:$C$2914,3,0),"")</f>
        <v>76</v>
      </c>
      <c r="J2470" s="1">
        <f>I2470/(C2470/3)</f>
        <v>305.70734669095322</v>
      </c>
      <c r="K2470" s="5" t="str">
        <f>IF((I2470&gt;C2470),"X","")</f>
        <v>X</v>
      </c>
      <c r="L2470" s="7">
        <f>(C2470/3)*13</f>
        <v>3.2318490566037736</v>
      </c>
      <c r="M2470" s="7">
        <f>I2470-L2470</f>
        <v>72.768150943396222</v>
      </c>
      <c r="N2470" s="6">
        <f>C2470/$C$2</f>
        <v>3.2175945530342747E-6</v>
      </c>
      <c r="O2470" s="5" t="s">
        <v>27882</v>
      </c>
      <c r="P2470" t="str">
        <f>VLOOKUP(A2470,'External $ Guide'!$A$2:$L$11545,3,0)</f>
        <v>Allocated1</v>
      </c>
      <c r="Q2470" t="str">
        <f>VLOOKUP(A2470,'External $ Guide'!$A$2:$L$11545,4,0)</f>
        <v>Wholesale</v>
      </c>
      <c r="R2470" t="str">
        <f>VLOOKUP(A2470,'External $ Guide'!$A$2:$L$11545,5,0)</f>
        <v>Active</v>
      </c>
      <c r="S2470" t="s">
        <v>27956</v>
      </c>
      <c r="T2470" t="str">
        <f>IFERROR(VLOOKUP(A2470,'Broker &amp; Vendor'!$A$2:$C$11545,2,0),"")</f>
        <v>SGWS- CHAMPION DIVISION</v>
      </c>
    </row>
    <row r="2471" spans="1:20" x14ac:dyDescent="0.25">
      <c r="A2471" t="s">
        <v>7353</v>
      </c>
      <c r="B2471" t="s">
        <v>3259</v>
      </c>
      <c r="C2471" s="10">
        <v>0.74143018867924526</v>
      </c>
      <c r="D2471" s="10">
        <v>0.74143018867924526</v>
      </c>
      <c r="E2471" s="1">
        <v>3.83</v>
      </c>
      <c r="F2471" s="3">
        <f>((E2471/53)*6)*3</f>
        <v>1.300754716981132</v>
      </c>
      <c r="G2471" s="4">
        <f>VLOOKUP(A2471,'R12 Trend'!$A$4:$B$6433,2,0)</f>
        <v>-0.43</v>
      </c>
      <c r="H2471" s="10" t="str">
        <f>IFERROR(VLOOKUP(A2471,'DDS Needs'!$A$4:$F$767,6,0),"")</f>
        <v/>
      </c>
      <c r="I2471" s="1">
        <f>IFERROR(VLOOKUP(A2471,'WH INV 4-2-2026'!$A$2:$C$2914,3,0),"")</f>
        <v>14</v>
      </c>
      <c r="J2471" s="1">
        <f>I2471/(C2471/3)</f>
        <v>56.647275281327772</v>
      </c>
      <c r="K2471" s="5" t="str">
        <f>IF((I2471&gt;C2471),"X","")</f>
        <v>X</v>
      </c>
      <c r="L2471" s="7">
        <f>(C2471/3)*13</f>
        <v>3.2128641509433962</v>
      </c>
      <c r="M2471" s="7">
        <f>I2471-L2471</f>
        <v>10.787135849056604</v>
      </c>
      <c r="N2471" s="6">
        <f>C2471/$C$2</f>
        <v>3.1986933828456852E-6</v>
      </c>
      <c r="O2471" s="5" t="s">
        <v>27882</v>
      </c>
      <c r="P2471" t="str">
        <f>VLOOKUP(A2471,'External $ Guide'!$A$2:$L$11545,3,0)</f>
        <v>SpecOrder</v>
      </c>
      <c r="Q2471" t="str">
        <f>VLOOKUP(A2471,'External $ Guide'!$A$2:$L$11545,4,0)</f>
        <v>Wholesale</v>
      </c>
      <c r="R2471" t="str">
        <f>VLOOKUP(A2471,'External $ Guide'!$A$2:$L$11545,5,0)</f>
        <v>Active</v>
      </c>
      <c r="S2471" t="str">
        <f>IFERROR(VLOOKUP(A2471,'Broker &amp; Vendor'!$A$2:$C$11545,3,0),"")</f>
        <v>SAZERAC CO INC</v>
      </c>
      <c r="T2471" t="str">
        <f>IFERROR(VLOOKUP(A2471,'Broker &amp; Vendor'!$A$2:$C$11545,2,0),"")</f>
        <v>UNITED</v>
      </c>
    </row>
    <row r="2472" spans="1:20" x14ac:dyDescent="0.25">
      <c r="A2472" t="s">
        <v>5979</v>
      </c>
      <c r="B2472" t="s">
        <v>1885</v>
      </c>
      <c r="C2472" s="10">
        <v>0.73698113207547167</v>
      </c>
      <c r="D2472" s="10">
        <v>0.73698113207547167</v>
      </c>
      <c r="E2472" s="1">
        <v>2.17</v>
      </c>
      <c r="F2472" s="3">
        <f>((E2472/53)*6)*3</f>
        <v>0.73698113207547167</v>
      </c>
      <c r="G2472" s="4">
        <f>VLOOKUP(A2472,'R12 Trend'!$A$4:$B$6433,2,0)</f>
        <v>0</v>
      </c>
      <c r="H2472" s="10" t="str">
        <f>IFERROR(VLOOKUP(A2472,'DDS Needs'!$A$4:$F$767,6,0),"")</f>
        <v/>
      </c>
      <c r="I2472" s="1">
        <f>IFERROR(VLOOKUP(A2472,'WH INV 4-2-2026'!$A$2:$C$2914,3,0),"")</f>
        <v>20</v>
      </c>
      <c r="J2472" s="1">
        <f>I2472/(C2472/3)</f>
        <v>81.413210445468508</v>
      </c>
      <c r="K2472" s="5" t="str">
        <f>IF((I2472&gt;C2472),"X","")</f>
        <v>X</v>
      </c>
      <c r="L2472" s="7">
        <f>(C2472/3)*13</f>
        <v>3.1935849056603773</v>
      </c>
      <c r="M2472" s="7">
        <f>I2472-L2472</f>
        <v>16.806415094339624</v>
      </c>
      <c r="N2472" s="6">
        <f>C2472/$C$2</f>
        <v>3.1794991712588235E-6</v>
      </c>
      <c r="O2472" s="5" t="s">
        <v>27882</v>
      </c>
      <c r="P2472" t="str">
        <f>VLOOKUP(A2472,'External $ Guide'!$A$2:$L$11545,3,0)</f>
        <v>NoReplen</v>
      </c>
      <c r="Q2472" t="str">
        <f>VLOOKUP(A2472,'External $ Guide'!$A$2:$L$11545,4,0)</f>
        <v>Retail</v>
      </c>
      <c r="R2472" t="str">
        <f>VLOOKUP(A2472,'External $ Guide'!$A$2:$L$11545,5,0)</f>
        <v>Active</v>
      </c>
      <c r="S2472" t="str">
        <f>IFERROR(VLOOKUP(A2472,'Broker &amp; Vendor'!$A$2:$C$11545,3,0),"")</f>
        <v>BOTTLE TREE BEVERAGE CO. LLC.</v>
      </c>
      <c r="T2472" t="str">
        <f>IFERROR(VLOOKUP(A2472,'Broker &amp; Vendor'!$A$2:$C$11545,2,0),"")</f>
        <v>SGWS- CHAMPION DIVISION</v>
      </c>
    </row>
    <row r="2473" spans="1:20" x14ac:dyDescent="0.25">
      <c r="A2473" t="s">
        <v>6312</v>
      </c>
      <c r="B2473" t="s">
        <v>2218</v>
      </c>
      <c r="C2473" s="10">
        <v>0.73555471698113195</v>
      </c>
      <c r="D2473" s="10">
        <v>0.73555471698113195</v>
      </c>
      <c r="E2473" s="1">
        <v>4.42</v>
      </c>
      <c r="F2473" s="3">
        <f>((E2473/53)*6)*3</f>
        <v>1.5011320754716979</v>
      </c>
      <c r="G2473" s="4">
        <f>VLOOKUP(A2473,'R12 Trend'!$A$4:$B$6433,2,0)</f>
        <v>-0.51</v>
      </c>
      <c r="H2473" s="10" t="str">
        <f>IFERROR(VLOOKUP(A2473,'DDS Needs'!$A$4:$F$767,6,0),"")</f>
        <v/>
      </c>
      <c r="I2473" s="1" t="str">
        <f>IFERROR(VLOOKUP(A2473,'WH INV 4-2-2026'!$A$2:$C$2914,3,0),"")</f>
        <v/>
      </c>
      <c r="J2473" s="1" t="e">
        <f>I2473/(C2473/3)</f>
        <v>#VALUE!</v>
      </c>
      <c r="K2473" s="5" t="str">
        <f>IF((I2473&gt;C2473),"X","")</f>
        <v>X</v>
      </c>
      <c r="L2473" s="7">
        <f>(C2473/3)*13</f>
        <v>3.1874037735849052</v>
      </c>
      <c r="M2473" s="7" t="e">
        <f>I2473-L2473</f>
        <v>#VALUE!</v>
      </c>
      <c r="N2473" s="6">
        <f>C2473/$C$2</f>
        <v>3.1733453018950962E-6</v>
      </c>
      <c r="O2473" s="5" t="s">
        <v>27882</v>
      </c>
      <c r="P2473" t="str">
        <f>VLOOKUP(A2473,'External $ Guide'!$A$2:$L$11545,3,0)</f>
        <v>NoReplen</v>
      </c>
      <c r="Q2473" t="str">
        <f>VLOOKUP(A2473,'External $ Guide'!$A$2:$L$11545,4,0)</f>
        <v>Retail</v>
      </c>
      <c r="R2473" t="str">
        <f>VLOOKUP(A2473,'External $ Guide'!$A$2:$L$11545,5,0)</f>
        <v>Active</v>
      </c>
      <c r="S2473" t="str">
        <f>IFERROR(VLOOKUP(A2473,'Broker &amp; Vendor'!$A$2:$C$11545,3,0),"")</f>
        <v>SAZERAC CO INC</v>
      </c>
      <c r="T2473" t="str">
        <f>IFERROR(VLOOKUP(A2473,'Broker &amp; Vendor'!$A$2:$C$11545,2,0),"")</f>
        <v>UNITED</v>
      </c>
    </row>
    <row r="2474" spans="1:20" x14ac:dyDescent="0.25">
      <c r="A2474" t="s">
        <v>8351</v>
      </c>
      <c r="B2474" t="s">
        <v>8352</v>
      </c>
      <c r="C2474" s="10">
        <v>0.73199999999999998</v>
      </c>
      <c r="D2474" s="10">
        <v>0.73199999999999998</v>
      </c>
      <c r="E2474">
        <v>1.83</v>
      </c>
      <c r="G2474" s="4"/>
      <c r="H2474" s="10" t="str">
        <f>IFERROR(VLOOKUP(A2474,'DDS Needs'!$A$4:$F$767,6,0),"")</f>
        <v/>
      </c>
      <c r="I2474" s="1">
        <f>IFERROR(VLOOKUP(A2474,'WH INV 4-2-2026'!$A$2:$C$2914,3,0),"")</f>
        <v>3</v>
      </c>
      <c r="J2474" s="1">
        <f>I2474/(C2474/3)</f>
        <v>12.295081967213115</v>
      </c>
      <c r="K2474" s="5" t="str">
        <f>IF((I2474&gt;C2474),"X","")</f>
        <v>X</v>
      </c>
      <c r="L2474" s="7">
        <f>(C2474/3)*13</f>
        <v>3.1719999999999997</v>
      </c>
      <c r="M2474" s="7">
        <f>I2474-L2474</f>
        <v>-0.17199999999999971</v>
      </c>
      <c r="N2474" s="6">
        <f>C2474/$C$2</f>
        <v>3.1580094687188253E-6</v>
      </c>
      <c r="O2474" s="5" t="s">
        <v>27882</v>
      </c>
      <c r="P2474" t="str">
        <f>VLOOKUP(A2474,'External $ Guide'!$A$2:$L$11545,3,0)</f>
        <v>SpecOrder</v>
      </c>
      <c r="Q2474" t="str">
        <f>VLOOKUP(A2474,'External $ Guide'!$A$2:$L$11545,4,0)</f>
        <v>Wholesale</v>
      </c>
      <c r="R2474" t="str">
        <f>VLOOKUP(A2474,'External $ Guide'!$A$2:$L$11545,5,0)</f>
        <v>Active</v>
      </c>
      <c r="S2474" t="str">
        <f>IFERROR(VLOOKUP(A2474,'Broker &amp; Vendor'!$A$2:$C$11545,3,0),"")</f>
        <v>SAN FERMIN FL, LLC</v>
      </c>
      <c r="T2474" t="str">
        <f>IFERROR(VLOOKUP(A2474,'Broker &amp; Vendor'!$A$2:$C$11545,2,0),"")</f>
        <v>RNDC</v>
      </c>
    </row>
    <row r="2475" spans="1:20" x14ac:dyDescent="0.25">
      <c r="A2475" t="s">
        <v>6999</v>
      </c>
      <c r="B2475" t="s">
        <v>2905</v>
      </c>
      <c r="C2475" s="10">
        <v>0.72726792452830191</v>
      </c>
      <c r="D2475" s="10">
        <v>0.72726792452830191</v>
      </c>
      <c r="E2475" s="1">
        <v>2.4900000000000002</v>
      </c>
      <c r="F2475" s="3">
        <f>((E2475/53)*6)*3</f>
        <v>0.84566037735849064</v>
      </c>
      <c r="G2475" s="4">
        <f>VLOOKUP(A2475,'R12 Trend'!$A$4:$B$6433,2,0)</f>
        <v>-0.14000000000000001</v>
      </c>
      <c r="H2475" s="10" t="str">
        <f>IFERROR(VLOOKUP(A2475,'DDS Needs'!$A$4:$F$767,6,0),"")</f>
        <v/>
      </c>
      <c r="I2475" s="1">
        <f>IFERROR(VLOOKUP(A2475,'WH INV 4-2-2026'!$A$2:$C$2914,3,0),"")</f>
        <v>13</v>
      </c>
      <c r="J2475" s="1">
        <f>I2475/(C2475/3)</f>
        <v>53.625354129697087</v>
      </c>
      <c r="K2475" s="5" t="str">
        <f>IF((I2475&gt;C2475),"X","")</f>
        <v>X</v>
      </c>
      <c r="L2475" s="7">
        <f>(C2475/3)*13</f>
        <v>3.1514943396226416</v>
      </c>
      <c r="M2475" s="7">
        <f>I2475-L2475</f>
        <v>9.8485056603773593</v>
      </c>
      <c r="N2475" s="6">
        <f>C2475/$C$2</f>
        <v>3.137594251305827E-6</v>
      </c>
      <c r="O2475" s="5" t="s">
        <v>27882</v>
      </c>
      <c r="P2475" t="str">
        <f>VLOOKUP(A2475,'External $ Guide'!$A$2:$L$11545,3,0)</f>
        <v>SpecOrder</v>
      </c>
      <c r="Q2475" t="str">
        <f>VLOOKUP(A2475,'External $ Guide'!$A$2:$L$11545,4,0)</f>
        <v>Wholesale</v>
      </c>
      <c r="R2475" t="str">
        <f>VLOOKUP(A2475,'External $ Guide'!$A$2:$L$11545,5,0)</f>
        <v>Active</v>
      </c>
      <c r="S2475" t="str">
        <f>IFERROR(VLOOKUP(A2475,'Broker &amp; Vendor'!$A$2:$C$11545,3,0),"")</f>
        <v>DISARONNO INTERNATIONAL LLC</v>
      </c>
      <c r="T2475" t="str">
        <f>IFERROR(VLOOKUP(A2475,'Broker &amp; Vendor'!$A$2:$C$11545,2,0),"")</f>
        <v>RNDC</v>
      </c>
    </row>
    <row r="2476" spans="1:20" x14ac:dyDescent="0.25">
      <c r="A2476" t="s">
        <v>5563</v>
      </c>
      <c r="B2476" t="s">
        <v>1469</v>
      </c>
      <c r="C2476" s="10">
        <v>0.6996226415094341</v>
      </c>
      <c r="D2476" s="10">
        <v>0.6996226415094341</v>
      </c>
      <c r="E2476" s="1">
        <v>2</v>
      </c>
      <c r="F2476" s="3">
        <f>((E2476/53)*6)*3</f>
        <v>0.679245283018868</v>
      </c>
      <c r="G2476" s="4">
        <f>VLOOKUP(A2476,'R12 Trend'!$A$4:$B$6433,2,0)</f>
        <v>0.03</v>
      </c>
      <c r="H2476" s="10" t="str">
        <f>IFERROR(VLOOKUP(A2476,'DDS Needs'!$A$4:$F$767,6,0),"")</f>
        <v/>
      </c>
      <c r="I2476" s="1" t="str">
        <f>IFERROR(VLOOKUP(A2476,'WH INV 4-2-2026'!$A$2:$C$2914,3,0),"")</f>
        <v/>
      </c>
      <c r="J2476" s="1" t="e">
        <f>I2476/(C2476/3)</f>
        <v>#VALUE!</v>
      </c>
      <c r="K2476" s="5" t="str">
        <f>IF((I2476&gt;C2476),"X","")</f>
        <v>X</v>
      </c>
      <c r="L2476" s="7">
        <f>(C2476/3)*13</f>
        <v>3.0316981132075478</v>
      </c>
      <c r="M2476" s="7" t="e">
        <f>I2476-L2476</f>
        <v>#VALUE!</v>
      </c>
      <c r="N2476" s="6">
        <f>C2476/$C$2</f>
        <v>3.0183264022088375E-6</v>
      </c>
      <c r="O2476" s="5" t="s">
        <v>27882</v>
      </c>
      <c r="P2476" t="str">
        <f>VLOOKUP(A2476,'External $ Guide'!$A$2:$L$11545,3,0)</f>
        <v>Allocated1</v>
      </c>
      <c r="Q2476" t="str">
        <f>VLOOKUP(A2476,'External $ Guide'!$A$2:$L$11545,4,0)</f>
        <v>Retail</v>
      </c>
      <c r="R2476" t="str">
        <f>VLOOKUP(A2476,'External $ Guide'!$A$2:$L$11545,5,0)</f>
        <v>Active</v>
      </c>
      <c r="S2476" t="str">
        <f>IFERROR(VLOOKUP(A2476,'Broker &amp; Vendor'!$A$2:$C$11545,3,0),"")</f>
        <v>LUXCO INC</v>
      </c>
      <c r="T2476" t="str">
        <f>IFERROR(VLOOKUP(A2476,'Broker &amp; Vendor'!$A$2:$C$11545,2,0),"")</f>
        <v>RNDC</v>
      </c>
    </row>
    <row r="2477" spans="1:20" x14ac:dyDescent="0.25">
      <c r="A2477" t="s">
        <v>5457</v>
      </c>
      <c r="B2477" t="s">
        <v>1363</v>
      </c>
      <c r="C2477" s="10">
        <v>0.69395094339622632</v>
      </c>
      <c r="D2477" s="10">
        <v>0.69395094339622632</v>
      </c>
      <c r="E2477" s="1">
        <v>4.17</v>
      </c>
      <c r="F2477" s="3">
        <f>((E2477/53)*6)*3</f>
        <v>1.4162264150943396</v>
      </c>
      <c r="G2477" s="4">
        <f>VLOOKUP(A2477,'R12 Trend'!$A$4:$B$6433,2,0)</f>
        <v>-0.51</v>
      </c>
      <c r="H2477" s="10" t="str">
        <f>IFERROR(VLOOKUP(A2477,'DDS Needs'!$A$4:$F$767,6,0),"")</f>
        <v/>
      </c>
      <c r="I2477" s="1">
        <f>IFERROR(VLOOKUP(A2477,'WH INV 4-2-2026'!$A$2:$C$2914,3,0),"")</f>
        <v>4</v>
      </c>
      <c r="J2477" s="1">
        <f>I2477/(C2477/3)</f>
        <v>17.292288618085127</v>
      </c>
      <c r="K2477" s="5" t="str">
        <f>IF((I2477&gt;C2477),"X","")</f>
        <v>X</v>
      </c>
      <c r="L2477" s="7">
        <f>(C2477/3)*13</f>
        <v>3.0071207547169809</v>
      </c>
      <c r="M2477" s="7">
        <f>I2477-L2477</f>
        <v>0.99287924528301907</v>
      </c>
      <c r="N2477" s="6">
        <f>C2477/$C$2</f>
        <v>2.993857445453066E-6</v>
      </c>
      <c r="O2477" s="5" t="s">
        <v>27882</v>
      </c>
      <c r="P2477" t="str">
        <f>VLOOKUP(A2477,'External $ Guide'!$A$2:$L$11545,3,0)</f>
        <v>Replenish</v>
      </c>
      <c r="Q2477" t="str">
        <f>VLOOKUP(A2477,'External $ Guide'!$A$2:$L$11545,4,0)</f>
        <v>Wholesale bottle</v>
      </c>
      <c r="R2477" t="str">
        <f>VLOOKUP(A2477,'External $ Guide'!$A$2:$L$11545,5,0)</f>
        <v>Active</v>
      </c>
      <c r="S2477" t="str">
        <f>IFERROR(VLOOKUP(A2477,'Broker &amp; Vendor'!$A$2:$C$11545,3,0),"")</f>
        <v>E. &amp; J. GALLO WINERY</v>
      </c>
      <c r="T2477" t="str">
        <f>IFERROR(VLOOKUP(A2477,'Broker &amp; Vendor'!$A$2:$C$11545,2,0),"")</f>
        <v>RNDC</v>
      </c>
    </row>
    <row r="2478" spans="1:20" x14ac:dyDescent="0.25">
      <c r="A2478" t="s">
        <v>5943</v>
      </c>
      <c r="B2478" t="s">
        <v>1849</v>
      </c>
      <c r="C2478" s="10">
        <v>0.69364528301886808</v>
      </c>
      <c r="D2478" s="10">
        <v>0.69364528301886808</v>
      </c>
      <c r="E2478" s="1">
        <v>1.84</v>
      </c>
      <c r="F2478" s="3">
        <f>((E2478/53)*6)*3</f>
        <v>0.62490566037735862</v>
      </c>
      <c r="G2478" s="4">
        <f>VLOOKUP(A2478,'R12 Trend'!$A$4:$B$6433,2,0)</f>
        <v>0.11</v>
      </c>
      <c r="H2478" s="10" t="str">
        <f>IFERROR(VLOOKUP(A2478,'DDS Needs'!$A$4:$F$767,6,0),"")</f>
        <v/>
      </c>
      <c r="I2478" s="1" t="str">
        <f>IFERROR(VLOOKUP(A2478,'WH INV 4-2-2026'!$A$2:$C$2914,3,0),"")</f>
        <v/>
      </c>
      <c r="J2478" s="1" t="e">
        <f>I2478/(C2478/3)</f>
        <v>#VALUE!</v>
      </c>
      <c r="K2478" s="5" t="str">
        <f>IF((I2478&gt;C2478),"X","")</f>
        <v>X</v>
      </c>
      <c r="L2478" s="7">
        <f>(C2478/3)*13</f>
        <v>3.0057962264150953</v>
      </c>
      <c r="M2478" s="7" t="e">
        <f>I2478-L2478</f>
        <v>#VALUE!</v>
      </c>
      <c r="N2478" s="6">
        <f>C2478/$C$2</f>
        <v>2.9925387591608399E-6</v>
      </c>
      <c r="O2478" s="5" t="s">
        <v>27882</v>
      </c>
      <c r="P2478" t="str">
        <f>VLOOKUP(A2478,'External $ Guide'!$A$2:$L$11545,3,0)</f>
        <v>Barrel</v>
      </c>
      <c r="Q2478" t="str">
        <f>VLOOKUP(A2478,'External $ Guide'!$A$2:$L$11545,4,0)</f>
        <v>Retail</v>
      </c>
      <c r="R2478" t="str">
        <f>VLOOKUP(A2478,'External $ Guide'!$A$2:$L$11545,5,0)</f>
        <v>Active</v>
      </c>
      <c r="S2478" t="str">
        <f>IFERROR(VLOOKUP(A2478,'Broker &amp; Vendor'!$A$2:$C$11545,3,0),"")</f>
        <v>LUXCO INC</v>
      </c>
      <c r="T2478" t="str">
        <f>IFERROR(VLOOKUP(A2478,'Broker &amp; Vendor'!$A$2:$C$11545,2,0),"")</f>
        <v>RNDC</v>
      </c>
    </row>
    <row r="2479" spans="1:20" x14ac:dyDescent="0.25">
      <c r="A2479" t="s">
        <v>8155</v>
      </c>
      <c r="B2479" t="s">
        <v>4061</v>
      </c>
      <c r="C2479" s="10">
        <v>0.69323773584905657</v>
      </c>
      <c r="D2479" s="10">
        <v>0.69323773584905657</v>
      </c>
      <c r="E2479" s="1">
        <v>5.67</v>
      </c>
      <c r="F2479" s="3">
        <f>((E2479/53)*6)*3</f>
        <v>1.9256603773584906</v>
      </c>
      <c r="G2479" s="4">
        <f>VLOOKUP(A2479,'R12 Trend'!$A$4:$B$6433,2,0)</f>
        <v>-0.64</v>
      </c>
      <c r="H2479" s="10" t="str">
        <f>IFERROR(VLOOKUP(A2479,'DDS Needs'!$A$4:$F$767,6,0),"")</f>
        <v/>
      </c>
      <c r="I2479" s="1" t="str">
        <f>IFERROR(VLOOKUP(A2479,'WH INV 4-2-2026'!$A$2:$C$2914,3,0),"")</f>
        <v/>
      </c>
      <c r="J2479" s="1" t="e">
        <f>I2479/(C2479/3)</f>
        <v>#VALUE!</v>
      </c>
      <c r="K2479" s="5" t="str">
        <f>IF((I2479&gt;C2479),"X","")</f>
        <v>X</v>
      </c>
      <c r="L2479" s="7">
        <f>(C2479/3)*13</f>
        <v>3.0040301886792449</v>
      </c>
      <c r="M2479" s="7" t="e">
        <f>I2479-L2479</f>
        <v>#VALUE!</v>
      </c>
      <c r="N2479" s="6">
        <f>C2479/$C$2</f>
        <v>2.9907805107712028E-6</v>
      </c>
      <c r="O2479" s="5" t="s">
        <v>27882</v>
      </c>
      <c r="P2479" t="str">
        <f>VLOOKUP(A2479,'External $ Guide'!$A$2:$L$11545,3,0)</f>
        <v>Allocated1</v>
      </c>
      <c r="Q2479" t="str">
        <f>VLOOKUP(A2479,'External $ Guide'!$A$2:$L$11545,4,0)</f>
        <v>Retail</v>
      </c>
      <c r="R2479" t="str">
        <f>VLOOKUP(A2479,'External $ Guide'!$A$2:$L$11545,5,0)</f>
        <v>Active</v>
      </c>
      <c r="S2479" t="str">
        <f>IFERROR(VLOOKUP(A2479,'Broker &amp; Vendor'!$A$2:$C$11545,3,0),"")</f>
        <v>HEAVEN HILL SALES CO DBA HEAVEN HILL BRANDS</v>
      </c>
      <c r="T2479" t="str">
        <f>IFERROR(VLOOKUP(A2479,'Broker &amp; Vendor'!$A$2:$C$11545,2,0),"")</f>
        <v>SGWS- TRANSATLANTIC DIVISION</v>
      </c>
    </row>
    <row r="2480" spans="1:20" x14ac:dyDescent="0.25">
      <c r="A2480" t="s">
        <v>5571</v>
      </c>
      <c r="B2480" t="s">
        <v>1477</v>
      </c>
      <c r="C2480" s="10">
        <v>0.69120000000000004</v>
      </c>
      <c r="D2480" s="10">
        <v>0.69120000000000004</v>
      </c>
      <c r="E2480" s="1">
        <v>1.92</v>
      </c>
      <c r="F2480" s="3">
        <f>((E2480/53)*6)*3</f>
        <v>0.6520754716981132</v>
      </c>
      <c r="G2480" s="4">
        <f>VLOOKUP(A2480,'R12 Trend'!$A$4:$B$6433,2,0)</f>
        <v>0.06</v>
      </c>
      <c r="H2480" s="10" t="str">
        <f>IFERROR(VLOOKUP(A2480,'DDS Needs'!$A$4:$F$767,6,0),"")</f>
        <v/>
      </c>
      <c r="I2480" s="1">
        <f>IFERROR(VLOOKUP(A2480,'WH INV 4-2-2026'!$A$2:$C$2914,3,0),"")</f>
        <v>0.33333299999999999</v>
      </c>
      <c r="J2480" s="1">
        <f>I2480/(C2480/3)</f>
        <v>1.4467578124999998</v>
      </c>
      <c r="K2480" s="5" t="str">
        <f>IF((I2480&gt;C2480),"X","")</f>
        <v/>
      </c>
      <c r="L2480" s="7">
        <f>(C2480/3)*13</f>
        <v>2.9952000000000001</v>
      </c>
      <c r="M2480" s="7">
        <f>I2480-L2480</f>
        <v>-2.661867</v>
      </c>
      <c r="N2480" s="6">
        <f>C2480/$C$2</f>
        <v>2.9819892688230221E-6</v>
      </c>
      <c r="O2480" s="5" t="s">
        <v>27882</v>
      </c>
      <c r="P2480" t="str">
        <f>VLOOKUP(A2480,'External $ Guide'!$A$2:$L$11545,3,0)</f>
        <v>SpecOrder</v>
      </c>
      <c r="Q2480" t="str">
        <f>VLOOKUP(A2480,'External $ Guide'!$A$2:$L$11545,4,0)</f>
        <v>Wholesale</v>
      </c>
      <c r="R2480" t="str">
        <f>VLOOKUP(A2480,'External $ Guide'!$A$2:$L$11545,5,0)</f>
        <v>Active</v>
      </c>
      <c r="S2480" t="str">
        <f>IFERROR(VLOOKUP(A2480,'Broker &amp; Vendor'!$A$2:$C$11545,3,0),"")</f>
        <v>GIBSON DISTILLING INC.</v>
      </c>
      <c r="T2480" t="str">
        <f>IFERROR(VLOOKUP(A2480,'Broker &amp; Vendor'!$A$2:$C$11545,2,0),"")</f>
        <v>OTHER</v>
      </c>
    </row>
    <row r="2481" spans="1:20" x14ac:dyDescent="0.25">
      <c r="A2481" t="s">
        <v>5567</v>
      </c>
      <c r="B2481" t="s">
        <v>1473</v>
      </c>
      <c r="C2481" s="10">
        <v>0.68943396226415099</v>
      </c>
      <c r="D2481" s="10">
        <v>0.68943396226415099</v>
      </c>
      <c r="E2481" s="1">
        <v>3.5</v>
      </c>
      <c r="F2481" s="3">
        <f>((E2481/53)*6)*3</f>
        <v>1.1886792452830188</v>
      </c>
      <c r="G2481" s="4">
        <f>VLOOKUP(A2481,'R12 Trend'!$A$4:$B$6433,2,0)</f>
        <v>-0.42</v>
      </c>
      <c r="H2481" s="10" t="str">
        <f>IFERROR(VLOOKUP(A2481,'DDS Needs'!$A$4:$F$767,6,0),"")</f>
        <v/>
      </c>
      <c r="I2481" s="1" t="str">
        <f>IFERROR(VLOOKUP(A2481,'WH INV 4-2-2026'!$A$2:$C$2914,3,0),"")</f>
        <v/>
      </c>
      <c r="J2481" s="1" t="e">
        <f>I2481/(C2481/3)</f>
        <v>#VALUE!</v>
      </c>
      <c r="K2481" s="5" t="str">
        <f>IF((I2481&gt;C2481),"X","")</f>
        <v>X</v>
      </c>
      <c r="L2481" s="7">
        <f>(C2481/3)*13</f>
        <v>2.9875471698113207</v>
      </c>
      <c r="M2481" s="7" t="e">
        <f>I2481-L2481</f>
        <v>#VALUE!</v>
      </c>
      <c r="N2481" s="6">
        <f>C2481/$C$2</f>
        <v>2.9743701924679316E-6</v>
      </c>
      <c r="O2481" s="5" t="s">
        <v>27882</v>
      </c>
      <c r="P2481" t="str">
        <f>VLOOKUP(A2481,'External $ Guide'!$A$2:$L$11545,3,0)</f>
        <v>SpecOrder</v>
      </c>
      <c r="Q2481" t="str">
        <f>VLOOKUP(A2481,'External $ Guide'!$A$2:$L$11545,4,0)</f>
        <v>Wholesale</v>
      </c>
      <c r="R2481" t="str">
        <f>VLOOKUP(A2481,'External $ Guide'!$A$2:$L$11545,5,0)</f>
        <v>Active</v>
      </c>
      <c r="S2481" t="str">
        <f>IFERROR(VLOOKUP(A2481,'Broker &amp; Vendor'!$A$2:$C$11545,3,0),"")</f>
        <v>GIBSON DISTILLING INC.</v>
      </c>
      <c r="T2481" t="str">
        <f>IFERROR(VLOOKUP(A2481,'Broker &amp; Vendor'!$A$2:$C$11545,2,0),"")</f>
        <v>OTHER</v>
      </c>
    </row>
    <row r="2482" spans="1:20" x14ac:dyDescent="0.25">
      <c r="A2482" t="s">
        <v>5555</v>
      </c>
      <c r="B2482" t="s">
        <v>1461</v>
      </c>
      <c r="C2482" s="10">
        <v>0.68895849056603786</v>
      </c>
      <c r="D2482" s="10">
        <v>0.68895849056603786</v>
      </c>
      <c r="E2482" s="1">
        <v>4.83</v>
      </c>
      <c r="F2482" s="3">
        <f>((E2482/53)*6)*3</f>
        <v>1.6403773584905661</v>
      </c>
      <c r="G2482" s="4">
        <f>VLOOKUP(A2482,'R12 Trend'!$A$4:$B$6433,2,0)</f>
        <v>-0.57999999999999996</v>
      </c>
      <c r="H2482" s="10" t="str">
        <f>IFERROR(VLOOKUP(A2482,'DDS Needs'!$A$4:$F$767,6,0),"")</f>
        <v/>
      </c>
      <c r="I2482" s="1" t="str">
        <f>IFERROR(VLOOKUP(A2482,'WH INV 4-2-2026'!$A$2:$C$2914,3,0),"")</f>
        <v/>
      </c>
      <c r="J2482" s="1" t="e">
        <f>I2482/(C2482/3)</f>
        <v>#VALUE!</v>
      </c>
      <c r="K2482" s="5" t="str">
        <f>IF((I2482&gt;C2482),"X","")</f>
        <v>X</v>
      </c>
      <c r="L2482" s="7">
        <f>(C2482/3)*13</f>
        <v>2.9854867924528308</v>
      </c>
      <c r="M2482" s="7" t="e">
        <f>I2482-L2482</f>
        <v>#VALUE!</v>
      </c>
      <c r="N2482" s="6">
        <f>C2482/$C$2</f>
        <v>2.9723189026800231E-6</v>
      </c>
      <c r="O2482" s="5" t="s">
        <v>27882</v>
      </c>
      <c r="P2482" t="str">
        <f>VLOOKUP(A2482,'External $ Guide'!$A$2:$L$11545,3,0)</f>
        <v>Allocated1</v>
      </c>
      <c r="Q2482" t="str">
        <f>VLOOKUP(A2482,'External $ Guide'!$A$2:$L$11545,4,0)</f>
        <v>Wholesale</v>
      </c>
      <c r="R2482" t="str">
        <f>VLOOKUP(A2482,'External $ Guide'!$A$2:$L$11545,5,0)</f>
        <v>Active</v>
      </c>
      <c r="S2482" t="str">
        <f>IFERROR(VLOOKUP(A2482,'Broker &amp; Vendor'!$A$2:$C$11545,3,0),"")</f>
        <v>MADVINES &amp; SPIRITS INC.</v>
      </c>
      <c r="T2482" t="str">
        <f>IFERROR(VLOOKUP(A2482,'Broker &amp; Vendor'!$A$2:$C$11545,2,0),"")</f>
        <v>MADVINES</v>
      </c>
    </row>
    <row r="2483" spans="1:20" x14ac:dyDescent="0.25">
      <c r="A2483" t="s">
        <v>5732</v>
      </c>
      <c r="B2483" t="s">
        <v>1638</v>
      </c>
      <c r="C2483" s="10">
        <v>0.68467924528301893</v>
      </c>
      <c r="D2483" s="10">
        <v>0.68467924528301893</v>
      </c>
      <c r="E2483" s="1">
        <v>1.92</v>
      </c>
      <c r="F2483" s="3">
        <f>((E2483/53)*6)*3</f>
        <v>0.6520754716981132</v>
      </c>
      <c r="G2483" s="4">
        <f>VLOOKUP(A2483,'R12 Trend'!$A$4:$B$6433,2,0)</f>
        <v>0.05</v>
      </c>
      <c r="H2483" s="10" t="str">
        <f>IFERROR(VLOOKUP(A2483,'DDS Needs'!$A$4:$F$767,6,0),"")</f>
        <v/>
      </c>
      <c r="I2483" s="1" t="str">
        <f>IFERROR(VLOOKUP(A2483,'WH INV 4-2-2026'!$A$2:$C$2914,3,0),"")</f>
        <v/>
      </c>
      <c r="J2483" s="1" t="e">
        <f>I2483/(C2483/3)</f>
        <v>#VALUE!</v>
      </c>
      <c r="K2483" s="5" t="str">
        <f>IF((I2483&gt;C2483),"X","")</f>
        <v>X</v>
      </c>
      <c r="L2483" s="7">
        <f>(C2483/3)*13</f>
        <v>2.9669433962264153</v>
      </c>
      <c r="M2483" s="7" t="e">
        <f>I2483-L2483</f>
        <v>#VALUE!</v>
      </c>
      <c r="N2483" s="6">
        <f>C2483/$C$2</f>
        <v>2.9538572945888426E-6</v>
      </c>
      <c r="O2483" s="5" t="s">
        <v>27882</v>
      </c>
      <c r="P2483" t="str">
        <f>VLOOKUP(A2483,'External $ Guide'!$A$2:$L$11545,3,0)</f>
        <v>SpecOrder</v>
      </c>
      <c r="Q2483" t="str">
        <f>VLOOKUP(A2483,'External $ Guide'!$A$2:$L$11545,4,0)</f>
        <v>Wholesale</v>
      </c>
      <c r="R2483" t="str">
        <f>VLOOKUP(A2483,'External $ Guide'!$A$2:$L$11545,5,0)</f>
        <v>Active</v>
      </c>
      <c r="S2483" t="str">
        <f>IFERROR(VLOOKUP(A2483,'Broker &amp; Vendor'!$A$2:$C$11545,3,0),"")</f>
        <v>GIBSON DISTILLING INC.</v>
      </c>
      <c r="T2483" t="str">
        <f>IFERROR(VLOOKUP(A2483,'Broker &amp; Vendor'!$A$2:$C$11545,2,0),"")</f>
        <v>OTHER</v>
      </c>
    </row>
    <row r="2484" spans="1:20" x14ac:dyDescent="0.25">
      <c r="A2484" t="s">
        <v>5354</v>
      </c>
      <c r="B2484" t="s">
        <v>1260</v>
      </c>
      <c r="C2484" s="10">
        <v>0.68060377358490554</v>
      </c>
      <c r="D2484" s="10">
        <v>0.68060377358490554</v>
      </c>
      <c r="E2484" s="1">
        <v>1.67</v>
      </c>
      <c r="F2484" s="3">
        <f>((E2484/53)*6)*3</f>
        <v>0.56716981132075461</v>
      </c>
      <c r="G2484" s="4">
        <f>VLOOKUP(A2484,'R12 Trend'!$A$4:$B$6433,2,0)</f>
        <v>0.57999999999999996</v>
      </c>
      <c r="H2484" s="10" t="str">
        <f>IFERROR(VLOOKUP(A2484,'DDS Needs'!$A$4:$F$767,6,0),"")</f>
        <v/>
      </c>
      <c r="I2484" s="1">
        <f>IFERROR(VLOOKUP(A2484,'WH INV 4-2-2026'!$A$2:$C$2914,3,0),"")</f>
        <v>0.33333299999999999</v>
      </c>
      <c r="J2484" s="1">
        <f>I2484/(C2484/3)</f>
        <v>1.4692821856287428</v>
      </c>
      <c r="K2484" s="5" t="str">
        <f>IF((I2484&gt;C2484),"X","")</f>
        <v/>
      </c>
      <c r="L2484" s="7">
        <f>(C2484/3)*13</f>
        <v>2.949283018867924</v>
      </c>
      <c r="M2484" s="7">
        <f>I2484-L2484</f>
        <v>-2.6159500188679239</v>
      </c>
      <c r="N2484" s="6">
        <f>C2484/$C$2</f>
        <v>2.9362748106924796E-6</v>
      </c>
      <c r="O2484" s="5" t="s">
        <v>27882</v>
      </c>
      <c r="P2484" t="str">
        <f>VLOOKUP(A2484,'External $ Guide'!$A$2:$L$11545,3,0)</f>
        <v>Allocated1</v>
      </c>
      <c r="Q2484" t="str">
        <f>VLOOKUP(A2484,'External $ Guide'!$A$2:$L$11545,4,0)</f>
        <v>Special order</v>
      </c>
      <c r="R2484" t="str">
        <f>VLOOKUP(A2484,'External $ Guide'!$A$2:$L$11545,5,0)</f>
        <v>Active</v>
      </c>
      <c r="S2484" t="str">
        <f>IFERROR(VLOOKUP(A2484,'Broker &amp; Vendor'!$A$2:$C$11545,3,0),"")</f>
        <v>CHATHAM IMPORTS INC.</v>
      </c>
      <c r="T2484" t="str">
        <f>IFERROR(VLOOKUP(A2484,'Broker &amp; Vendor'!$A$2:$C$11545,2,0),"")</f>
        <v>SGWS- TRANSATLANTIC DIVISION</v>
      </c>
    </row>
    <row r="2485" spans="1:20" x14ac:dyDescent="0.25">
      <c r="A2485" t="s">
        <v>6473</v>
      </c>
      <c r="B2485" t="s">
        <v>2379</v>
      </c>
      <c r="C2485" s="10">
        <v>0.679245283018868</v>
      </c>
      <c r="D2485" s="10">
        <v>0.679245283018868</v>
      </c>
      <c r="E2485" s="1">
        <v>2</v>
      </c>
      <c r="F2485" s="3">
        <f>((E2485/53)*6)*3</f>
        <v>0.679245283018868</v>
      </c>
      <c r="G2485" s="4">
        <f>VLOOKUP(A2485,'R12 Trend'!$A$4:$B$6433,2,0)</f>
        <v>0</v>
      </c>
      <c r="H2485" s="10" t="str">
        <f>IFERROR(VLOOKUP(A2485,'DDS Needs'!$A$4:$F$767,6,0),"")</f>
        <v/>
      </c>
      <c r="I2485" s="1" t="str">
        <f>IFERROR(VLOOKUP(A2485,'WH INV 4-2-2026'!$A$2:$C$2914,3,0),"")</f>
        <v/>
      </c>
      <c r="J2485" s="1" t="e">
        <f>I2485/(C2485/3)</f>
        <v>#VALUE!</v>
      </c>
      <c r="K2485" s="5" t="str">
        <f>IF((I2485&gt;C2485),"X","")</f>
        <v>X</v>
      </c>
      <c r="L2485" s="7">
        <f>(C2485/3)*13</f>
        <v>2.9433962264150946</v>
      </c>
      <c r="M2485" s="7" t="e">
        <f>I2485-L2485</f>
        <v>#VALUE!</v>
      </c>
      <c r="N2485" s="6">
        <f>C2485/$C$2</f>
        <v>2.9304139827270266E-6</v>
      </c>
      <c r="O2485" s="5" t="s">
        <v>27882</v>
      </c>
      <c r="P2485" t="str">
        <f>VLOOKUP(A2485,'External $ Guide'!$A$2:$L$11545,3,0)</f>
        <v>Replenish</v>
      </c>
      <c r="Q2485" t="str">
        <f>VLOOKUP(A2485,'External $ Guide'!$A$2:$L$11545,4,0)</f>
        <v>Retail</v>
      </c>
      <c r="R2485" t="str">
        <f>VLOOKUP(A2485,'External $ Guide'!$A$2:$L$11545,5,0)</f>
        <v>Active</v>
      </c>
      <c r="S2485" t="str">
        <f>IFERROR(VLOOKUP(A2485,'Broker &amp; Vendor'!$A$2:$C$11545,3,0),"")</f>
        <v>SUGARLAND DISTILLING CO. LLC</v>
      </c>
      <c r="T2485" t="str">
        <f>IFERROR(VLOOKUP(A2485,'Broker &amp; Vendor'!$A$2:$C$11545,2,0),"")</f>
        <v>RNDC</v>
      </c>
    </row>
    <row r="2486" spans="1:20" x14ac:dyDescent="0.25">
      <c r="A2486" t="s">
        <v>5988</v>
      </c>
      <c r="B2486" t="s">
        <v>1894</v>
      </c>
      <c r="C2486" s="10">
        <v>0.679245283018868</v>
      </c>
      <c r="D2486" s="10">
        <v>0.679245283018868</v>
      </c>
      <c r="E2486" s="1">
        <v>2</v>
      </c>
      <c r="F2486" s="3">
        <f>((E2486/53)*6)*3</f>
        <v>0.679245283018868</v>
      </c>
      <c r="G2486" s="4">
        <f>VLOOKUP(A2486,'R12 Trend'!$A$4:$B$6433,2,0)</f>
        <v>0</v>
      </c>
      <c r="H2486" s="10" t="str">
        <f>IFERROR(VLOOKUP(A2486,'DDS Needs'!$A$4:$F$767,6,0),"")</f>
        <v/>
      </c>
      <c r="I2486" s="1" t="str">
        <f>IFERROR(VLOOKUP(A2486,'WH INV 4-2-2026'!$A$2:$C$2914,3,0),"")</f>
        <v/>
      </c>
      <c r="J2486" s="1" t="e">
        <f>I2486/(C2486/3)</f>
        <v>#VALUE!</v>
      </c>
      <c r="K2486" s="5" t="str">
        <f>IF((I2486&gt;C2486),"X","")</f>
        <v>X</v>
      </c>
      <c r="L2486" s="7">
        <f>(C2486/3)*13</f>
        <v>2.9433962264150946</v>
      </c>
      <c r="M2486" s="7" t="e">
        <f>I2486-L2486</f>
        <v>#VALUE!</v>
      </c>
      <c r="N2486" s="6">
        <f>C2486/$C$2</f>
        <v>2.9304139827270266E-6</v>
      </c>
      <c r="O2486" s="5" t="s">
        <v>27882</v>
      </c>
      <c r="P2486" t="str">
        <f>VLOOKUP(A2486,'External $ Guide'!$A$2:$L$11545,3,0)</f>
        <v>SpecOrder</v>
      </c>
      <c r="Q2486" t="str">
        <f>VLOOKUP(A2486,'External $ Guide'!$A$2:$L$11545,4,0)</f>
        <v>Special order</v>
      </c>
      <c r="R2486" t="str">
        <f>VLOOKUP(A2486,'External $ Guide'!$A$2:$L$11545,5,0)</f>
        <v>Active</v>
      </c>
      <c r="S2486" t="str">
        <f>IFERROR(VLOOKUP(A2486,'Broker &amp; Vendor'!$A$2:$C$11545,3,0),"")</f>
        <v>PROXIMO SPIRITS INC.</v>
      </c>
      <c r="T2486" t="str">
        <f>IFERROR(VLOOKUP(A2486,'Broker &amp; Vendor'!$A$2:$C$11545,2,0),"")</f>
        <v>JOHNSON BROTHERS</v>
      </c>
    </row>
    <row r="2487" spans="1:20" x14ac:dyDescent="0.25">
      <c r="A2487" t="s">
        <v>8384</v>
      </c>
      <c r="B2487" t="s">
        <v>8385</v>
      </c>
      <c r="C2487" s="10">
        <v>0.66799999999999993</v>
      </c>
      <c r="D2487" s="10">
        <v>0.66799999999999993</v>
      </c>
      <c r="E2487">
        <v>1.67</v>
      </c>
      <c r="G2487" s="4"/>
      <c r="H2487" s="10" t="str">
        <f>IFERROR(VLOOKUP(A2487,'DDS Needs'!$A$4:$F$767,6,0),"")</f>
        <v/>
      </c>
      <c r="I2487" s="1">
        <f>IFERROR(VLOOKUP(A2487,'WH INV 4-2-2026'!$A$2:$C$2914,3,0),"")</f>
        <v>5</v>
      </c>
      <c r="J2487" s="1">
        <f>I2487/(C2487/3)</f>
        <v>22.455089820359284</v>
      </c>
      <c r="K2487" s="5" t="str">
        <f>IF((I2487&gt;C2487),"X","")</f>
        <v>X</v>
      </c>
      <c r="L2487" s="7">
        <f>(C2487/3)*13</f>
        <v>2.8946666666666663</v>
      </c>
      <c r="M2487" s="7">
        <f>I2487-L2487</f>
        <v>2.1053333333333337</v>
      </c>
      <c r="N2487" s="6">
        <f>C2487/$C$2</f>
        <v>2.8818993512352119E-6</v>
      </c>
      <c r="O2487" s="5" t="s">
        <v>27882</v>
      </c>
      <c r="P2487" t="str">
        <f>VLOOKUP(A2487,'External $ Guide'!$A$2:$L$11545,3,0)</f>
        <v>SpecOrder</v>
      </c>
      <c r="Q2487" t="str">
        <f>VLOOKUP(A2487,'External $ Guide'!$A$2:$L$11545,4,0)</f>
        <v>Wholesale</v>
      </c>
      <c r="R2487" t="str">
        <f>VLOOKUP(A2487,'External $ Guide'!$A$2:$L$11545,5,0)</f>
        <v>Active</v>
      </c>
      <c r="S2487" t="str">
        <f>IFERROR(VLOOKUP(A2487,'Broker &amp; Vendor'!$A$2:$C$11545,3,0),"")</f>
        <v>E. &amp; J. GALLO WINERY</v>
      </c>
      <c r="T2487" t="str">
        <f>IFERROR(VLOOKUP(A2487,'Broker &amp; Vendor'!$A$2:$C$11545,2,0),"")</f>
        <v>RNDC</v>
      </c>
    </row>
    <row r="2488" spans="1:20" x14ac:dyDescent="0.25">
      <c r="A2488" t="s">
        <v>5617</v>
      </c>
      <c r="B2488" t="s">
        <v>1523</v>
      </c>
      <c r="C2488" s="10">
        <v>0.66661132075471696</v>
      </c>
      <c r="D2488" s="10">
        <v>0.66661132075471696</v>
      </c>
      <c r="E2488" s="1">
        <v>7.01</v>
      </c>
      <c r="F2488" s="3">
        <f>((E2488/53)*6)*3</f>
        <v>2.3807547169811318</v>
      </c>
      <c r="G2488" s="4">
        <f>VLOOKUP(A2488,'R12 Trend'!$A$4:$B$6433,2,0)</f>
        <v>-0.72</v>
      </c>
      <c r="H2488" s="10" t="str">
        <f>IFERROR(VLOOKUP(A2488,'DDS Needs'!$A$4:$F$767,6,0),"")</f>
        <v/>
      </c>
      <c r="I2488" s="1" t="str">
        <f>IFERROR(VLOOKUP(A2488,'WH INV 4-2-2026'!$A$2:$C$2914,3,0),"")</f>
        <v/>
      </c>
      <c r="J2488" s="1" t="e">
        <f>I2488/(C2488/3)</f>
        <v>#VALUE!</v>
      </c>
      <c r="K2488" s="5" t="str">
        <f>IF((I2488&gt;C2488),"X","")</f>
        <v>X</v>
      </c>
      <c r="L2488" s="7">
        <f>(C2488/3)*13</f>
        <v>2.8886490566037732</v>
      </c>
      <c r="M2488" s="7" t="e">
        <f>I2488-L2488</f>
        <v>#VALUE!</v>
      </c>
      <c r="N2488" s="6">
        <f>C2488/$C$2</f>
        <v>2.8759082826483034E-6</v>
      </c>
      <c r="O2488" s="5" t="s">
        <v>27882</v>
      </c>
      <c r="P2488" t="str">
        <f>VLOOKUP(A2488,'External $ Guide'!$A$2:$L$11545,3,0)</f>
        <v>Barrel</v>
      </c>
      <c r="Q2488" t="str">
        <f>VLOOKUP(A2488,'External $ Guide'!$A$2:$L$11545,4,0)</f>
        <v>Wholesale</v>
      </c>
      <c r="R2488" t="str">
        <f>VLOOKUP(A2488,'External $ Guide'!$A$2:$L$11545,5,0)</f>
        <v>Active</v>
      </c>
      <c r="S2488" t="str">
        <f>IFERROR(VLOOKUP(A2488,'Broker &amp; Vendor'!$A$2:$C$11545,3,0),"")</f>
        <v>LUXCO INC</v>
      </c>
      <c r="T2488" t="str">
        <f>IFERROR(VLOOKUP(A2488,'Broker &amp; Vendor'!$A$2:$C$11545,2,0),"")</f>
        <v>RNDC</v>
      </c>
    </row>
    <row r="2489" spans="1:20" x14ac:dyDescent="0.25">
      <c r="A2489" t="s">
        <v>5577</v>
      </c>
      <c r="B2489" t="s">
        <v>1483</v>
      </c>
      <c r="C2489" s="10">
        <v>0.66338490566037733</v>
      </c>
      <c r="D2489" s="10">
        <v>0.66338490566037733</v>
      </c>
      <c r="E2489" s="1">
        <v>3.83</v>
      </c>
      <c r="F2489" s="3">
        <f>((E2489/53)*6)*3</f>
        <v>1.300754716981132</v>
      </c>
      <c r="G2489" s="4">
        <f>VLOOKUP(A2489,'R12 Trend'!$A$4:$B$6433,2,0)</f>
        <v>-0.49</v>
      </c>
      <c r="H2489" s="10" t="str">
        <f>IFERROR(VLOOKUP(A2489,'DDS Needs'!$A$4:$F$767,6,0),"")</f>
        <v/>
      </c>
      <c r="I2489" s="1">
        <f>IFERROR(VLOOKUP(A2489,'WH INV 4-2-2026'!$A$2:$C$2914,3,0),"")</f>
        <v>16</v>
      </c>
      <c r="J2489" s="1">
        <f>I2489/(C2489/3)</f>
        <v>72.356183552620351</v>
      </c>
      <c r="K2489" s="5" t="str">
        <f>IF((I2489&gt;C2489),"X","")</f>
        <v>X</v>
      </c>
      <c r="L2489" s="7">
        <f>(C2489/3)*13</f>
        <v>2.8746679245283016</v>
      </c>
      <c r="M2489" s="7">
        <f>I2489-L2489</f>
        <v>13.125332075471698</v>
      </c>
      <c r="N2489" s="6">
        <f>C2489/$C$2</f>
        <v>2.8619888162303501E-6</v>
      </c>
      <c r="O2489" s="5" t="s">
        <v>27882</v>
      </c>
      <c r="P2489" t="str">
        <f>VLOOKUP(A2489,'External $ Guide'!$A$2:$L$11545,3,0)</f>
        <v>Replenish</v>
      </c>
      <c r="Q2489" t="str">
        <f>VLOOKUP(A2489,'External $ Guide'!$A$2:$L$11545,4,0)</f>
        <v>Wholesale</v>
      </c>
      <c r="R2489" t="str">
        <f>VLOOKUP(A2489,'External $ Guide'!$A$2:$L$11545,5,0)</f>
        <v>Active</v>
      </c>
      <c r="S2489" t="str">
        <f>IFERROR(VLOOKUP(A2489,'Broker &amp; Vendor'!$A$2:$C$11545,3,0),"")</f>
        <v>BLACK PATCH DISTILLING CO. LLC</v>
      </c>
      <c r="T2489" t="str">
        <f>IFERROR(VLOOKUP(A2489,'Broker &amp; Vendor'!$A$2:$C$11545,2,0),"")</f>
        <v>LUKE LEA BEVERAGES</v>
      </c>
    </row>
    <row r="2490" spans="1:20" x14ac:dyDescent="0.25">
      <c r="A2490" t="s">
        <v>6290</v>
      </c>
      <c r="B2490" t="s">
        <v>2196</v>
      </c>
      <c r="C2490" s="10">
        <v>0.66059999999999997</v>
      </c>
      <c r="D2490" s="10">
        <v>0.66059999999999997</v>
      </c>
      <c r="E2490" s="1">
        <v>3.67</v>
      </c>
      <c r="F2490" s="3">
        <f>((E2490/53)*6)*3</f>
        <v>1.2464150943396226</v>
      </c>
      <c r="G2490" s="4">
        <f>VLOOKUP(A2490,'R12 Trend'!$A$4:$B$6433,2,0)</f>
        <v>-0.47</v>
      </c>
      <c r="H2490" s="10" t="str">
        <f>IFERROR(VLOOKUP(A2490,'DDS Needs'!$A$4:$F$767,6,0),"")</f>
        <v/>
      </c>
      <c r="I2490" s="1" t="str">
        <f>IFERROR(VLOOKUP(A2490,'WH INV 4-2-2026'!$A$2:$C$2914,3,0),"")</f>
        <v/>
      </c>
      <c r="J2490" s="1" t="e">
        <f>I2490/(C2490/3)</f>
        <v>#VALUE!</v>
      </c>
      <c r="K2490" s="5" t="str">
        <f>IF((I2490&gt;C2490),"X","")</f>
        <v>X</v>
      </c>
      <c r="L2490" s="7">
        <f>(C2490/3)*13</f>
        <v>2.8625999999999996</v>
      </c>
      <c r="M2490" s="7" t="e">
        <f>I2490-L2490</f>
        <v>#VALUE!</v>
      </c>
      <c r="N2490" s="6">
        <f>C2490/$C$2</f>
        <v>2.8499741189011691E-6</v>
      </c>
      <c r="O2490" s="5" t="s">
        <v>27882</v>
      </c>
      <c r="P2490" t="str">
        <f>VLOOKUP(A2490,'External $ Guide'!$A$2:$L$11545,3,0)</f>
        <v>Replenish</v>
      </c>
      <c r="Q2490" t="str">
        <f>VLOOKUP(A2490,'External $ Guide'!$A$2:$L$11545,4,0)</f>
        <v>Retail</v>
      </c>
      <c r="R2490" t="str">
        <f>VLOOKUP(A2490,'External $ Guide'!$A$2:$L$11545,5,0)</f>
        <v>Active</v>
      </c>
      <c r="S2490" t="str">
        <f>IFERROR(VLOOKUP(A2490,'Broker &amp; Vendor'!$A$2:$C$11545,3,0),"")</f>
        <v>Spirits of the USA dba Legends Distillery</v>
      </c>
      <c r="T2490" t="str">
        <f>IFERROR(VLOOKUP(A2490,'Broker &amp; Vendor'!$A$2:$C$11545,2,0),"")</f>
        <v>OTHER</v>
      </c>
    </row>
    <row r="2491" spans="1:20" x14ac:dyDescent="0.25">
      <c r="A2491" t="s">
        <v>7350</v>
      </c>
      <c r="B2491" t="s">
        <v>3256</v>
      </c>
      <c r="C2491" s="10">
        <v>0.6486792452830189</v>
      </c>
      <c r="D2491" s="10">
        <v>0.6486792452830189</v>
      </c>
      <c r="E2491" s="1">
        <v>1.91</v>
      </c>
      <c r="F2491" s="3">
        <f>((E2491/53)*6)*3</f>
        <v>0.6486792452830189</v>
      </c>
      <c r="G2491" s="4">
        <f>VLOOKUP(A2491,'R12 Trend'!$A$4:$B$6433,2,0)</f>
        <v>0</v>
      </c>
      <c r="H2491" s="10" t="str">
        <f>IFERROR(VLOOKUP(A2491,'DDS Needs'!$A$4:$F$767,6,0),"")</f>
        <v/>
      </c>
      <c r="I2491" s="1">
        <f>IFERROR(VLOOKUP(A2491,'WH INV 4-2-2026'!$A$2:$C$2914,3,0),"")</f>
        <v>35</v>
      </c>
      <c r="J2491" s="1">
        <f>I2491/(C2491/3)</f>
        <v>161.8673647469459</v>
      </c>
      <c r="K2491" s="5" t="str">
        <f>IF((I2491&gt;C2491),"X","")</f>
        <v>X</v>
      </c>
      <c r="L2491" s="7">
        <f>(C2491/3)*13</f>
        <v>2.8109433962264152</v>
      </c>
      <c r="M2491" s="7">
        <f>I2491-L2491</f>
        <v>32.189056603773587</v>
      </c>
      <c r="N2491" s="6">
        <f>C2491/$C$2</f>
        <v>2.7985453535043103E-6</v>
      </c>
      <c r="O2491" s="5" t="s">
        <v>27882</v>
      </c>
      <c r="P2491" t="str">
        <f>VLOOKUP(A2491,'External $ Guide'!$A$2:$L$11545,3,0)</f>
        <v>SpecOrder</v>
      </c>
      <c r="Q2491" t="str">
        <f>VLOOKUP(A2491,'External $ Guide'!$A$2:$L$11545,4,0)</f>
        <v>Wholesale</v>
      </c>
      <c r="R2491" t="str">
        <f>VLOOKUP(A2491,'External $ Guide'!$A$2:$L$11545,5,0)</f>
        <v>Active</v>
      </c>
      <c r="S2491" t="str">
        <f>IFERROR(VLOOKUP(A2491,'Broker &amp; Vendor'!$A$2:$C$11545,3,0),"")</f>
        <v>SAZERAC CO INC</v>
      </c>
      <c r="T2491" t="str">
        <f>IFERROR(VLOOKUP(A2491,'Broker &amp; Vendor'!$A$2:$C$11545,2,0),"")</f>
        <v>UNITED</v>
      </c>
    </row>
    <row r="2492" spans="1:20" x14ac:dyDescent="0.25">
      <c r="A2492" t="s">
        <v>5570</v>
      </c>
      <c r="B2492" t="s">
        <v>1476</v>
      </c>
      <c r="C2492" s="10">
        <v>0.64392452830188673</v>
      </c>
      <c r="D2492" s="10">
        <v>0.64392452830188673</v>
      </c>
      <c r="E2492" s="1">
        <v>1.58</v>
      </c>
      <c r="F2492" s="3">
        <f>((E2492/53)*6)*3</f>
        <v>0.53660377358490563</v>
      </c>
      <c r="G2492" s="4">
        <f>VLOOKUP(A2492,'R12 Trend'!$A$4:$B$6433,2,0)</f>
        <v>1.81</v>
      </c>
      <c r="H2492" s="10" t="str">
        <f>IFERROR(VLOOKUP(A2492,'DDS Needs'!$A$4:$F$767,6,0),"")</f>
        <v/>
      </c>
      <c r="I2492" s="1">
        <f>IFERROR(VLOOKUP(A2492,'WH INV 4-2-2026'!$A$2:$C$2914,3,0),"")</f>
        <v>0.58333299999999999</v>
      </c>
      <c r="J2492" s="1">
        <f>I2492/(C2492/3)</f>
        <v>2.7177082454289736</v>
      </c>
      <c r="K2492" s="5" t="str">
        <f>IF((I2492&gt;C2492),"X","")</f>
        <v/>
      </c>
      <c r="L2492" s="7">
        <f>(C2492/3)*13</f>
        <v>2.7903396226415089</v>
      </c>
      <c r="M2492" s="7">
        <f>I2492-L2492</f>
        <v>-2.2070066226415088</v>
      </c>
      <c r="N2492" s="6">
        <f>C2492/$C$2</f>
        <v>2.7780324556252204E-6</v>
      </c>
      <c r="O2492" s="5" t="s">
        <v>27882</v>
      </c>
      <c r="P2492" t="str">
        <f>VLOOKUP(A2492,'External $ Guide'!$A$2:$L$11545,3,0)</f>
        <v>SpecOrder</v>
      </c>
      <c r="Q2492" t="str">
        <f>VLOOKUP(A2492,'External $ Guide'!$A$2:$L$11545,4,0)</f>
        <v>Wholesale</v>
      </c>
      <c r="R2492" t="str">
        <f>VLOOKUP(A2492,'External $ Guide'!$A$2:$L$11545,5,0)</f>
        <v>Active</v>
      </c>
      <c r="S2492" t="str">
        <f>IFERROR(VLOOKUP(A2492,'Broker &amp; Vendor'!$A$2:$C$11545,3,0),"")</f>
        <v>GIBSON DISTILLING INC.</v>
      </c>
      <c r="T2492" t="str">
        <f>IFERROR(VLOOKUP(A2492,'Broker &amp; Vendor'!$A$2:$C$11545,2,0),"")</f>
        <v>OTHER</v>
      </c>
    </row>
    <row r="2493" spans="1:20" x14ac:dyDescent="0.25">
      <c r="A2493" t="s">
        <v>4788</v>
      </c>
      <c r="B2493" t="s">
        <v>694</v>
      </c>
      <c r="C2493" s="10">
        <v>0.63849056603773591</v>
      </c>
      <c r="D2493" s="10">
        <v>0.63849056603773591</v>
      </c>
      <c r="E2493" s="1">
        <v>2</v>
      </c>
      <c r="F2493" s="3">
        <f>((E2493/53)*6)*3</f>
        <v>0.679245283018868</v>
      </c>
      <c r="G2493" s="4">
        <f>VLOOKUP(A2493,'R12 Trend'!$A$4:$B$6433,2,0)</f>
        <v>-0.06</v>
      </c>
      <c r="H2493" s="10" t="str">
        <f>IFERROR(VLOOKUP(A2493,'DDS Needs'!$A$4:$F$767,6,0),"")</f>
        <v/>
      </c>
      <c r="I2493" s="1">
        <f>IFERROR(VLOOKUP(A2493,'WH INV 4-2-2026'!$A$2:$C$2914,3,0),"")</f>
        <v>23</v>
      </c>
      <c r="J2493" s="1">
        <f>I2493/(C2493/3)</f>
        <v>108.06737588652481</v>
      </c>
      <c r="K2493" s="5" t="str">
        <f>IF((I2493&gt;C2493),"X","")</f>
        <v>X</v>
      </c>
      <c r="L2493" s="7">
        <f>(C2493/3)*13</f>
        <v>2.766792452830189</v>
      </c>
      <c r="M2493" s="7">
        <f>I2493-L2493</f>
        <v>20.233207547169812</v>
      </c>
      <c r="N2493" s="6">
        <f>C2493/$C$2</f>
        <v>2.7545891437634049E-6</v>
      </c>
      <c r="O2493" s="5" t="s">
        <v>27882</v>
      </c>
      <c r="P2493" t="str">
        <f>VLOOKUP(A2493,'External $ Guide'!$A$2:$L$11545,3,0)</f>
        <v>Allocated2</v>
      </c>
      <c r="Q2493" t="str">
        <f>VLOOKUP(A2493,'External $ Guide'!$A$2:$L$11545,4,0)</f>
        <v>Wholesale</v>
      </c>
      <c r="R2493" t="str">
        <f>VLOOKUP(A2493,'External $ Guide'!$A$2:$L$11545,5,0)</f>
        <v>Active</v>
      </c>
      <c r="S2493" t="str">
        <f>IFERROR(VLOOKUP(A2493,'Broker &amp; Vendor'!$A$2:$C$11545,3,0),"")</f>
        <v>PERNOD RICARD USA</v>
      </c>
      <c r="T2493" t="str">
        <f>IFERROR(VLOOKUP(A2493,'Broker &amp; Vendor'!$A$2:$C$11545,2,0),"")</f>
        <v>SGWS- AMERICAN LIBERTY DIVISION</v>
      </c>
    </row>
    <row r="2494" spans="1:20" x14ac:dyDescent="0.25">
      <c r="A2494" t="s">
        <v>5941</v>
      </c>
      <c r="B2494" t="s">
        <v>1847</v>
      </c>
      <c r="C2494" s="10">
        <v>0.6373018867924527</v>
      </c>
      <c r="D2494" s="10">
        <v>0.6373018867924527</v>
      </c>
      <c r="E2494" s="1">
        <v>4.17</v>
      </c>
      <c r="F2494" s="3">
        <f>((E2494/53)*6)*3</f>
        <v>1.4162264150943396</v>
      </c>
      <c r="G2494" s="4">
        <f>VLOOKUP(A2494,'R12 Trend'!$A$4:$B$6433,2,0)</f>
        <v>-0.55000000000000004</v>
      </c>
      <c r="H2494" s="10" t="str">
        <f>IFERROR(VLOOKUP(A2494,'DDS Needs'!$A$4:$F$767,6,0),"")</f>
        <v/>
      </c>
      <c r="I2494" s="1" t="str">
        <f>IFERROR(VLOOKUP(A2494,'WH INV 4-2-2026'!$A$2:$C$2914,3,0),"")</f>
        <v/>
      </c>
      <c r="J2494" s="1" t="e">
        <f>I2494/(C2494/3)</f>
        <v>#VALUE!</v>
      </c>
      <c r="K2494" s="5" t="str">
        <f>IF((I2494&gt;C2494),"X","")</f>
        <v>X</v>
      </c>
      <c r="L2494" s="7">
        <f>(C2494/3)*13</f>
        <v>2.7616415094339617</v>
      </c>
      <c r="M2494" s="7" t="e">
        <f>I2494-L2494</f>
        <v>#VALUE!</v>
      </c>
      <c r="N2494" s="6">
        <f>C2494/$C$2</f>
        <v>2.7494609192936319E-6</v>
      </c>
      <c r="O2494" s="5" t="s">
        <v>27882</v>
      </c>
      <c r="P2494" t="str">
        <f>VLOOKUP(A2494,'External $ Guide'!$A$2:$L$11545,3,0)</f>
        <v>Barrel</v>
      </c>
      <c r="Q2494" t="str">
        <f>VLOOKUP(A2494,'External $ Guide'!$A$2:$L$11545,4,0)</f>
        <v>Retail</v>
      </c>
      <c r="R2494" t="str">
        <f>VLOOKUP(A2494,'External $ Guide'!$A$2:$L$11545,5,0)</f>
        <v>Active</v>
      </c>
      <c r="S2494" t="str">
        <f>IFERROR(VLOOKUP(A2494,'Broker &amp; Vendor'!$A$2:$C$11545,3,0),"")</f>
        <v>LUXCO INC</v>
      </c>
      <c r="T2494" t="str">
        <f>IFERROR(VLOOKUP(A2494,'Broker &amp; Vendor'!$A$2:$C$11545,2,0),"")</f>
        <v>RNDC</v>
      </c>
    </row>
    <row r="2495" spans="1:20" x14ac:dyDescent="0.25">
      <c r="A2495" t="s">
        <v>5034</v>
      </c>
      <c r="B2495" t="s">
        <v>940</v>
      </c>
      <c r="C2495" s="10">
        <v>0.63546792452830181</v>
      </c>
      <c r="D2495" s="10">
        <v>0.63546792452830181</v>
      </c>
      <c r="E2495" s="1">
        <v>5.67</v>
      </c>
      <c r="F2495" s="3">
        <f>((E2495/53)*6)*3</f>
        <v>1.9256603773584906</v>
      </c>
      <c r="G2495" s="4">
        <f>VLOOKUP(A2495,'R12 Trend'!$A$4:$B$6433,2,0)</f>
        <v>-0.67</v>
      </c>
      <c r="H2495" s="10" t="str">
        <f>IFERROR(VLOOKUP(A2495,'DDS Needs'!$A$4:$F$767,6,0),"")</f>
        <v/>
      </c>
      <c r="I2495" s="1">
        <f>IFERROR(VLOOKUP(A2495,'WH INV 4-2-2026'!$A$2:$C$2914,3,0),"")</f>
        <v>0.5</v>
      </c>
      <c r="J2495" s="1">
        <f>I2495/(C2495/3)</f>
        <v>2.3604653234282864</v>
      </c>
      <c r="K2495" s="5" t="str">
        <f>IF((I2495&gt;C2495),"X","")</f>
        <v/>
      </c>
      <c r="L2495" s="7">
        <f>(C2495/3)*13</f>
        <v>2.7536943396226414</v>
      </c>
      <c r="M2495" s="7">
        <f>I2495-L2495</f>
        <v>-2.2536943396226414</v>
      </c>
      <c r="N2495" s="6">
        <f>C2495/$C$2</f>
        <v>2.7415488015402692E-6</v>
      </c>
      <c r="O2495" s="5" t="s">
        <v>27882</v>
      </c>
      <c r="P2495" t="str">
        <f>VLOOKUP(A2495,'External $ Guide'!$A$2:$L$11545,3,0)</f>
        <v>NoReplen</v>
      </c>
      <c r="Q2495" t="str">
        <f>VLOOKUP(A2495,'External $ Guide'!$A$2:$L$11545,4,0)</f>
        <v>Retail</v>
      </c>
      <c r="R2495" t="str">
        <f>VLOOKUP(A2495,'External $ Guide'!$A$2:$L$11545,5,0)</f>
        <v>Active</v>
      </c>
      <c r="S2495" t="str">
        <f>IFERROR(VLOOKUP(A2495,'Broker &amp; Vendor'!$A$2:$C$11545,3,0),"")</f>
        <v>GULF DISTRIBUTING CO. OF MOBILE LLC</v>
      </c>
      <c r="T2495" t="str">
        <f>IFERROR(VLOOKUP(A2495,'Broker &amp; Vendor'!$A$2:$C$11545,2,0),"")</f>
        <v>GULF DISTRIBUTING</v>
      </c>
    </row>
    <row r="2496" spans="1:20" x14ac:dyDescent="0.25">
      <c r="A2496" t="s">
        <v>4828</v>
      </c>
      <c r="B2496" t="s">
        <v>734</v>
      </c>
      <c r="C2496" s="10">
        <v>0.63393962264150949</v>
      </c>
      <c r="D2496" s="10">
        <v>0.63393962264150949</v>
      </c>
      <c r="E2496" s="1">
        <v>1.83</v>
      </c>
      <c r="F2496" s="3">
        <f>((E2496/53)*6)*3</f>
        <v>0.62150943396226421</v>
      </c>
      <c r="G2496" s="4">
        <f>VLOOKUP(A2496,'R12 Trend'!$A$4:$B$6433,2,0)</f>
        <v>0.02</v>
      </c>
      <c r="H2496" s="10" t="str">
        <f>IFERROR(VLOOKUP(A2496,'DDS Needs'!$A$4:$F$767,6,0),"")</f>
        <v/>
      </c>
      <c r="I2496" s="1" t="str">
        <f>IFERROR(VLOOKUP(A2496,'WH INV 4-2-2026'!$A$2:$C$2914,3,0),"")</f>
        <v/>
      </c>
      <c r="J2496" s="1" t="e">
        <f>I2496/(C2496/3)</f>
        <v>#VALUE!</v>
      </c>
      <c r="K2496" s="5" t="str">
        <f>IF((I2496&gt;C2496),"X","")</f>
        <v>X</v>
      </c>
      <c r="L2496" s="7">
        <f>(C2496/3)*13</f>
        <v>2.7470716981132077</v>
      </c>
      <c r="M2496" s="7" t="e">
        <f>I2496-L2496</f>
        <v>#VALUE!</v>
      </c>
      <c r="N2496" s="6">
        <f>C2496/$C$2</f>
        <v>2.7349553700791338E-6</v>
      </c>
      <c r="O2496" s="5" t="s">
        <v>27882</v>
      </c>
      <c r="P2496" t="str">
        <f>VLOOKUP(A2496,'External $ Guide'!$A$2:$L$11545,3,0)</f>
        <v>Allocated1</v>
      </c>
      <c r="Q2496" t="str">
        <f>VLOOKUP(A2496,'External $ Guide'!$A$2:$L$11545,4,0)</f>
        <v>Wholesale</v>
      </c>
      <c r="R2496" t="str">
        <f>VLOOKUP(A2496,'External $ Guide'!$A$2:$L$11545,5,0)</f>
        <v>Active</v>
      </c>
      <c r="S2496" t="s">
        <v>27956</v>
      </c>
      <c r="T2496" t="str">
        <f>IFERROR(VLOOKUP(A2496,'Broker &amp; Vendor'!$A$2:$C$11545,2,0),"")</f>
        <v>SGWS- CHAMPION DIVISION</v>
      </c>
    </row>
    <row r="2497" spans="1:20" x14ac:dyDescent="0.25">
      <c r="A2497" t="s">
        <v>4869</v>
      </c>
      <c r="B2497" t="s">
        <v>775</v>
      </c>
      <c r="C2497" s="10">
        <v>0.62830188679245291</v>
      </c>
      <c r="D2497" s="10">
        <v>0.62830188679245291</v>
      </c>
      <c r="E2497" s="1">
        <v>2.5</v>
      </c>
      <c r="F2497" s="3">
        <f>((E2497/53)*6)*3</f>
        <v>0.84905660377358505</v>
      </c>
      <c r="G2497" s="4">
        <f>VLOOKUP(A2497,'R12 Trend'!$A$4:$B$6433,2,0)</f>
        <v>-0.26</v>
      </c>
      <c r="H2497" s="10" t="str">
        <f>IFERROR(VLOOKUP(A2497,'DDS Needs'!$A$4:$F$767,6,0),"")</f>
        <v/>
      </c>
      <c r="I2497" s="1">
        <f>IFERROR(VLOOKUP(A2497,'WH INV 4-2-2026'!$A$2:$C$2914,3,0),"")</f>
        <v>46</v>
      </c>
      <c r="J2497" s="1">
        <f>I2497/(C2497/3)</f>
        <v>219.6396396396396</v>
      </c>
      <c r="K2497" s="5" t="str">
        <f>IF((I2497&gt;C2497),"X","")</f>
        <v>X</v>
      </c>
      <c r="L2497" s="7">
        <f>(C2497/3)*13</f>
        <v>2.7226415094339629</v>
      </c>
      <c r="M2497" s="7">
        <f>I2497-L2497</f>
        <v>43.277358490566037</v>
      </c>
      <c r="N2497" s="6">
        <f>C2497/$C$2</f>
        <v>2.7106329340224995E-6</v>
      </c>
      <c r="O2497" s="5" t="s">
        <v>27882</v>
      </c>
      <c r="P2497" t="str">
        <f>VLOOKUP(A2497,'External $ Guide'!$A$2:$L$11545,3,0)</f>
        <v>Allocated2</v>
      </c>
      <c r="Q2497" t="str">
        <f>VLOOKUP(A2497,'External $ Guide'!$A$2:$L$11545,4,0)</f>
        <v>Wholesale</v>
      </c>
      <c r="R2497" t="str">
        <f>VLOOKUP(A2497,'External $ Guide'!$A$2:$L$11545,5,0)</f>
        <v>Active</v>
      </c>
      <c r="S2497" t="str">
        <f>IFERROR(VLOOKUP(A2497,'Broker &amp; Vendor'!$A$2:$C$11545,3,0),"")</f>
        <v>MOET HENNESSY USA INC</v>
      </c>
      <c r="T2497" t="str">
        <f>IFERROR(VLOOKUP(A2497,'Broker &amp; Vendor'!$A$2:$C$11545,2,0),"")</f>
        <v>SGWS- COASTAL PACIFIC DIVISION</v>
      </c>
    </row>
    <row r="2498" spans="1:20" x14ac:dyDescent="0.25">
      <c r="A2498" t="s">
        <v>5843</v>
      </c>
      <c r="B2498" t="s">
        <v>1749</v>
      </c>
      <c r="C2498" s="10">
        <v>0.61366415094339621</v>
      </c>
      <c r="D2498" s="10">
        <v>0.61366415094339621</v>
      </c>
      <c r="E2498" s="1">
        <v>3.17</v>
      </c>
      <c r="F2498" s="3">
        <f>((E2498/53)*6)*3</f>
        <v>1.0766037735849054</v>
      </c>
      <c r="G2498" s="4">
        <f>VLOOKUP(A2498,'R12 Trend'!$A$4:$B$6433,2,0)</f>
        <v>-0.43</v>
      </c>
      <c r="H2498" s="10" t="str">
        <f>IFERROR(VLOOKUP(A2498,'DDS Needs'!$A$4:$F$767,6,0),"")</f>
        <v/>
      </c>
      <c r="I2498" s="1" t="str">
        <f>IFERROR(VLOOKUP(A2498,'WH INV 4-2-2026'!$A$2:$C$2914,3,0),"")</f>
        <v/>
      </c>
      <c r="J2498" s="1" t="e">
        <f>I2498/(C2498/3)</f>
        <v>#VALUE!</v>
      </c>
      <c r="K2498" s="5" t="str">
        <f>IF((I2498&gt;C2498),"X","")</f>
        <v>X</v>
      </c>
      <c r="L2498" s="7">
        <f>(C2498/3)*13</f>
        <v>2.659211320754717</v>
      </c>
      <c r="M2498" s="7" t="e">
        <f>I2498-L2498</f>
        <v>#VALUE!</v>
      </c>
      <c r="N2498" s="6">
        <f>C2498/$C$2</f>
        <v>2.6474825126947319E-6</v>
      </c>
      <c r="O2498" s="5" t="s">
        <v>27882</v>
      </c>
      <c r="P2498" t="str">
        <f>VLOOKUP(A2498,'External $ Guide'!$A$2:$L$11545,3,0)</f>
        <v>Barrel</v>
      </c>
      <c r="Q2498" t="str">
        <f>VLOOKUP(A2498,'External $ Guide'!$A$2:$L$11545,4,0)</f>
        <v>Special order</v>
      </c>
      <c r="R2498" t="str">
        <f>VLOOKUP(A2498,'External $ Guide'!$A$2:$L$11545,5,0)</f>
        <v>Active</v>
      </c>
      <c r="S2498" t="str">
        <f>IFERROR(VLOOKUP(A2498,'Broker &amp; Vendor'!$A$2:$C$11545,3,0),"")</f>
        <v>OLD ELK DISTILLERIES LLC</v>
      </c>
      <c r="T2498" t="str">
        <f>IFERROR(VLOOKUP(A2498,'Broker &amp; Vendor'!$A$2:$C$11545,2,0),"")</f>
        <v>SGWS- TRANSATLANTIC DIVISION</v>
      </c>
    </row>
    <row r="2499" spans="1:20" x14ac:dyDescent="0.25">
      <c r="A2499" t="s">
        <v>4369</v>
      </c>
      <c r="B2499" t="s">
        <v>280</v>
      </c>
      <c r="C2499" s="10">
        <v>0.61132075471698122</v>
      </c>
      <c r="D2499" s="10">
        <v>0.61132075471698122</v>
      </c>
      <c r="E2499" s="1">
        <v>1.5</v>
      </c>
      <c r="F2499" s="3">
        <f>((E2499/53)*6)*3</f>
        <v>0.50943396226415105</v>
      </c>
      <c r="G2499" s="4">
        <f>VLOOKUP(A2499,'R12 Trend'!$A$4:$B$6433,2,0)</f>
        <v>0.23</v>
      </c>
      <c r="H2499" s="10" t="str">
        <f>IFERROR(VLOOKUP(A2499,'DDS Needs'!$A$4:$F$767,6,0),"")</f>
        <v/>
      </c>
      <c r="I2499" s="1">
        <f>IFERROR(VLOOKUP(A2499,'WH INV 4-2-2026'!$A$2:$C$2914,3,0),"")</f>
        <v>10</v>
      </c>
      <c r="J2499" s="1">
        <f>I2499/(C2499/3)</f>
        <v>49.074074074074062</v>
      </c>
      <c r="K2499" s="5" t="str">
        <f>IF((I2499&gt;C2499),"X","")</f>
        <v>X</v>
      </c>
      <c r="L2499" s="7">
        <f>(C2499/3)*13</f>
        <v>2.6490566037735852</v>
      </c>
      <c r="M2499" s="7">
        <f>I2499-L2499</f>
        <v>7.3509433962264144</v>
      </c>
      <c r="N2499" s="6">
        <f>C2499/$C$2</f>
        <v>2.6373725844543239E-6</v>
      </c>
      <c r="O2499" s="5" t="s">
        <v>27882</v>
      </c>
      <c r="P2499" t="str">
        <f>VLOOKUP(A2499,'External $ Guide'!$A$2:$L$11545,3,0)</f>
        <v>Replenish</v>
      </c>
      <c r="Q2499" t="str">
        <f>VLOOKUP(A2499,'External $ Guide'!$A$2:$L$11545,4,0)</f>
        <v>Retail</v>
      </c>
      <c r="R2499" t="str">
        <f>VLOOKUP(A2499,'External $ Guide'!$A$2:$L$11545,5,0)</f>
        <v>Active</v>
      </c>
      <c r="S2499" t="str">
        <f>IFERROR(VLOOKUP(A2499,'Broker &amp; Vendor'!$A$2:$C$11545,3,0),"")</f>
        <v>THE EDRINGTON GROUP USA LLC</v>
      </c>
      <c r="T2499" t="str">
        <f>IFERROR(VLOOKUP(A2499,'Broker &amp; Vendor'!$A$2:$C$11545,2,0),"")</f>
        <v>RNDC</v>
      </c>
    </row>
    <row r="2500" spans="1:20" x14ac:dyDescent="0.25">
      <c r="A2500" t="s">
        <v>5679</v>
      </c>
      <c r="B2500" t="s">
        <v>1585</v>
      </c>
      <c r="C2500" s="10">
        <v>0.61132075471698122</v>
      </c>
      <c r="D2500" s="10">
        <v>0.61132075471698122</v>
      </c>
      <c r="E2500" s="1">
        <v>1.5</v>
      </c>
      <c r="F2500" s="3">
        <f>((E2500/53)*6)*3</f>
        <v>0.50943396226415105</v>
      </c>
      <c r="G2500" s="4">
        <f>VLOOKUP(A2500,'R12 Trend'!$A$4:$B$6433,2,0)</f>
        <v>1.65</v>
      </c>
      <c r="H2500" s="10" t="str">
        <f>IFERROR(VLOOKUP(A2500,'DDS Needs'!$A$4:$F$767,6,0),"")</f>
        <v/>
      </c>
      <c r="I2500" s="1" t="str">
        <f>IFERROR(VLOOKUP(A2500,'WH INV 4-2-2026'!$A$2:$C$2914,3,0),"")</f>
        <v/>
      </c>
      <c r="J2500" s="1" t="e">
        <f>I2500/(C2500/3)</f>
        <v>#VALUE!</v>
      </c>
      <c r="K2500" s="5" t="str">
        <f>IF((I2500&gt;C2500),"X","")</f>
        <v>X</v>
      </c>
      <c r="L2500" s="7">
        <f>(C2500/3)*13</f>
        <v>2.6490566037735852</v>
      </c>
      <c r="M2500" s="7" t="e">
        <f>I2500-L2500</f>
        <v>#VALUE!</v>
      </c>
      <c r="N2500" s="6">
        <f>C2500/$C$2</f>
        <v>2.6373725844543239E-6</v>
      </c>
      <c r="O2500" s="5" t="s">
        <v>27882</v>
      </c>
      <c r="P2500" t="str">
        <f>VLOOKUP(A2500,'External $ Guide'!$A$2:$L$11545,3,0)</f>
        <v>Allocated1</v>
      </c>
      <c r="Q2500" t="str">
        <f>VLOOKUP(A2500,'External $ Guide'!$A$2:$L$11545,4,0)</f>
        <v>Wholesale</v>
      </c>
      <c r="R2500" t="str">
        <f>VLOOKUP(A2500,'External $ Guide'!$A$2:$L$11545,5,0)</f>
        <v>Active</v>
      </c>
      <c r="S2500" t="str">
        <f>IFERROR(VLOOKUP(A2500,'Broker &amp; Vendor'!$A$2:$C$11545,3,0),"")</f>
        <v>GO AMERICA GO BEVERAGES LLC.</v>
      </c>
      <c r="T2500" t="str">
        <f>IFERROR(VLOOKUP(A2500,'Broker &amp; Vendor'!$A$2:$C$11545,2,0),"")</f>
        <v>RNDC</v>
      </c>
    </row>
    <row r="2501" spans="1:20" x14ac:dyDescent="0.25">
      <c r="A2501" t="s">
        <v>6345</v>
      </c>
      <c r="B2501" t="s">
        <v>2251</v>
      </c>
      <c r="C2501" s="10">
        <v>0.60979245283018857</v>
      </c>
      <c r="D2501" s="10">
        <v>0.60979245283018857</v>
      </c>
      <c r="E2501" s="1">
        <v>3.99</v>
      </c>
      <c r="F2501" s="3">
        <f>((E2501/53)*6)*3</f>
        <v>1.3550943396226414</v>
      </c>
      <c r="G2501" s="4">
        <f>VLOOKUP(A2501,'R12 Trend'!$A$4:$B$6433,2,0)</f>
        <v>-0.55000000000000004</v>
      </c>
      <c r="H2501" s="10" t="str">
        <f>IFERROR(VLOOKUP(A2501,'DDS Needs'!$A$4:$F$767,6,0),"")</f>
        <v/>
      </c>
      <c r="I2501" s="1">
        <f>IFERROR(VLOOKUP(A2501,'WH INV 4-2-2026'!$A$2:$C$2914,3,0),"")</f>
        <v>76</v>
      </c>
      <c r="J2501" s="1">
        <f>I2501/(C2501/3)</f>
        <v>373.89770723104061</v>
      </c>
      <c r="K2501" s="5" t="str">
        <f>IF((I2501&gt;C2501),"X","")</f>
        <v>X</v>
      </c>
      <c r="L2501" s="7">
        <f>(C2501/3)*13</f>
        <v>2.6424339622641506</v>
      </c>
      <c r="M2501" s="7">
        <f>I2501-L2501</f>
        <v>73.35756603773585</v>
      </c>
      <c r="N2501" s="6">
        <f>C2501/$C$2</f>
        <v>2.6307791529931873E-6</v>
      </c>
      <c r="O2501" s="5" t="s">
        <v>27882</v>
      </c>
      <c r="P2501" t="str">
        <f>VLOOKUP(A2501,'External $ Guide'!$A$2:$L$11545,3,0)</f>
        <v>Replenish</v>
      </c>
      <c r="Q2501" t="str">
        <f>VLOOKUP(A2501,'External $ Guide'!$A$2:$L$11545,4,0)</f>
        <v>Retail</v>
      </c>
      <c r="R2501" t="str">
        <f>VLOOKUP(A2501,'External $ Guide'!$A$2:$L$11545,5,0)</f>
        <v>Active</v>
      </c>
      <c r="S2501" t="str">
        <f>IFERROR(VLOOKUP(A2501,'Broker &amp; Vendor'!$A$2:$C$11545,3,0),"")</f>
        <v>Appalachian Distillery, LLC</v>
      </c>
      <c r="T2501" t="str">
        <f>IFERROR(VLOOKUP(A2501,'Broker &amp; Vendor'!$A$2:$C$11545,2,0),"")</f>
        <v>UNITED</v>
      </c>
    </row>
    <row r="2502" spans="1:20" x14ac:dyDescent="0.25">
      <c r="A2502" t="s">
        <v>7482</v>
      </c>
      <c r="B2502" t="s">
        <v>3388</v>
      </c>
      <c r="C2502" s="10">
        <v>0.57871698113207548</v>
      </c>
      <c r="D2502" s="10">
        <v>0.57871698113207548</v>
      </c>
      <c r="E2502" s="1">
        <v>1.42</v>
      </c>
      <c r="F2502" s="3">
        <f>((E2502/53)*6)*3</f>
        <v>0.48226415094339625</v>
      </c>
      <c r="G2502" s="4">
        <f>VLOOKUP(A2502,'R12 Trend'!$A$4:$B$6433,2,0)</f>
        <v>0.41</v>
      </c>
      <c r="H2502" s="10" t="str">
        <f>IFERROR(VLOOKUP(A2502,'DDS Needs'!$A$4:$F$767,6,0),"")</f>
        <v/>
      </c>
      <c r="I2502" s="1" t="str">
        <f>IFERROR(VLOOKUP(A2502,'WH INV 4-2-2026'!$A$2:$C$2914,3,0),"")</f>
        <v/>
      </c>
      <c r="J2502" s="1" t="e">
        <f>I2502/(C2502/3)</f>
        <v>#VALUE!</v>
      </c>
      <c r="K2502" s="5" t="str">
        <f>IF((I2502&gt;C2502),"X","")</f>
        <v>X</v>
      </c>
      <c r="L2502" s="7">
        <f>(C2502/3)*13</f>
        <v>2.5077735849056602</v>
      </c>
      <c r="M2502" s="7" t="e">
        <f>I2502-L2502</f>
        <v>#VALUE!</v>
      </c>
      <c r="N2502" s="6">
        <f>C2502/$C$2</f>
        <v>2.4967127132834266E-6</v>
      </c>
      <c r="O2502" s="5" t="s">
        <v>27882</v>
      </c>
      <c r="P2502" t="str">
        <f>VLOOKUP(A2502,'External $ Guide'!$A$2:$L$11545,3,0)</f>
        <v>SpecOrder</v>
      </c>
      <c r="Q2502" t="str">
        <f>VLOOKUP(A2502,'External $ Guide'!$A$2:$L$11545,4,0)</f>
        <v>Wholesale</v>
      </c>
      <c r="R2502" t="str">
        <f>VLOOKUP(A2502,'External $ Guide'!$A$2:$L$11545,5,0)</f>
        <v>Active</v>
      </c>
      <c r="S2502" t="str">
        <f>IFERROR(VLOOKUP(A2502,'Broker &amp; Vendor'!$A$2:$C$11545,3,0),"")</f>
        <v>LEVECKE CORPORATION</v>
      </c>
      <c r="T2502" t="str">
        <f>IFERROR(VLOOKUP(A2502,'Broker &amp; Vendor'!$A$2:$C$11545,2,0),"")</f>
        <v>RNDC</v>
      </c>
    </row>
    <row r="2503" spans="1:20" x14ac:dyDescent="0.25">
      <c r="A2503" t="s">
        <v>6170</v>
      </c>
      <c r="B2503" t="s">
        <v>2076</v>
      </c>
      <c r="C2503" s="10">
        <v>0.57735849056603772</v>
      </c>
      <c r="D2503" s="10">
        <v>0.57735849056603772</v>
      </c>
      <c r="E2503" s="1">
        <v>4.25</v>
      </c>
      <c r="F2503" s="3">
        <f>((E2503/53)*6)*3</f>
        <v>1.4433962264150944</v>
      </c>
      <c r="G2503" s="4">
        <f>VLOOKUP(A2503,'R12 Trend'!$A$4:$B$6433,2,0)</f>
        <v>-0.6</v>
      </c>
      <c r="H2503" s="10" t="str">
        <f>IFERROR(VLOOKUP(A2503,'DDS Needs'!$A$4:$F$767,6,0),"")</f>
        <v/>
      </c>
      <c r="I2503" s="1">
        <f>IFERROR(VLOOKUP(A2503,'WH INV 4-2-2026'!$A$2:$C$2914,3,0),"")</f>
        <v>40</v>
      </c>
      <c r="J2503" s="1">
        <f>I2503/(C2503/3)</f>
        <v>207.84313725490199</v>
      </c>
      <c r="K2503" s="5" t="str">
        <f>IF((I2503&gt;C2503),"X","")</f>
        <v>X</v>
      </c>
      <c r="L2503" s="7">
        <f>(C2503/3)*13</f>
        <v>2.5018867924528299</v>
      </c>
      <c r="M2503" s="7">
        <f>I2503-L2503</f>
        <v>37.498113207547171</v>
      </c>
      <c r="N2503" s="6">
        <f>C2503/$C$2</f>
        <v>2.4908518853179724E-6</v>
      </c>
      <c r="O2503" s="5" t="s">
        <v>27882</v>
      </c>
      <c r="P2503" t="str">
        <f>VLOOKUP(A2503,'External $ Guide'!$A$2:$L$11545,3,0)</f>
        <v>Replenish</v>
      </c>
      <c r="Q2503" t="str">
        <f>VLOOKUP(A2503,'External $ Guide'!$A$2:$L$11545,4,0)</f>
        <v>Retail</v>
      </c>
      <c r="R2503" t="str">
        <f>VLOOKUP(A2503,'External $ Guide'!$A$2:$L$11545,5,0)</f>
        <v>Active</v>
      </c>
      <c r="S2503" t="str">
        <f>IFERROR(VLOOKUP(A2503,'Broker &amp; Vendor'!$A$2:$C$11545,3,0),"")</f>
        <v>PARK STREET IMPORTS /</v>
      </c>
      <c r="T2503" t="str">
        <f>IFERROR(VLOOKUP(A2503,'Broker &amp; Vendor'!$A$2:$C$11545,2,0),"")</f>
        <v>RNDC</v>
      </c>
    </row>
    <row r="2504" spans="1:20" x14ac:dyDescent="0.25">
      <c r="A2504" t="s">
        <v>6223</v>
      </c>
      <c r="B2504" t="s">
        <v>2129</v>
      </c>
      <c r="C2504" s="10">
        <v>0.56424905660377345</v>
      </c>
      <c r="D2504" s="10">
        <v>0.56424905660377345</v>
      </c>
      <c r="E2504" s="1">
        <v>2.34</v>
      </c>
      <c r="F2504" s="3">
        <f>((E2504/53)*6)*3</f>
        <v>0.79471698113207534</v>
      </c>
      <c r="G2504" s="4">
        <f>VLOOKUP(A2504,'R12 Trend'!$A$4:$B$6433,2,0)</f>
        <v>-0.28999999999999998</v>
      </c>
      <c r="H2504" s="10" t="str">
        <f>IFERROR(VLOOKUP(A2504,'DDS Needs'!$A$4:$F$767,6,0),"")</f>
        <v/>
      </c>
      <c r="I2504" s="1" t="str">
        <f>IFERROR(VLOOKUP(A2504,'WH INV 4-2-2026'!$A$2:$C$2914,3,0),"")</f>
        <v/>
      </c>
      <c r="J2504" s="1" t="e">
        <f>I2504/(C2504/3)</f>
        <v>#VALUE!</v>
      </c>
      <c r="K2504" s="5" t="str">
        <f>IF((I2504&gt;C2504),"X","")</f>
        <v>X</v>
      </c>
      <c r="L2504" s="7">
        <f>(C2504/3)*13</f>
        <v>2.4450792452830181</v>
      </c>
      <c r="M2504" s="7" t="e">
        <f>I2504-L2504</f>
        <v>#VALUE!</v>
      </c>
      <c r="N2504" s="6">
        <f>C2504/$C$2</f>
        <v>2.4342948954513402E-6</v>
      </c>
      <c r="O2504" s="5" t="s">
        <v>27882</v>
      </c>
      <c r="P2504" t="str">
        <f>VLOOKUP(A2504,'External $ Guide'!$A$2:$L$11545,3,0)</f>
        <v>NoReplen</v>
      </c>
      <c r="Q2504" t="str">
        <f>VLOOKUP(A2504,'External $ Guide'!$A$2:$L$11545,4,0)</f>
        <v>Retail</v>
      </c>
      <c r="R2504" t="str">
        <f>VLOOKUP(A2504,'External $ Guide'!$A$2:$L$11545,5,0)</f>
        <v>Active</v>
      </c>
      <c r="S2504" t="str">
        <f>IFERROR(VLOOKUP(A2504,'Broker &amp; Vendor'!$A$2:$C$11545,3,0),"")</f>
        <v>SAZERAC CO INC</v>
      </c>
      <c r="T2504" t="str">
        <f>IFERROR(VLOOKUP(A2504,'Broker &amp; Vendor'!$A$2:$C$11545,2,0),"")</f>
        <v>SGWS- CHAMPION DIVISION</v>
      </c>
    </row>
    <row r="2505" spans="1:20" x14ac:dyDescent="0.25">
      <c r="A2505" t="s">
        <v>4771</v>
      </c>
      <c r="B2505" t="s">
        <v>677</v>
      </c>
      <c r="C2505" s="10">
        <v>0.56377358490566043</v>
      </c>
      <c r="D2505" s="10">
        <v>0.56377358490566043</v>
      </c>
      <c r="E2505" s="1">
        <v>1.66</v>
      </c>
      <c r="F2505" s="3">
        <f>((E2505/53)*6)*3</f>
        <v>0.56377358490566043</v>
      </c>
      <c r="G2505" s="4">
        <f>VLOOKUP(A2505,'R12 Trend'!$A$4:$B$6433,2,0)</f>
        <v>0</v>
      </c>
      <c r="H2505" s="10" t="str">
        <f>IFERROR(VLOOKUP(A2505,'DDS Needs'!$A$4:$F$767,6,0),"")</f>
        <v/>
      </c>
      <c r="I2505" s="1" t="str">
        <f>IFERROR(VLOOKUP(A2505,'WH INV 4-2-2026'!$A$2:$C$2914,3,0),"")</f>
        <v/>
      </c>
      <c r="J2505" s="1" t="e">
        <f>I2505/(C2505/3)</f>
        <v>#VALUE!</v>
      </c>
      <c r="K2505" s="5" t="str">
        <f>IF((I2505&gt;C2505),"X","")</f>
        <v>X</v>
      </c>
      <c r="L2505" s="7">
        <f>(C2505/3)*13</f>
        <v>2.4430188679245286</v>
      </c>
      <c r="M2505" s="7" t="e">
        <f>I2505-L2505</f>
        <v>#VALUE!</v>
      </c>
      <c r="N2505" s="6">
        <f>C2505/$C$2</f>
        <v>2.4322436056634321E-6</v>
      </c>
      <c r="O2505" s="5" t="s">
        <v>27882</v>
      </c>
      <c r="P2505" t="str">
        <f>VLOOKUP(A2505,'External $ Guide'!$A$2:$L$11545,3,0)</f>
        <v>NoReplen</v>
      </c>
      <c r="Q2505" t="str">
        <f>VLOOKUP(A2505,'External $ Guide'!$A$2:$L$11545,4,0)</f>
        <v>Retail</v>
      </c>
      <c r="R2505" t="str">
        <f>VLOOKUP(A2505,'External $ Guide'!$A$2:$L$11545,5,0)</f>
        <v>Active</v>
      </c>
      <c r="S2505" t="str">
        <f>IFERROR(VLOOKUP(A2505,'Broker &amp; Vendor'!$A$2:$C$11545,3,0),"")</f>
        <v>SOUTHEAST WINE LLC DBA</v>
      </c>
      <c r="T2505" t="str">
        <f>IFERROR(VLOOKUP(A2505,'Broker &amp; Vendor'!$A$2:$C$11545,2,0),"")</f>
        <v>GULF DISTRIBUTING</v>
      </c>
    </row>
    <row r="2506" spans="1:20" x14ac:dyDescent="0.25">
      <c r="A2506" t="s">
        <v>6284</v>
      </c>
      <c r="B2506" t="s">
        <v>2190</v>
      </c>
      <c r="C2506" s="10">
        <v>0.56037735849056602</v>
      </c>
      <c r="D2506" s="10">
        <v>0.56037735849056602</v>
      </c>
      <c r="E2506" s="1">
        <v>2.5</v>
      </c>
      <c r="F2506" s="3">
        <f>((E2506/53)*6)*3</f>
        <v>0.84905660377358505</v>
      </c>
      <c r="G2506" s="4">
        <f>VLOOKUP(A2506,'R12 Trend'!$A$4:$B$6433,2,0)</f>
        <v>-0.34</v>
      </c>
      <c r="H2506" s="10" t="str">
        <f>IFERROR(VLOOKUP(A2506,'DDS Needs'!$A$4:$F$767,6,0),"")</f>
        <v/>
      </c>
      <c r="I2506" s="1" t="str">
        <f>IFERROR(VLOOKUP(A2506,'WH INV 4-2-2026'!$A$2:$C$2914,3,0),"")</f>
        <v/>
      </c>
      <c r="J2506" s="1" t="e">
        <f>I2506/(C2506/3)</f>
        <v>#VALUE!</v>
      </c>
      <c r="K2506" s="5" t="str">
        <f>IF((I2506&gt;C2506),"X","")</f>
        <v>X</v>
      </c>
      <c r="L2506" s="7">
        <f>(C2506/3)*13</f>
        <v>2.4283018867924526</v>
      </c>
      <c r="M2506" s="7" t="e">
        <f>I2506-L2506</f>
        <v>#VALUE!</v>
      </c>
      <c r="N2506" s="6">
        <f>C2506/$C$2</f>
        <v>2.4175915357497964E-6</v>
      </c>
      <c r="O2506" s="5" t="s">
        <v>27882</v>
      </c>
      <c r="P2506" t="str">
        <f>VLOOKUP(A2506,'External $ Guide'!$A$2:$L$11545,3,0)</f>
        <v>NoReplen</v>
      </c>
      <c r="Q2506" t="str">
        <f>VLOOKUP(A2506,'External $ Guide'!$A$2:$L$11545,4,0)</f>
        <v>Retail</v>
      </c>
      <c r="R2506" t="str">
        <f>VLOOKUP(A2506,'External $ Guide'!$A$2:$L$11545,5,0)</f>
        <v>Active</v>
      </c>
      <c r="S2506" t="str">
        <f>IFERROR(VLOOKUP(A2506,'Broker &amp; Vendor'!$A$2:$C$11545,3,0),"")</f>
        <v>Dee Gee LLC</v>
      </c>
      <c r="T2506" t="str">
        <f>IFERROR(VLOOKUP(A2506,'Broker &amp; Vendor'!$A$2:$C$11545,2,0),"")</f>
        <v>LUKE LEA BEVERAGES</v>
      </c>
    </row>
    <row r="2507" spans="1:20" x14ac:dyDescent="0.25">
      <c r="A2507" t="s">
        <v>5708</v>
      </c>
      <c r="B2507" t="s">
        <v>1614</v>
      </c>
      <c r="C2507" s="10">
        <v>0.55630188679245274</v>
      </c>
      <c r="D2507" s="10">
        <v>0.55630188679245274</v>
      </c>
      <c r="E2507" s="1">
        <v>2.34</v>
      </c>
      <c r="F2507" s="3">
        <f>((E2507/53)*6)*3</f>
        <v>0.79471698113207534</v>
      </c>
      <c r="G2507" s="4">
        <f>VLOOKUP(A2507,'R12 Trend'!$A$4:$B$6433,2,0)</f>
        <v>-0.3</v>
      </c>
      <c r="H2507" s="10" t="str">
        <f>IFERROR(VLOOKUP(A2507,'DDS Needs'!$A$4:$F$767,6,0),"")</f>
        <v/>
      </c>
      <c r="I2507" s="1" t="str">
        <f>IFERROR(VLOOKUP(A2507,'WH INV 4-2-2026'!$A$2:$C$2914,3,0),"")</f>
        <v/>
      </c>
      <c r="J2507" s="1" t="e">
        <f>I2507/(C2507/3)</f>
        <v>#VALUE!</v>
      </c>
      <c r="K2507" s="5" t="str">
        <f>IF((I2507&gt;C2507),"X","")</f>
        <v>X</v>
      </c>
      <c r="L2507" s="7">
        <f>(C2507/3)*13</f>
        <v>2.4106415094339617</v>
      </c>
      <c r="M2507" s="7" t="e">
        <f>I2507-L2507</f>
        <v>#VALUE!</v>
      </c>
      <c r="N2507" s="6">
        <f>C2507/$C$2</f>
        <v>2.4000090518534342E-6</v>
      </c>
      <c r="O2507" s="5" t="s">
        <v>27882</v>
      </c>
      <c r="P2507" t="str">
        <f>VLOOKUP(A2507,'External $ Guide'!$A$2:$L$11545,3,0)</f>
        <v>Allocated2</v>
      </c>
      <c r="Q2507" t="str">
        <f>VLOOKUP(A2507,'External $ Guide'!$A$2:$L$11545,4,0)</f>
        <v>Wholesale</v>
      </c>
      <c r="R2507" t="str">
        <f>VLOOKUP(A2507,'External $ Guide'!$A$2:$L$11545,5,0)</f>
        <v>Active</v>
      </c>
      <c r="S2507" t="str">
        <f>IFERROR(VLOOKUP(A2507,'Broker &amp; Vendor'!$A$2:$C$11545,3,0),"")</f>
        <v>DIAGEO NORTH AMERICA INC</v>
      </c>
      <c r="T2507" t="str">
        <f>IFERROR(VLOOKUP(A2507,'Broker &amp; Vendor'!$A$2:$C$11545,2,0),"")</f>
        <v>SGWS- COASTAL PACIFIC DIVISION</v>
      </c>
    </row>
    <row r="2508" spans="1:20" x14ac:dyDescent="0.25">
      <c r="A2508" t="s">
        <v>5715</v>
      </c>
      <c r="B2508" t="s">
        <v>1621</v>
      </c>
      <c r="C2508" s="10">
        <v>0.5558264150943395</v>
      </c>
      <c r="D2508" s="10">
        <v>0.5558264150943395</v>
      </c>
      <c r="E2508" s="1">
        <v>3.34</v>
      </c>
      <c r="F2508" s="3">
        <f>((E2508/53)*6)*3</f>
        <v>1.1343396226415092</v>
      </c>
      <c r="G2508" s="4">
        <f>VLOOKUP(A2508,'R12 Trend'!$A$4:$B$6433,2,0)</f>
        <v>-0.51</v>
      </c>
      <c r="H2508" s="10" t="str">
        <f>IFERROR(VLOOKUP(A2508,'DDS Needs'!$A$4:$F$767,6,0),"")</f>
        <v/>
      </c>
      <c r="I2508" s="1" t="str">
        <f>IFERROR(VLOOKUP(A2508,'WH INV 4-2-2026'!$A$2:$C$2914,3,0),"")</f>
        <v/>
      </c>
      <c r="J2508" s="1" t="e">
        <f>I2508/(C2508/3)</f>
        <v>#VALUE!</v>
      </c>
      <c r="K2508" s="5" t="str">
        <f>IF((I2508&gt;C2508),"X","")</f>
        <v>X</v>
      </c>
      <c r="L2508" s="7">
        <f>(C2508/3)*13</f>
        <v>2.4085811320754713</v>
      </c>
      <c r="M2508" s="7" t="e">
        <f>I2508-L2508</f>
        <v>#VALUE!</v>
      </c>
      <c r="N2508" s="6">
        <f>C2508/$C$2</f>
        <v>2.3979577620655248E-6</v>
      </c>
      <c r="O2508" s="5" t="s">
        <v>27882</v>
      </c>
      <c r="P2508" t="str">
        <f>VLOOKUP(A2508,'External $ Guide'!$A$2:$L$11545,3,0)</f>
        <v>Allocated1</v>
      </c>
      <c r="Q2508" t="str">
        <f>VLOOKUP(A2508,'External $ Guide'!$A$2:$L$11545,4,0)</f>
        <v>Retail</v>
      </c>
      <c r="R2508" t="str">
        <f>VLOOKUP(A2508,'External $ Guide'!$A$2:$L$11545,5,0)</f>
        <v>Active</v>
      </c>
      <c r="S2508" t="str">
        <f>IFERROR(VLOOKUP(A2508,'Broker &amp; Vendor'!$A$2:$C$11545,3,0),"")</f>
        <v>THE BARDSTOWN BOURBON CO. LLC</v>
      </c>
      <c r="T2508" t="str">
        <f>IFERROR(VLOOKUP(A2508,'Broker &amp; Vendor'!$A$2:$C$11545,2,0),"")</f>
        <v>RNDC</v>
      </c>
    </row>
    <row r="2509" spans="1:20" x14ac:dyDescent="0.25">
      <c r="A2509" t="s">
        <v>6682</v>
      </c>
      <c r="B2509" t="s">
        <v>2588</v>
      </c>
      <c r="C2509" s="10">
        <v>0.53660377358490574</v>
      </c>
      <c r="D2509" s="10">
        <v>0.53660377358490574</v>
      </c>
      <c r="E2509" s="1">
        <v>2</v>
      </c>
      <c r="F2509" s="3">
        <f>((E2509/53)*6)*3</f>
        <v>0.679245283018868</v>
      </c>
      <c r="G2509" s="4">
        <f>VLOOKUP(A2509,'R12 Trend'!$A$4:$B$6433,2,0)</f>
        <v>-0.21</v>
      </c>
      <c r="H2509" s="10" t="str">
        <f>IFERROR(VLOOKUP(A2509,'DDS Needs'!$A$4:$F$767,6,0),"")</f>
        <v/>
      </c>
      <c r="I2509" s="1">
        <f>IFERROR(VLOOKUP(A2509,'WH INV 4-2-2026'!$A$2:$C$2914,3,0),"")</f>
        <v>24</v>
      </c>
      <c r="J2509" s="1">
        <f>I2509/(C2509/3)</f>
        <v>134.17721518987341</v>
      </c>
      <c r="K2509" s="5" t="str">
        <f>IF((I2509&gt;C2509),"X","")</f>
        <v>X</v>
      </c>
      <c r="L2509" s="7">
        <f>(C2509/3)*13</f>
        <v>2.3252830188679248</v>
      </c>
      <c r="M2509" s="7">
        <f>I2509-L2509</f>
        <v>21.674716981132075</v>
      </c>
      <c r="N2509" s="6">
        <f>C2509/$C$2</f>
        <v>2.3150270463543511E-6</v>
      </c>
      <c r="O2509" s="5" t="s">
        <v>27882</v>
      </c>
      <c r="P2509" t="str">
        <f>VLOOKUP(A2509,'External $ Guide'!$A$2:$L$11545,3,0)</f>
        <v>Allocated1</v>
      </c>
      <c r="Q2509" t="str">
        <f>VLOOKUP(A2509,'External $ Guide'!$A$2:$L$11545,4,0)</f>
        <v>Wholesale</v>
      </c>
      <c r="R2509" t="str">
        <f>VLOOKUP(A2509,'External $ Guide'!$A$2:$L$11545,5,0)</f>
        <v>Active</v>
      </c>
      <c r="S2509" t="str">
        <f>IFERROR(VLOOKUP(A2509,'Broker &amp; Vendor'!$A$2:$C$11545,3,0),"")</f>
        <v>REMY COINTREAU USA INC</v>
      </c>
      <c r="T2509" t="str">
        <f>IFERROR(VLOOKUP(A2509,'Broker &amp; Vendor'!$A$2:$C$11545,2,0),"")</f>
        <v>RNDC</v>
      </c>
    </row>
    <row r="2510" spans="1:20" x14ac:dyDescent="0.25">
      <c r="A2510" t="s">
        <v>5664</v>
      </c>
      <c r="B2510" t="s">
        <v>1570</v>
      </c>
      <c r="C2510" s="10">
        <v>0.53660377358490574</v>
      </c>
      <c r="D2510" s="10">
        <v>0.53660377358490574</v>
      </c>
      <c r="E2510" s="1">
        <v>2</v>
      </c>
      <c r="F2510" s="3">
        <f>((E2510/53)*6)*3</f>
        <v>0.679245283018868</v>
      </c>
      <c r="G2510" s="4">
        <f>VLOOKUP(A2510,'R12 Trend'!$A$4:$B$6433,2,0)</f>
        <v>-0.21</v>
      </c>
      <c r="H2510" s="10" t="str">
        <f>IFERROR(VLOOKUP(A2510,'DDS Needs'!$A$4:$F$767,6,0),"")</f>
        <v/>
      </c>
      <c r="I2510" s="1" t="str">
        <f>IFERROR(VLOOKUP(A2510,'WH INV 4-2-2026'!$A$2:$C$2914,3,0),"")</f>
        <v/>
      </c>
      <c r="J2510" s="1" t="e">
        <f>I2510/(C2510/3)</f>
        <v>#VALUE!</v>
      </c>
      <c r="K2510" s="5" t="str">
        <f>IF((I2510&gt;C2510),"X","")</f>
        <v>X</v>
      </c>
      <c r="L2510" s="7">
        <f>(C2510/3)*13</f>
        <v>2.3252830188679248</v>
      </c>
      <c r="M2510" s="7" t="e">
        <f>I2510-L2510</f>
        <v>#VALUE!</v>
      </c>
      <c r="N2510" s="6">
        <f>C2510/$C$2</f>
        <v>2.3150270463543511E-6</v>
      </c>
      <c r="O2510" s="5" t="s">
        <v>27882</v>
      </c>
      <c r="P2510" t="str">
        <f>VLOOKUP(A2510,'External $ Guide'!$A$2:$L$11545,3,0)</f>
        <v>Allocated1</v>
      </c>
      <c r="Q2510" t="str">
        <f>VLOOKUP(A2510,'External $ Guide'!$A$2:$L$11545,4,0)</f>
        <v>Wholesale</v>
      </c>
      <c r="R2510" t="str">
        <f>VLOOKUP(A2510,'External $ Guide'!$A$2:$L$11545,5,0)</f>
        <v>Active</v>
      </c>
      <c r="S2510" t="str">
        <f>IFERROR(VLOOKUP(A2510,'Broker &amp; Vendor'!$A$2:$C$11545,3,0),"")</f>
        <v>PERNOD RICARD USA</v>
      </c>
      <c r="T2510" t="str">
        <f>IFERROR(VLOOKUP(A2510,'Broker &amp; Vendor'!$A$2:$C$11545,2,0),"")</f>
        <v>UNITED</v>
      </c>
    </row>
    <row r="2511" spans="1:20" x14ac:dyDescent="0.25">
      <c r="A2511" t="s">
        <v>5699</v>
      </c>
      <c r="B2511" t="s">
        <v>1605</v>
      </c>
      <c r="C2511" s="10">
        <v>0.52981132075471715</v>
      </c>
      <c r="D2511" s="10">
        <v>0.52981132075471715</v>
      </c>
      <c r="E2511" s="1">
        <v>1.5</v>
      </c>
      <c r="F2511" s="3">
        <f>((E2511/53)*6)*3</f>
        <v>0.50943396226415105</v>
      </c>
      <c r="G2511" s="4">
        <f>VLOOKUP(A2511,'R12 Trend'!$A$4:$B$6433,2,0)</f>
        <v>0.04</v>
      </c>
      <c r="H2511" s="10" t="str">
        <f>IFERROR(VLOOKUP(A2511,'DDS Needs'!$A$4:$F$767,6,0),"")</f>
        <v/>
      </c>
      <c r="I2511" s="1">
        <f>IFERROR(VLOOKUP(A2511,'WH INV 4-2-2026'!$A$2:$C$2914,3,0),"")</f>
        <v>8</v>
      </c>
      <c r="J2511" s="1">
        <f>I2511/(C2511/3)</f>
        <v>45.29914529914528</v>
      </c>
      <c r="K2511" s="5" t="str">
        <f>IF((I2511&gt;C2511),"X","")</f>
        <v>X</v>
      </c>
      <c r="L2511" s="7">
        <f>(C2511/3)*13</f>
        <v>2.2958490566037746</v>
      </c>
      <c r="M2511" s="7">
        <f>I2511-L2511</f>
        <v>5.7041509433962254</v>
      </c>
      <c r="N2511" s="6">
        <f>C2511/$C$2</f>
        <v>2.2857229065270814E-6</v>
      </c>
      <c r="O2511" s="5" t="s">
        <v>27882</v>
      </c>
      <c r="P2511" t="str">
        <f>VLOOKUP(A2511,'External $ Guide'!$A$2:$L$11545,3,0)</f>
        <v>SpecOrder</v>
      </c>
      <c r="Q2511" t="str">
        <f>VLOOKUP(A2511,'External $ Guide'!$A$2:$L$11545,4,0)</f>
        <v>Wholesale</v>
      </c>
      <c r="R2511" t="str">
        <f>VLOOKUP(A2511,'External $ Guide'!$A$2:$L$11545,5,0)</f>
        <v>Active</v>
      </c>
      <c r="S2511" t="str">
        <f>IFERROR(VLOOKUP(A2511,'Broker &amp; Vendor'!$A$2:$C$11545,3,0),"")</f>
        <v>PARK STREET IMPORTS /</v>
      </c>
      <c r="T2511" t="str">
        <f>IFERROR(VLOOKUP(A2511,'Broker &amp; Vendor'!$A$2:$C$11545,2,0),"")</f>
        <v>SGWS- CHAMPION DIVISION</v>
      </c>
    </row>
    <row r="2512" spans="1:20" x14ac:dyDescent="0.25">
      <c r="A2512" t="s">
        <v>5600</v>
      </c>
      <c r="B2512" t="s">
        <v>1506</v>
      </c>
      <c r="C2512" s="10">
        <v>0.51693962264150961</v>
      </c>
      <c r="D2512" s="10">
        <v>0.51693962264150961</v>
      </c>
      <c r="E2512" s="1">
        <v>4.91</v>
      </c>
      <c r="F2512" s="3">
        <f>((E2512/53)*6)*3</f>
        <v>1.6675471698113209</v>
      </c>
      <c r="G2512" s="4">
        <f>VLOOKUP(A2512,'R12 Trend'!$A$4:$B$6433,2,0)</f>
        <v>-0.69</v>
      </c>
      <c r="H2512" s="10" t="str">
        <f>IFERROR(VLOOKUP(A2512,'DDS Needs'!$A$4:$F$767,6,0),"")</f>
        <v/>
      </c>
      <c r="I2512" s="1" t="str">
        <f>IFERROR(VLOOKUP(A2512,'WH INV 4-2-2026'!$A$2:$C$2914,3,0),"")</f>
        <v/>
      </c>
      <c r="J2512" s="1" t="e">
        <f>I2512/(C2512/3)</f>
        <v>#VALUE!</v>
      </c>
      <c r="K2512" s="5" t="str">
        <f>IF((I2512&gt;C2512),"X","")</f>
        <v>X</v>
      </c>
      <c r="L2512" s="7">
        <f>(C2512/3)*13</f>
        <v>2.2400716981132081</v>
      </c>
      <c r="M2512" s="7" t="e">
        <f>I2512-L2512</f>
        <v>#VALUE!</v>
      </c>
      <c r="N2512" s="6">
        <f>C2512/$C$2</f>
        <v>2.2301915615544039E-6</v>
      </c>
      <c r="O2512" s="5" t="s">
        <v>27882</v>
      </c>
      <c r="P2512" t="str">
        <f>VLOOKUP(A2512,'External $ Guide'!$A$2:$L$11545,3,0)</f>
        <v>Barrel</v>
      </c>
      <c r="Q2512" t="str">
        <f>VLOOKUP(A2512,'External $ Guide'!$A$2:$L$11545,4,0)</f>
        <v>Wholesale</v>
      </c>
      <c r="R2512" t="str">
        <f>VLOOKUP(A2512,'External $ Guide'!$A$2:$L$11545,5,0)</f>
        <v>Active</v>
      </c>
      <c r="S2512" t="str">
        <f>IFERROR(VLOOKUP(A2512,'Broker &amp; Vendor'!$A$2:$C$11545,3,0),"")</f>
        <v>DIAGEO NORTH AMERICA INC</v>
      </c>
      <c r="T2512" t="str">
        <f>IFERROR(VLOOKUP(A2512,'Broker &amp; Vendor'!$A$2:$C$11545,2,0),"")</f>
        <v>SGWS- COASTAL PACIFIC DIVISION</v>
      </c>
    </row>
    <row r="2513" spans="1:20" x14ac:dyDescent="0.25">
      <c r="A2513" t="s">
        <v>6874</v>
      </c>
      <c r="B2513" t="s">
        <v>2780</v>
      </c>
      <c r="C2513" s="10">
        <v>0.51622641509433964</v>
      </c>
      <c r="D2513" s="10">
        <v>0.51622641509433964</v>
      </c>
      <c r="E2513" s="1">
        <v>4</v>
      </c>
      <c r="F2513" s="3">
        <f>((E2513/53)*6)*3</f>
        <v>1.358490566037736</v>
      </c>
      <c r="G2513" s="4">
        <f>VLOOKUP(A2513,'R12 Trend'!$A$4:$B$6433,2,0)</f>
        <v>-0.62</v>
      </c>
      <c r="H2513" s="10" t="str">
        <f>IFERROR(VLOOKUP(A2513,'DDS Needs'!$A$4:$F$767,6,0),"")</f>
        <v/>
      </c>
      <c r="I2513" s="1" t="str">
        <f>IFERROR(VLOOKUP(A2513,'WH INV 4-2-2026'!$A$2:$C$2914,3,0),"")</f>
        <v/>
      </c>
      <c r="J2513" s="1" t="e">
        <f>I2513/(C2513/3)</f>
        <v>#VALUE!</v>
      </c>
      <c r="K2513" s="5" t="str">
        <f>IF((I2513&gt;C2513),"X","")</f>
        <v>X</v>
      </c>
      <c r="L2513" s="7">
        <f>(C2513/3)*13</f>
        <v>2.2369811320754716</v>
      </c>
      <c r="M2513" s="7" t="e">
        <f>I2513-L2513</f>
        <v>#VALUE!</v>
      </c>
      <c r="N2513" s="6">
        <f>C2513/$C$2</f>
        <v>2.2271146268725398E-6</v>
      </c>
      <c r="O2513" s="5" t="s">
        <v>27882</v>
      </c>
      <c r="P2513" t="str">
        <f>VLOOKUP(A2513,'External $ Guide'!$A$2:$L$11545,3,0)</f>
        <v>NoReplen</v>
      </c>
      <c r="Q2513" t="str">
        <f>VLOOKUP(A2513,'External $ Guide'!$A$2:$L$11545,4,0)</f>
        <v>Retail</v>
      </c>
      <c r="R2513" t="str">
        <f>VLOOKUP(A2513,'External $ Guide'!$A$2:$L$11545,5,0)</f>
        <v>Active</v>
      </c>
      <c r="S2513" t="str">
        <f>IFERROR(VLOOKUP(A2513,'Broker &amp; Vendor'!$A$2:$C$11545,3,0),"")</f>
        <v>TEMPERANCE DISTILLING CO.</v>
      </c>
      <c r="T2513" t="str">
        <f>IFERROR(VLOOKUP(A2513,'Broker &amp; Vendor'!$A$2:$C$11545,2,0),"")</f>
        <v>RNDC</v>
      </c>
    </row>
    <row r="2514" spans="1:20" x14ac:dyDescent="0.25">
      <c r="A2514" t="s">
        <v>5636</v>
      </c>
      <c r="B2514" t="s">
        <v>1542</v>
      </c>
      <c r="C2514" s="10">
        <v>0.51435849056603777</v>
      </c>
      <c r="D2514" s="10">
        <v>0.51435849056603777</v>
      </c>
      <c r="E2514" s="1">
        <v>2.33</v>
      </c>
      <c r="F2514" s="3">
        <f>((E2514/53)*6)*3</f>
        <v>0.79132075471698116</v>
      </c>
      <c r="G2514" s="4">
        <f>VLOOKUP(A2514,'R12 Trend'!$A$4:$B$6433,2,0)</f>
        <v>-0.35</v>
      </c>
      <c r="H2514" s="10" t="str">
        <f>IFERROR(VLOOKUP(A2514,'DDS Needs'!$A$4:$F$767,6,0),"")</f>
        <v/>
      </c>
      <c r="I2514" s="1" t="str">
        <f>IFERROR(VLOOKUP(A2514,'WH INV 4-2-2026'!$A$2:$C$2914,3,0),"")</f>
        <v/>
      </c>
      <c r="J2514" s="1" t="e">
        <f>I2514/(C2514/3)</f>
        <v>#VALUE!</v>
      </c>
      <c r="K2514" s="5" t="str">
        <f>IF((I2514&gt;C2514),"X","")</f>
        <v>X</v>
      </c>
      <c r="L2514" s="7">
        <f>(C2514/3)*13</f>
        <v>2.2288867924528306</v>
      </c>
      <c r="M2514" s="7" t="e">
        <f>I2514-L2514</f>
        <v>#VALUE!</v>
      </c>
      <c r="N2514" s="6">
        <f>C2514/$C$2</f>
        <v>2.2190559884200408E-6</v>
      </c>
      <c r="O2514" s="5" t="s">
        <v>27882</v>
      </c>
      <c r="P2514" t="str">
        <f>VLOOKUP(A2514,'External $ Guide'!$A$2:$L$11545,3,0)</f>
        <v>Allocated2</v>
      </c>
      <c r="Q2514" t="str">
        <f>VLOOKUP(A2514,'External $ Guide'!$A$2:$L$11545,4,0)</f>
        <v>Wholesale</v>
      </c>
      <c r="R2514" t="str">
        <f>VLOOKUP(A2514,'External $ Guide'!$A$2:$L$11545,5,0)</f>
        <v>Active</v>
      </c>
      <c r="S2514" t="str">
        <f>IFERROR(VLOOKUP(A2514,'Broker &amp; Vendor'!$A$2:$C$11545,3,0),"")</f>
        <v>MOET HENNESSY USA INC</v>
      </c>
      <c r="T2514" t="str">
        <f>IFERROR(VLOOKUP(A2514,'Broker &amp; Vendor'!$A$2:$C$11545,2,0),"")</f>
        <v>SGWS- COASTAL PACIFIC DIVISION</v>
      </c>
    </row>
    <row r="2515" spans="1:20" x14ac:dyDescent="0.25">
      <c r="A2515" t="s">
        <v>5591</v>
      </c>
      <c r="B2515" t="s">
        <v>1497</v>
      </c>
      <c r="C2515" s="10">
        <v>0.50943396226415105</v>
      </c>
      <c r="D2515" s="10">
        <v>0.50943396226415105</v>
      </c>
      <c r="E2515" s="1">
        <v>1.5</v>
      </c>
      <c r="F2515" s="3">
        <f>((E2515/53)*6)*3</f>
        <v>0.50943396226415105</v>
      </c>
      <c r="G2515" s="4">
        <f>VLOOKUP(A2515,'R12 Trend'!$A$4:$B$6433,2,0)</f>
        <v>0</v>
      </c>
      <c r="H2515" s="10" t="str">
        <f>IFERROR(VLOOKUP(A2515,'DDS Needs'!$A$4:$F$767,6,0),"")</f>
        <v/>
      </c>
      <c r="I2515" s="1">
        <f>IFERROR(VLOOKUP(A2515,'WH INV 4-2-2026'!$A$2:$C$2914,3,0),"")</f>
        <v>9</v>
      </c>
      <c r="J2515" s="1">
        <f>I2515/(C2515/3)</f>
        <v>52.999999999999986</v>
      </c>
      <c r="K2515" s="5" t="str">
        <f>IF((I2515&gt;C2515),"X","")</f>
        <v>X</v>
      </c>
      <c r="L2515" s="7">
        <f>(C2515/3)*13</f>
        <v>2.2075471698113214</v>
      </c>
      <c r="M2515" s="7">
        <f>I2515-L2515</f>
        <v>6.7924528301886786</v>
      </c>
      <c r="N2515" s="6">
        <f>C2515/$C$2</f>
        <v>2.1978104870452701E-6</v>
      </c>
      <c r="O2515" s="5" t="s">
        <v>27882</v>
      </c>
      <c r="P2515" t="str">
        <f>VLOOKUP(A2515,'External $ Guide'!$A$2:$L$11545,3,0)</f>
        <v>Allocated1</v>
      </c>
      <c r="Q2515" t="str">
        <f>VLOOKUP(A2515,'External $ Guide'!$A$2:$L$11545,4,0)</f>
        <v>Wholesale</v>
      </c>
      <c r="R2515" t="str">
        <f>VLOOKUP(A2515,'External $ Guide'!$A$2:$L$11545,5,0)</f>
        <v>Active</v>
      </c>
      <c r="S2515" t="str">
        <f>IFERROR(VLOOKUP(A2515,'Broker &amp; Vendor'!$A$2:$C$11545,3,0),"")</f>
        <v>PERNOD RICARD USA</v>
      </c>
      <c r="T2515" t="str">
        <f>IFERROR(VLOOKUP(A2515,'Broker &amp; Vendor'!$A$2:$C$11545,2,0),"")</f>
        <v>UNITED</v>
      </c>
    </row>
    <row r="2516" spans="1:20" x14ac:dyDescent="0.25">
      <c r="A2516" t="s">
        <v>5628</v>
      </c>
      <c r="B2516" t="s">
        <v>1534</v>
      </c>
      <c r="C2516" s="10">
        <v>0.50943396226415105</v>
      </c>
      <c r="D2516" s="10">
        <v>0.50943396226415105</v>
      </c>
      <c r="E2516" s="1">
        <v>10</v>
      </c>
      <c r="F2516" s="3">
        <f>((E2516/53)*6)*3</f>
        <v>3.3962264150943402</v>
      </c>
      <c r="G2516" s="4">
        <f>VLOOKUP(A2516,'R12 Trend'!$A$4:$B$6433,2,0)</f>
        <v>-0.85</v>
      </c>
      <c r="H2516" s="10" t="str">
        <f>IFERROR(VLOOKUP(A2516,'DDS Needs'!$A$4:$F$767,6,0),"")</f>
        <v/>
      </c>
      <c r="I2516" s="1" t="str">
        <f>IFERROR(VLOOKUP(A2516,'WH INV 4-2-2026'!$A$2:$C$2914,3,0),"")</f>
        <v/>
      </c>
      <c r="J2516" s="1" t="e">
        <f>I2516/(C2516/3)</f>
        <v>#VALUE!</v>
      </c>
      <c r="K2516" s="5" t="str">
        <f>IF((I2516&gt;C2516),"X","")</f>
        <v>X</v>
      </c>
      <c r="L2516" s="7">
        <f>(C2516/3)*13</f>
        <v>2.2075471698113214</v>
      </c>
      <c r="M2516" s="7" t="e">
        <f>I2516-L2516</f>
        <v>#VALUE!</v>
      </c>
      <c r="N2516" s="6">
        <f>C2516/$C$2</f>
        <v>2.1978104870452701E-6</v>
      </c>
      <c r="O2516" s="5" t="s">
        <v>27882</v>
      </c>
      <c r="P2516" t="str">
        <f>VLOOKUP(A2516,'External $ Guide'!$A$2:$L$11545,3,0)</f>
        <v>SpecOrder</v>
      </c>
      <c r="Q2516" t="str">
        <f>VLOOKUP(A2516,'External $ Guide'!$A$2:$L$11545,4,0)</f>
        <v>Wholesale</v>
      </c>
      <c r="R2516" t="str">
        <f>VLOOKUP(A2516,'External $ Guide'!$A$2:$L$11545,5,0)</f>
        <v>Active</v>
      </c>
      <c r="S2516" t="str">
        <f>IFERROR(VLOOKUP(A2516,'Broker &amp; Vendor'!$A$2:$C$11545,3,0),"")</f>
        <v>KENTUCKY MIST MOONSHINE INC.</v>
      </c>
      <c r="T2516" t="str">
        <f>IFERROR(VLOOKUP(A2516,'Broker &amp; Vendor'!$A$2:$C$11545,2,0),"")</f>
        <v>OTHER</v>
      </c>
    </row>
    <row r="2517" spans="1:20" x14ac:dyDescent="0.25">
      <c r="A2517" t="s">
        <v>5616</v>
      </c>
      <c r="B2517" t="s">
        <v>1522</v>
      </c>
      <c r="C2517" s="10">
        <v>0.50861886792452826</v>
      </c>
      <c r="D2517" s="10">
        <v>0.50861886792452826</v>
      </c>
      <c r="E2517" s="1">
        <v>3.84</v>
      </c>
      <c r="F2517" s="3">
        <f>((E2517/53)*6)*3</f>
        <v>1.3041509433962264</v>
      </c>
      <c r="G2517" s="4">
        <f>VLOOKUP(A2517,'R12 Trend'!$A$4:$B$6433,2,0)</f>
        <v>-0.61</v>
      </c>
      <c r="H2517" s="10" t="str">
        <f>IFERROR(VLOOKUP(A2517,'DDS Needs'!$A$4:$F$767,6,0),"")</f>
        <v/>
      </c>
      <c r="I2517" s="1">
        <f>IFERROR(VLOOKUP(A2517,'WH INV 4-2-2026'!$A$2:$C$2914,3,0),"")</f>
        <v>0</v>
      </c>
      <c r="J2517" s="1">
        <f>I2517/(C2517/3)</f>
        <v>0</v>
      </c>
      <c r="K2517" s="5" t="str">
        <f>IF((I2517&gt;C2517),"X","")</f>
        <v/>
      </c>
      <c r="L2517" s="7">
        <f>(C2517/3)*13</f>
        <v>2.2040150943396224</v>
      </c>
      <c r="M2517" s="7">
        <f>I2517-L2517</f>
        <v>-2.2040150943396224</v>
      </c>
      <c r="N2517" s="6">
        <f>C2517/$C$2</f>
        <v>2.1942939902659971E-6</v>
      </c>
      <c r="O2517" s="5" t="s">
        <v>27882</v>
      </c>
      <c r="P2517" t="str">
        <f>VLOOKUP(A2517,'External $ Guide'!$A$2:$L$11545,3,0)</f>
        <v>Barrel</v>
      </c>
      <c r="Q2517" t="str">
        <f>VLOOKUP(A2517,'External $ Guide'!$A$2:$L$11545,4,0)</f>
        <v>Wholesale</v>
      </c>
      <c r="R2517" t="str">
        <f>VLOOKUP(A2517,'External $ Guide'!$A$2:$L$11545,5,0)</f>
        <v>Active</v>
      </c>
      <c r="S2517" t="str">
        <f>IFERROR(VLOOKUP(A2517,'Broker &amp; Vendor'!$A$2:$C$11545,3,0),"")</f>
        <v>LUXCO INC</v>
      </c>
      <c r="T2517" t="str">
        <f>IFERROR(VLOOKUP(A2517,'Broker &amp; Vendor'!$A$2:$C$11545,2,0),"")</f>
        <v>RNDC</v>
      </c>
    </row>
    <row r="2518" spans="1:20" x14ac:dyDescent="0.25">
      <c r="A2518" t="s">
        <v>6283</v>
      </c>
      <c r="B2518" t="s">
        <v>2189</v>
      </c>
      <c r="C2518" s="10">
        <v>0.50685283018867933</v>
      </c>
      <c r="D2518" s="10">
        <v>0.50685283018867933</v>
      </c>
      <c r="E2518" s="1">
        <v>5.33</v>
      </c>
      <c r="F2518" s="3">
        <f>((E2518/53)*6)*3</f>
        <v>1.8101886792452833</v>
      </c>
      <c r="G2518" s="4">
        <f>VLOOKUP(A2518,'R12 Trend'!$A$4:$B$6433,2,0)</f>
        <v>-0.72</v>
      </c>
      <c r="H2518" s="10" t="str">
        <f>IFERROR(VLOOKUP(A2518,'DDS Needs'!$A$4:$F$767,6,0),"")</f>
        <v/>
      </c>
      <c r="I2518" s="1">
        <f>IFERROR(VLOOKUP(A2518,'WH INV 4-2-2026'!$A$2:$C$2914,3,0),"")</f>
        <v>27</v>
      </c>
      <c r="J2518" s="1">
        <f>I2518/(C2518/3)</f>
        <v>159.8097024926293</v>
      </c>
      <c r="K2518" s="5" t="str">
        <f>IF((I2518&gt;C2518),"X","")</f>
        <v>X</v>
      </c>
      <c r="L2518" s="7">
        <f>(C2518/3)*13</f>
        <v>2.1963622641509435</v>
      </c>
      <c r="M2518" s="7">
        <f>I2518-L2518</f>
        <v>24.803637735849058</v>
      </c>
      <c r="N2518" s="6">
        <f>C2518/$C$2</f>
        <v>2.1866749139109074E-6</v>
      </c>
      <c r="O2518" s="5" t="s">
        <v>27882</v>
      </c>
      <c r="P2518" t="str">
        <f>VLOOKUP(A2518,'External $ Guide'!$A$2:$L$11545,3,0)</f>
        <v>Allocated2</v>
      </c>
      <c r="Q2518" t="str">
        <f>VLOOKUP(A2518,'External $ Guide'!$A$2:$L$11545,4,0)</f>
        <v>Retail</v>
      </c>
      <c r="R2518" t="str">
        <f>VLOOKUP(A2518,'External $ Guide'!$A$2:$L$11545,5,0)</f>
        <v>Active</v>
      </c>
      <c r="S2518" t="str">
        <f>IFERROR(VLOOKUP(A2518,'Broker &amp; Vendor'!$A$2:$C$11545,3,0),"")</f>
        <v>DIAGEO NORTH AMERICA INC</v>
      </c>
      <c r="T2518" t="str">
        <f>IFERROR(VLOOKUP(A2518,'Broker &amp; Vendor'!$A$2:$C$11545,2,0),"")</f>
        <v>SGWS- COASTAL PACIFIC DIVISION</v>
      </c>
    </row>
    <row r="2519" spans="1:20" x14ac:dyDescent="0.25">
      <c r="A2519" t="s">
        <v>4898</v>
      </c>
      <c r="B2519" t="s">
        <v>804</v>
      </c>
      <c r="C2519" s="10">
        <v>0.49272452830188673</v>
      </c>
      <c r="D2519" s="10">
        <v>0.49272452830188673</v>
      </c>
      <c r="E2519" s="1">
        <v>2.34</v>
      </c>
      <c r="F2519" s="3">
        <f>((E2519/53)*6)*3</f>
        <v>0.79471698113207534</v>
      </c>
      <c r="G2519" s="4">
        <f>VLOOKUP(A2519,'R12 Trend'!$A$4:$B$6433,2,0)</f>
        <v>-0.38</v>
      </c>
      <c r="H2519" s="10" t="str">
        <f>IFERROR(VLOOKUP(A2519,'DDS Needs'!$A$4:$F$767,6,0),"")</f>
        <v/>
      </c>
      <c r="I2519" s="1">
        <f>IFERROR(VLOOKUP(A2519,'WH INV 4-2-2026'!$A$2:$C$2914,3,0),"")</f>
        <v>42</v>
      </c>
      <c r="J2519" s="1">
        <f>I2519/(C2519/3)</f>
        <v>255.7209815274332</v>
      </c>
      <c r="K2519" s="5" t="str">
        <f>IF((I2519&gt;C2519),"X","")</f>
        <v>X</v>
      </c>
      <c r="L2519" s="7">
        <f>(C2519/3)*13</f>
        <v>2.1351396226415091</v>
      </c>
      <c r="M2519" s="7">
        <f>I2519-L2519</f>
        <v>39.86486037735849</v>
      </c>
      <c r="N2519" s="6">
        <f>C2519/$C$2</f>
        <v>2.1257223030701847E-6</v>
      </c>
      <c r="O2519" s="5" t="s">
        <v>27882</v>
      </c>
      <c r="P2519" t="str">
        <f>VLOOKUP(A2519,'External $ Guide'!$A$2:$L$11545,3,0)</f>
        <v>SpecOrder</v>
      </c>
      <c r="Q2519" t="str">
        <f>VLOOKUP(A2519,'External $ Guide'!$A$2:$L$11545,4,0)</f>
        <v>Wholesale</v>
      </c>
      <c r="R2519" t="str">
        <f>VLOOKUP(A2519,'External $ Guide'!$A$2:$L$11545,5,0)</f>
        <v>Active</v>
      </c>
      <c r="S2519" t="str">
        <f>IFERROR(VLOOKUP(A2519,'Broker &amp; Vendor'!$A$2:$C$11545,3,0),"")</f>
        <v>CAMPARI AMERICA</v>
      </c>
      <c r="T2519" t="str">
        <f>IFERROR(VLOOKUP(A2519,'Broker &amp; Vendor'!$A$2:$C$11545,2,0),"")</f>
        <v>SGWS- TRANSATLANTIC DIVISION</v>
      </c>
    </row>
    <row r="2520" spans="1:20" x14ac:dyDescent="0.25">
      <c r="A2520" t="s">
        <v>5697</v>
      </c>
      <c r="B2520" t="s">
        <v>1603</v>
      </c>
      <c r="C2520" s="10">
        <v>0.48776603773584903</v>
      </c>
      <c r="D2520" s="10">
        <v>0.48776603773584903</v>
      </c>
      <c r="E2520" s="1">
        <v>3.34</v>
      </c>
      <c r="F2520" s="3">
        <f>((E2520/53)*6)*3</f>
        <v>1.1343396226415092</v>
      </c>
      <c r="G2520" s="4">
        <f>VLOOKUP(A2520,'R12 Trend'!$A$4:$B$6433,2,0)</f>
        <v>-0.56999999999999995</v>
      </c>
      <c r="H2520" s="10" t="str">
        <f>IFERROR(VLOOKUP(A2520,'DDS Needs'!$A$4:$F$767,6,0),"")</f>
        <v/>
      </c>
      <c r="I2520" s="1">
        <f>IFERROR(VLOOKUP(A2520,'WH INV 4-2-2026'!$A$2:$C$2914,3,0),"")</f>
        <v>4</v>
      </c>
      <c r="J2520" s="1">
        <f>I2520/(C2520/3)</f>
        <v>24.601958872951773</v>
      </c>
      <c r="K2520" s="5" t="str">
        <f>IF((I2520&gt;C2520),"X","")</f>
        <v>X</v>
      </c>
      <c r="L2520" s="7">
        <f>(C2520/3)*13</f>
        <v>2.1136528301886792</v>
      </c>
      <c r="M2520" s="7">
        <f>I2520-L2520</f>
        <v>1.8863471698113208</v>
      </c>
      <c r="N2520" s="6">
        <f>C2520/$C$2</f>
        <v>2.1043302809962772E-6</v>
      </c>
      <c r="O2520" s="5" t="s">
        <v>27882</v>
      </c>
      <c r="P2520" t="str">
        <f>VLOOKUP(A2520,'External $ Guide'!$A$2:$L$11545,3,0)</f>
        <v>SpecOrder</v>
      </c>
      <c r="Q2520" t="str">
        <f>VLOOKUP(A2520,'External $ Guide'!$A$2:$L$11545,4,0)</f>
        <v>Wholesale</v>
      </c>
      <c r="R2520" t="str">
        <f>VLOOKUP(A2520,'External $ Guide'!$A$2:$L$11545,5,0)</f>
        <v>Active</v>
      </c>
      <c r="S2520" t="str">
        <f>IFERROR(VLOOKUP(A2520,'Broker &amp; Vendor'!$A$2:$C$11545,3,0),"")</f>
        <v>GULF DISTRIBUTING CO. OF MOBILE LLC</v>
      </c>
      <c r="T2520" t="str">
        <f>IFERROR(VLOOKUP(A2520,'Broker &amp; Vendor'!$A$2:$C$11545,2,0),"")</f>
        <v>GULF DISTRIBUTING</v>
      </c>
    </row>
    <row r="2521" spans="1:20" x14ac:dyDescent="0.25">
      <c r="A2521" t="s">
        <v>5527</v>
      </c>
      <c r="B2521" t="s">
        <v>1433</v>
      </c>
      <c r="C2521" s="10">
        <v>0.46949433962264148</v>
      </c>
      <c r="D2521" s="10">
        <v>0.46949433962264148</v>
      </c>
      <c r="E2521" s="1">
        <v>3.84</v>
      </c>
      <c r="F2521" s="3">
        <f>((E2521/53)*6)*3</f>
        <v>1.3041509433962264</v>
      </c>
      <c r="G2521" s="4">
        <f>VLOOKUP(A2521,'R12 Trend'!$A$4:$B$6433,2,0)</f>
        <v>-0.64</v>
      </c>
      <c r="H2521" s="10" t="str">
        <f>IFERROR(VLOOKUP(A2521,'DDS Needs'!$A$4:$F$767,6,0),"")</f>
        <v/>
      </c>
      <c r="I2521" s="1" t="str">
        <f>IFERROR(VLOOKUP(A2521,'WH INV 4-2-2026'!$A$2:$C$2914,3,0),"")</f>
        <v/>
      </c>
      <c r="J2521" s="1" t="e">
        <f>I2521/(C2521/3)</f>
        <v>#VALUE!</v>
      </c>
      <c r="K2521" s="5" t="str">
        <f>IF((I2521&gt;C2521),"X","")</f>
        <v>X</v>
      </c>
      <c r="L2521" s="7">
        <f>(C2521/3)*13</f>
        <v>2.034475471698113</v>
      </c>
      <c r="M2521" s="7" t="e">
        <f>I2521-L2521</f>
        <v>#VALUE!</v>
      </c>
      <c r="N2521" s="6">
        <f>C2521/$C$2</f>
        <v>2.0255021448609205E-6</v>
      </c>
      <c r="O2521" s="5" t="s">
        <v>27882</v>
      </c>
      <c r="P2521" t="str">
        <f>VLOOKUP(A2521,'External $ Guide'!$A$2:$L$11545,3,0)</f>
        <v>Allocated1</v>
      </c>
      <c r="Q2521" t="str">
        <f>VLOOKUP(A2521,'External $ Guide'!$A$2:$L$11545,4,0)</f>
        <v>Retail</v>
      </c>
      <c r="R2521" t="str">
        <f>VLOOKUP(A2521,'External $ Guide'!$A$2:$L$11545,5,0)</f>
        <v>Active</v>
      </c>
      <c r="S2521" t="str">
        <f>IFERROR(VLOOKUP(A2521,'Broker &amp; Vendor'!$A$2:$C$11545,3,0),"")</f>
        <v>CONSTELLATION BRANDS INC.</v>
      </c>
      <c r="T2521" t="str">
        <f>IFERROR(VLOOKUP(A2521,'Broker &amp; Vendor'!$A$2:$C$11545,2,0),"")</f>
        <v>SGWS- CHAMPION DIVISION</v>
      </c>
    </row>
    <row r="2522" spans="1:20" x14ac:dyDescent="0.25">
      <c r="A2522" t="s">
        <v>4837</v>
      </c>
      <c r="B2522" t="s">
        <v>743</v>
      </c>
      <c r="C2522" s="10">
        <v>0.46368679245283018</v>
      </c>
      <c r="D2522" s="10">
        <v>0.46368679245283018</v>
      </c>
      <c r="E2522" s="1">
        <v>3.33</v>
      </c>
      <c r="F2522" s="3">
        <f>((E2522/53)*6)*3</f>
        <v>1.130943396226415</v>
      </c>
      <c r="G2522" s="4">
        <f>VLOOKUP(A2522,'R12 Trend'!$A$4:$B$6433,2,0)</f>
        <v>-0.59</v>
      </c>
      <c r="H2522" s="10" t="str">
        <f>IFERROR(VLOOKUP(A2522,'DDS Needs'!$A$4:$F$767,6,0),"")</f>
        <v/>
      </c>
      <c r="I2522" s="1" t="str">
        <f>IFERROR(VLOOKUP(A2522,'WH INV 4-2-2026'!$A$2:$C$2914,3,0),"")</f>
        <v/>
      </c>
      <c r="J2522" s="1" t="e">
        <f>I2522/(C2522/3)</f>
        <v>#VALUE!</v>
      </c>
      <c r="K2522" s="5" t="str">
        <f>IF((I2522&gt;C2522),"X","")</f>
        <v>X</v>
      </c>
      <c r="L2522" s="7">
        <f>(C2522/3)*13</f>
        <v>2.0093094339622644</v>
      </c>
      <c r="M2522" s="7" t="e">
        <f>I2522-L2522</f>
        <v>#VALUE!</v>
      </c>
      <c r="N2522" s="6">
        <f>C2522/$C$2</f>
        <v>2.0004471053086042E-6</v>
      </c>
      <c r="O2522" s="5" t="s">
        <v>27882</v>
      </c>
      <c r="P2522" t="str">
        <f>VLOOKUP(A2522,'External $ Guide'!$A$2:$L$11545,3,0)</f>
        <v>SpecOrder</v>
      </c>
      <c r="Q2522" t="str">
        <f>VLOOKUP(A2522,'External $ Guide'!$A$2:$L$11545,4,0)</f>
        <v>Wholesale</v>
      </c>
      <c r="R2522" t="str">
        <f>VLOOKUP(A2522,'External $ Guide'!$A$2:$L$11545,5,0)</f>
        <v>Active</v>
      </c>
      <c r="S2522" t="str">
        <f>IFERROR(VLOOKUP(A2522,'Broker &amp; Vendor'!$A$2:$C$11545,3,0),"")</f>
        <v>DIAGEO NORTH AMERICA INC</v>
      </c>
      <c r="T2522" t="str">
        <f>IFERROR(VLOOKUP(A2522,'Broker &amp; Vendor'!$A$2:$C$11545,2,0),"")</f>
        <v>SGWS- COASTAL PACIFIC DIVISION</v>
      </c>
    </row>
    <row r="2523" spans="1:20" x14ac:dyDescent="0.25">
      <c r="A2523" t="s">
        <v>5901</v>
      </c>
      <c r="B2523" t="s">
        <v>1807</v>
      </c>
      <c r="C2523" s="10">
        <v>0.46117358490566035</v>
      </c>
      <c r="D2523" s="10">
        <v>0.46117358490566035</v>
      </c>
      <c r="E2523" s="1">
        <v>3.67</v>
      </c>
      <c r="F2523" s="3">
        <f>((E2523/53)*6)*3</f>
        <v>1.2464150943396226</v>
      </c>
      <c r="G2523" s="4">
        <f>VLOOKUP(A2523,'R12 Trend'!$A$4:$B$6433,2,0)</f>
        <v>-0.63</v>
      </c>
      <c r="H2523" s="10" t="str">
        <f>IFERROR(VLOOKUP(A2523,'DDS Needs'!$A$4:$F$767,6,0),"")</f>
        <v/>
      </c>
      <c r="I2523" s="1" t="str">
        <f>IFERROR(VLOOKUP(A2523,'WH INV 4-2-2026'!$A$2:$C$2914,3,0),"")</f>
        <v/>
      </c>
      <c r="J2523" s="1" t="e">
        <f>I2523/(C2523/3)</f>
        <v>#VALUE!</v>
      </c>
      <c r="K2523" s="5" t="str">
        <f>IF((I2523&gt;C2523),"X","")</f>
        <v>X</v>
      </c>
      <c r="L2523" s="7">
        <f>(C2523/3)*13</f>
        <v>1.9984188679245283</v>
      </c>
      <c r="M2523" s="7" t="e">
        <f>I2523-L2523</f>
        <v>#VALUE!</v>
      </c>
      <c r="N2523" s="6">
        <f>C2523/$C$2</f>
        <v>1.9896045735725142E-6</v>
      </c>
      <c r="O2523" s="5" t="s">
        <v>27882</v>
      </c>
      <c r="P2523" t="str">
        <f>VLOOKUP(A2523,'External $ Guide'!$A$2:$L$11545,3,0)</f>
        <v>Barrel</v>
      </c>
      <c r="Q2523" t="str">
        <f>VLOOKUP(A2523,'External $ Guide'!$A$2:$L$11545,4,0)</f>
        <v>Special order</v>
      </c>
      <c r="R2523" t="str">
        <f>VLOOKUP(A2523,'External $ Guide'!$A$2:$L$11545,5,0)</f>
        <v>Active</v>
      </c>
      <c r="S2523" t="str">
        <f>IFERROR(VLOOKUP(A2523,'Broker &amp; Vendor'!$A$2:$C$11545,3,0),"")</f>
        <v>PERNOD RICARD USA</v>
      </c>
      <c r="T2523" t="str">
        <f>IFERROR(VLOOKUP(A2523,'Broker &amp; Vendor'!$A$2:$C$11545,2,0),"")</f>
        <v>UNITED</v>
      </c>
    </row>
    <row r="2524" spans="1:20" x14ac:dyDescent="0.25">
      <c r="A2524" t="s">
        <v>5552</v>
      </c>
      <c r="B2524" t="s">
        <v>1458</v>
      </c>
      <c r="C2524" s="10">
        <v>0.45849056603773597</v>
      </c>
      <c r="D2524" s="10">
        <v>0.45849056603773597</v>
      </c>
      <c r="E2524" s="1">
        <v>1.5</v>
      </c>
      <c r="F2524" s="3">
        <f>((E2524/53)*6)*3</f>
        <v>0.50943396226415105</v>
      </c>
      <c r="G2524" s="4">
        <f>VLOOKUP(A2524,'R12 Trend'!$A$4:$B$6433,2,0)</f>
        <v>-0.1</v>
      </c>
      <c r="H2524" s="10" t="str">
        <f>IFERROR(VLOOKUP(A2524,'DDS Needs'!$A$4:$F$767,6,0),"")</f>
        <v/>
      </c>
      <c r="I2524" s="1" t="str">
        <f>IFERROR(VLOOKUP(A2524,'WH INV 4-2-2026'!$A$2:$C$2914,3,0),"")</f>
        <v/>
      </c>
      <c r="J2524" s="1" t="e">
        <f>I2524/(C2524/3)</f>
        <v>#VALUE!</v>
      </c>
      <c r="K2524" s="5" t="str">
        <f>IF((I2524&gt;C2524),"X","")</f>
        <v>X</v>
      </c>
      <c r="L2524" s="7">
        <f>(C2524/3)*13</f>
        <v>1.9867924528301892</v>
      </c>
      <c r="M2524" s="7" t="e">
        <f>I2524-L2524</f>
        <v>#VALUE!</v>
      </c>
      <c r="N2524" s="6">
        <f>C2524/$C$2</f>
        <v>1.9780294383407434E-6</v>
      </c>
      <c r="O2524" s="5" t="s">
        <v>27882</v>
      </c>
      <c r="P2524" t="str">
        <f>VLOOKUP(A2524,'External $ Guide'!$A$2:$L$11545,3,0)</f>
        <v>Allocated1</v>
      </c>
      <c r="Q2524" t="str">
        <f>VLOOKUP(A2524,'External $ Guide'!$A$2:$L$11545,4,0)</f>
        <v>Wholesale</v>
      </c>
      <c r="R2524" t="str">
        <f>VLOOKUP(A2524,'External $ Guide'!$A$2:$L$11545,5,0)</f>
        <v>Active</v>
      </c>
      <c r="S2524" t="str">
        <f>IFERROR(VLOOKUP(A2524,'Broker &amp; Vendor'!$A$2:$C$11545,3,0),"")</f>
        <v>MADVINES &amp; SPIRITS INC.</v>
      </c>
      <c r="T2524" t="str">
        <f>IFERROR(VLOOKUP(A2524,'Broker &amp; Vendor'!$A$2:$C$11545,2,0),"")</f>
        <v>MADVINES</v>
      </c>
    </row>
    <row r="2525" spans="1:20" x14ac:dyDescent="0.25">
      <c r="A2525" t="s">
        <v>6331</v>
      </c>
      <c r="B2525" t="s">
        <v>2237</v>
      </c>
      <c r="C2525" s="10">
        <v>0.45509433962264151</v>
      </c>
      <c r="D2525" s="10">
        <v>0.45509433962264151</v>
      </c>
      <c r="E2525" s="1">
        <v>1.34</v>
      </c>
      <c r="F2525" s="3">
        <f>((E2525/53)*6)*3</f>
        <v>0.45509433962264151</v>
      </c>
      <c r="G2525" s="4">
        <f>VLOOKUP(A2525,'R12 Trend'!$A$4:$B$6433,2,0)</f>
        <v>0</v>
      </c>
      <c r="H2525" s="10" t="str">
        <f>IFERROR(VLOOKUP(A2525,'DDS Needs'!$A$4:$F$767,6,0),"")</f>
        <v/>
      </c>
      <c r="I2525" s="1" t="str">
        <f>IFERROR(VLOOKUP(A2525,'WH INV 4-2-2026'!$A$2:$C$2914,3,0),"")</f>
        <v/>
      </c>
      <c r="J2525" s="1" t="e">
        <f>I2525/(C2525/3)</f>
        <v>#VALUE!</v>
      </c>
      <c r="K2525" s="5" t="str">
        <f>IF((I2525&gt;C2525),"X","")</f>
        <v>X</v>
      </c>
      <c r="L2525" s="7">
        <f>(C2525/3)*13</f>
        <v>1.9720754716981133</v>
      </c>
      <c r="M2525" s="7" t="e">
        <f>I2525-L2525</f>
        <v>#VALUE!</v>
      </c>
      <c r="N2525" s="6">
        <f>C2525/$C$2</f>
        <v>1.9633773684271077E-6</v>
      </c>
      <c r="O2525" s="5" t="s">
        <v>27882</v>
      </c>
      <c r="P2525" t="str">
        <f>VLOOKUP(A2525,'External $ Guide'!$A$2:$L$11545,3,0)</f>
        <v>NoReplen</v>
      </c>
      <c r="Q2525" t="str">
        <f>VLOOKUP(A2525,'External $ Guide'!$A$2:$L$11545,4,0)</f>
        <v>Retail</v>
      </c>
      <c r="R2525" t="str">
        <f>VLOOKUP(A2525,'External $ Guide'!$A$2:$L$11545,5,0)</f>
        <v>Active</v>
      </c>
      <c r="S2525" t="str">
        <f>IFERROR(VLOOKUP(A2525,'Broker &amp; Vendor'!$A$2:$C$11545,3,0),"")</f>
        <v>PARK STREET IMPORTS /</v>
      </c>
      <c r="T2525" t="str">
        <f>IFERROR(VLOOKUP(A2525,'Broker &amp; Vendor'!$A$2:$C$11545,2,0),"")</f>
        <v>RNDC</v>
      </c>
    </row>
    <row r="2526" spans="1:20" x14ac:dyDescent="0.25">
      <c r="A2526" t="s">
        <v>7931</v>
      </c>
      <c r="B2526" t="s">
        <v>3837</v>
      </c>
      <c r="C2526" s="10">
        <v>0.45169811320754716</v>
      </c>
      <c r="D2526" s="10">
        <v>0.45169811320754716</v>
      </c>
      <c r="E2526" s="1">
        <v>1.33</v>
      </c>
      <c r="F2526" s="3">
        <f>((E2526/53)*6)*3</f>
        <v>0.45169811320754716</v>
      </c>
      <c r="G2526" s="4">
        <f>VLOOKUP(A2526,'R12 Trend'!$A$4:$B$6433,2,0)</f>
        <v>0</v>
      </c>
      <c r="H2526" s="10" t="str">
        <f>IFERROR(VLOOKUP(A2526,'DDS Needs'!$A$4:$F$767,6,0),"")</f>
        <v/>
      </c>
      <c r="I2526" s="1">
        <f>IFERROR(VLOOKUP(A2526,'WH INV 4-2-2026'!$A$2:$C$2914,3,0),"")</f>
        <v>94</v>
      </c>
      <c r="J2526" s="1">
        <f>I2526/(C2526/3)</f>
        <v>624.31077694235591</v>
      </c>
      <c r="K2526" s="5" t="str">
        <f>IF((I2526&gt;C2526),"X","")</f>
        <v>X</v>
      </c>
      <c r="L2526" s="7">
        <f>(C2526/3)*13</f>
        <v>1.9573584905660377</v>
      </c>
      <c r="M2526" s="7">
        <f>I2526-L2526</f>
        <v>92.042641509433963</v>
      </c>
      <c r="N2526" s="6">
        <f>C2526/$C$2</f>
        <v>1.9487252985134724E-6</v>
      </c>
      <c r="O2526" s="5" t="s">
        <v>27882</v>
      </c>
      <c r="P2526" t="str">
        <f>VLOOKUP(A2526,'External $ Guide'!$A$2:$L$11545,3,0)</f>
        <v>Replenish</v>
      </c>
      <c r="Q2526" t="str">
        <f>VLOOKUP(A2526,'External $ Guide'!$A$2:$L$11545,4,0)</f>
        <v>Retail</v>
      </c>
      <c r="R2526" t="str">
        <f>VLOOKUP(A2526,'External $ Guide'!$A$2:$L$11545,5,0)</f>
        <v>Active</v>
      </c>
      <c r="S2526" t="str">
        <f>IFERROR(VLOOKUP(A2526,'Broker &amp; Vendor'!$A$2:$C$11545,3,0),"")</f>
        <v>SAZERAC CO INC</v>
      </c>
      <c r="T2526" t="str">
        <f>IFERROR(VLOOKUP(A2526,'Broker &amp; Vendor'!$A$2:$C$11545,2,0),"")</f>
        <v>UNITED</v>
      </c>
    </row>
    <row r="2527" spans="1:20" x14ac:dyDescent="0.25">
      <c r="A2527" t="s">
        <v>6168</v>
      </c>
      <c r="B2527" t="s">
        <v>2074</v>
      </c>
      <c r="C2527" s="10">
        <v>0.45169811320754705</v>
      </c>
      <c r="D2527" s="10">
        <v>0.45169811320754705</v>
      </c>
      <c r="E2527" s="1">
        <v>7</v>
      </c>
      <c r="F2527" s="3">
        <f>((E2527/53)*6)*3</f>
        <v>2.3773584905660377</v>
      </c>
      <c r="G2527" s="4">
        <f>VLOOKUP(A2527,'R12 Trend'!$A$4:$B$6433,2,0)</f>
        <v>-0.81</v>
      </c>
      <c r="H2527" s="10" t="str">
        <f>IFERROR(VLOOKUP(A2527,'DDS Needs'!$A$4:$F$767,6,0),"")</f>
        <v/>
      </c>
      <c r="I2527" s="1" t="str">
        <f>IFERROR(VLOOKUP(A2527,'WH INV 4-2-2026'!$A$2:$C$2914,3,0),"")</f>
        <v/>
      </c>
      <c r="J2527" s="1" t="e">
        <f>I2527/(C2527/3)</f>
        <v>#VALUE!</v>
      </c>
      <c r="K2527" s="5" t="str">
        <f>IF((I2527&gt;C2527),"X","")</f>
        <v>X</v>
      </c>
      <c r="L2527" s="7">
        <f>(C2527/3)*13</f>
        <v>1.9573584905660371</v>
      </c>
      <c r="M2527" s="7" t="e">
        <f>I2527-L2527</f>
        <v>#VALUE!</v>
      </c>
      <c r="N2527" s="6">
        <f>C2527/$C$2</f>
        <v>1.948725298513472E-6</v>
      </c>
      <c r="O2527" s="5" t="s">
        <v>27882</v>
      </c>
      <c r="P2527" t="str">
        <f>VLOOKUP(A2527,'External $ Guide'!$A$2:$L$11545,3,0)</f>
        <v>Replenish</v>
      </c>
      <c r="Q2527" t="str">
        <f>VLOOKUP(A2527,'External $ Guide'!$A$2:$L$11545,4,0)</f>
        <v>Retail</v>
      </c>
      <c r="R2527" t="str">
        <f>VLOOKUP(A2527,'External $ Guide'!$A$2:$L$11545,5,0)</f>
        <v>Active</v>
      </c>
      <c r="S2527" t="str">
        <f>IFERROR(VLOOKUP(A2527,'Broker &amp; Vendor'!$A$2:$C$11545,3,0),"")</f>
        <v>PARK STREET IMPORTS /</v>
      </c>
      <c r="T2527" t="str">
        <f>IFERROR(VLOOKUP(A2527,'Broker &amp; Vendor'!$A$2:$C$11545,2,0),"")</f>
        <v>RNDC</v>
      </c>
    </row>
    <row r="2528" spans="1:20" x14ac:dyDescent="0.25">
      <c r="A2528" t="s">
        <v>5630</v>
      </c>
      <c r="B2528" t="s">
        <v>1536</v>
      </c>
      <c r="C2528" s="10">
        <v>0.45105283018867931</v>
      </c>
      <c r="D2528" s="10">
        <v>0.45105283018867931</v>
      </c>
      <c r="E2528" s="1">
        <v>2.33</v>
      </c>
      <c r="F2528" s="3">
        <f>((E2528/53)*6)*3</f>
        <v>0.79132075471698116</v>
      </c>
      <c r="G2528" s="4">
        <f>VLOOKUP(A2528,'R12 Trend'!$A$4:$B$6433,2,0)</f>
        <v>-0.43</v>
      </c>
      <c r="H2528" s="10" t="str">
        <f>IFERROR(VLOOKUP(A2528,'DDS Needs'!$A$4:$F$767,6,0),"")</f>
        <v/>
      </c>
      <c r="I2528" s="1">
        <f>IFERROR(VLOOKUP(A2528,'WH INV 4-2-2026'!$A$2:$C$2914,3,0),"")</f>
        <v>0.5</v>
      </c>
      <c r="J2528" s="1">
        <f>I2528/(C2528/3)</f>
        <v>3.3255527947192727</v>
      </c>
      <c r="K2528" s="5" t="str">
        <f>IF((I2528&gt;C2528),"X","")</f>
        <v>X</v>
      </c>
      <c r="L2528" s="7">
        <f>(C2528/3)*13</f>
        <v>1.9545622641509435</v>
      </c>
      <c r="M2528" s="7">
        <f>I2528-L2528</f>
        <v>-1.4545622641509435</v>
      </c>
      <c r="N2528" s="6">
        <f>C2528/$C$2</f>
        <v>1.9459414052298822E-6</v>
      </c>
      <c r="O2528" s="5" t="s">
        <v>27882</v>
      </c>
      <c r="P2528" t="str">
        <f>VLOOKUP(A2528,'External $ Guide'!$A$2:$L$11545,3,0)</f>
        <v>SpecOrder</v>
      </c>
      <c r="Q2528" t="str">
        <f>VLOOKUP(A2528,'External $ Guide'!$A$2:$L$11545,4,0)</f>
        <v>Wholesale</v>
      </c>
      <c r="R2528" t="str">
        <f>VLOOKUP(A2528,'External $ Guide'!$A$2:$L$11545,5,0)</f>
        <v>Active</v>
      </c>
      <c r="S2528" t="str">
        <f>IFERROR(VLOOKUP(A2528,'Broker &amp; Vendor'!$A$2:$C$11545,3,0),"")</f>
        <v>GIBSON DISTILLING INC.</v>
      </c>
      <c r="T2528" t="str">
        <f>IFERROR(VLOOKUP(A2528,'Broker &amp; Vendor'!$A$2:$C$11545,2,0),"")</f>
        <v>OTHER</v>
      </c>
    </row>
    <row r="2529" spans="1:20" x14ac:dyDescent="0.25">
      <c r="A2529" t="s">
        <v>7162</v>
      </c>
      <c r="B2529" t="s">
        <v>3068</v>
      </c>
      <c r="C2529" s="10">
        <v>0.44606037735849052</v>
      </c>
      <c r="D2529" s="10">
        <v>0.44606037735849052</v>
      </c>
      <c r="E2529" s="1">
        <v>5.97</v>
      </c>
      <c r="F2529" s="3">
        <f>((E2529/53)*6)*3</f>
        <v>2.0275471698113208</v>
      </c>
      <c r="G2529" s="4">
        <f>VLOOKUP(A2529,'R12 Trend'!$A$4:$B$6433,2,0)</f>
        <v>-0.78</v>
      </c>
      <c r="H2529" s="10" t="str">
        <f>IFERROR(VLOOKUP(A2529,'DDS Needs'!$A$4:$F$767,6,0),"")</f>
        <v/>
      </c>
      <c r="I2529" s="1" t="str">
        <f>IFERROR(VLOOKUP(A2529,'WH INV 4-2-2026'!$A$2:$C$2914,3,0),"")</f>
        <v/>
      </c>
      <c r="J2529" s="1" t="e">
        <f>I2529/(C2529/3)</f>
        <v>#VALUE!</v>
      </c>
      <c r="K2529" s="5" t="str">
        <f>IF((I2529&gt;C2529),"X","")</f>
        <v>X</v>
      </c>
      <c r="L2529" s="7">
        <f>(C2529/3)*13</f>
        <v>1.9329283018867922</v>
      </c>
      <c r="M2529" s="7" t="e">
        <f>I2529-L2529</f>
        <v>#VALUE!</v>
      </c>
      <c r="N2529" s="6">
        <f>C2529/$C$2</f>
        <v>1.9244028624568381E-6</v>
      </c>
      <c r="O2529" s="5" t="s">
        <v>27882</v>
      </c>
      <c r="P2529" t="str">
        <f>VLOOKUP(A2529,'External $ Guide'!$A$2:$L$11545,3,0)</f>
        <v>Replenish</v>
      </c>
      <c r="Q2529" t="str">
        <f>VLOOKUP(A2529,'External $ Guide'!$A$2:$L$11545,4,0)</f>
        <v>Retail</v>
      </c>
      <c r="R2529" t="str">
        <f>VLOOKUP(A2529,'External $ Guide'!$A$2:$L$11545,5,0)</f>
        <v>Active</v>
      </c>
      <c r="S2529" t="str">
        <f>IFERROR(VLOOKUP(A2529,'Broker &amp; Vendor'!$A$2:$C$11545,3,0),"")</f>
        <v>PIEDMONT DISTILLERS INC.</v>
      </c>
      <c r="T2529" t="str">
        <f>IFERROR(VLOOKUP(A2529,'Broker &amp; Vendor'!$A$2:$C$11545,2,0),"")</f>
        <v>UNITED</v>
      </c>
    </row>
    <row r="2530" spans="1:20" x14ac:dyDescent="0.25">
      <c r="A2530" t="s">
        <v>5528</v>
      </c>
      <c r="B2530" t="s">
        <v>1434</v>
      </c>
      <c r="C2530" s="10">
        <v>0.43811320754716998</v>
      </c>
      <c r="D2530" s="10">
        <v>0.43811320754716998</v>
      </c>
      <c r="E2530" s="1">
        <v>3</v>
      </c>
      <c r="F2530" s="3">
        <f>((E2530/53)*6)*3</f>
        <v>1.0188679245283021</v>
      </c>
      <c r="G2530" s="4">
        <f>VLOOKUP(A2530,'R12 Trend'!$A$4:$B$6433,2,0)</f>
        <v>-0.56999999999999995</v>
      </c>
      <c r="H2530" s="10" t="str">
        <f>IFERROR(VLOOKUP(A2530,'DDS Needs'!$A$4:$F$767,6,0),"")</f>
        <v/>
      </c>
      <c r="I2530" s="1" t="str">
        <f>IFERROR(VLOOKUP(A2530,'WH INV 4-2-2026'!$A$2:$C$2914,3,0),"")</f>
        <v/>
      </c>
      <c r="J2530" s="1" t="e">
        <f>I2530/(C2530/3)</f>
        <v>#VALUE!</v>
      </c>
      <c r="K2530" s="5" t="str">
        <f>IF((I2530&gt;C2530),"X","")</f>
        <v>X</v>
      </c>
      <c r="L2530" s="7">
        <f>(C2530/3)*13</f>
        <v>1.8984905660377365</v>
      </c>
      <c r="M2530" s="7" t="e">
        <f>I2530-L2530</f>
        <v>#VALUE!</v>
      </c>
      <c r="N2530" s="6">
        <f>C2530/$C$2</f>
        <v>1.8901170188589327E-6</v>
      </c>
      <c r="O2530" s="5" t="s">
        <v>27882</v>
      </c>
      <c r="P2530" t="str">
        <f>VLOOKUP(A2530,'External $ Guide'!$A$2:$L$11545,3,0)</f>
        <v>Allocated1</v>
      </c>
      <c r="Q2530" t="str">
        <f>VLOOKUP(A2530,'External $ Guide'!$A$2:$L$11545,4,0)</f>
        <v>Retail</v>
      </c>
      <c r="R2530" t="str">
        <f>VLOOKUP(A2530,'External $ Guide'!$A$2:$L$11545,5,0)</f>
        <v>Active</v>
      </c>
      <c r="S2530" t="str">
        <f>IFERROR(VLOOKUP(A2530,'Broker &amp; Vendor'!$A$2:$C$11545,3,0),"")</f>
        <v>CONSTELLATION BRANDS INC.</v>
      </c>
      <c r="T2530" t="str">
        <f>IFERROR(VLOOKUP(A2530,'Broker &amp; Vendor'!$A$2:$C$11545,2,0),"")</f>
        <v>SGWS- CHAMPION DIVISION</v>
      </c>
    </row>
    <row r="2531" spans="1:20" x14ac:dyDescent="0.25">
      <c r="A2531" t="s">
        <v>4861</v>
      </c>
      <c r="B2531" t="s">
        <v>767</v>
      </c>
      <c r="C2531" s="10">
        <v>0.42459622641509431</v>
      </c>
      <c r="D2531" s="10">
        <v>0.42459622641509431</v>
      </c>
      <c r="E2531" s="1">
        <v>1.33</v>
      </c>
      <c r="F2531" s="3">
        <f>((E2531/53)*6)*3</f>
        <v>0.45169811320754716</v>
      </c>
      <c r="G2531" s="4">
        <f>VLOOKUP(A2531,'R12 Trend'!$A$4:$B$6433,2,0)</f>
        <v>-0.06</v>
      </c>
      <c r="H2531" s="10" t="str">
        <f>IFERROR(VLOOKUP(A2531,'DDS Needs'!$A$4:$F$767,6,0),"")</f>
        <v/>
      </c>
      <c r="I2531" s="1" t="str">
        <f>IFERROR(VLOOKUP(A2531,'WH INV 4-2-2026'!$A$2:$C$2914,3,0),"")</f>
        <v/>
      </c>
      <c r="J2531" s="1" t="e">
        <f>I2531/(C2531/3)</f>
        <v>#VALUE!</v>
      </c>
      <c r="K2531" s="5" t="str">
        <f>IF((I2531&gt;C2531),"X","")</f>
        <v>X</v>
      </c>
      <c r="L2531" s="7">
        <f>(C2531/3)*13</f>
        <v>1.8399169811320752</v>
      </c>
      <c r="M2531" s="7" t="e">
        <f>I2531-L2531</f>
        <v>#VALUE!</v>
      </c>
      <c r="N2531" s="6">
        <f>C2531/$C$2</f>
        <v>1.831801780602664E-6</v>
      </c>
      <c r="O2531" s="5" t="s">
        <v>27882</v>
      </c>
      <c r="P2531" t="str">
        <f>VLOOKUP(A2531,'External $ Guide'!$A$2:$L$11545,3,0)</f>
        <v>Allocated1</v>
      </c>
      <c r="Q2531" t="str">
        <f>VLOOKUP(A2531,'External $ Guide'!$A$2:$L$11545,4,0)</f>
        <v>Wholesale</v>
      </c>
      <c r="R2531" t="str">
        <f>VLOOKUP(A2531,'External $ Guide'!$A$2:$L$11545,5,0)</f>
        <v>Active</v>
      </c>
      <c r="S2531" t="str">
        <f>IFERROR(VLOOKUP(A2531,'Broker &amp; Vendor'!$A$2:$C$11545,3,0),"")</f>
        <v>SAZERAC CO INC</v>
      </c>
      <c r="T2531" t="str">
        <f>IFERROR(VLOOKUP(A2531,'Broker &amp; Vendor'!$A$2:$C$11545,2,0),"")</f>
        <v>UNITED</v>
      </c>
    </row>
    <row r="2532" spans="1:20" x14ac:dyDescent="0.25">
      <c r="A2532" t="s">
        <v>5625</v>
      </c>
      <c r="B2532" t="s">
        <v>1531</v>
      </c>
      <c r="C2532" s="10">
        <v>0.42452830188679253</v>
      </c>
      <c r="D2532" s="10">
        <v>0.42452830188679253</v>
      </c>
      <c r="E2532" s="1">
        <v>5</v>
      </c>
      <c r="F2532" s="3">
        <f>((E2532/53)*6)*3</f>
        <v>1.6981132075471701</v>
      </c>
      <c r="G2532" s="4">
        <f>VLOOKUP(A2532,'R12 Trend'!$A$4:$B$6433,2,0)</f>
        <v>-0.75</v>
      </c>
      <c r="H2532" s="10" t="str">
        <f>IFERROR(VLOOKUP(A2532,'DDS Needs'!$A$4:$F$767,6,0),"")</f>
        <v/>
      </c>
      <c r="I2532" s="1" t="str">
        <f>IFERROR(VLOOKUP(A2532,'WH INV 4-2-2026'!$A$2:$C$2914,3,0),"")</f>
        <v/>
      </c>
      <c r="J2532" s="1" t="e">
        <f>I2532/(C2532/3)</f>
        <v>#VALUE!</v>
      </c>
      <c r="K2532" s="5" t="str">
        <f>IF((I2532&gt;C2532),"X","")</f>
        <v>X</v>
      </c>
      <c r="L2532" s="7">
        <f>(C2532/3)*13</f>
        <v>1.8396226415094343</v>
      </c>
      <c r="M2532" s="7" t="e">
        <f>I2532-L2532</f>
        <v>#VALUE!</v>
      </c>
      <c r="N2532" s="6">
        <f>C2532/$C$2</f>
        <v>1.8315087392043916E-6</v>
      </c>
      <c r="O2532" s="5" t="s">
        <v>27882</v>
      </c>
      <c r="P2532" t="str">
        <f>VLOOKUP(A2532,'External $ Guide'!$A$2:$L$11545,3,0)</f>
        <v>SpecOrder</v>
      </c>
      <c r="Q2532" t="str">
        <f>VLOOKUP(A2532,'External $ Guide'!$A$2:$L$11545,4,0)</f>
        <v>Wholesale</v>
      </c>
      <c r="R2532" t="str">
        <f>VLOOKUP(A2532,'External $ Guide'!$A$2:$L$11545,5,0)</f>
        <v>Active</v>
      </c>
      <c r="S2532" t="str">
        <f>IFERROR(VLOOKUP(A2532,'Broker &amp; Vendor'!$A$2:$C$11545,3,0),"")</f>
        <v>KENTUCKY MIST MOONSHINE INC.</v>
      </c>
      <c r="T2532" t="str">
        <f>IFERROR(VLOOKUP(A2532,'Broker &amp; Vendor'!$A$2:$C$11545,2,0),"")</f>
        <v>OTHER</v>
      </c>
    </row>
    <row r="2533" spans="1:20" x14ac:dyDescent="0.25">
      <c r="A2533" t="s">
        <v>5777</v>
      </c>
      <c r="B2533" t="s">
        <v>1683</v>
      </c>
      <c r="C2533" s="10">
        <v>0.41270943396226417</v>
      </c>
      <c r="D2533" s="10">
        <v>0.41270943396226417</v>
      </c>
      <c r="E2533" s="1">
        <v>4.34</v>
      </c>
      <c r="F2533" s="3">
        <f>((E2533/53)*6)*3</f>
        <v>1.4739622641509433</v>
      </c>
      <c r="G2533" s="4">
        <f>VLOOKUP(A2533,'R12 Trend'!$A$4:$B$6433,2,0)</f>
        <v>-0.72</v>
      </c>
      <c r="H2533" s="10" t="str">
        <f>IFERROR(VLOOKUP(A2533,'DDS Needs'!$A$4:$F$767,6,0),"")</f>
        <v/>
      </c>
      <c r="I2533" s="1">
        <f>IFERROR(VLOOKUP(A2533,'WH INV 4-2-2026'!$A$2:$C$2914,3,0),"")</f>
        <v>0</v>
      </c>
      <c r="J2533" s="1">
        <f>I2533/(C2533/3)</f>
        <v>0</v>
      </c>
      <c r="K2533" s="5" t="str">
        <f>IF((I2533&gt;C2533),"X","")</f>
        <v/>
      </c>
      <c r="L2533" s="7">
        <f>(C2533/3)*13</f>
        <v>1.7884075471698113</v>
      </c>
      <c r="M2533" s="7">
        <f>I2533-L2533</f>
        <v>-1.7884075471698113</v>
      </c>
      <c r="N2533" s="6">
        <f>C2533/$C$2</f>
        <v>1.7805195359049412E-6</v>
      </c>
      <c r="O2533" s="5" t="s">
        <v>27882</v>
      </c>
      <c r="P2533" t="str">
        <f>VLOOKUP(A2533,'External $ Guide'!$A$2:$L$11545,3,0)</f>
        <v>Barrel</v>
      </c>
      <c r="Q2533" t="str">
        <f>VLOOKUP(A2533,'External $ Guide'!$A$2:$L$11545,4,0)</f>
        <v>Wholesale</v>
      </c>
      <c r="R2533" t="str">
        <f>VLOOKUP(A2533,'External $ Guide'!$A$2:$L$11545,5,0)</f>
        <v>Active</v>
      </c>
      <c r="S2533" t="str">
        <f>IFERROR(VLOOKUP(A2533,'Broker &amp; Vendor'!$A$2:$C$11545,3,0),"")</f>
        <v>LUXCO INC</v>
      </c>
      <c r="T2533" t="str">
        <f>IFERROR(VLOOKUP(A2533,'Broker &amp; Vendor'!$A$2:$C$11545,2,0),"")</f>
        <v>RNDC</v>
      </c>
    </row>
    <row r="2534" spans="1:20" x14ac:dyDescent="0.25">
      <c r="A2534" t="s">
        <v>5702</v>
      </c>
      <c r="B2534" t="s">
        <v>1608</v>
      </c>
      <c r="C2534" s="10">
        <v>0.41094339622641507</v>
      </c>
      <c r="D2534" s="10">
        <v>0.41094339622641507</v>
      </c>
      <c r="E2534" s="1">
        <v>4.84</v>
      </c>
      <c r="F2534" s="3">
        <f>((E2534/53)*6)*3</f>
        <v>1.6437735849056603</v>
      </c>
      <c r="G2534" s="4">
        <f>VLOOKUP(A2534,'R12 Trend'!$A$4:$B$6433,2,0)</f>
        <v>-0.75</v>
      </c>
      <c r="H2534" s="10" t="str">
        <f>IFERROR(VLOOKUP(A2534,'DDS Needs'!$A$4:$F$767,6,0),"")</f>
        <v/>
      </c>
      <c r="I2534" s="1" t="str">
        <f>IFERROR(VLOOKUP(A2534,'WH INV 4-2-2026'!$A$2:$C$2914,3,0),"")</f>
        <v/>
      </c>
      <c r="J2534" s="1" t="e">
        <f>I2534/(C2534/3)</f>
        <v>#VALUE!</v>
      </c>
      <c r="K2534" s="5" t="str">
        <f>IF((I2534&gt;C2534),"X","")</f>
        <v>X</v>
      </c>
      <c r="L2534" s="7">
        <f>(C2534/3)*13</f>
        <v>1.780754716981132</v>
      </c>
      <c r="M2534" s="7" t="e">
        <f>I2534-L2534</f>
        <v>#VALUE!</v>
      </c>
      <c r="N2534" s="6">
        <f>C2534/$C$2</f>
        <v>1.7729004595498507E-6</v>
      </c>
      <c r="O2534" s="5" t="s">
        <v>27882</v>
      </c>
      <c r="P2534" t="str">
        <f>VLOOKUP(A2534,'External $ Guide'!$A$2:$L$11545,3,0)</f>
        <v>Barrel</v>
      </c>
      <c r="Q2534" t="str">
        <f>VLOOKUP(A2534,'External $ Guide'!$A$2:$L$11545,4,0)</f>
        <v>Wholesale</v>
      </c>
      <c r="R2534" t="str">
        <f>VLOOKUP(A2534,'External $ Guide'!$A$2:$L$11545,5,0)</f>
        <v>Active</v>
      </c>
      <c r="S2534" t="str">
        <f>IFERROR(VLOOKUP(A2534,'Broker &amp; Vendor'!$A$2:$C$11545,3,0),"")</f>
        <v>LUXCO INC</v>
      </c>
      <c r="T2534" t="str">
        <f>IFERROR(VLOOKUP(A2534,'Broker &amp; Vendor'!$A$2:$C$11545,2,0),"")</f>
        <v>RNDC</v>
      </c>
    </row>
    <row r="2535" spans="1:20" x14ac:dyDescent="0.25">
      <c r="A2535" t="s">
        <v>5633</v>
      </c>
      <c r="B2535" t="s">
        <v>1539</v>
      </c>
      <c r="C2535" s="10">
        <v>0.40754716981132078</v>
      </c>
      <c r="D2535" s="10">
        <v>0.40754716981132078</v>
      </c>
      <c r="E2535" s="1">
        <v>1</v>
      </c>
      <c r="F2535" s="3">
        <f>((E2535/53)*6)*3</f>
        <v>0.339622641509434</v>
      </c>
      <c r="G2535" s="4">
        <f>VLOOKUP(A2535,'R12 Trend'!$A$4:$B$6433,2,0)</f>
        <v>0.27</v>
      </c>
      <c r="H2535" s="10" t="str">
        <f>IFERROR(VLOOKUP(A2535,'DDS Needs'!$A$4:$F$767,6,0),"")</f>
        <v/>
      </c>
      <c r="I2535" s="1">
        <f>IFERROR(VLOOKUP(A2535,'WH INV 4-2-2026'!$A$2:$C$2914,3,0),"")</f>
        <v>0</v>
      </c>
      <c r="J2535" s="1">
        <f>I2535/(C2535/3)</f>
        <v>0</v>
      </c>
      <c r="K2535" s="5" t="str">
        <f>IF((I2535&gt;C2535),"X","")</f>
        <v/>
      </c>
      <c r="L2535" s="7">
        <f>(C2535/3)*13</f>
        <v>1.7660377358490567</v>
      </c>
      <c r="M2535" s="7">
        <f>I2535-L2535</f>
        <v>-1.7660377358490567</v>
      </c>
      <c r="N2535" s="6">
        <f>C2535/$C$2</f>
        <v>1.7582483896362158E-6</v>
      </c>
      <c r="O2535" s="5" t="s">
        <v>27882</v>
      </c>
      <c r="P2535" t="str">
        <f>VLOOKUP(A2535,'External $ Guide'!$A$2:$L$11545,3,0)</f>
        <v>Allocated1</v>
      </c>
      <c r="Q2535" t="str">
        <f>VLOOKUP(A2535,'External $ Guide'!$A$2:$L$11545,4,0)</f>
        <v>Wholesale</v>
      </c>
      <c r="R2535" t="str">
        <f>VLOOKUP(A2535,'External $ Guide'!$A$2:$L$11545,5,0)</f>
        <v>Active</v>
      </c>
      <c r="S2535" t="str">
        <f>IFERROR(VLOOKUP(A2535,'Broker &amp; Vendor'!$A$2:$C$11545,3,0),"")</f>
        <v>BROWN FOREMAN CORP</v>
      </c>
      <c r="T2535" t="str">
        <f>IFERROR(VLOOKUP(A2535,'Broker &amp; Vendor'!$A$2:$C$11545,2,0),"")</f>
        <v>UNITED</v>
      </c>
    </row>
    <row r="2536" spans="1:20" x14ac:dyDescent="0.25">
      <c r="A2536" t="s">
        <v>6462</v>
      </c>
      <c r="B2536" t="s">
        <v>2368</v>
      </c>
      <c r="C2536" s="10">
        <v>0.40754716981132078</v>
      </c>
      <c r="D2536" s="10">
        <v>0.40754716981132078</v>
      </c>
      <c r="E2536" s="1">
        <v>1</v>
      </c>
      <c r="F2536" s="3">
        <f>((E2536/53)*6)*3</f>
        <v>0.339622641509434</v>
      </c>
      <c r="G2536" s="4">
        <f>VLOOKUP(A2536,'R12 Trend'!$A$4:$B$6433,2,0)</f>
        <v>0.36</v>
      </c>
      <c r="H2536" s="10" t="str">
        <f>IFERROR(VLOOKUP(A2536,'DDS Needs'!$A$4:$F$767,6,0),"")</f>
        <v/>
      </c>
      <c r="I2536" s="1">
        <f>IFERROR(VLOOKUP(A2536,'WH INV 4-2-2026'!$A$2:$C$2914,3,0),"")</f>
        <v>23</v>
      </c>
      <c r="J2536" s="1">
        <f>I2536/(C2536/3)</f>
        <v>169.30555555555557</v>
      </c>
      <c r="K2536" s="5" t="str">
        <f>IF((I2536&gt;C2536),"X","")</f>
        <v>X</v>
      </c>
      <c r="L2536" s="7">
        <f>(C2536/3)*13</f>
        <v>1.7660377358490567</v>
      </c>
      <c r="M2536" s="7">
        <f>I2536-L2536</f>
        <v>21.233962264150943</v>
      </c>
      <c r="N2536" s="6">
        <f>C2536/$C$2</f>
        <v>1.7582483896362158E-6</v>
      </c>
      <c r="O2536" s="5" t="s">
        <v>27882</v>
      </c>
      <c r="P2536" t="str">
        <f>VLOOKUP(A2536,'External $ Guide'!$A$2:$L$11545,3,0)</f>
        <v>Replenish</v>
      </c>
      <c r="Q2536" t="str">
        <f>VLOOKUP(A2536,'External $ Guide'!$A$2:$L$11545,4,0)</f>
        <v>Retail</v>
      </c>
      <c r="R2536" t="str">
        <f>VLOOKUP(A2536,'External $ Guide'!$A$2:$L$11545,5,0)</f>
        <v>Active</v>
      </c>
      <c r="S2536" t="str">
        <f>IFERROR(VLOOKUP(A2536,'Broker &amp; Vendor'!$A$2:$C$11545,3,0),"")</f>
        <v>MADVINES &amp; SPIRITS INC.</v>
      </c>
      <c r="T2536" t="str">
        <f>IFERROR(VLOOKUP(A2536,'Broker &amp; Vendor'!$A$2:$C$11545,2,0),"")</f>
        <v>MADVINES</v>
      </c>
    </row>
    <row r="2537" spans="1:20" x14ac:dyDescent="0.25">
      <c r="A2537" t="s">
        <v>5353</v>
      </c>
      <c r="B2537" t="s">
        <v>1259</v>
      </c>
      <c r="C2537" s="10">
        <v>0.40754716981132078</v>
      </c>
      <c r="D2537" s="10">
        <v>0.40754716981132078</v>
      </c>
      <c r="E2537" s="1">
        <v>1</v>
      </c>
      <c r="F2537" s="3">
        <f>((E2537/53)*6)*3</f>
        <v>0.339622641509434</v>
      </c>
      <c r="G2537" s="4">
        <f>VLOOKUP(A2537,'R12 Trend'!$A$4:$B$6433,2,0)</f>
        <v>0.51</v>
      </c>
      <c r="H2537" s="10" t="str">
        <f>IFERROR(VLOOKUP(A2537,'DDS Needs'!$A$4:$F$767,6,0),"")</f>
        <v/>
      </c>
      <c r="I2537" s="1">
        <f>IFERROR(VLOOKUP(A2537,'WH INV 4-2-2026'!$A$2:$C$2914,3,0),"")</f>
        <v>0.33333299999999999</v>
      </c>
      <c r="J2537" s="1">
        <f>I2537/(C2537/3)</f>
        <v>2.4537012499999999</v>
      </c>
      <c r="K2537" s="5" t="str">
        <f>IF((I2537&gt;C2537),"X","")</f>
        <v/>
      </c>
      <c r="L2537" s="7">
        <f>(C2537/3)*13</f>
        <v>1.7660377358490567</v>
      </c>
      <c r="M2537" s="7">
        <f>I2537-L2537</f>
        <v>-1.4327047358490566</v>
      </c>
      <c r="N2537" s="6">
        <f>C2537/$C$2</f>
        <v>1.7582483896362158E-6</v>
      </c>
      <c r="O2537" s="5" t="s">
        <v>27882</v>
      </c>
      <c r="P2537" t="str">
        <f>VLOOKUP(A2537,'External $ Guide'!$A$2:$L$11545,3,0)</f>
        <v>Allocated1</v>
      </c>
      <c r="Q2537" t="str">
        <f>VLOOKUP(A2537,'External $ Guide'!$A$2:$L$11545,4,0)</f>
        <v>Special order</v>
      </c>
      <c r="R2537" t="str">
        <f>VLOOKUP(A2537,'External $ Guide'!$A$2:$L$11545,5,0)</f>
        <v>Active</v>
      </c>
      <c r="S2537" t="str">
        <f>IFERROR(VLOOKUP(A2537,'Broker &amp; Vendor'!$A$2:$C$11545,3,0),"")</f>
        <v>CHATHAM IMPORTS INC.</v>
      </c>
      <c r="T2537" t="str">
        <f>IFERROR(VLOOKUP(A2537,'Broker &amp; Vendor'!$A$2:$C$11545,2,0),"")</f>
        <v>SGWS- TRANSATLANTIC DIVISION</v>
      </c>
    </row>
    <row r="2538" spans="1:20" x14ac:dyDescent="0.25">
      <c r="A2538" t="s">
        <v>7311</v>
      </c>
      <c r="B2538" t="s">
        <v>3217</v>
      </c>
      <c r="C2538" s="10">
        <v>0.40652830188679245</v>
      </c>
      <c r="D2538" s="10">
        <v>0.40652830188679245</v>
      </c>
      <c r="E2538" s="1">
        <v>1.33</v>
      </c>
      <c r="F2538" s="3">
        <f>((E2538/53)*6)*3</f>
        <v>0.45169811320754716</v>
      </c>
      <c r="G2538" s="4">
        <f>VLOOKUP(A2538,'R12 Trend'!$A$4:$B$6433,2,0)</f>
        <v>-0.1</v>
      </c>
      <c r="H2538" s="10" t="str">
        <f>IFERROR(VLOOKUP(A2538,'DDS Needs'!$A$4:$F$767,6,0),"")</f>
        <v/>
      </c>
      <c r="I2538" s="1" t="str">
        <f>IFERROR(VLOOKUP(A2538,'WH INV 4-2-2026'!$A$2:$C$2914,3,0),"")</f>
        <v/>
      </c>
      <c r="J2538" s="1" t="e">
        <f>I2538/(C2538/3)</f>
        <v>#VALUE!</v>
      </c>
      <c r="K2538" s="5" t="str">
        <f>IF((I2538&gt;C2538),"X","")</f>
        <v>X</v>
      </c>
      <c r="L2538" s="7">
        <f>(C2538/3)*13</f>
        <v>1.7616226415094338</v>
      </c>
      <c r="M2538" s="7" t="e">
        <f>I2538-L2538</f>
        <v>#VALUE!</v>
      </c>
      <c r="N2538" s="6">
        <f>C2538/$C$2</f>
        <v>1.7538527686621253E-6</v>
      </c>
      <c r="O2538" s="5" t="s">
        <v>27882</v>
      </c>
      <c r="P2538" t="str">
        <f>VLOOKUP(A2538,'External $ Guide'!$A$2:$L$11545,3,0)</f>
        <v>NoReplen</v>
      </c>
      <c r="Q2538" t="str">
        <f>VLOOKUP(A2538,'External $ Guide'!$A$2:$L$11545,4,0)</f>
        <v>Retail</v>
      </c>
      <c r="R2538" t="str">
        <f>VLOOKUP(A2538,'External $ Guide'!$A$2:$L$11545,5,0)</f>
        <v>Active</v>
      </c>
      <c r="S2538" t="str">
        <f>IFERROR(VLOOKUP(A2538,'Broker &amp; Vendor'!$A$2:$C$11545,3,0),"")</f>
        <v>BROWN FOREMAN CORP</v>
      </c>
      <c r="T2538" t="str">
        <f>IFERROR(VLOOKUP(A2538,'Broker &amp; Vendor'!$A$2:$C$11545,2,0),"")</f>
        <v>UNITED</v>
      </c>
    </row>
    <row r="2539" spans="1:20" x14ac:dyDescent="0.25">
      <c r="A2539" t="s">
        <v>5576</v>
      </c>
      <c r="B2539" t="s">
        <v>1482</v>
      </c>
      <c r="C2539" s="10">
        <v>0.40265660377358498</v>
      </c>
      <c r="D2539" s="10">
        <v>0.40265660377358498</v>
      </c>
      <c r="E2539" s="1">
        <v>2.08</v>
      </c>
      <c r="F2539" s="3">
        <f>((E2539/53)*6)*3</f>
        <v>0.70641509433962268</v>
      </c>
      <c r="G2539" s="4">
        <f>VLOOKUP(A2539,'R12 Trend'!$A$4:$B$6433,2,0)</f>
        <v>-0.43</v>
      </c>
      <c r="H2539" s="10" t="str">
        <f>IFERROR(VLOOKUP(A2539,'DDS Needs'!$A$4:$F$767,6,0),"")</f>
        <v/>
      </c>
      <c r="I2539" s="1">
        <f>IFERROR(VLOOKUP(A2539,'WH INV 4-2-2026'!$A$2:$C$2914,3,0),"")</f>
        <v>0.91666700000000001</v>
      </c>
      <c r="J2539" s="1">
        <f>I2539/(C2539/3)</f>
        <v>6.8296433591992782</v>
      </c>
      <c r="K2539" s="5" t="str">
        <f>IF((I2539&gt;C2539),"X","")</f>
        <v>X</v>
      </c>
      <c r="L2539" s="7">
        <f>(C2539/3)*13</f>
        <v>1.7448452830188683</v>
      </c>
      <c r="M2539" s="7">
        <f>I2539-L2539</f>
        <v>-0.82817828301886831</v>
      </c>
      <c r="N2539" s="6">
        <f>C2539/$C$2</f>
        <v>1.7371494089605815E-6</v>
      </c>
      <c r="O2539" s="5" t="s">
        <v>27882</v>
      </c>
      <c r="P2539" t="str">
        <f>VLOOKUP(A2539,'External $ Guide'!$A$2:$L$11545,3,0)</f>
        <v>SpecOrder</v>
      </c>
      <c r="Q2539" t="str">
        <f>VLOOKUP(A2539,'External $ Guide'!$A$2:$L$11545,4,0)</f>
        <v>Wholesale</v>
      </c>
      <c r="R2539" t="str">
        <f>VLOOKUP(A2539,'External $ Guide'!$A$2:$L$11545,5,0)</f>
        <v>Active</v>
      </c>
      <c r="S2539" t="str">
        <f>IFERROR(VLOOKUP(A2539,'Broker &amp; Vendor'!$A$2:$C$11545,3,0),"")</f>
        <v>GIBSON DISTILLING INC.</v>
      </c>
      <c r="T2539" t="str">
        <f>IFERROR(VLOOKUP(A2539,'Broker &amp; Vendor'!$A$2:$C$11545,2,0),"")</f>
        <v>OTHER</v>
      </c>
    </row>
    <row r="2540" spans="1:20" x14ac:dyDescent="0.25">
      <c r="A2540" t="s">
        <v>6323</v>
      </c>
      <c r="B2540" t="s">
        <v>2229</v>
      </c>
      <c r="C2540" s="10">
        <v>0.40245283018867933</v>
      </c>
      <c r="D2540" s="10">
        <v>0.40245283018867933</v>
      </c>
      <c r="E2540" s="1">
        <v>1.5</v>
      </c>
      <c r="F2540" s="3">
        <f>((E2540/53)*6)*3</f>
        <v>0.50943396226415105</v>
      </c>
      <c r="G2540" s="4">
        <f>VLOOKUP(A2540,'R12 Trend'!$A$4:$B$6433,2,0)</f>
        <v>-0.21</v>
      </c>
      <c r="H2540" s="10" t="str">
        <f>IFERROR(VLOOKUP(A2540,'DDS Needs'!$A$4:$F$767,6,0),"")</f>
        <v/>
      </c>
      <c r="I2540" s="1" t="str">
        <f>IFERROR(VLOOKUP(A2540,'WH INV 4-2-2026'!$A$2:$C$2914,3,0),"")</f>
        <v/>
      </c>
      <c r="J2540" s="1" t="e">
        <f>I2540/(C2540/3)</f>
        <v>#VALUE!</v>
      </c>
      <c r="K2540" s="5" t="str">
        <f>IF((I2540&gt;C2540),"X","")</f>
        <v>X</v>
      </c>
      <c r="L2540" s="7">
        <f>(C2540/3)*13</f>
        <v>1.7439622641509436</v>
      </c>
      <c r="M2540" s="7" t="e">
        <f>I2540-L2540</f>
        <v>#VALUE!</v>
      </c>
      <c r="N2540" s="6">
        <f>C2540/$C$2</f>
        <v>1.7362702847657633E-6</v>
      </c>
      <c r="O2540" s="5" t="s">
        <v>27882</v>
      </c>
      <c r="P2540" t="str">
        <f>VLOOKUP(A2540,'External $ Guide'!$A$2:$L$11545,3,0)</f>
        <v>Replenish</v>
      </c>
      <c r="Q2540" t="str">
        <f>VLOOKUP(A2540,'External $ Guide'!$A$2:$L$11545,4,0)</f>
        <v>Retail</v>
      </c>
      <c r="R2540" t="str">
        <f>VLOOKUP(A2540,'External $ Guide'!$A$2:$L$11545,5,0)</f>
        <v>Active</v>
      </c>
      <c r="S2540" t="str">
        <f>IFERROR(VLOOKUP(A2540,'Broker &amp; Vendor'!$A$2:$C$11545,3,0),"")</f>
        <v>MADVINES &amp; SPIRITS INC.</v>
      </c>
      <c r="T2540" t="str">
        <f>IFERROR(VLOOKUP(A2540,'Broker &amp; Vendor'!$A$2:$C$11545,2,0),"")</f>
        <v>MADVINES</v>
      </c>
    </row>
    <row r="2541" spans="1:20" x14ac:dyDescent="0.25">
      <c r="A2541" t="s">
        <v>9255</v>
      </c>
      <c r="B2541" t="s">
        <v>10614</v>
      </c>
      <c r="C2541" s="10">
        <v>0.4</v>
      </c>
      <c r="D2541" s="10">
        <v>0.4</v>
      </c>
      <c r="E2541">
        <v>1</v>
      </c>
      <c r="G2541" s="4"/>
      <c r="H2541" s="10" t="str">
        <f>IFERROR(VLOOKUP(A2541,'DDS Needs'!$A$4:$F$767,6,0),"")</f>
        <v/>
      </c>
      <c r="I2541" s="1" t="str">
        <f>IFERROR(VLOOKUP(A2541,'WH INV 4-2-2026'!$A$2:$C$2914,3,0),"")</f>
        <v/>
      </c>
      <c r="J2541" s="1" t="e">
        <f>I2541/(C2541/3)</f>
        <v>#VALUE!</v>
      </c>
      <c r="K2541" s="5" t="str">
        <f>IF((I2541&gt;C2541),"X","")</f>
        <v>X</v>
      </c>
      <c r="L2541" s="7">
        <f>(C2541/3)*13</f>
        <v>1.7333333333333334</v>
      </c>
      <c r="M2541" s="7" t="e">
        <f>I2541-L2541</f>
        <v>#VALUE!</v>
      </c>
      <c r="N2541" s="6">
        <f>C2541/$C$2</f>
        <v>1.7256882342725821E-6</v>
      </c>
      <c r="O2541" s="5" t="s">
        <v>27882</v>
      </c>
      <c r="P2541" t="str">
        <f>VLOOKUP(A2541,'External $ Guide'!$A$2:$L$11545,3,0)</f>
        <v>SpecOrder</v>
      </c>
      <c r="Q2541" t="str">
        <f>VLOOKUP(A2541,'External $ Guide'!$A$2:$L$11545,4,0)</f>
        <v>Wholesale</v>
      </c>
      <c r="R2541" t="str">
        <f>VLOOKUP(A2541,'External $ Guide'!$A$2:$L$11545,5,0)</f>
        <v>Active</v>
      </c>
      <c r="S2541" t="str">
        <f>IFERROR(VLOOKUP(A2541,'Broker &amp; Vendor'!$A$2:$C$11545,3,0),"")</f>
        <v>SPEAKEASY SPIRITS LLC.</v>
      </c>
      <c r="T2541" t="str">
        <f>IFERROR(VLOOKUP(A2541,'Broker &amp; Vendor'!$A$2:$C$11545,2,0),"")</f>
        <v>RNDC</v>
      </c>
    </row>
    <row r="2542" spans="1:20" x14ac:dyDescent="0.25">
      <c r="A2542" t="s">
        <v>5898</v>
      </c>
      <c r="B2542" t="s">
        <v>1804</v>
      </c>
      <c r="C2542" s="10">
        <v>0.39667924528301873</v>
      </c>
      <c r="D2542" s="10">
        <v>0.39667924528301873</v>
      </c>
      <c r="E2542" s="1">
        <v>5.84</v>
      </c>
      <c r="F2542" s="3">
        <f>((E2542/53)*6)*3</f>
        <v>1.9833962264150942</v>
      </c>
      <c r="G2542" s="4">
        <f>VLOOKUP(A2542,'R12 Trend'!$A$4:$B$6433,2,0)</f>
        <v>-0.8</v>
      </c>
      <c r="H2542" s="10" t="str">
        <f>IFERROR(VLOOKUP(A2542,'DDS Needs'!$A$4:$F$767,6,0),"")</f>
        <v/>
      </c>
      <c r="I2542" s="1" t="str">
        <f>IFERROR(VLOOKUP(A2542,'WH INV 4-2-2026'!$A$2:$C$2914,3,0),"")</f>
        <v/>
      </c>
      <c r="J2542" s="1" t="e">
        <f>I2542/(C2542/3)</f>
        <v>#VALUE!</v>
      </c>
      <c r="K2542" s="5" t="str">
        <f>IF((I2542&gt;C2542),"X","")</f>
        <v>X</v>
      </c>
      <c r="L2542" s="7">
        <f>(C2542/3)*13</f>
        <v>1.7189433962264145</v>
      </c>
      <c r="M2542" s="7" t="e">
        <f>I2542-L2542</f>
        <v>#VALUE!</v>
      </c>
      <c r="N2542" s="6">
        <f>C2542/$C$2</f>
        <v>1.7113617659125826E-6</v>
      </c>
      <c r="O2542" s="5" t="s">
        <v>27882</v>
      </c>
      <c r="P2542" t="str">
        <f>VLOOKUP(A2542,'External $ Guide'!$A$2:$L$11545,3,0)</f>
        <v>Allocated1</v>
      </c>
      <c r="Q2542" t="str">
        <f>VLOOKUP(A2542,'External $ Guide'!$A$2:$L$11545,4,0)</f>
        <v>Retail</v>
      </c>
      <c r="R2542" t="str">
        <f>VLOOKUP(A2542,'External $ Guide'!$A$2:$L$11545,5,0)</f>
        <v>Active</v>
      </c>
      <c r="S2542" t="str">
        <f>IFERROR(VLOOKUP(A2542,'Broker &amp; Vendor'!$A$2:$C$11545,3,0),"")</f>
        <v>CONSTELLATION BRANDS INC.</v>
      </c>
      <c r="T2542" t="str">
        <f>IFERROR(VLOOKUP(A2542,'Broker &amp; Vendor'!$A$2:$C$11545,2,0),"")</f>
        <v>SGWS- CHAMPION DIVISION</v>
      </c>
    </row>
    <row r="2543" spans="1:20" x14ac:dyDescent="0.25">
      <c r="A2543" t="s">
        <v>5735</v>
      </c>
      <c r="B2543" t="s">
        <v>1641</v>
      </c>
      <c r="C2543" s="10">
        <v>0.39297735849056603</v>
      </c>
      <c r="D2543" s="10">
        <v>0.39297735849056603</v>
      </c>
      <c r="E2543" s="1">
        <v>1.33</v>
      </c>
      <c r="F2543" s="3">
        <f>((E2543/53)*6)*3</f>
        <v>0.45169811320754716</v>
      </c>
      <c r="G2543" s="4">
        <f>VLOOKUP(A2543,'R12 Trend'!$A$4:$B$6433,2,0)</f>
        <v>-0.13</v>
      </c>
      <c r="H2543" s="10" t="str">
        <f>IFERROR(VLOOKUP(A2543,'DDS Needs'!$A$4:$F$767,6,0),"")</f>
        <v/>
      </c>
      <c r="I2543" s="1">
        <f>IFERROR(VLOOKUP(A2543,'WH INV 4-2-2026'!$A$2:$C$2914,3,0),"")</f>
        <v>0</v>
      </c>
      <c r="J2543" s="1">
        <f>I2543/(C2543/3)</f>
        <v>0</v>
      </c>
      <c r="K2543" s="5" t="str">
        <f>IF((I2543&gt;C2543),"X","")</f>
        <v/>
      </c>
      <c r="L2543" s="7">
        <f>(C2543/3)*13</f>
        <v>1.7029018867924528</v>
      </c>
      <c r="M2543" s="7">
        <f>I2543-L2543</f>
        <v>-1.7029018867924528</v>
      </c>
      <c r="N2543" s="6">
        <f>C2543/$C$2</f>
        <v>1.6953910097067209E-6</v>
      </c>
      <c r="O2543" s="5" t="s">
        <v>27882</v>
      </c>
      <c r="P2543" t="str">
        <f>VLOOKUP(A2543,'External $ Guide'!$A$2:$L$11545,3,0)</f>
        <v>SpecOrder</v>
      </c>
      <c r="Q2543" t="str">
        <f>VLOOKUP(A2543,'External $ Guide'!$A$2:$L$11545,4,0)</f>
        <v>Wholesale</v>
      </c>
      <c r="R2543" t="str">
        <f>VLOOKUP(A2543,'External $ Guide'!$A$2:$L$11545,5,0)</f>
        <v>Active</v>
      </c>
      <c r="S2543" t="str">
        <f>IFERROR(VLOOKUP(A2543,'Broker &amp; Vendor'!$A$2:$C$11545,3,0),"")</f>
        <v>JOHN EMERALD DISTILLING</v>
      </c>
      <c r="T2543" t="str">
        <f>IFERROR(VLOOKUP(A2543,'Broker &amp; Vendor'!$A$2:$C$11545,2,0),"")</f>
        <v>UNITED</v>
      </c>
    </row>
    <row r="2544" spans="1:20" x14ac:dyDescent="0.25">
      <c r="A2544" t="s">
        <v>5638</v>
      </c>
      <c r="B2544" t="s">
        <v>1544</v>
      </c>
      <c r="C2544" s="10">
        <v>0.37983396226415095</v>
      </c>
      <c r="D2544" s="10">
        <v>0.37983396226415095</v>
      </c>
      <c r="E2544" s="1">
        <v>2.33</v>
      </c>
      <c r="F2544" s="3">
        <f>((E2544/53)*6)*3</f>
        <v>0.79132075471698116</v>
      </c>
      <c r="G2544" s="4">
        <f>VLOOKUP(A2544,'R12 Trend'!$A$4:$B$6433,2,0)</f>
        <v>-0.52</v>
      </c>
      <c r="H2544" s="10" t="str">
        <f>IFERROR(VLOOKUP(A2544,'DDS Needs'!$A$4:$F$767,6,0),"")</f>
        <v/>
      </c>
      <c r="I2544" s="1">
        <f>IFERROR(VLOOKUP(A2544,'WH INV 4-2-2026'!$A$2:$C$2914,3,0),"")</f>
        <v>37</v>
      </c>
      <c r="J2544" s="1">
        <f>I2544/(C2544/3)</f>
        <v>292.2329518359561</v>
      </c>
      <c r="K2544" s="5" t="str">
        <f>IF((I2544&gt;C2544),"X","")</f>
        <v>X</v>
      </c>
      <c r="L2544" s="7">
        <f>(C2544/3)*13</f>
        <v>1.6459471698113208</v>
      </c>
      <c r="M2544" s="7">
        <f>I2544-L2544</f>
        <v>35.354052830188678</v>
      </c>
      <c r="N2544" s="6">
        <f>C2544/$C$2</f>
        <v>1.638687499140953E-6</v>
      </c>
      <c r="O2544" s="5" t="s">
        <v>27882</v>
      </c>
      <c r="P2544" t="str">
        <f>VLOOKUP(A2544,'External $ Guide'!$A$2:$L$11545,3,0)</f>
        <v>Allocated1</v>
      </c>
      <c r="Q2544" t="str">
        <f>VLOOKUP(A2544,'External $ Guide'!$A$2:$L$11545,4,0)</f>
        <v>Special order</v>
      </c>
      <c r="R2544" t="str">
        <f>VLOOKUP(A2544,'External $ Guide'!$A$2:$L$11545,5,0)</f>
        <v>Active</v>
      </c>
      <c r="S2544" t="str">
        <f>IFERROR(VLOOKUP(A2544,'Broker &amp; Vendor'!$A$2:$C$11545,3,0),"")</f>
        <v>THE EDRINGTON GROUP USA LLC</v>
      </c>
      <c r="T2544" t="str">
        <f>IFERROR(VLOOKUP(A2544,'Broker &amp; Vendor'!$A$2:$C$11545,2,0),"")</f>
        <v>RNDC</v>
      </c>
    </row>
    <row r="2545" spans="1:20" x14ac:dyDescent="0.25">
      <c r="A2545" t="s">
        <v>5853</v>
      </c>
      <c r="B2545" t="s">
        <v>1759</v>
      </c>
      <c r="C2545" s="10">
        <v>0.37358490566037733</v>
      </c>
      <c r="D2545" s="10">
        <v>0.37358490566037733</v>
      </c>
      <c r="E2545" s="1">
        <v>5.5</v>
      </c>
      <c r="F2545" s="3">
        <f>((E2545/53)*6)*3</f>
        <v>1.867924528301887</v>
      </c>
      <c r="G2545" s="4">
        <f>VLOOKUP(A2545,'R12 Trend'!$A$4:$B$6433,2,0)</f>
        <v>-0.8</v>
      </c>
      <c r="H2545" s="10" t="str">
        <f>IFERROR(VLOOKUP(A2545,'DDS Needs'!$A$4:$F$767,6,0),"")</f>
        <v/>
      </c>
      <c r="I2545" s="1" t="str">
        <f>IFERROR(VLOOKUP(A2545,'WH INV 4-2-2026'!$A$2:$C$2914,3,0),"")</f>
        <v/>
      </c>
      <c r="J2545" s="1" t="e">
        <f>I2545/(C2545/3)</f>
        <v>#VALUE!</v>
      </c>
      <c r="K2545" s="5" t="str">
        <f>IF((I2545&gt;C2545),"X","")</f>
        <v>X</v>
      </c>
      <c r="L2545" s="7">
        <f>(C2545/3)*13</f>
        <v>1.6188679245283017</v>
      </c>
      <c r="M2545" s="7" t="e">
        <f>I2545-L2545</f>
        <v>#VALUE!</v>
      </c>
      <c r="N2545" s="6">
        <f>C2545/$C$2</f>
        <v>1.6117276904998642E-6</v>
      </c>
      <c r="O2545" s="5" t="s">
        <v>27882</v>
      </c>
      <c r="P2545" t="str">
        <f>VLOOKUP(A2545,'External $ Guide'!$A$2:$L$11545,3,0)</f>
        <v>Barrel</v>
      </c>
      <c r="Q2545" t="str">
        <f>VLOOKUP(A2545,'External $ Guide'!$A$2:$L$11545,4,0)</f>
        <v>Wholesale</v>
      </c>
      <c r="R2545" t="str">
        <f>VLOOKUP(A2545,'External $ Guide'!$A$2:$L$11545,5,0)</f>
        <v>Active</v>
      </c>
      <c r="S2545" t="str">
        <f>IFERROR(VLOOKUP(A2545,'Broker &amp; Vendor'!$A$2:$C$11545,3,0),"")</f>
        <v>LUXCO INC</v>
      </c>
      <c r="T2545" t="str">
        <f>IFERROR(VLOOKUP(A2545,'Broker &amp; Vendor'!$A$2:$C$11545,2,0),"")</f>
        <v>RNDC</v>
      </c>
    </row>
    <row r="2546" spans="1:20" x14ac:dyDescent="0.25">
      <c r="A2546" t="s">
        <v>6298</v>
      </c>
      <c r="B2546" t="s">
        <v>2204</v>
      </c>
      <c r="C2546" s="10">
        <v>0.37178490566037736</v>
      </c>
      <c r="D2546" s="10">
        <v>0.37178490566037736</v>
      </c>
      <c r="E2546" s="1">
        <v>2.67</v>
      </c>
      <c r="F2546" s="3">
        <f>((E2546/53)*6)*3</f>
        <v>0.90679245283018861</v>
      </c>
      <c r="G2546" s="4">
        <f>VLOOKUP(A2546,'R12 Trend'!$A$4:$B$6433,2,0)</f>
        <v>-0.59</v>
      </c>
      <c r="H2546" s="10" t="str">
        <f>IFERROR(VLOOKUP(A2546,'DDS Needs'!$A$4:$F$767,6,0),"")</f>
        <v/>
      </c>
      <c r="I2546" s="1">
        <f>IFERROR(VLOOKUP(A2546,'WH INV 4-2-2026'!$A$2:$C$2914,3,0),"")</f>
        <v>22</v>
      </c>
      <c r="J2546" s="1">
        <f>I2546/(C2546/3)</f>
        <v>177.52199993910051</v>
      </c>
      <c r="K2546" s="5" t="str">
        <f>IF((I2546&gt;C2546),"X","")</f>
        <v>X</v>
      </c>
      <c r="L2546" s="7">
        <f>(C2546/3)*13</f>
        <v>1.6110679245283019</v>
      </c>
      <c r="M2546" s="7">
        <f>I2546-L2546</f>
        <v>20.388932075471697</v>
      </c>
      <c r="N2546" s="6">
        <f>C2546/$C$2</f>
        <v>1.6039620934456378E-6</v>
      </c>
      <c r="O2546" s="5" t="s">
        <v>27882</v>
      </c>
      <c r="P2546" t="str">
        <f>VLOOKUP(A2546,'External $ Guide'!$A$2:$L$11545,3,0)</f>
        <v>NoReplen</v>
      </c>
      <c r="Q2546" t="str">
        <f>VLOOKUP(A2546,'External $ Guide'!$A$2:$L$11545,4,0)</f>
        <v>Retail</v>
      </c>
      <c r="R2546" t="str">
        <f>VLOOKUP(A2546,'External $ Guide'!$A$2:$L$11545,5,0)</f>
        <v>Active</v>
      </c>
      <c r="S2546" t="str">
        <f>IFERROR(VLOOKUP(A2546,'Broker &amp; Vendor'!$A$2:$C$11545,3,0),"")</f>
        <v>WILLIAM GRANT AND SONS</v>
      </c>
      <c r="T2546" t="str">
        <f>IFERROR(VLOOKUP(A2546,'Broker &amp; Vendor'!$A$2:$C$11545,2,0),"")</f>
        <v>RNDC</v>
      </c>
    </row>
    <row r="2547" spans="1:20" x14ac:dyDescent="0.25">
      <c r="A2547" t="s">
        <v>5706</v>
      </c>
      <c r="B2547" t="s">
        <v>1612</v>
      </c>
      <c r="C2547" s="10">
        <v>0.35405660377358489</v>
      </c>
      <c r="D2547" s="10">
        <v>0.35405660377358489</v>
      </c>
      <c r="E2547" s="1">
        <v>4.17</v>
      </c>
      <c r="F2547" s="3">
        <f>((E2547/53)*6)*3</f>
        <v>1.4162264150943396</v>
      </c>
      <c r="G2547" s="4">
        <f>VLOOKUP(A2547,'R12 Trend'!$A$4:$B$6433,2,0)</f>
        <v>-0.75</v>
      </c>
      <c r="H2547" s="10" t="str">
        <f>IFERROR(VLOOKUP(A2547,'DDS Needs'!$A$4:$F$767,6,0),"")</f>
        <v/>
      </c>
      <c r="I2547" s="1" t="str">
        <f>IFERROR(VLOOKUP(A2547,'WH INV 4-2-2026'!$A$2:$C$2914,3,0),"")</f>
        <v/>
      </c>
      <c r="J2547" s="1" t="e">
        <f>I2547/(C2547/3)</f>
        <v>#VALUE!</v>
      </c>
      <c r="K2547" s="5" t="str">
        <f>IF((I2547&gt;C2547),"X","")</f>
        <v>X</v>
      </c>
      <c r="L2547" s="7">
        <f>(C2547/3)*13</f>
        <v>1.534245283018868</v>
      </c>
      <c r="M2547" s="7" t="e">
        <f>I2547-L2547</f>
        <v>#VALUE!</v>
      </c>
      <c r="N2547" s="6">
        <f>C2547/$C$2</f>
        <v>1.5274782884964623E-6</v>
      </c>
      <c r="O2547" s="5" t="s">
        <v>27882</v>
      </c>
      <c r="P2547" t="str">
        <f>VLOOKUP(A2547,'External $ Guide'!$A$2:$L$11545,3,0)</f>
        <v>SpecOrder</v>
      </c>
      <c r="Q2547" t="str">
        <f>VLOOKUP(A2547,'External $ Guide'!$A$2:$L$11545,4,0)</f>
        <v>Wholesale</v>
      </c>
      <c r="R2547" t="str">
        <f>VLOOKUP(A2547,'External $ Guide'!$A$2:$L$11545,5,0)</f>
        <v>Active</v>
      </c>
      <c r="S2547" t="str">
        <f>IFERROR(VLOOKUP(A2547,'Broker &amp; Vendor'!$A$2:$C$11545,3,0),"")</f>
        <v>PARK STREET IMPORTS /</v>
      </c>
      <c r="T2547" t="str">
        <f>IFERROR(VLOOKUP(A2547,'Broker &amp; Vendor'!$A$2:$C$11545,2,0),"")</f>
        <v>SGWS- TRANSATLANTIC DIVISION</v>
      </c>
    </row>
    <row r="2548" spans="1:20" x14ac:dyDescent="0.25">
      <c r="A2548" t="s">
        <v>5927</v>
      </c>
      <c r="B2548" t="s">
        <v>1833</v>
      </c>
      <c r="C2548" s="10">
        <v>0.34981132075471705</v>
      </c>
      <c r="D2548" s="10">
        <v>0.34981132075471705</v>
      </c>
      <c r="E2548" s="1">
        <v>1</v>
      </c>
      <c r="F2548" s="3">
        <f>((E2548/53)*6)*3</f>
        <v>0.339622641509434</v>
      </c>
      <c r="G2548" s="4">
        <f>VLOOKUP(A2548,'R12 Trend'!$A$4:$B$6433,2,0)</f>
        <v>0.03</v>
      </c>
      <c r="H2548" s="10" t="str">
        <f>IFERROR(VLOOKUP(A2548,'DDS Needs'!$A$4:$F$767,6,0),"")</f>
        <v/>
      </c>
      <c r="I2548" s="1" t="str">
        <f>IFERROR(VLOOKUP(A2548,'WH INV 4-2-2026'!$A$2:$C$2914,3,0),"")</f>
        <v/>
      </c>
      <c r="J2548" s="1" t="e">
        <f>I2548/(C2548/3)</f>
        <v>#VALUE!</v>
      </c>
      <c r="K2548" s="5" t="str">
        <f>IF((I2548&gt;C2548),"X","")</f>
        <v>X</v>
      </c>
      <c r="L2548" s="7">
        <f>(C2548/3)*13</f>
        <v>1.5158490566037739</v>
      </c>
      <c r="M2548" s="7" t="e">
        <f>I2548-L2548</f>
        <v>#VALUE!</v>
      </c>
      <c r="N2548" s="6">
        <f>C2548/$C$2</f>
        <v>1.5091632011044187E-6</v>
      </c>
      <c r="O2548" s="5" t="s">
        <v>27882</v>
      </c>
      <c r="P2548" t="str">
        <f>VLOOKUP(A2548,'External $ Guide'!$A$2:$L$11545,3,0)</f>
        <v>Allocated1</v>
      </c>
      <c r="Q2548" t="str">
        <f>VLOOKUP(A2548,'External $ Guide'!$A$2:$L$11545,4,0)</f>
        <v>Special order</v>
      </c>
      <c r="R2548" t="str">
        <f>VLOOKUP(A2548,'External $ Guide'!$A$2:$L$11545,5,0)</f>
        <v>Active</v>
      </c>
      <c r="S2548" t="str">
        <f>IFERROR(VLOOKUP(A2548,'Broker &amp; Vendor'!$A$2:$C$11545,3,0),"")</f>
        <v>MCCORMICK DISTILLING CO INC</v>
      </c>
      <c r="T2548" t="str">
        <f>IFERROR(VLOOKUP(A2548,'Broker &amp; Vendor'!$A$2:$C$11545,2,0),"")</f>
        <v>RNDC</v>
      </c>
    </row>
    <row r="2549" spans="1:20" x14ac:dyDescent="0.25">
      <c r="A2549" t="s">
        <v>5695</v>
      </c>
      <c r="B2549" t="s">
        <v>1601</v>
      </c>
      <c r="C2549" s="10">
        <v>0.34818113207547169</v>
      </c>
      <c r="D2549" s="10">
        <v>0.34818113207547169</v>
      </c>
      <c r="E2549" s="1">
        <v>2.33</v>
      </c>
      <c r="F2549" s="3">
        <f>((E2549/53)*6)*3</f>
        <v>0.79132075471698116</v>
      </c>
      <c r="G2549" s="4">
        <f>VLOOKUP(A2549,'R12 Trend'!$A$4:$B$6433,2,0)</f>
        <v>-0.56000000000000005</v>
      </c>
      <c r="H2549" s="10" t="str">
        <f>IFERROR(VLOOKUP(A2549,'DDS Needs'!$A$4:$F$767,6,0),"")</f>
        <v/>
      </c>
      <c r="I2549" s="1">
        <f>IFERROR(VLOOKUP(A2549,'WH INV 4-2-2026'!$A$2:$C$2914,3,0),"")</f>
        <v>19</v>
      </c>
      <c r="J2549" s="1">
        <f>I2549/(C2549/3)</f>
        <v>163.70789439458969</v>
      </c>
      <c r="K2549" s="5" t="str">
        <f>IF((I2549&gt;C2549),"X","")</f>
        <v>X</v>
      </c>
      <c r="L2549" s="7">
        <f>(C2549/3)*13</f>
        <v>1.5087849056603773</v>
      </c>
      <c r="M2549" s="7">
        <f>I2549-L2549</f>
        <v>17.491215094339623</v>
      </c>
      <c r="N2549" s="6">
        <f>C2549/$C$2</f>
        <v>1.5021302075458735E-6</v>
      </c>
      <c r="O2549" s="5" t="s">
        <v>27882</v>
      </c>
      <c r="P2549" t="str">
        <f>VLOOKUP(A2549,'External $ Guide'!$A$2:$L$11545,3,0)</f>
        <v>SpecOrder</v>
      </c>
      <c r="Q2549" t="str">
        <f>VLOOKUP(A2549,'External $ Guide'!$A$2:$L$11545,4,0)</f>
        <v>Wholesale</v>
      </c>
      <c r="R2549" t="str">
        <f>VLOOKUP(A2549,'External $ Guide'!$A$2:$L$11545,5,0)</f>
        <v>Active</v>
      </c>
      <c r="S2549" t="str">
        <f>IFERROR(VLOOKUP(A2549,'Broker &amp; Vendor'!$A$2:$C$11545,3,0),"")</f>
        <v>GULF DISTRIBUTING CO. OF MOBILE LLC</v>
      </c>
      <c r="T2549" t="str">
        <f>IFERROR(VLOOKUP(A2549,'Broker &amp; Vendor'!$A$2:$C$11545,2,0),"")</f>
        <v>GULF DISTRIBUTING</v>
      </c>
    </row>
    <row r="2550" spans="1:20" x14ac:dyDescent="0.25">
      <c r="A2550" t="s">
        <v>6327</v>
      </c>
      <c r="B2550" t="s">
        <v>2233</v>
      </c>
      <c r="C2550" s="10">
        <v>0.3464150943396227</v>
      </c>
      <c r="D2550" s="10">
        <v>0.3464150943396227</v>
      </c>
      <c r="E2550" s="1">
        <v>2</v>
      </c>
      <c r="F2550" s="3">
        <f>((E2550/53)*6)*3</f>
        <v>0.679245283018868</v>
      </c>
      <c r="G2550" s="4">
        <f>VLOOKUP(A2550,'R12 Trend'!$A$4:$B$6433,2,0)</f>
        <v>-0.49</v>
      </c>
      <c r="H2550" s="10" t="str">
        <f>IFERROR(VLOOKUP(A2550,'DDS Needs'!$A$4:$F$767,6,0),"")</f>
        <v/>
      </c>
      <c r="I2550" s="1">
        <f>IFERROR(VLOOKUP(A2550,'WH INV 4-2-2026'!$A$2:$C$2914,3,0),"")</f>
        <v>4</v>
      </c>
      <c r="J2550" s="1">
        <f>I2550/(C2550/3)</f>
        <v>34.640522875816991</v>
      </c>
      <c r="K2550" s="5" t="str">
        <f>IF((I2550&gt;C2550),"X","")</f>
        <v>X</v>
      </c>
      <c r="L2550" s="7">
        <f>(C2550/3)*13</f>
        <v>1.5011320754716984</v>
      </c>
      <c r="M2550" s="7">
        <f>I2550-L2550</f>
        <v>2.4988679245283016</v>
      </c>
      <c r="N2550" s="6">
        <f>C2550/$C$2</f>
        <v>1.4945111311907837E-6</v>
      </c>
      <c r="O2550" s="5" t="s">
        <v>27882</v>
      </c>
      <c r="P2550" t="str">
        <f>VLOOKUP(A2550,'External $ Guide'!$A$2:$L$11545,3,0)</f>
        <v>NoReplen</v>
      </c>
      <c r="Q2550" t="str">
        <f>VLOOKUP(A2550,'External $ Guide'!$A$2:$L$11545,4,0)</f>
        <v>Retail</v>
      </c>
      <c r="R2550" t="str">
        <f>VLOOKUP(A2550,'External $ Guide'!$A$2:$L$11545,5,0)</f>
        <v>Active</v>
      </c>
      <c r="S2550" t="str">
        <f>IFERROR(VLOOKUP(A2550,'Broker &amp; Vendor'!$A$2:$C$11545,3,0),"")</f>
        <v>GO AMERICA GO BEVERAGES LLC.</v>
      </c>
      <c r="T2550" t="str">
        <f>IFERROR(VLOOKUP(A2550,'Broker &amp; Vendor'!$A$2:$C$11545,2,0),"")</f>
        <v>RNDC</v>
      </c>
    </row>
    <row r="2551" spans="1:20" x14ac:dyDescent="0.25">
      <c r="A2551" t="s">
        <v>6325</v>
      </c>
      <c r="B2551" t="s">
        <v>2231</v>
      </c>
      <c r="C2551" s="10">
        <v>0.3460075471698113</v>
      </c>
      <c r="D2551" s="10">
        <v>0.3460075471698113</v>
      </c>
      <c r="E2551" s="1">
        <v>2.83</v>
      </c>
      <c r="F2551" s="3">
        <f>((E2551/53)*6)*3</f>
        <v>0.9611320754716981</v>
      </c>
      <c r="G2551" s="4">
        <f>VLOOKUP(A2551,'R12 Trend'!$A$4:$B$6433,2,0)</f>
        <v>-0.64</v>
      </c>
      <c r="H2551" s="10" t="str">
        <f>IFERROR(VLOOKUP(A2551,'DDS Needs'!$A$4:$F$767,6,0),"")</f>
        <v/>
      </c>
      <c r="I2551" s="1" t="str">
        <f>IFERROR(VLOOKUP(A2551,'WH INV 4-2-2026'!$A$2:$C$2914,3,0),"")</f>
        <v/>
      </c>
      <c r="J2551" s="1" t="e">
        <f>I2551/(C2551/3)</f>
        <v>#VALUE!</v>
      </c>
      <c r="K2551" s="5" t="str">
        <f>IF((I2551&gt;C2551),"X","")</f>
        <v>X</v>
      </c>
      <c r="L2551" s="7">
        <f>(C2551/3)*13</f>
        <v>1.4993660377358489</v>
      </c>
      <c r="M2551" s="7" t="e">
        <f>I2551-L2551</f>
        <v>#VALUE!</v>
      </c>
      <c r="N2551" s="6">
        <f>C2551/$C$2</f>
        <v>1.4927528828011472E-6</v>
      </c>
      <c r="O2551" s="5" t="s">
        <v>27882</v>
      </c>
      <c r="P2551" t="str">
        <f>VLOOKUP(A2551,'External $ Guide'!$A$2:$L$11545,3,0)</f>
        <v>NoReplen</v>
      </c>
      <c r="Q2551" t="str">
        <f>VLOOKUP(A2551,'External $ Guide'!$A$2:$L$11545,4,0)</f>
        <v>Retail</v>
      </c>
      <c r="R2551" t="str">
        <f>VLOOKUP(A2551,'External $ Guide'!$A$2:$L$11545,5,0)</f>
        <v>Active</v>
      </c>
      <c r="S2551" t="str">
        <f>IFERROR(VLOOKUP(A2551,'Broker &amp; Vendor'!$A$2:$C$11545,3,0),"")</f>
        <v>GO AMERICA GO BEVERAGES LLC.</v>
      </c>
      <c r="T2551" t="str">
        <f>IFERROR(VLOOKUP(A2551,'Broker &amp; Vendor'!$A$2:$C$11545,2,0),"")</f>
        <v>RNDC</v>
      </c>
    </row>
    <row r="2552" spans="1:20" x14ac:dyDescent="0.25">
      <c r="A2552" t="s">
        <v>5788</v>
      </c>
      <c r="B2552" t="s">
        <v>1694</v>
      </c>
      <c r="C2552" s="10">
        <v>0.34233962264150941</v>
      </c>
      <c r="D2552" s="10">
        <v>0.34233962264150941</v>
      </c>
      <c r="E2552" s="1">
        <v>0.84</v>
      </c>
      <c r="F2552" s="3">
        <f>((E2552/53)*6)*3</f>
        <v>0.28528301886792451</v>
      </c>
      <c r="G2552" s="4">
        <f>VLOOKUP(A2552,'R12 Trend'!$A$4:$B$6433,2,0)</f>
        <v>2.48</v>
      </c>
      <c r="H2552" s="10" t="str">
        <f>IFERROR(VLOOKUP(A2552,'DDS Needs'!$A$4:$F$767,6,0),"")</f>
        <v/>
      </c>
      <c r="I2552" s="1" t="str">
        <f>IFERROR(VLOOKUP(A2552,'WH INV 4-2-2026'!$A$2:$C$2914,3,0),"")</f>
        <v/>
      </c>
      <c r="J2552" s="1" t="e">
        <f>I2552/(C2552/3)</f>
        <v>#VALUE!</v>
      </c>
      <c r="K2552" s="5" t="str">
        <f>IF((I2552&gt;C2552),"X","")</f>
        <v>X</v>
      </c>
      <c r="L2552" s="7">
        <f>(C2552/3)*13</f>
        <v>1.4834716981132074</v>
      </c>
      <c r="M2552" s="7" t="e">
        <f>I2552-L2552</f>
        <v>#VALUE!</v>
      </c>
      <c r="N2552" s="6">
        <f>C2552/$C$2</f>
        <v>1.4769286472944211E-6</v>
      </c>
      <c r="O2552" s="5" t="s">
        <v>27882</v>
      </c>
      <c r="P2552" t="str">
        <f>VLOOKUP(A2552,'External $ Guide'!$A$2:$L$11545,3,0)</f>
        <v>Barrel</v>
      </c>
      <c r="Q2552" t="str">
        <f>VLOOKUP(A2552,'External $ Guide'!$A$2:$L$11545,4,0)</f>
        <v>Wholesale</v>
      </c>
      <c r="R2552" t="str">
        <f>VLOOKUP(A2552,'External $ Guide'!$A$2:$L$11545,5,0)</f>
        <v>Active</v>
      </c>
      <c r="S2552" t="str">
        <f>IFERROR(VLOOKUP(A2552,'Broker &amp; Vendor'!$A$2:$C$11545,3,0),"")</f>
        <v>OLD ELK DISTILLERIES LLC</v>
      </c>
      <c r="T2552" t="str">
        <f>IFERROR(VLOOKUP(A2552,'Broker &amp; Vendor'!$A$2:$C$11545,2,0),"")</f>
        <v>SGWS- TRANSATLANTIC DIVISION</v>
      </c>
    </row>
    <row r="2553" spans="1:20" x14ac:dyDescent="0.25">
      <c r="A2553" t="s">
        <v>6386</v>
      </c>
      <c r="B2553" t="s">
        <v>2292</v>
      </c>
      <c r="C2553" s="10">
        <v>0.34233962264150941</v>
      </c>
      <c r="D2553" s="10">
        <v>0.34233962264150941</v>
      </c>
      <c r="E2553" s="1">
        <v>0.84</v>
      </c>
      <c r="F2553" s="3">
        <f>((E2553/53)*6)*3</f>
        <v>0.28528301886792451</v>
      </c>
      <c r="G2553" s="4">
        <f>VLOOKUP(A2553,'R12 Trend'!$A$4:$B$6433,2,0)</f>
        <v>3.92</v>
      </c>
      <c r="H2553" s="10" t="str">
        <f>IFERROR(VLOOKUP(A2553,'DDS Needs'!$A$4:$F$767,6,0),"")</f>
        <v/>
      </c>
      <c r="I2553" s="1" t="str">
        <f>IFERROR(VLOOKUP(A2553,'WH INV 4-2-2026'!$A$2:$C$2914,3,0),"")</f>
        <v/>
      </c>
      <c r="J2553" s="1" t="e">
        <f>I2553/(C2553/3)</f>
        <v>#VALUE!</v>
      </c>
      <c r="K2553" s="5" t="str">
        <f>IF((I2553&gt;C2553),"X","")</f>
        <v>X</v>
      </c>
      <c r="L2553" s="7">
        <f>(C2553/3)*13</f>
        <v>1.4834716981132074</v>
      </c>
      <c r="M2553" s="7" t="e">
        <f>I2553-L2553</f>
        <v>#VALUE!</v>
      </c>
      <c r="N2553" s="6">
        <f>C2553/$C$2</f>
        <v>1.4769286472944211E-6</v>
      </c>
      <c r="O2553" s="5" t="s">
        <v>27882</v>
      </c>
      <c r="P2553" t="str">
        <f>VLOOKUP(A2553,'External $ Guide'!$A$2:$L$11545,3,0)</f>
        <v>Replenish</v>
      </c>
      <c r="Q2553" t="str">
        <f>VLOOKUP(A2553,'External $ Guide'!$A$2:$L$11545,4,0)</f>
        <v>Retail</v>
      </c>
      <c r="R2553" t="str">
        <f>VLOOKUP(A2553,'External $ Guide'!$A$2:$L$11545,5,0)</f>
        <v>Active</v>
      </c>
      <c r="S2553" t="str">
        <f>IFERROR(VLOOKUP(A2553,'Broker &amp; Vendor'!$A$2:$C$11545,3,0),"")</f>
        <v>PARK STREET IMPORTS /</v>
      </c>
      <c r="T2553" t="str">
        <f>IFERROR(VLOOKUP(A2553,'Broker &amp; Vendor'!$A$2:$C$11545,2,0),"")</f>
        <v>OTHER</v>
      </c>
    </row>
    <row r="2554" spans="1:20" x14ac:dyDescent="0.25">
      <c r="A2554" t="s">
        <v>4516</v>
      </c>
      <c r="B2554" t="s">
        <v>427</v>
      </c>
      <c r="C2554" s="10">
        <v>0.339622641509434</v>
      </c>
      <c r="D2554" s="10">
        <v>0.339622641509434</v>
      </c>
      <c r="E2554" s="1">
        <v>1</v>
      </c>
      <c r="F2554" s="3">
        <f>((E2554/53)*6)*3</f>
        <v>0.339622641509434</v>
      </c>
      <c r="G2554" s="4">
        <f>VLOOKUP(A2554,'R12 Trend'!$A$4:$B$6433,2,0)</f>
        <v>0</v>
      </c>
      <c r="H2554" s="10" t="str">
        <f>IFERROR(VLOOKUP(A2554,'DDS Needs'!$A$4:$F$767,6,0),"")</f>
        <v/>
      </c>
      <c r="I2554" s="1">
        <f>IFERROR(VLOOKUP(A2554,'WH INV 4-2-2026'!$A$2:$C$2914,3,0),"")</f>
        <v>289</v>
      </c>
      <c r="J2554" s="1">
        <f>I2554/(C2554/3)</f>
        <v>2552.833333333333</v>
      </c>
      <c r="K2554" s="5" t="str">
        <f>IF((I2554&gt;C2554),"X","")</f>
        <v>X</v>
      </c>
      <c r="L2554" s="7">
        <f>(C2554/3)*13</f>
        <v>1.4716981132075473</v>
      </c>
      <c r="M2554" s="7">
        <f>I2554-L2554</f>
        <v>287.52830188679246</v>
      </c>
      <c r="N2554" s="6">
        <f>C2554/$C$2</f>
        <v>1.4652069913635133E-6</v>
      </c>
      <c r="O2554" s="5" t="s">
        <v>27882</v>
      </c>
      <c r="P2554" t="str">
        <f>VLOOKUP(A2554,'External $ Guide'!$A$2:$L$11545,3,0)</f>
        <v>Replenish</v>
      </c>
      <c r="Q2554" t="str">
        <f>VLOOKUP(A2554,'External $ Guide'!$A$2:$L$11545,4,0)</f>
        <v>Retail</v>
      </c>
      <c r="R2554" t="str">
        <f>VLOOKUP(A2554,'External $ Guide'!$A$2:$L$11545,5,0)</f>
        <v>Active</v>
      </c>
      <c r="S2554" t="str">
        <f>IFERROR(VLOOKUP(A2554,'Broker &amp; Vendor'!$A$2:$C$11545,3,0),"")</f>
        <v>SAZERAC CO INC</v>
      </c>
      <c r="T2554" t="str">
        <f>IFERROR(VLOOKUP(A2554,'Broker &amp; Vendor'!$A$2:$C$11545,2,0),"")</f>
        <v>UNITED</v>
      </c>
    </row>
    <row r="2555" spans="1:20" x14ac:dyDescent="0.25">
      <c r="A2555" t="s">
        <v>8161</v>
      </c>
      <c r="B2555" t="s">
        <v>4067</v>
      </c>
      <c r="C2555" s="10">
        <v>0.339622641509434</v>
      </c>
      <c r="D2555" s="10">
        <v>0.339622641509434</v>
      </c>
      <c r="E2555" s="1">
        <v>1</v>
      </c>
      <c r="F2555" s="3">
        <f>((E2555/53)*6)*3</f>
        <v>0.339622641509434</v>
      </c>
      <c r="G2555" s="4">
        <f>VLOOKUP(A2555,'R12 Trend'!$A$4:$B$6433,2,0)</f>
        <v>0</v>
      </c>
      <c r="H2555" s="10" t="str">
        <f>IFERROR(VLOOKUP(A2555,'DDS Needs'!$A$4:$F$767,6,0),"")</f>
        <v/>
      </c>
      <c r="I2555" s="1" t="str">
        <f>IFERROR(VLOOKUP(A2555,'WH INV 4-2-2026'!$A$2:$C$2914,3,0),"")</f>
        <v/>
      </c>
      <c r="J2555" s="1" t="e">
        <f>I2555/(C2555/3)</f>
        <v>#VALUE!</v>
      </c>
      <c r="K2555" s="5" t="str">
        <f>IF((I2555&gt;C2555),"X","")</f>
        <v>X</v>
      </c>
      <c r="L2555" s="7">
        <f>(C2555/3)*13</f>
        <v>1.4716981132075473</v>
      </c>
      <c r="M2555" s="7" t="e">
        <f>I2555-L2555</f>
        <v>#VALUE!</v>
      </c>
      <c r="N2555" s="6">
        <f>C2555/$C$2</f>
        <v>1.4652069913635133E-6</v>
      </c>
      <c r="O2555" s="5" t="s">
        <v>27882</v>
      </c>
      <c r="P2555" t="str">
        <f>VLOOKUP(A2555,'External $ Guide'!$A$2:$L$11545,3,0)</f>
        <v>Allocated1</v>
      </c>
      <c r="Q2555" t="str">
        <f>VLOOKUP(A2555,'External $ Guide'!$A$2:$L$11545,4,0)</f>
        <v>Special order</v>
      </c>
      <c r="R2555" t="str">
        <f>VLOOKUP(A2555,'External $ Guide'!$A$2:$L$11545,5,0)</f>
        <v>Active</v>
      </c>
      <c r="S2555" t="str">
        <f>IFERROR(VLOOKUP(A2555,'Broker &amp; Vendor'!$A$2:$C$11545,3,0),"")</f>
        <v>BROWN FOREMAN CORP</v>
      </c>
      <c r="T2555" t="str">
        <f>IFERROR(VLOOKUP(A2555,'Broker &amp; Vendor'!$A$2:$C$11545,2,0),"")</f>
        <v>UNITED</v>
      </c>
    </row>
    <row r="2556" spans="1:20" x14ac:dyDescent="0.25">
      <c r="A2556" t="s">
        <v>6464</v>
      </c>
      <c r="B2556" t="s">
        <v>2370</v>
      </c>
      <c r="C2556" s="10">
        <v>0.339622641509434</v>
      </c>
      <c r="D2556" s="10">
        <v>0.339622641509434</v>
      </c>
      <c r="E2556" s="1">
        <v>1</v>
      </c>
      <c r="F2556" s="3">
        <f>((E2556/53)*6)*3</f>
        <v>0.339622641509434</v>
      </c>
      <c r="G2556" s="4">
        <f>VLOOKUP(A2556,'R12 Trend'!$A$4:$B$6433,2,0)</f>
        <v>0</v>
      </c>
      <c r="H2556" s="10" t="str">
        <f>IFERROR(VLOOKUP(A2556,'DDS Needs'!$A$4:$F$767,6,0),"")</f>
        <v/>
      </c>
      <c r="I2556" s="1">
        <f>IFERROR(VLOOKUP(A2556,'WH INV 4-2-2026'!$A$2:$C$2914,3,0),"")</f>
        <v>104</v>
      </c>
      <c r="J2556" s="1">
        <f>I2556/(C2556/3)</f>
        <v>918.66666666666652</v>
      </c>
      <c r="K2556" s="5" t="str">
        <f>IF((I2556&gt;C2556),"X","")</f>
        <v>X</v>
      </c>
      <c r="L2556" s="7">
        <f>(C2556/3)*13</f>
        <v>1.4716981132075473</v>
      </c>
      <c r="M2556" s="7">
        <f>I2556-L2556</f>
        <v>102.52830188679245</v>
      </c>
      <c r="N2556" s="6">
        <f>C2556/$C$2</f>
        <v>1.4652069913635133E-6</v>
      </c>
      <c r="O2556" s="5" t="s">
        <v>27882</v>
      </c>
      <c r="P2556" t="str">
        <f>VLOOKUP(A2556,'External $ Guide'!$A$2:$L$11545,3,0)</f>
        <v>Replenish</v>
      </c>
      <c r="Q2556" t="str">
        <f>VLOOKUP(A2556,'External $ Guide'!$A$2:$L$11545,4,0)</f>
        <v>Retail</v>
      </c>
      <c r="R2556" t="str">
        <f>VLOOKUP(A2556,'External $ Guide'!$A$2:$L$11545,5,0)</f>
        <v>Active</v>
      </c>
      <c r="S2556" t="str">
        <f>IFERROR(VLOOKUP(A2556,'Broker &amp; Vendor'!$A$2:$C$11545,3,0),"")</f>
        <v>PERNOD RICARD USA</v>
      </c>
      <c r="T2556" t="str">
        <f>IFERROR(VLOOKUP(A2556,'Broker &amp; Vendor'!$A$2:$C$11545,2,0),"")</f>
        <v>SGWS- AMERICAN LIBERTY DIVISION</v>
      </c>
    </row>
    <row r="2557" spans="1:20" x14ac:dyDescent="0.25">
      <c r="A2557" t="s">
        <v>6468</v>
      </c>
      <c r="B2557" t="s">
        <v>2374</v>
      </c>
      <c r="C2557" s="10">
        <v>0.339622641509434</v>
      </c>
      <c r="D2557" s="10">
        <v>0.339622641509434</v>
      </c>
      <c r="E2557" s="1">
        <v>1</v>
      </c>
      <c r="F2557" s="3">
        <f>((E2557/53)*6)*3</f>
        <v>0.339622641509434</v>
      </c>
      <c r="G2557" s="4">
        <f>VLOOKUP(A2557,'R12 Trend'!$A$4:$B$6433,2,0)</f>
        <v>0</v>
      </c>
      <c r="H2557" s="10" t="str">
        <f>IFERROR(VLOOKUP(A2557,'DDS Needs'!$A$4:$F$767,6,0),"")</f>
        <v/>
      </c>
      <c r="I2557" s="1">
        <f>IFERROR(VLOOKUP(A2557,'WH INV 4-2-2026'!$A$2:$C$2914,3,0),"")</f>
        <v>94</v>
      </c>
      <c r="J2557" s="1">
        <f>I2557/(C2557/3)</f>
        <v>830.33333333333326</v>
      </c>
      <c r="K2557" s="5" t="str">
        <f>IF((I2557&gt;C2557),"X","")</f>
        <v>X</v>
      </c>
      <c r="L2557" s="7">
        <f>(C2557/3)*13</f>
        <v>1.4716981132075473</v>
      </c>
      <c r="M2557" s="7">
        <f>I2557-L2557</f>
        <v>92.528301886792448</v>
      </c>
      <c r="N2557" s="6">
        <f>C2557/$C$2</f>
        <v>1.4652069913635133E-6</v>
      </c>
      <c r="O2557" s="5" t="s">
        <v>27882</v>
      </c>
      <c r="P2557" t="str">
        <f>VLOOKUP(A2557,'External $ Guide'!$A$2:$L$11545,3,0)</f>
        <v>Replenish</v>
      </c>
      <c r="Q2557" t="str">
        <f>VLOOKUP(A2557,'External $ Guide'!$A$2:$L$11545,4,0)</f>
        <v>Retail</v>
      </c>
      <c r="R2557" t="str">
        <f>VLOOKUP(A2557,'External $ Guide'!$A$2:$L$11545,5,0)</f>
        <v>Active</v>
      </c>
      <c r="S2557" t="str">
        <f>IFERROR(VLOOKUP(A2557,'Broker &amp; Vendor'!$A$2:$C$11545,3,0),"")</f>
        <v>Tri-Vin Imports INC</v>
      </c>
      <c r="T2557" t="str">
        <f>IFERROR(VLOOKUP(A2557,'Broker &amp; Vendor'!$A$2:$C$11545,2,0),"")</f>
        <v>UNITED</v>
      </c>
    </row>
    <row r="2558" spans="1:20" x14ac:dyDescent="0.25">
      <c r="A2558" t="s">
        <v>6460</v>
      </c>
      <c r="B2558" t="s">
        <v>2366</v>
      </c>
      <c r="C2558" s="10">
        <v>0.339622641509434</v>
      </c>
      <c r="D2558" s="10">
        <v>0.339622641509434</v>
      </c>
      <c r="E2558" s="1">
        <v>1</v>
      </c>
      <c r="F2558" s="3">
        <f>((E2558/53)*6)*3</f>
        <v>0.339622641509434</v>
      </c>
      <c r="G2558" s="4">
        <f>VLOOKUP(A2558,'R12 Trend'!$A$4:$B$6433,2,0)</f>
        <v>0</v>
      </c>
      <c r="H2558" s="10" t="str">
        <f>IFERROR(VLOOKUP(A2558,'DDS Needs'!$A$4:$F$767,6,0),"")</f>
        <v/>
      </c>
      <c r="I2558" s="1">
        <f>IFERROR(VLOOKUP(A2558,'WH INV 4-2-2026'!$A$2:$C$2914,3,0),"")</f>
        <v>15</v>
      </c>
      <c r="J2558" s="1">
        <f>I2558/(C2558/3)</f>
        <v>132.49999999999997</v>
      </c>
      <c r="K2558" s="5" t="str">
        <f>IF((I2558&gt;C2558),"X","")</f>
        <v>X</v>
      </c>
      <c r="L2558" s="7">
        <f>(C2558/3)*13</f>
        <v>1.4716981132075473</v>
      </c>
      <c r="M2558" s="7">
        <f>I2558-L2558</f>
        <v>13.528301886792452</v>
      </c>
      <c r="N2558" s="6">
        <f>C2558/$C$2</f>
        <v>1.4652069913635133E-6</v>
      </c>
      <c r="O2558" s="5" t="s">
        <v>27882</v>
      </c>
      <c r="P2558" t="str">
        <f>VLOOKUP(A2558,'External $ Guide'!$A$2:$L$11545,3,0)</f>
        <v>Replenish</v>
      </c>
      <c r="Q2558" t="str">
        <f>VLOOKUP(A2558,'External $ Guide'!$A$2:$L$11545,4,0)</f>
        <v>Retail</v>
      </c>
      <c r="R2558" t="str">
        <f>VLOOKUP(A2558,'External $ Guide'!$A$2:$L$11545,5,0)</f>
        <v>Active</v>
      </c>
      <c r="S2558" t="str">
        <f>IFERROR(VLOOKUP(A2558,'Broker &amp; Vendor'!$A$2:$C$11545,3,0),"")</f>
        <v>BACARDI USA INC</v>
      </c>
      <c r="T2558" t="str">
        <f>IFERROR(VLOOKUP(A2558,'Broker &amp; Vendor'!$A$2:$C$11545,2,0),"")</f>
        <v>SGWS- TRANSATLANTIC DIVISION</v>
      </c>
    </row>
    <row r="2559" spans="1:20" x14ac:dyDescent="0.25">
      <c r="A2559" t="s">
        <v>5526</v>
      </c>
      <c r="B2559" t="s">
        <v>1432</v>
      </c>
      <c r="C2559" s="10">
        <v>0.339622641509434</v>
      </c>
      <c r="D2559" s="10">
        <v>0.339622641509434</v>
      </c>
      <c r="E2559" s="1">
        <v>1</v>
      </c>
      <c r="F2559" s="3">
        <f>((E2559/53)*6)*3</f>
        <v>0.339622641509434</v>
      </c>
      <c r="G2559" s="4">
        <f>VLOOKUP(A2559,'R12 Trend'!$A$4:$B$6433,2,0)</f>
        <v>0</v>
      </c>
      <c r="H2559" s="10" t="str">
        <f>IFERROR(VLOOKUP(A2559,'DDS Needs'!$A$4:$F$767,6,0),"")</f>
        <v/>
      </c>
      <c r="I2559" s="1">
        <f>IFERROR(VLOOKUP(A2559,'WH INV 4-2-2026'!$A$2:$C$2914,3,0),"")</f>
        <v>1</v>
      </c>
      <c r="J2559" s="1">
        <f>I2559/(C2559/3)</f>
        <v>8.8333333333333321</v>
      </c>
      <c r="K2559" s="5" t="str">
        <f>IF((I2559&gt;C2559),"X","")</f>
        <v>X</v>
      </c>
      <c r="L2559" s="7">
        <f>(C2559/3)*13</f>
        <v>1.4716981132075473</v>
      </c>
      <c r="M2559" s="7">
        <f>I2559-L2559</f>
        <v>-0.47169811320754729</v>
      </c>
      <c r="N2559" s="6">
        <f>C2559/$C$2</f>
        <v>1.4652069913635133E-6</v>
      </c>
      <c r="O2559" s="5" t="s">
        <v>27882</v>
      </c>
      <c r="P2559" t="str">
        <f>VLOOKUP(A2559,'External $ Guide'!$A$2:$L$11545,3,0)</f>
        <v>SpecOrder</v>
      </c>
      <c r="Q2559" t="str">
        <f>VLOOKUP(A2559,'External $ Guide'!$A$2:$L$11545,4,0)</f>
        <v>Wholesale</v>
      </c>
      <c r="R2559" t="str">
        <f>VLOOKUP(A2559,'External $ Guide'!$A$2:$L$11545,5,0)</f>
        <v>Active</v>
      </c>
      <c r="S2559" t="str">
        <f>IFERROR(VLOOKUP(A2559,'Broker &amp; Vendor'!$A$2:$C$11545,3,0),"")</f>
        <v>DISARONNO INTERNATIONAL LLC</v>
      </c>
      <c r="T2559" t="str">
        <f>IFERROR(VLOOKUP(A2559,'Broker &amp; Vendor'!$A$2:$C$11545,2,0),"")</f>
        <v>RNDC</v>
      </c>
    </row>
    <row r="2560" spans="1:20" x14ac:dyDescent="0.25">
      <c r="A2560" t="s">
        <v>5970</v>
      </c>
      <c r="B2560" t="s">
        <v>1876</v>
      </c>
      <c r="C2560" s="10">
        <v>0.339622641509434</v>
      </c>
      <c r="D2560" s="10">
        <v>0.339622641509434</v>
      </c>
      <c r="E2560" s="1">
        <v>1</v>
      </c>
      <c r="F2560" s="3">
        <f>((E2560/53)*6)*3</f>
        <v>0.339622641509434</v>
      </c>
      <c r="G2560" s="4">
        <f>VLOOKUP(A2560,'R12 Trend'!$A$4:$B$6433,2,0)</f>
        <v>0</v>
      </c>
      <c r="H2560" s="10" t="str">
        <f>IFERROR(VLOOKUP(A2560,'DDS Needs'!$A$4:$F$767,6,0),"")</f>
        <v/>
      </c>
      <c r="I2560" s="1">
        <f>IFERROR(VLOOKUP(A2560,'WH INV 4-2-2026'!$A$2:$C$2914,3,0),"")</f>
        <v>17</v>
      </c>
      <c r="J2560" s="1">
        <f>I2560/(C2560/3)</f>
        <v>150.16666666666666</v>
      </c>
      <c r="K2560" s="5" t="str">
        <f>IF((I2560&gt;C2560),"X","")</f>
        <v>X</v>
      </c>
      <c r="L2560" s="7">
        <f>(C2560/3)*13</f>
        <v>1.4716981132075473</v>
      </c>
      <c r="M2560" s="7">
        <f>I2560-L2560</f>
        <v>15.528301886792452</v>
      </c>
      <c r="N2560" s="6">
        <f>C2560/$C$2</f>
        <v>1.4652069913635133E-6</v>
      </c>
      <c r="O2560" s="5" t="s">
        <v>27882</v>
      </c>
      <c r="P2560" t="str">
        <f>VLOOKUP(A2560,'External $ Guide'!$A$2:$L$11545,3,0)</f>
        <v>Barrel</v>
      </c>
      <c r="Q2560" t="str">
        <f>VLOOKUP(A2560,'External $ Guide'!$A$2:$L$11545,4,0)</f>
        <v>Retail</v>
      </c>
      <c r="R2560" t="str">
        <f>VLOOKUP(A2560,'External $ Guide'!$A$2:$L$11545,5,0)</f>
        <v>Active</v>
      </c>
      <c r="S2560" t="str">
        <f>IFERROR(VLOOKUP(A2560,'Broker &amp; Vendor'!$A$2:$C$11545,3,0),"")</f>
        <v>MADVINES &amp; SPIRITS INC.</v>
      </c>
      <c r="T2560" t="str">
        <f>IFERROR(VLOOKUP(A2560,'Broker &amp; Vendor'!$A$2:$C$11545,2,0),"")</f>
        <v>MADVINES</v>
      </c>
    </row>
    <row r="2561" spans="1:20" x14ac:dyDescent="0.25">
      <c r="A2561" t="s">
        <v>6402</v>
      </c>
      <c r="B2561" t="s">
        <v>2308</v>
      </c>
      <c r="C2561" s="10">
        <v>0.339622641509434</v>
      </c>
      <c r="D2561" s="10">
        <v>0.339622641509434</v>
      </c>
      <c r="E2561" s="1">
        <v>1</v>
      </c>
      <c r="F2561" s="3">
        <f>((E2561/53)*6)*3</f>
        <v>0.339622641509434</v>
      </c>
      <c r="G2561" s="4">
        <f>VLOOKUP(A2561,'R12 Trend'!$A$4:$B$6433,2,0)</f>
        <v>0</v>
      </c>
      <c r="H2561" s="10" t="str">
        <f>IFERROR(VLOOKUP(A2561,'DDS Needs'!$A$4:$F$767,6,0),"")</f>
        <v/>
      </c>
      <c r="I2561" s="1" t="str">
        <f>IFERROR(VLOOKUP(A2561,'WH INV 4-2-2026'!$A$2:$C$2914,3,0),"")</f>
        <v/>
      </c>
      <c r="J2561" s="1" t="e">
        <f>I2561/(C2561/3)</f>
        <v>#VALUE!</v>
      </c>
      <c r="K2561" s="5" t="str">
        <f>IF((I2561&gt;C2561),"X","")</f>
        <v>X</v>
      </c>
      <c r="L2561" s="7">
        <f>(C2561/3)*13</f>
        <v>1.4716981132075473</v>
      </c>
      <c r="M2561" s="7" t="e">
        <f>I2561-L2561</f>
        <v>#VALUE!</v>
      </c>
      <c r="N2561" s="6">
        <f>C2561/$C$2</f>
        <v>1.4652069913635133E-6</v>
      </c>
      <c r="O2561" s="5" t="s">
        <v>27882</v>
      </c>
      <c r="P2561" t="str">
        <f>VLOOKUP(A2561,'External $ Guide'!$A$2:$L$11545,3,0)</f>
        <v>Replenish</v>
      </c>
      <c r="Q2561" t="str">
        <f>VLOOKUP(A2561,'External $ Guide'!$A$2:$L$11545,4,0)</f>
        <v>Retail</v>
      </c>
      <c r="R2561" t="str">
        <f>VLOOKUP(A2561,'External $ Guide'!$A$2:$L$11545,5,0)</f>
        <v>Active</v>
      </c>
      <c r="S2561" t="str">
        <f>IFERROR(VLOOKUP(A2561,'Broker &amp; Vendor'!$A$2:$C$11545,3,0),"")</f>
        <v>INTERNATIONAL WINES INC.</v>
      </c>
      <c r="T2561" t="str">
        <f>IFERROR(VLOOKUP(A2561,'Broker &amp; Vendor'!$A$2:$C$11545,2,0),"")</f>
        <v>MADVINES</v>
      </c>
    </row>
    <row r="2562" spans="1:20" x14ac:dyDescent="0.25">
      <c r="A2562" t="s">
        <v>5684</v>
      </c>
      <c r="B2562" t="s">
        <v>1590</v>
      </c>
      <c r="C2562" s="10">
        <v>0.33901132075471696</v>
      </c>
      <c r="D2562" s="10">
        <v>0.33901132075471696</v>
      </c>
      <c r="E2562" s="1">
        <v>4.34</v>
      </c>
      <c r="F2562" s="3">
        <f>((E2562/53)*6)*3</f>
        <v>1.4739622641509433</v>
      </c>
      <c r="G2562" s="4">
        <f>VLOOKUP(A2562,'R12 Trend'!$A$4:$B$6433,2,0)</f>
        <v>-0.77</v>
      </c>
      <c r="H2562" s="10" t="str">
        <f>IFERROR(VLOOKUP(A2562,'DDS Needs'!$A$4:$F$767,6,0),"")</f>
        <v/>
      </c>
      <c r="I2562" s="1" t="str">
        <f>IFERROR(VLOOKUP(A2562,'WH INV 4-2-2026'!$A$2:$C$2914,3,0),"")</f>
        <v/>
      </c>
      <c r="J2562" s="1" t="e">
        <f>I2562/(C2562/3)</f>
        <v>#VALUE!</v>
      </c>
      <c r="K2562" s="5" t="str">
        <f>IF((I2562&gt;C2562),"X","")</f>
        <v>X</v>
      </c>
      <c r="L2562" s="7">
        <f>(C2562/3)*13</f>
        <v>1.4690490566037735</v>
      </c>
      <c r="M2562" s="7" t="e">
        <f>I2562-L2562</f>
        <v>#VALUE!</v>
      </c>
      <c r="N2562" s="6">
        <f>C2562/$C$2</f>
        <v>1.4625696187790586E-6</v>
      </c>
      <c r="O2562" s="5" t="s">
        <v>27882</v>
      </c>
      <c r="P2562" t="str">
        <f>VLOOKUP(A2562,'External $ Guide'!$A$2:$L$11545,3,0)</f>
        <v>SpecOrder</v>
      </c>
      <c r="Q2562" t="str">
        <f>VLOOKUP(A2562,'External $ Guide'!$A$2:$L$11545,4,0)</f>
        <v>Wholesale</v>
      </c>
      <c r="R2562" t="str">
        <f>VLOOKUP(A2562,'External $ Guide'!$A$2:$L$11545,5,0)</f>
        <v>Active</v>
      </c>
      <c r="S2562" t="str">
        <f>IFERROR(VLOOKUP(A2562,'Broker &amp; Vendor'!$A$2:$C$11545,3,0),"")</f>
        <v>BOTTLE TREE BEVERAGE CO. LLC.</v>
      </c>
      <c r="T2562" t="str">
        <f>IFERROR(VLOOKUP(A2562,'Broker &amp; Vendor'!$A$2:$C$11545,2,0),"")</f>
        <v>SGWS- CHAMPION DIVISION</v>
      </c>
    </row>
    <row r="2563" spans="1:20" x14ac:dyDescent="0.25">
      <c r="A2563" t="s">
        <v>6404</v>
      </c>
      <c r="B2563" t="s">
        <v>2310</v>
      </c>
      <c r="C2563" s="10">
        <v>0.33826415094339624</v>
      </c>
      <c r="D2563" s="10">
        <v>0.33826415094339624</v>
      </c>
      <c r="E2563" s="1">
        <v>0.83</v>
      </c>
      <c r="F2563" s="3">
        <f>((E2563/53)*6)*3</f>
        <v>0.28188679245283021</v>
      </c>
      <c r="G2563" s="4">
        <f>VLOOKUP(A2563,'R12 Trend'!$A$4:$B$6433,2,0)</f>
        <v>0.99</v>
      </c>
      <c r="H2563" s="10" t="str">
        <f>IFERROR(VLOOKUP(A2563,'DDS Needs'!$A$4:$F$767,6,0),"")</f>
        <v/>
      </c>
      <c r="I2563" s="1">
        <f>IFERROR(VLOOKUP(A2563,'WH INV 4-2-2026'!$A$2:$C$2914,3,0),"")</f>
        <v>32</v>
      </c>
      <c r="J2563" s="1">
        <f>I2563/(C2563/3)</f>
        <v>283.80187416331995</v>
      </c>
      <c r="K2563" s="5" t="str">
        <f>IF((I2563&gt;C2563),"X","")</f>
        <v>X</v>
      </c>
      <c r="L2563" s="7">
        <f>(C2563/3)*13</f>
        <v>1.465811320754717</v>
      </c>
      <c r="M2563" s="7">
        <f>I2563-L2563</f>
        <v>30.534188679245283</v>
      </c>
      <c r="N2563" s="6">
        <f>C2563/$C$2</f>
        <v>1.4593461633980591E-6</v>
      </c>
      <c r="O2563" s="5" t="s">
        <v>27882</v>
      </c>
      <c r="P2563" t="str">
        <f>VLOOKUP(A2563,'External $ Guide'!$A$2:$L$11545,3,0)</f>
        <v>SpecOrder</v>
      </c>
      <c r="Q2563" t="str">
        <f>VLOOKUP(A2563,'External $ Guide'!$A$2:$L$11545,4,0)</f>
        <v>Retail</v>
      </c>
      <c r="R2563" t="str">
        <f>VLOOKUP(A2563,'External $ Guide'!$A$2:$L$11545,5,0)</f>
        <v>Active</v>
      </c>
      <c r="S2563" t="str">
        <f>IFERROR(VLOOKUP(A2563,'Broker &amp; Vendor'!$A$2:$C$11545,3,0),"")</f>
        <v>MOET HENNESSY USA INC</v>
      </c>
      <c r="T2563" t="str">
        <f>IFERROR(VLOOKUP(A2563,'Broker &amp; Vendor'!$A$2:$C$11545,2,0),"")</f>
        <v>SGWS- COASTAL PACIFIC DIVISION</v>
      </c>
    </row>
    <row r="2564" spans="1:20" x14ac:dyDescent="0.25">
      <c r="A2564" t="s">
        <v>5931</v>
      </c>
      <c r="B2564" t="s">
        <v>1837</v>
      </c>
      <c r="C2564" s="10">
        <v>0.33826415094339624</v>
      </c>
      <c r="D2564" s="10">
        <v>0.33826415094339624</v>
      </c>
      <c r="E2564" s="1">
        <v>0.83</v>
      </c>
      <c r="F2564" s="3">
        <f>((E2564/53)*6)*3</f>
        <v>0.28188679245283021</v>
      </c>
      <c r="G2564" s="4">
        <f>VLOOKUP(A2564,'R12 Trend'!$A$4:$B$6433,2,0)</f>
        <v>0.85</v>
      </c>
      <c r="H2564" s="10" t="str">
        <f>IFERROR(VLOOKUP(A2564,'DDS Needs'!$A$4:$F$767,6,0),"")</f>
        <v/>
      </c>
      <c r="I2564" s="1" t="str">
        <f>IFERROR(VLOOKUP(A2564,'WH INV 4-2-2026'!$A$2:$C$2914,3,0),"")</f>
        <v/>
      </c>
      <c r="J2564" s="1" t="e">
        <f>I2564/(C2564/3)</f>
        <v>#VALUE!</v>
      </c>
      <c r="K2564" s="5" t="str">
        <f>IF((I2564&gt;C2564),"X","")</f>
        <v>X</v>
      </c>
      <c r="L2564" s="7">
        <f>(C2564/3)*13</f>
        <v>1.465811320754717</v>
      </c>
      <c r="M2564" s="7" t="e">
        <f>I2564-L2564</f>
        <v>#VALUE!</v>
      </c>
      <c r="N2564" s="6">
        <f>C2564/$C$2</f>
        <v>1.4593461633980591E-6</v>
      </c>
      <c r="O2564" s="5" t="s">
        <v>27882</v>
      </c>
      <c r="P2564" t="str">
        <f>VLOOKUP(A2564,'External $ Guide'!$A$2:$L$11545,3,0)</f>
        <v>Allocated1</v>
      </c>
      <c r="Q2564" t="str">
        <f>VLOOKUP(A2564,'External $ Guide'!$A$2:$L$11545,4,0)</f>
        <v>Retail</v>
      </c>
      <c r="R2564" t="str">
        <f>VLOOKUP(A2564,'External $ Guide'!$A$2:$L$11545,5,0)</f>
        <v>Active</v>
      </c>
      <c r="S2564" t="str">
        <f>IFERROR(VLOOKUP(A2564,'Broker &amp; Vendor'!$A$2:$C$11545,3,0),"")</f>
        <v>THE EDRINGTON GROUP USA LLC</v>
      </c>
      <c r="T2564" t="str">
        <f>IFERROR(VLOOKUP(A2564,'Broker &amp; Vendor'!$A$2:$C$11545,2,0),"")</f>
        <v>RNDC</v>
      </c>
    </row>
    <row r="2565" spans="1:20" x14ac:dyDescent="0.25">
      <c r="A2565" t="s">
        <v>5918</v>
      </c>
      <c r="B2565" t="s">
        <v>1824</v>
      </c>
      <c r="C2565" s="10">
        <v>0.33826415094339624</v>
      </c>
      <c r="D2565" s="10">
        <v>0.33826415094339624</v>
      </c>
      <c r="E2565" s="1">
        <v>0.83</v>
      </c>
      <c r="F2565" s="3">
        <f>((E2565/53)*6)*3</f>
        <v>0.28188679245283021</v>
      </c>
      <c r="G2565" s="4">
        <f>VLOOKUP(A2565,'R12 Trend'!$A$4:$B$6433,2,0)</f>
        <v>0.86</v>
      </c>
      <c r="H2565" s="10" t="str">
        <f>IFERROR(VLOOKUP(A2565,'DDS Needs'!$A$4:$F$767,6,0),"")</f>
        <v/>
      </c>
      <c r="I2565" s="1" t="str">
        <f>IFERROR(VLOOKUP(A2565,'WH INV 4-2-2026'!$A$2:$C$2914,3,0),"")</f>
        <v/>
      </c>
      <c r="J2565" s="1" t="e">
        <f>I2565/(C2565/3)</f>
        <v>#VALUE!</v>
      </c>
      <c r="K2565" s="5" t="str">
        <f>IF((I2565&gt;C2565),"X","")</f>
        <v>X</v>
      </c>
      <c r="L2565" s="7">
        <f>(C2565/3)*13</f>
        <v>1.465811320754717</v>
      </c>
      <c r="M2565" s="7" t="e">
        <f>I2565-L2565</f>
        <v>#VALUE!</v>
      </c>
      <c r="N2565" s="6">
        <f>C2565/$C$2</f>
        <v>1.4593461633980591E-6</v>
      </c>
      <c r="O2565" s="5" t="s">
        <v>27882</v>
      </c>
      <c r="P2565" t="str">
        <f>VLOOKUP(A2565,'External $ Guide'!$A$2:$L$11545,3,0)</f>
        <v>Allocated1</v>
      </c>
      <c r="Q2565" t="str">
        <f>VLOOKUP(A2565,'External $ Guide'!$A$2:$L$11545,4,0)</f>
        <v>Special order</v>
      </c>
      <c r="R2565" t="str">
        <f>VLOOKUP(A2565,'External $ Guide'!$A$2:$L$11545,5,0)</f>
        <v>Active</v>
      </c>
      <c r="S2565" t="str">
        <f>IFERROR(VLOOKUP(A2565,'Broker &amp; Vendor'!$A$2:$C$11545,3,0),"")</f>
        <v>CONSTELLATION BRANDS INC.</v>
      </c>
      <c r="T2565" t="str">
        <f>IFERROR(VLOOKUP(A2565,'Broker &amp; Vendor'!$A$2:$C$11545,2,0),"")</f>
        <v>SGWS- CHAMPION DIVISION</v>
      </c>
    </row>
    <row r="2566" spans="1:20" x14ac:dyDescent="0.25">
      <c r="A2566" t="s">
        <v>5939</v>
      </c>
      <c r="B2566" t="s">
        <v>1845</v>
      </c>
      <c r="C2566" s="10">
        <v>0.33826415094339624</v>
      </c>
      <c r="D2566" s="10">
        <v>0.33826415094339624</v>
      </c>
      <c r="E2566" s="1">
        <v>0.83</v>
      </c>
      <c r="F2566" s="3">
        <f>((E2566/53)*6)*3</f>
        <v>0.28188679245283021</v>
      </c>
      <c r="G2566" s="4">
        <f>VLOOKUP(A2566,'R12 Trend'!$A$4:$B$6433,2,0)</f>
        <v>2.33</v>
      </c>
      <c r="H2566" s="10" t="str">
        <f>IFERROR(VLOOKUP(A2566,'DDS Needs'!$A$4:$F$767,6,0),"")</f>
        <v/>
      </c>
      <c r="I2566" s="1" t="str">
        <f>IFERROR(VLOOKUP(A2566,'WH INV 4-2-2026'!$A$2:$C$2914,3,0),"")</f>
        <v/>
      </c>
      <c r="J2566" s="1" t="e">
        <f>I2566/(C2566/3)</f>
        <v>#VALUE!</v>
      </c>
      <c r="K2566" s="5" t="str">
        <f>IF((I2566&gt;C2566),"X","")</f>
        <v>X</v>
      </c>
      <c r="L2566" s="7">
        <f>(C2566/3)*13</f>
        <v>1.465811320754717</v>
      </c>
      <c r="M2566" s="7" t="e">
        <f>I2566-L2566</f>
        <v>#VALUE!</v>
      </c>
      <c r="N2566" s="6">
        <f>C2566/$C$2</f>
        <v>1.4593461633980591E-6</v>
      </c>
      <c r="O2566" s="5" t="s">
        <v>27882</v>
      </c>
      <c r="P2566" t="str">
        <f>VLOOKUP(A2566,'External $ Guide'!$A$2:$L$11545,3,0)</f>
        <v>Allocated1</v>
      </c>
      <c r="Q2566" t="str">
        <f>VLOOKUP(A2566,'External $ Guide'!$A$2:$L$11545,4,0)</f>
        <v>Retail</v>
      </c>
      <c r="R2566" t="str">
        <f>VLOOKUP(A2566,'External $ Guide'!$A$2:$L$11545,5,0)</f>
        <v>Active</v>
      </c>
      <c r="S2566" t="str">
        <f>IFERROR(VLOOKUP(A2566,'Broker &amp; Vendor'!$A$2:$C$11545,3,0),"")</f>
        <v>W. J. DEUTSCH &amp; SONS</v>
      </c>
      <c r="T2566" t="str">
        <f>IFERROR(VLOOKUP(A2566,'Broker &amp; Vendor'!$A$2:$C$11545,2,0),"")</f>
        <v>SGWS- TRANSATLANTIC DIVISION</v>
      </c>
    </row>
    <row r="2567" spans="1:20" x14ac:dyDescent="0.25">
      <c r="A2567" t="s">
        <v>5596</v>
      </c>
      <c r="B2567" t="s">
        <v>1502</v>
      </c>
      <c r="C2567" s="10">
        <v>0.3328301886792453</v>
      </c>
      <c r="D2567" s="10">
        <v>0.3328301886792453</v>
      </c>
      <c r="E2567" s="1">
        <v>2</v>
      </c>
      <c r="F2567" s="3">
        <f>((E2567/53)*6)*3</f>
        <v>0.679245283018868</v>
      </c>
      <c r="G2567" s="4">
        <f>VLOOKUP(A2567,'R12 Trend'!$A$4:$B$6433,2,0)</f>
        <v>-0.51</v>
      </c>
      <c r="H2567" s="10" t="str">
        <f>IFERROR(VLOOKUP(A2567,'DDS Needs'!$A$4:$F$767,6,0),"")</f>
        <v/>
      </c>
      <c r="I2567" s="1" t="str">
        <f>IFERROR(VLOOKUP(A2567,'WH INV 4-2-2026'!$A$2:$C$2914,3,0),"")</f>
        <v/>
      </c>
      <c r="J2567" s="1" t="e">
        <f>I2567/(C2567/3)</f>
        <v>#VALUE!</v>
      </c>
      <c r="K2567" s="5" t="str">
        <f>IF((I2567&gt;C2567),"X","")</f>
        <v>X</v>
      </c>
      <c r="L2567" s="7">
        <f>(C2567/3)*13</f>
        <v>1.4422641509433962</v>
      </c>
      <c r="M2567" s="7" t="e">
        <f>I2567-L2567</f>
        <v>#VALUE!</v>
      </c>
      <c r="N2567" s="6">
        <f>C2567/$C$2</f>
        <v>1.435902851536243E-6</v>
      </c>
      <c r="O2567" s="5" t="s">
        <v>27882</v>
      </c>
      <c r="P2567" t="str">
        <f>VLOOKUP(A2567,'External $ Guide'!$A$2:$L$11545,3,0)</f>
        <v>Allocated2</v>
      </c>
      <c r="Q2567" t="str">
        <f>VLOOKUP(A2567,'External $ Guide'!$A$2:$L$11545,4,0)</f>
        <v>Wholesale</v>
      </c>
      <c r="R2567" t="str">
        <f>VLOOKUP(A2567,'External $ Guide'!$A$2:$L$11545,5,0)</f>
        <v>Active</v>
      </c>
      <c r="S2567" t="str">
        <f>IFERROR(VLOOKUP(A2567,'Broker &amp; Vendor'!$A$2:$C$11545,3,0),"")</f>
        <v>GO AMERICA GO BEVERAGES LLC.</v>
      </c>
      <c r="T2567" t="str">
        <f>IFERROR(VLOOKUP(A2567,'Broker &amp; Vendor'!$A$2:$C$11545,2,0),"")</f>
        <v>RNDC</v>
      </c>
    </row>
    <row r="2568" spans="1:20" x14ac:dyDescent="0.25">
      <c r="A2568" t="s">
        <v>6319</v>
      </c>
      <c r="B2568" t="s">
        <v>2225</v>
      </c>
      <c r="C2568" s="10">
        <v>0.33235471698113211</v>
      </c>
      <c r="D2568" s="10">
        <v>0.33235471698113211</v>
      </c>
      <c r="E2568" s="1">
        <v>2.33</v>
      </c>
      <c r="F2568" s="3">
        <f>((E2568/53)*6)*3</f>
        <v>0.79132075471698116</v>
      </c>
      <c r="G2568" s="4">
        <f>VLOOKUP(A2568,'R12 Trend'!$A$4:$B$6433,2,0)</f>
        <v>-0.57999999999999996</v>
      </c>
      <c r="H2568" s="10" t="str">
        <f>IFERROR(VLOOKUP(A2568,'DDS Needs'!$A$4:$F$767,6,0),"")</f>
        <v/>
      </c>
      <c r="I2568" s="1">
        <f>IFERROR(VLOOKUP(A2568,'WH INV 4-2-2026'!$A$2:$C$2914,3,0),"")</f>
        <v>0</v>
      </c>
      <c r="J2568" s="1">
        <f>I2568/(C2568/3)</f>
        <v>0</v>
      </c>
      <c r="K2568" s="5" t="str">
        <f>IF((I2568&gt;C2568),"X","")</f>
        <v/>
      </c>
      <c r="L2568" s="7">
        <f>(C2568/3)*13</f>
        <v>1.4402037735849058</v>
      </c>
      <c r="M2568" s="7">
        <f>I2568-L2568</f>
        <v>-1.4402037735849058</v>
      </c>
      <c r="N2568" s="6">
        <f>C2568/$C$2</f>
        <v>1.433851561748334E-6</v>
      </c>
      <c r="O2568" s="5" t="s">
        <v>27882</v>
      </c>
      <c r="P2568" t="str">
        <f>VLOOKUP(A2568,'External $ Guide'!$A$2:$L$11545,3,0)</f>
        <v>NoReplen</v>
      </c>
      <c r="Q2568" t="str">
        <f>VLOOKUP(A2568,'External $ Guide'!$A$2:$L$11545,4,0)</f>
        <v>Retail</v>
      </c>
      <c r="R2568" t="str">
        <f>VLOOKUP(A2568,'External $ Guide'!$A$2:$L$11545,5,0)</f>
        <v>Active</v>
      </c>
      <c r="S2568" t="str">
        <f>IFERROR(VLOOKUP(A2568,'Broker &amp; Vendor'!$A$2:$C$11545,3,0),"")</f>
        <v>ASW DISTILLERY LLC.</v>
      </c>
      <c r="T2568" t="str">
        <f>IFERROR(VLOOKUP(A2568,'Broker &amp; Vendor'!$A$2:$C$11545,2,0),"")</f>
        <v>UNITED</v>
      </c>
    </row>
    <row r="2569" spans="1:20" x14ac:dyDescent="0.25">
      <c r="A2569" t="s">
        <v>8371</v>
      </c>
      <c r="B2569" t="s">
        <v>8372</v>
      </c>
      <c r="C2569" s="10">
        <v>0.33199999999999996</v>
      </c>
      <c r="D2569" s="10">
        <v>0.33199999999999996</v>
      </c>
      <c r="E2569">
        <v>0.83</v>
      </c>
      <c r="G2569" s="4"/>
      <c r="H2569" s="10" t="str">
        <f>IFERROR(VLOOKUP(A2569,'DDS Needs'!$A$4:$F$767,6,0),"")</f>
        <v/>
      </c>
      <c r="I2569" s="1">
        <f>IFERROR(VLOOKUP(A2569,'WH INV 4-2-2026'!$A$2:$C$2914,3,0),"")</f>
        <v>7</v>
      </c>
      <c r="J2569" s="1">
        <f>I2569/(C2569/3)</f>
        <v>63.25301204819278</v>
      </c>
      <c r="K2569" s="5" t="str">
        <f>IF((I2569&gt;C2569),"X","")</f>
        <v>X</v>
      </c>
      <c r="L2569" s="7">
        <f>(C2569/3)*13</f>
        <v>1.4386666666666665</v>
      </c>
      <c r="M2569" s="7">
        <f>I2569-L2569</f>
        <v>5.5613333333333337</v>
      </c>
      <c r="N2569" s="6">
        <f>C2569/$C$2</f>
        <v>1.432321234446243E-6</v>
      </c>
      <c r="O2569" s="5" t="s">
        <v>27882</v>
      </c>
      <c r="P2569" t="str">
        <f>VLOOKUP(A2569,'External $ Guide'!$A$2:$L$11545,3,0)</f>
        <v>SpecOrder</v>
      </c>
      <c r="Q2569" t="str">
        <f>VLOOKUP(A2569,'External $ Guide'!$A$2:$L$11545,4,0)</f>
        <v>Wholesale</v>
      </c>
      <c r="R2569" t="str">
        <f>VLOOKUP(A2569,'External $ Guide'!$A$2:$L$11545,5,0)</f>
        <v>Active</v>
      </c>
      <c r="S2569" t="s">
        <v>27956</v>
      </c>
      <c r="T2569" t="str">
        <f>IFERROR(VLOOKUP(A2569,'Broker &amp; Vendor'!$A$2:$C$11545,2,0),"")</f>
        <v>SGWS- CHAMPION DIVISION</v>
      </c>
    </row>
    <row r="2570" spans="1:20" x14ac:dyDescent="0.25">
      <c r="A2570" t="s">
        <v>5573</v>
      </c>
      <c r="B2570" t="s">
        <v>1479</v>
      </c>
      <c r="C2570" s="10">
        <v>0.32973962264150941</v>
      </c>
      <c r="D2570" s="10">
        <v>0.32973962264150941</v>
      </c>
      <c r="E2570" s="1">
        <v>1.33</v>
      </c>
      <c r="F2570" s="3">
        <f>((E2570/53)*6)*3</f>
        <v>0.45169811320754716</v>
      </c>
      <c r="G2570" s="4">
        <f>VLOOKUP(A2570,'R12 Trend'!$A$4:$B$6433,2,0)</f>
        <v>-0.27</v>
      </c>
      <c r="H2570" s="10" t="str">
        <f>IFERROR(VLOOKUP(A2570,'DDS Needs'!$A$4:$F$767,6,0),"")</f>
        <v/>
      </c>
      <c r="I2570" s="1">
        <f>IFERROR(VLOOKUP(A2570,'WH INV 4-2-2026'!$A$2:$C$2914,3,0),"")</f>
        <v>0.83333299999999999</v>
      </c>
      <c r="J2570" s="1">
        <f>I2570/(C2570/3)</f>
        <v>7.5817367047756381</v>
      </c>
      <c r="K2570" s="5" t="str">
        <f>IF((I2570&gt;C2570),"X","")</f>
        <v>X</v>
      </c>
      <c r="L2570" s="7">
        <f>(C2570/3)*13</f>
        <v>1.4288716981132075</v>
      </c>
      <c r="M2570" s="7">
        <f>I2570-L2570</f>
        <v>-0.59553869811320748</v>
      </c>
      <c r="N2570" s="6">
        <f>C2570/$C$2</f>
        <v>1.4225694679148348E-6</v>
      </c>
      <c r="O2570" s="5" t="s">
        <v>27882</v>
      </c>
      <c r="P2570" t="str">
        <f>VLOOKUP(A2570,'External $ Guide'!$A$2:$L$11545,3,0)</f>
        <v>SpecOrder</v>
      </c>
      <c r="Q2570" t="str">
        <f>VLOOKUP(A2570,'External $ Guide'!$A$2:$L$11545,4,0)</f>
        <v>Wholesale</v>
      </c>
      <c r="R2570" t="str">
        <f>VLOOKUP(A2570,'External $ Guide'!$A$2:$L$11545,5,0)</f>
        <v>Active</v>
      </c>
      <c r="S2570" t="str">
        <f>IFERROR(VLOOKUP(A2570,'Broker &amp; Vendor'!$A$2:$C$11545,3,0),"")</f>
        <v>GIBSON DISTILLING INC.</v>
      </c>
      <c r="T2570" t="str">
        <f>IFERROR(VLOOKUP(A2570,'Broker &amp; Vendor'!$A$2:$C$11545,2,0),"")</f>
        <v>OTHER</v>
      </c>
    </row>
    <row r="2571" spans="1:20" x14ac:dyDescent="0.25">
      <c r="A2571" t="s">
        <v>5945</v>
      </c>
      <c r="B2571" t="s">
        <v>1851</v>
      </c>
      <c r="C2571" s="10">
        <v>0.32940000000000003</v>
      </c>
      <c r="D2571" s="10">
        <v>0.32940000000000003</v>
      </c>
      <c r="E2571" s="1">
        <v>1.83</v>
      </c>
      <c r="F2571" s="3">
        <f>((E2571/53)*6)*3</f>
        <v>0.62150943396226421</v>
      </c>
      <c r="G2571" s="4">
        <f>VLOOKUP(A2571,'R12 Trend'!$A$4:$B$6433,2,0)</f>
        <v>-0.47</v>
      </c>
      <c r="H2571" s="10" t="str">
        <f>IFERROR(VLOOKUP(A2571,'DDS Needs'!$A$4:$F$767,6,0),"")</f>
        <v/>
      </c>
      <c r="I2571" s="1" t="str">
        <f>IFERROR(VLOOKUP(A2571,'WH INV 4-2-2026'!$A$2:$C$2914,3,0),"")</f>
        <v/>
      </c>
      <c r="J2571" s="1" t="e">
        <f>I2571/(C2571/3)</f>
        <v>#VALUE!</v>
      </c>
      <c r="K2571" s="5" t="str">
        <f>IF((I2571&gt;C2571),"X","")</f>
        <v>X</v>
      </c>
      <c r="L2571" s="7">
        <f>(C2571/3)*13</f>
        <v>1.4274</v>
      </c>
      <c r="M2571" s="7" t="e">
        <f>I2571-L2571</f>
        <v>#VALUE!</v>
      </c>
      <c r="N2571" s="6">
        <f>C2571/$C$2</f>
        <v>1.4211042609234716E-6</v>
      </c>
      <c r="O2571" s="5" t="s">
        <v>27882</v>
      </c>
      <c r="P2571" t="str">
        <f>VLOOKUP(A2571,'External $ Guide'!$A$2:$L$11545,3,0)</f>
        <v>Barrel</v>
      </c>
      <c r="Q2571" t="str">
        <f>VLOOKUP(A2571,'External $ Guide'!$A$2:$L$11545,4,0)</f>
        <v>Special order</v>
      </c>
      <c r="R2571" t="str">
        <f>VLOOKUP(A2571,'External $ Guide'!$A$2:$L$11545,5,0)</f>
        <v>Active</v>
      </c>
      <c r="S2571" t="str">
        <f>IFERROR(VLOOKUP(A2571,'Broker &amp; Vendor'!$A$2:$C$11545,3,0),"")</f>
        <v>PARK STREET IMPORTS /</v>
      </c>
      <c r="T2571" t="str">
        <f>IFERROR(VLOOKUP(A2571,'Broker &amp; Vendor'!$A$2:$C$11545,2,0),"")</f>
        <v>RNDC</v>
      </c>
    </row>
    <row r="2572" spans="1:20" x14ac:dyDescent="0.25">
      <c r="A2572" t="s">
        <v>5712</v>
      </c>
      <c r="B2572" t="s">
        <v>1618</v>
      </c>
      <c r="C2572" s="10">
        <v>0.32603773584905665</v>
      </c>
      <c r="D2572" s="10">
        <v>0.32603773584905665</v>
      </c>
      <c r="E2572" s="1">
        <v>2</v>
      </c>
      <c r="F2572" s="3">
        <f>((E2572/53)*6)*3</f>
        <v>0.679245283018868</v>
      </c>
      <c r="G2572" s="4">
        <f>VLOOKUP(A2572,'R12 Trend'!$A$4:$B$6433,2,0)</f>
        <v>-0.52</v>
      </c>
      <c r="H2572" s="10" t="str">
        <f>IFERROR(VLOOKUP(A2572,'DDS Needs'!$A$4:$F$767,6,0),"")</f>
        <v/>
      </c>
      <c r="I2572" s="1" t="str">
        <f>IFERROR(VLOOKUP(A2572,'WH INV 4-2-2026'!$A$2:$C$2914,3,0),"")</f>
        <v/>
      </c>
      <c r="J2572" s="1" t="e">
        <f>I2572/(C2572/3)</f>
        <v>#VALUE!</v>
      </c>
      <c r="K2572" s="5" t="str">
        <f>IF((I2572&gt;C2572),"X","")</f>
        <v>X</v>
      </c>
      <c r="L2572" s="7">
        <f>(C2572/3)*13</f>
        <v>1.4128301886792454</v>
      </c>
      <c r="M2572" s="7" t="e">
        <f>I2572-L2572</f>
        <v>#VALUE!</v>
      </c>
      <c r="N2572" s="6">
        <f>C2572/$C$2</f>
        <v>1.4065987117089728E-6</v>
      </c>
      <c r="O2572" s="5" t="s">
        <v>27882</v>
      </c>
      <c r="P2572" t="str">
        <f>VLOOKUP(A2572,'External $ Guide'!$A$2:$L$11545,3,0)</f>
        <v>Allocated1</v>
      </c>
      <c r="Q2572" t="str">
        <f>VLOOKUP(A2572,'External $ Guide'!$A$2:$L$11545,4,0)</f>
        <v>Wholesale</v>
      </c>
      <c r="R2572" t="str">
        <f>VLOOKUP(A2572,'External $ Guide'!$A$2:$L$11545,5,0)</f>
        <v>Active</v>
      </c>
      <c r="S2572" t="str">
        <f>IFERROR(VLOOKUP(A2572,'Broker &amp; Vendor'!$A$2:$C$11545,3,0),"")</f>
        <v>GO AMERICA GO BEVERAGES LLC.</v>
      </c>
      <c r="T2572" t="str">
        <f>IFERROR(VLOOKUP(A2572,'Broker &amp; Vendor'!$A$2:$C$11545,2,0),"")</f>
        <v>RNDC</v>
      </c>
    </row>
    <row r="2573" spans="1:20" x14ac:dyDescent="0.25">
      <c r="A2573" t="s">
        <v>6278</v>
      </c>
      <c r="B2573" t="s">
        <v>2184</v>
      </c>
      <c r="C2573" s="10">
        <v>0.32603773584905665</v>
      </c>
      <c r="D2573" s="10">
        <v>0.32603773584905665</v>
      </c>
      <c r="E2573" s="1">
        <v>1</v>
      </c>
      <c r="F2573" s="3">
        <f>((E2573/53)*6)*3</f>
        <v>0.339622641509434</v>
      </c>
      <c r="G2573" s="4">
        <f>VLOOKUP(A2573,'R12 Trend'!$A$4:$B$6433,2,0)</f>
        <v>-0.04</v>
      </c>
      <c r="H2573" s="10" t="str">
        <f>IFERROR(VLOOKUP(A2573,'DDS Needs'!$A$4:$F$767,6,0),"")</f>
        <v/>
      </c>
      <c r="I2573" s="1" t="str">
        <f>IFERROR(VLOOKUP(A2573,'WH INV 4-2-2026'!$A$2:$C$2914,3,0),"")</f>
        <v/>
      </c>
      <c r="J2573" s="1" t="e">
        <f>I2573/(C2573/3)</f>
        <v>#VALUE!</v>
      </c>
      <c r="K2573" s="5" t="str">
        <f>IF((I2573&gt;C2573),"X","")</f>
        <v>X</v>
      </c>
      <c r="L2573" s="7">
        <f>(C2573/3)*13</f>
        <v>1.4128301886792454</v>
      </c>
      <c r="M2573" s="7" t="e">
        <f>I2573-L2573</f>
        <v>#VALUE!</v>
      </c>
      <c r="N2573" s="6">
        <f>C2573/$C$2</f>
        <v>1.4065987117089728E-6</v>
      </c>
      <c r="O2573" s="5" t="s">
        <v>27882</v>
      </c>
      <c r="P2573" t="str">
        <f>VLOOKUP(A2573,'External $ Guide'!$A$2:$L$11545,3,0)</f>
        <v>NoReplen</v>
      </c>
      <c r="Q2573" t="str">
        <f>VLOOKUP(A2573,'External $ Guide'!$A$2:$L$11545,4,0)</f>
        <v>Retail</v>
      </c>
      <c r="R2573" t="str">
        <f>VLOOKUP(A2573,'External $ Guide'!$A$2:$L$11545,5,0)</f>
        <v>Active</v>
      </c>
      <c r="S2573" t="str">
        <f>IFERROR(VLOOKUP(A2573,'Broker &amp; Vendor'!$A$2:$C$11545,3,0),"")</f>
        <v>MHW LTD</v>
      </c>
      <c r="T2573" t="str">
        <f>IFERROR(VLOOKUP(A2573,'Broker &amp; Vendor'!$A$2:$C$11545,2,0),"")</f>
        <v>GULF DISTRIBUTING</v>
      </c>
    </row>
    <row r="2574" spans="1:20" x14ac:dyDescent="0.25">
      <c r="A2574" t="s">
        <v>5053</v>
      </c>
      <c r="B2574" t="s">
        <v>959</v>
      </c>
      <c r="C2574" s="10">
        <v>0.31652830188679248</v>
      </c>
      <c r="D2574" s="10">
        <v>0.31652830188679248</v>
      </c>
      <c r="E2574" s="1">
        <v>2.33</v>
      </c>
      <c r="F2574" s="3">
        <f>((E2574/53)*6)*3</f>
        <v>0.79132075471698116</v>
      </c>
      <c r="G2574" s="4">
        <f>VLOOKUP(A2574,'R12 Trend'!$A$4:$B$6433,2,0)</f>
        <v>-0.6</v>
      </c>
      <c r="H2574" s="10" t="str">
        <f>IFERROR(VLOOKUP(A2574,'DDS Needs'!$A$4:$F$767,6,0),"")</f>
        <v/>
      </c>
      <c r="I2574" s="1">
        <f>IFERROR(VLOOKUP(A2574,'WH INV 4-2-2026'!$A$2:$C$2914,3,0),"")</f>
        <v>16</v>
      </c>
      <c r="J2574" s="1">
        <f>I2574/(C2574/3)</f>
        <v>151.64520743919886</v>
      </c>
      <c r="K2574" s="5" t="str">
        <f>IF((I2574&gt;C2574),"X","")</f>
        <v>X</v>
      </c>
      <c r="L2574" s="7">
        <f>(C2574/3)*13</f>
        <v>1.3716226415094341</v>
      </c>
      <c r="M2574" s="7">
        <f>I2574-L2574</f>
        <v>14.628377358490566</v>
      </c>
      <c r="N2574" s="6">
        <f>C2574/$C$2</f>
        <v>1.3655729159507943E-6</v>
      </c>
      <c r="O2574" s="5" t="s">
        <v>27882</v>
      </c>
      <c r="P2574" t="str">
        <f>VLOOKUP(A2574,'External $ Guide'!$A$2:$L$11545,3,0)</f>
        <v>Replenish</v>
      </c>
      <c r="Q2574" t="str">
        <f>VLOOKUP(A2574,'External $ Guide'!$A$2:$L$11545,4,0)</f>
        <v>Retail</v>
      </c>
      <c r="R2574" t="str">
        <f>VLOOKUP(A2574,'External $ Guide'!$A$2:$L$11545,5,0)</f>
        <v>Active</v>
      </c>
      <c r="S2574" t="str">
        <f>IFERROR(VLOOKUP(A2574,'Broker &amp; Vendor'!$A$2:$C$11545,3,0),"")</f>
        <v>PROXIMO SPIRITS INC.</v>
      </c>
      <c r="T2574" t="str">
        <f>IFERROR(VLOOKUP(A2574,'Broker &amp; Vendor'!$A$2:$C$11545,2,0),"")</f>
        <v>JOHNSON BROTHERS</v>
      </c>
    </row>
    <row r="2575" spans="1:20" x14ac:dyDescent="0.25">
      <c r="A2575" t="s">
        <v>5665</v>
      </c>
      <c r="B2575" t="s">
        <v>1571</v>
      </c>
      <c r="C2575" s="10">
        <v>0.31391320754716978</v>
      </c>
      <c r="D2575" s="10">
        <v>0.31391320754716978</v>
      </c>
      <c r="E2575" s="1">
        <v>1.17</v>
      </c>
      <c r="F2575" s="3">
        <f>((E2575/53)*6)*3</f>
        <v>0.39735849056603767</v>
      </c>
      <c r="G2575" s="4">
        <f>VLOOKUP(A2575,'R12 Trend'!$A$4:$B$6433,2,0)</f>
        <v>-0.21</v>
      </c>
      <c r="H2575" s="10" t="str">
        <f>IFERROR(VLOOKUP(A2575,'DDS Needs'!$A$4:$F$767,6,0),"")</f>
        <v/>
      </c>
      <c r="I2575" s="1" t="str">
        <f>IFERROR(VLOOKUP(A2575,'WH INV 4-2-2026'!$A$2:$C$2914,3,0),"")</f>
        <v/>
      </c>
      <c r="J2575" s="1" t="e">
        <f>I2575/(C2575/3)</f>
        <v>#VALUE!</v>
      </c>
      <c r="K2575" s="5" t="str">
        <f>IF((I2575&gt;C2575),"X","")</f>
        <v>X</v>
      </c>
      <c r="L2575" s="7">
        <f>(C2575/3)*13</f>
        <v>1.3602905660377358</v>
      </c>
      <c r="M2575" s="7" t="e">
        <f>I2575-L2575</f>
        <v>#VALUE!</v>
      </c>
      <c r="N2575" s="6">
        <f>C2575/$C$2</f>
        <v>1.3542908221172951E-6</v>
      </c>
      <c r="O2575" s="5" t="s">
        <v>27882</v>
      </c>
      <c r="P2575" t="str">
        <f>VLOOKUP(A2575,'External $ Guide'!$A$2:$L$11545,3,0)</f>
        <v>SpecOrder</v>
      </c>
      <c r="Q2575" t="str">
        <f>VLOOKUP(A2575,'External $ Guide'!$A$2:$L$11545,4,0)</f>
        <v>Wholesale</v>
      </c>
      <c r="R2575" t="str">
        <f>VLOOKUP(A2575,'External $ Guide'!$A$2:$L$11545,5,0)</f>
        <v>Active</v>
      </c>
      <c r="S2575" t="str">
        <f>IFERROR(VLOOKUP(A2575,'Broker &amp; Vendor'!$A$2:$C$11545,3,0),"")</f>
        <v>JOHN EMERALD DISTILLING</v>
      </c>
      <c r="T2575" t="str">
        <f>IFERROR(VLOOKUP(A2575,'Broker &amp; Vendor'!$A$2:$C$11545,2,0),"")</f>
        <v>UNITED</v>
      </c>
    </row>
    <row r="2576" spans="1:20" x14ac:dyDescent="0.25">
      <c r="A2576" t="s">
        <v>5424</v>
      </c>
      <c r="B2576" t="s">
        <v>1330</v>
      </c>
      <c r="C2576" s="10">
        <v>0.31123018867924529</v>
      </c>
      <c r="D2576" s="10">
        <v>0.31123018867924529</v>
      </c>
      <c r="E2576" s="1">
        <v>1.58</v>
      </c>
      <c r="F2576" s="3">
        <f>((E2576/53)*6)*3</f>
        <v>0.53660377358490563</v>
      </c>
      <c r="G2576" s="4">
        <f>VLOOKUP(A2576,'R12 Trend'!$A$4:$B$6433,2,0)</f>
        <v>-0.42</v>
      </c>
      <c r="H2576" s="10" t="str">
        <f>IFERROR(VLOOKUP(A2576,'DDS Needs'!$A$4:$F$767,6,0),"")</f>
        <v/>
      </c>
      <c r="I2576" s="1" t="str">
        <f>IFERROR(VLOOKUP(A2576,'WH INV 4-2-2026'!$A$2:$C$2914,3,0),"")</f>
        <v/>
      </c>
      <c r="J2576" s="1" t="e">
        <f>I2576/(C2576/3)</f>
        <v>#VALUE!</v>
      </c>
      <c r="K2576" s="5" t="str">
        <f>IF((I2576&gt;C2576),"X","")</f>
        <v>X</v>
      </c>
      <c r="L2576" s="7">
        <f>(C2576/3)*13</f>
        <v>1.3486641509433963</v>
      </c>
      <c r="M2576" s="7" t="e">
        <f>I2576-L2576</f>
        <v>#VALUE!</v>
      </c>
      <c r="N2576" s="6">
        <f>C2576/$C$2</f>
        <v>1.3427156868855234E-6</v>
      </c>
      <c r="O2576" s="5" t="s">
        <v>27882</v>
      </c>
      <c r="P2576" t="str">
        <f>VLOOKUP(A2576,'External $ Guide'!$A$2:$L$11545,3,0)</f>
        <v>Replenish</v>
      </c>
      <c r="Q2576" t="str">
        <f>VLOOKUP(A2576,'External $ Guide'!$A$2:$L$11545,4,0)</f>
        <v>Wholesale bottle</v>
      </c>
      <c r="R2576" t="str">
        <f>VLOOKUP(A2576,'External $ Guide'!$A$2:$L$11545,5,0)</f>
        <v>Active</v>
      </c>
      <c r="S2576" t="str">
        <f>IFERROR(VLOOKUP(A2576,'Broker &amp; Vendor'!$A$2:$C$11545,3,0),"")</f>
        <v>BROWN FOREMAN CORP</v>
      </c>
      <c r="T2576" t="str">
        <f>IFERROR(VLOOKUP(A2576,'Broker &amp; Vendor'!$A$2:$C$11545,2,0),"")</f>
        <v>UNITED</v>
      </c>
    </row>
    <row r="2577" spans="1:20" x14ac:dyDescent="0.25">
      <c r="A2577" t="s">
        <v>4892</v>
      </c>
      <c r="B2577" t="s">
        <v>798</v>
      </c>
      <c r="C2577" s="10">
        <v>0.30830943396226412</v>
      </c>
      <c r="D2577" s="10">
        <v>0.30830943396226412</v>
      </c>
      <c r="E2577" s="1">
        <v>2.67</v>
      </c>
      <c r="F2577" s="3">
        <f>((E2577/53)*6)*3</f>
        <v>0.90679245283018861</v>
      </c>
      <c r="G2577" s="4">
        <f>VLOOKUP(A2577,'R12 Trend'!$A$4:$B$6433,2,0)</f>
        <v>-0.66</v>
      </c>
      <c r="H2577" s="10" t="str">
        <f>IFERROR(VLOOKUP(A2577,'DDS Needs'!$A$4:$F$767,6,0),"")</f>
        <v/>
      </c>
      <c r="I2577" s="1" t="str">
        <f>IFERROR(VLOOKUP(A2577,'WH INV 4-2-2026'!$A$2:$C$2914,3,0),"")</f>
        <v/>
      </c>
      <c r="J2577" s="1" t="e">
        <f>I2577/(C2577/3)</f>
        <v>#VALUE!</v>
      </c>
      <c r="K2577" s="5" t="str">
        <f>IF((I2577&gt;C2577),"X","")</f>
        <v>X</v>
      </c>
      <c r="L2577" s="7">
        <f>(C2577/3)*13</f>
        <v>1.3360075471698112</v>
      </c>
      <c r="M2577" s="7" t="e">
        <f>I2577-L2577</f>
        <v>#VALUE!</v>
      </c>
      <c r="N2577" s="6">
        <f>C2577/$C$2</f>
        <v>1.3301149067597971E-6</v>
      </c>
      <c r="O2577" s="5" t="s">
        <v>27882</v>
      </c>
      <c r="P2577" t="str">
        <f>VLOOKUP(A2577,'External $ Guide'!$A$2:$L$11545,3,0)</f>
        <v>SpecOrder</v>
      </c>
      <c r="Q2577" t="str">
        <f>VLOOKUP(A2577,'External $ Guide'!$A$2:$L$11545,4,0)</f>
        <v>Wholesale</v>
      </c>
      <c r="R2577" t="str">
        <f>VLOOKUP(A2577,'External $ Guide'!$A$2:$L$11545,5,0)</f>
        <v>Active</v>
      </c>
      <c r="S2577" t="str">
        <f>IFERROR(VLOOKUP(A2577,'Broker &amp; Vendor'!$A$2:$C$11545,3,0),"")</f>
        <v>INTERNATIONAL WINES INC.</v>
      </c>
      <c r="T2577" t="str">
        <f>IFERROR(VLOOKUP(A2577,'Broker &amp; Vendor'!$A$2:$C$11545,2,0),"")</f>
        <v>INTERNATIONAL</v>
      </c>
    </row>
    <row r="2578" spans="1:20" x14ac:dyDescent="0.25">
      <c r="A2578" t="s">
        <v>5572</v>
      </c>
      <c r="B2578" t="s">
        <v>1478</v>
      </c>
      <c r="C2578" s="10">
        <v>0.30566037735849061</v>
      </c>
      <c r="D2578" s="10">
        <v>0.30566037735849061</v>
      </c>
      <c r="E2578" s="1">
        <v>0.75</v>
      </c>
      <c r="F2578" s="3">
        <f>((E2578/53)*6)*3</f>
        <v>0.25471698113207553</v>
      </c>
      <c r="G2578" s="4">
        <f>VLOOKUP(A2578,'R12 Trend'!$A$4:$B$6433,2,0)</f>
        <v>0.84</v>
      </c>
      <c r="H2578" s="10" t="str">
        <f>IFERROR(VLOOKUP(A2578,'DDS Needs'!$A$4:$F$767,6,0),"")</f>
        <v/>
      </c>
      <c r="I2578" s="1">
        <f>IFERROR(VLOOKUP(A2578,'WH INV 4-2-2026'!$A$2:$C$2914,3,0),"")</f>
        <v>0.91666700000000001</v>
      </c>
      <c r="J2578" s="1">
        <f>I2578/(C2578/3)</f>
        <v>8.9969168518518501</v>
      </c>
      <c r="K2578" s="5" t="str">
        <f>IF((I2578&gt;C2578),"X","")</f>
        <v>X</v>
      </c>
      <c r="L2578" s="7">
        <f>(C2578/3)*13</f>
        <v>1.3245283018867926</v>
      </c>
      <c r="M2578" s="7">
        <f>I2578-L2578</f>
        <v>-0.40786130188679259</v>
      </c>
      <c r="N2578" s="6">
        <f>C2578/$C$2</f>
        <v>1.318686292227162E-6</v>
      </c>
      <c r="O2578" s="5" t="s">
        <v>27882</v>
      </c>
      <c r="P2578" t="str">
        <f>VLOOKUP(A2578,'External $ Guide'!$A$2:$L$11545,3,0)</f>
        <v>SpecOrder</v>
      </c>
      <c r="Q2578" t="str">
        <f>VLOOKUP(A2578,'External $ Guide'!$A$2:$L$11545,4,0)</f>
        <v>Wholesale</v>
      </c>
      <c r="R2578" t="str">
        <f>VLOOKUP(A2578,'External $ Guide'!$A$2:$L$11545,5,0)</f>
        <v>Active</v>
      </c>
      <c r="S2578" t="str">
        <f>IFERROR(VLOOKUP(A2578,'Broker &amp; Vendor'!$A$2:$C$11545,3,0),"")</f>
        <v>GIBSON DISTILLING INC.</v>
      </c>
      <c r="T2578" t="str">
        <f>IFERROR(VLOOKUP(A2578,'Broker &amp; Vendor'!$A$2:$C$11545,2,0),"")</f>
        <v>OTHER</v>
      </c>
    </row>
    <row r="2579" spans="1:20" x14ac:dyDescent="0.25">
      <c r="A2579" t="s">
        <v>5785</v>
      </c>
      <c r="B2579" t="s">
        <v>1691</v>
      </c>
      <c r="C2579" s="10">
        <v>0.2991396226415094</v>
      </c>
      <c r="D2579" s="10">
        <v>0.2991396226415094</v>
      </c>
      <c r="E2579" s="1">
        <v>3.67</v>
      </c>
      <c r="F2579" s="3">
        <f>((E2579/53)*6)*3</f>
        <v>1.2464150943396226</v>
      </c>
      <c r="G2579" s="4">
        <f>VLOOKUP(A2579,'R12 Trend'!$A$4:$B$6433,2,0)</f>
        <v>-0.76</v>
      </c>
      <c r="H2579" s="10" t="str">
        <f>IFERROR(VLOOKUP(A2579,'DDS Needs'!$A$4:$F$767,6,0),"")</f>
        <v/>
      </c>
      <c r="I2579" s="1" t="str">
        <f>IFERROR(VLOOKUP(A2579,'WH INV 4-2-2026'!$A$2:$C$2914,3,0),"")</f>
        <v/>
      </c>
      <c r="J2579" s="1" t="e">
        <f>I2579/(C2579/3)</f>
        <v>#VALUE!</v>
      </c>
      <c r="K2579" s="5" t="str">
        <f>IF((I2579&gt;C2579),"X","")</f>
        <v>X</v>
      </c>
      <c r="L2579" s="7">
        <f>(C2579/3)*13</f>
        <v>1.2962716981132074</v>
      </c>
      <c r="M2579" s="7" t="e">
        <f>I2579-L2579</f>
        <v>#VALUE!</v>
      </c>
      <c r="N2579" s="6">
        <f>C2579/$C$2</f>
        <v>1.2905543179929822E-6</v>
      </c>
      <c r="O2579" s="5" t="s">
        <v>27882</v>
      </c>
      <c r="P2579" t="str">
        <f>VLOOKUP(A2579,'External $ Guide'!$A$2:$L$11545,3,0)</f>
        <v>SpecOrder</v>
      </c>
      <c r="Q2579" t="str">
        <f>VLOOKUP(A2579,'External $ Guide'!$A$2:$L$11545,4,0)</f>
        <v>Wholesale</v>
      </c>
      <c r="R2579" t="str">
        <f>VLOOKUP(A2579,'External $ Guide'!$A$2:$L$11545,5,0)</f>
        <v>Active</v>
      </c>
      <c r="S2579" t="str">
        <f>IFERROR(VLOOKUP(A2579,'Broker &amp; Vendor'!$A$2:$C$11545,3,0),"")</f>
        <v>DIAGEO NORTH AMERICA INC</v>
      </c>
      <c r="T2579" t="str">
        <f>IFERROR(VLOOKUP(A2579,'Broker &amp; Vendor'!$A$2:$C$11545,2,0),"")</f>
        <v>SGWS- COASTAL PACIFIC DIVISION</v>
      </c>
    </row>
    <row r="2580" spans="1:20" x14ac:dyDescent="0.25">
      <c r="A2580" t="s">
        <v>4798</v>
      </c>
      <c r="B2580" t="s">
        <v>704</v>
      </c>
      <c r="C2580" s="10">
        <v>0.29689811320754717</v>
      </c>
      <c r="D2580" s="10">
        <v>0.29689811320754717</v>
      </c>
      <c r="E2580" s="1">
        <v>1.41</v>
      </c>
      <c r="F2580" s="3">
        <f>((E2580/53)*6)*3</f>
        <v>0.47886792452830185</v>
      </c>
      <c r="G2580" s="4">
        <f>VLOOKUP(A2580,'R12 Trend'!$A$4:$B$6433,2,0)</f>
        <v>-0.38</v>
      </c>
      <c r="H2580" s="10" t="str">
        <f>IFERROR(VLOOKUP(A2580,'DDS Needs'!$A$4:$F$767,6,0),"")</f>
        <v/>
      </c>
      <c r="I2580" s="1">
        <f>IFERROR(VLOOKUP(A2580,'WH INV 4-2-2026'!$A$2:$C$2914,3,0),"")</f>
        <v>14</v>
      </c>
      <c r="J2580" s="1">
        <f>I2580/(C2580/3)</f>
        <v>141.46267063219705</v>
      </c>
      <c r="K2580" s="5" t="str">
        <f>IF((I2580&gt;C2580),"X","")</f>
        <v>X</v>
      </c>
      <c r="L2580" s="7">
        <f>(C2580/3)*13</f>
        <v>1.2865584905660377</v>
      </c>
      <c r="M2580" s="7">
        <f>I2580-L2580</f>
        <v>12.713441509433963</v>
      </c>
      <c r="N2580" s="6">
        <f>C2580/$C$2</f>
        <v>1.2808839518499832E-6</v>
      </c>
      <c r="O2580" s="5" t="s">
        <v>27882</v>
      </c>
      <c r="P2580" t="str">
        <f>VLOOKUP(A2580,'External $ Guide'!$A$2:$L$11545,3,0)</f>
        <v>SpecOrder</v>
      </c>
      <c r="Q2580" t="str">
        <f>VLOOKUP(A2580,'External $ Guide'!$A$2:$L$11545,4,0)</f>
        <v>Wholesale</v>
      </c>
      <c r="R2580" t="str">
        <f>VLOOKUP(A2580,'External $ Guide'!$A$2:$L$11545,5,0)</f>
        <v>Active</v>
      </c>
      <c r="S2580" t="str">
        <f>IFERROR(VLOOKUP(A2580,'Broker &amp; Vendor'!$A$2:$C$11545,3,0),"")</f>
        <v>DIAGEO NORTH AMERICA INC</v>
      </c>
      <c r="T2580" t="str">
        <f>IFERROR(VLOOKUP(A2580,'Broker &amp; Vendor'!$A$2:$C$11545,2,0),"")</f>
        <v>SGWS- COASTAL PACIFIC DIVISION</v>
      </c>
    </row>
    <row r="2581" spans="1:20" x14ac:dyDescent="0.25">
      <c r="A2581" t="s">
        <v>5364</v>
      </c>
      <c r="B2581" t="s">
        <v>1270</v>
      </c>
      <c r="C2581" s="10">
        <v>0.29587924528301895</v>
      </c>
      <c r="D2581" s="10">
        <v>0.29587924528301895</v>
      </c>
      <c r="E2581" s="1">
        <v>4.84</v>
      </c>
      <c r="F2581" s="3">
        <f>((E2581/53)*6)*3</f>
        <v>1.6437735849056603</v>
      </c>
      <c r="G2581" s="4">
        <f>VLOOKUP(A2581,'R12 Trend'!$A$4:$B$6433,2,0)</f>
        <v>-0.82</v>
      </c>
      <c r="H2581" s="10" t="str">
        <f>IFERROR(VLOOKUP(A2581,'DDS Needs'!$A$4:$F$767,6,0),"")</f>
        <v/>
      </c>
      <c r="I2581" s="1" t="str">
        <f>IFERROR(VLOOKUP(A2581,'WH INV 4-2-2026'!$A$2:$C$2914,3,0),"")</f>
        <v/>
      </c>
      <c r="J2581" s="1" t="e">
        <f>I2581/(C2581/3)</f>
        <v>#VALUE!</v>
      </c>
      <c r="K2581" s="5" t="str">
        <f>IF((I2581&gt;C2581),"X","")</f>
        <v>X</v>
      </c>
      <c r="L2581" s="7">
        <f>(C2581/3)*13</f>
        <v>1.2821433962264155</v>
      </c>
      <c r="M2581" s="7" t="e">
        <f>I2581-L2581</f>
        <v>#VALUE!</v>
      </c>
      <c r="N2581" s="6">
        <f>C2581/$C$2</f>
        <v>1.276488330875893E-6</v>
      </c>
      <c r="O2581" s="5" t="s">
        <v>27882</v>
      </c>
      <c r="P2581" t="str">
        <f>VLOOKUP(A2581,'External $ Guide'!$A$2:$L$11545,3,0)</f>
        <v>Replenish</v>
      </c>
      <c r="Q2581" t="str">
        <f>VLOOKUP(A2581,'External $ Guide'!$A$2:$L$11545,4,0)</f>
        <v>Retail</v>
      </c>
      <c r="R2581" t="str">
        <f>VLOOKUP(A2581,'External $ Guide'!$A$2:$L$11545,5,0)</f>
        <v>Active</v>
      </c>
      <c r="S2581" t="s">
        <v>27956</v>
      </c>
      <c r="T2581" t="str">
        <f>IFERROR(VLOOKUP(A2581,'Broker &amp; Vendor'!$A$2:$C$11545,2,0),"")</f>
        <v>SGWS- CHAMPION DIVISION</v>
      </c>
    </row>
    <row r="2582" spans="1:20" x14ac:dyDescent="0.25">
      <c r="A2582" t="s">
        <v>8159</v>
      </c>
      <c r="B2582" t="s">
        <v>4065</v>
      </c>
      <c r="C2582" s="10">
        <v>0.29547169811320756</v>
      </c>
      <c r="D2582" s="10">
        <v>0.29547169811320756</v>
      </c>
      <c r="E2582" s="1">
        <v>1</v>
      </c>
      <c r="F2582" s="3">
        <f>((E2582/53)*6)*3</f>
        <v>0.339622641509434</v>
      </c>
      <c r="G2582" s="4">
        <f>VLOOKUP(A2582,'R12 Trend'!$A$4:$B$6433,2,0)</f>
        <v>-0.13</v>
      </c>
      <c r="H2582" s="10" t="str">
        <f>IFERROR(VLOOKUP(A2582,'DDS Needs'!$A$4:$F$767,6,0),"")</f>
        <v/>
      </c>
      <c r="I2582" s="1" t="str">
        <f>IFERROR(VLOOKUP(A2582,'WH INV 4-2-2026'!$A$2:$C$2914,3,0),"")</f>
        <v/>
      </c>
      <c r="J2582" s="1" t="e">
        <f>I2582/(C2582/3)</f>
        <v>#VALUE!</v>
      </c>
      <c r="K2582" s="5" t="str">
        <f>IF((I2582&gt;C2582),"X","")</f>
        <v>X</v>
      </c>
      <c r="L2582" s="7">
        <f>(C2582/3)*13</f>
        <v>1.2803773584905662</v>
      </c>
      <c r="M2582" s="7" t="e">
        <f>I2582-L2582</f>
        <v>#VALUE!</v>
      </c>
      <c r="N2582" s="6">
        <f>C2582/$C$2</f>
        <v>1.2747300824862565E-6</v>
      </c>
      <c r="O2582" s="5" t="s">
        <v>27882</v>
      </c>
      <c r="P2582" t="str">
        <f>VLOOKUP(A2582,'External $ Guide'!$A$2:$L$11545,3,0)</f>
        <v>Allocated2</v>
      </c>
      <c r="Q2582" t="str">
        <f>VLOOKUP(A2582,'External $ Guide'!$A$2:$L$11545,4,0)</f>
        <v>Retail</v>
      </c>
      <c r="R2582" t="str">
        <f>VLOOKUP(A2582,'External $ Guide'!$A$2:$L$11545,5,0)</f>
        <v>Active</v>
      </c>
      <c r="S2582" t="str">
        <f>IFERROR(VLOOKUP(A2582,'Broker &amp; Vendor'!$A$2:$C$11545,3,0),"")</f>
        <v>THE EDRINGTON GROUP USA LLC</v>
      </c>
      <c r="T2582" t="str">
        <f>IFERROR(VLOOKUP(A2582,'Broker &amp; Vendor'!$A$2:$C$11545,2,0),"")</f>
        <v>RNDC</v>
      </c>
    </row>
    <row r="2583" spans="1:20" x14ac:dyDescent="0.25">
      <c r="A2583" t="s">
        <v>6352</v>
      </c>
      <c r="B2583" t="s">
        <v>2258</v>
      </c>
      <c r="C2583" s="10">
        <v>0.2940452830188679</v>
      </c>
      <c r="D2583" s="10">
        <v>0.2940452830188679</v>
      </c>
      <c r="E2583" s="1">
        <v>2.34</v>
      </c>
      <c r="F2583" s="3">
        <f>((E2583/53)*6)*3</f>
        <v>0.79471698113207534</v>
      </c>
      <c r="G2583" s="4">
        <f>VLOOKUP(A2583,'R12 Trend'!$A$4:$B$6433,2,0)</f>
        <v>-0.63</v>
      </c>
      <c r="H2583" s="10" t="str">
        <f>IFERROR(VLOOKUP(A2583,'DDS Needs'!$A$4:$F$767,6,0),"")</f>
        <v/>
      </c>
      <c r="I2583" s="1">
        <f>IFERROR(VLOOKUP(A2583,'WH INV 4-2-2026'!$A$2:$C$2914,3,0),"")</f>
        <v>7</v>
      </c>
      <c r="J2583" s="1">
        <f>I2583/(C2583/3)</f>
        <v>71.417571417571423</v>
      </c>
      <c r="K2583" s="5" t="str">
        <f>IF((I2583&gt;C2583),"X","")</f>
        <v>X</v>
      </c>
      <c r="L2583" s="7">
        <f>(C2583/3)*13</f>
        <v>1.2741962264150941</v>
      </c>
      <c r="M2583" s="7">
        <f>I2583-L2583</f>
        <v>5.7258037735849054</v>
      </c>
      <c r="N2583" s="6">
        <f>C2583/$C$2</f>
        <v>1.2685762131225295E-6</v>
      </c>
      <c r="O2583" s="5" t="s">
        <v>27882</v>
      </c>
      <c r="P2583" t="str">
        <f>VLOOKUP(A2583,'External $ Guide'!$A$2:$L$11545,3,0)</f>
        <v>NoReplen</v>
      </c>
      <c r="Q2583" t="str">
        <f>VLOOKUP(A2583,'External $ Guide'!$A$2:$L$11545,4,0)</f>
        <v>Retail</v>
      </c>
      <c r="R2583" t="str">
        <f>VLOOKUP(A2583,'External $ Guide'!$A$2:$L$11545,5,0)</f>
        <v>Active</v>
      </c>
      <c r="S2583" t="str">
        <f>IFERROR(VLOOKUP(A2583,'Broker &amp; Vendor'!$A$2:$C$11545,3,0),"")</f>
        <v>GO AMERICA GO BEVERAGES LLC.</v>
      </c>
      <c r="T2583" t="str">
        <f>IFERROR(VLOOKUP(A2583,'Broker &amp; Vendor'!$A$2:$C$11545,2,0),"")</f>
        <v>RNDC</v>
      </c>
    </row>
    <row r="2584" spans="1:20" x14ac:dyDescent="0.25">
      <c r="A2584" t="s">
        <v>6262</v>
      </c>
      <c r="B2584" t="s">
        <v>2168</v>
      </c>
      <c r="C2584" s="10">
        <v>0.2940452830188679</v>
      </c>
      <c r="D2584" s="10">
        <v>0.2940452830188679</v>
      </c>
      <c r="E2584" s="1">
        <v>1.17</v>
      </c>
      <c r="F2584" s="3">
        <f>((E2584/53)*6)*3</f>
        <v>0.39735849056603767</v>
      </c>
      <c r="G2584" s="4">
        <f>VLOOKUP(A2584,'R12 Trend'!$A$4:$B$6433,2,0)</f>
        <v>-0.26</v>
      </c>
      <c r="H2584" s="10" t="str">
        <f>IFERROR(VLOOKUP(A2584,'DDS Needs'!$A$4:$F$767,6,0),"")</f>
        <v/>
      </c>
      <c r="I2584" s="1">
        <f>IFERROR(VLOOKUP(A2584,'WH INV 4-2-2026'!$A$2:$C$2914,3,0),"")</f>
        <v>0.16666700000000001</v>
      </c>
      <c r="J2584" s="1">
        <f>I2584/(C2584/3)</f>
        <v>1.7004217679217681</v>
      </c>
      <c r="K2584" s="5" t="str">
        <f>IF((I2584&gt;C2584),"X","")</f>
        <v/>
      </c>
      <c r="L2584" s="7">
        <f>(C2584/3)*13</f>
        <v>1.2741962264150941</v>
      </c>
      <c r="M2584" s="7">
        <f>I2584-L2584</f>
        <v>-1.1075292264150942</v>
      </c>
      <c r="N2584" s="6">
        <f>C2584/$C$2</f>
        <v>1.2685762131225295E-6</v>
      </c>
      <c r="O2584" s="5" t="s">
        <v>27882</v>
      </c>
      <c r="P2584" t="str">
        <f>VLOOKUP(A2584,'External $ Guide'!$A$2:$L$11545,3,0)</f>
        <v>Replenish</v>
      </c>
      <c r="Q2584" t="str">
        <f>VLOOKUP(A2584,'External $ Guide'!$A$2:$L$11545,4,0)</f>
        <v>Retail</v>
      </c>
      <c r="R2584" t="str">
        <f>VLOOKUP(A2584,'External $ Guide'!$A$2:$L$11545,5,0)</f>
        <v>Active</v>
      </c>
      <c r="S2584" t="str">
        <f>IFERROR(VLOOKUP(A2584,'Broker &amp; Vendor'!$A$2:$C$11545,3,0),"")</f>
        <v>PARK STREET IMPORTS /</v>
      </c>
      <c r="T2584" t="str">
        <f>IFERROR(VLOOKUP(A2584,'Broker &amp; Vendor'!$A$2:$C$11545,2,0),"")</f>
        <v>LUKE LEA BEVERAGES</v>
      </c>
    </row>
    <row r="2585" spans="1:20" x14ac:dyDescent="0.25">
      <c r="A2585" t="s">
        <v>5736</v>
      </c>
      <c r="B2585" t="s">
        <v>1642</v>
      </c>
      <c r="C2585" s="10">
        <v>0.29278867924528301</v>
      </c>
      <c r="D2585" s="10">
        <v>0.29278867924528301</v>
      </c>
      <c r="E2585" s="1">
        <v>2.33</v>
      </c>
      <c r="F2585" s="3">
        <f>((E2585/53)*6)*3</f>
        <v>0.79132075471698116</v>
      </c>
      <c r="G2585" s="4">
        <f>VLOOKUP(A2585,'R12 Trend'!$A$4:$B$6433,2,0)</f>
        <v>-0.63</v>
      </c>
      <c r="H2585" s="10" t="str">
        <f>IFERROR(VLOOKUP(A2585,'DDS Needs'!$A$4:$F$767,6,0),"")</f>
        <v/>
      </c>
      <c r="I2585" s="1" t="str">
        <f>IFERROR(VLOOKUP(A2585,'WH INV 4-2-2026'!$A$2:$C$2914,3,0),"")</f>
        <v/>
      </c>
      <c r="J2585" s="1" t="e">
        <f>I2585/(C2585/3)</f>
        <v>#VALUE!</v>
      </c>
      <c r="K2585" s="5" t="str">
        <f>IF((I2585&gt;C2585),"X","")</f>
        <v>X</v>
      </c>
      <c r="L2585" s="7">
        <f>(C2585/3)*13</f>
        <v>1.2687509433962265</v>
      </c>
      <c r="M2585" s="7" t="e">
        <f>I2585-L2585</f>
        <v>#VALUE!</v>
      </c>
      <c r="N2585" s="6">
        <f>C2585/$C$2</f>
        <v>1.2631549472544847E-6</v>
      </c>
      <c r="O2585" s="5" t="s">
        <v>27882</v>
      </c>
      <c r="P2585" t="str">
        <f>VLOOKUP(A2585,'External $ Guide'!$A$2:$L$11545,3,0)</f>
        <v>NoReplen</v>
      </c>
      <c r="Q2585" t="str">
        <f>VLOOKUP(A2585,'External $ Guide'!$A$2:$L$11545,4,0)</f>
        <v>Wholesale</v>
      </c>
      <c r="R2585" t="str">
        <f>VLOOKUP(A2585,'External $ Guide'!$A$2:$L$11545,5,0)</f>
        <v>Active</v>
      </c>
      <c r="S2585" t="str">
        <f>IFERROR(VLOOKUP(A2585,'Broker &amp; Vendor'!$A$2:$C$11545,3,0),"")</f>
        <v>GO AMERICA GO BEVERAGES LLC.</v>
      </c>
      <c r="T2585" t="str">
        <f>IFERROR(VLOOKUP(A2585,'Broker &amp; Vendor'!$A$2:$C$11545,2,0),"")</f>
        <v>RNDC</v>
      </c>
    </row>
    <row r="2586" spans="1:20" x14ac:dyDescent="0.25">
      <c r="A2586" t="s">
        <v>5351</v>
      </c>
      <c r="B2586" t="s">
        <v>1257</v>
      </c>
      <c r="C2586" s="10">
        <v>0.28867924528301891</v>
      </c>
      <c r="D2586" s="10">
        <v>0.28867924528301891</v>
      </c>
      <c r="E2586" s="1">
        <v>1</v>
      </c>
      <c r="F2586" s="3">
        <f>((E2586/53)*6)*3</f>
        <v>0.339622641509434</v>
      </c>
      <c r="G2586" s="4">
        <f>VLOOKUP(A2586,'R12 Trend'!$A$4:$B$6433,2,0)</f>
        <v>-0.15</v>
      </c>
      <c r="H2586" s="10" t="str">
        <f>IFERROR(VLOOKUP(A2586,'DDS Needs'!$A$4:$F$767,6,0),"")</f>
        <v/>
      </c>
      <c r="I2586" s="1">
        <f>IFERROR(VLOOKUP(A2586,'WH INV 4-2-2026'!$A$2:$C$2914,3,0),"")</f>
        <v>0.66666700000000001</v>
      </c>
      <c r="J2586" s="1">
        <f>I2586/(C2586/3)</f>
        <v>6.9281080392156849</v>
      </c>
      <c r="K2586" s="5" t="str">
        <f>IF((I2586&gt;C2586),"X","")</f>
        <v>X</v>
      </c>
      <c r="L2586" s="7">
        <f>(C2586/3)*13</f>
        <v>1.2509433962264154</v>
      </c>
      <c r="M2586" s="7">
        <f>I2586-L2586</f>
        <v>-0.58427639622641536</v>
      </c>
      <c r="N2586" s="6">
        <f>C2586/$C$2</f>
        <v>1.2454259426589864E-6</v>
      </c>
      <c r="O2586" s="5" t="s">
        <v>27882</v>
      </c>
      <c r="P2586" t="str">
        <f>VLOOKUP(A2586,'External $ Guide'!$A$2:$L$11545,3,0)</f>
        <v>Barrel</v>
      </c>
      <c r="Q2586" t="str">
        <f>VLOOKUP(A2586,'External $ Guide'!$A$2:$L$11545,4,0)</f>
        <v>Special order</v>
      </c>
      <c r="R2586" t="str">
        <f>VLOOKUP(A2586,'External $ Guide'!$A$2:$L$11545,5,0)</f>
        <v>Active</v>
      </c>
      <c r="S2586" t="str">
        <f>IFERROR(VLOOKUP(A2586,'Broker &amp; Vendor'!$A$2:$C$11545,3,0),"")</f>
        <v>LUXCO INC</v>
      </c>
      <c r="T2586" t="str">
        <f>IFERROR(VLOOKUP(A2586,'Broker &amp; Vendor'!$A$2:$C$11545,2,0),"")</f>
        <v>RNDC</v>
      </c>
    </row>
    <row r="2587" spans="1:20" x14ac:dyDescent="0.25">
      <c r="A2587" t="s">
        <v>5631</v>
      </c>
      <c r="B2587" t="s">
        <v>1537</v>
      </c>
      <c r="C2587" s="10">
        <v>0.28752452830188685</v>
      </c>
      <c r="D2587" s="10">
        <v>0.28752452830188685</v>
      </c>
      <c r="E2587" s="1">
        <v>0.83</v>
      </c>
      <c r="F2587" s="3">
        <f>((E2587/53)*6)*3</f>
        <v>0.28188679245283021</v>
      </c>
      <c r="G2587" s="4">
        <f>VLOOKUP(A2587,'R12 Trend'!$A$4:$B$6433,2,0)</f>
        <v>0.02</v>
      </c>
      <c r="H2587" s="10" t="str">
        <f>IFERROR(VLOOKUP(A2587,'DDS Needs'!$A$4:$F$767,6,0),"")</f>
        <v/>
      </c>
      <c r="I2587" s="1">
        <f>IFERROR(VLOOKUP(A2587,'WH INV 4-2-2026'!$A$2:$C$2914,3,0),"")</f>
        <v>0.58333299999999999</v>
      </c>
      <c r="J2587" s="1">
        <f>I2587/(C2587/3)</f>
        <v>6.086433774312936</v>
      </c>
      <c r="K2587" s="5" t="str">
        <f>IF((I2587&gt;C2587),"X","")</f>
        <v>X</v>
      </c>
      <c r="L2587" s="7">
        <f>(C2587/3)*13</f>
        <v>1.2459396226415098</v>
      </c>
      <c r="M2587" s="7">
        <f>I2587-L2587</f>
        <v>-0.66260662264150982</v>
      </c>
      <c r="N2587" s="6">
        <f>C2587/$C$2</f>
        <v>1.2404442388883503E-6</v>
      </c>
      <c r="O2587" s="5" t="s">
        <v>27882</v>
      </c>
      <c r="P2587" t="str">
        <f>VLOOKUP(A2587,'External $ Guide'!$A$2:$L$11545,3,0)</f>
        <v>SpecOrder</v>
      </c>
      <c r="Q2587" t="str">
        <f>VLOOKUP(A2587,'External $ Guide'!$A$2:$L$11545,4,0)</f>
        <v>Wholesale</v>
      </c>
      <c r="R2587" t="str">
        <f>VLOOKUP(A2587,'External $ Guide'!$A$2:$L$11545,5,0)</f>
        <v>Active</v>
      </c>
      <c r="S2587" t="str">
        <f>IFERROR(VLOOKUP(A2587,'Broker &amp; Vendor'!$A$2:$C$11545,3,0),"")</f>
        <v>GIBSON DISTILLING INC.</v>
      </c>
      <c r="T2587" t="str">
        <f>IFERROR(VLOOKUP(A2587,'Broker &amp; Vendor'!$A$2:$C$11545,2,0),"")</f>
        <v>OTHER</v>
      </c>
    </row>
    <row r="2588" spans="1:20" x14ac:dyDescent="0.25">
      <c r="A2588" t="s">
        <v>4896</v>
      </c>
      <c r="B2588" t="s">
        <v>802</v>
      </c>
      <c r="C2588" s="10">
        <v>0.27849056603773592</v>
      </c>
      <c r="D2588" s="10">
        <v>0.27849056603773592</v>
      </c>
      <c r="E2588" s="1">
        <v>2</v>
      </c>
      <c r="F2588" s="3">
        <f>((E2588/53)*6)*3</f>
        <v>0.679245283018868</v>
      </c>
      <c r="G2588" s="4">
        <f>VLOOKUP(A2588,'R12 Trend'!$A$4:$B$6433,2,0)</f>
        <v>-0.59</v>
      </c>
      <c r="H2588" s="10" t="str">
        <f>IFERROR(VLOOKUP(A2588,'DDS Needs'!$A$4:$F$767,6,0),"")</f>
        <v/>
      </c>
      <c r="I2588" s="1" t="str">
        <f>IFERROR(VLOOKUP(A2588,'WH INV 4-2-2026'!$A$2:$C$2914,3,0),"")</f>
        <v/>
      </c>
      <c r="J2588" s="1" t="e">
        <f>I2588/(C2588/3)</f>
        <v>#VALUE!</v>
      </c>
      <c r="K2588" s="5" t="str">
        <f>IF((I2588&gt;C2588),"X","")</f>
        <v>X</v>
      </c>
      <c r="L2588" s="7">
        <f>(C2588/3)*13</f>
        <v>1.206792452830189</v>
      </c>
      <c r="M2588" s="7" t="e">
        <f>I2588-L2588</f>
        <v>#VALUE!</v>
      </c>
      <c r="N2588" s="6">
        <f>C2588/$C$2</f>
        <v>1.201469732918081E-6</v>
      </c>
      <c r="O2588" s="5" t="s">
        <v>27882</v>
      </c>
      <c r="P2588" t="str">
        <f>VLOOKUP(A2588,'External $ Guide'!$A$2:$L$11545,3,0)</f>
        <v>SpecOrder</v>
      </c>
      <c r="Q2588" t="str">
        <f>VLOOKUP(A2588,'External $ Guide'!$A$2:$L$11545,4,0)</f>
        <v>Wholesale</v>
      </c>
      <c r="R2588" t="str">
        <f>VLOOKUP(A2588,'External $ Guide'!$A$2:$L$11545,5,0)</f>
        <v>Active</v>
      </c>
      <c r="S2588" t="str">
        <f>IFERROR(VLOOKUP(A2588,'Broker &amp; Vendor'!$A$2:$C$11545,3,0),"")</f>
        <v>INTERNATIONAL WINES INC.</v>
      </c>
      <c r="T2588" t="str">
        <f>IFERROR(VLOOKUP(A2588,'Broker &amp; Vendor'!$A$2:$C$11545,2,0),"")</f>
        <v>INTERNATIONAL</v>
      </c>
    </row>
    <row r="2589" spans="1:20" x14ac:dyDescent="0.25">
      <c r="A2589" t="s">
        <v>7493</v>
      </c>
      <c r="B2589" t="s">
        <v>3399</v>
      </c>
      <c r="C2589" s="10">
        <v>0.27849056603773592</v>
      </c>
      <c r="D2589" s="10">
        <v>0.27849056603773592</v>
      </c>
      <c r="E2589" s="1">
        <v>1</v>
      </c>
      <c r="F2589" s="3">
        <f>((E2589/53)*6)*3</f>
        <v>0.339622641509434</v>
      </c>
      <c r="G2589" s="4">
        <f>VLOOKUP(A2589,'R12 Trend'!$A$4:$B$6433,2,0)</f>
        <v>-0.18</v>
      </c>
      <c r="H2589" s="10" t="str">
        <f>IFERROR(VLOOKUP(A2589,'DDS Needs'!$A$4:$F$767,6,0),"")</f>
        <v/>
      </c>
      <c r="I2589" s="1" t="str">
        <f>IFERROR(VLOOKUP(A2589,'WH INV 4-2-2026'!$A$2:$C$2914,3,0),"")</f>
        <v/>
      </c>
      <c r="J2589" s="1" t="e">
        <f>I2589/(C2589/3)</f>
        <v>#VALUE!</v>
      </c>
      <c r="K2589" s="5" t="str">
        <f>IF((I2589&gt;C2589),"X","")</f>
        <v>X</v>
      </c>
      <c r="L2589" s="7">
        <f>(C2589/3)*13</f>
        <v>1.206792452830189</v>
      </c>
      <c r="M2589" s="7" t="e">
        <f>I2589-L2589</f>
        <v>#VALUE!</v>
      </c>
      <c r="N2589" s="6">
        <f>C2589/$C$2</f>
        <v>1.201469732918081E-6</v>
      </c>
      <c r="O2589" s="5" t="s">
        <v>27882</v>
      </c>
      <c r="P2589" t="str">
        <f>VLOOKUP(A2589,'External $ Guide'!$A$2:$L$11545,3,0)</f>
        <v>Allocated2</v>
      </c>
      <c r="Q2589" t="str">
        <f>VLOOKUP(A2589,'External $ Guide'!$A$2:$L$11545,4,0)</f>
        <v>Special order</v>
      </c>
      <c r="R2589" t="str">
        <f>VLOOKUP(A2589,'External $ Guide'!$A$2:$L$11545,5,0)</f>
        <v>Active</v>
      </c>
      <c r="S2589" t="str">
        <f>IFERROR(VLOOKUP(A2589,'Broker &amp; Vendor'!$A$2:$C$11545,3,0),"")</f>
        <v>GO AMERICA GO BEVERAGES LLC.</v>
      </c>
      <c r="T2589" t="str">
        <f>IFERROR(VLOOKUP(A2589,'Broker &amp; Vendor'!$A$2:$C$11545,2,0),"")</f>
        <v>RNDC</v>
      </c>
    </row>
    <row r="2590" spans="1:20" x14ac:dyDescent="0.25">
      <c r="A2590" t="s">
        <v>5742</v>
      </c>
      <c r="B2590" t="s">
        <v>1648</v>
      </c>
      <c r="C2590" s="10">
        <v>0.2738716981132075</v>
      </c>
      <c r="D2590" s="10">
        <v>0.2738716981132075</v>
      </c>
      <c r="E2590" s="1">
        <v>3.84</v>
      </c>
      <c r="F2590" s="3">
        <f>((E2590/53)*6)*3</f>
        <v>1.3041509433962264</v>
      </c>
      <c r="G2590" s="4">
        <f>VLOOKUP(A2590,'R12 Trend'!$A$4:$B$6433,2,0)</f>
        <v>-0.79</v>
      </c>
      <c r="H2590" s="10" t="str">
        <f>IFERROR(VLOOKUP(A2590,'DDS Needs'!$A$4:$F$767,6,0),"")</f>
        <v/>
      </c>
      <c r="I2590" s="1">
        <f>IFERROR(VLOOKUP(A2590,'WH INV 4-2-2026'!$A$2:$C$2914,3,0),"")</f>
        <v>3</v>
      </c>
      <c r="J2590" s="1">
        <f>I2590/(C2590/3)</f>
        <v>32.862103174603178</v>
      </c>
      <c r="K2590" s="5" t="str">
        <f>IF((I2590&gt;C2590),"X","")</f>
        <v>X</v>
      </c>
      <c r="L2590" s="7">
        <f>(C2590/3)*13</f>
        <v>1.1867773584905659</v>
      </c>
      <c r="M2590" s="7">
        <f>I2590-L2590</f>
        <v>1.8132226415094341</v>
      </c>
      <c r="N2590" s="6">
        <f>C2590/$C$2</f>
        <v>1.1815429178355368E-6</v>
      </c>
      <c r="O2590" s="5" t="s">
        <v>27882</v>
      </c>
      <c r="P2590" t="str">
        <f>VLOOKUP(A2590,'External $ Guide'!$A$2:$L$11545,3,0)</f>
        <v>Allocated1</v>
      </c>
      <c r="Q2590" t="str">
        <f>VLOOKUP(A2590,'External $ Guide'!$A$2:$L$11545,4,0)</f>
        <v>Wholesale</v>
      </c>
      <c r="R2590" t="str">
        <f>VLOOKUP(A2590,'External $ Guide'!$A$2:$L$11545,5,0)</f>
        <v>Active</v>
      </c>
      <c r="S2590" t="str">
        <f>IFERROR(VLOOKUP(A2590,'Broker &amp; Vendor'!$A$2:$C$11545,3,0),"")</f>
        <v>MHW LTD</v>
      </c>
      <c r="T2590" t="str">
        <f>IFERROR(VLOOKUP(A2590,'Broker &amp; Vendor'!$A$2:$C$11545,2,0),"")</f>
        <v>RNDC</v>
      </c>
    </row>
    <row r="2591" spans="1:20" x14ac:dyDescent="0.25">
      <c r="A2591" t="s">
        <v>5813</v>
      </c>
      <c r="B2591" t="s">
        <v>1719</v>
      </c>
      <c r="C2591" s="10">
        <v>0.27305660377358487</v>
      </c>
      <c r="D2591" s="10">
        <v>0.27305660377358487</v>
      </c>
      <c r="E2591" s="1">
        <v>0.67</v>
      </c>
      <c r="F2591" s="3">
        <f>((E2591/53)*6)*3</f>
        <v>0.22754716981132075</v>
      </c>
      <c r="G2591" s="4">
        <f>VLOOKUP(A2591,'R12 Trend'!$A$4:$B$6433,2,0)</f>
        <v>0.49</v>
      </c>
      <c r="H2591" s="10" t="str">
        <f>IFERROR(VLOOKUP(A2591,'DDS Needs'!$A$4:$F$767,6,0),"")</f>
        <v/>
      </c>
      <c r="I2591" s="1" t="str">
        <f>IFERROR(VLOOKUP(A2591,'WH INV 4-2-2026'!$A$2:$C$2914,3,0),"")</f>
        <v/>
      </c>
      <c r="J2591" s="1" t="e">
        <f>I2591/(C2591/3)</f>
        <v>#VALUE!</v>
      </c>
      <c r="K2591" s="5" t="str">
        <f>IF((I2591&gt;C2591),"X","")</f>
        <v>X</v>
      </c>
      <c r="L2591" s="7">
        <f>(C2591/3)*13</f>
        <v>1.1832452830188678</v>
      </c>
      <c r="M2591" s="7" t="e">
        <f>I2591-L2591</f>
        <v>#VALUE!</v>
      </c>
      <c r="N2591" s="6">
        <f>C2591/$C$2</f>
        <v>1.1780264210562644E-6</v>
      </c>
      <c r="O2591" s="5" t="s">
        <v>27882</v>
      </c>
      <c r="P2591" t="str">
        <f>VLOOKUP(A2591,'External $ Guide'!$A$2:$L$11545,3,0)</f>
        <v>Allocated1</v>
      </c>
      <c r="Q2591" t="str">
        <f>VLOOKUP(A2591,'External $ Guide'!$A$2:$L$11545,4,0)</f>
        <v>Special order</v>
      </c>
      <c r="R2591" t="str">
        <f>VLOOKUP(A2591,'External $ Guide'!$A$2:$L$11545,5,0)</f>
        <v>Active</v>
      </c>
      <c r="S2591" t="str">
        <f>IFERROR(VLOOKUP(A2591,'Broker &amp; Vendor'!$A$2:$C$11545,3,0),"")</f>
        <v>HEAVEN HILL SALES CO DBA HEAVEN HILL BRANDS</v>
      </c>
      <c r="T2591" t="str">
        <f>IFERROR(VLOOKUP(A2591,'Broker &amp; Vendor'!$A$2:$C$11545,2,0),"")</f>
        <v>SGWS- TRANSATLANTIC DIVISION</v>
      </c>
    </row>
    <row r="2592" spans="1:20" x14ac:dyDescent="0.25">
      <c r="A2592" t="s">
        <v>5949</v>
      </c>
      <c r="B2592" t="s">
        <v>1855</v>
      </c>
      <c r="C2592" s="10">
        <v>0.27305660377358487</v>
      </c>
      <c r="D2592" s="10">
        <v>0.27305660377358487</v>
      </c>
      <c r="E2592" s="1">
        <v>0.67</v>
      </c>
      <c r="F2592" s="3">
        <f>((E2592/53)*6)*3</f>
        <v>0.22754716981132075</v>
      </c>
      <c r="G2592" s="4">
        <f>VLOOKUP(A2592,'R12 Trend'!$A$4:$B$6433,2,0)</f>
        <v>3.21</v>
      </c>
      <c r="H2592" s="10" t="str">
        <f>IFERROR(VLOOKUP(A2592,'DDS Needs'!$A$4:$F$767,6,0),"")</f>
        <v/>
      </c>
      <c r="I2592" s="1" t="str">
        <f>IFERROR(VLOOKUP(A2592,'WH INV 4-2-2026'!$A$2:$C$2914,3,0),"")</f>
        <v/>
      </c>
      <c r="J2592" s="1" t="e">
        <f>I2592/(C2592/3)</f>
        <v>#VALUE!</v>
      </c>
      <c r="K2592" s="5" t="str">
        <f>IF((I2592&gt;C2592),"X","")</f>
        <v>X</v>
      </c>
      <c r="L2592" s="7">
        <f>(C2592/3)*13</f>
        <v>1.1832452830188678</v>
      </c>
      <c r="M2592" s="7" t="e">
        <f>I2592-L2592</f>
        <v>#VALUE!</v>
      </c>
      <c r="N2592" s="6">
        <f>C2592/$C$2</f>
        <v>1.1780264210562644E-6</v>
      </c>
      <c r="O2592" s="5" t="s">
        <v>27882</v>
      </c>
      <c r="P2592" t="str">
        <f>VLOOKUP(A2592,'External $ Guide'!$A$2:$L$11545,3,0)</f>
        <v>Barrel</v>
      </c>
      <c r="Q2592" t="str">
        <f>VLOOKUP(A2592,'External $ Guide'!$A$2:$L$11545,4,0)</f>
        <v>Special order</v>
      </c>
      <c r="R2592" t="str">
        <f>VLOOKUP(A2592,'External $ Guide'!$A$2:$L$11545,5,0)</f>
        <v>Active</v>
      </c>
      <c r="S2592" t="str">
        <f>IFERROR(VLOOKUP(A2592,'Broker &amp; Vendor'!$A$2:$C$11545,3,0),"")</f>
        <v>BROWN FOREMAN CORP</v>
      </c>
      <c r="T2592" t="str">
        <f>IFERROR(VLOOKUP(A2592,'Broker &amp; Vendor'!$A$2:$C$11545,2,0),"")</f>
        <v>UNITED</v>
      </c>
    </row>
    <row r="2593" spans="1:20" x14ac:dyDescent="0.25">
      <c r="A2593" t="s">
        <v>5673</v>
      </c>
      <c r="B2593" t="s">
        <v>1579</v>
      </c>
      <c r="C2593" s="10">
        <v>0.27268301886792451</v>
      </c>
      <c r="D2593" s="10">
        <v>0.27268301886792451</v>
      </c>
      <c r="E2593" s="1">
        <v>2.17</v>
      </c>
      <c r="F2593" s="3">
        <f>((E2593/53)*6)*3</f>
        <v>0.73698113207547167</v>
      </c>
      <c r="G2593" s="4">
        <f>VLOOKUP(A2593,'R12 Trend'!$A$4:$B$6433,2,0)</f>
        <v>-0.63</v>
      </c>
      <c r="H2593" s="10" t="str">
        <f>IFERROR(VLOOKUP(A2593,'DDS Needs'!$A$4:$F$767,6,0),"")</f>
        <v/>
      </c>
      <c r="I2593" s="1" t="str">
        <f>IFERROR(VLOOKUP(A2593,'WH INV 4-2-2026'!$A$2:$C$2914,3,0),"")</f>
        <v/>
      </c>
      <c r="J2593" s="1" t="e">
        <f>I2593/(C2593/3)</f>
        <v>#VALUE!</v>
      </c>
      <c r="K2593" s="5" t="str">
        <f>IF((I2593&gt;C2593),"X","")</f>
        <v>X</v>
      </c>
      <c r="L2593" s="7">
        <f>(C2593/3)*13</f>
        <v>1.1816264150943394</v>
      </c>
      <c r="M2593" s="7" t="e">
        <f>I2593-L2593</f>
        <v>#VALUE!</v>
      </c>
      <c r="N2593" s="6">
        <f>C2593/$C$2</f>
        <v>1.1764146933657646E-6</v>
      </c>
      <c r="O2593" s="5" t="s">
        <v>27882</v>
      </c>
      <c r="P2593" t="str">
        <f>VLOOKUP(A2593,'External $ Guide'!$A$2:$L$11545,3,0)</f>
        <v>Barrel</v>
      </c>
      <c r="Q2593" t="str">
        <f>VLOOKUP(A2593,'External $ Guide'!$A$2:$L$11545,4,0)</f>
        <v>Wholesale</v>
      </c>
      <c r="R2593" t="str">
        <f>VLOOKUP(A2593,'External $ Guide'!$A$2:$L$11545,5,0)</f>
        <v>Active</v>
      </c>
      <c r="S2593" t="str">
        <f>IFERROR(VLOOKUP(A2593,'Broker &amp; Vendor'!$A$2:$C$11545,3,0),"")</f>
        <v>OLD ELK DISTILLERIES LLC</v>
      </c>
      <c r="T2593" t="str">
        <f>IFERROR(VLOOKUP(A2593,'Broker &amp; Vendor'!$A$2:$C$11545,2,0),"")</f>
        <v>SGWS- TRANSATLANTIC DIVISION</v>
      </c>
    </row>
    <row r="2594" spans="1:20" x14ac:dyDescent="0.25">
      <c r="A2594" t="s">
        <v>9154</v>
      </c>
      <c r="B2594" t="s">
        <v>10613</v>
      </c>
      <c r="C2594" s="10">
        <v>0.26800000000000002</v>
      </c>
      <c r="D2594" s="10">
        <v>0.26800000000000002</v>
      </c>
      <c r="E2594">
        <v>0.67</v>
      </c>
      <c r="G2594" s="4"/>
      <c r="H2594" s="10" t="str">
        <f>IFERROR(VLOOKUP(A2594,'DDS Needs'!$A$4:$F$767,6,0),"")</f>
        <v/>
      </c>
      <c r="I2594" s="1" t="str">
        <f>IFERROR(VLOOKUP(A2594,'WH INV 4-2-2026'!$A$2:$C$2914,3,0),"")</f>
        <v/>
      </c>
      <c r="J2594" s="1" t="e">
        <f>I2594/(C2594/3)</f>
        <v>#VALUE!</v>
      </c>
      <c r="K2594" s="5" t="str">
        <f>IF((I2594&gt;C2594),"X","")</f>
        <v>X</v>
      </c>
      <c r="L2594" s="7">
        <f>(C2594/3)*13</f>
        <v>1.1613333333333333</v>
      </c>
      <c r="M2594" s="7" t="e">
        <f>I2594-L2594</f>
        <v>#VALUE!</v>
      </c>
      <c r="N2594" s="6">
        <f>C2594/$C$2</f>
        <v>1.15621111696263E-6</v>
      </c>
      <c r="O2594" s="5" t="s">
        <v>27882</v>
      </c>
      <c r="P2594" t="str">
        <f>VLOOKUP(A2594,'External $ Guide'!$A$2:$L$11545,3,0)</f>
        <v>SpecOrder</v>
      </c>
      <c r="Q2594" t="str">
        <f>VLOOKUP(A2594,'External $ Guide'!$A$2:$L$11545,4,0)</f>
        <v>Wholesale</v>
      </c>
      <c r="R2594" t="str">
        <f>VLOOKUP(A2594,'External $ Guide'!$A$2:$L$11545,5,0)</f>
        <v>Active</v>
      </c>
      <c r="S2594" t="str">
        <f>IFERROR(VLOOKUP(A2594,'Broker &amp; Vendor'!$A$2:$C$11545,3,0),"")</f>
        <v>GIBSON DISTILLING INC.</v>
      </c>
      <c r="T2594" t="str">
        <f>IFERROR(VLOOKUP(A2594,'Broker &amp; Vendor'!$A$2:$C$11545,2,0),"")</f>
        <v>OTHER</v>
      </c>
    </row>
    <row r="2595" spans="1:20" x14ac:dyDescent="0.25">
      <c r="A2595" t="s">
        <v>8360</v>
      </c>
      <c r="B2595" t="s">
        <v>8361</v>
      </c>
      <c r="C2595" s="10">
        <v>0.26800000000000002</v>
      </c>
      <c r="D2595" s="10">
        <v>0.26800000000000002</v>
      </c>
      <c r="E2595">
        <v>0.67</v>
      </c>
      <c r="G2595" s="4"/>
      <c r="H2595" s="10" t="str">
        <f>IFERROR(VLOOKUP(A2595,'DDS Needs'!$A$4:$F$767,6,0),"")</f>
        <v/>
      </c>
      <c r="I2595" s="1" t="str">
        <f>IFERROR(VLOOKUP(A2595,'WH INV 4-2-2026'!$A$2:$C$2914,3,0),"")</f>
        <v/>
      </c>
      <c r="J2595" s="1" t="e">
        <f>I2595/(C2595/3)</f>
        <v>#VALUE!</v>
      </c>
      <c r="K2595" s="5" t="str">
        <f>IF((I2595&gt;C2595),"X","")</f>
        <v>X</v>
      </c>
      <c r="L2595" s="7">
        <f>(C2595/3)*13</f>
        <v>1.1613333333333333</v>
      </c>
      <c r="M2595" s="7" t="e">
        <f>I2595-L2595</f>
        <v>#VALUE!</v>
      </c>
      <c r="N2595" s="6">
        <f>C2595/$C$2</f>
        <v>1.15621111696263E-6</v>
      </c>
      <c r="O2595" s="5" t="s">
        <v>27882</v>
      </c>
      <c r="P2595" t="str">
        <f>VLOOKUP(A2595,'External $ Guide'!$A$2:$L$11545,3,0)</f>
        <v>SpecOrder</v>
      </c>
      <c r="Q2595" t="str">
        <f>VLOOKUP(A2595,'External $ Guide'!$A$2:$L$11545,4,0)</f>
        <v>Wholesale</v>
      </c>
      <c r="R2595" t="str">
        <f>VLOOKUP(A2595,'External $ Guide'!$A$2:$L$11545,5,0)</f>
        <v>Active</v>
      </c>
      <c r="S2595" t="str">
        <f>IFERROR(VLOOKUP(A2595,'Broker &amp; Vendor'!$A$2:$C$11545,3,0),"")</f>
        <v>JOHN EMERALD DISTILLING</v>
      </c>
      <c r="T2595" t="str">
        <f>IFERROR(VLOOKUP(A2595,'Broker &amp; Vendor'!$A$2:$C$11545,2,0),"")</f>
        <v>UNITED</v>
      </c>
    </row>
    <row r="2596" spans="1:20" x14ac:dyDescent="0.25">
      <c r="A2596" t="s">
        <v>6725</v>
      </c>
      <c r="B2596" t="s">
        <v>2631</v>
      </c>
      <c r="C2596" s="10">
        <v>0.26490566037735858</v>
      </c>
      <c r="D2596" s="10">
        <v>0.26490566037735858</v>
      </c>
      <c r="E2596" s="1">
        <v>0.75</v>
      </c>
      <c r="F2596" s="3">
        <f>((E2596/53)*6)*3</f>
        <v>0.25471698113207553</v>
      </c>
      <c r="G2596" s="4">
        <f>VLOOKUP(A2596,'R12 Trend'!$A$4:$B$6433,2,0)</f>
        <v>0.04</v>
      </c>
      <c r="H2596" s="10" t="str">
        <f>IFERROR(VLOOKUP(A2596,'DDS Needs'!$A$4:$F$767,6,0),"")</f>
        <v/>
      </c>
      <c r="I2596" s="1" t="str">
        <f>IFERROR(VLOOKUP(A2596,'WH INV 4-2-2026'!$A$2:$C$2914,3,0),"")</f>
        <v/>
      </c>
      <c r="J2596" s="1" t="e">
        <f>I2596/(C2596/3)</f>
        <v>#VALUE!</v>
      </c>
      <c r="K2596" s="5" t="str">
        <f>IF((I2596&gt;C2596),"X","")</f>
        <v>X</v>
      </c>
      <c r="L2596" s="7">
        <f>(C2596/3)*13</f>
        <v>1.1479245283018873</v>
      </c>
      <c r="M2596" s="7" t="e">
        <f>I2596-L2596</f>
        <v>#VALUE!</v>
      </c>
      <c r="N2596" s="6">
        <f>C2596/$C$2</f>
        <v>1.1428614532635407E-6</v>
      </c>
      <c r="O2596" s="5" t="s">
        <v>27882</v>
      </c>
      <c r="P2596" t="str">
        <f>VLOOKUP(A2596,'External $ Guide'!$A$2:$L$11545,3,0)</f>
        <v>NoReplen</v>
      </c>
      <c r="Q2596" t="str">
        <f>VLOOKUP(A2596,'External $ Guide'!$A$2:$L$11545,4,0)</f>
        <v>Wholesale</v>
      </c>
      <c r="R2596" t="str">
        <f>VLOOKUP(A2596,'External $ Guide'!$A$2:$L$11545,5,0)</f>
        <v>Active</v>
      </c>
      <c r="S2596" t="str">
        <f>IFERROR(VLOOKUP(A2596,'Broker &amp; Vendor'!$A$2:$C$11545,3,0),"")</f>
        <v>CAMPARI AMERICA</v>
      </c>
      <c r="T2596" t="str">
        <f>IFERROR(VLOOKUP(A2596,'Broker &amp; Vendor'!$A$2:$C$11545,2,0),"")</f>
        <v>SGWS- TRANSATLANTIC DIVISION</v>
      </c>
    </row>
    <row r="2597" spans="1:20" x14ac:dyDescent="0.25">
      <c r="A2597" t="s">
        <v>7945</v>
      </c>
      <c r="B2597" t="s">
        <v>3851</v>
      </c>
      <c r="C2597" s="10">
        <v>0.2604905660377359</v>
      </c>
      <c r="D2597" s="10">
        <v>0.2604905660377359</v>
      </c>
      <c r="E2597" s="1">
        <v>1.3</v>
      </c>
      <c r="F2597" s="3">
        <f>((E2597/53)*6)*3</f>
        <v>0.44150943396226422</v>
      </c>
      <c r="G2597" s="4">
        <f>VLOOKUP(A2597,'R12 Trend'!$A$4:$B$6433,2,0)</f>
        <v>-0.41</v>
      </c>
      <c r="H2597" s="10" t="str">
        <f>IFERROR(VLOOKUP(A2597,'DDS Needs'!$A$4:$F$767,6,0),"")</f>
        <v/>
      </c>
      <c r="I2597" s="1" t="str">
        <f>IFERROR(VLOOKUP(A2597,'WH INV 4-2-2026'!$A$2:$C$2914,3,0),"")</f>
        <v/>
      </c>
      <c r="J2597" s="1" t="e">
        <f>I2597/(C2597/3)</f>
        <v>#VALUE!</v>
      </c>
      <c r="K2597" s="5" t="str">
        <f>IF((I2597&gt;C2597),"X","")</f>
        <v>X</v>
      </c>
      <c r="L2597" s="7">
        <f>(C2597/3)*13</f>
        <v>1.1287924528301889</v>
      </c>
      <c r="M2597" s="7" t="e">
        <f>I2597-L2597</f>
        <v>#VALUE!</v>
      </c>
      <c r="N2597" s="6">
        <f>C2597/$C$2</f>
        <v>1.1238137623758149E-6</v>
      </c>
      <c r="O2597" s="5" t="s">
        <v>27882</v>
      </c>
      <c r="P2597" t="str">
        <f>VLOOKUP(A2597,'External $ Guide'!$A$2:$L$11545,3,0)</f>
        <v>NoReplen</v>
      </c>
      <c r="Q2597" t="str">
        <f>VLOOKUP(A2597,'External $ Guide'!$A$2:$L$11545,4,0)</f>
        <v>Retail</v>
      </c>
      <c r="R2597" t="str">
        <f>VLOOKUP(A2597,'External $ Guide'!$A$2:$L$11545,5,0)</f>
        <v>Active</v>
      </c>
      <c r="S2597" t="str">
        <f>IFERROR(VLOOKUP(A2597,'Broker &amp; Vendor'!$A$2:$C$11545,3,0),"")</f>
        <v>BACARDI USA INC</v>
      </c>
      <c r="T2597" t="str">
        <f>IFERROR(VLOOKUP(A2597,'Broker &amp; Vendor'!$A$2:$C$11545,2,0),"")</f>
        <v>SGWS- TRANSATLANTIC DIVISION</v>
      </c>
    </row>
    <row r="2598" spans="1:20" x14ac:dyDescent="0.25">
      <c r="A2598" t="s">
        <v>7365</v>
      </c>
      <c r="B2598" t="s">
        <v>3271</v>
      </c>
      <c r="C2598" s="10">
        <v>0.25933584905660384</v>
      </c>
      <c r="D2598" s="10">
        <v>0.25933584905660384</v>
      </c>
      <c r="E2598" s="1">
        <v>0.92</v>
      </c>
      <c r="F2598" s="3">
        <f>((E2598/53)*6)*3</f>
        <v>0.31245283018867931</v>
      </c>
      <c r="G2598" s="4">
        <f>VLOOKUP(A2598,'R12 Trend'!$A$4:$B$6433,2,0)</f>
        <v>-0.17</v>
      </c>
      <c r="H2598" s="10" t="str">
        <f>IFERROR(VLOOKUP(A2598,'DDS Needs'!$A$4:$F$767,6,0),"")</f>
        <v/>
      </c>
      <c r="I2598" s="1" t="str">
        <f>IFERROR(VLOOKUP(A2598,'WH INV 4-2-2026'!$A$2:$C$2914,3,0),"")</f>
        <v/>
      </c>
      <c r="J2598" s="1" t="e">
        <f>I2598/(C2598/3)</f>
        <v>#VALUE!</v>
      </c>
      <c r="K2598" s="5" t="str">
        <f>IF((I2598&gt;C2598),"X","")</f>
        <v>X</v>
      </c>
      <c r="L2598" s="7">
        <f>(C2598/3)*13</f>
        <v>1.1237886792452834</v>
      </c>
      <c r="M2598" s="7" t="e">
        <f>I2598-L2598</f>
        <v>#VALUE!</v>
      </c>
      <c r="N2598" s="6">
        <f>C2598/$C$2</f>
        <v>1.1188320586051788E-6</v>
      </c>
      <c r="O2598" s="5" t="s">
        <v>27882</v>
      </c>
      <c r="P2598" t="str">
        <f>VLOOKUP(A2598,'External $ Guide'!$A$2:$L$11545,3,0)</f>
        <v>SpecOrder</v>
      </c>
      <c r="Q2598" t="str">
        <f>VLOOKUP(A2598,'External $ Guide'!$A$2:$L$11545,4,0)</f>
        <v>Wholesale</v>
      </c>
      <c r="R2598" t="str">
        <f>VLOOKUP(A2598,'External $ Guide'!$A$2:$L$11545,5,0)</f>
        <v>Active</v>
      </c>
      <c r="S2598" t="str">
        <f>IFERROR(VLOOKUP(A2598,'Broker &amp; Vendor'!$A$2:$C$11545,3,0),"")</f>
        <v>LUXCO INC</v>
      </c>
      <c r="T2598" t="str">
        <f>IFERROR(VLOOKUP(A2598,'Broker &amp; Vendor'!$A$2:$C$11545,2,0),"")</f>
        <v>RNDC</v>
      </c>
    </row>
    <row r="2599" spans="1:20" x14ac:dyDescent="0.25">
      <c r="A2599" t="s">
        <v>4806</v>
      </c>
      <c r="B2599" t="s">
        <v>712</v>
      </c>
      <c r="C2599" s="10">
        <v>0.25471698113207553</v>
      </c>
      <c r="D2599" s="10">
        <v>0.25471698113207553</v>
      </c>
      <c r="E2599" s="1">
        <v>1</v>
      </c>
      <c r="F2599" s="3">
        <f>((E2599/53)*6)*3</f>
        <v>0.339622641509434</v>
      </c>
      <c r="G2599" s="4">
        <f>VLOOKUP(A2599,'R12 Trend'!$A$4:$B$6433,2,0)</f>
        <v>-0.25</v>
      </c>
      <c r="H2599" s="10" t="str">
        <f>IFERROR(VLOOKUP(A2599,'DDS Needs'!$A$4:$F$767,6,0),"")</f>
        <v/>
      </c>
      <c r="I2599" s="1">
        <f>IFERROR(VLOOKUP(A2599,'WH INV 4-2-2026'!$A$2:$C$2914,3,0),"")</f>
        <v>13</v>
      </c>
      <c r="J2599" s="1">
        <f>I2599/(C2599/3)</f>
        <v>153.11111111111106</v>
      </c>
      <c r="K2599" s="5" t="str">
        <f>IF((I2599&gt;C2599),"X","")</f>
        <v>X</v>
      </c>
      <c r="L2599" s="7">
        <f>(C2599/3)*13</f>
        <v>1.1037735849056607</v>
      </c>
      <c r="M2599" s="7">
        <f>I2599-L2599</f>
        <v>11.89622641509434</v>
      </c>
      <c r="N2599" s="6">
        <f>C2599/$C$2</f>
        <v>1.098905243522635E-6</v>
      </c>
      <c r="O2599" s="5" t="s">
        <v>27882</v>
      </c>
      <c r="P2599" t="str">
        <f>VLOOKUP(A2599,'External $ Guide'!$A$2:$L$11545,3,0)</f>
        <v>SpecOrder</v>
      </c>
      <c r="Q2599" t="str">
        <f>VLOOKUP(A2599,'External $ Guide'!$A$2:$L$11545,4,0)</f>
        <v>Wholesale</v>
      </c>
      <c r="R2599" t="str">
        <f>VLOOKUP(A2599,'External $ Guide'!$A$2:$L$11545,5,0)</f>
        <v>Active</v>
      </c>
      <c r="S2599" t="str">
        <f>IFERROR(VLOOKUP(A2599,'Broker &amp; Vendor'!$A$2:$C$11545,3,0),"")</f>
        <v>CAMPARI AMERICA</v>
      </c>
      <c r="T2599" t="str">
        <f>IFERROR(VLOOKUP(A2599,'Broker &amp; Vendor'!$A$2:$C$11545,2,0),"")</f>
        <v>SGWS- TRANSATLANTIC DIVISION</v>
      </c>
    </row>
    <row r="2600" spans="1:20" x14ac:dyDescent="0.25">
      <c r="A2600" t="s">
        <v>5946</v>
      </c>
      <c r="B2600" t="s">
        <v>1852</v>
      </c>
      <c r="C2600" s="10">
        <v>0.25471698113207553</v>
      </c>
      <c r="D2600" s="10">
        <v>0.25471698113207553</v>
      </c>
      <c r="E2600" s="1">
        <v>0.75</v>
      </c>
      <c r="F2600" s="3">
        <f>((E2600/53)*6)*3</f>
        <v>0.25471698113207553</v>
      </c>
      <c r="G2600" s="4">
        <f>VLOOKUP(A2600,'R12 Trend'!$A$4:$B$6433,2,0)</f>
        <v>0</v>
      </c>
      <c r="H2600" s="10" t="str">
        <f>IFERROR(VLOOKUP(A2600,'DDS Needs'!$A$4:$F$767,6,0),"")</f>
        <v/>
      </c>
      <c r="I2600" s="1">
        <f>IFERROR(VLOOKUP(A2600,'WH INV 4-2-2026'!$A$2:$C$2914,3,0),"")</f>
        <v>3</v>
      </c>
      <c r="J2600" s="1">
        <f>I2600/(C2600/3)</f>
        <v>35.333333333333321</v>
      </c>
      <c r="K2600" s="5" t="str">
        <f>IF((I2600&gt;C2600),"X","")</f>
        <v>X</v>
      </c>
      <c r="L2600" s="7">
        <f>(C2600/3)*13</f>
        <v>1.1037735849056607</v>
      </c>
      <c r="M2600" s="7">
        <f>I2600-L2600</f>
        <v>1.8962264150943393</v>
      </c>
      <c r="N2600" s="6">
        <f>C2600/$C$2</f>
        <v>1.098905243522635E-6</v>
      </c>
      <c r="O2600" s="5" t="s">
        <v>27882</v>
      </c>
      <c r="P2600" t="str">
        <f>VLOOKUP(A2600,'External $ Guide'!$A$2:$L$11545,3,0)</f>
        <v>NoReplen</v>
      </c>
      <c r="Q2600" t="str">
        <f>VLOOKUP(A2600,'External $ Guide'!$A$2:$L$11545,4,0)</f>
        <v>Retail</v>
      </c>
      <c r="R2600" t="str">
        <f>VLOOKUP(A2600,'External $ Guide'!$A$2:$L$11545,5,0)</f>
        <v>Active</v>
      </c>
      <c r="S2600" t="str">
        <f>IFERROR(VLOOKUP(A2600,'Broker &amp; Vendor'!$A$2:$C$11545,3,0),"")</f>
        <v>SAZERAC CO INC</v>
      </c>
      <c r="T2600" t="str">
        <f>IFERROR(VLOOKUP(A2600,'Broker &amp; Vendor'!$A$2:$C$11545,2,0),"")</f>
        <v>UNITED</v>
      </c>
    </row>
    <row r="2601" spans="1:20" x14ac:dyDescent="0.25">
      <c r="A2601" t="s">
        <v>5719</v>
      </c>
      <c r="B2601" t="s">
        <v>1625</v>
      </c>
      <c r="C2601" s="10">
        <v>0.25390188679245285</v>
      </c>
      <c r="D2601" s="10">
        <v>0.25390188679245285</v>
      </c>
      <c r="E2601" s="1">
        <v>2.67</v>
      </c>
      <c r="F2601" s="3">
        <f>((E2601/53)*6)*3</f>
        <v>0.90679245283018861</v>
      </c>
      <c r="G2601" s="4">
        <f>VLOOKUP(A2601,'R12 Trend'!$A$4:$B$6433,2,0)</f>
        <v>-0.72</v>
      </c>
      <c r="H2601" s="10" t="str">
        <f>IFERROR(VLOOKUP(A2601,'DDS Needs'!$A$4:$F$767,6,0),"")</f>
        <v/>
      </c>
      <c r="I2601" s="1" t="str">
        <f>IFERROR(VLOOKUP(A2601,'WH INV 4-2-2026'!$A$2:$C$2914,3,0),"")</f>
        <v/>
      </c>
      <c r="J2601" s="1" t="e">
        <f>I2601/(C2601/3)</f>
        <v>#VALUE!</v>
      </c>
      <c r="K2601" s="5" t="str">
        <f>IF((I2601&gt;C2601),"X","")</f>
        <v>X</v>
      </c>
      <c r="L2601" s="7">
        <f>(C2601/3)*13</f>
        <v>1.1002415094339624</v>
      </c>
      <c r="M2601" s="7" t="e">
        <f>I2601-L2601</f>
        <v>#VALUE!</v>
      </c>
      <c r="N2601" s="6">
        <f>C2601/$C$2</f>
        <v>1.0953887467433624E-6</v>
      </c>
      <c r="O2601" s="5" t="s">
        <v>27882</v>
      </c>
      <c r="P2601" t="str">
        <f>VLOOKUP(A2601,'External $ Guide'!$A$2:$L$11545,3,0)</f>
        <v>Barrel</v>
      </c>
      <c r="Q2601" t="str">
        <f>VLOOKUP(A2601,'External $ Guide'!$A$2:$L$11545,4,0)</f>
        <v>Wholesale</v>
      </c>
      <c r="R2601" t="str">
        <f>VLOOKUP(A2601,'External $ Guide'!$A$2:$L$11545,5,0)</f>
        <v>Active</v>
      </c>
      <c r="S2601" t="str">
        <f>IFERROR(VLOOKUP(A2601,'Broker &amp; Vendor'!$A$2:$C$11545,3,0),"")</f>
        <v>LUXCO INC</v>
      </c>
      <c r="T2601" t="str">
        <f>IFERROR(VLOOKUP(A2601,'Broker &amp; Vendor'!$A$2:$C$11545,2,0),"")</f>
        <v>RNDC</v>
      </c>
    </row>
    <row r="2602" spans="1:20" x14ac:dyDescent="0.25">
      <c r="A2602" t="s">
        <v>6235</v>
      </c>
      <c r="B2602" t="s">
        <v>2141</v>
      </c>
      <c r="C2602" s="10">
        <v>0.24962264150943392</v>
      </c>
      <c r="D2602" s="10">
        <v>0.24962264150943392</v>
      </c>
      <c r="E2602" s="1">
        <v>3.5</v>
      </c>
      <c r="F2602" s="3">
        <f>((E2602/53)*6)*3</f>
        <v>1.1886792452830188</v>
      </c>
      <c r="G2602" s="4">
        <f>VLOOKUP(A2602,'R12 Trend'!$A$4:$B$6433,2,0)</f>
        <v>-0.79</v>
      </c>
      <c r="H2602" s="10" t="str">
        <f>IFERROR(VLOOKUP(A2602,'DDS Needs'!$A$4:$F$767,6,0),"")</f>
        <v/>
      </c>
      <c r="I2602" s="1" t="str">
        <f>IFERROR(VLOOKUP(A2602,'WH INV 4-2-2026'!$A$2:$C$2914,3,0),"")</f>
        <v/>
      </c>
      <c r="J2602" s="1" t="e">
        <f>I2602/(C2602/3)</f>
        <v>#VALUE!</v>
      </c>
      <c r="K2602" s="5" t="str">
        <f>IF((I2602&gt;C2602),"X","")</f>
        <v>X</v>
      </c>
      <c r="L2602" s="7">
        <f>(C2602/3)*13</f>
        <v>1.0816981132075469</v>
      </c>
      <c r="M2602" s="7" t="e">
        <f>I2602-L2602</f>
        <v>#VALUE!</v>
      </c>
      <c r="N2602" s="6">
        <f>C2602/$C$2</f>
        <v>1.0769271386521819E-6</v>
      </c>
      <c r="O2602" s="5" t="s">
        <v>27882</v>
      </c>
      <c r="P2602" t="str">
        <f>VLOOKUP(A2602,'External $ Guide'!$A$2:$L$11545,3,0)</f>
        <v>NoReplen</v>
      </c>
      <c r="Q2602" t="str">
        <f>VLOOKUP(A2602,'External $ Guide'!$A$2:$L$11545,4,0)</f>
        <v>Retail</v>
      </c>
      <c r="R2602" t="str">
        <f>VLOOKUP(A2602,'External $ Guide'!$A$2:$L$11545,5,0)</f>
        <v>Active</v>
      </c>
      <c r="S2602" t="str">
        <f>IFERROR(VLOOKUP(A2602,'Broker &amp; Vendor'!$A$2:$C$11545,3,0),"")</f>
        <v>HEAVEN HILL SALES CO DBA HEAVEN HILL BRANDS</v>
      </c>
      <c r="T2602" t="str">
        <f>IFERROR(VLOOKUP(A2602,'Broker &amp; Vendor'!$A$2:$C$11545,2,0),"")</f>
        <v>SGWS- TRANSATLANTIC DIVISION</v>
      </c>
    </row>
    <row r="2603" spans="1:20" x14ac:dyDescent="0.25">
      <c r="A2603" t="s">
        <v>5800</v>
      </c>
      <c r="B2603" t="s">
        <v>1706</v>
      </c>
      <c r="C2603" s="10">
        <v>0.24388301886792452</v>
      </c>
      <c r="D2603" s="10">
        <v>0.24388301886792452</v>
      </c>
      <c r="E2603" s="1">
        <v>1.67</v>
      </c>
      <c r="F2603" s="3">
        <f>((E2603/53)*6)*3</f>
        <v>0.56716981132075461</v>
      </c>
      <c r="G2603" s="4">
        <f>VLOOKUP(A2603,'R12 Trend'!$A$4:$B$6433,2,0)</f>
        <v>-0.56999999999999995</v>
      </c>
      <c r="H2603" s="10" t="str">
        <f>IFERROR(VLOOKUP(A2603,'DDS Needs'!$A$4:$F$767,6,0),"")</f>
        <v/>
      </c>
      <c r="I2603" s="1">
        <f>IFERROR(VLOOKUP(A2603,'WH INV 4-2-2026'!$A$2:$C$2914,3,0),"")</f>
        <v>25</v>
      </c>
      <c r="J2603" s="1">
        <f>I2603/(C2603/3)</f>
        <v>307.52448591189716</v>
      </c>
      <c r="K2603" s="5" t="str">
        <f>IF((I2603&gt;C2603),"X","")</f>
        <v>X</v>
      </c>
      <c r="L2603" s="7">
        <f>(C2603/3)*13</f>
        <v>1.0568264150943396</v>
      </c>
      <c r="M2603" s="7">
        <f>I2603-L2603</f>
        <v>23.943173584905661</v>
      </c>
      <c r="N2603" s="6">
        <f>C2603/$C$2</f>
        <v>1.0521651404981386E-6</v>
      </c>
      <c r="O2603" s="5" t="s">
        <v>27882</v>
      </c>
      <c r="P2603" t="str">
        <f>VLOOKUP(A2603,'External $ Guide'!$A$2:$L$11545,3,0)</f>
        <v>Allocated1</v>
      </c>
      <c r="Q2603" t="str">
        <f>VLOOKUP(A2603,'External $ Guide'!$A$2:$L$11545,4,0)</f>
        <v>Special order</v>
      </c>
      <c r="R2603" t="str">
        <f>VLOOKUP(A2603,'External $ Guide'!$A$2:$L$11545,5,0)</f>
        <v>Active</v>
      </c>
      <c r="S2603" t="str">
        <f>IFERROR(VLOOKUP(A2603,'Broker &amp; Vendor'!$A$2:$C$11545,3,0),"")</f>
        <v>WESTERN SPIRITS BEVERAGE CO.</v>
      </c>
      <c r="T2603" t="str">
        <f>IFERROR(VLOOKUP(A2603,'Broker &amp; Vendor'!$A$2:$C$11545,2,0),"")</f>
        <v>RNDC</v>
      </c>
    </row>
    <row r="2604" spans="1:20" x14ac:dyDescent="0.25">
      <c r="A2604" t="s">
        <v>5838</v>
      </c>
      <c r="B2604" t="s">
        <v>1744</v>
      </c>
      <c r="C2604" s="10">
        <v>0.24388301886792452</v>
      </c>
      <c r="D2604" s="10">
        <v>0.24388301886792452</v>
      </c>
      <c r="E2604" s="1">
        <v>1.67</v>
      </c>
      <c r="F2604" s="3">
        <f>((E2604/53)*6)*3</f>
        <v>0.56716981132075461</v>
      </c>
      <c r="G2604" s="4">
        <f>VLOOKUP(A2604,'R12 Trend'!$A$4:$B$6433,2,0)</f>
        <v>-0.56999999999999995</v>
      </c>
      <c r="H2604" s="10" t="str">
        <f>IFERROR(VLOOKUP(A2604,'DDS Needs'!$A$4:$F$767,6,0),"")</f>
        <v/>
      </c>
      <c r="I2604" s="1" t="str">
        <f>IFERROR(VLOOKUP(A2604,'WH INV 4-2-2026'!$A$2:$C$2914,3,0),"")</f>
        <v/>
      </c>
      <c r="J2604" s="1" t="e">
        <f>I2604/(C2604/3)</f>
        <v>#VALUE!</v>
      </c>
      <c r="K2604" s="5" t="str">
        <f>IF((I2604&gt;C2604),"X","")</f>
        <v>X</v>
      </c>
      <c r="L2604" s="7">
        <f>(C2604/3)*13</f>
        <v>1.0568264150943396</v>
      </c>
      <c r="M2604" s="7" t="e">
        <f>I2604-L2604</f>
        <v>#VALUE!</v>
      </c>
      <c r="N2604" s="6">
        <f>C2604/$C$2</f>
        <v>1.0521651404981386E-6</v>
      </c>
      <c r="O2604" s="5" t="s">
        <v>27882</v>
      </c>
      <c r="P2604" t="str">
        <f>VLOOKUP(A2604,'External $ Guide'!$A$2:$L$11545,3,0)</f>
        <v>SpecOrder</v>
      </c>
      <c r="Q2604" t="str">
        <f>VLOOKUP(A2604,'External $ Guide'!$A$2:$L$11545,4,0)</f>
        <v>Wholesale</v>
      </c>
      <c r="R2604" t="str">
        <f>VLOOKUP(A2604,'External $ Guide'!$A$2:$L$11545,5,0)</f>
        <v>Active</v>
      </c>
      <c r="S2604" t="str">
        <f>IFERROR(VLOOKUP(A2604,'Broker &amp; Vendor'!$A$2:$C$11545,3,0),"")</f>
        <v>JAMES JOSEPH SANCTIFIED SPIRITS LLC</v>
      </c>
      <c r="T2604" t="str">
        <f>IFERROR(VLOOKUP(A2604,'Broker &amp; Vendor'!$A$2:$C$11545,2,0),"")</f>
        <v>RNDC</v>
      </c>
    </row>
    <row r="2605" spans="1:20" x14ac:dyDescent="0.25">
      <c r="A2605" t="s">
        <v>5937</v>
      </c>
      <c r="B2605" t="s">
        <v>1843</v>
      </c>
      <c r="C2605" s="10">
        <v>0.23046792452830187</v>
      </c>
      <c r="D2605" s="10">
        <v>0.23046792452830187</v>
      </c>
      <c r="E2605" s="1">
        <v>1.17</v>
      </c>
      <c r="F2605" s="3">
        <f>((E2605/53)*6)*3</f>
        <v>0.39735849056603767</v>
      </c>
      <c r="G2605" s="4">
        <f>VLOOKUP(A2605,'R12 Trend'!$A$4:$B$6433,2,0)</f>
        <v>-0.42</v>
      </c>
      <c r="H2605" s="10" t="str">
        <f>IFERROR(VLOOKUP(A2605,'DDS Needs'!$A$4:$F$767,6,0),"")</f>
        <v/>
      </c>
      <c r="I2605" s="1" t="str">
        <f>IFERROR(VLOOKUP(A2605,'WH INV 4-2-2026'!$A$2:$C$2914,3,0),"")</f>
        <v/>
      </c>
      <c r="J2605" s="1" t="e">
        <f>I2605/(C2605/3)</f>
        <v>#VALUE!</v>
      </c>
      <c r="K2605" s="5" t="str">
        <f>IF((I2605&gt;C2605),"X","")</f>
        <v>X</v>
      </c>
      <c r="L2605" s="7">
        <f>(C2605/3)*13</f>
        <v>0.99869433962264131</v>
      </c>
      <c r="M2605" s="7" t="e">
        <f>I2605-L2605</f>
        <v>#VALUE!</v>
      </c>
      <c r="N2605" s="6">
        <f>C2605/$C$2</f>
        <v>9.9428946433927995E-7</v>
      </c>
      <c r="O2605" s="5" t="s">
        <v>27882</v>
      </c>
      <c r="P2605" t="str">
        <f>VLOOKUP(A2605,'External $ Guide'!$A$2:$L$11545,3,0)</f>
        <v>SpecOrder</v>
      </c>
      <c r="Q2605" t="str">
        <f>VLOOKUP(A2605,'External $ Guide'!$A$2:$L$11545,4,0)</f>
        <v>Special order</v>
      </c>
      <c r="R2605" t="str">
        <f>VLOOKUP(A2605,'External $ Guide'!$A$2:$L$11545,5,0)</f>
        <v>Active</v>
      </c>
      <c r="S2605" t="str">
        <f>IFERROR(VLOOKUP(A2605,'Broker &amp; Vendor'!$A$2:$C$11545,3,0),"")</f>
        <v>HOTALING &amp; CO. LLC</v>
      </c>
      <c r="T2605" t="str">
        <f>IFERROR(VLOOKUP(A2605,'Broker &amp; Vendor'!$A$2:$C$11545,2,0),"")</f>
        <v>SGWS- CHAMPION DIVISION</v>
      </c>
    </row>
    <row r="2606" spans="1:20" x14ac:dyDescent="0.25">
      <c r="A2606" t="s">
        <v>7851</v>
      </c>
      <c r="B2606" t="s">
        <v>3757</v>
      </c>
      <c r="C2606" s="10">
        <v>0.22754716981132075</v>
      </c>
      <c r="D2606" s="10">
        <v>0.22754716981132075</v>
      </c>
      <c r="E2606" s="1">
        <v>0.67</v>
      </c>
      <c r="F2606" s="3">
        <f>((E2606/53)*6)*3</f>
        <v>0.22754716981132075</v>
      </c>
      <c r="G2606" s="4">
        <f>VLOOKUP(A2606,'R12 Trend'!$A$4:$B$6433,2,0)</f>
        <v>0</v>
      </c>
      <c r="H2606" s="10" t="str">
        <f>IFERROR(VLOOKUP(A2606,'DDS Needs'!$A$4:$F$767,6,0),"")</f>
        <v/>
      </c>
      <c r="I2606" s="1">
        <f>IFERROR(VLOOKUP(A2606,'WH INV 4-2-2026'!$A$2:$C$2914,3,0),"")</f>
        <v>280</v>
      </c>
      <c r="J2606" s="1">
        <f>I2606/(C2606/3)</f>
        <v>3691.5422885572139</v>
      </c>
      <c r="K2606" s="5" t="str">
        <f>IF((I2606&gt;C2606),"X","")</f>
        <v>X</v>
      </c>
      <c r="L2606" s="7">
        <f>(C2606/3)*13</f>
        <v>0.98603773584905663</v>
      </c>
      <c r="M2606" s="7">
        <f>I2606-L2606</f>
        <v>279.01396226415096</v>
      </c>
      <c r="N2606" s="6">
        <f>C2606/$C$2</f>
        <v>9.8168868421355383E-7</v>
      </c>
      <c r="O2606" s="5" t="s">
        <v>27882</v>
      </c>
      <c r="P2606" t="str">
        <f>VLOOKUP(A2606,'External $ Guide'!$A$2:$L$11545,3,0)</f>
        <v>Replenish</v>
      </c>
      <c r="Q2606" t="str">
        <f>VLOOKUP(A2606,'External $ Guide'!$A$2:$L$11545,4,0)</f>
        <v>Retail</v>
      </c>
      <c r="R2606" t="str">
        <f>VLOOKUP(A2606,'External $ Guide'!$A$2:$L$11545,5,0)</f>
        <v>Active</v>
      </c>
      <c r="S2606" t="str">
        <f>IFERROR(VLOOKUP(A2606,'Broker &amp; Vendor'!$A$2:$C$11545,3,0),"")</f>
        <v>SAZERAC CO INC</v>
      </c>
      <c r="T2606" t="str">
        <f>IFERROR(VLOOKUP(A2606,'Broker &amp; Vendor'!$A$2:$C$11545,2,0),"")</f>
        <v>UNITED</v>
      </c>
    </row>
    <row r="2607" spans="1:20" x14ac:dyDescent="0.25">
      <c r="A2607" t="s">
        <v>5936</v>
      </c>
      <c r="B2607" t="s">
        <v>1842</v>
      </c>
      <c r="C2607" s="10">
        <v>0.22754716981132075</v>
      </c>
      <c r="D2607" s="10">
        <v>0.22754716981132075</v>
      </c>
      <c r="E2607" s="1">
        <v>0.67</v>
      </c>
      <c r="F2607" s="3">
        <f>((E2607/53)*6)*3</f>
        <v>0.22754716981132075</v>
      </c>
      <c r="G2607" s="4">
        <f>VLOOKUP(A2607,'R12 Trend'!$A$4:$B$6433,2,0)</f>
        <v>0</v>
      </c>
      <c r="H2607" s="10" t="str">
        <f>IFERROR(VLOOKUP(A2607,'DDS Needs'!$A$4:$F$767,6,0),"")</f>
        <v/>
      </c>
      <c r="I2607" s="1" t="str">
        <f>IFERROR(VLOOKUP(A2607,'WH INV 4-2-2026'!$A$2:$C$2914,3,0),"")</f>
        <v/>
      </c>
      <c r="J2607" s="1" t="e">
        <f>I2607/(C2607/3)</f>
        <v>#VALUE!</v>
      </c>
      <c r="K2607" s="5" t="str">
        <f>IF((I2607&gt;C2607),"X","")</f>
        <v>X</v>
      </c>
      <c r="L2607" s="7">
        <f>(C2607/3)*13</f>
        <v>0.98603773584905663</v>
      </c>
      <c r="M2607" s="7" t="e">
        <f>I2607-L2607</f>
        <v>#VALUE!</v>
      </c>
      <c r="N2607" s="6">
        <f>C2607/$C$2</f>
        <v>9.8168868421355383E-7</v>
      </c>
      <c r="O2607" s="5" t="s">
        <v>27882</v>
      </c>
      <c r="P2607" t="str">
        <f>VLOOKUP(A2607,'External $ Guide'!$A$2:$L$11545,3,0)</f>
        <v>Allocated1</v>
      </c>
      <c r="Q2607" t="str">
        <f>VLOOKUP(A2607,'External $ Guide'!$A$2:$L$11545,4,0)</f>
        <v>Retail</v>
      </c>
      <c r="R2607" t="str">
        <f>VLOOKUP(A2607,'External $ Guide'!$A$2:$L$11545,5,0)</f>
        <v>Active</v>
      </c>
      <c r="S2607" t="str">
        <f>IFERROR(VLOOKUP(A2607,'Broker &amp; Vendor'!$A$2:$C$11545,3,0),"")</f>
        <v>SAZERAC CO INC</v>
      </c>
      <c r="T2607" t="str">
        <f>IFERROR(VLOOKUP(A2607,'Broker &amp; Vendor'!$A$2:$C$11545,2,0),"")</f>
        <v>UNITED</v>
      </c>
    </row>
    <row r="2608" spans="1:20" x14ac:dyDescent="0.25">
      <c r="A2608" t="s">
        <v>5944</v>
      </c>
      <c r="B2608" t="s">
        <v>1850</v>
      </c>
      <c r="C2608" s="10">
        <v>0.22754716981132075</v>
      </c>
      <c r="D2608" s="10">
        <v>0.22754716981132075</v>
      </c>
      <c r="E2608" s="1">
        <v>0.67</v>
      </c>
      <c r="F2608" s="3">
        <f>((E2608/53)*6)*3</f>
        <v>0.22754716981132075</v>
      </c>
      <c r="G2608" s="4">
        <f>VLOOKUP(A2608,'R12 Trend'!$A$4:$B$6433,2,0)</f>
        <v>0</v>
      </c>
      <c r="H2608" s="10" t="str">
        <f>IFERROR(VLOOKUP(A2608,'DDS Needs'!$A$4:$F$767,6,0),"")</f>
        <v/>
      </c>
      <c r="I2608" s="1" t="str">
        <f>IFERROR(VLOOKUP(A2608,'WH INV 4-2-2026'!$A$2:$C$2914,3,0),"")</f>
        <v/>
      </c>
      <c r="J2608" s="1" t="e">
        <f>I2608/(C2608/3)</f>
        <v>#VALUE!</v>
      </c>
      <c r="K2608" s="5" t="str">
        <f>IF((I2608&gt;C2608),"X","")</f>
        <v>X</v>
      </c>
      <c r="L2608" s="7">
        <f>(C2608/3)*13</f>
        <v>0.98603773584905663</v>
      </c>
      <c r="M2608" s="7" t="e">
        <f>I2608-L2608</f>
        <v>#VALUE!</v>
      </c>
      <c r="N2608" s="6">
        <f>C2608/$C$2</f>
        <v>9.8168868421355383E-7</v>
      </c>
      <c r="O2608" s="5" t="s">
        <v>27882</v>
      </c>
      <c r="P2608" t="str">
        <f>VLOOKUP(A2608,'External $ Guide'!$A$2:$L$11545,3,0)</f>
        <v>Allocated1</v>
      </c>
      <c r="Q2608" t="str">
        <f>VLOOKUP(A2608,'External $ Guide'!$A$2:$L$11545,4,0)</f>
        <v>Retail</v>
      </c>
      <c r="R2608" t="str">
        <f>VLOOKUP(A2608,'External $ Guide'!$A$2:$L$11545,5,0)</f>
        <v>Active</v>
      </c>
      <c r="S2608" t="str">
        <f>IFERROR(VLOOKUP(A2608,'Broker &amp; Vendor'!$A$2:$C$11545,3,0),"")</f>
        <v>HEAVEN HILL SALES CO DBA HEAVEN HILL BRANDS</v>
      </c>
      <c r="T2608" t="str">
        <f>IFERROR(VLOOKUP(A2608,'Broker &amp; Vendor'!$A$2:$C$11545,2,0),"")</f>
        <v>SGWS- TRANSATLANTIC DIVISION</v>
      </c>
    </row>
    <row r="2609" spans="1:20" x14ac:dyDescent="0.25">
      <c r="A2609" t="s">
        <v>8157</v>
      </c>
      <c r="B2609" t="s">
        <v>4063</v>
      </c>
      <c r="C2609" s="10">
        <v>0.22754716981132075</v>
      </c>
      <c r="D2609" s="10">
        <v>0.22754716981132075</v>
      </c>
      <c r="E2609" s="1">
        <v>0.67</v>
      </c>
      <c r="F2609" s="3">
        <f>((E2609/53)*6)*3</f>
        <v>0.22754716981132075</v>
      </c>
      <c r="G2609" s="4">
        <f>VLOOKUP(A2609,'R12 Trend'!$A$4:$B$6433,2,0)</f>
        <v>0</v>
      </c>
      <c r="H2609" s="10" t="str">
        <f>IFERROR(VLOOKUP(A2609,'DDS Needs'!$A$4:$F$767,6,0),"")</f>
        <v/>
      </c>
      <c r="I2609" s="1" t="str">
        <f>IFERROR(VLOOKUP(A2609,'WH INV 4-2-2026'!$A$2:$C$2914,3,0),"")</f>
        <v/>
      </c>
      <c r="J2609" s="1" t="e">
        <f>I2609/(C2609/3)</f>
        <v>#VALUE!</v>
      </c>
      <c r="K2609" s="5" t="str">
        <f>IF((I2609&gt;C2609),"X","")</f>
        <v>X</v>
      </c>
      <c r="L2609" s="7">
        <f>(C2609/3)*13</f>
        <v>0.98603773584905663</v>
      </c>
      <c r="M2609" s="7" t="e">
        <f>I2609-L2609</f>
        <v>#VALUE!</v>
      </c>
      <c r="N2609" s="6">
        <f>C2609/$C$2</f>
        <v>9.8168868421355383E-7</v>
      </c>
      <c r="O2609" s="5" t="s">
        <v>27882</v>
      </c>
      <c r="P2609" t="str">
        <f>VLOOKUP(A2609,'External $ Guide'!$A$2:$L$11545,3,0)</f>
        <v>Allocated1</v>
      </c>
      <c r="Q2609" t="str">
        <f>VLOOKUP(A2609,'External $ Guide'!$A$2:$L$11545,4,0)</f>
        <v>Retail</v>
      </c>
      <c r="R2609" t="str">
        <f>VLOOKUP(A2609,'External $ Guide'!$A$2:$L$11545,5,0)</f>
        <v>Active</v>
      </c>
      <c r="S2609" t="str">
        <f>IFERROR(VLOOKUP(A2609,'Broker &amp; Vendor'!$A$2:$C$11545,3,0),"")</f>
        <v>LUXCO INC</v>
      </c>
      <c r="T2609" t="str">
        <f>IFERROR(VLOOKUP(A2609,'Broker &amp; Vendor'!$A$2:$C$11545,2,0),"")</f>
        <v>RNDC</v>
      </c>
    </row>
    <row r="2610" spans="1:20" x14ac:dyDescent="0.25">
      <c r="A2610" t="s">
        <v>5922</v>
      </c>
      <c r="B2610" t="s">
        <v>1828</v>
      </c>
      <c r="C2610" s="10">
        <v>0.22299622641509434</v>
      </c>
      <c r="D2610" s="10">
        <v>0.22299622641509434</v>
      </c>
      <c r="E2610" s="1">
        <v>0.67</v>
      </c>
      <c r="F2610" s="3">
        <f>((E2610/53)*6)*3</f>
        <v>0.22754716981132075</v>
      </c>
      <c r="G2610" s="4">
        <f>VLOOKUP(A2610,'R12 Trend'!$A$4:$B$6433,2,0)</f>
        <v>-0.02</v>
      </c>
      <c r="H2610" s="10" t="str">
        <f>IFERROR(VLOOKUP(A2610,'DDS Needs'!$A$4:$F$767,6,0),"")</f>
        <v/>
      </c>
      <c r="I2610" s="1">
        <f>IFERROR(VLOOKUP(A2610,'WH INV 4-2-2026'!$A$2:$C$2914,3,0),"")</f>
        <v>4</v>
      </c>
      <c r="J2610" s="1">
        <f>I2610/(C2610/3)</f>
        <v>53.812569804041026</v>
      </c>
      <c r="K2610" s="5" t="str">
        <f>IF((I2610&gt;C2610),"X","")</f>
        <v>X</v>
      </c>
      <c r="L2610" s="7">
        <f>(C2610/3)*13</f>
        <v>0.96631698113207543</v>
      </c>
      <c r="M2610" s="7">
        <f>I2610-L2610</f>
        <v>3.0336830188679245</v>
      </c>
      <c r="N2610" s="6">
        <f>C2610/$C$2</f>
        <v>9.6205491052928271E-7</v>
      </c>
      <c r="O2610" s="5" t="s">
        <v>27882</v>
      </c>
      <c r="P2610" t="str">
        <f>VLOOKUP(A2610,'External $ Guide'!$A$2:$L$11545,3,0)</f>
        <v>SpecOrder</v>
      </c>
      <c r="Q2610" t="str">
        <f>VLOOKUP(A2610,'External $ Guide'!$A$2:$L$11545,4,0)</f>
        <v>Retail</v>
      </c>
      <c r="R2610" t="str">
        <f>VLOOKUP(A2610,'External $ Guide'!$A$2:$L$11545,5,0)</f>
        <v>Active</v>
      </c>
      <c r="S2610" t="str">
        <f>IFERROR(VLOOKUP(A2610,'Broker &amp; Vendor'!$A$2:$C$11545,3,0),"")</f>
        <v>E. &amp; J. GALLO WINERY</v>
      </c>
      <c r="T2610" t="str">
        <f>IFERROR(VLOOKUP(A2610,'Broker &amp; Vendor'!$A$2:$C$11545,2,0),"")</f>
        <v>RNDC</v>
      </c>
    </row>
    <row r="2611" spans="1:20" x14ac:dyDescent="0.25">
      <c r="A2611" t="s">
        <v>6958</v>
      </c>
      <c r="B2611" t="s">
        <v>2864</v>
      </c>
      <c r="C2611" s="10">
        <v>0.22269056603773582</v>
      </c>
      <c r="D2611" s="10">
        <v>0.22269056603773582</v>
      </c>
      <c r="E2611" s="1">
        <v>0.79</v>
      </c>
      <c r="F2611" s="3">
        <f>((E2611/53)*6)*3</f>
        <v>0.26830188679245282</v>
      </c>
      <c r="G2611" s="4">
        <f>VLOOKUP(A2611,'R12 Trend'!$A$4:$B$6433,2,0)</f>
        <v>-0.17</v>
      </c>
      <c r="H2611" s="10" t="str">
        <f>IFERROR(VLOOKUP(A2611,'DDS Needs'!$A$4:$F$767,6,0),"")</f>
        <v/>
      </c>
      <c r="I2611" s="1">
        <f>IFERROR(VLOOKUP(A2611,'WH INV 4-2-2026'!$A$2:$C$2914,3,0),"")</f>
        <v>3</v>
      </c>
      <c r="J2611" s="1">
        <f>I2611/(C2611/3)</f>
        <v>40.414823852371519</v>
      </c>
      <c r="K2611" s="5" t="str">
        <f>IF((I2611&gt;C2611),"X","")</f>
        <v>X</v>
      </c>
      <c r="L2611" s="7">
        <f>(C2611/3)*13</f>
        <v>0.96499245283018853</v>
      </c>
      <c r="M2611" s="7">
        <f>I2611-L2611</f>
        <v>2.0350075471698115</v>
      </c>
      <c r="N2611" s="6">
        <f>C2611/$C$2</f>
        <v>9.6073622423705538E-7</v>
      </c>
      <c r="O2611" s="5" t="s">
        <v>27882</v>
      </c>
      <c r="P2611" t="str">
        <f>VLOOKUP(A2611,'External $ Guide'!$A$2:$L$11545,3,0)</f>
        <v>Replenish</v>
      </c>
      <c r="Q2611" t="str">
        <f>VLOOKUP(A2611,'External $ Guide'!$A$2:$L$11545,4,0)</f>
        <v>Retail</v>
      </c>
      <c r="R2611" t="str">
        <f>VLOOKUP(A2611,'External $ Guide'!$A$2:$L$11545,5,0)</f>
        <v>Active</v>
      </c>
      <c r="S2611" t="str">
        <f>IFERROR(VLOOKUP(A2611,'Broker &amp; Vendor'!$A$2:$C$11545,3,0),"")</f>
        <v>JOHN EMERALD DISTILLING</v>
      </c>
      <c r="T2611" t="str">
        <f>IFERROR(VLOOKUP(A2611,'Broker &amp; Vendor'!$A$2:$C$11545,2,0),"")</f>
        <v>UNITED</v>
      </c>
    </row>
    <row r="2612" spans="1:20" x14ac:dyDescent="0.25">
      <c r="A2612" t="s">
        <v>5578</v>
      </c>
      <c r="B2612" t="s">
        <v>1484</v>
      </c>
      <c r="C2612" s="10">
        <v>0.2218415094339623</v>
      </c>
      <c r="D2612" s="10">
        <v>0.2218415094339623</v>
      </c>
      <c r="E2612" s="1">
        <v>0.92</v>
      </c>
      <c r="F2612" s="3">
        <f>((E2612/53)*6)*3</f>
        <v>0.31245283018867931</v>
      </c>
      <c r="G2612" s="4">
        <f>VLOOKUP(A2612,'R12 Trend'!$A$4:$B$6433,2,0)</f>
        <v>-0.28999999999999998</v>
      </c>
      <c r="H2612" s="10" t="str">
        <f>IFERROR(VLOOKUP(A2612,'DDS Needs'!$A$4:$F$767,6,0),"")</f>
        <v/>
      </c>
      <c r="I2612" s="1">
        <f>IFERROR(VLOOKUP(A2612,'WH INV 4-2-2026'!$A$2:$C$2914,3,0),"")</f>
        <v>0.16666700000000001</v>
      </c>
      <c r="J2612" s="1">
        <f>I2612/(C2612/3)</f>
        <v>2.2538658399673399</v>
      </c>
      <c r="K2612" s="5" t="str">
        <f>IF((I2612&gt;C2612),"X","")</f>
        <v/>
      </c>
      <c r="L2612" s="7">
        <f>(C2612/3)*13</f>
        <v>0.96131320754716998</v>
      </c>
      <c r="M2612" s="7">
        <f>I2612-L2612</f>
        <v>-0.79464620754716997</v>
      </c>
      <c r="N2612" s="6">
        <f>C2612/$C$2</f>
        <v>9.5707320675864688E-7</v>
      </c>
      <c r="O2612" s="5" t="s">
        <v>27882</v>
      </c>
      <c r="P2612" t="str">
        <f>VLOOKUP(A2612,'External $ Guide'!$A$2:$L$11545,3,0)</f>
        <v>SpecOrder</v>
      </c>
      <c r="Q2612" t="str">
        <f>VLOOKUP(A2612,'External $ Guide'!$A$2:$L$11545,4,0)</f>
        <v>Wholesale</v>
      </c>
      <c r="R2612" t="str">
        <f>VLOOKUP(A2612,'External $ Guide'!$A$2:$L$11545,5,0)</f>
        <v>Active</v>
      </c>
      <c r="S2612" t="str">
        <f>IFERROR(VLOOKUP(A2612,'Broker &amp; Vendor'!$A$2:$C$11545,3,0),"")</f>
        <v>GIBSON DISTILLING INC.</v>
      </c>
      <c r="T2612" t="str">
        <f>IFERROR(VLOOKUP(A2612,'Broker &amp; Vendor'!$A$2:$C$11545,2,0),"")</f>
        <v>OTHER</v>
      </c>
    </row>
    <row r="2613" spans="1:20" x14ac:dyDescent="0.25">
      <c r="A2613" t="s">
        <v>4978</v>
      </c>
      <c r="B2613" t="s">
        <v>884</v>
      </c>
      <c r="C2613" s="10">
        <v>0.22109433962264152</v>
      </c>
      <c r="D2613" s="10">
        <v>0.22109433962264152</v>
      </c>
      <c r="E2613" s="1">
        <v>2.17</v>
      </c>
      <c r="F2613" s="3">
        <f>((E2613/53)*6)*3</f>
        <v>0.73698113207547167</v>
      </c>
      <c r="G2613" s="4">
        <f>VLOOKUP(A2613,'R12 Trend'!$A$4:$B$6433,2,0)</f>
        <v>-0.7</v>
      </c>
      <c r="H2613" s="10" t="str">
        <f>IFERROR(VLOOKUP(A2613,'DDS Needs'!$A$4:$F$767,6,0),"")</f>
        <v/>
      </c>
      <c r="I2613" s="1" t="str">
        <f>IFERROR(VLOOKUP(A2613,'WH INV 4-2-2026'!$A$2:$C$2914,3,0),"")</f>
        <v/>
      </c>
      <c r="J2613" s="1" t="e">
        <f>I2613/(C2613/3)</f>
        <v>#VALUE!</v>
      </c>
      <c r="K2613" s="5" t="str">
        <f>IF((I2613&gt;C2613),"X","")</f>
        <v>X</v>
      </c>
      <c r="L2613" s="7">
        <f>(C2613/3)*13</f>
        <v>0.95807547169811325</v>
      </c>
      <c r="M2613" s="7" t="e">
        <f>I2613-L2613</f>
        <v>#VALUE!</v>
      </c>
      <c r="N2613" s="6">
        <f>C2613/$C$2</f>
        <v>9.5384975137764713E-7</v>
      </c>
      <c r="O2613" s="5" t="s">
        <v>27882</v>
      </c>
      <c r="P2613" t="str">
        <f>VLOOKUP(A2613,'External $ Guide'!$A$2:$L$11545,3,0)</f>
        <v>NoReplen</v>
      </c>
      <c r="Q2613" t="str">
        <f>VLOOKUP(A2613,'External $ Guide'!$A$2:$L$11545,4,0)</f>
        <v>Retail</v>
      </c>
      <c r="R2613" t="str">
        <f>VLOOKUP(A2613,'External $ Guide'!$A$2:$L$11545,5,0)</f>
        <v>Active</v>
      </c>
      <c r="S2613" t="str">
        <f>IFERROR(VLOOKUP(A2613,'Broker &amp; Vendor'!$A$2:$C$11545,3,0),"")</f>
        <v>OLE SMOKEY DISTILLERY LLC</v>
      </c>
      <c r="T2613" t="str">
        <f>IFERROR(VLOOKUP(A2613,'Broker &amp; Vendor'!$A$2:$C$11545,2,0),"")</f>
        <v>SGWS- CHAMPION DIVISION</v>
      </c>
    </row>
    <row r="2614" spans="1:20" x14ac:dyDescent="0.25">
      <c r="A2614" t="s">
        <v>6234</v>
      </c>
      <c r="B2614" t="s">
        <v>2140</v>
      </c>
      <c r="C2614" s="10">
        <v>0.21844528301886793</v>
      </c>
      <c r="D2614" s="10">
        <v>0.21844528301886793</v>
      </c>
      <c r="E2614" s="1">
        <v>1.34</v>
      </c>
      <c r="F2614" s="3">
        <f>((E2614/53)*6)*3</f>
        <v>0.45509433962264151</v>
      </c>
      <c r="G2614" s="4">
        <f>VLOOKUP(A2614,'R12 Trend'!$A$4:$B$6433,2,0)</f>
        <v>-0.52</v>
      </c>
      <c r="H2614" s="10" t="str">
        <f>IFERROR(VLOOKUP(A2614,'DDS Needs'!$A$4:$F$767,6,0),"")</f>
        <v/>
      </c>
      <c r="I2614" s="1">
        <f>IFERROR(VLOOKUP(A2614,'WH INV 4-2-2026'!$A$2:$C$2914,3,0),"")</f>
        <v>0.5</v>
      </c>
      <c r="J2614" s="1">
        <f>I2614/(C2614/3)</f>
        <v>6.8667081260364835</v>
      </c>
      <c r="K2614" s="5" t="str">
        <f>IF((I2614&gt;C2614),"X","")</f>
        <v>X</v>
      </c>
      <c r="L2614" s="7">
        <f>(C2614/3)*13</f>
        <v>0.94659622641509444</v>
      </c>
      <c r="M2614" s="7">
        <f>I2614-L2614</f>
        <v>-0.44659622641509444</v>
      </c>
      <c r="N2614" s="6">
        <f>C2614/$C$2</f>
        <v>9.4242113684501159E-7</v>
      </c>
      <c r="O2614" s="5" t="s">
        <v>27882</v>
      </c>
      <c r="P2614" t="str">
        <f>VLOOKUP(A2614,'External $ Guide'!$A$2:$L$11545,3,0)</f>
        <v>NoReplen</v>
      </c>
      <c r="Q2614" t="str">
        <f>VLOOKUP(A2614,'External $ Guide'!$A$2:$L$11545,4,0)</f>
        <v>Retail</v>
      </c>
      <c r="R2614" t="str">
        <f>VLOOKUP(A2614,'External $ Guide'!$A$2:$L$11545,5,0)</f>
        <v>Active</v>
      </c>
      <c r="S2614" t="str">
        <f>IFERROR(VLOOKUP(A2614,'Broker &amp; Vendor'!$A$2:$C$11545,3,0),"")</f>
        <v>SHAW-ROSS INTER. IMPORTERS LLC</v>
      </c>
      <c r="T2614" t="str">
        <f>IFERROR(VLOOKUP(A2614,'Broker &amp; Vendor'!$A$2:$C$11545,2,0),"")</f>
        <v>SGWS- TRANSATLANTIC DIVISION</v>
      </c>
    </row>
    <row r="2615" spans="1:20" x14ac:dyDescent="0.25">
      <c r="A2615" t="s">
        <v>5610</v>
      </c>
      <c r="B2615" t="s">
        <v>1516</v>
      </c>
      <c r="C2615" s="10">
        <v>0.21763018867924525</v>
      </c>
      <c r="D2615" s="10">
        <v>0.21763018867924525</v>
      </c>
      <c r="E2615" s="1">
        <v>2.67</v>
      </c>
      <c r="F2615" s="3">
        <f>((E2615/53)*6)*3</f>
        <v>0.90679245283018861</v>
      </c>
      <c r="G2615" s="4">
        <f>VLOOKUP(A2615,'R12 Trend'!$A$4:$B$6433,2,0)</f>
        <v>-0.76</v>
      </c>
      <c r="H2615" s="10" t="str">
        <f>IFERROR(VLOOKUP(A2615,'DDS Needs'!$A$4:$F$767,6,0),"")</f>
        <v/>
      </c>
      <c r="I2615" s="1">
        <f>IFERROR(VLOOKUP(A2615,'WH INV 4-2-2026'!$A$2:$C$2914,3,0),"")</f>
        <v>37</v>
      </c>
      <c r="J2615" s="1">
        <f>I2615/(C2615/3)</f>
        <v>510.03953391593853</v>
      </c>
      <c r="K2615" s="5" t="str">
        <f>IF((I2615&gt;C2615),"X","")</f>
        <v>X</v>
      </c>
      <c r="L2615" s="7">
        <f>(C2615/3)*13</f>
        <v>0.94306415094339602</v>
      </c>
      <c r="M2615" s="7">
        <f>I2615-L2615</f>
        <v>36.056935849056607</v>
      </c>
      <c r="N2615" s="6">
        <f>C2615/$C$2</f>
        <v>9.3890464006573899E-7</v>
      </c>
      <c r="O2615" s="5" t="s">
        <v>27882</v>
      </c>
      <c r="P2615" t="str">
        <f>VLOOKUP(A2615,'External $ Guide'!$A$2:$L$11545,3,0)</f>
        <v>Allocated1</v>
      </c>
      <c r="Q2615" t="str">
        <f>VLOOKUP(A2615,'External $ Guide'!$A$2:$L$11545,4,0)</f>
        <v>Wholesale</v>
      </c>
      <c r="R2615" t="str">
        <f>VLOOKUP(A2615,'External $ Guide'!$A$2:$L$11545,5,0)</f>
        <v>Active</v>
      </c>
      <c r="S2615" t="str">
        <f>IFERROR(VLOOKUP(A2615,'Broker &amp; Vendor'!$A$2:$C$11545,3,0),"")</f>
        <v>VINO.COM LLC DBA TOTAL BEV SOL</v>
      </c>
      <c r="T2615" t="str">
        <f>IFERROR(VLOOKUP(A2615,'Broker &amp; Vendor'!$A$2:$C$11545,2,0),"")</f>
        <v>RNDC</v>
      </c>
    </row>
    <row r="2616" spans="1:20" x14ac:dyDescent="0.25">
      <c r="A2616" t="s">
        <v>4243</v>
      </c>
      <c r="B2616" t="s">
        <v>154</v>
      </c>
      <c r="C2616" s="10">
        <v>0.21667924528301888</v>
      </c>
      <c r="D2616" s="10">
        <v>0.21667924528301888</v>
      </c>
      <c r="E2616" s="1">
        <v>0.57999999999999996</v>
      </c>
      <c r="F2616" s="3">
        <f>((E2616/53)*6)*3</f>
        <v>0.19698113207547169</v>
      </c>
      <c r="G2616" s="4">
        <f>VLOOKUP(A2616,'R12 Trend'!$A$4:$B$6433,2,0)</f>
        <v>0.1</v>
      </c>
      <c r="H2616" s="10" t="str">
        <f>IFERROR(VLOOKUP(A2616,'DDS Needs'!$A$4:$F$767,6,0),"")</f>
        <v/>
      </c>
      <c r="I2616" s="1">
        <f>IFERROR(VLOOKUP(A2616,'WH INV 4-2-2026'!$A$2:$C$2914,3,0),"")</f>
        <v>0</v>
      </c>
      <c r="J2616" s="1">
        <f>I2616/(C2616/3)</f>
        <v>0</v>
      </c>
      <c r="K2616" s="5" t="str">
        <f>IF((I2616&gt;C2616),"X","")</f>
        <v/>
      </c>
      <c r="L2616" s="7">
        <f>(C2616/3)*13</f>
        <v>0.93894339622641509</v>
      </c>
      <c r="M2616" s="7">
        <f>I2616-L2616</f>
        <v>-0.93894339622641509</v>
      </c>
      <c r="N2616" s="6">
        <f>C2616/$C$2</f>
        <v>9.3480206048992141E-7</v>
      </c>
      <c r="O2616" s="5" t="s">
        <v>27882</v>
      </c>
      <c r="P2616" t="str">
        <f>VLOOKUP(A2616,'External $ Guide'!$A$2:$L$11545,3,0)</f>
        <v>NoReplen</v>
      </c>
      <c r="Q2616" t="str">
        <f>VLOOKUP(A2616,'External $ Guide'!$A$2:$L$11545,4,0)</f>
        <v>Retail</v>
      </c>
      <c r="R2616" t="str">
        <f>VLOOKUP(A2616,'External $ Guide'!$A$2:$L$11545,5,0)</f>
        <v>Active</v>
      </c>
      <c r="S2616" t="str">
        <f>IFERROR(VLOOKUP(A2616,'Broker &amp; Vendor'!$A$2:$C$11545,3,0),"")</f>
        <v>DIAGEO NORTH AMERICA INC</v>
      </c>
      <c r="T2616" t="str">
        <f>IFERROR(VLOOKUP(A2616,'Broker &amp; Vendor'!$A$2:$C$11545,2,0),"")</f>
        <v>SGWS- COASTAL PACIFIC DIVISION</v>
      </c>
    </row>
    <row r="2617" spans="1:20" x14ac:dyDescent="0.25">
      <c r="A2617" t="s">
        <v>6472</v>
      </c>
      <c r="B2617" t="s">
        <v>2378</v>
      </c>
      <c r="C2617" s="10">
        <v>0.21552452830188676</v>
      </c>
      <c r="D2617" s="10">
        <v>0.21552452830188676</v>
      </c>
      <c r="E2617" s="1">
        <v>1.67</v>
      </c>
      <c r="F2617" s="3">
        <f>((E2617/53)*6)*3</f>
        <v>0.56716981132075461</v>
      </c>
      <c r="G2617" s="4">
        <f>VLOOKUP(A2617,'R12 Trend'!$A$4:$B$6433,2,0)</f>
        <v>-0.62</v>
      </c>
      <c r="H2617" s="10" t="str">
        <f>IFERROR(VLOOKUP(A2617,'DDS Needs'!$A$4:$F$767,6,0),"")</f>
        <v/>
      </c>
      <c r="I2617" s="1">
        <f>IFERROR(VLOOKUP(A2617,'WH INV 4-2-2026'!$A$2:$C$2914,3,0),"")</f>
        <v>98</v>
      </c>
      <c r="J2617" s="1">
        <f>I2617/(C2617/3)</f>
        <v>1364.1138775081417</v>
      </c>
      <c r="K2617" s="5" t="str">
        <f>IF((I2617&gt;C2617),"X","")</f>
        <v>X</v>
      </c>
      <c r="L2617" s="7">
        <f>(C2617/3)*13</f>
        <v>0.93393962264150931</v>
      </c>
      <c r="M2617" s="7">
        <f>I2617-L2617</f>
        <v>97.066060377358497</v>
      </c>
      <c r="N2617" s="6">
        <f>C2617/$C$2</f>
        <v>9.2982035671928526E-7</v>
      </c>
      <c r="O2617" s="5" t="s">
        <v>27882</v>
      </c>
      <c r="P2617" t="str">
        <f>VLOOKUP(A2617,'External $ Guide'!$A$2:$L$11545,3,0)</f>
        <v>Replenish</v>
      </c>
      <c r="Q2617" t="str">
        <f>VLOOKUP(A2617,'External $ Guide'!$A$2:$L$11545,4,0)</f>
        <v>Retail</v>
      </c>
      <c r="R2617" t="str">
        <f>VLOOKUP(A2617,'External $ Guide'!$A$2:$L$11545,5,0)</f>
        <v>Active</v>
      </c>
      <c r="S2617" t="str">
        <f>IFERROR(VLOOKUP(A2617,'Broker &amp; Vendor'!$A$2:$C$11545,3,0),"")</f>
        <v>CHATHAM IMPORTS INC.</v>
      </c>
      <c r="T2617" t="str">
        <f>IFERROR(VLOOKUP(A2617,'Broker &amp; Vendor'!$A$2:$C$11545,2,0),"")</f>
        <v>SGWS- TRANSATLANTIC DIVISION</v>
      </c>
    </row>
    <row r="2618" spans="1:20" x14ac:dyDescent="0.25">
      <c r="A2618" t="s">
        <v>5875</v>
      </c>
      <c r="B2618" t="s">
        <v>1781</v>
      </c>
      <c r="C2618" s="10">
        <v>0.21396226415094341</v>
      </c>
      <c r="D2618" s="10">
        <v>0.21396226415094341</v>
      </c>
      <c r="E2618" s="1">
        <v>1</v>
      </c>
      <c r="F2618" s="3">
        <f>((E2618/53)*6)*3</f>
        <v>0.339622641509434</v>
      </c>
      <c r="G2618" s="4">
        <f>VLOOKUP(A2618,'R12 Trend'!$A$4:$B$6433,2,0)</f>
        <v>-0.37</v>
      </c>
      <c r="H2618" s="10" t="str">
        <f>IFERROR(VLOOKUP(A2618,'DDS Needs'!$A$4:$F$767,6,0),"")</f>
        <v/>
      </c>
      <c r="I2618" s="1">
        <f>IFERROR(VLOOKUP(A2618,'WH INV 4-2-2026'!$A$2:$C$2914,3,0),"")</f>
        <v>16</v>
      </c>
      <c r="J2618" s="1">
        <f>I2618/(C2618/3)</f>
        <v>224.3386243386243</v>
      </c>
      <c r="K2618" s="5" t="str">
        <f>IF((I2618&gt;C2618),"X","")</f>
        <v>X</v>
      </c>
      <c r="L2618" s="7">
        <f>(C2618/3)*13</f>
        <v>0.92716981132075482</v>
      </c>
      <c r="M2618" s="7">
        <f>I2618-L2618</f>
        <v>15.072830188679244</v>
      </c>
      <c r="N2618" s="6">
        <f>C2618/$C$2</f>
        <v>9.2308040455901333E-7</v>
      </c>
      <c r="O2618" s="5" t="s">
        <v>27882</v>
      </c>
      <c r="P2618" t="str">
        <f>VLOOKUP(A2618,'External $ Guide'!$A$2:$L$11545,3,0)</f>
        <v>Replenish</v>
      </c>
      <c r="Q2618" t="str">
        <f>VLOOKUP(A2618,'External $ Guide'!$A$2:$L$11545,4,0)</f>
        <v>Retail</v>
      </c>
      <c r="R2618" t="str">
        <f>VLOOKUP(A2618,'External $ Guide'!$A$2:$L$11545,5,0)</f>
        <v>Active</v>
      </c>
      <c r="S2618" t="str">
        <f>IFERROR(VLOOKUP(A2618,'Broker &amp; Vendor'!$A$2:$C$11545,3,0),"")</f>
        <v>MADVINES &amp; SPIRITS INC.</v>
      </c>
      <c r="T2618" t="str">
        <f>IFERROR(VLOOKUP(A2618,'Broker &amp; Vendor'!$A$2:$C$11545,2,0),"")</f>
        <v>MADVINES</v>
      </c>
    </row>
    <row r="2619" spans="1:20" x14ac:dyDescent="0.25">
      <c r="A2619" t="s">
        <v>8156</v>
      </c>
      <c r="B2619" t="s">
        <v>4062</v>
      </c>
      <c r="C2619" s="10">
        <v>0.21365660377358492</v>
      </c>
      <c r="D2619" s="10">
        <v>0.21365660377358492</v>
      </c>
      <c r="E2619" s="1">
        <v>2.33</v>
      </c>
      <c r="F2619" s="3">
        <f>((E2619/53)*6)*3</f>
        <v>0.79132075471698116</v>
      </c>
      <c r="G2619" s="4">
        <f>VLOOKUP(A2619,'R12 Trend'!$A$4:$B$6433,2,0)</f>
        <v>-0.73</v>
      </c>
      <c r="H2619" s="10" t="str">
        <f>IFERROR(VLOOKUP(A2619,'DDS Needs'!$A$4:$F$767,6,0),"")</f>
        <v/>
      </c>
      <c r="I2619" s="1" t="str">
        <f>IFERROR(VLOOKUP(A2619,'WH INV 4-2-2026'!$A$2:$C$2914,3,0),"")</f>
        <v/>
      </c>
      <c r="J2619" s="1" t="e">
        <f>I2619/(C2619/3)</f>
        <v>#VALUE!</v>
      </c>
      <c r="K2619" s="5" t="str">
        <f>IF((I2619&gt;C2619),"X","")</f>
        <v>X</v>
      </c>
      <c r="L2619" s="7">
        <f>(C2619/3)*13</f>
        <v>0.92584528301886793</v>
      </c>
      <c r="M2619" s="7" t="e">
        <f>I2619-L2619</f>
        <v>#VALUE!</v>
      </c>
      <c r="N2619" s="6">
        <f>C2619/$C$2</f>
        <v>9.217617182667861E-7</v>
      </c>
      <c r="O2619" s="5" t="s">
        <v>27882</v>
      </c>
      <c r="P2619" t="str">
        <f>VLOOKUP(A2619,'External $ Guide'!$A$2:$L$11545,3,0)</f>
        <v>Allocated1</v>
      </c>
      <c r="Q2619" t="str">
        <f>VLOOKUP(A2619,'External $ Guide'!$A$2:$L$11545,4,0)</f>
        <v>Retail</v>
      </c>
      <c r="R2619" t="str">
        <f>VLOOKUP(A2619,'External $ Guide'!$A$2:$L$11545,5,0)</f>
        <v>Active</v>
      </c>
      <c r="S2619" t="str">
        <f>IFERROR(VLOOKUP(A2619,'Broker &amp; Vendor'!$A$2:$C$11545,3,0),"")</f>
        <v>HEAVEN HILL SALES CO DBA HEAVEN HILL BRANDS</v>
      </c>
      <c r="T2619" t="str">
        <f>IFERROR(VLOOKUP(A2619,'Broker &amp; Vendor'!$A$2:$C$11545,2,0),"")</f>
        <v>SGWS- TRANSATLANTIC DIVISION</v>
      </c>
    </row>
    <row r="2620" spans="1:20" x14ac:dyDescent="0.25">
      <c r="A2620" t="s">
        <v>5553</v>
      </c>
      <c r="B2620" t="s">
        <v>1459</v>
      </c>
      <c r="C2620" s="10">
        <v>0.2092754716981132</v>
      </c>
      <c r="D2620" s="10">
        <v>0.2092754716981132</v>
      </c>
      <c r="E2620" s="1">
        <v>1.58</v>
      </c>
      <c r="F2620" s="3">
        <f>((E2620/53)*6)*3</f>
        <v>0.53660377358490563</v>
      </c>
      <c r="G2620" s="4">
        <f>VLOOKUP(A2620,'R12 Trend'!$A$4:$B$6433,2,0)</f>
        <v>-0.61</v>
      </c>
      <c r="H2620" s="10" t="str">
        <f>IFERROR(VLOOKUP(A2620,'DDS Needs'!$A$4:$F$767,6,0),"")</f>
        <v/>
      </c>
      <c r="I2620" s="1" t="str">
        <f>IFERROR(VLOOKUP(A2620,'WH INV 4-2-2026'!$A$2:$C$2914,3,0),"")</f>
        <v/>
      </c>
      <c r="J2620" s="1" t="e">
        <f>I2620/(C2620/3)</f>
        <v>#VALUE!</v>
      </c>
      <c r="K2620" s="5" t="str">
        <f>IF((I2620&gt;C2620),"X","")</f>
        <v>X</v>
      </c>
      <c r="L2620" s="7">
        <f>(C2620/3)*13</f>
        <v>0.90686037735849057</v>
      </c>
      <c r="M2620" s="7" t="e">
        <f>I2620-L2620</f>
        <v>#VALUE!</v>
      </c>
      <c r="N2620" s="6">
        <f>C2620/$C$2</f>
        <v>9.0286054807819671E-7</v>
      </c>
      <c r="O2620" s="5" t="s">
        <v>27882</v>
      </c>
      <c r="P2620" t="str">
        <f>VLOOKUP(A2620,'External $ Guide'!$A$2:$L$11545,3,0)</f>
        <v>Allocated1</v>
      </c>
      <c r="Q2620" t="str">
        <f>VLOOKUP(A2620,'External $ Guide'!$A$2:$L$11545,4,0)</f>
        <v>Retail</v>
      </c>
      <c r="R2620" t="str">
        <f>VLOOKUP(A2620,'External $ Guide'!$A$2:$L$11545,5,0)</f>
        <v>Active</v>
      </c>
      <c r="S2620" t="str">
        <f>IFERROR(VLOOKUP(A2620,'Broker &amp; Vendor'!$A$2:$C$11545,3,0),"")</f>
        <v>MADVINES &amp; SPIRITS INC.</v>
      </c>
      <c r="T2620" t="str">
        <f>IFERROR(VLOOKUP(A2620,'Broker &amp; Vendor'!$A$2:$C$11545,2,0),"")</f>
        <v>MADVINES</v>
      </c>
    </row>
    <row r="2621" spans="1:20" x14ac:dyDescent="0.25">
      <c r="A2621" t="s">
        <v>5836</v>
      </c>
      <c r="B2621" t="s">
        <v>1742</v>
      </c>
      <c r="C2621" s="10">
        <v>0.20509811320754717</v>
      </c>
      <c r="D2621" s="10">
        <v>0.20509811320754717</v>
      </c>
      <c r="E2621" s="1">
        <v>1.83</v>
      </c>
      <c r="F2621" s="3">
        <f>((E2621/53)*6)*3</f>
        <v>0.62150943396226421</v>
      </c>
      <c r="G2621" s="4">
        <f>VLOOKUP(A2621,'R12 Trend'!$A$4:$B$6433,2,0)</f>
        <v>-0.67</v>
      </c>
      <c r="H2621" s="10" t="str">
        <f>IFERROR(VLOOKUP(A2621,'DDS Needs'!$A$4:$F$767,6,0),"")</f>
        <v/>
      </c>
      <c r="I2621" s="1" t="str">
        <f>IFERROR(VLOOKUP(A2621,'WH INV 4-2-2026'!$A$2:$C$2914,3,0),"")</f>
        <v/>
      </c>
      <c r="J2621" s="1" t="e">
        <f>I2621/(C2621/3)</f>
        <v>#VALUE!</v>
      </c>
      <c r="K2621" s="5" t="str">
        <f>IF((I2621&gt;C2621),"X","")</f>
        <v>X</v>
      </c>
      <c r="L2621" s="7">
        <f>(C2621/3)*13</f>
        <v>0.88875849056603773</v>
      </c>
      <c r="M2621" s="7" t="e">
        <f>I2621-L2621</f>
        <v>#VALUE!</v>
      </c>
      <c r="N2621" s="6">
        <f>C2621/$C$2</f>
        <v>8.8483850208442557E-7</v>
      </c>
      <c r="O2621" s="5" t="s">
        <v>27882</v>
      </c>
      <c r="P2621" t="str">
        <f>VLOOKUP(A2621,'External $ Guide'!$A$2:$L$11545,3,0)</f>
        <v>Allocated1</v>
      </c>
      <c r="Q2621" t="str">
        <f>VLOOKUP(A2621,'External $ Guide'!$A$2:$L$11545,4,0)</f>
        <v>Retail</v>
      </c>
      <c r="R2621" t="str">
        <f>VLOOKUP(A2621,'External $ Guide'!$A$2:$L$11545,5,0)</f>
        <v>Active</v>
      </c>
      <c r="S2621" t="str">
        <f>IFERROR(VLOOKUP(A2621,'Broker &amp; Vendor'!$A$2:$C$11545,3,0),"")</f>
        <v>GO AMERICA GO BEVERAGES LLC.</v>
      </c>
      <c r="T2621" t="str">
        <f>IFERROR(VLOOKUP(A2621,'Broker &amp; Vendor'!$A$2:$C$11545,2,0),"")</f>
        <v>RNDC</v>
      </c>
    </row>
    <row r="2622" spans="1:20" x14ac:dyDescent="0.25">
      <c r="A2622" t="s">
        <v>5627</v>
      </c>
      <c r="B2622" t="s">
        <v>1533</v>
      </c>
      <c r="C2622" s="10">
        <v>0.20377358490566042</v>
      </c>
      <c r="D2622" s="10">
        <v>0.20377358490566042</v>
      </c>
      <c r="E2622" s="1">
        <v>5</v>
      </c>
      <c r="F2622" s="3">
        <f>((E2622/53)*6)*3</f>
        <v>1.6981132075471701</v>
      </c>
      <c r="G2622" s="4">
        <f>VLOOKUP(A2622,'R12 Trend'!$A$4:$B$6433,2,0)</f>
        <v>-0.88</v>
      </c>
      <c r="H2622" s="10" t="str">
        <f>IFERROR(VLOOKUP(A2622,'DDS Needs'!$A$4:$F$767,6,0),"")</f>
        <v/>
      </c>
      <c r="I2622" s="1" t="str">
        <f>IFERROR(VLOOKUP(A2622,'WH INV 4-2-2026'!$A$2:$C$2914,3,0),"")</f>
        <v/>
      </c>
      <c r="J2622" s="1" t="e">
        <f>I2622/(C2622/3)</f>
        <v>#VALUE!</v>
      </c>
      <c r="K2622" s="5" t="str">
        <f>IF((I2622&gt;C2622),"X","")</f>
        <v>X</v>
      </c>
      <c r="L2622" s="7">
        <f>(C2622/3)*13</f>
        <v>0.88301886792452844</v>
      </c>
      <c r="M2622" s="7" t="e">
        <f>I2622-L2622</f>
        <v>#VALUE!</v>
      </c>
      <c r="N2622" s="6">
        <f>C2622/$C$2</f>
        <v>8.7912419481810801E-7</v>
      </c>
      <c r="O2622" s="5" t="s">
        <v>27882</v>
      </c>
      <c r="P2622" t="str">
        <f>VLOOKUP(A2622,'External $ Guide'!$A$2:$L$11545,3,0)</f>
        <v>SpecOrder</v>
      </c>
      <c r="Q2622" t="str">
        <f>VLOOKUP(A2622,'External $ Guide'!$A$2:$L$11545,4,0)</f>
        <v>Wholesale</v>
      </c>
      <c r="R2622" t="str">
        <f>VLOOKUP(A2622,'External $ Guide'!$A$2:$L$11545,5,0)</f>
        <v>Active</v>
      </c>
      <c r="S2622" t="str">
        <f>IFERROR(VLOOKUP(A2622,'Broker &amp; Vendor'!$A$2:$C$11545,3,0),"")</f>
        <v>KENTUCKY MIST MOONSHINE INC.</v>
      </c>
      <c r="T2622" t="str">
        <f>IFERROR(VLOOKUP(A2622,'Broker &amp; Vendor'!$A$2:$C$11545,2,0),"")</f>
        <v>OTHER</v>
      </c>
    </row>
    <row r="2623" spans="1:20" x14ac:dyDescent="0.25">
      <c r="A2623" t="s">
        <v>5865</v>
      </c>
      <c r="B2623" t="s">
        <v>1771</v>
      </c>
      <c r="C2623" s="10">
        <v>0.20377358490566039</v>
      </c>
      <c r="D2623" s="10">
        <v>0.20377358490566039</v>
      </c>
      <c r="E2623" s="1">
        <v>0.5</v>
      </c>
      <c r="F2623" s="3">
        <f>((E2623/53)*6)*3</f>
        <v>0.169811320754717</v>
      </c>
      <c r="G2623" s="4">
        <f>VLOOKUP(A2623,'R12 Trend'!$A$4:$B$6433,2,0)</f>
        <v>0.6</v>
      </c>
      <c r="H2623" s="10" t="str">
        <f>IFERROR(VLOOKUP(A2623,'DDS Needs'!$A$4:$F$767,6,0),"")</f>
        <v/>
      </c>
      <c r="I2623" s="1" t="str">
        <f>IFERROR(VLOOKUP(A2623,'WH INV 4-2-2026'!$A$2:$C$2914,3,0),"")</f>
        <v/>
      </c>
      <c r="J2623" s="1" t="e">
        <f>I2623/(C2623/3)</f>
        <v>#VALUE!</v>
      </c>
      <c r="K2623" s="5" t="str">
        <f>IF((I2623&gt;C2623),"X","")</f>
        <v>X</v>
      </c>
      <c r="L2623" s="7">
        <f>(C2623/3)*13</f>
        <v>0.88301886792452833</v>
      </c>
      <c r="M2623" s="7" t="e">
        <f>I2623-L2623</f>
        <v>#VALUE!</v>
      </c>
      <c r="N2623" s="6">
        <f>C2623/$C$2</f>
        <v>8.791241948181079E-7</v>
      </c>
      <c r="O2623" s="5" t="s">
        <v>27882</v>
      </c>
      <c r="P2623" t="str">
        <f>VLOOKUP(A2623,'External $ Guide'!$A$2:$L$11545,3,0)</f>
        <v>Allocated1</v>
      </c>
      <c r="Q2623" t="str">
        <f>VLOOKUP(A2623,'External $ Guide'!$A$2:$L$11545,4,0)</f>
        <v>Special order</v>
      </c>
      <c r="R2623" t="str">
        <f>VLOOKUP(A2623,'External $ Guide'!$A$2:$L$11545,5,0)</f>
        <v>Active</v>
      </c>
      <c r="S2623" t="str">
        <f>IFERROR(VLOOKUP(A2623,'Broker &amp; Vendor'!$A$2:$C$11545,3,0),"")</f>
        <v>BOTTLE TREE BEVERAGE CO. LLC.</v>
      </c>
      <c r="T2623" t="str">
        <f>IFERROR(VLOOKUP(A2623,'Broker &amp; Vendor'!$A$2:$C$11545,2,0),"")</f>
        <v>SGWS- CHAMPION DIVISION</v>
      </c>
    </row>
    <row r="2624" spans="1:20" x14ac:dyDescent="0.25">
      <c r="A2624" t="s">
        <v>5759</v>
      </c>
      <c r="B2624" t="s">
        <v>1665</v>
      </c>
      <c r="C2624" s="10">
        <v>0.20377358490566039</v>
      </c>
      <c r="D2624" s="10">
        <v>0.20377358490566039</v>
      </c>
      <c r="E2624" s="1">
        <v>0.5</v>
      </c>
      <c r="F2624" s="3">
        <f>((E2624/53)*6)*3</f>
        <v>0.169811320754717</v>
      </c>
      <c r="G2624" s="4">
        <f>VLOOKUP(A2624,'R12 Trend'!$A$4:$B$6433,2,0)</f>
        <v>0.62</v>
      </c>
      <c r="H2624" s="10" t="str">
        <f>IFERROR(VLOOKUP(A2624,'DDS Needs'!$A$4:$F$767,6,0),"")</f>
        <v/>
      </c>
      <c r="I2624" s="1" t="str">
        <f>IFERROR(VLOOKUP(A2624,'WH INV 4-2-2026'!$A$2:$C$2914,3,0),"")</f>
        <v/>
      </c>
      <c r="J2624" s="1" t="e">
        <f>I2624/(C2624/3)</f>
        <v>#VALUE!</v>
      </c>
      <c r="K2624" s="5" t="str">
        <f>IF((I2624&gt;C2624),"X","")</f>
        <v>X</v>
      </c>
      <c r="L2624" s="7">
        <f>(C2624/3)*13</f>
        <v>0.88301886792452833</v>
      </c>
      <c r="M2624" s="7" t="e">
        <f>I2624-L2624</f>
        <v>#VALUE!</v>
      </c>
      <c r="N2624" s="6">
        <f>C2624/$C$2</f>
        <v>8.791241948181079E-7</v>
      </c>
      <c r="O2624" s="5" t="s">
        <v>27882</v>
      </c>
      <c r="P2624" t="str">
        <f>VLOOKUP(A2624,'External $ Guide'!$A$2:$L$11545,3,0)</f>
        <v>Allocated1</v>
      </c>
      <c r="Q2624" t="str">
        <f>VLOOKUP(A2624,'External $ Guide'!$A$2:$L$11545,4,0)</f>
        <v>Wholesale</v>
      </c>
      <c r="R2624" t="str">
        <f>VLOOKUP(A2624,'External $ Guide'!$A$2:$L$11545,5,0)</f>
        <v>Active</v>
      </c>
      <c r="S2624" t="str">
        <f>IFERROR(VLOOKUP(A2624,'Broker &amp; Vendor'!$A$2:$C$11545,3,0),"")</f>
        <v>BOTTLE TREE BEVERAGE CO. LLC.</v>
      </c>
      <c r="T2624" t="str">
        <f>IFERROR(VLOOKUP(A2624,'Broker &amp; Vendor'!$A$2:$C$11545,2,0),"")</f>
        <v>SGWS- CHAMPION DIVISION</v>
      </c>
    </row>
    <row r="2625" spans="1:20" x14ac:dyDescent="0.25">
      <c r="A2625" t="s">
        <v>5763</v>
      </c>
      <c r="B2625" t="s">
        <v>1669</v>
      </c>
      <c r="C2625" s="10">
        <v>0.20377358490566039</v>
      </c>
      <c r="D2625" s="10">
        <v>0.20377358490566039</v>
      </c>
      <c r="E2625" s="1">
        <v>0.5</v>
      </c>
      <c r="F2625" s="3">
        <f>((E2625/53)*6)*3</f>
        <v>0.169811320754717</v>
      </c>
      <c r="G2625" s="4">
        <f>VLOOKUP(A2625,'R12 Trend'!$A$4:$B$6433,2,0)</f>
        <v>0.83</v>
      </c>
      <c r="H2625" s="10" t="str">
        <f>IFERROR(VLOOKUP(A2625,'DDS Needs'!$A$4:$F$767,6,0),"")</f>
        <v/>
      </c>
      <c r="I2625" s="1" t="str">
        <f>IFERROR(VLOOKUP(A2625,'WH INV 4-2-2026'!$A$2:$C$2914,3,0),"")</f>
        <v/>
      </c>
      <c r="J2625" s="1" t="e">
        <f>I2625/(C2625/3)</f>
        <v>#VALUE!</v>
      </c>
      <c r="K2625" s="5" t="str">
        <f>IF((I2625&gt;C2625),"X","")</f>
        <v>X</v>
      </c>
      <c r="L2625" s="7">
        <f>(C2625/3)*13</f>
        <v>0.88301886792452833</v>
      </c>
      <c r="M2625" s="7" t="e">
        <f>I2625-L2625</f>
        <v>#VALUE!</v>
      </c>
      <c r="N2625" s="6">
        <f>C2625/$C$2</f>
        <v>8.791241948181079E-7</v>
      </c>
      <c r="O2625" s="5" t="s">
        <v>27882</v>
      </c>
      <c r="P2625" t="str">
        <f>VLOOKUP(A2625,'External $ Guide'!$A$2:$L$11545,3,0)</f>
        <v>Allocated1</v>
      </c>
      <c r="Q2625" t="str">
        <f>VLOOKUP(A2625,'External $ Guide'!$A$2:$L$11545,4,0)</f>
        <v>Wholesale</v>
      </c>
      <c r="R2625" t="str">
        <f>VLOOKUP(A2625,'External $ Guide'!$A$2:$L$11545,5,0)</f>
        <v>Active</v>
      </c>
      <c r="S2625" t="str">
        <f>IFERROR(VLOOKUP(A2625,'Broker &amp; Vendor'!$A$2:$C$11545,3,0),"")</f>
        <v>PALM BAY SPIRITS DBA SMT</v>
      </c>
      <c r="T2625" t="str">
        <f>IFERROR(VLOOKUP(A2625,'Broker &amp; Vendor'!$A$2:$C$11545,2,0),"")</f>
        <v>RNDC</v>
      </c>
    </row>
    <row r="2626" spans="1:20" x14ac:dyDescent="0.25">
      <c r="A2626" t="s">
        <v>5658</v>
      </c>
      <c r="B2626" t="s">
        <v>1564</v>
      </c>
      <c r="C2626" s="10">
        <v>0.20377358490566039</v>
      </c>
      <c r="D2626" s="10">
        <v>0.20377358490566039</v>
      </c>
      <c r="E2626" s="1">
        <v>0.5</v>
      </c>
      <c r="F2626" s="3">
        <f>((E2626/53)*6)*3</f>
        <v>0.169811320754717</v>
      </c>
      <c r="G2626" s="4">
        <f>VLOOKUP(A2626,'R12 Trend'!$A$4:$B$6433,2,0)</f>
        <v>1</v>
      </c>
      <c r="H2626" s="10" t="str">
        <f>IFERROR(VLOOKUP(A2626,'DDS Needs'!$A$4:$F$767,6,0),"")</f>
        <v/>
      </c>
      <c r="I2626" s="1" t="str">
        <f>IFERROR(VLOOKUP(A2626,'WH INV 4-2-2026'!$A$2:$C$2914,3,0),"")</f>
        <v/>
      </c>
      <c r="J2626" s="1" t="e">
        <f>I2626/(C2626/3)</f>
        <v>#VALUE!</v>
      </c>
      <c r="K2626" s="5" t="str">
        <f>IF((I2626&gt;C2626),"X","")</f>
        <v>X</v>
      </c>
      <c r="L2626" s="7">
        <f>(C2626/3)*13</f>
        <v>0.88301886792452833</v>
      </c>
      <c r="M2626" s="7" t="e">
        <f>I2626-L2626</f>
        <v>#VALUE!</v>
      </c>
      <c r="N2626" s="6">
        <f>C2626/$C$2</f>
        <v>8.791241948181079E-7</v>
      </c>
      <c r="O2626" s="5" t="s">
        <v>27882</v>
      </c>
      <c r="P2626" t="str">
        <f>VLOOKUP(A2626,'External $ Guide'!$A$2:$L$11545,3,0)</f>
        <v>SpecOrder</v>
      </c>
      <c r="Q2626" t="str">
        <f>VLOOKUP(A2626,'External $ Guide'!$A$2:$L$11545,4,0)</f>
        <v>Wholesale</v>
      </c>
      <c r="R2626" t="str">
        <f>VLOOKUP(A2626,'External $ Guide'!$A$2:$L$11545,5,0)</f>
        <v>Active</v>
      </c>
      <c r="S2626" t="str">
        <f>IFERROR(VLOOKUP(A2626,'Broker &amp; Vendor'!$A$2:$C$11545,3,0),"")</f>
        <v>PARK STREET IMPORTS /</v>
      </c>
      <c r="T2626" t="str">
        <f>IFERROR(VLOOKUP(A2626,'Broker &amp; Vendor'!$A$2:$C$11545,2,0),"")</f>
        <v>OTHER</v>
      </c>
    </row>
    <row r="2627" spans="1:20" x14ac:dyDescent="0.25">
      <c r="A2627" t="s">
        <v>4916</v>
      </c>
      <c r="B2627" t="s">
        <v>822</v>
      </c>
      <c r="C2627" s="10">
        <v>0.19783018867924529</v>
      </c>
      <c r="D2627" s="10">
        <v>0.19783018867924529</v>
      </c>
      <c r="E2627" s="1">
        <v>2.33</v>
      </c>
      <c r="F2627" s="3">
        <f>((E2627/53)*6)*3</f>
        <v>0.79132075471698116</v>
      </c>
      <c r="G2627" s="4">
        <f>VLOOKUP(A2627,'R12 Trend'!$A$4:$B$6433,2,0)</f>
        <v>-0.75</v>
      </c>
      <c r="H2627" s="10" t="str">
        <f>IFERROR(VLOOKUP(A2627,'DDS Needs'!$A$4:$F$767,6,0),"")</f>
        <v/>
      </c>
      <c r="I2627" s="1" t="str">
        <f>IFERROR(VLOOKUP(A2627,'WH INV 4-2-2026'!$A$2:$C$2914,3,0),"")</f>
        <v/>
      </c>
      <c r="J2627" s="1" t="e">
        <f>I2627/(C2627/3)</f>
        <v>#VALUE!</v>
      </c>
      <c r="K2627" s="5" t="str">
        <f>IF((I2627&gt;C2627),"X","")</f>
        <v>X</v>
      </c>
      <c r="L2627" s="7">
        <f>(C2627/3)*13</f>
        <v>0.85726415094339625</v>
      </c>
      <c r="M2627" s="7" t="e">
        <f>I2627-L2627</f>
        <v>#VALUE!</v>
      </c>
      <c r="N2627" s="6">
        <f>C2627/$C$2</f>
        <v>8.5348307246924637E-7</v>
      </c>
      <c r="O2627" s="5" t="s">
        <v>27882</v>
      </c>
      <c r="P2627" t="str">
        <f>VLOOKUP(A2627,'External $ Guide'!$A$2:$L$11545,3,0)</f>
        <v>Allocated1</v>
      </c>
      <c r="Q2627" t="str">
        <f>VLOOKUP(A2627,'External $ Guide'!$A$2:$L$11545,4,0)</f>
        <v>Wholesale</v>
      </c>
      <c r="R2627" t="str">
        <f>VLOOKUP(A2627,'External $ Guide'!$A$2:$L$11545,5,0)</f>
        <v>Active</v>
      </c>
      <c r="S2627" t="str">
        <f>IFERROR(VLOOKUP(A2627,'Broker &amp; Vendor'!$A$2:$C$11545,3,0),"")</f>
        <v>SAZERAC CO INC</v>
      </c>
      <c r="T2627" t="str">
        <f>IFERROR(VLOOKUP(A2627,'Broker &amp; Vendor'!$A$2:$C$11545,2,0),"")</f>
        <v>UNITED</v>
      </c>
    </row>
    <row r="2628" spans="1:20" x14ac:dyDescent="0.25">
      <c r="A2628" t="s">
        <v>6322</v>
      </c>
      <c r="B2628" t="s">
        <v>2228</v>
      </c>
      <c r="C2628" s="10">
        <v>0.19283773584905656</v>
      </c>
      <c r="D2628" s="10">
        <v>0.19283773584905656</v>
      </c>
      <c r="E2628" s="1">
        <v>1.67</v>
      </c>
      <c r="F2628" s="3">
        <f>((E2628/53)*6)*3</f>
        <v>0.56716981132075461</v>
      </c>
      <c r="G2628" s="4">
        <f>VLOOKUP(A2628,'R12 Trend'!$A$4:$B$6433,2,0)</f>
        <v>-0.66</v>
      </c>
      <c r="H2628" s="10" t="str">
        <f>IFERROR(VLOOKUP(A2628,'DDS Needs'!$A$4:$F$767,6,0),"")</f>
        <v/>
      </c>
      <c r="I2628" s="1" t="str">
        <f>IFERROR(VLOOKUP(A2628,'WH INV 4-2-2026'!$A$2:$C$2914,3,0),"")</f>
        <v/>
      </c>
      <c r="J2628" s="1" t="e">
        <f>I2628/(C2628/3)</f>
        <v>#VALUE!</v>
      </c>
      <c r="K2628" s="5" t="str">
        <f>IF((I2628&gt;C2628),"X","")</f>
        <v>X</v>
      </c>
      <c r="L2628" s="7">
        <f>(C2628/3)*13</f>
        <v>0.8356301886792451</v>
      </c>
      <c r="M2628" s="7" t="e">
        <f>I2628-L2628</f>
        <v>#VALUE!</v>
      </c>
      <c r="N2628" s="6">
        <f>C2628/$C$2</f>
        <v>8.3194452969620252E-7</v>
      </c>
      <c r="O2628" s="5" t="s">
        <v>27882</v>
      </c>
      <c r="P2628" t="str">
        <f>VLOOKUP(A2628,'External $ Guide'!$A$2:$L$11545,3,0)</f>
        <v>Replenish</v>
      </c>
      <c r="Q2628" t="str">
        <f>VLOOKUP(A2628,'External $ Guide'!$A$2:$L$11545,4,0)</f>
        <v>Retail</v>
      </c>
      <c r="R2628" t="str">
        <f>VLOOKUP(A2628,'External $ Guide'!$A$2:$L$11545,5,0)</f>
        <v>Active</v>
      </c>
      <c r="S2628" t="str">
        <f>IFERROR(VLOOKUP(A2628,'Broker &amp; Vendor'!$A$2:$C$11545,3,0),"")</f>
        <v>MADVINES &amp; SPIRITS INC.</v>
      </c>
      <c r="T2628" t="str">
        <f>IFERROR(VLOOKUP(A2628,'Broker &amp; Vendor'!$A$2:$C$11545,2,0),"")</f>
        <v>MADVINES</v>
      </c>
    </row>
    <row r="2629" spans="1:20" x14ac:dyDescent="0.25">
      <c r="A2629" t="s">
        <v>6742</v>
      </c>
      <c r="B2629" t="s">
        <v>2648</v>
      </c>
      <c r="C2629" s="10">
        <v>0.1897811320754717</v>
      </c>
      <c r="D2629" s="10">
        <v>0.1897811320754717</v>
      </c>
      <c r="E2629" s="1">
        <v>5.08</v>
      </c>
      <c r="F2629" s="3">
        <f>((E2629/53)*6)*3</f>
        <v>1.7252830188679247</v>
      </c>
      <c r="G2629" s="4">
        <f>VLOOKUP(A2629,'R12 Trend'!$A$4:$B$6433,2,0)</f>
        <v>-0.89</v>
      </c>
      <c r="H2629" s="10" t="str">
        <f>IFERROR(VLOOKUP(A2629,'DDS Needs'!$A$4:$F$767,6,0),"")</f>
        <v/>
      </c>
      <c r="I2629" s="1">
        <f>IFERROR(VLOOKUP(A2629,'WH INV 4-2-2026'!$A$2:$C$2914,3,0),"")</f>
        <v>0.66666700000000001</v>
      </c>
      <c r="J2629" s="1">
        <f>I2629/(C2629/3)</f>
        <v>10.538460689572895</v>
      </c>
      <c r="K2629" s="5" t="str">
        <f>IF((I2629&gt;C2629),"X","")</f>
        <v>X</v>
      </c>
      <c r="L2629" s="7">
        <f>(C2629/3)*13</f>
        <v>0.82238490566037736</v>
      </c>
      <c r="M2629" s="7">
        <f>I2629-L2629</f>
        <v>-0.15571790566037735</v>
      </c>
      <c r="N2629" s="6">
        <f>C2629/$C$2</f>
        <v>8.187576667739311E-7</v>
      </c>
      <c r="O2629" s="5" t="s">
        <v>27882</v>
      </c>
      <c r="P2629" t="str">
        <f>VLOOKUP(A2629,'External $ Guide'!$A$2:$L$11545,3,0)</f>
        <v>Replenish</v>
      </c>
      <c r="Q2629" t="str">
        <f>VLOOKUP(A2629,'External $ Guide'!$A$2:$L$11545,4,0)</f>
        <v>Retail</v>
      </c>
      <c r="R2629" t="str">
        <f>VLOOKUP(A2629,'External $ Guide'!$A$2:$L$11545,5,0)</f>
        <v>Active</v>
      </c>
      <c r="S2629" t="s">
        <v>27956</v>
      </c>
      <c r="T2629" t="str">
        <f>IFERROR(VLOOKUP(A2629,'Broker &amp; Vendor'!$A$2:$C$11545,2,0),"")</f>
        <v>SGWS- CHAMPION DIVISION</v>
      </c>
    </row>
    <row r="2630" spans="1:20" x14ac:dyDescent="0.25">
      <c r="A2630" t="s">
        <v>5515</v>
      </c>
      <c r="B2630" t="s">
        <v>1421</v>
      </c>
      <c r="C2630" s="10">
        <v>0.18679245283018872</v>
      </c>
      <c r="D2630" s="10">
        <v>0.18679245283018872</v>
      </c>
      <c r="E2630" s="1">
        <v>1</v>
      </c>
      <c r="F2630" s="3">
        <f>((E2630/53)*6)*3</f>
        <v>0.339622641509434</v>
      </c>
      <c r="G2630" s="4">
        <f>VLOOKUP(A2630,'R12 Trend'!$A$4:$B$6433,2,0)</f>
        <v>-0.45</v>
      </c>
      <c r="H2630" s="10" t="str">
        <f>IFERROR(VLOOKUP(A2630,'DDS Needs'!$A$4:$F$767,6,0),"")</f>
        <v/>
      </c>
      <c r="I2630" s="1" t="str">
        <f>IFERROR(VLOOKUP(A2630,'WH INV 4-2-2026'!$A$2:$C$2914,3,0),"")</f>
        <v/>
      </c>
      <c r="J2630" s="1" t="e">
        <f>I2630/(C2630/3)</f>
        <v>#VALUE!</v>
      </c>
      <c r="K2630" s="5" t="str">
        <f>IF((I2630&gt;C2630),"X","")</f>
        <v>X</v>
      </c>
      <c r="L2630" s="7">
        <f>(C2630/3)*13</f>
        <v>0.8094339622641511</v>
      </c>
      <c r="M2630" s="7" t="e">
        <f>I2630-L2630</f>
        <v>#VALUE!</v>
      </c>
      <c r="N2630" s="6">
        <f>C2630/$C$2</f>
        <v>8.0586384524993233E-7</v>
      </c>
      <c r="O2630" s="5" t="s">
        <v>27882</v>
      </c>
      <c r="P2630" t="str">
        <f>VLOOKUP(A2630,'External $ Guide'!$A$2:$L$11545,3,0)</f>
        <v>SpecOrder</v>
      </c>
      <c r="Q2630" t="str">
        <f>VLOOKUP(A2630,'External $ Guide'!$A$2:$L$11545,4,0)</f>
        <v>Wholesale</v>
      </c>
      <c r="R2630" t="str">
        <f>VLOOKUP(A2630,'External $ Guide'!$A$2:$L$11545,5,0)</f>
        <v>Active</v>
      </c>
      <c r="S2630" t="str">
        <f>IFERROR(VLOOKUP(A2630,'Broker &amp; Vendor'!$A$2:$C$11545,3,0),"")</f>
        <v>BACARDI USA INC</v>
      </c>
      <c r="T2630" t="str">
        <f>IFERROR(VLOOKUP(A2630,'Broker &amp; Vendor'!$A$2:$C$11545,2,0),"")</f>
        <v>SGWS- CHAMPION DIVISION</v>
      </c>
    </row>
    <row r="2631" spans="1:20" x14ac:dyDescent="0.25">
      <c r="A2631" t="s">
        <v>6279</v>
      </c>
      <c r="B2631" t="s">
        <v>2185</v>
      </c>
      <c r="C2631" s="10">
        <v>0.18679245283018872</v>
      </c>
      <c r="D2631" s="10">
        <v>0.18679245283018872</v>
      </c>
      <c r="E2631" s="1">
        <v>1</v>
      </c>
      <c r="F2631" s="3">
        <f>((E2631/53)*6)*3</f>
        <v>0.339622641509434</v>
      </c>
      <c r="G2631" s="4">
        <f>VLOOKUP(A2631,'R12 Trend'!$A$4:$B$6433,2,0)</f>
        <v>-0.45</v>
      </c>
      <c r="H2631" s="10" t="str">
        <f>IFERROR(VLOOKUP(A2631,'DDS Needs'!$A$4:$F$767,6,0),"")</f>
        <v/>
      </c>
      <c r="I2631" s="1" t="str">
        <f>IFERROR(VLOOKUP(A2631,'WH INV 4-2-2026'!$A$2:$C$2914,3,0),"")</f>
        <v/>
      </c>
      <c r="J2631" s="1" t="e">
        <f>I2631/(C2631/3)</f>
        <v>#VALUE!</v>
      </c>
      <c r="K2631" s="5" t="str">
        <f>IF((I2631&gt;C2631),"X","")</f>
        <v>X</v>
      </c>
      <c r="L2631" s="7">
        <f>(C2631/3)*13</f>
        <v>0.8094339622641511</v>
      </c>
      <c r="M2631" s="7" t="e">
        <f>I2631-L2631</f>
        <v>#VALUE!</v>
      </c>
      <c r="N2631" s="6">
        <f>C2631/$C$2</f>
        <v>8.0586384524993233E-7</v>
      </c>
      <c r="O2631" s="5" t="s">
        <v>27882</v>
      </c>
      <c r="P2631" t="str">
        <f>VLOOKUP(A2631,'External $ Guide'!$A$2:$L$11545,3,0)</f>
        <v>NoReplen</v>
      </c>
      <c r="Q2631" t="str">
        <f>VLOOKUP(A2631,'External $ Guide'!$A$2:$L$11545,4,0)</f>
        <v>Retail</v>
      </c>
      <c r="R2631" t="str">
        <f>VLOOKUP(A2631,'External $ Guide'!$A$2:$L$11545,5,0)</f>
        <v>Active</v>
      </c>
      <c r="S2631" t="str">
        <f>IFERROR(VLOOKUP(A2631,'Broker &amp; Vendor'!$A$2:$C$11545,3,0),"")</f>
        <v>MHW LTD</v>
      </c>
      <c r="T2631" t="str">
        <f>IFERROR(VLOOKUP(A2631,'Broker &amp; Vendor'!$A$2:$C$11545,2,0),"")</f>
        <v>GULF DISTRIBUTING</v>
      </c>
    </row>
    <row r="2632" spans="1:20" x14ac:dyDescent="0.25">
      <c r="A2632" t="s">
        <v>5776</v>
      </c>
      <c r="B2632" t="s">
        <v>1682</v>
      </c>
      <c r="C2632" s="10">
        <v>0.18543396226415093</v>
      </c>
      <c r="D2632" s="10">
        <v>0.18543396226415093</v>
      </c>
      <c r="E2632" s="1">
        <v>0.84</v>
      </c>
      <c r="F2632" s="3">
        <f>((E2632/53)*6)*3</f>
        <v>0.28528301886792451</v>
      </c>
      <c r="G2632" s="4">
        <f>VLOOKUP(A2632,'R12 Trend'!$A$4:$B$6433,2,0)</f>
        <v>-0.35</v>
      </c>
      <c r="H2632" s="10" t="str">
        <f>IFERROR(VLOOKUP(A2632,'DDS Needs'!$A$4:$F$767,6,0),"")</f>
        <v/>
      </c>
      <c r="I2632" s="1" t="str">
        <f>IFERROR(VLOOKUP(A2632,'WH INV 4-2-2026'!$A$2:$C$2914,3,0),"")</f>
        <v/>
      </c>
      <c r="J2632" s="1" t="e">
        <f>I2632/(C2632/3)</f>
        <v>#VALUE!</v>
      </c>
      <c r="K2632" s="5" t="str">
        <f>IF((I2632&gt;C2632),"X","")</f>
        <v>X</v>
      </c>
      <c r="L2632" s="7">
        <f>(C2632/3)*13</f>
        <v>0.80354716981132068</v>
      </c>
      <c r="M2632" s="7" t="e">
        <f>I2632-L2632</f>
        <v>#VALUE!</v>
      </c>
      <c r="N2632" s="6">
        <f>C2632/$C$2</f>
        <v>8.0000301728447814E-7</v>
      </c>
      <c r="O2632" s="5" t="s">
        <v>27882</v>
      </c>
      <c r="P2632" t="str">
        <f>VLOOKUP(A2632,'External $ Guide'!$A$2:$L$11545,3,0)</f>
        <v>Allocated1</v>
      </c>
      <c r="Q2632" t="str">
        <f>VLOOKUP(A2632,'External $ Guide'!$A$2:$L$11545,4,0)</f>
        <v>Wholesale</v>
      </c>
      <c r="R2632" t="str">
        <f>VLOOKUP(A2632,'External $ Guide'!$A$2:$L$11545,5,0)</f>
        <v>Active</v>
      </c>
      <c r="S2632" t="str">
        <f>IFERROR(VLOOKUP(A2632,'Broker &amp; Vendor'!$A$2:$C$11545,3,0),"")</f>
        <v>LONE STAR DISTILLERY LLC dba GARRISON BROTHERS DISTILLERY</v>
      </c>
      <c r="T2632" t="str">
        <f>IFERROR(VLOOKUP(A2632,'Broker &amp; Vendor'!$A$2:$C$11545,2,0),"")</f>
        <v>RNDC</v>
      </c>
    </row>
    <row r="2633" spans="1:20" x14ac:dyDescent="0.25">
      <c r="A2633" t="s">
        <v>6746</v>
      </c>
      <c r="B2633" t="s">
        <v>2652</v>
      </c>
      <c r="C2633" s="10">
        <v>0.18424528301886792</v>
      </c>
      <c r="D2633" s="10">
        <v>0.18424528301886792</v>
      </c>
      <c r="E2633" s="1">
        <v>2.17</v>
      </c>
      <c r="F2633" s="3">
        <f>((E2633/53)*6)*3</f>
        <v>0.73698113207547167</v>
      </c>
      <c r="G2633" s="4">
        <f>VLOOKUP(A2633,'R12 Trend'!$A$4:$B$6433,2,0)</f>
        <v>-0.75</v>
      </c>
      <c r="H2633" s="10" t="str">
        <f>IFERROR(VLOOKUP(A2633,'DDS Needs'!$A$4:$F$767,6,0),"")</f>
        <v/>
      </c>
      <c r="I2633" s="1" t="str">
        <f>IFERROR(VLOOKUP(A2633,'WH INV 4-2-2026'!$A$2:$C$2914,3,0),"")</f>
        <v/>
      </c>
      <c r="J2633" s="1" t="e">
        <f>I2633/(C2633/3)</f>
        <v>#VALUE!</v>
      </c>
      <c r="K2633" s="5" t="str">
        <f>IF((I2633&gt;C2633),"X","")</f>
        <v>X</v>
      </c>
      <c r="L2633" s="7">
        <f>(C2633/3)*13</f>
        <v>0.79839622641509433</v>
      </c>
      <c r="M2633" s="7" t="e">
        <f>I2633-L2633</f>
        <v>#VALUE!</v>
      </c>
      <c r="N2633" s="6">
        <f>C2633/$C$2</f>
        <v>7.9487479281470587E-7</v>
      </c>
      <c r="O2633" s="5" t="s">
        <v>27882</v>
      </c>
      <c r="P2633" t="str">
        <f>VLOOKUP(A2633,'External $ Guide'!$A$2:$L$11545,3,0)</f>
        <v>NoReplen</v>
      </c>
      <c r="Q2633" t="str">
        <f>VLOOKUP(A2633,'External $ Guide'!$A$2:$L$11545,4,0)</f>
        <v>Retail</v>
      </c>
      <c r="R2633" t="str">
        <f>VLOOKUP(A2633,'External $ Guide'!$A$2:$L$11545,5,0)</f>
        <v>Active</v>
      </c>
      <c r="S2633" t="str">
        <f>IFERROR(VLOOKUP(A2633,'Broker &amp; Vendor'!$A$2:$C$11545,3,0),"")</f>
        <v>BACARDI USA INC</v>
      </c>
      <c r="T2633" t="str">
        <f>IFERROR(VLOOKUP(A2633,'Broker &amp; Vendor'!$A$2:$C$11545,2,0),"")</f>
        <v>SGWS- TRANSATLANTIC DIVISION</v>
      </c>
    </row>
    <row r="2634" spans="1:20" x14ac:dyDescent="0.25">
      <c r="A2634" t="s">
        <v>6326</v>
      </c>
      <c r="B2634" t="s">
        <v>2232</v>
      </c>
      <c r="C2634" s="10">
        <v>0.18339622641509437</v>
      </c>
      <c r="D2634" s="10">
        <v>0.18339622641509437</v>
      </c>
      <c r="E2634" s="1">
        <v>0.5</v>
      </c>
      <c r="F2634" s="3">
        <f>((E2634/53)*6)*3</f>
        <v>0.169811320754717</v>
      </c>
      <c r="G2634" s="4">
        <f>VLOOKUP(A2634,'R12 Trend'!$A$4:$B$6433,2,0)</f>
        <v>0.08</v>
      </c>
      <c r="H2634" s="10" t="str">
        <f>IFERROR(VLOOKUP(A2634,'DDS Needs'!$A$4:$F$767,6,0),"")</f>
        <v/>
      </c>
      <c r="I2634" s="1">
        <f>IFERROR(VLOOKUP(A2634,'WH INV 4-2-2026'!$A$2:$C$2914,3,0),"")</f>
        <v>10</v>
      </c>
      <c r="J2634" s="1">
        <f>I2634/(C2634/3)</f>
        <v>163.58024691358023</v>
      </c>
      <c r="K2634" s="5" t="str">
        <f>IF((I2634&gt;C2634),"X","")</f>
        <v>X</v>
      </c>
      <c r="L2634" s="7">
        <f>(C2634/3)*13</f>
        <v>0.79471698113207567</v>
      </c>
      <c r="M2634" s="7">
        <f>I2634-L2634</f>
        <v>9.2052830188679238</v>
      </c>
      <c r="N2634" s="6">
        <f>C2634/$C$2</f>
        <v>7.9121177533629726E-7</v>
      </c>
      <c r="O2634" s="5" t="s">
        <v>27882</v>
      </c>
      <c r="P2634" t="str">
        <f>VLOOKUP(A2634,'External $ Guide'!$A$2:$L$11545,3,0)</f>
        <v>Allocated2</v>
      </c>
      <c r="Q2634" t="str">
        <f>VLOOKUP(A2634,'External $ Guide'!$A$2:$L$11545,4,0)</f>
        <v>Retail</v>
      </c>
      <c r="R2634" t="str">
        <f>VLOOKUP(A2634,'External $ Guide'!$A$2:$L$11545,5,0)</f>
        <v>Active</v>
      </c>
      <c r="S2634" t="str">
        <f>IFERROR(VLOOKUP(A2634,'Broker &amp; Vendor'!$A$2:$C$11545,3,0),"")</f>
        <v>GO AMERICA GO BEVERAGES LLC.</v>
      </c>
      <c r="T2634" t="str">
        <f>IFERROR(VLOOKUP(A2634,'Broker &amp; Vendor'!$A$2:$C$11545,2,0),"")</f>
        <v>RNDC</v>
      </c>
    </row>
    <row r="2635" spans="1:20" x14ac:dyDescent="0.25">
      <c r="A2635" t="s">
        <v>6391</v>
      </c>
      <c r="B2635" t="s">
        <v>2297</v>
      </c>
      <c r="C2635" s="10">
        <v>0.18203773584905661</v>
      </c>
      <c r="D2635" s="10">
        <v>0.18203773584905661</v>
      </c>
      <c r="E2635" s="1">
        <v>0.67</v>
      </c>
      <c r="F2635" s="3">
        <f>((E2635/53)*6)*3</f>
        <v>0.22754716981132075</v>
      </c>
      <c r="G2635" s="4">
        <f>VLOOKUP(A2635,'R12 Trend'!$A$4:$B$6433,2,0)</f>
        <v>-0.2</v>
      </c>
      <c r="H2635" s="10" t="str">
        <f>IFERROR(VLOOKUP(A2635,'DDS Needs'!$A$4:$F$767,6,0),"")</f>
        <v/>
      </c>
      <c r="I2635" s="1">
        <f>IFERROR(VLOOKUP(A2635,'WH INV 4-2-2026'!$A$2:$C$2914,3,0),"")</f>
        <v>77</v>
      </c>
      <c r="J2635" s="1">
        <f>I2635/(C2635/3)</f>
        <v>1268.9676616915422</v>
      </c>
      <c r="K2635" s="5" t="str">
        <f>IF((I2635&gt;C2635),"X","")</f>
        <v>X</v>
      </c>
      <c r="L2635" s="7">
        <f>(C2635/3)*13</f>
        <v>0.78883018867924537</v>
      </c>
      <c r="M2635" s="7">
        <f>I2635-L2635</f>
        <v>76.211169811320758</v>
      </c>
      <c r="N2635" s="6">
        <f>C2635/$C$2</f>
        <v>7.8535094737084306E-7</v>
      </c>
      <c r="O2635" s="5" t="s">
        <v>27882</v>
      </c>
      <c r="P2635" t="str">
        <f>VLOOKUP(A2635,'External $ Guide'!$A$2:$L$11545,3,0)</f>
        <v>Replenish</v>
      </c>
      <c r="Q2635" t="str">
        <f>VLOOKUP(A2635,'External $ Guide'!$A$2:$L$11545,4,0)</f>
        <v>Retail</v>
      </c>
      <c r="R2635" t="str">
        <f>VLOOKUP(A2635,'External $ Guide'!$A$2:$L$11545,5,0)</f>
        <v>Active</v>
      </c>
      <c r="S2635" t="str">
        <f>IFERROR(VLOOKUP(A2635,'Broker &amp; Vendor'!$A$2:$C$11545,3,0),"")</f>
        <v>PARK STREET IMPORTS /</v>
      </c>
      <c r="T2635" t="str">
        <f>IFERROR(VLOOKUP(A2635,'Broker &amp; Vendor'!$A$2:$C$11545,2,0),"")</f>
        <v>UNITED</v>
      </c>
    </row>
    <row r="2636" spans="1:20" x14ac:dyDescent="0.25">
      <c r="A2636" t="s">
        <v>5884</v>
      </c>
      <c r="B2636" t="s">
        <v>1790</v>
      </c>
      <c r="C2636" s="10">
        <v>0.17293584905660378</v>
      </c>
      <c r="D2636" s="10">
        <v>0.17293584905660378</v>
      </c>
      <c r="E2636" s="1">
        <v>1.34</v>
      </c>
      <c r="F2636" s="3">
        <f>((E2636/53)*6)*3</f>
        <v>0.45509433962264151</v>
      </c>
      <c r="G2636" s="4">
        <f>VLOOKUP(A2636,'R12 Trend'!$A$4:$B$6433,2,0)</f>
        <v>-0.62</v>
      </c>
      <c r="H2636" s="10" t="str">
        <f>IFERROR(VLOOKUP(A2636,'DDS Needs'!$A$4:$F$767,6,0),"")</f>
        <v/>
      </c>
      <c r="I2636" s="1" t="str">
        <f>IFERROR(VLOOKUP(A2636,'WH INV 4-2-2026'!$A$2:$C$2914,3,0),"")</f>
        <v/>
      </c>
      <c r="J2636" s="1" t="e">
        <f>I2636/(C2636/3)</f>
        <v>#VALUE!</v>
      </c>
      <c r="K2636" s="5" t="str">
        <f>IF((I2636&gt;C2636),"X","")</f>
        <v>X</v>
      </c>
      <c r="L2636" s="7">
        <f>(C2636/3)*13</f>
        <v>0.74938867924528307</v>
      </c>
      <c r="M2636" s="7" t="e">
        <f>I2636-L2636</f>
        <v>#VALUE!</v>
      </c>
      <c r="N2636" s="6">
        <f>C2636/$C$2</f>
        <v>7.4608340000230093E-7</v>
      </c>
      <c r="O2636" s="5" t="s">
        <v>27882</v>
      </c>
      <c r="P2636" t="str">
        <f>VLOOKUP(A2636,'External $ Guide'!$A$2:$L$11545,3,0)</f>
        <v>Barrel</v>
      </c>
      <c r="Q2636" t="str">
        <f>VLOOKUP(A2636,'External $ Guide'!$A$2:$L$11545,4,0)</f>
        <v>Special order</v>
      </c>
      <c r="R2636" t="str">
        <f>VLOOKUP(A2636,'External $ Guide'!$A$2:$L$11545,5,0)</f>
        <v>Active</v>
      </c>
      <c r="S2636" t="str">
        <f>IFERROR(VLOOKUP(A2636,'Broker &amp; Vendor'!$A$2:$C$11545,3,0),"")</f>
        <v>LUXCO INC</v>
      </c>
      <c r="T2636" t="str">
        <f>IFERROR(VLOOKUP(A2636,'Broker &amp; Vendor'!$A$2:$C$11545,2,0),"")</f>
        <v>RNDC</v>
      </c>
    </row>
    <row r="2637" spans="1:20" x14ac:dyDescent="0.25">
      <c r="A2637" t="s">
        <v>5805</v>
      </c>
      <c r="B2637" t="s">
        <v>1711</v>
      </c>
      <c r="C2637" s="10">
        <v>0.17116981132075471</v>
      </c>
      <c r="D2637" s="10">
        <v>0.17116981132075471</v>
      </c>
      <c r="E2637" s="1">
        <v>0.42</v>
      </c>
      <c r="F2637" s="3">
        <f>((E2637/53)*6)*3</f>
        <v>0.14264150943396225</v>
      </c>
      <c r="G2637" s="4">
        <f>VLOOKUP(A2637,'R12 Trend'!$A$4:$B$6433,2,0)</f>
        <v>0.3</v>
      </c>
      <c r="H2637" s="10" t="str">
        <f>IFERROR(VLOOKUP(A2637,'DDS Needs'!$A$4:$F$767,6,0),"")</f>
        <v/>
      </c>
      <c r="I2637" s="1" t="str">
        <f>IFERROR(VLOOKUP(A2637,'WH INV 4-2-2026'!$A$2:$C$2914,3,0),"")</f>
        <v/>
      </c>
      <c r="J2637" s="1" t="e">
        <f>I2637/(C2637/3)</f>
        <v>#VALUE!</v>
      </c>
      <c r="K2637" s="5" t="str">
        <f>IF((I2637&gt;C2637),"X","")</f>
        <v>X</v>
      </c>
      <c r="L2637" s="7">
        <f>(C2637/3)*13</f>
        <v>0.74173584905660372</v>
      </c>
      <c r="M2637" s="7" t="e">
        <f>I2637-L2637</f>
        <v>#VALUE!</v>
      </c>
      <c r="N2637" s="6">
        <f>C2637/$C$2</f>
        <v>7.3846432364721054E-7</v>
      </c>
      <c r="O2637" s="5" t="s">
        <v>27882</v>
      </c>
      <c r="P2637" t="str">
        <f>VLOOKUP(A2637,'External $ Guide'!$A$2:$L$11545,3,0)</f>
        <v>NoReplen</v>
      </c>
      <c r="Q2637" t="str">
        <f>VLOOKUP(A2637,'External $ Guide'!$A$2:$L$11545,4,0)</f>
        <v>Special order</v>
      </c>
      <c r="R2637" t="str">
        <f>VLOOKUP(A2637,'External $ Guide'!$A$2:$L$11545,5,0)</f>
        <v>Active</v>
      </c>
      <c r="S2637" t="str">
        <f>IFERROR(VLOOKUP(A2637,'Broker &amp; Vendor'!$A$2:$C$11545,3,0),"")</f>
        <v>DIAGEO NORTH AMERICA INC</v>
      </c>
      <c r="T2637" t="str">
        <f>IFERROR(VLOOKUP(A2637,'Broker &amp; Vendor'!$A$2:$C$11545,2,0),"")</f>
        <v>SGWS- COASTAL PACIFIC DIVISION</v>
      </c>
    </row>
    <row r="2638" spans="1:20" x14ac:dyDescent="0.25">
      <c r="A2638" t="s">
        <v>4860</v>
      </c>
      <c r="B2638" t="s">
        <v>766</v>
      </c>
      <c r="C2638" s="10">
        <v>0.17066037735849057</v>
      </c>
      <c r="D2638" s="10">
        <v>0.17066037735849057</v>
      </c>
      <c r="E2638" s="1">
        <v>0.67</v>
      </c>
      <c r="F2638" s="3">
        <f>((E2638/53)*6)*3</f>
        <v>0.22754716981132075</v>
      </c>
      <c r="G2638" s="4">
        <f>VLOOKUP(A2638,'R12 Trend'!$A$4:$B$6433,2,0)</f>
        <v>-0.25</v>
      </c>
      <c r="H2638" s="10" t="str">
        <f>IFERROR(VLOOKUP(A2638,'DDS Needs'!$A$4:$F$767,6,0),"")</f>
        <v/>
      </c>
      <c r="I2638" s="1" t="str">
        <f>IFERROR(VLOOKUP(A2638,'WH INV 4-2-2026'!$A$2:$C$2914,3,0),"")</f>
        <v/>
      </c>
      <c r="J2638" s="1" t="e">
        <f>I2638/(C2638/3)</f>
        <v>#VALUE!</v>
      </c>
      <c r="K2638" s="5" t="str">
        <f>IF((I2638&gt;C2638),"X","")</f>
        <v>X</v>
      </c>
      <c r="L2638" s="7">
        <f>(C2638/3)*13</f>
        <v>0.73952830188679242</v>
      </c>
      <c r="M2638" s="7" t="e">
        <f>I2638-L2638</f>
        <v>#VALUE!</v>
      </c>
      <c r="N2638" s="6">
        <f>C2638/$C$2</f>
        <v>7.3626651316016537E-7</v>
      </c>
      <c r="O2638" s="5" t="s">
        <v>27882</v>
      </c>
      <c r="P2638" t="str">
        <f>VLOOKUP(A2638,'External $ Guide'!$A$2:$L$11545,3,0)</f>
        <v>Allocated1</v>
      </c>
      <c r="Q2638" t="str">
        <f>VLOOKUP(A2638,'External $ Guide'!$A$2:$L$11545,4,0)</f>
        <v>Wholesale</v>
      </c>
      <c r="R2638" t="str">
        <f>VLOOKUP(A2638,'External $ Guide'!$A$2:$L$11545,5,0)</f>
        <v>Active</v>
      </c>
      <c r="S2638" t="str">
        <f>IFERROR(VLOOKUP(A2638,'Broker &amp; Vendor'!$A$2:$C$11545,3,0),"")</f>
        <v>SAZERAC CO INC</v>
      </c>
      <c r="T2638" t="str">
        <f>IFERROR(VLOOKUP(A2638,'Broker &amp; Vendor'!$A$2:$C$11545,2,0),"")</f>
        <v>UNITED</v>
      </c>
    </row>
    <row r="2639" spans="1:20" x14ac:dyDescent="0.25">
      <c r="A2639" t="s">
        <v>5569</v>
      </c>
      <c r="B2639" t="s">
        <v>1475</v>
      </c>
      <c r="C2639" s="10">
        <v>0.169811320754717</v>
      </c>
      <c r="D2639" s="10">
        <v>0.169811320754717</v>
      </c>
      <c r="E2639" s="1">
        <v>0.5</v>
      </c>
      <c r="F2639" s="3">
        <f>((E2639/53)*6)*3</f>
        <v>0.169811320754717</v>
      </c>
      <c r="G2639" s="4">
        <f>VLOOKUP(A2639,'R12 Trend'!$A$4:$B$6433,2,0)</f>
        <v>0</v>
      </c>
      <c r="H2639" s="10" t="str">
        <f>IFERROR(VLOOKUP(A2639,'DDS Needs'!$A$4:$F$767,6,0),"")</f>
        <v/>
      </c>
      <c r="I2639" s="1" t="str">
        <f>IFERROR(VLOOKUP(A2639,'WH INV 4-2-2026'!$A$2:$C$2914,3,0),"")</f>
        <v/>
      </c>
      <c r="J2639" s="1" t="e">
        <f>I2639/(C2639/3)</f>
        <v>#VALUE!</v>
      </c>
      <c r="K2639" s="5" t="str">
        <f>IF((I2639&gt;C2639),"X","")</f>
        <v>X</v>
      </c>
      <c r="L2639" s="7">
        <f>(C2639/3)*13</f>
        <v>0.73584905660377364</v>
      </c>
      <c r="M2639" s="7" t="e">
        <f>I2639-L2639</f>
        <v>#VALUE!</v>
      </c>
      <c r="N2639" s="6">
        <f>C2639/$C$2</f>
        <v>7.3260349568175666E-7</v>
      </c>
      <c r="O2639" s="5" t="s">
        <v>27882</v>
      </c>
      <c r="P2639" t="str">
        <f>VLOOKUP(A2639,'External $ Guide'!$A$2:$L$11545,3,0)</f>
        <v>SpecOrder</v>
      </c>
      <c r="Q2639" t="str">
        <f>VLOOKUP(A2639,'External $ Guide'!$A$2:$L$11545,4,0)</f>
        <v>Wholesale</v>
      </c>
      <c r="R2639" t="str">
        <f>VLOOKUP(A2639,'External $ Guide'!$A$2:$L$11545,5,0)</f>
        <v>Active</v>
      </c>
      <c r="S2639" t="str">
        <f>IFERROR(VLOOKUP(A2639,'Broker &amp; Vendor'!$A$2:$C$11545,3,0),"")</f>
        <v>GIBSON DISTILLING INC.</v>
      </c>
      <c r="T2639" t="str">
        <f>IFERROR(VLOOKUP(A2639,'Broker &amp; Vendor'!$A$2:$C$11545,2,0),"")</f>
        <v>OTHER</v>
      </c>
    </row>
    <row r="2640" spans="1:20" x14ac:dyDescent="0.25">
      <c r="A2640" t="s">
        <v>5609</v>
      </c>
      <c r="B2640" t="s">
        <v>1515</v>
      </c>
      <c r="C2640" s="10">
        <v>0.16950566037735848</v>
      </c>
      <c r="D2640" s="10">
        <v>0.16950566037735848</v>
      </c>
      <c r="E2640" s="1">
        <v>2.17</v>
      </c>
      <c r="F2640" s="3">
        <f>((E2640/53)*6)*3</f>
        <v>0.73698113207547167</v>
      </c>
      <c r="G2640" s="4">
        <f>VLOOKUP(A2640,'R12 Trend'!$A$4:$B$6433,2,0)</f>
        <v>-0.77</v>
      </c>
      <c r="H2640" s="10" t="str">
        <f>IFERROR(VLOOKUP(A2640,'DDS Needs'!$A$4:$F$767,6,0),"")</f>
        <v/>
      </c>
      <c r="I2640" s="1" t="str">
        <f>IFERROR(VLOOKUP(A2640,'WH INV 4-2-2026'!$A$2:$C$2914,3,0),"")</f>
        <v/>
      </c>
      <c r="J2640" s="1" t="e">
        <f>I2640/(C2640/3)</f>
        <v>#VALUE!</v>
      </c>
      <c r="K2640" s="5" t="str">
        <f>IF((I2640&gt;C2640),"X","")</f>
        <v>X</v>
      </c>
      <c r="L2640" s="7">
        <f>(C2640/3)*13</f>
        <v>0.73452452830188675</v>
      </c>
      <c r="M2640" s="7" t="e">
        <f>I2640-L2640</f>
        <v>#VALUE!</v>
      </c>
      <c r="N2640" s="6">
        <f>C2640/$C$2</f>
        <v>7.3128480938952932E-7</v>
      </c>
      <c r="O2640" s="5" t="s">
        <v>27882</v>
      </c>
      <c r="P2640" t="str">
        <f>VLOOKUP(A2640,'External $ Guide'!$A$2:$L$11545,3,0)</f>
        <v>Barrel</v>
      </c>
      <c r="Q2640" t="str">
        <f>VLOOKUP(A2640,'External $ Guide'!$A$2:$L$11545,4,0)</f>
        <v>Wholesale</v>
      </c>
      <c r="R2640" t="str">
        <f>VLOOKUP(A2640,'External $ Guide'!$A$2:$L$11545,5,0)</f>
        <v>Active</v>
      </c>
      <c r="S2640" t="str">
        <f>IFERROR(VLOOKUP(A2640,'Broker &amp; Vendor'!$A$2:$C$11545,3,0),"")</f>
        <v>VINO.COM LLC DBA TOTAL BEV SOL</v>
      </c>
      <c r="T2640" t="str">
        <f>IFERROR(VLOOKUP(A2640,'Broker &amp; Vendor'!$A$2:$C$11545,2,0),"")</f>
        <v>RNDC</v>
      </c>
    </row>
    <row r="2641" spans="1:20" x14ac:dyDescent="0.25">
      <c r="A2641" t="s">
        <v>5597</v>
      </c>
      <c r="B2641" t="s">
        <v>1503</v>
      </c>
      <c r="C2641" s="10">
        <v>0.16471698113207547</v>
      </c>
      <c r="D2641" s="10">
        <v>0.16471698113207547</v>
      </c>
      <c r="E2641" s="1">
        <v>0.5</v>
      </c>
      <c r="F2641" s="3">
        <f>((E2641/53)*6)*3</f>
        <v>0.169811320754717</v>
      </c>
      <c r="G2641" s="4">
        <f>VLOOKUP(A2641,'R12 Trend'!$A$4:$B$6433,2,0)</f>
        <v>-0.03</v>
      </c>
      <c r="H2641" s="10" t="str">
        <f>IFERROR(VLOOKUP(A2641,'DDS Needs'!$A$4:$F$767,6,0),"")</f>
        <v/>
      </c>
      <c r="I2641" s="1" t="str">
        <f>IFERROR(VLOOKUP(A2641,'WH INV 4-2-2026'!$A$2:$C$2914,3,0),"")</f>
        <v/>
      </c>
      <c r="J2641" s="1" t="e">
        <f>I2641/(C2641/3)</f>
        <v>#VALUE!</v>
      </c>
      <c r="K2641" s="5" t="str">
        <f>IF((I2641&gt;C2641),"X","")</f>
        <v>X</v>
      </c>
      <c r="L2641" s="7">
        <f>(C2641/3)*13</f>
        <v>0.71377358490566045</v>
      </c>
      <c r="M2641" s="7" t="e">
        <f>I2641-L2641</f>
        <v>#VALUE!</v>
      </c>
      <c r="N2641" s="6">
        <f>C2641/$C$2</f>
        <v>7.1062539081130384E-7</v>
      </c>
      <c r="O2641" s="5" t="s">
        <v>27882</v>
      </c>
      <c r="P2641" t="str">
        <f>VLOOKUP(A2641,'External $ Guide'!$A$2:$L$11545,3,0)</f>
        <v>SpecOrder</v>
      </c>
      <c r="Q2641" t="str">
        <f>VLOOKUP(A2641,'External $ Guide'!$A$2:$L$11545,4,0)</f>
        <v>Wholesale</v>
      </c>
      <c r="R2641" t="str">
        <f>VLOOKUP(A2641,'External $ Guide'!$A$2:$L$11545,5,0)</f>
        <v>Active</v>
      </c>
      <c r="S2641" t="str">
        <f>IFERROR(VLOOKUP(A2641,'Broker &amp; Vendor'!$A$2:$C$11545,3,0),"")</f>
        <v>JOHN EMERALD DISTILLING</v>
      </c>
      <c r="T2641" t="str">
        <f>IFERROR(VLOOKUP(A2641,'Broker &amp; Vendor'!$A$2:$C$11545,2,0),"")</f>
        <v>UNITED</v>
      </c>
    </row>
    <row r="2642" spans="1:20" x14ac:dyDescent="0.25">
      <c r="A2642" t="s">
        <v>5540</v>
      </c>
      <c r="B2642" t="s">
        <v>1446</v>
      </c>
      <c r="C2642" s="10">
        <v>0.163222641509434</v>
      </c>
      <c r="D2642" s="10">
        <v>0.163222641509434</v>
      </c>
      <c r="E2642" s="1">
        <v>2.67</v>
      </c>
      <c r="F2642" s="3">
        <f>((E2642/53)*6)*3</f>
        <v>0.90679245283018861</v>
      </c>
      <c r="G2642" s="4">
        <f>VLOOKUP(A2642,'R12 Trend'!$A$4:$B$6433,2,0)</f>
        <v>-0.82</v>
      </c>
      <c r="H2642" s="10" t="str">
        <f>IFERROR(VLOOKUP(A2642,'DDS Needs'!$A$4:$F$767,6,0),"")</f>
        <v/>
      </c>
      <c r="I2642" s="1">
        <f>IFERROR(VLOOKUP(A2642,'WH INV 4-2-2026'!$A$2:$C$2914,3,0),"")</f>
        <v>0</v>
      </c>
      <c r="J2642" s="1">
        <f>I2642/(C2642/3)</f>
        <v>0</v>
      </c>
      <c r="K2642" s="5" t="str">
        <f>IF((I2642&gt;C2642),"X","")</f>
        <v/>
      </c>
      <c r="L2642" s="7">
        <f>(C2642/3)*13</f>
        <v>0.70729811320754732</v>
      </c>
      <c r="M2642" s="7">
        <f>I2642-L2642</f>
        <v>-0.70729811320754732</v>
      </c>
      <c r="N2642" s="6">
        <f>C2642/$C$2</f>
        <v>7.0417848004930456E-7</v>
      </c>
      <c r="O2642" s="5" t="s">
        <v>27882</v>
      </c>
      <c r="P2642" t="str">
        <f>VLOOKUP(A2642,'External $ Guide'!$A$2:$L$11545,3,0)</f>
        <v>Barrel</v>
      </c>
      <c r="Q2642" t="str">
        <f>VLOOKUP(A2642,'External $ Guide'!$A$2:$L$11545,4,0)</f>
        <v>Wholesale</v>
      </c>
      <c r="R2642" t="str">
        <f>VLOOKUP(A2642,'External $ Guide'!$A$2:$L$11545,5,0)</f>
        <v>Active</v>
      </c>
      <c r="S2642" t="s">
        <v>27956</v>
      </c>
      <c r="T2642" t="str">
        <f>IFERROR(VLOOKUP(A2642,'Broker &amp; Vendor'!$A$2:$C$11545,2,0),"")</f>
        <v>SGWS- CHAMPION DIVISION</v>
      </c>
    </row>
    <row r="2643" spans="1:20" x14ac:dyDescent="0.25">
      <c r="A2643" t="s">
        <v>5872</v>
      </c>
      <c r="B2643" t="s">
        <v>1778</v>
      </c>
      <c r="C2643" s="10">
        <v>0.16261132075471699</v>
      </c>
      <c r="D2643" s="10">
        <v>0.16261132075471699</v>
      </c>
      <c r="E2643" s="1">
        <v>0.84</v>
      </c>
      <c r="F2643" s="3">
        <f>((E2643/53)*6)*3</f>
        <v>0.28528301886792451</v>
      </c>
      <c r="G2643" s="4">
        <f>VLOOKUP(A2643,'R12 Trend'!$A$4:$B$6433,2,0)</f>
        <v>-0.43</v>
      </c>
      <c r="H2643" s="10" t="str">
        <f>IFERROR(VLOOKUP(A2643,'DDS Needs'!$A$4:$F$767,6,0),"")</f>
        <v/>
      </c>
      <c r="I2643" s="1" t="str">
        <f>IFERROR(VLOOKUP(A2643,'WH INV 4-2-2026'!$A$2:$C$2914,3,0),"")</f>
        <v/>
      </c>
      <c r="J2643" s="1" t="e">
        <f>I2643/(C2643/3)</f>
        <v>#VALUE!</v>
      </c>
      <c r="K2643" s="5" t="str">
        <f>IF((I2643&gt;C2643),"X","")</f>
        <v>X</v>
      </c>
      <c r="L2643" s="7">
        <f>(C2643/3)*13</f>
        <v>0.70464905660377364</v>
      </c>
      <c r="M2643" s="7" t="e">
        <f>I2643-L2643</f>
        <v>#VALUE!</v>
      </c>
      <c r="N2643" s="6">
        <f>C2643/$C$2</f>
        <v>7.0154110746485011E-7</v>
      </c>
      <c r="O2643" s="5" t="s">
        <v>27882</v>
      </c>
      <c r="P2643" t="str">
        <f>VLOOKUP(A2643,'External $ Guide'!$A$2:$L$11545,3,0)</f>
        <v>Allocated1</v>
      </c>
      <c r="Q2643" t="str">
        <f>VLOOKUP(A2643,'External $ Guide'!$A$2:$L$11545,4,0)</f>
        <v>Retail</v>
      </c>
      <c r="R2643" t="str">
        <f>VLOOKUP(A2643,'External $ Guide'!$A$2:$L$11545,5,0)</f>
        <v>Active</v>
      </c>
      <c r="S2643" t="s">
        <v>27956</v>
      </c>
      <c r="T2643" t="str">
        <f>IFERROR(VLOOKUP(A2643,'Broker &amp; Vendor'!$A$2:$C$11545,2,0),"")</f>
        <v>SGWS- CHAMPION DIVISION</v>
      </c>
    </row>
    <row r="2644" spans="1:20" x14ac:dyDescent="0.25">
      <c r="A2644" t="s">
        <v>4907</v>
      </c>
      <c r="B2644" t="s">
        <v>813</v>
      </c>
      <c r="C2644" s="10">
        <v>0.15894339622641507</v>
      </c>
      <c r="D2644" s="10">
        <v>0.15894339622641507</v>
      </c>
      <c r="E2644" s="1">
        <v>1.17</v>
      </c>
      <c r="F2644" s="3">
        <f>((E2644/53)*6)*3</f>
        <v>0.39735849056603767</v>
      </c>
      <c r="G2644" s="4">
        <f>VLOOKUP(A2644,'R12 Trend'!$A$4:$B$6433,2,0)</f>
        <v>-0.6</v>
      </c>
      <c r="H2644" s="10" t="str">
        <f>IFERROR(VLOOKUP(A2644,'DDS Needs'!$A$4:$F$767,6,0),"")</f>
        <v/>
      </c>
      <c r="I2644" s="1">
        <f>IFERROR(VLOOKUP(A2644,'WH INV 4-2-2026'!$A$2:$C$2914,3,0),"")</f>
        <v>33</v>
      </c>
      <c r="J2644" s="1">
        <f>I2644/(C2644/3)</f>
        <v>622.86324786324792</v>
      </c>
      <c r="K2644" s="5" t="str">
        <f>IF((I2644&gt;C2644),"X","")</f>
        <v>X</v>
      </c>
      <c r="L2644" s="7">
        <f>(C2644/3)*13</f>
        <v>0.688754716981132</v>
      </c>
      <c r="M2644" s="7">
        <f>I2644-L2644</f>
        <v>32.31124528301887</v>
      </c>
      <c r="N2644" s="6">
        <f>C2644/$C$2</f>
        <v>6.8571687195812403E-7</v>
      </c>
      <c r="O2644" s="5" t="s">
        <v>27882</v>
      </c>
      <c r="P2644" t="str">
        <f>VLOOKUP(A2644,'External $ Guide'!$A$2:$L$11545,3,0)</f>
        <v>Allocated1</v>
      </c>
      <c r="Q2644" t="str">
        <f>VLOOKUP(A2644,'External $ Guide'!$A$2:$L$11545,4,0)</f>
        <v>Wholesale</v>
      </c>
      <c r="R2644" t="str">
        <f>VLOOKUP(A2644,'External $ Guide'!$A$2:$L$11545,5,0)</f>
        <v>Active</v>
      </c>
      <c r="S2644" t="str">
        <f>IFERROR(VLOOKUP(A2644,'Broker &amp; Vendor'!$A$2:$C$11545,3,0),"")</f>
        <v>WESTERN SPIRITS BEVERAGE CO.</v>
      </c>
      <c r="T2644" t="str">
        <f>IFERROR(VLOOKUP(A2644,'Broker &amp; Vendor'!$A$2:$C$11545,2,0),"")</f>
        <v>RNDC</v>
      </c>
    </row>
    <row r="2645" spans="1:20" x14ac:dyDescent="0.25">
      <c r="A2645" t="s">
        <v>5871</v>
      </c>
      <c r="B2645" t="s">
        <v>1777</v>
      </c>
      <c r="C2645" s="10">
        <v>0.15792452830188686</v>
      </c>
      <c r="D2645" s="10">
        <v>0.15792452830188686</v>
      </c>
      <c r="E2645" s="1">
        <v>1.5</v>
      </c>
      <c r="F2645" s="3">
        <f>((E2645/53)*6)*3</f>
        <v>0.50943396226415105</v>
      </c>
      <c r="G2645" s="4">
        <f>VLOOKUP(A2645,'R12 Trend'!$A$4:$B$6433,2,0)</f>
        <v>-0.69</v>
      </c>
      <c r="H2645" s="10" t="str">
        <f>IFERROR(VLOOKUP(A2645,'DDS Needs'!$A$4:$F$767,6,0),"")</f>
        <v/>
      </c>
      <c r="I2645" s="1" t="str">
        <f>IFERROR(VLOOKUP(A2645,'WH INV 4-2-2026'!$A$2:$C$2914,3,0),"")</f>
        <v/>
      </c>
      <c r="J2645" s="1" t="e">
        <f>I2645/(C2645/3)</f>
        <v>#VALUE!</v>
      </c>
      <c r="K2645" s="5" t="str">
        <f>IF((I2645&gt;C2645),"X","")</f>
        <v>X</v>
      </c>
      <c r="L2645" s="7">
        <f>(C2645/3)*13</f>
        <v>0.68433962264150971</v>
      </c>
      <c r="M2645" s="7" t="e">
        <f>I2645-L2645</f>
        <v>#VALUE!</v>
      </c>
      <c r="N2645" s="6">
        <f>C2645/$C$2</f>
        <v>6.8132125098403391E-7</v>
      </c>
      <c r="O2645" s="5" t="s">
        <v>27882</v>
      </c>
      <c r="P2645" t="str">
        <f>VLOOKUP(A2645,'External $ Guide'!$A$2:$L$11545,3,0)</f>
        <v>Barrel</v>
      </c>
      <c r="Q2645" t="str">
        <f>VLOOKUP(A2645,'External $ Guide'!$A$2:$L$11545,4,0)</f>
        <v>Retail</v>
      </c>
      <c r="R2645" t="str">
        <f>VLOOKUP(A2645,'External $ Guide'!$A$2:$L$11545,5,0)</f>
        <v>Active</v>
      </c>
      <c r="S2645" t="str">
        <f>IFERROR(VLOOKUP(A2645,'Broker &amp; Vendor'!$A$2:$C$11545,3,0),"")</f>
        <v>SHAW-ROSS INTER. IMPORTERS LLC</v>
      </c>
      <c r="T2645" t="str">
        <f>IFERROR(VLOOKUP(A2645,'Broker &amp; Vendor'!$A$2:$C$11545,2,0),"")</f>
        <v>SGWS- TRANSATLANTIC DIVISION</v>
      </c>
    </row>
    <row r="2646" spans="1:20" x14ac:dyDescent="0.25">
      <c r="A2646" t="s">
        <v>6289</v>
      </c>
      <c r="B2646" t="s">
        <v>2195</v>
      </c>
      <c r="C2646" s="10">
        <v>0.15792452830188686</v>
      </c>
      <c r="D2646" s="10">
        <v>0.15792452830188686</v>
      </c>
      <c r="E2646" s="1">
        <v>1.5</v>
      </c>
      <c r="F2646" s="3">
        <f>((E2646/53)*6)*3</f>
        <v>0.50943396226415105</v>
      </c>
      <c r="G2646" s="4">
        <f>VLOOKUP(A2646,'R12 Trend'!$A$4:$B$6433,2,0)</f>
        <v>-0.69</v>
      </c>
      <c r="H2646" s="10" t="str">
        <f>IFERROR(VLOOKUP(A2646,'DDS Needs'!$A$4:$F$767,6,0),"")</f>
        <v/>
      </c>
      <c r="I2646" s="1" t="str">
        <f>IFERROR(VLOOKUP(A2646,'WH INV 4-2-2026'!$A$2:$C$2914,3,0),"")</f>
        <v/>
      </c>
      <c r="J2646" s="1" t="e">
        <f>I2646/(C2646/3)</f>
        <v>#VALUE!</v>
      </c>
      <c r="K2646" s="5" t="str">
        <f>IF((I2646&gt;C2646),"X","")</f>
        <v>X</v>
      </c>
      <c r="L2646" s="7">
        <f>(C2646/3)*13</f>
        <v>0.68433962264150971</v>
      </c>
      <c r="M2646" s="7" t="e">
        <f>I2646-L2646</f>
        <v>#VALUE!</v>
      </c>
      <c r="N2646" s="6">
        <f>C2646/$C$2</f>
        <v>6.8132125098403391E-7</v>
      </c>
      <c r="O2646" s="5" t="s">
        <v>27882</v>
      </c>
      <c r="P2646" t="str">
        <f>VLOOKUP(A2646,'External $ Guide'!$A$2:$L$11545,3,0)</f>
        <v>Replenish</v>
      </c>
      <c r="Q2646" t="str">
        <f>VLOOKUP(A2646,'External $ Guide'!$A$2:$L$11545,4,0)</f>
        <v>Retail</v>
      </c>
      <c r="R2646" t="str">
        <f>VLOOKUP(A2646,'External $ Guide'!$A$2:$L$11545,5,0)</f>
        <v>Active</v>
      </c>
      <c r="S2646" t="str">
        <f>IFERROR(VLOOKUP(A2646,'Broker &amp; Vendor'!$A$2:$C$11545,3,0),"")</f>
        <v>Spirits of the USA dba Legends Distillery</v>
      </c>
      <c r="T2646" t="str">
        <f>IFERROR(VLOOKUP(A2646,'Broker &amp; Vendor'!$A$2:$C$11545,2,0),"")</f>
        <v>OTHER</v>
      </c>
    </row>
    <row r="2647" spans="1:20" x14ac:dyDescent="0.25">
      <c r="A2647" t="s">
        <v>4893</v>
      </c>
      <c r="B2647" t="s">
        <v>799</v>
      </c>
      <c r="C2647" s="10">
        <v>0.15245660377358489</v>
      </c>
      <c r="D2647" s="10">
        <v>0.15245660377358489</v>
      </c>
      <c r="E2647" s="1">
        <v>0.67</v>
      </c>
      <c r="F2647" s="3">
        <f>((E2647/53)*6)*3</f>
        <v>0.22754716981132075</v>
      </c>
      <c r="G2647" s="4">
        <f>VLOOKUP(A2647,'R12 Trend'!$A$4:$B$6433,2,0)</f>
        <v>-0.33</v>
      </c>
      <c r="H2647" s="10" t="str">
        <f>IFERROR(VLOOKUP(A2647,'DDS Needs'!$A$4:$F$767,6,0),"")</f>
        <v/>
      </c>
      <c r="I2647" s="1" t="str">
        <f>IFERROR(VLOOKUP(A2647,'WH INV 4-2-2026'!$A$2:$C$2914,3,0),"")</f>
        <v/>
      </c>
      <c r="J2647" s="1" t="e">
        <f>I2647/(C2647/3)</f>
        <v>#VALUE!</v>
      </c>
      <c r="K2647" s="5" t="str">
        <f>IF((I2647&gt;C2647),"X","")</f>
        <v>X</v>
      </c>
      <c r="L2647" s="7">
        <f>(C2647/3)*13</f>
        <v>0.66064528301886782</v>
      </c>
      <c r="M2647" s="7" t="e">
        <f>I2647-L2647</f>
        <v>#VALUE!</v>
      </c>
      <c r="N2647" s="6">
        <f>C2647/$C$2</f>
        <v>6.577314184230809E-7</v>
      </c>
      <c r="O2647" s="5" t="s">
        <v>27882</v>
      </c>
      <c r="P2647" t="str">
        <f>VLOOKUP(A2647,'External $ Guide'!$A$2:$L$11545,3,0)</f>
        <v>Allocated2</v>
      </c>
      <c r="Q2647" t="str">
        <f>VLOOKUP(A2647,'External $ Guide'!$A$2:$L$11545,4,0)</f>
        <v>Wholesale</v>
      </c>
      <c r="R2647" t="str">
        <f>VLOOKUP(A2647,'External $ Guide'!$A$2:$L$11545,5,0)</f>
        <v>Active</v>
      </c>
      <c r="S2647" t="str">
        <f>IFERROR(VLOOKUP(A2647,'Broker &amp; Vendor'!$A$2:$C$11545,3,0),"")</f>
        <v>DIAGEO NORTH AMERICA INC</v>
      </c>
      <c r="T2647" t="str">
        <f>IFERROR(VLOOKUP(A2647,'Broker &amp; Vendor'!$A$2:$C$11545,2,0),"")</f>
        <v>SGWS- COASTAL PACIFIC DIVISION</v>
      </c>
    </row>
    <row r="2648" spans="1:20" x14ac:dyDescent="0.25">
      <c r="A2648" t="s">
        <v>6702</v>
      </c>
      <c r="B2648" t="s">
        <v>2608</v>
      </c>
      <c r="C2648" s="10">
        <v>0.1495698113207547</v>
      </c>
      <c r="D2648" s="10">
        <v>0.1495698113207547</v>
      </c>
      <c r="E2648" s="1">
        <v>3.67</v>
      </c>
      <c r="F2648" s="3">
        <f>((E2648/53)*6)*3</f>
        <v>1.2464150943396226</v>
      </c>
      <c r="G2648" s="4">
        <f>VLOOKUP(A2648,'R12 Trend'!$A$4:$B$6433,2,0)</f>
        <v>-0.88</v>
      </c>
      <c r="H2648" s="10" t="str">
        <f>IFERROR(VLOOKUP(A2648,'DDS Needs'!$A$4:$F$767,6,0),"")</f>
        <v/>
      </c>
      <c r="I2648" s="1" t="str">
        <f>IFERROR(VLOOKUP(A2648,'WH INV 4-2-2026'!$A$2:$C$2914,3,0),"")</f>
        <v/>
      </c>
      <c r="J2648" s="1" t="e">
        <f>I2648/(C2648/3)</f>
        <v>#VALUE!</v>
      </c>
      <c r="K2648" s="5" t="str">
        <f>IF((I2648&gt;C2648),"X","")</f>
        <v>X</v>
      </c>
      <c r="L2648" s="7">
        <f>(C2648/3)*13</f>
        <v>0.64813584905660371</v>
      </c>
      <c r="M2648" s="7" t="e">
        <f>I2648-L2648</f>
        <v>#VALUE!</v>
      </c>
      <c r="N2648" s="6">
        <f>C2648/$C$2</f>
        <v>6.452771589964911E-7</v>
      </c>
      <c r="O2648" s="5" t="s">
        <v>27882</v>
      </c>
      <c r="P2648" t="str">
        <f>VLOOKUP(A2648,'External $ Guide'!$A$2:$L$11545,3,0)</f>
        <v>SpecOrder</v>
      </c>
      <c r="Q2648" t="str">
        <f>VLOOKUP(A2648,'External $ Guide'!$A$2:$L$11545,4,0)</f>
        <v>Wholesale</v>
      </c>
      <c r="R2648" t="str">
        <f>VLOOKUP(A2648,'External $ Guide'!$A$2:$L$11545,5,0)</f>
        <v>Active</v>
      </c>
      <c r="S2648" t="s">
        <v>27956</v>
      </c>
      <c r="T2648" t="str">
        <f>IFERROR(VLOOKUP(A2648,'Broker &amp; Vendor'!$A$2:$C$11545,2,0),"")</f>
        <v>SGWS- CHAMPION DIVISION</v>
      </c>
    </row>
    <row r="2649" spans="1:20" x14ac:dyDescent="0.25">
      <c r="A2649" t="s">
        <v>5330</v>
      </c>
      <c r="B2649" t="s">
        <v>1236</v>
      </c>
      <c r="C2649" s="10">
        <v>0.14376226415094343</v>
      </c>
      <c r="D2649" s="10">
        <v>0.14376226415094343</v>
      </c>
      <c r="E2649" s="1">
        <v>0.83</v>
      </c>
      <c r="F2649" s="3">
        <f>((E2649/53)*6)*3</f>
        <v>0.28188679245283021</v>
      </c>
      <c r="G2649" s="4">
        <f>VLOOKUP(A2649,'R12 Trend'!$A$4:$B$6433,2,0)</f>
        <v>-0.49</v>
      </c>
      <c r="H2649" s="10" t="str">
        <f>IFERROR(VLOOKUP(A2649,'DDS Needs'!$A$4:$F$767,6,0),"")</f>
        <v/>
      </c>
      <c r="I2649" s="1" t="str">
        <f>IFERROR(VLOOKUP(A2649,'WH INV 4-2-2026'!$A$2:$C$2914,3,0),"")</f>
        <v/>
      </c>
      <c r="J2649" s="1" t="e">
        <f>I2649/(C2649/3)</f>
        <v>#VALUE!</v>
      </c>
      <c r="K2649" s="5" t="str">
        <f>IF((I2649&gt;C2649),"X","")</f>
        <v>X</v>
      </c>
      <c r="L2649" s="7">
        <f>(C2649/3)*13</f>
        <v>0.62296981132075491</v>
      </c>
      <c r="M2649" s="7" t="e">
        <f>I2649-L2649</f>
        <v>#VALUE!</v>
      </c>
      <c r="N2649" s="6">
        <f>C2649/$C$2</f>
        <v>6.2022211944417517E-7</v>
      </c>
      <c r="O2649" s="5" t="s">
        <v>27882</v>
      </c>
      <c r="P2649" t="str">
        <f>VLOOKUP(A2649,'External $ Guide'!$A$2:$L$11545,3,0)</f>
        <v>Allocated1</v>
      </c>
      <c r="Q2649" t="str">
        <f>VLOOKUP(A2649,'External $ Guide'!$A$2:$L$11545,4,0)</f>
        <v>Special order</v>
      </c>
      <c r="R2649" t="str">
        <f>VLOOKUP(A2649,'External $ Guide'!$A$2:$L$11545,5,0)</f>
        <v>Active</v>
      </c>
      <c r="S2649" t="str">
        <f>IFERROR(VLOOKUP(A2649,'Broker &amp; Vendor'!$A$2:$C$11545,3,0),"")</f>
        <v>MHW LTD</v>
      </c>
      <c r="T2649" t="str">
        <f>IFERROR(VLOOKUP(A2649,'Broker &amp; Vendor'!$A$2:$C$11545,2,0),"")</f>
        <v>RNDC</v>
      </c>
    </row>
    <row r="2650" spans="1:20" x14ac:dyDescent="0.25">
      <c r="A2650" t="s">
        <v>5885</v>
      </c>
      <c r="B2650" t="s">
        <v>1791</v>
      </c>
      <c r="C2650" s="10">
        <v>0.14002641509433963</v>
      </c>
      <c r="D2650" s="10">
        <v>0.14002641509433963</v>
      </c>
      <c r="E2650" s="1">
        <v>1.33</v>
      </c>
      <c r="F2650" s="3">
        <f>((E2650/53)*6)*3</f>
        <v>0.45169811320754716</v>
      </c>
      <c r="G2650" s="4">
        <f>VLOOKUP(A2650,'R12 Trend'!$A$4:$B$6433,2,0)</f>
        <v>-0.69</v>
      </c>
      <c r="H2650" s="10" t="str">
        <f>IFERROR(VLOOKUP(A2650,'DDS Needs'!$A$4:$F$767,6,0),"")</f>
        <v/>
      </c>
      <c r="I2650" s="1" t="str">
        <f>IFERROR(VLOOKUP(A2650,'WH INV 4-2-2026'!$A$2:$C$2914,3,0),"")</f>
        <v/>
      </c>
      <c r="J2650" s="1" t="e">
        <f>I2650/(C2650/3)</f>
        <v>#VALUE!</v>
      </c>
      <c r="K2650" s="5" t="str">
        <f>IF((I2650&gt;C2650),"X","")</f>
        <v>X</v>
      </c>
      <c r="L2650" s="7">
        <f>(C2650/3)*13</f>
        <v>0.60678113207547169</v>
      </c>
      <c r="M2650" s="7" t="e">
        <f>I2650-L2650</f>
        <v>#VALUE!</v>
      </c>
      <c r="N2650" s="6">
        <f>C2650/$C$2</f>
        <v>6.0410484253917655E-7</v>
      </c>
      <c r="O2650" s="5" t="s">
        <v>27882</v>
      </c>
      <c r="P2650" t="str">
        <f>VLOOKUP(A2650,'External $ Guide'!$A$2:$L$11545,3,0)</f>
        <v>Barrel</v>
      </c>
      <c r="Q2650" t="str">
        <f>VLOOKUP(A2650,'External $ Guide'!$A$2:$L$11545,4,0)</f>
        <v>Special order</v>
      </c>
      <c r="R2650" t="str">
        <f>VLOOKUP(A2650,'External $ Guide'!$A$2:$L$11545,5,0)</f>
        <v>Active</v>
      </c>
      <c r="S2650" t="str">
        <f>IFERROR(VLOOKUP(A2650,'Broker &amp; Vendor'!$A$2:$C$11545,3,0),"")</f>
        <v>LUXCO INC</v>
      </c>
      <c r="T2650" t="str">
        <f>IFERROR(VLOOKUP(A2650,'Broker &amp; Vendor'!$A$2:$C$11545,2,0),"")</f>
        <v>RNDC</v>
      </c>
    </row>
    <row r="2651" spans="1:20" x14ac:dyDescent="0.25">
      <c r="A2651" t="s">
        <v>5509</v>
      </c>
      <c r="B2651" t="s">
        <v>1415</v>
      </c>
      <c r="C2651" s="10">
        <v>0.13584905660377361</v>
      </c>
      <c r="D2651" s="10">
        <v>0.13584905660377361</v>
      </c>
      <c r="E2651" s="1">
        <v>1</v>
      </c>
      <c r="F2651" s="3">
        <f>((E2651/53)*6)*3</f>
        <v>0.339622641509434</v>
      </c>
      <c r="G2651" s="4">
        <f>VLOOKUP(A2651,'R12 Trend'!$A$4:$B$6433,2,0)</f>
        <v>-0.6</v>
      </c>
      <c r="H2651" s="10" t="str">
        <f>IFERROR(VLOOKUP(A2651,'DDS Needs'!$A$4:$F$767,6,0),"")</f>
        <v/>
      </c>
      <c r="I2651" s="1" t="str">
        <f>IFERROR(VLOOKUP(A2651,'WH INV 4-2-2026'!$A$2:$C$2914,3,0),"")</f>
        <v/>
      </c>
      <c r="J2651" s="1" t="e">
        <f>I2651/(C2651/3)</f>
        <v>#VALUE!</v>
      </c>
      <c r="K2651" s="5" t="str">
        <f>IF((I2651&gt;C2651),"X","")</f>
        <v>X</v>
      </c>
      <c r="L2651" s="7">
        <f>(C2651/3)*13</f>
        <v>0.58867924528301896</v>
      </c>
      <c r="M2651" s="7" t="e">
        <f>I2651-L2651</f>
        <v>#VALUE!</v>
      </c>
      <c r="N2651" s="6">
        <f>C2651/$C$2</f>
        <v>5.860827965454053E-7</v>
      </c>
      <c r="O2651" s="5" t="s">
        <v>27882</v>
      </c>
      <c r="P2651" t="str">
        <f>VLOOKUP(A2651,'External $ Guide'!$A$2:$L$11545,3,0)</f>
        <v>SpecOrder</v>
      </c>
      <c r="Q2651" t="str">
        <f>VLOOKUP(A2651,'External $ Guide'!$A$2:$L$11545,4,0)</f>
        <v>Wholesale</v>
      </c>
      <c r="R2651" t="str">
        <f>VLOOKUP(A2651,'External $ Guide'!$A$2:$L$11545,5,0)</f>
        <v>Active</v>
      </c>
      <c r="S2651" t="str">
        <f>IFERROR(VLOOKUP(A2651,'Broker &amp; Vendor'!$A$2:$C$11545,3,0),"")</f>
        <v>JOHN EMERALD DISTILLING</v>
      </c>
      <c r="T2651" t="str">
        <f>IFERROR(VLOOKUP(A2651,'Broker &amp; Vendor'!$A$2:$C$11545,2,0),"")</f>
        <v>UNITED</v>
      </c>
    </row>
    <row r="2652" spans="1:20" x14ac:dyDescent="0.25">
      <c r="A2652" t="s">
        <v>5795</v>
      </c>
      <c r="B2652" t="s">
        <v>1701</v>
      </c>
      <c r="C2652" s="10">
        <v>0.1353056603773585</v>
      </c>
      <c r="D2652" s="10">
        <v>0.1353056603773585</v>
      </c>
      <c r="E2652" s="1">
        <v>0.83</v>
      </c>
      <c r="F2652" s="3">
        <f>((E2652/53)*6)*3</f>
        <v>0.28188679245283021</v>
      </c>
      <c r="G2652" s="4">
        <f>VLOOKUP(A2652,'R12 Trend'!$A$4:$B$6433,2,0)</f>
        <v>-0.52</v>
      </c>
      <c r="H2652" s="10" t="str">
        <f>IFERROR(VLOOKUP(A2652,'DDS Needs'!$A$4:$F$767,6,0),"")</f>
        <v/>
      </c>
      <c r="I2652" s="1" t="str">
        <f>IFERROR(VLOOKUP(A2652,'WH INV 4-2-2026'!$A$2:$C$2914,3,0),"")</f>
        <v/>
      </c>
      <c r="J2652" s="1" t="e">
        <f>I2652/(C2652/3)</f>
        <v>#VALUE!</v>
      </c>
      <c r="K2652" s="5" t="str">
        <f>IF((I2652&gt;C2652),"X","")</f>
        <v>X</v>
      </c>
      <c r="L2652" s="7">
        <f>(C2652/3)*13</f>
        <v>0.58632452830188686</v>
      </c>
      <c r="M2652" s="7" t="e">
        <f>I2652-L2652</f>
        <v>#VALUE!</v>
      </c>
      <c r="N2652" s="6">
        <f>C2652/$C$2</f>
        <v>5.8373846535922371E-7</v>
      </c>
      <c r="O2652" s="5" t="s">
        <v>27882</v>
      </c>
      <c r="P2652" t="str">
        <f>VLOOKUP(A2652,'External $ Guide'!$A$2:$L$11545,3,0)</f>
        <v>Barrel</v>
      </c>
      <c r="Q2652" t="str">
        <f>VLOOKUP(A2652,'External $ Guide'!$A$2:$L$11545,4,0)</f>
        <v>Wholesale</v>
      </c>
      <c r="R2652" t="str">
        <f>VLOOKUP(A2652,'External $ Guide'!$A$2:$L$11545,5,0)</f>
        <v>Active</v>
      </c>
      <c r="S2652" t="str">
        <f>IFERROR(VLOOKUP(A2652,'Broker &amp; Vendor'!$A$2:$C$11545,3,0),"")</f>
        <v>HEAVEN HILL SALES CO DBA HEAVEN HILL BRANDS</v>
      </c>
      <c r="T2652" t="str">
        <f>IFERROR(VLOOKUP(A2652,'Broker &amp; Vendor'!$A$2:$C$11545,2,0),"")</f>
        <v>SGWS- TRANSATLANTIC DIVISION</v>
      </c>
    </row>
    <row r="2653" spans="1:20" x14ac:dyDescent="0.25">
      <c r="A2653" t="s">
        <v>5505</v>
      </c>
      <c r="B2653" t="s">
        <v>1411</v>
      </c>
      <c r="C2653" s="10">
        <v>0.13449056603773585</v>
      </c>
      <c r="D2653" s="10">
        <v>0.13449056603773585</v>
      </c>
      <c r="E2653" s="1">
        <v>0.33</v>
      </c>
      <c r="F2653" s="3">
        <f>((E2653/53)*6)*3</f>
        <v>0.11207547169811322</v>
      </c>
      <c r="G2653" s="4">
        <f>VLOOKUP(A2653,'R12 Trend'!$A$4:$B$6433,2,0)</f>
        <v>0.22</v>
      </c>
      <c r="H2653" s="10" t="str">
        <f>IFERROR(VLOOKUP(A2653,'DDS Needs'!$A$4:$F$767,6,0),"")</f>
        <v/>
      </c>
      <c r="I2653" s="1" t="str">
        <f>IFERROR(VLOOKUP(A2653,'WH INV 4-2-2026'!$A$2:$C$2914,3,0),"")</f>
        <v/>
      </c>
      <c r="J2653" s="1" t="e">
        <f>I2653/(C2653/3)</f>
        <v>#VALUE!</v>
      </c>
      <c r="K2653" s="5" t="str">
        <f>IF((I2653&gt;C2653),"X","")</f>
        <v>X</v>
      </c>
      <c r="L2653" s="7">
        <f>(C2653/3)*13</f>
        <v>0.58279245283018866</v>
      </c>
      <c r="M2653" s="7" t="e">
        <f>I2653-L2653</f>
        <v>#VALUE!</v>
      </c>
      <c r="N2653" s="6">
        <f>C2653/$C$2</f>
        <v>5.8022196857995121E-7</v>
      </c>
      <c r="O2653" s="5" t="s">
        <v>27882</v>
      </c>
      <c r="P2653" t="str">
        <f>VLOOKUP(A2653,'External $ Guide'!$A$2:$L$11545,3,0)</f>
        <v>NoReplen</v>
      </c>
      <c r="Q2653" t="str">
        <f>VLOOKUP(A2653,'External $ Guide'!$A$2:$L$11545,4,0)</f>
        <v>Wholesale</v>
      </c>
      <c r="R2653" t="str">
        <f>VLOOKUP(A2653,'External $ Guide'!$A$2:$L$11545,5,0)</f>
        <v>Active</v>
      </c>
      <c r="S2653" t="str">
        <f>IFERROR(VLOOKUP(A2653,'Broker &amp; Vendor'!$A$2:$C$11545,3,0),"")</f>
        <v>DIAGEO NORTH AMERICA INC</v>
      </c>
      <c r="T2653" t="str">
        <f>IFERROR(VLOOKUP(A2653,'Broker &amp; Vendor'!$A$2:$C$11545,2,0),"")</f>
        <v>SGWS- COASTAL PACIFIC DIVISION</v>
      </c>
    </row>
    <row r="2654" spans="1:20" x14ac:dyDescent="0.25">
      <c r="A2654" t="s">
        <v>5896</v>
      </c>
      <c r="B2654" t="s">
        <v>1802</v>
      </c>
      <c r="C2654" s="10">
        <v>0.13449056603773585</v>
      </c>
      <c r="D2654" s="10">
        <v>0.13449056603773585</v>
      </c>
      <c r="E2654" s="1">
        <v>0.33</v>
      </c>
      <c r="F2654" s="3">
        <f>((E2654/53)*6)*3</f>
        <v>0.11207547169811322</v>
      </c>
      <c r="G2654" s="4">
        <f>VLOOKUP(A2654,'R12 Trend'!$A$4:$B$6433,2,0)</f>
        <v>0.61</v>
      </c>
      <c r="H2654" s="10" t="str">
        <f>IFERROR(VLOOKUP(A2654,'DDS Needs'!$A$4:$F$767,6,0),"")</f>
        <v/>
      </c>
      <c r="I2654" s="1" t="str">
        <f>IFERROR(VLOOKUP(A2654,'WH INV 4-2-2026'!$A$2:$C$2914,3,0),"")</f>
        <v/>
      </c>
      <c r="J2654" s="1" t="e">
        <f>I2654/(C2654/3)</f>
        <v>#VALUE!</v>
      </c>
      <c r="K2654" s="5" t="str">
        <f>IF((I2654&gt;C2654),"X","")</f>
        <v>X</v>
      </c>
      <c r="L2654" s="7">
        <f>(C2654/3)*13</f>
        <v>0.58279245283018866</v>
      </c>
      <c r="M2654" s="7" t="e">
        <f>I2654-L2654</f>
        <v>#VALUE!</v>
      </c>
      <c r="N2654" s="6">
        <f>C2654/$C$2</f>
        <v>5.8022196857995121E-7</v>
      </c>
      <c r="O2654" s="5" t="s">
        <v>27882</v>
      </c>
      <c r="P2654" t="str">
        <f>VLOOKUP(A2654,'External $ Guide'!$A$2:$L$11545,3,0)</f>
        <v>Barrel</v>
      </c>
      <c r="Q2654" t="str">
        <f>VLOOKUP(A2654,'External $ Guide'!$A$2:$L$11545,4,0)</f>
        <v>Special order</v>
      </c>
      <c r="R2654" t="str">
        <f>VLOOKUP(A2654,'External $ Guide'!$A$2:$L$11545,5,0)</f>
        <v>Active</v>
      </c>
      <c r="S2654" t="str">
        <f>IFERROR(VLOOKUP(A2654,'Broker &amp; Vendor'!$A$2:$C$11545,3,0),"")</f>
        <v>SAGAMORE WHISKEY LLC.</v>
      </c>
      <c r="T2654" t="str">
        <f>IFERROR(VLOOKUP(A2654,'Broker &amp; Vendor'!$A$2:$C$11545,2,0),"")</f>
        <v>RNDC</v>
      </c>
    </row>
    <row r="2655" spans="1:20" x14ac:dyDescent="0.25">
      <c r="A2655" t="s">
        <v>4942</v>
      </c>
      <c r="B2655" t="s">
        <v>848</v>
      </c>
      <c r="C2655" s="10">
        <v>0.13449056603773585</v>
      </c>
      <c r="D2655" s="10">
        <v>0.13449056603773585</v>
      </c>
      <c r="E2655" s="1">
        <v>0.33</v>
      </c>
      <c r="F2655" s="3">
        <f>((E2655/53)*6)*3</f>
        <v>0.11207547169811322</v>
      </c>
      <c r="G2655" s="4">
        <f>VLOOKUP(A2655,'R12 Trend'!$A$4:$B$6433,2,0)</f>
        <v>1</v>
      </c>
      <c r="H2655" s="10" t="str">
        <f>IFERROR(VLOOKUP(A2655,'DDS Needs'!$A$4:$F$767,6,0),"")</f>
        <v/>
      </c>
      <c r="I2655" s="1">
        <f>IFERROR(VLOOKUP(A2655,'WH INV 4-2-2026'!$A$2:$C$2914,3,0),"")</f>
        <v>1</v>
      </c>
      <c r="J2655" s="1">
        <f>I2655/(C2655/3)</f>
        <v>22.306397306397304</v>
      </c>
      <c r="K2655" s="5" t="str">
        <f>IF((I2655&gt;C2655),"X","")</f>
        <v>X</v>
      </c>
      <c r="L2655" s="7">
        <f>(C2655/3)*13</f>
        <v>0.58279245283018866</v>
      </c>
      <c r="M2655" s="7">
        <f>I2655-L2655</f>
        <v>0.41720754716981134</v>
      </c>
      <c r="N2655" s="6">
        <f>C2655/$C$2</f>
        <v>5.8022196857995121E-7</v>
      </c>
      <c r="O2655" s="5" t="s">
        <v>27882</v>
      </c>
      <c r="P2655" t="str">
        <f>VLOOKUP(A2655,'External $ Guide'!$A$2:$L$11545,3,0)</f>
        <v>SpecOrder</v>
      </c>
      <c r="Q2655" t="str">
        <f>VLOOKUP(A2655,'External $ Guide'!$A$2:$L$11545,4,0)</f>
        <v>Wholesale</v>
      </c>
      <c r="R2655" t="str">
        <f>VLOOKUP(A2655,'External $ Guide'!$A$2:$L$11545,5,0)</f>
        <v>Active</v>
      </c>
      <c r="S2655" t="str">
        <f>IFERROR(VLOOKUP(A2655,'Broker &amp; Vendor'!$A$2:$C$11545,3,0),"")</f>
        <v>WILLIAM GRANT AND SONS</v>
      </c>
      <c r="T2655" t="str">
        <f>IFERROR(VLOOKUP(A2655,'Broker &amp; Vendor'!$A$2:$C$11545,2,0),"")</f>
        <v>RNDC</v>
      </c>
    </row>
    <row r="2656" spans="1:20" x14ac:dyDescent="0.25">
      <c r="A2656" t="s">
        <v>4874</v>
      </c>
      <c r="B2656" t="s">
        <v>780</v>
      </c>
      <c r="C2656" s="10">
        <v>0.13449056603773585</v>
      </c>
      <c r="D2656" s="10">
        <v>0.13449056603773585</v>
      </c>
      <c r="E2656" s="1">
        <v>0.33</v>
      </c>
      <c r="F2656" s="3">
        <f>((E2656/53)*6)*3</f>
        <v>0.11207547169811322</v>
      </c>
      <c r="G2656" s="4">
        <f>VLOOKUP(A2656,'R12 Trend'!$A$4:$B$6433,2,0)</f>
        <v>4.33</v>
      </c>
      <c r="H2656" s="10" t="str">
        <f>IFERROR(VLOOKUP(A2656,'DDS Needs'!$A$4:$F$767,6,0),"")</f>
        <v/>
      </c>
      <c r="I2656" s="1">
        <f>IFERROR(VLOOKUP(A2656,'WH INV 4-2-2026'!$A$2:$C$2914,3,0),"")</f>
        <v>2</v>
      </c>
      <c r="J2656" s="1">
        <f>I2656/(C2656/3)</f>
        <v>44.612794612794609</v>
      </c>
      <c r="K2656" s="5" t="str">
        <f>IF((I2656&gt;C2656),"X","")</f>
        <v>X</v>
      </c>
      <c r="L2656" s="7">
        <f>(C2656/3)*13</f>
        <v>0.58279245283018866</v>
      </c>
      <c r="M2656" s="7">
        <f>I2656-L2656</f>
        <v>1.4172075471698113</v>
      </c>
      <c r="N2656" s="6">
        <f>C2656/$C$2</f>
        <v>5.8022196857995121E-7</v>
      </c>
      <c r="O2656" s="5" t="s">
        <v>27882</v>
      </c>
      <c r="P2656" t="str">
        <f>VLOOKUP(A2656,'External $ Guide'!$A$2:$L$11545,3,0)</f>
        <v>Allocated2</v>
      </c>
      <c r="Q2656" t="str">
        <f>VLOOKUP(A2656,'External $ Guide'!$A$2:$L$11545,4,0)</f>
        <v>Wholesale</v>
      </c>
      <c r="R2656" t="str">
        <f>VLOOKUP(A2656,'External $ Guide'!$A$2:$L$11545,5,0)</f>
        <v>Active</v>
      </c>
      <c r="S2656" t="str">
        <f>IFERROR(VLOOKUP(A2656,'Broker &amp; Vendor'!$A$2:$C$11545,3,0),"")</f>
        <v>TEQUILAS PREMIUM INC.</v>
      </c>
      <c r="T2656" t="str">
        <f>IFERROR(VLOOKUP(A2656,'Broker &amp; Vendor'!$A$2:$C$11545,2,0),"")</f>
        <v>SGWS- TRANSATLANTIC DIVISION</v>
      </c>
    </row>
    <row r="2657" spans="1:20" x14ac:dyDescent="0.25">
      <c r="A2657" t="s">
        <v>8381</v>
      </c>
      <c r="B2657" t="s">
        <v>8382</v>
      </c>
      <c r="C2657" s="10">
        <v>0.13200000000000001</v>
      </c>
      <c r="D2657" s="10">
        <v>0.13200000000000001</v>
      </c>
      <c r="E2657">
        <v>0.33</v>
      </c>
      <c r="G2657" s="4"/>
      <c r="H2657" s="10" t="str">
        <f>IFERROR(VLOOKUP(A2657,'DDS Needs'!$A$4:$F$767,6,0),"")</f>
        <v/>
      </c>
      <c r="I2657" s="1" t="str">
        <f>IFERROR(VLOOKUP(A2657,'WH INV 4-2-2026'!$A$2:$C$2914,3,0),"")</f>
        <v/>
      </c>
      <c r="J2657" s="1" t="e">
        <f>I2657/(C2657/3)</f>
        <v>#VALUE!</v>
      </c>
      <c r="K2657" s="5" t="str">
        <f>IF((I2657&gt;C2657),"X","")</f>
        <v>X</v>
      </c>
      <c r="L2657" s="7">
        <f>(C2657/3)*13</f>
        <v>0.57200000000000006</v>
      </c>
      <c r="M2657" s="7" t="e">
        <f>I2657-L2657</f>
        <v>#VALUE!</v>
      </c>
      <c r="N2657" s="6">
        <f>C2657/$C$2</f>
        <v>5.6947711730995213E-7</v>
      </c>
      <c r="O2657" s="5" t="s">
        <v>27882</v>
      </c>
      <c r="P2657" t="str">
        <f>VLOOKUP(A2657,'External $ Guide'!$A$2:$L$11545,3,0)</f>
        <v>SpecOrder</v>
      </c>
      <c r="Q2657" t="str">
        <f>VLOOKUP(A2657,'External $ Guide'!$A$2:$L$11545,4,0)</f>
        <v>Wholesale</v>
      </c>
      <c r="R2657" t="str">
        <f>VLOOKUP(A2657,'External $ Guide'!$A$2:$L$11545,5,0)</f>
        <v>Active</v>
      </c>
      <c r="S2657" t="str">
        <f>IFERROR(VLOOKUP(A2657,'Broker &amp; Vendor'!$A$2:$C$11545,3,0),"")</f>
        <v>DIAGEO NORTH AMERICA INC</v>
      </c>
      <c r="T2657" t="str">
        <f>IFERROR(VLOOKUP(A2657,'Broker &amp; Vendor'!$A$2:$C$11545,2,0),"")</f>
        <v>SGWS- COASTAL PACIFIC DIVISION</v>
      </c>
    </row>
    <row r="2658" spans="1:20" x14ac:dyDescent="0.25">
      <c r="A2658" t="s">
        <v>5895</v>
      </c>
      <c r="B2658" t="s">
        <v>1801</v>
      </c>
      <c r="C2658" s="10">
        <v>0.13197735849056605</v>
      </c>
      <c r="D2658" s="10">
        <v>0.13197735849056605</v>
      </c>
      <c r="E2658" s="1">
        <v>1.34</v>
      </c>
      <c r="F2658" s="3">
        <f>((E2658/53)*6)*3</f>
        <v>0.45509433962264151</v>
      </c>
      <c r="G2658" s="4">
        <f>VLOOKUP(A2658,'R12 Trend'!$A$4:$B$6433,2,0)</f>
        <v>-0.71</v>
      </c>
      <c r="H2658" s="10" t="str">
        <f>IFERROR(VLOOKUP(A2658,'DDS Needs'!$A$4:$F$767,6,0),"")</f>
        <v/>
      </c>
      <c r="I2658" s="1" t="str">
        <f>IFERROR(VLOOKUP(A2658,'WH INV 4-2-2026'!$A$2:$C$2914,3,0),"")</f>
        <v/>
      </c>
      <c r="J2658" s="1" t="e">
        <f>I2658/(C2658/3)</f>
        <v>#VALUE!</v>
      </c>
      <c r="K2658" s="5" t="str">
        <f>IF((I2658&gt;C2658),"X","")</f>
        <v>X</v>
      </c>
      <c r="L2658" s="7">
        <f>(C2658/3)*13</f>
        <v>0.57190188679245291</v>
      </c>
      <c r="M2658" s="7" t="e">
        <f>I2658-L2658</f>
        <v>#VALUE!</v>
      </c>
      <c r="N2658" s="6">
        <f>C2658/$C$2</f>
        <v>5.6937943684386128E-7</v>
      </c>
      <c r="O2658" s="5" t="s">
        <v>27882</v>
      </c>
      <c r="P2658" t="str">
        <f>VLOOKUP(A2658,'External $ Guide'!$A$2:$L$11545,3,0)</f>
        <v>Allocated1</v>
      </c>
      <c r="Q2658" t="str">
        <f>VLOOKUP(A2658,'External $ Guide'!$A$2:$L$11545,4,0)</f>
        <v>Retail</v>
      </c>
      <c r="R2658" t="str">
        <f>VLOOKUP(A2658,'External $ Guide'!$A$2:$L$11545,5,0)</f>
        <v>Active</v>
      </c>
      <c r="S2658" t="str">
        <f>IFERROR(VLOOKUP(A2658,'Broker &amp; Vendor'!$A$2:$C$11545,3,0),"")</f>
        <v>BROWN FOREMAN CORP</v>
      </c>
      <c r="T2658" t="str">
        <f>IFERROR(VLOOKUP(A2658,'Broker &amp; Vendor'!$A$2:$C$11545,2,0),"")</f>
        <v>UNITED</v>
      </c>
    </row>
    <row r="2659" spans="1:20" x14ac:dyDescent="0.25">
      <c r="A2659" t="s">
        <v>4829</v>
      </c>
      <c r="B2659" t="s">
        <v>735</v>
      </c>
      <c r="C2659" s="10">
        <v>0.12664528301886793</v>
      </c>
      <c r="D2659" s="10">
        <v>0.12664528301886793</v>
      </c>
      <c r="E2659" s="1">
        <v>0.33</v>
      </c>
      <c r="F2659" s="3">
        <f>((E2659/53)*6)*3</f>
        <v>0.11207547169811322</v>
      </c>
      <c r="G2659" s="4">
        <f>VLOOKUP(A2659,'R12 Trend'!$A$4:$B$6433,2,0)</f>
        <v>0.13</v>
      </c>
      <c r="H2659" s="10" t="str">
        <f>IFERROR(VLOOKUP(A2659,'DDS Needs'!$A$4:$F$767,6,0),"")</f>
        <v/>
      </c>
      <c r="I2659" s="1" t="str">
        <f>IFERROR(VLOOKUP(A2659,'WH INV 4-2-2026'!$A$2:$C$2914,3,0),"")</f>
        <v/>
      </c>
      <c r="J2659" s="1" t="e">
        <f>I2659/(C2659/3)</f>
        <v>#VALUE!</v>
      </c>
      <c r="K2659" s="5" t="str">
        <f>IF((I2659&gt;C2659),"X","")</f>
        <v>X</v>
      </c>
      <c r="L2659" s="7">
        <f>(C2659/3)*13</f>
        <v>0.5487962264150944</v>
      </c>
      <c r="M2659" s="7" t="e">
        <f>I2659-L2659</f>
        <v>#VALUE!</v>
      </c>
      <c r="N2659" s="6">
        <f>C2659/$C$2</f>
        <v>5.463756870794541E-7</v>
      </c>
      <c r="O2659" s="5" t="s">
        <v>27882</v>
      </c>
      <c r="P2659" t="str">
        <f>VLOOKUP(A2659,'External $ Guide'!$A$2:$L$11545,3,0)</f>
        <v>Allocated1</v>
      </c>
      <c r="Q2659" t="str">
        <f>VLOOKUP(A2659,'External $ Guide'!$A$2:$L$11545,4,0)</f>
        <v>Wholesale</v>
      </c>
      <c r="R2659" t="str">
        <f>VLOOKUP(A2659,'External $ Guide'!$A$2:$L$11545,5,0)</f>
        <v>Active</v>
      </c>
      <c r="S2659" t="str">
        <f>IFERROR(VLOOKUP(A2659,'Broker &amp; Vendor'!$A$2:$C$11545,3,0),"")</f>
        <v>SAZERAC CO INC</v>
      </c>
      <c r="T2659" t="str">
        <f>IFERROR(VLOOKUP(A2659,'Broker &amp; Vendor'!$A$2:$C$11545,2,0),"")</f>
        <v>UNITED</v>
      </c>
    </row>
    <row r="2660" spans="1:20" x14ac:dyDescent="0.25">
      <c r="A2660" t="s">
        <v>5915</v>
      </c>
      <c r="B2660" t="s">
        <v>1821</v>
      </c>
      <c r="C2660" s="10">
        <v>0.12566037735849059</v>
      </c>
      <c r="D2660" s="10">
        <v>0.12566037735849059</v>
      </c>
      <c r="E2660" s="1">
        <v>1</v>
      </c>
      <c r="F2660" s="3">
        <f>((E2660/53)*6)*3</f>
        <v>0.339622641509434</v>
      </c>
      <c r="G2660" s="4">
        <f>VLOOKUP(A2660,'R12 Trend'!$A$4:$B$6433,2,0)</f>
        <v>-0.63</v>
      </c>
      <c r="H2660" s="10" t="str">
        <f>IFERROR(VLOOKUP(A2660,'DDS Needs'!$A$4:$F$767,6,0),"")</f>
        <v/>
      </c>
      <c r="I2660" s="1" t="str">
        <f>IFERROR(VLOOKUP(A2660,'WH INV 4-2-2026'!$A$2:$C$2914,3,0),"")</f>
        <v/>
      </c>
      <c r="J2660" s="1" t="e">
        <f>I2660/(C2660/3)</f>
        <v>#VALUE!</v>
      </c>
      <c r="K2660" s="5" t="str">
        <f>IF((I2660&gt;C2660),"X","")</f>
        <v>X</v>
      </c>
      <c r="L2660" s="7">
        <f>(C2660/3)*13</f>
        <v>0.54452830188679258</v>
      </c>
      <c r="M2660" s="7" t="e">
        <f>I2660-L2660</f>
        <v>#VALUE!</v>
      </c>
      <c r="N2660" s="6">
        <f>C2660/$C$2</f>
        <v>5.4212658680449998E-7</v>
      </c>
      <c r="O2660" s="5" t="s">
        <v>27882</v>
      </c>
      <c r="P2660" t="str">
        <f>VLOOKUP(A2660,'External $ Guide'!$A$2:$L$11545,3,0)</f>
        <v>NoReplen</v>
      </c>
      <c r="Q2660" t="str">
        <f>VLOOKUP(A2660,'External $ Guide'!$A$2:$L$11545,4,0)</f>
        <v>Special order</v>
      </c>
      <c r="R2660" t="str">
        <f>VLOOKUP(A2660,'External $ Guide'!$A$2:$L$11545,5,0)</f>
        <v>Active</v>
      </c>
      <c r="S2660" t="str">
        <f>IFERROR(VLOOKUP(A2660,'Broker &amp; Vendor'!$A$2:$C$11545,3,0),"")</f>
        <v>GO AMERICA GO BEVERAGES LLC.</v>
      </c>
      <c r="T2660" t="str">
        <f>IFERROR(VLOOKUP(A2660,'Broker &amp; Vendor'!$A$2:$C$11545,2,0),"")</f>
        <v>RNDC</v>
      </c>
    </row>
    <row r="2661" spans="1:20" x14ac:dyDescent="0.25">
      <c r="A2661" t="s">
        <v>8158</v>
      </c>
      <c r="B2661" t="s">
        <v>4064</v>
      </c>
      <c r="C2661" s="10">
        <v>0.12396226415094341</v>
      </c>
      <c r="D2661" s="10">
        <v>0.12396226415094341</v>
      </c>
      <c r="E2661" s="1">
        <v>0.5</v>
      </c>
      <c r="F2661" s="3">
        <f>((E2661/53)*6)*3</f>
        <v>0.169811320754717</v>
      </c>
      <c r="G2661" s="4">
        <f>VLOOKUP(A2661,'R12 Trend'!$A$4:$B$6433,2,0)</f>
        <v>-0.27</v>
      </c>
      <c r="H2661" s="10" t="str">
        <f>IFERROR(VLOOKUP(A2661,'DDS Needs'!$A$4:$F$767,6,0),"")</f>
        <v/>
      </c>
      <c r="I2661" s="1" t="str">
        <f>IFERROR(VLOOKUP(A2661,'WH INV 4-2-2026'!$A$2:$C$2914,3,0),"")</f>
        <v/>
      </c>
      <c r="J2661" s="1" t="e">
        <f>I2661/(C2661/3)</f>
        <v>#VALUE!</v>
      </c>
      <c r="K2661" s="5" t="str">
        <f>IF((I2661&gt;C2661),"X","")</f>
        <v>X</v>
      </c>
      <c r="L2661" s="7">
        <f>(C2661/3)*13</f>
        <v>0.53716981132075481</v>
      </c>
      <c r="M2661" s="7" t="e">
        <f>I2661-L2661</f>
        <v>#VALUE!</v>
      </c>
      <c r="N2661" s="6">
        <f>C2661/$C$2</f>
        <v>5.3480055184768234E-7</v>
      </c>
      <c r="O2661" s="5" t="s">
        <v>27882</v>
      </c>
      <c r="P2661" t="str">
        <f>VLOOKUP(A2661,'External $ Guide'!$A$2:$L$11545,3,0)</f>
        <v>Allocated1</v>
      </c>
      <c r="Q2661" t="str">
        <f>VLOOKUP(A2661,'External $ Guide'!$A$2:$L$11545,4,0)</f>
        <v>Retail</v>
      </c>
      <c r="R2661" t="str">
        <f>VLOOKUP(A2661,'External $ Guide'!$A$2:$L$11545,5,0)</f>
        <v>Active</v>
      </c>
      <c r="S2661" t="str">
        <f>IFERROR(VLOOKUP(A2661,'Broker &amp; Vendor'!$A$2:$C$11545,3,0),"")</f>
        <v>THE EDRINGTON GROUP USA LLC</v>
      </c>
      <c r="T2661" t="str">
        <f>IFERROR(VLOOKUP(A2661,'Broker &amp; Vendor'!$A$2:$C$11545,2,0),"")</f>
        <v>RNDC</v>
      </c>
    </row>
    <row r="2662" spans="1:20" x14ac:dyDescent="0.25">
      <c r="A2662" t="s">
        <v>4847</v>
      </c>
      <c r="B2662" t="s">
        <v>753</v>
      </c>
      <c r="C2662" s="10">
        <v>0.12287547169811322</v>
      </c>
      <c r="D2662" s="10">
        <v>0.12287547169811322</v>
      </c>
      <c r="E2662" s="1">
        <v>0.67</v>
      </c>
      <c r="F2662" s="3">
        <f>((E2662/53)*6)*3</f>
        <v>0.22754716981132075</v>
      </c>
      <c r="G2662" s="4">
        <f>VLOOKUP(A2662,'R12 Trend'!$A$4:$B$6433,2,0)</f>
        <v>-0.46</v>
      </c>
      <c r="H2662" s="10" t="str">
        <f>IFERROR(VLOOKUP(A2662,'DDS Needs'!$A$4:$F$767,6,0),"")</f>
        <v/>
      </c>
      <c r="I2662" s="1" t="str">
        <f>IFERROR(VLOOKUP(A2662,'WH INV 4-2-2026'!$A$2:$C$2914,3,0),"")</f>
        <v/>
      </c>
      <c r="J2662" s="1" t="e">
        <f>I2662/(C2662/3)</f>
        <v>#VALUE!</v>
      </c>
      <c r="K2662" s="5" t="str">
        <f>IF((I2662&gt;C2662),"X","")</f>
        <v>X</v>
      </c>
      <c r="L2662" s="7">
        <f>(C2662/3)*13</f>
        <v>0.53246037735849061</v>
      </c>
      <c r="M2662" s="7" t="e">
        <f>I2662-L2662</f>
        <v>#VALUE!</v>
      </c>
      <c r="N2662" s="6">
        <f>C2662/$C$2</f>
        <v>5.3011188947531905E-7</v>
      </c>
      <c r="O2662" s="5" t="s">
        <v>27882</v>
      </c>
      <c r="P2662" t="str">
        <f>VLOOKUP(A2662,'External $ Guide'!$A$2:$L$11545,3,0)</f>
        <v>SpecOrder</v>
      </c>
      <c r="Q2662" t="str">
        <f>VLOOKUP(A2662,'External $ Guide'!$A$2:$L$11545,4,0)</f>
        <v>Wholesale</v>
      </c>
      <c r="R2662" t="str">
        <f>VLOOKUP(A2662,'External $ Guide'!$A$2:$L$11545,5,0)</f>
        <v>Active</v>
      </c>
      <c r="S2662" t="str">
        <f>IFERROR(VLOOKUP(A2662,'Broker &amp; Vendor'!$A$2:$C$11545,3,0),"")</f>
        <v>PROXIMO SPIRITS INC.</v>
      </c>
      <c r="T2662" t="str">
        <f>IFERROR(VLOOKUP(A2662,'Broker &amp; Vendor'!$A$2:$C$11545,2,0),"")</f>
        <v>JOHNSON BROTHERS</v>
      </c>
    </row>
    <row r="2663" spans="1:20" x14ac:dyDescent="0.25">
      <c r="A2663" t="s">
        <v>5900</v>
      </c>
      <c r="B2663" t="s">
        <v>1806</v>
      </c>
      <c r="C2663" s="10">
        <v>0.12121132075471701</v>
      </c>
      <c r="D2663" s="10">
        <v>0.12121132075471701</v>
      </c>
      <c r="E2663" s="1">
        <v>0.83</v>
      </c>
      <c r="F2663" s="3">
        <f>((E2663/53)*6)*3</f>
        <v>0.28188679245283021</v>
      </c>
      <c r="G2663" s="4">
        <f>VLOOKUP(A2663,'R12 Trend'!$A$4:$B$6433,2,0)</f>
        <v>-0.56999999999999995</v>
      </c>
      <c r="H2663" s="10" t="str">
        <f>IFERROR(VLOOKUP(A2663,'DDS Needs'!$A$4:$F$767,6,0),"")</f>
        <v/>
      </c>
      <c r="I2663" s="1" t="str">
        <f>IFERROR(VLOOKUP(A2663,'WH INV 4-2-2026'!$A$2:$C$2914,3,0),"")</f>
        <v/>
      </c>
      <c r="J2663" s="1" t="e">
        <f>I2663/(C2663/3)</f>
        <v>#VALUE!</v>
      </c>
      <c r="K2663" s="5" t="str">
        <f>IF((I2663&gt;C2663),"X","")</f>
        <v>X</v>
      </c>
      <c r="L2663" s="7">
        <f>(C2663/3)*13</f>
        <v>0.52524905660377375</v>
      </c>
      <c r="M2663" s="7" t="e">
        <f>I2663-L2663</f>
        <v>#VALUE!</v>
      </c>
      <c r="N2663" s="6">
        <f>C2663/$C$2</f>
        <v>5.2293237521763794E-7</v>
      </c>
      <c r="O2663" s="5" t="s">
        <v>27882</v>
      </c>
      <c r="P2663" t="str">
        <f>VLOOKUP(A2663,'External $ Guide'!$A$2:$L$11545,3,0)</f>
        <v>Allocated1</v>
      </c>
      <c r="Q2663" t="str">
        <f>VLOOKUP(A2663,'External $ Guide'!$A$2:$L$11545,4,0)</f>
        <v>Special order</v>
      </c>
      <c r="R2663" t="str">
        <f>VLOOKUP(A2663,'External $ Guide'!$A$2:$L$11545,5,0)</f>
        <v>Active</v>
      </c>
      <c r="S2663" t="str">
        <f>IFERROR(VLOOKUP(A2663,'Broker &amp; Vendor'!$A$2:$C$11545,3,0),"")</f>
        <v>THE BARDSTOWN BOURBON CO. LLC</v>
      </c>
      <c r="T2663" t="str">
        <f>IFERROR(VLOOKUP(A2663,'Broker &amp; Vendor'!$A$2:$C$11545,2,0),"")</f>
        <v>RNDC</v>
      </c>
    </row>
    <row r="2664" spans="1:20" x14ac:dyDescent="0.25">
      <c r="A2664" t="s">
        <v>5796</v>
      </c>
      <c r="B2664" t="s">
        <v>1702</v>
      </c>
      <c r="C2664" s="10">
        <v>0.11886792452830192</v>
      </c>
      <c r="D2664" s="10">
        <v>0.11886792452830192</v>
      </c>
      <c r="E2664" s="1">
        <v>2.5</v>
      </c>
      <c r="F2664" s="3">
        <f>((E2664/53)*6)*3</f>
        <v>0.84905660377358505</v>
      </c>
      <c r="G2664" s="4">
        <f>VLOOKUP(A2664,'R12 Trend'!$A$4:$B$6433,2,0)</f>
        <v>-0.86</v>
      </c>
      <c r="H2664" s="10" t="str">
        <f>IFERROR(VLOOKUP(A2664,'DDS Needs'!$A$4:$F$767,6,0),"")</f>
        <v/>
      </c>
      <c r="I2664" s="1" t="str">
        <f>IFERROR(VLOOKUP(A2664,'WH INV 4-2-2026'!$A$2:$C$2914,3,0),"")</f>
        <v/>
      </c>
      <c r="J2664" s="1" t="e">
        <f>I2664/(C2664/3)</f>
        <v>#VALUE!</v>
      </c>
      <c r="K2664" s="5" t="str">
        <f>IF((I2664&gt;C2664),"X","")</f>
        <v>X</v>
      </c>
      <c r="L2664" s="7">
        <f>(C2664/3)*13</f>
        <v>0.51509433962264162</v>
      </c>
      <c r="M2664" s="7" t="e">
        <f>I2664-L2664</f>
        <v>#VALUE!</v>
      </c>
      <c r="N2664" s="6">
        <f>C2664/$C$2</f>
        <v>5.1282244697722973E-7</v>
      </c>
      <c r="O2664" s="5" t="s">
        <v>27882</v>
      </c>
      <c r="P2664" t="str">
        <f>VLOOKUP(A2664,'External $ Guide'!$A$2:$L$11545,3,0)</f>
        <v>Barrel</v>
      </c>
      <c r="Q2664" t="str">
        <f>VLOOKUP(A2664,'External $ Guide'!$A$2:$L$11545,4,0)</f>
        <v>Wholesale</v>
      </c>
      <c r="R2664" t="str">
        <f>VLOOKUP(A2664,'External $ Guide'!$A$2:$L$11545,5,0)</f>
        <v>Active</v>
      </c>
      <c r="S2664" t="str">
        <f>IFERROR(VLOOKUP(A2664,'Broker &amp; Vendor'!$A$2:$C$11545,3,0),"")</f>
        <v>PERNOD RICARD USA</v>
      </c>
      <c r="T2664" t="str">
        <f>IFERROR(VLOOKUP(A2664,'Broker &amp; Vendor'!$A$2:$C$11545,2,0),"")</f>
        <v>SGWS- AMERICAN LIBERTY DIVISION</v>
      </c>
    </row>
    <row r="2665" spans="1:20" x14ac:dyDescent="0.25">
      <c r="A2665" t="s">
        <v>5450</v>
      </c>
      <c r="B2665" t="s">
        <v>1356</v>
      </c>
      <c r="C2665" s="10">
        <v>0.11886792452830192</v>
      </c>
      <c r="D2665" s="10">
        <v>0.11886792452830192</v>
      </c>
      <c r="E2665" s="1">
        <v>1.25</v>
      </c>
      <c r="F2665" s="3">
        <f>((E2665/53)*6)*3</f>
        <v>0.42452830188679253</v>
      </c>
      <c r="G2665" s="4">
        <f>VLOOKUP(A2665,'R12 Trend'!$A$4:$B$6433,2,0)</f>
        <v>-0.72</v>
      </c>
      <c r="H2665" s="10" t="str">
        <f>IFERROR(VLOOKUP(A2665,'DDS Needs'!$A$4:$F$767,6,0),"")</f>
        <v/>
      </c>
      <c r="I2665" s="1">
        <f>IFERROR(VLOOKUP(A2665,'WH INV 4-2-2026'!$A$2:$C$2914,3,0),"")</f>
        <v>0.66666700000000001</v>
      </c>
      <c r="J2665" s="1">
        <f>I2665/(C2665/3)</f>
        <v>16.825405238095232</v>
      </c>
      <c r="K2665" s="5" t="str">
        <f>IF((I2665&gt;C2665),"X","")</f>
        <v>X</v>
      </c>
      <c r="L2665" s="7">
        <f>(C2665/3)*13</f>
        <v>0.51509433962264162</v>
      </c>
      <c r="M2665" s="7">
        <f>I2665-L2665</f>
        <v>0.15157266037735839</v>
      </c>
      <c r="N2665" s="6">
        <f>C2665/$C$2</f>
        <v>5.1282244697722973E-7</v>
      </c>
      <c r="O2665" s="5" t="s">
        <v>27882</v>
      </c>
      <c r="P2665" t="str">
        <f>VLOOKUP(A2665,'External $ Guide'!$A$2:$L$11545,3,0)</f>
        <v>NoReplen</v>
      </c>
      <c r="Q2665" t="str">
        <f>VLOOKUP(A2665,'External $ Guide'!$A$2:$L$11545,4,0)</f>
        <v>Wholesale bottle</v>
      </c>
      <c r="R2665" t="str">
        <f>VLOOKUP(A2665,'External $ Guide'!$A$2:$L$11545,5,0)</f>
        <v>Active</v>
      </c>
      <c r="S2665" t="str">
        <f>IFERROR(VLOOKUP(A2665,'Broker &amp; Vendor'!$A$2:$C$11545,3,0),"")</f>
        <v>HEAVEN HILL SALES CO DBA HEAVEN HILL BRANDS</v>
      </c>
      <c r="T2665" t="str">
        <f>IFERROR(VLOOKUP(A2665,'Broker &amp; Vendor'!$A$2:$C$11545,2,0),"")</f>
        <v>SGWS- TRANSATLANTIC DIVISION</v>
      </c>
    </row>
    <row r="2666" spans="1:20" x14ac:dyDescent="0.25">
      <c r="A2666" t="s">
        <v>5037</v>
      </c>
      <c r="B2666" t="s">
        <v>943</v>
      </c>
      <c r="C2666" s="10">
        <v>0.11788301886792453</v>
      </c>
      <c r="D2666" s="10">
        <v>0.11788301886792453</v>
      </c>
      <c r="E2666" s="1">
        <v>2.67</v>
      </c>
      <c r="F2666" s="3">
        <f>((E2666/53)*6)*3</f>
        <v>0.90679245283018861</v>
      </c>
      <c r="G2666" s="4">
        <f>VLOOKUP(A2666,'R12 Trend'!$A$4:$B$6433,2,0)</f>
        <v>-0.87</v>
      </c>
      <c r="H2666" s="10" t="str">
        <f>IFERROR(VLOOKUP(A2666,'DDS Needs'!$A$4:$F$767,6,0),"")</f>
        <v/>
      </c>
      <c r="I2666" s="1" t="str">
        <f>IFERROR(VLOOKUP(A2666,'WH INV 4-2-2026'!$A$2:$C$2914,3,0),"")</f>
        <v/>
      </c>
      <c r="J2666" s="1" t="e">
        <f>I2666/(C2666/3)</f>
        <v>#VALUE!</v>
      </c>
      <c r="K2666" s="5" t="str">
        <f>IF((I2666&gt;C2666),"X","")</f>
        <v>X</v>
      </c>
      <c r="L2666" s="7">
        <f>(C2666/3)*13</f>
        <v>0.51082641509433968</v>
      </c>
      <c r="M2666" s="7" t="e">
        <f>I2666-L2666</f>
        <v>#VALUE!</v>
      </c>
      <c r="N2666" s="6">
        <f>C2666/$C$2</f>
        <v>5.0857334670227541E-7</v>
      </c>
      <c r="O2666" s="5" t="s">
        <v>27882</v>
      </c>
      <c r="P2666" t="str">
        <f>VLOOKUP(A2666,'External $ Guide'!$A$2:$L$11545,3,0)</f>
        <v>Replenish</v>
      </c>
      <c r="Q2666" t="str">
        <f>VLOOKUP(A2666,'External $ Guide'!$A$2:$L$11545,4,0)</f>
        <v>Retail</v>
      </c>
      <c r="R2666" t="str">
        <f>VLOOKUP(A2666,'External $ Guide'!$A$2:$L$11545,5,0)</f>
        <v>Active</v>
      </c>
      <c r="S2666" t="str">
        <f>IFERROR(VLOOKUP(A2666,'Broker &amp; Vendor'!$A$2:$C$11545,3,0),"")</f>
        <v>PERNOD RICARD USA</v>
      </c>
      <c r="T2666" t="str">
        <f>IFERROR(VLOOKUP(A2666,'Broker &amp; Vendor'!$A$2:$C$11545,2,0),"")</f>
        <v>SGWS- AMERICAN LIBERTY DIVISION</v>
      </c>
    </row>
    <row r="2667" spans="1:20" x14ac:dyDescent="0.25">
      <c r="A2667" t="s">
        <v>7317</v>
      </c>
      <c r="B2667" t="s">
        <v>3223</v>
      </c>
      <c r="C2667" s="10">
        <v>0.11506415094339623</v>
      </c>
      <c r="D2667" s="10">
        <v>0.11506415094339623</v>
      </c>
      <c r="E2667" s="1">
        <v>2.42</v>
      </c>
      <c r="F2667" s="3">
        <f>((E2667/53)*6)*3</f>
        <v>0.82188679245283014</v>
      </c>
      <c r="G2667" s="4">
        <f>VLOOKUP(A2667,'R12 Trend'!$A$4:$B$6433,2,0)</f>
        <v>-0.86</v>
      </c>
      <c r="H2667" s="10" t="str">
        <f>IFERROR(VLOOKUP(A2667,'DDS Needs'!$A$4:$F$767,6,0),"")</f>
        <v/>
      </c>
      <c r="I2667" s="1" t="str">
        <f>IFERROR(VLOOKUP(A2667,'WH INV 4-2-2026'!$A$2:$C$2914,3,0),"")</f>
        <v/>
      </c>
      <c r="J2667" s="1" t="e">
        <f>I2667/(C2667/3)</f>
        <v>#VALUE!</v>
      </c>
      <c r="K2667" s="5" t="str">
        <f>IF((I2667&gt;C2667),"X","")</f>
        <v>X</v>
      </c>
      <c r="L2667" s="7">
        <f>(C2667/3)*13</f>
        <v>0.49861132075471698</v>
      </c>
      <c r="M2667" s="7" t="e">
        <f>I2667-L2667</f>
        <v>#VALUE!</v>
      </c>
      <c r="N2667" s="6">
        <f>C2667/$C$2</f>
        <v>4.9641212867395825E-7</v>
      </c>
      <c r="O2667" s="5" t="s">
        <v>27882</v>
      </c>
      <c r="P2667" t="str">
        <f>VLOOKUP(A2667,'External $ Guide'!$A$2:$L$11545,3,0)</f>
        <v>Replenish</v>
      </c>
      <c r="Q2667" t="str">
        <f>VLOOKUP(A2667,'External $ Guide'!$A$2:$L$11545,4,0)</f>
        <v>Retail</v>
      </c>
      <c r="R2667" t="str">
        <f>VLOOKUP(A2667,'External $ Guide'!$A$2:$L$11545,5,0)</f>
        <v>Active</v>
      </c>
      <c r="S2667" t="str">
        <f>IFERROR(VLOOKUP(A2667,'Broker &amp; Vendor'!$A$2:$C$11545,3,0),"")</f>
        <v>WHISKEY WILLY'S</v>
      </c>
      <c r="T2667" t="str">
        <f>IFERROR(VLOOKUP(A2667,'Broker &amp; Vendor'!$A$2:$C$11545,2,0),"")</f>
        <v>OTHER</v>
      </c>
    </row>
    <row r="2668" spans="1:20" x14ac:dyDescent="0.25">
      <c r="A2668" t="s">
        <v>5663</v>
      </c>
      <c r="B2668" t="s">
        <v>1569</v>
      </c>
      <c r="C2668" s="10">
        <v>0.11207547169811322</v>
      </c>
      <c r="D2668" s="10">
        <v>0.11207547169811322</v>
      </c>
      <c r="E2668" s="1">
        <v>0.33</v>
      </c>
      <c r="F2668" s="3">
        <f>((E2668/53)*6)*3</f>
        <v>0.11207547169811322</v>
      </c>
      <c r="G2668" s="4">
        <f>VLOOKUP(A2668,'R12 Trend'!$A$4:$B$6433,2,0)</f>
        <v>0</v>
      </c>
      <c r="H2668" s="10" t="str">
        <f>IFERROR(VLOOKUP(A2668,'DDS Needs'!$A$4:$F$767,6,0),"")</f>
        <v/>
      </c>
      <c r="I2668" s="1" t="str">
        <f>IFERROR(VLOOKUP(A2668,'WH INV 4-2-2026'!$A$2:$C$2914,3,0),"")</f>
        <v/>
      </c>
      <c r="J2668" s="1" t="e">
        <f>I2668/(C2668/3)</f>
        <v>#VALUE!</v>
      </c>
      <c r="K2668" s="5" t="str">
        <f>IF((I2668&gt;C2668),"X","")</f>
        <v>X</v>
      </c>
      <c r="L2668" s="7">
        <f>(C2668/3)*13</f>
        <v>0.4856603773584906</v>
      </c>
      <c r="M2668" s="7" t="e">
        <f>I2668-L2668</f>
        <v>#VALUE!</v>
      </c>
      <c r="N2668" s="6">
        <f>C2668/$C$2</f>
        <v>4.8351830714995938E-7</v>
      </c>
      <c r="O2668" s="5" t="s">
        <v>27882</v>
      </c>
      <c r="P2668" t="str">
        <f>VLOOKUP(A2668,'External $ Guide'!$A$2:$L$11545,3,0)</f>
        <v>SpecOrder</v>
      </c>
      <c r="Q2668" t="str">
        <f>VLOOKUP(A2668,'External $ Guide'!$A$2:$L$11545,4,0)</f>
        <v>Wholesale</v>
      </c>
      <c r="R2668" t="str">
        <f>VLOOKUP(A2668,'External $ Guide'!$A$2:$L$11545,5,0)</f>
        <v>Active</v>
      </c>
      <c r="S2668" t="str">
        <f>IFERROR(VLOOKUP(A2668,'Broker &amp; Vendor'!$A$2:$C$11545,3,0),"")</f>
        <v>PERNOD RICARD USA</v>
      </c>
      <c r="T2668" t="str">
        <f>IFERROR(VLOOKUP(A2668,'Broker &amp; Vendor'!$A$2:$C$11545,2,0),"")</f>
        <v>SGWS- AMERICAN LIBERTY DIVISION</v>
      </c>
    </row>
    <row r="2669" spans="1:20" x14ac:dyDescent="0.25">
      <c r="A2669" t="s">
        <v>5660</v>
      </c>
      <c r="B2669" t="s">
        <v>1566</v>
      </c>
      <c r="C2669" s="10">
        <v>0.11207547169811322</v>
      </c>
      <c r="D2669" s="10">
        <v>0.11207547169811322</v>
      </c>
      <c r="E2669" s="1">
        <v>0.33</v>
      </c>
      <c r="F2669" s="3">
        <f>((E2669/53)*6)*3</f>
        <v>0.11207547169811322</v>
      </c>
      <c r="G2669" s="4">
        <f>VLOOKUP(A2669,'R12 Trend'!$A$4:$B$6433,2,0)</f>
        <v>0</v>
      </c>
      <c r="H2669" s="10" t="str">
        <f>IFERROR(VLOOKUP(A2669,'DDS Needs'!$A$4:$F$767,6,0),"")</f>
        <v/>
      </c>
      <c r="I2669" s="1" t="str">
        <f>IFERROR(VLOOKUP(A2669,'WH INV 4-2-2026'!$A$2:$C$2914,3,0),"")</f>
        <v/>
      </c>
      <c r="J2669" s="1" t="e">
        <f>I2669/(C2669/3)</f>
        <v>#VALUE!</v>
      </c>
      <c r="K2669" s="5" t="str">
        <f>IF((I2669&gt;C2669),"X","")</f>
        <v>X</v>
      </c>
      <c r="L2669" s="7">
        <f>(C2669/3)*13</f>
        <v>0.4856603773584906</v>
      </c>
      <c r="M2669" s="7" t="e">
        <f>I2669-L2669</f>
        <v>#VALUE!</v>
      </c>
      <c r="N2669" s="6">
        <f>C2669/$C$2</f>
        <v>4.8351830714995938E-7</v>
      </c>
      <c r="O2669" s="5" t="s">
        <v>27882</v>
      </c>
      <c r="P2669" t="str">
        <f>VLOOKUP(A2669,'External $ Guide'!$A$2:$L$11545,3,0)</f>
        <v>Allocated1</v>
      </c>
      <c r="Q2669" t="str">
        <f>VLOOKUP(A2669,'External $ Guide'!$A$2:$L$11545,4,0)</f>
        <v>Wholesale</v>
      </c>
      <c r="R2669" t="str">
        <f>VLOOKUP(A2669,'External $ Guide'!$A$2:$L$11545,5,0)</f>
        <v>Active</v>
      </c>
      <c r="S2669" t="str">
        <f>IFERROR(VLOOKUP(A2669,'Broker &amp; Vendor'!$A$2:$C$11545,3,0),"")</f>
        <v>WESTERN SPIRITS BEVERAGE CO.</v>
      </c>
      <c r="T2669" t="str">
        <f>IFERROR(VLOOKUP(A2669,'Broker &amp; Vendor'!$A$2:$C$11545,2,0),"")</f>
        <v>RNDC</v>
      </c>
    </row>
    <row r="2670" spans="1:20" x14ac:dyDescent="0.25">
      <c r="A2670" t="s">
        <v>5166</v>
      </c>
      <c r="B2670" t="s">
        <v>1072</v>
      </c>
      <c r="C2670" s="10">
        <v>0.11207547169811322</v>
      </c>
      <c r="D2670" s="10">
        <v>0.11207547169811322</v>
      </c>
      <c r="E2670" s="1">
        <v>0.33</v>
      </c>
      <c r="F2670" s="3">
        <f>((E2670/53)*6)*3</f>
        <v>0.11207547169811322</v>
      </c>
      <c r="G2670" s="4">
        <f>VLOOKUP(A2670,'R12 Trend'!$A$4:$B$6433,2,0)</f>
        <v>0</v>
      </c>
      <c r="H2670" s="10" t="str">
        <f>IFERROR(VLOOKUP(A2670,'DDS Needs'!$A$4:$F$767,6,0),"")</f>
        <v/>
      </c>
      <c r="I2670" s="1" t="str">
        <f>IFERROR(VLOOKUP(A2670,'WH INV 4-2-2026'!$A$2:$C$2914,3,0),"")</f>
        <v/>
      </c>
      <c r="J2670" s="1" t="e">
        <f>I2670/(C2670/3)</f>
        <v>#VALUE!</v>
      </c>
      <c r="K2670" s="5" t="str">
        <f>IF((I2670&gt;C2670),"X","")</f>
        <v>X</v>
      </c>
      <c r="L2670" s="7">
        <f>(C2670/3)*13</f>
        <v>0.4856603773584906</v>
      </c>
      <c r="M2670" s="7" t="e">
        <f>I2670-L2670</f>
        <v>#VALUE!</v>
      </c>
      <c r="N2670" s="6">
        <f>C2670/$C$2</f>
        <v>4.8351830714995938E-7</v>
      </c>
      <c r="O2670" s="5" t="s">
        <v>27882</v>
      </c>
      <c r="P2670" t="str">
        <f>VLOOKUP(A2670,'External $ Guide'!$A$2:$L$11545,3,0)</f>
        <v>NoReplen</v>
      </c>
      <c r="Q2670" t="str">
        <f>VLOOKUP(A2670,'External $ Guide'!$A$2:$L$11545,4,0)</f>
        <v>Retail</v>
      </c>
      <c r="R2670" t="str">
        <f>VLOOKUP(A2670,'External $ Guide'!$A$2:$L$11545,5,0)</f>
        <v>Active</v>
      </c>
      <c r="S2670" t="str">
        <f>IFERROR(VLOOKUP(A2670,'Broker &amp; Vendor'!$A$2:$C$11545,3,0),"")</f>
        <v>RTM IMPORTS LLC</v>
      </c>
      <c r="T2670" t="str">
        <f>IFERROR(VLOOKUP(A2670,'Broker &amp; Vendor'!$A$2:$C$11545,2,0),"")</f>
        <v>RNDC</v>
      </c>
    </row>
    <row r="2671" spans="1:20" x14ac:dyDescent="0.25">
      <c r="A2671" t="s">
        <v>5980</v>
      </c>
      <c r="B2671" t="s">
        <v>1886</v>
      </c>
      <c r="C2671" s="10">
        <v>0.11207547169811322</v>
      </c>
      <c r="D2671" s="10">
        <v>0.11207547169811322</v>
      </c>
      <c r="E2671" s="1">
        <v>0.33</v>
      </c>
      <c r="F2671" s="3">
        <f>((E2671/53)*6)*3</f>
        <v>0.11207547169811322</v>
      </c>
      <c r="G2671" s="4">
        <f>VLOOKUP(A2671,'R12 Trend'!$A$4:$B$6433,2,0)</f>
        <v>0</v>
      </c>
      <c r="H2671" s="10" t="str">
        <f>IFERROR(VLOOKUP(A2671,'DDS Needs'!$A$4:$F$767,6,0),"")</f>
        <v/>
      </c>
      <c r="I2671" s="1" t="str">
        <f>IFERROR(VLOOKUP(A2671,'WH INV 4-2-2026'!$A$2:$C$2914,3,0),"")</f>
        <v/>
      </c>
      <c r="J2671" s="1" t="e">
        <f>I2671/(C2671/3)</f>
        <v>#VALUE!</v>
      </c>
      <c r="K2671" s="5" t="str">
        <f>IF((I2671&gt;C2671),"X","")</f>
        <v>X</v>
      </c>
      <c r="L2671" s="7">
        <f>(C2671/3)*13</f>
        <v>0.4856603773584906</v>
      </c>
      <c r="M2671" s="7" t="e">
        <f>I2671-L2671</f>
        <v>#VALUE!</v>
      </c>
      <c r="N2671" s="6">
        <f>C2671/$C$2</f>
        <v>4.8351830714995938E-7</v>
      </c>
      <c r="O2671" s="5" t="s">
        <v>27882</v>
      </c>
      <c r="P2671" t="str">
        <f>VLOOKUP(A2671,'External $ Guide'!$A$2:$L$11545,3,0)</f>
        <v>SpecOrder</v>
      </c>
      <c r="Q2671" t="str">
        <f>VLOOKUP(A2671,'External $ Guide'!$A$2:$L$11545,4,0)</f>
        <v>Special order</v>
      </c>
      <c r="R2671" t="str">
        <f>VLOOKUP(A2671,'External $ Guide'!$A$2:$L$11545,5,0)</f>
        <v>Active</v>
      </c>
      <c r="S2671" t="str">
        <f>IFERROR(VLOOKUP(A2671,'Broker &amp; Vendor'!$A$2:$C$11545,3,0),"")</f>
        <v>LONE STAR DISTILLERY LLC dba GARRISON BROTHERS DISTILLERY</v>
      </c>
      <c r="T2671" t="str">
        <f>IFERROR(VLOOKUP(A2671,'Broker &amp; Vendor'!$A$2:$C$11545,2,0),"")</f>
        <v>RNDC</v>
      </c>
    </row>
    <row r="2672" spans="1:20" x14ac:dyDescent="0.25">
      <c r="A2672" t="s">
        <v>4876</v>
      </c>
      <c r="B2672" t="s">
        <v>782</v>
      </c>
      <c r="C2672" s="10">
        <v>0.11207547169811322</v>
      </c>
      <c r="D2672" s="10">
        <v>0.11207547169811322</v>
      </c>
      <c r="E2672" s="1">
        <v>0.33</v>
      </c>
      <c r="F2672" s="3">
        <f>((E2672/53)*6)*3</f>
        <v>0.11207547169811322</v>
      </c>
      <c r="G2672" s="4">
        <f>VLOOKUP(A2672,'R12 Trend'!$A$4:$B$6433,2,0)</f>
        <v>0</v>
      </c>
      <c r="H2672" s="10" t="str">
        <f>IFERROR(VLOOKUP(A2672,'DDS Needs'!$A$4:$F$767,6,0),"")</f>
        <v/>
      </c>
      <c r="I2672" s="1">
        <f>IFERROR(VLOOKUP(A2672,'WH INV 4-2-2026'!$A$2:$C$2914,3,0),"")</f>
        <v>1</v>
      </c>
      <c r="J2672" s="1">
        <f>I2672/(C2672/3)</f>
        <v>26.767676767676765</v>
      </c>
      <c r="K2672" s="5" t="str">
        <f>IF((I2672&gt;C2672),"X","")</f>
        <v>X</v>
      </c>
      <c r="L2672" s="7">
        <f>(C2672/3)*13</f>
        <v>0.4856603773584906</v>
      </c>
      <c r="M2672" s="7">
        <f>I2672-L2672</f>
        <v>0.51433962264150934</v>
      </c>
      <c r="N2672" s="6">
        <f>C2672/$C$2</f>
        <v>4.8351830714995938E-7</v>
      </c>
      <c r="O2672" s="5" t="s">
        <v>27882</v>
      </c>
      <c r="P2672" t="str">
        <f>VLOOKUP(A2672,'External $ Guide'!$A$2:$L$11545,3,0)</f>
        <v>Allocated2</v>
      </c>
      <c r="Q2672" t="str">
        <f>VLOOKUP(A2672,'External $ Guide'!$A$2:$L$11545,4,0)</f>
        <v>Wholesale</v>
      </c>
      <c r="R2672" t="str">
        <f>VLOOKUP(A2672,'External $ Guide'!$A$2:$L$11545,5,0)</f>
        <v>Active</v>
      </c>
      <c r="S2672" t="str">
        <f>IFERROR(VLOOKUP(A2672,'Broker &amp; Vendor'!$A$2:$C$11545,3,0),"")</f>
        <v>TEQUILAS PREMIUM INC.</v>
      </c>
      <c r="T2672" t="str">
        <f>IFERROR(VLOOKUP(A2672,'Broker &amp; Vendor'!$A$2:$C$11545,2,0),"")</f>
        <v>SGWS- TRANSATLANTIC DIVISION</v>
      </c>
    </row>
    <row r="2673" spans="1:20" x14ac:dyDescent="0.25">
      <c r="A2673" t="s">
        <v>5786</v>
      </c>
      <c r="B2673" t="s">
        <v>1692</v>
      </c>
      <c r="C2673" s="10">
        <v>0.1120754716981132</v>
      </c>
      <c r="D2673" s="10">
        <v>0.1120754716981132</v>
      </c>
      <c r="E2673" s="1">
        <v>1</v>
      </c>
      <c r="F2673" s="3">
        <f>((E2673/53)*6)*3</f>
        <v>0.339622641509434</v>
      </c>
      <c r="G2673" s="4">
        <f>VLOOKUP(A2673,'R12 Trend'!$A$4:$B$6433,2,0)</f>
        <v>-0.67</v>
      </c>
      <c r="H2673" s="10" t="str">
        <f>IFERROR(VLOOKUP(A2673,'DDS Needs'!$A$4:$F$767,6,0),"")</f>
        <v/>
      </c>
      <c r="I2673" s="1" t="str">
        <f>IFERROR(VLOOKUP(A2673,'WH INV 4-2-2026'!$A$2:$C$2914,3,0),"")</f>
        <v/>
      </c>
      <c r="J2673" s="1" t="e">
        <f>I2673/(C2673/3)</f>
        <v>#VALUE!</v>
      </c>
      <c r="K2673" s="5" t="str">
        <f>IF((I2673&gt;C2673),"X","")</f>
        <v>X</v>
      </c>
      <c r="L2673" s="7">
        <f>(C2673/3)*13</f>
        <v>0.48566037735849049</v>
      </c>
      <c r="M2673" s="7" t="e">
        <f>I2673-L2673</f>
        <v>#VALUE!</v>
      </c>
      <c r="N2673" s="6">
        <f>C2673/$C$2</f>
        <v>4.8351830714995927E-7</v>
      </c>
      <c r="O2673" s="5" t="s">
        <v>27882</v>
      </c>
      <c r="P2673" t="str">
        <f>VLOOKUP(A2673,'External $ Guide'!$A$2:$L$11545,3,0)</f>
        <v>SpecOrder</v>
      </c>
      <c r="Q2673" t="str">
        <f>VLOOKUP(A2673,'External $ Guide'!$A$2:$L$11545,4,0)</f>
        <v>Wholesale</v>
      </c>
      <c r="R2673" t="str">
        <f>VLOOKUP(A2673,'External $ Guide'!$A$2:$L$11545,5,0)</f>
        <v>Active</v>
      </c>
      <c r="S2673" t="str">
        <f>IFERROR(VLOOKUP(A2673,'Broker &amp; Vendor'!$A$2:$C$11545,3,0),"")</f>
        <v>DIAGEO NORTH AMERICA INC</v>
      </c>
      <c r="T2673" t="str">
        <f>IFERROR(VLOOKUP(A2673,'Broker &amp; Vendor'!$A$2:$C$11545,2,0),"")</f>
        <v>SGWS- COASTAL PACIFIC DIVISION</v>
      </c>
    </row>
    <row r="2674" spans="1:20" x14ac:dyDescent="0.25">
      <c r="A2674" t="s">
        <v>4814</v>
      </c>
      <c r="B2674" t="s">
        <v>720</v>
      </c>
      <c r="C2674" s="10">
        <v>0.11149811320754717</v>
      </c>
      <c r="D2674" s="10">
        <v>0.11149811320754717</v>
      </c>
      <c r="E2674" s="1">
        <v>0.67</v>
      </c>
      <c r="F2674" s="3">
        <f>((E2674/53)*6)*3</f>
        <v>0.22754716981132075</v>
      </c>
      <c r="G2674" s="4">
        <f>VLOOKUP(A2674,'R12 Trend'!$A$4:$B$6433,2,0)</f>
        <v>-0.51</v>
      </c>
      <c r="H2674" s="10" t="str">
        <f>IFERROR(VLOOKUP(A2674,'DDS Needs'!$A$4:$F$767,6,0),"")</f>
        <v/>
      </c>
      <c r="I2674" s="1">
        <f>IFERROR(VLOOKUP(A2674,'WH INV 4-2-2026'!$A$2:$C$2914,3,0),"")</f>
        <v>19</v>
      </c>
      <c r="J2674" s="1">
        <f>I2674/(C2674/3)</f>
        <v>511.21941313838971</v>
      </c>
      <c r="K2674" s="5" t="str">
        <f>IF((I2674&gt;C2674),"X","")</f>
        <v>X</v>
      </c>
      <c r="L2674" s="7">
        <f>(C2674/3)*13</f>
        <v>0.48315849056603771</v>
      </c>
      <c r="M2674" s="7">
        <f>I2674-L2674</f>
        <v>18.516841509433963</v>
      </c>
      <c r="N2674" s="6">
        <f>C2674/$C$2</f>
        <v>4.8102745526464136E-7</v>
      </c>
      <c r="O2674" s="5" t="s">
        <v>27882</v>
      </c>
      <c r="P2674" t="str">
        <f>VLOOKUP(A2674,'External $ Guide'!$A$2:$L$11545,3,0)</f>
        <v>SpecOrder</v>
      </c>
      <c r="Q2674" t="str">
        <f>VLOOKUP(A2674,'External $ Guide'!$A$2:$L$11545,4,0)</f>
        <v>Wholesale</v>
      </c>
      <c r="R2674" t="str">
        <f>VLOOKUP(A2674,'External $ Guide'!$A$2:$L$11545,5,0)</f>
        <v>Active</v>
      </c>
      <c r="S2674" t="str">
        <f>IFERROR(VLOOKUP(A2674,'Broker &amp; Vendor'!$A$2:$C$11545,3,0),"")</f>
        <v>PROXIMO SPIRITS INC.</v>
      </c>
      <c r="T2674" t="str">
        <f>IFERROR(VLOOKUP(A2674,'Broker &amp; Vendor'!$A$2:$C$11545,2,0),"")</f>
        <v>JOHNSON BROTHERS</v>
      </c>
    </row>
    <row r="2675" spans="1:20" x14ac:dyDescent="0.25">
      <c r="A2675" t="s">
        <v>6328</v>
      </c>
      <c r="B2675" t="s">
        <v>2234</v>
      </c>
      <c r="C2675" s="10">
        <v>0.10993584905660379</v>
      </c>
      <c r="D2675" s="10">
        <v>0.10993584905660379</v>
      </c>
      <c r="E2675" s="1">
        <v>0.83</v>
      </c>
      <c r="F2675" s="3">
        <f>((E2675/53)*6)*3</f>
        <v>0.28188679245283021</v>
      </c>
      <c r="G2675" s="4">
        <f>VLOOKUP(A2675,'R12 Trend'!$A$4:$B$6433,2,0)</f>
        <v>-0.61</v>
      </c>
      <c r="H2675" s="10" t="str">
        <f>IFERROR(VLOOKUP(A2675,'DDS Needs'!$A$4:$F$767,6,0),"")</f>
        <v/>
      </c>
      <c r="I2675" s="1" t="str">
        <f>IFERROR(VLOOKUP(A2675,'WH INV 4-2-2026'!$A$2:$C$2914,3,0),"")</f>
        <v/>
      </c>
      <c r="J2675" s="1" t="e">
        <f>I2675/(C2675/3)</f>
        <v>#VALUE!</v>
      </c>
      <c r="K2675" s="5" t="str">
        <f>IF((I2675&gt;C2675),"X","")</f>
        <v>X</v>
      </c>
      <c r="L2675" s="7">
        <f>(C2675/3)*13</f>
        <v>0.47638867924528305</v>
      </c>
      <c r="M2675" s="7" t="e">
        <f>I2675-L2675</f>
        <v>#VALUE!</v>
      </c>
      <c r="N2675" s="6">
        <f>C2675/$C$2</f>
        <v>4.7428750310436927E-7</v>
      </c>
      <c r="O2675" s="5" t="s">
        <v>27882</v>
      </c>
      <c r="P2675" t="str">
        <f>VLOOKUP(A2675,'External $ Guide'!$A$2:$L$11545,3,0)</f>
        <v>NoReplen</v>
      </c>
      <c r="Q2675" t="str">
        <f>VLOOKUP(A2675,'External $ Guide'!$A$2:$L$11545,4,0)</f>
        <v>Retail</v>
      </c>
      <c r="R2675" t="str">
        <f>VLOOKUP(A2675,'External $ Guide'!$A$2:$L$11545,5,0)</f>
        <v>Active</v>
      </c>
      <c r="S2675" t="str">
        <f>IFERROR(VLOOKUP(A2675,'Broker &amp; Vendor'!$A$2:$C$11545,3,0),"")</f>
        <v>MOET HENNESSY USA INC</v>
      </c>
      <c r="T2675" t="str">
        <f>IFERROR(VLOOKUP(A2675,'Broker &amp; Vendor'!$A$2:$C$11545,2,0),"")</f>
        <v>SGWS- COASTAL PACIFIC DIVISION</v>
      </c>
    </row>
    <row r="2676" spans="1:20" x14ac:dyDescent="0.25">
      <c r="A2676" t="s">
        <v>5878</v>
      </c>
      <c r="B2676" t="s">
        <v>1784</v>
      </c>
      <c r="C2676" s="10">
        <v>0.10867924528301887</v>
      </c>
      <c r="D2676" s="10">
        <v>0.10867924528301887</v>
      </c>
      <c r="E2676" s="1">
        <v>1</v>
      </c>
      <c r="F2676" s="3">
        <f>((E2676/53)*6)*3</f>
        <v>0.339622641509434</v>
      </c>
      <c r="G2676" s="4">
        <f>VLOOKUP(A2676,'R12 Trend'!$A$4:$B$6433,2,0)</f>
        <v>-0.68</v>
      </c>
      <c r="H2676" s="10" t="str">
        <f>IFERROR(VLOOKUP(A2676,'DDS Needs'!$A$4:$F$767,6,0),"")</f>
        <v/>
      </c>
      <c r="I2676" s="1" t="str">
        <f>IFERROR(VLOOKUP(A2676,'WH INV 4-2-2026'!$A$2:$C$2914,3,0),"")</f>
        <v/>
      </c>
      <c r="J2676" s="1" t="e">
        <f>I2676/(C2676/3)</f>
        <v>#VALUE!</v>
      </c>
      <c r="K2676" s="5" t="str">
        <f>IF((I2676&gt;C2676),"X","")</f>
        <v>X</v>
      </c>
      <c r="L2676" s="7">
        <f>(C2676/3)*13</f>
        <v>0.47094339622641512</v>
      </c>
      <c r="M2676" s="7" t="e">
        <f>I2676-L2676</f>
        <v>#VALUE!</v>
      </c>
      <c r="N2676" s="6">
        <f>C2676/$C$2</f>
        <v>4.688662372363242E-7</v>
      </c>
      <c r="O2676" s="5" t="s">
        <v>27882</v>
      </c>
      <c r="P2676" t="str">
        <f>VLOOKUP(A2676,'External $ Guide'!$A$2:$L$11545,3,0)</f>
        <v>Barrel</v>
      </c>
      <c r="Q2676" t="str">
        <f>VLOOKUP(A2676,'External $ Guide'!$A$2:$L$11545,4,0)</f>
        <v>Retail</v>
      </c>
      <c r="R2676" t="str">
        <f>VLOOKUP(A2676,'External $ Guide'!$A$2:$L$11545,5,0)</f>
        <v>Active</v>
      </c>
      <c r="S2676" t="str">
        <f>IFERROR(VLOOKUP(A2676,'Broker &amp; Vendor'!$A$2:$C$11545,3,0),"")</f>
        <v>SHAW-ROSS INTER. IMPORTERS LLC</v>
      </c>
      <c r="T2676" t="str">
        <f>IFERROR(VLOOKUP(A2676,'Broker &amp; Vendor'!$A$2:$C$11545,2,0),"")</f>
        <v>SGWS- TRANSATLANTIC DIVISION</v>
      </c>
    </row>
    <row r="2677" spans="1:20" x14ac:dyDescent="0.25">
      <c r="A2677" t="s">
        <v>5886</v>
      </c>
      <c r="B2677" t="s">
        <v>1792</v>
      </c>
      <c r="C2677" s="10">
        <v>0.10535094339622642</v>
      </c>
      <c r="D2677" s="10">
        <v>0.10535094339622642</v>
      </c>
      <c r="E2677" s="1">
        <v>0.33</v>
      </c>
      <c r="F2677" s="3">
        <f>((E2677/53)*6)*3</f>
        <v>0.11207547169811322</v>
      </c>
      <c r="G2677" s="4">
        <f>VLOOKUP(A2677,'R12 Trend'!$A$4:$B$6433,2,0)</f>
        <v>-0.06</v>
      </c>
      <c r="H2677" s="10" t="str">
        <f>IFERROR(VLOOKUP(A2677,'DDS Needs'!$A$4:$F$767,6,0),"")</f>
        <v/>
      </c>
      <c r="I2677" s="1">
        <f>IFERROR(VLOOKUP(A2677,'WH INV 4-2-2026'!$A$2:$C$2914,3,0),"")</f>
        <v>0.5</v>
      </c>
      <c r="J2677" s="1">
        <f>I2677/(C2677/3)</f>
        <v>14.2381259402536</v>
      </c>
      <c r="K2677" s="5" t="str">
        <f>IF((I2677&gt;C2677),"X","")</f>
        <v>X</v>
      </c>
      <c r="L2677" s="7">
        <f>(C2677/3)*13</f>
        <v>0.45652075471698117</v>
      </c>
      <c r="M2677" s="7">
        <f>I2677-L2677</f>
        <v>4.347924528301883E-2</v>
      </c>
      <c r="N2677" s="6">
        <f>C2677/$C$2</f>
        <v>4.5450720872096178E-7</v>
      </c>
      <c r="O2677" s="5" t="s">
        <v>27882</v>
      </c>
      <c r="P2677" t="str">
        <f>VLOOKUP(A2677,'External $ Guide'!$A$2:$L$11545,3,0)</f>
        <v>Replenish</v>
      </c>
      <c r="Q2677" t="str">
        <f>VLOOKUP(A2677,'External $ Guide'!$A$2:$L$11545,4,0)</f>
        <v>Special order</v>
      </c>
      <c r="R2677" t="str">
        <f>VLOOKUP(A2677,'External $ Guide'!$A$2:$L$11545,5,0)</f>
        <v>Active</v>
      </c>
      <c r="S2677" t="str">
        <f>IFERROR(VLOOKUP(A2677,'Broker &amp; Vendor'!$A$2:$C$11545,3,0),"")</f>
        <v>SAZERAC CO INC</v>
      </c>
      <c r="T2677" t="str">
        <f>IFERROR(VLOOKUP(A2677,'Broker &amp; Vendor'!$A$2:$C$11545,2,0),"")</f>
        <v>SGWS- CHAMPION DIVISION</v>
      </c>
    </row>
    <row r="2678" spans="1:20" x14ac:dyDescent="0.25">
      <c r="A2678" t="s">
        <v>8154</v>
      </c>
      <c r="B2678" t="s">
        <v>4060</v>
      </c>
      <c r="C2678" s="10">
        <v>0.10528301886792456</v>
      </c>
      <c r="D2678" s="10">
        <v>0.10528301886792456</v>
      </c>
      <c r="E2678" s="1">
        <v>1</v>
      </c>
      <c r="F2678" s="3">
        <f>((E2678/53)*6)*3</f>
        <v>0.339622641509434</v>
      </c>
      <c r="G2678" s="4">
        <f>VLOOKUP(A2678,'R12 Trend'!$A$4:$B$6433,2,0)</f>
        <v>-0.69</v>
      </c>
      <c r="H2678" s="10" t="str">
        <f>IFERROR(VLOOKUP(A2678,'DDS Needs'!$A$4:$F$767,6,0),"")</f>
        <v/>
      </c>
      <c r="I2678" s="1" t="str">
        <f>IFERROR(VLOOKUP(A2678,'WH INV 4-2-2026'!$A$2:$C$2914,3,0),"")</f>
        <v/>
      </c>
      <c r="J2678" s="1" t="e">
        <f>I2678/(C2678/3)</f>
        <v>#VALUE!</v>
      </c>
      <c r="K2678" s="5" t="str">
        <f>IF((I2678&gt;C2678),"X","")</f>
        <v>X</v>
      </c>
      <c r="L2678" s="7">
        <f>(C2678/3)*13</f>
        <v>0.4562264150943397</v>
      </c>
      <c r="M2678" s="7" t="e">
        <f>I2678-L2678</f>
        <v>#VALUE!</v>
      </c>
      <c r="N2678" s="6">
        <f>C2678/$C$2</f>
        <v>4.5421416732268918E-7</v>
      </c>
      <c r="O2678" s="5" t="s">
        <v>27882</v>
      </c>
      <c r="P2678" t="str">
        <f>VLOOKUP(A2678,'External $ Guide'!$A$2:$L$11545,3,0)</f>
        <v>Allocated2</v>
      </c>
      <c r="Q2678" t="str">
        <f>VLOOKUP(A2678,'External $ Guide'!$A$2:$L$11545,4,0)</f>
        <v>Retail</v>
      </c>
      <c r="R2678" t="str">
        <f>VLOOKUP(A2678,'External $ Guide'!$A$2:$L$11545,5,0)</f>
        <v>Active</v>
      </c>
      <c r="S2678" t="str">
        <f>IFERROR(VLOOKUP(A2678,'Broker &amp; Vendor'!$A$2:$C$11545,3,0),"")</f>
        <v>BROWN FOREMAN CORP</v>
      </c>
      <c r="T2678" t="str">
        <f>IFERROR(VLOOKUP(A2678,'Broker &amp; Vendor'!$A$2:$C$11545,2,0),"")</f>
        <v>UNITED</v>
      </c>
    </row>
    <row r="2679" spans="1:20" x14ac:dyDescent="0.25">
      <c r="A2679" t="s">
        <v>6401</v>
      </c>
      <c r="B2679" t="s">
        <v>2307</v>
      </c>
      <c r="C2679" s="10">
        <v>0.10310943396226416</v>
      </c>
      <c r="D2679" s="10">
        <v>0.10310943396226416</v>
      </c>
      <c r="E2679" s="1">
        <v>0.33</v>
      </c>
      <c r="F2679" s="3">
        <f>((E2679/53)*6)*3</f>
        <v>0.11207547169811322</v>
      </c>
      <c r="G2679" s="4">
        <f>VLOOKUP(A2679,'R12 Trend'!$A$4:$B$6433,2,0)</f>
        <v>-0.08</v>
      </c>
      <c r="H2679" s="10" t="str">
        <f>IFERROR(VLOOKUP(A2679,'DDS Needs'!$A$4:$F$767,6,0),"")</f>
        <v/>
      </c>
      <c r="I2679" s="1" t="str">
        <f>IFERROR(VLOOKUP(A2679,'WH INV 4-2-2026'!$A$2:$C$2914,3,0),"")</f>
        <v/>
      </c>
      <c r="J2679" s="1" t="e">
        <f>I2679/(C2679/3)</f>
        <v>#VALUE!</v>
      </c>
      <c r="K2679" s="5" t="str">
        <f>IF((I2679&gt;C2679),"X","")</f>
        <v>X</v>
      </c>
      <c r="L2679" s="7">
        <f>(C2679/3)*13</f>
        <v>0.44680754716981136</v>
      </c>
      <c r="M2679" s="7" t="e">
        <f>I2679-L2679</f>
        <v>#VALUE!</v>
      </c>
      <c r="N2679" s="6">
        <f>C2679/$C$2</f>
        <v>4.4483684257796259E-7</v>
      </c>
      <c r="O2679" s="5" t="s">
        <v>27882</v>
      </c>
      <c r="P2679" t="str">
        <f>VLOOKUP(A2679,'External $ Guide'!$A$2:$L$11545,3,0)</f>
        <v>Replenish</v>
      </c>
      <c r="Q2679" t="str">
        <f>VLOOKUP(A2679,'External $ Guide'!$A$2:$L$11545,4,0)</f>
        <v>Retail</v>
      </c>
      <c r="R2679" t="str">
        <f>VLOOKUP(A2679,'External $ Guide'!$A$2:$L$11545,5,0)</f>
        <v>Active</v>
      </c>
      <c r="S2679" t="s">
        <v>27956</v>
      </c>
      <c r="T2679" t="str">
        <f>IFERROR(VLOOKUP(A2679,'Broker &amp; Vendor'!$A$2:$C$11545,2,0),"")</f>
        <v>SGWS- CHAMPION DIVISION</v>
      </c>
    </row>
    <row r="2680" spans="1:20" x14ac:dyDescent="0.25">
      <c r="A2680" t="s">
        <v>4965</v>
      </c>
      <c r="B2680" t="s">
        <v>871</v>
      </c>
      <c r="C2680" s="10">
        <v>0.10188679245283021</v>
      </c>
      <c r="D2680" s="10">
        <v>0.10188679245283021</v>
      </c>
      <c r="E2680" s="1">
        <v>1</v>
      </c>
      <c r="F2680" s="3">
        <f>((E2680/53)*6)*3</f>
        <v>0.339622641509434</v>
      </c>
      <c r="G2680" s="4">
        <f>VLOOKUP(A2680,'R12 Trend'!$A$4:$B$6433,2,0)</f>
        <v>-0.7</v>
      </c>
      <c r="H2680" s="10" t="str">
        <f>IFERROR(VLOOKUP(A2680,'DDS Needs'!$A$4:$F$767,6,0),"")</f>
        <v/>
      </c>
      <c r="I2680" s="1">
        <f>IFERROR(VLOOKUP(A2680,'WH INV 4-2-2026'!$A$2:$C$2914,3,0),"")</f>
        <v>4</v>
      </c>
      <c r="J2680" s="1">
        <f>I2680/(C2680/3)</f>
        <v>117.77777777777776</v>
      </c>
      <c r="K2680" s="5" t="str">
        <f>IF((I2680&gt;C2680),"X","")</f>
        <v>X</v>
      </c>
      <c r="L2680" s="7">
        <f>(C2680/3)*13</f>
        <v>0.44150943396226422</v>
      </c>
      <c r="M2680" s="7">
        <f>I2680-L2680</f>
        <v>3.5584905660377357</v>
      </c>
      <c r="N2680" s="6">
        <f>C2680/$C$2</f>
        <v>4.39562097409054E-7</v>
      </c>
      <c r="O2680" s="5" t="s">
        <v>27882</v>
      </c>
      <c r="P2680" t="str">
        <f>VLOOKUP(A2680,'External $ Guide'!$A$2:$L$11545,3,0)</f>
        <v>Replenish</v>
      </c>
      <c r="Q2680" t="str">
        <f>VLOOKUP(A2680,'External $ Guide'!$A$2:$L$11545,4,0)</f>
        <v>Retail</v>
      </c>
      <c r="R2680" t="str">
        <f>VLOOKUP(A2680,'External $ Guide'!$A$2:$L$11545,5,0)</f>
        <v>Active</v>
      </c>
      <c r="S2680" t="str">
        <f>IFERROR(VLOOKUP(A2680,'Broker &amp; Vendor'!$A$2:$C$11545,3,0),"")</f>
        <v>BLACK PATCH DISTILLING CO. LLC</v>
      </c>
      <c r="T2680" t="str">
        <f>IFERROR(VLOOKUP(A2680,'Broker &amp; Vendor'!$A$2:$C$11545,2,0),"")</f>
        <v>LUKE LEA BEVERAGES</v>
      </c>
    </row>
    <row r="2681" spans="1:20" x14ac:dyDescent="0.25">
      <c r="A2681" t="s">
        <v>8144</v>
      </c>
      <c r="B2681" t="s">
        <v>4050</v>
      </c>
      <c r="C2681" s="10">
        <v>9.9339622641509417E-2</v>
      </c>
      <c r="D2681" s="10">
        <v>9.9339622641509417E-2</v>
      </c>
      <c r="E2681" s="1">
        <v>1.17</v>
      </c>
      <c r="F2681" s="3">
        <f>((E2681/53)*6)*3</f>
        <v>0.39735849056603767</v>
      </c>
      <c r="G2681" s="4">
        <f>VLOOKUP(A2681,'R12 Trend'!$A$4:$B$6433,2,0)</f>
        <v>-0.75</v>
      </c>
      <c r="H2681" s="10" t="str">
        <f>IFERROR(VLOOKUP(A2681,'DDS Needs'!$A$4:$F$767,6,0),"")</f>
        <v/>
      </c>
      <c r="I2681" s="1" t="str">
        <f>IFERROR(VLOOKUP(A2681,'WH INV 4-2-2026'!$A$2:$C$2914,3,0),"")</f>
        <v/>
      </c>
      <c r="J2681" s="1" t="e">
        <f>I2681/(C2681/3)</f>
        <v>#VALUE!</v>
      </c>
      <c r="K2681" s="5" t="str">
        <f>IF((I2681&gt;C2681),"X","")</f>
        <v>X</v>
      </c>
      <c r="L2681" s="7">
        <f>(C2681/3)*13</f>
        <v>0.43047169811320751</v>
      </c>
      <c r="M2681" s="7" t="e">
        <f>I2681-L2681</f>
        <v>#VALUE!</v>
      </c>
      <c r="N2681" s="6">
        <f>C2681/$C$2</f>
        <v>4.2857304497382749E-7</v>
      </c>
      <c r="O2681" s="5" t="s">
        <v>27882</v>
      </c>
      <c r="P2681" t="str">
        <f>VLOOKUP(A2681,'External $ Guide'!$A$2:$L$11545,3,0)</f>
        <v>Allocated1</v>
      </c>
      <c r="Q2681" t="str">
        <f>VLOOKUP(A2681,'External $ Guide'!$A$2:$L$11545,4,0)</f>
        <v>Retail</v>
      </c>
      <c r="R2681" t="str">
        <f>VLOOKUP(A2681,'External $ Guide'!$A$2:$L$11545,5,0)</f>
        <v>Active</v>
      </c>
      <c r="S2681" t="str">
        <f>IFERROR(VLOOKUP(A2681,'Broker &amp; Vendor'!$A$2:$C$11545,3,0),"")</f>
        <v>BROWN FOREMAN CORP</v>
      </c>
      <c r="T2681" t="str">
        <f>IFERROR(VLOOKUP(A2681,'Broker &amp; Vendor'!$A$2:$C$11545,2,0),"")</f>
        <v>UNITED</v>
      </c>
    </row>
    <row r="2682" spans="1:20" x14ac:dyDescent="0.25">
      <c r="A2682" t="s">
        <v>5921</v>
      </c>
      <c r="B2682" t="s">
        <v>1827</v>
      </c>
      <c r="C2682" s="10">
        <v>9.8626415094339628E-2</v>
      </c>
      <c r="D2682" s="10">
        <v>9.8626415094339628E-2</v>
      </c>
      <c r="E2682" s="1">
        <v>0.33</v>
      </c>
      <c r="F2682" s="3">
        <f>((E2682/53)*6)*3</f>
        <v>0.11207547169811322</v>
      </c>
      <c r="G2682" s="4">
        <f>VLOOKUP(A2682,'R12 Trend'!$A$4:$B$6433,2,0)</f>
        <v>-0.12</v>
      </c>
      <c r="H2682" s="10" t="str">
        <f>IFERROR(VLOOKUP(A2682,'DDS Needs'!$A$4:$F$767,6,0),"")</f>
        <v/>
      </c>
      <c r="I2682" s="1" t="str">
        <f>IFERROR(VLOOKUP(A2682,'WH INV 4-2-2026'!$A$2:$C$2914,3,0),"")</f>
        <v/>
      </c>
      <c r="J2682" s="1" t="e">
        <f>I2682/(C2682/3)</f>
        <v>#VALUE!</v>
      </c>
      <c r="K2682" s="5" t="str">
        <f>IF((I2682&gt;C2682),"X","")</f>
        <v>X</v>
      </c>
      <c r="L2682" s="7">
        <f>(C2682/3)*13</f>
        <v>0.42738113207547174</v>
      </c>
      <c r="M2682" s="7" t="e">
        <f>I2682-L2682</f>
        <v>#VALUE!</v>
      </c>
      <c r="N2682" s="6">
        <f>C2682/$C$2</f>
        <v>4.2549611029196423E-7</v>
      </c>
      <c r="O2682" s="5" t="s">
        <v>27882</v>
      </c>
      <c r="P2682" t="str">
        <f>VLOOKUP(A2682,'External $ Guide'!$A$2:$L$11545,3,0)</f>
        <v>Allocated1</v>
      </c>
      <c r="Q2682" t="str">
        <f>VLOOKUP(A2682,'External $ Guide'!$A$2:$L$11545,4,0)</f>
        <v>Special order</v>
      </c>
      <c r="R2682" t="str">
        <f>VLOOKUP(A2682,'External $ Guide'!$A$2:$L$11545,5,0)</f>
        <v>Active</v>
      </c>
      <c r="S2682" t="str">
        <f>IFERROR(VLOOKUP(A2682,'Broker &amp; Vendor'!$A$2:$C$11545,3,0),"")</f>
        <v>HEAVEN HILL SALES CO DBA HEAVEN HILL BRANDS</v>
      </c>
      <c r="T2682" t="str">
        <f>IFERROR(VLOOKUP(A2682,'Broker &amp; Vendor'!$A$2:$C$11545,2,0),"")</f>
        <v>SGWS- TRANSATLANTIC DIVISION</v>
      </c>
    </row>
    <row r="2683" spans="1:20" x14ac:dyDescent="0.25">
      <c r="A2683" t="s">
        <v>5883</v>
      </c>
      <c r="B2683" t="s">
        <v>1789</v>
      </c>
      <c r="C2683" s="10">
        <v>9.7267924528301838E-2</v>
      </c>
      <c r="D2683" s="10">
        <v>9.7267924528301838E-2</v>
      </c>
      <c r="E2683" s="1">
        <v>3.58</v>
      </c>
      <c r="F2683" s="3">
        <f>((E2683/53)*6)*3</f>
        <v>1.2158490566037736</v>
      </c>
      <c r="G2683" s="4">
        <f>VLOOKUP(A2683,'R12 Trend'!$A$4:$B$6433,2,0)</f>
        <v>-0.92</v>
      </c>
      <c r="H2683" s="10" t="str">
        <f>IFERROR(VLOOKUP(A2683,'DDS Needs'!$A$4:$F$767,6,0),"")</f>
        <v/>
      </c>
      <c r="I2683" s="1" t="str">
        <f>IFERROR(VLOOKUP(A2683,'WH INV 4-2-2026'!$A$2:$C$2914,3,0),"")</f>
        <v/>
      </c>
      <c r="J2683" s="1" t="e">
        <f>I2683/(C2683/3)</f>
        <v>#VALUE!</v>
      </c>
      <c r="K2683" s="5" t="str">
        <f>IF((I2683&gt;C2683),"X","")</f>
        <v>X</v>
      </c>
      <c r="L2683" s="7">
        <f>(C2683/3)*13</f>
        <v>0.42149433962264132</v>
      </c>
      <c r="M2683" s="7" t="e">
        <f>I2683-L2683</f>
        <v>#VALUE!</v>
      </c>
      <c r="N2683" s="6">
        <f>C2683/$C$2</f>
        <v>4.1963528232650992E-7</v>
      </c>
      <c r="O2683" s="5" t="s">
        <v>27882</v>
      </c>
      <c r="P2683" t="str">
        <f>VLOOKUP(A2683,'External $ Guide'!$A$2:$L$11545,3,0)</f>
        <v>Allocated1</v>
      </c>
      <c r="Q2683" t="str">
        <f>VLOOKUP(A2683,'External $ Guide'!$A$2:$L$11545,4,0)</f>
        <v>Retail</v>
      </c>
      <c r="R2683" t="str">
        <f>VLOOKUP(A2683,'External $ Guide'!$A$2:$L$11545,5,0)</f>
        <v>Active</v>
      </c>
      <c r="S2683" t="str">
        <f>IFERROR(VLOOKUP(A2683,'Broker &amp; Vendor'!$A$2:$C$11545,3,0),"")</f>
        <v>DIAGEO NORTH AMERICA INC</v>
      </c>
      <c r="T2683" t="str">
        <f>IFERROR(VLOOKUP(A2683,'Broker &amp; Vendor'!$A$2:$C$11545,2,0),"")</f>
        <v>SGWS- COASTAL PACIFIC DIVISION</v>
      </c>
    </row>
    <row r="2684" spans="1:20" x14ac:dyDescent="0.25">
      <c r="A2684" t="s">
        <v>4830</v>
      </c>
      <c r="B2684" t="s">
        <v>736</v>
      </c>
      <c r="C2684" s="10">
        <v>9.4143396226415099E-2</v>
      </c>
      <c r="D2684" s="10">
        <v>9.4143396226415099E-2</v>
      </c>
      <c r="E2684" s="1">
        <v>0.33</v>
      </c>
      <c r="F2684" s="3">
        <f>((E2684/53)*6)*3</f>
        <v>0.11207547169811322</v>
      </c>
      <c r="G2684" s="4">
        <f>VLOOKUP(A2684,'R12 Trend'!$A$4:$B$6433,2,0)</f>
        <v>-0.16</v>
      </c>
      <c r="H2684" s="10" t="str">
        <f>IFERROR(VLOOKUP(A2684,'DDS Needs'!$A$4:$F$767,6,0),"")</f>
        <v/>
      </c>
      <c r="I2684" s="1" t="str">
        <f>IFERROR(VLOOKUP(A2684,'WH INV 4-2-2026'!$A$2:$C$2914,3,0),"")</f>
        <v/>
      </c>
      <c r="J2684" s="1" t="e">
        <f>I2684/(C2684/3)</f>
        <v>#VALUE!</v>
      </c>
      <c r="K2684" s="5" t="str">
        <f>IF((I2684&gt;C2684),"X","")</f>
        <v>X</v>
      </c>
      <c r="L2684" s="7">
        <f>(C2684/3)*13</f>
        <v>0.40795471698113206</v>
      </c>
      <c r="M2684" s="7" t="e">
        <f>I2684-L2684</f>
        <v>#VALUE!</v>
      </c>
      <c r="N2684" s="6">
        <f>C2684/$C$2</f>
        <v>4.0615537800596586E-7</v>
      </c>
      <c r="O2684" s="5" t="s">
        <v>27882</v>
      </c>
      <c r="P2684" t="str">
        <f>VLOOKUP(A2684,'External $ Guide'!$A$2:$L$11545,3,0)</f>
        <v>Allocated1</v>
      </c>
      <c r="Q2684" t="str">
        <f>VLOOKUP(A2684,'External $ Guide'!$A$2:$L$11545,4,0)</f>
        <v>Wholesale</v>
      </c>
      <c r="R2684" t="str">
        <f>VLOOKUP(A2684,'External $ Guide'!$A$2:$L$11545,5,0)</f>
        <v>Active</v>
      </c>
      <c r="S2684" t="str">
        <f>IFERROR(VLOOKUP(A2684,'Broker &amp; Vendor'!$A$2:$C$11545,3,0),"")</f>
        <v>SAZERAC CO INC</v>
      </c>
      <c r="T2684" t="str">
        <f>IFERROR(VLOOKUP(A2684,'Broker &amp; Vendor'!$A$2:$C$11545,2,0),"")</f>
        <v>UNITED</v>
      </c>
    </row>
    <row r="2685" spans="1:20" x14ac:dyDescent="0.25">
      <c r="A2685" t="s">
        <v>5877</v>
      </c>
      <c r="B2685" t="s">
        <v>1783</v>
      </c>
      <c r="C2685" s="10">
        <v>9.2581132075471695E-2</v>
      </c>
      <c r="D2685" s="10">
        <v>9.2581132075471695E-2</v>
      </c>
      <c r="E2685" s="1">
        <v>0.57999999999999996</v>
      </c>
      <c r="F2685" s="3">
        <f>((E2685/53)*6)*3</f>
        <v>0.19698113207547169</v>
      </c>
      <c r="G2685" s="4">
        <f>VLOOKUP(A2685,'R12 Trend'!$A$4:$B$6433,2,0)</f>
        <v>-0.53</v>
      </c>
      <c r="H2685" s="10" t="str">
        <f>IFERROR(VLOOKUP(A2685,'DDS Needs'!$A$4:$F$767,6,0),"")</f>
        <v/>
      </c>
      <c r="I2685" s="1" t="str">
        <f>IFERROR(VLOOKUP(A2685,'WH INV 4-2-2026'!$A$2:$C$2914,3,0),"")</f>
        <v/>
      </c>
      <c r="J2685" s="1" t="e">
        <f>I2685/(C2685/3)</f>
        <v>#VALUE!</v>
      </c>
      <c r="K2685" s="5" t="str">
        <f>IF((I2685&gt;C2685),"X","")</f>
        <v>X</v>
      </c>
      <c r="L2685" s="7">
        <f>(C2685/3)*13</f>
        <v>0.40118490566037734</v>
      </c>
      <c r="M2685" s="7" t="e">
        <f>I2685-L2685</f>
        <v>#VALUE!</v>
      </c>
      <c r="N2685" s="6">
        <f>C2685/$C$2</f>
        <v>3.9941542584569367E-7</v>
      </c>
      <c r="O2685" s="5" t="s">
        <v>27882</v>
      </c>
      <c r="P2685" t="str">
        <f>VLOOKUP(A2685,'External $ Guide'!$A$2:$L$11545,3,0)</f>
        <v>Barrel</v>
      </c>
      <c r="Q2685" t="str">
        <f>VLOOKUP(A2685,'External $ Guide'!$A$2:$L$11545,4,0)</f>
        <v>Retail</v>
      </c>
      <c r="R2685" t="str">
        <f>VLOOKUP(A2685,'External $ Guide'!$A$2:$L$11545,5,0)</f>
        <v>Active</v>
      </c>
      <c r="S2685" t="str">
        <f>IFERROR(VLOOKUP(A2685,'Broker &amp; Vendor'!$A$2:$C$11545,3,0),"")</f>
        <v>SHAW-ROSS INTER. IMPORTERS LLC</v>
      </c>
      <c r="T2685" t="str">
        <f>IFERROR(VLOOKUP(A2685,'Broker &amp; Vendor'!$A$2:$C$11545,2,0),"")</f>
        <v>SGWS- TRANSATLANTIC DIVISION</v>
      </c>
    </row>
    <row r="2686" spans="1:20" x14ac:dyDescent="0.25">
      <c r="A2686" t="s">
        <v>4769</v>
      </c>
      <c r="B2686" t="s">
        <v>675</v>
      </c>
      <c r="C2686" s="10">
        <v>9.2547169811320773E-2</v>
      </c>
      <c r="D2686" s="10">
        <v>9.2547169811320773E-2</v>
      </c>
      <c r="E2686" s="1">
        <v>0.25</v>
      </c>
      <c r="F2686" s="3">
        <f>((E2686/53)*6)*3</f>
        <v>8.4905660377358499E-2</v>
      </c>
      <c r="G2686" s="4">
        <f>VLOOKUP(A2686,'R12 Trend'!$A$4:$B$6433,2,0)</f>
        <v>0.09</v>
      </c>
      <c r="H2686" s="10" t="str">
        <f>IFERROR(VLOOKUP(A2686,'DDS Needs'!$A$4:$F$767,6,0),"")</f>
        <v/>
      </c>
      <c r="I2686" s="1" t="str">
        <f>IFERROR(VLOOKUP(A2686,'WH INV 4-2-2026'!$A$2:$C$2914,3,0),"")</f>
        <v/>
      </c>
      <c r="J2686" s="1" t="e">
        <f>I2686/(C2686/3)</f>
        <v>#VALUE!</v>
      </c>
      <c r="K2686" s="5" t="str">
        <f>IF((I2686&gt;C2686),"X","")</f>
        <v>X</v>
      </c>
      <c r="L2686" s="7">
        <f>(C2686/3)*13</f>
        <v>0.40103773584905666</v>
      </c>
      <c r="M2686" s="7" t="e">
        <f>I2686-L2686</f>
        <v>#VALUE!</v>
      </c>
      <c r="N2686" s="6">
        <f>C2686/$C$2</f>
        <v>3.992689051465574E-7</v>
      </c>
      <c r="O2686" s="5" t="s">
        <v>27882</v>
      </c>
      <c r="P2686" t="str">
        <f>VLOOKUP(A2686,'External $ Guide'!$A$2:$L$11545,3,0)</f>
        <v>NoReplen</v>
      </c>
      <c r="Q2686" t="str">
        <f>VLOOKUP(A2686,'External $ Guide'!$A$2:$L$11545,4,0)</f>
        <v>Special order</v>
      </c>
      <c r="R2686" t="str">
        <f>VLOOKUP(A2686,'External $ Guide'!$A$2:$L$11545,5,0)</f>
        <v>Active</v>
      </c>
      <c r="S2686" t="str">
        <f>IFERROR(VLOOKUP(A2686,'Broker &amp; Vendor'!$A$2:$C$11545,3,0),"")</f>
        <v>HEAVENLY VIEW GOURMET HONEY AND FINE MEADS LLC</v>
      </c>
      <c r="T2686" t="str">
        <f>IFERROR(VLOOKUP(A2686,'Broker &amp; Vendor'!$A$2:$C$11545,2,0),"")</f>
        <v>OTHER</v>
      </c>
    </row>
    <row r="2687" spans="1:20" x14ac:dyDescent="0.25">
      <c r="A2687" t="s">
        <v>7166</v>
      </c>
      <c r="B2687" t="s">
        <v>3072</v>
      </c>
      <c r="C2687" s="10">
        <v>9.129056603773586E-2</v>
      </c>
      <c r="D2687" s="10">
        <v>9.129056603773586E-2</v>
      </c>
      <c r="E2687" s="1">
        <v>1.68</v>
      </c>
      <c r="F2687" s="3">
        <f>((E2687/53)*6)*3</f>
        <v>0.57056603773584902</v>
      </c>
      <c r="G2687" s="4">
        <f>VLOOKUP(A2687,'R12 Trend'!$A$4:$B$6433,2,0)</f>
        <v>-0.84</v>
      </c>
      <c r="H2687" s="10" t="str">
        <f>IFERROR(VLOOKUP(A2687,'DDS Needs'!$A$4:$F$767,6,0),"")</f>
        <v/>
      </c>
      <c r="I2687" s="1" t="str">
        <f>IFERROR(VLOOKUP(A2687,'WH INV 4-2-2026'!$A$2:$C$2914,3,0),"")</f>
        <v/>
      </c>
      <c r="J2687" s="1" t="e">
        <f>I2687/(C2687/3)</f>
        <v>#VALUE!</v>
      </c>
      <c r="K2687" s="5" t="str">
        <f>IF((I2687&gt;C2687),"X","")</f>
        <v>X</v>
      </c>
      <c r="L2687" s="7">
        <f>(C2687/3)*13</f>
        <v>0.39559245283018873</v>
      </c>
      <c r="M2687" s="7" t="e">
        <f>I2687-L2687</f>
        <v>#VALUE!</v>
      </c>
      <c r="N2687" s="6">
        <f>C2687/$C$2</f>
        <v>3.9384763927851238E-7</v>
      </c>
      <c r="O2687" s="5" t="s">
        <v>27882</v>
      </c>
      <c r="P2687" t="str">
        <f>VLOOKUP(A2687,'External $ Guide'!$A$2:$L$11545,3,0)</f>
        <v>Replenish</v>
      </c>
      <c r="Q2687" t="str">
        <f>VLOOKUP(A2687,'External $ Guide'!$A$2:$L$11545,4,0)</f>
        <v>Retail</v>
      </c>
      <c r="R2687" t="str">
        <f>VLOOKUP(A2687,'External $ Guide'!$A$2:$L$11545,5,0)</f>
        <v>Active</v>
      </c>
      <c r="S2687" t="str">
        <f>IFERROR(VLOOKUP(A2687,'Broker &amp; Vendor'!$A$2:$C$11545,3,0),"")</f>
        <v>DV SPIRITS LLC</v>
      </c>
      <c r="T2687" t="str">
        <f>IFERROR(VLOOKUP(A2687,'Broker &amp; Vendor'!$A$2:$C$11545,2,0),"")</f>
        <v>RNDC</v>
      </c>
    </row>
    <row r="2688" spans="1:20" x14ac:dyDescent="0.25">
      <c r="A2688" t="s">
        <v>6195</v>
      </c>
      <c r="B2688" t="s">
        <v>2101</v>
      </c>
      <c r="C2688" s="10">
        <v>8.7384905660377377E-2</v>
      </c>
      <c r="D2688" s="10">
        <v>8.7384905660377377E-2</v>
      </c>
      <c r="E2688" s="1">
        <v>0.83</v>
      </c>
      <c r="F2688" s="3">
        <f>((E2688/53)*6)*3</f>
        <v>0.28188679245283021</v>
      </c>
      <c r="G2688" s="4">
        <f>VLOOKUP(A2688,'R12 Trend'!$A$4:$B$6433,2,0)</f>
        <v>-0.69</v>
      </c>
      <c r="H2688" s="10" t="str">
        <f>IFERROR(VLOOKUP(A2688,'DDS Needs'!$A$4:$F$767,6,0),"")</f>
        <v/>
      </c>
      <c r="I2688" s="1" t="str">
        <f>IFERROR(VLOOKUP(A2688,'WH INV 4-2-2026'!$A$2:$C$2914,3,0),"")</f>
        <v/>
      </c>
      <c r="J2688" s="1" t="e">
        <f>I2688/(C2688/3)</f>
        <v>#VALUE!</v>
      </c>
      <c r="K2688" s="5" t="str">
        <f>IF((I2688&gt;C2688),"X","")</f>
        <v>X</v>
      </c>
      <c r="L2688" s="7">
        <f>(C2688/3)*13</f>
        <v>0.37866792452830195</v>
      </c>
      <c r="M2688" s="7" t="e">
        <f>I2688-L2688</f>
        <v>#VALUE!</v>
      </c>
      <c r="N2688" s="6">
        <f>C2688/$C$2</f>
        <v>3.7699775887783199E-7</v>
      </c>
      <c r="O2688" s="5" t="s">
        <v>27882</v>
      </c>
      <c r="P2688" t="str">
        <f>VLOOKUP(A2688,'External $ Guide'!$A$2:$L$11545,3,0)</f>
        <v>NoReplen</v>
      </c>
      <c r="Q2688" t="str">
        <f>VLOOKUP(A2688,'External $ Guide'!$A$2:$L$11545,4,0)</f>
        <v>Retail</v>
      </c>
      <c r="R2688" t="str">
        <f>VLOOKUP(A2688,'External $ Guide'!$A$2:$L$11545,5,0)</f>
        <v>Active</v>
      </c>
      <c r="S2688" t="str">
        <f>IFERROR(VLOOKUP(A2688,'Broker &amp; Vendor'!$A$2:$C$11545,3,0),"")</f>
        <v>MOET HENNESSY USA INC</v>
      </c>
      <c r="T2688" t="str">
        <f>IFERROR(VLOOKUP(A2688,'Broker &amp; Vendor'!$A$2:$C$11545,2,0),"")</f>
        <v>SGWS- COASTAL PACIFIC DIVISION</v>
      </c>
    </row>
    <row r="2689" spans="1:20" x14ac:dyDescent="0.25">
      <c r="A2689" t="s">
        <v>5909</v>
      </c>
      <c r="B2689" t="s">
        <v>1815</v>
      </c>
      <c r="C2689" s="10">
        <v>8.1747169811320769E-2</v>
      </c>
      <c r="D2689" s="10">
        <v>8.1747169811320769E-2</v>
      </c>
      <c r="E2689" s="1">
        <v>0.83</v>
      </c>
      <c r="F2689" s="3">
        <f>((E2689/53)*6)*3</f>
        <v>0.28188679245283021</v>
      </c>
      <c r="G2689" s="4">
        <f>VLOOKUP(A2689,'R12 Trend'!$A$4:$B$6433,2,0)</f>
        <v>-0.71</v>
      </c>
      <c r="H2689" s="10" t="str">
        <f>IFERROR(VLOOKUP(A2689,'DDS Needs'!$A$4:$F$767,6,0),"")</f>
        <v/>
      </c>
      <c r="I2689" s="1" t="str">
        <f>IFERROR(VLOOKUP(A2689,'WH INV 4-2-2026'!$A$2:$C$2914,3,0),"")</f>
        <v/>
      </c>
      <c r="J2689" s="1" t="e">
        <f>I2689/(C2689/3)</f>
        <v>#VALUE!</v>
      </c>
      <c r="K2689" s="5" t="str">
        <f>IF((I2689&gt;C2689),"X","")</f>
        <v>X</v>
      </c>
      <c r="L2689" s="7">
        <f>(C2689/3)*13</f>
        <v>0.35423773584905666</v>
      </c>
      <c r="M2689" s="7" t="e">
        <f>I2689-L2689</f>
        <v>#VALUE!</v>
      </c>
      <c r="N2689" s="6">
        <f>C2689/$C$2</f>
        <v>3.5267532282119768E-7</v>
      </c>
      <c r="O2689" s="5" t="s">
        <v>27882</v>
      </c>
      <c r="P2689" t="str">
        <f>VLOOKUP(A2689,'External $ Guide'!$A$2:$L$11545,3,0)</f>
        <v>Allocated1</v>
      </c>
      <c r="Q2689" t="str">
        <f>VLOOKUP(A2689,'External $ Guide'!$A$2:$L$11545,4,0)</f>
        <v>Special order</v>
      </c>
      <c r="R2689" t="str">
        <f>VLOOKUP(A2689,'External $ Guide'!$A$2:$L$11545,5,0)</f>
        <v>Active</v>
      </c>
      <c r="S2689" t="str">
        <f>IFERROR(VLOOKUP(A2689,'Broker &amp; Vendor'!$A$2:$C$11545,3,0),"")</f>
        <v>LUXCO INC</v>
      </c>
      <c r="T2689" t="str">
        <f>IFERROR(VLOOKUP(A2689,'Broker &amp; Vendor'!$A$2:$C$11545,2,0),"")</f>
        <v>RNDC</v>
      </c>
    </row>
    <row r="2690" spans="1:20" x14ac:dyDescent="0.25">
      <c r="A2690" t="s">
        <v>8153</v>
      </c>
      <c r="B2690" t="s">
        <v>4059</v>
      </c>
      <c r="C2690" s="10">
        <v>7.947169811320752E-2</v>
      </c>
      <c r="D2690" s="10">
        <v>7.947169811320752E-2</v>
      </c>
      <c r="E2690" s="1">
        <v>1.17</v>
      </c>
      <c r="F2690" s="3">
        <f>((E2690/53)*6)*3</f>
        <v>0.39735849056603767</v>
      </c>
      <c r="G2690" s="4">
        <f>VLOOKUP(A2690,'R12 Trend'!$A$4:$B$6433,2,0)</f>
        <v>-0.8</v>
      </c>
      <c r="H2690" s="10" t="str">
        <f>IFERROR(VLOOKUP(A2690,'DDS Needs'!$A$4:$F$767,6,0),"")</f>
        <v/>
      </c>
      <c r="I2690" s="1" t="str">
        <f>IFERROR(VLOOKUP(A2690,'WH INV 4-2-2026'!$A$2:$C$2914,3,0),"")</f>
        <v/>
      </c>
      <c r="J2690" s="1" t="e">
        <f>I2690/(C2690/3)</f>
        <v>#VALUE!</v>
      </c>
      <c r="K2690" s="5" t="str">
        <f>IF((I2690&gt;C2690),"X","")</f>
        <v>X</v>
      </c>
      <c r="L2690" s="7">
        <f>(C2690/3)*13</f>
        <v>0.34437735849056589</v>
      </c>
      <c r="M2690" s="7" t="e">
        <f>I2690-L2690</f>
        <v>#VALUE!</v>
      </c>
      <c r="N2690" s="6">
        <f>C2690/$C$2</f>
        <v>3.4285843597906196E-7</v>
      </c>
      <c r="O2690" s="5" t="s">
        <v>27882</v>
      </c>
      <c r="P2690" t="str">
        <f>VLOOKUP(A2690,'External $ Guide'!$A$2:$L$11545,3,0)</f>
        <v>Allocated1</v>
      </c>
      <c r="Q2690" t="str">
        <f>VLOOKUP(A2690,'External $ Guide'!$A$2:$L$11545,4,0)</f>
        <v>Special order</v>
      </c>
      <c r="R2690" t="str">
        <f>VLOOKUP(A2690,'External $ Guide'!$A$2:$L$11545,5,0)</f>
        <v>Active</v>
      </c>
      <c r="S2690" t="str">
        <f>IFERROR(VLOOKUP(A2690,'Broker &amp; Vendor'!$A$2:$C$11545,3,0),"")</f>
        <v>LUXCO INC</v>
      </c>
      <c r="T2690" t="str">
        <f>IFERROR(VLOOKUP(A2690,'Broker &amp; Vendor'!$A$2:$C$11545,2,0),"")</f>
        <v>RNDC</v>
      </c>
    </row>
    <row r="2691" spans="1:20" x14ac:dyDescent="0.25">
      <c r="A2691" t="s">
        <v>6197</v>
      </c>
      <c r="B2691" t="s">
        <v>2103</v>
      </c>
      <c r="C2691" s="10">
        <v>7.8113207547169813E-2</v>
      </c>
      <c r="D2691" s="10">
        <v>7.8113207547169813E-2</v>
      </c>
      <c r="E2691" s="1">
        <v>1</v>
      </c>
      <c r="F2691" s="3">
        <f>((E2691/53)*6)*3</f>
        <v>0.339622641509434</v>
      </c>
      <c r="G2691" s="4">
        <f>VLOOKUP(A2691,'R12 Trend'!$A$4:$B$6433,2,0)</f>
        <v>-0.77</v>
      </c>
      <c r="H2691" s="10"/>
      <c r="I2691" s="1">
        <f>IFERROR(VLOOKUP(A2691,'WH INV 4-2-2026'!$A$2:$C$2914,3,0),"")</f>
        <v>111</v>
      </c>
      <c r="J2691" s="1">
        <f>I2691/(C2691/3)</f>
        <v>4263.0434782608691</v>
      </c>
      <c r="K2691" s="5" t="str">
        <f>IF((I2691&gt;C2691),"X","")</f>
        <v>X</v>
      </c>
      <c r="L2691" s="7">
        <f>(C2691/3)*13</f>
        <v>0.33849056603773586</v>
      </c>
      <c r="M2691" s="7">
        <f>I2691-L2691</f>
        <v>110.66150943396227</v>
      </c>
      <c r="N2691" s="6">
        <f>C2691/$C$2</f>
        <v>3.3699760801360803E-7</v>
      </c>
      <c r="O2691" s="5" t="s">
        <v>27882</v>
      </c>
      <c r="P2691" t="str">
        <f>VLOOKUP(A2691,'External $ Guide'!$A$2:$L$11545,3,0)</f>
        <v>NoReplen</v>
      </c>
      <c r="Q2691" t="str">
        <f>VLOOKUP(A2691,'External $ Guide'!$A$2:$L$11545,4,0)</f>
        <v>Retail</v>
      </c>
      <c r="R2691" t="str">
        <f>VLOOKUP(A2691,'External $ Guide'!$A$2:$L$11545,5,0)</f>
        <v>Active</v>
      </c>
      <c r="S2691" t="str">
        <f>IFERROR(VLOOKUP(A2691,'Broker &amp; Vendor'!$A$2:$C$11545,3,0),"")</f>
        <v>LUXCO INC</v>
      </c>
      <c r="T2691" t="str">
        <f>IFERROR(VLOOKUP(A2691,'Broker &amp; Vendor'!$A$2:$C$11545,2,0),"")</f>
        <v>RNDC</v>
      </c>
    </row>
    <row r="2692" spans="1:20" x14ac:dyDescent="0.25">
      <c r="A2692" t="s">
        <v>5816</v>
      </c>
      <c r="B2692" t="s">
        <v>1722</v>
      </c>
      <c r="C2692" s="10">
        <v>7.8113207547169813E-2</v>
      </c>
      <c r="D2692" s="10">
        <v>7.8113207547169813E-2</v>
      </c>
      <c r="E2692" s="1">
        <v>0.5</v>
      </c>
      <c r="F2692" s="3">
        <f>((E2692/53)*6)*3</f>
        <v>0.169811320754717</v>
      </c>
      <c r="G2692" s="4">
        <f>VLOOKUP(A2692,'R12 Trend'!$A$4:$B$6433,2,0)</f>
        <v>-0.54</v>
      </c>
      <c r="H2692" s="10" t="str">
        <f>IFERROR(VLOOKUP(A2692,'DDS Needs'!$A$4:$F$767,6,0),"")</f>
        <v/>
      </c>
      <c r="I2692" s="1" t="str">
        <f>IFERROR(VLOOKUP(A2692,'WH INV 4-2-2026'!$A$2:$C$2914,3,0),"")</f>
        <v/>
      </c>
      <c r="J2692" s="1" t="e">
        <f>I2692/(C2692/3)</f>
        <v>#VALUE!</v>
      </c>
      <c r="K2692" s="5" t="str">
        <f>IF((I2692&gt;C2692),"X","")</f>
        <v>X</v>
      </c>
      <c r="L2692" s="7">
        <f>(C2692/3)*13</f>
        <v>0.33849056603773586</v>
      </c>
      <c r="M2692" s="7" t="e">
        <f>I2692-L2692</f>
        <v>#VALUE!</v>
      </c>
      <c r="N2692" s="6">
        <f>C2692/$C$2</f>
        <v>3.3699760801360803E-7</v>
      </c>
      <c r="O2692" s="5" t="s">
        <v>27882</v>
      </c>
      <c r="P2692" t="str">
        <f>VLOOKUP(A2692,'External $ Guide'!$A$2:$L$11545,3,0)</f>
        <v>Allocated2</v>
      </c>
      <c r="Q2692" t="str">
        <f>VLOOKUP(A2692,'External $ Guide'!$A$2:$L$11545,4,0)</f>
        <v>Special order</v>
      </c>
      <c r="R2692" t="str">
        <f>VLOOKUP(A2692,'External $ Guide'!$A$2:$L$11545,5,0)</f>
        <v>Active</v>
      </c>
      <c r="S2692" t="str">
        <f>IFERROR(VLOOKUP(A2692,'Broker &amp; Vendor'!$A$2:$C$11545,3,0),"")</f>
        <v>MOET HENNESSY USA INC</v>
      </c>
      <c r="T2692" t="str">
        <f>IFERROR(VLOOKUP(A2692,'Broker &amp; Vendor'!$A$2:$C$11545,2,0),"")</f>
        <v>SGWS- COASTAL PACIFIC DIVISION</v>
      </c>
    </row>
    <row r="2693" spans="1:20" x14ac:dyDescent="0.25">
      <c r="A2693" t="s">
        <v>5924</v>
      </c>
      <c r="B2693" t="s">
        <v>1830</v>
      </c>
      <c r="C2693" s="10">
        <v>7.4716981132075477E-2</v>
      </c>
      <c r="D2693" s="10">
        <v>7.4716981132075477E-2</v>
      </c>
      <c r="E2693" s="1">
        <v>1</v>
      </c>
      <c r="F2693" s="3">
        <f>((E2693/53)*6)*3</f>
        <v>0.339622641509434</v>
      </c>
      <c r="G2693" s="4">
        <f>VLOOKUP(A2693,'R12 Trend'!$A$4:$B$6433,2,0)</f>
        <v>-0.78</v>
      </c>
      <c r="H2693" s="10" t="str">
        <f>IFERROR(VLOOKUP(A2693,'DDS Needs'!$A$4:$F$767,6,0),"")</f>
        <v/>
      </c>
      <c r="I2693" s="1" t="str">
        <f>IFERROR(VLOOKUP(A2693,'WH INV 4-2-2026'!$A$2:$C$2914,3,0),"")</f>
        <v/>
      </c>
      <c r="J2693" s="1" t="e">
        <f>I2693/(C2693/3)</f>
        <v>#VALUE!</v>
      </c>
      <c r="K2693" s="5" t="str">
        <f>IF((I2693&gt;C2693),"X","")</f>
        <v>X</v>
      </c>
      <c r="L2693" s="7">
        <f>(C2693/3)*13</f>
        <v>0.32377358490566038</v>
      </c>
      <c r="M2693" s="7" t="e">
        <f>I2693-L2693</f>
        <v>#VALUE!</v>
      </c>
      <c r="N2693" s="6">
        <f>C2693/$C$2</f>
        <v>3.223455380999729E-7</v>
      </c>
      <c r="O2693" s="5" t="s">
        <v>27882</v>
      </c>
      <c r="P2693" t="str">
        <f>VLOOKUP(A2693,'External $ Guide'!$A$2:$L$11545,3,0)</f>
        <v>Allocated1</v>
      </c>
      <c r="Q2693" t="str">
        <f>VLOOKUP(A2693,'External $ Guide'!$A$2:$L$11545,4,0)</f>
        <v>Special order</v>
      </c>
      <c r="R2693" t="str">
        <f>VLOOKUP(A2693,'External $ Guide'!$A$2:$L$11545,5,0)</f>
        <v>Active</v>
      </c>
      <c r="S2693" t="str">
        <f>IFERROR(VLOOKUP(A2693,'Broker &amp; Vendor'!$A$2:$C$11545,3,0),"")</f>
        <v>LUXCO INC</v>
      </c>
      <c r="T2693" t="str">
        <f>IFERROR(VLOOKUP(A2693,'Broker &amp; Vendor'!$A$2:$C$11545,2,0),"")</f>
        <v>RNDC</v>
      </c>
    </row>
    <row r="2694" spans="1:20" x14ac:dyDescent="0.25">
      <c r="A2694" t="s">
        <v>7652</v>
      </c>
      <c r="B2694" t="s">
        <v>3558</v>
      </c>
      <c r="C2694" s="10">
        <v>7.4716981132075477E-2</v>
      </c>
      <c r="D2694" s="10">
        <v>7.4716981132075477E-2</v>
      </c>
      <c r="E2694" s="1">
        <v>1</v>
      </c>
      <c r="F2694" s="3">
        <f>((E2694/53)*6)*3</f>
        <v>0.339622641509434</v>
      </c>
      <c r="G2694" s="4">
        <f>VLOOKUP(A2694,'R12 Trend'!$A$4:$B$6433,2,0)</f>
        <v>-0.78</v>
      </c>
      <c r="H2694" s="10" t="str">
        <f>IFERROR(VLOOKUP(A2694,'DDS Needs'!$A$4:$F$767,6,0),"")</f>
        <v/>
      </c>
      <c r="I2694" s="1" t="str">
        <f>IFERROR(VLOOKUP(A2694,'WH INV 4-2-2026'!$A$2:$C$2914,3,0),"")</f>
        <v/>
      </c>
      <c r="J2694" s="1" t="e">
        <f>I2694/(C2694/3)</f>
        <v>#VALUE!</v>
      </c>
      <c r="K2694" s="5" t="str">
        <f>IF((I2694&gt;C2694),"X","")</f>
        <v>X</v>
      </c>
      <c r="L2694" s="7">
        <f>(C2694/3)*13</f>
        <v>0.32377358490566038</v>
      </c>
      <c r="M2694" s="7" t="e">
        <f>I2694-L2694</f>
        <v>#VALUE!</v>
      </c>
      <c r="N2694" s="6">
        <f>C2694/$C$2</f>
        <v>3.223455380999729E-7</v>
      </c>
      <c r="O2694" s="5" t="s">
        <v>27882</v>
      </c>
      <c r="P2694" t="str">
        <f>VLOOKUP(A2694,'External $ Guide'!$A$2:$L$11545,3,0)</f>
        <v>Replenish</v>
      </c>
      <c r="Q2694" t="str">
        <f>VLOOKUP(A2694,'External $ Guide'!$A$2:$L$11545,4,0)</f>
        <v>Retail</v>
      </c>
      <c r="R2694" t="str">
        <f>VLOOKUP(A2694,'External $ Guide'!$A$2:$L$11545,5,0)</f>
        <v>Active</v>
      </c>
      <c r="S2694" t="str">
        <f>IFERROR(VLOOKUP(A2694,'Broker &amp; Vendor'!$A$2:$C$11545,3,0),"")</f>
        <v>MOET HENNESSY USA INC</v>
      </c>
      <c r="T2694" t="str">
        <f>IFERROR(VLOOKUP(A2694,'Broker &amp; Vendor'!$A$2:$C$11545,2,0),"")</f>
        <v>SGWS- COASTAL PACIFIC DIVISION</v>
      </c>
    </row>
    <row r="2695" spans="1:20" x14ac:dyDescent="0.25">
      <c r="A2695" t="s">
        <v>5852</v>
      </c>
      <c r="B2695" t="s">
        <v>1758</v>
      </c>
      <c r="C2695" s="10">
        <v>7.3969811320754711E-2</v>
      </c>
      <c r="D2695" s="10">
        <v>7.3969811320754711E-2</v>
      </c>
      <c r="E2695" s="1">
        <v>0.33</v>
      </c>
      <c r="F2695" s="3">
        <f>((E2695/53)*6)*3</f>
        <v>0.11207547169811322</v>
      </c>
      <c r="G2695" s="4">
        <f>VLOOKUP(A2695,'R12 Trend'!$A$4:$B$6433,2,0)</f>
        <v>-0.34</v>
      </c>
      <c r="H2695" s="10" t="str">
        <f>IFERROR(VLOOKUP(A2695,'DDS Needs'!$A$4:$F$767,6,0),"")</f>
        <v/>
      </c>
      <c r="I2695" s="1">
        <f>IFERROR(VLOOKUP(A2695,'WH INV 4-2-2026'!$A$2:$C$2914,3,0),"")</f>
        <v>37</v>
      </c>
      <c r="J2695" s="1">
        <f>I2695/(C2695/3)</f>
        <v>1500.6121824303643</v>
      </c>
      <c r="K2695" s="5" t="str">
        <f>IF((I2695&gt;C2695),"X","")</f>
        <v>X</v>
      </c>
      <c r="L2695" s="7">
        <f>(C2695/3)*13</f>
        <v>0.32053584905660376</v>
      </c>
      <c r="M2695" s="7">
        <f>I2695-L2695</f>
        <v>36.679464150943396</v>
      </c>
      <c r="N2695" s="6">
        <f>C2695/$C$2</f>
        <v>3.191220827189731E-7</v>
      </c>
      <c r="O2695" s="5" t="s">
        <v>27882</v>
      </c>
      <c r="P2695" t="str">
        <f>VLOOKUP(A2695,'External $ Guide'!$A$2:$L$11545,3,0)</f>
        <v>SpecOrder</v>
      </c>
      <c r="Q2695" t="str">
        <f>VLOOKUP(A2695,'External $ Guide'!$A$2:$L$11545,4,0)</f>
        <v>Wholesale</v>
      </c>
      <c r="R2695" t="str">
        <f>VLOOKUP(A2695,'External $ Guide'!$A$2:$L$11545,5,0)</f>
        <v>Active</v>
      </c>
      <c r="S2695" t="str">
        <f>IFERROR(VLOOKUP(A2695,'Broker &amp; Vendor'!$A$2:$C$11545,3,0),"")</f>
        <v>OLE SMOKEY DISTILLERY LLC</v>
      </c>
      <c r="T2695" t="str">
        <f>IFERROR(VLOOKUP(A2695,'Broker &amp; Vendor'!$A$2:$C$11545,2,0),"")</f>
        <v>SGWS- CHAMPION DIVISION</v>
      </c>
    </row>
    <row r="2696" spans="1:20" x14ac:dyDescent="0.25">
      <c r="A2696" t="s">
        <v>5508</v>
      </c>
      <c r="B2696" t="s">
        <v>1414</v>
      </c>
      <c r="C2696" s="10">
        <v>7.1320754716981141E-2</v>
      </c>
      <c r="D2696" s="10">
        <v>7.1320754716981141E-2</v>
      </c>
      <c r="E2696" s="1">
        <v>0.5</v>
      </c>
      <c r="F2696" s="3">
        <f>((E2696/53)*6)*3</f>
        <v>0.169811320754717</v>
      </c>
      <c r="G2696" s="4">
        <f>VLOOKUP(A2696,'R12 Trend'!$A$4:$B$6433,2,0)</f>
        <v>-0.57999999999999996</v>
      </c>
      <c r="H2696" s="10" t="str">
        <f>IFERROR(VLOOKUP(A2696,'DDS Needs'!$A$4:$F$767,6,0),"")</f>
        <v/>
      </c>
      <c r="I2696" s="1">
        <f>IFERROR(VLOOKUP(A2696,'WH INV 4-2-2026'!$A$2:$C$2914,3,0),"")</f>
        <v>3</v>
      </c>
      <c r="J2696" s="1">
        <f>I2696/(C2696/3)</f>
        <v>126.19047619047618</v>
      </c>
      <c r="K2696" s="5" t="str">
        <f>IF((I2696&gt;C2696),"X","")</f>
        <v>X</v>
      </c>
      <c r="L2696" s="7">
        <f>(C2696/3)*13</f>
        <v>0.30905660377358496</v>
      </c>
      <c r="M2696" s="7">
        <f>I2696-L2696</f>
        <v>2.6909433962264151</v>
      </c>
      <c r="N2696" s="6">
        <f>C2696/$C$2</f>
        <v>3.0769346818633778E-7</v>
      </c>
      <c r="O2696" s="5" t="s">
        <v>27882</v>
      </c>
      <c r="P2696" t="str">
        <f>VLOOKUP(A2696,'External $ Guide'!$A$2:$L$11545,3,0)</f>
        <v>SpecOrder</v>
      </c>
      <c r="Q2696" t="str">
        <f>VLOOKUP(A2696,'External $ Guide'!$A$2:$L$11545,4,0)</f>
        <v>Wholesale</v>
      </c>
      <c r="R2696" t="str">
        <f>VLOOKUP(A2696,'External $ Guide'!$A$2:$L$11545,5,0)</f>
        <v>Active</v>
      </c>
      <c r="S2696" t="str">
        <f>IFERROR(VLOOKUP(A2696,'Broker &amp; Vendor'!$A$2:$C$11545,3,0),"")</f>
        <v>PROXIMO SPIRITS INC.</v>
      </c>
      <c r="T2696" t="str">
        <f>IFERROR(VLOOKUP(A2696,'Broker &amp; Vendor'!$A$2:$C$11545,2,0),"")</f>
        <v>JOHNSON BROTHERS</v>
      </c>
    </row>
    <row r="2697" spans="1:20" x14ac:dyDescent="0.25">
      <c r="A2697" t="s">
        <v>5858</v>
      </c>
      <c r="B2697" t="s">
        <v>1764</v>
      </c>
      <c r="C2697" s="10">
        <v>7.0539622641509439E-2</v>
      </c>
      <c r="D2697" s="10">
        <v>7.0539622641509439E-2</v>
      </c>
      <c r="E2697" s="1">
        <v>0.67</v>
      </c>
      <c r="F2697" s="3">
        <f>((E2697/53)*6)*3</f>
        <v>0.22754716981132075</v>
      </c>
      <c r="G2697" s="4">
        <f>VLOOKUP(A2697,'R12 Trend'!$A$4:$B$6433,2,0)</f>
        <v>-0.69</v>
      </c>
      <c r="H2697" s="10" t="str">
        <f>IFERROR(VLOOKUP(A2697,'DDS Needs'!$A$4:$F$767,6,0),"")</f>
        <v/>
      </c>
      <c r="I2697" s="1" t="str">
        <f>IFERROR(VLOOKUP(A2697,'WH INV 4-2-2026'!$A$2:$C$2914,3,0),"")</f>
        <v/>
      </c>
      <c r="J2697" s="1" t="e">
        <f>I2697/(C2697/3)</f>
        <v>#VALUE!</v>
      </c>
      <c r="K2697" s="5" t="str">
        <f>IF((I2697&gt;C2697),"X","")</f>
        <v>X</v>
      </c>
      <c r="L2697" s="7">
        <f>(C2697/3)*13</f>
        <v>0.3056716981132076</v>
      </c>
      <c r="M2697" s="7" t="e">
        <f>I2697-L2697</f>
        <v>#VALUE!</v>
      </c>
      <c r="N2697" s="6">
        <f>C2697/$C$2</f>
        <v>3.0432349210620171E-7</v>
      </c>
      <c r="O2697" s="5" t="s">
        <v>27882</v>
      </c>
      <c r="P2697" t="str">
        <f>VLOOKUP(A2697,'External $ Guide'!$A$2:$L$11545,3,0)</f>
        <v>Barrel</v>
      </c>
      <c r="Q2697" t="str">
        <f>VLOOKUP(A2697,'External $ Guide'!$A$2:$L$11545,4,0)</f>
        <v>Special order</v>
      </c>
      <c r="R2697" t="str">
        <f>VLOOKUP(A2697,'External $ Guide'!$A$2:$L$11545,5,0)</f>
        <v>Active</v>
      </c>
      <c r="S2697" t="str">
        <f>IFERROR(VLOOKUP(A2697,'Broker &amp; Vendor'!$A$2:$C$11545,3,0),"")</f>
        <v>HEAVEN HILL SALES CO DBA HEAVEN HILL BRANDS</v>
      </c>
      <c r="T2697" t="str">
        <f>IFERROR(VLOOKUP(A2697,'Broker &amp; Vendor'!$A$2:$C$11545,2,0),"")</f>
        <v>SGWS- TRANSATLANTIC DIVISION</v>
      </c>
    </row>
    <row r="2698" spans="1:20" x14ac:dyDescent="0.25">
      <c r="A2698" t="s">
        <v>8152</v>
      </c>
      <c r="B2698" t="s">
        <v>4058</v>
      </c>
      <c r="C2698" s="10">
        <v>6.928301886792454E-2</v>
      </c>
      <c r="D2698" s="10">
        <v>6.928301886792454E-2</v>
      </c>
      <c r="E2698" s="1">
        <v>0.17</v>
      </c>
      <c r="F2698" s="3">
        <f>((E2698/53)*6)*3</f>
        <v>5.7735849056603783E-2</v>
      </c>
      <c r="G2698" s="4">
        <f>VLOOKUP(A2698,'R12 Trend'!$A$4:$B$6433,2,0)</f>
        <v>0.56000000000000005</v>
      </c>
      <c r="H2698" s="10" t="str">
        <f>IFERROR(VLOOKUP(A2698,'DDS Needs'!$A$4:$F$767,6,0),"")</f>
        <v/>
      </c>
      <c r="I2698" s="1">
        <f>IFERROR(VLOOKUP(A2698,'WH INV 4-2-2026'!$A$2:$C$2914,3,0),"")</f>
        <v>71</v>
      </c>
      <c r="J2698" s="1">
        <f>I2698/(C2698/3)</f>
        <v>3074.3464052287577</v>
      </c>
      <c r="K2698" s="5" t="str">
        <f>IF((I2698&gt;C2698),"X","")</f>
        <v>X</v>
      </c>
      <c r="L2698" s="7">
        <f>(C2698/3)*13</f>
        <v>0.30022641509433967</v>
      </c>
      <c r="M2698" s="7">
        <f>I2698-L2698</f>
        <v>70.699773584905657</v>
      </c>
      <c r="N2698" s="6">
        <f>C2698/$C$2</f>
        <v>2.9890222623815674E-7</v>
      </c>
      <c r="O2698" s="5" t="s">
        <v>27882</v>
      </c>
      <c r="P2698" t="str">
        <f>VLOOKUP(A2698,'External $ Guide'!$A$2:$L$11545,3,0)</f>
        <v>Allocated1</v>
      </c>
      <c r="Q2698" t="str">
        <f>VLOOKUP(A2698,'External $ Guide'!$A$2:$L$11545,4,0)</f>
        <v>Special order</v>
      </c>
      <c r="R2698" t="str">
        <f>VLOOKUP(A2698,'External $ Guide'!$A$2:$L$11545,5,0)</f>
        <v>Active</v>
      </c>
      <c r="S2698" t="s">
        <v>27956</v>
      </c>
      <c r="T2698" t="str">
        <f>IFERROR(VLOOKUP(A2698,'Broker &amp; Vendor'!$A$2:$C$11545,2,0),"")</f>
        <v>SGWS- CHAMPION DIVISION</v>
      </c>
    </row>
    <row r="2699" spans="1:20" x14ac:dyDescent="0.25">
      <c r="A2699" t="s">
        <v>5876</v>
      </c>
      <c r="B2699" t="s">
        <v>1782</v>
      </c>
      <c r="C2699" s="10">
        <v>6.928301886792454E-2</v>
      </c>
      <c r="D2699" s="10">
        <v>6.928301886792454E-2</v>
      </c>
      <c r="E2699" s="1">
        <v>0.17</v>
      </c>
      <c r="F2699" s="3">
        <f>((E2699/53)*6)*3</f>
        <v>5.7735849056603783E-2</v>
      </c>
      <c r="G2699" s="4">
        <f>VLOOKUP(A2699,'R12 Trend'!$A$4:$B$6433,2,0)</f>
        <v>0.27</v>
      </c>
      <c r="H2699" s="10" t="str">
        <f>IFERROR(VLOOKUP(A2699,'DDS Needs'!$A$4:$F$767,6,0),"")</f>
        <v/>
      </c>
      <c r="I2699" s="1">
        <f>IFERROR(VLOOKUP(A2699,'WH INV 4-2-2026'!$A$2:$C$2914,3,0),"")</f>
        <v>4</v>
      </c>
      <c r="J2699" s="1">
        <f>I2699/(C2699/3)</f>
        <v>173.20261437908493</v>
      </c>
      <c r="K2699" s="5" t="str">
        <f>IF((I2699&gt;C2699),"X","")</f>
        <v>X</v>
      </c>
      <c r="L2699" s="7">
        <f>(C2699/3)*13</f>
        <v>0.30022641509433967</v>
      </c>
      <c r="M2699" s="7">
        <f>I2699-L2699</f>
        <v>3.6997735849056603</v>
      </c>
      <c r="N2699" s="6">
        <f>C2699/$C$2</f>
        <v>2.9890222623815674E-7</v>
      </c>
      <c r="O2699" s="5" t="s">
        <v>27882</v>
      </c>
      <c r="P2699" t="str">
        <f>VLOOKUP(A2699,'External $ Guide'!$A$2:$L$11545,3,0)</f>
        <v>Allocated2</v>
      </c>
      <c r="Q2699" t="str">
        <f>VLOOKUP(A2699,'External $ Guide'!$A$2:$L$11545,4,0)</f>
        <v>Retail</v>
      </c>
      <c r="R2699" t="str">
        <f>VLOOKUP(A2699,'External $ Guide'!$A$2:$L$11545,5,0)</f>
        <v>Active</v>
      </c>
      <c r="S2699" t="str">
        <f>IFERROR(VLOOKUP(A2699,'Broker &amp; Vendor'!$A$2:$C$11545,3,0),"")</f>
        <v>BROWN FOREMAN CORP</v>
      </c>
      <c r="T2699" t="str">
        <f>IFERROR(VLOOKUP(A2699,'Broker &amp; Vendor'!$A$2:$C$11545,2,0),"")</f>
        <v>UNITED</v>
      </c>
    </row>
    <row r="2700" spans="1:20" x14ac:dyDescent="0.25">
      <c r="A2700" t="s">
        <v>5890</v>
      </c>
      <c r="B2700" t="s">
        <v>1796</v>
      </c>
      <c r="C2700" s="10">
        <v>6.928301886792454E-2</v>
      </c>
      <c r="D2700" s="10">
        <v>6.928301886792454E-2</v>
      </c>
      <c r="E2700" s="1">
        <v>0.17</v>
      </c>
      <c r="F2700" s="3">
        <f>((E2700/53)*6)*3</f>
        <v>5.7735849056603783E-2</v>
      </c>
      <c r="G2700" s="4">
        <f>VLOOKUP(A2700,'R12 Trend'!$A$4:$B$6433,2,0)</f>
        <v>0.27</v>
      </c>
      <c r="H2700" s="10" t="str">
        <f>IFERROR(VLOOKUP(A2700,'DDS Needs'!$A$4:$F$767,6,0),"")</f>
        <v/>
      </c>
      <c r="I2700" s="1">
        <f>IFERROR(VLOOKUP(A2700,'WH INV 4-2-2026'!$A$2:$C$2914,3,0),"")</f>
        <v>3</v>
      </c>
      <c r="J2700" s="1">
        <f>I2700/(C2700/3)</f>
        <v>129.9019607843137</v>
      </c>
      <c r="K2700" s="5" t="str">
        <f>IF((I2700&gt;C2700),"X","")</f>
        <v>X</v>
      </c>
      <c r="L2700" s="7">
        <f>(C2700/3)*13</f>
        <v>0.30022641509433967</v>
      </c>
      <c r="M2700" s="7">
        <f>I2700-L2700</f>
        <v>2.6997735849056603</v>
      </c>
      <c r="N2700" s="6">
        <f>C2700/$C$2</f>
        <v>2.9890222623815674E-7</v>
      </c>
      <c r="O2700" s="5" t="s">
        <v>27882</v>
      </c>
      <c r="P2700" t="str">
        <f>VLOOKUP(A2700,'External $ Guide'!$A$2:$L$11545,3,0)</f>
        <v>Allocated1</v>
      </c>
      <c r="Q2700" t="str">
        <f>VLOOKUP(A2700,'External $ Guide'!$A$2:$L$11545,4,0)</f>
        <v>Special order</v>
      </c>
      <c r="R2700" t="str">
        <f>VLOOKUP(A2700,'External $ Guide'!$A$2:$L$11545,5,0)</f>
        <v>Active</v>
      </c>
      <c r="S2700" t="str">
        <f>IFERROR(VLOOKUP(A2700,'Broker &amp; Vendor'!$A$2:$C$11545,3,0),"")</f>
        <v>SAZERAC CO INC</v>
      </c>
      <c r="T2700" t="str">
        <f>IFERROR(VLOOKUP(A2700,'Broker &amp; Vendor'!$A$2:$C$11545,2,0),"")</f>
        <v>UNITED</v>
      </c>
    </row>
    <row r="2701" spans="1:20" x14ac:dyDescent="0.25">
      <c r="A2701" t="s">
        <v>5768</v>
      </c>
      <c r="B2701" t="s">
        <v>1674</v>
      </c>
      <c r="C2701" s="10">
        <v>6.928301886792454E-2</v>
      </c>
      <c r="D2701" s="10">
        <v>6.928301886792454E-2</v>
      </c>
      <c r="E2701" s="1">
        <v>0.17</v>
      </c>
      <c r="F2701" s="3">
        <f>((E2701/53)*6)*3</f>
        <v>5.7735849056603783E-2</v>
      </c>
      <c r="G2701" s="4">
        <f>VLOOKUP(A2701,'R12 Trend'!$A$4:$B$6433,2,0)</f>
        <v>0.25</v>
      </c>
      <c r="H2701" s="10" t="str">
        <f>IFERROR(VLOOKUP(A2701,'DDS Needs'!$A$4:$F$767,6,0),"")</f>
        <v/>
      </c>
      <c r="I2701" s="1" t="str">
        <f>IFERROR(VLOOKUP(A2701,'WH INV 4-2-2026'!$A$2:$C$2914,3,0),"")</f>
        <v/>
      </c>
      <c r="J2701" s="1" t="e">
        <f>I2701/(C2701/3)</f>
        <v>#VALUE!</v>
      </c>
      <c r="K2701" s="5" t="str">
        <f>IF((I2701&gt;C2701),"X","")</f>
        <v>X</v>
      </c>
      <c r="L2701" s="7">
        <f>(C2701/3)*13</f>
        <v>0.30022641509433967</v>
      </c>
      <c r="M2701" s="7" t="e">
        <f>I2701-L2701</f>
        <v>#VALUE!</v>
      </c>
      <c r="N2701" s="6">
        <f>C2701/$C$2</f>
        <v>2.9890222623815674E-7</v>
      </c>
      <c r="O2701" s="5" t="s">
        <v>27882</v>
      </c>
      <c r="P2701" t="str">
        <f>VLOOKUP(A2701,'External $ Guide'!$A$2:$L$11545,3,0)</f>
        <v>Allocated2</v>
      </c>
      <c r="Q2701" t="str">
        <f>VLOOKUP(A2701,'External $ Guide'!$A$2:$L$11545,4,0)</f>
        <v>Wholesale</v>
      </c>
      <c r="R2701" t="str">
        <f>VLOOKUP(A2701,'External $ Guide'!$A$2:$L$11545,5,0)</f>
        <v>Active</v>
      </c>
      <c r="S2701" t="str">
        <f>IFERROR(VLOOKUP(A2701,'Broker &amp; Vendor'!$A$2:$C$11545,3,0),"")</f>
        <v>BROWN FOREMAN CORP</v>
      </c>
      <c r="T2701" t="str">
        <f>IFERROR(VLOOKUP(A2701,'Broker &amp; Vendor'!$A$2:$C$11545,2,0),"")</f>
        <v>UNITED</v>
      </c>
    </row>
    <row r="2702" spans="1:20" x14ac:dyDescent="0.25">
      <c r="A2702" t="s">
        <v>4911</v>
      </c>
      <c r="B2702" t="s">
        <v>817</v>
      </c>
      <c r="C2702" s="10">
        <v>6.928301886792454E-2</v>
      </c>
      <c r="D2702" s="10">
        <v>6.928301886792454E-2</v>
      </c>
      <c r="E2702" s="1">
        <v>0.17</v>
      </c>
      <c r="F2702" s="3">
        <f>((E2702/53)*6)*3</f>
        <v>5.7735849056603783E-2</v>
      </c>
      <c r="G2702" s="4">
        <f>VLOOKUP(A2702,'R12 Trend'!$A$4:$B$6433,2,0)</f>
        <v>1</v>
      </c>
      <c r="H2702" s="10" t="str">
        <f>IFERROR(VLOOKUP(A2702,'DDS Needs'!$A$4:$F$767,6,0),"")</f>
        <v/>
      </c>
      <c r="I2702" s="1" t="str">
        <f>IFERROR(VLOOKUP(A2702,'WH INV 4-2-2026'!$A$2:$C$2914,3,0),"")</f>
        <v/>
      </c>
      <c r="J2702" s="1" t="e">
        <f>I2702/(C2702/3)</f>
        <v>#VALUE!</v>
      </c>
      <c r="K2702" s="5" t="str">
        <f>IF((I2702&gt;C2702),"X","")</f>
        <v>X</v>
      </c>
      <c r="L2702" s="7">
        <f>(C2702/3)*13</f>
        <v>0.30022641509433967</v>
      </c>
      <c r="M2702" s="7" t="e">
        <f>I2702-L2702</f>
        <v>#VALUE!</v>
      </c>
      <c r="N2702" s="6">
        <f>C2702/$C$2</f>
        <v>2.9890222623815674E-7</v>
      </c>
      <c r="O2702" s="5" t="s">
        <v>27882</v>
      </c>
      <c r="P2702" t="str">
        <f>VLOOKUP(A2702,'External $ Guide'!$A$2:$L$11545,3,0)</f>
        <v>SpecOrder</v>
      </c>
      <c r="Q2702" t="str">
        <f>VLOOKUP(A2702,'External $ Guide'!$A$2:$L$11545,4,0)</f>
        <v>Wholesale</v>
      </c>
      <c r="R2702" t="str">
        <f>VLOOKUP(A2702,'External $ Guide'!$A$2:$L$11545,5,0)</f>
        <v>Active</v>
      </c>
      <c r="S2702" t="s">
        <v>27956</v>
      </c>
      <c r="T2702" t="str">
        <f>IFERROR(VLOOKUP(A2702,'Broker &amp; Vendor'!$A$2:$C$11545,2,0),"")</f>
        <v>SGWS- CHAMPION DIVISION</v>
      </c>
    </row>
    <row r="2703" spans="1:20" x14ac:dyDescent="0.25">
      <c r="A2703" t="s">
        <v>4906</v>
      </c>
      <c r="B2703" t="s">
        <v>812</v>
      </c>
      <c r="C2703" s="10">
        <v>6.928301886792454E-2</v>
      </c>
      <c r="D2703" s="10">
        <v>6.928301886792454E-2</v>
      </c>
      <c r="E2703" s="1">
        <v>0.17</v>
      </c>
      <c r="F2703" s="3">
        <f>((E2703/53)*6)*3</f>
        <v>5.7735849056603783E-2</v>
      </c>
      <c r="G2703" s="4">
        <f>VLOOKUP(A2703,'R12 Trend'!$A$4:$B$6433,2,0)</f>
        <v>1.79</v>
      </c>
      <c r="H2703" s="10" t="str">
        <f>IFERROR(VLOOKUP(A2703,'DDS Needs'!$A$4:$F$767,6,0),"")</f>
        <v/>
      </c>
      <c r="I2703" s="1">
        <f>IFERROR(VLOOKUP(A2703,'WH INV 4-2-2026'!$A$2:$C$2914,3,0),"")</f>
        <v>99</v>
      </c>
      <c r="J2703" s="1">
        <f>I2703/(C2703/3)</f>
        <v>4286.7647058823522</v>
      </c>
      <c r="K2703" s="5" t="str">
        <f>IF((I2703&gt;C2703),"X","")</f>
        <v>X</v>
      </c>
      <c r="L2703" s="7">
        <f>(C2703/3)*13</f>
        <v>0.30022641509433967</v>
      </c>
      <c r="M2703" s="7">
        <f>I2703-L2703</f>
        <v>98.699773584905657</v>
      </c>
      <c r="N2703" s="6">
        <f>C2703/$C$2</f>
        <v>2.9890222623815674E-7</v>
      </c>
      <c r="O2703" s="5" t="s">
        <v>27882</v>
      </c>
      <c r="P2703" t="str">
        <f>VLOOKUP(A2703,'External $ Guide'!$A$2:$L$11545,3,0)</f>
        <v>Allocated1</v>
      </c>
      <c r="Q2703" t="str">
        <f>VLOOKUP(A2703,'External $ Guide'!$A$2:$L$11545,4,0)</f>
        <v>Wholesale</v>
      </c>
      <c r="R2703" t="str">
        <f>VLOOKUP(A2703,'External $ Guide'!$A$2:$L$11545,5,0)</f>
        <v>Active</v>
      </c>
      <c r="S2703" t="str">
        <f>IFERROR(VLOOKUP(A2703,'Broker &amp; Vendor'!$A$2:$C$11545,3,0),"")</f>
        <v>SAZERAC CO INC</v>
      </c>
      <c r="T2703" t="str">
        <f>IFERROR(VLOOKUP(A2703,'Broker &amp; Vendor'!$A$2:$C$11545,2,0),"")</f>
        <v>UNITED</v>
      </c>
    </row>
    <row r="2704" spans="1:20" x14ac:dyDescent="0.25">
      <c r="A2704" t="s">
        <v>7022</v>
      </c>
      <c r="B2704" t="s">
        <v>2928</v>
      </c>
      <c r="C2704" s="10">
        <v>6.928301886792454E-2</v>
      </c>
      <c r="D2704" s="10">
        <v>6.928301886792454E-2</v>
      </c>
      <c r="E2704" s="1">
        <v>0.17</v>
      </c>
      <c r="F2704" s="3">
        <f>((E2704/53)*6)*3</f>
        <v>5.7735849056603783E-2</v>
      </c>
      <c r="G2704" s="4">
        <f>VLOOKUP(A2704,'R12 Trend'!$A$4:$B$6433,2,0)</f>
        <v>2.89</v>
      </c>
      <c r="H2704" s="10" t="str">
        <f>IFERROR(VLOOKUP(A2704,'DDS Needs'!$A$4:$F$767,6,0),"")</f>
        <v/>
      </c>
      <c r="I2704" s="1" t="str">
        <f>IFERROR(VLOOKUP(A2704,'WH INV 4-2-2026'!$A$2:$C$2914,3,0),"")</f>
        <v/>
      </c>
      <c r="J2704" s="1" t="e">
        <f>I2704/(C2704/3)</f>
        <v>#VALUE!</v>
      </c>
      <c r="K2704" s="5" t="str">
        <f>IF((I2704&gt;C2704),"X","")</f>
        <v>X</v>
      </c>
      <c r="L2704" s="7">
        <f>(C2704/3)*13</f>
        <v>0.30022641509433967</v>
      </c>
      <c r="M2704" s="7" t="e">
        <f>I2704-L2704</f>
        <v>#VALUE!</v>
      </c>
      <c r="N2704" s="6">
        <f>C2704/$C$2</f>
        <v>2.9890222623815674E-7</v>
      </c>
      <c r="O2704" s="5" t="s">
        <v>27882</v>
      </c>
      <c r="P2704" t="str">
        <f>VLOOKUP(A2704,'External $ Guide'!$A$2:$L$11545,3,0)</f>
        <v>NoReplen</v>
      </c>
      <c r="Q2704" t="str">
        <f>VLOOKUP(A2704,'External $ Guide'!$A$2:$L$11545,4,0)</f>
        <v>Retail</v>
      </c>
      <c r="R2704" t="str">
        <f>VLOOKUP(A2704,'External $ Guide'!$A$2:$L$11545,5,0)</f>
        <v>Active</v>
      </c>
      <c r="S2704" t="str">
        <f>IFERROR(VLOOKUP(A2704,'Broker &amp; Vendor'!$A$2:$C$11545,3,0),"")</f>
        <v>SAZERAC CO INC</v>
      </c>
      <c r="T2704" t="str">
        <f>IFERROR(VLOOKUP(A2704,'Broker &amp; Vendor'!$A$2:$C$11545,2,0),"")</f>
        <v>UNITED</v>
      </c>
    </row>
    <row r="2705" spans="1:20" x14ac:dyDescent="0.25">
      <c r="A2705" t="s">
        <v>5947</v>
      </c>
      <c r="B2705" t="s">
        <v>1853</v>
      </c>
      <c r="C2705" s="10">
        <v>6.928301886792454E-2</v>
      </c>
      <c r="D2705" s="10">
        <v>6.928301886792454E-2</v>
      </c>
      <c r="E2705" s="1">
        <v>0.17</v>
      </c>
      <c r="F2705" s="3">
        <f>((E2705/53)*6)*3</f>
        <v>5.7735849056603783E-2</v>
      </c>
      <c r="G2705" s="4">
        <f>VLOOKUP(A2705,'R12 Trend'!$A$4:$B$6433,2,0)</f>
        <v>3.01</v>
      </c>
      <c r="H2705" s="10" t="str">
        <f>IFERROR(VLOOKUP(A2705,'DDS Needs'!$A$4:$F$767,6,0),"")</f>
        <v/>
      </c>
      <c r="I2705" s="1" t="str">
        <f>IFERROR(VLOOKUP(A2705,'WH INV 4-2-2026'!$A$2:$C$2914,3,0),"")</f>
        <v/>
      </c>
      <c r="J2705" s="1" t="e">
        <f>I2705/(C2705/3)</f>
        <v>#VALUE!</v>
      </c>
      <c r="K2705" s="5" t="str">
        <f>IF((I2705&gt;C2705),"X","")</f>
        <v>X</v>
      </c>
      <c r="L2705" s="7">
        <f>(C2705/3)*13</f>
        <v>0.30022641509433967</v>
      </c>
      <c r="M2705" s="7" t="e">
        <f>I2705-L2705</f>
        <v>#VALUE!</v>
      </c>
      <c r="N2705" s="6">
        <f>C2705/$C$2</f>
        <v>2.9890222623815674E-7</v>
      </c>
      <c r="O2705" s="5" t="s">
        <v>27882</v>
      </c>
      <c r="P2705" t="str">
        <f>VLOOKUP(A2705,'External $ Guide'!$A$2:$L$11545,3,0)</f>
        <v>Barrel</v>
      </c>
      <c r="Q2705" t="str">
        <f>VLOOKUP(A2705,'External $ Guide'!$A$2:$L$11545,4,0)</f>
        <v>Special order</v>
      </c>
      <c r="R2705" t="str">
        <f>VLOOKUP(A2705,'External $ Guide'!$A$2:$L$11545,5,0)</f>
        <v>Active</v>
      </c>
      <c r="S2705" t="str">
        <f>IFERROR(VLOOKUP(A2705,'Broker &amp; Vendor'!$A$2:$C$11545,3,0),"")</f>
        <v>MADVINES &amp; SPIRITS INC.</v>
      </c>
      <c r="T2705" t="str">
        <f>IFERROR(VLOOKUP(A2705,'Broker &amp; Vendor'!$A$2:$C$11545,2,0),"")</f>
        <v>MADVINES</v>
      </c>
    </row>
    <row r="2706" spans="1:20" x14ac:dyDescent="0.25">
      <c r="A2706" t="s">
        <v>5680</v>
      </c>
      <c r="B2706" t="s">
        <v>1586</v>
      </c>
      <c r="C2706" s="10">
        <v>6.928301886792454E-2</v>
      </c>
      <c r="D2706" s="10">
        <v>6.928301886792454E-2</v>
      </c>
      <c r="E2706" s="1">
        <v>0.17</v>
      </c>
      <c r="F2706" s="3">
        <f>((E2706/53)*6)*3</f>
        <v>5.7735849056603783E-2</v>
      </c>
      <c r="G2706" s="4">
        <f>VLOOKUP(A2706,'R12 Trend'!$A$4:$B$6433,2,0)</f>
        <v>4.67</v>
      </c>
      <c r="H2706" s="10" t="str">
        <f>IFERROR(VLOOKUP(A2706,'DDS Needs'!$A$4:$F$767,6,0),"")</f>
        <v/>
      </c>
      <c r="I2706" s="1" t="str">
        <f>IFERROR(VLOOKUP(A2706,'WH INV 4-2-2026'!$A$2:$C$2914,3,0),"")</f>
        <v/>
      </c>
      <c r="J2706" s="1" t="e">
        <f>I2706/(C2706/3)</f>
        <v>#VALUE!</v>
      </c>
      <c r="K2706" s="5" t="str">
        <f>IF((I2706&gt;C2706),"X","")</f>
        <v>X</v>
      </c>
      <c r="L2706" s="7">
        <f>(C2706/3)*13</f>
        <v>0.30022641509433967</v>
      </c>
      <c r="M2706" s="7" t="e">
        <f>I2706-L2706</f>
        <v>#VALUE!</v>
      </c>
      <c r="N2706" s="6">
        <f>C2706/$C$2</f>
        <v>2.9890222623815674E-7</v>
      </c>
      <c r="O2706" s="5" t="s">
        <v>27882</v>
      </c>
      <c r="P2706" t="str">
        <f>VLOOKUP(A2706,'External $ Guide'!$A$2:$L$11545,3,0)</f>
        <v>SpecOrder</v>
      </c>
      <c r="Q2706" t="str">
        <f>VLOOKUP(A2706,'External $ Guide'!$A$2:$L$11545,4,0)</f>
        <v>Wholesale</v>
      </c>
      <c r="R2706" t="str">
        <f>VLOOKUP(A2706,'External $ Guide'!$A$2:$L$11545,5,0)</f>
        <v>Active</v>
      </c>
      <c r="S2706" t="str">
        <f>IFERROR(VLOOKUP(A2706,'Broker &amp; Vendor'!$A$2:$C$11545,3,0),"")</f>
        <v>GIBSON DISTILLING INC.</v>
      </c>
      <c r="T2706" t="str">
        <f>IFERROR(VLOOKUP(A2706,'Broker &amp; Vendor'!$A$2:$C$11545,2,0),"")</f>
        <v>OTHER</v>
      </c>
    </row>
    <row r="2707" spans="1:20" x14ac:dyDescent="0.25">
      <c r="A2707" t="s">
        <v>8357</v>
      </c>
      <c r="B2707" t="s">
        <v>8358</v>
      </c>
      <c r="C2707" s="10">
        <v>6.8000000000000005E-2</v>
      </c>
      <c r="D2707" s="10">
        <v>6.8000000000000005E-2</v>
      </c>
      <c r="E2707">
        <v>0.17</v>
      </c>
      <c r="G2707" s="4"/>
      <c r="H2707" s="10" t="str">
        <f>IFERROR(VLOOKUP(A2707,'DDS Needs'!$A$4:$F$767,6,0),"")</f>
        <v/>
      </c>
      <c r="I2707" s="1">
        <f>IFERROR(VLOOKUP(A2707,'WH INV 4-2-2026'!$A$2:$C$2914,3,0),"")</f>
        <v>6</v>
      </c>
      <c r="J2707" s="1">
        <f>I2707/(C2707/3)</f>
        <v>264.70588235294116</v>
      </c>
      <c r="K2707" s="5" t="str">
        <f>IF((I2707&gt;C2707),"X","")</f>
        <v>X</v>
      </c>
      <c r="L2707" s="7">
        <f>(C2707/3)*13</f>
        <v>0.29466666666666669</v>
      </c>
      <c r="M2707" s="7">
        <f>I2707-L2707</f>
        <v>5.7053333333333329</v>
      </c>
      <c r="N2707" s="6">
        <f>C2707/$C$2</f>
        <v>2.9336699982633898E-7</v>
      </c>
      <c r="O2707" s="5" t="s">
        <v>27882</v>
      </c>
      <c r="P2707" t="str">
        <f>VLOOKUP(A2707,'External $ Guide'!$A$2:$L$11545,3,0)</f>
        <v>SpecOrder</v>
      </c>
      <c r="Q2707" t="str">
        <f>VLOOKUP(A2707,'External $ Guide'!$A$2:$L$11545,4,0)</f>
        <v>Wholesale</v>
      </c>
      <c r="R2707" t="str">
        <f>VLOOKUP(A2707,'External $ Guide'!$A$2:$L$11545,5,0)</f>
        <v>Active</v>
      </c>
      <c r="S2707" t="str">
        <f>IFERROR(VLOOKUP(A2707,'Broker &amp; Vendor'!$A$2:$C$11545,3,0),"")</f>
        <v>E. &amp; J. GALLO WINERY</v>
      </c>
      <c r="T2707" t="str">
        <f>IFERROR(VLOOKUP(A2707,'Broker &amp; Vendor'!$A$2:$C$11545,2,0),"")</f>
        <v>RNDC</v>
      </c>
    </row>
    <row r="2708" spans="1:20" x14ac:dyDescent="0.25">
      <c r="A2708" t="s">
        <v>8645</v>
      </c>
      <c r="B2708" t="s">
        <v>10609</v>
      </c>
      <c r="C2708" s="10">
        <v>6.8000000000000005E-2</v>
      </c>
      <c r="D2708" s="10">
        <v>6.8000000000000005E-2</v>
      </c>
      <c r="E2708">
        <v>0.17</v>
      </c>
      <c r="G2708" s="4"/>
      <c r="H2708" s="10" t="str">
        <f>IFERROR(VLOOKUP(A2708,'DDS Needs'!$A$4:$F$767,6,0),"")</f>
        <v/>
      </c>
      <c r="I2708" s="1" t="str">
        <f>IFERROR(VLOOKUP(A2708,'WH INV 4-2-2026'!$A$2:$C$2914,3,0),"")</f>
        <v/>
      </c>
      <c r="J2708" s="1" t="e">
        <f>I2708/(C2708/3)</f>
        <v>#VALUE!</v>
      </c>
      <c r="K2708" s="5" t="str">
        <f>IF((I2708&gt;C2708),"X","")</f>
        <v>X</v>
      </c>
      <c r="L2708" s="7">
        <f>(C2708/3)*13</f>
        <v>0.29466666666666669</v>
      </c>
      <c r="M2708" s="7" t="e">
        <f>I2708-L2708</f>
        <v>#VALUE!</v>
      </c>
      <c r="N2708" s="6">
        <f>C2708/$C$2</f>
        <v>2.9336699982633898E-7</v>
      </c>
      <c r="O2708" s="5" t="s">
        <v>27882</v>
      </c>
      <c r="P2708" t="str">
        <f>VLOOKUP(A2708,'External $ Guide'!$A$2:$L$11545,3,0)</f>
        <v>SpecOrder</v>
      </c>
      <c r="Q2708" t="str">
        <f>VLOOKUP(A2708,'External $ Guide'!$A$2:$L$11545,4,0)</f>
        <v>Wholesale</v>
      </c>
      <c r="R2708" t="str">
        <f>VLOOKUP(A2708,'External $ Guide'!$A$2:$L$11545,5,0)</f>
        <v>Active</v>
      </c>
      <c r="S2708" t="str">
        <f>IFERROR(VLOOKUP(A2708,'Broker &amp; Vendor'!$A$2:$C$11545,3,0),"")</f>
        <v>SAZERAC CO INC</v>
      </c>
      <c r="T2708" t="str">
        <f>IFERROR(VLOOKUP(A2708,'Broker &amp; Vendor'!$A$2:$C$11545,2,0),"")</f>
        <v>UNITED</v>
      </c>
    </row>
    <row r="2709" spans="1:20" x14ac:dyDescent="0.25">
      <c r="A2709" t="s">
        <v>9025</v>
      </c>
      <c r="B2709" t="s">
        <v>10611</v>
      </c>
      <c r="C2709" s="10">
        <v>6.8000000000000005E-2</v>
      </c>
      <c r="D2709" s="10">
        <v>6.8000000000000005E-2</v>
      </c>
      <c r="E2709">
        <v>0.17</v>
      </c>
      <c r="G2709" s="4"/>
      <c r="H2709" s="10" t="str">
        <f>IFERROR(VLOOKUP(A2709,'DDS Needs'!$A$4:$F$767,6,0),"")</f>
        <v/>
      </c>
      <c r="I2709" s="1" t="str">
        <f>IFERROR(VLOOKUP(A2709,'WH INV 4-2-2026'!$A$2:$C$2914,3,0),"")</f>
        <v/>
      </c>
      <c r="J2709" s="1" t="e">
        <f>I2709/(C2709/3)</f>
        <v>#VALUE!</v>
      </c>
      <c r="K2709" s="5" t="str">
        <f>IF((I2709&gt;C2709),"X","")</f>
        <v>X</v>
      </c>
      <c r="L2709" s="7">
        <f>(C2709/3)*13</f>
        <v>0.29466666666666669</v>
      </c>
      <c r="M2709" s="7" t="e">
        <f>I2709-L2709</f>
        <v>#VALUE!</v>
      </c>
      <c r="N2709" s="6">
        <f>C2709/$C$2</f>
        <v>2.9336699982633898E-7</v>
      </c>
      <c r="O2709" s="5" t="s">
        <v>27882</v>
      </c>
      <c r="P2709" t="str">
        <f>VLOOKUP(A2709,'External $ Guide'!$A$2:$L$11545,3,0)</f>
        <v>SpecOrder</v>
      </c>
      <c r="Q2709" t="str">
        <f>VLOOKUP(A2709,'External $ Guide'!$A$2:$L$11545,4,0)</f>
        <v>Wholesale</v>
      </c>
      <c r="R2709" t="str">
        <f>VLOOKUP(A2709,'External $ Guide'!$A$2:$L$11545,5,0)</f>
        <v>Active</v>
      </c>
      <c r="S2709" t="s">
        <v>27956</v>
      </c>
      <c r="T2709" t="str">
        <f>IFERROR(VLOOKUP(A2709,'Broker &amp; Vendor'!$A$2:$C$11545,2,0),"")</f>
        <v>SGWS- CHAMPION DIVISION</v>
      </c>
    </row>
    <row r="2710" spans="1:20" x14ac:dyDescent="0.25">
      <c r="A2710" t="s">
        <v>9099</v>
      </c>
      <c r="B2710" t="s">
        <v>10612</v>
      </c>
      <c r="C2710" s="10">
        <v>6.8000000000000005E-2</v>
      </c>
      <c r="D2710" s="10">
        <v>6.8000000000000005E-2</v>
      </c>
      <c r="E2710">
        <v>0.17</v>
      </c>
      <c r="G2710" s="4"/>
      <c r="H2710" s="10" t="str">
        <f>IFERROR(VLOOKUP(A2710,'DDS Needs'!$A$4:$F$767,6,0),"")</f>
        <v/>
      </c>
      <c r="I2710" s="1" t="str">
        <f>IFERROR(VLOOKUP(A2710,'WH INV 4-2-2026'!$A$2:$C$2914,3,0),"")</f>
        <v/>
      </c>
      <c r="J2710" s="1" t="e">
        <f>I2710/(C2710/3)</f>
        <v>#VALUE!</v>
      </c>
      <c r="K2710" s="5" t="str">
        <f>IF((I2710&gt;C2710),"X","")</f>
        <v>X</v>
      </c>
      <c r="L2710" s="7">
        <f>(C2710/3)*13</f>
        <v>0.29466666666666669</v>
      </c>
      <c r="M2710" s="7" t="e">
        <f>I2710-L2710</f>
        <v>#VALUE!</v>
      </c>
      <c r="N2710" s="6">
        <f>C2710/$C$2</f>
        <v>2.9336699982633898E-7</v>
      </c>
      <c r="O2710" s="5" t="s">
        <v>27882</v>
      </c>
      <c r="P2710" t="str">
        <f>VLOOKUP(A2710,'External $ Guide'!$A$2:$L$11545,3,0)</f>
        <v>SpecOrder</v>
      </c>
      <c r="Q2710" t="str">
        <f>VLOOKUP(A2710,'External $ Guide'!$A$2:$L$11545,4,0)</f>
        <v>Wholesale</v>
      </c>
      <c r="R2710" t="str">
        <f>VLOOKUP(A2710,'External $ Guide'!$A$2:$L$11545,5,0)</f>
        <v>Active</v>
      </c>
      <c r="S2710" t="str">
        <f>IFERROR(VLOOKUP(A2710,'Broker &amp; Vendor'!$A$2:$C$11545,3,0),"")</f>
        <v>GIBSON DISTILLING INC.</v>
      </c>
      <c r="T2710" t="str">
        <f>IFERROR(VLOOKUP(A2710,'Broker &amp; Vendor'!$A$2:$C$11545,2,0),"")</f>
        <v>OTHER</v>
      </c>
    </row>
    <row r="2711" spans="1:20" x14ac:dyDescent="0.25">
      <c r="A2711" t="s">
        <v>9291</v>
      </c>
      <c r="B2711" t="s">
        <v>10615</v>
      </c>
      <c r="C2711" s="10">
        <v>6.8000000000000005E-2</v>
      </c>
      <c r="D2711" s="10">
        <v>6.8000000000000005E-2</v>
      </c>
      <c r="E2711">
        <v>0.17</v>
      </c>
      <c r="G2711" s="4"/>
      <c r="H2711" s="10" t="str">
        <f>IFERROR(VLOOKUP(A2711,'DDS Needs'!$A$4:$F$767,6,0),"")</f>
        <v/>
      </c>
      <c r="I2711" s="1" t="str">
        <f>IFERROR(VLOOKUP(A2711,'WH INV 4-2-2026'!$A$2:$C$2914,3,0),"")</f>
        <v/>
      </c>
      <c r="J2711" s="1" t="e">
        <f>I2711/(C2711/3)</f>
        <v>#VALUE!</v>
      </c>
      <c r="K2711" s="5" t="str">
        <f>IF((I2711&gt;C2711),"X","")</f>
        <v>X</v>
      </c>
      <c r="L2711" s="7">
        <f>(C2711/3)*13</f>
        <v>0.29466666666666669</v>
      </c>
      <c r="M2711" s="7" t="e">
        <f>I2711-L2711</f>
        <v>#VALUE!</v>
      </c>
      <c r="N2711" s="6">
        <f>C2711/$C$2</f>
        <v>2.9336699982633898E-7</v>
      </c>
      <c r="O2711" s="5" t="s">
        <v>27882</v>
      </c>
      <c r="P2711" t="str">
        <f>VLOOKUP(A2711,'External $ Guide'!$A$2:$L$11545,3,0)</f>
        <v>SpecOrder</v>
      </c>
      <c r="Q2711" t="str">
        <f>VLOOKUP(A2711,'External $ Guide'!$A$2:$L$11545,4,0)</f>
        <v>Wholesale</v>
      </c>
      <c r="R2711" t="str">
        <f>VLOOKUP(A2711,'External $ Guide'!$A$2:$L$11545,5,0)</f>
        <v>Active</v>
      </c>
      <c r="S2711" t="str">
        <f>IFERROR(VLOOKUP(A2711,'Broker &amp; Vendor'!$A$2:$C$11545,3,0),"")</f>
        <v>SUGARLAND DISTILLING CO. LLC</v>
      </c>
      <c r="T2711" t="str">
        <f>IFERROR(VLOOKUP(A2711,'Broker &amp; Vendor'!$A$2:$C$11545,2,0),"")</f>
        <v>RNDC</v>
      </c>
    </row>
    <row r="2712" spans="1:20" x14ac:dyDescent="0.25">
      <c r="A2712" t="s">
        <v>9294</v>
      </c>
      <c r="B2712" t="s">
        <v>10616</v>
      </c>
      <c r="C2712" s="10">
        <v>6.8000000000000005E-2</v>
      </c>
      <c r="D2712" s="10">
        <v>6.8000000000000005E-2</v>
      </c>
      <c r="E2712">
        <v>0.17</v>
      </c>
      <c r="G2712" s="4"/>
      <c r="H2712" s="10" t="str">
        <f>IFERROR(VLOOKUP(A2712,'DDS Needs'!$A$4:$F$767,6,0),"")</f>
        <v/>
      </c>
      <c r="I2712" s="1" t="str">
        <f>IFERROR(VLOOKUP(A2712,'WH INV 4-2-2026'!$A$2:$C$2914,3,0),"")</f>
        <v/>
      </c>
      <c r="J2712" s="1" t="e">
        <f>I2712/(C2712/3)</f>
        <v>#VALUE!</v>
      </c>
      <c r="K2712" s="5" t="str">
        <f>IF((I2712&gt;C2712),"X","")</f>
        <v>X</v>
      </c>
      <c r="L2712" s="7">
        <f>(C2712/3)*13</f>
        <v>0.29466666666666669</v>
      </c>
      <c r="M2712" s="7" t="e">
        <f>I2712-L2712</f>
        <v>#VALUE!</v>
      </c>
      <c r="N2712" s="6">
        <f>C2712/$C$2</f>
        <v>2.9336699982633898E-7</v>
      </c>
      <c r="O2712" s="5" t="s">
        <v>27882</v>
      </c>
      <c r="P2712" t="str">
        <f>VLOOKUP(A2712,'External $ Guide'!$A$2:$L$11545,3,0)</f>
        <v>SpecOrder</v>
      </c>
      <c r="Q2712" t="str">
        <f>VLOOKUP(A2712,'External $ Guide'!$A$2:$L$11545,4,0)</f>
        <v>Wholesale</v>
      </c>
      <c r="R2712" t="str">
        <f>VLOOKUP(A2712,'External $ Guide'!$A$2:$L$11545,5,0)</f>
        <v>Active</v>
      </c>
      <c r="S2712" t="str">
        <f>IFERROR(VLOOKUP(A2712,'Broker &amp; Vendor'!$A$2:$C$11545,3,0),"")</f>
        <v>JAMES JOSEPH SANCTIFIED SPIRITS LLC</v>
      </c>
      <c r="T2712" t="str">
        <f>IFERROR(VLOOKUP(A2712,'Broker &amp; Vendor'!$A$2:$C$11545,2,0),"")</f>
        <v>RNDC</v>
      </c>
    </row>
    <row r="2713" spans="1:20" x14ac:dyDescent="0.25">
      <c r="A2713" t="s">
        <v>4827</v>
      </c>
      <c r="B2713" t="s">
        <v>733</v>
      </c>
      <c r="C2713" s="10">
        <v>6.7924528301886791E-2</v>
      </c>
      <c r="D2713" s="10">
        <v>6.7924528301886791E-2</v>
      </c>
      <c r="E2713" s="1">
        <v>1</v>
      </c>
      <c r="F2713" s="3">
        <f>((E2713/53)*6)*3</f>
        <v>0.339622641509434</v>
      </c>
      <c r="G2713" s="4">
        <f>VLOOKUP(A2713,'R12 Trend'!$A$4:$B$6433,2,0)</f>
        <v>-0.8</v>
      </c>
      <c r="H2713" s="10" t="str">
        <f>IFERROR(VLOOKUP(A2713,'DDS Needs'!$A$4:$F$767,6,0),"")</f>
        <v/>
      </c>
      <c r="I2713" s="1" t="str">
        <f>IFERROR(VLOOKUP(A2713,'WH INV 4-2-2026'!$A$2:$C$2914,3,0),"")</f>
        <v/>
      </c>
      <c r="J2713" s="1" t="e">
        <f>I2713/(C2713/3)</f>
        <v>#VALUE!</v>
      </c>
      <c r="K2713" s="5" t="str">
        <f>IF((I2713&gt;C2713),"X","")</f>
        <v>X</v>
      </c>
      <c r="L2713" s="7">
        <f>(C2713/3)*13</f>
        <v>0.29433962264150942</v>
      </c>
      <c r="M2713" s="7" t="e">
        <f>I2713-L2713</f>
        <v>#VALUE!</v>
      </c>
      <c r="N2713" s="6">
        <f>C2713/$C$2</f>
        <v>2.930413982727026E-7</v>
      </c>
      <c r="O2713" s="5" t="s">
        <v>27882</v>
      </c>
      <c r="P2713" t="str">
        <f>VLOOKUP(A2713,'External $ Guide'!$A$2:$L$11545,3,0)</f>
        <v>Allocated2</v>
      </c>
      <c r="Q2713" t="str">
        <f>VLOOKUP(A2713,'External $ Guide'!$A$2:$L$11545,4,0)</f>
        <v>Wholesale</v>
      </c>
      <c r="R2713" t="str">
        <f>VLOOKUP(A2713,'External $ Guide'!$A$2:$L$11545,5,0)</f>
        <v>Active</v>
      </c>
      <c r="S2713" t="str">
        <f>IFERROR(VLOOKUP(A2713,'Broker &amp; Vendor'!$A$2:$C$11545,3,0),"")</f>
        <v>THE EDRINGTON GROUP USA LLC</v>
      </c>
      <c r="T2713" t="str">
        <f>IFERROR(VLOOKUP(A2713,'Broker &amp; Vendor'!$A$2:$C$11545,2,0),"")</f>
        <v>RNDC</v>
      </c>
    </row>
    <row r="2714" spans="1:20" x14ac:dyDescent="0.25">
      <c r="A2714" t="s">
        <v>5899</v>
      </c>
      <c r="B2714" t="s">
        <v>1805</v>
      </c>
      <c r="C2714" s="10">
        <v>6.7550943396226429E-2</v>
      </c>
      <c r="D2714" s="10">
        <v>6.7550943396226429E-2</v>
      </c>
      <c r="E2714" s="1">
        <v>0.17</v>
      </c>
      <c r="F2714" s="3">
        <f>((E2714/53)*6)*3</f>
        <v>5.7735849056603783E-2</v>
      </c>
      <c r="G2714" s="4">
        <f>VLOOKUP(A2714,'R12 Trend'!$A$4:$B$6433,2,0)</f>
        <v>0.17</v>
      </c>
      <c r="H2714" s="10" t="str">
        <f>IFERROR(VLOOKUP(A2714,'DDS Needs'!$A$4:$F$767,6,0),"")</f>
        <v/>
      </c>
      <c r="I2714" s="1" t="str">
        <f>IFERROR(VLOOKUP(A2714,'WH INV 4-2-2026'!$A$2:$C$2914,3,0),"")</f>
        <v/>
      </c>
      <c r="J2714" s="1" t="e">
        <f>I2714/(C2714/3)</f>
        <v>#VALUE!</v>
      </c>
      <c r="K2714" s="5" t="str">
        <f>IF((I2714&gt;C2714),"X","")</f>
        <v>X</v>
      </c>
      <c r="L2714" s="7">
        <f>(C2714/3)*13</f>
        <v>0.29272075471698122</v>
      </c>
      <c r="M2714" s="7" t="e">
        <f>I2714-L2714</f>
        <v>#VALUE!</v>
      </c>
      <c r="N2714" s="6">
        <f>C2714/$C$2</f>
        <v>2.9142967058220283E-7</v>
      </c>
      <c r="O2714" s="5" t="s">
        <v>27882</v>
      </c>
      <c r="P2714" t="str">
        <f>VLOOKUP(A2714,'External $ Guide'!$A$2:$L$11545,3,0)</f>
        <v>Allocated1</v>
      </c>
      <c r="Q2714" t="str">
        <f>VLOOKUP(A2714,'External $ Guide'!$A$2:$L$11545,4,0)</f>
        <v>Special order</v>
      </c>
      <c r="R2714" t="str">
        <f>VLOOKUP(A2714,'External $ Guide'!$A$2:$L$11545,5,0)</f>
        <v>Active</v>
      </c>
      <c r="S2714" t="str">
        <f>IFERROR(VLOOKUP(A2714,'Broker &amp; Vendor'!$A$2:$C$11545,3,0),"")</f>
        <v>PERNOD RICARD USA</v>
      </c>
      <c r="T2714" t="str">
        <f>IFERROR(VLOOKUP(A2714,'Broker &amp; Vendor'!$A$2:$C$11545,2,0),"")</f>
        <v>SGWS- AMERICAN LIBERTY DIVISION</v>
      </c>
    </row>
    <row r="2715" spans="1:20" x14ac:dyDescent="0.25">
      <c r="A2715" t="s">
        <v>5906</v>
      </c>
      <c r="B2715" t="s">
        <v>1812</v>
      </c>
      <c r="C2715" s="10">
        <v>6.5615094339622634E-2</v>
      </c>
      <c r="D2715" s="10">
        <v>6.5615094339622634E-2</v>
      </c>
      <c r="E2715" s="1">
        <v>0.84</v>
      </c>
      <c r="F2715" s="3">
        <f>((E2715/53)*6)*3</f>
        <v>0.28528301886792451</v>
      </c>
      <c r="G2715" s="4">
        <f>VLOOKUP(A2715,'R12 Trend'!$A$4:$B$6433,2,0)</f>
        <v>-0.77</v>
      </c>
      <c r="H2715" s="10" t="str">
        <f>IFERROR(VLOOKUP(A2715,'DDS Needs'!$A$4:$F$767,6,0),"")</f>
        <v/>
      </c>
      <c r="I2715" s="1" t="str">
        <f>IFERROR(VLOOKUP(A2715,'WH INV 4-2-2026'!$A$2:$C$2914,3,0),"")</f>
        <v/>
      </c>
      <c r="J2715" s="1" t="e">
        <f>I2715/(C2715/3)</f>
        <v>#VALUE!</v>
      </c>
      <c r="K2715" s="5" t="str">
        <f>IF((I2715&gt;C2715),"X","")</f>
        <v>X</v>
      </c>
      <c r="L2715" s="7">
        <f>(C2715/3)*13</f>
        <v>0.28433207547169809</v>
      </c>
      <c r="M2715" s="7" t="e">
        <f>I2715-L2715</f>
        <v>#VALUE!</v>
      </c>
      <c r="N2715" s="6">
        <f>C2715/$C$2</f>
        <v>2.8307799073143072E-7</v>
      </c>
      <c r="O2715" s="5" t="s">
        <v>27882</v>
      </c>
      <c r="P2715" t="str">
        <f>VLOOKUP(A2715,'External $ Guide'!$A$2:$L$11545,3,0)</f>
        <v>Allocated1</v>
      </c>
      <c r="Q2715" t="str">
        <f>VLOOKUP(A2715,'External $ Guide'!$A$2:$L$11545,4,0)</f>
        <v>Special order</v>
      </c>
      <c r="R2715" t="str">
        <f>VLOOKUP(A2715,'External $ Guide'!$A$2:$L$11545,5,0)</f>
        <v>Active</v>
      </c>
      <c r="S2715" t="str">
        <f>IFERROR(VLOOKUP(A2715,'Broker &amp; Vendor'!$A$2:$C$11545,3,0),"")</f>
        <v>LUXCO INC</v>
      </c>
      <c r="T2715" t="str">
        <f>IFERROR(VLOOKUP(A2715,'Broker &amp; Vendor'!$A$2:$C$11545,2,0),"")</f>
        <v>RNDC</v>
      </c>
    </row>
    <row r="2716" spans="1:20" x14ac:dyDescent="0.25">
      <c r="A2716" t="s">
        <v>5864</v>
      </c>
      <c r="B2716" t="s">
        <v>1770</v>
      </c>
      <c r="C2716" s="10">
        <v>6.4528301886792441E-2</v>
      </c>
      <c r="D2716" s="10">
        <v>6.4528301886792441E-2</v>
      </c>
      <c r="E2716" s="1">
        <v>1</v>
      </c>
      <c r="F2716" s="3">
        <f>((E2716/53)*6)*3</f>
        <v>0.339622641509434</v>
      </c>
      <c r="G2716" s="4">
        <f>VLOOKUP(A2716,'R12 Trend'!$A$4:$B$6433,2,0)</f>
        <v>-0.81</v>
      </c>
      <c r="H2716" s="10" t="str">
        <f>IFERROR(VLOOKUP(A2716,'DDS Needs'!$A$4:$F$767,6,0),"")</f>
        <v/>
      </c>
      <c r="I2716" s="1">
        <f>IFERROR(VLOOKUP(A2716,'WH INV 4-2-2026'!$A$2:$C$2914,3,0),"")</f>
        <v>5</v>
      </c>
      <c r="J2716" s="1">
        <f>I2716/(C2716/3)</f>
        <v>232.45614035087723</v>
      </c>
      <c r="K2716" s="5" t="str">
        <f>IF((I2716&gt;C2716),"X","")</f>
        <v>X</v>
      </c>
      <c r="L2716" s="7">
        <f>(C2716/3)*13</f>
        <v>0.27962264150943394</v>
      </c>
      <c r="M2716" s="7">
        <f>I2716-L2716</f>
        <v>4.7203773584905662</v>
      </c>
      <c r="N2716" s="6">
        <f>C2716/$C$2</f>
        <v>2.7838932835906742E-7</v>
      </c>
      <c r="O2716" s="5" t="s">
        <v>27882</v>
      </c>
      <c r="P2716" t="str">
        <f>VLOOKUP(A2716,'External $ Guide'!$A$2:$L$11545,3,0)</f>
        <v>Allocated1</v>
      </c>
      <c r="Q2716" t="str">
        <f>VLOOKUP(A2716,'External $ Guide'!$A$2:$L$11545,4,0)</f>
        <v>Special order</v>
      </c>
      <c r="R2716" t="str">
        <f>VLOOKUP(A2716,'External $ Guide'!$A$2:$L$11545,5,0)</f>
        <v>Active</v>
      </c>
      <c r="S2716" t="str">
        <f>IFERROR(VLOOKUP(A2716,'Broker &amp; Vendor'!$A$2:$C$11545,3,0),"")</f>
        <v>GO AMERICA GO BEVERAGES LLC.</v>
      </c>
      <c r="T2716" t="str">
        <f>IFERROR(VLOOKUP(A2716,'Broker &amp; Vendor'!$A$2:$C$11545,2,0),"")</f>
        <v>RNDC</v>
      </c>
    </row>
    <row r="2717" spans="1:20" x14ac:dyDescent="0.25">
      <c r="A2717" t="s">
        <v>5590</v>
      </c>
      <c r="B2717" t="s">
        <v>1496</v>
      </c>
      <c r="C2717" s="10">
        <v>6.4086792452830207E-2</v>
      </c>
      <c r="D2717" s="10">
        <v>6.4086792452830207E-2</v>
      </c>
      <c r="E2717" s="1">
        <v>0.17</v>
      </c>
      <c r="F2717" s="3">
        <f>((E2717/53)*6)*3</f>
        <v>5.7735849056603783E-2</v>
      </c>
      <c r="G2717" s="4">
        <f>VLOOKUP(A2717,'R12 Trend'!$A$4:$B$6433,2,0)</f>
        <v>0.11</v>
      </c>
      <c r="H2717" s="10" t="str">
        <f>IFERROR(VLOOKUP(A2717,'DDS Needs'!$A$4:$F$767,6,0),"")</f>
        <v/>
      </c>
      <c r="I2717" s="1" t="str">
        <f>IFERROR(VLOOKUP(A2717,'WH INV 4-2-2026'!$A$2:$C$2914,3,0),"")</f>
        <v/>
      </c>
      <c r="J2717" s="1" t="e">
        <f>I2717/(C2717/3)</f>
        <v>#VALUE!</v>
      </c>
      <c r="K2717" s="5" t="str">
        <f>IF((I2717&gt;C2717),"X","")</f>
        <v>X</v>
      </c>
      <c r="L2717" s="7">
        <f>(C2717/3)*13</f>
        <v>0.27770943396226422</v>
      </c>
      <c r="M2717" s="7" t="e">
        <f>I2717-L2717</f>
        <v>#VALUE!</v>
      </c>
      <c r="N2717" s="6">
        <f>C2717/$C$2</f>
        <v>2.7648455927029501E-7</v>
      </c>
      <c r="O2717" s="5" t="s">
        <v>27882</v>
      </c>
      <c r="P2717" t="str">
        <f>VLOOKUP(A2717,'External $ Guide'!$A$2:$L$11545,3,0)</f>
        <v>SpecOrder</v>
      </c>
      <c r="Q2717" t="str">
        <f>VLOOKUP(A2717,'External $ Guide'!$A$2:$L$11545,4,0)</f>
        <v>Wholesale</v>
      </c>
      <c r="R2717" t="str">
        <f>VLOOKUP(A2717,'External $ Guide'!$A$2:$L$11545,5,0)</f>
        <v>Active</v>
      </c>
      <c r="S2717" t="str">
        <f>IFERROR(VLOOKUP(A2717,'Broker &amp; Vendor'!$A$2:$C$11545,3,0),"")</f>
        <v>MOET HENNESSY USA INC</v>
      </c>
      <c r="T2717" t="str">
        <f>IFERROR(VLOOKUP(A2717,'Broker &amp; Vendor'!$A$2:$C$11545,2,0),"")</f>
        <v>SGWS- COASTAL PACIFIC DIVISION</v>
      </c>
    </row>
    <row r="2718" spans="1:20" x14ac:dyDescent="0.25">
      <c r="A2718" t="s">
        <v>5350</v>
      </c>
      <c r="B2718" t="s">
        <v>1256</v>
      </c>
      <c r="C2718" s="10">
        <v>6.3883018867924538E-2</v>
      </c>
      <c r="D2718" s="10">
        <v>6.3883018867924538E-2</v>
      </c>
      <c r="E2718" s="1">
        <v>0.33</v>
      </c>
      <c r="F2718" s="3">
        <f>((E2718/53)*6)*3</f>
        <v>0.11207547169811322</v>
      </c>
      <c r="G2718" s="4">
        <f>VLOOKUP(A2718,'R12 Trend'!$A$4:$B$6433,2,0)</f>
        <v>-0.43</v>
      </c>
      <c r="H2718" s="10" t="str">
        <f>IFERROR(VLOOKUP(A2718,'DDS Needs'!$A$4:$F$767,6,0),"")</f>
        <v/>
      </c>
      <c r="I2718" s="1" t="str">
        <f>IFERROR(VLOOKUP(A2718,'WH INV 4-2-2026'!$A$2:$C$2914,3,0),"")</f>
        <v/>
      </c>
      <c r="J2718" s="1" t="e">
        <f>I2718/(C2718/3)</f>
        <v>#VALUE!</v>
      </c>
      <c r="K2718" s="5" t="str">
        <f>IF((I2718&gt;C2718),"X","")</f>
        <v>X</v>
      </c>
      <c r="L2718" s="7">
        <f>(C2718/3)*13</f>
        <v>0.2768264150943397</v>
      </c>
      <c r="M2718" s="7" t="e">
        <f>I2718-L2718</f>
        <v>#VALUE!</v>
      </c>
      <c r="N2718" s="6">
        <f>C2718/$C$2</f>
        <v>2.7560543507547686E-7</v>
      </c>
      <c r="O2718" s="5" t="s">
        <v>27882</v>
      </c>
      <c r="P2718" t="str">
        <f>VLOOKUP(A2718,'External $ Guide'!$A$2:$L$11545,3,0)</f>
        <v>SpecOrder</v>
      </c>
      <c r="Q2718" t="str">
        <f>VLOOKUP(A2718,'External $ Guide'!$A$2:$L$11545,4,0)</f>
        <v>Special order</v>
      </c>
      <c r="R2718" t="str">
        <f>VLOOKUP(A2718,'External $ Guide'!$A$2:$L$11545,5,0)</f>
        <v>Active</v>
      </c>
      <c r="S2718" t="str">
        <f>IFERROR(VLOOKUP(A2718,'Broker &amp; Vendor'!$A$2:$C$11545,3,0),"")</f>
        <v>LUXCO INC</v>
      </c>
      <c r="T2718" t="str">
        <f>IFERROR(VLOOKUP(A2718,'Broker &amp; Vendor'!$A$2:$C$11545,2,0),"")</f>
        <v>RNDC</v>
      </c>
    </row>
    <row r="2719" spans="1:20" x14ac:dyDescent="0.25">
      <c r="A2719" t="s">
        <v>5738</v>
      </c>
      <c r="B2719" t="s">
        <v>1644</v>
      </c>
      <c r="C2719" s="10">
        <v>6.3679245283018882E-2</v>
      </c>
      <c r="D2719" s="10">
        <v>6.3679245283018882E-2</v>
      </c>
      <c r="E2719" s="1">
        <v>0.25</v>
      </c>
      <c r="F2719" s="3">
        <f>((E2719/53)*6)*3</f>
        <v>8.4905660377358499E-2</v>
      </c>
      <c r="G2719" s="4">
        <f>VLOOKUP(A2719,'R12 Trend'!$A$4:$B$6433,2,0)</f>
        <v>-0.25</v>
      </c>
      <c r="H2719" s="10" t="str">
        <f>IFERROR(VLOOKUP(A2719,'DDS Needs'!$A$4:$F$767,6,0),"")</f>
        <v/>
      </c>
      <c r="I2719" s="1" t="str">
        <f>IFERROR(VLOOKUP(A2719,'WH INV 4-2-2026'!$A$2:$C$2914,3,0),"")</f>
        <v/>
      </c>
      <c r="J2719" s="1" t="e">
        <f>I2719/(C2719/3)</f>
        <v>#VALUE!</v>
      </c>
      <c r="K2719" s="5" t="str">
        <f>IF((I2719&gt;C2719),"X","")</f>
        <v>X</v>
      </c>
      <c r="L2719" s="7">
        <f>(C2719/3)*13</f>
        <v>0.27594339622641517</v>
      </c>
      <c r="M2719" s="7" t="e">
        <f>I2719-L2719</f>
        <v>#VALUE!</v>
      </c>
      <c r="N2719" s="6">
        <f>C2719/$C$2</f>
        <v>2.7472631088065876E-7</v>
      </c>
      <c r="O2719" s="5" t="s">
        <v>27882</v>
      </c>
      <c r="P2719" t="str">
        <f>VLOOKUP(A2719,'External $ Guide'!$A$2:$L$11545,3,0)</f>
        <v>SpecOrder</v>
      </c>
      <c r="Q2719" t="str">
        <f>VLOOKUP(A2719,'External $ Guide'!$A$2:$L$11545,4,0)</f>
        <v>Wholesale</v>
      </c>
      <c r="R2719" t="str">
        <f>VLOOKUP(A2719,'External $ Guide'!$A$2:$L$11545,5,0)</f>
        <v>Active</v>
      </c>
      <c r="S2719" t="str">
        <f>IFERROR(VLOOKUP(A2719,'Broker &amp; Vendor'!$A$2:$C$11545,3,0),"")</f>
        <v>BROWN FOREMAN CORP</v>
      </c>
      <c r="T2719" t="str">
        <f>IFERROR(VLOOKUP(A2719,'Broker &amp; Vendor'!$A$2:$C$11545,2,0),"")</f>
        <v>UNITED</v>
      </c>
    </row>
    <row r="2720" spans="1:20" x14ac:dyDescent="0.25">
      <c r="A2720" t="s">
        <v>5907</v>
      </c>
      <c r="B2720" t="s">
        <v>1813</v>
      </c>
      <c r="C2720" s="10">
        <v>6.2015094339622642E-2</v>
      </c>
      <c r="D2720" s="10">
        <v>6.2015094339622642E-2</v>
      </c>
      <c r="E2720" s="1">
        <v>0.83</v>
      </c>
      <c r="F2720" s="3">
        <f>((E2720/53)*6)*3</f>
        <v>0.28188679245283021</v>
      </c>
      <c r="G2720" s="4">
        <f>VLOOKUP(A2720,'R12 Trend'!$A$4:$B$6433,2,0)</f>
        <v>-0.78</v>
      </c>
      <c r="H2720" s="10" t="str">
        <f>IFERROR(VLOOKUP(A2720,'DDS Needs'!$A$4:$F$767,6,0),"")</f>
        <v/>
      </c>
      <c r="I2720" s="1" t="str">
        <f>IFERROR(VLOOKUP(A2720,'WH INV 4-2-2026'!$A$2:$C$2914,3,0),"")</f>
        <v/>
      </c>
      <c r="J2720" s="1" t="e">
        <f>I2720/(C2720/3)</f>
        <v>#VALUE!</v>
      </c>
      <c r="K2720" s="5" t="str">
        <f>IF((I2720&gt;C2720),"X","")</f>
        <v>X</v>
      </c>
      <c r="L2720" s="7">
        <f>(C2720/3)*13</f>
        <v>0.26873207547169808</v>
      </c>
      <c r="M2720" s="7" t="e">
        <f>I2720-L2720</f>
        <v>#VALUE!</v>
      </c>
      <c r="N2720" s="6">
        <f>C2720/$C$2</f>
        <v>2.6754679662297749E-7</v>
      </c>
      <c r="O2720" s="5" t="s">
        <v>27882</v>
      </c>
      <c r="P2720" t="str">
        <f>VLOOKUP(A2720,'External $ Guide'!$A$2:$L$11545,3,0)</f>
        <v>Allocated1</v>
      </c>
      <c r="Q2720" t="str">
        <f>VLOOKUP(A2720,'External $ Guide'!$A$2:$L$11545,4,0)</f>
        <v>Special order</v>
      </c>
      <c r="R2720" t="str">
        <f>VLOOKUP(A2720,'External $ Guide'!$A$2:$L$11545,5,0)</f>
        <v>Active</v>
      </c>
      <c r="S2720" t="str">
        <f>IFERROR(VLOOKUP(A2720,'Broker &amp; Vendor'!$A$2:$C$11545,3,0),"")</f>
        <v>LUXCO INC</v>
      </c>
      <c r="T2720" t="str">
        <f>IFERROR(VLOOKUP(A2720,'Broker &amp; Vendor'!$A$2:$C$11545,2,0),"")</f>
        <v>RNDC</v>
      </c>
    </row>
    <row r="2721" spans="1:20" x14ac:dyDescent="0.25">
      <c r="A2721" t="s">
        <v>5821</v>
      </c>
      <c r="B2721" t="s">
        <v>1727</v>
      </c>
      <c r="C2721" s="10">
        <v>6.1132075471698182E-2</v>
      </c>
      <c r="D2721" s="10">
        <v>6.1132075471698182E-2</v>
      </c>
      <c r="E2721" s="1">
        <v>3</v>
      </c>
      <c r="F2721" s="3">
        <f>((E2721/53)*6)*3</f>
        <v>1.0188679245283021</v>
      </c>
      <c r="G2721" s="4">
        <f>VLOOKUP(A2721,'R12 Trend'!$A$4:$B$6433,2,0)</f>
        <v>-0.94</v>
      </c>
      <c r="H2721" s="10" t="str">
        <f>IFERROR(VLOOKUP(A2721,'DDS Needs'!$A$4:$F$767,6,0),"")</f>
        <v/>
      </c>
      <c r="I2721" s="1" t="str">
        <f>IFERROR(VLOOKUP(A2721,'WH INV 4-2-2026'!$A$2:$C$2914,3,0),"")</f>
        <v/>
      </c>
      <c r="J2721" s="1" t="e">
        <f>I2721/(C2721/3)</f>
        <v>#VALUE!</v>
      </c>
      <c r="K2721" s="5" t="str">
        <f>IF((I2721&gt;C2721),"X","")</f>
        <v>X</v>
      </c>
      <c r="L2721" s="7">
        <f>(C2721/3)*13</f>
        <v>0.2649056603773588</v>
      </c>
      <c r="M2721" s="7" t="e">
        <f>I2721-L2721</f>
        <v>#VALUE!</v>
      </c>
      <c r="N2721" s="6">
        <f>C2721/$C$2</f>
        <v>2.6373725844543267E-7</v>
      </c>
      <c r="O2721" s="5" t="s">
        <v>27882</v>
      </c>
      <c r="P2721" t="str">
        <f>VLOOKUP(A2721,'External $ Guide'!$A$2:$L$11545,3,0)</f>
        <v>Allocated1</v>
      </c>
      <c r="Q2721" t="str">
        <f>VLOOKUP(A2721,'External $ Guide'!$A$2:$L$11545,4,0)</f>
        <v>Special order</v>
      </c>
      <c r="R2721" t="str">
        <f>VLOOKUP(A2721,'External $ Guide'!$A$2:$L$11545,5,0)</f>
        <v>Active</v>
      </c>
      <c r="S2721" t="str">
        <f>IFERROR(VLOOKUP(A2721,'Broker &amp; Vendor'!$A$2:$C$11545,3,0),"")</f>
        <v>DIAGEO NORTH AMERICA INC</v>
      </c>
      <c r="T2721" t="str">
        <f>IFERROR(VLOOKUP(A2721,'Broker &amp; Vendor'!$A$2:$C$11545,2,0),"")</f>
        <v>SGWS- COASTAL PACIFIC DIVISION</v>
      </c>
    </row>
    <row r="2722" spans="1:20" x14ac:dyDescent="0.25">
      <c r="A2722" t="s">
        <v>4832</v>
      </c>
      <c r="B2722" t="s">
        <v>738</v>
      </c>
      <c r="C2722" s="10">
        <v>6.0045283018867933E-2</v>
      </c>
      <c r="D2722" s="10">
        <v>6.0045283018867933E-2</v>
      </c>
      <c r="E2722" s="1">
        <v>0.17</v>
      </c>
      <c r="F2722" s="3">
        <f>((E2722/53)*6)*3</f>
        <v>5.7735849056603783E-2</v>
      </c>
      <c r="G2722" s="4">
        <f>VLOOKUP(A2722,'R12 Trend'!$A$4:$B$6433,2,0)</f>
        <v>0.04</v>
      </c>
      <c r="H2722" s="10" t="str">
        <f>IFERROR(VLOOKUP(A2722,'DDS Needs'!$A$4:$F$767,6,0),"")</f>
        <v/>
      </c>
      <c r="I2722" s="1">
        <f>IFERROR(VLOOKUP(A2722,'WH INV 4-2-2026'!$A$2:$C$2914,3,0),"")</f>
        <v>5</v>
      </c>
      <c r="J2722" s="1">
        <f>I2722/(C2722/3)</f>
        <v>249.81146304675715</v>
      </c>
      <c r="K2722" s="5" t="str">
        <f>IF((I2722&gt;C2722),"X","")</f>
        <v>X</v>
      </c>
      <c r="L2722" s="7">
        <f>(C2722/3)*13</f>
        <v>0.26019622641509438</v>
      </c>
      <c r="M2722" s="7">
        <f>I2722-L2722</f>
        <v>4.7398037735849057</v>
      </c>
      <c r="N2722" s="6">
        <f>C2722/$C$2</f>
        <v>2.5904859607306916E-7</v>
      </c>
      <c r="O2722" s="5" t="s">
        <v>27882</v>
      </c>
      <c r="P2722" t="str">
        <f>VLOOKUP(A2722,'External $ Guide'!$A$2:$L$11545,3,0)</f>
        <v>SpecOrder</v>
      </c>
      <c r="Q2722" t="str">
        <f>VLOOKUP(A2722,'External $ Guide'!$A$2:$L$11545,4,0)</f>
        <v>Wholesale</v>
      </c>
      <c r="R2722" t="str">
        <f>VLOOKUP(A2722,'External $ Guide'!$A$2:$L$11545,5,0)</f>
        <v>Active</v>
      </c>
      <c r="S2722" t="str">
        <f>IFERROR(VLOOKUP(A2722,'Broker &amp; Vendor'!$A$2:$C$11545,3,0),"")</f>
        <v>CAMPARI AMERICA</v>
      </c>
      <c r="T2722" t="str">
        <f>IFERROR(VLOOKUP(A2722,'Broker &amp; Vendor'!$A$2:$C$11545,2,0),"")</f>
        <v>SGWS- TRANSATLANTIC DIVISION</v>
      </c>
    </row>
    <row r="2723" spans="1:20" x14ac:dyDescent="0.25">
      <c r="A2723" t="s">
        <v>5513</v>
      </c>
      <c r="B2723" t="s">
        <v>1419</v>
      </c>
      <c r="C2723" s="10">
        <v>6.0045283018867933E-2</v>
      </c>
      <c r="D2723" s="10">
        <v>6.0045283018867933E-2</v>
      </c>
      <c r="E2723" s="1">
        <v>0.17</v>
      </c>
      <c r="F2723" s="3">
        <f>((E2723/53)*6)*3</f>
        <v>5.7735849056603783E-2</v>
      </c>
      <c r="G2723" s="4">
        <f>VLOOKUP(A2723,'R12 Trend'!$A$4:$B$6433,2,0)</f>
        <v>0.04</v>
      </c>
      <c r="H2723" s="10" t="str">
        <f>IFERROR(VLOOKUP(A2723,'DDS Needs'!$A$4:$F$767,6,0),"")</f>
        <v/>
      </c>
      <c r="I2723" s="1">
        <f>IFERROR(VLOOKUP(A2723,'WH INV 4-2-2026'!$A$2:$C$2914,3,0),"")</f>
        <v>8.3333000000000004E-2</v>
      </c>
      <c r="J2723" s="1">
        <f>I2723/(C2723/3)</f>
        <v>4.1635077300150831</v>
      </c>
      <c r="K2723" s="5" t="str">
        <f>IF((I2723&gt;C2723),"X","")</f>
        <v>X</v>
      </c>
      <c r="L2723" s="7">
        <f>(C2723/3)*13</f>
        <v>0.26019622641509438</v>
      </c>
      <c r="M2723" s="7">
        <f>I2723-L2723</f>
        <v>-0.17686322641509439</v>
      </c>
      <c r="N2723" s="6">
        <f>C2723/$C$2</f>
        <v>2.5904859607306916E-7</v>
      </c>
      <c r="O2723" s="5" t="s">
        <v>27882</v>
      </c>
      <c r="P2723" t="str">
        <f>VLOOKUP(A2723,'External $ Guide'!$A$2:$L$11545,3,0)</f>
        <v>SpecOrder</v>
      </c>
      <c r="Q2723" t="str">
        <f>VLOOKUP(A2723,'External $ Guide'!$A$2:$L$11545,4,0)</f>
        <v>Wholesale</v>
      </c>
      <c r="R2723" t="str">
        <f>VLOOKUP(A2723,'External $ Guide'!$A$2:$L$11545,5,0)</f>
        <v>Active</v>
      </c>
      <c r="S2723" t="str">
        <f>IFERROR(VLOOKUP(A2723,'Broker &amp; Vendor'!$A$2:$C$11545,3,0),"")</f>
        <v>GIBSON DISTILLING INC.</v>
      </c>
      <c r="T2723" t="str">
        <f>IFERROR(VLOOKUP(A2723,'Broker &amp; Vendor'!$A$2:$C$11545,2,0),"")</f>
        <v>OTHER</v>
      </c>
    </row>
    <row r="2724" spans="1:20" x14ac:dyDescent="0.25">
      <c r="A2724" t="s">
        <v>6609</v>
      </c>
      <c r="B2724" t="s">
        <v>2515</v>
      </c>
      <c r="C2724" s="10">
        <v>5.7735849056603783E-2</v>
      </c>
      <c r="D2724" s="10">
        <v>5.7735849056603783E-2</v>
      </c>
      <c r="E2724" s="1">
        <v>0.17</v>
      </c>
      <c r="F2724" s="3">
        <f>((E2724/53)*6)*3</f>
        <v>5.7735849056603783E-2</v>
      </c>
      <c r="G2724" s="4">
        <f>VLOOKUP(A2724,'R12 Trend'!$A$4:$B$6433,2,0)</f>
        <v>0</v>
      </c>
      <c r="H2724" s="10" t="str">
        <f>IFERROR(VLOOKUP(A2724,'DDS Needs'!$A$4:$F$767,6,0),"")</f>
        <v/>
      </c>
      <c r="I2724" s="1">
        <f>IFERROR(VLOOKUP(A2724,'WH INV 4-2-2026'!$A$2:$C$2914,3,0),"")</f>
        <v>147</v>
      </c>
      <c r="J2724" s="1">
        <f>I2724/(C2724/3)</f>
        <v>7638.2352941176459</v>
      </c>
      <c r="K2724" s="5" t="str">
        <f>IF((I2724&gt;C2724),"X","")</f>
        <v>X</v>
      </c>
      <c r="L2724" s="7">
        <f>(C2724/3)*13</f>
        <v>0.25018867924528304</v>
      </c>
      <c r="M2724" s="7">
        <f>I2724-L2724</f>
        <v>146.74981132075473</v>
      </c>
      <c r="N2724" s="6">
        <f>C2724/$C$2</f>
        <v>2.4908518853179728E-7</v>
      </c>
      <c r="O2724" s="5" t="s">
        <v>27882</v>
      </c>
      <c r="P2724" t="str">
        <f>VLOOKUP(A2724,'External $ Guide'!$A$2:$L$11545,3,0)</f>
        <v>Replenish</v>
      </c>
      <c r="Q2724" t="str">
        <f>VLOOKUP(A2724,'External $ Guide'!$A$2:$L$11545,4,0)</f>
        <v>Retail</v>
      </c>
      <c r="R2724" t="str">
        <f>VLOOKUP(A2724,'External $ Guide'!$A$2:$L$11545,5,0)</f>
        <v>Active</v>
      </c>
      <c r="S2724" t="str">
        <f>IFERROR(VLOOKUP(A2724,'Broker &amp; Vendor'!$A$2:$C$11545,3,0),"")</f>
        <v>SAZERAC CO INC</v>
      </c>
      <c r="T2724" t="str">
        <f>IFERROR(VLOOKUP(A2724,'Broker &amp; Vendor'!$A$2:$C$11545,2,0),"")</f>
        <v>SGWS- CHAMPION DIVISION</v>
      </c>
    </row>
    <row r="2725" spans="1:20" x14ac:dyDescent="0.25">
      <c r="A2725" t="s">
        <v>4838</v>
      </c>
      <c r="B2725" t="s">
        <v>744</v>
      </c>
      <c r="C2725" s="10">
        <v>5.7735849056603783E-2</v>
      </c>
      <c r="D2725" s="10">
        <v>5.7735849056603783E-2</v>
      </c>
      <c r="E2725" s="1">
        <v>0.17</v>
      </c>
      <c r="F2725" s="3">
        <f>((E2725/53)*6)*3</f>
        <v>5.7735849056603783E-2</v>
      </c>
      <c r="G2725" s="4">
        <f>VLOOKUP(A2725,'R12 Trend'!$A$4:$B$6433,2,0)</f>
        <v>0</v>
      </c>
      <c r="H2725" s="10" t="str">
        <f>IFERROR(VLOOKUP(A2725,'DDS Needs'!$A$4:$F$767,6,0),"")</f>
        <v/>
      </c>
      <c r="I2725" s="1" t="str">
        <f>IFERROR(VLOOKUP(A2725,'WH INV 4-2-2026'!$A$2:$C$2914,3,0),"")</f>
        <v/>
      </c>
      <c r="J2725" s="1" t="e">
        <f>I2725/(C2725/3)</f>
        <v>#VALUE!</v>
      </c>
      <c r="K2725" s="5" t="str">
        <f>IF((I2725&gt;C2725),"X","")</f>
        <v>X</v>
      </c>
      <c r="L2725" s="7">
        <f>(C2725/3)*13</f>
        <v>0.25018867924528304</v>
      </c>
      <c r="M2725" s="7" t="e">
        <f>I2725-L2725</f>
        <v>#VALUE!</v>
      </c>
      <c r="N2725" s="6">
        <f>C2725/$C$2</f>
        <v>2.4908518853179728E-7</v>
      </c>
      <c r="O2725" s="5" t="s">
        <v>27882</v>
      </c>
      <c r="P2725" t="str">
        <f>VLOOKUP(A2725,'External $ Guide'!$A$2:$L$11545,3,0)</f>
        <v>SpecOrder</v>
      </c>
      <c r="Q2725" t="str">
        <f>VLOOKUP(A2725,'External $ Guide'!$A$2:$L$11545,4,0)</f>
        <v>Wholesale</v>
      </c>
      <c r="R2725" t="str">
        <f>VLOOKUP(A2725,'External $ Guide'!$A$2:$L$11545,5,0)</f>
        <v>Active</v>
      </c>
      <c r="S2725" t="str">
        <f>IFERROR(VLOOKUP(A2725,'Broker &amp; Vendor'!$A$2:$C$11545,3,0),"")</f>
        <v>DIAGEO NORTH AMERICA INC</v>
      </c>
      <c r="T2725" t="str">
        <f>IFERROR(VLOOKUP(A2725,'Broker &amp; Vendor'!$A$2:$C$11545,2,0),"")</f>
        <v>SGWS- COASTAL PACIFIC DIVISION</v>
      </c>
    </row>
    <row r="2726" spans="1:20" x14ac:dyDescent="0.25">
      <c r="A2726" t="s">
        <v>5516</v>
      </c>
      <c r="B2726" t="s">
        <v>1422</v>
      </c>
      <c r="C2726" s="10">
        <v>5.7735849056603783E-2</v>
      </c>
      <c r="D2726" s="10">
        <v>5.7735849056603783E-2</v>
      </c>
      <c r="E2726" s="1">
        <v>0.17</v>
      </c>
      <c r="F2726" s="3">
        <f>((E2726/53)*6)*3</f>
        <v>5.7735849056603783E-2</v>
      </c>
      <c r="G2726" s="4">
        <f>VLOOKUP(A2726,'R12 Trend'!$A$4:$B$6433,2,0)</f>
        <v>0</v>
      </c>
      <c r="H2726" s="10" t="str">
        <f>IFERROR(VLOOKUP(A2726,'DDS Needs'!$A$4:$F$767,6,0),"")</f>
        <v/>
      </c>
      <c r="I2726" s="1" t="str">
        <f>IFERROR(VLOOKUP(A2726,'WH INV 4-2-2026'!$A$2:$C$2914,3,0),"")</f>
        <v/>
      </c>
      <c r="J2726" s="1" t="e">
        <f>I2726/(C2726/3)</f>
        <v>#VALUE!</v>
      </c>
      <c r="K2726" s="5" t="str">
        <f>IF((I2726&gt;C2726),"X","")</f>
        <v>X</v>
      </c>
      <c r="L2726" s="7">
        <f>(C2726/3)*13</f>
        <v>0.25018867924528304</v>
      </c>
      <c r="M2726" s="7" t="e">
        <f>I2726-L2726</f>
        <v>#VALUE!</v>
      </c>
      <c r="N2726" s="6">
        <f>C2726/$C$2</f>
        <v>2.4908518853179728E-7</v>
      </c>
      <c r="O2726" s="5" t="s">
        <v>27882</v>
      </c>
      <c r="P2726" t="str">
        <f>VLOOKUP(A2726,'External $ Guide'!$A$2:$L$11545,3,0)</f>
        <v>SpecOrder</v>
      </c>
      <c r="Q2726" t="str">
        <f>VLOOKUP(A2726,'External $ Guide'!$A$2:$L$11545,4,0)</f>
        <v>Wholesale</v>
      </c>
      <c r="R2726" t="str">
        <f>VLOOKUP(A2726,'External $ Guide'!$A$2:$L$11545,5,0)</f>
        <v>Active</v>
      </c>
      <c r="S2726" t="s">
        <v>27956</v>
      </c>
      <c r="T2726" t="str">
        <f>IFERROR(VLOOKUP(A2726,'Broker &amp; Vendor'!$A$2:$C$11545,2,0),"")</f>
        <v>SGWS- CHAMPION DIVISION</v>
      </c>
    </row>
    <row r="2727" spans="1:20" x14ac:dyDescent="0.25">
      <c r="A2727" t="s">
        <v>5739</v>
      </c>
      <c r="B2727" t="s">
        <v>1645</v>
      </c>
      <c r="C2727" s="10">
        <v>5.7735849056603783E-2</v>
      </c>
      <c r="D2727" s="10">
        <v>5.7735849056603783E-2</v>
      </c>
      <c r="E2727" s="1">
        <v>0.17</v>
      </c>
      <c r="F2727" s="3">
        <f>((E2727/53)*6)*3</f>
        <v>5.7735849056603783E-2</v>
      </c>
      <c r="G2727" s="4">
        <f>VLOOKUP(A2727,'R12 Trend'!$A$4:$B$6433,2,0)</f>
        <v>0</v>
      </c>
      <c r="H2727" s="10" t="str">
        <f>IFERROR(VLOOKUP(A2727,'DDS Needs'!$A$4:$F$767,6,0),"")</f>
        <v/>
      </c>
      <c r="I2727" s="1" t="str">
        <f>IFERROR(VLOOKUP(A2727,'WH INV 4-2-2026'!$A$2:$C$2914,3,0),"")</f>
        <v/>
      </c>
      <c r="J2727" s="1" t="e">
        <f>I2727/(C2727/3)</f>
        <v>#VALUE!</v>
      </c>
      <c r="K2727" s="5" t="str">
        <f>IF((I2727&gt;C2727),"X","")</f>
        <v>X</v>
      </c>
      <c r="L2727" s="7">
        <f>(C2727/3)*13</f>
        <v>0.25018867924528304</v>
      </c>
      <c r="M2727" s="7" t="e">
        <f>I2727-L2727</f>
        <v>#VALUE!</v>
      </c>
      <c r="N2727" s="6">
        <f>C2727/$C$2</f>
        <v>2.4908518853179728E-7</v>
      </c>
      <c r="O2727" s="5" t="s">
        <v>27882</v>
      </c>
      <c r="P2727" t="str">
        <f>VLOOKUP(A2727,'External $ Guide'!$A$2:$L$11545,3,0)</f>
        <v>SpecOrder</v>
      </c>
      <c r="Q2727" t="str">
        <f>VLOOKUP(A2727,'External $ Guide'!$A$2:$L$11545,4,0)</f>
        <v>Wholesale</v>
      </c>
      <c r="R2727" t="str">
        <f>VLOOKUP(A2727,'External $ Guide'!$A$2:$L$11545,5,0)</f>
        <v>Active</v>
      </c>
      <c r="S2727" t="str">
        <f>IFERROR(VLOOKUP(A2727,'Broker &amp; Vendor'!$A$2:$C$11545,3,0),"")</f>
        <v>BROWN FOREMAN CORP</v>
      </c>
      <c r="T2727" t="str">
        <f>IFERROR(VLOOKUP(A2727,'Broker &amp; Vendor'!$A$2:$C$11545,2,0),"")</f>
        <v>UNITED</v>
      </c>
    </row>
    <row r="2728" spans="1:20" x14ac:dyDescent="0.25">
      <c r="A2728" t="s">
        <v>6412</v>
      </c>
      <c r="B2728" t="s">
        <v>2318</v>
      </c>
      <c r="C2728" s="10">
        <v>5.7735849056603783E-2</v>
      </c>
      <c r="D2728" s="10">
        <v>5.7735849056603783E-2</v>
      </c>
      <c r="E2728" s="1">
        <v>0.17</v>
      </c>
      <c r="F2728" s="3">
        <f>((E2728/53)*6)*3</f>
        <v>5.7735849056603783E-2</v>
      </c>
      <c r="G2728" s="4">
        <f>VLOOKUP(A2728,'R12 Trend'!$A$4:$B$6433,2,0)</f>
        <v>0</v>
      </c>
      <c r="H2728" s="10" t="str">
        <f>IFERROR(VLOOKUP(A2728,'DDS Needs'!$A$4:$F$767,6,0),"")</f>
        <v/>
      </c>
      <c r="I2728" s="1" t="str">
        <f>IFERROR(VLOOKUP(A2728,'WH INV 4-2-2026'!$A$2:$C$2914,3,0),"")</f>
        <v/>
      </c>
      <c r="J2728" s="1" t="e">
        <f>I2728/(C2728/3)</f>
        <v>#VALUE!</v>
      </c>
      <c r="K2728" s="5" t="str">
        <f>IF((I2728&gt;C2728),"X","")</f>
        <v>X</v>
      </c>
      <c r="L2728" s="7">
        <f>(C2728/3)*13</f>
        <v>0.25018867924528304</v>
      </c>
      <c r="M2728" s="7" t="e">
        <f>I2728-L2728</f>
        <v>#VALUE!</v>
      </c>
      <c r="N2728" s="6">
        <f>C2728/$C$2</f>
        <v>2.4908518853179728E-7</v>
      </c>
      <c r="O2728" s="5" t="s">
        <v>27882</v>
      </c>
      <c r="P2728" t="str">
        <f>VLOOKUP(A2728,'External $ Guide'!$A$2:$L$11545,3,0)</f>
        <v>NoReplen</v>
      </c>
      <c r="Q2728" t="str">
        <f>VLOOKUP(A2728,'External $ Guide'!$A$2:$L$11545,4,0)</f>
        <v>Retail</v>
      </c>
      <c r="R2728" t="str">
        <f>VLOOKUP(A2728,'External $ Guide'!$A$2:$L$11545,5,0)</f>
        <v>Active</v>
      </c>
      <c r="S2728" t="str">
        <f>IFERROR(VLOOKUP(A2728,'Broker &amp; Vendor'!$A$2:$C$11545,3,0),"")</f>
        <v>SAZERAC CO INC</v>
      </c>
      <c r="T2728" t="str">
        <f>IFERROR(VLOOKUP(A2728,'Broker &amp; Vendor'!$A$2:$C$11545,2,0),"")</f>
        <v>UNITED</v>
      </c>
    </row>
    <row r="2729" spans="1:20" x14ac:dyDescent="0.25">
      <c r="A2729" t="s">
        <v>5667</v>
      </c>
      <c r="B2729" t="s">
        <v>1573</v>
      </c>
      <c r="C2729" s="10">
        <v>5.7735849056603783E-2</v>
      </c>
      <c r="D2729" s="10">
        <v>5.7735849056603783E-2</v>
      </c>
      <c r="E2729" s="1">
        <v>0.17</v>
      </c>
      <c r="F2729" s="3">
        <f>((E2729/53)*6)*3</f>
        <v>5.7735849056603783E-2</v>
      </c>
      <c r="G2729" s="4">
        <f>VLOOKUP(A2729,'R12 Trend'!$A$4:$B$6433,2,0)</f>
        <v>0</v>
      </c>
      <c r="H2729" s="10" t="str">
        <f>IFERROR(VLOOKUP(A2729,'DDS Needs'!$A$4:$F$767,6,0),"")</f>
        <v/>
      </c>
      <c r="I2729" s="1" t="str">
        <f>IFERROR(VLOOKUP(A2729,'WH INV 4-2-2026'!$A$2:$C$2914,3,0),"")</f>
        <v/>
      </c>
      <c r="J2729" s="1" t="e">
        <f>I2729/(C2729/3)</f>
        <v>#VALUE!</v>
      </c>
      <c r="K2729" s="5" t="str">
        <f>IF((I2729&gt;C2729),"X","")</f>
        <v>X</v>
      </c>
      <c r="L2729" s="7">
        <f>(C2729/3)*13</f>
        <v>0.25018867924528304</v>
      </c>
      <c r="M2729" s="7" t="e">
        <f>I2729-L2729</f>
        <v>#VALUE!</v>
      </c>
      <c r="N2729" s="6">
        <f>C2729/$C$2</f>
        <v>2.4908518853179728E-7</v>
      </c>
      <c r="O2729" s="5" t="s">
        <v>27882</v>
      </c>
      <c r="P2729" t="str">
        <f>VLOOKUP(A2729,'External $ Guide'!$A$2:$L$11545,3,0)</f>
        <v>Allocated1</v>
      </c>
      <c r="Q2729" t="str">
        <f>VLOOKUP(A2729,'External $ Guide'!$A$2:$L$11545,4,0)</f>
        <v>Wholesale</v>
      </c>
      <c r="R2729" t="str">
        <f>VLOOKUP(A2729,'External $ Guide'!$A$2:$L$11545,5,0)</f>
        <v>Active</v>
      </c>
      <c r="S2729" t="str">
        <f>IFERROR(VLOOKUP(A2729,'Broker &amp; Vendor'!$A$2:$C$11545,3,0),"")</f>
        <v>ALTAMAR BRANDS LLC.</v>
      </c>
      <c r="T2729" t="str">
        <f>IFERROR(VLOOKUP(A2729,'Broker &amp; Vendor'!$A$2:$C$11545,2,0),"")</f>
        <v>RNDC</v>
      </c>
    </row>
    <row r="2730" spans="1:20" x14ac:dyDescent="0.25">
      <c r="A2730" t="s">
        <v>8160</v>
      </c>
      <c r="B2730" t="s">
        <v>4066</v>
      </c>
      <c r="C2730" s="10">
        <v>5.7735849056603783E-2</v>
      </c>
      <c r="D2730" s="10">
        <v>5.7735849056603783E-2</v>
      </c>
      <c r="E2730" s="1">
        <v>0.17</v>
      </c>
      <c r="F2730" s="3">
        <f>((E2730/53)*6)*3</f>
        <v>5.7735849056603783E-2</v>
      </c>
      <c r="G2730" s="4">
        <f>VLOOKUP(A2730,'R12 Trend'!$A$4:$B$6433,2,0)</f>
        <v>0</v>
      </c>
      <c r="H2730" s="10" t="str">
        <f>IFERROR(VLOOKUP(A2730,'DDS Needs'!$A$4:$F$767,6,0),"")</f>
        <v/>
      </c>
      <c r="I2730" s="1" t="str">
        <f>IFERROR(VLOOKUP(A2730,'WH INV 4-2-2026'!$A$2:$C$2914,3,0),"")</f>
        <v/>
      </c>
      <c r="J2730" s="1" t="e">
        <f>I2730/(C2730/3)</f>
        <v>#VALUE!</v>
      </c>
      <c r="K2730" s="5" t="str">
        <f>IF((I2730&gt;C2730),"X","")</f>
        <v>X</v>
      </c>
      <c r="L2730" s="7">
        <f>(C2730/3)*13</f>
        <v>0.25018867924528304</v>
      </c>
      <c r="M2730" s="7" t="e">
        <f>I2730-L2730</f>
        <v>#VALUE!</v>
      </c>
      <c r="N2730" s="6">
        <f>C2730/$C$2</f>
        <v>2.4908518853179728E-7</v>
      </c>
      <c r="O2730" s="5" t="s">
        <v>27882</v>
      </c>
      <c r="P2730" t="str">
        <f>VLOOKUP(A2730,'External $ Guide'!$A$2:$L$11545,3,0)</f>
        <v>Allocated1</v>
      </c>
      <c r="Q2730" t="str">
        <f>VLOOKUP(A2730,'External $ Guide'!$A$2:$L$11545,4,0)</f>
        <v>Retail</v>
      </c>
      <c r="R2730" t="str">
        <f>VLOOKUP(A2730,'External $ Guide'!$A$2:$L$11545,5,0)</f>
        <v>Active</v>
      </c>
      <c r="S2730" t="str">
        <f>IFERROR(VLOOKUP(A2730,'Broker &amp; Vendor'!$A$2:$C$11545,3,0),"")</f>
        <v>PERNOD RICARD USA</v>
      </c>
      <c r="T2730" t="str">
        <f>IFERROR(VLOOKUP(A2730,'Broker &amp; Vendor'!$A$2:$C$11545,2,0),"")</f>
        <v>UNITED</v>
      </c>
    </row>
    <row r="2731" spans="1:20" x14ac:dyDescent="0.25">
      <c r="A2731" t="s">
        <v>7028</v>
      </c>
      <c r="B2731" t="s">
        <v>2934</v>
      </c>
      <c r="C2731" s="10">
        <v>5.7022641509433952E-2</v>
      </c>
      <c r="D2731" s="10">
        <v>5.7022641509433952E-2</v>
      </c>
      <c r="E2731" s="1">
        <v>0.73</v>
      </c>
      <c r="F2731" s="3">
        <f>((E2731/53)*6)*3</f>
        <v>0.24792452830188677</v>
      </c>
      <c r="G2731" s="4">
        <f>VLOOKUP(A2731,'R12 Trend'!$A$4:$B$6433,2,0)</f>
        <v>-0.77</v>
      </c>
      <c r="H2731" s="10" t="str">
        <f>IFERROR(VLOOKUP(A2731,'DDS Needs'!$A$4:$F$767,6,0),"")</f>
        <v/>
      </c>
      <c r="I2731" s="1" t="str">
        <f>IFERROR(VLOOKUP(A2731,'WH INV 4-2-2026'!$A$2:$C$2914,3,0),"")</f>
        <v/>
      </c>
      <c r="J2731" s="1" t="e">
        <f>I2731/(C2731/3)</f>
        <v>#VALUE!</v>
      </c>
      <c r="K2731" s="5" t="str">
        <f>IF((I2731&gt;C2731),"X","")</f>
        <v>X</v>
      </c>
      <c r="L2731" s="7">
        <f>(C2731/3)*13</f>
        <v>0.24709811320754713</v>
      </c>
      <c r="M2731" s="7" t="e">
        <f>I2731-L2731</f>
        <v>#VALUE!</v>
      </c>
      <c r="N2731" s="6">
        <f>C2731/$C$2</f>
        <v>2.460082538499338E-7</v>
      </c>
      <c r="O2731" s="5" t="s">
        <v>27882</v>
      </c>
      <c r="P2731" t="str">
        <f>VLOOKUP(A2731,'External $ Guide'!$A$2:$L$11545,3,0)</f>
        <v>Allocated1</v>
      </c>
      <c r="Q2731" t="str">
        <f>VLOOKUP(A2731,'External $ Guide'!$A$2:$L$11545,4,0)</f>
        <v>Wholesale</v>
      </c>
      <c r="R2731" t="str">
        <f>VLOOKUP(A2731,'External $ Guide'!$A$2:$L$11545,5,0)</f>
        <v>Active</v>
      </c>
      <c r="S2731" t="str">
        <f>IFERROR(VLOOKUP(A2731,'Broker &amp; Vendor'!$A$2:$C$11545,3,0),"")</f>
        <v>MADVINES &amp; SPIRITS INC.</v>
      </c>
      <c r="T2731" t="str">
        <f>IFERROR(VLOOKUP(A2731,'Broker &amp; Vendor'!$A$2:$C$11545,2,0),"")</f>
        <v>MADVINES</v>
      </c>
    </row>
    <row r="2732" spans="1:20" x14ac:dyDescent="0.25">
      <c r="A2732" t="s">
        <v>5190</v>
      </c>
      <c r="B2732" t="s">
        <v>1096</v>
      </c>
      <c r="C2732" s="10">
        <v>5.6037735849056608E-2</v>
      </c>
      <c r="D2732" s="10">
        <v>5.6037735849056608E-2</v>
      </c>
      <c r="E2732" s="1">
        <v>0.33</v>
      </c>
      <c r="F2732" s="3">
        <f>((E2732/53)*6)*3</f>
        <v>0.11207547169811322</v>
      </c>
      <c r="G2732" s="4">
        <f>VLOOKUP(A2732,'R12 Trend'!$A$4:$B$6433,2,0)</f>
        <v>-0.5</v>
      </c>
      <c r="H2732" s="10" t="str">
        <f>IFERROR(VLOOKUP(A2732,'DDS Needs'!$A$4:$F$767,6,0),"")</f>
        <v/>
      </c>
      <c r="I2732" s="1" t="str">
        <f>IFERROR(VLOOKUP(A2732,'WH INV 4-2-2026'!$A$2:$C$2914,3,0),"")</f>
        <v/>
      </c>
      <c r="J2732" s="1" t="e">
        <f>I2732/(C2732/3)</f>
        <v>#VALUE!</v>
      </c>
      <c r="K2732" s="5" t="str">
        <f>IF((I2732&gt;C2732),"X","")</f>
        <v>X</v>
      </c>
      <c r="L2732" s="7">
        <f>(C2732/3)*13</f>
        <v>0.2428301886792453</v>
      </c>
      <c r="M2732" s="7" t="e">
        <f>I2732-L2732</f>
        <v>#VALUE!</v>
      </c>
      <c r="N2732" s="6">
        <f>C2732/$C$2</f>
        <v>2.4175915357497969E-7</v>
      </c>
      <c r="O2732" s="5" t="s">
        <v>27882</v>
      </c>
      <c r="P2732" t="str">
        <f>VLOOKUP(A2732,'External $ Guide'!$A$2:$L$11545,3,0)</f>
        <v>Replenish</v>
      </c>
      <c r="Q2732" t="str">
        <f>VLOOKUP(A2732,'External $ Guide'!$A$2:$L$11545,4,0)</f>
        <v>Retail</v>
      </c>
      <c r="R2732" t="str">
        <f>VLOOKUP(A2732,'External $ Guide'!$A$2:$L$11545,5,0)</f>
        <v>Active</v>
      </c>
      <c r="S2732" t="str">
        <f>IFERROR(VLOOKUP(A2732,'Broker &amp; Vendor'!$A$2:$C$11545,3,0),"")</f>
        <v>MOET HENNESSY USA INC</v>
      </c>
      <c r="T2732" t="str">
        <f>IFERROR(VLOOKUP(A2732,'Broker &amp; Vendor'!$A$2:$C$11545,2,0),"")</f>
        <v>SGWS- COASTAL PACIFIC DIVISION</v>
      </c>
    </row>
    <row r="2733" spans="1:20" x14ac:dyDescent="0.25">
      <c r="A2733" t="s">
        <v>5377</v>
      </c>
      <c r="B2733" t="s">
        <v>1283</v>
      </c>
      <c r="C2733" s="10">
        <v>5.6037735849056608E-2</v>
      </c>
      <c r="D2733" s="10">
        <v>5.6037735849056608E-2</v>
      </c>
      <c r="E2733" s="1">
        <v>0.33</v>
      </c>
      <c r="F2733" s="3">
        <f>((E2733/53)*6)*3</f>
        <v>0.11207547169811322</v>
      </c>
      <c r="G2733" s="4">
        <f>VLOOKUP(A2733,'R12 Trend'!$A$4:$B$6433,2,0)</f>
        <v>-0.5</v>
      </c>
      <c r="H2733" s="10" t="str">
        <f>IFERROR(VLOOKUP(A2733,'DDS Needs'!$A$4:$F$767,6,0),"")</f>
        <v/>
      </c>
      <c r="I2733" s="1" t="str">
        <f>IFERROR(VLOOKUP(A2733,'WH INV 4-2-2026'!$A$2:$C$2914,3,0),"")</f>
        <v/>
      </c>
      <c r="J2733" s="1" t="e">
        <f>I2733/(C2733/3)</f>
        <v>#VALUE!</v>
      </c>
      <c r="K2733" s="5" t="str">
        <f>IF((I2733&gt;C2733),"X","")</f>
        <v>X</v>
      </c>
      <c r="L2733" s="7">
        <f>(C2733/3)*13</f>
        <v>0.2428301886792453</v>
      </c>
      <c r="M2733" s="7" t="e">
        <f>I2733-L2733</f>
        <v>#VALUE!</v>
      </c>
      <c r="N2733" s="6">
        <f>C2733/$C$2</f>
        <v>2.4175915357497969E-7</v>
      </c>
      <c r="O2733" s="5" t="s">
        <v>27882</v>
      </c>
      <c r="P2733" t="str">
        <f>VLOOKUP(A2733,'External $ Guide'!$A$2:$L$11545,3,0)</f>
        <v>NoReplen</v>
      </c>
      <c r="Q2733" t="str">
        <f>VLOOKUP(A2733,'External $ Guide'!$A$2:$L$11545,4,0)</f>
        <v>Retail</v>
      </c>
      <c r="R2733" t="str">
        <f>VLOOKUP(A2733,'External $ Guide'!$A$2:$L$11545,5,0)</f>
        <v>Active</v>
      </c>
      <c r="S2733" t="str">
        <f>IFERROR(VLOOKUP(A2733,'Broker &amp; Vendor'!$A$2:$C$11545,3,0),"")</f>
        <v>TENNESSEE STILLHOUSE LLC DBA CHATTANOOGA WHISKEY</v>
      </c>
      <c r="T2733" t="str">
        <f>IFERROR(VLOOKUP(A2733,'Broker &amp; Vendor'!$A$2:$C$11545,2,0),"")</f>
        <v>RNDC</v>
      </c>
    </row>
    <row r="2734" spans="1:20" x14ac:dyDescent="0.25">
      <c r="A2734" t="s">
        <v>5812</v>
      </c>
      <c r="B2734" t="s">
        <v>1718</v>
      </c>
      <c r="C2734" s="10">
        <v>5.6037735849056608E-2</v>
      </c>
      <c r="D2734" s="10">
        <v>5.6037735849056608E-2</v>
      </c>
      <c r="E2734" s="1">
        <v>0.33</v>
      </c>
      <c r="F2734" s="3">
        <f>((E2734/53)*6)*3</f>
        <v>0.11207547169811322</v>
      </c>
      <c r="G2734" s="4">
        <f>VLOOKUP(A2734,'R12 Trend'!$A$4:$B$6433,2,0)</f>
        <v>-0.5</v>
      </c>
      <c r="H2734" s="10" t="str">
        <f>IFERROR(VLOOKUP(A2734,'DDS Needs'!$A$4:$F$767,6,0),"")</f>
        <v/>
      </c>
      <c r="I2734" s="1" t="str">
        <f>IFERROR(VLOOKUP(A2734,'WH INV 4-2-2026'!$A$2:$C$2914,3,0),"")</f>
        <v/>
      </c>
      <c r="J2734" s="1" t="e">
        <f>I2734/(C2734/3)</f>
        <v>#VALUE!</v>
      </c>
      <c r="K2734" s="5" t="str">
        <f>IF((I2734&gt;C2734),"X","")</f>
        <v>X</v>
      </c>
      <c r="L2734" s="7">
        <f>(C2734/3)*13</f>
        <v>0.2428301886792453</v>
      </c>
      <c r="M2734" s="7" t="e">
        <f>I2734-L2734</f>
        <v>#VALUE!</v>
      </c>
      <c r="N2734" s="6">
        <f>C2734/$C$2</f>
        <v>2.4175915357497969E-7</v>
      </c>
      <c r="O2734" s="5" t="s">
        <v>27882</v>
      </c>
      <c r="P2734" t="str">
        <f>VLOOKUP(A2734,'External $ Guide'!$A$2:$L$11545,3,0)</f>
        <v>Allocated1</v>
      </c>
      <c r="Q2734" t="str">
        <f>VLOOKUP(A2734,'External $ Guide'!$A$2:$L$11545,4,0)</f>
        <v>Special order</v>
      </c>
      <c r="R2734" t="str">
        <f>VLOOKUP(A2734,'External $ Guide'!$A$2:$L$11545,5,0)</f>
        <v>Active</v>
      </c>
      <c r="S2734" t="str">
        <f>IFERROR(VLOOKUP(A2734,'Broker &amp; Vendor'!$A$2:$C$11545,3,0),"")</f>
        <v>HEAVEN HILL SALES CO DBA HEAVEN HILL BRANDS</v>
      </c>
      <c r="T2734" t="str">
        <f>IFERROR(VLOOKUP(A2734,'Broker &amp; Vendor'!$A$2:$C$11545,2,0),"")</f>
        <v>SGWS- TRANSATLANTIC DIVISION</v>
      </c>
    </row>
    <row r="2735" spans="1:20" x14ac:dyDescent="0.25">
      <c r="A2735" t="s">
        <v>5834</v>
      </c>
      <c r="B2735" t="s">
        <v>1740</v>
      </c>
      <c r="C2735" s="10">
        <v>5.4849056603773594E-2</v>
      </c>
      <c r="D2735" s="10">
        <v>5.4849056603773594E-2</v>
      </c>
      <c r="E2735" s="1">
        <v>0.17</v>
      </c>
      <c r="F2735" s="3">
        <f>((E2735/53)*6)*3</f>
        <v>5.7735849056603783E-2</v>
      </c>
      <c r="G2735" s="4">
        <f>VLOOKUP(A2735,'R12 Trend'!$A$4:$B$6433,2,0)</f>
        <v>-0.05</v>
      </c>
      <c r="H2735" s="10" t="str">
        <f>IFERROR(VLOOKUP(A2735,'DDS Needs'!$A$4:$F$767,6,0),"")</f>
        <v/>
      </c>
      <c r="I2735" s="1" t="str">
        <f>IFERROR(VLOOKUP(A2735,'WH INV 4-2-2026'!$A$2:$C$2914,3,0),"")</f>
        <v/>
      </c>
      <c r="J2735" s="1" t="e">
        <f>I2735/(C2735/3)</f>
        <v>#VALUE!</v>
      </c>
      <c r="K2735" s="5" t="str">
        <f>IF((I2735&gt;C2735),"X","")</f>
        <v>X</v>
      </c>
      <c r="L2735" s="7">
        <f>(C2735/3)*13</f>
        <v>0.23767924528301893</v>
      </c>
      <c r="M2735" s="7" t="e">
        <f>I2735-L2735</f>
        <v>#VALUE!</v>
      </c>
      <c r="N2735" s="6">
        <f>C2735/$C$2</f>
        <v>2.366309291052074E-7</v>
      </c>
      <c r="O2735" s="5" t="s">
        <v>27882</v>
      </c>
      <c r="P2735" t="str">
        <f>VLOOKUP(A2735,'External $ Guide'!$A$2:$L$11545,3,0)</f>
        <v>Allocated1</v>
      </c>
      <c r="Q2735" t="str">
        <f>VLOOKUP(A2735,'External $ Guide'!$A$2:$L$11545,4,0)</f>
        <v>Retail</v>
      </c>
      <c r="R2735" t="str">
        <f>VLOOKUP(A2735,'External $ Guide'!$A$2:$L$11545,5,0)</f>
        <v>Active</v>
      </c>
      <c r="S2735" t="str">
        <f>IFERROR(VLOOKUP(A2735,'Broker &amp; Vendor'!$A$2:$C$11545,3,0),"")</f>
        <v>LUXCO INC</v>
      </c>
      <c r="T2735" t="str">
        <f>IFERROR(VLOOKUP(A2735,'Broker &amp; Vendor'!$A$2:$C$11545,2,0),"")</f>
        <v>RNDC</v>
      </c>
    </row>
    <row r="2736" spans="1:20" x14ac:dyDescent="0.25">
      <c r="A2736" t="s">
        <v>6696</v>
      </c>
      <c r="B2736" t="s">
        <v>2602</v>
      </c>
      <c r="C2736" s="10">
        <v>5.4339622641509447E-2</v>
      </c>
      <c r="D2736" s="10">
        <v>5.4339622641509447E-2</v>
      </c>
      <c r="E2736" s="1">
        <v>1</v>
      </c>
      <c r="F2736" s="3">
        <f>((E2736/53)*6)*3</f>
        <v>0.339622641509434</v>
      </c>
      <c r="G2736" s="4">
        <f>VLOOKUP(A2736,'R12 Trend'!$A$4:$B$6433,2,0)</f>
        <v>-0.84</v>
      </c>
      <c r="H2736" s="10" t="str">
        <f>IFERROR(VLOOKUP(A2736,'DDS Needs'!$A$4:$F$767,6,0),"")</f>
        <v/>
      </c>
      <c r="I2736" s="1" t="str">
        <f>IFERROR(VLOOKUP(A2736,'WH INV 4-2-2026'!$A$2:$C$2914,3,0),"")</f>
        <v/>
      </c>
      <c r="J2736" s="1" t="e">
        <f>I2736/(C2736/3)</f>
        <v>#VALUE!</v>
      </c>
      <c r="K2736" s="5" t="str">
        <f>IF((I2736&gt;C2736),"X","")</f>
        <v>X</v>
      </c>
      <c r="L2736" s="7">
        <f>(C2736/3)*13</f>
        <v>0.23547169811320762</v>
      </c>
      <c r="M2736" s="7" t="e">
        <f>I2736-L2736</f>
        <v>#VALUE!</v>
      </c>
      <c r="N2736" s="6">
        <f>C2736/$C$2</f>
        <v>2.3443311861816215E-7</v>
      </c>
      <c r="O2736" s="5" t="s">
        <v>27882</v>
      </c>
      <c r="P2736" t="str">
        <f>VLOOKUP(A2736,'External $ Guide'!$A$2:$L$11545,3,0)</f>
        <v>NoReplen</v>
      </c>
      <c r="Q2736" t="str">
        <f>VLOOKUP(A2736,'External $ Guide'!$A$2:$L$11545,4,0)</f>
        <v>Retail</v>
      </c>
      <c r="R2736" t="str">
        <f>VLOOKUP(A2736,'External $ Guide'!$A$2:$L$11545,5,0)</f>
        <v>Active</v>
      </c>
      <c r="S2736" t="str">
        <f>IFERROR(VLOOKUP(A2736,'Broker &amp; Vendor'!$A$2:$C$11545,3,0),"")</f>
        <v>BROWN FOREMAN CORP</v>
      </c>
      <c r="T2736" t="str">
        <f>IFERROR(VLOOKUP(A2736,'Broker &amp; Vendor'!$A$2:$C$11545,2,0),"")</f>
        <v>UNITED</v>
      </c>
    </row>
    <row r="2737" spans="1:20" x14ac:dyDescent="0.25">
      <c r="A2737" t="s">
        <v>8151</v>
      </c>
      <c r="B2737" t="s">
        <v>4057</v>
      </c>
      <c r="C2737" s="10">
        <v>5.006037735849056E-2</v>
      </c>
      <c r="D2737" s="10">
        <v>5.006037735849056E-2</v>
      </c>
      <c r="E2737" s="1">
        <v>0.67</v>
      </c>
      <c r="F2737" s="3">
        <f>((E2737/53)*6)*3</f>
        <v>0.22754716981132075</v>
      </c>
      <c r="G2737" s="4">
        <f>VLOOKUP(A2737,'R12 Trend'!$A$4:$B$6433,2,0)</f>
        <v>-0.78</v>
      </c>
      <c r="H2737" s="10" t="str">
        <f>IFERROR(VLOOKUP(A2737,'DDS Needs'!$A$4:$F$767,6,0),"")</f>
        <v/>
      </c>
      <c r="I2737" s="1">
        <f>IFERROR(VLOOKUP(A2737,'WH INV 4-2-2026'!$A$2:$C$2914,3,0),"")</f>
        <v>0.5</v>
      </c>
      <c r="J2737" s="1">
        <f>I2737/(C2737/3)</f>
        <v>29.963817277250119</v>
      </c>
      <c r="K2737" s="5" t="str">
        <f>IF((I2737&gt;C2737),"X","")</f>
        <v>X</v>
      </c>
      <c r="L2737" s="7">
        <f>(C2737/3)*13</f>
        <v>0.21692830188679241</v>
      </c>
      <c r="M2737" s="7">
        <f>I2737-L2737</f>
        <v>0.28307169811320759</v>
      </c>
      <c r="N2737" s="6">
        <f>C2737/$C$2</f>
        <v>2.1597151052698181E-7</v>
      </c>
      <c r="O2737" s="5" t="s">
        <v>27882</v>
      </c>
      <c r="P2737" t="str">
        <f>VLOOKUP(A2737,'External $ Guide'!$A$2:$L$11545,3,0)</f>
        <v>Allocated1</v>
      </c>
      <c r="Q2737" t="str">
        <f>VLOOKUP(A2737,'External $ Guide'!$A$2:$L$11545,4,0)</f>
        <v>Retail</v>
      </c>
      <c r="R2737" t="str">
        <f>VLOOKUP(A2737,'External $ Guide'!$A$2:$L$11545,5,0)</f>
        <v>Active</v>
      </c>
      <c r="S2737" t="str">
        <f>IFERROR(VLOOKUP(A2737,'Broker &amp; Vendor'!$A$2:$C$11545,3,0),"")</f>
        <v>LUXCO INC</v>
      </c>
      <c r="T2737" t="str">
        <f>IFERROR(VLOOKUP(A2737,'Broker &amp; Vendor'!$A$2:$C$11545,2,0),"")</f>
        <v>RNDC</v>
      </c>
    </row>
    <row r="2738" spans="1:20" x14ac:dyDescent="0.25">
      <c r="A2738" t="s">
        <v>5820</v>
      </c>
      <c r="B2738" t="s">
        <v>1726</v>
      </c>
      <c r="C2738" s="10">
        <v>4.9313207547169807E-2</v>
      </c>
      <c r="D2738" s="10">
        <v>4.9313207547169807E-2</v>
      </c>
      <c r="E2738" s="1">
        <v>0.33</v>
      </c>
      <c r="F2738" s="3">
        <f>((E2738/53)*6)*3</f>
        <v>0.11207547169811322</v>
      </c>
      <c r="G2738" s="4">
        <f>VLOOKUP(A2738,'R12 Trend'!$A$4:$B$6433,2,0)</f>
        <v>-0.56000000000000005</v>
      </c>
      <c r="H2738" s="10" t="str">
        <f>IFERROR(VLOOKUP(A2738,'DDS Needs'!$A$4:$F$767,6,0),"")</f>
        <v/>
      </c>
      <c r="I2738" s="1" t="str">
        <f>IFERROR(VLOOKUP(A2738,'WH INV 4-2-2026'!$A$2:$C$2914,3,0),"")</f>
        <v/>
      </c>
      <c r="J2738" s="1" t="e">
        <f>I2738/(C2738/3)</f>
        <v>#VALUE!</v>
      </c>
      <c r="K2738" s="5" t="str">
        <f>IF((I2738&gt;C2738),"X","")</f>
        <v>X</v>
      </c>
      <c r="L2738" s="7">
        <f>(C2738/3)*13</f>
        <v>0.21369056603773581</v>
      </c>
      <c r="M2738" s="7" t="e">
        <f>I2738-L2738</f>
        <v>#VALUE!</v>
      </c>
      <c r="N2738" s="6">
        <f>C2738/$C$2</f>
        <v>2.1274805514598209E-7</v>
      </c>
      <c r="O2738" s="5" t="s">
        <v>27882</v>
      </c>
      <c r="P2738" t="str">
        <f>VLOOKUP(A2738,'External $ Guide'!$A$2:$L$11545,3,0)</f>
        <v>Allocated1</v>
      </c>
      <c r="Q2738" t="str">
        <f>VLOOKUP(A2738,'External $ Guide'!$A$2:$L$11545,4,0)</f>
        <v>Special order</v>
      </c>
      <c r="R2738" t="str">
        <f>VLOOKUP(A2738,'External $ Guide'!$A$2:$L$11545,5,0)</f>
        <v>Active</v>
      </c>
      <c r="S2738" t="s">
        <v>27956</v>
      </c>
      <c r="T2738" t="str">
        <f>IFERROR(VLOOKUP(A2738,'Broker &amp; Vendor'!$A$2:$C$11545,2,0),"")</f>
        <v>SGWS- CHAMPION DIVISION</v>
      </c>
    </row>
    <row r="2739" spans="1:20" x14ac:dyDescent="0.25">
      <c r="A2739" t="s">
        <v>5804</v>
      </c>
      <c r="B2739" t="s">
        <v>1710</v>
      </c>
      <c r="C2739" s="10">
        <v>4.9245283018867936E-2</v>
      </c>
      <c r="D2739" s="10">
        <v>4.9245283018867936E-2</v>
      </c>
      <c r="E2739" s="1">
        <v>0.5</v>
      </c>
      <c r="F2739" s="3">
        <f>((E2739/53)*6)*3</f>
        <v>0.169811320754717</v>
      </c>
      <c r="G2739" s="4">
        <f>VLOOKUP(A2739,'R12 Trend'!$A$4:$B$6433,2,0)</f>
        <v>-0.71</v>
      </c>
      <c r="H2739" s="10" t="str">
        <f>IFERROR(VLOOKUP(A2739,'DDS Needs'!$A$4:$F$767,6,0),"")</f>
        <v/>
      </c>
      <c r="I2739" s="1" t="str">
        <f>IFERROR(VLOOKUP(A2739,'WH INV 4-2-2026'!$A$2:$C$2914,3,0),"")</f>
        <v/>
      </c>
      <c r="J2739" s="1" t="e">
        <f>I2739/(C2739/3)</f>
        <v>#VALUE!</v>
      </c>
      <c r="K2739" s="5" t="str">
        <f>IF((I2739&gt;C2739),"X","")</f>
        <v>X</v>
      </c>
      <c r="L2739" s="7">
        <f>(C2739/3)*13</f>
        <v>0.21339622641509437</v>
      </c>
      <c r="M2739" s="7" t="e">
        <f>I2739-L2739</f>
        <v>#VALUE!</v>
      </c>
      <c r="N2739" s="6">
        <f>C2739/$C$2</f>
        <v>2.1245501374770944E-7</v>
      </c>
      <c r="O2739" s="5" t="s">
        <v>27882</v>
      </c>
      <c r="P2739" t="str">
        <f>VLOOKUP(A2739,'External $ Guide'!$A$2:$L$11545,3,0)</f>
        <v>Allocated1</v>
      </c>
      <c r="Q2739" t="str">
        <f>VLOOKUP(A2739,'External $ Guide'!$A$2:$L$11545,4,0)</f>
        <v>Special order</v>
      </c>
      <c r="R2739" t="str">
        <f>VLOOKUP(A2739,'External $ Guide'!$A$2:$L$11545,5,0)</f>
        <v>Active</v>
      </c>
      <c r="S2739" t="str">
        <f>IFERROR(VLOOKUP(A2739,'Broker &amp; Vendor'!$A$2:$C$11545,3,0),"")</f>
        <v>LONE STAR DISTILLERY LLC dba GARRISON BROTHERS DISTILLERY</v>
      </c>
      <c r="T2739" t="str">
        <f>IFERROR(VLOOKUP(A2739,'Broker &amp; Vendor'!$A$2:$C$11545,2,0),"")</f>
        <v>RNDC</v>
      </c>
    </row>
    <row r="2740" spans="1:20" x14ac:dyDescent="0.25">
      <c r="A2740" t="s">
        <v>5879</v>
      </c>
      <c r="B2740" t="s">
        <v>1785</v>
      </c>
      <c r="C2740" s="10">
        <v>4.7683018867924518E-2</v>
      </c>
      <c r="D2740" s="10">
        <v>4.7683018867924518E-2</v>
      </c>
      <c r="E2740" s="1">
        <v>1.17</v>
      </c>
      <c r="F2740" s="3">
        <f>((E2740/53)*6)*3</f>
        <v>0.39735849056603767</v>
      </c>
      <c r="G2740" s="4">
        <f>VLOOKUP(A2740,'R12 Trend'!$A$4:$B$6433,2,0)</f>
        <v>-0.88</v>
      </c>
      <c r="H2740" s="10" t="str">
        <f>IFERROR(VLOOKUP(A2740,'DDS Needs'!$A$4:$F$767,6,0),"")</f>
        <v/>
      </c>
      <c r="I2740" s="1" t="str">
        <f>IFERROR(VLOOKUP(A2740,'WH INV 4-2-2026'!$A$2:$C$2914,3,0),"")</f>
        <v/>
      </c>
      <c r="J2740" s="1" t="e">
        <f>I2740/(C2740/3)</f>
        <v>#VALUE!</v>
      </c>
      <c r="K2740" s="5" t="str">
        <f>IF((I2740&gt;C2740),"X","")</f>
        <v>X</v>
      </c>
      <c r="L2740" s="7">
        <f>(C2740/3)*13</f>
        <v>0.20662641509433957</v>
      </c>
      <c r="M2740" s="7" t="e">
        <f>I2740-L2740</f>
        <v>#VALUE!</v>
      </c>
      <c r="N2740" s="6">
        <f>C2740/$C$2</f>
        <v>2.057150615874372E-7</v>
      </c>
      <c r="O2740" s="5" t="s">
        <v>27882</v>
      </c>
      <c r="P2740" t="str">
        <f>VLOOKUP(A2740,'External $ Guide'!$A$2:$L$11545,3,0)</f>
        <v>Barrel</v>
      </c>
      <c r="Q2740" t="str">
        <f>VLOOKUP(A2740,'External $ Guide'!$A$2:$L$11545,4,0)</f>
        <v>Retail</v>
      </c>
      <c r="R2740" t="str">
        <f>VLOOKUP(A2740,'External $ Guide'!$A$2:$L$11545,5,0)</f>
        <v>Active</v>
      </c>
      <c r="S2740" t="str">
        <f>IFERROR(VLOOKUP(A2740,'Broker &amp; Vendor'!$A$2:$C$11545,3,0),"")</f>
        <v>SHAW-ROSS INTER. IMPORTERS LLC</v>
      </c>
      <c r="T2740" t="str">
        <f>IFERROR(VLOOKUP(A2740,'Broker &amp; Vendor'!$A$2:$C$11545,2,0),"")</f>
        <v>SGWS- TRANSATLANTIC DIVISION</v>
      </c>
    </row>
    <row r="2741" spans="1:20" x14ac:dyDescent="0.25">
      <c r="A2741" t="s">
        <v>6728</v>
      </c>
      <c r="B2741" t="s">
        <v>2634</v>
      </c>
      <c r="C2741" s="10">
        <v>4.7547169811320761E-2</v>
      </c>
      <c r="D2741" s="10">
        <v>4.7547169811320761E-2</v>
      </c>
      <c r="E2741" s="1">
        <v>0.25</v>
      </c>
      <c r="F2741" s="3">
        <f>((E2741/53)*6)*3</f>
        <v>8.4905660377358499E-2</v>
      </c>
      <c r="G2741" s="4">
        <f>VLOOKUP(A2741,'R12 Trend'!$A$4:$B$6433,2,0)</f>
        <v>-0.44</v>
      </c>
      <c r="H2741" s="10" t="str">
        <f>IFERROR(VLOOKUP(A2741,'DDS Needs'!$A$4:$F$767,6,0),"")</f>
        <v/>
      </c>
      <c r="I2741" s="1" t="str">
        <f>IFERROR(VLOOKUP(A2741,'WH INV 4-2-2026'!$A$2:$C$2914,3,0),"")</f>
        <v/>
      </c>
      <c r="J2741" s="1" t="e">
        <f>I2741/(C2741/3)</f>
        <v>#VALUE!</v>
      </c>
      <c r="K2741" s="5" t="str">
        <f>IF((I2741&gt;C2741),"X","")</f>
        <v>X</v>
      </c>
      <c r="L2741" s="7">
        <f>(C2741/3)*13</f>
        <v>0.20603773584905663</v>
      </c>
      <c r="M2741" s="7" t="e">
        <f>I2741-L2741</f>
        <v>#VALUE!</v>
      </c>
      <c r="N2741" s="6">
        <f>C2741/$C$2</f>
        <v>2.0512897879089185E-7</v>
      </c>
      <c r="O2741" s="5" t="s">
        <v>27882</v>
      </c>
      <c r="P2741" t="str">
        <f>VLOOKUP(A2741,'External $ Guide'!$A$2:$L$11545,3,0)</f>
        <v>Allocated1</v>
      </c>
      <c r="Q2741" t="str">
        <f>VLOOKUP(A2741,'External $ Guide'!$A$2:$L$11545,4,0)</f>
        <v>Wholesale</v>
      </c>
      <c r="R2741" t="str">
        <f>VLOOKUP(A2741,'External $ Guide'!$A$2:$L$11545,5,0)</f>
        <v>Active</v>
      </c>
      <c r="S2741" t="str">
        <f>IFERROR(VLOOKUP(A2741,'Broker &amp; Vendor'!$A$2:$C$11545,3,0),"")</f>
        <v>SUGARLAND DISTILLING CO. LLC</v>
      </c>
      <c r="T2741" t="str">
        <f>IFERROR(VLOOKUP(A2741,'Broker &amp; Vendor'!$A$2:$C$11545,2,0),"")</f>
        <v>RNDC</v>
      </c>
    </row>
    <row r="2742" spans="1:20" x14ac:dyDescent="0.25">
      <c r="A2742" t="s">
        <v>4948</v>
      </c>
      <c r="B2742" t="s">
        <v>854</v>
      </c>
      <c r="C2742" s="10">
        <v>4.7343396226415105E-2</v>
      </c>
      <c r="D2742" s="10">
        <v>4.7343396226415105E-2</v>
      </c>
      <c r="E2742" s="1">
        <v>0.17</v>
      </c>
      <c r="F2742" s="3">
        <f>((E2742/53)*6)*3</f>
        <v>5.7735849056603783E-2</v>
      </c>
      <c r="G2742" s="4">
        <f>VLOOKUP(A2742,'R12 Trend'!$A$4:$B$6433,2,0)</f>
        <v>-0.18</v>
      </c>
      <c r="H2742" s="10" t="str">
        <f>IFERROR(VLOOKUP(A2742,'DDS Needs'!$A$4:$F$767,6,0),"")</f>
        <v/>
      </c>
      <c r="I2742" s="1" t="str">
        <f>IFERROR(VLOOKUP(A2742,'WH INV 4-2-2026'!$A$2:$C$2914,3,0),"")</f>
        <v/>
      </c>
      <c r="J2742" s="1" t="e">
        <f>I2742/(C2742/3)</f>
        <v>#VALUE!</v>
      </c>
      <c r="K2742" s="5" t="str">
        <f>IF((I2742&gt;C2742),"X","")</f>
        <v>X</v>
      </c>
      <c r="L2742" s="7">
        <f>(C2742/3)*13</f>
        <v>0.20515471698113213</v>
      </c>
      <c r="M2742" s="7" t="e">
        <f>I2742-L2742</f>
        <v>#VALUE!</v>
      </c>
      <c r="N2742" s="6">
        <f>C2742/$C$2</f>
        <v>2.0424985459607378E-7</v>
      </c>
      <c r="O2742" s="5" t="s">
        <v>27882</v>
      </c>
      <c r="P2742" t="str">
        <f>VLOOKUP(A2742,'External $ Guide'!$A$2:$L$11545,3,0)</f>
        <v>Allocated1</v>
      </c>
      <c r="Q2742" t="str">
        <f>VLOOKUP(A2742,'External $ Guide'!$A$2:$L$11545,4,0)</f>
        <v>Wholesale</v>
      </c>
      <c r="R2742" t="str">
        <f>VLOOKUP(A2742,'External $ Guide'!$A$2:$L$11545,5,0)</f>
        <v>Active</v>
      </c>
      <c r="S2742" t="str">
        <f>IFERROR(VLOOKUP(A2742,'Broker &amp; Vendor'!$A$2:$C$11545,3,0),"")</f>
        <v>SAZERAC CO INC</v>
      </c>
      <c r="T2742" t="str">
        <f>IFERROR(VLOOKUP(A2742,'Broker &amp; Vendor'!$A$2:$C$11545,2,0),"")</f>
        <v>SGWS- CHAMPION DIVISION</v>
      </c>
    </row>
    <row r="2743" spans="1:20" x14ac:dyDescent="0.25">
      <c r="A2743" t="s">
        <v>5845</v>
      </c>
      <c r="B2743" t="s">
        <v>1751</v>
      </c>
      <c r="C2743" s="10">
        <v>4.7071698113207557E-2</v>
      </c>
      <c r="D2743" s="10">
        <v>4.7071698113207557E-2</v>
      </c>
      <c r="E2743" s="1">
        <v>0.33</v>
      </c>
      <c r="F2743" s="3">
        <f>((E2743/53)*6)*3</f>
        <v>0.11207547169811322</v>
      </c>
      <c r="G2743" s="4">
        <f>VLOOKUP(A2743,'R12 Trend'!$A$4:$B$6433,2,0)</f>
        <v>-0.57999999999999996</v>
      </c>
      <c r="H2743" s="10" t="str">
        <f>IFERROR(VLOOKUP(A2743,'DDS Needs'!$A$4:$F$767,6,0),"")</f>
        <v/>
      </c>
      <c r="I2743" s="1" t="str">
        <f>IFERROR(VLOOKUP(A2743,'WH INV 4-2-2026'!$A$2:$C$2914,3,0),"")</f>
        <v/>
      </c>
      <c r="J2743" s="1" t="e">
        <f>I2743/(C2743/3)</f>
        <v>#VALUE!</v>
      </c>
      <c r="K2743" s="5" t="str">
        <f>IF((I2743&gt;C2743),"X","")</f>
        <v>X</v>
      </c>
      <c r="L2743" s="7">
        <f>(C2743/3)*13</f>
        <v>0.20397735849056609</v>
      </c>
      <c r="M2743" s="7" t="e">
        <f>I2743-L2743</f>
        <v>#VALUE!</v>
      </c>
      <c r="N2743" s="6">
        <f>C2743/$C$2</f>
        <v>2.0307768900298296E-7</v>
      </c>
      <c r="O2743" s="5" t="s">
        <v>27882</v>
      </c>
      <c r="P2743" t="str">
        <f>VLOOKUP(A2743,'External $ Guide'!$A$2:$L$11545,3,0)</f>
        <v>SpecOrder</v>
      </c>
      <c r="Q2743" t="str">
        <f>VLOOKUP(A2743,'External $ Guide'!$A$2:$L$11545,4,0)</f>
        <v>Retail</v>
      </c>
      <c r="R2743" t="str">
        <f>VLOOKUP(A2743,'External $ Guide'!$A$2:$L$11545,5,0)</f>
        <v>Active</v>
      </c>
      <c r="S2743" t="str">
        <f>IFERROR(VLOOKUP(A2743,'Broker &amp; Vendor'!$A$2:$C$11545,3,0),"")</f>
        <v>BANFI PRODUCTS CORPORATION</v>
      </c>
      <c r="T2743" t="str">
        <f>IFERROR(VLOOKUP(A2743,'Broker &amp; Vendor'!$A$2:$C$11545,2,0),"")</f>
        <v>RNDC</v>
      </c>
    </row>
    <row r="2744" spans="1:20" x14ac:dyDescent="0.25">
      <c r="A2744" t="s">
        <v>4854</v>
      </c>
      <c r="B2744" t="s">
        <v>760</v>
      </c>
      <c r="C2744" s="10">
        <v>4.5950943396226421E-2</v>
      </c>
      <c r="D2744" s="10">
        <v>4.5950943396226421E-2</v>
      </c>
      <c r="E2744" s="1">
        <v>0.33</v>
      </c>
      <c r="F2744" s="3">
        <f>((E2744/53)*6)*3</f>
        <v>0.11207547169811322</v>
      </c>
      <c r="G2744" s="4">
        <f>VLOOKUP(A2744,'R12 Trend'!$A$4:$B$6433,2,0)</f>
        <v>-0.59</v>
      </c>
      <c r="H2744" s="10" t="str">
        <f>IFERROR(VLOOKUP(A2744,'DDS Needs'!$A$4:$F$767,6,0),"")</f>
        <v/>
      </c>
      <c r="I2744" s="1" t="str">
        <f>IFERROR(VLOOKUP(A2744,'WH INV 4-2-2026'!$A$2:$C$2914,3,0),"")</f>
        <v/>
      </c>
      <c r="J2744" s="1" t="e">
        <f>I2744/(C2744/3)</f>
        <v>#VALUE!</v>
      </c>
      <c r="K2744" s="5" t="str">
        <f>IF((I2744&gt;C2744),"X","")</f>
        <v>X</v>
      </c>
      <c r="L2744" s="7">
        <f>(C2744/3)*13</f>
        <v>0.19912075471698115</v>
      </c>
      <c r="M2744" s="7" t="e">
        <f>I2744-L2744</f>
        <v>#VALUE!</v>
      </c>
      <c r="N2744" s="6">
        <f>C2744/$C$2</f>
        <v>1.9824250593148334E-7</v>
      </c>
      <c r="O2744" s="5" t="s">
        <v>27882</v>
      </c>
      <c r="P2744" t="str">
        <f>VLOOKUP(A2744,'External $ Guide'!$A$2:$L$11545,3,0)</f>
        <v>SpecOrder</v>
      </c>
      <c r="Q2744" t="str">
        <f>VLOOKUP(A2744,'External $ Guide'!$A$2:$L$11545,4,0)</f>
        <v>Wholesale</v>
      </c>
      <c r="R2744" t="str">
        <f>VLOOKUP(A2744,'External $ Guide'!$A$2:$L$11545,5,0)</f>
        <v>Active</v>
      </c>
      <c r="S2744" t="str">
        <f>IFERROR(VLOOKUP(A2744,'Broker &amp; Vendor'!$A$2:$C$11545,3,0),"")</f>
        <v>WILLIAM GRANT AND SONS</v>
      </c>
      <c r="T2744" t="str">
        <f>IFERROR(VLOOKUP(A2744,'Broker &amp; Vendor'!$A$2:$C$11545,2,0),"")</f>
        <v>RNDC</v>
      </c>
    </row>
    <row r="2745" spans="1:20" x14ac:dyDescent="0.25">
      <c r="A2745" t="s">
        <v>5848</v>
      </c>
      <c r="B2745" t="s">
        <v>1754</v>
      </c>
      <c r="C2745" s="10">
        <v>4.5950943396226421E-2</v>
      </c>
      <c r="D2745" s="10">
        <v>4.5950943396226421E-2</v>
      </c>
      <c r="E2745" s="1">
        <v>0.33</v>
      </c>
      <c r="F2745" s="3">
        <f>((E2745/53)*6)*3</f>
        <v>0.11207547169811322</v>
      </c>
      <c r="G2745" s="4">
        <f>VLOOKUP(A2745,'R12 Trend'!$A$4:$B$6433,2,0)</f>
        <v>-0.59</v>
      </c>
      <c r="H2745" s="10" t="str">
        <f>IFERROR(VLOOKUP(A2745,'DDS Needs'!$A$4:$F$767,6,0),"")</f>
        <v/>
      </c>
      <c r="I2745" s="1" t="str">
        <f>IFERROR(VLOOKUP(A2745,'WH INV 4-2-2026'!$A$2:$C$2914,3,0),"")</f>
        <v/>
      </c>
      <c r="J2745" s="1" t="e">
        <f>I2745/(C2745/3)</f>
        <v>#VALUE!</v>
      </c>
      <c r="K2745" s="5" t="str">
        <f>IF((I2745&gt;C2745),"X","")</f>
        <v>X</v>
      </c>
      <c r="L2745" s="7">
        <f>(C2745/3)*13</f>
        <v>0.19912075471698115</v>
      </c>
      <c r="M2745" s="7" t="e">
        <f>I2745-L2745</f>
        <v>#VALUE!</v>
      </c>
      <c r="N2745" s="6">
        <f>C2745/$C$2</f>
        <v>1.9824250593148334E-7</v>
      </c>
      <c r="O2745" s="5" t="s">
        <v>27882</v>
      </c>
      <c r="P2745" t="str">
        <f>VLOOKUP(A2745,'External $ Guide'!$A$2:$L$11545,3,0)</f>
        <v>Allocated1</v>
      </c>
      <c r="Q2745" t="str">
        <f>VLOOKUP(A2745,'External $ Guide'!$A$2:$L$11545,4,0)</f>
        <v>Retail</v>
      </c>
      <c r="R2745" t="str">
        <f>VLOOKUP(A2745,'External $ Guide'!$A$2:$L$11545,5,0)</f>
        <v>Active</v>
      </c>
      <c r="S2745" t="str">
        <f>IFERROR(VLOOKUP(A2745,'Broker &amp; Vendor'!$A$2:$C$11545,3,0),"")</f>
        <v>LUXCO INC</v>
      </c>
      <c r="T2745" t="str">
        <f>IFERROR(VLOOKUP(A2745,'Broker &amp; Vendor'!$A$2:$C$11545,2,0),"")</f>
        <v>RNDC</v>
      </c>
    </row>
    <row r="2746" spans="1:20" x14ac:dyDescent="0.25">
      <c r="A2746" t="s">
        <v>5911</v>
      </c>
      <c r="B2746" t="s">
        <v>1817</v>
      </c>
      <c r="C2746" s="10">
        <v>4.4150943396226418E-2</v>
      </c>
      <c r="D2746" s="10">
        <v>4.4150943396226418E-2</v>
      </c>
      <c r="E2746" s="1">
        <v>1</v>
      </c>
      <c r="F2746" s="3">
        <f>((E2746/53)*6)*3</f>
        <v>0.339622641509434</v>
      </c>
      <c r="G2746" s="4">
        <f>VLOOKUP(A2746,'R12 Trend'!$A$4:$B$6433,2,0)</f>
        <v>-0.87</v>
      </c>
      <c r="H2746" s="10" t="str">
        <f>IFERROR(VLOOKUP(A2746,'DDS Needs'!$A$4:$F$767,6,0),"")</f>
        <v/>
      </c>
      <c r="I2746" s="1" t="str">
        <f>IFERROR(VLOOKUP(A2746,'WH INV 4-2-2026'!$A$2:$C$2914,3,0),"")</f>
        <v/>
      </c>
      <c r="J2746" s="1" t="e">
        <f>I2746/(C2746/3)</f>
        <v>#VALUE!</v>
      </c>
      <c r="K2746" s="5" t="str">
        <f>IF((I2746&gt;C2746),"X","")</f>
        <v>X</v>
      </c>
      <c r="L2746" s="7">
        <f>(C2746/3)*13</f>
        <v>0.19132075471698115</v>
      </c>
      <c r="M2746" s="7" t="e">
        <f>I2746-L2746</f>
        <v>#VALUE!</v>
      </c>
      <c r="N2746" s="6">
        <f>C2746/$C$2</f>
        <v>1.9047690887725673E-7</v>
      </c>
      <c r="O2746" s="5" t="s">
        <v>27882</v>
      </c>
      <c r="P2746" t="str">
        <f>VLOOKUP(A2746,'External $ Guide'!$A$2:$L$11545,3,0)</f>
        <v>Allocated1</v>
      </c>
      <c r="Q2746" t="str">
        <f>VLOOKUP(A2746,'External $ Guide'!$A$2:$L$11545,4,0)</f>
        <v>Special order</v>
      </c>
      <c r="R2746" t="str">
        <f>VLOOKUP(A2746,'External $ Guide'!$A$2:$L$11545,5,0)</f>
        <v>Active</v>
      </c>
      <c r="S2746" t="str">
        <f>IFERROR(VLOOKUP(A2746,'Broker &amp; Vendor'!$A$2:$C$11545,3,0),"")</f>
        <v>LUXCO INC</v>
      </c>
      <c r="T2746" t="str">
        <f>IFERROR(VLOOKUP(A2746,'Broker &amp; Vendor'!$A$2:$C$11545,2,0),"")</f>
        <v>RNDC</v>
      </c>
    </row>
    <row r="2747" spans="1:20" x14ac:dyDescent="0.25">
      <c r="A2747" t="s">
        <v>5734</v>
      </c>
      <c r="B2747" t="s">
        <v>1640</v>
      </c>
      <c r="C2747" s="10">
        <v>4.4150943396226418E-2</v>
      </c>
      <c r="D2747" s="10">
        <v>4.4150943396226418E-2</v>
      </c>
      <c r="E2747" s="1">
        <v>0.5</v>
      </c>
      <c r="F2747" s="3">
        <f>((E2747/53)*6)*3</f>
        <v>0.169811320754717</v>
      </c>
      <c r="G2747" s="4">
        <f>VLOOKUP(A2747,'R12 Trend'!$A$4:$B$6433,2,0)</f>
        <v>-0.74</v>
      </c>
      <c r="H2747" s="10" t="str">
        <f>IFERROR(VLOOKUP(A2747,'DDS Needs'!$A$4:$F$767,6,0),"")</f>
        <v/>
      </c>
      <c r="I2747" s="1" t="str">
        <f>IFERROR(VLOOKUP(A2747,'WH INV 4-2-2026'!$A$2:$C$2914,3,0),"")</f>
        <v/>
      </c>
      <c r="J2747" s="1" t="e">
        <f>I2747/(C2747/3)</f>
        <v>#VALUE!</v>
      </c>
      <c r="K2747" s="5" t="str">
        <f>IF((I2747&gt;C2747),"X","")</f>
        <v>X</v>
      </c>
      <c r="L2747" s="7">
        <f>(C2747/3)*13</f>
        <v>0.19132075471698115</v>
      </c>
      <c r="M2747" s="7" t="e">
        <f>I2747-L2747</f>
        <v>#VALUE!</v>
      </c>
      <c r="N2747" s="6">
        <f>C2747/$C$2</f>
        <v>1.9047690887725673E-7</v>
      </c>
      <c r="O2747" s="5" t="s">
        <v>27882</v>
      </c>
      <c r="P2747" t="str">
        <f>VLOOKUP(A2747,'External $ Guide'!$A$2:$L$11545,3,0)</f>
        <v>SpecOrder</v>
      </c>
      <c r="Q2747" t="str">
        <f>VLOOKUP(A2747,'External $ Guide'!$A$2:$L$11545,4,0)</f>
        <v>Wholesale</v>
      </c>
      <c r="R2747" t="str">
        <f>VLOOKUP(A2747,'External $ Guide'!$A$2:$L$11545,5,0)</f>
        <v>Active</v>
      </c>
      <c r="S2747" t="str">
        <f>IFERROR(VLOOKUP(A2747,'Broker &amp; Vendor'!$A$2:$C$11545,3,0),"")</f>
        <v>JOHN EMERALD DISTILLING</v>
      </c>
      <c r="T2747" t="str">
        <f>IFERROR(VLOOKUP(A2747,'Broker &amp; Vendor'!$A$2:$C$11545,2,0),"")</f>
        <v>UNITED</v>
      </c>
    </row>
    <row r="2748" spans="1:20" x14ac:dyDescent="0.25">
      <c r="A2748" t="s">
        <v>6233</v>
      </c>
      <c r="B2748" t="s">
        <v>2139</v>
      </c>
      <c r="C2748" s="10">
        <v>4.3709433962264156E-2</v>
      </c>
      <c r="D2748" s="10">
        <v>4.3709433962264156E-2</v>
      </c>
      <c r="E2748" s="1">
        <v>0.33</v>
      </c>
      <c r="F2748" s="3">
        <f>((E2748/53)*6)*3</f>
        <v>0.11207547169811322</v>
      </c>
      <c r="G2748" s="4">
        <f>VLOOKUP(A2748,'R12 Trend'!$A$4:$B$6433,2,0)</f>
        <v>-0.61</v>
      </c>
      <c r="H2748" s="10" t="str">
        <f>IFERROR(VLOOKUP(A2748,'DDS Needs'!$A$4:$F$767,6,0),"")</f>
        <v/>
      </c>
      <c r="I2748" s="1" t="str">
        <f>IFERROR(VLOOKUP(A2748,'WH INV 4-2-2026'!$A$2:$C$2914,3,0),"")</f>
        <v/>
      </c>
      <c r="J2748" s="1" t="e">
        <f>I2748/(C2748/3)</f>
        <v>#VALUE!</v>
      </c>
      <c r="K2748" s="5" t="str">
        <f>IF((I2748&gt;C2748),"X","")</f>
        <v>X</v>
      </c>
      <c r="L2748" s="7">
        <f>(C2748/3)*13</f>
        <v>0.18940754716981134</v>
      </c>
      <c r="M2748" s="7" t="e">
        <f>I2748-L2748</f>
        <v>#VALUE!</v>
      </c>
      <c r="N2748" s="6">
        <f>C2748/$C$2</f>
        <v>1.8857213978848415E-7</v>
      </c>
      <c r="O2748" s="5" t="s">
        <v>27882</v>
      </c>
      <c r="P2748" t="str">
        <f>VLOOKUP(A2748,'External $ Guide'!$A$2:$L$11545,3,0)</f>
        <v>NoReplen</v>
      </c>
      <c r="Q2748" t="str">
        <f>VLOOKUP(A2748,'External $ Guide'!$A$2:$L$11545,4,0)</f>
        <v>Retail</v>
      </c>
      <c r="R2748" t="str">
        <f>VLOOKUP(A2748,'External $ Guide'!$A$2:$L$11545,5,0)</f>
        <v>Active</v>
      </c>
      <c r="S2748" t="str">
        <f>IFERROR(VLOOKUP(A2748,'Broker &amp; Vendor'!$A$2:$C$11545,3,0),"")</f>
        <v>CONSTELLATION BRANDS INC.</v>
      </c>
      <c r="T2748" t="str">
        <f>IFERROR(VLOOKUP(A2748,'Broker &amp; Vendor'!$A$2:$C$11545,2,0),"")</f>
        <v>SGWS- CHAMPION DIVISION</v>
      </c>
    </row>
    <row r="2749" spans="1:20" x14ac:dyDescent="0.25">
      <c r="A2749" t="s">
        <v>6324</v>
      </c>
      <c r="B2749" t="s">
        <v>2230</v>
      </c>
      <c r="C2749" s="10">
        <v>4.2724528301886798E-2</v>
      </c>
      <c r="D2749" s="10">
        <v>4.2724528301886798E-2</v>
      </c>
      <c r="E2749" s="1">
        <v>0.17</v>
      </c>
      <c r="F2749" s="3">
        <f>((E2749/53)*6)*3</f>
        <v>5.7735849056603783E-2</v>
      </c>
      <c r="G2749" s="4">
        <f>VLOOKUP(A2749,'R12 Trend'!$A$4:$B$6433,2,0)</f>
        <v>-0.26</v>
      </c>
      <c r="H2749" s="10" t="str">
        <f>IFERROR(VLOOKUP(A2749,'DDS Needs'!$A$4:$F$767,6,0),"")</f>
        <v/>
      </c>
      <c r="I2749" s="1" t="str">
        <f>IFERROR(VLOOKUP(A2749,'WH INV 4-2-2026'!$A$2:$C$2914,3,0),"")</f>
        <v/>
      </c>
      <c r="J2749" s="1" t="e">
        <f>I2749/(C2749/3)</f>
        <v>#VALUE!</v>
      </c>
      <c r="K2749" s="5" t="str">
        <f>IF((I2749&gt;C2749),"X","")</f>
        <v>X</v>
      </c>
      <c r="L2749" s="7">
        <f>(C2749/3)*13</f>
        <v>0.18513962264150946</v>
      </c>
      <c r="M2749" s="7" t="e">
        <f>I2749-L2749</f>
        <v>#VALUE!</v>
      </c>
      <c r="N2749" s="6">
        <f>C2749/$C$2</f>
        <v>1.8432303951352996E-7</v>
      </c>
      <c r="O2749" s="5" t="s">
        <v>27882</v>
      </c>
      <c r="P2749" t="str">
        <f>VLOOKUP(A2749,'External $ Guide'!$A$2:$L$11545,3,0)</f>
        <v>Replenish</v>
      </c>
      <c r="Q2749" t="str">
        <f>VLOOKUP(A2749,'External $ Guide'!$A$2:$L$11545,4,0)</f>
        <v>Retail</v>
      </c>
      <c r="R2749" t="str">
        <f>VLOOKUP(A2749,'External $ Guide'!$A$2:$L$11545,5,0)</f>
        <v>Active</v>
      </c>
      <c r="S2749" t="str">
        <f>IFERROR(VLOOKUP(A2749,'Broker &amp; Vendor'!$A$2:$C$11545,3,0),"")</f>
        <v>MADVINES &amp; SPIRITS INC.</v>
      </c>
      <c r="T2749" t="str">
        <f>IFERROR(VLOOKUP(A2749,'Broker &amp; Vendor'!$A$2:$C$11545,2,0),"")</f>
        <v>MADVINES</v>
      </c>
    </row>
    <row r="2750" spans="1:20" x14ac:dyDescent="0.25">
      <c r="A2750" t="s">
        <v>5844</v>
      </c>
      <c r="B2750" t="s">
        <v>1750</v>
      </c>
      <c r="C2750" s="10">
        <v>4.0958490566037745E-2</v>
      </c>
      <c r="D2750" s="10">
        <v>4.0958490566037745E-2</v>
      </c>
      <c r="E2750" s="1">
        <v>0.67</v>
      </c>
      <c r="F2750" s="3">
        <f>((E2750/53)*6)*3</f>
        <v>0.22754716981132075</v>
      </c>
      <c r="G2750" s="4">
        <f>VLOOKUP(A2750,'R12 Trend'!$A$4:$B$6433,2,0)</f>
        <v>-0.82</v>
      </c>
      <c r="H2750" s="10" t="str">
        <f>IFERROR(VLOOKUP(A2750,'DDS Needs'!$A$4:$F$767,6,0),"")</f>
        <v/>
      </c>
      <c r="I2750" s="1">
        <f>IFERROR(VLOOKUP(A2750,'WH INV 4-2-2026'!$A$2:$C$2914,3,0),"")</f>
        <v>3</v>
      </c>
      <c r="J2750" s="1">
        <f>I2750/(C2750/3)</f>
        <v>219.73466003316744</v>
      </c>
      <c r="K2750" s="5" t="str">
        <f>IF((I2750&gt;C2750),"X","")</f>
        <v>X</v>
      </c>
      <c r="L2750" s="7">
        <f>(C2750/3)*13</f>
        <v>0.17748679245283022</v>
      </c>
      <c r="M2750" s="7">
        <f>I2750-L2750</f>
        <v>2.8225132075471699</v>
      </c>
      <c r="N2750" s="6">
        <f>C2750/$C$2</f>
        <v>1.7670396315843973E-7</v>
      </c>
      <c r="O2750" s="5" t="s">
        <v>27882</v>
      </c>
      <c r="P2750" t="str">
        <f>VLOOKUP(A2750,'External $ Guide'!$A$2:$L$11545,3,0)</f>
        <v>SpecOrder</v>
      </c>
      <c r="Q2750" t="str">
        <f>VLOOKUP(A2750,'External $ Guide'!$A$2:$L$11545,4,0)</f>
        <v>Retail</v>
      </c>
      <c r="R2750" t="str">
        <f>VLOOKUP(A2750,'External $ Guide'!$A$2:$L$11545,5,0)</f>
        <v>Active</v>
      </c>
      <c r="S2750" t="str">
        <f>IFERROR(VLOOKUP(A2750,'Broker &amp; Vendor'!$A$2:$C$11545,3,0),"")</f>
        <v>BANFI PRODUCTS CORPORATION</v>
      </c>
      <c r="T2750" t="str">
        <f>IFERROR(VLOOKUP(A2750,'Broker &amp; Vendor'!$A$2:$C$11545,2,0),"")</f>
        <v>RNDC</v>
      </c>
    </row>
    <row r="2751" spans="1:20" x14ac:dyDescent="0.25">
      <c r="A2751" t="s">
        <v>7196</v>
      </c>
      <c r="B2751" t="s">
        <v>3102</v>
      </c>
      <c r="C2751" s="10">
        <v>4.0754716981132075E-2</v>
      </c>
      <c r="D2751" s="10">
        <v>4.0754716981132075E-2</v>
      </c>
      <c r="E2751" s="1">
        <v>0.12</v>
      </c>
      <c r="F2751" s="3">
        <f>((E2751/53)*6)*3</f>
        <v>4.0754716981132075E-2</v>
      </c>
      <c r="G2751" s="4">
        <f>VLOOKUP(A2751,'R12 Trend'!$A$4:$B$6433,2,0)</f>
        <v>0</v>
      </c>
      <c r="H2751" s="10" t="str">
        <f>IFERROR(VLOOKUP(A2751,'DDS Needs'!$A$4:$F$767,6,0),"")</f>
        <v/>
      </c>
      <c r="I2751" s="1">
        <f>IFERROR(VLOOKUP(A2751,'WH INV 4-2-2026'!$A$2:$C$2914,3,0),"")</f>
        <v>90</v>
      </c>
      <c r="J2751" s="1">
        <f>I2751/(C2751/3)</f>
        <v>6625</v>
      </c>
      <c r="K2751" s="5" t="str">
        <f>IF((I2751&gt;C2751),"X","")</f>
        <v>X</v>
      </c>
      <c r="L2751" s="7">
        <f>(C2751/3)*13</f>
        <v>0.17660377358490564</v>
      </c>
      <c r="M2751" s="7">
        <f>I2751-L2751</f>
        <v>89.823396226415099</v>
      </c>
      <c r="N2751" s="6">
        <f>C2751/$C$2</f>
        <v>1.7582483896362158E-7</v>
      </c>
      <c r="O2751" s="5" t="s">
        <v>27882</v>
      </c>
      <c r="P2751" t="str">
        <f>VLOOKUP(A2751,'External $ Guide'!$A$2:$L$11545,3,0)</f>
        <v>Replenish</v>
      </c>
      <c r="Q2751" t="str">
        <f>VLOOKUP(A2751,'External $ Guide'!$A$2:$L$11545,4,0)</f>
        <v>Retail</v>
      </c>
      <c r="R2751" t="str">
        <f>VLOOKUP(A2751,'External $ Guide'!$A$2:$L$11545,5,0)</f>
        <v>Active</v>
      </c>
      <c r="S2751" t="str">
        <f>IFERROR(VLOOKUP(A2751,'Broker &amp; Vendor'!$A$2:$C$11545,3,0),"")</f>
        <v>PARK STREET IMPORTS /</v>
      </c>
      <c r="T2751" t="str">
        <f>IFERROR(VLOOKUP(A2751,'Broker &amp; Vendor'!$A$2:$C$11545,2,0),"")</f>
        <v>SGWS- CHAMPION DIVISION</v>
      </c>
    </row>
    <row r="2752" spans="1:20" x14ac:dyDescent="0.25">
      <c r="A2752" t="s">
        <v>4894</v>
      </c>
      <c r="B2752" t="s">
        <v>800</v>
      </c>
      <c r="C2752" s="10">
        <v>4.0347169811320756E-2</v>
      </c>
      <c r="D2752" s="10">
        <v>4.0347169811320756E-2</v>
      </c>
      <c r="E2752" s="1">
        <v>0.33</v>
      </c>
      <c r="F2752" s="3">
        <f>((E2752/53)*6)*3</f>
        <v>0.11207547169811322</v>
      </c>
      <c r="G2752" s="4">
        <f>VLOOKUP(A2752,'R12 Trend'!$A$4:$B$6433,2,0)</f>
        <v>-0.64</v>
      </c>
      <c r="H2752" s="10" t="str">
        <f>IFERROR(VLOOKUP(A2752,'DDS Needs'!$A$4:$F$767,6,0),"")</f>
        <v/>
      </c>
      <c r="I2752" s="1" t="str">
        <f>IFERROR(VLOOKUP(A2752,'WH INV 4-2-2026'!$A$2:$C$2914,3,0),"")</f>
        <v/>
      </c>
      <c r="J2752" s="1" t="e">
        <f>I2752/(C2752/3)</f>
        <v>#VALUE!</v>
      </c>
      <c r="K2752" s="5" t="str">
        <f>IF((I2752&gt;C2752),"X","")</f>
        <v>X</v>
      </c>
      <c r="L2752" s="7">
        <f>(C2752/3)*13</f>
        <v>0.17483773584905662</v>
      </c>
      <c r="M2752" s="7" t="e">
        <f>I2752-L2752</f>
        <v>#VALUE!</v>
      </c>
      <c r="N2752" s="6">
        <f>C2752/$C$2</f>
        <v>1.7406659057398535E-7</v>
      </c>
      <c r="O2752" s="5" t="s">
        <v>27882</v>
      </c>
      <c r="P2752" t="str">
        <f>VLOOKUP(A2752,'External $ Guide'!$A$2:$L$11545,3,0)</f>
        <v>SpecOrder</v>
      </c>
      <c r="Q2752" t="str">
        <f>VLOOKUP(A2752,'External $ Guide'!$A$2:$L$11545,4,0)</f>
        <v>Wholesale</v>
      </c>
      <c r="R2752" t="str">
        <f>VLOOKUP(A2752,'External $ Guide'!$A$2:$L$11545,5,0)</f>
        <v>Active</v>
      </c>
      <c r="S2752" t="str">
        <f>IFERROR(VLOOKUP(A2752,'Broker &amp; Vendor'!$A$2:$C$11545,3,0),"")</f>
        <v>DIAGEO NORTH AMERICA INC</v>
      </c>
      <c r="T2752" t="str">
        <f>IFERROR(VLOOKUP(A2752,'Broker &amp; Vendor'!$A$2:$C$11545,2,0),"")</f>
        <v>SGWS- COASTAL PACIFIC DIVISION</v>
      </c>
    </row>
    <row r="2753" spans="1:20" x14ac:dyDescent="0.25">
      <c r="A2753" t="s">
        <v>5208</v>
      </c>
      <c r="B2753" t="s">
        <v>1114</v>
      </c>
      <c r="C2753" s="10">
        <v>4.0347169811320756E-2</v>
      </c>
      <c r="D2753" s="10">
        <v>4.0347169811320756E-2</v>
      </c>
      <c r="E2753" s="1">
        <v>0.33</v>
      </c>
      <c r="F2753" s="3">
        <f>((E2753/53)*6)*3</f>
        <v>0.11207547169811322</v>
      </c>
      <c r="G2753" s="4">
        <f>VLOOKUP(A2753,'R12 Trend'!$A$4:$B$6433,2,0)</f>
        <v>-0.64</v>
      </c>
      <c r="H2753" s="10" t="str">
        <f>IFERROR(VLOOKUP(A2753,'DDS Needs'!$A$4:$F$767,6,0),"")</f>
        <v/>
      </c>
      <c r="I2753" s="1" t="str">
        <f>IFERROR(VLOOKUP(A2753,'WH INV 4-2-2026'!$A$2:$C$2914,3,0),"")</f>
        <v/>
      </c>
      <c r="J2753" s="1" t="e">
        <f>I2753/(C2753/3)</f>
        <v>#VALUE!</v>
      </c>
      <c r="K2753" s="5" t="str">
        <f>IF((I2753&gt;C2753),"X","")</f>
        <v>X</v>
      </c>
      <c r="L2753" s="7">
        <f>(C2753/3)*13</f>
        <v>0.17483773584905662</v>
      </c>
      <c r="M2753" s="7" t="e">
        <f>I2753-L2753</f>
        <v>#VALUE!</v>
      </c>
      <c r="N2753" s="6">
        <f>C2753/$C$2</f>
        <v>1.7406659057398535E-7</v>
      </c>
      <c r="O2753" s="5" t="s">
        <v>27882</v>
      </c>
      <c r="P2753" t="str">
        <f>VLOOKUP(A2753,'External $ Guide'!$A$2:$L$11545,3,0)</f>
        <v>NoReplen</v>
      </c>
      <c r="Q2753" t="str">
        <f>VLOOKUP(A2753,'External $ Guide'!$A$2:$L$11545,4,0)</f>
        <v>Retail</v>
      </c>
      <c r="R2753" t="str">
        <f>VLOOKUP(A2753,'External $ Guide'!$A$2:$L$11545,5,0)</f>
        <v>Active</v>
      </c>
      <c r="S2753" t="str">
        <f>IFERROR(VLOOKUP(A2753,'Broker &amp; Vendor'!$A$2:$C$11545,3,0),"")</f>
        <v>DIAGEO NORTH AMERICA INC</v>
      </c>
      <c r="T2753" t="str">
        <f>IFERROR(VLOOKUP(A2753,'Broker &amp; Vendor'!$A$2:$C$11545,2,0),"")</f>
        <v>SGWS- COASTAL PACIFIC DIVISION</v>
      </c>
    </row>
    <row r="2754" spans="1:20" x14ac:dyDescent="0.25">
      <c r="A2754" t="s">
        <v>5723</v>
      </c>
      <c r="B2754" t="s">
        <v>1629</v>
      </c>
      <c r="C2754" s="10">
        <v>3.922641509433962E-2</v>
      </c>
      <c r="D2754" s="10">
        <v>3.922641509433962E-2</v>
      </c>
      <c r="E2754" s="1">
        <v>0.33</v>
      </c>
      <c r="F2754" s="3">
        <f>((E2754/53)*6)*3</f>
        <v>0.11207547169811322</v>
      </c>
      <c r="G2754" s="4">
        <f>VLOOKUP(A2754,'R12 Trend'!$A$4:$B$6433,2,0)</f>
        <v>-0.65</v>
      </c>
      <c r="H2754" s="10" t="str">
        <f>IFERROR(VLOOKUP(A2754,'DDS Needs'!$A$4:$F$767,6,0),"")</f>
        <v/>
      </c>
      <c r="I2754" s="1" t="str">
        <f>IFERROR(VLOOKUP(A2754,'WH INV 4-2-2026'!$A$2:$C$2914,3,0),"")</f>
        <v/>
      </c>
      <c r="J2754" s="1" t="e">
        <f>I2754/(C2754/3)</f>
        <v>#VALUE!</v>
      </c>
      <c r="K2754" s="5" t="str">
        <f>IF((I2754&gt;C2754),"X","")</f>
        <v>X</v>
      </c>
      <c r="L2754" s="7">
        <f>(C2754/3)*13</f>
        <v>0.16998113207547169</v>
      </c>
      <c r="M2754" s="7" t="e">
        <f>I2754-L2754</f>
        <v>#VALUE!</v>
      </c>
      <c r="N2754" s="6">
        <f>C2754/$C$2</f>
        <v>1.6923140750248576E-7</v>
      </c>
      <c r="O2754" s="5" t="s">
        <v>27882</v>
      </c>
      <c r="P2754" t="str">
        <f>VLOOKUP(A2754,'External $ Guide'!$A$2:$L$11545,3,0)</f>
        <v>Allocated2</v>
      </c>
      <c r="Q2754" t="str">
        <f>VLOOKUP(A2754,'External $ Guide'!$A$2:$L$11545,4,0)</f>
        <v>Retail</v>
      </c>
      <c r="R2754" t="str">
        <f>VLOOKUP(A2754,'External $ Guide'!$A$2:$L$11545,5,0)</f>
        <v>Active</v>
      </c>
      <c r="S2754" t="str">
        <f>IFERROR(VLOOKUP(A2754,'Broker &amp; Vendor'!$A$2:$C$11545,3,0),"")</f>
        <v>THE EDRINGTON GROUP USA LLC</v>
      </c>
      <c r="T2754" t="str">
        <f>IFERROR(VLOOKUP(A2754,'Broker &amp; Vendor'!$A$2:$C$11545,2,0),"")</f>
        <v>RNDC</v>
      </c>
    </row>
    <row r="2755" spans="1:20" x14ac:dyDescent="0.25">
      <c r="A2755" t="s">
        <v>5819</v>
      </c>
      <c r="B2755" t="s">
        <v>1725</v>
      </c>
      <c r="C2755" s="10">
        <v>3.922641509433962E-2</v>
      </c>
      <c r="D2755" s="10">
        <v>3.922641509433962E-2</v>
      </c>
      <c r="E2755" s="1">
        <v>0.33</v>
      </c>
      <c r="F2755" s="3">
        <f>((E2755/53)*6)*3</f>
        <v>0.11207547169811322</v>
      </c>
      <c r="G2755" s="4">
        <f>VLOOKUP(A2755,'R12 Trend'!$A$4:$B$6433,2,0)</f>
        <v>-0.65</v>
      </c>
      <c r="H2755" s="10" t="str">
        <f>IFERROR(VLOOKUP(A2755,'DDS Needs'!$A$4:$F$767,6,0),"")</f>
        <v/>
      </c>
      <c r="I2755" s="1" t="str">
        <f>IFERROR(VLOOKUP(A2755,'WH INV 4-2-2026'!$A$2:$C$2914,3,0),"")</f>
        <v/>
      </c>
      <c r="J2755" s="1" t="e">
        <f>I2755/(C2755/3)</f>
        <v>#VALUE!</v>
      </c>
      <c r="K2755" s="5" t="str">
        <f>IF((I2755&gt;C2755),"X","")</f>
        <v>X</v>
      </c>
      <c r="L2755" s="7">
        <f>(C2755/3)*13</f>
        <v>0.16998113207547169</v>
      </c>
      <c r="M2755" s="7" t="e">
        <f>I2755-L2755</f>
        <v>#VALUE!</v>
      </c>
      <c r="N2755" s="6">
        <f>C2755/$C$2</f>
        <v>1.6923140750248576E-7</v>
      </c>
      <c r="O2755" s="5" t="s">
        <v>27882</v>
      </c>
      <c r="P2755" t="str">
        <f>VLOOKUP(A2755,'External $ Guide'!$A$2:$L$11545,3,0)</f>
        <v>Allocated1</v>
      </c>
      <c r="Q2755" t="str">
        <f>VLOOKUP(A2755,'External $ Guide'!$A$2:$L$11545,4,0)</f>
        <v>Retail</v>
      </c>
      <c r="R2755" t="str">
        <f>VLOOKUP(A2755,'External $ Guide'!$A$2:$L$11545,5,0)</f>
        <v>Active</v>
      </c>
      <c r="S2755" t="str">
        <f>IFERROR(VLOOKUP(A2755,'Broker &amp; Vendor'!$A$2:$C$11545,3,0),"")</f>
        <v>THE BARDSTOWN BOURBON CO. LLC</v>
      </c>
      <c r="T2755" t="str">
        <f>IFERROR(VLOOKUP(A2755,'Broker &amp; Vendor'!$A$2:$C$11545,2,0),"")</f>
        <v>RNDC</v>
      </c>
    </row>
    <row r="2756" spans="1:20" x14ac:dyDescent="0.25">
      <c r="A2756" t="s">
        <v>8145</v>
      </c>
      <c r="B2756" t="s">
        <v>4051</v>
      </c>
      <c r="C2756" s="10">
        <v>3.922641509433962E-2</v>
      </c>
      <c r="D2756" s="10">
        <v>3.922641509433962E-2</v>
      </c>
      <c r="E2756" s="1">
        <v>0.33</v>
      </c>
      <c r="F2756" s="3">
        <f>((E2756/53)*6)*3</f>
        <v>0.11207547169811322</v>
      </c>
      <c r="G2756" s="4">
        <f>VLOOKUP(A2756,'R12 Trend'!$A$4:$B$6433,2,0)</f>
        <v>-0.65</v>
      </c>
      <c r="H2756" s="10" t="str">
        <f>IFERROR(VLOOKUP(A2756,'DDS Needs'!$A$4:$F$767,6,0),"")</f>
        <v/>
      </c>
      <c r="I2756" s="1" t="str">
        <f>IFERROR(VLOOKUP(A2756,'WH INV 4-2-2026'!$A$2:$C$2914,3,0),"")</f>
        <v/>
      </c>
      <c r="J2756" s="1" t="e">
        <f>I2756/(C2756/3)</f>
        <v>#VALUE!</v>
      </c>
      <c r="K2756" s="5" t="str">
        <f>IF((I2756&gt;C2756),"X","")</f>
        <v>X</v>
      </c>
      <c r="L2756" s="7">
        <f>(C2756/3)*13</f>
        <v>0.16998113207547169</v>
      </c>
      <c r="M2756" s="7" t="e">
        <f>I2756-L2756</f>
        <v>#VALUE!</v>
      </c>
      <c r="N2756" s="6">
        <f>C2756/$C$2</f>
        <v>1.6923140750248576E-7</v>
      </c>
      <c r="O2756" s="5" t="s">
        <v>27882</v>
      </c>
      <c r="P2756" t="str">
        <f>VLOOKUP(A2756,'External $ Guide'!$A$2:$L$11545,3,0)</f>
        <v>Allocated1</v>
      </c>
      <c r="Q2756" t="str">
        <f>VLOOKUP(A2756,'External $ Guide'!$A$2:$L$11545,4,0)</f>
        <v>Wholesale</v>
      </c>
      <c r="R2756" t="str">
        <f>VLOOKUP(A2756,'External $ Guide'!$A$2:$L$11545,5,0)</f>
        <v>Active</v>
      </c>
      <c r="S2756" t="str">
        <f>IFERROR(VLOOKUP(A2756,'Broker &amp; Vendor'!$A$2:$C$11545,3,0),"")</f>
        <v>PALM BAY SPIRITS DBA SMT</v>
      </c>
      <c r="T2756" t="str">
        <f>IFERROR(VLOOKUP(A2756,'Broker &amp; Vendor'!$A$2:$C$11545,2,0),"")</f>
        <v>RNDC</v>
      </c>
    </row>
    <row r="2757" spans="1:20" x14ac:dyDescent="0.25">
      <c r="A2757" t="s">
        <v>4931</v>
      </c>
      <c r="B2757" t="s">
        <v>837</v>
      </c>
      <c r="C2757" s="10">
        <v>3.7528301886792459E-2</v>
      </c>
      <c r="D2757" s="10">
        <v>3.7528301886792459E-2</v>
      </c>
      <c r="E2757" s="1">
        <v>0.17</v>
      </c>
      <c r="F2757" s="3">
        <f>((E2757/53)*6)*3</f>
        <v>5.7735849056603783E-2</v>
      </c>
      <c r="G2757" s="4">
        <f>VLOOKUP(A2757,'R12 Trend'!$A$4:$B$6433,2,0)</f>
        <v>-0.35</v>
      </c>
      <c r="H2757" s="10" t="str">
        <f>IFERROR(VLOOKUP(A2757,'DDS Needs'!$A$4:$F$767,6,0),"")</f>
        <v/>
      </c>
      <c r="I2757" s="1">
        <f>IFERROR(VLOOKUP(A2757,'WH INV 4-2-2026'!$A$2:$C$2914,3,0),"")</f>
        <v>10</v>
      </c>
      <c r="J2757" s="1">
        <f>I2757/(C2757/3)</f>
        <v>799.39668174962287</v>
      </c>
      <c r="K2757" s="5" t="str">
        <f>IF((I2757&gt;C2757),"X","")</f>
        <v>X</v>
      </c>
      <c r="L2757" s="7">
        <f>(C2757/3)*13</f>
        <v>0.16262264150943398</v>
      </c>
      <c r="M2757" s="7">
        <f>I2757-L2757</f>
        <v>9.8373773584905653</v>
      </c>
      <c r="N2757" s="6">
        <f>C2757/$C$2</f>
        <v>1.6190537254566823E-7</v>
      </c>
      <c r="O2757" s="5" t="s">
        <v>27882</v>
      </c>
      <c r="P2757" t="str">
        <f>VLOOKUP(A2757,'External $ Guide'!$A$2:$L$11545,3,0)</f>
        <v>Replenish</v>
      </c>
      <c r="Q2757" t="str">
        <f>VLOOKUP(A2757,'External $ Guide'!$A$2:$L$11545,4,0)</f>
        <v>Wholesale</v>
      </c>
      <c r="R2757" t="str">
        <f>VLOOKUP(A2757,'External $ Guide'!$A$2:$L$11545,5,0)</f>
        <v>Active</v>
      </c>
      <c r="S2757" t="str">
        <f>IFERROR(VLOOKUP(A2757,'Broker &amp; Vendor'!$A$2:$C$11545,3,0),"")</f>
        <v>THE EDRINGTON GROUP USA LLC</v>
      </c>
      <c r="T2757" t="str">
        <f>IFERROR(VLOOKUP(A2757,'Broker &amp; Vendor'!$A$2:$C$11545,2,0),"")</f>
        <v>RNDC</v>
      </c>
    </row>
    <row r="2758" spans="1:20" x14ac:dyDescent="0.25">
      <c r="A2758" t="s">
        <v>5558</v>
      </c>
      <c r="B2758" t="s">
        <v>1464</v>
      </c>
      <c r="C2758" s="10">
        <v>3.7358490566037739E-2</v>
      </c>
      <c r="D2758" s="10">
        <v>3.7358490566037739E-2</v>
      </c>
      <c r="E2758" s="1">
        <v>0.5</v>
      </c>
      <c r="F2758" s="3">
        <f>((E2758/53)*6)*3</f>
        <v>0.169811320754717</v>
      </c>
      <c r="G2758" s="4">
        <f>VLOOKUP(A2758,'R12 Trend'!$A$4:$B$6433,2,0)</f>
        <v>-0.78</v>
      </c>
      <c r="H2758" s="10" t="str">
        <f>IFERROR(VLOOKUP(A2758,'DDS Needs'!$A$4:$F$767,6,0),"")</f>
        <v/>
      </c>
      <c r="I2758" s="1">
        <f>IFERROR(VLOOKUP(A2758,'WH INV 4-2-2026'!$A$2:$C$2914,3,0),"")</f>
        <v>15</v>
      </c>
      <c r="J2758" s="1">
        <f>I2758/(C2758/3)</f>
        <v>1204.5454545454545</v>
      </c>
      <c r="K2758" s="5" t="str">
        <f>IF((I2758&gt;C2758),"X","")</f>
        <v>X</v>
      </c>
      <c r="L2758" s="7">
        <f>(C2758/3)*13</f>
        <v>0.16188679245283019</v>
      </c>
      <c r="M2758" s="7">
        <f>I2758-L2758</f>
        <v>14.83811320754717</v>
      </c>
      <c r="N2758" s="6">
        <f>C2758/$C$2</f>
        <v>1.6117276904998645E-7</v>
      </c>
      <c r="O2758" s="5" t="s">
        <v>27882</v>
      </c>
      <c r="P2758" t="str">
        <f>VLOOKUP(A2758,'External $ Guide'!$A$2:$L$11545,3,0)</f>
        <v>SpecOrder</v>
      </c>
      <c r="Q2758" t="str">
        <f>VLOOKUP(A2758,'External $ Guide'!$A$2:$L$11545,4,0)</f>
        <v>Wholesale</v>
      </c>
      <c r="R2758" t="str">
        <f>VLOOKUP(A2758,'External $ Guide'!$A$2:$L$11545,5,0)</f>
        <v>Active</v>
      </c>
      <c r="S2758" t="str">
        <f>IFERROR(VLOOKUP(A2758,'Broker &amp; Vendor'!$A$2:$C$11545,3,0),"")</f>
        <v>BLACK PATCH DISTILLING CO. LLC</v>
      </c>
      <c r="T2758" t="str">
        <f>IFERROR(VLOOKUP(A2758,'Broker &amp; Vendor'!$A$2:$C$11545,2,0),"")</f>
        <v>LUKE LEA BEVERAGES</v>
      </c>
    </row>
    <row r="2759" spans="1:20" x14ac:dyDescent="0.25">
      <c r="A2759" t="s">
        <v>5917</v>
      </c>
      <c r="B2759" t="s">
        <v>1823</v>
      </c>
      <c r="C2759" s="10">
        <v>3.7358490566037739E-2</v>
      </c>
      <c r="D2759" s="10">
        <v>3.7358490566037739E-2</v>
      </c>
      <c r="E2759" s="1">
        <v>0.5</v>
      </c>
      <c r="F2759" s="3">
        <f>((E2759/53)*6)*3</f>
        <v>0.169811320754717</v>
      </c>
      <c r="G2759" s="4">
        <f>VLOOKUP(A2759,'R12 Trend'!$A$4:$B$6433,2,0)</f>
        <v>-0.78</v>
      </c>
      <c r="H2759" s="10" t="str">
        <f>IFERROR(VLOOKUP(A2759,'DDS Needs'!$A$4:$F$767,6,0),"")</f>
        <v/>
      </c>
      <c r="I2759" s="1" t="str">
        <f>IFERROR(VLOOKUP(A2759,'WH INV 4-2-2026'!$A$2:$C$2914,3,0),"")</f>
        <v/>
      </c>
      <c r="J2759" s="1" t="e">
        <f>I2759/(C2759/3)</f>
        <v>#VALUE!</v>
      </c>
      <c r="K2759" s="5" t="str">
        <f>IF((I2759&gt;C2759),"X","")</f>
        <v>X</v>
      </c>
      <c r="L2759" s="7">
        <f>(C2759/3)*13</f>
        <v>0.16188679245283019</v>
      </c>
      <c r="M2759" s="7" t="e">
        <f>I2759-L2759</f>
        <v>#VALUE!</v>
      </c>
      <c r="N2759" s="6">
        <f>C2759/$C$2</f>
        <v>1.6117276904998645E-7</v>
      </c>
      <c r="O2759" s="5" t="s">
        <v>27882</v>
      </c>
      <c r="P2759" t="str">
        <f>VLOOKUP(A2759,'External $ Guide'!$A$2:$L$11545,3,0)</f>
        <v>Barrel</v>
      </c>
      <c r="Q2759" t="str">
        <f>VLOOKUP(A2759,'External $ Guide'!$A$2:$L$11545,4,0)</f>
        <v>Special order</v>
      </c>
      <c r="R2759" t="str">
        <f>VLOOKUP(A2759,'External $ Guide'!$A$2:$L$11545,5,0)</f>
        <v>Active</v>
      </c>
      <c r="S2759" t="str">
        <f>IFERROR(VLOOKUP(A2759,'Broker &amp; Vendor'!$A$2:$C$11545,3,0),"")</f>
        <v>CONSTELLATION BRANDS INC.</v>
      </c>
      <c r="T2759" t="str">
        <f>IFERROR(VLOOKUP(A2759,'Broker &amp; Vendor'!$A$2:$C$11545,2,0),"")</f>
        <v>SGWS- CHAMPION DIVISION</v>
      </c>
    </row>
    <row r="2760" spans="1:20" x14ac:dyDescent="0.25">
      <c r="A2760" t="s">
        <v>7183</v>
      </c>
      <c r="B2760" t="s">
        <v>3089</v>
      </c>
      <c r="C2760" s="10">
        <v>3.708679245283017E-2</v>
      </c>
      <c r="D2760" s="10">
        <v>3.708679245283017E-2</v>
      </c>
      <c r="E2760" s="1">
        <v>1.56</v>
      </c>
      <c r="F2760" s="3">
        <f>((E2760/53)*6)*3</f>
        <v>0.52981132075471704</v>
      </c>
      <c r="G2760" s="4">
        <f>VLOOKUP(A2760,'R12 Trend'!$A$4:$B$6433,2,0)</f>
        <v>-0.93</v>
      </c>
      <c r="H2760" s="10" t="str">
        <f>IFERROR(VLOOKUP(A2760,'DDS Needs'!$A$4:$F$767,6,0),"")</f>
        <v/>
      </c>
      <c r="I2760" s="1" t="str">
        <f>IFERROR(VLOOKUP(A2760,'WH INV 4-2-2026'!$A$2:$C$2914,3,0),"")</f>
        <v/>
      </c>
      <c r="J2760" s="1" t="e">
        <f>I2760/(C2760/3)</f>
        <v>#VALUE!</v>
      </c>
      <c r="K2760" s="5" t="str">
        <f>IF((I2760&gt;C2760),"X","")</f>
        <v>X</v>
      </c>
      <c r="L2760" s="7">
        <f>(C2760/3)*13</f>
        <v>0.16070943396226406</v>
      </c>
      <c r="M2760" s="7" t="e">
        <f>I2760-L2760</f>
        <v>#VALUE!</v>
      </c>
      <c r="N2760" s="6">
        <f>C2760/$C$2</f>
        <v>1.6000060345689555E-7</v>
      </c>
      <c r="O2760" s="5" t="s">
        <v>27882</v>
      </c>
      <c r="P2760" t="str">
        <f>VLOOKUP(A2760,'External $ Guide'!$A$2:$L$11545,3,0)</f>
        <v>NoReplen</v>
      </c>
      <c r="Q2760" t="str">
        <f>VLOOKUP(A2760,'External $ Guide'!$A$2:$L$11545,4,0)</f>
        <v>Retail</v>
      </c>
      <c r="R2760" t="str">
        <f>VLOOKUP(A2760,'External $ Guide'!$A$2:$L$11545,5,0)</f>
        <v>Active</v>
      </c>
      <c r="S2760" t="str">
        <f>IFERROR(VLOOKUP(A2760,'Broker &amp; Vendor'!$A$2:$C$11545,3,0),"")</f>
        <v>DIAGEO NORTH AMERICA INC</v>
      </c>
      <c r="T2760" t="str">
        <f>IFERROR(VLOOKUP(A2760,'Broker &amp; Vendor'!$A$2:$C$11545,2,0),"")</f>
        <v>SGWS- COASTAL PACIFIC DIVISION</v>
      </c>
    </row>
    <row r="2761" spans="1:20" x14ac:dyDescent="0.25">
      <c r="A2761" t="s">
        <v>4901</v>
      </c>
      <c r="B2761" t="s">
        <v>807</v>
      </c>
      <c r="C2761" s="10">
        <v>3.6645283018867929E-2</v>
      </c>
      <c r="D2761" s="10">
        <v>3.6645283018867929E-2</v>
      </c>
      <c r="E2761" s="1">
        <v>0.83</v>
      </c>
      <c r="F2761" s="3">
        <f>((E2761/53)*6)*3</f>
        <v>0.28188679245283021</v>
      </c>
      <c r="G2761" s="4">
        <f>VLOOKUP(A2761,'R12 Trend'!$A$4:$B$6433,2,0)</f>
        <v>-0.87</v>
      </c>
      <c r="H2761" s="10" t="str">
        <f>IFERROR(VLOOKUP(A2761,'DDS Needs'!$A$4:$F$767,6,0),"")</f>
        <v/>
      </c>
      <c r="I2761" s="1">
        <f>IFERROR(VLOOKUP(A2761,'WH INV 4-2-2026'!$A$2:$C$2914,3,0),"")</f>
        <v>21</v>
      </c>
      <c r="J2761" s="1">
        <f>I2761/(C2761/3)</f>
        <v>1719.1844300278033</v>
      </c>
      <c r="K2761" s="5" t="str">
        <f>IF((I2761&gt;C2761),"X","")</f>
        <v>X</v>
      </c>
      <c r="L2761" s="7">
        <f>(C2761/3)*13</f>
        <v>0.15879622641509436</v>
      </c>
      <c r="M2761" s="7">
        <f>I2761-L2761</f>
        <v>20.841203773584905</v>
      </c>
      <c r="N2761" s="6">
        <f>C2761/$C$2</f>
        <v>1.5809583436812308E-7</v>
      </c>
      <c r="O2761" s="5" t="s">
        <v>27882</v>
      </c>
      <c r="P2761" t="str">
        <f>VLOOKUP(A2761,'External $ Guide'!$A$2:$L$11545,3,0)</f>
        <v>SpecOrder</v>
      </c>
      <c r="Q2761" t="str">
        <f>VLOOKUP(A2761,'External $ Guide'!$A$2:$L$11545,4,0)</f>
        <v>Retail</v>
      </c>
      <c r="R2761" t="str">
        <f>VLOOKUP(A2761,'External $ Guide'!$A$2:$L$11545,5,0)</f>
        <v>Active</v>
      </c>
      <c r="S2761" t="str">
        <f>IFERROR(VLOOKUP(A2761,'Broker &amp; Vendor'!$A$2:$C$11545,3,0),"")</f>
        <v>W. J. DEUTSCH &amp; SONS</v>
      </c>
      <c r="T2761" t="str">
        <f>IFERROR(VLOOKUP(A2761,'Broker &amp; Vendor'!$A$2:$C$11545,2,0),"")</f>
        <v>SGWS- CHAMPION DIVISION</v>
      </c>
    </row>
    <row r="2762" spans="1:20" x14ac:dyDescent="0.25">
      <c r="A2762" t="s">
        <v>5889</v>
      </c>
      <c r="B2762" t="s">
        <v>1795</v>
      </c>
      <c r="C2762" s="10">
        <v>3.637358490566038E-2</v>
      </c>
      <c r="D2762" s="10">
        <v>3.637358490566038E-2</v>
      </c>
      <c r="E2762" s="1">
        <v>0.17</v>
      </c>
      <c r="F2762" s="3">
        <f>((E2762/53)*6)*3</f>
        <v>5.7735849056603783E-2</v>
      </c>
      <c r="G2762" s="4">
        <f>VLOOKUP(A2762,'R12 Trend'!$A$4:$B$6433,2,0)</f>
        <v>-0.37</v>
      </c>
      <c r="H2762" s="10" t="str">
        <f>IFERROR(VLOOKUP(A2762,'DDS Needs'!$A$4:$F$767,6,0),"")</f>
        <v/>
      </c>
      <c r="I2762" s="1">
        <f>IFERROR(VLOOKUP(A2762,'WH INV 4-2-2026'!$A$2:$C$2914,3,0),"")</f>
        <v>0</v>
      </c>
      <c r="J2762" s="1">
        <f>I2762/(C2762/3)</f>
        <v>0</v>
      </c>
      <c r="K2762" s="5" t="str">
        <f>IF((I2762&gt;C2762),"X","")</f>
        <v/>
      </c>
      <c r="L2762" s="7">
        <f>(C2762/3)*13</f>
        <v>0.15761886792452831</v>
      </c>
      <c r="M2762" s="7">
        <f>I2762-L2762</f>
        <v>-0.15761886792452831</v>
      </c>
      <c r="N2762" s="6">
        <f>C2762/$C$2</f>
        <v>1.5692366877503226E-7</v>
      </c>
      <c r="O2762" s="5" t="s">
        <v>27882</v>
      </c>
      <c r="P2762" t="str">
        <f>VLOOKUP(A2762,'External $ Guide'!$A$2:$L$11545,3,0)</f>
        <v>Allocated1</v>
      </c>
      <c r="Q2762" t="str">
        <f>VLOOKUP(A2762,'External $ Guide'!$A$2:$L$11545,4,0)</f>
        <v>Special order</v>
      </c>
      <c r="R2762" t="str">
        <f>VLOOKUP(A2762,'External $ Guide'!$A$2:$L$11545,5,0)</f>
        <v>Active</v>
      </c>
      <c r="S2762" t="str">
        <f>IFERROR(VLOOKUP(A2762,'Broker &amp; Vendor'!$A$2:$C$11545,3,0),"")</f>
        <v>SAZERAC CO INC</v>
      </c>
      <c r="T2762" t="str">
        <f>IFERROR(VLOOKUP(A2762,'Broker &amp; Vendor'!$A$2:$C$11545,2,0),"")</f>
        <v>UNITED</v>
      </c>
    </row>
    <row r="2763" spans="1:20" x14ac:dyDescent="0.25">
      <c r="A2763" t="s">
        <v>7406</v>
      </c>
      <c r="B2763" t="s">
        <v>3312</v>
      </c>
      <c r="C2763" s="10">
        <v>3.5762264150943378E-2</v>
      </c>
      <c r="D2763" s="10">
        <v>3.5762264150943378E-2</v>
      </c>
      <c r="E2763" s="1">
        <v>1.17</v>
      </c>
      <c r="F2763" s="3">
        <f>((E2763/53)*6)*3</f>
        <v>0.39735849056603767</v>
      </c>
      <c r="G2763" s="4">
        <f>VLOOKUP(A2763,'R12 Trend'!$A$4:$B$6433,2,0)</f>
        <v>-0.91</v>
      </c>
      <c r="H2763" s="10" t="str">
        <f>IFERROR(VLOOKUP(A2763,'DDS Needs'!$A$4:$F$767,6,0),"")</f>
        <v/>
      </c>
      <c r="I2763" s="1" t="str">
        <f>IFERROR(VLOOKUP(A2763,'WH INV 4-2-2026'!$A$2:$C$2914,3,0),"")</f>
        <v/>
      </c>
      <c r="J2763" s="1" t="e">
        <f>I2763/(C2763/3)</f>
        <v>#VALUE!</v>
      </c>
      <c r="K2763" s="5" t="str">
        <f>IF((I2763&gt;C2763),"X","")</f>
        <v>X</v>
      </c>
      <c r="L2763" s="7">
        <f>(C2763/3)*13</f>
        <v>0.15496981132075463</v>
      </c>
      <c r="M2763" s="7" t="e">
        <f>I2763-L2763</f>
        <v>#VALUE!</v>
      </c>
      <c r="N2763" s="6">
        <f>C2763/$C$2</f>
        <v>1.5428629619057786E-7</v>
      </c>
      <c r="O2763" s="5" t="s">
        <v>27882</v>
      </c>
      <c r="P2763" t="str">
        <f>VLOOKUP(A2763,'External $ Guide'!$A$2:$L$11545,3,0)</f>
        <v>Replenish</v>
      </c>
      <c r="Q2763" t="str">
        <f>VLOOKUP(A2763,'External $ Guide'!$A$2:$L$11545,4,0)</f>
        <v>Wholesale bottle</v>
      </c>
      <c r="R2763" t="str">
        <f>VLOOKUP(A2763,'External $ Guide'!$A$2:$L$11545,5,0)</f>
        <v>Active</v>
      </c>
      <c r="S2763" t="str">
        <f>IFERROR(VLOOKUP(A2763,'Broker &amp; Vendor'!$A$2:$C$11545,3,0),"")</f>
        <v>MHW LTD</v>
      </c>
      <c r="T2763" t="str">
        <f>IFERROR(VLOOKUP(A2763,'Broker &amp; Vendor'!$A$2:$C$11545,2,0),"")</f>
        <v>RNDC</v>
      </c>
    </row>
    <row r="2764" spans="1:20" x14ac:dyDescent="0.25">
      <c r="A2764" t="s">
        <v>5887</v>
      </c>
      <c r="B2764" t="s">
        <v>1793</v>
      </c>
      <c r="C2764" s="10">
        <v>3.2603773584905654E-2</v>
      </c>
      <c r="D2764" s="10">
        <v>3.2603773584905654E-2</v>
      </c>
      <c r="E2764" s="1">
        <v>0.08</v>
      </c>
      <c r="F2764" s="3">
        <f>((E2764/53)*6)*3</f>
        <v>2.7169811320754713E-2</v>
      </c>
      <c r="G2764" s="4">
        <f>VLOOKUP(A2764,'R12 Trend'!$A$4:$B$6433,2,0)</f>
        <v>16.309999999999999</v>
      </c>
      <c r="H2764" s="10" t="str">
        <f>IFERROR(VLOOKUP(A2764,'DDS Needs'!$A$4:$F$767,6,0),"")</f>
        <v/>
      </c>
      <c r="I2764" s="1">
        <f>IFERROR(VLOOKUP(A2764,'WH INV 4-2-2026'!$A$2:$C$2914,3,0),"")</f>
        <v>20</v>
      </c>
      <c r="J2764" s="1">
        <f>I2764/(C2764/3)</f>
        <v>1840.2777777777783</v>
      </c>
      <c r="K2764" s="5" t="str">
        <f>IF((I2764&gt;C2764),"X","")</f>
        <v>X</v>
      </c>
      <c r="L2764" s="7">
        <f>(C2764/3)*13</f>
        <v>0.14128301886792449</v>
      </c>
      <c r="M2764" s="7">
        <f>I2764-L2764</f>
        <v>19.858716981132076</v>
      </c>
      <c r="N2764" s="6">
        <f>C2764/$C$2</f>
        <v>1.4065987117089723E-7</v>
      </c>
      <c r="O2764" s="5" t="s">
        <v>27882</v>
      </c>
      <c r="P2764" t="str">
        <f>VLOOKUP(A2764,'External $ Guide'!$A$2:$L$11545,3,0)</f>
        <v>Allocated1</v>
      </c>
      <c r="Q2764" t="str">
        <f>VLOOKUP(A2764,'External $ Guide'!$A$2:$L$11545,4,0)</f>
        <v>Special order</v>
      </c>
      <c r="R2764" t="str">
        <f>VLOOKUP(A2764,'External $ Guide'!$A$2:$L$11545,5,0)</f>
        <v>Active</v>
      </c>
      <c r="S2764" t="str">
        <f>IFERROR(VLOOKUP(A2764,'Broker &amp; Vendor'!$A$2:$C$11545,3,0),"")</f>
        <v>SAZERAC CO INC</v>
      </c>
      <c r="T2764" t="str">
        <f>IFERROR(VLOOKUP(A2764,'Broker &amp; Vendor'!$A$2:$C$11545,2,0),"")</f>
        <v>UNITED</v>
      </c>
    </row>
    <row r="2765" spans="1:20" x14ac:dyDescent="0.25">
      <c r="A2765" t="s">
        <v>4949</v>
      </c>
      <c r="B2765" t="s">
        <v>855</v>
      </c>
      <c r="C2765" s="10">
        <v>3.2603773584905654E-2</v>
      </c>
      <c r="D2765" s="10">
        <v>3.2603773584905654E-2</v>
      </c>
      <c r="E2765" s="1">
        <v>0.08</v>
      </c>
      <c r="F2765" s="3">
        <f>((E2765/53)*6)*3</f>
        <v>2.7169811320754713E-2</v>
      </c>
      <c r="G2765" s="4">
        <f>VLOOKUP(A2765,'R12 Trend'!$A$4:$B$6433,2,0)</f>
        <v>0.31</v>
      </c>
      <c r="H2765" s="10" t="str">
        <f>IFERROR(VLOOKUP(A2765,'DDS Needs'!$A$4:$F$767,6,0),"")</f>
        <v/>
      </c>
      <c r="I2765" s="1" t="str">
        <f>IFERROR(VLOOKUP(A2765,'WH INV 4-2-2026'!$A$2:$C$2914,3,0),"")</f>
        <v/>
      </c>
      <c r="J2765" s="1" t="e">
        <f>I2765/(C2765/3)</f>
        <v>#VALUE!</v>
      </c>
      <c r="K2765" s="5" t="str">
        <f>IF((I2765&gt;C2765),"X","")</f>
        <v>X</v>
      </c>
      <c r="L2765" s="7">
        <f>(C2765/3)*13</f>
        <v>0.14128301886792449</v>
      </c>
      <c r="M2765" s="7" t="e">
        <f>I2765-L2765</f>
        <v>#VALUE!</v>
      </c>
      <c r="N2765" s="6">
        <f>C2765/$C$2</f>
        <v>1.4065987117089723E-7</v>
      </c>
      <c r="O2765" s="5" t="s">
        <v>27882</v>
      </c>
      <c r="P2765" t="str">
        <f>VLOOKUP(A2765,'External $ Guide'!$A$2:$L$11545,3,0)</f>
        <v>Allocated1</v>
      </c>
      <c r="Q2765" t="str">
        <f>VLOOKUP(A2765,'External $ Guide'!$A$2:$L$11545,4,0)</f>
        <v>Wholesale</v>
      </c>
      <c r="R2765" t="str">
        <f>VLOOKUP(A2765,'External $ Guide'!$A$2:$L$11545,5,0)</f>
        <v>Active</v>
      </c>
      <c r="S2765" t="str">
        <f>IFERROR(VLOOKUP(A2765,'Broker &amp; Vendor'!$A$2:$C$11545,3,0),"")</f>
        <v>SAZERAC CO INC</v>
      </c>
      <c r="T2765" t="str">
        <f>IFERROR(VLOOKUP(A2765,'Broker &amp; Vendor'!$A$2:$C$11545,2,0),"")</f>
        <v>UNITED</v>
      </c>
    </row>
    <row r="2766" spans="1:20" x14ac:dyDescent="0.25">
      <c r="A2766" t="s">
        <v>5787</v>
      </c>
      <c r="B2766" t="s">
        <v>1693</v>
      </c>
      <c r="C2766" s="10">
        <v>3.2603773584905654E-2</v>
      </c>
      <c r="D2766" s="10">
        <v>3.2603773584905654E-2</v>
      </c>
      <c r="E2766" s="1">
        <v>0.08</v>
      </c>
      <c r="F2766" s="3">
        <f>((E2766/53)*6)*3</f>
        <v>2.7169811320754713E-2</v>
      </c>
      <c r="G2766" s="4">
        <f>VLOOKUP(A2766,'R12 Trend'!$A$4:$B$6433,2,0)</f>
        <v>0.76</v>
      </c>
      <c r="H2766" s="10" t="str">
        <f>IFERROR(VLOOKUP(A2766,'DDS Needs'!$A$4:$F$767,6,0),"")</f>
        <v/>
      </c>
      <c r="I2766" s="1" t="str">
        <f>IFERROR(VLOOKUP(A2766,'WH INV 4-2-2026'!$A$2:$C$2914,3,0),"")</f>
        <v/>
      </c>
      <c r="J2766" s="1" t="e">
        <f>I2766/(C2766/3)</f>
        <v>#VALUE!</v>
      </c>
      <c r="K2766" s="5" t="str">
        <f>IF((I2766&gt;C2766),"X","")</f>
        <v>X</v>
      </c>
      <c r="L2766" s="7">
        <f>(C2766/3)*13</f>
        <v>0.14128301886792449</v>
      </c>
      <c r="M2766" s="7" t="e">
        <f>I2766-L2766</f>
        <v>#VALUE!</v>
      </c>
      <c r="N2766" s="6">
        <f>C2766/$C$2</f>
        <v>1.4065987117089723E-7</v>
      </c>
      <c r="O2766" s="5" t="s">
        <v>27882</v>
      </c>
      <c r="P2766" t="str">
        <f>VLOOKUP(A2766,'External $ Guide'!$A$2:$L$11545,3,0)</f>
        <v>SpecOrder</v>
      </c>
      <c r="Q2766" t="str">
        <f>VLOOKUP(A2766,'External $ Guide'!$A$2:$L$11545,4,0)</f>
        <v>Wholesale</v>
      </c>
      <c r="R2766" t="str">
        <f>VLOOKUP(A2766,'External $ Guide'!$A$2:$L$11545,5,0)</f>
        <v>Active</v>
      </c>
      <c r="S2766" t="str">
        <f>IFERROR(VLOOKUP(A2766,'Broker &amp; Vendor'!$A$2:$C$11545,3,0),"")</f>
        <v>DISARONNO INTERNATIONAL LLC</v>
      </c>
      <c r="T2766" t="str">
        <f>IFERROR(VLOOKUP(A2766,'Broker &amp; Vendor'!$A$2:$C$11545,2,0),"")</f>
        <v>RNDC</v>
      </c>
    </row>
    <row r="2767" spans="1:20" x14ac:dyDescent="0.25">
      <c r="A2767" t="s">
        <v>5940</v>
      </c>
      <c r="B2767" t="s">
        <v>1846</v>
      </c>
      <c r="C2767" s="10">
        <v>3.2264150943396221E-2</v>
      </c>
      <c r="D2767" s="10">
        <v>3.2264150943396221E-2</v>
      </c>
      <c r="E2767" s="1">
        <v>0.5</v>
      </c>
      <c r="F2767" s="3">
        <f>((E2767/53)*6)*3</f>
        <v>0.169811320754717</v>
      </c>
      <c r="G2767" s="4">
        <f>VLOOKUP(A2767,'R12 Trend'!$A$4:$B$6433,2,0)</f>
        <v>-0.81</v>
      </c>
      <c r="H2767" s="10" t="str">
        <f>IFERROR(VLOOKUP(A2767,'DDS Needs'!$A$4:$F$767,6,0),"")</f>
        <v/>
      </c>
      <c r="I2767" s="1" t="str">
        <f>IFERROR(VLOOKUP(A2767,'WH INV 4-2-2026'!$A$2:$C$2914,3,0),"")</f>
        <v/>
      </c>
      <c r="J2767" s="1" t="e">
        <f>I2767/(C2767/3)</f>
        <v>#VALUE!</v>
      </c>
      <c r="K2767" s="5" t="str">
        <f>IF((I2767&gt;C2767),"X","")</f>
        <v>X</v>
      </c>
      <c r="L2767" s="7">
        <f>(C2767/3)*13</f>
        <v>0.13981132075471697</v>
      </c>
      <c r="M2767" s="7" t="e">
        <f>I2767-L2767</f>
        <v>#VALUE!</v>
      </c>
      <c r="N2767" s="6">
        <f>C2767/$C$2</f>
        <v>1.3919466417953371E-7</v>
      </c>
      <c r="O2767" s="5" t="s">
        <v>27882</v>
      </c>
      <c r="P2767" t="str">
        <f>VLOOKUP(A2767,'External $ Guide'!$A$2:$L$11545,3,0)</f>
        <v>Replenish</v>
      </c>
      <c r="Q2767" t="str">
        <f>VLOOKUP(A2767,'External $ Guide'!$A$2:$L$11545,4,0)</f>
        <v>Retail</v>
      </c>
      <c r="R2767" t="str">
        <f>VLOOKUP(A2767,'External $ Guide'!$A$2:$L$11545,5,0)</f>
        <v>Active</v>
      </c>
      <c r="S2767" t="str">
        <f>IFERROR(VLOOKUP(A2767,'Broker &amp; Vendor'!$A$2:$C$11545,3,0),"")</f>
        <v>MADVINES &amp; SPIRITS INC.</v>
      </c>
      <c r="T2767" t="str">
        <f>IFERROR(VLOOKUP(A2767,'Broker &amp; Vendor'!$A$2:$C$11545,2,0),"")</f>
        <v>MADVINES</v>
      </c>
    </row>
    <row r="2768" spans="1:20" x14ac:dyDescent="0.25">
      <c r="A2768" t="s">
        <v>5707</v>
      </c>
      <c r="B2768" t="s">
        <v>1613</v>
      </c>
      <c r="C2768" s="10">
        <v>3.1381132075471704E-2</v>
      </c>
      <c r="D2768" s="10">
        <v>3.1381132075471704E-2</v>
      </c>
      <c r="E2768" s="1">
        <v>0.33</v>
      </c>
      <c r="F2768" s="3">
        <f>((E2768/53)*6)*3</f>
        <v>0.11207547169811322</v>
      </c>
      <c r="G2768" s="4">
        <f>VLOOKUP(A2768,'R12 Trend'!$A$4:$B$6433,2,0)</f>
        <v>-0.72</v>
      </c>
      <c r="H2768" s="10" t="str">
        <f>IFERROR(VLOOKUP(A2768,'DDS Needs'!$A$4:$F$767,6,0),"")</f>
        <v/>
      </c>
      <c r="I2768" s="1" t="str">
        <f>IFERROR(VLOOKUP(A2768,'WH INV 4-2-2026'!$A$2:$C$2914,3,0),"")</f>
        <v/>
      </c>
      <c r="J2768" s="1" t="e">
        <f>I2768/(C2768/3)</f>
        <v>#VALUE!</v>
      </c>
      <c r="K2768" s="5" t="str">
        <f>IF((I2768&gt;C2768),"X","")</f>
        <v>X</v>
      </c>
      <c r="L2768" s="7">
        <f>(C2768/3)*13</f>
        <v>0.13598490566037738</v>
      </c>
      <c r="M2768" s="7" t="e">
        <f>I2768-L2768</f>
        <v>#VALUE!</v>
      </c>
      <c r="N2768" s="6">
        <f>C2768/$C$2</f>
        <v>1.3538512600198865E-7</v>
      </c>
      <c r="O2768" s="5" t="s">
        <v>27882</v>
      </c>
      <c r="P2768" t="str">
        <f>VLOOKUP(A2768,'External $ Guide'!$A$2:$L$11545,3,0)</f>
        <v>Allocated2</v>
      </c>
      <c r="Q2768" t="str">
        <f>VLOOKUP(A2768,'External $ Guide'!$A$2:$L$11545,4,0)</f>
        <v>Wholesale</v>
      </c>
      <c r="R2768" t="str">
        <f>VLOOKUP(A2768,'External $ Guide'!$A$2:$L$11545,5,0)</f>
        <v>Active</v>
      </c>
      <c r="S2768" t="str">
        <f>IFERROR(VLOOKUP(A2768,'Broker &amp; Vendor'!$A$2:$C$11545,3,0),"")</f>
        <v>DIAGEO NORTH AMERICA INC</v>
      </c>
      <c r="T2768" t="str">
        <f>IFERROR(VLOOKUP(A2768,'Broker &amp; Vendor'!$A$2:$C$11545,2,0),"")</f>
        <v>SGWS- COASTAL PACIFIC DIVISION</v>
      </c>
    </row>
    <row r="2769" spans="1:20" x14ac:dyDescent="0.25">
      <c r="A2769" t="s">
        <v>5676</v>
      </c>
      <c r="B2769" t="s">
        <v>1582</v>
      </c>
      <c r="C2769" s="10">
        <v>3.1177358490566045E-2</v>
      </c>
      <c r="D2769" s="10">
        <v>3.1177358490566045E-2</v>
      </c>
      <c r="E2769" s="1">
        <v>0.17</v>
      </c>
      <c r="F2769" s="3">
        <f>((E2769/53)*6)*3</f>
        <v>5.7735849056603783E-2</v>
      </c>
      <c r="G2769" s="4">
        <f>VLOOKUP(A2769,'R12 Trend'!$A$4:$B$6433,2,0)</f>
        <v>-0.46</v>
      </c>
      <c r="H2769" s="10" t="str">
        <f>IFERROR(VLOOKUP(A2769,'DDS Needs'!$A$4:$F$767,6,0),"")</f>
        <v/>
      </c>
      <c r="I2769" s="1" t="str">
        <f>IFERROR(VLOOKUP(A2769,'WH INV 4-2-2026'!$A$2:$C$2914,3,0),"")</f>
        <v/>
      </c>
      <c r="J2769" s="1" t="e">
        <f>I2769/(C2769/3)</f>
        <v>#VALUE!</v>
      </c>
      <c r="K2769" s="5" t="str">
        <f>IF((I2769&gt;C2769),"X","")</f>
        <v>X</v>
      </c>
      <c r="L2769" s="7">
        <f>(C2769/3)*13</f>
        <v>0.13510188679245286</v>
      </c>
      <c r="M2769" s="7" t="e">
        <f>I2769-L2769</f>
        <v>#VALUE!</v>
      </c>
      <c r="N2769" s="6">
        <f>C2769/$C$2</f>
        <v>1.3450600180717052E-7</v>
      </c>
      <c r="O2769" s="5" t="s">
        <v>27882</v>
      </c>
      <c r="P2769" t="str">
        <f>VLOOKUP(A2769,'External $ Guide'!$A$2:$L$11545,3,0)</f>
        <v>SpecOrder</v>
      </c>
      <c r="Q2769" t="str">
        <f>VLOOKUP(A2769,'External $ Guide'!$A$2:$L$11545,4,0)</f>
        <v>Wholesale</v>
      </c>
      <c r="R2769" t="str">
        <f>VLOOKUP(A2769,'External $ Guide'!$A$2:$L$11545,5,0)</f>
        <v>Active</v>
      </c>
      <c r="S2769" t="str">
        <f>IFERROR(VLOOKUP(A2769,'Broker &amp; Vendor'!$A$2:$C$11545,3,0),"")</f>
        <v>GIBSON DISTILLING INC.</v>
      </c>
      <c r="T2769" t="str">
        <f>IFERROR(VLOOKUP(A2769,'Broker &amp; Vendor'!$A$2:$C$11545,2,0),"")</f>
        <v>OTHER</v>
      </c>
    </row>
    <row r="2770" spans="1:20" x14ac:dyDescent="0.25">
      <c r="A2770" t="s">
        <v>5649</v>
      </c>
      <c r="B2770" t="s">
        <v>1555</v>
      </c>
      <c r="C2770" s="10">
        <v>3.0260377358490569E-2</v>
      </c>
      <c r="D2770" s="10">
        <v>3.0260377358490569E-2</v>
      </c>
      <c r="E2770" s="1">
        <v>0.33</v>
      </c>
      <c r="F2770" s="3">
        <f>((E2770/53)*6)*3</f>
        <v>0.11207547169811322</v>
      </c>
      <c r="G2770" s="4">
        <f>VLOOKUP(A2770,'R12 Trend'!$A$4:$B$6433,2,0)</f>
        <v>-0.73</v>
      </c>
      <c r="H2770" s="10" t="str">
        <f>IFERROR(VLOOKUP(A2770,'DDS Needs'!$A$4:$F$767,6,0),"")</f>
        <v/>
      </c>
      <c r="I2770" s="1" t="str">
        <f>IFERROR(VLOOKUP(A2770,'WH INV 4-2-2026'!$A$2:$C$2914,3,0),"")</f>
        <v/>
      </c>
      <c r="J2770" s="1" t="e">
        <f>I2770/(C2770/3)</f>
        <v>#VALUE!</v>
      </c>
      <c r="K2770" s="5" t="str">
        <f>IF((I2770&gt;C2770),"X","")</f>
        <v>X</v>
      </c>
      <c r="L2770" s="7">
        <f>(C2770/3)*13</f>
        <v>0.13112830188679245</v>
      </c>
      <c r="M2770" s="7" t="e">
        <f>I2770-L2770</f>
        <v>#VALUE!</v>
      </c>
      <c r="N2770" s="6">
        <f>C2770/$C$2</f>
        <v>1.3054994293048903E-7</v>
      </c>
      <c r="O2770" s="5" t="s">
        <v>27882</v>
      </c>
      <c r="P2770" t="str">
        <f>VLOOKUP(A2770,'External $ Guide'!$A$2:$L$11545,3,0)</f>
        <v>SpecOrder</v>
      </c>
      <c r="Q2770" t="str">
        <f>VLOOKUP(A2770,'External $ Guide'!$A$2:$L$11545,4,0)</f>
        <v>Wholesale</v>
      </c>
      <c r="R2770" t="str">
        <f>VLOOKUP(A2770,'External $ Guide'!$A$2:$L$11545,5,0)</f>
        <v>Active</v>
      </c>
      <c r="S2770" t="str">
        <f>IFERROR(VLOOKUP(A2770,'Broker &amp; Vendor'!$A$2:$C$11545,3,0),"")</f>
        <v>MHW LTD</v>
      </c>
      <c r="T2770" t="str">
        <f>IFERROR(VLOOKUP(A2770,'Broker &amp; Vendor'!$A$2:$C$11545,2,0),"")</f>
        <v>SGWS- CHAMPION DIVISION</v>
      </c>
    </row>
    <row r="2771" spans="1:20" x14ac:dyDescent="0.25">
      <c r="A2771" t="s">
        <v>5355</v>
      </c>
      <c r="B2771" t="s">
        <v>1261</v>
      </c>
      <c r="C2771" s="10">
        <v>2.8867924528301891E-2</v>
      </c>
      <c r="D2771" s="10">
        <v>2.8867924528301891E-2</v>
      </c>
      <c r="E2771" s="1">
        <v>0.17</v>
      </c>
      <c r="F2771" s="3">
        <f>((E2771/53)*6)*3</f>
        <v>5.7735849056603783E-2</v>
      </c>
      <c r="G2771" s="4">
        <f>VLOOKUP(A2771,'R12 Trend'!$A$4:$B$6433,2,0)</f>
        <v>-0.5</v>
      </c>
      <c r="H2771" s="10" t="str">
        <f>IFERROR(VLOOKUP(A2771,'DDS Needs'!$A$4:$F$767,6,0),"")</f>
        <v/>
      </c>
      <c r="I2771" s="1" t="str">
        <f>IFERROR(VLOOKUP(A2771,'WH INV 4-2-2026'!$A$2:$C$2914,3,0),"")</f>
        <v/>
      </c>
      <c r="J2771" s="1" t="e">
        <f>I2771/(C2771/3)</f>
        <v>#VALUE!</v>
      </c>
      <c r="K2771" s="5" t="str">
        <f>IF((I2771&gt;C2771),"X","")</f>
        <v>X</v>
      </c>
      <c r="L2771" s="7">
        <f>(C2771/3)*13</f>
        <v>0.12509433962264152</v>
      </c>
      <c r="M2771" s="7" t="e">
        <f>I2771-L2771</f>
        <v>#VALUE!</v>
      </c>
      <c r="N2771" s="6">
        <f>C2771/$C$2</f>
        <v>1.2454259426589864E-7</v>
      </c>
      <c r="O2771" s="5" t="s">
        <v>27882</v>
      </c>
      <c r="P2771" t="str">
        <f>VLOOKUP(A2771,'External $ Guide'!$A$2:$L$11545,3,0)</f>
        <v>Allocated1</v>
      </c>
      <c r="Q2771" t="str">
        <f>VLOOKUP(A2771,'External $ Guide'!$A$2:$L$11545,4,0)</f>
        <v>Special order</v>
      </c>
      <c r="R2771" t="str">
        <f>VLOOKUP(A2771,'External $ Guide'!$A$2:$L$11545,5,0)</f>
        <v>Active</v>
      </c>
      <c r="S2771" t="str">
        <f>IFERROR(VLOOKUP(A2771,'Broker &amp; Vendor'!$A$2:$C$11545,3,0),"")</f>
        <v>PARK STREET IMPORTS /</v>
      </c>
      <c r="T2771" t="str">
        <f>IFERROR(VLOOKUP(A2771,'Broker &amp; Vendor'!$A$2:$C$11545,2,0),"")</f>
        <v>SGWS- TRANSATLANTIC DIVISION</v>
      </c>
    </row>
    <row r="2772" spans="1:20" x14ac:dyDescent="0.25">
      <c r="A2772" t="s">
        <v>6282</v>
      </c>
      <c r="B2772" t="s">
        <v>2188</v>
      </c>
      <c r="C2772" s="10">
        <v>2.8018867924528304E-2</v>
      </c>
      <c r="D2772" s="10">
        <v>2.8018867924528304E-2</v>
      </c>
      <c r="E2772" s="1">
        <v>0.33</v>
      </c>
      <c r="F2772" s="3">
        <f>((E2772/53)*6)*3</f>
        <v>0.11207547169811322</v>
      </c>
      <c r="G2772" s="4">
        <f>VLOOKUP(A2772,'R12 Trend'!$A$4:$B$6433,2,0)</f>
        <v>-0.75</v>
      </c>
      <c r="H2772" s="10" t="str">
        <f>IFERROR(VLOOKUP(A2772,'DDS Needs'!$A$4:$F$767,6,0),"")</f>
        <v/>
      </c>
      <c r="I2772" s="1" t="str">
        <f>IFERROR(VLOOKUP(A2772,'WH INV 4-2-2026'!$A$2:$C$2914,3,0),"")</f>
        <v/>
      </c>
      <c r="J2772" s="1" t="e">
        <f>I2772/(C2772/3)</f>
        <v>#VALUE!</v>
      </c>
      <c r="K2772" s="5" t="str">
        <f>IF((I2772&gt;C2772),"X","")</f>
        <v>X</v>
      </c>
      <c r="L2772" s="7">
        <f>(C2772/3)*13</f>
        <v>0.12141509433962265</v>
      </c>
      <c r="M2772" s="7" t="e">
        <f>I2772-L2772</f>
        <v>#VALUE!</v>
      </c>
      <c r="N2772" s="6">
        <f>C2772/$C$2</f>
        <v>1.2087957678748984E-7</v>
      </c>
      <c r="O2772" s="5" t="s">
        <v>27882</v>
      </c>
      <c r="P2772" t="str">
        <f>VLOOKUP(A2772,'External $ Guide'!$A$2:$L$11545,3,0)</f>
        <v>NoReplen</v>
      </c>
      <c r="Q2772" t="str">
        <f>VLOOKUP(A2772,'External $ Guide'!$A$2:$L$11545,4,0)</f>
        <v>Retail</v>
      </c>
      <c r="R2772" t="str">
        <f>VLOOKUP(A2772,'External $ Guide'!$A$2:$L$11545,5,0)</f>
        <v>Active</v>
      </c>
      <c r="S2772" t="str">
        <f>IFERROR(VLOOKUP(A2772,'Broker &amp; Vendor'!$A$2:$C$11545,3,0),"")</f>
        <v>DIAGEO NORTH AMERICA INC</v>
      </c>
      <c r="T2772" t="str">
        <f>IFERROR(VLOOKUP(A2772,'Broker &amp; Vendor'!$A$2:$C$11545,2,0),"")</f>
        <v>SGWS- COASTAL PACIFIC DIVISION</v>
      </c>
    </row>
    <row r="2773" spans="1:20" x14ac:dyDescent="0.25">
      <c r="A2773" t="s">
        <v>5339</v>
      </c>
      <c r="B2773" t="s">
        <v>1245</v>
      </c>
      <c r="C2773" s="10">
        <v>2.7169811320754723E-2</v>
      </c>
      <c r="D2773" s="10">
        <v>2.7169811320754723E-2</v>
      </c>
      <c r="E2773" s="1">
        <v>0.5</v>
      </c>
      <c r="F2773" s="3">
        <f>((E2773/53)*6)*3</f>
        <v>0.169811320754717</v>
      </c>
      <c r="G2773" s="4">
        <f>VLOOKUP(A2773,'R12 Trend'!$A$4:$B$6433,2,0)</f>
        <v>-0.84</v>
      </c>
      <c r="H2773" s="10" t="str">
        <f>IFERROR(VLOOKUP(A2773,'DDS Needs'!$A$4:$F$767,6,0),"")</f>
        <v/>
      </c>
      <c r="I2773" s="1" t="str">
        <f>IFERROR(VLOOKUP(A2773,'WH INV 4-2-2026'!$A$2:$C$2914,3,0),"")</f>
        <v/>
      </c>
      <c r="J2773" s="1" t="e">
        <f>I2773/(C2773/3)</f>
        <v>#VALUE!</v>
      </c>
      <c r="K2773" s="5" t="str">
        <f>IF((I2773&gt;C2773),"X","")</f>
        <v>X</v>
      </c>
      <c r="L2773" s="7">
        <f>(C2773/3)*13</f>
        <v>0.11773584905660381</v>
      </c>
      <c r="M2773" s="7" t="e">
        <f>I2773-L2773</f>
        <v>#VALUE!</v>
      </c>
      <c r="N2773" s="6">
        <f>C2773/$C$2</f>
        <v>1.1721655930908108E-7</v>
      </c>
      <c r="O2773" s="5" t="s">
        <v>27882</v>
      </c>
      <c r="P2773" t="str">
        <f>VLOOKUP(A2773,'External $ Guide'!$A$2:$L$11545,3,0)</f>
        <v>Allocated1</v>
      </c>
      <c r="Q2773" t="str">
        <f>VLOOKUP(A2773,'External $ Guide'!$A$2:$L$11545,4,0)</f>
        <v>Retail</v>
      </c>
      <c r="R2773" t="str">
        <f>VLOOKUP(A2773,'External $ Guide'!$A$2:$L$11545,5,0)</f>
        <v>Active</v>
      </c>
      <c r="S2773" t="str">
        <f>IFERROR(VLOOKUP(A2773,'Broker &amp; Vendor'!$A$2:$C$11545,3,0),"")</f>
        <v>THE BARDSTOWN BOURBON CO. LLC</v>
      </c>
      <c r="T2773" t="str">
        <f>IFERROR(VLOOKUP(A2773,'Broker &amp; Vendor'!$A$2:$C$11545,2,0),"")</f>
        <v>RNDC</v>
      </c>
    </row>
    <row r="2774" spans="1:20" x14ac:dyDescent="0.25">
      <c r="A2774" t="s">
        <v>4944</v>
      </c>
      <c r="B2774" t="s">
        <v>850</v>
      </c>
      <c r="C2774" s="10">
        <v>2.7169811320754713E-2</v>
      </c>
      <c r="D2774" s="10">
        <v>2.7169811320754713E-2</v>
      </c>
      <c r="E2774" s="1">
        <v>0.08</v>
      </c>
      <c r="F2774" s="3">
        <f>((E2774/53)*6)*3</f>
        <v>2.7169811320754713E-2</v>
      </c>
      <c r="G2774" s="4">
        <f>VLOOKUP(A2774,'R12 Trend'!$A$4:$B$6433,2,0)</f>
        <v>0</v>
      </c>
      <c r="H2774" s="10" t="str">
        <f>IFERROR(VLOOKUP(A2774,'DDS Needs'!$A$4:$F$767,6,0),"")</f>
        <v/>
      </c>
      <c r="I2774" s="1">
        <f>IFERROR(VLOOKUP(A2774,'WH INV 4-2-2026'!$A$2:$C$2914,3,0),"")</f>
        <v>1295</v>
      </c>
      <c r="J2774" s="1">
        <f>I2774/(C2774/3)</f>
        <v>142989.58333333334</v>
      </c>
      <c r="K2774" s="5" t="str">
        <f>IF((I2774&gt;C2774),"X","")</f>
        <v>X</v>
      </c>
      <c r="L2774" s="7">
        <f>(C2774/3)*13</f>
        <v>0.11773584905660375</v>
      </c>
      <c r="M2774" s="7">
        <f>I2774-L2774</f>
        <v>1294.8822641509435</v>
      </c>
      <c r="N2774" s="6">
        <f>C2774/$C$2</f>
        <v>1.1721655930908104E-7</v>
      </c>
      <c r="O2774" s="5" t="s">
        <v>27882</v>
      </c>
      <c r="P2774" t="str">
        <f>VLOOKUP(A2774,'External $ Guide'!$A$2:$L$11545,3,0)</f>
        <v>Replenish</v>
      </c>
      <c r="Q2774" t="str">
        <f>VLOOKUP(A2774,'External $ Guide'!$A$2:$L$11545,4,0)</f>
        <v>Retail</v>
      </c>
      <c r="R2774" t="str">
        <f>VLOOKUP(A2774,'External $ Guide'!$A$2:$L$11545,5,0)</f>
        <v>Active</v>
      </c>
      <c r="S2774" t="str">
        <f>IFERROR(VLOOKUP(A2774,'Broker &amp; Vendor'!$A$2:$C$11545,3,0),"")</f>
        <v>SAZERAC CO INC</v>
      </c>
      <c r="T2774" t="str">
        <f>IFERROR(VLOOKUP(A2774,'Broker &amp; Vendor'!$A$2:$C$11545,2,0),"")</f>
        <v>UNITED</v>
      </c>
    </row>
    <row r="2775" spans="1:20" x14ac:dyDescent="0.25">
      <c r="A2775" t="s">
        <v>5923</v>
      </c>
      <c r="B2775" t="s">
        <v>1829</v>
      </c>
      <c r="C2775" s="10">
        <v>2.7169811320754706E-2</v>
      </c>
      <c r="D2775" s="10">
        <v>2.7169811320754706E-2</v>
      </c>
      <c r="E2775" s="1">
        <v>1</v>
      </c>
      <c r="F2775" s="3">
        <f>((E2775/53)*6)*3</f>
        <v>0.339622641509434</v>
      </c>
      <c r="G2775" s="4">
        <f>VLOOKUP(A2775,'R12 Trend'!$A$4:$B$6433,2,0)</f>
        <v>-0.92</v>
      </c>
      <c r="H2775" s="10" t="str">
        <f>IFERROR(VLOOKUP(A2775,'DDS Needs'!$A$4:$F$767,6,0),"")</f>
        <v/>
      </c>
      <c r="I2775" s="1" t="str">
        <f>IFERROR(VLOOKUP(A2775,'WH INV 4-2-2026'!$A$2:$C$2914,3,0),"")</f>
        <v/>
      </c>
      <c r="J2775" s="1" t="e">
        <f>I2775/(C2775/3)</f>
        <v>#VALUE!</v>
      </c>
      <c r="K2775" s="5" t="str">
        <f>IF((I2775&gt;C2775),"X","")</f>
        <v>X</v>
      </c>
      <c r="L2775" s="7">
        <f>(C2775/3)*13</f>
        <v>0.11773584905660374</v>
      </c>
      <c r="M2775" s="7" t="e">
        <f>I2775-L2775</f>
        <v>#VALUE!</v>
      </c>
      <c r="N2775" s="6">
        <f>C2775/$C$2</f>
        <v>1.17216559309081E-7</v>
      </c>
      <c r="O2775" s="5" t="s">
        <v>27882</v>
      </c>
      <c r="P2775" t="str">
        <f>VLOOKUP(A2775,'External $ Guide'!$A$2:$L$11545,3,0)</f>
        <v>Allocated1</v>
      </c>
      <c r="Q2775" t="str">
        <f>VLOOKUP(A2775,'External $ Guide'!$A$2:$L$11545,4,0)</f>
        <v>Special order</v>
      </c>
      <c r="R2775" t="str">
        <f>VLOOKUP(A2775,'External $ Guide'!$A$2:$L$11545,5,0)</f>
        <v>Active</v>
      </c>
      <c r="S2775" t="str">
        <f>IFERROR(VLOOKUP(A2775,'Broker &amp; Vendor'!$A$2:$C$11545,3,0),"")</f>
        <v>LUXCO INC</v>
      </c>
      <c r="T2775" t="str">
        <f>IFERROR(VLOOKUP(A2775,'Broker &amp; Vendor'!$A$2:$C$11545,2,0),"")</f>
        <v>RNDC</v>
      </c>
    </row>
    <row r="2776" spans="1:20" x14ac:dyDescent="0.25">
      <c r="A2776" t="s">
        <v>5912</v>
      </c>
      <c r="B2776" t="s">
        <v>1818</v>
      </c>
      <c r="C2776" s="10">
        <v>2.7169811320754706E-2</v>
      </c>
      <c r="D2776" s="10">
        <v>2.7169811320754706E-2</v>
      </c>
      <c r="E2776" s="1">
        <v>1</v>
      </c>
      <c r="F2776" s="3">
        <f>((E2776/53)*6)*3</f>
        <v>0.339622641509434</v>
      </c>
      <c r="G2776" s="4">
        <f>VLOOKUP(A2776,'R12 Trend'!$A$4:$B$6433,2,0)</f>
        <v>-0.92</v>
      </c>
      <c r="H2776" s="10" t="str">
        <f>IFERROR(VLOOKUP(A2776,'DDS Needs'!$A$4:$F$767,6,0),"")</f>
        <v/>
      </c>
      <c r="I2776" s="1" t="str">
        <f>IFERROR(VLOOKUP(A2776,'WH INV 4-2-2026'!$A$2:$C$2914,3,0),"")</f>
        <v/>
      </c>
      <c r="J2776" s="1" t="e">
        <f>I2776/(C2776/3)</f>
        <v>#VALUE!</v>
      </c>
      <c r="K2776" s="5" t="str">
        <f>IF((I2776&gt;C2776),"X","")</f>
        <v>X</v>
      </c>
      <c r="L2776" s="7">
        <f>(C2776/3)*13</f>
        <v>0.11773584905660374</v>
      </c>
      <c r="M2776" s="7" t="e">
        <f>I2776-L2776</f>
        <v>#VALUE!</v>
      </c>
      <c r="N2776" s="6">
        <f>C2776/$C$2</f>
        <v>1.17216559309081E-7</v>
      </c>
      <c r="O2776" s="5" t="s">
        <v>27882</v>
      </c>
      <c r="P2776" t="str">
        <f>VLOOKUP(A2776,'External $ Guide'!$A$2:$L$11545,3,0)</f>
        <v>Barrel</v>
      </c>
      <c r="Q2776" t="str">
        <f>VLOOKUP(A2776,'External $ Guide'!$A$2:$L$11545,4,0)</f>
        <v>Special order</v>
      </c>
      <c r="R2776" t="str">
        <f>VLOOKUP(A2776,'External $ Guide'!$A$2:$L$11545,5,0)</f>
        <v>Active</v>
      </c>
      <c r="S2776" t="str">
        <f>IFERROR(VLOOKUP(A2776,'Broker &amp; Vendor'!$A$2:$C$11545,3,0),"")</f>
        <v>LUXCO INC</v>
      </c>
      <c r="T2776" t="str">
        <f>IFERROR(VLOOKUP(A2776,'Broker &amp; Vendor'!$A$2:$C$11545,2,0),"")</f>
        <v>RNDC</v>
      </c>
    </row>
    <row r="2777" spans="1:20" x14ac:dyDescent="0.25">
      <c r="A2777" t="s">
        <v>5893</v>
      </c>
      <c r="B2777" t="s">
        <v>1799</v>
      </c>
      <c r="C2777" s="10">
        <v>2.7135849056603777E-2</v>
      </c>
      <c r="D2777" s="10">
        <v>2.7135849056603777E-2</v>
      </c>
      <c r="E2777" s="1">
        <v>0.17</v>
      </c>
      <c r="F2777" s="3">
        <f>((E2777/53)*6)*3</f>
        <v>5.7735849056603783E-2</v>
      </c>
      <c r="G2777" s="4">
        <f>VLOOKUP(A2777,'R12 Trend'!$A$4:$B$6433,2,0)</f>
        <v>-0.53</v>
      </c>
      <c r="H2777" s="10" t="str">
        <f>IFERROR(VLOOKUP(A2777,'DDS Needs'!$A$4:$F$767,6,0),"")</f>
        <v/>
      </c>
      <c r="I2777" s="1" t="str">
        <f>IFERROR(VLOOKUP(A2777,'WH INV 4-2-2026'!$A$2:$C$2914,3,0),"")</f>
        <v/>
      </c>
      <c r="J2777" s="1" t="e">
        <f>I2777/(C2777/3)</f>
        <v>#VALUE!</v>
      </c>
      <c r="K2777" s="5" t="str">
        <f>IF((I2777&gt;C2777),"X","")</f>
        <v>X</v>
      </c>
      <c r="L2777" s="7">
        <f>(C2777/3)*13</f>
        <v>0.11758867924528303</v>
      </c>
      <c r="M2777" s="7" t="e">
        <f>I2777-L2777</f>
        <v>#VALUE!</v>
      </c>
      <c r="N2777" s="6">
        <f>C2777/$C$2</f>
        <v>1.1707003860994471E-7</v>
      </c>
      <c r="O2777" s="5" t="s">
        <v>27882</v>
      </c>
      <c r="P2777" t="str">
        <f>VLOOKUP(A2777,'External $ Guide'!$A$2:$L$11545,3,0)</f>
        <v>Allocated1</v>
      </c>
      <c r="Q2777" t="str">
        <f>VLOOKUP(A2777,'External $ Guide'!$A$2:$L$11545,4,0)</f>
        <v>Special order</v>
      </c>
      <c r="R2777" t="str">
        <f>VLOOKUP(A2777,'External $ Guide'!$A$2:$L$11545,5,0)</f>
        <v>Active</v>
      </c>
      <c r="S2777" t="str">
        <f>IFERROR(VLOOKUP(A2777,'Broker &amp; Vendor'!$A$2:$C$11545,3,0),"")</f>
        <v>ALTAMAR BRANDS LLC.</v>
      </c>
      <c r="T2777" t="str">
        <f>IFERROR(VLOOKUP(A2777,'Broker &amp; Vendor'!$A$2:$C$11545,2,0),"")</f>
        <v>RNDC</v>
      </c>
    </row>
    <row r="2778" spans="1:20" x14ac:dyDescent="0.25">
      <c r="A2778" t="s">
        <v>4770</v>
      </c>
      <c r="B2778" t="s">
        <v>676</v>
      </c>
      <c r="C2778" s="10">
        <v>2.5981132075471699E-2</v>
      </c>
      <c r="D2778" s="10">
        <v>2.5981132075471699E-2</v>
      </c>
      <c r="E2778" s="1">
        <v>0.17</v>
      </c>
      <c r="F2778" s="3">
        <f>((E2778/53)*6)*3</f>
        <v>5.7735849056603783E-2</v>
      </c>
      <c r="G2778" s="4">
        <f>VLOOKUP(A2778,'R12 Trend'!$A$4:$B$6433,2,0)</f>
        <v>-0.55000000000000004</v>
      </c>
      <c r="H2778" s="10" t="str">
        <f>IFERROR(VLOOKUP(A2778,'DDS Needs'!$A$4:$F$767,6,0),"")</f>
        <v/>
      </c>
      <c r="I2778" s="1" t="str">
        <f>IFERROR(VLOOKUP(A2778,'WH INV 4-2-2026'!$A$2:$C$2914,3,0),"")</f>
        <v/>
      </c>
      <c r="J2778" s="1" t="e">
        <f>I2778/(C2778/3)</f>
        <v>#VALUE!</v>
      </c>
      <c r="K2778" s="5" t="str">
        <f>IF((I2778&gt;C2778),"X","")</f>
        <v>X</v>
      </c>
      <c r="L2778" s="7">
        <f>(C2778/3)*13</f>
        <v>0.11258490566037735</v>
      </c>
      <c r="M2778" s="7" t="e">
        <f>I2778-L2778</f>
        <v>#VALUE!</v>
      </c>
      <c r="N2778" s="6">
        <f>C2778/$C$2</f>
        <v>1.1208833483930876E-7</v>
      </c>
      <c r="O2778" s="5" t="s">
        <v>27882</v>
      </c>
      <c r="P2778" t="str">
        <f>VLOOKUP(A2778,'External $ Guide'!$A$2:$L$11545,3,0)</f>
        <v>NoReplen</v>
      </c>
      <c r="Q2778" t="str">
        <f>VLOOKUP(A2778,'External $ Guide'!$A$2:$L$11545,4,0)</f>
        <v>Special order</v>
      </c>
      <c r="R2778" t="str">
        <f>VLOOKUP(A2778,'External $ Guide'!$A$2:$L$11545,5,0)</f>
        <v>Active</v>
      </c>
      <c r="S2778" t="str">
        <f>IFERROR(VLOOKUP(A2778,'Broker &amp; Vendor'!$A$2:$C$11545,3,0),"")</f>
        <v>HEAVENLY VIEW GOURMET HONEY AND FINE MEADS LLC</v>
      </c>
      <c r="T2778" t="str">
        <f>IFERROR(VLOOKUP(A2778,'Broker &amp; Vendor'!$A$2:$C$11545,2,0),"")</f>
        <v>OTHER</v>
      </c>
    </row>
    <row r="2779" spans="1:20" x14ac:dyDescent="0.25">
      <c r="A2779" t="s">
        <v>5835</v>
      </c>
      <c r="B2779" t="s">
        <v>1741</v>
      </c>
      <c r="C2779" s="10">
        <v>2.5403773584905663E-2</v>
      </c>
      <c r="D2779" s="10">
        <v>2.5403773584905663E-2</v>
      </c>
      <c r="E2779" s="1">
        <v>0.17</v>
      </c>
      <c r="F2779" s="3">
        <f>((E2779/53)*6)*3</f>
        <v>5.7735849056603783E-2</v>
      </c>
      <c r="G2779" s="4">
        <f>VLOOKUP(A2779,'R12 Trend'!$A$4:$B$6433,2,0)</f>
        <v>-0.56000000000000005</v>
      </c>
      <c r="H2779" s="10" t="str">
        <f>IFERROR(VLOOKUP(A2779,'DDS Needs'!$A$4:$F$767,6,0),"")</f>
        <v/>
      </c>
      <c r="I2779" s="1" t="str">
        <f>IFERROR(VLOOKUP(A2779,'WH INV 4-2-2026'!$A$2:$C$2914,3,0),"")</f>
        <v/>
      </c>
      <c r="J2779" s="1" t="e">
        <f>I2779/(C2779/3)</f>
        <v>#VALUE!</v>
      </c>
      <c r="K2779" s="5" t="str">
        <f>IF((I2779&gt;C2779),"X","")</f>
        <v>X</v>
      </c>
      <c r="L2779" s="7">
        <f>(C2779/3)*13</f>
        <v>0.11008301886792454</v>
      </c>
      <c r="M2779" s="7" t="e">
        <f>I2779-L2779</f>
        <v>#VALUE!</v>
      </c>
      <c r="N2779" s="6">
        <f>C2779/$C$2</f>
        <v>1.0959748295399079E-7</v>
      </c>
      <c r="O2779" s="5" t="s">
        <v>27882</v>
      </c>
      <c r="P2779" t="str">
        <f>VLOOKUP(A2779,'External $ Guide'!$A$2:$L$11545,3,0)</f>
        <v>Allocated2</v>
      </c>
      <c r="Q2779" t="str">
        <f>VLOOKUP(A2779,'External $ Guide'!$A$2:$L$11545,4,0)</f>
        <v>Retail</v>
      </c>
      <c r="R2779" t="str">
        <f>VLOOKUP(A2779,'External $ Guide'!$A$2:$L$11545,5,0)</f>
        <v>Active</v>
      </c>
      <c r="S2779" t="str">
        <f>IFERROR(VLOOKUP(A2779,'Broker &amp; Vendor'!$A$2:$C$11545,3,0),"")</f>
        <v>MOET HENNESSY USA INC</v>
      </c>
      <c r="T2779" t="str">
        <f>IFERROR(VLOOKUP(A2779,'Broker &amp; Vendor'!$A$2:$C$11545,2,0),"")</f>
        <v>SGWS- COASTAL PACIFIC DIVISION</v>
      </c>
    </row>
    <row r="2780" spans="1:20" x14ac:dyDescent="0.25">
      <c r="A2780" t="s">
        <v>5668</v>
      </c>
      <c r="B2780" t="s">
        <v>1574</v>
      </c>
      <c r="C2780" s="10">
        <v>2.503018867924528E-2</v>
      </c>
      <c r="D2780" s="10">
        <v>2.503018867924528E-2</v>
      </c>
      <c r="E2780" s="1">
        <v>0.67</v>
      </c>
      <c r="F2780" s="3">
        <f>((E2780/53)*6)*3</f>
        <v>0.22754716981132075</v>
      </c>
      <c r="G2780" s="4">
        <f>VLOOKUP(A2780,'R12 Trend'!$A$4:$B$6433,2,0)</f>
        <v>-0.89</v>
      </c>
      <c r="H2780" s="10" t="str">
        <f>IFERROR(VLOOKUP(A2780,'DDS Needs'!$A$4:$F$767,6,0),"")</f>
        <v/>
      </c>
      <c r="I2780" s="1" t="str">
        <f>IFERROR(VLOOKUP(A2780,'WH INV 4-2-2026'!$A$2:$C$2914,3,0),"")</f>
        <v/>
      </c>
      <c r="J2780" s="1" t="e">
        <f>I2780/(C2780/3)</f>
        <v>#VALUE!</v>
      </c>
      <c r="K2780" s="5" t="str">
        <f>IF((I2780&gt;C2780),"X","")</f>
        <v>X</v>
      </c>
      <c r="L2780" s="7">
        <f>(C2780/3)*13</f>
        <v>0.1084641509433962</v>
      </c>
      <c r="M2780" s="7" t="e">
        <f>I2780-L2780</f>
        <v>#VALUE!</v>
      </c>
      <c r="N2780" s="6">
        <f>C2780/$C$2</f>
        <v>1.079857552634909E-7</v>
      </c>
      <c r="O2780" s="5" t="s">
        <v>27882</v>
      </c>
      <c r="P2780" t="str">
        <f>VLOOKUP(A2780,'External $ Guide'!$A$2:$L$11545,3,0)</f>
        <v>Barrel</v>
      </c>
      <c r="Q2780" t="str">
        <f>VLOOKUP(A2780,'External $ Guide'!$A$2:$L$11545,4,0)</f>
        <v>Wholesale</v>
      </c>
      <c r="R2780" t="str">
        <f>VLOOKUP(A2780,'External $ Guide'!$A$2:$L$11545,5,0)</f>
        <v>Active</v>
      </c>
      <c r="S2780" t="s">
        <v>27956</v>
      </c>
      <c r="T2780" t="str">
        <f>IFERROR(VLOOKUP(A2780,'Broker &amp; Vendor'!$A$2:$C$11545,2,0),"")</f>
        <v>SGWS- CHAMPION DIVISION</v>
      </c>
    </row>
    <row r="2781" spans="1:20" x14ac:dyDescent="0.25">
      <c r="A2781" t="s">
        <v>5740</v>
      </c>
      <c r="B2781" t="s">
        <v>1646</v>
      </c>
      <c r="C2781" s="10">
        <v>2.4249056603773592E-2</v>
      </c>
      <c r="D2781" s="10">
        <v>2.4249056603773592E-2</v>
      </c>
      <c r="E2781" s="1">
        <v>0.17</v>
      </c>
      <c r="F2781" s="3">
        <f>((E2781/53)*6)*3</f>
        <v>5.7735849056603783E-2</v>
      </c>
      <c r="G2781" s="4">
        <f>VLOOKUP(A2781,'R12 Trend'!$A$4:$B$6433,2,0)</f>
        <v>-0.57999999999999996</v>
      </c>
      <c r="H2781" s="10" t="str">
        <f>IFERROR(VLOOKUP(A2781,'DDS Needs'!$A$4:$F$767,6,0),"")</f>
        <v/>
      </c>
      <c r="I2781" s="1">
        <f>IFERROR(VLOOKUP(A2781,'WH INV 4-2-2026'!$A$2:$C$2914,3,0),"")</f>
        <v>27.833333</v>
      </c>
      <c r="J2781" s="1">
        <f>I2781/(C2781/3)</f>
        <v>3443.4328874883281</v>
      </c>
      <c r="K2781" s="5" t="str">
        <f>IF((I2781&gt;C2781),"X","")</f>
        <v>X</v>
      </c>
      <c r="L2781" s="7">
        <f>(C2781/3)*13</f>
        <v>0.10507924528301889</v>
      </c>
      <c r="M2781" s="7">
        <f>I2781-L2781</f>
        <v>27.728253754716981</v>
      </c>
      <c r="N2781" s="6">
        <f>C2781/$C$2</f>
        <v>1.0461577918335486E-7</v>
      </c>
      <c r="O2781" s="5" t="s">
        <v>27882</v>
      </c>
      <c r="P2781" t="str">
        <f>VLOOKUP(A2781,'External $ Guide'!$A$2:$L$11545,3,0)</f>
        <v>Allocated1</v>
      </c>
      <c r="Q2781" t="str">
        <f>VLOOKUP(A2781,'External $ Guide'!$A$2:$L$11545,4,0)</f>
        <v>Retail</v>
      </c>
      <c r="R2781" t="str">
        <f>VLOOKUP(A2781,'External $ Guide'!$A$2:$L$11545,5,0)</f>
        <v>Active</v>
      </c>
      <c r="S2781" t="str">
        <f>IFERROR(VLOOKUP(A2781,'Broker &amp; Vendor'!$A$2:$C$11545,3,0),"")</f>
        <v>HEAVEN HILL SALES CO DBA HEAVEN HILL BRANDS</v>
      </c>
      <c r="T2781" t="str">
        <f>IFERROR(VLOOKUP(A2781,'Broker &amp; Vendor'!$A$2:$C$11545,2,0),"")</f>
        <v>SGWS- TRANSATLANTIC DIVISION</v>
      </c>
    </row>
    <row r="2782" spans="1:20" x14ac:dyDescent="0.25">
      <c r="A2782" t="s">
        <v>5894</v>
      </c>
      <c r="B2782" t="s">
        <v>1800</v>
      </c>
      <c r="C2782" s="10">
        <v>2.4249056603773588E-2</v>
      </c>
      <c r="D2782" s="10">
        <v>2.4249056603773588E-2</v>
      </c>
      <c r="E2782" s="1">
        <v>0.42</v>
      </c>
      <c r="F2782" s="3">
        <f>((E2782/53)*6)*3</f>
        <v>0.14264150943396225</v>
      </c>
      <c r="G2782" s="4">
        <f>VLOOKUP(A2782,'R12 Trend'!$A$4:$B$6433,2,0)</f>
        <v>-0.83</v>
      </c>
      <c r="H2782" s="10" t="str">
        <f>IFERROR(VLOOKUP(A2782,'DDS Needs'!$A$4:$F$767,6,0),"")</f>
        <v/>
      </c>
      <c r="I2782" s="1" t="str">
        <f>IFERROR(VLOOKUP(A2782,'WH INV 4-2-2026'!$A$2:$C$2914,3,0),"")</f>
        <v/>
      </c>
      <c r="J2782" s="1" t="e">
        <f>I2782/(C2782/3)</f>
        <v>#VALUE!</v>
      </c>
      <c r="K2782" s="5" t="str">
        <f>IF((I2782&gt;C2782),"X","")</f>
        <v>X</v>
      </c>
      <c r="L2782" s="7">
        <f>(C2782/3)*13</f>
        <v>0.10507924528301889</v>
      </c>
      <c r="M2782" s="7" t="e">
        <f>I2782-L2782</f>
        <v>#VALUE!</v>
      </c>
      <c r="N2782" s="6">
        <f>C2782/$C$2</f>
        <v>1.0461577918335485E-7</v>
      </c>
      <c r="O2782" s="5" t="s">
        <v>27882</v>
      </c>
      <c r="P2782" t="str">
        <f>VLOOKUP(A2782,'External $ Guide'!$A$2:$L$11545,3,0)</f>
        <v>Allocated1</v>
      </c>
      <c r="Q2782" t="str">
        <f>VLOOKUP(A2782,'External $ Guide'!$A$2:$L$11545,4,0)</f>
        <v>Retail</v>
      </c>
      <c r="R2782" t="str">
        <f>VLOOKUP(A2782,'External $ Guide'!$A$2:$L$11545,5,0)</f>
        <v>Active</v>
      </c>
      <c r="S2782" t="str">
        <f>IFERROR(VLOOKUP(A2782,'Broker &amp; Vendor'!$A$2:$C$11545,3,0),"")</f>
        <v>MOET HENNESSY USA INC</v>
      </c>
      <c r="T2782" t="str">
        <f>IFERROR(VLOOKUP(A2782,'Broker &amp; Vendor'!$A$2:$C$11545,2,0),"")</f>
        <v>SGWS- COASTAL PACIFIC DIVISION</v>
      </c>
    </row>
    <row r="2783" spans="1:20" x14ac:dyDescent="0.25">
      <c r="A2783" t="s">
        <v>4866</v>
      </c>
      <c r="B2783" t="s">
        <v>772</v>
      </c>
      <c r="C2783" s="10">
        <v>2.377358490566038E-2</v>
      </c>
      <c r="D2783" s="10">
        <v>2.377358490566038E-2</v>
      </c>
      <c r="E2783" s="1">
        <v>0.5</v>
      </c>
      <c r="F2783" s="3">
        <f>((E2783/53)*6)*3</f>
        <v>0.169811320754717</v>
      </c>
      <c r="G2783" s="4">
        <f>VLOOKUP(A2783,'R12 Trend'!$A$4:$B$6433,2,0)</f>
        <v>-0.86</v>
      </c>
      <c r="H2783" s="10" t="str">
        <f>IFERROR(VLOOKUP(A2783,'DDS Needs'!$A$4:$F$767,6,0),"")</f>
        <v/>
      </c>
      <c r="I2783" s="1" t="str">
        <f>IFERROR(VLOOKUP(A2783,'WH INV 4-2-2026'!$A$2:$C$2914,3,0),"")</f>
        <v/>
      </c>
      <c r="J2783" s="1" t="e">
        <f>I2783/(C2783/3)</f>
        <v>#VALUE!</v>
      </c>
      <c r="K2783" s="5" t="str">
        <f>IF((I2783&gt;C2783),"X","")</f>
        <v>X</v>
      </c>
      <c r="L2783" s="7">
        <f>(C2783/3)*13</f>
        <v>0.10301886792452832</v>
      </c>
      <c r="M2783" s="7" t="e">
        <f>I2783-L2783</f>
        <v>#VALUE!</v>
      </c>
      <c r="N2783" s="6">
        <f>C2783/$C$2</f>
        <v>1.0256448939544593E-7</v>
      </c>
      <c r="O2783" s="5" t="s">
        <v>27882</v>
      </c>
      <c r="P2783" t="str">
        <f>VLOOKUP(A2783,'External $ Guide'!$A$2:$L$11545,3,0)</f>
        <v>SpecOrder</v>
      </c>
      <c r="Q2783" t="str">
        <f>VLOOKUP(A2783,'External $ Guide'!$A$2:$L$11545,4,0)</f>
        <v>Wholesale</v>
      </c>
      <c r="R2783" t="str">
        <f>VLOOKUP(A2783,'External $ Guide'!$A$2:$L$11545,5,0)</f>
        <v>Active</v>
      </c>
      <c r="S2783" t="str">
        <f>IFERROR(VLOOKUP(A2783,'Broker &amp; Vendor'!$A$2:$C$11545,3,0),"")</f>
        <v>PHILLIPS PRODUCTS COMPANY</v>
      </c>
      <c r="T2783" t="str">
        <f>IFERROR(VLOOKUP(A2783,'Broker &amp; Vendor'!$A$2:$C$11545,2,0),"")</f>
        <v>SGWS- CHAMPION DIVISION</v>
      </c>
    </row>
    <row r="2784" spans="1:20" x14ac:dyDescent="0.25">
      <c r="A2784" t="s">
        <v>7462</v>
      </c>
      <c r="B2784" t="s">
        <v>3368</v>
      </c>
      <c r="C2784" s="10">
        <v>2.3535849056603771E-2</v>
      </c>
      <c r="D2784" s="10">
        <v>2.3535849056603771E-2</v>
      </c>
      <c r="E2784" s="1">
        <v>0.33</v>
      </c>
      <c r="F2784" s="3">
        <f>((E2784/53)*6)*3</f>
        <v>0.11207547169811322</v>
      </c>
      <c r="G2784" s="4">
        <f>VLOOKUP(A2784,'R12 Trend'!$A$4:$B$6433,2,0)</f>
        <v>-0.79</v>
      </c>
      <c r="H2784" s="10" t="str">
        <f>IFERROR(VLOOKUP(A2784,'DDS Needs'!$A$4:$F$767,6,0),"")</f>
        <v/>
      </c>
      <c r="I2784" s="1">
        <f>IFERROR(VLOOKUP(A2784,'WH INV 4-2-2026'!$A$2:$C$2914,3,0),"")</f>
        <v>8.3333000000000004E-2</v>
      </c>
      <c r="J2784" s="1">
        <f>I2784/(C2784/3)</f>
        <v>10.622051467051469</v>
      </c>
      <c r="K2784" s="5" t="str">
        <f>IF((I2784&gt;C2784),"X","")</f>
        <v>X</v>
      </c>
      <c r="L2784" s="7">
        <f>(C2784/3)*13</f>
        <v>0.10198867924528301</v>
      </c>
      <c r="M2784" s="7">
        <f>I2784-L2784</f>
        <v>-1.8655679245283011E-2</v>
      </c>
      <c r="N2784" s="6">
        <f>C2784/$C$2</f>
        <v>1.0153884450149145E-7</v>
      </c>
      <c r="O2784" s="5" t="s">
        <v>27882</v>
      </c>
      <c r="P2784" t="str">
        <f>VLOOKUP(A2784,'External $ Guide'!$A$2:$L$11545,3,0)</f>
        <v>SpecOrder</v>
      </c>
      <c r="Q2784" t="str">
        <f>VLOOKUP(A2784,'External $ Guide'!$A$2:$L$11545,4,0)</f>
        <v>Wholesale</v>
      </c>
      <c r="R2784" t="str">
        <f>VLOOKUP(A2784,'External $ Guide'!$A$2:$L$11545,5,0)</f>
        <v>Active</v>
      </c>
      <c r="S2784" t="str">
        <f>IFERROR(VLOOKUP(A2784,'Broker &amp; Vendor'!$A$2:$C$11545,3,0),"")</f>
        <v>DIAGEO NORTH AMERICA INC</v>
      </c>
      <c r="T2784" t="str">
        <f>IFERROR(VLOOKUP(A2784,'Broker &amp; Vendor'!$A$2:$C$11545,2,0),"")</f>
        <v>SGWS- COASTAL PACIFIC DIVISION</v>
      </c>
    </row>
    <row r="2785" spans="1:20" x14ac:dyDescent="0.25">
      <c r="A2785" t="s">
        <v>4877</v>
      </c>
      <c r="B2785" t="s">
        <v>783</v>
      </c>
      <c r="C2785" s="10">
        <v>2.2516981132075477E-2</v>
      </c>
      <c r="D2785" s="10">
        <v>2.2516981132075477E-2</v>
      </c>
      <c r="E2785" s="1">
        <v>0.17</v>
      </c>
      <c r="F2785" s="3">
        <f>((E2785/53)*6)*3</f>
        <v>5.7735849056603783E-2</v>
      </c>
      <c r="G2785" s="4">
        <f>VLOOKUP(A2785,'R12 Trend'!$A$4:$B$6433,2,0)</f>
        <v>-0.61</v>
      </c>
      <c r="H2785" s="10" t="str">
        <f>IFERROR(VLOOKUP(A2785,'DDS Needs'!$A$4:$F$767,6,0),"")</f>
        <v/>
      </c>
      <c r="I2785" s="1" t="str">
        <f>IFERROR(VLOOKUP(A2785,'WH INV 4-2-2026'!$A$2:$C$2914,3,0),"")</f>
        <v/>
      </c>
      <c r="J2785" s="1" t="e">
        <f>I2785/(C2785/3)</f>
        <v>#VALUE!</v>
      </c>
      <c r="K2785" s="5" t="str">
        <f>IF((I2785&gt;C2785),"X","")</f>
        <v>X</v>
      </c>
      <c r="L2785" s="7">
        <f>(C2785/3)*13</f>
        <v>9.7573584905660399E-2</v>
      </c>
      <c r="M2785" s="7" t="e">
        <f>I2785-L2785</f>
        <v>#VALUE!</v>
      </c>
      <c r="N2785" s="6">
        <f>C2785/$C$2</f>
        <v>9.7143223527400949E-8</v>
      </c>
      <c r="O2785" s="5" t="s">
        <v>27882</v>
      </c>
      <c r="P2785" t="str">
        <f>VLOOKUP(A2785,'External $ Guide'!$A$2:$L$11545,3,0)</f>
        <v>Allocated1</v>
      </c>
      <c r="Q2785" t="str">
        <f>VLOOKUP(A2785,'External $ Guide'!$A$2:$L$11545,4,0)</f>
        <v>Wholesale</v>
      </c>
      <c r="R2785" t="str">
        <f>VLOOKUP(A2785,'External $ Guide'!$A$2:$L$11545,5,0)</f>
        <v>Active</v>
      </c>
      <c r="S2785" t="str">
        <f>IFERROR(VLOOKUP(A2785,'Broker &amp; Vendor'!$A$2:$C$11545,3,0),"")</f>
        <v>PERNOD RICARD USA</v>
      </c>
      <c r="T2785" t="str">
        <f>IFERROR(VLOOKUP(A2785,'Broker &amp; Vendor'!$A$2:$C$11545,2,0),"")</f>
        <v>SGWS- AMERICAN LIBERTY DIVISION</v>
      </c>
    </row>
    <row r="2786" spans="1:20" x14ac:dyDescent="0.25">
      <c r="A2786" t="s">
        <v>5599</v>
      </c>
      <c r="B2786" t="s">
        <v>1505</v>
      </c>
      <c r="C2786" s="10">
        <v>2.2516981132075477E-2</v>
      </c>
      <c r="D2786" s="10">
        <v>2.2516981132075477E-2</v>
      </c>
      <c r="E2786" s="1">
        <v>0.17</v>
      </c>
      <c r="F2786" s="3">
        <f>((E2786/53)*6)*3</f>
        <v>5.7735849056603783E-2</v>
      </c>
      <c r="G2786" s="4">
        <f>VLOOKUP(A2786,'R12 Trend'!$A$4:$B$6433,2,0)</f>
        <v>-0.61</v>
      </c>
      <c r="H2786" s="10" t="str">
        <f>IFERROR(VLOOKUP(A2786,'DDS Needs'!$A$4:$F$767,6,0),"")</f>
        <v/>
      </c>
      <c r="I2786" s="1" t="str">
        <f>IFERROR(VLOOKUP(A2786,'WH INV 4-2-2026'!$A$2:$C$2914,3,0),"")</f>
        <v/>
      </c>
      <c r="J2786" s="1" t="e">
        <f>I2786/(C2786/3)</f>
        <v>#VALUE!</v>
      </c>
      <c r="K2786" s="5" t="str">
        <f>IF((I2786&gt;C2786),"X","")</f>
        <v>X</v>
      </c>
      <c r="L2786" s="7">
        <f>(C2786/3)*13</f>
        <v>9.7573584905660399E-2</v>
      </c>
      <c r="M2786" s="7" t="e">
        <f>I2786-L2786</f>
        <v>#VALUE!</v>
      </c>
      <c r="N2786" s="6">
        <f>C2786/$C$2</f>
        <v>9.7143223527400949E-8</v>
      </c>
      <c r="O2786" s="5" t="s">
        <v>27882</v>
      </c>
      <c r="P2786" t="str">
        <f>VLOOKUP(A2786,'External $ Guide'!$A$2:$L$11545,3,0)</f>
        <v>Allocated1</v>
      </c>
      <c r="Q2786" t="str">
        <f>VLOOKUP(A2786,'External $ Guide'!$A$2:$L$11545,4,0)</f>
        <v>Wholesale</v>
      </c>
      <c r="R2786" t="str">
        <f>VLOOKUP(A2786,'External $ Guide'!$A$2:$L$11545,5,0)</f>
        <v>Active</v>
      </c>
      <c r="S2786" t="str">
        <f>IFERROR(VLOOKUP(A2786,'Broker &amp; Vendor'!$A$2:$C$11545,3,0),"")</f>
        <v>STOLI GROUP (USA) LLC</v>
      </c>
      <c r="T2786" t="str">
        <f>IFERROR(VLOOKUP(A2786,'Broker &amp; Vendor'!$A$2:$C$11545,2,0),"")</f>
        <v>RNDC</v>
      </c>
    </row>
    <row r="2787" spans="1:20" x14ac:dyDescent="0.25">
      <c r="A2787" t="s">
        <v>5615</v>
      </c>
      <c r="B2787" t="s">
        <v>1521</v>
      </c>
      <c r="C2787" s="10">
        <v>2.2415094339622639E-2</v>
      </c>
      <c r="D2787" s="10">
        <v>2.2415094339622639E-2</v>
      </c>
      <c r="E2787" s="1">
        <v>0.33</v>
      </c>
      <c r="F2787" s="3">
        <f>((E2787/53)*6)*3</f>
        <v>0.11207547169811322</v>
      </c>
      <c r="G2787" s="4">
        <f>VLOOKUP(A2787,'R12 Trend'!$A$4:$B$6433,2,0)</f>
        <v>-0.8</v>
      </c>
      <c r="H2787" s="10" t="str">
        <f>IFERROR(VLOOKUP(A2787,'DDS Needs'!$A$4:$F$767,6,0),"")</f>
        <v/>
      </c>
      <c r="I2787" s="1" t="str">
        <f>IFERROR(VLOOKUP(A2787,'WH INV 4-2-2026'!$A$2:$C$2914,3,0),"")</f>
        <v/>
      </c>
      <c r="J2787" s="1" t="e">
        <f>I2787/(C2787/3)</f>
        <v>#VALUE!</v>
      </c>
      <c r="K2787" s="5" t="str">
        <f>IF((I2787&gt;C2787),"X","")</f>
        <v>X</v>
      </c>
      <c r="L2787" s="7">
        <f>(C2787/3)*13</f>
        <v>9.7132075471698109E-2</v>
      </c>
      <c r="M2787" s="7" t="e">
        <f>I2787-L2787</f>
        <v>#VALUE!</v>
      </c>
      <c r="N2787" s="6">
        <f>C2787/$C$2</f>
        <v>9.670366142999186E-8</v>
      </c>
      <c r="O2787" s="5" t="s">
        <v>27882</v>
      </c>
      <c r="P2787" t="str">
        <f>VLOOKUP(A2787,'External $ Guide'!$A$2:$L$11545,3,0)</f>
        <v>NoReplen</v>
      </c>
      <c r="Q2787" t="str">
        <f>VLOOKUP(A2787,'External $ Guide'!$A$2:$L$11545,4,0)</f>
        <v>Wholesale</v>
      </c>
      <c r="R2787" t="str">
        <f>VLOOKUP(A2787,'External $ Guide'!$A$2:$L$11545,5,0)</f>
        <v>Active</v>
      </c>
      <c r="S2787" t="str">
        <f>IFERROR(VLOOKUP(A2787,'Broker &amp; Vendor'!$A$2:$C$11545,3,0),"")</f>
        <v>LUXCO INC</v>
      </c>
      <c r="T2787" t="str">
        <f>IFERROR(VLOOKUP(A2787,'Broker &amp; Vendor'!$A$2:$C$11545,2,0),"")</f>
        <v>RNDC</v>
      </c>
    </row>
    <row r="2788" spans="1:20" x14ac:dyDescent="0.25">
      <c r="A2788" t="s">
        <v>5213</v>
      </c>
      <c r="B2788" t="s">
        <v>1119</v>
      </c>
      <c r="C2788" s="10">
        <v>2.2415094339622639E-2</v>
      </c>
      <c r="D2788" s="10">
        <v>2.2415094339622639E-2</v>
      </c>
      <c r="E2788" s="1">
        <v>0.33</v>
      </c>
      <c r="F2788" s="3">
        <f>((E2788/53)*6)*3</f>
        <v>0.11207547169811322</v>
      </c>
      <c r="G2788" s="4">
        <f>VLOOKUP(A2788,'R12 Trend'!$A$4:$B$6433,2,0)</f>
        <v>-0.8</v>
      </c>
      <c r="H2788" s="10" t="str">
        <f>IFERROR(VLOOKUP(A2788,'DDS Needs'!$A$4:$F$767,6,0),"")</f>
        <v/>
      </c>
      <c r="I2788" s="1" t="str">
        <f>IFERROR(VLOOKUP(A2788,'WH INV 4-2-2026'!$A$2:$C$2914,3,0),"")</f>
        <v/>
      </c>
      <c r="J2788" s="1" t="e">
        <f>I2788/(C2788/3)</f>
        <v>#VALUE!</v>
      </c>
      <c r="K2788" s="5" t="str">
        <f>IF((I2788&gt;C2788),"X","")</f>
        <v>X</v>
      </c>
      <c r="L2788" s="7">
        <f>(C2788/3)*13</f>
        <v>9.7132075471698109E-2</v>
      </c>
      <c r="M2788" s="7" t="e">
        <f>I2788-L2788</f>
        <v>#VALUE!</v>
      </c>
      <c r="N2788" s="6">
        <f>C2788/$C$2</f>
        <v>9.670366142999186E-8</v>
      </c>
      <c r="O2788" s="5" t="s">
        <v>27882</v>
      </c>
      <c r="P2788" t="str">
        <f>VLOOKUP(A2788,'External $ Guide'!$A$2:$L$11545,3,0)</f>
        <v>NoReplen</v>
      </c>
      <c r="Q2788" t="str">
        <f>VLOOKUP(A2788,'External $ Guide'!$A$2:$L$11545,4,0)</f>
        <v>Retail</v>
      </c>
      <c r="R2788" t="str">
        <f>VLOOKUP(A2788,'External $ Guide'!$A$2:$L$11545,5,0)</f>
        <v>Active</v>
      </c>
      <c r="S2788" t="str">
        <f>IFERROR(VLOOKUP(A2788,'Broker &amp; Vendor'!$A$2:$C$11545,3,0),"")</f>
        <v>DIAGEO NORTH AMERICA INC</v>
      </c>
      <c r="T2788" t="str">
        <f>IFERROR(VLOOKUP(A2788,'Broker &amp; Vendor'!$A$2:$C$11545,2,0),"")</f>
        <v>SGWS- COASTAL PACIFIC DIVISION</v>
      </c>
    </row>
    <row r="2789" spans="1:20" x14ac:dyDescent="0.25">
      <c r="A2789" t="s">
        <v>6196</v>
      </c>
      <c r="B2789" t="s">
        <v>2102</v>
      </c>
      <c r="C2789" s="10">
        <v>2.2075471698113209E-2</v>
      </c>
      <c r="D2789" s="10">
        <v>2.2075471698113209E-2</v>
      </c>
      <c r="E2789" s="1">
        <v>0.5</v>
      </c>
      <c r="F2789" s="3">
        <f>((E2789/53)*6)*3</f>
        <v>0.169811320754717</v>
      </c>
      <c r="G2789" s="4">
        <f>VLOOKUP(A2789,'R12 Trend'!$A$4:$B$6433,2,0)</f>
        <v>-0.87</v>
      </c>
      <c r="H2789" s="10" t="str">
        <f>IFERROR(VLOOKUP(A2789,'DDS Needs'!$A$4:$F$767,6,0),"")</f>
        <v/>
      </c>
      <c r="I2789" s="1" t="str">
        <f>IFERROR(VLOOKUP(A2789,'WH INV 4-2-2026'!$A$2:$C$2914,3,0),"")</f>
        <v/>
      </c>
      <c r="J2789" s="1" t="e">
        <f>I2789/(C2789/3)</f>
        <v>#VALUE!</v>
      </c>
      <c r="K2789" s="5" t="str">
        <f>IF((I2789&gt;C2789),"X","")</f>
        <v>X</v>
      </c>
      <c r="L2789" s="7">
        <f>(C2789/3)*13</f>
        <v>9.5660377358490575E-2</v>
      </c>
      <c r="M2789" s="7" t="e">
        <f>I2789-L2789</f>
        <v>#VALUE!</v>
      </c>
      <c r="N2789" s="6">
        <f>C2789/$C$2</f>
        <v>9.5238454438628363E-8</v>
      </c>
      <c r="O2789" s="5" t="s">
        <v>27882</v>
      </c>
      <c r="P2789" t="str">
        <f>VLOOKUP(A2789,'External $ Guide'!$A$2:$L$11545,3,0)</f>
        <v>NoReplen</v>
      </c>
      <c r="Q2789" t="str">
        <f>VLOOKUP(A2789,'External $ Guide'!$A$2:$L$11545,4,0)</f>
        <v>Retail</v>
      </c>
      <c r="R2789" t="str">
        <f>VLOOKUP(A2789,'External $ Guide'!$A$2:$L$11545,5,0)</f>
        <v>Active</v>
      </c>
      <c r="S2789" t="str">
        <f>IFERROR(VLOOKUP(A2789,'Broker &amp; Vendor'!$A$2:$C$11545,3,0),"")</f>
        <v>CAMPARI AMERICA</v>
      </c>
      <c r="T2789" t="str">
        <f>IFERROR(VLOOKUP(A2789,'Broker &amp; Vendor'!$A$2:$C$11545,2,0),"")</f>
        <v>SGWS- TRANSATLANTIC DIVISION</v>
      </c>
    </row>
    <row r="2790" spans="1:20" x14ac:dyDescent="0.25">
      <c r="A2790" t="s">
        <v>5908</v>
      </c>
      <c r="B2790" t="s">
        <v>1814</v>
      </c>
      <c r="C2790" s="10">
        <v>2.2075471698113209E-2</v>
      </c>
      <c r="D2790" s="10">
        <v>2.2075471698113209E-2</v>
      </c>
      <c r="E2790" s="1">
        <v>0.5</v>
      </c>
      <c r="F2790" s="3">
        <f>((E2790/53)*6)*3</f>
        <v>0.169811320754717</v>
      </c>
      <c r="G2790" s="4">
        <f>VLOOKUP(A2790,'R12 Trend'!$A$4:$B$6433,2,0)</f>
        <v>-0.87</v>
      </c>
      <c r="H2790" s="10" t="str">
        <f>IFERROR(VLOOKUP(A2790,'DDS Needs'!$A$4:$F$767,6,0),"")</f>
        <v/>
      </c>
      <c r="I2790" s="1" t="str">
        <f>IFERROR(VLOOKUP(A2790,'WH INV 4-2-2026'!$A$2:$C$2914,3,0),"")</f>
        <v/>
      </c>
      <c r="J2790" s="1" t="e">
        <f>I2790/(C2790/3)</f>
        <v>#VALUE!</v>
      </c>
      <c r="K2790" s="5" t="str">
        <f>IF((I2790&gt;C2790),"X","")</f>
        <v>X</v>
      </c>
      <c r="L2790" s="7">
        <f>(C2790/3)*13</f>
        <v>9.5660377358490575E-2</v>
      </c>
      <c r="M2790" s="7" t="e">
        <f>I2790-L2790</f>
        <v>#VALUE!</v>
      </c>
      <c r="N2790" s="6">
        <f>C2790/$C$2</f>
        <v>9.5238454438628363E-8</v>
      </c>
      <c r="O2790" s="5" t="s">
        <v>27882</v>
      </c>
      <c r="P2790" t="str">
        <f>VLOOKUP(A2790,'External $ Guide'!$A$2:$L$11545,3,0)</f>
        <v>Allocated1</v>
      </c>
      <c r="Q2790" t="str">
        <f>VLOOKUP(A2790,'External $ Guide'!$A$2:$L$11545,4,0)</f>
        <v>Special order</v>
      </c>
      <c r="R2790" t="str">
        <f>VLOOKUP(A2790,'External $ Guide'!$A$2:$L$11545,5,0)</f>
        <v>Active</v>
      </c>
      <c r="S2790" t="str">
        <f>IFERROR(VLOOKUP(A2790,'Broker &amp; Vendor'!$A$2:$C$11545,3,0),"")</f>
        <v>LUXCO INC</v>
      </c>
      <c r="T2790" t="str">
        <f>IFERROR(VLOOKUP(A2790,'Broker &amp; Vendor'!$A$2:$C$11545,2,0),"")</f>
        <v>RNDC</v>
      </c>
    </row>
    <row r="2791" spans="1:20" x14ac:dyDescent="0.25">
      <c r="A2791" t="s">
        <v>5794</v>
      </c>
      <c r="B2791" t="s">
        <v>1700</v>
      </c>
      <c r="C2791" s="10">
        <v>2.1294339622641507E-2</v>
      </c>
      <c r="D2791" s="10">
        <v>2.1294339622641507E-2</v>
      </c>
      <c r="E2791" s="1">
        <v>0.33</v>
      </c>
      <c r="F2791" s="3">
        <f>((E2791/53)*6)*3</f>
        <v>0.11207547169811322</v>
      </c>
      <c r="G2791" s="4">
        <f>VLOOKUP(A2791,'R12 Trend'!$A$4:$B$6433,2,0)</f>
        <v>-0.81</v>
      </c>
      <c r="H2791" s="10" t="str">
        <f>IFERROR(VLOOKUP(A2791,'DDS Needs'!$A$4:$F$767,6,0),"")</f>
        <v/>
      </c>
      <c r="I2791" s="1" t="str">
        <f>IFERROR(VLOOKUP(A2791,'WH INV 4-2-2026'!$A$2:$C$2914,3,0),"")</f>
        <v/>
      </c>
      <c r="J2791" s="1" t="e">
        <f>I2791/(C2791/3)</f>
        <v>#VALUE!</v>
      </c>
      <c r="K2791" s="5" t="str">
        <f>IF((I2791&gt;C2791),"X","")</f>
        <v>X</v>
      </c>
      <c r="L2791" s="7">
        <f>(C2791/3)*13</f>
        <v>9.2275471698113204E-2</v>
      </c>
      <c r="M2791" s="7" t="e">
        <f>I2791-L2791</f>
        <v>#VALUE!</v>
      </c>
      <c r="N2791" s="6">
        <f>C2791/$C$2</f>
        <v>9.1868478358492255E-8</v>
      </c>
      <c r="O2791" s="5" t="s">
        <v>27882</v>
      </c>
      <c r="P2791" t="str">
        <f>VLOOKUP(A2791,'External $ Guide'!$A$2:$L$11545,3,0)</f>
        <v>NoReplen</v>
      </c>
      <c r="Q2791" t="str">
        <f>VLOOKUP(A2791,'External $ Guide'!$A$2:$L$11545,4,0)</f>
        <v>Retail</v>
      </c>
      <c r="R2791" t="str">
        <f>VLOOKUP(A2791,'External $ Guide'!$A$2:$L$11545,5,0)</f>
        <v>Active</v>
      </c>
      <c r="S2791" t="str">
        <f>IFERROR(VLOOKUP(A2791,'Broker &amp; Vendor'!$A$2:$C$11545,3,0),"")</f>
        <v>PARK STREET IMPORTS /</v>
      </c>
      <c r="T2791" t="str">
        <f>IFERROR(VLOOKUP(A2791,'Broker &amp; Vendor'!$A$2:$C$11545,2,0),"")</f>
        <v>LUKE LEA BEVERAGES</v>
      </c>
    </row>
    <row r="2792" spans="1:20" x14ac:dyDescent="0.25">
      <c r="A2792" t="s">
        <v>7027</v>
      </c>
      <c r="B2792" t="s">
        <v>2933</v>
      </c>
      <c r="C2792" s="10">
        <v>2.1090566037735847E-2</v>
      </c>
      <c r="D2792" s="10">
        <v>2.1090566037735847E-2</v>
      </c>
      <c r="E2792" s="1">
        <v>0.27</v>
      </c>
      <c r="F2792" s="3">
        <f>((E2792/53)*6)*3</f>
        <v>9.1698113207547172E-2</v>
      </c>
      <c r="G2792" s="4">
        <f>VLOOKUP(A2792,'R12 Trend'!$A$4:$B$6433,2,0)</f>
        <v>-0.77</v>
      </c>
      <c r="H2792" s="10" t="str">
        <f>IFERROR(VLOOKUP(A2792,'DDS Needs'!$A$4:$F$767,6,0),"")</f>
        <v/>
      </c>
      <c r="I2792" s="1">
        <f>IFERROR(VLOOKUP(A2792,'WH INV 4-2-2026'!$A$2:$C$2914,3,0),"")</f>
        <v>21</v>
      </c>
      <c r="J2792" s="1">
        <f>I2792/(C2792/3)</f>
        <v>2987.1175523349439</v>
      </c>
      <c r="K2792" s="5" t="str">
        <f>IF((I2792&gt;C2792),"X","")</f>
        <v>X</v>
      </c>
      <c r="L2792" s="7">
        <f>(C2792/3)*13</f>
        <v>9.1392452830188667E-2</v>
      </c>
      <c r="M2792" s="7">
        <f>I2792-L2792</f>
        <v>20.908607547169812</v>
      </c>
      <c r="N2792" s="6">
        <f>C2792/$C$2</f>
        <v>9.0989354163674157E-8</v>
      </c>
      <c r="O2792" s="5" t="s">
        <v>27882</v>
      </c>
      <c r="P2792" t="str">
        <f>VLOOKUP(A2792,'External $ Guide'!$A$2:$L$11545,3,0)</f>
        <v>Allocated1</v>
      </c>
      <c r="Q2792" t="str">
        <f>VLOOKUP(A2792,'External $ Guide'!$A$2:$L$11545,4,0)</f>
        <v>Wholesale</v>
      </c>
      <c r="R2792" t="str">
        <f>VLOOKUP(A2792,'External $ Guide'!$A$2:$L$11545,5,0)</f>
        <v>Active</v>
      </c>
      <c r="S2792" t="str">
        <f>IFERROR(VLOOKUP(A2792,'Broker &amp; Vendor'!$A$2:$C$11545,3,0),"")</f>
        <v>MADVINES &amp; SPIRITS INC.</v>
      </c>
      <c r="T2792" t="str">
        <f>IFERROR(VLOOKUP(A2792,'Broker &amp; Vendor'!$A$2:$C$11545,2,0),"")</f>
        <v>MADVINES</v>
      </c>
    </row>
    <row r="2793" spans="1:20" x14ac:dyDescent="0.25">
      <c r="A2793" t="s">
        <v>5798</v>
      </c>
      <c r="B2793" t="s">
        <v>1704</v>
      </c>
      <c r="C2793" s="10">
        <v>2.078490566037736E-2</v>
      </c>
      <c r="D2793" s="10">
        <v>2.078490566037736E-2</v>
      </c>
      <c r="E2793" s="1">
        <v>0.17</v>
      </c>
      <c r="F2793" s="3">
        <f>((E2793/53)*6)*3</f>
        <v>5.7735849056603783E-2</v>
      </c>
      <c r="G2793" s="4">
        <f>VLOOKUP(A2793,'R12 Trend'!$A$4:$B$6433,2,0)</f>
        <v>-0.64</v>
      </c>
      <c r="H2793" s="10" t="str">
        <f>IFERROR(VLOOKUP(A2793,'DDS Needs'!$A$4:$F$767,6,0),"")</f>
        <v/>
      </c>
      <c r="I2793" s="1" t="str">
        <f>IFERROR(VLOOKUP(A2793,'WH INV 4-2-2026'!$A$2:$C$2914,3,0),"")</f>
        <v/>
      </c>
      <c r="J2793" s="1" t="e">
        <f>I2793/(C2793/3)</f>
        <v>#VALUE!</v>
      </c>
      <c r="K2793" s="5" t="str">
        <f>IF((I2793&gt;C2793),"X","")</f>
        <v>X</v>
      </c>
      <c r="L2793" s="7">
        <f>(C2793/3)*13</f>
        <v>9.0067924528301896E-2</v>
      </c>
      <c r="M2793" s="7" t="e">
        <f>I2793-L2793</f>
        <v>#VALUE!</v>
      </c>
      <c r="N2793" s="6">
        <f>C2793/$C$2</f>
        <v>8.967066787144701E-8</v>
      </c>
      <c r="O2793" s="5" t="s">
        <v>27882</v>
      </c>
      <c r="P2793" t="str">
        <f>VLOOKUP(A2793,'External $ Guide'!$A$2:$L$11545,3,0)</f>
        <v>Allocated1</v>
      </c>
      <c r="Q2793" t="str">
        <f>VLOOKUP(A2793,'External $ Guide'!$A$2:$L$11545,4,0)</f>
        <v>Retail</v>
      </c>
      <c r="R2793" t="str">
        <f>VLOOKUP(A2793,'External $ Guide'!$A$2:$L$11545,5,0)</f>
        <v>Active</v>
      </c>
      <c r="S2793" t="str">
        <f>IFERROR(VLOOKUP(A2793,'Broker &amp; Vendor'!$A$2:$C$11545,3,0),"")</f>
        <v>THE BARDSTOWN BOURBON CO. LLC</v>
      </c>
      <c r="T2793" t="str">
        <f>IFERROR(VLOOKUP(A2793,'Broker &amp; Vendor'!$A$2:$C$11545,2,0),"")</f>
        <v>RNDC</v>
      </c>
    </row>
    <row r="2794" spans="1:20" x14ac:dyDescent="0.25">
      <c r="A2794" t="s">
        <v>5874</v>
      </c>
      <c r="B2794" t="s">
        <v>1780</v>
      </c>
      <c r="C2794" s="10">
        <v>2.0377358490566041E-2</v>
      </c>
      <c r="D2794" s="10">
        <v>2.0377358490566041E-2</v>
      </c>
      <c r="E2794" s="1">
        <v>0.5</v>
      </c>
      <c r="F2794" s="3">
        <f>((E2794/53)*6)*3</f>
        <v>0.169811320754717</v>
      </c>
      <c r="G2794" s="4">
        <f>VLOOKUP(A2794,'R12 Trend'!$A$4:$B$6433,2,0)</f>
        <v>-0.88</v>
      </c>
      <c r="H2794" s="10" t="str">
        <f>IFERROR(VLOOKUP(A2794,'DDS Needs'!$A$4:$F$767,6,0),"")</f>
        <v/>
      </c>
      <c r="I2794" s="1" t="str">
        <f>IFERROR(VLOOKUP(A2794,'WH INV 4-2-2026'!$A$2:$C$2914,3,0),"")</f>
        <v/>
      </c>
      <c r="J2794" s="1" t="e">
        <f>I2794/(C2794/3)</f>
        <v>#VALUE!</v>
      </c>
      <c r="K2794" s="5" t="str">
        <f>IF((I2794&gt;C2794),"X","")</f>
        <v>X</v>
      </c>
      <c r="L2794" s="7">
        <f>(C2794/3)*13</f>
        <v>8.8301886792452836E-2</v>
      </c>
      <c r="M2794" s="7" t="e">
        <f>I2794-L2794</f>
        <v>#VALUE!</v>
      </c>
      <c r="N2794" s="6">
        <f>C2794/$C$2</f>
        <v>8.7912419481810801E-8</v>
      </c>
      <c r="O2794" s="5" t="s">
        <v>27882</v>
      </c>
      <c r="P2794" t="str">
        <f>VLOOKUP(A2794,'External $ Guide'!$A$2:$L$11545,3,0)</f>
        <v>Allocated1</v>
      </c>
      <c r="Q2794" t="str">
        <f>VLOOKUP(A2794,'External $ Guide'!$A$2:$L$11545,4,0)</f>
        <v>Retail</v>
      </c>
      <c r="R2794" t="str">
        <f>VLOOKUP(A2794,'External $ Guide'!$A$2:$L$11545,5,0)</f>
        <v>Active</v>
      </c>
      <c r="S2794" t="str">
        <f>IFERROR(VLOOKUP(A2794,'Broker &amp; Vendor'!$A$2:$C$11545,3,0),"")</f>
        <v>GO AMERICA GO BEVERAGES LLC.</v>
      </c>
      <c r="T2794" t="str">
        <f>IFERROR(VLOOKUP(A2794,'Broker &amp; Vendor'!$A$2:$C$11545,2,0),"")</f>
        <v>RNDC</v>
      </c>
    </row>
    <row r="2795" spans="1:20" x14ac:dyDescent="0.25">
      <c r="A2795" t="s">
        <v>6280</v>
      </c>
      <c r="B2795" t="s">
        <v>2186</v>
      </c>
      <c r="C2795" s="10">
        <v>2.0207547169811324E-2</v>
      </c>
      <c r="D2795" s="10">
        <v>2.0207547169811324E-2</v>
      </c>
      <c r="E2795" s="1">
        <v>0.17</v>
      </c>
      <c r="F2795" s="3">
        <f>((E2795/53)*6)*3</f>
        <v>5.7735849056603783E-2</v>
      </c>
      <c r="G2795" s="4">
        <f>VLOOKUP(A2795,'R12 Trend'!$A$4:$B$6433,2,0)</f>
        <v>-0.65</v>
      </c>
      <c r="H2795" s="10" t="str">
        <f>IFERROR(VLOOKUP(A2795,'DDS Needs'!$A$4:$F$767,6,0),"")</f>
        <v/>
      </c>
      <c r="I2795" s="1" t="str">
        <f>IFERROR(VLOOKUP(A2795,'WH INV 4-2-2026'!$A$2:$C$2914,3,0),"")</f>
        <v/>
      </c>
      <c r="J2795" s="1" t="e">
        <f>I2795/(C2795/3)</f>
        <v>#VALUE!</v>
      </c>
      <c r="K2795" s="5" t="str">
        <f>IF((I2795&gt;C2795),"X","")</f>
        <v>X</v>
      </c>
      <c r="L2795" s="7">
        <f>(C2795/3)*13</f>
        <v>8.7566037735849075E-2</v>
      </c>
      <c r="M2795" s="7" t="e">
        <f>I2795-L2795</f>
        <v>#VALUE!</v>
      </c>
      <c r="N2795" s="6">
        <f>C2795/$C$2</f>
        <v>8.7179815986129039E-8</v>
      </c>
      <c r="O2795" s="5" t="s">
        <v>27882</v>
      </c>
      <c r="P2795" t="str">
        <f>VLOOKUP(A2795,'External $ Guide'!$A$2:$L$11545,3,0)</f>
        <v>NoReplen</v>
      </c>
      <c r="Q2795" t="str">
        <f>VLOOKUP(A2795,'External $ Guide'!$A$2:$L$11545,4,0)</f>
        <v>Retail</v>
      </c>
      <c r="R2795" t="str">
        <f>VLOOKUP(A2795,'External $ Guide'!$A$2:$L$11545,5,0)</f>
        <v>Active</v>
      </c>
      <c r="S2795" t="str">
        <f>IFERROR(VLOOKUP(A2795,'Broker &amp; Vendor'!$A$2:$C$11545,3,0),"")</f>
        <v>MHW LTD</v>
      </c>
      <c r="T2795" t="str">
        <f>IFERROR(VLOOKUP(A2795,'Broker &amp; Vendor'!$A$2:$C$11545,2,0),"")</f>
        <v>GULF DISTRIBUTING</v>
      </c>
    </row>
    <row r="2796" spans="1:20" x14ac:dyDescent="0.25">
      <c r="A2796" t="s">
        <v>5607</v>
      </c>
      <c r="B2796" t="s">
        <v>1513</v>
      </c>
      <c r="C2796" s="10">
        <v>1.7932075471698117E-2</v>
      </c>
      <c r="D2796" s="10">
        <v>1.7932075471698117E-2</v>
      </c>
      <c r="E2796" s="1">
        <v>0.33</v>
      </c>
      <c r="F2796" s="3">
        <f>((E2796/53)*6)*3</f>
        <v>0.11207547169811322</v>
      </c>
      <c r="G2796" s="4">
        <f>VLOOKUP(A2796,'R12 Trend'!$A$4:$B$6433,2,0)</f>
        <v>-0.84</v>
      </c>
      <c r="H2796" s="10" t="str">
        <f>IFERROR(VLOOKUP(A2796,'DDS Needs'!$A$4:$F$767,6,0),"")</f>
        <v/>
      </c>
      <c r="I2796" s="1" t="str">
        <f>IFERROR(VLOOKUP(A2796,'WH INV 4-2-2026'!$A$2:$C$2914,3,0),"")</f>
        <v/>
      </c>
      <c r="J2796" s="1" t="e">
        <f>I2796/(C2796/3)</f>
        <v>#VALUE!</v>
      </c>
      <c r="K2796" s="5" t="str">
        <f>IF((I2796&gt;C2796),"X","")</f>
        <v>X</v>
      </c>
      <c r="L2796" s="7">
        <f>(C2796/3)*13</f>
        <v>7.7705660377358501E-2</v>
      </c>
      <c r="M2796" s="7" t="e">
        <f>I2796-L2796</f>
        <v>#VALUE!</v>
      </c>
      <c r="N2796" s="6">
        <f>C2796/$C$2</f>
        <v>7.7362929143993506E-8</v>
      </c>
      <c r="O2796" s="5" t="s">
        <v>27882</v>
      </c>
      <c r="P2796" t="str">
        <f>VLOOKUP(A2796,'External $ Guide'!$A$2:$L$11545,3,0)</f>
        <v>Allocated1</v>
      </c>
      <c r="Q2796" t="str">
        <f>VLOOKUP(A2796,'External $ Guide'!$A$2:$L$11545,4,0)</f>
        <v>Wholesale</v>
      </c>
      <c r="R2796" t="str">
        <f>VLOOKUP(A2796,'External $ Guide'!$A$2:$L$11545,5,0)</f>
        <v>Active</v>
      </c>
      <c r="S2796" t="str">
        <f>IFERROR(VLOOKUP(A2796,'Broker &amp; Vendor'!$A$2:$C$11545,3,0),"")</f>
        <v>BACARDI USA INC</v>
      </c>
      <c r="T2796" t="str">
        <f>IFERROR(VLOOKUP(A2796,'Broker &amp; Vendor'!$A$2:$C$11545,2,0),"")</f>
        <v>SGWS- CHAMPION DIVISION</v>
      </c>
    </row>
    <row r="2797" spans="1:20" x14ac:dyDescent="0.25">
      <c r="A2797" t="s">
        <v>5856</v>
      </c>
      <c r="B2797" t="s">
        <v>1762</v>
      </c>
      <c r="C2797" s="10">
        <v>1.7898113207547174E-2</v>
      </c>
      <c r="D2797" s="10">
        <v>1.7898113207547174E-2</v>
      </c>
      <c r="E2797" s="1">
        <v>0.17</v>
      </c>
      <c r="F2797" s="3">
        <f>((E2797/53)*6)*3</f>
        <v>5.7735849056603783E-2</v>
      </c>
      <c r="G2797" s="4">
        <f>VLOOKUP(A2797,'R12 Trend'!$A$4:$B$6433,2,0)</f>
        <v>-0.69</v>
      </c>
      <c r="H2797" s="10" t="str">
        <f>IFERROR(VLOOKUP(A2797,'DDS Needs'!$A$4:$F$767,6,0),"")</f>
        <v/>
      </c>
      <c r="I2797" s="1" t="str">
        <f>IFERROR(VLOOKUP(A2797,'WH INV 4-2-2026'!$A$2:$C$2914,3,0),"")</f>
        <v/>
      </c>
      <c r="J2797" s="1" t="e">
        <f>I2797/(C2797/3)</f>
        <v>#VALUE!</v>
      </c>
      <c r="K2797" s="5" t="str">
        <f>IF((I2797&gt;C2797),"X","")</f>
        <v>X</v>
      </c>
      <c r="L2797" s="7">
        <f>(C2797/3)*13</f>
        <v>7.7558490566037752E-2</v>
      </c>
      <c r="M2797" s="7" t="e">
        <f>I2797-L2797</f>
        <v>#VALUE!</v>
      </c>
      <c r="N2797" s="6">
        <f>C2797/$C$2</f>
        <v>7.7216408444857157E-8</v>
      </c>
      <c r="O2797" s="5" t="s">
        <v>27882</v>
      </c>
      <c r="P2797" t="str">
        <f>VLOOKUP(A2797,'External $ Guide'!$A$2:$L$11545,3,0)</f>
        <v>Allocated2</v>
      </c>
      <c r="Q2797" t="str">
        <f>VLOOKUP(A2797,'External $ Guide'!$A$2:$L$11545,4,0)</f>
        <v>Retail</v>
      </c>
      <c r="R2797" t="str">
        <f>VLOOKUP(A2797,'External $ Guide'!$A$2:$L$11545,5,0)</f>
        <v>Active</v>
      </c>
      <c r="S2797" t="str">
        <f>IFERROR(VLOOKUP(A2797,'Broker &amp; Vendor'!$A$2:$C$11545,3,0),"")</f>
        <v>MOET HENNESSY USA INC</v>
      </c>
      <c r="T2797" t="str">
        <f>IFERROR(VLOOKUP(A2797,'Broker &amp; Vendor'!$A$2:$C$11545,2,0),"")</f>
        <v>SGWS- COASTAL PACIFIC DIVISION</v>
      </c>
    </row>
    <row r="2798" spans="1:20" x14ac:dyDescent="0.25">
      <c r="A2798" t="s">
        <v>5537</v>
      </c>
      <c r="B2798" t="s">
        <v>1443</v>
      </c>
      <c r="C2798" s="10">
        <v>1.5588679245283022E-2</v>
      </c>
      <c r="D2798" s="10">
        <v>1.5588679245283022E-2</v>
      </c>
      <c r="E2798" s="1">
        <v>0.17</v>
      </c>
      <c r="F2798" s="3">
        <f>((E2798/53)*6)*3</f>
        <v>5.7735849056603783E-2</v>
      </c>
      <c r="G2798" s="4">
        <f>VLOOKUP(A2798,'R12 Trend'!$A$4:$B$6433,2,0)</f>
        <v>-0.73</v>
      </c>
      <c r="H2798" s="10" t="str">
        <f>IFERROR(VLOOKUP(A2798,'DDS Needs'!$A$4:$F$767,6,0),"")</f>
        <v/>
      </c>
      <c r="I2798" s="1" t="str">
        <f>IFERROR(VLOOKUP(A2798,'WH INV 4-2-2026'!$A$2:$C$2914,3,0),"")</f>
        <v/>
      </c>
      <c r="J2798" s="1" t="e">
        <f>I2798/(C2798/3)</f>
        <v>#VALUE!</v>
      </c>
      <c r="K2798" s="5" t="str">
        <f>IF((I2798&gt;C2798),"X","")</f>
        <v>X</v>
      </c>
      <c r="L2798" s="7">
        <f>(C2798/3)*13</f>
        <v>6.7550943396226429E-2</v>
      </c>
      <c r="M2798" s="7" t="e">
        <f>I2798-L2798</f>
        <v>#VALUE!</v>
      </c>
      <c r="N2798" s="6">
        <f>C2798/$C$2</f>
        <v>6.7253000903585261E-8</v>
      </c>
      <c r="O2798" s="5" t="s">
        <v>27882</v>
      </c>
      <c r="P2798" t="str">
        <f>VLOOKUP(A2798,'External $ Guide'!$A$2:$L$11545,3,0)</f>
        <v>Allocated1</v>
      </c>
      <c r="Q2798" t="str">
        <f>VLOOKUP(A2798,'External $ Guide'!$A$2:$L$11545,4,0)</f>
        <v>Wholesale</v>
      </c>
      <c r="R2798" t="str">
        <f>VLOOKUP(A2798,'External $ Guide'!$A$2:$L$11545,5,0)</f>
        <v>Active</v>
      </c>
      <c r="S2798" t="str">
        <f>IFERROR(VLOOKUP(A2798,'Broker &amp; Vendor'!$A$2:$C$11545,3,0),"")</f>
        <v>DIAGEO NORTH AMERICA INC</v>
      </c>
      <c r="T2798" t="str">
        <f>IFERROR(VLOOKUP(A2798,'Broker &amp; Vendor'!$A$2:$C$11545,2,0),"")</f>
        <v>SGWS- COASTAL PACIFIC DIVISION</v>
      </c>
    </row>
    <row r="2799" spans="1:20" x14ac:dyDescent="0.25">
      <c r="A2799" t="s">
        <v>5587</v>
      </c>
      <c r="B2799" t="s">
        <v>1493</v>
      </c>
      <c r="C2799" s="10">
        <v>1.3856603773584908E-2</v>
      </c>
      <c r="D2799" s="10">
        <v>1.3856603773584908E-2</v>
      </c>
      <c r="E2799" s="1">
        <v>0.17</v>
      </c>
      <c r="F2799" s="3">
        <f>((E2799/53)*6)*3</f>
        <v>5.7735849056603783E-2</v>
      </c>
      <c r="G2799" s="4">
        <f>VLOOKUP(A2799,'R12 Trend'!$A$4:$B$6433,2,0)</f>
        <v>-0.76</v>
      </c>
      <c r="H2799" s="10" t="str">
        <f>IFERROR(VLOOKUP(A2799,'DDS Needs'!$A$4:$F$767,6,0),"")</f>
        <v/>
      </c>
      <c r="I2799" s="1" t="str">
        <f>IFERROR(VLOOKUP(A2799,'WH INV 4-2-2026'!$A$2:$C$2914,3,0),"")</f>
        <v/>
      </c>
      <c r="J2799" s="1" t="e">
        <f>I2799/(C2799/3)</f>
        <v>#VALUE!</v>
      </c>
      <c r="K2799" s="5" t="str">
        <f>IF((I2799&gt;C2799),"X","")</f>
        <v>X</v>
      </c>
      <c r="L2799" s="7">
        <f>(C2799/3)*13</f>
        <v>6.0045283018867933E-2</v>
      </c>
      <c r="M2799" s="7" t="e">
        <f>I2799-L2799</f>
        <v>#VALUE!</v>
      </c>
      <c r="N2799" s="6">
        <f>C2799/$C$2</f>
        <v>5.9780445247631349E-8</v>
      </c>
      <c r="O2799" s="5" t="s">
        <v>27882</v>
      </c>
      <c r="P2799" t="str">
        <f>VLOOKUP(A2799,'External $ Guide'!$A$2:$L$11545,3,0)</f>
        <v>Allocated1</v>
      </c>
      <c r="Q2799" t="str">
        <f>VLOOKUP(A2799,'External $ Guide'!$A$2:$L$11545,4,0)</f>
        <v>Retail</v>
      </c>
      <c r="R2799" t="str">
        <f>VLOOKUP(A2799,'External $ Guide'!$A$2:$L$11545,5,0)</f>
        <v>Active</v>
      </c>
      <c r="S2799" t="str">
        <f>IFERROR(VLOOKUP(A2799,'Broker &amp; Vendor'!$A$2:$C$11545,3,0),"")</f>
        <v>PARK STREET IMPORTS /</v>
      </c>
      <c r="T2799" t="str">
        <f>IFERROR(VLOOKUP(A2799,'Broker &amp; Vendor'!$A$2:$C$11545,2,0),"")</f>
        <v>LUKE LEA BEVERAGES</v>
      </c>
    </row>
    <row r="2800" spans="1:20" x14ac:dyDescent="0.25">
      <c r="A2800" t="s">
        <v>5648</v>
      </c>
      <c r="B2800" t="s">
        <v>1554</v>
      </c>
      <c r="C2800" s="10">
        <v>1.2124528301886792E-2</v>
      </c>
      <c r="D2800" s="10">
        <v>1.2124528301886792E-2</v>
      </c>
      <c r="E2800" s="1">
        <v>0.17</v>
      </c>
      <c r="F2800" s="3">
        <f>((E2800/53)*6)*3</f>
        <v>5.7735849056603783E-2</v>
      </c>
      <c r="G2800" s="4">
        <f>VLOOKUP(A2800,'R12 Trend'!$A$4:$B$6433,2,0)</f>
        <v>-0.79</v>
      </c>
      <c r="H2800" s="10" t="str">
        <f>IFERROR(VLOOKUP(A2800,'DDS Needs'!$A$4:$F$767,6,0),"")</f>
        <v/>
      </c>
      <c r="I2800" s="1" t="str">
        <f>IFERROR(VLOOKUP(A2800,'WH INV 4-2-2026'!$A$2:$C$2914,3,0),"")</f>
        <v/>
      </c>
      <c r="J2800" s="1" t="e">
        <f>I2800/(C2800/3)</f>
        <v>#VALUE!</v>
      </c>
      <c r="K2800" s="5" t="str">
        <f>IF((I2800&gt;C2800),"X","")</f>
        <v>X</v>
      </c>
      <c r="L2800" s="7">
        <f>(C2800/3)*13</f>
        <v>5.2539622641509437E-2</v>
      </c>
      <c r="M2800" s="7" t="e">
        <f>I2800-L2800</f>
        <v>#VALUE!</v>
      </c>
      <c r="N2800" s="6">
        <f>C2800/$C$2</f>
        <v>5.2307889591677417E-8</v>
      </c>
      <c r="O2800" s="5" t="s">
        <v>27882</v>
      </c>
      <c r="P2800" t="str">
        <f>VLOOKUP(A2800,'External $ Guide'!$A$2:$L$11545,3,0)</f>
        <v>SpecOrder</v>
      </c>
      <c r="Q2800" t="str">
        <f>VLOOKUP(A2800,'External $ Guide'!$A$2:$L$11545,4,0)</f>
        <v>Wholesale</v>
      </c>
      <c r="R2800" t="str">
        <f>VLOOKUP(A2800,'External $ Guide'!$A$2:$L$11545,5,0)</f>
        <v>Active</v>
      </c>
      <c r="S2800" t="str">
        <f>IFERROR(VLOOKUP(A2800,'Broker &amp; Vendor'!$A$2:$C$11545,3,0),"")</f>
        <v>MHW LTD</v>
      </c>
      <c r="T2800" t="str">
        <f>IFERROR(VLOOKUP(A2800,'Broker &amp; Vendor'!$A$2:$C$11545,2,0),"")</f>
        <v>SGWS- CHAMPION DIVISION</v>
      </c>
    </row>
    <row r="2801" spans="1:20" x14ac:dyDescent="0.25">
      <c r="A2801" t="s">
        <v>5867</v>
      </c>
      <c r="B2801" t="s">
        <v>1773</v>
      </c>
      <c r="C2801" s="10">
        <v>1.188679245283019E-2</v>
      </c>
      <c r="D2801" s="10">
        <v>1.188679245283019E-2</v>
      </c>
      <c r="E2801" s="1">
        <v>0.25</v>
      </c>
      <c r="F2801" s="3">
        <f>((E2801/53)*6)*3</f>
        <v>8.4905660377358499E-2</v>
      </c>
      <c r="G2801" s="4">
        <f>VLOOKUP(A2801,'R12 Trend'!$A$4:$B$6433,2,0)</f>
        <v>-0.86</v>
      </c>
      <c r="H2801" s="10" t="str">
        <f>IFERROR(VLOOKUP(A2801,'DDS Needs'!$A$4:$F$767,6,0),"")</f>
        <v/>
      </c>
      <c r="I2801" s="1" t="str">
        <f>IFERROR(VLOOKUP(A2801,'WH INV 4-2-2026'!$A$2:$C$2914,3,0),"")</f>
        <v/>
      </c>
      <c r="J2801" s="1" t="e">
        <f>I2801/(C2801/3)</f>
        <v>#VALUE!</v>
      </c>
      <c r="K2801" s="5" t="str">
        <f>IF((I2801&gt;C2801),"X","")</f>
        <v>X</v>
      </c>
      <c r="L2801" s="7">
        <f>(C2801/3)*13</f>
        <v>5.1509433962264158E-2</v>
      </c>
      <c r="M2801" s="7" t="e">
        <f>I2801-L2801</f>
        <v>#VALUE!</v>
      </c>
      <c r="N2801" s="6">
        <f>C2801/$C$2</f>
        <v>5.1282244697722963E-8</v>
      </c>
      <c r="O2801" s="5" t="s">
        <v>27882</v>
      </c>
      <c r="P2801" t="str">
        <f>VLOOKUP(A2801,'External $ Guide'!$A$2:$L$11545,3,0)</f>
        <v>Allocated1</v>
      </c>
      <c r="Q2801" t="str">
        <f>VLOOKUP(A2801,'External $ Guide'!$A$2:$L$11545,4,0)</f>
        <v>Special order</v>
      </c>
      <c r="R2801" t="str">
        <f>VLOOKUP(A2801,'External $ Guide'!$A$2:$L$11545,5,0)</f>
        <v>Active</v>
      </c>
      <c r="S2801" t="str">
        <f>IFERROR(VLOOKUP(A2801,'Broker &amp; Vendor'!$A$2:$C$11545,3,0),"")</f>
        <v>DIAGEO NORTH AMERICA INC</v>
      </c>
      <c r="T2801" t="str">
        <f>IFERROR(VLOOKUP(A2801,'Broker &amp; Vendor'!$A$2:$C$11545,2,0),"")</f>
        <v>SGWS- COASTAL PACIFIC DIVISION</v>
      </c>
    </row>
    <row r="2802" spans="1:20" x14ac:dyDescent="0.25">
      <c r="A2802" t="s">
        <v>5079</v>
      </c>
      <c r="B2802" t="s">
        <v>985</v>
      </c>
      <c r="C2802" s="10">
        <v>1.1886792452830182E-2</v>
      </c>
      <c r="D2802" s="10">
        <v>1.1886792452830182E-2</v>
      </c>
      <c r="E2802" s="1">
        <v>0.5</v>
      </c>
      <c r="F2802" s="3">
        <f>((E2802/53)*6)*3</f>
        <v>0.169811320754717</v>
      </c>
      <c r="G2802" s="4">
        <f>VLOOKUP(A2802,'R12 Trend'!$A$4:$B$6433,2,0)</f>
        <v>-0.93</v>
      </c>
      <c r="H2802" s="10" t="str">
        <f>IFERROR(VLOOKUP(A2802,'DDS Needs'!$A$4:$F$767,6,0),"")</f>
        <v/>
      </c>
      <c r="I2802" s="1" t="str">
        <f>IFERROR(VLOOKUP(A2802,'WH INV 4-2-2026'!$A$2:$C$2914,3,0),"")</f>
        <v/>
      </c>
      <c r="J2802" s="1" t="e">
        <f>I2802/(C2802/3)</f>
        <v>#VALUE!</v>
      </c>
      <c r="K2802" s="5" t="str">
        <f>IF((I2802&gt;C2802),"X","")</f>
        <v>X</v>
      </c>
      <c r="L2802" s="7">
        <f>(C2802/3)*13</f>
        <v>5.1509433962264123E-2</v>
      </c>
      <c r="M2802" s="7" t="e">
        <f>I2802-L2802</f>
        <v>#VALUE!</v>
      </c>
      <c r="N2802" s="6">
        <f>C2802/$C$2</f>
        <v>5.128224469772293E-8</v>
      </c>
      <c r="O2802" s="5" t="s">
        <v>27882</v>
      </c>
      <c r="P2802" t="str">
        <f>VLOOKUP(A2802,'External $ Guide'!$A$2:$L$11545,3,0)</f>
        <v>Barrel</v>
      </c>
      <c r="Q2802" t="str">
        <f>VLOOKUP(A2802,'External $ Guide'!$A$2:$L$11545,4,0)</f>
        <v>Retail</v>
      </c>
      <c r="R2802" t="str">
        <f>VLOOKUP(A2802,'External $ Guide'!$A$2:$L$11545,5,0)</f>
        <v>Active</v>
      </c>
      <c r="S2802" t="str">
        <f>IFERROR(VLOOKUP(A2802,'Broker &amp; Vendor'!$A$2:$C$11545,3,0),"")</f>
        <v>GO AMERICA GO BEVERAGES LLC.</v>
      </c>
      <c r="T2802" t="str">
        <f>IFERROR(VLOOKUP(A2802,'Broker &amp; Vendor'!$A$2:$C$11545,2,0),"")</f>
        <v>RNDC</v>
      </c>
    </row>
    <row r="2803" spans="1:20" x14ac:dyDescent="0.25">
      <c r="A2803" t="s">
        <v>8148</v>
      </c>
      <c r="B2803" t="s">
        <v>4054</v>
      </c>
      <c r="C2803" s="10">
        <v>1.1547169811320755E-2</v>
      </c>
      <c r="D2803" s="10">
        <v>1.1547169811320755E-2</v>
      </c>
      <c r="E2803" s="1">
        <v>0.17</v>
      </c>
      <c r="F2803" s="3">
        <f>((E2803/53)*6)*3</f>
        <v>5.7735849056603783E-2</v>
      </c>
      <c r="G2803" s="4">
        <f>VLOOKUP(A2803,'R12 Trend'!$A$4:$B$6433,2,0)</f>
        <v>-0.8</v>
      </c>
      <c r="H2803" s="10" t="str">
        <f>IFERROR(VLOOKUP(A2803,'DDS Needs'!$A$4:$F$767,6,0),"")</f>
        <v/>
      </c>
      <c r="I2803" s="1" t="str">
        <f>IFERROR(VLOOKUP(A2803,'WH INV 4-2-2026'!$A$2:$C$2914,3,0),"")</f>
        <v/>
      </c>
      <c r="J2803" s="1" t="e">
        <f>I2803/(C2803/3)</f>
        <v>#VALUE!</v>
      </c>
      <c r="K2803" s="5" t="str">
        <f>IF((I2803&gt;C2803),"X","")</f>
        <v>X</v>
      </c>
      <c r="L2803" s="7">
        <f>(C2803/3)*13</f>
        <v>5.0037735849056603E-2</v>
      </c>
      <c r="M2803" s="7" t="e">
        <f>I2803-L2803</f>
        <v>#VALUE!</v>
      </c>
      <c r="N2803" s="6">
        <f>C2803/$C$2</f>
        <v>4.9817037706359446E-8</v>
      </c>
      <c r="O2803" s="5" t="s">
        <v>27882</v>
      </c>
      <c r="P2803" t="str">
        <f>VLOOKUP(A2803,'External $ Guide'!$A$2:$L$11545,3,0)</f>
        <v>SpecOrder</v>
      </c>
      <c r="Q2803" t="str">
        <f>VLOOKUP(A2803,'External $ Guide'!$A$2:$L$11545,4,0)</f>
        <v>Special order</v>
      </c>
      <c r="R2803" t="str">
        <f>VLOOKUP(A2803,'External $ Guide'!$A$2:$L$11545,5,0)</f>
        <v>Active</v>
      </c>
      <c r="S2803" t="str">
        <f>IFERROR(VLOOKUP(A2803,'Broker &amp; Vendor'!$A$2:$C$11545,3,0),"")</f>
        <v>LOBOS 1707 SPIRITS LLC</v>
      </c>
      <c r="T2803" t="str">
        <f>IFERROR(VLOOKUP(A2803,'Broker &amp; Vendor'!$A$2:$C$11545,2,0),"")</f>
        <v>SGWS- TRANSATLANTIC DIVISION</v>
      </c>
    </row>
    <row r="2804" spans="1:20" x14ac:dyDescent="0.25">
      <c r="A2804" t="s">
        <v>5360</v>
      </c>
      <c r="B2804" t="s">
        <v>1266</v>
      </c>
      <c r="C2804" s="10">
        <v>1.0392452830188683E-2</v>
      </c>
      <c r="D2804" s="10">
        <v>1.0392452830188683E-2</v>
      </c>
      <c r="E2804" s="1">
        <v>0.17</v>
      </c>
      <c r="F2804" s="3">
        <f>((E2804/53)*6)*3</f>
        <v>5.7735849056603783E-2</v>
      </c>
      <c r="G2804" s="4">
        <f>VLOOKUP(A2804,'R12 Trend'!$A$4:$B$6433,2,0)</f>
        <v>-0.82</v>
      </c>
      <c r="H2804" s="10" t="str">
        <f>IFERROR(VLOOKUP(A2804,'DDS Needs'!$A$4:$F$767,6,0),"")</f>
        <v/>
      </c>
      <c r="I2804" s="1" t="str">
        <f>IFERROR(VLOOKUP(A2804,'WH INV 4-2-2026'!$A$2:$C$2914,3,0),"")</f>
        <v/>
      </c>
      <c r="J2804" s="1" t="e">
        <f>I2804/(C2804/3)</f>
        <v>#VALUE!</v>
      </c>
      <c r="K2804" s="5" t="str">
        <f>IF((I2804&gt;C2804),"X","")</f>
        <v>X</v>
      </c>
      <c r="L2804" s="7">
        <f>(C2804/3)*13</f>
        <v>4.5033962264150962E-2</v>
      </c>
      <c r="M2804" s="7" t="e">
        <f>I2804-L2804</f>
        <v>#VALUE!</v>
      </c>
      <c r="N2804" s="6">
        <f>C2804/$C$2</f>
        <v>4.4835333935723518E-8</v>
      </c>
      <c r="O2804" s="5" t="s">
        <v>27882</v>
      </c>
      <c r="P2804" t="str">
        <f>VLOOKUP(A2804,'External $ Guide'!$A$2:$L$11545,3,0)</f>
        <v>NoReplen</v>
      </c>
      <c r="Q2804" t="str">
        <f>VLOOKUP(A2804,'External $ Guide'!$A$2:$L$11545,4,0)</f>
        <v>Retail</v>
      </c>
      <c r="R2804" t="str">
        <f>VLOOKUP(A2804,'External $ Guide'!$A$2:$L$11545,5,0)</f>
        <v>Active</v>
      </c>
      <c r="S2804" t="str">
        <f>IFERROR(VLOOKUP(A2804,'Broker &amp; Vendor'!$A$2:$C$11545,3,0),"")</f>
        <v>DIAGEO NORTH AMERICA INC</v>
      </c>
      <c r="T2804" t="str">
        <f>IFERROR(VLOOKUP(A2804,'Broker &amp; Vendor'!$A$2:$C$11545,2,0),"")</f>
        <v>SGWS- COASTAL PACIFIC DIVISION</v>
      </c>
    </row>
    <row r="2805" spans="1:20" x14ac:dyDescent="0.25">
      <c r="A2805" t="s">
        <v>5837</v>
      </c>
      <c r="B2805" t="s">
        <v>1743</v>
      </c>
      <c r="C2805" s="10">
        <v>1.0392452830188683E-2</v>
      </c>
      <c r="D2805" s="10">
        <v>1.0392452830188683E-2</v>
      </c>
      <c r="E2805" s="1">
        <v>0.17</v>
      </c>
      <c r="F2805" s="3">
        <f>((E2805/53)*6)*3</f>
        <v>5.7735849056603783E-2</v>
      </c>
      <c r="G2805" s="4">
        <f>VLOOKUP(A2805,'R12 Trend'!$A$4:$B$6433,2,0)</f>
        <v>-0.82</v>
      </c>
      <c r="H2805" s="10" t="str">
        <f>IFERROR(VLOOKUP(A2805,'DDS Needs'!$A$4:$F$767,6,0),"")</f>
        <v/>
      </c>
      <c r="I2805" s="1" t="str">
        <f>IFERROR(VLOOKUP(A2805,'WH INV 4-2-2026'!$A$2:$C$2914,3,0),"")</f>
        <v/>
      </c>
      <c r="J2805" s="1" t="e">
        <f>I2805/(C2805/3)</f>
        <v>#VALUE!</v>
      </c>
      <c r="K2805" s="5" t="str">
        <f>IF((I2805&gt;C2805),"X","")</f>
        <v>X</v>
      </c>
      <c r="L2805" s="7">
        <f>(C2805/3)*13</f>
        <v>4.5033962264150962E-2</v>
      </c>
      <c r="M2805" s="7" t="e">
        <f>I2805-L2805</f>
        <v>#VALUE!</v>
      </c>
      <c r="N2805" s="6">
        <f>C2805/$C$2</f>
        <v>4.4835333935723518E-8</v>
      </c>
      <c r="O2805" s="5" t="s">
        <v>27882</v>
      </c>
      <c r="P2805" t="str">
        <f>VLOOKUP(A2805,'External $ Guide'!$A$2:$L$11545,3,0)</f>
        <v>Allocated1</v>
      </c>
      <c r="Q2805" t="str">
        <f>VLOOKUP(A2805,'External $ Guide'!$A$2:$L$11545,4,0)</f>
        <v>Retail</v>
      </c>
      <c r="R2805" t="str">
        <f>VLOOKUP(A2805,'External $ Guide'!$A$2:$L$11545,5,0)</f>
        <v>Active</v>
      </c>
      <c r="S2805" t="str">
        <f>IFERROR(VLOOKUP(A2805,'Broker &amp; Vendor'!$A$2:$C$11545,3,0),"")</f>
        <v>THE BARDSTOWN BOURBON CO. LLC</v>
      </c>
      <c r="T2805" t="str">
        <f>IFERROR(VLOOKUP(A2805,'Broker &amp; Vendor'!$A$2:$C$11545,2,0),"")</f>
        <v>RNDC</v>
      </c>
    </row>
    <row r="2806" spans="1:20" x14ac:dyDescent="0.25">
      <c r="A2806" t="s">
        <v>5919</v>
      </c>
      <c r="B2806" t="s">
        <v>1825</v>
      </c>
      <c r="C2806" s="10">
        <v>1.0188679245283029E-2</v>
      </c>
      <c r="D2806" s="10">
        <v>1.0188679245283029E-2</v>
      </c>
      <c r="E2806" s="1">
        <v>0.5</v>
      </c>
      <c r="F2806" s="3">
        <f>((E2806/53)*6)*3</f>
        <v>0.169811320754717</v>
      </c>
      <c r="G2806" s="4">
        <f>VLOOKUP(A2806,'R12 Trend'!$A$4:$B$6433,2,0)</f>
        <v>-0.94</v>
      </c>
      <c r="H2806" s="10" t="str">
        <f>IFERROR(VLOOKUP(A2806,'DDS Needs'!$A$4:$F$767,6,0),"")</f>
        <v/>
      </c>
      <c r="I2806" s="1" t="str">
        <f>IFERROR(VLOOKUP(A2806,'WH INV 4-2-2026'!$A$2:$C$2914,3,0),"")</f>
        <v/>
      </c>
      <c r="J2806" s="1" t="e">
        <f>I2806/(C2806/3)</f>
        <v>#VALUE!</v>
      </c>
      <c r="K2806" s="5" t="str">
        <f>IF((I2806&gt;C2806),"X","")</f>
        <v>X</v>
      </c>
      <c r="L2806" s="7">
        <f>(C2806/3)*13</f>
        <v>4.4150943396226459E-2</v>
      </c>
      <c r="M2806" s="7" t="e">
        <f>I2806-L2806</f>
        <v>#VALUE!</v>
      </c>
      <c r="N2806" s="6">
        <f>C2806/$C$2</f>
        <v>4.395620974090544E-8</v>
      </c>
      <c r="O2806" s="5" t="s">
        <v>27882</v>
      </c>
      <c r="P2806" t="str">
        <f>VLOOKUP(A2806,'External $ Guide'!$A$2:$L$11545,3,0)</f>
        <v>Allocated1</v>
      </c>
      <c r="Q2806" t="str">
        <f>VLOOKUP(A2806,'External $ Guide'!$A$2:$L$11545,4,0)</f>
        <v>Special order</v>
      </c>
      <c r="R2806" t="str">
        <f>VLOOKUP(A2806,'External $ Guide'!$A$2:$L$11545,5,0)</f>
        <v>Active</v>
      </c>
      <c r="S2806" t="str">
        <f>IFERROR(VLOOKUP(A2806,'Broker &amp; Vendor'!$A$2:$C$11545,3,0),"")</f>
        <v>BACARDI USA INC</v>
      </c>
      <c r="T2806" t="str">
        <f>IFERROR(VLOOKUP(A2806,'Broker &amp; Vendor'!$A$2:$C$11545,2,0),"")</f>
        <v>SGWS- TRANSATLANTIC DIVISION</v>
      </c>
    </row>
    <row r="2807" spans="1:20" x14ac:dyDescent="0.25">
      <c r="A2807" t="s">
        <v>5854</v>
      </c>
      <c r="B2807" t="s">
        <v>1760</v>
      </c>
      <c r="C2807" s="10">
        <v>1.0086792452830185E-2</v>
      </c>
      <c r="D2807" s="10">
        <v>1.0086792452830185E-2</v>
      </c>
      <c r="E2807" s="1">
        <v>0.33</v>
      </c>
      <c r="F2807" s="3">
        <f>((E2807/53)*6)*3</f>
        <v>0.11207547169811322</v>
      </c>
      <c r="G2807" s="4">
        <f>VLOOKUP(A2807,'R12 Trend'!$A$4:$B$6433,2,0)</f>
        <v>-0.91</v>
      </c>
      <c r="H2807" s="10" t="str">
        <f>IFERROR(VLOOKUP(A2807,'DDS Needs'!$A$4:$F$767,6,0),"")</f>
        <v/>
      </c>
      <c r="I2807" s="1" t="str">
        <f>IFERROR(VLOOKUP(A2807,'WH INV 4-2-2026'!$A$2:$C$2914,3,0),"")</f>
        <v/>
      </c>
      <c r="J2807" s="1" t="e">
        <f>I2807/(C2807/3)</f>
        <v>#VALUE!</v>
      </c>
      <c r="K2807" s="5" t="str">
        <f>IF((I2807&gt;C2807),"X","")</f>
        <v>X</v>
      </c>
      <c r="L2807" s="7">
        <f>(C2807/3)*13</f>
        <v>4.3709433962264135E-2</v>
      </c>
      <c r="M2807" s="7" t="e">
        <f>I2807-L2807</f>
        <v>#VALUE!</v>
      </c>
      <c r="N2807" s="6">
        <f>C2807/$C$2</f>
        <v>4.3516647643496325E-8</v>
      </c>
      <c r="O2807" s="5" t="s">
        <v>27882</v>
      </c>
      <c r="P2807" t="str">
        <f>VLOOKUP(A2807,'External $ Guide'!$A$2:$L$11545,3,0)</f>
        <v>Allocated1</v>
      </c>
      <c r="Q2807" t="str">
        <f>VLOOKUP(A2807,'External $ Guide'!$A$2:$L$11545,4,0)</f>
        <v>Retail</v>
      </c>
      <c r="R2807" t="str">
        <f>VLOOKUP(A2807,'External $ Guide'!$A$2:$L$11545,5,0)</f>
        <v>Active</v>
      </c>
      <c r="S2807" t="str">
        <f>IFERROR(VLOOKUP(A2807,'Broker &amp; Vendor'!$A$2:$C$11545,3,0),"")</f>
        <v>CONSTELLATION BRANDS INC.</v>
      </c>
      <c r="T2807" t="str">
        <f>IFERROR(VLOOKUP(A2807,'Broker &amp; Vendor'!$A$2:$C$11545,2,0),"")</f>
        <v>SGWS- CHAMPION DIVISION</v>
      </c>
    </row>
    <row r="2808" spans="1:20" x14ac:dyDescent="0.25">
      <c r="A2808" t="s">
        <v>5488</v>
      </c>
      <c r="B2808" t="s">
        <v>1394</v>
      </c>
      <c r="C2808" s="10">
        <v>9.8150943396226459E-3</v>
      </c>
      <c r="D2808" s="10">
        <v>9.8150943396226459E-3</v>
      </c>
      <c r="E2808" s="1">
        <v>0.17</v>
      </c>
      <c r="F2808" s="3">
        <f>((E2808/53)*6)*3</f>
        <v>5.7735849056603783E-2</v>
      </c>
      <c r="G2808" s="4">
        <f>VLOOKUP(A2808,'R12 Trend'!$A$4:$B$6433,2,0)</f>
        <v>-0.83</v>
      </c>
      <c r="H2808" s="10" t="str">
        <f>IFERROR(VLOOKUP(A2808,'DDS Needs'!$A$4:$F$767,6,0),"")</f>
        <v/>
      </c>
      <c r="I2808" s="1" t="str">
        <f>IFERROR(VLOOKUP(A2808,'WH INV 4-2-2026'!$A$2:$C$2914,3,0),"")</f>
        <v/>
      </c>
      <c r="J2808" s="1" t="e">
        <f>I2808/(C2808/3)</f>
        <v>#VALUE!</v>
      </c>
      <c r="K2808" s="5" t="str">
        <f>IF((I2808&gt;C2808),"X","")</f>
        <v>X</v>
      </c>
      <c r="L2808" s="7">
        <f>(C2808/3)*13</f>
        <v>4.2532075471698134E-2</v>
      </c>
      <c r="M2808" s="7" t="e">
        <f>I2808-L2808</f>
        <v>#VALUE!</v>
      </c>
      <c r="N2808" s="6">
        <f>C2808/$C$2</f>
        <v>4.2344482050405548E-8</v>
      </c>
      <c r="O2808" s="5" t="s">
        <v>27882</v>
      </c>
      <c r="P2808" t="str">
        <f>VLOOKUP(A2808,'External $ Guide'!$A$2:$L$11545,3,0)</f>
        <v>NoReplen</v>
      </c>
      <c r="Q2808" t="str">
        <f>VLOOKUP(A2808,'External $ Guide'!$A$2:$L$11545,4,0)</f>
        <v>Wholesale bottle</v>
      </c>
      <c r="R2808" t="str">
        <f>VLOOKUP(A2808,'External $ Guide'!$A$2:$L$11545,5,0)</f>
        <v>Active</v>
      </c>
      <c r="S2808" t="str">
        <f>IFERROR(VLOOKUP(A2808,'Broker &amp; Vendor'!$A$2:$C$11545,3,0),"")</f>
        <v>HOTALING &amp; CO. LLC</v>
      </c>
      <c r="T2808" t="str">
        <f>IFERROR(VLOOKUP(A2808,'Broker &amp; Vendor'!$A$2:$C$11545,2,0),"")</f>
        <v>SGWS- CHAMPION DIVISION</v>
      </c>
    </row>
    <row r="2809" spans="1:20" x14ac:dyDescent="0.25">
      <c r="A2809" t="s">
        <v>5873</v>
      </c>
      <c r="B2809" t="s">
        <v>1779</v>
      </c>
      <c r="C2809" s="10">
        <v>8.4905660377358576E-3</v>
      </c>
      <c r="D2809" s="10">
        <v>8.4905660377358576E-3</v>
      </c>
      <c r="E2809" s="1">
        <v>0.5</v>
      </c>
      <c r="F2809" s="3">
        <f>((E2809/53)*6)*3</f>
        <v>0.169811320754717</v>
      </c>
      <c r="G2809" s="4">
        <f>VLOOKUP(A2809,'R12 Trend'!$A$4:$B$6433,2,0)</f>
        <v>-0.95</v>
      </c>
      <c r="H2809" s="10" t="str">
        <f>IFERROR(VLOOKUP(A2809,'DDS Needs'!$A$4:$F$767,6,0),"")</f>
        <v/>
      </c>
      <c r="I2809" s="1">
        <f>IFERROR(VLOOKUP(A2809,'WH INV 4-2-2026'!$A$2:$C$2914,3,0),"")</f>
        <v>0.16666700000000001</v>
      </c>
      <c r="J2809" s="1">
        <f>I2809/(C2809/3)</f>
        <v>58.88900666666661</v>
      </c>
      <c r="K2809" s="5" t="str">
        <f>IF((I2809&gt;C2809),"X","")</f>
        <v>X</v>
      </c>
      <c r="L2809" s="7">
        <f>(C2809/3)*13</f>
        <v>3.6792452830188713E-2</v>
      </c>
      <c r="M2809" s="7">
        <f>I2809-L2809</f>
        <v>0.12987454716981128</v>
      </c>
      <c r="N2809" s="6">
        <f>C2809/$C$2</f>
        <v>3.6630174784087865E-8</v>
      </c>
      <c r="O2809" s="5" t="s">
        <v>27882</v>
      </c>
      <c r="P2809" t="str">
        <f>VLOOKUP(A2809,'External $ Guide'!$A$2:$L$11545,3,0)</f>
        <v>Allocated1</v>
      </c>
      <c r="Q2809" t="str">
        <f>VLOOKUP(A2809,'External $ Guide'!$A$2:$L$11545,4,0)</f>
        <v>Retail</v>
      </c>
      <c r="R2809" t="str">
        <f>VLOOKUP(A2809,'External $ Guide'!$A$2:$L$11545,5,0)</f>
        <v>Active</v>
      </c>
      <c r="S2809" t="str">
        <f>IFERROR(VLOOKUP(A2809,'Broker &amp; Vendor'!$A$2:$C$11545,3,0),"")</f>
        <v>ASSOCIATED BREWING COMPANY</v>
      </c>
      <c r="T2809" t="str">
        <f>IFERROR(VLOOKUP(A2809,'Broker &amp; Vendor'!$A$2:$C$11545,2,0),"")</f>
        <v>JOHNSON BROTHERS</v>
      </c>
    </row>
    <row r="2810" spans="1:20" x14ac:dyDescent="0.25">
      <c r="A2810" t="s">
        <v>5746</v>
      </c>
      <c r="B2810" t="s">
        <v>1652</v>
      </c>
      <c r="C2810" s="10">
        <v>8.08301886792453E-3</v>
      </c>
      <c r="D2810" s="10">
        <v>8.08301886792453E-3</v>
      </c>
      <c r="E2810" s="1">
        <v>0.17</v>
      </c>
      <c r="F2810" s="3">
        <f>((E2810/53)*6)*3</f>
        <v>5.7735849056603783E-2</v>
      </c>
      <c r="G2810" s="4">
        <f>VLOOKUP(A2810,'R12 Trend'!$A$4:$B$6433,2,0)</f>
        <v>-0.86</v>
      </c>
      <c r="H2810" s="10" t="str">
        <f>IFERROR(VLOOKUP(A2810,'DDS Needs'!$A$4:$F$767,6,0),"")</f>
        <v/>
      </c>
      <c r="I2810" s="1" t="str">
        <f>IFERROR(VLOOKUP(A2810,'WH INV 4-2-2026'!$A$2:$C$2914,3,0),"")</f>
        <v/>
      </c>
      <c r="J2810" s="1" t="e">
        <f>I2810/(C2810/3)</f>
        <v>#VALUE!</v>
      </c>
      <c r="K2810" s="5" t="str">
        <f>IF((I2810&gt;C2810),"X","")</f>
        <v>X</v>
      </c>
      <c r="L2810" s="7">
        <f>(C2810/3)*13</f>
        <v>3.5026415094339632E-2</v>
      </c>
      <c r="M2810" s="7" t="e">
        <f>I2810-L2810</f>
        <v>#VALUE!</v>
      </c>
      <c r="N2810" s="6">
        <f>C2810/$C$2</f>
        <v>3.4871926394451616E-8</v>
      </c>
      <c r="O2810" s="5" t="s">
        <v>27882</v>
      </c>
      <c r="P2810" t="str">
        <f>VLOOKUP(A2810,'External $ Guide'!$A$2:$L$11545,3,0)</f>
        <v>Allocated2</v>
      </c>
      <c r="Q2810" t="str">
        <f>VLOOKUP(A2810,'External $ Guide'!$A$2:$L$11545,4,0)</f>
        <v>Wholesale</v>
      </c>
      <c r="R2810" t="str">
        <f>VLOOKUP(A2810,'External $ Guide'!$A$2:$L$11545,5,0)</f>
        <v>Active</v>
      </c>
      <c r="S2810" t="str">
        <f>IFERROR(VLOOKUP(A2810,'Broker &amp; Vendor'!$A$2:$C$11545,3,0),"")</f>
        <v>BROWN FOREMAN CORP</v>
      </c>
      <c r="T2810" t="str">
        <f>IFERROR(VLOOKUP(A2810,'Broker &amp; Vendor'!$A$2:$C$11545,2,0),"")</f>
        <v>UNITED</v>
      </c>
    </row>
    <row r="2811" spans="1:20" x14ac:dyDescent="0.25">
      <c r="A2811" t="s">
        <v>5916</v>
      </c>
      <c r="B2811" t="s">
        <v>1822</v>
      </c>
      <c r="C2811" s="10">
        <v>7.8452830188679192E-3</v>
      </c>
      <c r="D2811" s="10">
        <v>7.8452830188679192E-3</v>
      </c>
      <c r="E2811" s="1">
        <v>0.33</v>
      </c>
      <c r="F2811" s="3">
        <f>((E2811/53)*6)*3</f>
        <v>0.11207547169811322</v>
      </c>
      <c r="G2811" s="4">
        <f>VLOOKUP(A2811,'R12 Trend'!$A$4:$B$6433,2,0)</f>
        <v>-0.93</v>
      </c>
      <c r="H2811" s="10" t="str">
        <f>IFERROR(VLOOKUP(A2811,'DDS Needs'!$A$4:$F$767,6,0),"")</f>
        <v/>
      </c>
      <c r="I2811" s="1">
        <f>IFERROR(VLOOKUP(A2811,'WH INV 4-2-2026'!$A$2:$C$2914,3,0),"")</f>
        <v>1</v>
      </c>
      <c r="J2811" s="1">
        <f>I2811/(C2811/3)</f>
        <v>382.39538239538268</v>
      </c>
      <c r="K2811" s="5" t="str">
        <f>IF((I2811&gt;C2811),"X","")</f>
        <v>X</v>
      </c>
      <c r="L2811" s="7">
        <f>(C2811/3)*13</f>
        <v>3.3996226415094317E-2</v>
      </c>
      <c r="M2811" s="7">
        <f>I2811-L2811</f>
        <v>0.96600377358490563</v>
      </c>
      <c r="N2811" s="6">
        <f>C2811/$C$2</f>
        <v>3.3846281500497128E-8</v>
      </c>
      <c r="O2811" s="5" t="s">
        <v>27882</v>
      </c>
      <c r="P2811" t="str">
        <f>VLOOKUP(A2811,'External $ Guide'!$A$2:$L$11545,3,0)</f>
        <v>Allocated1</v>
      </c>
      <c r="Q2811" t="str">
        <f>VLOOKUP(A2811,'External $ Guide'!$A$2:$L$11545,4,0)</f>
        <v>Special order</v>
      </c>
      <c r="R2811" t="str">
        <f>VLOOKUP(A2811,'External $ Guide'!$A$2:$L$11545,5,0)</f>
        <v>Active</v>
      </c>
      <c r="S2811" t="str">
        <f>IFERROR(VLOOKUP(A2811,'Broker &amp; Vendor'!$A$2:$C$11545,3,0),"")</f>
        <v>HEAVEN HILL SALES CO DBA HEAVEN HILL BRANDS</v>
      </c>
      <c r="T2811" t="str">
        <f>IFERROR(VLOOKUP(A2811,'Broker &amp; Vendor'!$A$2:$C$11545,2,0),"")</f>
        <v>SGWS- TRANSATLANTIC DIVISION</v>
      </c>
    </row>
    <row r="2812" spans="1:20" x14ac:dyDescent="0.25">
      <c r="A2812" t="s">
        <v>5920</v>
      </c>
      <c r="B2812" t="s">
        <v>1826</v>
      </c>
      <c r="C2812" s="10">
        <v>7.5056603773584916E-3</v>
      </c>
      <c r="D2812" s="10">
        <v>7.5056603773584916E-3</v>
      </c>
      <c r="E2812" s="1">
        <v>0.17</v>
      </c>
      <c r="F2812" s="3">
        <f>((E2812/53)*6)*3</f>
        <v>5.7735849056603783E-2</v>
      </c>
      <c r="G2812" s="4">
        <f>VLOOKUP(A2812,'R12 Trend'!$A$4:$B$6433,2,0)</f>
        <v>-0.87</v>
      </c>
      <c r="H2812" s="10" t="str">
        <f>IFERROR(VLOOKUP(A2812,'DDS Needs'!$A$4:$F$767,6,0),"")</f>
        <v/>
      </c>
      <c r="I2812" s="1">
        <f>IFERROR(VLOOKUP(A2812,'WH INV 4-2-2026'!$A$2:$C$2914,3,0),"")</f>
        <v>1</v>
      </c>
      <c r="J2812" s="1">
        <f>I2812/(C2812/3)</f>
        <v>399.69834087481144</v>
      </c>
      <c r="K2812" s="5" t="str">
        <f>IF((I2812&gt;C2812),"X","")</f>
        <v>X</v>
      </c>
      <c r="L2812" s="7">
        <f>(C2812/3)*13</f>
        <v>3.2524528301886797E-2</v>
      </c>
      <c r="M2812" s="7">
        <f>I2812-L2812</f>
        <v>0.96747547169811321</v>
      </c>
      <c r="N2812" s="6">
        <f>C2812/$C$2</f>
        <v>3.2381074509133645E-8</v>
      </c>
      <c r="O2812" s="5" t="s">
        <v>27882</v>
      </c>
      <c r="P2812" t="str">
        <f>VLOOKUP(A2812,'External $ Guide'!$A$2:$L$11545,3,0)</f>
        <v>Allocated1</v>
      </c>
      <c r="Q2812" t="str">
        <f>VLOOKUP(A2812,'External $ Guide'!$A$2:$L$11545,4,0)</f>
        <v>Special order</v>
      </c>
      <c r="R2812" t="str">
        <f>VLOOKUP(A2812,'External $ Guide'!$A$2:$L$11545,5,0)</f>
        <v>Active</v>
      </c>
      <c r="S2812" t="str">
        <f>IFERROR(VLOOKUP(A2812,'Broker &amp; Vendor'!$A$2:$C$11545,3,0),"")</f>
        <v>PARK STREET IMPORTS /</v>
      </c>
      <c r="T2812" t="str">
        <f>IFERROR(VLOOKUP(A2812,'Broker &amp; Vendor'!$A$2:$C$11545,2,0),"")</f>
        <v>RNDC</v>
      </c>
    </row>
    <row r="2813" spans="1:20" x14ac:dyDescent="0.25">
      <c r="A2813" t="s">
        <v>5948</v>
      </c>
      <c r="B2813" t="s">
        <v>1854</v>
      </c>
      <c r="C2813" s="10">
        <v>7.5056603773584916E-3</v>
      </c>
      <c r="D2813" s="10">
        <v>7.5056603773584916E-3</v>
      </c>
      <c r="E2813" s="1">
        <v>0.17</v>
      </c>
      <c r="F2813" s="3">
        <f>((E2813/53)*6)*3</f>
        <v>5.7735849056603783E-2</v>
      </c>
      <c r="G2813" s="4">
        <f>VLOOKUP(A2813,'R12 Trend'!$A$4:$B$6433,2,0)</f>
        <v>-0.87</v>
      </c>
      <c r="H2813" s="10" t="str">
        <f>IFERROR(VLOOKUP(A2813,'DDS Needs'!$A$4:$F$767,6,0),"")</f>
        <v/>
      </c>
      <c r="I2813" s="1" t="str">
        <f>IFERROR(VLOOKUP(A2813,'WH INV 4-2-2026'!$A$2:$C$2914,3,0),"")</f>
        <v/>
      </c>
      <c r="J2813" s="1" t="e">
        <f>I2813/(C2813/3)</f>
        <v>#VALUE!</v>
      </c>
      <c r="K2813" s="5" t="str">
        <f>IF((I2813&gt;C2813),"X","")</f>
        <v>X</v>
      </c>
      <c r="L2813" s="7">
        <f>(C2813/3)*13</f>
        <v>3.2524528301886797E-2</v>
      </c>
      <c r="M2813" s="7" t="e">
        <f>I2813-L2813</f>
        <v>#VALUE!</v>
      </c>
      <c r="N2813" s="6">
        <f>C2813/$C$2</f>
        <v>3.2381074509133645E-8</v>
      </c>
      <c r="O2813" s="5" t="s">
        <v>27882</v>
      </c>
      <c r="P2813" t="str">
        <f>VLOOKUP(A2813,'External $ Guide'!$A$2:$L$11545,3,0)</f>
        <v>Barrel</v>
      </c>
      <c r="Q2813" t="str">
        <f>VLOOKUP(A2813,'External $ Guide'!$A$2:$L$11545,4,0)</f>
        <v>Special order</v>
      </c>
      <c r="R2813" t="str">
        <f>VLOOKUP(A2813,'External $ Guide'!$A$2:$L$11545,5,0)</f>
        <v>Active</v>
      </c>
      <c r="S2813" t="str">
        <f>IFERROR(VLOOKUP(A2813,'Broker &amp; Vendor'!$A$2:$C$11545,3,0),"")</f>
        <v>MADVINES &amp; SPIRITS INC.</v>
      </c>
      <c r="T2813" t="str">
        <f>IFERROR(VLOOKUP(A2813,'Broker &amp; Vendor'!$A$2:$C$11545,2,0),"")</f>
        <v>MADVINES</v>
      </c>
    </row>
    <row r="2814" spans="1:20" x14ac:dyDescent="0.25">
      <c r="A2814" t="s">
        <v>5860</v>
      </c>
      <c r="B2814" t="s">
        <v>1766</v>
      </c>
      <c r="C2814" s="10">
        <v>7.5056603773584916E-3</v>
      </c>
      <c r="D2814" s="10">
        <v>7.5056603773584916E-3</v>
      </c>
      <c r="E2814" s="1">
        <v>0.17</v>
      </c>
      <c r="F2814" s="3">
        <f>((E2814/53)*6)*3</f>
        <v>5.7735849056603783E-2</v>
      </c>
      <c r="G2814" s="4">
        <f>VLOOKUP(A2814,'R12 Trend'!$A$4:$B$6433,2,0)</f>
        <v>-0.87</v>
      </c>
      <c r="H2814" s="10" t="str">
        <f>IFERROR(VLOOKUP(A2814,'DDS Needs'!$A$4:$F$767,6,0),"")</f>
        <v/>
      </c>
      <c r="I2814" s="1" t="str">
        <f>IFERROR(VLOOKUP(A2814,'WH INV 4-2-2026'!$A$2:$C$2914,3,0),"")</f>
        <v/>
      </c>
      <c r="J2814" s="1" t="e">
        <f>I2814/(C2814/3)</f>
        <v>#VALUE!</v>
      </c>
      <c r="K2814" s="5" t="str">
        <f>IF((I2814&gt;C2814),"X","")</f>
        <v>X</v>
      </c>
      <c r="L2814" s="7">
        <f>(C2814/3)*13</f>
        <v>3.2524528301886797E-2</v>
      </c>
      <c r="M2814" s="7" t="e">
        <f>I2814-L2814</f>
        <v>#VALUE!</v>
      </c>
      <c r="N2814" s="6">
        <f>C2814/$C$2</f>
        <v>3.2381074509133645E-8</v>
      </c>
      <c r="O2814" s="5" t="s">
        <v>27882</v>
      </c>
      <c r="P2814" t="str">
        <f>VLOOKUP(A2814,'External $ Guide'!$A$2:$L$11545,3,0)</f>
        <v>Allocated1</v>
      </c>
      <c r="Q2814" t="str">
        <f>VLOOKUP(A2814,'External $ Guide'!$A$2:$L$11545,4,0)</f>
        <v>Special order</v>
      </c>
      <c r="R2814" t="str">
        <f>VLOOKUP(A2814,'External $ Guide'!$A$2:$L$11545,5,0)</f>
        <v>Active</v>
      </c>
      <c r="S2814" t="str">
        <f>IFERROR(VLOOKUP(A2814,'Broker &amp; Vendor'!$A$2:$C$11545,3,0),"")</f>
        <v>THE BARDSTOWN BOURBON CO. LLC</v>
      </c>
      <c r="T2814" t="str">
        <f>IFERROR(VLOOKUP(A2814,'Broker &amp; Vendor'!$A$2:$C$11545,2,0),"")</f>
        <v>RNDC</v>
      </c>
    </row>
    <row r="2815" spans="1:20" x14ac:dyDescent="0.25">
      <c r="A2815" t="s">
        <v>5935</v>
      </c>
      <c r="B2815" t="s">
        <v>1841</v>
      </c>
      <c r="C2815" s="10">
        <v>7.5056603773584916E-3</v>
      </c>
      <c r="D2815" s="10">
        <v>7.5056603773584916E-3</v>
      </c>
      <c r="E2815" s="1">
        <v>0.17</v>
      </c>
      <c r="F2815" s="3">
        <f>((E2815/53)*6)*3</f>
        <v>5.7735849056603783E-2</v>
      </c>
      <c r="G2815" s="4">
        <f>VLOOKUP(A2815,'R12 Trend'!$A$4:$B$6433,2,0)</f>
        <v>-0.87</v>
      </c>
      <c r="H2815" s="10" t="str">
        <f>IFERROR(VLOOKUP(A2815,'DDS Needs'!$A$4:$F$767,6,0),"")</f>
        <v/>
      </c>
      <c r="I2815" s="1" t="str">
        <f>IFERROR(VLOOKUP(A2815,'WH INV 4-2-2026'!$A$2:$C$2914,3,0),"")</f>
        <v/>
      </c>
      <c r="J2815" s="1" t="e">
        <f>I2815/(C2815/3)</f>
        <v>#VALUE!</v>
      </c>
      <c r="K2815" s="5" t="str">
        <f>IF((I2815&gt;C2815),"X","")</f>
        <v>X</v>
      </c>
      <c r="L2815" s="7">
        <f>(C2815/3)*13</f>
        <v>3.2524528301886797E-2</v>
      </c>
      <c r="M2815" s="7" t="e">
        <f>I2815-L2815</f>
        <v>#VALUE!</v>
      </c>
      <c r="N2815" s="6">
        <f>C2815/$C$2</f>
        <v>3.2381074509133645E-8</v>
      </c>
      <c r="O2815" s="5" t="s">
        <v>27882</v>
      </c>
      <c r="P2815" t="str">
        <f>VLOOKUP(A2815,'External $ Guide'!$A$2:$L$11545,3,0)</f>
        <v>Allocated1</v>
      </c>
      <c r="Q2815" t="str">
        <f>VLOOKUP(A2815,'External $ Guide'!$A$2:$L$11545,4,0)</f>
        <v>Retail</v>
      </c>
      <c r="R2815" t="str">
        <f>VLOOKUP(A2815,'External $ Guide'!$A$2:$L$11545,5,0)</f>
        <v>Active</v>
      </c>
      <c r="S2815" t="str">
        <f>IFERROR(VLOOKUP(A2815,'Broker &amp; Vendor'!$A$2:$C$11545,3,0),"")</f>
        <v>ASSOCIATED BREWING COMPANY</v>
      </c>
      <c r="T2815" t="str">
        <f>IFERROR(VLOOKUP(A2815,'Broker &amp; Vendor'!$A$2:$C$11545,2,0),"")</f>
        <v>JOHNSON BROTHERS</v>
      </c>
    </row>
    <row r="2816" spans="1:20" x14ac:dyDescent="0.25">
      <c r="A2816" t="s">
        <v>4867</v>
      </c>
      <c r="B2816" t="s">
        <v>773</v>
      </c>
      <c r="C2816" s="10">
        <v>6.9283018867924541E-3</v>
      </c>
      <c r="D2816" s="10">
        <v>6.9283018867924541E-3</v>
      </c>
      <c r="E2816" s="1">
        <v>0.17</v>
      </c>
      <c r="F2816" s="3">
        <f>((E2816/53)*6)*3</f>
        <v>5.7735849056603783E-2</v>
      </c>
      <c r="G2816" s="4">
        <f>VLOOKUP(A2816,'R12 Trend'!$A$4:$B$6433,2,0)</f>
        <v>-0.88</v>
      </c>
      <c r="H2816" s="10" t="str">
        <f>IFERROR(VLOOKUP(A2816,'DDS Needs'!$A$4:$F$767,6,0),"")</f>
        <v/>
      </c>
      <c r="I2816" s="1">
        <f>IFERROR(VLOOKUP(A2816,'WH INV 4-2-2026'!$A$2:$C$2914,3,0),"")</f>
        <v>0.33333299999999999</v>
      </c>
      <c r="J2816" s="1">
        <f>I2816/(C2816/3)</f>
        <v>144.3353676470588</v>
      </c>
      <c r="K2816" s="5" t="str">
        <f>IF((I2816&gt;C2816),"X","")</f>
        <v>X</v>
      </c>
      <c r="L2816" s="7">
        <f>(C2816/3)*13</f>
        <v>3.0022641509433966E-2</v>
      </c>
      <c r="M2816" s="7">
        <f>I2816-L2816</f>
        <v>0.30331035849056603</v>
      </c>
      <c r="N2816" s="6">
        <f>C2816/$C$2</f>
        <v>2.9890222623815674E-8</v>
      </c>
      <c r="O2816" s="5" t="s">
        <v>27882</v>
      </c>
      <c r="P2816" t="str">
        <f>VLOOKUP(A2816,'External $ Guide'!$A$2:$L$11545,3,0)</f>
        <v>Allocated1</v>
      </c>
      <c r="Q2816" t="str">
        <f>VLOOKUP(A2816,'External $ Guide'!$A$2:$L$11545,4,0)</f>
        <v>Wholesale</v>
      </c>
      <c r="R2816" t="str">
        <f>VLOOKUP(A2816,'External $ Guide'!$A$2:$L$11545,5,0)</f>
        <v>Active</v>
      </c>
      <c r="S2816" t="str">
        <f>IFERROR(VLOOKUP(A2816,'Broker &amp; Vendor'!$A$2:$C$11545,3,0),"")</f>
        <v>FOUR ROSES DISTILLERY LLC</v>
      </c>
      <c r="T2816" t="str">
        <f>IFERROR(VLOOKUP(A2816,'Broker &amp; Vendor'!$A$2:$C$11545,2,0),"")</f>
        <v>RNDC</v>
      </c>
    </row>
    <row r="2817" spans="1:20" x14ac:dyDescent="0.25">
      <c r="A2817" t="s">
        <v>5891</v>
      </c>
      <c r="B2817" t="s">
        <v>1797</v>
      </c>
      <c r="C2817" s="10">
        <v>6.9283018867924541E-3</v>
      </c>
      <c r="D2817" s="10">
        <v>6.9283018867924541E-3</v>
      </c>
      <c r="E2817" s="1">
        <v>0.17</v>
      </c>
      <c r="F2817" s="3">
        <f>((E2817/53)*6)*3</f>
        <v>5.7735849056603783E-2</v>
      </c>
      <c r="G2817" s="4">
        <f>VLOOKUP(A2817,'R12 Trend'!$A$4:$B$6433,2,0)</f>
        <v>-0.88</v>
      </c>
      <c r="H2817" s="10" t="str">
        <f>IFERROR(VLOOKUP(A2817,'DDS Needs'!$A$4:$F$767,6,0),"")</f>
        <v/>
      </c>
      <c r="I2817" s="1" t="str">
        <f>IFERROR(VLOOKUP(A2817,'WH INV 4-2-2026'!$A$2:$C$2914,3,0),"")</f>
        <v/>
      </c>
      <c r="J2817" s="1" t="e">
        <f>I2817/(C2817/3)</f>
        <v>#VALUE!</v>
      </c>
      <c r="K2817" s="5" t="str">
        <f>IF((I2817&gt;C2817),"X","")</f>
        <v>X</v>
      </c>
      <c r="L2817" s="7">
        <f>(C2817/3)*13</f>
        <v>3.0022641509433966E-2</v>
      </c>
      <c r="M2817" s="7" t="e">
        <f>I2817-L2817</f>
        <v>#VALUE!</v>
      </c>
      <c r="N2817" s="6">
        <f>C2817/$C$2</f>
        <v>2.9890222623815674E-8</v>
      </c>
      <c r="O2817" s="5" t="s">
        <v>27882</v>
      </c>
      <c r="P2817" t="str">
        <f>VLOOKUP(A2817,'External $ Guide'!$A$2:$L$11545,3,0)</f>
        <v>Allocated2</v>
      </c>
      <c r="Q2817" t="str">
        <f>VLOOKUP(A2817,'External $ Guide'!$A$2:$L$11545,4,0)</f>
        <v>Retail</v>
      </c>
      <c r="R2817" t="str">
        <f>VLOOKUP(A2817,'External $ Guide'!$A$2:$L$11545,5,0)</f>
        <v>Active</v>
      </c>
      <c r="S2817" t="str">
        <f>IFERROR(VLOOKUP(A2817,'Broker &amp; Vendor'!$A$2:$C$11545,3,0),"")</f>
        <v>DIAGEO NORTH AMERICA INC</v>
      </c>
      <c r="T2817" t="str">
        <f>IFERROR(VLOOKUP(A2817,'Broker &amp; Vendor'!$A$2:$C$11545,2,0),"")</f>
        <v>SGWS- COASTAL PACIFIC DIVISION</v>
      </c>
    </row>
    <row r="2818" spans="1:20" x14ac:dyDescent="0.25">
      <c r="A2818" t="s">
        <v>7621</v>
      </c>
      <c r="B2818" t="s">
        <v>3527</v>
      </c>
      <c r="C2818" s="10">
        <v>6.8264150943396287E-3</v>
      </c>
      <c r="D2818" s="10">
        <v>6.8264150943396287E-3</v>
      </c>
      <c r="E2818" s="1">
        <v>0.67</v>
      </c>
      <c r="F2818" s="3">
        <f>((E2818/53)*6)*3</f>
        <v>0.22754716981132075</v>
      </c>
      <c r="G2818" s="4">
        <f>VLOOKUP(A2818,'R12 Trend'!$A$4:$B$6433,2,0)</f>
        <v>-0.97</v>
      </c>
      <c r="H2818" s="10" t="str">
        <f>IFERROR(VLOOKUP(A2818,'DDS Needs'!$A$4:$F$767,6,0),"")</f>
        <v/>
      </c>
      <c r="I2818" s="1">
        <f>IFERROR(VLOOKUP(A2818,'WH INV 4-2-2026'!$A$2:$C$2914,3,0),"")</f>
        <v>0.33333299999999999</v>
      </c>
      <c r="J2818" s="1">
        <f>I2818/(C2818/3)</f>
        <v>146.48962686567151</v>
      </c>
      <c r="K2818" s="5" t="str">
        <f>IF((I2818&gt;C2818),"X","")</f>
        <v>X</v>
      </c>
      <c r="L2818" s="7">
        <f>(C2818/3)*13</f>
        <v>2.9581132075471722E-2</v>
      </c>
      <c r="M2818" s="7">
        <f>I2818-L2818</f>
        <v>0.30375186792452824</v>
      </c>
      <c r="N2818" s="6">
        <f>C2818/$C$2</f>
        <v>2.9450660526406639E-8</v>
      </c>
      <c r="O2818" s="5" t="s">
        <v>27882</v>
      </c>
      <c r="P2818" t="str">
        <f>VLOOKUP(A2818,'External $ Guide'!$A$2:$L$11545,3,0)</f>
        <v>Replenish</v>
      </c>
      <c r="Q2818" t="str">
        <f>VLOOKUP(A2818,'External $ Guide'!$A$2:$L$11545,4,0)</f>
        <v>Retail</v>
      </c>
      <c r="R2818" t="str">
        <f>VLOOKUP(A2818,'External $ Guide'!$A$2:$L$11545,5,0)</f>
        <v>Active</v>
      </c>
      <c r="S2818" t="str">
        <f>IFERROR(VLOOKUP(A2818,'Broker &amp; Vendor'!$A$2:$C$11545,3,0),"")</f>
        <v>PERNOD RICARD USA</v>
      </c>
      <c r="T2818" t="str">
        <f>IFERROR(VLOOKUP(A2818,'Broker &amp; Vendor'!$A$2:$C$11545,2,0),"")</f>
        <v>SGWS- AMERICAN LIBERTY DIVISION</v>
      </c>
    </row>
    <row r="2819" spans="1:20" x14ac:dyDescent="0.25">
      <c r="A2819" t="s">
        <v>6240</v>
      </c>
      <c r="B2819" t="s">
        <v>2146</v>
      </c>
      <c r="C2819" s="10">
        <v>6.8264150943396287E-3</v>
      </c>
      <c r="D2819" s="10">
        <v>6.8264150943396287E-3</v>
      </c>
      <c r="E2819" s="1">
        <v>0.67</v>
      </c>
      <c r="F2819" s="3">
        <f>((E2819/53)*6)*3</f>
        <v>0.22754716981132075</v>
      </c>
      <c r="G2819" s="4">
        <f>VLOOKUP(A2819,'R12 Trend'!$A$4:$B$6433,2,0)</f>
        <v>-0.97</v>
      </c>
      <c r="H2819" s="10" t="str">
        <f>IFERROR(VLOOKUP(A2819,'DDS Needs'!$A$4:$F$767,6,0),"")</f>
        <v/>
      </c>
      <c r="I2819" s="1">
        <f>IFERROR(VLOOKUP(A2819,'WH INV 4-2-2026'!$A$2:$C$2914,3,0),"")</f>
        <v>0</v>
      </c>
      <c r="J2819" s="1">
        <f>I2819/(C2819/3)</f>
        <v>0</v>
      </c>
      <c r="K2819" s="5" t="str">
        <f>IF((I2819&gt;C2819),"X","")</f>
        <v/>
      </c>
      <c r="L2819" s="7">
        <f>(C2819/3)*13</f>
        <v>2.9581132075471722E-2</v>
      </c>
      <c r="M2819" s="7">
        <f>I2819-L2819</f>
        <v>-2.9581132075471722E-2</v>
      </c>
      <c r="N2819" s="6">
        <f>C2819/$C$2</f>
        <v>2.9450660526406639E-8</v>
      </c>
      <c r="O2819" s="5" t="s">
        <v>27882</v>
      </c>
      <c r="P2819" t="str">
        <f>VLOOKUP(A2819,'External $ Guide'!$A$2:$L$11545,3,0)</f>
        <v>SpecOrder</v>
      </c>
      <c r="Q2819" t="str">
        <f>VLOOKUP(A2819,'External $ Guide'!$A$2:$L$11545,4,0)</f>
        <v>Retail</v>
      </c>
      <c r="R2819" t="str">
        <f>VLOOKUP(A2819,'External $ Guide'!$A$2:$L$11545,5,0)</f>
        <v>Active</v>
      </c>
      <c r="S2819" t="str">
        <f>IFERROR(VLOOKUP(A2819,'Broker &amp; Vendor'!$A$2:$C$11545,3,0),"")</f>
        <v>PARK STREET IMPORTS /</v>
      </c>
      <c r="T2819" t="str">
        <f>IFERROR(VLOOKUP(A2819,'Broker &amp; Vendor'!$A$2:$C$11545,2,0),"")</f>
        <v>UNITED</v>
      </c>
    </row>
    <row r="2820" spans="1:20" x14ac:dyDescent="0.25">
      <c r="A2820" t="s">
        <v>5910</v>
      </c>
      <c r="B2820" t="s">
        <v>1816</v>
      </c>
      <c r="C2820" s="10">
        <v>6.724528301886799E-3</v>
      </c>
      <c r="D2820" s="10">
        <v>6.724528301886799E-3</v>
      </c>
      <c r="E2820" s="1">
        <v>0.33</v>
      </c>
      <c r="F2820" s="3">
        <f>((E2820/53)*6)*3</f>
        <v>0.11207547169811322</v>
      </c>
      <c r="G2820" s="4">
        <f>VLOOKUP(A2820,'R12 Trend'!$A$4:$B$6433,2,0)</f>
        <v>-0.94</v>
      </c>
      <c r="H2820" s="10" t="str">
        <f>IFERROR(VLOOKUP(A2820,'DDS Needs'!$A$4:$F$767,6,0),"")</f>
        <v/>
      </c>
      <c r="I2820" s="1">
        <f>IFERROR(VLOOKUP(A2820,'WH INV 4-2-2026'!$A$2:$C$2914,3,0),"")</f>
        <v>0.16666700000000001</v>
      </c>
      <c r="J2820" s="1">
        <f>I2820/(C2820/3)</f>
        <v>74.354806397306334</v>
      </c>
      <c r="K2820" s="5" t="str">
        <f>IF((I2820&gt;C2820),"X","")</f>
        <v>X</v>
      </c>
      <c r="L2820" s="7">
        <f>(C2820/3)*13</f>
        <v>2.9139622641509461E-2</v>
      </c>
      <c r="M2820" s="7">
        <f>I2820-L2820</f>
        <v>0.13752737735849055</v>
      </c>
      <c r="N2820" s="6">
        <f>C2820/$C$2</f>
        <v>2.9011098428997586E-8</v>
      </c>
      <c r="O2820" s="5" t="s">
        <v>27882</v>
      </c>
      <c r="P2820" t="str">
        <f>VLOOKUP(A2820,'External $ Guide'!$A$2:$L$11545,3,0)</f>
        <v>Allocated1</v>
      </c>
      <c r="Q2820" t="str">
        <f>VLOOKUP(A2820,'External $ Guide'!$A$2:$L$11545,4,0)</f>
        <v>Special order</v>
      </c>
      <c r="R2820" t="str">
        <f>VLOOKUP(A2820,'External $ Guide'!$A$2:$L$11545,5,0)</f>
        <v>Active</v>
      </c>
      <c r="S2820" t="str">
        <f>IFERROR(VLOOKUP(A2820,'Broker &amp; Vendor'!$A$2:$C$11545,3,0),"")</f>
        <v>CAMPARI AMERICA</v>
      </c>
      <c r="T2820" t="str">
        <f>IFERROR(VLOOKUP(A2820,'Broker &amp; Vendor'!$A$2:$C$11545,2,0),"")</f>
        <v>SGWS- TRANSATLANTIC DIVISION</v>
      </c>
    </row>
    <row r="2821" spans="1:20" x14ac:dyDescent="0.25">
      <c r="A2821" t="s">
        <v>5261</v>
      </c>
      <c r="B2821" t="s">
        <v>1167</v>
      </c>
      <c r="C2821" s="10">
        <v>6.3509433962264158E-3</v>
      </c>
      <c r="D2821" s="10">
        <v>6.3509433962264158E-3</v>
      </c>
      <c r="E2821" s="1">
        <v>0.17</v>
      </c>
      <c r="F2821" s="3">
        <f>((E2821/53)*6)*3</f>
        <v>5.7735849056603783E-2</v>
      </c>
      <c r="G2821" s="4">
        <f>VLOOKUP(A2821,'R12 Trend'!$A$4:$B$6433,2,0)</f>
        <v>-0.89</v>
      </c>
      <c r="H2821" s="10" t="str">
        <f>IFERROR(VLOOKUP(A2821,'DDS Needs'!$A$4:$F$767,6,0),"")</f>
        <v/>
      </c>
      <c r="I2821" s="1" t="str">
        <f>IFERROR(VLOOKUP(A2821,'WH INV 4-2-2026'!$A$2:$C$2914,3,0),"")</f>
        <v/>
      </c>
      <c r="J2821" s="1" t="e">
        <f>I2821/(C2821/3)</f>
        <v>#VALUE!</v>
      </c>
      <c r="K2821" s="5" t="str">
        <f>IF((I2821&gt;C2821),"X","")</f>
        <v>X</v>
      </c>
      <c r="L2821" s="7">
        <f>(C2821/3)*13</f>
        <v>2.7520754716981136E-2</v>
      </c>
      <c r="M2821" s="7" t="e">
        <f>I2821-L2821</f>
        <v>#VALUE!</v>
      </c>
      <c r="N2821" s="6">
        <f>C2821/$C$2</f>
        <v>2.7399370738497697E-8</v>
      </c>
      <c r="O2821" s="5" t="s">
        <v>27882</v>
      </c>
      <c r="P2821" t="str">
        <f>VLOOKUP(A2821,'External $ Guide'!$A$2:$L$11545,3,0)</f>
        <v>Replenish</v>
      </c>
      <c r="Q2821" t="str">
        <f>VLOOKUP(A2821,'External $ Guide'!$A$2:$L$11545,4,0)</f>
        <v>Retail</v>
      </c>
      <c r="R2821" t="str">
        <f>VLOOKUP(A2821,'External $ Guide'!$A$2:$L$11545,5,0)</f>
        <v>Active</v>
      </c>
      <c r="S2821" t="str">
        <f>IFERROR(VLOOKUP(A2821,'Broker &amp; Vendor'!$A$2:$C$11545,3,0),"")</f>
        <v>INFINIUM SPIRITS INC.</v>
      </c>
      <c r="T2821" t="str">
        <f>IFERROR(VLOOKUP(A2821,'Broker &amp; Vendor'!$A$2:$C$11545,2,0),"")</f>
        <v>RNDC</v>
      </c>
    </row>
    <row r="2822" spans="1:20" x14ac:dyDescent="0.25">
      <c r="A2822" t="s">
        <v>5231</v>
      </c>
      <c r="B2822" t="s">
        <v>1137</v>
      </c>
      <c r="C2822" s="10">
        <v>6.3509433962264158E-3</v>
      </c>
      <c r="D2822" s="10">
        <v>6.3509433962264158E-3</v>
      </c>
      <c r="E2822" s="1">
        <v>0.17</v>
      </c>
      <c r="F2822" s="3">
        <f>((E2822/53)*6)*3</f>
        <v>5.7735849056603783E-2</v>
      </c>
      <c r="G2822" s="4">
        <f>VLOOKUP(A2822,'R12 Trend'!$A$4:$B$6433,2,0)</f>
        <v>-0.89</v>
      </c>
      <c r="H2822" s="10" t="str">
        <f>IFERROR(VLOOKUP(A2822,'DDS Needs'!$A$4:$F$767,6,0),"")</f>
        <v/>
      </c>
      <c r="I2822" s="1" t="str">
        <f>IFERROR(VLOOKUP(A2822,'WH INV 4-2-2026'!$A$2:$C$2914,3,0),"")</f>
        <v/>
      </c>
      <c r="J2822" s="1" t="e">
        <f>I2822/(C2822/3)</f>
        <v>#VALUE!</v>
      </c>
      <c r="K2822" s="5" t="str">
        <f>IF((I2822&gt;C2822),"X","")</f>
        <v>X</v>
      </c>
      <c r="L2822" s="7">
        <f>(C2822/3)*13</f>
        <v>2.7520754716981136E-2</v>
      </c>
      <c r="M2822" s="7" t="e">
        <f>I2822-L2822</f>
        <v>#VALUE!</v>
      </c>
      <c r="N2822" s="6">
        <f>C2822/$C$2</f>
        <v>2.7399370738497697E-8</v>
      </c>
      <c r="O2822" s="5" t="s">
        <v>27882</v>
      </c>
      <c r="P2822" t="str">
        <f>VLOOKUP(A2822,'External $ Guide'!$A$2:$L$11545,3,0)</f>
        <v>NoReplen</v>
      </c>
      <c r="Q2822" t="str">
        <f>VLOOKUP(A2822,'External $ Guide'!$A$2:$L$11545,4,0)</f>
        <v>Retail</v>
      </c>
      <c r="R2822" t="str">
        <f>VLOOKUP(A2822,'External $ Guide'!$A$2:$L$11545,5,0)</f>
        <v>Active</v>
      </c>
      <c r="S2822" t="str">
        <f>IFERROR(VLOOKUP(A2822,'Broker &amp; Vendor'!$A$2:$C$11545,3,0),"")</f>
        <v>SHAW-ROSS INTER. IMPORTERS LLC</v>
      </c>
      <c r="T2822" t="str">
        <f>IFERROR(VLOOKUP(A2822,'Broker &amp; Vendor'!$A$2:$C$11545,2,0),"")</f>
        <v>SGWS- TRANSATLANTIC DIVISION</v>
      </c>
    </row>
    <row r="2823" spans="1:20" x14ac:dyDescent="0.25">
      <c r="A2823" t="s">
        <v>4899</v>
      </c>
      <c r="B2823" t="s">
        <v>805</v>
      </c>
      <c r="C2823" s="10">
        <v>5.7735849056603774E-3</v>
      </c>
      <c r="D2823" s="10">
        <v>5.7735849056603774E-3</v>
      </c>
      <c r="E2823" s="1">
        <v>0.17</v>
      </c>
      <c r="F2823" s="3">
        <f>((E2823/53)*6)*3</f>
        <v>5.7735849056603783E-2</v>
      </c>
      <c r="G2823" s="4">
        <f>VLOOKUP(A2823,'R12 Trend'!$A$4:$B$6433,2,0)</f>
        <v>-0.9</v>
      </c>
      <c r="H2823" s="10" t="str">
        <f>IFERROR(VLOOKUP(A2823,'DDS Needs'!$A$4:$F$767,6,0),"")</f>
        <v/>
      </c>
      <c r="I2823" s="1" t="str">
        <f>IFERROR(VLOOKUP(A2823,'WH INV 4-2-2026'!$A$2:$C$2914,3,0),"")</f>
        <v/>
      </c>
      <c r="J2823" s="1" t="e">
        <f>I2823/(C2823/3)</f>
        <v>#VALUE!</v>
      </c>
      <c r="K2823" s="5" t="str">
        <f>IF((I2823&gt;C2823),"X","")</f>
        <v>X</v>
      </c>
      <c r="L2823" s="7">
        <f>(C2823/3)*13</f>
        <v>2.5018867924528301E-2</v>
      </c>
      <c r="M2823" s="7" t="e">
        <f>I2823-L2823</f>
        <v>#VALUE!</v>
      </c>
      <c r="N2823" s="6">
        <f>C2823/$C$2</f>
        <v>2.4908518853179723E-8</v>
      </c>
      <c r="O2823" s="5" t="s">
        <v>27882</v>
      </c>
      <c r="P2823" t="str">
        <f>VLOOKUP(A2823,'External $ Guide'!$A$2:$L$11545,3,0)</f>
        <v>SpecOrder</v>
      </c>
      <c r="Q2823" t="str">
        <f>VLOOKUP(A2823,'External $ Guide'!$A$2:$L$11545,4,0)</f>
        <v>Wholesale</v>
      </c>
      <c r="R2823" t="str">
        <f>VLOOKUP(A2823,'External $ Guide'!$A$2:$L$11545,5,0)</f>
        <v>Active</v>
      </c>
      <c r="S2823" t="str">
        <f>IFERROR(VLOOKUP(A2823,'Broker &amp; Vendor'!$A$2:$C$11545,3,0),"")</f>
        <v>DIAGEO NORTH AMERICA INC</v>
      </c>
      <c r="T2823" t="str">
        <f>IFERROR(VLOOKUP(A2823,'Broker &amp; Vendor'!$A$2:$C$11545,2,0),"")</f>
        <v>SGWS- COASTAL PACIFIC DIVISION</v>
      </c>
    </row>
    <row r="2824" spans="1:20" x14ac:dyDescent="0.25">
      <c r="A2824" t="s">
        <v>5829</v>
      </c>
      <c r="B2824" t="s">
        <v>1735</v>
      </c>
      <c r="C2824" s="10">
        <v>4.6188679245283007E-3</v>
      </c>
      <c r="D2824" s="10">
        <v>4.6188679245283007E-3</v>
      </c>
      <c r="E2824" s="1">
        <v>0.17</v>
      </c>
      <c r="F2824" s="3">
        <f>((E2824/53)*6)*3</f>
        <v>5.7735849056603783E-2</v>
      </c>
      <c r="G2824" s="4">
        <f>VLOOKUP(A2824,'R12 Trend'!$A$4:$B$6433,2,0)</f>
        <v>-0.92</v>
      </c>
      <c r="H2824" s="10" t="str">
        <f>IFERROR(VLOOKUP(A2824,'DDS Needs'!$A$4:$F$767,6,0),"")</f>
        <v/>
      </c>
      <c r="I2824" s="1" t="str">
        <f>IFERROR(VLOOKUP(A2824,'WH INV 4-2-2026'!$A$2:$C$2914,3,0),"")</f>
        <v/>
      </c>
      <c r="J2824" s="1" t="e">
        <f>I2824/(C2824/3)</f>
        <v>#VALUE!</v>
      </c>
      <c r="K2824" s="5" t="str">
        <f>IF((I2824&gt;C2824),"X","")</f>
        <v>X</v>
      </c>
      <c r="L2824" s="7">
        <f>(C2824/3)*13</f>
        <v>2.0015094339622636E-2</v>
      </c>
      <c r="M2824" s="7" t="e">
        <f>I2824-L2824</f>
        <v>#VALUE!</v>
      </c>
      <c r="N2824" s="6">
        <f>C2824/$C$2</f>
        <v>1.9926815082543772E-8</v>
      </c>
      <c r="O2824" s="5" t="s">
        <v>27882</v>
      </c>
      <c r="P2824" t="str">
        <f>VLOOKUP(A2824,'External $ Guide'!$A$2:$L$11545,3,0)</f>
        <v>Allocated1</v>
      </c>
      <c r="Q2824" t="str">
        <f>VLOOKUP(A2824,'External $ Guide'!$A$2:$L$11545,4,0)</f>
        <v>Retail</v>
      </c>
      <c r="R2824" t="str">
        <f>VLOOKUP(A2824,'External $ Guide'!$A$2:$L$11545,5,0)</f>
        <v>Active</v>
      </c>
      <c r="S2824" t="str">
        <f>IFERROR(VLOOKUP(A2824,'Broker &amp; Vendor'!$A$2:$C$11545,3,0),"")</f>
        <v>LONE STAR DISTILLERY LLC dba GARRISON BROTHERS DISTILLERY</v>
      </c>
      <c r="T2824" t="str">
        <f>IFERROR(VLOOKUP(A2824,'Broker &amp; Vendor'!$A$2:$C$11545,2,0),"")</f>
        <v>RNDC</v>
      </c>
    </row>
    <row r="2825" spans="1:20" x14ac:dyDescent="0.25">
      <c r="A2825" t="s">
        <v>5822</v>
      </c>
      <c r="B2825" t="s">
        <v>1728</v>
      </c>
      <c r="C2825" s="10">
        <v>4.0415094339622624E-3</v>
      </c>
      <c r="D2825" s="10">
        <v>4.0415094339622624E-3</v>
      </c>
      <c r="E2825" s="1">
        <v>0.17</v>
      </c>
      <c r="F2825" s="3">
        <f>((E2825/53)*6)*3</f>
        <v>5.7735849056603783E-2</v>
      </c>
      <c r="G2825" s="4">
        <f>VLOOKUP(A2825,'R12 Trend'!$A$4:$B$6433,2,0)</f>
        <v>-0.93</v>
      </c>
      <c r="H2825" s="10" t="str">
        <f>IFERROR(VLOOKUP(A2825,'DDS Needs'!$A$4:$F$767,6,0),"")</f>
        <v/>
      </c>
      <c r="I2825" s="1" t="str">
        <f>IFERROR(VLOOKUP(A2825,'WH INV 4-2-2026'!$A$2:$C$2914,3,0),"")</f>
        <v/>
      </c>
      <c r="J2825" s="1" t="e">
        <f>I2825/(C2825/3)</f>
        <v>#VALUE!</v>
      </c>
      <c r="K2825" s="5" t="str">
        <f>IF((I2825&gt;C2825),"X","")</f>
        <v>X</v>
      </c>
      <c r="L2825" s="7">
        <f>(C2825/3)*13</f>
        <v>1.7513207547169805E-2</v>
      </c>
      <c r="M2825" s="7" t="e">
        <f>I2825-L2825</f>
        <v>#VALUE!</v>
      </c>
      <c r="N2825" s="6">
        <f>C2825/$C$2</f>
        <v>1.7435963197225798E-8</v>
      </c>
      <c r="O2825" s="5" t="s">
        <v>27882</v>
      </c>
      <c r="P2825" t="str">
        <f>VLOOKUP(A2825,'External $ Guide'!$A$2:$L$11545,3,0)</f>
        <v>Barrel</v>
      </c>
      <c r="Q2825" t="str">
        <f>VLOOKUP(A2825,'External $ Guide'!$A$2:$L$11545,4,0)</f>
        <v>Special order</v>
      </c>
      <c r="R2825" t="str">
        <f>VLOOKUP(A2825,'External $ Guide'!$A$2:$L$11545,5,0)</f>
        <v>Active</v>
      </c>
      <c r="S2825" t="str">
        <f>IFERROR(VLOOKUP(A2825,'Broker &amp; Vendor'!$A$2:$C$11545,3,0),"")</f>
        <v>PARK STREET IMPORTS /</v>
      </c>
      <c r="T2825" t="str">
        <f>IFERROR(VLOOKUP(A2825,'Broker &amp; Vendor'!$A$2:$C$11545,2,0),"")</f>
        <v>UNITED</v>
      </c>
    </row>
    <row r="2826" spans="1:20" x14ac:dyDescent="0.25">
      <c r="A2826" t="s">
        <v>7494</v>
      </c>
      <c r="B2826" t="s">
        <v>3400</v>
      </c>
      <c r="C2826" s="10">
        <v>3.939622641509437E-3</v>
      </c>
      <c r="D2826" s="10">
        <v>3.939622641509437E-3</v>
      </c>
      <c r="E2826" s="1">
        <v>0.57999999999999996</v>
      </c>
      <c r="F2826" s="3">
        <f>((E2826/53)*6)*3</f>
        <v>0.19698113207547169</v>
      </c>
      <c r="G2826" s="4">
        <f>VLOOKUP(A2826,'R12 Trend'!$A$4:$B$6433,2,0)</f>
        <v>-0.98</v>
      </c>
      <c r="H2826" s="10" t="str">
        <f>IFERROR(VLOOKUP(A2826,'DDS Needs'!$A$4:$F$767,6,0),"")</f>
        <v/>
      </c>
      <c r="I2826" s="1" t="str">
        <f>IFERROR(VLOOKUP(A2826,'WH INV 4-2-2026'!$A$2:$C$2914,3,0),"")</f>
        <v/>
      </c>
      <c r="J2826" s="1" t="e">
        <f>I2826/(C2826/3)</f>
        <v>#VALUE!</v>
      </c>
      <c r="K2826" s="5" t="str">
        <f>IF((I2826&gt;C2826),"X","")</f>
        <v>X</v>
      </c>
      <c r="L2826" s="7">
        <f>(C2826/3)*13</f>
        <v>1.7071698113207561E-2</v>
      </c>
      <c r="M2826" s="7" t="e">
        <f>I2826-L2826</f>
        <v>#VALUE!</v>
      </c>
      <c r="N2826" s="6">
        <f>C2826/$C$2</f>
        <v>1.6996401099816766E-8</v>
      </c>
      <c r="O2826" s="5" t="s">
        <v>27882</v>
      </c>
      <c r="P2826" t="str">
        <f>VLOOKUP(A2826,'External $ Guide'!$A$2:$L$11545,3,0)</f>
        <v>Allocated1</v>
      </c>
      <c r="Q2826" t="str">
        <f>VLOOKUP(A2826,'External $ Guide'!$A$2:$L$11545,4,0)</f>
        <v>Special order</v>
      </c>
      <c r="R2826" t="str">
        <f>VLOOKUP(A2826,'External $ Guide'!$A$2:$L$11545,5,0)</f>
        <v>Active</v>
      </c>
      <c r="S2826" t="str">
        <f>IFERROR(VLOOKUP(A2826,'Broker &amp; Vendor'!$A$2:$C$11545,3,0),"")</f>
        <v>BROWN FOREMAN CORP</v>
      </c>
      <c r="T2826" t="str">
        <f>IFERROR(VLOOKUP(A2826,'Broker &amp; Vendor'!$A$2:$C$11545,2,0),"")</f>
        <v>UNITED</v>
      </c>
    </row>
    <row r="2827" spans="1:20" x14ac:dyDescent="0.25">
      <c r="A2827" t="s">
        <v>4430</v>
      </c>
      <c r="B2827" t="s">
        <v>341</v>
      </c>
      <c r="C2827" s="10">
        <v>3.396226415094343E-3</v>
      </c>
      <c r="D2827" s="10">
        <v>3.396226415094343E-3</v>
      </c>
      <c r="E2827" s="1">
        <v>0.5</v>
      </c>
      <c r="F2827" s="3">
        <f>((E2827/53)*6)*3</f>
        <v>0.169811320754717</v>
      </c>
      <c r="G2827" s="4">
        <f>VLOOKUP(A2827,'R12 Trend'!$A$4:$B$6433,2,0)</f>
        <v>-0.98</v>
      </c>
      <c r="H2827" s="10" t="str">
        <f>IFERROR(VLOOKUP(A2827,'DDS Needs'!$A$4:$F$767,6,0),"")</f>
        <v/>
      </c>
      <c r="I2827" s="1" t="str">
        <f>IFERROR(VLOOKUP(A2827,'WH INV 4-2-2026'!$A$2:$C$2914,3,0),"")</f>
        <v/>
      </c>
      <c r="J2827" s="1" t="e">
        <f>I2827/(C2827/3)</f>
        <v>#VALUE!</v>
      </c>
      <c r="K2827" s="5" t="str">
        <f>IF((I2827&gt;C2827),"X","")</f>
        <v>X</v>
      </c>
      <c r="L2827" s="7">
        <f>(C2827/3)*13</f>
        <v>1.4716981132075486E-2</v>
      </c>
      <c r="M2827" s="7" t="e">
        <f>I2827-L2827</f>
        <v>#VALUE!</v>
      </c>
      <c r="N2827" s="6">
        <f>C2827/$C$2</f>
        <v>1.4652069913635146E-8</v>
      </c>
      <c r="O2827" s="5" t="s">
        <v>27882</v>
      </c>
      <c r="P2827" t="str">
        <f>VLOOKUP(A2827,'External $ Guide'!$A$2:$L$11545,3,0)</f>
        <v>NoReplen</v>
      </c>
      <c r="Q2827" t="str">
        <f>VLOOKUP(A2827,'External $ Guide'!$A$2:$L$11545,4,0)</f>
        <v>Retail</v>
      </c>
      <c r="R2827" t="str">
        <f>VLOOKUP(A2827,'External $ Guide'!$A$2:$L$11545,5,0)</f>
        <v>Active</v>
      </c>
      <c r="S2827" t="str">
        <f>IFERROR(VLOOKUP(A2827,'Broker &amp; Vendor'!$A$2:$C$11545,3,0),"")</f>
        <v>DIAGEO NORTH AMERICA INC</v>
      </c>
      <c r="T2827" t="str">
        <f>IFERROR(VLOOKUP(A2827,'Broker &amp; Vendor'!$A$2:$C$11545,2,0),"")</f>
        <v>SGWS- COASTAL PACIFIC DIVISION</v>
      </c>
    </row>
    <row r="2828" spans="1:20" x14ac:dyDescent="0.25">
      <c r="A2828" t="s">
        <v>7080</v>
      </c>
      <c r="B2828" t="s">
        <v>2986</v>
      </c>
      <c r="C2828" s="10">
        <v>2.8867924528301918E-3</v>
      </c>
      <c r="D2828" s="10">
        <v>2.8867924528301918E-3</v>
      </c>
      <c r="E2828" s="1">
        <v>0.17</v>
      </c>
      <c r="F2828" s="3">
        <f>((E2828/53)*6)*3</f>
        <v>5.7735849056603783E-2</v>
      </c>
      <c r="G2828" s="4">
        <f>VLOOKUP(A2828,'R12 Trend'!$A$4:$B$6433,2,0)</f>
        <v>-0.95</v>
      </c>
      <c r="H2828" s="10" t="str">
        <f>IFERROR(VLOOKUP(A2828,'DDS Needs'!$A$4:$F$767,6,0),"")</f>
        <v/>
      </c>
      <c r="I2828" s="1" t="str">
        <f>IFERROR(VLOOKUP(A2828,'WH INV 4-2-2026'!$A$2:$C$2914,3,0),"")</f>
        <v/>
      </c>
      <c r="J2828" s="1" t="e">
        <f>I2828/(C2828/3)</f>
        <v>#VALUE!</v>
      </c>
      <c r="K2828" s="5" t="str">
        <f>IF((I2828&gt;C2828),"X","")</f>
        <v>X</v>
      </c>
      <c r="L2828" s="7">
        <f>(C2828/3)*13</f>
        <v>1.2509433962264165E-2</v>
      </c>
      <c r="M2828" s="7" t="e">
        <f>I2828-L2828</f>
        <v>#VALUE!</v>
      </c>
      <c r="N2828" s="6">
        <f>C2828/$C$2</f>
        <v>1.2454259426589875E-8</v>
      </c>
      <c r="O2828" s="5" t="s">
        <v>27882</v>
      </c>
      <c r="P2828" t="str">
        <f>VLOOKUP(A2828,'External $ Guide'!$A$2:$L$11545,3,0)</f>
        <v>NoReplen</v>
      </c>
      <c r="Q2828" t="str">
        <f>VLOOKUP(A2828,'External $ Guide'!$A$2:$L$11545,4,0)</f>
        <v>Retail</v>
      </c>
      <c r="R2828" t="str">
        <f>VLOOKUP(A2828,'External $ Guide'!$A$2:$L$11545,5,0)</f>
        <v>Active</v>
      </c>
      <c r="S2828" t="str">
        <f>IFERROR(VLOOKUP(A2828,'Broker &amp; Vendor'!$A$2:$C$11545,3,0),"")</f>
        <v>WESTERN SPIRITS BEVERAGE CO.</v>
      </c>
      <c r="T2828" t="str">
        <f>IFERROR(VLOOKUP(A2828,'Broker &amp; Vendor'!$A$2:$C$11545,2,0),"")</f>
        <v>RNDC</v>
      </c>
    </row>
    <row r="2829" spans="1:20" x14ac:dyDescent="0.25">
      <c r="A2829" t="s">
        <v>5830</v>
      </c>
      <c r="B2829" t="s">
        <v>1736</v>
      </c>
      <c r="C2829" s="10">
        <v>2.8867924528301918E-3</v>
      </c>
      <c r="D2829" s="10">
        <v>2.8867924528301918E-3</v>
      </c>
      <c r="E2829" s="1">
        <v>0.17</v>
      </c>
      <c r="F2829" s="3">
        <f>((E2829/53)*6)*3</f>
        <v>5.7735849056603783E-2</v>
      </c>
      <c r="G2829" s="4">
        <f>VLOOKUP(A2829,'R12 Trend'!$A$4:$B$6433,2,0)</f>
        <v>-0.95</v>
      </c>
      <c r="H2829" s="10" t="str">
        <f>IFERROR(VLOOKUP(A2829,'DDS Needs'!$A$4:$F$767,6,0),"")</f>
        <v/>
      </c>
      <c r="I2829" s="1" t="str">
        <f>IFERROR(VLOOKUP(A2829,'WH INV 4-2-2026'!$A$2:$C$2914,3,0),"")</f>
        <v/>
      </c>
      <c r="J2829" s="1" t="e">
        <f>I2829/(C2829/3)</f>
        <v>#VALUE!</v>
      </c>
      <c r="K2829" s="5" t="str">
        <f>IF((I2829&gt;C2829),"X","")</f>
        <v>X</v>
      </c>
      <c r="L2829" s="7">
        <f>(C2829/3)*13</f>
        <v>1.2509433962264165E-2</v>
      </c>
      <c r="M2829" s="7" t="e">
        <f>I2829-L2829</f>
        <v>#VALUE!</v>
      </c>
      <c r="N2829" s="6">
        <f>C2829/$C$2</f>
        <v>1.2454259426589875E-8</v>
      </c>
      <c r="O2829" s="5" t="s">
        <v>27882</v>
      </c>
      <c r="P2829" t="str">
        <f>VLOOKUP(A2829,'External $ Guide'!$A$2:$L$11545,3,0)</f>
        <v>Allocated1</v>
      </c>
      <c r="Q2829" t="str">
        <f>VLOOKUP(A2829,'External $ Guide'!$A$2:$L$11545,4,0)</f>
        <v>Retail</v>
      </c>
      <c r="R2829" t="str">
        <f>VLOOKUP(A2829,'External $ Guide'!$A$2:$L$11545,5,0)</f>
        <v>Active</v>
      </c>
      <c r="S2829" t="str">
        <f>IFERROR(VLOOKUP(A2829,'Broker &amp; Vendor'!$A$2:$C$11545,3,0),"")</f>
        <v>MHW LTD</v>
      </c>
      <c r="T2829" t="str">
        <f>IFERROR(VLOOKUP(A2829,'Broker &amp; Vendor'!$A$2:$C$11545,2,0),"")</f>
        <v>RNDC</v>
      </c>
    </row>
    <row r="2830" spans="1:20" x14ac:dyDescent="0.25">
      <c r="A2830" t="s">
        <v>5656</v>
      </c>
      <c r="B2830" t="s">
        <v>1562</v>
      </c>
      <c r="C2830" s="10">
        <v>2.3094339622641534E-3</v>
      </c>
      <c r="D2830" s="10">
        <v>2.3094339622641534E-3</v>
      </c>
      <c r="E2830" s="1">
        <v>0.17</v>
      </c>
      <c r="F2830" s="3">
        <f>((E2830/53)*6)*3</f>
        <v>5.7735849056603783E-2</v>
      </c>
      <c r="G2830" s="4">
        <f>VLOOKUP(A2830,'R12 Trend'!$A$4:$B$6433,2,0)</f>
        <v>-0.96</v>
      </c>
      <c r="H2830" s="10" t="str">
        <f>IFERROR(VLOOKUP(A2830,'DDS Needs'!$A$4:$F$767,6,0),"")</f>
        <v/>
      </c>
      <c r="I2830" s="1" t="str">
        <f>IFERROR(VLOOKUP(A2830,'WH INV 4-2-2026'!$A$2:$C$2914,3,0),"")</f>
        <v/>
      </c>
      <c r="J2830" s="1" t="e">
        <f>I2830/(C2830/3)</f>
        <v>#VALUE!</v>
      </c>
      <c r="K2830" s="5" t="str">
        <f>IF((I2830&gt;C2830),"X","")</f>
        <v>X</v>
      </c>
      <c r="L2830" s="7">
        <f>(C2830/3)*13</f>
        <v>1.0007547169811332E-2</v>
      </c>
      <c r="M2830" s="7" t="e">
        <f>I2830-L2830</f>
        <v>#VALUE!</v>
      </c>
      <c r="N2830" s="6">
        <f>C2830/$C$2</f>
        <v>9.9634075412718992E-9</v>
      </c>
      <c r="O2830" s="5" t="s">
        <v>27882</v>
      </c>
      <c r="P2830" t="str">
        <f>VLOOKUP(A2830,'External $ Guide'!$A$2:$L$11545,3,0)</f>
        <v>SpecOrder</v>
      </c>
      <c r="Q2830" t="str">
        <f>VLOOKUP(A2830,'External $ Guide'!$A$2:$L$11545,4,0)</f>
        <v>Wholesale</v>
      </c>
      <c r="R2830" t="str">
        <f>VLOOKUP(A2830,'External $ Guide'!$A$2:$L$11545,5,0)</f>
        <v>Active</v>
      </c>
      <c r="S2830" t="str">
        <f>IFERROR(VLOOKUP(A2830,'Broker &amp; Vendor'!$A$2:$C$11545,3,0),"")</f>
        <v>INFINIUM SPIRITS INC.</v>
      </c>
      <c r="T2830" t="str">
        <f>IFERROR(VLOOKUP(A2830,'Broker &amp; Vendor'!$A$2:$C$11545,2,0),"")</f>
        <v>RNDC</v>
      </c>
    </row>
    <row r="2831" spans="1:20" x14ac:dyDescent="0.25">
      <c r="A2831" t="s">
        <v>5866</v>
      </c>
      <c r="B2831" t="s">
        <v>1772</v>
      </c>
      <c r="C2831" s="10">
        <v>1.1547169811320767E-3</v>
      </c>
      <c r="D2831" s="10">
        <v>1.1547169811320767E-3</v>
      </c>
      <c r="E2831" s="1">
        <v>0.17</v>
      </c>
      <c r="F2831" s="3">
        <f>((E2831/53)*6)*3</f>
        <v>5.7735849056603783E-2</v>
      </c>
      <c r="G2831" s="4">
        <f>VLOOKUP(A2831,'R12 Trend'!$A$4:$B$6433,2,0)</f>
        <v>-0.98</v>
      </c>
      <c r="H2831" s="10" t="str">
        <f>IFERROR(VLOOKUP(A2831,'DDS Needs'!$A$4:$F$767,6,0),"")</f>
        <v/>
      </c>
      <c r="I2831" s="1" t="str">
        <f>IFERROR(VLOOKUP(A2831,'WH INV 4-2-2026'!$A$2:$C$2914,3,0),"")</f>
        <v/>
      </c>
      <c r="J2831" s="1" t="e">
        <f>I2831/(C2831/3)</f>
        <v>#VALUE!</v>
      </c>
      <c r="K2831" s="5" t="str">
        <f>IF((I2831&gt;C2831),"X","")</f>
        <v>X</v>
      </c>
      <c r="L2831" s="7">
        <f>(C2831/3)*13</f>
        <v>5.003773584905666E-3</v>
      </c>
      <c r="M2831" s="7" t="e">
        <f>I2831-L2831</f>
        <v>#VALUE!</v>
      </c>
      <c r="N2831" s="6">
        <f>C2831/$C$2</f>
        <v>4.9817037706359496E-9</v>
      </c>
      <c r="O2831" s="5" t="s">
        <v>27882</v>
      </c>
      <c r="P2831" t="str">
        <f>VLOOKUP(A2831,'External $ Guide'!$A$2:$L$11545,3,0)</f>
        <v>Allocated1</v>
      </c>
      <c r="Q2831" t="str">
        <f>VLOOKUP(A2831,'External $ Guide'!$A$2:$L$11545,4,0)</f>
        <v>Special order</v>
      </c>
      <c r="R2831" t="str">
        <f>VLOOKUP(A2831,'External $ Guide'!$A$2:$L$11545,5,0)</f>
        <v>Active</v>
      </c>
      <c r="S2831" t="str">
        <f>IFERROR(VLOOKUP(A2831,'Broker &amp; Vendor'!$A$2:$C$11545,3,0),"")</f>
        <v>DIAGEO NORTH AMERICA INC</v>
      </c>
      <c r="T2831" t="str">
        <f>IFERROR(VLOOKUP(A2831,'Broker &amp; Vendor'!$A$2:$C$11545,2,0),"")</f>
        <v>SGWS- COASTAL PACIFIC DIVISION</v>
      </c>
    </row>
    <row r="2832" spans="1:20" x14ac:dyDescent="0.25">
      <c r="A2832" t="s">
        <v>4200</v>
      </c>
      <c r="B2832" t="s">
        <v>111</v>
      </c>
      <c r="C2832" s="10">
        <v>1.1207547169811332E-3</v>
      </c>
      <c r="D2832" s="10">
        <v>1.1207547169811332E-3</v>
      </c>
      <c r="E2832" s="1">
        <v>0.33</v>
      </c>
      <c r="F2832" s="3">
        <f>((E2832/53)*6)*3</f>
        <v>0.11207547169811322</v>
      </c>
      <c r="G2832" s="4">
        <f>VLOOKUP(A2832,'R12 Trend'!$A$4:$B$6433,2,0)</f>
        <v>-0.99</v>
      </c>
      <c r="H2832" s="10" t="str">
        <f>IFERROR(VLOOKUP(A2832,'DDS Needs'!$A$4:$F$767,6,0),"")</f>
        <v/>
      </c>
      <c r="I2832" s="1">
        <f>IFERROR(VLOOKUP(A2832,'WH INV 4-2-2026'!$A$2:$C$2914,3,0),"")</f>
        <v>0.66666700000000001</v>
      </c>
      <c r="J2832" s="1">
        <f>I2832/(C2832/3)</f>
        <v>1784.512676767675</v>
      </c>
      <c r="K2832" s="5" t="str">
        <f>IF((I2832&gt;C2832),"X","")</f>
        <v>X</v>
      </c>
      <c r="L2832" s="7">
        <f>(C2832/3)*13</f>
        <v>4.8566037735849107E-3</v>
      </c>
      <c r="M2832" s="7">
        <f>I2832-L2832</f>
        <v>0.66181039622641513</v>
      </c>
      <c r="N2832" s="6">
        <f>C2832/$C$2</f>
        <v>4.8351830714995983E-9</v>
      </c>
      <c r="O2832" s="5" t="s">
        <v>27882</v>
      </c>
      <c r="P2832" t="str">
        <f>VLOOKUP(A2832,'External $ Guide'!$A$2:$L$11545,3,0)</f>
        <v>NoReplen</v>
      </c>
      <c r="Q2832" t="str">
        <f>VLOOKUP(A2832,'External $ Guide'!$A$2:$L$11545,4,0)</f>
        <v>Retail</v>
      </c>
      <c r="R2832" t="str">
        <f>VLOOKUP(A2832,'External $ Guide'!$A$2:$L$11545,5,0)</f>
        <v>Active</v>
      </c>
      <c r="S2832" t="str">
        <f>IFERROR(VLOOKUP(A2832,'Broker &amp; Vendor'!$A$2:$C$11545,3,0),"")</f>
        <v>BROWN FOREMAN CORP</v>
      </c>
      <c r="T2832" t="str">
        <f>IFERROR(VLOOKUP(A2832,'Broker &amp; Vendor'!$A$2:$C$11545,2,0),"")</f>
        <v>UNITED</v>
      </c>
    </row>
    <row r="2833" spans="1:20" x14ac:dyDescent="0.25">
      <c r="A2833" t="s">
        <v>5897</v>
      </c>
      <c r="B2833" t="s">
        <v>1803</v>
      </c>
      <c r="C2833" s="10">
        <v>5.7735849056603835E-4</v>
      </c>
      <c r="D2833" s="10">
        <v>5.7735849056603835E-4</v>
      </c>
      <c r="E2833" s="1">
        <v>0.17</v>
      </c>
      <c r="F2833" s="3">
        <f>((E2833/53)*6)*3</f>
        <v>5.7735849056603783E-2</v>
      </c>
      <c r="G2833" s="4">
        <f>VLOOKUP(A2833,'R12 Trend'!$A$4:$B$6433,2,0)</f>
        <v>-0.99</v>
      </c>
      <c r="H2833" s="10" t="str">
        <f>IFERROR(VLOOKUP(A2833,'DDS Needs'!$A$4:$F$767,6,0),"")</f>
        <v/>
      </c>
      <c r="I2833" s="1" t="str">
        <f>IFERROR(VLOOKUP(A2833,'WH INV 4-2-2026'!$A$2:$C$2914,3,0),"")</f>
        <v/>
      </c>
      <c r="J2833" s="1" t="e">
        <f>I2833/(C2833/3)</f>
        <v>#VALUE!</v>
      </c>
      <c r="K2833" s="5" t="str">
        <f>IF((I2833&gt;C2833),"X","")</f>
        <v>X</v>
      </c>
      <c r="L2833" s="7">
        <f>(C2833/3)*13</f>
        <v>2.501886792452833E-3</v>
      </c>
      <c r="M2833" s="7" t="e">
        <f>I2833-L2833</f>
        <v>#VALUE!</v>
      </c>
      <c r="N2833" s="6">
        <f>C2833/$C$2</f>
        <v>2.4908518853179748E-9</v>
      </c>
      <c r="O2833" s="5" t="s">
        <v>27882</v>
      </c>
      <c r="P2833" t="str">
        <f>VLOOKUP(A2833,'External $ Guide'!$A$2:$L$11545,3,0)</f>
        <v>SpecOrder</v>
      </c>
      <c r="Q2833" t="str">
        <f>VLOOKUP(A2833,'External $ Guide'!$A$2:$L$11545,4,0)</f>
        <v>Special order</v>
      </c>
      <c r="R2833" t="str">
        <f>VLOOKUP(A2833,'External $ Guide'!$A$2:$L$11545,5,0)</f>
        <v>Active</v>
      </c>
      <c r="S2833" t="str">
        <f>IFERROR(VLOOKUP(A2833,'Broker &amp; Vendor'!$A$2:$C$11545,3,0),"")</f>
        <v>PARK STREET IMPORTS /</v>
      </c>
      <c r="T2833" t="str">
        <f>IFERROR(VLOOKUP(A2833,'Broker &amp; Vendor'!$A$2:$C$11545,2,0),"")</f>
        <v>GULF DISTRIBUTING</v>
      </c>
    </row>
    <row r="2834" spans="1:20" x14ac:dyDescent="0.25">
      <c r="A2834" t="s">
        <v>7214</v>
      </c>
      <c r="B2834" t="s">
        <v>3120</v>
      </c>
      <c r="C2834" s="10">
        <v>0</v>
      </c>
      <c r="D2834" s="10">
        <v>0</v>
      </c>
      <c r="E2834" s="1">
        <v>0.08</v>
      </c>
      <c r="F2834" s="3">
        <f>((E2834/53)*6)*3</f>
        <v>2.7169811320754713E-2</v>
      </c>
      <c r="G2834" s="4">
        <f>VLOOKUP(A2834,'R12 Trend'!$A$4:$B$6433,2,0)</f>
        <v>-1</v>
      </c>
      <c r="H2834" s="10" t="str">
        <f>IFERROR(VLOOKUP(A2834,'DDS Needs'!$A$4:$F$767,6,0),"")</f>
        <v/>
      </c>
      <c r="I2834" s="1">
        <f>IFERROR(VLOOKUP(A2834,'WH INV 4-2-2026'!$A$2:$C$2914,3,0),"")</f>
        <v>196</v>
      </c>
      <c r="J2834" s="1" t="e">
        <f>I2834/(C2834/3)</f>
        <v>#DIV/0!</v>
      </c>
      <c r="K2834" s="5" t="str">
        <f>IF((I2834&gt;C2834),"X","")</f>
        <v>X</v>
      </c>
      <c r="L2834" s="7">
        <f>(C2834/3)*13</f>
        <v>0</v>
      </c>
      <c r="M2834" s="7">
        <f>I2834-L2834</f>
        <v>196</v>
      </c>
      <c r="N2834" s="6">
        <f>C2834/$C$2</f>
        <v>0</v>
      </c>
      <c r="O2834" s="5" t="s">
        <v>27882</v>
      </c>
      <c r="P2834" t="str">
        <f>VLOOKUP(A2834,'External $ Guide'!$A$2:$L$11545,3,0)</f>
        <v>Allocated1</v>
      </c>
      <c r="Q2834" t="str">
        <f>VLOOKUP(A2834,'External $ Guide'!$A$2:$L$11545,4,0)</f>
        <v>Retail</v>
      </c>
      <c r="R2834" t="str">
        <f>VLOOKUP(A2834,'External $ Guide'!$A$2:$L$11545,5,0)</f>
        <v>Active</v>
      </c>
      <c r="S2834" t="str">
        <f>IFERROR(VLOOKUP(A2834,'Broker &amp; Vendor'!$A$2:$C$11545,3,0),"")</f>
        <v>SAZERAC CO INC</v>
      </c>
      <c r="T2834" t="str">
        <f>IFERROR(VLOOKUP(A2834,'Broker &amp; Vendor'!$A$2:$C$11545,2,0),"")</f>
        <v>UNITED</v>
      </c>
    </row>
    <row r="2835" spans="1:20" x14ac:dyDescent="0.25">
      <c r="A2835" t="s">
        <v>5933</v>
      </c>
      <c r="B2835" t="s">
        <v>1839</v>
      </c>
      <c r="C2835" s="10">
        <v>0</v>
      </c>
      <c r="D2835" s="10">
        <v>0</v>
      </c>
      <c r="E2835" s="1">
        <v>-0.5</v>
      </c>
      <c r="F2835" s="3">
        <f>((E2835/53)*6)*3</f>
        <v>-0.169811320754717</v>
      </c>
      <c r="G2835" s="4">
        <f>VLOOKUP(A2835,'R12 Trend'!$A$4:$B$6433,2,0)</f>
        <v>-0.7</v>
      </c>
      <c r="H2835" s="10" t="str">
        <f>IFERROR(VLOOKUP(A2835,'DDS Needs'!$A$4:$F$767,6,0),"")</f>
        <v/>
      </c>
      <c r="I2835" s="1" t="str">
        <f>IFERROR(VLOOKUP(A2835,'WH INV 4-2-2026'!$A$2:$C$2914,3,0),"")</f>
        <v/>
      </c>
      <c r="J2835" s="1" t="e">
        <f>I2835/(C2835/3)</f>
        <v>#VALUE!</v>
      </c>
      <c r="K2835" s="5" t="str">
        <f>IF((I2835&gt;C2835),"X","")</f>
        <v>X</v>
      </c>
      <c r="L2835" s="7">
        <f>(C2835/3)*13</f>
        <v>0</v>
      </c>
      <c r="M2835" s="7" t="e">
        <f>I2835-L2835</f>
        <v>#VALUE!</v>
      </c>
      <c r="N2835" s="6">
        <f>C2835/$C$2</f>
        <v>0</v>
      </c>
      <c r="O2835" s="5" t="s">
        <v>27882</v>
      </c>
      <c r="P2835" t="str">
        <f>VLOOKUP(A2835,'External $ Guide'!$A$2:$L$11545,3,0)</f>
        <v>Allocated1</v>
      </c>
      <c r="Q2835" t="str">
        <f>VLOOKUP(A2835,'External $ Guide'!$A$2:$L$11545,4,0)</f>
        <v>Retail</v>
      </c>
      <c r="R2835" t="str">
        <f>VLOOKUP(A2835,'External $ Guide'!$A$2:$L$11545,5,0)</f>
        <v>Active</v>
      </c>
      <c r="S2835" t="str">
        <f>IFERROR(VLOOKUP(A2835,'Broker &amp; Vendor'!$A$2:$C$11545,3,0),"")</f>
        <v>THE BARDSTOWN BOURBON CO. LLC</v>
      </c>
      <c r="T2835" t="str">
        <f>IFERROR(VLOOKUP(A2835,'Broker &amp; Vendor'!$A$2:$C$11545,2,0),"")</f>
        <v>RNDC</v>
      </c>
    </row>
    <row r="2836" spans="1:20" x14ac:dyDescent="0.25">
      <c r="A2836" t="s">
        <v>5797</v>
      </c>
      <c r="B2836" t="s">
        <v>1703</v>
      </c>
      <c r="C2836" s="10">
        <v>0</v>
      </c>
      <c r="D2836" s="10">
        <v>0</v>
      </c>
      <c r="E2836" s="1">
        <v>-0.67</v>
      </c>
      <c r="F2836" s="3">
        <f>((E2836/53)*6)*3</f>
        <v>-0.22754716981132075</v>
      </c>
      <c r="G2836" s="4">
        <f>VLOOKUP(A2836,'R12 Trend'!$A$4:$B$6433,2,0)</f>
        <v>2</v>
      </c>
      <c r="H2836" s="10" t="str">
        <f>IFERROR(VLOOKUP(A2836,'DDS Needs'!$A$4:$F$767,6,0),"")</f>
        <v/>
      </c>
      <c r="I2836" s="1" t="str">
        <f>IFERROR(VLOOKUP(A2836,'WH INV 4-2-2026'!$A$2:$C$2914,3,0),"")</f>
        <v/>
      </c>
      <c r="J2836" s="1" t="e">
        <f>I2836/(C2836/3)</f>
        <v>#VALUE!</v>
      </c>
      <c r="K2836" s="5" t="str">
        <f>IF((I2836&gt;C2836),"X","")</f>
        <v>X</v>
      </c>
      <c r="L2836" s="7">
        <f>(C2836/3)*13</f>
        <v>0</v>
      </c>
      <c r="M2836" s="7" t="e">
        <f>I2836-L2836</f>
        <v>#VALUE!</v>
      </c>
      <c r="N2836" s="6">
        <f>C2836/$C$2</f>
        <v>0</v>
      </c>
      <c r="O2836" s="5" t="s">
        <v>27882</v>
      </c>
      <c r="P2836" t="str">
        <f>VLOOKUP(A2836,'External $ Guide'!$A$2:$L$11545,3,0)</f>
        <v>NoReplen</v>
      </c>
      <c r="Q2836" t="str">
        <f>VLOOKUP(A2836,'External $ Guide'!$A$2:$L$11545,4,0)</f>
        <v>Special order</v>
      </c>
      <c r="R2836" t="str">
        <f>VLOOKUP(A2836,'External $ Guide'!$A$2:$L$11545,5,0)</f>
        <v>Active</v>
      </c>
      <c r="S2836" t="str">
        <f>IFERROR(VLOOKUP(A2836,'Broker &amp; Vendor'!$A$2:$C$11545,3,0),"")</f>
        <v>GO AMERICA GO BEVERAGES LLC.</v>
      </c>
      <c r="T2836" t="str">
        <f>IFERROR(VLOOKUP(A2836,'Broker &amp; Vendor'!$A$2:$C$11545,2,0),"")</f>
        <v>RNDC</v>
      </c>
    </row>
  </sheetData>
  <autoFilter ref="A1:T2836" xr:uid="{5CA59FAC-3D73-4742-A86C-BF725A216EEE}">
    <sortState xmlns:xlrd2="http://schemas.microsoft.com/office/spreadsheetml/2017/richdata2" ref="A2:T2836">
      <sortCondition descending="1" ref="C1:C2836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8E728-E892-48CF-A7CB-E0F1B5D1B88C}">
  <dimension ref="A1:B6433"/>
  <sheetViews>
    <sheetView topLeftCell="A6379" workbookViewId="0">
      <selection activeCell="E1" sqref="E1:H4449"/>
    </sheetView>
  </sheetViews>
  <sheetFormatPr defaultRowHeight="15" x14ac:dyDescent="0.25"/>
  <cols>
    <col min="5" max="5" width="18.140625" bestFit="1" customWidth="1"/>
    <col min="6" max="6" width="12" bestFit="1" customWidth="1"/>
    <col min="7" max="7" width="13.42578125" bestFit="1" customWidth="1"/>
  </cols>
  <sheetData>
    <row r="1" spans="1:2" x14ac:dyDescent="0.25">
      <c r="A1" t="s">
        <v>0</v>
      </c>
      <c r="B1" t="s">
        <v>9158</v>
      </c>
    </row>
    <row r="2" spans="1:2" x14ac:dyDescent="0.25">
      <c r="A2" t="s">
        <v>3</v>
      </c>
      <c r="B2">
        <v>0.02</v>
      </c>
    </row>
    <row r="3" spans="1:2" x14ac:dyDescent="0.25">
      <c r="A3">
        <v>0</v>
      </c>
      <c r="B3">
        <v>-0.79</v>
      </c>
    </row>
    <row r="4" spans="1:2" x14ac:dyDescent="0.25">
      <c r="A4" t="s">
        <v>4093</v>
      </c>
      <c r="B4">
        <v>-7.0000000000000007E-2</v>
      </c>
    </row>
    <row r="5" spans="1:2" x14ac:dyDescent="0.25">
      <c r="A5" t="s">
        <v>4094</v>
      </c>
    </row>
    <row r="6" spans="1:2" x14ac:dyDescent="0.25">
      <c r="A6" t="s">
        <v>4095</v>
      </c>
      <c r="B6">
        <v>-0.23</v>
      </c>
    </row>
    <row r="7" spans="1:2" x14ac:dyDescent="0.25">
      <c r="A7" t="s">
        <v>4096</v>
      </c>
      <c r="B7">
        <v>-0.08</v>
      </c>
    </row>
    <row r="8" spans="1:2" x14ac:dyDescent="0.25">
      <c r="A8" t="s">
        <v>4097</v>
      </c>
      <c r="B8">
        <v>0.09</v>
      </c>
    </row>
    <row r="9" spans="1:2" x14ac:dyDescent="0.25">
      <c r="A9" t="s">
        <v>4098</v>
      </c>
      <c r="B9">
        <v>-0.02</v>
      </c>
    </row>
    <row r="10" spans="1:2" x14ac:dyDescent="0.25">
      <c r="A10" t="s">
        <v>4099</v>
      </c>
      <c r="B10">
        <v>0.14000000000000001</v>
      </c>
    </row>
    <row r="11" spans="1:2" x14ac:dyDescent="0.25">
      <c r="A11" t="s">
        <v>4100</v>
      </c>
      <c r="B11">
        <v>-0.47</v>
      </c>
    </row>
    <row r="12" spans="1:2" x14ac:dyDescent="0.25">
      <c r="A12" t="s">
        <v>4101</v>
      </c>
      <c r="B12">
        <v>-7.0000000000000007E-2</v>
      </c>
    </row>
    <row r="13" spans="1:2" x14ac:dyDescent="0.25">
      <c r="A13" t="s">
        <v>4102</v>
      </c>
      <c r="B13">
        <v>-0.08</v>
      </c>
    </row>
    <row r="14" spans="1:2" x14ac:dyDescent="0.25">
      <c r="A14" t="s">
        <v>4103</v>
      </c>
      <c r="B14">
        <v>-0.88</v>
      </c>
    </row>
    <row r="15" spans="1:2" x14ac:dyDescent="0.25">
      <c r="A15" t="s">
        <v>4104</v>
      </c>
      <c r="B15">
        <v>-0.92</v>
      </c>
    </row>
    <row r="16" spans="1:2" x14ac:dyDescent="0.25">
      <c r="A16" t="s">
        <v>4105</v>
      </c>
      <c r="B16">
        <v>-0.94</v>
      </c>
    </row>
    <row r="17" spans="1:2" x14ac:dyDescent="0.25">
      <c r="A17" t="s">
        <v>4106</v>
      </c>
      <c r="B17">
        <v>-0.95</v>
      </c>
    </row>
    <row r="18" spans="1:2" x14ac:dyDescent="0.25">
      <c r="A18" t="s">
        <v>4107</v>
      </c>
      <c r="B18">
        <v>-0.1</v>
      </c>
    </row>
    <row r="19" spans="1:2" x14ac:dyDescent="0.25">
      <c r="A19" t="s">
        <v>4108</v>
      </c>
      <c r="B19">
        <v>-0.11</v>
      </c>
    </row>
    <row r="20" spans="1:2" x14ac:dyDescent="0.25">
      <c r="A20" t="s">
        <v>8397</v>
      </c>
      <c r="B20">
        <v>-1</v>
      </c>
    </row>
    <row r="21" spans="1:2" x14ac:dyDescent="0.25">
      <c r="A21" t="s">
        <v>4109</v>
      </c>
      <c r="B21">
        <v>0.21</v>
      </c>
    </row>
    <row r="22" spans="1:2" x14ac:dyDescent="0.25">
      <c r="A22" t="s">
        <v>4110</v>
      </c>
      <c r="B22">
        <v>-0.04</v>
      </c>
    </row>
    <row r="23" spans="1:2" x14ac:dyDescent="0.25">
      <c r="A23" t="s">
        <v>4111</v>
      </c>
      <c r="B23">
        <v>-0.11</v>
      </c>
    </row>
    <row r="24" spans="1:2" x14ac:dyDescent="0.25">
      <c r="A24" t="s">
        <v>4112</v>
      </c>
      <c r="B24">
        <v>-0.14000000000000001</v>
      </c>
    </row>
    <row r="25" spans="1:2" x14ac:dyDescent="0.25">
      <c r="A25" t="s">
        <v>8398</v>
      </c>
      <c r="B25">
        <v>-1</v>
      </c>
    </row>
    <row r="26" spans="1:2" x14ac:dyDescent="0.25">
      <c r="A26" t="s">
        <v>4113</v>
      </c>
      <c r="B26">
        <v>-0.09</v>
      </c>
    </row>
    <row r="27" spans="1:2" x14ac:dyDescent="0.25">
      <c r="A27" t="s">
        <v>8399</v>
      </c>
      <c r="B27">
        <v>11.98</v>
      </c>
    </row>
    <row r="28" spans="1:2" x14ac:dyDescent="0.25">
      <c r="A28" t="s">
        <v>8400</v>
      </c>
      <c r="B28">
        <v>-1</v>
      </c>
    </row>
    <row r="29" spans="1:2" x14ac:dyDescent="0.25">
      <c r="A29" t="s">
        <v>4114</v>
      </c>
      <c r="B29">
        <v>-0.03</v>
      </c>
    </row>
    <row r="30" spans="1:2" x14ac:dyDescent="0.25">
      <c r="A30" t="s">
        <v>4115</v>
      </c>
      <c r="B30">
        <v>-0.11</v>
      </c>
    </row>
    <row r="31" spans="1:2" x14ac:dyDescent="0.25">
      <c r="A31" t="s">
        <v>4116</v>
      </c>
      <c r="B31">
        <v>0</v>
      </c>
    </row>
    <row r="32" spans="1:2" x14ac:dyDescent="0.25">
      <c r="A32" t="s">
        <v>4117</v>
      </c>
      <c r="B32">
        <v>0.12</v>
      </c>
    </row>
    <row r="33" spans="1:2" x14ac:dyDescent="0.25">
      <c r="A33" t="s">
        <v>4118</v>
      </c>
      <c r="B33">
        <v>-0.1</v>
      </c>
    </row>
    <row r="34" spans="1:2" x14ac:dyDescent="0.25">
      <c r="A34" t="s">
        <v>4119</v>
      </c>
      <c r="B34">
        <v>0.05</v>
      </c>
    </row>
    <row r="35" spans="1:2" x14ac:dyDescent="0.25">
      <c r="A35" t="s">
        <v>4120</v>
      </c>
      <c r="B35">
        <v>-0.11</v>
      </c>
    </row>
    <row r="36" spans="1:2" x14ac:dyDescent="0.25">
      <c r="A36" t="s">
        <v>4121</v>
      </c>
      <c r="B36">
        <v>-0.12</v>
      </c>
    </row>
    <row r="37" spans="1:2" x14ac:dyDescent="0.25">
      <c r="A37" t="s">
        <v>4122</v>
      </c>
      <c r="B37">
        <v>-0.89</v>
      </c>
    </row>
    <row r="38" spans="1:2" x14ac:dyDescent="0.25">
      <c r="A38" t="s">
        <v>4123</v>
      </c>
      <c r="B38">
        <v>-0.14000000000000001</v>
      </c>
    </row>
    <row r="39" spans="1:2" x14ac:dyDescent="0.25">
      <c r="A39" t="s">
        <v>4124</v>
      </c>
      <c r="B39">
        <v>-0.11</v>
      </c>
    </row>
    <row r="40" spans="1:2" x14ac:dyDescent="0.25">
      <c r="A40" t="s">
        <v>4125</v>
      </c>
      <c r="B40">
        <v>-0.31</v>
      </c>
    </row>
    <row r="41" spans="1:2" x14ac:dyDescent="0.25">
      <c r="A41" t="s">
        <v>4126</v>
      </c>
      <c r="B41">
        <v>-0.15</v>
      </c>
    </row>
    <row r="42" spans="1:2" x14ac:dyDescent="0.25">
      <c r="A42" t="s">
        <v>4127</v>
      </c>
      <c r="B42">
        <v>-7.0000000000000007E-2</v>
      </c>
    </row>
    <row r="43" spans="1:2" x14ac:dyDescent="0.25">
      <c r="A43" t="s">
        <v>4128</v>
      </c>
      <c r="B43">
        <v>-0.03</v>
      </c>
    </row>
    <row r="44" spans="1:2" x14ac:dyDescent="0.25">
      <c r="A44" t="s">
        <v>4129</v>
      </c>
      <c r="B44">
        <v>0.01</v>
      </c>
    </row>
    <row r="45" spans="1:2" x14ac:dyDescent="0.25">
      <c r="A45" t="s">
        <v>4130</v>
      </c>
      <c r="B45">
        <v>0.14000000000000001</v>
      </c>
    </row>
    <row r="46" spans="1:2" x14ac:dyDescent="0.25">
      <c r="A46" t="s">
        <v>4131</v>
      </c>
      <c r="B46">
        <v>-0.14000000000000001</v>
      </c>
    </row>
    <row r="47" spans="1:2" x14ac:dyDescent="0.25">
      <c r="A47" t="s">
        <v>4132</v>
      </c>
      <c r="B47">
        <v>-0.08</v>
      </c>
    </row>
    <row r="48" spans="1:2" x14ac:dyDescent="0.25">
      <c r="A48" t="s">
        <v>4133</v>
      </c>
      <c r="B48">
        <v>0.06</v>
      </c>
    </row>
    <row r="49" spans="1:2" x14ac:dyDescent="0.25">
      <c r="A49" t="s">
        <v>4134</v>
      </c>
      <c r="B49">
        <v>-0.14000000000000001</v>
      </c>
    </row>
    <row r="50" spans="1:2" x14ac:dyDescent="0.25">
      <c r="A50" t="s">
        <v>4135</v>
      </c>
      <c r="B50">
        <v>-0.91</v>
      </c>
    </row>
    <row r="51" spans="1:2" x14ac:dyDescent="0.25">
      <c r="A51" t="s">
        <v>4136</v>
      </c>
      <c r="B51">
        <v>-7.0000000000000007E-2</v>
      </c>
    </row>
    <row r="52" spans="1:2" x14ac:dyDescent="0.25">
      <c r="A52" t="s">
        <v>4137</v>
      </c>
      <c r="B52">
        <v>0.06</v>
      </c>
    </row>
    <row r="53" spans="1:2" x14ac:dyDescent="0.25">
      <c r="A53" t="s">
        <v>4138</v>
      </c>
      <c r="B53">
        <v>-0.28000000000000003</v>
      </c>
    </row>
    <row r="54" spans="1:2" x14ac:dyDescent="0.25">
      <c r="A54" t="s">
        <v>4139</v>
      </c>
      <c r="B54">
        <v>-0.08</v>
      </c>
    </row>
    <row r="55" spans="1:2" x14ac:dyDescent="0.25">
      <c r="A55" t="s">
        <v>4140</v>
      </c>
      <c r="B55">
        <v>0.18</v>
      </c>
    </row>
    <row r="56" spans="1:2" x14ac:dyDescent="0.25">
      <c r="A56" t="s">
        <v>4141</v>
      </c>
      <c r="B56">
        <v>0.02</v>
      </c>
    </row>
    <row r="57" spans="1:2" x14ac:dyDescent="0.25">
      <c r="A57" t="s">
        <v>4142</v>
      </c>
      <c r="B57">
        <v>-0.04</v>
      </c>
    </row>
    <row r="58" spans="1:2" x14ac:dyDescent="0.25">
      <c r="A58" t="s">
        <v>4143</v>
      </c>
      <c r="B58">
        <v>-0.28000000000000003</v>
      </c>
    </row>
    <row r="59" spans="1:2" x14ac:dyDescent="0.25">
      <c r="A59" t="s">
        <v>4144</v>
      </c>
      <c r="B59">
        <v>-0.71</v>
      </c>
    </row>
    <row r="60" spans="1:2" x14ac:dyDescent="0.25">
      <c r="A60" t="s">
        <v>4145</v>
      </c>
      <c r="B60">
        <v>-0.12</v>
      </c>
    </row>
    <row r="61" spans="1:2" x14ac:dyDescent="0.25">
      <c r="A61" t="s">
        <v>4146</v>
      </c>
      <c r="B61">
        <v>0.02</v>
      </c>
    </row>
    <row r="62" spans="1:2" x14ac:dyDescent="0.25">
      <c r="A62" t="s">
        <v>4147</v>
      </c>
      <c r="B62">
        <v>-0.41</v>
      </c>
    </row>
    <row r="63" spans="1:2" x14ac:dyDescent="0.25">
      <c r="A63" t="s">
        <v>8347</v>
      </c>
    </row>
    <row r="64" spans="1:2" x14ac:dyDescent="0.25">
      <c r="A64" t="s">
        <v>4148</v>
      </c>
      <c r="B64">
        <v>-0.09</v>
      </c>
    </row>
    <row r="65" spans="1:2" x14ac:dyDescent="0.25">
      <c r="A65" t="s">
        <v>4149</v>
      </c>
      <c r="B65">
        <v>0.03</v>
      </c>
    </row>
    <row r="66" spans="1:2" x14ac:dyDescent="0.25">
      <c r="A66" t="s">
        <v>4150</v>
      </c>
      <c r="B66">
        <v>-0.11</v>
      </c>
    </row>
    <row r="67" spans="1:2" x14ac:dyDescent="0.25">
      <c r="A67" t="s">
        <v>4151</v>
      </c>
      <c r="B67">
        <v>7.0000000000000007E-2</v>
      </c>
    </row>
    <row r="68" spans="1:2" x14ac:dyDescent="0.25">
      <c r="A68" t="s">
        <v>4152</v>
      </c>
      <c r="B68">
        <v>-0.05</v>
      </c>
    </row>
    <row r="69" spans="1:2" x14ac:dyDescent="0.25">
      <c r="A69" t="s">
        <v>4153</v>
      </c>
      <c r="B69">
        <v>0.05</v>
      </c>
    </row>
    <row r="70" spans="1:2" x14ac:dyDescent="0.25">
      <c r="A70" t="s">
        <v>4154</v>
      </c>
      <c r="B70">
        <v>-0.18</v>
      </c>
    </row>
    <row r="71" spans="1:2" x14ac:dyDescent="0.25">
      <c r="A71" t="s">
        <v>4155</v>
      </c>
      <c r="B71">
        <v>-0.19</v>
      </c>
    </row>
    <row r="72" spans="1:2" x14ac:dyDescent="0.25">
      <c r="A72" t="s">
        <v>4156</v>
      </c>
      <c r="B72">
        <v>-0.15</v>
      </c>
    </row>
    <row r="73" spans="1:2" x14ac:dyDescent="0.25">
      <c r="A73" t="s">
        <v>8401</v>
      </c>
    </row>
    <row r="74" spans="1:2" x14ac:dyDescent="0.25">
      <c r="A74" t="s">
        <v>4157</v>
      </c>
      <c r="B74">
        <v>-0.75</v>
      </c>
    </row>
    <row r="75" spans="1:2" x14ac:dyDescent="0.25">
      <c r="A75" t="s">
        <v>4158</v>
      </c>
      <c r="B75">
        <v>0.21</v>
      </c>
    </row>
    <row r="76" spans="1:2" x14ac:dyDescent="0.25">
      <c r="A76" t="s">
        <v>4159</v>
      </c>
      <c r="B76">
        <v>0.01</v>
      </c>
    </row>
    <row r="77" spans="1:2" x14ac:dyDescent="0.25">
      <c r="A77" t="s">
        <v>4160</v>
      </c>
      <c r="B77">
        <v>0.12</v>
      </c>
    </row>
    <row r="78" spans="1:2" x14ac:dyDescent="0.25">
      <c r="A78" t="s">
        <v>4161</v>
      </c>
      <c r="B78">
        <v>-0.06</v>
      </c>
    </row>
    <row r="79" spans="1:2" x14ac:dyDescent="0.25">
      <c r="A79" t="s">
        <v>4162</v>
      </c>
      <c r="B79">
        <v>-0.1</v>
      </c>
    </row>
    <row r="80" spans="1:2" x14ac:dyDescent="0.25">
      <c r="A80" t="s">
        <v>4163</v>
      </c>
      <c r="B80">
        <v>-0.01</v>
      </c>
    </row>
    <row r="81" spans="1:2" x14ac:dyDescent="0.25">
      <c r="A81" t="s">
        <v>8402</v>
      </c>
      <c r="B81">
        <v>-0.68</v>
      </c>
    </row>
    <row r="82" spans="1:2" x14ac:dyDescent="0.25">
      <c r="A82" t="s">
        <v>4164</v>
      </c>
      <c r="B82">
        <v>-0.05</v>
      </c>
    </row>
    <row r="83" spans="1:2" x14ac:dyDescent="0.25">
      <c r="A83" t="s">
        <v>4165</v>
      </c>
      <c r="B83">
        <v>-0.05</v>
      </c>
    </row>
    <row r="84" spans="1:2" x14ac:dyDescent="0.25">
      <c r="A84" t="s">
        <v>4166</v>
      </c>
      <c r="B84">
        <v>-0.23</v>
      </c>
    </row>
    <row r="85" spans="1:2" x14ac:dyDescent="0.25">
      <c r="A85" t="s">
        <v>4167</v>
      </c>
      <c r="B85">
        <v>0</v>
      </c>
    </row>
    <row r="86" spans="1:2" x14ac:dyDescent="0.25">
      <c r="A86" t="s">
        <v>4168</v>
      </c>
      <c r="B86">
        <v>-0.02</v>
      </c>
    </row>
    <row r="87" spans="1:2" x14ac:dyDescent="0.25">
      <c r="A87" t="s">
        <v>4169</v>
      </c>
      <c r="B87">
        <v>-0.13</v>
      </c>
    </row>
    <row r="88" spans="1:2" x14ac:dyDescent="0.25">
      <c r="A88" t="s">
        <v>4170</v>
      </c>
      <c r="B88">
        <v>-0.13</v>
      </c>
    </row>
    <row r="89" spans="1:2" x14ac:dyDescent="0.25">
      <c r="A89" t="s">
        <v>4171</v>
      </c>
      <c r="B89">
        <v>-0.09</v>
      </c>
    </row>
    <row r="90" spans="1:2" x14ac:dyDescent="0.25">
      <c r="A90" t="s">
        <v>4172</v>
      </c>
      <c r="B90">
        <v>-0.15</v>
      </c>
    </row>
    <row r="91" spans="1:2" x14ac:dyDescent="0.25">
      <c r="A91" t="s">
        <v>4173</v>
      </c>
      <c r="B91">
        <v>-0.1</v>
      </c>
    </row>
    <row r="92" spans="1:2" x14ac:dyDescent="0.25">
      <c r="A92" t="s">
        <v>8403</v>
      </c>
      <c r="B92">
        <v>-0.52</v>
      </c>
    </row>
    <row r="93" spans="1:2" x14ac:dyDescent="0.25">
      <c r="A93" t="s">
        <v>4174</v>
      </c>
      <c r="B93">
        <v>0.02</v>
      </c>
    </row>
    <row r="94" spans="1:2" x14ac:dyDescent="0.25">
      <c r="A94" t="s">
        <v>4175</v>
      </c>
      <c r="B94">
        <v>-0.03</v>
      </c>
    </row>
    <row r="95" spans="1:2" x14ac:dyDescent="0.25">
      <c r="A95" t="s">
        <v>4176</v>
      </c>
      <c r="B95">
        <v>-0.17</v>
      </c>
    </row>
    <row r="96" spans="1:2" x14ac:dyDescent="0.25">
      <c r="A96" t="s">
        <v>4177</v>
      </c>
      <c r="B96">
        <v>-0.06</v>
      </c>
    </row>
    <row r="97" spans="1:2" x14ac:dyDescent="0.25">
      <c r="A97" t="s">
        <v>4178</v>
      </c>
      <c r="B97">
        <v>-0.18</v>
      </c>
    </row>
    <row r="98" spans="1:2" x14ac:dyDescent="0.25">
      <c r="A98" t="s">
        <v>4179</v>
      </c>
      <c r="B98">
        <v>-0.11</v>
      </c>
    </row>
    <row r="99" spans="1:2" x14ac:dyDescent="0.25">
      <c r="A99" t="s">
        <v>4180</v>
      </c>
      <c r="B99">
        <v>0</v>
      </c>
    </row>
    <row r="100" spans="1:2" x14ac:dyDescent="0.25">
      <c r="A100" t="s">
        <v>4181</v>
      </c>
      <c r="B100">
        <v>-0.09</v>
      </c>
    </row>
    <row r="101" spans="1:2" x14ac:dyDescent="0.25">
      <c r="A101" t="s">
        <v>4182</v>
      </c>
      <c r="B101">
        <v>-0.19</v>
      </c>
    </row>
    <row r="102" spans="1:2" x14ac:dyDescent="0.25">
      <c r="A102" t="s">
        <v>4183</v>
      </c>
      <c r="B102">
        <v>-0.14000000000000001</v>
      </c>
    </row>
    <row r="103" spans="1:2" x14ac:dyDescent="0.25">
      <c r="A103" t="s">
        <v>4184</v>
      </c>
      <c r="B103">
        <v>-0.12</v>
      </c>
    </row>
    <row r="104" spans="1:2" x14ac:dyDescent="0.25">
      <c r="A104" t="s">
        <v>8404</v>
      </c>
      <c r="B104">
        <v>-1</v>
      </c>
    </row>
    <row r="105" spans="1:2" x14ac:dyDescent="0.25">
      <c r="A105" t="s">
        <v>4185</v>
      </c>
      <c r="B105">
        <v>0.22</v>
      </c>
    </row>
    <row r="106" spans="1:2" x14ac:dyDescent="0.25">
      <c r="A106" t="s">
        <v>4186</v>
      </c>
      <c r="B106">
        <v>0</v>
      </c>
    </row>
    <row r="107" spans="1:2" x14ac:dyDescent="0.25">
      <c r="A107" t="s">
        <v>4187</v>
      </c>
      <c r="B107">
        <v>-0.15</v>
      </c>
    </row>
    <row r="108" spans="1:2" x14ac:dyDescent="0.25">
      <c r="A108" t="s">
        <v>4188</v>
      </c>
      <c r="B108">
        <v>-0.1</v>
      </c>
    </row>
    <row r="109" spans="1:2" x14ac:dyDescent="0.25">
      <c r="A109" t="s">
        <v>4189</v>
      </c>
      <c r="B109">
        <v>-0.11</v>
      </c>
    </row>
    <row r="110" spans="1:2" x14ac:dyDescent="0.25">
      <c r="A110" t="s">
        <v>4190</v>
      </c>
      <c r="B110">
        <v>-0.22</v>
      </c>
    </row>
    <row r="111" spans="1:2" x14ac:dyDescent="0.25">
      <c r="A111" t="s">
        <v>4191</v>
      </c>
      <c r="B111">
        <v>-7.0000000000000007E-2</v>
      </c>
    </row>
    <row r="112" spans="1:2" x14ac:dyDescent="0.25">
      <c r="A112" t="s">
        <v>4192</v>
      </c>
      <c r="B112">
        <v>-7.0000000000000007E-2</v>
      </c>
    </row>
    <row r="113" spans="1:2" x14ac:dyDescent="0.25">
      <c r="A113" t="s">
        <v>4193</v>
      </c>
      <c r="B113">
        <v>0.37</v>
      </c>
    </row>
    <row r="114" spans="1:2" x14ac:dyDescent="0.25">
      <c r="A114" t="s">
        <v>4194</v>
      </c>
      <c r="B114">
        <v>0.28000000000000003</v>
      </c>
    </row>
    <row r="115" spans="1:2" x14ac:dyDescent="0.25">
      <c r="A115" t="s">
        <v>4195</v>
      </c>
      <c r="B115">
        <v>0.32</v>
      </c>
    </row>
    <row r="116" spans="1:2" x14ac:dyDescent="0.25">
      <c r="A116" t="s">
        <v>4196</v>
      </c>
      <c r="B116">
        <v>0.02</v>
      </c>
    </row>
    <row r="117" spans="1:2" x14ac:dyDescent="0.25">
      <c r="A117" t="s">
        <v>4197</v>
      </c>
      <c r="B117">
        <v>-0.24</v>
      </c>
    </row>
    <row r="118" spans="1:2" x14ac:dyDescent="0.25">
      <c r="A118" t="s">
        <v>4198</v>
      </c>
      <c r="B118">
        <v>-0.19</v>
      </c>
    </row>
    <row r="119" spans="1:2" x14ac:dyDescent="0.25">
      <c r="A119" t="s">
        <v>4199</v>
      </c>
      <c r="B119">
        <v>-0.05</v>
      </c>
    </row>
    <row r="120" spans="1:2" x14ac:dyDescent="0.25">
      <c r="A120" t="s">
        <v>4200</v>
      </c>
      <c r="B120">
        <v>-0.99</v>
      </c>
    </row>
    <row r="121" spans="1:2" x14ac:dyDescent="0.25">
      <c r="A121" t="s">
        <v>8405</v>
      </c>
      <c r="B121">
        <v>-0.99</v>
      </c>
    </row>
    <row r="122" spans="1:2" x14ac:dyDescent="0.25">
      <c r="A122" t="s">
        <v>8406</v>
      </c>
      <c r="B122">
        <v>-1</v>
      </c>
    </row>
    <row r="123" spans="1:2" x14ac:dyDescent="0.25">
      <c r="A123" t="s">
        <v>4201</v>
      </c>
      <c r="B123">
        <v>-0.97</v>
      </c>
    </row>
    <row r="124" spans="1:2" x14ac:dyDescent="0.25">
      <c r="A124" t="s">
        <v>4202</v>
      </c>
      <c r="B124">
        <v>-0.12</v>
      </c>
    </row>
    <row r="125" spans="1:2" x14ac:dyDescent="0.25">
      <c r="A125" t="s">
        <v>8407</v>
      </c>
    </row>
    <row r="126" spans="1:2" x14ac:dyDescent="0.25">
      <c r="A126" t="s">
        <v>4203</v>
      </c>
      <c r="B126">
        <v>-0.14000000000000001</v>
      </c>
    </row>
    <row r="127" spans="1:2" x14ac:dyDescent="0.25">
      <c r="A127" t="s">
        <v>4204</v>
      </c>
      <c r="B127">
        <v>-0.11</v>
      </c>
    </row>
    <row r="128" spans="1:2" x14ac:dyDescent="0.25">
      <c r="A128" t="s">
        <v>4205</v>
      </c>
      <c r="B128">
        <v>0</v>
      </c>
    </row>
    <row r="129" spans="1:2" x14ac:dyDescent="0.25">
      <c r="A129" t="s">
        <v>8408</v>
      </c>
      <c r="B129">
        <v>-1</v>
      </c>
    </row>
    <row r="130" spans="1:2" x14ac:dyDescent="0.25">
      <c r="A130" t="s">
        <v>4206</v>
      </c>
      <c r="B130">
        <v>-0.04</v>
      </c>
    </row>
    <row r="131" spans="1:2" x14ac:dyDescent="0.25">
      <c r="A131" t="s">
        <v>4207</v>
      </c>
      <c r="B131">
        <v>0.04</v>
      </c>
    </row>
    <row r="132" spans="1:2" x14ac:dyDescent="0.25">
      <c r="A132" t="s">
        <v>4208</v>
      </c>
      <c r="B132">
        <v>-0.18</v>
      </c>
    </row>
    <row r="133" spans="1:2" x14ac:dyDescent="0.25">
      <c r="A133" t="s">
        <v>8409</v>
      </c>
      <c r="B133">
        <v>526.45000000000005</v>
      </c>
    </row>
    <row r="134" spans="1:2" x14ac:dyDescent="0.25">
      <c r="A134" t="s">
        <v>4209</v>
      </c>
      <c r="B134">
        <v>1.43</v>
      </c>
    </row>
    <row r="135" spans="1:2" x14ac:dyDescent="0.25">
      <c r="A135" t="s">
        <v>4210</v>
      </c>
      <c r="B135">
        <v>-0.11</v>
      </c>
    </row>
    <row r="136" spans="1:2" x14ac:dyDescent="0.25">
      <c r="A136" t="s">
        <v>4211</v>
      </c>
      <c r="B136">
        <v>-0.06</v>
      </c>
    </row>
    <row r="137" spans="1:2" x14ac:dyDescent="0.25">
      <c r="A137" t="s">
        <v>4212</v>
      </c>
      <c r="B137">
        <v>-7.0000000000000007E-2</v>
      </c>
    </row>
    <row r="138" spans="1:2" x14ac:dyDescent="0.25">
      <c r="A138" t="s">
        <v>4213</v>
      </c>
      <c r="B138">
        <v>-7.0000000000000007E-2</v>
      </c>
    </row>
    <row r="139" spans="1:2" x14ac:dyDescent="0.25">
      <c r="A139" t="s">
        <v>4214</v>
      </c>
      <c r="B139">
        <v>0.08</v>
      </c>
    </row>
    <row r="140" spans="1:2" x14ac:dyDescent="0.25">
      <c r="A140" t="s">
        <v>8410</v>
      </c>
      <c r="B140">
        <v>-1</v>
      </c>
    </row>
    <row r="141" spans="1:2" x14ac:dyDescent="0.25">
      <c r="A141" t="s">
        <v>4215</v>
      </c>
      <c r="B141">
        <v>-0.27</v>
      </c>
    </row>
    <row r="142" spans="1:2" x14ac:dyDescent="0.25">
      <c r="A142" t="s">
        <v>4216</v>
      </c>
      <c r="B142">
        <v>0.33</v>
      </c>
    </row>
    <row r="143" spans="1:2" x14ac:dyDescent="0.25">
      <c r="A143" t="s">
        <v>8411</v>
      </c>
    </row>
    <row r="144" spans="1:2" x14ac:dyDescent="0.25">
      <c r="A144" t="s">
        <v>4217</v>
      </c>
      <c r="B144">
        <v>5.71</v>
      </c>
    </row>
    <row r="145" spans="1:2" x14ac:dyDescent="0.25">
      <c r="A145" t="s">
        <v>4218</v>
      </c>
      <c r="B145">
        <v>0.06</v>
      </c>
    </row>
    <row r="146" spans="1:2" x14ac:dyDescent="0.25">
      <c r="A146" t="s">
        <v>4219</v>
      </c>
      <c r="B146">
        <v>-0.02</v>
      </c>
    </row>
    <row r="147" spans="1:2" x14ac:dyDescent="0.25">
      <c r="A147" t="s">
        <v>4220</v>
      </c>
      <c r="B147">
        <v>0.03</v>
      </c>
    </row>
    <row r="148" spans="1:2" x14ac:dyDescent="0.25">
      <c r="A148" t="s">
        <v>4221</v>
      </c>
      <c r="B148">
        <v>-0.28999999999999998</v>
      </c>
    </row>
    <row r="149" spans="1:2" x14ac:dyDescent="0.25">
      <c r="A149" t="s">
        <v>4222</v>
      </c>
      <c r="B149">
        <v>0.22</v>
      </c>
    </row>
    <row r="150" spans="1:2" x14ac:dyDescent="0.25">
      <c r="A150" t="s">
        <v>4223</v>
      </c>
      <c r="B150">
        <v>0.18</v>
      </c>
    </row>
    <row r="151" spans="1:2" x14ac:dyDescent="0.25">
      <c r="A151" t="s">
        <v>4224</v>
      </c>
      <c r="B151">
        <v>-0.03</v>
      </c>
    </row>
    <row r="152" spans="1:2" x14ac:dyDescent="0.25">
      <c r="A152" t="s">
        <v>4225</v>
      </c>
      <c r="B152">
        <v>-0.08</v>
      </c>
    </row>
    <row r="153" spans="1:2" x14ac:dyDescent="0.25">
      <c r="A153" t="s">
        <v>4226</v>
      </c>
      <c r="B153">
        <v>-0.03</v>
      </c>
    </row>
    <row r="154" spans="1:2" x14ac:dyDescent="0.25">
      <c r="A154" t="s">
        <v>4227</v>
      </c>
      <c r="B154">
        <v>-0.03</v>
      </c>
    </row>
    <row r="155" spans="1:2" x14ac:dyDescent="0.25">
      <c r="A155" t="s">
        <v>4228</v>
      </c>
      <c r="B155">
        <v>0.04</v>
      </c>
    </row>
    <row r="156" spans="1:2" x14ac:dyDescent="0.25">
      <c r="A156" t="s">
        <v>4229</v>
      </c>
      <c r="B156">
        <v>-0.11</v>
      </c>
    </row>
    <row r="157" spans="1:2" x14ac:dyDescent="0.25">
      <c r="A157" t="s">
        <v>4230</v>
      </c>
      <c r="B157">
        <v>-0.34</v>
      </c>
    </row>
    <row r="158" spans="1:2" x14ac:dyDescent="0.25">
      <c r="A158" t="s">
        <v>4231</v>
      </c>
      <c r="B158">
        <v>0.02</v>
      </c>
    </row>
    <row r="159" spans="1:2" x14ac:dyDescent="0.25">
      <c r="A159" t="s">
        <v>4232</v>
      </c>
      <c r="B159">
        <v>-0.03</v>
      </c>
    </row>
    <row r="160" spans="1:2" x14ac:dyDescent="0.25">
      <c r="A160" t="s">
        <v>4233</v>
      </c>
      <c r="B160">
        <v>-7.0000000000000007E-2</v>
      </c>
    </row>
    <row r="161" spans="1:2" x14ac:dyDescent="0.25">
      <c r="A161" t="s">
        <v>4234</v>
      </c>
      <c r="B161">
        <v>-0.76</v>
      </c>
    </row>
    <row r="162" spans="1:2" x14ac:dyDescent="0.25">
      <c r="A162" t="s">
        <v>4235</v>
      </c>
      <c r="B162">
        <v>-0.12</v>
      </c>
    </row>
    <row r="163" spans="1:2" x14ac:dyDescent="0.25">
      <c r="A163" t="s">
        <v>4236</v>
      </c>
      <c r="B163">
        <v>0</v>
      </c>
    </row>
    <row r="164" spans="1:2" x14ac:dyDescent="0.25">
      <c r="A164" t="s">
        <v>4237</v>
      </c>
      <c r="B164">
        <v>-0.1</v>
      </c>
    </row>
    <row r="165" spans="1:2" x14ac:dyDescent="0.25">
      <c r="A165" t="s">
        <v>4238</v>
      </c>
      <c r="B165">
        <v>-7.0000000000000007E-2</v>
      </c>
    </row>
    <row r="166" spans="1:2" x14ac:dyDescent="0.25">
      <c r="A166" t="s">
        <v>4239</v>
      </c>
      <c r="B166">
        <v>-0.1</v>
      </c>
    </row>
    <row r="167" spans="1:2" x14ac:dyDescent="0.25">
      <c r="A167" t="s">
        <v>4240</v>
      </c>
    </row>
    <row r="168" spans="1:2" x14ac:dyDescent="0.25">
      <c r="A168" t="s">
        <v>4241</v>
      </c>
      <c r="B168">
        <v>0.13</v>
      </c>
    </row>
    <row r="169" spans="1:2" x14ac:dyDescent="0.25">
      <c r="A169" t="s">
        <v>4242</v>
      </c>
      <c r="B169">
        <v>-0.23</v>
      </c>
    </row>
    <row r="170" spans="1:2" x14ac:dyDescent="0.25">
      <c r="A170" t="s">
        <v>4243</v>
      </c>
      <c r="B170">
        <v>0.1</v>
      </c>
    </row>
    <row r="171" spans="1:2" x14ac:dyDescent="0.25">
      <c r="A171" t="s">
        <v>8412</v>
      </c>
      <c r="B171">
        <v>13.05</v>
      </c>
    </row>
    <row r="172" spans="1:2" x14ac:dyDescent="0.25">
      <c r="A172" t="s">
        <v>8413</v>
      </c>
    </row>
    <row r="173" spans="1:2" x14ac:dyDescent="0.25">
      <c r="A173" t="s">
        <v>4244</v>
      </c>
      <c r="B173">
        <v>-0.1</v>
      </c>
    </row>
    <row r="174" spans="1:2" x14ac:dyDescent="0.25">
      <c r="A174" t="s">
        <v>4245</v>
      </c>
      <c r="B174">
        <v>0.01</v>
      </c>
    </row>
    <row r="175" spans="1:2" x14ac:dyDescent="0.25">
      <c r="A175" t="s">
        <v>4246</v>
      </c>
      <c r="B175">
        <v>-0.1</v>
      </c>
    </row>
    <row r="176" spans="1:2" x14ac:dyDescent="0.25">
      <c r="A176" t="s">
        <v>4247</v>
      </c>
      <c r="B176">
        <v>-0.06</v>
      </c>
    </row>
    <row r="177" spans="1:2" x14ac:dyDescent="0.25">
      <c r="A177" t="s">
        <v>4248</v>
      </c>
      <c r="B177">
        <v>-0.18</v>
      </c>
    </row>
    <row r="178" spans="1:2" x14ac:dyDescent="0.25">
      <c r="A178" t="s">
        <v>4249</v>
      </c>
      <c r="B178">
        <v>-0.34</v>
      </c>
    </row>
    <row r="179" spans="1:2" x14ac:dyDescent="0.25">
      <c r="A179" t="s">
        <v>4250</v>
      </c>
      <c r="B179">
        <v>-0.87</v>
      </c>
    </row>
    <row r="180" spans="1:2" x14ac:dyDescent="0.25">
      <c r="A180" t="s">
        <v>4251</v>
      </c>
      <c r="B180">
        <v>0.03</v>
      </c>
    </row>
    <row r="181" spans="1:2" x14ac:dyDescent="0.25">
      <c r="A181" t="s">
        <v>4252</v>
      </c>
      <c r="B181">
        <v>-7.0000000000000007E-2</v>
      </c>
    </row>
    <row r="182" spans="1:2" x14ac:dyDescent="0.25">
      <c r="A182" t="s">
        <v>4253</v>
      </c>
      <c r="B182">
        <v>-0.86</v>
      </c>
    </row>
    <row r="183" spans="1:2" x14ac:dyDescent="0.25">
      <c r="A183" t="s">
        <v>4254</v>
      </c>
      <c r="B183">
        <v>-0.19</v>
      </c>
    </row>
    <row r="184" spans="1:2" x14ac:dyDescent="0.25">
      <c r="A184" t="s">
        <v>4255</v>
      </c>
      <c r="B184">
        <v>0.18</v>
      </c>
    </row>
    <row r="185" spans="1:2" x14ac:dyDescent="0.25">
      <c r="A185" t="s">
        <v>4256</v>
      </c>
      <c r="B185">
        <v>-7.0000000000000007E-2</v>
      </c>
    </row>
    <row r="186" spans="1:2" x14ac:dyDescent="0.25">
      <c r="A186" t="s">
        <v>4257</v>
      </c>
      <c r="B186">
        <v>-0.12</v>
      </c>
    </row>
    <row r="187" spans="1:2" x14ac:dyDescent="0.25">
      <c r="A187" t="s">
        <v>4258</v>
      </c>
      <c r="B187">
        <v>-0.23</v>
      </c>
    </row>
    <row r="188" spans="1:2" x14ac:dyDescent="0.25">
      <c r="A188" t="s">
        <v>4259</v>
      </c>
      <c r="B188">
        <v>2.04</v>
      </c>
    </row>
    <row r="189" spans="1:2" x14ac:dyDescent="0.25">
      <c r="A189" t="s">
        <v>4260</v>
      </c>
      <c r="B189">
        <v>-0.06</v>
      </c>
    </row>
    <row r="190" spans="1:2" x14ac:dyDescent="0.25">
      <c r="A190" t="s">
        <v>4261</v>
      </c>
      <c r="B190">
        <v>-0.31</v>
      </c>
    </row>
    <row r="191" spans="1:2" x14ac:dyDescent="0.25">
      <c r="A191" t="s">
        <v>4262</v>
      </c>
      <c r="B191">
        <v>-0.32</v>
      </c>
    </row>
    <row r="192" spans="1:2" x14ac:dyDescent="0.25">
      <c r="A192" t="s">
        <v>4263</v>
      </c>
      <c r="B192">
        <v>-0.7</v>
      </c>
    </row>
    <row r="193" spans="1:2" x14ac:dyDescent="0.25">
      <c r="A193" t="s">
        <v>4264</v>
      </c>
      <c r="B193">
        <v>-0.17</v>
      </c>
    </row>
    <row r="194" spans="1:2" x14ac:dyDescent="0.25">
      <c r="A194" t="s">
        <v>4265</v>
      </c>
      <c r="B194">
        <v>0.04</v>
      </c>
    </row>
    <row r="195" spans="1:2" x14ac:dyDescent="0.25">
      <c r="A195" t="s">
        <v>4266</v>
      </c>
      <c r="B195">
        <v>-0.1</v>
      </c>
    </row>
    <row r="196" spans="1:2" x14ac:dyDescent="0.25">
      <c r="A196" t="s">
        <v>4267</v>
      </c>
      <c r="B196">
        <v>0.26</v>
      </c>
    </row>
    <row r="197" spans="1:2" x14ac:dyDescent="0.25">
      <c r="A197" t="s">
        <v>4268</v>
      </c>
      <c r="B197">
        <v>0.04</v>
      </c>
    </row>
    <row r="198" spans="1:2" x14ac:dyDescent="0.25">
      <c r="A198" t="s">
        <v>4269</v>
      </c>
      <c r="B198">
        <v>0.17</v>
      </c>
    </row>
    <row r="199" spans="1:2" x14ac:dyDescent="0.25">
      <c r="A199" t="s">
        <v>4270</v>
      </c>
      <c r="B199">
        <v>0.08</v>
      </c>
    </row>
    <row r="200" spans="1:2" x14ac:dyDescent="0.25">
      <c r="A200" t="s">
        <v>4271</v>
      </c>
      <c r="B200">
        <v>-7.0000000000000007E-2</v>
      </c>
    </row>
    <row r="201" spans="1:2" x14ac:dyDescent="0.25">
      <c r="A201" t="s">
        <v>4272</v>
      </c>
      <c r="B201">
        <v>-0.09</v>
      </c>
    </row>
    <row r="202" spans="1:2" x14ac:dyDescent="0.25">
      <c r="A202" t="s">
        <v>4273</v>
      </c>
      <c r="B202">
        <v>0.09</v>
      </c>
    </row>
    <row r="203" spans="1:2" x14ac:dyDescent="0.25">
      <c r="A203" t="s">
        <v>4274</v>
      </c>
      <c r="B203">
        <v>-0.24</v>
      </c>
    </row>
    <row r="204" spans="1:2" x14ac:dyDescent="0.25">
      <c r="A204" t="s">
        <v>4275</v>
      </c>
      <c r="B204">
        <v>-0.17</v>
      </c>
    </row>
    <row r="205" spans="1:2" x14ac:dyDescent="0.25">
      <c r="A205" t="s">
        <v>4276</v>
      </c>
      <c r="B205">
        <v>0.03</v>
      </c>
    </row>
    <row r="206" spans="1:2" x14ac:dyDescent="0.25">
      <c r="A206" t="s">
        <v>4277</v>
      </c>
      <c r="B206">
        <v>-0.08</v>
      </c>
    </row>
    <row r="207" spans="1:2" x14ac:dyDescent="0.25">
      <c r="A207" t="s">
        <v>4278</v>
      </c>
      <c r="B207">
        <v>-0.95</v>
      </c>
    </row>
    <row r="208" spans="1:2" x14ac:dyDescent="0.25">
      <c r="A208" t="s">
        <v>4279</v>
      </c>
      <c r="B208">
        <v>-0.06</v>
      </c>
    </row>
    <row r="209" spans="1:2" x14ac:dyDescent="0.25">
      <c r="A209" t="s">
        <v>4280</v>
      </c>
      <c r="B209">
        <v>-7.0000000000000007E-2</v>
      </c>
    </row>
    <row r="210" spans="1:2" x14ac:dyDescent="0.25">
      <c r="A210" t="s">
        <v>4281</v>
      </c>
      <c r="B210">
        <v>-0.04</v>
      </c>
    </row>
    <row r="211" spans="1:2" x14ac:dyDescent="0.25">
      <c r="A211" t="s">
        <v>4282</v>
      </c>
      <c r="B211">
        <v>0.15</v>
      </c>
    </row>
    <row r="212" spans="1:2" x14ac:dyDescent="0.25">
      <c r="A212" t="s">
        <v>8414</v>
      </c>
      <c r="B212">
        <v>-0.88</v>
      </c>
    </row>
    <row r="213" spans="1:2" x14ac:dyDescent="0.25">
      <c r="A213" t="s">
        <v>4283</v>
      </c>
      <c r="B213">
        <v>0.01</v>
      </c>
    </row>
    <row r="214" spans="1:2" x14ac:dyDescent="0.25">
      <c r="A214" t="s">
        <v>8415</v>
      </c>
      <c r="B214">
        <v>-1</v>
      </c>
    </row>
    <row r="215" spans="1:2" x14ac:dyDescent="0.25">
      <c r="A215" t="s">
        <v>4284</v>
      </c>
      <c r="B215">
        <v>0.15</v>
      </c>
    </row>
    <row r="216" spans="1:2" x14ac:dyDescent="0.25">
      <c r="A216" t="s">
        <v>4285</v>
      </c>
      <c r="B216">
        <v>0.15</v>
      </c>
    </row>
    <row r="217" spans="1:2" x14ac:dyDescent="0.25">
      <c r="A217" t="s">
        <v>4286</v>
      </c>
      <c r="B217">
        <v>-0.13</v>
      </c>
    </row>
    <row r="218" spans="1:2" x14ac:dyDescent="0.25">
      <c r="A218" t="s">
        <v>4287</v>
      </c>
      <c r="B218">
        <v>0.01</v>
      </c>
    </row>
    <row r="219" spans="1:2" x14ac:dyDescent="0.25">
      <c r="A219" t="s">
        <v>4288</v>
      </c>
      <c r="B219">
        <v>-0.68</v>
      </c>
    </row>
    <row r="220" spans="1:2" x14ac:dyDescent="0.25">
      <c r="A220" t="s">
        <v>4289</v>
      </c>
      <c r="B220">
        <v>-0.49</v>
      </c>
    </row>
    <row r="221" spans="1:2" x14ac:dyDescent="0.25">
      <c r="A221" t="s">
        <v>4290</v>
      </c>
      <c r="B221">
        <v>-0.13</v>
      </c>
    </row>
    <row r="222" spans="1:2" x14ac:dyDescent="0.25">
      <c r="A222" t="s">
        <v>4291</v>
      </c>
      <c r="B222">
        <v>-0.12</v>
      </c>
    </row>
    <row r="223" spans="1:2" x14ac:dyDescent="0.25">
      <c r="A223" t="s">
        <v>4292</v>
      </c>
      <c r="B223">
        <v>-0.13</v>
      </c>
    </row>
    <row r="224" spans="1:2" x14ac:dyDescent="0.25">
      <c r="A224" t="s">
        <v>4293</v>
      </c>
      <c r="B224">
        <v>-0.11</v>
      </c>
    </row>
    <row r="225" spans="1:2" x14ac:dyDescent="0.25">
      <c r="A225" t="s">
        <v>4294</v>
      </c>
      <c r="B225">
        <v>-0.05</v>
      </c>
    </row>
    <row r="226" spans="1:2" x14ac:dyDescent="0.25">
      <c r="A226" t="s">
        <v>4295</v>
      </c>
      <c r="B226">
        <v>-0.16</v>
      </c>
    </row>
    <row r="227" spans="1:2" x14ac:dyDescent="0.25">
      <c r="A227" t="s">
        <v>4296</v>
      </c>
      <c r="B227">
        <v>-0.06</v>
      </c>
    </row>
    <row r="228" spans="1:2" x14ac:dyDescent="0.25">
      <c r="A228" t="s">
        <v>4297</v>
      </c>
      <c r="B228">
        <v>-0.02</v>
      </c>
    </row>
    <row r="229" spans="1:2" x14ac:dyDescent="0.25">
      <c r="A229" t="s">
        <v>4298</v>
      </c>
      <c r="B229">
        <v>0.01</v>
      </c>
    </row>
    <row r="230" spans="1:2" x14ac:dyDescent="0.25">
      <c r="A230" t="s">
        <v>4299</v>
      </c>
      <c r="B230">
        <v>-0.05</v>
      </c>
    </row>
    <row r="231" spans="1:2" x14ac:dyDescent="0.25">
      <c r="A231" t="s">
        <v>4300</v>
      </c>
      <c r="B231">
        <v>0.17</v>
      </c>
    </row>
    <row r="232" spans="1:2" x14ac:dyDescent="0.25">
      <c r="A232" t="s">
        <v>4301</v>
      </c>
      <c r="B232">
        <v>-0.1</v>
      </c>
    </row>
    <row r="233" spans="1:2" x14ac:dyDescent="0.25">
      <c r="A233" t="s">
        <v>4302</v>
      </c>
      <c r="B233">
        <v>0.06</v>
      </c>
    </row>
    <row r="234" spans="1:2" x14ac:dyDescent="0.25">
      <c r="A234" t="s">
        <v>8416</v>
      </c>
      <c r="B234">
        <v>-1</v>
      </c>
    </row>
    <row r="235" spans="1:2" x14ac:dyDescent="0.25">
      <c r="A235" t="s">
        <v>8417</v>
      </c>
      <c r="B235">
        <v>-1</v>
      </c>
    </row>
    <row r="236" spans="1:2" x14ac:dyDescent="0.25">
      <c r="A236" t="s">
        <v>4303</v>
      </c>
      <c r="B236">
        <v>-0.86</v>
      </c>
    </row>
    <row r="237" spans="1:2" x14ac:dyDescent="0.25">
      <c r="A237" t="s">
        <v>4304</v>
      </c>
      <c r="B237">
        <v>-0.08</v>
      </c>
    </row>
    <row r="238" spans="1:2" x14ac:dyDescent="0.25">
      <c r="A238" t="s">
        <v>4305</v>
      </c>
      <c r="B238">
        <v>0.06</v>
      </c>
    </row>
    <row r="239" spans="1:2" x14ac:dyDescent="0.25">
      <c r="A239" t="s">
        <v>4306</v>
      </c>
      <c r="B239">
        <v>-0.17</v>
      </c>
    </row>
    <row r="240" spans="1:2" x14ac:dyDescent="0.25">
      <c r="A240" t="s">
        <v>8418</v>
      </c>
      <c r="B240">
        <v>0.12</v>
      </c>
    </row>
    <row r="241" spans="1:2" x14ac:dyDescent="0.25">
      <c r="A241" t="s">
        <v>4307</v>
      </c>
      <c r="B241">
        <v>0</v>
      </c>
    </row>
    <row r="242" spans="1:2" x14ac:dyDescent="0.25">
      <c r="A242" t="s">
        <v>4308</v>
      </c>
      <c r="B242">
        <v>0.04</v>
      </c>
    </row>
    <row r="243" spans="1:2" x14ac:dyDescent="0.25">
      <c r="A243" t="s">
        <v>4309</v>
      </c>
      <c r="B243">
        <v>-0.08</v>
      </c>
    </row>
    <row r="244" spans="1:2" x14ac:dyDescent="0.25">
      <c r="A244" t="s">
        <v>8419</v>
      </c>
      <c r="B244">
        <v>-0.75</v>
      </c>
    </row>
    <row r="245" spans="1:2" x14ac:dyDescent="0.25">
      <c r="A245" t="s">
        <v>4310</v>
      </c>
      <c r="B245">
        <v>-0.04</v>
      </c>
    </row>
    <row r="246" spans="1:2" x14ac:dyDescent="0.25">
      <c r="A246" t="s">
        <v>4311</v>
      </c>
      <c r="B246">
        <v>-0.06</v>
      </c>
    </row>
    <row r="247" spans="1:2" x14ac:dyDescent="0.25">
      <c r="A247" t="s">
        <v>4312</v>
      </c>
      <c r="B247">
        <v>-0.1</v>
      </c>
    </row>
    <row r="248" spans="1:2" x14ac:dyDescent="0.25">
      <c r="A248" t="s">
        <v>4313</v>
      </c>
      <c r="B248">
        <v>-0.02</v>
      </c>
    </row>
    <row r="249" spans="1:2" x14ac:dyDescent="0.25">
      <c r="A249" t="s">
        <v>4314</v>
      </c>
      <c r="B249">
        <v>-0.03</v>
      </c>
    </row>
    <row r="250" spans="1:2" x14ac:dyDescent="0.25">
      <c r="A250" t="s">
        <v>4315</v>
      </c>
      <c r="B250">
        <v>-0.05</v>
      </c>
    </row>
    <row r="251" spans="1:2" x14ac:dyDescent="0.25">
      <c r="A251" t="s">
        <v>4316</v>
      </c>
      <c r="B251">
        <v>-0.13</v>
      </c>
    </row>
    <row r="252" spans="1:2" x14ac:dyDescent="0.25">
      <c r="A252" t="s">
        <v>4317</v>
      </c>
      <c r="B252">
        <v>0.12</v>
      </c>
    </row>
    <row r="253" spans="1:2" x14ac:dyDescent="0.25">
      <c r="A253" t="s">
        <v>8281</v>
      </c>
    </row>
    <row r="254" spans="1:2" x14ac:dyDescent="0.25">
      <c r="A254" t="s">
        <v>4318</v>
      </c>
      <c r="B254">
        <v>-0.16</v>
      </c>
    </row>
    <row r="255" spans="1:2" x14ac:dyDescent="0.25">
      <c r="A255" t="s">
        <v>4319</v>
      </c>
      <c r="B255">
        <v>-0.02</v>
      </c>
    </row>
    <row r="256" spans="1:2" x14ac:dyDescent="0.25">
      <c r="A256" t="s">
        <v>4320</v>
      </c>
      <c r="B256">
        <v>-0.08</v>
      </c>
    </row>
    <row r="257" spans="1:2" x14ac:dyDescent="0.25">
      <c r="A257" t="s">
        <v>4321</v>
      </c>
      <c r="B257">
        <v>-0.14000000000000001</v>
      </c>
    </row>
    <row r="258" spans="1:2" x14ac:dyDescent="0.25">
      <c r="A258" t="s">
        <v>8420</v>
      </c>
      <c r="B258">
        <v>0</v>
      </c>
    </row>
    <row r="259" spans="1:2" x14ac:dyDescent="0.25">
      <c r="A259" t="s">
        <v>4322</v>
      </c>
      <c r="B259">
        <v>-0.06</v>
      </c>
    </row>
    <row r="260" spans="1:2" x14ac:dyDescent="0.25">
      <c r="A260" t="s">
        <v>4323</v>
      </c>
      <c r="B260">
        <v>-0.05</v>
      </c>
    </row>
    <row r="261" spans="1:2" x14ac:dyDescent="0.25">
      <c r="A261" t="s">
        <v>4324</v>
      </c>
      <c r="B261">
        <v>7.0000000000000007E-2</v>
      </c>
    </row>
    <row r="262" spans="1:2" x14ac:dyDescent="0.25">
      <c r="A262" t="s">
        <v>4325</v>
      </c>
      <c r="B262">
        <v>-0.23</v>
      </c>
    </row>
    <row r="263" spans="1:2" x14ac:dyDescent="0.25">
      <c r="A263" t="s">
        <v>4326</v>
      </c>
      <c r="B263">
        <v>-7.0000000000000007E-2</v>
      </c>
    </row>
    <row r="264" spans="1:2" x14ac:dyDescent="0.25">
      <c r="A264" t="s">
        <v>4327</v>
      </c>
      <c r="B264">
        <v>-0.1</v>
      </c>
    </row>
    <row r="265" spans="1:2" x14ac:dyDescent="0.25">
      <c r="A265" t="s">
        <v>4328</v>
      </c>
      <c r="B265">
        <v>-0.09</v>
      </c>
    </row>
    <row r="266" spans="1:2" x14ac:dyDescent="0.25">
      <c r="A266" t="s">
        <v>4329</v>
      </c>
      <c r="B266">
        <v>1.1399999999999999</v>
      </c>
    </row>
    <row r="267" spans="1:2" x14ac:dyDescent="0.25">
      <c r="A267" t="s">
        <v>8421</v>
      </c>
      <c r="B267">
        <v>0.5</v>
      </c>
    </row>
    <row r="268" spans="1:2" x14ac:dyDescent="0.25">
      <c r="A268" t="s">
        <v>4330</v>
      </c>
      <c r="B268">
        <v>-0.27</v>
      </c>
    </row>
    <row r="269" spans="1:2" x14ac:dyDescent="0.25">
      <c r="A269" t="s">
        <v>4331</v>
      </c>
      <c r="B269">
        <v>0</v>
      </c>
    </row>
    <row r="270" spans="1:2" x14ac:dyDescent="0.25">
      <c r="A270" t="s">
        <v>4332</v>
      </c>
      <c r="B270">
        <v>-0.77</v>
      </c>
    </row>
    <row r="271" spans="1:2" x14ac:dyDescent="0.25">
      <c r="A271" t="s">
        <v>4333</v>
      </c>
      <c r="B271">
        <v>-0.95</v>
      </c>
    </row>
    <row r="272" spans="1:2" x14ac:dyDescent="0.25">
      <c r="A272" t="s">
        <v>4334</v>
      </c>
      <c r="B272">
        <v>-0.15</v>
      </c>
    </row>
    <row r="273" spans="1:2" x14ac:dyDescent="0.25">
      <c r="A273" t="s">
        <v>4335</v>
      </c>
      <c r="B273">
        <v>-0.03</v>
      </c>
    </row>
    <row r="274" spans="1:2" x14ac:dyDescent="0.25">
      <c r="A274" t="s">
        <v>4336</v>
      </c>
      <c r="B274">
        <v>0.1</v>
      </c>
    </row>
    <row r="275" spans="1:2" x14ac:dyDescent="0.25">
      <c r="A275" t="s">
        <v>8422</v>
      </c>
      <c r="B275">
        <v>-1</v>
      </c>
    </row>
    <row r="276" spans="1:2" x14ac:dyDescent="0.25">
      <c r="A276" t="s">
        <v>4337</v>
      </c>
      <c r="B276">
        <v>-0.02</v>
      </c>
    </row>
    <row r="277" spans="1:2" x14ac:dyDescent="0.25">
      <c r="A277" t="s">
        <v>8423</v>
      </c>
      <c r="B277">
        <v>-0.2</v>
      </c>
    </row>
    <row r="278" spans="1:2" x14ac:dyDescent="0.25">
      <c r="A278" t="s">
        <v>8424</v>
      </c>
      <c r="B278">
        <v>-1</v>
      </c>
    </row>
    <row r="279" spans="1:2" x14ac:dyDescent="0.25">
      <c r="A279" t="s">
        <v>4338</v>
      </c>
      <c r="B279">
        <v>-0.46</v>
      </c>
    </row>
    <row r="280" spans="1:2" x14ac:dyDescent="0.25">
      <c r="A280" t="s">
        <v>4339</v>
      </c>
      <c r="B280">
        <v>0</v>
      </c>
    </row>
    <row r="281" spans="1:2" x14ac:dyDescent="0.25">
      <c r="A281" t="s">
        <v>4340</v>
      </c>
      <c r="B281">
        <v>-0.15</v>
      </c>
    </row>
    <row r="282" spans="1:2" x14ac:dyDescent="0.25">
      <c r="A282" t="s">
        <v>8425</v>
      </c>
    </row>
    <row r="283" spans="1:2" x14ac:dyDescent="0.25">
      <c r="A283" t="s">
        <v>4341</v>
      </c>
      <c r="B283">
        <v>-0.09</v>
      </c>
    </row>
    <row r="284" spans="1:2" x14ac:dyDescent="0.25">
      <c r="A284" t="s">
        <v>4342</v>
      </c>
      <c r="B284">
        <v>-0.09</v>
      </c>
    </row>
    <row r="285" spans="1:2" x14ac:dyDescent="0.25">
      <c r="A285" t="s">
        <v>4343</v>
      </c>
      <c r="B285">
        <v>-0.25</v>
      </c>
    </row>
    <row r="286" spans="1:2" x14ac:dyDescent="0.25">
      <c r="A286" t="s">
        <v>4344</v>
      </c>
      <c r="B286">
        <v>-0.1</v>
      </c>
    </row>
    <row r="287" spans="1:2" x14ac:dyDescent="0.25">
      <c r="A287" t="s">
        <v>4345</v>
      </c>
      <c r="B287">
        <v>-7.0000000000000007E-2</v>
      </c>
    </row>
    <row r="288" spans="1:2" x14ac:dyDescent="0.25">
      <c r="A288" t="s">
        <v>4346</v>
      </c>
      <c r="B288">
        <v>-0.1</v>
      </c>
    </row>
    <row r="289" spans="1:2" x14ac:dyDescent="0.25">
      <c r="A289" t="s">
        <v>4347</v>
      </c>
      <c r="B289">
        <v>-0.37</v>
      </c>
    </row>
    <row r="290" spans="1:2" x14ac:dyDescent="0.25">
      <c r="A290" t="s">
        <v>4348</v>
      </c>
      <c r="B290">
        <v>0.24</v>
      </c>
    </row>
    <row r="291" spans="1:2" x14ac:dyDescent="0.25">
      <c r="A291" t="s">
        <v>4349</v>
      </c>
      <c r="B291">
        <v>0.16</v>
      </c>
    </row>
    <row r="292" spans="1:2" x14ac:dyDescent="0.25">
      <c r="A292" t="s">
        <v>4350</v>
      </c>
      <c r="B292">
        <v>-0.15</v>
      </c>
    </row>
    <row r="293" spans="1:2" x14ac:dyDescent="0.25">
      <c r="A293" t="s">
        <v>4351</v>
      </c>
      <c r="B293">
        <v>-0.12</v>
      </c>
    </row>
    <row r="294" spans="1:2" x14ac:dyDescent="0.25">
      <c r="A294" t="s">
        <v>4352</v>
      </c>
      <c r="B294">
        <v>-0.12</v>
      </c>
    </row>
    <row r="295" spans="1:2" x14ac:dyDescent="0.25">
      <c r="A295" t="s">
        <v>4353</v>
      </c>
      <c r="B295">
        <v>-0.04</v>
      </c>
    </row>
    <row r="296" spans="1:2" x14ac:dyDescent="0.25">
      <c r="A296" t="s">
        <v>4354</v>
      </c>
      <c r="B296">
        <v>0.08</v>
      </c>
    </row>
    <row r="297" spans="1:2" x14ac:dyDescent="0.25">
      <c r="A297" t="s">
        <v>4355</v>
      </c>
      <c r="B297">
        <v>0.04</v>
      </c>
    </row>
    <row r="298" spans="1:2" x14ac:dyDescent="0.25">
      <c r="A298" t="s">
        <v>4356</v>
      </c>
      <c r="B298">
        <v>-0.06</v>
      </c>
    </row>
    <row r="299" spans="1:2" x14ac:dyDescent="0.25">
      <c r="A299" t="s">
        <v>4357</v>
      </c>
      <c r="B299">
        <v>-0.15</v>
      </c>
    </row>
    <row r="300" spans="1:2" x14ac:dyDescent="0.25">
      <c r="A300" t="s">
        <v>8426</v>
      </c>
      <c r="B300">
        <v>0</v>
      </c>
    </row>
    <row r="301" spans="1:2" x14ac:dyDescent="0.25">
      <c r="A301" t="s">
        <v>4358</v>
      </c>
      <c r="B301">
        <v>0.05</v>
      </c>
    </row>
    <row r="302" spans="1:2" x14ac:dyDescent="0.25">
      <c r="A302" t="s">
        <v>4359</v>
      </c>
      <c r="B302">
        <v>0.03</v>
      </c>
    </row>
    <row r="303" spans="1:2" x14ac:dyDescent="0.25">
      <c r="A303" t="s">
        <v>4360</v>
      </c>
      <c r="B303">
        <v>-0.81</v>
      </c>
    </row>
    <row r="304" spans="1:2" x14ac:dyDescent="0.25">
      <c r="A304" t="s">
        <v>4361</v>
      </c>
      <c r="B304">
        <v>-0.11</v>
      </c>
    </row>
    <row r="305" spans="1:2" x14ac:dyDescent="0.25">
      <c r="A305" t="s">
        <v>4362</v>
      </c>
      <c r="B305">
        <v>-0.15</v>
      </c>
    </row>
    <row r="306" spans="1:2" x14ac:dyDescent="0.25">
      <c r="A306" t="s">
        <v>4363</v>
      </c>
      <c r="B306">
        <v>-0.12</v>
      </c>
    </row>
    <row r="307" spans="1:2" x14ac:dyDescent="0.25">
      <c r="A307" t="s">
        <v>4364</v>
      </c>
      <c r="B307">
        <v>-0.14000000000000001</v>
      </c>
    </row>
    <row r="308" spans="1:2" x14ac:dyDescent="0.25">
      <c r="A308" t="s">
        <v>4365</v>
      </c>
      <c r="B308">
        <v>-0.18</v>
      </c>
    </row>
    <row r="309" spans="1:2" x14ac:dyDescent="0.25">
      <c r="A309" t="s">
        <v>4366</v>
      </c>
      <c r="B309">
        <v>-0.03</v>
      </c>
    </row>
    <row r="310" spans="1:2" x14ac:dyDescent="0.25">
      <c r="A310" t="s">
        <v>4367</v>
      </c>
      <c r="B310">
        <v>-0.22</v>
      </c>
    </row>
    <row r="311" spans="1:2" x14ac:dyDescent="0.25">
      <c r="A311" t="s">
        <v>4368</v>
      </c>
      <c r="B311">
        <v>-0.14000000000000001</v>
      </c>
    </row>
    <row r="312" spans="1:2" x14ac:dyDescent="0.25">
      <c r="A312" t="s">
        <v>4369</v>
      </c>
      <c r="B312">
        <v>0.23</v>
      </c>
    </row>
    <row r="313" spans="1:2" x14ac:dyDescent="0.25">
      <c r="A313" t="s">
        <v>4370</v>
      </c>
      <c r="B313">
        <v>-0.19</v>
      </c>
    </row>
    <row r="314" spans="1:2" x14ac:dyDescent="0.25">
      <c r="A314" t="s">
        <v>4371</v>
      </c>
      <c r="B314">
        <v>0.01</v>
      </c>
    </row>
    <row r="315" spans="1:2" x14ac:dyDescent="0.25">
      <c r="A315" t="s">
        <v>8427</v>
      </c>
      <c r="B315">
        <v>-1</v>
      </c>
    </row>
    <row r="316" spans="1:2" x14ac:dyDescent="0.25">
      <c r="A316" t="s">
        <v>4372</v>
      </c>
      <c r="B316">
        <v>0.28000000000000003</v>
      </c>
    </row>
    <row r="317" spans="1:2" x14ac:dyDescent="0.25">
      <c r="A317" t="s">
        <v>4373</v>
      </c>
      <c r="B317">
        <v>-0.08</v>
      </c>
    </row>
    <row r="318" spans="1:2" x14ac:dyDescent="0.25">
      <c r="A318" t="s">
        <v>4374</v>
      </c>
      <c r="B318">
        <v>0.18</v>
      </c>
    </row>
    <row r="319" spans="1:2" x14ac:dyDescent="0.25">
      <c r="A319" t="s">
        <v>4375</v>
      </c>
      <c r="B319">
        <v>-0.17</v>
      </c>
    </row>
    <row r="320" spans="1:2" x14ac:dyDescent="0.25">
      <c r="A320" t="s">
        <v>4376</v>
      </c>
    </row>
    <row r="321" spans="1:2" x14ac:dyDescent="0.25">
      <c r="A321" t="s">
        <v>4377</v>
      </c>
      <c r="B321">
        <v>-0.2</v>
      </c>
    </row>
    <row r="322" spans="1:2" x14ac:dyDescent="0.25">
      <c r="A322" t="s">
        <v>4378</v>
      </c>
      <c r="B322">
        <v>-0.2</v>
      </c>
    </row>
    <row r="323" spans="1:2" x14ac:dyDescent="0.25">
      <c r="A323" t="s">
        <v>4379</v>
      </c>
      <c r="B323">
        <v>0.03</v>
      </c>
    </row>
    <row r="324" spans="1:2" x14ac:dyDescent="0.25">
      <c r="A324" t="s">
        <v>8428</v>
      </c>
      <c r="B324">
        <v>-1</v>
      </c>
    </row>
    <row r="325" spans="1:2" x14ac:dyDescent="0.25">
      <c r="A325" t="s">
        <v>4380</v>
      </c>
      <c r="B325">
        <v>-0.72</v>
      </c>
    </row>
    <row r="326" spans="1:2" x14ac:dyDescent="0.25">
      <c r="A326" t="s">
        <v>4381</v>
      </c>
      <c r="B326">
        <v>-0.84</v>
      </c>
    </row>
    <row r="327" spans="1:2" x14ac:dyDescent="0.25">
      <c r="A327" t="s">
        <v>4382</v>
      </c>
      <c r="B327">
        <v>0.73</v>
      </c>
    </row>
    <row r="328" spans="1:2" x14ac:dyDescent="0.25">
      <c r="A328" t="s">
        <v>8429</v>
      </c>
      <c r="B328">
        <v>-0.9</v>
      </c>
    </row>
    <row r="329" spans="1:2" x14ac:dyDescent="0.25">
      <c r="A329" t="s">
        <v>4383</v>
      </c>
      <c r="B329">
        <v>-0.09</v>
      </c>
    </row>
    <row r="330" spans="1:2" x14ac:dyDescent="0.25">
      <c r="A330" t="s">
        <v>8430</v>
      </c>
      <c r="B330">
        <v>-1</v>
      </c>
    </row>
    <row r="331" spans="1:2" x14ac:dyDescent="0.25">
      <c r="A331" t="s">
        <v>4384</v>
      </c>
      <c r="B331">
        <v>-0.42</v>
      </c>
    </row>
    <row r="332" spans="1:2" x14ac:dyDescent="0.25">
      <c r="A332" t="s">
        <v>4385</v>
      </c>
      <c r="B332">
        <v>0.01</v>
      </c>
    </row>
    <row r="333" spans="1:2" x14ac:dyDescent="0.25">
      <c r="A333" t="s">
        <v>4386</v>
      </c>
      <c r="B333">
        <v>-0.09</v>
      </c>
    </row>
    <row r="334" spans="1:2" x14ac:dyDescent="0.25">
      <c r="A334" t="s">
        <v>4387</v>
      </c>
      <c r="B334">
        <v>-0.31</v>
      </c>
    </row>
    <row r="335" spans="1:2" x14ac:dyDescent="0.25">
      <c r="A335" t="s">
        <v>4388</v>
      </c>
      <c r="B335">
        <v>-0.2</v>
      </c>
    </row>
    <row r="336" spans="1:2" x14ac:dyDescent="0.25">
      <c r="A336" t="s">
        <v>4389</v>
      </c>
      <c r="B336">
        <v>-0.01</v>
      </c>
    </row>
    <row r="337" spans="1:2" x14ac:dyDescent="0.25">
      <c r="A337" t="s">
        <v>4390</v>
      </c>
      <c r="B337">
        <v>-0.11</v>
      </c>
    </row>
    <row r="338" spans="1:2" x14ac:dyDescent="0.25">
      <c r="A338" t="s">
        <v>4391</v>
      </c>
      <c r="B338">
        <v>0.11</v>
      </c>
    </row>
    <row r="339" spans="1:2" x14ac:dyDescent="0.25">
      <c r="A339" t="s">
        <v>4392</v>
      </c>
      <c r="B339">
        <v>-0.14000000000000001</v>
      </c>
    </row>
    <row r="340" spans="1:2" x14ac:dyDescent="0.25">
      <c r="A340" t="s">
        <v>4393</v>
      </c>
      <c r="B340">
        <v>-0.28999999999999998</v>
      </c>
    </row>
    <row r="341" spans="1:2" x14ac:dyDescent="0.25">
      <c r="A341" t="s">
        <v>4394</v>
      </c>
      <c r="B341">
        <v>-0.21</v>
      </c>
    </row>
    <row r="342" spans="1:2" x14ac:dyDescent="0.25">
      <c r="A342" t="s">
        <v>4395</v>
      </c>
      <c r="B342">
        <v>-0.05</v>
      </c>
    </row>
    <row r="343" spans="1:2" x14ac:dyDescent="0.25">
      <c r="A343" t="s">
        <v>4396</v>
      </c>
      <c r="B343">
        <v>-0.05</v>
      </c>
    </row>
    <row r="344" spans="1:2" x14ac:dyDescent="0.25">
      <c r="A344" t="s">
        <v>4397</v>
      </c>
      <c r="B344">
        <v>-0.22</v>
      </c>
    </row>
    <row r="345" spans="1:2" x14ac:dyDescent="0.25">
      <c r="A345" t="s">
        <v>4398</v>
      </c>
      <c r="B345">
        <v>0.25</v>
      </c>
    </row>
    <row r="346" spans="1:2" x14ac:dyDescent="0.25">
      <c r="A346" t="s">
        <v>4399</v>
      </c>
      <c r="B346">
        <v>-0.09</v>
      </c>
    </row>
    <row r="347" spans="1:2" x14ac:dyDescent="0.25">
      <c r="A347" t="s">
        <v>4400</v>
      </c>
      <c r="B347">
        <v>0</v>
      </c>
    </row>
    <row r="348" spans="1:2" x14ac:dyDescent="0.25">
      <c r="A348" t="s">
        <v>4401</v>
      </c>
      <c r="B348">
        <v>0</v>
      </c>
    </row>
    <row r="349" spans="1:2" x14ac:dyDescent="0.25">
      <c r="A349" t="s">
        <v>8431</v>
      </c>
      <c r="B349">
        <v>0</v>
      </c>
    </row>
    <row r="350" spans="1:2" x14ac:dyDescent="0.25">
      <c r="A350" t="s">
        <v>4402</v>
      </c>
      <c r="B350">
        <v>-0.08</v>
      </c>
    </row>
    <row r="351" spans="1:2" x14ac:dyDescent="0.25">
      <c r="A351" t="s">
        <v>4403</v>
      </c>
      <c r="B351">
        <v>-0.16</v>
      </c>
    </row>
    <row r="352" spans="1:2" x14ac:dyDescent="0.25">
      <c r="A352" t="s">
        <v>4404</v>
      </c>
      <c r="B352">
        <v>-0.1</v>
      </c>
    </row>
    <row r="353" spans="1:2" x14ac:dyDescent="0.25">
      <c r="A353" t="s">
        <v>4405</v>
      </c>
      <c r="B353">
        <v>-0.77</v>
      </c>
    </row>
    <row r="354" spans="1:2" x14ac:dyDescent="0.25">
      <c r="A354" t="s">
        <v>4406</v>
      </c>
      <c r="B354">
        <v>-0.13</v>
      </c>
    </row>
    <row r="355" spans="1:2" x14ac:dyDescent="0.25">
      <c r="A355" t="s">
        <v>4407</v>
      </c>
      <c r="B355">
        <v>-0.01</v>
      </c>
    </row>
    <row r="356" spans="1:2" x14ac:dyDescent="0.25">
      <c r="A356" t="s">
        <v>8432</v>
      </c>
      <c r="B356">
        <v>-1</v>
      </c>
    </row>
    <row r="357" spans="1:2" x14ac:dyDescent="0.25">
      <c r="A357" t="s">
        <v>4408</v>
      </c>
      <c r="B357">
        <v>0.04</v>
      </c>
    </row>
    <row r="358" spans="1:2" x14ac:dyDescent="0.25">
      <c r="A358" t="s">
        <v>4409</v>
      </c>
      <c r="B358">
        <v>0.95</v>
      </c>
    </row>
    <row r="359" spans="1:2" x14ac:dyDescent="0.25">
      <c r="A359" t="s">
        <v>4410</v>
      </c>
      <c r="B359">
        <v>0.02</v>
      </c>
    </row>
    <row r="360" spans="1:2" x14ac:dyDescent="0.25">
      <c r="A360" t="s">
        <v>4411</v>
      </c>
      <c r="B360">
        <v>0.89</v>
      </c>
    </row>
    <row r="361" spans="1:2" x14ac:dyDescent="0.25">
      <c r="A361" t="s">
        <v>4412</v>
      </c>
      <c r="B361">
        <v>-0.1</v>
      </c>
    </row>
    <row r="362" spans="1:2" x14ac:dyDescent="0.25">
      <c r="A362" t="s">
        <v>4413</v>
      </c>
      <c r="B362">
        <v>-0.11</v>
      </c>
    </row>
    <row r="363" spans="1:2" x14ac:dyDescent="0.25">
      <c r="A363" t="s">
        <v>4414</v>
      </c>
      <c r="B363">
        <v>1</v>
      </c>
    </row>
    <row r="364" spans="1:2" x14ac:dyDescent="0.25">
      <c r="A364" t="s">
        <v>4415</v>
      </c>
      <c r="B364">
        <v>-0.06</v>
      </c>
    </row>
    <row r="365" spans="1:2" x14ac:dyDescent="0.25">
      <c r="A365" t="s">
        <v>4416</v>
      </c>
      <c r="B365">
        <v>0.01</v>
      </c>
    </row>
    <row r="366" spans="1:2" x14ac:dyDescent="0.25">
      <c r="A366" t="s">
        <v>4417</v>
      </c>
      <c r="B366">
        <v>-0.23</v>
      </c>
    </row>
    <row r="367" spans="1:2" x14ac:dyDescent="0.25">
      <c r="A367" t="s">
        <v>4418</v>
      </c>
      <c r="B367">
        <v>0.12</v>
      </c>
    </row>
    <row r="368" spans="1:2" x14ac:dyDescent="0.25">
      <c r="A368" t="s">
        <v>4419</v>
      </c>
      <c r="B368">
        <v>-0.88</v>
      </c>
    </row>
    <row r="369" spans="1:2" x14ac:dyDescent="0.25">
      <c r="A369" t="s">
        <v>4420</v>
      </c>
      <c r="B369">
        <v>0.02</v>
      </c>
    </row>
    <row r="370" spans="1:2" x14ac:dyDescent="0.25">
      <c r="A370" t="s">
        <v>4421</v>
      </c>
      <c r="B370">
        <v>-0.18</v>
      </c>
    </row>
    <row r="371" spans="1:2" x14ac:dyDescent="0.25">
      <c r="A371" t="s">
        <v>4422</v>
      </c>
      <c r="B371">
        <v>-0.19</v>
      </c>
    </row>
    <row r="372" spans="1:2" x14ac:dyDescent="0.25">
      <c r="A372" t="s">
        <v>4423</v>
      </c>
      <c r="B372">
        <v>-0.08</v>
      </c>
    </row>
    <row r="373" spans="1:2" x14ac:dyDescent="0.25">
      <c r="A373" t="s">
        <v>4424</v>
      </c>
      <c r="B373">
        <v>0.14000000000000001</v>
      </c>
    </row>
    <row r="374" spans="1:2" x14ac:dyDescent="0.25">
      <c r="A374" t="s">
        <v>8433</v>
      </c>
      <c r="B374">
        <v>-1</v>
      </c>
    </row>
    <row r="375" spans="1:2" x14ac:dyDescent="0.25">
      <c r="A375" t="s">
        <v>4425</v>
      </c>
      <c r="B375">
        <v>-0.17</v>
      </c>
    </row>
    <row r="376" spans="1:2" x14ac:dyDescent="0.25">
      <c r="A376" t="s">
        <v>4426</v>
      </c>
      <c r="B376">
        <v>-0.22</v>
      </c>
    </row>
    <row r="377" spans="1:2" x14ac:dyDescent="0.25">
      <c r="A377" t="s">
        <v>4427</v>
      </c>
      <c r="B377">
        <v>0</v>
      </c>
    </row>
    <row r="378" spans="1:2" x14ac:dyDescent="0.25">
      <c r="A378" t="s">
        <v>4428</v>
      </c>
      <c r="B378">
        <v>-0.02</v>
      </c>
    </row>
    <row r="379" spans="1:2" x14ac:dyDescent="0.25">
      <c r="A379" t="s">
        <v>8386</v>
      </c>
      <c r="B379">
        <v>-0.19</v>
      </c>
    </row>
    <row r="380" spans="1:2" x14ac:dyDescent="0.25">
      <c r="A380" t="s">
        <v>4429</v>
      </c>
      <c r="B380">
        <v>0.19</v>
      </c>
    </row>
    <row r="381" spans="1:2" x14ac:dyDescent="0.25">
      <c r="A381" t="s">
        <v>4430</v>
      </c>
      <c r="B381">
        <v>-0.98</v>
      </c>
    </row>
    <row r="382" spans="1:2" x14ac:dyDescent="0.25">
      <c r="A382" t="s">
        <v>4431</v>
      </c>
      <c r="B382">
        <v>-0.09</v>
      </c>
    </row>
    <row r="383" spans="1:2" x14ac:dyDescent="0.25">
      <c r="A383" t="s">
        <v>8434</v>
      </c>
      <c r="B383">
        <v>61.99</v>
      </c>
    </row>
    <row r="384" spans="1:2" x14ac:dyDescent="0.25">
      <c r="A384" t="s">
        <v>4432</v>
      </c>
      <c r="B384">
        <v>0.11</v>
      </c>
    </row>
    <row r="385" spans="1:2" x14ac:dyDescent="0.25">
      <c r="A385" t="s">
        <v>4433</v>
      </c>
      <c r="B385">
        <v>-0.11</v>
      </c>
    </row>
    <row r="386" spans="1:2" x14ac:dyDescent="0.25">
      <c r="A386" t="s">
        <v>4434</v>
      </c>
      <c r="B386">
        <v>-0.15</v>
      </c>
    </row>
    <row r="387" spans="1:2" x14ac:dyDescent="0.25">
      <c r="A387" t="s">
        <v>8272</v>
      </c>
    </row>
    <row r="388" spans="1:2" x14ac:dyDescent="0.25">
      <c r="A388" t="s">
        <v>8435</v>
      </c>
      <c r="B388">
        <v>-1</v>
      </c>
    </row>
    <row r="389" spans="1:2" x14ac:dyDescent="0.25">
      <c r="A389" t="s">
        <v>4435</v>
      </c>
      <c r="B389">
        <v>-0.34</v>
      </c>
    </row>
    <row r="390" spans="1:2" x14ac:dyDescent="0.25">
      <c r="A390" t="s">
        <v>4436</v>
      </c>
      <c r="B390">
        <v>-0.49</v>
      </c>
    </row>
    <row r="391" spans="1:2" x14ac:dyDescent="0.25">
      <c r="A391" t="s">
        <v>4437</v>
      </c>
      <c r="B391">
        <v>-0.38</v>
      </c>
    </row>
    <row r="392" spans="1:2" x14ac:dyDescent="0.25">
      <c r="A392" t="s">
        <v>4438</v>
      </c>
      <c r="B392">
        <v>-0.15</v>
      </c>
    </row>
    <row r="393" spans="1:2" x14ac:dyDescent="0.25">
      <c r="A393" t="s">
        <v>4439</v>
      </c>
      <c r="B393">
        <v>-0.05</v>
      </c>
    </row>
    <row r="394" spans="1:2" x14ac:dyDescent="0.25">
      <c r="A394" t="s">
        <v>4440</v>
      </c>
      <c r="B394">
        <v>0.01</v>
      </c>
    </row>
    <row r="395" spans="1:2" x14ac:dyDescent="0.25">
      <c r="A395" t="s">
        <v>8436</v>
      </c>
    </row>
    <row r="396" spans="1:2" x14ac:dyDescent="0.25">
      <c r="A396" t="s">
        <v>4441</v>
      </c>
      <c r="B396">
        <v>-0.74</v>
      </c>
    </row>
    <row r="397" spans="1:2" x14ac:dyDescent="0.25">
      <c r="A397" t="s">
        <v>4442</v>
      </c>
      <c r="B397">
        <v>-0.05</v>
      </c>
    </row>
    <row r="398" spans="1:2" x14ac:dyDescent="0.25">
      <c r="A398" t="s">
        <v>4443</v>
      </c>
    </row>
    <row r="399" spans="1:2" x14ac:dyDescent="0.25">
      <c r="A399" t="s">
        <v>4444</v>
      </c>
      <c r="B399">
        <v>0.05</v>
      </c>
    </row>
    <row r="400" spans="1:2" x14ac:dyDescent="0.25">
      <c r="A400" t="s">
        <v>4445</v>
      </c>
      <c r="B400">
        <v>-0.98</v>
      </c>
    </row>
    <row r="401" spans="1:2" x14ac:dyDescent="0.25">
      <c r="A401" t="s">
        <v>4446</v>
      </c>
      <c r="B401">
        <v>0.01</v>
      </c>
    </row>
    <row r="402" spans="1:2" x14ac:dyDescent="0.25">
      <c r="A402" t="s">
        <v>4447</v>
      </c>
      <c r="B402">
        <v>-0.39</v>
      </c>
    </row>
    <row r="403" spans="1:2" x14ac:dyDescent="0.25">
      <c r="A403" t="s">
        <v>4448</v>
      </c>
      <c r="B403">
        <v>-0.02</v>
      </c>
    </row>
    <row r="404" spans="1:2" x14ac:dyDescent="0.25">
      <c r="A404" t="s">
        <v>8437</v>
      </c>
      <c r="B404">
        <v>0.5</v>
      </c>
    </row>
    <row r="405" spans="1:2" x14ac:dyDescent="0.25">
      <c r="A405" t="s">
        <v>4449</v>
      </c>
      <c r="B405">
        <v>0.02</v>
      </c>
    </row>
    <row r="406" spans="1:2" x14ac:dyDescent="0.25">
      <c r="A406" t="s">
        <v>8438</v>
      </c>
      <c r="B406">
        <v>-1</v>
      </c>
    </row>
    <row r="407" spans="1:2" x14ac:dyDescent="0.25">
      <c r="A407" t="s">
        <v>4450</v>
      </c>
      <c r="B407">
        <v>-0.21</v>
      </c>
    </row>
    <row r="408" spans="1:2" x14ac:dyDescent="0.25">
      <c r="A408" t="s">
        <v>4451</v>
      </c>
      <c r="B408">
        <v>-0.25</v>
      </c>
    </row>
    <row r="409" spans="1:2" x14ac:dyDescent="0.25">
      <c r="A409" t="s">
        <v>4452</v>
      </c>
      <c r="B409">
        <v>-0.14000000000000001</v>
      </c>
    </row>
    <row r="410" spans="1:2" x14ac:dyDescent="0.25">
      <c r="A410" t="s">
        <v>8439</v>
      </c>
      <c r="B410">
        <v>-1</v>
      </c>
    </row>
    <row r="411" spans="1:2" x14ac:dyDescent="0.25">
      <c r="A411" t="s">
        <v>8440</v>
      </c>
    </row>
    <row r="412" spans="1:2" x14ac:dyDescent="0.25">
      <c r="A412" t="s">
        <v>4453</v>
      </c>
      <c r="B412">
        <v>-0.08</v>
      </c>
    </row>
    <row r="413" spans="1:2" x14ac:dyDescent="0.25">
      <c r="A413" t="s">
        <v>4454</v>
      </c>
      <c r="B413">
        <v>-0.2</v>
      </c>
    </row>
    <row r="414" spans="1:2" x14ac:dyDescent="0.25">
      <c r="A414" t="s">
        <v>8441</v>
      </c>
      <c r="B414">
        <v>-0.96</v>
      </c>
    </row>
    <row r="415" spans="1:2" x14ac:dyDescent="0.25">
      <c r="A415" t="s">
        <v>4455</v>
      </c>
      <c r="B415">
        <v>0.12</v>
      </c>
    </row>
    <row r="416" spans="1:2" x14ac:dyDescent="0.25">
      <c r="A416" t="s">
        <v>8442</v>
      </c>
      <c r="B416">
        <v>-1</v>
      </c>
    </row>
    <row r="417" spans="1:2" x14ac:dyDescent="0.25">
      <c r="A417" t="s">
        <v>4456</v>
      </c>
      <c r="B417">
        <v>0.02</v>
      </c>
    </row>
    <row r="418" spans="1:2" x14ac:dyDescent="0.25">
      <c r="A418" t="s">
        <v>4457</v>
      </c>
      <c r="B418">
        <v>-0.16</v>
      </c>
    </row>
    <row r="419" spans="1:2" x14ac:dyDescent="0.25">
      <c r="A419" t="s">
        <v>4458</v>
      </c>
      <c r="B419">
        <v>0.51</v>
      </c>
    </row>
    <row r="420" spans="1:2" x14ac:dyDescent="0.25">
      <c r="A420" t="s">
        <v>8443</v>
      </c>
      <c r="B420">
        <v>-1</v>
      </c>
    </row>
    <row r="421" spans="1:2" x14ac:dyDescent="0.25">
      <c r="A421" t="s">
        <v>4459</v>
      </c>
      <c r="B421">
        <v>-0.06</v>
      </c>
    </row>
    <row r="422" spans="1:2" x14ac:dyDescent="0.25">
      <c r="A422" t="s">
        <v>8444</v>
      </c>
      <c r="B422">
        <v>-1</v>
      </c>
    </row>
    <row r="423" spans="1:2" x14ac:dyDescent="0.25">
      <c r="A423" t="s">
        <v>4460</v>
      </c>
      <c r="B423">
        <v>0.02</v>
      </c>
    </row>
    <row r="424" spans="1:2" x14ac:dyDescent="0.25">
      <c r="A424" t="s">
        <v>4461</v>
      </c>
      <c r="B424">
        <v>0.15</v>
      </c>
    </row>
    <row r="425" spans="1:2" x14ac:dyDescent="0.25">
      <c r="A425" t="s">
        <v>8445</v>
      </c>
      <c r="B425">
        <v>-1</v>
      </c>
    </row>
    <row r="426" spans="1:2" x14ac:dyDescent="0.25">
      <c r="A426" t="s">
        <v>8446</v>
      </c>
      <c r="B426">
        <v>-0.4</v>
      </c>
    </row>
    <row r="427" spans="1:2" x14ac:dyDescent="0.25">
      <c r="A427" t="s">
        <v>4462</v>
      </c>
      <c r="B427">
        <v>-0.42</v>
      </c>
    </row>
    <row r="428" spans="1:2" x14ac:dyDescent="0.25">
      <c r="A428" t="s">
        <v>8447</v>
      </c>
      <c r="B428">
        <v>-1</v>
      </c>
    </row>
    <row r="429" spans="1:2" x14ac:dyDescent="0.25">
      <c r="A429" t="s">
        <v>4463</v>
      </c>
      <c r="B429">
        <v>-0.09</v>
      </c>
    </row>
    <row r="430" spans="1:2" x14ac:dyDescent="0.25">
      <c r="A430" t="s">
        <v>4464</v>
      </c>
      <c r="B430">
        <v>-0.16</v>
      </c>
    </row>
    <row r="431" spans="1:2" x14ac:dyDescent="0.25">
      <c r="A431" t="s">
        <v>8448</v>
      </c>
      <c r="B431">
        <v>-1</v>
      </c>
    </row>
    <row r="432" spans="1:2" x14ac:dyDescent="0.25">
      <c r="A432" t="s">
        <v>4465</v>
      </c>
      <c r="B432">
        <v>-0.19</v>
      </c>
    </row>
    <row r="433" spans="1:2" x14ac:dyDescent="0.25">
      <c r="A433" t="s">
        <v>4466</v>
      </c>
      <c r="B433">
        <v>-0.14000000000000001</v>
      </c>
    </row>
    <row r="434" spans="1:2" x14ac:dyDescent="0.25">
      <c r="A434" t="s">
        <v>4467</v>
      </c>
      <c r="B434">
        <v>-0.06</v>
      </c>
    </row>
    <row r="435" spans="1:2" x14ac:dyDescent="0.25">
      <c r="A435" t="s">
        <v>8449</v>
      </c>
    </row>
    <row r="436" spans="1:2" x14ac:dyDescent="0.25">
      <c r="A436" t="s">
        <v>4468</v>
      </c>
      <c r="B436">
        <v>-0.22</v>
      </c>
    </row>
    <row r="437" spans="1:2" x14ac:dyDescent="0.25">
      <c r="A437" t="s">
        <v>8450</v>
      </c>
      <c r="B437">
        <v>-1</v>
      </c>
    </row>
    <row r="438" spans="1:2" x14ac:dyDescent="0.25">
      <c r="A438" t="s">
        <v>4469</v>
      </c>
      <c r="B438">
        <v>0.24</v>
      </c>
    </row>
    <row r="439" spans="1:2" x14ac:dyDescent="0.25">
      <c r="A439" t="s">
        <v>4470</v>
      </c>
      <c r="B439">
        <v>-0.57999999999999996</v>
      </c>
    </row>
    <row r="440" spans="1:2" x14ac:dyDescent="0.25">
      <c r="A440" t="s">
        <v>8451</v>
      </c>
      <c r="B440">
        <v>-0.86</v>
      </c>
    </row>
    <row r="441" spans="1:2" x14ac:dyDescent="0.25">
      <c r="A441" t="s">
        <v>8452</v>
      </c>
    </row>
    <row r="442" spans="1:2" x14ac:dyDescent="0.25">
      <c r="A442" t="s">
        <v>4471</v>
      </c>
      <c r="B442">
        <v>0</v>
      </c>
    </row>
    <row r="443" spans="1:2" x14ac:dyDescent="0.25">
      <c r="A443" t="s">
        <v>4472</v>
      </c>
      <c r="B443">
        <v>-0.11</v>
      </c>
    </row>
    <row r="444" spans="1:2" x14ac:dyDescent="0.25">
      <c r="A444" t="s">
        <v>4473</v>
      </c>
      <c r="B444">
        <v>-0.81</v>
      </c>
    </row>
    <row r="445" spans="1:2" x14ac:dyDescent="0.25">
      <c r="A445" t="s">
        <v>8453</v>
      </c>
      <c r="B445">
        <v>-0.18</v>
      </c>
    </row>
    <row r="446" spans="1:2" x14ac:dyDescent="0.25">
      <c r="A446" t="s">
        <v>4474</v>
      </c>
      <c r="B446">
        <v>0.18</v>
      </c>
    </row>
    <row r="447" spans="1:2" x14ac:dyDescent="0.25">
      <c r="A447" t="s">
        <v>4475</v>
      </c>
      <c r="B447">
        <v>-0.11</v>
      </c>
    </row>
    <row r="448" spans="1:2" x14ac:dyDescent="0.25">
      <c r="A448" t="s">
        <v>4476</v>
      </c>
      <c r="B448">
        <v>6.68</v>
      </c>
    </row>
    <row r="449" spans="1:2" x14ac:dyDescent="0.25">
      <c r="A449" t="s">
        <v>4477</v>
      </c>
      <c r="B449">
        <v>0.05</v>
      </c>
    </row>
    <row r="450" spans="1:2" x14ac:dyDescent="0.25">
      <c r="A450" t="s">
        <v>4478</v>
      </c>
      <c r="B450">
        <v>-0.04</v>
      </c>
    </row>
    <row r="451" spans="1:2" x14ac:dyDescent="0.25">
      <c r="A451" t="s">
        <v>8454</v>
      </c>
      <c r="B451">
        <v>-1</v>
      </c>
    </row>
    <row r="452" spans="1:2" x14ac:dyDescent="0.25">
      <c r="A452" t="s">
        <v>4479</v>
      </c>
      <c r="B452">
        <v>-0.12</v>
      </c>
    </row>
    <row r="453" spans="1:2" x14ac:dyDescent="0.25">
      <c r="A453" t="s">
        <v>4480</v>
      </c>
      <c r="B453">
        <v>-0.06</v>
      </c>
    </row>
    <row r="454" spans="1:2" x14ac:dyDescent="0.25">
      <c r="A454" t="s">
        <v>8455</v>
      </c>
      <c r="B454">
        <v>-1</v>
      </c>
    </row>
    <row r="455" spans="1:2" x14ac:dyDescent="0.25">
      <c r="A455" t="s">
        <v>4481</v>
      </c>
      <c r="B455">
        <v>-0.09</v>
      </c>
    </row>
    <row r="456" spans="1:2" x14ac:dyDescent="0.25">
      <c r="A456" t="s">
        <v>4482</v>
      </c>
      <c r="B456">
        <v>-0.26</v>
      </c>
    </row>
    <row r="457" spans="1:2" x14ac:dyDescent="0.25">
      <c r="A457" t="s">
        <v>4483</v>
      </c>
      <c r="B457">
        <v>-0.09</v>
      </c>
    </row>
    <row r="458" spans="1:2" x14ac:dyDescent="0.25">
      <c r="A458" t="s">
        <v>4484</v>
      </c>
      <c r="B458">
        <v>-0.04</v>
      </c>
    </row>
    <row r="459" spans="1:2" x14ac:dyDescent="0.25">
      <c r="A459" t="s">
        <v>8456</v>
      </c>
      <c r="B459">
        <v>-1</v>
      </c>
    </row>
    <row r="460" spans="1:2" x14ac:dyDescent="0.25">
      <c r="A460" t="s">
        <v>4485</v>
      </c>
      <c r="B460">
        <v>-0.05</v>
      </c>
    </row>
    <row r="461" spans="1:2" x14ac:dyDescent="0.25">
      <c r="A461" t="s">
        <v>8457</v>
      </c>
      <c r="B461">
        <v>0.6</v>
      </c>
    </row>
    <row r="462" spans="1:2" x14ac:dyDescent="0.25">
      <c r="A462" t="s">
        <v>4486</v>
      </c>
      <c r="B462">
        <v>-0.03</v>
      </c>
    </row>
    <row r="463" spans="1:2" x14ac:dyDescent="0.25">
      <c r="A463" t="s">
        <v>4487</v>
      </c>
      <c r="B463">
        <v>0.04</v>
      </c>
    </row>
    <row r="464" spans="1:2" x14ac:dyDescent="0.25">
      <c r="A464" t="s">
        <v>4488</v>
      </c>
      <c r="B464">
        <v>-0.04</v>
      </c>
    </row>
    <row r="465" spans="1:2" x14ac:dyDescent="0.25">
      <c r="A465" t="s">
        <v>4489</v>
      </c>
      <c r="B465">
        <v>-0.02</v>
      </c>
    </row>
    <row r="466" spans="1:2" x14ac:dyDescent="0.25">
      <c r="A466" t="s">
        <v>4490</v>
      </c>
      <c r="B466">
        <v>-0.16</v>
      </c>
    </row>
    <row r="467" spans="1:2" x14ac:dyDescent="0.25">
      <c r="A467" t="s">
        <v>4491</v>
      </c>
      <c r="B467">
        <v>-0.01</v>
      </c>
    </row>
    <row r="468" spans="1:2" x14ac:dyDescent="0.25">
      <c r="A468" t="s">
        <v>4492</v>
      </c>
      <c r="B468">
        <v>0.09</v>
      </c>
    </row>
    <row r="469" spans="1:2" x14ac:dyDescent="0.25">
      <c r="A469" t="s">
        <v>4493</v>
      </c>
      <c r="B469">
        <v>-0.02</v>
      </c>
    </row>
    <row r="470" spans="1:2" x14ac:dyDescent="0.25">
      <c r="A470" t="s">
        <v>4494</v>
      </c>
      <c r="B470">
        <v>-0.16</v>
      </c>
    </row>
    <row r="471" spans="1:2" x14ac:dyDescent="0.25">
      <c r="A471" t="s">
        <v>8458</v>
      </c>
      <c r="B471">
        <v>-1</v>
      </c>
    </row>
    <row r="472" spans="1:2" x14ac:dyDescent="0.25">
      <c r="A472" t="s">
        <v>4495</v>
      </c>
      <c r="B472">
        <v>-0.24</v>
      </c>
    </row>
    <row r="473" spans="1:2" x14ac:dyDescent="0.25">
      <c r="A473" t="s">
        <v>4496</v>
      </c>
      <c r="B473">
        <v>-0.27</v>
      </c>
    </row>
    <row r="474" spans="1:2" x14ac:dyDescent="0.25">
      <c r="A474" t="s">
        <v>4497</v>
      </c>
      <c r="B474">
        <v>-0.23</v>
      </c>
    </row>
    <row r="475" spans="1:2" x14ac:dyDescent="0.25">
      <c r="A475" t="s">
        <v>4498</v>
      </c>
      <c r="B475">
        <v>-0.03</v>
      </c>
    </row>
    <row r="476" spans="1:2" x14ac:dyDescent="0.25">
      <c r="A476" t="s">
        <v>8459</v>
      </c>
      <c r="B476">
        <v>-0.6</v>
      </c>
    </row>
    <row r="477" spans="1:2" x14ac:dyDescent="0.25">
      <c r="A477" t="s">
        <v>4499</v>
      </c>
      <c r="B477">
        <v>-0.02</v>
      </c>
    </row>
    <row r="478" spans="1:2" x14ac:dyDescent="0.25">
      <c r="A478" t="s">
        <v>8460</v>
      </c>
      <c r="B478">
        <v>-0.88</v>
      </c>
    </row>
    <row r="479" spans="1:2" x14ac:dyDescent="0.25">
      <c r="A479" t="s">
        <v>4500</v>
      </c>
      <c r="B479">
        <v>-0.06</v>
      </c>
    </row>
    <row r="480" spans="1:2" x14ac:dyDescent="0.25">
      <c r="A480" t="s">
        <v>8461</v>
      </c>
    </row>
    <row r="481" spans="1:2" x14ac:dyDescent="0.25">
      <c r="A481" t="s">
        <v>4501</v>
      </c>
      <c r="B481">
        <v>-0.06</v>
      </c>
    </row>
    <row r="482" spans="1:2" x14ac:dyDescent="0.25">
      <c r="A482" t="s">
        <v>4502</v>
      </c>
      <c r="B482">
        <v>-0.06</v>
      </c>
    </row>
    <row r="483" spans="1:2" x14ac:dyDescent="0.25">
      <c r="A483" t="s">
        <v>4503</v>
      </c>
      <c r="B483">
        <v>-0.26</v>
      </c>
    </row>
    <row r="484" spans="1:2" x14ac:dyDescent="0.25">
      <c r="A484" t="s">
        <v>4504</v>
      </c>
      <c r="B484">
        <v>-0.13</v>
      </c>
    </row>
    <row r="485" spans="1:2" x14ac:dyDescent="0.25">
      <c r="A485" t="s">
        <v>4505</v>
      </c>
      <c r="B485">
        <v>-0.14000000000000001</v>
      </c>
    </row>
    <row r="486" spans="1:2" x14ac:dyDescent="0.25">
      <c r="A486" t="s">
        <v>8462</v>
      </c>
    </row>
    <row r="487" spans="1:2" x14ac:dyDescent="0.25">
      <c r="A487" t="s">
        <v>8463</v>
      </c>
      <c r="B487">
        <v>-1</v>
      </c>
    </row>
    <row r="488" spans="1:2" x14ac:dyDescent="0.25">
      <c r="A488" t="s">
        <v>4506</v>
      </c>
      <c r="B488">
        <v>-0.09</v>
      </c>
    </row>
    <row r="489" spans="1:2" x14ac:dyDescent="0.25">
      <c r="A489" t="s">
        <v>4507</v>
      </c>
      <c r="B489">
        <v>-0.96</v>
      </c>
    </row>
    <row r="490" spans="1:2" x14ac:dyDescent="0.25">
      <c r="A490" t="s">
        <v>8464</v>
      </c>
      <c r="B490">
        <v>-1</v>
      </c>
    </row>
    <row r="491" spans="1:2" x14ac:dyDescent="0.25">
      <c r="A491" t="s">
        <v>8465</v>
      </c>
      <c r="B491">
        <v>-0.81</v>
      </c>
    </row>
    <row r="492" spans="1:2" x14ac:dyDescent="0.25">
      <c r="A492" t="s">
        <v>4508</v>
      </c>
      <c r="B492">
        <v>-0.06</v>
      </c>
    </row>
    <row r="493" spans="1:2" x14ac:dyDescent="0.25">
      <c r="A493" t="s">
        <v>4509</v>
      </c>
      <c r="B493">
        <v>-0.54</v>
      </c>
    </row>
    <row r="494" spans="1:2" x14ac:dyDescent="0.25">
      <c r="A494" t="s">
        <v>4510</v>
      </c>
      <c r="B494">
        <v>-0.02</v>
      </c>
    </row>
    <row r="495" spans="1:2" x14ac:dyDescent="0.25">
      <c r="A495" t="s">
        <v>4511</v>
      </c>
      <c r="B495">
        <v>-0.31</v>
      </c>
    </row>
    <row r="496" spans="1:2" x14ac:dyDescent="0.25">
      <c r="A496" t="s">
        <v>8466</v>
      </c>
      <c r="B496">
        <v>-0.8</v>
      </c>
    </row>
    <row r="497" spans="1:2" x14ac:dyDescent="0.25">
      <c r="A497" t="s">
        <v>4512</v>
      </c>
      <c r="B497">
        <v>-0.38</v>
      </c>
    </row>
    <row r="498" spans="1:2" x14ac:dyDescent="0.25">
      <c r="A498" t="s">
        <v>8467</v>
      </c>
      <c r="B498">
        <v>-1</v>
      </c>
    </row>
    <row r="499" spans="1:2" x14ac:dyDescent="0.25">
      <c r="A499" t="s">
        <v>8468</v>
      </c>
      <c r="B499">
        <v>-0.01</v>
      </c>
    </row>
    <row r="500" spans="1:2" x14ac:dyDescent="0.25">
      <c r="A500" t="s">
        <v>4513</v>
      </c>
      <c r="B500">
        <v>-0.81</v>
      </c>
    </row>
    <row r="501" spans="1:2" x14ac:dyDescent="0.25">
      <c r="A501" t="s">
        <v>8469</v>
      </c>
      <c r="B501">
        <v>-0.92</v>
      </c>
    </row>
    <row r="502" spans="1:2" x14ac:dyDescent="0.25">
      <c r="A502" t="s">
        <v>4514</v>
      </c>
      <c r="B502">
        <v>-0.17</v>
      </c>
    </row>
    <row r="503" spans="1:2" x14ac:dyDescent="0.25">
      <c r="A503" t="s">
        <v>4515</v>
      </c>
      <c r="B503">
        <v>0</v>
      </c>
    </row>
    <row r="504" spans="1:2" x14ac:dyDescent="0.25">
      <c r="A504" t="s">
        <v>4516</v>
      </c>
    </row>
    <row r="505" spans="1:2" x14ac:dyDescent="0.25">
      <c r="A505" t="s">
        <v>8470</v>
      </c>
      <c r="B505">
        <v>0</v>
      </c>
    </row>
    <row r="506" spans="1:2" x14ac:dyDescent="0.25">
      <c r="A506" t="s">
        <v>4517</v>
      </c>
      <c r="B506">
        <v>-0.1</v>
      </c>
    </row>
    <row r="507" spans="1:2" x14ac:dyDescent="0.25">
      <c r="A507" t="s">
        <v>4518</v>
      </c>
      <c r="B507">
        <v>-0.15</v>
      </c>
    </row>
    <row r="508" spans="1:2" x14ac:dyDescent="0.25">
      <c r="A508" t="s">
        <v>4519</v>
      </c>
      <c r="B508">
        <v>0.17</v>
      </c>
    </row>
    <row r="509" spans="1:2" x14ac:dyDescent="0.25">
      <c r="A509" t="s">
        <v>4520</v>
      </c>
      <c r="B509">
        <v>-0.21</v>
      </c>
    </row>
    <row r="510" spans="1:2" x14ac:dyDescent="0.25">
      <c r="A510" t="s">
        <v>4521</v>
      </c>
      <c r="B510">
        <v>0.1</v>
      </c>
    </row>
    <row r="511" spans="1:2" x14ac:dyDescent="0.25">
      <c r="A511" t="s">
        <v>4522</v>
      </c>
      <c r="B511">
        <v>-0.23</v>
      </c>
    </row>
    <row r="512" spans="1:2" x14ac:dyDescent="0.25">
      <c r="A512" t="s">
        <v>8471</v>
      </c>
      <c r="B512">
        <v>-1</v>
      </c>
    </row>
    <row r="513" spans="1:2" x14ac:dyDescent="0.25">
      <c r="A513" t="s">
        <v>8472</v>
      </c>
      <c r="B513">
        <v>-1</v>
      </c>
    </row>
    <row r="514" spans="1:2" x14ac:dyDescent="0.25">
      <c r="A514" t="s">
        <v>4523</v>
      </c>
      <c r="B514">
        <v>-0.4</v>
      </c>
    </row>
    <row r="515" spans="1:2" x14ac:dyDescent="0.25">
      <c r="A515" t="s">
        <v>4524</v>
      </c>
      <c r="B515">
        <v>0.01</v>
      </c>
    </row>
    <row r="516" spans="1:2" x14ac:dyDescent="0.25">
      <c r="A516" t="s">
        <v>8473</v>
      </c>
      <c r="B516">
        <v>-1</v>
      </c>
    </row>
    <row r="517" spans="1:2" x14ac:dyDescent="0.25">
      <c r="A517" t="s">
        <v>4525</v>
      </c>
      <c r="B517">
        <v>0.22</v>
      </c>
    </row>
    <row r="518" spans="1:2" x14ac:dyDescent="0.25">
      <c r="A518" t="s">
        <v>4526</v>
      </c>
      <c r="B518">
        <v>-0.03</v>
      </c>
    </row>
    <row r="519" spans="1:2" x14ac:dyDescent="0.25">
      <c r="A519" t="s">
        <v>4527</v>
      </c>
      <c r="B519">
        <v>0.06</v>
      </c>
    </row>
    <row r="520" spans="1:2" x14ac:dyDescent="0.25">
      <c r="A520" t="s">
        <v>8239</v>
      </c>
    </row>
    <row r="521" spans="1:2" x14ac:dyDescent="0.25">
      <c r="A521" t="s">
        <v>4528</v>
      </c>
      <c r="B521">
        <v>-0.28000000000000003</v>
      </c>
    </row>
    <row r="522" spans="1:2" x14ac:dyDescent="0.25">
      <c r="A522" t="s">
        <v>4529</v>
      </c>
      <c r="B522">
        <v>-0.16</v>
      </c>
    </row>
    <row r="523" spans="1:2" x14ac:dyDescent="0.25">
      <c r="A523" t="s">
        <v>4530</v>
      </c>
      <c r="B523">
        <v>-0.18</v>
      </c>
    </row>
    <row r="524" spans="1:2" x14ac:dyDescent="0.25">
      <c r="A524" t="s">
        <v>8474</v>
      </c>
    </row>
    <row r="525" spans="1:2" x14ac:dyDescent="0.25">
      <c r="A525" t="s">
        <v>4531</v>
      </c>
      <c r="B525">
        <v>4.01</v>
      </c>
    </row>
    <row r="526" spans="1:2" x14ac:dyDescent="0.25">
      <c r="A526" t="s">
        <v>4532</v>
      </c>
      <c r="B526">
        <v>-0.28000000000000003</v>
      </c>
    </row>
    <row r="527" spans="1:2" x14ac:dyDescent="0.25">
      <c r="A527" t="s">
        <v>8475</v>
      </c>
      <c r="B527">
        <v>-0.47</v>
      </c>
    </row>
    <row r="528" spans="1:2" x14ac:dyDescent="0.25">
      <c r="A528" t="s">
        <v>4533</v>
      </c>
      <c r="B528">
        <v>0.04</v>
      </c>
    </row>
    <row r="529" spans="1:2" x14ac:dyDescent="0.25">
      <c r="A529" t="s">
        <v>4534</v>
      </c>
      <c r="B529">
        <v>-0.21</v>
      </c>
    </row>
    <row r="530" spans="1:2" x14ac:dyDescent="0.25">
      <c r="A530" t="s">
        <v>4535</v>
      </c>
      <c r="B530">
        <v>-0.16</v>
      </c>
    </row>
    <row r="531" spans="1:2" x14ac:dyDescent="0.25">
      <c r="A531" t="s">
        <v>4536</v>
      </c>
      <c r="B531">
        <v>-0.06</v>
      </c>
    </row>
    <row r="532" spans="1:2" x14ac:dyDescent="0.25">
      <c r="A532" t="s">
        <v>4537</v>
      </c>
      <c r="B532">
        <v>0.08</v>
      </c>
    </row>
    <row r="533" spans="1:2" x14ac:dyDescent="0.25">
      <c r="A533" t="s">
        <v>4538</v>
      </c>
      <c r="B533">
        <v>-0.03</v>
      </c>
    </row>
    <row r="534" spans="1:2" x14ac:dyDescent="0.25">
      <c r="A534" t="s">
        <v>8476</v>
      </c>
      <c r="B534">
        <v>-1</v>
      </c>
    </row>
    <row r="535" spans="1:2" x14ac:dyDescent="0.25">
      <c r="A535" t="s">
        <v>4539</v>
      </c>
      <c r="B535">
        <v>0.11</v>
      </c>
    </row>
    <row r="536" spans="1:2" x14ac:dyDescent="0.25">
      <c r="A536" t="s">
        <v>8477</v>
      </c>
    </row>
    <row r="537" spans="1:2" x14ac:dyDescent="0.25">
      <c r="A537" t="s">
        <v>8478</v>
      </c>
      <c r="B537">
        <v>-1</v>
      </c>
    </row>
    <row r="538" spans="1:2" x14ac:dyDescent="0.25">
      <c r="A538" t="s">
        <v>4540</v>
      </c>
      <c r="B538">
        <v>-0.15</v>
      </c>
    </row>
    <row r="539" spans="1:2" x14ac:dyDescent="0.25">
      <c r="A539" t="s">
        <v>4541</v>
      </c>
      <c r="B539">
        <v>-0.09</v>
      </c>
    </row>
    <row r="540" spans="1:2" x14ac:dyDescent="0.25">
      <c r="A540" t="s">
        <v>4542</v>
      </c>
      <c r="B540">
        <v>-0.54</v>
      </c>
    </row>
    <row r="541" spans="1:2" x14ac:dyDescent="0.25">
      <c r="A541" t="s">
        <v>4543</v>
      </c>
      <c r="B541">
        <v>-0.13</v>
      </c>
    </row>
    <row r="542" spans="1:2" x14ac:dyDescent="0.25">
      <c r="A542" t="s">
        <v>4544</v>
      </c>
      <c r="B542">
        <v>-0.59</v>
      </c>
    </row>
    <row r="543" spans="1:2" x14ac:dyDescent="0.25">
      <c r="A543" t="s">
        <v>8479</v>
      </c>
      <c r="B543">
        <v>-1</v>
      </c>
    </row>
    <row r="544" spans="1:2" x14ac:dyDescent="0.25">
      <c r="A544" t="s">
        <v>4545</v>
      </c>
      <c r="B544">
        <v>-0.17</v>
      </c>
    </row>
    <row r="545" spans="1:2" x14ac:dyDescent="0.25">
      <c r="A545" t="s">
        <v>4546</v>
      </c>
      <c r="B545">
        <v>2.82</v>
      </c>
    </row>
    <row r="546" spans="1:2" x14ac:dyDescent="0.25">
      <c r="A546" t="s">
        <v>4547</v>
      </c>
      <c r="B546">
        <v>2.75</v>
      </c>
    </row>
    <row r="547" spans="1:2" x14ac:dyDescent="0.25">
      <c r="A547" t="s">
        <v>4548</v>
      </c>
      <c r="B547">
        <v>-0.15</v>
      </c>
    </row>
    <row r="548" spans="1:2" x14ac:dyDescent="0.25">
      <c r="A548" t="s">
        <v>8480</v>
      </c>
      <c r="B548">
        <v>0.37</v>
      </c>
    </row>
    <row r="549" spans="1:2" x14ac:dyDescent="0.25">
      <c r="A549" t="s">
        <v>4549</v>
      </c>
      <c r="B549">
        <v>-0.9</v>
      </c>
    </row>
    <row r="550" spans="1:2" x14ac:dyDescent="0.25">
      <c r="A550" t="s">
        <v>4550</v>
      </c>
      <c r="B550">
        <v>-0.41</v>
      </c>
    </row>
    <row r="551" spans="1:2" x14ac:dyDescent="0.25">
      <c r="A551" t="s">
        <v>4551</v>
      </c>
      <c r="B551">
        <v>-7.0000000000000007E-2</v>
      </c>
    </row>
    <row r="552" spans="1:2" x14ac:dyDescent="0.25">
      <c r="A552" t="s">
        <v>4552</v>
      </c>
      <c r="B552">
        <v>2.0099999999999998</v>
      </c>
    </row>
    <row r="553" spans="1:2" x14ac:dyDescent="0.25">
      <c r="A553" t="s">
        <v>8481</v>
      </c>
      <c r="B553">
        <v>0.51</v>
      </c>
    </row>
    <row r="554" spans="1:2" x14ac:dyDescent="0.25">
      <c r="A554" t="s">
        <v>4553</v>
      </c>
      <c r="B554">
        <v>-0.01</v>
      </c>
    </row>
    <row r="555" spans="1:2" x14ac:dyDescent="0.25">
      <c r="A555" t="s">
        <v>4554</v>
      </c>
      <c r="B555">
        <v>-0.91</v>
      </c>
    </row>
    <row r="556" spans="1:2" x14ac:dyDescent="0.25">
      <c r="A556" t="s">
        <v>4555</v>
      </c>
      <c r="B556">
        <v>-0.17</v>
      </c>
    </row>
    <row r="557" spans="1:2" x14ac:dyDescent="0.25">
      <c r="A557" t="s">
        <v>8482</v>
      </c>
      <c r="B557">
        <v>0.2</v>
      </c>
    </row>
    <row r="558" spans="1:2" x14ac:dyDescent="0.25">
      <c r="A558" t="s">
        <v>4556</v>
      </c>
      <c r="B558">
        <v>-7.0000000000000007E-2</v>
      </c>
    </row>
    <row r="559" spans="1:2" x14ac:dyDescent="0.25">
      <c r="A559" t="s">
        <v>4557</v>
      </c>
      <c r="B559">
        <v>0.22</v>
      </c>
    </row>
    <row r="560" spans="1:2" x14ac:dyDescent="0.25">
      <c r="A560" t="s">
        <v>4558</v>
      </c>
      <c r="B560">
        <v>-7.0000000000000007E-2</v>
      </c>
    </row>
    <row r="561" spans="1:2" x14ac:dyDescent="0.25">
      <c r="A561" t="s">
        <v>4559</v>
      </c>
      <c r="B561">
        <v>0.08</v>
      </c>
    </row>
    <row r="562" spans="1:2" x14ac:dyDescent="0.25">
      <c r="A562" t="s">
        <v>4560</v>
      </c>
      <c r="B562">
        <v>1.33</v>
      </c>
    </row>
    <row r="563" spans="1:2" x14ac:dyDescent="0.25">
      <c r="A563" t="s">
        <v>4561</v>
      </c>
      <c r="B563">
        <v>0.04</v>
      </c>
    </row>
    <row r="564" spans="1:2" x14ac:dyDescent="0.25">
      <c r="A564" t="s">
        <v>4562</v>
      </c>
      <c r="B564">
        <v>7.0000000000000007E-2</v>
      </c>
    </row>
    <row r="565" spans="1:2" x14ac:dyDescent="0.25">
      <c r="A565" t="s">
        <v>4563</v>
      </c>
      <c r="B565">
        <v>-0.17</v>
      </c>
    </row>
    <row r="566" spans="1:2" x14ac:dyDescent="0.25">
      <c r="A566" t="s">
        <v>4564</v>
      </c>
      <c r="B566">
        <v>-0.26</v>
      </c>
    </row>
    <row r="567" spans="1:2" x14ac:dyDescent="0.25">
      <c r="A567" t="s">
        <v>4565</v>
      </c>
      <c r="B567">
        <v>0.14000000000000001</v>
      </c>
    </row>
    <row r="568" spans="1:2" x14ac:dyDescent="0.25">
      <c r="A568" t="s">
        <v>4566</v>
      </c>
      <c r="B568">
        <v>-0.06</v>
      </c>
    </row>
    <row r="569" spans="1:2" x14ac:dyDescent="0.25">
      <c r="A569" t="s">
        <v>4567</v>
      </c>
      <c r="B569">
        <v>-0.26</v>
      </c>
    </row>
    <row r="570" spans="1:2" x14ac:dyDescent="0.25">
      <c r="A570" t="s">
        <v>8483</v>
      </c>
      <c r="B570">
        <v>-1</v>
      </c>
    </row>
    <row r="571" spans="1:2" x14ac:dyDescent="0.25">
      <c r="A571" t="s">
        <v>4568</v>
      </c>
      <c r="B571">
        <v>-0.04</v>
      </c>
    </row>
    <row r="572" spans="1:2" x14ac:dyDescent="0.25">
      <c r="A572" t="s">
        <v>4569</v>
      </c>
      <c r="B572">
        <v>-0.03</v>
      </c>
    </row>
    <row r="573" spans="1:2" x14ac:dyDescent="0.25">
      <c r="A573" t="s">
        <v>8484</v>
      </c>
      <c r="B573">
        <v>-1</v>
      </c>
    </row>
    <row r="574" spans="1:2" x14ac:dyDescent="0.25">
      <c r="A574" t="s">
        <v>4570</v>
      </c>
      <c r="B574">
        <v>-0.89</v>
      </c>
    </row>
    <row r="575" spans="1:2" x14ac:dyDescent="0.25">
      <c r="A575" t="s">
        <v>4571</v>
      </c>
      <c r="B575">
        <v>7.0000000000000007E-2</v>
      </c>
    </row>
    <row r="576" spans="1:2" x14ac:dyDescent="0.25">
      <c r="A576" t="s">
        <v>8485</v>
      </c>
      <c r="B576">
        <v>-1</v>
      </c>
    </row>
    <row r="577" spans="1:2" x14ac:dyDescent="0.25">
      <c r="A577" t="s">
        <v>4572</v>
      </c>
      <c r="B577">
        <v>-0.03</v>
      </c>
    </row>
    <row r="578" spans="1:2" x14ac:dyDescent="0.25">
      <c r="A578" t="s">
        <v>4573</v>
      </c>
      <c r="B578">
        <v>0.18</v>
      </c>
    </row>
    <row r="579" spans="1:2" x14ac:dyDescent="0.25">
      <c r="A579" t="s">
        <v>4574</v>
      </c>
      <c r="B579">
        <v>-0.06</v>
      </c>
    </row>
    <row r="580" spans="1:2" x14ac:dyDescent="0.25">
      <c r="A580" t="s">
        <v>4575</v>
      </c>
      <c r="B580">
        <v>-0.24</v>
      </c>
    </row>
    <row r="581" spans="1:2" x14ac:dyDescent="0.25">
      <c r="A581" t="s">
        <v>4576</v>
      </c>
      <c r="B581">
        <v>-0.03</v>
      </c>
    </row>
    <row r="582" spans="1:2" x14ac:dyDescent="0.25">
      <c r="A582" t="s">
        <v>4577</v>
      </c>
      <c r="B582">
        <v>-0.04</v>
      </c>
    </row>
    <row r="583" spans="1:2" x14ac:dyDescent="0.25">
      <c r="A583" t="s">
        <v>4578</v>
      </c>
      <c r="B583">
        <v>-0.02</v>
      </c>
    </row>
    <row r="584" spans="1:2" x14ac:dyDescent="0.25">
      <c r="A584" t="s">
        <v>4579</v>
      </c>
      <c r="B584">
        <v>0.02</v>
      </c>
    </row>
    <row r="585" spans="1:2" x14ac:dyDescent="0.25">
      <c r="A585" t="s">
        <v>4580</v>
      </c>
      <c r="B585">
        <v>-0.22</v>
      </c>
    </row>
    <row r="586" spans="1:2" x14ac:dyDescent="0.25">
      <c r="A586" t="s">
        <v>4581</v>
      </c>
      <c r="B586">
        <v>15.06</v>
      </c>
    </row>
    <row r="587" spans="1:2" x14ac:dyDescent="0.25">
      <c r="A587" t="s">
        <v>4582</v>
      </c>
      <c r="B587">
        <v>-0.04</v>
      </c>
    </row>
    <row r="588" spans="1:2" x14ac:dyDescent="0.25">
      <c r="A588" t="s">
        <v>4583</v>
      </c>
      <c r="B588">
        <v>-0.02</v>
      </c>
    </row>
    <row r="589" spans="1:2" x14ac:dyDescent="0.25">
      <c r="A589" t="s">
        <v>4584</v>
      </c>
      <c r="B589">
        <v>0</v>
      </c>
    </row>
    <row r="590" spans="1:2" x14ac:dyDescent="0.25">
      <c r="A590" t="s">
        <v>4585</v>
      </c>
      <c r="B590">
        <v>-0.43</v>
      </c>
    </row>
    <row r="591" spans="1:2" x14ac:dyDescent="0.25">
      <c r="A591" t="s">
        <v>4586</v>
      </c>
      <c r="B591">
        <v>-0.17</v>
      </c>
    </row>
    <row r="592" spans="1:2" x14ac:dyDescent="0.25">
      <c r="A592" t="s">
        <v>8486</v>
      </c>
      <c r="B592">
        <v>-0.71</v>
      </c>
    </row>
    <row r="593" spans="1:2" x14ac:dyDescent="0.25">
      <c r="A593" t="s">
        <v>8487</v>
      </c>
      <c r="B593">
        <v>-0.89</v>
      </c>
    </row>
    <row r="594" spans="1:2" x14ac:dyDescent="0.25">
      <c r="A594" t="s">
        <v>4587</v>
      </c>
    </row>
    <row r="595" spans="1:2" x14ac:dyDescent="0.25">
      <c r="A595" t="s">
        <v>4588</v>
      </c>
      <c r="B595">
        <v>6.98</v>
      </c>
    </row>
    <row r="596" spans="1:2" x14ac:dyDescent="0.25">
      <c r="A596" t="s">
        <v>4589</v>
      </c>
      <c r="B596">
        <v>3.08</v>
      </c>
    </row>
    <row r="597" spans="1:2" x14ac:dyDescent="0.25">
      <c r="A597" t="s">
        <v>4590</v>
      </c>
      <c r="B597">
        <v>-7.0000000000000007E-2</v>
      </c>
    </row>
    <row r="598" spans="1:2" x14ac:dyDescent="0.25">
      <c r="A598" t="s">
        <v>4591</v>
      </c>
      <c r="B598">
        <v>-0.11</v>
      </c>
    </row>
    <row r="599" spans="1:2" x14ac:dyDescent="0.25">
      <c r="A599" t="s">
        <v>8488</v>
      </c>
      <c r="B599">
        <v>-1</v>
      </c>
    </row>
    <row r="600" spans="1:2" x14ac:dyDescent="0.25">
      <c r="A600" t="s">
        <v>8489</v>
      </c>
      <c r="B600">
        <v>-1</v>
      </c>
    </row>
    <row r="601" spans="1:2" x14ac:dyDescent="0.25">
      <c r="A601" t="s">
        <v>4592</v>
      </c>
      <c r="B601">
        <v>-0.12</v>
      </c>
    </row>
    <row r="602" spans="1:2" x14ac:dyDescent="0.25">
      <c r="A602" t="s">
        <v>4593</v>
      </c>
      <c r="B602">
        <v>-0.08</v>
      </c>
    </row>
    <row r="603" spans="1:2" x14ac:dyDescent="0.25">
      <c r="A603" t="s">
        <v>4594</v>
      </c>
      <c r="B603">
        <v>-0.04</v>
      </c>
    </row>
    <row r="604" spans="1:2" x14ac:dyDescent="0.25">
      <c r="A604" t="s">
        <v>4595</v>
      </c>
      <c r="B604">
        <v>-7.0000000000000007E-2</v>
      </c>
    </row>
    <row r="605" spans="1:2" x14ac:dyDescent="0.25">
      <c r="A605" t="s">
        <v>4596</v>
      </c>
      <c r="B605">
        <v>-0.1</v>
      </c>
    </row>
    <row r="606" spans="1:2" x14ac:dyDescent="0.25">
      <c r="A606" t="s">
        <v>4597</v>
      </c>
      <c r="B606">
        <v>0.03</v>
      </c>
    </row>
    <row r="607" spans="1:2" x14ac:dyDescent="0.25">
      <c r="A607" t="s">
        <v>8490</v>
      </c>
      <c r="B607">
        <v>-0.5</v>
      </c>
    </row>
    <row r="608" spans="1:2" x14ac:dyDescent="0.25">
      <c r="A608" t="s">
        <v>8491</v>
      </c>
      <c r="B608">
        <v>-1</v>
      </c>
    </row>
    <row r="609" spans="1:2" x14ac:dyDescent="0.25">
      <c r="A609" t="s">
        <v>4598</v>
      </c>
      <c r="B609">
        <v>-7.0000000000000007E-2</v>
      </c>
    </row>
    <row r="610" spans="1:2" x14ac:dyDescent="0.25">
      <c r="A610" t="s">
        <v>4599</v>
      </c>
      <c r="B610">
        <v>-0.04</v>
      </c>
    </row>
    <row r="611" spans="1:2" x14ac:dyDescent="0.25">
      <c r="A611" t="s">
        <v>4600</v>
      </c>
      <c r="B611">
        <v>-0.17</v>
      </c>
    </row>
    <row r="612" spans="1:2" x14ac:dyDescent="0.25">
      <c r="A612" t="s">
        <v>4601</v>
      </c>
      <c r="B612">
        <v>-0.06</v>
      </c>
    </row>
    <row r="613" spans="1:2" x14ac:dyDescent="0.25">
      <c r="A613" t="s">
        <v>4602</v>
      </c>
      <c r="B613">
        <v>-0.16</v>
      </c>
    </row>
    <row r="614" spans="1:2" x14ac:dyDescent="0.25">
      <c r="A614" t="s">
        <v>4603</v>
      </c>
      <c r="B614">
        <v>-0.16</v>
      </c>
    </row>
    <row r="615" spans="1:2" x14ac:dyDescent="0.25">
      <c r="A615" t="s">
        <v>8492</v>
      </c>
      <c r="B615">
        <v>-0.67</v>
      </c>
    </row>
    <row r="616" spans="1:2" x14ac:dyDescent="0.25">
      <c r="A616" t="s">
        <v>4604</v>
      </c>
      <c r="B616">
        <v>-0.45</v>
      </c>
    </row>
    <row r="617" spans="1:2" x14ac:dyDescent="0.25">
      <c r="A617" t="s">
        <v>4605</v>
      </c>
      <c r="B617">
        <v>-0.63</v>
      </c>
    </row>
    <row r="618" spans="1:2" x14ac:dyDescent="0.25">
      <c r="A618" t="s">
        <v>4606</v>
      </c>
      <c r="B618">
        <v>-0.06</v>
      </c>
    </row>
    <row r="619" spans="1:2" x14ac:dyDescent="0.25">
      <c r="A619" t="s">
        <v>8493</v>
      </c>
      <c r="B619">
        <v>-1</v>
      </c>
    </row>
    <row r="620" spans="1:2" x14ac:dyDescent="0.25">
      <c r="A620" t="s">
        <v>8494</v>
      </c>
      <c r="B620">
        <v>-0.99</v>
      </c>
    </row>
    <row r="621" spans="1:2" x14ac:dyDescent="0.25">
      <c r="A621" t="s">
        <v>4607</v>
      </c>
      <c r="B621">
        <v>-0.83</v>
      </c>
    </row>
    <row r="622" spans="1:2" x14ac:dyDescent="0.25">
      <c r="A622" t="s">
        <v>4608</v>
      </c>
      <c r="B622">
        <v>-0.31</v>
      </c>
    </row>
    <row r="623" spans="1:2" x14ac:dyDescent="0.25">
      <c r="A623" t="s">
        <v>4609</v>
      </c>
      <c r="B623">
        <v>-0.31</v>
      </c>
    </row>
    <row r="624" spans="1:2" x14ac:dyDescent="0.25">
      <c r="A624" t="s">
        <v>8495</v>
      </c>
      <c r="B624">
        <v>-1</v>
      </c>
    </row>
    <row r="625" spans="1:2" x14ac:dyDescent="0.25">
      <c r="A625" t="s">
        <v>8496</v>
      </c>
      <c r="B625">
        <v>-0.67</v>
      </c>
    </row>
    <row r="626" spans="1:2" x14ac:dyDescent="0.25">
      <c r="A626" t="s">
        <v>8497</v>
      </c>
      <c r="B626">
        <v>-1</v>
      </c>
    </row>
    <row r="627" spans="1:2" x14ac:dyDescent="0.25">
      <c r="A627" t="s">
        <v>4610</v>
      </c>
      <c r="B627">
        <v>-0.03</v>
      </c>
    </row>
    <row r="628" spans="1:2" x14ac:dyDescent="0.25">
      <c r="A628" t="s">
        <v>4611</v>
      </c>
      <c r="B628">
        <v>0.15</v>
      </c>
    </row>
    <row r="629" spans="1:2" x14ac:dyDescent="0.25">
      <c r="A629" t="s">
        <v>8498</v>
      </c>
    </row>
    <row r="630" spans="1:2" x14ac:dyDescent="0.25">
      <c r="A630" t="s">
        <v>4612</v>
      </c>
    </row>
    <row r="631" spans="1:2" x14ac:dyDescent="0.25">
      <c r="A631" t="s">
        <v>4613</v>
      </c>
      <c r="B631">
        <v>-0.67</v>
      </c>
    </row>
    <row r="632" spans="1:2" x14ac:dyDescent="0.25">
      <c r="A632" t="s">
        <v>4614</v>
      </c>
      <c r="B632">
        <v>-0.08</v>
      </c>
    </row>
    <row r="633" spans="1:2" x14ac:dyDescent="0.25">
      <c r="A633" t="s">
        <v>4615</v>
      </c>
      <c r="B633">
        <v>-0.05</v>
      </c>
    </row>
    <row r="634" spans="1:2" x14ac:dyDescent="0.25">
      <c r="A634" t="s">
        <v>4616</v>
      </c>
      <c r="B634">
        <v>-0.75</v>
      </c>
    </row>
    <row r="635" spans="1:2" x14ac:dyDescent="0.25">
      <c r="A635" t="s">
        <v>4617</v>
      </c>
      <c r="B635">
        <v>-0.14000000000000001</v>
      </c>
    </row>
    <row r="636" spans="1:2" x14ac:dyDescent="0.25">
      <c r="A636" t="s">
        <v>4618</v>
      </c>
      <c r="B636">
        <v>-0.14000000000000001</v>
      </c>
    </row>
    <row r="637" spans="1:2" x14ac:dyDescent="0.25">
      <c r="A637" t="s">
        <v>4619</v>
      </c>
      <c r="B637">
        <v>-0.15</v>
      </c>
    </row>
    <row r="638" spans="1:2" x14ac:dyDescent="0.25">
      <c r="A638" t="s">
        <v>8499</v>
      </c>
    </row>
    <row r="639" spans="1:2" x14ac:dyDescent="0.25">
      <c r="A639" t="s">
        <v>8500</v>
      </c>
      <c r="B639">
        <v>-0.15</v>
      </c>
    </row>
    <row r="640" spans="1:2" x14ac:dyDescent="0.25">
      <c r="A640" t="s">
        <v>4620</v>
      </c>
      <c r="B640">
        <v>-0.14000000000000001</v>
      </c>
    </row>
    <row r="641" spans="1:2" x14ac:dyDescent="0.25">
      <c r="A641" t="s">
        <v>4621</v>
      </c>
      <c r="B641">
        <v>-0.02</v>
      </c>
    </row>
    <row r="642" spans="1:2" x14ac:dyDescent="0.25">
      <c r="A642" t="s">
        <v>4622</v>
      </c>
      <c r="B642">
        <v>-0.28999999999999998</v>
      </c>
    </row>
    <row r="643" spans="1:2" x14ac:dyDescent="0.25">
      <c r="A643" t="s">
        <v>4623</v>
      </c>
      <c r="B643">
        <v>0.42</v>
      </c>
    </row>
    <row r="644" spans="1:2" x14ac:dyDescent="0.25">
      <c r="A644" t="s">
        <v>4624</v>
      </c>
      <c r="B644">
        <v>-0.23</v>
      </c>
    </row>
    <row r="645" spans="1:2" x14ac:dyDescent="0.25">
      <c r="A645" t="s">
        <v>4625</v>
      </c>
      <c r="B645">
        <v>-0.06</v>
      </c>
    </row>
    <row r="646" spans="1:2" x14ac:dyDescent="0.25">
      <c r="A646" t="s">
        <v>4626</v>
      </c>
      <c r="B646">
        <v>-0.25</v>
      </c>
    </row>
    <row r="647" spans="1:2" x14ac:dyDescent="0.25">
      <c r="A647" t="s">
        <v>4627</v>
      </c>
      <c r="B647">
        <v>-0.34</v>
      </c>
    </row>
    <row r="648" spans="1:2" x14ac:dyDescent="0.25">
      <c r="A648" t="s">
        <v>4628</v>
      </c>
      <c r="B648">
        <v>-0.25</v>
      </c>
    </row>
    <row r="649" spans="1:2" x14ac:dyDescent="0.25">
      <c r="A649" t="s">
        <v>4629</v>
      </c>
      <c r="B649">
        <v>8.41</v>
      </c>
    </row>
    <row r="650" spans="1:2" x14ac:dyDescent="0.25">
      <c r="A650" t="s">
        <v>4630</v>
      </c>
      <c r="B650">
        <v>-0.1</v>
      </c>
    </row>
    <row r="651" spans="1:2" x14ac:dyDescent="0.25">
      <c r="A651" t="s">
        <v>8501</v>
      </c>
      <c r="B651">
        <v>1.4</v>
      </c>
    </row>
    <row r="652" spans="1:2" x14ac:dyDescent="0.25">
      <c r="A652" t="s">
        <v>4631</v>
      </c>
      <c r="B652">
        <v>-0.67</v>
      </c>
    </row>
    <row r="653" spans="1:2" x14ac:dyDescent="0.25">
      <c r="A653" t="s">
        <v>8502</v>
      </c>
      <c r="B653">
        <v>-1</v>
      </c>
    </row>
    <row r="654" spans="1:2" x14ac:dyDescent="0.25">
      <c r="A654" t="s">
        <v>4632</v>
      </c>
      <c r="B654">
        <v>0.28999999999999998</v>
      </c>
    </row>
    <row r="655" spans="1:2" x14ac:dyDescent="0.25">
      <c r="A655" t="s">
        <v>8503</v>
      </c>
      <c r="B655">
        <v>-1</v>
      </c>
    </row>
    <row r="656" spans="1:2" x14ac:dyDescent="0.25">
      <c r="A656" t="s">
        <v>4633</v>
      </c>
      <c r="B656">
        <v>-0.14000000000000001</v>
      </c>
    </row>
    <row r="657" spans="1:2" x14ac:dyDescent="0.25">
      <c r="A657" t="s">
        <v>4634</v>
      </c>
      <c r="B657">
        <v>-7.0000000000000007E-2</v>
      </c>
    </row>
    <row r="658" spans="1:2" x14ac:dyDescent="0.25">
      <c r="A658" t="s">
        <v>4635</v>
      </c>
      <c r="B658">
        <v>-0.09</v>
      </c>
    </row>
    <row r="659" spans="1:2" x14ac:dyDescent="0.25">
      <c r="A659" t="s">
        <v>4636</v>
      </c>
      <c r="B659">
        <v>-0.14000000000000001</v>
      </c>
    </row>
    <row r="660" spans="1:2" x14ac:dyDescent="0.25">
      <c r="A660" t="s">
        <v>4637</v>
      </c>
      <c r="B660">
        <v>-7.0000000000000007E-2</v>
      </c>
    </row>
    <row r="661" spans="1:2" x14ac:dyDescent="0.25">
      <c r="A661" t="s">
        <v>4638</v>
      </c>
      <c r="B661">
        <v>-0.02</v>
      </c>
    </row>
    <row r="662" spans="1:2" x14ac:dyDescent="0.25">
      <c r="A662" t="s">
        <v>4639</v>
      </c>
      <c r="B662">
        <v>-0.36</v>
      </c>
    </row>
    <row r="663" spans="1:2" x14ac:dyDescent="0.25">
      <c r="A663" t="s">
        <v>8504</v>
      </c>
      <c r="B663">
        <v>-1</v>
      </c>
    </row>
    <row r="664" spans="1:2" x14ac:dyDescent="0.25">
      <c r="A664" t="s">
        <v>4640</v>
      </c>
      <c r="B664">
        <v>0.05</v>
      </c>
    </row>
    <row r="665" spans="1:2" x14ac:dyDescent="0.25">
      <c r="A665" t="s">
        <v>4641</v>
      </c>
      <c r="B665">
        <v>0.04</v>
      </c>
    </row>
    <row r="666" spans="1:2" x14ac:dyDescent="0.25">
      <c r="A666" t="s">
        <v>8505</v>
      </c>
    </row>
    <row r="667" spans="1:2" x14ac:dyDescent="0.25">
      <c r="A667" t="s">
        <v>4642</v>
      </c>
      <c r="B667">
        <v>7.0000000000000007E-2</v>
      </c>
    </row>
    <row r="668" spans="1:2" x14ac:dyDescent="0.25">
      <c r="A668" t="s">
        <v>8506</v>
      </c>
      <c r="B668">
        <v>6.76</v>
      </c>
    </row>
    <row r="669" spans="1:2" x14ac:dyDescent="0.25">
      <c r="A669" t="s">
        <v>4643</v>
      </c>
      <c r="B669">
        <v>1.99</v>
      </c>
    </row>
    <row r="670" spans="1:2" x14ac:dyDescent="0.25">
      <c r="A670" t="s">
        <v>8507</v>
      </c>
      <c r="B670">
        <v>-0.89</v>
      </c>
    </row>
    <row r="671" spans="1:2" x14ac:dyDescent="0.25">
      <c r="A671" t="s">
        <v>8508</v>
      </c>
      <c r="B671">
        <v>-1</v>
      </c>
    </row>
    <row r="672" spans="1:2" x14ac:dyDescent="0.25">
      <c r="A672" t="s">
        <v>4644</v>
      </c>
      <c r="B672">
        <v>-0.12</v>
      </c>
    </row>
    <row r="673" spans="1:2" x14ac:dyDescent="0.25">
      <c r="A673" t="s">
        <v>8509</v>
      </c>
      <c r="B673">
        <v>-0.73</v>
      </c>
    </row>
    <row r="674" spans="1:2" x14ac:dyDescent="0.25">
      <c r="A674" t="s">
        <v>4645</v>
      </c>
      <c r="B674">
        <v>-0.12</v>
      </c>
    </row>
    <row r="675" spans="1:2" x14ac:dyDescent="0.25">
      <c r="A675" t="s">
        <v>8510</v>
      </c>
      <c r="B675">
        <v>-1</v>
      </c>
    </row>
    <row r="676" spans="1:2" x14ac:dyDescent="0.25">
      <c r="A676" t="s">
        <v>4646</v>
      </c>
      <c r="B676">
        <v>-7.0000000000000007E-2</v>
      </c>
    </row>
    <row r="677" spans="1:2" x14ac:dyDescent="0.25">
      <c r="A677" t="s">
        <v>4647</v>
      </c>
      <c r="B677">
        <v>-0.06</v>
      </c>
    </row>
    <row r="678" spans="1:2" x14ac:dyDescent="0.25">
      <c r="A678" t="s">
        <v>4648</v>
      </c>
      <c r="B678">
        <v>344.14</v>
      </c>
    </row>
    <row r="679" spans="1:2" x14ac:dyDescent="0.25">
      <c r="A679" t="s">
        <v>4649</v>
      </c>
      <c r="B679">
        <v>0.28000000000000003</v>
      </c>
    </row>
    <row r="680" spans="1:2" x14ac:dyDescent="0.25">
      <c r="A680" t="s">
        <v>4650</v>
      </c>
      <c r="B680">
        <v>-0.19</v>
      </c>
    </row>
    <row r="681" spans="1:2" x14ac:dyDescent="0.25">
      <c r="A681" t="s">
        <v>8511</v>
      </c>
      <c r="B681">
        <v>-0.97</v>
      </c>
    </row>
    <row r="682" spans="1:2" x14ac:dyDescent="0.25">
      <c r="A682" t="s">
        <v>8512</v>
      </c>
      <c r="B682">
        <v>-1</v>
      </c>
    </row>
    <row r="683" spans="1:2" x14ac:dyDescent="0.25">
      <c r="A683" t="s">
        <v>4651</v>
      </c>
      <c r="B683">
        <v>-0.16</v>
      </c>
    </row>
    <row r="684" spans="1:2" x14ac:dyDescent="0.25">
      <c r="A684" t="s">
        <v>4652</v>
      </c>
      <c r="B684">
        <v>-0.83</v>
      </c>
    </row>
    <row r="685" spans="1:2" x14ac:dyDescent="0.25">
      <c r="A685" t="s">
        <v>4653</v>
      </c>
      <c r="B685">
        <v>-0.18</v>
      </c>
    </row>
    <row r="686" spans="1:2" x14ac:dyDescent="0.25">
      <c r="A686" t="s">
        <v>4654</v>
      </c>
      <c r="B686">
        <v>-0.2</v>
      </c>
    </row>
    <row r="687" spans="1:2" x14ac:dyDescent="0.25">
      <c r="A687" t="s">
        <v>4655</v>
      </c>
      <c r="B687">
        <v>-0.13</v>
      </c>
    </row>
    <row r="688" spans="1:2" x14ac:dyDescent="0.25">
      <c r="A688" t="s">
        <v>4656</v>
      </c>
      <c r="B688">
        <v>-0.1</v>
      </c>
    </row>
    <row r="689" spans="1:2" x14ac:dyDescent="0.25">
      <c r="A689" t="s">
        <v>4657</v>
      </c>
      <c r="B689">
        <v>-0.23</v>
      </c>
    </row>
    <row r="690" spans="1:2" x14ac:dyDescent="0.25">
      <c r="A690" t="s">
        <v>8513</v>
      </c>
      <c r="B690">
        <v>0.15</v>
      </c>
    </row>
    <row r="691" spans="1:2" x14ac:dyDescent="0.25">
      <c r="A691" t="s">
        <v>8514</v>
      </c>
      <c r="B691">
        <v>-1</v>
      </c>
    </row>
    <row r="692" spans="1:2" x14ac:dyDescent="0.25">
      <c r="A692" t="s">
        <v>4658</v>
      </c>
      <c r="B692">
        <v>-0.28000000000000003</v>
      </c>
    </row>
    <row r="693" spans="1:2" x14ac:dyDescent="0.25">
      <c r="A693" t="s">
        <v>8515</v>
      </c>
      <c r="B693">
        <v>-1</v>
      </c>
    </row>
    <row r="694" spans="1:2" x14ac:dyDescent="0.25">
      <c r="A694" t="s">
        <v>4659</v>
      </c>
      <c r="B694">
        <v>-0.09</v>
      </c>
    </row>
    <row r="695" spans="1:2" x14ac:dyDescent="0.25">
      <c r="A695" t="s">
        <v>4660</v>
      </c>
      <c r="B695">
        <v>-0.51</v>
      </c>
    </row>
    <row r="696" spans="1:2" x14ac:dyDescent="0.25">
      <c r="A696" t="s">
        <v>4661</v>
      </c>
      <c r="B696">
        <v>-0.76</v>
      </c>
    </row>
    <row r="697" spans="1:2" x14ac:dyDescent="0.25">
      <c r="A697" t="s">
        <v>8516</v>
      </c>
    </row>
    <row r="698" spans="1:2" x14ac:dyDescent="0.25">
      <c r="A698" t="s">
        <v>4662</v>
      </c>
      <c r="B698">
        <v>-0.18</v>
      </c>
    </row>
    <row r="699" spans="1:2" x14ac:dyDescent="0.25">
      <c r="A699" t="s">
        <v>4663</v>
      </c>
      <c r="B699">
        <v>0.02</v>
      </c>
    </row>
    <row r="700" spans="1:2" x14ac:dyDescent="0.25">
      <c r="A700" t="s">
        <v>4664</v>
      </c>
      <c r="B700">
        <v>-0.26</v>
      </c>
    </row>
    <row r="701" spans="1:2" x14ac:dyDescent="0.25">
      <c r="A701" t="s">
        <v>4665</v>
      </c>
      <c r="B701">
        <v>0.08</v>
      </c>
    </row>
    <row r="702" spans="1:2" x14ac:dyDescent="0.25">
      <c r="A702" t="s">
        <v>4666</v>
      </c>
      <c r="B702">
        <v>-0.14000000000000001</v>
      </c>
    </row>
    <row r="703" spans="1:2" x14ac:dyDescent="0.25">
      <c r="A703" t="s">
        <v>4667</v>
      </c>
      <c r="B703">
        <v>-0.15</v>
      </c>
    </row>
    <row r="704" spans="1:2" x14ac:dyDescent="0.25">
      <c r="A704" t="s">
        <v>8517</v>
      </c>
      <c r="B704">
        <v>-0.95</v>
      </c>
    </row>
    <row r="705" spans="1:2" x14ac:dyDescent="0.25">
      <c r="A705" t="s">
        <v>4668</v>
      </c>
      <c r="B705">
        <v>1.65</v>
      </c>
    </row>
    <row r="706" spans="1:2" x14ac:dyDescent="0.25">
      <c r="A706" t="s">
        <v>4669</v>
      </c>
      <c r="B706">
        <v>1.01</v>
      </c>
    </row>
    <row r="707" spans="1:2" x14ac:dyDescent="0.25">
      <c r="A707" t="s">
        <v>4670</v>
      </c>
      <c r="B707">
        <v>-0.15</v>
      </c>
    </row>
    <row r="708" spans="1:2" x14ac:dyDescent="0.25">
      <c r="A708" t="s">
        <v>4671</v>
      </c>
      <c r="B708">
        <v>-0.21</v>
      </c>
    </row>
    <row r="709" spans="1:2" x14ac:dyDescent="0.25">
      <c r="A709" t="s">
        <v>4672</v>
      </c>
      <c r="B709">
        <v>-0.45</v>
      </c>
    </row>
    <row r="710" spans="1:2" x14ac:dyDescent="0.25">
      <c r="A710" t="s">
        <v>4673</v>
      </c>
      <c r="B710">
        <v>-0.67</v>
      </c>
    </row>
    <row r="711" spans="1:2" x14ac:dyDescent="0.25">
      <c r="A711" t="s">
        <v>8518</v>
      </c>
      <c r="B711">
        <v>-1</v>
      </c>
    </row>
    <row r="712" spans="1:2" x14ac:dyDescent="0.25">
      <c r="A712" t="s">
        <v>8519</v>
      </c>
      <c r="B712">
        <v>0.67</v>
      </c>
    </row>
    <row r="713" spans="1:2" x14ac:dyDescent="0.25">
      <c r="A713" t="s">
        <v>4674</v>
      </c>
      <c r="B713">
        <v>-0.87</v>
      </c>
    </row>
    <row r="714" spans="1:2" x14ac:dyDescent="0.25">
      <c r="A714" t="s">
        <v>4675</v>
      </c>
      <c r="B714">
        <v>2.33</v>
      </c>
    </row>
    <row r="715" spans="1:2" x14ac:dyDescent="0.25">
      <c r="A715" t="s">
        <v>8520</v>
      </c>
    </row>
    <row r="716" spans="1:2" x14ac:dyDescent="0.25">
      <c r="A716" t="s">
        <v>4676</v>
      </c>
      <c r="B716">
        <v>-0.09</v>
      </c>
    </row>
    <row r="717" spans="1:2" x14ac:dyDescent="0.25">
      <c r="A717" t="s">
        <v>8521</v>
      </c>
      <c r="B717">
        <v>-0.98</v>
      </c>
    </row>
    <row r="718" spans="1:2" x14ac:dyDescent="0.25">
      <c r="A718" t="s">
        <v>4677</v>
      </c>
      <c r="B718">
        <v>-0.09</v>
      </c>
    </row>
    <row r="719" spans="1:2" x14ac:dyDescent="0.25">
      <c r="A719" t="s">
        <v>8522</v>
      </c>
      <c r="B719">
        <v>-1</v>
      </c>
    </row>
    <row r="720" spans="1:2" x14ac:dyDescent="0.25">
      <c r="A720" t="s">
        <v>8523</v>
      </c>
      <c r="B720">
        <v>-1</v>
      </c>
    </row>
    <row r="721" spans="1:2" x14ac:dyDescent="0.25">
      <c r="A721" t="s">
        <v>4678</v>
      </c>
      <c r="B721">
        <v>0.25</v>
      </c>
    </row>
    <row r="722" spans="1:2" x14ac:dyDescent="0.25">
      <c r="A722" t="s">
        <v>4679</v>
      </c>
      <c r="B722">
        <v>-0.37</v>
      </c>
    </row>
    <row r="723" spans="1:2" x14ac:dyDescent="0.25">
      <c r="A723" t="s">
        <v>4680</v>
      </c>
      <c r="B723">
        <v>-0.69</v>
      </c>
    </row>
    <row r="724" spans="1:2" x14ac:dyDescent="0.25">
      <c r="A724" t="s">
        <v>8524</v>
      </c>
      <c r="B724">
        <v>-1</v>
      </c>
    </row>
    <row r="725" spans="1:2" x14ac:dyDescent="0.25">
      <c r="A725" t="s">
        <v>4681</v>
      </c>
      <c r="B725">
        <v>-0.09</v>
      </c>
    </row>
    <row r="726" spans="1:2" x14ac:dyDescent="0.25">
      <c r="A726" t="s">
        <v>8525</v>
      </c>
      <c r="B726">
        <v>-0.5</v>
      </c>
    </row>
    <row r="727" spans="1:2" x14ac:dyDescent="0.25">
      <c r="A727" t="s">
        <v>4682</v>
      </c>
      <c r="B727">
        <v>-0.06</v>
      </c>
    </row>
    <row r="728" spans="1:2" x14ac:dyDescent="0.25">
      <c r="A728" t="s">
        <v>8526</v>
      </c>
      <c r="B728">
        <v>-0.84</v>
      </c>
    </row>
    <row r="729" spans="1:2" x14ac:dyDescent="0.25">
      <c r="A729" t="s">
        <v>4683</v>
      </c>
      <c r="B729">
        <v>4.2</v>
      </c>
    </row>
    <row r="730" spans="1:2" x14ac:dyDescent="0.25">
      <c r="A730" t="s">
        <v>4684</v>
      </c>
      <c r="B730">
        <v>0.33</v>
      </c>
    </row>
    <row r="731" spans="1:2" x14ac:dyDescent="0.25">
      <c r="A731" t="s">
        <v>8527</v>
      </c>
      <c r="B731">
        <v>-1</v>
      </c>
    </row>
    <row r="732" spans="1:2" x14ac:dyDescent="0.25">
      <c r="A732" t="s">
        <v>4685</v>
      </c>
      <c r="B732">
        <v>-0.05</v>
      </c>
    </row>
    <row r="733" spans="1:2" x14ac:dyDescent="0.25">
      <c r="A733" t="s">
        <v>8528</v>
      </c>
      <c r="B733">
        <v>-1</v>
      </c>
    </row>
    <row r="734" spans="1:2" x14ac:dyDescent="0.25">
      <c r="A734" t="s">
        <v>8529</v>
      </c>
      <c r="B734">
        <v>-1</v>
      </c>
    </row>
    <row r="735" spans="1:2" x14ac:dyDescent="0.25">
      <c r="A735" t="s">
        <v>4686</v>
      </c>
      <c r="B735">
        <v>-0.13</v>
      </c>
    </row>
    <row r="736" spans="1:2" x14ac:dyDescent="0.25">
      <c r="A736" t="s">
        <v>4687</v>
      </c>
      <c r="B736">
        <v>0.06</v>
      </c>
    </row>
    <row r="737" spans="1:2" x14ac:dyDescent="0.25">
      <c r="A737" t="s">
        <v>4688</v>
      </c>
      <c r="B737">
        <v>0.14000000000000001</v>
      </c>
    </row>
    <row r="738" spans="1:2" x14ac:dyDescent="0.25">
      <c r="A738" t="s">
        <v>4689</v>
      </c>
      <c r="B738">
        <v>-0.04</v>
      </c>
    </row>
    <row r="739" spans="1:2" x14ac:dyDescent="0.25">
      <c r="A739" t="s">
        <v>4690</v>
      </c>
      <c r="B739">
        <v>-0.59</v>
      </c>
    </row>
    <row r="740" spans="1:2" x14ac:dyDescent="0.25">
      <c r="A740" t="s">
        <v>8530</v>
      </c>
      <c r="B740">
        <v>0.8</v>
      </c>
    </row>
    <row r="741" spans="1:2" x14ac:dyDescent="0.25">
      <c r="A741" t="s">
        <v>4691</v>
      </c>
      <c r="B741">
        <v>-0.6</v>
      </c>
    </row>
    <row r="742" spans="1:2" x14ac:dyDescent="0.25">
      <c r="A742" t="s">
        <v>4692</v>
      </c>
      <c r="B742">
        <v>-0.77</v>
      </c>
    </row>
    <row r="743" spans="1:2" x14ac:dyDescent="0.25">
      <c r="A743" t="s">
        <v>8531</v>
      </c>
    </row>
    <row r="744" spans="1:2" x14ac:dyDescent="0.25">
      <c r="A744" t="s">
        <v>4693</v>
      </c>
      <c r="B744">
        <v>0.02</v>
      </c>
    </row>
    <row r="745" spans="1:2" x14ac:dyDescent="0.25">
      <c r="A745" t="s">
        <v>4694</v>
      </c>
      <c r="B745">
        <v>-0.12</v>
      </c>
    </row>
    <row r="746" spans="1:2" x14ac:dyDescent="0.25">
      <c r="A746" t="s">
        <v>4695</v>
      </c>
      <c r="B746">
        <v>-0.84</v>
      </c>
    </row>
    <row r="747" spans="1:2" x14ac:dyDescent="0.25">
      <c r="A747" t="s">
        <v>4696</v>
      </c>
      <c r="B747">
        <v>-0.13</v>
      </c>
    </row>
    <row r="748" spans="1:2" x14ac:dyDescent="0.25">
      <c r="A748" t="s">
        <v>8532</v>
      </c>
      <c r="B748">
        <v>-1</v>
      </c>
    </row>
    <row r="749" spans="1:2" x14ac:dyDescent="0.25">
      <c r="A749" t="s">
        <v>4697</v>
      </c>
      <c r="B749">
        <v>0.19</v>
      </c>
    </row>
    <row r="750" spans="1:2" x14ac:dyDescent="0.25">
      <c r="A750" t="s">
        <v>8533</v>
      </c>
      <c r="B750">
        <v>-1</v>
      </c>
    </row>
    <row r="751" spans="1:2" x14ac:dyDescent="0.25">
      <c r="A751" t="s">
        <v>4698</v>
      </c>
      <c r="B751">
        <v>-0.13</v>
      </c>
    </row>
    <row r="752" spans="1:2" x14ac:dyDescent="0.25">
      <c r="A752" t="s">
        <v>8534</v>
      </c>
      <c r="B752">
        <v>-1</v>
      </c>
    </row>
    <row r="753" spans="1:2" x14ac:dyDescent="0.25">
      <c r="A753" t="s">
        <v>8535</v>
      </c>
    </row>
    <row r="754" spans="1:2" x14ac:dyDescent="0.25">
      <c r="A754" t="s">
        <v>4699</v>
      </c>
      <c r="B754">
        <v>-0.12</v>
      </c>
    </row>
    <row r="755" spans="1:2" x14ac:dyDescent="0.25">
      <c r="A755" t="s">
        <v>4700</v>
      </c>
      <c r="B755">
        <v>0.05</v>
      </c>
    </row>
    <row r="756" spans="1:2" x14ac:dyDescent="0.25">
      <c r="A756" t="s">
        <v>4701</v>
      </c>
      <c r="B756">
        <v>0.24</v>
      </c>
    </row>
    <row r="757" spans="1:2" x14ac:dyDescent="0.25">
      <c r="A757" t="s">
        <v>8536</v>
      </c>
      <c r="B757">
        <v>0</v>
      </c>
    </row>
    <row r="758" spans="1:2" x14ac:dyDescent="0.25">
      <c r="A758" t="s">
        <v>4702</v>
      </c>
      <c r="B758">
        <v>-0.13</v>
      </c>
    </row>
    <row r="759" spans="1:2" x14ac:dyDescent="0.25">
      <c r="A759" t="s">
        <v>4703</v>
      </c>
      <c r="B759">
        <v>-0.16</v>
      </c>
    </row>
    <row r="760" spans="1:2" x14ac:dyDescent="0.25">
      <c r="A760" t="s">
        <v>4704</v>
      </c>
      <c r="B760">
        <v>0.02</v>
      </c>
    </row>
    <row r="761" spans="1:2" x14ac:dyDescent="0.25">
      <c r="A761" t="s">
        <v>8537</v>
      </c>
      <c r="B761">
        <v>-1</v>
      </c>
    </row>
    <row r="762" spans="1:2" x14ac:dyDescent="0.25">
      <c r="A762" t="s">
        <v>8538</v>
      </c>
      <c r="B762">
        <v>-1</v>
      </c>
    </row>
    <row r="763" spans="1:2" x14ac:dyDescent="0.25">
      <c r="A763" t="s">
        <v>8539</v>
      </c>
      <c r="B763">
        <v>-0.98</v>
      </c>
    </row>
    <row r="764" spans="1:2" x14ac:dyDescent="0.25">
      <c r="A764" t="s">
        <v>4705</v>
      </c>
      <c r="B764">
        <v>0.02</v>
      </c>
    </row>
    <row r="765" spans="1:2" x14ac:dyDescent="0.25">
      <c r="A765" t="s">
        <v>8540</v>
      </c>
      <c r="B765">
        <v>5.0199999999999996</v>
      </c>
    </row>
    <row r="766" spans="1:2" x14ac:dyDescent="0.25">
      <c r="A766" t="s">
        <v>4706</v>
      </c>
      <c r="B766">
        <v>-0.06</v>
      </c>
    </row>
    <row r="767" spans="1:2" x14ac:dyDescent="0.25">
      <c r="A767" t="s">
        <v>4707</v>
      </c>
      <c r="B767">
        <v>-0.11</v>
      </c>
    </row>
    <row r="768" spans="1:2" x14ac:dyDescent="0.25">
      <c r="A768" t="s">
        <v>4708</v>
      </c>
      <c r="B768">
        <v>-0.49</v>
      </c>
    </row>
    <row r="769" spans="1:2" x14ac:dyDescent="0.25">
      <c r="A769" t="s">
        <v>4709</v>
      </c>
      <c r="B769">
        <v>-0.1</v>
      </c>
    </row>
    <row r="770" spans="1:2" x14ac:dyDescent="0.25">
      <c r="A770" t="s">
        <v>8541</v>
      </c>
      <c r="B770">
        <v>-0.75</v>
      </c>
    </row>
    <row r="771" spans="1:2" x14ac:dyDescent="0.25">
      <c r="A771" t="s">
        <v>4710</v>
      </c>
      <c r="B771">
        <v>0.08</v>
      </c>
    </row>
    <row r="772" spans="1:2" x14ac:dyDescent="0.25">
      <c r="A772" t="s">
        <v>4711</v>
      </c>
      <c r="B772">
        <v>-0.73</v>
      </c>
    </row>
    <row r="773" spans="1:2" x14ac:dyDescent="0.25">
      <c r="A773" t="s">
        <v>4712</v>
      </c>
      <c r="B773">
        <v>0.64</v>
      </c>
    </row>
    <row r="774" spans="1:2" x14ac:dyDescent="0.25">
      <c r="A774" t="s">
        <v>4713</v>
      </c>
      <c r="B774">
        <v>-7.0000000000000007E-2</v>
      </c>
    </row>
    <row r="775" spans="1:2" x14ac:dyDescent="0.25">
      <c r="A775" t="s">
        <v>4714</v>
      </c>
      <c r="B775">
        <v>0.14000000000000001</v>
      </c>
    </row>
    <row r="776" spans="1:2" x14ac:dyDescent="0.25">
      <c r="A776" t="s">
        <v>4715</v>
      </c>
      <c r="B776">
        <v>-0.56999999999999995</v>
      </c>
    </row>
    <row r="777" spans="1:2" x14ac:dyDescent="0.25">
      <c r="A777" t="s">
        <v>4716</v>
      </c>
      <c r="B777">
        <v>-0.04</v>
      </c>
    </row>
    <row r="778" spans="1:2" x14ac:dyDescent="0.25">
      <c r="A778" t="s">
        <v>4717</v>
      </c>
      <c r="B778">
        <v>-0.1</v>
      </c>
    </row>
    <row r="779" spans="1:2" x14ac:dyDescent="0.25">
      <c r="A779" t="s">
        <v>4718</v>
      </c>
      <c r="B779">
        <v>-0.06</v>
      </c>
    </row>
    <row r="780" spans="1:2" x14ac:dyDescent="0.25">
      <c r="A780" t="s">
        <v>4719</v>
      </c>
      <c r="B780">
        <v>3.01</v>
      </c>
    </row>
    <row r="781" spans="1:2" x14ac:dyDescent="0.25">
      <c r="A781" t="s">
        <v>4720</v>
      </c>
      <c r="B781">
        <v>-0.86</v>
      </c>
    </row>
    <row r="782" spans="1:2" x14ac:dyDescent="0.25">
      <c r="A782" t="s">
        <v>4721</v>
      </c>
      <c r="B782">
        <v>-0.03</v>
      </c>
    </row>
    <row r="783" spans="1:2" x14ac:dyDescent="0.25">
      <c r="A783" t="s">
        <v>4722</v>
      </c>
      <c r="B783">
        <v>-0.01</v>
      </c>
    </row>
    <row r="784" spans="1:2" x14ac:dyDescent="0.25">
      <c r="A784" t="s">
        <v>4723</v>
      </c>
      <c r="B784">
        <v>-0.1</v>
      </c>
    </row>
    <row r="785" spans="1:2" x14ac:dyDescent="0.25">
      <c r="A785" t="s">
        <v>4724</v>
      </c>
      <c r="B785">
        <v>0</v>
      </c>
    </row>
    <row r="786" spans="1:2" x14ac:dyDescent="0.25">
      <c r="A786" t="s">
        <v>8542</v>
      </c>
      <c r="B786">
        <v>-1</v>
      </c>
    </row>
    <row r="787" spans="1:2" x14ac:dyDescent="0.25">
      <c r="A787" t="s">
        <v>4725</v>
      </c>
      <c r="B787">
        <v>-0.59</v>
      </c>
    </row>
    <row r="788" spans="1:2" x14ac:dyDescent="0.25">
      <c r="A788" t="s">
        <v>8543</v>
      </c>
      <c r="B788">
        <v>-1</v>
      </c>
    </row>
    <row r="789" spans="1:2" x14ac:dyDescent="0.25">
      <c r="A789" t="s">
        <v>4726</v>
      </c>
      <c r="B789">
        <v>-0.38</v>
      </c>
    </row>
    <row r="790" spans="1:2" x14ac:dyDescent="0.25">
      <c r="A790" t="s">
        <v>8544</v>
      </c>
      <c r="B790">
        <v>-0.86</v>
      </c>
    </row>
    <row r="791" spans="1:2" x14ac:dyDescent="0.25">
      <c r="A791" t="s">
        <v>4727</v>
      </c>
      <c r="B791">
        <v>-0.17</v>
      </c>
    </row>
    <row r="792" spans="1:2" x14ac:dyDescent="0.25">
      <c r="A792" t="s">
        <v>8545</v>
      </c>
      <c r="B792">
        <v>-0.88</v>
      </c>
    </row>
    <row r="793" spans="1:2" x14ac:dyDescent="0.25">
      <c r="A793" t="s">
        <v>4728</v>
      </c>
      <c r="B793">
        <v>-0.05</v>
      </c>
    </row>
    <row r="794" spans="1:2" x14ac:dyDescent="0.25">
      <c r="A794" t="s">
        <v>4729</v>
      </c>
      <c r="B794">
        <v>-0.6</v>
      </c>
    </row>
    <row r="795" spans="1:2" x14ac:dyDescent="0.25">
      <c r="A795" t="s">
        <v>8546</v>
      </c>
      <c r="B795">
        <v>-0.63</v>
      </c>
    </row>
    <row r="796" spans="1:2" x14ac:dyDescent="0.25">
      <c r="A796" t="s">
        <v>4730</v>
      </c>
      <c r="B796">
        <v>2.2000000000000002</v>
      </c>
    </row>
    <row r="797" spans="1:2" x14ac:dyDescent="0.25">
      <c r="A797" t="s">
        <v>4731</v>
      </c>
      <c r="B797">
        <v>-0.02</v>
      </c>
    </row>
    <row r="798" spans="1:2" x14ac:dyDescent="0.25">
      <c r="A798" t="s">
        <v>4732</v>
      </c>
      <c r="B798">
        <v>0.41</v>
      </c>
    </row>
    <row r="799" spans="1:2" x14ac:dyDescent="0.25">
      <c r="A799" t="s">
        <v>4733</v>
      </c>
      <c r="B799">
        <v>0.28999999999999998</v>
      </c>
    </row>
    <row r="800" spans="1:2" x14ac:dyDescent="0.25">
      <c r="A800" t="s">
        <v>4734</v>
      </c>
      <c r="B800">
        <v>-0.03</v>
      </c>
    </row>
    <row r="801" spans="1:2" x14ac:dyDescent="0.25">
      <c r="A801" t="s">
        <v>4735</v>
      </c>
      <c r="B801">
        <v>-0.04</v>
      </c>
    </row>
    <row r="802" spans="1:2" x14ac:dyDescent="0.25">
      <c r="A802" t="s">
        <v>4736</v>
      </c>
      <c r="B802">
        <v>-0.17</v>
      </c>
    </row>
    <row r="803" spans="1:2" x14ac:dyDescent="0.25">
      <c r="A803" t="s">
        <v>4737</v>
      </c>
      <c r="B803">
        <v>0.09</v>
      </c>
    </row>
    <row r="804" spans="1:2" x14ac:dyDescent="0.25">
      <c r="A804" t="s">
        <v>4738</v>
      </c>
    </row>
    <row r="805" spans="1:2" x14ac:dyDescent="0.25">
      <c r="A805" t="s">
        <v>4739</v>
      </c>
      <c r="B805">
        <v>0.04</v>
      </c>
    </row>
    <row r="806" spans="1:2" x14ac:dyDescent="0.25">
      <c r="A806" t="s">
        <v>8547</v>
      </c>
      <c r="B806">
        <v>-0.75</v>
      </c>
    </row>
    <row r="807" spans="1:2" x14ac:dyDescent="0.25">
      <c r="A807" t="s">
        <v>4740</v>
      </c>
      <c r="B807">
        <v>0.33</v>
      </c>
    </row>
    <row r="808" spans="1:2" x14ac:dyDescent="0.25">
      <c r="A808" t="s">
        <v>4741</v>
      </c>
      <c r="B808">
        <v>-0.2</v>
      </c>
    </row>
    <row r="809" spans="1:2" x14ac:dyDescent="0.25">
      <c r="A809" t="s">
        <v>4742</v>
      </c>
      <c r="B809">
        <v>-0.16</v>
      </c>
    </row>
    <row r="810" spans="1:2" x14ac:dyDescent="0.25">
      <c r="A810" t="s">
        <v>4743</v>
      </c>
      <c r="B810">
        <v>-0.21</v>
      </c>
    </row>
    <row r="811" spans="1:2" x14ac:dyDescent="0.25">
      <c r="A811" t="s">
        <v>4744</v>
      </c>
      <c r="B811">
        <v>0.4</v>
      </c>
    </row>
    <row r="812" spans="1:2" x14ac:dyDescent="0.25">
      <c r="A812" t="s">
        <v>4745</v>
      </c>
      <c r="B812">
        <v>-7.0000000000000007E-2</v>
      </c>
    </row>
    <row r="813" spans="1:2" x14ac:dyDescent="0.25">
      <c r="A813" t="s">
        <v>4746</v>
      </c>
      <c r="B813">
        <v>-0.06</v>
      </c>
    </row>
    <row r="814" spans="1:2" x14ac:dyDescent="0.25">
      <c r="A814" t="s">
        <v>4747</v>
      </c>
      <c r="B814">
        <v>0.09</v>
      </c>
    </row>
    <row r="815" spans="1:2" x14ac:dyDescent="0.25">
      <c r="A815" t="s">
        <v>4748</v>
      </c>
      <c r="B815">
        <v>-0.09</v>
      </c>
    </row>
    <row r="816" spans="1:2" x14ac:dyDescent="0.25">
      <c r="A816" t="s">
        <v>4749</v>
      </c>
      <c r="B816">
        <v>7.0000000000000007E-2</v>
      </c>
    </row>
    <row r="817" spans="1:2" x14ac:dyDescent="0.25">
      <c r="A817" t="s">
        <v>4750</v>
      </c>
      <c r="B817">
        <v>-0.25</v>
      </c>
    </row>
    <row r="818" spans="1:2" x14ac:dyDescent="0.25">
      <c r="A818" t="s">
        <v>4751</v>
      </c>
      <c r="B818">
        <v>-0.75</v>
      </c>
    </row>
    <row r="819" spans="1:2" x14ac:dyDescent="0.25">
      <c r="A819" t="s">
        <v>4752</v>
      </c>
      <c r="B819">
        <v>-0.67</v>
      </c>
    </row>
    <row r="820" spans="1:2" x14ac:dyDescent="0.25">
      <c r="A820" t="s">
        <v>4753</v>
      </c>
      <c r="B820">
        <v>-0.38</v>
      </c>
    </row>
    <row r="821" spans="1:2" x14ac:dyDescent="0.25">
      <c r="A821" t="s">
        <v>4754</v>
      </c>
      <c r="B821">
        <v>-0.6</v>
      </c>
    </row>
    <row r="822" spans="1:2" x14ac:dyDescent="0.25">
      <c r="A822" t="s">
        <v>4755</v>
      </c>
      <c r="B822">
        <v>-0.33</v>
      </c>
    </row>
    <row r="823" spans="1:2" x14ac:dyDescent="0.25">
      <c r="A823" t="s">
        <v>4756</v>
      </c>
      <c r="B823">
        <v>0.2</v>
      </c>
    </row>
    <row r="824" spans="1:2" x14ac:dyDescent="0.25">
      <c r="A824" t="s">
        <v>8548</v>
      </c>
      <c r="B824">
        <v>-0.9</v>
      </c>
    </row>
    <row r="825" spans="1:2" x14ac:dyDescent="0.25">
      <c r="A825" t="s">
        <v>4757</v>
      </c>
      <c r="B825">
        <v>-7.0000000000000007E-2</v>
      </c>
    </row>
    <row r="826" spans="1:2" x14ac:dyDescent="0.25">
      <c r="A826" t="s">
        <v>4758</v>
      </c>
      <c r="B826">
        <v>-0.1</v>
      </c>
    </row>
    <row r="827" spans="1:2" x14ac:dyDescent="0.25">
      <c r="A827" t="s">
        <v>4759</v>
      </c>
      <c r="B827">
        <v>-0.1</v>
      </c>
    </row>
    <row r="828" spans="1:2" x14ac:dyDescent="0.25">
      <c r="A828" t="s">
        <v>8549</v>
      </c>
      <c r="B828">
        <v>-0.5</v>
      </c>
    </row>
    <row r="829" spans="1:2" x14ac:dyDescent="0.25">
      <c r="A829" t="s">
        <v>4760</v>
      </c>
      <c r="B829">
        <v>-0.02</v>
      </c>
    </row>
    <row r="830" spans="1:2" x14ac:dyDescent="0.25">
      <c r="A830" t="s">
        <v>4761</v>
      </c>
      <c r="B830">
        <v>-0.19</v>
      </c>
    </row>
    <row r="831" spans="1:2" x14ac:dyDescent="0.25">
      <c r="A831" t="s">
        <v>4762</v>
      </c>
      <c r="B831">
        <v>-0.03</v>
      </c>
    </row>
    <row r="832" spans="1:2" x14ac:dyDescent="0.25">
      <c r="A832" t="s">
        <v>4763</v>
      </c>
      <c r="B832">
        <v>0.14000000000000001</v>
      </c>
    </row>
    <row r="833" spans="1:2" x14ac:dyDescent="0.25">
      <c r="A833" t="s">
        <v>4764</v>
      </c>
      <c r="B833">
        <v>-0.33</v>
      </c>
    </row>
    <row r="834" spans="1:2" x14ac:dyDescent="0.25">
      <c r="A834" t="s">
        <v>8550</v>
      </c>
      <c r="B834">
        <v>-0.33</v>
      </c>
    </row>
    <row r="835" spans="1:2" x14ac:dyDescent="0.25">
      <c r="A835" t="s">
        <v>4765</v>
      </c>
      <c r="B835">
        <v>-0.81</v>
      </c>
    </row>
    <row r="836" spans="1:2" x14ac:dyDescent="0.25">
      <c r="A836" t="s">
        <v>4766</v>
      </c>
      <c r="B836">
        <v>0.03</v>
      </c>
    </row>
    <row r="837" spans="1:2" x14ac:dyDescent="0.25">
      <c r="A837" t="s">
        <v>4767</v>
      </c>
      <c r="B837">
        <v>-0.36</v>
      </c>
    </row>
    <row r="838" spans="1:2" x14ac:dyDescent="0.25">
      <c r="A838" t="s">
        <v>4768</v>
      </c>
      <c r="B838">
        <v>-0.23</v>
      </c>
    </row>
    <row r="839" spans="1:2" x14ac:dyDescent="0.25">
      <c r="A839" t="s">
        <v>8551</v>
      </c>
      <c r="B839">
        <v>-1</v>
      </c>
    </row>
    <row r="840" spans="1:2" x14ac:dyDescent="0.25">
      <c r="A840" t="s">
        <v>4769</v>
      </c>
      <c r="B840">
        <v>0.09</v>
      </c>
    </row>
    <row r="841" spans="1:2" x14ac:dyDescent="0.25">
      <c r="A841" t="s">
        <v>4770</v>
      </c>
      <c r="B841">
        <v>-0.55000000000000004</v>
      </c>
    </row>
    <row r="842" spans="1:2" x14ac:dyDescent="0.25">
      <c r="A842" t="s">
        <v>8552</v>
      </c>
    </row>
    <row r="843" spans="1:2" x14ac:dyDescent="0.25">
      <c r="A843" t="s">
        <v>4771</v>
      </c>
    </row>
    <row r="844" spans="1:2" x14ac:dyDescent="0.25">
      <c r="A844" t="s">
        <v>4772</v>
      </c>
      <c r="B844">
        <v>-0.19</v>
      </c>
    </row>
    <row r="845" spans="1:2" x14ac:dyDescent="0.25">
      <c r="A845" t="s">
        <v>8553</v>
      </c>
      <c r="B845">
        <v>-1</v>
      </c>
    </row>
    <row r="846" spans="1:2" x14ac:dyDescent="0.25">
      <c r="A846" t="s">
        <v>8554</v>
      </c>
    </row>
    <row r="847" spans="1:2" x14ac:dyDescent="0.25">
      <c r="A847" t="s">
        <v>4773</v>
      </c>
      <c r="B847">
        <v>-0.06</v>
      </c>
    </row>
    <row r="848" spans="1:2" x14ac:dyDescent="0.25">
      <c r="A848" t="s">
        <v>8555</v>
      </c>
      <c r="B848">
        <v>-1</v>
      </c>
    </row>
    <row r="849" spans="1:2" x14ac:dyDescent="0.25">
      <c r="A849" t="s">
        <v>8556</v>
      </c>
      <c r="B849">
        <v>-1</v>
      </c>
    </row>
    <row r="850" spans="1:2" x14ac:dyDescent="0.25">
      <c r="A850" t="s">
        <v>8557</v>
      </c>
      <c r="B850">
        <v>-1</v>
      </c>
    </row>
    <row r="851" spans="1:2" x14ac:dyDescent="0.25">
      <c r="A851" t="s">
        <v>4774</v>
      </c>
      <c r="B851">
        <v>0.28000000000000003</v>
      </c>
    </row>
    <row r="852" spans="1:2" x14ac:dyDescent="0.25">
      <c r="A852" t="s">
        <v>8558</v>
      </c>
    </row>
    <row r="853" spans="1:2" x14ac:dyDescent="0.25">
      <c r="A853" t="s">
        <v>8559</v>
      </c>
      <c r="B853">
        <v>-0.43</v>
      </c>
    </row>
    <row r="854" spans="1:2" x14ac:dyDescent="0.25">
      <c r="A854" t="s">
        <v>8560</v>
      </c>
      <c r="B854">
        <v>-1</v>
      </c>
    </row>
    <row r="855" spans="1:2" x14ac:dyDescent="0.25">
      <c r="A855" t="s">
        <v>4775</v>
      </c>
      <c r="B855">
        <v>-0.09</v>
      </c>
    </row>
    <row r="856" spans="1:2" x14ac:dyDescent="0.25">
      <c r="A856" t="s">
        <v>8561</v>
      </c>
      <c r="B856">
        <v>-1</v>
      </c>
    </row>
    <row r="857" spans="1:2" x14ac:dyDescent="0.25">
      <c r="A857" t="s">
        <v>8562</v>
      </c>
      <c r="B857">
        <v>-1</v>
      </c>
    </row>
    <row r="858" spans="1:2" x14ac:dyDescent="0.25">
      <c r="A858" t="s">
        <v>4776</v>
      </c>
      <c r="B858">
        <v>0.03</v>
      </c>
    </row>
    <row r="859" spans="1:2" x14ac:dyDescent="0.25">
      <c r="A859" t="s">
        <v>8373</v>
      </c>
      <c r="B859">
        <v>-0.79</v>
      </c>
    </row>
    <row r="860" spans="1:2" x14ac:dyDescent="0.25">
      <c r="A860" t="s">
        <v>8563</v>
      </c>
      <c r="B860">
        <v>2</v>
      </c>
    </row>
    <row r="861" spans="1:2" x14ac:dyDescent="0.25">
      <c r="A861" t="s">
        <v>8564</v>
      </c>
      <c r="B861">
        <v>-1</v>
      </c>
    </row>
    <row r="862" spans="1:2" x14ac:dyDescent="0.25">
      <c r="A862" t="s">
        <v>4777</v>
      </c>
      <c r="B862">
        <v>-0.25</v>
      </c>
    </row>
    <row r="863" spans="1:2" x14ac:dyDescent="0.25">
      <c r="A863" t="s">
        <v>8353</v>
      </c>
    </row>
    <row r="864" spans="1:2" x14ac:dyDescent="0.25">
      <c r="A864" t="s">
        <v>8565</v>
      </c>
      <c r="B864">
        <v>-1</v>
      </c>
    </row>
    <row r="865" spans="1:2" x14ac:dyDescent="0.25">
      <c r="A865" t="s">
        <v>8566</v>
      </c>
    </row>
    <row r="866" spans="1:2" x14ac:dyDescent="0.25">
      <c r="A866" t="s">
        <v>8567</v>
      </c>
      <c r="B866">
        <v>-1</v>
      </c>
    </row>
    <row r="867" spans="1:2" x14ac:dyDescent="0.25">
      <c r="A867" t="s">
        <v>8568</v>
      </c>
      <c r="B867">
        <v>-1</v>
      </c>
    </row>
    <row r="868" spans="1:2" x14ac:dyDescent="0.25">
      <c r="A868" t="s">
        <v>4778</v>
      </c>
      <c r="B868">
        <v>-0.13</v>
      </c>
    </row>
    <row r="869" spans="1:2" x14ac:dyDescent="0.25">
      <c r="A869" t="s">
        <v>8569</v>
      </c>
      <c r="B869">
        <v>-1</v>
      </c>
    </row>
    <row r="870" spans="1:2" x14ac:dyDescent="0.25">
      <c r="A870" t="s">
        <v>8570</v>
      </c>
      <c r="B870">
        <v>-0.35</v>
      </c>
    </row>
    <row r="871" spans="1:2" x14ac:dyDescent="0.25">
      <c r="A871" t="s">
        <v>4779</v>
      </c>
      <c r="B871">
        <v>1</v>
      </c>
    </row>
    <row r="872" spans="1:2" x14ac:dyDescent="0.25">
      <c r="A872" t="s">
        <v>8571</v>
      </c>
      <c r="B872">
        <v>-1</v>
      </c>
    </row>
    <row r="873" spans="1:2" x14ac:dyDescent="0.25">
      <c r="A873" t="s">
        <v>4780</v>
      </c>
      <c r="B873">
        <v>-0.16</v>
      </c>
    </row>
    <row r="874" spans="1:2" x14ac:dyDescent="0.25">
      <c r="A874" t="s">
        <v>4781</v>
      </c>
      <c r="B874">
        <v>0.11</v>
      </c>
    </row>
    <row r="875" spans="1:2" x14ac:dyDescent="0.25">
      <c r="A875" t="s">
        <v>8572</v>
      </c>
      <c r="B875">
        <v>-1</v>
      </c>
    </row>
    <row r="876" spans="1:2" x14ac:dyDescent="0.25">
      <c r="A876" t="s">
        <v>8573</v>
      </c>
      <c r="B876">
        <v>-1</v>
      </c>
    </row>
    <row r="877" spans="1:2" x14ac:dyDescent="0.25">
      <c r="A877" t="s">
        <v>4782</v>
      </c>
      <c r="B877">
        <v>-0.09</v>
      </c>
    </row>
    <row r="878" spans="1:2" x14ac:dyDescent="0.25">
      <c r="A878" t="s">
        <v>8574</v>
      </c>
      <c r="B878">
        <v>-1</v>
      </c>
    </row>
    <row r="879" spans="1:2" x14ac:dyDescent="0.25">
      <c r="A879" t="s">
        <v>8575</v>
      </c>
      <c r="B879">
        <v>-1</v>
      </c>
    </row>
    <row r="880" spans="1:2" x14ac:dyDescent="0.25">
      <c r="A880" t="s">
        <v>8576</v>
      </c>
      <c r="B880">
        <v>-1</v>
      </c>
    </row>
    <row r="881" spans="1:2" x14ac:dyDescent="0.25">
      <c r="A881" t="s">
        <v>4783</v>
      </c>
      <c r="B881">
        <v>-0.57999999999999996</v>
      </c>
    </row>
    <row r="882" spans="1:2" x14ac:dyDescent="0.25">
      <c r="A882" t="s">
        <v>8577</v>
      </c>
      <c r="B882">
        <v>0</v>
      </c>
    </row>
    <row r="883" spans="1:2" x14ac:dyDescent="0.25">
      <c r="A883" t="s">
        <v>8578</v>
      </c>
      <c r="B883">
        <v>-1</v>
      </c>
    </row>
    <row r="884" spans="1:2" x14ac:dyDescent="0.25">
      <c r="A884" t="s">
        <v>4784</v>
      </c>
      <c r="B884">
        <v>0.17</v>
      </c>
    </row>
    <row r="885" spans="1:2" x14ac:dyDescent="0.25">
      <c r="A885" t="s">
        <v>4785</v>
      </c>
      <c r="B885">
        <v>-0.5</v>
      </c>
    </row>
    <row r="886" spans="1:2" x14ac:dyDescent="0.25">
      <c r="A886" t="s">
        <v>8579</v>
      </c>
      <c r="B886">
        <v>-1</v>
      </c>
    </row>
    <row r="887" spans="1:2" x14ac:dyDescent="0.25">
      <c r="A887" t="s">
        <v>8580</v>
      </c>
      <c r="B887">
        <v>-1</v>
      </c>
    </row>
    <row r="888" spans="1:2" x14ac:dyDescent="0.25">
      <c r="A888" t="s">
        <v>4786</v>
      </c>
      <c r="B888">
        <v>1.17</v>
      </c>
    </row>
    <row r="889" spans="1:2" x14ac:dyDescent="0.25">
      <c r="A889" t="s">
        <v>4787</v>
      </c>
      <c r="B889">
        <v>13.97</v>
      </c>
    </row>
    <row r="890" spans="1:2" x14ac:dyDescent="0.25">
      <c r="A890" t="s">
        <v>8581</v>
      </c>
      <c r="B890">
        <v>-1</v>
      </c>
    </row>
    <row r="891" spans="1:2" x14ac:dyDescent="0.25">
      <c r="A891" t="s">
        <v>8582</v>
      </c>
    </row>
    <row r="892" spans="1:2" x14ac:dyDescent="0.25">
      <c r="A892" t="s">
        <v>4788</v>
      </c>
      <c r="B892">
        <v>-0.06</v>
      </c>
    </row>
    <row r="893" spans="1:2" x14ac:dyDescent="0.25">
      <c r="A893" t="s">
        <v>8583</v>
      </c>
      <c r="B893">
        <v>-1</v>
      </c>
    </row>
    <row r="894" spans="1:2" x14ac:dyDescent="0.25">
      <c r="A894" t="s">
        <v>4789</v>
      </c>
      <c r="B894">
        <v>-0.09</v>
      </c>
    </row>
    <row r="895" spans="1:2" x14ac:dyDescent="0.25">
      <c r="A895" t="s">
        <v>8584</v>
      </c>
      <c r="B895">
        <v>-0.95</v>
      </c>
    </row>
    <row r="896" spans="1:2" x14ac:dyDescent="0.25">
      <c r="A896" t="s">
        <v>4790</v>
      </c>
    </row>
    <row r="897" spans="1:2" x14ac:dyDescent="0.25">
      <c r="A897" t="s">
        <v>4791</v>
      </c>
      <c r="B897">
        <v>1.54</v>
      </c>
    </row>
    <row r="898" spans="1:2" x14ac:dyDescent="0.25">
      <c r="A898" t="s">
        <v>4792</v>
      </c>
      <c r="B898">
        <v>-0.54</v>
      </c>
    </row>
    <row r="899" spans="1:2" x14ac:dyDescent="0.25">
      <c r="A899" t="s">
        <v>8392</v>
      </c>
      <c r="B899">
        <v>-1</v>
      </c>
    </row>
    <row r="900" spans="1:2" x14ac:dyDescent="0.25">
      <c r="A900" t="s">
        <v>4793</v>
      </c>
      <c r="B900">
        <v>0.18</v>
      </c>
    </row>
    <row r="901" spans="1:2" x14ac:dyDescent="0.25">
      <c r="A901" t="s">
        <v>4794</v>
      </c>
      <c r="B901">
        <v>0.51</v>
      </c>
    </row>
    <row r="902" spans="1:2" x14ac:dyDescent="0.25">
      <c r="A902" t="s">
        <v>8585</v>
      </c>
      <c r="B902">
        <v>-1</v>
      </c>
    </row>
    <row r="903" spans="1:2" x14ac:dyDescent="0.25">
      <c r="A903" t="s">
        <v>8586</v>
      </c>
      <c r="B903">
        <v>0</v>
      </c>
    </row>
    <row r="904" spans="1:2" x14ac:dyDescent="0.25">
      <c r="A904" t="s">
        <v>8587</v>
      </c>
      <c r="B904">
        <v>-1</v>
      </c>
    </row>
    <row r="905" spans="1:2" x14ac:dyDescent="0.25">
      <c r="A905" t="s">
        <v>4795</v>
      </c>
      <c r="B905">
        <v>0.56999999999999995</v>
      </c>
    </row>
    <row r="906" spans="1:2" x14ac:dyDescent="0.25">
      <c r="A906" t="s">
        <v>8588</v>
      </c>
      <c r="B906">
        <v>-1</v>
      </c>
    </row>
    <row r="907" spans="1:2" x14ac:dyDescent="0.25">
      <c r="A907" t="s">
        <v>8589</v>
      </c>
      <c r="B907">
        <v>-1</v>
      </c>
    </row>
    <row r="908" spans="1:2" x14ac:dyDescent="0.25">
      <c r="A908" t="s">
        <v>8590</v>
      </c>
    </row>
    <row r="909" spans="1:2" x14ac:dyDescent="0.25">
      <c r="A909" t="s">
        <v>8591</v>
      </c>
      <c r="B909">
        <v>-1</v>
      </c>
    </row>
    <row r="910" spans="1:2" x14ac:dyDescent="0.25">
      <c r="A910" t="s">
        <v>4796</v>
      </c>
      <c r="B910">
        <v>-0.2</v>
      </c>
    </row>
    <row r="911" spans="1:2" x14ac:dyDescent="0.25">
      <c r="A911" t="s">
        <v>4797</v>
      </c>
      <c r="B911">
        <v>1</v>
      </c>
    </row>
    <row r="912" spans="1:2" x14ac:dyDescent="0.25">
      <c r="A912" t="s">
        <v>8388</v>
      </c>
      <c r="B912">
        <v>-0.9</v>
      </c>
    </row>
    <row r="913" spans="1:2" x14ac:dyDescent="0.25">
      <c r="A913" t="s">
        <v>8592</v>
      </c>
      <c r="B913">
        <v>-1</v>
      </c>
    </row>
    <row r="914" spans="1:2" x14ac:dyDescent="0.25">
      <c r="A914" t="s">
        <v>4798</v>
      </c>
      <c r="B914">
        <v>-0.38</v>
      </c>
    </row>
    <row r="915" spans="1:2" x14ac:dyDescent="0.25">
      <c r="A915" t="s">
        <v>4799</v>
      </c>
      <c r="B915">
        <v>0.67</v>
      </c>
    </row>
    <row r="916" spans="1:2" x14ac:dyDescent="0.25">
      <c r="A916" t="s">
        <v>8593</v>
      </c>
      <c r="B916">
        <v>-1</v>
      </c>
    </row>
    <row r="917" spans="1:2" x14ac:dyDescent="0.25">
      <c r="A917" t="s">
        <v>8594</v>
      </c>
    </row>
    <row r="918" spans="1:2" x14ac:dyDescent="0.25">
      <c r="A918" t="s">
        <v>8595</v>
      </c>
    </row>
    <row r="919" spans="1:2" x14ac:dyDescent="0.25">
      <c r="A919" t="s">
        <v>8596</v>
      </c>
      <c r="B919">
        <v>-0.91</v>
      </c>
    </row>
    <row r="920" spans="1:2" x14ac:dyDescent="0.25">
      <c r="A920" t="s">
        <v>4800</v>
      </c>
    </row>
    <row r="921" spans="1:2" x14ac:dyDescent="0.25">
      <c r="A921" t="s">
        <v>8597</v>
      </c>
    </row>
    <row r="922" spans="1:2" x14ac:dyDescent="0.25">
      <c r="A922" t="s">
        <v>8598</v>
      </c>
      <c r="B922">
        <v>-0.92</v>
      </c>
    </row>
    <row r="923" spans="1:2" x14ac:dyDescent="0.25">
      <c r="A923" t="s">
        <v>8599</v>
      </c>
      <c r="B923">
        <v>-1</v>
      </c>
    </row>
    <row r="924" spans="1:2" x14ac:dyDescent="0.25">
      <c r="A924" t="s">
        <v>8600</v>
      </c>
      <c r="B924">
        <v>-1</v>
      </c>
    </row>
    <row r="925" spans="1:2" x14ac:dyDescent="0.25">
      <c r="A925" t="s">
        <v>4801</v>
      </c>
      <c r="B925">
        <v>-0.52</v>
      </c>
    </row>
    <row r="926" spans="1:2" x14ac:dyDescent="0.25">
      <c r="A926" t="s">
        <v>4802</v>
      </c>
      <c r="B926">
        <v>-0.01</v>
      </c>
    </row>
    <row r="927" spans="1:2" x14ac:dyDescent="0.25">
      <c r="A927" t="s">
        <v>4803</v>
      </c>
      <c r="B927">
        <v>-0.5</v>
      </c>
    </row>
    <row r="928" spans="1:2" x14ac:dyDescent="0.25">
      <c r="A928" t="s">
        <v>4804</v>
      </c>
      <c r="B928">
        <v>0</v>
      </c>
    </row>
    <row r="929" spans="1:2" x14ac:dyDescent="0.25">
      <c r="A929" t="s">
        <v>8601</v>
      </c>
      <c r="B929">
        <v>-1</v>
      </c>
    </row>
    <row r="930" spans="1:2" x14ac:dyDescent="0.25">
      <c r="A930" t="s">
        <v>8602</v>
      </c>
      <c r="B930">
        <v>-1</v>
      </c>
    </row>
    <row r="931" spans="1:2" x14ac:dyDescent="0.25">
      <c r="A931" t="s">
        <v>4805</v>
      </c>
      <c r="B931">
        <v>-0.71</v>
      </c>
    </row>
    <row r="932" spans="1:2" x14ac:dyDescent="0.25">
      <c r="A932" t="s">
        <v>8603</v>
      </c>
      <c r="B932">
        <v>0</v>
      </c>
    </row>
    <row r="933" spans="1:2" x14ac:dyDescent="0.25">
      <c r="A933" t="s">
        <v>8604</v>
      </c>
      <c r="B933">
        <v>-1</v>
      </c>
    </row>
    <row r="934" spans="1:2" x14ac:dyDescent="0.25">
      <c r="A934" t="s">
        <v>8605</v>
      </c>
      <c r="B934">
        <v>-1</v>
      </c>
    </row>
    <row r="935" spans="1:2" x14ac:dyDescent="0.25">
      <c r="A935" t="s">
        <v>8606</v>
      </c>
      <c r="B935">
        <v>-1</v>
      </c>
    </row>
    <row r="936" spans="1:2" x14ac:dyDescent="0.25">
      <c r="A936" t="s">
        <v>4806</v>
      </c>
      <c r="B936">
        <v>-0.25</v>
      </c>
    </row>
    <row r="937" spans="1:2" x14ac:dyDescent="0.25">
      <c r="A937" t="s">
        <v>4807</v>
      </c>
      <c r="B937">
        <v>5.0199999999999996</v>
      </c>
    </row>
    <row r="938" spans="1:2" x14ac:dyDescent="0.25">
      <c r="A938" t="s">
        <v>4808</v>
      </c>
      <c r="B938">
        <v>0.5</v>
      </c>
    </row>
    <row r="939" spans="1:2" x14ac:dyDescent="0.25">
      <c r="A939" t="s">
        <v>8607</v>
      </c>
      <c r="B939">
        <v>-1</v>
      </c>
    </row>
    <row r="940" spans="1:2" x14ac:dyDescent="0.25">
      <c r="A940" t="s">
        <v>8608</v>
      </c>
      <c r="B940">
        <v>-0.52</v>
      </c>
    </row>
    <row r="941" spans="1:2" x14ac:dyDescent="0.25">
      <c r="A941" t="s">
        <v>8609</v>
      </c>
      <c r="B941">
        <v>-1</v>
      </c>
    </row>
    <row r="942" spans="1:2" x14ac:dyDescent="0.25">
      <c r="A942" t="s">
        <v>4809</v>
      </c>
      <c r="B942">
        <v>-0.44</v>
      </c>
    </row>
    <row r="943" spans="1:2" x14ac:dyDescent="0.25">
      <c r="A943" t="s">
        <v>8610</v>
      </c>
      <c r="B943">
        <v>-1</v>
      </c>
    </row>
    <row r="944" spans="1:2" x14ac:dyDescent="0.25">
      <c r="A944" t="s">
        <v>4810</v>
      </c>
      <c r="B944">
        <v>-0.36</v>
      </c>
    </row>
    <row r="945" spans="1:2" x14ac:dyDescent="0.25">
      <c r="A945" t="s">
        <v>4811</v>
      </c>
      <c r="B945">
        <v>-0.43</v>
      </c>
    </row>
    <row r="946" spans="1:2" x14ac:dyDescent="0.25">
      <c r="A946" t="s">
        <v>8611</v>
      </c>
      <c r="B946">
        <v>0</v>
      </c>
    </row>
    <row r="947" spans="1:2" x14ac:dyDescent="0.25">
      <c r="A947" t="s">
        <v>8612</v>
      </c>
      <c r="B947">
        <v>-1</v>
      </c>
    </row>
    <row r="948" spans="1:2" x14ac:dyDescent="0.25">
      <c r="A948" t="s">
        <v>4812</v>
      </c>
      <c r="B948">
        <v>0</v>
      </c>
    </row>
    <row r="949" spans="1:2" x14ac:dyDescent="0.25">
      <c r="A949" t="s">
        <v>4813</v>
      </c>
      <c r="B949">
        <v>-0.49</v>
      </c>
    </row>
    <row r="950" spans="1:2" x14ac:dyDescent="0.25">
      <c r="A950" t="s">
        <v>8613</v>
      </c>
      <c r="B950">
        <v>-1</v>
      </c>
    </row>
    <row r="951" spans="1:2" x14ac:dyDescent="0.25">
      <c r="A951" t="s">
        <v>8614</v>
      </c>
      <c r="B951">
        <v>-1.03</v>
      </c>
    </row>
    <row r="952" spans="1:2" x14ac:dyDescent="0.25">
      <c r="A952" t="s">
        <v>8615</v>
      </c>
      <c r="B952">
        <v>-0.33</v>
      </c>
    </row>
    <row r="953" spans="1:2" x14ac:dyDescent="0.25">
      <c r="A953" t="s">
        <v>8616</v>
      </c>
      <c r="B953">
        <v>0</v>
      </c>
    </row>
    <row r="954" spans="1:2" x14ac:dyDescent="0.25">
      <c r="A954" t="s">
        <v>4814</v>
      </c>
      <c r="B954">
        <v>-0.51</v>
      </c>
    </row>
    <row r="955" spans="1:2" x14ac:dyDescent="0.25">
      <c r="A955" t="s">
        <v>4815</v>
      </c>
      <c r="B955">
        <v>-0.79</v>
      </c>
    </row>
    <row r="956" spans="1:2" x14ac:dyDescent="0.25">
      <c r="A956" t="s">
        <v>8617</v>
      </c>
      <c r="B956">
        <v>-0.33</v>
      </c>
    </row>
    <row r="957" spans="1:2" x14ac:dyDescent="0.25">
      <c r="A957" t="s">
        <v>4816</v>
      </c>
      <c r="B957">
        <v>-0.21</v>
      </c>
    </row>
    <row r="958" spans="1:2" x14ac:dyDescent="0.25">
      <c r="A958" t="s">
        <v>4817</v>
      </c>
      <c r="B958">
        <v>-0.04</v>
      </c>
    </row>
    <row r="959" spans="1:2" x14ac:dyDescent="0.25">
      <c r="A959" t="s">
        <v>8618</v>
      </c>
      <c r="B959">
        <v>-1</v>
      </c>
    </row>
    <row r="960" spans="1:2" x14ac:dyDescent="0.25">
      <c r="A960" t="s">
        <v>8619</v>
      </c>
      <c r="B960">
        <v>-1</v>
      </c>
    </row>
    <row r="961" spans="1:2" x14ac:dyDescent="0.25">
      <c r="A961" t="s">
        <v>4818</v>
      </c>
      <c r="B961">
        <v>-0.71</v>
      </c>
    </row>
    <row r="962" spans="1:2" x14ac:dyDescent="0.25">
      <c r="A962" t="s">
        <v>4819</v>
      </c>
      <c r="B962">
        <v>-0.37</v>
      </c>
    </row>
    <row r="963" spans="1:2" x14ac:dyDescent="0.25">
      <c r="A963" t="s">
        <v>8620</v>
      </c>
      <c r="B963">
        <v>-1</v>
      </c>
    </row>
    <row r="964" spans="1:2" x14ac:dyDescent="0.25">
      <c r="A964" t="s">
        <v>8621</v>
      </c>
      <c r="B964">
        <v>-1</v>
      </c>
    </row>
    <row r="965" spans="1:2" x14ac:dyDescent="0.25">
      <c r="A965" t="s">
        <v>4820</v>
      </c>
      <c r="B965">
        <v>6.99</v>
      </c>
    </row>
    <row r="966" spans="1:2" x14ac:dyDescent="0.25">
      <c r="A966" t="s">
        <v>8622</v>
      </c>
      <c r="B966">
        <v>-1</v>
      </c>
    </row>
    <row r="967" spans="1:2" x14ac:dyDescent="0.25">
      <c r="A967" t="s">
        <v>8623</v>
      </c>
      <c r="B967">
        <v>-1</v>
      </c>
    </row>
    <row r="968" spans="1:2" x14ac:dyDescent="0.25">
      <c r="A968" t="s">
        <v>8624</v>
      </c>
      <c r="B968">
        <v>-0.67</v>
      </c>
    </row>
    <row r="969" spans="1:2" x14ac:dyDescent="0.25">
      <c r="A969" t="s">
        <v>8625</v>
      </c>
      <c r="B969">
        <v>5.0199999999999996</v>
      </c>
    </row>
    <row r="970" spans="1:2" x14ac:dyDescent="0.25">
      <c r="A970" t="s">
        <v>8626</v>
      </c>
      <c r="B970">
        <v>0.09</v>
      </c>
    </row>
    <row r="971" spans="1:2" x14ac:dyDescent="0.25">
      <c r="A971" t="s">
        <v>8627</v>
      </c>
    </row>
    <row r="972" spans="1:2" x14ac:dyDescent="0.25">
      <c r="A972" t="s">
        <v>8628</v>
      </c>
    </row>
    <row r="973" spans="1:2" x14ac:dyDescent="0.25">
      <c r="A973" t="s">
        <v>4821</v>
      </c>
      <c r="B973">
        <v>0</v>
      </c>
    </row>
    <row r="974" spans="1:2" x14ac:dyDescent="0.25">
      <c r="A974" t="s">
        <v>8629</v>
      </c>
      <c r="B974">
        <v>-1</v>
      </c>
    </row>
    <row r="975" spans="1:2" x14ac:dyDescent="0.25">
      <c r="A975" t="s">
        <v>4822</v>
      </c>
    </row>
    <row r="976" spans="1:2" x14ac:dyDescent="0.25">
      <c r="A976" t="s">
        <v>8630</v>
      </c>
      <c r="B976">
        <v>-1</v>
      </c>
    </row>
    <row r="977" spans="1:2" x14ac:dyDescent="0.25">
      <c r="A977" t="s">
        <v>8631</v>
      </c>
      <c r="B977">
        <v>-1</v>
      </c>
    </row>
    <row r="978" spans="1:2" x14ac:dyDescent="0.25">
      <c r="A978" t="s">
        <v>8632</v>
      </c>
      <c r="B978">
        <v>-1</v>
      </c>
    </row>
    <row r="979" spans="1:2" x14ac:dyDescent="0.25">
      <c r="A979" t="s">
        <v>4823</v>
      </c>
      <c r="B979">
        <v>0</v>
      </c>
    </row>
    <row r="980" spans="1:2" x14ac:dyDescent="0.25">
      <c r="A980" t="s">
        <v>4824</v>
      </c>
      <c r="B980">
        <v>2.38</v>
      </c>
    </row>
    <row r="981" spans="1:2" x14ac:dyDescent="0.25">
      <c r="A981" t="s">
        <v>8633</v>
      </c>
      <c r="B981">
        <v>-0.67</v>
      </c>
    </row>
    <row r="982" spans="1:2" x14ac:dyDescent="0.25">
      <c r="A982" t="s">
        <v>4825</v>
      </c>
      <c r="B982">
        <v>-0.38</v>
      </c>
    </row>
    <row r="983" spans="1:2" x14ac:dyDescent="0.25">
      <c r="A983" t="s">
        <v>8634</v>
      </c>
      <c r="B983">
        <v>-1</v>
      </c>
    </row>
    <row r="984" spans="1:2" x14ac:dyDescent="0.25">
      <c r="A984" t="s">
        <v>4826</v>
      </c>
      <c r="B984">
        <v>0.24</v>
      </c>
    </row>
    <row r="985" spans="1:2" x14ac:dyDescent="0.25">
      <c r="A985" t="s">
        <v>8635</v>
      </c>
      <c r="B985">
        <v>-0.8</v>
      </c>
    </row>
    <row r="986" spans="1:2" x14ac:dyDescent="0.25">
      <c r="A986" t="s">
        <v>8636</v>
      </c>
      <c r="B986">
        <v>-1</v>
      </c>
    </row>
    <row r="987" spans="1:2" x14ac:dyDescent="0.25">
      <c r="A987" t="s">
        <v>8637</v>
      </c>
      <c r="B987">
        <v>0</v>
      </c>
    </row>
    <row r="988" spans="1:2" x14ac:dyDescent="0.25">
      <c r="A988" t="s">
        <v>8638</v>
      </c>
      <c r="B988">
        <v>-1</v>
      </c>
    </row>
    <row r="989" spans="1:2" x14ac:dyDescent="0.25">
      <c r="A989" t="s">
        <v>8639</v>
      </c>
      <c r="B989">
        <v>-0.77</v>
      </c>
    </row>
    <row r="990" spans="1:2" x14ac:dyDescent="0.25">
      <c r="A990" t="s">
        <v>8640</v>
      </c>
    </row>
    <row r="991" spans="1:2" x14ac:dyDescent="0.25">
      <c r="A991" t="s">
        <v>8641</v>
      </c>
      <c r="B991">
        <v>-0.92</v>
      </c>
    </row>
    <row r="992" spans="1:2" x14ac:dyDescent="0.25">
      <c r="A992" t="s">
        <v>8642</v>
      </c>
      <c r="B992">
        <v>-1</v>
      </c>
    </row>
    <row r="993" spans="1:2" x14ac:dyDescent="0.25">
      <c r="A993" t="s">
        <v>8643</v>
      </c>
      <c r="B993">
        <v>1.99</v>
      </c>
    </row>
    <row r="994" spans="1:2" x14ac:dyDescent="0.25">
      <c r="A994" t="s">
        <v>8644</v>
      </c>
      <c r="B994">
        <v>-0.6</v>
      </c>
    </row>
    <row r="995" spans="1:2" x14ac:dyDescent="0.25">
      <c r="A995" t="s">
        <v>4827</v>
      </c>
      <c r="B995">
        <v>-0.8</v>
      </c>
    </row>
    <row r="996" spans="1:2" x14ac:dyDescent="0.25">
      <c r="A996" t="s">
        <v>8645</v>
      </c>
      <c r="B996">
        <v>-0.86</v>
      </c>
    </row>
    <row r="997" spans="1:2" x14ac:dyDescent="0.25">
      <c r="A997" t="s">
        <v>8646</v>
      </c>
      <c r="B997">
        <v>-1</v>
      </c>
    </row>
    <row r="998" spans="1:2" x14ac:dyDescent="0.25">
      <c r="A998" t="s">
        <v>4828</v>
      </c>
      <c r="B998">
        <v>0.02</v>
      </c>
    </row>
    <row r="999" spans="1:2" x14ac:dyDescent="0.25">
      <c r="A999" t="s">
        <v>8647</v>
      </c>
      <c r="B999">
        <v>-0.18</v>
      </c>
    </row>
    <row r="1000" spans="1:2" x14ac:dyDescent="0.25">
      <c r="A1000" t="s">
        <v>4829</v>
      </c>
      <c r="B1000">
        <v>0.13</v>
      </c>
    </row>
    <row r="1001" spans="1:2" x14ac:dyDescent="0.25">
      <c r="A1001" t="s">
        <v>4830</v>
      </c>
      <c r="B1001">
        <v>-0.16</v>
      </c>
    </row>
    <row r="1002" spans="1:2" x14ac:dyDescent="0.25">
      <c r="A1002" t="s">
        <v>8648</v>
      </c>
      <c r="B1002">
        <v>-0.35</v>
      </c>
    </row>
    <row r="1003" spans="1:2" x14ac:dyDescent="0.25">
      <c r="A1003" t="s">
        <v>8649</v>
      </c>
      <c r="B1003">
        <v>-1</v>
      </c>
    </row>
    <row r="1004" spans="1:2" x14ac:dyDescent="0.25">
      <c r="A1004" t="s">
        <v>8650</v>
      </c>
      <c r="B1004">
        <v>-1</v>
      </c>
    </row>
    <row r="1005" spans="1:2" x14ac:dyDescent="0.25">
      <c r="A1005" t="s">
        <v>8651</v>
      </c>
      <c r="B1005">
        <v>-1</v>
      </c>
    </row>
    <row r="1006" spans="1:2" x14ac:dyDescent="0.25">
      <c r="A1006" t="s">
        <v>8652</v>
      </c>
      <c r="B1006">
        <v>-1</v>
      </c>
    </row>
    <row r="1007" spans="1:2" x14ac:dyDescent="0.25">
      <c r="A1007" t="s">
        <v>8653</v>
      </c>
      <c r="B1007">
        <v>-0.31</v>
      </c>
    </row>
    <row r="1008" spans="1:2" x14ac:dyDescent="0.25">
      <c r="A1008" t="s">
        <v>4831</v>
      </c>
      <c r="B1008">
        <v>-0.25</v>
      </c>
    </row>
    <row r="1009" spans="1:2" x14ac:dyDescent="0.25">
      <c r="A1009" t="s">
        <v>4832</v>
      </c>
      <c r="B1009">
        <v>0.04</v>
      </c>
    </row>
    <row r="1010" spans="1:2" x14ac:dyDescent="0.25">
      <c r="A1010" t="s">
        <v>8654</v>
      </c>
      <c r="B1010">
        <v>-1</v>
      </c>
    </row>
    <row r="1011" spans="1:2" x14ac:dyDescent="0.25">
      <c r="A1011" t="s">
        <v>8655</v>
      </c>
      <c r="B1011">
        <v>-0.97</v>
      </c>
    </row>
    <row r="1012" spans="1:2" x14ac:dyDescent="0.25">
      <c r="A1012" t="s">
        <v>8656</v>
      </c>
    </row>
    <row r="1013" spans="1:2" x14ac:dyDescent="0.25">
      <c r="A1013" t="s">
        <v>8657</v>
      </c>
      <c r="B1013">
        <v>-0.99</v>
      </c>
    </row>
    <row r="1014" spans="1:2" x14ac:dyDescent="0.25">
      <c r="A1014" t="s">
        <v>8658</v>
      </c>
      <c r="B1014">
        <v>-1</v>
      </c>
    </row>
    <row r="1015" spans="1:2" x14ac:dyDescent="0.25">
      <c r="A1015" t="s">
        <v>4833</v>
      </c>
      <c r="B1015">
        <v>-0.25</v>
      </c>
    </row>
    <row r="1016" spans="1:2" x14ac:dyDescent="0.25">
      <c r="A1016" t="s">
        <v>8659</v>
      </c>
      <c r="B1016">
        <v>-1</v>
      </c>
    </row>
    <row r="1017" spans="1:2" x14ac:dyDescent="0.25">
      <c r="A1017" t="s">
        <v>8660</v>
      </c>
      <c r="B1017">
        <v>-1</v>
      </c>
    </row>
    <row r="1018" spans="1:2" x14ac:dyDescent="0.25">
      <c r="A1018" t="s">
        <v>8661</v>
      </c>
      <c r="B1018">
        <v>-1</v>
      </c>
    </row>
    <row r="1019" spans="1:2" x14ac:dyDescent="0.25">
      <c r="A1019" t="s">
        <v>8662</v>
      </c>
      <c r="B1019">
        <v>-1</v>
      </c>
    </row>
    <row r="1020" spans="1:2" x14ac:dyDescent="0.25">
      <c r="A1020" t="s">
        <v>8663</v>
      </c>
      <c r="B1020">
        <v>-1</v>
      </c>
    </row>
    <row r="1021" spans="1:2" x14ac:dyDescent="0.25">
      <c r="A1021" t="s">
        <v>8664</v>
      </c>
    </row>
    <row r="1022" spans="1:2" x14ac:dyDescent="0.25">
      <c r="A1022" t="s">
        <v>8665</v>
      </c>
      <c r="B1022">
        <v>-1</v>
      </c>
    </row>
    <row r="1023" spans="1:2" x14ac:dyDescent="0.25">
      <c r="A1023" t="s">
        <v>8666</v>
      </c>
      <c r="B1023">
        <v>-1</v>
      </c>
    </row>
    <row r="1024" spans="1:2" x14ac:dyDescent="0.25">
      <c r="A1024" t="s">
        <v>4834</v>
      </c>
      <c r="B1024">
        <v>-0.77</v>
      </c>
    </row>
    <row r="1025" spans="1:2" x14ac:dyDescent="0.25">
      <c r="A1025" t="s">
        <v>8667</v>
      </c>
      <c r="B1025">
        <v>1.01</v>
      </c>
    </row>
    <row r="1026" spans="1:2" x14ac:dyDescent="0.25">
      <c r="A1026" t="s">
        <v>8668</v>
      </c>
      <c r="B1026">
        <v>-0.94</v>
      </c>
    </row>
    <row r="1027" spans="1:2" x14ac:dyDescent="0.25">
      <c r="A1027" t="s">
        <v>8381</v>
      </c>
      <c r="B1027">
        <v>-0.78</v>
      </c>
    </row>
    <row r="1028" spans="1:2" x14ac:dyDescent="0.25">
      <c r="A1028" t="s">
        <v>8669</v>
      </c>
      <c r="B1028">
        <v>-1</v>
      </c>
    </row>
    <row r="1029" spans="1:2" x14ac:dyDescent="0.25">
      <c r="A1029" t="s">
        <v>8356</v>
      </c>
      <c r="B1029">
        <v>-0.73</v>
      </c>
    </row>
    <row r="1030" spans="1:2" x14ac:dyDescent="0.25">
      <c r="A1030" t="s">
        <v>4835</v>
      </c>
      <c r="B1030">
        <v>-0.04</v>
      </c>
    </row>
    <row r="1031" spans="1:2" x14ac:dyDescent="0.25">
      <c r="A1031" t="s">
        <v>4836</v>
      </c>
      <c r="B1031">
        <v>-0.64</v>
      </c>
    </row>
    <row r="1032" spans="1:2" x14ac:dyDescent="0.25">
      <c r="A1032" t="s">
        <v>8670</v>
      </c>
    </row>
    <row r="1033" spans="1:2" x14ac:dyDescent="0.25">
      <c r="A1033" t="s">
        <v>8671</v>
      </c>
      <c r="B1033">
        <v>0.15</v>
      </c>
    </row>
    <row r="1034" spans="1:2" x14ac:dyDescent="0.25">
      <c r="A1034" t="s">
        <v>8672</v>
      </c>
      <c r="B1034">
        <v>-1</v>
      </c>
    </row>
    <row r="1035" spans="1:2" x14ac:dyDescent="0.25">
      <c r="A1035" t="s">
        <v>8673</v>
      </c>
      <c r="B1035">
        <v>-1</v>
      </c>
    </row>
    <row r="1036" spans="1:2" x14ac:dyDescent="0.25">
      <c r="A1036" t="s">
        <v>8674</v>
      </c>
      <c r="B1036">
        <v>-1</v>
      </c>
    </row>
    <row r="1037" spans="1:2" x14ac:dyDescent="0.25">
      <c r="A1037" t="s">
        <v>8675</v>
      </c>
      <c r="B1037">
        <v>-1</v>
      </c>
    </row>
    <row r="1038" spans="1:2" x14ac:dyDescent="0.25">
      <c r="A1038" t="s">
        <v>8676</v>
      </c>
      <c r="B1038">
        <v>-1</v>
      </c>
    </row>
    <row r="1039" spans="1:2" x14ac:dyDescent="0.25">
      <c r="A1039" t="s">
        <v>8677</v>
      </c>
      <c r="B1039">
        <v>-0.83</v>
      </c>
    </row>
    <row r="1040" spans="1:2" x14ac:dyDescent="0.25">
      <c r="A1040" t="s">
        <v>4837</v>
      </c>
      <c r="B1040">
        <v>-0.59</v>
      </c>
    </row>
    <row r="1041" spans="1:2" x14ac:dyDescent="0.25">
      <c r="A1041" t="s">
        <v>8678</v>
      </c>
      <c r="B1041">
        <v>-1</v>
      </c>
    </row>
    <row r="1042" spans="1:2" x14ac:dyDescent="0.25">
      <c r="A1042" t="s">
        <v>4838</v>
      </c>
    </row>
    <row r="1043" spans="1:2" x14ac:dyDescent="0.25">
      <c r="A1043" t="s">
        <v>4839</v>
      </c>
      <c r="B1043">
        <v>1.83</v>
      </c>
    </row>
    <row r="1044" spans="1:2" x14ac:dyDescent="0.25">
      <c r="A1044" t="s">
        <v>4840</v>
      </c>
      <c r="B1044">
        <v>-0.05</v>
      </c>
    </row>
    <row r="1045" spans="1:2" x14ac:dyDescent="0.25">
      <c r="A1045" t="s">
        <v>4841</v>
      </c>
      <c r="B1045">
        <v>1.4</v>
      </c>
    </row>
    <row r="1046" spans="1:2" x14ac:dyDescent="0.25">
      <c r="A1046" t="s">
        <v>8679</v>
      </c>
      <c r="B1046">
        <v>-0.4</v>
      </c>
    </row>
    <row r="1047" spans="1:2" x14ac:dyDescent="0.25">
      <c r="A1047" t="s">
        <v>4842</v>
      </c>
      <c r="B1047">
        <v>1.18</v>
      </c>
    </row>
    <row r="1048" spans="1:2" x14ac:dyDescent="0.25">
      <c r="A1048" t="s">
        <v>8680</v>
      </c>
    </row>
    <row r="1049" spans="1:2" x14ac:dyDescent="0.25">
      <c r="A1049" t="s">
        <v>8681</v>
      </c>
      <c r="B1049">
        <v>-1</v>
      </c>
    </row>
    <row r="1050" spans="1:2" x14ac:dyDescent="0.25">
      <c r="A1050" t="s">
        <v>8682</v>
      </c>
      <c r="B1050">
        <v>-1</v>
      </c>
    </row>
    <row r="1051" spans="1:2" x14ac:dyDescent="0.25">
      <c r="A1051" t="s">
        <v>4843</v>
      </c>
    </row>
    <row r="1052" spans="1:2" x14ac:dyDescent="0.25">
      <c r="A1052" t="s">
        <v>4844</v>
      </c>
      <c r="B1052">
        <v>17.05</v>
      </c>
    </row>
    <row r="1053" spans="1:2" x14ac:dyDescent="0.25">
      <c r="A1053" t="s">
        <v>4845</v>
      </c>
      <c r="B1053">
        <v>-0.69</v>
      </c>
    </row>
    <row r="1054" spans="1:2" x14ac:dyDescent="0.25">
      <c r="A1054" t="s">
        <v>8683</v>
      </c>
      <c r="B1054">
        <v>-1</v>
      </c>
    </row>
    <row r="1055" spans="1:2" x14ac:dyDescent="0.25">
      <c r="A1055" t="s">
        <v>8684</v>
      </c>
      <c r="B1055">
        <v>-0.24</v>
      </c>
    </row>
    <row r="1056" spans="1:2" x14ac:dyDescent="0.25">
      <c r="A1056" t="s">
        <v>8685</v>
      </c>
      <c r="B1056">
        <v>-1</v>
      </c>
    </row>
    <row r="1057" spans="1:2" x14ac:dyDescent="0.25">
      <c r="A1057" t="s">
        <v>8686</v>
      </c>
      <c r="B1057">
        <v>-0.67</v>
      </c>
    </row>
    <row r="1058" spans="1:2" x14ac:dyDescent="0.25">
      <c r="A1058" t="s">
        <v>8687</v>
      </c>
      <c r="B1058">
        <v>-1</v>
      </c>
    </row>
    <row r="1059" spans="1:2" x14ac:dyDescent="0.25">
      <c r="A1059" t="s">
        <v>4846</v>
      </c>
      <c r="B1059">
        <v>-0.05</v>
      </c>
    </row>
    <row r="1060" spans="1:2" x14ac:dyDescent="0.25">
      <c r="A1060" t="s">
        <v>4847</v>
      </c>
      <c r="B1060">
        <v>-0.46</v>
      </c>
    </row>
    <row r="1061" spans="1:2" x14ac:dyDescent="0.25">
      <c r="A1061" t="s">
        <v>4848</v>
      </c>
      <c r="B1061">
        <v>-0.41</v>
      </c>
    </row>
    <row r="1062" spans="1:2" x14ac:dyDescent="0.25">
      <c r="A1062" t="s">
        <v>4849</v>
      </c>
      <c r="B1062">
        <v>-0.06</v>
      </c>
    </row>
    <row r="1063" spans="1:2" x14ac:dyDescent="0.25">
      <c r="A1063" t="s">
        <v>4850</v>
      </c>
      <c r="B1063">
        <v>-0.24</v>
      </c>
    </row>
    <row r="1064" spans="1:2" x14ac:dyDescent="0.25">
      <c r="A1064" t="s">
        <v>4851</v>
      </c>
      <c r="B1064">
        <v>0.45</v>
      </c>
    </row>
    <row r="1065" spans="1:2" x14ac:dyDescent="0.25">
      <c r="A1065" t="s">
        <v>4852</v>
      </c>
      <c r="B1065">
        <v>0.38</v>
      </c>
    </row>
    <row r="1066" spans="1:2" x14ac:dyDescent="0.25">
      <c r="A1066" t="s">
        <v>4853</v>
      </c>
      <c r="B1066">
        <v>0.09</v>
      </c>
    </row>
    <row r="1067" spans="1:2" x14ac:dyDescent="0.25">
      <c r="A1067" t="s">
        <v>4854</v>
      </c>
      <c r="B1067">
        <v>-0.59</v>
      </c>
    </row>
    <row r="1068" spans="1:2" x14ac:dyDescent="0.25">
      <c r="A1068" t="s">
        <v>8688</v>
      </c>
      <c r="B1068">
        <v>-0.9</v>
      </c>
    </row>
    <row r="1069" spans="1:2" x14ac:dyDescent="0.25">
      <c r="A1069" t="s">
        <v>8689</v>
      </c>
      <c r="B1069">
        <v>-1</v>
      </c>
    </row>
    <row r="1070" spans="1:2" x14ac:dyDescent="0.25">
      <c r="A1070" t="s">
        <v>8690</v>
      </c>
      <c r="B1070">
        <v>-1</v>
      </c>
    </row>
    <row r="1071" spans="1:2" x14ac:dyDescent="0.25">
      <c r="A1071" t="s">
        <v>8691</v>
      </c>
    </row>
    <row r="1072" spans="1:2" x14ac:dyDescent="0.25">
      <c r="A1072" t="s">
        <v>8692</v>
      </c>
      <c r="B1072">
        <v>-1</v>
      </c>
    </row>
    <row r="1073" spans="1:2" x14ac:dyDescent="0.25">
      <c r="A1073" t="s">
        <v>4855</v>
      </c>
    </row>
    <row r="1074" spans="1:2" x14ac:dyDescent="0.25">
      <c r="A1074" t="s">
        <v>8693</v>
      </c>
    </row>
    <row r="1075" spans="1:2" x14ac:dyDescent="0.25">
      <c r="A1075" t="s">
        <v>8694</v>
      </c>
    </row>
    <row r="1076" spans="1:2" x14ac:dyDescent="0.25">
      <c r="A1076" t="s">
        <v>8695</v>
      </c>
      <c r="B1076">
        <v>-1</v>
      </c>
    </row>
    <row r="1077" spans="1:2" x14ac:dyDescent="0.25">
      <c r="A1077" t="s">
        <v>8696</v>
      </c>
      <c r="B1077">
        <v>-1</v>
      </c>
    </row>
    <row r="1078" spans="1:2" x14ac:dyDescent="0.25">
      <c r="A1078" t="s">
        <v>8697</v>
      </c>
      <c r="B1078">
        <v>-1</v>
      </c>
    </row>
    <row r="1079" spans="1:2" x14ac:dyDescent="0.25">
      <c r="A1079" t="s">
        <v>8698</v>
      </c>
    </row>
    <row r="1080" spans="1:2" x14ac:dyDescent="0.25">
      <c r="A1080" t="s">
        <v>8699</v>
      </c>
      <c r="B1080">
        <v>0.62</v>
      </c>
    </row>
    <row r="1081" spans="1:2" x14ac:dyDescent="0.25">
      <c r="A1081" t="s">
        <v>8700</v>
      </c>
      <c r="B1081">
        <v>-0.33</v>
      </c>
    </row>
    <row r="1082" spans="1:2" x14ac:dyDescent="0.25">
      <c r="A1082" t="s">
        <v>4856</v>
      </c>
      <c r="B1082">
        <v>0.03</v>
      </c>
    </row>
    <row r="1083" spans="1:2" x14ac:dyDescent="0.25">
      <c r="A1083" t="s">
        <v>8701</v>
      </c>
      <c r="B1083">
        <v>-1</v>
      </c>
    </row>
    <row r="1084" spans="1:2" x14ac:dyDescent="0.25">
      <c r="A1084" t="s">
        <v>8702</v>
      </c>
      <c r="B1084">
        <v>-1</v>
      </c>
    </row>
    <row r="1085" spans="1:2" x14ac:dyDescent="0.25">
      <c r="A1085" t="s">
        <v>8703</v>
      </c>
      <c r="B1085">
        <v>-1</v>
      </c>
    </row>
    <row r="1086" spans="1:2" x14ac:dyDescent="0.25">
      <c r="A1086" t="s">
        <v>8704</v>
      </c>
      <c r="B1086">
        <v>-1</v>
      </c>
    </row>
    <row r="1087" spans="1:2" x14ac:dyDescent="0.25">
      <c r="A1087" t="s">
        <v>8705</v>
      </c>
      <c r="B1087">
        <v>-1</v>
      </c>
    </row>
    <row r="1088" spans="1:2" x14ac:dyDescent="0.25">
      <c r="A1088" t="s">
        <v>8706</v>
      </c>
      <c r="B1088">
        <v>-1</v>
      </c>
    </row>
    <row r="1089" spans="1:2" x14ac:dyDescent="0.25">
      <c r="A1089" t="s">
        <v>4857</v>
      </c>
      <c r="B1089">
        <v>-0.4</v>
      </c>
    </row>
    <row r="1090" spans="1:2" x14ac:dyDescent="0.25">
      <c r="A1090" t="s">
        <v>8707</v>
      </c>
      <c r="B1090">
        <v>-1</v>
      </c>
    </row>
    <row r="1091" spans="1:2" x14ac:dyDescent="0.25">
      <c r="A1091" t="s">
        <v>8708</v>
      </c>
      <c r="B1091">
        <v>-1</v>
      </c>
    </row>
    <row r="1092" spans="1:2" x14ac:dyDescent="0.25">
      <c r="A1092" t="s">
        <v>8709</v>
      </c>
      <c r="B1092">
        <v>0.08</v>
      </c>
    </row>
    <row r="1093" spans="1:2" x14ac:dyDescent="0.25">
      <c r="A1093" t="s">
        <v>8710</v>
      </c>
    </row>
    <row r="1094" spans="1:2" x14ac:dyDescent="0.25">
      <c r="A1094" t="s">
        <v>8711</v>
      </c>
      <c r="B1094">
        <v>-1</v>
      </c>
    </row>
    <row r="1095" spans="1:2" x14ac:dyDescent="0.25">
      <c r="A1095" t="s">
        <v>4858</v>
      </c>
      <c r="B1095">
        <v>-0.76</v>
      </c>
    </row>
    <row r="1096" spans="1:2" x14ac:dyDescent="0.25">
      <c r="A1096" t="s">
        <v>8712</v>
      </c>
      <c r="B1096">
        <v>-1</v>
      </c>
    </row>
    <row r="1097" spans="1:2" x14ac:dyDescent="0.25">
      <c r="A1097" t="s">
        <v>8713</v>
      </c>
      <c r="B1097">
        <v>-1</v>
      </c>
    </row>
    <row r="1098" spans="1:2" x14ac:dyDescent="0.25">
      <c r="A1098" t="s">
        <v>8714</v>
      </c>
      <c r="B1098">
        <v>-1</v>
      </c>
    </row>
    <row r="1099" spans="1:2" x14ac:dyDescent="0.25">
      <c r="A1099" t="s">
        <v>8715</v>
      </c>
      <c r="B1099">
        <v>-0.56999999999999995</v>
      </c>
    </row>
    <row r="1100" spans="1:2" x14ac:dyDescent="0.25">
      <c r="A1100" t="s">
        <v>4859</v>
      </c>
    </row>
    <row r="1101" spans="1:2" x14ac:dyDescent="0.25">
      <c r="A1101" t="s">
        <v>8716</v>
      </c>
      <c r="B1101">
        <v>-0.97</v>
      </c>
    </row>
    <row r="1102" spans="1:2" x14ac:dyDescent="0.25">
      <c r="A1102" t="s">
        <v>8717</v>
      </c>
      <c r="B1102">
        <v>-1</v>
      </c>
    </row>
    <row r="1103" spans="1:2" x14ac:dyDescent="0.25">
      <c r="A1103" t="s">
        <v>8718</v>
      </c>
    </row>
    <row r="1104" spans="1:2" x14ac:dyDescent="0.25">
      <c r="A1104" t="s">
        <v>8719</v>
      </c>
      <c r="B1104">
        <v>-0.67</v>
      </c>
    </row>
    <row r="1105" spans="1:2" x14ac:dyDescent="0.25">
      <c r="A1105" t="s">
        <v>8720</v>
      </c>
      <c r="B1105">
        <v>-1</v>
      </c>
    </row>
    <row r="1106" spans="1:2" x14ac:dyDescent="0.25">
      <c r="A1106" t="s">
        <v>8365</v>
      </c>
      <c r="B1106">
        <v>-0.18</v>
      </c>
    </row>
    <row r="1107" spans="1:2" x14ac:dyDescent="0.25">
      <c r="A1107" t="s">
        <v>8367</v>
      </c>
      <c r="B1107">
        <v>-0.28000000000000003</v>
      </c>
    </row>
    <row r="1108" spans="1:2" x14ac:dyDescent="0.25">
      <c r="A1108" t="s">
        <v>4860</v>
      </c>
      <c r="B1108">
        <v>-0.25</v>
      </c>
    </row>
    <row r="1109" spans="1:2" x14ac:dyDescent="0.25">
      <c r="A1109" t="s">
        <v>4861</v>
      </c>
      <c r="B1109">
        <v>-0.06</v>
      </c>
    </row>
    <row r="1110" spans="1:2" x14ac:dyDescent="0.25">
      <c r="A1110" t="s">
        <v>8721</v>
      </c>
      <c r="B1110">
        <v>0.14000000000000001</v>
      </c>
    </row>
    <row r="1111" spans="1:2" x14ac:dyDescent="0.25">
      <c r="A1111" t="s">
        <v>8722</v>
      </c>
    </row>
    <row r="1112" spans="1:2" x14ac:dyDescent="0.25">
      <c r="A1112" t="s">
        <v>8723</v>
      </c>
    </row>
    <row r="1113" spans="1:2" x14ac:dyDescent="0.25">
      <c r="A1113" t="s">
        <v>8724</v>
      </c>
      <c r="B1113">
        <v>-1</v>
      </c>
    </row>
    <row r="1114" spans="1:2" x14ac:dyDescent="0.25">
      <c r="A1114" t="s">
        <v>8725</v>
      </c>
      <c r="B1114">
        <v>-1</v>
      </c>
    </row>
    <row r="1115" spans="1:2" x14ac:dyDescent="0.25">
      <c r="A1115" t="s">
        <v>8726</v>
      </c>
      <c r="B1115">
        <v>-1</v>
      </c>
    </row>
    <row r="1116" spans="1:2" x14ac:dyDescent="0.25">
      <c r="A1116" t="s">
        <v>4862</v>
      </c>
      <c r="B1116">
        <v>0</v>
      </c>
    </row>
    <row r="1117" spans="1:2" x14ac:dyDescent="0.25">
      <c r="A1117" t="s">
        <v>4863</v>
      </c>
      <c r="B1117">
        <v>1</v>
      </c>
    </row>
    <row r="1118" spans="1:2" x14ac:dyDescent="0.25">
      <c r="A1118" t="s">
        <v>4864</v>
      </c>
      <c r="B1118">
        <v>0.39</v>
      </c>
    </row>
    <row r="1119" spans="1:2" x14ac:dyDescent="0.25">
      <c r="A1119" t="s">
        <v>8727</v>
      </c>
    </row>
    <row r="1120" spans="1:2" x14ac:dyDescent="0.25">
      <c r="A1120" t="s">
        <v>4865</v>
      </c>
    </row>
    <row r="1121" spans="1:2" x14ac:dyDescent="0.25">
      <c r="A1121" t="s">
        <v>8728</v>
      </c>
      <c r="B1121">
        <v>2.99</v>
      </c>
    </row>
    <row r="1122" spans="1:2" x14ac:dyDescent="0.25">
      <c r="A1122" t="s">
        <v>4866</v>
      </c>
      <c r="B1122">
        <v>-0.86</v>
      </c>
    </row>
    <row r="1123" spans="1:2" x14ac:dyDescent="0.25">
      <c r="A1123" t="s">
        <v>8729</v>
      </c>
      <c r="B1123">
        <v>0</v>
      </c>
    </row>
    <row r="1124" spans="1:2" x14ac:dyDescent="0.25">
      <c r="A1124" t="s">
        <v>4867</v>
      </c>
      <c r="B1124">
        <v>-0.88</v>
      </c>
    </row>
    <row r="1125" spans="1:2" x14ac:dyDescent="0.25">
      <c r="A1125" t="s">
        <v>8730</v>
      </c>
      <c r="B1125">
        <v>-1</v>
      </c>
    </row>
    <row r="1126" spans="1:2" x14ac:dyDescent="0.25">
      <c r="A1126" t="s">
        <v>8731</v>
      </c>
    </row>
    <row r="1127" spans="1:2" x14ac:dyDescent="0.25">
      <c r="A1127" t="s">
        <v>4868</v>
      </c>
      <c r="B1127">
        <v>5.54</v>
      </c>
    </row>
    <row r="1128" spans="1:2" x14ac:dyDescent="0.25">
      <c r="A1128" t="s">
        <v>8732</v>
      </c>
      <c r="B1128">
        <v>1</v>
      </c>
    </row>
    <row r="1129" spans="1:2" x14ac:dyDescent="0.25">
      <c r="A1129" t="s">
        <v>8733</v>
      </c>
      <c r="B1129">
        <v>3</v>
      </c>
    </row>
    <row r="1130" spans="1:2" x14ac:dyDescent="0.25">
      <c r="A1130" t="s">
        <v>8734</v>
      </c>
      <c r="B1130">
        <v>-1</v>
      </c>
    </row>
    <row r="1131" spans="1:2" x14ac:dyDescent="0.25">
      <c r="A1131" t="s">
        <v>4869</v>
      </c>
      <c r="B1131">
        <v>-0.26</v>
      </c>
    </row>
    <row r="1132" spans="1:2" x14ac:dyDescent="0.25">
      <c r="A1132" t="s">
        <v>8735</v>
      </c>
      <c r="B1132">
        <v>-0.43</v>
      </c>
    </row>
    <row r="1133" spans="1:2" x14ac:dyDescent="0.25">
      <c r="A1133" t="s">
        <v>8736</v>
      </c>
      <c r="B1133">
        <v>-1</v>
      </c>
    </row>
    <row r="1134" spans="1:2" x14ac:dyDescent="0.25">
      <c r="A1134" t="s">
        <v>8737</v>
      </c>
      <c r="B1134">
        <v>-1</v>
      </c>
    </row>
    <row r="1135" spans="1:2" x14ac:dyDescent="0.25">
      <c r="A1135" t="s">
        <v>8738</v>
      </c>
      <c r="B1135">
        <v>-1</v>
      </c>
    </row>
    <row r="1136" spans="1:2" x14ac:dyDescent="0.25">
      <c r="A1136" t="s">
        <v>8739</v>
      </c>
      <c r="B1136">
        <v>-1</v>
      </c>
    </row>
    <row r="1137" spans="1:2" x14ac:dyDescent="0.25">
      <c r="A1137" t="s">
        <v>8740</v>
      </c>
      <c r="B1137">
        <v>-1</v>
      </c>
    </row>
    <row r="1138" spans="1:2" x14ac:dyDescent="0.25">
      <c r="A1138" t="s">
        <v>8741</v>
      </c>
      <c r="B1138">
        <v>-1</v>
      </c>
    </row>
    <row r="1139" spans="1:2" x14ac:dyDescent="0.25">
      <c r="A1139" t="s">
        <v>8742</v>
      </c>
      <c r="B1139">
        <v>-1</v>
      </c>
    </row>
    <row r="1140" spans="1:2" x14ac:dyDescent="0.25">
      <c r="A1140" t="s">
        <v>4870</v>
      </c>
      <c r="B1140">
        <v>-0.78</v>
      </c>
    </row>
    <row r="1141" spans="1:2" x14ac:dyDescent="0.25">
      <c r="A1141" t="s">
        <v>4871</v>
      </c>
      <c r="B1141">
        <v>0.06</v>
      </c>
    </row>
    <row r="1142" spans="1:2" x14ac:dyDescent="0.25">
      <c r="A1142" t="s">
        <v>4872</v>
      </c>
    </row>
    <row r="1143" spans="1:2" x14ac:dyDescent="0.25">
      <c r="A1143" t="s">
        <v>8743</v>
      </c>
      <c r="B1143">
        <v>4.0199999999999996</v>
      </c>
    </row>
    <row r="1144" spans="1:2" x14ac:dyDescent="0.25">
      <c r="A1144" t="s">
        <v>8744</v>
      </c>
      <c r="B1144">
        <v>-1</v>
      </c>
    </row>
    <row r="1145" spans="1:2" x14ac:dyDescent="0.25">
      <c r="A1145" t="s">
        <v>4873</v>
      </c>
      <c r="B1145">
        <v>-0.1</v>
      </c>
    </row>
    <row r="1146" spans="1:2" x14ac:dyDescent="0.25">
      <c r="A1146" t="s">
        <v>8745</v>
      </c>
      <c r="B1146">
        <v>-1</v>
      </c>
    </row>
    <row r="1147" spans="1:2" x14ac:dyDescent="0.25">
      <c r="A1147" t="s">
        <v>8746</v>
      </c>
      <c r="B1147">
        <v>-0.94</v>
      </c>
    </row>
    <row r="1148" spans="1:2" x14ac:dyDescent="0.25">
      <c r="A1148" t="s">
        <v>8747</v>
      </c>
      <c r="B1148">
        <v>-1</v>
      </c>
    </row>
    <row r="1149" spans="1:2" x14ac:dyDescent="0.25">
      <c r="A1149" t="s">
        <v>8748</v>
      </c>
      <c r="B1149">
        <v>-0.33</v>
      </c>
    </row>
    <row r="1150" spans="1:2" x14ac:dyDescent="0.25">
      <c r="A1150" t="s">
        <v>8749</v>
      </c>
      <c r="B1150">
        <v>-0.44</v>
      </c>
    </row>
    <row r="1151" spans="1:2" x14ac:dyDescent="0.25">
      <c r="A1151" t="s">
        <v>4874</v>
      </c>
      <c r="B1151">
        <v>4.33</v>
      </c>
    </row>
    <row r="1152" spans="1:2" x14ac:dyDescent="0.25">
      <c r="A1152" t="s">
        <v>8750</v>
      </c>
    </row>
    <row r="1153" spans="1:2" x14ac:dyDescent="0.25">
      <c r="A1153" t="s">
        <v>4875</v>
      </c>
      <c r="B1153">
        <v>-0.53</v>
      </c>
    </row>
    <row r="1154" spans="1:2" x14ac:dyDescent="0.25">
      <c r="A1154" t="s">
        <v>4876</v>
      </c>
    </row>
    <row r="1155" spans="1:2" x14ac:dyDescent="0.25">
      <c r="A1155" t="s">
        <v>8751</v>
      </c>
      <c r="B1155">
        <v>-0.75</v>
      </c>
    </row>
    <row r="1156" spans="1:2" x14ac:dyDescent="0.25">
      <c r="A1156" t="s">
        <v>8752</v>
      </c>
      <c r="B1156">
        <v>-0.8</v>
      </c>
    </row>
    <row r="1157" spans="1:2" x14ac:dyDescent="0.25">
      <c r="A1157" t="s">
        <v>4877</v>
      </c>
      <c r="B1157">
        <v>-0.61</v>
      </c>
    </row>
    <row r="1158" spans="1:2" x14ac:dyDescent="0.25">
      <c r="A1158" t="s">
        <v>4878</v>
      </c>
      <c r="B1158">
        <v>-0.01</v>
      </c>
    </row>
    <row r="1159" spans="1:2" x14ac:dyDescent="0.25">
      <c r="A1159" t="s">
        <v>4879</v>
      </c>
      <c r="B1159">
        <v>0.38</v>
      </c>
    </row>
    <row r="1160" spans="1:2" x14ac:dyDescent="0.25">
      <c r="A1160" t="s">
        <v>4880</v>
      </c>
      <c r="B1160">
        <v>-0.05</v>
      </c>
    </row>
    <row r="1161" spans="1:2" x14ac:dyDescent="0.25">
      <c r="A1161" t="s">
        <v>8753</v>
      </c>
    </row>
    <row r="1162" spans="1:2" x14ac:dyDescent="0.25">
      <c r="A1162" t="s">
        <v>8754</v>
      </c>
      <c r="B1162">
        <v>-0.85</v>
      </c>
    </row>
    <row r="1163" spans="1:2" x14ac:dyDescent="0.25">
      <c r="A1163" t="s">
        <v>4881</v>
      </c>
      <c r="B1163">
        <v>0.46</v>
      </c>
    </row>
    <row r="1164" spans="1:2" x14ac:dyDescent="0.25">
      <c r="A1164" t="s">
        <v>4882</v>
      </c>
      <c r="B1164">
        <v>4.01</v>
      </c>
    </row>
    <row r="1165" spans="1:2" x14ac:dyDescent="0.25">
      <c r="A1165" t="s">
        <v>8755</v>
      </c>
      <c r="B1165">
        <v>-1</v>
      </c>
    </row>
    <row r="1166" spans="1:2" x14ac:dyDescent="0.25">
      <c r="A1166" t="s">
        <v>4883</v>
      </c>
      <c r="B1166">
        <v>-0.94</v>
      </c>
    </row>
    <row r="1167" spans="1:2" x14ac:dyDescent="0.25">
      <c r="A1167" t="s">
        <v>4884</v>
      </c>
      <c r="B1167">
        <v>0.23</v>
      </c>
    </row>
    <row r="1168" spans="1:2" x14ac:dyDescent="0.25">
      <c r="A1168" t="s">
        <v>4885</v>
      </c>
      <c r="B1168">
        <v>-0.21</v>
      </c>
    </row>
    <row r="1169" spans="1:2" x14ac:dyDescent="0.25">
      <c r="A1169" t="s">
        <v>4886</v>
      </c>
      <c r="B1169">
        <v>-0.16</v>
      </c>
    </row>
    <row r="1170" spans="1:2" x14ac:dyDescent="0.25">
      <c r="A1170" t="s">
        <v>4887</v>
      </c>
      <c r="B1170">
        <v>2.34</v>
      </c>
    </row>
    <row r="1171" spans="1:2" x14ac:dyDescent="0.25">
      <c r="A1171" t="s">
        <v>8756</v>
      </c>
      <c r="B1171">
        <v>-1</v>
      </c>
    </row>
    <row r="1172" spans="1:2" x14ac:dyDescent="0.25">
      <c r="A1172" t="s">
        <v>8757</v>
      </c>
      <c r="B1172">
        <v>1.5</v>
      </c>
    </row>
    <row r="1173" spans="1:2" x14ac:dyDescent="0.25">
      <c r="A1173" t="s">
        <v>4888</v>
      </c>
      <c r="B1173">
        <v>-0.14000000000000001</v>
      </c>
    </row>
    <row r="1174" spans="1:2" x14ac:dyDescent="0.25">
      <c r="A1174" t="s">
        <v>4889</v>
      </c>
      <c r="B1174">
        <v>-0.71</v>
      </c>
    </row>
    <row r="1175" spans="1:2" x14ac:dyDescent="0.25">
      <c r="A1175" t="s">
        <v>4890</v>
      </c>
      <c r="B1175">
        <v>-0.23</v>
      </c>
    </row>
    <row r="1176" spans="1:2" x14ac:dyDescent="0.25">
      <c r="A1176" t="s">
        <v>8758</v>
      </c>
      <c r="B1176">
        <v>3.01</v>
      </c>
    </row>
    <row r="1177" spans="1:2" x14ac:dyDescent="0.25">
      <c r="A1177" t="s">
        <v>4891</v>
      </c>
      <c r="B1177">
        <v>1.1599999999999999</v>
      </c>
    </row>
    <row r="1178" spans="1:2" x14ac:dyDescent="0.25">
      <c r="A1178" t="s">
        <v>4892</v>
      </c>
      <c r="B1178">
        <v>-0.66</v>
      </c>
    </row>
    <row r="1179" spans="1:2" x14ac:dyDescent="0.25">
      <c r="A1179" t="s">
        <v>4893</v>
      </c>
      <c r="B1179">
        <v>-0.33</v>
      </c>
    </row>
    <row r="1180" spans="1:2" x14ac:dyDescent="0.25">
      <c r="A1180" t="s">
        <v>4894</v>
      </c>
      <c r="B1180">
        <v>-0.64</v>
      </c>
    </row>
    <row r="1181" spans="1:2" x14ac:dyDescent="0.25">
      <c r="A1181" t="s">
        <v>8759</v>
      </c>
      <c r="B1181">
        <v>-1</v>
      </c>
    </row>
    <row r="1182" spans="1:2" x14ac:dyDescent="0.25">
      <c r="A1182" t="s">
        <v>4895</v>
      </c>
      <c r="B1182">
        <v>0.22</v>
      </c>
    </row>
    <row r="1183" spans="1:2" x14ac:dyDescent="0.25">
      <c r="A1183" t="s">
        <v>4896</v>
      </c>
      <c r="B1183">
        <v>-0.59</v>
      </c>
    </row>
    <row r="1184" spans="1:2" x14ac:dyDescent="0.25">
      <c r="A1184" t="s">
        <v>8760</v>
      </c>
      <c r="B1184">
        <v>-1</v>
      </c>
    </row>
    <row r="1185" spans="1:2" x14ac:dyDescent="0.25">
      <c r="A1185" t="s">
        <v>8761</v>
      </c>
      <c r="B1185">
        <v>3.99</v>
      </c>
    </row>
    <row r="1186" spans="1:2" x14ac:dyDescent="0.25">
      <c r="A1186" t="s">
        <v>8762</v>
      </c>
      <c r="B1186">
        <v>-1</v>
      </c>
    </row>
    <row r="1187" spans="1:2" x14ac:dyDescent="0.25">
      <c r="A1187" t="s">
        <v>8369</v>
      </c>
      <c r="B1187">
        <v>-0.46</v>
      </c>
    </row>
    <row r="1188" spans="1:2" x14ac:dyDescent="0.25">
      <c r="A1188" t="s">
        <v>4897</v>
      </c>
      <c r="B1188">
        <v>0.33</v>
      </c>
    </row>
    <row r="1189" spans="1:2" x14ac:dyDescent="0.25">
      <c r="A1189" t="s">
        <v>8763</v>
      </c>
      <c r="B1189">
        <v>-1</v>
      </c>
    </row>
    <row r="1190" spans="1:2" x14ac:dyDescent="0.25">
      <c r="A1190" t="s">
        <v>8764</v>
      </c>
      <c r="B1190">
        <v>-1</v>
      </c>
    </row>
    <row r="1191" spans="1:2" x14ac:dyDescent="0.25">
      <c r="A1191" t="s">
        <v>8765</v>
      </c>
      <c r="B1191">
        <v>1.01</v>
      </c>
    </row>
    <row r="1192" spans="1:2" x14ac:dyDescent="0.25">
      <c r="A1192" t="s">
        <v>8766</v>
      </c>
      <c r="B1192">
        <v>-1</v>
      </c>
    </row>
    <row r="1193" spans="1:2" x14ac:dyDescent="0.25">
      <c r="A1193" t="s">
        <v>8767</v>
      </c>
      <c r="B1193">
        <v>-1</v>
      </c>
    </row>
    <row r="1194" spans="1:2" x14ac:dyDescent="0.25">
      <c r="A1194" t="s">
        <v>8768</v>
      </c>
      <c r="B1194">
        <v>-1</v>
      </c>
    </row>
    <row r="1195" spans="1:2" x14ac:dyDescent="0.25">
      <c r="A1195" t="s">
        <v>4898</v>
      </c>
      <c r="B1195">
        <v>-0.38</v>
      </c>
    </row>
    <row r="1196" spans="1:2" x14ac:dyDescent="0.25">
      <c r="A1196" t="s">
        <v>4899</v>
      </c>
      <c r="B1196">
        <v>-0.9</v>
      </c>
    </row>
    <row r="1197" spans="1:2" x14ac:dyDescent="0.25">
      <c r="A1197" t="s">
        <v>8769</v>
      </c>
      <c r="B1197">
        <v>-1</v>
      </c>
    </row>
    <row r="1198" spans="1:2" x14ac:dyDescent="0.25">
      <c r="A1198" t="s">
        <v>8770</v>
      </c>
      <c r="B1198">
        <v>-1</v>
      </c>
    </row>
    <row r="1199" spans="1:2" x14ac:dyDescent="0.25">
      <c r="A1199" t="s">
        <v>8771</v>
      </c>
      <c r="B1199">
        <v>-1</v>
      </c>
    </row>
    <row r="1200" spans="1:2" x14ac:dyDescent="0.25">
      <c r="A1200" t="s">
        <v>4900</v>
      </c>
      <c r="B1200">
        <v>-0.12</v>
      </c>
    </row>
    <row r="1201" spans="1:2" x14ac:dyDescent="0.25">
      <c r="A1201" t="s">
        <v>8359</v>
      </c>
      <c r="B1201">
        <v>-0.91</v>
      </c>
    </row>
    <row r="1202" spans="1:2" x14ac:dyDescent="0.25">
      <c r="A1202" t="s">
        <v>8772</v>
      </c>
      <c r="B1202">
        <v>-0.8</v>
      </c>
    </row>
    <row r="1203" spans="1:2" x14ac:dyDescent="0.25">
      <c r="A1203" t="s">
        <v>8773</v>
      </c>
      <c r="B1203">
        <v>-1</v>
      </c>
    </row>
    <row r="1204" spans="1:2" x14ac:dyDescent="0.25">
      <c r="A1204" t="s">
        <v>8774</v>
      </c>
      <c r="B1204">
        <v>-1</v>
      </c>
    </row>
    <row r="1205" spans="1:2" x14ac:dyDescent="0.25">
      <c r="A1205" t="s">
        <v>8775</v>
      </c>
      <c r="B1205">
        <v>-0.67</v>
      </c>
    </row>
    <row r="1206" spans="1:2" x14ac:dyDescent="0.25">
      <c r="A1206" t="s">
        <v>8776</v>
      </c>
      <c r="B1206">
        <v>-1</v>
      </c>
    </row>
    <row r="1207" spans="1:2" x14ac:dyDescent="0.25">
      <c r="A1207" t="s">
        <v>4901</v>
      </c>
      <c r="B1207">
        <v>-0.87</v>
      </c>
    </row>
    <row r="1208" spans="1:2" x14ac:dyDescent="0.25">
      <c r="A1208" t="s">
        <v>4902</v>
      </c>
      <c r="B1208">
        <v>-0.08</v>
      </c>
    </row>
    <row r="1209" spans="1:2" x14ac:dyDescent="0.25">
      <c r="A1209" t="s">
        <v>8777</v>
      </c>
      <c r="B1209">
        <v>-1</v>
      </c>
    </row>
    <row r="1210" spans="1:2" x14ac:dyDescent="0.25">
      <c r="A1210" t="s">
        <v>8778</v>
      </c>
      <c r="B1210">
        <v>-1</v>
      </c>
    </row>
    <row r="1211" spans="1:2" x14ac:dyDescent="0.25">
      <c r="A1211" t="s">
        <v>8779</v>
      </c>
      <c r="B1211">
        <v>-0.8</v>
      </c>
    </row>
    <row r="1212" spans="1:2" x14ac:dyDescent="0.25">
      <c r="A1212" t="s">
        <v>8780</v>
      </c>
      <c r="B1212">
        <v>-1</v>
      </c>
    </row>
    <row r="1213" spans="1:2" x14ac:dyDescent="0.25">
      <c r="A1213" t="s">
        <v>8781</v>
      </c>
      <c r="B1213">
        <v>-1</v>
      </c>
    </row>
    <row r="1214" spans="1:2" x14ac:dyDescent="0.25">
      <c r="A1214" t="s">
        <v>8782</v>
      </c>
      <c r="B1214">
        <v>10</v>
      </c>
    </row>
    <row r="1215" spans="1:2" x14ac:dyDescent="0.25">
      <c r="A1215" t="s">
        <v>8783</v>
      </c>
      <c r="B1215">
        <v>-0.5</v>
      </c>
    </row>
    <row r="1216" spans="1:2" x14ac:dyDescent="0.25">
      <c r="A1216" t="s">
        <v>8784</v>
      </c>
      <c r="B1216">
        <v>-0.75</v>
      </c>
    </row>
    <row r="1217" spans="1:2" x14ac:dyDescent="0.25">
      <c r="A1217" t="s">
        <v>8785</v>
      </c>
      <c r="B1217">
        <v>-1</v>
      </c>
    </row>
    <row r="1218" spans="1:2" x14ac:dyDescent="0.25">
      <c r="A1218" t="s">
        <v>8786</v>
      </c>
      <c r="B1218">
        <v>0</v>
      </c>
    </row>
    <row r="1219" spans="1:2" x14ac:dyDescent="0.25">
      <c r="A1219" t="s">
        <v>8787</v>
      </c>
      <c r="B1219">
        <v>-0.78</v>
      </c>
    </row>
    <row r="1220" spans="1:2" x14ac:dyDescent="0.25">
      <c r="A1220" t="s">
        <v>8788</v>
      </c>
      <c r="B1220">
        <v>-1</v>
      </c>
    </row>
    <row r="1221" spans="1:2" x14ac:dyDescent="0.25">
      <c r="A1221" t="s">
        <v>8789</v>
      </c>
      <c r="B1221">
        <v>-1</v>
      </c>
    </row>
    <row r="1222" spans="1:2" x14ac:dyDescent="0.25">
      <c r="A1222" t="s">
        <v>4903</v>
      </c>
      <c r="B1222">
        <v>0.16</v>
      </c>
    </row>
    <row r="1223" spans="1:2" x14ac:dyDescent="0.25">
      <c r="A1223" t="s">
        <v>8790</v>
      </c>
      <c r="B1223">
        <v>-1</v>
      </c>
    </row>
    <row r="1224" spans="1:2" x14ac:dyDescent="0.25">
      <c r="A1224" t="s">
        <v>8791</v>
      </c>
      <c r="B1224">
        <v>-0.5</v>
      </c>
    </row>
    <row r="1225" spans="1:2" x14ac:dyDescent="0.25">
      <c r="A1225" t="s">
        <v>8792</v>
      </c>
    </row>
    <row r="1226" spans="1:2" x14ac:dyDescent="0.25">
      <c r="A1226" t="s">
        <v>4904</v>
      </c>
      <c r="B1226">
        <v>-0.89</v>
      </c>
    </row>
    <row r="1227" spans="1:2" x14ac:dyDescent="0.25">
      <c r="A1227" t="s">
        <v>4905</v>
      </c>
      <c r="B1227">
        <v>-0.11</v>
      </c>
    </row>
    <row r="1228" spans="1:2" x14ac:dyDescent="0.25">
      <c r="A1228" t="s">
        <v>8793</v>
      </c>
      <c r="B1228">
        <v>-1</v>
      </c>
    </row>
    <row r="1229" spans="1:2" x14ac:dyDescent="0.25">
      <c r="A1229" t="s">
        <v>8794</v>
      </c>
      <c r="B1229">
        <v>-0.56000000000000005</v>
      </c>
    </row>
    <row r="1230" spans="1:2" x14ac:dyDescent="0.25">
      <c r="A1230" t="s">
        <v>8795</v>
      </c>
      <c r="B1230">
        <v>-1</v>
      </c>
    </row>
    <row r="1231" spans="1:2" x14ac:dyDescent="0.25">
      <c r="A1231" t="s">
        <v>8796</v>
      </c>
      <c r="B1231">
        <v>-1</v>
      </c>
    </row>
    <row r="1232" spans="1:2" x14ac:dyDescent="0.25">
      <c r="A1232" t="s">
        <v>4906</v>
      </c>
      <c r="B1232">
        <v>1.79</v>
      </c>
    </row>
    <row r="1233" spans="1:2" x14ac:dyDescent="0.25">
      <c r="A1233" t="s">
        <v>8797</v>
      </c>
      <c r="B1233">
        <v>-1</v>
      </c>
    </row>
    <row r="1234" spans="1:2" x14ac:dyDescent="0.25">
      <c r="A1234" t="s">
        <v>4907</v>
      </c>
      <c r="B1234">
        <v>-0.6</v>
      </c>
    </row>
    <row r="1235" spans="1:2" x14ac:dyDescent="0.25">
      <c r="A1235" t="s">
        <v>4908</v>
      </c>
      <c r="B1235">
        <v>-0.32</v>
      </c>
    </row>
    <row r="1236" spans="1:2" x14ac:dyDescent="0.25">
      <c r="A1236" t="s">
        <v>8798</v>
      </c>
      <c r="B1236">
        <v>-1</v>
      </c>
    </row>
    <row r="1237" spans="1:2" x14ac:dyDescent="0.25">
      <c r="A1237" t="s">
        <v>8799</v>
      </c>
      <c r="B1237">
        <v>-0.92</v>
      </c>
    </row>
    <row r="1238" spans="1:2" x14ac:dyDescent="0.25">
      <c r="A1238" t="s">
        <v>4909</v>
      </c>
      <c r="B1238">
        <v>-0.79</v>
      </c>
    </row>
    <row r="1239" spans="1:2" x14ac:dyDescent="0.25">
      <c r="A1239" t="s">
        <v>4910</v>
      </c>
      <c r="B1239">
        <v>-0.61</v>
      </c>
    </row>
    <row r="1240" spans="1:2" x14ac:dyDescent="0.25">
      <c r="A1240" t="s">
        <v>8800</v>
      </c>
      <c r="B1240">
        <v>-1</v>
      </c>
    </row>
    <row r="1241" spans="1:2" x14ac:dyDescent="0.25">
      <c r="A1241" t="s">
        <v>8801</v>
      </c>
      <c r="B1241">
        <v>-1</v>
      </c>
    </row>
    <row r="1242" spans="1:2" x14ac:dyDescent="0.25">
      <c r="A1242" t="s">
        <v>8802</v>
      </c>
      <c r="B1242">
        <v>-1</v>
      </c>
    </row>
    <row r="1243" spans="1:2" x14ac:dyDescent="0.25">
      <c r="A1243" t="s">
        <v>8371</v>
      </c>
      <c r="B1243">
        <v>-0.36</v>
      </c>
    </row>
    <row r="1244" spans="1:2" x14ac:dyDescent="0.25">
      <c r="A1244" t="s">
        <v>4911</v>
      </c>
      <c r="B1244">
        <v>1</v>
      </c>
    </row>
    <row r="1245" spans="1:2" x14ac:dyDescent="0.25">
      <c r="A1245" t="s">
        <v>8803</v>
      </c>
      <c r="B1245">
        <v>0.67</v>
      </c>
    </row>
    <row r="1246" spans="1:2" x14ac:dyDescent="0.25">
      <c r="A1246" t="s">
        <v>4912</v>
      </c>
    </row>
    <row r="1247" spans="1:2" x14ac:dyDescent="0.25">
      <c r="A1247" t="s">
        <v>8804</v>
      </c>
      <c r="B1247">
        <v>-0.89</v>
      </c>
    </row>
    <row r="1248" spans="1:2" x14ac:dyDescent="0.25">
      <c r="A1248" t="s">
        <v>8805</v>
      </c>
      <c r="B1248">
        <v>0</v>
      </c>
    </row>
    <row r="1249" spans="1:2" x14ac:dyDescent="0.25">
      <c r="A1249" t="s">
        <v>8806</v>
      </c>
      <c r="B1249">
        <v>0</v>
      </c>
    </row>
    <row r="1250" spans="1:2" x14ac:dyDescent="0.25">
      <c r="A1250" t="s">
        <v>8807</v>
      </c>
      <c r="B1250">
        <v>-1</v>
      </c>
    </row>
    <row r="1251" spans="1:2" x14ac:dyDescent="0.25">
      <c r="A1251" t="s">
        <v>8364</v>
      </c>
      <c r="B1251">
        <v>-0.01</v>
      </c>
    </row>
    <row r="1252" spans="1:2" x14ac:dyDescent="0.25">
      <c r="A1252" t="s">
        <v>8808</v>
      </c>
      <c r="B1252">
        <v>0.34</v>
      </c>
    </row>
    <row r="1253" spans="1:2" x14ac:dyDescent="0.25">
      <c r="A1253" t="s">
        <v>8809</v>
      </c>
      <c r="B1253">
        <v>-1</v>
      </c>
    </row>
    <row r="1254" spans="1:2" x14ac:dyDescent="0.25">
      <c r="A1254" t="s">
        <v>4913</v>
      </c>
      <c r="B1254">
        <v>-0.02</v>
      </c>
    </row>
    <row r="1255" spans="1:2" x14ac:dyDescent="0.25">
      <c r="A1255" t="s">
        <v>4914</v>
      </c>
      <c r="B1255">
        <v>-0.01</v>
      </c>
    </row>
    <row r="1256" spans="1:2" x14ac:dyDescent="0.25">
      <c r="A1256" t="s">
        <v>8810</v>
      </c>
      <c r="B1256">
        <v>-1</v>
      </c>
    </row>
    <row r="1257" spans="1:2" x14ac:dyDescent="0.25">
      <c r="A1257" t="s">
        <v>8811</v>
      </c>
      <c r="B1257">
        <v>-1</v>
      </c>
    </row>
    <row r="1258" spans="1:2" x14ac:dyDescent="0.25">
      <c r="A1258" t="s">
        <v>4915</v>
      </c>
      <c r="B1258">
        <v>0.02</v>
      </c>
    </row>
    <row r="1259" spans="1:2" x14ac:dyDescent="0.25">
      <c r="A1259" t="s">
        <v>8812</v>
      </c>
    </row>
    <row r="1260" spans="1:2" x14ac:dyDescent="0.25">
      <c r="A1260" t="s">
        <v>8813</v>
      </c>
      <c r="B1260">
        <v>-0.56999999999999995</v>
      </c>
    </row>
    <row r="1261" spans="1:2" x14ac:dyDescent="0.25">
      <c r="A1261" t="s">
        <v>8814</v>
      </c>
      <c r="B1261">
        <v>-0.92</v>
      </c>
    </row>
    <row r="1262" spans="1:2" x14ac:dyDescent="0.25">
      <c r="A1262" t="s">
        <v>8815</v>
      </c>
      <c r="B1262">
        <v>-0.92</v>
      </c>
    </row>
    <row r="1263" spans="1:2" x14ac:dyDescent="0.25">
      <c r="A1263" t="s">
        <v>4916</v>
      </c>
      <c r="B1263">
        <v>-0.75</v>
      </c>
    </row>
    <row r="1264" spans="1:2" x14ac:dyDescent="0.25">
      <c r="A1264" t="s">
        <v>8816</v>
      </c>
      <c r="B1264">
        <v>-1</v>
      </c>
    </row>
    <row r="1265" spans="1:2" x14ac:dyDescent="0.25">
      <c r="A1265" t="s">
        <v>8817</v>
      </c>
    </row>
    <row r="1266" spans="1:2" x14ac:dyDescent="0.25">
      <c r="A1266" t="s">
        <v>8818</v>
      </c>
      <c r="B1266">
        <v>-1</v>
      </c>
    </row>
    <row r="1267" spans="1:2" x14ac:dyDescent="0.25">
      <c r="A1267" t="s">
        <v>4917</v>
      </c>
      <c r="B1267">
        <v>0.84</v>
      </c>
    </row>
    <row r="1268" spans="1:2" x14ac:dyDescent="0.25">
      <c r="A1268" t="s">
        <v>8819</v>
      </c>
      <c r="B1268">
        <v>-1</v>
      </c>
    </row>
    <row r="1269" spans="1:2" x14ac:dyDescent="0.25">
      <c r="A1269" t="s">
        <v>8820</v>
      </c>
      <c r="B1269">
        <v>-0.67</v>
      </c>
    </row>
    <row r="1270" spans="1:2" x14ac:dyDescent="0.25">
      <c r="A1270" t="s">
        <v>4918</v>
      </c>
      <c r="B1270">
        <v>0</v>
      </c>
    </row>
    <row r="1271" spans="1:2" x14ac:dyDescent="0.25">
      <c r="A1271" t="s">
        <v>4919</v>
      </c>
      <c r="B1271">
        <v>1.75</v>
      </c>
    </row>
    <row r="1272" spans="1:2" x14ac:dyDescent="0.25">
      <c r="A1272" t="s">
        <v>8821</v>
      </c>
      <c r="B1272">
        <v>-0.73</v>
      </c>
    </row>
    <row r="1273" spans="1:2" x14ac:dyDescent="0.25">
      <c r="A1273" t="s">
        <v>4920</v>
      </c>
      <c r="B1273">
        <v>-0.62</v>
      </c>
    </row>
    <row r="1274" spans="1:2" x14ac:dyDescent="0.25">
      <c r="A1274" t="s">
        <v>8362</v>
      </c>
      <c r="B1274">
        <v>-0.8</v>
      </c>
    </row>
    <row r="1275" spans="1:2" x14ac:dyDescent="0.25">
      <c r="A1275" t="s">
        <v>4921</v>
      </c>
      <c r="B1275">
        <v>-0.42</v>
      </c>
    </row>
    <row r="1276" spans="1:2" x14ac:dyDescent="0.25">
      <c r="A1276" t="s">
        <v>8822</v>
      </c>
      <c r="B1276">
        <v>-1</v>
      </c>
    </row>
    <row r="1277" spans="1:2" x14ac:dyDescent="0.25">
      <c r="A1277" t="s">
        <v>8823</v>
      </c>
    </row>
    <row r="1278" spans="1:2" x14ac:dyDescent="0.25">
      <c r="A1278" t="s">
        <v>4922</v>
      </c>
      <c r="B1278">
        <v>-0.25</v>
      </c>
    </row>
    <row r="1279" spans="1:2" x14ac:dyDescent="0.25">
      <c r="A1279" t="s">
        <v>4923</v>
      </c>
      <c r="B1279">
        <v>-0.12</v>
      </c>
    </row>
    <row r="1280" spans="1:2" x14ac:dyDescent="0.25">
      <c r="A1280" t="s">
        <v>8824</v>
      </c>
      <c r="B1280">
        <v>-1</v>
      </c>
    </row>
    <row r="1281" spans="1:2" x14ac:dyDescent="0.25">
      <c r="A1281" t="s">
        <v>8825</v>
      </c>
      <c r="B1281">
        <v>-0.75</v>
      </c>
    </row>
    <row r="1282" spans="1:2" x14ac:dyDescent="0.25">
      <c r="A1282" t="s">
        <v>8826</v>
      </c>
      <c r="B1282">
        <v>6.99</v>
      </c>
    </row>
    <row r="1283" spans="1:2" x14ac:dyDescent="0.25">
      <c r="A1283" t="s">
        <v>8827</v>
      </c>
      <c r="B1283">
        <v>-1</v>
      </c>
    </row>
    <row r="1284" spans="1:2" x14ac:dyDescent="0.25">
      <c r="A1284" t="s">
        <v>8828</v>
      </c>
      <c r="B1284">
        <v>-1</v>
      </c>
    </row>
    <row r="1285" spans="1:2" x14ac:dyDescent="0.25">
      <c r="A1285" t="s">
        <v>4924</v>
      </c>
      <c r="B1285">
        <v>1.81</v>
      </c>
    </row>
    <row r="1286" spans="1:2" x14ac:dyDescent="0.25">
      <c r="A1286" t="s">
        <v>8829</v>
      </c>
      <c r="B1286">
        <v>-0.8</v>
      </c>
    </row>
    <row r="1287" spans="1:2" x14ac:dyDescent="0.25">
      <c r="A1287" t="s">
        <v>4925</v>
      </c>
      <c r="B1287">
        <v>-0.47</v>
      </c>
    </row>
    <row r="1288" spans="1:2" x14ac:dyDescent="0.25">
      <c r="A1288" t="s">
        <v>4926</v>
      </c>
      <c r="B1288">
        <v>0.19</v>
      </c>
    </row>
    <row r="1289" spans="1:2" x14ac:dyDescent="0.25">
      <c r="A1289" t="s">
        <v>8830</v>
      </c>
      <c r="B1289">
        <v>-1</v>
      </c>
    </row>
    <row r="1290" spans="1:2" x14ac:dyDescent="0.25">
      <c r="A1290" t="s">
        <v>8831</v>
      </c>
      <c r="B1290">
        <v>1</v>
      </c>
    </row>
    <row r="1291" spans="1:2" x14ac:dyDescent="0.25">
      <c r="A1291" t="s">
        <v>8832</v>
      </c>
      <c r="B1291">
        <v>-1</v>
      </c>
    </row>
    <row r="1292" spans="1:2" x14ac:dyDescent="0.25">
      <c r="A1292" t="s">
        <v>4927</v>
      </c>
      <c r="B1292">
        <v>0.38</v>
      </c>
    </row>
    <row r="1293" spans="1:2" x14ac:dyDescent="0.25">
      <c r="A1293" t="s">
        <v>8833</v>
      </c>
    </row>
    <row r="1294" spans="1:2" x14ac:dyDescent="0.25">
      <c r="A1294" t="s">
        <v>8834</v>
      </c>
      <c r="B1294">
        <v>0.37</v>
      </c>
    </row>
    <row r="1295" spans="1:2" x14ac:dyDescent="0.25">
      <c r="A1295" t="s">
        <v>4928</v>
      </c>
      <c r="B1295">
        <v>0.09</v>
      </c>
    </row>
    <row r="1296" spans="1:2" x14ac:dyDescent="0.25">
      <c r="A1296" t="s">
        <v>8835</v>
      </c>
      <c r="B1296">
        <v>-1</v>
      </c>
    </row>
    <row r="1297" spans="1:2" x14ac:dyDescent="0.25">
      <c r="A1297" t="s">
        <v>8836</v>
      </c>
      <c r="B1297">
        <v>-1</v>
      </c>
    </row>
    <row r="1298" spans="1:2" x14ac:dyDescent="0.25">
      <c r="A1298" t="s">
        <v>4929</v>
      </c>
      <c r="B1298">
        <v>-0.37</v>
      </c>
    </row>
    <row r="1299" spans="1:2" x14ac:dyDescent="0.25">
      <c r="A1299" t="s">
        <v>8837</v>
      </c>
      <c r="B1299">
        <v>8.02</v>
      </c>
    </row>
    <row r="1300" spans="1:2" x14ac:dyDescent="0.25">
      <c r="A1300" t="s">
        <v>4930</v>
      </c>
      <c r="B1300">
        <v>12.05</v>
      </c>
    </row>
    <row r="1301" spans="1:2" x14ac:dyDescent="0.25">
      <c r="A1301" t="s">
        <v>8838</v>
      </c>
    </row>
    <row r="1302" spans="1:2" x14ac:dyDescent="0.25">
      <c r="A1302" t="s">
        <v>4931</v>
      </c>
      <c r="B1302">
        <v>-0.35</v>
      </c>
    </row>
    <row r="1303" spans="1:2" x14ac:dyDescent="0.25">
      <c r="A1303" t="s">
        <v>4932</v>
      </c>
      <c r="B1303">
        <v>0.39</v>
      </c>
    </row>
    <row r="1304" spans="1:2" x14ac:dyDescent="0.25">
      <c r="A1304" t="s">
        <v>8839</v>
      </c>
      <c r="B1304">
        <v>8.99</v>
      </c>
    </row>
    <row r="1305" spans="1:2" x14ac:dyDescent="0.25">
      <c r="A1305" t="s">
        <v>4933</v>
      </c>
      <c r="B1305">
        <v>0.28999999999999998</v>
      </c>
    </row>
    <row r="1306" spans="1:2" x14ac:dyDescent="0.25">
      <c r="A1306" t="s">
        <v>4934</v>
      </c>
      <c r="B1306">
        <v>-0.85</v>
      </c>
    </row>
    <row r="1307" spans="1:2" x14ac:dyDescent="0.25">
      <c r="A1307" t="s">
        <v>4935</v>
      </c>
      <c r="B1307">
        <v>1.25</v>
      </c>
    </row>
    <row r="1308" spans="1:2" x14ac:dyDescent="0.25">
      <c r="A1308" t="s">
        <v>4936</v>
      </c>
      <c r="B1308">
        <v>-0.19</v>
      </c>
    </row>
    <row r="1309" spans="1:2" x14ac:dyDescent="0.25">
      <c r="A1309" t="s">
        <v>4937</v>
      </c>
      <c r="B1309">
        <v>0.48</v>
      </c>
    </row>
    <row r="1310" spans="1:2" x14ac:dyDescent="0.25">
      <c r="A1310" t="s">
        <v>8840</v>
      </c>
    </row>
    <row r="1311" spans="1:2" x14ac:dyDescent="0.25">
      <c r="A1311" t="s">
        <v>4938</v>
      </c>
      <c r="B1311">
        <v>3.02</v>
      </c>
    </row>
    <row r="1312" spans="1:2" x14ac:dyDescent="0.25">
      <c r="A1312" t="s">
        <v>8841</v>
      </c>
      <c r="B1312">
        <v>0.99</v>
      </c>
    </row>
    <row r="1313" spans="1:2" x14ac:dyDescent="0.25">
      <c r="A1313" t="s">
        <v>4939</v>
      </c>
      <c r="B1313">
        <v>8.98</v>
      </c>
    </row>
    <row r="1314" spans="1:2" x14ac:dyDescent="0.25">
      <c r="A1314" t="s">
        <v>4940</v>
      </c>
      <c r="B1314">
        <v>-7.0000000000000007E-2</v>
      </c>
    </row>
    <row r="1315" spans="1:2" x14ac:dyDescent="0.25">
      <c r="A1315" t="s">
        <v>4941</v>
      </c>
      <c r="B1315">
        <v>-0.4</v>
      </c>
    </row>
    <row r="1316" spans="1:2" x14ac:dyDescent="0.25">
      <c r="A1316" t="s">
        <v>8842</v>
      </c>
      <c r="B1316">
        <v>-1</v>
      </c>
    </row>
    <row r="1317" spans="1:2" x14ac:dyDescent="0.25">
      <c r="A1317" t="s">
        <v>8843</v>
      </c>
      <c r="B1317">
        <v>-1</v>
      </c>
    </row>
    <row r="1318" spans="1:2" x14ac:dyDescent="0.25">
      <c r="A1318" t="s">
        <v>8844</v>
      </c>
      <c r="B1318">
        <v>-1</v>
      </c>
    </row>
    <row r="1319" spans="1:2" x14ac:dyDescent="0.25">
      <c r="A1319" t="s">
        <v>4942</v>
      </c>
      <c r="B1319">
        <v>1</v>
      </c>
    </row>
    <row r="1320" spans="1:2" x14ac:dyDescent="0.25">
      <c r="A1320" t="s">
        <v>4943</v>
      </c>
      <c r="B1320">
        <v>7.0000000000000007E-2</v>
      </c>
    </row>
    <row r="1321" spans="1:2" x14ac:dyDescent="0.25">
      <c r="A1321" t="s">
        <v>8384</v>
      </c>
      <c r="B1321">
        <v>-0.68</v>
      </c>
    </row>
    <row r="1322" spans="1:2" x14ac:dyDescent="0.25">
      <c r="A1322" t="s">
        <v>8357</v>
      </c>
      <c r="B1322">
        <v>-0.33</v>
      </c>
    </row>
    <row r="1323" spans="1:2" x14ac:dyDescent="0.25">
      <c r="A1323" t="s">
        <v>4944</v>
      </c>
    </row>
    <row r="1324" spans="1:2" x14ac:dyDescent="0.25">
      <c r="A1324" t="s">
        <v>4945</v>
      </c>
      <c r="B1324">
        <v>-0.83</v>
      </c>
    </row>
    <row r="1325" spans="1:2" x14ac:dyDescent="0.25">
      <c r="A1325" t="s">
        <v>4946</v>
      </c>
      <c r="B1325">
        <v>-0.81</v>
      </c>
    </row>
    <row r="1326" spans="1:2" x14ac:dyDescent="0.25">
      <c r="A1326" t="s">
        <v>8845</v>
      </c>
      <c r="B1326">
        <v>-1</v>
      </c>
    </row>
    <row r="1327" spans="1:2" x14ac:dyDescent="0.25">
      <c r="A1327" t="s">
        <v>8846</v>
      </c>
      <c r="B1327">
        <v>-1</v>
      </c>
    </row>
    <row r="1328" spans="1:2" x14ac:dyDescent="0.25">
      <c r="A1328" t="s">
        <v>4947</v>
      </c>
      <c r="B1328">
        <v>0</v>
      </c>
    </row>
    <row r="1329" spans="1:2" x14ac:dyDescent="0.25">
      <c r="A1329" t="s">
        <v>8847</v>
      </c>
      <c r="B1329">
        <v>-1</v>
      </c>
    </row>
    <row r="1330" spans="1:2" x14ac:dyDescent="0.25">
      <c r="A1330" t="s">
        <v>8848</v>
      </c>
      <c r="B1330">
        <v>1</v>
      </c>
    </row>
    <row r="1331" spans="1:2" x14ac:dyDescent="0.25">
      <c r="A1331" t="s">
        <v>4948</v>
      </c>
      <c r="B1331">
        <v>-0.18</v>
      </c>
    </row>
    <row r="1332" spans="1:2" x14ac:dyDescent="0.25">
      <c r="A1332" t="s">
        <v>8849</v>
      </c>
      <c r="B1332">
        <v>-1</v>
      </c>
    </row>
    <row r="1333" spans="1:2" x14ac:dyDescent="0.25">
      <c r="A1333" t="s">
        <v>8850</v>
      </c>
      <c r="B1333">
        <v>-1</v>
      </c>
    </row>
    <row r="1334" spans="1:2" x14ac:dyDescent="0.25">
      <c r="A1334" t="s">
        <v>4949</v>
      </c>
      <c r="B1334">
        <v>0.31</v>
      </c>
    </row>
    <row r="1335" spans="1:2" x14ac:dyDescent="0.25">
      <c r="A1335" t="s">
        <v>4950</v>
      </c>
      <c r="B1335">
        <v>5.99</v>
      </c>
    </row>
    <row r="1336" spans="1:2" x14ac:dyDescent="0.25">
      <c r="A1336" t="s">
        <v>8851</v>
      </c>
      <c r="B1336">
        <v>-1</v>
      </c>
    </row>
    <row r="1337" spans="1:2" x14ac:dyDescent="0.25">
      <c r="A1337" t="s">
        <v>8852</v>
      </c>
      <c r="B1337">
        <v>1.1599999999999999</v>
      </c>
    </row>
    <row r="1338" spans="1:2" x14ac:dyDescent="0.25">
      <c r="A1338" t="s">
        <v>8853</v>
      </c>
    </row>
    <row r="1339" spans="1:2" x14ac:dyDescent="0.25">
      <c r="A1339" t="s">
        <v>8854</v>
      </c>
      <c r="B1339">
        <v>-1</v>
      </c>
    </row>
    <row r="1340" spans="1:2" x14ac:dyDescent="0.25">
      <c r="A1340" t="s">
        <v>8855</v>
      </c>
      <c r="B1340">
        <v>-1</v>
      </c>
    </row>
    <row r="1341" spans="1:2" x14ac:dyDescent="0.25">
      <c r="A1341" t="s">
        <v>4951</v>
      </c>
      <c r="B1341">
        <v>0.01</v>
      </c>
    </row>
    <row r="1342" spans="1:2" x14ac:dyDescent="0.25">
      <c r="A1342" t="s">
        <v>4952</v>
      </c>
      <c r="B1342">
        <v>0.04</v>
      </c>
    </row>
    <row r="1343" spans="1:2" x14ac:dyDescent="0.25">
      <c r="A1343" t="s">
        <v>4953</v>
      </c>
      <c r="B1343">
        <v>0.57999999999999996</v>
      </c>
    </row>
    <row r="1344" spans="1:2" x14ac:dyDescent="0.25">
      <c r="A1344" t="s">
        <v>8856</v>
      </c>
      <c r="B1344">
        <v>-1</v>
      </c>
    </row>
    <row r="1345" spans="1:2" x14ac:dyDescent="0.25">
      <c r="A1345" t="s">
        <v>4954</v>
      </c>
      <c r="B1345">
        <v>-0.22</v>
      </c>
    </row>
    <row r="1346" spans="1:2" x14ac:dyDescent="0.25">
      <c r="A1346" t="s">
        <v>4955</v>
      </c>
      <c r="B1346">
        <v>-0.82</v>
      </c>
    </row>
    <row r="1347" spans="1:2" x14ac:dyDescent="0.25">
      <c r="A1347" t="s">
        <v>4956</v>
      </c>
      <c r="B1347">
        <v>-0.26</v>
      </c>
    </row>
    <row r="1348" spans="1:2" x14ac:dyDescent="0.25">
      <c r="A1348" t="s">
        <v>8857</v>
      </c>
      <c r="B1348">
        <v>-1</v>
      </c>
    </row>
    <row r="1349" spans="1:2" x14ac:dyDescent="0.25">
      <c r="A1349" t="s">
        <v>4957</v>
      </c>
      <c r="B1349">
        <v>-0.04</v>
      </c>
    </row>
    <row r="1350" spans="1:2" x14ac:dyDescent="0.25">
      <c r="A1350" t="s">
        <v>4958</v>
      </c>
      <c r="B1350">
        <v>0.1</v>
      </c>
    </row>
    <row r="1351" spans="1:2" x14ac:dyDescent="0.25">
      <c r="A1351" t="s">
        <v>4959</v>
      </c>
      <c r="B1351">
        <v>0.05</v>
      </c>
    </row>
    <row r="1352" spans="1:2" x14ac:dyDescent="0.25">
      <c r="A1352" t="s">
        <v>4960</v>
      </c>
      <c r="B1352">
        <v>-0.15</v>
      </c>
    </row>
    <row r="1353" spans="1:2" x14ac:dyDescent="0.25">
      <c r="A1353" t="s">
        <v>4961</v>
      </c>
      <c r="B1353">
        <v>0.35</v>
      </c>
    </row>
    <row r="1354" spans="1:2" x14ac:dyDescent="0.25">
      <c r="A1354" t="s">
        <v>4962</v>
      </c>
      <c r="B1354">
        <v>-0.19</v>
      </c>
    </row>
    <row r="1355" spans="1:2" x14ac:dyDescent="0.25">
      <c r="A1355" t="s">
        <v>4963</v>
      </c>
      <c r="B1355">
        <v>-0.37</v>
      </c>
    </row>
    <row r="1356" spans="1:2" x14ac:dyDescent="0.25">
      <c r="A1356" t="s">
        <v>4964</v>
      </c>
      <c r="B1356">
        <v>-0.49</v>
      </c>
    </row>
    <row r="1357" spans="1:2" x14ac:dyDescent="0.25">
      <c r="A1357" t="s">
        <v>4965</v>
      </c>
      <c r="B1357">
        <v>-0.7</v>
      </c>
    </row>
    <row r="1358" spans="1:2" x14ac:dyDescent="0.25">
      <c r="A1358" t="s">
        <v>4966</v>
      </c>
      <c r="B1358">
        <v>-0.76</v>
      </c>
    </row>
    <row r="1359" spans="1:2" x14ac:dyDescent="0.25">
      <c r="A1359" t="s">
        <v>8858</v>
      </c>
      <c r="B1359">
        <v>-0.86</v>
      </c>
    </row>
    <row r="1360" spans="1:2" x14ac:dyDescent="0.25">
      <c r="A1360" t="s">
        <v>4967</v>
      </c>
      <c r="B1360">
        <v>-0.83</v>
      </c>
    </row>
    <row r="1361" spans="1:2" x14ac:dyDescent="0.25">
      <c r="A1361" t="s">
        <v>8859</v>
      </c>
      <c r="B1361">
        <v>-0.94</v>
      </c>
    </row>
    <row r="1362" spans="1:2" x14ac:dyDescent="0.25">
      <c r="A1362" t="s">
        <v>4968</v>
      </c>
      <c r="B1362">
        <v>-0.14000000000000001</v>
      </c>
    </row>
    <row r="1363" spans="1:2" x14ac:dyDescent="0.25">
      <c r="A1363" t="s">
        <v>4969</v>
      </c>
      <c r="B1363">
        <v>-0.14000000000000001</v>
      </c>
    </row>
    <row r="1364" spans="1:2" x14ac:dyDescent="0.25">
      <c r="A1364" t="s">
        <v>4970</v>
      </c>
      <c r="B1364">
        <v>-0.33</v>
      </c>
    </row>
    <row r="1365" spans="1:2" x14ac:dyDescent="0.25">
      <c r="A1365" t="s">
        <v>8860</v>
      </c>
      <c r="B1365">
        <v>-0.25</v>
      </c>
    </row>
    <row r="1366" spans="1:2" x14ac:dyDescent="0.25">
      <c r="A1366" t="s">
        <v>8861</v>
      </c>
      <c r="B1366">
        <v>-1</v>
      </c>
    </row>
    <row r="1367" spans="1:2" x14ac:dyDescent="0.25">
      <c r="A1367" t="s">
        <v>4971</v>
      </c>
      <c r="B1367">
        <v>-0.43</v>
      </c>
    </row>
    <row r="1368" spans="1:2" x14ac:dyDescent="0.25">
      <c r="A1368" t="s">
        <v>8862</v>
      </c>
      <c r="B1368">
        <v>-0.69</v>
      </c>
    </row>
    <row r="1369" spans="1:2" x14ac:dyDescent="0.25">
      <c r="A1369" t="s">
        <v>4972</v>
      </c>
      <c r="B1369">
        <v>-0.24</v>
      </c>
    </row>
    <row r="1370" spans="1:2" x14ac:dyDescent="0.25">
      <c r="A1370" t="s">
        <v>8863</v>
      </c>
      <c r="B1370">
        <v>-1</v>
      </c>
    </row>
    <row r="1371" spans="1:2" x14ac:dyDescent="0.25">
      <c r="A1371" t="s">
        <v>8864</v>
      </c>
      <c r="B1371">
        <v>-0.96</v>
      </c>
    </row>
    <row r="1372" spans="1:2" x14ac:dyDescent="0.25">
      <c r="A1372" t="s">
        <v>4973</v>
      </c>
      <c r="B1372">
        <v>-0.7</v>
      </c>
    </row>
    <row r="1373" spans="1:2" x14ac:dyDescent="0.25">
      <c r="A1373" t="s">
        <v>4974</v>
      </c>
      <c r="B1373">
        <v>0.02</v>
      </c>
    </row>
    <row r="1374" spans="1:2" x14ac:dyDescent="0.25">
      <c r="A1374" t="s">
        <v>4975</v>
      </c>
      <c r="B1374">
        <v>-0.19</v>
      </c>
    </row>
    <row r="1375" spans="1:2" x14ac:dyDescent="0.25">
      <c r="A1375" t="s">
        <v>8865</v>
      </c>
      <c r="B1375">
        <v>0.2</v>
      </c>
    </row>
    <row r="1376" spans="1:2" x14ac:dyDescent="0.25">
      <c r="A1376" t="s">
        <v>4976</v>
      </c>
      <c r="B1376">
        <v>-0.98</v>
      </c>
    </row>
    <row r="1377" spans="1:2" x14ac:dyDescent="0.25">
      <c r="A1377" t="s">
        <v>8866</v>
      </c>
      <c r="B1377">
        <v>-0.53</v>
      </c>
    </row>
    <row r="1378" spans="1:2" x14ac:dyDescent="0.25">
      <c r="A1378" t="s">
        <v>8867</v>
      </c>
    </row>
    <row r="1379" spans="1:2" x14ac:dyDescent="0.25">
      <c r="A1379" t="s">
        <v>4977</v>
      </c>
      <c r="B1379">
        <v>0.75</v>
      </c>
    </row>
    <row r="1380" spans="1:2" x14ac:dyDescent="0.25">
      <c r="A1380" t="s">
        <v>4978</v>
      </c>
      <c r="B1380">
        <v>-0.7</v>
      </c>
    </row>
    <row r="1381" spans="1:2" x14ac:dyDescent="0.25">
      <c r="A1381" t="s">
        <v>4979</v>
      </c>
      <c r="B1381">
        <v>-0.14000000000000001</v>
      </c>
    </row>
    <row r="1382" spans="1:2" x14ac:dyDescent="0.25">
      <c r="A1382" t="s">
        <v>8868</v>
      </c>
    </row>
    <row r="1383" spans="1:2" x14ac:dyDescent="0.25">
      <c r="A1383" t="s">
        <v>4980</v>
      </c>
    </row>
    <row r="1384" spans="1:2" x14ac:dyDescent="0.25">
      <c r="A1384" t="s">
        <v>4981</v>
      </c>
      <c r="B1384">
        <v>1.17</v>
      </c>
    </row>
    <row r="1385" spans="1:2" x14ac:dyDescent="0.25">
      <c r="A1385" t="s">
        <v>8869</v>
      </c>
      <c r="B1385">
        <v>-0.25</v>
      </c>
    </row>
    <row r="1386" spans="1:2" x14ac:dyDescent="0.25">
      <c r="A1386" t="s">
        <v>8870</v>
      </c>
      <c r="B1386">
        <v>-1</v>
      </c>
    </row>
    <row r="1387" spans="1:2" x14ac:dyDescent="0.25">
      <c r="A1387" t="s">
        <v>4982</v>
      </c>
      <c r="B1387">
        <v>2.67</v>
      </c>
    </row>
    <row r="1388" spans="1:2" x14ac:dyDescent="0.25">
      <c r="A1388" t="s">
        <v>8871</v>
      </c>
    </row>
    <row r="1389" spans="1:2" x14ac:dyDescent="0.25">
      <c r="A1389" t="s">
        <v>4983</v>
      </c>
      <c r="B1389">
        <v>-0.66</v>
      </c>
    </row>
    <row r="1390" spans="1:2" x14ac:dyDescent="0.25">
      <c r="A1390" t="s">
        <v>4984</v>
      </c>
      <c r="B1390">
        <v>0.27</v>
      </c>
    </row>
    <row r="1391" spans="1:2" x14ac:dyDescent="0.25">
      <c r="A1391" t="s">
        <v>8872</v>
      </c>
    </row>
    <row r="1392" spans="1:2" x14ac:dyDescent="0.25">
      <c r="A1392" t="s">
        <v>4985</v>
      </c>
      <c r="B1392">
        <v>-0.23</v>
      </c>
    </row>
    <row r="1393" spans="1:2" x14ac:dyDescent="0.25">
      <c r="A1393" t="s">
        <v>4986</v>
      </c>
      <c r="B1393">
        <v>-0.25</v>
      </c>
    </row>
    <row r="1394" spans="1:2" x14ac:dyDescent="0.25">
      <c r="A1394" t="s">
        <v>4987</v>
      </c>
      <c r="B1394">
        <v>0.02</v>
      </c>
    </row>
    <row r="1395" spans="1:2" x14ac:dyDescent="0.25">
      <c r="A1395" t="s">
        <v>4988</v>
      </c>
      <c r="B1395">
        <v>1.4</v>
      </c>
    </row>
    <row r="1396" spans="1:2" x14ac:dyDescent="0.25">
      <c r="A1396" t="s">
        <v>4989</v>
      </c>
      <c r="B1396">
        <v>-0.21</v>
      </c>
    </row>
    <row r="1397" spans="1:2" x14ac:dyDescent="0.25">
      <c r="A1397" t="s">
        <v>8873</v>
      </c>
      <c r="B1397">
        <v>-1</v>
      </c>
    </row>
    <row r="1398" spans="1:2" x14ac:dyDescent="0.25">
      <c r="A1398" t="s">
        <v>8874</v>
      </c>
    </row>
    <row r="1399" spans="1:2" x14ac:dyDescent="0.25">
      <c r="A1399" t="s">
        <v>4990</v>
      </c>
      <c r="B1399">
        <v>0.25</v>
      </c>
    </row>
    <row r="1400" spans="1:2" x14ac:dyDescent="0.25">
      <c r="A1400" t="s">
        <v>8875</v>
      </c>
      <c r="B1400">
        <v>-1</v>
      </c>
    </row>
    <row r="1401" spans="1:2" x14ac:dyDescent="0.25">
      <c r="A1401" t="s">
        <v>4991</v>
      </c>
      <c r="B1401">
        <v>0.01</v>
      </c>
    </row>
    <row r="1402" spans="1:2" x14ac:dyDescent="0.25">
      <c r="A1402" t="s">
        <v>4992</v>
      </c>
      <c r="B1402">
        <v>-0.27</v>
      </c>
    </row>
    <row r="1403" spans="1:2" x14ac:dyDescent="0.25">
      <c r="A1403" t="s">
        <v>8876</v>
      </c>
      <c r="B1403">
        <v>-1</v>
      </c>
    </row>
    <row r="1404" spans="1:2" x14ac:dyDescent="0.25">
      <c r="A1404" t="s">
        <v>4993</v>
      </c>
      <c r="B1404">
        <v>0.17</v>
      </c>
    </row>
    <row r="1405" spans="1:2" x14ac:dyDescent="0.25">
      <c r="A1405" t="s">
        <v>4994</v>
      </c>
      <c r="B1405">
        <v>-0.33</v>
      </c>
    </row>
    <row r="1406" spans="1:2" x14ac:dyDescent="0.25">
      <c r="A1406" t="s">
        <v>4995</v>
      </c>
      <c r="B1406">
        <v>-0.97</v>
      </c>
    </row>
    <row r="1407" spans="1:2" x14ac:dyDescent="0.25">
      <c r="A1407" t="s">
        <v>4996</v>
      </c>
      <c r="B1407">
        <v>0</v>
      </c>
    </row>
    <row r="1408" spans="1:2" x14ac:dyDescent="0.25">
      <c r="A1408" t="s">
        <v>4997</v>
      </c>
      <c r="B1408">
        <v>-0.04</v>
      </c>
    </row>
    <row r="1409" spans="1:2" x14ac:dyDescent="0.25">
      <c r="A1409" t="s">
        <v>4998</v>
      </c>
      <c r="B1409">
        <v>-0.25</v>
      </c>
    </row>
    <row r="1410" spans="1:2" x14ac:dyDescent="0.25">
      <c r="A1410" t="s">
        <v>8877</v>
      </c>
      <c r="B1410">
        <v>-1</v>
      </c>
    </row>
    <row r="1411" spans="1:2" x14ac:dyDescent="0.25">
      <c r="A1411" t="s">
        <v>4999</v>
      </c>
      <c r="B1411">
        <v>0.23</v>
      </c>
    </row>
    <row r="1412" spans="1:2" x14ac:dyDescent="0.25">
      <c r="A1412" t="s">
        <v>5000</v>
      </c>
      <c r="B1412">
        <v>0.04</v>
      </c>
    </row>
    <row r="1413" spans="1:2" x14ac:dyDescent="0.25">
      <c r="A1413" t="s">
        <v>5001</v>
      </c>
      <c r="B1413">
        <v>-0.03</v>
      </c>
    </row>
    <row r="1414" spans="1:2" x14ac:dyDescent="0.25">
      <c r="A1414" t="s">
        <v>8878</v>
      </c>
      <c r="B1414">
        <v>-0.89</v>
      </c>
    </row>
    <row r="1415" spans="1:2" x14ac:dyDescent="0.25">
      <c r="A1415" t="s">
        <v>8879</v>
      </c>
      <c r="B1415">
        <v>-0.98</v>
      </c>
    </row>
    <row r="1416" spans="1:2" x14ac:dyDescent="0.25">
      <c r="A1416" t="s">
        <v>5002</v>
      </c>
      <c r="B1416">
        <v>-0.06</v>
      </c>
    </row>
    <row r="1417" spans="1:2" x14ac:dyDescent="0.25">
      <c r="A1417" t="s">
        <v>8880</v>
      </c>
      <c r="B1417">
        <v>-1</v>
      </c>
    </row>
    <row r="1418" spans="1:2" x14ac:dyDescent="0.25">
      <c r="A1418" t="s">
        <v>8881</v>
      </c>
      <c r="B1418">
        <v>-1</v>
      </c>
    </row>
    <row r="1419" spans="1:2" x14ac:dyDescent="0.25">
      <c r="A1419" t="s">
        <v>5003</v>
      </c>
      <c r="B1419">
        <v>-0.05</v>
      </c>
    </row>
    <row r="1420" spans="1:2" x14ac:dyDescent="0.25">
      <c r="A1420" t="s">
        <v>8882</v>
      </c>
      <c r="B1420">
        <v>-1</v>
      </c>
    </row>
    <row r="1421" spans="1:2" x14ac:dyDescent="0.25">
      <c r="A1421" t="s">
        <v>5004</v>
      </c>
      <c r="B1421">
        <v>-0.28000000000000003</v>
      </c>
    </row>
    <row r="1422" spans="1:2" x14ac:dyDescent="0.25">
      <c r="A1422" t="s">
        <v>5005</v>
      </c>
      <c r="B1422">
        <v>0.05</v>
      </c>
    </row>
    <row r="1423" spans="1:2" x14ac:dyDescent="0.25">
      <c r="A1423" t="s">
        <v>5006</v>
      </c>
      <c r="B1423">
        <v>0.02</v>
      </c>
    </row>
    <row r="1424" spans="1:2" x14ac:dyDescent="0.25">
      <c r="A1424" t="s">
        <v>5007</v>
      </c>
      <c r="B1424">
        <v>0.05</v>
      </c>
    </row>
    <row r="1425" spans="1:2" x14ac:dyDescent="0.25">
      <c r="A1425" t="s">
        <v>8883</v>
      </c>
    </row>
    <row r="1426" spans="1:2" x14ac:dyDescent="0.25">
      <c r="A1426" t="s">
        <v>5008</v>
      </c>
      <c r="B1426">
        <v>-0.15</v>
      </c>
    </row>
    <row r="1427" spans="1:2" x14ac:dyDescent="0.25">
      <c r="A1427" t="s">
        <v>5009</v>
      </c>
      <c r="B1427">
        <v>-0.4</v>
      </c>
    </row>
    <row r="1428" spans="1:2" x14ac:dyDescent="0.25">
      <c r="A1428" t="s">
        <v>5010</v>
      </c>
      <c r="B1428">
        <v>-0.15</v>
      </c>
    </row>
    <row r="1429" spans="1:2" x14ac:dyDescent="0.25">
      <c r="A1429" t="s">
        <v>5011</v>
      </c>
      <c r="B1429">
        <v>-0.78</v>
      </c>
    </row>
    <row r="1430" spans="1:2" x14ac:dyDescent="0.25">
      <c r="A1430" t="s">
        <v>5012</v>
      </c>
      <c r="B1430">
        <v>-0.12</v>
      </c>
    </row>
    <row r="1431" spans="1:2" x14ac:dyDescent="0.25">
      <c r="A1431" t="s">
        <v>8884</v>
      </c>
      <c r="B1431">
        <v>-1</v>
      </c>
    </row>
    <row r="1432" spans="1:2" x14ac:dyDescent="0.25">
      <c r="A1432" t="s">
        <v>5013</v>
      </c>
      <c r="B1432">
        <v>-0.42</v>
      </c>
    </row>
    <row r="1433" spans="1:2" x14ac:dyDescent="0.25">
      <c r="A1433" t="s">
        <v>8885</v>
      </c>
      <c r="B1433">
        <v>-1</v>
      </c>
    </row>
    <row r="1434" spans="1:2" x14ac:dyDescent="0.25">
      <c r="A1434" t="s">
        <v>5014</v>
      </c>
      <c r="B1434">
        <v>-0.14000000000000001</v>
      </c>
    </row>
    <row r="1435" spans="1:2" x14ac:dyDescent="0.25">
      <c r="A1435" t="s">
        <v>5015</v>
      </c>
      <c r="B1435">
        <v>-0.02</v>
      </c>
    </row>
    <row r="1436" spans="1:2" x14ac:dyDescent="0.25">
      <c r="A1436" t="s">
        <v>8886</v>
      </c>
      <c r="B1436">
        <v>-1</v>
      </c>
    </row>
    <row r="1437" spans="1:2" x14ac:dyDescent="0.25">
      <c r="A1437" t="s">
        <v>8887</v>
      </c>
      <c r="B1437">
        <v>0.5</v>
      </c>
    </row>
    <row r="1438" spans="1:2" x14ac:dyDescent="0.25">
      <c r="A1438" t="s">
        <v>8888</v>
      </c>
      <c r="B1438">
        <v>-1</v>
      </c>
    </row>
    <row r="1439" spans="1:2" x14ac:dyDescent="0.25">
      <c r="A1439" t="s">
        <v>5016</v>
      </c>
      <c r="B1439">
        <v>-0.06</v>
      </c>
    </row>
    <row r="1440" spans="1:2" x14ac:dyDescent="0.25">
      <c r="A1440" t="s">
        <v>5017</v>
      </c>
      <c r="B1440">
        <v>-0.17</v>
      </c>
    </row>
    <row r="1441" spans="1:2" x14ac:dyDescent="0.25">
      <c r="A1441" t="s">
        <v>5018</v>
      </c>
      <c r="B1441">
        <v>-0.06</v>
      </c>
    </row>
    <row r="1442" spans="1:2" x14ac:dyDescent="0.25">
      <c r="A1442" t="s">
        <v>5019</v>
      </c>
      <c r="B1442">
        <v>-0.13</v>
      </c>
    </row>
    <row r="1443" spans="1:2" x14ac:dyDescent="0.25">
      <c r="A1443" t="s">
        <v>5020</v>
      </c>
      <c r="B1443">
        <v>-0.92</v>
      </c>
    </row>
    <row r="1444" spans="1:2" x14ac:dyDescent="0.25">
      <c r="A1444" t="s">
        <v>5021</v>
      </c>
      <c r="B1444">
        <v>-0.69</v>
      </c>
    </row>
    <row r="1445" spans="1:2" x14ac:dyDescent="0.25">
      <c r="A1445" t="s">
        <v>5022</v>
      </c>
      <c r="B1445">
        <v>-0.22</v>
      </c>
    </row>
    <row r="1446" spans="1:2" x14ac:dyDescent="0.25">
      <c r="A1446" t="s">
        <v>5023</v>
      </c>
      <c r="B1446">
        <v>-0.96</v>
      </c>
    </row>
    <row r="1447" spans="1:2" x14ac:dyDescent="0.25">
      <c r="A1447" t="s">
        <v>5024</v>
      </c>
      <c r="B1447">
        <v>-0.18</v>
      </c>
    </row>
    <row r="1448" spans="1:2" x14ac:dyDescent="0.25">
      <c r="A1448" t="s">
        <v>5025</v>
      </c>
      <c r="B1448">
        <v>-0.36</v>
      </c>
    </row>
    <row r="1449" spans="1:2" x14ac:dyDescent="0.25">
      <c r="A1449" t="s">
        <v>5026</v>
      </c>
      <c r="B1449">
        <v>-0.22</v>
      </c>
    </row>
    <row r="1450" spans="1:2" x14ac:dyDescent="0.25">
      <c r="A1450" t="s">
        <v>5027</v>
      </c>
      <c r="B1450">
        <v>-0.04</v>
      </c>
    </row>
    <row r="1451" spans="1:2" x14ac:dyDescent="0.25">
      <c r="A1451" t="s">
        <v>5028</v>
      </c>
      <c r="B1451">
        <v>-0.06</v>
      </c>
    </row>
    <row r="1452" spans="1:2" x14ac:dyDescent="0.25">
      <c r="A1452" t="s">
        <v>5029</v>
      </c>
      <c r="B1452">
        <v>0.04</v>
      </c>
    </row>
    <row r="1453" spans="1:2" x14ac:dyDescent="0.25">
      <c r="A1453" t="s">
        <v>5030</v>
      </c>
      <c r="B1453">
        <v>-0.41</v>
      </c>
    </row>
    <row r="1454" spans="1:2" x14ac:dyDescent="0.25">
      <c r="A1454" t="s">
        <v>5031</v>
      </c>
      <c r="B1454">
        <v>-0.18</v>
      </c>
    </row>
    <row r="1455" spans="1:2" x14ac:dyDescent="0.25">
      <c r="A1455" t="s">
        <v>5032</v>
      </c>
      <c r="B1455">
        <v>0.27</v>
      </c>
    </row>
    <row r="1456" spans="1:2" x14ac:dyDescent="0.25">
      <c r="A1456" t="s">
        <v>5033</v>
      </c>
      <c r="B1456">
        <v>-0.22</v>
      </c>
    </row>
    <row r="1457" spans="1:2" x14ac:dyDescent="0.25">
      <c r="A1457" t="s">
        <v>5034</v>
      </c>
      <c r="B1457">
        <v>-0.67</v>
      </c>
    </row>
    <row r="1458" spans="1:2" x14ac:dyDescent="0.25">
      <c r="A1458" t="s">
        <v>5035</v>
      </c>
      <c r="B1458">
        <v>-0.12</v>
      </c>
    </row>
    <row r="1459" spans="1:2" x14ac:dyDescent="0.25">
      <c r="A1459" t="s">
        <v>5036</v>
      </c>
      <c r="B1459">
        <v>-0.26</v>
      </c>
    </row>
    <row r="1460" spans="1:2" x14ac:dyDescent="0.25">
      <c r="A1460" t="s">
        <v>5037</v>
      </c>
      <c r="B1460">
        <v>-0.87</v>
      </c>
    </row>
    <row r="1461" spans="1:2" x14ac:dyDescent="0.25">
      <c r="A1461" t="s">
        <v>8889</v>
      </c>
      <c r="B1461">
        <v>-1</v>
      </c>
    </row>
    <row r="1462" spans="1:2" x14ac:dyDescent="0.25">
      <c r="A1462" t="s">
        <v>5038</v>
      </c>
      <c r="B1462">
        <v>1.21</v>
      </c>
    </row>
    <row r="1463" spans="1:2" x14ac:dyDescent="0.25">
      <c r="A1463" t="s">
        <v>5039</v>
      </c>
    </row>
    <row r="1464" spans="1:2" x14ac:dyDescent="0.25">
      <c r="A1464" t="s">
        <v>5040</v>
      </c>
      <c r="B1464">
        <v>-0.19</v>
      </c>
    </row>
    <row r="1465" spans="1:2" x14ac:dyDescent="0.25">
      <c r="A1465" t="s">
        <v>5041</v>
      </c>
      <c r="B1465">
        <v>0.4</v>
      </c>
    </row>
    <row r="1466" spans="1:2" x14ac:dyDescent="0.25">
      <c r="A1466" t="s">
        <v>5042</v>
      </c>
      <c r="B1466">
        <v>-0.54</v>
      </c>
    </row>
    <row r="1467" spans="1:2" x14ac:dyDescent="0.25">
      <c r="A1467" t="s">
        <v>5043</v>
      </c>
    </row>
    <row r="1468" spans="1:2" x14ac:dyDescent="0.25">
      <c r="A1468" t="s">
        <v>8890</v>
      </c>
      <c r="B1468">
        <v>3</v>
      </c>
    </row>
    <row r="1469" spans="1:2" x14ac:dyDescent="0.25">
      <c r="A1469" t="s">
        <v>5044</v>
      </c>
      <c r="B1469">
        <v>-0.13</v>
      </c>
    </row>
    <row r="1470" spans="1:2" x14ac:dyDescent="0.25">
      <c r="A1470" t="s">
        <v>5045</v>
      </c>
      <c r="B1470">
        <v>-0.99</v>
      </c>
    </row>
    <row r="1471" spans="1:2" x14ac:dyDescent="0.25">
      <c r="A1471" t="s">
        <v>5046</v>
      </c>
      <c r="B1471">
        <v>-0.32</v>
      </c>
    </row>
    <row r="1472" spans="1:2" x14ac:dyDescent="0.25">
      <c r="A1472" t="s">
        <v>5047</v>
      </c>
      <c r="B1472">
        <v>-0.11</v>
      </c>
    </row>
    <row r="1473" spans="1:2" x14ac:dyDescent="0.25">
      <c r="A1473" t="s">
        <v>8891</v>
      </c>
      <c r="B1473">
        <v>-1</v>
      </c>
    </row>
    <row r="1474" spans="1:2" x14ac:dyDescent="0.25">
      <c r="A1474" t="s">
        <v>8892</v>
      </c>
      <c r="B1474">
        <v>-0.86</v>
      </c>
    </row>
    <row r="1475" spans="1:2" x14ac:dyDescent="0.25">
      <c r="A1475" t="s">
        <v>5048</v>
      </c>
      <c r="B1475">
        <v>0.04</v>
      </c>
    </row>
    <row r="1476" spans="1:2" x14ac:dyDescent="0.25">
      <c r="A1476" t="s">
        <v>8893</v>
      </c>
      <c r="B1476">
        <v>-1</v>
      </c>
    </row>
    <row r="1477" spans="1:2" x14ac:dyDescent="0.25">
      <c r="A1477" t="s">
        <v>5049</v>
      </c>
      <c r="B1477">
        <v>-0.15</v>
      </c>
    </row>
    <row r="1478" spans="1:2" x14ac:dyDescent="0.25">
      <c r="A1478" t="s">
        <v>5050</v>
      </c>
      <c r="B1478">
        <v>-0.8</v>
      </c>
    </row>
    <row r="1479" spans="1:2" x14ac:dyDescent="0.25">
      <c r="A1479" t="s">
        <v>8894</v>
      </c>
      <c r="B1479">
        <v>-1</v>
      </c>
    </row>
    <row r="1480" spans="1:2" x14ac:dyDescent="0.25">
      <c r="A1480" t="s">
        <v>5051</v>
      </c>
      <c r="B1480">
        <v>1.75</v>
      </c>
    </row>
    <row r="1481" spans="1:2" x14ac:dyDescent="0.25">
      <c r="A1481" t="s">
        <v>5052</v>
      </c>
      <c r="B1481">
        <v>-0.02</v>
      </c>
    </row>
    <row r="1482" spans="1:2" x14ac:dyDescent="0.25">
      <c r="A1482" t="s">
        <v>8895</v>
      </c>
      <c r="B1482">
        <v>-0.75</v>
      </c>
    </row>
    <row r="1483" spans="1:2" x14ac:dyDescent="0.25">
      <c r="A1483" t="s">
        <v>5053</v>
      </c>
      <c r="B1483">
        <v>-0.6</v>
      </c>
    </row>
    <row r="1484" spans="1:2" x14ac:dyDescent="0.25">
      <c r="A1484" t="s">
        <v>5054</v>
      </c>
      <c r="B1484">
        <v>-0.28000000000000003</v>
      </c>
    </row>
    <row r="1485" spans="1:2" x14ac:dyDescent="0.25">
      <c r="A1485" t="s">
        <v>8383</v>
      </c>
      <c r="B1485">
        <v>-0.97</v>
      </c>
    </row>
    <row r="1486" spans="1:2" x14ac:dyDescent="0.25">
      <c r="A1486" t="s">
        <v>5055</v>
      </c>
      <c r="B1486">
        <v>-0.11</v>
      </c>
    </row>
    <row r="1487" spans="1:2" x14ac:dyDescent="0.25">
      <c r="A1487" t="s">
        <v>5056</v>
      </c>
      <c r="B1487">
        <v>-0.93</v>
      </c>
    </row>
    <row r="1488" spans="1:2" x14ac:dyDescent="0.25">
      <c r="A1488" t="s">
        <v>8896</v>
      </c>
      <c r="B1488">
        <v>-1</v>
      </c>
    </row>
    <row r="1489" spans="1:2" x14ac:dyDescent="0.25">
      <c r="A1489" t="s">
        <v>5057</v>
      </c>
      <c r="B1489">
        <v>-0.56999999999999995</v>
      </c>
    </row>
    <row r="1490" spans="1:2" x14ac:dyDescent="0.25">
      <c r="A1490" t="s">
        <v>5058</v>
      </c>
      <c r="B1490">
        <v>-0.51</v>
      </c>
    </row>
    <row r="1491" spans="1:2" x14ac:dyDescent="0.25">
      <c r="A1491" t="s">
        <v>5059</v>
      </c>
      <c r="B1491">
        <v>-0.12</v>
      </c>
    </row>
    <row r="1492" spans="1:2" x14ac:dyDescent="0.25">
      <c r="A1492" t="s">
        <v>5060</v>
      </c>
      <c r="B1492">
        <v>-0.21</v>
      </c>
    </row>
    <row r="1493" spans="1:2" x14ac:dyDescent="0.25">
      <c r="A1493" t="s">
        <v>5061</v>
      </c>
      <c r="B1493">
        <v>0</v>
      </c>
    </row>
    <row r="1494" spans="1:2" x14ac:dyDescent="0.25">
      <c r="A1494" t="s">
        <v>8897</v>
      </c>
      <c r="B1494">
        <v>-0.95</v>
      </c>
    </row>
    <row r="1495" spans="1:2" x14ac:dyDescent="0.25">
      <c r="A1495" t="s">
        <v>5062</v>
      </c>
      <c r="B1495">
        <v>0.36</v>
      </c>
    </row>
    <row r="1496" spans="1:2" x14ac:dyDescent="0.25">
      <c r="A1496" t="s">
        <v>5063</v>
      </c>
      <c r="B1496">
        <v>-0.65</v>
      </c>
    </row>
    <row r="1497" spans="1:2" x14ac:dyDescent="0.25">
      <c r="A1497" t="s">
        <v>8898</v>
      </c>
      <c r="B1497">
        <v>-1</v>
      </c>
    </row>
    <row r="1498" spans="1:2" x14ac:dyDescent="0.25">
      <c r="A1498" t="s">
        <v>5064</v>
      </c>
      <c r="B1498">
        <v>-0.75</v>
      </c>
    </row>
    <row r="1499" spans="1:2" x14ac:dyDescent="0.25">
      <c r="A1499" t="s">
        <v>5065</v>
      </c>
      <c r="B1499">
        <v>-0.36</v>
      </c>
    </row>
    <row r="1500" spans="1:2" x14ac:dyDescent="0.25">
      <c r="A1500" t="s">
        <v>5066</v>
      </c>
      <c r="B1500">
        <v>-0.04</v>
      </c>
    </row>
    <row r="1501" spans="1:2" x14ac:dyDescent="0.25">
      <c r="A1501" t="s">
        <v>5067</v>
      </c>
      <c r="B1501">
        <v>-0.53</v>
      </c>
    </row>
    <row r="1502" spans="1:2" x14ac:dyDescent="0.25">
      <c r="A1502" t="s">
        <v>5068</v>
      </c>
      <c r="B1502">
        <v>0</v>
      </c>
    </row>
    <row r="1503" spans="1:2" x14ac:dyDescent="0.25">
      <c r="A1503" t="s">
        <v>5069</v>
      </c>
      <c r="B1503">
        <v>0.28999999999999998</v>
      </c>
    </row>
    <row r="1504" spans="1:2" x14ac:dyDescent="0.25">
      <c r="A1504" t="s">
        <v>5070</v>
      </c>
      <c r="B1504">
        <v>-0.24</v>
      </c>
    </row>
    <row r="1505" spans="1:2" x14ac:dyDescent="0.25">
      <c r="A1505" t="s">
        <v>5071</v>
      </c>
      <c r="B1505">
        <v>-0.88</v>
      </c>
    </row>
    <row r="1506" spans="1:2" x14ac:dyDescent="0.25">
      <c r="A1506" t="s">
        <v>8899</v>
      </c>
      <c r="B1506">
        <v>-1</v>
      </c>
    </row>
    <row r="1507" spans="1:2" x14ac:dyDescent="0.25">
      <c r="A1507" t="s">
        <v>8900</v>
      </c>
      <c r="B1507">
        <v>-1</v>
      </c>
    </row>
    <row r="1508" spans="1:2" x14ac:dyDescent="0.25">
      <c r="A1508" t="s">
        <v>5072</v>
      </c>
      <c r="B1508">
        <v>-0.24</v>
      </c>
    </row>
    <row r="1509" spans="1:2" x14ac:dyDescent="0.25">
      <c r="A1509" t="s">
        <v>5073</v>
      </c>
      <c r="B1509">
        <v>-0.22</v>
      </c>
    </row>
    <row r="1510" spans="1:2" x14ac:dyDescent="0.25">
      <c r="A1510" t="s">
        <v>5074</v>
      </c>
      <c r="B1510">
        <v>-0.18</v>
      </c>
    </row>
    <row r="1511" spans="1:2" x14ac:dyDescent="0.25">
      <c r="A1511" t="s">
        <v>5075</v>
      </c>
      <c r="B1511">
        <v>-0.21</v>
      </c>
    </row>
    <row r="1512" spans="1:2" x14ac:dyDescent="0.25">
      <c r="A1512" t="s">
        <v>5076</v>
      </c>
      <c r="B1512">
        <v>0.06</v>
      </c>
    </row>
    <row r="1513" spans="1:2" x14ac:dyDescent="0.25">
      <c r="A1513" t="s">
        <v>5077</v>
      </c>
      <c r="B1513">
        <v>-0.55000000000000004</v>
      </c>
    </row>
    <row r="1514" spans="1:2" x14ac:dyDescent="0.25">
      <c r="A1514" t="s">
        <v>5078</v>
      </c>
      <c r="B1514">
        <v>-0.49</v>
      </c>
    </row>
    <row r="1515" spans="1:2" x14ac:dyDescent="0.25">
      <c r="A1515" t="s">
        <v>5079</v>
      </c>
      <c r="B1515">
        <v>-0.93</v>
      </c>
    </row>
    <row r="1516" spans="1:2" x14ac:dyDescent="0.25">
      <c r="A1516" t="s">
        <v>5080</v>
      </c>
      <c r="B1516">
        <v>-0.03</v>
      </c>
    </row>
    <row r="1517" spans="1:2" x14ac:dyDescent="0.25">
      <c r="A1517" t="s">
        <v>5081</v>
      </c>
      <c r="B1517">
        <v>-0.59</v>
      </c>
    </row>
    <row r="1518" spans="1:2" x14ac:dyDescent="0.25">
      <c r="A1518" t="s">
        <v>8901</v>
      </c>
      <c r="B1518">
        <v>-0.98</v>
      </c>
    </row>
    <row r="1519" spans="1:2" x14ac:dyDescent="0.25">
      <c r="A1519" t="s">
        <v>5082</v>
      </c>
      <c r="B1519">
        <v>-0.13</v>
      </c>
    </row>
    <row r="1520" spans="1:2" x14ac:dyDescent="0.25">
      <c r="A1520" t="s">
        <v>5083</v>
      </c>
      <c r="B1520">
        <v>-0.7</v>
      </c>
    </row>
    <row r="1521" spans="1:2" x14ac:dyDescent="0.25">
      <c r="A1521" t="s">
        <v>5084</v>
      </c>
      <c r="B1521">
        <v>0.25</v>
      </c>
    </row>
    <row r="1522" spans="1:2" x14ac:dyDescent="0.25">
      <c r="A1522" t="s">
        <v>5085</v>
      </c>
      <c r="B1522">
        <v>0.67</v>
      </c>
    </row>
    <row r="1523" spans="1:2" x14ac:dyDescent="0.25">
      <c r="A1523" t="s">
        <v>8902</v>
      </c>
      <c r="B1523">
        <v>-1</v>
      </c>
    </row>
    <row r="1524" spans="1:2" x14ac:dyDescent="0.25">
      <c r="A1524" t="s">
        <v>5086</v>
      </c>
      <c r="B1524">
        <v>0</v>
      </c>
    </row>
    <row r="1525" spans="1:2" x14ac:dyDescent="0.25">
      <c r="A1525" t="s">
        <v>5087</v>
      </c>
      <c r="B1525">
        <v>2.99</v>
      </c>
    </row>
    <row r="1526" spans="1:2" x14ac:dyDescent="0.25">
      <c r="A1526" t="s">
        <v>5088</v>
      </c>
      <c r="B1526">
        <v>-0.85</v>
      </c>
    </row>
    <row r="1527" spans="1:2" x14ac:dyDescent="0.25">
      <c r="A1527" t="s">
        <v>5089</v>
      </c>
      <c r="B1527">
        <v>-0.82</v>
      </c>
    </row>
    <row r="1528" spans="1:2" x14ac:dyDescent="0.25">
      <c r="A1528" t="s">
        <v>8903</v>
      </c>
      <c r="B1528">
        <v>-1</v>
      </c>
    </row>
    <row r="1529" spans="1:2" x14ac:dyDescent="0.25">
      <c r="A1529" t="s">
        <v>8904</v>
      </c>
      <c r="B1529">
        <v>-0.9</v>
      </c>
    </row>
    <row r="1530" spans="1:2" x14ac:dyDescent="0.25">
      <c r="A1530" t="s">
        <v>8905</v>
      </c>
      <c r="B1530">
        <v>-1</v>
      </c>
    </row>
    <row r="1531" spans="1:2" x14ac:dyDescent="0.25">
      <c r="A1531" t="s">
        <v>5090</v>
      </c>
      <c r="B1531">
        <v>-0.88</v>
      </c>
    </row>
    <row r="1532" spans="1:2" x14ac:dyDescent="0.25">
      <c r="A1532" t="s">
        <v>8906</v>
      </c>
      <c r="B1532">
        <v>-0.93</v>
      </c>
    </row>
    <row r="1533" spans="1:2" x14ac:dyDescent="0.25">
      <c r="A1533" t="s">
        <v>8907</v>
      </c>
      <c r="B1533">
        <v>-1</v>
      </c>
    </row>
    <row r="1534" spans="1:2" x14ac:dyDescent="0.25">
      <c r="A1534" t="s">
        <v>5091</v>
      </c>
      <c r="B1534">
        <v>-0.06</v>
      </c>
    </row>
    <row r="1535" spans="1:2" x14ac:dyDescent="0.25">
      <c r="A1535" t="s">
        <v>5092</v>
      </c>
      <c r="B1535">
        <v>-0.13</v>
      </c>
    </row>
    <row r="1536" spans="1:2" x14ac:dyDescent="0.25">
      <c r="A1536" t="s">
        <v>5093</v>
      </c>
      <c r="B1536">
        <v>-0.03</v>
      </c>
    </row>
    <row r="1537" spans="1:2" x14ac:dyDescent="0.25">
      <c r="A1537" t="s">
        <v>5094</v>
      </c>
      <c r="B1537">
        <v>0.03</v>
      </c>
    </row>
    <row r="1538" spans="1:2" x14ac:dyDescent="0.25">
      <c r="A1538" t="s">
        <v>5095</v>
      </c>
      <c r="B1538">
        <v>0.21</v>
      </c>
    </row>
    <row r="1539" spans="1:2" x14ac:dyDescent="0.25">
      <c r="A1539" t="s">
        <v>5096</v>
      </c>
      <c r="B1539">
        <v>-0.27</v>
      </c>
    </row>
    <row r="1540" spans="1:2" x14ac:dyDescent="0.25">
      <c r="A1540" t="s">
        <v>8908</v>
      </c>
    </row>
    <row r="1541" spans="1:2" x14ac:dyDescent="0.25">
      <c r="A1541" t="s">
        <v>5097</v>
      </c>
      <c r="B1541">
        <v>-0.17</v>
      </c>
    </row>
    <row r="1542" spans="1:2" x14ac:dyDescent="0.25">
      <c r="A1542" t="s">
        <v>5098</v>
      </c>
      <c r="B1542">
        <v>-0.14000000000000001</v>
      </c>
    </row>
    <row r="1543" spans="1:2" x14ac:dyDescent="0.25">
      <c r="A1543" t="s">
        <v>8909</v>
      </c>
      <c r="B1543">
        <v>-1</v>
      </c>
    </row>
    <row r="1544" spans="1:2" x14ac:dyDescent="0.25">
      <c r="A1544" t="s">
        <v>5099</v>
      </c>
      <c r="B1544">
        <v>-0.28999999999999998</v>
      </c>
    </row>
    <row r="1545" spans="1:2" x14ac:dyDescent="0.25">
      <c r="A1545" t="s">
        <v>8910</v>
      </c>
      <c r="B1545">
        <v>-1</v>
      </c>
    </row>
    <row r="1546" spans="1:2" x14ac:dyDescent="0.25">
      <c r="A1546" t="s">
        <v>5100</v>
      </c>
      <c r="B1546">
        <v>0.11</v>
      </c>
    </row>
    <row r="1547" spans="1:2" x14ac:dyDescent="0.25">
      <c r="A1547" t="s">
        <v>5101</v>
      </c>
      <c r="B1547">
        <v>-0.35</v>
      </c>
    </row>
    <row r="1548" spans="1:2" x14ac:dyDescent="0.25">
      <c r="A1548" t="s">
        <v>8911</v>
      </c>
      <c r="B1548">
        <v>0</v>
      </c>
    </row>
    <row r="1549" spans="1:2" x14ac:dyDescent="0.25">
      <c r="A1549" t="s">
        <v>5102</v>
      </c>
      <c r="B1549">
        <v>-0.72</v>
      </c>
    </row>
    <row r="1550" spans="1:2" x14ac:dyDescent="0.25">
      <c r="A1550" t="s">
        <v>5103</v>
      </c>
      <c r="B1550">
        <v>-0.85</v>
      </c>
    </row>
    <row r="1551" spans="1:2" x14ac:dyDescent="0.25">
      <c r="A1551" t="s">
        <v>5104</v>
      </c>
      <c r="B1551">
        <v>-0.94</v>
      </c>
    </row>
    <row r="1552" spans="1:2" x14ac:dyDescent="0.25">
      <c r="A1552" t="s">
        <v>5105</v>
      </c>
      <c r="B1552">
        <v>-0.51</v>
      </c>
    </row>
    <row r="1553" spans="1:2" x14ac:dyDescent="0.25">
      <c r="A1553" t="s">
        <v>5106</v>
      </c>
      <c r="B1553">
        <v>0</v>
      </c>
    </row>
    <row r="1554" spans="1:2" x14ac:dyDescent="0.25">
      <c r="A1554" t="s">
        <v>8912</v>
      </c>
      <c r="B1554">
        <v>0</v>
      </c>
    </row>
    <row r="1555" spans="1:2" x14ac:dyDescent="0.25">
      <c r="A1555" t="s">
        <v>8913</v>
      </c>
      <c r="B1555">
        <v>-1</v>
      </c>
    </row>
    <row r="1556" spans="1:2" x14ac:dyDescent="0.25">
      <c r="A1556" t="s">
        <v>5107</v>
      </c>
      <c r="B1556">
        <v>-0.19</v>
      </c>
    </row>
    <row r="1557" spans="1:2" x14ac:dyDescent="0.25">
      <c r="A1557" t="s">
        <v>5108</v>
      </c>
      <c r="B1557">
        <v>-0.85</v>
      </c>
    </row>
    <row r="1558" spans="1:2" x14ac:dyDescent="0.25">
      <c r="A1558" t="s">
        <v>8914</v>
      </c>
      <c r="B1558">
        <v>-0.43</v>
      </c>
    </row>
    <row r="1559" spans="1:2" x14ac:dyDescent="0.25">
      <c r="A1559" t="s">
        <v>5109</v>
      </c>
      <c r="B1559">
        <v>-0.28999999999999998</v>
      </c>
    </row>
    <row r="1560" spans="1:2" x14ac:dyDescent="0.25">
      <c r="A1560" t="s">
        <v>5110</v>
      </c>
      <c r="B1560">
        <v>-0.27</v>
      </c>
    </row>
    <row r="1561" spans="1:2" x14ac:dyDescent="0.25">
      <c r="A1561" t="s">
        <v>8915</v>
      </c>
      <c r="B1561">
        <v>-0.99</v>
      </c>
    </row>
    <row r="1562" spans="1:2" x14ac:dyDescent="0.25">
      <c r="A1562" t="s">
        <v>5111</v>
      </c>
      <c r="B1562">
        <v>0.45</v>
      </c>
    </row>
    <row r="1563" spans="1:2" x14ac:dyDescent="0.25">
      <c r="A1563" t="s">
        <v>5112</v>
      </c>
      <c r="B1563">
        <v>-0.97</v>
      </c>
    </row>
    <row r="1564" spans="1:2" x14ac:dyDescent="0.25">
      <c r="A1564" t="s">
        <v>8916</v>
      </c>
      <c r="B1564">
        <v>-1</v>
      </c>
    </row>
    <row r="1565" spans="1:2" x14ac:dyDescent="0.25">
      <c r="A1565" t="s">
        <v>8917</v>
      </c>
      <c r="B1565">
        <v>-1</v>
      </c>
    </row>
    <row r="1566" spans="1:2" x14ac:dyDescent="0.25">
      <c r="A1566" t="s">
        <v>5113</v>
      </c>
      <c r="B1566">
        <v>-0.32</v>
      </c>
    </row>
    <row r="1567" spans="1:2" x14ac:dyDescent="0.25">
      <c r="A1567" t="s">
        <v>5114</v>
      </c>
      <c r="B1567">
        <v>0.17</v>
      </c>
    </row>
    <row r="1568" spans="1:2" x14ac:dyDescent="0.25">
      <c r="A1568" t="s">
        <v>5115</v>
      </c>
      <c r="B1568">
        <v>0.27</v>
      </c>
    </row>
    <row r="1569" spans="1:2" x14ac:dyDescent="0.25">
      <c r="A1569" t="s">
        <v>5116</v>
      </c>
      <c r="B1569">
        <v>-0.89</v>
      </c>
    </row>
    <row r="1570" spans="1:2" x14ac:dyDescent="0.25">
      <c r="A1570" t="s">
        <v>5117</v>
      </c>
      <c r="B1570">
        <v>-0.8</v>
      </c>
    </row>
    <row r="1571" spans="1:2" x14ac:dyDescent="0.25">
      <c r="A1571" t="s">
        <v>5118</v>
      </c>
      <c r="B1571">
        <v>-0.37</v>
      </c>
    </row>
    <row r="1572" spans="1:2" x14ac:dyDescent="0.25">
      <c r="A1572" t="s">
        <v>5119</v>
      </c>
      <c r="B1572">
        <v>-0.25</v>
      </c>
    </row>
    <row r="1573" spans="1:2" x14ac:dyDescent="0.25">
      <c r="A1573" t="s">
        <v>5120</v>
      </c>
      <c r="B1573">
        <v>-0.3</v>
      </c>
    </row>
    <row r="1574" spans="1:2" x14ac:dyDescent="0.25">
      <c r="A1574" t="s">
        <v>5121</v>
      </c>
      <c r="B1574">
        <v>-0.36</v>
      </c>
    </row>
    <row r="1575" spans="1:2" x14ac:dyDescent="0.25">
      <c r="A1575" t="s">
        <v>5122</v>
      </c>
      <c r="B1575">
        <v>0.63</v>
      </c>
    </row>
    <row r="1576" spans="1:2" x14ac:dyDescent="0.25">
      <c r="A1576" t="s">
        <v>5123</v>
      </c>
      <c r="B1576">
        <v>0.32</v>
      </c>
    </row>
    <row r="1577" spans="1:2" x14ac:dyDescent="0.25">
      <c r="A1577" t="s">
        <v>5124</v>
      </c>
      <c r="B1577">
        <v>-0.12</v>
      </c>
    </row>
    <row r="1578" spans="1:2" x14ac:dyDescent="0.25">
      <c r="A1578" t="s">
        <v>5125</v>
      </c>
      <c r="B1578">
        <v>-0.13</v>
      </c>
    </row>
    <row r="1579" spans="1:2" x14ac:dyDescent="0.25">
      <c r="A1579" t="s">
        <v>5126</v>
      </c>
      <c r="B1579">
        <v>-0.18</v>
      </c>
    </row>
    <row r="1580" spans="1:2" x14ac:dyDescent="0.25">
      <c r="A1580" t="s">
        <v>5127</v>
      </c>
      <c r="B1580">
        <v>-0.24</v>
      </c>
    </row>
    <row r="1581" spans="1:2" x14ac:dyDescent="0.25">
      <c r="A1581" t="s">
        <v>5128</v>
      </c>
      <c r="B1581">
        <v>-0.24</v>
      </c>
    </row>
    <row r="1582" spans="1:2" x14ac:dyDescent="0.25">
      <c r="A1582" t="s">
        <v>5129</v>
      </c>
      <c r="B1582">
        <v>-0.35</v>
      </c>
    </row>
    <row r="1583" spans="1:2" x14ac:dyDescent="0.25">
      <c r="A1583" t="s">
        <v>5130</v>
      </c>
      <c r="B1583">
        <v>-0.12</v>
      </c>
    </row>
    <row r="1584" spans="1:2" x14ac:dyDescent="0.25">
      <c r="A1584" t="s">
        <v>5131</v>
      </c>
      <c r="B1584">
        <v>0.01</v>
      </c>
    </row>
    <row r="1585" spans="1:2" x14ac:dyDescent="0.25">
      <c r="A1585" t="s">
        <v>5132</v>
      </c>
      <c r="B1585">
        <v>-0.09</v>
      </c>
    </row>
    <row r="1586" spans="1:2" x14ac:dyDescent="0.25">
      <c r="A1586" t="s">
        <v>5133</v>
      </c>
      <c r="B1586">
        <v>0.05</v>
      </c>
    </row>
    <row r="1587" spans="1:2" x14ac:dyDescent="0.25">
      <c r="A1587" t="s">
        <v>5134</v>
      </c>
      <c r="B1587">
        <v>-0.35</v>
      </c>
    </row>
    <row r="1588" spans="1:2" x14ac:dyDescent="0.25">
      <c r="A1588" t="s">
        <v>5135</v>
      </c>
      <c r="B1588">
        <v>-0.12</v>
      </c>
    </row>
    <row r="1589" spans="1:2" x14ac:dyDescent="0.25">
      <c r="A1589" t="s">
        <v>5136</v>
      </c>
      <c r="B1589">
        <v>0.08</v>
      </c>
    </row>
    <row r="1590" spans="1:2" x14ac:dyDescent="0.25">
      <c r="A1590" t="s">
        <v>5137</v>
      </c>
      <c r="B1590">
        <v>-0.14000000000000001</v>
      </c>
    </row>
    <row r="1591" spans="1:2" x14ac:dyDescent="0.25">
      <c r="A1591" t="s">
        <v>5138</v>
      </c>
      <c r="B1591">
        <v>-0.36</v>
      </c>
    </row>
    <row r="1592" spans="1:2" x14ac:dyDescent="0.25">
      <c r="A1592" t="s">
        <v>5139</v>
      </c>
      <c r="B1592">
        <v>-0.08</v>
      </c>
    </row>
    <row r="1593" spans="1:2" x14ac:dyDescent="0.25">
      <c r="A1593" t="s">
        <v>5140</v>
      </c>
      <c r="B1593">
        <v>2.76</v>
      </c>
    </row>
    <row r="1594" spans="1:2" x14ac:dyDescent="0.25">
      <c r="A1594" t="s">
        <v>5141</v>
      </c>
      <c r="B1594">
        <v>0.79</v>
      </c>
    </row>
    <row r="1595" spans="1:2" x14ac:dyDescent="0.25">
      <c r="A1595" t="s">
        <v>5142</v>
      </c>
      <c r="B1595">
        <v>-1.33</v>
      </c>
    </row>
    <row r="1596" spans="1:2" x14ac:dyDescent="0.25">
      <c r="A1596" t="s">
        <v>5143</v>
      </c>
      <c r="B1596">
        <v>-0.49</v>
      </c>
    </row>
    <row r="1597" spans="1:2" x14ac:dyDescent="0.25">
      <c r="A1597" t="s">
        <v>8918</v>
      </c>
      <c r="B1597">
        <v>-1</v>
      </c>
    </row>
    <row r="1598" spans="1:2" x14ac:dyDescent="0.25">
      <c r="A1598" t="s">
        <v>5144</v>
      </c>
      <c r="B1598">
        <v>-0.83</v>
      </c>
    </row>
    <row r="1599" spans="1:2" x14ac:dyDescent="0.25">
      <c r="A1599" t="s">
        <v>5145</v>
      </c>
      <c r="B1599">
        <v>-0.63</v>
      </c>
    </row>
    <row r="1600" spans="1:2" x14ac:dyDescent="0.25">
      <c r="A1600" t="s">
        <v>5146</v>
      </c>
      <c r="B1600">
        <v>-0.52</v>
      </c>
    </row>
    <row r="1601" spans="1:2" x14ac:dyDescent="0.25">
      <c r="A1601" t="s">
        <v>5147</v>
      </c>
      <c r="B1601">
        <v>0.05</v>
      </c>
    </row>
    <row r="1602" spans="1:2" x14ac:dyDescent="0.25">
      <c r="A1602" t="s">
        <v>5148</v>
      </c>
      <c r="B1602">
        <v>-0.84</v>
      </c>
    </row>
    <row r="1603" spans="1:2" x14ac:dyDescent="0.25">
      <c r="A1603" t="s">
        <v>5149</v>
      </c>
      <c r="B1603">
        <v>0.2</v>
      </c>
    </row>
    <row r="1604" spans="1:2" x14ac:dyDescent="0.25">
      <c r="A1604" t="s">
        <v>5150</v>
      </c>
      <c r="B1604">
        <v>-0.9</v>
      </c>
    </row>
    <row r="1605" spans="1:2" x14ac:dyDescent="0.25">
      <c r="A1605" t="s">
        <v>5151</v>
      </c>
      <c r="B1605">
        <v>-0.16</v>
      </c>
    </row>
    <row r="1606" spans="1:2" x14ac:dyDescent="0.25">
      <c r="A1606" t="s">
        <v>8919</v>
      </c>
      <c r="B1606">
        <v>-0.93</v>
      </c>
    </row>
    <row r="1607" spans="1:2" x14ac:dyDescent="0.25">
      <c r="A1607" t="s">
        <v>8920</v>
      </c>
      <c r="B1607">
        <v>-1</v>
      </c>
    </row>
    <row r="1608" spans="1:2" x14ac:dyDescent="0.25">
      <c r="A1608" t="s">
        <v>5152</v>
      </c>
      <c r="B1608">
        <v>-0.57999999999999996</v>
      </c>
    </row>
    <row r="1609" spans="1:2" x14ac:dyDescent="0.25">
      <c r="A1609" t="s">
        <v>5153</v>
      </c>
      <c r="B1609">
        <v>-0.18</v>
      </c>
    </row>
    <row r="1610" spans="1:2" x14ac:dyDescent="0.25">
      <c r="A1610" t="s">
        <v>5154</v>
      </c>
      <c r="B1610">
        <v>-0.16</v>
      </c>
    </row>
    <row r="1611" spans="1:2" x14ac:dyDescent="0.25">
      <c r="A1611" t="s">
        <v>5155</v>
      </c>
      <c r="B1611">
        <v>0.63</v>
      </c>
    </row>
    <row r="1612" spans="1:2" x14ac:dyDescent="0.25">
      <c r="A1612" t="s">
        <v>5156</v>
      </c>
      <c r="B1612">
        <v>-0.14000000000000001</v>
      </c>
    </row>
    <row r="1613" spans="1:2" x14ac:dyDescent="0.25">
      <c r="A1613" t="s">
        <v>5157</v>
      </c>
      <c r="B1613">
        <v>-0.11</v>
      </c>
    </row>
    <row r="1614" spans="1:2" x14ac:dyDescent="0.25">
      <c r="A1614" t="s">
        <v>5158</v>
      </c>
      <c r="B1614">
        <v>-0.12</v>
      </c>
    </row>
    <row r="1615" spans="1:2" x14ac:dyDescent="0.25">
      <c r="A1615" t="s">
        <v>5159</v>
      </c>
      <c r="B1615">
        <v>-0.4</v>
      </c>
    </row>
    <row r="1616" spans="1:2" x14ac:dyDescent="0.25">
      <c r="A1616" t="s">
        <v>8921</v>
      </c>
      <c r="B1616">
        <v>-1</v>
      </c>
    </row>
    <row r="1617" spans="1:2" x14ac:dyDescent="0.25">
      <c r="A1617" t="s">
        <v>5160</v>
      </c>
      <c r="B1617">
        <v>-0.16</v>
      </c>
    </row>
    <row r="1618" spans="1:2" x14ac:dyDescent="0.25">
      <c r="A1618" t="s">
        <v>5161</v>
      </c>
      <c r="B1618">
        <v>-0.28000000000000003</v>
      </c>
    </row>
    <row r="1619" spans="1:2" x14ac:dyDescent="0.25">
      <c r="A1619" t="s">
        <v>5162</v>
      </c>
      <c r="B1619">
        <v>-0.71</v>
      </c>
    </row>
    <row r="1620" spans="1:2" x14ac:dyDescent="0.25">
      <c r="A1620" t="s">
        <v>5163</v>
      </c>
      <c r="B1620">
        <v>-0.38</v>
      </c>
    </row>
    <row r="1621" spans="1:2" x14ac:dyDescent="0.25">
      <c r="A1621" t="s">
        <v>5164</v>
      </c>
      <c r="B1621">
        <v>-0.92</v>
      </c>
    </row>
    <row r="1622" spans="1:2" x14ac:dyDescent="0.25">
      <c r="A1622" t="s">
        <v>8922</v>
      </c>
      <c r="B1622">
        <v>-1</v>
      </c>
    </row>
    <row r="1623" spans="1:2" x14ac:dyDescent="0.25">
      <c r="A1623" t="s">
        <v>8923</v>
      </c>
      <c r="B1623">
        <v>2.33</v>
      </c>
    </row>
    <row r="1624" spans="1:2" x14ac:dyDescent="0.25">
      <c r="A1624" t="s">
        <v>5165</v>
      </c>
      <c r="B1624">
        <v>-0.26</v>
      </c>
    </row>
    <row r="1625" spans="1:2" x14ac:dyDescent="0.25">
      <c r="A1625" t="s">
        <v>5166</v>
      </c>
      <c r="B1625">
        <v>0</v>
      </c>
    </row>
    <row r="1626" spans="1:2" x14ac:dyDescent="0.25">
      <c r="A1626" t="s">
        <v>5167</v>
      </c>
      <c r="B1626">
        <v>0.13</v>
      </c>
    </row>
    <row r="1627" spans="1:2" x14ac:dyDescent="0.25">
      <c r="A1627" t="s">
        <v>5168</v>
      </c>
      <c r="B1627">
        <v>-0.04</v>
      </c>
    </row>
    <row r="1628" spans="1:2" x14ac:dyDescent="0.25">
      <c r="A1628" t="s">
        <v>5169</v>
      </c>
      <c r="B1628">
        <v>-0.78</v>
      </c>
    </row>
    <row r="1629" spans="1:2" x14ac:dyDescent="0.25">
      <c r="A1629" t="s">
        <v>5170</v>
      </c>
      <c r="B1629">
        <v>-0.52</v>
      </c>
    </row>
    <row r="1630" spans="1:2" x14ac:dyDescent="0.25">
      <c r="A1630" t="s">
        <v>5171</v>
      </c>
      <c r="B1630">
        <v>-0.83</v>
      </c>
    </row>
    <row r="1631" spans="1:2" x14ac:dyDescent="0.25">
      <c r="A1631" t="s">
        <v>5172</v>
      </c>
      <c r="B1631">
        <v>-0.75</v>
      </c>
    </row>
    <row r="1632" spans="1:2" x14ac:dyDescent="0.25">
      <c r="A1632" t="s">
        <v>5173</v>
      </c>
      <c r="B1632">
        <v>-0.73</v>
      </c>
    </row>
    <row r="1633" spans="1:2" x14ac:dyDescent="0.25">
      <c r="A1633" t="s">
        <v>5174</v>
      </c>
      <c r="B1633">
        <v>-0.77</v>
      </c>
    </row>
    <row r="1634" spans="1:2" x14ac:dyDescent="0.25">
      <c r="A1634" t="s">
        <v>5175</v>
      </c>
      <c r="B1634">
        <v>-0.79</v>
      </c>
    </row>
    <row r="1635" spans="1:2" x14ac:dyDescent="0.25">
      <c r="A1635" t="s">
        <v>5176</v>
      </c>
      <c r="B1635">
        <v>0.11</v>
      </c>
    </row>
    <row r="1636" spans="1:2" x14ac:dyDescent="0.25">
      <c r="A1636" t="s">
        <v>5177</v>
      </c>
      <c r="B1636">
        <v>7.0000000000000007E-2</v>
      </c>
    </row>
    <row r="1637" spans="1:2" x14ac:dyDescent="0.25">
      <c r="A1637" t="s">
        <v>5178</v>
      </c>
      <c r="B1637">
        <v>0</v>
      </c>
    </row>
    <row r="1638" spans="1:2" x14ac:dyDescent="0.25">
      <c r="A1638" t="s">
        <v>5179</v>
      </c>
      <c r="B1638">
        <v>-0.19</v>
      </c>
    </row>
    <row r="1639" spans="1:2" x14ac:dyDescent="0.25">
      <c r="A1639" t="s">
        <v>5180</v>
      </c>
      <c r="B1639">
        <v>-0.16</v>
      </c>
    </row>
    <row r="1640" spans="1:2" x14ac:dyDescent="0.25">
      <c r="A1640" t="s">
        <v>5181</v>
      </c>
      <c r="B1640">
        <v>0.06</v>
      </c>
    </row>
    <row r="1641" spans="1:2" x14ac:dyDescent="0.25">
      <c r="A1641" t="s">
        <v>5182</v>
      </c>
      <c r="B1641">
        <v>-0.74</v>
      </c>
    </row>
    <row r="1642" spans="1:2" x14ac:dyDescent="0.25">
      <c r="A1642" t="s">
        <v>5183</v>
      </c>
      <c r="B1642">
        <v>-0.96</v>
      </c>
    </row>
    <row r="1643" spans="1:2" x14ac:dyDescent="0.25">
      <c r="A1643" t="s">
        <v>5184</v>
      </c>
      <c r="B1643">
        <v>-0.03</v>
      </c>
    </row>
    <row r="1644" spans="1:2" x14ac:dyDescent="0.25">
      <c r="A1644" t="s">
        <v>8924</v>
      </c>
    </row>
    <row r="1645" spans="1:2" x14ac:dyDescent="0.25">
      <c r="A1645" t="s">
        <v>8925</v>
      </c>
      <c r="B1645">
        <v>-1</v>
      </c>
    </row>
    <row r="1646" spans="1:2" x14ac:dyDescent="0.25">
      <c r="A1646" t="s">
        <v>5185</v>
      </c>
      <c r="B1646">
        <v>-0.46</v>
      </c>
    </row>
    <row r="1647" spans="1:2" x14ac:dyDescent="0.25">
      <c r="A1647" t="s">
        <v>5186</v>
      </c>
      <c r="B1647">
        <v>-0.87</v>
      </c>
    </row>
    <row r="1648" spans="1:2" x14ac:dyDescent="0.25">
      <c r="A1648" t="s">
        <v>5187</v>
      </c>
      <c r="B1648">
        <v>-0.54</v>
      </c>
    </row>
    <row r="1649" spans="1:2" x14ac:dyDescent="0.25">
      <c r="A1649" t="s">
        <v>5188</v>
      </c>
      <c r="B1649">
        <v>-0.36</v>
      </c>
    </row>
    <row r="1650" spans="1:2" x14ac:dyDescent="0.25">
      <c r="A1650" t="s">
        <v>5189</v>
      </c>
      <c r="B1650">
        <v>-0.04</v>
      </c>
    </row>
    <row r="1651" spans="1:2" x14ac:dyDescent="0.25">
      <c r="A1651" t="s">
        <v>5190</v>
      </c>
      <c r="B1651">
        <v>-0.5</v>
      </c>
    </row>
    <row r="1652" spans="1:2" x14ac:dyDescent="0.25">
      <c r="A1652" t="s">
        <v>5191</v>
      </c>
      <c r="B1652">
        <v>-0.1</v>
      </c>
    </row>
    <row r="1653" spans="1:2" x14ac:dyDescent="0.25">
      <c r="A1653" t="s">
        <v>8926</v>
      </c>
      <c r="B1653">
        <v>-0.96</v>
      </c>
    </row>
    <row r="1654" spans="1:2" x14ac:dyDescent="0.25">
      <c r="A1654" t="s">
        <v>5192</v>
      </c>
      <c r="B1654">
        <v>0.27</v>
      </c>
    </row>
    <row r="1655" spans="1:2" x14ac:dyDescent="0.25">
      <c r="A1655" t="s">
        <v>5193</v>
      </c>
      <c r="B1655">
        <v>1.71</v>
      </c>
    </row>
    <row r="1656" spans="1:2" x14ac:dyDescent="0.25">
      <c r="A1656" t="s">
        <v>5194</v>
      </c>
      <c r="B1656">
        <v>-0.23</v>
      </c>
    </row>
    <row r="1657" spans="1:2" x14ac:dyDescent="0.25">
      <c r="A1657" t="s">
        <v>8927</v>
      </c>
      <c r="B1657">
        <v>-0.79</v>
      </c>
    </row>
    <row r="1658" spans="1:2" x14ac:dyDescent="0.25">
      <c r="A1658" t="s">
        <v>5195</v>
      </c>
      <c r="B1658">
        <v>-0.89</v>
      </c>
    </row>
    <row r="1659" spans="1:2" x14ac:dyDescent="0.25">
      <c r="A1659" t="s">
        <v>5196</v>
      </c>
      <c r="B1659">
        <v>0.45</v>
      </c>
    </row>
    <row r="1660" spans="1:2" x14ac:dyDescent="0.25">
      <c r="A1660" t="s">
        <v>5197</v>
      </c>
      <c r="B1660">
        <v>-0.15</v>
      </c>
    </row>
    <row r="1661" spans="1:2" x14ac:dyDescent="0.25">
      <c r="A1661" t="s">
        <v>5198</v>
      </c>
      <c r="B1661">
        <v>-0.42</v>
      </c>
    </row>
    <row r="1662" spans="1:2" x14ac:dyDescent="0.25">
      <c r="A1662" t="s">
        <v>5199</v>
      </c>
      <c r="B1662">
        <v>-0.34</v>
      </c>
    </row>
    <row r="1663" spans="1:2" x14ac:dyDescent="0.25">
      <c r="A1663" t="s">
        <v>5200</v>
      </c>
      <c r="B1663">
        <v>-0.74</v>
      </c>
    </row>
    <row r="1664" spans="1:2" x14ac:dyDescent="0.25">
      <c r="A1664" t="s">
        <v>5201</v>
      </c>
      <c r="B1664">
        <v>0</v>
      </c>
    </row>
    <row r="1665" spans="1:2" x14ac:dyDescent="0.25">
      <c r="A1665" t="s">
        <v>5202</v>
      </c>
      <c r="B1665">
        <v>-0.25</v>
      </c>
    </row>
    <row r="1666" spans="1:2" x14ac:dyDescent="0.25">
      <c r="A1666" t="s">
        <v>8928</v>
      </c>
      <c r="B1666">
        <v>-1</v>
      </c>
    </row>
    <row r="1667" spans="1:2" x14ac:dyDescent="0.25">
      <c r="A1667" t="s">
        <v>5203</v>
      </c>
      <c r="B1667">
        <v>-0.02</v>
      </c>
    </row>
    <row r="1668" spans="1:2" x14ac:dyDescent="0.25">
      <c r="A1668" t="s">
        <v>5204</v>
      </c>
      <c r="B1668">
        <v>-0.84</v>
      </c>
    </row>
    <row r="1669" spans="1:2" x14ac:dyDescent="0.25">
      <c r="A1669" t="s">
        <v>5205</v>
      </c>
      <c r="B1669">
        <v>0.36</v>
      </c>
    </row>
    <row r="1670" spans="1:2" x14ac:dyDescent="0.25">
      <c r="A1670" t="s">
        <v>5206</v>
      </c>
      <c r="B1670">
        <v>-0.74</v>
      </c>
    </row>
    <row r="1671" spans="1:2" x14ac:dyDescent="0.25">
      <c r="A1671" t="s">
        <v>5207</v>
      </c>
      <c r="B1671">
        <v>0.15</v>
      </c>
    </row>
    <row r="1672" spans="1:2" x14ac:dyDescent="0.25">
      <c r="A1672" t="s">
        <v>8929</v>
      </c>
      <c r="B1672">
        <v>-1</v>
      </c>
    </row>
    <row r="1673" spans="1:2" x14ac:dyDescent="0.25">
      <c r="A1673" t="s">
        <v>5208</v>
      </c>
      <c r="B1673">
        <v>-0.64</v>
      </c>
    </row>
    <row r="1674" spans="1:2" x14ac:dyDescent="0.25">
      <c r="A1674" t="s">
        <v>5209</v>
      </c>
      <c r="B1674">
        <v>-0.27</v>
      </c>
    </row>
    <row r="1675" spans="1:2" x14ac:dyDescent="0.25">
      <c r="A1675" t="s">
        <v>5210</v>
      </c>
      <c r="B1675">
        <v>-0.28999999999999998</v>
      </c>
    </row>
    <row r="1676" spans="1:2" x14ac:dyDescent="0.25">
      <c r="A1676" t="s">
        <v>5211</v>
      </c>
      <c r="B1676">
        <v>-0.05</v>
      </c>
    </row>
    <row r="1677" spans="1:2" x14ac:dyDescent="0.25">
      <c r="A1677" t="s">
        <v>5212</v>
      </c>
      <c r="B1677">
        <v>-0.13</v>
      </c>
    </row>
    <row r="1678" spans="1:2" x14ac:dyDescent="0.25">
      <c r="A1678" t="s">
        <v>5213</v>
      </c>
      <c r="B1678">
        <v>-0.8</v>
      </c>
    </row>
    <row r="1679" spans="1:2" x14ac:dyDescent="0.25">
      <c r="A1679" t="s">
        <v>5214</v>
      </c>
      <c r="B1679">
        <v>0.04</v>
      </c>
    </row>
    <row r="1680" spans="1:2" x14ac:dyDescent="0.25">
      <c r="A1680" t="s">
        <v>5215</v>
      </c>
      <c r="B1680">
        <v>-0.28000000000000003</v>
      </c>
    </row>
    <row r="1681" spans="1:2" x14ac:dyDescent="0.25">
      <c r="A1681" t="s">
        <v>5216</v>
      </c>
      <c r="B1681">
        <v>-0.06</v>
      </c>
    </row>
    <row r="1682" spans="1:2" x14ac:dyDescent="0.25">
      <c r="A1682" t="s">
        <v>5217</v>
      </c>
      <c r="B1682">
        <v>-0.72</v>
      </c>
    </row>
    <row r="1683" spans="1:2" x14ac:dyDescent="0.25">
      <c r="A1683" t="s">
        <v>5218</v>
      </c>
      <c r="B1683">
        <v>-0.48</v>
      </c>
    </row>
    <row r="1684" spans="1:2" x14ac:dyDescent="0.25">
      <c r="A1684" t="s">
        <v>5219</v>
      </c>
      <c r="B1684">
        <v>-0.5</v>
      </c>
    </row>
    <row r="1685" spans="1:2" x14ac:dyDescent="0.25">
      <c r="A1685" t="s">
        <v>5220</v>
      </c>
      <c r="B1685">
        <v>-0.04</v>
      </c>
    </row>
    <row r="1686" spans="1:2" x14ac:dyDescent="0.25">
      <c r="A1686" t="s">
        <v>5221</v>
      </c>
      <c r="B1686">
        <v>-0.27</v>
      </c>
    </row>
    <row r="1687" spans="1:2" x14ac:dyDescent="0.25">
      <c r="A1687" t="s">
        <v>5222</v>
      </c>
      <c r="B1687">
        <v>-0.79</v>
      </c>
    </row>
    <row r="1688" spans="1:2" x14ac:dyDescent="0.25">
      <c r="A1688" t="s">
        <v>5223</v>
      </c>
      <c r="B1688">
        <v>-0.7</v>
      </c>
    </row>
    <row r="1689" spans="1:2" x14ac:dyDescent="0.25">
      <c r="A1689" t="s">
        <v>5224</v>
      </c>
      <c r="B1689">
        <v>0.03</v>
      </c>
    </row>
    <row r="1690" spans="1:2" x14ac:dyDescent="0.25">
      <c r="A1690" t="s">
        <v>5225</v>
      </c>
      <c r="B1690">
        <v>-0.14000000000000001</v>
      </c>
    </row>
    <row r="1691" spans="1:2" x14ac:dyDescent="0.25">
      <c r="A1691" t="s">
        <v>5226</v>
      </c>
      <c r="B1691">
        <v>-0.43</v>
      </c>
    </row>
    <row r="1692" spans="1:2" x14ac:dyDescent="0.25">
      <c r="A1692" t="s">
        <v>5227</v>
      </c>
      <c r="B1692">
        <v>-0.87</v>
      </c>
    </row>
    <row r="1693" spans="1:2" x14ac:dyDescent="0.25">
      <c r="A1693" t="s">
        <v>8930</v>
      </c>
      <c r="B1693">
        <v>-0.81</v>
      </c>
    </row>
    <row r="1694" spans="1:2" x14ac:dyDescent="0.25">
      <c r="A1694" t="s">
        <v>5228</v>
      </c>
      <c r="B1694">
        <v>-0.36</v>
      </c>
    </row>
    <row r="1695" spans="1:2" x14ac:dyDescent="0.25">
      <c r="A1695" t="s">
        <v>5229</v>
      </c>
      <c r="B1695">
        <v>-0.23</v>
      </c>
    </row>
    <row r="1696" spans="1:2" x14ac:dyDescent="0.25">
      <c r="A1696" t="s">
        <v>5230</v>
      </c>
      <c r="B1696">
        <v>-0.21</v>
      </c>
    </row>
    <row r="1697" spans="1:2" x14ac:dyDescent="0.25">
      <c r="A1697" t="s">
        <v>8931</v>
      </c>
      <c r="B1697">
        <v>-1</v>
      </c>
    </row>
    <row r="1698" spans="1:2" x14ac:dyDescent="0.25">
      <c r="A1698" t="s">
        <v>5231</v>
      </c>
      <c r="B1698">
        <v>-0.89</v>
      </c>
    </row>
    <row r="1699" spans="1:2" x14ac:dyDescent="0.25">
      <c r="A1699" t="s">
        <v>5232</v>
      </c>
      <c r="B1699">
        <v>-0.25</v>
      </c>
    </row>
    <row r="1700" spans="1:2" x14ac:dyDescent="0.25">
      <c r="A1700" t="s">
        <v>5233</v>
      </c>
      <c r="B1700">
        <v>-0.62</v>
      </c>
    </row>
    <row r="1701" spans="1:2" x14ac:dyDescent="0.25">
      <c r="A1701" t="s">
        <v>5234</v>
      </c>
      <c r="B1701">
        <v>0.12</v>
      </c>
    </row>
    <row r="1702" spans="1:2" x14ac:dyDescent="0.25">
      <c r="A1702" t="s">
        <v>5235</v>
      </c>
      <c r="B1702">
        <v>-0.48</v>
      </c>
    </row>
    <row r="1703" spans="1:2" x14ac:dyDescent="0.25">
      <c r="A1703" t="s">
        <v>5236</v>
      </c>
      <c r="B1703">
        <v>-0.6</v>
      </c>
    </row>
    <row r="1704" spans="1:2" x14ac:dyDescent="0.25">
      <c r="A1704" t="s">
        <v>5237</v>
      </c>
      <c r="B1704">
        <v>-0.83</v>
      </c>
    </row>
    <row r="1705" spans="1:2" x14ac:dyDescent="0.25">
      <c r="A1705" t="s">
        <v>5238</v>
      </c>
      <c r="B1705">
        <v>-7.0000000000000007E-2</v>
      </c>
    </row>
    <row r="1706" spans="1:2" x14ac:dyDescent="0.25">
      <c r="A1706" t="s">
        <v>5239</v>
      </c>
      <c r="B1706">
        <v>-0.95</v>
      </c>
    </row>
    <row r="1707" spans="1:2" x14ac:dyDescent="0.25">
      <c r="A1707" t="s">
        <v>5240</v>
      </c>
      <c r="B1707">
        <v>-0.18</v>
      </c>
    </row>
    <row r="1708" spans="1:2" x14ac:dyDescent="0.25">
      <c r="A1708" t="s">
        <v>5241</v>
      </c>
      <c r="B1708">
        <v>-0.25</v>
      </c>
    </row>
    <row r="1709" spans="1:2" x14ac:dyDescent="0.25">
      <c r="A1709" t="s">
        <v>8932</v>
      </c>
      <c r="B1709">
        <v>-1</v>
      </c>
    </row>
    <row r="1710" spans="1:2" x14ac:dyDescent="0.25">
      <c r="A1710" t="s">
        <v>5242</v>
      </c>
      <c r="B1710">
        <v>-0.21</v>
      </c>
    </row>
    <row r="1711" spans="1:2" x14ac:dyDescent="0.25">
      <c r="A1711" t="s">
        <v>5243</v>
      </c>
      <c r="B1711">
        <v>-0.48</v>
      </c>
    </row>
    <row r="1712" spans="1:2" x14ac:dyDescent="0.25">
      <c r="A1712" t="s">
        <v>8933</v>
      </c>
      <c r="B1712">
        <v>-0.9</v>
      </c>
    </row>
    <row r="1713" spans="1:2" x14ac:dyDescent="0.25">
      <c r="A1713" t="s">
        <v>5244</v>
      </c>
      <c r="B1713">
        <v>-0.09</v>
      </c>
    </row>
    <row r="1714" spans="1:2" x14ac:dyDescent="0.25">
      <c r="A1714" t="s">
        <v>5245</v>
      </c>
      <c r="B1714">
        <v>-0.81</v>
      </c>
    </row>
    <row r="1715" spans="1:2" x14ac:dyDescent="0.25">
      <c r="A1715" t="s">
        <v>5246</v>
      </c>
      <c r="B1715">
        <v>-0.93</v>
      </c>
    </row>
    <row r="1716" spans="1:2" x14ac:dyDescent="0.25">
      <c r="A1716" t="s">
        <v>5247</v>
      </c>
      <c r="B1716">
        <v>-0.08</v>
      </c>
    </row>
    <row r="1717" spans="1:2" x14ac:dyDescent="0.25">
      <c r="A1717" t="s">
        <v>5248</v>
      </c>
      <c r="B1717">
        <v>-0.56999999999999995</v>
      </c>
    </row>
    <row r="1718" spans="1:2" x14ac:dyDescent="0.25">
      <c r="A1718" t="s">
        <v>8934</v>
      </c>
      <c r="B1718">
        <v>-1</v>
      </c>
    </row>
    <row r="1719" spans="1:2" x14ac:dyDescent="0.25">
      <c r="A1719" t="s">
        <v>5249</v>
      </c>
      <c r="B1719">
        <v>-0.35</v>
      </c>
    </row>
    <row r="1720" spans="1:2" x14ac:dyDescent="0.25">
      <c r="A1720" t="s">
        <v>5250</v>
      </c>
      <c r="B1720">
        <v>-0.84</v>
      </c>
    </row>
    <row r="1721" spans="1:2" x14ac:dyDescent="0.25">
      <c r="A1721" t="s">
        <v>5251</v>
      </c>
      <c r="B1721">
        <v>-0.67</v>
      </c>
    </row>
    <row r="1722" spans="1:2" x14ac:dyDescent="0.25">
      <c r="A1722" t="s">
        <v>8935</v>
      </c>
      <c r="B1722">
        <v>-0.73</v>
      </c>
    </row>
    <row r="1723" spans="1:2" x14ac:dyDescent="0.25">
      <c r="A1723" t="s">
        <v>5252</v>
      </c>
      <c r="B1723">
        <v>-0.87</v>
      </c>
    </row>
    <row r="1724" spans="1:2" x14ac:dyDescent="0.25">
      <c r="A1724" t="s">
        <v>8936</v>
      </c>
      <c r="B1724">
        <v>-1</v>
      </c>
    </row>
    <row r="1725" spans="1:2" x14ac:dyDescent="0.25">
      <c r="A1725" t="s">
        <v>5253</v>
      </c>
      <c r="B1725">
        <v>-0.66</v>
      </c>
    </row>
    <row r="1726" spans="1:2" x14ac:dyDescent="0.25">
      <c r="A1726" t="s">
        <v>5254</v>
      </c>
      <c r="B1726">
        <v>-0.65</v>
      </c>
    </row>
    <row r="1727" spans="1:2" x14ac:dyDescent="0.25">
      <c r="A1727" t="s">
        <v>8937</v>
      </c>
      <c r="B1727">
        <v>-0.94</v>
      </c>
    </row>
    <row r="1728" spans="1:2" x14ac:dyDescent="0.25">
      <c r="A1728" t="s">
        <v>8938</v>
      </c>
      <c r="B1728">
        <v>-0.97</v>
      </c>
    </row>
    <row r="1729" spans="1:2" x14ac:dyDescent="0.25">
      <c r="A1729" t="s">
        <v>5255</v>
      </c>
      <c r="B1729">
        <v>-0.06</v>
      </c>
    </row>
    <row r="1730" spans="1:2" x14ac:dyDescent="0.25">
      <c r="A1730" t="s">
        <v>8939</v>
      </c>
      <c r="B1730">
        <v>-1</v>
      </c>
    </row>
    <row r="1731" spans="1:2" x14ac:dyDescent="0.25">
      <c r="A1731" t="s">
        <v>8940</v>
      </c>
      <c r="B1731">
        <v>-1</v>
      </c>
    </row>
    <row r="1732" spans="1:2" x14ac:dyDescent="0.25">
      <c r="A1732" t="s">
        <v>5256</v>
      </c>
      <c r="B1732">
        <v>-0.89</v>
      </c>
    </row>
    <row r="1733" spans="1:2" x14ac:dyDescent="0.25">
      <c r="A1733" t="s">
        <v>5257</v>
      </c>
      <c r="B1733">
        <v>-0.41</v>
      </c>
    </row>
    <row r="1734" spans="1:2" x14ac:dyDescent="0.25">
      <c r="A1734" t="s">
        <v>5258</v>
      </c>
      <c r="B1734">
        <v>-0.14000000000000001</v>
      </c>
    </row>
    <row r="1735" spans="1:2" x14ac:dyDescent="0.25">
      <c r="A1735" t="s">
        <v>5259</v>
      </c>
      <c r="B1735">
        <v>-0.87</v>
      </c>
    </row>
    <row r="1736" spans="1:2" x14ac:dyDescent="0.25">
      <c r="A1736" t="s">
        <v>5260</v>
      </c>
      <c r="B1736">
        <v>7.0000000000000007E-2</v>
      </c>
    </row>
    <row r="1737" spans="1:2" x14ac:dyDescent="0.25">
      <c r="A1737" t="s">
        <v>5261</v>
      </c>
      <c r="B1737">
        <v>-0.89</v>
      </c>
    </row>
    <row r="1738" spans="1:2" x14ac:dyDescent="0.25">
      <c r="A1738" t="s">
        <v>5262</v>
      </c>
      <c r="B1738">
        <v>-0.05</v>
      </c>
    </row>
    <row r="1739" spans="1:2" x14ac:dyDescent="0.25">
      <c r="A1739" t="s">
        <v>5263</v>
      </c>
      <c r="B1739">
        <v>-0.56999999999999995</v>
      </c>
    </row>
    <row r="1740" spans="1:2" x14ac:dyDescent="0.25">
      <c r="A1740" t="s">
        <v>5264</v>
      </c>
      <c r="B1740">
        <v>-0.18</v>
      </c>
    </row>
    <row r="1741" spans="1:2" x14ac:dyDescent="0.25">
      <c r="A1741" t="s">
        <v>5265</v>
      </c>
      <c r="B1741">
        <v>-0.02</v>
      </c>
    </row>
    <row r="1742" spans="1:2" x14ac:dyDescent="0.25">
      <c r="A1742" t="s">
        <v>5266</v>
      </c>
      <c r="B1742">
        <v>-0.06</v>
      </c>
    </row>
    <row r="1743" spans="1:2" x14ac:dyDescent="0.25">
      <c r="A1743" t="s">
        <v>5267</v>
      </c>
      <c r="B1743">
        <v>0.04</v>
      </c>
    </row>
    <row r="1744" spans="1:2" x14ac:dyDescent="0.25">
      <c r="A1744" t="s">
        <v>5268</v>
      </c>
      <c r="B1744">
        <v>-0.52</v>
      </c>
    </row>
    <row r="1745" spans="1:2" x14ac:dyDescent="0.25">
      <c r="A1745" t="s">
        <v>5269</v>
      </c>
      <c r="B1745">
        <v>-0.04</v>
      </c>
    </row>
    <row r="1746" spans="1:2" x14ac:dyDescent="0.25">
      <c r="A1746" t="s">
        <v>5270</v>
      </c>
      <c r="B1746">
        <v>-0.27</v>
      </c>
    </row>
    <row r="1747" spans="1:2" x14ac:dyDescent="0.25">
      <c r="A1747" t="s">
        <v>5271</v>
      </c>
      <c r="B1747">
        <v>-0.45</v>
      </c>
    </row>
    <row r="1748" spans="1:2" x14ac:dyDescent="0.25">
      <c r="A1748" t="s">
        <v>5272</v>
      </c>
      <c r="B1748">
        <v>-0.23</v>
      </c>
    </row>
    <row r="1749" spans="1:2" x14ac:dyDescent="0.25">
      <c r="A1749" t="s">
        <v>5273</v>
      </c>
      <c r="B1749">
        <v>-0.21</v>
      </c>
    </row>
    <row r="1750" spans="1:2" x14ac:dyDescent="0.25">
      <c r="A1750" t="s">
        <v>8941</v>
      </c>
      <c r="B1750">
        <v>0</v>
      </c>
    </row>
    <row r="1751" spans="1:2" x14ac:dyDescent="0.25">
      <c r="A1751" t="s">
        <v>5274</v>
      </c>
      <c r="B1751">
        <v>-0.42</v>
      </c>
    </row>
    <row r="1752" spans="1:2" x14ac:dyDescent="0.25">
      <c r="A1752" t="s">
        <v>8942</v>
      </c>
      <c r="B1752">
        <v>-0.96</v>
      </c>
    </row>
    <row r="1753" spans="1:2" x14ac:dyDescent="0.25">
      <c r="A1753" t="s">
        <v>5275</v>
      </c>
      <c r="B1753">
        <v>-0.04</v>
      </c>
    </row>
    <row r="1754" spans="1:2" x14ac:dyDescent="0.25">
      <c r="A1754" t="s">
        <v>8943</v>
      </c>
      <c r="B1754">
        <v>-0.86</v>
      </c>
    </row>
    <row r="1755" spans="1:2" x14ac:dyDescent="0.25">
      <c r="A1755" t="s">
        <v>8944</v>
      </c>
      <c r="B1755">
        <v>-0.91</v>
      </c>
    </row>
    <row r="1756" spans="1:2" x14ac:dyDescent="0.25">
      <c r="A1756" t="s">
        <v>8945</v>
      </c>
      <c r="B1756">
        <v>-1</v>
      </c>
    </row>
    <row r="1757" spans="1:2" x14ac:dyDescent="0.25">
      <c r="A1757" t="s">
        <v>5276</v>
      </c>
      <c r="B1757">
        <v>-0.71</v>
      </c>
    </row>
    <row r="1758" spans="1:2" x14ac:dyDescent="0.25">
      <c r="A1758" t="s">
        <v>5277</v>
      </c>
      <c r="B1758">
        <v>0.33</v>
      </c>
    </row>
    <row r="1759" spans="1:2" x14ac:dyDescent="0.25">
      <c r="A1759" t="s">
        <v>5278</v>
      </c>
      <c r="B1759">
        <v>0.04</v>
      </c>
    </row>
    <row r="1760" spans="1:2" x14ac:dyDescent="0.25">
      <c r="A1760" t="s">
        <v>5279</v>
      </c>
      <c r="B1760">
        <v>0.04</v>
      </c>
    </row>
    <row r="1761" spans="1:2" x14ac:dyDescent="0.25">
      <c r="A1761" t="s">
        <v>8946</v>
      </c>
      <c r="B1761">
        <v>-0.42</v>
      </c>
    </row>
    <row r="1762" spans="1:2" x14ac:dyDescent="0.25">
      <c r="A1762" t="s">
        <v>5280</v>
      </c>
      <c r="B1762">
        <v>-0.12</v>
      </c>
    </row>
    <row r="1763" spans="1:2" x14ac:dyDescent="0.25">
      <c r="A1763" t="s">
        <v>5281</v>
      </c>
      <c r="B1763">
        <v>-0.57999999999999996</v>
      </c>
    </row>
    <row r="1764" spans="1:2" x14ac:dyDescent="0.25">
      <c r="A1764" t="s">
        <v>5282</v>
      </c>
      <c r="B1764">
        <v>-0.68</v>
      </c>
    </row>
    <row r="1765" spans="1:2" x14ac:dyDescent="0.25">
      <c r="A1765" t="s">
        <v>5283</v>
      </c>
      <c r="B1765">
        <v>-0.73</v>
      </c>
    </row>
    <row r="1766" spans="1:2" x14ac:dyDescent="0.25">
      <c r="A1766" t="s">
        <v>5284</v>
      </c>
      <c r="B1766">
        <v>-0.25</v>
      </c>
    </row>
    <row r="1767" spans="1:2" x14ac:dyDescent="0.25">
      <c r="A1767" t="s">
        <v>5285</v>
      </c>
      <c r="B1767">
        <v>-0.17</v>
      </c>
    </row>
    <row r="1768" spans="1:2" x14ac:dyDescent="0.25">
      <c r="A1768" t="s">
        <v>5286</v>
      </c>
      <c r="B1768">
        <v>-0.81</v>
      </c>
    </row>
    <row r="1769" spans="1:2" x14ac:dyDescent="0.25">
      <c r="A1769" t="s">
        <v>5287</v>
      </c>
      <c r="B1769">
        <v>-0.49</v>
      </c>
    </row>
    <row r="1770" spans="1:2" x14ac:dyDescent="0.25">
      <c r="A1770" t="s">
        <v>5288</v>
      </c>
      <c r="B1770">
        <v>-0.18</v>
      </c>
    </row>
    <row r="1771" spans="1:2" x14ac:dyDescent="0.25">
      <c r="A1771" t="s">
        <v>5289</v>
      </c>
      <c r="B1771">
        <v>-0.06</v>
      </c>
    </row>
    <row r="1772" spans="1:2" x14ac:dyDescent="0.25">
      <c r="A1772" t="s">
        <v>5290</v>
      </c>
      <c r="B1772">
        <v>-0.27</v>
      </c>
    </row>
    <row r="1773" spans="1:2" x14ac:dyDescent="0.25">
      <c r="A1773" t="s">
        <v>5291</v>
      </c>
      <c r="B1773">
        <v>-0.74</v>
      </c>
    </row>
    <row r="1774" spans="1:2" x14ac:dyDescent="0.25">
      <c r="A1774" t="s">
        <v>5292</v>
      </c>
      <c r="B1774">
        <v>-0.82</v>
      </c>
    </row>
    <row r="1775" spans="1:2" x14ac:dyDescent="0.25">
      <c r="A1775" t="s">
        <v>5293</v>
      </c>
      <c r="B1775">
        <v>-0.19</v>
      </c>
    </row>
    <row r="1776" spans="1:2" x14ac:dyDescent="0.25">
      <c r="A1776" t="s">
        <v>5294</v>
      </c>
      <c r="B1776">
        <v>-0.59</v>
      </c>
    </row>
    <row r="1777" spans="1:2" x14ac:dyDescent="0.25">
      <c r="A1777" t="s">
        <v>5295</v>
      </c>
      <c r="B1777">
        <v>0.53</v>
      </c>
    </row>
    <row r="1778" spans="1:2" x14ac:dyDescent="0.25">
      <c r="A1778" t="s">
        <v>5296</v>
      </c>
      <c r="B1778">
        <v>-0.82</v>
      </c>
    </row>
    <row r="1779" spans="1:2" x14ac:dyDescent="0.25">
      <c r="A1779" t="s">
        <v>5297</v>
      </c>
      <c r="B1779">
        <v>-0.15</v>
      </c>
    </row>
    <row r="1780" spans="1:2" x14ac:dyDescent="0.25">
      <c r="A1780" t="s">
        <v>5298</v>
      </c>
      <c r="B1780">
        <v>-0.14000000000000001</v>
      </c>
    </row>
    <row r="1781" spans="1:2" x14ac:dyDescent="0.25">
      <c r="A1781" t="s">
        <v>5299</v>
      </c>
      <c r="B1781">
        <v>-0.45</v>
      </c>
    </row>
    <row r="1782" spans="1:2" x14ac:dyDescent="0.25">
      <c r="A1782" t="s">
        <v>5300</v>
      </c>
      <c r="B1782">
        <v>-0.71</v>
      </c>
    </row>
    <row r="1783" spans="1:2" x14ac:dyDescent="0.25">
      <c r="A1783" t="s">
        <v>5301</v>
      </c>
      <c r="B1783">
        <v>0.19</v>
      </c>
    </row>
    <row r="1784" spans="1:2" x14ac:dyDescent="0.25">
      <c r="A1784" t="s">
        <v>5302</v>
      </c>
      <c r="B1784">
        <v>-0.18</v>
      </c>
    </row>
    <row r="1785" spans="1:2" x14ac:dyDescent="0.25">
      <c r="A1785" t="s">
        <v>5303</v>
      </c>
      <c r="B1785">
        <v>-0.37</v>
      </c>
    </row>
    <row r="1786" spans="1:2" x14ac:dyDescent="0.25">
      <c r="A1786" t="s">
        <v>5304</v>
      </c>
      <c r="B1786">
        <v>0.17</v>
      </c>
    </row>
    <row r="1787" spans="1:2" x14ac:dyDescent="0.25">
      <c r="A1787" t="s">
        <v>8947</v>
      </c>
      <c r="B1787">
        <v>-1</v>
      </c>
    </row>
    <row r="1788" spans="1:2" x14ac:dyDescent="0.25">
      <c r="A1788" t="s">
        <v>5305</v>
      </c>
      <c r="B1788">
        <v>-0.22</v>
      </c>
    </row>
    <row r="1789" spans="1:2" x14ac:dyDescent="0.25">
      <c r="A1789" t="s">
        <v>8948</v>
      </c>
      <c r="B1789">
        <v>-1</v>
      </c>
    </row>
    <row r="1790" spans="1:2" x14ac:dyDescent="0.25">
      <c r="A1790" t="s">
        <v>5306</v>
      </c>
      <c r="B1790">
        <v>-0.03</v>
      </c>
    </row>
    <row r="1791" spans="1:2" x14ac:dyDescent="0.25">
      <c r="A1791" t="s">
        <v>8949</v>
      </c>
      <c r="B1791">
        <v>-1</v>
      </c>
    </row>
    <row r="1792" spans="1:2" x14ac:dyDescent="0.25">
      <c r="A1792" t="s">
        <v>5307</v>
      </c>
      <c r="B1792">
        <v>-0.21</v>
      </c>
    </row>
    <row r="1793" spans="1:2" x14ac:dyDescent="0.25">
      <c r="A1793" t="s">
        <v>5308</v>
      </c>
      <c r="B1793">
        <v>-0.24</v>
      </c>
    </row>
    <row r="1794" spans="1:2" x14ac:dyDescent="0.25">
      <c r="A1794" t="s">
        <v>5309</v>
      </c>
      <c r="B1794">
        <v>-0.68</v>
      </c>
    </row>
    <row r="1795" spans="1:2" x14ac:dyDescent="0.25">
      <c r="A1795" t="s">
        <v>5310</v>
      </c>
      <c r="B1795">
        <v>-0.48</v>
      </c>
    </row>
    <row r="1796" spans="1:2" x14ac:dyDescent="0.25">
      <c r="A1796" t="s">
        <v>5311</v>
      </c>
      <c r="B1796">
        <v>-0.4</v>
      </c>
    </row>
    <row r="1797" spans="1:2" x14ac:dyDescent="0.25">
      <c r="A1797" t="s">
        <v>5312</v>
      </c>
      <c r="B1797">
        <v>-0.72</v>
      </c>
    </row>
    <row r="1798" spans="1:2" x14ac:dyDescent="0.25">
      <c r="A1798" t="s">
        <v>5313</v>
      </c>
      <c r="B1798">
        <v>-0.53</v>
      </c>
    </row>
    <row r="1799" spans="1:2" x14ac:dyDescent="0.25">
      <c r="A1799" t="s">
        <v>5314</v>
      </c>
      <c r="B1799">
        <v>-0.18</v>
      </c>
    </row>
    <row r="1800" spans="1:2" x14ac:dyDescent="0.25">
      <c r="A1800" t="s">
        <v>5315</v>
      </c>
      <c r="B1800">
        <v>-0.08</v>
      </c>
    </row>
    <row r="1801" spans="1:2" x14ac:dyDescent="0.25">
      <c r="A1801" t="s">
        <v>5316</v>
      </c>
      <c r="B1801">
        <v>-0.21</v>
      </c>
    </row>
    <row r="1802" spans="1:2" x14ac:dyDescent="0.25">
      <c r="A1802" t="s">
        <v>5317</v>
      </c>
      <c r="B1802">
        <v>-0.01</v>
      </c>
    </row>
    <row r="1803" spans="1:2" x14ac:dyDescent="0.25">
      <c r="A1803" t="s">
        <v>5318</v>
      </c>
      <c r="B1803">
        <v>-0.34</v>
      </c>
    </row>
    <row r="1804" spans="1:2" x14ac:dyDescent="0.25">
      <c r="A1804" t="s">
        <v>5319</v>
      </c>
      <c r="B1804">
        <v>-0.69</v>
      </c>
    </row>
    <row r="1805" spans="1:2" x14ac:dyDescent="0.25">
      <c r="A1805" t="s">
        <v>5320</v>
      </c>
      <c r="B1805">
        <v>-0.75</v>
      </c>
    </row>
    <row r="1806" spans="1:2" x14ac:dyDescent="0.25">
      <c r="A1806" t="s">
        <v>5321</v>
      </c>
      <c r="B1806">
        <v>-0.65</v>
      </c>
    </row>
    <row r="1807" spans="1:2" x14ac:dyDescent="0.25">
      <c r="A1807" t="s">
        <v>5322</v>
      </c>
      <c r="B1807">
        <v>-0.28999999999999998</v>
      </c>
    </row>
    <row r="1808" spans="1:2" x14ac:dyDescent="0.25">
      <c r="A1808" t="s">
        <v>5323</v>
      </c>
      <c r="B1808">
        <v>-0.04</v>
      </c>
    </row>
    <row r="1809" spans="1:2" x14ac:dyDescent="0.25">
      <c r="A1809" t="s">
        <v>5324</v>
      </c>
      <c r="B1809">
        <v>-0.65</v>
      </c>
    </row>
    <row r="1810" spans="1:2" x14ac:dyDescent="0.25">
      <c r="A1810" t="s">
        <v>5325</v>
      </c>
      <c r="B1810">
        <v>-0.51</v>
      </c>
    </row>
    <row r="1811" spans="1:2" x14ac:dyDescent="0.25">
      <c r="A1811" t="s">
        <v>5326</v>
      </c>
      <c r="B1811">
        <v>-0.82</v>
      </c>
    </row>
    <row r="1812" spans="1:2" x14ac:dyDescent="0.25">
      <c r="A1812" t="s">
        <v>5327</v>
      </c>
      <c r="B1812">
        <v>-0.73</v>
      </c>
    </row>
    <row r="1813" spans="1:2" x14ac:dyDescent="0.25">
      <c r="A1813" t="s">
        <v>5328</v>
      </c>
      <c r="B1813">
        <v>-0.83</v>
      </c>
    </row>
    <row r="1814" spans="1:2" x14ac:dyDescent="0.25">
      <c r="A1814" t="s">
        <v>5329</v>
      </c>
      <c r="B1814">
        <v>-0.35</v>
      </c>
    </row>
    <row r="1815" spans="1:2" x14ac:dyDescent="0.25">
      <c r="A1815" t="s">
        <v>5330</v>
      </c>
      <c r="B1815">
        <v>-0.49</v>
      </c>
    </row>
    <row r="1816" spans="1:2" x14ac:dyDescent="0.25">
      <c r="A1816" t="s">
        <v>5331</v>
      </c>
      <c r="B1816">
        <v>1.25</v>
      </c>
    </row>
    <row r="1817" spans="1:2" x14ac:dyDescent="0.25">
      <c r="A1817" t="s">
        <v>5332</v>
      </c>
      <c r="B1817">
        <v>-0.91</v>
      </c>
    </row>
    <row r="1818" spans="1:2" x14ac:dyDescent="0.25">
      <c r="A1818" t="s">
        <v>5333</v>
      </c>
      <c r="B1818">
        <v>0.17</v>
      </c>
    </row>
    <row r="1819" spans="1:2" x14ac:dyDescent="0.25">
      <c r="A1819" t="s">
        <v>5334</v>
      </c>
      <c r="B1819">
        <v>-0.1</v>
      </c>
    </row>
    <row r="1820" spans="1:2" x14ac:dyDescent="0.25">
      <c r="A1820" t="s">
        <v>5335</v>
      </c>
      <c r="B1820">
        <v>-0.12</v>
      </c>
    </row>
    <row r="1821" spans="1:2" x14ac:dyDescent="0.25">
      <c r="A1821" t="s">
        <v>5336</v>
      </c>
      <c r="B1821">
        <v>-0.25</v>
      </c>
    </row>
    <row r="1822" spans="1:2" x14ac:dyDescent="0.25">
      <c r="A1822" t="s">
        <v>8950</v>
      </c>
      <c r="B1822">
        <v>-0.63</v>
      </c>
    </row>
    <row r="1823" spans="1:2" x14ac:dyDescent="0.25">
      <c r="A1823" t="s">
        <v>5337</v>
      </c>
      <c r="B1823">
        <v>-0.53</v>
      </c>
    </row>
    <row r="1824" spans="1:2" x14ac:dyDescent="0.25">
      <c r="A1824" t="s">
        <v>5338</v>
      </c>
      <c r="B1824">
        <v>-0.86</v>
      </c>
    </row>
    <row r="1825" spans="1:2" x14ac:dyDescent="0.25">
      <c r="A1825" t="s">
        <v>8951</v>
      </c>
      <c r="B1825">
        <v>-1</v>
      </c>
    </row>
    <row r="1826" spans="1:2" x14ac:dyDescent="0.25">
      <c r="A1826" t="s">
        <v>8952</v>
      </c>
      <c r="B1826">
        <v>-0.46</v>
      </c>
    </row>
    <row r="1827" spans="1:2" x14ac:dyDescent="0.25">
      <c r="A1827" t="s">
        <v>5339</v>
      </c>
      <c r="B1827">
        <v>-0.84</v>
      </c>
    </row>
    <row r="1828" spans="1:2" x14ac:dyDescent="0.25">
      <c r="A1828" t="s">
        <v>8953</v>
      </c>
      <c r="B1828">
        <v>-0.91</v>
      </c>
    </row>
    <row r="1829" spans="1:2" x14ac:dyDescent="0.25">
      <c r="A1829" t="s">
        <v>5340</v>
      </c>
      <c r="B1829">
        <v>-0.76</v>
      </c>
    </row>
    <row r="1830" spans="1:2" x14ac:dyDescent="0.25">
      <c r="A1830" t="s">
        <v>5341</v>
      </c>
      <c r="B1830">
        <v>-0.76</v>
      </c>
    </row>
    <row r="1831" spans="1:2" x14ac:dyDescent="0.25">
      <c r="A1831" t="s">
        <v>8954</v>
      </c>
      <c r="B1831">
        <v>-0.77</v>
      </c>
    </row>
    <row r="1832" spans="1:2" x14ac:dyDescent="0.25">
      <c r="A1832" t="s">
        <v>5342</v>
      </c>
      <c r="B1832">
        <v>-0.9</v>
      </c>
    </row>
    <row r="1833" spans="1:2" x14ac:dyDescent="0.25">
      <c r="A1833" t="s">
        <v>8955</v>
      </c>
      <c r="B1833">
        <v>-1</v>
      </c>
    </row>
    <row r="1834" spans="1:2" x14ac:dyDescent="0.25">
      <c r="A1834" t="s">
        <v>8956</v>
      </c>
      <c r="B1834">
        <v>39.700000000000003</v>
      </c>
    </row>
    <row r="1835" spans="1:2" x14ac:dyDescent="0.25">
      <c r="A1835" t="s">
        <v>5343</v>
      </c>
    </row>
    <row r="1836" spans="1:2" x14ac:dyDescent="0.25">
      <c r="A1836" t="s">
        <v>8957</v>
      </c>
    </row>
    <row r="1837" spans="1:2" x14ac:dyDescent="0.25">
      <c r="A1837" t="s">
        <v>8958</v>
      </c>
      <c r="B1837">
        <v>-0.96</v>
      </c>
    </row>
    <row r="1838" spans="1:2" x14ac:dyDescent="0.25">
      <c r="A1838" t="s">
        <v>8959</v>
      </c>
    </row>
    <row r="1839" spans="1:2" x14ac:dyDescent="0.25">
      <c r="A1839" t="s">
        <v>5344</v>
      </c>
      <c r="B1839">
        <v>-0.85</v>
      </c>
    </row>
    <row r="1840" spans="1:2" x14ac:dyDescent="0.25">
      <c r="A1840" t="s">
        <v>8960</v>
      </c>
      <c r="B1840">
        <v>-0.67</v>
      </c>
    </row>
    <row r="1841" spans="1:2" x14ac:dyDescent="0.25">
      <c r="A1841" t="s">
        <v>5345</v>
      </c>
      <c r="B1841">
        <v>-0.52</v>
      </c>
    </row>
    <row r="1842" spans="1:2" x14ac:dyDescent="0.25">
      <c r="A1842" t="s">
        <v>8961</v>
      </c>
    </row>
    <row r="1843" spans="1:2" x14ac:dyDescent="0.25">
      <c r="A1843" t="s">
        <v>5346</v>
      </c>
      <c r="B1843">
        <v>-0.76</v>
      </c>
    </row>
    <row r="1844" spans="1:2" x14ac:dyDescent="0.25">
      <c r="A1844" t="s">
        <v>8962</v>
      </c>
      <c r="B1844">
        <v>-0.5</v>
      </c>
    </row>
    <row r="1845" spans="1:2" x14ac:dyDescent="0.25">
      <c r="A1845" t="s">
        <v>5347</v>
      </c>
      <c r="B1845">
        <v>-0.51</v>
      </c>
    </row>
    <row r="1846" spans="1:2" x14ac:dyDescent="0.25">
      <c r="A1846" t="s">
        <v>8963</v>
      </c>
      <c r="B1846">
        <v>-0.91</v>
      </c>
    </row>
    <row r="1847" spans="1:2" x14ac:dyDescent="0.25">
      <c r="A1847" t="s">
        <v>8964</v>
      </c>
      <c r="B1847">
        <v>-0.57999999999999996</v>
      </c>
    </row>
    <row r="1848" spans="1:2" x14ac:dyDescent="0.25">
      <c r="A1848" t="s">
        <v>8965</v>
      </c>
      <c r="B1848">
        <v>-0.79</v>
      </c>
    </row>
    <row r="1849" spans="1:2" x14ac:dyDescent="0.25">
      <c r="A1849" t="s">
        <v>8966</v>
      </c>
      <c r="B1849">
        <v>-0.9</v>
      </c>
    </row>
    <row r="1850" spans="1:2" x14ac:dyDescent="0.25">
      <c r="A1850" t="s">
        <v>5348</v>
      </c>
      <c r="B1850">
        <v>-0.56999999999999995</v>
      </c>
    </row>
    <row r="1851" spans="1:2" x14ac:dyDescent="0.25">
      <c r="A1851" t="s">
        <v>8967</v>
      </c>
      <c r="B1851">
        <v>-0.8</v>
      </c>
    </row>
    <row r="1852" spans="1:2" x14ac:dyDescent="0.25">
      <c r="A1852" t="s">
        <v>8968</v>
      </c>
    </row>
    <row r="1853" spans="1:2" x14ac:dyDescent="0.25">
      <c r="A1853" t="s">
        <v>5349</v>
      </c>
    </row>
    <row r="1854" spans="1:2" x14ac:dyDescent="0.25">
      <c r="A1854" t="s">
        <v>8969</v>
      </c>
      <c r="B1854">
        <v>-1</v>
      </c>
    </row>
    <row r="1855" spans="1:2" x14ac:dyDescent="0.25">
      <c r="A1855" t="s">
        <v>5350</v>
      </c>
      <c r="B1855">
        <v>-0.43</v>
      </c>
    </row>
    <row r="1856" spans="1:2" x14ac:dyDescent="0.25">
      <c r="A1856" t="s">
        <v>5351</v>
      </c>
      <c r="B1856">
        <v>-0.15</v>
      </c>
    </row>
    <row r="1857" spans="1:2" x14ac:dyDescent="0.25">
      <c r="A1857" t="s">
        <v>5352</v>
      </c>
      <c r="B1857">
        <v>0.44</v>
      </c>
    </row>
    <row r="1858" spans="1:2" x14ac:dyDescent="0.25">
      <c r="A1858" t="s">
        <v>5353</v>
      </c>
      <c r="B1858">
        <v>0.51</v>
      </c>
    </row>
    <row r="1859" spans="1:2" x14ac:dyDescent="0.25">
      <c r="A1859" t="s">
        <v>5354</v>
      </c>
      <c r="B1859">
        <v>0.57999999999999996</v>
      </c>
    </row>
    <row r="1860" spans="1:2" x14ac:dyDescent="0.25">
      <c r="A1860" t="s">
        <v>5355</v>
      </c>
      <c r="B1860">
        <v>-0.5</v>
      </c>
    </row>
    <row r="1861" spans="1:2" x14ac:dyDescent="0.25">
      <c r="A1861" t="s">
        <v>5356</v>
      </c>
      <c r="B1861">
        <v>-0.77</v>
      </c>
    </row>
    <row r="1862" spans="1:2" x14ac:dyDescent="0.25">
      <c r="A1862" t="s">
        <v>5357</v>
      </c>
      <c r="B1862">
        <v>-0.33</v>
      </c>
    </row>
    <row r="1863" spans="1:2" x14ac:dyDescent="0.25">
      <c r="A1863" t="s">
        <v>5358</v>
      </c>
      <c r="B1863">
        <v>0.09</v>
      </c>
    </row>
    <row r="1864" spans="1:2" x14ac:dyDescent="0.25">
      <c r="A1864" t="s">
        <v>5359</v>
      </c>
      <c r="B1864">
        <v>-0.36</v>
      </c>
    </row>
    <row r="1865" spans="1:2" x14ac:dyDescent="0.25">
      <c r="A1865" t="s">
        <v>5360</v>
      </c>
      <c r="B1865">
        <v>-0.82</v>
      </c>
    </row>
    <row r="1866" spans="1:2" x14ac:dyDescent="0.25">
      <c r="A1866" t="s">
        <v>5361</v>
      </c>
      <c r="B1866">
        <v>-0.26</v>
      </c>
    </row>
    <row r="1867" spans="1:2" x14ac:dyDescent="0.25">
      <c r="A1867" t="s">
        <v>5362</v>
      </c>
      <c r="B1867">
        <v>-0.41</v>
      </c>
    </row>
    <row r="1868" spans="1:2" x14ac:dyDescent="0.25">
      <c r="A1868" t="s">
        <v>5363</v>
      </c>
      <c r="B1868">
        <v>-0.67</v>
      </c>
    </row>
    <row r="1869" spans="1:2" x14ac:dyDescent="0.25">
      <c r="A1869" t="s">
        <v>8970</v>
      </c>
      <c r="B1869">
        <v>-0.62</v>
      </c>
    </row>
    <row r="1870" spans="1:2" x14ac:dyDescent="0.25">
      <c r="A1870" t="s">
        <v>5364</v>
      </c>
      <c r="B1870">
        <v>-0.82</v>
      </c>
    </row>
    <row r="1871" spans="1:2" x14ac:dyDescent="0.25">
      <c r="A1871" t="s">
        <v>5365</v>
      </c>
      <c r="B1871">
        <v>0.15</v>
      </c>
    </row>
    <row r="1872" spans="1:2" x14ac:dyDescent="0.25">
      <c r="A1872" t="s">
        <v>5366</v>
      </c>
      <c r="B1872">
        <v>-0.11</v>
      </c>
    </row>
    <row r="1873" spans="1:2" x14ac:dyDescent="0.25">
      <c r="A1873" t="s">
        <v>5367</v>
      </c>
      <c r="B1873">
        <v>-0.09</v>
      </c>
    </row>
    <row r="1874" spans="1:2" x14ac:dyDescent="0.25">
      <c r="A1874" t="s">
        <v>5368</v>
      </c>
      <c r="B1874">
        <v>0.27</v>
      </c>
    </row>
    <row r="1875" spans="1:2" x14ac:dyDescent="0.25">
      <c r="A1875" t="s">
        <v>5369</v>
      </c>
      <c r="B1875">
        <v>-0.66</v>
      </c>
    </row>
    <row r="1876" spans="1:2" x14ac:dyDescent="0.25">
      <c r="A1876" t="s">
        <v>5370</v>
      </c>
    </row>
    <row r="1877" spans="1:2" x14ac:dyDescent="0.25">
      <c r="A1877" t="s">
        <v>5371</v>
      </c>
      <c r="B1877">
        <v>-0.23</v>
      </c>
    </row>
    <row r="1878" spans="1:2" x14ac:dyDescent="0.25">
      <c r="A1878" t="s">
        <v>5372</v>
      </c>
      <c r="B1878">
        <v>-0.32</v>
      </c>
    </row>
    <row r="1879" spans="1:2" x14ac:dyDescent="0.25">
      <c r="A1879" t="s">
        <v>5373</v>
      </c>
      <c r="B1879">
        <v>1.91</v>
      </c>
    </row>
    <row r="1880" spans="1:2" x14ac:dyDescent="0.25">
      <c r="A1880" t="s">
        <v>5374</v>
      </c>
      <c r="B1880">
        <v>-0.65</v>
      </c>
    </row>
    <row r="1881" spans="1:2" x14ac:dyDescent="0.25">
      <c r="A1881" t="s">
        <v>5375</v>
      </c>
      <c r="B1881">
        <v>0.14000000000000001</v>
      </c>
    </row>
    <row r="1882" spans="1:2" x14ac:dyDescent="0.25">
      <c r="A1882" t="s">
        <v>5376</v>
      </c>
      <c r="B1882">
        <v>0.09</v>
      </c>
    </row>
    <row r="1883" spans="1:2" x14ac:dyDescent="0.25">
      <c r="A1883" t="s">
        <v>5377</v>
      </c>
      <c r="B1883">
        <v>-0.5</v>
      </c>
    </row>
    <row r="1884" spans="1:2" x14ac:dyDescent="0.25">
      <c r="A1884" t="s">
        <v>8971</v>
      </c>
      <c r="B1884">
        <v>-0.88</v>
      </c>
    </row>
    <row r="1885" spans="1:2" x14ac:dyDescent="0.25">
      <c r="A1885" t="s">
        <v>5378</v>
      </c>
      <c r="B1885">
        <v>-0.32</v>
      </c>
    </row>
    <row r="1886" spans="1:2" x14ac:dyDescent="0.25">
      <c r="A1886" t="s">
        <v>5379</v>
      </c>
      <c r="B1886">
        <v>-0.08</v>
      </c>
    </row>
    <row r="1887" spans="1:2" x14ac:dyDescent="0.25">
      <c r="A1887" t="s">
        <v>5380</v>
      </c>
      <c r="B1887">
        <v>-0.16</v>
      </c>
    </row>
    <row r="1888" spans="1:2" x14ac:dyDescent="0.25">
      <c r="A1888" t="s">
        <v>5381</v>
      </c>
      <c r="B1888">
        <v>-0.28999999999999998</v>
      </c>
    </row>
    <row r="1889" spans="1:2" x14ac:dyDescent="0.25">
      <c r="A1889" t="s">
        <v>5382</v>
      </c>
      <c r="B1889">
        <v>-0.03</v>
      </c>
    </row>
    <row r="1890" spans="1:2" x14ac:dyDescent="0.25">
      <c r="A1890" t="s">
        <v>5383</v>
      </c>
      <c r="B1890">
        <v>-0.48</v>
      </c>
    </row>
    <row r="1891" spans="1:2" x14ac:dyDescent="0.25">
      <c r="A1891" t="s">
        <v>5384</v>
      </c>
      <c r="B1891">
        <v>-0.01</v>
      </c>
    </row>
    <row r="1892" spans="1:2" x14ac:dyDescent="0.25">
      <c r="A1892" t="s">
        <v>5385</v>
      </c>
      <c r="B1892">
        <v>-0.18</v>
      </c>
    </row>
    <row r="1893" spans="1:2" x14ac:dyDescent="0.25">
      <c r="A1893" t="s">
        <v>5386</v>
      </c>
      <c r="B1893">
        <v>0.03</v>
      </c>
    </row>
    <row r="1894" spans="1:2" x14ac:dyDescent="0.25">
      <c r="A1894" t="s">
        <v>5387</v>
      </c>
      <c r="B1894">
        <v>0.05</v>
      </c>
    </row>
    <row r="1895" spans="1:2" x14ac:dyDescent="0.25">
      <c r="A1895" t="s">
        <v>5388</v>
      </c>
      <c r="B1895">
        <v>-0.39</v>
      </c>
    </row>
    <row r="1896" spans="1:2" x14ac:dyDescent="0.25">
      <c r="A1896" t="s">
        <v>5389</v>
      </c>
      <c r="B1896">
        <v>-0.21</v>
      </c>
    </row>
    <row r="1897" spans="1:2" x14ac:dyDescent="0.25">
      <c r="A1897" t="s">
        <v>5390</v>
      </c>
      <c r="B1897">
        <v>-0.05</v>
      </c>
    </row>
    <row r="1898" spans="1:2" x14ac:dyDescent="0.25">
      <c r="A1898" t="s">
        <v>5391</v>
      </c>
      <c r="B1898">
        <v>-0.51</v>
      </c>
    </row>
    <row r="1899" spans="1:2" x14ac:dyDescent="0.25">
      <c r="A1899" t="s">
        <v>5392</v>
      </c>
      <c r="B1899">
        <v>-0.37</v>
      </c>
    </row>
    <row r="1900" spans="1:2" x14ac:dyDescent="0.25">
      <c r="A1900" t="s">
        <v>5393</v>
      </c>
      <c r="B1900">
        <v>-0.54</v>
      </c>
    </row>
    <row r="1901" spans="1:2" x14ac:dyDescent="0.25">
      <c r="A1901" t="s">
        <v>5394</v>
      </c>
      <c r="B1901">
        <v>-0.08</v>
      </c>
    </row>
    <row r="1902" spans="1:2" x14ac:dyDescent="0.25">
      <c r="A1902" t="s">
        <v>5395</v>
      </c>
      <c r="B1902">
        <v>-0.4</v>
      </c>
    </row>
    <row r="1903" spans="1:2" x14ac:dyDescent="0.25">
      <c r="A1903" t="s">
        <v>5396</v>
      </c>
      <c r="B1903">
        <v>-0.19</v>
      </c>
    </row>
    <row r="1904" spans="1:2" x14ac:dyDescent="0.25">
      <c r="A1904" t="s">
        <v>5397</v>
      </c>
      <c r="B1904">
        <v>-0.2</v>
      </c>
    </row>
    <row r="1905" spans="1:2" x14ac:dyDescent="0.25">
      <c r="A1905" t="s">
        <v>5398</v>
      </c>
      <c r="B1905">
        <v>0.17</v>
      </c>
    </row>
    <row r="1906" spans="1:2" x14ac:dyDescent="0.25">
      <c r="A1906" t="s">
        <v>5399</v>
      </c>
      <c r="B1906">
        <v>0.94</v>
      </c>
    </row>
    <row r="1907" spans="1:2" x14ac:dyDescent="0.25">
      <c r="A1907" t="s">
        <v>5400</v>
      </c>
      <c r="B1907">
        <v>0.21</v>
      </c>
    </row>
    <row r="1908" spans="1:2" x14ac:dyDescent="0.25">
      <c r="A1908" t="s">
        <v>5401</v>
      </c>
      <c r="B1908">
        <v>-0.26</v>
      </c>
    </row>
    <row r="1909" spans="1:2" x14ac:dyDescent="0.25">
      <c r="A1909" t="s">
        <v>8972</v>
      </c>
    </row>
    <row r="1910" spans="1:2" x14ac:dyDescent="0.25">
      <c r="A1910" t="s">
        <v>5402</v>
      </c>
      <c r="B1910">
        <v>-0.44</v>
      </c>
    </row>
    <row r="1911" spans="1:2" x14ac:dyDescent="0.25">
      <c r="A1911" t="s">
        <v>5403</v>
      </c>
      <c r="B1911">
        <v>0.96</v>
      </c>
    </row>
    <row r="1912" spans="1:2" x14ac:dyDescent="0.25">
      <c r="A1912" t="s">
        <v>8389</v>
      </c>
      <c r="B1912">
        <v>-0.93</v>
      </c>
    </row>
    <row r="1913" spans="1:2" x14ac:dyDescent="0.25">
      <c r="A1913" t="s">
        <v>8973</v>
      </c>
      <c r="B1913">
        <v>-0.39</v>
      </c>
    </row>
    <row r="1914" spans="1:2" x14ac:dyDescent="0.25">
      <c r="A1914" t="s">
        <v>5404</v>
      </c>
      <c r="B1914">
        <v>-0.19</v>
      </c>
    </row>
    <row r="1915" spans="1:2" x14ac:dyDescent="0.25">
      <c r="A1915" t="s">
        <v>5405</v>
      </c>
      <c r="B1915">
        <v>0.11</v>
      </c>
    </row>
    <row r="1916" spans="1:2" x14ac:dyDescent="0.25">
      <c r="A1916" t="s">
        <v>5406</v>
      </c>
      <c r="B1916">
        <v>-0.18</v>
      </c>
    </row>
    <row r="1917" spans="1:2" x14ac:dyDescent="0.25">
      <c r="A1917" t="s">
        <v>5407</v>
      </c>
      <c r="B1917">
        <v>0.19</v>
      </c>
    </row>
    <row r="1918" spans="1:2" x14ac:dyDescent="0.25">
      <c r="A1918" t="s">
        <v>5408</v>
      </c>
      <c r="B1918">
        <v>0.11</v>
      </c>
    </row>
    <row r="1919" spans="1:2" x14ac:dyDescent="0.25">
      <c r="A1919" t="s">
        <v>5409</v>
      </c>
      <c r="B1919">
        <v>-0.1</v>
      </c>
    </row>
    <row r="1920" spans="1:2" x14ac:dyDescent="0.25">
      <c r="A1920" t="s">
        <v>5410</v>
      </c>
      <c r="B1920">
        <v>-0.75</v>
      </c>
    </row>
    <row r="1921" spans="1:2" x14ac:dyDescent="0.25">
      <c r="A1921" t="s">
        <v>5411</v>
      </c>
      <c r="B1921">
        <v>0.12</v>
      </c>
    </row>
    <row r="1922" spans="1:2" x14ac:dyDescent="0.25">
      <c r="A1922" t="s">
        <v>5412</v>
      </c>
      <c r="B1922">
        <v>-0.52</v>
      </c>
    </row>
    <row r="1923" spans="1:2" x14ac:dyDescent="0.25">
      <c r="A1923" t="s">
        <v>5413</v>
      </c>
      <c r="B1923">
        <v>-0.46</v>
      </c>
    </row>
    <row r="1924" spans="1:2" x14ac:dyDescent="0.25">
      <c r="A1924" t="s">
        <v>5414</v>
      </c>
      <c r="B1924">
        <v>0.08</v>
      </c>
    </row>
    <row r="1925" spans="1:2" x14ac:dyDescent="0.25">
      <c r="A1925" t="s">
        <v>5415</v>
      </c>
      <c r="B1925">
        <v>0.65</v>
      </c>
    </row>
    <row r="1926" spans="1:2" x14ac:dyDescent="0.25">
      <c r="A1926" t="s">
        <v>5416</v>
      </c>
      <c r="B1926">
        <v>0.43</v>
      </c>
    </row>
    <row r="1927" spans="1:2" x14ac:dyDescent="0.25">
      <c r="A1927" t="s">
        <v>5417</v>
      </c>
      <c r="B1927">
        <v>0.05</v>
      </c>
    </row>
    <row r="1928" spans="1:2" x14ac:dyDescent="0.25">
      <c r="A1928" t="s">
        <v>5418</v>
      </c>
      <c r="B1928">
        <v>0.08</v>
      </c>
    </row>
    <row r="1929" spans="1:2" x14ac:dyDescent="0.25">
      <c r="A1929" t="s">
        <v>5419</v>
      </c>
      <c r="B1929">
        <v>-0.06</v>
      </c>
    </row>
    <row r="1930" spans="1:2" x14ac:dyDescent="0.25">
      <c r="A1930" t="s">
        <v>5420</v>
      </c>
      <c r="B1930">
        <v>-0.21</v>
      </c>
    </row>
    <row r="1931" spans="1:2" x14ac:dyDescent="0.25">
      <c r="A1931" t="s">
        <v>5421</v>
      </c>
      <c r="B1931">
        <v>0.2</v>
      </c>
    </row>
    <row r="1932" spans="1:2" x14ac:dyDescent="0.25">
      <c r="A1932" t="s">
        <v>5422</v>
      </c>
      <c r="B1932">
        <v>-0.04</v>
      </c>
    </row>
    <row r="1933" spans="1:2" x14ac:dyDescent="0.25">
      <c r="A1933" t="s">
        <v>5423</v>
      </c>
      <c r="B1933">
        <v>0.23</v>
      </c>
    </row>
    <row r="1934" spans="1:2" x14ac:dyDescent="0.25">
      <c r="A1934" t="s">
        <v>5424</v>
      </c>
      <c r="B1934">
        <v>-0.42</v>
      </c>
    </row>
    <row r="1935" spans="1:2" x14ac:dyDescent="0.25">
      <c r="A1935" t="s">
        <v>5425</v>
      </c>
      <c r="B1935">
        <v>0.15</v>
      </c>
    </row>
    <row r="1936" spans="1:2" x14ac:dyDescent="0.25">
      <c r="A1936" t="s">
        <v>5426</v>
      </c>
      <c r="B1936">
        <v>4.67</v>
      </c>
    </row>
    <row r="1937" spans="1:2" x14ac:dyDescent="0.25">
      <c r="A1937" t="s">
        <v>5427</v>
      </c>
      <c r="B1937">
        <v>8.01</v>
      </c>
    </row>
    <row r="1938" spans="1:2" x14ac:dyDescent="0.25">
      <c r="A1938" t="s">
        <v>5428</v>
      </c>
      <c r="B1938">
        <v>-0.08</v>
      </c>
    </row>
    <row r="1939" spans="1:2" x14ac:dyDescent="0.25">
      <c r="A1939" t="s">
        <v>5429</v>
      </c>
      <c r="B1939">
        <v>-0.81</v>
      </c>
    </row>
    <row r="1940" spans="1:2" x14ac:dyDescent="0.25">
      <c r="A1940" t="s">
        <v>8974</v>
      </c>
      <c r="B1940">
        <v>-0.63</v>
      </c>
    </row>
    <row r="1941" spans="1:2" x14ac:dyDescent="0.25">
      <c r="A1941" t="s">
        <v>8975</v>
      </c>
      <c r="B1941">
        <v>-0.34</v>
      </c>
    </row>
    <row r="1942" spans="1:2" x14ac:dyDescent="0.25">
      <c r="A1942" t="s">
        <v>8976</v>
      </c>
      <c r="B1942">
        <v>-0.5</v>
      </c>
    </row>
    <row r="1943" spans="1:2" x14ac:dyDescent="0.25">
      <c r="A1943" t="s">
        <v>5430</v>
      </c>
      <c r="B1943">
        <v>0.21</v>
      </c>
    </row>
    <row r="1944" spans="1:2" x14ac:dyDescent="0.25">
      <c r="A1944" t="s">
        <v>5431</v>
      </c>
      <c r="B1944">
        <v>-0.18</v>
      </c>
    </row>
    <row r="1945" spans="1:2" x14ac:dyDescent="0.25">
      <c r="A1945" t="s">
        <v>5432</v>
      </c>
      <c r="B1945">
        <v>-0.88</v>
      </c>
    </row>
    <row r="1946" spans="1:2" x14ac:dyDescent="0.25">
      <c r="A1946" t="s">
        <v>8977</v>
      </c>
      <c r="B1946">
        <v>-1</v>
      </c>
    </row>
    <row r="1947" spans="1:2" x14ac:dyDescent="0.25">
      <c r="A1947" t="s">
        <v>5433</v>
      </c>
      <c r="B1947">
        <v>-0.36</v>
      </c>
    </row>
    <row r="1948" spans="1:2" x14ac:dyDescent="0.25">
      <c r="A1948" t="s">
        <v>5434</v>
      </c>
      <c r="B1948">
        <v>0.49</v>
      </c>
    </row>
    <row r="1949" spans="1:2" x14ac:dyDescent="0.25">
      <c r="A1949" t="s">
        <v>5435</v>
      </c>
      <c r="B1949">
        <v>0.33</v>
      </c>
    </row>
    <row r="1950" spans="1:2" x14ac:dyDescent="0.25">
      <c r="A1950" t="s">
        <v>5436</v>
      </c>
      <c r="B1950">
        <v>0.42</v>
      </c>
    </row>
    <row r="1951" spans="1:2" x14ac:dyDescent="0.25">
      <c r="A1951" t="s">
        <v>8978</v>
      </c>
      <c r="B1951">
        <v>-1</v>
      </c>
    </row>
    <row r="1952" spans="1:2" x14ac:dyDescent="0.25">
      <c r="A1952" t="s">
        <v>8979</v>
      </c>
      <c r="B1952">
        <v>-1</v>
      </c>
    </row>
    <row r="1953" spans="1:2" x14ac:dyDescent="0.25">
      <c r="A1953" t="s">
        <v>8980</v>
      </c>
    </row>
    <row r="1954" spans="1:2" x14ac:dyDescent="0.25">
      <c r="A1954" t="s">
        <v>5437</v>
      </c>
      <c r="B1954">
        <v>-0.28000000000000003</v>
      </c>
    </row>
    <row r="1955" spans="1:2" x14ac:dyDescent="0.25">
      <c r="A1955" t="s">
        <v>8981</v>
      </c>
      <c r="B1955">
        <v>-0.5</v>
      </c>
    </row>
    <row r="1956" spans="1:2" x14ac:dyDescent="0.25">
      <c r="A1956" t="s">
        <v>5438</v>
      </c>
      <c r="B1956">
        <v>0.27</v>
      </c>
    </row>
    <row r="1957" spans="1:2" x14ac:dyDescent="0.25">
      <c r="A1957" t="s">
        <v>5439</v>
      </c>
      <c r="B1957">
        <v>-0.45</v>
      </c>
    </row>
    <row r="1958" spans="1:2" x14ac:dyDescent="0.25">
      <c r="A1958" t="s">
        <v>8982</v>
      </c>
      <c r="B1958">
        <v>-0.5</v>
      </c>
    </row>
    <row r="1959" spans="1:2" x14ac:dyDescent="0.25">
      <c r="A1959" t="s">
        <v>8983</v>
      </c>
    </row>
    <row r="1960" spans="1:2" x14ac:dyDescent="0.25">
      <c r="A1960" t="s">
        <v>8984</v>
      </c>
    </row>
    <row r="1961" spans="1:2" x14ac:dyDescent="0.25">
      <c r="A1961" t="s">
        <v>5440</v>
      </c>
      <c r="B1961">
        <v>-0.08</v>
      </c>
    </row>
    <row r="1962" spans="1:2" x14ac:dyDescent="0.25">
      <c r="A1962" t="s">
        <v>5441</v>
      </c>
      <c r="B1962">
        <v>1.06</v>
      </c>
    </row>
    <row r="1963" spans="1:2" x14ac:dyDescent="0.25">
      <c r="A1963" t="s">
        <v>5442</v>
      </c>
      <c r="B1963">
        <v>-0.56999999999999995</v>
      </c>
    </row>
    <row r="1964" spans="1:2" x14ac:dyDescent="0.25">
      <c r="A1964" t="s">
        <v>5443</v>
      </c>
      <c r="B1964">
        <v>-0.37</v>
      </c>
    </row>
    <row r="1965" spans="1:2" x14ac:dyDescent="0.25">
      <c r="A1965" t="s">
        <v>8985</v>
      </c>
      <c r="B1965">
        <v>-0.21</v>
      </c>
    </row>
    <row r="1966" spans="1:2" x14ac:dyDescent="0.25">
      <c r="A1966" t="s">
        <v>8986</v>
      </c>
      <c r="B1966">
        <v>-1</v>
      </c>
    </row>
    <row r="1967" spans="1:2" x14ac:dyDescent="0.25">
      <c r="A1967" t="s">
        <v>5444</v>
      </c>
      <c r="B1967">
        <v>-0.03</v>
      </c>
    </row>
    <row r="1968" spans="1:2" x14ac:dyDescent="0.25">
      <c r="A1968" t="s">
        <v>5445</v>
      </c>
      <c r="B1968">
        <v>-0.22</v>
      </c>
    </row>
    <row r="1969" spans="1:2" x14ac:dyDescent="0.25">
      <c r="A1969" t="s">
        <v>5446</v>
      </c>
      <c r="B1969">
        <v>-0.43</v>
      </c>
    </row>
    <row r="1970" spans="1:2" x14ac:dyDescent="0.25">
      <c r="A1970" t="s">
        <v>5447</v>
      </c>
      <c r="B1970">
        <v>-0.15</v>
      </c>
    </row>
    <row r="1971" spans="1:2" x14ac:dyDescent="0.25">
      <c r="A1971" t="s">
        <v>5448</v>
      </c>
      <c r="B1971">
        <v>0.12</v>
      </c>
    </row>
    <row r="1972" spans="1:2" x14ac:dyDescent="0.25">
      <c r="A1972" t="s">
        <v>5449</v>
      </c>
      <c r="B1972">
        <v>-0.52</v>
      </c>
    </row>
    <row r="1973" spans="1:2" x14ac:dyDescent="0.25">
      <c r="A1973" t="s">
        <v>5450</v>
      </c>
      <c r="B1973">
        <v>-0.72</v>
      </c>
    </row>
    <row r="1974" spans="1:2" x14ac:dyDescent="0.25">
      <c r="A1974" t="s">
        <v>5451</v>
      </c>
      <c r="B1974">
        <v>10.97</v>
      </c>
    </row>
    <row r="1975" spans="1:2" x14ac:dyDescent="0.25">
      <c r="A1975" t="s">
        <v>5452</v>
      </c>
      <c r="B1975">
        <v>-0.04</v>
      </c>
    </row>
    <row r="1976" spans="1:2" x14ac:dyDescent="0.25">
      <c r="A1976" t="s">
        <v>8987</v>
      </c>
      <c r="B1976">
        <v>-0.5</v>
      </c>
    </row>
    <row r="1977" spans="1:2" x14ac:dyDescent="0.25">
      <c r="A1977" t="s">
        <v>5453</v>
      </c>
      <c r="B1977">
        <v>-0.46</v>
      </c>
    </row>
    <row r="1978" spans="1:2" x14ac:dyDescent="0.25">
      <c r="A1978" t="s">
        <v>8988</v>
      </c>
      <c r="B1978">
        <v>-1</v>
      </c>
    </row>
    <row r="1979" spans="1:2" x14ac:dyDescent="0.25">
      <c r="A1979" t="s">
        <v>5454</v>
      </c>
      <c r="B1979">
        <v>0.88</v>
      </c>
    </row>
    <row r="1980" spans="1:2" x14ac:dyDescent="0.25">
      <c r="A1980" t="s">
        <v>8989</v>
      </c>
      <c r="B1980">
        <v>1</v>
      </c>
    </row>
    <row r="1981" spans="1:2" x14ac:dyDescent="0.25">
      <c r="A1981" t="s">
        <v>5455</v>
      </c>
      <c r="B1981">
        <v>-0.25</v>
      </c>
    </row>
    <row r="1982" spans="1:2" x14ac:dyDescent="0.25">
      <c r="A1982" t="s">
        <v>5456</v>
      </c>
      <c r="B1982">
        <v>-0.53</v>
      </c>
    </row>
    <row r="1983" spans="1:2" x14ac:dyDescent="0.25">
      <c r="A1983" t="s">
        <v>5457</v>
      </c>
      <c r="B1983">
        <v>-0.51</v>
      </c>
    </row>
    <row r="1984" spans="1:2" x14ac:dyDescent="0.25">
      <c r="A1984" t="s">
        <v>5458</v>
      </c>
      <c r="B1984">
        <v>-0.25</v>
      </c>
    </row>
    <row r="1985" spans="1:2" x14ac:dyDescent="0.25">
      <c r="A1985" t="s">
        <v>5459</v>
      </c>
      <c r="B1985">
        <v>-0.24</v>
      </c>
    </row>
    <row r="1986" spans="1:2" x14ac:dyDescent="0.25">
      <c r="A1986" t="s">
        <v>5460</v>
      </c>
      <c r="B1986">
        <v>0.16</v>
      </c>
    </row>
    <row r="1987" spans="1:2" x14ac:dyDescent="0.25">
      <c r="A1987" t="s">
        <v>5461</v>
      </c>
      <c r="B1987">
        <v>-0.22</v>
      </c>
    </row>
    <row r="1988" spans="1:2" x14ac:dyDescent="0.25">
      <c r="A1988" t="s">
        <v>5462</v>
      </c>
      <c r="B1988">
        <v>0.94</v>
      </c>
    </row>
    <row r="1989" spans="1:2" x14ac:dyDescent="0.25">
      <c r="A1989" t="s">
        <v>8990</v>
      </c>
      <c r="B1989">
        <v>-1</v>
      </c>
    </row>
    <row r="1990" spans="1:2" x14ac:dyDescent="0.25">
      <c r="A1990" t="s">
        <v>5463</v>
      </c>
      <c r="B1990">
        <v>0.26</v>
      </c>
    </row>
    <row r="1991" spans="1:2" x14ac:dyDescent="0.25">
      <c r="A1991" t="s">
        <v>5464</v>
      </c>
      <c r="B1991">
        <v>-0.01</v>
      </c>
    </row>
    <row r="1992" spans="1:2" x14ac:dyDescent="0.25">
      <c r="A1992" t="s">
        <v>8991</v>
      </c>
      <c r="B1992">
        <v>-1</v>
      </c>
    </row>
    <row r="1993" spans="1:2" x14ac:dyDescent="0.25">
      <c r="A1993" t="s">
        <v>5465</v>
      </c>
      <c r="B1993">
        <v>-0.8</v>
      </c>
    </row>
    <row r="1994" spans="1:2" x14ac:dyDescent="0.25">
      <c r="A1994" t="s">
        <v>5466</v>
      </c>
      <c r="B1994">
        <v>0.26</v>
      </c>
    </row>
    <row r="1995" spans="1:2" x14ac:dyDescent="0.25">
      <c r="A1995" t="s">
        <v>8992</v>
      </c>
      <c r="B1995">
        <v>5.26</v>
      </c>
    </row>
    <row r="1996" spans="1:2" x14ac:dyDescent="0.25">
      <c r="A1996" t="s">
        <v>8993</v>
      </c>
      <c r="B1996">
        <v>-1</v>
      </c>
    </row>
    <row r="1997" spans="1:2" x14ac:dyDescent="0.25">
      <c r="A1997" t="s">
        <v>5467</v>
      </c>
      <c r="B1997">
        <v>-0.6</v>
      </c>
    </row>
    <row r="1998" spans="1:2" x14ac:dyDescent="0.25">
      <c r="A1998" t="s">
        <v>8994</v>
      </c>
      <c r="B1998">
        <v>-1</v>
      </c>
    </row>
    <row r="1999" spans="1:2" x14ac:dyDescent="0.25">
      <c r="A1999" t="s">
        <v>5468</v>
      </c>
      <c r="B1999">
        <v>-0.3</v>
      </c>
    </row>
    <row r="2000" spans="1:2" x14ac:dyDescent="0.25">
      <c r="A2000" t="s">
        <v>5469</v>
      </c>
      <c r="B2000">
        <v>0.5</v>
      </c>
    </row>
    <row r="2001" spans="1:2" x14ac:dyDescent="0.25">
      <c r="A2001" t="s">
        <v>8995</v>
      </c>
      <c r="B2001">
        <v>-1</v>
      </c>
    </row>
    <row r="2002" spans="1:2" x14ac:dyDescent="0.25">
      <c r="A2002" t="s">
        <v>8996</v>
      </c>
      <c r="B2002">
        <v>-0.14000000000000001</v>
      </c>
    </row>
    <row r="2003" spans="1:2" x14ac:dyDescent="0.25">
      <c r="A2003" t="s">
        <v>5470</v>
      </c>
      <c r="B2003">
        <v>0.67</v>
      </c>
    </row>
    <row r="2004" spans="1:2" x14ac:dyDescent="0.25">
      <c r="A2004" t="s">
        <v>5471</v>
      </c>
      <c r="B2004">
        <v>-0.42</v>
      </c>
    </row>
    <row r="2005" spans="1:2" x14ac:dyDescent="0.25">
      <c r="A2005" t="s">
        <v>5472</v>
      </c>
      <c r="B2005">
        <v>-0.77</v>
      </c>
    </row>
    <row r="2006" spans="1:2" x14ac:dyDescent="0.25">
      <c r="A2006" t="s">
        <v>5473</v>
      </c>
      <c r="B2006">
        <v>0.5</v>
      </c>
    </row>
    <row r="2007" spans="1:2" x14ac:dyDescent="0.25">
      <c r="A2007" t="s">
        <v>5474</v>
      </c>
      <c r="B2007">
        <v>0.1</v>
      </c>
    </row>
    <row r="2008" spans="1:2" x14ac:dyDescent="0.25">
      <c r="A2008" t="s">
        <v>5475</v>
      </c>
      <c r="B2008">
        <v>0.22</v>
      </c>
    </row>
    <row r="2009" spans="1:2" x14ac:dyDescent="0.25">
      <c r="A2009" t="s">
        <v>8997</v>
      </c>
      <c r="B2009">
        <v>-1</v>
      </c>
    </row>
    <row r="2010" spans="1:2" x14ac:dyDescent="0.25">
      <c r="A2010" t="s">
        <v>8998</v>
      </c>
      <c r="B2010">
        <v>2</v>
      </c>
    </row>
    <row r="2011" spans="1:2" x14ac:dyDescent="0.25">
      <c r="A2011" t="s">
        <v>8999</v>
      </c>
      <c r="B2011">
        <v>-1</v>
      </c>
    </row>
    <row r="2012" spans="1:2" x14ac:dyDescent="0.25">
      <c r="A2012" t="s">
        <v>5476</v>
      </c>
      <c r="B2012">
        <v>0</v>
      </c>
    </row>
    <row r="2013" spans="1:2" x14ac:dyDescent="0.25">
      <c r="A2013" t="s">
        <v>5477</v>
      </c>
      <c r="B2013">
        <v>0.19</v>
      </c>
    </row>
    <row r="2014" spans="1:2" x14ac:dyDescent="0.25">
      <c r="A2014" t="s">
        <v>5478</v>
      </c>
      <c r="B2014">
        <v>0.6</v>
      </c>
    </row>
    <row r="2015" spans="1:2" x14ac:dyDescent="0.25">
      <c r="A2015" t="s">
        <v>5479</v>
      </c>
      <c r="B2015">
        <v>0.04</v>
      </c>
    </row>
    <row r="2016" spans="1:2" x14ac:dyDescent="0.25">
      <c r="A2016" t="s">
        <v>9000</v>
      </c>
      <c r="B2016">
        <v>-1</v>
      </c>
    </row>
    <row r="2017" spans="1:2" x14ac:dyDescent="0.25">
      <c r="A2017" t="s">
        <v>5480</v>
      </c>
      <c r="B2017">
        <v>1.18</v>
      </c>
    </row>
    <row r="2018" spans="1:2" x14ac:dyDescent="0.25">
      <c r="A2018" t="s">
        <v>5481</v>
      </c>
      <c r="B2018">
        <v>-0.86</v>
      </c>
    </row>
    <row r="2019" spans="1:2" x14ac:dyDescent="0.25">
      <c r="A2019" t="s">
        <v>5482</v>
      </c>
      <c r="B2019">
        <v>-0.94</v>
      </c>
    </row>
    <row r="2020" spans="1:2" x14ac:dyDescent="0.25">
      <c r="A2020" t="s">
        <v>9001</v>
      </c>
      <c r="B2020">
        <v>-0.01</v>
      </c>
    </row>
    <row r="2021" spans="1:2" x14ac:dyDescent="0.25">
      <c r="A2021" t="s">
        <v>9002</v>
      </c>
    </row>
    <row r="2022" spans="1:2" x14ac:dyDescent="0.25">
      <c r="A2022" t="s">
        <v>9003</v>
      </c>
      <c r="B2022">
        <v>-1</v>
      </c>
    </row>
    <row r="2023" spans="1:2" x14ac:dyDescent="0.25">
      <c r="A2023" t="s">
        <v>5483</v>
      </c>
      <c r="B2023">
        <v>-0.03</v>
      </c>
    </row>
    <row r="2024" spans="1:2" x14ac:dyDescent="0.25">
      <c r="A2024" t="s">
        <v>5484</v>
      </c>
      <c r="B2024">
        <v>-0.73</v>
      </c>
    </row>
    <row r="2025" spans="1:2" x14ac:dyDescent="0.25">
      <c r="A2025" t="s">
        <v>9004</v>
      </c>
    </row>
    <row r="2026" spans="1:2" x14ac:dyDescent="0.25">
      <c r="A2026" t="s">
        <v>5485</v>
      </c>
      <c r="B2026">
        <v>-0.16</v>
      </c>
    </row>
    <row r="2027" spans="1:2" x14ac:dyDescent="0.25">
      <c r="A2027" t="s">
        <v>5486</v>
      </c>
      <c r="B2027">
        <v>-0.44</v>
      </c>
    </row>
    <row r="2028" spans="1:2" x14ac:dyDescent="0.25">
      <c r="A2028" t="s">
        <v>5487</v>
      </c>
    </row>
    <row r="2029" spans="1:2" x14ac:dyDescent="0.25">
      <c r="A2029" t="s">
        <v>9005</v>
      </c>
      <c r="B2029">
        <v>-1</v>
      </c>
    </row>
    <row r="2030" spans="1:2" x14ac:dyDescent="0.25">
      <c r="A2030" t="s">
        <v>9006</v>
      </c>
      <c r="B2030">
        <v>-1</v>
      </c>
    </row>
    <row r="2031" spans="1:2" x14ac:dyDescent="0.25">
      <c r="A2031" t="s">
        <v>5488</v>
      </c>
      <c r="B2031">
        <v>-0.83</v>
      </c>
    </row>
    <row r="2032" spans="1:2" x14ac:dyDescent="0.25">
      <c r="A2032" t="s">
        <v>5489</v>
      </c>
      <c r="B2032">
        <v>-0.18</v>
      </c>
    </row>
    <row r="2033" spans="1:2" x14ac:dyDescent="0.25">
      <c r="A2033" t="s">
        <v>9007</v>
      </c>
      <c r="B2033">
        <v>-1</v>
      </c>
    </row>
    <row r="2034" spans="1:2" x14ac:dyDescent="0.25">
      <c r="A2034" t="s">
        <v>5490</v>
      </c>
      <c r="B2034">
        <v>-0.26</v>
      </c>
    </row>
    <row r="2035" spans="1:2" x14ac:dyDescent="0.25">
      <c r="A2035" t="s">
        <v>5491</v>
      </c>
      <c r="B2035">
        <v>-0.21</v>
      </c>
    </row>
    <row r="2036" spans="1:2" x14ac:dyDescent="0.25">
      <c r="A2036" t="s">
        <v>5492</v>
      </c>
      <c r="B2036">
        <v>-0.08</v>
      </c>
    </row>
    <row r="2037" spans="1:2" x14ac:dyDescent="0.25">
      <c r="A2037" t="s">
        <v>5493</v>
      </c>
      <c r="B2037">
        <v>-0.51</v>
      </c>
    </row>
    <row r="2038" spans="1:2" x14ac:dyDescent="0.25">
      <c r="A2038" t="s">
        <v>9008</v>
      </c>
      <c r="B2038">
        <v>-1</v>
      </c>
    </row>
    <row r="2039" spans="1:2" x14ac:dyDescent="0.25">
      <c r="A2039" t="s">
        <v>9009</v>
      </c>
      <c r="B2039">
        <v>-0.95</v>
      </c>
    </row>
    <row r="2040" spans="1:2" x14ac:dyDescent="0.25">
      <c r="A2040" t="s">
        <v>5494</v>
      </c>
      <c r="B2040">
        <v>-0.03</v>
      </c>
    </row>
    <row r="2041" spans="1:2" x14ac:dyDescent="0.25">
      <c r="A2041" t="s">
        <v>5495</v>
      </c>
      <c r="B2041">
        <v>4.88</v>
      </c>
    </row>
    <row r="2042" spans="1:2" x14ac:dyDescent="0.25">
      <c r="A2042" t="s">
        <v>5496</v>
      </c>
    </row>
    <row r="2043" spans="1:2" x14ac:dyDescent="0.25">
      <c r="A2043" t="s">
        <v>5497</v>
      </c>
      <c r="B2043">
        <v>-0.11</v>
      </c>
    </row>
    <row r="2044" spans="1:2" x14ac:dyDescent="0.25">
      <c r="A2044" t="s">
        <v>9010</v>
      </c>
      <c r="B2044">
        <v>-1</v>
      </c>
    </row>
    <row r="2045" spans="1:2" x14ac:dyDescent="0.25">
      <c r="A2045" t="s">
        <v>5498</v>
      </c>
    </row>
    <row r="2046" spans="1:2" x14ac:dyDescent="0.25">
      <c r="A2046" t="s">
        <v>5499</v>
      </c>
      <c r="B2046">
        <v>0.22</v>
      </c>
    </row>
    <row r="2047" spans="1:2" x14ac:dyDescent="0.25">
      <c r="A2047" t="s">
        <v>9011</v>
      </c>
      <c r="B2047">
        <v>-0.98</v>
      </c>
    </row>
    <row r="2048" spans="1:2" x14ac:dyDescent="0.25">
      <c r="A2048" t="s">
        <v>5500</v>
      </c>
      <c r="B2048">
        <v>-0.84</v>
      </c>
    </row>
    <row r="2049" spans="1:2" x14ac:dyDescent="0.25">
      <c r="A2049" t="s">
        <v>5501</v>
      </c>
      <c r="B2049">
        <v>-0.73</v>
      </c>
    </row>
    <row r="2050" spans="1:2" x14ac:dyDescent="0.25">
      <c r="A2050" t="s">
        <v>5502</v>
      </c>
      <c r="B2050">
        <v>0.38</v>
      </c>
    </row>
    <row r="2051" spans="1:2" x14ac:dyDescent="0.25">
      <c r="A2051" t="s">
        <v>9012</v>
      </c>
      <c r="B2051">
        <v>-1</v>
      </c>
    </row>
    <row r="2052" spans="1:2" x14ac:dyDescent="0.25">
      <c r="A2052" t="s">
        <v>5503</v>
      </c>
      <c r="B2052">
        <v>0.21</v>
      </c>
    </row>
    <row r="2053" spans="1:2" x14ac:dyDescent="0.25">
      <c r="A2053" t="s">
        <v>9013</v>
      </c>
    </row>
    <row r="2054" spans="1:2" x14ac:dyDescent="0.25">
      <c r="A2054" t="s">
        <v>5504</v>
      </c>
    </row>
    <row r="2055" spans="1:2" x14ac:dyDescent="0.25">
      <c r="A2055" t="s">
        <v>8313</v>
      </c>
    </row>
    <row r="2056" spans="1:2" x14ac:dyDescent="0.25">
      <c r="A2056" t="s">
        <v>8253</v>
      </c>
    </row>
    <row r="2057" spans="1:2" x14ac:dyDescent="0.25">
      <c r="A2057" t="s">
        <v>5505</v>
      </c>
      <c r="B2057">
        <v>0.22</v>
      </c>
    </row>
    <row r="2058" spans="1:2" x14ac:dyDescent="0.25">
      <c r="A2058" t="s">
        <v>9014</v>
      </c>
    </row>
    <row r="2059" spans="1:2" x14ac:dyDescent="0.25">
      <c r="A2059" t="s">
        <v>5506</v>
      </c>
      <c r="B2059">
        <v>-0.67</v>
      </c>
    </row>
    <row r="2060" spans="1:2" x14ac:dyDescent="0.25">
      <c r="A2060" t="s">
        <v>9015</v>
      </c>
    </row>
    <row r="2061" spans="1:2" x14ac:dyDescent="0.25">
      <c r="A2061" t="s">
        <v>5507</v>
      </c>
      <c r="B2061">
        <v>3</v>
      </c>
    </row>
    <row r="2062" spans="1:2" x14ac:dyDescent="0.25">
      <c r="A2062" t="s">
        <v>9016</v>
      </c>
      <c r="B2062">
        <v>-0.33</v>
      </c>
    </row>
    <row r="2063" spans="1:2" x14ac:dyDescent="0.25">
      <c r="A2063" t="s">
        <v>5508</v>
      </c>
      <c r="B2063">
        <v>-0.57999999999999996</v>
      </c>
    </row>
    <row r="2064" spans="1:2" x14ac:dyDescent="0.25">
      <c r="A2064" t="s">
        <v>5509</v>
      </c>
      <c r="B2064">
        <v>-0.6</v>
      </c>
    </row>
    <row r="2065" spans="1:2" x14ac:dyDescent="0.25">
      <c r="A2065" t="s">
        <v>9017</v>
      </c>
      <c r="B2065">
        <v>-1</v>
      </c>
    </row>
    <row r="2066" spans="1:2" x14ac:dyDescent="0.25">
      <c r="A2066" t="s">
        <v>5510</v>
      </c>
      <c r="B2066">
        <v>0.28000000000000003</v>
      </c>
    </row>
    <row r="2067" spans="1:2" x14ac:dyDescent="0.25">
      <c r="A2067" t="s">
        <v>9018</v>
      </c>
      <c r="B2067">
        <v>-1</v>
      </c>
    </row>
    <row r="2068" spans="1:2" x14ac:dyDescent="0.25">
      <c r="A2068" t="s">
        <v>9019</v>
      </c>
      <c r="B2068">
        <v>-1</v>
      </c>
    </row>
    <row r="2069" spans="1:2" x14ac:dyDescent="0.25">
      <c r="A2069" t="s">
        <v>5511</v>
      </c>
      <c r="B2069">
        <v>1.32</v>
      </c>
    </row>
    <row r="2070" spans="1:2" x14ac:dyDescent="0.25">
      <c r="A2070" t="s">
        <v>5512</v>
      </c>
      <c r="B2070">
        <v>-0.83</v>
      </c>
    </row>
    <row r="2071" spans="1:2" x14ac:dyDescent="0.25">
      <c r="A2071" t="s">
        <v>9020</v>
      </c>
      <c r="B2071">
        <v>-1</v>
      </c>
    </row>
    <row r="2072" spans="1:2" x14ac:dyDescent="0.25">
      <c r="A2072" t="s">
        <v>5513</v>
      </c>
      <c r="B2072">
        <v>0.04</v>
      </c>
    </row>
    <row r="2073" spans="1:2" x14ac:dyDescent="0.25">
      <c r="A2073" t="s">
        <v>9021</v>
      </c>
      <c r="B2073">
        <v>2.33</v>
      </c>
    </row>
    <row r="2074" spans="1:2" x14ac:dyDescent="0.25">
      <c r="A2074" t="s">
        <v>5514</v>
      </c>
      <c r="B2074">
        <v>0.53</v>
      </c>
    </row>
    <row r="2075" spans="1:2" x14ac:dyDescent="0.25">
      <c r="A2075" t="s">
        <v>5515</v>
      </c>
      <c r="B2075">
        <v>-0.45</v>
      </c>
    </row>
    <row r="2076" spans="1:2" x14ac:dyDescent="0.25">
      <c r="A2076" t="s">
        <v>9022</v>
      </c>
    </row>
    <row r="2077" spans="1:2" x14ac:dyDescent="0.25">
      <c r="A2077" t="s">
        <v>9023</v>
      </c>
    </row>
    <row r="2078" spans="1:2" x14ac:dyDescent="0.25">
      <c r="A2078" t="s">
        <v>9024</v>
      </c>
      <c r="B2078">
        <v>0.99</v>
      </c>
    </row>
    <row r="2079" spans="1:2" x14ac:dyDescent="0.25">
      <c r="A2079" t="s">
        <v>9025</v>
      </c>
      <c r="B2079">
        <v>-0.64</v>
      </c>
    </row>
    <row r="2080" spans="1:2" x14ac:dyDescent="0.25">
      <c r="A2080" t="s">
        <v>9026</v>
      </c>
      <c r="B2080">
        <v>0</v>
      </c>
    </row>
    <row r="2081" spans="1:2" x14ac:dyDescent="0.25">
      <c r="A2081" t="s">
        <v>5516</v>
      </c>
      <c r="B2081">
        <v>0</v>
      </c>
    </row>
    <row r="2082" spans="1:2" x14ac:dyDescent="0.25">
      <c r="A2082" t="s">
        <v>8379</v>
      </c>
      <c r="B2082">
        <v>-0.67</v>
      </c>
    </row>
    <row r="2083" spans="1:2" x14ac:dyDescent="0.25">
      <c r="A2083" t="s">
        <v>9027</v>
      </c>
      <c r="B2083">
        <v>-1</v>
      </c>
    </row>
    <row r="2084" spans="1:2" x14ac:dyDescent="0.25">
      <c r="A2084" t="s">
        <v>5517</v>
      </c>
      <c r="B2084">
        <v>-0.8</v>
      </c>
    </row>
    <row r="2085" spans="1:2" x14ac:dyDescent="0.25">
      <c r="A2085" t="s">
        <v>5518</v>
      </c>
      <c r="B2085">
        <v>0.25</v>
      </c>
    </row>
    <row r="2086" spans="1:2" x14ac:dyDescent="0.25">
      <c r="A2086" t="s">
        <v>5519</v>
      </c>
      <c r="B2086">
        <v>3.24</v>
      </c>
    </row>
    <row r="2087" spans="1:2" x14ac:dyDescent="0.25">
      <c r="A2087" t="s">
        <v>5520</v>
      </c>
      <c r="B2087">
        <v>-0.43</v>
      </c>
    </row>
    <row r="2088" spans="1:2" x14ac:dyDescent="0.25">
      <c r="A2088" t="s">
        <v>9028</v>
      </c>
      <c r="B2088">
        <v>-1</v>
      </c>
    </row>
    <row r="2089" spans="1:2" x14ac:dyDescent="0.25">
      <c r="A2089" t="s">
        <v>9029</v>
      </c>
      <c r="B2089">
        <v>-1</v>
      </c>
    </row>
    <row r="2090" spans="1:2" x14ac:dyDescent="0.25">
      <c r="A2090" t="s">
        <v>9030</v>
      </c>
      <c r="B2090">
        <v>-1</v>
      </c>
    </row>
    <row r="2091" spans="1:2" x14ac:dyDescent="0.25">
      <c r="A2091" t="s">
        <v>9031</v>
      </c>
      <c r="B2091">
        <v>-0.61</v>
      </c>
    </row>
    <row r="2092" spans="1:2" x14ac:dyDescent="0.25">
      <c r="A2092" t="s">
        <v>9032</v>
      </c>
      <c r="B2092">
        <v>-1</v>
      </c>
    </row>
    <row r="2093" spans="1:2" x14ac:dyDescent="0.25">
      <c r="A2093" t="s">
        <v>9033</v>
      </c>
      <c r="B2093">
        <v>-0.9</v>
      </c>
    </row>
    <row r="2094" spans="1:2" x14ac:dyDescent="0.25">
      <c r="A2094" t="s">
        <v>9034</v>
      </c>
      <c r="B2094">
        <v>-1</v>
      </c>
    </row>
    <row r="2095" spans="1:2" x14ac:dyDescent="0.25">
      <c r="A2095" t="s">
        <v>9035</v>
      </c>
      <c r="B2095">
        <v>-0.67</v>
      </c>
    </row>
    <row r="2096" spans="1:2" x14ac:dyDescent="0.25">
      <c r="A2096" t="s">
        <v>9036</v>
      </c>
      <c r="B2096">
        <v>1</v>
      </c>
    </row>
    <row r="2097" spans="1:2" x14ac:dyDescent="0.25">
      <c r="A2097" t="s">
        <v>9037</v>
      </c>
      <c r="B2097">
        <v>-1</v>
      </c>
    </row>
    <row r="2098" spans="1:2" x14ac:dyDescent="0.25">
      <c r="A2098" t="s">
        <v>9038</v>
      </c>
      <c r="B2098">
        <v>-1</v>
      </c>
    </row>
    <row r="2099" spans="1:2" x14ac:dyDescent="0.25">
      <c r="A2099" t="s">
        <v>5521</v>
      </c>
      <c r="B2099">
        <v>-0.08</v>
      </c>
    </row>
    <row r="2100" spans="1:2" x14ac:dyDescent="0.25">
      <c r="A2100" t="s">
        <v>5522</v>
      </c>
      <c r="B2100">
        <v>0.33</v>
      </c>
    </row>
    <row r="2101" spans="1:2" x14ac:dyDescent="0.25">
      <c r="A2101" t="s">
        <v>9039</v>
      </c>
      <c r="B2101">
        <v>-1</v>
      </c>
    </row>
    <row r="2102" spans="1:2" x14ac:dyDescent="0.25">
      <c r="A2102" t="s">
        <v>5523</v>
      </c>
      <c r="B2102">
        <v>0.24</v>
      </c>
    </row>
    <row r="2103" spans="1:2" x14ac:dyDescent="0.25">
      <c r="A2103" t="s">
        <v>9040</v>
      </c>
      <c r="B2103">
        <v>-0.5</v>
      </c>
    </row>
    <row r="2104" spans="1:2" x14ac:dyDescent="0.25">
      <c r="A2104" t="s">
        <v>9041</v>
      </c>
      <c r="B2104">
        <v>-1</v>
      </c>
    </row>
    <row r="2105" spans="1:2" x14ac:dyDescent="0.25">
      <c r="A2105" t="s">
        <v>5524</v>
      </c>
      <c r="B2105">
        <v>-0.92</v>
      </c>
    </row>
    <row r="2106" spans="1:2" x14ac:dyDescent="0.25">
      <c r="A2106" t="s">
        <v>9042</v>
      </c>
      <c r="B2106">
        <v>-1</v>
      </c>
    </row>
    <row r="2107" spans="1:2" x14ac:dyDescent="0.25">
      <c r="A2107" t="s">
        <v>5525</v>
      </c>
    </row>
    <row r="2108" spans="1:2" x14ac:dyDescent="0.25">
      <c r="A2108" t="s">
        <v>9043</v>
      </c>
      <c r="B2108">
        <v>-0.67</v>
      </c>
    </row>
    <row r="2109" spans="1:2" x14ac:dyDescent="0.25">
      <c r="A2109" t="s">
        <v>9044</v>
      </c>
      <c r="B2109">
        <v>-1</v>
      </c>
    </row>
    <row r="2110" spans="1:2" x14ac:dyDescent="0.25">
      <c r="A2110" t="s">
        <v>5526</v>
      </c>
    </row>
    <row r="2111" spans="1:2" x14ac:dyDescent="0.25">
      <c r="A2111" t="s">
        <v>9045</v>
      </c>
      <c r="B2111">
        <v>-1</v>
      </c>
    </row>
    <row r="2112" spans="1:2" x14ac:dyDescent="0.25">
      <c r="A2112" t="s">
        <v>9046</v>
      </c>
      <c r="B2112">
        <v>-0.83</v>
      </c>
    </row>
    <row r="2113" spans="1:2" x14ac:dyDescent="0.25">
      <c r="A2113" t="s">
        <v>9047</v>
      </c>
      <c r="B2113">
        <v>-0.5</v>
      </c>
    </row>
    <row r="2114" spans="1:2" x14ac:dyDescent="0.25">
      <c r="A2114" t="s">
        <v>9048</v>
      </c>
      <c r="B2114">
        <v>2.76</v>
      </c>
    </row>
    <row r="2115" spans="1:2" x14ac:dyDescent="0.25">
      <c r="A2115" t="s">
        <v>9049</v>
      </c>
      <c r="B2115">
        <v>-0.95</v>
      </c>
    </row>
    <row r="2116" spans="1:2" x14ac:dyDescent="0.25">
      <c r="A2116" t="s">
        <v>9050</v>
      </c>
      <c r="B2116">
        <v>1</v>
      </c>
    </row>
    <row r="2117" spans="1:2" x14ac:dyDescent="0.25">
      <c r="A2117" t="s">
        <v>9051</v>
      </c>
      <c r="B2117">
        <v>-0.86</v>
      </c>
    </row>
    <row r="2118" spans="1:2" x14ac:dyDescent="0.25">
      <c r="A2118" t="s">
        <v>5527</v>
      </c>
      <c r="B2118">
        <v>-0.64</v>
      </c>
    </row>
    <row r="2119" spans="1:2" x14ac:dyDescent="0.25">
      <c r="A2119" t="s">
        <v>5528</v>
      </c>
      <c r="B2119">
        <v>-0.56999999999999995</v>
      </c>
    </row>
    <row r="2120" spans="1:2" x14ac:dyDescent="0.25">
      <c r="A2120" t="s">
        <v>9052</v>
      </c>
    </row>
    <row r="2121" spans="1:2" x14ac:dyDescent="0.25">
      <c r="A2121" t="s">
        <v>9053</v>
      </c>
      <c r="B2121">
        <v>-1</v>
      </c>
    </row>
    <row r="2122" spans="1:2" x14ac:dyDescent="0.25">
      <c r="A2122" t="s">
        <v>5529</v>
      </c>
    </row>
    <row r="2123" spans="1:2" x14ac:dyDescent="0.25">
      <c r="A2123" t="s">
        <v>9054</v>
      </c>
      <c r="B2123">
        <v>-0.5</v>
      </c>
    </row>
    <row r="2124" spans="1:2" x14ac:dyDescent="0.25">
      <c r="A2124" t="s">
        <v>5530</v>
      </c>
      <c r="B2124">
        <v>0.8</v>
      </c>
    </row>
    <row r="2125" spans="1:2" x14ac:dyDescent="0.25">
      <c r="A2125" t="s">
        <v>9055</v>
      </c>
    </row>
    <row r="2126" spans="1:2" x14ac:dyDescent="0.25">
      <c r="A2126" t="s">
        <v>9056</v>
      </c>
      <c r="B2126">
        <v>0</v>
      </c>
    </row>
    <row r="2127" spans="1:2" x14ac:dyDescent="0.25">
      <c r="A2127" t="s">
        <v>5531</v>
      </c>
      <c r="B2127">
        <v>21.57</v>
      </c>
    </row>
    <row r="2128" spans="1:2" x14ac:dyDescent="0.25">
      <c r="A2128" t="s">
        <v>9057</v>
      </c>
      <c r="B2128">
        <v>-1</v>
      </c>
    </row>
    <row r="2129" spans="1:2" x14ac:dyDescent="0.25">
      <c r="A2129" t="s">
        <v>5532</v>
      </c>
      <c r="B2129">
        <v>0.88</v>
      </c>
    </row>
    <row r="2130" spans="1:2" x14ac:dyDescent="0.25">
      <c r="A2130" t="s">
        <v>5533</v>
      </c>
      <c r="B2130">
        <v>-0.5</v>
      </c>
    </row>
    <row r="2131" spans="1:2" x14ac:dyDescent="0.25">
      <c r="A2131" t="s">
        <v>9058</v>
      </c>
      <c r="B2131">
        <v>-0.33</v>
      </c>
    </row>
    <row r="2132" spans="1:2" x14ac:dyDescent="0.25">
      <c r="A2132" t="s">
        <v>9059</v>
      </c>
      <c r="B2132">
        <v>-0.78</v>
      </c>
    </row>
    <row r="2133" spans="1:2" x14ac:dyDescent="0.25">
      <c r="A2133" t="s">
        <v>9060</v>
      </c>
      <c r="B2133">
        <v>0.5</v>
      </c>
    </row>
    <row r="2134" spans="1:2" x14ac:dyDescent="0.25">
      <c r="A2134" t="s">
        <v>9061</v>
      </c>
      <c r="B2134">
        <v>-0.9</v>
      </c>
    </row>
    <row r="2135" spans="1:2" x14ac:dyDescent="0.25">
      <c r="A2135" t="s">
        <v>9062</v>
      </c>
    </row>
    <row r="2136" spans="1:2" x14ac:dyDescent="0.25">
      <c r="A2136" t="s">
        <v>5534</v>
      </c>
      <c r="B2136">
        <v>-0.32</v>
      </c>
    </row>
    <row r="2137" spans="1:2" x14ac:dyDescent="0.25">
      <c r="A2137" t="s">
        <v>9063</v>
      </c>
      <c r="B2137">
        <v>0</v>
      </c>
    </row>
    <row r="2138" spans="1:2" x14ac:dyDescent="0.25">
      <c r="A2138" t="s">
        <v>9064</v>
      </c>
      <c r="B2138">
        <v>-0.85</v>
      </c>
    </row>
    <row r="2139" spans="1:2" x14ac:dyDescent="0.25">
      <c r="A2139" t="s">
        <v>9065</v>
      </c>
      <c r="B2139">
        <v>-1</v>
      </c>
    </row>
    <row r="2140" spans="1:2" x14ac:dyDescent="0.25">
      <c r="A2140" t="s">
        <v>9066</v>
      </c>
      <c r="B2140">
        <v>-1</v>
      </c>
    </row>
    <row r="2141" spans="1:2" x14ac:dyDescent="0.25">
      <c r="A2141" t="s">
        <v>9067</v>
      </c>
      <c r="B2141">
        <v>-1</v>
      </c>
    </row>
    <row r="2142" spans="1:2" x14ac:dyDescent="0.25">
      <c r="A2142" t="s">
        <v>9068</v>
      </c>
      <c r="B2142">
        <v>-1</v>
      </c>
    </row>
    <row r="2143" spans="1:2" x14ac:dyDescent="0.25">
      <c r="A2143" t="s">
        <v>5535</v>
      </c>
      <c r="B2143">
        <v>-0.11</v>
      </c>
    </row>
    <row r="2144" spans="1:2" x14ac:dyDescent="0.25">
      <c r="A2144" t="s">
        <v>5536</v>
      </c>
      <c r="B2144">
        <v>-0.62</v>
      </c>
    </row>
    <row r="2145" spans="1:2" x14ac:dyDescent="0.25">
      <c r="A2145" t="s">
        <v>9069</v>
      </c>
      <c r="B2145">
        <v>-0.43</v>
      </c>
    </row>
    <row r="2146" spans="1:2" x14ac:dyDescent="0.25">
      <c r="A2146" t="s">
        <v>5537</v>
      </c>
      <c r="B2146">
        <v>-0.73</v>
      </c>
    </row>
    <row r="2147" spans="1:2" x14ac:dyDescent="0.25">
      <c r="A2147" t="s">
        <v>9070</v>
      </c>
      <c r="B2147">
        <v>-0.75</v>
      </c>
    </row>
    <row r="2148" spans="1:2" x14ac:dyDescent="0.25">
      <c r="A2148" t="s">
        <v>5538</v>
      </c>
      <c r="B2148">
        <v>4.6399999999999997</v>
      </c>
    </row>
    <row r="2149" spans="1:2" x14ac:dyDescent="0.25">
      <c r="A2149" t="s">
        <v>5539</v>
      </c>
      <c r="B2149">
        <v>-0.11</v>
      </c>
    </row>
    <row r="2150" spans="1:2" x14ac:dyDescent="0.25">
      <c r="A2150" t="s">
        <v>9071</v>
      </c>
    </row>
    <row r="2151" spans="1:2" x14ac:dyDescent="0.25">
      <c r="A2151" t="s">
        <v>8349</v>
      </c>
    </row>
    <row r="2152" spans="1:2" x14ac:dyDescent="0.25">
      <c r="A2152" t="s">
        <v>5540</v>
      </c>
      <c r="B2152">
        <v>-0.82</v>
      </c>
    </row>
    <row r="2153" spans="1:2" x14ac:dyDescent="0.25">
      <c r="A2153" t="s">
        <v>9072</v>
      </c>
      <c r="B2153">
        <v>-1</v>
      </c>
    </row>
    <row r="2154" spans="1:2" x14ac:dyDescent="0.25">
      <c r="A2154" t="s">
        <v>5541</v>
      </c>
      <c r="B2154">
        <v>-0.65</v>
      </c>
    </row>
    <row r="2155" spans="1:2" x14ac:dyDescent="0.25">
      <c r="A2155" t="s">
        <v>5542</v>
      </c>
    </row>
    <row r="2156" spans="1:2" x14ac:dyDescent="0.25">
      <c r="A2156" t="s">
        <v>5543</v>
      </c>
      <c r="B2156">
        <v>2.7</v>
      </c>
    </row>
    <row r="2157" spans="1:2" x14ac:dyDescent="0.25">
      <c r="A2157" t="s">
        <v>5544</v>
      </c>
      <c r="B2157">
        <v>-0.23</v>
      </c>
    </row>
    <row r="2158" spans="1:2" x14ac:dyDescent="0.25">
      <c r="A2158" t="s">
        <v>5545</v>
      </c>
      <c r="B2158">
        <v>-0.22</v>
      </c>
    </row>
    <row r="2159" spans="1:2" x14ac:dyDescent="0.25">
      <c r="A2159" t="s">
        <v>5546</v>
      </c>
    </row>
    <row r="2160" spans="1:2" x14ac:dyDescent="0.25">
      <c r="A2160" t="s">
        <v>8350</v>
      </c>
    </row>
    <row r="2161" spans="1:2" x14ac:dyDescent="0.25">
      <c r="A2161" t="s">
        <v>9073</v>
      </c>
      <c r="B2161">
        <v>0.2</v>
      </c>
    </row>
    <row r="2162" spans="1:2" x14ac:dyDescent="0.25">
      <c r="A2162" t="s">
        <v>9074</v>
      </c>
      <c r="B2162">
        <v>-0.4</v>
      </c>
    </row>
    <row r="2163" spans="1:2" x14ac:dyDescent="0.25">
      <c r="A2163" t="s">
        <v>5547</v>
      </c>
      <c r="B2163">
        <v>0.25</v>
      </c>
    </row>
    <row r="2164" spans="1:2" x14ac:dyDescent="0.25">
      <c r="A2164" t="s">
        <v>5548</v>
      </c>
      <c r="B2164">
        <v>-0.05</v>
      </c>
    </row>
    <row r="2165" spans="1:2" x14ac:dyDescent="0.25">
      <c r="A2165" t="s">
        <v>5549</v>
      </c>
      <c r="B2165">
        <v>-0.25</v>
      </c>
    </row>
    <row r="2166" spans="1:2" x14ac:dyDescent="0.25">
      <c r="A2166" t="s">
        <v>9075</v>
      </c>
    </row>
    <row r="2167" spans="1:2" x14ac:dyDescent="0.25">
      <c r="A2167" t="s">
        <v>5550</v>
      </c>
      <c r="B2167">
        <v>-0.61</v>
      </c>
    </row>
    <row r="2168" spans="1:2" x14ac:dyDescent="0.25">
      <c r="A2168" t="s">
        <v>9076</v>
      </c>
      <c r="B2168">
        <v>-0.2</v>
      </c>
    </row>
    <row r="2169" spans="1:2" x14ac:dyDescent="0.25">
      <c r="A2169" t="s">
        <v>9077</v>
      </c>
      <c r="B2169">
        <v>-1</v>
      </c>
    </row>
    <row r="2170" spans="1:2" x14ac:dyDescent="0.25">
      <c r="A2170" t="s">
        <v>9078</v>
      </c>
      <c r="B2170">
        <v>-1</v>
      </c>
    </row>
    <row r="2171" spans="1:2" x14ac:dyDescent="0.25">
      <c r="A2171" t="s">
        <v>5551</v>
      </c>
      <c r="B2171">
        <v>53.22</v>
      </c>
    </row>
    <row r="2172" spans="1:2" x14ac:dyDescent="0.25">
      <c r="A2172" t="s">
        <v>9079</v>
      </c>
      <c r="B2172">
        <v>-1</v>
      </c>
    </row>
    <row r="2173" spans="1:2" x14ac:dyDescent="0.25">
      <c r="A2173" t="s">
        <v>9080</v>
      </c>
      <c r="B2173">
        <v>-1</v>
      </c>
    </row>
    <row r="2174" spans="1:2" x14ac:dyDescent="0.25">
      <c r="A2174" t="s">
        <v>9081</v>
      </c>
      <c r="B2174">
        <v>-1</v>
      </c>
    </row>
    <row r="2175" spans="1:2" x14ac:dyDescent="0.25">
      <c r="A2175" t="s">
        <v>8351</v>
      </c>
      <c r="B2175">
        <v>-0.24</v>
      </c>
    </row>
    <row r="2176" spans="1:2" x14ac:dyDescent="0.25">
      <c r="A2176" t="s">
        <v>5552</v>
      </c>
      <c r="B2176">
        <v>-0.1</v>
      </c>
    </row>
    <row r="2177" spans="1:2" x14ac:dyDescent="0.25">
      <c r="A2177" t="s">
        <v>5553</v>
      </c>
      <c r="B2177">
        <v>-0.61</v>
      </c>
    </row>
    <row r="2178" spans="1:2" x14ac:dyDescent="0.25">
      <c r="A2178" t="s">
        <v>5554</v>
      </c>
      <c r="B2178">
        <v>-0.42</v>
      </c>
    </row>
    <row r="2179" spans="1:2" x14ac:dyDescent="0.25">
      <c r="A2179" t="s">
        <v>5555</v>
      </c>
      <c r="B2179">
        <v>-0.57999999999999996</v>
      </c>
    </row>
    <row r="2180" spans="1:2" x14ac:dyDescent="0.25">
      <c r="A2180" t="s">
        <v>9082</v>
      </c>
      <c r="B2180">
        <v>-1</v>
      </c>
    </row>
    <row r="2181" spans="1:2" x14ac:dyDescent="0.25">
      <c r="A2181" t="s">
        <v>9083</v>
      </c>
      <c r="B2181">
        <v>-1</v>
      </c>
    </row>
    <row r="2182" spans="1:2" x14ac:dyDescent="0.25">
      <c r="A2182" t="s">
        <v>5556</v>
      </c>
      <c r="B2182">
        <v>0.43</v>
      </c>
    </row>
    <row r="2183" spans="1:2" x14ac:dyDescent="0.25">
      <c r="A2183" t="s">
        <v>9084</v>
      </c>
      <c r="B2183">
        <v>-0.96</v>
      </c>
    </row>
    <row r="2184" spans="1:2" x14ac:dyDescent="0.25">
      <c r="A2184" t="s">
        <v>9085</v>
      </c>
      <c r="B2184">
        <v>-1</v>
      </c>
    </row>
    <row r="2185" spans="1:2" x14ac:dyDescent="0.25">
      <c r="A2185" t="s">
        <v>5557</v>
      </c>
      <c r="B2185">
        <v>-0.31</v>
      </c>
    </row>
    <row r="2186" spans="1:2" x14ac:dyDescent="0.25">
      <c r="A2186" t="s">
        <v>5558</v>
      </c>
      <c r="B2186">
        <v>-0.78</v>
      </c>
    </row>
    <row r="2187" spans="1:2" x14ac:dyDescent="0.25">
      <c r="A2187" t="s">
        <v>9086</v>
      </c>
      <c r="B2187">
        <v>-1</v>
      </c>
    </row>
    <row r="2188" spans="1:2" x14ac:dyDescent="0.25">
      <c r="A2188" t="s">
        <v>9087</v>
      </c>
      <c r="B2188">
        <v>3.99</v>
      </c>
    </row>
    <row r="2189" spans="1:2" x14ac:dyDescent="0.25">
      <c r="A2189" t="s">
        <v>9088</v>
      </c>
      <c r="B2189">
        <v>0</v>
      </c>
    </row>
    <row r="2190" spans="1:2" x14ac:dyDescent="0.25">
      <c r="A2190" t="s">
        <v>9089</v>
      </c>
      <c r="B2190">
        <v>-1</v>
      </c>
    </row>
    <row r="2191" spans="1:2" x14ac:dyDescent="0.25">
      <c r="A2191" t="s">
        <v>9090</v>
      </c>
      <c r="B2191">
        <v>-0.5</v>
      </c>
    </row>
    <row r="2192" spans="1:2" x14ac:dyDescent="0.25">
      <c r="A2192" t="s">
        <v>9091</v>
      </c>
      <c r="B2192">
        <v>-1.55</v>
      </c>
    </row>
    <row r="2193" spans="1:2" x14ac:dyDescent="0.25">
      <c r="A2193" t="s">
        <v>5559</v>
      </c>
      <c r="B2193">
        <v>-0.6</v>
      </c>
    </row>
    <row r="2194" spans="1:2" x14ac:dyDescent="0.25">
      <c r="A2194" t="s">
        <v>5560</v>
      </c>
      <c r="B2194">
        <v>-0.14000000000000001</v>
      </c>
    </row>
    <row r="2195" spans="1:2" x14ac:dyDescent="0.25">
      <c r="A2195" t="s">
        <v>9092</v>
      </c>
      <c r="B2195">
        <v>-0.67</v>
      </c>
    </row>
    <row r="2196" spans="1:2" x14ac:dyDescent="0.25">
      <c r="A2196" t="s">
        <v>5561</v>
      </c>
    </row>
    <row r="2197" spans="1:2" x14ac:dyDescent="0.25">
      <c r="A2197" t="s">
        <v>9093</v>
      </c>
    </row>
    <row r="2198" spans="1:2" x14ac:dyDescent="0.25">
      <c r="A2198" t="s">
        <v>9094</v>
      </c>
      <c r="B2198">
        <v>-1</v>
      </c>
    </row>
    <row r="2199" spans="1:2" x14ac:dyDescent="0.25">
      <c r="A2199" t="s">
        <v>9095</v>
      </c>
      <c r="B2199">
        <v>0</v>
      </c>
    </row>
    <row r="2200" spans="1:2" x14ac:dyDescent="0.25">
      <c r="A2200" t="s">
        <v>9096</v>
      </c>
      <c r="B2200">
        <v>-1</v>
      </c>
    </row>
    <row r="2201" spans="1:2" x14ac:dyDescent="0.25">
      <c r="A2201" t="s">
        <v>5562</v>
      </c>
    </row>
    <row r="2202" spans="1:2" x14ac:dyDescent="0.25">
      <c r="A2202" t="s">
        <v>5563</v>
      </c>
      <c r="B2202">
        <v>0.03</v>
      </c>
    </row>
    <row r="2203" spans="1:2" x14ac:dyDescent="0.25">
      <c r="A2203" t="s">
        <v>5564</v>
      </c>
      <c r="B2203">
        <v>-0.8</v>
      </c>
    </row>
    <row r="2204" spans="1:2" x14ac:dyDescent="0.25">
      <c r="A2204" t="s">
        <v>5565</v>
      </c>
      <c r="B2204">
        <v>0.64</v>
      </c>
    </row>
    <row r="2205" spans="1:2" x14ac:dyDescent="0.25">
      <c r="A2205" t="s">
        <v>9097</v>
      </c>
      <c r="B2205">
        <v>0.5</v>
      </c>
    </row>
    <row r="2206" spans="1:2" x14ac:dyDescent="0.25">
      <c r="A2206" t="s">
        <v>5566</v>
      </c>
      <c r="B2206">
        <v>-0.08</v>
      </c>
    </row>
    <row r="2207" spans="1:2" x14ac:dyDescent="0.25">
      <c r="A2207" t="s">
        <v>5567</v>
      </c>
      <c r="B2207">
        <v>-0.42</v>
      </c>
    </row>
    <row r="2208" spans="1:2" x14ac:dyDescent="0.25">
      <c r="A2208" t="s">
        <v>9098</v>
      </c>
      <c r="B2208">
        <v>-1</v>
      </c>
    </row>
    <row r="2209" spans="1:2" x14ac:dyDescent="0.25">
      <c r="A2209" t="s">
        <v>5568</v>
      </c>
      <c r="B2209">
        <v>-0.22</v>
      </c>
    </row>
    <row r="2210" spans="1:2" x14ac:dyDescent="0.25">
      <c r="A2210" t="s">
        <v>9099</v>
      </c>
      <c r="B2210">
        <v>-0.5</v>
      </c>
    </row>
    <row r="2211" spans="1:2" x14ac:dyDescent="0.25">
      <c r="A2211" t="s">
        <v>9100</v>
      </c>
      <c r="B2211">
        <v>-1</v>
      </c>
    </row>
    <row r="2212" spans="1:2" x14ac:dyDescent="0.25">
      <c r="A2212" t="s">
        <v>9101</v>
      </c>
      <c r="B2212">
        <v>-1</v>
      </c>
    </row>
    <row r="2213" spans="1:2" x14ac:dyDescent="0.25">
      <c r="A2213" t="s">
        <v>9102</v>
      </c>
      <c r="B2213">
        <v>-0.94</v>
      </c>
    </row>
    <row r="2214" spans="1:2" x14ac:dyDescent="0.25">
      <c r="A2214" t="s">
        <v>9103</v>
      </c>
      <c r="B2214">
        <v>-1</v>
      </c>
    </row>
    <row r="2215" spans="1:2" x14ac:dyDescent="0.25">
      <c r="A2215" t="s">
        <v>8394</v>
      </c>
      <c r="B2215">
        <v>-1</v>
      </c>
    </row>
    <row r="2216" spans="1:2" x14ac:dyDescent="0.25">
      <c r="A2216" t="s">
        <v>9104</v>
      </c>
      <c r="B2216">
        <v>-1</v>
      </c>
    </row>
    <row r="2217" spans="1:2" x14ac:dyDescent="0.25">
      <c r="A2217" t="s">
        <v>9105</v>
      </c>
      <c r="B2217">
        <v>-1</v>
      </c>
    </row>
    <row r="2218" spans="1:2" x14ac:dyDescent="0.25">
      <c r="A2218" t="s">
        <v>9106</v>
      </c>
      <c r="B2218">
        <v>-1</v>
      </c>
    </row>
    <row r="2219" spans="1:2" x14ac:dyDescent="0.25">
      <c r="A2219" t="s">
        <v>9107</v>
      </c>
      <c r="B2219">
        <v>-1</v>
      </c>
    </row>
    <row r="2220" spans="1:2" x14ac:dyDescent="0.25">
      <c r="A2220" t="s">
        <v>9108</v>
      </c>
      <c r="B2220">
        <v>-0.77</v>
      </c>
    </row>
    <row r="2221" spans="1:2" x14ac:dyDescent="0.25">
      <c r="A2221" t="s">
        <v>5569</v>
      </c>
      <c r="B2221">
        <v>0</v>
      </c>
    </row>
    <row r="2222" spans="1:2" x14ac:dyDescent="0.25">
      <c r="A2222" t="s">
        <v>5570</v>
      </c>
      <c r="B2222">
        <v>1.81</v>
      </c>
    </row>
    <row r="2223" spans="1:2" x14ac:dyDescent="0.25">
      <c r="A2223" t="s">
        <v>9109</v>
      </c>
      <c r="B2223">
        <v>-1</v>
      </c>
    </row>
    <row r="2224" spans="1:2" x14ac:dyDescent="0.25">
      <c r="A2224" t="s">
        <v>5571</v>
      </c>
      <c r="B2224">
        <v>0.06</v>
      </c>
    </row>
    <row r="2225" spans="1:2" x14ac:dyDescent="0.25">
      <c r="A2225" t="s">
        <v>9110</v>
      </c>
    </row>
    <row r="2226" spans="1:2" x14ac:dyDescent="0.25">
      <c r="A2226" t="s">
        <v>5572</v>
      </c>
      <c r="B2226">
        <v>0.84</v>
      </c>
    </row>
    <row r="2227" spans="1:2" x14ac:dyDescent="0.25">
      <c r="A2227" t="s">
        <v>5573</v>
      </c>
      <c r="B2227">
        <v>-0.27</v>
      </c>
    </row>
    <row r="2228" spans="1:2" x14ac:dyDescent="0.25">
      <c r="A2228" t="s">
        <v>5574</v>
      </c>
      <c r="B2228">
        <v>4.49</v>
      </c>
    </row>
    <row r="2229" spans="1:2" x14ac:dyDescent="0.25">
      <c r="A2229" t="s">
        <v>9111</v>
      </c>
      <c r="B2229">
        <v>-1</v>
      </c>
    </row>
    <row r="2230" spans="1:2" x14ac:dyDescent="0.25">
      <c r="A2230" t="s">
        <v>5575</v>
      </c>
      <c r="B2230">
        <v>1.67</v>
      </c>
    </row>
    <row r="2231" spans="1:2" x14ac:dyDescent="0.25">
      <c r="A2231" t="s">
        <v>5576</v>
      </c>
      <c r="B2231">
        <v>-0.43</v>
      </c>
    </row>
    <row r="2232" spans="1:2" x14ac:dyDescent="0.25">
      <c r="A2232" t="s">
        <v>9112</v>
      </c>
      <c r="B2232">
        <v>-1</v>
      </c>
    </row>
    <row r="2233" spans="1:2" x14ac:dyDescent="0.25">
      <c r="A2233" t="s">
        <v>8300</v>
      </c>
      <c r="B2233">
        <v>0.12</v>
      </c>
    </row>
    <row r="2234" spans="1:2" x14ac:dyDescent="0.25">
      <c r="A2234" t="s">
        <v>5577</v>
      </c>
      <c r="B2234">
        <v>-0.49</v>
      </c>
    </row>
    <row r="2235" spans="1:2" x14ac:dyDescent="0.25">
      <c r="A2235" t="s">
        <v>5578</v>
      </c>
      <c r="B2235">
        <v>-0.28999999999999998</v>
      </c>
    </row>
    <row r="2236" spans="1:2" x14ac:dyDescent="0.25">
      <c r="A2236" t="s">
        <v>5579</v>
      </c>
      <c r="B2236">
        <v>0.06</v>
      </c>
    </row>
    <row r="2237" spans="1:2" x14ac:dyDescent="0.25">
      <c r="A2237" t="s">
        <v>5580</v>
      </c>
      <c r="B2237">
        <v>-0.83</v>
      </c>
    </row>
    <row r="2238" spans="1:2" x14ac:dyDescent="0.25">
      <c r="A2238" t="s">
        <v>9113</v>
      </c>
      <c r="B2238">
        <v>0</v>
      </c>
    </row>
    <row r="2239" spans="1:2" x14ac:dyDescent="0.25">
      <c r="A2239" t="s">
        <v>9114</v>
      </c>
      <c r="B2239">
        <v>0.2</v>
      </c>
    </row>
    <row r="2240" spans="1:2" x14ac:dyDescent="0.25">
      <c r="A2240" t="s">
        <v>9115</v>
      </c>
      <c r="B2240">
        <v>-0.35</v>
      </c>
    </row>
    <row r="2241" spans="1:2" x14ac:dyDescent="0.25">
      <c r="A2241" t="s">
        <v>5581</v>
      </c>
      <c r="B2241">
        <v>-0.24</v>
      </c>
    </row>
    <row r="2242" spans="1:2" x14ac:dyDescent="0.25">
      <c r="A2242" t="s">
        <v>5582</v>
      </c>
      <c r="B2242">
        <v>9.32</v>
      </c>
    </row>
    <row r="2243" spans="1:2" x14ac:dyDescent="0.25">
      <c r="A2243" t="s">
        <v>5583</v>
      </c>
      <c r="B2243">
        <v>7.13</v>
      </c>
    </row>
    <row r="2244" spans="1:2" x14ac:dyDescent="0.25">
      <c r="A2244" t="s">
        <v>5584</v>
      </c>
      <c r="B2244">
        <v>5.37</v>
      </c>
    </row>
    <row r="2245" spans="1:2" x14ac:dyDescent="0.25">
      <c r="A2245" t="s">
        <v>5585</v>
      </c>
      <c r="B2245">
        <v>7.43</v>
      </c>
    </row>
    <row r="2246" spans="1:2" x14ac:dyDescent="0.25">
      <c r="A2246" t="s">
        <v>8260</v>
      </c>
      <c r="B2246">
        <v>-0.06</v>
      </c>
    </row>
    <row r="2247" spans="1:2" x14ac:dyDescent="0.25">
      <c r="A2247" t="s">
        <v>5586</v>
      </c>
      <c r="B2247">
        <v>0.11</v>
      </c>
    </row>
    <row r="2248" spans="1:2" x14ac:dyDescent="0.25">
      <c r="A2248" t="s">
        <v>9116</v>
      </c>
      <c r="B2248">
        <v>-1</v>
      </c>
    </row>
    <row r="2249" spans="1:2" x14ac:dyDescent="0.25">
      <c r="A2249" t="s">
        <v>5587</v>
      </c>
      <c r="B2249">
        <v>-0.76</v>
      </c>
    </row>
    <row r="2250" spans="1:2" x14ac:dyDescent="0.25">
      <c r="A2250" t="s">
        <v>9117</v>
      </c>
      <c r="B2250">
        <v>-1</v>
      </c>
    </row>
    <row r="2251" spans="1:2" x14ac:dyDescent="0.25">
      <c r="A2251" t="s">
        <v>5588</v>
      </c>
      <c r="B2251">
        <v>-0.44</v>
      </c>
    </row>
    <row r="2252" spans="1:2" x14ac:dyDescent="0.25">
      <c r="A2252" t="s">
        <v>5589</v>
      </c>
      <c r="B2252">
        <v>0.17</v>
      </c>
    </row>
    <row r="2253" spans="1:2" x14ac:dyDescent="0.25">
      <c r="A2253" t="s">
        <v>9118</v>
      </c>
    </row>
    <row r="2254" spans="1:2" x14ac:dyDescent="0.25">
      <c r="A2254" t="s">
        <v>9119</v>
      </c>
      <c r="B2254">
        <v>2.6</v>
      </c>
    </row>
    <row r="2255" spans="1:2" x14ac:dyDescent="0.25">
      <c r="A2255" t="s">
        <v>5590</v>
      </c>
      <c r="B2255">
        <v>0.11</v>
      </c>
    </row>
    <row r="2256" spans="1:2" x14ac:dyDescent="0.25">
      <c r="A2256" t="s">
        <v>5591</v>
      </c>
    </row>
    <row r="2257" spans="1:2" x14ac:dyDescent="0.25">
      <c r="A2257" t="s">
        <v>5592</v>
      </c>
      <c r="B2257">
        <v>1.6</v>
      </c>
    </row>
    <row r="2258" spans="1:2" x14ac:dyDescent="0.25">
      <c r="A2258" t="s">
        <v>9120</v>
      </c>
      <c r="B2258">
        <v>-1</v>
      </c>
    </row>
    <row r="2259" spans="1:2" x14ac:dyDescent="0.25">
      <c r="A2259" t="s">
        <v>9121</v>
      </c>
      <c r="B2259">
        <v>-1</v>
      </c>
    </row>
    <row r="2260" spans="1:2" x14ac:dyDescent="0.25">
      <c r="A2260" t="s">
        <v>9122</v>
      </c>
      <c r="B2260">
        <v>5</v>
      </c>
    </row>
    <row r="2261" spans="1:2" x14ac:dyDescent="0.25">
      <c r="A2261" t="s">
        <v>9123</v>
      </c>
      <c r="B2261">
        <v>-1</v>
      </c>
    </row>
    <row r="2262" spans="1:2" x14ac:dyDescent="0.25">
      <c r="A2262" t="s">
        <v>5593</v>
      </c>
      <c r="B2262">
        <v>-0.28999999999999998</v>
      </c>
    </row>
    <row r="2263" spans="1:2" x14ac:dyDescent="0.25">
      <c r="A2263" t="s">
        <v>9124</v>
      </c>
      <c r="B2263">
        <v>-1</v>
      </c>
    </row>
    <row r="2264" spans="1:2" x14ac:dyDescent="0.25">
      <c r="A2264" t="s">
        <v>9125</v>
      </c>
      <c r="B2264">
        <v>-0.92</v>
      </c>
    </row>
    <row r="2265" spans="1:2" x14ac:dyDescent="0.25">
      <c r="A2265" t="s">
        <v>5594</v>
      </c>
      <c r="B2265">
        <v>0.83</v>
      </c>
    </row>
    <row r="2266" spans="1:2" x14ac:dyDescent="0.25">
      <c r="A2266" t="s">
        <v>9126</v>
      </c>
    </row>
    <row r="2267" spans="1:2" x14ac:dyDescent="0.25">
      <c r="A2267" t="s">
        <v>8390</v>
      </c>
      <c r="B2267">
        <v>0.19</v>
      </c>
    </row>
    <row r="2268" spans="1:2" x14ac:dyDescent="0.25">
      <c r="A2268" t="s">
        <v>5595</v>
      </c>
      <c r="B2268">
        <v>2.17</v>
      </c>
    </row>
    <row r="2269" spans="1:2" x14ac:dyDescent="0.25">
      <c r="A2269" t="s">
        <v>9127</v>
      </c>
      <c r="B2269">
        <v>-1</v>
      </c>
    </row>
    <row r="2270" spans="1:2" x14ac:dyDescent="0.25">
      <c r="A2270" t="s">
        <v>5596</v>
      </c>
      <c r="B2270">
        <v>-0.51</v>
      </c>
    </row>
    <row r="2271" spans="1:2" x14ac:dyDescent="0.25">
      <c r="A2271" t="s">
        <v>9128</v>
      </c>
      <c r="B2271">
        <v>-1</v>
      </c>
    </row>
    <row r="2272" spans="1:2" x14ac:dyDescent="0.25">
      <c r="A2272" t="s">
        <v>5597</v>
      </c>
      <c r="B2272">
        <v>-0.03</v>
      </c>
    </row>
    <row r="2273" spans="1:2" x14ac:dyDescent="0.25">
      <c r="A2273" t="s">
        <v>9129</v>
      </c>
      <c r="B2273">
        <v>-0.67</v>
      </c>
    </row>
    <row r="2274" spans="1:2" x14ac:dyDescent="0.25">
      <c r="A2274" t="s">
        <v>9130</v>
      </c>
    </row>
    <row r="2275" spans="1:2" x14ac:dyDescent="0.25">
      <c r="A2275" t="s">
        <v>9131</v>
      </c>
    </row>
    <row r="2276" spans="1:2" x14ac:dyDescent="0.25">
      <c r="A2276" t="s">
        <v>9132</v>
      </c>
    </row>
    <row r="2277" spans="1:2" x14ac:dyDescent="0.25">
      <c r="A2277" t="s">
        <v>5598</v>
      </c>
      <c r="B2277">
        <v>-0.86</v>
      </c>
    </row>
    <row r="2278" spans="1:2" x14ac:dyDescent="0.25">
      <c r="A2278" t="s">
        <v>9133</v>
      </c>
      <c r="B2278">
        <v>-0.86</v>
      </c>
    </row>
    <row r="2279" spans="1:2" x14ac:dyDescent="0.25">
      <c r="A2279" t="s">
        <v>5599</v>
      </c>
      <c r="B2279">
        <v>-0.61</v>
      </c>
    </row>
    <row r="2280" spans="1:2" x14ac:dyDescent="0.25">
      <c r="A2280" t="s">
        <v>9134</v>
      </c>
      <c r="B2280">
        <v>1.57</v>
      </c>
    </row>
    <row r="2281" spans="1:2" x14ac:dyDescent="0.25">
      <c r="A2281" t="s">
        <v>9135</v>
      </c>
      <c r="B2281">
        <v>-0.56000000000000005</v>
      </c>
    </row>
    <row r="2282" spans="1:2" x14ac:dyDescent="0.25">
      <c r="A2282" t="s">
        <v>9136</v>
      </c>
      <c r="B2282">
        <v>-1</v>
      </c>
    </row>
    <row r="2283" spans="1:2" x14ac:dyDescent="0.25">
      <c r="A2283" t="s">
        <v>9137</v>
      </c>
      <c r="B2283">
        <v>-1</v>
      </c>
    </row>
    <row r="2284" spans="1:2" x14ac:dyDescent="0.25">
      <c r="A2284" t="s">
        <v>9138</v>
      </c>
      <c r="B2284">
        <v>-0.28999999999999998</v>
      </c>
    </row>
    <row r="2285" spans="1:2" x14ac:dyDescent="0.25">
      <c r="A2285" t="s">
        <v>9139</v>
      </c>
      <c r="B2285">
        <v>12.05</v>
      </c>
    </row>
    <row r="2286" spans="1:2" x14ac:dyDescent="0.25">
      <c r="A2286" t="s">
        <v>5600</v>
      </c>
      <c r="B2286">
        <v>-0.69</v>
      </c>
    </row>
    <row r="2287" spans="1:2" x14ac:dyDescent="0.25">
      <c r="A2287" t="s">
        <v>5601</v>
      </c>
      <c r="B2287">
        <v>-0.19</v>
      </c>
    </row>
    <row r="2288" spans="1:2" x14ac:dyDescent="0.25">
      <c r="A2288" t="s">
        <v>5602</v>
      </c>
      <c r="B2288">
        <v>0.23</v>
      </c>
    </row>
    <row r="2289" spans="1:2" x14ac:dyDescent="0.25">
      <c r="A2289" t="s">
        <v>5603</v>
      </c>
      <c r="B2289">
        <v>0.08</v>
      </c>
    </row>
    <row r="2290" spans="1:2" x14ac:dyDescent="0.25">
      <c r="A2290" t="s">
        <v>9140</v>
      </c>
      <c r="B2290">
        <v>-1</v>
      </c>
    </row>
    <row r="2291" spans="1:2" x14ac:dyDescent="0.25">
      <c r="A2291" t="s">
        <v>5604</v>
      </c>
      <c r="B2291">
        <v>-0.18</v>
      </c>
    </row>
    <row r="2292" spans="1:2" x14ac:dyDescent="0.25">
      <c r="A2292" t="s">
        <v>9141</v>
      </c>
      <c r="B2292">
        <v>-0.4</v>
      </c>
    </row>
    <row r="2293" spans="1:2" x14ac:dyDescent="0.25">
      <c r="A2293" t="s">
        <v>5605</v>
      </c>
      <c r="B2293">
        <v>-0.62</v>
      </c>
    </row>
    <row r="2294" spans="1:2" x14ac:dyDescent="0.25">
      <c r="A2294" t="s">
        <v>9142</v>
      </c>
      <c r="B2294">
        <v>-1</v>
      </c>
    </row>
    <row r="2295" spans="1:2" x14ac:dyDescent="0.25">
      <c r="A2295" t="s">
        <v>5606</v>
      </c>
      <c r="B2295">
        <v>-0.34</v>
      </c>
    </row>
    <row r="2296" spans="1:2" x14ac:dyDescent="0.25">
      <c r="A2296" t="s">
        <v>5607</v>
      </c>
      <c r="B2296">
        <v>-0.84</v>
      </c>
    </row>
    <row r="2297" spans="1:2" x14ac:dyDescent="0.25">
      <c r="A2297" t="s">
        <v>9143</v>
      </c>
      <c r="B2297">
        <v>0</v>
      </c>
    </row>
    <row r="2298" spans="1:2" x14ac:dyDescent="0.25">
      <c r="A2298" t="s">
        <v>9144</v>
      </c>
      <c r="B2298">
        <v>-0.79</v>
      </c>
    </row>
    <row r="2299" spans="1:2" x14ac:dyDescent="0.25">
      <c r="A2299" t="s">
        <v>5608</v>
      </c>
      <c r="B2299">
        <v>-0.64</v>
      </c>
    </row>
    <row r="2300" spans="1:2" x14ac:dyDescent="0.25">
      <c r="A2300" t="s">
        <v>9145</v>
      </c>
      <c r="B2300">
        <v>3</v>
      </c>
    </row>
    <row r="2301" spans="1:2" x14ac:dyDescent="0.25">
      <c r="A2301" t="s">
        <v>9146</v>
      </c>
      <c r="B2301">
        <v>-1</v>
      </c>
    </row>
    <row r="2302" spans="1:2" x14ac:dyDescent="0.25">
      <c r="A2302" t="s">
        <v>9147</v>
      </c>
      <c r="B2302">
        <v>-1</v>
      </c>
    </row>
    <row r="2303" spans="1:2" x14ac:dyDescent="0.25">
      <c r="A2303" t="s">
        <v>5609</v>
      </c>
      <c r="B2303">
        <v>-0.77</v>
      </c>
    </row>
    <row r="2304" spans="1:2" x14ac:dyDescent="0.25">
      <c r="A2304" t="s">
        <v>5610</v>
      </c>
      <c r="B2304">
        <v>-0.76</v>
      </c>
    </row>
    <row r="2305" spans="1:2" x14ac:dyDescent="0.25">
      <c r="A2305" t="s">
        <v>5611</v>
      </c>
      <c r="B2305">
        <v>-0.13</v>
      </c>
    </row>
    <row r="2306" spans="1:2" x14ac:dyDescent="0.25">
      <c r="A2306" t="s">
        <v>5612</v>
      </c>
      <c r="B2306">
        <v>-0.11</v>
      </c>
    </row>
    <row r="2307" spans="1:2" x14ac:dyDescent="0.25">
      <c r="A2307" t="s">
        <v>5613</v>
      </c>
      <c r="B2307">
        <v>0</v>
      </c>
    </row>
    <row r="2308" spans="1:2" x14ac:dyDescent="0.25">
      <c r="A2308" t="s">
        <v>5614</v>
      </c>
      <c r="B2308">
        <v>0.08</v>
      </c>
    </row>
    <row r="2309" spans="1:2" x14ac:dyDescent="0.25">
      <c r="A2309" t="s">
        <v>5615</v>
      </c>
      <c r="B2309">
        <v>-0.8</v>
      </c>
    </row>
    <row r="2310" spans="1:2" x14ac:dyDescent="0.25">
      <c r="A2310" t="s">
        <v>5616</v>
      </c>
      <c r="B2310">
        <v>-0.61</v>
      </c>
    </row>
    <row r="2311" spans="1:2" x14ac:dyDescent="0.25">
      <c r="A2311" t="s">
        <v>5617</v>
      </c>
      <c r="B2311">
        <v>-0.72</v>
      </c>
    </row>
    <row r="2312" spans="1:2" x14ac:dyDescent="0.25">
      <c r="A2312" t="s">
        <v>5618</v>
      </c>
      <c r="B2312">
        <v>-0.56999999999999995</v>
      </c>
    </row>
    <row r="2313" spans="1:2" x14ac:dyDescent="0.25">
      <c r="A2313" t="s">
        <v>9148</v>
      </c>
      <c r="B2313">
        <v>-0.81</v>
      </c>
    </row>
    <row r="2314" spans="1:2" x14ac:dyDescent="0.25">
      <c r="A2314" t="s">
        <v>9149</v>
      </c>
      <c r="B2314">
        <v>-1</v>
      </c>
    </row>
    <row r="2315" spans="1:2" x14ac:dyDescent="0.25">
      <c r="A2315" t="s">
        <v>5619</v>
      </c>
      <c r="B2315">
        <v>-0.25</v>
      </c>
    </row>
    <row r="2316" spans="1:2" x14ac:dyDescent="0.25">
      <c r="A2316" t="s">
        <v>5620</v>
      </c>
      <c r="B2316">
        <v>-0.4</v>
      </c>
    </row>
    <row r="2317" spans="1:2" x14ac:dyDescent="0.25">
      <c r="A2317" t="s">
        <v>5621</v>
      </c>
    </row>
    <row r="2318" spans="1:2" x14ac:dyDescent="0.25">
      <c r="A2318" t="s">
        <v>5622</v>
      </c>
    </row>
    <row r="2319" spans="1:2" x14ac:dyDescent="0.25">
      <c r="A2319" t="s">
        <v>5623</v>
      </c>
      <c r="B2319">
        <v>-0.67</v>
      </c>
    </row>
    <row r="2320" spans="1:2" x14ac:dyDescent="0.25">
      <c r="A2320" t="s">
        <v>5624</v>
      </c>
      <c r="B2320">
        <v>-0.77</v>
      </c>
    </row>
    <row r="2321" spans="1:2" x14ac:dyDescent="0.25">
      <c r="A2321" t="s">
        <v>9150</v>
      </c>
      <c r="B2321">
        <v>-1</v>
      </c>
    </row>
    <row r="2322" spans="1:2" x14ac:dyDescent="0.25">
      <c r="A2322" t="s">
        <v>9151</v>
      </c>
      <c r="B2322">
        <v>-1</v>
      </c>
    </row>
    <row r="2323" spans="1:2" x14ac:dyDescent="0.25">
      <c r="A2323" t="s">
        <v>5625</v>
      </c>
      <c r="B2323">
        <v>-0.75</v>
      </c>
    </row>
    <row r="2324" spans="1:2" x14ac:dyDescent="0.25">
      <c r="A2324" t="s">
        <v>5626</v>
      </c>
      <c r="B2324">
        <v>-0.67</v>
      </c>
    </row>
    <row r="2325" spans="1:2" x14ac:dyDescent="0.25">
      <c r="A2325" t="s">
        <v>5627</v>
      </c>
      <c r="B2325">
        <v>-0.88</v>
      </c>
    </row>
    <row r="2326" spans="1:2" x14ac:dyDescent="0.25">
      <c r="A2326" t="s">
        <v>5628</v>
      </c>
      <c r="B2326">
        <v>-0.85</v>
      </c>
    </row>
    <row r="2327" spans="1:2" x14ac:dyDescent="0.25">
      <c r="A2327" t="s">
        <v>9152</v>
      </c>
      <c r="B2327">
        <v>-1</v>
      </c>
    </row>
    <row r="2328" spans="1:2" x14ac:dyDescent="0.25">
      <c r="A2328" t="s">
        <v>5629</v>
      </c>
      <c r="B2328">
        <v>1.5</v>
      </c>
    </row>
    <row r="2329" spans="1:2" x14ac:dyDescent="0.25">
      <c r="A2329" t="s">
        <v>9153</v>
      </c>
      <c r="B2329">
        <v>-1</v>
      </c>
    </row>
    <row r="2330" spans="1:2" x14ac:dyDescent="0.25">
      <c r="A2330" t="s">
        <v>5630</v>
      </c>
      <c r="B2330">
        <v>-0.43</v>
      </c>
    </row>
    <row r="2331" spans="1:2" x14ac:dyDescent="0.25">
      <c r="A2331" t="s">
        <v>9154</v>
      </c>
      <c r="B2331">
        <v>0.71</v>
      </c>
    </row>
    <row r="2332" spans="1:2" x14ac:dyDescent="0.25">
      <c r="A2332" t="s">
        <v>5631</v>
      </c>
      <c r="B2332">
        <v>0.02</v>
      </c>
    </row>
    <row r="2333" spans="1:2" x14ac:dyDescent="0.25">
      <c r="A2333" t="s">
        <v>5632</v>
      </c>
      <c r="B2333">
        <v>-0.06</v>
      </c>
    </row>
    <row r="2334" spans="1:2" x14ac:dyDescent="0.25">
      <c r="A2334" t="s">
        <v>8387</v>
      </c>
      <c r="B2334">
        <v>-0.92</v>
      </c>
    </row>
    <row r="2335" spans="1:2" x14ac:dyDescent="0.25">
      <c r="A2335" t="s">
        <v>9155</v>
      </c>
      <c r="B2335">
        <v>0</v>
      </c>
    </row>
    <row r="2336" spans="1:2" x14ac:dyDescent="0.25">
      <c r="A2336" t="s">
        <v>5633</v>
      </c>
      <c r="B2336">
        <v>0.27</v>
      </c>
    </row>
    <row r="2337" spans="1:2" x14ac:dyDescent="0.25">
      <c r="A2337" t="s">
        <v>8261</v>
      </c>
      <c r="B2337">
        <v>-7.0000000000000007E-2</v>
      </c>
    </row>
    <row r="2338" spans="1:2" x14ac:dyDescent="0.25">
      <c r="A2338" t="s">
        <v>9156</v>
      </c>
      <c r="B2338">
        <v>0.25</v>
      </c>
    </row>
    <row r="2339" spans="1:2" x14ac:dyDescent="0.25">
      <c r="A2339" t="s">
        <v>5634</v>
      </c>
      <c r="B2339">
        <v>-0.17</v>
      </c>
    </row>
    <row r="2340" spans="1:2" x14ac:dyDescent="0.25">
      <c r="A2340" t="s">
        <v>5635</v>
      </c>
      <c r="B2340">
        <v>-0.23</v>
      </c>
    </row>
    <row r="2341" spans="1:2" x14ac:dyDescent="0.25">
      <c r="A2341" t="s">
        <v>5636</v>
      </c>
      <c r="B2341">
        <v>-0.35</v>
      </c>
    </row>
    <row r="2342" spans="1:2" x14ac:dyDescent="0.25">
      <c r="A2342" t="s">
        <v>9157</v>
      </c>
      <c r="B2342">
        <v>-1</v>
      </c>
    </row>
    <row r="2343" spans="1:2" x14ac:dyDescent="0.25">
      <c r="A2343" t="s">
        <v>8376</v>
      </c>
      <c r="B2343">
        <v>0.02</v>
      </c>
    </row>
    <row r="2344" spans="1:2" x14ac:dyDescent="0.25">
      <c r="A2344" t="s">
        <v>5637</v>
      </c>
      <c r="B2344">
        <v>1.78</v>
      </c>
    </row>
    <row r="2345" spans="1:2" x14ac:dyDescent="0.25">
      <c r="A2345" t="s">
        <v>5638</v>
      </c>
      <c r="B2345">
        <v>-0.52</v>
      </c>
    </row>
    <row r="2346" spans="1:2" x14ac:dyDescent="0.25">
      <c r="A2346" t="s">
        <v>5639</v>
      </c>
      <c r="B2346">
        <v>0.39</v>
      </c>
    </row>
    <row r="2347" spans="1:2" x14ac:dyDescent="0.25">
      <c r="A2347" t="s">
        <v>5640</v>
      </c>
      <c r="B2347">
        <v>-0.09</v>
      </c>
    </row>
    <row r="2348" spans="1:2" x14ac:dyDescent="0.25">
      <c r="A2348" t="s">
        <v>5641</v>
      </c>
      <c r="B2348">
        <v>0.5</v>
      </c>
    </row>
    <row r="2349" spans="1:2" x14ac:dyDescent="0.25">
      <c r="A2349" t="s">
        <v>9159</v>
      </c>
      <c r="B2349">
        <v>-1</v>
      </c>
    </row>
    <row r="2350" spans="1:2" x14ac:dyDescent="0.25">
      <c r="A2350" t="s">
        <v>9160</v>
      </c>
    </row>
    <row r="2351" spans="1:2" x14ac:dyDescent="0.25">
      <c r="A2351" t="s">
        <v>5642</v>
      </c>
      <c r="B2351">
        <v>-0.35</v>
      </c>
    </row>
    <row r="2352" spans="1:2" x14ac:dyDescent="0.25">
      <c r="A2352" t="s">
        <v>5643</v>
      </c>
      <c r="B2352">
        <v>4.29</v>
      </c>
    </row>
    <row r="2353" spans="1:2" x14ac:dyDescent="0.25">
      <c r="A2353" t="s">
        <v>5644</v>
      </c>
      <c r="B2353">
        <v>-0.3</v>
      </c>
    </row>
    <row r="2354" spans="1:2" x14ac:dyDescent="0.25">
      <c r="A2354" t="s">
        <v>9161</v>
      </c>
      <c r="B2354">
        <v>-1</v>
      </c>
    </row>
    <row r="2355" spans="1:2" x14ac:dyDescent="0.25">
      <c r="A2355" t="s">
        <v>5645</v>
      </c>
      <c r="B2355">
        <v>1</v>
      </c>
    </row>
    <row r="2356" spans="1:2" x14ac:dyDescent="0.25">
      <c r="A2356" t="s">
        <v>9162</v>
      </c>
      <c r="B2356">
        <v>-0.75</v>
      </c>
    </row>
    <row r="2357" spans="1:2" x14ac:dyDescent="0.25">
      <c r="A2357" t="s">
        <v>8375</v>
      </c>
    </row>
    <row r="2358" spans="1:2" x14ac:dyDescent="0.25">
      <c r="A2358" t="s">
        <v>8363</v>
      </c>
    </row>
    <row r="2359" spans="1:2" x14ac:dyDescent="0.25">
      <c r="A2359" t="s">
        <v>9163</v>
      </c>
      <c r="B2359">
        <v>-1</v>
      </c>
    </row>
    <row r="2360" spans="1:2" x14ac:dyDescent="0.25">
      <c r="A2360" t="s">
        <v>5646</v>
      </c>
    </row>
    <row r="2361" spans="1:2" x14ac:dyDescent="0.25">
      <c r="A2361" t="s">
        <v>9164</v>
      </c>
      <c r="B2361">
        <v>-1</v>
      </c>
    </row>
    <row r="2362" spans="1:2" x14ac:dyDescent="0.25">
      <c r="A2362" t="s">
        <v>9165</v>
      </c>
      <c r="B2362">
        <v>-1</v>
      </c>
    </row>
    <row r="2363" spans="1:2" x14ac:dyDescent="0.25">
      <c r="A2363" t="s">
        <v>5647</v>
      </c>
    </row>
    <row r="2364" spans="1:2" x14ac:dyDescent="0.25">
      <c r="A2364" t="s">
        <v>5648</v>
      </c>
      <c r="B2364">
        <v>-0.79</v>
      </c>
    </row>
    <row r="2365" spans="1:2" x14ac:dyDescent="0.25">
      <c r="A2365" t="s">
        <v>5649</v>
      </c>
      <c r="B2365">
        <v>-0.73</v>
      </c>
    </row>
    <row r="2366" spans="1:2" x14ac:dyDescent="0.25">
      <c r="A2366" t="s">
        <v>5650</v>
      </c>
      <c r="B2366">
        <v>1.5</v>
      </c>
    </row>
    <row r="2367" spans="1:2" x14ac:dyDescent="0.25">
      <c r="A2367" t="s">
        <v>5651</v>
      </c>
      <c r="B2367">
        <v>-0.15</v>
      </c>
    </row>
    <row r="2368" spans="1:2" x14ac:dyDescent="0.25">
      <c r="A2368" t="s">
        <v>5652</v>
      </c>
      <c r="B2368">
        <v>-0.77</v>
      </c>
    </row>
    <row r="2369" spans="1:2" x14ac:dyDescent="0.25">
      <c r="A2369" t="s">
        <v>9166</v>
      </c>
      <c r="B2369">
        <v>0</v>
      </c>
    </row>
    <row r="2370" spans="1:2" x14ac:dyDescent="0.25">
      <c r="A2370" t="s">
        <v>5653</v>
      </c>
      <c r="B2370">
        <v>0.05</v>
      </c>
    </row>
    <row r="2371" spans="1:2" x14ac:dyDescent="0.25">
      <c r="A2371" t="s">
        <v>5654</v>
      </c>
      <c r="B2371">
        <v>0.01</v>
      </c>
    </row>
    <row r="2372" spans="1:2" x14ac:dyDescent="0.25">
      <c r="A2372" t="s">
        <v>8366</v>
      </c>
      <c r="B2372">
        <v>-0.25</v>
      </c>
    </row>
    <row r="2373" spans="1:2" x14ac:dyDescent="0.25">
      <c r="A2373" t="s">
        <v>9167</v>
      </c>
      <c r="B2373">
        <v>-1</v>
      </c>
    </row>
    <row r="2374" spans="1:2" x14ac:dyDescent="0.25">
      <c r="A2374" t="s">
        <v>5655</v>
      </c>
      <c r="B2374">
        <v>-0.28999999999999998</v>
      </c>
    </row>
    <row r="2375" spans="1:2" x14ac:dyDescent="0.25">
      <c r="A2375" t="s">
        <v>9168</v>
      </c>
    </row>
    <row r="2376" spans="1:2" x14ac:dyDescent="0.25">
      <c r="A2376" t="s">
        <v>5656</v>
      </c>
      <c r="B2376">
        <v>-0.96</v>
      </c>
    </row>
    <row r="2377" spans="1:2" x14ac:dyDescent="0.25">
      <c r="A2377" t="s">
        <v>5657</v>
      </c>
      <c r="B2377">
        <v>0.65</v>
      </c>
    </row>
    <row r="2378" spans="1:2" x14ac:dyDescent="0.25">
      <c r="A2378" t="s">
        <v>5658</v>
      </c>
      <c r="B2378">
        <v>1</v>
      </c>
    </row>
    <row r="2379" spans="1:2" x14ac:dyDescent="0.25">
      <c r="A2379" t="s">
        <v>5659</v>
      </c>
      <c r="B2379">
        <v>0.57999999999999996</v>
      </c>
    </row>
    <row r="2380" spans="1:2" x14ac:dyDescent="0.25">
      <c r="A2380" t="s">
        <v>5660</v>
      </c>
    </row>
    <row r="2381" spans="1:2" x14ac:dyDescent="0.25">
      <c r="A2381" t="s">
        <v>5661</v>
      </c>
      <c r="B2381">
        <v>-0.23</v>
      </c>
    </row>
    <row r="2382" spans="1:2" x14ac:dyDescent="0.25">
      <c r="A2382" t="s">
        <v>5662</v>
      </c>
      <c r="B2382">
        <v>-0.25</v>
      </c>
    </row>
    <row r="2383" spans="1:2" x14ac:dyDescent="0.25">
      <c r="A2383" t="s">
        <v>8354</v>
      </c>
    </row>
    <row r="2384" spans="1:2" x14ac:dyDescent="0.25">
      <c r="A2384" t="s">
        <v>5663</v>
      </c>
      <c r="B2384">
        <v>0</v>
      </c>
    </row>
    <row r="2385" spans="1:2" x14ac:dyDescent="0.25">
      <c r="A2385" t="s">
        <v>5664</v>
      </c>
      <c r="B2385">
        <v>-0.21</v>
      </c>
    </row>
    <row r="2386" spans="1:2" x14ac:dyDescent="0.25">
      <c r="A2386" t="s">
        <v>9169</v>
      </c>
      <c r="B2386">
        <v>-1</v>
      </c>
    </row>
    <row r="2387" spans="1:2" x14ac:dyDescent="0.25">
      <c r="A2387" t="s">
        <v>5665</v>
      </c>
      <c r="B2387">
        <v>-0.21</v>
      </c>
    </row>
    <row r="2388" spans="1:2" x14ac:dyDescent="0.25">
      <c r="A2388" t="s">
        <v>5666</v>
      </c>
      <c r="B2388">
        <v>-7.0000000000000007E-2</v>
      </c>
    </row>
    <row r="2389" spans="1:2" x14ac:dyDescent="0.25">
      <c r="A2389" t="s">
        <v>5667</v>
      </c>
      <c r="B2389">
        <v>0</v>
      </c>
    </row>
    <row r="2390" spans="1:2" x14ac:dyDescent="0.25">
      <c r="A2390" t="s">
        <v>8374</v>
      </c>
      <c r="B2390">
        <v>0</v>
      </c>
    </row>
    <row r="2391" spans="1:2" x14ac:dyDescent="0.25">
      <c r="A2391" t="s">
        <v>5668</v>
      </c>
      <c r="B2391">
        <v>-0.89</v>
      </c>
    </row>
    <row r="2392" spans="1:2" x14ac:dyDescent="0.25">
      <c r="A2392" t="s">
        <v>8377</v>
      </c>
      <c r="B2392">
        <v>-0.42</v>
      </c>
    </row>
    <row r="2393" spans="1:2" x14ac:dyDescent="0.25">
      <c r="A2393" t="s">
        <v>9170</v>
      </c>
      <c r="B2393">
        <v>-1</v>
      </c>
    </row>
    <row r="2394" spans="1:2" x14ac:dyDescent="0.25">
      <c r="A2394" t="s">
        <v>9171</v>
      </c>
      <c r="B2394">
        <v>-0.8</v>
      </c>
    </row>
    <row r="2395" spans="1:2" x14ac:dyDescent="0.25">
      <c r="A2395" t="s">
        <v>5669</v>
      </c>
      <c r="B2395">
        <v>-0.28999999999999998</v>
      </c>
    </row>
    <row r="2396" spans="1:2" x14ac:dyDescent="0.25">
      <c r="A2396" t="s">
        <v>5670</v>
      </c>
      <c r="B2396">
        <v>-0.4</v>
      </c>
    </row>
    <row r="2397" spans="1:2" x14ac:dyDescent="0.25">
      <c r="A2397" t="s">
        <v>9172</v>
      </c>
      <c r="B2397">
        <v>-1</v>
      </c>
    </row>
    <row r="2398" spans="1:2" x14ac:dyDescent="0.25">
      <c r="A2398" t="s">
        <v>9173</v>
      </c>
      <c r="B2398">
        <v>-0.7</v>
      </c>
    </row>
    <row r="2399" spans="1:2" x14ac:dyDescent="0.25">
      <c r="A2399" t="s">
        <v>9174</v>
      </c>
      <c r="B2399">
        <v>-1</v>
      </c>
    </row>
    <row r="2400" spans="1:2" x14ac:dyDescent="0.25">
      <c r="A2400" t="s">
        <v>9175</v>
      </c>
      <c r="B2400">
        <v>-1</v>
      </c>
    </row>
    <row r="2401" spans="1:2" x14ac:dyDescent="0.25">
      <c r="A2401" t="s">
        <v>9176</v>
      </c>
      <c r="B2401">
        <v>-0.5</v>
      </c>
    </row>
    <row r="2402" spans="1:2" x14ac:dyDescent="0.25">
      <c r="A2402" t="s">
        <v>9177</v>
      </c>
      <c r="B2402">
        <v>-1</v>
      </c>
    </row>
    <row r="2403" spans="1:2" x14ac:dyDescent="0.25">
      <c r="A2403" t="s">
        <v>5671</v>
      </c>
      <c r="B2403">
        <v>0.13</v>
      </c>
    </row>
    <row r="2404" spans="1:2" x14ac:dyDescent="0.25">
      <c r="A2404" t="s">
        <v>5672</v>
      </c>
      <c r="B2404">
        <v>1.29</v>
      </c>
    </row>
    <row r="2405" spans="1:2" x14ac:dyDescent="0.25">
      <c r="A2405" t="s">
        <v>5673</v>
      </c>
      <c r="B2405">
        <v>-0.63</v>
      </c>
    </row>
    <row r="2406" spans="1:2" x14ac:dyDescent="0.25">
      <c r="A2406" t="s">
        <v>9178</v>
      </c>
      <c r="B2406">
        <v>-1</v>
      </c>
    </row>
    <row r="2407" spans="1:2" x14ac:dyDescent="0.25">
      <c r="A2407" t="s">
        <v>9179</v>
      </c>
      <c r="B2407">
        <v>-0.99</v>
      </c>
    </row>
    <row r="2408" spans="1:2" x14ac:dyDescent="0.25">
      <c r="A2408" t="s">
        <v>9180</v>
      </c>
      <c r="B2408">
        <v>-1</v>
      </c>
    </row>
    <row r="2409" spans="1:2" x14ac:dyDescent="0.25">
      <c r="A2409" t="s">
        <v>9181</v>
      </c>
      <c r="B2409">
        <v>-1</v>
      </c>
    </row>
    <row r="2410" spans="1:2" x14ac:dyDescent="0.25">
      <c r="A2410" t="s">
        <v>5674</v>
      </c>
      <c r="B2410">
        <v>-0.9</v>
      </c>
    </row>
    <row r="2411" spans="1:2" x14ac:dyDescent="0.25">
      <c r="A2411" t="s">
        <v>9182</v>
      </c>
      <c r="B2411">
        <v>-1</v>
      </c>
    </row>
    <row r="2412" spans="1:2" x14ac:dyDescent="0.25">
      <c r="A2412" t="s">
        <v>5675</v>
      </c>
      <c r="B2412">
        <v>0.13</v>
      </c>
    </row>
    <row r="2413" spans="1:2" x14ac:dyDescent="0.25">
      <c r="A2413" t="s">
        <v>5676</v>
      </c>
      <c r="B2413">
        <v>-0.46</v>
      </c>
    </row>
    <row r="2414" spans="1:2" x14ac:dyDescent="0.25">
      <c r="A2414" t="s">
        <v>5677</v>
      </c>
      <c r="B2414">
        <v>-0.56999999999999995</v>
      </c>
    </row>
    <row r="2415" spans="1:2" x14ac:dyDescent="0.25">
      <c r="A2415" t="s">
        <v>5678</v>
      </c>
      <c r="B2415">
        <v>-0.39</v>
      </c>
    </row>
    <row r="2416" spans="1:2" x14ac:dyDescent="0.25">
      <c r="A2416" t="s">
        <v>5679</v>
      </c>
      <c r="B2416">
        <v>1.65</v>
      </c>
    </row>
    <row r="2417" spans="1:2" x14ac:dyDescent="0.25">
      <c r="A2417" t="s">
        <v>9183</v>
      </c>
      <c r="B2417">
        <v>-1</v>
      </c>
    </row>
    <row r="2418" spans="1:2" x14ac:dyDescent="0.25">
      <c r="A2418" t="s">
        <v>5680</v>
      </c>
      <c r="B2418">
        <v>4.67</v>
      </c>
    </row>
    <row r="2419" spans="1:2" x14ac:dyDescent="0.25">
      <c r="A2419" t="s">
        <v>5681</v>
      </c>
      <c r="B2419">
        <v>0.06</v>
      </c>
    </row>
    <row r="2420" spans="1:2" x14ac:dyDescent="0.25">
      <c r="A2420" t="s">
        <v>5682</v>
      </c>
      <c r="B2420">
        <v>0.7</v>
      </c>
    </row>
    <row r="2421" spans="1:2" x14ac:dyDescent="0.25">
      <c r="A2421" t="s">
        <v>8355</v>
      </c>
      <c r="B2421">
        <v>0.78</v>
      </c>
    </row>
    <row r="2422" spans="1:2" x14ac:dyDescent="0.25">
      <c r="A2422" t="s">
        <v>5683</v>
      </c>
      <c r="B2422">
        <v>-0.63</v>
      </c>
    </row>
    <row r="2423" spans="1:2" x14ac:dyDescent="0.25">
      <c r="A2423" t="s">
        <v>8360</v>
      </c>
      <c r="B2423">
        <v>-0.5</v>
      </c>
    </row>
    <row r="2424" spans="1:2" x14ac:dyDescent="0.25">
      <c r="A2424" t="s">
        <v>5684</v>
      </c>
      <c r="B2424">
        <v>-0.77</v>
      </c>
    </row>
    <row r="2425" spans="1:2" x14ac:dyDescent="0.25">
      <c r="A2425" t="s">
        <v>5685</v>
      </c>
      <c r="B2425">
        <v>-0.38</v>
      </c>
    </row>
    <row r="2426" spans="1:2" x14ac:dyDescent="0.25">
      <c r="A2426" t="s">
        <v>9184</v>
      </c>
      <c r="B2426">
        <v>-1</v>
      </c>
    </row>
    <row r="2427" spans="1:2" x14ac:dyDescent="0.25">
      <c r="A2427" t="s">
        <v>9185</v>
      </c>
      <c r="B2427">
        <v>-0.89</v>
      </c>
    </row>
    <row r="2428" spans="1:2" x14ac:dyDescent="0.25">
      <c r="A2428" t="s">
        <v>9186</v>
      </c>
      <c r="B2428">
        <v>0</v>
      </c>
    </row>
    <row r="2429" spans="1:2" x14ac:dyDescent="0.25">
      <c r="A2429" t="s">
        <v>5686</v>
      </c>
      <c r="B2429">
        <v>-0.14000000000000001</v>
      </c>
    </row>
    <row r="2430" spans="1:2" x14ac:dyDescent="0.25">
      <c r="A2430" t="s">
        <v>5687</v>
      </c>
      <c r="B2430">
        <v>-0.68</v>
      </c>
    </row>
    <row r="2431" spans="1:2" x14ac:dyDescent="0.25">
      <c r="A2431" t="s">
        <v>5688</v>
      </c>
      <c r="B2431">
        <v>4.8</v>
      </c>
    </row>
    <row r="2432" spans="1:2" x14ac:dyDescent="0.25">
      <c r="A2432" t="s">
        <v>9187</v>
      </c>
      <c r="B2432">
        <v>-0.55000000000000004</v>
      </c>
    </row>
    <row r="2433" spans="1:2" x14ac:dyDescent="0.25">
      <c r="A2433" t="s">
        <v>5689</v>
      </c>
      <c r="B2433">
        <v>0.47</v>
      </c>
    </row>
    <row r="2434" spans="1:2" x14ac:dyDescent="0.25">
      <c r="A2434" t="s">
        <v>8395</v>
      </c>
      <c r="B2434">
        <v>-1</v>
      </c>
    </row>
    <row r="2435" spans="1:2" x14ac:dyDescent="0.25">
      <c r="A2435" t="s">
        <v>8368</v>
      </c>
      <c r="B2435">
        <v>-0.67</v>
      </c>
    </row>
    <row r="2436" spans="1:2" x14ac:dyDescent="0.25">
      <c r="A2436" t="s">
        <v>5690</v>
      </c>
      <c r="B2436">
        <v>-0.71</v>
      </c>
    </row>
    <row r="2437" spans="1:2" x14ac:dyDescent="0.25">
      <c r="A2437" t="s">
        <v>5691</v>
      </c>
      <c r="B2437">
        <v>0.14000000000000001</v>
      </c>
    </row>
    <row r="2438" spans="1:2" x14ac:dyDescent="0.25">
      <c r="A2438" t="s">
        <v>9188</v>
      </c>
      <c r="B2438">
        <v>0</v>
      </c>
    </row>
    <row r="2439" spans="1:2" x14ac:dyDescent="0.25">
      <c r="A2439" t="s">
        <v>9189</v>
      </c>
      <c r="B2439">
        <v>0.33</v>
      </c>
    </row>
    <row r="2440" spans="1:2" x14ac:dyDescent="0.25">
      <c r="A2440" t="s">
        <v>9190</v>
      </c>
      <c r="B2440">
        <v>-1</v>
      </c>
    </row>
    <row r="2441" spans="1:2" x14ac:dyDescent="0.25">
      <c r="A2441" t="s">
        <v>5692</v>
      </c>
      <c r="B2441">
        <v>-0.08</v>
      </c>
    </row>
    <row r="2442" spans="1:2" x14ac:dyDescent="0.25">
      <c r="A2442" t="s">
        <v>5693</v>
      </c>
      <c r="B2442">
        <v>-0.54</v>
      </c>
    </row>
    <row r="2443" spans="1:2" x14ac:dyDescent="0.25">
      <c r="A2443" t="s">
        <v>5694</v>
      </c>
      <c r="B2443">
        <v>-0.15</v>
      </c>
    </row>
    <row r="2444" spans="1:2" x14ac:dyDescent="0.25">
      <c r="A2444" t="s">
        <v>5695</v>
      </c>
      <c r="B2444">
        <v>-0.56000000000000005</v>
      </c>
    </row>
    <row r="2445" spans="1:2" x14ac:dyDescent="0.25">
      <c r="A2445" t="s">
        <v>5696</v>
      </c>
      <c r="B2445">
        <v>-0.26</v>
      </c>
    </row>
    <row r="2446" spans="1:2" x14ac:dyDescent="0.25">
      <c r="A2446" t="s">
        <v>5697</v>
      </c>
      <c r="B2446">
        <v>-0.56999999999999995</v>
      </c>
    </row>
    <row r="2447" spans="1:2" x14ac:dyDescent="0.25">
      <c r="A2447" t="s">
        <v>9191</v>
      </c>
      <c r="B2447">
        <v>-0.83</v>
      </c>
    </row>
    <row r="2448" spans="1:2" x14ac:dyDescent="0.25">
      <c r="A2448" t="s">
        <v>5698</v>
      </c>
      <c r="B2448">
        <v>-0.5</v>
      </c>
    </row>
    <row r="2449" spans="1:2" x14ac:dyDescent="0.25">
      <c r="A2449" t="s">
        <v>5699</v>
      </c>
      <c r="B2449">
        <v>0.04</v>
      </c>
    </row>
    <row r="2450" spans="1:2" x14ac:dyDescent="0.25">
      <c r="A2450" t="s">
        <v>5700</v>
      </c>
      <c r="B2450">
        <v>-0.65</v>
      </c>
    </row>
    <row r="2451" spans="1:2" x14ac:dyDescent="0.25">
      <c r="A2451" t="s">
        <v>9192</v>
      </c>
      <c r="B2451">
        <v>-1</v>
      </c>
    </row>
    <row r="2452" spans="1:2" x14ac:dyDescent="0.25">
      <c r="A2452" t="s">
        <v>5701</v>
      </c>
      <c r="B2452">
        <v>-0.35</v>
      </c>
    </row>
    <row r="2453" spans="1:2" x14ac:dyDescent="0.25">
      <c r="A2453" t="s">
        <v>5702</v>
      </c>
      <c r="B2453">
        <v>-0.75</v>
      </c>
    </row>
    <row r="2454" spans="1:2" x14ac:dyDescent="0.25">
      <c r="A2454" t="s">
        <v>5703</v>
      </c>
      <c r="B2454">
        <v>-0.86</v>
      </c>
    </row>
    <row r="2455" spans="1:2" x14ac:dyDescent="0.25">
      <c r="A2455" t="s">
        <v>5704</v>
      </c>
      <c r="B2455">
        <v>-0.71</v>
      </c>
    </row>
    <row r="2456" spans="1:2" x14ac:dyDescent="0.25">
      <c r="A2456" t="s">
        <v>9193</v>
      </c>
      <c r="B2456">
        <v>-0.86</v>
      </c>
    </row>
    <row r="2457" spans="1:2" x14ac:dyDescent="0.25">
      <c r="A2457" t="s">
        <v>9194</v>
      </c>
      <c r="B2457">
        <v>-0.6</v>
      </c>
    </row>
    <row r="2458" spans="1:2" x14ac:dyDescent="0.25">
      <c r="A2458" t="s">
        <v>9195</v>
      </c>
      <c r="B2458">
        <v>-1</v>
      </c>
    </row>
    <row r="2459" spans="1:2" x14ac:dyDescent="0.25">
      <c r="A2459" t="s">
        <v>9196</v>
      </c>
      <c r="B2459">
        <v>6.73</v>
      </c>
    </row>
    <row r="2460" spans="1:2" x14ac:dyDescent="0.25">
      <c r="A2460" t="s">
        <v>5705</v>
      </c>
    </row>
    <row r="2461" spans="1:2" x14ac:dyDescent="0.25">
      <c r="A2461" t="s">
        <v>5706</v>
      </c>
      <c r="B2461">
        <v>-0.75</v>
      </c>
    </row>
    <row r="2462" spans="1:2" x14ac:dyDescent="0.25">
      <c r="A2462" t="s">
        <v>9197</v>
      </c>
      <c r="B2462">
        <v>0.67</v>
      </c>
    </row>
    <row r="2463" spans="1:2" x14ac:dyDescent="0.25">
      <c r="A2463" t="s">
        <v>9198</v>
      </c>
    </row>
    <row r="2464" spans="1:2" x14ac:dyDescent="0.25">
      <c r="A2464" t="s">
        <v>9199</v>
      </c>
      <c r="B2464">
        <v>1</v>
      </c>
    </row>
    <row r="2465" spans="1:2" x14ac:dyDescent="0.25">
      <c r="A2465" t="s">
        <v>9200</v>
      </c>
      <c r="B2465">
        <v>-1</v>
      </c>
    </row>
    <row r="2466" spans="1:2" x14ac:dyDescent="0.25">
      <c r="A2466" t="s">
        <v>5707</v>
      </c>
      <c r="B2466">
        <v>-0.72</v>
      </c>
    </row>
    <row r="2467" spans="1:2" x14ac:dyDescent="0.25">
      <c r="A2467" t="s">
        <v>5708</v>
      </c>
      <c r="B2467">
        <v>-0.3</v>
      </c>
    </row>
    <row r="2468" spans="1:2" x14ac:dyDescent="0.25">
      <c r="A2468" t="s">
        <v>5709</v>
      </c>
      <c r="B2468">
        <v>-0.13</v>
      </c>
    </row>
    <row r="2469" spans="1:2" x14ac:dyDescent="0.25">
      <c r="A2469" t="s">
        <v>9201</v>
      </c>
      <c r="B2469">
        <v>-1</v>
      </c>
    </row>
    <row r="2470" spans="1:2" x14ac:dyDescent="0.25">
      <c r="A2470" t="s">
        <v>9202</v>
      </c>
      <c r="B2470">
        <v>-1</v>
      </c>
    </row>
    <row r="2471" spans="1:2" x14ac:dyDescent="0.25">
      <c r="A2471" t="s">
        <v>9203</v>
      </c>
    </row>
    <row r="2472" spans="1:2" x14ac:dyDescent="0.25">
      <c r="A2472" t="s">
        <v>5710</v>
      </c>
      <c r="B2472">
        <v>-0.2</v>
      </c>
    </row>
    <row r="2473" spans="1:2" x14ac:dyDescent="0.25">
      <c r="A2473" t="s">
        <v>5711</v>
      </c>
    </row>
    <row r="2474" spans="1:2" x14ac:dyDescent="0.25">
      <c r="A2474" t="s">
        <v>5712</v>
      </c>
      <c r="B2474">
        <v>-0.52</v>
      </c>
    </row>
    <row r="2475" spans="1:2" x14ac:dyDescent="0.25">
      <c r="A2475" t="s">
        <v>9204</v>
      </c>
      <c r="B2475">
        <v>-1</v>
      </c>
    </row>
    <row r="2476" spans="1:2" x14ac:dyDescent="0.25">
      <c r="A2476" t="s">
        <v>9205</v>
      </c>
      <c r="B2476">
        <v>-1</v>
      </c>
    </row>
    <row r="2477" spans="1:2" x14ac:dyDescent="0.25">
      <c r="A2477" t="s">
        <v>5713</v>
      </c>
      <c r="B2477">
        <v>-0.08</v>
      </c>
    </row>
    <row r="2478" spans="1:2" x14ac:dyDescent="0.25">
      <c r="A2478" t="s">
        <v>5714</v>
      </c>
      <c r="B2478">
        <v>-0.23</v>
      </c>
    </row>
    <row r="2479" spans="1:2" x14ac:dyDescent="0.25">
      <c r="A2479" t="s">
        <v>5715</v>
      </c>
      <c r="B2479">
        <v>-0.51</v>
      </c>
    </row>
    <row r="2480" spans="1:2" x14ac:dyDescent="0.25">
      <c r="A2480" t="s">
        <v>9206</v>
      </c>
      <c r="B2480">
        <v>-0.65</v>
      </c>
    </row>
    <row r="2481" spans="1:2" x14ac:dyDescent="0.25">
      <c r="A2481" t="s">
        <v>5716</v>
      </c>
      <c r="B2481">
        <v>-0.09</v>
      </c>
    </row>
    <row r="2482" spans="1:2" x14ac:dyDescent="0.25">
      <c r="A2482" t="s">
        <v>5717</v>
      </c>
      <c r="B2482">
        <v>0.61</v>
      </c>
    </row>
    <row r="2483" spans="1:2" x14ac:dyDescent="0.25">
      <c r="A2483" t="s">
        <v>9207</v>
      </c>
    </row>
    <row r="2484" spans="1:2" x14ac:dyDescent="0.25">
      <c r="A2484" t="s">
        <v>9208</v>
      </c>
      <c r="B2484">
        <v>-1</v>
      </c>
    </row>
    <row r="2485" spans="1:2" x14ac:dyDescent="0.25">
      <c r="A2485" t="s">
        <v>9209</v>
      </c>
      <c r="B2485">
        <v>-1</v>
      </c>
    </row>
    <row r="2486" spans="1:2" x14ac:dyDescent="0.25">
      <c r="A2486" t="s">
        <v>9210</v>
      </c>
      <c r="B2486">
        <v>-0.2</v>
      </c>
    </row>
    <row r="2487" spans="1:2" x14ac:dyDescent="0.25">
      <c r="A2487" t="s">
        <v>5718</v>
      </c>
      <c r="B2487">
        <v>-0.23</v>
      </c>
    </row>
    <row r="2488" spans="1:2" x14ac:dyDescent="0.25">
      <c r="A2488" t="s">
        <v>9211</v>
      </c>
      <c r="B2488">
        <v>-1</v>
      </c>
    </row>
    <row r="2489" spans="1:2" x14ac:dyDescent="0.25">
      <c r="A2489" t="s">
        <v>5719</v>
      </c>
      <c r="B2489">
        <v>-0.72</v>
      </c>
    </row>
    <row r="2490" spans="1:2" x14ac:dyDescent="0.25">
      <c r="A2490" t="s">
        <v>9212</v>
      </c>
      <c r="B2490">
        <v>-0.92</v>
      </c>
    </row>
    <row r="2491" spans="1:2" x14ac:dyDescent="0.25">
      <c r="A2491" t="s">
        <v>9213</v>
      </c>
      <c r="B2491">
        <v>-1</v>
      </c>
    </row>
    <row r="2492" spans="1:2" x14ac:dyDescent="0.25">
      <c r="A2492" t="s">
        <v>5720</v>
      </c>
      <c r="B2492">
        <v>-0.01</v>
      </c>
    </row>
    <row r="2493" spans="1:2" x14ac:dyDescent="0.25">
      <c r="A2493" t="s">
        <v>9214</v>
      </c>
      <c r="B2493">
        <v>-1</v>
      </c>
    </row>
    <row r="2494" spans="1:2" x14ac:dyDescent="0.25">
      <c r="A2494" t="s">
        <v>9215</v>
      </c>
      <c r="B2494">
        <v>0.25</v>
      </c>
    </row>
    <row r="2495" spans="1:2" x14ac:dyDescent="0.25">
      <c r="A2495" t="s">
        <v>5721</v>
      </c>
      <c r="B2495">
        <v>0.16</v>
      </c>
    </row>
    <row r="2496" spans="1:2" x14ac:dyDescent="0.25">
      <c r="A2496" t="s">
        <v>5722</v>
      </c>
      <c r="B2496">
        <v>-7.0000000000000007E-2</v>
      </c>
    </row>
    <row r="2497" spans="1:2" x14ac:dyDescent="0.25">
      <c r="A2497" t="s">
        <v>5723</v>
      </c>
      <c r="B2497">
        <v>-0.65</v>
      </c>
    </row>
    <row r="2498" spans="1:2" x14ac:dyDescent="0.25">
      <c r="A2498" t="s">
        <v>5724</v>
      </c>
      <c r="B2498">
        <v>-0.39</v>
      </c>
    </row>
    <row r="2499" spans="1:2" x14ac:dyDescent="0.25">
      <c r="A2499" t="s">
        <v>5725</v>
      </c>
      <c r="B2499">
        <v>0.11</v>
      </c>
    </row>
    <row r="2500" spans="1:2" x14ac:dyDescent="0.25">
      <c r="A2500" t="s">
        <v>5726</v>
      </c>
      <c r="B2500">
        <v>3.96</v>
      </c>
    </row>
    <row r="2501" spans="1:2" x14ac:dyDescent="0.25">
      <c r="A2501" t="s">
        <v>5727</v>
      </c>
      <c r="B2501">
        <v>0.25</v>
      </c>
    </row>
    <row r="2502" spans="1:2" x14ac:dyDescent="0.25">
      <c r="A2502" t="s">
        <v>5728</v>
      </c>
      <c r="B2502">
        <v>-0.28999999999999998</v>
      </c>
    </row>
    <row r="2503" spans="1:2" x14ac:dyDescent="0.25">
      <c r="A2503" t="s">
        <v>5729</v>
      </c>
      <c r="B2503">
        <v>0.31</v>
      </c>
    </row>
    <row r="2504" spans="1:2" x14ac:dyDescent="0.25">
      <c r="A2504" t="s">
        <v>5730</v>
      </c>
      <c r="B2504">
        <v>0.49</v>
      </c>
    </row>
    <row r="2505" spans="1:2" x14ac:dyDescent="0.25">
      <c r="A2505" t="s">
        <v>9216</v>
      </c>
    </row>
    <row r="2506" spans="1:2" x14ac:dyDescent="0.25">
      <c r="A2506" t="s">
        <v>9217</v>
      </c>
      <c r="B2506">
        <v>-1</v>
      </c>
    </row>
    <row r="2507" spans="1:2" x14ac:dyDescent="0.25">
      <c r="A2507" t="s">
        <v>9218</v>
      </c>
      <c r="B2507">
        <v>-0.8</v>
      </c>
    </row>
    <row r="2508" spans="1:2" x14ac:dyDescent="0.25">
      <c r="A2508" t="s">
        <v>9219</v>
      </c>
      <c r="B2508">
        <v>-1</v>
      </c>
    </row>
    <row r="2509" spans="1:2" x14ac:dyDescent="0.25">
      <c r="A2509" t="s">
        <v>9220</v>
      </c>
      <c r="B2509">
        <v>-0.87</v>
      </c>
    </row>
    <row r="2510" spans="1:2" x14ac:dyDescent="0.25">
      <c r="A2510" t="s">
        <v>9221</v>
      </c>
      <c r="B2510">
        <v>-1</v>
      </c>
    </row>
    <row r="2511" spans="1:2" x14ac:dyDescent="0.25">
      <c r="A2511" t="s">
        <v>5731</v>
      </c>
      <c r="B2511">
        <v>0.17</v>
      </c>
    </row>
    <row r="2512" spans="1:2" x14ac:dyDescent="0.25">
      <c r="A2512" t="s">
        <v>5732</v>
      </c>
      <c r="B2512">
        <v>0.05</v>
      </c>
    </row>
    <row r="2513" spans="1:2" x14ac:dyDescent="0.25">
      <c r="A2513" t="s">
        <v>5733</v>
      </c>
      <c r="B2513">
        <v>0.72</v>
      </c>
    </row>
    <row r="2514" spans="1:2" x14ac:dyDescent="0.25">
      <c r="A2514" t="s">
        <v>5734</v>
      </c>
      <c r="B2514">
        <v>-0.74</v>
      </c>
    </row>
    <row r="2515" spans="1:2" x14ac:dyDescent="0.25">
      <c r="A2515" t="s">
        <v>5735</v>
      </c>
      <c r="B2515">
        <v>-0.13</v>
      </c>
    </row>
    <row r="2516" spans="1:2" x14ac:dyDescent="0.25">
      <c r="A2516" t="s">
        <v>5736</v>
      </c>
      <c r="B2516">
        <v>-0.63</v>
      </c>
    </row>
    <row r="2517" spans="1:2" x14ac:dyDescent="0.25">
      <c r="A2517" t="s">
        <v>9222</v>
      </c>
      <c r="B2517">
        <v>0</v>
      </c>
    </row>
    <row r="2518" spans="1:2" x14ac:dyDescent="0.25">
      <c r="A2518" t="s">
        <v>5737</v>
      </c>
      <c r="B2518">
        <v>-0.85</v>
      </c>
    </row>
    <row r="2519" spans="1:2" x14ac:dyDescent="0.25">
      <c r="A2519" t="s">
        <v>5738</v>
      </c>
      <c r="B2519">
        <v>-0.25</v>
      </c>
    </row>
    <row r="2520" spans="1:2" x14ac:dyDescent="0.25">
      <c r="A2520" t="s">
        <v>5739</v>
      </c>
      <c r="B2520">
        <v>0</v>
      </c>
    </row>
    <row r="2521" spans="1:2" x14ac:dyDescent="0.25">
      <c r="A2521" t="s">
        <v>9223</v>
      </c>
      <c r="B2521">
        <v>0.99</v>
      </c>
    </row>
    <row r="2522" spans="1:2" x14ac:dyDescent="0.25">
      <c r="A2522" t="s">
        <v>9224</v>
      </c>
      <c r="B2522">
        <v>-0.54</v>
      </c>
    </row>
    <row r="2523" spans="1:2" x14ac:dyDescent="0.25">
      <c r="A2523" t="s">
        <v>9225</v>
      </c>
      <c r="B2523">
        <v>-1</v>
      </c>
    </row>
    <row r="2524" spans="1:2" x14ac:dyDescent="0.25">
      <c r="A2524" t="s">
        <v>9226</v>
      </c>
    </row>
    <row r="2525" spans="1:2" x14ac:dyDescent="0.25">
      <c r="A2525" t="s">
        <v>5740</v>
      </c>
      <c r="B2525">
        <v>-0.57999999999999996</v>
      </c>
    </row>
    <row r="2526" spans="1:2" x14ac:dyDescent="0.25">
      <c r="A2526" t="s">
        <v>5741</v>
      </c>
      <c r="B2526">
        <v>-0.33</v>
      </c>
    </row>
    <row r="2527" spans="1:2" x14ac:dyDescent="0.25">
      <c r="A2527" t="s">
        <v>5742</v>
      </c>
      <c r="B2527">
        <v>-0.79</v>
      </c>
    </row>
    <row r="2528" spans="1:2" x14ac:dyDescent="0.25">
      <c r="A2528" t="s">
        <v>9227</v>
      </c>
    </row>
    <row r="2529" spans="1:2" x14ac:dyDescent="0.25">
      <c r="A2529" t="s">
        <v>9228</v>
      </c>
      <c r="B2529">
        <v>-1</v>
      </c>
    </row>
    <row r="2530" spans="1:2" x14ac:dyDescent="0.25">
      <c r="A2530" t="s">
        <v>5743</v>
      </c>
      <c r="B2530">
        <v>-0.67</v>
      </c>
    </row>
    <row r="2531" spans="1:2" x14ac:dyDescent="0.25">
      <c r="A2531" t="s">
        <v>5744</v>
      </c>
      <c r="B2531">
        <v>-0.6</v>
      </c>
    </row>
    <row r="2532" spans="1:2" x14ac:dyDescent="0.25">
      <c r="A2532" t="s">
        <v>5745</v>
      </c>
      <c r="B2532">
        <v>2.5</v>
      </c>
    </row>
    <row r="2533" spans="1:2" x14ac:dyDescent="0.25">
      <c r="A2533" t="s">
        <v>9229</v>
      </c>
      <c r="B2533">
        <v>-1</v>
      </c>
    </row>
    <row r="2534" spans="1:2" x14ac:dyDescent="0.25">
      <c r="A2534" t="s">
        <v>5746</v>
      </c>
      <c r="B2534">
        <v>-0.86</v>
      </c>
    </row>
    <row r="2535" spans="1:2" x14ac:dyDescent="0.25">
      <c r="A2535" t="s">
        <v>5747</v>
      </c>
      <c r="B2535">
        <v>0.21</v>
      </c>
    </row>
    <row r="2536" spans="1:2" x14ac:dyDescent="0.25">
      <c r="A2536" t="s">
        <v>9230</v>
      </c>
      <c r="B2536">
        <v>-1</v>
      </c>
    </row>
    <row r="2537" spans="1:2" x14ac:dyDescent="0.25">
      <c r="A2537" t="s">
        <v>9231</v>
      </c>
      <c r="B2537">
        <v>-1</v>
      </c>
    </row>
    <row r="2538" spans="1:2" x14ac:dyDescent="0.25">
      <c r="A2538" t="s">
        <v>9232</v>
      </c>
      <c r="B2538">
        <v>-1</v>
      </c>
    </row>
    <row r="2539" spans="1:2" x14ac:dyDescent="0.25">
      <c r="A2539" t="s">
        <v>5748</v>
      </c>
      <c r="B2539">
        <v>3.02</v>
      </c>
    </row>
    <row r="2540" spans="1:2" x14ac:dyDescent="0.25">
      <c r="A2540" t="s">
        <v>5749</v>
      </c>
    </row>
    <row r="2541" spans="1:2" x14ac:dyDescent="0.25">
      <c r="A2541" t="s">
        <v>5750</v>
      </c>
      <c r="B2541">
        <v>0</v>
      </c>
    </row>
    <row r="2542" spans="1:2" x14ac:dyDescent="0.25">
      <c r="A2542" t="s">
        <v>9233</v>
      </c>
      <c r="B2542">
        <v>-1</v>
      </c>
    </row>
    <row r="2543" spans="1:2" x14ac:dyDescent="0.25">
      <c r="A2543" t="s">
        <v>5751</v>
      </c>
      <c r="B2543">
        <v>0.31</v>
      </c>
    </row>
    <row r="2544" spans="1:2" x14ac:dyDescent="0.25">
      <c r="A2544" t="s">
        <v>5752</v>
      </c>
      <c r="B2544">
        <v>-0.28999999999999998</v>
      </c>
    </row>
    <row r="2545" spans="1:2" x14ac:dyDescent="0.25">
      <c r="A2545" t="s">
        <v>5753</v>
      </c>
      <c r="B2545">
        <v>-0.46</v>
      </c>
    </row>
    <row r="2546" spans="1:2" x14ac:dyDescent="0.25">
      <c r="A2546" t="s">
        <v>9234</v>
      </c>
      <c r="B2546">
        <v>-1</v>
      </c>
    </row>
    <row r="2547" spans="1:2" x14ac:dyDescent="0.25">
      <c r="A2547" t="s">
        <v>9235</v>
      </c>
      <c r="B2547">
        <v>-1</v>
      </c>
    </row>
    <row r="2548" spans="1:2" x14ac:dyDescent="0.25">
      <c r="A2548" t="s">
        <v>9236</v>
      </c>
      <c r="B2548">
        <v>-1</v>
      </c>
    </row>
    <row r="2549" spans="1:2" x14ac:dyDescent="0.25">
      <c r="A2549" t="s">
        <v>5754</v>
      </c>
      <c r="B2549">
        <v>0.28000000000000003</v>
      </c>
    </row>
    <row r="2550" spans="1:2" x14ac:dyDescent="0.25">
      <c r="A2550" t="s">
        <v>5755</v>
      </c>
      <c r="B2550">
        <v>-0.72</v>
      </c>
    </row>
    <row r="2551" spans="1:2" x14ac:dyDescent="0.25">
      <c r="A2551" t="s">
        <v>5756</v>
      </c>
      <c r="B2551">
        <v>-0.39</v>
      </c>
    </row>
    <row r="2552" spans="1:2" x14ac:dyDescent="0.25">
      <c r="A2552" t="s">
        <v>9237</v>
      </c>
      <c r="B2552">
        <v>-1</v>
      </c>
    </row>
    <row r="2553" spans="1:2" x14ac:dyDescent="0.25">
      <c r="A2553" t="s">
        <v>5757</v>
      </c>
      <c r="B2553">
        <v>-0.56000000000000005</v>
      </c>
    </row>
    <row r="2554" spans="1:2" x14ac:dyDescent="0.25">
      <c r="A2554" t="s">
        <v>9238</v>
      </c>
    </row>
    <row r="2555" spans="1:2" x14ac:dyDescent="0.25">
      <c r="A2555" t="s">
        <v>5758</v>
      </c>
      <c r="B2555">
        <v>-0.02</v>
      </c>
    </row>
    <row r="2556" spans="1:2" x14ac:dyDescent="0.25">
      <c r="A2556" t="s">
        <v>5759</v>
      </c>
      <c r="B2556">
        <v>0.62</v>
      </c>
    </row>
    <row r="2557" spans="1:2" x14ac:dyDescent="0.25">
      <c r="A2557" t="s">
        <v>5760</v>
      </c>
      <c r="B2557">
        <v>-0.42</v>
      </c>
    </row>
    <row r="2558" spans="1:2" x14ac:dyDescent="0.25">
      <c r="A2558" t="s">
        <v>5761</v>
      </c>
      <c r="B2558">
        <v>-0.22</v>
      </c>
    </row>
    <row r="2559" spans="1:2" x14ac:dyDescent="0.25">
      <c r="A2559" t="s">
        <v>9239</v>
      </c>
      <c r="B2559">
        <v>-1</v>
      </c>
    </row>
    <row r="2560" spans="1:2" x14ac:dyDescent="0.25">
      <c r="A2560" t="s">
        <v>5762</v>
      </c>
      <c r="B2560">
        <v>0.78</v>
      </c>
    </row>
    <row r="2561" spans="1:2" x14ac:dyDescent="0.25">
      <c r="A2561" t="s">
        <v>5763</v>
      </c>
      <c r="B2561">
        <v>0.83</v>
      </c>
    </row>
    <row r="2562" spans="1:2" x14ac:dyDescent="0.25">
      <c r="A2562" t="s">
        <v>5764</v>
      </c>
      <c r="B2562">
        <v>-0.16</v>
      </c>
    </row>
    <row r="2563" spans="1:2" x14ac:dyDescent="0.25">
      <c r="A2563" t="s">
        <v>9240</v>
      </c>
      <c r="B2563">
        <v>-0.87</v>
      </c>
    </row>
    <row r="2564" spans="1:2" x14ac:dyDescent="0.25">
      <c r="A2564" t="s">
        <v>5765</v>
      </c>
      <c r="B2564">
        <v>-0.46</v>
      </c>
    </row>
    <row r="2565" spans="1:2" x14ac:dyDescent="0.25">
      <c r="A2565" t="s">
        <v>5766</v>
      </c>
      <c r="B2565">
        <v>-0.44</v>
      </c>
    </row>
    <row r="2566" spans="1:2" x14ac:dyDescent="0.25">
      <c r="A2566" t="s">
        <v>5767</v>
      </c>
      <c r="B2566">
        <v>-0.43</v>
      </c>
    </row>
    <row r="2567" spans="1:2" x14ac:dyDescent="0.25">
      <c r="A2567" t="s">
        <v>5768</v>
      </c>
      <c r="B2567">
        <v>0.25</v>
      </c>
    </row>
    <row r="2568" spans="1:2" x14ac:dyDescent="0.25">
      <c r="A2568" t="s">
        <v>9241</v>
      </c>
      <c r="B2568">
        <v>-1</v>
      </c>
    </row>
    <row r="2569" spans="1:2" x14ac:dyDescent="0.25">
      <c r="A2569" t="s">
        <v>9242</v>
      </c>
      <c r="B2569">
        <v>-1</v>
      </c>
    </row>
    <row r="2570" spans="1:2" x14ac:dyDescent="0.25">
      <c r="A2570" t="s">
        <v>9243</v>
      </c>
      <c r="B2570">
        <v>-1</v>
      </c>
    </row>
    <row r="2571" spans="1:2" x14ac:dyDescent="0.25">
      <c r="A2571" t="s">
        <v>9244</v>
      </c>
      <c r="B2571">
        <v>-1</v>
      </c>
    </row>
    <row r="2572" spans="1:2" x14ac:dyDescent="0.25">
      <c r="A2572" t="s">
        <v>5769</v>
      </c>
      <c r="B2572">
        <v>1.66</v>
      </c>
    </row>
    <row r="2573" spans="1:2" x14ac:dyDescent="0.25">
      <c r="A2573" t="s">
        <v>5770</v>
      </c>
      <c r="B2573">
        <v>1.0900000000000001</v>
      </c>
    </row>
    <row r="2574" spans="1:2" x14ac:dyDescent="0.25">
      <c r="A2574" t="s">
        <v>5771</v>
      </c>
      <c r="B2574">
        <v>-0.16</v>
      </c>
    </row>
    <row r="2575" spans="1:2" x14ac:dyDescent="0.25">
      <c r="A2575" t="s">
        <v>9245</v>
      </c>
    </row>
    <row r="2576" spans="1:2" x14ac:dyDescent="0.25">
      <c r="A2576" t="s">
        <v>5772</v>
      </c>
      <c r="B2576">
        <v>-0.09</v>
      </c>
    </row>
    <row r="2577" spans="1:2" x14ac:dyDescent="0.25">
      <c r="A2577" t="s">
        <v>5773</v>
      </c>
      <c r="B2577">
        <v>0.1</v>
      </c>
    </row>
    <row r="2578" spans="1:2" x14ac:dyDescent="0.25">
      <c r="A2578" t="s">
        <v>9246</v>
      </c>
      <c r="B2578">
        <v>-1</v>
      </c>
    </row>
    <row r="2579" spans="1:2" x14ac:dyDescent="0.25">
      <c r="A2579" t="s">
        <v>5774</v>
      </c>
      <c r="B2579">
        <v>0.63</v>
      </c>
    </row>
    <row r="2580" spans="1:2" x14ac:dyDescent="0.25">
      <c r="A2580" t="s">
        <v>5775</v>
      </c>
      <c r="B2580">
        <v>0.2</v>
      </c>
    </row>
    <row r="2581" spans="1:2" x14ac:dyDescent="0.25">
      <c r="A2581" t="s">
        <v>5776</v>
      </c>
      <c r="B2581">
        <v>-0.35</v>
      </c>
    </row>
    <row r="2582" spans="1:2" x14ac:dyDescent="0.25">
      <c r="A2582" t="s">
        <v>9247</v>
      </c>
    </row>
    <row r="2583" spans="1:2" x14ac:dyDescent="0.25">
      <c r="A2583" t="s">
        <v>5777</v>
      </c>
      <c r="B2583">
        <v>-0.72</v>
      </c>
    </row>
    <row r="2584" spans="1:2" x14ac:dyDescent="0.25">
      <c r="A2584" t="s">
        <v>5778</v>
      </c>
      <c r="B2584">
        <v>-0.46</v>
      </c>
    </row>
    <row r="2585" spans="1:2" x14ac:dyDescent="0.25">
      <c r="A2585" t="s">
        <v>9248</v>
      </c>
      <c r="B2585">
        <v>-1</v>
      </c>
    </row>
    <row r="2586" spans="1:2" x14ac:dyDescent="0.25">
      <c r="A2586" t="s">
        <v>5779</v>
      </c>
      <c r="B2586">
        <v>2.99</v>
      </c>
    </row>
    <row r="2587" spans="1:2" x14ac:dyDescent="0.25">
      <c r="A2587" t="s">
        <v>9249</v>
      </c>
      <c r="B2587">
        <v>-0.96</v>
      </c>
    </row>
    <row r="2588" spans="1:2" x14ac:dyDescent="0.25">
      <c r="A2588" t="s">
        <v>5780</v>
      </c>
      <c r="B2588">
        <v>-0.08</v>
      </c>
    </row>
    <row r="2589" spans="1:2" x14ac:dyDescent="0.25">
      <c r="A2589" t="s">
        <v>9250</v>
      </c>
      <c r="B2589">
        <v>-1</v>
      </c>
    </row>
    <row r="2590" spans="1:2" x14ac:dyDescent="0.25">
      <c r="A2590" t="s">
        <v>5781</v>
      </c>
      <c r="B2590">
        <v>-0.37</v>
      </c>
    </row>
    <row r="2591" spans="1:2" x14ac:dyDescent="0.25">
      <c r="A2591" t="s">
        <v>9251</v>
      </c>
      <c r="B2591">
        <v>-1</v>
      </c>
    </row>
    <row r="2592" spans="1:2" x14ac:dyDescent="0.25">
      <c r="A2592" t="s">
        <v>5782</v>
      </c>
      <c r="B2592">
        <v>-0.11</v>
      </c>
    </row>
    <row r="2593" spans="1:2" x14ac:dyDescent="0.25">
      <c r="A2593" t="s">
        <v>9252</v>
      </c>
      <c r="B2593">
        <v>-0.86</v>
      </c>
    </row>
    <row r="2594" spans="1:2" x14ac:dyDescent="0.25">
      <c r="A2594" t="s">
        <v>9253</v>
      </c>
      <c r="B2594">
        <v>-0.55000000000000004</v>
      </c>
    </row>
    <row r="2595" spans="1:2" x14ac:dyDescent="0.25">
      <c r="A2595" t="s">
        <v>5783</v>
      </c>
      <c r="B2595">
        <v>-0.22</v>
      </c>
    </row>
    <row r="2596" spans="1:2" x14ac:dyDescent="0.25">
      <c r="A2596" t="s">
        <v>5784</v>
      </c>
      <c r="B2596">
        <v>-0.54</v>
      </c>
    </row>
    <row r="2597" spans="1:2" x14ac:dyDescent="0.25">
      <c r="A2597" t="s">
        <v>5785</v>
      </c>
      <c r="B2597">
        <v>-0.76</v>
      </c>
    </row>
    <row r="2598" spans="1:2" x14ac:dyDescent="0.25">
      <c r="A2598" t="s">
        <v>9254</v>
      </c>
      <c r="B2598">
        <v>-0.45</v>
      </c>
    </row>
    <row r="2599" spans="1:2" x14ac:dyDescent="0.25">
      <c r="A2599" t="s">
        <v>5786</v>
      </c>
      <c r="B2599">
        <v>-0.67</v>
      </c>
    </row>
    <row r="2600" spans="1:2" x14ac:dyDescent="0.25">
      <c r="A2600" t="s">
        <v>5787</v>
      </c>
      <c r="B2600">
        <v>0.76</v>
      </c>
    </row>
    <row r="2601" spans="1:2" x14ac:dyDescent="0.25">
      <c r="A2601" t="s">
        <v>9255</v>
      </c>
      <c r="B2601">
        <v>-0.33</v>
      </c>
    </row>
    <row r="2602" spans="1:2" x14ac:dyDescent="0.25">
      <c r="A2602" t="s">
        <v>9256</v>
      </c>
      <c r="B2602">
        <v>-0.9</v>
      </c>
    </row>
    <row r="2603" spans="1:2" x14ac:dyDescent="0.25">
      <c r="A2603" t="s">
        <v>5788</v>
      </c>
      <c r="B2603">
        <v>2.48</v>
      </c>
    </row>
    <row r="2604" spans="1:2" x14ac:dyDescent="0.25">
      <c r="A2604" t="s">
        <v>5789</v>
      </c>
      <c r="B2604">
        <v>0.17</v>
      </c>
    </row>
    <row r="2605" spans="1:2" x14ac:dyDescent="0.25">
      <c r="A2605" t="s">
        <v>5790</v>
      </c>
      <c r="B2605">
        <v>-0.53</v>
      </c>
    </row>
    <row r="2606" spans="1:2" x14ac:dyDescent="0.25">
      <c r="A2606" t="s">
        <v>5791</v>
      </c>
      <c r="B2606">
        <v>-0.32</v>
      </c>
    </row>
    <row r="2607" spans="1:2" x14ac:dyDescent="0.25">
      <c r="A2607" t="s">
        <v>5792</v>
      </c>
      <c r="B2607">
        <v>-0.37</v>
      </c>
    </row>
    <row r="2608" spans="1:2" x14ac:dyDescent="0.25">
      <c r="A2608" t="s">
        <v>5793</v>
      </c>
      <c r="B2608">
        <v>-0.49</v>
      </c>
    </row>
    <row r="2609" spans="1:2" x14ac:dyDescent="0.25">
      <c r="A2609" t="s">
        <v>5794</v>
      </c>
      <c r="B2609">
        <v>-0.81</v>
      </c>
    </row>
    <row r="2610" spans="1:2" x14ac:dyDescent="0.25">
      <c r="A2610" t="s">
        <v>5795</v>
      </c>
      <c r="B2610">
        <v>-0.52</v>
      </c>
    </row>
    <row r="2611" spans="1:2" x14ac:dyDescent="0.25">
      <c r="A2611" t="s">
        <v>5796</v>
      </c>
      <c r="B2611">
        <v>-0.86</v>
      </c>
    </row>
    <row r="2612" spans="1:2" x14ac:dyDescent="0.25">
      <c r="A2612" t="s">
        <v>5797</v>
      </c>
      <c r="B2612">
        <v>2</v>
      </c>
    </row>
    <row r="2613" spans="1:2" x14ac:dyDescent="0.25">
      <c r="A2613" t="s">
        <v>9257</v>
      </c>
      <c r="B2613">
        <v>-1</v>
      </c>
    </row>
    <row r="2614" spans="1:2" x14ac:dyDescent="0.25">
      <c r="A2614" t="s">
        <v>5798</v>
      </c>
      <c r="B2614">
        <v>-0.64</v>
      </c>
    </row>
    <row r="2615" spans="1:2" x14ac:dyDescent="0.25">
      <c r="A2615" t="s">
        <v>5799</v>
      </c>
      <c r="B2615">
        <v>0.18</v>
      </c>
    </row>
    <row r="2616" spans="1:2" x14ac:dyDescent="0.25">
      <c r="A2616" t="s">
        <v>9258</v>
      </c>
      <c r="B2616">
        <v>-1</v>
      </c>
    </row>
    <row r="2617" spans="1:2" x14ac:dyDescent="0.25">
      <c r="A2617" t="s">
        <v>5800</v>
      </c>
      <c r="B2617">
        <v>-0.56999999999999995</v>
      </c>
    </row>
    <row r="2618" spans="1:2" x14ac:dyDescent="0.25">
      <c r="A2618" t="s">
        <v>5801</v>
      </c>
    </row>
    <row r="2619" spans="1:2" x14ac:dyDescent="0.25">
      <c r="A2619" t="s">
        <v>9259</v>
      </c>
      <c r="B2619">
        <v>-0.71</v>
      </c>
    </row>
    <row r="2620" spans="1:2" x14ac:dyDescent="0.25">
      <c r="A2620" t="s">
        <v>9260</v>
      </c>
      <c r="B2620">
        <v>-0.67</v>
      </c>
    </row>
    <row r="2621" spans="1:2" x14ac:dyDescent="0.25">
      <c r="A2621" t="s">
        <v>9261</v>
      </c>
    </row>
    <row r="2622" spans="1:2" x14ac:dyDescent="0.25">
      <c r="A2622" t="s">
        <v>5802</v>
      </c>
      <c r="B2622">
        <v>0.36</v>
      </c>
    </row>
    <row r="2623" spans="1:2" x14ac:dyDescent="0.25">
      <c r="A2623" t="s">
        <v>5803</v>
      </c>
      <c r="B2623">
        <v>-0.04</v>
      </c>
    </row>
    <row r="2624" spans="1:2" x14ac:dyDescent="0.25">
      <c r="A2624" t="s">
        <v>9262</v>
      </c>
    </row>
    <row r="2625" spans="1:2" x14ac:dyDescent="0.25">
      <c r="A2625" t="s">
        <v>5804</v>
      </c>
      <c r="B2625">
        <v>-0.71</v>
      </c>
    </row>
    <row r="2626" spans="1:2" x14ac:dyDescent="0.25">
      <c r="A2626" t="s">
        <v>9263</v>
      </c>
      <c r="B2626">
        <v>-1</v>
      </c>
    </row>
    <row r="2627" spans="1:2" x14ac:dyDescent="0.25">
      <c r="A2627" t="s">
        <v>5805</v>
      </c>
      <c r="B2627">
        <v>0.3</v>
      </c>
    </row>
    <row r="2628" spans="1:2" x14ac:dyDescent="0.25">
      <c r="A2628" t="s">
        <v>9264</v>
      </c>
      <c r="B2628">
        <v>-0.36</v>
      </c>
    </row>
    <row r="2629" spans="1:2" x14ac:dyDescent="0.25">
      <c r="A2629" t="s">
        <v>5806</v>
      </c>
      <c r="B2629">
        <v>-0.64</v>
      </c>
    </row>
    <row r="2630" spans="1:2" x14ac:dyDescent="0.25">
      <c r="A2630" t="s">
        <v>5807</v>
      </c>
      <c r="B2630">
        <v>0.15</v>
      </c>
    </row>
    <row r="2631" spans="1:2" x14ac:dyDescent="0.25">
      <c r="A2631" t="s">
        <v>5808</v>
      </c>
      <c r="B2631">
        <v>-0.24</v>
      </c>
    </row>
    <row r="2632" spans="1:2" x14ac:dyDescent="0.25">
      <c r="A2632" t="s">
        <v>5809</v>
      </c>
      <c r="B2632">
        <v>1.31</v>
      </c>
    </row>
    <row r="2633" spans="1:2" x14ac:dyDescent="0.25">
      <c r="A2633" t="s">
        <v>5810</v>
      </c>
      <c r="B2633">
        <v>-0.54</v>
      </c>
    </row>
    <row r="2634" spans="1:2" x14ac:dyDescent="0.25">
      <c r="A2634" t="s">
        <v>5811</v>
      </c>
      <c r="B2634">
        <v>-0.69</v>
      </c>
    </row>
    <row r="2635" spans="1:2" x14ac:dyDescent="0.25">
      <c r="A2635" t="s">
        <v>9265</v>
      </c>
      <c r="B2635">
        <v>-0.75</v>
      </c>
    </row>
    <row r="2636" spans="1:2" x14ac:dyDescent="0.25">
      <c r="A2636" t="s">
        <v>5812</v>
      </c>
      <c r="B2636">
        <v>-0.5</v>
      </c>
    </row>
    <row r="2637" spans="1:2" x14ac:dyDescent="0.25">
      <c r="A2637" t="s">
        <v>5813</v>
      </c>
      <c r="B2637">
        <v>0.49</v>
      </c>
    </row>
    <row r="2638" spans="1:2" x14ac:dyDescent="0.25">
      <c r="A2638" t="s">
        <v>5814</v>
      </c>
      <c r="B2638">
        <v>0.59</v>
      </c>
    </row>
    <row r="2639" spans="1:2" x14ac:dyDescent="0.25">
      <c r="A2639" t="s">
        <v>9266</v>
      </c>
      <c r="B2639">
        <v>-0.96</v>
      </c>
    </row>
    <row r="2640" spans="1:2" x14ac:dyDescent="0.25">
      <c r="A2640" t="s">
        <v>9267</v>
      </c>
    </row>
    <row r="2641" spans="1:2" x14ac:dyDescent="0.25">
      <c r="A2641" t="s">
        <v>9268</v>
      </c>
      <c r="B2641">
        <v>0</v>
      </c>
    </row>
    <row r="2642" spans="1:2" x14ac:dyDescent="0.25">
      <c r="A2642" t="s">
        <v>9269</v>
      </c>
      <c r="B2642">
        <v>-1</v>
      </c>
    </row>
    <row r="2643" spans="1:2" x14ac:dyDescent="0.25">
      <c r="A2643" t="s">
        <v>9270</v>
      </c>
      <c r="B2643">
        <v>-1</v>
      </c>
    </row>
    <row r="2644" spans="1:2" x14ac:dyDescent="0.25">
      <c r="A2644" t="s">
        <v>9271</v>
      </c>
      <c r="B2644">
        <v>-1</v>
      </c>
    </row>
    <row r="2645" spans="1:2" x14ac:dyDescent="0.25">
      <c r="A2645" t="s">
        <v>9272</v>
      </c>
      <c r="B2645">
        <v>-1</v>
      </c>
    </row>
    <row r="2646" spans="1:2" x14ac:dyDescent="0.25">
      <c r="A2646" t="s">
        <v>5815</v>
      </c>
      <c r="B2646">
        <v>0.42</v>
      </c>
    </row>
    <row r="2647" spans="1:2" x14ac:dyDescent="0.25">
      <c r="A2647" t="s">
        <v>9273</v>
      </c>
      <c r="B2647">
        <v>-0.8</v>
      </c>
    </row>
    <row r="2648" spans="1:2" x14ac:dyDescent="0.25">
      <c r="A2648" t="s">
        <v>9274</v>
      </c>
      <c r="B2648">
        <v>-1</v>
      </c>
    </row>
    <row r="2649" spans="1:2" x14ac:dyDescent="0.25">
      <c r="A2649" t="s">
        <v>5816</v>
      </c>
      <c r="B2649">
        <v>-0.54</v>
      </c>
    </row>
    <row r="2650" spans="1:2" x14ac:dyDescent="0.25">
      <c r="A2650" t="s">
        <v>9275</v>
      </c>
    </row>
    <row r="2651" spans="1:2" x14ac:dyDescent="0.25">
      <c r="A2651" t="s">
        <v>5817</v>
      </c>
      <c r="B2651">
        <v>0.13</v>
      </c>
    </row>
    <row r="2652" spans="1:2" x14ac:dyDescent="0.25">
      <c r="A2652" t="s">
        <v>5818</v>
      </c>
      <c r="B2652">
        <v>-0.3</v>
      </c>
    </row>
    <row r="2653" spans="1:2" x14ac:dyDescent="0.25">
      <c r="A2653" t="s">
        <v>9276</v>
      </c>
      <c r="B2653">
        <v>-1</v>
      </c>
    </row>
    <row r="2654" spans="1:2" x14ac:dyDescent="0.25">
      <c r="A2654" t="s">
        <v>5819</v>
      </c>
      <c r="B2654">
        <v>-0.65</v>
      </c>
    </row>
    <row r="2655" spans="1:2" x14ac:dyDescent="0.25">
      <c r="A2655" t="s">
        <v>9277</v>
      </c>
      <c r="B2655">
        <v>-1</v>
      </c>
    </row>
    <row r="2656" spans="1:2" x14ac:dyDescent="0.25">
      <c r="A2656" t="s">
        <v>5820</v>
      </c>
      <c r="B2656">
        <v>-0.56000000000000005</v>
      </c>
    </row>
    <row r="2657" spans="1:2" x14ac:dyDescent="0.25">
      <c r="A2657" t="s">
        <v>5821</v>
      </c>
      <c r="B2657">
        <v>-0.94</v>
      </c>
    </row>
    <row r="2658" spans="1:2" x14ac:dyDescent="0.25">
      <c r="A2658" t="s">
        <v>5822</v>
      </c>
      <c r="B2658">
        <v>-0.93</v>
      </c>
    </row>
    <row r="2659" spans="1:2" x14ac:dyDescent="0.25">
      <c r="A2659" t="s">
        <v>9278</v>
      </c>
      <c r="B2659">
        <v>-0.65</v>
      </c>
    </row>
    <row r="2660" spans="1:2" x14ac:dyDescent="0.25">
      <c r="A2660" t="s">
        <v>9279</v>
      </c>
      <c r="B2660">
        <v>-1</v>
      </c>
    </row>
    <row r="2661" spans="1:2" x14ac:dyDescent="0.25">
      <c r="A2661" t="s">
        <v>5823</v>
      </c>
      <c r="B2661">
        <v>-0.15</v>
      </c>
    </row>
    <row r="2662" spans="1:2" x14ac:dyDescent="0.25">
      <c r="A2662" t="s">
        <v>5824</v>
      </c>
      <c r="B2662">
        <v>-0.81</v>
      </c>
    </row>
    <row r="2663" spans="1:2" x14ac:dyDescent="0.25">
      <c r="A2663" t="s">
        <v>5825</v>
      </c>
      <c r="B2663">
        <v>0.09</v>
      </c>
    </row>
    <row r="2664" spans="1:2" x14ac:dyDescent="0.25">
      <c r="A2664" t="s">
        <v>9280</v>
      </c>
      <c r="B2664">
        <v>0.18</v>
      </c>
    </row>
    <row r="2665" spans="1:2" x14ac:dyDescent="0.25">
      <c r="A2665" t="s">
        <v>9281</v>
      </c>
      <c r="B2665">
        <v>0.16</v>
      </c>
    </row>
    <row r="2666" spans="1:2" x14ac:dyDescent="0.25">
      <c r="A2666" t="s">
        <v>5826</v>
      </c>
      <c r="B2666">
        <v>-0.3</v>
      </c>
    </row>
    <row r="2667" spans="1:2" x14ac:dyDescent="0.25">
      <c r="A2667" t="s">
        <v>5827</v>
      </c>
      <c r="B2667">
        <v>0.26</v>
      </c>
    </row>
    <row r="2668" spans="1:2" x14ac:dyDescent="0.25">
      <c r="A2668" t="s">
        <v>9282</v>
      </c>
      <c r="B2668">
        <v>-1</v>
      </c>
    </row>
    <row r="2669" spans="1:2" x14ac:dyDescent="0.25">
      <c r="A2669" t="s">
        <v>9283</v>
      </c>
      <c r="B2669">
        <v>-1</v>
      </c>
    </row>
    <row r="2670" spans="1:2" x14ac:dyDescent="0.25">
      <c r="A2670" t="s">
        <v>9284</v>
      </c>
    </row>
    <row r="2671" spans="1:2" x14ac:dyDescent="0.25">
      <c r="A2671" t="s">
        <v>5828</v>
      </c>
      <c r="B2671">
        <v>-0.11</v>
      </c>
    </row>
    <row r="2672" spans="1:2" x14ac:dyDescent="0.25">
      <c r="A2672" t="s">
        <v>5829</v>
      </c>
      <c r="B2672">
        <v>-0.92</v>
      </c>
    </row>
    <row r="2673" spans="1:2" x14ac:dyDescent="0.25">
      <c r="A2673" t="s">
        <v>5830</v>
      </c>
      <c r="B2673">
        <v>-0.95</v>
      </c>
    </row>
    <row r="2674" spans="1:2" x14ac:dyDescent="0.25">
      <c r="A2674" t="s">
        <v>5831</v>
      </c>
      <c r="B2674">
        <v>-0.76</v>
      </c>
    </row>
    <row r="2675" spans="1:2" x14ac:dyDescent="0.25">
      <c r="A2675" t="s">
        <v>5832</v>
      </c>
      <c r="B2675">
        <v>0.45</v>
      </c>
    </row>
    <row r="2676" spans="1:2" x14ac:dyDescent="0.25">
      <c r="A2676" t="s">
        <v>5833</v>
      </c>
      <c r="B2676">
        <v>-0.3</v>
      </c>
    </row>
    <row r="2677" spans="1:2" x14ac:dyDescent="0.25">
      <c r="A2677" t="s">
        <v>9285</v>
      </c>
      <c r="B2677">
        <v>1.17</v>
      </c>
    </row>
    <row r="2678" spans="1:2" x14ac:dyDescent="0.25">
      <c r="A2678" t="s">
        <v>9286</v>
      </c>
      <c r="B2678">
        <v>-1</v>
      </c>
    </row>
    <row r="2679" spans="1:2" x14ac:dyDescent="0.25">
      <c r="A2679" t="s">
        <v>5834</v>
      </c>
      <c r="B2679">
        <v>-0.05</v>
      </c>
    </row>
    <row r="2680" spans="1:2" x14ac:dyDescent="0.25">
      <c r="A2680" t="s">
        <v>9287</v>
      </c>
      <c r="B2680">
        <v>-1</v>
      </c>
    </row>
    <row r="2681" spans="1:2" x14ac:dyDescent="0.25">
      <c r="A2681" t="s">
        <v>9288</v>
      </c>
      <c r="B2681">
        <v>1</v>
      </c>
    </row>
    <row r="2682" spans="1:2" x14ac:dyDescent="0.25">
      <c r="A2682" t="s">
        <v>5835</v>
      </c>
      <c r="B2682">
        <v>-0.56000000000000005</v>
      </c>
    </row>
    <row r="2683" spans="1:2" x14ac:dyDescent="0.25">
      <c r="A2683" t="s">
        <v>9289</v>
      </c>
      <c r="B2683">
        <v>-0.96</v>
      </c>
    </row>
    <row r="2684" spans="1:2" x14ac:dyDescent="0.25">
      <c r="A2684" t="s">
        <v>9290</v>
      </c>
    </row>
    <row r="2685" spans="1:2" x14ac:dyDescent="0.25">
      <c r="A2685" t="s">
        <v>9291</v>
      </c>
      <c r="B2685">
        <v>-0.9</v>
      </c>
    </row>
    <row r="2686" spans="1:2" x14ac:dyDescent="0.25">
      <c r="A2686" t="s">
        <v>5836</v>
      </c>
      <c r="B2686">
        <v>-0.67</v>
      </c>
    </row>
    <row r="2687" spans="1:2" x14ac:dyDescent="0.25">
      <c r="A2687" t="s">
        <v>5837</v>
      </c>
      <c r="B2687">
        <v>-0.82</v>
      </c>
    </row>
    <row r="2688" spans="1:2" x14ac:dyDescent="0.25">
      <c r="A2688" t="s">
        <v>9292</v>
      </c>
      <c r="B2688">
        <v>-1</v>
      </c>
    </row>
    <row r="2689" spans="1:2" x14ac:dyDescent="0.25">
      <c r="A2689" t="s">
        <v>9293</v>
      </c>
      <c r="B2689">
        <v>-0.94</v>
      </c>
    </row>
    <row r="2690" spans="1:2" x14ac:dyDescent="0.25">
      <c r="A2690" t="s">
        <v>9294</v>
      </c>
      <c r="B2690">
        <v>-0.87</v>
      </c>
    </row>
    <row r="2691" spans="1:2" x14ac:dyDescent="0.25">
      <c r="A2691" t="s">
        <v>5838</v>
      </c>
      <c r="B2691">
        <v>-0.56999999999999995</v>
      </c>
    </row>
    <row r="2692" spans="1:2" x14ac:dyDescent="0.25">
      <c r="A2692" t="s">
        <v>5839</v>
      </c>
      <c r="B2692">
        <v>-0.3</v>
      </c>
    </row>
    <row r="2693" spans="1:2" x14ac:dyDescent="0.25">
      <c r="A2693" t="s">
        <v>5840</v>
      </c>
      <c r="B2693">
        <v>-0.78</v>
      </c>
    </row>
    <row r="2694" spans="1:2" x14ac:dyDescent="0.25">
      <c r="A2694" t="s">
        <v>5841</v>
      </c>
      <c r="B2694">
        <v>-0.27</v>
      </c>
    </row>
    <row r="2695" spans="1:2" x14ac:dyDescent="0.25">
      <c r="A2695" t="s">
        <v>5842</v>
      </c>
      <c r="B2695">
        <v>-0.46</v>
      </c>
    </row>
    <row r="2696" spans="1:2" x14ac:dyDescent="0.25">
      <c r="A2696" t="s">
        <v>5843</v>
      </c>
      <c r="B2696">
        <v>-0.43</v>
      </c>
    </row>
    <row r="2697" spans="1:2" x14ac:dyDescent="0.25">
      <c r="A2697" t="s">
        <v>5844</v>
      </c>
      <c r="B2697">
        <v>-0.82</v>
      </c>
    </row>
    <row r="2698" spans="1:2" x14ac:dyDescent="0.25">
      <c r="A2698" t="s">
        <v>5845</v>
      </c>
      <c r="B2698">
        <v>-0.57999999999999996</v>
      </c>
    </row>
    <row r="2699" spans="1:2" x14ac:dyDescent="0.25">
      <c r="A2699" t="s">
        <v>9295</v>
      </c>
      <c r="B2699">
        <v>-0.96</v>
      </c>
    </row>
    <row r="2700" spans="1:2" x14ac:dyDescent="0.25">
      <c r="A2700" t="s">
        <v>9296</v>
      </c>
      <c r="B2700">
        <v>46.37</v>
      </c>
    </row>
    <row r="2701" spans="1:2" x14ac:dyDescent="0.25">
      <c r="A2701" t="s">
        <v>5846</v>
      </c>
      <c r="B2701">
        <v>-0.03</v>
      </c>
    </row>
    <row r="2702" spans="1:2" x14ac:dyDescent="0.25">
      <c r="A2702" t="s">
        <v>5847</v>
      </c>
      <c r="B2702">
        <v>0.17</v>
      </c>
    </row>
    <row r="2703" spans="1:2" x14ac:dyDescent="0.25">
      <c r="A2703" t="s">
        <v>5848</v>
      </c>
      <c r="B2703">
        <v>-0.59</v>
      </c>
    </row>
    <row r="2704" spans="1:2" x14ac:dyDescent="0.25">
      <c r="A2704" t="s">
        <v>5849</v>
      </c>
      <c r="B2704">
        <v>-0.11</v>
      </c>
    </row>
    <row r="2705" spans="1:2" x14ac:dyDescent="0.25">
      <c r="A2705" t="s">
        <v>5850</v>
      </c>
      <c r="B2705">
        <v>1.48</v>
      </c>
    </row>
    <row r="2706" spans="1:2" x14ac:dyDescent="0.25">
      <c r="A2706" t="s">
        <v>9297</v>
      </c>
      <c r="B2706">
        <v>-0.93</v>
      </c>
    </row>
    <row r="2707" spans="1:2" x14ac:dyDescent="0.25">
      <c r="A2707" t="s">
        <v>9298</v>
      </c>
      <c r="B2707">
        <v>-1.6</v>
      </c>
    </row>
    <row r="2708" spans="1:2" x14ac:dyDescent="0.25">
      <c r="A2708" t="s">
        <v>5851</v>
      </c>
      <c r="B2708">
        <v>2.4300000000000002</v>
      </c>
    </row>
    <row r="2709" spans="1:2" x14ac:dyDescent="0.25">
      <c r="A2709" t="s">
        <v>9299</v>
      </c>
    </row>
    <row r="2710" spans="1:2" x14ac:dyDescent="0.25">
      <c r="A2710" t="s">
        <v>5852</v>
      </c>
      <c r="B2710">
        <v>-0.34</v>
      </c>
    </row>
    <row r="2711" spans="1:2" x14ac:dyDescent="0.25">
      <c r="A2711" t="s">
        <v>9300</v>
      </c>
      <c r="B2711">
        <v>-1</v>
      </c>
    </row>
    <row r="2712" spans="1:2" x14ac:dyDescent="0.25">
      <c r="A2712" t="s">
        <v>9301</v>
      </c>
      <c r="B2712">
        <v>-1</v>
      </c>
    </row>
    <row r="2713" spans="1:2" x14ac:dyDescent="0.25">
      <c r="A2713" t="s">
        <v>9302</v>
      </c>
      <c r="B2713">
        <v>-1</v>
      </c>
    </row>
    <row r="2714" spans="1:2" x14ac:dyDescent="0.25">
      <c r="A2714" t="s">
        <v>5853</v>
      </c>
      <c r="B2714">
        <v>-0.8</v>
      </c>
    </row>
    <row r="2715" spans="1:2" x14ac:dyDescent="0.25">
      <c r="A2715" t="s">
        <v>5854</v>
      </c>
      <c r="B2715">
        <v>-0.91</v>
      </c>
    </row>
    <row r="2716" spans="1:2" x14ac:dyDescent="0.25">
      <c r="A2716" t="s">
        <v>5855</v>
      </c>
      <c r="B2716">
        <v>-0.51</v>
      </c>
    </row>
    <row r="2717" spans="1:2" x14ac:dyDescent="0.25">
      <c r="A2717" t="s">
        <v>9303</v>
      </c>
      <c r="B2717">
        <v>-1</v>
      </c>
    </row>
    <row r="2718" spans="1:2" x14ac:dyDescent="0.25">
      <c r="A2718" t="s">
        <v>9304</v>
      </c>
      <c r="B2718">
        <v>-0.99</v>
      </c>
    </row>
    <row r="2719" spans="1:2" x14ac:dyDescent="0.25">
      <c r="A2719" t="s">
        <v>9305</v>
      </c>
      <c r="B2719">
        <v>-0.06</v>
      </c>
    </row>
    <row r="2720" spans="1:2" x14ac:dyDescent="0.25">
      <c r="A2720" t="s">
        <v>5856</v>
      </c>
      <c r="B2720">
        <v>-0.69</v>
      </c>
    </row>
    <row r="2721" spans="1:2" x14ac:dyDescent="0.25">
      <c r="A2721" t="s">
        <v>9306</v>
      </c>
      <c r="B2721">
        <v>-0.87</v>
      </c>
    </row>
    <row r="2722" spans="1:2" x14ac:dyDescent="0.25">
      <c r="A2722" t="s">
        <v>5857</v>
      </c>
      <c r="B2722">
        <v>0.2</v>
      </c>
    </row>
    <row r="2723" spans="1:2" x14ac:dyDescent="0.25">
      <c r="A2723" t="s">
        <v>9307</v>
      </c>
      <c r="B2723">
        <v>-0.95</v>
      </c>
    </row>
    <row r="2724" spans="1:2" x14ac:dyDescent="0.25">
      <c r="A2724" t="s">
        <v>9308</v>
      </c>
      <c r="B2724">
        <v>-0.93</v>
      </c>
    </row>
    <row r="2725" spans="1:2" x14ac:dyDescent="0.25">
      <c r="A2725" t="s">
        <v>9309</v>
      </c>
      <c r="B2725">
        <v>-1</v>
      </c>
    </row>
    <row r="2726" spans="1:2" x14ac:dyDescent="0.25">
      <c r="A2726" t="s">
        <v>9310</v>
      </c>
    </row>
    <row r="2727" spans="1:2" x14ac:dyDescent="0.25">
      <c r="A2727" t="s">
        <v>5858</v>
      </c>
      <c r="B2727">
        <v>-0.69</v>
      </c>
    </row>
    <row r="2728" spans="1:2" x14ac:dyDescent="0.25">
      <c r="A2728" t="s">
        <v>5859</v>
      </c>
      <c r="B2728">
        <v>84.5</v>
      </c>
    </row>
    <row r="2729" spans="1:2" x14ac:dyDescent="0.25">
      <c r="A2729" t="s">
        <v>5860</v>
      </c>
      <c r="B2729">
        <v>-0.87</v>
      </c>
    </row>
    <row r="2730" spans="1:2" x14ac:dyDescent="0.25">
      <c r="A2730" t="s">
        <v>9311</v>
      </c>
      <c r="B2730">
        <v>-1</v>
      </c>
    </row>
    <row r="2731" spans="1:2" x14ac:dyDescent="0.25">
      <c r="A2731" t="s">
        <v>9312</v>
      </c>
      <c r="B2731">
        <v>-1</v>
      </c>
    </row>
    <row r="2732" spans="1:2" x14ac:dyDescent="0.25">
      <c r="A2732" t="s">
        <v>9313</v>
      </c>
      <c r="B2732">
        <v>-1</v>
      </c>
    </row>
    <row r="2733" spans="1:2" x14ac:dyDescent="0.25">
      <c r="A2733" t="s">
        <v>5861</v>
      </c>
      <c r="B2733">
        <v>-0.12</v>
      </c>
    </row>
    <row r="2734" spans="1:2" x14ac:dyDescent="0.25">
      <c r="A2734" t="s">
        <v>9314</v>
      </c>
      <c r="B2734">
        <v>-0.9</v>
      </c>
    </row>
    <row r="2735" spans="1:2" x14ac:dyDescent="0.25">
      <c r="A2735" t="s">
        <v>9315</v>
      </c>
      <c r="B2735">
        <v>2.73</v>
      </c>
    </row>
    <row r="2736" spans="1:2" x14ac:dyDescent="0.25">
      <c r="A2736" t="s">
        <v>9316</v>
      </c>
      <c r="B2736">
        <v>-0.99</v>
      </c>
    </row>
    <row r="2737" spans="1:2" x14ac:dyDescent="0.25">
      <c r="A2737" t="s">
        <v>9317</v>
      </c>
      <c r="B2737">
        <v>-1.07</v>
      </c>
    </row>
    <row r="2738" spans="1:2" x14ac:dyDescent="0.25">
      <c r="A2738" t="s">
        <v>9318</v>
      </c>
      <c r="B2738">
        <v>-0.9</v>
      </c>
    </row>
    <row r="2739" spans="1:2" x14ac:dyDescent="0.25">
      <c r="A2739" t="s">
        <v>5862</v>
      </c>
      <c r="B2739">
        <v>-0.04</v>
      </c>
    </row>
    <row r="2740" spans="1:2" x14ac:dyDescent="0.25">
      <c r="A2740" t="s">
        <v>5863</v>
      </c>
      <c r="B2740">
        <v>-0.5</v>
      </c>
    </row>
    <row r="2741" spans="1:2" x14ac:dyDescent="0.25">
      <c r="A2741" t="s">
        <v>5864</v>
      </c>
      <c r="B2741">
        <v>-0.81</v>
      </c>
    </row>
    <row r="2742" spans="1:2" x14ac:dyDescent="0.25">
      <c r="A2742" t="s">
        <v>5865</v>
      </c>
      <c r="B2742">
        <v>0.6</v>
      </c>
    </row>
    <row r="2743" spans="1:2" x14ac:dyDescent="0.25">
      <c r="A2743" t="s">
        <v>9319</v>
      </c>
      <c r="B2743">
        <v>-1</v>
      </c>
    </row>
    <row r="2744" spans="1:2" x14ac:dyDescent="0.25">
      <c r="A2744" t="s">
        <v>9320</v>
      </c>
      <c r="B2744">
        <v>-1</v>
      </c>
    </row>
    <row r="2745" spans="1:2" x14ac:dyDescent="0.25">
      <c r="A2745" t="s">
        <v>9321</v>
      </c>
      <c r="B2745">
        <v>-0.93</v>
      </c>
    </row>
    <row r="2746" spans="1:2" x14ac:dyDescent="0.25">
      <c r="A2746" t="s">
        <v>9322</v>
      </c>
      <c r="B2746">
        <v>-0.82</v>
      </c>
    </row>
    <row r="2747" spans="1:2" x14ac:dyDescent="0.25">
      <c r="A2747" t="s">
        <v>5866</v>
      </c>
      <c r="B2747">
        <v>-0.98</v>
      </c>
    </row>
    <row r="2748" spans="1:2" x14ac:dyDescent="0.25">
      <c r="A2748" t="s">
        <v>5867</v>
      </c>
      <c r="B2748">
        <v>-0.86</v>
      </c>
    </row>
    <row r="2749" spans="1:2" x14ac:dyDescent="0.25">
      <c r="A2749" t="s">
        <v>5868</v>
      </c>
      <c r="B2749">
        <v>0.84</v>
      </c>
    </row>
    <row r="2750" spans="1:2" x14ac:dyDescent="0.25">
      <c r="A2750" t="s">
        <v>5869</v>
      </c>
      <c r="B2750">
        <v>0.52</v>
      </c>
    </row>
    <row r="2751" spans="1:2" x14ac:dyDescent="0.25">
      <c r="A2751" t="s">
        <v>5870</v>
      </c>
      <c r="B2751">
        <v>0.17</v>
      </c>
    </row>
    <row r="2752" spans="1:2" x14ac:dyDescent="0.25">
      <c r="A2752" t="s">
        <v>5871</v>
      </c>
      <c r="B2752">
        <v>-0.69</v>
      </c>
    </row>
    <row r="2753" spans="1:2" x14ac:dyDescent="0.25">
      <c r="A2753" t="s">
        <v>5872</v>
      </c>
      <c r="B2753">
        <v>-0.43</v>
      </c>
    </row>
    <row r="2754" spans="1:2" x14ac:dyDescent="0.25">
      <c r="A2754" t="s">
        <v>5873</v>
      </c>
      <c r="B2754">
        <v>-0.95</v>
      </c>
    </row>
    <row r="2755" spans="1:2" x14ac:dyDescent="0.25">
      <c r="A2755" t="s">
        <v>5874</v>
      </c>
      <c r="B2755">
        <v>-0.88</v>
      </c>
    </row>
    <row r="2756" spans="1:2" x14ac:dyDescent="0.25">
      <c r="A2756" t="s">
        <v>5875</v>
      </c>
      <c r="B2756">
        <v>-0.37</v>
      </c>
    </row>
    <row r="2757" spans="1:2" x14ac:dyDescent="0.25">
      <c r="A2757" t="s">
        <v>9323</v>
      </c>
      <c r="B2757">
        <v>-0.96</v>
      </c>
    </row>
    <row r="2758" spans="1:2" x14ac:dyDescent="0.25">
      <c r="A2758" t="s">
        <v>9324</v>
      </c>
      <c r="B2758">
        <v>0.05</v>
      </c>
    </row>
    <row r="2759" spans="1:2" x14ac:dyDescent="0.25">
      <c r="A2759" t="s">
        <v>5876</v>
      </c>
      <c r="B2759">
        <v>0.27</v>
      </c>
    </row>
    <row r="2760" spans="1:2" x14ac:dyDescent="0.25">
      <c r="A2760" t="s">
        <v>9325</v>
      </c>
      <c r="B2760">
        <v>-0.53</v>
      </c>
    </row>
    <row r="2761" spans="1:2" x14ac:dyDescent="0.25">
      <c r="A2761" t="s">
        <v>5877</v>
      </c>
      <c r="B2761">
        <v>-0.53</v>
      </c>
    </row>
    <row r="2762" spans="1:2" x14ac:dyDescent="0.25">
      <c r="A2762" t="s">
        <v>5878</v>
      </c>
      <c r="B2762">
        <v>-0.68</v>
      </c>
    </row>
    <row r="2763" spans="1:2" x14ac:dyDescent="0.25">
      <c r="A2763" t="s">
        <v>5879</v>
      </c>
      <c r="B2763">
        <v>-0.88</v>
      </c>
    </row>
    <row r="2764" spans="1:2" x14ac:dyDescent="0.25">
      <c r="A2764" t="s">
        <v>5880</v>
      </c>
      <c r="B2764">
        <v>-0.02</v>
      </c>
    </row>
    <row r="2765" spans="1:2" x14ac:dyDescent="0.25">
      <c r="A2765" t="s">
        <v>9326</v>
      </c>
      <c r="B2765">
        <v>-1</v>
      </c>
    </row>
    <row r="2766" spans="1:2" x14ac:dyDescent="0.25">
      <c r="A2766" t="s">
        <v>9327</v>
      </c>
      <c r="B2766">
        <v>-1</v>
      </c>
    </row>
    <row r="2767" spans="1:2" x14ac:dyDescent="0.25">
      <c r="A2767" t="s">
        <v>5881</v>
      </c>
      <c r="B2767">
        <v>0.26</v>
      </c>
    </row>
    <row r="2768" spans="1:2" x14ac:dyDescent="0.25">
      <c r="A2768" t="s">
        <v>5882</v>
      </c>
      <c r="B2768">
        <v>0.06</v>
      </c>
    </row>
    <row r="2769" spans="1:2" x14ac:dyDescent="0.25">
      <c r="A2769" t="s">
        <v>9328</v>
      </c>
      <c r="B2769">
        <v>-0.99</v>
      </c>
    </row>
    <row r="2770" spans="1:2" x14ac:dyDescent="0.25">
      <c r="A2770" t="s">
        <v>5883</v>
      </c>
      <c r="B2770">
        <v>-0.92</v>
      </c>
    </row>
    <row r="2771" spans="1:2" x14ac:dyDescent="0.25">
      <c r="A2771" t="s">
        <v>9329</v>
      </c>
      <c r="B2771">
        <v>-0.92</v>
      </c>
    </row>
    <row r="2772" spans="1:2" x14ac:dyDescent="0.25">
      <c r="A2772" t="s">
        <v>9330</v>
      </c>
      <c r="B2772">
        <v>-0.97</v>
      </c>
    </row>
    <row r="2773" spans="1:2" x14ac:dyDescent="0.25">
      <c r="A2773" t="s">
        <v>5884</v>
      </c>
      <c r="B2773">
        <v>-0.62</v>
      </c>
    </row>
    <row r="2774" spans="1:2" x14ac:dyDescent="0.25">
      <c r="A2774" t="s">
        <v>5885</v>
      </c>
      <c r="B2774">
        <v>-0.69</v>
      </c>
    </row>
    <row r="2775" spans="1:2" x14ac:dyDescent="0.25">
      <c r="A2775" t="s">
        <v>5886</v>
      </c>
      <c r="B2775">
        <v>-0.06</v>
      </c>
    </row>
    <row r="2776" spans="1:2" x14ac:dyDescent="0.25">
      <c r="A2776" t="s">
        <v>9331</v>
      </c>
      <c r="B2776">
        <v>0.63</v>
      </c>
    </row>
    <row r="2777" spans="1:2" x14ac:dyDescent="0.25">
      <c r="A2777" t="s">
        <v>9332</v>
      </c>
      <c r="B2777">
        <v>4.91</v>
      </c>
    </row>
    <row r="2778" spans="1:2" x14ac:dyDescent="0.25">
      <c r="A2778" t="s">
        <v>9333</v>
      </c>
    </row>
    <row r="2779" spans="1:2" x14ac:dyDescent="0.25">
      <c r="A2779" t="s">
        <v>5887</v>
      </c>
      <c r="B2779">
        <v>16.309999999999999</v>
      </c>
    </row>
    <row r="2780" spans="1:2" x14ac:dyDescent="0.25">
      <c r="A2780" t="s">
        <v>9334</v>
      </c>
      <c r="B2780">
        <v>-0.01</v>
      </c>
    </row>
    <row r="2781" spans="1:2" x14ac:dyDescent="0.25">
      <c r="A2781" t="s">
        <v>5888</v>
      </c>
      <c r="B2781">
        <v>0.51</v>
      </c>
    </row>
    <row r="2782" spans="1:2" x14ac:dyDescent="0.25">
      <c r="A2782" t="s">
        <v>9335</v>
      </c>
    </row>
    <row r="2783" spans="1:2" x14ac:dyDescent="0.25">
      <c r="A2783" t="s">
        <v>9336</v>
      </c>
      <c r="B2783">
        <v>3.54</v>
      </c>
    </row>
    <row r="2784" spans="1:2" x14ac:dyDescent="0.25">
      <c r="A2784" t="s">
        <v>5889</v>
      </c>
      <c r="B2784">
        <v>-0.37</v>
      </c>
    </row>
    <row r="2785" spans="1:2" x14ac:dyDescent="0.25">
      <c r="A2785" t="s">
        <v>5890</v>
      </c>
      <c r="B2785">
        <v>0.27</v>
      </c>
    </row>
    <row r="2786" spans="1:2" x14ac:dyDescent="0.25">
      <c r="A2786" t="s">
        <v>5891</v>
      </c>
      <c r="B2786">
        <v>-0.88</v>
      </c>
    </row>
    <row r="2787" spans="1:2" x14ac:dyDescent="0.25">
      <c r="A2787" t="s">
        <v>5892</v>
      </c>
      <c r="B2787">
        <v>-0.23</v>
      </c>
    </row>
    <row r="2788" spans="1:2" x14ac:dyDescent="0.25">
      <c r="A2788" t="s">
        <v>9337</v>
      </c>
      <c r="B2788">
        <v>-0.97</v>
      </c>
    </row>
    <row r="2789" spans="1:2" x14ac:dyDescent="0.25">
      <c r="A2789" t="s">
        <v>5893</v>
      </c>
      <c r="B2789">
        <v>-0.53</v>
      </c>
    </row>
    <row r="2790" spans="1:2" x14ac:dyDescent="0.25">
      <c r="A2790" t="s">
        <v>5894</v>
      </c>
      <c r="B2790">
        <v>-0.83</v>
      </c>
    </row>
    <row r="2791" spans="1:2" x14ac:dyDescent="0.25">
      <c r="A2791" t="s">
        <v>5895</v>
      </c>
      <c r="B2791">
        <v>-0.71</v>
      </c>
    </row>
    <row r="2792" spans="1:2" x14ac:dyDescent="0.25">
      <c r="A2792" t="s">
        <v>5896</v>
      </c>
      <c r="B2792">
        <v>0.61</v>
      </c>
    </row>
    <row r="2793" spans="1:2" x14ac:dyDescent="0.25">
      <c r="A2793" t="s">
        <v>5897</v>
      </c>
      <c r="B2793">
        <v>-0.99</v>
      </c>
    </row>
    <row r="2794" spans="1:2" x14ac:dyDescent="0.25">
      <c r="A2794" t="s">
        <v>5898</v>
      </c>
      <c r="B2794">
        <v>-0.8</v>
      </c>
    </row>
    <row r="2795" spans="1:2" x14ac:dyDescent="0.25">
      <c r="A2795" t="s">
        <v>5899</v>
      </c>
      <c r="B2795">
        <v>0.17</v>
      </c>
    </row>
    <row r="2796" spans="1:2" x14ac:dyDescent="0.25">
      <c r="A2796" t="s">
        <v>5900</v>
      </c>
      <c r="B2796">
        <v>-0.56999999999999995</v>
      </c>
    </row>
    <row r="2797" spans="1:2" x14ac:dyDescent="0.25">
      <c r="A2797" t="s">
        <v>9338</v>
      </c>
      <c r="B2797">
        <v>-0.99</v>
      </c>
    </row>
    <row r="2798" spans="1:2" x14ac:dyDescent="0.25">
      <c r="A2798" t="s">
        <v>5901</v>
      </c>
      <c r="B2798">
        <v>-0.63</v>
      </c>
    </row>
    <row r="2799" spans="1:2" x14ac:dyDescent="0.25">
      <c r="A2799" t="s">
        <v>5902</v>
      </c>
      <c r="B2799">
        <v>0.57999999999999996</v>
      </c>
    </row>
    <row r="2800" spans="1:2" x14ac:dyDescent="0.25">
      <c r="A2800" t="s">
        <v>9339</v>
      </c>
      <c r="B2800">
        <v>-0.74</v>
      </c>
    </row>
    <row r="2801" spans="1:2" x14ac:dyDescent="0.25">
      <c r="A2801" t="s">
        <v>5903</v>
      </c>
      <c r="B2801">
        <v>0.28999999999999998</v>
      </c>
    </row>
    <row r="2802" spans="1:2" x14ac:dyDescent="0.25">
      <c r="A2802" t="s">
        <v>9340</v>
      </c>
      <c r="B2802">
        <v>-0.75</v>
      </c>
    </row>
    <row r="2803" spans="1:2" x14ac:dyDescent="0.25">
      <c r="A2803" t="s">
        <v>9341</v>
      </c>
      <c r="B2803">
        <v>3</v>
      </c>
    </row>
    <row r="2804" spans="1:2" x14ac:dyDescent="0.25">
      <c r="A2804" t="s">
        <v>5904</v>
      </c>
      <c r="B2804">
        <v>0.51</v>
      </c>
    </row>
    <row r="2805" spans="1:2" x14ac:dyDescent="0.25">
      <c r="A2805" t="s">
        <v>5905</v>
      </c>
      <c r="B2805">
        <v>1.62</v>
      </c>
    </row>
    <row r="2806" spans="1:2" x14ac:dyDescent="0.25">
      <c r="A2806" t="s">
        <v>5906</v>
      </c>
      <c r="B2806">
        <v>-0.77</v>
      </c>
    </row>
    <row r="2807" spans="1:2" x14ac:dyDescent="0.25">
      <c r="A2807" t="s">
        <v>5907</v>
      </c>
      <c r="B2807">
        <v>-0.78</v>
      </c>
    </row>
    <row r="2808" spans="1:2" x14ac:dyDescent="0.25">
      <c r="A2808" t="s">
        <v>5908</v>
      </c>
      <c r="B2808">
        <v>-0.87</v>
      </c>
    </row>
    <row r="2809" spans="1:2" x14ac:dyDescent="0.25">
      <c r="A2809" t="s">
        <v>5909</v>
      </c>
      <c r="B2809">
        <v>-0.71</v>
      </c>
    </row>
    <row r="2810" spans="1:2" x14ac:dyDescent="0.25">
      <c r="A2810" t="s">
        <v>9342</v>
      </c>
      <c r="B2810">
        <v>-1</v>
      </c>
    </row>
    <row r="2811" spans="1:2" x14ac:dyDescent="0.25">
      <c r="A2811" t="s">
        <v>5910</v>
      </c>
      <c r="B2811">
        <v>-0.94</v>
      </c>
    </row>
    <row r="2812" spans="1:2" x14ac:dyDescent="0.25">
      <c r="A2812" t="s">
        <v>9343</v>
      </c>
      <c r="B2812">
        <v>-0.95</v>
      </c>
    </row>
    <row r="2813" spans="1:2" x14ac:dyDescent="0.25">
      <c r="A2813" t="s">
        <v>9344</v>
      </c>
      <c r="B2813">
        <v>-0.88</v>
      </c>
    </row>
    <row r="2814" spans="1:2" x14ac:dyDescent="0.25">
      <c r="A2814" t="s">
        <v>5911</v>
      </c>
      <c r="B2814">
        <v>-0.87</v>
      </c>
    </row>
    <row r="2815" spans="1:2" x14ac:dyDescent="0.25">
      <c r="A2815" t="s">
        <v>9345</v>
      </c>
      <c r="B2815">
        <v>-0.93</v>
      </c>
    </row>
    <row r="2816" spans="1:2" x14ac:dyDescent="0.25">
      <c r="A2816" t="s">
        <v>5912</v>
      </c>
      <c r="B2816">
        <v>-0.92</v>
      </c>
    </row>
    <row r="2817" spans="1:2" x14ac:dyDescent="0.25">
      <c r="A2817" t="s">
        <v>5913</v>
      </c>
      <c r="B2817">
        <v>0.21</v>
      </c>
    </row>
    <row r="2818" spans="1:2" x14ac:dyDescent="0.25">
      <c r="A2818" t="s">
        <v>9346</v>
      </c>
      <c r="B2818">
        <v>-1</v>
      </c>
    </row>
    <row r="2819" spans="1:2" x14ac:dyDescent="0.25">
      <c r="A2819" t="s">
        <v>5914</v>
      </c>
      <c r="B2819">
        <v>-0.44</v>
      </c>
    </row>
    <row r="2820" spans="1:2" x14ac:dyDescent="0.25">
      <c r="A2820" t="s">
        <v>5915</v>
      </c>
      <c r="B2820">
        <v>-0.63</v>
      </c>
    </row>
    <row r="2821" spans="1:2" x14ac:dyDescent="0.25">
      <c r="A2821" t="s">
        <v>5916</v>
      </c>
      <c r="B2821">
        <v>-0.93</v>
      </c>
    </row>
    <row r="2822" spans="1:2" x14ac:dyDescent="0.25">
      <c r="A2822" t="s">
        <v>5917</v>
      </c>
      <c r="B2822">
        <v>-0.78</v>
      </c>
    </row>
    <row r="2823" spans="1:2" x14ac:dyDescent="0.25">
      <c r="A2823" t="s">
        <v>5918</v>
      </c>
      <c r="B2823">
        <v>0.86</v>
      </c>
    </row>
    <row r="2824" spans="1:2" x14ac:dyDescent="0.25">
      <c r="A2824" t="s">
        <v>5919</v>
      </c>
      <c r="B2824">
        <v>-0.94</v>
      </c>
    </row>
    <row r="2825" spans="1:2" x14ac:dyDescent="0.25">
      <c r="A2825" t="s">
        <v>9347</v>
      </c>
      <c r="B2825">
        <v>-0.98</v>
      </c>
    </row>
    <row r="2826" spans="1:2" x14ac:dyDescent="0.25">
      <c r="A2826" t="s">
        <v>5920</v>
      </c>
      <c r="B2826">
        <v>-0.87</v>
      </c>
    </row>
    <row r="2827" spans="1:2" x14ac:dyDescent="0.25">
      <c r="A2827" t="s">
        <v>8235</v>
      </c>
    </row>
    <row r="2828" spans="1:2" x14ac:dyDescent="0.25">
      <c r="A2828" t="s">
        <v>5921</v>
      </c>
      <c r="B2828">
        <v>-0.12</v>
      </c>
    </row>
    <row r="2829" spans="1:2" x14ac:dyDescent="0.25">
      <c r="A2829" t="s">
        <v>5922</v>
      </c>
      <c r="B2829">
        <v>-0.02</v>
      </c>
    </row>
    <row r="2830" spans="1:2" x14ac:dyDescent="0.25">
      <c r="A2830" t="s">
        <v>9348</v>
      </c>
      <c r="B2830">
        <v>0.56000000000000005</v>
      </c>
    </row>
    <row r="2831" spans="1:2" x14ac:dyDescent="0.25">
      <c r="A2831" t="s">
        <v>9349</v>
      </c>
      <c r="B2831">
        <v>-1</v>
      </c>
    </row>
    <row r="2832" spans="1:2" x14ac:dyDescent="0.25">
      <c r="A2832" t="s">
        <v>5923</v>
      </c>
      <c r="B2832">
        <v>-0.92</v>
      </c>
    </row>
    <row r="2833" spans="1:2" x14ac:dyDescent="0.25">
      <c r="A2833" t="s">
        <v>5924</v>
      </c>
      <c r="B2833">
        <v>-0.78</v>
      </c>
    </row>
    <row r="2834" spans="1:2" x14ac:dyDescent="0.25">
      <c r="A2834" t="s">
        <v>9350</v>
      </c>
      <c r="B2834">
        <v>-0.57999999999999996</v>
      </c>
    </row>
    <row r="2835" spans="1:2" x14ac:dyDescent="0.25">
      <c r="A2835" t="s">
        <v>5925</v>
      </c>
      <c r="B2835">
        <v>4.04</v>
      </c>
    </row>
    <row r="2836" spans="1:2" x14ac:dyDescent="0.25">
      <c r="A2836" t="s">
        <v>5926</v>
      </c>
    </row>
    <row r="2837" spans="1:2" x14ac:dyDescent="0.25">
      <c r="A2837" t="s">
        <v>9351</v>
      </c>
      <c r="B2837">
        <v>0.75</v>
      </c>
    </row>
    <row r="2838" spans="1:2" x14ac:dyDescent="0.25">
      <c r="A2838" t="s">
        <v>5927</v>
      </c>
      <c r="B2838">
        <v>0.03</v>
      </c>
    </row>
    <row r="2839" spans="1:2" x14ac:dyDescent="0.25">
      <c r="A2839" t="s">
        <v>5928</v>
      </c>
      <c r="B2839">
        <v>0.78</v>
      </c>
    </row>
    <row r="2840" spans="1:2" x14ac:dyDescent="0.25">
      <c r="A2840" t="s">
        <v>9352</v>
      </c>
      <c r="B2840">
        <v>0.03</v>
      </c>
    </row>
    <row r="2841" spans="1:2" x14ac:dyDescent="0.25">
      <c r="A2841" t="s">
        <v>9353</v>
      </c>
      <c r="B2841">
        <v>-1</v>
      </c>
    </row>
    <row r="2842" spans="1:2" x14ac:dyDescent="0.25">
      <c r="A2842" t="s">
        <v>5929</v>
      </c>
      <c r="B2842">
        <v>0.27</v>
      </c>
    </row>
    <row r="2843" spans="1:2" x14ac:dyDescent="0.25">
      <c r="A2843" t="s">
        <v>5930</v>
      </c>
      <c r="B2843">
        <v>-0.76</v>
      </c>
    </row>
    <row r="2844" spans="1:2" x14ac:dyDescent="0.25">
      <c r="A2844" t="s">
        <v>9354</v>
      </c>
      <c r="B2844">
        <v>-1</v>
      </c>
    </row>
    <row r="2845" spans="1:2" x14ac:dyDescent="0.25">
      <c r="A2845" t="s">
        <v>5931</v>
      </c>
      <c r="B2845">
        <v>0.85</v>
      </c>
    </row>
    <row r="2846" spans="1:2" x14ac:dyDescent="0.25">
      <c r="A2846" t="s">
        <v>5932</v>
      </c>
      <c r="B2846">
        <v>0.33</v>
      </c>
    </row>
    <row r="2847" spans="1:2" x14ac:dyDescent="0.25">
      <c r="A2847" t="s">
        <v>5933</v>
      </c>
      <c r="B2847">
        <v>-0.7</v>
      </c>
    </row>
    <row r="2848" spans="1:2" x14ac:dyDescent="0.25">
      <c r="A2848" t="s">
        <v>5934</v>
      </c>
      <c r="B2848">
        <v>3.82</v>
      </c>
    </row>
    <row r="2849" spans="1:2" x14ac:dyDescent="0.25">
      <c r="A2849" t="s">
        <v>5935</v>
      </c>
      <c r="B2849">
        <v>-0.87</v>
      </c>
    </row>
    <row r="2850" spans="1:2" x14ac:dyDescent="0.25">
      <c r="A2850" t="s">
        <v>9355</v>
      </c>
      <c r="B2850">
        <v>-0.87</v>
      </c>
    </row>
    <row r="2851" spans="1:2" x14ac:dyDescent="0.25">
      <c r="A2851" t="s">
        <v>9356</v>
      </c>
      <c r="B2851">
        <v>-1</v>
      </c>
    </row>
    <row r="2852" spans="1:2" x14ac:dyDescent="0.25">
      <c r="A2852" t="s">
        <v>5936</v>
      </c>
    </row>
    <row r="2853" spans="1:2" x14ac:dyDescent="0.25">
      <c r="A2853" t="s">
        <v>5937</v>
      </c>
      <c r="B2853">
        <v>-0.42</v>
      </c>
    </row>
    <row r="2854" spans="1:2" x14ac:dyDescent="0.25">
      <c r="A2854" t="s">
        <v>5938</v>
      </c>
      <c r="B2854">
        <v>0.65</v>
      </c>
    </row>
    <row r="2855" spans="1:2" x14ac:dyDescent="0.25">
      <c r="A2855" t="s">
        <v>9357</v>
      </c>
      <c r="B2855">
        <v>0.45</v>
      </c>
    </row>
    <row r="2856" spans="1:2" x14ac:dyDescent="0.25">
      <c r="A2856" t="s">
        <v>5939</v>
      </c>
      <c r="B2856">
        <v>2.33</v>
      </c>
    </row>
    <row r="2857" spans="1:2" x14ac:dyDescent="0.25">
      <c r="A2857" t="s">
        <v>5940</v>
      </c>
      <c r="B2857">
        <v>-0.81</v>
      </c>
    </row>
    <row r="2858" spans="1:2" x14ac:dyDescent="0.25">
      <c r="A2858" t="s">
        <v>5941</v>
      </c>
      <c r="B2858">
        <v>-0.55000000000000004</v>
      </c>
    </row>
    <row r="2859" spans="1:2" x14ac:dyDescent="0.25">
      <c r="A2859" t="s">
        <v>5942</v>
      </c>
      <c r="B2859">
        <v>-0.09</v>
      </c>
    </row>
    <row r="2860" spans="1:2" x14ac:dyDescent="0.25">
      <c r="A2860" t="s">
        <v>5943</v>
      </c>
      <c r="B2860">
        <v>0.11</v>
      </c>
    </row>
    <row r="2861" spans="1:2" x14ac:dyDescent="0.25">
      <c r="A2861" t="s">
        <v>5944</v>
      </c>
    </row>
    <row r="2862" spans="1:2" x14ac:dyDescent="0.25">
      <c r="A2862" t="s">
        <v>5945</v>
      </c>
      <c r="B2862">
        <v>-0.47</v>
      </c>
    </row>
    <row r="2863" spans="1:2" x14ac:dyDescent="0.25">
      <c r="A2863" t="s">
        <v>9358</v>
      </c>
      <c r="B2863">
        <v>3.67</v>
      </c>
    </row>
    <row r="2864" spans="1:2" x14ac:dyDescent="0.25">
      <c r="A2864" t="s">
        <v>5946</v>
      </c>
    </row>
    <row r="2865" spans="1:2" x14ac:dyDescent="0.25">
      <c r="A2865" t="s">
        <v>9359</v>
      </c>
      <c r="B2865">
        <v>-1</v>
      </c>
    </row>
    <row r="2866" spans="1:2" x14ac:dyDescent="0.25">
      <c r="A2866" t="s">
        <v>9360</v>
      </c>
      <c r="B2866">
        <v>-1</v>
      </c>
    </row>
    <row r="2867" spans="1:2" x14ac:dyDescent="0.25">
      <c r="A2867" t="s">
        <v>5947</v>
      </c>
      <c r="B2867">
        <v>3.01</v>
      </c>
    </row>
    <row r="2868" spans="1:2" x14ac:dyDescent="0.25">
      <c r="A2868" t="s">
        <v>9361</v>
      </c>
      <c r="B2868">
        <v>-1</v>
      </c>
    </row>
    <row r="2869" spans="1:2" x14ac:dyDescent="0.25">
      <c r="A2869" t="s">
        <v>5948</v>
      </c>
      <c r="B2869">
        <v>-0.87</v>
      </c>
    </row>
    <row r="2870" spans="1:2" x14ac:dyDescent="0.25">
      <c r="A2870" t="s">
        <v>9362</v>
      </c>
      <c r="B2870">
        <v>-0.55000000000000004</v>
      </c>
    </row>
    <row r="2871" spans="1:2" x14ac:dyDescent="0.25">
      <c r="A2871" t="s">
        <v>5949</v>
      </c>
      <c r="B2871">
        <v>3.21</v>
      </c>
    </row>
    <row r="2872" spans="1:2" x14ac:dyDescent="0.25">
      <c r="A2872" t="s">
        <v>5950</v>
      </c>
    </row>
    <row r="2873" spans="1:2" x14ac:dyDescent="0.25">
      <c r="A2873" t="s">
        <v>5951</v>
      </c>
      <c r="B2873">
        <v>21.36</v>
      </c>
    </row>
    <row r="2874" spans="1:2" x14ac:dyDescent="0.25">
      <c r="A2874" t="s">
        <v>9363</v>
      </c>
    </row>
    <row r="2875" spans="1:2" x14ac:dyDescent="0.25">
      <c r="A2875" t="s">
        <v>9364</v>
      </c>
      <c r="B2875">
        <v>2.75</v>
      </c>
    </row>
    <row r="2876" spans="1:2" x14ac:dyDescent="0.25">
      <c r="A2876" t="s">
        <v>5952</v>
      </c>
    </row>
    <row r="2877" spans="1:2" x14ac:dyDescent="0.25">
      <c r="A2877" t="s">
        <v>5953</v>
      </c>
    </row>
    <row r="2878" spans="1:2" x14ac:dyDescent="0.25">
      <c r="A2878" t="s">
        <v>9365</v>
      </c>
    </row>
    <row r="2879" spans="1:2" x14ac:dyDescent="0.25">
      <c r="A2879" t="s">
        <v>5954</v>
      </c>
    </row>
    <row r="2880" spans="1:2" x14ac:dyDescent="0.25">
      <c r="A2880" t="s">
        <v>9366</v>
      </c>
    </row>
    <row r="2881" spans="1:1" x14ac:dyDescent="0.25">
      <c r="A2881" t="s">
        <v>5955</v>
      </c>
    </row>
    <row r="2882" spans="1:1" x14ac:dyDescent="0.25">
      <c r="A2882" t="s">
        <v>5956</v>
      </c>
    </row>
    <row r="2883" spans="1:1" x14ac:dyDescent="0.25">
      <c r="A2883" t="s">
        <v>5957</v>
      </c>
    </row>
    <row r="2884" spans="1:1" x14ac:dyDescent="0.25">
      <c r="A2884" t="s">
        <v>5958</v>
      </c>
    </row>
    <row r="2885" spans="1:1" x14ac:dyDescent="0.25">
      <c r="A2885" t="s">
        <v>9367</v>
      </c>
    </row>
    <row r="2886" spans="1:1" x14ac:dyDescent="0.25">
      <c r="A2886" t="s">
        <v>5959</v>
      </c>
    </row>
    <row r="2887" spans="1:1" x14ac:dyDescent="0.25">
      <c r="A2887" t="s">
        <v>9368</v>
      </c>
    </row>
    <row r="2888" spans="1:1" x14ac:dyDescent="0.25">
      <c r="A2888" t="s">
        <v>5960</v>
      </c>
    </row>
    <row r="2889" spans="1:1" x14ac:dyDescent="0.25">
      <c r="A2889" t="s">
        <v>5961</v>
      </c>
    </row>
    <row r="2890" spans="1:1" x14ac:dyDescent="0.25">
      <c r="A2890" t="s">
        <v>5962</v>
      </c>
    </row>
    <row r="2891" spans="1:1" x14ac:dyDescent="0.25">
      <c r="A2891" t="s">
        <v>5963</v>
      </c>
    </row>
    <row r="2892" spans="1:1" x14ac:dyDescent="0.25">
      <c r="A2892" t="s">
        <v>5964</v>
      </c>
    </row>
    <row r="2893" spans="1:1" x14ac:dyDescent="0.25">
      <c r="A2893" t="s">
        <v>5965</v>
      </c>
    </row>
    <row r="2894" spans="1:1" x14ac:dyDescent="0.25">
      <c r="A2894" t="s">
        <v>5966</v>
      </c>
    </row>
    <row r="2895" spans="1:1" x14ac:dyDescent="0.25">
      <c r="A2895" t="s">
        <v>9369</v>
      </c>
    </row>
    <row r="2896" spans="1:1" x14ac:dyDescent="0.25">
      <c r="A2896" t="s">
        <v>5967</v>
      </c>
    </row>
    <row r="2897" spans="1:1" x14ac:dyDescent="0.25">
      <c r="A2897" t="s">
        <v>5968</v>
      </c>
    </row>
    <row r="2898" spans="1:1" x14ac:dyDescent="0.25">
      <c r="A2898" t="s">
        <v>5969</v>
      </c>
    </row>
    <row r="2899" spans="1:1" x14ac:dyDescent="0.25">
      <c r="A2899" t="s">
        <v>5970</v>
      </c>
    </row>
    <row r="2900" spans="1:1" x14ac:dyDescent="0.25">
      <c r="A2900" t="s">
        <v>5971</v>
      </c>
    </row>
    <row r="2901" spans="1:1" x14ac:dyDescent="0.25">
      <c r="A2901" t="s">
        <v>5972</v>
      </c>
    </row>
    <row r="2902" spans="1:1" x14ac:dyDescent="0.25">
      <c r="A2902" t="s">
        <v>5973</v>
      </c>
    </row>
    <row r="2903" spans="1:1" x14ac:dyDescent="0.25">
      <c r="A2903" t="s">
        <v>5974</v>
      </c>
    </row>
    <row r="2904" spans="1:1" x14ac:dyDescent="0.25">
      <c r="A2904" t="s">
        <v>5975</v>
      </c>
    </row>
    <row r="2905" spans="1:1" x14ac:dyDescent="0.25">
      <c r="A2905" t="s">
        <v>9370</v>
      </c>
    </row>
    <row r="2906" spans="1:1" x14ac:dyDescent="0.25">
      <c r="A2906" t="s">
        <v>9371</v>
      </c>
    </row>
    <row r="2907" spans="1:1" x14ac:dyDescent="0.25">
      <c r="A2907" t="s">
        <v>5976</v>
      </c>
    </row>
    <row r="2908" spans="1:1" x14ac:dyDescent="0.25">
      <c r="A2908" t="s">
        <v>5977</v>
      </c>
    </row>
    <row r="2909" spans="1:1" x14ac:dyDescent="0.25">
      <c r="A2909" t="s">
        <v>5978</v>
      </c>
    </row>
    <row r="2910" spans="1:1" x14ac:dyDescent="0.25">
      <c r="A2910" t="s">
        <v>5979</v>
      </c>
    </row>
    <row r="2911" spans="1:1" x14ac:dyDescent="0.25">
      <c r="A2911" t="s">
        <v>5980</v>
      </c>
    </row>
    <row r="2912" spans="1:1" x14ac:dyDescent="0.25">
      <c r="A2912" t="s">
        <v>5981</v>
      </c>
    </row>
    <row r="2913" spans="1:2" x14ac:dyDescent="0.25">
      <c r="A2913" t="s">
        <v>5982</v>
      </c>
    </row>
    <row r="2914" spans="1:2" x14ac:dyDescent="0.25">
      <c r="A2914" t="s">
        <v>5983</v>
      </c>
    </row>
    <row r="2915" spans="1:2" x14ac:dyDescent="0.25">
      <c r="A2915" t="s">
        <v>5984</v>
      </c>
    </row>
    <row r="2916" spans="1:2" x14ac:dyDescent="0.25">
      <c r="A2916" t="s">
        <v>9372</v>
      </c>
      <c r="B2916">
        <v>0.48</v>
      </c>
    </row>
    <row r="2917" spans="1:2" x14ac:dyDescent="0.25">
      <c r="A2917" t="s">
        <v>9373</v>
      </c>
    </row>
    <row r="2918" spans="1:2" x14ac:dyDescent="0.25">
      <c r="A2918" t="s">
        <v>9374</v>
      </c>
    </row>
    <row r="2919" spans="1:2" x14ac:dyDescent="0.25">
      <c r="A2919" t="s">
        <v>9375</v>
      </c>
    </row>
    <row r="2920" spans="1:2" x14ac:dyDescent="0.25">
      <c r="A2920" t="s">
        <v>5985</v>
      </c>
    </row>
    <row r="2921" spans="1:2" x14ac:dyDescent="0.25">
      <c r="A2921" t="s">
        <v>9376</v>
      </c>
    </row>
    <row r="2922" spans="1:2" x14ac:dyDescent="0.25">
      <c r="A2922" t="s">
        <v>8306</v>
      </c>
    </row>
    <row r="2923" spans="1:2" x14ac:dyDescent="0.25">
      <c r="A2923" t="s">
        <v>9377</v>
      </c>
    </row>
    <row r="2924" spans="1:2" x14ac:dyDescent="0.25">
      <c r="A2924" t="s">
        <v>5986</v>
      </c>
    </row>
    <row r="2925" spans="1:2" x14ac:dyDescent="0.25">
      <c r="A2925" t="s">
        <v>5987</v>
      </c>
    </row>
    <row r="2926" spans="1:2" x14ac:dyDescent="0.25">
      <c r="A2926" t="s">
        <v>5988</v>
      </c>
    </row>
    <row r="2927" spans="1:2" x14ac:dyDescent="0.25">
      <c r="A2927" t="s">
        <v>9378</v>
      </c>
    </row>
    <row r="2928" spans="1:2" x14ac:dyDescent="0.25">
      <c r="A2928" t="s">
        <v>5989</v>
      </c>
    </row>
    <row r="2929" spans="1:1" x14ac:dyDescent="0.25">
      <c r="A2929" t="s">
        <v>5990</v>
      </c>
    </row>
    <row r="2930" spans="1:1" x14ac:dyDescent="0.25">
      <c r="A2930" t="s">
        <v>5991</v>
      </c>
    </row>
    <row r="2931" spans="1:1" x14ac:dyDescent="0.25">
      <c r="A2931" t="s">
        <v>5992</v>
      </c>
    </row>
    <row r="2932" spans="1:1" x14ac:dyDescent="0.25">
      <c r="A2932" t="s">
        <v>9379</v>
      </c>
    </row>
    <row r="2933" spans="1:1" x14ac:dyDescent="0.25">
      <c r="A2933" t="s">
        <v>5993</v>
      </c>
    </row>
    <row r="2934" spans="1:1" x14ac:dyDescent="0.25">
      <c r="A2934" t="s">
        <v>9380</v>
      </c>
    </row>
    <row r="2935" spans="1:1" x14ac:dyDescent="0.25">
      <c r="A2935" t="s">
        <v>9381</v>
      </c>
    </row>
    <row r="2936" spans="1:1" x14ac:dyDescent="0.25">
      <c r="A2936" t="s">
        <v>9382</v>
      </c>
    </row>
    <row r="2937" spans="1:1" x14ac:dyDescent="0.25">
      <c r="A2937" t="s">
        <v>9383</v>
      </c>
    </row>
    <row r="2938" spans="1:1" x14ac:dyDescent="0.25">
      <c r="A2938" t="s">
        <v>9384</v>
      </c>
    </row>
    <row r="2939" spans="1:1" x14ac:dyDescent="0.25">
      <c r="A2939" t="s">
        <v>9385</v>
      </c>
    </row>
    <row r="2940" spans="1:1" x14ac:dyDescent="0.25">
      <c r="A2940" t="s">
        <v>9386</v>
      </c>
    </row>
    <row r="2941" spans="1:1" x14ac:dyDescent="0.25">
      <c r="A2941" t="s">
        <v>9387</v>
      </c>
    </row>
    <row r="2942" spans="1:1" x14ac:dyDescent="0.25">
      <c r="A2942" t="s">
        <v>9388</v>
      </c>
    </row>
    <row r="2943" spans="1:1" x14ac:dyDescent="0.25">
      <c r="A2943" t="s">
        <v>9389</v>
      </c>
    </row>
    <row r="2944" spans="1:1" x14ac:dyDescent="0.25">
      <c r="A2944" t="s">
        <v>9390</v>
      </c>
    </row>
    <row r="2945" spans="1:1" x14ac:dyDescent="0.25">
      <c r="A2945" t="s">
        <v>9391</v>
      </c>
    </row>
    <row r="2946" spans="1:1" x14ac:dyDescent="0.25">
      <c r="A2946" t="s">
        <v>9392</v>
      </c>
    </row>
    <row r="2947" spans="1:1" x14ac:dyDescent="0.25">
      <c r="A2947" t="s">
        <v>9393</v>
      </c>
    </row>
    <row r="2948" spans="1:1" x14ac:dyDescent="0.25">
      <c r="A2948" t="s">
        <v>9394</v>
      </c>
    </row>
    <row r="2949" spans="1:1" x14ac:dyDescent="0.25">
      <c r="A2949" t="s">
        <v>9395</v>
      </c>
    </row>
    <row r="2950" spans="1:1" x14ac:dyDescent="0.25">
      <c r="A2950" t="s">
        <v>9396</v>
      </c>
    </row>
    <row r="2951" spans="1:1" x14ac:dyDescent="0.25">
      <c r="A2951" t="s">
        <v>9397</v>
      </c>
    </row>
    <row r="2952" spans="1:1" x14ac:dyDescent="0.25">
      <c r="A2952" t="s">
        <v>9398</v>
      </c>
    </row>
    <row r="2953" spans="1:1" x14ac:dyDescent="0.25">
      <c r="A2953" t="s">
        <v>9399</v>
      </c>
    </row>
    <row r="2954" spans="1:1" x14ac:dyDescent="0.25">
      <c r="A2954" t="s">
        <v>9400</v>
      </c>
    </row>
    <row r="2955" spans="1:1" x14ac:dyDescent="0.25">
      <c r="A2955" t="s">
        <v>9401</v>
      </c>
    </row>
    <row r="2956" spans="1:1" x14ac:dyDescent="0.25">
      <c r="A2956" t="s">
        <v>9402</v>
      </c>
    </row>
    <row r="2957" spans="1:1" x14ac:dyDescent="0.25">
      <c r="A2957" t="s">
        <v>9403</v>
      </c>
    </row>
    <row r="2958" spans="1:1" x14ac:dyDescent="0.25">
      <c r="A2958" t="s">
        <v>9404</v>
      </c>
    </row>
    <row r="2959" spans="1:1" x14ac:dyDescent="0.25">
      <c r="A2959" t="s">
        <v>9405</v>
      </c>
    </row>
    <row r="2960" spans="1:1" x14ac:dyDescent="0.25">
      <c r="A2960" t="s">
        <v>9406</v>
      </c>
    </row>
    <row r="2961" spans="1:1" x14ac:dyDescent="0.25">
      <c r="A2961" t="s">
        <v>9407</v>
      </c>
    </row>
    <row r="2962" spans="1:1" x14ac:dyDescent="0.25">
      <c r="A2962" t="s">
        <v>9408</v>
      </c>
    </row>
    <row r="2963" spans="1:1" x14ac:dyDescent="0.25">
      <c r="A2963" t="s">
        <v>9409</v>
      </c>
    </row>
    <row r="2964" spans="1:1" x14ac:dyDescent="0.25">
      <c r="A2964" t="s">
        <v>9410</v>
      </c>
    </row>
    <row r="2965" spans="1:1" x14ac:dyDescent="0.25">
      <c r="A2965" t="s">
        <v>9411</v>
      </c>
    </row>
    <row r="2966" spans="1:1" x14ac:dyDescent="0.25">
      <c r="A2966" t="s">
        <v>9412</v>
      </c>
    </row>
    <row r="2967" spans="1:1" x14ac:dyDescent="0.25">
      <c r="A2967" t="s">
        <v>9413</v>
      </c>
    </row>
    <row r="2968" spans="1:1" x14ac:dyDescent="0.25">
      <c r="A2968" t="s">
        <v>9414</v>
      </c>
    </row>
    <row r="2969" spans="1:1" x14ac:dyDescent="0.25">
      <c r="A2969" t="s">
        <v>9415</v>
      </c>
    </row>
    <row r="2970" spans="1:1" x14ac:dyDescent="0.25">
      <c r="A2970" t="s">
        <v>9416</v>
      </c>
    </row>
    <row r="2971" spans="1:1" x14ac:dyDescent="0.25">
      <c r="A2971" t="s">
        <v>9417</v>
      </c>
    </row>
    <row r="2972" spans="1:1" x14ac:dyDescent="0.25">
      <c r="A2972" t="s">
        <v>9418</v>
      </c>
    </row>
    <row r="2973" spans="1:1" x14ac:dyDescent="0.25">
      <c r="A2973" t="s">
        <v>9419</v>
      </c>
    </row>
    <row r="2974" spans="1:1" x14ac:dyDescent="0.25">
      <c r="A2974" t="s">
        <v>9420</v>
      </c>
    </row>
    <row r="2975" spans="1:1" x14ac:dyDescent="0.25">
      <c r="A2975" t="s">
        <v>9421</v>
      </c>
    </row>
    <row r="2976" spans="1:1" x14ac:dyDescent="0.25">
      <c r="A2976" t="s">
        <v>9422</v>
      </c>
    </row>
    <row r="2977" spans="1:2" x14ac:dyDescent="0.25">
      <c r="A2977" t="s">
        <v>9423</v>
      </c>
    </row>
    <row r="2978" spans="1:2" x14ac:dyDescent="0.25">
      <c r="A2978" t="s">
        <v>9424</v>
      </c>
      <c r="B2978">
        <v>5.49</v>
      </c>
    </row>
    <row r="2979" spans="1:2" x14ac:dyDescent="0.25">
      <c r="A2979" t="s">
        <v>5994</v>
      </c>
    </row>
    <row r="2980" spans="1:2" x14ac:dyDescent="0.25">
      <c r="A2980" t="s">
        <v>9425</v>
      </c>
    </row>
    <row r="2981" spans="1:2" x14ac:dyDescent="0.25">
      <c r="A2981" t="s">
        <v>5995</v>
      </c>
      <c r="B2981">
        <v>0.56999999999999995</v>
      </c>
    </row>
    <row r="2982" spans="1:2" x14ac:dyDescent="0.25">
      <c r="A2982" t="s">
        <v>9426</v>
      </c>
      <c r="B2982">
        <v>-1</v>
      </c>
    </row>
    <row r="2983" spans="1:2" x14ac:dyDescent="0.25">
      <c r="A2983" t="s">
        <v>5996</v>
      </c>
      <c r="B2983">
        <v>0.62</v>
      </c>
    </row>
    <row r="2984" spans="1:2" x14ac:dyDescent="0.25">
      <c r="A2984" t="s">
        <v>9427</v>
      </c>
      <c r="B2984">
        <v>0.5</v>
      </c>
    </row>
    <row r="2985" spans="1:2" x14ac:dyDescent="0.25">
      <c r="A2985" t="s">
        <v>9428</v>
      </c>
      <c r="B2985">
        <v>-1</v>
      </c>
    </row>
    <row r="2986" spans="1:2" x14ac:dyDescent="0.25">
      <c r="A2986" t="s">
        <v>9429</v>
      </c>
      <c r="B2986">
        <v>0.2</v>
      </c>
    </row>
    <row r="2987" spans="1:2" x14ac:dyDescent="0.25">
      <c r="A2987" t="s">
        <v>5997</v>
      </c>
      <c r="B2987">
        <v>52.89</v>
      </c>
    </row>
    <row r="2988" spans="1:2" x14ac:dyDescent="0.25">
      <c r="A2988" t="s">
        <v>9430</v>
      </c>
      <c r="B2988">
        <v>-0.56999999999999995</v>
      </c>
    </row>
    <row r="2989" spans="1:2" x14ac:dyDescent="0.25">
      <c r="A2989" t="s">
        <v>9431</v>
      </c>
      <c r="B2989">
        <v>-1</v>
      </c>
    </row>
    <row r="2990" spans="1:2" x14ac:dyDescent="0.25">
      <c r="A2990" t="s">
        <v>5998</v>
      </c>
      <c r="B2990">
        <v>-0.13</v>
      </c>
    </row>
    <row r="2991" spans="1:2" x14ac:dyDescent="0.25">
      <c r="A2991" t="s">
        <v>9432</v>
      </c>
      <c r="B2991">
        <v>0.23</v>
      </c>
    </row>
    <row r="2992" spans="1:2" x14ac:dyDescent="0.25">
      <c r="A2992" t="s">
        <v>5999</v>
      </c>
      <c r="B2992">
        <v>0.3</v>
      </c>
    </row>
    <row r="2993" spans="1:2" x14ac:dyDescent="0.25">
      <c r="A2993" t="s">
        <v>6000</v>
      </c>
    </row>
    <row r="2994" spans="1:2" x14ac:dyDescent="0.25">
      <c r="A2994" t="s">
        <v>6001</v>
      </c>
      <c r="B2994">
        <v>0</v>
      </c>
    </row>
    <row r="2995" spans="1:2" x14ac:dyDescent="0.25">
      <c r="A2995" t="s">
        <v>9433</v>
      </c>
      <c r="B2995">
        <v>-0.4</v>
      </c>
    </row>
    <row r="2996" spans="1:2" x14ac:dyDescent="0.25">
      <c r="A2996" t="s">
        <v>6002</v>
      </c>
      <c r="B2996">
        <v>-0.16</v>
      </c>
    </row>
    <row r="2997" spans="1:2" x14ac:dyDescent="0.25">
      <c r="A2997" t="s">
        <v>6003</v>
      </c>
      <c r="B2997">
        <v>0.15</v>
      </c>
    </row>
    <row r="2998" spans="1:2" x14ac:dyDescent="0.25">
      <c r="A2998" t="s">
        <v>9434</v>
      </c>
      <c r="B2998">
        <v>-0.92</v>
      </c>
    </row>
    <row r="2999" spans="1:2" x14ac:dyDescent="0.25">
      <c r="A2999" t="s">
        <v>9435</v>
      </c>
      <c r="B2999">
        <v>-1</v>
      </c>
    </row>
    <row r="3000" spans="1:2" x14ac:dyDescent="0.25">
      <c r="A3000" t="s">
        <v>6004</v>
      </c>
      <c r="B3000">
        <v>-0.37</v>
      </c>
    </row>
    <row r="3001" spans="1:2" x14ac:dyDescent="0.25">
      <c r="A3001" t="s">
        <v>6005</v>
      </c>
      <c r="B3001">
        <v>-0.17</v>
      </c>
    </row>
    <row r="3002" spans="1:2" x14ac:dyDescent="0.25">
      <c r="A3002" t="s">
        <v>9436</v>
      </c>
      <c r="B3002">
        <v>-0.5</v>
      </c>
    </row>
    <row r="3003" spans="1:2" x14ac:dyDescent="0.25">
      <c r="A3003" t="s">
        <v>9437</v>
      </c>
    </row>
    <row r="3004" spans="1:2" x14ac:dyDescent="0.25">
      <c r="A3004" t="s">
        <v>9438</v>
      </c>
      <c r="B3004">
        <v>-1</v>
      </c>
    </row>
    <row r="3005" spans="1:2" x14ac:dyDescent="0.25">
      <c r="A3005" t="s">
        <v>9439</v>
      </c>
      <c r="B3005">
        <v>-1</v>
      </c>
    </row>
    <row r="3006" spans="1:2" x14ac:dyDescent="0.25">
      <c r="A3006" t="s">
        <v>9440</v>
      </c>
      <c r="B3006">
        <v>-1</v>
      </c>
    </row>
    <row r="3007" spans="1:2" x14ac:dyDescent="0.25">
      <c r="A3007" t="s">
        <v>9441</v>
      </c>
    </row>
    <row r="3008" spans="1:2" x14ac:dyDescent="0.25">
      <c r="A3008" t="s">
        <v>9442</v>
      </c>
      <c r="B3008">
        <v>-1</v>
      </c>
    </row>
    <row r="3009" spans="1:2" x14ac:dyDescent="0.25">
      <c r="A3009" t="s">
        <v>9443</v>
      </c>
      <c r="B3009">
        <v>2</v>
      </c>
    </row>
    <row r="3010" spans="1:2" x14ac:dyDescent="0.25">
      <c r="A3010" t="s">
        <v>9444</v>
      </c>
      <c r="B3010">
        <v>0.15</v>
      </c>
    </row>
    <row r="3011" spans="1:2" x14ac:dyDescent="0.25">
      <c r="A3011" t="s">
        <v>9445</v>
      </c>
    </row>
    <row r="3012" spans="1:2" x14ac:dyDescent="0.25">
      <c r="A3012" t="s">
        <v>9446</v>
      </c>
    </row>
    <row r="3013" spans="1:2" x14ac:dyDescent="0.25">
      <c r="A3013" t="s">
        <v>9447</v>
      </c>
    </row>
    <row r="3014" spans="1:2" x14ac:dyDescent="0.25">
      <c r="A3014" t="s">
        <v>9448</v>
      </c>
      <c r="B3014">
        <v>-0.5</v>
      </c>
    </row>
    <row r="3015" spans="1:2" x14ac:dyDescent="0.25">
      <c r="A3015" t="s">
        <v>9449</v>
      </c>
      <c r="B3015">
        <v>-0.83</v>
      </c>
    </row>
    <row r="3016" spans="1:2" x14ac:dyDescent="0.25">
      <c r="A3016" t="s">
        <v>9450</v>
      </c>
      <c r="B3016">
        <v>-1</v>
      </c>
    </row>
    <row r="3017" spans="1:2" x14ac:dyDescent="0.25">
      <c r="A3017" t="s">
        <v>9451</v>
      </c>
    </row>
    <row r="3018" spans="1:2" x14ac:dyDescent="0.25">
      <c r="A3018" t="s">
        <v>9452</v>
      </c>
    </row>
    <row r="3019" spans="1:2" x14ac:dyDescent="0.25">
      <c r="A3019" t="s">
        <v>9453</v>
      </c>
    </row>
    <row r="3020" spans="1:2" x14ac:dyDescent="0.25">
      <c r="A3020" t="s">
        <v>9454</v>
      </c>
      <c r="B3020">
        <v>-1</v>
      </c>
    </row>
    <row r="3021" spans="1:2" x14ac:dyDescent="0.25">
      <c r="A3021" t="s">
        <v>9455</v>
      </c>
      <c r="B3021">
        <v>3</v>
      </c>
    </row>
    <row r="3022" spans="1:2" x14ac:dyDescent="0.25">
      <c r="A3022" t="s">
        <v>6006</v>
      </c>
      <c r="B3022">
        <v>0</v>
      </c>
    </row>
    <row r="3023" spans="1:2" x14ac:dyDescent="0.25">
      <c r="A3023" t="s">
        <v>9456</v>
      </c>
      <c r="B3023">
        <v>-1</v>
      </c>
    </row>
    <row r="3024" spans="1:2" x14ac:dyDescent="0.25">
      <c r="A3024" t="s">
        <v>6007</v>
      </c>
    </row>
    <row r="3025" spans="1:2" x14ac:dyDescent="0.25">
      <c r="A3025" t="s">
        <v>6008</v>
      </c>
      <c r="B3025">
        <v>14.25</v>
      </c>
    </row>
    <row r="3026" spans="1:2" x14ac:dyDescent="0.25">
      <c r="A3026" t="s">
        <v>9457</v>
      </c>
      <c r="B3026">
        <v>-1</v>
      </c>
    </row>
    <row r="3027" spans="1:2" x14ac:dyDescent="0.25">
      <c r="A3027" t="s">
        <v>9458</v>
      </c>
    </row>
    <row r="3028" spans="1:2" x14ac:dyDescent="0.25">
      <c r="A3028" t="s">
        <v>6009</v>
      </c>
      <c r="B3028">
        <v>-0.34</v>
      </c>
    </row>
    <row r="3029" spans="1:2" x14ac:dyDescent="0.25">
      <c r="A3029" t="s">
        <v>9459</v>
      </c>
      <c r="B3029">
        <v>-0.8</v>
      </c>
    </row>
    <row r="3030" spans="1:2" x14ac:dyDescent="0.25">
      <c r="A3030" t="s">
        <v>6010</v>
      </c>
    </row>
    <row r="3031" spans="1:2" x14ac:dyDescent="0.25">
      <c r="A3031" t="s">
        <v>6011</v>
      </c>
    </row>
    <row r="3032" spans="1:2" x14ac:dyDescent="0.25">
      <c r="A3032" t="s">
        <v>9460</v>
      </c>
      <c r="B3032">
        <v>3.49</v>
      </c>
    </row>
    <row r="3033" spans="1:2" x14ac:dyDescent="0.25">
      <c r="A3033" t="s">
        <v>6012</v>
      </c>
    </row>
    <row r="3034" spans="1:2" x14ac:dyDescent="0.25">
      <c r="A3034" t="s">
        <v>9461</v>
      </c>
      <c r="B3034">
        <v>-0.28999999999999998</v>
      </c>
    </row>
    <row r="3035" spans="1:2" x14ac:dyDescent="0.25">
      <c r="A3035" t="s">
        <v>6013</v>
      </c>
      <c r="B3035">
        <v>-0.83</v>
      </c>
    </row>
    <row r="3036" spans="1:2" x14ac:dyDescent="0.25">
      <c r="A3036" t="s">
        <v>9462</v>
      </c>
      <c r="B3036">
        <v>-1</v>
      </c>
    </row>
    <row r="3037" spans="1:2" x14ac:dyDescent="0.25">
      <c r="A3037" t="s">
        <v>9463</v>
      </c>
      <c r="B3037">
        <v>-1</v>
      </c>
    </row>
    <row r="3038" spans="1:2" x14ac:dyDescent="0.25">
      <c r="A3038" t="s">
        <v>9464</v>
      </c>
    </row>
    <row r="3039" spans="1:2" x14ac:dyDescent="0.25">
      <c r="A3039" t="s">
        <v>9465</v>
      </c>
      <c r="B3039">
        <v>-1</v>
      </c>
    </row>
    <row r="3040" spans="1:2" x14ac:dyDescent="0.25">
      <c r="A3040" t="s">
        <v>9466</v>
      </c>
      <c r="B3040">
        <v>-1</v>
      </c>
    </row>
    <row r="3041" spans="1:2" x14ac:dyDescent="0.25">
      <c r="A3041" t="s">
        <v>6014</v>
      </c>
      <c r="B3041">
        <v>-0.4</v>
      </c>
    </row>
    <row r="3042" spans="1:2" x14ac:dyDescent="0.25">
      <c r="A3042" t="s">
        <v>9467</v>
      </c>
      <c r="B3042">
        <v>0</v>
      </c>
    </row>
    <row r="3043" spans="1:2" x14ac:dyDescent="0.25">
      <c r="A3043" t="s">
        <v>9468</v>
      </c>
      <c r="B3043">
        <v>-1</v>
      </c>
    </row>
    <row r="3044" spans="1:2" x14ac:dyDescent="0.25">
      <c r="A3044" t="s">
        <v>9469</v>
      </c>
    </row>
    <row r="3045" spans="1:2" x14ac:dyDescent="0.25">
      <c r="A3045" t="s">
        <v>6015</v>
      </c>
      <c r="B3045">
        <v>40.92</v>
      </c>
    </row>
    <row r="3046" spans="1:2" x14ac:dyDescent="0.25">
      <c r="A3046" t="s">
        <v>9470</v>
      </c>
      <c r="B3046">
        <v>3.16</v>
      </c>
    </row>
    <row r="3047" spans="1:2" x14ac:dyDescent="0.25">
      <c r="A3047" t="s">
        <v>6016</v>
      </c>
      <c r="B3047">
        <v>0.03</v>
      </c>
    </row>
    <row r="3048" spans="1:2" x14ac:dyDescent="0.25">
      <c r="A3048" t="s">
        <v>9471</v>
      </c>
      <c r="B3048">
        <v>-1</v>
      </c>
    </row>
    <row r="3049" spans="1:2" x14ac:dyDescent="0.25">
      <c r="A3049" t="s">
        <v>9472</v>
      </c>
      <c r="B3049">
        <v>-0.86</v>
      </c>
    </row>
    <row r="3050" spans="1:2" x14ac:dyDescent="0.25">
      <c r="A3050" t="s">
        <v>9473</v>
      </c>
    </row>
    <row r="3051" spans="1:2" x14ac:dyDescent="0.25">
      <c r="A3051" t="s">
        <v>6017</v>
      </c>
      <c r="B3051">
        <v>2</v>
      </c>
    </row>
    <row r="3052" spans="1:2" x14ac:dyDescent="0.25">
      <c r="A3052" t="s">
        <v>9474</v>
      </c>
      <c r="B3052">
        <v>-0.4</v>
      </c>
    </row>
    <row r="3053" spans="1:2" x14ac:dyDescent="0.25">
      <c r="A3053" t="s">
        <v>9475</v>
      </c>
    </row>
    <row r="3054" spans="1:2" x14ac:dyDescent="0.25">
      <c r="A3054" t="s">
        <v>9476</v>
      </c>
    </row>
    <row r="3055" spans="1:2" x14ac:dyDescent="0.25">
      <c r="A3055" t="s">
        <v>9477</v>
      </c>
      <c r="B3055">
        <v>-1</v>
      </c>
    </row>
    <row r="3056" spans="1:2" x14ac:dyDescent="0.25">
      <c r="A3056" t="s">
        <v>9478</v>
      </c>
    </row>
    <row r="3057" spans="1:2" x14ac:dyDescent="0.25">
      <c r="A3057" t="s">
        <v>9479</v>
      </c>
      <c r="B3057">
        <v>0</v>
      </c>
    </row>
    <row r="3058" spans="1:2" x14ac:dyDescent="0.25">
      <c r="A3058" t="s">
        <v>9480</v>
      </c>
    </row>
    <row r="3059" spans="1:2" x14ac:dyDescent="0.25">
      <c r="A3059" t="s">
        <v>9481</v>
      </c>
    </row>
    <row r="3060" spans="1:2" x14ac:dyDescent="0.25">
      <c r="A3060" t="s">
        <v>9482</v>
      </c>
      <c r="B3060">
        <v>0</v>
      </c>
    </row>
    <row r="3061" spans="1:2" x14ac:dyDescent="0.25">
      <c r="A3061" t="s">
        <v>6018</v>
      </c>
      <c r="B3061">
        <v>0.47</v>
      </c>
    </row>
    <row r="3062" spans="1:2" x14ac:dyDescent="0.25">
      <c r="A3062" t="s">
        <v>9483</v>
      </c>
    </row>
    <row r="3063" spans="1:2" x14ac:dyDescent="0.25">
      <c r="A3063" t="s">
        <v>6019</v>
      </c>
      <c r="B3063">
        <v>5</v>
      </c>
    </row>
    <row r="3064" spans="1:2" x14ac:dyDescent="0.25">
      <c r="A3064" t="s">
        <v>9484</v>
      </c>
      <c r="B3064">
        <v>0.83</v>
      </c>
    </row>
    <row r="3065" spans="1:2" x14ac:dyDescent="0.25">
      <c r="A3065" t="s">
        <v>6020</v>
      </c>
      <c r="B3065">
        <v>-0.83</v>
      </c>
    </row>
    <row r="3066" spans="1:2" x14ac:dyDescent="0.25">
      <c r="A3066" t="s">
        <v>6021</v>
      </c>
      <c r="B3066">
        <v>0.57999999999999996</v>
      </c>
    </row>
    <row r="3067" spans="1:2" x14ac:dyDescent="0.25">
      <c r="A3067" t="s">
        <v>6022</v>
      </c>
      <c r="B3067">
        <v>3.5</v>
      </c>
    </row>
    <row r="3068" spans="1:2" x14ac:dyDescent="0.25">
      <c r="A3068" t="s">
        <v>9485</v>
      </c>
      <c r="B3068">
        <v>-1</v>
      </c>
    </row>
    <row r="3069" spans="1:2" x14ac:dyDescent="0.25">
      <c r="A3069" t="s">
        <v>9486</v>
      </c>
      <c r="B3069">
        <v>-1</v>
      </c>
    </row>
    <row r="3070" spans="1:2" x14ac:dyDescent="0.25">
      <c r="A3070" t="s">
        <v>6023</v>
      </c>
      <c r="B3070">
        <v>0</v>
      </c>
    </row>
    <row r="3071" spans="1:2" x14ac:dyDescent="0.25">
      <c r="A3071" t="s">
        <v>6024</v>
      </c>
    </row>
    <row r="3072" spans="1:2" x14ac:dyDescent="0.25">
      <c r="A3072" t="s">
        <v>9487</v>
      </c>
    </row>
    <row r="3073" spans="1:2" x14ac:dyDescent="0.25">
      <c r="A3073" t="s">
        <v>9488</v>
      </c>
    </row>
    <row r="3074" spans="1:2" x14ac:dyDescent="0.25">
      <c r="A3074" t="s">
        <v>9489</v>
      </c>
      <c r="B3074">
        <v>1.99</v>
      </c>
    </row>
    <row r="3075" spans="1:2" x14ac:dyDescent="0.25">
      <c r="A3075" t="s">
        <v>9490</v>
      </c>
    </row>
    <row r="3076" spans="1:2" x14ac:dyDescent="0.25">
      <c r="A3076" t="s">
        <v>6025</v>
      </c>
      <c r="B3076">
        <v>-0.74</v>
      </c>
    </row>
    <row r="3077" spans="1:2" x14ac:dyDescent="0.25">
      <c r="A3077" t="s">
        <v>6026</v>
      </c>
      <c r="B3077">
        <v>0.35</v>
      </c>
    </row>
    <row r="3078" spans="1:2" x14ac:dyDescent="0.25">
      <c r="A3078" t="s">
        <v>9491</v>
      </c>
      <c r="B3078">
        <v>-1</v>
      </c>
    </row>
    <row r="3079" spans="1:2" x14ac:dyDescent="0.25">
      <c r="A3079" t="s">
        <v>9492</v>
      </c>
      <c r="B3079">
        <v>-1</v>
      </c>
    </row>
    <row r="3080" spans="1:2" x14ac:dyDescent="0.25">
      <c r="A3080" t="s">
        <v>9493</v>
      </c>
      <c r="B3080">
        <v>-0.75</v>
      </c>
    </row>
    <row r="3081" spans="1:2" x14ac:dyDescent="0.25">
      <c r="A3081" t="s">
        <v>6027</v>
      </c>
      <c r="B3081">
        <v>-0.82</v>
      </c>
    </row>
    <row r="3082" spans="1:2" x14ac:dyDescent="0.25">
      <c r="A3082" t="s">
        <v>6028</v>
      </c>
      <c r="B3082">
        <v>-0.8</v>
      </c>
    </row>
    <row r="3083" spans="1:2" x14ac:dyDescent="0.25">
      <c r="A3083" t="s">
        <v>6029</v>
      </c>
      <c r="B3083">
        <v>-0.34</v>
      </c>
    </row>
    <row r="3084" spans="1:2" x14ac:dyDescent="0.25">
      <c r="A3084" t="s">
        <v>9494</v>
      </c>
    </row>
    <row r="3085" spans="1:2" x14ac:dyDescent="0.25">
      <c r="A3085" t="s">
        <v>9495</v>
      </c>
    </row>
    <row r="3086" spans="1:2" x14ac:dyDescent="0.25">
      <c r="A3086" t="s">
        <v>6030</v>
      </c>
    </row>
    <row r="3087" spans="1:2" x14ac:dyDescent="0.25">
      <c r="A3087" t="s">
        <v>9496</v>
      </c>
      <c r="B3087">
        <v>-1</v>
      </c>
    </row>
    <row r="3088" spans="1:2" x14ac:dyDescent="0.25">
      <c r="A3088" t="s">
        <v>9497</v>
      </c>
      <c r="B3088">
        <v>-0.75</v>
      </c>
    </row>
    <row r="3089" spans="1:2" x14ac:dyDescent="0.25">
      <c r="A3089" t="s">
        <v>9498</v>
      </c>
      <c r="B3089">
        <v>-1</v>
      </c>
    </row>
    <row r="3090" spans="1:2" x14ac:dyDescent="0.25">
      <c r="A3090" t="s">
        <v>6031</v>
      </c>
    </row>
    <row r="3091" spans="1:2" x14ac:dyDescent="0.25">
      <c r="A3091" t="s">
        <v>9499</v>
      </c>
      <c r="B3091">
        <v>0.4</v>
      </c>
    </row>
    <row r="3092" spans="1:2" x14ac:dyDescent="0.25">
      <c r="A3092" t="s">
        <v>9500</v>
      </c>
    </row>
    <row r="3093" spans="1:2" x14ac:dyDescent="0.25">
      <c r="A3093" t="s">
        <v>6032</v>
      </c>
      <c r="B3093">
        <v>0.5</v>
      </c>
    </row>
    <row r="3094" spans="1:2" x14ac:dyDescent="0.25">
      <c r="A3094" t="s">
        <v>6033</v>
      </c>
      <c r="B3094">
        <v>3.14</v>
      </c>
    </row>
    <row r="3095" spans="1:2" x14ac:dyDescent="0.25">
      <c r="A3095" t="s">
        <v>6034</v>
      </c>
      <c r="B3095">
        <v>1.33</v>
      </c>
    </row>
    <row r="3096" spans="1:2" x14ac:dyDescent="0.25">
      <c r="A3096" t="s">
        <v>6035</v>
      </c>
      <c r="B3096">
        <v>1</v>
      </c>
    </row>
    <row r="3097" spans="1:2" x14ac:dyDescent="0.25">
      <c r="A3097" t="s">
        <v>6036</v>
      </c>
      <c r="B3097">
        <v>4</v>
      </c>
    </row>
    <row r="3098" spans="1:2" x14ac:dyDescent="0.25">
      <c r="A3098" t="s">
        <v>6037</v>
      </c>
      <c r="B3098">
        <v>0.83</v>
      </c>
    </row>
    <row r="3099" spans="1:2" x14ac:dyDescent="0.25">
      <c r="A3099" t="s">
        <v>9501</v>
      </c>
      <c r="B3099">
        <v>-1</v>
      </c>
    </row>
    <row r="3100" spans="1:2" x14ac:dyDescent="0.25">
      <c r="A3100" t="s">
        <v>9502</v>
      </c>
      <c r="B3100">
        <v>-1</v>
      </c>
    </row>
    <row r="3101" spans="1:2" x14ac:dyDescent="0.25">
      <c r="A3101" t="s">
        <v>9503</v>
      </c>
      <c r="B3101">
        <v>-1</v>
      </c>
    </row>
    <row r="3102" spans="1:2" x14ac:dyDescent="0.25">
      <c r="A3102" t="s">
        <v>9504</v>
      </c>
      <c r="B3102">
        <v>2</v>
      </c>
    </row>
    <row r="3103" spans="1:2" x14ac:dyDescent="0.25">
      <c r="A3103" t="s">
        <v>6038</v>
      </c>
      <c r="B3103">
        <v>1</v>
      </c>
    </row>
    <row r="3104" spans="1:2" x14ac:dyDescent="0.25">
      <c r="A3104" t="s">
        <v>9505</v>
      </c>
      <c r="B3104">
        <v>-1</v>
      </c>
    </row>
    <row r="3105" spans="1:2" x14ac:dyDescent="0.25">
      <c r="A3105" t="s">
        <v>9506</v>
      </c>
      <c r="B3105">
        <v>-1</v>
      </c>
    </row>
    <row r="3106" spans="1:2" x14ac:dyDescent="0.25">
      <c r="A3106" t="s">
        <v>9507</v>
      </c>
      <c r="B3106">
        <v>-1</v>
      </c>
    </row>
    <row r="3107" spans="1:2" x14ac:dyDescent="0.25">
      <c r="A3107" t="s">
        <v>9508</v>
      </c>
      <c r="B3107">
        <v>-1</v>
      </c>
    </row>
    <row r="3108" spans="1:2" x14ac:dyDescent="0.25">
      <c r="A3108" t="s">
        <v>6039</v>
      </c>
      <c r="B3108">
        <v>1</v>
      </c>
    </row>
    <row r="3109" spans="1:2" x14ac:dyDescent="0.25">
      <c r="A3109" t="s">
        <v>9509</v>
      </c>
      <c r="B3109">
        <v>-1</v>
      </c>
    </row>
    <row r="3110" spans="1:2" x14ac:dyDescent="0.25">
      <c r="A3110" t="s">
        <v>6040</v>
      </c>
      <c r="B3110">
        <v>1.75</v>
      </c>
    </row>
    <row r="3111" spans="1:2" x14ac:dyDescent="0.25">
      <c r="A3111" t="s">
        <v>9510</v>
      </c>
      <c r="B3111">
        <v>0.5</v>
      </c>
    </row>
    <row r="3112" spans="1:2" x14ac:dyDescent="0.25">
      <c r="A3112" t="s">
        <v>9511</v>
      </c>
      <c r="B3112">
        <v>35.93</v>
      </c>
    </row>
    <row r="3113" spans="1:2" x14ac:dyDescent="0.25">
      <c r="A3113" t="s">
        <v>9512</v>
      </c>
    </row>
    <row r="3114" spans="1:2" x14ac:dyDescent="0.25">
      <c r="A3114" t="s">
        <v>9513</v>
      </c>
      <c r="B3114">
        <v>53.89</v>
      </c>
    </row>
    <row r="3115" spans="1:2" x14ac:dyDescent="0.25">
      <c r="A3115" t="s">
        <v>9514</v>
      </c>
      <c r="B3115">
        <v>-1</v>
      </c>
    </row>
    <row r="3116" spans="1:2" x14ac:dyDescent="0.25">
      <c r="A3116" t="s">
        <v>9515</v>
      </c>
      <c r="B3116">
        <v>-0.14000000000000001</v>
      </c>
    </row>
    <row r="3117" spans="1:2" x14ac:dyDescent="0.25">
      <c r="A3117" t="s">
        <v>6041</v>
      </c>
      <c r="B3117">
        <v>-0.81</v>
      </c>
    </row>
    <row r="3118" spans="1:2" x14ac:dyDescent="0.25">
      <c r="A3118" t="s">
        <v>9516</v>
      </c>
      <c r="B3118">
        <v>-1</v>
      </c>
    </row>
    <row r="3119" spans="1:2" x14ac:dyDescent="0.25">
      <c r="A3119" t="s">
        <v>9517</v>
      </c>
      <c r="B3119">
        <v>-1</v>
      </c>
    </row>
    <row r="3120" spans="1:2" x14ac:dyDescent="0.25">
      <c r="A3120" t="s">
        <v>9518</v>
      </c>
      <c r="B3120">
        <v>-1</v>
      </c>
    </row>
    <row r="3121" spans="1:2" x14ac:dyDescent="0.25">
      <c r="A3121" t="s">
        <v>6042</v>
      </c>
      <c r="B3121">
        <v>0.75</v>
      </c>
    </row>
    <row r="3122" spans="1:2" x14ac:dyDescent="0.25">
      <c r="A3122" t="s">
        <v>6043</v>
      </c>
      <c r="B3122">
        <v>0</v>
      </c>
    </row>
    <row r="3123" spans="1:2" x14ac:dyDescent="0.25">
      <c r="A3123" t="s">
        <v>6044</v>
      </c>
      <c r="B3123">
        <v>1.5</v>
      </c>
    </row>
    <row r="3124" spans="1:2" x14ac:dyDescent="0.25">
      <c r="A3124" t="s">
        <v>9519</v>
      </c>
      <c r="B3124">
        <v>-1</v>
      </c>
    </row>
    <row r="3125" spans="1:2" x14ac:dyDescent="0.25">
      <c r="A3125" t="s">
        <v>6045</v>
      </c>
      <c r="B3125">
        <v>22</v>
      </c>
    </row>
    <row r="3126" spans="1:2" x14ac:dyDescent="0.25">
      <c r="A3126" t="s">
        <v>9520</v>
      </c>
    </row>
    <row r="3127" spans="1:2" x14ac:dyDescent="0.25">
      <c r="A3127" t="s">
        <v>6046</v>
      </c>
      <c r="B3127">
        <v>0.18</v>
      </c>
    </row>
    <row r="3128" spans="1:2" x14ac:dyDescent="0.25">
      <c r="A3128" t="s">
        <v>6047</v>
      </c>
      <c r="B3128">
        <v>0.2</v>
      </c>
    </row>
    <row r="3129" spans="1:2" x14ac:dyDescent="0.25">
      <c r="A3129" t="s">
        <v>9521</v>
      </c>
      <c r="B3129">
        <v>-1</v>
      </c>
    </row>
    <row r="3130" spans="1:2" x14ac:dyDescent="0.25">
      <c r="A3130" t="s">
        <v>9522</v>
      </c>
      <c r="B3130">
        <v>-0.67</v>
      </c>
    </row>
    <row r="3131" spans="1:2" x14ac:dyDescent="0.25">
      <c r="A3131" t="s">
        <v>9523</v>
      </c>
      <c r="B3131">
        <v>-1</v>
      </c>
    </row>
    <row r="3132" spans="1:2" x14ac:dyDescent="0.25">
      <c r="A3132" t="s">
        <v>9524</v>
      </c>
      <c r="B3132">
        <v>2</v>
      </c>
    </row>
    <row r="3133" spans="1:2" x14ac:dyDescent="0.25">
      <c r="A3133" t="s">
        <v>6048</v>
      </c>
      <c r="B3133">
        <v>0.14000000000000001</v>
      </c>
    </row>
    <row r="3134" spans="1:2" x14ac:dyDescent="0.25">
      <c r="A3134" t="s">
        <v>6049</v>
      </c>
      <c r="B3134">
        <v>0.6</v>
      </c>
    </row>
    <row r="3135" spans="1:2" x14ac:dyDescent="0.25">
      <c r="A3135" t="s">
        <v>9525</v>
      </c>
      <c r="B3135">
        <v>-1</v>
      </c>
    </row>
    <row r="3136" spans="1:2" x14ac:dyDescent="0.25">
      <c r="A3136" t="s">
        <v>9526</v>
      </c>
      <c r="B3136">
        <v>-1</v>
      </c>
    </row>
    <row r="3137" spans="1:2" x14ac:dyDescent="0.25">
      <c r="A3137" t="s">
        <v>9527</v>
      </c>
      <c r="B3137">
        <v>-1</v>
      </c>
    </row>
    <row r="3138" spans="1:2" x14ac:dyDescent="0.25">
      <c r="A3138" t="s">
        <v>9528</v>
      </c>
      <c r="B3138">
        <v>-1</v>
      </c>
    </row>
    <row r="3139" spans="1:2" x14ac:dyDescent="0.25">
      <c r="A3139" t="s">
        <v>9529</v>
      </c>
      <c r="B3139">
        <v>-1</v>
      </c>
    </row>
    <row r="3140" spans="1:2" x14ac:dyDescent="0.25">
      <c r="A3140" t="s">
        <v>9530</v>
      </c>
      <c r="B3140">
        <v>-1</v>
      </c>
    </row>
    <row r="3141" spans="1:2" x14ac:dyDescent="0.25">
      <c r="A3141" t="s">
        <v>9531</v>
      </c>
      <c r="B3141">
        <v>-0.86</v>
      </c>
    </row>
    <row r="3142" spans="1:2" x14ac:dyDescent="0.25">
      <c r="A3142" t="s">
        <v>9532</v>
      </c>
      <c r="B3142">
        <v>-1</v>
      </c>
    </row>
    <row r="3143" spans="1:2" x14ac:dyDescent="0.25">
      <c r="A3143" t="s">
        <v>9533</v>
      </c>
      <c r="B3143">
        <v>-1</v>
      </c>
    </row>
    <row r="3144" spans="1:2" x14ac:dyDescent="0.25">
      <c r="A3144" t="s">
        <v>9534</v>
      </c>
      <c r="B3144">
        <v>-1</v>
      </c>
    </row>
    <row r="3145" spans="1:2" x14ac:dyDescent="0.25">
      <c r="A3145" t="s">
        <v>6050</v>
      </c>
      <c r="B3145">
        <v>-0.45</v>
      </c>
    </row>
    <row r="3146" spans="1:2" x14ac:dyDescent="0.25">
      <c r="A3146" t="s">
        <v>6051</v>
      </c>
    </row>
    <row r="3147" spans="1:2" x14ac:dyDescent="0.25">
      <c r="A3147" t="s">
        <v>6052</v>
      </c>
      <c r="B3147">
        <v>-0.33</v>
      </c>
    </row>
    <row r="3148" spans="1:2" x14ac:dyDescent="0.25">
      <c r="A3148" t="s">
        <v>6053</v>
      </c>
      <c r="B3148">
        <v>-0.63</v>
      </c>
    </row>
    <row r="3149" spans="1:2" x14ac:dyDescent="0.25">
      <c r="A3149" t="s">
        <v>9535</v>
      </c>
      <c r="B3149">
        <v>-1</v>
      </c>
    </row>
    <row r="3150" spans="1:2" x14ac:dyDescent="0.25">
      <c r="A3150" t="s">
        <v>9536</v>
      </c>
      <c r="B3150">
        <v>-0.67</v>
      </c>
    </row>
    <row r="3151" spans="1:2" x14ac:dyDescent="0.25">
      <c r="A3151" t="s">
        <v>9537</v>
      </c>
      <c r="B3151">
        <v>-0.33</v>
      </c>
    </row>
    <row r="3152" spans="1:2" x14ac:dyDescent="0.25">
      <c r="A3152" t="s">
        <v>6054</v>
      </c>
      <c r="B3152">
        <v>8</v>
      </c>
    </row>
    <row r="3153" spans="1:2" x14ac:dyDescent="0.25">
      <c r="A3153" t="s">
        <v>6055</v>
      </c>
      <c r="B3153">
        <v>-0.21</v>
      </c>
    </row>
    <row r="3154" spans="1:2" x14ac:dyDescent="0.25">
      <c r="A3154" t="s">
        <v>6056</v>
      </c>
      <c r="B3154">
        <v>0.48</v>
      </c>
    </row>
    <row r="3155" spans="1:2" x14ac:dyDescent="0.25">
      <c r="A3155" t="s">
        <v>6057</v>
      </c>
      <c r="B3155">
        <v>0.02</v>
      </c>
    </row>
    <row r="3156" spans="1:2" x14ac:dyDescent="0.25">
      <c r="A3156" t="s">
        <v>6058</v>
      </c>
      <c r="B3156">
        <v>-0.46</v>
      </c>
    </row>
    <row r="3157" spans="1:2" x14ac:dyDescent="0.25">
      <c r="A3157" t="s">
        <v>9538</v>
      </c>
      <c r="B3157">
        <v>-0.28999999999999998</v>
      </c>
    </row>
    <row r="3158" spans="1:2" x14ac:dyDescent="0.25">
      <c r="A3158" t="s">
        <v>9539</v>
      </c>
      <c r="B3158">
        <v>-1</v>
      </c>
    </row>
    <row r="3159" spans="1:2" x14ac:dyDescent="0.25">
      <c r="A3159" t="s">
        <v>9540</v>
      </c>
      <c r="B3159">
        <v>-1</v>
      </c>
    </row>
    <row r="3160" spans="1:2" x14ac:dyDescent="0.25">
      <c r="A3160" t="s">
        <v>9541</v>
      </c>
      <c r="B3160">
        <v>0.33</v>
      </c>
    </row>
    <row r="3161" spans="1:2" x14ac:dyDescent="0.25">
      <c r="A3161" t="s">
        <v>9542</v>
      </c>
      <c r="B3161">
        <v>-1</v>
      </c>
    </row>
    <row r="3162" spans="1:2" x14ac:dyDescent="0.25">
      <c r="A3162" t="s">
        <v>9543</v>
      </c>
      <c r="B3162">
        <v>-1</v>
      </c>
    </row>
    <row r="3163" spans="1:2" x14ac:dyDescent="0.25">
      <c r="A3163" t="s">
        <v>9544</v>
      </c>
      <c r="B3163">
        <v>0</v>
      </c>
    </row>
    <row r="3164" spans="1:2" x14ac:dyDescent="0.25">
      <c r="A3164" t="s">
        <v>9545</v>
      </c>
    </row>
    <row r="3165" spans="1:2" x14ac:dyDescent="0.25">
      <c r="A3165" t="s">
        <v>9546</v>
      </c>
      <c r="B3165">
        <v>-0.17</v>
      </c>
    </row>
    <row r="3166" spans="1:2" x14ac:dyDescent="0.25">
      <c r="A3166" t="s">
        <v>9547</v>
      </c>
      <c r="B3166">
        <v>0</v>
      </c>
    </row>
    <row r="3167" spans="1:2" x14ac:dyDescent="0.25">
      <c r="A3167" t="s">
        <v>6059</v>
      </c>
      <c r="B3167">
        <v>-0.25</v>
      </c>
    </row>
    <row r="3168" spans="1:2" x14ac:dyDescent="0.25">
      <c r="A3168" t="s">
        <v>6060</v>
      </c>
      <c r="B3168">
        <v>2</v>
      </c>
    </row>
    <row r="3169" spans="1:2" x14ac:dyDescent="0.25">
      <c r="A3169" t="s">
        <v>9548</v>
      </c>
      <c r="B3169">
        <v>2</v>
      </c>
    </row>
    <row r="3170" spans="1:2" x14ac:dyDescent="0.25">
      <c r="A3170" t="s">
        <v>6061</v>
      </c>
      <c r="B3170">
        <v>0.01</v>
      </c>
    </row>
    <row r="3171" spans="1:2" x14ac:dyDescent="0.25">
      <c r="A3171" t="s">
        <v>6062</v>
      </c>
      <c r="B3171">
        <v>-0.5</v>
      </c>
    </row>
    <row r="3172" spans="1:2" x14ac:dyDescent="0.25">
      <c r="A3172" t="s">
        <v>6063</v>
      </c>
      <c r="B3172">
        <v>0.33</v>
      </c>
    </row>
    <row r="3173" spans="1:2" x14ac:dyDescent="0.25">
      <c r="A3173" t="s">
        <v>6064</v>
      </c>
      <c r="B3173">
        <v>0.67</v>
      </c>
    </row>
    <row r="3174" spans="1:2" x14ac:dyDescent="0.25">
      <c r="A3174" t="s">
        <v>6065</v>
      </c>
      <c r="B3174">
        <v>-1.38</v>
      </c>
    </row>
    <row r="3175" spans="1:2" x14ac:dyDescent="0.25">
      <c r="A3175" t="s">
        <v>6066</v>
      </c>
      <c r="B3175">
        <v>-0.42</v>
      </c>
    </row>
    <row r="3176" spans="1:2" x14ac:dyDescent="0.25">
      <c r="A3176" t="s">
        <v>6067</v>
      </c>
      <c r="B3176">
        <v>-0.84</v>
      </c>
    </row>
    <row r="3177" spans="1:2" x14ac:dyDescent="0.25">
      <c r="A3177" t="s">
        <v>6068</v>
      </c>
      <c r="B3177">
        <v>-0.45</v>
      </c>
    </row>
    <row r="3178" spans="1:2" x14ac:dyDescent="0.25">
      <c r="A3178" t="s">
        <v>6069</v>
      </c>
      <c r="B3178">
        <v>0.83</v>
      </c>
    </row>
    <row r="3179" spans="1:2" x14ac:dyDescent="0.25">
      <c r="A3179" t="s">
        <v>6070</v>
      </c>
      <c r="B3179">
        <v>0.25</v>
      </c>
    </row>
    <row r="3180" spans="1:2" x14ac:dyDescent="0.25">
      <c r="A3180" t="s">
        <v>6071</v>
      </c>
      <c r="B3180">
        <v>0.67</v>
      </c>
    </row>
    <row r="3181" spans="1:2" x14ac:dyDescent="0.25">
      <c r="A3181" t="s">
        <v>9549</v>
      </c>
      <c r="B3181">
        <v>-0.93</v>
      </c>
    </row>
    <row r="3182" spans="1:2" x14ac:dyDescent="0.25">
      <c r="A3182" t="s">
        <v>6072</v>
      </c>
    </row>
    <row r="3183" spans="1:2" x14ac:dyDescent="0.25">
      <c r="A3183" t="s">
        <v>9550</v>
      </c>
      <c r="B3183">
        <v>-0.33</v>
      </c>
    </row>
    <row r="3184" spans="1:2" x14ac:dyDescent="0.25">
      <c r="A3184" t="s">
        <v>9551</v>
      </c>
      <c r="B3184">
        <v>-0.97</v>
      </c>
    </row>
    <row r="3185" spans="1:2" x14ac:dyDescent="0.25">
      <c r="A3185" t="s">
        <v>6073</v>
      </c>
      <c r="B3185">
        <v>3.5</v>
      </c>
    </row>
    <row r="3186" spans="1:2" x14ac:dyDescent="0.25">
      <c r="A3186" t="s">
        <v>9552</v>
      </c>
      <c r="B3186">
        <v>-1</v>
      </c>
    </row>
    <row r="3187" spans="1:2" x14ac:dyDescent="0.25">
      <c r="A3187" t="s">
        <v>9553</v>
      </c>
      <c r="B3187">
        <v>3</v>
      </c>
    </row>
    <row r="3188" spans="1:2" x14ac:dyDescent="0.25">
      <c r="A3188" t="s">
        <v>9554</v>
      </c>
      <c r="B3188">
        <v>-1</v>
      </c>
    </row>
    <row r="3189" spans="1:2" x14ac:dyDescent="0.25">
      <c r="A3189" t="s">
        <v>9555</v>
      </c>
      <c r="B3189">
        <v>-0.83</v>
      </c>
    </row>
    <row r="3190" spans="1:2" x14ac:dyDescent="0.25">
      <c r="A3190" t="s">
        <v>9556</v>
      </c>
      <c r="B3190">
        <v>0</v>
      </c>
    </row>
    <row r="3191" spans="1:2" x14ac:dyDescent="0.25">
      <c r="A3191" t="s">
        <v>9557</v>
      </c>
      <c r="B3191">
        <v>10.33</v>
      </c>
    </row>
    <row r="3192" spans="1:2" x14ac:dyDescent="0.25">
      <c r="A3192" t="s">
        <v>6074</v>
      </c>
      <c r="B3192">
        <v>-0.18</v>
      </c>
    </row>
    <row r="3193" spans="1:2" x14ac:dyDescent="0.25">
      <c r="A3193" t="s">
        <v>6075</v>
      </c>
      <c r="B3193">
        <v>-0.81</v>
      </c>
    </row>
    <row r="3194" spans="1:2" x14ac:dyDescent="0.25">
      <c r="A3194" t="s">
        <v>6076</v>
      </c>
      <c r="B3194">
        <v>-0.12</v>
      </c>
    </row>
    <row r="3195" spans="1:2" x14ac:dyDescent="0.25">
      <c r="A3195" t="s">
        <v>9558</v>
      </c>
      <c r="B3195">
        <v>0.08</v>
      </c>
    </row>
    <row r="3196" spans="1:2" x14ac:dyDescent="0.25">
      <c r="A3196" t="s">
        <v>9559</v>
      </c>
      <c r="B3196">
        <v>-1</v>
      </c>
    </row>
    <row r="3197" spans="1:2" x14ac:dyDescent="0.25">
      <c r="A3197" t="s">
        <v>9560</v>
      </c>
      <c r="B3197">
        <v>0</v>
      </c>
    </row>
    <row r="3198" spans="1:2" x14ac:dyDescent="0.25">
      <c r="A3198" t="s">
        <v>9561</v>
      </c>
      <c r="B3198">
        <v>-1</v>
      </c>
    </row>
    <row r="3199" spans="1:2" x14ac:dyDescent="0.25">
      <c r="A3199" t="s">
        <v>9562</v>
      </c>
      <c r="B3199">
        <v>-1</v>
      </c>
    </row>
    <row r="3200" spans="1:2" x14ac:dyDescent="0.25">
      <c r="A3200" t="s">
        <v>9563</v>
      </c>
      <c r="B3200">
        <v>-0.67</v>
      </c>
    </row>
    <row r="3201" spans="1:2" x14ac:dyDescent="0.25">
      <c r="A3201" t="s">
        <v>9564</v>
      </c>
      <c r="B3201">
        <v>-0.91</v>
      </c>
    </row>
    <row r="3202" spans="1:2" x14ac:dyDescent="0.25">
      <c r="A3202" t="s">
        <v>9565</v>
      </c>
      <c r="B3202">
        <v>3</v>
      </c>
    </row>
    <row r="3203" spans="1:2" x14ac:dyDescent="0.25">
      <c r="A3203" t="s">
        <v>9566</v>
      </c>
      <c r="B3203">
        <v>-0.5</v>
      </c>
    </row>
    <row r="3204" spans="1:2" x14ac:dyDescent="0.25">
      <c r="A3204" t="s">
        <v>6077</v>
      </c>
      <c r="B3204">
        <v>0.03</v>
      </c>
    </row>
    <row r="3205" spans="1:2" x14ac:dyDescent="0.25">
      <c r="A3205" t="s">
        <v>6078</v>
      </c>
      <c r="B3205">
        <v>-0.82</v>
      </c>
    </row>
    <row r="3206" spans="1:2" x14ac:dyDescent="0.25">
      <c r="A3206" t="s">
        <v>9567</v>
      </c>
      <c r="B3206">
        <v>-0.25</v>
      </c>
    </row>
    <row r="3207" spans="1:2" x14ac:dyDescent="0.25">
      <c r="A3207" t="s">
        <v>9568</v>
      </c>
      <c r="B3207">
        <v>-0.67</v>
      </c>
    </row>
    <row r="3208" spans="1:2" x14ac:dyDescent="0.25">
      <c r="A3208" t="s">
        <v>9569</v>
      </c>
      <c r="B3208">
        <v>-0.5</v>
      </c>
    </row>
    <row r="3209" spans="1:2" x14ac:dyDescent="0.25">
      <c r="A3209" t="s">
        <v>6079</v>
      </c>
      <c r="B3209">
        <v>-0.33</v>
      </c>
    </row>
    <row r="3210" spans="1:2" x14ac:dyDescent="0.25">
      <c r="A3210" t="s">
        <v>6080</v>
      </c>
      <c r="B3210">
        <v>-0.87</v>
      </c>
    </row>
    <row r="3211" spans="1:2" x14ac:dyDescent="0.25">
      <c r="A3211" t="s">
        <v>6081</v>
      </c>
      <c r="B3211">
        <v>-0.71</v>
      </c>
    </row>
    <row r="3212" spans="1:2" x14ac:dyDescent="0.25">
      <c r="A3212" t="s">
        <v>6082</v>
      </c>
      <c r="B3212">
        <v>-0.92</v>
      </c>
    </row>
    <row r="3213" spans="1:2" x14ac:dyDescent="0.25">
      <c r="A3213" t="s">
        <v>6083</v>
      </c>
      <c r="B3213">
        <v>-0.57999999999999996</v>
      </c>
    </row>
    <row r="3214" spans="1:2" x14ac:dyDescent="0.25">
      <c r="A3214" t="s">
        <v>6084</v>
      </c>
      <c r="B3214">
        <v>0</v>
      </c>
    </row>
    <row r="3215" spans="1:2" x14ac:dyDescent="0.25">
      <c r="A3215" t="s">
        <v>6085</v>
      </c>
      <c r="B3215">
        <v>-0.89</v>
      </c>
    </row>
    <row r="3216" spans="1:2" x14ac:dyDescent="0.25">
      <c r="A3216" t="s">
        <v>6086</v>
      </c>
      <c r="B3216">
        <v>-0.6</v>
      </c>
    </row>
    <row r="3217" spans="1:2" x14ac:dyDescent="0.25">
      <c r="A3217" t="s">
        <v>6087</v>
      </c>
    </row>
    <row r="3218" spans="1:2" x14ac:dyDescent="0.25">
      <c r="A3218" t="s">
        <v>6088</v>
      </c>
      <c r="B3218">
        <v>-0.78</v>
      </c>
    </row>
    <row r="3219" spans="1:2" x14ac:dyDescent="0.25">
      <c r="A3219" t="s">
        <v>9570</v>
      </c>
      <c r="B3219">
        <v>-0.75</v>
      </c>
    </row>
    <row r="3220" spans="1:2" x14ac:dyDescent="0.25">
      <c r="A3220" t="s">
        <v>9571</v>
      </c>
      <c r="B3220">
        <v>-1</v>
      </c>
    </row>
    <row r="3221" spans="1:2" x14ac:dyDescent="0.25">
      <c r="A3221" t="s">
        <v>6089</v>
      </c>
      <c r="B3221">
        <v>-0.46</v>
      </c>
    </row>
    <row r="3222" spans="1:2" x14ac:dyDescent="0.25">
      <c r="A3222" t="s">
        <v>9572</v>
      </c>
      <c r="B3222">
        <v>-0.9</v>
      </c>
    </row>
    <row r="3223" spans="1:2" x14ac:dyDescent="0.25">
      <c r="A3223" t="s">
        <v>6090</v>
      </c>
      <c r="B3223">
        <v>1.38</v>
      </c>
    </row>
    <row r="3224" spans="1:2" x14ac:dyDescent="0.25">
      <c r="A3224" t="s">
        <v>9573</v>
      </c>
      <c r="B3224">
        <v>17</v>
      </c>
    </row>
    <row r="3225" spans="1:2" x14ac:dyDescent="0.25">
      <c r="A3225" t="s">
        <v>9574</v>
      </c>
      <c r="B3225">
        <v>17</v>
      </c>
    </row>
    <row r="3226" spans="1:2" x14ac:dyDescent="0.25">
      <c r="A3226" t="s">
        <v>9575</v>
      </c>
      <c r="B3226">
        <v>-0.63</v>
      </c>
    </row>
    <row r="3227" spans="1:2" x14ac:dyDescent="0.25">
      <c r="A3227" t="s">
        <v>6091</v>
      </c>
    </row>
    <row r="3228" spans="1:2" x14ac:dyDescent="0.25">
      <c r="A3228" t="s">
        <v>9576</v>
      </c>
      <c r="B3228">
        <v>-1</v>
      </c>
    </row>
    <row r="3229" spans="1:2" x14ac:dyDescent="0.25">
      <c r="A3229" t="s">
        <v>9577</v>
      </c>
      <c r="B3229">
        <v>-0.14000000000000001</v>
      </c>
    </row>
    <row r="3230" spans="1:2" x14ac:dyDescent="0.25">
      <c r="A3230" t="s">
        <v>9578</v>
      </c>
    </row>
    <row r="3231" spans="1:2" x14ac:dyDescent="0.25">
      <c r="A3231" t="s">
        <v>9579</v>
      </c>
      <c r="B3231">
        <v>-0.79</v>
      </c>
    </row>
    <row r="3232" spans="1:2" x14ac:dyDescent="0.25">
      <c r="A3232" t="s">
        <v>9580</v>
      </c>
    </row>
    <row r="3233" spans="1:2" x14ac:dyDescent="0.25">
      <c r="A3233" t="s">
        <v>9581</v>
      </c>
      <c r="B3233">
        <v>-1</v>
      </c>
    </row>
    <row r="3234" spans="1:2" x14ac:dyDescent="0.25">
      <c r="A3234" t="s">
        <v>9582</v>
      </c>
      <c r="B3234">
        <v>-1</v>
      </c>
    </row>
    <row r="3235" spans="1:2" x14ac:dyDescent="0.25">
      <c r="A3235" t="s">
        <v>9583</v>
      </c>
      <c r="B3235">
        <v>-1</v>
      </c>
    </row>
    <row r="3236" spans="1:2" x14ac:dyDescent="0.25">
      <c r="A3236" t="s">
        <v>9584</v>
      </c>
      <c r="B3236">
        <v>-1</v>
      </c>
    </row>
    <row r="3237" spans="1:2" x14ac:dyDescent="0.25">
      <c r="A3237" t="s">
        <v>9585</v>
      </c>
      <c r="B3237">
        <v>0</v>
      </c>
    </row>
    <row r="3238" spans="1:2" x14ac:dyDescent="0.25">
      <c r="A3238" t="s">
        <v>6092</v>
      </c>
      <c r="B3238">
        <v>-0.36</v>
      </c>
    </row>
    <row r="3239" spans="1:2" x14ac:dyDescent="0.25">
      <c r="A3239" t="s">
        <v>9586</v>
      </c>
      <c r="B3239">
        <v>0</v>
      </c>
    </row>
    <row r="3240" spans="1:2" x14ac:dyDescent="0.25">
      <c r="A3240" t="s">
        <v>9587</v>
      </c>
    </row>
    <row r="3241" spans="1:2" x14ac:dyDescent="0.25">
      <c r="A3241" t="s">
        <v>9588</v>
      </c>
      <c r="B3241">
        <v>-0.67</v>
      </c>
    </row>
    <row r="3242" spans="1:2" x14ac:dyDescent="0.25">
      <c r="A3242" t="s">
        <v>9589</v>
      </c>
      <c r="B3242">
        <v>0</v>
      </c>
    </row>
    <row r="3243" spans="1:2" x14ac:dyDescent="0.25">
      <c r="A3243" t="s">
        <v>9590</v>
      </c>
      <c r="B3243">
        <v>-0.4</v>
      </c>
    </row>
    <row r="3244" spans="1:2" x14ac:dyDescent="0.25">
      <c r="A3244" t="s">
        <v>9591</v>
      </c>
      <c r="B3244">
        <v>-1</v>
      </c>
    </row>
    <row r="3245" spans="1:2" x14ac:dyDescent="0.25">
      <c r="A3245" t="s">
        <v>6093</v>
      </c>
      <c r="B3245">
        <v>0.1</v>
      </c>
    </row>
    <row r="3246" spans="1:2" x14ac:dyDescent="0.25">
      <c r="A3246" t="s">
        <v>9592</v>
      </c>
      <c r="B3246">
        <v>-0.72</v>
      </c>
    </row>
    <row r="3247" spans="1:2" x14ac:dyDescent="0.25">
      <c r="A3247" t="s">
        <v>6094</v>
      </c>
      <c r="B3247">
        <v>-0.6</v>
      </c>
    </row>
    <row r="3248" spans="1:2" x14ac:dyDescent="0.25">
      <c r="A3248" t="s">
        <v>9593</v>
      </c>
      <c r="B3248">
        <v>-1</v>
      </c>
    </row>
    <row r="3249" spans="1:2" x14ac:dyDescent="0.25">
      <c r="A3249" t="s">
        <v>6095</v>
      </c>
      <c r="B3249">
        <v>-0.69</v>
      </c>
    </row>
    <row r="3250" spans="1:2" x14ac:dyDescent="0.25">
      <c r="A3250" t="s">
        <v>9594</v>
      </c>
      <c r="B3250">
        <v>-1</v>
      </c>
    </row>
    <row r="3251" spans="1:2" x14ac:dyDescent="0.25">
      <c r="A3251" t="s">
        <v>9595</v>
      </c>
      <c r="B3251">
        <v>0.2</v>
      </c>
    </row>
    <row r="3252" spans="1:2" x14ac:dyDescent="0.25">
      <c r="A3252" t="s">
        <v>6096</v>
      </c>
      <c r="B3252">
        <v>7.38</v>
      </c>
    </row>
    <row r="3253" spans="1:2" x14ac:dyDescent="0.25">
      <c r="A3253" t="s">
        <v>6097</v>
      </c>
      <c r="B3253">
        <v>0.5</v>
      </c>
    </row>
    <row r="3254" spans="1:2" x14ac:dyDescent="0.25">
      <c r="A3254" t="s">
        <v>6098</v>
      </c>
      <c r="B3254">
        <v>-0.17</v>
      </c>
    </row>
    <row r="3255" spans="1:2" x14ac:dyDescent="0.25">
      <c r="A3255" t="s">
        <v>6099</v>
      </c>
    </row>
    <row r="3256" spans="1:2" x14ac:dyDescent="0.25">
      <c r="A3256" t="s">
        <v>6100</v>
      </c>
      <c r="B3256">
        <v>-0.05</v>
      </c>
    </row>
    <row r="3257" spans="1:2" x14ac:dyDescent="0.25">
      <c r="A3257" t="s">
        <v>6101</v>
      </c>
      <c r="B3257">
        <v>0.16</v>
      </c>
    </row>
    <row r="3258" spans="1:2" x14ac:dyDescent="0.25">
      <c r="A3258" t="s">
        <v>6102</v>
      </c>
      <c r="B3258">
        <v>-0.65</v>
      </c>
    </row>
    <row r="3259" spans="1:2" x14ac:dyDescent="0.25">
      <c r="A3259" t="s">
        <v>9596</v>
      </c>
      <c r="B3259">
        <v>0.09</v>
      </c>
    </row>
    <row r="3260" spans="1:2" x14ac:dyDescent="0.25">
      <c r="A3260" t="s">
        <v>9597</v>
      </c>
      <c r="B3260">
        <v>-1</v>
      </c>
    </row>
    <row r="3261" spans="1:2" x14ac:dyDescent="0.25">
      <c r="A3261" t="s">
        <v>9598</v>
      </c>
      <c r="B3261">
        <v>-1</v>
      </c>
    </row>
    <row r="3262" spans="1:2" x14ac:dyDescent="0.25">
      <c r="A3262" t="s">
        <v>9599</v>
      </c>
      <c r="B3262">
        <v>-0.88</v>
      </c>
    </row>
    <row r="3263" spans="1:2" x14ac:dyDescent="0.25">
      <c r="A3263" t="s">
        <v>9600</v>
      </c>
      <c r="B3263">
        <v>-0.95</v>
      </c>
    </row>
    <row r="3264" spans="1:2" x14ac:dyDescent="0.25">
      <c r="A3264" t="s">
        <v>6103</v>
      </c>
      <c r="B3264">
        <v>-0.61</v>
      </c>
    </row>
    <row r="3265" spans="1:2" x14ac:dyDescent="0.25">
      <c r="A3265" t="s">
        <v>6104</v>
      </c>
      <c r="B3265">
        <v>-0.83</v>
      </c>
    </row>
    <row r="3266" spans="1:2" x14ac:dyDescent="0.25">
      <c r="A3266" t="s">
        <v>9601</v>
      </c>
      <c r="B3266">
        <v>-1</v>
      </c>
    </row>
    <row r="3267" spans="1:2" x14ac:dyDescent="0.25">
      <c r="A3267" t="s">
        <v>9602</v>
      </c>
      <c r="B3267">
        <v>-0.5</v>
      </c>
    </row>
    <row r="3268" spans="1:2" x14ac:dyDescent="0.25">
      <c r="A3268" t="s">
        <v>9603</v>
      </c>
      <c r="B3268">
        <v>-1</v>
      </c>
    </row>
    <row r="3269" spans="1:2" x14ac:dyDescent="0.25">
      <c r="A3269" t="s">
        <v>9604</v>
      </c>
      <c r="B3269">
        <v>-1</v>
      </c>
    </row>
    <row r="3270" spans="1:2" x14ac:dyDescent="0.25">
      <c r="A3270" t="s">
        <v>9605</v>
      </c>
      <c r="B3270">
        <v>-1</v>
      </c>
    </row>
    <row r="3271" spans="1:2" x14ac:dyDescent="0.25">
      <c r="A3271" t="s">
        <v>9606</v>
      </c>
      <c r="B3271">
        <v>-1</v>
      </c>
    </row>
    <row r="3272" spans="1:2" x14ac:dyDescent="0.25">
      <c r="A3272" t="s">
        <v>9607</v>
      </c>
      <c r="B3272">
        <v>-1</v>
      </c>
    </row>
    <row r="3273" spans="1:2" x14ac:dyDescent="0.25">
      <c r="A3273" t="s">
        <v>9608</v>
      </c>
      <c r="B3273">
        <v>-0.5</v>
      </c>
    </row>
    <row r="3274" spans="1:2" x14ac:dyDescent="0.25">
      <c r="A3274" t="s">
        <v>6105</v>
      </c>
      <c r="B3274">
        <v>4</v>
      </c>
    </row>
    <row r="3275" spans="1:2" x14ac:dyDescent="0.25">
      <c r="A3275" t="s">
        <v>9609</v>
      </c>
      <c r="B3275">
        <v>-0.75</v>
      </c>
    </row>
    <row r="3276" spans="1:2" x14ac:dyDescent="0.25">
      <c r="A3276" t="s">
        <v>9610</v>
      </c>
      <c r="B3276">
        <v>-1</v>
      </c>
    </row>
    <row r="3277" spans="1:2" x14ac:dyDescent="0.25">
      <c r="A3277" t="s">
        <v>6106</v>
      </c>
      <c r="B3277">
        <v>-0.56999999999999995</v>
      </c>
    </row>
    <row r="3278" spans="1:2" x14ac:dyDescent="0.25">
      <c r="A3278" t="s">
        <v>9611</v>
      </c>
      <c r="B3278">
        <v>-0.5</v>
      </c>
    </row>
    <row r="3279" spans="1:2" x14ac:dyDescent="0.25">
      <c r="A3279" t="s">
        <v>9612</v>
      </c>
    </row>
    <row r="3280" spans="1:2" x14ac:dyDescent="0.25">
      <c r="A3280" t="s">
        <v>9613</v>
      </c>
      <c r="B3280">
        <v>-0.94</v>
      </c>
    </row>
    <row r="3281" spans="1:2" x14ac:dyDescent="0.25">
      <c r="A3281" t="s">
        <v>6107</v>
      </c>
      <c r="B3281">
        <v>0.33</v>
      </c>
    </row>
    <row r="3282" spans="1:2" x14ac:dyDescent="0.25">
      <c r="A3282" t="s">
        <v>6108</v>
      </c>
      <c r="B3282">
        <v>0.28999999999999998</v>
      </c>
    </row>
    <row r="3283" spans="1:2" x14ac:dyDescent="0.25">
      <c r="A3283" t="s">
        <v>6109</v>
      </c>
      <c r="B3283">
        <v>-0.47</v>
      </c>
    </row>
    <row r="3284" spans="1:2" x14ac:dyDescent="0.25">
      <c r="A3284" t="s">
        <v>9614</v>
      </c>
      <c r="B3284">
        <v>-0.43</v>
      </c>
    </row>
    <row r="3285" spans="1:2" x14ac:dyDescent="0.25">
      <c r="A3285" t="s">
        <v>9615</v>
      </c>
      <c r="B3285">
        <v>-1</v>
      </c>
    </row>
    <row r="3286" spans="1:2" x14ac:dyDescent="0.25">
      <c r="A3286" t="s">
        <v>6110</v>
      </c>
      <c r="B3286">
        <v>-0.64</v>
      </c>
    </row>
    <row r="3287" spans="1:2" x14ac:dyDescent="0.25">
      <c r="A3287" t="s">
        <v>9616</v>
      </c>
      <c r="B3287">
        <v>-1</v>
      </c>
    </row>
    <row r="3288" spans="1:2" x14ac:dyDescent="0.25">
      <c r="A3288" t="s">
        <v>9617</v>
      </c>
      <c r="B3288">
        <v>-1</v>
      </c>
    </row>
    <row r="3289" spans="1:2" x14ac:dyDescent="0.25">
      <c r="A3289" t="s">
        <v>9618</v>
      </c>
      <c r="B3289">
        <v>-1</v>
      </c>
    </row>
    <row r="3290" spans="1:2" x14ac:dyDescent="0.25">
      <c r="A3290" t="s">
        <v>9619</v>
      </c>
      <c r="B3290">
        <v>-1</v>
      </c>
    </row>
    <row r="3291" spans="1:2" x14ac:dyDescent="0.25">
      <c r="A3291" t="s">
        <v>9620</v>
      </c>
    </row>
    <row r="3292" spans="1:2" x14ac:dyDescent="0.25">
      <c r="A3292" t="s">
        <v>9621</v>
      </c>
      <c r="B3292">
        <v>-1</v>
      </c>
    </row>
    <row r="3293" spans="1:2" x14ac:dyDescent="0.25">
      <c r="A3293" t="s">
        <v>9622</v>
      </c>
      <c r="B3293">
        <v>-1</v>
      </c>
    </row>
    <row r="3294" spans="1:2" x14ac:dyDescent="0.25">
      <c r="A3294" t="s">
        <v>9623</v>
      </c>
      <c r="B3294">
        <v>-1</v>
      </c>
    </row>
    <row r="3295" spans="1:2" x14ac:dyDescent="0.25">
      <c r="A3295" t="s">
        <v>6111</v>
      </c>
      <c r="B3295">
        <v>2.79</v>
      </c>
    </row>
    <row r="3296" spans="1:2" x14ac:dyDescent="0.25">
      <c r="A3296" t="s">
        <v>6112</v>
      </c>
      <c r="B3296">
        <v>0.54</v>
      </c>
    </row>
    <row r="3297" spans="1:2" x14ac:dyDescent="0.25">
      <c r="A3297" t="s">
        <v>9624</v>
      </c>
      <c r="B3297">
        <v>-1</v>
      </c>
    </row>
    <row r="3298" spans="1:2" x14ac:dyDescent="0.25">
      <c r="A3298" t="s">
        <v>6113</v>
      </c>
      <c r="B3298">
        <v>-0.4</v>
      </c>
    </row>
    <row r="3299" spans="1:2" x14ac:dyDescent="0.25">
      <c r="A3299" t="s">
        <v>6114</v>
      </c>
      <c r="B3299">
        <v>9.93</v>
      </c>
    </row>
    <row r="3300" spans="1:2" x14ac:dyDescent="0.25">
      <c r="A3300" t="s">
        <v>9625</v>
      </c>
      <c r="B3300">
        <v>-1</v>
      </c>
    </row>
    <row r="3301" spans="1:2" x14ac:dyDescent="0.25">
      <c r="A3301" t="s">
        <v>6115</v>
      </c>
      <c r="B3301">
        <v>0.75</v>
      </c>
    </row>
    <row r="3302" spans="1:2" x14ac:dyDescent="0.25">
      <c r="A3302" t="s">
        <v>9626</v>
      </c>
      <c r="B3302">
        <v>-1</v>
      </c>
    </row>
    <row r="3303" spans="1:2" x14ac:dyDescent="0.25">
      <c r="A3303" t="s">
        <v>6116</v>
      </c>
      <c r="B3303">
        <v>-0.85</v>
      </c>
    </row>
    <row r="3304" spans="1:2" x14ac:dyDescent="0.25">
      <c r="A3304" t="s">
        <v>9627</v>
      </c>
      <c r="B3304">
        <v>-1</v>
      </c>
    </row>
    <row r="3305" spans="1:2" x14ac:dyDescent="0.25">
      <c r="A3305" t="s">
        <v>9628</v>
      </c>
      <c r="B3305">
        <v>1.33</v>
      </c>
    </row>
    <row r="3306" spans="1:2" x14ac:dyDescent="0.25">
      <c r="A3306" t="s">
        <v>9629</v>
      </c>
    </row>
    <row r="3307" spans="1:2" x14ac:dyDescent="0.25">
      <c r="A3307" t="s">
        <v>9630</v>
      </c>
      <c r="B3307">
        <v>2</v>
      </c>
    </row>
    <row r="3308" spans="1:2" x14ac:dyDescent="0.25">
      <c r="A3308" t="s">
        <v>9631</v>
      </c>
      <c r="B3308">
        <v>-0.7</v>
      </c>
    </row>
    <row r="3309" spans="1:2" x14ac:dyDescent="0.25">
      <c r="A3309" t="s">
        <v>9632</v>
      </c>
      <c r="B3309">
        <v>-1</v>
      </c>
    </row>
    <row r="3310" spans="1:2" x14ac:dyDescent="0.25">
      <c r="A3310" t="s">
        <v>6117</v>
      </c>
      <c r="B3310">
        <v>-0.17</v>
      </c>
    </row>
    <row r="3311" spans="1:2" x14ac:dyDescent="0.25">
      <c r="A3311" t="s">
        <v>9633</v>
      </c>
      <c r="B3311">
        <v>0.56000000000000005</v>
      </c>
    </row>
    <row r="3312" spans="1:2" x14ac:dyDescent="0.25">
      <c r="A3312" t="s">
        <v>9634</v>
      </c>
      <c r="B3312">
        <v>1</v>
      </c>
    </row>
    <row r="3313" spans="1:2" x14ac:dyDescent="0.25">
      <c r="A3313" t="s">
        <v>6118</v>
      </c>
      <c r="B3313">
        <v>-0.06</v>
      </c>
    </row>
    <row r="3314" spans="1:2" x14ac:dyDescent="0.25">
      <c r="A3314" t="s">
        <v>9635</v>
      </c>
      <c r="B3314">
        <v>-1</v>
      </c>
    </row>
    <row r="3315" spans="1:2" x14ac:dyDescent="0.25">
      <c r="A3315" t="s">
        <v>9636</v>
      </c>
      <c r="B3315">
        <v>-1</v>
      </c>
    </row>
    <row r="3316" spans="1:2" x14ac:dyDescent="0.25">
      <c r="A3316" t="s">
        <v>9637</v>
      </c>
      <c r="B3316">
        <v>-1</v>
      </c>
    </row>
    <row r="3317" spans="1:2" x14ac:dyDescent="0.25">
      <c r="A3317" t="s">
        <v>9638</v>
      </c>
      <c r="B3317">
        <v>-1</v>
      </c>
    </row>
    <row r="3318" spans="1:2" x14ac:dyDescent="0.25">
      <c r="A3318" t="s">
        <v>9639</v>
      </c>
      <c r="B3318">
        <v>-1</v>
      </c>
    </row>
    <row r="3319" spans="1:2" x14ac:dyDescent="0.25">
      <c r="A3319" t="s">
        <v>6119</v>
      </c>
      <c r="B3319">
        <v>0.63</v>
      </c>
    </row>
    <row r="3320" spans="1:2" x14ac:dyDescent="0.25">
      <c r="A3320" t="s">
        <v>9640</v>
      </c>
      <c r="B3320">
        <v>-1</v>
      </c>
    </row>
    <row r="3321" spans="1:2" x14ac:dyDescent="0.25">
      <c r="A3321" t="s">
        <v>9641</v>
      </c>
      <c r="B3321">
        <v>-1</v>
      </c>
    </row>
    <row r="3322" spans="1:2" x14ac:dyDescent="0.25">
      <c r="A3322" t="s">
        <v>6120</v>
      </c>
      <c r="B3322">
        <v>-0.93</v>
      </c>
    </row>
    <row r="3323" spans="1:2" x14ac:dyDescent="0.25">
      <c r="A3323" t="s">
        <v>9642</v>
      </c>
      <c r="B3323">
        <v>-1</v>
      </c>
    </row>
    <row r="3324" spans="1:2" x14ac:dyDescent="0.25">
      <c r="A3324" t="s">
        <v>9643</v>
      </c>
      <c r="B3324">
        <v>-1</v>
      </c>
    </row>
    <row r="3325" spans="1:2" x14ac:dyDescent="0.25">
      <c r="A3325" t="s">
        <v>9644</v>
      </c>
      <c r="B3325">
        <v>-1</v>
      </c>
    </row>
    <row r="3326" spans="1:2" x14ac:dyDescent="0.25">
      <c r="A3326" t="s">
        <v>9645</v>
      </c>
      <c r="B3326">
        <v>-0.67</v>
      </c>
    </row>
    <row r="3327" spans="1:2" x14ac:dyDescent="0.25">
      <c r="A3327" t="s">
        <v>9646</v>
      </c>
      <c r="B3327">
        <v>-1</v>
      </c>
    </row>
    <row r="3328" spans="1:2" x14ac:dyDescent="0.25">
      <c r="A3328" t="s">
        <v>9647</v>
      </c>
      <c r="B3328">
        <v>1.8</v>
      </c>
    </row>
    <row r="3329" spans="1:2" x14ac:dyDescent="0.25">
      <c r="A3329" t="s">
        <v>9648</v>
      </c>
      <c r="B3329">
        <v>-0.85</v>
      </c>
    </row>
    <row r="3330" spans="1:2" x14ac:dyDescent="0.25">
      <c r="A3330" t="s">
        <v>9649</v>
      </c>
      <c r="B3330">
        <v>-1</v>
      </c>
    </row>
    <row r="3331" spans="1:2" x14ac:dyDescent="0.25">
      <c r="A3331" t="s">
        <v>6121</v>
      </c>
      <c r="B3331">
        <v>1.92</v>
      </c>
    </row>
    <row r="3332" spans="1:2" x14ac:dyDescent="0.25">
      <c r="A3332" t="s">
        <v>9650</v>
      </c>
      <c r="B3332">
        <v>-1</v>
      </c>
    </row>
    <row r="3333" spans="1:2" x14ac:dyDescent="0.25">
      <c r="A3333" t="s">
        <v>9651</v>
      </c>
      <c r="B3333">
        <v>-1</v>
      </c>
    </row>
    <row r="3334" spans="1:2" x14ac:dyDescent="0.25">
      <c r="A3334" t="s">
        <v>9652</v>
      </c>
      <c r="B3334">
        <v>-1</v>
      </c>
    </row>
    <row r="3335" spans="1:2" x14ac:dyDescent="0.25">
      <c r="A3335" t="s">
        <v>9653</v>
      </c>
    </row>
    <row r="3336" spans="1:2" x14ac:dyDescent="0.25">
      <c r="A3336" t="s">
        <v>9654</v>
      </c>
      <c r="B3336">
        <v>-0.05</v>
      </c>
    </row>
    <row r="3337" spans="1:2" x14ac:dyDescent="0.25">
      <c r="A3337" t="s">
        <v>9655</v>
      </c>
      <c r="B3337">
        <v>-0.75</v>
      </c>
    </row>
    <row r="3338" spans="1:2" x14ac:dyDescent="0.25">
      <c r="A3338" t="s">
        <v>9656</v>
      </c>
      <c r="B3338">
        <v>-1</v>
      </c>
    </row>
    <row r="3339" spans="1:2" x14ac:dyDescent="0.25">
      <c r="A3339" t="s">
        <v>9657</v>
      </c>
      <c r="B3339">
        <v>0.67</v>
      </c>
    </row>
    <row r="3340" spans="1:2" x14ac:dyDescent="0.25">
      <c r="A3340" t="s">
        <v>9658</v>
      </c>
      <c r="B3340">
        <v>2.33</v>
      </c>
    </row>
    <row r="3341" spans="1:2" x14ac:dyDescent="0.25">
      <c r="A3341" t="s">
        <v>9659</v>
      </c>
      <c r="B3341">
        <v>-1</v>
      </c>
    </row>
    <row r="3342" spans="1:2" x14ac:dyDescent="0.25">
      <c r="A3342" t="s">
        <v>9660</v>
      </c>
      <c r="B3342">
        <v>-0.46</v>
      </c>
    </row>
    <row r="3343" spans="1:2" x14ac:dyDescent="0.25">
      <c r="A3343" t="s">
        <v>6122</v>
      </c>
      <c r="B3343">
        <v>0</v>
      </c>
    </row>
    <row r="3344" spans="1:2" x14ac:dyDescent="0.25">
      <c r="A3344" t="s">
        <v>6123</v>
      </c>
      <c r="B3344">
        <v>2.83</v>
      </c>
    </row>
    <row r="3345" spans="1:2" x14ac:dyDescent="0.25">
      <c r="A3345" t="s">
        <v>9661</v>
      </c>
      <c r="B3345">
        <v>-1</v>
      </c>
    </row>
    <row r="3346" spans="1:2" x14ac:dyDescent="0.25">
      <c r="A3346" t="s">
        <v>9662</v>
      </c>
      <c r="B3346">
        <v>0.03</v>
      </c>
    </row>
    <row r="3347" spans="1:2" x14ac:dyDescent="0.25">
      <c r="A3347" t="s">
        <v>6124</v>
      </c>
      <c r="B3347">
        <v>0.67</v>
      </c>
    </row>
    <row r="3348" spans="1:2" x14ac:dyDescent="0.25">
      <c r="A3348" t="s">
        <v>9663</v>
      </c>
      <c r="B3348">
        <v>0.4</v>
      </c>
    </row>
    <row r="3349" spans="1:2" x14ac:dyDescent="0.25">
      <c r="A3349" t="s">
        <v>9664</v>
      </c>
      <c r="B3349">
        <v>-0.5</v>
      </c>
    </row>
    <row r="3350" spans="1:2" x14ac:dyDescent="0.25">
      <c r="A3350" t="s">
        <v>9665</v>
      </c>
      <c r="B3350">
        <v>-0.9</v>
      </c>
    </row>
    <row r="3351" spans="1:2" x14ac:dyDescent="0.25">
      <c r="A3351" t="s">
        <v>9666</v>
      </c>
      <c r="B3351">
        <v>-0.9</v>
      </c>
    </row>
    <row r="3352" spans="1:2" x14ac:dyDescent="0.25">
      <c r="A3352" t="s">
        <v>9667</v>
      </c>
      <c r="B3352">
        <v>-1</v>
      </c>
    </row>
    <row r="3353" spans="1:2" x14ac:dyDescent="0.25">
      <c r="A3353" t="s">
        <v>9668</v>
      </c>
      <c r="B3353">
        <v>-1</v>
      </c>
    </row>
    <row r="3354" spans="1:2" x14ac:dyDescent="0.25">
      <c r="A3354" t="s">
        <v>9669</v>
      </c>
      <c r="B3354">
        <v>-1</v>
      </c>
    </row>
    <row r="3355" spans="1:2" x14ac:dyDescent="0.25">
      <c r="A3355" t="s">
        <v>9670</v>
      </c>
      <c r="B3355">
        <v>-1</v>
      </c>
    </row>
    <row r="3356" spans="1:2" x14ac:dyDescent="0.25">
      <c r="A3356" t="s">
        <v>9671</v>
      </c>
      <c r="B3356">
        <v>2</v>
      </c>
    </row>
    <row r="3357" spans="1:2" x14ac:dyDescent="0.25">
      <c r="A3357" t="s">
        <v>9672</v>
      </c>
      <c r="B3357">
        <v>1.5</v>
      </c>
    </row>
    <row r="3358" spans="1:2" x14ac:dyDescent="0.25">
      <c r="A3358" t="s">
        <v>6125</v>
      </c>
      <c r="B3358">
        <v>1.97</v>
      </c>
    </row>
    <row r="3359" spans="1:2" x14ac:dyDescent="0.25">
      <c r="A3359" t="s">
        <v>6126</v>
      </c>
      <c r="B3359">
        <v>1.1200000000000001</v>
      </c>
    </row>
    <row r="3360" spans="1:2" x14ac:dyDescent="0.25">
      <c r="A3360" t="s">
        <v>6127</v>
      </c>
      <c r="B3360">
        <v>14.75</v>
      </c>
    </row>
    <row r="3361" spans="1:2" x14ac:dyDescent="0.25">
      <c r="A3361" t="s">
        <v>6128</v>
      </c>
      <c r="B3361">
        <v>1.28</v>
      </c>
    </row>
    <row r="3362" spans="1:2" x14ac:dyDescent="0.25">
      <c r="A3362" t="s">
        <v>9673</v>
      </c>
      <c r="B3362">
        <v>-1</v>
      </c>
    </row>
    <row r="3363" spans="1:2" x14ac:dyDescent="0.25">
      <c r="A3363" t="s">
        <v>9674</v>
      </c>
      <c r="B3363">
        <v>-0.84</v>
      </c>
    </row>
    <row r="3364" spans="1:2" x14ac:dyDescent="0.25">
      <c r="A3364" t="s">
        <v>9675</v>
      </c>
      <c r="B3364">
        <v>-1</v>
      </c>
    </row>
    <row r="3365" spans="1:2" x14ac:dyDescent="0.25">
      <c r="A3365" t="s">
        <v>6129</v>
      </c>
      <c r="B3365">
        <v>14.08</v>
      </c>
    </row>
    <row r="3366" spans="1:2" x14ac:dyDescent="0.25">
      <c r="A3366" t="s">
        <v>6130</v>
      </c>
    </row>
    <row r="3367" spans="1:2" x14ac:dyDescent="0.25">
      <c r="A3367" t="s">
        <v>6131</v>
      </c>
      <c r="B3367">
        <v>9.2899999999999991</v>
      </c>
    </row>
    <row r="3368" spans="1:2" x14ac:dyDescent="0.25">
      <c r="A3368" t="s">
        <v>9676</v>
      </c>
    </row>
    <row r="3369" spans="1:2" x14ac:dyDescent="0.25">
      <c r="A3369" t="s">
        <v>9677</v>
      </c>
      <c r="B3369">
        <v>-1</v>
      </c>
    </row>
    <row r="3370" spans="1:2" x14ac:dyDescent="0.25">
      <c r="A3370" t="s">
        <v>9678</v>
      </c>
      <c r="B3370">
        <v>0.5</v>
      </c>
    </row>
    <row r="3371" spans="1:2" x14ac:dyDescent="0.25">
      <c r="A3371" t="s">
        <v>6132</v>
      </c>
      <c r="B3371">
        <v>3.25</v>
      </c>
    </row>
    <row r="3372" spans="1:2" x14ac:dyDescent="0.25">
      <c r="A3372" t="s">
        <v>9679</v>
      </c>
    </row>
    <row r="3373" spans="1:2" x14ac:dyDescent="0.25">
      <c r="A3373" t="s">
        <v>9680</v>
      </c>
      <c r="B3373">
        <v>-0.8</v>
      </c>
    </row>
    <row r="3374" spans="1:2" x14ac:dyDescent="0.25">
      <c r="A3374" t="s">
        <v>9681</v>
      </c>
      <c r="B3374">
        <v>-0.5</v>
      </c>
    </row>
    <row r="3375" spans="1:2" x14ac:dyDescent="0.25">
      <c r="A3375" t="s">
        <v>9682</v>
      </c>
      <c r="B3375">
        <v>0</v>
      </c>
    </row>
    <row r="3376" spans="1:2" x14ac:dyDescent="0.25">
      <c r="A3376" t="s">
        <v>9683</v>
      </c>
    </row>
    <row r="3377" spans="1:2" x14ac:dyDescent="0.25">
      <c r="A3377" t="s">
        <v>9684</v>
      </c>
      <c r="B3377">
        <v>-1</v>
      </c>
    </row>
    <row r="3378" spans="1:2" x14ac:dyDescent="0.25">
      <c r="A3378" t="s">
        <v>6133</v>
      </c>
      <c r="B3378">
        <v>1</v>
      </c>
    </row>
    <row r="3379" spans="1:2" x14ac:dyDescent="0.25">
      <c r="A3379" t="s">
        <v>9685</v>
      </c>
    </row>
    <row r="3380" spans="1:2" x14ac:dyDescent="0.25">
      <c r="A3380" t="s">
        <v>9686</v>
      </c>
    </row>
    <row r="3381" spans="1:2" x14ac:dyDescent="0.25">
      <c r="A3381" t="s">
        <v>9687</v>
      </c>
      <c r="B3381">
        <v>-0.67</v>
      </c>
    </row>
    <row r="3382" spans="1:2" x14ac:dyDescent="0.25">
      <c r="A3382" t="s">
        <v>9688</v>
      </c>
      <c r="B3382">
        <v>-1</v>
      </c>
    </row>
    <row r="3383" spans="1:2" x14ac:dyDescent="0.25">
      <c r="A3383" t="s">
        <v>9689</v>
      </c>
      <c r="B3383">
        <v>-0.33</v>
      </c>
    </row>
    <row r="3384" spans="1:2" x14ac:dyDescent="0.25">
      <c r="A3384" t="s">
        <v>9690</v>
      </c>
      <c r="B3384">
        <v>-0.28000000000000003</v>
      </c>
    </row>
    <row r="3385" spans="1:2" x14ac:dyDescent="0.25">
      <c r="A3385" t="s">
        <v>9691</v>
      </c>
    </row>
    <row r="3386" spans="1:2" x14ac:dyDescent="0.25">
      <c r="A3386" t="s">
        <v>9692</v>
      </c>
      <c r="B3386">
        <v>-1</v>
      </c>
    </row>
    <row r="3387" spans="1:2" x14ac:dyDescent="0.25">
      <c r="A3387" t="s">
        <v>9693</v>
      </c>
      <c r="B3387">
        <v>8</v>
      </c>
    </row>
    <row r="3388" spans="1:2" x14ac:dyDescent="0.25">
      <c r="A3388" t="s">
        <v>9694</v>
      </c>
      <c r="B3388">
        <v>-0.95</v>
      </c>
    </row>
    <row r="3389" spans="1:2" x14ac:dyDescent="0.25">
      <c r="A3389" t="s">
        <v>9695</v>
      </c>
      <c r="B3389">
        <v>-0.67</v>
      </c>
    </row>
    <row r="3390" spans="1:2" x14ac:dyDescent="0.25">
      <c r="A3390" t="s">
        <v>9696</v>
      </c>
      <c r="B3390">
        <v>-1</v>
      </c>
    </row>
    <row r="3391" spans="1:2" x14ac:dyDescent="0.25">
      <c r="A3391" t="s">
        <v>9697</v>
      </c>
      <c r="B3391">
        <v>-1</v>
      </c>
    </row>
    <row r="3392" spans="1:2" x14ac:dyDescent="0.25">
      <c r="A3392" t="s">
        <v>9698</v>
      </c>
      <c r="B3392">
        <v>-0.94</v>
      </c>
    </row>
    <row r="3393" spans="1:2" x14ac:dyDescent="0.25">
      <c r="A3393" t="s">
        <v>9699</v>
      </c>
      <c r="B3393">
        <v>-0.88</v>
      </c>
    </row>
    <row r="3394" spans="1:2" x14ac:dyDescent="0.25">
      <c r="A3394" t="s">
        <v>6134</v>
      </c>
      <c r="B3394">
        <v>-0.94</v>
      </c>
    </row>
    <row r="3395" spans="1:2" x14ac:dyDescent="0.25">
      <c r="A3395" t="s">
        <v>9700</v>
      </c>
      <c r="B3395">
        <v>0</v>
      </c>
    </row>
    <row r="3396" spans="1:2" x14ac:dyDescent="0.25">
      <c r="A3396" t="s">
        <v>6135</v>
      </c>
      <c r="B3396">
        <v>3</v>
      </c>
    </row>
    <row r="3397" spans="1:2" x14ac:dyDescent="0.25">
      <c r="A3397" t="s">
        <v>6136</v>
      </c>
      <c r="B3397">
        <v>5.83</v>
      </c>
    </row>
    <row r="3398" spans="1:2" x14ac:dyDescent="0.25">
      <c r="A3398" t="s">
        <v>9701</v>
      </c>
      <c r="B3398">
        <v>0.2</v>
      </c>
    </row>
    <row r="3399" spans="1:2" x14ac:dyDescent="0.25">
      <c r="A3399" t="s">
        <v>6137</v>
      </c>
      <c r="B3399">
        <v>4</v>
      </c>
    </row>
    <row r="3400" spans="1:2" x14ac:dyDescent="0.25">
      <c r="A3400" t="s">
        <v>9702</v>
      </c>
      <c r="B3400">
        <v>-0.33</v>
      </c>
    </row>
    <row r="3401" spans="1:2" x14ac:dyDescent="0.25">
      <c r="A3401" t="s">
        <v>9703</v>
      </c>
      <c r="B3401">
        <v>-1</v>
      </c>
    </row>
    <row r="3402" spans="1:2" x14ac:dyDescent="0.25">
      <c r="A3402" t="s">
        <v>6138</v>
      </c>
      <c r="B3402">
        <v>2</v>
      </c>
    </row>
    <row r="3403" spans="1:2" x14ac:dyDescent="0.25">
      <c r="A3403" t="s">
        <v>6139</v>
      </c>
    </row>
    <row r="3404" spans="1:2" x14ac:dyDescent="0.25">
      <c r="A3404" t="s">
        <v>9704</v>
      </c>
    </row>
    <row r="3405" spans="1:2" x14ac:dyDescent="0.25">
      <c r="A3405" t="s">
        <v>6140</v>
      </c>
    </row>
    <row r="3406" spans="1:2" x14ac:dyDescent="0.25">
      <c r="A3406" t="s">
        <v>6141</v>
      </c>
      <c r="B3406">
        <v>5</v>
      </c>
    </row>
    <row r="3407" spans="1:2" x14ac:dyDescent="0.25">
      <c r="A3407" t="s">
        <v>9705</v>
      </c>
    </row>
    <row r="3408" spans="1:2" x14ac:dyDescent="0.25">
      <c r="A3408" t="s">
        <v>6142</v>
      </c>
      <c r="B3408">
        <v>16</v>
      </c>
    </row>
    <row r="3409" spans="1:2" x14ac:dyDescent="0.25">
      <c r="A3409" t="s">
        <v>9706</v>
      </c>
      <c r="B3409">
        <v>7.0000000000000007E-2</v>
      </c>
    </row>
    <row r="3410" spans="1:2" x14ac:dyDescent="0.25">
      <c r="A3410" t="s">
        <v>9707</v>
      </c>
      <c r="B3410">
        <v>-1</v>
      </c>
    </row>
    <row r="3411" spans="1:2" x14ac:dyDescent="0.25">
      <c r="A3411" t="s">
        <v>9708</v>
      </c>
      <c r="B3411">
        <v>-1</v>
      </c>
    </row>
    <row r="3412" spans="1:2" x14ac:dyDescent="0.25">
      <c r="A3412" t="s">
        <v>9709</v>
      </c>
      <c r="B3412">
        <v>8</v>
      </c>
    </row>
    <row r="3413" spans="1:2" x14ac:dyDescent="0.25">
      <c r="A3413" t="s">
        <v>9710</v>
      </c>
    </row>
    <row r="3414" spans="1:2" x14ac:dyDescent="0.25">
      <c r="A3414" t="s">
        <v>9711</v>
      </c>
    </row>
    <row r="3415" spans="1:2" x14ac:dyDescent="0.25">
      <c r="A3415" t="s">
        <v>9712</v>
      </c>
      <c r="B3415">
        <v>-1</v>
      </c>
    </row>
    <row r="3416" spans="1:2" x14ac:dyDescent="0.25">
      <c r="A3416" t="s">
        <v>6143</v>
      </c>
    </row>
    <row r="3417" spans="1:2" x14ac:dyDescent="0.25">
      <c r="A3417" t="s">
        <v>9713</v>
      </c>
    </row>
    <row r="3418" spans="1:2" x14ac:dyDescent="0.25">
      <c r="A3418" t="s">
        <v>6144</v>
      </c>
    </row>
    <row r="3419" spans="1:2" x14ac:dyDescent="0.25">
      <c r="A3419" t="s">
        <v>9714</v>
      </c>
    </row>
    <row r="3420" spans="1:2" x14ac:dyDescent="0.25">
      <c r="A3420" t="s">
        <v>9715</v>
      </c>
    </row>
    <row r="3421" spans="1:2" x14ac:dyDescent="0.25">
      <c r="A3421" t="s">
        <v>9716</v>
      </c>
      <c r="B3421">
        <v>-0.67</v>
      </c>
    </row>
    <row r="3422" spans="1:2" x14ac:dyDescent="0.25">
      <c r="A3422" t="s">
        <v>9717</v>
      </c>
    </row>
    <row r="3423" spans="1:2" x14ac:dyDescent="0.25">
      <c r="A3423" t="s">
        <v>6145</v>
      </c>
    </row>
    <row r="3424" spans="1:2" x14ac:dyDescent="0.25">
      <c r="A3424" t="s">
        <v>6146</v>
      </c>
      <c r="B3424">
        <v>63.75</v>
      </c>
    </row>
    <row r="3425" spans="1:2" x14ac:dyDescent="0.25">
      <c r="A3425" t="s">
        <v>9718</v>
      </c>
    </row>
    <row r="3426" spans="1:2" x14ac:dyDescent="0.25">
      <c r="A3426" t="s">
        <v>9719</v>
      </c>
    </row>
    <row r="3427" spans="1:2" x14ac:dyDescent="0.25">
      <c r="A3427" t="s">
        <v>9720</v>
      </c>
    </row>
    <row r="3428" spans="1:2" x14ac:dyDescent="0.25">
      <c r="A3428" t="s">
        <v>6147</v>
      </c>
    </row>
    <row r="3429" spans="1:2" x14ac:dyDescent="0.25">
      <c r="A3429" t="s">
        <v>9721</v>
      </c>
    </row>
    <row r="3430" spans="1:2" x14ac:dyDescent="0.25">
      <c r="A3430" t="s">
        <v>9722</v>
      </c>
    </row>
    <row r="3431" spans="1:2" x14ac:dyDescent="0.25">
      <c r="A3431" t="s">
        <v>9723</v>
      </c>
      <c r="B3431">
        <v>-0.74</v>
      </c>
    </row>
    <row r="3432" spans="1:2" x14ac:dyDescent="0.25">
      <c r="A3432" t="s">
        <v>9724</v>
      </c>
    </row>
    <row r="3433" spans="1:2" x14ac:dyDescent="0.25">
      <c r="A3433" t="s">
        <v>6148</v>
      </c>
    </row>
    <row r="3434" spans="1:2" x14ac:dyDescent="0.25">
      <c r="A3434" t="s">
        <v>6149</v>
      </c>
    </row>
    <row r="3435" spans="1:2" x14ac:dyDescent="0.25">
      <c r="A3435" t="s">
        <v>9725</v>
      </c>
    </row>
    <row r="3436" spans="1:2" x14ac:dyDescent="0.25">
      <c r="A3436" t="s">
        <v>9726</v>
      </c>
    </row>
    <row r="3437" spans="1:2" x14ac:dyDescent="0.25">
      <c r="A3437" t="s">
        <v>6150</v>
      </c>
    </row>
    <row r="3438" spans="1:2" x14ac:dyDescent="0.25">
      <c r="A3438" t="s">
        <v>6151</v>
      </c>
    </row>
    <row r="3439" spans="1:2" x14ac:dyDescent="0.25">
      <c r="A3439" t="s">
        <v>6152</v>
      </c>
    </row>
    <row r="3440" spans="1:2" x14ac:dyDescent="0.25">
      <c r="A3440" t="s">
        <v>9727</v>
      </c>
    </row>
    <row r="3441" spans="1:2" x14ac:dyDescent="0.25">
      <c r="A3441" t="s">
        <v>9728</v>
      </c>
    </row>
    <row r="3442" spans="1:2" x14ac:dyDescent="0.25">
      <c r="A3442" t="s">
        <v>6153</v>
      </c>
    </row>
    <row r="3443" spans="1:2" x14ac:dyDescent="0.25">
      <c r="A3443" t="s">
        <v>9729</v>
      </c>
    </row>
    <row r="3444" spans="1:2" x14ac:dyDescent="0.25">
      <c r="A3444" t="s">
        <v>6154</v>
      </c>
      <c r="B3444">
        <v>-0.73</v>
      </c>
    </row>
    <row r="3445" spans="1:2" x14ac:dyDescent="0.25">
      <c r="A3445" t="s">
        <v>6155</v>
      </c>
    </row>
    <row r="3446" spans="1:2" x14ac:dyDescent="0.25">
      <c r="A3446" t="s">
        <v>9730</v>
      </c>
      <c r="B3446">
        <v>39.770000000000003</v>
      </c>
    </row>
    <row r="3447" spans="1:2" x14ac:dyDescent="0.25">
      <c r="A3447" t="s">
        <v>9731</v>
      </c>
    </row>
    <row r="3448" spans="1:2" x14ac:dyDescent="0.25">
      <c r="A3448" t="s">
        <v>9732</v>
      </c>
    </row>
    <row r="3449" spans="1:2" x14ac:dyDescent="0.25">
      <c r="A3449" t="s">
        <v>9733</v>
      </c>
    </row>
    <row r="3450" spans="1:2" x14ac:dyDescent="0.25">
      <c r="A3450" t="s">
        <v>9734</v>
      </c>
      <c r="B3450">
        <v>1</v>
      </c>
    </row>
    <row r="3451" spans="1:2" x14ac:dyDescent="0.25">
      <c r="A3451" t="s">
        <v>9735</v>
      </c>
    </row>
    <row r="3452" spans="1:2" x14ac:dyDescent="0.25">
      <c r="A3452" t="s">
        <v>9736</v>
      </c>
    </row>
    <row r="3453" spans="1:2" x14ac:dyDescent="0.25">
      <c r="A3453" t="s">
        <v>6156</v>
      </c>
    </row>
    <row r="3454" spans="1:2" x14ac:dyDescent="0.25">
      <c r="A3454" t="s">
        <v>6157</v>
      </c>
      <c r="B3454">
        <v>-0.25</v>
      </c>
    </row>
    <row r="3455" spans="1:2" x14ac:dyDescent="0.25">
      <c r="A3455" t="s">
        <v>6158</v>
      </c>
    </row>
    <row r="3456" spans="1:2" x14ac:dyDescent="0.25">
      <c r="A3456" t="s">
        <v>6159</v>
      </c>
    </row>
    <row r="3457" spans="1:1" x14ac:dyDescent="0.25">
      <c r="A3457" t="s">
        <v>6160</v>
      </c>
    </row>
    <row r="3458" spans="1:1" x14ac:dyDescent="0.25">
      <c r="A3458" t="s">
        <v>6161</v>
      </c>
    </row>
    <row r="3459" spans="1:1" x14ac:dyDescent="0.25">
      <c r="A3459" t="s">
        <v>9737</v>
      </c>
    </row>
    <row r="3460" spans="1:1" x14ac:dyDescent="0.25">
      <c r="A3460" t="s">
        <v>9738</v>
      </c>
    </row>
    <row r="3461" spans="1:1" x14ac:dyDescent="0.25">
      <c r="A3461" t="s">
        <v>6162</v>
      </c>
    </row>
    <row r="3462" spans="1:1" x14ac:dyDescent="0.25">
      <c r="A3462" t="s">
        <v>9739</v>
      </c>
    </row>
    <row r="3463" spans="1:1" x14ac:dyDescent="0.25">
      <c r="A3463" t="s">
        <v>9740</v>
      </c>
    </row>
    <row r="3464" spans="1:1" x14ac:dyDescent="0.25">
      <c r="A3464" t="s">
        <v>9741</v>
      </c>
    </row>
    <row r="3465" spans="1:1" x14ac:dyDescent="0.25">
      <c r="A3465" t="s">
        <v>6163</v>
      </c>
    </row>
    <row r="3466" spans="1:1" x14ac:dyDescent="0.25">
      <c r="A3466" t="s">
        <v>6164</v>
      </c>
    </row>
    <row r="3467" spans="1:1" x14ac:dyDescent="0.25">
      <c r="A3467" t="s">
        <v>9742</v>
      </c>
    </row>
    <row r="3468" spans="1:1" x14ac:dyDescent="0.25">
      <c r="A3468" t="s">
        <v>6165</v>
      </c>
    </row>
    <row r="3469" spans="1:1" x14ac:dyDescent="0.25">
      <c r="A3469" t="s">
        <v>9743</v>
      </c>
    </row>
    <row r="3470" spans="1:1" x14ac:dyDescent="0.25">
      <c r="A3470" t="s">
        <v>9744</v>
      </c>
    </row>
    <row r="3471" spans="1:1" x14ac:dyDescent="0.25">
      <c r="A3471" t="s">
        <v>9745</v>
      </c>
    </row>
    <row r="3472" spans="1:1" x14ac:dyDescent="0.25">
      <c r="A3472" t="s">
        <v>9746</v>
      </c>
    </row>
    <row r="3473" spans="1:2" x14ac:dyDescent="0.25">
      <c r="A3473" t="s">
        <v>6166</v>
      </c>
      <c r="B3473">
        <v>1</v>
      </c>
    </row>
    <row r="3474" spans="1:2" x14ac:dyDescent="0.25">
      <c r="A3474" t="s">
        <v>9747</v>
      </c>
    </row>
    <row r="3475" spans="1:2" x14ac:dyDescent="0.25">
      <c r="A3475" t="s">
        <v>9748</v>
      </c>
    </row>
    <row r="3476" spans="1:2" x14ac:dyDescent="0.25">
      <c r="A3476" t="s">
        <v>9749</v>
      </c>
      <c r="B3476">
        <v>17.02</v>
      </c>
    </row>
    <row r="3477" spans="1:2" x14ac:dyDescent="0.25">
      <c r="A3477" t="s">
        <v>9750</v>
      </c>
    </row>
    <row r="3478" spans="1:2" x14ac:dyDescent="0.25">
      <c r="A3478" t="s">
        <v>9751</v>
      </c>
    </row>
    <row r="3479" spans="1:2" x14ac:dyDescent="0.25">
      <c r="A3479" t="s">
        <v>9752</v>
      </c>
    </row>
    <row r="3480" spans="1:2" x14ac:dyDescent="0.25">
      <c r="A3480" t="s">
        <v>9753</v>
      </c>
    </row>
    <row r="3481" spans="1:2" x14ac:dyDescent="0.25">
      <c r="A3481" t="s">
        <v>9754</v>
      </c>
    </row>
    <row r="3482" spans="1:2" x14ac:dyDescent="0.25">
      <c r="A3482" t="s">
        <v>9755</v>
      </c>
    </row>
    <row r="3483" spans="1:2" x14ac:dyDescent="0.25">
      <c r="A3483" t="s">
        <v>9756</v>
      </c>
    </row>
    <row r="3484" spans="1:2" x14ac:dyDescent="0.25">
      <c r="A3484" t="s">
        <v>9757</v>
      </c>
    </row>
    <row r="3485" spans="1:2" x14ac:dyDescent="0.25">
      <c r="A3485" t="s">
        <v>9758</v>
      </c>
    </row>
    <row r="3486" spans="1:2" x14ac:dyDescent="0.25">
      <c r="A3486" t="s">
        <v>9759</v>
      </c>
    </row>
    <row r="3487" spans="1:2" x14ac:dyDescent="0.25">
      <c r="A3487" t="s">
        <v>9760</v>
      </c>
    </row>
    <row r="3488" spans="1:2" x14ac:dyDescent="0.25">
      <c r="A3488" t="s">
        <v>9761</v>
      </c>
    </row>
    <row r="3489" spans="1:2" x14ac:dyDescent="0.25">
      <c r="A3489" t="s">
        <v>9762</v>
      </c>
    </row>
    <row r="3490" spans="1:2" x14ac:dyDescent="0.25">
      <c r="A3490" t="s">
        <v>9763</v>
      </c>
    </row>
    <row r="3491" spans="1:2" x14ac:dyDescent="0.25">
      <c r="A3491" t="s">
        <v>9764</v>
      </c>
      <c r="B3491">
        <v>1.4</v>
      </c>
    </row>
    <row r="3492" spans="1:2" x14ac:dyDescent="0.25">
      <c r="A3492" t="s">
        <v>9765</v>
      </c>
    </row>
    <row r="3493" spans="1:2" x14ac:dyDescent="0.25">
      <c r="A3493" t="s">
        <v>9766</v>
      </c>
    </row>
    <row r="3494" spans="1:2" x14ac:dyDescent="0.25">
      <c r="A3494" t="s">
        <v>9767</v>
      </c>
    </row>
    <row r="3495" spans="1:2" x14ac:dyDescent="0.25">
      <c r="A3495" t="s">
        <v>9768</v>
      </c>
    </row>
    <row r="3496" spans="1:2" x14ac:dyDescent="0.25">
      <c r="A3496" t="s">
        <v>9769</v>
      </c>
    </row>
    <row r="3497" spans="1:2" x14ac:dyDescent="0.25">
      <c r="A3497" t="s">
        <v>9770</v>
      </c>
    </row>
    <row r="3498" spans="1:2" x14ac:dyDescent="0.25">
      <c r="A3498" t="s">
        <v>9771</v>
      </c>
    </row>
    <row r="3499" spans="1:2" x14ac:dyDescent="0.25">
      <c r="A3499" t="s">
        <v>9772</v>
      </c>
      <c r="B3499">
        <v>-1</v>
      </c>
    </row>
    <row r="3500" spans="1:2" x14ac:dyDescent="0.25">
      <c r="A3500" t="s">
        <v>9773</v>
      </c>
    </row>
    <row r="3501" spans="1:2" x14ac:dyDescent="0.25">
      <c r="A3501" t="s">
        <v>9774</v>
      </c>
    </row>
    <row r="3502" spans="1:2" x14ac:dyDescent="0.25">
      <c r="A3502" t="s">
        <v>9775</v>
      </c>
    </row>
    <row r="3503" spans="1:2" x14ac:dyDescent="0.25">
      <c r="A3503" t="s">
        <v>9776</v>
      </c>
    </row>
    <row r="3504" spans="1:2" x14ac:dyDescent="0.25">
      <c r="A3504" t="s">
        <v>9777</v>
      </c>
    </row>
    <row r="3505" spans="1:1" x14ac:dyDescent="0.25">
      <c r="A3505" t="s">
        <v>9778</v>
      </c>
    </row>
    <row r="3506" spans="1:1" x14ac:dyDescent="0.25">
      <c r="A3506" t="s">
        <v>9779</v>
      </c>
    </row>
    <row r="3507" spans="1:1" x14ac:dyDescent="0.25">
      <c r="A3507" t="s">
        <v>9780</v>
      </c>
    </row>
    <row r="3508" spans="1:1" x14ac:dyDescent="0.25">
      <c r="A3508" t="s">
        <v>9781</v>
      </c>
    </row>
    <row r="3509" spans="1:1" x14ac:dyDescent="0.25">
      <c r="A3509" t="s">
        <v>9782</v>
      </c>
    </row>
    <row r="3510" spans="1:1" x14ac:dyDescent="0.25">
      <c r="A3510" t="s">
        <v>9783</v>
      </c>
    </row>
    <row r="3511" spans="1:1" x14ac:dyDescent="0.25">
      <c r="A3511" t="s">
        <v>9784</v>
      </c>
    </row>
    <row r="3512" spans="1:1" x14ac:dyDescent="0.25">
      <c r="A3512" t="s">
        <v>9785</v>
      </c>
    </row>
    <row r="3513" spans="1:1" x14ac:dyDescent="0.25">
      <c r="A3513" t="s">
        <v>9786</v>
      </c>
    </row>
    <row r="3514" spans="1:1" x14ac:dyDescent="0.25">
      <c r="A3514" t="s">
        <v>9787</v>
      </c>
    </row>
    <row r="3515" spans="1:1" x14ac:dyDescent="0.25">
      <c r="A3515" t="s">
        <v>9788</v>
      </c>
    </row>
    <row r="3516" spans="1:1" x14ac:dyDescent="0.25">
      <c r="A3516" t="s">
        <v>9789</v>
      </c>
    </row>
    <row r="3517" spans="1:1" x14ac:dyDescent="0.25">
      <c r="A3517" t="s">
        <v>9790</v>
      </c>
    </row>
    <row r="3518" spans="1:1" x14ac:dyDescent="0.25">
      <c r="A3518" t="s">
        <v>9791</v>
      </c>
    </row>
    <row r="3519" spans="1:1" x14ac:dyDescent="0.25">
      <c r="A3519" t="s">
        <v>9792</v>
      </c>
    </row>
    <row r="3520" spans="1:1" x14ac:dyDescent="0.25">
      <c r="A3520" t="s">
        <v>9793</v>
      </c>
    </row>
    <row r="3521" spans="1:1" x14ac:dyDescent="0.25">
      <c r="A3521" t="s">
        <v>9794</v>
      </c>
    </row>
    <row r="3522" spans="1:1" x14ac:dyDescent="0.25">
      <c r="A3522" t="s">
        <v>9795</v>
      </c>
    </row>
    <row r="3523" spans="1:1" x14ac:dyDescent="0.25">
      <c r="A3523" t="s">
        <v>9796</v>
      </c>
    </row>
    <row r="3524" spans="1:1" x14ac:dyDescent="0.25">
      <c r="A3524" t="s">
        <v>9797</v>
      </c>
    </row>
    <row r="3525" spans="1:1" x14ac:dyDescent="0.25">
      <c r="A3525" t="s">
        <v>9798</v>
      </c>
    </row>
    <row r="3526" spans="1:1" x14ac:dyDescent="0.25">
      <c r="A3526" t="s">
        <v>9799</v>
      </c>
    </row>
    <row r="3527" spans="1:1" x14ac:dyDescent="0.25">
      <c r="A3527" t="s">
        <v>9800</v>
      </c>
    </row>
    <row r="3528" spans="1:1" x14ac:dyDescent="0.25">
      <c r="A3528" t="s">
        <v>9801</v>
      </c>
    </row>
    <row r="3529" spans="1:1" x14ac:dyDescent="0.25">
      <c r="A3529" t="s">
        <v>9802</v>
      </c>
    </row>
    <row r="3530" spans="1:1" x14ac:dyDescent="0.25">
      <c r="A3530" t="s">
        <v>9803</v>
      </c>
    </row>
    <row r="3531" spans="1:1" x14ac:dyDescent="0.25">
      <c r="A3531" t="s">
        <v>9804</v>
      </c>
    </row>
    <row r="3532" spans="1:1" x14ac:dyDescent="0.25">
      <c r="A3532" t="s">
        <v>9805</v>
      </c>
    </row>
    <row r="3533" spans="1:1" x14ac:dyDescent="0.25">
      <c r="A3533" t="s">
        <v>9806</v>
      </c>
    </row>
    <row r="3534" spans="1:1" x14ac:dyDescent="0.25">
      <c r="A3534" t="s">
        <v>9807</v>
      </c>
    </row>
    <row r="3535" spans="1:1" x14ac:dyDescent="0.25">
      <c r="A3535" t="s">
        <v>9808</v>
      </c>
    </row>
    <row r="3536" spans="1:1" x14ac:dyDescent="0.25">
      <c r="A3536" t="s">
        <v>9809</v>
      </c>
    </row>
    <row r="3537" spans="1:2" x14ac:dyDescent="0.25">
      <c r="A3537" t="s">
        <v>9810</v>
      </c>
    </row>
    <row r="3538" spans="1:2" x14ac:dyDescent="0.25">
      <c r="A3538" t="s">
        <v>9811</v>
      </c>
    </row>
    <row r="3539" spans="1:2" x14ac:dyDescent="0.25">
      <c r="A3539" t="s">
        <v>9812</v>
      </c>
    </row>
    <row r="3540" spans="1:2" x14ac:dyDescent="0.25">
      <c r="A3540" t="s">
        <v>9813</v>
      </c>
    </row>
    <row r="3541" spans="1:2" x14ac:dyDescent="0.25">
      <c r="A3541" t="s">
        <v>9814</v>
      </c>
    </row>
    <row r="3542" spans="1:2" x14ac:dyDescent="0.25">
      <c r="A3542" t="s">
        <v>9815</v>
      </c>
    </row>
    <row r="3543" spans="1:2" x14ac:dyDescent="0.25">
      <c r="A3543" t="s">
        <v>9816</v>
      </c>
    </row>
    <row r="3544" spans="1:2" x14ac:dyDescent="0.25">
      <c r="A3544" t="s">
        <v>9817</v>
      </c>
      <c r="B3544">
        <v>0</v>
      </c>
    </row>
    <row r="3545" spans="1:2" x14ac:dyDescent="0.25">
      <c r="A3545" t="s">
        <v>9818</v>
      </c>
    </row>
    <row r="3546" spans="1:2" x14ac:dyDescent="0.25">
      <c r="A3546" t="s">
        <v>9819</v>
      </c>
    </row>
    <row r="3547" spans="1:2" x14ac:dyDescent="0.25">
      <c r="A3547" t="s">
        <v>9820</v>
      </c>
      <c r="B3547">
        <v>1.4</v>
      </c>
    </row>
    <row r="3548" spans="1:2" x14ac:dyDescent="0.25">
      <c r="A3548" t="s">
        <v>9821</v>
      </c>
    </row>
    <row r="3549" spans="1:2" x14ac:dyDescent="0.25">
      <c r="A3549" t="s">
        <v>9822</v>
      </c>
    </row>
    <row r="3550" spans="1:2" x14ac:dyDescent="0.25">
      <c r="A3550" t="s">
        <v>9823</v>
      </c>
    </row>
    <row r="3551" spans="1:2" x14ac:dyDescent="0.25">
      <c r="A3551" t="s">
        <v>9824</v>
      </c>
    </row>
    <row r="3552" spans="1:2" x14ac:dyDescent="0.25">
      <c r="A3552" t="s">
        <v>9825</v>
      </c>
    </row>
    <row r="3553" spans="1:2" x14ac:dyDescent="0.25">
      <c r="A3553" t="s">
        <v>9826</v>
      </c>
    </row>
    <row r="3554" spans="1:2" x14ac:dyDescent="0.25">
      <c r="A3554" t="s">
        <v>9827</v>
      </c>
      <c r="B3554">
        <v>1.44</v>
      </c>
    </row>
    <row r="3555" spans="1:2" x14ac:dyDescent="0.25">
      <c r="A3555" t="s">
        <v>9828</v>
      </c>
    </row>
    <row r="3556" spans="1:2" x14ac:dyDescent="0.25">
      <c r="A3556" t="s">
        <v>9829</v>
      </c>
    </row>
    <row r="3557" spans="1:2" x14ac:dyDescent="0.25">
      <c r="A3557" t="s">
        <v>9830</v>
      </c>
    </row>
    <row r="3558" spans="1:2" x14ac:dyDescent="0.25">
      <c r="A3558" t="s">
        <v>9831</v>
      </c>
    </row>
    <row r="3559" spans="1:2" x14ac:dyDescent="0.25">
      <c r="A3559" t="s">
        <v>9832</v>
      </c>
    </row>
    <row r="3560" spans="1:2" x14ac:dyDescent="0.25">
      <c r="A3560" t="s">
        <v>9833</v>
      </c>
    </row>
    <row r="3561" spans="1:2" x14ac:dyDescent="0.25">
      <c r="A3561" t="s">
        <v>6167</v>
      </c>
      <c r="B3561">
        <v>-0.74</v>
      </c>
    </row>
    <row r="3562" spans="1:2" x14ac:dyDescent="0.25">
      <c r="A3562" t="s">
        <v>6168</v>
      </c>
      <c r="B3562">
        <v>-0.81</v>
      </c>
    </row>
    <row r="3563" spans="1:2" x14ac:dyDescent="0.25">
      <c r="A3563" t="s">
        <v>6169</v>
      </c>
      <c r="B3563">
        <v>-0.04</v>
      </c>
    </row>
    <row r="3564" spans="1:2" x14ac:dyDescent="0.25">
      <c r="A3564" t="s">
        <v>6170</v>
      </c>
      <c r="B3564">
        <v>-0.6</v>
      </c>
    </row>
    <row r="3565" spans="1:2" x14ac:dyDescent="0.25">
      <c r="A3565" t="s">
        <v>6171</v>
      </c>
      <c r="B3565">
        <v>-0.44</v>
      </c>
    </row>
    <row r="3566" spans="1:2" x14ac:dyDescent="0.25">
      <c r="A3566" t="s">
        <v>6172</v>
      </c>
      <c r="B3566">
        <v>0.76</v>
      </c>
    </row>
    <row r="3567" spans="1:2" x14ac:dyDescent="0.25">
      <c r="A3567" t="s">
        <v>6173</v>
      </c>
      <c r="B3567">
        <v>-0.15</v>
      </c>
    </row>
    <row r="3568" spans="1:2" x14ac:dyDescent="0.25">
      <c r="A3568" t="s">
        <v>6174</v>
      </c>
      <c r="B3568">
        <v>-0.11</v>
      </c>
    </row>
    <row r="3569" spans="1:2" x14ac:dyDescent="0.25">
      <c r="A3569" t="s">
        <v>6175</v>
      </c>
      <c r="B3569">
        <v>-0.21</v>
      </c>
    </row>
    <row r="3570" spans="1:2" x14ac:dyDescent="0.25">
      <c r="A3570" t="s">
        <v>6176</v>
      </c>
      <c r="B3570">
        <v>0.02</v>
      </c>
    </row>
    <row r="3571" spans="1:2" x14ac:dyDescent="0.25">
      <c r="A3571" t="s">
        <v>6177</v>
      </c>
      <c r="B3571">
        <v>-0.24</v>
      </c>
    </row>
    <row r="3572" spans="1:2" x14ac:dyDescent="0.25">
      <c r="A3572" t="s">
        <v>6178</v>
      </c>
      <c r="B3572">
        <v>-0.06</v>
      </c>
    </row>
    <row r="3573" spans="1:2" x14ac:dyDescent="0.25">
      <c r="A3573" t="s">
        <v>6179</v>
      </c>
      <c r="B3573">
        <v>-0.03</v>
      </c>
    </row>
    <row r="3574" spans="1:2" x14ac:dyDescent="0.25">
      <c r="A3574" t="s">
        <v>6180</v>
      </c>
      <c r="B3574">
        <v>-0.55000000000000004</v>
      </c>
    </row>
    <row r="3575" spans="1:2" x14ac:dyDescent="0.25">
      <c r="A3575" t="s">
        <v>6181</v>
      </c>
      <c r="B3575">
        <v>-0.62</v>
      </c>
    </row>
    <row r="3576" spans="1:2" x14ac:dyDescent="0.25">
      <c r="A3576" t="s">
        <v>6182</v>
      </c>
      <c r="B3576">
        <v>-0.23</v>
      </c>
    </row>
    <row r="3577" spans="1:2" x14ac:dyDescent="0.25">
      <c r="A3577" t="s">
        <v>9834</v>
      </c>
    </row>
    <row r="3578" spans="1:2" x14ac:dyDescent="0.25">
      <c r="A3578" t="s">
        <v>6183</v>
      </c>
      <c r="B3578">
        <v>-0.28000000000000003</v>
      </c>
    </row>
    <row r="3579" spans="1:2" x14ac:dyDescent="0.25">
      <c r="A3579" t="s">
        <v>6184</v>
      </c>
      <c r="B3579">
        <v>0.44</v>
      </c>
    </row>
    <row r="3580" spans="1:2" x14ac:dyDescent="0.25">
      <c r="A3580" t="s">
        <v>6185</v>
      </c>
      <c r="B3580">
        <v>-0.06</v>
      </c>
    </row>
    <row r="3581" spans="1:2" x14ac:dyDescent="0.25">
      <c r="A3581" t="s">
        <v>6186</v>
      </c>
      <c r="B3581">
        <v>-0.38</v>
      </c>
    </row>
    <row r="3582" spans="1:2" x14ac:dyDescent="0.25">
      <c r="A3582" t="s">
        <v>6187</v>
      </c>
      <c r="B3582">
        <v>-0.02</v>
      </c>
    </row>
    <row r="3583" spans="1:2" x14ac:dyDescent="0.25">
      <c r="A3583" t="s">
        <v>6188</v>
      </c>
      <c r="B3583">
        <v>-0.2</v>
      </c>
    </row>
    <row r="3584" spans="1:2" x14ac:dyDescent="0.25">
      <c r="A3584" t="s">
        <v>6189</v>
      </c>
      <c r="B3584">
        <v>-0.23</v>
      </c>
    </row>
    <row r="3585" spans="1:2" x14ac:dyDescent="0.25">
      <c r="A3585" t="s">
        <v>6190</v>
      </c>
      <c r="B3585">
        <v>-0.6</v>
      </c>
    </row>
    <row r="3586" spans="1:2" x14ac:dyDescent="0.25">
      <c r="A3586" t="s">
        <v>6191</v>
      </c>
      <c r="B3586">
        <v>-0.47</v>
      </c>
    </row>
    <row r="3587" spans="1:2" x14ac:dyDescent="0.25">
      <c r="A3587" t="s">
        <v>6192</v>
      </c>
      <c r="B3587">
        <v>-0.56999999999999995</v>
      </c>
    </row>
    <row r="3588" spans="1:2" x14ac:dyDescent="0.25">
      <c r="A3588" t="s">
        <v>6193</v>
      </c>
      <c r="B3588">
        <v>-0.47</v>
      </c>
    </row>
    <row r="3589" spans="1:2" x14ac:dyDescent="0.25">
      <c r="A3589" t="s">
        <v>6194</v>
      </c>
      <c r="B3589">
        <v>-0.4</v>
      </c>
    </row>
    <row r="3590" spans="1:2" x14ac:dyDescent="0.25">
      <c r="A3590" t="s">
        <v>9835</v>
      </c>
      <c r="B3590">
        <v>-1</v>
      </c>
    </row>
    <row r="3591" spans="1:2" x14ac:dyDescent="0.25">
      <c r="A3591" t="s">
        <v>9836</v>
      </c>
      <c r="B3591">
        <v>-0.4</v>
      </c>
    </row>
    <row r="3592" spans="1:2" x14ac:dyDescent="0.25">
      <c r="A3592" t="s">
        <v>6195</v>
      </c>
      <c r="B3592">
        <v>-0.69</v>
      </c>
    </row>
    <row r="3593" spans="1:2" x14ac:dyDescent="0.25">
      <c r="A3593" t="s">
        <v>6196</v>
      </c>
      <c r="B3593">
        <v>-0.87</v>
      </c>
    </row>
    <row r="3594" spans="1:2" x14ac:dyDescent="0.25">
      <c r="A3594" t="s">
        <v>6197</v>
      </c>
      <c r="B3594">
        <v>-0.77</v>
      </c>
    </row>
    <row r="3595" spans="1:2" x14ac:dyDescent="0.25">
      <c r="A3595" t="s">
        <v>6198</v>
      </c>
      <c r="B3595">
        <v>-0.25</v>
      </c>
    </row>
    <row r="3596" spans="1:2" x14ac:dyDescent="0.25">
      <c r="A3596" t="s">
        <v>6199</v>
      </c>
      <c r="B3596">
        <v>-0.57999999999999996</v>
      </c>
    </row>
    <row r="3597" spans="1:2" x14ac:dyDescent="0.25">
      <c r="A3597" t="s">
        <v>6200</v>
      </c>
      <c r="B3597">
        <v>-7.0000000000000007E-2</v>
      </c>
    </row>
    <row r="3598" spans="1:2" x14ac:dyDescent="0.25">
      <c r="A3598" t="s">
        <v>6201</v>
      </c>
      <c r="B3598">
        <v>0.03</v>
      </c>
    </row>
    <row r="3599" spans="1:2" x14ac:dyDescent="0.25">
      <c r="A3599" t="s">
        <v>6202</v>
      </c>
      <c r="B3599">
        <v>0.26</v>
      </c>
    </row>
    <row r="3600" spans="1:2" x14ac:dyDescent="0.25">
      <c r="A3600" t="s">
        <v>6203</v>
      </c>
      <c r="B3600">
        <v>-0.35</v>
      </c>
    </row>
    <row r="3601" spans="1:2" x14ac:dyDescent="0.25">
      <c r="A3601" t="s">
        <v>9837</v>
      </c>
      <c r="B3601">
        <v>-0.25</v>
      </c>
    </row>
    <row r="3602" spans="1:2" x14ac:dyDescent="0.25">
      <c r="A3602" t="s">
        <v>6204</v>
      </c>
      <c r="B3602">
        <v>0.24</v>
      </c>
    </row>
    <row r="3603" spans="1:2" x14ac:dyDescent="0.25">
      <c r="A3603" t="s">
        <v>6205</v>
      </c>
      <c r="B3603">
        <v>0.1</v>
      </c>
    </row>
    <row r="3604" spans="1:2" x14ac:dyDescent="0.25">
      <c r="A3604" t="s">
        <v>6206</v>
      </c>
      <c r="B3604">
        <v>0.26</v>
      </c>
    </row>
    <row r="3605" spans="1:2" x14ac:dyDescent="0.25">
      <c r="A3605" t="s">
        <v>6207</v>
      </c>
      <c r="B3605">
        <v>-0.2</v>
      </c>
    </row>
    <row r="3606" spans="1:2" x14ac:dyDescent="0.25">
      <c r="A3606" t="s">
        <v>6208</v>
      </c>
      <c r="B3606">
        <v>0.24</v>
      </c>
    </row>
    <row r="3607" spans="1:2" x14ac:dyDescent="0.25">
      <c r="A3607" t="s">
        <v>6209</v>
      </c>
      <c r="B3607">
        <v>0.28000000000000003</v>
      </c>
    </row>
    <row r="3608" spans="1:2" x14ac:dyDescent="0.25">
      <c r="A3608" t="s">
        <v>6210</v>
      </c>
      <c r="B3608">
        <v>-0.22</v>
      </c>
    </row>
    <row r="3609" spans="1:2" x14ac:dyDescent="0.25">
      <c r="A3609" t="s">
        <v>6211</v>
      </c>
      <c r="B3609">
        <v>0.15</v>
      </c>
    </row>
    <row r="3610" spans="1:2" x14ac:dyDescent="0.25">
      <c r="A3610" t="s">
        <v>6212</v>
      </c>
      <c r="B3610">
        <v>-0.13</v>
      </c>
    </row>
    <row r="3611" spans="1:2" x14ac:dyDescent="0.25">
      <c r="A3611" t="s">
        <v>6213</v>
      </c>
      <c r="B3611">
        <v>-0.51</v>
      </c>
    </row>
    <row r="3612" spans="1:2" x14ac:dyDescent="0.25">
      <c r="A3612" t="s">
        <v>6214</v>
      </c>
      <c r="B3612">
        <v>-0.28000000000000003</v>
      </c>
    </row>
    <row r="3613" spans="1:2" x14ac:dyDescent="0.25">
      <c r="A3613" t="s">
        <v>6215</v>
      </c>
      <c r="B3613">
        <v>-0.17</v>
      </c>
    </row>
    <row r="3614" spans="1:2" x14ac:dyDescent="0.25">
      <c r="A3614" t="s">
        <v>6216</v>
      </c>
      <c r="B3614">
        <v>0.13</v>
      </c>
    </row>
    <row r="3615" spans="1:2" x14ac:dyDescent="0.25">
      <c r="A3615" t="s">
        <v>6217</v>
      </c>
      <c r="B3615">
        <v>-0.31</v>
      </c>
    </row>
    <row r="3616" spans="1:2" x14ac:dyDescent="0.25">
      <c r="A3616" t="s">
        <v>6218</v>
      </c>
      <c r="B3616">
        <v>0.22</v>
      </c>
    </row>
    <row r="3617" spans="1:2" x14ac:dyDescent="0.25">
      <c r="A3617" t="s">
        <v>6219</v>
      </c>
      <c r="B3617">
        <v>-0.6</v>
      </c>
    </row>
    <row r="3618" spans="1:2" x14ac:dyDescent="0.25">
      <c r="A3618" t="s">
        <v>6220</v>
      </c>
      <c r="B3618">
        <v>-0.28999999999999998</v>
      </c>
    </row>
    <row r="3619" spans="1:2" x14ac:dyDescent="0.25">
      <c r="A3619" t="s">
        <v>6221</v>
      </c>
      <c r="B3619">
        <v>-0.5</v>
      </c>
    </row>
    <row r="3620" spans="1:2" x14ac:dyDescent="0.25">
      <c r="A3620" t="s">
        <v>6222</v>
      </c>
      <c r="B3620">
        <v>-0.02</v>
      </c>
    </row>
    <row r="3621" spans="1:2" x14ac:dyDescent="0.25">
      <c r="A3621" t="s">
        <v>9838</v>
      </c>
      <c r="B3621">
        <v>289.27999999999997</v>
      </c>
    </row>
    <row r="3622" spans="1:2" x14ac:dyDescent="0.25">
      <c r="A3622" t="s">
        <v>6223</v>
      </c>
      <c r="B3622">
        <v>-0.28999999999999998</v>
      </c>
    </row>
    <row r="3623" spans="1:2" x14ac:dyDescent="0.25">
      <c r="A3623" t="s">
        <v>9839</v>
      </c>
    </row>
    <row r="3624" spans="1:2" x14ac:dyDescent="0.25">
      <c r="A3624" t="s">
        <v>6224</v>
      </c>
      <c r="B3624">
        <v>0.37</v>
      </c>
    </row>
    <row r="3625" spans="1:2" x14ac:dyDescent="0.25">
      <c r="A3625" t="s">
        <v>6225</v>
      </c>
      <c r="B3625">
        <v>0.28999999999999998</v>
      </c>
    </row>
    <row r="3626" spans="1:2" x14ac:dyDescent="0.25">
      <c r="A3626" t="s">
        <v>9840</v>
      </c>
      <c r="B3626">
        <v>-1</v>
      </c>
    </row>
    <row r="3627" spans="1:2" x14ac:dyDescent="0.25">
      <c r="A3627" t="s">
        <v>6226</v>
      </c>
      <c r="B3627">
        <v>-0.84</v>
      </c>
    </row>
    <row r="3628" spans="1:2" x14ac:dyDescent="0.25">
      <c r="A3628" t="s">
        <v>9841</v>
      </c>
      <c r="B3628">
        <v>-1</v>
      </c>
    </row>
    <row r="3629" spans="1:2" x14ac:dyDescent="0.25">
      <c r="A3629" t="s">
        <v>6227</v>
      </c>
      <c r="B3629">
        <v>-0.96</v>
      </c>
    </row>
    <row r="3630" spans="1:2" x14ac:dyDescent="0.25">
      <c r="A3630" t="s">
        <v>6228</v>
      </c>
      <c r="B3630">
        <v>-0.99</v>
      </c>
    </row>
    <row r="3631" spans="1:2" x14ac:dyDescent="0.25">
      <c r="A3631" t="s">
        <v>6229</v>
      </c>
      <c r="B3631">
        <v>0.6</v>
      </c>
    </row>
    <row r="3632" spans="1:2" x14ac:dyDescent="0.25">
      <c r="A3632" t="s">
        <v>9842</v>
      </c>
      <c r="B3632">
        <v>-1</v>
      </c>
    </row>
    <row r="3633" spans="1:2" x14ac:dyDescent="0.25">
      <c r="A3633" t="s">
        <v>9843</v>
      </c>
    </row>
    <row r="3634" spans="1:2" x14ac:dyDescent="0.25">
      <c r="A3634" t="s">
        <v>6230</v>
      </c>
      <c r="B3634">
        <v>-0.06</v>
      </c>
    </row>
    <row r="3635" spans="1:2" x14ac:dyDescent="0.25">
      <c r="A3635" t="s">
        <v>6231</v>
      </c>
      <c r="B3635">
        <v>-0.94</v>
      </c>
    </row>
    <row r="3636" spans="1:2" x14ac:dyDescent="0.25">
      <c r="A3636" t="s">
        <v>6232</v>
      </c>
      <c r="B3636">
        <v>-0.61</v>
      </c>
    </row>
    <row r="3637" spans="1:2" x14ac:dyDescent="0.25">
      <c r="A3637" t="s">
        <v>9844</v>
      </c>
      <c r="B3637">
        <v>-1</v>
      </c>
    </row>
    <row r="3638" spans="1:2" x14ac:dyDescent="0.25">
      <c r="A3638" t="s">
        <v>6233</v>
      </c>
      <c r="B3638">
        <v>-0.61</v>
      </c>
    </row>
    <row r="3639" spans="1:2" x14ac:dyDescent="0.25">
      <c r="A3639" t="s">
        <v>6234</v>
      </c>
      <c r="B3639">
        <v>-0.52</v>
      </c>
    </row>
    <row r="3640" spans="1:2" x14ac:dyDescent="0.25">
      <c r="A3640" t="s">
        <v>6235</v>
      </c>
      <c r="B3640">
        <v>-0.79</v>
      </c>
    </row>
    <row r="3641" spans="1:2" x14ac:dyDescent="0.25">
      <c r="A3641" t="s">
        <v>6236</v>
      </c>
      <c r="B3641">
        <v>-0.26</v>
      </c>
    </row>
    <row r="3642" spans="1:2" x14ac:dyDescent="0.25">
      <c r="A3642" t="s">
        <v>6237</v>
      </c>
      <c r="B3642">
        <v>0.26</v>
      </c>
    </row>
    <row r="3643" spans="1:2" x14ac:dyDescent="0.25">
      <c r="A3643" t="s">
        <v>6238</v>
      </c>
      <c r="B3643">
        <v>-0.14000000000000001</v>
      </c>
    </row>
    <row r="3644" spans="1:2" x14ac:dyDescent="0.25">
      <c r="A3644" t="s">
        <v>6239</v>
      </c>
      <c r="B3644">
        <v>-0.26</v>
      </c>
    </row>
    <row r="3645" spans="1:2" x14ac:dyDescent="0.25">
      <c r="A3645" t="s">
        <v>6240</v>
      </c>
      <c r="B3645">
        <v>-0.97</v>
      </c>
    </row>
    <row r="3646" spans="1:2" x14ac:dyDescent="0.25">
      <c r="A3646" t="s">
        <v>9845</v>
      </c>
      <c r="B3646">
        <v>-1</v>
      </c>
    </row>
    <row r="3647" spans="1:2" x14ac:dyDescent="0.25">
      <c r="A3647" t="s">
        <v>6241</v>
      </c>
      <c r="B3647">
        <v>0.1</v>
      </c>
    </row>
    <row r="3648" spans="1:2" x14ac:dyDescent="0.25">
      <c r="A3648" t="s">
        <v>6242</v>
      </c>
      <c r="B3648">
        <v>0.02</v>
      </c>
    </row>
    <row r="3649" spans="1:2" x14ac:dyDescent="0.25">
      <c r="A3649" t="s">
        <v>6243</v>
      </c>
      <c r="B3649">
        <v>-0.97</v>
      </c>
    </row>
    <row r="3650" spans="1:2" x14ac:dyDescent="0.25">
      <c r="A3650" t="s">
        <v>6244</v>
      </c>
      <c r="B3650">
        <v>-0.27</v>
      </c>
    </row>
    <row r="3651" spans="1:2" x14ac:dyDescent="0.25">
      <c r="A3651" t="s">
        <v>6245</v>
      </c>
      <c r="B3651">
        <v>-0.71</v>
      </c>
    </row>
    <row r="3652" spans="1:2" x14ac:dyDescent="0.25">
      <c r="A3652" t="s">
        <v>6246</v>
      </c>
      <c r="B3652">
        <v>-0.31</v>
      </c>
    </row>
    <row r="3653" spans="1:2" x14ac:dyDescent="0.25">
      <c r="A3653" t="s">
        <v>6247</v>
      </c>
      <c r="B3653">
        <v>-0.14000000000000001</v>
      </c>
    </row>
    <row r="3654" spans="1:2" x14ac:dyDescent="0.25">
      <c r="A3654" t="s">
        <v>6248</v>
      </c>
      <c r="B3654">
        <v>-0.57999999999999996</v>
      </c>
    </row>
    <row r="3655" spans="1:2" x14ac:dyDescent="0.25">
      <c r="A3655" t="s">
        <v>6249</v>
      </c>
      <c r="B3655">
        <v>0.24</v>
      </c>
    </row>
    <row r="3656" spans="1:2" x14ac:dyDescent="0.25">
      <c r="A3656" t="s">
        <v>6250</v>
      </c>
      <c r="B3656">
        <v>-0.55000000000000004</v>
      </c>
    </row>
    <row r="3657" spans="1:2" x14ac:dyDescent="0.25">
      <c r="A3657" t="s">
        <v>6251</v>
      </c>
      <c r="B3657">
        <v>4.49</v>
      </c>
    </row>
    <row r="3658" spans="1:2" x14ac:dyDescent="0.25">
      <c r="A3658" t="s">
        <v>6252</v>
      </c>
      <c r="B3658">
        <v>0.11</v>
      </c>
    </row>
    <row r="3659" spans="1:2" x14ac:dyDescent="0.25">
      <c r="A3659" t="s">
        <v>6253</v>
      </c>
      <c r="B3659">
        <v>-0.25</v>
      </c>
    </row>
    <row r="3660" spans="1:2" x14ac:dyDescent="0.25">
      <c r="A3660" t="s">
        <v>6254</v>
      </c>
      <c r="B3660">
        <v>-0.2</v>
      </c>
    </row>
    <row r="3661" spans="1:2" x14ac:dyDescent="0.25">
      <c r="A3661" t="s">
        <v>6255</v>
      </c>
      <c r="B3661">
        <v>-0.53</v>
      </c>
    </row>
    <row r="3662" spans="1:2" x14ac:dyDescent="0.25">
      <c r="A3662" t="s">
        <v>6256</v>
      </c>
      <c r="B3662">
        <v>-0.11</v>
      </c>
    </row>
    <row r="3663" spans="1:2" x14ac:dyDescent="0.25">
      <c r="A3663" t="s">
        <v>6257</v>
      </c>
      <c r="B3663">
        <v>-0.5</v>
      </c>
    </row>
    <row r="3664" spans="1:2" x14ac:dyDescent="0.25">
      <c r="A3664" t="s">
        <v>6258</v>
      </c>
      <c r="B3664">
        <v>0.17</v>
      </c>
    </row>
    <row r="3665" spans="1:2" x14ac:dyDescent="0.25">
      <c r="A3665" t="s">
        <v>6259</v>
      </c>
      <c r="B3665">
        <v>-0.35</v>
      </c>
    </row>
    <row r="3666" spans="1:2" x14ac:dyDescent="0.25">
      <c r="A3666" t="s">
        <v>6260</v>
      </c>
      <c r="B3666">
        <v>-0.38</v>
      </c>
    </row>
    <row r="3667" spans="1:2" x14ac:dyDescent="0.25">
      <c r="A3667" t="s">
        <v>6261</v>
      </c>
      <c r="B3667">
        <v>0.65</v>
      </c>
    </row>
    <row r="3668" spans="1:2" x14ac:dyDescent="0.25">
      <c r="A3668" t="s">
        <v>6262</v>
      </c>
      <c r="B3668">
        <v>-0.26</v>
      </c>
    </row>
    <row r="3669" spans="1:2" x14ac:dyDescent="0.25">
      <c r="A3669" t="s">
        <v>6263</v>
      </c>
      <c r="B3669">
        <v>0.01</v>
      </c>
    </row>
    <row r="3670" spans="1:2" x14ac:dyDescent="0.25">
      <c r="A3670" t="s">
        <v>6264</v>
      </c>
      <c r="B3670">
        <v>-0.03</v>
      </c>
    </row>
    <row r="3671" spans="1:2" x14ac:dyDescent="0.25">
      <c r="A3671" t="s">
        <v>6265</v>
      </c>
      <c r="B3671">
        <v>0.08</v>
      </c>
    </row>
    <row r="3672" spans="1:2" x14ac:dyDescent="0.25">
      <c r="A3672" t="s">
        <v>6266</v>
      </c>
      <c r="B3672">
        <v>-0.81</v>
      </c>
    </row>
    <row r="3673" spans="1:2" x14ac:dyDescent="0.25">
      <c r="A3673" t="s">
        <v>6267</v>
      </c>
      <c r="B3673">
        <v>-0.5</v>
      </c>
    </row>
    <row r="3674" spans="1:2" x14ac:dyDescent="0.25">
      <c r="A3674" t="s">
        <v>6268</v>
      </c>
      <c r="B3674">
        <v>0.4</v>
      </c>
    </row>
    <row r="3675" spans="1:2" x14ac:dyDescent="0.25">
      <c r="A3675" t="s">
        <v>6269</v>
      </c>
      <c r="B3675">
        <v>-0.22</v>
      </c>
    </row>
    <row r="3676" spans="1:2" x14ac:dyDescent="0.25">
      <c r="A3676" t="s">
        <v>6270</v>
      </c>
      <c r="B3676">
        <v>-0.37</v>
      </c>
    </row>
    <row r="3677" spans="1:2" x14ac:dyDescent="0.25">
      <c r="A3677" t="s">
        <v>6271</v>
      </c>
      <c r="B3677">
        <v>-0.41</v>
      </c>
    </row>
    <row r="3678" spans="1:2" x14ac:dyDescent="0.25">
      <c r="A3678" t="s">
        <v>6272</v>
      </c>
      <c r="B3678">
        <v>-0.56999999999999995</v>
      </c>
    </row>
    <row r="3679" spans="1:2" x14ac:dyDescent="0.25">
      <c r="A3679" t="s">
        <v>6273</v>
      </c>
      <c r="B3679">
        <v>-0.57999999999999996</v>
      </c>
    </row>
    <row r="3680" spans="1:2" x14ac:dyDescent="0.25">
      <c r="A3680" t="s">
        <v>6274</v>
      </c>
      <c r="B3680">
        <v>-0.27</v>
      </c>
    </row>
    <row r="3681" spans="1:2" x14ac:dyDescent="0.25">
      <c r="A3681" t="s">
        <v>6275</v>
      </c>
      <c r="B3681">
        <v>-0.31</v>
      </c>
    </row>
    <row r="3682" spans="1:2" x14ac:dyDescent="0.25">
      <c r="A3682" t="s">
        <v>6276</v>
      </c>
      <c r="B3682">
        <v>-0.16</v>
      </c>
    </row>
    <row r="3683" spans="1:2" x14ac:dyDescent="0.25">
      <c r="A3683" t="s">
        <v>6277</v>
      </c>
      <c r="B3683">
        <v>0.08</v>
      </c>
    </row>
    <row r="3684" spans="1:2" x14ac:dyDescent="0.25">
      <c r="A3684" t="s">
        <v>6278</v>
      </c>
      <c r="B3684">
        <v>-0.04</v>
      </c>
    </row>
    <row r="3685" spans="1:2" x14ac:dyDescent="0.25">
      <c r="A3685" t="s">
        <v>6279</v>
      </c>
      <c r="B3685">
        <v>-0.45</v>
      </c>
    </row>
    <row r="3686" spans="1:2" x14ac:dyDescent="0.25">
      <c r="A3686" t="s">
        <v>6280</v>
      </c>
      <c r="B3686">
        <v>-0.65</v>
      </c>
    </row>
    <row r="3687" spans="1:2" x14ac:dyDescent="0.25">
      <c r="A3687" t="s">
        <v>6281</v>
      </c>
      <c r="B3687">
        <v>0.22</v>
      </c>
    </row>
    <row r="3688" spans="1:2" x14ac:dyDescent="0.25">
      <c r="A3688" t="s">
        <v>6282</v>
      </c>
      <c r="B3688">
        <v>-0.75</v>
      </c>
    </row>
    <row r="3689" spans="1:2" x14ac:dyDescent="0.25">
      <c r="A3689" t="s">
        <v>6283</v>
      </c>
      <c r="B3689">
        <v>-0.72</v>
      </c>
    </row>
    <row r="3690" spans="1:2" x14ac:dyDescent="0.25">
      <c r="A3690" t="s">
        <v>6284</v>
      </c>
      <c r="B3690">
        <v>-0.34</v>
      </c>
    </row>
    <row r="3691" spans="1:2" x14ac:dyDescent="0.25">
      <c r="A3691" t="s">
        <v>6285</v>
      </c>
      <c r="B3691">
        <v>0.25</v>
      </c>
    </row>
    <row r="3692" spans="1:2" x14ac:dyDescent="0.25">
      <c r="A3692" t="s">
        <v>9846</v>
      </c>
    </row>
    <row r="3693" spans="1:2" x14ac:dyDescent="0.25">
      <c r="A3693" t="s">
        <v>6286</v>
      </c>
      <c r="B3693">
        <v>0.01</v>
      </c>
    </row>
    <row r="3694" spans="1:2" x14ac:dyDescent="0.25">
      <c r="A3694" t="s">
        <v>6287</v>
      </c>
      <c r="B3694">
        <v>-0.16</v>
      </c>
    </row>
    <row r="3695" spans="1:2" x14ac:dyDescent="0.25">
      <c r="A3695" t="s">
        <v>6288</v>
      </c>
      <c r="B3695">
        <v>-0.4</v>
      </c>
    </row>
    <row r="3696" spans="1:2" x14ac:dyDescent="0.25">
      <c r="A3696" t="s">
        <v>6289</v>
      </c>
      <c r="B3696">
        <v>-0.69</v>
      </c>
    </row>
    <row r="3697" spans="1:2" x14ac:dyDescent="0.25">
      <c r="A3697" t="s">
        <v>6290</v>
      </c>
      <c r="B3697">
        <v>-0.47</v>
      </c>
    </row>
    <row r="3698" spans="1:2" x14ac:dyDescent="0.25">
      <c r="A3698" t="s">
        <v>6291</v>
      </c>
      <c r="B3698">
        <v>-0.11</v>
      </c>
    </row>
    <row r="3699" spans="1:2" x14ac:dyDescent="0.25">
      <c r="A3699" t="s">
        <v>6292</v>
      </c>
      <c r="B3699">
        <v>-0.48</v>
      </c>
    </row>
    <row r="3700" spans="1:2" x14ac:dyDescent="0.25">
      <c r="A3700" t="s">
        <v>6293</v>
      </c>
      <c r="B3700">
        <v>-0.42</v>
      </c>
    </row>
    <row r="3701" spans="1:2" x14ac:dyDescent="0.25">
      <c r="A3701" t="s">
        <v>6294</v>
      </c>
      <c r="B3701">
        <v>1.64</v>
      </c>
    </row>
    <row r="3702" spans="1:2" x14ac:dyDescent="0.25">
      <c r="A3702" t="s">
        <v>6295</v>
      </c>
      <c r="B3702">
        <v>-0.41</v>
      </c>
    </row>
    <row r="3703" spans="1:2" x14ac:dyDescent="0.25">
      <c r="A3703" t="s">
        <v>6296</v>
      </c>
      <c r="B3703">
        <v>-0.43</v>
      </c>
    </row>
    <row r="3704" spans="1:2" x14ac:dyDescent="0.25">
      <c r="A3704" t="s">
        <v>6297</v>
      </c>
      <c r="B3704">
        <v>-0.14000000000000001</v>
      </c>
    </row>
    <row r="3705" spans="1:2" x14ac:dyDescent="0.25">
      <c r="A3705" t="s">
        <v>6298</v>
      </c>
      <c r="B3705">
        <v>-0.59</v>
      </c>
    </row>
    <row r="3706" spans="1:2" x14ac:dyDescent="0.25">
      <c r="A3706" t="s">
        <v>6299</v>
      </c>
      <c r="B3706">
        <v>-0.04</v>
      </c>
    </row>
    <row r="3707" spans="1:2" x14ac:dyDescent="0.25">
      <c r="A3707" t="s">
        <v>6300</v>
      </c>
      <c r="B3707">
        <v>0.48</v>
      </c>
    </row>
    <row r="3708" spans="1:2" x14ac:dyDescent="0.25">
      <c r="A3708" t="s">
        <v>6301</v>
      </c>
      <c r="B3708">
        <v>-0.3</v>
      </c>
    </row>
    <row r="3709" spans="1:2" x14ac:dyDescent="0.25">
      <c r="A3709" t="s">
        <v>6302</v>
      </c>
      <c r="B3709">
        <v>-0.16</v>
      </c>
    </row>
    <row r="3710" spans="1:2" x14ac:dyDescent="0.25">
      <c r="A3710" t="s">
        <v>6303</v>
      </c>
      <c r="B3710">
        <v>-0.46</v>
      </c>
    </row>
    <row r="3711" spans="1:2" x14ac:dyDescent="0.25">
      <c r="A3711" t="s">
        <v>6304</v>
      </c>
      <c r="B3711">
        <v>-0.48</v>
      </c>
    </row>
    <row r="3712" spans="1:2" x14ac:dyDescent="0.25">
      <c r="A3712" t="s">
        <v>6305</v>
      </c>
      <c r="B3712">
        <v>0.35</v>
      </c>
    </row>
    <row r="3713" spans="1:2" x14ac:dyDescent="0.25">
      <c r="A3713" t="s">
        <v>6306</v>
      </c>
      <c r="B3713">
        <v>-0.32</v>
      </c>
    </row>
    <row r="3714" spans="1:2" x14ac:dyDescent="0.25">
      <c r="A3714" t="s">
        <v>6307</v>
      </c>
      <c r="B3714">
        <v>-0.28999999999999998</v>
      </c>
    </row>
    <row r="3715" spans="1:2" x14ac:dyDescent="0.25">
      <c r="A3715" t="s">
        <v>6308</v>
      </c>
      <c r="B3715">
        <v>-0.13</v>
      </c>
    </row>
    <row r="3716" spans="1:2" x14ac:dyDescent="0.25">
      <c r="A3716" t="s">
        <v>6309</v>
      </c>
      <c r="B3716">
        <v>0.34</v>
      </c>
    </row>
    <row r="3717" spans="1:2" x14ac:dyDescent="0.25">
      <c r="A3717" t="s">
        <v>6310</v>
      </c>
      <c r="B3717">
        <v>0.72</v>
      </c>
    </row>
    <row r="3718" spans="1:2" x14ac:dyDescent="0.25">
      <c r="A3718" t="s">
        <v>6311</v>
      </c>
    </row>
    <row r="3719" spans="1:2" x14ac:dyDescent="0.25">
      <c r="A3719" t="s">
        <v>6312</v>
      </c>
      <c r="B3719">
        <v>-0.51</v>
      </c>
    </row>
    <row r="3720" spans="1:2" x14ac:dyDescent="0.25">
      <c r="A3720" t="s">
        <v>6313</v>
      </c>
      <c r="B3720">
        <v>0.12</v>
      </c>
    </row>
    <row r="3721" spans="1:2" x14ac:dyDescent="0.25">
      <c r="A3721" t="s">
        <v>6314</v>
      </c>
      <c r="B3721">
        <v>0.75</v>
      </c>
    </row>
    <row r="3722" spans="1:2" x14ac:dyDescent="0.25">
      <c r="A3722" t="s">
        <v>6315</v>
      </c>
      <c r="B3722">
        <v>-0.3</v>
      </c>
    </row>
    <row r="3723" spans="1:2" x14ac:dyDescent="0.25">
      <c r="A3723" t="s">
        <v>6316</v>
      </c>
      <c r="B3723">
        <v>-0.08</v>
      </c>
    </row>
    <row r="3724" spans="1:2" x14ac:dyDescent="0.25">
      <c r="A3724" t="s">
        <v>6317</v>
      </c>
    </row>
    <row r="3725" spans="1:2" x14ac:dyDescent="0.25">
      <c r="A3725" t="s">
        <v>6318</v>
      </c>
      <c r="B3725">
        <v>0.04</v>
      </c>
    </row>
    <row r="3726" spans="1:2" x14ac:dyDescent="0.25">
      <c r="A3726" t="s">
        <v>6319</v>
      </c>
      <c r="B3726">
        <v>-0.57999999999999996</v>
      </c>
    </row>
    <row r="3727" spans="1:2" x14ac:dyDescent="0.25">
      <c r="A3727" t="s">
        <v>6320</v>
      </c>
      <c r="B3727">
        <v>0.27</v>
      </c>
    </row>
    <row r="3728" spans="1:2" x14ac:dyDescent="0.25">
      <c r="A3728" t="s">
        <v>6321</v>
      </c>
      <c r="B3728">
        <v>-0.84</v>
      </c>
    </row>
    <row r="3729" spans="1:2" x14ac:dyDescent="0.25">
      <c r="A3729" t="s">
        <v>6322</v>
      </c>
      <c r="B3729">
        <v>-0.66</v>
      </c>
    </row>
    <row r="3730" spans="1:2" x14ac:dyDescent="0.25">
      <c r="A3730" t="s">
        <v>6323</v>
      </c>
      <c r="B3730">
        <v>-0.21</v>
      </c>
    </row>
    <row r="3731" spans="1:2" x14ac:dyDescent="0.25">
      <c r="A3731" t="s">
        <v>6324</v>
      </c>
      <c r="B3731">
        <v>-0.26</v>
      </c>
    </row>
    <row r="3732" spans="1:2" x14ac:dyDescent="0.25">
      <c r="A3732" t="s">
        <v>6325</v>
      </c>
      <c r="B3732">
        <v>-0.64</v>
      </c>
    </row>
    <row r="3733" spans="1:2" x14ac:dyDescent="0.25">
      <c r="A3733" t="s">
        <v>6326</v>
      </c>
      <c r="B3733">
        <v>0.08</v>
      </c>
    </row>
    <row r="3734" spans="1:2" x14ac:dyDescent="0.25">
      <c r="A3734" t="s">
        <v>6327</v>
      </c>
      <c r="B3734">
        <v>-0.49</v>
      </c>
    </row>
    <row r="3735" spans="1:2" x14ac:dyDescent="0.25">
      <c r="A3735" t="s">
        <v>6328</v>
      </c>
      <c r="B3735">
        <v>-0.61</v>
      </c>
    </row>
    <row r="3736" spans="1:2" x14ac:dyDescent="0.25">
      <c r="A3736" t="s">
        <v>6329</v>
      </c>
      <c r="B3736">
        <v>-0.42</v>
      </c>
    </row>
    <row r="3737" spans="1:2" x14ac:dyDescent="0.25">
      <c r="A3737" t="s">
        <v>6330</v>
      </c>
      <c r="B3737">
        <v>-0.35</v>
      </c>
    </row>
    <row r="3738" spans="1:2" x14ac:dyDescent="0.25">
      <c r="A3738" t="s">
        <v>6331</v>
      </c>
    </row>
    <row r="3739" spans="1:2" x14ac:dyDescent="0.25">
      <c r="A3739" t="s">
        <v>6332</v>
      </c>
      <c r="B3739">
        <v>0.21</v>
      </c>
    </row>
    <row r="3740" spans="1:2" x14ac:dyDescent="0.25">
      <c r="A3740" t="s">
        <v>6333</v>
      </c>
      <c r="B3740">
        <v>0.79</v>
      </c>
    </row>
    <row r="3741" spans="1:2" x14ac:dyDescent="0.25">
      <c r="A3741" t="s">
        <v>6334</v>
      </c>
      <c r="B3741">
        <v>1.54</v>
      </c>
    </row>
    <row r="3742" spans="1:2" x14ac:dyDescent="0.25">
      <c r="A3742" t="s">
        <v>6335</v>
      </c>
      <c r="B3742">
        <v>0.52</v>
      </c>
    </row>
    <row r="3743" spans="1:2" x14ac:dyDescent="0.25">
      <c r="A3743" t="s">
        <v>6336</v>
      </c>
      <c r="B3743">
        <v>0.4</v>
      </c>
    </row>
    <row r="3744" spans="1:2" x14ac:dyDescent="0.25">
      <c r="A3744" t="s">
        <v>6337</v>
      </c>
      <c r="B3744">
        <v>0.69</v>
      </c>
    </row>
    <row r="3745" spans="1:2" x14ac:dyDescent="0.25">
      <c r="A3745" t="s">
        <v>6338</v>
      </c>
      <c r="B3745">
        <v>0</v>
      </c>
    </row>
    <row r="3746" spans="1:2" x14ac:dyDescent="0.25">
      <c r="A3746" t="s">
        <v>6339</v>
      </c>
      <c r="B3746">
        <v>-0.2</v>
      </c>
    </row>
    <row r="3747" spans="1:2" x14ac:dyDescent="0.25">
      <c r="A3747" t="s">
        <v>6340</v>
      </c>
      <c r="B3747">
        <v>0.25</v>
      </c>
    </row>
    <row r="3748" spans="1:2" x14ac:dyDescent="0.25">
      <c r="A3748" t="s">
        <v>6341</v>
      </c>
      <c r="B3748">
        <v>0.19</v>
      </c>
    </row>
    <row r="3749" spans="1:2" x14ac:dyDescent="0.25">
      <c r="A3749" t="s">
        <v>6342</v>
      </c>
      <c r="B3749">
        <v>0.49</v>
      </c>
    </row>
    <row r="3750" spans="1:2" x14ac:dyDescent="0.25">
      <c r="A3750" t="s">
        <v>8274</v>
      </c>
      <c r="B3750">
        <v>4.24</v>
      </c>
    </row>
    <row r="3751" spans="1:2" x14ac:dyDescent="0.25">
      <c r="A3751" t="s">
        <v>6343</v>
      </c>
      <c r="B3751">
        <v>0.09</v>
      </c>
    </row>
    <row r="3752" spans="1:2" x14ac:dyDescent="0.25">
      <c r="A3752" t="s">
        <v>6344</v>
      </c>
      <c r="B3752">
        <v>0.69</v>
      </c>
    </row>
    <row r="3753" spans="1:2" x14ac:dyDescent="0.25">
      <c r="A3753" t="s">
        <v>6345</v>
      </c>
      <c r="B3753">
        <v>-0.55000000000000004</v>
      </c>
    </row>
    <row r="3754" spans="1:2" x14ac:dyDescent="0.25">
      <c r="A3754" t="s">
        <v>6346</v>
      </c>
      <c r="B3754">
        <v>7.97</v>
      </c>
    </row>
    <row r="3755" spans="1:2" x14ac:dyDescent="0.25">
      <c r="A3755" t="s">
        <v>6347</v>
      </c>
      <c r="B3755">
        <v>-0.39</v>
      </c>
    </row>
    <row r="3756" spans="1:2" x14ac:dyDescent="0.25">
      <c r="A3756" t="s">
        <v>6348</v>
      </c>
      <c r="B3756">
        <v>-0.17</v>
      </c>
    </row>
    <row r="3757" spans="1:2" x14ac:dyDescent="0.25">
      <c r="A3757" t="s">
        <v>6349</v>
      </c>
      <c r="B3757">
        <v>0.31</v>
      </c>
    </row>
    <row r="3758" spans="1:2" x14ac:dyDescent="0.25">
      <c r="A3758" t="s">
        <v>6350</v>
      </c>
      <c r="B3758">
        <v>1.39</v>
      </c>
    </row>
    <row r="3759" spans="1:2" x14ac:dyDescent="0.25">
      <c r="A3759" t="s">
        <v>6351</v>
      </c>
      <c r="B3759">
        <v>12.48</v>
      </c>
    </row>
    <row r="3760" spans="1:2" x14ac:dyDescent="0.25">
      <c r="A3760" t="s">
        <v>6352</v>
      </c>
      <c r="B3760">
        <v>-0.63</v>
      </c>
    </row>
    <row r="3761" spans="1:2" x14ac:dyDescent="0.25">
      <c r="A3761" t="s">
        <v>9847</v>
      </c>
      <c r="B3761">
        <v>-0.99</v>
      </c>
    </row>
    <row r="3762" spans="1:2" x14ac:dyDescent="0.25">
      <c r="A3762" t="s">
        <v>6353</v>
      </c>
      <c r="B3762">
        <v>0.36</v>
      </c>
    </row>
    <row r="3763" spans="1:2" x14ac:dyDescent="0.25">
      <c r="A3763" t="s">
        <v>6354</v>
      </c>
      <c r="B3763">
        <v>0.01</v>
      </c>
    </row>
    <row r="3764" spans="1:2" x14ac:dyDescent="0.25">
      <c r="A3764" t="s">
        <v>6355</v>
      </c>
      <c r="B3764">
        <v>-0.44</v>
      </c>
    </row>
    <row r="3765" spans="1:2" x14ac:dyDescent="0.25">
      <c r="A3765" t="s">
        <v>9848</v>
      </c>
      <c r="B3765">
        <v>-0.94</v>
      </c>
    </row>
    <row r="3766" spans="1:2" x14ac:dyDescent="0.25">
      <c r="A3766" t="s">
        <v>9849</v>
      </c>
      <c r="B3766">
        <v>0.19</v>
      </c>
    </row>
    <row r="3767" spans="1:2" x14ac:dyDescent="0.25">
      <c r="A3767" t="s">
        <v>6356</v>
      </c>
      <c r="B3767">
        <v>0.36</v>
      </c>
    </row>
    <row r="3768" spans="1:2" x14ac:dyDescent="0.25">
      <c r="A3768" t="s">
        <v>6357</v>
      </c>
      <c r="B3768">
        <v>-0.1</v>
      </c>
    </row>
    <row r="3769" spans="1:2" x14ac:dyDescent="0.25">
      <c r="A3769" t="s">
        <v>9850</v>
      </c>
    </row>
    <row r="3770" spans="1:2" x14ac:dyDescent="0.25">
      <c r="A3770" t="s">
        <v>6358</v>
      </c>
      <c r="B3770">
        <v>-0.98</v>
      </c>
    </row>
    <row r="3771" spans="1:2" x14ac:dyDescent="0.25">
      <c r="A3771" t="s">
        <v>6359</v>
      </c>
      <c r="B3771">
        <v>7.0000000000000007E-2</v>
      </c>
    </row>
    <row r="3772" spans="1:2" x14ac:dyDescent="0.25">
      <c r="A3772" t="s">
        <v>9851</v>
      </c>
      <c r="B3772">
        <v>-0.99</v>
      </c>
    </row>
    <row r="3773" spans="1:2" x14ac:dyDescent="0.25">
      <c r="A3773" t="s">
        <v>9852</v>
      </c>
      <c r="B3773">
        <v>0.8</v>
      </c>
    </row>
    <row r="3774" spans="1:2" x14ac:dyDescent="0.25">
      <c r="A3774" t="s">
        <v>6360</v>
      </c>
      <c r="B3774">
        <v>0.09</v>
      </c>
    </row>
    <row r="3775" spans="1:2" x14ac:dyDescent="0.25">
      <c r="A3775" t="s">
        <v>6361</v>
      </c>
      <c r="B3775">
        <v>-0.43</v>
      </c>
    </row>
    <row r="3776" spans="1:2" x14ac:dyDescent="0.25">
      <c r="A3776" t="s">
        <v>6362</v>
      </c>
      <c r="B3776">
        <v>-0.05</v>
      </c>
    </row>
    <row r="3777" spans="1:2" x14ac:dyDescent="0.25">
      <c r="A3777" t="s">
        <v>9853</v>
      </c>
      <c r="B3777">
        <v>-0.99</v>
      </c>
    </row>
    <row r="3778" spans="1:2" x14ac:dyDescent="0.25">
      <c r="A3778" t="s">
        <v>6363</v>
      </c>
      <c r="B3778">
        <v>-0.86</v>
      </c>
    </row>
    <row r="3779" spans="1:2" x14ac:dyDescent="0.25">
      <c r="A3779" t="s">
        <v>9854</v>
      </c>
    </row>
    <row r="3780" spans="1:2" x14ac:dyDescent="0.25">
      <c r="A3780" t="s">
        <v>6364</v>
      </c>
      <c r="B3780">
        <v>-0.09</v>
      </c>
    </row>
    <row r="3781" spans="1:2" x14ac:dyDescent="0.25">
      <c r="A3781" t="s">
        <v>6365</v>
      </c>
      <c r="B3781">
        <v>0.04</v>
      </c>
    </row>
    <row r="3782" spans="1:2" x14ac:dyDescent="0.25">
      <c r="A3782" t="s">
        <v>6366</v>
      </c>
      <c r="B3782">
        <v>0.34</v>
      </c>
    </row>
    <row r="3783" spans="1:2" x14ac:dyDescent="0.25">
      <c r="A3783" t="s">
        <v>6367</v>
      </c>
    </row>
    <row r="3784" spans="1:2" x14ac:dyDescent="0.25">
      <c r="A3784" t="s">
        <v>6368</v>
      </c>
      <c r="B3784">
        <v>-0.87</v>
      </c>
    </row>
    <row r="3785" spans="1:2" x14ac:dyDescent="0.25">
      <c r="A3785" t="s">
        <v>6369</v>
      </c>
      <c r="B3785">
        <v>-0.08</v>
      </c>
    </row>
    <row r="3786" spans="1:2" x14ac:dyDescent="0.25">
      <c r="A3786" t="s">
        <v>6370</v>
      </c>
      <c r="B3786">
        <v>0.94</v>
      </c>
    </row>
    <row r="3787" spans="1:2" x14ac:dyDescent="0.25">
      <c r="A3787" t="s">
        <v>6371</v>
      </c>
      <c r="B3787">
        <v>-0.22</v>
      </c>
    </row>
    <row r="3788" spans="1:2" x14ac:dyDescent="0.25">
      <c r="A3788" t="s">
        <v>9855</v>
      </c>
    </row>
    <row r="3789" spans="1:2" x14ac:dyDescent="0.25">
      <c r="A3789" t="s">
        <v>6372</v>
      </c>
      <c r="B3789">
        <v>0.34</v>
      </c>
    </row>
    <row r="3790" spans="1:2" x14ac:dyDescent="0.25">
      <c r="A3790" t="s">
        <v>6373</v>
      </c>
      <c r="B3790">
        <v>0.17</v>
      </c>
    </row>
    <row r="3791" spans="1:2" x14ac:dyDescent="0.25">
      <c r="A3791" t="s">
        <v>9856</v>
      </c>
      <c r="B3791">
        <v>-1</v>
      </c>
    </row>
    <row r="3792" spans="1:2" x14ac:dyDescent="0.25">
      <c r="A3792" t="s">
        <v>6374</v>
      </c>
      <c r="B3792">
        <v>0.1</v>
      </c>
    </row>
    <row r="3793" spans="1:2" x14ac:dyDescent="0.25">
      <c r="A3793" t="s">
        <v>6375</v>
      </c>
      <c r="B3793">
        <v>-0.56000000000000005</v>
      </c>
    </row>
    <row r="3794" spans="1:2" x14ac:dyDescent="0.25">
      <c r="A3794" t="s">
        <v>6376</v>
      </c>
      <c r="B3794">
        <v>1.28</v>
      </c>
    </row>
    <row r="3795" spans="1:2" x14ac:dyDescent="0.25">
      <c r="A3795" t="s">
        <v>6377</v>
      </c>
      <c r="B3795">
        <v>4.6900000000000004</v>
      </c>
    </row>
    <row r="3796" spans="1:2" x14ac:dyDescent="0.25">
      <c r="A3796" t="s">
        <v>6378</v>
      </c>
      <c r="B3796">
        <v>5.68</v>
      </c>
    </row>
    <row r="3797" spans="1:2" x14ac:dyDescent="0.25">
      <c r="A3797" t="s">
        <v>6379</v>
      </c>
    </row>
    <row r="3798" spans="1:2" x14ac:dyDescent="0.25">
      <c r="A3798" t="s">
        <v>6380</v>
      </c>
      <c r="B3798">
        <v>8.7100000000000009</v>
      </c>
    </row>
    <row r="3799" spans="1:2" x14ac:dyDescent="0.25">
      <c r="A3799" t="s">
        <v>9857</v>
      </c>
    </row>
    <row r="3800" spans="1:2" x14ac:dyDescent="0.25">
      <c r="A3800" t="s">
        <v>6381</v>
      </c>
      <c r="B3800">
        <v>1.28</v>
      </c>
    </row>
    <row r="3801" spans="1:2" x14ac:dyDescent="0.25">
      <c r="A3801" t="s">
        <v>6382</v>
      </c>
    </row>
    <row r="3802" spans="1:2" x14ac:dyDescent="0.25">
      <c r="A3802" t="s">
        <v>6383</v>
      </c>
      <c r="B3802">
        <v>2.59</v>
      </c>
    </row>
    <row r="3803" spans="1:2" x14ac:dyDescent="0.25">
      <c r="A3803" t="s">
        <v>6384</v>
      </c>
      <c r="B3803">
        <v>7.26</v>
      </c>
    </row>
    <row r="3804" spans="1:2" x14ac:dyDescent="0.25">
      <c r="A3804" t="s">
        <v>6385</v>
      </c>
      <c r="B3804">
        <v>1.39</v>
      </c>
    </row>
    <row r="3805" spans="1:2" x14ac:dyDescent="0.25">
      <c r="A3805" t="s">
        <v>6386</v>
      </c>
      <c r="B3805">
        <v>3.92</v>
      </c>
    </row>
    <row r="3806" spans="1:2" x14ac:dyDescent="0.25">
      <c r="A3806" t="s">
        <v>6387</v>
      </c>
      <c r="B3806">
        <v>0.47</v>
      </c>
    </row>
    <row r="3807" spans="1:2" x14ac:dyDescent="0.25">
      <c r="A3807" t="s">
        <v>6388</v>
      </c>
      <c r="B3807">
        <v>1.39</v>
      </c>
    </row>
    <row r="3808" spans="1:2" x14ac:dyDescent="0.25">
      <c r="A3808" t="s">
        <v>6389</v>
      </c>
      <c r="B3808">
        <v>10.24</v>
      </c>
    </row>
    <row r="3809" spans="1:2" x14ac:dyDescent="0.25">
      <c r="A3809" t="s">
        <v>6390</v>
      </c>
      <c r="B3809">
        <v>-0.05</v>
      </c>
    </row>
    <row r="3810" spans="1:2" x14ac:dyDescent="0.25">
      <c r="A3810" t="s">
        <v>6391</v>
      </c>
      <c r="B3810">
        <v>-0.2</v>
      </c>
    </row>
    <row r="3811" spans="1:2" x14ac:dyDescent="0.25">
      <c r="A3811" t="s">
        <v>6392</v>
      </c>
      <c r="B3811">
        <v>3.58</v>
      </c>
    </row>
    <row r="3812" spans="1:2" x14ac:dyDescent="0.25">
      <c r="A3812" t="s">
        <v>6393</v>
      </c>
      <c r="B3812">
        <v>3.62</v>
      </c>
    </row>
    <row r="3813" spans="1:2" x14ac:dyDescent="0.25">
      <c r="A3813" t="s">
        <v>6394</v>
      </c>
      <c r="B3813">
        <v>7.92</v>
      </c>
    </row>
    <row r="3814" spans="1:2" x14ac:dyDescent="0.25">
      <c r="A3814" t="s">
        <v>6395</v>
      </c>
      <c r="B3814">
        <v>0.9</v>
      </c>
    </row>
    <row r="3815" spans="1:2" x14ac:dyDescent="0.25">
      <c r="A3815" t="s">
        <v>6396</v>
      </c>
      <c r="B3815">
        <v>1.45</v>
      </c>
    </row>
    <row r="3816" spans="1:2" x14ac:dyDescent="0.25">
      <c r="A3816" t="s">
        <v>6397</v>
      </c>
      <c r="B3816">
        <v>0.05</v>
      </c>
    </row>
    <row r="3817" spans="1:2" x14ac:dyDescent="0.25">
      <c r="A3817" t="s">
        <v>6398</v>
      </c>
      <c r="B3817">
        <v>3.81</v>
      </c>
    </row>
    <row r="3818" spans="1:2" x14ac:dyDescent="0.25">
      <c r="A3818" t="s">
        <v>6399</v>
      </c>
      <c r="B3818">
        <v>2.5099999999999998</v>
      </c>
    </row>
    <row r="3819" spans="1:2" x14ac:dyDescent="0.25">
      <c r="A3819" t="s">
        <v>6400</v>
      </c>
      <c r="B3819">
        <v>0.89</v>
      </c>
    </row>
    <row r="3820" spans="1:2" x14ac:dyDescent="0.25">
      <c r="A3820" t="s">
        <v>6401</v>
      </c>
      <c r="B3820">
        <v>-0.08</v>
      </c>
    </row>
    <row r="3821" spans="1:2" x14ac:dyDescent="0.25">
      <c r="A3821" t="s">
        <v>6402</v>
      </c>
    </row>
    <row r="3822" spans="1:2" x14ac:dyDescent="0.25">
      <c r="A3822" t="s">
        <v>6403</v>
      </c>
      <c r="B3822">
        <v>-7.0000000000000007E-2</v>
      </c>
    </row>
    <row r="3823" spans="1:2" x14ac:dyDescent="0.25">
      <c r="A3823" t="s">
        <v>9858</v>
      </c>
      <c r="B3823">
        <v>-0.78</v>
      </c>
    </row>
    <row r="3824" spans="1:2" x14ac:dyDescent="0.25">
      <c r="A3824" t="s">
        <v>6404</v>
      </c>
      <c r="B3824">
        <v>0.99</v>
      </c>
    </row>
    <row r="3825" spans="1:2" x14ac:dyDescent="0.25">
      <c r="A3825" t="s">
        <v>6405</v>
      </c>
      <c r="B3825">
        <v>3.61</v>
      </c>
    </row>
    <row r="3826" spans="1:2" x14ac:dyDescent="0.25">
      <c r="A3826" t="s">
        <v>6406</v>
      </c>
      <c r="B3826">
        <v>5.23</v>
      </c>
    </row>
    <row r="3827" spans="1:2" x14ac:dyDescent="0.25">
      <c r="A3827" t="s">
        <v>6407</v>
      </c>
      <c r="B3827">
        <v>-0.05</v>
      </c>
    </row>
    <row r="3828" spans="1:2" x14ac:dyDescent="0.25">
      <c r="A3828" t="s">
        <v>6408</v>
      </c>
      <c r="B3828">
        <v>16.850000000000001</v>
      </c>
    </row>
    <row r="3829" spans="1:2" x14ac:dyDescent="0.25">
      <c r="A3829" t="s">
        <v>6409</v>
      </c>
    </row>
    <row r="3830" spans="1:2" x14ac:dyDescent="0.25">
      <c r="A3830" t="s">
        <v>6410</v>
      </c>
    </row>
    <row r="3831" spans="1:2" x14ac:dyDescent="0.25">
      <c r="A3831" t="s">
        <v>6411</v>
      </c>
    </row>
    <row r="3832" spans="1:2" x14ac:dyDescent="0.25">
      <c r="A3832" t="s">
        <v>6412</v>
      </c>
    </row>
    <row r="3833" spans="1:2" x14ac:dyDescent="0.25">
      <c r="A3833" t="s">
        <v>6413</v>
      </c>
      <c r="B3833">
        <v>0.98</v>
      </c>
    </row>
    <row r="3834" spans="1:2" x14ac:dyDescent="0.25">
      <c r="A3834" t="s">
        <v>6414</v>
      </c>
    </row>
    <row r="3835" spans="1:2" x14ac:dyDescent="0.25">
      <c r="A3835" t="s">
        <v>6415</v>
      </c>
    </row>
    <row r="3836" spans="1:2" x14ac:dyDescent="0.25">
      <c r="A3836" t="s">
        <v>6416</v>
      </c>
    </row>
    <row r="3837" spans="1:2" x14ac:dyDescent="0.25">
      <c r="A3837" t="s">
        <v>6417</v>
      </c>
      <c r="B3837">
        <v>1.1399999999999999</v>
      </c>
    </row>
    <row r="3838" spans="1:2" x14ac:dyDescent="0.25">
      <c r="A3838" t="s">
        <v>6418</v>
      </c>
    </row>
    <row r="3839" spans="1:2" x14ac:dyDescent="0.25">
      <c r="A3839" t="s">
        <v>6419</v>
      </c>
    </row>
    <row r="3840" spans="1:2" x14ac:dyDescent="0.25">
      <c r="A3840" t="s">
        <v>6420</v>
      </c>
    </row>
    <row r="3841" spans="1:2" x14ac:dyDescent="0.25">
      <c r="A3841" t="s">
        <v>6421</v>
      </c>
    </row>
    <row r="3842" spans="1:2" x14ac:dyDescent="0.25">
      <c r="A3842" t="s">
        <v>6422</v>
      </c>
    </row>
    <row r="3843" spans="1:2" x14ac:dyDescent="0.25">
      <c r="A3843" t="s">
        <v>6423</v>
      </c>
    </row>
    <row r="3844" spans="1:2" x14ac:dyDescent="0.25">
      <c r="A3844" t="s">
        <v>6424</v>
      </c>
    </row>
    <row r="3845" spans="1:2" x14ac:dyDescent="0.25">
      <c r="A3845" t="s">
        <v>6425</v>
      </c>
    </row>
    <row r="3846" spans="1:2" x14ac:dyDescent="0.25">
      <c r="A3846" t="s">
        <v>6426</v>
      </c>
    </row>
    <row r="3847" spans="1:2" x14ac:dyDescent="0.25">
      <c r="A3847" t="s">
        <v>6427</v>
      </c>
      <c r="B3847">
        <v>3.37</v>
      </c>
    </row>
    <row r="3848" spans="1:2" x14ac:dyDescent="0.25">
      <c r="A3848" t="s">
        <v>6428</v>
      </c>
    </row>
    <row r="3849" spans="1:2" x14ac:dyDescent="0.25">
      <c r="A3849" t="s">
        <v>6429</v>
      </c>
      <c r="B3849">
        <v>21.72</v>
      </c>
    </row>
    <row r="3850" spans="1:2" x14ac:dyDescent="0.25">
      <c r="A3850" t="s">
        <v>6430</v>
      </c>
    </row>
    <row r="3851" spans="1:2" x14ac:dyDescent="0.25">
      <c r="A3851" t="s">
        <v>6431</v>
      </c>
    </row>
    <row r="3852" spans="1:2" x14ac:dyDescent="0.25">
      <c r="A3852" t="s">
        <v>6432</v>
      </c>
    </row>
    <row r="3853" spans="1:2" x14ac:dyDescent="0.25">
      <c r="A3853" t="s">
        <v>6433</v>
      </c>
    </row>
    <row r="3854" spans="1:2" x14ac:dyDescent="0.25">
      <c r="A3854" t="s">
        <v>6434</v>
      </c>
    </row>
    <row r="3855" spans="1:2" x14ac:dyDescent="0.25">
      <c r="A3855" t="s">
        <v>6435</v>
      </c>
    </row>
    <row r="3856" spans="1:2" x14ac:dyDescent="0.25">
      <c r="A3856" t="s">
        <v>6436</v>
      </c>
    </row>
    <row r="3857" spans="1:2" x14ac:dyDescent="0.25">
      <c r="A3857" t="s">
        <v>6437</v>
      </c>
    </row>
    <row r="3858" spans="1:2" x14ac:dyDescent="0.25">
      <c r="A3858" t="s">
        <v>6438</v>
      </c>
    </row>
    <row r="3859" spans="1:2" x14ac:dyDescent="0.25">
      <c r="A3859" t="s">
        <v>6439</v>
      </c>
    </row>
    <row r="3860" spans="1:2" x14ac:dyDescent="0.25">
      <c r="A3860" t="s">
        <v>6440</v>
      </c>
    </row>
    <row r="3861" spans="1:2" x14ac:dyDescent="0.25">
      <c r="A3861" t="s">
        <v>6441</v>
      </c>
    </row>
    <row r="3862" spans="1:2" x14ac:dyDescent="0.25">
      <c r="A3862" t="s">
        <v>6442</v>
      </c>
    </row>
    <row r="3863" spans="1:2" x14ac:dyDescent="0.25">
      <c r="A3863" t="s">
        <v>6443</v>
      </c>
    </row>
    <row r="3864" spans="1:2" x14ac:dyDescent="0.25">
      <c r="A3864" t="s">
        <v>6444</v>
      </c>
    </row>
    <row r="3865" spans="1:2" x14ac:dyDescent="0.25">
      <c r="A3865" t="s">
        <v>6445</v>
      </c>
    </row>
    <row r="3866" spans="1:2" x14ac:dyDescent="0.25">
      <c r="A3866" t="s">
        <v>6446</v>
      </c>
    </row>
    <row r="3867" spans="1:2" x14ac:dyDescent="0.25">
      <c r="A3867" t="s">
        <v>6447</v>
      </c>
    </row>
    <row r="3868" spans="1:2" x14ac:dyDescent="0.25">
      <c r="A3868" t="s">
        <v>6448</v>
      </c>
    </row>
    <row r="3869" spans="1:2" x14ac:dyDescent="0.25">
      <c r="A3869" t="s">
        <v>6449</v>
      </c>
      <c r="B3869">
        <v>0.49</v>
      </c>
    </row>
    <row r="3870" spans="1:2" x14ac:dyDescent="0.25">
      <c r="A3870" t="s">
        <v>6450</v>
      </c>
    </row>
    <row r="3871" spans="1:2" x14ac:dyDescent="0.25">
      <c r="A3871" t="s">
        <v>6451</v>
      </c>
    </row>
    <row r="3872" spans="1:2" x14ac:dyDescent="0.25">
      <c r="A3872" t="s">
        <v>6452</v>
      </c>
    </row>
    <row r="3873" spans="1:2" x14ac:dyDescent="0.25">
      <c r="A3873" t="s">
        <v>6453</v>
      </c>
    </row>
    <row r="3874" spans="1:2" x14ac:dyDescent="0.25">
      <c r="A3874" t="s">
        <v>6454</v>
      </c>
    </row>
    <row r="3875" spans="1:2" x14ac:dyDescent="0.25">
      <c r="A3875" t="s">
        <v>6455</v>
      </c>
    </row>
    <row r="3876" spans="1:2" x14ac:dyDescent="0.25">
      <c r="A3876" t="s">
        <v>6456</v>
      </c>
    </row>
    <row r="3877" spans="1:2" x14ac:dyDescent="0.25">
      <c r="A3877" t="s">
        <v>6457</v>
      </c>
    </row>
    <row r="3878" spans="1:2" x14ac:dyDescent="0.25">
      <c r="A3878" t="s">
        <v>6458</v>
      </c>
    </row>
    <row r="3879" spans="1:2" x14ac:dyDescent="0.25">
      <c r="A3879" t="s">
        <v>6459</v>
      </c>
    </row>
    <row r="3880" spans="1:2" x14ac:dyDescent="0.25">
      <c r="A3880" t="s">
        <v>8326</v>
      </c>
    </row>
    <row r="3881" spans="1:2" x14ac:dyDescent="0.25">
      <c r="A3881" t="s">
        <v>6460</v>
      </c>
    </row>
    <row r="3882" spans="1:2" x14ac:dyDescent="0.25">
      <c r="A3882" t="s">
        <v>8322</v>
      </c>
    </row>
    <row r="3883" spans="1:2" x14ac:dyDescent="0.25">
      <c r="A3883" t="s">
        <v>6461</v>
      </c>
    </row>
    <row r="3884" spans="1:2" x14ac:dyDescent="0.25">
      <c r="A3884" t="s">
        <v>8307</v>
      </c>
    </row>
    <row r="3885" spans="1:2" x14ac:dyDescent="0.25">
      <c r="A3885" t="s">
        <v>6462</v>
      </c>
      <c r="B3885">
        <v>0.36</v>
      </c>
    </row>
    <row r="3886" spans="1:2" x14ac:dyDescent="0.25">
      <c r="A3886" t="s">
        <v>9859</v>
      </c>
    </row>
    <row r="3887" spans="1:2" x14ac:dyDescent="0.25">
      <c r="A3887" t="s">
        <v>6463</v>
      </c>
      <c r="B3887">
        <v>0.99</v>
      </c>
    </row>
    <row r="3888" spans="1:2" x14ac:dyDescent="0.25">
      <c r="A3888" t="s">
        <v>9860</v>
      </c>
    </row>
    <row r="3889" spans="1:2" x14ac:dyDescent="0.25">
      <c r="A3889" t="s">
        <v>8227</v>
      </c>
    </row>
    <row r="3890" spans="1:2" x14ac:dyDescent="0.25">
      <c r="A3890" t="s">
        <v>8225</v>
      </c>
    </row>
    <row r="3891" spans="1:2" x14ac:dyDescent="0.25">
      <c r="A3891" t="s">
        <v>8292</v>
      </c>
    </row>
    <row r="3892" spans="1:2" x14ac:dyDescent="0.25">
      <c r="A3892" t="s">
        <v>6464</v>
      </c>
    </row>
    <row r="3893" spans="1:2" x14ac:dyDescent="0.25">
      <c r="A3893" t="s">
        <v>8278</v>
      </c>
    </row>
    <row r="3894" spans="1:2" x14ac:dyDescent="0.25">
      <c r="A3894" t="s">
        <v>6465</v>
      </c>
    </row>
    <row r="3895" spans="1:2" x14ac:dyDescent="0.25">
      <c r="A3895" t="s">
        <v>6466</v>
      </c>
    </row>
    <row r="3896" spans="1:2" x14ac:dyDescent="0.25">
      <c r="A3896" t="s">
        <v>8243</v>
      </c>
    </row>
    <row r="3897" spans="1:2" x14ac:dyDescent="0.25">
      <c r="A3897" t="s">
        <v>8264</v>
      </c>
    </row>
    <row r="3898" spans="1:2" x14ac:dyDescent="0.25">
      <c r="A3898" t="s">
        <v>8282</v>
      </c>
    </row>
    <row r="3899" spans="1:2" x14ac:dyDescent="0.25">
      <c r="A3899" t="s">
        <v>8339</v>
      </c>
    </row>
    <row r="3900" spans="1:2" x14ac:dyDescent="0.25">
      <c r="A3900" t="s">
        <v>8266</v>
      </c>
    </row>
    <row r="3901" spans="1:2" x14ac:dyDescent="0.25">
      <c r="A3901" t="s">
        <v>6467</v>
      </c>
      <c r="B3901">
        <v>6.64</v>
      </c>
    </row>
    <row r="3902" spans="1:2" x14ac:dyDescent="0.25">
      <c r="A3902" t="s">
        <v>6468</v>
      </c>
    </row>
    <row r="3903" spans="1:2" x14ac:dyDescent="0.25">
      <c r="A3903" t="s">
        <v>8294</v>
      </c>
    </row>
    <row r="3904" spans="1:2" x14ac:dyDescent="0.25">
      <c r="A3904" t="s">
        <v>8298</v>
      </c>
    </row>
    <row r="3905" spans="1:2" x14ac:dyDescent="0.25">
      <c r="A3905" t="s">
        <v>8304</v>
      </c>
      <c r="B3905">
        <v>10.98</v>
      </c>
    </row>
    <row r="3906" spans="1:2" x14ac:dyDescent="0.25">
      <c r="A3906" t="s">
        <v>6469</v>
      </c>
    </row>
    <row r="3907" spans="1:2" x14ac:dyDescent="0.25">
      <c r="A3907" t="s">
        <v>9861</v>
      </c>
    </row>
    <row r="3908" spans="1:2" x14ac:dyDescent="0.25">
      <c r="A3908" t="s">
        <v>9862</v>
      </c>
    </row>
    <row r="3909" spans="1:2" x14ac:dyDescent="0.25">
      <c r="A3909" t="s">
        <v>9863</v>
      </c>
    </row>
    <row r="3910" spans="1:2" x14ac:dyDescent="0.25">
      <c r="A3910" t="s">
        <v>9864</v>
      </c>
    </row>
    <row r="3911" spans="1:2" x14ac:dyDescent="0.25">
      <c r="A3911" t="s">
        <v>9865</v>
      </c>
    </row>
    <row r="3912" spans="1:2" x14ac:dyDescent="0.25">
      <c r="A3912" t="s">
        <v>9866</v>
      </c>
    </row>
    <row r="3913" spans="1:2" x14ac:dyDescent="0.25">
      <c r="A3913" t="s">
        <v>9867</v>
      </c>
    </row>
    <row r="3914" spans="1:2" x14ac:dyDescent="0.25">
      <c r="A3914" t="s">
        <v>9868</v>
      </c>
    </row>
    <row r="3915" spans="1:2" x14ac:dyDescent="0.25">
      <c r="A3915" t="s">
        <v>9869</v>
      </c>
    </row>
    <row r="3916" spans="1:2" x14ac:dyDescent="0.25">
      <c r="A3916" t="s">
        <v>9870</v>
      </c>
    </row>
    <row r="3917" spans="1:2" x14ac:dyDescent="0.25">
      <c r="A3917" t="s">
        <v>6470</v>
      </c>
    </row>
    <row r="3918" spans="1:2" x14ac:dyDescent="0.25">
      <c r="A3918" t="s">
        <v>9871</v>
      </c>
    </row>
    <row r="3919" spans="1:2" x14ac:dyDescent="0.25">
      <c r="A3919" t="s">
        <v>9872</v>
      </c>
    </row>
    <row r="3920" spans="1:2" x14ac:dyDescent="0.25">
      <c r="A3920" t="s">
        <v>9873</v>
      </c>
    </row>
    <row r="3921" spans="1:2" x14ac:dyDescent="0.25">
      <c r="A3921" t="s">
        <v>6471</v>
      </c>
    </row>
    <row r="3922" spans="1:2" x14ac:dyDescent="0.25">
      <c r="A3922" t="s">
        <v>8221</v>
      </c>
    </row>
    <row r="3923" spans="1:2" x14ac:dyDescent="0.25">
      <c r="A3923" t="s">
        <v>9874</v>
      </c>
    </row>
    <row r="3924" spans="1:2" x14ac:dyDescent="0.25">
      <c r="A3924" t="s">
        <v>9875</v>
      </c>
    </row>
    <row r="3925" spans="1:2" x14ac:dyDescent="0.25">
      <c r="A3925" t="s">
        <v>9876</v>
      </c>
    </row>
    <row r="3926" spans="1:2" x14ac:dyDescent="0.25">
      <c r="A3926" t="s">
        <v>9877</v>
      </c>
    </row>
    <row r="3927" spans="1:2" x14ac:dyDescent="0.25">
      <c r="A3927" t="s">
        <v>9878</v>
      </c>
    </row>
    <row r="3928" spans="1:2" x14ac:dyDescent="0.25">
      <c r="A3928" t="s">
        <v>8213</v>
      </c>
    </row>
    <row r="3929" spans="1:2" x14ac:dyDescent="0.25">
      <c r="A3929" t="s">
        <v>9879</v>
      </c>
    </row>
    <row r="3930" spans="1:2" x14ac:dyDescent="0.25">
      <c r="A3930" t="s">
        <v>8332</v>
      </c>
    </row>
    <row r="3931" spans="1:2" x14ac:dyDescent="0.25">
      <c r="A3931" t="s">
        <v>8334</v>
      </c>
    </row>
    <row r="3932" spans="1:2" x14ac:dyDescent="0.25">
      <c r="A3932" t="s">
        <v>9880</v>
      </c>
    </row>
    <row r="3933" spans="1:2" x14ac:dyDescent="0.25">
      <c r="A3933" t="s">
        <v>9881</v>
      </c>
    </row>
    <row r="3934" spans="1:2" x14ac:dyDescent="0.25">
      <c r="A3934" t="s">
        <v>9882</v>
      </c>
    </row>
    <row r="3935" spans="1:2" x14ac:dyDescent="0.25">
      <c r="A3935" t="s">
        <v>6472</v>
      </c>
      <c r="B3935">
        <v>-0.62</v>
      </c>
    </row>
    <row r="3936" spans="1:2" x14ac:dyDescent="0.25">
      <c r="A3936" t="s">
        <v>8215</v>
      </c>
    </row>
    <row r="3937" spans="1:1" x14ac:dyDescent="0.25">
      <c r="A3937" t="s">
        <v>9883</v>
      </c>
    </row>
    <row r="3938" spans="1:1" x14ac:dyDescent="0.25">
      <c r="A3938" t="s">
        <v>9884</v>
      </c>
    </row>
    <row r="3939" spans="1:1" x14ac:dyDescent="0.25">
      <c r="A3939" t="s">
        <v>9885</v>
      </c>
    </row>
    <row r="3940" spans="1:1" x14ac:dyDescent="0.25">
      <c r="A3940" t="s">
        <v>9886</v>
      </c>
    </row>
    <row r="3941" spans="1:1" x14ac:dyDescent="0.25">
      <c r="A3941" t="s">
        <v>9887</v>
      </c>
    </row>
    <row r="3942" spans="1:1" x14ac:dyDescent="0.25">
      <c r="A3942" t="s">
        <v>8341</v>
      </c>
    </row>
    <row r="3943" spans="1:1" x14ac:dyDescent="0.25">
      <c r="A3943" t="s">
        <v>8287</v>
      </c>
    </row>
    <row r="3944" spans="1:1" x14ac:dyDescent="0.25">
      <c r="A3944" t="s">
        <v>9888</v>
      </c>
    </row>
    <row r="3945" spans="1:1" x14ac:dyDescent="0.25">
      <c r="A3945" t="s">
        <v>9889</v>
      </c>
    </row>
    <row r="3946" spans="1:1" x14ac:dyDescent="0.25">
      <c r="A3946" t="s">
        <v>6473</v>
      </c>
    </row>
    <row r="3947" spans="1:1" x14ac:dyDescent="0.25">
      <c r="A3947" t="s">
        <v>9890</v>
      </c>
    </row>
    <row r="3948" spans="1:1" x14ac:dyDescent="0.25">
      <c r="A3948" t="s">
        <v>9891</v>
      </c>
    </row>
    <row r="3949" spans="1:1" x14ac:dyDescent="0.25">
      <c r="A3949" t="s">
        <v>9892</v>
      </c>
    </row>
    <row r="3950" spans="1:1" x14ac:dyDescent="0.25">
      <c r="A3950" t="s">
        <v>8270</v>
      </c>
    </row>
    <row r="3951" spans="1:1" x14ac:dyDescent="0.25">
      <c r="A3951" t="s">
        <v>8316</v>
      </c>
    </row>
    <row r="3952" spans="1:1" x14ac:dyDescent="0.25">
      <c r="A3952" t="s">
        <v>9893</v>
      </c>
    </row>
    <row r="3953" spans="1:2" x14ac:dyDescent="0.25">
      <c r="A3953" t="s">
        <v>9894</v>
      </c>
    </row>
    <row r="3954" spans="1:2" x14ac:dyDescent="0.25">
      <c r="A3954" t="s">
        <v>8245</v>
      </c>
    </row>
    <row r="3955" spans="1:2" x14ac:dyDescent="0.25">
      <c r="A3955" t="s">
        <v>9895</v>
      </c>
    </row>
    <row r="3956" spans="1:2" x14ac:dyDescent="0.25">
      <c r="A3956" t="s">
        <v>9896</v>
      </c>
    </row>
    <row r="3957" spans="1:2" x14ac:dyDescent="0.25">
      <c r="A3957" t="s">
        <v>9897</v>
      </c>
    </row>
    <row r="3958" spans="1:2" x14ac:dyDescent="0.25">
      <c r="A3958" t="s">
        <v>9898</v>
      </c>
    </row>
    <row r="3959" spans="1:2" x14ac:dyDescent="0.25">
      <c r="A3959" t="s">
        <v>6474</v>
      </c>
      <c r="B3959">
        <v>0.15</v>
      </c>
    </row>
    <row r="3960" spans="1:2" x14ac:dyDescent="0.25">
      <c r="A3960" t="s">
        <v>9899</v>
      </c>
    </row>
    <row r="3961" spans="1:2" x14ac:dyDescent="0.25">
      <c r="A3961" t="s">
        <v>6475</v>
      </c>
      <c r="B3961">
        <v>0.01</v>
      </c>
    </row>
    <row r="3962" spans="1:2" x14ac:dyDescent="0.25">
      <c r="A3962" t="s">
        <v>6476</v>
      </c>
      <c r="B3962">
        <v>0.03</v>
      </c>
    </row>
    <row r="3963" spans="1:2" x14ac:dyDescent="0.25">
      <c r="A3963" t="s">
        <v>6477</v>
      </c>
      <c r="B3963">
        <v>0.08</v>
      </c>
    </row>
    <row r="3964" spans="1:2" x14ac:dyDescent="0.25">
      <c r="A3964" t="s">
        <v>6478</v>
      </c>
      <c r="B3964">
        <v>-0.63</v>
      </c>
    </row>
    <row r="3965" spans="1:2" x14ac:dyDescent="0.25">
      <c r="A3965" t="s">
        <v>6479</v>
      </c>
      <c r="B3965">
        <v>-7.0000000000000007E-2</v>
      </c>
    </row>
    <row r="3966" spans="1:2" x14ac:dyDescent="0.25">
      <c r="A3966" t="s">
        <v>6480</v>
      </c>
      <c r="B3966">
        <v>-0.16</v>
      </c>
    </row>
    <row r="3967" spans="1:2" x14ac:dyDescent="0.25">
      <c r="A3967" t="s">
        <v>6481</v>
      </c>
      <c r="B3967">
        <v>-0.16</v>
      </c>
    </row>
    <row r="3968" spans="1:2" x14ac:dyDescent="0.25">
      <c r="A3968" t="s">
        <v>6482</v>
      </c>
      <c r="B3968">
        <v>0.04</v>
      </c>
    </row>
    <row r="3969" spans="1:2" x14ac:dyDescent="0.25">
      <c r="A3969" t="s">
        <v>6483</v>
      </c>
      <c r="B3969">
        <v>-7.0000000000000007E-2</v>
      </c>
    </row>
    <row r="3970" spans="1:2" x14ac:dyDescent="0.25">
      <c r="A3970" t="s">
        <v>6484</v>
      </c>
      <c r="B3970">
        <v>-0.14000000000000001</v>
      </c>
    </row>
    <row r="3971" spans="1:2" x14ac:dyDescent="0.25">
      <c r="A3971" t="s">
        <v>6485</v>
      </c>
      <c r="B3971">
        <v>-0.06</v>
      </c>
    </row>
    <row r="3972" spans="1:2" x14ac:dyDescent="0.25">
      <c r="A3972" t="s">
        <v>6486</v>
      </c>
      <c r="B3972">
        <v>-0.11</v>
      </c>
    </row>
    <row r="3973" spans="1:2" x14ac:dyDescent="0.25">
      <c r="A3973" t="s">
        <v>6487</v>
      </c>
      <c r="B3973">
        <v>-0.11</v>
      </c>
    </row>
    <row r="3974" spans="1:2" x14ac:dyDescent="0.25">
      <c r="A3974" t="s">
        <v>6488</v>
      </c>
      <c r="B3974">
        <v>-0.09</v>
      </c>
    </row>
    <row r="3975" spans="1:2" x14ac:dyDescent="0.25">
      <c r="A3975" t="s">
        <v>6489</v>
      </c>
      <c r="B3975">
        <v>-0.09</v>
      </c>
    </row>
    <row r="3976" spans="1:2" x14ac:dyDescent="0.25">
      <c r="A3976" t="s">
        <v>6490</v>
      </c>
      <c r="B3976">
        <v>-0.06</v>
      </c>
    </row>
    <row r="3977" spans="1:2" x14ac:dyDescent="0.25">
      <c r="A3977" t="s">
        <v>6491</v>
      </c>
      <c r="B3977">
        <v>-0.08</v>
      </c>
    </row>
    <row r="3978" spans="1:2" x14ac:dyDescent="0.25">
      <c r="A3978" t="s">
        <v>9900</v>
      </c>
      <c r="B3978">
        <v>-0.83</v>
      </c>
    </row>
    <row r="3979" spans="1:2" x14ac:dyDescent="0.25">
      <c r="A3979" t="s">
        <v>6492</v>
      </c>
      <c r="B3979">
        <v>-0.14000000000000001</v>
      </c>
    </row>
    <row r="3980" spans="1:2" x14ac:dyDescent="0.25">
      <c r="A3980" t="s">
        <v>6493</v>
      </c>
      <c r="B3980">
        <v>-0.14000000000000001</v>
      </c>
    </row>
    <row r="3981" spans="1:2" x14ac:dyDescent="0.25">
      <c r="A3981" t="s">
        <v>6494</v>
      </c>
      <c r="B3981">
        <v>-0.14000000000000001</v>
      </c>
    </row>
    <row r="3982" spans="1:2" x14ac:dyDescent="0.25">
      <c r="A3982" t="s">
        <v>6495</v>
      </c>
      <c r="B3982">
        <v>-0.03</v>
      </c>
    </row>
    <row r="3983" spans="1:2" x14ac:dyDescent="0.25">
      <c r="A3983" t="s">
        <v>6496</v>
      </c>
      <c r="B3983">
        <v>0.01</v>
      </c>
    </row>
    <row r="3984" spans="1:2" x14ac:dyDescent="0.25">
      <c r="A3984" t="s">
        <v>6497</v>
      </c>
      <c r="B3984">
        <v>-0.93</v>
      </c>
    </row>
    <row r="3985" spans="1:2" x14ac:dyDescent="0.25">
      <c r="A3985" t="s">
        <v>6498</v>
      </c>
      <c r="B3985">
        <v>-0.11</v>
      </c>
    </row>
    <row r="3986" spans="1:2" x14ac:dyDescent="0.25">
      <c r="A3986" t="s">
        <v>6499</v>
      </c>
      <c r="B3986">
        <v>-0.93</v>
      </c>
    </row>
    <row r="3987" spans="1:2" x14ac:dyDescent="0.25">
      <c r="A3987" t="s">
        <v>6500</v>
      </c>
      <c r="B3987">
        <v>-0.09</v>
      </c>
    </row>
    <row r="3988" spans="1:2" x14ac:dyDescent="0.25">
      <c r="A3988" t="s">
        <v>6501</v>
      </c>
      <c r="B3988">
        <v>2.34</v>
      </c>
    </row>
    <row r="3989" spans="1:2" x14ac:dyDescent="0.25">
      <c r="A3989" t="s">
        <v>6502</v>
      </c>
      <c r="B3989">
        <v>0.36</v>
      </c>
    </row>
    <row r="3990" spans="1:2" x14ac:dyDescent="0.25">
      <c r="A3990" t="s">
        <v>9901</v>
      </c>
    </row>
    <row r="3991" spans="1:2" x14ac:dyDescent="0.25">
      <c r="A3991" t="s">
        <v>6503</v>
      </c>
      <c r="B3991">
        <v>-0.02</v>
      </c>
    </row>
    <row r="3992" spans="1:2" x14ac:dyDescent="0.25">
      <c r="A3992" t="s">
        <v>6504</v>
      </c>
      <c r="B3992">
        <v>-0.05</v>
      </c>
    </row>
    <row r="3993" spans="1:2" x14ac:dyDescent="0.25">
      <c r="A3993" t="s">
        <v>6505</v>
      </c>
      <c r="B3993">
        <v>0.05</v>
      </c>
    </row>
    <row r="3994" spans="1:2" x14ac:dyDescent="0.25">
      <c r="A3994" t="s">
        <v>6506</v>
      </c>
      <c r="B3994">
        <v>-0.03</v>
      </c>
    </row>
    <row r="3995" spans="1:2" x14ac:dyDescent="0.25">
      <c r="A3995" t="s">
        <v>6507</v>
      </c>
      <c r="B3995">
        <v>-0.01</v>
      </c>
    </row>
    <row r="3996" spans="1:2" x14ac:dyDescent="0.25">
      <c r="A3996" t="s">
        <v>9902</v>
      </c>
      <c r="B3996">
        <v>-1</v>
      </c>
    </row>
    <row r="3997" spans="1:2" x14ac:dyDescent="0.25">
      <c r="A3997" t="s">
        <v>6508</v>
      </c>
      <c r="B3997">
        <v>0.06</v>
      </c>
    </row>
    <row r="3998" spans="1:2" x14ac:dyDescent="0.25">
      <c r="A3998" t="s">
        <v>6509</v>
      </c>
      <c r="B3998">
        <v>0.03</v>
      </c>
    </row>
    <row r="3999" spans="1:2" x14ac:dyDescent="0.25">
      <c r="A3999" t="s">
        <v>6510</v>
      </c>
      <c r="B3999">
        <v>1.38</v>
      </c>
    </row>
    <row r="4000" spans="1:2" x14ac:dyDescent="0.25">
      <c r="A4000" t="s">
        <v>6511</v>
      </c>
      <c r="B4000">
        <v>-0.21</v>
      </c>
    </row>
    <row r="4001" spans="1:2" x14ac:dyDescent="0.25">
      <c r="A4001" t="s">
        <v>6512</v>
      </c>
      <c r="B4001">
        <v>-0.68</v>
      </c>
    </row>
    <row r="4002" spans="1:2" x14ac:dyDescent="0.25">
      <c r="A4002" t="s">
        <v>6513</v>
      </c>
      <c r="B4002">
        <v>-0.12</v>
      </c>
    </row>
    <row r="4003" spans="1:2" x14ac:dyDescent="0.25">
      <c r="A4003" t="s">
        <v>6514</v>
      </c>
      <c r="B4003">
        <v>-0.11</v>
      </c>
    </row>
    <row r="4004" spans="1:2" x14ac:dyDescent="0.25">
      <c r="A4004" t="s">
        <v>6515</v>
      </c>
      <c r="B4004">
        <v>-0.03</v>
      </c>
    </row>
    <row r="4005" spans="1:2" x14ac:dyDescent="0.25">
      <c r="A4005" t="s">
        <v>6516</v>
      </c>
      <c r="B4005">
        <v>-0.11</v>
      </c>
    </row>
    <row r="4006" spans="1:2" x14ac:dyDescent="0.25">
      <c r="A4006" t="s">
        <v>6517</v>
      </c>
      <c r="B4006">
        <v>-0.3</v>
      </c>
    </row>
    <row r="4007" spans="1:2" x14ac:dyDescent="0.25">
      <c r="A4007" t="s">
        <v>6518</v>
      </c>
      <c r="B4007">
        <v>-0.2</v>
      </c>
    </row>
    <row r="4008" spans="1:2" x14ac:dyDescent="0.25">
      <c r="A4008" t="s">
        <v>6519</v>
      </c>
      <c r="B4008">
        <v>-0.06</v>
      </c>
    </row>
    <row r="4009" spans="1:2" x14ac:dyDescent="0.25">
      <c r="A4009" t="s">
        <v>6520</v>
      </c>
      <c r="B4009">
        <v>-0.13</v>
      </c>
    </row>
    <row r="4010" spans="1:2" x14ac:dyDescent="0.25">
      <c r="A4010" t="s">
        <v>6521</v>
      </c>
      <c r="B4010">
        <v>-0.1</v>
      </c>
    </row>
    <row r="4011" spans="1:2" x14ac:dyDescent="0.25">
      <c r="A4011" t="s">
        <v>6522</v>
      </c>
      <c r="B4011">
        <v>0</v>
      </c>
    </row>
    <row r="4012" spans="1:2" x14ac:dyDescent="0.25">
      <c r="A4012" t="s">
        <v>6523</v>
      </c>
      <c r="B4012">
        <v>0.88</v>
      </c>
    </row>
    <row r="4013" spans="1:2" x14ac:dyDescent="0.25">
      <c r="A4013" t="s">
        <v>6524</v>
      </c>
      <c r="B4013">
        <v>-0.1</v>
      </c>
    </row>
    <row r="4014" spans="1:2" x14ac:dyDescent="0.25">
      <c r="A4014" t="s">
        <v>6525</v>
      </c>
      <c r="B4014">
        <v>0.05</v>
      </c>
    </row>
    <row r="4015" spans="1:2" x14ac:dyDescent="0.25">
      <c r="A4015" t="s">
        <v>6526</v>
      </c>
      <c r="B4015">
        <v>0.09</v>
      </c>
    </row>
    <row r="4016" spans="1:2" x14ac:dyDescent="0.25">
      <c r="A4016" t="s">
        <v>6527</v>
      </c>
      <c r="B4016">
        <v>-0.01</v>
      </c>
    </row>
    <row r="4017" spans="1:2" x14ac:dyDescent="0.25">
      <c r="A4017" t="s">
        <v>6528</v>
      </c>
      <c r="B4017">
        <v>0.1</v>
      </c>
    </row>
    <row r="4018" spans="1:2" x14ac:dyDescent="0.25">
      <c r="A4018" t="s">
        <v>6529</v>
      </c>
      <c r="B4018">
        <v>-0.01</v>
      </c>
    </row>
    <row r="4019" spans="1:2" x14ac:dyDescent="0.25">
      <c r="A4019" t="s">
        <v>6530</v>
      </c>
      <c r="B4019">
        <v>0.02</v>
      </c>
    </row>
    <row r="4020" spans="1:2" x14ac:dyDescent="0.25">
      <c r="A4020" t="s">
        <v>6531</v>
      </c>
      <c r="B4020">
        <v>-0.13</v>
      </c>
    </row>
    <row r="4021" spans="1:2" x14ac:dyDescent="0.25">
      <c r="A4021" t="s">
        <v>6532</v>
      </c>
      <c r="B4021">
        <v>-0.12</v>
      </c>
    </row>
    <row r="4022" spans="1:2" x14ac:dyDescent="0.25">
      <c r="A4022" t="s">
        <v>6533</v>
      </c>
      <c r="B4022">
        <v>-0.24</v>
      </c>
    </row>
    <row r="4023" spans="1:2" x14ac:dyDescent="0.25">
      <c r="A4023" t="s">
        <v>6534</v>
      </c>
      <c r="B4023">
        <v>-0.09</v>
      </c>
    </row>
    <row r="4024" spans="1:2" x14ac:dyDescent="0.25">
      <c r="A4024" t="s">
        <v>6535</v>
      </c>
      <c r="B4024">
        <v>-0.04</v>
      </c>
    </row>
    <row r="4025" spans="1:2" x14ac:dyDescent="0.25">
      <c r="A4025" t="s">
        <v>6536</v>
      </c>
      <c r="B4025">
        <v>0</v>
      </c>
    </row>
    <row r="4026" spans="1:2" x14ac:dyDescent="0.25">
      <c r="A4026" t="s">
        <v>6537</v>
      </c>
      <c r="B4026">
        <v>0.05</v>
      </c>
    </row>
    <row r="4027" spans="1:2" x14ac:dyDescent="0.25">
      <c r="A4027" t="s">
        <v>6538</v>
      </c>
      <c r="B4027">
        <v>0.16</v>
      </c>
    </row>
    <row r="4028" spans="1:2" x14ac:dyDescent="0.25">
      <c r="A4028" t="s">
        <v>6539</v>
      </c>
      <c r="B4028">
        <v>-0.04</v>
      </c>
    </row>
    <row r="4029" spans="1:2" x14ac:dyDescent="0.25">
      <c r="A4029" t="s">
        <v>6540</v>
      </c>
      <c r="B4029">
        <v>-0.04</v>
      </c>
    </row>
    <row r="4030" spans="1:2" x14ac:dyDescent="0.25">
      <c r="A4030" t="s">
        <v>6541</v>
      </c>
      <c r="B4030">
        <v>0.27</v>
      </c>
    </row>
    <row r="4031" spans="1:2" x14ac:dyDescent="0.25">
      <c r="A4031" t="s">
        <v>6542</v>
      </c>
      <c r="B4031">
        <v>-0.08</v>
      </c>
    </row>
    <row r="4032" spans="1:2" x14ac:dyDescent="0.25">
      <c r="A4032" t="s">
        <v>6543</v>
      </c>
      <c r="B4032">
        <v>-0.03</v>
      </c>
    </row>
    <row r="4033" spans="1:2" x14ac:dyDescent="0.25">
      <c r="A4033" t="s">
        <v>6544</v>
      </c>
      <c r="B4033">
        <v>0.44</v>
      </c>
    </row>
    <row r="4034" spans="1:2" x14ac:dyDescent="0.25">
      <c r="A4034" t="s">
        <v>6545</v>
      </c>
      <c r="B4034">
        <v>-0.09</v>
      </c>
    </row>
    <row r="4035" spans="1:2" x14ac:dyDescent="0.25">
      <c r="A4035" t="s">
        <v>6546</v>
      </c>
      <c r="B4035">
        <v>1.67</v>
      </c>
    </row>
    <row r="4036" spans="1:2" x14ac:dyDescent="0.25">
      <c r="A4036" t="s">
        <v>6547</v>
      </c>
      <c r="B4036">
        <v>-0.26</v>
      </c>
    </row>
    <row r="4037" spans="1:2" x14ac:dyDescent="0.25">
      <c r="A4037" t="s">
        <v>6548</v>
      </c>
      <c r="B4037">
        <v>0.04</v>
      </c>
    </row>
    <row r="4038" spans="1:2" x14ac:dyDescent="0.25">
      <c r="A4038" t="s">
        <v>6549</v>
      </c>
      <c r="B4038">
        <v>-0.04</v>
      </c>
    </row>
    <row r="4039" spans="1:2" x14ac:dyDescent="0.25">
      <c r="A4039" t="s">
        <v>6550</v>
      </c>
      <c r="B4039">
        <v>-0.05</v>
      </c>
    </row>
    <row r="4040" spans="1:2" x14ac:dyDescent="0.25">
      <c r="A4040" t="s">
        <v>6551</v>
      </c>
      <c r="B4040">
        <v>-0.2</v>
      </c>
    </row>
    <row r="4041" spans="1:2" x14ac:dyDescent="0.25">
      <c r="A4041" t="s">
        <v>6552</v>
      </c>
      <c r="B4041">
        <v>-0.05</v>
      </c>
    </row>
    <row r="4042" spans="1:2" x14ac:dyDescent="0.25">
      <c r="A4042" t="s">
        <v>6553</v>
      </c>
      <c r="B4042">
        <v>-0.02</v>
      </c>
    </row>
    <row r="4043" spans="1:2" x14ac:dyDescent="0.25">
      <c r="A4043" t="s">
        <v>6554</v>
      </c>
      <c r="B4043">
        <v>-0.8</v>
      </c>
    </row>
    <row r="4044" spans="1:2" x14ac:dyDescent="0.25">
      <c r="A4044" t="s">
        <v>6555</v>
      </c>
      <c r="B4044">
        <v>0.18</v>
      </c>
    </row>
    <row r="4045" spans="1:2" x14ac:dyDescent="0.25">
      <c r="A4045" t="s">
        <v>6556</v>
      </c>
      <c r="B4045">
        <v>-0.11</v>
      </c>
    </row>
    <row r="4046" spans="1:2" x14ac:dyDescent="0.25">
      <c r="A4046" t="s">
        <v>9903</v>
      </c>
      <c r="B4046">
        <v>-0.65</v>
      </c>
    </row>
    <row r="4047" spans="1:2" x14ac:dyDescent="0.25">
      <c r="A4047" t="s">
        <v>6557</v>
      </c>
      <c r="B4047">
        <v>-0.13</v>
      </c>
    </row>
    <row r="4048" spans="1:2" x14ac:dyDescent="0.25">
      <c r="A4048" t="s">
        <v>6558</v>
      </c>
      <c r="B4048">
        <v>-0.44</v>
      </c>
    </row>
    <row r="4049" spans="1:2" x14ac:dyDescent="0.25">
      <c r="A4049" t="s">
        <v>6559</v>
      </c>
      <c r="B4049">
        <v>-0.16</v>
      </c>
    </row>
    <row r="4050" spans="1:2" x14ac:dyDescent="0.25">
      <c r="A4050" t="s">
        <v>6560</v>
      </c>
      <c r="B4050">
        <v>-0.08</v>
      </c>
    </row>
    <row r="4051" spans="1:2" x14ac:dyDescent="0.25">
      <c r="A4051" t="s">
        <v>6561</v>
      </c>
      <c r="B4051">
        <v>-0.96</v>
      </c>
    </row>
    <row r="4052" spans="1:2" x14ac:dyDescent="0.25">
      <c r="A4052" t="s">
        <v>6562</v>
      </c>
      <c r="B4052">
        <v>-0.09</v>
      </c>
    </row>
    <row r="4053" spans="1:2" x14ac:dyDescent="0.25">
      <c r="A4053" t="s">
        <v>6563</v>
      </c>
      <c r="B4053">
        <v>7.0000000000000007E-2</v>
      </c>
    </row>
    <row r="4054" spans="1:2" x14ac:dyDescent="0.25">
      <c r="A4054" t="s">
        <v>6564</v>
      </c>
      <c r="B4054">
        <v>-0.02</v>
      </c>
    </row>
    <row r="4055" spans="1:2" x14ac:dyDescent="0.25">
      <c r="A4055" t="s">
        <v>6565</v>
      </c>
      <c r="B4055">
        <v>-0.83</v>
      </c>
    </row>
    <row r="4056" spans="1:2" x14ac:dyDescent="0.25">
      <c r="A4056" t="s">
        <v>6566</v>
      </c>
      <c r="B4056">
        <v>-0.15</v>
      </c>
    </row>
    <row r="4057" spans="1:2" x14ac:dyDescent="0.25">
      <c r="A4057" t="s">
        <v>6567</v>
      </c>
      <c r="B4057">
        <v>0.37</v>
      </c>
    </row>
    <row r="4058" spans="1:2" x14ac:dyDescent="0.25">
      <c r="A4058" t="s">
        <v>6568</v>
      </c>
      <c r="B4058">
        <v>0.08</v>
      </c>
    </row>
    <row r="4059" spans="1:2" x14ac:dyDescent="0.25">
      <c r="A4059" t="s">
        <v>6569</v>
      </c>
      <c r="B4059">
        <v>-0.32</v>
      </c>
    </row>
    <row r="4060" spans="1:2" x14ac:dyDescent="0.25">
      <c r="A4060" t="s">
        <v>6570</v>
      </c>
      <c r="B4060">
        <v>0.41</v>
      </c>
    </row>
    <row r="4061" spans="1:2" x14ac:dyDescent="0.25">
      <c r="A4061" t="s">
        <v>9904</v>
      </c>
      <c r="B4061">
        <v>-0.8</v>
      </c>
    </row>
    <row r="4062" spans="1:2" x14ac:dyDescent="0.25">
      <c r="A4062" t="s">
        <v>6571</v>
      </c>
      <c r="B4062">
        <v>-0.11</v>
      </c>
    </row>
    <row r="4063" spans="1:2" x14ac:dyDescent="0.25">
      <c r="A4063" t="s">
        <v>6572</v>
      </c>
      <c r="B4063">
        <v>-0.02</v>
      </c>
    </row>
    <row r="4064" spans="1:2" x14ac:dyDescent="0.25">
      <c r="A4064" t="s">
        <v>6573</v>
      </c>
      <c r="B4064">
        <v>-0.09</v>
      </c>
    </row>
    <row r="4065" spans="1:2" x14ac:dyDescent="0.25">
      <c r="A4065" t="s">
        <v>6574</v>
      </c>
      <c r="B4065">
        <v>-0.12</v>
      </c>
    </row>
    <row r="4066" spans="1:2" x14ac:dyDescent="0.25">
      <c r="A4066" t="s">
        <v>6575</v>
      </c>
      <c r="B4066">
        <v>0.01</v>
      </c>
    </row>
    <row r="4067" spans="1:2" x14ac:dyDescent="0.25">
      <c r="A4067" t="s">
        <v>6576</v>
      </c>
      <c r="B4067">
        <v>-0.99</v>
      </c>
    </row>
    <row r="4068" spans="1:2" x14ac:dyDescent="0.25">
      <c r="A4068" t="s">
        <v>6577</v>
      </c>
      <c r="B4068">
        <v>-0.02</v>
      </c>
    </row>
    <row r="4069" spans="1:2" x14ac:dyDescent="0.25">
      <c r="A4069" t="s">
        <v>6578</v>
      </c>
      <c r="B4069">
        <v>7.0000000000000007E-2</v>
      </c>
    </row>
    <row r="4070" spans="1:2" x14ac:dyDescent="0.25">
      <c r="A4070" t="s">
        <v>6579</v>
      </c>
      <c r="B4070">
        <v>0.02</v>
      </c>
    </row>
    <row r="4071" spans="1:2" x14ac:dyDescent="0.25">
      <c r="A4071" t="s">
        <v>6580</v>
      </c>
      <c r="B4071">
        <v>0.01</v>
      </c>
    </row>
    <row r="4072" spans="1:2" x14ac:dyDescent="0.25">
      <c r="A4072" t="s">
        <v>6581</v>
      </c>
      <c r="B4072">
        <v>-0.06</v>
      </c>
    </row>
    <row r="4073" spans="1:2" x14ac:dyDescent="0.25">
      <c r="A4073" t="s">
        <v>6582</v>
      </c>
      <c r="B4073">
        <v>-0.2</v>
      </c>
    </row>
    <row r="4074" spans="1:2" x14ac:dyDescent="0.25">
      <c r="A4074" t="s">
        <v>6583</v>
      </c>
      <c r="B4074">
        <v>-0.03</v>
      </c>
    </row>
    <row r="4075" spans="1:2" x14ac:dyDescent="0.25">
      <c r="A4075" t="s">
        <v>6584</v>
      </c>
      <c r="B4075">
        <v>-0.05</v>
      </c>
    </row>
    <row r="4076" spans="1:2" x14ac:dyDescent="0.25">
      <c r="A4076" t="s">
        <v>6585</v>
      </c>
      <c r="B4076">
        <v>0.03</v>
      </c>
    </row>
    <row r="4077" spans="1:2" x14ac:dyDescent="0.25">
      <c r="A4077" t="s">
        <v>6586</v>
      </c>
      <c r="B4077">
        <v>0.1</v>
      </c>
    </row>
    <row r="4078" spans="1:2" x14ac:dyDescent="0.25">
      <c r="A4078" t="s">
        <v>6587</v>
      </c>
      <c r="B4078">
        <v>-0.1</v>
      </c>
    </row>
    <row r="4079" spans="1:2" x14ac:dyDescent="0.25">
      <c r="A4079" t="s">
        <v>6588</v>
      </c>
      <c r="B4079">
        <v>-0.06</v>
      </c>
    </row>
    <row r="4080" spans="1:2" x14ac:dyDescent="0.25">
      <c r="A4080" t="s">
        <v>6589</v>
      </c>
      <c r="B4080">
        <v>-0.15</v>
      </c>
    </row>
    <row r="4081" spans="1:2" x14ac:dyDescent="0.25">
      <c r="A4081" t="s">
        <v>9905</v>
      </c>
      <c r="B4081">
        <v>-1</v>
      </c>
    </row>
    <row r="4082" spans="1:2" x14ac:dyDescent="0.25">
      <c r="A4082" t="s">
        <v>6590</v>
      </c>
      <c r="B4082">
        <v>-0.2</v>
      </c>
    </row>
    <row r="4083" spans="1:2" x14ac:dyDescent="0.25">
      <c r="A4083" t="s">
        <v>6591</v>
      </c>
      <c r="B4083">
        <v>0</v>
      </c>
    </row>
    <row r="4084" spans="1:2" x14ac:dyDescent="0.25">
      <c r="A4084" t="s">
        <v>6592</v>
      </c>
      <c r="B4084">
        <v>-0.48</v>
      </c>
    </row>
    <row r="4085" spans="1:2" x14ac:dyDescent="0.25">
      <c r="A4085" t="s">
        <v>6593</v>
      </c>
      <c r="B4085">
        <v>0.01</v>
      </c>
    </row>
    <row r="4086" spans="1:2" x14ac:dyDescent="0.25">
      <c r="A4086" t="s">
        <v>6594</v>
      </c>
      <c r="B4086">
        <v>0.04</v>
      </c>
    </row>
    <row r="4087" spans="1:2" x14ac:dyDescent="0.25">
      <c r="A4087" t="s">
        <v>9906</v>
      </c>
      <c r="B4087">
        <v>-3.34</v>
      </c>
    </row>
    <row r="4088" spans="1:2" x14ac:dyDescent="0.25">
      <c r="A4088" t="s">
        <v>6595</v>
      </c>
      <c r="B4088">
        <v>0.61</v>
      </c>
    </row>
    <row r="4089" spans="1:2" x14ac:dyDescent="0.25">
      <c r="A4089" t="s">
        <v>6596</v>
      </c>
      <c r="B4089">
        <v>-0.17</v>
      </c>
    </row>
    <row r="4090" spans="1:2" x14ac:dyDescent="0.25">
      <c r="A4090" t="s">
        <v>9907</v>
      </c>
      <c r="B4090">
        <v>-1</v>
      </c>
    </row>
    <row r="4091" spans="1:2" x14ac:dyDescent="0.25">
      <c r="A4091" t="s">
        <v>6597</v>
      </c>
      <c r="B4091">
        <v>1.77</v>
      </c>
    </row>
    <row r="4092" spans="1:2" x14ac:dyDescent="0.25">
      <c r="A4092" t="s">
        <v>6598</v>
      </c>
      <c r="B4092">
        <v>-0.23</v>
      </c>
    </row>
    <row r="4093" spans="1:2" x14ac:dyDescent="0.25">
      <c r="A4093" t="s">
        <v>6599</v>
      </c>
      <c r="B4093">
        <v>-0.06</v>
      </c>
    </row>
    <row r="4094" spans="1:2" x14ac:dyDescent="0.25">
      <c r="A4094" t="s">
        <v>6600</v>
      </c>
      <c r="B4094">
        <v>-1</v>
      </c>
    </row>
    <row r="4095" spans="1:2" x14ac:dyDescent="0.25">
      <c r="A4095" t="s">
        <v>6601</v>
      </c>
      <c r="B4095">
        <v>0.01</v>
      </c>
    </row>
    <row r="4096" spans="1:2" x14ac:dyDescent="0.25">
      <c r="A4096" t="s">
        <v>6602</v>
      </c>
      <c r="B4096">
        <v>-7.0000000000000007E-2</v>
      </c>
    </row>
    <row r="4097" spans="1:2" x14ac:dyDescent="0.25">
      <c r="A4097" t="s">
        <v>6603</v>
      </c>
      <c r="B4097">
        <v>-0.08</v>
      </c>
    </row>
    <row r="4098" spans="1:2" x14ac:dyDescent="0.25">
      <c r="A4098" t="s">
        <v>6604</v>
      </c>
      <c r="B4098">
        <v>0.43</v>
      </c>
    </row>
    <row r="4099" spans="1:2" x14ac:dyDescent="0.25">
      <c r="A4099" t="s">
        <v>6605</v>
      </c>
      <c r="B4099">
        <v>-0.1</v>
      </c>
    </row>
    <row r="4100" spans="1:2" x14ac:dyDescent="0.25">
      <c r="A4100" t="s">
        <v>6606</v>
      </c>
      <c r="B4100">
        <v>-0.3</v>
      </c>
    </row>
    <row r="4101" spans="1:2" x14ac:dyDescent="0.25">
      <c r="A4101" t="s">
        <v>6607</v>
      </c>
      <c r="B4101">
        <v>-0.25</v>
      </c>
    </row>
    <row r="4102" spans="1:2" x14ac:dyDescent="0.25">
      <c r="A4102" t="s">
        <v>6608</v>
      </c>
      <c r="B4102">
        <v>-0.1</v>
      </c>
    </row>
    <row r="4103" spans="1:2" x14ac:dyDescent="0.25">
      <c r="A4103" t="s">
        <v>6609</v>
      </c>
    </row>
    <row r="4104" spans="1:2" x14ac:dyDescent="0.25">
      <c r="A4104" t="s">
        <v>6610</v>
      </c>
      <c r="B4104">
        <v>-0.65</v>
      </c>
    </row>
    <row r="4105" spans="1:2" x14ac:dyDescent="0.25">
      <c r="A4105" t="s">
        <v>6611</v>
      </c>
      <c r="B4105">
        <v>0.03</v>
      </c>
    </row>
    <row r="4106" spans="1:2" x14ac:dyDescent="0.25">
      <c r="A4106" t="s">
        <v>6612</v>
      </c>
      <c r="B4106">
        <v>-0.13</v>
      </c>
    </row>
    <row r="4107" spans="1:2" x14ac:dyDescent="0.25">
      <c r="A4107" t="s">
        <v>6613</v>
      </c>
      <c r="B4107">
        <v>-0.21</v>
      </c>
    </row>
    <row r="4108" spans="1:2" x14ac:dyDescent="0.25">
      <c r="A4108" t="s">
        <v>9908</v>
      </c>
      <c r="B4108">
        <v>1</v>
      </c>
    </row>
    <row r="4109" spans="1:2" x14ac:dyDescent="0.25">
      <c r="A4109" t="s">
        <v>6614</v>
      </c>
      <c r="B4109">
        <v>-0.2</v>
      </c>
    </row>
    <row r="4110" spans="1:2" x14ac:dyDescent="0.25">
      <c r="A4110" t="s">
        <v>9909</v>
      </c>
    </row>
    <row r="4111" spans="1:2" x14ac:dyDescent="0.25">
      <c r="A4111" t="s">
        <v>6615</v>
      </c>
      <c r="B4111">
        <v>0.27</v>
      </c>
    </row>
    <row r="4112" spans="1:2" x14ac:dyDescent="0.25">
      <c r="A4112" t="s">
        <v>6616</v>
      </c>
      <c r="B4112">
        <v>-0.15</v>
      </c>
    </row>
    <row r="4113" spans="1:2" x14ac:dyDescent="0.25">
      <c r="A4113" t="s">
        <v>6617</v>
      </c>
      <c r="B4113">
        <v>1.05</v>
      </c>
    </row>
    <row r="4114" spans="1:2" x14ac:dyDescent="0.25">
      <c r="A4114" t="s">
        <v>6618</v>
      </c>
      <c r="B4114">
        <v>-0.27</v>
      </c>
    </row>
    <row r="4115" spans="1:2" x14ac:dyDescent="0.25">
      <c r="A4115" t="s">
        <v>9910</v>
      </c>
      <c r="B4115">
        <v>-1</v>
      </c>
    </row>
    <row r="4116" spans="1:2" x14ac:dyDescent="0.25">
      <c r="A4116" t="s">
        <v>6619</v>
      </c>
      <c r="B4116">
        <v>-0.1</v>
      </c>
    </row>
    <row r="4117" spans="1:2" x14ac:dyDescent="0.25">
      <c r="A4117" t="s">
        <v>6620</v>
      </c>
      <c r="B4117">
        <v>-0.09</v>
      </c>
    </row>
    <row r="4118" spans="1:2" x14ac:dyDescent="0.25">
      <c r="A4118" t="s">
        <v>6621</v>
      </c>
      <c r="B4118">
        <v>-0.23</v>
      </c>
    </row>
    <row r="4119" spans="1:2" x14ac:dyDescent="0.25">
      <c r="A4119" t="s">
        <v>6622</v>
      </c>
      <c r="B4119">
        <v>-0.22</v>
      </c>
    </row>
    <row r="4120" spans="1:2" x14ac:dyDescent="0.25">
      <c r="A4120" t="s">
        <v>6623</v>
      </c>
      <c r="B4120">
        <v>-0.05</v>
      </c>
    </row>
    <row r="4121" spans="1:2" x14ac:dyDescent="0.25">
      <c r="A4121" t="s">
        <v>6624</v>
      </c>
      <c r="B4121">
        <v>-0.14000000000000001</v>
      </c>
    </row>
    <row r="4122" spans="1:2" x14ac:dyDescent="0.25">
      <c r="A4122" t="s">
        <v>6625</v>
      </c>
      <c r="B4122">
        <v>-0.26</v>
      </c>
    </row>
    <row r="4123" spans="1:2" x14ac:dyDescent="0.25">
      <c r="A4123" t="s">
        <v>6626</v>
      </c>
      <c r="B4123">
        <v>-0.69</v>
      </c>
    </row>
    <row r="4124" spans="1:2" x14ac:dyDescent="0.25">
      <c r="A4124" t="s">
        <v>6627</v>
      </c>
      <c r="B4124">
        <v>-0.42</v>
      </c>
    </row>
    <row r="4125" spans="1:2" x14ac:dyDescent="0.25">
      <c r="A4125" t="s">
        <v>6628</v>
      </c>
      <c r="B4125">
        <v>-0.04</v>
      </c>
    </row>
    <row r="4126" spans="1:2" x14ac:dyDescent="0.25">
      <c r="A4126" t="s">
        <v>6629</v>
      </c>
      <c r="B4126">
        <v>-0.16</v>
      </c>
    </row>
    <row r="4127" spans="1:2" x14ac:dyDescent="0.25">
      <c r="A4127" t="s">
        <v>6630</v>
      </c>
      <c r="B4127">
        <v>0.33</v>
      </c>
    </row>
    <row r="4128" spans="1:2" x14ac:dyDescent="0.25">
      <c r="A4128" t="s">
        <v>6631</v>
      </c>
      <c r="B4128">
        <v>0.98</v>
      </c>
    </row>
    <row r="4129" spans="1:2" x14ac:dyDescent="0.25">
      <c r="A4129" t="s">
        <v>6632</v>
      </c>
      <c r="B4129">
        <v>0.05</v>
      </c>
    </row>
    <row r="4130" spans="1:2" x14ac:dyDescent="0.25">
      <c r="A4130" t="s">
        <v>6633</v>
      </c>
      <c r="B4130">
        <v>-0.05</v>
      </c>
    </row>
    <row r="4131" spans="1:2" x14ac:dyDescent="0.25">
      <c r="A4131" t="s">
        <v>6634</v>
      </c>
    </row>
    <row r="4132" spans="1:2" x14ac:dyDescent="0.25">
      <c r="A4132" t="s">
        <v>6635</v>
      </c>
      <c r="B4132">
        <v>-0.11</v>
      </c>
    </row>
    <row r="4133" spans="1:2" x14ac:dyDescent="0.25">
      <c r="A4133" t="s">
        <v>6636</v>
      </c>
      <c r="B4133">
        <v>-0.08</v>
      </c>
    </row>
    <row r="4134" spans="1:2" x14ac:dyDescent="0.25">
      <c r="A4134" t="s">
        <v>6637</v>
      </c>
      <c r="B4134">
        <v>-0.14000000000000001</v>
      </c>
    </row>
    <row r="4135" spans="1:2" x14ac:dyDescent="0.25">
      <c r="A4135" t="s">
        <v>6638</v>
      </c>
      <c r="B4135">
        <v>21.96</v>
      </c>
    </row>
    <row r="4136" spans="1:2" x14ac:dyDescent="0.25">
      <c r="A4136" t="s">
        <v>9911</v>
      </c>
    </row>
    <row r="4137" spans="1:2" x14ac:dyDescent="0.25">
      <c r="A4137" t="s">
        <v>6639</v>
      </c>
      <c r="B4137">
        <v>-0.28000000000000003</v>
      </c>
    </row>
    <row r="4138" spans="1:2" x14ac:dyDescent="0.25">
      <c r="A4138" t="s">
        <v>6640</v>
      </c>
      <c r="B4138">
        <v>-0.04</v>
      </c>
    </row>
    <row r="4139" spans="1:2" x14ac:dyDescent="0.25">
      <c r="A4139" t="s">
        <v>6641</v>
      </c>
      <c r="B4139">
        <v>-0.08</v>
      </c>
    </row>
    <row r="4140" spans="1:2" x14ac:dyDescent="0.25">
      <c r="A4140" t="s">
        <v>6642</v>
      </c>
      <c r="B4140">
        <v>0.3</v>
      </c>
    </row>
    <row r="4141" spans="1:2" x14ac:dyDescent="0.25">
      <c r="A4141" t="s">
        <v>6643</v>
      </c>
      <c r="B4141">
        <v>-0.09</v>
      </c>
    </row>
    <row r="4142" spans="1:2" x14ac:dyDescent="0.25">
      <c r="A4142" t="s">
        <v>6644</v>
      </c>
      <c r="B4142">
        <v>-0.17</v>
      </c>
    </row>
    <row r="4143" spans="1:2" x14ac:dyDescent="0.25">
      <c r="A4143" t="s">
        <v>6645</v>
      </c>
      <c r="B4143">
        <v>-0.15</v>
      </c>
    </row>
    <row r="4144" spans="1:2" x14ac:dyDescent="0.25">
      <c r="A4144" t="s">
        <v>6646</v>
      </c>
      <c r="B4144">
        <v>-0.08</v>
      </c>
    </row>
    <row r="4145" spans="1:2" x14ac:dyDescent="0.25">
      <c r="A4145" t="s">
        <v>6647</v>
      </c>
      <c r="B4145">
        <v>0.15</v>
      </c>
    </row>
    <row r="4146" spans="1:2" x14ac:dyDescent="0.25">
      <c r="A4146" t="s">
        <v>6648</v>
      </c>
      <c r="B4146">
        <v>-0.11</v>
      </c>
    </row>
    <row r="4147" spans="1:2" x14ac:dyDescent="0.25">
      <c r="A4147" t="s">
        <v>6649</v>
      </c>
      <c r="B4147">
        <v>-0.1</v>
      </c>
    </row>
    <row r="4148" spans="1:2" x14ac:dyDescent="0.25">
      <c r="A4148" t="s">
        <v>6650</v>
      </c>
      <c r="B4148">
        <v>-0.92</v>
      </c>
    </row>
    <row r="4149" spans="1:2" x14ac:dyDescent="0.25">
      <c r="A4149" t="s">
        <v>6651</v>
      </c>
      <c r="B4149">
        <v>-0.82</v>
      </c>
    </row>
    <row r="4150" spans="1:2" x14ac:dyDescent="0.25">
      <c r="A4150" t="s">
        <v>6652</v>
      </c>
      <c r="B4150">
        <v>-0.21</v>
      </c>
    </row>
    <row r="4151" spans="1:2" x14ac:dyDescent="0.25">
      <c r="A4151" t="s">
        <v>6653</v>
      </c>
      <c r="B4151">
        <v>0.47</v>
      </c>
    </row>
    <row r="4152" spans="1:2" x14ac:dyDescent="0.25">
      <c r="A4152" t="s">
        <v>6654</v>
      </c>
      <c r="B4152">
        <v>0.04</v>
      </c>
    </row>
    <row r="4153" spans="1:2" x14ac:dyDescent="0.25">
      <c r="A4153" t="s">
        <v>6655</v>
      </c>
      <c r="B4153">
        <v>-0.23</v>
      </c>
    </row>
    <row r="4154" spans="1:2" x14ac:dyDescent="0.25">
      <c r="A4154" t="s">
        <v>6656</v>
      </c>
      <c r="B4154">
        <v>1.08</v>
      </c>
    </row>
    <row r="4155" spans="1:2" x14ac:dyDescent="0.25">
      <c r="A4155" t="s">
        <v>6657</v>
      </c>
      <c r="B4155">
        <v>-0.15</v>
      </c>
    </row>
    <row r="4156" spans="1:2" x14ac:dyDescent="0.25">
      <c r="A4156" t="s">
        <v>9912</v>
      </c>
      <c r="B4156">
        <v>0.37</v>
      </c>
    </row>
    <row r="4157" spans="1:2" x14ac:dyDescent="0.25">
      <c r="A4157" t="s">
        <v>6658</v>
      </c>
      <c r="B4157">
        <v>0.04</v>
      </c>
    </row>
    <row r="4158" spans="1:2" x14ac:dyDescent="0.25">
      <c r="A4158" t="s">
        <v>6659</v>
      </c>
      <c r="B4158">
        <v>-0.87</v>
      </c>
    </row>
    <row r="4159" spans="1:2" x14ac:dyDescent="0.25">
      <c r="A4159" t="s">
        <v>6660</v>
      </c>
      <c r="B4159">
        <v>0.01</v>
      </c>
    </row>
    <row r="4160" spans="1:2" x14ac:dyDescent="0.25">
      <c r="A4160" t="s">
        <v>9913</v>
      </c>
      <c r="B4160">
        <v>-1</v>
      </c>
    </row>
    <row r="4161" spans="1:2" x14ac:dyDescent="0.25">
      <c r="A4161" t="s">
        <v>9914</v>
      </c>
      <c r="B4161">
        <v>-0.75</v>
      </c>
    </row>
    <row r="4162" spans="1:2" x14ac:dyDescent="0.25">
      <c r="A4162" t="s">
        <v>6661</v>
      </c>
      <c r="B4162">
        <v>5.67</v>
      </c>
    </row>
    <row r="4163" spans="1:2" x14ac:dyDescent="0.25">
      <c r="A4163" t="s">
        <v>6662</v>
      </c>
      <c r="B4163">
        <v>0.03</v>
      </c>
    </row>
    <row r="4164" spans="1:2" x14ac:dyDescent="0.25">
      <c r="A4164" t="s">
        <v>6663</v>
      </c>
      <c r="B4164">
        <v>-0.12</v>
      </c>
    </row>
    <row r="4165" spans="1:2" x14ac:dyDescent="0.25">
      <c r="A4165" t="s">
        <v>6664</v>
      </c>
      <c r="B4165">
        <v>-0.11</v>
      </c>
    </row>
    <row r="4166" spans="1:2" x14ac:dyDescent="0.25">
      <c r="A4166" t="s">
        <v>6665</v>
      </c>
      <c r="B4166">
        <v>-0.04</v>
      </c>
    </row>
    <row r="4167" spans="1:2" x14ac:dyDescent="0.25">
      <c r="A4167" t="s">
        <v>6666</v>
      </c>
      <c r="B4167">
        <v>-0.19</v>
      </c>
    </row>
    <row r="4168" spans="1:2" x14ac:dyDescent="0.25">
      <c r="A4168" t="s">
        <v>6667</v>
      </c>
      <c r="B4168">
        <v>-0.96</v>
      </c>
    </row>
    <row r="4169" spans="1:2" x14ac:dyDescent="0.25">
      <c r="A4169" t="s">
        <v>6668</v>
      </c>
    </row>
    <row r="4170" spans="1:2" x14ac:dyDescent="0.25">
      <c r="A4170" t="s">
        <v>6669</v>
      </c>
      <c r="B4170">
        <v>0.08</v>
      </c>
    </row>
    <row r="4171" spans="1:2" x14ac:dyDescent="0.25">
      <c r="A4171" t="s">
        <v>6670</v>
      </c>
      <c r="B4171">
        <v>-0.21</v>
      </c>
    </row>
    <row r="4172" spans="1:2" x14ac:dyDescent="0.25">
      <c r="A4172" t="s">
        <v>6671</v>
      </c>
      <c r="B4172">
        <v>0.04</v>
      </c>
    </row>
    <row r="4173" spans="1:2" x14ac:dyDescent="0.25">
      <c r="A4173" t="s">
        <v>6672</v>
      </c>
      <c r="B4173">
        <v>1.2</v>
      </c>
    </row>
    <row r="4174" spans="1:2" x14ac:dyDescent="0.25">
      <c r="A4174" t="s">
        <v>9915</v>
      </c>
      <c r="B4174">
        <v>-1</v>
      </c>
    </row>
    <row r="4175" spans="1:2" x14ac:dyDescent="0.25">
      <c r="A4175" t="s">
        <v>6673</v>
      </c>
      <c r="B4175">
        <v>-0.12</v>
      </c>
    </row>
    <row r="4176" spans="1:2" x14ac:dyDescent="0.25">
      <c r="A4176" t="s">
        <v>6674</v>
      </c>
      <c r="B4176">
        <v>-0.04</v>
      </c>
    </row>
    <row r="4177" spans="1:2" x14ac:dyDescent="0.25">
      <c r="A4177" t="s">
        <v>6675</v>
      </c>
      <c r="B4177">
        <v>0.04</v>
      </c>
    </row>
    <row r="4178" spans="1:2" x14ac:dyDescent="0.25">
      <c r="A4178" t="s">
        <v>6676</v>
      </c>
      <c r="B4178">
        <v>-0.1</v>
      </c>
    </row>
    <row r="4179" spans="1:2" x14ac:dyDescent="0.25">
      <c r="A4179" t="s">
        <v>6677</v>
      </c>
      <c r="B4179">
        <v>-0.34</v>
      </c>
    </row>
    <row r="4180" spans="1:2" x14ac:dyDescent="0.25">
      <c r="A4180" t="s">
        <v>9916</v>
      </c>
      <c r="B4180">
        <v>-1</v>
      </c>
    </row>
    <row r="4181" spans="1:2" x14ac:dyDescent="0.25">
      <c r="A4181" t="s">
        <v>9917</v>
      </c>
      <c r="B4181">
        <v>-0.91</v>
      </c>
    </row>
    <row r="4182" spans="1:2" x14ac:dyDescent="0.25">
      <c r="A4182" t="s">
        <v>9918</v>
      </c>
    </row>
    <row r="4183" spans="1:2" x14ac:dyDescent="0.25">
      <c r="A4183" t="s">
        <v>6678</v>
      </c>
      <c r="B4183">
        <v>-0.04</v>
      </c>
    </row>
    <row r="4184" spans="1:2" x14ac:dyDescent="0.25">
      <c r="A4184" t="s">
        <v>6679</v>
      </c>
      <c r="B4184">
        <v>2.61</v>
      </c>
    </row>
    <row r="4185" spans="1:2" x14ac:dyDescent="0.25">
      <c r="A4185" t="s">
        <v>9919</v>
      </c>
      <c r="B4185">
        <v>-1</v>
      </c>
    </row>
    <row r="4186" spans="1:2" x14ac:dyDescent="0.25">
      <c r="A4186" t="s">
        <v>9920</v>
      </c>
      <c r="B4186">
        <v>-1</v>
      </c>
    </row>
    <row r="4187" spans="1:2" x14ac:dyDescent="0.25">
      <c r="A4187" t="s">
        <v>6680</v>
      </c>
      <c r="B4187">
        <v>-0.08</v>
      </c>
    </row>
    <row r="4188" spans="1:2" x14ac:dyDescent="0.25">
      <c r="A4188" t="s">
        <v>6681</v>
      </c>
      <c r="B4188">
        <v>-0.12</v>
      </c>
    </row>
    <row r="4189" spans="1:2" x14ac:dyDescent="0.25">
      <c r="A4189" t="s">
        <v>6682</v>
      </c>
      <c r="B4189">
        <v>-0.21</v>
      </c>
    </row>
    <row r="4190" spans="1:2" x14ac:dyDescent="0.25">
      <c r="A4190" t="s">
        <v>9921</v>
      </c>
      <c r="B4190">
        <v>-0.92</v>
      </c>
    </row>
    <row r="4191" spans="1:2" x14ac:dyDescent="0.25">
      <c r="A4191" t="s">
        <v>6683</v>
      </c>
      <c r="B4191">
        <v>1.51</v>
      </c>
    </row>
    <row r="4192" spans="1:2" x14ac:dyDescent="0.25">
      <c r="A4192" t="s">
        <v>9922</v>
      </c>
      <c r="B4192">
        <v>0.33</v>
      </c>
    </row>
    <row r="4193" spans="1:2" x14ac:dyDescent="0.25">
      <c r="A4193" t="s">
        <v>9923</v>
      </c>
      <c r="B4193">
        <v>-1</v>
      </c>
    </row>
    <row r="4194" spans="1:2" x14ac:dyDescent="0.25">
      <c r="A4194" t="s">
        <v>9924</v>
      </c>
      <c r="B4194">
        <v>-1</v>
      </c>
    </row>
    <row r="4195" spans="1:2" x14ac:dyDescent="0.25">
      <c r="A4195" t="s">
        <v>9925</v>
      </c>
      <c r="B4195">
        <v>-1</v>
      </c>
    </row>
    <row r="4196" spans="1:2" x14ac:dyDescent="0.25">
      <c r="A4196" t="s">
        <v>9926</v>
      </c>
      <c r="B4196">
        <v>-0.67</v>
      </c>
    </row>
    <row r="4197" spans="1:2" x14ac:dyDescent="0.25">
      <c r="A4197" t="s">
        <v>9927</v>
      </c>
      <c r="B4197">
        <v>-1</v>
      </c>
    </row>
    <row r="4198" spans="1:2" x14ac:dyDescent="0.25">
      <c r="A4198" t="s">
        <v>9928</v>
      </c>
      <c r="B4198">
        <v>-1</v>
      </c>
    </row>
    <row r="4199" spans="1:2" x14ac:dyDescent="0.25">
      <c r="A4199" t="s">
        <v>9929</v>
      </c>
      <c r="B4199">
        <v>-1</v>
      </c>
    </row>
    <row r="4200" spans="1:2" x14ac:dyDescent="0.25">
      <c r="A4200" t="s">
        <v>9930</v>
      </c>
      <c r="B4200">
        <v>-1</v>
      </c>
    </row>
    <row r="4201" spans="1:2" x14ac:dyDescent="0.25">
      <c r="A4201" t="s">
        <v>9931</v>
      </c>
      <c r="B4201">
        <v>-1</v>
      </c>
    </row>
    <row r="4202" spans="1:2" x14ac:dyDescent="0.25">
      <c r="A4202" t="s">
        <v>9932</v>
      </c>
    </row>
    <row r="4203" spans="1:2" x14ac:dyDescent="0.25">
      <c r="A4203" t="s">
        <v>9933</v>
      </c>
      <c r="B4203">
        <v>-1</v>
      </c>
    </row>
    <row r="4204" spans="1:2" x14ac:dyDescent="0.25">
      <c r="A4204" t="s">
        <v>9934</v>
      </c>
      <c r="B4204">
        <v>-0.2</v>
      </c>
    </row>
    <row r="4205" spans="1:2" x14ac:dyDescent="0.25">
      <c r="A4205" t="s">
        <v>6684</v>
      </c>
      <c r="B4205">
        <v>-0.05</v>
      </c>
    </row>
    <row r="4206" spans="1:2" x14ac:dyDescent="0.25">
      <c r="A4206" t="s">
        <v>6685</v>
      </c>
      <c r="B4206">
        <v>4.95</v>
      </c>
    </row>
    <row r="4207" spans="1:2" x14ac:dyDescent="0.25">
      <c r="A4207" t="s">
        <v>6686</v>
      </c>
      <c r="B4207">
        <v>2.27</v>
      </c>
    </row>
    <row r="4208" spans="1:2" x14ac:dyDescent="0.25">
      <c r="A4208" t="s">
        <v>6687</v>
      </c>
      <c r="B4208">
        <v>4.6100000000000003</v>
      </c>
    </row>
    <row r="4209" spans="1:2" x14ac:dyDescent="0.25">
      <c r="A4209" t="s">
        <v>9935</v>
      </c>
      <c r="B4209">
        <v>-1</v>
      </c>
    </row>
    <row r="4210" spans="1:2" x14ac:dyDescent="0.25">
      <c r="A4210" t="s">
        <v>9936</v>
      </c>
      <c r="B4210">
        <v>-1</v>
      </c>
    </row>
    <row r="4211" spans="1:2" x14ac:dyDescent="0.25">
      <c r="A4211" t="s">
        <v>9937</v>
      </c>
      <c r="B4211">
        <v>-1</v>
      </c>
    </row>
    <row r="4212" spans="1:2" x14ac:dyDescent="0.25">
      <c r="A4212" t="s">
        <v>9938</v>
      </c>
      <c r="B4212">
        <v>-1</v>
      </c>
    </row>
    <row r="4213" spans="1:2" x14ac:dyDescent="0.25">
      <c r="A4213" t="s">
        <v>9939</v>
      </c>
      <c r="B4213">
        <v>-0.95</v>
      </c>
    </row>
    <row r="4214" spans="1:2" x14ac:dyDescent="0.25">
      <c r="A4214" t="s">
        <v>9940</v>
      </c>
      <c r="B4214">
        <v>-0.92</v>
      </c>
    </row>
    <row r="4215" spans="1:2" x14ac:dyDescent="0.25">
      <c r="A4215" t="s">
        <v>9941</v>
      </c>
      <c r="B4215">
        <v>-1</v>
      </c>
    </row>
    <row r="4216" spans="1:2" x14ac:dyDescent="0.25">
      <c r="A4216" t="s">
        <v>9942</v>
      </c>
      <c r="B4216">
        <v>-1</v>
      </c>
    </row>
    <row r="4217" spans="1:2" x14ac:dyDescent="0.25">
      <c r="A4217" t="s">
        <v>9943</v>
      </c>
      <c r="B4217">
        <v>-0.76</v>
      </c>
    </row>
    <row r="4218" spans="1:2" x14ac:dyDescent="0.25">
      <c r="A4218" t="s">
        <v>9944</v>
      </c>
      <c r="B4218">
        <v>-0.87</v>
      </c>
    </row>
    <row r="4219" spans="1:2" x14ac:dyDescent="0.25">
      <c r="A4219" t="s">
        <v>9945</v>
      </c>
      <c r="B4219">
        <v>-1</v>
      </c>
    </row>
    <row r="4220" spans="1:2" x14ac:dyDescent="0.25">
      <c r="A4220" t="s">
        <v>6688</v>
      </c>
      <c r="B4220">
        <v>-0.3</v>
      </c>
    </row>
    <row r="4221" spans="1:2" x14ac:dyDescent="0.25">
      <c r="A4221" t="s">
        <v>6689</v>
      </c>
      <c r="B4221">
        <v>-0.5</v>
      </c>
    </row>
    <row r="4222" spans="1:2" x14ac:dyDescent="0.25">
      <c r="A4222" t="s">
        <v>9946</v>
      </c>
      <c r="B4222">
        <v>-0.88</v>
      </c>
    </row>
    <row r="4223" spans="1:2" x14ac:dyDescent="0.25">
      <c r="A4223" t="s">
        <v>9947</v>
      </c>
      <c r="B4223">
        <v>2.33</v>
      </c>
    </row>
    <row r="4224" spans="1:2" x14ac:dyDescent="0.25">
      <c r="A4224" t="s">
        <v>9948</v>
      </c>
      <c r="B4224">
        <v>0</v>
      </c>
    </row>
    <row r="4225" spans="1:2" x14ac:dyDescent="0.25">
      <c r="A4225" t="s">
        <v>9949</v>
      </c>
    </row>
    <row r="4226" spans="1:2" x14ac:dyDescent="0.25">
      <c r="A4226" t="s">
        <v>9950</v>
      </c>
    </row>
    <row r="4227" spans="1:2" x14ac:dyDescent="0.25">
      <c r="A4227" t="s">
        <v>6690</v>
      </c>
      <c r="B4227">
        <v>0.21</v>
      </c>
    </row>
    <row r="4228" spans="1:2" x14ac:dyDescent="0.25">
      <c r="A4228" t="s">
        <v>9951</v>
      </c>
      <c r="B4228">
        <v>-0.88</v>
      </c>
    </row>
    <row r="4229" spans="1:2" x14ac:dyDescent="0.25">
      <c r="A4229" t="s">
        <v>6691</v>
      </c>
      <c r="B4229">
        <v>-0.23</v>
      </c>
    </row>
    <row r="4230" spans="1:2" x14ac:dyDescent="0.25">
      <c r="A4230" t="s">
        <v>6692</v>
      </c>
      <c r="B4230">
        <v>-0.24</v>
      </c>
    </row>
    <row r="4231" spans="1:2" x14ac:dyDescent="0.25">
      <c r="A4231" t="s">
        <v>6693</v>
      </c>
      <c r="B4231">
        <v>0.56000000000000005</v>
      </c>
    </row>
    <row r="4232" spans="1:2" x14ac:dyDescent="0.25">
      <c r="A4232" t="s">
        <v>6694</v>
      </c>
      <c r="B4232">
        <v>-0.05</v>
      </c>
    </row>
    <row r="4233" spans="1:2" x14ac:dyDescent="0.25">
      <c r="A4233" t="s">
        <v>6695</v>
      </c>
      <c r="B4233">
        <v>-0.17</v>
      </c>
    </row>
    <row r="4234" spans="1:2" x14ac:dyDescent="0.25">
      <c r="A4234" t="s">
        <v>6696</v>
      </c>
      <c r="B4234">
        <v>-0.84</v>
      </c>
    </row>
    <row r="4235" spans="1:2" x14ac:dyDescent="0.25">
      <c r="A4235" t="s">
        <v>6697</v>
      </c>
      <c r="B4235">
        <v>-0.22</v>
      </c>
    </row>
    <row r="4236" spans="1:2" x14ac:dyDescent="0.25">
      <c r="A4236" t="s">
        <v>6698</v>
      </c>
      <c r="B4236">
        <v>-7.0000000000000007E-2</v>
      </c>
    </row>
    <row r="4237" spans="1:2" x14ac:dyDescent="0.25">
      <c r="A4237" t="s">
        <v>6699</v>
      </c>
      <c r="B4237">
        <v>-0.09</v>
      </c>
    </row>
    <row r="4238" spans="1:2" x14ac:dyDescent="0.25">
      <c r="A4238" t="s">
        <v>9952</v>
      </c>
    </row>
    <row r="4239" spans="1:2" x14ac:dyDescent="0.25">
      <c r="A4239" t="s">
        <v>6700</v>
      </c>
      <c r="B4239">
        <v>-0.93</v>
      </c>
    </row>
    <row r="4240" spans="1:2" x14ac:dyDescent="0.25">
      <c r="A4240" t="s">
        <v>8328</v>
      </c>
    </row>
    <row r="4241" spans="1:2" x14ac:dyDescent="0.25">
      <c r="A4241" t="s">
        <v>9953</v>
      </c>
      <c r="B4241">
        <v>-0.38</v>
      </c>
    </row>
    <row r="4242" spans="1:2" x14ac:dyDescent="0.25">
      <c r="A4242" t="s">
        <v>6701</v>
      </c>
      <c r="B4242">
        <v>-0.2</v>
      </c>
    </row>
    <row r="4243" spans="1:2" x14ac:dyDescent="0.25">
      <c r="A4243" t="s">
        <v>9954</v>
      </c>
    </row>
    <row r="4244" spans="1:2" x14ac:dyDescent="0.25">
      <c r="A4244" t="s">
        <v>6702</v>
      </c>
      <c r="B4244">
        <v>-0.88</v>
      </c>
    </row>
    <row r="4245" spans="1:2" x14ac:dyDescent="0.25">
      <c r="A4245" t="s">
        <v>6703</v>
      </c>
      <c r="B4245">
        <v>0.47</v>
      </c>
    </row>
    <row r="4246" spans="1:2" x14ac:dyDescent="0.25">
      <c r="A4246" t="s">
        <v>6704</v>
      </c>
      <c r="B4246">
        <v>-0.1</v>
      </c>
    </row>
    <row r="4247" spans="1:2" x14ac:dyDescent="0.25">
      <c r="A4247" t="s">
        <v>6705</v>
      </c>
      <c r="B4247">
        <v>-0.57999999999999996</v>
      </c>
    </row>
    <row r="4248" spans="1:2" x14ac:dyDescent="0.25">
      <c r="A4248" t="s">
        <v>6706</v>
      </c>
      <c r="B4248">
        <v>0.64</v>
      </c>
    </row>
    <row r="4249" spans="1:2" x14ac:dyDescent="0.25">
      <c r="A4249" t="s">
        <v>6707</v>
      </c>
      <c r="B4249">
        <v>40.79</v>
      </c>
    </row>
    <row r="4250" spans="1:2" x14ac:dyDescent="0.25">
      <c r="A4250" t="s">
        <v>6708</v>
      </c>
    </row>
    <row r="4251" spans="1:2" x14ac:dyDescent="0.25">
      <c r="A4251" t="s">
        <v>6709</v>
      </c>
      <c r="B4251">
        <v>-0.03</v>
      </c>
    </row>
    <row r="4252" spans="1:2" x14ac:dyDescent="0.25">
      <c r="A4252" t="s">
        <v>6710</v>
      </c>
      <c r="B4252">
        <v>0.01</v>
      </c>
    </row>
    <row r="4253" spans="1:2" x14ac:dyDescent="0.25">
      <c r="A4253" t="s">
        <v>6711</v>
      </c>
      <c r="B4253">
        <v>-0.64</v>
      </c>
    </row>
    <row r="4254" spans="1:2" x14ac:dyDescent="0.25">
      <c r="A4254" t="s">
        <v>6712</v>
      </c>
      <c r="B4254">
        <v>0.11</v>
      </c>
    </row>
    <row r="4255" spans="1:2" x14ac:dyDescent="0.25">
      <c r="A4255" t="s">
        <v>6713</v>
      </c>
      <c r="B4255">
        <v>0.92</v>
      </c>
    </row>
    <row r="4256" spans="1:2" x14ac:dyDescent="0.25">
      <c r="A4256" t="s">
        <v>6714</v>
      </c>
      <c r="B4256">
        <v>-0.99</v>
      </c>
    </row>
    <row r="4257" spans="1:2" x14ac:dyDescent="0.25">
      <c r="A4257" t="s">
        <v>6715</v>
      </c>
      <c r="B4257">
        <v>0.3</v>
      </c>
    </row>
    <row r="4258" spans="1:2" x14ac:dyDescent="0.25">
      <c r="A4258" t="s">
        <v>6716</v>
      </c>
      <c r="B4258">
        <v>0.34</v>
      </c>
    </row>
    <row r="4259" spans="1:2" x14ac:dyDescent="0.25">
      <c r="A4259" t="s">
        <v>9955</v>
      </c>
    </row>
    <row r="4260" spans="1:2" x14ac:dyDescent="0.25">
      <c r="A4260" t="s">
        <v>6717</v>
      </c>
      <c r="B4260">
        <v>1.02</v>
      </c>
    </row>
    <row r="4261" spans="1:2" x14ac:dyDescent="0.25">
      <c r="A4261" t="s">
        <v>6718</v>
      </c>
      <c r="B4261">
        <v>-0.18</v>
      </c>
    </row>
    <row r="4262" spans="1:2" x14ac:dyDescent="0.25">
      <c r="A4262" t="s">
        <v>6719</v>
      </c>
      <c r="B4262">
        <v>0.37</v>
      </c>
    </row>
    <row r="4263" spans="1:2" x14ac:dyDescent="0.25">
      <c r="A4263" t="s">
        <v>9956</v>
      </c>
      <c r="B4263">
        <v>-1</v>
      </c>
    </row>
    <row r="4264" spans="1:2" x14ac:dyDescent="0.25">
      <c r="A4264" t="s">
        <v>6720</v>
      </c>
      <c r="B4264">
        <v>0.18</v>
      </c>
    </row>
    <row r="4265" spans="1:2" x14ac:dyDescent="0.25">
      <c r="A4265" t="s">
        <v>6721</v>
      </c>
      <c r="B4265">
        <v>0.25</v>
      </c>
    </row>
    <row r="4266" spans="1:2" x14ac:dyDescent="0.25">
      <c r="A4266" t="s">
        <v>9957</v>
      </c>
      <c r="B4266">
        <v>-1</v>
      </c>
    </row>
    <row r="4267" spans="1:2" x14ac:dyDescent="0.25">
      <c r="A4267" t="s">
        <v>6722</v>
      </c>
      <c r="B4267">
        <v>-0.83</v>
      </c>
    </row>
    <row r="4268" spans="1:2" x14ac:dyDescent="0.25">
      <c r="A4268" t="s">
        <v>6723</v>
      </c>
      <c r="B4268">
        <v>-0.15</v>
      </c>
    </row>
    <row r="4269" spans="1:2" x14ac:dyDescent="0.25">
      <c r="A4269" t="s">
        <v>6724</v>
      </c>
      <c r="B4269">
        <v>-0.69</v>
      </c>
    </row>
    <row r="4270" spans="1:2" x14ac:dyDescent="0.25">
      <c r="A4270" t="s">
        <v>8380</v>
      </c>
      <c r="B4270">
        <v>-0.99</v>
      </c>
    </row>
    <row r="4271" spans="1:2" x14ac:dyDescent="0.25">
      <c r="A4271" t="s">
        <v>6725</v>
      </c>
      <c r="B4271">
        <v>0.04</v>
      </c>
    </row>
    <row r="4272" spans="1:2" x14ac:dyDescent="0.25">
      <c r="A4272" t="s">
        <v>6726</v>
      </c>
    </row>
    <row r="4273" spans="1:2" x14ac:dyDescent="0.25">
      <c r="A4273" t="s">
        <v>9958</v>
      </c>
      <c r="B4273">
        <v>-1</v>
      </c>
    </row>
    <row r="4274" spans="1:2" x14ac:dyDescent="0.25">
      <c r="A4274" t="s">
        <v>9959</v>
      </c>
    </row>
    <row r="4275" spans="1:2" x14ac:dyDescent="0.25">
      <c r="A4275" t="s">
        <v>9960</v>
      </c>
      <c r="B4275">
        <v>-1</v>
      </c>
    </row>
    <row r="4276" spans="1:2" x14ac:dyDescent="0.25">
      <c r="A4276" t="s">
        <v>9961</v>
      </c>
      <c r="B4276">
        <v>-1</v>
      </c>
    </row>
    <row r="4277" spans="1:2" x14ac:dyDescent="0.25">
      <c r="A4277" t="s">
        <v>6727</v>
      </c>
      <c r="B4277">
        <v>3.96</v>
      </c>
    </row>
    <row r="4278" spans="1:2" x14ac:dyDescent="0.25">
      <c r="A4278" t="s">
        <v>6728</v>
      </c>
      <c r="B4278">
        <v>-0.44</v>
      </c>
    </row>
    <row r="4279" spans="1:2" x14ac:dyDescent="0.25">
      <c r="A4279" t="s">
        <v>9962</v>
      </c>
    </row>
    <row r="4280" spans="1:2" x14ac:dyDescent="0.25">
      <c r="A4280" t="s">
        <v>6729</v>
      </c>
      <c r="B4280">
        <v>-0.26</v>
      </c>
    </row>
    <row r="4281" spans="1:2" x14ac:dyDescent="0.25">
      <c r="A4281" t="s">
        <v>9963</v>
      </c>
      <c r="B4281">
        <v>-1</v>
      </c>
    </row>
    <row r="4282" spans="1:2" x14ac:dyDescent="0.25">
      <c r="A4282" t="s">
        <v>9964</v>
      </c>
    </row>
    <row r="4283" spans="1:2" x14ac:dyDescent="0.25">
      <c r="A4283" t="s">
        <v>9965</v>
      </c>
      <c r="B4283">
        <v>0</v>
      </c>
    </row>
    <row r="4284" spans="1:2" x14ac:dyDescent="0.25">
      <c r="A4284" t="s">
        <v>6730</v>
      </c>
      <c r="B4284">
        <v>-0.5</v>
      </c>
    </row>
    <row r="4285" spans="1:2" x14ac:dyDescent="0.25">
      <c r="A4285" t="s">
        <v>9966</v>
      </c>
      <c r="B4285">
        <v>-1</v>
      </c>
    </row>
    <row r="4286" spans="1:2" x14ac:dyDescent="0.25">
      <c r="A4286" t="s">
        <v>9967</v>
      </c>
      <c r="B4286">
        <v>-1</v>
      </c>
    </row>
    <row r="4287" spans="1:2" x14ac:dyDescent="0.25">
      <c r="A4287" t="s">
        <v>9968</v>
      </c>
      <c r="B4287">
        <v>0</v>
      </c>
    </row>
    <row r="4288" spans="1:2" x14ac:dyDescent="0.25">
      <c r="A4288" t="s">
        <v>6731</v>
      </c>
      <c r="B4288">
        <v>1</v>
      </c>
    </row>
    <row r="4289" spans="1:2" x14ac:dyDescent="0.25">
      <c r="A4289" t="s">
        <v>6732</v>
      </c>
      <c r="B4289">
        <v>1</v>
      </c>
    </row>
    <row r="4290" spans="1:2" x14ac:dyDescent="0.25">
      <c r="A4290" t="s">
        <v>6733</v>
      </c>
      <c r="B4290">
        <v>0</v>
      </c>
    </row>
    <row r="4291" spans="1:2" x14ac:dyDescent="0.25">
      <c r="A4291" t="s">
        <v>9969</v>
      </c>
      <c r="B4291">
        <v>-0.42</v>
      </c>
    </row>
    <row r="4292" spans="1:2" x14ac:dyDescent="0.25">
      <c r="A4292" t="s">
        <v>9970</v>
      </c>
      <c r="B4292">
        <v>-1</v>
      </c>
    </row>
    <row r="4293" spans="1:2" x14ac:dyDescent="0.25">
      <c r="A4293" t="s">
        <v>9971</v>
      </c>
      <c r="B4293">
        <v>0</v>
      </c>
    </row>
    <row r="4294" spans="1:2" x14ac:dyDescent="0.25">
      <c r="A4294" t="s">
        <v>6734</v>
      </c>
      <c r="B4294">
        <v>0</v>
      </c>
    </row>
    <row r="4295" spans="1:2" x14ac:dyDescent="0.25">
      <c r="A4295" t="s">
        <v>9972</v>
      </c>
      <c r="B4295">
        <v>1</v>
      </c>
    </row>
    <row r="4296" spans="1:2" x14ac:dyDescent="0.25">
      <c r="A4296" t="s">
        <v>9973</v>
      </c>
    </row>
    <row r="4297" spans="1:2" x14ac:dyDescent="0.25">
      <c r="A4297" t="s">
        <v>6735</v>
      </c>
      <c r="B4297">
        <v>0.33</v>
      </c>
    </row>
    <row r="4298" spans="1:2" x14ac:dyDescent="0.25">
      <c r="A4298" t="s">
        <v>6736</v>
      </c>
    </row>
    <row r="4299" spans="1:2" x14ac:dyDescent="0.25">
      <c r="A4299" t="s">
        <v>6737</v>
      </c>
    </row>
    <row r="4300" spans="1:2" x14ac:dyDescent="0.25">
      <c r="A4300" t="s">
        <v>6738</v>
      </c>
    </row>
    <row r="4301" spans="1:2" x14ac:dyDescent="0.25">
      <c r="A4301" t="s">
        <v>6739</v>
      </c>
    </row>
    <row r="4302" spans="1:2" x14ac:dyDescent="0.25">
      <c r="A4302" t="s">
        <v>6740</v>
      </c>
    </row>
    <row r="4303" spans="1:2" x14ac:dyDescent="0.25">
      <c r="A4303" t="s">
        <v>9974</v>
      </c>
      <c r="B4303">
        <v>1</v>
      </c>
    </row>
    <row r="4304" spans="1:2" x14ac:dyDescent="0.25">
      <c r="A4304" t="s">
        <v>9975</v>
      </c>
      <c r="B4304">
        <v>-1</v>
      </c>
    </row>
    <row r="4305" spans="1:2" x14ac:dyDescent="0.25">
      <c r="A4305" t="s">
        <v>6741</v>
      </c>
    </row>
    <row r="4306" spans="1:2" x14ac:dyDescent="0.25">
      <c r="A4306" t="s">
        <v>9976</v>
      </c>
    </row>
    <row r="4307" spans="1:2" x14ac:dyDescent="0.25">
      <c r="A4307" t="s">
        <v>9977</v>
      </c>
    </row>
    <row r="4308" spans="1:2" x14ac:dyDescent="0.25">
      <c r="A4308" t="s">
        <v>9978</v>
      </c>
    </row>
    <row r="4309" spans="1:2" x14ac:dyDescent="0.25">
      <c r="A4309" t="s">
        <v>9979</v>
      </c>
    </row>
    <row r="4310" spans="1:2" x14ac:dyDescent="0.25">
      <c r="A4310" t="s">
        <v>9980</v>
      </c>
    </row>
    <row r="4311" spans="1:2" x14ac:dyDescent="0.25">
      <c r="A4311" t="s">
        <v>9981</v>
      </c>
    </row>
    <row r="4312" spans="1:2" x14ac:dyDescent="0.25">
      <c r="A4312" t="s">
        <v>9982</v>
      </c>
      <c r="B4312">
        <v>8.16</v>
      </c>
    </row>
    <row r="4313" spans="1:2" x14ac:dyDescent="0.25">
      <c r="A4313" t="s">
        <v>9983</v>
      </c>
    </row>
    <row r="4314" spans="1:2" x14ac:dyDescent="0.25">
      <c r="A4314" t="s">
        <v>9984</v>
      </c>
    </row>
    <row r="4315" spans="1:2" x14ac:dyDescent="0.25">
      <c r="A4315" t="s">
        <v>9985</v>
      </c>
    </row>
    <row r="4316" spans="1:2" x14ac:dyDescent="0.25">
      <c r="A4316" t="s">
        <v>9986</v>
      </c>
    </row>
    <row r="4317" spans="1:2" x14ac:dyDescent="0.25">
      <c r="A4317" t="s">
        <v>9987</v>
      </c>
    </row>
    <row r="4318" spans="1:2" x14ac:dyDescent="0.25">
      <c r="A4318" t="s">
        <v>9988</v>
      </c>
    </row>
    <row r="4319" spans="1:2" x14ac:dyDescent="0.25">
      <c r="A4319" t="s">
        <v>9989</v>
      </c>
    </row>
    <row r="4320" spans="1:2" x14ac:dyDescent="0.25">
      <c r="A4320" t="s">
        <v>6742</v>
      </c>
      <c r="B4320">
        <v>-0.89</v>
      </c>
    </row>
    <row r="4321" spans="1:2" x14ac:dyDescent="0.25">
      <c r="A4321" t="s">
        <v>6743</v>
      </c>
      <c r="B4321">
        <v>0.19</v>
      </c>
    </row>
    <row r="4322" spans="1:2" x14ac:dyDescent="0.25">
      <c r="A4322" t="s">
        <v>6744</v>
      </c>
      <c r="B4322">
        <v>-0.37</v>
      </c>
    </row>
    <row r="4323" spans="1:2" x14ac:dyDescent="0.25">
      <c r="A4323" t="s">
        <v>6745</v>
      </c>
      <c r="B4323">
        <v>-0.26</v>
      </c>
    </row>
    <row r="4324" spans="1:2" x14ac:dyDescent="0.25">
      <c r="A4324" t="s">
        <v>9990</v>
      </c>
    </row>
    <row r="4325" spans="1:2" x14ac:dyDescent="0.25">
      <c r="A4325" t="s">
        <v>9991</v>
      </c>
      <c r="B4325">
        <v>-0.75</v>
      </c>
    </row>
    <row r="4326" spans="1:2" x14ac:dyDescent="0.25">
      <c r="A4326" t="s">
        <v>6746</v>
      </c>
      <c r="B4326">
        <v>-0.75</v>
      </c>
    </row>
    <row r="4327" spans="1:2" x14ac:dyDescent="0.25">
      <c r="A4327" t="s">
        <v>6747</v>
      </c>
      <c r="B4327">
        <v>-0.21</v>
      </c>
    </row>
    <row r="4328" spans="1:2" x14ac:dyDescent="0.25">
      <c r="A4328" t="s">
        <v>6748</v>
      </c>
      <c r="B4328">
        <v>-0.17</v>
      </c>
    </row>
    <row r="4329" spans="1:2" x14ac:dyDescent="0.25">
      <c r="A4329" t="s">
        <v>6749</v>
      </c>
      <c r="B4329">
        <v>0.03</v>
      </c>
    </row>
    <row r="4330" spans="1:2" x14ac:dyDescent="0.25">
      <c r="A4330" t="s">
        <v>6750</v>
      </c>
      <c r="B4330">
        <v>25.79</v>
      </c>
    </row>
    <row r="4331" spans="1:2" x14ac:dyDescent="0.25">
      <c r="A4331" t="s">
        <v>9992</v>
      </c>
      <c r="B4331">
        <v>-0.99</v>
      </c>
    </row>
    <row r="4332" spans="1:2" x14ac:dyDescent="0.25">
      <c r="A4332" t="s">
        <v>6751</v>
      </c>
      <c r="B4332">
        <v>-0.31</v>
      </c>
    </row>
    <row r="4333" spans="1:2" x14ac:dyDescent="0.25">
      <c r="A4333" t="s">
        <v>6752</v>
      </c>
    </row>
    <row r="4334" spans="1:2" x14ac:dyDescent="0.25">
      <c r="A4334" t="s">
        <v>6753</v>
      </c>
      <c r="B4334">
        <v>-0.05</v>
      </c>
    </row>
    <row r="4335" spans="1:2" x14ac:dyDescent="0.25">
      <c r="A4335" t="s">
        <v>6754</v>
      </c>
      <c r="B4335">
        <v>0.72</v>
      </c>
    </row>
    <row r="4336" spans="1:2" x14ac:dyDescent="0.25">
      <c r="A4336" t="s">
        <v>6755</v>
      </c>
      <c r="B4336">
        <v>0.72</v>
      </c>
    </row>
    <row r="4337" spans="1:2" x14ac:dyDescent="0.25">
      <c r="A4337" t="s">
        <v>6756</v>
      </c>
    </row>
    <row r="4338" spans="1:2" x14ac:dyDescent="0.25">
      <c r="A4338" t="s">
        <v>6757</v>
      </c>
      <c r="B4338">
        <v>-0.83</v>
      </c>
    </row>
    <row r="4339" spans="1:2" x14ac:dyDescent="0.25">
      <c r="A4339" t="s">
        <v>6758</v>
      </c>
      <c r="B4339">
        <v>-0.98</v>
      </c>
    </row>
    <row r="4340" spans="1:2" x14ac:dyDescent="0.25">
      <c r="A4340" t="s">
        <v>6759</v>
      </c>
      <c r="B4340">
        <v>1.1200000000000001</v>
      </c>
    </row>
    <row r="4341" spans="1:2" x14ac:dyDescent="0.25">
      <c r="A4341" t="s">
        <v>6760</v>
      </c>
      <c r="B4341">
        <v>1.82</v>
      </c>
    </row>
    <row r="4342" spans="1:2" x14ac:dyDescent="0.25">
      <c r="A4342" t="s">
        <v>6761</v>
      </c>
      <c r="B4342">
        <v>1.56</v>
      </c>
    </row>
    <row r="4343" spans="1:2" x14ac:dyDescent="0.25">
      <c r="A4343" t="s">
        <v>6762</v>
      </c>
      <c r="B4343">
        <v>1.26</v>
      </c>
    </row>
    <row r="4344" spans="1:2" x14ac:dyDescent="0.25">
      <c r="A4344" t="s">
        <v>6763</v>
      </c>
      <c r="B4344">
        <v>1.46</v>
      </c>
    </row>
    <row r="4345" spans="1:2" x14ac:dyDescent="0.25">
      <c r="A4345" t="s">
        <v>6764</v>
      </c>
      <c r="B4345">
        <v>9.7100000000000009</v>
      </c>
    </row>
    <row r="4346" spans="1:2" x14ac:dyDescent="0.25">
      <c r="A4346" t="s">
        <v>6765</v>
      </c>
      <c r="B4346">
        <v>4.7699999999999996</v>
      </c>
    </row>
    <row r="4347" spans="1:2" x14ac:dyDescent="0.25">
      <c r="A4347" t="s">
        <v>6766</v>
      </c>
      <c r="B4347">
        <v>4.01</v>
      </c>
    </row>
    <row r="4348" spans="1:2" x14ac:dyDescent="0.25">
      <c r="A4348" t="s">
        <v>6767</v>
      </c>
      <c r="B4348">
        <v>13.17</v>
      </c>
    </row>
    <row r="4349" spans="1:2" x14ac:dyDescent="0.25">
      <c r="A4349" t="s">
        <v>6768</v>
      </c>
      <c r="B4349">
        <v>2.37</v>
      </c>
    </row>
    <row r="4350" spans="1:2" x14ac:dyDescent="0.25">
      <c r="A4350" t="s">
        <v>6769</v>
      </c>
    </row>
    <row r="4351" spans="1:2" x14ac:dyDescent="0.25">
      <c r="A4351" t="s">
        <v>6770</v>
      </c>
    </row>
    <row r="4352" spans="1:2" x14ac:dyDescent="0.25">
      <c r="A4352" t="s">
        <v>6771</v>
      </c>
    </row>
    <row r="4353" spans="1:2" x14ac:dyDescent="0.25">
      <c r="A4353" t="s">
        <v>8241</v>
      </c>
    </row>
    <row r="4354" spans="1:2" x14ac:dyDescent="0.25">
      <c r="A4354" t="s">
        <v>8207</v>
      </c>
    </row>
    <row r="4355" spans="1:2" x14ac:dyDescent="0.25">
      <c r="A4355" t="s">
        <v>8211</v>
      </c>
    </row>
    <row r="4356" spans="1:2" x14ac:dyDescent="0.25">
      <c r="A4356" t="s">
        <v>8231</v>
      </c>
    </row>
    <row r="4357" spans="1:2" x14ac:dyDescent="0.25">
      <c r="A4357" t="s">
        <v>8223</v>
      </c>
    </row>
    <row r="4358" spans="1:2" x14ac:dyDescent="0.25">
      <c r="A4358" t="s">
        <v>8256</v>
      </c>
    </row>
    <row r="4359" spans="1:2" x14ac:dyDescent="0.25">
      <c r="A4359" t="s">
        <v>9993</v>
      </c>
    </row>
    <row r="4360" spans="1:2" x14ac:dyDescent="0.25">
      <c r="A4360" t="s">
        <v>9994</v>
      </c>
    </row>
    <row r="4361" spans="1:2" x14ac:dyDescent="0.25">
      <c r="A4361" t="s">
        <v>9995</v>
      </c>
    </row>
    <row r="4362" spans="1:2" x14ac:dyDescent="0.25">
      <c r="A4362" t="s">
        <v>6772</v>
      </c>
      <c r="B4362">
        <v>0.55000000000000004</v>
      </c>
    </row>
    <row r="4363" spans="1:2" x14ac:dyDescent="0.25">
      <c r="A4363" t="s">
        <v>6773</v>
      </c>
      <c r="B4363">
        <v>-0.03</v>
      </c>
    </row>
    <row r="4364" spans="1:2" x14ac:dyDescent="0.25">
      <c r="A4364" t="s">
        <v>6774</v>
      </c>
      <c r="B4364">
        <v>-0.13</v>
      </c>
    </row>
    <row r="4365" spans="1:2" x14ac:dyDescent="0.25">
      <c r="A4365" t="s">
        <v>6775</v>
      </c>
      <c r="B4365">
        <v>0.02</v>
      </c>
    </row>
    <row r="4366" spans="1:2" x14ac:dyDescent="0.25">
      <c r="A4366" t="s">
        <v>6776</v>
      </c>
      <c r="B4366">
        <v>0.04</v>
      </c>
    </row>
    <row r="4367" spans="1:2" x14ac:dyDescent="0.25">
      <c r="A4367" t="s">
        <v>6777</v>
      </c>
      <c r="B4367">
        <v>0.01</v>
      </c>
    </row>
    <row r="4368" spans="1:2" x14ac:dyDescent="0.25">
      <c r="A4368" t="s">
        <v>6778</v>
      </c>
      <c r="B4368">
        <v>0.13</v>
      </c>
    </row>
    <row r="4369" spans="1:2" x14ac:dyDescent="0.25">
      <c r="A4369" t="s">
        <v>6779</v>
      </c>
      <c r="B4369">
        <v>0.03</v>
      </c>
    </row>
    <row r="4370" spans="1:2" x14ac:dyDescent="0.25">
      <c r="A4370" t="s">
        <v>6780</v>
      </c>
      <c r="B4370">
        <v>0.2</v>
      </c>
    </row>
    <row r="4371" spans="1:2" x14ac:dyDescent="0.25">
      <c r="A4371" t="s">
        <v>6781</v>
      </c>
      <c r="B4371">
        <v>0.09</v>
      </c>
    </row>
    <row r="4372" spans="1:2" x14ac:dyDescent="0.25">
      <c r="A4372" t="s">
        <v>6782</v>
      </c>
      <c r="B4372">
        <v>0.01</v>
      </c>
    </row>
    <row r="4373" spans="1:2" x14ac:dyDescent="0.25">
      <c r="A4373" t="s">
        <v>9996</v>
      </c>
      <c r="B4373">
        <v>-0.95</v>
      </c>
    </row>
    <row r="4374" spans="1:2" x14ac:dyDescent="0.25">
      <c r="A4374" t="s">
        <v>6783</v>
      </c>
      <c r="B4374">
        <v>0.11</v>
      </c>
    </row>
    <row r="4375" spans="1:2" x14ac:dyDescent="0.25">
      <c r="A4375" t="s">
        <v>6784</v>
      </c>
      <c r="B4375">
        <v>0.05</v>
      </c>
    </row>
    <row r="4376" spans="1:2" x14ac:dyDescent="0.25">
      <c r="A4376" t="s">
        <v>6785</v>
      </c>
      <c r="B4376">
        <v>0.01</v>
      </c>
    </row>
    <row r="4377" spans="1:2" x14ac:dyDescent="0.25">
      <c r="A4377" t="s">
        <v>6786</v>
      </c>
      <c r="B4377">
        <v>-0.12</v>
      </c>
    </row>
    <row r="4378" spans="1:2" x14ac:dyDescent="0.25">
      <c r="A4378" t="s">
        <v>6787</v>
      </c>
      <c r="B4378">
        <v>-7.0000000000000007E-2</v>
      </c>
    </row>
    <row r="4379" spans="1:2" x14ac:dyDescent="0.25">
      <c r="A4379" t="s">
        <v>6788</v>
      </c>
      <c r="B4379">
        <v>-0.04</v>
      </c>
    </row>
    <row r="4380" spans="1:2" x14ac:dyDescent="0.25">
      <c r="A4380" t="s">
        <v>6789</v>
      </c>
      <c r="B4380">
        <v>0.03</v>
      </c>
    </row>
    <row r="4381" spans="1:2" x14ac:dyDescent="0.25">
      <c r="A4381" t="s">
        <v>6790</v>
      </c>
      <c r="B4381">
        <v>0.06</v>
      </c>
    </row>
    <row r="4382" spans="1:2" x14ac:dyDescent="0.25">
      <c r="A4382" t="s">
        <v>6791</v>
      </c>
      <c r="B4382">
        <v>33.99</v>
      </c>
    </row>
    <row r="4383" spans="1:2" x14ac:dyDescent="0.25">
      <c r="A4383" t="s">
        <v>6792</v>
      </c>
      <c r="B4383">
        <v>-0.03</v>
      </c>
    </row>
    <row r="4384" spans="1:2" x14ac:dyDescent="0.25">
      <c r="A4384" t="s">
        <v>6793</v>
      </c>
      <c r="B4384">
        <v>0.01</v>
      </c>
    </row>
    <row r="4385" spans="1:2" x14ac:dyDescent="0.25">
      <c r="A4385" t="s">
        <v>6794</v>
      </c>
      <c r="B4385">
        <v>-0.08</v>
      </c>
    </row>
    <row r="4386" spans="1:2" x14ac:dyDescent="0.25">
      <c r="A4386" t="s">
        <v>6795</v>
      </c>
      <c r="B4386">
        <v>-0.08</v>
      </c>
    </row>
    <row r="4387" spans="1:2" x14ac:dyDescent="0.25">
      <c r="A4387" t="s">
        <v>6796</v>
      </c>
      <c r="B4387">
        <v>-0.23</v>
      </c>
    </row>
    <row r="4388" spans="1:2" x14ac:dyDescent="0.25">
      <c r="A4388" t="s">
        <v>6797</v>
      </c>
      <c r="B4388">
        <v>-0.01</v>
      </c>
    </row>
    <row r="4389" spans="1:2" x14ac:dyDescent="0.25">
      <c r="A4389" t="s">
        <v>6798</v>
      </c>
      <c r="B4389">
        <v>-0.09</v>
      </c>
    </row>
    <row r="4390" spans="1:2" x14ac:dyDescent="0.25">
      <c r="A4390" t="s">
        <v>6799</v>
      </c>
      <c r="B4390">
        <v>0.01</v>
      </c>
    </row>
    <row r="4391" spans="1:2" x14ac:dyDescent="0.25">
      <c r="A4391" t="s">
        <v>6800</v>
      </c>
      <c r="B4391">
        <v>0.12</v>
      </c>
    </row>
    <row r="4392" spans="1:2" x14ac:dyDescent="0.25">
      <c r="A4392" t="s">
        <v>6801</v>
      </c>
      <c r="B4392">
        <v>-0.18</v>
      </c>
    </row>
    <row r="4393" spans="1:2" x14ac:dyDescent="0.25">
      <c r="A4393" t="s">
        <v>6802</v>
      </c>
      <c r="B4393">
        <v>0.13</v>
      </c>
    </row>
    <row r="4394" spans="1:2" x14ac:dyDescent="0.25">
      <c r="A4394" t="s">
        <v>6803</v>
      </c>
      <c r="B4394">
        <v>0.11</v>
      </c>
    </row>
    <row r="4395" spans="1:2" x14ac:dyDescent="0.25">
      <c r="A4395" t="s">
        <v>6804</v>
      </c>
      <c r="B4395">
        <v>-7.0000000000000007E-2</v>
      </c>
    </row>
    <row r="4396" spans="1:2" x14ac:dyDescent="0.25">
      <c r="A4396" t="s">
        <v>6805</v>
      </c>
      <c r="B4396">
        <v>-0.06</v>
      </c>
    </row>
    <row r="4397" spans="1:2" x14ac:dyDescent="0.25">
      <c r="A4397" t="s">
        <v>6806</v>
      </c>
      <c r="B4397">
        <v>-0.06</v>
      </c>
    </row>
    <row r="4398" spans="1:2" x14ac:dyDescent="0.25">
      <c r="A4398" t="s">
        <v>6807</v>
      </c>
      <c r="B4398">
        <v>0.05</v>
      </c>
    </row>
    <row r="4399" spans="1:2" x14ac:dyDescent="0.25">
      <c r="A4399" t="s">
        <v>6808</v>
      </c>
      <c r="B4399">
        <v>0.03</v>
      </c>
    </row>
    <row r="4400" spans="1:2" x14ac:dyDescent="0.25">
      <c r="A4400" t="s">
        <v>6809</v>
      </c>
      <c r="B4400">
        <v>-0.6</v>
      </c>
    </row>
    <row r="4401" spans="1:2" x14ac:dyDescent="0.25">
      <c r="A4401" t="s">
        <v>6810</v>
      </c>
      <c r="B4401">
        <v>-0.82</v>
      </c>
    </row>
    <row r="4402" spans="1:2" x14ac:dyDescent="0.25">
      <c r="A4402" t="s">
        <v>6811</v>
      </c>
      <c r="B4402">
        <v>0</v>
      </c>
    </row>
    <row r="4403" spans="1:2" x14ac:dyDescent="0.25">
      <c r="A4403" t="s">
        <v>6812</v>
      </c>
      <c r="B4403">
        <v>-0.15</v>
      </c>
    </row>
    <row r="4404" spans="1:2" x14ac:dyDescent="0.25">
      <c r="A4404" t="s">
        <v>6813</v>
      </c>
      <c r="B4404">
        <v>-0.94</v>
      </c>
    </row>
    <row r="4405" spans="1:2" x14ac:dyDescent="0.25">
      <c r="A4405" t="s">
        <v>6814</v>
      </c>
      <c r="B4405">
        <v>-7.0000000000000007E-2</v>
      </c>
    </row>
    <row r="4406" spans="1:2" x14ac:dyDescent="0.25">
      <c r="A4406" t="s">
        <v>6815</v>
      </c>
      <c r="B4406">
        <v>-0.66</v>
      </c>
    </row>
    <row r="4407" spans="1:2" x14ac:dyDescent="0.25">
      <c r="A4407" t="s">
        <v>6816</v>
      </c>
      <c r="B4407">
        <v>-0.26</v>
      </c>
    </row>
    <row r="4408" spans="1:2" x14ac:dyDescent="0.25">
      <c r="A4408" t="s">
        <v>6817</v>
      </c>
      <c r="B4408">
        <v>0.37</v>
      </c>
    </row>
    <row r="4409" spans="1:2" x14ac:dyDescent="0.25">
      <c r="A4409" t="s">
        <v>6818</v>
      </c>
      <c r="B4409">
        <v>-0.02</v>
      </c>
    </row>
    <row r="4410" spans="1:2" x14ac:dyDescent="0.25">
      <c r="A4410" t="s">
        <v>6819</v>
      </c>
      <c r="B4410">
        <v>-0.92</v>
      </c>
    </row>
    <row r="4411" spans="1:2" x14ac:dyDescent="0.25">
      <c r="A4411" t="s">
        <v>6820</v>
      </c>
      <c r="B4411">
        <v>-0.87</v>
      </c>
    </row>
    <row r="4412" spans="1:2" x14ac:dyDescent="0.25">
      <c r="A4412" t="s">
        <v>9997</v>
      </c>
    </row>
    <row r="4413" spans="1:2" x14ac:dyDescent="0.25">
      <c r="A4413" t="s">
        <v>6821</v>
      </c>
      <c r="B4413">
        <v>-0.13</v>
      </c>
    </row>
    <row r="4414" spans="1:2" x14ac:dyDescent="0.25">
      <c r="A4414" t="s">
        <v>6822</v>
      </c>
      <c r="B4414">
        <v>0</v>
      </c>
    </row>
    <row r="4415" spans="1:2" x14ac:dyDescent="0.25">
      <c r="A4415" t="s">
        <v>6823</v>
      </c>
      <c r="B4415">
        <v>-0.23</v>
      </c>
    </row>
    <row r="4416" spans="1:2" x14ac:dyDescent="0.25">
      <c r="A4416" t="s">
        <v>6824</v>
      </c>
      <c r="B4416">
        <v>-0.14000000000000001</v>
      </c>
    </row>
    <row r="4417" spans="1:2" x14ac:dyDescent="0.25">
      <c r="A4417" t="s">
        <v>6825</v>
      </c>
      <c r="B4417">
        <v>0.03</v>
      </c>
    </row>
    <row r="4418" spans="1:2" x14ac:dyDescent="0.25">
      <c r="A4418" t="s">
        <v>6826</v>
      </c>
      <c r="B4418">
        <v>-0.03</v>
      </c>
    </row>
    <row r="4419" spans="1:2" x14ac:dyDescent="0.25">
      <c r="A4419" t="s">
        <v>6827</v>
      </c>
      <c r="B4419">
        <v>-0.72</v>
      </c>
    </row>
    <row r="4420" spans="1:2" x14ac:dyDescent="0.25">
      <c r="A4420" t="s">
        <v>6828</v>
      </c>
      <c r="B4420">
        <v>-0.81</v>
      </c>
    </row>
    <row r="4421" spans="1:2" x14ac:dyDescent="0.25">
      <c r="A4421" t="s">
        <v>6829</v>
      </c>
      <c r="B4421">
        <v>23.95</v>
      </c>
    </row>
    <row r="4422" spans="1:2" x14ac:dyDescent="0.25">
      <c r="A4422" t="s">
        <v>6830</v>
      </c>
      <c r="B4422">
        <v>0.04</v>
      </c>
    </row>
    <row r="4423" spans="1:2" x14ac:dyDescent="0.25">
      <c r="A4423" t="s">
        <v>6831</v>
      </c>
      <c r="B4423">
        <v>-0.02</v>
      </c>
    </row>
    <row r="4424" spans="1:2" x14ac:dyDescent="0.25">
      <c r="A4424" t="s">
        <v>6832</v>
      </c>
      <c r="B4424">
        <v>-0.86</v>
      </c>
    </row>
    <row r="4425" spans="1:2" x14ac:dyDescent="0.25">
      <c r="A4425" t="s">
        <v>6833</v>
      </c>
      <c r="B4425">
        <v>-0.25</v>
      </c>
    </row>
    <row r="4426" spans="1:2" x14ac:dyDescent="0.25">
      <c r="A4426" t="s">
        <v>6834</v>
      </c>
    </row>
    <row r="4427" spans="1:2" x14ac:dyDescent="0.25">
      <c r="A4427" t="s">
        <v>6835</v>
      </c>
      <c r="B4427">
        <v>-0.12</v>
      </c>
    </row>
    <row r="4428" spans="1:2" x14ac:dyDescent="0.25">
      <c r="A4428" t="s">
        <v>6836</v>
      </c>
      <c r="B4428">
        <v>-0.79</v>
      </c>
    </row>
    <row r="4429" spans="1:2" x14ac:dyDescent="0.25">
      <c r="A4429" t="s">
        <v>9998</v>
      </c>
      <c r="B4429">
        <v>0.49</v>
      </c>
    </row>
    <row r="4430" spans="1:2" x14ac:dyDescent="0.25">
      <c r="A4430" t="s">
        <v>6837</v>
      </c>
      <c r="B4430">
        <v>-0.02</v>
      </c>
    </row>
    <row r="4431" spans="1:2" x14ac:dyDescent="0.25">
      <c r="A4431" t="s">
        <v>6838</v>
      </c>
      <c r="B4431">
        <v>-0.01</v>
      </c>
    </row>
    <row r="4432" spans="1:2" x14ac:dyDescent="0.25">
      <c r="A4432" t="s">
        <v>9999</v>
      </c>
      <c r="B4432">
        <v>-1</v>
      </c>
    </row>
    <row r="4433" spans="1:2" x14ac:dyDescent="0.25">
      <c r="A4433" t="s">
        <v>6839</v>
      </c>
      <c r="B4433">
        <v>15.95</v>
      </c>
    </row>
    <row r="4434" spans="1:2" x14ac:dyDescent="0.25">
      <c r="A4434" t="s">
        <v>10000</v>
      </c>
      <c r="B4434">
        <v>-1</v>
      </c>
    </row>
    <row r="4435" spans="1:2" x14ac:dyDescent="0.25">
      <c r="A4435" t="s">
        <v>10001</v>
      </c>
      <c r="B4435">
        <v>-0.95</v>
      </c>
    </row>
    <row r="4436" spans="1:2" x14ac:dyDescent="0.25">
      <c r="A4436" t="s">
        <v>6840</v>
      </c>
      <c r="B4436">
        <v>-0.73</v>
      </c>
    </row>
    <row r="4437" spans="1:2" x14ac:dyDescent="0.25">
      <c r="A4437" t="s">
        <v>6841</v>
      </c>
      <c r="B4437">
        <v>2.9</v>
      </c>
    </row>
    <row r="4438" spans="1:2" x14ac:dyDescent="0.25">
      <c r="A4438" t="s">
        <v>6842</v>
      </c>
      <c r="B4438">
        <v>4.8</v>
      </c>
    </row>
    <row r="4439" spans="1:2" x14ac:dyDescent="0.25">
      <c r="A4439" t="s">
        <v>10002</v>
      </c>
      <c r="B4439">
        <v>-0.62</v>
      </c>
    </row>
    <row r="4440" spans="1:2" x14ac:dyDescent="0.25">
      <c r="A4440" t="s">
        <v>10003</v>
      </c>
      <c r="B4440">
        <v>-1</v>
      </c>
    </row>
    <row r="4441" spans="1:2" x14ac:dyDescent="0.25">
      <c r="A4441" t="s">
        <v>6843</v>
      </c>
      <c r="B4441">
        <v>4.95</v>
      </c>
    </row>
    <row r="4442" spans="1:2" x14ac:dyDescent="0.25">
      <c r="A4442" t="s">
        <v>10004</v>
      </c>
      <c r="B4442">
        <v>-1</v>
      </c>
    </row>
    <row r="4443" spans="1:2" x14ac:dyDescent="0.25">
      <c r="A4443" t="s">
        <v>6844</v>
      </c>
    </row>
    <row r="4444" spans="1:2" x14ac:dyDescent="0.25">
      <c r="A4444" t="s">
        <v>10005</v>
      </c>
      <c r="B4444">
        <v>-1</v>
      </c>
    </row>
    <row r="4445" spans="1:2" x14ac:dyDescent="0.25">
      <c r="A4445" t="s">
        <v>10006</v>
      </c>
      <c r="B4445">
        <v>-0.97</v>
      </c>
    </row>
    <row r="4446" spans="1:2" x14ac:dyDescent="0.25">
      <c r="A4446" t="s">
        <v>10007</v>
      </c>
      <c r="B4446">
        <v>-1</v>
      </c>
    </row>
    <row r="4447" spans="1:2" x14ac:dyDescent="0.25">
      <c r="A4447" t="s">
        <v>10008</v>
      </c>
      <c r="B4447">
        <v>-0.11</v>
      </c>
    </row>
    <row r="4448" spans="1:2" x14ac:dyDescent="0.25">
      <c r="A4448" t="s">
        <v>6845</v>
      </c>
      <c r="B4448">
        <v>-1.01</v>
      </c>
    </row>
    <row r="4449" spans="1:2" x14ac:dyDescent="0.25">
      <c r="A4449" t="s">
        <v>10009</v>
      </c>
      <c r="B4449">
        <v>-1</v>
      </c>
    </row>
    <row r="4450" spans="1:2" x14ac:dyDescent="0.25">
      <c r="A4450" t="s">
        <v>10010</v>
      </c>
      <c r="B4450">
        <v>-1</v>
      </c>
    </row>
    <row r="4451" spans="1:2" x14ac:dyDescent="0.25">
      <c r="A4451" t="s">
        <v>6846</v>
      </c>
      <c r="B4451">
        <v>3.52</v>
      </c>
    </row>
    <row r="4452" spans="1:2" x14ac:dyDescent="0.25">
      <c r="A4452" t="s">
        <v>10011</v>
      </c>
      <c r="B4452">
        <v>-1</v>
      </c>
    </row>
    <row r="4453" spans="1:2" x14ac:dyDescent="0.25">
      <c r="A4453" t="s">
        <v>6847</v>
      </c>
      <c r="B4453">
        <v>0.25</v>
      </c>
    </row>
    <row r="4454" spans="1:2" x14ac:dyDescent="0.25">
      <c r="A4454" t="s">
        <v>10012</v>
      </c>
    </row>
    <row r="4455" spans="1:2" x14ac:dyDescent="0.25">
      <c r="A4455" t="s">
        <v>10013</v>
      </c>
    </row>
    <row r="4456" spans="1:2" x14ac:dyDescent="0.25">
      <c r="A4456" t="s">
        <v>10014</v>
      </c>
    </row>
    <row r="4457" spans="1:2" x14ac:dyDescent="0.25">
      <c r="A4457" t="s">
        <v>10015</v>
      </c>
      <c r="B4457">
        <v>-1</v>
      </c>
    </row>
    <row r="4458" spans="1:2" x14ac:dyDescent="0.25">
      <c r="A4458" t="s">
        <v>10016</v>
      </c>
      <c r="B4458">
        <v>-0.87</v>
      </c>
    </row>
    <row r="4459" spans="1:2" x14ac:dyDescent="0.25">
      <c r="A4459" t="s">
        <v>10017</v>
      </c>
      <c r="B4459">
        <v>-0.94</v>
      </c>
    </row>
    <row r="4460" spans="1:2" x14ac:dyDescent="0.25">
      <c r="A4460" t="s">
        <v>6848</v>
      </c>
      <c r="B4460">
        <v>-0.18</v>
      </c>
    </row>
    <row r="4461" spans="1:2" x14ac:dyDescent="0.25">
      <c r="A4461" t="s">
        <v>10018</v>
      </c>
      <c r="B4461">
        <v>-0.5</v>
      </c>
    </row>
    <row r="4462" spans="1:2" x14ac:dyDescent="0.25">
      <c r="A4462" t="s">
        <v>6849</v>
      </c>
      <c r="B4462">
        <v>-0.8</v>
      </c>
    </row>
    <row r="4463" spans="1:2" x14ac:dyDescent="0.25">
      <c r="A4463" t="s">
        <v>6850</v>
      </c>
      <c r="B4463">
        <v>-0.61</v>
      </c>
    </row>
    <row r="4464" spans="1:2" x14ac:dyDescent="0.25">
      <c r="A4464" t="s">
        <v>6851</v>
      </c>
      <c r="B4464">
        <v>-0.33</v>
      </c>
    </row>
    <row r="4465" spans="1:2" x14ac:dyDescent="0.25">
      <c r="A4465" t="s">
        <v>6852</v>
      </c>
      <c r="B4465">
        <v>2.5</v>
      </c>
    </row>
    <row r="4466" spans="1:2" x14ac:dyDescent="0.25">
      <c r="A4466" t="s">
        <v>6853</v>
      </c>
      <c r="B4466">
        <v>-0.06</v>
      </c>
    </row>
    <row r="4467" spans="1:2" x14ac:dyDescent="0.25">
      <c r="A4467" t="s">
        <v>10019</v>
      </c>
      <c r="B4467">
        <v>-0.65</v>
      </c>
    </row>
    <row r="4468" spans="1:2" x14ac:dyDescent="0.25">
      <c r="A4468" t="s">
        <v>6854</v>
      </c>
      <c r="B4468">
        <v>-0.25</v>
      </c>
    </row>
    <row r="4469" spans="1:2" x14ac:dyDescent="0.25">
      <c r="A4469" t="s">
        <v>6855</v>
      </c>
      <c r="B4469">
        <v>-0.35</v>
      </c>
    </row>
    <row r="4470" spans="1:2" x14ac:dyDescent="0.25">
      <c r="A4470" t="s">
        <v>10020</v>
      </c>
      <c r="B4470">
        <v>-1</v>
      </c>
    </row>
    <row r="4471" spans="1:2" x14ac:dyDescent="0.25">
      <c r="A4471" t="s">
        <v>6856</v>
      </c>
      <c r="B4471">
        <v>-0.94</v>
      </c>
    </row>
    <row r="4472" spans="1:2" x14ac:dyDescent="0.25">
      <c r="A4472" t="s">
        <v>10021</v>
      </c>
      <c r="B4472">
        <v>-1</v>
      </c>
    </row>
    <row r="4473" spans="1:2" x14ac:dyDescent="0.25">
      <c r="A4473" t="s">
        <v>6857</v>
      </c>
      <c r="B4473">
        <v>-0.68</v>
      </c>
    </row>
    <row r="4474" spans="1:2" x14ac:dyDescent="0.25">
      <c r="A4474" t="s">
        <v>8254</v>
      </c>
    </row>
    <row r="4475" spans="1:2" x14ac:dyDescent="0.25">
      <c r="A4475" t="s">
        <v>6858</v>
      </c>
      <c r="B4475">
        <v>-0.74</v>
      </c>
    </row>
    <row r="4476" spans="1:2" x14ac:dyDescent="0.25">
      <c r="A4476" t="s">
        <v>6859</v>
      </c>
      <c r="B4476">
        <v>-0.77</v>
      </c>
    </row>
    <row r="4477" spans="1:2" x14ac:dyDescent="0.25">
      <c r="A4477" t="s">
        <v>10022</v>
      </c>
    </row>
    <row r="4478" spans="1:2" x14ac:dyDescent="0.25">
      <c r="A4478" t="s">
        <v>10023</v>
      </c>
      <c r="B4478">
        <v>-0.68</v>
      </c>
    </row>
    <row r="4479" spans="1:2" x14ac:dyDescent="0.25">
      <c r="A4479" t="s">
        <v>10024</v>
      </c>
      <c r="B4479">
        <v>-0.93</v>
      </c>
    </row>
    <row r="4480" spans="1:2" x14ac:dyDescent="0.25">
      <c r="A4480" t="s">
        <v>10025</v>
      </c>
      <c r="B4480">
        <v>-1</v>
      </c>
    </row>
    <row r="4481" spans="1:2" x14ac:dyDescent="0.25">
      <c r="A4481" t="s">
        <v>10026</v>
      </c>
      <c r="B4481">
        <v>-1</v>
      </c>
    </row>
    <row r="4482" spans="1:2" x14ac:dyDescent="0.25">
      <c r="A4482" t="s">
        <v>6860</v>
      </c>
      <c r="B4482">
        <v>2.4300000000000002</v>
      </c>
    </row>
    <row r="4483" spans="1:2" x14ac:dyDescent="0.25">
      <c r="A4483" t="s">
        <v>10027</v>
      </c>
      <c r="B4483">
        <v>-1</v>
      </c>
    </row>
    <row r="4484" spans="1:2" x14ac:dyDescent="0.25">
      <c r="A4484" t="s">
        <v>10028</v>
      </c>
      <c r="B4484">
        <v>-1</v>
      </c>
    </row>
    <row r="4485" spans="1:2" x14ac:dyDescent="0.25">
      <c r="A4485" t="s">
        <v>10029</v>
      </c>
      <c r="B4485">
        <v>-0.93</v>
      </c>
    </row>
    <row r="4486" spans="1:2" x14ac:dyDescent="0.25">
      <c r="A4486" t="s">
        <v>6861</v>
      </c>
      <c r="B4486">
        <v>-0.83</v>
      </c>
    </row>
    <row r="4487" spans="1:2" x14ac:dyDescent="0.25">
      <c r="A4487" t="s">
        <v>6862</v>
      </c>
      <c r="B4487">
        <v>-0.33</v>
      </c>
    </row>
    <row r="4488" spans="1:2" x14ac:dyDescent="0.25">
      <c r="A4488" t="s">
        <v>10030</v>
      </c>
      <c r="B4488">
        <v>-0.96</v>
      </c>
    </row>
    <row r="4489" spans="1:2" x14ac:dyDescent="0.25">
      <c r="A4489" t="s">
        <v>10031</v>
      </c>
    </row>
    <row r="4490" spans="1:2" x14ac:dyDescent="0.25">
      <c r="A4490" t="s">
        <v>10032</v>
      </c>
      <c r="B4490">
        <v>-1</v>
      </c>
    </row>
    <row r="4491" spans="1:2" x14ac:dyDescent="0.25">
      <c r="A4491" t="s">
        <v>10033</v>
      </c>
      <c r="B4491">
        <v>0.28999999999999998</v>
      </c>
    </row>
    <row r="4492" spans="1:2" x14ac:dyDescent="0.25">
      <c r="A4492" t="s">
        <v>10034</v>
      </c>
      <c r="B4492">
        <v>1.29</v>
      </c>
    </row>
    <row r="4493" spans="1:2" x14ac:dyDescent="0.25">
      <c r="A4493" t="s">
        <v>10035</v>
      </c>
      <c r="B4493">
        <v>1.29</v>
      </c>
    </row>
    <row r="4494" spans="1:2" x14ac:dyDescent="0.25">
      <c r="A4494" t="s">
        <v>6863</v>
      </c>
    </row>
    <row r="4495" spans="1:2" x14ac:dyDescent="0.25">
      <c r="A4495" t="s">
        <v>10036</v>
      </c>
      <c r="B4495">
        <v>1</v>
      </c>
    </row>
    <row r="4496" spans="1:2" x14ac:dyDescent="0.25">
      <c r="A4496" t="s">
        <v>6864</v>
      </c>
      <c r="B4496">
        <v>0</v>
      </c>
    </row>
    <row r="4497" spans="1:2" x14ac:dyDescent="0.25">
      <c r="A4497" t="s">
        <v>10037</v>
      </c>
    </row>
    <row r="4498" spans="1:2" x14ac:dyDescent="0.25">
      <c r="A4498" t="s">
        <v>6865</v>
      </c>
      <c r="B4498">
        <v>1.29</v>
      </c>
    </row>
    <row r="4499" spans="1:2" x14ac:dyDescent="0.25">
      <c r="A4499" t="s">
        <v>6866</v>
      </c>
      <c r="B4499">
        <v>-0.51</v>
      </c>
    </row>
    <row r="4500" spans="1:2" x14ac:dyDescent="0.25">
      <c r="A4500" t="s">
        <v>6867</v>
      </c>
      <c r="B4500">
        <v>-0.4</v>
      </c>
    </row>
    <row r="4501" spans="1:2" x14ac:dyDescent="0.25">
      <c r="A4501" t="s">
        <v>6868</v>
      </c>
      <c r="B4501">
        <v>-0.32</v>
      </c>
    </row>
    <row r="4502" spans="1:2" x14ac:dyDescent="0.25">
      <c r="A4502" t="s">
        <v>6869</v>
      </c>
      <c r="B4502">
        <v>-0.75</v>
      </c>
    </row>
    <row r="4503" spans="1:2" x14ac:dyDescent="0.25">
      <c r="A4503" t="s">
        <v>6870</v>
      </c>
      <c r="B4503">
        <v>-0.76</v>
      </c>
    </row>
    <row r="4504" spans="1:2" x14ac:dyDescent="0.25">
      <c r="A4504" t="s">
        <v>6871</v>
      </c>
      <c r="B4504">
        <v>-0.71</v>
      </c>
    </row>
    <row r="4505" spans="1:2" x14ac:dyDescent="0.25">
      <c r="A4505" t="s">
        <v>6872</v>
      </c>
      <c r="B4505">
        <v>-0.83</v>
      </c>
    </row>
    <row r="4506" spans="1:2" x14ac:dyDescent="0.25">
      <c r="A4506" t="s">
        <v>10038</v>
      </c>
      <c r="B4506">
        <v>-1</v>
      </c>
    </row>
    <row r="4507" spans="1:2" x14ac:dyDescent="0.25">
      <c r="A4507" t="s">
        <v>6873</v>
      </c>
      <c r="B4507">
        <v>-0.84</v>
      </c>
    </row>
    <row r="4508" spans="1:2" x14ac:dyDescent="0.25">
      <c r="A4508" t="s">
        <v>6874</v>
      </c>
      <c r="B4508">
        <v>-0.62</v>
      </c>
    </row>
    <row r="4509" spans="1:2" x14ac:dyDescent="0.25">
      <c r="A4509" t="s">
        <v>6875</v>
      </c>
    </row>
    <row r="4510" spans="1:2" x14ac:dyDescent="0.25">
      <c r="A4510" t="s">
        <v>8192</v>
      </c>
    </row>
    <row r="4511" spans="1:2" x14ac:dyDescent="0.25">
      <c r="A4511" t="s">
        <v>10039</v>
      </c>
    </row>
    <row r="4512" spans="1:2" x14ac:dyDescent="0.25">
      <c r="A4512" t="s">
        <v>10040</v>
      </c>
    </row>
    <row r="4513" spans="1:2" x14ac:dyDescent="0.25">
      <c r="A4513" t="s">
        <v>10041</v>
      </c>
      <c r="B4513">
        <v>-0.62</v>
      </c>
    </row>
    <row r="4514" spans="1:2" x14ac:dyDescent="0.25">
      <c r="A4514" t="s">
        <v>6876</v>
      </c>
      <c r="B4514">
        <v>-0.12</v>
      </c>
    </row>
    <row r="4515" spans="1:2" x14ac:dyDescent="0.25">
      <c r="A4515" t="s">
        <v>6877</v>
      </c>
      <c r="B4515">
        <v>-0.28000000000000003</v>
      </c>
    </row>
    <row r="4516" spans="1:2" x14ac:dyDescent="0.25">
      <c r="A4516" t="s">
        <v>10042</v>
      </c>
    </row>
    <row r="4517" spans="1:2" x14ac:dyDescent="0.25">
      <c r="A4517" t="s">
        <v>6878</v>
      </c>
      <c r="B4517">
        <v>0.49</v>
      </c>
    </row>
    <row r="4518" spans="1:2" x14ac:dyDescent="0.25">
      <c r="A4518" t="s">
        <v>6879</v>
      </c>
      <c r="B4518">
        <v>-0.25</v>
      </c>
    </row>
    <row r="4519" spans="1:2" x14ac:dyDescent="0.25">
      <c r="A4519" t="s">
        <v>6880</v>
      </c>
      <c r="B4519">
        <v>-7.0000000000000007E-2</v>
      </c>
    </row>
    <row r="4520" spans="1:2" x14ac:dyDescent="0.25">
      <c r="A4520" t="s">
        <v>6881</v>
      </c>
    </row>
    <row r="4521" spans="1:2" x14ac:dyDescent="0.25">
      <c r="A4521" t="s">
        <v>6882</v>
      </c>
      <c r="B4521">
        <v>-0.14000000000000001</v>
      </c>
    </row>
    <row r="4522" spans="1:2" x14ac:dyDescent="0.25">
      <c r="A4522" t="s">
        <v>6883</v>
      </c>
      <c r="B4522">
        <v>0.17</v>
      </c>
    </row>
    <row r="4523" spans="1:2" x14ac:dyDescent="0.25">
      <c r="A4523" t="s">
        <v>6884</v>
      </c>
      <c r="B4523">
        <v>7.0000000000000007E-2</v>
      </c>
    </row>
    <row r="4524" spans="1:2" x14ac:dyDescent="0.25">
      <c r="A4524" t="s">
        <v>6885</v>
      </c>
      <c r="B4524">
        <v>0.1</v>
      </c>
    </row>
    <row r="4525" spans="1:2" x14ac:dyDescent="0.25">
      <c r="A4525" t="s">
        <v>6886</v>
      </c>
      <c r="B4525">
        <v>-0.28000000000000003</v>
      </c>
    </row>
    <row r="4526" spans="1:2" x14ac:dyDescent="0.25">
      <c r="A4526" t="s">
        <v>6887</v>
      </c>
      <c r="B4526">
        <v>0.16</v>
      </c>
    </row>
    <row r="4527" spans="1:2" x14ac:dyDescent="0.25">
      <c r="A4527" t="s">
        <v>6888</v>
      </c>
      <c r="B4527">
        <v>-0.93</v>
      </c>
    </row>
    <row r="4528" spans="1:2" x14ac:dyDescent="0.25">
      <c r="A4528" t="s">
        <v>6889</v>
      </c>
      <c r="B4528">
        <v>-0.06</v>
      </c>
    </row>
    <row r="4529" spans="1:2" x14ac:dyDescent="0.25">
      <c r="A4529" t="s">
        <v>6890</v>
      </c>
      <c r="B4529">
        <v>0.26</v>
      </c>
    </row>
    <row r="4530" spans="1:2" x14ac:dyDescent="0.25">
      <c r="A4530" t="s">
        <v>10043</v>
      </c>
    </row>
    <row r="4531" spans="1:2" x14ac:dyDescent="0.25">
      <c r="A4531" t="s">
        <v>10044</v>
      </c>
    </row>
    <row r="4532" spans="1:2" x14ac:dyDescent="0.25">
      <c r="A4532" t="s">
        <v>6891</v>
      </c>
      <c r="B4532">
        <v>0.02</v>
      </c>
    </row>
    <row r="4533" spans="1:2" x14ac:dyDescent="0.25">
      <c r="A4533" t="s">
        <v>6892</v>
      </c>
      <c r="B4533">
        <v>-0.03</v>
      </c>
    </row>
    <row r="4534" spans="1:2" x14ac:dyDescent="0.25">
      <c r="A4534" t="s">
        <v>6893</v>
      </c>
      <c r="B4534">
        <v>-0.96</v>
      </c>
    </row>
    <row r="4535" spans="1:2" x14ac:dyDescent="0.25">
      <c r="A4535" t="s">
        <v>6894</v>
      </c>
      <c r="B4535">
        <v>0.53</v>
      </c>
    </row>
    <row r="4536" spans="1:2" x14ac:dyDescent="0.25">
      <c r="A4536" t="s">
        <v>6895</v>
      </c>
      <c r="B4536">
        <v>-0.11</v>
      </c>
    </row>
    <row r="4537" spans="1:2" x14ac:dyDescent="0.25">
      <c r="A4537" t="s">
        <v>6896</v>
      </c>
      <c r="B4537">
        <v>-0.17</v>
      </c>
    </row>
    <row r="4538" spans="1:2" x14ac:dyDescent="0.25">
      <c r="A4538" t="s">
        <v>6897</v>
      </c>
      <c r="B4538">
        <v>-0.02</v>
      </c>
    </row>
    <row r="4539" spans="1:2" x14ac:dyDescent="0.25">
      <c r="A4539" t="s">
        <v>6898</v>
      </c>
      <c r="B4539">
        <v>-0.03</v>
      </c>
    </row>
    <row r="4540" spans="1:2" x14ac:dyDescent="0.25">
      <c r="A4540" t="s">
        <v>6899</v>
      </c>
      <c r="B4540">
        <v>-0.21</v>
      </c>
    </row>
    <row r="4541" spans="1:2" x14ac:dyDescent="0.25">
      <c r="A4541" t="s">
        <v>6900</v>
      </c>
      <c r="B4541">
        <v>7.0000000000000007E-2</v>
      </c>
    </row>
    <row r="4542" spans="1:2" x14ac:dyDescent="0.25">
      <c r="A4542" t="s">
        <v>6901</v>
      </c>
      <c r="B4542">
        <v>0.05</v>
      </c>
    </row>
    <row r="4543" spans="1:2" x14ac:dyDescent="0.25">
      <c r="A4543" t="s">
        <v>6902</v>
      </c>
      <c r="B4543">
        <v>0.01</v>
      </c>
    </row>
    <row r="4544" spans="1:2" x14ac:dyDescent="0.25">
      <c r="A4544" t="s">
        <v>6903</v>
      </c>
      <c r="B4544">
        <v>-0.04</v>
      </c>
    </row>
    <row r="4545" spans="1:2" x14ac:dyDescent="0.25">
      <c r="A4545" t="s">
        <v>6904</v>
      </c>
      <c r="B4545">
        <v>-0.9</v>
      </c>
    </row>
    <row r="4546" spans="1:2" x14ac:dyDescent="0.25">
      <c r="A4546" t="s">
        <v>6905</v>
      </c>
      <c r="B4546">
        <v>0.03</v>
      </c>
    </row>
    <row r="4547" spans="1:2" x14ac:dyDescent="0.25">
      <c r="A4547" t="s">
        <v>6906</v>
      </c>
      <c r="B4547">
        <v>-0.09</v>
      </c>
    </row>
    <row r="4548" spans="1:2" x14ac:dyDescent="0.25">
      <c r="A4548" t="s">
        <v>6907</v>
      </c>
      <c r="B4548">
        <v>0</v>
      </c>
    </row>
    <row r="4549" spans="1:2" x14ac:dyDescent="0.25">
      <c r="A4549" t="s">
        <v>6908</v>
      </c>
      <c r="B4549">
        <v>0.28999999999999998</v>
      </c>
    </row>
    <row r="4550" spans="1:2" x14ac:dyDescent="0.25">
      <c r="A4550" t="s">
        <v>10045</v>
      </c>
      <c r="B4550">
        <v>-1</v>
      </c>
    </row>
    <row r="4551" spans="1:2" x14ac:dyDescent="0.25">
      <c r="A4551" t="s">
        <v>6909</v>
      </c>
      <c r="B4551">
        <v>-0.03</v>
      </c>
    </row>
    <row r="4552" spans="1:2" x14ac:dyDescent="0.25">
      <c r="A4552" t="s">
        <v>6910</v>
      </c>
      <c r="B4552">
        <v>0.03</v>
      </c>
    </row>
    <row r="4553" spans="1:2" x14ac:dyDescent="0.25">
      <c r="A4553" t="s">
        <v>6911</v>
      </c>
      <c r="B4553">
        <v>0.23</v>
      </c>
    </row>
    <row r="4554" spans="1:2" x14ac:dyDescent="0.25">
      <c r="A4554" t="s">
        <v>6912</v>
      </c>
      <c r="B4554">
        <v>3.86</v>
      </c>
    </row>
    <row r="4555" spans="1:2" x14ac:dyDescent="0.25">
      <c r="A4555" t="s">
        <v>6913</v>
      </c>
      <c r="B4555">
        <v>0.22</v>
      </c>
    </row>
    <row r="4556" spans="1:2" x14ac:dyDescent="0.25">
      <c r="A4556" t="s">
        <v>10046</v>
      </c>
      <c r="B4556">
        <v>-0.52</v>
      </c>
    </row>
    <row r="4557" spans="1:2" x14ac:dyDescent="0.25">
      <c r="A4557" t="s">
        <v>6914</v>
      </c>
      <c r="B4557">
        <v>-0.05</v>
      </c>
    </row>
    <row r="4558" spans="1:2" x14ac:dyDescent="0.25">
      <c r="A4558" t="s">
        <v>6915</v>
      </c>
      <c r="B4558">
        <v>-0.22</v>
      </c>
    </row>
    <row r="4559" spans="1:2" x14ac:dyDescent="0.25">
      <c r="A4559" t="s">
        <v>6916</v>
      </c>
      <c r="B4559">
        <v>-0.96</v>
      </c>
    </row>
    <row r="4560" spans="1:2" x14ac:dyDescent="0.25">
      <c r="A4560" t="s">
        <v>6917</v>
      </c>
      <c r="B4560">
        <v>-0.02</v>
      </c>
    </row>
    <row r="4561" spans="1:2" x14ac:dyDescent="0.25">
      <c r="A4561" t="s">
        <v>10047</v>
      </c>
    </row>
    <row r="4562" spans="1:2" x14ac:dyDescent="0.25">
      <c r="A4562" t="s">
        <v>6918</v>
      </c>
      <c r="B4562">
        <v>-0.03</v>
      </c>
    </row>
    <row r="4563" spans="1:2" x14ac:dyDescent="0.25">
      <c r="A4563" t="s">
        <v>6919</v>
      </c>
      <c r="B4563">
        <v>-0.01</v>
      </c>
    </row>
    <row r="4564" spans="1:2" x14ac:dyDescent="0.25">
      <c r="A4564" t="s">
        <v>10048</v>
      </c>
      <c r="B4564">
        <v>-1</v>
      </c>
    </row>
    <row r="4565" spans="1:2" x14ac:dyDescent="0.25">
      <c r="A4565" t="s">
        <v>6920</v>
      </c>
      <c r="B4565">
        <v>0.28000000000000003</v>
      </c>
    </row>
    <row r="4566" spans="1:2" x14ac:dyDescent="0.25">
      <c r="A4566" t="s">
        <v>6921</v>
      </c>
      <c r="B4566">
        <v>18.98</v>
      </c>
    </row>
    <row r="4567" spans="1:2" x14ac:dyDescent="0.25">
      <c r="A4567" t="s">
        <v>6922</v>
      </c>
      <c r="B4567">
        <v>-0.04</v>
      </c>
    </row>
    <row r="4568" spans="1:2" x14ac:dyDescent="0.25">
      <c r="A4568" t="s">
        <v>6923</v>
      </c>
      <c r="B4568">
        <v>-0.2</v>
      </c>
    </row>
    <row r="4569" spans="1:2" x14ac:dyDescent="0.25">
      <c r="A4569" t="s">
        <v>6924</v>
      </c>
      <c r="B4569">
        <v>-0.03</v>
      </c>
    </row>
    <row r="4570" spans="1:2" x14ac:dyDescent="0.25">
      <c r="A4570" t="s">
        <v>10049</v>
      </c>
      <c r="B4570">
        <v>-1</v>
      </c>
    </row>
    <row r="4571" spans="1:2" x14ac:dyDescent="0.25">
      <c r="A4571" t="s">
        <v>10050</v>
      </c>
    </row>
    <row r="4572" spans="1:2" x14ac:dyDescent="0.25">
      <c r="A4572" t="s">
        <v>6925</v>
      </c>
      <c r="B4572">
        <v>0.12</v>
      </c>
    </row>
    <row r="4573" spans="1:2" x14ac:dyDescent="0.25">
      <c r="A4573" t="s">
        <v>6926</v>
      </c>
      <c r="B4573">
        <v>0.04</v>
      </c>
    </row>
    <row r="4574" spans="1:2" x14ac:dyDescent="0.25">
      <c r="A4574" t="s">
        <v>10051</v>
      </c>
      <c r="B4574">
        <v>1.77</v>
      </c>
    </row>
    <row r="4575" spans="1:2" x14ac:dyDescent="0.25">
      <c r="A4575" t="s">
        <v>6927</v>
      </c>
      <c r="B4575">
        <v>-0.33</v>
      </c>
    </row>
    <row r="4576" spans="1:2" x14ac:dyDescent="0.25">
      <c r="A4576" t="s">
        <v>6928</v>
      </c>
      <c r="B4576">
        <v>-0.2</v>
      </c>
    </row>
    <row r="4577" spans="1:2" x14ac:dyDescent="0.25">
      <c r="A4577" t="s">
        <v>10052</v>
      </c>
      <c r="B4577">
        <v>-1</v>
      </c>
    </row>
    <row r="4578" spans="1:2" x14ac:dyDescent="0.25">
      <c r="A4578" t="s">
        <v>6929</v>
      </c>
      <c r="B4578">
        <v>0</v>
      </c>
    </row>
    <row r="4579" spans="1:2" x14ac:dyDescent="0.25">
      <c r="A4579" t="s">
        <v>10053</v>
      </c>
      <c r="B4579">
        <v>4.95</v>
      </c>
    </row>
    <row r="4580" spans="1:2" x14ac:dyDescent="0.25">
      <c r="A4580" t="s">
        <v>6930</v>
      </c>
      <c r="B4580">
        <v>59.46</v>
      </c>
    </row>
    <row r="4581" spans="1:2" x14ac:dyDescent="0.25">
      <c r="A4581" t="s">
        <v>6931</v>
      </c>
      <c r="B4581">
        <v>-0.79</v>
      </c>
    </row>
    <row r="4582" spans="1:2" x14ac:dyDescent="0.25">
      <c r="A4582" t="s">
        <v>6932</v>
      </c>
      <c r="B4582">
        <v>0.04</v>
      </c>
    </row>
    <row r="4583" spans="1:2" x14ac:dyDescent="0.25">
      <c r="A4583" t="s">
        <v>6933</v>
      </c>
      <c r="B4583">
        <v>-0.08</v>
      </c>
    </row>
    <row r="4584" spans="1:2" x14ac:dyDescent="0.25">
      <c r="A4584" t="s">
        <v>6934</v>
      </c>
      <c r="B4584">
        <v>-0.1</v>
      </c>
    </row>
    <row r="4585" spans="1:2" x14ac:dyDescent="0.25">
      <c r="A4585" t="s">
        <v>6935</v>
      </c>
      <c r="B4585">
        <v>-0.04</v>
      </c>
    </row>
    <row r="4586" spans="1:2" x14ac:dyDescent="0.25">
      <c r="A4586" t="s">
        <v>10054</v>
      </c>
      <c r="B4586">
        <v>-1</v>
      </c>
    </row>
    <row r="4587" spans="1:2" x14ac:dyDescent="0.25">
      <c r="A4587" t="s">
        <v>6936</v>
      </c>
      <c r="B4587">
        <v>0.09</v>
      </c>
    </row>
    <row r="4588" spans="1:2" x14ac:dyDescent="0.25">
      <c r="A4588" t="s">
        <v>6937</v>
      </c>
      <c r="B4588">
        <v>0.1</v>
      </c>
    </row>
    <row r="4589" spans="1:2" x14ac:dyDescent="0.25">
      <c r="A4589" t="s">
        <v>10055</v>
      </c>
      <c r="B4589">
        <v>-0.99</v>
      </c>
    </row>
    <row r="4590" spans="1:2" x14ac:dyDescent="0.25">
      <c r="A4590" t="s">
        <v>10056</v>
      </c>
      <c r="B4590">
        <v>-1</v>
      </c>
    </row>
    <row r="4591" spans="1:2" x14ac:dyDescent="0.25">
      <c r="A4591" t="s">
        <v>6938</v>
      </c>
      <c r="B4591">
        <v>-0.27</v>
      </c>
    </row>
    <row r="4592" spans="1:2" x14ac:dyDescent="0.25">
      <c r="A4592" t="s">
        <v>6939</v>
      </c>
      <c r="B4592">
        <v>-0.21</v>
      </c>
    </row>
    <row r="4593" spans="1:2" x14ac:dyDescent="0.25">
      <c r="A4593" t="s">
        <v>10057</v>
      </c>
    </row>
    <row r="4594" spans="1:2" x14ac:dyDescent="0.25">
      <c r="A4594" t="s">
        <v>6940</v>
      </c>
      <c r="B4594">
        <v>-0.09</v>
      </c>
    </row>
    <row r="4595" spans="1:2" x14ac:dyDescent="0.25">
      <c r="A4595" t="s">
        <v>6941</v>
      </c>
      <c r="B4595">
        <v>0.63</v>
      </c>
    </row>
    <row r="4596" spans="1:2" x14ac:dyDescent="0.25">
      <c r="A4596" t="s">
        <v>6942</v>
      </c>
      <c r="B4596">
        <v>0.26</v>
      </c>
    </row>
    <row r="4597" spans="1:2" x14ac:dyDescent="0.25">
      <c r="A4597" t="s">
        <v>10058</v>
      </c>
    </row>
    <row r="4598" spans="1:2" x14ac:dyDescent="0.25">
      <c r="A4598" t="s">
        <v>6943</v>
      </c>
      <c r="B4598">
        <v>0.01</v>
      </c>
    </row>
    <row r="4599" spans="1:2" x14ac:dyDescent="0.25">
      <c r="A4599" t="s">
        <v>6944</v>
      </c>
      <c r="B4599">
        <v>-0.5</v>
      </c>
    </row>
    <row r="4600" spans="1:2" x14ac:dyDescent="0.25">
      <c r="A4600" t="s">
        <v>6945</v>
      </c>
      <c r="B4600">
        <v>-0.11</v>
      </c>
    </row>
    <row r="4601" spans="1:2" x14ac:dyDescent="0.25">
      <c r="A4601" t="s">
        <v>6946</v>
      </c>
      <c r="B4601">
        <v>-0.48</v>
      </c>
    </row>
    <row r="4602" spans="1:2" x14ac:dyDescent="0.25">
      <c r="A4602" t="s">
        <v>6947</v>
      </c>
      <c r="B4602">
        <v>0.04</v>
      </c>
    </row>
    <row r="4603" spans="1:2" x14ac:dyDescent="0.25">
      <c r="A4603" t="s">
        <v>6948</v>
      </c>
      <c r="B4603">
        <v>-0.21</v>
      </c>
    </row>
    <row r="4604" spans="1:2" x14ac:dyDescent="0.25">
      <c r="A4604" t="s">
        <v>6949</v>
      </c>
      <c r="B4604">
        <v>-0.98</v>
      </c>
    </row>
    <row r="4605" spans="1:2" x14ac:dyDescent="0.25">
      <c r="A4605" t="s">
        <v>6950</v>
      </c>
      <c r="B4605">
        <v>-7.0000000000000007E-2</v>
      </c>
    </row>
    <row r="4606" spans="1:2" x14ac:dyDescent="0.25">
      <c r="A4606" t="s">
        <v>6951</v>
      </c>
      <c r="B4606">
        <v>0.8</v>
      </c>
    </row>
    <row r="4607" spans="1:2" x14ac:dyDescent="0.25">
      <c r="A4607" t="s">
        <v>6952</v>
      </c>
      <c r="B4607">
        <v>0.86</v>
      </c>
    </row>
    <row r="4608" spans="1:2" x14ac:dyDescent="0.25">
      <c r="A4608" t="s">
        <v>6953</v>
      </c>
      <c r="B4608">
        <v>-0.33</v>
      </c>
    </row>
    <row r="4609" spans="1:2" x14ac:dyDescent="0.25">
      <c r="A4609" t="s">
        <v>6954</v>
      </c>
      <c r="B4609">
        <v>-0.67</v>
      </c>
    </row>
    <row r="4610" spans="1:2" x14ac:dyDescent="0.25">
      <c r="A4610" t="s">
        <v>6955</v>
      </c>
      <c r="B4610">
        <v>-0.02</v>
      </c>
    </row>
    <row r="4611" spans="1:2" x14ac:dyDescent="0.25">
      <c r="A4611" t="s">
        <v>6956</v>
      </c>
      <c r="B4611">
        <v>-0.19</v>
      </c>
    </row>
    <row r="4612" spans="1:2" x14ac:dyDescent="0.25">
      <c r="A4612" t="s">
        <v>6957</v>
      </c>
      <c r="B4612">
        <v>-0.1</v>
      </c>
    </row>
    <row r="4613" spans="1:2" x14ac:dyDescent="0.25">
      <c r="A4613" t="s">
        <v>10059</v>
      </c>
      <c r="B4613">
        <v>-1</v>
      </c>
    </row>
    <row r="4614" spans="1:2" x14ac:dyDescent="0.25">
      <c r="A4614" t="s">
        <v>6958</v>
      </c>
      <c r="B4614">
        <v>-0.17</v>
      </c>
    </row>
    <row r="4615" spans="1:2" x14ac:dyDescent="0.25">
      <c r="A4615" t="s">
        <v>6959</v>
      </c>
      <c r="B4615">
        <v>-0.14000000000000001</v>
      </c>
    </row>
    <row r="4616" spans="1:2" x14ac:dyDescent="0.25">
      <c r="A4616" t="s">
        <v>10060</v>
      </c>
      <c r="B4616">
        <v>-1</v>
      </c>
    </row>
    <row r="4617" spans="1:2" x14ac:dyDescent="0.25">
      <c r="A4617" t="s">
        <v>10061</v>
      </c>
      <c r="B4617">
        <v>-1</v>
      </c>
    </row>
    <row r="4618" spans="1:2" x14ac:dyDescent="0.25">
      <c r="A4618" t="s">
        <v>6960</v>
      </c>
      <c r="B4618">
        <v>1.41</v>
      </c>
    </row>
    <row r="4619" spans="1:2" x14ac:dyDescent="0.25">
      <c r="A4619" t="s">
        <v>6961</v>
      </c>
    </row>
    <row r="4620" spans="1:2" x14ac:dyDescent="0.25">
      <c r="A4620" t="s">
        <v>6962</v>
      </c>
      <c r="B4620">
        <v>0.03</v>
      </c>
    </row>
    <row r="4621" spans="1:2" x14ac:dyDescent="0.25">
      <c r="A4621" t="s">
        <v>6963</v>
      </c>
      <c r="B4621">
        <v>0.18</v>
      </c>
    </row>
    <row r="4622" spans="1:2" x14ac:dyDescent="0.25">
      <c r="A4622" t="s">
        <v>6964</v>
      </c>
      <c r="B4622">
        <v>-0.87</v>
      </c>
    </row>
    <row r="4623" spans="1:2" x14ac:dyDescent="0.25">
      <c r="A4623" t="s">
        <v>6965</v>
      </c>
      <c r="B4623">
        <v>-0.2</v>
      </c>
    </row>
    <row r="4624" spans="1:2" x14ac:dyDescent="0.25">
      <c r="A4624" t="s">
        <v>6966</v>
      </c>
      <c r="B4624">
        <v>0.04</v>
      </c>
    </row>
    <row r="4625" spans="1:2" x14ac:dyDescent="0.25">
      <c r="A4625" t="s">
        <v>10062</v>
      </c>
      <c r="B4625">
        <v>0</v>
      </c>
    </row>
    <row r="4626" spans="1:2" x14ac:dyDescent="0.25">
      <c r="A4626" t="s">
        <v>6967</v>
      </c>
      <c r="B4626">
        <v>-0.47</v>
      </c>
    </row>
    <row r="4627" spans="1:2" x14ac:dyDescent="0.25">
      <c r="A4627" t="s">
        <v>6968</v>
      </c>
      <c r="B4627">
        <v>2.87</v>
      </c>
    </row>
    <row r="4628" spans="1:2" x14ac:dyDescent="0.25">
      <c r="A4628" t="s">
        <v>6969</v>
      </c>
      <c r="B4628">
        <v>0.16</v>
      </c>
    </row>
    <row r="4629" spans="1:2" x14ac:dyDescent="0.25">
      <c r="A4629" t="s">
        <v>6970</v>
      </c>
      <c r="B4629">
        <v>-0.55000000000000004</v>
      </c>
    </row>
    <row r="4630" spans="1:2" x14ac:dyDescent="0.25">
      <c r="A4630" t="s">
        <v>6971</v>
      </c>
      <c r="B4630">
        <v>0.11</v>
      </c>
    </row>
    <row r="4631" spans="1:2" x14ac:dyDescent="0.25">
      <c r="A4631" t="s">
        <v>6972</v>
      </c>
      <c r="B4631">
        <v>0.01</v>
      </c>
    </row>
    <row r="4632" spans="1:2" x14ac:dyDescent="0.25">
      <c r="A4632" t="s">
        <v>6973</v>
      </c>
      <c r="B4632">
        <v>-0.1</v>
      </c>
    </row>
    <row r="4633" spans="1:2" x14ac:dyDescent="0.25">
      <c r="A4633" t="s">
        <v>6974</v>
      </c>
      <c r="B4633">
        <v>-0.14000000000000001</v>
      </c>
    </row>
    <row r="4634" spans="1:2" x14ac:dyDescent="0.25">
      <c r="A4634" t="s">
        <v>6975</v>
      </c>
      <c r="B4634">
        <v>-0.48</v>
      </c>
    </row>
    <row r="4635" spans="1:2" x14ac:dyDescent="0.25">
      <c r="A4635" t="s">
        <v>10063</v>
      </c>
      <c r="B4635">
        <v>-1</v>
      </c>
    </row>
    <row r="4636" spans="1:2" x14ac:dyDescent="0.25">
      <c r="A4636" t="s">
        <v>6976</v>
      </c>
      <c r="B4636">
        <v>3.93</v>
      </c>
    </row>
    <row r="4637" spans="1:2" x14ac:dyDescent="0.25">
      <c r="A4637" t="s">
        <v>10064</v>
      </c>
      <c r="B4637">
        <v>-1</v>
      </c>
    </row>
    <row r="4638" spans="1:2" x14ac:dyDescent="0.25">
      <c r="A4638" t="s">
        <v>10065</v>
      </c>
      <c r="B4638">
        <v>-0.1</v>
      </c>
    </row>
    <row r="4639" spans="1:2" x14ac:dyDescent="0.25">
      <c r="A4639" t="s">
        <v>10066</v>
      </c>
    </row>
    <row r="4640" spans="1:2" x14ac:dyDescent="0.25">
      <c r="A4640" t="s">
        <v>6977</v>
      </c>
      <c r="B4640">
        <v>-0.42</v>
      </c>
    </row>
    <row r="4641" spans="1:2" x14ac:dyDescent="0.25">
      <c r="A4641" t="s">
        <v>10067</v>
      </c>
      <c r="B4641">
        <v>-1</v>
      </c>
    </row>
    <row r="4642" spans="1:2" x14ac:dyDescent="0.25">
      <c r="A4642" t="s">
        <v>10068</v>
      </c>
      <c r="B4642">
        <v>-1</v>
      </c>
    </row>
    <row r="4643" spans="1:2" x14ac:dyDescent="0.25">
      <c r="A4643" t="s">
        <v>10069</v>
      </c>
      <c r="B4643">
        <v>-1</v>
      </c>
    </row>
    <row r="4644" spans="1:2" x14ac:dyDescent="0.25">
      <c r="A4644" t="s">
        <v>6978</v>
      </c>
      <c r="B4644">
        <v>0.42</v>
      </c>
    </row>
    <row r="4645" spans="1:2" x14ac:dyDescent="0.25">
      <c r="A4645" t="s">
        <v>10070</v>
      </c>
      <c r="B4645">
        <v>-1</v>
      </c>
    </row>
    <row r="4646" spans="1:2" x14ac:dyDescent="0.25">
      <c r="A4646" t="s">
        <v>10071</v>
      </c>
      <c r="B4646">
        <v>-1</v>
      </c>
    </row>
    <row r="4647" spans="1:2" x14ac:dyDescent="0.25">
      <c r="A4647" t="s">
        <v>6979</v>
      </c>
      <c r="B4647">
        <v>-0.92</v>
      </c>
    </row>
    <row r="4648" spans="1:2" x14ac:dyDescent="0.25">
      <c r="A4648" t="s">
        <v>6980</v>
      </c>
      <c r="B4648">
        <v>-0.56999999999999995</v>
      </c>
    </row>
    <row r="4649" spans="1:2" x14ac:dyDescent="0.25">
      <c r="A4649" t="s">
        <v>6981</v>
      </c>
      <c r="B4649">
        <v>-0.16</v>
      </c>
    </row>
    <row r="4650" spans="1:2" x14ac:dyDescent="0.25">
      <c r="A4650" t="s">
        <v>6982</v>
      </c>
      <c r="B4650">
        <v>0.22</v>
      </c>
    </row>
    <row r="4651" spans="1:2" x14ac:dyDescent="0.25">
      <c r="A4651" t="s">
        <v>10072</v>
      </c>
      <c r="B4651">
        <v>-1</v>
      </c>
    </row>
    <row r="4652" spans="1:2" x14ac:dyDescent="0.25">
      <c r="A4652" t="s">
        <v>10073</v>
      </c>
      <c r="B4652">
        <v>2.27</v>
      </c>
    </row>
    <row r="4653" spans="1:2" x14ac:dyDescent="0.25">
      <c r="A4653" t="s">
        <v>10074</v>
      </c>
      <c r="B4653">
        <v>-0.84</v>
      </c>
    </row>
    <row r="4654" spans="1:2" x14ac:dyDescent="0.25">
      <c r="A4654" t="s">
        <v>6983</v>
      </c>
      <c r="B4654">
        <v>0.64</v>
      </c>
    </row>
    <row r="4655" spans="1:2" x14ac:dyDescent="0.25">
      <c r="A4655" t="s">
        <v>6984</v>
      </c>
      <c r="B4655">
        <v>-0.44</v>
      </c>
    </row>
    <row r="4656" spans="1:2" x14ac:dyDescent="0.25">
      <c r="A4656" t="s">
        <v>10075</v>
      </c>
      <c r="B4656">
        <v>-0.87</v>
      </c>
    </row>
    <row r="4657" spans="1:2" x14ac:dyDescent="0.25">
      <c r="A4657" t="s">
        <v>10076</v>
      </c>
      <c r="B4657">
        <v>-1</v>
      </c>
    </row>
    <row r="4658" spans="1:2" x14ac:dyDescent="0.25">
      <c r="A4658" t="s">
        <v>6985</v>
      </c>
      <c r="B4658">
        <v>-0.34</v>
      </c>
    </row>
    <row r="4659" spans="1:2" x14ac:dyDescent="0.25">
      <c r="A4659" t="s">
        <v>10077</v>
      </c>
      <c r="B4659">
        <v>-1</v>
      </c>
    </row>
    <row r="4660" spans="1:2" x14ac:dyDescent="0.25">
      <c r="A4660" t="s">
        <v>10078</v>
      </c>
      <c r="B4660">
        <v>-1</v>
      </c>
    </row>
    <row r="4661" spans="1:2" x14ac:dyDescent="0.25">
      <c r="A4661" t="s">
        <v>6986</v>
      </c>
      <c r="B4661">
        <v>1.1200000000000001</v>
      </c>
    </row>
    <row r="4662" spans="1:2" x14ac:dyDescent="0.25">
      <c r="A4662" t="s">
        <v>6987</v>
      </c>
      <c r="B4662">
        <v>-0.65</v>
      </c>
    </row>
    <row r="4663" spans="1:2" x14ac:dyDescent="0.25">
      <c r="A4663" t="s">
        <v>10079</v>
      </c>
      <c r="B4663">
        <v>4.51</v>
      </c>
    </row>
    <row r="4664" spans="1:2" x14ac:dyDescent="0.25">
      <c r="A4664" t="s">
        <v>6988</v>
      </c>
      <c r="B4664">
        <v>-0.17</v>
      </c>
    </row>
    <row r="4665" spans="1:2" x14ac:dyDescent="0.25">
      <c r="A4665" t="s">
        <v>10080</v>
      </c>
      <c r="B4665">
        <v>-1</v>
      </c>
    </row>
    <row r="4666" spans="1:2" x14ac:dyDescent="0.25">
      <c r="A4666" t="s">
        <v>6989</v>
      </c>
      <c r="B4666">
        <v>-0.01</v>
      </c>
    </row>
    <row r="4667" spans="1:2" x14ac:dyDescent="0.25">
      <c r="A4667" t="s">
        <v>6990</v>
      </c>
      <c r="B4667">
        <v>-0.82</v>
      </c>
    </row>
    <row r="4668" spans="1:2" x14ac:dyDescent="0.25">
      <c r="A4668" t="s">
        <v>6991</v>
      </c>
      <c r="B4668">
        <v>4.43</v>
      </c>
    </row>
    <row r="4669" spans="1:2" x14ac:dyDescent="0.25">
      <c r="A4669" t="s">
        <v>6992</v>
      </c>
      <c r="B4669">
        <v>-0.99</v>
      </c>
    </row>
    <row r="4670" spans="1:2" x14ac:dyDescent="0.25">
      <c r="A4670" t="s">
        <v>6993</v>
      </c>
      <c r="B4670">
        <v>-0.06</v>
      </c>
    </row>
    <row r="4671" spans="1:2" x14ac:dyDescent="0.25">
      <c r="A4671" t="s">
        <v>10081</v>
      </c>
      <c r="B4671">
        <v>-1</v>
      </c>
    </row>
    <row r="4672" spans="1:2" x14ac:dyDescent="0.25">
      <c r="A4672" t="s">
        <v>10082</v>
      </c>
      <c r="B4672">
        <v>-1</v>
      </c>
    </row>
    <row r="4673" spans="1:2" x14ac:dyDescent="0.25">
      <c r="A4673" t="s">
        <v>10083</v>
      </c>
      <c r="B4673">
        <v>-1</v>
      </c>
    </row>
    <row r="4674" spans="1:2" x14ac:dyDescent="0.25">
      <c r="A4674" t="s">
        <v>10084</v>
      </c>
      <c r="B4674">
        <v>-1</v>
      </c>
    </row>
    <row r="4675" spans="1:2" x14ac:dyDescent="0.25">
      <c r="A4675" t="s">
        <v>10085</v>
      </c>
      <c r="B4675">
        <v>-0.86</v>
      </c>
    </row>
    <row r="4676" spans="1:2" x14ac:dyDescent="0.25">
      <c r="A4676" t="s">
        <v>10086</v>
      </c>
      <c r="B4676">
        <v>-1</v>
      </c>
    </row>
    <row r="4677" spans="1:2" x14ac:dyDescent="0.25">
      <c r="A4677" t="s">
        <v>6994</v>
      </c>
      <c r="B4677">
        <v>-0.45</v>
      </c>
    </row>
    <row r="4678" spans="1:2" x14ac:dyDescent="0.25">
      <c r="A4678" t="s">
        <v>6995</v>
      </c>
      <c r="B4678">
        <v>-0.93</v>
      </c>
    </row>
    <row r="4679" spans="1:2" x14ac:dyDescent="0.25">
      <c r="A4679" t="s">
        <v>10087</v>
      </c>
      <c r="B4679">
        <v>0.84</v>
      </c>
    </row>
    <row r="4680" spans="1:2" x14ac:dyDescent="0.25">
      <c r="A4680" t="s">
        <v>6996</v>
      </c>
      <c r="B4680">
        <v>-0.65</v>
      </c>
    </row>
    <row r="4681" spans="1:2" x14ac:dyDescent="0.25">
      <c r="A4681" t="s">
        <v>10088</v>
      </c>
      <c r="B4681">
        <v>-1</v>
      </c>
    </row>
    <row r="4682" spans="1:2" x14ac:dyDescent="0.25">
      <c r="A4682" t="s">
        <v>10089</v>
      </c>
    </row>
    <row r="4683" spans="1:2" x14ac:dyDescent="0.25">
      <c r="A4683" t="s">
        <v>6997</v>
      </c>
      <c r="B4683">
        <v>0.3</v>
      </c>
    </row>
    <row r="4684" spans="1:2" x14ac:dyDescent="0.25">
      <c r="A4684" t="s">
        <v>10090</v>
      </c>
      <c r="B4684">
        <v>-1</v>
      </c>
    </row>
    <row r="4685" spans="1:2" x14ac:dyDescent="0.25">
      <c r="A4685" t="s">
        <v>10091</v>
      </c>
      <c r="B4685">
        <v>-0.8</v>
      </c>
    </row>
    <row r="4686" spans="1:2" x14ac:dyDescent="0.25">
      <c r="A4686" t="s">
        <v>10092</v>
      </c>
      <c r="B4686">
        <v>-1</v>
      </c>
    </row>
    <row r="4687" spans="1:2" x14ac:dyDescent="0.25">
      <c r="A4687" t="s">
        <v>6998</v>
      </c>
      <c r="B4687">
        <v>0.34</v>
      </c>
    </row>
    <row r="4688" spans="1:2" x14ac:dyDescent="0.25">
      <c r="A4688" t="s">
        <v>8378</v>
      </c>
      <c r="B4688">
        <v>-0.82</v>
      </c>
    </row>
    <row r="4689" spans="1:2" x14ac:dyDescent="0.25">
      <c r="A4689" t="s">
        <v>8396</v>
      </c>
      <c r="B4689">
        <v>-1</v>
      </c>
    </row>
    <row r="4690" spans="1:2" x14ac:dyDescent="0.25">
      <c r="A4690" t="s">
        <v>10093</v>
      </c>
      <c r="B4690">
        <v>-1</v>
      </c>
    </row>
    <row r="4691" spans="1:2" x14ac:dyDescent="0.25">
      <c r="A4691" t="s">
        <v>6999</v>
      </c>
      <c r="B4691">
        <v>-0.14000000000000001</v>
      </c>
    </row>
    <row r="4692" spans="1:2" x14ac:dyDescent="0.25">
      <c r="A4692" t="s">
        <v>7000</v>
      </c>
      <c r="B4692">
        <v>-0.62</v>
      </c>
    </row>
    <row r="4693" spans="1:2" x14ac:dyDescent="0.25">
      <c r="A4693" t="s">
        <v>7001</v>
      </c>
      <c r="B4693">
        <v>-0.22</v>
      </c>
    </row>
    <row r="4694" spans="1:2" x14ac:dyDescent="0.25">
      <c r="A4694" t="s">
        <v>10094</v>
      </c>
      <c r="B4694">
        <v>-0.88</v>
      </c>
    </row>
    <row r="4695" spans="1:2" x14ac:dyDescent="0.25">
      <c r="A4695" t="s">
        <v>10095</v>
      </c>
      <c r="B4695">
        <v>-1</v>
      </c>
    </row>
    <row r="4696" spans="1:2" x14ac:dyDescent="0.25">
      <c r="A4696" t="s">
        <v>10096</v>
      </c>
      <c r="B4696">
        <v>-1</v>
      </c>
    </row>
    <row r="4697" spans="1:2" x14ac:dyDescent="0.25">
      <c r="A4697" t="s">
        <v>10097</v>
      </c>
      <c r="B4697">
        <v>-0.75</v>
      </c>
    </row>
    <row r="4698" spans="1:2" x14ac:dyDescent="0.25">
      <c r="A4698" t="s">
        <v>7002</v>
      </c>
      <c r="B4698">
        <v>-0.89</v>
      </c>
    </row>
    <row r="4699" spans="1:2" x14ac:dyDescent="0.25">
      <c r="A4699" t="s">
        <v>10098</v>
      </c>
      <c r="B4699">
        <v>-0.82</v>
      </c>
    </row>
    <row r="4700" spans="1:2" x14ac:dyDescent="0.25">
      <c r="A4700" t="s">
        <v>10099</v>
      </c>
      <c r="B4700">
        <v>0</v>
      </c>
    </row>
    <row r="4701" spans="1:2" x14ac:dyDescent="0.25">
      <c r="A4701" t="s">
        <v>10100</v>
      </c>
      <c r="B4701">
        <v>0.14000000000000001</v>
      </c>
    </row>
    <row r="4702" spans="1:2" x14ac:dyDescent="0.25">
      <c r="A4702" t="s">
        <v>10101</v>
      </c>
      <c r="B4702">
        <v>-1</v>
      </c>
    </row>
    <row r="4703" spans="1:2" x14ac:dyDescent="0.25">
      <c r="A4703" t="s">
        <v>10102</v>
      </c>
      <c r="B4703">
        <v>-1</v>
      </c>
    </row>
    <row r="4704" spans="1:2" x14ac:dyDescent="0.25">
      <c r="A4704" t="s">
        <v>7003</v>
      </c>
      <c r="B4704">
        <v>-0.78</v>
      </c>
    </row>
    <row r="4705" spans="1:2" x14ac:dyDescent="0.25">
      <c r="A4705" t="s">
        <v>10103</v>
      </c>
      <c r="B4705">
        <v>-1</v>
      </c>
    </row>
    <row r="4706" spans="1:2" x14ac:dyDescent="0.25">
      <c r="A4706" t="s">
        <v>10104</v>
      </c>
      <c r="B4706">
        <v>-0.99</v>
      </c>
    </row>
    <row r="4707" spans="1:2" x14ac:dyDescent="0.25">
      <c r="A4707" t="s">
        <v>10105</v>
      </c>
      <c r="B4707">
        <v>-0.95</v>
      </c>
    </row>
    <row r="4708" spans="1:2" x14ac:dyDescent="0.25">
      <c r="A4708" t="s">
        <v>7004</v>
      </c>
      <c r="B4708">
        <v>-0.5</v>
      </c>
    </row>
    <row r="4709" spans="1:2" x14ac:dyDescent="0.25">
      <c r="A4709" t="s">
        <v>10106</v>
      </c>
      <c r="B4709">
        <v>-1</v>
      </c>
    </row>
    <row r="4710" spans="1:2" x14ac:dyDescent="0.25">
      <c r="A4710" t="s">
        <v>10107</v>
      </c>
      <c r="B4710">
        <v>-1</v>
      </c>
    </row>
    <row r="4711" spans="1:2" x14ac:dyDescent="0.25">
      <c r="A4711" t="s">
        <v>7005</v>
      </c>
      <c r="B4711">
        <v>0.06</v>
      </c>
    </row>
    <row r="4712" spans="1:2" x14ac:dyDescent="0.25">
      <c r="A4712" t="s">
        <v>8391</v>
      </c>
      <c r="B4712">
        <v>-0.9</v>
      </c>
    </row>
    <row r="4713" spans="1:2" x14ac:dyDescent="0.25">
      <c r="A4713" t="s">
        <v>10108</v>
      </c>
      <c r="B4713">
        <v>-1</v>
      </c>
    </row>
    <row r="4714" spans="1:2" x14ac:dyDescent="0.25">
      <c r="A4714" t="s">
        <v>10109</v>
      </c>
      <c r="B4714">
        <v>-1</v>
      </c>
    </row>
    <row r="4715" spans="1:2" x14ac:dyDescent="0.25">
      <c r="A4715" t="s">
        <v>10110</v>
      </c>
      <c r="B4715">
        <v>-1</v>
      </c>
    </row>
    <row r="4716" spans="1:2" x14ac:dyDescent="0.25">
      <c r="A4716" t="s">
        <v>10111</v>
      </c>
      <c r="B4716">
        <v>-1</v>
      </c>
    </row>
    <row r="4717" spans="1:2" x14ac:dyDescent="0.25">
      <c r="A4717" t="s">
        <v>7006</v>
      </c>
      <c r="B4717">
        <v>-0.84</v>
      </c>
    </row>
    <row r="4718" spans="1:2" x14ac:dyDescent="0.25">
      <c r="A4718" t="s">
        <v>10112</v>
      </c>
      <c r="B4718">
        <v>-0.89</v>
      </c>
    </row>
    <row r="4719" spans="1:2" x14ac:dyDescent="0.25">
      <c r="A4719" t="s">
        <v>7007</v>
      </c>
      <c r="B4719">
        <v>-0.8</v>
      </c>
    </row>
    <row r="4720" spans="1:2" x14ac:dyDescent="0.25">
      <c r="A4720" t="s">
        <v>10113</v>
      </c>
      <c r="B4720">
        <v>-1</v>
      </c>
    </row>
    <row r="4721" spans="1:2" x14ac:dyDescent="0.25">
      <c r="A4721" t="s">
        <v>10114</v>
      </c>
    </row>
    <row r="4722" spans="1:2" x14ac:dyDescent="0.25">
      <c r="A4722" t="s">
        <v>10115</v>
      </c>
      <c r="B4722">
        <v>-1</v>
      </c>
    </row>
    <row r="4723" spans="1:2" x14ac:dyDescent="0.25">
      <c r="A4723" t="s">
        <v>10116</v>
      </c>
      <c r="B4723">
        <v>-1</v>
      </c>
    </row>
    <row r="4724" spans="1:2" x14ac:dyDescent="0.25">
      <c r="A4724" t="s">
        <v>10117</v>
      </c>
      <c r="B4724">
        <v>-1</v>
      </c>
    </row>
    <row r="4725" spans="1:2" x14ac:dyDescent="0.25">
      <c r="A4725" t="s">
        <v>7008</v>
      </c>
      <c r="B4725">
        <v>0.27</v>
      </c>
    </row>
    <row r="4726" spans="1:2" x14ac:dyDescent="0.25">
      <c r="A4726" t="s">
        <v>10118</v>
      </c>
      <c r="B4726">
        <v>-0.99</v>
      </c>
    </row>
    <row r="4727" spans="1:2" x14ac:dyDescent="0.25">
      <c r="A4727" t="s">
        <v>7009</v>
      </c>
      <c r="B4727">
        <v>-0.27</v>
      </c>
    </row>
    <row r="4728" spans="1:2" x14ac:dyDescent="0.25">
      <c r="A4728" t="s">
        <v>10119</v>
      </c>
      <c r="B4728">
        <v>-0.85</v>
      </c>
    </row>
    <row r="4729" spans="1:2" x14ac:dyDescent="0.25">
      <c r="A4729" t="s">
        <v>10120</v>
      </c>
      <c r="B4729">
        <v>-0.69</v>
      </c>
    </row>
    <row r="4730" spans="1:2" x14ac:dyDescent="0.25">
      <c r="A4730" t="s">
        <v>10121</v>
      </c>
      <c r="B4730">
        <v>-1</v>
      </c>
    </row>
    <row r="4731" spans="1:2" x14ac:dyDescent="0.25">
      <c r="A4731" t="s">
        <v>10122</v>
      </c>
      <c r="B4731">
        <v>-1</v>
      </c>
    </row>
    <row r="4732" spans="1:2" x14ac:dyDescent="0.25">
      <c r="A4732" t="s">
        <v>10123</v>
      </c>
      <c r="B4732">
        <v>-1</v>
      </c>
    </row>
    <row r="4733" spans="1:2" x14ac:dyDescent="0.25">
      <c r="A4733" t="s">
        <v>7010</v>
      </c>
      <c r="B4733">
        <v>1.68</v>
      </c>
    </row>
    <row r="4734" spans="1:2" x14ac:dyDescent="0.25">
      <c r="A4734" t="s">
        <v>10124</v>
      </c>
      <c r="B4734">
        <v>-0.98</v>
      </c>
    </row>
    <row r="4735" spans="1:2" x14ac:dyDescent="0.25">
      <c r="A4735" t="s">
        <v>10125</v>
      </c>
      <c r="B4735">
        <v>-1</v>
      </c>
    </row>
    <row r="4736" spans="1:2" x14ac:dyDescent="0.25">
      <c r="A4736" t="s">
        <v>10126</v>
      </c>
      <c r="B4736">
        <v>-1</v>
      </c>
    </row>
    <row r="4737" spans="1:2" x14ac:dyDescent="0.25">
      <c r="A4737" t="s">
        <v>10127</v>
      </c>
      <c r="B4737">
        <v>-0.74</v>
      </c>
    </row>
    <row r="4738" spans="1:2" x14ac:dyDescent="0.25">
      <c r="A4738" t="s">
        <v>7011</v>
      </c>
      <c r="B4738">
        <v>-0.63</v>
      </c>
    </row>
    <row r="4739" spans="1:2" x14ac:dyDescent="0.25">
      <c r="A4739" t="s">
        <v>10128</v>
      </c>
      <c r="B4739">
        <v>-0.94</v>
      </c>
    </row>
    <row r="4740" spans="1:2" x14ac:dyDescent="0.25">
      <c r="A4740" t="s">
        <v>7012</v>
      </c>
      <c r="B4740">
        <v>-0.93</v>
      </c>
    </row>
    <row r="4741" spans="1:2" x14ac:dyDescent="0.25">
      <c r="A4741" t="s">
        <v>7013</v>
      </c>
      <c r="B4741">
        <v>-0.91</v>
      </c>
    </row>
    <row r="4742" spans="1:2" x14ac:dyDescent="0.25">
      <c r="A4742" t="s">
        <v>7014</v>
      </c>
      <c r="B4742">
        <v>1.2</v>
      </c>
    </row>
    <row r="4743" spans="1:2" x14ac:dyDescent="0.25">
      <c r="A4743" t="s">
        <v>10129</v>
      </c>
    </row>
    <row r="4744" spans="1:2" x14ac:dyDescent="0.25">
      <c r="A4744" t="s">
        <v>7015</v>
      </c>
      <c r="B4744">
        <v>-0.05</v>
      </c>
    </row>
    <row r="4745" spans="1:2" x14ac:dyDescent="0.25">
      <c r="A4745" t="s">
        <v>7016</v>
      </c>
      <c r="B4745">
        <v>-0.68</v>
      </c>
    </row>
    <row r="4746" spans="1:2" x14ac:dyDescent="0.25">
      <c r="A4746" t="s">
        <v>7017</v>
      </c>
      <c r="B4746">
        <v>-0.01</v>
      </c>
    </row>
    <row r="4747" spans="1:2" x14ac:dyDescent="0.25">
      <c r="A4747" t="s">
        <v>10130</v>
      </c>
    </row>
    <row r="4748" spans="1:2" x14ac:dyDescent="0.25">
      <c r="A4748" t="s">
        <v>7018</v>
      </c>
      <c r="B4748">
        <v>-0.06</v>
      </c>
    </row>
    <row r="4749" spans="1:2" x14ac:dyDescent="0.25">
      <c r="A4749" t="s">
        <v>10131</v>
      </c>
      <c r="B4749">
        <v>-1</v>
      </c>
    </row>
    <row r="4750" spans="1:2" x14ac:dyDescent="0.25">
      <c r="A4750" t="s">
        <v>10132</v>
      </c>
      <c r="B4750">
        <v>-1</v>
      </c>
    </row>
    <row r="4751" spans="1:2" x14ac:dyDescent="0.25">
      <c r="A4751" t="s">
        <v>10133</v>
      </c>
      <c r="B4751">
        <v>-1</v>
      </c>
    </row>
    <row r="4752" spans="1:2" x14ac:dyDescent="0.25">
      <c r="A4752" t="s">
        <v>10134</v>
      </c>
      <c r="B4752">
        <v>-0.82</v>
      </c>
    </row>
    <row r="4753" spans="1:2" x14ac:dyDescent="0.25">
      <c r="A4753" t="s">
        <v>10135</v>
      </c>
      <c r="B4753">
        <v>-1</v>
      </c>
    </row>
    <row r="4754" spans="1:2" x14ac:dyDescent="0.25">
      <c r="A4754" t="s">
        <v>7019</v>
      </c>
      <c r="B4754">
        <v>-0.09</v>
      </c>
    </row>
    <row r="4755" spans="1:2" x14ac:dyDescent="0.25">
      <c r="A4755" t="s">
        <v>7020</v>
      </c>
      <c r="B4755">
        <v>-0.87</v>
      </c>
    </row>
    <row r="4756" spans="1:2" x14ac:dyDescent="0.25">
      <c r="A4756" t="s">
        <v>7021</v>
      </c>
      <c r="B4756">
        <v>0.7</v>
      </c>
    </row>
    <row r="4757" spans="1:2" x14ac:dyDescent="0.25">
      <c r="A4757" t="s">
        <v>7022</v>
      </c>
      <c r="B4757">
        <v>2.89</v>
      </c>
    </row>
    <row r="4758" spans="1:2" x14ac:dyDescent="0.25">
      <c r="A4758" t="s">
        <v>7023</v>
      </c>
      <c r="B4758">
        <v>0.52</v>
      </c>
    </row>
    <row r="4759" spans="1:2" x14ac:dyDescent="0.25">
      <c r="A4759" t="s">
        <v>10136</v>
      </c>
      <c r="B4759">
        <v>-0.51</v>
      </c>
    </row>
    <row r="4760" spans="1:2" x14ac:dyDescent="0.25">
      <c r="A4760" t="s">
        <v>7024</v>
      </c>
      <c r="B4760">
        <v>-0.9</v>
      </c>
    </row>
    <row r="4761" spans="1:2" x14ac:dyDescent="0.25">
      <c r="A4761" t="s">
        <v>7025</v>
      </c>
      <c r="B4761">
        <v>-0.22</v>
      </c>
    </row>
    <row r="4762" spans="1:2" x14ac:dyDescent="0.25">
      <c r="A4762" t="s">
        <v>7026</v>
      </c>
      <c r="B4762">
        <v>-0.16</v>
      </c>
    </row>
    <row r="4763" spans="1:2" x14ac:dyDescent="0.25">
      <c r="A4763" t="s">
        <v>7027</v>
      </c>
      <c r="B4763">
        <v>-0.77</v>
      </c>
    </row>
    <row r="4764" spans="1:2" x14ac:dyDescent="0.25">
      <c r="A4764" t="s">
        <v>7028</v>
      </c>
      <c r="B4764">
        <v>-0.77</v>
      </c>
    </row>
    <row r="4765" spans="1:2" x14ac:dyDescent="0.25">
      <c r="A4765" t="s">
        <v>7029</v>
      </c>
      <c r="B4765">
        <v>-0.41</v>
      </c>
    </row>
    <row r="4766" spans="1:2" x14ac:dyDescent="0.25">
      <c r="A4766" t="s">
        <v>7030</v>
      </c>
    </row>
    <row r="4767" spans="1:2" x14ac:dyDescent="0.25">
      <c r="A4767" t="s">
        <v>7031</v>
      </c>
      <c r="B4767">
        <v>-0.33</v>
      </c>
    </row>
    <row r="4768" spans="1:2" x14ac:dyDescent="0.25">
      <c r="A4768" t="s">
        <v>7032</v>
      </c>
      <c r="B4768">
        <v>-0.8</v>
      </c>
    </row>
    <row r="4769" spans="1:2" x14ac:dyDescent="0.25">
      <c r="A4769" t="s">
        <v>7033</v>
      </c>
      <c r="B4769">
        <v>1.84</v>
      </c>
    </row>
    <row r="4770" spans="1:2" x14ac:dyDescent="0.25">
      <c r="A4770" t="s">
        <v>7034</v>
      </c>
      <c r="B4770">
        <v>-0.05</v>
      </c>
    </row>
    <row r="4771" spans="1:2" x14ac:dyDescent="0.25">
      <c r="A4771" t="s">
        <v>7035</v>
      </c>
      <c r="B4771">
        <v>0.05</v>
      </c>
    </row>
    <row r="4772" spans="1:2" x14ac:dyDescent="0.25">
      <c r="A4772" t="s">
        <v>7036</v>
      </c>
      <c r="B4772">
        <v>0.15</v>
      </c>
    </row>
    <row r="4773" spans="1:2" x14ac:dyDescent="0.25">
      <c r="A4773" t="s">
        <v>10137</v>
      </c>
    </row>
    <row r="4774" spans="1:2" x14ac:dyDescent="0.25">
      <c r="A4774" t="s">
        <v>7037</v>
      </c>
    </row>
    <row r="4775" spans="1:2" x14ac:dyDescent="0.25">
      <c r="A4775" t="s">
        <v>7038</v>
      </c>
      <c r="B4775">
        <v>-0.03</v>
      </c>
    </row>
    <row r="4776" spans="1:2" x14ac:dyDescent="0.25">
      <c r="A4776" t="s">
        <v>7039</v>
      </c>
      <c r="B4776">
        <v>0.14000000000000001</v>
      </c>
    </row>
    <row r="4777" spans="1:2" x14ac:dyDescent="0.25">
      <c r="A4777" t="s">
        <v>7040</v>
      </c>
      <c r="B4777">
        <v>1.29</v>
      </c>
    </row>
    <row r="4778" spans="1:2" x14ac:dyDescent="0.25">
      <c r="A4778" t="s">
        <v>7041</v>
      </c>
      <c r="B4778">
        <v>-0.96</v>
      </c>
    </row>
    <row r="4779" spans="1:2" x14ac:dyDescent="0.25">
      <c r="A4779" t="s">
        <v>7042</v>
      </c>
      <c r="B4779">
        <v>-7.0000000000000007E-2</v>
      </c>
    </row>
    <row r="4780" spans="1:2" x14ac:dyDescent="0.25">
      <c r="A4780" t="s">
        <v>7043</v>
      </c>
      <c r="B4780">
        <v>-0.32</v>
      </c>
    </row>
    <row r="4781" spans="1:2" x14ac:dyDescent="0.25">
      <c r="A4781" t="s">
        <v>7044</v>
      </c>
      <c r="B4781">
        <v>-0.85</v>
      </c>
    </row>
    <row r="4782" spans="1:2" x14ac:dyDescent="0.25">
      <c r="A4782" t="s">
        <v>7045</v>
      </c>
      <c r="B4782">
        <v>0.52</v>
      </c>
    </row>
    <row r="4783" spans="1:2" x14ac:dyDescent="0.25">
      <c r="A4783" t="s">
        <v>7046</v>
      </c>
      <c r="B4783">
        <v>-0.78</v>
      </c>
    </row>
    <row r="4784" spans="1:2" x14ac:dyDescent="0.25">
      <c r="A4784" t="s">
        <v>7047</v>
      </c>
      <c r="B4784">
        <v>7.0000000000000007E-2</v>
      </c>
    </row>
    <row r="4785" spans="1:2" x14ac:dyDescent="0.25">
      <c r="A4785" t="s">
        <v>7048</v>
      </c>
      <c r="B4785">
        <v>-0.27</v>
      </c>
    </row>
    <row r="4786" spans="1:2" x14ac:dyDescent="0.25">
      <c r="A4786" t="s">
        <v>10138</v>
      </c>
      <c r="B4786">
        <v>-0.79</v>
      </c>
    </row>
    <row r="4787" spans="1:2" x14ac:dyDescent="0.25">
      <c r="A4787" t="s">
        <v>7049</v>
      </c>
      <c r="B4787">
        <v>-7.0000000000000007E-2</v>
      </c>
    </row>
    <row r="4788" spans="1:2" x14ac:dyDescent="0.25">
      <c r="A4788" t="s">
        <v>7050</v>
      </c>
      <c r="B4788">
        <v>0.22</v>
      </c>
    </row>
    <row r="4789" spans="1:2" x14ac:dyDescent="0.25">
      <c r="A4789" t="s">
        <v>7051</v>
      </c>
      <c r="B4789">
        <v>0.23</v>
      </c>
    </row>
    <row r="4790" spans="1:2" x14ac:dyDescent="0.25">
      <c r="A4790" t="s">
        <v>7052</v>
      </c>
      <c r="B4790">
        <v>-0.85</v>
      </c>
    </row>
    <row r="4791" spans="1:2" x14ac:dyDescent="0.25">
      <c r="A4791" t="s">
        <v>7053</v>
      </c>
      <c r="B4791">
        <v>-0.43</v>
      </c>
    </row>
    <row r="4792" spans="1:2" x14ac:dyDescent="0.25">
      <c r="A4792" t="s">
        <v>7054</v>
      </c>
      <c r="B4792">
        <v>0.9</v>
      </c>
    </row>
    <row r="4793" spans="1:2" x14ac:dyDescent="0.25">
      <c r="A4793" t="s">
        <v>7055</v>
      </c>
      <c r="B4793">
        <v>-0.39</v>
      </c>
    </row>
    <row r="4794" spans="1:2" x14ac:dyDescent="0.25">
      <c r="A4794" t="s">
        <v>10139</v>
      </c>
      <c r="B4794">
        <v>1.01</v>
      </c>
    </row>
    <row r="4795" spans="1:2" x14ac:dyDescent="0.25">
      <c r="A4795" t="s">
        <v>7056</v>
      </c>
      <c r="B4795">
        <v>12.04</v>
      </c>
    </row>
    <row r="4796" spans="1:2" x14ac:dyDescent="0.25">
      <c r="A4796" t="s">
        <v>7057</v>
      </c>
      <c r="B4796">
        <v>0.09</v>
      </c>
    </row>
    <row r="4797" spans="1:2" x14ac:dyDescent="0.25">
      <c r="A4797" t="s">
        <v>7058</v>
      </c>
    </row>
    <row r="4798" spans="1:2" x14ac:dyDescent="0.25">
      <c r="A4798" t="s">
        <v>10140</v>
      </c>
      <c r="B4798">
        <v>0.4</v>
      </c>
    </row>
    <row r="4799" spans="1:2" x14ac:dyDescent="0.25">
      <c r="A4799" t="s">
        <v>7059</v>
      </c>
      <c r="B4799">
        <v>-0.55000000000000004</v>
      </c>
    </row>
    <row r="4800" spans="1:2" x14ac:dyDescent="0.25">
      <c r="A4800" t="s">
        <v>7060</v>
      </c>
      <c r="B4800">
        <v>-0.22</v>
      </c>
    </row>
    <row r="4801" spans="1:2" x14ac:dyDescent="0.25">
      <c r="A4801" t="s">
        <v>7061</v>
      </c>
      <c r="B4801">
        <v>-0.8</v>
      </c>
    </row>
    <row r="4802" spans="1:2" x14ac:dyDescent="0.25">
      <c r="A4802" t="s">
        <v>7062</v>
      </c>
      <c r="B4802">
        <v>-0.77</v>
      </c>
    </row>
    <row r="4803" spans="1:2" x14ac:dyDescent="0.25">
      <c r="A4803" t="s">
        <v>7063</v>
      </c>
      <c r="B4803">
        <v>-0.19</v>
      </c>
    </row>
    <row r="4804" spans="1:2" x14ac:dyDescent="0.25">
      <c r="A4804" t="s">
        <v>7064</v>
      </c>
      <c r="B4804">
        <v>-0.02</v>
      </c>
    </row>
    <row r="4805" spans="1:2" x14ac:dyDescent="0.25">
      <c r="A4805" t="s">
        <v>7065</v>
      </c>
      <c r="B4805">
        <v>-0.88</v>
      </c>
    </row>
    <row r="4806" spans="1:2" x14ac:dyDescent="0.25">
      <c r="A4806" t="s">
        <v>10141</v>
      </c>
      <c r="B4806">
        <v>-0.99</v>
      </c>
    </row>
    <row r="4807" spans="1:2" x14ac:dyDescent="0.25">
      <c r="A4807" t="s">
        <v>7066</v>
      </c>
      <c r="B4807">
        <v>0.19</v>
      </c>
    </row>
    <row r="4808" spans="1:2" x14ac:dyDescent="0.25">
      <c r="A4808" t="s">
        <v>7067</v>
      </c>
      <c r="B4808">
        <v>4.26</v>
      </c>
    </row>
    <row r="4809" spans="1:2" x14ac:dyDescent="0.25">
      <c r="A4809" t="s">
        <v>7068</v>
      </c>
      <c r="B4809">
        <v>-0.76</v>
      </c>
    </row>
    <row r="4810" spans="1:2" x14ac:dyDescent="0.25">
      <c r="A4810" t="s">
        <v>10142</v>
      </c>
      <c r="B4810">
        <v>-1</v>
      </c>
    </row>
    <row r="4811" spans="1:2" x14ac:dyDescent="0.25">
      <c r="A4811" t="s">
        <v>7069</v>
      </c>
      <c r="B4811">
        <v>0</v>
      </c>
    </row>
    <row r="4812" spans="1:2" x14ac:dyDescent="0.25">
      <c r="A4812" t="s">
        <v>7070</v>
      </c>
      <c r="B4812">
        <v>-0.09</v>
      </c>
    </row>
    <row r="4813" spans="1:2" x14ac:dyDescent="0.25">
      <c r="A4813" t="s">
        <v>7071</v>
      </c>
      <c r="B4813">
        <v>-0.01</v>
      </c>
    </row>
    <row r="4814" spans="1:2" x14ac:dyDescent="0.25">
      <c r="A4814" t="s">
        <v>7072</v>
      </c>
      <c r="B4814">
        <v>0.93</v>
      </c>
    </row>
    <row r="4815" spans="1:2" x14ac:dyDescent="0.25">
      <c r="A4815" t="s">
        <v>7073</v>
      </c>
      <c r="B4815">
        <v>0.63</v>
      </c>
    </row>
    <row r="4816" spans="1:2" x14ac:dyDescent="0.25">
      <c r="A4816" t="s">
        <v>7074</v>
      </c>
      <c r="B4816">
        <v>0.45</v>
      </c>
    </row>
    <row r="4817" spans="1:2" x14ac:dyDescent="0.25">
      <c r="A4817" t="s">
        <v>10143</v>
      </c>
      <c r="B4817">
        <v>-1</v>
      </c>
    </row>
    <row r="4818" spans="1:2" x14ac:dyDescent="0.25">
      <c r="A4818" t="s">
        <v>7075</v>
      </c>
      <c r="B4818">
        <v>-0.73</v>
      </c>
    </row>
    <row r="4819" spans="1:2" x14ac:dyDescent="0.25">
      <c r="A4819" t="s">
        <v>7076</v>
      </c>
      <c r="B4819">
        <v>0.16</v>
      </c>
    </row>
    <row r="4820" spans="1:2" x14ac:dyDescent="0.25">
      <c r="A4820" t="s">
        <v>7077</v>
      </c>
      <c r="B4820">
        <v>0.23</v>
      </c>
    </row>
    <row r="4821" spans="1:2" x14ac:dyDescent="0.25">
      <c r="A4821" t="s">
        <v>7078</v>
      </c>
      <c r="B4821">
        <v>0.23</v>
      </c>
    </row>
    <row r="4822" spans="1:2" x14ac:dyDescent="0.25">
      <c r="A4822" t="s">
        <v>7079</v>
      </c>
      <c r="B4822">
        <v>-0.47</v>
      </c>
    </row>
    <row r="4823" spans="1:2" x14ac:dyDescent="0.25">
      <c r="A4823" t="s">
        <v>10144</v>
      </c>
      <c r="B4823">
        <v>0.03</v>
      </c>
    </row>
    <row r="4824" spans="1:2" x14ac:dyDescent="0.25">
      <c r="A4824" t="s">
        <v>7080</v>
      </c>
      <c r="B4824">
        <v>-0.95</v>
      </c>
    </row>
    <row r="4825" spans="1:2" x14ac:dyDescent="0.25">
      <c r="A4825" t="s">
        <v>7081</v>
      </c>
      <c r="B4825">
        <v>-0.7</v>
      </c>
    </row>
    <row r="4826" spans="1:2" x14ac:dyDescent="0.25">
      <c r="A4826" t="s">
        <v>7082</v>
      </c>
      <c r="B4826">
        <v>-0.2</v>
      </c>
    </row>
    <row r="4827" spans="1:2" x14ac:dyDescent="0.25">
      <c r="A4827" t="s">
        <v>7083</v>
      </c>
      <c r="B4827">
        <v>-7.0000000000000007E-2</v>
      </c>
    </row>
    <row r="4828" spans="1:2" x14ac:dyDescent="0.25">
      <c r="A4828" t="s">
        <v>7084</v>
      </c>
      <c r="B4828">
        <v>-0.3</v>
      </c>
    </row>
    <row r="4829" spans="1:2" x14ac:dyDescent="0.25">
      <c r="A4829" t="s">
        <v>7085</v>
      </c>
      <c r="B4829">
        <v>-0.99</v>
      </c>
    </row>
    <row r="4830" spans="1:2" x14ac:dyDescent="0.25">
      <c r="A4830" t="s">
        <v>7086</v>
      </c>
      <c r="B4830">
        <v>0.36</v>
      </c>
    </row>
    <row r="4831" spans="1:2" x14ac:dyDescent="0.25">
      <c r="A4831" t="s">
        <v>7087</v>
      </c>
      <c r="B4831">
        <v>0.59</v>
      </c>
    </row>
    <row r="4832" spans="1:2" x14ac:dyDescent="0.25">
      <c r="A4832" t="s">
        <v>7088</v>
      </c>
      <c r="B4832">
        <v>-0.13</v>
      </c>
    </row>
    <row r="4833" spans="1:2" x14ac:dyDescent="0.25">
      <c r="A4833" t="s">
        <v>7089</v>
      </c>
      <c r="B4833">
        <v>-0.31</v>
      </c>
    </row>
    <row r="4834" spans="1:2" x14ac:dyDescent="0.25">
      <c r="A4834" t="s">
        <v>7090</v>
      </c>
      <c r="B4834">
        <v>-0.57999999999999996</v>
      </c>
    </row>
    <row r="4835" spans="1:2" x14ac:dyDescent="0.25">
      <c r="A4835" t="s">
        <v>7091</v>
      </c>
      <c r="B4835">
        <v>-0.08</v>
      </c>
    </row>
    <row r="4836" spans="1:2" x14ac:dyDescent="0.25">
      <c r="A4836" t="s">
        <v>10145</v>
      </c>
      <c r="B4836">
        <v>-0.82</v>
      </c>
    </row>
    <row r="4837" spans="1:2" x14ac:dyDescent="0.25">
      <c r="A4837" t="s">
        <v>7092</v>
      </c>
      <c r="B4837">
        <v>-0.25</v>
      </c>
    </row>
    <row r="4838" spans="1:2" x14ac:dyDescent="0.25">
      <c r="A4838" t="s">
        <v>7093</v>
      </c>
      <c r="B4838">
        <v>-0.14000000000000001</v>
      </c>
    </row>
    <row r="4839" spans="1:2" x14ac:dyDescent="0.25">
      <c r="A4839" t="s">
        <v>7094</v>
      </c>
      <c r="B4839">
        <v>0.03</v>
      </c>
    </row>
    <row r="4840" spans="1:2" x14ac:dyDescent="0.25">
      <c r="A4840" t="s">
        <v>7095</v>
      </c>
      <c r="B4840">
        <v>-0.64</v>
      </c>
    </row>
    <row r="4841" spans="1:2" x14ac:dyDescent="0.25">
      <c r="A4841" t="s">
        <v>7096</v>
      </c>
      <c r="B4841">
        <v>-0.59</v>
      </c>
    </row>
    <row r="4842" spans="1:2" x14ac:dyDescent="0.25">
      <c r="A4842" t="s">
        <v>10146</v>
      </c>
      <c r="B4842">
        <v>-1</v>
      </c>
    </row>
    <row r="4843" spans="1:2" x14ac:dyDescent="0.25">
      <c r="A4843" t="s">
        <v>10147</v>
      </c>
      <c r="B4843">
        <v>-0.81</v>
      </c>
    </row>
    <row r="4844" spans="1:2" x14ac:dyDescent="0.25">
      <c r="A4844" t="s">
        <v>10148</v>
      </c>
      <c r="B4844">
        <v>-0.53</v>
      </c>
    </row>
    <row r="4845" spans="1:2" x14ac:dyDescent="0.25">
      <c r="A4845" t="s">
        <v>7097</v>
      </c>
      <c r="B4845">
        <v>-0.73</v>
      </c>
    </row>
    <row r="4846" spans="1:2" x14ac:dyDescent="0.25">
      <c r="A4846" t="s">
        <v>7098</v>
      </c>
      <c r="B4846">
        <v>-0.73</v>
      </c>
    </row>
    <row r="4847" spans="1:2" x14ac:dyDescent="0.25">
      <c r="A4847" t="s">
        <v>10149</v>
      </c>
    </row>
    <row r="4848" spans="1:2" x14ac:dyDescent="0.25">
      <c r="A4848" t="s">
        <v>7099</v>
      </c>
      <c r="B4848">
        <v>-0.68</v>
      </c>
    </row>
    <row r="4849" spans="1:2" x14ac:dyDescent="0.25">
      <c r="A4849" t="s">
        <v>7100</v>
      </c>
      <c r="B4849">
        <v>0.14000000000000001</v>
      </c>
    </row>
    <row r="4850" spans="1:2" x14ac:dyDescent="0.25">
      <c r="A4850" t="s">
        <v>7101</v>
      </c>
      <c r="B4850">
        <v>-0.2</v>
      </c>
    </row>
    <row r="4851" spans="1:2" x14ac:dyDescent="0.25">
      <c r="A4851" t="s">
        <v>7102</v>
      </c>
      <c r="B4851">
        <v>-0.16</v>
      </c>
    </row>
    <row r="4852" spans="1:2" x14ac:dyDescent="0.25">
      <c r="A4852" t="s">
        <v>7103</v>
      </c>
      <c r="B4852">
        <v>-0.77</v>
      </c>
    </row>
    <row r="4853" spans="1:2" x14ac:dyDescent="0.25">
      <c r="A4853" t="s">
        <v>10150</v>
      </c>
      <c r="B4853">
        <v>2.57</v>
      </c>
    </row>
    <row r="4854" spans="1:2" x14ac:dyDescent="0.25">
      <c r="A4854" t="s">
        <v>10151</v>
      </c>
      <c r="B4854">
        <v>-1</v>
      </c>
    </row>
    <row r="4855" spans="1:2" x14ac:dyDescent="0.25">
      <c r="A4855" t="s">
        <v>10152</v>
      </c>
      <c r="B4855">
        <v>-1</v>
      </c>
    </row>
    <row r="4856" spans="1:2" x14ac:dyDescent="0.25">
      <c r="A4856" t="s">
        <v>10153</v>
      </c>
      <c r="B4856">
        <v>-0.98</v>
      </c>
    </row>
    <row r="4857" spans="1:2" x14ac:dyDescent="0.25">
      <c r="A4857" t="s">
        <v>7104</v>
      </c>
      <c r="B4857">
        <v>0.05</v>
      </c>
    </row>
    <row r="4858" spans="1:2" x14ac:dyDescent="0.25">
      <c r="A4858" t="s">
        <v>7105</v>
      </c>
      <c r="B4858">
        <v>-0.77</v>
      </c>
    </row>
    <row r="4859" spans="1:2" x14ac:dyDescent="0.25">
      <c r="A4859" t="s">
        <v>10154</v>
      </c>
      <c r="B4859">
        <v>-1</v>
      </c>
    </row>
    <row r="4860" spans="1:2" x14ac:dyDescent="0.25">
      <c r="A4860" t="s">
        <v>10155</v>
      </c>
      <c r="B4860">
        <v>-1</v>
      </c>
    </row>
    <row r="4861" spans="1:2" x14ac:dyDescent="0.25">
      <c r="A4861" t="s">
        <v>7106</v>
      </c>
      <c r="B4861">
        <v>-0.65</v>
      </c>
    </row>
    <row r="4862" spans="1:2" x14ac:dyDescent="0.25">
      <c r="A4862" t="s">
        <v>7107</v>
      </c>
      <c r="B4862">
        <v>0.67</v>
      </c>
    </row>
    <row r="4863" spans="1:2" x14ac:dyDescent="0.25">
      <c r="A4863" t="s">
        <v>10156</v>
      </c>
      <c r="B4863">
        <v>-1</v>
      </c>
    </row>
    <row r="4864" spans="1:2" x14ac:dyDescent="0.25">
      <c r="A4864" t="s">
        <v>7108</v>
      </c>
      <c r="B4864">
        <v>0.24</v>
      </c>
    </row>
    <row r="4865" spans="1:2" x14ac:dyDescent="0.25">
      <c r="A4865" t="s">
        <v>10157</v>
      </c>
      <c r="B4865">
        <v>-0.25</v>
      </c>
    </row>
    <row r="4866" spans="1:2" x14ac:dyDescent="0.25">
      <c r="A4866" t="s">
        <v>7109</v>
      </c>
      <c r="B4866">
        <v>-0.49</v>
      </c>
    </row>
    <row r="4867" spans="1:2" x14ac:dyDescent="0.25">
      <c r="A4867" t="s">
        <v>10158</v>
      </c>
      <c r="B4867">
        <v>-0.77</v>
      </c>
    </row>
    <row r="4868" spans="1:2" x14ac:dyDescent="0.25">
      <c r="A4868" t="s">
        <v>10159</v>
      </c>
      <c r="B4868">
        <v>-1</v>
      </c>
    </row>
    <row r="4869" spans="1:2" x14ac:dyDescent="0.25">
      <c r="A4869" t="s">
        <v>7110</v>
      </c>
      <c r="B4869">
        <v>-0.91</v>
      </c>
    </row>
    <row r="4870" spans="1:2" x14ac:dyDescent="0.25">
      <c r="A4870" t="s">
        <v>7111</v>
      </c>
      <c r="B4870">
        <v>-0.95</v>
      </c>
    </row>
    <row r="4871" spans="1:2" x14ac:dyDescent="0.25">
      <c r="A4871" t="s">
        <v>7112</v>
      </c>
      <c r="B4871">
        <v>-0.61</v>
      </c>
    </row>
    <row r="4872" spans="1:2" x14ac:dyDescent="0.25">
      <c r="A4872" t="s">
        <v>7113</v>
      </c>
      <c r="B4872">
        <v>-0.32</v>
      </c>
    </row>
    <row r="4873" spans="1:2" x14ac:dyDescent="0.25">
      <c r="A4873" t="s">
        <v>7114</v>
      </c>
      <c r="B4873">
        <v>-0.59</v>
      </c>
    </row>
    <row r="4874" spans="1:2" x14ac:dyDescent="0.25">
      <c r="A4874" t="s">
        <v>7115</v>
      </c>
      <c r="B4874">
        <v>2.86</v>
      </c>
    </row>
    <row r="4875" spans="1:2" x14ac:dyDescent="0.25">
      <c r="A4875" t="s">
        <v>7116</v>
      </c>
      <c r="B4875">
        <v>-0.38</v>
      </c>
    </row>
    <row r="4876" spans="1:2" x14ac:dyDescent="0.25">
      <c r="A4876" t="s">
        <v>10160</v>
      </c>
      <c r="B4876">
        <v>-1</v>
      </c>
    </row>
    <row r="4877" spans="1:2" x14ac:dyDescent="0.25">
      <c r="A4877" t="s">
        <v>10161</v>
      </c>
      <c r="B4877">
        <v>-0.93</v>
      </c>
    </row>
    <row r="4878" spans="1:2" x14ac:dyDescent="0.25">
      <c r="A4878" t="s">
        <v>7117</v>
      </c>
      <c r="B4878">
        <v>-0.99</v>
      </c>
    </row>
    <row r="4879" spans="1:2" x14ac:dyDescent="0.25">
      <c r="A4879" t="s">
        <v>7118</v>
      </c>
      <c r="B4879">
        <v>-0.91</v>
      </c>
    </row>
    <row r="4880" spans="1:2" x14ac:dyDescent="0.25">
      <c r="A4880" t="s">
        <v>7119</v>
      </c>
      <c r="B4880">
        <v>-0.73</v>
      </c>
    </row>
    <row r="4881" spans="1:2" x14ac:dyDescent="0.25">
      <c r="A4881" t="s">
        <v>7120</v>
      </c>
      <c r="B4881">
        <v>0.37</v>
      </c>
    </row>
    <row r="4882" spans="1:2" x14ac:dyDescent="0.25">
      <c r="A4882" t="s">
        <v>10162</v>
      </c>
      <c r="B4882">
        <v>-1</v>
      </c>
    </row>
    <row r="4883" spans="1:2" x14ac:dyDescent="0.25">
      <c r="A4883" t="s">
        <v>7121</v>
      </c>
      <c r="B4883">
        <v>-0.37</v>
      </c>
    </row>
    <row r="4884" spans="1:2" x14ac:dyDescent="0.25">
      <c r="A4884" t="s">
        <v>7122</v>
      </c>
      <c r="B4884">
        <v>7.0000000000000007E-2</v>
      </c>
    </row>
    <row r="4885" spans="1:2" x14ac:dyDescent="0.25">
      <c r="A4885" t="s">
        <v>7123</v>
      </c>
      <c r="B4885">
        <v>0.06</v>
      </c>
    </row>
    <row r="4886" spans="1:2" x14ac:dyDescent="0.25">
      <c r="A4886" t="s">
        <v>7124</v>
      </c>
      <c r="B4886">
        <v>-0.4</v>
      </c>
    </row>
    <row r="4887" spans="1:2" x14ac:dyDescent="0.25">
      <c r="A4887" t="s">
        <v>10163</v>
      </c>
      <c r="B4887">
        <v>0</v>
      </c>
    </row>
    <row r="4888" spans="1:2" x14ac:dyDescent="0.25">
      <c r="A4888" t="s">
        <v>10164</v>
      </c>
      <c r="B4888">
        <v>-1</v>
      </c>
    </row>
    <row r="4889" spans="1:2" x14ac:dyDescent="0.25">
      <c r="A4889" t="s">
        <v>10165</v>
      </c>
      <c r="B4889">
        <v>-1</v>
      </c>
    </row>
    <row r="4890" spans="1:2" x14ac:dyDescent="0.25">
      <c r="A4890" t="s">
        <v>10166</v>
      </c>
      <c r="B4890">
        <v>-0.82</v>
      </c>
    </row>
    <row r="4891" spans="1:2" x14ac:dyDescent="0.25">
      <c r="A4891" t="s">
        <v>7125</v>
      </c>
      <c r="B4891">
        <v>-0.84</v>
      </c>
    </row>
    <row r="4892" spans="1:2" x14ac:dyDescent="0.25">
      <c r="A4892" t="s">
        <v>7126</v>
      </c>
      <c r="B4892">
        <v>0.78</v>
      </c>
    </row>
    <row r="4893" spans="1:2" x14ac:dyDescent="0.25">
      <c r="A4893" t="s">
        <v>7127</v>
      </c>
      <c r="B4893">
        <v>-0.24</v>
      </c>
    </row>
    <row r="4894" spans="1:2" x14ac:dyDescent="0.25">
      <c r="A4894" t="s">
        <v>10167</v>
      </c>
      <c r="B4894">
        <v>-1</v>
      </c>
    </row>
    <row r="4895" spans="1:2" x14ac:dyDescent="0.25">
      <c r="A4895" t="s">
        <v>10168</v>
      </c>
    </row>
    <row r="4896" spans="1:2" x14ac:dyDescent="0.25">
      <c r="A4896" t="s">
        <v>10169</v>
      </c>
      <c r="B4896">
        <v>0</v>
      </c>
    </row>
    <row r="4897" spans="1:2" x14ac:dyDescent="0.25">
      <c r="A4897" t="s">
        <v>10170</v>
      </c>
      <c r="B4897">
        <v>1</v>
      </c>
    </row>
    <row r="4898" spans="1:2" x14ac:dyDescent="0.25">
      <c r="A4898" t="s">
        <v>10171</v>
      </c>
      <c r="B4898">
        <v>-1</v>
      </c>
    </row>
    <row r="4899" spans="1:2" x14ac:dyDescent="0.25">
      <c r="A4899" t="s">
        <v>7128</v>
      </c>
      <c r="B4899">
        <v>-0.86</v>
      </c>
    </row>
    <row r="4900" spans="1:2" x14ac:dyDescent="0.25">
      <c r="A4900" t="s">
        <v>7129</v>
      </c>
      <c r="B4900">
        <v>-0.64</v>
      </c>
    </row>
    <row r="4901" spans="1:2" x14ac:dyDescent="0.25">
      <c r="A4901" t="s">
        <v>7130</v>
      </c>
      <c r="B4901">
        <v>-0.74</v>
      </c>
    </row>
    <row r="4902" spans="1:2" x14ac:dyDescent="0.25">
      <c r="A4902" t="s">
        <v>10172</v>
      </c>
    </row>
    <row r="4903" spans="1:2" x14ac:dyDescent="0.25">
      <c r="A4903" t="s">
        <v>10173</v>
      </c>
      <c r="B4903">
        <v>-1</v>
      </c>
    </row>
    <row r="4904" spans="1:2" x14ac:dyDescent="0.25">
      <c r="A4904" t="s">
        <v>7131</v>
      </c>
    </row>
    <row r="4905" spans="1:2" x14ac:dyDescent="0.25">
      <c r="A4905" t="s">
        <v>7132</v>
      </c>
      <c r="B4905">
        <v>-0.39</v>
      </c>
    </row>
    <row r="4906" spans="1:2" x14ac:dyDescent="0.25">
      <c r="A4906" t="s">
        <v>7133</v>
      </c>
      <c r="B4906">
        <v>2.0099999999999998</v>
      </c>
    </row>
    <row r="4907" spans="1:2" x14ac:dyDescent="0.25">
      <c r="A4907" t="s">
        <v>7134</v>
      </c>
      <c r="B4907">
        <v>-0.45</v>
      </c>
    </row>
    <row r="4908" spans="1:2" x14ac:dyDescent="0.25">
      <c r="A4908" t="s">
        <v>7135</v>
      </c>
      <c r="B4908">
        <v>0.3</v>
      </c>
    </row>
    <row r="4909" spans="1:2" x14ac:dyDescent="0.25">
      <c r="A4909" t="s">
        <v>10174</v>
      </c>
      <c r="B4909">
        <v>-0.81</v>
      </c>
    </row>
    <row r="4910" spans="1:2" x14ac:dyDescent="0.25">
      <c r="A4910" t="s">
        <v>10175</v>
      </c>
      <c r="B4910">
        <v>-0.71</v>
      </c>
    </row>
    <row r="4911" spans="1:2" x14ac:dyDescent="0.25">
      <c r="A4911" t="s">
        <v>10176</v>
      </c>
      <c r="B4911">
        <v>-0.81</v>
      </c>
    </row>
    <row r="4912" spans="1:2" x14ac:dyDescent="0.25">
      <c r="A4912" t="s">
        <v>7136</v>
      </c>
      <c r="B4912">
        <v>-0.28000000000000003</v>
      </c>
    </row>
    <row r="4913" spans="1:2" x14ac:dyDescent="0.25">
      <c r="A4913" t="s">
        <v>7137</v>
      </c>
      <c r="B4913">
        <v>-0.12</v>
      </c>
    </row>
    <row r="4914" spans="1:2" x14ac:dyDescent="0.25">
      <c r="A4914" t="s">
        <v>7138</v>
      </c>
      <c r="B4914">
        <v>-0.35</v>
      </c>
    </row>
    <row r="4915" spans="1:2" x14ac:dyDescent="0.25">
      <c r="A4915" t="s">
        <v>7139</v>
      </c>
      <c r="B4915">
        <v>0.19</v>
      </c>
    </row>
    <row r="4916" spans="1:2" x14ac:dyDescent="0.25">
      <c r="A4916" t="s">
        <v>7140</v>
      </c>
      <c r="B4916">
        <v>0.05</v>
      </c>
    </row>
    <row r="4917" spans="1:2" x14ac:dyDescent="0.25">
      <c r="A4917" t="s">
        <v>7141</v>
      </c>
      <c r="B4917">
        <v>-0.28000000000000003</v>
      </c>
    </row>
    <row r="4918" spans="1:2" x14ac:dyDescent="0.25">
      <c r="A4918" t="s">
        <v>7142</v>
      </c>
      <c r="B4918">
        <v>0.59</v>
      </c>
    </row>
    <row r="4919" spans="1:2" x14ac:dyDescent="0.25">
      <c r="A4919" t="s">
        <v>7143</v>
      </c>
      <c r="B4919">
        <v>-0.39</v>
      </c>
    </row>
    <row r="4920" spans="1:2" x14ac:dyDescent="0.25">
      <c r="A4920" t="s">
        <v>7144</v>
      </c>
      <c r="B4920">
        <v>-0.08</v>
      </c>
    </row>
    <row r="4921" spans="1:2" x14ac:dyDescent="0.25">
      <c r="A4921" t="s">
        <v>7145</v>
      </c>
      <c r="B4921">
        <v>-0.67</v>
      </c>
    </row>
    <row r="4922" spans="1:2" x14ac:dyDescent="0.25">
      <c r="A4922" t="s">
        <v>10177</v>
      </c>
      <c r="B4922">
        <v>-1</v>
      </c>
    </row>
    <row r="4923" spans="1:2" x14ac:dyDescent="0.25">
      <c r="A4923" t="s">
        <v>10178</v>
      </c>
      <c r="B4923">
        <v>-1</v>
      </c>
    </row>
    <row r="4924" spans="1:2" x14ac:dyDescent="0.25">
      <c r="A4924" t="s">
        <v>7146</v>
      </c>
      <c r="B4924">
        <v>2.42</v>
      </c>
    </row>
    <row r="4925" spans="1:2" x14ac:dyDescent="0.25">
      <c r="A4925" t="s">
        <v>7147</v>
      </c>
    </row>
    <row r="4926" spans="1:2" x14ac:dyDescent="0.25">
      <c r="A4926" t="s">
        <v>10179</v>
      </c>
      <c r="B4926">
        <v>-0.98</v>
      </c>
    </row>
    <row r="4927" spans="1:2" x14ac:dyDescent="0.25">
      <c r="A4927" t="s">
        <v>10180</v>
      </c>
    </row>
    <row r="4928" spans="1:2" x14ac:dyDescent="0.25">
      <c r="A4928" t="s">
        <v>7148</v>
      </c>
      <c r="B4928">
        <v>-0.44</v>
      </c>
    </row>
    <row r="4929" spans="1:2" x14ac:dyDescent="0.25">
      <c r="A4929" t="s">
        <v>7149</v>
      </c>
    </row>
    <row r="4930" spans="1:2" x14ac:dyDescent="0.25">
      <c r="A4930" t="s">
        <v>10181</v>
      </c>
      <c r="B4930">
        <v>-0.98</v>
      </c>
    </row>
    <row r="4931" spans="1:2" x14ac:dyDescent="0.25">
      <c r="A4931" t="s">
        <v>10182</v>
      </c>
    </row>
    <row r="4932" spans="1:2" x14ac:dyDescent="0.25">
      <c r="A4932" t="s">
        <v>10183</v>
      </c>
      <c r="B4932">
        <v>-1</v>
      </c>
    </row>
    <row r="4933" spans="1:2" x14ac:dyDescent="0.25">
      <c r="A4933" t="s">
        <v>10184</v>
      </c>
      <c r="B4933">
        <v>-1</v>
      </c>
    </row>
    <row r="4934" spans="1:2" x14ac:dyDescent="0.25">
      <c r="A4934" t="s">
        <v>7150</v>
      </c>
    </row>
    <row r="4935" spans="1:2" x14ac:dyDescent="0.25">
      <c r="A4935" t="s">
        <v>10185</v>
      </c>
    </row>
    <row r="4936" spans="1:2" x14ac:dyDescent="0.25">
      <c r="A4936" t="s">
        <v>10186</v>
      </c>
      <c r="B4936">
        <v>22.81</v>
      </c>
    </row>
    <row r="4937" spans="1:2" x14ac:dyDescent="0.25">
      <c r="A4937" t="s">
        <v>10187</v>
      </c>
    </row>
    <row r="4938" spans="1:2" x14ac:dyDescent="0.25">
      <c r="A4938" t="s">
        <v>10188</v>
      </c>
    </row>
    <row r="4939" spans="1:2" x14ac:dyDescent="0.25">
      <c r="A4939" t="s">
        <v>10189</v>
      </c>
    </row>
    <row r="4940" spans="1:2" x14ac:dyDescent="0.25">
      <c r="A4940" t="s">
        <v>10190</v>
      </c>
    </row>
    <row r="4941" spans="1:2" x14ac:dyDescent="0.25">
      <c r="A4941" t="s">
        <v>10191</v>
      </c>
    </row>
    <row r="4942" spans="1:2" x14ac:dyDescent="0.25">
      <c r="A4942" t="s">
        <v>7151</v>
      </c>
      <c r="B4942">
        <v>-0.46</v>
      </c>
    </row>
    <row r="4943" spans="1:2" x14ac:dyDescent="0.25">
      <c r="A4943" t="s">
        <v>7152</v>
      </c>
      <c r="B4943">
        <v>-0.94</v>
      </c>
    </row>
    <row r="4944" spans="1:2" x14ac:dyDescent="0.25">
      <c r="A4944" t="s">
        <v>7153</v>
      </c>
      <c r="B4944">
        <v>0.76</v>
      </c>
    </row>
    <row r="4945" spans="1:2" x14ac:dyDescent="0.25">
      <c r="A4945" t="s">
        <v>7154</v>
      </c>
      <c r="B4945">
        <v>-0.15</v>
      </c>
    </row>
    <row r="4946" spans="1:2" x14ac:dyDescent="0.25">
      <c r="A4946" t="s">
        <v>7155</v>
      </c>
      <c r="B4946">
        <v>-0.25</v>
      </c>
    </row>
    <row r="4947" spans="1:2" x14ac:dyDescent="0.25">
      <c r="A4947" t="s">
        <v>7156</v>
      </c>
      <c r="B4947">
        <v>-0.98</v>
      </c>
    </row>
    <row r="4948" spans="1:2" x14ac:dyDescent="0.25">
      <c r="A4948" t="s">
        <v>7157</v>
      </c>
      <c r="B4948">
        <v>-0.81</v>
      </c>
    </row>
    <row r="4949" spans="1:2" x14ac:dyDescent="0.25">
      <c r="A4949" t="s">
        <v>7158</v>
      </c>
      <c r="B4949">
        <v>-0.85</v>
      </c>
    </row>
    <row r="4950" spans="1:2" x14ac:dyDescent="0.25">
      <c r="A4950" t="s">
        <v>7159</v>
      </c>
      <c r="B4950">
        <v>1.39</v>
      </c>
    </row>
    <row r="4951" spans="1:2" x14ac:dyDescent="0.25">
      <c r="A4951" t="s">
        <v>7160</v>
      </c>
      <c r="B4951">
        <v>1.73</v>
      </c>
    </row>
    <row r="4952" spans="1:2" x14ac:dyDescent="0.25">
      <c r="A4952" t="s">
        <v>7161</v>
      </c>
      <c r="B4952">
        <v>-0.85</v>
      </c>
    </row>
    <row r="4953" spans="1:2" x14ac:dyDescent="0.25">
      <c r="A4953" t="s">
        <v>7162</v>
      </c>
      <c r="B4953">
        <v>-0.78</v>
      </c>
    </row>
    <row r="4954" spans="1:2" x14ac:dyDescent="0.25">
      <c r="A4954" t="s">
        <v>7163</v>
      </c>
      <c r="B4954">
        <v>-0.08</v>
      </c>
    </row>
    <row r="4955" spans="1:2" x14ac:dyDescent="0.25">
      <c r="A4955" t="s">
        <v>10192</v>
      </c>
    </row>
    <row r="4956" spans="1:2" x14ac:dyDescent="0.25">
      <c r="A4956" t="s">
        <v>7164</v>
      </c>
      <c r="B4956">
        <v>14.79</v>
      </c>
    </row>
    <row r="4957" spans="1:2" x14ac:dyDescent="0.25">
      <c r="A4957" t="s">
        <v>7165</v>
      </c>
      <c r="B4957">
        <v>-0.65</v>
      </c>
    </row>
    <row r="4958" spans="1:2" x14ac:dyDescent="0.25">
      <c r="A4958" t="s">
        <v>7166</v>
      </c>
      <c r="B4958">
        <v>-0.84</v>
      </c>
    </row>
    <row r="4959" spans="1:2" x14ac:dyDescent="0.25">
      <c r="A4959" t="s">
        <v>7167</v>
      </c>
      <c r="B4959">
        <v>-0.8</v>
      </c>
    </row>
    <row r="4960" spans="1:2" x14ac:dyDescent="0.25">
      <c r="A4960" t="s">
        <v>7168</v>
      </c>
      <c r="B4960">
        <v>-0.78</v>
      </c>
    </row>
    <row r="4961" spans="1:2" x14ac:dyDescent="0.25">
      <c r="A4961" t="s">
        <v>7169</v>
      </c>
      <c r="B4961">
        <v>-0.73</v>
      </c>
    </row>
    <row r="4962" spans="1:2" x14ac:dyDescent="0.25">
      <c r="A4962" t="s">
        <v>7170</v>
      </c>
      <c r="B4962">
        <v>0.38</v>
      </c>
    </row>
    <row r="4963" spans="1:2" x14ac:dyDescent="0.25">
      <c r="A4963" t="s">
        <v>7171</v>
      </c>
      <c r="B4963">
        <v>0.43</v>
      </c>
    </row>
    <row r="4964" spans="1:2" x14ac:dyDescent="0.25">
      <c r="A4964" t="s">
        <v>7172</v>
      </c>
      <c r="B4964">
        <v>0.63</v>
      </c>
    </row>
    <row r="4965" spans="1:2" x14ac:dyDescent="0.25">
      <c r="A4965" t="s">
        <v>7173</v>
      </c>
      <c r="B4965">
        <v>5.52</v>
      </c>
    </row>
    <row r="4966" spans="1:2" x14ac:dyDescent="0.25">
      <c r="A4966" t="s">
        <v>7174</v>
      </c>
      <c r="B4966">
        <v>-0.82</v>
      </c>
    </row>
    <row r="4967" spans="1:2" x14ac:dyDescent="0.25">
      <c r="A4967" t="s">
        <v>7175</v>
      </c>
      <c r="B4967">
        <v>0.91</v>
      </c>
    </row>
    <row r="4968" spans="1:2" x14ac:dyDescent="0.25">
      <c r="A4968" t="s">
        <v>7176</v>
      </c>
      <c r="B4968">
        <v>-0.16</v>
      </c>
    </row>
    <row r="4969" spans="1:2" x14ac:dyDescent="0.25">
      <c r="A4969" t="s">
        <v>7177</v>
      </c>
      <c r="B4969">
        <v>-0.52</v>
      </c>
    </row>
    <row r="4970" spans="1:2" x14ac:dyDescent="0.25">
      <c r="A4970" t="s">
        <v>7178</v>
      </c>
      <c r="B4970">
        <v>-0.28999999999999998</v>
      </c>
    </row>
    <row r="4971" spans="1:2" x14ac:dyDescent="0.25">
      <c r="A4971" t="s">
        <v>7179</v>
      </c>
      <c r="B4971">
        <v>2.36</v>
      </c>
    </row>
    <row r="4972" spans="1:2" x14ac:dyDescent="0.25">
      <c r="A4972" t="s">
        <v>7180</v>
      </c>
      <c r="B4972">
        <v>2.09</v>
      </c>
    </row>
    <row r="4973" spans="1:2" x14ac:dyDescent="0.25">
      <c r="A4973" t="s">
        <v>7181</v>
      </c>
      <c r="B4973">
        <v>1.1100000000000001</v>
      </c>
    </row>
    <row r="4974" spans="1:2" x14ac:dyDescent="0.25">
      <c r="A4974" t="s">
        <v>10193</v>
      </c>
    </row>
    <row r="4975" spans="1:2" x14ac:dyDescent="0.25">
      <c r="A4975" t="s">
        <v>10194</v>
      </c>
    </row>
    <row r="4976" spans="1:2" x14ac:dyDescent="0.25">
      <c r="A4976" t="s">
        <v>7182</v>
      </c>
      <c r="B4976">
        <v>-0.34</v>
      </c>
    </row>
    <row r="4977" spans="1:2" x14ac:dyDescent="0.25">
      <c r="A4977" t="s">
        <v>7183</v>
      </c>
      <c r="B4977">
        <v>-0.93</v>
      </c>
    </row>
    <row r="4978" spans="1:2" x14ac:dyDescent="0.25">
      <c r="A4978" t="s">
        <v>7184</v>
      </c>
      <c r="B4978">
        <v>82.68</v>
      </c>
    </row>
    <row r="4979" spans="1:2" x14ac:dyDescent="0.25">
      <c r="A4979" t="s">
        <v>7185</v>
      </c>
    </row>
    <row r="4980" spans="1:2" x14ac:dyDescent="0.25">
      <c r="A4980" t="s">
        <v>7186</v>
      </c>
      <c r="B4980">
        <v>3.5</v>
      </c>
    </row>
    <row r="4981" spans="1:2" x14ac:dyDescent="0.25">
      <c r="A4981" t="s">
        <v>10195</v>
      </c>
      <c r="B4981">
        <v>-1</v>
      </c>
    </row>
    <row r="4982" spans="1:2" x14ac:dyDescent="0.25">
      <c r="A4982" t="s">
        <v>7187</v>
      </c>
      <c r="B4982">
        <v>40.94</v>
      </c>
    </row>
    <row r="4983" spans="1:2" x14ac:dyDescent="0.25">
      <c r="A4983" t="s">
        <v>7188</v>
      </c>
    </row>
    <row r="4984" spans="1:2" x14ac:dyDescent="0.25">
      <c r="A4984" t="s">
        <v>7189</v>
      </c>
    </row>
    <row r="4985" spans="1:2" x14ac:dyDescent="0.25">
      <c r="A4985" t="s">
        <v>7190</v>
      </c>
    </row>
    <row r="4986" spans="1:2" x14ac:dyDescent="0.25">
      <c r="A4986" t="s">
        <v>7191</v>
      </c>
    </row>
    <row r="4987" spans="1:2" x14ac:dyDescent="0.25">
      <c r="A4987" t="s">
        <v>7192</v>
      </c>
    </row>
    <row r="4988" spans="1:2" x14ac:dyDescent="0.25">
      <c r="A4988" t="s">
        <v>10196</v>
      </c>
    </row>
    <row r="4989" spans="1:2" x14ac:dyDescent="0.25">
      <c r="A4989" t="s">
        <v>7193</v>
      </c>
    </row>
    <row r="4990" spans="1:2" x14ac:dyDescent="0.25">
      <c r="A4990" t="s">
        <v>7194</v>
      </c>
    </row>
    <row r="4991" spans="1:2" x14ac:dyDescent="0.25">
      <c r="A4991" t="s">
        <v>7195</v>
      </c>
    </row>
    <row r="4992" spans="1:2" x14ac:dyDescent="0.25">
      <c r="A4992" t="s">
        <v>8236</v>
      </c>
    </row>
    <row r="4993" spans="1:1" x14ac:dyDescent="0.25">
      <c r="A4993" t="s">
        <v>8249</v>
      </c>
    </row>
    <row r="4994" spans="1:1" x14ac:dyDescent="0.25">
      <c r="A4994" t="s">
        <v>8229</v>
      </c>
    </row>
    <row r="4995" spans="1:1" x14ac:dyDescent="0.25">
      <c r="A4995" t="s">
        <v>8197</v>
      </c>
    </row>
    <row r="4996" spans="1:1" x14ac:dyDescent="0.25">
      <c r="A4996" t="s">
        <v>10197</v>
      </c>
    </row>
    <row r="4997" spans="1:1" x14ac:dyDescent="0.25">
      <c r="A4997" t="s">
        <v>8320</v>
      </c>
    </row>
    <row r="4998" spans="1:1" x14ac:dyDescent="0.25">
      <c r="A4998" t="s">
        <v>10198</v>
      </c>
    </row>
    <row r="4999" spans="1:1" x14ac:dyDescent="0.25">
      <c r="A4999" t="s">
        <v>7196</v>
      </c>
    </row>
    <row r="5000" spans="1:1" x14ac:dyDescent="0.25">
      <c r="A5000" t="s">
        <v>8285</v>
      </c>
    </row>
    <row r="5001" spans="1:1" x14ac:dyDescent="0.25">
      <c r="A5001" t="s">
        <v>10199</v>
      </c>
    </row>
    <row r="5002" spans="1:1" x14ac:dyDescent="0.25">
      <c r="A5002" t="s">
        <v>10200</v>
      </c>
    </row>
    <row r="5003" spans="1:1" x14ac:dyDescent="0.25">
      <c r="A5003" t="s">
        <v>10201</v>
      </c>
    </row>
    <row r="5004" spans="1:1" x14ac:dyDescent="0.25">
      <c r="A5004" t="s">
        <v>10202</v>
      </c>
    </row>
    <row r="5005" spans="1:1" x14ac:dyDescent="0.25">
      <c r="A5005" t="s">
        <v>10203</v>
      </c>
    </row>
    <row r="5006" spans="1:1" x14ac:dyDescent="0.25">
      <c r="A5006" t="s">
        <v>10204</v>
      </c>
    </row>
    <row r="5007" spans="1:1" x14ac:dyDescent="0.25">
      <c r="A5007" t="s">
        <v>10205</v>
      </c>
    </row>
    <row r="5008" spans="1:1" x14ac:dyDescent="0.25">
      <c r="A5008" t="s">
        <v>8268</v>
      </c>
    </row>
    <row r="5009" spans="1:2" x14ac:dyDescent="0.25">
      <c r="A5009" t="s">
        <v>10206</v>
      </c>
    </row>
    <row r="5010" spans="1:2" x14ac:dyDescent="0.25">
      <c r="A5010" t="s">
        <v>10207</v>
      </c>
    </row>
    <row r="5011" spans="1:2" x14ac:dyDescent="0.25">
      <c r="A5011" t="s">
        <v>10208</v>
      </c>
    </row>
    <row r="5012" spans="1:2" x14ac:dyDescent="0.25">
      <c r="A5012" t="s">
        <v>8345</v>
      </c>
    </row>
    <row r="5013" spans="1:2" x14ac:dyDescent="0.25">
      <c r="A5013" t="s">
        <v>10209</v>
      </c>
    </row>
    <row r="5014" spans="1:2" x14ac:dyDescent="0.25">
      <c r="A5014" t="s">
        <v>7197</v>
      </c>
      <c r="B5014">
        <v>0.98</v>
      </c>
    </row>
    <row r="5015" spans="1:2" x14ac:dyDescent="0.25">
      <c r="A5015" t="s">
        <v>10210</v>
      </c>
      <c r="B5015">
        <v>-1</v>
      </c>
    </row>
    <row r="5016" spans="1:2" x14ac:dyDescent="0.25">
      <c r="A5016" t="s">
        <v>10211</v>
      </c>
      <c r="B5016">
        <v>-1</v>
      </c>
    </row>
    <row r="5017" spans="1:2" x14ac:dyDescent="0.25">
      <c r="A5017" t="s">
        <v>7198</v>
      </c>
      <c r="B5017">
        <v>-0.1</v>
      </c>
    </row>
    <row r="5018" spans="1:2" x14ac:dyDescent="0.25">
      <c r="A5018" t="s">
        <v>10212</v>
      </c>
    </row>
    <row r="5019" spans="1:2" x14ac:dyDescent="0.25">
      <c r="A5019" t="s">
        <v>7199</v>
      </c>
      <c r="B5019">
        <v>-0.84</v>
      </c>
    </row>
    <row r="5020" spans="1:2" x14ac:dyDescent="0.25">
      <c r="A5020" t="s">
        <v>7200</v>
      </c>
      <c r="B5020">
        <v>-0.13</v>
      </c>
    </row>
    <row r="5021" spans="1:2" x14ac:dyDescent="0.25">
      <c r="A5021" t="s">
        <v>10213</v>
      </c>
      <c r="B5021">
        <v>-0.39</v>
      </c>
    </row>
    <row r="5022" spans="1:2" x14ac:dyDescent="0.25">
      <c r="A5022" t="s">
        <v>7201</v>
      </c>
      <c r="B5022">
        <v>-0.47</v>
      </c>
    </row>
    <row r="5023" spans="1:2" x14ac:dyDescent="0.25">
      <c r="A5023" t="s">
        <v>10214</v>
      </c>
      <c r="B5023">
        <v>-0.6</v>
      </c>
    </row>
    <row r="5024" spans="1:2" x14ac:dyDescent="0.25">
      <c r="A5024" t="s">
        <v>7202</v>
      </c>
      <c r="B5024">
        <v>-0.06</v>
      </c>
    </row>
    <row r="5025" spans="1:2" x14ac:dyDescent="0.25">
      <c r="A5025" t="s">
        <v>7203</v>
      </c>
      <c r="B5025">
        <v>0.03</v>
      </c>
    </row>
    <row r="5026" spans="1:2" x14ac:dyDescent="0.25">
      <c r="A5026" t="s">
        <v>7204</v>
      </c>
      <c r="B5026">
        <v>0</v>
      </c>
    </row>
    <row r="5027" spans="1:2" x14ac:dyDescent="0.25">
      <c r="A5027" t="s">
        <v>7205</v>
      </c>
      <c r="B5027">
        <v>-0.12</v>
      </c>
    </row>
    <row r="5028" spans="1:2" x14ac:dyDescent="0.25">
      <c r="A5028" t="s">
        <v>7206</v>
      </c>
      <c r="B5028">
        <v>-0.1</v>
      </c>
    </row>
    <row r="5029" spans="1:2" x14ac:dyDescent="0.25">
      <c r="A5029" t="s">
        <v>7207</v>
      </c>
      <c r="B5029">
        <v>-0.22</v>
      </c>
    </row>
    <row r="5030" spans="1:2" x14ac:dyDescent="0.25">
      <c r="A5030" t="s">
        <v>7208</v>
      </c>
      <c r="B5030">
        <v>-0.09</v>
      </c>
    </row>
    <row r="5031" spans="1:2" x14ac:dyDescent="0.25">
      <c r="A5031" t="s">
        <v>7209</v>
      </c>
      <c r="B5031">
        <v>-0.08</v>
      </c>
    </row>
    <row r="5032" spans="1:2" x14ac:dyDescent="0.25">
      <c r="A5032" t="s">
        <v>7210</v>
      </c>
      <c r="B5032">
        <v>-0.06</v>
      </c>
    </row>
    <row r="5033" spans="1:2" x14ac:dyDescent="0.25">
      <c r="A5033" t="s">
        <v>7211</v>
      </c>
      <c r="B5033">
        <v>-0.03</v>
      </c>
    </row>
    <row r="5034" spans="1:2" x14ac:dyDescent="0.25">
      <c r="A5034" t="s">
        <v>10215</v>
      </c>
      <c r="B5034">
        <v>-1</v>
      </c>
    </row>
    <row r="5035" spans="1:2" x14ac:dyDescent="0.25">
      <c r="A5035" t="s">
        <v>7212</v>
      </c>
      <c r="B5035">
        <v>0</v>
      </c>
    </row>
    <row r="5036" spans="1:2" x14ac:dyDescent="0.25">
      <c r="A5036" t="s">
        <v>7213</v>
      </c>
      <c r="B5036">
        <v>0.08</v>
      </c>
    </row>
    <row r="5037" spans="1:2" x14ac:dyDescent="0.25">
      <c r="A5037" t="s">
        <v>7214</v>
      </c>
      <c r="B5037">
        <v>-1</v>
      </c>
    </row>
    <row r="5038" spans="1:2" x14ac:dyDescent="0.25">
      <c r="A5038" t="s">
        <v>7215</v>
      </c>
      <c r="B5038">
        <v>-0.11</v>
      </c>
    </row>
    <row r="5039" spans="1:2" x14ac:dyDescent="0.25">
      <c r="A5039" t="s">
        <v>7216</v>
      </c>
      <c r="B5039">
        <v>-0.16</v>
      </c>
    </row>
    <row r="5040" spans="1:2" x14ac:dyDescent="0.25">
      <c r="A5040" t="s">
        <v>7217</v>
      </c>
      <c r="B5040">
        <v>0.11</v>
      </c>
    </row>
    <row r="5041" spans="1:2" x14ac:dyDescent="0.25">
      <c r="A5041" t="s">
        <v>7218</v>
      </c>
      <c r="B5041">
        <v>-0.08</v>
      </c>
    </row>
    <row r="5042" spans="1:2" x14ac:dyDescent="0.25">
      <c r="A5042" t="s">
        <v>7219</v>
      </c>
      <c r="B5042">
        <v>-0.16</v>
      </c>
    </row>
    <row r="5043" spans="1:2" x14ac:dyDescent="0.25">
      <c r="A5043" t="s">
        <v>7220</v>
      </c>
      <c r="B5043">
        <v>-0.05</v>
      </c>
    </row>
    <row r="5044" spans="1:2" x14ac:dyDescent="0.25">
      <c r="A5044" t="s">
        <v>7221</v>
      </c>
      <c r="B5044">
        <v>-0.13</v>
      </c>
    </row>
    <row r="5045" spans="1:2" x14ac:dyDescent="0.25">
      <c r="A5045" t="s">
        <v>7222</v>
      </c>
      <c r="B5045">
        <v>-7.0000000000000007E-2</v>
      </c>
    </row>
    <row r="5046" spans="1:2" x14ac:dyDescent="0.25">
      <c r="A5046" t="s">
        <v>7223</v>
      </c>
      <c r="B5046">
        <v>-0.21</v>
      </c>
    </row>
    <row r="5047" spans="1:2" x14ac:dyDescent="0.25">
      <c r="A5047" t="s">
        <v>7224</v>
      </c>
      <c r="B5047">
        <v>0.25</v>
      </c>
    </row>
    <row r="5048" spans="1:2" x14ac:dyDescent="0.25">
      <c r="A5048" t="s">
        <v>7225</v>
      </c>
      <c r="B5048">
        <v>-0.13</v>
      </c>
    </row>
    <row r="5049" spans="1:2" x14ac:dyDescent="0.25">
      <c r="A5049" t="s">
        <v>7226</v>
      </c>
      <c r="B5049">
        <v>0.03</v>
      </c>
    </row>
    <row r="5050" spans="1:2" x14ac:dyDescent="0.25">
      <c r="A5050" t="s">
        <v>7227</v>
      </c>
      <c r="B5050">
        <v>-0.12</v>
      </c>
    </row>
    <row r="5051" spans="1:2" x14ac:dyDescent="0.25">
      <c r="A5051" t="s">
        <v>7228</v>
      </c>
      <c r="B5051">
        <v>-0.1</v>
      </c>
    </row>
    <row r="5052" spans="1:2" x14ac:dyDescent="0.25">
      <c r="A5052" t="s">
        <v>7229</v>
      </c>
      <c r="B5052">
        <v>-0.01</v>
      </c>
    </row>
    <row r="5053" spans="1:2" x14ac:dyDescent="0.25">
      <c r="A5053" t="s">
        <v>7230</v>
      </c>
      <c r="B5053">
        <v>-0.11</v>
      </c>
    </row>
    <row r="5054" spans="1:2" x14ac:dyDescent="0.25">
      <c r="A5054" t="s">
        <v>7231</v>
      </c>
      <c r="B5054">
        <v>-0.18</v>
      </c>
    </row>
    <row r="5055" spans="1:2" x14ac:dyDescent="0.25">
      <c r="A5055" t="s">
        <v>7232</v>
      </c>
      <c r="B5055">
        <v>-0.08</v>
      </c>
    </row>
    <row r="5056" spans="1:2" x14ac:dyDescent="0.25">
      <c r="A5056" t="s">
        <v>7233</v>
      </c>
      <c r="B5056">
        <v>-0.19</v>
      </c>
    </row>
    <row r="5057" spans="1:2" x14ac:dyDescent="0.25">
      <c r="A5057" t="s">
        <v>7234</v>
      </c>
      <c r="B5057">
        <v>-0.4</v>
      </c>
    </row>
    <row r="5058" spans="1:2" x14ac:dyDescent="0.25">
      <c r="A5058" t="s">
        <v>7235</v>
      </c>
      <c r="B5058">
        <v>-0.16</v>
      </c>
    </row>
    <row r="5059" spans="1:2" x14ac:dyDescent="0.25">
      <c r="A5059" t="s">
        <v>7236</v>
      </c>
      <c r="B5059">
        <v>-0.13</v>
      </c>
    </row>
    <row r="5060" spans="1:2" x14ac:dyDescent="0.25">
      <c r="A5060" t="s">
        <v>7237</v>
      </c>
      <c r="B5060">
        <v>-0.03</v>
      </c>
    </row>
    <row r="5061" spans="1:2" x14ac:dyDescent="0.25">
      <c r="A5061" t="s">
        <v>7238</v>
      </c>
      <c r="B5061">
        <v>-7.0000000000000007E-2</v>
      </c>
    </row>
    <row r="5062" spans="1:2" x14ac:dyDescent="0.25">
      <c r="A5062" t="s">
        <v>10216</v>
      </c>
      <c r="B5062">
        <v>-1</v>
      </c>
    </row>
    <row r="5063" spans="1:2" x14ac:dyDescent="0.25">
      <c r="A5063" t="s">
        <v>7239</v>
      </c>
      <c r="B5063">
        <v>0.03</v>
      </c>
    </row>
    <row r="5064" spans="1:2" x14ac:dyDescent="0.25">
      <c r="A5064" t="s">
        <v>7240</v>
      </c>
      <c r="B5064">
        <v>-0.05</v>
      </c>
    </row>
    <row r="5065" spans="1:2" x14ac:dyDescent="0.25">
      <c r="A5065" t="s">
        <v>7241</v>
      </c>
      <c r="B5065">
        <v>-0.12</v>
      </c>
    </row>
    <row r="5066" spans="1:2" x14ac:dyDescent="0.25">
      <c r="A5066" t="s">
        <v>7242</v>
      </c>
      <c r="B5066">
        <v>-0.96</v>
      </c>
    </row>
    <row r="5067" spans="1:2" x14ac:dyDescent="0.25">
      <c r="A5067" t="s">
        <v>7243</v>
      </c>
      <c r="B5067">
        <v>-7.0000000000000007E-2</v>
      </c>
    </row>
    <row r="5068" spans="1:2" x14ac:dyDescent="0.25">
      <c r="A5068" t="s">
        <v>10217</v>
      </c>
    </row>
    <row r="5069" spans="1:2" x14ac:dyDescent="0.25">
      <c r="A5069" t="s">
        <v>7244</v>
      </c>
      <c r="B5069">
        <v>-0.12</v>
      </c>
    </row>
    <row r="5070" spans="1:2" x14ac:dyDescent="0.25">
      <c r="A5070" t="s">
        <v>7245</v>
      </c>
      <c r="B5070">
        <v>-0.21</v>
      </c>
    </row>
    <row r="5071" spans="1:2" x14ac:dyDescent="0.25">
      <c r="A5071" t="s">
        <v>7246</v>
      </c>
      <c r="B5071">
        <v>-0.13</v>
      </c>
    </row>
    <row r="5072" spans="1:2" x14ac:dyDescent="0.25">
      <c r="A5072" t="s">
        <v>7247</v>
      </c>
      <c r="B5072">
        <v>-0.04</v>
      </c>
    </row>
    <row r="5073" spans="1:2" x14ac:dyDescent="0.25">
      <c r="A5073" t="s">
        <v>7248</v>
      </c>
      <c r="B5073">
        <v>-0.01</v>
      </c>
    </row>
    <row r="5074" spans="1:2" x14ac:dyDescent="0.25">
      <c r="A5074" t="s">
        <v>7249</v>
      </c>
      <c r="B5074">
        <v>0.02</v>
      </c>
    </row>
    <row r="5075" spans="1:2" x14ac:dyDescent="0.25">
      <c r="A5075" t="s">
        <v>7250</v>
      </c>
      <c r="B5075">
        <v>-0.23</v>
      </c>
    </row>
    <row r="5076" spans="1:2" x14ac:dyDescent="0.25">
      <c r="A5076" t="s">
        <v>7251</v>
      </c>
      <c r="B5076">
        <v>-0.41</v>
      </c>
    </row>
    <row r="5077" spans="1:2" x14ac:dyDescent="0.25">
      <c r="A5077" t="s">
        <v>7252</v>
      </c>
      <c r="B5077">
        <v>-7.0000000000000007E-2</v>
      </c>
    </row>
    <row r="5078" spans="1:2" x14ac:dyDescent="0.25">
      <c r="A5078" t="s">
        <v>7253</v>
      </c>
      <c r="B5078">
        <v>-0.05</v>
      </c>
    </row>
    <row r="5079" spans="1:2" x14ac:dyDescent="0.25">
      <c r="A5079" t="s">
        <v>7254</v>
      </c>
      <c r="B5079">
        <v>-0.13</v>
      </c>
    </row>
    <row r="5080" spans="1:2" x14ac:dyDescent="0.25">
      <c r="A5080" t="s">
        <v>7255</v>
      </c>
      <c r="B5080">
        <v>17.14</v>
      </c>
    </row>
    <row r="5081" spans="1:2" x14ac:dyDescent="0.25">
      <c r="A5081" t="s">
        <v>7256</v>
      </c>
      <c r="B5081">
        <v>-0.02</v>
      </c>
    </row>
    <row r="5082" spans="1:2" x14ac:dyDescent="0.25">
      <c r="A5082" t="s">
        <v>7257</v>
      </c>
      <c r="B5082">
        <v>0.04</v>
      </c>
    </row>
    <row r="5083" spans="1:2" x14ac:dyDescent="0.25">
      <c r="A5083" t="s">
        <v>7258</v>
      </c>
      <c r="B5083">
        <v>-0.01</v>
      </c>
    </row>
    <row r="5084" spans="1:2" x14ac:dyDescent="0.25">
      <c r="A5084" t="s">
        <v>7259</v>
      </c>
      <c r="B5084">
        <v>-7.0000000000000007E-2</v>
      </c>
    </row>
    <row r="5085" spans="1:2" x14ac:dyDescent="0.25">
      <c r="A5085" t="s">
        <v>7260</v>
      </c>
      <c r="B5085">
        <v>-0.13</v>
      </c>
    </row>
    <row r="5086" spans="1:2" x14ac:dyDescent="0.25">
      <c r="A5086" t="s">
        <v>7261</v>
      </c>
      <c r="B5086">
        <v>-0.01</v>
      </c>
    </row>
    <row r="5087" spans="1:2" x14ac:dyDescent="0.25">
      <c r="A5087" t="s">
        <v>7262</v>
      </c>
      <c r="B5087">
        <v>-0.06</v>
      </c>
    </row>
    <row r="5088" spans="1:2" x14ac:dyDescent="0.25">
      <c r="A5088" t="s">
        <v>7263</v>
      </c>
      <c r="B5088">
        <v>-0.2</v>
      </c>
    </row>
    <row r="5089" spans="1:2" x14ac:dyDescent="0.25">
      <c r="A5089" t="s">
        <v>7264</v>
      </c>
      <c r="B5089">
        <v>7.0000000000000007E-2</v>
      </c>
    </row>
    <row r="5090" spans="1:2" x14ac:dyDescent="0.25">
      <c r="A5090" t="s">
        <v>7265</v>
      </c>
      <c r="B5090">
        <v>-0.05</v>
      </c>
    </row>
    <row r="5091" spans="1:2" x14ac:dyDescent="0.25">
      <c r="A5091" t="s">
        <v>7266</v>
      </c>
      <c r="B5091">
        <v>-0.14000000000000001</v>
      </c>
    </row>
    <row r="5092" spans="1:2" x14ac:dyDescent="0.25">
      <c r="A5092" t="s">
        <v>10218</v>
      </c>
      <c r="B5092">
        <v>-1</v>
      </c>
    </row>
    <row r="5093" spans="1:2" x14ac:dyDescent="0.25">
      <c r="A5093" t="s">
        <v>7267</v>
      </c>
      <c r="B5093">
        <v>-0.12</v>
      </c>
    </row>
    <row r="5094" spans="1:2" x14ac:dyDescent="0.25">
      <c r="A5094" t="s">
        <v>7268</v>
      </c>
      <c r="B5094">
        <v>-0.01</v>
      </c>
    </row>
    <row r="5095" spans="1:2" x14ac:dyDescent="0.25">
      <c r="A5095" t="s">
        <v>7269</v>
      </c>
      <c r="B5095">
        <v>-0.02</v>
      </c>
    </row>
    <row r="5096" spans="1:2" x14ac:dyDescent="0.25">
      <c r="A5096" t="s">
        <v>7270</v>
      </c>
      <c r="B5096">
        <v>-0.09</v>
      </c>
    </row>
    <row r="5097" spans="1:2" x14ac:dyDescent="0.25">
      <c r="A5097" t="s">
        <v>7271</v>
      </c>
      <c r="B5097">
        <v>-0.13</v>
      </c>
    </row>
    <row r="5098" spans="1:2" x14ac:dyDescent="0.25">
      <c r="A5098" t="s">
        <v>7272</v>
      </c>
      <c r="B5098">
        <v>-0.05</v>
      </c>
    </row>
    <row r="5099" spans="1:2" x14ac:dyDescent="0.25">
      <c r="A5099" t="s">
        <v>7273</v>
      </c>
      <c r="B5099">
        <v>0.43</v>
      </c>
    </row>
    <row r="5100" spans="1:2" x14ac:dyDescent="0.25">
      <c r="A5100" t="s">
        <v>7274</v>
      </c>
      <c r="B5100">
        <v>-0.17</v>
      </c>
    </row>
    <row r="5101" spans="1:2" x14ac:dyDescent="0.25">
      <c r="A5101" t="s">
        <v>7275</v>
      </c>
      <c r="B5101">
        <v>7.0000000000000007E-2</v>
      </c>
    </row>
    <row r="5102" spans="1:2" x14ac:dyDescent="0.25">
      <c r="A5102" t="s">
        <v>7276</v>
      </c>
      <c r="B5102">
        <v>0.12</v>
      </c>
    </row>
    <row r="5103" spans="1:2" x14ac:dyDescent="0.25">
      <c r="A5103" t="s">
        <v>7277</v>
      </c>
      <c r="B5103">
        <v>-0.02</v>
      </c>
    </row>
    <row r="5104" spans="1:2" x14ac:dyDescent="0.25">
      <c r="A5104" t="s">
        <v>7278</v>
      </c>
      <c r="B5104">
        <v>0.16</v>
      </c>
    </row>
    <row r="5105" spans="1:2" x14ac:dyDescent="0.25">
      <c r="A5105" t="s">
        <v>7279</v>
      </c>
      <c r="B5105">
        <v>-0.99</v>
      </c>
    </row>
    <row r="5106" spans="1:2" x14ac:dyDescent="0.25">
      <c r="A5106" t="s">
        <v>7280</v>
      </c>
      <c r="B5106">
        <v>-0.06</v>
      </c>
    </row>
    <row r="5107" spans="1:2" x14ac:dyDescent="0.25">
      <c r="A5107" t="s">
        <v>7281</v>
      </c>
      <c r="B5107">
        <v>0.24</v>
      </c>
    </row>
    <row r="5108" spans="1:2" x14ac:dyDescent="0.25">
      <c r="A5108" t="s">
        <v>7282</v>
      </c>
      <c r="B5108">
        <v>-0.02</v>
      </c>
    </row>
    <row r="5109" spans="1:2" x14ac:dyDescent="0.25">
      <c r="A5109" t="s">
        <v>10219</v>
      </c>
      <c r="B5109">
        <v>-1</v>
      </c>
    </row>
    <row r="5110" spans="1:2" x14ac:dyDescent="0.25">
      <c r="A5110" t="s">
        <v>7283</v>
      </c>
    </row>
    <row r="5111" spans="1:2" x14ac:dyDescent="0.25">
      <c r="A5111" t="s">
        <v>7284</v>
      </c>
      <c r="B5111">
        <v>-0.15</v>
      </c>
    </row>
    <row r="5112" spans="1:2" x14ac:dyDescent="0.25">
      <c r="A5112" t="s">
        <v>7285</v>
      </c>
      <c r="B5112">
        <v>-0.01</v>
      </c>
    </row>
    <row r="5113" spans="1:2" x14ac:dyDescent="0.25">
      <c r="A5113" t="s">
        <v>7286</v>
      </c>
      <c r="B5113">
        <v>-0.12</v>
      </c>
    </row>
    <row r="5114" spans="1:2" x14ac:dyDescent="0.25">
      <c r="A5114" t="s">
        <v>7287</v>
      </c>
      <c r="B5114">
        <v>-0.02</v>
      </c>
    </row>
    <row r="5115" spans="1:2" x14ac:dyDescent="0.25">
      <c r="A5115" t="s">
        <v>7288</v>
      </c>
      <c r="B5115">
        <v>-7.0000000000000007E-2</v>
      </c>
    </row>
    <row r="5116" spans="1:2" x14ac:dyDescent="0.25">
      <c r="A5116" t="s">
        <v>7289</v>
      </c>
      <c r="B5116">
        <v>-0.03</v>
      </c>
    </row>
    <row r="5117" spans="1:2" x14ac:dyDescent="0.25">
      <c r="A5117" t="s">
        <v>7290</v>
      </c>
      <c r="B5117">
        <v>-0.04</v>
      </c>
    </row>
    <row r="5118" spans="1:2" x14ac:dyDescent="0.25">
      <c r="A5118" t="s">
        <v>7291</v>
      </c>
      <c r="B5118">
        <v>0.04</v>
      </c>
    </row>
    <row r="5119" spans="1:2" x14ac:dyDescent="0.25">
      <c r="A5119" t="s">
        <v>7292</v>
      </c>
      <c r="B5119">
        <v>-0.24</v>
      </c>
    </row>
    <row r="5120" spans="1:2" x14ac:dyDescent="0.25">
      <c r="A5120" t="s">
        <v>7293</v>
      </c>
      <c r="B5120">
        <v>-0.28000000000000003</v>
      </c>
    </row>
    <row r="5121" spans="1:2" x14ac:dyDescent="0.25">
      <c r="A5121" t="s">
        <v>7294</v>
      </c>
      <c r="B5121">
        <v>-0.03</v>
      </c>
    </row>
    <row r="5122" spans="1:2" x14ac:dyDescent="0.25">
      <c r="A5122" t="s">
        <v>7295</v>
      </c>
      <c r="B5122">
        <v>0.03</v>
      </c>
    </row>
    <row r="5123" spans="1:2" x14ac:dyDescent="0.25">
      <c r="A5123" t="s">
        <v>7296</v>
      </c>
      <c r="B5123">
        <v>-0.43</v>
      </c>
    </row>
    <row r="5124" spans="1:2" x14ac:dyDescent="0.25">
      <c r="A5124" t="s">
        <v>7297</v>
      </c>
      <c r="B5124">
        <v>0.15</v>
      </c>
    </row>
    <row r="5125" spans="1:2" x14ac:dyDescent="0.25">
      <c r="A5125" t="s">
        <v>7298</v>
      </c>
      <c r="B5125">
        <v>0.06</v>
      </c>
    </row>
    <row r="5126" spans="1:2" x14ac:dyDescent="0.25">
      <c r="A5126" t="s">
        <v>7299</v>
      </c>
      <c r="B5126">
        <v>0.35</v>
      </c>
    </row>
    <row r="5127" spans="1:2" x14ac:dyDescent="0.25">
      <c r="A5127" t="s">
        <v>7300</v>
      </c>
      <c r="B5127">
        <v>0.16</v>
      </c>
    </row>
    <row r="5128" spans="1:2" x14ac:dyDescent="0.25">
      <c r="A5128" t="s">
        <v>7301</v>
      </c>
      <c r="B5128">
        <v>0.01</v>
      </c>
    </row>
    <row r="5129" spans="1:2" x14ac:dyDescent="0.25">
      <c r="A5129" t="s">
        <v>7302</v>
      </c>
      <c r="B5129">
        <v>-0.05</v>
      </c>
    </row>
    <row r="5130" spans="1:2" x14ac:dyDescent="0.25">
      <c r="A5130" t="s">
        <v>10220</v>
      </c>
      <c r="B5130">
        <v>-1</v>
      </c>
    </row>
    <row r="5131" spans="1:2" x14ac:dyDescent="0.25">
      <c r="A5131" t="s">
        <v>7303</v>
      </c>
      <c r="B5131">
        <v>-0.01</v>
      </c>
    </row>
    <row r="5132" spans="1:2" x14ac:dyDescent="0.25">
      <c r="A5132" t="s">
        <v>7304</v>
      </c>
      <c r="B5132">
        <v>-0.62</v>
      </c>
    </row>
    <row r="5133" spans="1:2" x14ac:dyDescent="0.25">
      <c r="A5133" t="s">
        <v>7305</v>
      </c>
      <c r="B5133">
        <v>-0.05</v>
      </c>
    </row>
    <row r="5134" spans="1:2" x14ac:dyDescent="0.25">
      <c r="A5134" t="s">
        <v>7306</v>
      </c>
      <c r="B5134">
        <v>-0.7</v>
      </c>
    </row>
    <row r="5135" spans="1:2" x14ac:dyDescent="0.25">
      <c r="A5135" t="s">
        <v>7307</v>
      </c>
      <c r="B5135">
        <v>0.59</v>
      </c>
    </row>
    <row r="5136" spans="1:2" x14ac:dyDescent="0.25">
      <c r="A5136" t="s">
        <v>7308</v>
      </c>
      <c r="B5136">
        <v>-0.67</v>
      </c>
    </row>
    <row r="5137" spans="1:2" x14ac:dyDescent="0.25">
      <c r="A5137" t="s">
        <v>7309</v>
      </c>
      <c r="B5137">
        <v>-0.03</v>
      </c>
    </row>
    <row r="5138" spans="1:2" x14ac:dyDescent="0.25">
      <c r="A5138" t="s">
        <v>7310</v>
      </c>
      <c r="B5138">
        <v>0.15</v>
      </c>
    </row>
    <row r="5139" spans="1:2" x14ac:dyDescent="0.25">
      <c r="A5139" t="s">
        <v>7311</v>
      </c>
      <c r="B5139">
        <v>-0.1</v>
      </c>
    </row>
    <row r="5140" spans="1:2" x14ac:dyDescent="0.25">
      <c r="A5140" t="s">
        <v>7312</v>
      </c>
      <c r="B5140">
        <v>-0.57999999999999996</v>
      </c>
    </row>
    <row r="5141" spans="1:2" x14ac:dyDescent="0.25">
      <c r="A5141" t="s">
        <v>7313</v>
      </c>
      <c r="B5141">
        <v>-0.09</v>
      </c>
    </row>
    <row r="5142" spans="1:2" x14ac:dyDescent="0.25">
      <c r="A5142" t="s">
        <v>7314</v>
      </c>
      <c r="B5142">
        <v>-0.22</v>
      </c>
    </row>
    <row r="5143" spans="1:2" x14ac:dyDescent="0.25">
      <c r="A5143" t="s">
        <v>7315</v>
      </c>
      <c r="B5143">
        <v>0.17</v>
      </c>
    </row>
    <row r="5144" spans="1:2" x14ac:dyDescent="0.25">
      <c r="A5144" t="s">
        <v>7316</v>
      </c>
      <c r="B5144">
        <v>-0.83</v>
      </c>
    </row>
    <row r="5145" spans="1:2" x14ac:dyDescent="0.25">
      <c r="A5145" t="s">
        <v>7317</v>
      </c>
      <c r="B5145">
        <v>-0.86</v>
      </c>
    </row>
    <row r="5146" spans="1:2" x14ac:dyDescent="0.25">
      <c r="A5146" t="s">
        <v>10221</v>
      </c>
      <c r="B5146">
        <v>-1</v>
      </c>
    </row>
    <row r="5147" spans="1:2" x14ac:dyDescent="0.25">
      <c r="A5147" t="s">
        <v>7318</v>
      </c>
      <c r="B5147">
        <v>0.01</v>
      </c>
    </row>
    <row r="5148" spans="1:2" x14ac:dyDescent="0.25">
      <c r="A5148" t="s">
        <v>10222</v>
      </c>
      <c r="B5148">
        <v>-1</v>
      </c>
    </row>
    <row r="5149" spans="1:2" x14ac:dyDescent="0.25">
      <c r="A5149" t="s">
        <v>7319</v>
      </c>
      <c r="B5149">
        <v>0.32</v>
      </c>
    </row>
    <row r="5150" spans="1:2" x14ac:dyDescent="0.25">
      <c r="A5150" t="s">
        <v>7320</v>
      </c>
      <c r="B5150">
        <v>-0.12</v>
      </c>
    </row>
    <row r="5151" spans="1:2" x14ac:dyDescent="0.25">
      <c r="A5151" t="s">
        <v>7321</v>
      </c>
      <c r="B5151">
        <v>-0.01</v>
      </c>
    </row>
    <row r="5152" spans="1:2" x14ac:dyDescent="0.25">
      <c r="A5152" t="s">
        <v>7322</v>
      </c>
      <c r="B5152">
        <v>0.04</v>
      </c>
    </row>
    <row r="5153" spans="1:2" x14ac:dyDescent="0.25">
      <c r="A5153" t="s">
        <v>7323</v>
      </c>
      <c r="B5153">
        <v>-0.13</v>
      </c>
    </row>
    <row r="5154" spans="1:2" x14ac:dyDescent="0.25">
      <c r="A5154" t="s">
        <v>7324</v>
      </c>
      <c r="B5154">
        <v>-0.09</v>
      </c>
    </row>
    <row r="5155" spans="1:2" x14ac:dyDescent="0.25">
      <c r="A5155" t="s">
        <v>7325</v>
      </c>
      <c r="B5155">
        <v>-0.19</v>
      </c>
    </row>
    <row r="5156" spans="1:2" x14ac:dyDescent="0.25">
      <c r="A5156" t="s">
        <v>7326</v>
      </c>
      <c r="B5156">
        <v>-0.17</v>
      </c>
    </row>
    <row r="5157" spans="1:2" x14ac:dyDescent="0.25">
      <c r="A5157" t="s">
        <v>7327</v>
      </c>
      <c r="B5157">
        <v>-0.12</v>
      </c>
    </row>
    <row r="5158" spans="1:2" x14ac:dyDescent="0.25">
      <c r="A5158" t="s">
        <v>7328</v>
      </c>
      <c r="B5158">
        <v>0.06</v>
      </c>
    </row>
    <row r="5159" spans="1:2" x14ac:dyDescent="0.25">
      <c r="A5159" t="s">
        <v>10223</v>
      </c>
      <c r="B5159">
        <v>-0.92</v>
      </c>
    </row>
    <row r="5160" spans="1:2" x14ac:dyDescent="0.25">
      <c r="A5160" t="s">
        <v>10224</v>
      </c>
      <c r="B5160">
        <v>-1</v>
      </c>
    </row>
    <row r="5161" spans="1:2" x14ac:dyDescent="0.25">
      <c r="A5161" t="s">
        <v>7329</v>
      </c>
      <c r="B5161">
        <v>-0.67</v>
      </c>
    </row>
    <row r="5162" spans="1:2" x14ac:dyDescent="0.25">
      <c r="A5162" t="s">
        <v>10225</v>
      </c>
      <c r="B5162">
        <v>-0.41</v>
      </c>
    </row>
    <row r="5163" spans="1:2" x14ac:dyDescent="0.25">
      <c r="A5163" t="s">
        <v>7330</v>
      </c>
      <c r="B5163">
        <v>-0.96</v>
      </c>
    </row>
    <row r="5164" spans="1:2" x14ac:dyDescent="0.25">
      <c r="A5164" t="s">
        <v>10226</v>
      </c>
    </row>
    <row r="5165" spans="1:2" x14ac:dyDescent="0.25">
      <c r="A5165" t="s">
        <v>10227</v>
      </c>
    </row>
    <row r="5166" spans="1:2" x14ac:dyDescent="0.25">
      <c r="A5166" t="s">
        <v>10228</v>
      </c>
    </row>
    <row r="5167" spans="1:2" x14ac:dyDescent="0.25">
      <c r="A5167" t="s">
        <v>10229</v>
      </c>
      <c r="B5167">
        <v>-1</v>
      </c>
    </row>
    <row r="5168" spans="1:2" x14ac:dyDescent="0.25">
      <c r="A5168" t="s">
        <v>10230</v>
      </c>
      <c r="B5168">
        <v>-1</v>
      </c>
    </row>
    <row r="5169" spans="1:2" x14ac:dyDescent="0.25">
      <c r="A5169" t="s">
        <v>10231</v>
      </c>
      <c r="B5169">
        <v>0</v>
      </c>
    </row>
    <row r="5170" spans="1:2" x14ac:dyDescent="0.25">
      <c r="A5170" t="s">
        <v>10232</v>
      </c>
    </row>
    <row r="5171" spans="1:2" x14ac:dyDescent="0.25">
      <c r="A5171" t="s">
        <v>7331</v>
      </c>
      <c r="B5171">
        <v>0.37</v>
      </c>
    </row>
    <row r="5172" spans="1:2" x14ac:dyDescent="0.25">
      <c r="A5172" t="s">
        <v>7332</v>
      </c>
      <c r="B5172">
        <v>-0.42</v>
      </c>
    </row>
    <row r="5173" spans="1:2" x14ac:dyDescent="0.25">
      <c r="A5173" t="s">
        <v>7333</v>
      </c>
      <c r="B5173">
        <v>2.4</v>
      </c>
    </row>
    <row r="5174" spans="1:2" x14ac:dyDescent="0.25">
      <c r="A5174" t="s">
        <v>10233</v>
      </c>
      <c r="B5174">
        <v>-1</v>
      </c>
    </row>
    <row r="5175" spans="1:2" x14ac:dyDescent="0.25">
      <c r="A5175" t="s">
        <v>10234</v>
      </c>
      <c r="B5175">
        <v>-1</v>
      </c>
    </row>
    <row r="5176" spans="1:2" x14ac:dyDescent="0.25">
      <c r="A5176" t="s">
        <v>7334</v>
      </c>
      <c r="B5176">
        <v>-0.57999999999999996</v>
      </c>
    </row>
    <row r="5177" spans="1:2" x14ac:dyDescent="0.25">
      <c r="A5177" t="s">
        <v>7335</v>
      </c>
      <c r="B5177">
        <v>0.83</v>
      </c>
    </row>
    <row r="5178" spans="1:2" x14ac:dyDescent="0.25">
      <c r="A5178" t="s">
        <v>7336</v>
      </c>
      <c r="B5178">
        <v>1.72</v>
      </c>
    </row>
    <row r="5179" spans="1:2" x14ac:dyDescent="0.25">
      <c r="A5179" t="s">
        <v>10235</v>
      </c>
      <c r="B5179">
        <v>-1</v>
      </c>
    </row>
    <row r="5180" spans="1:2" x14ac:dyDescent="0.25">
      <c r="A5180" t="s">
        <v>7337</v>
      </c>
      <c r="B5180">
        <v>-0.2</v>
      </c>
    </row>
    <row r="5181" spans="1:2" x14ac:dyDescent="0.25">
      <c r="A5181" t="s">
        <v>7338</v>
      </c>
      <c r="B5181">
        <v>0.36</v>
      </c>
    </row>
    <row r="5182" spans="1:2" x14ac:dyDescent="0.25">
      <c r="A5182" t="s">
        <v>7339</v>
      </c>
      <c r="B5182">
        <v>-0.25</v>
      </c>
    </row>
    <row r="5183" spans="1:2" x14ac:dyDescent="0.25">
      <c r="A5183" t="s">
        <v>10236</v>
      </c>
    </row>
    <row r="5184" spans="1:2" x14ac:dyDescent="0.25">
      <c r="A5184" t="s">
        <v>10237</v>
      </c>
      <c r="B5184">
        <v>-0.93</v>
      </c>
    </row>
    <row r="5185" spans="1:2" x14ac:dyDescent="0.25">
      <c r="A5185" t="s">
        <v>10238</v>
      </c>
      <c r="B5185">
        <v>-1</v>
      </c>
    </row>
    <row r="5186" spans="1:2" x14ac:dyDescent="0.25">
      <c r="A5186" t="s">
        <v>7340</v>
      </c>
      <c r="B5186">
        <v>3.01</v>
      </c>
    </row>
    <row r="5187" spans="1:2" x14ac:dyDescent="0.25">
      <c r="A5187" t="s">
        <v>7341</v>
      </c>
      <c r="B5187">
        <v>0.73</v>
      </c>
    </row>
    <row r="5188" spans="1:2" x14ac:dyDescent="0.25">
      <c r="A5188" t="s">
        <v>10239</v>
      </c>
      <c r="B5188">
        <v>-1</v>
      </c>
    </row>
    <row r="5189" spans="1:2" x14ac:dyDescent="0.25">
      <c r="A5189" t="s">
        <v>10240</v>
      </c>
      <c r="B5189">
        <v>-1</v>
      </c>
    </row>
    <row r="5190" spans="1:2" x14ac:dyDescent="0.25">
      <c r="A5190" t="s">
        <v>10241</v>
      </c>
      <c r="B5190">
        <v>-0.73</v>
      </c>
    </row>
    <row r="5191" spans="1:2" x14ac:dyDescent="0.25">
      <c r="A5191" t="s">
        <v>10242</v>
      </c>
      <c r="B5191">
        <v>-0.83</v>
      </c>
    </row>
    <row r="5192" spans="1:2" x14ac:dyDescent="0.25">
      <c r="A5192" t="s">
        <v>10243</v>
      </c>
      <c r="B5192">
        <v>-1</v>
      </c>
    </row>
    <row r="5193" spans="1:2" x14ac:dyDescent="0.25">
      <c r="A5193" t="s">
        <v>10244</v>
      </c>
      <c r="B5193">
        <v>2.4900000000000002</v>
      </c>
    </row>
    <row r="5194" spans="1:2" x14ac:dyDescent="0.25">
      <c r="A5194" t="s">
        <v>10245</v>
      </c>
      <c r="B5194">
        <v>-1</v>
      </c>
    </row>
    <row r="5195" spans="1:2" x14ac:dyDescent="0.25">
      <c r="A5195" t="s">
        <v>7342</v>
      </c>
      <c r="B5195">
        <v>-0.83</v>
      </c>
    </row>
    <row r="5196" spans="1:2" x14ac:dyDescent="0.25">
      <c r="A5196" t="s">
        <v>10246</v>
      </c>
    </row>
    <row r="5197" spans="1:2" x14ac:dyDescent="0.25">
      <c r="A5197" t="s">
        <v>10247</v>
      </c>
      <c r="B5197">
        <v>-0.6</v>
      </c>
    </row>
    <row r="5198" spans="1:2" x14ac:dyDescent="0.25">
      <c r="A5198" t="s">
        <v>10248</v>
      </c>
      <c r="B5198">
        <v>-0.37</v>
      </c>
    </row>
    <row r="5199" spans="1:2" x14ac:dyDescent="0.25">
      <c r="A5199" t="s">
        <v>10249</v>
      </c>
      <c r="B5199">
        <v>-0.2</v>
      </c>
    </row>
    <row r="5200" spans="1:2" x14ac:dyDescent="0.25">
      <c r="A5200" t="s">
        <v>10250</v>
      </c>
      <c r="B5200">
        <v>-1</v>
      </c>
    </row>
    <row r="5201" spans="1:2" x14ac:dyDescent="0.25">
      <c r="A5201" t="s">
        <v>10251</v>
      </c>
      <c r="B5201">
        <v>-0.89</v>
      </c>
    </row>
    <row r="5202" spans="1:2" x14ac:dyDescent="0.25">
      <c r="A5202" t="s">
        <v>7343</v>
      </c>
      <c r="B5202">
        <v>-0.64</v>
      </c>
    </row>
    <row r="5203" spans="1:2" x14ac:dyDescent="0.25">
      <c r="A5203" t="s">
        <v>7344</v>
      </c>
      <c r="B5203">
        <v>0.35</v>
      </c>
    </row>
    <row r="5204" spans="1:2" x14ac:dyDescent="0.25">
      <c r="A5204" t="s">
        <v>7345</v>
      </c>
      <c r="B5204">
        <v>-0.24</v>
      </c>
    </row>
    <row r="5205" spans="1:2" x14ac:dyDescent="0.25">
      <c r="A5205" t="s">
        <v>10252</v>
      </c>
      <c r="B5205">
        <v>-1</v>
      </c>
    </row>
    <row r="5206" spans="1:2" x14ac:dyDescent="0.25">
      <c r="A5206" t="s">
        <v>10253</v>
      </c>
      <c r="B5206">
        <v>-1</v>
      </c>
    </row>
    <row r="5207" spans="1:2" x14ac:dyDescent="0.25">
      <c r="A5207" t="s">
        <v>7346</v>
      </c>
      <c r="B5207">
        <v>-0.17</v>
      </c>
    </row>
    <row r="5208" spans="1:2" x14ac:dyDescent="0.25">
      <c r="A5208" t="s">
        <v>10254</v>
      </c>
      <c r="B5208">
        <v>-0.96</v>
      </c>
    </row>
    <row r="5209" spans="1:2" x14ac:dyDescent="0.25">
      <c r="A5209" t="s">
        <v>7347</v>
      </c>
      <c r="B5209">
        <v>0.04</v>
      </c>
    </row>
    <row r="5210" spans="1:2" x14ac:dyDescent="0.25">
      <c r="A5210" t="s">
        <v>7348</v>
      </c>
      <c r="B5210">
        <v>-0.12</v>
      </c>
    </row>
    <row r="5211" spans="1:2" x14ac:dyDescent="0.25">
      <c r="A5211" t="s">
        <v>10255</v>
      </c>
      <c r="B5211">
        <v>-0.7</v>
      </c>
    </row>
    <row r="5212" spans="1:2" x14ac:dyDescent="0.25">
      <c r="A5212" t="s">
        <v>7349</v>
      </c>
      <c r="B5212">
        <v>0.01</v>
      </c>
    </row>
    <row r="5213" spans="1:2" x14ac:dyDescent="0.25">
      <c r="A5213" t="s">
        <v>10256</v>
      </c>
      <c r="B5213">
        <v>-0.5</v>
      </c>
    </row>
    <row r="5214" spans="1:2" x14ac:dyDescent="0.25">
      <c r="A5214" t="s">
        <v>7350</v>
      </c>
      <c r="B5214">
        <v>0</v>
      </c>
    </row>
    <row r="5215" spans="1:2" x14ac:dyDescent="0.25">
      <c r="A5215" t="s">
        <v>7351</v>
      </c>
      <c r="B5215">
        <v>0</v>
      </c>
    </row>
    <row r="5216" spans="1:2" x14ac:dyDescent="0.25">
      <c r="A5216" t="s">
        <v>10257</v>
      </c>
    </row>
    <row r="5217" spans="1:2" x14ac:dyDescent="0.25">
      <c r="A5217" t="s">
        <v>7352</v>
      </c>
      <c r="B5217">
        <v>-0.41</v>
      </c>
    </row>
    <row r="5218" spans="1:2" x14ac:dyDescent="0.25">
      <c r="A5218" t="s">
        <v>7353</v>
      </c>
      <c r="B5218">
        <v>-0.43</v>
      </c>
    </row>
    <row r="5219" spans="1:2" x14ac:dyDescent="0.25">
      <c r="A5219" t="s">
        <v>10258</v>
      </c>
    </row>
    <row r="5220" spans="1:2" x14ac:dyDescent="0.25">
      <c r="A5220" t="s">
        <v>7354</v>
      </c>
      <c r="B5220">
        <v>0.11</v>
      </c>
    </row>
    <row r="5221" spans="1:2" x14ac:dyDescent="0.25">
      <c r="A5221" t="s">
        <v>10259</v>
      </c>
      <c r="B5221">
        <v>-1</v>
      </c>
    </row>
    <row r="5222" spans="1:2" x14ac:dyDescent="0.25">
      <c r="A5222" t="s">
        <v>7355</v>
      </c>
      <c r="B5222">
        <v>0.64</v>
      </c>
    </row>
    <row r="5223" spans="1:2" x14ac:dyDescent="0.25">
      <c r="A5223" t="s">
        <v>10260</v>
      </c>
      <c r="B5223">
        <v>-1</v>
      </c>
    </row>
    <row r="5224" spans="1:2" x14ac:dyDescent="0.25">
      <c r="A5224" t="s">
        <v>7356</v>
      </c>
      <c r="B5224">
        <v>0.41</v>
      </c>
    </row>
    <row r="5225" spans="1:2" x14ac:dyDescent="0.25">
      <c r="A5225" t="s">
        <v>10261</v>
      </c>
      <c r="B5225">
        <v>-1</v>
      </c>
    </row>
    <row r="5226" spans="1:2" x14ac:dyDescent="0.25">
      <c r="A5226" t="s">
        <v>10262</v>
      </c>
      <c r="B5226">
        <v>0</v>
      </c>
    </row>
    <row r="5227" spans="1:2" x14ac:dyDescent="0.25">
      <c r="A5227" t="s">
        <v>10263</v>
      </c>
      <c r="B5227">
        <v>5.01</v>
      </c>
    </row>
    <row r="5228" spans="1:2" x14ac:dyDescent="0.25">
      <c r="A5228" t="s">
        <v>7357</v>
      </c>
      <c r="B5228">
        <v>17.57</v>
      </c>
    </row>
    <row r="5229" spans="1:2" x14ac:dyDescent="0.25">
      <c r="A5229" t="s">
        <v>10264</v>
      </c>
      <c r="B5229">
        <v>-1</v>
      </c>
    </row>
    <row r="5230" spans="1:2" x14ac:dyDescent="0.25">
      <c r="A5230" t="s">
        <v>7358</v>
      </c>
      <c r="B5230">
        <v>0.18</v>
      </c>
    </row>
    <row r="5231" spans="1:2" x14ac:dyDescent="0.25">
      <c r="A5231" t="s">
        <v>7359</v>
      </c>
      <c r="B5231">
        <v>-0.02</v>
      </c>
    </row>
    <row r="5232" spans="1:2" x14ac:dyDescent="0.25">
      <c r="A5232" t="s">
        <v>7360</v>
      </c>
      <c r="B5232">
        <v>0.75</v>
      </c>
    </row>
    <row r="5233" spans="1:2" x14ac:dyDescent="0.25">
      <c r="A5233" t="s">
        <v>10265</v>
      </c>
      <c r="B5233">
        <v>-1</v>
      </c>
    </row>
    <row r="5234" spans="1:2" x14ac:dyDescent="0.25">
      <c r="A5234" t="s">
        <v>10266</v>
      </c>
      <c r="B5234">
        <v>-1</v>
      </c>
    </row>
    <row r="5235" spans="1:2" x14ac:dyDescent="0.25">
      <c r="A5235" t="s">
        <v>7361</v>
      </c>
      <c r="B5235">
        <v>1.48</v>
      </c>
    </row>
    <row r="5236" spans="1:2" x14ac:dyDescent="0.25">
      <c r="A5236" t="s">
        <v>10267</v>
      </c>
    </row>
    <row r="5237" spans="1:2" x14ac:dyDescent="0.25">
      <c r="A5237" t="s">
        <v>10268</v>
      </c>
      <c r="B5237">
        <v>-0.87</v>
      </c>
    </row>
    <row r="5238" spans="1:2" x14ac:dyDescent="0.25">
      <c r="A5238" t="s">
        <v>10269</v>
      </c>
      <c r="B5238">
        <v>-1</v>
      </c>
    </row>
    <row r="5239" spans="1:2" x14ac:dyDescent="0.25">
      <c r="A5239" t="s">
        <v>10270</v>
      </c>
      <c r="B5239">
        <v>-1</v>
      </c>
    </row>
    <row r="5240" spans="1:2" x14ac:dyDescent="0.25">
      <c r="A5240" t="s">
        <v>10271</v>
      </c>
    </row>
    <row r="5241" spans="1:2" x14ac:dyDescent="0.25">
      <c r="A5241" t="s">
        <v>10272</v>
      </c>
      <c r="B5241">
        <v>-1</v>
      </c>
    </row>
    <row r="5242" spans="1:2" x14ac:dyDescent="0.25">
      <c r="A5242" t="s">
        <v>7362</v>
      </c>
      <c r="B5242">
        <v>0.19</v>
      </c>
    </row>
    <row r="5243" spans="1:2" x14ac:dyDescent="0.25">
      <c r="A5243" t="s">
        <v>7363</v>
      </c>
      <c r="B5243">
        <v>1</v>
      </c>
    </row>
    <row r="5244" spans="1:2" x14ac:dyDescent="0.25">
      <c r="A5244" t="s">
        <v>7364</v>
      </c>
      <c r="B5244">
        <v>-0.4</v>
      </c>
    </row>
    <row r="5245" spans="1:2" x14ac:dyDescent="0.25">
      <c r="A5245" t="s">
        <v>7365</v>
      </c>
      <c r="B5245">
        <v>-0.17</v>
      </c>
    </row>
    <row r="5246" spans="1:2" x14ac:dyDescent="0.25">
      <c r="A5246" t="s">
        <v>10273</v>
      </c>
      <c r="B5246">
        <v>6.02</v>
      </c>
    </row>
    <row r="5247" spans="1:2" x14ac:dyDescent="0.25">
      <c r="A5247" t="s">
        <v>10274</v>
      </c>
      <c r="B5247">
        <v>-0.87</v>
      </c>
    </row>
    <row r="5248" spans="1:2" x14ac:dyDescent="0.25">
      <c r="A5248" t="s">
        <v>10275</v>
      </c>
      <c r="B5248">
        <v>-1</v>
      </c>
    </row>
    <row r="5249" spans="1:2" x14ac:dyDescent="0.25">
      <c r="A5249" t="s">
        <v>10276</v>
      </c>
      <c r="B5249">
        <v>-1</v>
      </c>
    </row>
    <row r="5250" spans="1:2" x14ac:dyDescent="0.25">
      <c r="A5250" t="s">
        <v>7366</v>
      </c>
      <c r="B5250">
        <v>0.28000000000000003</v>
      </c>
    </row>
    <row r="5251" spans="1:2" x14ac:dyDescent="0.25">
      <c r="A5251" t="s">
        <v>10277</v>
      </c>
      <c r="B5251">
        <v>-1</v>
      </c>
    </row>
    <row r="5252" spans="1:2" x14ac:dyDescent="0.25">
      <c r="A5252" t="s">
        <v>10278</v>
      </c>
      <c r="B5252">
        <v>-1</v>
      </c>
    </row>
    <row r="5253" spans="1:2" x14ac:dyDescent="0.25">
      <c r="A5253" t="s">
        <v>10279</v>
      </c>
      <c r="B5253">
        <v>-1</v>
      </c>
    </row>
    <row r="5254" spans="1:2" x14ac:dyDescent="0.25">
      <c r="A5254" t="s">
        <v>7367</v>
      </c>
    </row>
    <row r="5255" spans="1:2" x14ac:dyDescent="0.25">
      <c r="A5255" t="s">
        <v>10280</v>
      </c>
      <c r="B5255">
        <v>-1</v>
      </c>
    </row>
    <row r="5256" spans="1:2" x14ac:dyDescent="0.25">
      <c r="A5256" t="s">
        <v>7368</v>
      </c>
      <c r="B5256">
        <v>-0.69</v>
      </c>
    </row>
    <row r="5257" spans="1:2" x14ac:dyDescent="0.25">
      <c r="A5257" t="s">
        <v>10281</v>
      </c>
      <c r="B5257">
        <v>-1</v>
      </c>
    </row>
    <row r="5258" spans="1:2" x14ac:dyDescent="0.25">
      <c r="A5258" t="s">
        <v>10282</v>
      </c>
      <c r="B5258">
        <v>-1</v>
      </c>
    </row>
    <row r="5259" spans="1:2" x14ac:dyDescent="0.25">
      <c r="A5259" t="s">
        <v>7369</v>
      </c>
      <c r="B5259">
        <v>-0.11</v>
      </c>
    </row>
    <row r="5260" spans="1:2" x14ac:dyDescent="0.25">
      <c r="A5260" t="s">
        <v>10283</v>
      </c>
      <c r="B5260">
        <v>-0.54</v>
      </c>
    </row>
    <row r="5261" spans="1:2" x14ac:dyDescent="0.25">
      <c r="A5261" t="s">
        <v>7370</v>
      </c>
      <c r="B5261">
        <v>0.15</v>
      </c>
    </row>
    <row r="5262" spans="1:2" x14ac:dyDescent="0.25">
      <c r="A5262" t="s">
        <v>7371</v>
      </c>
      <c r="B5262">
        <v>0.87</v>
      </c>
    </row>
    <row r="5263" spans="1:2" x14ac:dyDescent="0.25">
      <c r="A5263" t="s">
        <v>7372</v>
      </c>
      <c r="B5263">
        <v>-0.44</v>
      </c>
    </row>
    <row r="5264" spans="1:2" x14ac:dyDescent="0.25">
      <c r="A5264" t="s">
        <v>10284</v>
      </c>
      <c r="B5264">
        <v>-0.96</v>
      </c>
    </row>
    <row r="5265" spans="1:2" x14ac:dyDescent="0.25">
      <c r="A5265" t="s">
        <v>10285</v>
      </c>
      <c r="B5265">
        <v>-1</v>
      </c>
    </row>
    <row r="5266" spans="1:2" x14ac:dyDescent="0.25">
      <c r="A5266" t="s">
        <v>10286</v>
      </c>
      <c r="B5266">
        <v>-1</v>
      </c>
    </row>
    <row r="5267" spans="1:2" x14ac:dyDescent="0.25">
      <c r="A5267" t="s">
        <v>7373</v>
      </c>
      <c r="B5267">
        <v>0.75</v>
      </c>
    </row>
    <row r="5268" spans="1:2" x14ac:dyDescent="0.25">
      <c r="A5268" t="s">
        <v>7374</v>
      </c>
      <c r="B5268">
        <v>0.08</v>
      </c>
    </row>
    <row r="5269" spans="1:2" x14ac:dyDescent="0.25">
      <c r="A5269" t="s">
        <v>10287</v>
      </c>
      <c r="B5269">
        <v>-1</v>
      </c>
    </row>
    <row r="5270" spans="1:2" x14ac:dyDescent="0.25">
      <c r="A5270" t="s">
        <v>7375</v>
      </c>
      <c r="B5270">
        <v>0.35</v>
      </c>
    </row>
    <row r="5271" spans="1:2" x14ac:dyDescent="0.25">
      <c r="A5271" t="s">
        <v>10288</v>
      </c>
      <c r="B5271">
        <v>-0.63</v>
      </c>
    </row>
    <row r="5272" spans="1:2" x14ac:dyDescent="0.25">
      <c r="A5272" t="s">
        <v>10289</v>
      </c>
      <c r="B5272">
        <v>-1</v>
      </c>
    </row>
    <row r="5273" spans="1:2" x14ac:dyDescent="0.25">
      <c r="A5273" t="s">
        <v>10290</v>
      </c>
      <c r="B5273">
        <v>-1</v>
      </c>
    </row>
    <row r="5274" spans="1:2" x14ac:dyDescent="0.25">
      <c r="A5274" t="s">
        <v>7376</v>
      </c>
      <c r="B5274">
        <v>-0.84</v>
      </c>
    </row>
    <row r="5275" spans="1:2" x14ac:dyDescent="0.25">
      <c r="A5275" t="s">
        <v>7377</v>
      </c>
      <c r="B5275">
        <v>-0.05</v>
      </c>
    </row>
    <row r="5276" spans="1:2" x14ac:dyDescent="0.25">
      <c r="A5276" t="s">
        <v>7378</v>
      </c>
      <c r="B5276">
        <v>-0.04</v>
      </c>
    </row>
    <row r="5277" spans="1:2" x14ac:dyDescent="0.25">
      <c r="A5277" t="s">
        <v>7379</v>
      </c>
      <c r="B5277">
        <v>-0.33</v>
      </c>
    </row>
    <row r="5278" spans="1:2" x14ac:dyDescent="0.25">
      <c r="A5278" t="s">
        <v>7380</v>
      </c>
      <c r="B5278">
        <v>0.54</v>
      </c>
    </row>
    <row r="5279" spans="1:2" x14ac:dyDescent="0.25">
      <c r="A5279" t="s">
        <v>10291</v>
      </c>
      <c r="B5279">
        <v>-1</v>
      </c>
    </row>
    <row r="5280" spans="1:2" x14ac:dyDescent="0.25">
      <c r="A5280" t="s">
        <v>10292</v>
      </c>
      <c r="B5280">
        <v>-1</v>
      </c>
    </row>
    <row r="5281" spans="1:2" x14ac:dyDescent="0.25">
      <c r="A5281" t="s">
        <v>10293</v>
      </c>
      <c r="B5281">
        <v>-1</v>
      </c>
    </row>
    <row r="5282" spans="1:2" x14ac:dyDescent="0.25">
      <c r="A5282" t="s">
        <v>10294</v>
      </c>
      <c r="B5282">
        <v>-0.91</v>
      </c>
    </row>
    <row r="5283" spans="1:2" x14ac:dyDescent="0.25">
      <c r="A5283" t="s">
        <v>10295</v>
      </c>
      <c r="B5283">
        <v>2</v>
      </c>
    </row>
    <row r="5284" spans="1:2" x14ac:dyDescent="0.25">
      <c r="A5284" t="s">
        <v>10296</v>
      </c>
      <c r="B5284">
        <v>-0.62</v>
      </c>
    </row>
    <row r="5285" spans="1:2" x14ac:dyDescent="0.25">
      <c r="A5285" t="s">
        <v>10297</v>
      </c>
      <c r="B5285">
        <v>-1</v>
      </c>
    </row>
    <row r="5286" spans="1:2" x14ac:dyDescent="0.25">
      <c r="A5286" t="s">
        <v>10298</v>
      </c>
      <c r="B5286">
        <v>-1</v>
      </c>
    </row>
    <row r="5287" spans="1:2" x14ac:dyDescent="0.25">
      <c r="A5287" t="s">
        <v>10299</v>
      </c>
      <c r="B5287">
        <v>-1</v>
      </c>
    </row>
    <row r="5288" spans="1:2" x14ac:dyDescent="0.25">
      <c r="A5288" t="s">
        <v>7381</v>
      </c>
      <c r="B5288">
        <v>-0.83</v>
      </c>
    </row>
    <row r="5289" spans="1:2" x14ac:dyDescent="0.25">
      <c r="A5289" t="s">
        <v>10300</v>
      </c>
      <c r="B5289">
        <v>-1</v>
      </c>
    </row>
    <row r="5290" spans="1:2" x14ac:dyDescent="0.25">
      <c r="A5290" t="s">
        <v>7382</v>
      </c>
      <c r="B5290">
        <v>-0.52</v>
      </c>
    </row>
    <row r="5291" spans="1:2" x14ac:dyDescent="0.25">
      <c r="A5291" t="s">
        <v>10301</v>
      </c>
      <c r="B5291">
        <v>-1</v>
      </c>
    </row>
    <row r="5292" spans="1:2" x14ac:dyDescent="0.25">
      <c r="A5292" t="s">
        <v>10302</v>
      </c>
      <c r="B5292">
        <v>-1</v>
      </c>
    </row>
    <row r="5293" spans="1:2" x14ac:dyDescent="0.25">
      <c r="A5293" t="s">
        <v>10303</v>
      </c>
      <c r="B5293">
        <v>-0.99</v>
      </c>
    </row>
    <row r="5294" spans="1:2" x14ac:dyDescent="0.25">
      <c r="A5294" t="s">
        <v>10304</v>
      </c>
      <c r="B5294">
        <v>-1</v>
      </c>
    </row>
    <row r="5295" spans="1:2" x14ac:dyDescent="0.25">
      <c r="A5295" t="s">
        <v>7383</v>
      </c>
      <c r="B5295">
        <v>0</v>
      </c>
    </row>
    <row r="5296" spans="1:2" x14ac:dyDescent="0.25">
      <c r="A5296" t="s">
        <v>10305</v>
      </c>
      <c r="B5296">
        <v>-1</v>
      </c>
    </row>
    <row r="5297" spans="1:2" x14ac:dyDescent="0.25">
      <c r="A5297" t="s">
        <v>10306</v>
      </c>
      <c r="B5297">
        <v>-0.8</v>
      </c>
    </row>
    <row r="5298" spans="1:2" x14ac:dyDescent="0.25">
      <c r="A5298" t="s">
        <v>7384</v>
      </c>
      <c r="B5298">
        <v>-0.11</v>
      </c>
    </row>
    <row r="5299" spans="1:2" x14ac:dyDescent="0.25">
      <c r="A5299" t="s">
        <v>10307</v>
      </c>
      <c r="B5299">
        <v>-1</v>
      </c>
    </row>
    <row r="5300" spans="1:2" x14ac:dyDescent="0.25">
      <c r="A5300" t="s">
        <v>10308</v>
      </c>
      <c r="B5300">
        <v>-1</v>
      </c>
    </row>
    <row r="5301" spans="1:2" x14ac:dyDescent="0.25">
      <c r="A5301" t="s">
        <v>7385</v>
      </c>
      <c r="B5301">
        <v>-0.03</v>
      </c>
    </row>
    <row r="5302" spans="1:2" x14ac:dyDescent="0.25">
      <c r="A5302" t="s">
        <v>7386</v>
      </c>
      <c r="B5302">
        <v>0.61</v>
      </c>
    </row>
    <row r="5303" spans="1:2" x14ac:dyDescent="0.25">
      <c r="A5303" t="s">
        <v>7387</v>
      </c>
      <c r="B5303">
        <v>22.33</v>
      </c>
    </row>
    <row r="5304" spans="1:2" x14ac:dyDescent="0.25">
      <c r="A5304" t="s">
        <v>10309</v>
      </c>
      <c r="B5304">
        <v>-1</v>
      </c>
    </row>
    <row r="5305" spans="1:2" x14ac:dyDescent="0.25">
      <c r="A5305" t="s">
        <v>7388</v>
      </c>
      <c r="B5305">
        <v>3.01</v>
      </c>
    </row>
    <row r="5306" spans="1:2" x14ac:dyDescent="0.25">
      <c r="A5306" t="s">
        <v>10310</v>
      </c>
    </row>
    <row r="5307" spans="1:2" x14ac:dyDescent="0.25">
      <c r="A5307" t="s">
        <v>7389</v>
      </c>
      <c r="B5307">
        <v>1</v>
      </c>
    </row>
    <row r="5308" spans="1:2" x14ac:dyDescent="0.25">
      <c r="A5308" t="s">
        <v>10311</v>
      </c>
      <c r="B5308">
        <v>-0.13</v>
      </c>
    </row>
    <row r="5309" spans="1:2" x14ac:dyDescent="0.25">
      <c r="A5309" t="s">
        <v>7390</v>
      </c>
      <c r="B5309">
        <v>-0.48</v>
      </c>
    </row>
    <row r="5310" spans="1:2" x14ac:dyDescent="0.25">
      <c r="A5310" t="s">
        <v>7391</v>
      </c>
      <c r="B5310">
        <v>0.21</v>
      </c>
    </row>
    <row r="5311" spans="1:2" x14ac:dyDescent="0.25">
      <c r="A5311" t="s">
        <v>7392</v>
      </c>
      <c r="B5311">
        <v>-0.46</v>
      </c>
    </row>
    <row r="5312" spans="1:2" x14ac:dyDescent="0.25">
      <c r="A5312" t="s">
        <v>7393</v>
      </c>
      <c r="B5312">
        <v>-0.37</v>
      </c>
    </row>
    <row r="5313" spans="1:2" x14ac:dyDescent="0.25">
      <c r="A5313" t="s">
        <v>7394</v>
      </c>
      <c r="B5313">
        <v>28.09</v>
      </c>
    </row>
    <row r="5314" spans="1:2" x14ac:dyDescent="0.25">
      <c r="A5314" t="s">
        <v>10312</v>
      </c>
      <c r="B5314">
        <v>0.09</v>
      </c>
    </row>
    <row r="5315" spans="1:2" x14ac:dyDescent="0.25">
      <c r="A5315" t="s">
        <v>10313</v>
      </c>
      <c r="B5315">
        <v>-1</v>
      </c>
    </row>
    <row r="5316" spans="1:2" x14ac:dyDescent="0.25">
      <c r="A5316" t="s">
        <v>7395</v>
      </c>
      <c r="B5316">
        <v>0.13</v>
      </c>
    </row>
    <row r="5317" spans="1:2" x14ac:dyDescent="0.25">
      <c r="A5317" t="s">
        <v>7396</v>
      </c>
      <c r="B5317">
        <v>-0.36</v>
      </c>
    </row>
    <row r="5318" spans="1:2" x14ac:dyDescent="0.25">
      <c r="A5318" t="s">
        <v>10314</v>
      </c>
      <c r="B5318">
        <v>-1</v>
      </c>
    </row>
    <row r="5319" spans="1:2" x14ac:dyDescent="0.25">
      <c r="A5319" t="s">
        <v>7397</v>
      </c>
      <c r="B5319">
        <v>-0.09</v>
      </c>
    </row>
    <row r="5320" spans="1:2" x14ac:dyDescent="0.25">
      <c r="A5320" t="s">
        <v>7398</v>
      </c>
      <c r="B5320">
        <v>0.16</v>
      </c>
    </row>
    <row r="5321" spans="1:2" x14ac:dyDescent="0.25">
      <c r="A5321" t="s">
        <v>7399</v>
      </c>
      <c r="B5321">
        <v>-7.0000000000000007E-2</v>
      </c>
    </row>
    <row r="5322" spans="1:2" x14ac:dyDescent="0.25">
      <c r="A5322" t="s">
        <v>7400</v>
      </c>
      <c r="B5322">
        <v>-0.12</v>
      </c>
    </row>
    <row r="5323" spans="1:2" x14ac:dyDescent="0.25">
      <c r="A5323" t="s">
        <v>7401</v>
      </c>
      <c r="B5323">
        <v>0.15</v>
      </c>
    </row>
    <row r="5324" spans="1:2" x14ac:dyDescent="0.25">
      <c r="A5324" t="s">
        <v>7402</v>
      </c>
      <c r="B5324">
        <v>0.31</v>
      </c>
    </row>
    <row r="5325" spans="1:2" x14ac:dyDescent="0.25">
      <c r="A5325" t="s">
        <v>7403</v>
      </c>
      <c r="B5325">
        <v>-0.23</v>
      </c>
    </row>
    <row r="5326" spans="1:2" x14ac:dyDescent="0.25">
      <c r="A5326" t="s">
        <v>7404</v>
      </c>
      <c r="B5326">
        <v>-0.17</v>
      </c>
    </row>
    <row r="5327" spans="1:2" x14ac:dyDescent="0.25">
      <c r="A5327" t="s">
        <v>7405</v>
      </c>
      <c r="B5327">
        <v>-0.25</v>
      </c>
    </row>
    <row r="5328" spans="1:2" x14ac:dyDescent="0.25">
      <c r="A5328" t="s">
        <v>7406</v>
      </c>
      <c r="B5328">
        <v>-0.91</v>
      </c>
    </row>
    <row r="5329" spans="1:2" x14ac:dyDescent="0.25">
      <c r="A5329" t="s">
        <v>7407</v>
      </c>
      <c r="B5329">
        <v>0.36</v>
      </c>
    </row>
    <row r="5330" spans="1:2" x14ac:dyDescent="0.25">
      <c r="A5330" t="s">
        <v>7408</v>
      </c>
      <c r="B5330">
        <v>-0.02</v>
      </c>
    </row>
    <row r="5331" spans="1:2" x14ac:dyDescent="0.25">
      <c r="A5331" t="s">
        <v>7409</v>
      </c>
      <c r="B5331">
        <v>-0.04</v>
      </c>
    </row>
    <row r="5332" spans="1:2" x14ac:dyDescent="0.25">
      <c r="A5332" t="s">
        <v>7410</v>
      </c>
      <c r="B5332">
        <v>7.0000000000000007E-2</v>
      </c>
    </row>
    <row r="5333" spans="1:2" x14ac:dyDescent="0.25">
      <c r="A5333" t="s">
        <v>10315</v>
      </c>
      <c r="B5333">
        <v>-0.6</v>
      </c>
    </row>
    <row r="5334" spans="1:2" x14ac:dyDescent="0.25">
      <c r="A5334" t="s">
        <v>10316</v>
      </c>
      <c r="B5334">
        <v>0.01</v>
      </c>
    </row>
    <row r="5335" spans="1:2" x14ac:dyDescent="0.25">
      <c r="A5335" t="s">
        <v>10317</v>
      </c>
      <c r="B5335">
        <v>-1</v>
      </c>
    </row>
    <row r="5336" spans="1:2" x14ac:dyDescent="0.25">
      <c r="A5336" t="s">
        <v>7411</v>
      </c>
      <c r="B5336">
        <v>0.25</v>
      </c>
    </row>
    <row r="5337" spans="1:2" x14ac:dyDescent="0.25">
      <c r="A5337" t="s">
        <v>7412</v>
      </c>
      <c r="B5337">
        <v>-0.56999999999999995</v>
      </c>
    </row>
    <row r="5338" spans="1:2" x14ac:dyDescent="0.25">
      <c r="A5338" t="s">
        <v>7413</v>
      </c>
      <c r="B5338">
        <v>-7.0000000000000007E-2</v>
      </c>
    </row>
    <row r="5339" spans="1:2" x14ac:dyDescent="0.25">
      <c r="A5339" t="s">
        <v>7414</v>
      </c>
      <c r="B5339">
        <v>-7.0000000000000007E-2</v>
      </c>
    </row>
    <row r="5340" spans="1:2" x14ac:dyDescent="0.25">
      <c r="A5340" t="s">
        <v>7415</v>
      </c>
      <c r="B5340">
        <v>-0.02</v>
      </c>
    </row>
    <row r="5341" spans="1:2" x14ac:dyDescent="0.25">
      <c r="A5341" t="s">
        <v>10318</v>
      </c>
      <c r="B5341">
        <v>0.77</v>
      </c>
    </row>
    <row r="5342" spans="1:2" x14ac:dyDescent="0.25">
      <c r="A5342" t="s">
        <v>7416</v>
      </c>
      <c r="B5342">
        <v>0.12</v>
      </c>
    </row>
    <row r="5343" spans="1:2" x14ac:dyDescent="0.25">
      <c r="A5343" t="s">
        <v>7417</v>
      </c>
      <c r="B5343">
        <v>2.0099999999999998</v>
      </c>
    </row>
    <row r="5344" spans="1:2" x14ac:dyDescent="0.25">
      <c r="A5344" t="s">
        <v>7418</v>
      </c>
      <c r="B5344">
        <v>-0.08</v>
      </c>
    </row>
    <row r="5345" spans="1:2" x14ac:dyDescent="0.25">
      <c r="A5345" t="s">
        <v>7419</v>
      </c>
      <c r="B5345">
        <v>-0.05</v>
      </c>
    </row>
    <row r="5346" spans="1:2" x14ac:dyDescent="0.25">
      <c r="A5346" t="s">
        <v>10319</v>
      </c>
      <c r="B5346">
        <v>-2.1</v>
      </c>
    </row>
    <row r="5347" spans="1:2" x14ac:dyDescent="0.25">
      <c r="A5347" t="s">
        <v>7420</v>
      </c>
      <c r="B5347">
        <v>-0.76</v>
      </c>
    </row>
    <row r="5348" spans="1:2" x14ac:dyDescent="0.25">
      <c r="A5348" t="s">
        <v>7421</v>
      </c>
      <c r="B5348">
        <v>-0.14000000000000001</v>
      </c>
    </row>
    <row r="5349" spans="1:2" x14ac:dyDescent="0.25">
      <c r="A5349" t="s">
        <v>7422</v>
      </c>
      <c r="B5349">
        <v>4.8099999999999996</v>
      </c>
    </row>
    <row r="5350" spans="1:2" x14ac:dyDescent="0.25">
      <c r="A5350" t="s">
        <v>7423</v>
      </c>
      <c r="B5350">
        <v>-0.01</v>
      </c>
    </row>
    <row r="5351" spans="1:2" x14ac:dyDescent="0.25">
      <c r="A5351" t="s">
        <v>7424</v>
      </c>
      <c r="B5351">
        <v>-0.97</v>
      </c>
    </row>
    <row r="5352" spans="1:2" x14ac:dyDescent="0.25">
      <c r="A5352" t="s">
        <v>7425</v>
      </c>
      <c r="B5352">
        <v>0.05</v>
      </c>
    </row>
    <row r="5353" spans="1:2" x14ac:dyDescent="0.25">
      <c r="A5353" t="s">
        <v>7426</v>
      </c>
      <c r="B5353">
        <v>0.09</v>
      </c>
    </row>
    <row r="5354" spans="1:2" x14ac:dyDescent="0.25">
      <c r="A5354" t="s">
        <v>7427</v>
      </c>
      <c r="B5354">
        <v>-7.0000000000000007E-2</v>
      </c>
    </row>
    <row r="5355" spans="1:2" x14ac:dyDescent="0.25">
      <c r="A5355" t="s">
        <v>10320</v>
      </c>
      <c r="B5355">
        <v>-1</v>
      </c>
    </row>
    <row r="5356" spans="1:2" x14ac:dyDescent="0.25">
      <c r="A5356" t="s">
        <v>10321</v>
      </c>
      <c r="B5356">
        <v>-1</v>
      </c>
    </row>
    <row r="5357" spans="1:2" x14ac:dyDescent="0.25">
      <c r="A5357" t="s">
        <v>7428</v>
      </c>
      <c r="B5357">
        <v>-0.27</v>
      </c>
    </row>
    <row r="5358" spans="1:2" x14ac:dyDescent="0.25">
      <c r="A5358" t="s">
        <v>7429</v>
      </c>
      <c r="B5358">
        <v>-0.86</v>
      </c>
    </row>
    <row r="5359" spans="1:2" x14ac:dyDescent="0.25">
      <c r="A5359" t="s">
        <v>7430</v>
      </c>
      <c r="B5359">
        <v>0.26</v>
      </c>
    </row>
    <row r="5360" spans="1:2" x14ac:dyDescent="0.25">
      <c r="A5360" t="s">
        <v>10322</v>
      </c>
    </row>
    <row r="5361" spans="1:2" x14ac:dyDescent="0.25">
      <c r="A5361" t="s">
        <v>7431</v>
      </c>
      <c r="B5361">
        <v>-0.49</v>
      </c>
    </row>
    <row r="5362" spans="1:2" x14ac:dyDescent="0.25">
      <c r="A5362" t="s">
        <v>7432</v>
      </c>
      <c r="B5362">
        <v>0.08</v>
      </c>
    </row>
    <row r="5363" spans="1:2" x14ac:dyDescent="0.25">
      <c r="A5363" t="s">
        <v>10323</v>
      </c>
      <c r="B5363">
        <v>-1</v>
      </c>
    </row>
    <row r="5364" spans="1:2" x14ac:dyDescent="0.25">
      <c r="A5364" t="s">
        <v>7433</v>
      </c>
      <c r="B5364">
        <v>-0.79</v>
      </c>
    </row>
    <row r="5365" spans="1:2" x14ac:dyDescent="0.25">
      <c r="A5365" t="s">
        <v>7434</v>
      </c>
      <c r="B5365">
        <v>-0.12</v>
      </c>
    </row>
    <row r="5366" spans="1:2" x14ac:dyDescent="0.25">
      <c r="A5366" t="s">
        <v>7435</v>
      </c>
      <c r="B5366">
        <v>-0.06</v>
      </c>
    </row>
    <row r="5367" spans="1:2" x14ac:dyDescent="0.25">
      <c r="A5367" t="s">
        <v>7436</v>
      </c>
      <c r="B5367">
        <v>0.16</v>
      </c>
    </row>
    <row r="5368" spans="1:2" x14ac:dyDescent="0.25">
      <c r="A5368" t="s">
        <v>10324</v>
      </c>
      <c r="B5368">
        <v>-0.83</v>
      </c>
    </row>
    <row r="5369" spans="1:2" x14ac:dyDescent="0.25">
      <c r="A5369" t="s">
        <v>7437</v>
      </c>
      <c r="B5369">
        <v>-0.71</v>
      </c>
    </row>
    <row r="5370" spans="1:2" x14ac:dyDescent="0.25">
      <c r="A5370" t="s">
        <v>7438</v>
      </c>
      <c r="B5370">
        <v>-0.02</v>
      </c>
    </row>
    <row r="5371" spans="1:2" x14ac:dyDescent="0.25">
      <c r="A5371" t="s">
        <v>7439</v>
      </c>
      <c r="B5371">
        <v>0.09</v>
      </c>
    </row>
    <row r="5372" spans="1:2" x14ac:dyDescent="0.25">
      <c r="A5372" t="s">
        <v>10325</v>
      </c>
      <c r="B5372">
        <v>-0.8</v>
      </c>
    </row>
    <row r="5373" spans="1:2" x14ac:dyDescent="0.25">
      <c r="A5373" t="s">
        <v>10326</v>
      </c>
      <c r="B5373">
        <v>-0.75</v>
      </c>
    </row>
    <row r="5374" spans="1:2" x14ac:dyDescent="0.25">
      <c r="A5374" t="s">
        <v>7440</v>
      </c>
      <c r="B5374">
        <v>-0.1</v>
      </c>
    </row>
    <row r="5375" spans="1:2" x14ac:dyDescent="0.25">
      <c r="A5375" t="s">
        <v>7441</v>
      </c>
      <c r="B5375">
        <v>-0.04</v>
      </c>
    </row>
    <row r="5376" spans="1:2" x14ac:dyDescent="0.25">
      <c r="A5376" t="s">
        <v>7442</v>
      </c>
      <c r="B5376">
        <v>-0.04</v>
      </c>
    </row>
    <row r="5377" spans="1:2" x14ac:dyDescent="0.25">
      <c r="A5377" t="s">
        <v>7443</v>
      </c>
      <c r="B5377">
        <v>0.38</v>
      </c>
    </row>
    <row r="5378" spans="1:2" x14ac:dyDescent="0.25">
      <c r="A5378" t="s">
        <v>7444</v>
      </c>
      <c r="B5378">
        <v>0.11</v>
      </c>
    </row>
    <row r="5379" spans="1:2" x14ac:dyDescent="0.25">
      <c r="A5379" t="s">
        <v>7445</v>
      </c>
      <c r="B5379">
        <v>-0.26</v>
      </c>
    </row>
    <row r="5380" spans="1:2" x14ac:dyDescent="0.25">
      <c r="A5380" t="s">
        <v>7446</v>
      </c>
      <c r="B5380">
        <v>0.24</v>
      </c>
    </row>
    <row r="5381" spans="1:2" x14ac:dyDescent="0.25">
      <c r="A5381" t="s">
        <v>10327</v>
      </c>
      <c r="B5381">
        <v>-0.44</v>
      </c>
    </row>
    <row r="5382" spans="1:2" x14ac:dyDescent="0.25">
      <c r="A5382" t="s">
        <v>7447</v>
      </c>
      <c r="B5382">
        <v>7.0000000000000007E-2</v>
      </c>
    </row>
    <row r="5383" spans="1:2" x14ac:dyDescent="0.25">
      <c r="A5383" t="s">
        <v>10328</v>
      </c>
      <c r="B5383">
        <v>-1</v>
      </c>
    </row>
    <row r="5384" spans="1:2" x14ac:dyDescent="0.25">
      <c r="A5384" t="s">
        <v>7448</v>
      </c>
      <c r="B5384">
        <v>-0.35</v>
      </c>
    </row>
    <row r="5385" spans="1:2" x14ac:dyDescent="0.25">
      <c r="A5385" t="s">
        <v>10329</v>
      </c>
      <c r="B5385">
        <v>-0.13</v>
      </c>
    </row>
    <row r="5386" spans="1:2" x14ac:dyDescent="0.25">
      <c r="A5386" t="s">
        <v>7449</v>
      </c>
      <c r="B5386">
        <v>-0.54</v>
      </c>
    </row>
    <row r="5387" spans="1:2" x14ac:dyDescent="0.25">
      <c r="A5387" t="s">
        <v>7450</v>
      </c>
      <c r="B5387">
        <v>0.06</v>
      </c>
    </row>
    <row r="5388" spans="1:2" x14ac:dyDescent="0.25">
      <c r="A5388" t="s">
        <v>7451</v>
      </c>
      <c r="B5388">
        <v>0.11</v>
      </c>
    </row>
    <row r="5389" spans="1:2" x14ac:dyDescent="0.25">
      <c r="A5389" t="s">
        <v>7452</v>
      </c>
      <c r="B5389">
        <v>1.1399999999999999</v>
      </c>
    </row>
    <row r="5390" spans="1:2" x14ac:dyDescent="0.25">
      <c r="A5390" t="s">
        <v>7453</v>
      </c>
      <c r="B5390">
        <v>-0.67</v>
      </c>
    </row>
    <row r="5391" spans="1:2" x14ac:dyDescent="0.25">
      <c r="A5391" t="s">
        <v>7454</v>
      </c>
      <c r="B5391">
        <v>0.06</v>
      </c>
    </row>
    <row r="5392" spans="1:2" x14ac:dyDescent="0.25">
      <c r="A5392" t="s">
        <v>10330</v>
      </c>
      <c r="B5392">
        <v>-1</v>
      </c>
    </row>
    <row r="5393" spans="1:2" x14ac:dyDescent="0.25">
      <c r="A5393" t="s">
        <v>7455</v>
      </c>
      <c r="B5393">
        <v>-0.06</v>
      </c>
    </row>
    <row r="5394" spans="1:2" x14ac:dyDescent="0.25">
      <c r="A5394" t="s">
        <v>7456</v>
      </c>
      <c r="B5394">
        <v>0</v>
      </c>
    </row>
    <row r="5395" spans="1:2" x14ac:dyDescent="0.25">
      <c r="A5395" t="s">
        <v>7457</v>
      </c>
      <c r="B5395">
        <v>-0.18</v>
      </c>
    </row>
    <row r="5396" spans="1:2" x14ac:dyDescent="0.25">
      <c r="A5396" t="s">
        <v>7458</v>
      </c>
      <c r="B5396">
        <v>0.48</v>
      </c>
    </row>
    <row r="5397" spans="1:2" x14ac:dyDescent="0.25">
      <c r="A5397" t="s">
        <v>8280</v>
      </c>
      <c r="B5397">
        <v>-0.25</v>
      </c>
    </row>
    <row r="5398" spans="1:2" x14ac:dyDescent="0.25">
      <c r="A5398" t="s">
        <v>8314</v>
      </c>
      <c r="B5398">
        <v>1</v>
      </c>
    </row>
    <row r="5399" spans="1:2" x14ac:dyDescent="0.25">
      <c r="A5399" t="s">
        <v>10331</v>
      </c>
      <c r="B5399">
        <v>-1</v>
      </c>
    </row>
    <row r="5400" spans="1:2" x14ac:dyDescent="0.25">
      <c r="A5400" t="s">
        <v>7459</v>
      </c>
      <c r="B5400">
        <v>0.63</v>
      </c>
    </row>
    <row r="5401" spans="1:2" x14ac:dyDescent="0.25">
      <c r="A5401" t="s">
        <v>7460</v>
      </c>
    </row>
    <row r="5402" spans="1:2" x14ac:dyDescent="0.25">
      <c r="A5402" t="s">
        <v>7461</v>
      </c>
      <c r="B5402">
        <v>0.9</v>
      </c>
    </row>
    <row r="5403" spans="1:2" x14ac:dyDescent="0.25">
      <c r="A5403" t="s">
        <v>7462</v>
      </c>
      <c r="B5403">
        <v>-0.79</v>
      </c>
    </row>
    <row r="5404" spans="1:2" x14ac:dyDescent="0.25">
      <c r="A5404" t="s">
        <v>10332</v>
      </c>
      <c r="B5404">
        <v>-1</v>
      </c>
    </row>
    <row r="5405" spans="1:2" x14ac:dyDescent="0.25">
      <c r="A5405" t="s">
        <v>10333</v>
      </c>
      <c r="B5405">
        <v>-1</v>
      </c>
    </row>
    <row r="5406" spans="1:2" x14ac:dyDescent="0.25">
      <c r="A5406" t="s">
        <v>7463</v>
      </c>
      <c r="B5406">
        <v>0.05</v>
      </c>
    </row>
    <row r="5407" spans="1:2" x14ac:dyDescent="0.25">
      <c r="A5407" t="s">
        <v>10334</v>
      </c>
      <c r="B5407">
        <v>-1</v>
      </c>
    </row>
    <row r="5408" spans="1:2" x14ac:dyDescent="0.25">
      <c r="A5408" t="s">
        <v>7464</v>
      </c>
      <c r="B5408">
        <v>0.56999999999999995</v>
      </c>
    </row>
    <row r="5409" spans="1:2" x14ac:dyDescent="0.25">
      <c r="A5409" t="s">
        <v>10335</v>
      </c>
      <c r="B5409">
        <v>-1</v>
      </c>
    </row>
    <row r="5410" spans="1:2" x14ac:dyDescent="0.25">
      <c r="A5410" t="s">
        <v>10336</v>
      </c>
      <c r="B5410">
        <v>-1</v>
      </c>
    </row>
    <row r="5411" spans="1:2" x14ac:dyDescent="0.25">
      <c r="A5411" t="s">
        <v>7465</v>
      </c>
      <c r="B5411">
        <v>-0.22</v>
      </c>
    </row>
    <row r="5412" spans="1:2" x14ac:dyDescent="0.25">
      <c r="A5412" t="s">
        <v>7466</v>
      </c>
      <c r="B5412">
        <v>-0.9</v>
      </c>
    </row>
    <row r="5413" spans="1:2" x14ac:dyDescent="0.25">
      <c r="A5413" t="s">
        <v>7467</v>
      </c>
      <c r="B5413">
        <v>0.57999999999999996</v>
      </c>
    </row>
    <row r="5414" spans="1:2" x14ac:dyDescent="0.25">
      <c r="A5414" t="s">
        <v>7468</v>
      </c>
      <c r="B5414">
        <v>7.01</v>
      </c>
    </row>
    <row r="5415" spans="1:2" x14ac:dyDescent="0.25">
      <c r="A5415" t="s">
        <v>7469</v>
      </c>
      <c r="B5415">
        <v>4.0199999999999996</v>
      </c>
    </row>
    <row r="5416" spans="1:2" x14ac:dyDescent="0.25">
      <c r="A5416" t="s">
        <v>7470</v>
      </c>
      <c r="B5416">
        <v>36.14</v>
      </c>
    </row>
    <row r="5417" spans="1:2" x14ac:dyDescent="0.25">
      <c r="A5417" t="s">
        <v>7471</v>
      </c>
      <c r="B5417">
        <v>0.02</v>
      </c>
    </row>
    <row r="5418" spans="1:2" x14ac:dyDescent="0.25">
      <c r="A5418" t="s">
        <v>7472</v>
      </c>
      <c r="B5418">
        <v>-0.68</v>
      </c>
    </row>
    <row r="5419" spans="1:2" x14ac:dyDescent="0.25">
      <c r="A5419" t="s">
        <v>7473</v>
      </c>
      <c r="B5419">
        <v>-0.54</v>
      </c>
    </row>
    <row r="5420" spans="1:2" x14ac:dyDescent="0.25">
      <c r="A5420" t="s">
        <v>7474</v>
      </c>
      <c r="B5420">
        <v>0.82</v>
      </c>
    </row>
    <row r="5421" spans="1:2" x14ac:dyDescent="0.25">
      <c r="A5421" t="s">
        <v>10337</v>
      </c>
      <c r="B5421">
        <v>-0.72</v>
      </c>
    </row>
    <row r="5422" spans="1:2" x14ac:dyDescent="0.25">
      <c r="A5422" t="s">
        <v>10338</v>
      </c>
      <c r="B5422">
        <v>-0.59</v>
      </c>
    </row>
    <row r="5423" spans="1:2" x14ac:dyDescent="0.25">
      <c r="A5423" t="s">
        <v>10339</v>
      </c>
      <c r="B5423">
        <v>-0.32</v>
      </c>
    </row>
    <row r="5424" spans="1:2" x14ac:dyDescent="0.25">
      <c r="A5424" t="s">
        <v>10340</v>
      </c>
      <c r="B5424">
        <v>-0.95</v>
      </c>
    </row>
    <row r="5425" spans="1:2" x14ac:dyDescent="0.25">
      <c r="A5425" t="s">
        <v>10341</v>
      </c>
      <c r="B5425">
        <v>-1</v>
      </c>
    </row>
    <row r="5426" spans="1:2" x14ac:dyDescent="0.25">
      <c r="A5426" t="s">
        <v>10342</v>
      </c>
      <c r="B5426">
        <v>-1</v>
      </c>
    </row>
    <row r="5427" spans="1:2" x14ac:dyDescent="0.25">
      <c r="A5427" t="s">
        <v>10343</v>
      </c>
      <c r="B5427">
        <v>-1</v>
      </c>
    </row>
    <row r="5428" spans="1:2" x14ac:dyDescent="0.25">
      <c r="A5428" t="s">
        <v>7475</v>
      </c>
      <c r="B5428">
        <v>-0.06</v>
      </c>
    </row>
    <row r="5429" spans="1:2" x14ac:dyDescent="0.25">
      <c r="A5429" t="s">
        <v>7476</v>
      </c>
      <c r="B5429">
        <v>0.48</v>
      </c>
    </row>
    <row r="5430" spans="1:2" x14ac:dyDescent="0.25">
      <c r="A5430" t="s">
        <v>7477</v>
      </c>
      <c r="B5430">
        <v>0</v>
      </c>
    </row>
    <row r="5431" spans="1:2" x14ac:dyDescent="0.25">
      <c r="A5431" t="s">
        <v>7478</v>
      </c>
      <c r="B5431">
        <v>0.13</v>
      </c>
    </row>
    <row r="5432" spans="1:2" x14ac:dyDescent="0.25">
      <c r="A5432" t="s">
        <v>7479</v>
      </c>
      <c r="B5432">
        <v>-0.44</v>
      </c>
    </row>
    <row r="5433" spans="1:2" x14ac:dyDescent="0.25">
      <c r="A5433" t="s">
        <v>10344</v>
      </c>
      <c r="B5433">
        <v>-0.8</v>
      </c>
    </row>
    <row r="5434" spans="1:2" x14ac:dyDescent="0.25">
      <c r="A5434" t="s">
        <v>7480</v>
      </c>
    </row>
    <row r="5435" spans="1:2" x14ac:dyDescent="0.25">
      <c r="A5435" t="s">
        <v>10345</v>
      </c>
      <c r="B5435">
        <v>-1</v>
      </c>
    </row>
    <row r="5436" spans="1:2" x14ac:dyDescent="0.25">
      <c r="A5436" t="s">
        <v>7481</v>
      </c>
      <c r="B5436">
        <v>0.34</v>
      </c>
    </row>
    <row r="5437" spans="1:2" x14ac:dyDescent="0.25">
      <c r="A5437" t="s">
        <v>10346</v>
      </c>
      <c r="B5437">
        <v>-0.82</v>
      </c>
    </row>
    <row r="5438" spans="1:2" x14ac:dyDescent="0.25">
      <c r="A5438" t="s">
        <v>10347</v>
      </c>
      <c r="B5438">
        <v>-0.5</v>
      </c>
    </row>
    <row r="5439" spans="1:2" x14ac:dyDescent="0.25">
      <c r="A5439" t="s">
        <v>7482</v>
      </c>
      <c r="B5439">
        <v>0.41</v>
      </c>
    </row>
    <row r="5440" spans="1:2" x14ac:dyDescent="0.25">
      <c r="A5440" t="s">
        <v>7483</v>
      </c>
      <c r="B5440">
        <v>0.39</v>
      </c>
    </row>
    <row r="5441" spans="1:2" x14ac:dyDescent="0.25">
      <c r="A5441" t="s">
        <v>7484</v>
      </c>
      <c r="B5441">
        <v>0</v>
      </c>
    </row>
    <row r="5442" spans="1:2" x14ac:dyDescent="0.25">
      <c r="A5442" t="s">
        <v>7485</v>
      </c>
      <c r="B5442">
        <v>-0.26</v>
      </c>
    </row>
    <row r="5443" spans="1:2" x14ac:dyDescent="0.25">
      <c r="A5443" t="s">
        <v>10348</v>
      </c>
      <c r="B5443">
        <v>-0.9</v>
      </c>
    </row>
    <row r="5444" spans="1:2" x14ac:dyDescent="0.25">
      <c r="A5444" t="s">
        <v>10349</v>
      </c>
      <c r="B5444">
        <v>-1</v>
      </c>
    </row>
    <row r="5445" spans="1:2" x14ac:dyDescent="0.25">
      <c r="A5445" t="s">
        <v>7486</v>
      </c>
      <c r="B5445">
        <v>-0.25</v>
      </c>
    </row>
    <row r="5446" spans="1:2" x14ac:dyDescent="0.25">
      <c r="A5446" t="s">
        <v>10350</v>
      </c>
      <c r="B5446">
        <v>-1</v>
      </c>
    </row>
    <row r="5447" spans="1:2" x14ac:dyDescent="0.25">
      <c r="A5447" t="s">
        <v>7487</v>
      </c>
      <c r="B5447">
        <v>1.56</v>
      </c>
    </row>
    <row r="5448" spans="1:2" x14ac:dyDescent="0.25">
      <c r="A5448" t="s">
        <v>10351</v>
      </c>
      <c r="B5448">
        <v>-1</v>
      </c>
    </row>
    <row r="5449" spans="1:2" x14ac:dyDescent="0.25">
      <c r="A5449" t="s">
        <v>7488</v>
      </c>
      <c r="B5449">
        <v>0.06</v>
      </c>
    </row>
    <row r="5450" spans="1:2" x14ac:dyDescent="0.25">
      <c r="A5450" t="s">
        <v>10352</v>
      </c>
      <c r="B5450">
        <v>-0.47</v>
      </c>
    </row>
    <row r="5451" spans="1:2" x14ac:dyDescent="0.25">
      <c r="A5451" t="s">
        <v>10353</v>
      </c>
      <c r="B5451">
        <v>-1</v>
      </c>
    </row>
    <row r="5452" spans="1:2" x14ac:dyDescent="0.25">
      <c r="A5452" t="s">
        <v>10354</v>
      </c>
      <c r="B5452">
        <v>-1</v>
      </c>
    </row>
    <row r="5453" spans="1:2" x14ac:dyDescent="0.25">
      <c r="A5453" t="s">
        <v>7489</v>
      </c>
      <c r="B5453">
        <v>0.48</v>
      </c>
    </row>
    <row r="5454" spans="1:2" x14ac:dyDescent="0.25">
      <c r="A5454" t="s">
        <v>10355</v>
      </c>
      <c r="B5454">
        <v>-0.09</v>
      </c>
    </row>
    <row r="5455" spans="1:2" x14ac:dyDescent="0.25">
      <c r="A5455" t="s">
        <v>10356</v>
      </c>
      <c r="B5455">
        <v>-0.17</v>
      </c>
    </row>
    <row r="5456" spans="1:2" x14ac:dyDescent="0.25">
      <c r="A5456" t="s">
        <v>10357</v>
      </c>
      <c r="B5456">
        <v>-1</v>
      </c>
    </row>
    <row r="5457" spans="1:2" x14ac:dyDescent="0.25">
      <c r="A5457" t="s">
        <v>7490</v>
      </c>
      <c r="B5457">
        <v>-0.03</v>
      </c>
    </row>
    <row r="5458" spans="1:2" x14ac:dyDescent="0.25">
      <c r="A5458" t="s">
        <v>10358</v>
      </c>
      <c r="B5458">
        <v>-0.95</v>
      </c>
    </row>
    <row r="5459" spans="1:2" x14ac:dyDescent="0.25">
      <c r="A5459" t="s">
        <v>7491</v>
      </c>
      <c r="B5459">
        <v>-0.21</v>
      </c>
    </row>
    <row r="5460" spans="1:2" x14ac:dyDescent="0.25">
      <c r="A5460" t="s">
        <v>7492</v>
      </c>
      <c r="B5460">
        <v>-0.14000000000000001</v>
      </c>
    </row>
    <row r="5461" spans="1:2" x14ac:dyDescent="0.25">
      <c r="A5461" t="s">
        <v>7493</v>
      </c>
      <c r="B5461">
        <v>-0.18</v>
      </c>
    </row>
    <row r="5462" spans="1:2" x14ac:dyDescent="0.25">
      <c r="A5462" t="s">
        <v>7494</v>
      </c>
      <c r="B5462">
        <v>-0.98</v>
      </c>
    </row>
    <row r="5463" spans="1:2" x14ac:dyDescent="0.25">
      <c r="A5463" t="s">
        <v>7495</v>
      </c>
      <c r="B5463">
        <v>1.68</v>
      </c>
    </row>
    <row r="5464" spans="1:2" x14ac:dyDescent="0.25">
      <c r="A5464" t="s">
        <v>10359</v>
      </c>
    </row>
    <row r="5465" spans="1:2" x14ac:dyDescent="0.25">
      <c r="A5465" t="s">
        <v>10360</v>
      </c>
    </row>
    <row r="5466" spans="1:2" x14ac:dyDescent="0.25">
      <c r="A5466" t="s">
        <v>7496</v>
      </c>
    </row>
    <row r="5467" spans="1:2" x14ac:dyDescent="0.25">
      <c r="A5467" t="s">
        <v>7497</v>
      </c>
      <c r="B5467">
        <v>1.1299999999999999</v>
      </c>
    </row>
    <row r="5468" spans="1:2" x14ac:dyDescent="0.25">
      <c r="A5468" t="s">
        <v>10361</v>
      </c>
      <c r="B5468">
        <v>0.75</v>
      </c>
    </row>
    <row r="5469" spans="1:2" x14ac:dyDescent="0.25">
      <c r="A5469" t="s">
        <v>10362</v>
      </c>
    </row>
    <row r="5470" spans="1:2" x14ac:dyDescent="0.25">
      <c r="A5470" t="s">
        <v>10363</v>
      </c>
    </row>
    <row r="5471" spans="1:2" x14ac:dyDescent="0.25">
      <c r="A5471" t="s">
        <v>7498</v>
      </c>
      <c r="B5471">
        <v>-0.94</v>
      </c>
    </row>
    <row r="5472" spans="1:2" x14ac:dyDescent="0.25">
      <c r="A5472" t="s">
        <v>7499</v>
      </c>
    </row>
    <row r="5473" spans="1:2" x14ac:dyDescent="0.25">
      <c r="A5473" t="s">
        <v>7500</v>
      </c>
      <c r="B5473">
        <v>0.47</v>
      </c>
    </row>
    <row r="5474" spans="1:2" x14ac:dyDescent="0.25">
      <c r="A5474" t="s">
        <v>7501</v>
      </c>
      <c r="B5474">
        <v>0.49</v>
      </c>
    </row>
    <row r="5475" spans="1:2" x14ac:dyDescent="0.25">
      <c r="A5475" t="s">
        <v>10364</v>
      </c>
    </row>
    <row r="5476" spans="1:2" x14ac:dyDescent="0.25">
      <c r="A5476" t="s">
        <v>7502</v>
      </c>
      <c r="B5476">
        <v>44.29</v>
      </c>
    </row>
    <row r="5477" spans="1:2" x14ac:dyDescent="0.25">
      <c r="A5477" t="s">
        <v>10365</v>
      </c>
      <c r="B5477">
        <v>0</v>
      </c>
    </row>
    <row r="5478" spans="1:2" x14ac:dyDescent="0.25">
      <c r="A5478" t="s">
        <v>7503</v>
      </c>
      <c r="B5478">
        <v>5</v>
      </c>
    </row>
    <row r="5479" spans="1:2" x14ac:dyDescent="0.25">
      <c r="A5479" t="s">
        <v>7504</v>
      </c>
    </row>
    <row r="5480" spans="1:2" x14ac:dyDescent="0.25">
      <c r="A5480" t="s">
        <v>7505</v>
      </c>
      <c r="B5480">
        <v>2.04</v>
      </c>
    </row>
    <row r="5481" spans="1:2" x14ac:dyDescent="0.25">
      <c r="A5481" t="s">
        <v>7506</v>
      </c>
      <c r="B5481">
        <v>1.8</v>
      </c>
    </row>
    <row r="5482" spans="1:2" x14ac:dyDescent="0.25">
      <c r="A5482" t="s">
        <v>7507</v>
      </c>
      <c r="B5482">
        <v>2.25</v>
      </c>
    </row>
    <row r="5483" spans="1:2" x14ac:dyDescent="0.25">
      <c r="A5483" t="s">
        <v>7508</v>
      </c>
      <c r="B5483">
        <v>9</v>
      </c>
    </row>
    <row r="5484" spans="1:2" x14ac:dyDescent="0.25">
      <c r="A5484" t="s">
        <v>7509</v>
      </c>
      <c r="B5484">
        <v>12.72</v>
      </c>
    </row>
    <row r="5485" spans="1:2" x14ac:dyDescent="0.25">
      <c r="A5485" t="s">
        <v>7510</v>
      </c>
      <c r="B5485">
        <v>1.5</v>
      </c>
    </row>
    <row r="5486" spans="1:2" x14ac:dyDescent="0.25">
      <c r="A5486" t="s">
        <v>10366</v>
      </c>
    </row>
    <row r="5487" spans="1:2" x14ac:dyDescent="0.25">
      <c r="A5487" t="s">
        <v>10367</v>
      </c>
      <c r="B5487">
        <v>-1</v>
      </c>
    </row>
    <row r="5488" spans="1:2" x14ac:dyDescent="0.25">
      <c r="A5488" t="s">
        <v>10368</v>
      </c>
      <c r="B5488">
        <v>-1</v>
      </c>
    </row>
    <row r="5489" spans="1:2" x14ac:dyDescent="0.25">
      <c r="A5489" t="s">
        <v>10369</v>
      </c>
      <c r="B5489">
        <v>0.33</v>
      </c>
    </row>
    <row r="5490" spans="1:2" x14ac:dyDescent="0.25">
      <c r="A5490" t="s">
        <v>7511</v>
      </c>
      <c r="B5490">
        <v>0.31</v>
      </c>
    </row>
    <row r="5491" spans="1:2" x14ac:dyDescent="0.25">
      <c r="A5491" t="s">
        <v>10370</v>
      </c>
      <c r="B5491">
        <v>0</v>
      </c>
    </row>
    <row r="5492" spans="1:2" x14ac:dyDescent="0.25">
      <c r="A5492" t="s">
        <v>10371</v>
      </c>
      <c r="B5492">
        <v>-0.93</v>
      </c>
    </row>
    <row r="5493" spans="1:2" x14ac:dyDescent="0.25">
      <c r="A5493" t="s">
        <v>10372</v>
      </c>
      <c r="B5493">
        <v>-1</v>
      </c>
    </row>
    <row r="5494" spans="1:2" x14ac:dyDescent="0.25">
      <c r="A5494" t="s">
        <v>10373</v>
      </c>
      <c r="B5494">
        <v>-1</v>
      </c>
    </row>
    <row r="5495" spans="1:2" x14ac:dyDescent="0.25">
      <c r="A5495" t="s">
        <v>10374</v>
      </c>
      <c r="B5495">
        <v>0</v>
      </c>
    </row>
    <row r="5496" spans="1:2" x14ac:dyDescent="0.25">
      <c r="A5496" t="s">
        <v>10375</v>
      </c>
      <c r="B5496">
        <v>0</v>
      </c>
    </row>
    <row r="5497" spans="1:2" x14ac:dyDescent="0.25">
      <c r="A5497" t="s">
        <v>10376</v>
      </c>
      <c r="B5497">
        <v>-1</v>
      </c>
    </row>
    <row r="5498" spans="1:2" x14ac:dyDescent="0.25">
      <c r="A5498" t="s">
        <v>10377</v>
      </c>
      <c r="B5498">
        <v>-1</v>
      </c>
    </row>
    <row r="5499" spans="1:2" x14ac:dyDescent="0.25">
      <c r="A5499" t="s">
        <v>7512</v>
      </c>
      <c r="B5499">
        <v>1.41</v>
      </c>
    </row>
    <row r="5500" spans="1:2" x14ac:dyDescent="0.25">
      <c r="A5500" t="s">
        <v>10378</v>
      </c>
      <c r="B5500">
        <v>-1</v>
      </c>
    </row>
    <row r="5501" spans="1:2" x14ac:dyDescent="0.25">
      <c r="A5501" t="s">
        <v>10379</v>
      </c>
      <c r="B5501">
        <v>-1</v>
      </c>
    </row>
    <row r="5502" spans="1:2" x14ac:dyDescent="0.25">
      <c r="A5502" t="s">
        <v>10380</v>
      </c>
      <c r="B5502">
        <v>-1</v>
      </c>
    </row>
    <row r="5503" spans="1:2" x14ac:dyDescent="0.25">
      <c r="A5503" t="s">
        <v>10381</v>
      </c>
      <c r="B5503">
        <v>-1</v>
      </c>
    </row>
    <row r="5504" spans="1:2" x14ac:dyDescent="0.25">
      <c r="A5504" t="s">
        <v>7513</v>
      </c>
      <c r="B5504">
        <v>1</v>
      </c>
    </row>
    <row r="5505" spans="1:2" x14ac:dyDescent="0.25">
      <c r="A5505" t="s">
        <v>7514</v>
      </c>
      <c r="B5505">
        <v>3.5</v>
      </c>
    </row>
    <row r="5506" spans="1:2" x14ac:dyDescent="0.25">
      <c r="A5506" t="s">
        <v>10382</v>
      </c>
      <c r="B5506">
        <v>-1</v>
      </c>
    </row>
    <row r="5507" spans="1:2" x14ac:dyDescent="0.25">
      <c r="A5507" t="s">
        <v>7515</v>
      </c>
    </row>
    <row r="5508" spans="1:2" x14ac:dyDescent="0.25">
      <c r="A5508" t="s">
        <v>10383</v>
      </c>
    </row>
    <row r="5509" spans="1:2" x14ac:dyDescent="0.25">
      <c r="A5509" t="s">
        <v>10384</v>
      </c>
    </row>
    <row r="5510" spans="1:2" x14ac:dyDescent="0.25">
      <c r="A5510" t="s">
        <v>7516</v>
      </c>
    </row>
    <row r="5511" spans="1:2" x14ac:dyDescent="0.25">
      <c r="A5511" t="s">
        <v>10385</v>
      </c>
    </row>
    <row r="5512" spans="1:2" x14ac:dyDescent="0.25">
      <c r="A5512" t="s">
        <v>7517</v>
      </c>
      <c r="B5512">
        <v>89.09</v>
      </c>
    </row>
    <row r="5513" spans="1:2" x14ac:dyDescent="0.25">
      <c r="A5513" t="s">
        <v>7518</v>
      </c>
    </row>
    <row r="5514" spans="1:2" x14ac:dyDescent="0.25">
      <c r="A5514" t="s">
        <v>7519</v>
      </c>
    </row>
    <row r="5515" spans="1:2" x14ac:dyDescent="0.25">
      <c r="A5515" t="s">
        <v>7520</v>
      </c>
    </row>
    <row r="5516" spans="1:2" x14ac:dyDescent="0.25">
      <c r="A5516" t="s">
        <v>7521</v>
      </c>
    </row>
    <row r="5517" spans="1:2" x14ac:dyDescent="0.25">
      <c r="A5517" t="s">
        <v>10386</v>
      </c>
    </row>
    <row r="5518" spans="1:2" x14ac:dyDescent="0.25">
      <c r="A5518" t="s">
        <v>10387</v>
      </c>
    </row>
    <row r="5519" spans="1:2" x14ac:dyDescent="0.25">
      <c r="A5519" t="s">
        <v>10388</v>
      </c>
    </row>
    <row r="5520" spans="1:2" x14ac:dyDescent="0.25">
      <c r="A5520" t="s">
        <v>10389</v>
      </c>
    </row>
    <row r="5521" spans="1:2" x14ac:dyDescent="0.25">
      <c r="A5521" t="s">
        <v>10390</v>
      </c>
    </row>
    <row r="5522" spans="1:2" x14ac:dyDescent="0.25">
      <c r="A5522" t="s">
        <v>7522</v>
      </c>
      <c r="B5522">
        <v>0.04</v>
      </c>
    </row>
    <row r="5523" spans="1:2" x14ac:dyDescent="0.25">
      <c r="A5523" t="s">
        <v>7523</v>
      </c>
      <c r="B5523">
        <v>-0.17</v>
      </c>
    </row>
    <row r="5524" spans="1:2" x14ac:dyDescent="0.25">
      <c r="A5524" t="s">
        <v>7524</v>
      </c>
      <c r="B5524">
        <v>-0.08</v>
      </c>
    </row>
    <row r="5525" spans="1:2" x14ac:dyDescent="0.25">
      <c r="A5525" t="s">
        <v>7525</v>
      </c>
      <c r="B5525">
        <v>1.66</v>
      </c>
    </row>
    <row r="5526" spans="1:2" x14ac:dyDescent="0.25">
      <c r="A5526" t="s">
        <v>7526</v>
      </c>
      <c r="B5526">
        <v>1.59</v>
      </c>
    </row>
    <row r="5527" spans="1:2" x14ac:dyDescent="0.25">
      <c r="A5527" t="s">
        <v>7527</v>
      </c>
      <c r="B5527">
        <v>3.02</v>
      </c>
    </row>
    <row r="5528" spans="1:2" x14ac:dyDescent="0.25">
      <c r="A5528" t="s">
        <v>8289</v>
      </c>
    </row>
    <row r="5529" spans="1:2" x14ac:dyDescent="0.25">
      <c r="A5529" t="s">
        <v>7528</v>
      </c>
      <c r="B5529">
        <v>7.0000000000000007E-2</v>
      </c>
    </row>
    <row r="5530" spans="1:2" x14ac:dyDescent="0.25">
      <c r="A5530" t="s">
        <v>7529</v>
      </c>
      <c r="B5530">
        <v>-0.23</v>
      </c>
    </row>
    <row r="5531" spans="1:2" x14ac:dyDescent="0.25">
      <c r="A5531" t="s">
        <v>7530</v>
      </c>
      <c r="B5531">
        <v>-0.02</v>
      </c>
    </row>
    <row r="5532" spans="1:2" x14ac:dyDescent="0.25">
      <c r="A5532" t="s">
        <v>7531</v>
      </c>
      <c r="B5532">
        <v>0.2</v>
      </c>
    </row>
    <row r="5533" spans="1:2" x14ac:dyDescent="0.25">
      <c r="A5533" t="s">
        <v>7532</v>
      </c>
      <c r="B5533">
        <v>-0.05</v>
      </c>
    </row>
    <row r="5534" spans="1:2" x14ac:dyDescent="0.25">
      <c r="A5534" t="s">
        <v>7533</v>
      </c>
      <c r="B5534">
        <v>-0.92</v>
      </c>
    </row>
    <row r="5535" spans="1:2" x14ac:dyDescent="0.25">
      <c r="A5535" t="s">
        <v>7534</v>
      </c>
      <c r="B5535">
        <v>-0.02</v>
      </c>
    </row>
    <row r="5536" spans="1:2" x14ac:dyDescent="0.25">
      <c r="A5536" t="s">
        <v>7535</v>
      </c>
      <c r="B5536">
        <v>0.11</v>
      </c>
    </row>
    <row r="5537" spans="1:2" x14ac:dyDescent="0.25">
      <c r="A5537" t="s">
        <v>7536</v>
      </c>
      <c r="B5537">
        <v>-0.14000000000000001</v>
      </c>
    </row>
    <row r="5538" spans="1:2" x14ac:dyDescent="0.25">
      <c r="A5538" t="s">
        <v>7537</v>
      </c>
      <c r="B5538">
        <v>-0.11</v>
      </c>
    </row>
    <row r="5539" spans="1:2" x14ac:dyDescent="0.25">
      <c r="A5539" t="s">
        <v>7538</v>
      </c>
      <c r="B5539">
        <v>-0.06</v>
      </c>
    </row>
    <row r="5540" spans="1:2" x14ac:dyDescent="0.25">
      <c r="A5540" t="s">
        <v>7539</v>
      </c>
      <c r="B5540">
        <v>-0.08</v>
      </c>
    </row>
    <row r="5541" spans="1:2" x14ac:dyDescent="0.25">
      <c r="A5541" t="s">
        <v>7540</v>
      </c>
      <c r="B5541">
        <v>0.2</v>
      </c>
    </row>
    <row r="5542" spans="1:2" x14ac:dyDescent="0.25">
      <c r="A5542" t="s">
        <v>7541</v>
      </c>
      <c r="B5542">
        <v>-0.27</v>
      </c>
    </row>
    <row r="5543" spans="1:2" x14ac:dyDescent="0.25">
      <c r="A5543" t="s">
        <v>7542</v>
      </c>
      <c r="B5543">
        <v>-0.15</v>
      </c>
    </row>
    <row r="5544" spans="1:2" x14ac:dyDescent="0.25">
      <c r="A5544" t="s">
        <v>7543</v>
      </c>
      <c r="B5544">
        <v>-0.99</v>
      </c>
    </row>
    <row r="5545" spans="1:2" x14ac:dyDescent="0.25">
      <c r="A5545" t="s">
        <v>7544</v>
      </c>
      <c r="B5545">
        <v>0.02</v>
      </c>
    </row>
    <row r="5546" spans="1:2" x14ac:dyDescent="0.25">
      <c r="A5546" t="s">
        <v>7545</v>
      </c>
      <c r="B5546">
        <v>-0.02</v>
      </c>
    </row>
    <row r="5547" spans="1:2" x14ac:dyDescent="0.25">
      <c r="A5547" t="s">
        <v>7546</v>
      </c>
      <c r="B5547">
        <v>-0.1</v>
      </c>
    </row>
    <row r="5548" spans="1:2" x14ac:dyDescent="0.25">
      <c r="A5548" t="s">
        <v>7547</v>
      </c>
      <c r="B5548">
        <v>-0.15</v>
      </c>
    </row>
    <row r="5549" spans="1:2" x14ac:dyDescent="0.25">
      <c r="A5549" t="s">
        <v>7548</v>
      </c>
      <c r="B5549">
        <v>-7.0000000000000007E-2</v>
      </c>
    </row>
    <row r="5550" spans="1:2" x14ac:dyDescent="0.25">
      <c r="A5550" t="s">
        <v>7549</v>
      </c>
      <c r="B5550">
        <v>0.08</v>
      </c>
    </row>
    <row r="5551" spans="1:2" x14ac:dyDescent="0.25">
      <c r="A5551" t="s">
        <v>7550</v>
      </c>
      <c r="B5551">
        <v>-0.08</v>
      </c>
    </row>
    <row r="5552" spans="1:2" x14ac:dyDescent="0.25">
      <c r="A5552" t="s">
        <v>7551</v>
      </c>
      <c r="B5552">
        <v>-0.01</v>
      </c>
    </row>
    <row r="5553" spans="1:2" x14ac:dyDescent="0.25">
      <c r="A5553" t="s">
        <v>7552</v>
      </c>
      <c r="B5553">
        <v>-0.01</v>
      </c>
    </row>
    <row r="5554" spans="1:2" x14ac:dyDescent="0.25">
      <c r="A5554" t="s">
        <v>7553</v>
      </c>
      <c r="B5554">
        <v>-7.0000000000000007E-2</v>
      </c>
    </row>
    <row r="5555" spans="1:2" x14ac:dyDescent="0.25">
      <c r="A5555" t="s">
        <v>7554</v>
      </c>
      <c r="B5555">
        <v>-0.83</v>
      </c>
    </row>
    <row r="5556" spans="1:2" x14ac:dyDescent="0.25">
      <c r="A5556" t="s">
        <v>7555</v>
      </c>
      <c r="B5556">
        <v>0.04</v>
      </c>
    </row>
    <row r="5557" spans="1:2" x14ac:dyDescent="0.25">
      <c r="A5557" t="s">
        <v>7556</v>
      </c>
      <c r="B5557">
        <v>-0.11</v>
      </c>
    </row>
    <row r="5558" spans="1:2" x14ac:dyDescent="0.25">
      <c r="A5558" t="s">
        <v>7557</v>
      </c>
      <c r="B5558">
        <v>-0.11</v>
      </c>
    </row>
    <row r="5559" spans="1:2" x14ac:dyDescent="0.25">
      <c r="A5559" t="s">
        <v>7558</v>
      </c>
      <c r="B5559">
        <v>-0.12</v>
      </c>
    </row>
    <row r="5560" spans="1:2" x14ac:dyDescent="0.25">
      <c r="A5560" t="s">
        <v>7559</v>
      </c>
      <c r="B5560">
        <v>0.05</v>
      </c>
    </row>
    <row r="5561" spans="1:2" x14ac:dyDescent="0.25">
      <c r="A5561" t="s">
        <v>7560</v>
      </c>
      <c r="B5561">
        <v>0.02</v>
      </c>
    </row>
    <row r="5562" spans="1:2" x14ac:dyDescent="0.25">
      <c r="A5562" t="s">
        <v>7561</v>
      </c>
      <c r="B5562">
        <v>-0.15</v>
      </c>
    </row>
    <row r="5563" spans="1:2" x14ac:dyDescent="0.25">
      <c r="A5563" t="s">
        <v>7562</v>
      </c>
      <c r="B5563">
        <v>-0.03</v>
      </c>
    </row>
    <row r="5564" spans="1:2" x14ac:dyDescent="0.25">
      <c r="A5564" t="s">
        <v>7563</v>
      </c>
      <c r="B5564">
        <v>-7.0000000000000007E-2</v>
      </c>
    </row>
    <row r="5565" spans="1:2" x14ac:dyDescent="0.25">
      <c r="A5565" t="s">
        <v>7564</v>
      </c>
      <c r="B5565">
        <v>-7.0000000000000007E-2</v>
      </c>
    </row>
    <row r="5566" spans="1:2" x14ac:dyDescent="0.25">
      <c r="A5566" t="s">
        <v>7565</v>
      </c>
      <c r="B5566">
        <v>-0.12</v>
      </c>
    </row>
    <row r="5567" spans="1:2" x14ac:dyDescent="0.25">
      <c r="A5567" t="s">
        <v>7566</v>
      </c>
      <c r="B5567">
        <v>-0.04</v>
      </c>
    </row>
    <row r="5568" spans="1:2" x14ac:dyDescent="0.25">
      <c r="A5568" t="s">
        <v>7567</v>
      </c>
      <c r="B5568">
        <v>-0.08</v>
      </c>
    </row>
    <row r="5569" spans="1:2" x14ac:dyDescent="0.25">
      <c r="A5569" t="s">
        <v>7568</v>
      </c>
      <c r="B5569">
        <v>-0.09</v>
      </c>
    </row>
    <row r="5570" spans="1:2" x14ac:dyDescent="0.25">
      <c r="A5570" t="s">
        <v>7569</v>
      </c>
      <c r="B5570">
        <v>0.33</v>
      </c>
    </row>
    <row r="5571" spans="1:2" x14ac:dyDescent="0.25">
      <c r="A5571" t="s">
        <v>7570</v>
      </c>
      <c r="B5571">
        <v>7.0000000000000007E-2</v>
      </c>
    </row>
    <row r="5572" spans="1:2" x14ac:dyDescent="0.25">
      <c r="A5572" t="s">
        <v>7571</v>
      </c>
      <c r="B5572">
        <v>11.97</v>
      </c>
    </row>
    <row r="5573" spans="1:2" x14ac:dyDescent="0.25">
      <c r="A5573" t="s">
        <v>7572</v>
      </c>
      <c r="B5573">
        <v>-0.06</v>
      </c>
    </row>
    <row r="5574" spans="1:2" x14ac:dyDescent="0.25">
      <c r="A5574" t="s">
        <v>7573</v>
      </c>
      <c r="B5574">
        <v>-0.09</v>
      </c>
    </row>
    <row r="5575" spans="1:2" x14ac:dyDescent="0.25">
      <c r="A5575" t="s">
        <v>7574</v>
      </c>
      <c r="B5575">
        <v>-0.05</v>
      </c>
    </row>
    <row r="5576" spans="1:2" x14ac:dyDescent="0.25">
      <c r="A5576" t="s">
        <v>7575</v>
      </c>
      <c r="B5576">
        <v>-0.54</v>
      </c>
    </row>
    <row r="5577" spans="1:2" x14ac:dyDescent="0.25">
      <c r="A5577" t="s">
        <v>7576</v>
      </c>
      <c r="B5577">
        <v>-0.17</v>
      </c>
    </row>
    <row r="5578" spans="1:2" x14ac:dyDescent="0.25">
      <c r="A5578" t="s">
        <v>7577</v>
      </c>
      <c r="B5578">
        <v>0</v>
      </c>
    </row>
    <row r="5579" spans="1:2" x14ac:dyDescent="0.25">
      <c r="A5579" t="s">
        <v>7578</v>
      </c>
      <c r="B5579">
        <v>-0.21</v>
      </c>
    </row>
    <row r="5580" spans="1:2" x14ac:dyDescent="0.25">
      <c r="A5580" t="s">
        <v>8251</v>
      </c>
    </row>
    <row r="5581" spans="1:2" x14ac:dyDescent="0.25">
      <c r="A5581" t="s">
        <v>7579</v>
      </c>
      <c r="B5581">
        <v>-0.09</v>
      </c>
    </row>
    <row r="5582" spans="1:2" x14ac:dyDescent="0.25">
      <c r="A5582" t="s">
        <v>7580</v>
      </c>
      <c r="B5582">
        <v>-0.11</v>
      </c>
    </row>
    <row r="5583" spans="1:2" x14ac:dyDescent="0.25">
      <c r="A5583" t="s">
        <v>7581</v>
      </c>
      <c r="B5583">
        <v>0.21</v>
      </c>
    </row>
    <row r="5584" spans="1:2" x14ac:dyDescent="0.25">
      <c r="A5584" t="s">
        <v>7582</v>
      </c>
      <c r="B5584">
        <v>-0.03</v>
      </c>
    </row>
    <row r="5585" spans="1:2" x14ac:dyDescent="0.25">
      <c r="A5585" t="s">
        <v>7583</v>
      </c>
      <c r="B5585">
        <v>-0.01</v>
      </c>
    </row>
    <row r="5586" spans="1:2" x14ac:dyDescent="0.25">
      <c r="A5586" t="s">
        <v>7584</v>
      </c>
      <c r="B5586">
        <v>-0.19</v>
      </c>
    </row>
    <row r="5587" spans="1:2" x14ac:dyDescent="0.25">
      <c r="A5587" t="s">
        <v>10391</v>
      </c>
      <c r="B5587">
        <v>0.38</v>
      </c>
    </row>
    <row r="5588" spans="1:2" x14ac:dyDescent="0.25">
      <c r="A5588" t="s">
        <v>7585</v>
      </c>
      <c r="B5588">
        <v>-0.06</v>
      </c>
    </row>
    <row r="5589" spans="1:2" x14ac:dyDescent="0.25">
      <c r="A5589" t="s">
        <v>7586</v>
      </c>
      <c r="B5589">
        <v>-0.1</v>
      </c>
    </row>
    <row r="5590" spans="1:2" x14ac:dyDescent="0.25">
      <c r="A5590" t="s">
        <v>7587</v>
      </c>
      <c r="B5590">
        <v>0.16</v>
      </c>
    </row>
    <row r="5591" spans="1:2" x14ac:dyDescent="0.25">
      <c r="A5591" t="s">
        <v>7588</v>
      </c>
      <c r="B5591">
        <v>-0.19</v>
      </c>
    </row>
    <row r="5592" spans="1:2" x14ac:dyDescent="0.25">
      <c r="A5592" t="s">
        <v>7589</v>
      </c>
      <c r="B5592">
        <v>-7.0000000000000007E-2</v>
      </c>
    </row>
    <row r="5593" spans="1:2" x14ac:dyDescent="0.25">
      <c r="A5593" t="s">
        <v>7590</v>
      </c>
      <c r="B5593">
        <v>-0.47</v>
      </c>
    </row>
    <row r="5594" spans="1:2" x14ac:dyDescent="0.25">
      <c r="A5594" t="s">
        <v>7591</v>
      </c>
      <c r="B5594">
        <v>-0.09</v>
      </c>
    </row>
    <row r="5595" spans="1:2" x14ac:dyDescent="0.25">
      <c r="A5595" t="s">
        <v>7592</v>
      </c>
      <c r="B5595">
        <v>-0.12</v>
      </c>
    </row>
    <row r="5596" spans="1:2" x14ac:dyDescent="0.25">
      <c r="A5596" t="s">
        <v>7593</v>
      </c>
      <c r="B5596">
        <v>0.05</v>
      </c>
    </row>
    <row r="5597" spans="1:2" x14ac:dyDescent="0.25">
      <c r="A5597" t="s">
        <v>7594</v>
      </c>
      <c r="B5597">
        <v>-0.67</v>
      </c>
    </row>
    <row r="5598" spans="1:2" x14ac:dyDescent="0.25">
      <c r="A5598" t="s">
        <v>7595</v>
      </c>
      <c r="B5598">
        <v>-0.03</v>
      </c>
    </row>
    <row r="5599" spans="1:2" x14ac:dyDescent="0.25">
      <c r="A5599" t="s">
        <v>7596</v>
      </c>
      <c r="B5599">
        <v>-7.0000000000000007E-2</v>
      </c>
    </row>
    <row r="5600" spans="1:2" x14ac:dyDescent="0.25">
      <c r="A5600" t="s">
        <v>7597</v>
      </c>
      <c r="B5600">
        <v>-0.08</v>
      </c>
    </row>
    <row r="5601" spans="1:2" x14ac:dyDescent="0.25">
      <c r="A5601" t="s">
        <v>7598</v>
      </c>
      <c r="B5601">
        <v>-0.11</v>
      </c>
    </row>
    <row r="5602" spans="1:2" x14ac:dyDescent="0.25">
      <c r="A5602" t="s">
        <v>7599</v>
      </c>
      <c r="B5602">
        <v>-0.13</v>
      </c>
    </row>
    <row r="5603" spans="1:2" x14ac:dyDescent="0.25">
      <c r="A5603" t="s">
        <v>7600</v>
      </c>
      <c r="B5603">
        <v>-0.08</v>
      </c>
    </row>
    <row r="5604" spans="1:2" x14ac:dyDescent="0.25">
      <c r="A5604" t="s">
        <v>7601</v>
      </c>
      <c r="B5604">
        <v>-0.03</v>
      </c>
    </row>
    <row r="5605" spans="1:2" x14ac:dyDescent="0.25">
      <c r="A5605" t="s">
        <v>7602</v>
      </c>
      <c r="B5605">
        <v>-0.85</v>
      </c>
    </row>
    <row r="5606" spans="1:2" x14ac:dyDescent="0.25">
      <c r="A5606" t="s">
        <v>7603</v>
      </c>
      <c r="B5606">
        <v>-0.06</v>
      </c>
    </row>
    <row r="5607" spans="1:2" x14ac:dyDescent="0.25">
      <c r="A5607" t="s">
        <v>10392</v>
      </c>
      <c r="B5607">
        <v>-1</v>
      </c>
    </row>
    <row r="5608" spans="1:2" x14ac:dyDescent="0.25">
      <c r="A5608" t="s">
        <v>7604</v>
      </c>
      <c r="B5608">
        <v>0</v>
      </c>
    </row>
    <row r="5609" spans="1:2" x14ac:dyDescent="0.25">
      <c r="A5609" t="s">
        <v>7605</v>
      </c>
      <c r="B5609">
        <v>0.04</v>
      </c>
    </row>
    <row r="5610" spans="1:2" x14ac:dyDescent="0.25">
      <c r="A5610" t="s">
        <v>7606</v>
      </c>
      <c r="B5610">
        <v>-0.17</v>
      </c>
    </row>
    <row r="5611" spans="1:2" x14ac:dyDescent="0.25">
      <c r="A5611" t="s">
        <v>7607</v>
      </c>
      <c r="B5611">
        <v>-0.12</v>
      </c>
    </row>
    <row r="5612" spans="1:2" x14ac:dyDescent="0.25">
      <c r="A5612" t="s">
        <v>7608</v>
      </c>
      <c r="B5612">
        <v>-0.1</v>
      </c>
    </row>
    <row r="5613" spans="1:2" x14ac:dyDescent="0.25">
      <c r="A5613" t="s">
        <v>7609</v>
      </c>
      <c r="B5613">
        <v>-0.14000000000000001</v>
      </c>
    </row>
    <row r="5614" spans="1:2" x14ac:dyDescent="0.25">
      <c r="A5614" t="s">
        <v>7610</v>
      </c>
      <c r="B5614">
        <v>-0.06</v>
      </c>
    </row>
    <row r="5615" spans="1:2" x14ac:dyDescent="0.25">
      <c r="A5615" t="s">
        <v>7611</v>
      </c>
      <c r="B5615">
        <v>-0.04</v>
      </c>
    </row>
    <row r="5616" spans="1:2" x14ac:dyDescent="0.25">
      <c r="A5616" t="s">
        <v>7612</v>
      </c>
      <c r="B5616">
        <v>-0.24</v>
      </c>
    </row>
    <row r="5617" spans="1:2" x14ac:dyDescent="0.25">
      <c r="A5617" t="s">
        <v>7613</v>
      </c>
      <c r="B5617">
        <v>0.02</v>
      </c>
    </row>
    <row r="5618" spans="1:2" x14ac:dyDescent="0.25">
      <c r="A5618" t="s">
        <v>7614</v>
      </c>
      <c r="B5618">
        <v>-0.01</v>
      </c>
    </row>
    <row r="5619" spans="1:2" x14ac:dyDescent="0.25">
      <c r="A5619" t="s">
        <v>7615</v>
      </c>
      <c r="B5619">
        <v>-0.1</v>
      </c>
    </row>
    <row r="5620" spans="1:2" x14ac:dyDescent="0.25">
      <c r="A5620" t="s">
        <v>7616</v>
      </c>
      <c r="B5620">
        <v>-0.06</v>
      </c>
    </row>
    <row r="5621" spans="1:2" x14ac:dyDescent="0.25">
      <c r="A5621" t="s">
        <v>7617</v>
      </c>
      <c r="B5621">
        <v>-7.0000000000000007E-2</v>
      </c>
    </row>
    <row r="5622" spans="1:2" x14ac:dyDescent="0.25">
      <c r="A5622" t="s">
        <v>7618</v>
      </c>
      <c r="B5622">
        <v>-0.02</v>
      </c>
    </row>
    <row r="5623" spans="1:2" x14ac:dyDescent="0.25">
      <c r="A5623" t="s">
        <v>7619</v>
      </c>
      <c r="B5623">
        <v>-0.05</v>
      </c>
    </row>
    <row r="5624" spans="1:2" x14ac:dyDescent="0.25">
      <c r="A5624" t="s">
        <v>7620</v>
      </c>
      <c r="B5624">
        <v>29.04</v>
      </c>
    </row>
    <row r="5625" spans="1:2" x14ac:dyDescent="0.25">
      <c r="A5625" t="s">
        <v>7621</v>
      </c>
      <c r="B5625">
        <v>-0.97</v>
      </c>
    </row>
    <row r="5626" spans="1:2" x14ac:dyDescent="0.25">
      <c r="A5626" t="s">
        <v>7622</v>
      </c>
      <c r="B5626">
        <v>-0.1</v>
      </c>
    </row>
    <row r="5627" spans="1:2" x14ac:dyDescent="0.25">
      <c r="A5627" t="s">
        <v>7623</v>
      </c>
      <c r="B5627">
        <v>-0.05</v>
      </c>
    </row>
    <row r="5628" spans="1:2" x14ac:dyDescent="0.25">
      <c r="A5628" t="s">
        <v>7624</v>
      </c>
      <c r="B5628">
        <v>-0.12</v>
      </c>
    </row>
    <row r="5629" spans="1:2" x14ac:dyDescent="0.25">
      <c r="A5629" t="s">
        <v>7625</v>
      </c>
      <c r="B5629">
        <v>-0.05</v>
      </c>
    </row>
    <row r="5630" spans="1:2" x14ac:dyDescent="0.25">
      <c r="A5630" t="s">
        <v>7626</v>
      </c>
      <c r="B5630">
        <v>-0.17</v>
      </c>
    </row>
    <row r="5631" spans="1:2" x14ac:dyDescent="0.25">
      <c r="A5631" t="s">
        <v>7627</v>
      </c>
      <c r="B5631">
        <v>-0.1</v>
      </c>
    </row>
    <row r="5632" spans="1:2" x14ac:dyDescent="0.25">
      <c r="A5632" t="s">
        <v>7628</v>
      </c>
      <c r="B5632">
        <v>-0.22</v>
      </c>
    </row>
    <row r="5633" spans="1:2" x14ac:dyDescent="0.25">
      <c r="A5633" t="s">
        <v>7629</v>
      </c>
      <c r="B5633">
        <v>-0.12</v>
      </c>
    </row>
    <row r="5634" spans="1:2" x14ac:dyDescent="0.25">
      <c r="A5634" t="s">
        <v>7630</v>
      </c>
      <c r="B5634">
        <v>-0.22</v>
      </c>
    </row>
    <row r="5635" spans="1:2" x14ac:dyDescent="0.25">
      <c r="A5635" t="s">
        <v>7631</v>
      </c>
      <c r="B5635">
        <v>-0.01</v>
      </c>
    </row>
    <row r="5636" spans="1:2" x14ac:dyDescent="0.25">
      <c r="A5636" t="s">
        <v>7632</v>
      </c>
      <c r="B5636">
        <v>-0.49</v>
      </c>
    </row>
    <row r="5637" spans="1:2" x14ac:dyDescent="0.25">
      <c r="A5637" t="s">
        <v>7633</v>
      </c>
      <c r="B5637">
        <v>7.0000000000000007E-2</v>
      </c>
    </row>
    <row r="5638" spans="1:2" x14ac:dyDescent="0.25">
      <c r="A5638" t="s">
        <v>7634</v>
      </c>
      <c r="B5638">
        <v>0.02</v>
      </c>
    </row>
    <row r="5639" spans="1:2" x14ac:dyDescent="0.25">
      <c r="A5639" t="s">
        <v>7635</v>
      </c>
      <c r="B5639">
        <v>-0.05</v>
      </c>
    </row>
    <row r="5640" spans="1:2" x14ac:dyDescent="0.25">
      <c r="A5640" t="s">
        <v>7636</v>
      </c>
      <c r="B5640">
        <v>0.01</v>
      </c>
    </row>
    <row r="5641" spans="1:2" x14ac:dyDescent="0.25">
      <c r="A5641" t="s">
        <v>7637</v>
      </c>
      <c r="B5641">
        <v>-0.09</v>
      </c>
    </row>
    <row r="5642" spans="1:2" x14ac:dyDescent="0.25">
      <c r="A5642" t="s">
        <v>7638</v>
      </c>
      <c r="B5642">
        <v>-0.05</v>
      </c>
    </row>
    <row r="5643" spans="1:2" x14ac:dyDescent="0.25">
      <c r="A5643" t="s">
        <v>7639</v>
      </c>
      <c r="B5643">
        <v>-0.28999999999999998</v>
      </c>
    </row>
    <row r="5644" spans="1:2" x14ac:dyDescent="0.25">
      <c r="A5644" t="s">
        <v>7640</v>
      </c>
      <c r="B5644">
        <v>-0.05</v>
      </c>
    </row>
    <row r="5645" spans="1:2" x14ac:dyDescent="0.25">
      <c r="A5645" t="s">
        <v>7641</v>
      </c>
      <c r="B5645">
        <v>-0.02</v>
      </c>
    </row>
    <row r="5646" spans="1:2" x14ac:dyDescent="0.25">
      <c r="A5646" t="s">
        <v>7642</v>
      </c>
      <c r="B5646">
        <v>0.01</v>
      </c>
    </row>
    <row r="5647" spans="1:2" x14ac:dyDescent="0.25">
      <c r="A5647" t="s">
        <v>7643</v>
      </c>
      <c r="B5647">
        <v>-0.05</v>
      </c>
    </row>
    <row r="5648" spans="1:2" x14ac:dyDescent="0.25">
      <c r="A5648" t="s">
        <v>7644</v>
      </c>
      <c r="B5648">
        <v>-0.33</v>
      </c>
    </row>
    <row r="5649" spans="1:2" x14ac:dyDescent="0.25">
      <c r="A5649" t="s">
        <v>7645</v>
      </c>
      <c r="B5649">
        <v>-0.09</v>
      </c>
    </row>
    <row r="5650" spans="1:2" x14ac:dyDescent="0.25">
      <c r="A5650" t="s">
        <v>7646</v>
      </c>
      <c r="B5650">
        <v>0</v>
      </c>
    </row>
    <row r="5651" spans="1:2" x14ac:dyDescent="0.25">
      <c r="A5651" t="s">
        <v>7647</v>
      </c>
      <c r="B5651">
        <v>0.04</v>
      </c>
    </row>
    <row r="5652" spans="1:2" x14ac:dyDescent="0.25">
      <c r="A5652" t="s">
        <v>7648</v>
      </c>
      <c r="B5652">
        <v>-0.04</v>
      </c>
    </row>
    <row r="5653" spans="1:2" x14ac:dyDescent="0.25">
      <c r="A5653" t="s">
        <v>7649</v>
      </c>
      <c r="B5653">
        <v>-0.03</v>
      </c>
    </row>
    <row r="5654" spans="1:2" x14ac:dyDescent="0.25">
      <c r="A5654" t="s">
        <v>7650</v>
      </c>
      <c r="B5654">
        <v>-0.09</v>
      </c>
    </row>
    <row r="5655" spans="1:2" x14ac:dyDescent="0.25">
      <c r="A5655" t="s">
        <v>7651</v>
      </c>
      <c r="B5655">
        <v>-0.12</v>
      </c>
    </row>
    <row r="5656" spans="1:2" x14ac:dyDescent="0.25">
      <c r="A5656" t="s">
        <v>7652</v>
      </c>
      <c r="B5656">
        <v>-0.78</v>
      </c>
    </row>
    <row r="5657" spans="1:2" x14ac:dyDescent="0.25">
      <c r="A5657" t="s">
        <v>7653</v>
      </c>
      <c r="B5657">
        <v>-0.08</v>
      </c>
    </row>
    <row r="5658" spans="1:2" x14ac:dyDescent="0.25">
      <c r="A5658" t="s">
        <v>7654</v>
      </c>
      <c r="B5658">
        <v>-0.13</v>
      </c>
    </row>
    <row r="5659" spans="1:2" x14ac:dyDescent="0.25">
      <c r="A5659" t="s">
        <v>7655</v>
      </c>
      <c r="B5659">
        <v>-0.03</v>
      </c>
    </row>
    <row r="5660" spans="1:2" x14ac:dyDescent="0.25">
      <c r="A5660" t="s">
        <v>7656</v>
      </c>
      <c r="B5660">
        <v>0.03</v>
      </c>
    </row>
    <row r="5661" spans="1:2" x14ac:dyDescent="0.25">
      <c r="A5661" t="s">
        <v>7657</v>
      </c>
    </row>
    <row r="5662" spans="1:2" x14ac:dyDescent="0.25">
      <c r="A5662" t="s">
        <v>7658</v>
      </c>
      <c r="B5662">
        <v>-0.91</v>
      </c>
    </row>
    <row r="5663" spans="1:2" x14ac:dyDescent="0.25">
      <c r="A5663" t="s">
        <v>7659</v>
      </c>
      <c r="B5663">
        <v>-0.12</v>
      </c>
    </row>
    <row r="5664" spans="1:2" x14ac:dyDescent="0.25">
      <c r="A5664" t="s">
        <v>7660</v>
      </c>
      <c r="B5664">
        <v>0.01</v>
      </c>
    </row>
    <row r="5665" spans="1:2" x14ac:dyDescent="0.25">
      <c r="A5665" t="s">
        <v>7661</v>
      </c>
      <c r="B5665">
        <v>-0.92</v>
      </c>
    </row>
    <row r="5666" spans="1:2" x14ac:dyDescent="0.25">
      <c r="A5666" t="s">
        <v>7662</v>
      </c>
      <c r="B5666">
        <v>-0.09</v>
      </c>
    </row>
    <row r="5667" spans="1:2" x14ac:dyDescent="0.25">
      <c r="A5667" t="s">
        <v>7663</v>
      </c>
      <c r="B5667">
        <v>-0.17</v>
      </c>
    </row>
    <row r="5668" spans="1:2" x14ac:dyDescent="0.25">
      <c r="A5668" t="s">
        <v>7664</v>
      </c>
      <c r="B5668">
        <v>-0.06</v>
      </c>
    </row>
    <row r="5669" spans="1:2" x14ac:dyDescent="0.25">
      <c r="A5669" t="s">
        <v>7665</v>
      </c>
      <c r="B5669">
        <v>-0.12</v>
      </c>
    </row>
    <row r="5670" spans="1:2" x14ac:dyDescent="0.25">
      <c r="A5670" t="s">
        <v>7666</v>
      </c>
      <c r="B5670">
        <v>-0.12</v>
      </c>
    </row>
    <row r="5671" spans="1:2" x14ac:dyDescent="0.25">
      <c r="A5671" t="s">
        <v>7667</v>
      </c>
      <c r="B5671">
        <v>-0.04</v>
      </c>
    </row>
    <row r="5672" spans="1:2" x14ac:dyDescent="0.25">
      <c r="A5672" t="s">
        <v>7668</v>
      </c>
      <c r="B5672">
        <v>-0.09</v>
      </c>
    </row>
    <row r="5673" spans="1:2" x14ac:dyDescent="0.25">
      <c r="A5673" t="s">
        <v>7669</v>
      </c>
      <c r="B5673">
        <v>-0.18</v>
      </c>
    </row>
    <row r="5674" spans="1:2" x14ac:dyDescent="0.25">
      <c r="A5674" t="s">
        <v>7670</v>
      </c>
      <c r="B5674">
        <v>-0.21</v>
      </c>
    </row>
    <row r="5675" spans="1:2" x14ac:dyDescent="0.25">
      <c r="A5675" t="s">
        <v>7671</v>
      </c>
      <c r="B5675">
        <v>-0.04</v>
      </c>
    </row>
    <row r="5676" spans="1:2" x14ac:dyDescent="0.25">
      <c r="A5676" t="s">
        <v>7672</v>
      </c>
      <c r="B5676">
        <v>-0.14000000000000001</v>
      </c>
    </row>
    <row r="5677" spans="1:2" x14ac:dyDescent="0.25">
      <c r="A5677" t="s">
        <v>7673</v>
      </c>
      <c r="B5677">
        <v>0.11</v>
      </c>
    </row>
    <row r="5678" spans="1:2" x14ac:dyDescent="0.25">
      <c r="A5678" t="s">
        <v>7674</v>
      </c>
      <c r="B5678">
        <v>1.4</v>
      </c>
    </row>
    <row r="5679" spans="1:2" x14ac:dyDescent="0.25">
      <c r="A5679" t="s">
        <v>7675</v>
      </c>
      <c r="B5679">
        <v>0.12</v>
      </c>
    </row>
    <row r="5680" spans="1:2" x14ac:dyDescent="0.25">
      <c r="A5680" t="s">
        <v>7676</v>
      </c>
      <c r="B5680">
        <v>-0.25</v>
      </c>
    </row>
    <row r="5681" spans="1:2" x14ac:dyDescent="0.25">
      <c r="A5681" t="s">
        <v>7677</v>
      </c>
      <c r="B5681">
        <v>0.03</v>
      </c>
    </row>
    <row r="5682" spans="1:2" x14ac:dyDescent="0.25">
      <c r="A5682" t="s">
        <v>7678</v>
      </c>
      <c r="B5682">
        <v>-0.01</v>
      </c>
    </row>
    <row r="5683" spans="1:2" x14ac:dyDescent="0.25">
      <c r="A5683" t="s">
        <v>7679</v>
      </c>
      <c r="B5683">
        <v>-7.0000000000000007E-2</v>
      </c>
    </row>
    <row r="5684" spans="1:2" x14ac:dyDescent="0.25">
      <c r="A5684" t="s">
        <v>7680</v>
      </c>
      <c r="B5684">
        <v>-0.94</v>
      </c>
    </row>
    <row r="5685" spans="1:2" x14ac:dyDescent="0.25">
      <c r="A5685" t="s">
        <v>7681</v>
      </c>
      <c r="B5685">
        <v>-0.2</v>
      </c>
    </row>
    <row r="5686" spans="1:2" x14ac:dyDescent="0.25">
      <c r="A5686" t="s">
        <v>7682</v>
      </c>
      <c r="B5686">
        <v>-0.08</v>
      </c>
    </row>
    <row r="5687" spans="1:2" x14ac:dyDescent="0.25">
      <c r="A5687" t="s">
        <v>7683</v>
      </c>
      <c r="B5687">
        <v>-0.01</v>
      </c>
    </row>
    <row r="5688" spans="1:2" x14ac:dyDescent="0.25">
      <c r="A5688" t="s">
        <v>7684</v>
      </c>
      <c r="B5688">
        <v>0.05</v>
      </c>
    </row>
    <row r="5689" spans="1:2" x14ac:dyDescent="0.25">
      <c r="A5689" t="s">
        <v>7685</v>
      </c>
      <c r="B5689">
        <v>0.28999999999999998</v>
      </c>
    </row>
    <row r="5690" spans="1:2" x14ac:dyDescent="0.25">
      <c r="A5690" t="s">
        <v>7686</v>
      </c>
      <c r="B5690">
        <v>0.32</v>
      </c>
    </row>
    <row r="5691" spans="1:2" x14ac:dyDescent="0.25">
      <c r="A5691" t="s">
        <v>7687</v>
      </c>
      <c r="B5691">
        <v>-0.21</v>
      </c>
    </row>
    <row r="5692" spans="1:2" x14ac:dyDescent="0.25">
      <c r="A5692" t="s">
        <v>7688</v>
      </c>
      <c r="B5692">
        <v>-7.0000000000000007E-2</v>
      </c>
    </row>
    <row r="5693" spans="1:2" x14ac:dyDescent="0.25">
      <c r="A5693" t="s">
        <v>7689</v>
      </c>
      <c r="B5693">
        <v>-0.06</v>
      </c>
    </row>
    <row r="5694" spans="1:2" x14ac:dyDescent="0.25">
      <c r="A5694" t="s">
        <v>7690</v>
      </c>
      <c r="B5694">
        <v>-0.02</v>
      </c>
    </row>
    <row r="5695" spans="1:2" x14ac:dyDescent="0.25">
      <c r="A5695" t="s">
        <v>7691</v>
      </c>
      <c r="B5695">
        <v>-0.15</v>
      </c>
    </row>
    <row r="5696" spans="1:2" x14ac:dyDescent="0.25">
      <c r="A5696" t="s">
        <v>7692</v>
      </c>
      <c r="B5696">
        <v>-0.1</v>
      </c>
    </row>
    <row r="5697" spans="1:2" x14ac:dyDescent="0.25">
      <c r="A5697" t="s">
        <v>10393</v>
      </c>
      <c r="B5697">
        <v>-1</v>
      </c>
    </row>
    <row r="5698" spans="1:2" x14ac:dyDescent="0.25">
      <c r="A5698" t="s">
        <v>7693</v>
      </c>
      <c r="B5698">
        <v>-0.13</v>
      </c>
    </row>
    <row r="5699" spans="1:2" x14ac:dyDescent="0.25">
      <c r="A5699" t="s">
        <v>7694</v>
      </c>
      <c r="B5699">
        <v>-0.02</v>
      </c>
    </row>
    <row r="5700" spans="1:2" x14ac:dyDescent="0.25">
      <c r="A5700" t="s">
        <v>7695</v>
      </c>
      <c r="B5700">
        <v>-0.18</v>
      </c>
    </row>
    <row r="5701" spans="1:2" x14ac:dyDescent="0.25">
      <c r="A5701" t="s">
        <v>10394</v>
      </c>
      <c r="B5701">
        <v>-1</v>
      </c>
    </row>
    <row r="5702" spans="1:2" x14ac:dyDescent="0.25">
      <c r="A5702" t="s">
        <v>7696</v>
      </c>
      <c r="B5702">
        <v>0.06</v>
      </c>
    </row>
    <row r="5703" spans="1:2" x14ac:dyDescent="0.25">
      <c r="A5703" t="s">
        <v>7697</v>
      </c>
      <c r="B5703">
        <v>-0.01</v>
      </c>
    </row>
    <row r="5704" spans="1:2" x14ac:dyDescent="0.25">
      <c r="A5704" t="s">
        <v>7698</v>
      </c>
      <c r="B5704">
        <v>-0.12</v>
      </c>
    </row>
    <row r="5705" spans="1:2" x14ac:dyDescent="0.25">
      <c r="A5705" t="s">
        <v>7699</v>
      </c>
      <c r="B5705">
        <v>-0.15</v>
      </c>
    </row>
    <row r="5706" spans="1:2" x14ac:dyDescent="0.25">
      <c r="A5706" t="s">
        <v>7700</v>
      </c>
      <c r="B5706">
        <v>0.56999999999999995</v>
      </c>
    </row>
    <row r="5707" spans="1:2" x14ac:dyDescent="0.25">
      <c r="A5707" t="s">
        <v>7701</v>
      </c>
      <c r="B5707">
        <v>0.01</v>
      </c>
    </row>
    <row r="5708" spans="1:2" x14ac:dyDescent="0.25">
      <c r="A5708" t="s">
        <v>10395</v>
      </c>
      <c r="B5708">
        <v>-0.89</v>
      </c>
    </row>
    <row r="5709" spans="1:2" x14ac:dyDescent="0.25">
      <c r="A5709" t="s">
        <v>7702</v>
      </c>
      <c r="B5709">
        <v>-0.04</v>
      </c>
    </row>
    <row r="5710" spans="1:2" x14ac:dyDescent="0.25">
      <c r="A5710" t="s">
        <v>7703</v>
      </c>
      <c r="B5710">
        <v>-0.02</v>
      </c>
    </row>
    <row r="5711" spans="1:2" x14ac:dyDescent="0.25">
      <c r="A5711" t="s">
        <v>7704</v>
      </c>
      <c r="B5711">
        <v>-7.0000000000000007E-2</v>
      </c>
    </row>
    <row r="5712" spans="1:2" x14ac:dyDescent="0.25">
      <c r="A5712" t="s">
        <v>7705</v>
      </c>
      <c r="B5712">
        <v>-0.15</v>
      </c>
    </row>
    <row r="5713" spans="1:2" x14ac:dyDescent="0.25">
      <c r="A5713" t="s">
        <v>7706</v>
      </c>
      <c r="B5713">
        <v>-0.01</v>
      </c>
    </row>
    <row r="5714" spans="1:2" x14ac:dyDescent="0.25">
      <c r="A5714" t="s">
        <v>7707</v>
      </c>
      <c r="B5714">
        <v>-0.06</v>
      </c>
    </row>
    <row r="5715" spans="1:2" x14ac:dyDescent="0.25">
      <c r="A5715" t="s">
        <v>7708</v>
      </c>
      <c r="B5715">
        <v>0.02</v>
      </c>
    </row>
    <row r="5716" spans="1:2" x14ac:dyDescent="0.25">
      <c r="A5716" t="s">
        <v>7709</v>
      </c>
      <c r="B5716">
        <v>0.06</v>
      </c>
    </row>
    <row r="5717" spans="1:2" x14ac:dyDescent="0.25">
      <c r="A5717" t="s">
        <v>7710</v>
      </c>
      <c r="B5717">
        <v>-0.21</v>
      </c>
    </row>
    <row r="5718" spans="1:2" x14ac:dyDescent="0.25">
      <c r="A5718" t="s">
        <v>7711</v>
      </c>
      <c r="B5718">
        <v>0</v>
      </c>
    </row>
    <row r="5719" spans="1:2" x14ac:dyDescent="0.25">
      <c r="A5719" t="s">
        <v>7712</v>
      </c>
      <c r="B5719">
        <v>-0.08</v>
      </c>
    </row>
    <row r="5720" spans="1:2" x14ac:dyDescent="0.25">
      <c r="A5720" t="s">
        <v>7713</v>
      </c>
      <c r="B5720">
        <v>-0.01</v>
      </c>
    </row>
    <row r="5721" spans="1:2" x14ac:dyDescent="0.25">
      <c r="A5721" t="s">
        <v>7714</v>
      </c>
      <c r="B5721">
        <v>-0.05</v>
      </c>
    </row>
    <row r="5722" spans="1:2" x14ac:dyDescent="0.25">
      <c r="A5722" t="s">
        <v>7715</v>
      </c>
      <c r="B5722">
        <v>-0.2</v>
      </c>
    </row>
    <row r="5723" spans="1:2" x14ac:dyDescent="0.25">
      <c r="A5723" t="s">
        <v>7716</v>
      </c>
      <c r="B5723">
        <v>-0.11</v>
      </c>
    </row>
    <row r="5724" spans="1:2" x14ac:dyDescent="0.25">
      <c r="A5724" t="s">
        <v>7717</v>
      </c>
      <c r="B5724">
        <v>-0.14000000000000001</v>
      </c>
    </row>
    <row r="5725" spans="1:2" x14ac:dyDescent="0.25">
      <c r="A5725" t="s">
        <v>7718</v>
      </c>
      <c r="B5725">
        <v>-0.67</v>
      </c>
    </row>
    <row r="5726" spans="1:2" x14ac:dyDescent="0.25">
      <c r="A5726" t="s">
        <v>7719</v>
      </c>
      <c r="B5726">
        <v>0.02</v>
      </c>
    </row>
    <row r="5727" spans="1:2" x14ac:dyDescent="0.25">
      <c r="A5727" t="s">
        <v>7720</v>
      </c>
      <c r="B5727">
        <v>-0.12</v>
      </c>
    </row>
    <row r="5728" spans="1:2" x14ac:dyDescent="0.25">
      <c r="A5728" t="s">
        <v>7721</v>
      </c>
      <c r="B5728">
        <v>-0.04</v>
      </c>
    </row>
    <row r="5729" spans="1:2" x14ac:dyDescent="0.25">
      <c r="A5729" t="s">
        <v>7722</v>
      </c>
      <c r="B5729">
        <v>-0.1</v>
      </c>
    </row>
    <row r="5730" spans="1:2" x14ac:dyDescent="0.25">
      <c r="A5730" t="s">
        <v>7723</v>
      </c>
      <c r="B5730">
        <v>-0.12</v>
      </c>
    </row>
    <row r="5731" spans="1:2" x14ac:dyDescent="0.25">
      <c r="A5731" t="s">
        <v>7724</v>
      </c>
      <c r="B5731">
        <v>-0.16</v>
      </c>
    </row>
    <row r="5732" spans="1:2" x14ac:dyDescent="0.25">
      <c r="A5732" t="s">
        <v>10396</v>
      </c>
    </row>
    <row r="5733" spans="1:2" x14ac:dyDescent="0.25">
      <c r="A5733" t="s">
        <v>7725</v>
      </c>
      <c r="B5733">
        <v>-0.02</v>
      </c>
    </row>
    <row r="5734" spans="1:2" x14ac:dyDescent="0.25">
      <c r="A5734" t="s">
        <v>7726</v>
      </c>
      <c r="B5734">
        <v>-0.15</v>
      </c>
    </row>
    <row r="5735" spans="1:2" x14ac:dyDescent="0.25">
      <c r="A5735" t="s">
        <v>7727</v>
      </c>
      <c r="B5735">
        <v>-0.11</v>
      </c>
    </row>
    <row r="5736" spans="1:2" x14ac:dyDescent="0.25">
      <c r="A5736" t="s">
        <v>7728</v>
      </c>
      <c r="B5736">
        <v>-0.05</v>
      </c>
    </row>
    <row r="5737" spans="1:2" x14ac:dyDescent="0.25">
      <c r="A5737" t="s">
        <v>7729</v>
      </c>
      <c r="B5737">
        <v>0.11</v>
      </c>
    </row>
    <row r="5738" spans="1:2" x14ac:dyDescent="0.25">
      <c r="A5738" t="s">
        <v>7730</v>
      </c>
      <c r="B5738">
        <v>7.0000000000000007E-2</v>
      </c>
    </row>
    <row r="5739" spans="1:2" x14ac:dyDescent="0.25">
      <c r="A5739" t="s">
        <v>7731</v>
      </c>
      <c r="B5739">
        <v>0.08</v>
      </c>
    </row>
    <row r="5740" spans="1:2" x14ac:dyDescent="0.25">
      <c r="A5740" t="s">
        <v>10397</v>
      </c>
      <c r="B5740">
        <v>-0.75</v>
      </c>
    </row>
    <row r="5741" spans="1:2" x14ac:dyDescent="0.25">
      <c r="A5741" t="s">
        <v>7732</v>
      </c>
      <c r="B5741">
        <v>-0.67</v>
      </c>
    </row>
    <row r="5742" spans="1:2" x14ac:dyDescent="0.25">
      <c r="A5742" t="s">
        <v>8233</v>
      </c>
    </row>
    <row r="5743" spans="1:2" x14ac:dyDescent="0.25">
      <c r="A5743" t="s">
        <v>7733</v>
      </c>
      <c r="B5743">
        <v>-0.24</v>
      </c>
    </row>
    <row r="5744" spans="1:2" x14ac:dyDescent="0.25">
      <c r="A5744" t="s">
        <v>7734</v>
      </c>
      <c r="B5744">
        <v>-0.2</v>
      </c>
    </row>
    <row r="5745" spans="1:2" x14ac:dyDescent="0.25">
      <c r="A5745" t="s">
        <v>7735</v>
      </c>
      <c r="B5745">
        <v>0.21</v>
      </c>
    </row>
    <row r="5746" spans="1:2" x14ac:dyDescent="0.25">
      <c r="A5746" t="s">
        <v>7736</v>
      </c>
      <c r="B5746">
        <v>-0.08</v>
      </c>
    </row>
    <row r="5747" spans="1:2" x14ac:dyDescent="0.25">
      <c r="A5747" t="s">
        <v>7737</v>
      </c>
      <c r="B5747">
        <v>0.09</v>
      </c>
    </row>
    <row r="5748" spans="1:2" x14ac:dyDescent="0.25">
      <c r="A5748" t="s">
        <v>7738</v>
      </c>
      <c r="B5748">
        <v>-0.24</v>
      </c>
    </row>
    <row r="5749" spans="1:2" x14ac:dyDescent="0.25">
      <c r="A5749" t="s">
        <v>7739</v>
      </c>
      <c r="B5749">
        <v>-0.08</v>
      </c>
    </row>
    <row r="5750" spans="1:2" x14ac:dyDescent="0.25">
      <c r="A5750" t="s">
        <v>10398</v>
      </c>
      <c r="B5750">
        <v>0.05</v>
      </c>
    </row>
    <row r="5751" spans="1:2" x14ac:dyDescent="0.25">
      <c r="A5751" t="s">
        <v>7740</v>
      </c>
      <c r="B5751">
        <v>0.02</v>
      </c>
    </row>
    <row r="5752" spans="1:2" x14ac:dyDescent="0.25">
      <c r="A5752" t="s">
        <v>7741</v>
      </c>
      <c r="B5752">
        <v>-0.14000000000000001</v>
      </c>
    </row>
    <row r="5753" spans="1:2" x14ac:dyDescent="0.25">
      <c r="A5753" t="s">
        <v>7742</v>
      </c>
      <c r="B5753">
        <v>-0.09</v>
      </c>
    </row>
    <row r="5754" spans="1:2" x14ac:dyDescent="0.25">
      <c r="A5754" t="s">
        <v>7743</v>
      </c>
      <c r="B5754">
        <v>-0.63</v>
      </c>
    </row>
    <row r="5755" spans="1:2" x14ac:dyDescent="0.25">
      <c r="A5755" t="s">
        <v>7744</v>
      </c>
      <c r="B5755">
        <v>-0.06</v>
      </c>
    </row>
    <row r="5756" spans="1:2" x14ac:dyDescent="0.25">
      <c r="A5756" t="s">
        <v>7745</v>
      </c>
      <c r="B5756">
        <v>-0.12</v>
      </c>
    </row>
    <row r="5757" spans="1:2" x14ac:dyDescent="0.25">
      <c r="A5757" t="s">
        <v>7746</v>
      </c>
      <c r="B5757">
        <v>0.15</v>
      </c>
    </row>
    <row r="5758" spans="1:2" x14ac:dyDescent="0.25">
      <c r="A5758" t="s">
        <v>7747</v>
      </c>
      <c r="B5758">
        <v>-0.89</v>
      </c>
    </row>
    <row r="5759" spans="1:2" x14ac:dyDescent="0.25">
      <c r="A5759" t="s">
        <v>7748</v>
      </c>
      <c r="B5759">
        <v>-0.19</v>
      </c>
    </row>
    <row r="5760" spans="1:2" x14ac:dyDescent="0.25">
      <c r="A5760" t="s">
        <v>7749</v>
      </c>
      <c r="B5760">
        <v>-7.0000000000000007E-2</v>
      </c>
    </row>
    <row r="5761" spans="1:2" x14ac:dyDescent="0.25">
      <c r="A5761" t="s">
        <v>7750</v>
      </c>
      <c r="B5761">
        <v>-0.1</v>
      </c>
    </row>
    <row r="5762" spans="1:2" x14ac:dyDescent="0.25">
      <c r="A5762" t="s">
        <v>7751</v>
      </c>
      <c r="B5762">
        <v>-0.03</v>
      </c>
    </row>
    <row r="5763" spans="1:2" x14ac:dyDescent="0.25">
      <c r="A5763" t="s">
        <v>7752</v>
      </c>
      <c r="B5763">
        <v>-0.06</v>
      </c>
    </row>
    <row r="5764" spans="1:2" x14ac:dyDescent="0.25">
      <c r="A5764" t="s">
        <v>7753</v>
      </c>
      <c r="B5764">
        <v>-0.01</v>
      </c>
    </row>
    <row r="5765" spans="1:2" x14ac:dyDescent="0.25">
      <c r="A5765" t="s">
        <v>7754</v>
      </c>
      <c r="B5765">
        <v>-0.21</v>
      </c>
    </row>
    <row r="5766" spans="1:2" x14ac:dyDescent="0.25">
      <c r="A5766" t="s">
        <v>7755</v>
      </c>
      <c r="B5766">
        <v>-0.05</v>
      </c>
    </row>
    <row r="5767" spans="1:2" x14ac:dyDescent="0.25">
      <c r="A5767" t="s">
        <v>7756</v>
      </c>
      <c r="B5767">
        <v>0.11</v>
      </c>
    </row>
    <row r="5768" spans="1:2" x14ac:dyDescent="0.25">
      <c r="A5768" t="s">
        <v>10399</v>
      </c>
    </row>
    <row r="5769" spans="1:2" x14ac:dyDescent="0.25">
      <c r="A5769" t="s">
        <v>7757</v>
      </c>
      <c r="B5769">
        <v>0.03</v>
      </c>
    </row>
    <row r="5770" spans="1:2" x14ac:dyDescent="0.25">
      <c r="A5770" t="s">
        <v>7758</v>
      </c>
      <c r="B5770">
        <v>-0.01</v>
      </c>
    </row>
    <row r="5771" spans="1:2" x14ac:dyDescent="0.25">
      <c r="A5771" t="s">
        <v>7759</v>
      </c>
      <c r="B5771">
        <v>-0.01</v>
      </c>
    </row>
    <row r="5772" spans="1:2" x14ac:dyDescent="0.25">
      <c r="A5772" t="s">
        <v>7760</v>
      </c>
      <c r="B5772">
        <v>-0.05</v>
      </c>
    </row>
    <row r="5773" spans="1:2" x14ac:dyDescent="0.25">
      <c r="A5773" t="s">
        <v>10400</v>
      </c>
      <c r="B5773">
        <v>-1</v>
      </c>
    </row>
    <row r="5774" spans="1:2" x14ac:dyDescent="0.25">
      <c r="A5774" t="s">
        <v>7761</v>
      </c>
      <c r="B5774">
        <v>-0.19</v>
      </c>
    </row>
    <row r="5775" spans="1:2" x14ac:dyDescent="0.25">
      <c r="A5775" t="s">
        <v>7762</v>
      </c>
      <c r="B5775">
        <v>310.38</v>
      </c>
    </row>
    <row r="5776" spans="1:2" x14ac:dyDescent="0.25">
      <c r="A5776" t="s">
        <v>7763</v>
      </c>
      <c r="B5776">
        <v>-0.05</v>
      </c>
    </row>
    <row r="5777" spans="1:2" x14ac:dyDescent="0.25">
      <c r="A5777" t="s">
        <v>7764</v>
      </c>
      <c r="B5777">
        <v>-0.19</v>
      </c>
    </row>
    <row r="5778" spans="1:2" x14ac:dyDescent="0.25">
      <c r="A5778" t="s">
        <v>7765</v>
      </c>
      <c r="B5778">
        <v>-0.13</v>
      </c>
    </row>
    <row r="5779" spans="1:2" x14ac:dyDescent="0.25">
      <c r="A5779" t="s">
        <v>7766</v>
      </c>
      <c r="B5779">
        <v>-0.08</v>
      </c>
    </row>
    <row r="5780" spans="1:2" x14ac:dyDescent="0.25">
      <c r="A5780" t="s">
        <v>7767</v>
      </c>
      <c r="B5780">
        <v>-0.05</v>
      </c>
    </row>
    <row r="5781" spans="1:2" x14ac:dyDescent="0.25">
      <c r="A5781" t="s">
        <v>7768</v>
      </c>
      <c r="B5781">
        <v>-0.03</v>
      </c>
    </row>
    <row r="5782" spans="1:2" x14ac:dyDescent="0.25">
      <c r="A5782" t="s">
        <v>7769</v>
      </c>
      <c r="B5782">
        <v>0.06</v>
      </c>
    </row>
    <row r="5783" spans="1:2" x14ac:dyDescent="0.25">
      <c r="A5783" t="s">
        <v>7770</v>
      </c>
    </row>
    <row r="5784" spans="1:2" x14ac:dyDescent="0.25">
      <c r="A5784" t="s">
        <v>7771</v>
      </c>
      <c r="B5784">
        <v>0.08</v>
      </c>
    </row>
    <row r="5785" spans="1:2" x14ac:dyDescent="0.25">
      <c r="A5785" t="s">
        <v>7772</v>
      </c>
      <c r="B5785">
        <v>-0.06</v>
      </c>
    </row>
    <row r="5786" spans="1:2" x14ac:dyDescent="0.25">
      <c r="A5786" t="s">
        <v>7773</v>
      </c>
      <c r="B5786">
        <v>-0.2</v>
      </c>
    </row>
    <row r="5787" spans="1:2" x14ac:dyDescent="0.25">
      <c r="A5787" t="s">
        <v>7774</v>
      </c>
      <c r="B5787">
        <v>-0.03</v>
      </c>
    </row>
    <row r="5788" spans="1:2" x14ac:dyDescent="0.25">
      <c r="A5788" t="s">
        <v>7775</v>
      </c>
      <c r="B5788">
        <v>-0.05</v>
      </c>
    </row>
    <row r="5789" spans="1:2" x14ac:dyDescent="0.25">
      <c r="A5789" t="s">
        <v>7776</v>
      </c>
      <c r="B5789">
        <v>-0.12</v>
      </c>
    </row>
    <row r="5790" spans="1:2" x14ac:dyDescent="0.25">
      <c r="A5790" t="s">
        <v>7777</v>
      </c>
      <c r="B5790">
        <v>-0.04</v>
      </c>
    </row>
    <row r="5791" spans="1:2" x14ac:dyDescent="0.25">
      <c r="A5791" t="s">
        <v>10401</v>
      </c>
    </row>
    <row r="5792" spans="1:2" x14ac:dyDescent="0.25">
      <c r="A5792" t="s">
        <v>10402</v>
      </c>
      <c r="B5792">
        <v>-7.0000000000000007E-2</v>
      </c>
    </row>
    <row r="5793" spans="1:2" x14ac:dyDescent="0.25">
      <c r="A5793" t="s">
        <v>7778</v>
      </c>
      <c r="B5793">
        <v>-0.59</v>
      </c>
    </row>
    <row r="5794" spans="1:2" x14ac:dyDescent="0.25">
      <c r="A5794" t="s">
        <v>7779</v>
      </c>
      <c r="B5794">
        <v>-0.12</v>
      </c>
    </row>
    <row r="5795" spans="1:2" x14ac:dyDescent="0.25">
      <c r="A5795" t="s">
        <v>8201</v>
      </c>
    </row>
    <row r="5796" spans="1:2" x14ac:dyDescent="0.25">
      <c r="A5796" t="s">
        <v>7780</v>
      </c>
      <c r="B5796">
        <v>-0.13</v>
      </c>
    </row>
    <row r="5797" spans="1:2" x14ac:dyDescent="0.25">
      <c r="A5797" t="s">
        <v>7781</v>
      </c>
      <c r="B5797">
        <v>-0.01</v>
      </c>
    </row>
    <row r="5798" spans="1:2" x14ac:dyDescent="0.25">
      <c r="A5798" t="s">
        <v>7782</v>
      </c>
      <c r="B5798">
        <v>0.02</v>
      </c>
    </row>
    <row r="5799" spans="1:2" x14ac:dyDescent="0.25">
      <c r="A5799" t="s">
        <v>7783</v>
      </c>
      <c r="B5799">
        <v>0.32</v>
      </c>
    </row>
    <row r="5800" spans="1:2" x14ac:dyDescent="0.25">
      <c r="A5800" t="s">
        <v>7784</v>
      </c>
      <c r="B5800">
        <v>0.27</v>
      </c>
    </row>
    <row r="5801" spans="1:2" x14ac:dyDescent="0.25">
      <c r="A5801" t="s">
        <v>10403</v>
      </c>
      <c r="B5801">
        <v>-1</v>
      </c>
    </row>
    <row r="5802" spans="1:2" x14ac:dyDescent="0.25">
      <c r="A5802" t="s">
        <v>7785</v>
      </c>
      <c r="B5802">
        <v>-0.06</v>
      </c>
    </row>
    <row r="5803" spans="1:2" x14ac:dyDescent="0.25">
      <c r="A5803" t="s">
        <v>7786</v>
      </c>
      <c r="B5803">
        <v>0.31</v>
      </c>
    </row>
    <row r="5804" spans="1:2" x14ac:dyDescent="0.25">
      <c r="A5804" t="s">
        <v>7787</v>
      </c>
      <c r="B5804">
        <v>-0.38</v>
      </c>
    </row>
    <row r="5805" spans="1:2" x14ac:dyDescent="0.25">
      <c r="A5805" t="s">
        <v>7788</v>
      </c>
      <c r="B5805">
        <v>0.11</v>
      </c>
    </row>
    <row r="5806" spans="1:2" x14ac:dyDescent="0.25">
      <c r="A5806" t="s">
        <v>7789</v>
      </c>
    </row>
    <row r="5807" spans="1:2" x14ac:dyDescent="0.25">
      <c r="A5807" t="s">
        <v>7790</v>
      </c>
      <c r="B5807">
        <v>0.03</v>
      </c>
    </row>
    <row r="5808" spans="1:2" x14ac:dyDescent="0.25">
      <c r="A5808" t="s">
        <v>7791</v>
      </c>
      <c r="B5808">
        <v>0.06</v>
      </c>
    </row>
    <row r="5809" spans="1:2" x14ac:dyDescent="0.25">
      <c r="A5809" t="s">
        <v>7792</v>
      </c>
      <c r="B5809">
        <v>0.08</v>
      </c>
    </row>
    <row r="5810" spans="1:2" x14ac:dyDescent="0.25">
      <c r="A5810" t="s">
        <v>7793</v>
      </c>
      <c r="B5810">
        <v>0.5</v>
      </c>
    </row>
    <row r="5811" spans="1:2" x14ac:dyDescent="0.25">
      <c r="A5811" t="s">
        <v>7794</v>
      </c>
      <c r="B5811">
        <v>0.08</v>
      </c>
    </row>
    <row r="5812" spans="1:2" x14ac:dyDescent="0.25">
      <c r="A5812" t="s">
        <v>7795</v>
      </c>
      <c r="B5812">
        <v>-0.18</v>
      </c>
    </row>
    <row r="5813" spans="1:2" x14ac:dyDescent="0.25">
      <c r="A5813" t="s">
        <v>7796</v>
      </c>
      <c r="B5813">
        <v>-0.03</v>
      </c>
    </row>
    <row r="5814" spans="1:2" x14ac:dyDescent="0.25">
      <c r="A5814" t="s">
        <v>7797</v>
      </c>
      <c r="B5814">
        <v>-0.83</v>
      </c>
    </row>
    <row r="5815" spans="1:2" x14ac:dyDescent="0.25">
      <c r="A5815" t="s">
        <v>7798</v>
      </c>
      <c r="B5815">
        <v>-0.33</v>
      </c>
    </row>
    <row r="5816" spans="1:2" x14ac:dyDescent="0.25">
      <c r="A5816" t="s">
        <v>7799</v>
      </c>
      <c r="B5816">
        <v>-0.04</v>
      </c>
    </row>
    <row r="5817" spans="1:2" x14ac:dyDescent="0.25">
      <c r="A5817" t="s">
        <v>7800</v>
      </c>
      <c r="B5817">
        <v>-0.13</v>
      </c>
    </row>
    <row r="5818" spans="1:2" x14ac:dyDescent="0.25">
      <c r="A5818" t="s">
        <v>10404</v>
      </c>
      <c r="B5818">
        <v>-0.8</v>
      </c>
    </row>
    <row r="5819" spans="1:2" x14ac:dyDescent="0.25">
      <c r="A5819" t="s">
        <v>7801</v>
      </c>
      <c r="B5819">
        <v>0.03</v>
      </c>
    </row>
    <row r="5820" spans="1:2" x14ac:dyDescent="0.25">
      <c r="A5820" t="s">
        <v>7802</v>
      </c>
      <c r="B5820">
        <v>-7.0000000000000007E-2</v>
      </c>
    </row>
    <row r="5821" spans="1:2" x14ac:dyDescent="0.25">
      <c r="A5821" t="s">
        <v>7803</v>
      </c>
      <c r="B5821">
        <v>-0.08</v>
      </c>
    </row>
    <row r="5822" spans="1:2" x14ac:dyDescent="0.25">
      <c r="A5822" t="s">
        <v>10405</v>
      </c>
      <c r="B5822">
        <v>96.86</v>
      </c>
    </row>
    <row r="5823" spans="1:2" x14ac:dyDescent="0.25">
      <c r="A5823" t="s">
        <v>7804</v>
      </c>
      <c r="B5823">
        <v>-0.21</v>
      </c>
    </row>
    <row r="5824" spans="1:2" x14ac:dyDescent="0.25">
      <c r="A5824" t="s">
        <v>7805</v>
      </c>
      <c r="B5824">
        <v>-0.17</v>
      </c>
    </row>
    <row r="5825" spans="1:2" x14ac:dyDescent="0.25">
      <c r="A5825" t="s">
        <v>7806</v>
      </c>
      <c r="B5825">
        <v>0.18</v>
      </c>
    </row>
    <row r="5826" spans="1:2" x14ac:dyDescent="0.25">
      <c r="A5826" t="s">
        <v>7807</v>
      </c>
      <c r="B5826">
        <v>-7.0000000000000007E-2</v>
      </c>
    </row>
    <row r="5827" spans="1:2" x14ac:dyDescent="0.25">
      <c r="A5827" t="s">
        <v>7808</v>
      </c>
      <c r="B5827">
        <v>0.02</v>
      </c>
    </row>
    <row r="5828" spans="1:2" x14ac:dyDescent="0.25">
      <c r="A5828" t="s">
        <v>7809</v>
      </c>
      <c r="B5828">
        <v>-0.1</v>
      </c>
    </row>
    <row r="5829" spans="1:2" x14ac:dyDescent="0.25">
      <c r="A5829" t="s">
        <v>7810</v>
      </c>
      <c r="B5829">
        <v>-0.13</v>
      </c>
    </row>
    <row r="5830" spans="1:2" x14ac:dyDescent="0.25">
      <c r="A5830" t="s">
        <v>7811</v>
      </c>
      <c r="B5830">
        <v>0.08</v>
      </c>
    </row>
    <row r="5831" spans="1:2" x14ac:dyDescent="0.25">
      <c r="A5831" t="s">
        <v>7812</v>
      </c>
      <c r="B5831">
        <v>0.04</v>
      </c>
    </row>
    <row r="5832" spans="1:2" x14ac:dyDescent="0.25">
      <c r="A5832" t="s">
        <v>7813</v>
      </c>
      <c r="B5832">
        <v>-0.67</v>
      </c>
    </row>
    <row r="5833" spans="1:2" x14ac:dyDescent="0.25">
      <c r="A5833" t="s">
        <v>7814</v>
      </c>
      <c r="B5833">
        <v>0.01</v>
      </c>
    </row>
    <row r="5834" spans="1:2" x14ac:dyDescent="0.25">
      <c r="A5834" t="s">
        <v>7815</v>
      </c>
      <c r="B5834">
        <v>-0.71</v>
      </c>
    </row>
    <row r="5835" spans="1:2" x14ac:dyDescent="0.25">
      <c r="A5835" t="s">
        <v>7816</v>
      </c>
      <c r="B5835">
        <v>-0.11</v>
      </c>
    </row>
    <row r="5836" spans="1:2" x14ac:dyDescent="0.25">
      <c r="A5836" t="s">
        <v>7817</v>
      </c>
      <c r="B5836">
        <v>-0.1</v>
      </c>
    </row>
    <row r="5837" spans="1:2" x14ac:dyDescent="0.25">
      <c r="A5837" t="s">
        <v>7818</v>
      </c>
      <c r="B5837">
        <v>-0.1</v>
      </c>
    </row>
    <row r="5838" spans="1:2" x14ac:dyDescent="0.25">
      <c r="A5838" t="s">
        <v>7819</v>
      </c>
      <c r="B5838">
        <v>-0.01</v>
      </c>
    </row>
    <row r="5839" spans="1:2" x14ac:dyDescent="0.25">
      <c r="A5839" t="s">
        <v>7820</v>
      </c>
      <c r="B5839">
        <v>0.12</v>
      </c>
    </row>
    <row r="5840" spans="1:2" x14ac:dyDescent="0.25">
      <c r="A5840" t="s">
        <v>7821</v>
      </c>
      <c r="B5840">
        <v>0.24</v>
      </c>
    </row>
    <row r="5841" spans="1:2" x14ac:dyDescent="0.25">
      <c r="A5841" t="s">
        <v>7822</v>
      </c>
      <c r="B5841">
        <v>-0.28000000000000003</v>
      </c>
    </row>
    <row r="5842" spans="1:2" x14ac:dyDescent="0.25">
      <c r="A5842" t="s">
        <v>7823</v>
      </c>
      <c r="B5842">
        <v>-0.21</v>
      </c>
    </row>
    <row r="5843" spans="1:2" x14ac:dyDescent="0.25">
      <c r="A5843" t="s">
        <v>7824</v>
      </c>
      <c r="B5843">
        <v>-0.13</v>
      </c>
    </row>
    <row r="5844" spans="1:2" x14ac:dyDescent="0.25">
      <c r="A5844" t="s">
        <v>7825</v>
      </c>
      <c r="B5844">
        <v>-0.06</v>
      </c>
    </row>
    <row r="5845" spans="1:2" x14ac:dyDescent="0.25">
      <c r="A5845" t="s">
        <v>7826</v>
      </c>
      <c r="B5845">
        <v>14.94</v>
      </c>
    </row>
    <row r="5846" spans="1:2" x14ac:dyDescent="0.25">
      <c r="A5846" t="s">
        <v>7827</v>
      </c>
      <c r="B5846">
        <v>-0.13</v>
      </c>
    </row>
    <row r="5847" spans="1:2" x14ac:dyDescent="0.25">
      <c r="A5847" t="s">
        <v>7828</v>
      </c>
      <c r="B5847">
        <v>-0.04</v>
      </c>
    </row>
    <row r="5848" spans="1:2" x14ac:dyDescent="0.25">
      <c r="A5848" t="s">
        <v>7829</v>
      </c>
      <c r="B5848">
        <v>0.05</v>
      </c>
    </row>
    <row r="5849" spans="1:2" x14ac:dyDescent="0.25">
      <c r="A5849" t="s">
        <v>7830</v>
      </c>
      <c r="B5849">
        <v>7.0000000000000007E-2</v>
      </c>
    </row>
    <row r="5850" spans="1:2" x14ac:dyDescent="0.25">
      <c r="A5850" t="s">
        <v>7831</v>
      </c>
      <c r="B5850">
        <v>-0.12</v>
      </c>
    </row>
    <row r="5851" spans="1:2" x14ac:dyDescent="0.25">
      <c r="A5851" t="s">
        <v>7832</v>
      </c>
      <c r="B5851">
        <v>-0.17</v>
      </c>
    </row>
    <row r="5852" spans="1:2" x14ac:dyDescent="0.25">
      <c r="A5852" t="s">
        <v>7833</v>
      </c>
      <c r="B5852">
        <v>-0.12</v>
      </c>
    </row>
    <row r="5853" spans="1:2" x14ac:dyDescent="0.25">
      <c r="A5853" t="s">
        <v>10406</v>
      </c>
      <c r="B5853">
        <v>-0.6</v>
      </c>
    </row>
    <row r="5854" spans="1:2" x14ac:dyDescent="0.25">
      <c r="A5854" t="s">
        <v>10407</v>
      </c>
      <c r="B5854">
        <v>0.66</v>
      </c>
    </row>
    <row r="5855" spans="1:2" x14ac:dyDescent="0.25">
      <c r="A5855" t="s">
        <v>7834</v>
      </c>
      <c r="B5855">
        <v>1.32</v>
      </c>
    </row>
    <row r="5856" spans="1:2" x14ac:dyDescent="0.25">
      <c r="A5856" t="s">
        <v>10408</v>
      </c>
      <c r="B5856">
        <v>-1</v>
      </c>
    </row>
    <row r="5857" spans="1:2" x14ac:dyDescent="0.25">
      <c r="A5857" t="s">
        <v>10409</v>
      </c>
      <c r="B5857">
        <v>-0.94</v>
      </c>
    </row>
    <row r="5858" spans="1:2" x14ac:dyDescent="0.25">
      <c r="A5858" t="s">
        <v>10410</v>
      </c>
    </row>
    <row r="5859" spans="1:2" x14ac:dyDescent="0.25">
      <c r="A5859" t="s">
        <v>7835</v>
      </c>
      <c r="B5859">
        <v>-0.31</v>
      </c>
    </row>
    <row r="5860" spans="1:2" x14ac:dyDescent="0.25">
      <c r="A5860" t="s">
        <v>7836</v>
      </c>
      <c r="B5860">
        <v>-0.7</v>
      </c>
    </row>
    <row r="5861" spans="1:2" x14ac:dyDescent="0.25">
      <c r="A5861" t="s">
        <v>10411</v>
      </c>
      <c r="B5861">
        <v>-0.75</v>
      </c>
    </row>
    <row r="5862" spans="1:2" x14ac:dyDescent="0.25">
      <c r="A5862" t="s">
        <v>7837</v>
      </c>
      <c r="B5862">
        <v>1.22</v>
      </c>
    </row>
    <row r="5863" spans="1:2" x14ac:dyDescent="0.25">
      <c r="A5863" t="s">
        <v>10412</v>
      </c>
      <c r="B5863">
        <v>-1</v>
      </c>
    </row>
    <row r="5864" spans="1:2" x14ac:dyDescent="0.25">
      <c r="A5864" t="s">
        <v>10413</v>
      </c>
      <c r="B5864">
        <v>-0.79</v>
      </c>
    </row>
    <row r="5865" spans="1:2" x14ac:dyDescent="0.25">
      <c r="A5865" t="s">
        <v>10414</v>
      </c>
      <c r="B5865">
        <v>-1</v>
      </c>
    </row>
    <row r="5866" spans="1:2" x14ac:dyDescent="0.25">
      <c r="A5866" t="s">
        <v>10415</v>
      </c>
      <c r="B5866">
        <v>-1</v>
      </c>
    </row>
    <row r="5867" spans="1:2" x14ac:dyDescent="0.25">
      <c r="A5867" t="s">
        <v>10416</v>
      </c>
    </row>
    <row r="5868" spans="1:2" x14ac:dyDescent="0.25">
      <c r="A5868" t="s">
        <v>10417</v>
      </c>
      <c r="B5868">
        <v>-1</v>
      </c>
    </row>
    <row r="5869" spans="1:2" x14ac:dyDescent="0.25">
      <c r="A5869" t="s">
        <v>7838</v>
      </c>
      <c r="B5869">
        <v>-0.14000000000000001</v>
      </c>
    </row>
    <row r="5870" spans="1:2" x14ac:dyDescent="0.25">
      <c r="A5870" t="s">
        <v>10418</v>
      </c>
      <c r="B5870">
        <v>-0.83</v>
      </c>
    </row>
    <row r="5871" spans="1:2" x14ac:dyDescent="0.25">
      <c r="A5871" t="s">
        <v>7839</v>
      </c>
      <c r="B5871">
        <v>0.1</v>
      </c>
    </row>
    <row r="5872" spans="1:2" x14ac:dyDescent="0.25">
      <c r="A5872" t="s">
        <v>10419</v>
      </c>
      <c r="B5872">
        <v>-1</v>
      </c>
    </row>
    <row r="5873" spans="1:2" x14ac:dyDescent="0.25">
      <c r="A5873" t="s">
        <v>10420</v>
      </c>
    </row>
    <row r="5874" spans="1:2" x14ac:dyDescent="0.25">
      <c r="A5874" t="s">
        <v>7840</v>
      </c>
    </row>
    <row r="5875" spans="1:2" x14ac:dyDescent="0.25">
      <c r="A5875" t="s">
        <v>10421</v>
      </c>
      <c r="B5875">
        <v>-1</v>
      </c>
    </row>
    <row r="5876" spans="1:2" x14ac:dyDescent="0.25">
      <c r="A5876" t="s">
        <v>7841</v>
      </c>
      <c r="B5876">
        <v>-0.38</v>
      </c>
    </row>
    <row r="5877" spans="1:2" x14ac:dyDescent="0.25">
      <c r="A5877" t="s">
        <v>10422</v>
      </c>
      <c r="B5877">
        <v>-0.24</v>
      </c>
    </row>
    <row r="5878" spans="1:2" x14ac:dyDescent="0.25">
      <c r="A5878" t="s">
        <v>7842</v>
      </c>
      <c r="B5878">
        <v>0.25</v>
      </c>
    </row>
    <row r="5879" spans="1:2" x14ac:dyDescent="0.25">
      <c r="A5879" t="s">
        <v>10423</v>
      </c>
    </row>
    <row r="5880" spans="1:2" x14ac:dyDescent="0.25">
      <c r="A5880" t="s">
        <v>10424</v>
      </c>
      <c r="B5880">
        <v>-1</v>
      </c>
    </row>
    <row r="5881" spans="1:2" x14ac:dyDescent="0.25">
      <c r="A5881" t="s">
        <v>7843</v>
      </c>
      <c r="B5881">
        <v>0.04</v>
      </c>
    </row>
    <row r="5882" spans="1:2" x14ac:dyDescent="0.25">
      <c r="A5882" t="s">
        <v>10425</v>
      </c>
      <c r="B5882">
        <v>-1</v>
      </c>
    </row>
    <row r="5883" spans="1:2" x14ac:dyDescent="0.25">
      <c r="A5883" t="s">
        <v>10426</v>
      </c>
      <c r="B5883">
        <v>-1</v>
      </c>
    </row>
    <row r="5884" spans="1:2" x14ac:dyDescent="0.25">
      <c r="A5884" t="s">
        <v>7844</v>
      </c>
      <c r="B5884">
        <v>0</v>
      </c>
    </row>
    <row r="5885" spans="1:2" x14ac:dyDescent="0.25">
      <c r="A5885" t="s">
        <v>7845</v>
      </c>
      <c r="B5885">
        <v>-0.97</v>
      </c>
    </row>
    <row r="5886" spans="1:2" x14ac:dyDescent="0.25">
      <c r="A5886" t="s">
        <v>10427</v>
      </c>
      <c r="B5886">
        <v>-0.93</v>
      </c>
    </row>
    <row r="5887" spans="1:2" x14ac:dyDescent="0.25">
      <c r="A5887" t="s">
        <v>10428</v>
      </c>
      <c r="B5887">
        <v>-1</v>
      </c>
    </row>
    <row r="5888" spans="1:2" x14ac:dyDescent="0.25">
      <c r="A5888" t="s">
        <v>10429</v>
      </c>
      <c r="B5888">
        <v>-0.5</v>
      </c>
    </row>
    <row r="5889" spans="1:2" x14ac:dyDescent="0.25">
      <c r="A5889" t="s">
        <v>10430</v>
      </c>
      <c r="B5889">
        <v>-1</v>
      </c>
    </row>
    <row r="5890" spans="1:2" x14ac:dyDescent="0.25">
      <c r="A5890" t="s">
        <v>10431</v>
      </c>
      <c r="B5890">
        <v>-1</v>
      </c>
    </row>
    <row r="5891" spans="1:2" x14ac:dyDescent="0.25">
      <c r="A5891" t="s">
        <v>10432</v>
      </c>
      <c r="B5891">
        <v>-0.83</v>
      </c>
    </row>
    <row r="5892" spans="1:2" x14ac:dyDescent="0.25">
      <c r="A5892" t="s">
        <v>7846</v>
      </c>
    </row>
    <row r="5893" spans="1:2" x14ac:dyDescent="0.25">
      <c r="A5893" t="s">
        <v>10433</v>
      </c>
      <c r="B5893">
        <v>-1</v>
      </c>
    </row>
    <row r="5894" spans="1:2" x14ac:dyDescent="0.25">
      <c r="A5894" t="s">
        <v>10434</v>
      </c>
      <c r="B5894">
        <v>-1</v>
      </c>
    </row>
    <row r="5895" spans="1:2" x14ac:dyDescent="0.25">
      <c r="A5895" t="s">
        <v>7847</v>
      </c>
      <c r="B5895">
        <v>-0.22</v>
      </c>
    </row>
    <row r="5896" spans="1:2" x14ac:dyDescent="0.25">
      <c r="A5896" t="s">
        <v>10435</v>
      </c>
      <c r="B5896">
        <v>-1</v>
      </c>
    </row>
    <row r="5897" spans="1:2" x14ac:dyDescent="0.25">
      <c r="A5897" t="s">
        <v>10436</v>
      </c>
      <c r="B5897">
        <v>-1</v>
      </c>
    </row>
    <row r="5898" spans="1:2" x14ac:dyDescent="0.25">
      <c r="A5898" t="s">
        <v>10437</v>
      </c>
      <c r="B5898">
        <v>-1</v>
      </c>
    </row>
    <row r="5899" spans="1:2" x14ac:dyDescent="0.25">
      <c r="A5899" t="s">
        <v>7848</v>
      </c>
      <c r="B5899">
        <v>-0.05</v>
      </c>
    </row>
    <row r="5900" spans="1:2" x14ac:dyDescent="0.25">
      <c r="A5900" t="s">
        <v>7849</v>
      </c>
      <c r="B5900">
        <v>-0.05</v>
      </c>
    </row>
    <row r="5901" spans="1:2" x14ac:dyDescent="0.25">
      <c r="A5901" t="s">
        <v>10438</v>
      </c>
      <c r="B5901">
        <v>-1</v>
      </c>
    </row>
    <row r="5902" spans="1:2" x14ac:dyDescent="0.25">
      <c r="A5902" t="s">
        <v>7850</v>
      </c>
      <c r="B5902">
        <v>0.31</v>
      </c>
    </row>
    <row r="5903" spans="1:2" x14ac:dyDescent="0.25">
      <c r="A5903" t="s">
        <v>10439</v>
      </c>
      <c r="B5903">
        <v>-1</v>
      </c>
    </row>
    <row r="5904" spans="1:2" x14ac:dyDescent="0.25">
      <c r="A5904" t="s">
        <v>10440</v>
      </c>
      <c r="B5904">
        <v>-0.91</v>
      </c>
    </row>
    <row r="5905" spans="1:2" x14ac:dyDescent="0.25">
      <c r="A5905" t="s">
        <v>10441</v>
      </c>
      <c r="B5905">
        <v>-1</v>
      </c>
    </row>
    <row r="5906" spans="1:2" x14ac:dyDescent="0.25">
      <c r="A5906" t="s">
        <v>7851</v>
      </c>
    </row>
    <row r="5907" spans="1:2" x14ac:dyDescent="0.25">
      <c r="A5907" t="s">
        <v>10442</v>
      </c>
    </row>
    <row r="5908" spans="1:2" x14ac:dyDescent="0.25">
      <c r="A5908" t="s">
        <v>7852</v>
      </c>
      <c r="B5908">
        <v>7.0000000000000007E-2</v>
      </c>
    </row>
    <row r="5909" spans="1:2" x14ac:dyDescent="0.25">
      <c r="A5909" t="s">
        <v>10443</v>
      </c>
    </row>
    <row r="5910" spans="1:2" x14ac:dyDescent="0.25">
      <c r="A5910" t="s">
        <v>10444</v>
      </c>
      <c r="B5910">
        <v>2</v>
      </c>
    </row>
    <row r="5911" spans="1:2" x14ac:dyDescent="0.25">
      <c r="A5911" t="s">
        <v>10445</v>
      </c>
    </row>
    <row r="5912" spans="1:2" x14ac:dyDescent="0.25">
      <c r="A5912" t="s">
        <v>7853</v>
      </c>
      <c r="B5912">
        <v>-0.98</v>
      </c>
    </row>
    <row r="5913" spans="1:2" x14ac:dyDescent="0.25">
      <c r="A5913" t="s">
        <v>7854</v>
      </c>
      <c r="B5913">
        <v>-0.1</v>
      </c>
    </row>
    <row r="5914" spans="1:2" x14ac:dyDescent="0.25">
      <c r="A5914" t="s">
        <v>7855</v>
      </c>
      <c r="B5914">
        <v>0.09</v>
      </c>
    </row>
    <row r="5915" spans="1:2" x14ac:dyDescent="0.25">
      <c r="A5915" t="s">
        <v>7856</v>
      </c>
      <c r="B5915">
        <v>-0.11</v>
      </c>
    </row>
    <row r="5916" spans="1:2" x14ac:dyDescent="0.25">
      <c r="A5916" t="s">
        <v>7857</v>
      </c>
      <c r="B5916">
        <v>-0.21</v>
      </c>
    </row>
    <row r="5917" spans="1:2" x14ac:dyDescent="0.25">
      <c r="A5917" t="s">
        <v>10446</v>
      </c>
      <c r="B5917">
        <v>-0.72</v>
      </c>
    </row>
    <row r="5918" spans="1:2" x14ac:dyDescent="0.25">
      <c r="A5918" t="s">
        <v>10447</v>
      </c>
      <c r="B5918">
        <v>-1</v>
      </c>
    </row>
    <row r="5919" spans="1:2" x14ac:dyDescent="0.25">
      <c r="A5919" t="s">
        <v>7858</v>
      </c>
      <c r="B5919">
        <v>-0.02</v>
      </c>
    </row>
    <row r="5920" spans="1:2" x14ac:dyDescent="0.25">
      <c r="A5920" t="s">
        <v>10448</v>
      </c>
      <c r="B5920">
        <v>1</v>
      </c>
    </row>
    <row r="5921" spans="1:2" x14ac:dyDescent="0.25">
      <c r="A5921" t="s">
        <v>10449</v>
      </c>
      <c r="B5921">
        <v>-1</v>
      </c>
    </row>
    <row r="5922" spans="1:2" x14ac:dyDescent="0.25">
      <c r="A5922" t="s">
        <v>7859</v>
      </c>
      <c r="B5922">
        <v>0.2</v>
      </c>
    </row>
    <row r="5923" spans="1:2" x14ac:dyDescent="0.25">
      <c r="A5923" t="s">
        <v>7860</v>
      </c>
      <c r="B5923">
        <v>1.88</v>
      </c>
    </row>
    <row r="5924" spans="1:2" x14ac:dyDescent="0.25">
      <c r="A5924" t="s">
        <v>7861</v>
      </c>
      <c r="B5924">
        <v>-0.04</v>
      </c>
    </row>
    <row r="5925" spans="1:2" x14ac:dyDescent="0.25">
      <c r="A5925" t="s">
        <v>7862</v>
      </c>
      <c r="B5925">
        <v>0.01</v>
      </c>
    </row>
    <row r="5926" spans="1:2" x14ac:dyDescent="0.25">
      <c r="A5926" t="s">
        <v>7863</v>
      </c>
      <c r="B5926">
        <v>-0.74</v>
      </c>
    </row>
    <row r="5927" spans="1:2" x14ac:dyDescent="0.25">
      <c r="A5927" t="s">
        <v>7864</v>
      </c>
    </row>
    <row r="5928" spans="1:2" x14ac:dyDescent="0.25">
      <c r="A5928" t="s">
        <v>7865</v>
      </c>
      <c r="B5928">
        <v>-0.34</v>
      </c>
    </row>
    <row r="5929" spans="1:2" x14ac:dyDescent="0.25">
      <c r="A5929" t="s">
        <v>7866</v>
      </c>
      <c r="B5929">
        <v>-0.81</v>
      </c>
    </row>
    <row r="5930" spans="1:2" x14ac:dyDescent="0.25">
      <c r="A5930" t="s">
        <v>7867</v>
      </c>
      <c r="B5930">
        <v>0.56000000000000005</v>
      </c>
    </row>
    <row r="5931" spans="1:2" x14ac:dyDescent="0.25">
      <c r="A5931" t="s">
        <v>7868</v>
      </c>
      <c r="B5931">
        <v>-0.17</v>
      </c>
    </row>
    <row r="5932" spans="1:2" x14ac:dyDescent="0.25">
      <c r="A5932" t="s">
        <v>10450</v>
      </c>
      <c r="B5932">
        <v>-1</v>
      </c>
    </row>
    <row r="5933" spans="1:2" x14ac:dyDescent="0.25">
      <c r="A5933" t="s">
        <v>10451</v>
      </c>
      <c r="B5933">
        <v>-0.94</v>
      </c>
    </row>
    <row r="5934" spans="1:2" x14ac:dyDescent="0.25">
      <c r="A5934" t="s">
        <v>10452</v>
      </c>
      <c r="B5934">
        <v>-0.99</v>
      </c>
    </row>
    <row r="5935" spans="1:2" x14ac:dyDescent="0.25">
      <c r="A5935" t="s">
        <v>7869</v>
      </c>
      <c r="B5935">
        <v>-0.88</v>
      </c>
    </row>
    <row r="5936" spans="1:2" x14ac:dyDescent="0.25">
      <c r="A5936" t="s">
        <v>7870</v>
      </c>
      <c r="B5936">
        <v>-7.0000000000000007E-2</v>
      </c>
    </row>
    <row r="5937" spans="1:2" x14ac:dyDescent="0.25">
      <c r="A5937" t="s">
        <v>7871</v>
      </c>
      <c r="B5937">
        <v>-0.17</v>
      </c>
    </row>
    <row r="5938" spans="1:2" x14ac:dyDescent="0.25">
      <c r="A5938" t="s">
        <v>7872</v>
      </c>
      <c r="B5938">
        <v>0.66</v>
      </c>
    </row>
    <row r="5939" spans="1:2" x14ac:dyDescent="0.25">
      <c r="A5939" t="s">
        <v>7873</v>
      </c>
      <c r="B5939">
        <v>0.73</v>
      </c>
    </row>
    <row r="5940" spans="1:2" x14ac:dyDescent="0.25">
      <c r="A5940" t="s">
        <v>7874</v>
      </c>
      <c r="B5940">
        <v>-0.76</v>
      </c>
    </row>
    <row r="5941" spans="1:2" x14ac:dyDescent="0.25">
      <c r="A5941" t="s">
        <v>10453</v>
      </c>
      <c r="B5941">
        <v>-1</v>
      </c>
    </row>
    <row r="5942" spans="1:2" x14ac:dyDescent="0.25">
      <c r="A5942" t="s">
        <v>7875</v>
      </c>
      <c r="B5942">
        <v>-0.66</v>
      </c>
    </row>
    <row r="5943" spans="1:2" x14ac:dyDescent="0.25">
      <c r="A5943" t="s">
        <v>7876</v>
      </c>
      <c r="B5943">
        <v>-0.87</v>
      </c>
    </row>
    <row r="5944" spans="1:2" x14ac:dyDescent="0.25">
      <c r="A5944" t="s">
        <v>7877</v>
      </c>
      <c r="B5944">
        <v>-0.2</v>
      </c>
    </row>
    <row r="5945" spans="1:2" x14ac:dyDescent="0.25">
      <c r="A5945" t="s">
        <v>7878</v>
      </c>
      <c r="B5945">
        <v>-0.92</v>
      </c>
    </row>
    <row r="5946" spans="1:2" x14ac:dyDescent="0.25">
      <c r="A5946" t="s">
        <v>7879</v>
      </c>
      <c r="B5946">
        <v>-0.9</v>
      </c>
    </row>
    <row r="5947" spans="1:2" x14ac:dyDescent="0.25">
      <c r="A5947" t="s">
        <v>7880</v>
      </c>
      <c r="B5947">
        <v>-0.62</v>
      </c>
    </row>
    <row r="5948" spans="1:2" x14ac:dyDescent="0.25">
      <c r="A5948" t="s">
        <v>7881</v>
      </c>
      <c r="B5948">
        <v>-0.02</v>
      </c>
    </row>
    <row r="5949" spans="1:2" x14ac:dyDescent="0.25">
      <c r="A5949" t="s">
        <v>7882</v>
      </c>
      <c r="B5949">
        <v>-0.18</v>
      </c>
    </row>
    <row r="5950" spans="1:2" x14ac:dyDescent="0.25">
      <c r="A5950" t="s">
        <v>7883</v>
      </c>
      <c r="B5950">
        <v>-0.7</v>
      </c>
    </row>
    <row r="5951" spans="1:2" x14ac:dyDescent="0.25">
      <c r="A5951" t="s">
        <v>7884</v>
      </c>
      <c r="B5951">
        <v>-0.67</v>
      </c>
    </row>
    <row r="5952" spans="1:2" x14ac:dyDescent="0.25">
      <c r="A5952" t="s">
        <v>7885</v>
      </c>
      <c r="B5952">
        <v>0.01</v>
      </c>
    </row>
    <row r="5953" spans="1:2" x14ac:dyDescent="0.25">
      <c r="A5953" t="s">
        <v>7886</v>
      </c>
      <c r="B5953">
        <v>-0.05</v>
      </c>
    </row>
    <row r="5954" spans="1:2" x14ac:dyDescent="0.25">
      <c r="A5954" t="s">
        <v>7887</v>
      </c>
      <c r="B5954">
        <v>-0.13</v>
      </c>
    </row>
    <row r="5955" spans="1:2" x14ac:dyDescent="0.25">
      <c r="A5955" t="s">
        <v>7888</v>
      </c>
      <c r="B5955">
        <v>0.04</v>
      </c>
    </row>
    <row r="5956" spans="1:2" x14ac:dyDescent="0.25">
      <c r="A5956" t="s">
        <v>7889</v>
      </c>
      <c r="B5956">
        <v>-0.65</v>
      </c>
    </row>
    <row r="5957" spans="1:2" x14ac:dyDescent="0.25">
      <c r="A5957" t="s">
        <v>7890</v>
      </c>
      <c r="B5957">
        <v>-0.13</v>
      </c>
    </row>
    <row r="5958" spans="1:2" x14ac:dyDescent="0.25">
      <c r="A5958" t="s">
        <v>7891</v>
      </c>
      <c r="B5958">
        <v>-0.14000000000000001</v>
      </c>
    </row>
    <row r="5959" spans="1:2" x14ac:dyDescent="0.25">
      <c r="A5959" t="s">
        <v>7892</v>
      </c>
      <c r="B5959">
        <v>-0.15</v>
      </c>
    </row>
    <row r="5960" spans="1:2" x14ac:dyDescent="0.25">
      <c r="A5960" t="s">
        <v>10454</v>
      </c>
      <c r="B5960">
        <v>-0.5</v>
      </c>
    </row>
    <row r="5961" spans="1:2" x14ac:dyDescent="0.25">
      <c r="A5961" t="s">
        <v>10455</v>
      </c>
      <c r="B5961">
        <v>0.2</v>
      </c>
    </row>
    <row r="5962" spans="1:2" x14ac:dyDescent="0.25">
      <c r="A5962" t="s">
        <v>7893</v>
      </c>
      <c r="B5962">
        <v>0.53</v>
      </c>
    </row>
    <row r="5963" spans="1:2" x14ac:dyDescent="0.25">
      <c r="A5963" t="s">
        <v>7894</v>
      </c>
      <c r="B5963">
        <v>-0.28999999999999998</v>
      </c>
    </row>
    <row r="5964" spans="1:2" x14ac:dyDescent="0.25">
      <c r="A5964" t="s">
        <v>7895</v>
      </c>
      <c r="B5964">
        <v>-0.26</v>
      </c>
    </row>
    <row r="5965" spans="1:2" x14ac:dyDescent="0.25">
      <c r="A5965" t="s">
        <v>7896</v>
      </c>
      <c r="B5965">
        <v>-0.35</v>
      </c>
    </row>
    <row r="5966" spans="1:2" x14ac:dyDescent="0.25">
      <c r="A5966" t="s">
        <v>7897</v>
      </c>
      <c r="B5966">
        <v>-0.47</v>
      </c>
    </row>
    <row r="5967" spans="1:2" x14ac:dyDescent="0.25">
      <c r="A5967" t="s">
        <v>8209</v>
      </c>
      <c r="B5967">
        <v>-0.14000000000000001</v>
      </c>
    </row>
    <row r="5968" spans="1:2" x14ac:dyDescent="0.25">
      <c r="A5968" t="s">
        <v>7898</v>
      </c>
      <c r="B5968">
        <v>-0.21</v>
      </c>
    </row>
    <row r="5969" spans="1:2" x14ac:dyDescent="0.25">
      <c r="A5969" t="s">
        <v>7899</v>
      </c>
      <c r="B5969">
        <v>0.02</v>
      </c>
    </row>
    <row r="5970" spans="1:2" x14ac:dyDescent="0.25">
      <c r="A5970" t="s">
        <v>7900</v>
      </c>
      <c r="B5970">
        <v>-0.09</v>
      </c>
    </row>
    <row r="5971" spans="1:2" x14ac:dyDescent="0.25">
      <c r="A5971" t="s">
        <v>10456</v>
      </c>
      <c r="B5971">
        <v>0.94</v>
      </c>
    </row>
    <row r="5972" spans="1:2" x14ac:dyDescent="0.25">
      <c r="A5972" t="s">
        <v>7901</v>
      </c>
      <c r="B5972">
        <v>0</v>
      </c>
    </row>
    <row r="5973" spans="1:2" x14ac:dyDescent="0.25">
      <c r="A5973" t="s">
        <v>7902</v>
      </c>
      <c r="B5973">
        <v>-0.03</v>
      </c>
    </row>
    <row r="5974" spans="1:2" x14ac:dyDescent="0.25">
      <c r="A5974" t="s">
        <v>7903</v>
      </c>
      <c r="B5974">
        <v>-0.11</v>
      </c>
    </row>
    <row r="5975" spans="1:2" x14ac:dyDescent="0.25">
      <c r="A5975" t="s">
        <v>7904</v>
      </c>
      <c r="B5975">
        <v>0</v>
      </c>
    </row>
    <row r="5976" spans="1:2" x14ac:dyDescent="0.25">
      <c r="A5976" t="s">
        <v>7905</v>
      </c>
      <c r="B5976">
        <v>0.01</v>
      </c>
    </row>
    <row r="5977" spans="1:2" x14ac:dyDescent="0.25">
      <c r="A5977" t="s">
        <v>7906</v>
      </c>
      <c r="B5977">
        <v>0.09</v>
      </c>
    </row>
    <row r="5978" spans="1:2" x14ac:dyDescent="0.25">
      <c r="A5978" t="s">
        <v>7907</v>
      </c>
      <c r="B5978">
        <v>-0.23</v>
      </c>
    </row>
    <row r="5979" spans="1:2" x14ac:dyDescent="0.25">
      <c r="A5979" t="s">
        <v>7908</v>
      </c>
      <c r="B5979">
        <v>0.17</v>
      </c>
    </row>
    <row r="5980" spans="1:2" x14ac:dyDescent="0.25">
      <c r="A5980" t="s">
        <v>7909</v>
      </c>
      <c r="B5980">
        <v>0.23</v>
      </c>
    </row>
    <row r="5981" spans="1:2" x14ac:dyDescent="0.25">
      <c r="A5981" t="s">
        <v>7910</v>
      </c>
      <c r="B5981">
        <v>-0.05</v>
      </c>
    </row>
    <row r="5982" spans="1:2" x14ac:dyDescent="0.25">
      <c r="A5982" t="s">
        <v>7911</v>
      </c>
      <c r="B5982">
        <v>0.03</v>
      </c>
    </row>
    <row r="5983" spans="1:2" x14ac:dyDescent="0.25">
      <c r="A5983" t="s">
        <v>10457</v>
      </c>
      <c r="B5983">
        <v>-1</v>
      </c>
    </row>
    <row r="5984" spans="1:2" x14ac:dyDescent="0.25">
      <c r="A5984" t="s">
        <v>7912</v>
      </c>
      <c r="B5984">
        <v>0.09</v>
      </c>
    </row>
    <row r="5985" spans="1:2" x14ac:dyDescent="0.25">
      <c r="A5985" t="s">
        <v>8325</v>
      </c>
    </row>
    <row r="5986" spans="1:2" x14ac:dyDescent="0.25">
      <c r="A5986" t="s">
        <v>8324</v>
      </c>
    </row>
    <row r="5987" spans="1:2" x14ac:dyDescent="0.25">
      <c r="A5987" t="s">
        <v>8194</v>
      </c>
      <c r="B5987">
        <v>0</v>
      </c>
    </row>
    <row r="5988" spans="1:2" x14ac:dyDescent="0.25">
      <c r="A5988" t="s">
        <v>8336</v>
      </c>
      <c r="B5988">
        <v>0</v>
      </c>
    </row>
    <row r="5989" spans="1:2" x14ac:dyDescent="0.25">
      <c r="A5989" t="s">
        <v>7913</v>
      </c>
      <c r="B5989">
        <v>0.03</v>
      </c>
    </row>
    <row r="5990" spans="1:2" x14ac:dyDescent="0.25">
      <c r="A5990" t="s">
        <v>10458</v>
      </c>
      <c r="B5990">
        <v>-0.82</v>
      </c>
    </row>
    <row r="5991" spans="1:2" x14ac:dyDescent="0.25">
      <c r="A5991" t="s">
        <v>10459</v>
      </c>
      <c r="B5991">
        <v>-1</v>
      </c>
    </row>
    <row r="5992" spans="1:2" x14ac:dyDescent="0.25">
      <c r="A5992" t="s">
        <v>10460</v>
      </c>
      <c r="B5992">
        <v>-1</v>
      </c>
    </row>
    <row r="5993" spans="1:2" x14ac:dyDescent="0.25">
      <c r="A5993" t="s">
        <v>10461</v>
      </c>
      <c r="B5993">
        <v>-0.65</v>
      </c>
    </row>
    <row r="5994" spans="1:2" x14ac:dyDescent="0.25">
      <c r="A5994" t="s">
        <v>10462</v>
      </c>
    </row>
    <row r="5995" spans="1:2" x14ac:dyDescent="0.25">
      <c r="A5995" t="s">
        <v>10463</v>
      </c>
      <c r="B5995">
        <v>-1</v>
      </c>
    </row>
    <row r="5996" spans="1:2" x14ac:dyDescent="0.25">
      <c r="A5996" t="s">
        <v>7914</v>
      </c>
      <c r="B5996">
        <v>-0.01</v>
      </c>
    </row>
    <row r="5997" spans="1:2" x14ac:dyDescent="0.25">
      <c r="A5997" t="s">
        <v>7915</v>
      </c>
    </row>
    <row r="5998" spans="1:2" x14ac:dyDescent="0.25">
      <c r="A5998" t="s">
        <v>7916</v>
      </c>
      <c r="B5998">
        <v>-0.3</v>
      </c>
    </row>
    <row r="5999" spans="1:2" x14ac:dyDescent="0.25">
      <c r="A5999" t="s">
        <v>7917</v>
      </c>
      <c r="B5999">
        <v>2.84</v>
      </c>
    </row>
    <row r="6000" spans="1:2" x14ac:dyDescent="0.25">
      <c r="A6000" t="s">
        <v>10464</v>
      </c>
    </row>
    <row r="6001" spans="1:2" x14ac:dyDescent="0.25">
      <c r="A6001" t="s">
        <v>7918</v>
      </c>
      <c r="B6001">
        <v>-0.66</v>
      </c>
    </row>
    <row r="6002" spans="1:2" x14ac:dyDescent="0.25">
      <c r="A6002" t="s">
        <v>7919</v>
      </c>
      <c r="B6002">
        <v>8.69</v>
      </c>
    </row>
    <row r="6003" spans="1:2" x14ac:dyDescent="0.25">
      <c r="A6003" t="s">
        <v>10465</v>
      </c>
    </row>
    <row r="6004" spans="1:2" x14ac:dyDescent="0.25">
      <c r="A6004" t="s">
        <v>10466</v>
      </c>
    </row>
    <row r="6005" spans="1:2" x14ac:dyDescent="0.25">
      <c r="A6005" t="s">
        <v>7920</v>
      </c>
      <c r="B6005">
        <v>-0.14000000000000001</v>
      </c>
    </row>
    <row r="6006" spans="1:2" x14ac:dyDescent="0.25">
      <c r="A6006" t="s">
        <v>7921</v>
      </c>
      <c r="B6006">
        <v>-0.1</v>
      </c>
    </row>
    <row r="6007" spans="1:2" x14ac:dyDescent="0.25">
      <c r="A6007" t="s">
        <v>7922</v>
      </c>
      <c r="B6007">
        <v>-0.28000000000000003</v>
      </c>
    </row>
    <row r="6008" spans="1:2" x14ac:dyDescent="0.25">
      <c r="A6008" t="s">
        <v>7923</v>
      </c>
      <c r="B6008">
        <v>117.35</v>
      </c>
    </row>
    <row r="6009" spans="1:2" x14ac:dyDescent="0.25">
      <c r="A6009" t="s">
        <v>7924</v>
      </c>
      <c r="B6009">
        <v>0.63</v>
      </c>
    </row>
    <row r="6010" spans="1:2" x14ac:dyDescent="0.25">
      <c r="A6010" t="s">
        <v>7925</v>
      </c>
      <c r="B6010">
        <v>-0.13</v>
      </c>
    </row>
    <row r="6011" spans="1:2" x14ac:dyDescent="0.25">
      <c r="A6011" t="s">
        <v>7926</v>
      </c>
      <c r="B6011">
        <v>5.26</v>
      </c>
    </row>
    <row r="6012" spans="1:2" x14ac:dyDescent="0.25">
      <c r="A6012" t="s">
        <v>7927</v>
      </c>
      <c r="B6012">
        <v>7.78</v>
      </c>
    </row>
    <row r="6013" spans="1:2" x14ac:dyDescent="0.25">
      <c r="A6013" t="s">
        <v>7928</v>
      </c>
      <c r="B6013">
        <v>4.95</v>
      </c>
    </row>
    <row r="6014" spans="1:2" x14ac:dyDescent="0.25">
      <c r="A6014" t="s">
        <v>7929</v>
      </c>
      <c r="B6014">
        <v>32.79</v>
      </c>
    </row>
    <row r="6015" spans="1:2" x14ac:dyDescent="0.25">
      <c r="A6015" t="s">
        <v>7930</v>
      </c>
    </row>
    <row r="6016" spans="1:2" x14ac:dyDescent="0.25">
      <c r="A6016" t="s">
        <v>7931</v>
      </c>
    </row>
    <row r="6017" spans="1:2" x14ac:dyDescent="0.25">
      <c r="A6017" t="s">
        <v>10467</v>
      </c>
    </row>
    <row r="6018" spans="1:2" x14ac:dyDescent="0.25">
      <c r="A6018" t="s">
        <v>10468</v>
      </c>
    </row>
    <row r="6019" spans="1:2" x14ac:dyDescent="0.25">
      <c r="A6019" t="s">
        <v>10469</v>
      </c>
    </row>
    <row r="6020" spans="1:2" x14ac:dyDescent="0.25">
      <c r="A6020" t="s">
        <v>8258</v>
      </c>
    </row>
    <row r="6021" spans="1:2" x14ac:dyDescent="0.25">
      <c r="A6021" t="s">
        <v>8296</v>
      </c>
    </row>
    <row r="6022" spans="1:2" x14ac:dyDescent="0.25">
      <c r="A6022" t="s">
        <v>7932</v>
      </c>
      <c r="B6022">
        <v>0.45</v>
      </c>
    </row>
    <row r="6023" spans="1:2" x14ac:dyDescent="0.25">
      <c r="A6023" t="s">
        <v>7933</v>
      </c>
      <c r="B6023">
        <v>-7.0000000000000007E-2</v>
      </c>
    </row>
    <row r="6024" spans="1:2" x14ac:dyDescent="0.25">
      <c r="A6024" t="s">
        <v>8195</v>
      </c>
    </row>
    <row r="6025" spans="1:2" x14ac:dyDescent="0.25">
      <c r="A6025" t="s">
        <v>7934</v>
      </c>
      <c r="B6025">
        <v>0.02</v>
      </c>
    </row>
    <row r="6026" spans="1:2" x14ac:dyDescent="0.25">
      <c r="A6026" t="s">
        <v>7935</v>
      </c>
      <c r="B6026">
        <v>-0.04</v>
      </c>
    </row>
    <row r="6027" spans="1:2" x14ac:dyDescent="0.25">
      <c r="A6027" t="s">
        <v>7936</v>
      </c>
      <c r="B6027">
        <v>-0.06</v>
      </c>
    </row>
    <row r="6028" spans="1:2" x14ac:dyDescent="0.25">
      <c r="A6028" t="s">
        <v>7937</v>
      </c>
      <c r="B6028">
        <v>-0.54</v>
      </c>
    </row>
    <row r="6029" spans="1:2" x14ac:dyDescent="0.25">
      <c r="A6029" t="s">
        <v>7938</v>
      </c>
      <c r="B6029">
        <v>7.0000000000000007E-2</v>
      </c>
    </row>
    <row r="6030" spans="1:2" x14ac:dyDescent="0.25">
      <c r="A6030" t="s">
        <v>7939</v>
      </c>
      <c r="B6030">
        <v>0.79</v>
      </c>
    </row>
    <row r="6031" spans="1:2" x14ac:dyDescent="0.25">
      <c r="A6031" t="s">
        <v>10470</v>
      </c>
      <c r="B6031">
        <v>-1</v>
      </c>
    </row>
    <row r="6032" spans="1:2" x14ac:dyDescent="0.25">
      <c r="A6032" t="s">
        <v>7940</v>
      </c>
      <c r="B6032">
        <v>-0.09</v>
      </c>
    </row>
    <row r="6033" spans="1:2" x14ac:dyDescent="0.25">
      <c r="A6033" t="s">
        <v>7941</v>
      </c>
      <c r="B6033">
        <v>-0.81</v>
      </c>
    </row>
    <row r="6034" spans="1:2" x14ac:dyDescent="0.25">
      <c r="A6034" t="s">
        <v>7942</v>
      </c>
      <c r="B6034">
        <v>-0.79</v>
      </c>
    </row>
    <row r="6035" spans="1:2" x14ac:dyDescent="0.25">
      <c r="A6035" t="s">
        <v>7943</v>
      </c>
      <c r="B6035">
        <v>-0.99</v>
      </c>
    </row>
    <row r="6036" spans="1:2" x14ac:dyDescent="0.25">
      <c r="A6036" t="s">
        <v>7944</v>
      </c>
      <c r="B6036">
        <v>-0.16</v>
      </c>
    </row>
    <row r="6037" spans="1:2" x14ac:dyDescent="0.25">
      <c r="A6037" t="s">
        <v>7945</v>
      </c>
      <c r="B6037">
        <v>-0.41</v>
      </c>
    </row>
    <row r="6038" spans="1:2" x14ac:dyDescent="0.25">
      <c r="A6038" t="s">
        <v>10471</v>
      </c>
      <c r="B6038">
        <v>-0.5</v>
      </c>
    </row>
    <row r="6039" spans="1:2" x14ac:dyDescent="0.25">
      <c r="A6039" t="s">
        <v>7946</v>
      </c>
      <c r="B6039">
        <v>-0.74</v>
      </c>
    </row>
    <row r="6040" spans="1:2" x14ac:dyDescent="0.25">
      <c r="A6040" t="s">
        <v>7947</v>
      </c>
      <c r="B6040">
        <v>-0.94</v>
      </c>
    </row>
    <row r="6041" spans="1:2" x14ac:dyDescent="0.25">
      <c r="A6041" t="s">
        <v>10472</v>
      </c>
      <c r="B6041">
        <v>-1</v>
      </c>
    </row>
    <row r="6042" spans="1:2" x14ac:dyDescent="0.25">
      <c r="A6042" t="s">
        <v>7948</v>
      </c>
      <c r="B6042">
        <v>-0.01</v>
      </c>
    </row>
    <row r="6043" spans="1:2" x14ac:dyDescent="0.25">
      <c r="A6043" t="s">
        <v>7949</v>
      </c>
      <c r="B6043">
        <v>-0.21</v>
      </c>
    </row>
    <row r="6044" spans="1:2" x14ac:dyDescent="0.25">
      <c r="A6044" t="s">
        <v>7950</v>
      </c>
      <c r="B6044">
        <v>-0.17</v>
      </c>
    </row>
    <row r="6045" spans="1:2" x14ac:dyDescent="0.25">
      <c r="A6045" t="s">
        <v>7951</v>
      </c>
      <c r="B6045">
        <v>-0.01</v>
      </c>
    </row>
    <row r="6046" spans="1:2" x14ac:dyDescent="0.25">
      <c r="A6046" t="s">
        <v>7952</v>
      </c>
      <c r="B6046">
        <v>0.36</v>
      </c>
    </row>
    <row r="6047" spans="1:2" x14ac:dyDescent="0.25">
      <c r="A6047" t="s">
        <v>7953</v>
      </c>
      <c r="B6047">
        <v>-0.65</v>
      </c>
    </row>
    <row r="6048" spans="1:2" x14ac:dyDescent="0.25">
      <c r="A6048" t="s">
        <v>7954</v>
      </c>
      <c r="B6048">
        <v>0.79</v>
      </c>
    </row>
    <row r="6049" spans="1:2" x14ac:dyDescent="0.25">
      <c r="A6049" t="s">
        <v>10473</v>
      </c>
      <c r="B6049">
        <v>-1</v>
      </c>
    </row>
    <row r="6050" spans="1:2" x14ac:dyDescent="0.25">
      <c r="A6050" t="s">
        <v>7955</v>
      </c>
      <c r="B6050">
        <v>-0.94</v>
      </c>
    </row>
    <row r="6051" spans="1:2" x14ac:dyDescent="0.25">
      <c r="A6051" t="s">
        <v>10474</v>
      </c>
      <c r="B6051">
        <v>-0.13</v>
      </c>
    </row>
    <row r="6052" spans="1:2" x14ac:dyDescent="0.25">
      <c r="A6052" t="s">
        <v>10475</v>
      </c>
      <c r="B6052">
        <v>-1</v>
      </c>
    </row>
    <row r="6053" spans="1:2" x14ac:dyDescent="0.25">
      <c r="A6053" t="s">
        <v>7956</v>
      </c>
      <c r="B6053">
        <v>1.29</v>
      </c>
    </row>
    <row r="6054" spans="1:2" x14ac:dyDescent="0.25">
      <c r="A6054" t="s">
        <v>7957</v>
      </c>
      <c r="B6054">
        <v>7786.46</v>
      </c>
    </row>
    <row r="6055" spans="1:2" x14ac:dyDescent="0.25">
      <c r="A6055" t="s">
        <v>10476</v>
      </c>
    </row>
    <row r="6056" spans="1:2" x14ac:dyDescent="0.25">
      <c r="A6056" t="s">
        <v>7958</v>
      </c>
      <c r="B6056">
        <v>-0.32</v>
      </c>
    </row>
    <row r="6057" spans="1:2" x14ac:dyDescent="0.25">
      <c r="A6057" t="s">
        <v>10477</v>
      </c>
      <c r="B6057">
        <v>-1</v>
      </c>
    </row>
    <row r="6058" spans="1:2" x14ac:dyDescent="0.25">
      <c r="A6058" t="s">
        <v>7959</v>
      </c>
      <c r="B6058">
        <v>-0.84</v>
      </c>
    </row>
    <row r="6059" spans="1:2" x14ac:dyDescent="0.25">
      <c r="A6059" t="s">
        <v>7960</v>
      </c>
      <c r="B6059">
        <v>-0.92</v>
      </c>
    </row>
    <row r="6060" spans="1:2" x14ac:dyDescent="0.25">
      <c r="A6060" t="s">
        <v>7961</v>
      </c>
      <c r="B6060">
        <v>-0.86</v>
      </c>
    </row>
    <row r="6061" spans="1:2" x14ac:dyDescent="0.25">
      <c r="A6061" t="s">
        <v>10478</v>
      </c>
      <c r="B6061">
        <v>-1</v>
      </c>
    </row>
    <row r="6062" spans="1:2" x14ac:dyDescent="0.25">
      <c r="A6062" t="s">
        <v>7962</v>
      </c>
      <c r="B6062">
        <v>-0.92</v>
      </c>
    </row>
    <row r="6063" spans="1:2" x14ac:dyDescent="0.25">
      <c r="A6063" t="s">
        <v>7963</v>
      </c>
      <c r="B6063">
        <v>1.28</v>
      </c>
    </row>
    <row r="6064" spans="1:2" x14ac:dyDescent="0.25">
      <c r="A6064" t="s">
        <v>10479</v>
      </c>
      <c r="B6064">
        <v>-0.56999999999999995</v>
      </c>
    </row>
    <row r="6065" spans="1:2" x14ac:dyDescent="0.25">
      <c r="A6065" t="s">
        <v>10480</v>
      </c>
      <c r="B6065">
        <v>-1</v>
      </c>
    </row>
    <row r="6066" spans="1:2" x14ac:dyDescent="0.25">
      <c r="A6066" t="s">
        <v>10481</v>
      </c>
      <c r="B6066">
        <v>-1</v>
      </c>
    </row>
    <row r="6067" spans="1:2" x14ac:dyDescent="0.25">
      <c r="A6067" t="s">
        <v>10482</v>
      </c>
      <c r="B6067">
        <v>-1</v>
      </c>
    </row>
    <row r="6068" spans="1:2" x14ac:dyDescent="0.25">
      <c r="A6068" t="s">
        <v>10483</v>
      </c>
      <c r="B6068">
        <v>-1</v>
      </c>
    </row>
    <row r="6069" spans="1:2" x14ac:dyDescent="0.25">
      <c r="A6069" t="s">
        <v>10484</v>
      </c>
      <c r="B6069">
        <v>-1</v>
      </c>
    </row>
    <row r="6070" spans="1:2" x14ac:dyDescent="0.25">
      <c r="A6070" t="s">
        <v>10485</v>
      </c>
    </row>
    <row r="6071" spans="1:2" x14ac:dyDescent="0.25">
      <c r="A6071" t="s">
        <v>10486</v>
      </c>
    </row>
    <row r="6072" spans="1:2" x14ac:dyDescent="0.25">
      <c r="A6072" t="s">
        <v>10487</v>
      </c>
    </row>
    <row r="6073" spans="1:2" x14ac:dyDescent="0.25">
      <c r="A6073" t="s">
        <v>10488</v>
      </c>
    </row>
    <row r="6074" spans="1:2" x14ac:dyDescent="0.25">
      <c r="A6074" t="s">
        <v>10489</v>
      </c>
    </row>
    <row r="6075" spans="1:2" x14ac:dyDescent="0.25">
      <c r="A6075" t="s">
        <v>10490</v>
      </c>
    </row>
    <row r="6076" spans="1:2" x14ac:dyDescent="0.25">
      <c r="A6076" t="s">
        <v>10491</v>
      </c>
    </row>
    <row r="6077" spans="1:2" x14ac:dyDescent="0.25">
      <c r="A6077" t="s">
        <v>10492</v>
      </c>
    </row>
    <row r="6078" spans="1:2" x14ac:dyDescent="0.25">
      <c r="A6078" t="s">
        <v>10493</v>
      </c>
    </row>
    <row r="6079" spans="1:2" x14ac:dyDescent="0.25">
      <c r="A6079" t="s">
        <v>10494</v>
      </c>
    </row>
    <row r="6080" spans="1:2" x14ac:dyDescent="0.25">
      <c r="A6080" t="s">
        <v>7964</v>
      </c>
      <c r="B6080">
        <v>3.1</v>
      </c>
    </row>
    <row r="6081" spans="1:2" x14ac:dyDescent="0.25">
      <c r="A6081" t="s">
        <v>7965</v>
      </c>
    </row>
    <row r="6082" spans="1:2" x14ac:dyDescent="0.25">
      <c r="A6082" t="s">
        <v>7966</v>
      </c>
      <c r="B6082">
        <v>19855.189999999999</v>
      </c>
    </row>
    <row r="6083" spans="1:2" x14ac:dyDescent="0.25">
      <c r="A6083" t="s">
        <v>8284</v>
      </c>
    </row>
    <row r="6084" spans="1:2" x14ac:dyDescent="0.25">
      <c r="A6084" t="s">
        <v>7967</v>
      </c>
    </row>
    <row r="6085" spans="1:2" x14ac:dyDescent="0.25">
      <c r="A6085" t="s">
        <v>8219</v>
      </c>
    </row>
    <row r="6086" spans="1:2" x14ac:dyDescent="0.25">
      <c r="A6086" t="s">
        <v>8247</v>
      </c>
    </row>
    <row r="6087" spans="1:2" x14ac:dyDescent="0.25">
      <c r="A6087" t="s">
        <v>8217</v>
      </c>
    </row>
    <row r="6088" spans="1:2" x14ac:dyDescent="0.25">
      <c r="A6088" t="s">
        <v>7968</v>
      </c>
      <c r="B6088">
        <v>-0.3</v>
      </c>
    </row>
    <row r="6089" spans="1:2" x14ac:dyDescent="0.25">
      <c r="A6089" t="s">
        <v>7969</v>
      </c>
      <c r="B6089">
        <v>0.04</v>
      </c>
    </row>
    <row r="6090" spans="1:2" x14ac:dyDescent="0.25">
      <c r="A6090" t="s">
        <v>7970</v>
      </c>
      <c r="B6090">
        <v>0.39</v>
      </c>
    </row>
    <row r="6091" spans="1:2" x14ac:dyDescent="0.25">
      <c r="A6091" t="s">
        <v>10495</v>
      </c>
      <c r="B6091">
        <v>-1</v>
      </c>
    </row>
    <row r="6092" spans="1:2" x14ac:dyDescent="0.25">
      <c r="A6092" t="s">
        <v>10496</v>
      </c>
      <c r="B6092">
        <v>-1</v>
      </c>
    </row>
    <row r="6093" spans="1:2" x14ac:dyDescent="0.25">
      <c r="A6093" t="s">
        <v>7971</v>
      </c>
    </row>
    <row r="6094" spans="1:2" x14ac:dyDescent="0.25">
      <c r="A6094" t="s">
        <v>7972</v>
      </c>
    </row>
    <row r="6095" spans="1:2" x14ac:dyDescent="0.25">
      <c r="A6095" t="s">
        <v>7973</v>
      </c>
      <c r="B6095">
        <v>-0.88</v>
      </c>
    </row>
    <row r="6096" spans="1:2" x14ac:dyDescent="0.25">
      <c r="A6096" t="s">
        <v>7974</v>
      </c>
      <c r="B6096">
        <v>-0.48</v>
      </c>
    </row>
    <row r="6097" spans="1:2" x14ac:dyDescent="0.25">
      <c r="A6097" t="s">
        <v>7975</v>
      </c>
      <c r="B6097">
        <v>-0.06</v>
      </c>
    </row>
    <row r="6098" spans="1:2" x14ac:dyDescent="0.25">
      <c r="A6098" t="s">
        <v>7976</v>
      </c>
      <c r="B6098">
        <v>-0.13</v>
      </c>
    </row>
    <row r="6099" spans="1:2" x14ac:dyDescent="0.25">
      <c r="A6099" t="s">
        <v>7977</v>
      </c>
      <c r="B6099">
        <v>0.05</v>
      </c>
    </row>
    <row r="6100" spans="1:2" x14ac:dyDescent="0.25">
      <c r="A6100" t="s">
        <v>7978</v>
      </c>
      <c r="B6100">
        <v>-0.11</v>
      </c>
    </row>
    <row r="6101" spans="1:2" x14ac:dyDescent="0.25">
      <c r="A6101" t="s">
        <v>7979</v>
      </c>
      <c r="B6101">
        <v>-0.53</v>
      </c>
    </row>
    <row r="6102" spans="1:2" x14ac:dyDescent="0.25">
      <c r="A6102" t="s">
        <v>10497</v>
      </c>
      <c r="B6102">
        <v>-0.89</v>
      </c>
    </row>
    <row r="6103" spans="1:2" x14ac:dyDescent="0.25">
      <c r="A6103" t="s">
        <v>7980</v>
      </c>
      <c r="B6103">
        <v>-0.79</v>
      </c>
    </row>
    <row r="6104" spans="1:2" x14ac:dyDescent="0.25">
      <c r="A6104" t="s">
        <v>7981</v>
      </c>
      <c r="B6104">
        <v>-0.33</v>
      </c>
    </row>
    <row r="6105" spans="1:2" x14ac:dyDescent="0.25">
      <c r="A6105" t="s">
        <v>7982</v>
      </c>
      <c r="B6105">
        <v>-0.38</v>
      </c>
    </row>
    <row r="6106" spans="1:2" x14ac:dyDescent="0.25">
      <c r="A6106" t="s">
        <v>7983</v>
      </c>
      <c r="B6106">
        <v>0.35</v>
      </c>
    </row>
    <row r="6107" spans="1:2" x14ac:dyDescent="0.25">
      <c r="A6107" t="s">
        <v>7984</v>
      </c>
      <c r="B6107">
        <v>0.47</v>
      </c>
    </row>
    <row r="6108" spans="1:2" x14ac:dyDescent="0.25">
      <c r="A6108" t="s">
        <v>10498</v>
      </c>
      <c r="B6108">
        <v>-1</v>
      </c>
    </row>
    <row r="6109" spans="1:2" x14ac:dyDescent="0.25">
      <c r="A6109" t="s">
        <v>7985</v>
      </c>
      <c r="B6109">
        <v>0.09</v>
      </c>
    </row>
    <row r="6110" spans="1:2" x14ac:dyDescent="0.25">
      <c r="A6110" t="s">
        <v>7986</v>
      </c>
      <c r="B6110">
        <v>-0.93</v>
      </c>
    </row>
    <row r="6111" spans="1:2" x14ac:dyDescent="0.25">
      <c r="A6111" t="s">
        <v>7987</v>
      </c>
      <c r="B6111">
        <v>-0.24</v>
      </c>
    </row>
    <row r="6112" spans="1:2" x14ac:dyDescent="0.25">
      <c r="A6112" t="s">
        <v>7988</v>
      </c>
      <c r="B6112">
        <v>2.99</v>
      </c>
    </row>
    <row r="6113" spans="1:2" x14ac:dyDescent="0.25">
      <c r="A6113" t="s">
        <v>10499</v>
      </c>
      <c r="B6113">
        <v>-1</v>
      </c>
    </row>
    <row r="6114" spans="1:2" x14ac:dyDescent="0.25">
      <c r="A6114" t="s">
        <v>7989</v>
      </c>
      <c r="B6114">
        <v>-0.25</v>
      </c>
    </row>
    <row r="6115" spans="1:2" x14ac:dyDescent="0.25">
      <c r="A6115" t="s">
        <v>7990</v>
      </c>
      <c r="B6115">
        <v>-0.56000000000000005</v>
      </c>
    </row>
    <row r="6116" spans="1:2" x14ac:dyDescent="0.25">
      <c r="A6116" t="s">
        <v>10500</v>
      </c>
      <c r="B6116">
        <v>-1</v>
      </c>
    </row>
    <row r="6117" spans="1:2" x14ac:dyDescent="0.25">
      <c r="A6117" t="s">
        <v>10501</v>
      </c>
      <c r="B6117">
        <v>-1</v>
      </c>
    </row>
    <row r="6118" spans="1:2" x14ac:dyDescent="0.25">
      <c r="A6118" t="s">
        <v>7991</v>
      </c>
      <c r="B6118">
        <v>0.17</v>
      </c>
    </row>
    <row r="6119" spans="1:2" x14ac:dyDescent="0.25">
      <c r="A6119" t="s">
        <v>7992</v>
      </c>
      <c r="B6119">
        <v>-0.53</v>
      </c>
    </row>
    <row r="6120" spans="1:2" x14ac:dyDescent="0.25">
      <c r="A6120" t="s">
        <v>7993</v>
      </c>
      <c r="B6120">
        <v>-0.14000000000000001</v>
      </c>
    </row>
    <row r="6121" spans="1:2" x14ac:dyDescent="0.25">
      <c r="A6121" t="s">
        <v>10502</v>
      </c>
      <c r="B6121">
        <v>0</v>
      </c>
    </row>
    <row r="6122" spans="1:2" x14ac:dyDescent="0.25">
      <c r="A6122" t="s">
        <v>7994</v>
      </c>
      <c r="B6122">
        <v>-7.0000000000000007E-2</v>
      </c>
    </row>
    <row r="6123" spans="1:2" x14ac:dyDescent="0.25">
      <c r="A6123" t="s">
        <v>7995</v>
      </c>
      <c r="B6123">
        <v>-0.8</v>
      </c>
    </row>
    <row r="6124" spans="1:2" x14ac:dyDescent="0.25">
      <c r="A6124" t="s">
        <v>7996</v>
      </c>
      <c r="B6124">
        <v>-0.82</v>
      </c>
    </row>
    <row r="6125" spans="1:2" x14ac:dyDescent="0.25">
      <c r="A6125" t="s">
        <v>7997</v>
      </c>
      <c r="B6125">
        <v>-0.91</v>
      </c>
    </row>
    <row r="6126" spans="1:2" x14ac:dyDescent="0.25">
      <c r="A6126" t="s">
        <v>7998</v>
      </c>
      <c r="B6126">
        <v>-0.82</v>
      </c>
    </row>
    <row r="6127" spans="1:2" x14ac:dyDescent="0.25">
      <c r="A6127" t="s">
        <v>10503</v>
      </c>
      <c r="B6127">
        <v>-1</v>
      </c>
    </row>
    <row r="6128" spans="1:2" x14ac:dyDescent="0.25">
      <c r="A6128" t="s">
        <v>7999</v>
      </c>
      <c r="B6128">
        <v>-0.38</v>
      </c>
    </row>
    <row r="6129" spans="1:2" x14ac:dyDescent="0.25">
      <c r="A6129" t="s">
        <v>8000</v>
      </c>
      <c r="B6129">
        <v>-0.46</v>
      </c>
    </row>
    <row r="6130" spans="1:2" x14ac:dyDescent="0.25">
      <c r="A6130" t="s">
        <v>10504</v>
      </c>
      <c r="B6130">
        <v>-1</v>
      </c>
    </row>
    <row r="6131" spans="1:2" x14ac:dyDescent="0.25">
      <c r="A6131" t="s">
        <v>8001</v>
      </c>
      <c r="B6131">
        <v>-0.9</v>
      </c>
    </row>
    <row r="6132" spans="1:2" x14ac:dyDescent="0.25">
      <c r="A6132" t="s">
        <v>8002</v>
      </c>
      <c r="B6132">
        <v>-0.61</v>
      </c>
    </row>
    <row r="6133" spans="1:2" x14ac:dyDescent="0.25">
      <c r="A6133" t="s">
        <v>10505</v>
      </c>
      <c r="B6133">
        <v>-0.88</v>
      </c>
    </row>
    <row r="6134" spans="1:2" x14ac:dyDescent="0.25">
      <c r="A6134" t="s">
        <v>10506</v>
      </c>
    </row>
    <row r="6135" spans="1:2" x14ac:dyDescent="0.25">
      <c r="A6135" t="s">
        <v>8003</v>
      </c>
      <c r="B6135">
        <v>0.19</v>
      </c>
    </row>
    <row r="6136" spans="1:2" x14ac:dyDescent="0.25">
      <c r="A6136" t="s">
        <v>8004</v>
      </c>
      <c r="B6136">
        <v>-0.89</v>
      </c>
    </row>
    <row r="6137" spans="1:2" x14ac:dyDescent="0.25">
      <c r="A6137" t="s">
        <v>8005</v>
      </c>
      <c r="B6137">
        <v>0.23</v>
      </c>
    </row>
    <row r="6138" spans="1:2" x14ac:dyDescent="0.25">
      <c r="A6138" t="s">
        <v>8006</v>
      </c>
      <c r="B6138">
        <v>-0.18</v>
      </c>
    </row>
    <row r="6139" spans="1:2" x14ac:dyDescent="0.25">
      <c r="A6139" t="s">
        <v>8007</v>
      </c>
      <c r="B6139">
        <v>1.19</v>
      </c>
    </row>
    <row r="6140" spans="1:2" x14ac:dyDescent="0.25">
      <c r="A6140" t="s">
        <v>10507</v>
      </c>
      <c r="B6140">
        <v>-0.93</v>
      </c>
    </row>
    <row r="6141" spans="1:2" x14ac:dyDescent="0.25">
      <c r="A6141" t="s">
        <v>8008</v>
      </c>
      <c r="B6141">
        <v>0.08</v>
      </c>
    </row>
    <row r="6142" spans="1:2" x14ac:dyDescent="0.25">
      <c r="A6142" t="s">
        <v>8009</v>
      </c>
      <c r="B6142">
        <v>0.2</v>
      </c>
    </row>
    <row r="6143" spans="1:2" x14ac:dyDescent="0.25">
      <c r="A6143" t="s">
        <v>8010</v>
      </c>
      <c r="B6143">
        <v>-0.18</v>
      </c>
    </row>
    <row r="6144" spans="1:2" x14ac:dyDescent="0.25">
      <c r="A6144" t="s">
        <v>8011</v>
      </c>
      <c r="B6144">
        <v>-0.37</v>
      </c>
    </row>
    <row r="6145" spans="1:2" x14ac:dyDescent="0.25">
      <c r="A6145" t="s">
        <v>8012</v>
      </c>
      <c r="B6145">
        <v>0.3</v>
      </c>
    </row>
    <row r="6146" spans="1:2" x14ac:dyDescent="0.25">
      <c r="A6146" t="s">
        <v>8013</v>
      </c>
      <c r="B6146">
        <v>-0.04</v>
      </c>
    </row>
    <row r="6147" spans="1:2" x14ac:dyDescent="0.25">
      <c r="A6147" t="s">
        <v>10508</v>
      </c>
      <c r="B6147">
        <v>-0.92</v>
      </c>
    </row>
    <row r="6148" spans="1:2" x14ac:dyDescent="0.25">
      <c r="A6148" t="s">
        <v>8014</v>
      </c>
      <c r="B6148">
        <v>-0.92</v>
      </c>
    </row>
    <row r="6149" spans="1:2" x14ac:dyDescent="0.25">
      <c r="A6149" t="s">
        <v>8015</v>
      </c>
      <c r="B6149">
        <v>-0.95</v>
      </c>
    </row>
    <row r="6150" spans="1:2" x14ac:dyDescent="0.25">
      <c r="A6150" t="s">
        <v>8016</v>
      </c>
      <c r="B6150">
        <v>-0.05</v>
      </c>
    </row>
    <row r="6151" spans="1:2" x14ac:dyDescent="0.25">
      <c r="A6151" t="s">
        <v>8017</v>
      </c>
      <c r="B6151">
        <v>-0.02</v>
      </c>
    </row>
    <row r="6152" spans="1:2" x14ac:dyDescent="0.25">
      <c r="A6152" t="s">
        <v>10509</v>
      </c>
      <c r="B6152">
        <v>-0.99</v>
      </c>
    </row>
    <row r="6153" spans="1:2" x14ac:dyDescent="0.25">
      <c r="A6153" t="s">
        <v>8018</v>
      </c>
      <c r="B6153">
        <v>-0.34</v>
      </c>
    </row>
    <row r="6154" spans="1:2" x14ac:dyDescent="0.25">
      <c r="A6154" t="s">
        <v>8019</v>
      </c>
      <c r="B6154">
        <v>-0.42</v>
      </c>
    </row>
    <row r="6155" spans="1:2" x14ac:dyDescent="0.25">
      <c r="A6155" t="s">
        <v>10510</v>
      </c>
      <c r="B6155">
        <v>-1</v>
      </c>
    </row>
    <row r="6156" spans="1:2" x14ac:dyDescent="0.25">
      <c r="A6156" t="s">
        <v>8020</v>
      </c>
      <c r="B6156">
        <v>-0.86</v>
      </c>
    </row>
    <row r="6157" spans="1:2" x14ac:dyDescent="0.25">
      <c r="A6157" t="s">
        <v>8021</v>
      </c>
      <c r="B6157">
        <v>-0.16</v>
      </c>
    </row>
    <row r="6158" spans="1:2" x14ac:dyDescent="0.25">
      <c r="A6158" t="s">
        <v>8022</v>
      </c>
      <c r="B6158">
        <v>-0.46</v>
      </c>
    </row>
    <row r="6159" spans="1:2" x14ac:dyDescent="0.25">
      <c r="A6159" t="s">
        <v>10511</v>
      </c>
      <c r="B6159">
        <v>-0.87</v>
      </c>
    </row>
    <row r="6160" spans="1:2" x14ac:dyDescent="0.25">
      <c r="A6160" t="s">
        <v>8023</v>
      </c>
      <c r="B6160">
        <v>0.05</v>
      </c>
    </row>
    <row r="6161" spans="1:2" x14ac:dyDescent="0.25">
      <c r="A6161" t="s">
        <v>10512</v>
      </c>
      <c r="B6161">
        <v>-0.53</v>
      </c>
    </row>
    <row r="6162" spans="1:2" x14ac:dyDescent="0.25">
      <c r="A6162" t="s">
        <v>8024</v>
      </c>
      <c r="B6162">
        <v>-0.5</v>
      </c>
    </row>
    <row r="6163" spans="1:2" x14ac:dyDescent="0.25">
      <c r="A6163" t="s">
        <v>8025</v>
      </c>
      <c r="B6163">
        <v>0.75</v>
      </c>
    </row>
    <row r="6164" spans="1:2" x14ac:dyDescent="0.25">
      <c r="A6164" t="s">
        <v>8026</v>
      </c>
      <c r="B6164">
        <v>0.06</v>
      </c>
    </row>
    <row r="6165" spans="1:2" x14ac:dyDescent="0.25">
      <c r="A6165" t="s">
        <v>8027</v>
      </c>
      <c r="B6165">
        <v>-1</v>
      </c>
    </row>
    <row r="6166" spans="1:2" x14ac:dyDescent="0.25">
      <c r="A6166" t="s">
        <v>8028</v>
      </c>
      <c r="B6166">
        <v>-0.47</v>
      </c>
    </row>
    <row r="6167" spans="1:2" x14ac:dyDescent="0.25">
      <c r="A6167" t="s">
        <v>8029</v>
      </c>
      <c r="B6167">
        <v>3.99</v>
      </c>
    </row>
    <row r="6168" spans="1:2" x14ac:dyDescent="0.25">
      <c r="A6168" t="s">
        <v>8030</v>
      </c>
      <c r="B6168">
        <v>-0.57999999999999996</v>
      </c>
    </row>
    <row r="6169" spans="1:2" x14ac:dyDescent="0.25">
      <c r="A6169" t="s">
        <v>8031</v>
      </c>
      <c r="B6169">
        <v>-0.42</v>
      </c>
    </row>
    <row r="6170" spans="1:2" x14ac:dyDescent="0.25">
      <c r="A6170" t="s">
        <v>8032</v>
      </c>
      <c r="B6170">
        <v>-0.39</v>
      </c>
    </row>
    <row r="6171" spans="1:2" x14ac:dyDescent="0.25">
      <c r="A6171" t="s">
        <v>8033</v>
      </c>
      <c r="B6171">
        <v>-0.86</v>
      </c>
    </row>
    <row r="6172" spans="1:2" x14ac:dyDescent="0.25">
      <c r="A6172" t="s">
        <v>8034</v>
      </c>
      <c r="B6172">
        <v>0.35</v>
      </c>
    </row>
    <row r="6173" spans="1:2" x14ac:dyDescent="0.25">
      <c r="A6173" t="s">
        <v>10513</v>
      </c>
      <c r="B6173">
        <v>-1</v>
      </c>
    </row>
    <row r="6174" spans="1:2" x14ac:dyDescent="0.25">
      <c r="A6174" t="s">
        <v>8035</v>
      </c>
      <c r="B6174">
        <v>-0.97</v>
      </c>
    </row>
    <row r="6175" spans="1:2" x14ac:dyDescent="0.25">
      <c r="A6175" t="s">
        <v>8036</v>
      </c>
      <c r="B6175">
        <v>0.06</v>
      </c>
    </row>
    <row r="6176" spans="1:2" x14ac:dyDescent="0.25">
      <c r="A6176" t="s">
        <v>8037</v>
      </c>
      <c r="B6176">
        <v>-0.15</v>
      </c>
    </row>
    <row r="6177" spans="1:2" x14ac:dyDescent="0.25">
      <c r="A6177" t="s">
        <v>8038</v>
      </c>
      <c r="B6177">
        <v>-0.49</v>
      </c>
    </row>
    <row r="6178" spans="1:2" x14ac:dyDescent="0.25">
      <c r="A6178" t="s">
        <v>8039</v>
      </c>
      <c r="B6178">
        <v>4.1900000000000004</v>
      </c>
    </row>
    <row r="6179" spans="1:2" x14ac:dyDescent="0.25">
      <c r="A6179" t="s">
        <v>8040</v>
      </c>
      <c r="B6179">
        <v>2.41</v>
      </c>
    </row>
    <row r="6180" spans="1:2" x14ac:dyDescent="0.25">
      <c r="A6180" t="s">
        <v>8041</v>
      </c>
      <c r="B6180">
        <v>-0.83</v>
      </c>
    </row>
    <row r="6181" spans="1:2" x14ac:dyDescent="0.25">
      <c r="A6181" t="s">
        <v>8042</v>
      </c>
      <c r="B6181">
        <v>-0.35</v>
      </c>
    </row>
    <row r="6182" spans="1:2" x14ac:dyDescent="0.25">
      <c r="A6182" t="s">
        <v>8043</v>
      </c>
      <c r="B6182">
        <v>-0.38</v>
      </c>
    </row>
    <row r="6183" spans="1:2" x14ac:dyDescent="0.25">
      <c r="A6183" t="s">
        <v>8044</v>
      </c>
      <c r="B6183">
        <v>-0.63</v>
      </c>
    </row>
    <row r="6184" spans="1:2" x14ac:dyDescent="0.25">
      <c r="A6184" t="s">
        <v>8045</v>
      </c>
      <c r="B6184">
        <v>-0.26</v>
      </c>
    </row>
    <row r="6185" spans="1:2" x14ac:dyDescent="0.25">
      <c r="A6185" t="s">
        <v>10514</v>
      </c>
      <c r="B6185">
        <v>-0.72</v>
      </c>
    </row>
    <row r="6186" spans="1:2" x14ac:dyDescent="0.25">
      <c r="A6186" t="s">
        <v>8046</v>
      </c>
      <c r="B6186">
        <v>-0.85</v>
      </c>
    </row>
    <row r="6187" spans="1:2" x14ac:dyDescent="0.25">
      <c r="A6187" t="s">
        <v>10515</v>
      </c>
      <c r="B6187">
        <v>-1</v>
      </c>
    </row>
    <row r="6188" spans="1:2" x14ac:dyDescent="0.25">
      <c r="A6188" t="s">
        <v>8047</v>
      </c>
      <c r="B6188">
        <v>-0.82</v>
      </c>
    </row>
    <row r="6189" spans="1:2" x14ac:dyDescent="0.25">
      <c r="A6189" t="s">
        <v>8048</v>
      </c>
    </row>
    <row r="6190" spans="1:2" x14ac:dyDescent="0.25">
      <c r="A6190" t="s">
        <v>10516</v>
      </c>
      <c r="B6190">
        <v>-1</v>
      </c>
    </row>
    <row r="6191" spans="1:2" x14ac:dyDescent="0.25">
      <c r="A6191" t="s">
        <v>8049</v>
      </c>
      <c r="B6191">
        <v>6.66</v>
      </c>
    </row>
    <row r="6192" spans="1:2" x14ac:dyDescent="0.25">
      <c r="A6192" t="s">
        <v>10517</v>
      </c>
      <c r="B6192">
        <v>-0.75</v>
      </c>
    </row>
    <row r="6193" spans="1:2" x14ac:dyDescent="0.25">
      <c r="A6193" t="s">
        <v>8050</v>
      </c>
      <c r="B6193">
        <v>-0.14000000000000001</v>
      </c>
    </row>
    <row r="6194" spans="1:2" x14ac:dyDescent="0.25">
      <c r="A6194" t="s">
        <v>8051</v>
      </c>
      <c r="B6194">
        <v>-0.5</v>
      </c>
    </row>
    <row r="6195" spans="1:2" x14ac:dyDescent="0.25">
      <c r="A6195" t="s">
        <v>8052</v>
      </c>
      <c r="B6195">
        <v>0.03</v>
      </c>
    </row>
    <row r="6196" spans="1:2" x14ac:dyDescent="0.25">
      <c r="A6196" t="s">
        <v>8053</v>
      </c>
      <c r="B6196">
        <v>0.19</v>
      </c>
    </row>
    <row r="6197" spans="1:2" x14ac:dyDescent="0.25">
      <c r="A6197" t="s">
        <v>8054</v>
      </c>
      <c r="B6197">
        <v>0.23</v>
      </c>
    </row>
    <row r="6198" spans="1:2" x14ac:dyDescent="0.25">
      <c r="A6198" t="s">
        <v>10518</v>
      </c>
      <c r="B6198">
        <v>-0.97</v>
      </c>
    </row>
    <row r="6199" spans="1:2" x14ac:dyDescent="0.25">
      <c r="A6199" t="s">
        <v>8055</v>
      </c>
      <c r="B6199">
        <v>-0.48</v>
      </c>
    </row>
    <row r="6200" spans="1:2" x14ac:dyDescent="0.25">
      <c r="A6200" t="s">
        <v>8056</v>
      </c>
      <c r="B6200">
        <v>-0.52</v>
      </c>
    </row>
    <row r="6201" spans="1:2" x14ac:dyDescent="0.25">
      <c r="A6201" t="s">
        <v>8057</v>
      </c>
      <c r="B6201">
        <v>-0.03</v>
      </c>
    </row>
    <row r="6202" spans="1:2" x14ac:dyDescent="0.25">
      <c r="A6202" t="s">
        <v>10519</v>
      </c>
    </row>
    <row r="6203" spans="1:2" x14ac:dyDescent="0.25">
      <c r="A6203" t="s">
        <v>10520</v>
      </c>
    </row>
    <row r="6204" spans="1:2" x14ac:dyDescent="0.25">
      <c r="A6204" t="s">
        <v>10521</v>
      </c>
    </row>
    <row r="6205" spans="1:2" x14ac:dyDescent="0.25">
      <c r="A6205" t="s">
        <v>10522</v>
      </c>
    </row>
    <row r="6206" spans="1:2" x14ac:dyDescent="0.25">
      <c r="A6206" t="s">
        <v>10523</v>
      </c>
    </row>
    <row r="6207" spans="1:2" x14ac:dyDescent="0.25">
      <c r="A6207" t="s">
        <v>10524</v>
      </c>
    </row>
    <row r="6208" spans="1:2" x14ac:dyDescent="0.25">
      <c r="A6208" t="s">
        <v>10525</v>
      </c>
    </row>
    <row r="6209" spans="1:2" x14ac:dyDescent="0.25">
      <c r="A6209" t="s">
        <v>10526</v>
      </c>
    </row>
    <row r="6210" spans="1:2" x14ac:dyDescent="0.25">
      <c r="A6210" t="s">
        <v>8058</v>
      </c>
    </row>
    <row r="6211" spans="1:2" x14ac:dyDescent="0.25">
      <c r="A6211" t="s">
        <v>8059</v>
      </c>
    </row>
    <row r="6212" spans="1:2" x14ac:dyDescent="0.25">
      <c r="A6212" t="s">
        <v>10527</v>
      </c>
    </row>
    <row r="6213" spans="1:2" x14ac:dyDescent="0.25">
      <c r="A6213" t="s">
        <v>10528</v>
      </c>
    </row>
    <row r="6214" spans="1:2" x14ac:dyDescent="0.25">
      <c r="A6214" t="s">
        <v>10529</v>
      </c>
    </row>
    <row r="6215" spans="1:2" x14ac:dyDescent="0.25">
      <c r="A6215" t="s">
        <v>10530</v>
      </c>
    </row>
    <row r="6216" spans="1:2" x14ac:dyDescent="0.25">
      <c r="A6216" t="s">
        <v>10531</v>
      </c>
    </row>
    <row r="6217" spans="1:2" x14ac:dyDescent="0.25">
      <c r="A6217" t="s">
        <v>10532</v>
      </c>
    </row>
    <row r="6218" spans="1:2" x14ac:dyDescent="0.25">
      <c r="A6218" t="s">
        <v>10533</v>
      </c>
    </row>
    <row r="6219" spans="1:2" x14ac:dyDescent="0.25">
      <c r="A6219" t="s">
        <v>10534</v>
      </c>
    </row>
    <row r="6220" spans="1:2" x14ac:dyDescent="0.25">
      <c r="A6220" t="s">
        <v>10535</v>
      </c>
    </row>
    <row r="6221" spans="1:2" x14ac:dyDescent="0.25">
      <c r="A6221" t="s">
        <v>10536</v>
      </c>
    </row>
    <row r="6222" spans="1:2" x14ac:dyDescent="0.25">
      <c r="A6222" t="s">
        <v>8060</v>
      </c>
      <c r="B6222">
        <v>0.03</v>
      </c>
    </row>
    <row r="6223" spans="1:2" x14ac:dyDescent="0.25">
      <c r="A6223" t="s">
        <v>8061</v>
      </c>
      <c r="B6223">
        <v>0.17</v>
      </c>
    </row>
    <row r="6224" spans="1:2" x14ac:dyDescent="0.25">
      <c r="A6224" t="s">
        <v>8062</v>
      </c>
      <c r="B6224">
        <v>0.7</v>
      </c>
    </row>
    <row r="6225" spans="1:2" x14ac:dyDescent="0.25">
      <c r="A6225" t="s">
        <v>8063</v>
      </c>
      <c r="B6225">
        <v>-0.99</v>
      </c>
    </row>
    <row r="6226" spans="1:2" x14ac:dyDescent="0.25">
      <c r="A6226" t="s">
        <v>8064</v>
      </c>
      <c r="B6226">
        <v>0.37</v>
      </c>
    </row>
    <row r="6227" spans="1:2" x14ac:dyDescent="0.25">
      <c r="A6227" t="s">
        <v>8065</v>
      </c>
      <c r="B6227">
        <v>-0.8</v>
      </c>
    </row>
    <row r="6228" spans="1:2" x14ac:dyDescent="0.25">
      <c r="A6228" t="s">
        <v>8066</v>
      </c>
      <c r="B6228">
        <v>-0.91</v>
      </c>
    </row>
    <row r="6229" spans="1:2" x14ac:dyDescent="0.25">
      <c r="A6229" t="s">
        <v>8067</v>
      </c>
      <c r="B6229">
        <v>0.8</v>
      </c>
    </row>
    <row r="6230" spans="1:2" x14ac:dyDescent="0.25">
      <c r="A6230" t="s">
        <v>8068</v>
      </c>
      <c r="B6230">
        <v>-0.47</v>
      </c>
    </row>
    <row r="6231" spans="1:2" x14ac:dyDescent="0.25">
      <c r="A6231" t="s">
        <v>8069</v>
      </c>
      <c r="B6231">
        <v>0.15</v>
      </c>
    </row>
    <row r="6232" spans="1:2" x14ac:dyDescent="0.25">
      <c r="A6232" t="s">
        <v>8070</v>
      </c>
      <c r="B6232">
        <v>-0.56000000000000005</v>
      </c>
    </row>
    <row r="6233" spans="1:2" x14ac:dyDescent="0.25">
      <c r="A6233" t="s">
        <v>8071</v>
      </c>
      <c r="B6233">
        <v>-0.57999999999999996</v>
      </c>
    </row>
    <row r="6234" spans="1:2" x14ac:dyDescent="0.25">
      <c r="A6234" t="s">
        <v>8072</v>
      </c>
      <c r="B6234">
        <v>-0.51</v>
      </c>
    </row>
    <row r="6235" spans="1:2" x14ac:dyDescent="0.25">
      <c r="A6235" t="s">
        <v>8073</v>
      </c>
      <c r="B6235">
        <v>-0.48</v>
      </c>
    </row>
    <row r="6236" spans="1:2" x14ac:dyDescent="0.25">
      <c r="A6236" t="s">
        <v>10537</v>
      </c>
      <c r="B6236">
        <v>-1</v>
      </c>
    </row>
    <row r="6237" spans="1:2" x14ac:dyDescent="0.25">
      <c r="A6237" t="s">
        <v>8074</v>
      </c>
      <c r="B6237">
        <v>-0.8</v>
      </c>
    </row>
    <row r="6238" spans="1:2" x14ac:dyDescent="0.25">
      <c r="A6238" t="s">
        <v>8075</v>
      </c>
      <c r="B6238">
        <v>-0.37</v>
      </c>
    </row>
    <row r="6239" spans="1:2" x14ac:dyDescent="0.25">
      <c r="A6239" t="s">
        <v>10538</v>
      </c>
    </row>
    <row r="6240" spans="1:2" x14ac:dyDescent="0.25">
      <c r="A6240" t="s">
        <v>8076</v>
      </c>
      <c r="B6240">
        <v>1.57</v>
      </c>
    </row>
    <row r="6241" spans="1:2" x14ac:dyDescent="0.25">
      <c r="A6241" t="s">
        <v>8077</v>
      </c>
      <c r="B6241">
        <v>-0.9</v>
      </c>
    </row>
    <row r="6242" spans="1:2" x14ac:dyDescent="0.25">
      <c r="A6242" t="s">
        <v>8078</v>
      </c>
      <c r="B6242">
        <v>0.05</v>
      </c>
    </row>
    <row r="6243" spans="1:2" x14ac:dyDescent="0.25">
      <c r="A6243" t="s">
        <v>8079</v>
      </c>
      <c r="B6243">
        <v>0.46</v>
      </c>
    </row>
    <row r="6244" spans="1:2" x14ac:dyDescent="0.25">
      <c r="A6244" t="s">
        <v>8080</v>
      </c>
      <c r="B6244">
        <v>0.11</v>
      </c>
    </row>
    <row r="6245" spans="1:2" x14ac:dyDescent="0.25">
      <c r="A6245" t="s">
        <v>8081</v>
      </c>
      <c r="B6245">
        <v>0.28999999999999998</v>
      </c>
    </row>
    <row r="6246" spans="1:2" x14ac:dyDescent="0.25">
      <c r="A6246" t="s">
        <v>8082</v>
      </c>
      <c r="B6246">
        <v>2.0299999999999998</v>
      </c>
    </row>
    <row r="6247" spans="1:2" x14ac:dyDescent="0.25">
      <c r="A6247" t="s">
        <v>8083</v>
      </c>
      <c r="B6247">
        <v>-0.11</v>
      </c>
    </row>
    <row r="6248" spans="1:2" x14ac:dyDescent="0.25">
      <c r="A6248" t="s">
        <v>8084</v>
      </c>
      <c r="B6248">
        <v>-0.16</v>
      </c>
    </row>
    <row r="6249" spans="1:2" x14ac:dyDescent="0.25">
      <c r="A6249" t="s">
        <v>8085</v>
      </c>
      <c r="B6249">
        <v>-0.7</v>
      </c>
    </row>
    <row r="6250" spans="1:2" x14ac:dyDescent="0.25">
      <c r="A6250" t="s">
        <v>10539</v>
      </c>
      <c r="B6250">
        <v>-1</v>
      </c>
    </row>
    <row r="6251" spans="1:2" x14ac:dyDescent="0.25">
      <c r="A6251" t="s">
        <v>8086</v>
      </c>
      <c r="B6251">
        <v>-0.37</v>
      </c>
    </row>
    <row r="6252" spans="1:2" x14ac:dyDescent="0.25">
      <c r="A6252" t="s">
        <v>8330</v>
      </c>
    </row>
    <row r="6253" spans="1:2" x14ac:dyDescent="0.25">
      <c r="A6253" t="s">
        <v>8087</v>
      </c>
      <c r="B6253">
        <v>-0.61</v>
      </c>
    </row>
    <row r="6254" spans="1:2" x14ac:dyDescent="0.25">
      <c r="A6254" t="s">
        <v>8088</v>
      </c>
      <c r="B6254">
        <v>1.65</v>
      </c>
    </row>
    <row r="6255" spans="1:2" x14ac:dyDescent="0.25">
      <c r="A6255" t="s">
        <v>8089</v>
      </c>
    </row>
    <row r="6256" spans="1:2" x14ac:dyDescent="0.25">
      <c r="A6256" t="s">
        <v>8090</v>
      </c>
      <c r="B6256">
        <v>-0.28999999999999998</v>
      </c>
    </row>
    <row r="6257" spans="1:2" x14ac:dyDescent="0.25">
      <c r="A6257" t="s">
        <v>8091</v>
      </c>
      <c r="B6257">
        <v>-0.15</v>
      </c>
    </row>
    <row r="6258" spans="1:2" x14ac:dyDescent="0.25">
      <c r="A6258" t="s">
        <v>8092</v>
      </c>
      <c r="B6258">
        <v>2.14</v>
      </c>
    </row>
    <row r="6259" spans="1:2" x14ac:dyDescent="0.25">
      <c r="A6259" t="s">
        <v>8093</v>
      </c>
      <c r="B6259">
        <v>-0.03</v>
      </c>
    </row>
    <row r="6260" spans="1:2" x14ac:dyDescent="0.25">
      <c r="A6260" t="s">
        <v>8094</v>
      </c>
      <c r="B6260">
        <v>2.17</v>
      </c>
    </row>
    <row r="6261" spans="1:2" x14ac:dyDescent="0.25">
      <c r="A6261" t="s">
        <v>8095</v>
      </c>
      <c r="B6261">
        <v>0.34</v>
      </c>
    </row>
    <row r="6262" spans="1:2" x14ac:dyDescent="0.25">
      <c r="A6262" t="s">
        <v>8096</v>
      </c>
      <c r="B6262">
        <v>-0.13</v>
      </c>
    </row>
    <row r="6263" spans="1:2" x14ac:dyDescent="0.25">
      <c r="A6263" t="s">
        <v>8097</v>
      </c>
      <c r="B6263">
        <v>0.06</v>
      </c>
    </row>
    <row r="6264" spans="1:2" x14ac:dyDescent="0.25">
      <c r="A6264" t="s">
        <v>8098</v>
      </c>
      <c r="B6264">
        <v>0.7</v>
      </c>
    </row>
    <row r="6265" spans="1:2" x14ac:dyDescent="0.25">
      <c r="A6265" t="s">
        <v>8099</v>
      </c>
      <c r="B6265">
        <v>4.5999999999999996</v>
      </c>
    </row>
    <row r="6266" spans="1:2" x14ac:dyDescent="0.25">
      <c r="A6266" t="s">
        <v>8291</v>
      </c>
      <c r="B6266">
        <v>-0.1</v>
      </c>
    </row>
    <row r="6267" spans="1:2" x14ac:dyDescent="0.25">
      <c r="A6267" t="s">
        <v>8100</v>
      </c>
      <c r="B6267">
        <v>-0.86</v>
      </c>
    </row>
    <row r="6268" spans="1:2" x14ac:dyDescent="0.25">
      <c r="A6268" t="s">
        <v>8101</v>
      </c>
      <c r="B6268">
        <v>-0.69</v>
      </c>
    </row>
    <row r="6269" spans="1:2" x14ac:dyDescent="0.25">
      <c r="A6269" t="s">
        <v>8102</v>
      </c>
    </row>
    <row r="6270" spans="1:2" x14ac:dyDescent="0.25">
      <c r="A6270" t="s">
        <v>8103</v>
      </c>
    </row>
    <row r="6271" spans="1:2" x14ac:dyDescent="0.25">
      <c r="A6271" t="s">
        <v>8104</v>
      </c>
      <c r="B6271">
        <v>411.13</v>
      </c>
    </row>
    <row r="6272" spans="1:2" x14ac:dyDescent="0.25">
      <c r="A6272" t="s">
        <v>8105</v>
      </c>
    </row>
    <row r="6273" spans="1:2" x14ac:dyDescent="0.25">
      <c r="A6273" t="s">
        <v>8106</v>
      </c>
    </row>
    <row r="6274" spans="1:2" x14ac:dyDescent="0.25">
      <c r="A6274" t="s">
        <v>8107</v>
      </c>
      <c r="B6274">
        <v>28.59</v>
      </c>
    </row>
    <row r="6275" spans="1:2" x14ac:dyDescent="0.25">
      <c r="A6275" t="s">
        <v>8108</v>
      </c>
      <c r="B6275">
        <v>18.670000000000002</v>
      </c>
    </row>
    <row r="6276" spans="1:2" x14ac:dyDescent="0.25">
      <c r="A6276" t="s">
        <v>8109</v>
      </c>
      <c r="B6276">
        <v>11.03</v>
      </c>
    </row>
    <row r="6277" spans="1:2" x14ac:dyDescent="0.25">
      <c r="A6277" t="s">
        <v>8110</v>
      </c>
    </row>
    <row r="6278" spans="1:2" x14ac:dyDescent="0.25">
      <c r="A6278" t="s">
        <v>8111</v>
      </c>
    </row>
    <row r="6279" spans="1:2" x14ac:dyDescent="0.25">
      <c r="A6279" t="s">
        <v>8112</v>
      </c>
    </row>
    <row r="6280" spans="1:2" x14ac:dyDescent="0.25">
      <c r="A6280" t="s">
        <v>8113</v>
      </c>
    </row>
    <row r="6281" spans="1:2" x14ac:dyDescent="0.25">
      <c r="A6281" t="s">
        <v>8114</v>
      </c>
    </row>
    <row r="6282" spans="1:2" x14ac:dyDescent="0.25">
      <c r="A6282" t="s">
        <v>8115</v>
      </c>
    </row>
    <row r="6283" spans="1:2" x14ac:dyDescent="0.25">
      <c r="A6283" t="s">
        <v>8116</v>
      </c>
    </row>
    <row r="6284" spans="1:2" x14ac:dyDescent="0.25">
      <c r="A6284" t="s">
        <v>8117</v>
      </c>
    </row>
    <row r="6285" spans="1:2" x14ac:dyDescent="0.25">
      <c r="A6285" t="s">
        <v>8118</v>
      </c>
    </row>
    <row r="6286" spans="1:2" x14ac:dyDescent="0.25">
      <c r="A6286" t="s">
        <v>8119</v>
      </c>
    </row>
    <row r="6287" spans="1:2" x14ac:dyDescent="0.25">
      <c r="A6287" t="s">
        <v>8120</v>
      </c>
    </row>
    <row r="6288" spans="1:2" x14ac:dyDescent="0.25">
      <c r="A6288" t="s">
        <v>8121</v>
      </c>
    </row>
    <row r="6289" spans="1:1" x14ac:dyDescent="0.25">
      <c r="A6289" t="s">
        <v>8122</v>
      </c>
    </row>
    <row r="6290" spans="1:1" x14ac:dyDescent="0.25">
      <c r="A6290" t="s">
        <v>8123</v>
      </c>
    </row>
    <row r="6291" spans="1:1" x14ac:dyDescent="0.25">
      <c r="A6291" t="s">
        <v>8124</v>
      </c>
    </row>
    <row r="6292" spans="1:1" x14ac:dyDescent="0.25">
      <c r="A6292" t="s">
        <v>8125</v>
      </c>
    </row>
    <row r="6293" spans="1:1" x14ac:dyDescent="0.25">
      <c r="A6293" t="s">
        <v>10540</v>
      </c>
    </row>
    <row r="6294" spans="1:1" x14ac:dyDescent="0.25">
      <c r="A6294" t="s">
        <v>8126</v>
      </c>
    </row>
    <row r="6295" spans="1:1" x14ac:dyDescent="0.25">
      <c r="A6295" t="s">
        <v>8127</v>
      </c>
    </row>
    <row r="6296" spans="1:1" x14ac:dyDescent="0.25">
      <c r="A6296" t="s">
        <v>8128</v>
      </c>
    </row>
    <row r="6297" spans="1:1" x14ac:dyDescent="0.25">
      <c r="A6297" t="s">
        <v>8129</v>
      </c>
    </row>
    <row r="6298" spans="1:1" x14ac:dyDescent="0.25">
      <c r="A6298" t="s">
        <v>8130</v>
      </c>
    </row>
    <row r="6299" spans="1:1" x14ac:dyDescent="0.25">
      <c r="A6299" t="s">
        <v>8131</v>
      </c>
    </row>
    <row r="6300" spans="1:1" x14ac:dyDescent="0.25">
      <c r="A6300" t="s">
        <v>10541</v>
      </c>
    </row>
    <row r="6301" spans="1:1" x14ac:dyDescent="0.25">
      <c r="A6301" t="s">
        <v>8309</v>
      </c>
    </row>
    <row r="6302" spans="1:1" x14ac:dyDescent="0.25">
      <c r="A6302" t="s">
        <v>8205</v>
      </c>
    </row>
    <row r="6303" spans="1:1" x14ac:dyDescent="0.25">
      <c r="A6303" t="s">
        <v>8132</v>
      </c>
    </row>
    <row r="6304" spans="1:1" x14ac:dyDescent="0.25">
      <c r="A6304" t="s">
        <v>8190</v>
      </c>
    </row>
    <row r="6305" spans="1:1" x14ac:dyDescent="0.25">
      <c r="A6305" t="s">
        <v>8203</v>
      </c>
    </row>
    <row r="6306" spans="1:1" x14ac:dyDescent="0.25">
      <c r="A6306" t="s">
        <v>8262</v>
      </c>
    </row>
    <row r="6307" spans="1:1" x14ac:dyDescent="0.25">
      <c r="A6307" t="s">
        <v>8311</v>
      </c>
    </row>
    <row r="6308" spans="1:1" x14ac:dyDescent="0.25">
      <c r="A6308" t="s">
        <v>8302</v>
      </c>
    </row>
    <row r="6309" spans="1:1" x14ac:dyDescent="0.25">
      <c r="A6309" t="s">
        <v>8318</v>
      </c>
    </row>
    <row r="6310" spans="1:1" x14ac:dyDescent="0.25">
      <c r="A6310" t="s">
        <v>8343</v>
      </c>
    </row>
    <row r="6311" spans="1:1" x14ac:dyDescent="0.25">
      <c r="A6311" t="s">
        <v>10542</v>
      </c>
    </row>
    <row r="6312" spans="1:1" x14ac:dyDescent="0.25">
      <c r="A6312" t="s">
        <v>8337</v>
      </c>
    </row>
    <row r="6313" spans="1:1" x14ac:dyDescent="0.25">
      <c r="A6313" t="s">
        <v>8276</v>
      </c>
    </row>
    <row r="6314" spans="1:1" x14ac:dyDescent="0.25">
      <c r="A6314" t="s">
        <v>8133</v>
      </c>
    </row>
    <row r="6315" spans="1:1" x14ac:dyDescent="0.25">
      <c r="A6315" t="s">
        <v>8134</v>
      </c>
    </row>
    <row r="6316" spans="1:1" x14ac:dyDescent="0.25">
      <c r="A6316" t="s">
        <v>8135</v>
      </c>
    </row>
    <row r="6317" spans="1:1" x14ac:dyDescent="0.25">
      <c r="A6317" t="s">
        <v>8199</v>
      </c>
    </row>
    <row r="6318" spans="1:1" x14ac:dyDescent="0.25">
      <c r="A6318" t="s">
        <v>10543</v>
      </c>
    </row>
    <row r="6319" spans="1:1" x14ac:dyDescent="0.25">
      <c r="A6319" t="s">
        <v>8188</v>
      </c>
    </row>
    <row r="6320" spans="1:1" x14ac:dyDescent="0.25">
      <c r="A6320" t="s">
        <v>10544</v>
      </c>
    </row>
    <row r="6321" spans="1:2" x14ac:dyDescent="0.25">
      <c r="A6321" t="s">
        <v>8136</v>
      </c>
      <c r="B6321">
        <v>0.37</v>
      </c>
    </row>
    <row r="6322" spans="1:2" x14ac:dyDescent="0.25">
      <c r="A6322" t="s">
        <v>8137</v>
      </c>
      <c r="B6322">
        <v>0.09</v>
      </c>
    </row>
    <row r="6323" spans="1:2" x14ac:dyDescent="0.25">
      <c r="A6323" t="s">
        <v>8138</v>
      </c>
      <c r="B6323">
        <v>0.4</v>
      </c>
    </row>
    <row r="6324" spans="1:2" x14ac:dyDescent="0.25">
      <c r="A6324" t="s">
        <v>10545</v>
      </c>
    </row>
    <row r="6325" spans="1:2" x14ac:dyDescent="0.25">
      <c r="A6325" t="s">
        <v>8139</v>
      </c>
      <c r="B6325">
        <v>1.08</v>
      </c>
    </row>
    <row r="6326" spans="1:2" x14ac:dyDescent="0.25">
      <c r="A6326" t="s">
        <v>8140</v>
      </c>
      <c r="B6326">
        <v>0.08</v>
      </c>
    </row>
    <row r="6327" spans="1:2" x14ac:dyDescent="0.25">
      <c r="A6327" t="s">
        <v>8141</v>
      </c>
      <c r="B6327">
        <v>-0.16</v>
      </c>
    </row>
    <row r="6328" spans="1:2" x14ac:dyDescent="0.25">
      <c r="A6328" t="s">
        <v>8142</v>
      </c>
      <c r="B6328">
        <v>-0.15</v>
      </c>
    </row>
    <row r="6329" spans="1:2" x14ac:dyDescent="0.25">
      <c r="A6329" t="s">
        <v>8143</v>
      </c>
    </row>
    <row r="6330" spans="1:2" x14ac:dyDescent="0.25">
      <c r="A6330" t="s">
        <v>8238</v>
      </c>
      <c r="B6330">
        <v>0.53</v>
      </c>
    </row>
    <row r="6331" spans="1:2" x14ac:dyDescent="0.25">
      <c r="A6331" t="s">
        <v>10546</v>
      </c>
      <c r="B6331">
        <v>-1</v>
      </c>
    </row>
    <row r="6332" spans="1:2" x14ac:dyDescent="0.25">
      <c r="A6332" t="s">
        <v>8144</v>
      </c>
      <c r="B6332">
        <v>-0.75</v>
      </c>
    </row>
    <row r="6333" spans="1:2" x14ac:dyDescent="0.25">
      <c r="A6333" t="s">
        <v>8145</v>
      </c>
      <c r="B6333">
        <v>-0.65</v>
      </c>
    </row>
    <row r="6334" spans="1:2" x14ac:dyDescent="0.25">
      <c r="A6334" t="s">
        <v>8146</v>
      </c>
    </row>
    <row r="6335" spans="1:2" x14ac:dyDescent="0.25">
      <c r="A6335" t="s">
        <v>10547</v>
      </c>
      <c r="B6335">
        <v>3.99</v>
      </c>
    </row>
    <row r="6336" spans="1:2" x14ac:dyDescent="0.25">
      <c r="A6336" t="s">
        <v>8147</v>
      </c>
    </row>
    <row r="6337" spans="1:2" x14ac:dyDescent="0.25">
      <c r="A6337" t="s">
        <v>8148</v>
      </c>
      <c r="B6337">
        <v>-0.8</v>
      </c>
    </row>
    <row r="6338" spans="1:2" x14ac:dyDescent="0.25">
      <c r="A6338" t="s">
        <v>8149</v>
      </c>
      <c r="B6338">
        <v>0.54</v>
      </c>
    </row>
    <row r="6339" spans="1:2" x14ac:dyDescent="0.25">
      <c r="A6339" t="s">
        <v>8150</v>
      </c>
      <c r="B6339">
        <v>0.42</v>
      </c>
    </row>
    <row r="6340" spans="1:2" x14ac:dyDescent="0.25">
      <c r="A6340" t="s">
        <v>10548</v>
      </c>
      <c r="B6340">
        <v>-1</v>
      </c>
    </row>
    <row r="6341" spans="1:2" x14ac:dyDescent="0.25">
      <c r="A6341" t="s">
        <v>8151</v>
      </c>
      <c r="B6341">
        <v>-0.78</v>
      </c>
    </row>
    <row r="6342" spans="1:2" x14ac:dyDescent="0.25">
      <c r="A6342" t="s">
        <v>8152</v>
      </c>
      <c r="B6342">
        <v>0.56000000000000005</v>
      </c>
    </row>
    <row r="6343" spans="1:2" x14ac:dyDescent="0.25">
      <c r="A6343" t="s">
        <v>8153</v>
      </c>
      <c r="B6343">
        <v>-0.8</v>
      </c>
    </row>
    <row r="6344" spans="1:2" x14ac:dyDescent="0.25">
      <c r="A6344" t="s">
        <v>10549</v>
      </c>
      <c r="B6344">
        <v>-0.86</v>
      </c>
    </row>
    <row r="6345" spans="1:2" x14ac:dyDescent="0.25">
      <c r="A6345" t="s">
        <v>10550</v>
      </c>
      <c r="B6345">
        <v>-1</v>
      </c>
    </row>
    <row r="6346" spans="1:2" x14ac:dyDescent="0.25">
      <c r="A6346" t="s">
        <v>8154</v>
      </c>
      <c r="B6346">
        <v>-0.69</v>
      </c>
    </row>
    <row r="6347" spans="1:2" x14ac:dyDescent="0.25">
      <c r="A6347" t="s">
        <v>10551</v>
      </c>
    </row>
    <row r="6348" spans="1:2" x14ac:dyDescent="0.25">
      <c r="A6348" t="s">
        <v>8155</v>
      </c>
      <c r="B6348">
        <v>-0.64</v>
      </c>
    </row>
    <row r="6349" spans="1:2" x14ac:dyDescent="0.25">
      <c r="A6349" t="s">
        <v>8156</v>
      </c>
      <c r="B6349">
        <v>-0.73</v>
      </c>
    </row>
    <row r="6350" spans="1:2" x14ac:dyDescent="0.25">
      <c r="A6350" t="s">
        <v>10552</v>
      </c>
      <c r="B6350">
        <v>-0.85</v>
      </c>
    </row>
    <row r="6351" spans="1:2" x14ac:dyDescent="0.25">
      <c r="A6351" t="s">
        <v>8157</v>
      </c>
      <c r="B6351">
        <v>0</v>
      </c>
    </row>
    <row r="6352" spans="1:2" x14ac:dyDescent="0.25">
      <c r="A6352" t="s">
        <v>10553</v>
      </c>
      <c r="B6352">
        <v>-0.95</v>
      </c>
    </row>
    <row r="6353" spans="1:2" x14ac:dyDescent="0.25">
      <c r="A6353" t="s">
        <v>8158</v>
      </c>
      <c r="B6353">
        <v>-0.27</v>
      </c>
    </row>
    <row r="6354" spans="1:2" x14ac:dyDescent="0.25">
      <c r="A6354" t="s">
        <v>8159</v>
      </c>
      <c r="B6354">
        <v>-0.13</v>
      </c>
    </row>
    <row r="6355" spans="1:2" x14ac:dyDescent="0.25">
      <c r="A6355" t="s">
        <v>10554</v>
      </c>
      <c r="B6355">
        <v>-0.98</v>
      </c>
    </row>
    <row r="6356" spans="1:2" x14ac:dyDescent="0.25">
      <c r="A6356" t="s">
        <v>8160</v>
      </c>
    </row>
    <row r="6357" spans="1:2" x14ac:dyDescent="0.25">
      <c r="A6357" t="s">
        <v>10555</v>
      </c>
    </row>
    <row r="6358" spans="1:2" x14ac:dyDescent="0.25">
      <c r="A6358" t="s">
        <v>10556</v>
      </c>
    </row>
    <row r="6359" spans="1:2" x14ac:dyDescent="0.25">
      <c r="A6359" t="s">
        <v>8161</v>
      </c>
    </row>
    <row r="6360" spans="1:2" x14ac:dyDescent="0.25">
      <c r="A6360" t="s">
        <v>8162</v>
      </c>
    </row>
    <row r="6361" spans="1:2" x14ac:dyDescent="0.25">
      <c r="A6361" t="s">
        <v>10557</v>
      </c>
    </row>
    <row r="6362" spans="1:2" x14ac:dyDescent="0.25">
      <c r="A6362" t="s">
        <v>10558</v>
      </c>
    </row>
    <row r="6363" spans="1:2" x14ac:dyDescent="0.25">
      <c r="A6363" t="s">
        <v>10559</v>
      </c>
    </row>
    <row r="6364" spans="1:2" x14ac:dyDescent="0.25">
      <c r="A6364" t="s">
        <v>10560</v>
      </c>
    </row>
    <row r="6365" spans="1:2" x14ac:dyDescent="0.25">
      <c r="A6365" t="s">
        <v>10561</v>
      </c>
    </row>
    <row r="6366" spans="1:2" x14ac:dyDescent="0.25">
      <c r="A6366" t="s">
        <v>10562</v>
      </c>
    </row>
    <row r="6367" spans="1:2" x14ac:dyDescent="0.25">
      <c r="A6367" t="s">
        <v>10563</v>
      </c>
    </row>
    <row r="6368" spans="1:2" x14ac:dyDescent="0.25">
      <c r="A6368" t="s">
        <v>10564</v>
      </c>
    </row>
    <row r="6369" spans="1:2" x14ac:dyDescent="0.25">
      <c r="A6369" t="s">
        <v>10565</v>
      </c>
    </row>
    <row r="6370" spans="1:2" x14ac:dyDescent="0.25">
      <c r="A6370" t="s">
        <v>10566</v>
      </c>
    </row>
    <row r="6371" spans="1:2" x14ac:dyDescent="0.25">
      <c r="A6371" t="s">
        <v>10567</v>
      </c>
    </row>
    <row r="6372" spans="1:2" x14ac:dyDescent="0.25">
      <c r="A6372" t="s">
        <v>10568</v>
      </c>
    </row>
    <row r="6373" spans="1:2" x14ac:dyDescent="0.25">
      <c r="A6373" t="s">
        <v>10569</v>
      </c>
    </row>
    <row r="6374" spans="1:2" x14ac:dyDescent="0.25">
      <c r="A6374" t="s">
        <v>10570</v>
      </c>
    </row>
    <row r="6375" spans="1:2" x14ac:dyDescent="0.25">
      <c r="A6375" t="s">
        <v>10571</v>
      </c>
    </row>
    <row r="6376" spans="1:2" x14ac:dyDescent="0.25">
      <c r="A6376" t="s">
        <v>8163</v>
      </c>
    </row>
    <row r="6377" spans="1:2" x14ac:dyDescent="0.25">
      <c r="A6377" t="s">
        <v>10572</v>
      </c>
      <c r="B6377">
        <v>1</v>
      </c>
    </row>
    <row r="6378" spans="1:2" x14ac:dyDescent="0.25">
      <c r="A6378" t="s">
        <v>10573</v>
      </c>
      <c r="B6378">
        <v>-1</v>
      </c>
    </row>
    <row r="6379" spans="1:2" x14ac:dyDescent="0.25">
      <c r="A6379" t="s">
        <v>8164</v>
      </c>
      <c r="B6379">
        <v>0.5</v>
      </c>
    </row>
    <row r="6380" spans="1:2" x14ac:dyDescent="0.25">
      <c r="A6380" t="s">
        <v>10574</v>
      </c>
      <c r="B6380">
        <v>-1</v>
      </c>
    </row>
    <row r="6381" spans="1:2" x14ac:dyDescent="0.25">
      <c r="A6381" t="s">
        <v>10575</v>
      </c>
      <c r="B6381">
        <v>1.83</v>
      </c>
    </row>
    <row r="6382" spans="1:2" x14ac:dyDescent="0.25">
      <c r="A6382" t="s">
        <v>8165</v>
      </c>
      <c r="B6382">
        <v>-0.36</v>
      </c>
    </row>
    <row r="6383" spans="1:2" x14ac:dyDescent="0.25">
      <c r="A6383" t="s">
        <v>10576</v>
      </c>
      <c r="B6383">
        <v>-1</v>
      </c>
    </row>
    <row r="6384" spans="1:2" x14ac:dyDescent="0.25">
      <c r="A6384" t="s">
        <v>10577</v>
      </c>
      <c r="B6384">
        <v>1</v>
      </c>
    </row>
    <row r="6385" spans="1:2" x14ac:dyDescent="0.25">
      <c r="A6385" t="s">
        <v>10578</v>
      </c>
      <c r="B6385">
        <v>-1</v>
      </c>
    </row>
    <row r="6386" spans="1:2" x14ac:dyDescent="0.25">
      <c r="A6386" t="s">
        <v>10579</v>
      </c>
      <c r="B6386">
        <v>-1</v>
      </c>
    </row>
    <row r="6387" spans="1:2" x14ac:dyDescent="0.25">
      <c r="A6387" t="s">
        <v>8166</v>
      </c>
      <c r="B6387">
        <v>1.33</v>
      </c>
    </row>
    <row r="6388" spans="1:2" x14ac:dyDescent="0.25">
      <c r="A6388" t="s">
        <v>10580</v>
      </c>
      <c r="B6388">
        <v>-0.33</v>
      </c>
    </row>
    <row r="6389" spans="1:2" x14ac:dyDescent="0.25">
      <c r="A6389" t="s">
        <v>10581</v>
      </c>
      <c r="B6389">
        <v>-1</v>
      </c>
    </row>
    <row r="6390" spans="1:2" x14ac:dyDescent="0.25">
      <c r="A6390" t="s">
        <v>8167</v>
      </c>
      <c r="B6390">
        <v>-0.62</v>
      </c>
    </row>
    <row r="6391" spans="1:2" x14ac:dyDescent="0.25">
      <c r="A6391" t="s">
        <v>8168</v>
      </c>
    </row>
    <row r="6392" spans="1:2" x14ac:dyDescent="0.25">
      <c r="A6392" t="s">
        <v>8169</v>
      </c>
      <c r="B6392">
        <v>2.33</v>
      </c>
    </row>
    <row r="6393" spans="1:2" x14ac:dyDescent="0.25">
      <c r="A6393" t="s">
        <v>10582</v>
      </c>
      <c r="B6393">
        <v>-0.67</v>
      </c>
    </row>
    <row r="6394" spans="1:2" x14ac:dyDescent="0.25">
      <c r="A6394" t="s">
        <v>10583</v>
      </c>
      <c r="B6394">
        <v>1.5</v>
      </c>
    </row>
    <row r="6395" spans="1:2" x14ac:dyDescent="0.25">
      <c r="A6395" t="s">
        <v>8170</v>
      </c>
      <c r="B6395">
        <v>0</v>
      </c>
    </row>
    <row r="6396" spans="1:2" x14ac:dyDescent="0.25">
      <c r="A6396" t="s">
        <v>10584</v>
      </c>
      <c r="B6396">
        <v>-1</v>
      </c>
    </row>
    <row r="6397" spans="1:2" x14ac:dyDescent="0.25">
      <c r="A6397" t="s">
        <v>10585</v>
      </c>
      <c r="B6397">
        <v>-0.79</v>
      </c>
    </row>
    <row r="6398" spans="1:2" x14ac:dyDescent="0.25">
      <c r="A6398" t="s">
        <v>10586</v>
      </c>
      <c r="B6398">
        <v>-1</v>
      </c>
    </row>
    <row r="6399" spans="1:2" x14ac:dyDescent="0.25">
      <c r="A6399" t="s">
        <v>8171</v>
      </c>
      <c r="B6399">
        <v>1</v>
      </c>
    </row>
    <row r="6400" spans="1:2" x14ac:dyDescent="0.25">
      <c r="A6400" t="s">
        <v>8172</v>
      </c>
      <c r="B6400">
        <v>-7.0000000000000007E-2</v>
      </c>
    </row>
    <row r="6401" spans="1:2" x14ac:dyDescent="0.25">
      <c r="A6401" t="s">
        <v>10587</v>
      </c>
      <c r="B6401">
        <v>-0.44</v>
      </c>
    </row>
    <row r="6402" spans="1:2" x14ac:dyDescent="0.25">
      <c r="A6402" t="s">
        <v>10588</v>
      </c>
      <c r="B6402">
        <v>1</v>
      </c>
    </row>
    <row r="6403" spans="1:2" x14ac:dyDescent="0.25">
      <c r="A6403" t="s">
        <v>8173</v>
      </c>
    </row>
    <row r="6404" spans="1:2" x14ac:dyDescent="0.25">
      <c r="A6404" t="s">
        <v>10589</v>
      </c>
    </row>
    <row r="6405" spans="1:2" x14ac:dyDescent="0.25">
      <c r="A6405" t="s">
        <v>10590</v>
      </c>
    </row>
    <row r="6406" spans="1:2" x14ac:dyDescent="0.25">
      <c r="A6406" t="s">
        <v>10591</v>
      </c>
      <c r="B6406">
        <v>1</v>
      </c>
    </row>
    <row r="6407" spans="1:2" x14ac:dyDescent="0.25">
      <c r="A6407" t="s">
        <v>10592</v>
      </c>
      <c r="B6407">
        <v>-0.5</v>
      </c>
    </row>
    <row r="6408" spans="1:2" x14ac:dyDescent="0.25">
      <c r="A6408" t="s">
        <v>10593</v>
      </c>
    </row>
    <row r="6409" spans="1:2" x14ac:dyDescent="0.25">
      <c r="A6409" t="s">
        <v>10594</v>
      </c>
    </row>
    <row r="6410" spans="1:2" x14ac:dyDescent="0.25">
      <c r="A6410" t="s">
        <v>10595</v>
      </c>
      <c r="B6410">
        <v>-1</v>
      </c>
    </row>
    <row r="6411" spans="1:2" x14ac:dyDescent="0.25">
      <c r="A6411" t="s">
        <v>10596</v>
      </c>
      <c r="B6411">
        <v>-1</v>
      </c>
    </row>
    <row r="6412" spans="1:2" x14ac:dyDescent="0.25">
      <c r="A6412" t="s">
        <v>8174</v>
      </c>
    </row>
    <row r="6413" spans="1:2" x14ac:dyDescent="0.25">
      <c r="A6413" t="s">
        <v>8175</v>
      </c>
    </row>
    <row r="6414" spans="1:2" x14ac:dyDescent="0.25">
      <c r="A6414" t="s">
        <v>8176</v>
      </c>
      <c r="B6414">
        <v>3</v>
      </c>
    </row>
    <row r="6415" spans="1:2" x14ac:dyDescent="0.25">
      <c r="A6415" t="s">
        <v>10597</v>
      </c>
    </row>
    <row r="6416" spans="1:2" x14ac:dyDescent="0.25">
      <c r="A6416" t="s">
        <v>8177</v>
      </c>
    </row>
    <row r="6417" spans="1:2" x14ac:dyDescent="0.25">
      <c r="A6417" t="s">
        <v>10598</v>
      </c>
    </row>
    <row r="6418" spans="1:2" x14ac:dyDescent="0.25">
      <c r="A6418" t="s">
        <v>10599</v>
      </c>
    </row>
    <row r="6419" spans="1:2" x14ac:dyDescent="0.25">
      <c r="A6419" t="s">
        <v>10600</v>
      </c>
    </row>
    <row r="6420" spans="1:2" x14ac:dyDescent="0.25">
      <c r="A6420" t="s">
        <v>8178</v>
      </c>
    </row>
    <row r="6421" spans="1:2" x14ac:dyDescent="0.25">
      <c r="A6421" t="s">
        <v>10601</v>
      </c>
    </row>
    <row r="6422" spans="1:2" x14ac:dyDescent="0.25">
      <c r="A6422" t="s">
        <v>8179</v>
      </c>
      <c r="B6422">
        <v>-0.46</v>
      </c>
    </row>
    <row r="6423" spans="1:2" x14ac:dyDescent="0.25">
      <c r="A6423" t="s">
        <v>8180</v>
      </c>
      <c r="B6423">
        <v>-0.22</v>
      </c>
    </row>
    <row r="6424" spans="1:2" x14ac:dyDescent="0.25">
      <c r="A6424" t="s">
        <v>10602</v>
      </c>
      <c r="B6424">
        <v>-0.99</v>
      </c>
    </row>
    <row r="6425" spans="1:2" x14ac:dyDescent="0.25">
      <c r="A6425" t="s">
        <v>8181</v>
      </c>
      <c r="B6425">
        <v>-0.35</v>
      </c>
    </row>
    <row r="6426" spans="1:2" x14ac:dyDescent="0.25">
      <c r="A6426" t="s">
        <v>10603</v>
      </c>
      <c r="B6426">
        <v>-0.85</v>
      </c>
    </row>
    <row r="6427" spans="1:2" x14ac:dyDescent="0.25">
      <c r="A6427" t="s">
        <v>8182</v>
      </c>
    </row>
    <row r="6428" spans="1:2" x14ac:dyDescent="0.25">
      <c r="A6428" t="s">
        <v>10604</v>
      </c>
    </row>
    <row r="6429" spans="1:2" x14ac:dyDescent="0.25">
      <c r="A6429" t="s">
        <v>10605</v>
      </c>
      <c r="B6429">
        <v>0.38</v>
      </c>
    </row>
    <row r="6430" spans="1:2" x14ac:dyDescent="0.25">
      <c r="A6430" t="s">
        <v>10606</v>
      </c>
    </row>
    <row r="6431" spans="1:2" x14ac:dyDescent="0.25">
      <c r="A6431" t="s">
        <v>8183</v>
      </c>
      <c r="B6431">
        <v>-0.11</v>
      </c>
    </row>
    <row r="6432" spans="1:2" x14ac:dyDescent="0.25">
      <c r="A6432" t="s">
        <v>8184</v>
      </c>
      <c r="B6432">
        <v>0.04</v>
      </c>
    </row>
    <row r="6433" spans="1:2" x14ac:dyDescent="0.25">
      <c r="A6433" t="s">
        <v>8185</v>
      </c>
      <c r="B6433">
        <v>-7.0000000000000007E-2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41BF3-658F-44A6-BA2B-B541A88E7D48}">
  <dimension ref="A1:G133"/>
  <sheetViews>
    <sheetView workbookViewId="0">
      <selection activeCell="E1" sqref="E1:H4449"/>
    </sheetView>
  </sheetViews>
  <sheetFormatPr defaultRowHeight="15" x14ac:dyDescent="0.25"/>
  <cols>
    <col min="1" max="1" width="18.140625" bestFit="1" customWidth="1"/>
    <col min="2" max="2" width="98" bestFit="1" customWidth="1"/>
    <col min="3" max="3" width="12" bestFit="1" customWidth="1"/>
    <col min="4" max="4" width="13.42578125" bestFit="1" customWidth="1"/>
    <col min="5" max="5" width="15" bestFit="1" customWidth="1"/>
    <col min="6" max="6" width="17.28515625" bestFit="1" customWidth="1"/>
    <col min="7" max="7" width="13.7109375" bestFit="1" customWidth="1"/>
  </cols>
  <sheetData>
    <row r="1" spans="1:7" x14ac:dyDescent="0.25">
      <c r="A1" t="s">
        <v>0</v>
      </c>
      <c r="B1" t="s">
        <v>10608</v>
      </c>
      <c r="C1" t="s">
        <v>2</v>
      </c>
      <c r="D1" t="s">
        <v>10607</v>
      </c>
      <c r="E1" t="s">
        <v>10662</v>
      </c>
      <c r="F1" t="s">
        <v>10669</v>
      </c>
      <c r="G1" t="s">
        <v>10672</v>
      </c>
    </row>
    <row r="2" spans="1:7" x14ac:dyDescent="0.25">
      <c r="A2" t="s">
        <v>8188</v>
      </c>
      <c r="B2" t="s">
        <v>8189</v>
      </c>
      <c r="C2">
        <v>1735.84</v>
      </c>
      <c r="D2" s="1">
        <f t="shared" ref="D2:D33" si="0">C2/2.5</f>
        <v>694.33600000000001</v>
      </c>
      <c r="E2" t="str">
        <f>VLOOKUP(A2,'External $ Guide'!$A$2:$E$11545,3,0)</f>
        <v>Replenish</v>
      </c>
      <c r="F2" t="str">
        <f>VLOOKUP(A2,'External $ Guide'!$A$2:$E$11545,4,0)</f>
        <v>Retail</v>
      </c>
      <c r="G2" t="str">
        <f>VLOOKUP(A2,'External $ Guide'!$A$2:$E$11545,5,0)</f>
        <v>Active</v>
      </c>
    </row>
    <row r="3" spans="1:7" x14ac:dyDescent="0.25">
      <c r="A3" t="s">
        <v>8300</v>
      </c>
      <c r="B3" t="s">
        <v>8301</v>
      </c>
      <c r="C3">
        <v>536.66999999999996</v>
      </c>
      <c r="D3" s="1">
        <f t="shared" si="0"/>
        <v>214.66799999999998</v>
      </c>
      <c r="E3" t="str">
        <f>VLOOKUP(A3,'External $ Guide'!$A$2:$E$11545,3,0)</f>
        <v>SpecOrder</v>
      </c>
      <c r="F3" t="str">
        <f>VLOOKUP(A3,'External $ Guide'!$A$2:$E$11545,4,0)</f>
        <v>Wholesale</v>
      </c>
      <c r="G3" t="str">
        <f>VLOOKUP(A3,'External $ Guide'!$A$2:$E$11545,5,0)</f>
        <v>Active</v>
      </c>
    </row>
    <row r="4" spans="1:7" x14ac:dyDescent="0.25">
      <c r="A4" t="s">
        <v>8215</v>
      </c>
      <c r="B4" t="s">
        <v>8216</v>
      </c>
      <c r="C4">
        <v>512.75</v>
      </c>
      <c r="D4" s="1">
        <f t="shared" si="0"/>
        <v>205.1</v>
      </c>
      <c r="E4" t="str">
        <f>VLOOKUP(A4,'External $ Guide'!$A$2:$E$11545,3,0)</f>
        <v>Replenish</v>
      </c>
      <c r="F4" t="str">
        <f>VLOOKUP(A4,'External $ Guide'!$A$2:$E$11545,4,0)</f>
        <v>Retail</v>
      </c>
      <c r="G4" t="str">
        <f>VLOOKUP(A4,'External $ Guide'!$A$2:$E$11545,5,0)</f>
        <v>Active</v>
      </c>
    </row>
    <row r="5" spans="1:7" x14ac:dyDescent="0.25">
      <c r="A5" t="s">
        <v>8199</v>
      </c>
      <c r="B5" t="s">
        <v>8200</v>
      </c>
      <c r="C5">
        <v>499.17</v>
      </c>
      <c r="D5" s="1">
        <f t="shared" si="0"/>
        <v>199.66800000000001</v>
      </c>
      <c r="E5" t="str">
        <f>VLOOKUP(A5,'External $ Guide'!$A$2:$E$11545,3,0)</f>
        <v>Replenish</v>
      </c>
      <c r="F5" t="str">
        <f>VLOOKUP(A5,'External $ Guide'!$A$2:$E$11545,4,0)</f>
        <v>Retail</v>
      </c>
      <c r="G5" t="str">
        <f>VLOOKUP(A5,'External $ Guide'!$A$2:$E$11545,5,0)</f>
        <v>Active</v>
      </c>
    </row>
    <row r="6" spans="1:7" x14ac:dyDescent="0.25">
      <c r="A6" t="s">
        <v>8217</v>
      </c>
      <c r="B6" t="s">
        <v>8218</v>
      </c>
      <c r="C6">
        <v>457.67</v>
      </c>
      <c r="D6" s="1">
        <f t="shared" si="0"/>
        <v>183.06800000000001</v>
      </c>
      <c r="E6" t="str">
        <f>VLOOKUP(A6,'External $ Guide'!$A$2:$E$11545,3,0)</f>
        <v>Replenish</v>
      </c>
      <c r="F6" t="str">
        <f>VLOOKUP(A6,'External $ Guide'!$A$2:$E$11545,4,0)</f>
        <v>Retail</v>
      </c>
      <c r="G6" t="str">
        <f>VLOOKUP(A6,'External $ Guide'!$A$2:$E$11545,5,0)</f>
        <v>Active</v>
      </c>
    </row>
    <row r="7" spans="1:7" x14ac:dyDescent="0.25">
      <c r="A7" t="s">
        <v>8195</v>
      </c>
      <c r="B7" t="s">
        <v>8196</v>
      </c>
      <c r="C7">
        <v>435.92</v>
      </c>
      <c r="D7" s="1">
        <f t="shared" si="0"/>
        <v>174.36799999999999</v>
      </c>
      <c r="E7" t="str">
        <f>VLOOKUP(A7,'External $ Guide'!$A$2:$E$11545,3,0)</f>
        <v>Replenish</v>
      </c>
      <c r="F7" t="str">
        <f>VLOOKUP(A7,'External $ Guide'!$A$2:$E$11545,4,0)</f>
        <v>Retail</v>
      </c>
      <c r="G7" t="str">
        <f>VLOOKUP(A7,'External $ Guide'!$A$2:$E$11545,5,0)</f>
        <v>Active</v>
      </c>
    </row>
    <row r="8" spans="1:7" x14ac:dyDescent="0.25">
      <c r="A8" t="s">
        <v>10543</v>
      </c>
      <c r="B8" t="s">
        <v>10659</v>
      </c>
      <c r="C8">
        <v>392.17</v>
      </c>
      <c r="D8" s="1">
        <f t="shared" si="0"/>
        <v>156.86799999999999</v>
      </c>
      <c r="E8" t="str">
        <f>VLOOKUP(A8,'External $ Guide'!$A$2:$E$11545,3,0)</f>
        <v>Replenish</v>
      </c>
      <c r="F8" t="str">
        <f>VLOOKUP(A8,'External $ Guide'!$A$2:$E$11545,4,0)</f>
        <v>Retail</v>
      </c>
      <c r="G8" t="str">
        <f>VLOOKUP(A8,'External $ Guide'!$A$2:$E$11545,5,0)</f>
        <v>Active</v>
      </c>
    </row>
    <row r="9" spans="1:7" x14ac:dyDescent="0.25">
      <c r="A9" t="s">
        <v>8219</v>
      </c>
      <c r="B9" t="s">
        <v>8220</v>
      </c>
      <c r="C9">
        <v>390.84</v>
      </c>
      <c r="D9" s="1">
        <f t="shared" si="0"/>
        <v>156.33599999999998</v>
      </c>
      <c r="E9" t="str">
        <f>VLOOKUP(A9,'External $ Guide'!$A$2:$E$11545,3,0)</f>
        <v>Replenish</v>
      </c>
      <c r="F9" t="str">
        <f>VLOOKUP(A9,'External $ Guide'!$A$2:$E$11545,4,0)</f>
        <v>Retail</v>
      </c>
      <c r="G9" t="str">
        <f>VLOOKUP(A9,'External $ Guide'!$A$2:$E$11545,5,0)</f>
        <v>Active</v>
      </c>
    </row>
    <row r="10" spans="1:7" x14ac:dyDescent="0.25">
      <c r="A10" t="s">
        <v>8190</v>
      </c>
      <c r="B10" t="s">
        <v>8191</v>
      </c>
      <c r="C10">
        <v>390.17</v>
      </c>
      <c r="D10" s="1">
        <f t="shared" si="0"/>
        <v>156.06800000000001</v>
      </c>
      <c r="E10" t="str">
        <f>VLOOKUP(A10,'External $ Guide'!$A$2:$E$11545,3,0)</f>
        <v>Replenish</v>
      </c>
      <c r="F10" t="str">
        <f>VLOOKUP(A10,'External $ Guide'!$A$2:$E$11545,4,0)</f>
        <v>Retail</v>
      </c>
      <c r="G10" t="str">
        <f>VLOOKUP(A10,'External $ Guide'!$A$2:$E$11545,5,0)</f>
        <v>Active</v>
      </c>
    </row>
    <row r="11" spans="1:7" x14ac:dyDescent="0.25">
      <c r="A11" t="s">
        <v>8201</v>
      </c>
      <c r="B11" t="s">
        <v>8202</v>
      </c>
      <c r="C11">
        <v>375</v>
      </c>
      <c r="D11" s="1">
        <f t="shared" si="0"/>
        <v>150</v>
      </c>
      <c r="E11" t="str">
        <f>VLOOKUP(A11,'External $ Guide'!$A$2:$E$11545,3,0)</f>
        <v>Replenish</v>
      </c>
      <c r="F11" t="str">
        <f>VLOOKUP(A11,'External $ Guide'!$A$2:$E$11545,4,0)</f>
        <v>Retail</v>
      </c>
      <c r="G11" t="str">
        <f>VLOOKUP(A11,'External $ Guide'!$A$2:$E$11545,5,0)</f>
        <v>Active</v>
      </c>
    </row>
    <row r="12" spans="1:7" x14ac:dyDescent="0.25">
      <c r="A12" t="s">
        <v>9331</v>
      </c>
      <c r="B12" t="s">
        <v>10617</v>
      </c>
      <c r="C12">
        <v>351.17</v>
      </c>
      <c r="D12" s="1">
        <f t="shared" si="0"/>
        <v>140.46800000000002</v>
      </c>
      <c r="E12" t="str">
        <f>VLOOKUP(A12,'External $ Guide'!$A$2:$E$11545,3,0)</f>
        <v>Replenish</v>
      </c>
      <c r="F12" t="str">
        <f>VLOOKUP(A12,'External $ Guide'!$A$2:$E$11545,4,0)</f>
        <v>Special order</v>
      </c>
      <c r="G12" t="str">
        <f>VLOOKUP(A12,'External $ Guide'!$A$2:$E$11545,5,0)</f>
        <v>Active</v>
      </c>
    </row>
    <row r="13" spans="1:7" x14ac:dyDescent="0.25">
      <c r="A13" t="s">
        <v>8197</v>
      </c>
      <c r="B13" t="s">
        <v>8198</v>
      </c>
      <c r="C13">
        <v>308.77</v>
      </c>
      <c r="D13" s="1">
        <f t="shared" si="0"/>
        <v>123.508</v>
      </c>
      <c r="E13" t="str">
        <f>VLOOKUP(A13,'External $ Guide'!$A$2:$E$11545,3,0)</f>
        <v>Replenish</v>
      </c>
      <c r="F13" t="str">
        <f>VLOOKUP(A13,'External $ Guide'!$A$2:$E$11545,4,0)</f>
        <v>Retail</v>
      </c>
      <c r="G13" t="str">
        <f>VLOOKUP(A13,'External $ Guide'!$A$2:$E$11545,5,0)</f>
        <v>Active</v>
      </c>
    </row>
    <row r="14" spans="1:7" x14ac:dyDescent="0.25">
      <c r="A14" t="s">
        <v>8192</v>
      </c>
      <c r="B14" t="s">
        <v>8193</v>
      </c>
      <c r="C14">
        <v>290.8</v>
      </c>
      <c r="D14" s="1">
        <f t="shared" si="0"/>
        <v>116.32000000000001</v>
      </c>
      <c r="E14" t="str">
        <f>VLOOKUP(A14,'External $ Guide'!$A$2:$E$11545,3,0)</f>
        <v>Replenish</v>
      </c>
      <c r="F14" t="str">
        <f>VLOOKUP(A14,'External $ Guide'!$A$2:$E$11545,4,0)</f>
        <v>Retail</v>
      </c>
      <c r="G14" t="str">
        <f>VLOOKUP(A14,'External $ Guide'!$A$2:$E$11545,5,0)</f>
        <v>Active</v>
      </c>
    </row>
    <row r="15" spans="1:7" x14ac:dyDescent="0.25">
      <c r="A15" t="s">
        <v>8247</v>
      </c>
      <c r="B15" t="s">
        <v>8248</v>
      </c>
      <c r="C15">
        <v>263.08</v>
      </c>
      <c r="D15" s="1">
        <f t="shared" si="0"/>
        <v>105.232</v>
      </c>
      <c r="E15" t="str">
        <f>VLOOKUP(A15,'External $ Guide'!$A$2:$E$11545,3,0)</f>
        <v>Replenish</v>
      </c>
      <c r="F15" t="str">
        <f>VLOOKUP(A15,'External $ Guide'!$A$2:$E$11545,4,0)</f>
        <v>Retail</v>
      </c>
      <c r="G15" t="str">
        <f>VLOOKUP(A15,'External $ Guide'!$A$2:$E$11545,5,0)</f>
        <v>Active</v>
      </c>
    </row>
    <row r="16" spans="1:7" x14ac:dyDescent="0.25">
      <c r="A16" t="s">
        <v>8287</v>
      </c>
      <c r="B16" t="s">
        <v>8288</v>
      </c>
      <c r="C16">
        <v>257.58999999999997</v>
      </c>
      <c r="D16" s="1">
        <f t="shared" si="0"/>
        <v>103.03599999999999</v>
      </c>
      <c r="E16" t="str">
        <f>VLOOKUP(A16,'External $ Guide'!$A$2:$E$11545,3,0)</f>
        <v>Replenish</v>
      </c>
      <c r="F16" t="str">
        <f>VLOOKUP(A16,'External $ Guide'!$A$2:$E$11545,4,0)</f>
        <v>Retail</v>
      </c>
      <c r="G16" t="str">
        <f>VLOOKUP(A16,'External $ Guide'!$A$2:$E$11545,5,0)</f>
        <v>Active</v>
      </c>
    </row>
    <row r="17" spans="1:7" x14ac:dyDescent="0.25">
      <c r="A17" t="s">
        <v>8213</v>
      </c>
      <c r="B17" t="s">
        <v>8214</v>
      </c>
      <c r="C17">
        <v>254.01</v>
      </c>
      <c r="D17" s="1">
        <f t="shared" si="0"/>
        <v>101.604</v>
      </c>
      <c r="E17" t="str">
        <f>VLOOKUP(A17,'External $ Guide'!$A$2:$E$11545,3,0)</f>
        <v>Replenish</v>
      </c>
      <c r="F17" t="str">
        <f>VLOOKUP(A17,'External $ Guide'!$A$2:$E$11545,4,0)</f>
        <v>Retail</v>
      </c>
      <c r="G17" t="str">
        <f>VLOOKUP(A17,'External $ Guide'!$A$2:$E$11545,5,0)</f>
        <v>Active</v>
      </c>
    </row>
    <row r="18" spans="1:7" x14ac:dyDescent="0.25">
      <c r="A18" t="s">
        <v>10544</v>
      </c>
      <c r="B18" t="s">
        <v>10660</v>
      </c>
      <c r="C18">
        <v>253.83</v>
      </c>
      <c r="D18" s="1">
        <f t="shared" si="0"/>
        <v>101.53200000000001</v>
      </c>
      <c r="E18" t="str">
        <f>VLOOKUP(A18,'External $ Guide'!$A$2:$E$11545,3,0)</f>
        <v>Replenish</v>
      </c>
      <c r="F18" t="str">
        <f>VLOOKUP(A18,'External $ Guide'!$A$2:$E$11545,4,0)</f>
        <v>Retail</v>
      </c>
      <c r="G18" t="str">
        <f>VLOOKUP(A18,'External $ Guide'!$A$2:$E$11545,5,0)</f>
        <v>Active</v>
      </c>
    </row>
    <row r="19" spans="1:7" x14ac:dyDescent="0.25">
      <c r="A19" t="s">
        <v>8207</v>
      </c>
      <c r="B19" t="s">
        <v>8208</v>
      </c>
      <c r="C19">
        <v>226.5</v>
      </c>
      <c r="D19" s="1">
        <f t="shared" si="0"/>
        <v>90.6</v>
      </c>
      <c r="E19" t="str">
        <f>VLOOKUP(A19,'External $ Guide'!$A$2:$E$11545,3,0)</f>
        <v>Replenish</v>
      </c>
      <c r="F19" t="str">
        <f>VLOOKUP(A19,'External $ Guide'!$A$2:$E$11545,4,0)</f>
        <v>Retail</v>
      </c>
      <c r="G19" t="str">
        <f>VLOOKUP(A19,'External $ Guide'!$A$2:$E$11545,5,0)</f>
        <v>Active</v>
      </c>
    </row>
    <row r="20" spans="1:7" x14ac:dyDescent="0.25">
      <c r="A20" t="s">
        <v>8221</v>
      </c>
      <c r="B20" t="s">
        <v>8222</v>
      </c>
      <c r="C20">
        <v>222.4</v>
      </c>
      <c r="D20" s="1">
        <f t="shared" si="0"/>
        <v>88.960000000000008</v>
      </c>
      <c r="E20" t="str">
        <f>VLOOKUP(A20,'External $ Guide'!$A$2:$E$11545,3,0)</f>
        <v>Replenish</v>
      </c>
      <c r="F20" t="str">
        <f>VLOOKUP(A20,'External $ Guide'!$A$2:$E$11545,4,0)</f>
        <v>Retail</v>
      </c>
      <c r="G20" t="str">
        <f>VLOOKUP(A20,'External $ Guide'!$A$2:$E$11545,5,0)</f>
        <v>Active</v>
      </c>
    </row>
    <row r="21" spans="1:7" x14ac:dyDescent="0.25">
      <c r="A21" t="s">
        <v>10405</v>
      </c>
      <c r="B21" t="s">
        <v>10655</v>
      </c>
      <c r="C21">
        <v>217.67</v>
      </c>
      <c r="D21" s="1">
        <f t="shared" si="0"/>
        <v>87.067999999999998</v>
      </c>
      <c r="E21" t="str">
        <f>VLOOKUP(A21,'External $ Guide'!$A$2:$E$11545,3,0)</f>
        <v>Replenish</v>
      </c>
      <c r="F21" t="str">
        <f>VLOOKUP(A21,'External $ Guide'!$A$2:$E$11545,4,0)</f>
        <v>Retail</v>
      </c>
      <c r="G21" t="str">
        <f>VLOOKUP(A21,'External $ Guide'!$A$2:$E$11545,5,0)</f>
        <v>Active</v>
      </c>
    </row>
    <row r="22" spans="1:7" x14ac:dyDescent="0.25">
      <c r="A22" t="s">
        <v>9861</v>
      </c>
      <c r="B22" t="s">
        <v>10624</v>
      </c>
      <c r="C22">
        <v>216.2</v>
      </c>
      <c r="D22" s="1">
        <f t="shared" si="0"/>
        <v>86.47999999999999</v>
      </c>
      <c r="E22" t="s">
        <v>10681</v>
      </c>
      <c r="F22" t="str">
        <f>VLOOKUP(A22,'External $ Guide'!$A$2:$E$11545,4,0)</f>
        <v>Retail</v>
      </c>
      <c r="G22" t="str">
        <f>VLOOKUP(A22,'External $ Guide'!$A$2:$E$11545,5,0)</f>
        <v>Active</v>
      </c>
    </row>
    <row r="23" spans="1:7" x14ac:dyDescent="0.25">
      <c r="A23" t="s">
        <v>8205</v>
      </c>
      <c r="B23" t="s">
        <v>8206</v>
      </c>
      <c r="C23">
        <v>210.66</v>
      </c>
      <c r="D23" s="1">
        <f t="shared" si="0"/>
        <v>84.263999999999996</v>
      </c>
      <c r="E23" t="str">
        <f>VLOOKUP(A23,'External $ Guide'!$A$2:$E$11545,3,0)</f>
        <v>Replenish</v>
      </c>
      <c r="F23" t="str">
        <f>VLOOKUP(A23,'External $ Guide'!$A$2:$E$11545,4,0)</f>
        <v>Retail</v>
      </c>
      <c r="G23" t="str">
        <f>VLOOKUP(A23,'External $ Guide'!$A$2:$E$11545,5,0)</f>
        <v>Active</v>
      </c>
    </row>
    <row r="24" spans="1:7" x14ac:dyDescent="0.25">
      <c r="A24" t="s">
        <v>8276</v>
      </c>
      <c r="B24" t="s">
        <v>8277</v>
      </c>
      <c r="C24">
        <v>209.33</v>
      </c>
      <c r="D24" s="1">
        <f t="shared" si="0"/>
        <v>83.731999999999999</v>
      </c>
      <c r="E24" t="str">
        <f>VLOOKUP(A24,'External $ Guide'!$A$2:$E$11545,3,0)</f>
        <v>Replenish</v>
      </c>
      <c r="F24" t="str">
        <f>VLOOKUP(A24,'External $ Guide'!$A$2:$E$11545,4,0)</f>
        <v>Retail</v>
      </c>
      <c r="G24" t="str">
        <f>VLOOKUP(A24,'External $ Guide'!$A$2:$E$11545,5,0)</f>
        <v>Active</v>
      </c>
    </row>
    <row r="25" spans="1:7" x14ac:dyDescent="0.25">
      <c r="A25" t="s">
        <v>8245</v>
      </c>
      <c r="B25" t="s">
        <v>8246</v>
      </c>
      <c r="C25">
        <v>201.84</v>
      </c>
      <c r="D25" s="1">
        <f t="shared" si="0"/>
        <v>80.736000000000004</v>
      </c>
      <c r="E25" t="str">
        <f>VLOOKUP(A25,'External $ Guide'!$A$2:$E$11545,3,0)</f>
        <v>Replenish</v>
      </c>
      <c r="F25" t="str">
        <f>VLOOKUP(A25,'External $ Guide'!$A$2:$E$11545,4,0)</f>
        <v>Retail</v>
      </c>
      <c r="G25" t="str">
        <f>VLOOKUP(A25,'External $ Guide'!$A$2:$E$11545,5,0)</f>
        <v>Active</v>
      </c>
    </row>
    <row r="26" spans="1:7" x14ac:dyDescent="0.25">
      <c r="A26" t="s">
        <v>8203</v>
      </c>
      <c r="B26" t="s">
        <v>8204</v>
      </c>
      <c r="C26">
        <v>194.84</v>
      </c>
      <c r="D26" s="1">
        <f t="shared" si="0"/>
        <v>77.936000000000007</v>
      </c>
      <c r="E26" t="str">
        <f>VLOOKUP(A26,'External $ Guide'!$A$2:$E$11545,3,0)</f>
        <v>Replenish</v>
      </c>
      <c r="F26" t="str">
        <f>VLOOKUP(A26,'External $ Guide'!$A$2:$E$11545,4,0)</f>
        <v>Retail</v>
      </c>
      <c r="G26" t="str">
        <f>VLOOKUP(A26,'External $ Guide'!$A$2:$E$11545,5,0)</f>
        <v>Active</v>
      </c>
    </row>
    <row r="27" spans="1:7" x14ac:dyDescent="0.25">
      <c r="A27" t="s">
        <v>8302</v>
      </c>
      <c r="B27" t="s">
        <v>8303</v>
      </c>
      <c r="C27">
        <v>177.33</v>
      </c>
      <c r="D27" s="1">
        <f t="shared" si="0"/>
        <v>70.932000000000002</v>
      </c>
      <c r="E27" t="str">
        <f>VLOOKUP(A27,'External $ Guide'!$A$2:$E$11545,3,0)</f>
        <v>Replenish</v>
      </c>
      <c r="F27" t="str">
        <f>VLOOKUP(A27,'External $ Guide'!$A$2:$E$11545,4,0)</f>
        <v>Retail</v>
      </c>
      <c r="G27" t="str">
        <f>VLOOKUP(A27,'External $ Guide'!$A$2:$E$11545,5,0)</f>
        <v>Active</v>
      </c>
    </row>
    <row r="28" spans="1:7" x14ac:dyDescent="0.25">
      <c r="A28" t="s">
        <v>8251</v>
      </c>
      <c r="B28" t="s">
        <v>8252</v>
      </c>
      <c r="C28">
        <v>175.83</v>
      </c>
      <c r="D28" s="1">
        <f t="shared" si="0"/>
        <v>70.332000000000008</v>
      </c>
      <c r="E28" t="str">
        <f>VLOOKUP(A28,'External $ Guide'!$A$2:$E$11545,3,0)</f>
        <v>Replenish</v>
      </c>
      <c r="F28" t="str">
        <f>VLOOKUP(A28,'External $ Guide'!$A$2:$E$11545,4,0)</f>
        <v>Retail</v>
      </c>
      <c r="G28" t="str">
        <f>VLOOKUP(A28,'External $ Guide'!$A$2:$E$11545,5,0)</f>
        <v>Active</v>
      </c>
    </row>
    <row r="29" spans="1:7" x14ac:dyDescent="0.25">
      <c r="A29" t="s">
        <v>8223</v>
      </c>
      <c r="B29" t="s">
        <v>8224</v>
      </c>
      <c r="C29">
        <v>169.34</v>
      </c>
      <c r="D29" s="1">
        <f t="shared" si="0"/>
        <v>67.736000000000004</v>
      </c>
      <c r="E29" t="str">
        <f>VLOOKUP(A29,'External $ Guide'!$A$2:$E$11545,3,0)</f>
        <v>Replenish</v>
      </c>
      <c r="F29" t="str">
        <f>VLOOKUP(A29,'External $ Guide'!$A$2:$E$11545,4,0)</f>
        <v>Retail</v>
      </c>
      <c r="G29" t="str">
        <f>VLOOKUP(A29,'External $ Guide'!$A$2:$E$11545,5,0)</f>
        <v>Active</v>
      </c>
    </row>
    <row r="30" spans="1:7" x14ac:dyDescent="0.25">
      <c r="A30" t="s">
        <v>8229</v>
      </c>
      <c r="B30" t="s">
        <v>8230</v>
      </c>
      <c r="C30">
        <v>148.5</v>
      </c>
      <c r="D30" s="1">
        <f t="shared" si="0"/>
        <v>59.4</v>
      </c>
      <c r="E30" t="str">
        <f>VLOOKUP(A30,'External $ Guide'!$A$2:$E$11545,3,0)</f>
        <v>Replenish</v>
      </c>
      <c r="F30" t="str">
        <f>VLOOKUP(A30,'External $ Guide'!$A$2:$E$11545,4,0)</f>
        <v>Retail</v>
      </c>
      <c r="G30" t="str">
        <f>VLOOKUP(A30,'External $ Guide'!$A$2:$E$11545,5,0)</f>
        <v>Active</v>
      </c>
    </row>
    <row r="31" spans="1:7" x14ac:dyDescent="0.25">
      <c r="A31" t="s">
        <v>8296</v>
      </c>
      <c r="B31" t="s">
        <v>8297</v>
      </c>
      <c r="C31">
        <v>148</v>
      </c>
      <c r="D31" s="1">
        <f t="shared" si="0"/>
        <v>59.2</v>
      </c>
      <c r="E31" t="str">
        <f>VLOOKUP(A31,'External $ Guide'!$A$2:$E$11545,3,0)</f>
        <v>Replenish</v>
      </c>
      <c r="F31" t="str">
        <f>VLOOKUP(A31,'External $ Guide'!$A$2:$E$11545,4,0)</f>
        <v>Retail</v>
      </c>
      <c r="G31" t="str">
        <f>VLOOKUP(A31,'External $ Guide'!$A$2:$E$11545,5,0)</f>
        <v>Active</v>
      </c>
    </row>
    <row r="32" spans="1:7" x14ac:dyDescent="0.25">
      <c r="A32" t="s">
        <v>8231</v>
      </c>
      <c r="B32" t="s">
        <v>8232</v>
      </c>
      <c r="C32">
        <v>141.16999999999999</v>
      </c>
      <c r="D32" s="1">
        <f t="shared" si="0"/>
        <v>56.467999999999996</v>
      </c>
      <c r="E32" t="str">
        <f>VLOOKUP(A32,'External $ Guide'!$A$2:$E$11545,3,0)</f>
        <v>Replenish</v>
      </c>
      <c r="F32" t="str">
        <f>VLOOKUP(A32,'External $ Guide'!$A$2:$E$11545,4,0)</f>
        <v>Retail</v>
      </c>
      <c r="G32" t="str">
        <f>VLOOKUP(A32,'External $ Guide'!$A$2:$E$11545,5,0)</f>
        <v>Active</v>
      </c>
    </row>
    <row r="33" spans="1:7" x14ac:dyDescent="0.25">
      <c r="A33" t="s">
        <v>8256</v>
      </c>
      <c r="B33" t="s">
        <v>8257</v>
      </c>
      <c r="C33">
        <v>139.41999999999999</v>
      </c>
      <c r="D33" s="1">
        <f t="shared" si="0"/>
        <v>55.767999999999994</v>
      </c>
      <c r="E33" t="str">
        <f>VLOOKUP(A33,'External $ Guide'!$A$2:$E$11545,3,0)</f>
        <v>Replenish</v>
      </c>
      <c r="F33" t="str">
        <f>VLOOKUP(A33,'External $ Guide'!$A$2:$E$11545,4,0)</f>
        <v>Retail</v>
      </c>
      <c r="G33" t="str">
        <f>VLOOKUP(A33,'External $ Guide'!$A$2:$E$11545,5,0)</f>
        <v>Active</v>
      </c>
    </row>
    <row r="34" spans="1:7" x14ac:dyDescent="0.25">
      <c r="A34" t="s">
        <v>8243</v>
      </c>
      <c r="B34" t="s">
        <v>8244</v>
      </c>
      <c r="C34">
        <v>136.33000000000001</v>
      </c>
      <c r="D34" s="1">
        <f t="shared" ref="D34:D65" si="1">C34/2.5</f>
        <v>54.532000000000004</v>
      </c>
      <c r="E34" t="str">
        <f>VLOOKUP(A34,'External $ Guide'!$A$2:$E$11545,3,0)</f>
        <v>Replenish</v>
      </c>
      <c r="F34" t="str">
        <f>VLOOKUP(A34,'External $ Guide'!$A$2:$E$11545,4,0)</f>
        <v>Retail</v>
      </c>
      <c r="G34" t="str">
        <f>VLOOKUP(A34,'External $ Guide'!$A$2:$E$11545,5,0)</f>
        <v>Active</v>
      </c>
    </row>
    <row r="35" spans="1:7" x14ac:dyDescent="0.25">
      <c r="A35" t="s">
        <v>8345</v>
      </c>
      <c r="B35" t="s">
        <v>8346</v>
      </c>
      <c r="C35">
        <v>129.79</v>
      </c>
      <c r="D35" s="1">
        <f t="shared" si="1"/>
        <v>51.915999999999997</v>
      </c>
      <c r="E35" t="str">
        <f>VLOOKUP(A35,'External $ Guide'!$A$2:$E$11545,3,0)</f>
        <v>Replenish</v>
      </c>
      <c r="F35" t="str">
        <f>VLOOKUP(A35,'External $ Guide'!$A$2:$E$11545,4,0)</f>
        <v>Retail</v>
      </c>
      <c r="G35" t="str">
        <f>VLOOKUP(A35,'External $ Guide'!$A$2:$E$11545,5,0)</f>
        <v>Active</v>
      </c>
    </row>
    <row r="36" spans="1:7" x14ac:dyDescent="0.25">
      <c r="A36" t="s">
        <v>8318</v>
      </c>
      <c r="B36" t="s">
        <v>8319</v>
      </c>
      <c r="C36">
        <v>128.66</v>
      </c>
      <c r="D36" s="1">
        <f t="shared" si="1"/>
        <v>51.463999999999999</v>
      </c>
      <c r="E36" t="str">
        <f>VLOOKUP(A36,'External $ Guide'!$A$2:$E$11545,3,0)</f>
        <v>Replenish</v>
      </c>
      <c r="F36" t="str">
        <f>VLOOKUP(A36,'External $ Guide'!$A$2:$E$11545,4,0)</f>
        <v>Retail</v>
      </c>
      <c r="G36" t="str">
        <f>VLOOKUP(A36,'External $ Guide'!$A$2:$E$11545,5,0)</f>
        <v>Active</v>
      </c>
    </row>
    <row r="37" spans="1:7" x14ac:dyDescent="0.25">
      <c r="A37" t="s">
        <v>8211</v>
      </c>
      <c r="B37" t="s">
        <v>8212</v>
      </c>
      <c r="C37">
        <v>128</v>
      </c>
      <c r="D37" s="1">
        <f t="shared" si="1"/>
        <v>51.2</v>
      </c>
      <c r="E37" t="str">
        <f>VLOOKUP(A37,'External $ Guide'!$A$2:$E$11545,3,0)</f>
        <v>Replenish</v>
      </c>
      <c r="F37" t="str">
        <f>VLOOKUP(A37,'External $ Guide'!$A$2:$E$11545,4,0)</f>
        <v>Retail</v>
      </c>
      <c r="G37" t="str">
        <f>VLOOKUP(A37,'External $ Guide'!$A$2:$E$11545,5,0)</f>
        <v>Active</v>
      </c>
    </row>
    <row r="38" spans="1:7" x14ac:dyDescent="0.25">
      <c r="A38" t="s">
        <v>8258</v>
      </c>
      <c r="B38" t="s">
        <v>8259</v>
      </c>
      <c r="C38">
        <v>127.67</v>
      </c>
      <c r="D38" s="1">
        <f t="shared" si="1"/>
        <v>51.067999999999998</v>
      </c>
      <c r="E38" t="str">
        <f>VLOOKUP(A38,'External $ Guide'!$A$2:$E$11545,3,0)</f>
        <v>Replenish</v>
      </c>
      <c r="F38" t="str">
        <f>VLOOKUP(A38,'External $ Guide'!$A$2:$E$11545,4,0)</f>
        <v>Retail</v>
      </c>
      <c r="G38" t="str">
        <f>VLOOKUP(A38,'External $ Guide'!$A$2:$E$11545,5,0)</f>
        <v>Active</v>
      </c>
    </row>
    <row r="39" spans="1:7" x14ac:dyDescent="0.25">
      <c r="A39" t="s">
        <v>8347</v>
      </c>
      <c r="B39" t="s">
        <v>8348</v>
      </c>
      <c r="C39">
        <v>119.08</v>
      </c>
      <c r="D39" s="1">
        <f t="shared" si="1"/>
        <v>47.631999999999998</v>
      </c>
      <c r="E39" t="str">
        <f>VLOOKUP(A39,'External $ Guide'!$A$2:$E$11545,3,0)</f>
        <v>Replenish</v>
      </c>
      <c r="F39" t="str">
        <f>VLOOKUP(A39,'External $ Guide'!$A$2:$E$11545,4,0)</f>
        <v>Retail</v>
      </c>
      <c r="G39" t="str">
        <f>VLOOKUP(A39,'External $ Guide'!$A$2:$E$11545,5,0)</f>
        <v>Active</v>
      </c>
    </row>
    <row r="40" spans="1:7" x14ac:dyDescent="0.25">
      <c r="A40" t="s">
        <v>8272</v>
      </c>
      <c r="B40" t="s">
        <v>8273</v>
      </c>
      <c r="C40">
        <v>115.08</v>
      </c>
      <c r="D40" s="1">
        <f t="shared" si="1"/>
        <v>46.031999999999996</v>
      </c>
      <c r="E40" t="str">
        <f>VLOOKUP(A40,'External $ Guide'!$A$2:$E$11545,3,0)</f>
        <v>Replenish</v>
      </c>
      <c r="F40" t="str">
        <f>VLOOKUP(A40,'External $ Guide'!$A$2:$E$11545,4,0)</f>
        <v>Retail</v>
      </c>
      <c r="G40" t="str">
        <f>VLOOKUP(A40,'External $ Guide'!$A$2:$E$11545,5,0)</f>
        <v>Active</v>
      </c>
    </row>
    <row r="41" spans="1:7" x14ac:dyDescent="0.25">
      <c r="A41" t="s">
        <v>8209</v>
      </c>
      <c r="B41" t="s">
        <v>8210</v>
      </c>
      <c r="C41">
        <v>112</v>
      </c>
      <c r="D41" s="1">
        <f t="shared" si="1"/>
        <v>44.8</v>
      </c>
      <c r="E41" t="str">
        <f>VLOOKUP(A41,'External $ Guide'!$A$2:$E$11545,3,0)</f>
        <v>PrivLabel</v>
      </c>
      <c r="F41" t="str">
        <f>VLOOKUP(A41,'External $ Guide'!$A$2:$E$11545,4,0)</f>
        <v>Wholesale bottle</v>
      </c>
      <c r="G41" t="str">
        <f>VLOOKUP(A41,'External $ Guide'!$A$2:$E$11545,5,0)</f>
        <v>Active</v>
      </c>
    </row>
    <row r="42" spans="1:7" x14ac:dyDescent="0.25">
      <c r="A42" t="s">
        <v>8268</v>
      </c>
      <c r="B42" t="s">
        <v>8269</v>
      </c>
      <c r="C42">
        <v>109.89</v>
      </c>
      <c r="D42" s="1">
        <f t="shared" si="1"/>
        <v>43.956000000000003</v>
      </c>
      <c r="E42" t="str">
        <f>VLOOKUP(A42,'External $ Guide'!$A$2:$E$11545,3,0)</f>
        <v>Replenish</v>
      </c>
      <c r="F42" t="str">
        <f>VLOOKUP(A42,'External $ Guide'!$A$2:$E$11545,4,0)</f>
        <v>Retail</v>
      </c>
      <c r="G42" t="str">
        <f>VLOOKUP(A42,'External $ Guide'!$A$2:$E$11545,5,0)</f>
        <v>Active</v>
      </c>
    </row>
    <row r="43" spans="1:7" x14ac:dyDescent="0.25">
      <c r="A43" t="s">
        <v>8334</v>
      </c>
      <c r="B43" t="s">
        <v>8335</v>
      </c>
      <c r="C43">
        <v>109.84</v>
      </c>
      <c r="D43" s="1">
        <f t="shared" si="1"/>
        <v>43.936</v>
      </c>
      <c r="E43" t="str">
        <f>VLOOKUP(A43,'External $ Guide'!$A$2:$E$11545,3,0)</f>
        <v>Replenish</v>
      </c>
      <c r="F43" t="str">
        <f>VLOOKUP(A43,'External $ Guide'!$A$2:$E$11545,4,0)</f>
        <v>Retail</v>
      </c>
      <c r="G43" t="str">
        <f>VLOOKUP(A43,'External $ Guide'!$A$2:$E$11545,5,0)</f>
        <v>Active</v>
      </c>
    </row>
    <row r="44" spans="1:7" x14ac:dyDescent="0.25">
      <c r="A44" t="s">
        <v>8233</v>
      </c>
      <c r="B44" t="s">
        <v>8234</v>
      </c>
      <c r="C44">
        <v>107.33</v>
      </c>
      <c r="D44" s="1">
        <f t="shared" si="1"/>
        <v>42.932000000000002</v>
      </c>
      <c r="E44" t="str">
        <f>VLOOKUP(A44,'External $ Guide'!$A$2:$E$11545,3,0)</f>
        <v>Replenish</v>
      </c>
      <c r="F44" t="str">
        <f>VLOOKUP(A44,'External $ Guide'!$A$2:$E$11545,4,0)</f>
        <v>Retail</v>
      </c>
      <c r="G44" t="str">
        <f>VLOOKUP(A44,'External $ Guide'!$A$2:$E$11545,5,0)</f>
        <v>Active</v>
      </c>
    </row>
    <row r="45" spans="1:7" x14ac:dyDescent="0.25">
      <c r="A45" t="s">
        <v>8309</v>
      </c>
      <c r="B45" t="s">
        <v>8310</v>
      </c>
      <c r="C45">
        <v>99.99</v>
      </c>
      <c r="D45" s="1">
        <f t="shared" si="1"/>
        <v>39.995999999999995</v>
      </c>
      <c r="E45" t="str">
        <f>VLOOKUP(A45,'External $ Guide'!$A$2:$E$11545,3,0)</f>
        <v>Replenish</v>
      </c>
      <c r="F45" t="str">
        <f>VLOOKUP(A45,'External $ Guide'!$A$2:$E$11545,4,0)</f>
        <v>Retail</v>
      </c>
      <c r="G45" t="str">
        <f>VLOOKUP(A45,'External $ Guide'!$A$2:$E$11545,5,0)</f>
        <v>Active</v>
      </c>
    </row>
    <row r="46" spans="1:7" x14ac:dyDescent="0.25">
      <c r="A46" t="s">
        <v>8262</v>
      </c>
      <c r="B46" t="s">
        <v>8263</v>
      </c>
      <c r="C46">
        <v>92.85</v>
      </c>
      <c r="D46" s="1">
        <f t="shared" si="1"/>
        <v>37.14</v>
      </c>
      <c r="E46" t="str">
        <f>VLOOKUP(A46,'External $ Guide'!$A$2:$E$11545,3,0)</f>
        <v>Replenish</v>
      </c>
      <c r="F46" t="str">
        <f>VLOOKUP(A46,'External $ Guide'!$A$2:$E$11545,4,0)</f>
        <v>Retail</v>
      </c>
      <c r="G46" t="str">
        <f>VLOOKUP(A46,'External $ Guide'!$A$2:$E$11545,5,0)</f>
        <v>Active</v>
      </c>
    </row>
    <row r="47" spans="1:7" x14ac:dyDescent="0.25">
      <c r="A47" t="s">
        <v>8254</v>
      </c>
      <c r="B47" t="s">
        <v>8255</v>
      </c>
      <c r="C47">
        <v>87.96</v>
      </c>
      <c r="D47" s="1">
        <f t="shared" si="1"/>
        <v>35.183999999999997</v>
      </c>
      <c r="E47" t="str">
        <f>VLOOKUP(A47,'External $ Guide'!$A$2:$E$11545,3,0)</f>
        <v>Replenish</v>
      </c>
      <c r="F47" t="str">
        <f>VLOOKUP(A47,'External $ Guide'!$A$2:$E$11545,4,0)</f>
        <v>Retail</v>
      </c>
      <c r="G47" t="str">
        <f>VLOOKUP(A47,'External $ Guide'!$A$2:$E$11545,5,0)</f>
        <v>Active</v>
      </c>
    </row>
    <row r="48" spans="1:7" x14ac:dyDescent="0.25">
      <c r="A48" t="s">
        <v>8337</v>
      </c>
      <c r="B48" t="s">
        <v>8338</v>
      </c>
      <c r="C48">
        <v>86.99</v>
      </c>
      <c r="D48" s="1">
        <f t="shared" si="1"/>
        <v>34.795999999999999</v>
      </c>
      <c r="E48" t="str">
        <f>VLOOKUP(A48,'External $ Guide'!$A$2:$E$11545,3,0)</f>
        <v>Replenish</v>
      </c>
      <c r="F48" t="str">
        <f>VLOOKUP(A48,'External $ Guide'!$A$2:$E$11545,4,0)</f>
        <v>Retail</v>
      </c>
      <c r="G48" t="str">
        <f>VLOOKUP(A48,'External $ Guide'!$A$2:$E$11545,5,0)</f>
        <v>Active</v>
      </c>
    </row>
    <row r="49" spans="1:7" x14ac:dyDescent="0.25">
      <c r="A49" t="s">
        <v>8332</v>
      </c>
      <c r="B49" t="s">
        <v>8333</v>
      </c>
      <c r="C49">
        <v>86.84</v>
      </c>
      <c r="D49" s="1">
        <f t="shared" si="1"/>
        <v>34.736000000000004</v>
      </c>
      <c r="E49" t="str">
        <f>VLOOKUP(A49,'External $ Guide'!$A$2:$E$11545,3,0)</f>
        <v>Replenish</v>
      </c>
      <c r="F49" t="str">
        <f>VLOOKUP(A49,'External $ Guide'!$A$2:$E$11545,4,0)</f>
        <v>Special order</v>
      </c>
      <c r="G49" t="str">
        <f>VLOOKUP(A49,'External $ Guide'!$A$2:$E$11545,5,0)</f>
        <v>Active</v>
      </c>
    </row>
    <row r="50" spans="1:7" x14ac:dyDescent="0.25">
      <c r="A50" t="s">
        <v>8341</v>
      </c>
      <c r="B50" t="s">
        <v>8342</v>
      </c>
      <c r="C50">
        <v>86.17</v>
      </c>
      <c r="D50" s="1">
        <f t="shared" si="1"/>
        <v>34.468000000000004</v>
      </c>
      <c r="E50" t="str">
        <f>VLOOKUP(A50,'External $ Guide'!$A$2:$E$11545,3,0)</f>
        <v>Replenish</v>
      </c>
      <c r="F50" t="str">
        <f>VLOOKUP(A50,'External $ Guide'!$A$2:$E$11545,4,0)</f>
        <v>Retail</v>
      </c>
      <c r="G50" t="str">
        <f>VLOOKUP(A50,'External $ Guide'!$A$2:$E$11545,5,0)</f>
        <v>Active</v>
      </c>
    </row>
    <row r="51" spans="1:7" x14ac:dyDescent="0.25">
      <c r="A51" t="s">
        <v>8270</v>
      </c>
      <c r="B51" t="s">
        <v>8271</v>
      </c>
      <c r="C51">
        <v>83.5</v>
      </c>
      <c r="D51" s="1">
        <f t="shared" si="1"/>
        <v>33.4</v>
      </c>
      <c r="E51" t="str">
        <f>VLOOKUP(A51,'External $ Guide'!$A$2:$E$11545,3,0)</f>
        <v>Replenish</v>
      </c>
      <c r="F51" t="str">
        <f>VLOOKUP(A51,'External $ Guide'!$A$2:$E$11545,4,0)</f>
        <v>Retail</v>
      </c>
      <c r="G51" t="str">
        <f>VLOOKUP(A51,'External $ Guide'!$A$2:$E$11545,5,0)</f>
        <v>Active</v>
      </c>
    </row>
    <row r="52" spans="1:7" x14ac:dyDescent="0.25">
      <c r="A52" t="s">
        <v>8274</v>
      </c>
      <c r="B52" t="s">
        <v>8275</v>
      </c>
      <c r="C52">
        <v>83.18</v>
      </c>
      <c r="D52" s="1">
        <f t="shared" si="1"/>
        <v>33.272000000000006</v>
      </c>
      <c r="E52" t="str">
        <f>VLOOKUP(A52,'External $ Guide'!$A$2:$E$11545,3,0)</f>
        <v>Replenish</v>
      </c>
      <c r="F52" t="str">
        <f>VLOOKUP(A52,'External $ Guide'!$A$2:$E$11545,4,0)</f>
        <v>Retail</v>
      </c>
      <c r="G52" t="str">
        <f>VLOOKUP(A52,'External $ Guide'!$A$2:$E$11545,5,0)</f>
        <v>Active</v>
      </c>
    </row>
    <row r="53" spans="1:7" x14ac:dyDescent="0.25">
      <c r="A53" t="s">
        <v>8225</v>
      </c>
      <c r="B53" t="s">
        <v>8226</v>
      </c>
      <c r="C53">
        <v>81.680000000000007</v>
      </c>
      <c r="D53" s="1">
        <f t="shared" si="1"/>
        <v>32.672000000000004</v>
      </c>
      <c r="E53" t="str">
        <f>VLOOKUP(A53,'External $ Guide'!$A$2:$E$11545,3,0)</f>
        <v>Replenish</v>
      </c>
      <c r="F53" t="str">
        <f>VLOOKUP(A53,'External $ Guide'!$A$2:$E$11545,4,0)</f>
        <v>Retail</v>
      </c>
      <c r="G53" t="str">
        <f>VLOOKUP(A53,'External $ Guide'!$A$2:$E$11545,5,0)</f>
        <v>Active</v>
      </c>
    </row>
    <row r="54" spans="1:7" x14ac:dyDescent="0.25">
      <c r="A54" t="s">
        <v>8239</v>
      </c>
      <c r="B54" t="s">
        <v>8240</v>
      </c>
      <c r="C54">
        <v>76.34</v>
      </c>
      <c r="D54" s="1">
        <f t="shared" si="1"/>
        <v>30.536000000000001</v>
      </c>
      <c r="E54" t="str">
        <f>VLOOKUP(A54,'External $ Guide'!$A$2:$E$11545,3,0)</f>
        <v>Replenish</v>
      </c>
      <c r="F54" t="str">
        <f>VLOOKUP(A54,'External $ Guide'!$A$2:$E$11545,4,0)</f>
        <v>Retail</v>
      </c>
      <c r="G54" t="str">
        <f>VLOOKUP(A54,'External $ Guide'!$A$2:$E$11545,5,0)</f>
        <v>Active</v>
      </c>
    </row>
    <row r="55" spans="1:7" x14ac:dyDescent="0.25">
      <c r="A55" t="s">
        <v>9857</v>
      </c>
      <c r="B55" t="s">
        <v>10621</v>
      </c>
      <c r="C55">
        <v>75.5</v>
      </c>
      <c r="D55" s="1">
        <f t="shared" si="1"/>
        <v>30.2</v>
      </c>
      <c r="E55" t="str">
        <f>VLOOKUP(A55,'External $ Guide'!$A$2:$E$11545,3,0)</f>
        <v>Replenish</v>
      </c>
      <c r="F55" t="str">
        <f>VLOOKUP(A55,'External $ Guide'!$A$2:$E$11545,4,0)</f>
        <v>Retail</v>
      </c>
      <c r="G55" t="str">
        <f>VLOOKUP(A55,'External $ Guide'!$A$2:$E$11545,5,0)</f>
        <v>Active</v>
      </c>
    </row>
    <row r="56" spans="1:7" x14ac:dyDescent="0.25">
      <c r="A56" t="s">
        <v>8227</v>
      </c>
      <c r="B56" t="s">
        <v>8228</v>
      </c>
      <c r="C56">
        <v>72.680000000000007</v>
      </c>
      <c r="D56" s="1">
        <f t="shared" si="1"/>
        <v>29.072000000000003</v>
      </c>
      <c r="E56" t="str">
        <f>VLOOKUP(A56,'External $ Guide'!$A$2:$E$11545,3,0)</f>
        <v>Replenish</v>
      </c>
      <c r="F56" t="str">
        <f>VLOOKUP(A56,'External $ Guide'!$A$2:$E$11545,4,0)</f>
        <v>Retail</v>
      </c>
      <c r="G56" t="str">
        <f>VLOOKUP(A56,'External $ Guide'!$A$2:$E$11545,5,0)</f>
        <v>Active</v>
      </c>
    </row>
    <row r="57" spans="1:7" x14ac:dyDescent="0.25">
      <c r="A57" t="s">
        <v>8266</v>
      </c>
      <c r="B57" t="s">
        <v>8267</v>
      </c>
      <c r="C57">
        <v>69.91</v>
      </c>
      <c r="D57" s="1">
        <f t="shared" si="1"/>
        <v>27.963999999999999</v>
      </c>
      <c r="E57" t="str">
        <f>VLOOKUP(A57,'External $ Guide'!$A$2:$E$11545,3,0)</f>
        <v>Replenish</v>
      </c>
      <c r="F57" t="str">
        <f>VLOOKUP(A57,'External $ Guide'!$A$2:$E$11545,4,0)</f>
        <v>Retail</v>
      </c>
      <c r="G57" t="str">
        <f>VLOOKUP(A57,'External $ Guide'!$A$2:$E$11545,5,0)</f>
        <v>Active</v>
      </c>
    </row>
    <row r="58" spans="1:7" x14ac:dyDescent="0.25">
      <c r="A58" t="s">
        <v>8236</v>
      </c>
      <c r="B58" t="s">
        <v>8237</v>
      </c>
      <c r="C58">
        <v>67.510000000000005</v>
      </c>
      <c r="D58" s="1">
        <f t="shared" si="1"/>
        <v>27.004000000000001</v>
      </c>
      <c r="E58" t="str">
        <f>VLOOKUP(A58,'External $ Guide'!$A$2:$E$11545,3,0)</f>
        <v>Replenish</v>
      </c>
      <c r="F58" t="str">
        <f>VLOOKUP(A58,'External $ Guide'!$A$2:$E$11545,4,0)</f>
        <v>Retail</v>
      </c>
      <c r="G58" t="str">
        <f>VLOOKUP(A58,'External $ Guide'!$A$2:$E$11545,5,0)</f>
        <v>Active</v>
      </c>
    </row>
    <row r="59" spans="1:7" x14ac:dyDescent="0.25">
      <c r="A59" t="s">
        <v>10542</v>
      </c>
      <c r="B59" t="s">
        <v>10658</v>
      </c>
      <c r="C59">
        <v>64.319999999999993</v>
      </c>
      <c r="D59" s="1">
        <f t="shared" si="1"/>
        <v>25.727999999999998</v>
      </c>
      <c r="E59" t="str">
        <f>VLOOKUP(A59,'External $ Guide'!$A$2:$E$11545,3,0)</f>
        <v>Replenish</v>
      </c>
      <c r="F59" t="str">
        <f>VLOOKUP(A59,'External $ Guide'!$A$2:$E$11545,4,0)</f>
        <v>Retail</v>
      </c>
      <c r="G59" t="str">
        <f>VLOOKUP(A59,'External $ Guide'!$A$2:$E$11545,5,0)</f>
        <v>Active</v>
      </c>
    </row>
    <row r="60" spans="1:7" x14ac:dyDescent="0.25">
      <c r="A60" t="s">
        <v>8264</v>
      </c>
      <c r="B60" t="s">
        <v>8265</v>
      </c>
      <c r="C60">
        <v>64.069999999999993</v>
      </c>
      <c r="D60" s="1">
        <f t="shared" si="1"/>
        <v>25.627999999999997</v>
      </c>
      <c r="E60" t="str">
        <f>VLOOKUP(A60,'External $ Guide'!$A$2:$E$11545,3,0)</f>
        <v>Replenish</v>
      </c>
      <c r="F60" t="str">
        <f>VLOOKUP(A60,'External $ Guide'!$A$2:$E$11545,4,0)</f>
        <v>Retail</v>
      </c>
      <c r="G60" t="str">
        <f>VLOOKUP(A60,'External $ Guide'!$A$2:$E$11545,5,0)</f>
        <v>Active</v>
      </c>
    </row>
    <row r="61" spans="1:7" x14ac:dyDescent="0.25">
      <c r="A61" t="s">
        <v>8314</v>
      </c>
      <c r="B61" t="s">
        <v>8315</v>
      </c>
      <c r="C61">
        <v>59.92</v>
      </c>
      <c r="D61" s="1">
        <f t="shared" si="1"/>
        <v>23.968</v>
      </c>
      <c r="E61" t="str">
        <f>VLOOKUP(A61,'External $ Guide'!$A$2:$E$11545,3,0)</f>
        <v>PrivLabel</v>
      </c>
      <c r="F61" t="str">
        <f>VLOOKUP(A61,'External $ Guide'!$A$2:$E$11545,4,0)</f>
        <v>Wholesale</v>
      </c>
      <c r="G61" t="str">
        <f>VLOOKUP(A61,'External $ Guide'!$A$2:$E$11545,5,0)</f>
        <v>Active</v>
      </c>
    </row>
    <row r="62" spans="1:7" x14ac:dyDescent="0.25">
      <c r="A62" t="s">
        <v>8241</v>
      </c>
      <c r="B62" t="s">
        <v>8242</v>
      </c>
      <c r="C62">
        <v>59.82</v>
      </c>
      <c r="D62" s="1">
        <f t="shared" si="1"/>
        <v>23.928000000000001</v>
      </c>
      <c r="E62" t="str">
        <f>VLOOKUP(A62,'External $ Guide'!$A$2:$E$11545,3,0)</f>
        <v>Replenish</v>
      </c>
      <c r="F62" t="str">
        <f>VLOOKUP(A62,'External $ Guide'!$A$2:$E$11545,4,0)</f>
        <v>Retail</v>
      </c>
      <c r="G62" t="str">
        <f>VLOOKUP(A62,'External $ Guide'!$A$2:$E$11545,5,0)</f>
        <v>Active</v>
      </c>
    </row>
    <row r="63" spans="1:7" x14ac:dyDescent="0.25">
      <c r="A63" t="s">
        <v>8343</v>
      </c>
      <c r="B63" t="s">
        <v>8344</v>
      </c>
      <c r="C63">
        <v>58.33</v>
      </c>
      <c r="D63" s="1">
        <f t="shared" si="1"/>
        <v>23.332000000000001</v>
      </c>
      <c r="E63" t="str">
        <f>VLOOKUP(A63,'External $ Guide'!$A$2:$E$11545,3,0)</f>
        <v>Replenish</v>
      </c>
      <c r="F63" t="str">
        <f>VLOOKUP(A63,'External $ Guide'!$A$2:$E$11545,4,0)</f>
        <v>Retail</v>
      </c>
      <c r="G63" t="str">
        <f>VLOOKUP(A63,'External $ Guide'!$A$2:$E$11545,5,0)</f>
        <v>Active</v>
      </c>
    </row>
    <row r="64" spans="1:7" x14ac:dyDescent="0.25">
      <c r="A64" t="s">
        <v>8328</v>
      </c>
      <c r="B64" t="s">
        <v>8329</v>
      </c>
      <c r="C64">
        <v>56.83</v>
      </c>
      <c r="D64" s="1">
        <f t="shared" si="1"/>
        <v>22.731999999999999</v>
      </c>
      <c r="E64" t="str">
        <f>VLOOKUP(A64,'External $ Guide'!$A$2:$E$11545,3,0)</f>
        <v>Replenish</v>
      </c>
      <c r="F64" t="str">
        <f>VLOOKUP(A64,'External $ Guide'!$A$2:$E$11545,4,0)</f>
        <v>Retail</v>
      </c>
      <c r="G64" t="str">
        <f>VLOOKUP(A64,'External $ Guide'!$A$2:$E$11545,5,0)</f>
        <v>Active</v>
      </c>
    </row>
    <row r="65" spans="1:7" x14ac:dyDescent="0.25">
      <c r="A65" t="s">
        <v>8311</v>
      </c>
      <c r="B65" t="s">
        <v>8312</v>
      </c>
      <c r="C65">
        <v>55</v>
      </c>
      <c r="D65" s="1">
        <f t="shared" si="1"/>
        <v>22</v>
      </c>
      <c r="E65" t="str">
        <f>VLOOKUP(A65,'External $ Guide'!$A$2:$E$11545,3,0)</f>
        <v>Replenish</v>
      </c>
      <c r="F65" t="str">
        <f>VLOOKUP(A65,'External $ Guide'!$A$2:$E$11545,4,0)</f>
        <v>Retail</v>
      </c>
      <c r="G65" t="str">
        <f>VLOOKUP(A65,'External $ Guide'!$A$2:$E$11545,5,0)</f>
        <v>Active</v>
      </c>
    </row>
    <row r="66" spans="1:7" x14ac:dyDescent="0.25">
      <c r="A66" t="s">
        <v>8249</v>
      </c>
      <c r="B66" t="s">
        <v>8250</v>
      </c>
      <c r="C66">
        <v>51.72</v>
      </c>
      <c r="D66" s="1">
        <f t="shared" ref="D66:D97" si="2">C66/2.5</f>
        <v>20.687999999999999</v>
      </c>
      <c r="E66" t="str">
        <f>VLOOKUP(A66,'External $ Guide'!$A$2:$E$11545,3,0)</f>
        <v>Replenish</v>
      </c>
      <c r="F66" t="str">
        <f>VLOOKUP(A66,'External $ Guide'!$A$2:$E$11545,4,0)</f>
        <v>Retail</v>
      </c>
      <c r="G66" t="str">
        <f>VLOOKUP(A66,'External $ Guide'!$A$2:$E$11545,5,0)</f>
        <v>Active</v>
      </c>
    </row>
    <row r="67" spans="1:7" x14ac:dyDescent="0.25">
      <c r="A67" t="s">
        <v>10206</v>
      </c>
      <c r="B67" t="s">
        <v>10650</v>
      </c>
      <c r="C67">
        <v>46.54</v>
      </c>
      <c r="D67" s="1">
        <f t="shared" si="2"/>
        <v>18.616</v>
      </c>
      <c r="E67" t="str">
        <f>VLOOKUP(A67,'External $ Guide'!$A$2:$E$11545,3,0)</f>
        <v>Replenish</v>
      </c>
      <c r="F67" t="str">
        <f>VLOOKUP(A67,'External $ Guide'!$A$2:$E$11545,4,0)</f>
        <v>Retail</v>
      </c>
      <c r="G67" t="str">
        <f>VLOOKUP(A67,'External $ Guide'!$A$2:$E$11545,5,0)</f>
        <v>Active</v>
      </c>
    </row>
    <row r="68" spans="1:7" x14ac:dyDescent="0.25">
      <c r="A68" t="s">
        <v>8278</v>
      </c>
      <c r="B68" t="s">
        <v>8279</v>
      </c>
      <c r="C68">
        <v>45.68</v>
      </c>
      <c r="D68" s="1">
        <f t="shared" si="2"/>
        <v>18.271999999999998</v>
      </c>
      <c r="E68" t="str">
        <f>VLOOKUP(A68,'External $ Guide'!$A$2:$E$11545,3,0)</f>
        <v>Replenish</v>
      </c>
      <c r="F68" t="str">
        <f>VLOOKUP(A68,'External $ Guide'!$A$2:$E$11545,4,0)</f>
        <v>Retail</v>
      </c>
      <c r="G68" t="str">
        <f>VLOOKUP(A68,'External $ Guide'!$A$2:$E$11545,5,0)</f>
        <v>Active</v>
      </c>
    </row>
    <row r="69" spans="1:7" x14ac:dyDescent="0.25">
      <c r="A69" t="s">
        <v>9887</v>
      </c>
      <c r="B69" t="s">
        <v>10633</v>
      </c>
      <c r="C69">
        <v>43.66</v>
      </c>
      <c r="D69" s="1">
        <f t="shared" si="2"/>
        <v>17.463999999999999</v>
      </c>
      <c r="E69" t="str">
        <f>VLOOKUP(A69,'External $ Guide'!$A$2:$E$11545,3,0)</f>
        <v>Replenish</v>
      </c>
      <c r="F69" t="str">
        <f>VLOOKUP(A69,'External $ Guide'!$A$2:$E$11545,4,0)</f>
        <v>Retail</v>
      </c>
      <c r="G69" t="str">
        <f>VLOOKUP(A69,'External $ Guide'!$A$2:$E$11545,5,0)</f>
        <v>Active</v>
      </c>
    </row>
    <row r="70" spans="1:7" x14ac:dyDescent="0.25">
      <c r="A70" t="s">
        <v>10540</v>
      </c>
      <c r="B70" t="s">
        <v>10657</v>
      </c>
      <c r="C70">
        <v>42.67</v>
      </c>
      <c r="D70" s="1">
        <f t="shared" si="2"/>
        <v>17.068000000000001</v>
      </c>
      <c r="E70" t="str">
        <f>VLOOKUP(A70,'External $ Guide'!$A$2:$E$11545,3,0)</f>
        <v>Replenish</v>
      </c>
      <c r="F70" t="str">
        <f>VLOOKUP(A70,'External $ Guide'!$A$2:$E$11545,4,0)</f>
        <v>Retail</v>
      </c>
      <c r="G70" t="str">
        <f>VLOOKUP(A70,'External $ Guide'!$A$2:$E$11545,5,0)</f>
        <v>Active</v>
      </c>
    </row>
    <row r="71" spans="1:7" x14ac:dyDescent="0.25">
      <c r="A71" t="s">
        <v>8298</v>
      </c>
      <c r="B71" t="s">
        <v>8299</v>
      </c>
      <c r="C71">
        <v>42.17</v>
      </c>
      <c r="D71" s="1">
        <f t="shared" si="2"/>
        <v>16.868000000000002</v>
      </c>
      <c r="E71" t="str">
        <f>VLOOKUP(A71,'External $ Guide'!$A$2:$E$11545,3,0)</f>
        <v>Replenish</v>
      </c>
      <c r="F71" t="str">
        <f>VLOOKUP(A71,'External $ Guide'!$A$2:$E$11545,4,0)</f>
        <v>Retail</v>
      </c>
      <c r="G71" t="str">
        <f>VLOOKUP(A71,'External $ Guide'!$A$2:$E$11545,5,0)</f>
        <v>Active</v>
      </c>
    </row>
    <row r="72" spans="1:7" x14ac:dyDescent="0.25">
      <c r="A72" t="s">
        <v>8307</v>
      </c>
      <c r="B72" t="s">
        <v>8308</v>
      </c>
      <c r="C72">
        <v>41.18</v>
      </c>
      <c r="D72" s="1">
        <f t="shared" si="2"/>
        <v>16.472000000000001</v>
      </c>
      <c r="E72" t="str">
        <f>VLOOKUP(A72,'External $ Guide'!$A$2:$E$11545,3,0)</f>
        <v>Replenish</v>
      </c>
      <c r="F72" t="str">
        <f>VLOOKUP(A72,'External $ Guide'!$A$2:$E$11545,4,0)</f>
        <v>Retail</v>
      </c>
      <c r="G72" t="str">
        <f>VLOOKUP(A72,'External $ Guide'!$A$2:$E$11545,5,0)</f>
        <v>Active</v>
      </c>
    </row>
    <row r="73" spans="1:7" x14ac:dyDescent="0.25">
      <c r="A73" t="s">
        <v>8316</v>
      </c>
      <c r="B73" t="s">
        <v>8317</v>
      </c>
      <c r="C73">
        <v>38.840000000000003</v>
      </c>
      <c r="D73" s="1">
        <f t="shared" si="2"/>
        <v>15.536000000000001</v>
      </c>
      <c r="E73" t="str">
        <f>VLOOKUP(A73,'External $ Guide'!$A$2:$E$11545,3,0)</f>
        <v>Replenish</v>
      </c>
      <c r="F73" t="str">
        <f>VLOOKUP(A73,'External $ Guide'!$A$2:$E$11545,4,0)</f>
        <v>Retail</v>
      </c>
      <c r="G73" t="str">
        <f>VLOOKUP(A73,'External $ Guide'!$A$2:$E$11545,5,0)</f>
        <v>Active</v>
      </c>
    </row>
    <row r="74" spans="1:7" x14ac:dyDescent="0.25">
      <c r="A74" t="s">
        <v>10476</v>
      </c>
      <c r="B74" t="s">
        <v>10656</v>
      </c>
      <c r="C74">
        <v>38.4</v>
      </c>
      <c r="D74" s="1">
        <f t="shared" si="2"/>
        <v>15.36</v>
      </c>
      <c r="E74" t="s">
        <v>10681</v>
      </c>
      <c r="F74" t="str">
        <f>VLOOKUP(A74,'External $ Guide'!$A$2:$E$11545,4,0)</f>
        <v>Retail</v>
      </c>
      <c r="G74" t="str">
        <f>VLOOKUP(A74,'External $ Guide'!$A$2:$E$11545,5,0)</f>
        <v>Active</v>
      </c>
    </row>
    <row r="75" spans="1:7" x14ac:dyDescent="0.25">
      <c r="A75" t="s">
        <v>9888</v>
      </c>
      <c r="B75" t="s">
        <v>10634</v>
      </c>
      <c r="C75">
        <v>35.17</v>
      </c>
      <c r="D75" s="1">
        <f t="shared" si="2"/>
        <v>14.068000000000001</v>
      </c>
      <c r="E75" t="str">
        <f>VLOOKUP(A75,'External $ Guide'!$A$2:$E$11545,3,0)</f>
        <v>Replenish</v>
      </c>
      <c r="F75" t="str">
        <f>VLOOKUP(A75,'External $ Guide'!$A$2:$E$11545,4,0)</f>
        <v>Retail</v>
      </c>
      <c r="G75" t="str">
        <f>VLOOKUP(A75,'External $ Guide'!$A$2:$E$11545,5,0)</f>
        <v>Active</v>
      </c>
    </row>
    <row r="76" spans="1:7" x14ac:dyDescent="0.25">
      <c r="A76" t="s">
        <v>9990</v>
      </c>
      <c r="B76" t="s">
        <v>10643</v>
      </c>
      <c r="C76">
        <v>33.83</v>
      </c>
      <c r="D76" s="1">
        <f t="shared" si="2"/>
        <v>13.532</v>
      </c>
      <c r="E76" t="str">
        <f>VLOOKUP(A76,'External $ Guide'!$A$2:$E$11545,3,0)</f>
        <v>Replenish</v>
      </c>
      <c r="F76" t="str">
        <f>VLOOKUP(A76,'External $ Guide'!$A$2:$E$11545,4,0)</f>
        <v>Retail</v>
      </c>
      <c r="G76" t="str">
        <f>VLOOKUP(A76,'External $ Guide'!$A$2:$E$11545,5,0)</f>
        <v>Active</v>
      </c>
    </row>
    <row r="77" spans="1:7" x14ac:dyDescent="0.25">
      <c r="A77" t="s">
        <v>8282</v>
      </c>
      <c r="B77" t="s">
        <v>8283</v>
      </c>
      <c r="C77">
        <v>33.58</v>
      </c>
      <c r="D77" s="1">
        <f t="shared" si="2"/>
        <v>13.431999999999999</v>
      </c>
      <c r="E77" t="str">
        <f>VLOOKUP(A77,'External $ Guide'!$A$2:$E$11545,3,0)</f>
        <v>Replenish</v>
      </c>
      <c r="F77" t="str">
        <f>VLOOKUP(A77,'External $ Guide'!$A$2:$E$11545,4,0)</f>
        <v>Retail</v>
      </c>
      <c r="G77" t="str">
        <f>VLOOKUP(A77,'External $ Guide'!$A$2:$E$11545,5,0)</f>
        <v>Active</v>
      </c>
    </row>
    <row r="78" spans="1:7" x14ac:dyDescent="0.25">
      <c r="A78" t="s">
        <v>8292</v>
      </c>
      <c r="B78" t="s">
        <v>8293</v>
      </c>
      <c r="C78">
        <v>33.340000000000003</v>
      </c>
      <c r="D78" s="1">
        <f t="shared" si="2"/>
        <v>13.336000000000002</v>
      </c>
      <c r="E78" t="str">
        <f>VLOOKUP(A78,'External $ Guide'!$A$2:$E$11545,3,0)</f>
        <v>Replenish</v>
      </c>
      <c r="F78" t="str">
        <f>VLOOKUP(A78,'External $ Guide'!$A$2:$E$11545,4,0)</f>
        <v>Retail</v>
      </c>
      <c r="G78" t="str">
        <f>VLOOKUP(A78,'External $ Guide'!$A$2:$E$11545,5,0)</f>
        <v>Active</v>
      </c>
    </row>
    <row r="79" spans="1:7" x14ac:dyDescent="0.25">
      <c r="A79" t="s">
        <v>10149</v>
      </c>
      <c r="B79" t="s">
        <v>10646</v>
      </c>
      <c r="C79">
        <v>32.619999999999997</v>
      </c>
      <c r="D79" s="1">
        <f t="shared" si="2"/>
        <v>13.047999999999998</v>
      </c>
      <c r="E79" t="str">
        <f>VLOOKUP(A79,'External $ Guide'!$A$2:$E$11545,3,0)</f>
        <v>Replenish</v>
      </c>
      <c r="F79" t="str">
        <f>VLOOKUP(A79,'External $ Guide'!$A$2:$E$11545,4,0)</f>
        <v>Retail</v>
      </c>
      <c r="G79" t="str">
        <f>VLOOKUP(A79,'External $ Guide'!$A$2:$E$11545,5,0)</f>
        <v>Active</v>
      </c>
    </row>
    <row r="80" spans="1:7" x14ac:dyDescent="0.25">
      <c r="A80" t="s">
        <v>9846</v>
      </c>
      <c r="B80" t="s">
        <v>10620</v>
      </c>
      <c r="C80">
        <v>31.84</v>
      </c>
      <c r="D80" s="1">
        <f t="shared" si="2"/>
        <v>12.736000000000001</v>
      </c>
      <c r="E80" t="str">
        <f>VLOOKUP(A80,'External $ Guide'!$A$2:$E$11545,3,0)</f>
        <v>Replenish</v>
      </c>
      <c r="F80" t="str">
        <f>VLOOKUP(A80,'External $ Guide'!$A$2:$E$11545,4,0)</f>
        <v>Retail</v>
      </c>
      <c r="G80" t="str">
        <f>VLOOKUP(A80,'External $ Guide'!$A$2:$E$11545,5,0)</f>
        <v>Active</v>
      </c>
    </row>
    <row r="81" spans="1:7" x14ac:dyDescent="0.25">
      <c r="A81" t="s">
        <v>8326</v>
      </c>
      <c r="B81" t="s">
        <v>8327</v>
      </c>
      <c r="C81">
        <v>31.67</v>
      </c>
      <c r="D81" s="1">
        <f t="shared" si="2"/>
        <v>12.668000000000001</v>
      </c>
      <c r="E81" t="str">
        <f>VLOOKUP(A81,'External $ Guide'!$A$2:$E$11545,3,0)</f>
        <v>Replenish</v>
      </c>
      <c r="F81" t="str">
        <f>VLOOKUP(A81,'External $ Guide'!$A$2:$E$11545,4,0)</f>
        <v>Retail</v>
      </c>
      <c r="G81" t="str">
        <f>VLOOKUP(A81,'External $ Guide'!$A$2:$E$11545,5,0)</f>
        <v>Active</v>
      </c>
    </row>
    <row r="82" spans="1:7" x14ac:dyDescent="0.25">
      <c r="A82" t="s">
        <v>10058</v>
      </c>
      <c r="B82" t="s">
        <v>10645</v>
      </c>
      <c r="C82">
        <v>30.18</v>
      </c>
      <c r="D82" s="1">
        <f t="shared" si="2"/>
        <v>12.071999999999999</v>
      </c>
      <c r="E82" t="str">
        <f>VLOOKUP(A82,'External $ Guide'!$A$2:$E$11545,3,0)</f>
        <v>Replenish</v>
      </c>
      <c r="F82" t="str">
        <f>VLOOKUP(A82,'External $ Guide'!$A$2:$E$11545,4,0)</f>
        <v>Retail</v>
      </c>
      <c r="G82" t="str">
        <f>VLOOKUP(A82,'External $ Guide'!$A$2:$E$11545,5,0)</f>
        <v>Active</v>
      </c>
    </row>
    <row r="83" spans="1:7" x14ac:dyDescent="0.25">
      <c r="A83" t="s">
        <v>10192</v>
      </c>
      <c r="B83" t="s">
        <v>10647</v>
      </c>
      <c r="C83">
        <v>30.01</v>
      </c>
      <c r="D83" s="1">
        <f t="shared" si="2"/>
        <v>12.004000000000001</v>
      </c>
      <c r="E83" t="str">
        <f>VLOOKUP(A83,'External $ Guide'!$A$2:$E$11545,3,0)</f>
        <v>Replenish</v>
      </c>
      <c r="F83" t="str">
        <f>VLOOKUP(A83,'External $ Guide'!$A$2:$E$11545,4,0)</f>
        <v>Retail</v>
      </c>
      <c r="G83" t="str">
        <f>VLOOKUP(A83,'External $ Guide'!$A$2:$E$11545,5,0)</f>
        <v>Active</v>
      </c>
    </row>
    <row r="84" spans="1:7" x14ac:dyDescent="0.25">
      <c r="A84" t="s">
        <v>8285</v>
      </c>
      <c r="B84" t="s">
        <v>8286</v>
      </c>
      <c r="C84">
        <v>27.66</v>
      </c>
      <c r="D84" s="1">
        <f t="shared" si="2"/>
        <v>11.064</v>
      </c>
      <c r="E84" t="str">
        <f>VLOOKUP(A84,'External $ Guide'!$A$2:$E$11545,3,0)</f>
        <v>Replenish</v>
      </c>
      <c r="F84" t="str">
        <f>VLOOKUP(A84,'External $ Guide'!$A$2:$E$11545,4,0)</f>
        <v>Retail</v>
      </c>
      <c r="G84" t="str">
        <f>VLOOKUP(A84,'External $ Guide'!$A$2:$E$11545,5,0)</f>
        <v>Active</v>
      </c>
    </row>
    <row r="85" spans="1:7" x14ac:dyDescent="0.25">
      <c r="A85" t="s">
        <v>8304</v>
      </c>
      <c r="B85" t="s">
        <v>8305</v>
      </c>
      <c r="C85">
        <v>26.34</v>
      </c>
      <c r="D85" s="1">
        <f t="shared" si="2"/>
        <v>10.536</v>
      </c>
      <c r="E85" t="str">
        <f>VLOOKUP(A85,'External $ Guide'!$A$2:$E$11545,3,0)</f>
        <v>Replenish</v>
      </c>
      <c r="F85" t="str">
        <f>VLOOKUP(A85,'External $ Guide'!$A$2:$E$11545,4,0)</f>
        <v>Retail</v>
      </c>
      <c r="G85" t="str">
        <f>VLOOKUP(A85,'External $ Guide'!$A$2:$E$11545,5,0)</f>
        <v>Active</v>
      </c>
    </row>
    <row r="86" spans="1:7" x14ac:dyDescent="0.25">
      <c r="A86" t="s">
        <v>9892</v>
      </c>
      <c r="B86" t="s">
        <v>10637</v>
      </c>
      <c r="C86">
        <v>25.66</v>
      </c>
      <c r="D86" s="1">
        <f t="shared" si="2"/>
        <v>10.263999999999999</v>
      </c>
      <c r="E86" t="str">
        <f>VLOOKUP(A86,'External $ Guide'!$A$2:$E$11545,3,0)</f>
        <v>Replenish</v>
      </c>
      <c r="F86" t="str">
        <f>VLOOKUP(A86,'External $ Guide'!$A$2:$E$11545,4,0)</f>
        <v>Retail</v>
      </c>
      <c r="G86" t="str">
        <f>VLOOKUP(A86,'External $ Guide'!$A$2:$E$11545,5,0)</f>
        <v>Active</v>
      </c>
    </row>
    <row r="87" spans="1:7" x14ac:dyDescent="0.25">
      <c r="A87" t="s">
        <v>8289</v>
      </c>
      <c r="B87" t="s">
        <v>8290</v>
      </c>
      <c r="C87">
        <v>25.5</v>
      </c>
      <c r="D87" s="1">
        <f t="shared" si="2"/>
        <v>10.199999999999999</v>
      </c>
      <c r="E87" t="str">
        <f>VLOOKUP(A87,'External $ Guide'!$A$2:$E$11545,3,0)</f>
        <v>Replenish</v>
      </c>
      <c r="F87" t="str">
        <f>VLOOKUP(A87,'External $ Guide'!$A$2:$E$11545,4,0)</f>
        <v>Retail</v>
      </c>
      <c r="G87" t="str">
        <f>VLOOKUP(A87,'External $ Guide'!$A$2:$E$11545,5,0)</f>
        <v>Active</v>
      </c>
    </row>
    <row r="88" spans="1:7" x14ac:dyDescent="0.25">
      <c r="A88" t="s">
        <v>8330</v>
      </c>
      <c r="B88" t="s">
        <v>8331</v>
      </c>
      <c r="C88">
        <v>25.34</v>
      </c>
      <c r="D88" s="1">
        <f t="shared" si="2"/>
        <v>10.135999999999999</v>
      </c>
      <c r="E88" t="str">
        <f>VLOOKUP(A88,'External $ Guide'!$A$2:$E$11545,3,0)</f>
        <v>Replenish</v>
      </c>
      <c r="F88" t="str">
        <f>VLOOKUP(A88,'External $ Guide'!$A$2:$E$11545,4,0)</f>
        <v>Retail</v>
      </c>
      <c r="G88" t="str">
        <f>VLOOKUP(A88,'External $ Guide'!$A$2:$E$11545,5,0)</f>
        <v>Active</v>
      </c>
    </row>
    <row r="89" spans="1:7" x14ac:dyDescent="0.25">
      <c r="A89" t="s">
        <v>8322</v>
      </c>
      <c r="B89" t="s">
        <v>8323</v>
      </c>
      <c r="C89">
        <v>24.84</v>
      </c>
      <c r="D89" s="1">
        <f t="shared" si="2"/>
        <v>9.9359999999999999</v>
      </c>
      <c r="E89" t="str">
        <f>VLOOKUP(A89,'External $ Guide'!$A$2:$E$11545,3,0)</f>
        <v>Replenish</v>
      </c>
      <c r="F89" t="str">
        <f>VLOOKUP(A89,'External $ Guide'!$A$2:$E$11545,4,0)</f>
        <v>Retail</v>
      </c>
      <c r="G89" t="str">
        <f>VLOOKUP(A89,'External $ Guide'!$A$2:$E$11545,5,0)</f>
        <v>Active</v>
      </c>
    </row>
    <row r="90" spans="1:7" x14ac:dyDescent="0.25">
      <c r="A90" t="s">
        <v>9886</v>
      </c>
      <c r="B90" t="s">
        <v>10632</v>
      </c>
      <c r="C90">
        <v>22.84</v>
      </c>
      <c r="D90" s="1">
        <f t="shared" si="2"/>
        <v>9.1359999999999992</v>
      </c>
      <c r="E90" t="str">
        <f>VLOOKUP(A90,'External $ Guide'!$A$2:$E$11545,3,0)</f>
        <v>Replenish</v>
      </c>
      <c r="F90" t="str">
        <f>VLOOKUP(A90,'External $ Guide'!$A$2:$E$11545,4,0)</f>
        <v>Retail</v>
      </c>
      <c r="G90" t="str">
        <f>VLOOKUP(A90,'External $ Guide'!$A$2:$E$11545,5,0)</f>
        <v>Active</v>
      </c>
    </row>
    <row r="91" spans="1:7" x14ac:dyDescent="0.25">
      <c r="A91" t="s">
        <v>10208</v>
      </c>
      <c r="B91" t="s">
        <v>10652</v>
      </c>
      <c r="C91">
        <v>22.41</v>
      </c>
      <c r="D91" s="1">
        <f t="shared" si="2"/>
        <v>8.9640000000000004</v>
      </c>
      <c r="E91" t="str">
        <f>VLOOKUP(A91,'External $ Guide'!$A$2:$E$11545,3,0)</f>
        <v>Replenish</v>
      </c>
      <c r="F91" t="str">
        <f>VLOOKUP(A91,'External $ Guide'!$A$2:$E$11545,4,0)</f>
        <v>Retail</v>
      </c>
      <c r="G91" t="str">
        <f>VLOOKUP(A91,'External $ Guide'!$A$2:$E$11545,5,0)</f>
        <v>Active</v>
      </c>
    </row>
    <row r="92" spans="1:7" x14ac:dyDescent="0.25">
      <c r="A92" t="s">
        <v>8972</v>
      </c>
      <c r="B92" t="s">
        <v>10610</v>
      </c>
      <c r="C92">
        <v>21.51</v>
      </c>
      <c r="D92" s="1">
        <f t="shared" si="2"/>
        <v>8.604000000000001</v>
      </c>
      <c r="E92" t="str">
        <f>VLOOKUP(A92,'External $ Guide'!$A$2:$E$11545,3,0)</f>
        <v>Replenish</v>
      </c>
      <c r="F92" t="str">
        <f>VLOOKUP(A92,'External $ Guide'!$A$2:$E$11545,4,0)</f>
        <v>Retail</v>
      </c>
      <c r="G92" t="str">
        <f>VLOOKUP(A92,'External $ Guide'!$A$2:$E$11545,5,0)</f>
        <v>Active</v>
      </c>
    </row>
    <row r="93" spans="1:7" x14ac:dyDescent="0.25">
      <c r="A93" t="s">
        <v>9883</v>
      </c>
      <c r="B93" t="s">
        <v>10629</v>
      </c>
      <c r="C93">
        <v>20.67</v>
      </c>
      <c r="D93" s="1">
        <f t="shared" si="2"/>
        <v>8.2680000000000007</v>
      </c>
      <c r="E93" t="str">
        <f>VLOOKUP(A93,'External $ Guide'!$A$2:$E$11545,3,0)</f>
        <v>Replenish</v>
      </c>
      <c r="F93" t="str">
        <f>VLOOKUP(A93,'External $ Guide'!$A$2:$E$11545,4,0)</f>
        <v>Retail</v>
      </c>
      <c r="G93" t="str">
        <f>VLOOKUP(A93,'External $ Guide'!$A$2:$E$11545,5,0)</f>
        <v>Active</v>
      </c>
    </row>
    <row r="94" spans="1:7" x14ac:dyDescent="0.25">
      <c r="A94" t="s">
        <v>10207</v>
      </c>
      <c r="B94" t="s">
        <v>10651</v>
      </c>
      <c r="C94">
        <v>20.56</v>
      </c>
      <c r="D94" s="1">
        <f t="shared" si="2"/>
        <v>8.2240000000000002</v>
      </c>
      <c r="E94" t="str">
        <f>VLOOKUP(A94,'External $ Guide'!$A$2:$E$11545,3,0)</f>
        <v>Replenish</v>
      </c>
      <c r="F94" t="str">
        <f>VLOOKUP(A94,'External $ Guide'!$A$2:$E$11545,4,0)</f>
        <v>Retail</v>
      </c>
      <c r="G94" t="str">
        <f>VLOOKUP(A94,'External $ Guide'!$A$2:$E$11545,5,0)</f>
        <v>Active</v>
      </c>
    </row>
    <row r="95" spans="1:7" x14ac:dyDescent="0.25">
      <c r="A95" t="s">
        <v>10198</v>
      </c>
      <c r="B95" t="s">
        <v>10649</v>
      </c>
      <c r="C95">
        <v>18.649999999999999</v>
      </c>
      <c r="D95" s="1">
        <f t="shared" si="2"/>
        <v>7.4599999999999991</v>
      </c>
      <c r="E95" t="str">
        <f>VLOOKUP(A95,'External $ Guide'!$A$2:$E$11545,3,0)</f>
        <v>Replenish</v>
      </c>
      <c r="F95" t="str">
        <f>VLOOKUP(A95,'External $ Guide'!$A$2:$E$11545,4,0)</f>
        <v>Retail</v>
      </c>
      <c r="G95" t="str">
        <f>VLOOKUP(A95,'External $ Guide'!$A$2:$E$11545,5,0)</f>
        <v>Active</v>
      </c>
    </row>
    <row r="96" spans="1:7" x14ac:dyDescent="0.25">
      <c r="A96" t="s">
        <v>8320</v>
      </c>
      <c r="B96" t="s">
        <v>8321</v>
      </c>
      <c r="C96">
        <v>18.260000000000002</v>
      </c>
      <c r="D96" s="1">
        <f t="shared" si="2"/>
        <v>7.3040000000000003</v>
      </c>
      <c r="E96" t="str">
        <f>VLOOKUP(A96,'External $ Guide'!$A$2:$E$11545,3,0)</f>
        <v>Replenish</v>
      </c>
      <c r="F96" t="str">
        <f>VLOOKUP(A96,'External $ Guide'!$A$2:$E$11545,4,0)</f>
        <v>Retail</v>
      </c>
      <c r="G96" t="str">
        <f>VLOOKUP(A96,'External $ Guide'!$A$2:$E$11545,5,0)</f>
        <v>Active</v>
      </c>
    </row>
    <row r="97" spans="1:7" x14ac:dyDescent="0.25">
      <c r="A97" t="s">
        <v>9882</v>
      </c>
      <c r="B97" t="s">
        <v>10628</v>
      </c>
      <c r="C97">
        <v>17.34</v>
      </c>
      <c r="D97" s="1">
        <f t="shared" si="2"/>
        <v>6.9359999999999999</v>
      </c>
      <c r="E97" t="str">
        <f>VLOOKUP(A97,'External $ Guide'!$A$2:$E$11545,3,0)</f>
        <v>Replenish</v>
      </c>
      <c r="F97" t="str">
        <f>VLOOKUP(A97,'External $ Guide'!$A$2:$E$11545,4,0)</f>
        <v>Retail</v>
      </c>
      <c r="G97" t="str">
        <f>VLOOKUP(A97,'External $ Guide'!$A$2:$E$11545,5,0)</f>
        <v>Active</v>
      </c>
    </row>
    <row r="98" spans="1:7" x14ac:dyDescent="0.25">
      <c r="A98" t="s">
        <v>9884</v>
      </c>
      <c r="B98" t="s">
        <v>10630</v>
      </c>
      <c r="C98">
        <v>16.5</v>
      </c>
      <c r="D98" s="1">
        <f t="shared" ref="D98:D129" si="3">C98/2.5</f>
        <v>6.6</v>
      </c>
      <c r="E98" t="str">
        <f>VLOOKUP(A98,'External $ Guide'!$A$2:$E$11545,3,0)</f>
        <v>Replenish</v>
      </c>
      <c r="F98" t="str">
        <f>VLOOKUP(A98,'External $ Guide'!$A$2:$E$11545,4,0)</f>
        <v>Retail</v>
      </c>
      <c r="G98" t="str">
        <f>VLOOKUP(A98,'External $ Guide'!$A$2:$E$11545,5,0)</f>
        <v>Active</v>
      </c>
    </row>
    <row r="99" spans="1:7" x14ac:dyDescent="0.25">
      <c r="A99" t="s">
        <v>8235</v>
      </c>
      <c r="B99" t="s">
        <v>10618</v>
      </c>
      <c r="C99">
        <v>15.83</v>
      </c>
      <c r="D99" s="1">
        <f t="shared" si="3"/>
        <v>6.3319999999999999</v>
      </c>
      <c r="E99" t="str">
        <f>VLOOKUP(A99,'External $ Guide'!$A$2:$E$11545,3,0)</f>
        <v>Replenish</v>
      </c>
      <c r="F99" t="str">
        <f>VLOOKUP(A99,'External $ Guide'!$A$2:$E$11545,4,0)</f>
        <v>Retail</v>
      </c>
      <c r="G99" t="str">
        <f>VLOOKUP(A99,'External $ Guide'!$A$2:$E$11545,5,0)</f>
        <v>Active</v>
      </c>
    </row>
    <row r="100" spans="1:7" x14ac:dyDescent="0.25">
      <c r="A100" t="s">
        <v>8339</v>
      </c>
      <c r="B100" t="s">
        <v>8340</v>
      </c>
      <c r="C100">
        <v>14.49</v>
      </c>
      <c r="D100" s="1">
        <f t="shared" si="3"/>
        <v>5.7960000000000003</v>
      </c>
      <c r="E100" t="str">
        <f>VLOOKUP(A100,'External $ Guide'!$A$2:$E$11545,3,0)</f>
        <v>Replenish</v>
      </c>
      <c r="F100" t="str">
        <f>VLOOKUP(A100,'External $ Guide'!$A$2:$E$11545,4,0)</f>
        <v>Retail</v>
      </c>
      <c r="G100" t="str">
        <f>VLOOKUP(A100,'External $ Guide'!$A$2:$E$11545,5,0)</f>
        <v>Active</v>
      </c>
    </row>
    <row r="101" spans="1:7" x14ac:dyDescent="0.25">
      <c r="A101" t="s">
        <v>8294</v>
      </c>
      <c r="B101" t="s">
        <v>8295</v>
      </c>
      <c r="C101">
        <v>14.24</v>
      </c>
      <c r="D101" s="1">
        <f t="shared" si="3"/>
        <v>5.6959999999999997</v>
      </c>
      <c r="E101" t="str">
        <f>VLOOKUP(A101,'External $ Guide'!$A$2:$E$11545,3,0)</f>
        <v>Replenish</v>
      </c>
      <c r="F101" t="str">
        <f>VLOOKUP(A101,'External $ Guide'!$A$2:$E$11545,4,0)</f>
        <v>Retail</v>
      </c>
      <c r="G101" t="str">
        <f>VLOOKUP(A101,'External $ Guide'!$A$2:$E$11545,5,0)</f>
        <v>Active</v>
      </c>
    </row>
    <row r="102" spans="1:7" x14ac:dyDescent="0.25">
      <c r="A102" t="s">
        <v>9878</v>
      </c>
      <c r="B102" t="s">
        <v>10625</v>
      </c>
      <c r="C102">
        <v>13.5</v>
      </c>
      <c r="D102" s="1">
        <f t="shared" si="3"/>
        <v>5.4</v>
      </c>
      <c r="E102" t="str">
        <f>VLOOKUP(A102,'External $ Guide'!$A$2:$E$11545,3,0)</f>
        <v>Replenish</v>
      </c>
      <c r="F102" t="str">
        <f>VLOOKUP(A102,'External $ Guide'!$A$2:$E$11545,4,0)</f>
        <v>Retail</v>
      </c>
      <c r="G102" t="str">
        <f>VLOOKUP(A102,'External $ Guide'!$A$2:$E$11545,5,0)</f>
        <v>Active</v>
      </c>
    </row>
    <row r="103" spans="1:7" x14ac:dyDescent="0.25">
      <c r="A103" t="s">
        <v>9954</v>
      </c>
      <c r="B103" t="s">
        <v>10642</v>
      </c>
      <c r="C103">
        <v>13.5</v>
      </c>
      <c r="D103" s="1">
        <f t="shared" si="3"/>
        <v>5.4</v>
      </c>
      <c r="E103" t="str">
        <f>VLOOKUP(A103,'External $ Guide'!$A$2:$E$11545,3,0)</f>
        <v>Replenish</v>
      </c>
      <c r="F103" t="str">
        <f>VLOOKUP(A103,'External $ Guide'!$A$2:$E$11545,4,0)</f>
        <v>Retail</v>
      </c>
      <c r="G103" t="str">
        <f>VLOOKUP(A103,'External $ Guide'!$A$2:$E$11545,5,0)</f>
        <v>Active</v>
      </c>
    </row>
    <row r="104" spans="1:7" x14ac:dyDescent="0.25">
      <c r="A104" t="s">
        <v>9893</v>
      </c>
      <c r="B104" t="s">
        <v>10638</v>
      </c>
      <c r="C104">
        <v>12.84</v>
      </c>
      <c r="D104" s="1">
        <f t="shared" si="3"/>
        <v>5.1360000000000001</v>
      </c>
      <c r="E104" t="str">
        <f>VLOOKUP(A104,'External $ Guide'!$A$2:$E$11545,3,0)</f>
        <v>Replenish</v>
      </c>
      <c r="F104" t="str">
        <f>VLOOKUP(A104,'External $ Guide'!$A$2:$E$11545,4,0)</f>
        <v>Retail</v>
      </c>
      <c r="G104" t="str">
        <f>VLOOKUP(A104,'External $ Guide'!$A$2:$E$11545,5,0)</f>
        <v>Active</v>
      </c>
    </row>
    <row r="105" spans="1:7" x14ac:dyDescent="0.25">
      <c r="A105" t="s">
        <v>9880</v>
      </c>
      <c r="B105" t="s">
        <v>10626</v>
      </c>
      <c r="C105">
        <v>11.84</v>
      </c>
      <c r="D105" s="1">
        <f t="shared" si="3"/>
        <v>4.7359999999999998</v>
      </c>
      <c r="E105" t="str">
        <f>VLOOKUP(A105,'External $ Guide'!$A$2:$E$11545,3,0)</f>
        <v>Replenish</v>
      </c>
      <c r="F105" t="str">
        <f>VLOOKUP(A105,'External $ Guide'!$A$2:$E$11545,4,0)</f>
        <v>Retail</v>
      </c>
      <c r="G105" t="str">
        <f>VLOOKUP(A105,'External $ Guide'!$A$2:$E$11545,5,0)</f>
        <v>Active</v>
      </c>
    </row>
    <row r="106" spans="1:7" x14ac:dyDescent="0.25">
      <c r="A106" t="s">
        <v>10401</v>
      </c>
      <c r="B106" t="s">
        <v>10654</v>
      </c>
      <c r="C106">
        <v>11.17</v>
      </c>
      <c r="D106" s="1">
        <f t="shared" si="3"/>
        <v>4.468</v>
      </c>
      <c r="E106" t="str">
        <f>VLOOKUP(A106,'External $ Guide'!$A$2:$E$11545,3,0)</f>
        <v>Replenish</v>
      </c>
      <c r="F106" t="str">
        <f>VLOOKUP(A106,'External $ Guide'!$A$2:$E$11545,4,0)</f>
        <v>Retail</v>
      </c>
      <c r="G106" t="str">
        <f>VLOOKUP(A106,'External $ Guide'!$A$2:$E$11545,5,0)</f>
        <v>Active</v>
      </c>
    </row>
    <row r="107" spans="1:7" x14ac:dyDescent="0.25">
      <c r="A107" t="s">
        <v>9891</v>
      </c>
      <c r="B107" t="s">
        <v>10636</v>
      </c>
      <c r="C107">
        <v>11</v>
      </c>
      <c r="D107" s="1">
        <f t="shared" si="3"/>
        <v>4.4000000000000004</v>
      </c>
      <c r="E107" t="str">
        <f>VLOOKUP(A107,'External $ Guide'!$A$2:$E$11545,3,0)</f>
        <v>Replenish</v>
      </c>
      <c r="F107" t="str">
        <f>VLOOKUP(A107,'External $ Guide'!$A$2:$E$11545,4,0)</f>
        <v>Retail</v>
      </c>
      <c r="G107" t="str">
        <f>VLOOKUP(A107,'External $ Guide'!$A$2:$E$11545,5,0)</f>
        <v>Active</v>
      </c>
    </row>
    <row r="108" spans="1:7" x14ac:dyDescent="0.25">
      <c r="A108" t="s">
        <v>9885</v>
      </c>
      <c r="B108" t="s">
        <v>10631</v>
      </c>
      <c r="C108">
        <v>10.67</v>
      </c>
      <c r="D108" s="1">
        <f t="shared" si="3"/>
        <v>4.2679999999999998</v>
      </c>
      <c r="E108" t="str">
        <f>VLOOKUP(A108,'External $ Guide'!$A$2:$E$11545,3,0)</f>
        <v>Replenish</v>
      </c>
      <c r="F108" t="str">
        <f>VLOOKUP(A108,'External $ Guide'!$A$2:$E$11545,4,0)</f>
        <v>Retail</v>
      </c>
      <c r="G108" t="str">
        <f>VLOOKUP(A108,'External $ Guide'!$A$2:$E$11545,5,0)</f>
        <v>Active</v>
      </c>
    </row>
    <row r="109" spans="1:7" x14ac:dyDescent="0.25">
      <c r="A109" t="s">
        <v>9860</v>
      </c>
      <c r="B109" t="s">
        <v>10623</v>
      </c>
      <c r="C109">
        <v>10.34</v>
      </c>
      <c r="D109" s="1">
        <f t="shared" si="3"/>
        <v>4.1360000000000001</v>
      </c>
      <c r="E109" t="str">
        <f>VLOOKUP(A109,'External $ Guide'!$A$2:$E$11545,3,0)</f>
        <v>Replenish</v>
      </c>
      <c r="F109" t="str">
        <f>VLOOKUP(A109,'External $ Guide'!$A$2:$E$11545,4,0)</f>
        <v>Retail</v>
      </c>
      <c r="G109" t="str">
        <f>VLOOKUP(A109,'External $ Guide'!$A$2:$E$11545,5,0)</f>
        <v>Active</v>
      </c>
    </row>
    <row r="110" spans="1:7" x14ac:dyDescent="0.25">
      <c r="A110" t="s">
        <v>9379</v>
      </c>
      <c r="B110" t="s">
        <v>10619</v>
      </c>
      <c r="C110">
        <v>10</v>
      </c>
      <c r="D110" s="1">
        <f t="shared" si="3"/>
        <v>4</v>
      </c>
      <c r="E110" t="str">
        <f>VLOOKUP(A110,'External $ Guide'!$A$2:$E$11545,3,0)</f>
        <v>SpecOrder</v>
      </c>
      <c r="F110" t="str">
        <f>VLOOKUP(A110,'External $ Guide'!$A$2:$E$11545,4,0)</f>
        <v>Retail</v>
      </c>
      <c r="G110" t="str">
        <f>VLOOKUP(A110,'External $ Guide'!$A$2:$E$11545,5,0)</f>
        <v>Active</v>
      </c>
    </row>
    <row r="111" spans="1:7" x14ac:dyDescent="0.25">
      <c r="A111" t="s">
        <v>9911</v>
      </c>
      <c r="B111" t="s">
        <v>10641</v>
      </c>
      <c r="C111">
        <v>10</v>
      </c>
      <c r="D111" s="1">
        <f t="shared" si="3"/>
        <v>4</v>
      </c>
      <c r="E111" t="str">
        <f>VLOOKUP(A111,'External $ Guide'!$A$2:$E$11545,3,0)</f>
        <v>Replenish</v>
      </c>
      <c r="F111" t="str">
        <f>VLOOKUP(A111,'External $ Guide'!$A$2:$E$11545,4,0)</f>
        <v>Retail</v>
      </c>
      <c r="G111" t="str">
        <f>VLOOKUP(A111,'External $ Guide'!$A$2:$E$11545,5,0)</f>
        <v>Active</v>
      </c>
    </row>
    <row r="112" spans="1:7" x14ac:dyDescent="0.25">
      <c r="A112" t="s">
        <v>9859</v>
      </c>
      <c r="B112" t="s">
        <v>10622</v>
      </c>
      <c r="C112">
        <v>9.17</v>
      </c>
      <c r="D112" s="1">
        <f t="shared" si="3"/>
        <v>3.6680000000000001</v>
      </c>
      <c r="E112" t="str">
        <f>VLOOKUP(A112,'External $ Guide'!$A$2:$E$11545,3,0)</f>
        <v>Replenish</v>
      </c>
      <c r="F112" t="str">
        <f>VLOOKUP(A112,'External $ Guide'!$A$2:$E$11545,4,0)</f>
        <v>Retail</v>
      </c>
      <c r="G112" t="str">
        <f>VLOOKUP(A112,'External $ Guide'!$A$2:$E$11545,5,0)</f>
        <v>Active</v>
      </c>
    </row>
    <row r="113" spans="1:7" x14ac:dyDescent="0.25">
      <c r="A113" t="s">
        <v>9897</v>
      </c>
      <c r="B113" t="s">
        <v>10639</v>
      </c>
      <c r="C113">
        <v>7</v>
      </c>
      <c r="D113" s="1">
        <f t="shared" si="3"/>
        <v>2.8</v>
      </c>
      <c r="E113" t="str">
        <f>VLOOKUP(A113,'External $ Guide'!$A$2:$E$11545,3,0)</f>
        <v>Replenish</v>
      </c>
      <c r="F113" t="str">
        <f>VLOOKUP(A113,'External $ Guide'!$A$2:$E$11545,4,0)</f>
        <v>Retail</v>
      </c>
      <c r="G113" t="str">
        <f>VLOOKUP(A113,'External $ Guide'!$A$2:$E$11545,5,0)</f>
        <v>Active</v>
      </c>
    </row>
    <row r="114" spans="1:7" x14ac:dyDescent="0.25">
      <c r="A114" t="s">
        <v>9881</v>
      </c>
      <c r="B114" t="s">
        <v>10627</v>
      </c>
      <c r="C114">
        <v>6.17</v>
      </c>
      <c r="D114" s="1">
        <f t="shared" si="3"/>
        <v>2.468</v>
      </c>
      <c r="E114" t="str">
        <f>VLOOKUP(A114,'External $ Guide'!$A$2:$E$11545,3,0)</f>
        <v>Replenish</v>
      </c>
      <c r="F114" t="str">
        <f>VLOOKUP(A114,'External $ Guide'!$A$2:$E$11545,4,0)</f>
        <v>Retail</v>
      </c>
      <c r="G114" t="str">
        <f>VLOOKUP(A114,'External $ Guide'!$A$2:$E$11545,5,0)</f>
        <v>Active</v>
      </c>
    </row>
    <row r="115" spans="1:7" x14ac:dyDescent="0.25">
      <c r="A115" t="s">
        <v>10197</v>
      </c>
      <c r="B115" t="s">
        <v>10648</v>
      </c>
      <c r="C115">
        <v>5.07</v>
      </c>
      <c r="D115" s="1">
        <f t="shared" si="3"/>
        <v>2.028</v>
      </c>
      <c r="E115" t="str">
        <f>VLOOKUP(A115,'External $ Guide'!$A$2:$E$11545,3,0)</f>
        <v>Replenish</v>
      </c>
      <c r="F115" t="str">
        <f>VLOOKUP(A115,'External $ Guide'!$A$2:$E$11545,4,0)</f>
        <v>Retail</v>
      </c>
      <c r="G115" t="str">
        <f>VLOOKUP(A115,'External $ Guide'!$A$2:$E$11545,5,0)</f>
        <v>Active</v>
      </c>
    </row>
    <row r="116" spans="1:7" x14ac:dyDescent="0.25">
      <c r="A116" t="s">
        <v>10050</v>
      </c>
      <c r="B116" t="s">
        <v>10644</v>
      </c>
      <c r="C116">
        <v>5</v>
      </c>
      <c r="D116" s="1">
        <f t="shared" si="3"/>
        <v>2</v>
      </c>
      <c r="E116" t="str">
        <f>VLOOKUP(A116,'External $ Guide'!$A$2:$E$11545,3,0)</f>
        <v>Replenish</v>
      </c>
      <c r="F116" t="str">
        <f>VLOOKUP(A116,'External $ Guide'!$A$2:$E$11545,4,0)</f>
        <v>Retail</v>
      </c>
      <c r="G116" t="str">
        <f>VLOOKUP(A116,'External $ Guide'!$A$2:$E$11545,5,0)</f>
        <v>Active</v>
      </c>
    </row>
    <row r="117" spans="1:7" x14ac:dyDescent="0.25">
      <c r="A117" t="s">
        <v>10399</v>
      </c>
      <c r="B117" t="s">
        <v>10653</v>
      </c>
      <c r="C117">
        <v>4.33</v>
      </c>
      <c r="D117" s="1">
        <f t="shared" si="3"/>
        <v>1.732</v>
      </c>
      <c r="E117" t="str">
        <f>VLOOKUP(A117,'External $ Guide'!$A$2:$E$11545,3,0)</f>
        <v>Replenish</v>
      </c>
      <c r="F117" t="str">
        <f>VLOOKUP(A117,'External $ Guide'!$A$2:$E$11545,4,0)</f>
        <v>Retail</v>
      </c>
      <c r="G117" t="str">
        <f>VLOOKUP(A117,'External $ Guide'!$A$2:$E$11545,5,0)</f>
        <v>Active</v>
      </c>
    </row>
    <row r="118" spans="1:7" x14ac:dyDescent="0.25">
      <c r="A118" t="s">
        <v>9889</v>
      </c>
      <c r="B118" t="s">
        <v>10635</v>
      </c>
      <c r="C118">
        <v>3.42</v>
      </c>
      <c r="D118" s="1">
        <f t="shared" si="3"/>
        <v>1.3679999999999999</v>
      </c>
      <c r="E118" t="str">
        <f>VLOOKUP(A118,'External $ Guide'!$A$2:$E$11545,3,0)</f>
        <v>Replenish</v>
      </c>
      <c r="F118" t="str">
        <f>VLOOKUP(A118,'External $ Guide'!$A$2:$E$11545,4,0)</f>
        <v>Retail</v>
      </c>
      <c r="G118" t="str">
        <f>VLOOKUP(A118,'External $ Guide'!$A$2:$E$11545,5,0)</f>
        <v>Active</v>
      </c>
    </row>
    <row r="119" spans="1:7" x14ac:dyDescent="0.25">
      <c r="A119" t="s">
        <v>8369</v>
      </c>
      <c r="B119" t="s">
        <v>8370</v>
      </c>
      <c r="C119">
        <v>2.5</v>
      </c>
      <c r="D119" s="1">
        <f t="shared" si="3"/>
        <v>1</v>
      </c>
      <c r="E119" t="str">
        <f>VLOOKUP(A119,'External $ Guide'!$A$2:$E$11545,3,0)</f>
        <v>SpecOrder</v>
      </c>
      <c r="F119" t="str">
        <f>VLOOKUP(A119,'External $ Guide'!$A$2:$E$11545,4,0)</f>
        <v>Wholesale</v>
      </c>
      <c r="G119" t="str">
        <f>VLOOKUP(A119,'External $ Guide'!$A$2:$E$11545,5,0)</f>
        <v>Active</v>
      </c>
    </row>
    <row r="120" spans="1:7" x14ac:dyDescent="0.25">
      <c r="A120" t="s">
        <v>8351</v>
      </c>
      <c r="B120" t="s">
        <v>8352</v>
      </c>
      <c r="C120">
        <v>1.83</v>
      </c>
      <c r="D120" s="1">
        <f t="shared" si="3"/>
        <v>0.73199999999999998</v>
      </c>
      <c r="E120" t="str">
        <f>VLOOKUP(A120,'External $ Guide'!$A$2:$E$11545,3,0)</f>
        <v>SpecOrder</v>
      </c>
      <c r="F120" t="str">
        <f>VLOOKUP(A120,'External $ Guide'!$A$2:$E$11545,4,0)</f>
        <v>Wholesale</v>
      </c>
      <c r="G120" t="str">
        <f>VLOOKUP(A120,'External $ Guide'!$A$2:$E$11545,5,0)</f>
        <v>Active</v>
      </c>
    </row>
    <row r="121" spans="1:7" x14ac:dyDescent="0.25">
      <c r="A121" t="s">
        <v>8384</v>
      </c>
      <c r="B121" t="s">
        <v>8385</v>
      </c>
      <c r="C121">
        <v>1.67</v>
      </c>
      <c r="D121" s="1">
        <f t="shared" si="3"/>
        <v>0.66799999999999993</v>
      </c>
      <c r="E121" t="str">
        <f>VLOOKUP(A121,'External $ Guide'!$A$2:$E$11545,3,0)</f>
        <v>SpecOrder</v>
      </c>
      <c r="F121" t="str">
        <f>VLOOKUP(A121,'External $ Guide'!$A$2:$E$11545,4,0)</f>
        <v>Wholesale</v>
      </c>
      <c r="G121" t="str">
        <f>VLOOKUP(A121,'External $ Guide'!$A$2:$E$11545,5,0)</f>
        <v>Active</v>
      </c>
    </row>
    <row r="122" spans="1:7" x14ac:dyDescent="0.25">
      <c r="A122" t="s">
        <v>9255</v>
      </c>
      <c r="B122" t="s">
        <v>10614</v>
      </c>
      <c r="C122">
        <v>1</v>
      </c>
      <c r="D122" s="1">
        <f t="shared" si="3"/>
        <v>0.4</v>
      </c>
      <c r="E122" t="str">
        <f>VLOOKUP(A122,'External $ Guide'!$A$2:$E$11545,3,0)</f>
        <v>SpecOrder</v>
      </c>
      <c r="F122" t="str">
        <f>VLOOKUP(A122,'External $ Guide'!$A$2:$E$11545,4,0)</f>
        <v>Wholesale</v>
      </c>
      <c r="G122" t="str">
        <f>VLOOKUP(A122,'External $ Guide'!$A$2:$E$11545,5,0)</f>
        <v>Active</v>
      </c>
    </row>
    <row r="123" spans="1:7" x14ac:dyDescent="0.25">
      <c r="A123" t="s">
        <v>9899</v>
      </c>
      <c r="B123" t="s">
        <v>10640</v>
      </c>
      <c r="C123">
        <v>1</v>
      </c>
      <c r="D123" s="1">
        <f t="shared" si="3"/>
        <v>0.4</v>
      </c>
      <c r="E123" t="str">
        <f>VLOOKUP(A123,'External $ Guide'!$A$2:$E$11545,3,0)</f>
        <v>Replenish</v>
      </c>
      <c r="F123" t="str">
        <f>VLOOKUP(A123,'External $ Guide'!$A$2:$E$11545,4,0)</f>
        <v>Retail</v>
      </c>
      <c r="G123" t="str">
        <f>VLOOKUP(A123,'External $ Guide'!$A$2:$E$11545,5,0)</f>
        <v>Active</v>
      </c>
    </row>
    <row r="124" spans="1:7" x14ac:dyDescent="0.25">
      <c r="A124" t="s">
        <v>8371</v>
      </c>
      <c r="B124" t="s">
        <v>8372</v>
      </c>
      <c r="C124">
        <v>0.83</v>
      </c>
      <c r="D124" s="1">
        <f t="shared" si="3"/>
        <v>0.33199999999999996</v>
      </c>
      <c r="E124" t="str">
        <f>VLOOKUP(A124,'External $ Guide'!$A$2:$E$11545,3,0)</f>
        <v>SpecOrder</v>
      </c>
      <c r="F124" t="str">
        <f>VLOOKUP(A124,'External $ Guide'!$A$2:$E$11545,4,0)</f>
        <v>Wholesale</v>
      </c>
      <c r="G124" t="str">
        <f>VLOOKUP(A124,'External $ Guide'!$A$2:$E$11545,5,0)</f>
        <v>Active</v>
      </c>
    </row>
    <row r="125" spans="1:7" x14ac:dyDescent="0.25">
      <c r="A125" t="s">
        <v>9154</v>
      </c>
      <c r="B125" t="s">
        <v>10613</v>
      </c>
      <c r="C125">
        <v>0.67</v>
      </c>
      <c r="D125" s="1">
        <f t="shared" si="3"/>
        <v>0.26800000000000002</v>
      </c>
      <c r="E125" t="str">
        <f>VLOOKUP(A125,'External $ Guide'!$A$2:$E$11545,3,0)</f>
        <v>SpecOrder</v>
      </c>
      <c r="F125" t="str">
        <f>VLOOKUP(A125,'External $ Guide'!$A$2:$E$11545,4,0)</f>
        <v>Wholesale</v>
      </c>
      <c r="G125" t="str">
        <f>VLOOKUP(A125,'External $ Guide'!$A$2:$E$11545,5,0)</f>
        <v>Active</v>
      </c>
    </row>
    <row r="126" spans="1:7" x14ac:dyDescent="0.25">
      <c r="A126" t="s">
        <v>8360</v>
      </c>
      <c r="B126" t="s">
        <v>8361</v>
      </c>
      <c r="C126">
        <v>0.67</v>
      </c>
      <c r="D126" s="1">
        <f t="shared" si="3"/>
        <v>0.26800000000000002</v>
      </c>
      <c r="E126" t="str">
        <f>VLOOKUP(A126,'External $ Guide'!$A$2:$E$11545,3,0)</f>
        <v>SpecOrder</v>
      </c>
      <c r="F126" t="str">
        <f>VLOOKUP(A126,'External $ Guide'!$A$2:$E$11545,4,0)</f>
        <v>Wholesale</v>
      </c>
      <c r="G126" t="str">
        <f>VLOOKUP(A126,'External $ Guide'!$A$2:$E$11545,5,0)</f>
        <v>Active</v>
      </c>
    </row>
    <row r="127" spans="1:7" x14ac:dyDescent="0.25">
      <c r="A127" t="s">
        <v>8381</v>
      </c>
      <c r="B127" t="s">
        <v>8382</v>
      </c>
      <c r="C127">
        <v>0.33</v>
      </c>
      <c r="D127" s="1">
        <f t="shared" si="3"/>
        <v>0.13200000000000001</v>
      </c>
      <c r="E127" t="str">
        <f>VLOOKUP(A127,'External $ Guide'!$A$2:$E$11545,3,0)</f>
        <v>SpecOrder</v>
      </c>
      <c r="F127" t="str">
        <f>VLOOKUP(A127,'External $ Guide'!$A$2:$E$11545,4,0)</f>
        <v>Wholesale</v>
      </c>
      <c r="G127" t="str">
        <f>VLOOKUP(A127,'External $ Guide'!$A$2:$E$11545,5,0)</f>
        <v>Active</v>
      </c>
    </row>
    <row r="128" spans="1:7" x14ac:dyDescent="0.25">
      <c r="A128" t="s">
        <v>8645</v>
      </c>
      <c r="B128" t="s">
        <v>10609</v>
      </c>
      <c r="C128">
        <v>0.17</v>
      </c>
      <c r="D128" s="1">
        <f t="shared" si="3"/>
        <v>6.8000000000000005E-2</v>
      </c>
      <c r="E128" t="str">
        <f>VLOOKUP(A128,'External $ Guide'!$A$2:$E$11545,3,0)</f>
        <v>SpecOrder</v>
      </c>
      <c r="F128" t="str">
        <f>VLOOKUP(A128,'External $ Guide'!$A$2:$E$11545,4,0)</f>
        <v>Wholesale</v>
      </c>
      <c r="G128" t="str">
        <f>VLOOKUP(A128,'External $ Guide'!$A$2:$E$11545,5,0)</f>
        <v>Active</v>
      </c>
    </row>
    <row r="129" spans="1:7" x14ac:dyDescent="0.25">
      <c r="A129" t="s">
        <v>8357</v>
      </c>
      <c r="B129" t="s">
        <v>8358</v>
      </c>
      <c r="C129">
        <v>0.17</v>
      </c>
      <c r="D129" s="1">
        <f t="shared" si="3"/>
        <v>6.8000000000000005E-2</v>
      </c>
      <c r="E129" t="str">
        <f>VLOOKUP(A129,'External $ Guide'!$A$2:$E$11545,3,0)</f>
        <v>SpecOrder</v>
      </c>
      <c r="F129" t="str">
        <f>VLOOKUP(A129,'External $ Guide'!$A$2:$E$11545,4,0)</f>
        <v>Wholesale</v>
      </c>
      <c r="G129" t="str">
        <f>VLOOKUP(A129,'External $ Guide'!$A$2:$E$11545,5,0)</f>
        <v>Active</v>
      </c>
    </row>
    <row r="130" spans="1:7" x14ac:dyDescent="0.25">
      <c r="A130" t="s">
        <v>9025</v>
      </c>
      <c r="B130" t="s">
        <v>10611</v>
      </c>
      <c r="C130">
        <v>0.17</v>
      </c>
      <c r="D130" s="1">
        <f t="shared" ref="D130:D133" si="4">C130/2.5</f>
        <v>6.8000000000000005E-2</v>
      </c>
      <c r="E130" t="str">
        <f>VLOOKUP(A130,'External $ Guide'!$A$2:$E$11545,3,0)</f>
        <v>SpecOrder</v>
      </c>
      <c r="F130" t="str">
        <f>VLOOKUP(A130,'External $ Guide'!$A$2:$E$11545,4,0)</f>
        <v>Wholesale</v>
      </c>
      <c r="G130" t="str">
        <f>VLOOKUP(A130,'External $ Guide'!$A$2:$E$11545,5,0)</f>
        <v>Active</v>
      </c>
    </row>
    <row r="131" spans="1:7" x14ac:dyDescent="0.25">
      <c r="A131" t="s">
        <v>9099</v>
      </c>
      <c r="B131" t="s">
        <v>10612</v>
      </c>
      <c r="C131">
        <v>0.17</v>
      </c>
      <c r="D131" s="1">
        <f t="shared" si="4"/>
        <v>6.8000000000000005E-2</v>
      </c>
      <c r="E131" t="str">
        <f>VLOOKUP(A131,'External $ Guide'!$A$2:$E$11545,3,0)</f>
        <v>SpecOrder</v>
      </c>
      <c r="F131" t="str">
        <f>VLOOKUP(A131,'External $ Guide'!$A$2:$E$11545,4,0)</f>
        <v>Wholesale</v>
      </c>
      <c r="G131" t="str">
        <f>VLOOKUP(A131,'External $ Guide'!$A$2:$E$11545,5,0)</f>
        <v>Active</v>
      </c>
    </row>
    <row r="132" spans="1:7" x14ac:dyDescent="0.25">
      <c r="A132" t="s">
        <v>9291</v>
      </c>
      <c r="B132" t="s">
        <v>10615</v>
      </c>
      <c r="C132">
        <v>0.17</v>
      </c>
      <c r="D132" s="1">
        <f t="shared" si="4"/>
        <v>6.8000000000000005E-2</v>
      </c>
      <c r="E132" t="str">
        <f>VLOOKUP(A132,'External $ Guide'!$A$2:$E$11545,3,0)</f>
        <v>SpecOrder</v>
      </c>
      <c r="F132" t="str">
        <f>VLOOKUP(A132,'External $ Guide'!$A$2:$E$11545,4,0)</f>
        <v>Wholesale</v>
      </c>
      <c r="G132" t="str">
        <f>VLOOKUP(A132,'External $ Guide'!$A$2:$E$11545,5,0)</f>
        <v>Active</v>
      </c>
    </row>
    <row r="133" spans="1:7" x14ac:dyDescent="0.25">
      <c r="A133" t="s">
        <v>9294</v>
      </c>
      <c r="B133" t="s">
        <v>10616</v>
      </c>
      <c r="C133">
        <v>0.17</v>
      </c>
      <c r="D133" s="1">
        <f t="shared" si="4"/>
        <v>6.8000000000000005E-2</v>
      </c>
      <c r="E133" t="str">
        <f>VLOOKUP(A133,'External $ Guide'!$A$2:$E$11545,3,0)</f>
        <v>SpecOrder</v>
      </c>
      <c r="F133" t="str">
        <f>VLOOKUP(A133,'External $ Guide'!$A$2:$E$11545,4,0)</f>
        <v>Wholesale</v>
      </c>
      <c r="G133" t="str">
        <f>VLOOKUP(A133,'External $ Guide'!$A$2:$E$11545,5,0)</f>
        <v>Active</v>
      </c>
    </row>
  </sheetData>
  <autoFilter ref="A1:G133" xr:uid="{D2CA69B8-C1ED-4443-BDFF-7AC18A55CF1F}">
    <sortState xmlns:xlrd2="http://schemas.microsoft.com/office/spreadsheetml/2017/richdata2" ref="A2:G133">
      <sortCondition descending="1" ref="D1:D133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C2AA8-6F4C-4508-93D8-3E6DAC676E96}">
  <dimension ref="A1:L767"/>
  <sheetViews>
    <sheetView workbookViewId="0">
      <selection activeCell="E1" sqref="E1:H4449"/>
    </sheetView>
  </sheetViews>
  <sheetFormatPr defaultRowHeight="15" x14ac:dyDescent="0.25"/>
  <cols>
    <col min="1" max="1" width="10.5703125" bestFit="1" customWidth="1"/>
    <col min="2" max="2" width="62.28515625" bestFit="1" customWidth="1"/>
    <col min="3" max="4" width="16.7109375" bestFit="1" customWidth="1"/>
    <col min="6" max="6" width="18.28515625" bestFit="1" customWidth="1"/>
    <col min="12" max="12" width="25" bestFit="1" customWidth="1"/>
  </cols>
  <sheetData>
    <row r="1" spans="1:12" x14ac:dyDescent="0.25">
      <c r="A1" t="s">
        <v>27903</v>
      </c>
      <c r="B1" t="s">
        <v>10608</v>
      </c>
      <c r="C1" t="s">
        <v>27904</v>
      </c>
      <c r="D1" t="s">
        <v>27905</v>
      </c>
      <c r="E1" t="s">
        <v>27908</v>
      </c>
      <c r="F1" t="s">
        <v>27944</v>
      </c>
      <c r="G1" t="s">
        <v>27947</v>
      </c>
    </row>
    <row r="2" spans="1:12" x14ac:dyDescent="0.25">
      <c r="A2" t="s">
        <v>4429</v>
      </c>
      <c r="B2" t="str">
        <f>VLOOKUP(A2,'External $ Guide'!$A$2:$B$11545,2,0)</f>
        <v>1792 SMALL BATCH BOURBON 93 PR. 750 ML</v>
      </c>
      <c r="C2">
        <v>28</v>
      </c>
      <c r="D2">
        <v>32</v>
      </c>
      <c r="E2">
        <f t="shared" ref="E2:E15" si="0">C2+D2</f>
        <v>60</v>
      </c>
      <c r="F2" s="10">
        <f t="shared" ref="F2:F15" si="1">((E2/53)*6)*3</f>
        <v>20.377358490566039</v>
      </c>
      <c r="G2" t="str">
        <f>VLOOKUP(A2,'3-Week Report'!$A$3:$A$2799,1,0)</f>
        <v>A001110</v>
      </c>
    </row>
    <row r="3" spans="1:12" x14ac:dyDescent="0.25">
      <c r="A3" t="s">
        <v>4322</v>
      </c>
      <c r="B3" t="str">
        <f>VLOOKUP(A3,'External $ Guide'!$A$2:$B$11545,2,0)</f>
        <v>1800 COCONUT TEQUILA 70 PR. 750 ML</v>
      </c>
      <c r="C3">
        <v>9</v>
      </c>
      <c r="D3">
        <v>16</v>
      </c>
      <c r="E3">
        <f t="shared" si="0"/>
        <v>25</v>
      </c>
      <c r="F3" s="10">
        <f t="shared" si="1"/>
        <v>8.4905660377358494</v>
      </c>
      <c r="G3" t="str">
        <f>VLOOKUP(A3,'3-Week Report'!$A$3:$A$2799,1,0)</f>
        <v>A000719</v>
      </c>
    </row>
    <row r="4" spans="1:12" x14ac:dyDescent="0.25">
      <c r="A4" t="s">
        <v>6538</v>
      </c>
      <c r="B4" t="str">
        <f>VLOOKUP(A4,'External $ Guide'!$A$2:$B$11545,2,0)</f>
        <v>1800 REPOSADO TEQUILA 80 PR. 375 ML</v>
      </c>
      <c r="C4">
        <v>24</v>
      </c>
      <c r="D4">
        <v>12</v>
      </c>
      <c r="E4">
        <f t="shared" si="0"/>
        <v>36</v>
      </c>
      <c r="F4" s="10">
        <f t="shared" si="1"/>
        <v>12.226415094339622</v>
      </c>
      <c r="G4" t="str">
        <f>VLOOKUP(A4,'3-Week Report'!$A$3:$A$2799,1,0)</f>
        <v>B000383</v>
      </c>
      <c r="J4" t="s">
        <v>27948</v>
      </c>
      <c r="K4" t="s">
        <v>27945</v>
      </c>
      <c r="L4" t="s">
        <v>27949</v>
      </c>
    </row>
    <row r="5" spans="1:12" x14ac:dyDescent="0.25">
      <c r="A5" t="s">
        <v>4218</v>
      </c>
      <c r="B5" t="str">
        <f>VLOOKUP(A5,'External $ Guide'!$A$2:$B$11545,2,0)</f>
        <v>1800 REPOSADO TEQUILA 80 PR. 750 ML</v>
      </c>
      <c r="C5">
        <v>21</v>
      </c>
      <c r="D5">
        <v>13</v>
      </c>
      <c r="E5">
        <f t="shared" si="0"/>
        <v>34</v>
      </c>
      <c r="F5" s="10">
        <f t="shared" si="1"/>
        <v>11.547169811320755</v>
      </c>
      <c r="G5" t="str">
        <f>VLOOKUP(A5,'3-Week Report'!$A$3:$A$2799,1,0)</f>
        <v>A000383</v>
      </c>
      <c r="J5" t="s">
        <v>24393</v>
      </c>
      <c r="K5" t="str">
        <f>VLOOKUP(J5,$A$4:$B$767,2,0)</f>
        <v>Svedka 10pk - Fruit Flavor</v>
      </c>
      <c r="L5">
        <v>50</v>
      </c>
    </row>
    <row r="6" spans="1:12" x14ac:dyDescent="0.25">
      <c r="A6" t="s">
        <v>7816</v>
      </c>
      <c r="B6" t="str">
        <f>VLOOKUP(A6,'External $ Guide'!$A$2:$B$11545,2,0)</f>
        <v>1800 SILVER TEQUILA  80 PR. 1.75 L</v>
      </c>
      <c r="C6">
        <v>33</v>
      </c>
      <c r="D6">
        <v>32</v>
      </c>
      <c r="E6">
        <f t="shared" si="0"/>
        <v>65</v>
      </c>
      <c r="F6" s="10">
        <f t="shared" si="1"/>
        <v>22.075471698113205</v>
      </c>
      <c r="G6" t="str">
        <f>VLOOKUP(A6,'3-Week Report'!$A$3:$A$2799,1,0)</f>
        <v>F001838</v>
      </c>
      <c r="J6" t="s">
        <v>21396</v>
      </c>
      <c r="K6" t="str">
        <f t="shared" ref="K6:K40" si="2">VLOOKUP(J6,$A$4:$B$767,2,0)</f>
        <v>Tres Agaves Anejo</v>
      </c>
      <c r="L6">
        <v>50</v>
      </c>
    </row>
    <row r="7" spans="1:12" x14ac:dyDescent="0.25">
      <c r="A7" t="s">
        <v>6837</v>
      </c>
      <c r="B7" t="str">
        <f>VLOOKUP(A7,'External $ Guide'!$A$2:$B$11545,2,0)</f>
        <v>1800 SILVER TEQUILA  80 PR. 200 ML</v>
      </c>
      <c r="C7">
        <v>17</v>
      </c>
      <c r="D7">
        <v>13</v>
      </c>
      <c r="E7">
        <f t="shared" si="0"/>
        <v>30</v>
      </c>
      <c r="F7" s="10">
        <f t="shared" si="1"/>
        <v>10.188679245283019</v>
      </c>
      <c r="G7" t="str">
        <f>VLOOKUP(A7,'3-Week Report'!$A$3:$A$2799,1,0)</f>
        <v>C001838</v>
      </c>
      <c r="J7" t="s">
        <v>24397</v>
      </c>
      <c r="K7" t="str">
        <f t="shared" si="2"/>
        <v>Shottys Green Tea Whiskey Shots 8ct 15% ABV</v>
      </c>
      <c r="L7">
        <v>100</v>
      </c>
    </row>
    <row r="8" spans="1:12" x14ac:dyDescent="0.25">
      <c r="A8" t="s">
        <v>6660</v>
      </c>
      <c r="B8" t="str">
        <f>VLOOKUP(A8,'External $ Guide'!$A$2:$B$11545,2,0)</f>
        <v>1800 SILVER TEQUILA  80 PR. 375 ML</v>
      </c>
      <c r="C8">
        <v>46</v>
      </c>
      <c r="D8">
        <v>48</v>
      </c>
      <c r="E8">
        <f t="shared" si="0"/>
        <v>94</v>
      </c>
      <c r="F8" s="10">
        <f t="shared" si="1"/>
        <v>31.924528301886795</v>
      </c>
      <c r="G8" t="str">
        <f>VLOOKUP(A8,'3-Week Report'!$A$3:$A$2799,1,0)</f>
        <v>B001838</v>
      </c>
      <c r="J8" t="s">
        <v>24395</v>
      </c>
      <c r="K8" t="str">
        <f t="shared" si="2"/>
        <v>Shottys Lemon Drop Vodka Shots 8ct 15% ABV</v>
      </c>
      <c r="L8">
        <v>100</v>
      </c>
    </row>
    <row r="9" spans="1:12" x14ac:dyDescent="0.25">
      <c r="A9" t="s">
        <v>6966</v>
      </c>
      <c r="B9" t="str">
        <f>VLOOKUP(A9,'External $ Guide'!$A$2:$B$11545,2,0)</f>
        <v>1800 SILVER TEQUILA  80 PR. 50 ML</v>
      </c>
      <c r="C9">
        <v>34</v>
      </c>
      <c r="D9">
        <v>38</v>
      </c>
      <c r="E9">
        <f t="shared" si="0"/>
        <v>72</v>
      </c>
      <c r="F9" s="10">
        <f t="shared" si="1"/>
        <v>24.452830188679243</v>
      </c>
      <c r="G9" t="str">
        <f>VLOOKUP(A9,'3-Week Report'!$A$3:$A$2799,1,0)</f>
        <v>D001838</v>
      </c>
      <c r="J9" t="s">
        <v>21390</v>
      </c>
      <c r="K9" t="str">
        <f t="shared" si="2"/>
        <v>Paul Masson Blackberry</v>
      </c>
      <c r="L9">
        <v>100</v>
      </c>
    </row>
    <row r="10" spans="1:12" x14ac:dyDescent="0.25">
      <c r="A10" t="s">
        <v>4656</v>
      </c>
      <c r="B10" t="str">
        <f>VLOOKUP(A10,'External $ Guide'!$A$2:$B$11545,2,0)</f>
        <v>1800 SILVER TEQUILA  80 PR. 750 ML</v>
      </c>
      <c r="C10">
        <v>25</v>
      </c>
      <c r="D10">
        <v>52</v>
      </c>
      <c r="E10">
        <f t="shared" si="0"/>
        <v>77</v>
      </c>
      <c r="F10" s="10">
        <f t="shared" si="1"/>
        <v>26.150943396226413</v>
      </c>
      <c r="G10" t="str">
        <f>VLOOKUP(A10,'3-Week Report'!$A$3:$A$2799,1,0)</f>
        <v>A001838</v>
      </c>
      <c r="J10" t="s">
        <v>21369</v>
      </c>
      <c r="K10" t="str">
        <f t="shared" si="2"/>
        <v>Johnnie Walker Black Cask</v>
      </c>
      <c r="L10">
        <v>50</v>
      </c>
    </row>
    <row r="11" spans="1:12" x14ac:dyDescent="0.25">
      <c r="A11" t="s">
        <v>7856</v>
      </c>
      <c r="B11" t="str">
        <f>VLOOKUP(A11,'External $ Guide'!$A$2:$B$11545,2,0)</f>
        <v>1800 ULTIMATE MANGO MARGARITA RTD 19 PR. 1.75 L</v>
      </c>
      <c r="C11">
        <v>10</v>
      </c>
      <c r="D11">
        <v>5</v>
      </c>
      <c r="E11">
        <f t="shared" si="0"/>
        <v>15</v>
      </c>
      <c r="F11" s="10">
        <f t="shared" si="1"/>
        <v>5.0943396226415096</v>
      </c>
      <c r="G11" t="str">
        <f>VLOOKUP(A11,'3-Week Report'!$A$3:$A$2799,1,0)</f>
        <v>F007169</v>
      </c>
      <c r="J11" t="s">
        <v>5496</v>
      </c>
      <c r="K11" t="str">
        <f t="shared" si="2"/>
        <v>Mr. Black Coffee Liquer</v>
      </c>
      <c r="L11">
        <v>50</v>
      </c>
    </row>
    <row r="12" spans="1:12" x14ac:dyDescent="0.25">
      <c r="A12" t="s">
        <v>7779</v>
      </c>
      <c r="B12" t="str">
        <f>VLOOKUP(A12,'External $ Guide'!$A$2:$B$11545,2,0)</f>
        <v>1800 ULTIMATE PEACH MARGARITA RTD 20 PR. 1.75 L</v>
      </c>
      <c r="C12">
        <v>21</v>
      </c>
      <c r="D12">
        <v>11</v>
      </c>
      <c r="E12">
        <f t="shared" si="0"/>
        <v>32</v>
      </c>
      <c r="F12" s="10">
        <f t="shared" si="1"/>
        <v>10.867924528301888</v>
      </c>
      <c r="G12" t="str">
        <f>VLOOKUP(A12,'3-Week Report'!$A$3:$A$2799,1,0)</f>
        <v>F001451</v>
      </c>
      <c r="J12" t="s">
        <v>21399</v>
      </c>
      <c r="K12" t="str">
        <f t="shared" si="2"/>
        <v>Texacraft Spiciy Pickle Vodka</v>
      </c>
      <c r="L12">
        <v>50</v>
      </c>
    </row>
    <row r="13" spans="1:12" x14ac:dyDescent="0.25">
      <c r="A13" t="s">
        <v>7722</v>
      </c>
      <c r="B13" t="str">
        <f>VLOOKUP(A13,'External $ Guide'!$A$2:$B$11545,2,0)</f>
        <v>1800 ULTIMATE PINEAPPLE MARGARITA RTD 20 PR. 1.75 L</v>
      </c>
      <c r="C13">
        <v>23</v>
      </c>
      <c r="D13">
        <v>18</v>
      </c>
      <c r="E13">
        <f t="shared" si="0"/>
        <v>41</v>
      </c>
      <c r="F13" s="10">
        <f t="shared" si="1"/>
        <v>13.924528301886793</v>
      </c>
      <c r="G13" t="str">
        <f>VLOOKUP(A13,'3-Week Report'!$A$3:$A$2799,1,0)</f>
        <v>F000799</v>
      </c>
      <c r="J13" t="s">
        <v>24401</v>
      </c>
      <c r="K13" t="str">
        <f t="shared" si="2"/>
        <v>Texacraft Spiciy Pickle Vodka</v>
      </c>
      <c r="L13">
        <v>50</v>
      </c>
    </row>
    <row r="14" spans="1:12" x14ac:dyDescent="0.25">
      <c r="A14" t="s">
        <v>7785</v>
      </c>
      <c r="B14" t="str">
        <f>VLOOKUP(A14,'External $ Guide'!$A$2:$B$11545,2,0)</f>
        <v>1800 ULTIMATE RTD MARGARITA 20 PR. 1.75 L</v>
      </c>
      <c r="C14">
        <v>41</v>
      </c>
      <c r="D14">
        <v>22</v>
      </c>
      <c r="E14">
        <f t="shared" si="0"/>
        <v>63</v>
      </c>
      <c r="F14" s="10">
        <f t="shared" si="1"/>
        <v>21.39622641509434</v>
      </c>
      <c r="G14" t="str">
        <f>VLOOKUP(A14,'3-Week Report'!$A$3:$A$2799,1,0)</f>
        <v>F001485</v>
      </c>
      <c r="J14" t="s">
        <v>27383</v>
      </c>
      <c r="K14" t="str">
        <f t="shared" si="2"/>
        <v>Surfside Lemonade 12-pack</v>
      </c>
      <c r="L14">
        <v>200</v>
      </c>
    </row>
    <row r="15" spans="1:12" x14ac:dyDescent="0.25">
      <c r="A15" t="s">
        <v>7825</v>
      </c>
      <c r="B15" t="str">
        <f>VLOOKUP(A15,'External $ Guide'!$A$2:$B$11545,2,0)</f>
        <v>1800 WATERMELON MARGARITA RTD 19 PR. 1.75 L</v>
      </c>
      <c r="C15">
        <v>8</v>
      </c>
      <c r="D15">
        <v>7</v>
      </c>
      <c r="E15">
        <f t="shared" si="0"/>
        <v>15</v>
      </c>
      <c r="F15" s="10">
        <f t="shared" si="1"/>
        <v>5.0943396226415096</v>
      </c>
      <c r="G15" t="str">
        <f>VLOOKUP(A15,'3-Week Report'!$A$3:$A$2799,1,0)</f>
        <v>F001968</v>
      </c>
      <c r="J15" t="s">
        <v>27381</v>
      </c>
      <c r="K15" t="str">
        <f t="shared" si="2"/>
        <v>Surfside Half &amp; Half 8pk</v>
      </c>
      <c r="L15">
        <v>200</v>
      </c>
    </row>
    <row r="16" spans="1:12" x14ac:dyDescent="0.25">
      <c r="A16" t="s">
        <v>27389</v>
      </c>
      <c r="B16" t="s">
        <v>27941</v>
      </c>
      <c r="F16" s="10">
        <v>10</v>
      </c>
      <c r="G16" t="str">
        <f>VLOOKUP(A16,'3-Week Report'!$A$3:$A$2799,1,0)</f>
        <v>J070686</v>
      </c>
      <c r="J16" t="s">
        <v>21374</v>
      </c>
      <c r="K16" t="str">
        <f t="shared" si="2"/>
        <v>New Amsterdam Vodka Vanilla</v>
      </c>
      <c r="L16">
        <v>50</v>
      </c>
    </row>
    <row r="17" spans="1:12" x14ac:dyDescent="0.25">
      <c r="A17" t="s">
        <v>8205</v>
      </c>
      <c r="B17" t="s">
        <v>27366</v>
      </c>
      <c r="F17" s="10">
        <v>10</v>
      </c>
      <c r="G17" t="str">
        <f>VLOOKUP(A17,'3-Week Report'!$A$3:$A$2799,1,0)</f>
        <v>J070583</v>
      </c>
      <c r="J17" t="s">
        <v>24389</v>
      </c>
      <c r="K17" t="str">
        <f t="shared" si="2"/>
        <v>New Amsterdam Vodka Vanilla 50ml</v>
      </c>
      <c r="L17">
        <v>50</v>
      </c>
    </row>
    <row r="18" spans="1:12" x14ac:dyDescent="0.25">
      <c r="A18" t="s">
        <v>7170</v>
      </c>
      <c r="B18" t="str">
        <f>VLOOKUP(A18,'External $ Guide'!$A$2:$B$11545,2,0)</f>
        <v>99 APPLES SCNAPPS 99PR 50ML</v>
      </c>
      <c r="C18">
        <v>17</v>
      </c>
      <c r="D18">
        <v>18</v>
      </c>
      <c r="E18">
        <f t="shared" ref="E18:E49" si="3">C18+D18</f>
        <v>35</v>
      </c>
      <c r="F18" s="10">
        <f t="shared" ref="F18:F49" si="4">((E18/53)*6)*3</f>
        <v>11.886792452830187</v>
      </c>
      <c r="G18" t="str">
        <f>VLOOKUP(A18,'3-Week Report'!$A$3:$A$2799,1,0)</f>
        <v>D070225</v>
      </c>
      <c r="J18" t="s">
        <v>21373</v>
      </c>
      <c r="K18" t="str">
        <f t="shared" si="2"/>
        <v>Don Fulano Reposado</v>
      </c>
      <c r="L18">
        <v>50</v>
      </c>
    </row>
    <row r="19" spans="1:12" x14ac:dyDescent="0.25">
      <c r="A19" t="s">
        <v>6974</v>
      </c>
      <c r="B19" t="str">
        <f>VLOOKUP(A19,'External $ Guide'!$A$2:$B$11545,2,0)</f>
        <v>99 ASSORTED PARTY BUCKET 99 PR. 50 ML</v>
      </c>
      <c r="C19">
        <v>36</v>
      </c>
      <c r="D19">
        <v>32</v>
      </c>
      <c r="E19">
        <f t="shared" si="3"/>
        <v>68</v>
      </c>
      <c r="F19" s="10">
        <f t="shared" si="4"/>
        <v>23.09433962264151</v>
      </c>
      <c r="G19" t="str">
        <f>VLOOKUP(A19,'3-Week Report'!$A$3:$A$2799,1,0)</f>
        <v>D001933</v>
      </c>
      <c r="J19" t="s">
        <v>6197</v>
      </c>
      <c r="K19" t="str">
        <f t="shared" si="2"/>
        <v>El Mayor Anejo Tequila</v>
      </c>
      <c r="L19">
        <v>50</v>
      </c>
    </row>
    <row r="20" spans="1:12" x14ac:dyDescent="0.25">
      <c r="A20" t="s">
        <v>6905</v>
      </c>
      <c r="B20" t="str">
        <f>VLOOKUP(A20,'External $ Guide'!$A$2:$B$11545,2,0)</f>
        <v>99 BANANAS 99 PR. 50 ML</v>
      </c>
      <c r="C20">
        <v>49</v>
      </c>
      <c r="D20">
        <v>64</v>
      </c>
      <c r="E20">
        <f t="shared" si="3"/>
        <v>113</v>
      </c>
      <c r="F20" s="10">
        <f t="shared" si="4"/>
        <v>38.377358490566039</v>
      </c>
      <c r="G20" t="str">
        <f>VLOOKUP(A20,'3-Week Report'!$A$3:$A$2799,1,0)</f>
        <v>D000399</v>
      </c>
      <c r="J20" t="s">
        <v>21380</v>
      </c>
      <c r="K20" t="str">
        <f t="shared" si="2"/>
        <v>Penelope RTP Apple-Cinnamon</v>
      </c>
      <c r="L20">
        <v>75</v>
      </c>
    </row>
    <row r="21" spans="1:12" x14ac:dyDescent="0.25">
      <c r="A21" t="s">
        <v>4225</v>
      </c>
      <c r="B21" t="str">
        <f>VLOOKUP(A21,'External $ Guide'!$A$2:$B$11545,2,0)</f>
        <v>99 BANANAS 99 PR. 750 ML</v>
      </c>
      <c r="C21">
        <v>14</v>
      </c>
      <c r="D21">
        <v>13</v>
      </c>
      <c r="E21">
        <f t="shared" si="3"/>
        <v>27</v>
      </c>
      <c r="F21" s="10">
        <f t="shared" si="4"/>
        <v>9.1698113207547163</v>
      </c>
      <c r="G21" t="str">
        <f>VLOOKUP(A21,'3-Week Report'!$A$3:$A$2799,1,0)</f>
        <v>A000399</v>
      </c>
      <c r="J21" t="s">
        <v>27385</v>
      </c>
      <c r="K21" t="str">
        <f t="shared" si="2"/>
        <v>Lucky One Iced Tea + Vodka Variety 8 Pack</v>
      </c>
      <c r="L21">
        <v>150</v>
      </c>
    </row>
    <row r="22" spans="1:12" x14ac:dyDescent="0.25">
      <c r="A22" t="s">
        <v>7049</v>
      </c>
      <c r="B22" t="str">
        <f>VLOOKUP(A22,'External $ Guide'!$A$2:$B$11545,2,0)</f>
        <v>99 BLUE RASPBERRY SCHNAPPS 99 PR. 50 ML</v>
      </c>
      <c r="C22">
        <v>28</v>
      </c>
      <c r="D22">
        <v>17</v>
      </c>
      <c r="E22">
        <f t="shared" si="3"/>
        <v>45</v>
      </c>
      <c r="F22" s="10">
        <f t="shared" si="4"/>
        <v>15.283018867924529</v>
      </c>
      <c r="G22" t="str">
        <f>VLOOKUP(A22,'3-Week Report'!$A$3:$A$2799,1,0)</f>
        <v>D007430</v>
      </c>
      <c r="J22" t="s">
        <v>21386</v>
      </c>
      <c r="K22" t="str">
        <f t="shared" si="2"/>
        <v>New Riff Single Barrel Bourbon</v>
      </c>
      <c r="L22">
        <v>50</v>
      </c>
    </row>
    <row r="23" spans="1:12" x14ac:dyDescent="0.25">
      <c r="A23" t="s">
        <v>7171</v>
      </c>
      <c r="B23" t="str">
        <f>VLOOKUP(A23,'External $ Guide'!$A$2:$B$11545,2,0)</f>
        <v>99 BUTTERSCOTCH SCHNAPPS 99 PR 50ML</v>
      </c>
      <c r="C23">
        <v>12</v>
      </c>
      <c r="D23">
        <v>11</v>
      </c>
      <c r="E23">
        <f t="shared" si="3"/>
        <v>23</v>
      </c>
      <c r="F23" s="10">
        <f t="shared" si="4"/>
        <v>7.8113207547169807</v>
      </c>
      <c r="G23" t="str">
        <f>VLOOKUP(A23,'3-Week Report'!$A$3:$A$2799,1,0)</f>
        <v>D070226</v>
      </c>
      <c r="J23" t="s">
        <v>21366</v>
      </c>
      <c r="K23" t="str">
        <f t="shared" si="2"/>
        <v xml:space="preserve">Casa Dragones Blanco </v>
      </c>
      <c r="L23">
        <v>50</v>
      </c>
    </row>
    <row r="24" spans="1:12" x14ac:dyDescent="0.25">
      <c r="A24" t="s">
        <v>7069</v>
      </c>
      <c r="B24" t="str">
        <f>VLOOKUP(A24,'External $ Guide'!$A$2:$B$11545,2,0)</f>
        <v>99 CHERRY LIMEADE SCHNAPPES PET 99 PR. 50 ML</v>
      </c>
      <c r="C24">
        <v>40</v>
      </c>
      <c r="D24">
        <v>40</v>
      </c>
      <c r="E24">
        <f t="shared" si="3"/>
        <v>80</v>
      </c>
      <c r="F24" s="10">
        <f t="shared" si="4"/>
        <v>27.169811320754722</v>
      </c>
      <c r="G24" t="str">
        <f>VLOOKUP(A24,'3-Week Report'!$A$3:$A$2799,1,0)</f>
        <v>D007593</v>
      </c>
      <c r="J24" t="s">
        <v>21363</v>
      </c>
      <c r="K24" t="str">
        <f t="shared" si="2"/>
        <v>Patron 100proof</v>
      </c>
      <c r="L24">
        <v>50</v>
      </c>
    </row>
    <row r="25" spans="1:12" x14ac:dyDescent="0.25">
      <c r="A25" t="s">
        <v>7051</v>
      </c>
      <c r="B25" t="str">
        <f>VLOOKUP(A25,'External $ Guide'!$A$2:$B$11545,2,0)</f>
        <v>99 GRAPES SCHNAPPS 99 PR. 50 ML</v>
      </c>
      <c r="C25">
        <v>32</v>
      </c>
      <c r="D25">
        <v>11</v>
      </c>
      <c r="E25">
        <f t="shared" si="3"/>
        <v>43</v>
      </c>
      <c r="F25" s="10">
        <f t="shared" si="4"/>
        <v>14.60377358490566</v>
      </c>
      <c r="G25" t="str">
        <f>VLOOKUP(A25,'3-Week Report'!$A$3:$A$2799,1,0)</f>
        <v>D007432</v>
      </c>
      <c r="J25" t="s">
        <v>21397</v>
      </c>
      <c r="K25" t="str">
        <f t="shared" si="2"/>
        <v>Licor 43 Caramel Cookie</v>
      </c>
      <c r="L25">
        <v>50</v>
      </c>
    </row>
    <row r="26" spans="1:12" x14ac:dyDescent="0.25">
      <c r="A26" t="s">
        <v>7019</v>
      </c>
      <c r="B26" t="str">
        <f>VLOOKUP(A26,'External $ Guide'!$A$2:$B$11545,2,0)</f>
        <v>99 LONG ISLAND ICED TEA SCHNAPPS 99 PR. 50 ML</v>
      </c>
      <c r="C26">
        <v>21</v>
      </c>
      <c r="D26">
        <v>18</v>
      </c>
      <c r="E26">
        <f t="shared" si="3"/>
        <v>39</v>
      </c>
      <c r="F26" s="10">
        <f t="shared" si="4"/>
        <v>13.245283018867923</v>
      </c>
      <c r="G26" t="str">
        <f>VLOOKUP(A26,'3-Week Report'!$A$3:$A$2799,1,0)</f>
        <v>D007173</v>
      </c>
      <c r="J26" t="s">
        <v>6434</v>
      </c>
      <c r="K26" t="str">
        <f t="shared" si="2"/>
        <v>Still Austin Whiskey Rye Whiskey Cask Strength</v>
      </c>
      <c r="L26">
        <v>50</v>
      </c>
    </row>
    <row r="27" spans="1:12" x14ac:dyDescent="0.25">
      <c r="A27" t="s">
        <v>7172</v>
      </c>
      <c r="B27" t="str">
        <f>VLOOKUP(A27,'External $ Guide'!$A$2:$B$11545,2,0)</f>
        <v>99 MANGO  SCHNAPPS 99PR 50ML</v>
      </c>
      <c r="C27">
        <v>18</v>
      </c>
      <c r="D27">
        <v>12</v>
      </c>
      <c r="E27">
        <f t="shared" si="3"/>
        <v>30</v>
      </c>
      <c r="F27" s="10">
        <f t="shared" si="4"/>
        <v>10.188679245283019</v>
      </c>
      <c r="G27" t="str">
        <f>VLOOKUP(A27,'3-Week Report'!$A$3:$A$2799,1,0)</f>
        <v>D070227</v>
      </c>
      <c r="J27" t="s">
        <v>21392</v>
      </c>
      <c r="K27" t="str">
        <f t="shared" si="2"/>
        <v>Still Austin Whiskey Rye Whiskey The Artist</v>
      </c>
      <c r="L27">
        <v>50</v>
      </c>
    </row>
    <row r="28" spans="1:12" x14ac:dyDescent="0.25">
      <c r="A28" t="s">
        <v>7036</v>
      </c>
      <c r="B28" t="str">
        <f>VLOOKUP(A28,'External $ Guide'!$A$2:$B$11545,2,0)</f>
        <v>99 PEACHES SCHNAPPS 99 PR. 50 ML</v>
      </c>
      <c r="C28">
        <v>28</v>
      </c>
      <c r="D28">
        <v>24</v>
      </c>
      <c r="E28">
        <f t="shared" si="3"/>
        <v>52</v>
      </c>
      <c r="F28" s="10">
        <f t="shared" si="4"/>
        <v>17.660377358490567</v>
      </c>
      <c r="G28" t="str">
        <f>VLOOKUP(A28,'3-Week Report'!$A$3:$A$2799,1,0)</f>
        <v>D007322</v>
      </c>
      <c r="J28" t="s">
        <v>21376</v>
      </c>
      <c r="K28" t="str">
        <f t="shared" si="2"/>
        <v>Evan Williams Blackberry Whiskey</v>
      </c>
      <c r="L28">
        <v>75</v>
      </c>
    </row>
    <row r="29" spans="1:12" x14ac:dyDescent="0.25">
      <c r="A29" t="s">
        <v>7038</v>
      </c>
      <c r="B29" t="str">
        <f>VLOOKUP(A29,'External $ Guide'!$A$2:$B$11545,2,0)</f>
        <v>99 PEANUT BUTTER WHISKEY COUNTER UNIT 99 PR. 50 ML</v>
      </c>
      <c r="C29">
        <v>16</v>
      </c>
      <c r="D29">
        <v>25</v>
      </c>
      <c r="E29">
        <f t="shared" si="3"/>
        <v>41</v>
      </c>
      <c r="F29" s="10">
        <f t="shared" si="4"/>
        <v>13.924528301886793</v>
      </c>
      <c r="G29" t="str">
        <f>VLOOKUP(A29,'3-Week Report'!$A$3:$A$2799,1,0)</f>
        <v>D007335</v>
      </c>
      <c r="J29" t="s">
        <v>24399</v>
      </c>
      <c r="K29" t="str">
        <f t="shared" si="2"/>
        <v>Still Austin Whiskey Rye Whiskey The Artist</v>
      </c>
      <c r="L29">
        <v>50</v>
      </c>
    </row>
    <row r="30" spans="1:12" x14ac:dyDescent="0.25">
      <c r="A30" t="s">
        <v>7077</v>
      </c>
      <c r="B30" t="str">
        <f>VLOOKUP(A30,'External $ Guide'!$A$2:$B$11545,2,0)</f>
        <v>99 PINEAPPLE SCHNAPPS PET 99 PR. 50 ML</v>
      </c>
      <c r="C30">
        <v>43</v>
      </c>
      <c r="D30">
        <v>40</v>
      </c>
      <c r="E30">
        <f t="shared" si="3"/>
        <v>83</v>
      </c>
      <c r="F30" s="10">
        <f t="shared" si="4"/>
        <v>28.188679245283019</v>
      </c>
      <c r="G30" t="str">
        <f>VLOOKUP(A30,'3-Week Report'!$A$3:$A$2799,1,0)</f>
        <v>D007670</v>
      </c>
      <c r="J30" t="s">
        <v>24391</v>
      </c>
      <c r="K30" t="str">
        <f t="shared" si="2"/>
        <v>Evan Williams Blackberry Whiskey 50ml</v>
      </c>
      <c r="L30">
        <v>75</v>
      </c>
    </row>
    <row r="31" spans="1:12" x14ac:dyDescent="0.25">
      <c r="A31" t="s">
        <v>7050</v>
      </c>
      <c r="B31" t="str">
        <f>VLOOKUP(A31,'External $ Guide'!$A$2:$B$11545,2,0)</f>
        <v>99 STRAWBERRY SCHNAPPS 99 PR. 50 ML</v>
      </c>
      <c r="C31">
        <v>83</v>
      </c>
      <c r="D31">
        <v>64</v>
      </c>
      <c r="E31">
        <f t="shared" si="3"/>
        <v>147</v>
      </c>
      <c r="F31" s="10">
        <f t="shared" si="4"/>
        <v>49.924528301886788</v>
      </c>
      <c r="G31" t="str">
        <f>VLOOKUP(A31,'3-Week Report'!$A$3:$A$2799,1,0)</f>
        <v>D007431</v>
      </c>
      <c r="J31" t="s">
        <v>9899</v>
      </c>
      <c r="K31" t="str">
        <f t="shared" si="2"/>
        <v>Frey Ranch Straight Bourbon</v>
      </c>
      <c r="L31">
        <v>50</v>
      </c>
    </row>
    <row r="32" spans="1:12" x14ac:dyDescent="0.25">
      <c r="A32" t="s">
        <v>7039</v>
      </c>
      <c r="B32" t="str">
        <f>VLOOKUP(A32,'External $ Guide'!$A$2:$B$11545,2,0)</f>
        <v>99 WATERMELON SCHNAPPS 99 PR. 50 ML</v>
      </c>
      <c r="C32">
        <v>35</v>
      </c>
      <c r="D32">
        <v>27</v>
      </c>
      <c r="E32">
        <f t="shared" si="3"/>
        <v>62</v>
      </c>
      <c r="F32" s="10">
        <f t="shared" si="4"/>
        <v>21.056603773584904</v>
      </c>
      <c r="G32" t="str">
        <f>VLOOKUP(A32,'3-Week Report'!$A$3:$A$2799,1,0)</f>
        <v>D007336</v>
      </c>
      <c r="J32" t="s">
        <v>27387</v>
      </c>
      <c r="K32" t="str">
        <f t="shared" si="2"/>
        <v xml:space="preserve">Jose Cuervo Sparkling Plaoma </v>
      </c>
      <c r="L32">
        <v>150</v>
      </c>
    </row>
    <row r="33" spans="1:12" x14ac:dyDescent="0.25">
      <c r="A33" t="s">
        <v>6920</v>
      </c>
      <c r="B33" t="str">
        <f>VLOOKUP(A33,'External $ Guide'!$A$2:$B$11545,2,0)</f>
        <v>99 WHIPPED SCHNAPPS PET 99 PR. 50 ML</v>
      </c>
      <c r="C33">
        <v>51</v>
      </c>
      <c r="D33">
        <v>23</v>
      </c>
      <c r="E33">
        <f t="shared" si="3"/>
        <v>74</v>
      </c>
      <c r="F33" s="10">
        <f t="shared" si="4"/>
        <v>25.132075471698109</v>
      </c>
      <c r="G33" t="str">
        <f>VLOOKUP(A33,'3-Week Report'!$A$3:$A$2799,1,0)</f>
        <v>D000712</v>
      </c>
      <c r="J33" t="s">
        <v>27051</v>
      </c>
      <c r="K33" t="str">
        <f t="shared" si="2"/>
        <v>Twisted Shotz Pineapple Upside Down Cake</v>
      </c>
      <c r="L33">
        <v>100</v>
      </c>
    </row>
    <row r="34" spans="1:12" x14ac:dyDescent="0.25">
      <c r="A34" t="s">
        <v>4315</v>
      </c>
      <c r="B34" t="str">
        <f>VLOOKUP(A34,'External $ Guide'!$A$2:$B$11545,2,0)</f>
        <v>ABSOLUT CITRON VODKA- SWEDEN 80 PR. 750 ML</v>
      </c>
      <c r="C34">
        <v>10</v>
      </c>
      <c r="D34">
        <v>6</v>
      </c>
      <c r="E34">
        <f t="shared" si="3"/>
        <v>16</v>
      </c>
      <c r="F34" s="10">
        <f t="shared" si="4"/>
        <v>5.433962264150944</v>
      </c>
      <c r="G34" t="str">
        <f>VLOOKUP(A34,'3-Week Report'!$A$3:$A$2799,1,0)</f>
        <v>A000691</v>
      </c>
      <c r="J34" t="s">
        <v>21378</v>
      </c>
      <c r="K34" t="str">
        <f t="shared" si="2"/>
        <v>Luxardo Del Santo</v>
      </c>
      <c r="L34">
        <v>50</v>
      </c>
    </row>
    <row r="35" spans="1:12" x14ac:dyDescent="0.25">
      <c r="A35" t="s">
        <v>8067</v>
      </c>
      <c r="B35" t="str">
        <f>VLOOKUP(A35,'External $ Guide'!$A$2:$B$11545,2,0)</f>
        <v>ABSOLUT OCEAN SPRAY CRANBERRY COCKTAIL 18PR 355ML</v>
      </c>
      <c r="C35">
        <v>9</v>
      </c>
      <c r="D35">
        <v>8</v>
      </c>
      <c r="E35">
        <f t="shared" si="3"/>
        <v>17</v>
      </c>
      <c r="F35" s="10">
        <f t="shared" si="4"/>
        <v>5.7735849056603774</v>
      </c>
      <c r="G35" t="str">
        <f>VLOOKUP(A35,'3-Week Report'!$A$3:$A$2799,1,0)</f>
        <v>J070152</v>
      </c>
      <c r="J35" t="s">
        <v>21371</v>
      </c>
      <c r="K35" t="str">
        <f t="shared" si="2"/>
        <v>Empress 1908 Orignial Gin</v>
      </c>
      <c r="L35">
        <v>50</v>
      </c>
    </row>
    <row r="36" spans="1:12" x14ac:dyDescent="0.25">
      <c r="A36" t="s">
        <v>8068</v>
      </c>
      <c r="B36" t="str">
        <f>VLOOKUP(A36,'External $ Guide'!$A$2:$B$11545,2,0)</f>
        <v>ABSOLUT OCEAN SPRAY VARIETY 8 PACK 18PR 355ML</v>
      </c>
      <c r="C36">
        <v>53</v>
      </c>
      <c r="D36">
        <v>59</v>
      </c>
      <c r="E36">
        <f t="shared" si="3"/>
        <v>112</v>
      </c>
      <c r="F36" s="10">
        <f t="shared" si="4"/>
        <v>38.037735849056602</v>
      </c>
      <c r="G36" t="str">
        <f>VLOOKUP(A36,'3-Week Report'!$A$3:$A$2799,1,0)</f>
        <v>J070153</v>
      </c>
      <c r="J36" t="s">
        <v>21388</v>
      </c>
      <c r="K36" t="str">
        <f t="shared" si="2"/>
        <v>Stella Rosa Honey Peach Brandy</v>
      </c>
      <c r="L36">
        <v>50</v>
      </c>
    </row>
    <row r="37" spans="1:12" x14ac:dyDescent="0.25">
      <c r="A37" t="s">
        <v>7701</v>
      </c>
      <c r="B37" t="str">
        <f>VLOOKUP(A37,'External $ Guide'!$A$2:$B$11545,2,0)</f>
        <v>ABSOLUT VODKA- SWEDEN 80 PR. 1.75 L</v>
      </c>
      <c r="C37">
        <v>53</v>
      </c>
      <c r="D37">
        <v>42</v>
      </c>
      <c r="E37">
        <f t="shared" si="3"/>
        <v>95</v>
      </c>
      <c r="F37" s="10">
        <f t="shared" si="4"/>
        <v>32.264150943396224</v>
      </c>
      <c r="G37" t="str">
        <f>VLOOKUP(A37,'3-Week Report'!$A$3:$A$2799,1,0)</f>
        <v>F000675</v>
      </c>
      <c r="J37" t="s">
        <v>21384</v>
      </c>
      <c r="K37" t="str">
        <f t="shared" si="2"/>
        <v>DUCK CLUB BOURBON 92 PROOF</v>
      </c>
      <c r="L37">
        <v>50</v>
      </c>
    </row>
    <row r="38" spans="1:12" x14ac:dyDescent="0.25">
      <c r="A38" t="s">
        <v>6804</v>
      </c>
      <c r="B38" t="str">
        <f>VLOOKUP(A38,'External $ Guide'!$A$2:$B$11545,2,0)</f>
        <v>ABSOLUT VODKA- SWEDEN 80 PR. 200 ML</v>
      </c>
      <c r="C38">
        <v>67</v>
      </c>
      <c r="D38">
        <v>72</v>
      </c>
      <c r="E38">
        <f t="shared" si="3"/>
        <v>139</v>
      </c>
      <c r="F38" s="10">
        <f t="shared" si="4"/>
        <v>47.20754716981132</v>
      </c>
      <c r="G38" t="str">
        <f>VLOOKUP(A38,'3-Week Report'!$A$3:$A$2799,1,0)</f>
        <v>C000675</v>
      </c>
      <c r="J38" t="s">
        <v>27389</v>
      </c>
      <c r="K38" t="str">
        <f t="shared" si="2"/>
        <v>196 Combo Crush Variety Pack</v>
      </c>
      <c r="L38">
        <v>75</v>
      </c>
    </row>
    <row r="39" spans="1:12" x14ac:dyDescent="0.25">
      <c r="A39" t="s">
        <v>6579</v>
      </c>
      <c r="B39" t="str">
        <f>VLOOKUP(A39,'External $ Guide'!$A$2:$B$11545,2,0)</f>
        <v>ABSOLUT VODKA- SWEDEN 80 PR. 375 ML</v>
      </c>
      <c r="C39">
        <v>58</v>
      </c>
      <c r="D39">
        <v>63</v>
      </c>
      <c r="E39">
        <f t="shared" si="3"/>
        <v>121</v>
      </c>
      <c r="F39" s="10">
        <f t="shared" si="4"/>
        <v>41.094339622641513</v>
      </c>
      <c r="G39" t="str">
        <f>VLOOKUP(A39,'3-Week Report'!$A$3:$A$2799,1,0)</f>
        <v>B000675</v>
      </c>
      <c r="J39" t="s">
        <v>22640</v>
      </c>
      <c r="K39" t="str">
        <f t="shared" si="2"/>
        <v>On The Rocks Whiskey Sour</v>
      </c>
      <c r="L39">
        <v>100</v>
      </c>
    </row>
    <row r="40" spans="1:12" x14ac:dyDescent="0.25">
      <c r="A40" t="s">
        <v>6918</v>
      </c>
      <c r="B40" t="str">
        <f>VLOOKUP(A40,'External $ Guide'!$A$2:$B$11545,2,0)</f>
        <v>ABSOLUT VODKA- SWEDEN 80 PR. 50 ML</v>
      </c>
      <c r="C40">
        <v>20</v>
      </c>
      <c r="D40">
        <v>11</v>
      </c>
      <c r="E40">
        <f t="shared" si="3"/>
        <v>31</v>
      </c>
      <c r="F40" s="10">
        <f t="shared" si="4"/>
        <v>10.528301886792452</v>
      </c>
      <c r="G40" t="str">
        <f>VLOOKUP(A40,'3-Week Report'!$A$3:$A$2799,1,0)</f>
        <v>D000675</v>
      </c>
      <c r="J40" t="s">
        <v>21394</v>
      </c>
      <c r="K40" t="str">
        <f t="shared" si="2"/>
        <v>Old Grand Dad Bonded</v>
      </c>
      <c r="L40">
        <v>75</v>
      </c>
    </row>
    <row r="41" spans="1:12" x14ac:dyDescent="0.25">
      <c r="A41" t="s">
        <v>4307</v>
      </c>
      <c r="B41" t="str">
        <f>VLOOKUP(A41,'External $ Guide'!$A$2:$B$11545,2,0)</f>
        <v>ABSOLUT VODKA- SWEDEN 80 PR. 750 ML</v>
      </c>
      <c r="C41">
        <v>61</v>
      </c>
      <c r="D41">
        <v>53</v>
      </c>
      <c r="E41">
        <f t="shared" si="3"/>
        <v>114</v>
      </c>
      <c r="F41" s="10">
        <f t="shared" si="4"/>
        <v>38.716981132075475</v>
      </c>
      <c r="G41" t="str">
        <f>VLOOKUP(A41,'3-Week Report'!$A$3:$A$2799,1,0)</f>
        <v>A000675</v>
      </c>
      <c r="J41" t="s">
        <v>21382</v>
      </c>
      <c r="K41" t="s">
        <v>27950</v>
      </c>
      <c r="L41">
        <v>30</v>
      </c>
    </row>
    <row r="42" spans="1:12" x14ac:dyDescent="0.25">
      <c r="A42" t="s">
        <v>7284</v>
      </c>
      <c r="B42" t="str">
        <f>VLOOKUP(A42,'External $ Guide'!$A$2:$B$11545,2,0)</f>
        <v>ABSOLUT VODKA- SWEDEN 80 PR. LITER</v>
      </c>
      <c r="C42">
        <v>19</v>
      </c>
      <c r="D42">
        <v>14</v>
      </c>
      <c r="E42">
        <f t="shared" si="3"/>
        <v>33</v>
      </c>
      <c r="F42" s="10">
        <f t="shared" si="4"/>
        <v>11.20754716981132</v>
      </c>
      <c r="G42" t="str">
        <f>VLOOKUP(A42,'3-Week Report'!$A$3:$A$2799,1,0)</f>
        <v>E000675</v>
      </c>
    </row>
    <row r="43" spans="1:12" x14ac:dyDescent="0.25">
      <c r="A43" t="s">
        <v>6169</v>
      </c>
      <c r="B43" t="str">
        <f>VLOOKUP(A43,'External $ Guide'!$A$2:$B$11545,2,0)</f>
        <v>ABSOLUT WILD BERRI 76PR 750ML</v>
      </c>
      <c r="C43">
        <v>9</v>
      </c>
      <c r="D43">
        <v>9</v>
      </c>
      <c r="E43">
        <f t="shared" si="3"/>
        <v>18</v>
      </c>
      <c r="F43" s="10">
        <f t="shared" si="4"/>
        <v>6.1132075471698109</v>
      </c>
      <c r="G43" t="str">
        <f>VLOOKUP(A43,'3-Week Report'!$A$3:$A$2799,1,0)</f>
        <v>A070003</v>
      </c>
    </row>
    <row r="44" spans="1:12" x14ac:dyDescent="0.25">
      <c r="A44" t="s">
        <v>7547</v>
      </c>
      <c r="B44" t="str">
        <f>VLOOKUP(A44,'External $ Guide'!$A$2:$B$11545,2,0)</f>
        <v>ADMIRAL NELSON'S SPICED RUM 70 PR. 1.75 L</v>
      </c>
      <c r="C44">
        <v>11</v>
      </c>
      <c r="D44">
        <v>12</v>
      </c>
      <c r="E44">
        <f t="shared" si="3"/>
        <v>23</v>
      </c>
      <c r="F44" s="10">
        <f t="shared" si="4"/>
        <v>7.8113207547169807</v>
      </c>
      <c r="G44" t="str">
        <f>VLOOKUP(A44,'3-Week Report'!$A$3:$A$2799,1,0)</f>
        <v>F000063</v>
      </c>
    </row>
    <row r="45" spans="1:12" x14ac:dyDescent="0.25">
      <c r="A45" t="s">
        <v>5389</v>
      </c>
      <c r="B45" t="str">
        <f>VLOOKUP(A45,'External $ Guide'!$A$2:$B$11545,2,0)</f>
        <v>ALTOS STRAWBERRY MARGARITA 30PR 750ML</v>
      </c>
      <c r="C45">
        <v>6</v>
      </c>
      <c r="D45">
        <v>7</v>
      </c>
      <c r="E45">
        <f t="shared" si="3"/>
        <v>13</v>
      </c>
      <c r="F45" s="10">
        <f t="shared" si="4"/>
        <v>4.4150943396226419</v>
      </c>
      <c r="G45" t="str">
        <f>VLOOKUP(A45,'3-Week Report'!$A$3:$A$2799,1,0)</f>
        <v>A007984</v>
      </c>
    </row>
    <row r="46" spans="1:12" x14ac:dyDescent="0.25">
      <c r="A46" t="s">
        <v>4173</v>
      </c>
      <c r="B46" t="str">
        <f>VLOOKUP(A46,'External $ Guide'!$A$2:$B$11545,2,0)</f>
        <v>AMARETTO DIAMORE 42 PR. 750 ML</v>
      </c>
      <c r="C46">
        <v>22</v>
      </c>
      <c r="D46">
        <v>26</v>
      </c>
      <c r="E46">
        <f t="shared" si="3"/>
        <v>48</v>
      </c>
      <c r="F46" s="10">
        <f t="shared" si="4"/>
        <v>16.301886792452834</v>
      </c>
      <c r="G46" t="str">
        <f>VLOOKUP(A46,'3-Week Report'!$A$3:$A$2799,1,0)</f>
        <v>A000223</v>
      </c>
    </row>
    <row r="47" spans="1:12" x14ac:dyDescent="0.25">
      <c r="A47" t="s">
        <v>4460</v>
      </c>
      <c r="B47" t="str">
        <f>VLOOKUP(A47,'External $ Guide'!$A$2:$B$11545,2,0)</f>
        <v>ANGEL'S ENVY KENTUCKY STRAIGHT BOURBON 86 PR. 750 ML</v>
      </c>
      <c r="C47">
        <v>14</v>
      </c>
      <c r="D47">
        <v>17</v>
      </c>
      <c r="E47">
        <f t="shared" si="3"/>
        <v>31</v>
      </c>
      <c r="F47" s="10">
        <f t="shared" si="4"/>
        <v>10.528301886792452</v>
      </c>
      <c r="G47" t="str">
        <f>VLOOKUP(A47,'3-Week Report'!$A$3:$A$2799,1,0)</f>
        <v>A001237</v>
      </c>
    </row>
    <row r="48" spans="1:12" x14ac:dyDescent="0.25">
      <c r="A48" t="s">
        <v>4642</v>
      </c>
      <c r="B48" t="str">
        <f>VLOOKUP(A48,'External $ Guide'!$A$2:$B$11545,2,0)</f>
        <v>APEROL APERITIVO LIQUEUR- ITALY 22 PR. 750 ML</v>
      </c>
      <c r="C48">
        <v>17</v>
      </c>
      <c r="D48">
        <v>33</v>
      </c>
      <c r="E48">
        <f t="shared" si="3"/>
        <v>50</v>
      </c>
      <c r="F48" s="10">
        <f t="shared" si="4"/>
        <v>16.981132075471699</v>
      </c>
      <c r="G48" t="str">
        <f>VLOOKUP(A48,'3-Week Report'!$A$3:$A$2799,1,0)</f>
        <v>A001799</v>
      </c>
    </row>
    <row r="49" spans="1:7" x14ac:dyDescent="0.25">
      <c r="A49" t="s">
        <v>7644</v>
      </c>
      <c r="B49" t="str">
        <f>VLOOKUP(A49,'External $ Guide'!$A$2:$B$11545,2,0)</f>
        <v>ARISTOCRAT GIN 80 PR. 1.75 L</v>
      </c>
      <c r="C49">
        <v>7</v>
      </c>
      <c r="D49">
        <v>10</v>
      </c>
      <c r="E49">
        <f t="shared" si="3"/>
        <v>17</v>
      </c>
      <c r="F49" s="10">
        <f t="shared" si="4"/>
        <v>5.7735849056603774</v>
      </c>
      <c r="G49" t="str">
        <f>VLOOKUP(A49,'3-Week Report'!$A$3:$A$2799,1,0)</f>
        <v>F000404</v>
      </c>
    </row>
    <row r="50" spans="1:7" x14ac:dyDescent="0.25">
      <c r="A50" t="s">
        <v>7573</v>
      </c>
      <c r="B50" t="str">
        <f>VLOOKUP(A50,'External $ Guide'!$A$2:$B$11545,2,0)</f>
        <v>ARISTOCRAT RUM 80 PR. 1.75 L</v>
      </c>
      <c r="C50">
        <v>25</v>
      </c>
      <c r="D50">
        <v>23</v>
      </c>
      <c r="E50">
        <f t="shared" ref="E50:E81" si="5">C50+D50</f>
        <v>48</v>
      </c>
      <c r="F50" s="10">
        <f t="shared" ref="F50:F81" si="6">((E50/53)*6)*3</f>
        <v>16.301886792452834</v>
      </c>
      <c r="G50" t="str">
        <f>VLOOKUP(A50,'3-Week Report'!$A$3:$A$2799,1,0)</f>
        <v>F000137</v>
      </c>
    </row>
    <row r="51" spans="1:7" x14ac:dyDescent="0.25">
      <c r="A51" t="s">
        <v>7580</v>
      </c>
      <c r="B51" t="str">
        <f>VLOOKUP(A51,'External $ Guide'!$A$2:$B$11545,2,0)</f>
        <v>ARISTOCRAT VODKA 80 PR. 1.75 L</v>
      </c>
      <c r="C51">
        <v>244</v>
      </c>
      <c r="D51">
        <v>280</v>
      </c>
      <c r="E51">
        <f t="shared" si="5"/>
        <v>524</v>
      </c>
      <c r="F51" s="10">
        <f t="shared" si="6"/>
        <v>177.96226415094341</v>
      </c>
      <c r="G51" t="str">
        <f>VLOOKUP(A51,'3-Week Report'!$A$3:$A$2799,1,0)</f>
        <v>F000152</v>
      </c>
    </row>
    <row r="52" spans="1:7" x14ac:dyDescent="0.25">
      <c r="A52" t="s">
        <v>6780</v>
      </c>
      <c r="B52" t="str">
        <f>VLOOKUP(A52,'External $ Guide'!$A$2:$B$11545,2,0)</f>
        <v>ARISTOCRAT VODKA 80 PR. 200 ML</v>
      </c>
      <c r="C52">
        <v>63</v>
      </c>
      <c r="D52">
        <v>79</v>
      </c>
      <c r="E52">
        <f t="shared" si="5"/>
        <v>142</v>
      </c>
      <c r="F52" s="10">
        <f t="shared" si="6"/>
        <v>48.226415094339615</v>
      </c>
      <c r="G52" t="str">
        <f>VLOOKUP(A52,'3-Week Report'!$A$3:$A$2799,1,0)</f>
        <v>C000152</v>
      </c>
    </row>
    <row r="53" spans="1:7" x14ac:dyDescent="0.25">
      <c r="A53" t="s">
        <v>6507</v>
      </c>
      <c r="B53" t="str">
        <f>VLOOKUP(A53,'External $ Guide'!$A$2:$B$11545,2,0)</f>
        <v>ARISTOCRAT VODKA 80 PR. 375 ML</v>
      </c>
      <c r="C53">
        <v>258</v>
      </c>
      <c r="D53">
        <v>285</v>
      </c>
      <c r="E53">
        <f t="shared" si="5"/>
        <v>543</v>
      </c>
      <c r="F53" s="10">
        <f t="shared" si="6"/>
        <v>184.41509433962267</v>
      </c>
      <c r="G53" t="str">
        <f>VLOOKUP(A53,'3-Week Report'!$A$3:$A$2799,1,0)</f>
        <v>B000152</v>
      </c>
    </row>
    <row r="54" spans="1:7" x14ac:dyDescent="0.25">
      <c r="A54" t="s">
        <v>4149</v>
      </c>
      <c r="B54" t="str">
        <f>VLOOKUP(A54,'External $ Guide'!$A$2:$B$11545,2,0)</f>
        <v>ARISTOCRAT VODKA 80 PR. 750 ML</v>
      </c>
      <c r="C54">
        <v>31</v>
      </c>
      <c r="D54">
        <v>32</v>
      </c>
      <c r="E54">
        <f t="shared" si="5"/>
        <v>63</v>
      </c>
      <c r="F54" s="10">
        <f t="shared" si="6"/>
        <v>21.39622641509434</v>
      </c>
      <c r="G54" t="str">
        <f>VLOOKUP(A54,'3-Week Report'!$A$3:$A$2799,1,0)</f>
        <v>A000152</v>
      </c>
    </row>
    <row r="55" spans="1:7" x14ac:dyDescent="0.25">
      <c r="A55" t="s">
        <v>7228</v>
      </c>
      <c r="B55" t="str">
        <f>VLOOKUP(A55,'External $ Guide'!$A$2:$B$11545,2,0)</f>
        <v>ARISTOCRAT VODKA 80 PR. LITER</v>
      </c>
      <c r="C55">
        <v>34</v>
      </c>
      <c r="D55">
        <v>43</v>
      </c>
      <c r="E55">
        <f t="shared" si="5"/>
        <v>77</v>
      </c>
      <c r="F55" s="10">
        <f t="shared" si="6"/>
        <v>26.150943396226413</v>
      </c>
      <c r="G55" t="str">
        <f>VLOOKUP(A55,'3-Week Report'!$A$3:$A$2799,1,0)</f>
        <v>E000152</v>
      </c>
    </row>
    <row r="56" spans="1:7" x14ac:dyDescent="0.25">
      <c r="A56" t="s">
        <v>4439</v>
      </c>
      <c r="B56" t="str">
        <f>VLOOKUP(A56,'External $ Guide'!$A$2:$B$11545,2,0)</f>
        <v>ARISTOCRAT VODKA- PET 80 PR. 750 ML</v>
      </c>
      <c r="C56">
        <v>185</v>
      </c>
      <c r="D56">
        <v>207</v>
      </c>
      <c r="E56">
        <f t="shared" si="5"/>
        <v>392</v>
      </c>
      <c r="F56" s="10">
        <f t="shared" si="6"/>
        <v>133.1320754716981</v>
      </c>
      <c r="G56" t="str">
        <f>VLOOKUP(A56,'3-Week Report'!$A$3:$A$2799,1,0)</f>
        <v>A001152</v>
      </c>
    </row>
    <row r="57" spans="1:7" x14ac:dyDescent="0.25">
      <c r="A57" t="s">
        <v>6526</v>
      </c>
      <c r="B57" t="str">
        <f>VLOOKUP(A57,'External $ Guide'!$A$2:$B$11545,2,0)</f>
        <v>BACARDI BLACK RUM 80 PR. 375 ML</v>
      </c>
      <c r="C57">
        <v>7</v>
      </c>
      <c r="D57">
        <v>12</v>
      </c>
      <c r="E57">
        <f t="shared" si="5"/>
        <v>19</v>
      </c>
      <c r="F57" s="10">
        <f t="shared" si="6"/>
        <v>6.4528301886792452</v>
      </c>
      <c r="G57" t="str">
        <f>VLOOKUP(A57,'3-Week Report'!$A$3:$A$2799,1,0)</f>
        <v>B000268</v>
      </c>
    </row>
    <row r="58" spans="1:7" x14ac:dyDescent="0.25">
      <c r="A58" t="s">
        <v>4188</v>
      </c>
      <c r="B58" t="str">
        <f>VLOOKUP(A58,'External $ Guide'!$A$2:$B$11545,2,0)</f>
        <v>BACARDI BLACK RUM 80 PR. 750 ML</v>
      </c>
      <c r="C58">
        <v>15</v>
      </c>
      <c r="D58">
        <v>12</v>
      </c>
      <c r="E58">
        <f t="shared" si="5"/>
        <v>27</v>
      </c>
      <c r="F58" s="10">
        <f t="shared" si="6"/>
        <v>9.1698113207547163</v>
      </c>
      <c r="G58" t="str">
        <f>VLOOKUP(A58,'3-Week Report'!$A$3:$A$2799,1,0)</f>
        <v>A000268</v>
      </c>
    </row>
    <row r="59" spans="1:7" x14ac:dyDescent="0.25">
      <c r="A59" t="s">
        <v>4574</v>
      </c>
      <c r="B59" t="str">
        <f>VLOOKUP(A59,'External $ Guide'!$A$2:$B$11545,2,0)</f>
        <v>BACARDI COCO RUM 70 PR. 750 ML</v>
      </c>
      <c r="C59">
        <v>4</v>
      </c>
      <c r="D59">
        <v>15</v>
      </c>
      <c r="E59">
        <f t="shared" si="5"/>
        <v>19</v>
      </c>
      <c r="F59" s="10">
        <f t="shared" si="6"/>
        <v>6.4528301886792452</v>
      </c>
      <c r="G59" t="str">
        <f>VLOOKUP(A59,'3-Week Report'!$A$3:$A$2799,1,0)</f>
        <v>A001634</v>
      </c>
    </row>
    <row r="60" spans="1:7" x14ac:dyDescent="0.25">
      <c r="A60" t="s">
        <v>4394</v>
      </c>
      <c r="B60" t="str">
        <f>VLOOKUP(A60,'External $ Guide'!$A$2:$B$11545,2,0)</f>
        <v>BACARDI DRAGON BERRY RUM 70 PR. 750 ML</v>
      </c>
      <c r="C60">
        <v>14</v>
      </c>
      <c r="D60">
        <v>7</v>
      </c>
      <c r="E60">
        <f t="shared" si="5"/>
        <v>21</v>
      </c>
      <c r="F60" s="10">
        <f t="shared" si="6"/>
        <v>7.132075471698113</v>
      </c>
      <c r="G60" t="str">
        <f>VLOOKUP(A60,'3-Week Report'!$A$3:$A$2799,1,0)</f>
        <v>A000995</v>
      </c>
    </row>
    <row r="61" spans="1:7" x14ac:dyDescent="0.25">
      <c r="A61" t="s">
        <v>7760</v>
      </c>
      <c r="B61" t="str">
        <f>VLOOKUP(A61,'External $ Guide'!$A$2:$B$11545,2,0)</f>
        <v>BACARDI GOLD PET 80 PR. 1.75 L</v>
      </c>
      <c r="C61">
        <v>17</v>
      </c>
      <c r="D61">
        <v>12</v>
      </c>
      <c r="E61">
        <f t="shared" si="5"/>
        <v>29</v>
      </c>
      <c r="F61" s="10">
        <f t="shared" si="6"/>
        <v>9.8490566037735832</v>
      </c>
      <c r="G61" t="str">
        <f>VLOOKUP(A61,'3-Week Report'!$A$3:$A$2799,1,0)</f>
        <v>F001265</v>
      </c>
    </row>
    <row r="62" spans="1:7" x14ac:dyDescent="0.25">
      <c r="A62" t="s">
        <v>4467</v>
      </c>
      <c r="B62" t="str">
        <f>VLOOKUP(A62,'External $ Guide'!$A$2:$B$11545,2,0)</f>
        <v>BACARDI GOLD PET 80 PR. 750 ML</v>
      </c>
      <c r="C62">
        <v>10</v>
      </c>
      <c r="D62">
        <v>5</v>
      </c>
      <c r="E62">
        <f t="shared" si="5"/>
        <v>15</v>
      </c>
      <c r="F62" s="10">
        <f t="shared" si="6"/>
        <v>5.0943396226415096</v>
      </c>
      <c r="G62" t="str">
        <f>VLOOKUP(A62,'3-Week Report'!$A$3:$A$2799,1,0)</f>
        <v>A001265</v>
      </c>
    </row>
    <row r="63" spans="1:7" x14ac:dyDescent="0.25">
      <c r="A63" t="s">
        <v>7615</v>
      </c>
      <c r="B63" t="str">
        <f>VLOOKUP(A63,'External $ Guide'!$A$2:$B$11545,2,0)</f>
        <v>BACARDI GOLD RUM 80 PR. 1.75 L</v>
      </c>
      <c r="C63">
        <v>9</v>
      </c>
      <c r="D63">
        <v>15</v>
      </c>
      <c r="E63">
        <f t="shared" si="5"/>
        <v>24</v>
      </c>
      <c r="F63" s="10">
        <f t="shared" si="6"/>
        <v>8.1509433962264168</v>
      </c>
      <c r="G63" t="str">
        <f>VLOOKUP(A63,'3-Week Report'!$A$3:$A$2799,1,0)</f>
        <v>F000265</v>
      </c>
    </row>
    <row r="64" spans="1:7" x14ac:dyDescent="0.25">
      <c r="A64" t="s">
        <v>6525</v>
      </c>
      <c r="B64" t="str">
        <f>VLOOKUP(A64,'External $ Guide'!$A$2:$B$11545,2,0)</f>
        <v>BACARDI GOLD RUM 80 PR. 375 ML</v>
      </c>
      <c r="C64">
        <v>30</v>
      </c>
      <c r="D64">
        <v>21</v>
      </c>
      <c r="E64">
        <f t="shared" si="5"/>
        <v>51</v>
      </c>
      <c r="F64" s="10">
        <f t="shared" si="6"/>
        <v>17.320754716981131</v>
      </c>
      <c r="G64" t="str">
        <f>VLOOKUP(A64,'3-Week Report'!$A$3:$A$2799,1,0)</f>
        <v>B000265</v>
      </c>
    </row>
    <row r="65" spans="1:7" x14ac:dyDescent="0.25">
      <c r="A65" t="s">
        <v>4186</v>
      </c>
      <c r="B65" t="str">
        <f>VLOOKUP(A65,'External $ Guide'!$A$2:$B$11545,2,0)</f>
        <v>BACARDI GOLD RUM 80 PR. 750 ML</v>
      </c>
      <c r="C65">
        <v>17</v>
      </c>
      <c r="D65">
        <v>14</v>
      </c>
      <c r="E65">
        <f t="shared" si="5"/>
        <v>31</v>
      </c>
      <c r="F65" s="10">
        <f t="shared" si="6"/>
        <v>10.528301886792452</v>
      </c>
      <c r="G65" t="str">
        <f>VLOOKUP(A65,'3-Week Report'!$A$3:$A$2799,1,0)</f>
        <v>A000265</v>
      </c>
    </row>
    <row r="66" spans="1:7" x14ac:dyDescent="0.25">
      <c r="A66" t="s">
        <v>7608</v>
      </c>
      <c r="B66" t="str">
        <f>VLOOKUP(A66,'External $ Guide'!$A$2:$B$11545,2,0)</f>
        <v>BACARDI LIGHT RUM 80 PR. 1.75 L</v>
      </c>
      <c r="C66">
        <v>37</v>
      </c>
      <c r="D66">
        <v>38</v>
      </c>
      <c r="E66">
        <f t="shared" si="5"/>
        <v>75</v>
      </c>
      <c r="F66" s="10">
        <f t="shared" si="6"/>
        <v>25.471698113207548</v>
      </c>
      <c r="G66" t="str">
        <f>VLOOKUP(A66,'3-Week Report'!$A$3:$A$2799,1,0)</f>
        <v>F000250</v>
      </c>
    </row>
    <row r="67" spans="1:7" x14ac:dyDescent="0.25">
      <c r="A67" t="s">
        <v>6783</v>
      </c>
      <c r="B67" t="str">
        <f>VLOOKUP(A67,'External $ Guide'!$A$2:$B$11545,2,0)</f>
        <v>BACARDI LIGHT RUM 80 PR. 200 ML</v>
      </c>
      <c r="C67">
        <v>10</v>
      </c>
      <c r="D67">
        <v>20</v>
      </c>
      <c r="E67">
        <f t="shared" si="5"/>
        <v>30</v>
      </c>
      <c r="F67" s="10">
        <f t="shared" si="6"/>
        <v>10.188679245283019</v>
      </c>
      <c r="G67" t="str">
        <f>VLOOKUP(A67,'3-Week Report'!$A$3:$A$2799,1,0)</f>
        <v>C000250</v>
      </c>
    </row>
    <row r="68" spans="1:7" x14ac:dyDescent="0.25">
      <c r="A68" t="s">
        <v>6522</v>
      </c>
      <c r="B68" t="str">
        <f>VLOOKUP(A68,'External $ Guide'!$A$2:$B$11545,2,0)</f>
        <v>BACARDI LIGHT RUM 80 PR. 375 ML</v>
      </c>
      <c r="C68">
        <v>67</v>
      </c>
      <c r="D68">
        <v>65</v>
      </c>
      <c r="E68">
        <f t="shared" si="5"/>
        <v>132</v>
      </c>
      <c r="F68" s="10">
        <f t="shared" si="6"/>
        <v>44.830188679245282</v>
      </c>
      <c r="G68" t="str">
        <f>VLOOKUP(A68,'3-Week Report'!$A$3:$A$2799,1,0)</f>
        <v>B000250</v>
      </c>
    </row>
    <row r="69" spans="1:7" x14ac:dyDescent="0.25">
      <c r="A69" t="s">
        <v>6889</v>
      </c>
      <c r="B69" t="str">
        <f>VLOOKUP(A69,'External $ Guide'!$A$2:$B$11545,2,0)</f>
        <v>BACARDI LIGHT RUM 80 PR. 50 ML</v>
      </c>
      <c r="C69">
        <v>31</v>
      </c>
      <c r="D69">
        <v>36</v>
      </c>
      <c r="E69">
        <f t="shared" si="5"/>
        <v>67</v>
      </c>
      <c r="F69" s="10">
        <f t="shared" si="6"/>
        <v>22.754716981132074</v>
      </c>
      <c r="G69" t="str">
        <f>VLOOKUP(A69,'3-Week Report'!$A$3:$A$2799,1,0)</f>
        <v>D000250</v>
      </c>
    </row>
    <row r="70" spans="1:7" x14ac:dyDescent="0.25">
      <c r="A70" t="s">
        <v>4180</v>
      </c>
      <c r="B70" t="str">
        <f>VLOOKUP(A70,'External $ Guide'!$A$2:$B$11545,2,0)</f>
        <v>BACARDI LIGHT RUM 80 PR. 750 ML</v>
      </c>
      <c r="C70">
        <v>36</v>
      </c>
      <c r="D70">
        <v>33</v>
      </c>
      <c r="E70">
        <f t="shared" si="5"/>
        <v>69</v>
      </c>
      <c r="F70" s="10">
        <f t="shared" si="6"/>
        <v>23.433962264150942</v>
      </c>
      <c r="G70" t="str">
        <f>VLOOKUP(A70,'3-Week Report'!$A$3:$A$2799,1,0)</f>
        <v>A000250</v>
      </c>
    </row>
    <row r="71" spans="1:7" x14ac:dyDescent="0.25">
      <c r="A71" t="s">
        <v>7237</v>
      </c>
      <c r="B71" t="str">
        <f>VLOOKUP(A71,'External $ Guide'!$A$2:$B$11545,2,0)</f>
        <v>BACARDI LIGHT RUM 80 PR. LITER</v>
      </c>
      <c r="C71">
        <v>23</v>
      </c>
      <c r="D71">
        <v>34</v>
      </c>
      <c r="E71">
        <f t="shared" si="5"/>
        <v>57</v>
      </c>
      <c r="F71" s="10">
        <f t="shared" si="6"/>
        <v>19.358490566037737</v>
      </c>
      <c r="G71" t="str">
        <f>VLOOKUP(A71,'3-Week Report'!$A$3:$A$2799,1,0)</f>
        <v>E000250</v>
      </c>
    </row>
    <row r="72" spans="1:7" x14ac:dyDescent="0.25">
      <c r="A72" t="s">
        <v>7817</v>
      </c>
      <c r="B72" t="str">
        <f>VLOOKUP(A72,'External $ Guide'!$A$2:$B$11545,2,0)</f>
        <v>BACARDI LIGHT RUM PET 80 PR. 1.75 L</v>
      </c>
      <c r="C72">
        <v>114</v>
      </c>
      <c r="D72">
        <v>91</v>
      </c>
      <c r="E72">
        <f t="shared" si="5"/>
        <v>205</v>
      </c>
      <c r="F72" s="10">
        <f t="shared" si="6"/>
        <v>69.622641509433961</v>
      </c>
      <c r="G72" t="str">
        <f>VLOOKUP(A72,'3-Week Report'!$A$3:$A$2799,1,0)</f>
        <v>F001850</v>
      </c>
    </row>
    <row r="73" spans="1:7" x14ac:dyDescent="0.25">
      <c r="A73" t="s">
        <v>4659</v>
      </c>
      <c r="B73" t="str">
        <f>VLOOKUP(A73,'External $ Guide'!$A$2:$B$11545,2,0)</f>
        <v>BACARDI LIGHT RUM PET 80 PR. 750 ML</v>
      </c>
      <c r="C73">
        <v>43</v>
      </c>
      <c r="D73">
        <v>34</v>
      </c>
      <c r="E73">
        <f t="shared" si="5"/>
        <v>77</v>
      </c>
      <c r="F73" s="10">
        <f t="shared" si="6"/>
        <v>26.150943396226413</v>
      </c>
      <c r="G73" t="str">
        <f>VLOOKUP(A73,'3-Week Report'!$A$3:$A$2799,1,0)</f>
        <v>A001850</v>
      </c>
    </row>
    <row r="74" spans="1:7" x14ac:dyDescent="0.25">
      <c r="A74" t="s">
        <v>4367</v>
      </c>
      <c r="B74" t="str">
        <f>VLOOKUP(A74,'External $ Guide'!$A$2:$B$11545,2,0)</f>
        <v>BACARDI PINEAPPLE FUSION 70 PR. 750 ML</v>
      </c>
      <c r="C74">
        <v>7</v>
      </c>
      <c r="D74">
        <v>8</v>
      </c>
      <c r="E74">
        <f t="shared" si="5"/>
        <v>15</v>
      </c>
      <c r="F74" s="10">
        <f t="shared" si="6"/>
        <v>5.0943396226415096</v>
      </c>
      <c r="G74" t="str">
        <f>VLOOKUP(A74,'3-Week Report'!$A$3:$A$2799,1,0)</f>
        <v>A000910</v>
      </c>
    </row>
    <row r="75" spans="1:7" x14ac:dyDescent="0.25">
      <c r="A75" t="s">
        <v>7690</v>
      </c>
      <c r="B75" t="str">
        <f>VLOOKUP(A75,'External $ Guide'!$A$2:$B$11545,2,0)</f>
        <v>BAILEY'S ORIGINAL IRISH CREAM LIQUEUR- IRELAND 34 PR. 1.75 L</v>
      </c>
      <c r="C75">
        <v>9</v>
      </c>
      <c r="D75">
        <v>3</v>
      </c>
      <c r="E75">
        <f t="shared" si="5"/>
        <v>12</v>
      </c>
      <c r="F75" s="10">
        <f t="shared" si="6"/>
        <v>4.0754716981132084</v>
      </c>
      <c r="G75" t="str">
        <f>VLOOKUP(A75,'3-Week Report'!$A$3:$A$2799,1,0)</f>
        <v>F000646</v>
      </c>
    </row>
    <row r="76" spans="1:7" x14ac:dyDescent="0.25">
      <c r="A76" t="s">
        <v>6573</v>
      </c>
      <c r="B76" t="str">
        <f>VLOOKUP(A76,'External $ Guide'!$A$2:$B$11545,2,0)</f>
        <v>BAILEY'S ORIGINAL IRISH CREAM LIQUEUR- IRELAND 34 PR. 375 ML</v>
      </c>
      <c r="C76">
        <v>11</v>
      </c>
      <c r="D76">
        <v>12</v>
      </c>
      <c r="E76">
        <f t="shared" si="5"/>
        <v>23</v>
      </c>
      <c r="F76" s="10">
        <f t="shared" si="6"/>
        <v>7.8113207547169807</v>
      </c>
      <c r="G76" t="str">
        <f>VLOOKUP(A76,'3-Week Report'!$A$3:$A$2799,1,0)</f>
        <v>B000646</v>
      </c>
    </row>
    <row r="77" spans="1:7" x14ac:dyDescent="0.25">
      <c r="A77" t="s">
        <v>4296</v>
      </c>
      <c r="B77" t="str">
        <f>VLOOKUP(A77,'External $ Guide'!$A$2:$B$11545,2,0)</f>
        <v>BAILEYS ORIGINAL IRISH CREAM LIQUEUR- IRELAND 34 PR. 750 ML</v>
      </c>
      <c r="C77">
        <v>11</v>
      </c>
      <c r="D77">
        <v>24</v>
      </c>
      <c r="E77">
        <f t="shared" si="5"/>
        <v>35</v>
      </c>
      <c r="F77" s="10">
        <f t="shared" si="6"/>
        <v>11.886792452830187</v>
      </c>
      <c r="G77" t="str">
        <f>VLOOKUP(A77,'3-Week Report'!$A$3:$A$2799,1,0)</f>
        <v>A000646</v>
      </c>
    </row>
    <row r="78" spans="1:7" x14ac:dyDescent="0.25">
      <c r="A78" t="s">
        <v>7540</v>
      </c>
      <c r="B78" t="str">
        <f>VLOOKUP(A78,'External $ Guide'!$A$2:$B$11545,2,0)</f>
        <v>BARTON GIN 80 PR. 1.75 L</v>
      </c>
      <c r="C78">
        <v>13</v>
      </c>
      <c r="D78">
        <v>31</v>
      </c>
      <c r="E78">
        <f t="shared" si="5"/>
        <v>44</v>
      </c>
      <c r="F78" s="10">
        <f t="shared" si="6"/>
        <v>14.943396226415096</v>
      </c>
      <c r="G78" t="str">
        <f>VLOOKUP(A78,'3-Week Report'!$A$3:$A$2799,1,0)</f>
        <v>F000039</v>
      </c>
    </row>
    <row r="79" spans="1:7" x14ac:dyDescent="0.25">
      <c r="A79" t="s">
        <v>6773</v>
      </c>
      <c r="B79" t="str">
        <f>VLOOKUP(A79,'External $ Guide'!$A$2:$B$11545,2,0)</f>
        <v>BARTON GIN 80 PR. 200 ML</v>
      </c>
      <c r="C79">
        <v>19</v>
      </c>
      <c r="D79">
        <v>29</v>
      </c>
      <c r="E79">
        <f t="shared" si="5"/>
        <v>48</v>
      </c>
      <c r="F79" s="10">
        <f t="shared" si="6"/>
        <v>16.301886792452834</v>
      </c>
      <c r="G79" t="str">
        <f>VLOOKUP(A79,'3-Week Report'!$A$3:$A$2799,1,0)</f>
        <v>C000039</v>
      </c>
    </row>
    <row r="80" spans="1:7" x14ac:dyDescent="0.25">
      <c r="A80" t="s">
        <v>6479</v>
      </c>
      <c r="B80" t="str">
        <f>VLOOKUP(A80,'External $ Guide'!$A$2:$B$11545,2,0)</f>
        <v>BARTON GIN 80 PR. 375 ML</v>
      </c>
      <c r="C80">
        <v>37</v>
      </c>
      <c r="D80">
        <v>40</v>
      </c>
      <c r="E80">
        <f t="shared" si="5"/>
        <v>77</v>
      </c>
      <c r="F80" s="10">
        <f t="shared" si="6"/>
        <v>26.150943396226413</v>
      </c>
      <c r="G80" t="str">
        <f>VLOOKUP(A80,'3-Week Report'!$A$3:$A$2799,1,0)</f>
        <v>B000039</v>
      </c>
    </row>
    <row r="81" spans="1:7" x14ac:dyDescent="0.25">
      <c r="A81" t="s">
        <v>7204</v>
      </c>
      <c r="B81" t="str">
        <f>VLOOKUP(A81,'External $ Guide'!$A$2:$B$11545,2,0)</f>
        <v>BARTON GIN 80 PR. LITER</v>
      </c>
      <c r="C81">
        <v>6</v>
      </c>
      <c r="D81">
        <v>11</v>
      </c>
      <c r="E81">
        <f t="shared" si="5"/>
        <v>17</v>
      </c>
      <c r="F81" s="10">
        <f t="shared" si="6"/>
        <v>5.7735849056603774</v>
      </c>
      <c r="G81" t="str">
        <f>VLOOKUP(A81,'3-Week Report'!$A$3:$A$2799,1,0)</f>
        <v>E000039</v>
      </c>
    </row>
    <row r="82" spans="1:7" x14ac:dyDescent="0.25">
      <c r="A82" t="s">
        <v>4266</v>
      </c>
      <c r="B82" t="str">
        <f>VLOOKUP(A82,'External $ Guide'!$A$2:$B$11545,2,0)</f>
        <v>BARTON GIN PET 80 PR. 750 ML</v>
      </c>
      <c r="C82">
        <v>22</v>
      </c>
      <c r="D82">
        <v>17</v>
      </c>
      <c r="E82">
        <f t="shared" ref="E82:E113" si="7">C82+D82</f>
        <v>39</v>
      </c>
      <c r="F82" s="10">
        <f t="shared" ref="F82:F113" si="8">((E82/53)*6)*3</f>
        <v>13.245283018867923</v>
      </c>
      <c r="G82" t="str">
        <f>VLOOKUP(A82,'3-Week Report'!$A$3:$A$2799,1,0)</f>
        <v>A000539</v>
      </c>
    </row>
    <row r="83" spans="1:7" x14ac:dyDescent="0.25">
      <c r="A83" t="s">
        <v>7530</v>
      </c>
      <c r="B83" t="str">
        <f>VLOOKUP(A83,'External $ Guide'!$A$2:$B$11545,2,0)</f>
        <v>BARTON LIGHT RUM 80 PR. 1.75 L</v>
      </c>
      <c r="C83">
        <v>0</v>
      </c>
      <c r="D83">
        <v>14</v>
      </c>
      <c r="E83">
        <f t="shared" si="7"/>
        <v>14</v>
      </c>
      <c r="F83" s="10">
        <f t="shared" si="8"/>
        <v>4.7547169811320753</v>
      </c>
      <c r="G83" t="str">
        <f>VLOOKUP(A83,'3-Week Report'!$A$3:$A$2799,1,0)</f>
        <v>F000010</v>
      </c>
    </row>
    <row r="84" spans="1:7" x14ac:dyDescent="0.25">
      <c r="A84" t="s">
        <v>7198</v>
      </c>
      <c r="B84" t="str">
        <f>VLOOKUP(A84,'External $ Guide'!$A$2:$B$11545,2,0)</f>
        <v>BARTON LIGHT RUM 80 PR. LITER</v>
      </c>
      <c r="C84">
        <v>10</v>
      </c>
      <c r="D84">
        <v>60</v>
      </c>
      <c r="E84">
        <f t="shared" si="7"/>
        <v>70</v>
      </c>
      <c r="F84" s="10">
        <f t="shared" si="8"/>
        <v>23.773584905660375</v>
      </c>
      <c r="G84" t="str">
        <f>VLOOKUP(A84,'3-Week Report'!$A$3:$A$2799,1,0)</f>
        <v>E000010</v>
      </c>
    </row>
    <row r="85" spans="1:7" x14ac:dyDescent="0.25">
      <c r="A85" t="s">
        <v>7633</v>
      </c>
      <c r="B85" t="str">
        <f>VLOOKUP(A85,'External $ Guide'!$A$2:$B$11545,2,0)</f>
        <v>BARTON VODKA 80 PR. 1.75 L</v>
      </c>
      <c r="C85">
        <v>127</v>
      </c>
      <c r="D85">
        <v>157</v>
      </c>
      <c r="E85">
        <f t="shared" si="7"/>
        <v>284</v>
      </c>
      <c r="F85" s="10">
        <f t="shared" si="8"/>
        <v>96.452830188679229</v>
      </c>
      <c r="G85" t="str">
        <f>VLOOKUP(A85,'3-Week Report'!$A$3:$A$2799,1,0)</f>
        <v>F000364</v>
      </c>
    </row>
    <row r="86" spans="1:7" x14ac:dyDescent="0.25">
      <c r="A86" t="s">
        <v>6536</v>
      </c>
      <c r="B86" t="str">
        <f>VLOOKUP(A86,'External $ Guide'!$A$2:$B$11545,2,0)</f>
        <v>BARTON VODKA 80 PR. 375 ML</v>
      </c>
      <c r="C86">
        <v>60</v>
      </c>
      <c r="D86">
        <v>87</v>
      </c>
      <c r="E86">
        <f t="shared" si="7"/>
        <v>147</v>
      </c>
      <c r="F86" s="10">
        <f t="shared" si="8"/>
        <v>49.924528301886788</v>
      </c>
      <c r="G86" t="str">
        <f>VLOOKUP(A86,'3-Week Report'!$A$3:$A$2799,1,0)</f>
        <v>B000364</v>
      </c>
    </row>
    <row r="87" spans="1:7" x14ac:dyDescent="0.25">
      <c r="A87" t="s">
        <v>4213</v>
      </c>
      <c r="B87" t="str">
        <f>VLOOKUP(A87,'External $ Guide'!$A$2:$B$11545,2,0)</f>
        <v>BARTON VODKA 80 PR. 750 ML</v>
      </c>
      <c r="C87">
        <v>30</v>
      </c>
      <c r="D87">
        <v>24</v>
      </c>
      <c r="E87">
        <f t="shared" si="7"/>
        <v>54</v>
      </c>
      <c r="F87" s="10">
        <f t="shared" si="8"/>
        <v>18.339622641509433</v>
      </c>
      <c r="G87" t="str">
        <f>VLOOKUP(A87,'3-Week Report'!$A$3:$A$2799,1,0)</f>
        <v>A000364</v>
      </c>
    </row>
    <row r="88" spans="1:7" x14ac:dyDescent="0.25">
      <c r="A88" t="s">
        <v>7248</v>
      </c>
      <c r="B88" t="str">
        <f>VLOOKUP(A88,'External $ Guide'!$A$2:$B$11545,2,0)</f>
        <v>BARTON VODKA 80 PR. LITER</v>
      </c>
      <c r="C88">
        <v>11</v>
      </c>
      <c r="D88">
        <v>21</v>
      </c>
      <c r="E88">
        <f t="shared" si="7"/>
        <v>32</v>
      </c>
      <c r="F88" s="10">
        <f t="shared" si="8"/>
        <v>10.867924528301888</v>
      </c>
      <c r="G88" t="str">
        <f>VLOOKUP(A88,'3-Week Report'!$A$3:$A$2799,1,0)</f>
        <v>E000364</v>
      </c>
    </row>
    <row r="89" spans="1:7" x14ac:dyDescent="0.25">
      <c r="A89" t="s">
        <v>4337</v>
      </c>
      <c r="B89" t="str">
        <f>VLOOKUP(A89,'External $ Guide'!$A$2:$B$11545,2,0)</f>
        <v>BARTON VODKA PET 80 PR. 750 ML</v>
      </c>
      <c r="C89">
        <v>57</v>
      </c>
      <c r="D89">
        <v>54</v>
      </c>
      <c r="E89">
        <f t="shared" si="7"/>
        <v>111</v>
      </c>
      <c r="F89" s="10">
        <f t="shared" si="8"/>
        <v>37.698113207547173</v>
      </c>
      <c r="G89" t="str">
        <f>VLOOKUP(A89,'3-Week Report'!$A$3:$A$2799,1,0)</f>
        <v>A000764</v>
      </c>
    </row>
    <row r="90" spans="1:7" x14ac:dyDescent="0.25">
      <c r="A90" t="s">
        <v>4164</v>
      </c>
      <c r="B90" t="str">
        <f>VLOOKUP(A90,'External $ Guide'!$A$2:$B$11545,2,0)</f>
        <v>BASIL HAYDEN BOURBON 80 PR. 8 YR. 750 ML</v>
      </c>
      <c r="C90">
        <v>18</v>
      </c>
      <c r="D90">
        <v>16</v>
      </c>
      <c r="E90">
        <f t="shared" si="7"/>
        <v>34</v>
      </c>
      <c r="F90" s="10">
        <f t="shared" si="8"/>
        <v>11.547169811320755</v>
      </c>
      <c r="G90" t="str">
        <f>VLOOKUP(A90,'3-Week Report'!$A$3:$A$2799,1,0)</f>
        <v>A000194</v>
      </c>
    </row>
    <row r="91" spans="1:7" x14ac:dyDescent="0.25">
      <c r="A91" t="s">
        <v>7693</v>
      </c>
      <c r="B91" t="str">
        <f>VLOOKUP(A91,'External $ Guide'!$A$2:$B$11545,2,0)</f>
        <v>BEAM'S 8 STAR BLEND 80 PR. 1.75 L</v>
      </c>
      <c r="C91">
        <v>6</v>
      </c>
      <c r="D91">
        <v>6</v>
      </c>
      <c r="E91">
        <f t="shared" si="7"/>
        <v>12</v>
      </c>
      <c r="F91" s="10">
        <f t="shared" si="8"/>
        <v>4.0754716981132084</v>
      </c>
      <c r="G91" t="str">
        <f>VLOOKUP(A91,'3-Week Report'!$A$3:$A$2799,1,0)</f>
        <v>F000657</v>
      </c>
    </row>
    <row r="92" spans="1:7" x14ac:dyDescent="0.25">
      <c r="A92" t="s">
        <v>4267</v>
      </c>
      <c r="B92" t="str">
        <f>VLOOKUP(A92,'External $ Guide'!$A$2:$B$11545,2,0)</f>
        <v>BEEFEATER GIN- ENGLAND  94 PR. 750 ML</v>
      </c>
      <c r="C92">
        <v>7</v>
      </c>
      <c r="D92">
        <v>11</v>
      </c>
      <c r="E92">
        <f t="shared" si="7"/>
        <v>18</v>
      </c>
      <c r="F92" s="10">
        <f t="shared" si="8"/>
        <v>6.1132075471698109</v>
      </c>
      <c r="G92" t="str">
        <f>VLOOKUP(A92,'3-Week Report'!$A$3:$A$2799,1,0)</f>
        <v>A000545</v>
      </c>
    </row>
    <row r="93" spans="1:7" x14ac:dyDescent="0.25">
      <c r="A93" t="s">
        <v>4396</v>
      </c>
      <c r="B93" t="str">
        <f>VLOOKUP(A93,'External $ Guide'!$A$2:$B$11545,2,0)</f>
        <v>BELVEDERE ORGANIC VODKA 80 PR. 750 ML</v>
      </c>
      <c r="C93">
        <v>17</v>
      </c>
      <c r="D93">
        <v>21</v>
      </c>
      <c r="E93">
        <f t="shared" si="7"/>
        <v>38</v>
      </c>
      <c r="F93" s="10">
        <f t="shared" si="8"/>
        <v>12.90566037735849</v>
      </c>
      <c r="G93" t="str">
        <f>VLOOKUP(A93,'3-Week Report'!$A$3:$A$2799,1,0)</f>
        <v>A001000</v>
      </c>
    </row>
    <row r="94" spans="1:7" x14ac:dyDescent="0.25">
      <c r="A94" t="s">
        <v>4289</v>
      </c>
      <c r="B94" t="str">
        <f>VLOOKUP(A94,'External $ Guide'!$A$2:$B$11545,2,0)</f>
        <v>BIRD DOG BLACKBERRY WHISKEY 80 PR. 750 ML</v>
      </c>
      <c r="C94">
        <v>22</v>
      </c>
      <c r="D94">
        <v>18</v>
      </c>
      <c r="E94">
        <f t="shared" si="7"/>
        <v>40</v>
      </c>
      <c r="F94" s="10">
        <f t="shared" si="8"/>
        <v>13.584905660377361</v>
      </c>
      <c r="G94" t="str">
        <f>VLOOKUP(A94,'3-Week Report'!$A$3:$A$2799,1,0)</f>
        <v>A000621</v>
      </c>
    </row>
    <row r="95" spans="1:7" x14ac:dyDescent="0.25">
      <c r="A95" t="s">
        <v>4416</v>
      </c>
      <c r="B95" t="str">
        <f>VLOOKUP(A95,'External $ Guide'!$A$2:$B$11545,2,0)</f>
        <v>BIRD DOG PEACH WHISKEY 80 PR. 750 ML</v>
      </c>
      <c r="C95">
        <v>16</v>
      </c>
      <c r="D95">
        <v>13</v>
      </c>
      <c r="E95">
        <f t="shared" si="7"/>
        <v>29</v>
      </c>
      <c r="F95" s="10">
        <f t="shared" si="8"/>
        <v>9.8490566037735832</v>
      </c>
      <c r="G95" t="str">
        <f>VLOOKUP(A95,'3-Week Report'!$A$3:$A$2799,1,0)</f>
        <v>A001077</v>
      </c>
    </row>
    <row r="96" spans="1:7" x14ac:dyDescent="0.25">
      <c r="A96" t="s">
        <v>5203</v>
      </c>
      <c r="B96" t="str">
        <f>VLOOKUP(A96,'External $ Guide'!$A$2:$B$11545,2,0)</f>
        <v>BIRD DOG SALTED CARAMEL WHISKEY 80 PR. 750 ML</v>
      </c>
      <c r="C96">
        <v>20</v>
      </c>
      <c r="D96">
        <v>12</v>
      </c>
      <c r="E96">
        <f t="shared" si="7"/>
        <v>32</v>
      </c>
      <c r="F96" s="10">
        <f t="shared" si="8"/>
        <v>10.867924528301888</v>
      </c>
      <c r="G96" t="str">
        <f>VLOOKUP(A96,'3-Week Report'!$A$3:$A$2799,1,0)</f>
        <v>A007600</v>
      </c>
    </row>
    <row r="97" spans="1:7" x14ac:dyDescent="0.25">
      <c r="A97" t="s">
        <v>7568</v>
      </c>
      <c r="B97" t="str">
        <f>VLOOKUP(A97,'External $ Guide'!$A$2:$B$11545,2,0)</f>
        <v>BLACK VELVET CANADIAN WHISKY  80 PR. 1.75 L</v>
      </c>
      <c r="C97">
        <v>18</v>
      </c>
      <c r="D97">
        <v>13</v>
      </c>
      <c r="E97">
        <f t="shared" si="7"/>
        <v>31</v>
      </c>
      <c r="F97" s="10">
        <f t="shared" si="8"/>
        <v>10.528301886792452</v>
      </c>
      <c r="G97" t="str">
        <f>VLOOKUP(A97,'3-Week Report'!$A$3:$A$2799,1,0)</f>
        <v>F000123</v>
      </c>
    </row>
    <row r="98" spans="1:7" x14ac:dyDescent="0.25">
      <c r="A98" t="s">
        <v>6500</v>
      </c>
      <c r="B98" t="str">
        <f>VLOOKUP(A98,'External $ Guide'!$A$2:$B$11545,2,0)</f>
        <v>BLACK VELVET CANADIAN WHISKY  80 PR. 375 ML</v>
      </c>
      <c r="C98">
        <v>11</v>
      </c>
      <c r="D98">
        <v>11</v>
      </c>
      <c r="E98">
        <f t="shared" si="7"/>
        <v>22</v>
      </c>
      <c r="F98" s="10">
        <f t="shared" si="8"/>
        <v>7.4716981132075482</v>
      </c>
      <c r="G98" t="str">
        <f>VLOOKUP(A98,'3-Week Report'!$A$3:$A$2799,1,0)</f>
        <v>B000123</v>
      </c>
    </row>
    <row r="99" spans="1:7" x14ac:dyDescent="0.25">
      <c r="A99" t="s">
        <v>4139</v>
      </c>
      <c r="B99" t="str">
        <f>VLOOKUP(A99,'External $ Guide'!$A$2:$B$11545,2,0)</f>
        <v>BLACK VELVET CANADIAN WHISKY  80 PR. 750 ML</v>
      </c>
      <c r="C99">
        <v>16</v>
      </c>
      <c r="D99">
        <v>7</v>
      </c>
      <c r="E99">
        <f t="shared" si="7"/>
        <v>23</v>
      </c>
      <c r="F99" s="10">
        <f t="shared" si="8"/>
        <v>7.8113207547169807</v>
      </c>
      <c r="G99" t="str">
        <f>VLOOKUP(A99,'3-Week Report'!$A$3:$A$2799,1,0)</f>
        <v>A000123</v>
      </c>
    </row>
    <row r="100" spans="1:7" x14ac:dyDescent="0.25">
      <c r="A100" t="s">
        <v>4392</v>
      </c>
      <c r="B100" t="str">
        <f>VLOOKUP(A100,'External $ Guide'!$A$2:$B$11545,2,0)</f>
        <v>BLUE CHAIR BAY COCONUT RUM 53 PR. 750 ML</v>
      </c>
      <c r="C100">
        <v>2</v>
      </c>
      <c r="D100">
        <v>15</v>
      </c>
      <c r="E100">
        <f t="shared" si="7"/>
        <v>17</v>
      </c>
      <c r="F100" s="10">
        <f t="shared" si="8"/>
        <v>5.7735849056603774</v>
      </c>
      <c r="G100" t="str">
        <f>VLOOKUP(A100,'3-Week Report'!$A$3:$A$2799,1,0)</f>
        <v>A000993</v>
      </c>
    </row>
    <row r="101" spans="1:7" x14ac:dyDescent="0.25">
      <c r="A101" t="s">
        <v>6572</v>
      </c>
      <c r="B101" t="str">
        <f>VLOOKUP(A101,'External $ Guide'!$A$2:$B$11545,2,0)</f>
        <v>BOMBAY SAPPHIRE GIN- ENGLAND 94 PR. 375 ML</v>
      </c>
      <c r="C101">
        <v>15</v>
      </c>
      <c r="D101">
        <v>6</v>
      </c>
      <c r="E101">
        <f t="shared" si="7"/>
        <v>21</v>
      </c>
      <c r="F101" s="10">
        <f t="shared" si="8"/>
        <v>7.132075471698113</v>
      </c>
      <c r="G101" t="str">
        <f>VLOOKUP(A101,'3-Week Report'!$A$3:$A$2799,1,0)</f>
        <v>B000641</v>
      </c>
    </row>
    <row r="102" spans="1:7" x14ac:dyDescent="0.25">
      <c r="A102" t="s">
        <v>4294</v>
      </c>
      <c r="B102" t="str">
        <f>VLOOKUP(A102,'External $ Guide'!$A$2:$B$11545,2,0)</f>
        <v>BOMBAY SAPPHIRE GIN- ENGLAND 94 PR. 750 ML</v>
      </c>
      <c r="C102">
        <v>14</v>
      </c>
      <c r="D102">
        <v>9</v>
      </c>
      <c r="E102">
        <f t="shared" si="7"/>
        <v>23</v>
      </c>
      <c r="F102" s="10">
        <f t="shared" si="8"/>
        <v>7.8113207547169807</v>
      </c>
      <c r="G102" t="str">
        <f>VLOOKUP(A102,'3-Week Report'!$A$3:$A$2799,1,0)</f>
        <v>A000641</v>
      </c>
    </row>
    <row r="103" spans="1:7" x14ac:dyDescent="0.25">
      <c r="A103" t="s">
        <v>4121</v>
      </c>
      <c r="B103" t="str">
        <f>VLOOKUP(A103,'External $ Guide'!$A$2:$B$11545,2,0)</f>
        <v>BUCHANAN'S DELUXE SCOTCH 80 PR. 12 YR. 750 ML</v>
      </c>
      <c r="C103">
        <v>9</v>
      </c>
      <c r="D103">
        <v>15</v>
      </c>
      <c r="E103">
        <f t="shared" si="7"/>
        <v>24</v>
      </c>
      <c r="F103" s="10">
        <f t="shared" si="8"/>
        <v>8.1509433962264168</v>
      </c>
      <c r="G103" t="str">
        <f>VLOOKUP(A103,'3-Week Report'!$A$3:$A$2799,1,0)</f>
        <v>A000096</v>
      </c>
    </row>
    <row r="104" spans="1:7" x14ac:dyDescent="0.25">
      <c r="A104" t="s">
        <v>4578</v>
      </c>
      <c r="B104" t="str">
        <f>VLOOKUP(A104,'External $ Guide'!$A$2:$B$11545,2,0)</f>
        <v>BULLEIT BOURBON 90 PR. 750 ML</v>
      </c>
      <c r="C104">
        <v>31</v>
      </c>
      <c r="D104">
        <v>44</v>
      </c>
      <c r="E104">
        <f t="shared" si="7"/>
        <v>75</v>
      </c>
      <c r="F104" s="10">
        <f t="shared" si="8"/>
        <v>25.471698113207548</v>
      </c>
      <c r="G104" t="str">
        <f>VLOOKUP(A104,'3-Week Report'!$A$3:$A$2799,1,0)</f>
        <v>A001644</v>
      </c>
    </row>
    <row r="105" spans="1:7" x14ac:dyDescent="0.25">
      <c r="A105" t="s">
        <v>6641</v>
      </c>
      <c r="B105" t="str">
        <f>VLOOKUP(A105,'External $ Guide'!$A$2:$B$11545,2,0)</f>
        <v>BULLEIT BOURBON90 PR. 375 ML</v>
      </c>
      <c r="C105">
        <v>20</v>
      </c>
      <c r="D105">
        <v>20</v>
      </c>
      <c r="E105">
        <f t="shared" si="7"/>
        <v>40</v>
      </c>
      <c r="F105" s="10">
        <f t="shared" si="8"/>
        <v>13.584905660377361</v>
      </c>
      <c r="G105" t="str">
        <f>VLOOKUP(A105,'3-Week Report'!$A$3:$A$2799,1,0)</f>
        <v>B001644</v>
      </c>
    </row>
    <row r="106" spans="1:7" x14ac:dyDescent="0.25">
      <c r="A106" t="s">
        <v>4335</v>
      </c>
      <c r="B106" t="str">
        <f>VLOOKUP(A106,'External $ Guide'!$A$2:$B$11545,2,0)</f>
        <v>BULLEIT RYE WHISKEY 90 PR. 750 ML</v>
      </c>
      <c r="C106">
        <v>4</v>
      </c>
      <c r="D106">
        <v>16</v>
      </c>
      <c r="E106">
        <f t="shared" si="7"/>
        <v>20</v>
      </c>
      <c r="F106" s="10">
        <f t="shared" si="8"/>
        <v>6.7924528301886804</v>
      </c>
      <c r="G106" t="str">
        <f>VLOOKUP(A106,'3-Week Report'!$A$3:$A$2799,1,0)</f>
        <v>A000751</v>
      </c>
    </row>
    <row r="107" spans="1:7" x14ac:dyDescent="0.25">
      <c r="A107" t="s">
        <v>4694</v>
      </c>
      <c r="B107" t="str">
        <f>VLOOKUP(A107,'External $ Guide'!$A$2:$B$11545,2,0)</f>
        <v>BUMBU DARK RUM- BARBADOS 70 PR. 750 ML</v>
      </c>
      <c r="C107">
        <v>18</v>
      </c>
      <c r="D107">
        <v>44</v>
      </c>
      <c r="E107">
        <f t="shared" si="7"/>
        <v>62</v>
      </c>
      <c r="F107" s="10">
        <f t="shared" si="8"/>
        <v>21.056603773584904</v>
      </c>
      <c r="G107" t="str">
        <f>VLOOKUP(A107,'3-Week Report'!$A$3:$A$2799,1,0)</f>
        <v>A001935</v>
      </c>
    </row>
    <row r="108" spans="1:7" x14ac:dyDescent="0.25">
      <c r="A108" t="s">
        <v>5049</v>
      </c>
      <c r="B108" t="str">
        <f>VLOOKUP(A108,'External $ Guide'!$A$2:$B$11545,2,0)</f>
        <v>BUMBU RUM XO - PANAMA 70 PR 750 ML</v>
      </c>
      <c r="C108">
        <v>4</v>
      </c>
      <c r="D108">
        <v>6</v>
      </c>
      <c r="E108">
        <f t="shared" si="7"/>
        <v>10</v>
      </c>
      <c r="F108" s="10">
        <f t="shared" si="8"/>
        <v>3.3962264150943402</v>
      </c>
      <c r="G108" t="str">
        <f>VLOOKUP(A108,'3-Week Report'!$A$3:$A$2799,1,0)</f>
        <v>A007263</v>
      </c>
    </row>
    <row r="109" spans="1:7" x14ac:dyDescent="0.25">
      <c r="A109" t="s">
        <v>7623</v>
      </c>
      <c r="B109" t="str">
        <f>VLOOKUP(A109,'External $ Guide'!$A$2:$B$11545,2,0)</f>
        <v>BURNETT'S VODKA 80 PR. 1.75 L</v>
      </c>
      <c r="C109">
        <v>46</v>
      </c>
      <c r="D109">
        <v>45</v>
      </c>
      <c r="E109">
        <f t="shared" si="7"/>
        <v>91</v>
      </c>
      <c r="F109" s="10">
        <f t="shared" si="8"/>
        <v>30.90566037735849</v>
      </c>
      <c r="G109" t="str">
        <f>VLOOKUP(A109,'3-Week Report'!$A$3:$A$2799,1,0)</f>
        <v>F000297</v>
      </c>
    </row>
    <row r="110" spans="1:7" x14ac:dyDescent="0.25">
      <c r="A110" t="s">
        <v>6528</v>
      </c>
      <c r="B110" t="str">
        <f>VLOOKUP(A110,'External $ Guide'!$A$2:$B$11545,2,0)</f>
        <v>BURNETT'S VODKA 80 PR. 375 ML</v>
      </c>
      <c r="C110">
        <v>13</v>
      </c>
      <c r="D110">
        <v>11</v>
      </c>
      <c r="E110">
        <f t="shared" si="7"/>
        <v>24</v>
      </c>
      <c r="F110" s="10">
        <f t="shared" si="8"/>
        <v>8.1509433962264168</v>
      </c>
      <c r="G110" t="str">
        <f>VLOOKUP(A110,'3-Week Report'!$A$3:$A$2799,1,0)</f>
        <v>B000297</v>
      </c>
    </row>
    <row r="111" spans="1:7" x14ac:dyDescent="0.25">
      <c r="A111" t="s">
        <v>4196</v>
      </c>
      <c r="B111" t="str">
        <f>VLOOKUP(A111,'External $ Guide'!$A$2:$B$11545,2,0)</f>
        <v>BURNETT'S VODKA 80 PR. 750 ML</v>
      </c>
      <c r="C111">
        <v>24</v>
      </c>
      <c r="D111">
        <v>31</v>
      </c>
      <c r="E111">
        <f t="shared" si="7"/>
        <v>55</v>
      </c>
      <c r="F111" s="10">
        <f t="shared" si="8"/>
        <v>18.679245283018869</v>
      </c>
      <c r="G111" t="str">
        <f>VLOOKUP(A111,'3-Week Report'!$A$3:$A$2799,1,0)</f>
        <v>A000297</v>
      </c>
    </row>
    <row r="112" spans="1:7" x14ac:dyDescent="0.25">
      <c r="A112" t="s">
        <v>4561</v>
      </c>
      <c r="B112" t="str">
        <f>VLOOKUP(A112,'External $ Guide'!$A$2:$B$11545,2,0)</f>
        <v>BURNETT'S VODKA PET 80 PR. 750 ML</v>
      </c>
      <c r="C112">
        <v>12</v>
      </c>
      <c r="D112">
        <v>10</v>
      </c>
      <c r="E112">
        <f t="shared" si="7"/>
        <v>22</v>
      </c>
      <c r="F112" s="10">
        <f t="shared" si="8"/>
        <v>7.4716981132075482</v>
      </c>
      <c r="G112" t="str">
        <f>VLOOKUP(A112,'3-Week Report'!$A$3:$A$2799,1,0)</f>
        <v>A001594</v>
      </c>
    </row>
    <row r="113" spans="1:7" x14ac:dyDescent="0.25">
      <c r="A113" t="s">
        <v>4440</v>
      </c>
      <c r="B113" t="str">
        <f>VLOOKUP(A113,'External $ Guide'!$A$2:$B$11545,2,0)</f>
        <v>CABO WABO BLANCO TEQUILA 80 PR. 750 ML</v>
      </c>
      <c r="C113">
        <v>14</v>
      </c>
      <c r="D113">
        <v>11</v>
      </c>
      <c r="E113">
        <f t="shared" si="7"/>
        <v>25</v>
      </c>
      <c r="F113" s="10">
        <f t="shared" si="8"/>
        <v>8.4905660377358494</v>
      </c>
      <c r="G113" t="str">
        <f>VLOOKUP(A113,'3-Week Report'!$A$3:$A$2799,1,0)</f>
        <v>A001153</v>
      </c>
    </row>
    <row r="114" spans="1:7" x14ac:dyDescent="0.25">
      <c r="A114" t="s">
        <v>7526</v>
      </c>
      <c r="B114" t="str">
        <f>VLOOKUP(A114,'External $ Guide'!$A$2:$B$11545,2,0)</f>
        <v>CAMPO BRAVO PLATA TEQUILA 80PR LITER</v>
      </c>
      <c r="C114">
        <v>11</v>
      </c>
      <c r="D114">
        <v>13</v>
      </c>
      <c r="E114">
        <f t="shared" ref="E114:E136" si="9">C114+D114</f>
        <v>24</v>
      </c>
      <c r="F114" s="10">
        <f t="shared" ref="F114:F136" si="10">((E114/53)*6)*3</f>
        <v>8.1509433962264168</v>
      </c>
      <c r="G114" t="str">
        <f>VLOOKUP(A114,'3-Week Report'!$A$3:$A$2799,1,0)</f>
        <v>E070404</v>
      </c>
    </row>
    <row r="115" spans="1:7" x14ac:dyDescent="0.25">
      <c r="A115" t="s">
        <v>7527</v>
      </c>
      <c r="B115" t="str">
        <f>VLOOKUP(A115,'External $ Guide'!$A$2:$B$11545,2,0)</f>
        <v>CAMPO BRAVO REPOSADO TEQUILA 80PR LITER</v>
      </c>
      <c r="C115">
        <v>9</v>
      </c>
      <c r="D115">
        <v>14</v>
      </c>
      <c r="E115">
        <f t="shared" si="9"/>
        <v>23</v>
      </c>
      <c r="F115" s="10">
        <f t="shared" si="10"/>
        <v>7.8113207547169807</v>
      </c>
      <c r="G115" t="str">
        <f>VLOOKUP(A115,'3-Week Report'!$A$3:$A$2799,1,0)</f>
        <v>E070405</v>
      </c>
    </row>
    <row r="116" spans="1:7" x14ac:dyDescent="0.25">
      <c r="A116" t="s">
        <v>7566</v>
      </c>
      <c r="B116" t="str">
        <f>VLOOKUP(A116,'External $ Guide'!$A$2:$B$11545,2,0)</f>
        <v>CANADIAN CLUB WHISKY 80 PR. 6 YR. 1.75 L</v>
      </c>
      <c r="C116">
        <v>14</v>
      </c>
      <c r="D116">
        <v>21</v>
      </c>
      <c r="E116">
        <f t="shared" si="9"/>
        <v>35</v>
      </c>
      <c r="F116" s="10">
        <f t="shared" si="10"/>
        <v>11.886792452830187</v>
      </c>
      <c r="G116" t="str">
        <f>VLOOKUP(A116,'3-Week Report'!$A$3:$A$2799,1,0)</f>
        <v>F000118</v>
      </c>
    </row>
    <row r="117" spans="1:7" x14ac:dyDescent="0.25">
      <c r="A117" t="s">
        <v>4136</v>
      </c>
      <c r="B117" t="str">
        <f>VLOOKUP(A117,'External $ Guide'!$A$2:$B$11545,2,0)</f>
        <v>CANADIAN CLUB WHISKY 80 PR. 6 YR. 750 ML</v>
      </c>
      <c r="C117">
        <v>10</v>
      </c>
      <c r="D117">
        <v>6</v>
      </c>
      <c r="E117">
        <f t="shared" si="9"/>
        <v>16</v>
      </c>
      <c r="F117" s="10">
        <f t="shared" si="10"/>
        <v>5.433962264150944</v>
      </c>
      <c r="G117" t="str">
        <f>VLOOKUP(A117,'3-Week Report'!$A$3:$A$2799,1,0)</f>
        <v>A000118</v>
      </c>
    </row>
    <row r="118" spans="1:7" x14ac:dyDescent="0.25">
      <c r="A118" t="s">
        <v>7567</v>
      </c>
      <c r="B118" t="str">
        <f>VLOOKUP(A118,'External $ Guide'!$A$2:$B$11545,2,0)</f>
        <v>CANADIAN HUNTER  80 PR. 1.75 L</v>
      </c>
      <c r="C118">
        <v>17</v>
      </c>
      <c r="D118">
        <v>11</v>
      </c>
      <c r="E118">
        <f t="shared" si="9"/>
        <v>28</v>
      </c>
      <c r="F118" s="10">
        <f t="shared" si="10"/>
        <v>9.5094339622641506</v>
      </c>
      <c r="G118" t="str">
        <f>VLOOKUP(A118,'3-Week Report'!$A$3:$A$2799,1,0)</f>
        <v>F000120</v>
      </c>
    </row>
    <row r="119" spans="1:7" x14ac:dyDescent="0.25">
      <c r="A119" t="s">
        <v>4137</v>
      </c>
      <c r="B119" t="str">
        <f>VLOOKUP(A119,'External $ Guide'!$A$2:$B$11545,2,0)</f>
        <v>CANADIAN HUNTER  80 PR. 750 ML</v>
      </c>
      <c r="C119">
        <v>19</v>
      </c>
      <c r="D119">
        <v>16</v>
      </c>
      <c r="E119">
        <f t="shared" si="9"/>
        <v>35</v>
      </c>
      <c r="F119" s="10">
        <f t="shared" si="10"/>
        <v>11.886792452830187</v>
      </c>
      <c r="G119" t="str">
        <f>VLOOKUP(A119,'3-Week Report'!$A$3:$A$2799,1,0)</f>
        <v>A000120</v>
      </c>
    </row>
    <row r="120" spans="1:7" x14ac:dyDescent="0.25">
      <c r="A120" t="s">
        <v>6559</v>
      </c>
      <c r="B120" t="str">
        <f>VLOOKUP(A120,'External $ Guide'!$A$2:$B$11545,2,0)</f>
        <v>CANADIAN MIST CANADIAN WHISKY 80 PR. 3 YR. 375 ML</v>
      </c>
      <c r="C120">
        <v>44</v>
      </c>
      <c r="D120">
        <v>35</v>
      </c>
      <c r="E120">
        <f t="shared" si="9"/>
        <v>79</v>
      </c>
      <c r="F120" s="10">
        <f t="shared" si="10"/>
        <v>26.830188679245278</v>
      </c>
      <c r="G120" t="str">
        <f>VLOOKUP(A120,'3-Week Report'!$A$3:$A$2799,1,0)</f>
        <v>B000495</v>
      </c>
    </row>
    <row r="121" spans="1:7" x14ac:dyDescent="0.25">
      <c r="A121" t="s">
        <v>6910</v>
      </c>
      <c r="B121" t="str">
        <f>VLOOKUP(A121,'External $ Guide'!$A$2:$B$11545,2,0)</f>
        <v>CANADIAN MIST CANADIAN WHISKY 80 PR. 3 YR. 50 ML</v>
      </c>
      <c r="C121">
        <v>3</v>
      </c>
      <c r="D121">
        <v>2</v>
      </c>
      <c r="E121">
        <f t="shared" si="9"/>
        <v>5</v>
      </c>
      <c r="F121" s="10">
        <f t="shared" si="10"/>
        <v>1.6981132075471701</v>
      </c>
      <c r="G121" t="str">
        <f>VLOOKUP(A121,'3-Week Report'!$A$3:$A$2799,1,0)</f>
        <v>D000495</v>
      </c>
    </row>
    <row r="122" spans="1:7" x14ac:dyDescent="0.25">
      <c r="A122" t="s">
        <v>4256</v>
      </c>
      <c r="B122" t="str">
        <f>VLOOKUP(A122,'External $ Guide'!$A$2:$B$11545,2,0)</f>
        <v>CANADIAN MIST CANADIAN WHISKY 80 PR. 3YR. 750 ML</v>
      </c>
      <c r="C122">
        <v>15</v>
      </c>
      <c r="D122">
        <v>11</v>
      </c>
      <c r="E122">
        <f t="shared" si="9"/>
        <v>26</v>
      </c>
      <c r="F122" s="10">
        <f t="shared" si="10"/>
        <v>8.8301886792452837</v>
      </c>
      <c r="G122" t="str">
        <f>VLOOKUP(A122,'3-Week Report'!$A$3:$A$2799,1,0)</f>
        <v>A000495</v>
      </c>
    </row>
    <row r="123" spans="1:7" x14ac:dyDescent="0.25">
      <c r="A123" t="s">
        <v>7269</v>
      </c>
      <c r="B123" t="str">
        <f>VLOOKUP(A123,'External $ Guide'!$A$2:$B$11545,2,0)</f>
        <v>CANADIAN MIST CANADIAN WHISKY 80 PR. LITER</v>
      </c>
      <c r="C123">
        <v>7</v>
      </c>
      <c r="D123">
        <v>5</v>
      </c>
      <c r="E123">
        <f t="shared" si="9"/>
        <v>12</v>
      </c>
      <c r="F123" s="10">
        <f t="shared" si="10"/>
        <v>4.0754716981132084</v>
      </c>
      <c r="G123" t="str">
        <f>VLOOKUP(A123,'3-Week Report'!$A$3:$A$2799,1,0)</f>
        <v>E000495</v>
      </c>
    </row>
    <row r="124" spans="1:7" x14ac:dyDescent="0.25">
      <c r="A124" t="s">
        <v>6798</v>
      </c>
      <c r="B124" t="str">
        <f>VLOOKUP(A124,'External $ Guide'!$A$2:$B$11545,2,0)</f>
        <v>CANADIAN MIST CANADIAN WHISKY PET 80 PR. 3 YR. 200 ML</v>
      </c>
      <c r="C124">
        <v>4</v>
      </c>
      <c r="D124">
        <v>16</v>
      </c>
      <c r="E124">
        <f t="shared" si="9"/>
        <v>20</v>
      </c>
      <c r="F124" s="10">
        <f t="shared" si="10"/>
        <v>6.7924528301886804</v>
      </c>
      <c r="G124" t="str">
        <f>VLOOKUP(A124,'3-Week Report'!$A$3:$A$2799,1,0)</f>
        <v>C000495</v>
      </c>
    </row>
    <row r="125" spans="1:7" x14ac:dyDescent="0.25">
      <c r="A125" t="s">
        <v>4239</v>
      </c>
      <c r="B125" t="str">
        <f>VLOOKUP(A125,'External $ Guide'!$A$2:$B$11545,2,0)</f>
        <v>CANADIAN MIST CANADIAN WHISKY PET 80 PR. 3 YR. 750 ML</v>
      </c>
      <c r="C125">
        <v>8</v>
      </c>
      <c r="D125">
        <v>24</v>
      </c>
      <c r="E125">
        <f t="shared" si="9"/>
        <v>32</v>
      </c>
      <c r="F125" s="10">
        <f t="shared" si="10"/>
        <v>10.867924528301888</v>
      </c>
      <c r="G125" t="str">
        <f>VLOOKUP(A125,'3-Week Report'!$A$3:$A$2799,1,0)</f>
        <v>A000431</v>
      </c>
    </row>
    <row r="126" spans="1:7" x14ac:dyDescent="0.25">
      <c r="A126" t="s">
        <v>7666</v>
      </c>
      <c r="B126" t="str">
        <f>VLOOKUP(A126,'External $ Guide'!$A$2:$B$11545,2,0)</f>
        <v>CANADIAN MIST CANADIAN WHISKY PET 80 PR. 3YR. 1.75 L</v>
      </c>
      <c r="C126">
        <v>44</v>
      </c>
      <c r="D126">
        <v>60</v>
      </c>
      <c r="E126">
        <f t="shared" si="9"/>
        <v>104</v>
      </c>
      <c r="F126" s="10">
        <f t="shared" si="10"/>
        <v>35.320754716981135</v>
      </c>
      <c r="G126" t="str">
        <f>VLOOKUP(A126,'3-Week Report'!$A$3:$A$2799,1,0)</f>
        <v>F000495</v>
      </c>
    </row>
    <row r="127" spans="1:7" x14ac:dyDescent="0.25">
      <c r="A127" t="s">
        <v>7776</v>
      </c>
      <c r="B127" t="str">
        <f>VLOOKUP(A127,'External $ Guide'!$A$2:$B$11545,2,0)</f>
        <v>CAPTAIN MORGAN LONG ISLAND ICE TEA 34 PR. 1.75 L</v>
      </c>
      <c r="C127">
        <v>19</v>
      </c>
      <c r="D127">
        <v>8</v>
      </c>
      <c r="E127">
        <f t="shared" si="9"/>
        <v>27</v>
      </c>
      <c r="F127" s="10">
        <f t="shared" si="10"/>
        <v>9.1698113207547163</v>
      </c>
      <c r="G127" t="str">
        <f>VLOOKUP(A127,'3-Week Report'!$A$3:$A$2799,1,0)</f>
        <v>F001423</v>
      </c>
    </row>
    <row r="128" spans="1:7" x14ac:dyDescent="0.25">
      <c r="A128" t="s">
        <v>6488</v>
      </c>
      <c r="B128" t="str">
        <f>VLOOKUP(A128,'External $ Guide'!$A$2:$B$11545,2,0)</f>
        <v>CAPTAIN MORGAN ORIGINAL SPICED RUM  70 PR. 375 ML</v>
      </c>
      <c r="C128">
        <v>27</v>
      </c>
      <c r="D128">
        <v>27</v>
      </c>
      <c r="E128">
        <f t="shared" si="9"/>
        <v>54</v>
      </c>
      <c r="F128" s="10">
        <f t="shared" si="10"/>
        <v>18.339622641509433</v>
      </c>
      <c r="G128" t="str">
        <f>VLOOKUP(A128,'3-Week Report'!$A$3:$A$2799,1,0)</f>
        <v>B000104</v>
      </c>
    </row>
    <row r="129" spans="1:7" x14ac:dyDescent="0.25">
      <c r="A129" t="s">
        <v>4124</v>
      </c>
      <c r="B129" t="str">
        <f>VLOOKUP(A129,'External $ Guide'!$A$2:$B$11545,2,0)</f>
        <v>CAPTAIN MORGAN ORIGINAL SPICED RUM  70 PR. 750 ML</v>
      </c>
      <c r="C129">
        <v>37</v>
      </c>
      <c r="D129">
        <v>28</v>
      </c>
      <c r="E129">
        <f t="shared" si="9"/>
        <v>65</v>
      </c>
      <c r="F129" s="10">
        <f t="shared" si="10"/>
        <v>22.075471698113205</v>
      </c>
      <c r="G129" t="str">
        <f>VLOOKUP(A129,'3-Week Report'!$A$3:$A$2799,1,0)</f>
        <v>A000104</v>
      </c>
    </row>
    <row r="130" spans="1:7" x14ac:dyDescent="0.25">
      <c r="A130" t="s">
        <v>7215</v>
      </c>
      <c r="B130" t="str">
        <f>VLOOKUP(A130,'External $ Guide'!$A$2:$B$11545,2,0)</f>
        <v>CAPTAIN MORGAN ORIGINAL SPICED RUM  70 PR. LITER</v>
      </c>
      <c r="C130">
        <v>9</v>
      </c>
      <c r="D130">
        <v>8</v>
      </c>
      <c r="E130">
        <f t="shared" si="9"/>
        <v>17</v>
      </c>
      <c r="F130" s="10">
        <f t="shared" si="10"/>
        <v>5.7735849056603774</v>
      </c>
      <c r="G130" t="str">
        <f>VLOOKUP(A130,'3-Week Report'!$A$3:$A$2799,1,0)</f>
        <v>E000104</v>
      </c>
    </row>
    <row r="131" spans="1:7" x14ac:dyDescent="0.25">
      <c r="A131" t="s">
        <v>4226</v>
      </c>
      <c r="B131" t="str">
        <f>VLOOKUP(A131,'External $ Guide'!$A$2:$B$11545,2,0)</f>
        <v>CAPTAIN MORGAN ORIGINAL SPICED RUM 100 PR. 750 ML</v>
      </c>
      <c r="C131">
        <v>17</v>
      </c>
      <c r="D131">
        <v>11</v>
      </c>
      <c r="E131">
        <f t="shared" si="9"/>
        <v>28</v>
      </c>
      <c r="F131" s="10">
        <f t="shared" si="10"/>
        <v>9.5094339622641506</v>
      </c>
      <c r="G131" t="str">
        <f>VLOOKUP(A131,'3-Week Report'!$A$3:$A$2799,1,0)</f>
        <v>A000401</v>
      </c>
    </row>
    <row r="132" spans="1:7" x14ac:dyDescent="0.25">
      <c r="A132" t="s">
        <v>7643</v>
      </c>
      <c r="B132" t="str">
        <f>VLOOKUP(A132,'External $ Guide'!$A$2:$B$11545,2,0)</f>
        <v>CAPTAIN MORGAN ORIGINAL SPICED RUM PET 100 PR. 1.75 L</v>
      </c>
      <c r="C132">
        <v>6</v>
      </c>
      <c r="D132">
        <v>13</v>
      </c>
      <c r="E132">
        <f t="shared" si="9"/>
        <v>19</v>
      </c>
      <c r="F132" s="10">
        <f t="shared" si="10"/>
        <v>6.4528301886792452</v>
      </c>
      <c r="G132" t="str">
        <f>VLOOKUP(A132,'3-Week Report'!$A$3:$A$2799,1,0)</f>
        <v>F000401</v>
      </c>
    </row>
    <row r="133" spans="1:7" x14ac:dyDescent="0.25">
      <c r="A133" t="s">
        <v>7574</v>
      </c>
      <c r="B133" t="str">
        <f>VLOOKUP(A133,'External $ Guide'!$A$2:$B$11545,2,0)</f>
        <v>CAPTAIN MORGAN ORIGINAL SPICED RUM PET 70 PR. 1.75 L</v>
      </c>
      <c r="C133">
        <v>40</v>
      </c>
      <c r="D133">
        <v>77</v>
      </c>
      <c r="E133">
        <f t="shared" si="9"/>
        <v>117</v>
      </c>
      <c r="F133" s="10">
        <f t="shared" si="10"/>
        <v>39.735849056603783</v>
      </c>
      <c r="G133" t="str">
        <f>VLOOKUP(A133,'3-Week Report'!$A$3:$A$2799,1,0)</f>
        <v>F000138</v>
      </c>
    </row>
    <row r="134" spans="1:7" x14ac:dyDescent="0.25">
      <c r="A134" t="s">
        <v>4357</v>
      </c>
      <c r="B134" t="str">
        <f>VLOOKUP(A134,'External $ Guide'!$A$2:$B$11545,2,0)</f>
        <v>CAPTAIN MORGAN PRIVATE STOCK 80 PR. 750 ML</v>
      </c>
      <c r="C134">
        <v>13</v>
      </c>
      <c r="D134">
        <v>9</v>
      </c>
      <c r="E134">
        <f t="shared" si="9"/>
        <v>22</v>
      </c>
      <c r="F134" s="10">
        <f t="shared" si="10"/>
        <v>7.4716981132075482</v>
      </c>
      <c r="G134" t="str">
        <f>VLOOKUP(A134,'3-Week Report'!$A$3:$A$2799,1,0)</f>
        <v>A000854</v>
      </c>
    </row>
    <row r="135" spans="1:7" x14ac:dyDescent="0.25">
      <c r="A135" t="s">
        <v>4466</v>
      </c>
      <c r="B135" t="str">
        <f>VLOOKUP(A135,'External $ Guide'!$A$2:$B$11545,2,0)</f>
        <v>CAPTAIN MORGAN WHITE RUM- VIRGIN ISLANDS 80 PR. 750 ML</v>
      </c>
      <c r="C135">
        <v>14</v>
      </c>
      <c r="D135">
        <v>16</v>
      </c>
      <c r="E135">
        <f t="shared" si="9"/>
        <v>30</v>
      </c>
      <c r="F135" s="10">
        <f t="shared" si="10"/>
        <v>10.188679245283019</v>
      </c>
      <c r="G135" t="str">
        <f>VLOOKUP(A135,'3-Week Report'!$A$3:$A$2799,1,0)</f>
        <v>A001262</v>
      </c>
    </row>
    <row r="136" spans="1:7" x14ac:dyDescent="0.25">
      <c r="A136" t="s">
        <v>4517</v>
      </c>
      <c r="B136" t="str">
        <f>VLOOKUP(A136,'External $ Guide'!$A$2:$B$11545,2,0)</f>
        <v>CAPTAIN MORGSN WHITE COCONUT RUM 70 PR. 750 ML</v>
      </c>
      <c r="C136">
        <v>11</v>
      </c>
      <c r="D136">
        <v>9</v>
      </c>
      <c r="E136">
        <f t="shared" si="9"/>
        <v>20</v>
      </c>
      <c r="F136" s="10">
        <f t="shared" si="10"/>
        <v>6.7924528301886804</v>
      </c>
      <c r="G136" t="str">
        <f>VLOOKUP(A136,'3-Week Report'!$A$3:$A$2799,1,0)</f>
        <v>A001463</v>
      </c>
    </row>
    <row r="137" spans="1:7" x14ac:dyDescent="0.25">
      <c r="A137" t="s">
        <v>21366</v>
      </c>
      <c r="B137" t="s">
        <v>27927</v>
      </c>
      <c r="F137" s="10">
        <v>10</v>
      </c>
      <c r="G137" t="str">
        <f>VLOOKUP(A137,'3-Week Report'!$A$3:$A$2799,1,0)</f>
        <v>A070663</v>
      </c>
    </row>
    <row r="138" spans="1:7" x14ac:dyDescent="0.25">
      <c r="A138" t="s">
        <v>6606</v>
      </c>
      <c r="B138" t="str">
        <f>VLOOKUP(A138,'External $ Guide'!$A$2:$B$11545,2,0)</f>
        <v>CASAMIGOS BLANCO TEQUILA 80 PR. 375 ML</v>
      </c>
      <c r="C138">
        <v>19</v>
      </c>
      <c r="D138">
        <v>17</v>
      </c>
      <c r="E138">
        <f t="shared" ref="E138:E169" si="11">C138+D138</f>
        <v>36</v>
      </c>
      <c r="F138" s="10">
        <f t="shared" ref="F138:F169" si="12">((E138/53)*6)*3</f>
        <v>12.226415094339622</v>
      </c>
      <c r="G138" t="str">
        <f>VLOOKUP(A138,'3-Week Report'!$A$3:$A$2799,1,0)</f>
        <v>B001059</v>
      </c>
    </row>
    <row r="139" spans="1:7" x14ac:dyDescent="0.25">
      <c r="A139" t="s">
        <v>4412</v>
      </c>
      <c r="B139" t="str">
        <f>VLOOKUP(A139,'External $ Guide'!$A$2:$B$11545,2,0)</f>
        <v>CASAMIGOS BLANCO TEQUILA 80 PR. 750 ML</v>
      </c>
      <c r="C139">
        <v>59</v>
      </c>
      <c r="D139">
        <v>64</v>
      </c>
      <c r="E139">
        <f t="shared" si="11"/>
        <v>123</v>
      </c>
      <c r="F139" s="10">
        <f t="shared" si="12"/>
        <v>41.773584905660378</v>
      </c>
      <c r="G139" t="str">
        <f>VLOOKUP(A139,'3-Week Report'!$A$3:$A$2799,1,0)</f>
        <v>A001059</v>
      </c>
    </row>
    <row r="140" spans="1:7" x14ac:dyDescent="0.25">
      <c r="A140" t="s">
        <v>6875</v>
      </c>
      <c r="B140" t="str">
        <f>VLOOKUP(A140,'External $ Guide'!$A$2:$B$11545,2,0)</f>
        <v>CASAMIGOS MARGARITA VARIETY PACK 20PR 200ML</v>
      </c>
      <c r="C140">
        <v>0</v>
      </c>
      <c r="D140">
        <v>5</v>
      </c>
      <c r="E140">
        <f t="shared" si="11"/>
        <v>5</v>
      </c>
      <c r="F140" s="10">
        <f t="shared" si="12"/>
        <v>1.6981132075471701</v>
      </c>
      <c r="G140" t="str">
        <f>VLOOKUP(A140,'3-Week Report'!$A$3:$A$2799,1,0)</f>
        <v>C070515</v>
      </c>
    </row>
    <row r="141" spans="1:7" x14ac:dyDescent="0.25">
      <c r="A141" t="s">
        <v>6666</v>
      </c>
      <c r="B141" t="str">
        <f>VLOOKUP(A141,'External $ Guide'!$A$2:$B$11545,2,0)</f>
        <v>CASAMIGOS REPOSADO TEQUILA 80 PR. 375 ML</v>
      </c>
      <c r="C141">
        <v>8</v>
      </c>
      <c r="D141">
        <v>10</v>
      </c>
      <c r="E141">
        <f t="shared" si="11"/>
        <v>18</v>
      </c>
      <c r="F141" s="10">
        <f t="shared" si="12"/>
        <v>6.1132075471698109</v>
      </c>
      <c r="G141" t="str">
        <f>VLOOKUP(A141,'3-Week Report'!$A$3:$A$2799,1,0)</f>
        <v>B001881</v>
      </c>
    </row>
    <row r="142" spans="1:7" x14ac:dyDescent="0.25">
      <c r="A142" t="s">
        <v>4671</v>
      </c>
      <c r="B142" t="str">
        <f>VLOOKUP(A142,'External $ Guide'!$A$2:$B$11545,2,0)</f>
        <v>CASAMIGOS REPOSADO TEQUILA 80 PR. 750 ML</v>
      </c>
      <c r="C142">
        <v>44</v>
      </c>
      <c r="D142">
        <v>30</v>
      </c>
      <c r="E142">
        <f t="shared" si="11"/>
        <v>74</v>
      </c>
      <c r="F142" s="10">
        <f t="shared" si="12"/>
        <v>25.132075471698109</v>
      </c>
      <c r="G142" t="str">
        <f>VLOOKUP(A142,'3-Week Report'!$A$3:$A$2799,1,0)</f>
        <v>A001881</v>
      </c>
    </row>
    <row r="143" spans="1:7" x14ac:dyDescent="0.25">
      <c r="A143" t="s">
        <v>7609</v>
      </c>
      <c r="B143" t="str">
        <f>VLOOKUP(A143,'External $ Guide'!$A$2:$B$11545,2,0)</f>
        <v>CASTILLO  SILVER RUM  80 PR. 1.75 L</v>
      </c>
      <c r="C143">
        <v>16</v>
      </c>
      <c r="D143">
        <v>17</v>
      </c>
      <c r="E143">
        <f t="shared" si="11"/>
        <v>33</v>
      </c>
      <c r="F143" s="10">
        <f t="shared" si="12"/>
        <v>11.20754716981132</v>
      </c>
      <c r="G143" t="str">
        <f>VLOOKUP(A143,'3-Week Report'!$A$3:$A$2799,1,0)</f>
        <v>F000251</v>
      </c>
    </row>
    <row r="144" spans="1:7" x14ac:dyDescent="0.25">
      <c r="A144" t="s">
        <v>7271</v>
      </c>
      <c r="B144" t="str">
        <f>VLOOKUP(A144,'External $ Guide'!$A$2:$B$11545,2,0)</f>
        <v>CHAPALA COFFEE LIQUEUR 43 PR. LITER</v>
      </c>
      <c r="C144">
        <v>4</v>
      </c>
      <c r="D144">
        <v>2</v>
      </c>
      <c r="E144">
        <f t="shared" si="11"/>
        <v>6</v>
      </c>
      <c r="F144" s="10">
        <f t="shared" si="12"/>
        <v>2.0377358490566042</v>
      </c>
      <c r="G144" t="str">
        <f>VLOOKUP(A144,'3-Week Report'!$A$3:$A$2799,1,0)</f>
        <v>E000535</v>
      </c>
    </row>
    <row r="145" spans="1:7" x14ac:dyDescent="0.25">
      <c r="A145" t="s">
        <v>7601</v>
      </c>
      <c r="B145" t="str">
        <f>VLOOKUP(A145,'External $ Guide'!$A$2:$B$11545,2,0)</f>
        <v>CHI CHI'S MARGARITA RTD PET 20 PR. 1.75 L</v>
      </c>
      <c r="C145">
        <v>28</v>
      </c>
      <c r="D145">
        <v>17</v>
      </c>
      <c r="E145">
        <f t="shared" si="11"/>
        <v>45</v>
      </c>
      <c r="F145" s="10">
        <f t="shared" si="12"/>
        <v>15.283018867924529</v>
      </c>
      <c r="G145" t="str">
        <f>VLOOKUP(A145,'3-Week Report'!$A$3:$A$2799,1,0)</f>
        <v>F000219</v>
      </c>
    </row>
    <row r="146" spans="1:7" x14ac:dyDescent="0.25">
      <c r="A146" t="s">
        <v>6551</v>
      </c>
      <c r="B146" t="str">
        <f>VLOOKUP(A146,'External $ Guide'!$A$2:$B$11545,2,0)</f>
        <v>CHRISTIAN BROTHERS AMBER BRANDY 80 PR. 375 ML</v>
      </c>
      <c r="C146">
        <v>6</v>
      </c>
      <c r="D146">
        <v>9</v>
      </c>
      <c r="E146">
        <f t="shared" si="11"/>
        <v>15</v>
      </c>
      <c r="F146" s="10">
        <f t="shared" si="12"/>
        <v>5.0943396226415096</v>
      </c>
      <c r="G146" t="str">
        <f>VLOOKUP(A146,'3-Week Report'!$A$3:$A$2799,1,0)</f>
        <v>B000422</v>
      </c>
    </row>
    <row r="147" spans="1:7" x14ac:dyDescent="0.25">
      <c r="A147" t="s">
        <v>4235</v>
      </c>
      <c r="B147" t="str">
        <f>VLOOKUP(A147,'External $ Guide'!$A$2:$B$11545,2,0)</f>
        <v>CHRISTIAN BROTHERS AMBER BRANDY 80 PR. 750 ML</v>
      </c>
      <c r="C147">
        <v>13</v>
      </c>
      <c r="D147">
        <v>9</v>
      </c>
      <c r="E147">
        <f t="shared" si="11"/>
        <v>22</v>
      </c>
      <c r="F147" s="10">
        <f t="shared" si="12"/>
        <v>7.4716981132075482</v>
      </c>
      <c r="G147" t="str">
        <f>VLOOKUP(A147,'3-Week Report'!$A$3:$A$2799,1,0)</f>
        <v>A000422</v>
      </c>
    </row>
    <row r="148" spans="1:7" x14ac:dyDescent="0.25">
      <c r="A148" t="s">
        <v>6637</v>
      </c>
      <c r="B148" t="str">
        <f>VLOOKUP(A148,'External $ Guide'!$A$2:$B$11545,2,0)</f>
        <v>CIROC APPLE VODKA- FRANCE 70 PR. 375 ML</v>
      </c>
      <c r="C148">
        <v>5</v>
      </c>
      <c r="D148">
        <v>10</v>
      </c>
      <c r="E148">
        <f t="shared" si="11"/>
        <v>15</v>
      </c>
      <c r="F148" s="10">
        <f t="shared" si="12"/>
        <v>5.0943396226415096</v>
      </c>
      <c r="G148" t="str">
        <f>VLOOKUP(A148,'3-Week Report'!$A$3:$A$2799,1,0)</f>
        <v>B001576</v>
      </c>
    </row>
    <row r="149" spans="1:7" x14ac:dyDescent="0.25">
      <c r="A149" t="s">
        <v>4334</v>
      </c>
      <c r="B149" t="str">
        <f>VLOOKUP(A149,'External $ Guide'!$A$2:$B$11545,2,0)</f>
        <v>CIROC PEACH VODKA - FRANCE 70 PR. 750 ML</v>
      </c>
      <c r="C149">
        <v>11</v>
      </c>
      <c r="D149">
        <v>9</v>
      </c>
      <c r="E149">
        <f t="shared" si="11"/>
        <v>20</v>
      </c>
      <c r="F149" s="10">
        <f t="shared" si="12"/>
        <v>6.7924528301886804</v>
      </c>
      <c r="G149" t="str">
        <f>VLOOKUP(A149,'3-Week Report'!$A$3:$A$2799,1,0)</f>
        <v>A000748</v>
      </c>
    </row>
    <row r="150" spans="1:7" x14ac:dyDescent="0.25">
      <c r="A150" t="s">
        <v>6590</v>
      </c>
      <c r="B150" t="str">
        <f>VLOOKUP(A150,'External $ Guide'!$A$2:$B$11545,2,0)</f>
        <v>CIROC PEACH VODKA- FRANCE 70 PR. 375 ML</v>
      </c>
      <c r="C150">
        <v>0</v>
      </c>
      <c r="D150">
        <v>21</v>
      </c>
      <c r="E150">
        <f t="shared" si="11"/>
        <v>21</v>
      </c>
      <c r="F150" s="10">
        <f t="shared" si="12"/>
        <v>7.132075471698113</v>
      </c>
      <c r="G150" t="str">
        <f>VLOOKUP(A150,'3-Week Report'!$A$3:$A$2799,1,0)</f>
        <v>B000748</v>
      </c>
    </row>
    <row r="151" spans="1:7" x14ac:dyDescent="0.25">
      <c r="A151" t="s">
        <v>6922</v>
      </c>
      <c r="B151" t="str">
        <f>VLOOKUP(A151,'External $ Guide'!$A$2:$B$11545,2,0)</f>
        <v>CIROC PEACH VODKA- FRANCE 70 PR. 50 ML</v>
      </c>
      <c r="C151">
        <v>10</v>
      </c>
      <c r="D151">
        <v>6</v>
      </c>
      <c r="E151">
        <f t="shared" si="11"/>
        <v>16</v>
      </c>
      <c r="F151" s="10">
        <f t="shared" si="12"/>
        <v>5.433962264150944</v>
      </c>
      <c r="G151" t="str">
        <f>VLOOKUP(A151,'3-Week Report'!$A$3:$A$2799,1,0)</f>
        <v>D000748</v>
      </c>
    </row>
    <row r="152" spans="1:7" x14ac:dyDescent="0.25">
      <c r="A152" t="s">
        <v>6620</v>
      </c>
      <c r="B152" t="str">
        <f>VLOOKUP(A152,'External $ Guide'!$A$2:$B$11545,2,0)</f>
        <v>CIROC PINEAPPLE VODKA- FRANCE 70 PR. 375 ML</v>
      </c>
      <c r="C152">
        <v>9</v>
      </c>
      <c r="D152">
        <v>9</v>
      </c>
      <c r="E152">
        <f t="shared" si="11"/>
        <v>18</v>
      </c>
      <c r="F152" s="10">
        <f t="shared" si="12"/>
        <v>6.1132075471698109</v>
      </c>
      <c r="G152" t="str">
        <f>VLOOKUP(A152,'3-Week Report'!$A$3:$A$2799,1,0)</f>
        <v>B001352</v>
      </c>
    </row>
    <row r="153" spans="1:7" x14ac:dyDescent="0.25">
      <c r="A153" t="s">
        <v>4485</v>
      </c>
      <c r="B153" t="str">
        <f>VLOOKUP(A153,'External $ Guide'!$A$2:$B$11545,2,0)</f>
        <v>CIROC PINEAPPLE VODKA- FRANCE 70 PR. 750 ML</v>
      </c>
      <c r="C153">
        <v>9</v>
      </c>
      <c r="D153">
        <v>5</v>
      </c>
      <c r="E153">
        <f t="shared" si="11"/>
        <v>14</v>
      </c>
      <c r="F153" s="10">
        <f t="shared" si="12"/>
        <v>4.7547169811320753</v>
      </c>
      <c r="G153" t="str">
        <f>VLOOKUP(A153,'3-Week Report'!$A$3:$A$2799,1,0)</f>
        <v>A001352</v>
      </c>
    </row>
    <row r="154" spans="1:7" x14ac:dyDescent="0.25">
      <c r="A154" t="s">
        <v>6556</v>
      </c>
      <c r="B154" t="str">
        <f>VLOOKUP(A154,'External $ Guide'!$A$2:$B$11545,2,0)</f>
        <v>CIROC RED BERRY VODKA- FRANCE 70 PR. 375 ML</v>
      </c>
      <c r="C154">
        <v>6</v>
      </c>
      <c r="D154">
        <v>5</v>
      </c>
      <c r="E154">
        <f t="shared" si="11"/>
        <v>11</v>
      </c>
      <c r="F154" s="10">
        <f t="shared" si="12"/>
        <v>3.7358490566037741</v>
      </c>
      <c r="G154" t="str">
        <f>VLOOKUP(A154,'3-Week Report'!$A$3:$A$2799,1,0)</f>
        <v>B000457</v>
      </c>
    </row>
    <row r="155" spans="1:7" x14ac:dyDescent="0.25">
      <c r="A155" t="s">
        <v>6589</v>
      </c>
      <c r="B155" t="str">
        <f>VLOOKUP(A155,'External $ Guide'!$A$2:$B$11545,2,0)</f>
        <v>CIROC SNAP FROST VODKA- FRANCE 80 PR. 375 ML</v>
      </c>
      <c r="C155">
        <v>12</v>
      </c>
      <c r="D155">
        <v>18</v>
      </c>
      <c r="E155">
        <f t="shared" si="11"/>
        <v>30</v>
      </c>
      <c r="F155" s="10">
        <f t="shared" si="12"/>
        <v>10.188679245283019</v>
      </c>
      <c r="G155" t="str">
        <f>VLOOKUP(A155,'3-Week Report'!$A$3:$A$2799,1,0)</f>
        <v>B000729</v>
      </c>
    </row>
    <row r="156" spans="1:7" x14ac:dyDescent="0.25">
      <c r="A156" t="s">
        <v>4328</v>
      </c>
      <c r="B156" t="str">
        <f>VLOOKUP(A156,'External $ Guide'!$A$2:$B$11545,2,0)</f>
        <v>CIROC SNAP FROST VODKA- FRANCE 80 PR. 750 ML</v>
      </c>
      <c r="C156">
        <v>9</v>
      </c>
      <c r="D156">
        <v>7</v>
      </c>
      <c r="E156">
        <f t="shared" si="11"/>
        <v>16</v>
      </c>
      <c r="F156" s="10">
        <f t="shared" si="12"/>
        <v>5.433962264150944</v>
      </c>
      <c r="G156" t="str">
        <f>VLOOKUP(A156,'3-Week Report'!$A$3:$A$2799,1,0)</f>
        <v>A000729</v>
      </c>
    </row>
    <row r="157" spans="1:7" x14ac:dyDescent="0.25">
      <c r="A157" t="s">
        <v>4279</v>
      </c>
      <c r="B157" t="str">
        <f>VLOOKUP(A157,'External $ Guide'!$A$2:$B$11545,2,0)</f>
        <v>CLUB 400 BLEND  80 PR. 750 ML</v>
      </c>
      <c r="C157">
        <v>32</v>
      </c>
      <c r="D157">
        <v>46</v>
      </c>
      <c r="E157">
        <f t="shared" si="11"/>
        <v>78</v>
      </c>
      <c r="F157" s="10">
        <f t="shared" si="12"/>
        <v>26.490566037735846</v>
      </c>
      <c r="G157" t="str">
        <f>VLOOKUP(A157,'3-Week Report'!$A$3:$A$2799,1,0)</f>
        <v>A000570</v>
      </c>
    </row>
    <row r="158" spans="1:7" x14ac:dyDescent="0.25">
      <c r="A158" t="s">
        <v>7678</v>
      </c>
      <c r="B158" t="str">
        <f>VLOOKUP(A158,'External $ Guide'!$A$2:$B$11545,2,0)</f>
        <v>CLUB 400 BLEND 80 PR. 1.75 L</v>
      </c>
      <c r="C158">
        <v>55</v>
      </c>
      <c r="D158">
        <v>61</v>
      </c>
      <c r="E158">
        <f t="shared" si="11"/>
        <v>116</v>
      </c>
      <c r="F158" s="10">
        <f t="shared" si="12"/>
        <v>39.396226415094333</v>
      </c>
      <c r="G158" t="str">
        <f>VLOOKUP(A158,'3-Week Report'!$A$3:$A$2799,1,0)</f>
        <v>F000570</v>
      </c>
    </row>
    <row r="159" spans="1:7" x14ac:dyDescent="0.25">
      <c r="A159" t="s">
        <v>6566</v>
      </c>
      <c r="B159" t="str">
        <f>VLOOKUP(A159,'External $ Guide'!$A$2:$B$11545,2,0)</f>
        <v>CLUB 400 BLEND 80 PR. 375 ML</v>
      </c>
      <c r="C159">
        <v>58</v>
      </c>
      <c r="D159">
        <v>54</v>
      </c>
      <c r="E159">
        <f t="shared" si="11"/>
        <v>112</v>
      </c>
      <c r="F159" s="10">
        <f t="shared" si="12"/>
        <v>38.037735849056602</v>
      </c>
      <c r="G159" t="str">
        <f>VLOOKUP(A159,'3-Week Report'!$A$3:$A$2799,1,0)</f>
        <v>B000570</v>
      </c>
    </row>
    <row r="160" spans="1:7" x14ac:dyDescent="0.25">
      <c r="A160" t="s">
        <v>7274</v>
      </c>
      <c r="B160" t="str">
        <f>VLOOKUP(A160,'External $ Guide'!$A$2:$B$11545,2,0)</f>
        <v>CLUB 400 BLEND 80 PR. LITER</v>
      </c>
      <c r="C160">
        <v>17</v>
      </c>
      <c r="D160">
        <v>28</v>
      </c>
      <c r="E160">
        <f t="shared" si="11"/>
        <v>45</v>
      </c>
      <c r="F160" s="10">
        <f t="shared" si="12"/>
        <v>15.283018867924529</v>
      </c>
      <c r="G160" t="str">
        <f>VLOOKUP(A160,'3-Week Report'!$A$3:$A$2799,1,0)</f>
        <v>E000570</v>
      </c>
    </row>
    <row r="161" spans="1:7" x14ac:dyDescent="0.25">
      <c r="A161" t="s">
        <v>4371</v>
      </c>
      <c r="B161" t="str">
        <f>VLOOKUP(A161,'External $ Guide'!$A$2:$B$11545,2,0)</f>
        <v>CLYDE MAY'S ALABAMA STYLE BOURBON WHISKEY 85 PR. 750 ML</v>
      </c>
      <c r="C161">
        <v>8</v>
      </c>
      <c r="D161">
        <v>17</v>
      </c>
      <c r="E161">
        <f t="shared" si="11"/>
        <v>25</v>
      </c>
      <c r="F161" s="10">
        <f t="shared" si="12"/>
        <v>8.4905660377358494</v>
      </c>
      <c r="G161" t="str">
        <f>VLOOKUP(A161,'3-Week Report'!$A$3:$A$2799,1,0)</f>
        <v>A000918</v>
      </c>
    </row>
    <row r="162" spans="1:7" x14ac:dyDescent="0.25">
      <c r="A162" t="s">
        <v>4599</v>
      </c>
      <c r="B162" t="str">
        <f>VLOOKUP(A162,'External $ Guide'!$A$2:$B$11545,2,0)</f>
        <v>CLYDE MAY'S STRAIGHT BOURBON 92 PR. 750 ML</v>
      </c>
      <c r="C162">
        <v>5</v>
      </c>
      <c r="D162">
        <v>8</v>
      </c>
      <c r="E162">
        <f t="shared" si="11"/>
        <v>13</v>
      </c>
      <c r="F162" s="10">
        <f t="shared" si="12"/>
        <v>4.4150943396226419</v>
      </c>
      <c r="G162" t="str">
        <f>VLOOKUP(A162,'3-Week Report'!$A$3:$A$2799,1,0)</f>
        <v>A001700</v>
      </c>
    </row>
    <row r="163" spans="1:7" x14ac:dyDescent="0.25">
      <c r="A163" t="s">
        <v>4539</v>
      </c>
      <c r="B163" t="str">
        <f>VLOOKUP(A163,'External $ Guide'!$A$2:$B$11545,2,0)</f>
        <v>CORAZON BLANCO TEQUILA 80 PR. 750 ML</v>
      </c>
      <c r="C163">
        <v>49</v>
      </c>
      <c r="D163">
        <v>81</v>
      </c>
      <c r="E163">
        <f t="shared" si="11"/>
        <v>130</v>
      </c>
      <c r="F163" s="10">
        <f t="shared" si="12"/>
        <v>44.15094339622641</v>
      </c>
      <c r="G163" t="str">
        <f>VLOOKUP(A163,'3-Week Report'!$A$3:$A$2799,1,0)</f>
        <v>A001522</v>
      </c>
    </row>
    <row r="164" spans="1:7" x14ac:dyDescent="0.25">
      <c r="A164" t="s">
        <v>6268</v>
      </c>
      <c r="B164" t="str">
        <f>VLOOKUP(A164,'External $ Guide'!$A$2:$B$11545,2,0)</f>
        <v>CORAZON REPOSADO TEQUILA 80PR 750ML</v>
      </c>
      <c r="C164">
        <v>19</v>
      </c>
      <c r="D164">
        <v>12</v>
      </c>
      <c r="E164">
        <f t="shared" si="11"/>
        <v>31</v>
      </c>
      <c r="F164" s="10">
        <f t="shared" si="12"/>
        <v>10.528301886792452</v>
      </c>
      <c r="G164" t="str">
        <f>VLOOKUP(A164,'3-Week Report'!$A$3:$A$2799,1,0)</f>
        <v>A070145</v>
      </c>
    </row>
    <row r="165" spans="1:7" x14ac:dyDescent="0.25">
      <c r="A165" t="s">
        <v>4192</v>
      </c>
      <c r="B165" t="str">
        <f>VLOOKUP(A165,'External $ Guide'!$A$2:$B$11545,2,0)</f>
        <v>CORRALEJO REPOSADO TEQUILA 80 PR. 750 ML</v>
      </c>
      <c r="C165">
        <v>14</v>
      </c>
      <c r="D165">
        <v>16</v>
      </c>
      <c r="E165">
        <f t="shared" si="11"/>
        <v>30</v>
      </c>
      <c r="F165" s="10">
        <f t="shared" si="12"/>
        <v>10.188679245283019</v>
      </c>
      <c r="G165" t="str">
        <f>VLOOKUP(A165,'3-Week Report'!$A$3:$A$2799,1,0)</f>
        <v>A000281</v>
      </c>
    </row>
    <row r="166" spans="1:7" x14ac:dyDescent="0.25">
      <c r="A166" t="s">
        <v>7940</v>
      </c>
      <c r="B166" t="str">
        <f>VLOOKUP(A166,'External $ Guide'!$A$2:$B$11545,2,0)</f>
        <v>COURVOISIER VS COGNAC 80 PR. 100 ML</v>
      </c>
      <c r="C166">
        <v>3</v>
      </c>
      <c r="D166">
        <v>4</v>
      </c>
      <c r="E166">
        <f t="shared" si="11"/>
        <v>7</v>
      </c>
      <c r="F166" s="10">
        <f t="shared" si="12"/>
        <v>2.3773584905660377</v>
      </c>
      <c r="G166" t="str">
        <f>VLOOKUP(A166,'3-Week Report'!$A$3:$A$2799,1,0)</f>
        <v>G000549</v>
      </c>
    </row>
    <row r="167" spans="1:7" x14ac:dyDescent="0.25">
      <c r="A167" t="s">
        <v>6800</v>
      </c>
      <c r="B167" t="str">
        <f>VLOOKUP(A167,'External $ Guide'!$A$2:$B$11545,2,0)</f>
        <v>COURVOISIER VS COGNAC 80 PR. 200 ML</v>
      </c>
      <c r="C167">
        <v>2</v>
      </c>
      <c r="D167">
        <v>7</v>
      </c>
      <c r="E167">
        <f t="shared" si="11"/>
        <v>9</v>
      </c>
      <c r="F167" s="10">
        <f t="shared" si="12"/>
        <v>3.0566037735849054</v>
      </c>
      <c r="G167" t="str">
        <f>VLOOKUP(A167,'3-Week Report'!$A$3:$A$2799,1,0)</f>
        <v>C000549</v>
      </c>
    </row>
    <row r="168" spans="1:7" x14ac:dyDescent="0.25">
      <c r="A168" t="s">
        <v>6564</v>
      </c>
      <c r="B168" t="str">
        <f>VLOOKUP(A168,'External $ Guide'!$A$2:$B$11545,2,0)</f>
        <v>COURVOISIER VS COGNAC 80 PR. 375 ML</v>
      </c>
      <c r="C168">
        <v>29</v>
      </c>
      <c r="D168">
        <v>29</v>
      </c>
      <c r="E168">
        <f t="shared" si="11"/>
        <v>58</v>
      </c>
      <c r="F168" s="10">
        <f t="shared" si="12"/>
        <v>19.698113207547166</v>
      </c>
      <c r="G168" t="str">
        <f>VLOOKUP(A168,'3-Week Report'!$A$3:$A$2799,1,0)</f>
        <v>B000549</v>
      </c>
    </row>
    <row r="169" spans="1:7" x14ac:dyDescent="0.25">
      <c r="A169" t="s">
        <v>4270</v>
      </c>
      <c r="B169" t="str">
        <f>VLOOKUP(A169,'External $ Guide'!$A$2:$B$11545,2,0)</f>
        <v>COURVOISIER VS COGNAC 80 PR. 750 ML</v>
      </c>
      <c r="C169">
        <v>8</v>
      </c>
      <c r="D169">
        <v>14</v>
      </c>
      <c r="E169">
        <f t="shared" si="11"/>
        <v>22</v>
      </c>
      <c r="F169" s="10">
        <f t="shared" si="12"/>
        <v>7.4716981132075482</v>
      </c>
      <c r="G169" t="str">
        <f>VLOOKUP(A169,'3-Week Report'!$A$3:$A$2799,1,0)</f>
        <v>A000549</v>
      </c>
    </row>
    <row r="170" spans="1:7" x14ac:dyDescent="0.25">
      <c r="A170" t="s">
        <v>7563</v>
      </c>
      <c r="B170" t="str">
        <f>VLOOKUP(A170,'External $ Guide'!$A$2:$B$11545,2,0)</f>
        <v>CROWN ROYAL 80 PR. 1.75 L</v>
      </c>
      <c r="C170">
        <v>51</v>
      </c>
      <c r="D170">
        <v>49</v>
      </c>
      <c r="E170">
        <f t="shared" ref="E170:E201" si="13">C170+D170</f>
        <v>100</v>
      </c>
      <c r="F170" s="10">
        <f t="shared" ref="F170:F201" si="14">((E170/53)*6)*3</f>
        <v>33.962264150943398</v>
      </c>
      <c r="G170" t="str">
        <f>VLOOKUP(A170,'3-Week Report'!$A$3:$A$2799,1,0)</f>
        <v>F000114</v>
      </c>
    </row>
    <row r="171" spans="1:7" x14ac:dyDescent="0.25">
      <c r="A171" t="s">
        <v>6776</v>
      </c>
      <c r="B171" t="str">
        <f>VLOOKUP(A171,'External $ Guide'!$A$2:$B$11545,2,0)</f>
        <v>CROWN ROYAL 80 PR. 200 ML</v>
      </c>
      <c r="C171">
        <v>41</v>
      </c>
      <c r="D171">
        <v>44</v>
      </c>
      <c r="E171">
        <f t="shared" si="13"/>
        <v>85</v>
      </c>
      <c r="F171" s="10">
        <f t="shared" si="14"/>
        <v>28.867924528301891</v>
      </c>
      <c r="G171" t="str">
        <f>VLOOKUP(A171,'3-Week Report'!$A$3:$A$2799,1,0)</f>
        <v>C000114</v>
      </c>
    </row>
    <row r="172" spans="1:7" x14ac:dyDescent="0.25">
      <c r="A172" t="s">
        <v>6496</v>
      </c>
      <c r="B172" t="str">
        <f>VLOOKUP(A172,'External $ Guide'!$A$2:$B$11545,2,0)</f>
        <v>CROWN ROYAL 80 PR. 375 ML</v>
      </c>
      <c r="C172">
        <v>78</v>
      </c>
      <c r="D172">
        <v>85</v>
      </c>
      <c r="E172">
        <f t="shared" si="13"/>
        <v>163</v>
      </c>
      <c r="F172" s="10">
        <f t="shared" si="14"/>
        <v>55.35849056603773</v>
      </c>
      <c r="G172" t="str">
        <f>VLOOKUP(A172,'3-Week Report'!$A$3:$A$2799,1,0)</f>
        <v>B000114</v>
      </c>
    </row>
    <row r="173" spans="1:7" x14ac:dyDescent="0.25">
      <c r="A173" t="s">
        <v>6880</v>
      </c>
      <c r="B173" t="str">
        <f>VLOOKUP(A173,'External $ Guide'!$A$2:$B$11545,2,0)</f>
        <v>CROWN ROYAL 80 PR. 50 ML</v>
      </c>
      <c r="C173">
        <v>78</v>
      </c>
      <c r="D173">
        <v>87</v>
      </c>
      <c r="E173">
        <f t="shared" si="13"/>
        <v>165</v>
      </c>
      <c r="F173" s="10">
        <f t="shared" si="14"/>
        <v>56.037735849056602</v>
      </c>
      <c r="G173" t="str">
        <f>VLOOKUP(A173,'3-Week Report'!$A$3:$A$2799,1,0)</f>
        <v>D000114</v>
      </c>
    </row>
    <row r="174" spans="1:7" x14ac:dyDescent="0.25">
      <c r="A174" t="s">
        <v>4134</v>
      </c>
      <c r="B174" t="str">
        <f>VLOOKUP(A174,'External $ Guide'!$A$2:$B$11545,2,0)</f>
        <v>CROWN ROYAL 80 PR. 750 ML</v>
      </c>
      <c r="C174">
        <v>73</v>
      </c>
      <c r="D174">
        <v>111</v>
      </c>
      <c r="E174">
        <f t="shared" si="13"/>
        <v>184</v>
      </c>
      <c r="F174" s="10">
        <f t="shared" si="14"/>
        <v>62.490566037735846</v>
      </c>
      <c r="G174" t="str">
        <f>VLOOKUP(A174,'3-Week Report'!$A$3:$A$2799,1,0)</f>
        <v>A000114</v>
      </c>
    </row>
    <row r="175" spans="1:7" x14ac:dyDescent="0.25">
      <c r="A175" t="s">
        <v>7222</v>
      </c>
      <c r="B175" t="str">
        <f>VLOOKUP(A175,'External $ Guide'!$A$2:$B$11545,2,0)</f>
        <v>CROWN ROYAL 80 PR. LITER</v>
      </c>
      <c r="C175">
        <v>27</v>
      </c>
      <c r="D175">
        <v>39</v>
      </c>
      <c r="E175">
        <f t="shared" si="13"/>
        <v>66</v>
      </c>
      <c r="F175" s="10">
        <f t="shared" si="14"/>
        <v>22.415094339622641</v>
      </c>
      <c r="G175" t="str">
        <f>VLOOKUP(A175,'3-Week Report'!$A$3:$A$2799,1,0)</f>
        <v>E000114</v>
      </c>
    </row>
    <row r="176" spans="1:7" x14ac:dyDescent="0.25">
      <c r="A176" t="s">
        <v>7599</v>
      </c>
      <c r="B176" t="str">
        <f>VLOOKUP(A176,'External $ Guide'!$A$2:$B$11545,2,0)</f>
        <v>CROWN ROYAL BLACK CANADIAN 90 PR. 1.75 L</v>
      </c>
      <c r="C176">
        <v>8</v>
      </c>
      <c r="D176">
        <v>13</v>
      </c>
      <c r="E176">
        <f t="shared" si="13"/>
        <v>21</v>
      </c>
      <c r="F176" s="10">
        <f t="shared" si="14"/>
        <v>7.132075471698113</v>
      </c>
      <c r="G176" t="str">
        <f>VLOOKUP(A176,'3-Week Report'!$A$3:$A$2799,1,0)</f>
        <v>F000214</v>
      </c>
    </row>
    <row r="177" spans="1:7" x14ac:dyDescent="0.25">
      <c r="A177" t="s">
        <v>6516</v>
      </c>
      <c r="B177" t="str">
        <f>VLOOKUP(A177,'External $ Guide'!$A$2:$B$11545,2,0)</f>
        <v>CROWN ROYAL BLACK CANADIAN 90 PR. 375 ML</v>
      </c>
      <c r="C177">
        <v>17</v>
      </c>
      <c r="D177">
        <v>15</v>
      </c>
      <c r="E177">
        <f t="shared" si="13"/>
        <v>32</v>
      </c>
      <c r="F177" s="10">
        <f t="shared" si="14"/>
        <v>10.867924528301888</v>
      </c>
      <c r="G177" t="str">
        <f>VLOOKUP(A177,'3-Week Report'!$A$3:$A$2799,1,0)</f>
        <v>B000214</v>
      </c>
    </row>
    <row r="178" spans="1:7" x14ac:dyDescent="0.25">
      <c r="A178" t="s">
        <v>6886</v>
      </c>
      <c r="B178" t="str">
        <f>VLOOKUP(A178,'External $ Guide'!$A$2:$B$11545,2,0)</f>
        <v>CROWN ROYAL BLACK CANADIAN 90 PR. 50 ML</v>
      </c>
      <c r="C178">
        <v>22</v>
      </c>
      <c r="D178">
        <v>4</v>
      </c>
      <c r="E178">
        <f t="shared" si="13"/>
        <v>26</v>
      </c>
      <c r="F178" s="10">
        <f t="shared" si="14"/>
        <v>8.8301886792452837</v>
      </c>
      <c r="G178" t="str">
        <f>VLOOKUP(A178,'3-Week Report'!$A$3:$A$2799,1,0)</f>
        <v>D000214</v>
      </c>
    </row>
    <row r="179" spans="1:7" x14ac:dyDescent="0.25">
      <c r="A179" t="s">
        <v>4171</v>
      </c>
      <c r="B179" t="str">
        <f>VLOOKUP(A179,'External $ Guide'!$A$2:$B$11545,2,0)</f>
        <v>CROWN ROYAL BLACK CANADIAN 90 PR. 750 ML</v>
      </c>
      <c r="C179">
        <v>23</v>
      </c>
      <c r="D179">
        <v>15</v>
      </c>
      <c r="E179">
        <f t="shared" si="13"/>
        <v>38</v>
      </c>
      <c r="F179" s="10">
        <f t="shared" si="14"/>
        <v>12.90566037735849</v>
      </c>
      <c r="G179" t="str">
        <f>VLOOKUP(A179,'3-Week Report'!$A$3:$A$2799,1,0)</f>
        <v>A000214</v>
      </c>
    </row>
    <row r="180" spans="1:7" x14ac:dyDescent="0.25">
      <c r="A180" t="s">
        <v>6285</v>
      </c>
      <c r="B180" t="str">
        <f>VLOOKUP(A180,'External $ Guide'!$A$2:$B$11545,2,0)</f>
        <v>CROWN ROYAL BLACKBERRY CANADIAN WHISKEY 70PR 750ML</v>
      </c>
      <c r="C180">
        <v>87</v>
      </c>
      <c r="D180">
        <v>66</v>
      </c>
      <c r="E180">
        <f t="shared" si="13"/>
        <v>153</v>
      </c>
      <c r="F180" s="10">
        <f t="shared" si="14"/>
        <v>51.962264150943398</v>
      </c>
      <c r="G180" t="str">
        <f>VLOOKUP(A180,'3-Week Report'!$A$3:$A$2799,1,0)</f>
        <v>A070186</v>
      </c>
    </row>
    <row r="181" spans="1:7" x14ac:dyDescent="0.25">
      <c r="A181" t="s">
        <v>6750</v>
      </c>
      <c r="B181" t="str">
        <f>VLOOKUP(A181,'External $ Guide'!$A$2:$B$11545,2,0)</f>
        <v>CROWN ROYAL BLACKBERRY WHISKEY 70PR 375ML</v>
      </c>
      <c r="C181">
        <v>39</v>
      </c>
      <c r="D181">
        <v>34</v>
      </c>
      <c r="E181">
        <f t="shared" si="13"/>
        <v>73</v>
      </c>
      <c r="F181" s="10">
        <f t="shared" si="14"/>
        <v>24.79245283018868</v>
      </c>
      <c r="G181" t="str">
        <f>VLOOKUP(A181,'3-Week Report'!$A$3:$A$2799,1,0)</f>
        <v>B070186</v>
      </c>
    </row>
    <row r="182" spans="1:7" x14ac:dyDescent="0.25">
      <c r="A182" t="s">
        <v>7164</v>
      </c>
      <c r="B182" t="str">
        <f>VLOOKUP(A182,'External $ Guide'!$A$2:$B$11545,2,0)</f>
        <v>CROWN ROYAL BLACKBERRY WHISKEY 70PR 50ML</v>
      </c>
      <c r="C182">
        <v>40</v>
      </c>
      <c r="D182">
        <v>23</v>
      </c>
      <c r="E182">
        <f t="shared" si="13"/>
        <v>63</v>
      </c>
      <c r="F182" s="10">
        <f t="shared" si="14"/>
        <v>21.39622641509434</v>
      </c>
      <c r="G182" t="str">
        <f>VLOOKUP(A182,'3-Week Report'!$A$3:$A$2799,1,0)</f>
        <v>D070186</v>
      </c>
    </row>
    <row r="183" spans="1:7" x14ac:dyDescent="0.25">
      <c r="A183" t="s">
        <v>6470</v>
      </c>
      <c r="B183" t="str">
        <f>VLOOKUP(A183,'External $ Guide'!$A$2:$B$11545,2,0)</f>
        <v>CROWN ROYAL CHOCOLATE CANADIAN WHISKEY 70PR 750ML</v>
      </c>
      <c r="C183">
        <v>0</v>
      </c>
      <c r="D183">
        <v>30</v>
      </c>
      <c r="E183">
        <f t="shared" si="13"/>
        <v>30</v>
      </c>
      <c r="F183" s="10">
        <f t="shared" si="14"/>
        <v>10.188679245283019</v>
      </c>
      <c r="G183" t="str">
        <f>VLOOKUP(A183,'3-Week Report'!$A$3:$A$2799,1,0)</f>
        <v>A070571</v>
      </c>
    </row>
    <row r="184" spans="1:7" x14ac:dyDescent="0.25">
      <c r="A184" t="s">
        <v>8083</v>
      </c>
      <c r="B184" t="str">
        <f>VLOOKUP(A184,'External $ Guide'!$A$2:$B$11545,2,0)</f>
        <v>CROWN ROYAL LEMONADE VARIETY PACK 28PR 355ML</v>
      </c>
      <c r="C184">
        <v>37</v>
      </c>
      <c r="D184">
        <v>26</v>
      </c>
      <c r="E184">
        <f t="shared" si="13"/>
        <v>63</v>
      </c>
      <c r="F184" s="10">
        <f t="shared" si="14"/>
        <v>21.39622641509434</v>
      </c>
      <c r="G184" t="str">
        <f>VLOOKUP(A184,'3-Week Report'!$A$3:$A$2799,1,0)</f>
        <v>J070220</v>
      </c>
    </row>
    <row r="185" spans="1:7" x14ac:dyDescent="0.25">
      <c r="A185" t="s">
        <v>6691</v>
      </c>
      <c r="B185" t="str">
        <f>VLOOKUP(A185,'External $ Guide'!$A$2:$B$11545,2,0)</f>
        <v>CROWN ROYAL PEACH 70PR 375ML</v>
      </c>
      <c r="C185">
        <v>44</v>
      </c>
      <c r="D185">
        <v>31</v>
      </c>
      <c r="E185">
        <f t="shared" si="13"/>
        <v>75</v>
      </c>
      <c r="F185" s="10">
        <f t="shared" si="14"/>
        <v>25.471698113207548</v>
      </c>
      <c r="G185" t="str">
        <f>VLOOKUP(A185,'3-Week Report'!$A$3:$A$2799,1,0)</f>
        <v>B007115</v>
      </c>
    </row>
    <row r="186" spans="1:7" x14ac:dyDescent="0.25">
      <c r="A186" t="s">
        <v>4985</v>
      </c>
      <c r="B186" t="str">
        <f>VLOOKUP(A186,'External $ Guide'!$A$2:$B$11545,2,0)</f>
        <v>CROWN ROYAL PEACH CANADIAN WHISKEY 70 PR.</v>
      </c>
      <c r="C186">
        <v>55</v>
      </c>
      <c r="D186">
        <v>69</v>
      </c>
      <c r="E186">
        <f t="shared" si="13"/>
        <v>124</v>
      </c>
      <c r="F186" s="10">
        <f t="shared" si="14"/>
        <v>42.113207547169807</v>
      </c>
      <c r="G186" t="str">
        <f>VLOOKUP(A186,'3-Week Report'!$A$3:$A$2799,1,0)</f>
        <v>A007115</v>
      </c>
    </row>
    <row r="187" spans="1:7" x14ac:dyDescent="0.25">
      <c r="A187" t="s">
        <v>7854</v>
      </c>
      <c r="B187" t="str">
        <f>VLOOKUP(A187,'External $ Guide'!$A$2:$B$11545,2,0)</f>
        <v>CROWN ROYAL PEACH CANADIAN WHISKEY 70PR 1.75ML</v>
      </c>
      <c r="C187">
        <v>13</v>
      </c>
      <c r="D187">
        <v>13</v>
      </c>
      <c r="E187">
        <f t="shared" si="13"/>
        <v>26</v>
      </c>
      <c r="F187" s="10">
        <f t="shared" si="14"/>
        <v>8.8301886792452837</v>
      </c>
      <c r="G187" t="str">
        <f>VLOOKUP(A187,'3-Week Report'!$A$3:$A$2799,1,0)</f>
        <v>F007115</v>
      </c>
    </row>
    <row r="188" spans="1:7" x14ac:dyDescent="0.25">
      <c r="A188" t="s">
        <v>7017</v>
      </c>
      <c r="B188" t="str">
        <f>VLOOKUP(A188,'External $ Guide'!$A$2:$B$11545,2,0)</f>
        <v>CROWN ROYAL PEACH CANADIAN WHISKEY 70PR 50ML</v>
      </c>
      <c r="C188">
        <v>19</v>
      </c>
      <c r="D188">
        <v>5</v>
      </c>
      <c r="E188">
        <f t="shared" si="13"/>
        <v>24</v>
      </c>
      <c r="F188" s="10">
        <f t="shared" si="14"/>
        <v>8.1509433962264168</v>
      </c>
      <c r="G188" t="str">
        <f>VLOOKUP(A188,'3-Week Report'!$A$3:$A$2799,1,0)</f>
        <v>D007115</v>
      </c>
    </row>
    <row r="189" spans="1:7" x14ac:dyDescent="0.25">
      <c r="A189" t="s">
        <v>7772</v>
      </c>
      <c r="B189" t="str">
        <f>VLOOKUP(A189,'External $ Guide'!$A$2:$B$11545,2,0)</f>
        <v>CROWN ROYAL REGAL APPLE CANADIAN WHISKY 70 PR. 1.75 L</v>
      </c>
      <c r="C189">
        <v>25</v>
      </c>
      <c r="D189">
        <v>37</v>
      </c>
      <c r="E189">
        <f t="shared" si="13"/>
        <v>62</v>
      </c>
      <c r="F189" s="10">
        <f t="shared" si="14"/>
        <v>21.056603773584904</v>
      </c>
      <c r="G189" t="str">
        <f>VLOOKUP(A189,'3-Week Report'!$A$3:$A$2799,1,0)</f>
        <v>F001408</v>
      </c>
    </row>
    <row r="190" spans="1:7" x14ac:dyDescent="0.25">
      <c r="A190" t="s">
        <v>6826</v>
      </c>
      <c r="B190" t="str">
        <f>VLOOKUP(A190,'External $ Guide'!$A$2:$B$11545,2,0)</f>
        <v>CROWN ROYAL REGAL APPLE CANADIAN WHISKY 70 PR. 200 ML</v>
      </c>
      <c r="C190">
        <v>40</v>
      </c>
      <c r="D190">
        <v>41</v>
      </c>
      <c r="E190">
        <f t="shared" si="13"/>
        <v>81</v>
      </c>
      <c r="F190" s="10">
        <f t="shared" si="14"/>
        <v>27.509433962264154</v>
      </c>
      <c r="G190" t="str">
        <f>VLOOKUP(A190,'3-Week Report'!$A$3:$A$2799,1,0)</f>
        <v>C001408</v>
      </c>
    </row>
    <row r="191" spans="1:7" x14ac:dyDescent="0.25">
      <c r="A191" t="s">
        <v>6624</v>
      </c>
      <c r="B191" t="str">
        <f>VLOOKUP(A191,'External $ Guide'!$A$2:$B$11545,2,0)</f>
        <v>CROWN ROYAL REGAL APPLE CANADIAN WHISKY 70 PR. 375 ML</v>
      </c>
      <c r="C191">
        <v>82</v>
      </c>
      <c r="D191">
        <v>83</v>
      </c>
      <c r="E191">
        <f t="shared" si="13"/>
        <v>165</v>
      </c>
      <c r="F191" s="10">
        <f t="shared" si="14"/>
        <v>56.037735849056602</v>
      </c>
      <c r="G191" t="str">
        <f>VLOOKUP(A191,'3-Week Report'!$A$3:$A$2799,1,0)</f>
        <v>B001408</v>
      </c>
    </row>
    <row r="192" spans="1:7" x14ac:dyDescent="0.25">
      <c r="A192" t="s">
        <v>6939</v>
      </c>
      <c r="B192" t="str">
        <f>VLOOKUP(A192,'External $ Guide'!$A$2:$B$11545,2,0)</f>
        <v>CROWN ROYAL REGAL APPLE CANADIAN WHISKY 70 PR. 50 ML</v>
      </c>
      <c r="C192">
        <v>103</v>
      </c>
      <c r="D192">
        <v>31</v>
      </c>
      <c r="E192">
        <f t="shared" si="13"/>
        <v>134</v>
      </c>
      <c r="F192" s="10">
        <f t="shared" si="14"/>
        <v>45.509433962264147</v>
      </c>
      <c r="G192" t="str">
        <f>VLOOKUP(A192,'3-Week Report'!$A$3:$A$2799,1,0)</f>
        <v>D001408</v>
      </c>
    </row>
    <row r="193" spans="1:7" x14ac:dyDescent="0.25">
      <c r="A193" t="s">
        <v>4505</v>
      </c>
      <c r="B193" t="str">
        <f>VLOOKUP(A193,'External $ Guide'!$A$2:$B$11545,2,0)</f>
        <v>CROWN ROYAL REGAL APPLE CANADIAN WHISKY 70 PR. 750 ML</v>
      </c>
      <c r="C193">
        <v>113</v>
      </c>
      <c r="D193">
        <v>129</v>
      </c>
      <c r="E193">
        <f t="shared" si="13"/>
        <v>242</v>
      </c>
      <c r="F193" s="10">
        <f t="shared" si="14"/>
        <v>82.188679245283026</v>
      </c>
      <c r="G193" t="str">
        <f>VLOOKUP(A193,'3-Week Report'!$A$3:$A$2799,1,0)</f>
        <v>A001408</v>
      </c>
    </row>
    <row r="194" spans="1:7" x14ac:dyDescent="0.25">
      <c r="A194" t="s">
        <v>7807</v>
      </c>
      <c r="B194" t="str">
        <f>VLOOKUP(A194,'External $ Guide'!$A$2:$B$11545,2,0)</f>
        <v>CROWN ROYAL VANILLA CANADIAN WHISKY 70 PR. 1.75 L</v>
      </c>
      <c r="C194">
        <v>5</v>
      </c>
      <c r="D194">
        <v>7</v>
      </c>
      <c r="E194">
        <f t="shared" si="13"/>
        <v>12</v>
      </c>
      <c r="F194" s="10">
        <f t="shared" si="14"/>
        <v>4.0754716981132084</v>
      </c>
      <c r="G194" t="str">
        <f>VLOOKUP(A194,'3-Week Report'!$A$3:$A$2799,1,0)</f>
        <v>F001701</v>
      </c>
    </row>
    <row r="195" spans="1:7" x14ac:dyDescent="0.25">
      <c r="A195" t="s">
        <v>6646</v>
      </c>
      <c r="B195" t="str">
        <f>VLOOKUP(A195,'External $ Guide'!$A$2:$B$11545,2,0)</f>
        <v>CROWN ROYAL VANILLA CANADIAN WHISKY 70 PR. 375 ML</v>
      </c>
      <c r="C195">
        <v>33</v>
      </c>
      <c r="D195">
        <v>23</v>
      </c>
      <c r="E195">
        <f t="shared" si="13"/>
        <v>56</v>
      </c>
      <c r="F195" s="10">
        <f t="shared" si="14"/>
        <v>19.018867924528301</v>
      </c>
      <c r="G195" t="str">
        <f>VLOOKUP(A195,'3-Week Report'!$A$3:$A$2799,1,0)</f>
        <v>B001701</v>
      </c>
    </row>
    <row r="196" spans="1:7" x14ac:dyDescent="0.25">
      <c r="A196" t="s">
        <v>6956</v>
      </c>
      <c r="B196" t="str">
        <f>VLOOKUP(A196,'External $ Guide'!$A$2:$B$11545,2,0)</f>
        <v>CROWN ROYAL VANILLA CANADIAN WHISKY 70 PR. 50 ML</v>
      </c>
      <c r="C196">
        <v>0</v>
      </c>
      <c r="D196">
        <v>32</v>
      </c>
      <c r="E196">
        <f t="shared" si="13"/>
        <v>32</v>
      </c>
      <c r="F196" s="10">
        <f t="shared" si="14"/>
        <v>10.867924528301888</v>
      </c>
      <c r="G196" t="str">
        <f>VLOOKUP(A196,'3-Week Report'!$A$3:$A$2799,1,0)</f>
        <v>D001701</v>
      </c>
    </row>
    <row r="197" spans="1:7" x14ac:dyDescent="0.25">
      <c r="A197" t="s">
        <v>4600</v>
      </c>
      <c r="B197" t="str">
        <f>VLOOKUP(A197,'External $ Guide'!$A$2:$B$11545,2,0)</f>
        <v>CROWN ROYAL VANILLA CANADIAN WHISKY 70 PR. 750 ML</v>
      </c>
      <c r="C197">
        <v>38</v>
      </c>
      <c r="D197">
        <v>43</v>
      </c>
      <c r="E197">
        <f t="shared" si="13"/>
        <v>81</v>
      </c>
      <c r="F197" s="10">
        <f t="shared" si="14"/>
        <v>27.509433962264154</v>
      </c>
      <c r="G197" t="str">
        <f>VLOOKUP(A197,'3-Week Report'!$A$3:$A$2799,1,0)</f>
        <v>A001701</v>
      </c>
    </row>
    <row r="198" spans="1:7" x14ac:dyDescent="0.25">
      <c r="A198" t="s">
        <v>8005</v>
      </c>
      <c r="B198" t="str">
        <f>VLOOKUP(A198,'External $ Guide'!$A$2:$B$11545,2,0)</f>
        <v>CROWN ROYAL WASHINGTON APPLE (CAN) RTD 14 PR. 355 ML</v>
      </c>
      <c r="C198">
        <v>9</v>
      </c>
      <c r="D198">
        <v>13</v>
      </c>
      <c r="E198">
        <f t="shared" si="13"/>
        <v>22</v>
      </c>
      <c r="F198" s="10">
        <f t="shared" si="14"/>
        <v>7.4716981132075482</v>
      </c>
      <c r="G198" t="str">
        <f>VLOOKUP(A198,'3-Week Report'!$A$3:$A$2799,1,0)</f>
        <v>J007557</v>
      </c>
    </row>
    <row r="199" spans="1:7" x14ac:dyDescent="0.25">
      <c r="A199" t="s">
        <v>8003</v>
      </c>
      <c r="B199" t="str">
        <f>VLOOKUP(A199,'External $ Guide'!$A$2:$B$11545,2,0)</f>
        <v>CROWN ROYAL WHISKY &amp; COLA (CAN) RTD 14 PR. 355 ML</v>
      </c>
      <c r="C199">
        <v>9</v>
      </c>
      <c r="D199">
        <v>12</v>
      </c>
      <c r="E199">
        <f t="shared" si="13"/>
        <v>21</v>
      </c>
      <c r="F199" s="10">
        <f t="shared" si="14"/>
        <v>7.132075471698113</v>
      </c>
      <c r="G199" t="str">
        <f>VLOOKUP(A199,'3-Week Report'!$A$3:$A$2799,1,0)</f>
        <v>J007555</v>
      </c>
    </row>
    <row r="200" spans="1:7" x14ac:dyDescent="0.25">
      <c r="A200" t="s">
        <v>4361</v>
      </c>
      <c r="B200" t="str">
        <f>VLOOKUP(A200,'External $ Guide'!$A$2:$B$11545,2,0)</f>
        <v>CRUZAN COCONUT RUM 42 PR. 750 ML</v>
      </c>
      <c r="C200">
        <v>10</v>
      </c>
      <c r="D200">
        <v>9</v>
      </c>
      <c r="E200">
        <f t="shared" si="13"/>
        <v>19</v>
      </c>
      <c r="F200" s="10">
        <f t="shared" si="14"/>
        <v>6.4528301886792452</v>
      </c>
      <c r="G200" t="str">
        <f>VLOOKUP(A200,'3-Week Report'!$A$3:$A$2799,1,0)</f>
        <v>A000898</v>
      </c>
    </row>
    <row r="201" spans="1:7" x14ac:dyDescent="0.25">
      <c r="A201" t="s">
        <v>4362</v>
      </c>
      <c r="B201" t="str">
        <f>VLOOKUP(A201,'External $ Guide'!$A$2:$B$11545,2,0)</f>
        <v>CRUZAN PINEAPPLE RUM 42 PR. 750 ML</v>
      </c>
      <c r="C201">
        <v>22</v>
      </c>
      <c r="D201">
        <v>15</v>
      </c>
      <c r="E201">
        <f t="shared" si="13"/>
        <v>37</v>
      </c>
      <c r="F201" s="10">
        <f t="shared" si="14"/>
        <v>12.566037735849054</v>
      </c>
      <c r="G201" t="str">
        <f>VLOOKUP(A201,'3-Week Report'!$A$3:$A$2799,1,0)</f>
        <v>A000899</v>
      </c>
    </row>
    <row r="202" spans="1:7" x14ac:dyDescent="0.25">
      <c r="A202" t="s">
        <v>7786</v>
      </c>
      <c r="B202" t="s">
        <v>26096</v>
      </c>
      <c r="F202">
        <v>10</v>
      </c>
      <c r="G202" t="str">
        <f>VLOOKUP(A202,'3-Week Report'!$A$3:$A$2799,1,0)</f>
        <v>F001492</v>
      </c>
    </row>
    <row r="203" spans="1:7" x14ac:dyDescent="0.25">
      <c r="A203" t="s">
        <v>6941</v>
      </c>
      <c r="B203" t="str">
        <f>VLOOKUP(A203,'External $ Guide'!$A$2:$B$11545,2,0)</f>
        <v>DEEP EDDY LEMON VODKA 70 PR. 50 ML</v>
      </c>
      <c r="C203">
        <v>13</v>
      </c>
      <c r="D203">
        <v>27</v>
      </c>
      <c r="E203">
        <f t="shared" ref="E203:E222" si="15">C203+D203</f>
        <v>40</v>
      </c>
      <c r="F203" s="10">
        <f t="shared" ref="F203:F222" si="16">((E203/53)*6)*3</f>
        <v>13.584905660377361</v>
      </c>
      <c r="G203" t="str">
        <f>VLOOKUP(A203,'3-Week Report'!$A$3:$A$2799,1,0)</f>
        <v>D001492</v>
      </c>
    </row>
    <row r="204" spans="1:7" x14ac:dyDescent="0.25">
      <c r="A204" t="s">
        <v>4525</v>
      </c>
      <c r="B204" t="str">
        <f>VLOOKUP(A204,'External $ Guide'!$A$2:$B$11545,2,0)</f>
        <v>DEEP EDDY LEMON VODKA 70 PR. 750 ML</v>
      </c>
      <c r="C204">
        <v>24</v>
      </c>
      <c r="D204">
        <v>69</v>
      </c>
      <c r="E204">
        <f t="shared" si="15"/>
        <v>93</v>
      </c>
      <c r="F204" s="10">
        <f t="shared" si="16"/>
        <v>31.584905660377359</v>
      </c>
      <c r="G204" t="str">
        <f>VLOOKUP(A204,'3-Week Report'!$A$3:$A$2799,1,0)</f>
        <v>A001492</v>
      </c>
    </row>
    <row r="205" spans="1:7" x14ac:dyDescent="0.25">
      <c r="A205" t="s">
        <v>4463</v>
      </c>
      <c r="B205" t="str">
        <f>VLOOKUP(A205,'External $ Guide'!$A$2:$B$11545,2,0)</f>
        <v>DEEP EDDY RUBY RED GRAPEFRUIT VODKA 70 PR. 750 ML</v>
      </c>
      <c r="C205">
        <v>4</v>
      </c>
      <c r="D205">
        <v>0</v>
      </c>
      <c r="E205">
        <f t="shared" si="15"/>
        <v>4</v>
      </c>
      <c r="F205" s="10">
        <f t="shared" si="16"/>
        <v>1.358490566037736</v>
      </c>
      <c r="G205" t="str">
        <f>VLOOKUP(A205,'3-Week Report'!$A$3:$A$2799,1,0)</f>
        <v>A001248</v>
      </c>
    </row>
    <row r="206" spans="1:7" x14ac:dyDescent="0.25">
      <c r="A206" t="s">
        <v>7295</v>
      </c>
      <c r="B206" t="str">
        <f>VLOOKUP(A206,'External $ Guide'!$A$2:$B$11545,2,0)</f>
        <v>DEKUYPER AMARETTO 40 PR. LITER</v>
      </c>
      <c r="C206">
        <v>0</v>
      </c>
      <c r="D206">
        <v>11</v>
      </c>
      <c r="E206">
        <f t="shared" si="15"/>
        <v>11</v>
      </c>
      <c r="F206" s="10">
        <f t="shared" si="16"/>
        <v>3.7358490566037741</v>
      </c>
      <c r="G206" t="str">
        <f>VLOOKUP(A206,'3-Week Report'!$A$3:$A$2799,1,0)</f>
        <v>E000823</v>
      </c>
    </row>
    <row r="207" spans="1:7" x14ac:dyDescent="0.25">
      <c r="A207" t="s">
        <v>7235</v>
      </c>
      <c r="B207" t="str">
        <f>VLOOKUP(A207,'External $ Guide'!$A$2:$B$11545,2,0)</f>
        <v>DEKUYPER BLUE CURACAO 48 PR. LITER</v>
      </c>
      <c r="C207">
        <v>15</v>
      </c>
      <c r="D207">
        <v>6</v>
      </c>
      <c r="E207">
        <f t="shared" si="15"/>
        <v>21</v>
      </c>
      <c r="F207" s="10">
        <f t="shared" si="16"/>
        <v>7.132075471698113</v>
      </c>
      <c r="G207" t="str">
        <f>VLOOKUP(A207,'3-Week Report'!$A$3:$A$2799,1,0)</f>
        <v>E000216</v>
      </c>
    </row>
    <row r="208" spans="1:7" x14ac:dyDescent="0.25">
      <c r="A208" t="s">
        <v>4182</v>
      </c>
      <c r="B208" t="str">
        <f>VLOOKUP(A208,'External $ Guide'!$A$2:$B$11545,2,0)</f>
        <v>DEKUYPER BUTTERSHOTS SCHNAPPS 33 PR. 750 ML</v>
      </c>
      <c r="C208">
        <v>7</v>
      </c>
      <c r="D208">
        <v>5</v>
      </c>
      <c r="E208">
        <f t="shared" si="15"/>
        <v>12</v>
      </c>
      <c r="F208" s="10">
        <f t="shared" si="16"/>
        <v>4.0754716981132084</v>
      </c>
      <c r="G208" t="str">
        <f>VLOOKUP(A208,'3-Week Report'!$A$3:$A$2799,1,0)</f>
        <v>A000254</v>
      </c>
    </row>
    <row r="209" spans="1:7" x14ac:dyDescent="0.25">
      <c r="A209" t="s">
        <v>4772</v>
      </c>
      <c r="B209" t="str">
        <f>VLOOKUP(A209,'External $ Guide'!$A$2:$B$11545,2,0)</f>
        <v>DEKUYPER GRAPE PUCKER SCHNAPPS 30 PR. 750 ML</v>
      </c>
      <c r="C209">
        <v>3</v>
      </c>
      <c r="D209">
        <v>4</v>
      </c>
      <c r="E209">
        <f t="shared" si="15"/>
        <v>7</v>
      </c>
      <c r="F209" s="10">
        <f t="shared" si="16"/>
        <v>2.3773584905660377</v>
      </c>
      <c r="G209" t="str">
        <f>VLOOKUP(A209,'3-Week Report'!$A$3:$A$2799,1,0)</f>
        <v>A004011</v>
      </c>
    </row>
    <row r="210" spans="1:7" x14ac:dyDescent="0.25">
      <c r="A210" t="s">
        <v>6481</v>
      </c>
      <c r="B210" t="str">
        <f>VLOOKUP(A210,'External $ Guide'!$A$2:$B$11545,2,0)</f>
        <v>DEKUYPER PEACHTREE SCHNAPPS 30 PR. 375 ML</v>
      </c>
      <c r="C210">
        <v>9</v>
      </c>
      <c r="D210">
        <v>7</v>
      </c>
      <c r="E210">
        <f t="shared" si="15"/>
        <v>16</v>
      </c>
      <c r="F210" s="10">
        <f t="shared" si="16"/>
        <v>5.433962264150944</v>
      </c>
      <c r="G210" t="str">
        <f>VLOOKUP(A210,'3-Week Report'!$A$3:$A$2799,1,0)</f>
        <v>B000067</v>
      </c>
    </row>
    <row r="211" spans="1:7" x14ac:dyDescent="0.25">
      <c r="A211" t="s">
        <v>4111</v>
      </c>
      <c r="B211" t="str">
        <f>VLOOKUP(A211,'External $ Guide'!$A$2:$B$11545,2,0)</f>
        <v>DEKUYPER PEACHTREE SCHNAPPS 30 PR. 750 ML</v>
      </c>
      <c r="C211">
        <v>6</v>
      </c>
      <c r="D211">
        <v>14</v>
      </c>
      <c r="E211">
        <f t="shared" si="15"/>
        <v>20</v>
      </c>
      <c r="F211" s="10">
        <f t="shared" si="16"/>
        <v>6.7924528301886804</v>
      </c>
      <c r="G211" t="str">
        <f>VLOOKUP(A211,'3-Week Report'!$A$3:$A$2799,1,0)</f>
        <v>A000067</v>
      </c>
    </row>
    <row r="212" spans="1:7" x14ac:dyDescent="0.25">
      <c r="A212" t="s">
        <v>7206</v>
      </c>
      <c r="B212" t="str">
        <f>VLOOKUP(A212,'External $ Guide'!$A$2:$B$11545,2,0)</f>
        <v>DEKUYPER PEACHTREE SCHNAPPS 30 PR. LITER</v>
      </c>
      <c r="C212">
        <v>8</v>
      </c>
      <c r="D212">
        <v>23</v>
      </c>
      <c r="E212">
        <f t="shared" si="15"/>
        <v>31</v>
      </c>
      <c r="F212" s="10">
        <f t="shared" si="16"/>
        <v>10.528301886792452</v>
      </c>
      <c r="G212" t="str">
        <f>VLOOKUP(A212,'3-Week Report'!$A$3:$A$2799,1,0)</f>
        <v>E000067</v>
      </c>
    </row>
    <row r="213" spans="1:7" x14ac:dyDescent="0.25">
      <c r="A213" t="s">
        <v>6485</v>
      </c>
      <c r="B213" t="str">
        <f>VLOOKUP(A213,'External $ Guide'!$A$2:$B$11545,2,0)</f>
        <v>DEKUYPER PEPPERMINT SCHNAPPS 60 PR. 375 ML</v>
      </c>
      <c r="C213">
        <v>7</v>
      </c>
      <c r="D213">
        <v>4</v>
      </c>
      <c r="E213">
        <f t="shared" si="15"/>
        <v>11</v>
      </c>
      <c r="F213" s="10">
        <f t="shared" si="16"/>
        <v>3.7358490566037741</v>
      </c>
      <c r="G213" t="str">
        <f>VLOOKUP(A213,'3-Week Report'!$A$3:$A$2799,1,0)</f>
        <v>B000086</v>
      </c>
    </row>
    <row r="214" spans="1:7" x14ac:dyDescent="0.25">
      <c r="A214" t="s">
        <v>7303</v>
      </c>
      <c r="B214" t="str">
        <f>VLOOKUP(A214,'External $ Guide'!$A$2:$B$11545,2,0)</f>
        <v>DEKUYPER SOUR APPLE  30 PR. LITER</v>
      </c>
      <c r="C214">
        <v>6</v>
      </c>
      <c r="D214">
        <v>5</v>
      </c>
      <c r="E214">
        <f t="shared" si="15"/>
        <v>11</v>
      </c>
      <c r="F214" s="10">
        <f t="shared" si="16"/>
        <v>3.7358490566037741</v>
      </c>
      <c r="G214" t="str">
        <f>VLOOKUP(A214,'3-Week Report'!$A$3:$A$2799,1,0)</f>
        <v>E001228</v>
      </c>
    </row>
    <row r="215" spans="1:7" x14ac:dyDescent="0.25">
      <c r="A215" t="s">
        <v>7613</v>
      </c>
      <c r="B215" t="str">
        <f>VLOOKUP(A215,'External $ Guide'!$A$2:$B$11545,2,0)</f>
        <v>DEKUYPER TRIPLE SEC 30 PR. 1.75 L</v>
      </c>
      <c r="C215">
        <v>9</v>
      </c>
      <c r="D215">
        <v>19</v>
      </c>
      <c r="E215">
        <f t="shared" si="15"/>
        <v>28</v>
      </c>
      <c r="F215" s="10">
        <f t="shared" si="16"/>
        <v>9.5094339622641506</v>
      </c>
      <c r="G215" t="str">
        <f>VLOOKUP(A215,'3-Week Report'!$A$3:$A$2799,1,0)</f>
        <v>F000257</v>
      </c>
    </row>
    <row r="216" spans="1:7" x14ac:dyDescent="0.25">
      <c r="A216" t="s">
        <v>7239</v>
      </c>
      <c r="B216" t="str">
        <f>VLOOKUP(A216,'External $ Guide'!$A$2:$B$11545,2,0)</f>
        <v>DEKUYPER TRIPLE SEC 30 PR. LITER</v>
      </c>
      <c r="C216">
        <v>42</v>
      </c>
      <c r="D216">
        <v>51</v>
      </c>
      <c r="E216">
        <f t="shared" si="15"/>
        <v>93</v>
      </c>
      <c r="F216" s="10">
        <f t="shared" si="16"/>
        <v>31.584905660377359</v>
      </c>
      <c r="G216" t="str">
        <f>VLOOKUP(A216,'3-Week Report'!$A$3:$A$2799,1,0)</f>
        <v>E000257</v>
      </c>
    </row>
    <row r="217" spans="1:7" x14ac:dyDescent="0.25">
      <c r="A217" t="s">
        <v>4456</v>
      </c>
      <c r="B217" t="str">
        <f>VLOOKUP(A217,'External $ Guide'!$A$2:$B$11545,2,0)</f>
        <v>DEKUYPER WATERMELON PUCKER SCHNAPPS 30 PR. 750 ML</v>
      </c>
      <c r="C217">
        <v>2</v>
      </c>
      <c r="D217">
        <v>9</v>
      </c>
      <c r="E217">
        <f t="shared" si="15"/>
        <v>11</v>
      </c>
      <c r="F217" s="10">
        <f t="shared" si="16"/>
        <v>3.7358490566037741</v>
      </c>
      <c r="G217" t="str">
        <f>VLOOKUP(A217,'3-Week Report'!$A$3:$A$2799,1,0)</f>
        <v>A001229</v>
      </c>
    </row>
    <row r="218" spans="1:7" x14ac:dyDescent="0.25">
      <c r="A218" t="s">
        <v>4477</v>
      </c>
      <c r="B218" t="str">
        <f>VLOOKUP(A218,'External $ Guide'!$A$2:$B$11545,2,0)</f>
        <v>DELEON BLANCO TEQUILA 80 PR. 750 ML</v>
      </c>
      <c r="C218">
        <v>14</v>
      </c>
      <c r="D218">
        <v>15</v>
      </c>
      <c r="E218">
        <f t="shared" si="15"/>
        <v>29</v>
      </c>
      <c r="F218" s="10">
        <f t="shared" si="16"/>
        <v>9.8490566037735832</v>
      </c>
      <c r="G218" t="str">
        <f>VLOOKUP(A218,'3-Week Report'!$A$3:$A$2799,1,0)</f>
        <v>A001321</v>
      </c>
    </row>
    <row r="219" spans="1:7" x14ac:dyDescent="0.25">
      <c r="A219" t="s">
        <v>7662</v>
      </c>
      <c r="B219" t="str">
        <f>VLOOKUP(A219,'External $ Guide'!$A$2:$B$11545,2,0)</f>
        <v>DESERT ISLAND LG ISL ICE TEA CKL MIX 75 PR. 1.75 L</v>
      </c>
      <c r="C219">
        <v>13</v>
      </c>
      <c r="D219">
        <v>8</v>
      </c>
      <c r="E219">
        <f t="shared" si="15"/>
        <v>21</v>
      </c>
      <c r="F219" s="10">
        <f t="shared" si="16"/>
        <v>7.132075471698113</v>
      </c>
      <c r="G219" t="str">
        <f>VLOOKUP(A219,'3-Week Report'!$A$3:$A$2799,1,0)</f>
        <v>F000462</v>
      </c>
    </row>
    <row r="220" spans="1:7" x14ac:dyDescent="0.25">
      <c r="A220" t="s">
        <v>7267</v>
      </c>
      <c r="B220" t="str">
        <f>VLOOKUP(A220,'External $ Guide'!$A$2:$B$11545,2,0)</f>
        <v>DESERT ISLAND LONG ISLAND ICE TEA MIX 75 PR. LITER</v>
      </c>
      <c r="C220">
        <v>7</v>
      </c>
      <c r="D220">
        <v>2</v>
      </c>
      <c r="E220">
        <f t="shared" si="15"/>
        <v>9</v>
      </c>
      <c r="F220" s="10">
        <f t="shared" si="16"/>
        <v>3.0566037735849054</v>
      </c>
      <c r="G220" t="str">
        <f>VLOOKUP(A220,'3-Week Report'!$A$3:$A$2799,1,0)</f>
        <v>E000462</v>
      </c>
    </row>
    <row r="221" spans="1:7" x14ac:dyDescent="0.25">
      <c r="A221" t="s">
        <v>6486</v>
      </c>
      <c r="B221" t="str">
        <f>VLOOKUP(A221,'External $ Guide'!$A$2:$B$11545,2,0)</f>
        <v>DISARONNO ORIGINALE LIQUEUR- ITALY 56 PR. 375 ML</v>
      </c>
      <c r="C221">
        <v>7</v>
      </c>
      <c r="D221">
        <v>12</v>
      </c>
      <c r="E221">
        <f t="shared" si="15"/>
        <v>19</v>
      </c>
      <c r="F221" s="10">
        <f t="shared" si="16"/>
        <v>6.4528301886792452</v>
      </c>
      <c r="G221" t="str">
        <f>VLOOKUP(A221,'3-Week Report'!$A$3:$A$2799,1,0)</f>
        <v>B000089</v>
      </c>
    </row>
    <row r="222" spans="1:7" x14ac:dyDescent="0.25">
      <c r="A222" t="s">
        <v>4118</v>
      </c>
      <c r="B222" t="str">
        <f>VLOOKUP(A222,'External $ Guide'!$A$2:$B$11545,2,0)</f>
        <v>DISARONNO ORIGINALE LIQUEUR- ITALY 56 PR. 750 ML</v>
      </c>
      <c r="C222">
        <v>9</v>
      </c>
      <c r="D222">
        <v>9</v>
      </c>
      <c r="E222">
        <f t="shared" si="15"/>
        <v>18</v>
      </c>
      <c r="F222" s="10">
        <f t="shared" si="16"/>
        <v>6.1132075471698109</v>
      </c>
      <c r="G222" t="str">
        <f>VLOOKUP(A222,'3-Week Report'!$A$3:$A$2799,1,0)</f>
        <v>A000089</v>
      </c>
    </row>
    <row r="223" spans="1:7" x14ac:dyDescent="0.25">
      <c r="A223" t="s">
        <v>21373</v>
      </c>
      <c r="B223" t="s">
        <v>27922</v>
      </c>
      <c r="F223" s="10">
        <v>30</v>
      </c>
      <c r="G223" t="str">
        <f>VLOOKUP(A223,'3-Week Report'!$A$3:$A$2799,1,0)</f>
        <v>A070669</v>
      </c>
    </row>
    <row r="224" spans="1:7" x14ac:dyDescent="0.25">
      <c r="A224" t="s">
        <v>6642</v>
      </c>
      <c r="B224" t="str">
        <f>VLOOKUP(A224,'External $ Guide'!$A$2:$B$11545,2,0)</f>
        <v>DON JULIO ANEJO TEQUILA 80 PR. 375 ML</v>
      </c>
      <c r="C224">
        <v>9</v>
      </c>
      <c r="D224">
        <v>14</v>
      </c>
      <c r="E224">
        <f t="shared" ref="E224:E230" si="17">C224+D224</f>
        <v>23</v>
      </c>
      <c r="F224" s="10">
        <f t="shared" ref="F224:F230" si="18">((E224/53)*6)*3</f>
        <v>7.8113207547169807</v>
      </c>
      <c r="G224" t="str">
        <f>VLOOKUP(A224,'3-Week Report'!$A$3:$A$2799,1,0)</f>
        <v>B001669</v>
      </c>
    </row>
    <row r="225" spans="1:7" x14ac:dyDescent="0.25">
      <c r="A225" t="s">
        <v>4586</v>
      </c>
      <c r="B225" t="str">
        <f>VLOOKUP(A225,'External $ Guide'!$A$2:$B$11545,2,0)</f>
        <v>DON JULIO ANEJO TEQUILA 80 PR. 750 ML</v>
      </c>
      <c r="C225">
        <v>13</v>
      </c>
      <c r="D225">
        <v>13</v>
      </c>
      <c r="E225">
        <f t="shared" si="17"/>
        <v>26</v>
      </c>
      <c r="F225" s="10">
        <f t="shared" si="18"/>
        <v>8.8301886792452837</v>
      </c>
      <c r="G225" t="str">
        <f>VLOOKUP(A225,'3-Week Report'!$A$3:$A$2799,1,0)</f>
        <v>A001669</v>
      </c>
    </row>
    <row r="226" spans="1:7" x14ac:dyDescent="0.25">
      <c r="A226" t="s">
        <v>6493</v>
      </c>
      <c r="B226" t="str">
        <f>VLOOKUP(A226,'External $ Guide'!$A$2:$B$11545,2,0)</f>
        <v>DON JULIO BLANCO TEQUILA 80 PR. 375 ML</v>
      </c>
      <c r="C226">
        <v>24</v>
      </c>
      <c r="D226">
        <v>28</v>
      </c>
      <c r="E226">
        <f t="shared" si="17"/>
        <v>52</v>
      </c>
      <c r="F226" s="10">
        <f t="shared" si="18"/>
        <v>17.660377358490567</v>
      </c>
      <c r="G226" t="str">
        <f>VLOOKUP(A226,'3-Week Report'!$A$3:$A$2799,1,0)</f>
        <v>B000111</v>
      </c>
    </row>
    <row r="227" spans="1:7" x14ac:dyDescent="0.25">
      <c r="A227" t="s">
        <v>4131</v>
      </c>
      <c r="B227" t="str">
        <f>VLOOKUP(A227,'External $ Guide'!$A$2:$B$11545,2,0)</f>
        <v>DON JULIO BLANCO TEQUILA 80 PR. 750 ML</v>
      </c>
      <c r="C227">
        <v>49</v>
      </c>
      <c r="D227">
        <v>30</v>
      </c>
      <c r="E227">
        <f t="shared" si="17"/>
        <v>79</v>
      </c>
      <c r="F227" s="10">
        <f t="shared" si="18"/>
        <v>26.830188679245278</v>
      </c>
      <c r="G227" t="str">
        <f>VLOOKUP(A227,'3-Week Report'!$A$3:$A$2799,1,0)</f>
        <v>A000111</v>
      </c>
    </row>
    <row r="228" spans="1:7" x14ac:dyDescent="0.25">
      <c r="A228" t="s">
        <v>4712</v>
      </c>
      <c r="B228" t="str">
        <f>VLOOKUP(A228,'External $ Guide'!$A$2:$B$11545,2,0)</f>
        <v>DON JULIO REPOSADO TEQUILA 80 PR. 750 ML</v>
      </c>
      <c r="C228">
        <v>90</v>
      </c>
      <c r="D228">
        <v>64</v>
      </c>
      <c r="E228">
        <f t="shared" si="17"/>
        <v>154</v>
      </c>
      <c r="F228" s="10">
        <f t="shared" si="18"/>
        <v>52.301886792452827</v>
      </c>
      <c r="G228" t="str">
        <f>VLOOKUP(A228,'3-Week Report'!$A$3:$A$2799,1,0)</f>
        <v>A001988</v>
      </c>
    </row>
    <row r="229" spans="1:7" x14ac:dyDescent="0.25">
      <c r="A229" t="s">
        <v>6672</v>
      </c>
      <c r="B229" t="str">
        <f>VLOOKUP(A229,'External $ Guide'!$A$2:$B$11545,2,0)</f>
        <v>DON JULIO REPOSADO TEQUILA 80PR 375ML</v>
      </c>
      <c r="C229">
        <v>30</v>
      </c>
      <c r="D229">
        <v>22</v>
      </c>
      <c r="E229">
        <f t="shared" si="17"/>
        <v>52</v>
      </c>
      <c r="F229" s="10">
        <f t="shared" si="18"/>
        <v>17.660377358490567</v>
      </c>
      <c r="G229" t="str">
        <f>VLOOKUP(A229,'3-Week Report'!$A$3:$A$2799,1,0)</f>
        <v>B001988</v>
      </c>
    </row>
    <row r="230" spans="1:7" x14ac:dyDescent="0.25">
      <c r="A230" t="s">
        <v>5452</v>
      </c>
      <c r="B230" t="str">
        <f>VLOOKUP(A230,'External $ Guide'!$A$2:$B$11545,2,0)</f>
        <v>DON JULIO SILVER ANEJO 70TH ANIVERSARY TEQUILA 80 PR. 750 ML</v>
      </c>
      <c r="C230">
        <v>11</v>
      </c>
      <c r="D230">
        <v>23</v>
      </c>
      <c r="E230">
        <f t="shared" si="17"/>
        <v>34</v>
      </c>
      <c r="F230" s="10">
        <f t="shared" si="18"/>
        <v>11.547169811320755</v>
      </c>
      <c r="G230" t="str">
        <f>VLOOKUP(A230,'3-Week Report'!$A$3:$A$2799,1,0)</f>
        <v>A008189</v>
      </c>
    </row>
    <row r="231" spans="1:7" x14ac:dyDescent="0.25">
      <c r="A231" t="s">
        <v>21384</v>
      </c>
      <c r="B231" t="s">
        <v>27940</v>
      </c>
      <c r="F231" s="10">
        <v>10</v>
      </c>
      <c r="G231" t="str">
        <f>VLOOKUP(A231,'3-Week Report'!$A$3:$A$2799,1,0)</f>
        <v>A070678</v>
      </c>
    </row>
    <row r="232" spans="1:7" x14ac:dyDescent="0.25">
      <c r="A232" t="s">
        <v>6824</v>
      </c>
      <c r="B232" t="str">
        <f>VLOOKUP(A232,'External $ Guide'!$A$2:$B$11545,2,0)</f>
        <v>D'USSE VSOP COGNAC 80 PR. 200 ML</v>
      </c>
      <c r="C232">
        <v>11</v>
      </c>
      <c r="D232">
        <v>17</v>
      </c>
      <c r="E232">
        <f t="shared" ref="E232:E246" si="19">C232+D232</f>
        <v>28</v>
      </c>
      <c r="F232" s="10">
        <f t="shared" ref="F232:F246" si="20">((E232/53)*6)*3</f>
        <v>9.5094339622641506</v>
      </c>
      <c r="G232" t="str">
        <f>VLOOKUP(A232,'3-Week Report'!$A$3:$A$2799,1,0)</f>
        <v>C001394</v>
      </c>
    </row>
    <row r="233" spans="1:7" x14ac:dyDescent="0.25">
      <c r="A233" t="s">
        <v>6622</v>
      </c>
      <c r="B233" t="str">
        <f>VLOOKUP(A233,'External $ Guide'!$A$2:$B$11545,2,0)</f>
        <v>D'USSE VSOP COGNAC 80 PR. 375 ML</v>
      </c>
      <c r="C233">
        <v>30</v>
      </c>
      <c r="D233">
        <v>30</v>
      </c>
      <c r="E233">
        <f t="shared" si="19"/>
        <v>60</v>
      </c>
      <c r="F233" s="10">
        <f t="shared" si="20"/>
        <v>20.377358490566039</v>
      </c>
      <c r="G233" t="str">
        <f>VLOOKUP(A233,'3-Week Report'!$A$3:$A$2799,1,0)</f>
        <v>B001394</v>
      </c>
    </row>
    <row r="234" spans="1:7" x14ac:dyDescent="0.25">
      <c r="A234" t="s">
        <v>4500</v>
      </c>
      <c r="B234" t="str">
        <f>VLOOKUP(A234,'External $ Guide'!$A$2:$B$11545,2,0)</f>
        <v>D'USSE VSOP COGNAC 80 PR. 750 ML</v>
      </c>
      <c r="C234">
        <v>34</v>
      </c>
      <c r="D234">
        <v>19</v>
      </c>
      <c r="E234">
        <f t="shared" si="19"/>
        <v>53</v>
      </c>
      <c r="F234" s="10">
        <f t="shared" si="20"/>
        <v>18</v>
      </c>
      <c r="G234" t="str">
        <f>VLOOKUP(A234,'3-Week Report'!$A$3:$A$2799,1,0)</f>
        <v>A001394</v>
      </c>
    </row>
    <row r="235" spans="1:7" x14ac:dyDescent="0.25">
      <c r="A235" t="s">
        <v>4551</v>
      </c>
      <c r="B235" t="str">
        <f>VLOOKUP(A235,'External $ Guide'!$A$2:$B$11545,2,0)</f>
        <v>E &amp; J APPLE BRANDY 60 PR. 750 ML</v>
      </c>
      <c r="C235">
        <v>10</v>
      </c>
      <c r="D235">
        <v>7</v>
      </c>
      <c r="E235">
        <f t="shared" si="19"/>
        <v>17</v>
      </c>
      <c r="F235" s="10">
        <f t="shared" si="20"/>
        <v>5.7735849056603774</v>
      </c>
      <c r="G235" t="str">
        <f>VLOOKUP(A235,'3-Week Report'!$A$3:$A$2799,1,0)</f>
        <v>A001560</v>
      </c>
    </row>
    <row r="236" spans="1:7" x14ac:dyDescent="0.25">
      <c r="A236" t="s">
        <v>7705</v>
      </c>
      <c r="B236" t="str">
        <f>VLOOKUP(A236,'External $ Guide'!$A$2:$B$11545,2,0)</f>
        <v>E &amp; J GOLD BRANDY 80 PR. 1.75 L</v>
      </c>
      <c r="C236">
        <v>7</v>
      </c>
      <c r="D236">
        <v>8</v>
      </c>
      <c r="E236">
        <f t="shared" si="19"/>
        <v>15</v>
      </c>
      <c r="F236" s="10">
        <f t="shared" si="20"/>
        <v>5.0943396226415096</v>
      </c>
      <c r="G236" t="str">
        <f>VLOOKUP(A236,'3-Week Report'!$A$3:$A$2799,1,0)</f>
        <v>F000690</v>
      </c>
    </row>
    <row r="237" spans="1:7" x14ac:dyDescent="0.25">
      <c r="A237" t="s">
        <v>6806</v>
      </c>
      <c r="B237" t="str">
        <f>VLOOKUP(A237,'External $ Guide'!$A$2:$B$11545,2,0)</f>
        <v>E &amp; J GOLD BRANDY 80 PR. 200 ML</v>
      </c>
      <c r="C237">
        <v>11</v>
      </c>
      <c r="D237">
        <v>22</v>
      </c>
      <c r="E237">
        <f t="shared" si="19"/>
        <v>33</v>
      </c>
      <c r="F237" s="10">
        <f t="shared" si="20"/>
        <v>11.20754716981132</v>
      </c>
      <c r="G237" t="str">
        <f>VLOOKUP(A237,'3-Week Report'!$A$3:$A$2799,1,0)</f>
        <v>C000690</v>
      </c>
    </row>
    <row r="238" spans="1:7" x14ac:dyDescent="0.25">
      <c r="A238" t="s">
        <v>6582</v>
      </c>
      <c r="B238" t="str">
        <f>VLOOKUP(A238,'External $ Guide'!$A$2:$B$11545,2,0)</f>
        <v>E &amp; J GOLD BRANDY 80 PR. 375 ML</v>
      </c>
      <c r="C238">
        <v>22</v>
      </c>
      <c r="D238">
        <v>20</v>
      </c>
      <c r="E238">
        <f t="shared" si="19"/>
        <v>42</v>
      </c>
      <c r="F238" s="10">
        <f t="shared" si="20"/>
        <v>14.264150943396226</v>
      </c>
      <c r="G238" t="str">
        <f>VLOOKUP(A238,'3-Week Report'!$A$3:$A$2799,1,0)</f>
        <v>B000690</v>
      </c>
    </row>
    <row r="239" spans="1:7" x14ac:dyDescent="0.25">
      <c r="A239" t="s">
        <v>4314</v>
      </c>
      <c r="B239" t="str">
        <f>VLOOKUP(A239,'External $ Guide'!$A$2:$B$11545,2,0)</f>
        <v>E &amp; J GOLD BRANDY 80 PR. 750 ML</v>
      </c>
      <c r="C239">
        <v>4</v>
      </c>
      <c r="D239">
        <v>12</v>
      </c>
      <c r="E239">
        <f t="shared" si="19"/>
        <v>16</v>
      </c>
      <c r="F239" s="10">
        <f t="shared" si="20"/>
        <v>5.433962264150944</v>
      </c>
      <c r="G239" t="str">
        <f>VLOOKUP(A239,'3-Week Report'!$A$3:$A$2799,1,0)</f>
        <v>A000690</v>
      </c>
    </row>
    <row r="240" spans="1:7" x14ac:dyDescent="0.25">
      <c r="A240" t="s">
        <v>6835</v>
      </c>
      <c r="B240" t="str">
        <f>VLOOKUP(A240,'External $ Guide'!$A$2:$B$11545,2,0)</f>
        <v>E &amp; J VSOP BRANDY 80 PR. 200 ML</v>
      </c>
      <c r="C240">
        <v>5</v>
      </c>
      <c r="D240">
        <v>6</v>
      </c>
      <c r="E240">
        <f t="shared" si="19"/>
        <v>11</v>
      </c>
      <c r="F240" s="10">
        <f t="shared" si="20"/>
        <v>3.7358490566037741</v>
      </c>
      <c r="G240" t="str">
        <f>VLOOKUP(A240,'3-Week Report'!$A$3:$A$2799,1,0)</f>
        <v>C001690</v>
      </c>
    </row>
    <row r="241" spans="1:7" x14ac:dyDescent="0.25">
      <c r="A241" t="s">
        <v>6644</v>
      </c>
      <c r="B241" t="str">
        <f>VLOOKUP(A241,'External $ Guide'!$A$2:$B$11545,2,0)</f>
        <v>E &amp; J VSOP BRANDY 80 PR. 375 ML</v>
      </c>
      <c r="C241">
        <v>29</v>
      </c>
      <c r="D241">
        <v>18</v>
      </c>
      <c r="E241">
        <f t="shared" si="19"/>
        <v>47</v>
      </c>
      <c r="F241" s="10">
        <f t="shared" si="20"/>
        <v>15.962264150943398</v>
      </c>
      <c r="G241" t="str">
        <f>VLOOKUP(A241,'3-Week Report'!$A$3:$A$2799,1,0)</f>
        <v>B001690</v>
      </c>
    </row>
    <row r="242" spans="1:7" x14ac:dyDescent="0.25">
      <c r="A242" t="s">
        <v>4596</v>
      </c>
      <c r="B242" t="str">
        <f>VLOOKUP(A242,'External $ Guide'!$A$2:$B$11545,2,0)</f>
        <v>E &amp; J VSOP BRANDY 80 PR. 750 ML</v>
      </c>
      <c r="C242">
        <v>10</v>
      </c>
      <c r="D242">
        <v>17</v>
      </c>
      <c r="E242">
        <f t="shared" si="19"/>
        <v>27</v>
      </c>
      <c r="F242" s="10">
        <f t="shared" si="20"/>
        <v>9.1698113207547163</v>
      </c>
      <c r="G242" t="str">
        <f>VLOOKUP(A242,'3-Week Report'!$A$3:$A$2799,1,0)</f>
        <v>A001690</v>
      </c>
    </row>
    <row r="243" spans="1:7" x14ac:dyDescent="0.25">
      <c r="A243" t="s">
        <v>6643</v>
      </c>
      <c r="B243" t="str">
        <f>VLOOKUP(A243,'External $ Guide'!$A$2:$B$11545,2,0)</f>
        <v>E &amp; J XO BRANDY 80 PR. 375 ML</v>
      </c>
      <c r="C243">
        <v>9</v>
      </c>
      <c r="D243">
        <v>9</v>
      </c>
      <c r="E243">
        <f t="shared" si="19"/>
        <v>18</v>
      </c>
      <c r="F243" s="10">
        <f t="shared" si="20"/>
        <v>6.1132075471698109</v>
      </c>
      <c r="G243" t="str">
        <f>VLOOKUP(A243,'3-Week Report'!$A$3:$A$2799,1,0)</f>
        <v>B001689</v>
      </c>
    </row>
    <row r="244" spans="1:7" x14ac:dyDescent="0.25">
      <c r="A244" t="s">
        <v>4241</v>
      </c>
      <c r="B244" t="str">
        <f>VLOOKUP(A244,'External $ Guide'!$A$2:$B$11545,2,0)</f>
        <v>EARLY TIMES PET 80 PR. 750 ML</v>
      </c>
      <c r="C244">
        <v>0</v>
      </c>
      <c r="D244">
        <v>16</v>
      </c>
      <c r="E244">
        <f t="shared" si="19"/>
        <v>16</v>
      </c>
      <c r="F244" s="10">
        <f t="shared" si="20"/>
        <v>5.433962264150944</v>
      </c>
      <c r="G244" t="str">
        <f>VLOOKUP(A244,'3-Week Report'!$A$3:$A$2799,1,0)</f>
        <v>A000441</v>
      </c>
    </row>
    <row r="245" spans="1:7" x14ac:dyDescent="0.25">
      <c r="A245" t="s">
        <v>7536</v>
      </c>
      <c r="B245" t="str">
        <f>VLOOKUP(A245,'External $ Guide'!$A$2:$B$11545,2,0)</f>
        <v>EARLY TIMES WHISKEY 80 PR. 1.75 L</v>
      </c>
      <c r="C245">
        <v>14</v>
      </c>
      <c r="D245">
        <v>21</v>
      </c>
      <c r="E245">
        <f t="shared" si="19"/>
        <v>35</v>
      </c>
      <c r="F245" s="10">
        <f t="shared" si="20"/>
        <v>11.886792452830187</v>
      </c>
      <c r="G245" t="str">
        <f>VLOOKUP(A245,'3-Week Report'!$A$3:$A$2799,1,0)</f>
        <v>F000024</v>
      </c>
    </row>
    <row r="246" spans="1:7" x14ac:dyDescent="0.25">
      <c r="A246" t="s">
        <v>4325</v>
      </c>
      <c r="B246" t="str">
        <f>VLOOKUP(A246,'External $ Guide'!$A$2:$B$11545,2,0)</f>
        <v>EL JIMADOR BLANCO TEQUILA 80 PR. 750 ML</v>
      </c>
      <c r="C246">
        <v>3</v>
      </c>
      <c r="D246">
        <v>19</v>
      </c>
      <c r="E246">
        <f t="shared" si="19"/>
        <v>22</v>
      </c>
      <c r="F246" s="10">
        <f t="shared" si="20"/>
        <v>7.4716981132075482</v>
      </c>
      <c r="G246" t="str">
        <f>VLOOKUP(A246,'3-Week Report'!$A$3:$A$2799,1,0)</f>
        <v>A000725</v>
      </c>
    </row>
    <row r="247" spans="1:7" x14ac:dyDescent="0.25">
      <c r="A247" t="s">
        <v>6197</v>
      </c>
      <c r="B247" t="s">
        <v>27923</v>
      </c>
      <c r="F247" s="10">
        <v>10</v>
      </c>
      <c r="G247" t="str">
        <f>VLOOKUP(A247,'3-Week Report'!$A$3:$A$2799,1,0)</f>
        <v>A070038</v>
      </c>
    </row>
    <row r="248" spans="1:7" x14ac:dyDescent="0.25">
      <c r="A248" t="s">
        <v>7378</v>
      </c>
      <c r="B248" t="str">
        <f>VLOOKUP(A248,'External $ Guide'!$A$2:$B$11545,2,0)</f>
        <v>EL TORO GOLD TEQUILA 80 PR. LITER</v>
      </c>
      <c r="C248">
        <v>3</v>
      </c>
      <c r="D248">
        <v>11</v>
      </c>
      <c r="E248">
        <f>C248+D248</f>
        <v>14</v>
      </c>
      <c r="F248" s="10">
        <f>((E248/53)*6)*3</f>
        <v>4.7547169811320753</v>
      </c>
      <c r="G248" t="str">
        <f>VLOOKUP(A248,'3-Week Report'!$A$3:$A$2799,1,0)</f>
        <v>E005175</v>
      </c>
    </row>
    <row r="249" spans="1:7" x14ac:dyDescent="0.25">
      <c r="A249" t="s">
        <v>7377</v>
      </c>
      <c r="B249" t="str">
        <f>VLOOKUP(A249,'External $ Guide'!$A$2:$B$11545,2,0)</f>
        <v>EL TORO SILVER TEQUILA 80 PR. LITER</v>
      </c>
      <c r="C249">
        <v>1</v>
      </c>
      <c r="D249">
        <v>17</v>
      </c>
      <c r="E249">
        <f>C249+D249</f>
        <v>18</v>
      </c>
      <c r="F249" s="10">
        <f>((E249/53)*6)*3</f>
        <v>6.1132075471698109</v>
      </c>
      <c r="G249" t="str">
        <f>VLOOKUP(A249,'3-Week Report'!$A$3:$A$2799,1,0)</f>
        <v>E005174</v>
      </c>
    </row>
    <row r="250" spans="1:7" x14ac:dyDescent="0.25">
      <c r="A250" t="s">
        <v>6545</v>
      </c>
      <c r="B250" t="str">
        <f>VLOOKUP(A250,'External $ Guide'!$A$2:$B$11545,2,0)</f>
        <v>ELIJAH CRAIG SMALL BATCH BOURBON 94 PR. 375 ML</v>
      </c>
      <c r="C250">
        <v>8</v>
      </c>
      <c r="D250">
        <v>12</v>
      </c>
      <c r="E250">
        <f>C250+D250</f>
        <v>20</v>
      </c>
      <c r="F250" s="10">
        <f>((E250/53)*6)*3</f>
        <v>6.7924528301886804</v>
      </c>
      <c r="G250" t="str">
        <f>VLOOKUP(A250,'3-Week Report'!$A$3:$A$2799,1,0)</f>
        <v>B000405</v>
      </c>
    </row>
    <row r="251" spans="1:7" x14ac:dyDescent="0.25">
      <c r="A251" t="s">
        <v>4227</v>
      </c>
      <c r="B251" t="str">
        <f>VLOOKUP(A251,'External $ Guide'!$A$2:$B$11545,2,0)</f>
        <v>ELIJAH CRAIG SMALL BATCH BOURBON 94 PR. 750 ML</v>
      </c>
      <c r="C251">
        <v>23</v>
      </c>
      <c r="D251">
        <v>22</v>
      </c>
      <c r="E251">
        <f>C251+D251</f>
        <v>45</v>
      </c>
      <c r="F251" s="10">
        <f>((E251/53)*6)*3</f>
        <v>15.283018867924529</v>
      </c>
      <c r="G251" t="str">
        <f>VLOOKUP(A251,'3-Week Report'!$A$3:$A$2799,1,0)</f>
        <v>A000405</v>
      </c>
    </row>
    <row r="252" spans="1:7" x14ac:dyDescent="0.25">
      <c r="A252" t="s">
        <v>5220</v>
      </c>
      <c r="B252" t="str">
        <f>VLOOKUP(A252,'External $ Guide'!$A$2:$B$11545,2,0)</f>
        <v>EMPRESS 1908 GIN- CANADA 85 PR. 750 ML</v>
      </c>
      <c r="C252">
        <v>1</v>
      </c>
      <c r="D252">
        <v>5</v>
      </c>
      <c r="E252">
        <f>C252+D252</f>
        <v>6</v>
      </c>
      <c r="F252" s="10">
        <f>((E252/53)*6)*3</f>
        <v>2.0377358490566042</v>
      </c>
      <c r="G252" t="str">
        <f>VLOOKUP(A252,'3-Week Report'!$A$3:$A$2799,1,0)</f>
        <v>A007629</v>
      </c>
    </row>
    <row r="253" spans="1:7" x14ac:dyDescent="0.25">
      <c r="A253" t="s">
        <v>21371</v>
      </c>
      <c r="B253" t="s">
        <v>27938</v>
      </c>
      <c r="F253" s="10">
        <v>10</v>
      </c>
      <c r="G253" t="str">
        <f>VLOOKUP(A253,'3-Week Report'!$A$3:$A$2799,1,0)</f>
        <v>A070666</v>
      </c>
    </row>
    <row r="254" spans="1:7" x14ac:dyDescent="0.25">
      <c r="A254" t="s">
        <v>4287</v>
      </c>
      <c r="B254" t="str">
        <f>VLOOKUP(A254,'External $ Guide'!$A$2:$B$11545,2,0)</f>
        <v>ESPOLON BLANCO TEQUILA 80 PR. 750 ML</v>
      </c>
      <c r="C254">
        <v>32</v>
      </c>
      <c r="D254">
        <v>23</v>
      </c>
      <c r="E254">
        <f t="shared" ref="E254:E262" si="21">C254+D254</f>
        <v>55</v>
      </c>
      <c r="F254" s="10">
        <f t="shared" ref="F254:F262" si="22">((E254/53)*6)*3</f>
        <v>18.679245283018869</v>
      </c>
      <c r="G254" t="str">
        <f>VLOOKUP(A254,'3-Week Report'!$A$3:$A$2799,1,0)</f>
        <v>A000617</v>
      </c>
    </row>
    <row r="255" spans="1:7" x14ac:dyDescent="0.25">
      <c r="A255" t="s">
        <v>6570</v>
      </c>
      <c r="B255" t="str">
        <f>VLOOKUP(A255,'External $ Guide'!$A$2:$B$11545,2,0)</f>
        <v>ESPOLON BLANCO TEQUILA 80PR 375ML</v>
      </c>
      <c r="C255">
        <v>12</v>
      </c>
      <c r="D255">
        <v>12</v>
      </c>
      <c r="E255">
        <f t="shared" si="21"/>
        <v>24</v>
      </c>
      <c r="F255" s="10">
        <f t="shared" si="22"/>
        <v>8.1509433962264168</v>
      </c>
      <c r="G255" t="str">
        <f>VLOOKUP(A255,'3-Week Report'!$A$3:$A$2799,1,0)</f>
        <v>B000617</v>
      </c>
    </row>
    <row r="256" spans="1:7" x14ac:dyDescent="0.25">
      <c r="A256" t="s">
        <v>4557</v>
      </c>
      <c r="B256" t="str">
        <f>VLOOKUP(A256,'External $ Guide'!$A$2:$B$11545,2,0)</f>
        <v>ESPOLON REPOSADO TEQUILA 80 PR. 750 ML</v>
      </c>
      <c r="C256">
        <v>5</v>
      </c>
      <c r="D256">
        <v>15</v>
      </c>
      <c r="E256">
        <f t="shared" si="21"/>
        <v>20</v>
      </c>
      <c r="F256" s="10">
        <f t="shared" si="22"/>
        <v>6.7924528301886804</v>
      </c>
      <c r="G256" t="str">
        <f>VLOOKUP(A256,'3-Week Report'!$A$3:$A$2799,1,0)</f>
        <v>A001584</v>
      </c>
    </row>
    <row r="257" spans="1:7" x14ac:dyDescent="0.25">
      <c r="A257" t="s">
        <v>4647</v>
      </c>
      <c r="B257" t="str">
        <f>VLOOKUP(A257,'External $ Guide'!$A$2:$B$11545,2,0)</f>
        <v>EVAN WILLIAMS B.I.B. WHITE LABEL 100 PR. 750 ML</v>
      </c>
      <c r="C257">
        <v>17</v>
      </c>
      <c r="D257">
        <v>18</v>
      </c>
      <c r="E257">
        <f t="shared" si="21"/>
        <v>35</v>
      </c>
      <c r="F257" s="10">
        <f t="shared" si="22"/>
        <v>11.886792452830187</v>
      </c>
      <c r="G257" t="str">
        <f>VLOOKUP(A257,'3-Week Report'!$A$3:$A$2799,1,0)</f>
        <v>A001819</v>
      </c>
    </row>
    <row r="258" spans="1:7" x14ac:dyDescent="0.25">
      <c r="A258" t="s">
        <v>7579</v>
      </c>
      <c r="B258" t="str">
        <f>VLOOKUP(A258,'External $ Guide'!$A$2:$B$11545,2,0)</f>
        <v>EVAN WILLIAMS BLACK LABEL BOURBON 86 PR. 1.75 L</v>
      </c>
      <c r="C258">
        <v>62</v>
      </c>
      <c r="D258">
        <v>100</v>
      </c>
      <c r="E258">
        <f t="shared" si="21"/>
        <v>162</v>
      </c>
      <c r="F258" s="10">
        <f t="shared" si="22"/>
        <v>55.018867924528308</v>
      </c>
      <c r="G258" t="str">
        <f>VLOOKUP(A258,'3-Week Report'!$A$3:$A$2799,1,0)</f>
        <v>F000149</v>
      </c>
    </row>
    <row r="259" spans="1:7" x14ac:dyDescent="0.25">
      <c r="A259" t="s">
        <v>6506</v>
      </c>
      <c r="B259" t="str">
        <f>VLOOKUP(A259,'External $ Guide'!$A$2:$B$11545,2,0)</f>
        <v>EVAN WILLIAMS BLACK LABEL BOURBON 86 PR. 375 ML</v>
      </c>
      <c r="C259">
        <v>64</v>
      </c>
      <c r="D259">
        <v>70</v>
      </c>
      <c r="E259">
        <f t="shared" si="21"/>
        <v>134</v>
      </c>
      <c r="F259" s="10">
        <f t="shared" si="22"/>
        <v>45.509433962264147</v>
      </c>
      <c r="G259" t="str">
        <f>VLOOKUP(A259,'3-Week Report'!$A$3:$A$2799,1,0)</f>
        <v>B000149</v>
      </c>
    </row>
    <row r="260" spans="1:7" x14ac:dyDescent="0.25">
      <c r="A260" t="s">
        <v>4148</v>
      </c>
      <c r="B260" t="str">
        <f>VLOOKUP(A260,'External $ Guide'!$A$2:$B$11545,2,0)</f>
        <v>EVAN WILLIAMS BLACK LABEL BOURBON 86 PR. 750 ML</v>
      </c>
      <c r="C260">
        <v>33</v>
      </c>
      <c r="D260">
        <v>45</v>
      </c>
      <c r="E260">
        <f t="shared" si="21"/>
        <v>78</v>
      </c>
      <c r="F260" s="10">
        <f t="shared" si="22"/>
        <v>26.490566037735846</v>
      </c>
      <c r="G260" t="str">
        <f>VLOOKUP(A260,'3-Week Report'!$A$3:$A$2799,1,0)</f>
        <v>A000149</v>
      </c>
    </row>
    <row r="261" spans="1:7" x14ac:dyDescent="0.25">
      <c r="A261" t="s">
        <v>7227</v>
      </c>
      <c r="B261" t="str">
        <f>VLOOKUP(A261,'External $ Guide'!$A$2:$B$11545,2,0)</f>
        <v>EVAN WILLIAMS BLACK LABEL BOURBON 86 PR. LITER</v>
      </c>
      <c r="C261">
        <v>26</v>
      </c>
      <c r="D261">
        <v>20</v>
      </c>
      <c r="E261">
        <f t="shared" si="21"/>
        <v>46</v>
      </c>
      <c r="F261" s="10">
        <f t="shared" si="22"/>
        <v>15.622641509433961</v>
      </c>
      <c r="G261" t="str">
        <f>VLOOKUP(A261,'3-Week Report'!$A$3:$A$2799,1,0)</f>
        <v>E000149</v>
      </c>
    </row>
    <row r="262" spans="1:7" x14ac:dyDescent="0.25">
      <c r="A262" t="s">
        <v>4438</v>
      </c>
      <c r="B262" t="str">
        <f>VLOOKUP(A262,'External $ Guide'!$A$2:$B$11545,2,0)</f>
        <v>EVAN WILLIAMS BLACK LABEL PET 86 PR. 750 ML</v>
      </c>
      <c r="C262">
        <v>31</v>
      </c>
      <c r="D262">
        <v>29</v>
      </c>
      <c r="E262">
        <f t="shared" si="21"/>
        <v>60</v>
      </c>
      <c r="F262" s="10">
        <f t="shared" si="22"/>
        <v>20.377358490566039</v>
      </c>
      <c r="G262" t="str">
        <f>VLOOKUP(A262,'3-Week Report'!$A$3:$A$2799,1,0)</f>
        <v>A001149</v>
      </c>
    </row>
    <row r="263" spans="1:7" x14ac:dyDescent="0.25">
      <c r="A263" t="s">
        <v>21376</v>
      </c>
      <c r="B263" t="s">
        <v>27932</v>
      </c>
      <c r="F263" s="10">
        <v>10</v>
      </c>
      <c r="G263" t="str">
        <f>VLOOKUP(A263,'3-Week Report'!$A$3:$A$2799,1,0)</f>
        <v>A070672</v>
      </c>
    </row>
    <row r="264" spans="1:7" x14ac:dyDescent="0.25">
      <c r="A264" t="s">
        <v>24391</v>
      </c>
      <c r="B264" t="s">
        <v>27933</v>
      </c>
      <c r="F264" s="10">
        <v>10</v>
      </c>
      <c r="G264" t="str">
        <f>VLOOKUP(A264,'3-Week Report'!$A$3:$A$2799,1,0)</f>
        <v>D070672</v>
      </c>
    </row>
    <row r="265" spans="1:7" x14ac:dyDescent="0.25">
      <c r="A265" t="s">
        <v>6907</v>
      </c>
      <c r="B265" t="str">
        <f>VLOOKUP(A265,'External $ Guide'!$A$2:$B$11545,2,0)</f>
        <v>EVAN WILLIAMS HONEY LIQUEUR 70 PR. 50 ML</v>
      </c>
      <c r="C265">
        <v>12</v>
      </c>
      <c r="D265">
        <v>9</v>
      </c>
      <c r="E265">
        <f t="shared" ref="E265:E284" si="23">C265+D265</f>
        <v>21</v>
      </c>
      <c r="F265" s="10">
        <f t="shared" ref="F265:F284" si="24">((E265/53)*6)*3</f>
        <v>7.132075471698113</v>
      </c>
      <c r="G265" t="str">
        <f>VLOOKUP(A265,'3-Week Report'!$A$3:$A$2799,1,0)</f>
        <v>D000443</v>
      </c>
    </row>
    <row r="266" spans="1:7" x14ac:dyDescent="0.25">
      <c r="A266" t="s">
        <v>4242</v>
      </c>
      <c r="B266" t="str">
        <f>VLOOKUP(A266,'External $ Guide'!$A$2:$B$11545,2,0)</f>
        <v>EVAN WILLIAMS HONEY LIQUEUR 70 PR. 750 ML</v>
      </c>
      <c r="C266">
        <v>12</v>
      </c>
      <c r="D266">
        <v>12</v>
      </c>
      <c r="E266">
        <f t="shared" si="23"/>
        <v>24</v>
      </c>
      <c r="F266" s="10">
        <f t="shared" si="24"/>
        <v>8.1509433962264168</v>
      </c>
      <c r="G266" t="str">
        <f>VLOOKUP(A266,'3-Week Report'!$A$3:$A$2799,1,0)</f>
        <v>A000443</v>
      </c>
    </row>
    <row r="267" spans="1:7" x14ac:dyDescent="0.25">
      <c r="A267" t="s">
        <v>4448</v>
      </c>
      <c r="B267" t="str">
        <f>VLOOKUP(A267,'External $ Guide'!$A$2:$B$11545,2,0)</f>
        <v>EVERCLEAR GRAIN ALCOHOL 190 PR. 750 ML</v>
      </c>
      <c r="C267">
        <v>12</v>
      </c>
      <c r="D267">
        <v>12</v>
      </c>
      <c r="E267">
        <f t="shared" si="23"/>
        <v>24</v>
      </c>
      <c r="F267" s="10">
        <f t="shared" si="24"/>
        <v>8.1509433962264168</v>
      </c>
      <c r="G267" t="str">
        <f>VLOOKUP(A267,'3-Week Report'!$A$3:$A$2799,1,0)</f>
        <v>A001184</v>
      </c>
    </row>
    <row r="268" spans="1:7" x14ac:dyDescent="0.25">
      <c r="A268" t="s">
        <v>7752</v>
      </c>
      <c r="B268" t="str">
        <f>VLOOKUP(A268,'External $ Guide'!$A$2:$B$11545,2,0)</f>
        <v>EVERCLEAR GRAIN ALCOHOL PET 190 PR. 1.75 L</v>
      </c>
      <c r="C268">
        <v>11</v>
      </c>
      <c r="D268">
        <v>8</v>
      </c>
      <c r="E268">
        <f t="shared" si="23"/>
        <v>19</v>
      </c>
      <c r="F268" s="10">
        <f t="shared" si="24"/>
        <v>6.4528301886792452</v>
      </c>
      <c r="G268" t="str">
        <f>VLOOKUP(A268,'3-Week Report'!$A$3:$A$2799,1,0)</f>
        <v>F001184</v>
      </c>
    </row>
    <row r="269" spans="1:7" x14ac:dyDescent="0.25">
      <c r="A269" t="s">
        <v>4715</v>
      </c>
      <c r="B269" t="str">
        <f>VLOOKUP(A269,'External $ Guide'!$A$2:$B$11545,2,0)</f>
        <v>EXOTICO BLANCO TEQUILA 80 PR. 750 ML</v>
      </c>
      <c r="C269">
        <v>6</v>
      </c>
      <c r="D269">
        <v>1</v>
      </c>
      <c r="E269">
        <f t="shared" si="23"/>
        <v>7</v>
      </c>
      <c r="F269" s="10">
        <f t="shared" si="24"/>
        <v>2.3773584905660377</v>
      </c>
      <c r="G269" t="str">
        <f>VLOOKUP(A269,'3-Week Report'!$A$3:$A$2799,1,0)</f>
        <v>A001994</v>
      </c>
    </row>
    <row r="270" spans="1:7" x14ac:dyDescent="0.25">
      <c r="A270" t="s">
        <v>4208</v>
      </c>
      <c r="B270" t="str">
        <f>VLOOKUP(A270,'External $ Guide'!$A$2:$B$11545,2,0)</f>
        <v>FAMILIA CAMARENA SILVER TEQUILA 80 PR. 750 ML</v>
      </c>
      <c r="C270">
        <v>8</v>
      </c>
      <c r="D270">
        <v>10</v>
      </c>
      <c r="E270">
        <f t="shared" si="23"/>
        <v>18</v>
      </c>
      <c r="F270" s="10">
        <f t="shared" si="24"/>
        <v>6.1132075471698109</v>
      </c>
      <c r="G270" t="str">
        <f>VLOOKUP(A270,'3-Week Report'!$A$3:$A$2799,1,0)</f>
        <v>A000346</v>
      </c>
    </row>
    <row r="271" spans="1:7" x14ac:dyDescent="0.25">
      <c r="A271" t="s">
        <v>6465</v>
      </c>
      <c r="B271" t="str">
        <f>VLOOKUP(A271,'External $ Guide'!$A$2:$B$11545,2,0)</f>
        <v>FIREBALL BLAZIN APPLE WHISKEY 66PR 750ML</v>
      </c>
      <c r="C271">
        <v>0</v>
      </c>
      <c r="D271">
        <v>53</v>
      </c>
      <c r="E271">
        <f t="shared" si="23"/>
        <v>53</v>
      </c>
      <c r="F271" s="10">
        <f t="shared" si="24"/>
        <v>18</v>
      </c>
      <c r="G271" t="str">
        <f>VLOOKUP(A271,'3-Week Report'!$A$3:$A$2799,1,0)</f>
        <v>A070531</v>
      </c>
    </row>
    <row r="272" spans="1:7" x14ac:dyDescent="0.25">
      <c r="A272" t="s">
        <v>6466</v>
      </c>
      <c r="B272" t="str">
        <f>VLOOKUP(A272,'External $ Guide'!$A$2:$B$11545,2,0)</f>
        <v>FIREBALL BLAZIN APPLE WHISKEY PET 66PR 750ML</v>
      </c>
      <c r="C272">
        <v>0</v>
      </c>
      <c r="D272">
        <v>62</v>
      </c>
      <c r="E272">
        <f t="shared" si="23"/>
        <v>62</v>
      </c>
      <c r="F272" s="10">
        <f t="shared" si="24"/>
        <v>21.056603773584904</v>
      </c>
      <c r="G272" t="str">
        <f>VLOOKUP(A272,'3-Week Report'!$A$3:$A$2799,1,0)</f>
        <v>A070532</v>
      </c>
    </row>
    <row r="273" spans="1:7" x14ac:dyDescent="0.25">
      <c r="A273" t="s">
        <v>7628</v>
      </c>
      <c r="B273" t="str">
        <f>VLOOKUP(A273,'External $ Guide'!$A$2:$B$11545,2,0)</f>
        <v>FIREBALL CINNAMON WHISKY 66 PR. 1.75 L</v>
      </c>
      <c r="C273">
        <v>23</v>
      </c>
      <c r="D273">
        <v>47</v>
      </c>
      <c r="E273">
        <f t="shared" si="23"/>
        <v>70</v>
      </c>
      <c r="F273" s="10">
        <f t="shared" si="24"/>
        <v>23.773584905660375</v>
      </c>
      <c r="G273" t="str">
        <f>VLOOKUP(A273,'3-Week Report'!$A$3:$A$2799,1,0)</f>
        <v>F000327</v>
      </c>
    </row>
    <row r="274" spans="1:7" x14ac:dyDescent="0.25">
      <c r="A274" t="s">
        <v>7936</v>
      </c>
      <c r="B274" t="str">
        <f>VLOOKUP(A274,'External $ Guide'!$A$2:$B$11545,2,0)</f>
        <v>FIREBALL CINNAMON WHISKY 66 PR. 100 ML</v>
      </c>
      <c r="C274">
        <v>101</v>
      </c>
      <c r="D274">
        <v>108</v>
      </c>
      <c r="E274">
        <f t="shared" si="23"/>
        <v>209</v>
      </c>
      <c r="F274" s="10">
        <f t="shared" si="24"/>
        <v>70.981132075471692</v>
      </c>
      <c r="G274" t="str">
        <f>VLOOKUP(A274,'3-Week Report'!$A$3:$A$2799,1,0)</f>
        <v>G000327</v>
      </c>
    </row>
    <row r="275" spans="1:7" x14ac:dyDescent="0.25">
      <c r="A275" t="s">
        <v>6532</v>
      </c>
      <c r="B275" t="str">
        <f>VLOOKUP(A275,'External $ Guide'!$A$2:$B$11545,2,0)</f>
        <v>FIREBALL CINNAMON WHISKY 66 PR. 375 ML</v>
      </c>
      <c r="C275">
        <v>203</v>
      </c>
      <c r="D275">
        <v>202</v>
      </c>
      <c r="E275">
        <f t="shared" si="23"/>
        <v>405</v>
      </c>
      <c r="F275" s="10">
        <f t="shared" si="24"/>
        <v>137.54716981132077</v>
      </c>
      <c r="G275" t="str">
        <f>VLOOKUP(A275,'3-Week Report'!$A$3:$A$2799,1,0)</f>
        <v>B000327</v>
      </c>
    </row>
    <row r="276" spans="1:7" x14ac:dyDescent="0.25">
      <c r="A276" t="s">
        <v>6896</v>
      </c>
      <c r="B276" t="str">
        <f>VLOOKUP(A276,'External $ Guide'!$A$2:$B$11545,2,0)</f>
        <v>FIREBALL CINNAMON WHISKY 66 PR. 50 ML</v>
      </c>
      <c r="C276">
        <v>156</v>
      </c>
      <c r="D276">
        <v>143</v>
      </c>
      <c r="E276">
        <f t="shared" si="23"/>
        <v>299</v>
      </c>
      <c r="F276" s="10">
        <f t="shared" si="24"/>
        <v>101.54716981132077</v>
      </c>
      <c r="G276" t="str">
        <f>VLOOKUP(A276,'3-Week Report'!$A$3:$A$2799,1,0)</f>
        <v>D000327</v>
      </c>
    </row>
    <row r="277" spans="1:7" x14ac:dyDescent="0.25">
      <c r="A277" t="s">
        <v>4204</v>
      </c>
      <c r="B277" t="str">
        <f>VLOOKUP(A277,'External $ Guide'!$A$2:$B$11545,2,0)</f>
        <v>FIREBALL CINNAMON WHISKY 66 PR. 750 ML</v>
      </c>
      <c r="C277">
        <v>38</v>
      </c>
      <c r="D277">
        <v>51</v>
      </c>
      <c r="E277">
        <f t="shared" si="23"/>
        <v>89</v>
      </c>
      <c r="F277" s="10">
        <f t="shared" si="24"/>
        <v>30.226415094339625</v>
      </c>
      <c r="G277" t="str">
        <f>VLOOKUP(A277,'3-Week Report'!$A$3:$A$2799,1,0)</f>
        <v>A000327</v>
      </c>
    </row>
    <row r="278" spans="1:7" x14ac:dyDescent="0.25">
      <c r="A278" t="s">
        <v>7244</v>
      </c>
      <c r="B278" t="str">
        <f>VLOOKUP(A278,'External $ Guide'!$A$2:$B$11545,2,0)</f>
        <v>FIREBALL CINNAMON WHISKY 66 PR. LITER</v>
      </c>
      <c r="C278">
        <v>23</v>
      </c>
      <c r="D278">
        <v>18</v>
      </c>
      <c r="E278">
        <f t="shared" si="23"/>
        <v>41</v>
      </c>
      <c r="F278" s="10">
        <f t="shared" si="24"/>
        <v>13.924528301886793</v>
      </c>
      <c r="G278" t="str">
        <f>VLOOKUP(A278,'3-Week Report'!$A$3:$A$2799,1,0)</f>
        <v>E000327</v>
      </c>
    </row>
    <row r="279" spans="1:7" x14ac:dyDescent="0.25">
      <c r="A279" t="s">
        <v>6787</v>
      </c>
      <c r="B279" t="str">
        <f>VLOOKUP(A279,'External $ Guide'!$A$2:$B$11545,2,0)</f>
        <v>FIREBALL CINNAMON WHISKY PET 66 PR. 200 ML</v>
      </c>
      <c r="C279">
        <v>73</v>
      </c>
      <c r="D279">
        <v>97</v>
      </c>
      <c r="E279">
        <f t="shared" si="23"/>
        <v>170</v>
      </c>
      <c r="F279" s="10">
        <f t="shared" si="24"/>
        <v>57.735849056603783</v>
      </c>
      <c r="G279" t="str">
        <f>VLOOKUP(A279,'3-Week Report'!$A$3:$A$2799,1,0)</f>
        <v>C000327</v>
      </c>
    </row>
    <row r="280" spans="1:7" x14ac:dyDescent="0.25">
      <c r="A280" t="s">
        <v>4428</v>
      </c>
      <c r="B280" t="str">
        <f>VLOOKUP(A280,'External $ Guide'!$A$2:$B$11545,2,0)</f>
        <v>FIREBALL CINNAMON WHISKY PET 66 PR. 750 ML</v>
      </c>
      <c r="C280">
        <v>61</v>
      </c>
      <c r="D280">
        <v>102</v>
      </c>
      <c r="E280">
        <f t="shared" si="23"/>
        <v>163</v>
      </c>
      <c r="F280" s="10">
        <f t="shared" si="24"/>
        <v>55.35849056603773</v>
      </c>
      <c r="G280" t="str">
        <f>VLOOKUP(A280,'3-Week Report'!$A$3:$A$2799,1,0)</f>
        <v>A001102</v>
      </c>
    </row>
    <row r="281" spans="1:7" x14ac:dyDescent="0.25">
      <c r="A281" t="s">
        <v>6932</v>
      </c>
      <c r="B281" t="str">
        <f>VLOOKUP(A281,'External $ Guide'!$A$2:$B$11545,2,0)</f>
        <v>FIREBALL PARTY BUCKET PET 66 PR. 50 ML</v>
      </c>
      <c r="C281">
        <v>17</v>
      </c>
      <c r="D281">
        <v>35</v>
      </c>
      <c r="E281">
        <f t="shared" si="23"/>
        <v>52</v>
      </c>
      <c r="F281" s="10">
        <f t="shared" si="24"/>
        <v>17.660377358490567</v>
      </c>
      <c r="G281" t="str">
        <f>VLOOKUP(A281,'3-Week Report'!$A$3:$A$2799,1,0)</f>
        <v>D001279</v>
      </c>
    </row>
    <row r="282" spans="1:7" x14ac:dyDescent="0.25">
      <c r="A282" t="s">
        <v>4274</v>
      </c>
      <c r="B282" t="str">
        <f>VLOOKUP(A282,'External $ Guide'!$A$2:$B$11545,2,0)</f>
        <v>FOUR ROSES SINGLE BARREL BOURBON 100 PR. 750 ML</v>
      </c>
      <c r="C282">
        <v>13</v>
      </c>
      <c r="D282">
        <v>8</v>
      </c>
      <c r="E282">
        <f t="shared" si="23"/>
        <v>21</v>
      </c>
      <c r="F282" s="10">
        <f t="shared" si="24"/>
        <v>7.132075471698113</v>
      </c>
      <c r="G282" t="str">
        <f>VLOOKUP(A282,'3-Week Report'!$A$3:$A$2799,1,0)</f>
        <v>A000557</v>
      </c>
    </row>
    <row r="283" spans="1:7" x14ac:dyDescent="0.25">
      <c r="A283" t="s">
        <v>4415</v>
      </c>
      <c r="B283" t="str">
        <f>VLOOKUP(A283,'External $ Guide'!$A$2:$B$11545,2,0)</f>
        <v>FOUR ROSES SMALL BATCH BOURBON 90 PR. 750 ML</v>
      </c>
      <c r="C283">
        <v>24</v>
      </c>
      <c r="D283">
        <v>22</v>
      </c>
      <c r="E283">
        <f t="shared" si="23"/>
        <v>46</v>
      </c>
      <c r="F283" s="10">
        <f t="shared" si="24"/>
        <v>15.622641509433961</v>
      </c>
      <c r="G283" t="str">
        <f>VLOOKUP(A283,'3-Week Report'!$A$3:$A$2799,1,0)</f>
        <v>A001075</v>
      </c>
    </row>
    <row r="284" spans="1:7" x14ac:dyDescent="0.25">
      <c r="A284" t="s">
        <v>4273</v>
      </c>
      <c r="B284" t="str">
        <f>VLOOKUP(A284,'External $ Guide'!$A$2:$B$11545,2,0)</f>
        <v>FOUR ROSES YELLOW LABEL BOURBON 80 PR. 750 ML</v>
      </c>
      <c r="C284">
        <v>16</v>
      </c>
      <c r="D284">
        <v>23</v>
      </c>
      <c r="E284">
        <f t="shared" si="23"/>
        <v>39</v>
      </c>
      <c r="F284" s="10">
        <f t="shared" si="24"/>
        <v>13.245283018867923</v>
      </c>
      <c r="G284" t="str">
        <f>VLOOKUP(A284,'3-Week Report'!$A$3:$A$2799,1,0)</f>
        <v>A000556</v>
      </c>
    </row>
    <row r="285" spans="1:7" x14ac:dyDescent="0.25">
      <c r="A285" t="s">
        <v>9899</v>
      </c>
      <c r="B285" t="s">
        <v>27934</v>
      </c>
      <c r="F285" s="10">
        <v>10</v>
      </c>
      <c r="G285" t="str">
        <f>VLOOKUP(A285,'3-Week Report'!$A$3:$A$2799,1,0)</f>
        <v>A070664</v>
      </c>
    </row>
    <row r="286" spans="1:7" x14ac:dyDescent="0.25">
      <c r="A286" t="s">
        <v>7750</v>
      </c>
      <c r="B286" t="str">
        <f>VLOOKUP(A286,'External $ Guide'!$A$2:$B$11545,2,0)</f>
        <v>FRIS VODKA 80 PR. 1.75 L</v>
      </c>
      <c r="C286">
        <v>55</v>
      </c>
      <c r="D286">
        <v>59</v>
      </c>
      <c r="E286">
        <f t="shared" ref="E286:E295" si="25">C286+D286</f>
        <v>114</v>
      </c>
      <c r="F286" s="10">
        <f t="shared" ref="F286:F295" si="26">((E286/53)*6)*3</f>
        <v>38.716981132075475</v>
      </c>
      <c r="G286" t="str">
        <f>VLOOKUP(A286,'3-Week Report'!$A$3:$A$2799,1,0)</f>
        <v>F001127</v>
      </c>
    </row>
    <row r="287" spans="1:7" x14ac:dyDescent="0.25">
      <c r="A287" t="s">
        <v>4432</v>
      </c>
      <c r="B287" t="str">
        <f>VLOOKUP(A287,'External $ Guide'!$A$2:$B$11545,2,0)</f>
        <v>FRIS VODKA 80 PR. 750 ML</v>
      </c>
      <c r="C287">
        <v>29</v>
      </c>
      <c r="D287">
        <v>35</v>
      </c>
      <c r="E287">
        <f t="shared" si="25"/>
        <v>64</v>
      </c>
      <c r="F287" s="10">
        <f t="shared" si="26"/>
        <v>21.735849056603776</v>
      </c>
      <c r="G287" t="str">
        <f>VLOOKUP(A287,'3-Week Report'!$A$3:$A$2799,1,0)</f>
        <v>A001127</v>
      </c>
    </row>
    <row r="288" spans="1:7" x14ac:dyDescent="0.25">
      <c r="A288" t="s">
        <v>7651</v>
      </c>
      <c r="B288" t="str">
        <f>VLOOKUP(A288,'External $ Guide'!$A$2:$B$11545,2,0)</f>
        <v>GENTLEMAN JACK TENNESSEE WHISKEY 80 PR. 1.75 L</v>
      </c>
      <c r="C288">
        <v>13</v>
      </c>
      <c r="D288">
        <v>13</v>
      </c>
      <c r="E288">
        <f t="shared" si="25"/>
        <v>26</v>
      </c>
      <c r="F288" s="10">
        <f t="shared" si="26"/>
        <v>8.8301886792452837</v>
      </c>
      <c r="G288" t="str">
        <f>VLOOKUP(A288,'3-Week Report'!$A$3:$A$2799,1,0)</f>
        <v>F000419</v>
      </c>
    </row>
    <row r="289" spans="1:7" x14ac:dyDescent="0.25">
      <c r="A289" t="s">
        <v>6795</v>
      </c>
      <c r="B289" t="str">
        <f>VLOOKUP(A289,'External $ Guide'!$A$2:$B$11545,2,0)</f>
        <v>GENTLEMAN JACK TENNESSEE WHISKEY 80 PR. 200 ML</v>
      </c>
      <c r="C289">
        <v>9</v>
      </c>
      <c r="D289">
        <v>7</v>
      </c>
      <c r="E289">
        <f t="shared" si="25"/>
        <v>16</v>
      </c>
      <c r="F289" s="10">
        <f t="shared" si="26"/>
        <v>5.433962264150944</v>
      </c>
      <c r="G289" t="str">
        <f>VLOOKUP(A289,'3-Week Report'!$A$3:$A$2799,1,0)</f>
        <v>C000419</v>
      </c>
    </row>
    <row r="290" spans="1:7" x14ac:dyDescent="0.25">
      <c r="A290" t="s">
        <v>6550</v>
      </c>
      <c r="B290" t="str">
        <f>VLOOKUP(A290,'External $ Guide'!$A$2:$B$11545,2,0)</f>
        <v>GENTLEMAN JACK TENNESSEE WHISKEY 80 PR. 375 ML</v>
      </c>
      <c r="C290">
        <v>29</v>
      </c>
      <c r="D290">
        <v>32</v>
      </c>
      <c r="E290">
        <f t="shared" si="25"/>
        <v>61</v>
      </c>
      <c r="F290" s="10">
        <f t="shared" si="26"/>
        <v>20.716981132075471</v>
      </c>
      <c r="G290" t="str">
        <f>VLOOKUP(A290,'3-Week Report'!$A$3:$A$2799,1,0)</f>
        <v>B000419</v>
      </c>
    </row>
    <row r="291" spans="1:7" x14ac:dyDescent="0.25">
      <c r="A291" t="s">
        <v>4233</v>
      </c>
      <c r="B291" t="str">
        <f>VLOOKUP(A291,'External $ Guide'!$A$2:$B$11545,2,0)</f>
        <v>GENTLEMAN JACK TENNESSEE WHISKEY 80 PR. 750 ML</v>
      </c>
      <c r="C291">
        <v>26</v>
      </c>
      <c r="D291">
        <v>33</v>
      </c>
      <c r="E291">
        <f t="shared" si="25"/>
        <v>59</v>
      </c>
      <c r="F291" s="10">
        <f t="shared" si="26"/>
        <v>20.037735849056602</v>
      </c>
      <c r="G291" t="str">
        <f>VLOOKUP(A291,'3-Week Report'!$A$3:$A$2799,1,0)</f>
        <v>A000419</v>
      </c>
    </row>
    <row r="292" spans="1:7" x14ac:dyDescent="0.25">
      <c r="A292" t="s">
        <v>7261</v>
      </c>
      <c r="B292" t="str">
        <f>VLOOKUP(A292,'External $ Guide'!$A$2:$B$11545,2,0)</f>
        <v>GENTLEMAN JACK TENNESSEE WHISKEY 80 PR. LITER</v>
      </c>
      <c r="C292">
        <v>13</v>
      </c>
      <c r="D292">
        <v>10</v>
      </c>
      <c r="E292">
        <f t="shared" si="25"/>
        <v>23</v>
      </c>
      <c r="F292" s="10">
        <f t="shared" si="26"/>
        <v>7.8113207547169807</v>
      </c>
      <c r="G292" t="str">
        <f>VLOOKUP(A292,'3-Week Report'!$A$3:$A$2799,1,0)</f>
        <v>E000419</v>
      </c>
    </row>
    <row r="293" spans="1:7" x14ac:dyDescent="0.25">
      <c r="A293" t="s">
        <v>7626</v>
      </c>
      <c r="B293" t="str">
        <f>VLOOKUP(A293,'External $ Guide'!$A$2:$B$11545,2,0)</f>
        <v>GILBEY'S VODKA 80 PR. 1.75 L</v>
      </c>
      <c r="C293">
        <v>7</v>
      </c>
      <c r="D293">
        <v>4</v>
      </c>
      <c r="E293">
        <f t="shared" si="25"/>
        <v>11</v>
      </c>
      <c r="F293" s="10">
        <f t="shared" si="26"/>
        <v>3.7358490566037741</v>
      </c>
      <c r="G293" t="str">
        <f>VLOOKUP(A293,'3-Week Report'!$A$3:$A$2799,1,0)</f>
        <v>F000310</v>
      </c>
    </row>
    <row r="294" spans="1:7" x14ac:dyDescent="0.25">
      <c r="A294" t="s">
        <v>6530</v>
      </c>
      <c r="B294" t="str">
        <f>VLOOKUP(A294,'External $ Guide'!$A$2:$B$11545,2,0)</f>
        <v>GILBEY'S VODKA 80 PR. 375 ML</v>
      </c>
      <c r="C294">
        <v>6</v>
      </c>
      <c r="D294">
        <v>5</v>
      </c>
      <c r="E294">
        <f t="shared" si="25"/>
        <v>11</v>
      </c>
      <c r="F294" s="10">
        <f t="shared" si="26"/>
        <v>3.7358490566037741</v>
      </c>
      <c r="G294" t="str">
        <f>VLOOKUP(A294,'3-Week Report'!$A$3:$A$2799,1,0)</f>
        <v>B000310</v>
      </c>
    </row>
    <row r="295" spans="1:7" x14ac:dyDescent="0.25">
      <c r="A295" t="s">
        <v>4167</v>
      </c>
      <c r="B295" t="str">
        <f>VLOOKUP(A295,'External $ Guide'!$A$2:$B$11545,2,0)</f>
        <v>GILBEYS VODKA PET 80 PR. 750 ML</v>
      </c>
      <c r="C295">
        <v>10</v>
      </c>
      <c r="D295">
        <v>8</v>
      </c>
      <c r="E295">
        <f t="shared" si="25"/>
        <v>18</v>
      </c>
      <c r="F295" s="10">
        <f t="shared" si="26"/>
        <v>6.1132075471698109</v>
      </c>
      <c r="G295" t="str">
        <f>VLOOKUP(A295,'3-Week Report'!$A$3:$A$2799,1,0)</f>
        <v>A000197</v>
      </c>
    </row>
    <row r="296" spans="1:7" x14ac:dyDescent="0.25">
      <c r="A296" t="s">
        <v>6756</v>
      </c>
      <c r="B296" t="s">
        <v>22592</v>
      </c>
      <c r="F296">
        <v>10</v>
      </c>
      <c r="G296" t="str">
        <f>VLOOKUP(A296,'3-Week Report'!$A$3:$A$2799,1,0)</f>
        <v>B070299</v>
      </c>
    </row>
    <row r="297" spans="1:7" x14ac:dyDescent="0.25">
      <c r="A297" t="s">
        <v>6351</v>
      </c>
      <c r="B297" t="s">
        <v>21139</v>
      </c>
      <c r="F297">
        <v>10</v>
      </c>
      <c r="G297" t="str">
        <f>VLOOKUP(A297,'3-Week Report'!$A$3:$A$2799,1,0)</f>
        <v>A070299</v>
      </c>
    </row>
    <row r="298" spans="1:7" x14ac:dyDescent="0.25">
      <c r="A298" t="s">
        <v>4316</v>
      </c>
      <c r="B298" t="str">
        <f>VLOOKUP(A298,'External $ Guide'!$A$2:$B$11545,2,0)</f>
        <v>GRAND MARNIER LIQUEUR - FRANCE 80 PR. 750 ML</v>
      </c>
      <c r="C298">
        <v>7</v>
      </c>
      <c r="D298">
        <v>11</v>
      </c>
      <c r="E298">
        <f t="shared" ref="E298:E329" si="27">C298+D298</f>
        <v>18</v>
      </c>
      <c r="F298" s="10">
        <f t="shared" ref="F298:F329" si="28">((E298/53)*6)*3</f>
        <v>6.1132075471698109</v>
      </c>
      <c r="G298" t="str">
        <f>VLOOKUP(A298,'3-Week Report'!$A$3:$A$2799,1,0)</f>
        <v>A000692</v>
      </c>
    </row>
    <row r="299" spans="1:7" x14ac:dyDescent="0.25">
      <c r="A299" t="s">
        <v>6583</v>
      </c>
      <c r="B299" t="str">
        <f>VLOOKUP(A299,'External $ Guide'!$A$2:$B$11545,2,0)</f>
        <v>GRAND MARNIER LIQUEUR- FRANCE 80 PR. 375 ML</v>
      </c>
      <c r="C299">
        <v>14</v>
      </c>
      <c r="D299">
        <v>10</v>
      </c>
      <c r="E299">
        <f t="shared" si="27"/>
        <v>24</v>
      </c>
      <c r="F299" s="10">
        <f t="shared" si="28"/>
        <v>8.1509433962264168</v>
      </c>
      <c r="G299" t="str">
        <f>VLOOKUP(A299,'3-Week Report'!$A$3:$A$2799,1,0)</f>
        <v>B000692</v>
      </c>
    </row>
    <row r="300" spans="1:7" x14ac:dyDescent="0.25">
      <c r="A300" t="s">
        <v>7771</v>
      </c>
      <c r="B300" t="str">
        <f>VLOOKUP(A300,'External $ Guide'!$A$2:$B$11545,2,0)</f>
        <v>GREY GOOSE VODKA- FRANCE 80 PR. 1.75 L</v>
      </c>
      <c r="C300">
        <v>31</v>
      </c>
      <c r="D300">
        <v>37</v>
      </c>
      <c r="E300">
        <f t="shared" si="27"/>
        <v>68</v>
      </c>
      <c r="F300" s="10">
        <f t="shared" si="28"/>
        <v>23.09433962264151</v>
      </c>
      <c r="G300" t="str">
        <f>VLOOKUP(A300,'3-Week Report'!$A$3:$A$2799,1,0)</f>
        <v>F001400</v>
      </c>
    </row>
    <row r="301" spans="1:7" x14ac:dyDescent="0.25">
      <c r="A301" t="s">
        <v>6825</v>
      </c>
      <c r="B301" t="str">
        <f>VLOOKUP(A301,'External $ Guide'!$A$2:$B$11545,2,0)</f>
        <v>GREY GOOSE VODKA- FRANCE 80 PR. 200 ML</v>
      </c>
      <c r="C301">
        <v>34</v>
      </c>
      <c r="D301">
        <v>39</v>
      </c>
      <c r="E301">
        <f t="shared" si="27"/>
        <v>73</v>
      </c>
      <c r="F301" s="10">
        <f t="shared" si="28"/>
        <v>24.79245283018868</v>
      </c>
      <c r="G301" t="str">
        <f>VLOOKUP(A301,'3-Week Report'!$A$3:$A$2799,1,0)</f>
        <v>C001400</v>
      </c>
    </row>
    <row r="302" spans="1:7" x14ac:dyDescent="0.25">
      <c r="A302" t="s">
        <v>6623</v>
      </c>
      <c r="B302" t="str">
        <f>VLOOKUP(A302,'External $ Guide'!$A$2:$B$11545,2,0)</f>
        <v>GREY GOOSE VODKA- FRANCE 80 PR. 375 ML</v>
      </c>
      <c r="C302">
        <v>72</v>
      </c>
      <c r="D302">
        <v>56</v>
      </c>
      <c r="E302">
        <f t="shared" si="27"/>
        <v>128</v>
      </c>
      <c r="F302" s="10">
        <f t="shared" si="28"/>
        <v>43.471698113207552</v>
      </c>
      <c r="G302" t="str">
        <f>VLOOKUP(A302,'3-Week Report'!$A$3:$A$2799,1,0)</f>
        <v>B001400</v>
      </c>
    </row>
    <row r="303" spans="1:7" x14ac:dyDescent="0.25">
      <c r="A303" t="s">
        <v>6938</v>
      </c>
      <c r="B303" t="str">
        <f>VLOOKUP(A303,'External $ Guide'!$A$2:$B$11545,2,0)</f>
        <v>GREY GOOSE VODKA- FRANCE 80 PR. 50 ML</v>
      </c>
      <c r="C303">
        <v>2</v>
      </c>
      <c r="D303">
        <v>13</v>
      </c>
      <c r="E303">
        <f t="shared" si="27"/>
        <v>15</v>
      </c>
      <c r="F303" s="10">
        <f t="shared" si="28"/>
        <v>5.0943396226415096</v>
      </c>
      <c r="G303" t="str">
        <f>VLOOKUP(A303,'3-Week Report'!$A$3:$A$2799,1,0)</f>
        <v>D001400</v>
      </c>
    </row>
    <row r="304" spans="1:7" x14ac:dyDescent="0.25">
      <c r="A304" t="s">
        <v>4502</v>
      </c>
      <c r="B304" t="str">
        <f>VLOOKUP(A304,'External $ Guide'!$A$2:$B$11545,2,0)</f>
        <v>GREY GOOSE VODKA- FRANCE 80 PR. 750 ML</v>
      </c>
      <c r="C304">
        <v>54</v>
      </c>
      <c r="D304">
        <v>55</v>
      </c>
      <c r="E304">
        <f t="shared" si="27"/>
        <v>109</v>
      </c>
      <c r="F304" s="10">
        <f t="shared" si="28"/>
        <v>37.018867924528308</v>
      </c>
      <c r="G304" t="str">
        <f>VLOOKUP(A304,'3-Week Report'!$A$3:$A$2799,1,0)</f>
        <v>A001400</v>
      </c>
    </row>
    <row r="305" spans="1:7" x14ac:dyDescent="0.25">
      <c r="A305" t="s">
        <v>7309</v>
      </c>
      <c r="B305" t="str">
        <f>VLOOKUP(A305,'External $ Guide'!$A$2:$B$11545,2,0)</f>
        <v>GREY GOOSE VODKA- FRANCE 80 PR. LITER</v>
      </c>
      <c r="C305">
        <v>35</v>
      </c>
      <c r="D305">
        <v>39</v>
      </c>
      <c r="E305">
        <f t="shared" si="27"/>
        <v>74</v>
      </c>
      <c r="F305" s="10">
        <f t="shared" si="28"/>
        <v>25.132075471698109</v>
      </c>
      <c r="G305" t="str">
        <f>VLOOKUP(A305,'3-Week Report'!$A$3:$A$2799,1,0)</f>
        <v>E001400</v>
      </c>
    </row>
    <row r="306" spans="1:7" x14ac:dyDescent="0.25">
      <c r="A306" t="s">
        <v>7649</v>
      </c>
      <c r="B306" t="str">
        <f>VLOOKUP(A306,'External $ Guide'!$A$2:$B$11545,2,0)</f>
        <v>HEAVEN HILL BLENDED WHISKEY 80 PR. 1.75 L</v>
      </c>
      <c r="C306">
        <v>114</v>
      </c>
      <c r="D306">
        <v>111</v>
      </c>
      <c r="E306">
        <f t="shared" si="27"/>
        <v>225</v>
      </c>
      <c r="F306" s="10">
        <f t="shared" si="28"/>
        <v>76.415094339622641</v>
      </c>
      <c r="G306" t="str">
        <f>VLOOKUP(A306,'3-Week Report'!$A$3:$A$2799,1,0)</f>
        <v>F000413</v>
      </c>
    </row>
    <row r="307" spans="1:7" x14ac:dyDescent="0.25">
      <c r="A307" t="s">
        <v>6548</v>
      </c>
      <c r="B307" t="str">
        <f>VLOOKUP(A307,'External $ Guide'!$A$2:$B$11545,2,0)</f>
        <v>HEAVEN HILL BLENDED WHISKEY 80 PR. 375 ML</v>
      </c>
      <c r="C307">
        <v>89</v>
      </c>
      <c r="D307">
        <v>94</v>
      </c>
      <c r="E307">
        <f t="shared" si="27"/>
        <v>183</v>
      </c>
      <c r="F307" s="10">
        <f t="shared" si="28"/>
        <v>62.15094339622641</v>
      </c>
      <c r="G307" t="str">
        <f>VLOOKUP(A307,'3-Week Report'!$A$3:$A$2799,1,0)</f>
        <v>B000413</v>
      </c>
    </row>
    <row r="308" spans="1:7" x14ac:dyDescent="0.25">
      <c r="A308" t="s">
        <v>4231</v>
      </c>
      <c r="B308" t="str">
        <f>VLOOKUP(A308,'External $ Guide'!$A$2:$B$11545,2,0)</f>
        <v>HEAVEN HILL BLENDED WHISKEY 80 PR. 750 ML</v>
      </c>
      <c r="C308">
        <v>64</v>
      </c>
      <c r="D308">
        <v>67</v>
      </c>
      <c r="E308">
        <f t="shared" si="27"/>
        <v>131</v>
      </c>
      <c r="F308" s="10">
        <f t="shared" si="28"/>
        <v>44.490566037735853</v>
      </c>
      <c r="G308" t="str">
        <f>VLOOKUP(A308,'3-Week Report'!$A$3:$A$2799,1,0)</f>
        <v>A000413</v>
      </c>
    </row>
    <row r="309" spans="1:7" x14ac:dyDescent="0.25">
      <c r="A309" t="s">
        <v>7258</v>
      </c>
      <c r="B309" t="str">
        <f>VLOOKUP(A309,'External $ Guide'!$A$2:$B$11545,2,0)</f>
        <v>HEAVEN HILL BLENDED WHISKEY 80 PR. LITER</v>
      </c>
      <c r="C309">
        <v>37</v>
      </c>
      <c r="D309">
        <v>37</v>
      </c>
      <c r="E309">
        <f t="shared" si="27"/>
        <v>74</v>
      </c>
      <c r="F309" s="10">
        <f t="shared" si="28"/>
        <v>25.132075471698109</v>
      </c>
      <c r="G309" t="str">
        <f>VLOOKUP(A309,'3-Week Report'!$A$3:$A$2799,1,0)</f>
        <v>E000413</v>
      </c>
    </row>
    <row r="310" spans="1:7" x14ac:dyDescent="0.25">
      <c r="A310" t="s">
        <v>4324</v>
      </c>
      <c r="B310" t="str">
        <f>VLOOKUP(A310,'External $ Guide'!$A$2:$B$11545,2,0)</f>
        <v>HENDRICK'S GIN - SCOTLAND 88 PR. 750 ML</v>
      </c>
      <c r="C310">
        <v>20</v>
      </c>
      <c r="D310">
        <v>20</v>
      </c>
      <c r="E310">
        <f t="shared" si="27"/>
        <v>40</v>
      </c>
      <c r="F310" s="10">
        <f t="shared" si="28"/>
        <v>13.584905660377361</v>
      </c>
      <c r="G310" t="str">
        <f>VLOOKUP(A310,'3-Week Report'!$A$3:$A$2799,1,0)</f>
        <v>A000723</v>
      </c>
    </row>
    <row r="311" spans="1:7" x14ac:dyDescent="0.25">
      <c r="A311" t="s">
        <v>7627</v>
      </c>
      <c r="B311" t="str">
        <f>VLOOKUP(A311,'External $ Guide'!$A$2:$B$11545,2,0)</f>
        <v>HENNESSY VS COGNAC 80 PR. 1.75 L</v>
      </c>
      <c r="C311">
        <v>10</v>
      </c>
      <c r="D311">
        <v>0</v>
      </c>
      <c r="E311">
        <f t="shared" si="27"/>
        <v>10</v>
      </c>
      <c r="F311" s="10">
        <f t="shared" si="28"/>
        <v>3.3962264150943402</v>
      </c>
      <c r="G311" t="str">
        <f>VLOOKUP(A311,'3-Week Report'!$A$3:$A$2799,1,0)</f>
        <v>F000322</v>
      </c>
    </row>
    <row r="312" spans="1:7" x14ac:dyDescent="0.25">
      <c r="A312" t="s">
        <v>6786</v>
      </c>
      <c r="B312" t="str">
        <f>VLOOKUP(A312,'External $ Guide'!$A$2:$B$11545,2,0)</f>
        <v>HENNESSY VS COGNAC 80 PR. 200 ML</v>
      </c>
      <c r="C312">
        <v>54</v>
      </c>
      <c r="D312">
        <v>60</v>
      </c>
      <c r="E312">
        <f t="shared" si="27"/>
        <v>114</v>
      </c>
      <c r="F312" s="10">
        <f t="shared" si="28"/>
        <v>38.716981132075475</v>
      </c>
      <c r="G312" t="str">
        <f>VLOOKUP(A312,'3-Week Report'!$A$3:$A$2799,1,0)</f>
        <v>C000322</v>
      </c>
    </row>
    <row r="313" spans="1:7" x14ac:dyDescent="0.25">
      <c r="A313" t="s">
        <v>6531</v>
      </c>
      <c r="B313" t="str">
        <f>VLOOKUP(A313,'External $ Guide'!$A$2:$B$11545,2,0)</f>
        <v>HENNESSY VS COGNAC 80 PR. 375 ML</v>
      </c>
      <c r="C313">
        <v>140</v>
      </c>
      <c r="D313">
        <v>131</v>
      </c>
      <c r="E313">
        <f t="shared" si="27"/>
        <v>271</v>
      </c>
      <c r="F313" s="10">
        <f t="shared" si="28"/>
        <v>92.037735849056617</v>
      </c>
      <c r="G313" t="str">
        <f>VLOOKUP(A313,'3-Week Report'!$A$3:$A$2799,1,0)</f>
        <v>B000322</v>
      </c>
    </row>
    <row r="314" spans="1:7" x14ac:dyDescent="0.25">
      <c r="A314" t="s">
        <v>4202</v>
      </c>
      <c r="B314" t="str">
        <f>VLOOKUP(A314,'External $ Guide'!$A$2:$B$11545,2,0)</f>
        <v>HENNESSY VS COGNAC 80 PR. 750 ML</v>
      </c>
      <c r="C314">
        <v>74</v>
      </c>
      <c r="D314">
        <v>89</v>
      </c>
      <c r="E314">
        <f t="shared" si="27"/>
        <v>163</v>
      </c>
      <c r="F314" s="10">
        <f t="shared" si="28"/>
        <v>55.35849056603773</v>
      </c>
      <c r="G314" t="str">
        <f>VLOOKUP(A314,'3-Week Report'!$A$3:$A$2799,1,0)</f>
        <v>A000322</v>
      </c>
    </row>
    <row r="315" spans="1:7" x14ac:dyDescent="0.25">
      <c r="A315" t="s">
        <v>8115</v>
      </c>
      <c r="B315" t="str">
        <f>VLOOKUP(A315,'External $ Guide'!$A$2:$B$11545,2,0)</f>
        <v>HIGH NOON BEVERAGE BEACH VARIETY PACK 9PR 355ML</v>
      </c>
      <c r="C315">
        <v>208</v>
      </c>
      <c r="D315">
        <v>156</v>
      </c>
      <c r="E315">
        <f t="shared" si="27"/>
        <v>364</v>
      </c>
      <c r="F315" s="10">
        <f t="shared" si="28"/>
        <v>123.62264150943396</v>
      </c>
      <c r="G315" t="str">
        <f>VLOOKUP(A315,'3-Week Report'!$A$3:$A$2799,1,0)</f>
        <v>J070474</v>
      </c>
    </row>
    <row r="316" spans="1:7" x14ac:dyDescent="0.25">
      <c r="A316" t="s">
        <v>7975</v>
      </c>
      <c r="B316" t="str">
        <f>VLOOKUP(A316,'External $ Guide'!$A$2:$B$11545,2,0)</f>
        <v>HIGH NOON BEVERAGE BLACK CHERRY 4- PACK RTD 9 PR. 355 ML</v>
      </c>
      <c r="C316">
        <v>140</v>
      </c>
      <c r="D316">
        <v>205</v>
      </c>
      <c r="E316">
        <f t="shared" si="27"/>
        <v>345</v>
      </c>
      <c r="F316" s="10">
        <f t="shared" si="28"/>
        <v>117.16981132075472</v>
      </c>
      <c r="G316" t="str">
        <f>VLOOKUP(A316,'3-Week Report'!$A$3:$A$2799,1,0)</f>
        <v>J007253</v>
      </c>
    </row>
    <row r="317" spans="1:7" x14ac:dyDescent="0.25">
      <c r="A317" t="s">
        <v>8116</v>
      </c>
      <c r="B317" t="str">
        <f>VLOOKUP(A317,'External $ Guide'!$A$2:$B$11545,2,0)</f>
        <v>HIGH NOON BEVERAGE DAY VARIETY PACK 9PR 355ML</v>
      </c>
      <c r="C317">
        <v>139</v>
      </c>
      <c r="D317">
        <v>131</v>
      </c>
      <c r="E317">
        <f t="shared" si="27"/>
        <v>270</v>
      </c>
      <c r="F317" s="10">
        <f t="shared" si="28"/>
        <v>91.698113207547181</v>
      </c>
      <c r="G317" t="str">
        <f>VLOOKUP(A317,'3-Week Report'!$A$3:$A$2799,1,0)</f>
        <v>J070475</v>
      </c>
    </row>
    <row r="318" spans="1:7" x14ac:dyDescent="0.25">
      <c r="A318" t="s">
        <v>7976</v>
      </c>
      <c r="B318" t="str">
        <f>VLOOKUP(A318,'External $ Guide'!$A$2:$B$11545,2,0)</f>
        <v>HIGH NOON BEVERAGE GRAPEFRUIT 4 -PK RTD 9 PR. 355 ML</v>
      </c>
      <c r="C318">
        <v>164</v>
      </c>
      <c r="D318">
        <v>116</v>
      </c>
      <c r="E318">
        <f t="shared" si="27"/>
        <v>280</v>
      </c>
      <c r="F318" s="10">
        <f t="shared" si="28"/>
        <v>95.094339622641499</v>
      </c>
      <c r="G318" t="str">
        <f>VLOOKUP(A318,'3-Week Report'!$A$3:$A$2799,1,0)</f>
        <v>J007254</v>
      </c>
    </row>
    <row r="319" spans="1:7" x14ac:dyDescent="0.25">
      <c r="A319" t="s">
        <v>8106</v>
      </c>
      <c r="B319" t="str">
        <f>VLOOKUP(A319,'External $ Guide'!$A$2:$B$11545,2,0)</f>
        <v>HIGH NOON BEVERAGE ICED TEA PEACH COCKTAIL 9PR 355ML</v>
      </c>
      <c r="C319">
        <v>21</v>
      </c>
      <c r="D319">
        <v>23</v>
      </c>
      <c r="E319">
        <f t="shared" si="27"/>
        <v>44</v>
      </c>
      <c r="F319" s="10">
        <f t="shared" si="28"/>
        <v>14.943396226415096</v>
      </c>
      <c r="G319" t="str">
        <f>VLOOKUP(A319,'3-Week Report'!$A$3:$A$2799,1,0)</f>
        <v>J070380</v>
      </c>
    </row>
    <row r="320" spans="1:7" x14ac:dyDescent="0.25">
      <c r="A320" t="s">
        <v>8090</v>
      </c>
      <c r="B320" t="str">
        <f>VLOOKUP(A320,'External $ Guide'!$A$2:$B$11545,2,0)</f>
        <v>HIGH NOON BEVERAGE ICED TEA VARIETY PACK 9PR 355ML</v>
      </c>
      <c r="C320">
        <v>135</v>
      </c>
      <c r="D320">
        <v>127</v>
      </c>
      <c r="E320">
        <f t="shared" si="27"/>
        <v>262</v>
      </c>
      <c r="F320" s="10">
        <f t="shared" si="28"/>
        <v>88.981132075471706</v>
      </c>
      <c r="G320" t="str">
        <f>VLOOKUP(A320,'3-Week Report'!$A$3:$A$2799,1,0)</f>
        <v>J070262</v>
      </c>
    </row>
    <row r="321" spans="1:7" x14ac:dyDescent="0.25">
      <c r="A321" t="s">
        <v>8052</v>
      </c>
      <c r="B321" t="str">
        <f>VLOOKUP(A321,'External $ Guide'!$A$2:$B$11545,2,0)</f>
        <v>HIGH NOON BEVERAGE LIME RTD 9 PR. 355 ML</v>
      </c>
      <c r="C321">
        <v>144</v>
      </c>
      <c r="D321">
        <v>134</v>
      </c>
      <c r="E321">
        <f t="shared" si="27"/>
        <v>278</v>
      </c>
      <c r="F321" s="10">
        <f t="shared" si="28"/>
        <v>94.415094339622641</v>
      </c>
      <c r="G321" t="str">
        <f>VLOOKUP(A321,'3-Week Report'!$A$3:$A$2799,1,0)</f>
        <v>J009878</v>
      </c>
    </row>
    <row r="322" spans="1:7" x14ac:dyDescent="0.25">
      <c r="A322" t="s">
        <v>8140</v>
      </c>
      <c r="B322" t="str">
        <f>VLOOKUP(A322,'External $ Guide'!$A$2:$B$11545,2,0)</f>
        <v>HIGH NOON BEVERAGE PEACH COCKTAIL 9 PR 700ML</v>
      </c>
      <c r="C322">
        <v>14</v>
      </c>
      <c r="D322">
        <v>390</v>
      </c>
      <c r="E322">
        <f t="shared" si="27"/>
        <v>404</v>
      </c>
      <c r="F322" s="10">
        <f t="shared" si="28"/>
        <v>137.20754716981133</v>
      </c>
      <c r="G322" t="str">
        <f>VLOOKUP(A322,'3-Week Report'!$A$3:$A$2799,1,0)</f>
        <v>L007441</v>
      </c>
    </row>
    <row r="323" spans="1:7" x14ac:dyDescent="0.25">
      <c r="A323" t="s">
        <v>7994</v>
      </c>
      <c r="B323" t="str">
        <f>VLOOKUP(A323,'External $ Guide'!$A$2:$B$11545,2,0)</f>
        <v>HIGH NOON BEVERAGE PEACH RTD 9 PR. 355 ML</v>
      </c>
      <c r="C323">
        <v>302</v>
      </c>
      <c r="D323">
        <v>354</v>
      </c>
      <c r="E323">
        <f t="shared" si="27"/>
        <v>656</v>
      </c>
      <c r="F323" s="10">
        <f t="shared" si="28"/>
        <v>222.79245283018869</v>
      </c>
      <c r="G323" t="str">
        <f>VLOOKUP(A323,'3-Week Report'!$A$3:$A$2799,1,0)</f>
        <v>J007441</v>
      </c>
    </row>
    <row r="324" spans="1:7" x14ac:dyDescent="0.25">
      <c r="A324" t="s">
        <v>7977</v>
      </c>
      <c r="B324" t="str">
        <f>VLOOKUP(A324,'External $ Guide'!$A$2:$B$11545,2,0)</f>
        <v>HIGH NOON BEVERAGE PINEAPPLE 4- PK RTD 9 PR. 355 ML</v>
      </c>
      <c r="C324">
        <v>414</v>
      </c>
      <c r="D324">
        <v>449</v>
      </c>
      <c r="E324">
        <f t="shared" si="27"/>
        <v>863</v>
      </c>
      <c r="F324" s="10">
        <f t="shared" si="28"/>
        <v>293.09433962264154</v>
      </c>
      <c r="G324" t="str">
        <f>VLOOKUP(A324,'3-Week Report'!$A$3:$A$2799,1,0)</f>
        <v>J007255</v>
      </c>
    </row>
    <row r="325" spans="1:7" x14ac:dyDescent="0.25">
      <c r="A325" t="s">
        <v>8139</v>
      </c>
      <c r="B325" t="str">
        <f>VLOOKUP(A325,'External $ Guide'!$A$2:$B$11545,2,0)</f>
        <v>HIGH NOON BEVERAGE PINEAPPLE COCKTAIL 9PR 700ML</v>
      </c>
      <c r="C325">
        <v>834</v>
      </c>
      <c r="D325">
        <v>20</v>
      </c>
      <c r="E325">
        <f t="shared" si="27"/>
        <v>854</v>
      </c>
      <c r="F325" s="10">
        <f t="shared" si="28"/>
        <v>290.03773584905662</v>
      </c>
      <c r="G325" t="str">
        <f>VLOOKUP(A325,'3-Week Report'!$A$3:$A$2799,1,0)</f>
        <v>L007255</v>
      </c>
    </row>
    <row r="326" spans="1:7" x14ac:dyDescent="0.25">
      <c r="A326" t="s">
        <v>8105</v>
      </c>
      <c r="B326" t="str">
        <f>VLOOKUP(A326,'External $ Guide'!$A$2:$B$11545,2,0)</f>
        <v>HIGH NOON BEVERAGE TEQUILA LIME COCKTAIL 9PR 355ML</v>
      </c>
      <c r="C326">
        <v>20</v>
      </c>
      <c r="D326">
        <v>39</v>
      </c>
      <c r="E326">
        <f t="shared" si="27"/>
        <v>59</v>
      </c>
      <c r="F326" s="10">
        <f t="shared" si="28"/>
        <v>20.037735849056602</v>
      </c>
      <c r="G326" t="str">
        <f>VLOOKUP(A326,'3-Week Report'!$A$3:$A$2799,1,0)</f>
        <v>J070379</v>
      </c>
    </row>
    <row r="327" spans="1:7" x14ac:dyDescent="0.25">
      <c r="A327" t="s">
        <v>8006</v>
      </c>
      <c r="B327" t="str">
        <f>VLOOKUP(A327,'External $ Guide'!$A$2:$B$11545,2,0)</f>
        <v>HIGH NOON BEVERAGE TROPICAL RTD VARIETY PACK 9 PR. 355 ML</v>
      </c>
      <c r="C327">
        <v>235</v>
      </c>
      <c r="D327">
        <v>167</v>
      </c>
      <c r="E327">
        <f t="shared" si="27"/>
        <v>402</v>
      </c>
      <c r="F327" s="10">
        <f t="shared" si="28"/>
        <v>136.52830188679243</v>
      </c>
      <c r="G327" t="str">
        <f>VLOOKUP(A327,'3-Week Report'!$A$3:$A$2799,1,0)</f>
        <v>J007564</v>
      </c>
    </row>
    <row r="328" spans="1:7" x14ac:dyDescent="0.25">
      <c r="A328" t="s">
        <v>7985</v>
      </c>
      <c r="B328" t="str">
        <f>VLOOKUP(A328,'External $ Guide'!$A$2:$B$11545,2,0)</f>
        <v>HIGH NOON BEVERAGE VARIETY PK 12 PK 9 PR. 355 ML</v>
      </c>
      <c r="C328">
        <v>915</v>
      </c>
      <c r="D328">
        <v>1046</v>
      </c>
      <c r="E328">
        <f t="shared" si="27"/>
        <v>1961</v>
      </c>
      <c r="F328" s="10">
        <f t="shared" si="28"/>
        <v>666</v>
      </c>
      <c r="G328" t="str">
        <f>VLOOKUP(A328,'3-Week Report'!$A$3:$A$2799,1,0)</f>
        <v>J007334</v>
      </c>
    </row>
    <row r="329" spans="1:7" x14ac:dyDescent="0.25">
      <c r="A329" t="s">
        <v>7978</v>
      </c>
      <c r="B329" t="str">
        <f>VLOOKUP(A329,'External $ Guide'!$A$2:$B$11545,2,0)</f>
        <v>HIGH NOON BEVERAGE WATERMELON 4-PK RTD 9 PR. 355 ML</v>
      </c>
      <c r="C329">
        <v>226</v>
      </c>
      <c r="D329">
        <v>353</v>
      </c>
      <c r="E329">
        <f t="shared" si="27"/>
        <v>579</v>
      </c>
      <c r="F329" s="10">
        <f t="shared" si="28"/>
        <v>196.64150943396223</v>
      </c>
      <c r="G329" t="str">
        <f>VLOOKUP(A329,'3-Week Report'!$A$3:$A$2799,1,0)</f>
        <v>J007256</v>
      </c>
    </row>
    <row r="330" spans="1:7" x14ac:dyDescent="0.25">
      <c r="A330" t="s">
        <v>8078</v>
      </c>
      <c r="B330" t="str">
        <f>VLOOKUP(A330,'External $ Guide'!$A$2:$B$11545,2,0)</f>
        <v>HIGH NOON FIESTA TEQUILA VARIETY PACK 9PR 355ML</v>
      </c>
      <c r="C330">
        <v>94</v>
      </c>
      <c r="D330">
        <v>99</v>
      </c>
      <c r="E330">
        <f t="shared" ref="E330:E349" si="29">C330+D330</f>
        <v>193</v>
      </c>
      <c r="F330" s="10">
        <f t="shared" ref="F330:F349" si="30">((E330/53)*6)*3</f>
        <v>65.547169811320742</v>
      </c>
      <c r="G330" t="str">
        <f>VLOOKUP(A330,'3-Week Report'!$A$3:$A$2799,1,0)</f>
        <v>J070200</v>
      </c>
    </row>
    <row r="331" spans="1:7" x14ac:dyDescent="0.25">
      <c r="A331" t="s">
        <v>8025</v>
      </c>
      <c r="B331" t="str">
        <f>VLOOKUP(A331,'External $ Guide'!$A$2:$B$11545,2,0)</f>
        <v>HIGH NOON LEMON VODKA RTD CAN/4 PK 9 PR. 355 ML</v>
      </c>
      <c r="C331">
        <v>98</v>
      </c>
      <c r="D331">
        <v>70</v>
      </c>
      <c r="E331">
        <f t="shared" si="29"/>
        <v>168</v>
      </c>
      <c r="F331" s="10">
        <f t="shared" si="30"/>
        <v>57.056603773584904</v>
      </c>
      <c r="G331" t="str">
        <f>VLOOKUP(A331,'3-Week Report'!$A$3:$A$2799,1,0)</f>
        <v>J007808</v>
      </c>
    </row>
    <row r="332" spans="1:7" x14ac:dyDescent="0.25">
      <c r="A332" t="s">
        <v>8009</v>
      </c>
      <c r="B332" t="str">
        <f>VLOOKUP(A332,'External $ Guide'!$A$2:$B$11545,2,0)</f>
        <v>HIGH NOON MANGO RTD 4 PK 9 PR. 355 ML</v>
      </c>
      <c r="C332">
        <v>80</v>
      </c>
      <c r="D332">
        <v>64</v>
      </c>
      <c r="E332">
        <f t="shared" si="29"/>
        <v>144</v>
      </c>
      <c r="F332" s="10">
        <f t="shared" si="30"/>
        <v>48.905660377358487</v>
      </c>
      <c r="G332" t="str">
        <f>VLOOKUP(A332,'3-Week Report'!$A$3:$A$2799,1,0)</f>
        <v>J007620</v>
      </c>
    </row>
    <row r="333" spans="1:7" x14ac:dyDescent="0.25">
      <c r="A333" t="s">
        <v>8043</v>
      </c>
      <c r="B333" t="str">
        <f>VLOOKUP(A333,'External $ Guide'!$A$2:$B$11545,2,0)</f>
        <v>HIGH NOON SUN SIPS TEQUILA VARIETY 3 PACK 9PR 355ML</v>
      </c>
      <c r="C333">
        <v>240</v>
      </c>
      <c r="D333">
        <v>166</v>
      </c>
      <c r="E333">
        <f t="shared" si="29"/>
        <v>406</v>
      </c>
      <c r="F333" s="10">
        <f t="shared" si="30"/>
        <v>137.88679245283021</v>
      </c>
      <c r="G333" t="str">
        <f>VLOOKUP(A333,'3-Week Report'!$A$3:$A$2799,1,0)</f>
        <v>J007977</v>
      </c>
    </row>
    <row r="334" spans="1:7" x14ac:dyDescent="0.25">
      <c r="A334" t="s">
        <v>8010</v>
      </c>
      <c r="B334" t="str">
        <f>VLOOKUP(A334,'External $ Guide'!$A$2:$B$11545,2,0)</f>
        <v>HIGH NOON SUN SIPS VARIETY PK RTD (8 PK) 9 PR. 355 ML</v>
      </c>
      <c r="C334">
        <v>284</v>
      </c>
      <c r="D334">
        <v>220</v>
      </c>
      <c r="E334">
        <f t="shared" si="29"/>
        <v>504</v>
      </c>
      <c r="F334" s="10">
        <f t="shared" si="30"/>
        <v>171.16981132075472</v>
      </c>
      <c r="G334" t="str">
        <f>VLOOKUP(A334,'3-Week Report'!$A$3:$A$2799,1,0)</f>
        <v>J007621</v>
      </c>
    </row>
    <row r="335" spans="1:7" x14ac:dyDescent="0.25">
      <c r="A335" t="s">
        <v>7775</v>
      </c>
      <c r="B335" t="str">
        <f>VLOOKUP(A335,'External $ Guide'!$A$2:$B$11545,2,0)</f>
        <v>HORNITOS PLATA TEQUILA 80 PR. 1.75 L</v>
      </c>
      <c r="C335">
        <v>7</v>
      </c>
      <c r="D335">
        <v>19</v>
      </c>
      <c r="E335">
        <f t="shared" si="29"/>
        <v>26</v>
      </c>
      <c r="F335" s="10">
        <f t="shared" si="30"/>
        <v>8.8301886792452837</v>
      </c>
      <c r="G335" t="str">
        <f>VLOOKUP(A335,'3-Week Report'!$A$3:$A$2799,1,0)</f>
        <v>F001420</v>
      </c>
    </row>
    <row r="336" spans="1:7" x14ac:dyDescent="0.25">
      <c r="A336" t="s">
        <v>6625</v>
      </c>
      <c r="B336" t="str">
        <f>VLOOKUP(A336,'External $ Guide'!$A$2:$B$11545,2,0)</f>
        <v>HORNITOS PLATA TEQUILA 80 PR. 375 ML</v>
      </c>
      <c r="C336">
        <v>38</v>
      </c>
      <c r="D336">
        <v>39</v>
      </c>
      <c r="E336">
        <f t="shared" si="29"/>
        <v>77</v>
      </c>
      <c r="F336" s="10">
        <f t="shared" si="30"/>
        <v>26.150943396226413</v>
      </c>
      <c r="G336" t="str">
        <f>VLOOKUP(A336,'3-Week Report'!$A$3:$A$2799,1,0)</f>
        <v>B001420</v>
      </c>
    </row>
    <row r="337" spans="1:7" x14ac:dyDescent="0.25">
      <c r="A337" t="s">
        <v>4506</v>
      </c>
      <c r="B337" t="str">
        <f>VLOOKUP(A337,'External $ Guide'!$A$2:$B$11545,2,0)</f>
        <v>HORNITOS PLATA TEQUILA 80 PR. 750 ML</v>
      </c>
      <c r="C337">
        <v>26</v>
      </c>
      <c r="D337">
        <v>29</v>
      </c>
      <c r="E337">
        <f t="shared" si="29"/>
        <v>55</v>
      </c>
      <c r="F337" s="10">
        <f t="shared" si="30"/>
        <v>18.679245283018869</v>
      </c>
      <c r="G337" t="str">
        <f>VLOOKUP(A337,'3-Week Report'!$A$3:$A$2799,1,0)</f>
        <v>A001420</v>
      </c>
    </row>
    <row r="338" spans="1:7" x14ac:dyDescent="0.25">
      <c r="A338" t="s">
        <v>6519</v>
      </c>
      <c r="B338" t="str">
        <f>VLOOKUP(A338,'External $ Guide'!$A$2:$B$11545,2,0)</f>
        <v>HORNITOS REPOSADO TEQUILA 80 PR. 375 ML</v>
      </c>
      <c r="C338">
        <v>20</v>
      </c>
      <c r="D338">
        <v>19</v>
      </c>
      <c r="E338">
        <f t="shared" si="29"/>
        <v>39</v>
      </c>
      <c r="F338" s="10">
        <f t="shared" si="30"/>
        <v>13.245283018867923</v>
      </c>
      <c r="G338" t="str">
        <f>VLOOKUP(A338,'3-Week Report'!$A$3:$A$2799,1,0)</f>
        <v>B000237</v>
      </c>
    </row>
    <row r="339" spans="1:7" x14ac:dyDescent="0.25">
      <c r="A339" t="s">
        <v>4175</v>
      </c>
      <c r="B339" t="str">
        <f>VLOOKUP(A339,'External $ Guide'!$A$2:$B$11545,2,0)</f>
        <v>HORNITOS REPOSADO TEQUILA 80 PR. 750 ML</v>
      </c>
      <c r="C339">
        <v>13</v>
      </c>
      <c r="D339">
        <v>13</v>
      </c>
      <c r="E339">
        <f t="shared" si="29"/>
        <v>26</v>
      </c>
      <c r="F339" s="10">
        <f t="shared" si="30"/>
        <v>8.8301886792452837</v>
      </c>
      <c r="G339" t="str">
        <f>VLOOKUP(A339,'3-Week Report'!$A$3:$A$2799,1,0)</f>
        <v>A000237</v>
      </c>
    </row>
    <row r="340" spans="1:7" x14ac:dyDescent="0.25">
      <c r="A340" t="s">
        <v>6639</v>
      </c>
      <c r="B340" t="str">
        <f>VLOOKUP(A340,'External $ Guide'!$A$2:$B$11545,2,0)</f>
        <v>HPNOTIQ COCKTAIL- FRANCE 34 PR. 375 ML</v>
      </c>
      <c r="C340">
        <v>13</v>
      </c>
      <c r="D340">
        <v>6</v>
      </c>
      <c r="E340">
        <f t="shared" si="29"/>
        <v>19</v>
      </c>
      <c r="F340" s="10">
        <f t="shared" si="30"/>
        <v>6.4528301886792452</v>
      </c>
      <c r="G340" t="str">
        <f>VLOOKUP(A340,'3-Week Report'!$A$3:$A$2799,1,0)</f>
        <v>B001637</v>
      </c>
    </row>
    <row r="341" spans="1:7" x14ac:dyDescent="0.25">
      <c r="A341" t="s">
        <v>4575</v>
      </c>
      <c r="B341" t="str">
        <f>VLOOKUP(A341,'External $ Guide'!$A$2:$B$11545,2,0)</f>
        <v>HPNOTIQ COCKTAIL- FRANCE 34 PR. 750 ML</v>
      </c>
      <c r="C341">
        <v>21</v>
      </c>
      <c r="D341">
        <v>17</v>
      </c>
      <c r="E341">
        <f t="shared" si="29"/>
        <v>38</v>
      </c>
      <c r="F341" s="10">
        <f t="shared" si="30"/>
        <v>12.90566037735849</v>
      </c>
      <c r="G341" t="str">
        <f>VLOOKUP(A341,'3-Week Report'!$A$3:$A$2799,1,0)</f>
        <v>A001637</v>
      </c>
    </row>
    <row r="342" spans="1:7" x14ac:dyDescent="0.25">
      <c r="A342" t="s">
        <v>8104</v>
      </c>
      <c r="B342" t="str">
        <f>VLOOKUP(A342,'External $ Guide'!$A$2:$B$11545,2,0)</f>
        <v>JACK DANIEL'S &amp; COCA COLA VARIETY PK 14PR 355ML</v>
      </c>
      <c r="C342">
        <v>23</v>
      </c>
      <c r="D342">
        <v>20</v>
      </c>
      <c r="E342">
        <f t="shared" si="29"/>
        <v>43</v>
      </c>
      <c r="F342" s="10">
        <f t="shared" si="30"/>
        <v>14.60377358490566</v>
      </c>
      <c r="G342" t="str">
        <f>VLOOKUP(A342,'3-Week Report'!$A$3:$A$2799,1,0)</f>
        <v>J070376</v>
      </c>
    </row>
    <row r="343" spans="1:7" x14ac:dyDescent="0.25">
      <c r="A343" t="s">
        <v>7625</v>
      </c>
      <c r="B343" t="str">
        <f>VLOOKUP(A343,'External $ Guide'!$A$2:$B$11545,2,0)</f>
        <v>JACK DANIEL'S OLD NO. 7 BLACK LABEL 80 PR. 1 YR. 1.75 L</v>
      </c>
      <c r="C343">
        <v>70</v>
      </c>
      <c r="D343">
        <v>87</v>
      </c>
      <c r="E343">
        <f t="shared" si="29"/>
        <v>157</v>
      </c>
      <c r="F343" s="10">
        <f t="shared" si="30"/>
        <v>53.320754716981135</v>
      </c>
      <c r="G343" t="str">
        <f>VLOOKUP(A343,'3-Week Report'!$A$3:$A$2799,1,0)</f>
        <v>F000305</v>
      </c>
    </row>
    <row r="344" spans="1:7" x14ac:dyDescent="0.25">
      <c r="A344" t="s">
        <v>7934</v>
      </c>
      <c r="B344" t="str">
        <f>VLOOKUP(A344,'External $ Guide'!$A$2:$B$11545,2,0)</f>
        <v>JACK DANIEL'S OLD NO. 7 BLACK LABEL 80 PR. 4 YR. 100 ML</v>
      </c>
      <c r="C344">
        <v>17</v>
      </c>
      <c r="D344">
        <v>20</v>
      </c>
      <c r="E344">
        <f t="shared" si="29"/>
        <v>37</v>
      </c>
      <c r="F344" s="10">
        <f t="shared" si="30"/>
        <v>12.566037735849054</v>
      </c>
      <c r="G344" t="str">
        <f>VLOOKUP(A344,'3-Week Report'!$A$3:$A$2799,1,0)</f>
        <v>G000305</v>
      </c>
    </row>
    <row r="345" spans="1:7" x14ac:dyDescent="0.25">
      <c r="A345" t="s">
        <v>6785</v>
      </c>
      <c r="B345" t="str">
        <f>VLOOKUP(A345,'External $ Guide'!$A$2:$B$11545,2,0)</f>
        <v>JACK DANIEL'S OLD NO. 7 BLACK LABEL 80 PR. 4 YR. 200 ML</v>
      </c>
      <c r="C345">
        <v>40</v>
      </c>
      <c r="D345">
        <v>38</v>
      </c>
      <c r="E345">
        <f t="shared" si="29"/>
        <v>78</v>
      </c>
      <c r="F345" s="10">
        <f t="shared" si="30"/>
        <v>26.490566037735846</v>
      </c>
      <c r="G345" t="str">
        <f>VLOOKUP(A345,'3-Week Report'!$A$3:$A$2799,1,0)</f>
        <v>C000305</v>
      </c>
    </row>
    <row r="346" spans="1:7" x14ac:dyDescent="0.25">
      <c r="A346" t="s">
        <v>6529</v>
      </c>
      <c r="B346" t="str">
        <f>VLOOKUP(A346,'External $ Guide'!$A$2:$B$11545,2,0)</f>
        <v>JACK DANIEL'S OLD NO. 7 BLACK LABEL 80 PR. 4 YR. 375 ML</v>
      </c>
      <c r="C346">
        <v>83</v>
      </c>
      <c r="D346">
        <v>97</v>
      </c>
      <c r="E346">
        <f t="shared" si="29"/>
        <v>180</v>
      </c>
      <c r="F346" s="10">
        <f t="shared" si="30"/>
        <v>61.132075471698116</v>
      </c>
      <c r="G346" t="str">
        <f>VLOOKUP(A346,'3-Week Report'!$A$3:$A$2799,1,0)</f>
        <v>B000305</v>
      </c>
    </row>
    <row r="347" spans="1:7" x14ac:dyDescent="0.25">
      <c r="A347" t="s">
        <v>6892</v>
      </c>
      <c r="B347" t="str">
        <f>VLOOKUP(A347,'External $ Guide'!$A$2:$B$11545,2,0)</f>
        <v>JACK DANIEL'S OLD NO. 7 BLACK LABEL 80 PR. 4 YR. 50 ML</v>
      </c>
      <c r="C347">
        <v>36</v>
      </c>
      <c r="D347">
        <v>34</v>
      </c>
      <c r="E347">
        <f t="shared" si="29"/>
        <v>70</v>
      </c>
      <c r="F347" s="10">
        <f t="shared" si="30"/>
        <v>23.773584905660375</v>
      </c>
      <c r="G347" t="str">
        <f>VLOOKUP(A347,'3-Week Report'!$A$3:$A$2799,1,0)</f>
        <v>D000305</v>
      </c>
    </row>
    <row r="348" spans="1:7" x14ac:dyDescent="0.25">
      <c r="A348" t="s">
        <v>4199</v>
      </c>
      <c r="B348" t="str">
        <f>VLOOKUP(A348,'External $ Guide'!$A$2:$B$11545,2,0)</f>
        <v>JACK DANIEL'S OLD NO. 7 BLACK LABEL 80 PR. 4 YR. 750 ML</v>
      </c>
      <c r="C348">
        <v>84</v>
      </c>
      <c r="D348">
        <v>130</v>
      </c>
      <c r="E348">
        <f t="shared" si="29"/>
        <v>214</v>
      </c>
      <c r="F348" s="10">
        <f t="shared" si="30"/>
        <v>72.679245283018872</v>
      </c>
      <c r="G348" t="str">
        <f>VLOOKUP(A348,'3-Week Report'!$A$3:$A$2799,1,0)</f>
        <v>A000305</v>
      </c>
    </row>
    <row r="349" spans="1:7" x14ac:dyDescent="0.25">
      <c r="A349" t="s">
        <v>7243</v>
      </c>
      <c r="B349" t="str">
        <f>VLOOKUP(A349,'External $ Guide'!$A$2:$B$11545,2,0)</f>
        <v>JACK DANIEL'S OLD NO. 7 BLACK LABEL 80 PR. 4 YR. LITER</v>
      </c>
      <c r="C349">
        <v>44</v>
      </c>
      <c r="D349">
        <v>38</v>
      </c>
      <c r="E349">
        <f t="shared" si="29"/>
        <v>82</v>
      </c>
      <c r="F349" s="10">
        <f t="shared" si="30"/>
        <v>27.849056603773587</v>
      </c>
      <c r="G349" t="str">
        <f>VLOOKUP(A349,'3-Week Report'!$A$3:$A$2799,1,0)</f>
        <v>E000305</v>
      </c>
    </row>
    <row r="350" spans="1:7" x14ac:dyDescent="0.25">
      <c r="A350" t="s">
        <v>7195</v>
      </c>
      <c r="B350" t="s">
        <v>24364</v>
      </c>
      <c r="F350">
        <v>10</v>
      </c>
      <c r="G350" t="str">
        <f>VLOOKUP(A350,'3-Week Report'!$A$3:$A$2799,1,0)</f>
        <v>D070512</v>
      </c>
    </row>
    <row r="351" spans="1:7" x14ac:dyDescent="0.25">
      <c r="A351" t="s">
        <v>5016</v>
      </c>
      <c r="B351" t="str">
        <f>VLOOKUP(A351,'External $ Guide'!$A$2:$B$11545,2,0)</f>
        <v>JACK DANIEL'S TENNESSEE APPLE LIQUER 70 PR 750 ML</v>
      </c>
      <c r="C351">
        <v>6</v>
      </c>
      <c r="D351">
        <v>7</v>
      </c>
      <c r="E351">
        <f>C351+D351</f>
        <v>13</v>
      </c>
      <c r="F351" s="10">
        <f>((E351/53)*6)*3</f>
        <v>4.4150943396226419</v>
      </c>
      <c r="G351" t="str">
        <f>VLOOKUP(A351,'3-Week Report'!$A$3:$A$2799,1,0)</f>
        <v>A007196</v>
      </c>
    </row>
    <row r="352" spans="1:7" x14ac:dyDescent="0.25">
      <c r="A352" t="s">
        <v>6461</v>
      </c>
      <c r="B352" t="s">
        <v>21265</v>
      </c>
      <c r="F352">
        <v>10</v>
      </c>
      <c r="G352" t="str">
        <f>VLOOKUP(A352,'3-Week Report'!$A$3:$A$2799,1,0)</f>
        <v>A070512</v>
      </c>
    </row>
    <row r="353" spans="1:7" x14ac:dyDescent="0.25">
      <c r="A353" t="s">
        <v>4514</v>
      </c>
      <c r="B353" t="str">
        <f>VLOOKUP(A353,'External $ Guide'!$A$2:$B$11545,2,0)</f>
        <v>JACK DANIEL'S TENNESSEE FIRE 70 PR. 750 ML</v>
      </c>
      <c r="C353">
        <v>12</v>
      </c>
      <c r="D353">
        <v>8</v>
      </c>
      <c r="E353">
        <f t="shared" ref="E353:E395" si="31">C353+D353</f>
        <v>20</v>
      </c>
      <c r="F353" s="10">
        <f t="shared" ref="F353:F395" si="32">((E353/53)*6)*3</f>
        <v>6.7924528301886804</v>
      </c>
      <c r="G353" t="str">
        <f>VLOOKUP(A353,'3-Week Report'!$A$3:$A$2799,1,0)</f>
        <v>A001453</v>
      </c>
    </row>
    <row r="354" spans="1:7" x14ac:dyDescent="0.25">
      <c r="A354" t="s">
        <v>7631</v>
      </c>
      <c r="B354" t="str">
        <f>VLOOKUP(A354,'External $ Guide'!$A$2:$B$11545,2,0)</f>
        <v>JACK DANIEL'S TENNESSEE HONEY WHISKEY 70 PR. 1.75 L</v>
      </c>
      <c r="C354">
        <v>13</v>
      </c>
      <c r="D354">
        <v>12</v>
      </c>
      <c r="E354">
        <f t="shared" si="31"/>
        <v>25</v>
      </c>
      <c r="F354" s="10">
        <f t="shared" si="32"/>
        <v>8.4905660377358494</v>
      </c>
      <c r="G354" t="str">
        <f>VLOOKUP(A354,'3-Week Report'!$A$3:$A$2799,1,0)</f>
        <v>F000361</v>
      </c>
    </row>
    <row r="355" spans="1:7" x14ac:dyDescent="0.25">
      <c r="A355" t="s">
        <v>6788</v>
      </c>
      <c r="B355" t="str">
        <f>VLOOKUP(A355,'External $ Guide'!$A$2:$B$11545,2,0)</f>
        <v>JACK DANIEL'S TENNESSEE HONEY WHISKEY 70 PR. 200 ML</v>
      </c>
      <c r="C355">
        <v>7</v>
      </c>
      <c r="D355">
        <v>8</v>
      </c>
      <c r="E355">
        <f t="shared" si="31"/>
        <v>15</v>
      </c>
      <c r="F355" s="10">
        <f t="shared" si="32"/>
        <v>5.0943396226415096</v>
      </c>
      <c r="G355" t="str">
        <f>VLOOKUP(A355,'3-Week Report'!$A$3:$A$2799,1,0)</f>
        <v>C000361</v>
      </c>
    </row>
    <row r="356" spans="1:7" x14ac:dyDescent="0.25">
      <c r="A356" t="s">
        <v>6534</v>
      </c>
      <c r="B356" t="str">
        <f>VLOOKUP(A356,'External $ Guide'!$A$2:$B$11545,2,0)</f>
        <v>JACK DANIEL'S TENNESSEE HONEY WHISKEY 70 PR. 375 ML</v>
      </c>
      <c r="C356">
        <v>16</v>
      </c>
      <c r="D356">
        <v>23</v>
      </c>
      <c r="E356">
        <f t="shared" si="31"/>
        <v>39</v>
      </c>
      <c r="F356" s="10">
        <f t="shared" si="32"/>
        <v>13.245283018867923</v>
      </c>
      <c r="G356" t="str">
        <f>VLOOKUP(A356,'3-Week Report'!$A$3:$A$2799,1,0)</f>
        <v>B000361</v>
      </c>
    </row>
    <row r="357" spans="1:7" x14ac:dyDescent="0.25">
      <c r="A357" t="s">
        <v>6897</v>
      </c>
      <c r="B357" t="str">
        <f>VLOOKUP(A357,'External $ Guide'!$A$2:$B$11545,2,0)</f>
        <v>JACK DANIEL'S TENNESSEE HONEY WHISKEY 70 PR. 50 ML</v>
      </c>
      <c r="C357">
        <v>14</v>
      </c>
      <c r="D357">
        <v>14</v>
      </c>
      <c r="E357">
        <f t="shared" si="31"/>
        <v>28</v>
      </c>
      <c r="F357" s="10">
        <f t="shared" si="32"/>
        <v>9.5094339622641506</v>
      </c>
      <c r="G357" t="str">
        <f>VLOOKUP(A357,'3-Week Report'!$A$3:$A$2799,1,0)</f>
        <v>D000361</v>
      </c>
    </row>
    <row r="358" spans="1:7" x14ac:dyDescent="0.25">
      <c r="A358" t="s">
        <v>4211</v>
      </c>
      <c r="B358" t="str">
        <f>VLOOKUP(A358,'External $ Guide'!$A$2:$B$11545,2,0)</f>
        <v>JACK DANIEL'S TENNESSEE HONEY WHISKEY 70 PR. 750 ML</v>
      </c>
      <c r="C358">
        <v>39</v>
      </c>
      <c r="D358">
        <v>37</v>
      </c>
      <c r="E358">
        <f t="shared" si="31"/>
        <v>76</v>
      </c>
      <c r="F358" s="10">
        <f t="shared" si="32"/>
        <v>25.811320754716981</v>
      </c>
      <c r="G358" t="str">
        <f>VLOOKUP(A358,'3-Week Report'!$A$3:$A$2799,1,0)</f>
        <v>A000361</v>
      </c>
    </row>
    <row r="359" spans="1:7" x14ac:dyDescent="0.25">
      <c r="A359" t="s">
        <v>7642</v>
      </c>
      <c r="B359" t="str">
        <f>VLOOKUP(A359,'External $ Guide'!$A$2:$B$11545,2,0)</f>
        <v>JAGERMEISTER LIQUEUR GERMANY 70 PR. 1.75 L</v>
      </c>
      <c r="C359">
        <v>14</v>
      </c>
      <c r="D359">
        <v>12</v>
      </c>
      <c r="E359">
        <f t="shared" si="31"/>
        <v>26</v>
      </c>
      <c r="F359" s="10">
        <f t="shared" si="32"/>
        <v>8.8301886792452837</v>
      </c>
      <c r="G359" t="str">
        <f>VLOOKUP(A359,'3-Week Report'!$A$3:$A$2799,1,0)</f>
        <v>F000396</v>
      </c>
    </row>
    <row r="360" spans="1:7" x14ac:dyDescent="0.25">
      <c r="A360" t="s">
        <v>6794</v>
      </c>
      <c r="B360" t="str">
        <f>VLOOKUP(A360,'External $ Guide'!$A$2:$B$11545,2,0)</f>
        <v>JAGERMEISTER LIQUEUR- GERMANY 70 PR. 200 ML</v>
      </c>
      <c r="C360">
        <v>8</v>
      </c>
      <c r="D360">
        <v>10</v>
      </c>
      <c r="E360">
        <f t="shared" si="31"/>
        <v>18</v>
      </c>
      <c r="F360" s="10">
        <f t="shared" si="32"/>
        <v>6.1132075471698109</v>
      </c>
      <c r="G360" t="str">
        <f>VLOOKUP(A360,'3-Week Report'!$A$3:$A$2799,1,0)</f>
        <v>C000396</v>
      </c>
    </row>
    <row r="361" spans="1:7" x14ac:dyDescent="0.25">
      <c r="A361" t="s">
        <v>6544</v>
      </c>
      <c r="B361" t="str">
        <f>VLOOKUP(A361,'External $ Guide'!$A$2:$B$11545,2,0)</f>
        <v>JAGERMEISTER LIQUEUR GERMANY 70 PR. 375 ML</v>
      </c>
      <c r="C361">
        <v>65</v>
      </c>
      <c r="D361">
        <v>57</v>
      </c>
      <c r="E361">
        <f t="shared" si="31"/>
        <v>122</v>
      </c>
      <c r="F361" s="10">
        <f t="shared" si="32"/>
        <v>41.433962264150942</v>
      </c>
      <c r="G361" t="str">
        <f>VLOOKUP(A361,'3-Week Report'!$A$3:$A$2799,1,0)</f>
        <v>B000396</v>
      </c>
    </row>
    <row r="362" spans="1:7" x14ac:dyDescent="0.25">
      <c r="A362" t="s">
        <v>6903</v>
      </c>
      <c r="B362" t="str">
        <f>VLOOKUP(A362,'External $ Guide'!$A$2:$B$11545,2,0)</f>
        <v>JAGERMEISTER LIQUEUR- GERMANY 70 PR. 50 ML</v>
      </c>
      <c r="C362">
        <v>9</v>
      </c>
      <c r="D362">
        <v>5</v>
      </c>
      <c r="E362">
        <f t="shared" si="31"/>
        <v>14</v>
      </c>
      <c r="F362" s="10">
        <f t="shared" si="32"/>
        <v>4.7547169811320753</v>
      </c>
      <c r="G362" t="str">
        <f>VLOOKUP(A362,'3-Week Report'!$A$3:$A$2799,1,0)</f>
        <v>D000396</v>
      </c>
    </row>
    <row r="363" spans="1:7" x14ac:dyDescent="0.25">
      <c r="A363" t="s">
        <v>4224</v>
      </c>
      <c r="B363" t="str">
        <f>VLOOKUP(A363,'External $ Guide'!$A$2:$B$11545,2,0)</f>
        <v>JAGERMEISTER LIQUEUR GERMANY 70 PR. 750 ML</v>
      </c>
      <c r="C363">
        <v>36</v>
      </c>
      <c r="D363">
        <v>41</v>
      </c>
      <c r="E363">
        <f t="shared" si="31"/>
        <v>77</v>
      </c>
      <c r="F363" s="10">
        <f t="shared" si="32"/>
        <v>26.150943396226413</v>
      </c>
      <c r="G363" t="str">
        <f>VLOOKUP(A363,'3-Week Report'!$A$3:$A$2799,1,0)</f>
        <v>A000396</v>
      </c>
    </row>
    <row r="364" spans="1:7" x14ac:dyDescent="0.25">
      <c r="A364" t="s">
        <v>7254</v>
      </c>
      <c r="B364" t="str">
        <f>VLOOKUP(A364,'External $ Guide'!$A$2:$B$11545,2,0)</f>
        <v>JAGERMEISTER LIQUEUR GERMANY 70 PR. LITER</v>
      </c>
      <c r="C364">
        <v>2</v>
      </c>
      <c r="D364">
        <v>11</v>
      </c>
      <c r="E364">
        <f t="shared" si="31"/>
        <v>13</v>
      </c>
      <c r="F364" s="10">
        <f t="shared" si="32"/>
        <v>4.4150943396226419</v>
      </c>
      <c r="G364" t="str">
        <f>VLOOKUP(A364,'3-Week Report'!$A$3:$A$2799,1,0)</f>
        <v>E000396</v>
      </c>
    </row>
    <row r="365" spans="1:7" x14ac:dyDescent="0.25">
      <c r="A365" t="s">
        <v>7673</v>
      </c>
      <c r="B365" t="str">
        <f>VLOOKUP(A365,'External $ Guide'!$A$2:$B$11545,2,0)</f>
        <v>JAMESON IRISH WHISKEY 80 PR. 1.75 L</v>
      </c>
      <c r="C365">
        <v>16</v>
      </c>
      <c r="D365">
        <v>25</v>
      </c>
      <c r="E365">
        <f t="shared" si="31"/>
        <v>41</v>
      </c>
      <c r="F365" s="10">
        <f t="shared" si="32"/>
        <v>13.924528301886793</v>
      </c>
      <c r="G365" t="str">
        <f>VLOOKUP(A365,'3-Week Report'!$A$3:$A$2799,1,0)</f>
        <v>F000547</v>
      </c>
    </row>
    <row r="366" spans="1:7" x14ac:dyDescent="0.25">
      <c r="A366" t="s">
        <v>6562</v>
      </c>
      <c r="B366" t="str">
        <f>VLOOKUP(A366,'External $ Guide'!$A$2:$B$11545,2,0)</f>
        <v>JAMESON IRISH WHISKEY 80 PR. 375 ML</v>
      </c>
      <c r="C366">
        <v>12</v>
      </c>
      <c r="D366">
        <v>21</v>
      </c>
      <c r="E366">
        <f t="shared" si="31"/>
        <v>33</v>
      </c>
      <c r="F366" s="10">
        <f t="shared" si="32"/>
        <v>11.20754716981132</v>
      </c>
      <c r="G366" t="str">
        <f>VLOOKUP(A366,'3-Week Report'!$A$3:$A$2799,1,0)</f>
        <v>B000547</v>
      </c>
    </row>
    <row r="367" spans="1:7" x14ac:dyDescent="0.25">
      <c r="A367" t="s">
        <v>4268</v>
      </c>
      <c r="B367" t="str">
        <f>VLOOKUP(A367,'External $ Guide'!$A$2:$B$11545,2,0)</f>
        <v>JAMESON IRISH WHISKEY 80 PR. 750 ML</v>
      </c>
      <c r="C367">
        <v>27</v>
      </c>
      <c r="D367">
        <v>39</v>
      </c>
      <c r="E367">
        <f t="shared" si="31"/>
        <v>66</v>
      </c>
      <c r="F367" s="10">
        <f t="shared" si="32"/>
        <v>22.415094339622641</v>
      </c>
      <c r="G367" t="str">
        <f>VLOOKUP(A367,'3-Week Report'!$A$3:$A$2799,1,0)</f>
        <v>A000547</v>
      </c>
    </row>
    <row r="368" spans="1:7" x14ac:dyDescent="0.25">
      <c r="A368" t="s">
        <v>7272</v>
      </c>
      <c r="B368" t="str">
        <f>VLOOKUP(A368,'External $ Guide'!$A$2:$B$11545,2,0)</f>
        <v>JAMESON IRISH WHISKEY 80 PR. LITER</v>
      </c>
      <c r="C368">
        <v>10</v>
      </c>
      <c r="D368">
        <v>16</v>
      </c>
      <c r="E368">
        <f t="shared" si="31"/>
        <v>26</v>
      </c>
      <c r="F368" s="10">
        <f t="shared" si="32"/>
        <v>8.8301886792452837</v>
      </c>
      <c r="G368" t="str">
        <f>VLOOKUP(A368,'3-Week Report'!$A$3:$A$2799,1,0)</f>
        <v>E000547</v>
      </c>
    </row>
    <row r="369" spans="1:7" x14ac:dyDescent="0.25">
      <c r="A369" t="s">
        <v>7790</v>
      </c>
      <c r="B369" t="str">
        <f>VLOOKUP(A369,'External $ Guide'!$A$2:$B$11545,2,0)</f>
        <v>JIM BEAM APPLE WHISKEY 70 PR. 1.75 L</v>
      </c>
      <c r="C369">
        <v>7</v>
      </c>
      <c r="D369">
        <v>10</v>
      </c>
      <c r="E369">
        <f t="shared" si="31"/>
        <v>17</v>
      </c>
      <c r="F369" s="10">
        <f t="shared" si="32"/>
        <v>5.7735849056603774</v>
      </c>
      <c r="G369" t="str">
        <f>VLOOKUP(A369,'3-Week Report'!$A$3:$A$2799,1,0)</f>
        <v>F001528</v>
      </c>
    </row>
    <row r="370" spans="1:7" x14ac:dyDescent="0.25">
      <c r="A370" t="s">
        <v>6635</v>
      </c>
      <c r="B370" t="str">
        <f>VLOOKUP(A370,'External $ Guide'!$A$2:$B$11545,2,0)</f>
        <v>JIM BEAM APPLE WHISKEY 70 PR. 375 ML</v>
      </c>
      <c r="C370">
        <v>18</v>
      </c>
      <c r="D370">
        <v>20</v>
      </c>
      <c r="E370">
        <f t="shared" si="31"/>
        <v>38</v>
      </c>
      <c r="F370" s="10">
        <f t="shared" si="32"/>
        <v>12.90566037735849</v>
      </c>
      <c r="G370" t="str">
        <f>VLOOKUP(A370,'3-Week Report'!$A$3:$A$2799,1,0)</f>
        <v>B001528</v>
      </c>
    </row>
    <row r="371" spans="1:7" x14ac:dyDescent="0.25">
      <c r="A371" t="s">
        <v>6943</v>
      </c>
      <c r="B371" t="str">
        <f>VLOOKUP(A371,'External $ Guide'!$A$2:$B$11545,2,0)</f>
        <v>JIM BEAM APPLE WHISKEY 70 PR. 50 ML</v>
      </c>
      <c r="C371">
        <v>51</v>
      </c>
      <c r="D371">
        <v>68</v>
      </c>
      <c r="E371">
        <f t="shared" si="31"/>
        <v>119</v>
      </c>
      <c r="F371" s="10">
        <f t="shared" si="32"/>
        <v>40.415094339622641</v>
      </c>
      <c r="G371" t="str">
        <f>VLOOKUP(A371,'3-Week Report'!$A$3:$A$2799,1,0)</f>
        <v>D001528</v>
      </c>
    </row>
    <row r="372" spans="1:7" x14ac:dyDescent="0.25">
      <c r="A372" t="s">
        <v>4540</v>
      </c>
      <c r="B372" t="str">
        <f>VLOOKUP(A372,'External $ Guide'!$A$2:$B$11545,2,0)</f>
        <v>JIM BEAM APPLE WHISKEY 70 PR. 750 ML</v>
      </c>
      <c r="C372">
        <v>24</v>
      </c>
      <c r="D372">
        <v>18</v>
      </c>
      <c r="E372">
        <f t="shared" si="31"/>
        <v>42</v>
      </c>
      <c r="F372" s="10">
        <f t="shared" si="32"/>
        <v>14.264150943396226</v>
      </c>
      <c r="G372" t="str">
        <f>VLOOKUP(A372,'3-Week Report'!$A$3:$A$2799,1,0)</f>
        <v>A001528</v>
      </c>
    </row>
    <row r="373" spans="1:7" x14ac:dyDescent="0.25">
      <c r="A373" t="s">
        <v>6474</v>
      </c>
      <c r="B373" t="str">
        <f>VLOOKUP(A373,'External $ Guide'!$A$2:$B$11545,2,0)</f>
        <v>JIM BEAM BLACK BOURBON 7YR 90PR 750ML</v>
      </c>
      <c r="C373">
        <v>5</v>
      </c>
      <c r="D373">
        <v>13</v>
      </c>
      <c r="E373">
        <f t="shared" si="31"/>
        <v>18</v>
      </c>
      <c r="F373" s="10">
        <f t="shared" si="32"/>
        <v>6.1132075471698109</v>
      </c>
      <c r="G373" t="str">
        <f>VLOOKUP(A373,'3-Week Report'!$A$3:$A$2799,1,0)</f>
        <v>A070662</v>
      </c>
    </row>
    <row r="374" spans="1:7" x14ac:dyDescent="0.25">
      <c r="A374" t="s">
        <v>6802</v>
      </c>
      <c r="B374" t="str">
        <f>VLOOKUP(A374,'External $ Guide'!$A$2:$B$11545,2,0)</f>
        <v>JIM BEAM BOURBON 80 PR. 4 YR. 200 ML</v>
      </c>
      <c r="C374">
        <v>23</v>
      </c>
      <c r="D374">
        <v>29</v>
      </c>
      <c r="E374">
        <f t="shared" si="31"/>
        <v>52</v>
      </c>
      <c r="F374" s="10">
        <f t="shared" si="32"/>
        <v>17.660377358490567</v>
      </c>
      <c r="G374" t="str">
        <f>VLOOKUP(A374,'3-Week Report'!$A$3:$A$2799,1,0)</f>
        <v>C000664</v>
      </c>
    </row>
    <row r="375" spans="1:7" x14ac:dyDescent="0.25">
      <c r="A375" t="s">
        <v>6577</v>
      </c>
      <c r="B375" t="str">
        <f>VLOOKUP(A375,'External $ Guide'!$A$2:$B$11545,2,0)</f>
        <v>JIM BEAM BOURBON 80 PR. 4 YR. 375 ML</v>
      </c>
      <c r="C375">
        <v>73</v>
      </c>
      <c r="D375">
        <v>84</v>
      </c>
      <c r="E375">
        <f t="shared" si="31"/>
        <v>157</v>
      </c>
      <c r="F375" s="10">
        <f t="shared" si="32"/>
        <v>53.320754716981135</v>
      </c>
      <c r="G375" t="str">
        <f>VLOOKUP(A375,'3-Week Report'!$A$3:$A$2799,1,0)</f>
        <v>B000664</v>
      </c>
    </row>
    <row r="376" spans="1:7" x14ac:dyDescent="0.25">
      <c r="A376" t="s">
        <v>6917</v>
      </c>
      <c r="B376" t="str">
        <f>VLOOKUP(A376,'External $ Guide'!$A$2:$B$11545,2,0)</f>
        <v>JIM BEAM BOURBON 80 PR. 4 YR. 50 ML</v>
      </c>
      <c r="C376">
        <v>144</v>
      </c>
      <c r="D376">
        <v>160</v>
      </c>
      <c r="E376">
        <f t="shared" si="31"/>
        <v>304</v>
      </c>
      <c r="F376" s="10">
        <f t="shared" si="32"/>
        <v>103.24528301886792</v>
      </c>
      <c r="G376" t="str">
        <f>VLOOKUP(A376,'3-Week Report'!$A$3:$A$2799,1,0)</f>
        <v>D000664</v>
      </c>
    </row>
    <row r="377" spans="1:7" x14ac:dyDescent="0.25">
      <c r="A377" t="s">
        <v>4304</v>
      </c>
      <c r="B377" t="str">
        <f>VLOOKUP(A377,'External $ Guide'!$A$2:$B$11545,2,0)</f>
        <v>JIM BEAM BOURBON 80 PR. 4 YR. 750 ML</v>
      </c>
      <c r="C377">
        <v>37</v>
      </c>
      <c r="D377">
        <v>67</v>
      </c>
      <c r="E377">
        <f t="shared" si="31"/>
        <v>104</v>
      </c>
      <c r="F377" s="10">
        <f t="shared" si="32"/>
        <v>35.320754716981135</v>
      </c>
      <c r="G377" t="str">
        <f>VLOOKUP(A377,'3-Week Report'!$A$3:$A$2799,1,0)</f>
        <v>A000664</v>
      </c>
    </row>
    <row r="378" spans="1:7" x14ac:dyDescent="0.25">
      <c r="A378" t="s">
        <v>7697</v>
      </c>
      <c r="B378" t="str">
        <f>VLOOKUP(A378,'External $ Guide'!$A$2:$B$11545,2,0)</f>
        <v>JIM BEAM BOURBON 80 PR.4 YR. 1.75 L</v>
      </c>
      <c r="C378">
        <v>56</v>
      </c>
      <c r="D378">
        <v>70</v>
      </c>
      <c r="E378">
        <f t="shared" si="31"/>
        <v>126</v>
      </c>
      <c r="F378" s="10">
        <f t="shared" si="32"/>
        <v>42.79245283018868</v>
      </c>
      <c r="G378" t="str">
        <f>VLOOKUP(A378,'3-Week Report'!$A$3:$A$2799,1,0)</f>
        <v>F000664</v>
      </c>
    </row>
    <row r="379" spans="1:7" x14ac:dyDescent="0.25">
      <c r="A379" t="s">
        <v>7282</v>
      </c>
      <c r="B379" t="str">
        <f>VLOOKUP(A379,'External $ Guide'!$A$2:$B$11545,2,0)</f>
        <v>JIM BEAM BOURBON 80 PR.4 YR. LITER</v>
      </c>
      <c r="C379">
        <v>22</v>
      </c>
      <c r="D379">
        <v>31</v>
      </c>
      <c r="E379">
        <f t="shared" si="31"/>
        <v>53</v>
      </c>
      <c r="F379" s="10">
        <f t="shared" si="32"/>
        <v>18</v>
      </c>
      <c r="G379" t="str">
        <f>VLOOKUP(A379,'3-Week Report'!$A$3:$A$2799,1,0)</f>
        <v>E000664</v>
      </c>
    </row>
    <row r="380" spans="1:7" x14ac:dyDescent="0.25">
      <c r="A380" t="s">
        <v>7595</v>
      </c>
      <c r="B380" t="str">
        <f>VLOOKUP(A380,'External $ Guide'!$A$2:$B$11545,2,0)</f>
        <v>JIM BEAM BOURBON PET 80 PR. 4 YR. 1.75 L</v>
      </c>
      <c r="C380">
        <v>50</v>
      </c>
      <c r="D380">
        <v>67</v>
      </c>
      <c r="E380">
        <f t="shared" si="31"/>
        <v>117</v>
      </c>
      <c r="F380" s="10">
        <f t="shared" si="32"/>
        <v>39.735849056603783</v>
      </c>
      <c r="G380" t="str">
        <f>VLOOKUP(A380,'3-Week Report'!$A$3:$A$2799,1,0)</f>
        <v>F000198</v>
      </c>
    </row>
    <row r="381" spans="1:7" x14ac:dyDescent="0.25">
      <c r="A381" t="s">
        <v>4168</v>
      </c>
      <c r="B381" t="str">
        <f>VLOOKUP(A381,'External $ Guide'!$A$2:$B$11545,2,0)</f>
        <v>JIM BEAM BOURBON PET 80 PR. 4 YR. 750 ML</v>
      </c>
      <c r="C381">
        <v>33</v>
      </c>
      <c r="D381">
        <v>48</v>
      </c>
      <c r="E381">
        <f t="shared" si="31"/>
        <v>81</v>
      </c>
      <c r="F381" s="10">
        <f t="shared" si="32"/>
        <v>27.509433962264154</v>
      </c>
      <c r="G381" t="str">
        <f>VLOOKUP(A381,'3-Week Report'!$A$3:$A$2799,1,0)</f>
        <v>A000198</v>
      </c>
    </row>
    <row r="382" spans="1:7" x14ac:dyDescent="0.25">
      <c r="A382" t="s">
        <v>4302</v>
      </c>
      <c r="B382" t="str">
        <f>VLOOKUP(A382,'External $ Guide'!$A$2:$B$11545,2,0)</f>
        <v>JIM BEAM DEVILS CUT BOURBON 90 PR. 750 ML</v>
      </c>
      <c r="C382">
        <v>8</v>
      </c>
      <c r="D382">
        <v>6</v>
      </c>
      <c r="E382">
        <f t="shared" si="31"/>
        <v>14</v>
      </c>
      <c r="F382" s="10">
        <f t="shared" si="32"/>
        <v>4.7547169811320753</v>
      </c>
      <c r="G382" t="str">
        <f>VLOOKUP(A382,'3-Week Report'!$A$3:$A$2799,1,0)</f>
        <v>A000660</v>
      </c>
    </row>
    <row r="383" spans="1:7" x14ac:dyDescent="0.25">
      <c r="A383" t="s">
        <v>6599</v>
      </c>
      <c r="B383" t="str">
        <f>VLOOKUP(A383,'External $ Guide'!$A$2:$B$11545,2,0)</f>
        <v>JIM BEAM HONEY BOURBON 70 PR. 375 ML</v>
      </c>
      <c r="C383">
        <v>16</v>
      </c>
      <c r="D383">
        <v>12</v>
      </c>
      <c r="E383">
        <f t="shared" si="31"/>
        <v>28</v>
      </c>
      <c r="F383" s="10">
        <f t="shared" si="32"/>
        <v>9.5094339622641506</v>
      </c>
      <c r="G383" t="str">
        <f>VLOOKUP(A383,'3-Week Report'!$A$3:$A$2799,1,0)</f>
        <v>B000922</v>
      </c>
    </row>
    <row r="384" spans="1:7" x14ac:dyDescent="0.25">
      <c r="A384" t="s">
        <v>6926</v>
      </c>
      <c r="B384" t="str">
        <f>VLOOKUP(A384,'External $ Guide'!$A$2:$B$11545,2,0)</f>
        <v>JIM BEAM HONEY BOURBON 70 PR. 50 ML</v>
      </c>
      <c r="C384">
        <v>45</v>
      </c>
      <c r="D384">
        <v>73</v>
      </c>
      <c r="E384">
        <f t="shared" si="31"/>
        <v>118</v>
      </c>
      <c r="F384" s="10">
        <f t="shared" si="32"/>
        <v>40.075471698113205</v>
      </c>
      <c r="G384" t="str">
        <f>VLOOKUP(A384,'3-Week Report'!$A$3:$A$2799,1,0)</f>
        <v>D000922</v>
      </c>
    </row>
    <row r="385" spans="1:7" x14ac:dyDescent="0.25">
      <c r="A385" t="s">
        <v>4373</v>
      </c>
      <c r="B385" t="str">
        <f>VLOOKUP(A385,'External $ Guide'!$A$2:$B$11545,2,0)</f>
        <v>JIM BEAM HONEY BOURBON 70 PR. 750 ML</v>
      </c>
      <c r="C385">
        <v>23</v>
      </c>
      <c r="D385">
        <v>31</v>
      </c>
      <c r="E385">
        <f t="shared" si="31"/>
        <v>54</v>
      </c>
      <c r="F385" s="10">
        <f t="shared" si="32"/>
        <v>18.339622641509433</v>
      </c>
      <c r="G385" t="str">
        <f>VLOOKUP(A385,'3-Week Report'!$A$3:$A$2799,1,0)</f>
        <v>A000922</v>
      </c>
    </row>
    <row r="386" spans="1:7" x14ac:dyDescent="0.25">
      <c r="A386" t="s">
        <v>6618</v>
      </c>
      <c r="B386" t="str">
        <f>VLOOKUP(A386,'External $ Guide'!$A$2:$B$11545,2,0)</f>
        <v>JIM BEAM KENTUCKY FIRE WHISKEY 70 PR. 375 ML</v>
      </c>
      <c r="C386">
        <v>8</v>
      </c>
      <c r="D386">
        <v>6</v>
      </c>
      <c r="E386">
        <f t="shared" si="31"/>
        <v>14</v>
      </c>
      <c r="F386" s="10">
        <f t="shared" si="32"/>
        <v>4.7547169811320753</v>
      </c>
      <c r="G386" t="str">
        <f>VLOOKUP(A386,'3-Week Report'!$A$3:$A$2799,1,0)</f>
        <v>B001337</v>
      </c>
    </row>
    <row r="387" spans="1:7" x14ac:dyDescent="0.25">
      <c r="A387" t="s">
        <v>6934</v>
      </c>
      <c r="B387" t="str">
        <f>VLOOKUP(A387,'External $ Guide'!$A$2:$B$11545,2,0)</f>
        <v>JIM BEAM KENTUCKY FIRE WHISKEY 70 PR. 50 ML</v>
      </c>
      <c r="C387">
        <v>33</v>
      </c>
      <c r="D387">
        <v>39</v>
      </c>
      <c r="E387">
        <f t="shared" si="31"/>
        <v>72</v>
      </c>
      <c r="F387" s="10">
        <f t="shared" si="32"/>
        <v>24.452830188679243</v>
      </c>
      <c r="G387" t="str">
        <f>VLOOKUP(A387,'3-Week Report'!$A$3:$A$2799,1,0)</f>
        <v>D001337</v>
      </c>
    </row>
    <row r="388" spans="1:7" x14ac:dyDescent="0.25">
      <c r="A388" t="s">
        <v>4479</v>
      </c>
      <c r="B388" t="str">
        <f>VLOOKUP(A388,'External $ Guide'!$A$2:$B$11545,2,0)</f>
        <v>JIM BEAM KENTUCKY FIRE WHISKEY 70 PR. 750 ML</v>
      </c>
      <c r="C388">
        <v>10</v>
      </c>
      <c r="D388">
        <v>9</v>
      </c>
      <c r="E388">
        <f t="shared" si="31"/>
        <v>19</v>
      </c>
      <c r="F388" s="10">
        <f t="shared" si="32"/>
        <v>6.4528301886792452</v>
      </c>
      <c r="G388" t="str">
        <f>VLOOKUP(A388,'3-Week Report'!$A$3:$A$2799,1,0)</f>
        <v>A001337</v>
      </c>
    </row>
    <row r="389" spans="1:7" x14ac:dyDescent="0.25">
      <c r="A389" t="s">
        <v>7018</v>
      </c>
      <c r="B389" t="str">
        <f>VLOOKUP(A389,'External $ Guide'!$A$2:$B$11545,2,0)</f>
        <v>JIM BEAM PEACH WHISKEY 65 PR. 50 ML</v>
      </c>
      <c r="C389">
        <v>30</v>
      </c>
      <c r="D389">
        <v>26</v>
      </c>
      <c r="E389">
        <f t="shared" si="31"/>
        <v>56</v>
      </c>
      <c r="F389" s="10">
        <f t="shared" si="32"/>
        <v>19.018867924528301</v>
      </c>
      <c r="G389" t="str">
        <f>VLOOKUP(A389,'3-Week Report'!$A$3:$A$2799,1,0)</f>
        <v>D007121</v>
      </c>
    </row>
    <row r="390" spans="1:7" x14ac:dyDescent="0.25">
      <c r="A390" t="s">
        <v>4989</v>
      </c>
      <c r="B390" t="str">
        <f>VLOOKUP(A390,'External $ Guide'!$A$2:$B$11545,2,0)</f>
        <v>JIM BEAM PEACH WHISKEY 65 PR. 750 ML</v>
      </c>
      <c r="C390">
        <v>12</v>
      </c>
      <c r="D390">
        <v>12</v>
      </c>
      <c r="E390">
        <f t="shared" si="31"/>
        <v>24</v>
      </c>
      <c r="F390" s="10">
        <f t="shared" si="32"/>
        <v>8.1509433962264168</v>
      </c>
      <c r="G390" t="str">
        <f>VLOOKUP(A390,'3-Week Report'!$A$3:$A$2799,1,0)</f>
        <v>A007121</v>
      </c>
    </row>
    <row r="391" spans="1:7" x14ac:dyDescent="0.25">
      <c r="A391" t="s">
        <v>6380</v>
      </c>
      <c r="B391" t="str">
        <f>VLOOKUP(A391,'External $ Guide'!$A$2:$B$11545,2,0)</f>
        <v>JIM BEAM PINEAPPLE WHISKEY 65PR 750ML</v>
      </c>
      <c r="C391">
        <v>14</v>
      </c>
      <c r="D391">
        <v>13</v>
      </c>
      <c r="E391">
        <f t="shared" si="31"/>
        <v>27</v>
      </c>
      <c r="F391" s="10">
        <f t="shared" si="32"/>
        <v>9.1698113207547163</v>
      </c>
      <c r="G391" t="str">
        <f>VLOOKUP(A391,'3-Week Report'!$A$3:$A$2799,1,0)</f>
        <v>A070372</v>
      </c>
    </row>
    <row r="392" spans="1:7" x14ac:dyDescent="0.25">
      <c r="A392" t="s">
        <v>6665</v>
      </c>
      <c r="B392" t="str">
        <f>VLOOKUP(A392,'External $ Guide'!$A$2:$B$11545,2,0)</f>
        <v>JIM BEAM VANILLA BOURBON WHISKEY 70 PR. 375 ML</v>
      </c>
      <c r="C392">
        <v>13</v>
      </c>
      <c r="D392">
        <v>3</v>
      </c>
      <c r="E392">
        <f t="shared" si="31"/>
        <v>16</v>
      </c>
      <c r="F392" s="10">
        <f t="shared" si="32"/>
        <v>5.433962264150944</v>
      </c>
      <c r="G392" t="str">
        <f>VLOOKUP(A392,'3-Week Report'!$A$3:$A$2799,1,0)</f>
        <v>B001880</v>
      </c>
    </row>
    <row r="393" spans="1:7" x14ac:dyDescent="0.25">
      <c r="A393" t="s">
        <v>6970</v>
      </c>
      <c r="B393" t="str">
        <f>VLOOKUP(A393,'External $ Guide'!$A$2:$B$11545,2,0)</f>
        <v>JIM BEAM VANILLA BOURBON WHISKEY 70 PR. 50 ML</v>
      </c>
      <c r="C393">
        <v>0</v>
      </c>
      <c r="D393">
        <v>31</v>
      </c>
      <c r="E393">
        <f t="shared" si="31"/>
        <v>31</v>
      </c>
      <c r="F393" s="10">
        <f t="shared" si="32"/>
        <v>10.528301886792452</v>
      </c>
      <c r="G393" t="str">
        <f>VLOOKUP(A393,'3-Week Report'!$A$3:$A$2799,1,0)</f>
        <v>D001880</v>
      </c>
    </row>
    <row r="394" spans="1:7" x14ac:dyDescent="0.25">
      <c r="A394" t="s">
        <v>4670</v>
      </c>
      <c r="B394" t="str">
        <f>VLOOKUP(A394,'External $ Guide'!$A$2:$B$11545,2,0)</f>
        <v>JIM BEAM VANILLA BOURBON WHISKEY 70 PR. 750 ML</v>
      </c>
      <c r="C394">
        <v>26</v>
      </c>
      <c r="D394">
        <v>23</v>
      </c>
      <c r="E394">
        <f t="shared" si="31"/>
        <v>49</v>
      </c>
      <c r="F394" s="10">
        <f t="shared" si="32"/>
        <v>16.641509433962263</v>
      </c>
      <c r="G394" t="str">
        <f>VLOOKUP(A394,'3-Week Report'!$A$3:$A$2799,1,0)</f>
        <v>A001880</v>
      </c>
    </row>
    <row r="395" spans="1:7" x14ac:dyDescent="0.25">
      <c r="A395" t="s">
        <v>8082</v>
      </c>
      <c r="B395" t="str">
        <f>VLOOKUP(A395,'External $ Guide'!$A$2:$B$11545,2,0)</f>
        <v>JOHN DALY ICED TEA COCKTAIL VARIETY PACK 9PR 355ML</v>
      </c>
      <c r="C395">
        <v>78</v>
      </c>
      <c r="D395">
        <v>39</v>
      </c>
      <c r="E395">
        <f t="shared" si="31"/>
        <v>117</v>
      </c>
      <c r="F395" s="10">
        <f t="shared" si="32"/>
        <v>39.735849056603783</v>
      </c>
      <c r="G395" t="str">
        <f>VLOOKUP(A395,'3-Week Report'!$A$3:$A$2799,1,0)</f>
        <v>J070216</v>
      </c>
    </row>
    <row r="396" spans="1:7" x14ac:dyDescent="0.25">
      <c r="A396" t="s">
        <v>21369</v>
      </c>
      <c r="B396" t="s">
        <v>27915</v>
      </c>
      <c r="F396" s="10">
        <v>10</v>
      </c>
      <c r="G396" t="str">
        <f>VLOOKUP(A396,'3-Week Report'!$A$3:$A$2799,1,0)</f>
        <v>A070665</v>
      </c>
    </row>
    <row r="397" spans="1:7" x14ac:dyDescent="0.25">
      <c r="A397" t="s">
        <v>4310</v>
      </c>
      <c r="B397" t="str">
        <f>VLOOKUP(A397,'External $ Guide'!$A$2:$B$11545,2,0)</f>
        <v>JOHNNIE WALKER BLACK LABEL SCOTCH 80 PR.12 YR. 750 ML</v>
      </c>
      <c r="C397">
        <v>7</v>
      </c>
      <c r="D397">
        <v>12</v>
      </c>
      <c r="E397">
        <f t="shared" ref="E397:E421" si="33">C397+D397</f>
        <v>19</v>
      </c>
      <c r="F397" s="10">
        <f t="shared" ref="F397:F421" si="34">((E397/53)*6)*3</f>
        <v>6.4528301886792452</v>
      </c>
      <c r="G397" t="str">
        <f>VLOOKUP(A397,'3-Week Report'!$A$3:$A$2799,1,0)</f>
        <v>A000686</v>
      </c>
    </row>
    <row r="398" spans="1:7" x14ac:dyDescent="0.25">
      <c r="A398" t="s">
        <v>4312</v>
      </c>
      <c r="B398" t="str">
        <f>VLOOKUP(A398,'External $ Guide'!$A$2:$B$11545,2,0)</f>
        <v>JOHNNIE WALKER RED LABEL SCOTCH 80 PR. 750 ML</v>
      </c>
      <c r="C398">
        <v>6</v>
      </c>
      <c r="D398">
        <v>6</v>
      </c>
      <c r="E398">
        <f t="shared" si="33"/>
        <v>12</v>
      </c>
      <c r="F398" s="10">
        <f t="shared" si="34"/>
        <v>4.0754716981132084</v>
      </c>
      <c r="G398" t="str">
        <f>VLOOKUP(A398,'3-Week Report'!$A$3:$A$2799,1,0)</f>
        <v>A000688</v>
      </c>
    </row>
    <row r="399" spans="1:7" x14ac:dyDescent="0.25">
      <c r="A399" t="s">
        <v>7739</v>
      </c>
      <c r="B399" t="str">
        <f>VLOOKUP(A399,'External $ Guide'!$A$2:$B$11545,2,0)</f>
        <v>JOSE CUERVO AUTH. LlIME  LIGHT MARGARITA 20 PR. 1.75 L</v>
      </c>
      <c r="C399">
        <v>15</v>
      </c>
      <c r="D399">
        <v>11</v>
      </c>
      <c r="E399">
        <f t="shared" si="33"/>
        <v>26</v>
      </c>
      <c r="F399" s="10">
        <f t="shared" si="34"/>
        <v>8.8301886792452837</v>
      </c>
      <c r="G399" t="str">
        <f>VLOOKUP(A399,'3-Week Report'!$A$3:$A$2799,1,0)</f>
        <v>F001005</v>
      </c>
    </row>
    <row r="400" spans="1:7" x14ac:dyDescent="0.25">
      <c r="A400" t="s">
        <v>6831</v>
      </c>
      <c r="B400" t="str">
        <f>VLOOKUP(A400,'External $ Guide'!$A$2:$B$11545,2,0)</f>
        <v>JOSE CUERVO AUTH. PINK LEMONADE MARGARITA 19 PR. 200 ML</v>
      </c>
      <c r="C400">
        <v>10</v>
      </c>
      <c r="D400">
        <v>17</v>
      </c>
      <c r="E400">
        <f t="shared" si="33"/>
        <v>27</v>
      </c>
      <c r="F400" s="10">
        <f t="shared" si="34"/>
        <v>9.1698113207547163</v>
      </c>
      <c r="G400" t="str">
        <f>VLOOKUP(A400,'3-Week Report'!$A$3:$A$2799,1,0)</f>
        <v>C001609</v>
      </c>
    </row>
    <row r="401" spans="1:7" x14ac:dyDescent="0.25">
      <c r="A401" t="s">
        <v>6821</v>
      </c>
      <c r="B401" t="str">
        <f>VLOOKUP(A401,'External $ Guide'!$A$2:$B$11545,2,0)</f>
        <v>JOSE CUERVO AUTH. STRAWBERRY MARGARITA PET 16 PR. 200 ML</v>
      </c>
      <c r="C401">
        <v>24</v>
      </c>
      <c r="D401">
        <v>20</v>
      </c>
      <c r="E401">
        <f t="shared" si="33"/>
        <v>44</v>
      </c>
      <c r="F401" s="10">
        <f t="shared" si="34"/>
        <v>14.943396226415096</v>
      </c>
      <c r="G401" t="str">
        <f>VLOOKUP(A401,'3-Week Report'!$A$3:$A$2799,1,0)</f>
        <v>C001204</v>
      </c>
    </row>
    <row r="402" spans="1:7" x14ac:dyDescent="0.25">
      <c r="A402" t="s">
        <v>7668</v>
      </c>
      <c r="B402" t="str">
        <f>VLOOKUP(A402,'External $ Guide'!$A$2:$B$11545,2,0)</f>
        <v>JOSE CUERVO AUTH. WATERMELON MARGARITA 20 PR. 1.75 L</v>
      </c>
      <c r="C402">
        <v>14</v>
      </c>
      <c r="D402">
        <v>9</v>
      </c>
      <c r="E402">
        <f t="shared" si="33"/>
        <v>23</v>
      </c>
      <c r="F402" s="10">
        <f t="shared" si="34"/>
        <v>7.8113207547169807</v>
      </c>
      <c r="G402" t="str">
        <f>VLOOKUP(A402,'3-Week Report'!$A$3:$A$2799,1,0)</f>
        <v>F000502</v>
      </c>
    </row>
    <row r="403" spans="1:7" x14ac:dyDescent="0.25">
      <c r="A403" t="s">
        <v>7754</v>
      </c>
      <c r="B403" t="str">
        <f>VLOOKUP(A403,'External $ Guide'!$A$2:$B$11545,2,0)</f>
        <v>JOSE CUERVO AUTHEN. STRAWBERRY LIME MARGARITA 16 PR. 1.75 L</v>
      </c>
      <c r="C403">
        <v>20</v>
      </c>
      <c r="D403">
        <v>11</v>
      </c>
      <c r="E403">
        <f t="shared" si="33"/>
        <v>31</v>
      </c>
      <c r="F403" s="10">
        <f t="shared" si="34"/>
        <v>10.528301886792452</v>
      </c>
      <c r="G403" t="str">
        <f>VLOOKUP(A403,'3-Week Report'!$A$3:$A$2799,1,0)</f>
        <v>F001204</v>
      </c>
    </row>
    <row r="404" spans="1:7" x14ac:dyDescent="0.25">
      <c r="A404" t="s">
        <v>4399</v>
      </c>
      <c r="B404" t="str">
        <f>VLOOKUP(A404,'External $ Guide'!$A$2:$B$11545,2,0)</f>
        <v>JOSE CUERVO AUTHENTIC  LIME MARGARITA 20 PR. 750 ML</v>
      </c>
      <c r="C404">
        <v>3</v>
      </c>
      <c r="D404">
        <v>12</v>
      </c>
      <c r="E404">
        <f t="shared" si="33"/>
        <v>15</v>
      </c>
      <c r="F404" s="10">
        <f t="shared" si="34"/>
        <v>5.0943396226415096</v>
      </c>
      <c r="G404" t="str">
        <f>VLOOKUP(A404,'3-Week Report'!$A$3:$A$2799,1,0)</f>
        <v>A001004</v>
      </c>
    </row>
    <row r="405" spans="1:7" x14ac:dyDescent="0.25">
      <c r="A405" t="s">
        <v>7927</v>
      </c>
      <c r="B405" t="str">
        <f>VLOOKUP(A405,'External $ Guide'!$A$2:$B$11545,2,0)</f>
        <v>JOSE CUERVO AUTHENTIC DOUBLE STRENGTH MARGARITA 80PR 1.75ML</v>
      </c>
      <c r="C405">
        <v>13</v>
      </c>
      <c r="D405">
        <v>11</v>
      </c>
      <c r="E405">
        <f t="shared" si="33"/>
        <v>24</v>
      </c>
      <c r="F405" s="10">
        <f t="shared" si="34"/>
        <v>8.1509433962264168</v>
      </c>
      <c r="G405" t="str">
        <f>VLOOKUP(A405,'3-Week Report'!$A$3:$A$2799,1,0)</f>
        <v>F070396</v>
      </c>
    </row>
    <row r="406" spans="1:7" x14ac:dyDescent="0.25">
      <c r="A406" t="s">
        <v>7738</v>
      </c>
      <c r="B406" t="str">
        <f>VLOOKUP(A406,'External $ Guide'!$A$2:$B$11545,2,0)</f>
        <v>JOSE CUERVO AUTHENTIC LIME MARGARITA 20 PR. 1.75 L</v>
      </c>
      <c r="C406">
        <v>23</v>
      </c>
      <c r="D406">
        <v>35</v>
      </c>
      <c r="E406">
        <f t="shared" si="33"/>
        <v>58</v>
      </c>
      <c r="F406" s="10">
        <f t="shared" si="34"/>
        <v>19.698113207547166</v>
      </c>
      <c r="G406" t="str">
        <f>VLOOKUP(A406,'3-Week Report'!$A$3:$A$2799,1,0)</f>
        <v>F001004</v>
      </c>
    </row>
    <row r="407" spans="1:7" x14ac:dyDescent="0.25">
      <c r="A407" t="s">
        <v>6818</v>
      </c>
      <c r="B407" t="str">
        <f>VLOOKUP(A407,'External $ Guide'!$A$2:$B$11545,2,0)</f>
        <v>JOSE CUERVO AUTHENTIC LIME MARGARITA 20 PR. 200 ML</v>
      </c>
      <c r="C407">
        <v>33</v>
      </c>
      <c r="D407">
        <v>40</v>
      </c>
      <c r="E407">
        <f t="shared" si="33"/>
        <v>73</v>
      </c>
      <c r="F407" s="10">
        <f t="shared" si="34"/>
        <v>24.79245283018868</v>
      </c>
      <c r="G407" t="str">
        <f>VLOOKUP(A407,'3-Week Report'!$A$3:$A$2799,1,0)</f>
        <v>C001004</v>
      </c>
    </row>
    <row r="408" spans="1:7" x14ac:dyDescent="0.25">
      <c r="A408" t="s">
        <v>7622</v>
      </c>
      <c r="B408" t="str">
        <f>VLOOKUP(A408,'External $ Guide'!$A$2:$B$11545,2,0)</f>
        <v>JOSE CUERVO AUTHENTIC MANGO MARGARITA 20 PR. 1.75 L</v>
      </c>
      <c r="C408">
        <v>12</v>
      </c>
      <c r="D408">
        <v>4</v>
      </c>
      <c r="E408">
        <f t="shared" si="33"/>
        <v>16</v>
      </c>
      <c r="F408" s="10">
        <f t="shared" si="34"/>
        <v>5.433962264150944</v>
      </c>
      <c r="G408" t="str">
        <f>VLOOKUP(A408,'3-Week Report'!$A$3:$A$2799,1,0)</f>
        <v>F000289</v>
      </c>
    </row>
    <row r="409" spans="1:7" x14ac:dyDescent="0.25">
      <c r="A409" t="s">
        <v>7938</v>
      </c>
      <c r="B409" t="str">
        <f>VLOOKUP(A409,'External $ Guide'!$A$2:$B$11545,2,0)</f>
        <v>JOSE CUERVO ESPECIAL GOLD TEQUILA 80 PR. 100 ML</v>
      </c>
      <c r="C409">
        <v>14</v>
      </c>
      <c r="D409">
        <v>15</v>
      </c>
      <c r="E409">
        <f t="shared" si="33"/>
        <v>29</v>
      </c>
      <c r="F409" s="10">
        <f t="shared" si="34"/>
        <v>9.8490566037735832</v>
      </c>
      <c r="G409" t="str">
        <f>VLOOKUP(A409,'3-Week Report'!$A$3:$A$2799,1,0)</f>
        <v>G000393</v>
      </c>
    </row>
    <row r="410" spans="1:7" x14ac:dyDescent="0.25">
      <c r="A410" t="s">
        <v>7641</v>
      </c>
      <c r="B410" t="str">
        <f>VLOOKUP(A410,'External $ Guide'!$A$2:$B$11545,2,0)</f>
        <v>JOSE CUERVO ESPECIAL SILVER 80 PR. 1.75 L</v>
      </c>
      <c r="C410">
        <v>42</v>
      </c>
      <c r="D410">
        <v>31</v>
      </c>
      <c r="E410">
        <f t="shared" si="33"/>
        <v>73</v>
      </c>
      <c r="F410" s="10">
        <f t="shared" si="34"/>
        <v>24.79245283018868</v>
      </c>
      <c r="G410" t="str">
        <f>VLOOKUP(A410,'3-Week Report'!$A$3:$A$2799,1,0)</f>
        <v>F000395</v>
      </c>
    </row>
    <row r="411" spans="1:7" x14ac:dyDescent="0.25">
      <c r="A411" t="s">
        <v>6543</v>
      </c>
      <c r="B411" t="str">
        <f>VLOOKUP(A411,'External $ Guide'!$A$2:$B$11545,2,0)</f>
        <v>JOSE CUERVO ESPECIAL SILVER 80 PR. 375 ML</v>
      </c>
      <c r="C411">
        <v>137</v>
      </c>
      <c r="D411">
        <v>148</v>
      </c>
      <c r="E411">
        <f t="shared" si="33"/>
        <v>285</v>
      </c>
      <c r="F411" s="10">
        <f t="shared" si="34"/>
        <v>96.792452830188665</v>
      </c>
      <c r="G411" t="str">
        <f>VLOOKUP(A411,'3-Week Report'!$A$3:$A$2799,1,0)</f>
        <v>B000395</v>
      </c>
    </row>
    <row r="412" spans="1:7" x14ac:dyDescent="0.25">
      <c r="A412" t="s">
        <v>7253</v>
      </c>
      <c r="B412" t="str">
        <f>VLOOKUP(A412,'External $ Guide'!$A$2:$B$11545,2,0)</f>
        <v>JOSE CUERVO ESPECIAL SILVER 80 PR. LITER</v>
      </c>
      <c r="C412">
        <v>29</v>
      </c>
      <c r="D412">
        <v>22</v>
      </c>
      <c r="E412">
        <f t="shared" si="33"/>
        <v>51</v>
      </c>
      <c r="F412" s="10">
        <f t="shared" si="34"/>
        <v>17.320754716981131</v>
      </c>
      <c r="G412" t="str">
        <f>VLOOKUP(A412,'3-Week Report'!$A$3:$A$2799,1,0)</f>
        <v>E000395</v>
      </c>
    </row>
    <row r="413" spans="1:7" x14ac:dyDescent="0.25">
      <c r="A413" t="s">
        <v>6793</v>
      </c>
      <c r="B413" t="str">
        <f>VLOOKUP(A413,'External $ Guide'!$A$2:$B$11545,2,0)</f>
        <v>JOSE CUERVO ESPECIAL SILVER TEQUILA 80 PR. 200 ML</v>
      </c>
      <c r="C413">
        <v>37</v>
      </c>
      <c r="D413">
        <v>37</v>
      </c>
      <c r="E413">
        <f t="shared" si="33"/>
        <v>74</v>
      </c>
      <c r="F413" s="10">
        <f t="shared" si="34"/>
        <v>25.132075471698109</v>
      </c>
      <c r="G413" t="str">
        <f>VLOOKUP(A413,'3-Week Report'!$A$3:$A$2799,1,0)</f>
        <v>C000395</v>
      </c>
    </row>
    <row r="414" spans="1:7" x14ac:dyDescent="0.25">
      <c r="A414" t="s">
        <v>6902</v>
      </c>
      <c r="B414" t="str">
        <f>VLOOKUP(A414,'External $ Guide'!$A$2:$B$11545,2,0)</f>
        <v>JOSE CUERVO ESPECIAL SILVER TEQUILA 80 PR. 50 ML</v>
      </c>
      <c r="C414">
        <v>39</v>
      </c>
      <c r="D414">
        <v>27</v>
      </c>
      <c r="E414">
        <f t="shared" si="33"/>
        <v>66</v>
      </c>
      <c r="F414" s="10">
        <f t="shared" si="34"/>
        <v>22.415094339622641</v>
      </c>
      <c r="G414" t="str">
        <f>VLOOKUP(A414,'3-Week Report'!$A$3:$A$2799,1,0)</f>
        <v>D000395</v>
      </c>
    </row>
    <row r="415" spans="1:7" x14ac:dyDescent="0.25">
      <c r="A415" t="s">
        <v>4223</v>
      </c>
      <c r="B415" t="str">
        <f>VLOOKUP(A415,'External $ Guide'!$A$2:$B$11545,2,0)</f>
        <v>JOSE CUERVO ESPECIAL SILVER TEQUILA 80 PR. 750 ML</v>
      </c>
      <c r="C415">
        <v>128</v>
      </c>
      <c r="D415">
        <v>117</v>
      </c>
      <c r="E415">
        <f t="shared" si="33"/>
        <v>245</v>
      </c>
      <c r="F415" s="10">
        <f t="shared" si="34"/>
        <v>83.207547169811335</v>
      </c>
      <c r="G415" t="str">
        <f>VLOOKUP(A415,'3-Week Report'!$A$3:$A$2799,1,0)</f>
        <v>A000395</v>
      </c>
    </row>
    <row r="416" spans="1:7" x14ac:dyDescent="0.25">
      <c r="A416" t="s">
        <v>7640</v>
      </c>
      <c r="B416" t="str">
        <f>VLOOKUP(A416,'External $ Guide'!$A$2:$B$11545,2,0)</f>
        <v>JOSE CUERVO ESPECIAL TEQUILA 80 PR. 1.75 L</v>
      </c>
      <c r="C416">
        <v>25</v>
      </c>
      <c r="D416">
        <v>37</v>
      </c>
      <c r="E416">
        <f t="shared" si="33"/>
        <v>62</v>
      </c>
      <c r="F416" s="10">
        <f t="shared" si="34"/>
        <v>21.056603773584904</v>
      </c>
      <c r="G416" t="str">
        <f>VLOOKUP(A416,'3-Week Report'!$A$3:$A$2799,1,0)</f>
        <v>F000393</v>
      </c>
    </row>
    <row r="417" spans="1:7" x14ac:dyDescent="0.25">
      <c r="A417" t="s">
        <v>6792</v>
      </c>
      <c r="B417" t="str">
        <f>VLOOKUP(A417,'External $ Guide'!$A$2:$B$11545,2,0)</f>
        <v>JOSE CUERVO ESPECIAL TEQUILA 80 PR. 200 ML</v>
      </c>
      <c r="C417">
        <v>43</v>
      </c>
      <c r="D417">
        <v>32</v>
      </c>
      <c r="E417">
        <f t="shared" si="33"/>
        <v>75</v>
      </c>
      <c r="F417" s="10">
        <f t="shared" si="34"/>
        <v>25.471698113207548</v>
      </c>
      <c r="G417" t="str">
        <f>VLOOKUP(A417,'3-Week Report'!$A$3:$A$2799,1,0)</f>
        <v>C000393</v>
      </c>
    </row>
    <row r="418" spans="1:7" x14ac:dyDescent="0.25">
      <c r="A418" t="s">
        <v>6542</v>
      </c>
      <c r="B418" t="str">
        <f>VLOOKUP(A418,'External $ Guide'!$A$2:$B$11545,2,0)</f>
        <v>JOSE CUERVO ESPECIAL TEQUILA 80 PR. 375 ML</v>
      </c>
      <c r="C418">
        <v>168</v>
      </c>
      <c r="D418">
        <v>180</v>
      </c>
      <c r="E418">
        <f t="shared" si="33"/>
        <v>348</v>
      </c>
      <c r="F418" s="10">
        <f t="shared" si="34"/>
        <v>118.18867924528303</v>
      </c>
      <c r="G418" t="str">
        <f>VLOOKUP(A418,'3-Week Report'!$A$3:$A$2799,1,0)</f>
        <v>B000393</v>
      </c>
    </row>
    <row r="419" spans="1:7" x14ac:dyDescent="0.25">
      <c r="A419" t="s">
        <v>4222</v>
      </c>
      <c r="B419" t="str">
        <f>VLOOKUP(A419,'External $ Guide'!$A$2:$B$11545,2,0)</f>
        <v>JOSE CUERVO ESPECIAL TEQUILA 80 PR. 750 ML</v>
      </c>
      <c r="C419">
        <v>95</v>
      </c>
      <c r="D419">
        <v>119</v>
      </c>
      <c r="E419">
        <f t="shared" si="33"/>
        <v>214</v>
      </c>
      <c r="F419" s="10">
        <f t="shared" si="34"/>
        <v>72.679245283018872</v>
      </c>
      <c r="G419" t="str">
        <f>VLOOKUP(A419,'3-Week Report'!$A$3:$A$2799,1,0)</f>
        <v>A000393</v>
      </c>
    </row>
    <row r="420" spans="1:7" x14ac:dyDescent="0.25">
      <c r="A420" t="s">
        <v>7252</v>
      </c>
      <c r="B420" t="str">
        <f>VLOOKUP(A420,'External $ Guide'!$A$2:$B$11545,2,0)</f>
        <v>JOSE CUERVO ESPECIAL TEQUILA 80 PR. LITER</v>
      </c>
      <c r="C420">
        <v>13</v>
      </c>
      <c r="D420">
        <v>23</v>
      </c>
      <c r="E420">
        <f t="shared" si="33"/>
        <v>36</v>
      </c>
      <c r="F420" s="10">
        <f t="shared" si="34"/>
        <v>12.226415094339622</v>
      </c>
      <c r="G420" t="str">
        <f>VLOOKUP(A420,'3-Week Report'!$A$3:$A$2799,1,0)</f>
        <v>E000393</v>
      </c>
    </row>
    <row r="421" spans="1:7" x14ac:dyDescent="0.25">
      <c r="A421" t="s">
        <v>7755</v>
      </c>
      <c r="B421" t="str">
        <f>VLOOKUP(A421,'External $ Guide'!$A$2:$B$11545,2,0)</f>
        <v>JOSE CUERVO GOLDEN MARGARITA 19 PR. 1.75 L</v>
      </c>
      <c r="C421">
        <v>15</v>
      </c>
      <c r="D421">
        <v>9</v>
      </c>
      <c r="E421">
        <f t="shared" si="33"/>
        <v>24</v>
      </c>
      <c r="F421" s="10">
        <f t="shared" si="34"/>
        <v>8.1509433962264168</v>
      </c>
      <c r="G421" t="str">
        <f>VLOOKUP(A421,'3-Week Report'!$A$3:$A$2799,1,0)</f>
        <v>F001206</v>
      </c>
    </row>
    <row r="422" spans="1:7" x14ac:dyDescent="0.25">
      <c r="A422" t="s">
        <v>27387</v>
      </c>
      <c r="B422" t="s">
        <v>27935</v>
      </c>
      <c r="F422" s="10">
        <v>10</v>
      </c>
      <c r="G422" t="str">
        <f>VLOOKUP(A422,'3-Week Report'!$A$3:$A$2799,1,0)</f>
        <v>J070674</v>
      </c>
    </row>
    <row r="423" spans="1:7" x14ac:dyDescent="0.25">
      <c r="A423" t="s">
        <v>6901</v>
      </c>
      <c r="B423" t="str">
        <f>VLOOKUP(A423,'External $ Guide'!$A$2:$B$11545,2,0)</f>
        <v>JOSE CUERVO TEQUILA ESPECIAL 80 PR. 50 ML</v>
      </c>
      <c r="C423">
        <v>28</v>
      </c>
      <c r="D423">
        <v>20</v>
      </c>
      <c r="E423">
        <f t="shared" ref="E423:E445" si="35">C423+D423</f>
        <v>48</v>
      </c>
      <c r="F423" s="10">
        <f t="shared" ref="F423:F445" si="36">((E423/53)*6)*3</f>
        <v>16.301886792452834</v>
      </c>
      <c r="G423" t="str">
        <f>VLOOKUP(A423,'3-Week Report'!$A$3:$A$2799,1,0)</f>
        <v>D000393</v>
      </c>
    </row>
    <row r="424" spans="1:7" x14ac:dyDescent="0.25">
      <c r="A424" t="s">
        <v>6604</v>
      </c>
      <c r="B424" t="str">
        <f>VLOOKUP(A424,'External $ Guide'!$A$2:$B$11545,2,0)</f>
        <v>JOSE CUERVO TRADICIONAL REPOSADO TEQUILA 80 PR. 375 ML</v>
      </c>
      <c r="C424">
        <v>65</v>
      </c>
      <c r="D424">
        <v>47</v>
      </c>
      <c r="E424">
        <f t="shared" si="35"/>
        <v>112</v>
      </c>
      <c r="F424" s="10">
        <f t="shared" si="36"/>
        <v>38.037735849056602</v>
      </c>
      <c r="G424" t="str">
        <f>VLOOKUP(A424,'3-Week Report'!$A$3:$A$2799,1,0)</f>
        <v>B001003</v>
      </c>
    </row>
    <row r="425" spans="1:7" x14ac:dyDescent="0.25">
      <c r="A425" t="s">
        <v>4398</v>
      </c>
      <c r="B425" t="str">
        <f>VLOOKUP(A425,'External $ Guide'!$A$2:$B$11545,2,0)</f>
        <v>JOSE CUERVO TRADICIONAL TEQUILA  80 PR. 750 ML</v>
      </c>
      <c r="C425">
        <v>14</v>
      </c>
      <c r="D425">
        <v>5</v>
      </c>
      <c r="E425">
        <f t="shared" si="35"/>
        <v>19</v>
      </c>
      <c r="F425" s="10">
        <f t="shared" si="36"/>
        <v>6.4528301886792452</v>
      </c>
      <c r="G425" t="str">
        <f>VLOOKUP(A425,'3-Week Report'!$A$3:$A$2799,1,0)</f>
        <v>A001003</v>
      </c>
    </row>
    <row r="426" spans="1:7" x14ac:dyDescent="0.25">
      <c r="A426" t="s">
        <v>6524</v>
      </c>
      <c r="B426" t="str">
        <f>VLOOKUP(A426,'External $ Guide'!$A$2:$B$11545,2,0)</f>
        <v>JOSE CUERVO TRADITIONAL SILVER TEQUILA 80 PR. 375 ML</v>
      </c>
      <c r="C426">
        <v>49</v>
      </c>
      <c r="D426">
        <v>33</v>
      </c>
      <c r="E426">
        <f t="shared" si="35"/>
        <v>82</v>
      </c>
      <c r="F426" s="10">
        <f t="shared" si="36"/>
        <v>27.849056603773587</v>
      </c>
      <c r="G426" t="str">
        <f>VLOOKUP(A426,'3-Week Report'!$A$3:$A$2799,1,0)</f>
        <v>B000264</v>
      </c>
    </row>
    <row r="427" spans="1:7" x14ac:dyDescent="0.25">
      <c r="A427" t="s">
        <v>4185</v>
      </c>
      <c r="B427" t="str">
        <f>VLOOKUP(A427,'External $ Guide'!$A$2:$B$11545,2,0)</f>
        <v>JOSE CUERVO TRADITIONAL SILVER TEQUILA 80 PR. 750 ML</v>
      </c>
      <c r="C427">
        <v>10</v>
      </c>
      <c r="D427">
        <v>23</v>
      </c>
      <c r="E427">
        <f t="shared" si="35"/>
        <v>33</v>
      </c>
      <c r="F427" s="10">
        <f t="shared" si="36"/>
        <v>11.20754716981132</v>
      </c>
      <c r="G427" t="str">
        <f>VLOOKUP(A427,'3-Week Report'!$A$3:$A$2799,1,0)</f>
        <v>A000264</v>
      </c>
    </row>
    <row r="428" spans="1:7" x14ac:dyDescent="0.25">
      <c r="A428" t="s">
        <v>7655</v>
      </c>
      <c r="B428" t="str">
        <f>VLOOKUP(A428,'External $ Guide'!$A$2:$B$11545,2,0)</f>
        <v>KAHLUA COFFEE LIQUEUR  40 PR. 1.75 L</v>
      </c>
      <c r="C428">
        <v>6</v>
      </c>
      <c r="D428">
        <v>6</v>
      </c>
      <c r="E428">
        <f t="shared" si="35"/>
        <v>12</v>
      </c>
      <c r="F428" s="10">
        <f t="shared" si="36"/>
        <v>4.0754716981132084</v>
      </c>
      <c r="G428" t="str">
        <f>VLOOKUP(A428,'3-Week Report'!$A$3:$A$2799,1,0)</f>
        <v>F000425</v>
      </c>
    </row>
    <row r="429" spans="1:7" x14ac:dyDescent="0.25">
      <c r="A429" t="s">
        <v>6552</v>
      </c>
      <c r="B429" t="str">
        <f>VLOOKUP(A429,'External $ Guide'!$A$2:$B$11545,2,0)</f>
        <v>KAHLUA COFFEE LIQUEUR  40 PR. 375 ML</v>
      </c>
      <c r="C429">
        <v>9</v>
      </c>
      <c r="D429">
        <v>3</v>
      </c>
      <c r="E429">
        <f t="shared" si="35"/>
        <v>12</v>
      </c>
      <c r="F429" s="10">
        <f t="shared" si="36"/>
        <v>4.0754716981132084</v>
      </c>
      <c r="G429" t="str">
        <f>VLOOKUP(A429,'3-Week Report'!$A$3:$A$2799,1,0)</f>
        <v>B000425</v>
      </c>
    </row>
    <row r="430" spans="1:7" x14ac:dyDescent="0.25">
      <c r="A430" t="s">
        <v>4236</v>
      </c>
      <c r="B430" t="str">
        <f>VLOOKUP(A430,'External $ Guide'!$A$2:$B$11545,2,0)</f>
        <v>KAHLUA COFFEE LIQUEUR  40 PR. 750 ML</v>
      </c>
      <c r="C430">
        <v>21</v>
      </c>
      <c r="D430">
        <v>13</v>
      </c>
      <c r="E430">
        <f t="shared" si="35"/>
        <v>34</v>
      </c>
      <c r="F430" s="10">
        <f t="shared" si="36"/>
        <v>11.547169811320755</v>
      </c>
      <c r="G430" t="str">
        <f>VLOOKUP(A430,'3-Week Report'!$A$3:$A$2799,1,0)</f>
        <v>A000425</v>
      </c>
    </row>
    <row r="431" spans="1:7" x14ac:dyDescent="0.25">
      <c r="A431" t="s">
        <v>7773</v>
      </c>
      <c r="B431" t="str">
        <f>VLOOKUP(A431,'External $ Guide'!$A$2:$B$11545,2,0)</f>
        <v>KAHLUA MUDSLIDE RTD  25 PR. 1.75 L</v>
      </c>
      <c r="C431">
        <v>11</v>
      </c>
      <c r="D431">
        <v>8</v>
      </c>
      <c r="E431">
        <f t="shared" si="35"/>
        <v>19</v>
      </c>
      <c r="F431" s="10">
        <f t="shared" si="36"/>
        <v>6.4528301886792452</v>
      </c>
      <c r="G431" t="str">
        <f>VLOOKUP(A431,'3-Week Report'!$A$3:$A$2799,1,0)</f>
        <v>F001417</v>
      </c>
    </row>
    <row r="432" spans="1:7" x14ac:dyDescent="0.25">
      <c r="A432" t="s">
        <v>7774</v>
      </c>
      <c r="B432" t="str">
        <f>VLOOKUP(A432,'External $ Guide'!$A$2:$B$11545,2,0)</f>
        <v>KAHLUA WHITE RUSSIAN RTD  25 PR. 1.75 L</v>
      </c>
      <c r="C432">
        <v>3</v>
      </c>
      <c r="D432">
        <v>9</v>
      </c>
      <c r="E432">
        <f t="shared" si="35"/>
        <v>12</v>
      </c>
      <c r="F432" s="10">
        <f t="shared" si="36"/>
        <v>4.0754716981132084</v>
      </c>
      <c r="G432" t="str">
        <f>VLOOKUP(A432,'3-Week Report'!$A$3:$A$2799,1,0)</f>
        <v>F001418</v>
      </c>
    </row>
    <row r="433" spans="1:7" x14ac:dyDescent="0.25">
      <c r="A433" t="s">
        <v>7539</v>
      </c>
      <c r="B433" t="str">
        <f>VLOOKUP(A433,'External $ Guide'!$A$2:$B$11545,2,0)</f>
        <v>KENTUCKY GENTLEMAN BOURBON 80 PR. 1.75 L</v>
      </c>
      <c r="C433">
        <v>15</v>
      </c>
      <c r="D433">
        <v>39</v>
      </c>
      <c r="E433">
        <f t="shared" si="35"/>
        <v>54</v>
      </c>
      <c r="F433" s="10">
        <f t="shared" si="36"/>
        <v>18.339622641509433</v>
      </c>
      <c r="G433" t="str">
        <f>VLOOKUP(A433,'3-Week Report'!$A$3:$A$2799,1,0)</f>
        <v>F000034</v>
      </c>
    </row>
    <row r="434" spans="1:7" x14ac:dyDescent="0.25">
      <c r="A434" t="s">
        <v>7202</v>
      </c>
      <c r="B434" t="str">
        <f>VLOOKUP(A434,'External $ Guide'!$A$2:$B$11545,2,0)</f>
        <v>KENTUCKY GENTLEMAN BOURBON 80 PR. LITER</v>
      </c>
      <c r="C434">
        <v>19</v>
      </c>
      <c r="D434">
        <v>27</v>
      </c>
      <c r="E434">
        <f t="shared" si="35"/>
        <v>46</v>
      </c>
      <c r="F434" s="10">
        <f t="shared" si="36"/>
        <v>15.622641509433961</v>
      </c>
      <c r="G434" t="str">
        <f>VLOOKUP(A434,'3-Week Report'!$A$3:$A$2799,1,0)</f>
        <v>E000034</v>
      </c>
    </row>
    <row r="435" spans="1:7" x14ac:dyDescent="0.25">
      <c r="A435" t="s">
        <v>7684</v>
      </c>
      <c r="B435" t="str">
        <f>VLOOKUP(A435,'External $ Guide'!$A$2:$B$11545,2,0)</f>
        <v>KETEL ONE VODKA-  HOLLAND 80 PR. 1.75 L</v>
      </c>
      <c r="C435">
        <v>29</v>
      </c>
      <c r="D435">
        <v>38</v>
      </c>
      <c r="E435">
        <f t="shared" si="35"/>
        <v>67</v>
      </c>
      <c r="F435" s="10">
        <f t="shared" si="36"/>
        <v>22.754716981132074</v>
      </c>
      <c r="G435" t="str">
        <f>VLOOKUP(A435,'3-Week Report'!$A$3:$A$2799,1,0)</f>
        <v>F000598</v>
      </c>
    </row>
    <row r="436" spans="1:7" x14ac:dyDescent="0.25">
      <c r="A436" t="s">
        <v>6567</v>
      </c>
      <c r="B436" t="str">
        <f>VLOOKUP(A436,'External $ Guide'!$A$2:$B$11545,2,0)</f>
        <v>KETEL ONE VODKA-  HOLLAND 80 PR. 375 ML</v>
      </c>
      <c r="C436">
        <v>21</v>
      </c>
      <c r="D436">
        <v>14</v>
      </c>
      <c r="E436">
        <f t="shared" si="35"/>
        <v>35</v>
      </c>
      <c r="F436" s="10">
        <f t="shared" si="36"/>
        <v>11.886792452830187</v>
      </c>
      <c r="G436" t="str">
        <f>VLOOKUP(A436,'3-Week Report'!$A$3:$A$2799,1,0)</f>
        <v>B000598</v>
      </c>
    </row>
    <row r="437" spans="1:7" x14ac:dyDescent="0.25">
      <c r="A437" t="s">
        <v>4283</v>
      </c>
      <c r="B437" t="str">
        <f>VLOOKUP(A437,'External $ Guide'!$A$2:$B$11545,2,0)</f>
        <v>KETEL ONE VODKA- HOLLAND 80 PR. 750 ML</v>
      </c>
      <c r="C437">
        <v>29</v>
      </c>
      <c r="D437">
        <v>27</v>
      </c>
      <c r="E437">
        <f t="shared" si="35"/>
        <v>56</v>
      </c>
      <c r="F437" s="10">
        <f t="shared" si="36"/>
        <v>19.018867924528301</v>
      </c>
      <c r="G437" t="str">
        <f>VLOOKUP(A437,'3-Week Report'!$A$3:$A$2799,1,0)</f>
        <v>A000598</v>
      </c>
    </row>
    <row r="438" spans="1:7" x14ac:dyDescent="0.25">
      <c r="A438" t="s">
        <v>6928</v>
      </c>
      <c r="B438" t="str">
        <f>VLOOKUP(A438,'External $ Guide'!$A$2:$B$11545,2,0)</f>
        <v>KINKY BLUE 34 PR. 50 ML</v>
      </c>
      <c r="C438">
        <v>8</v>
      </c>
      <c r="D438">
        <v>6</v>
      </c>
      <c r="E438">
        <f t="shared" si="35"/>
        <v>14</v>
      </c>
      <c r="F438" s="10">
        <f t="shared" si="36"/>
        <v>4.7547169811320753</v>
      </c>
      <c r="G438" t="str">
        <f>VLOOKUP(A438,'3-Week Report'!$A$3:$A$2799,1,0)</f>
        <v>D001001</v>
      </c>
    </row>
    <row r="439" spans="1:7" x14ac:dyDescent="0.25">
      <c r="A439" t="s">
        <v>4397</v>
      </c>
      <c r="B439" t="str">
        <f>VLOOKUP(A439,'External $ Guide'!$A$2:$B$11545,2,0)</f>
        <v>KINKY BLUE 34 PR. 750 ML</v>
      </c>
      <c r="C439">
        <v>7</v>
      </c>
      <c r="D439">
        <v>8</v>
      </c>
      <c r="E439">
        <f t="shared" si="35"/>
        <v>15</v>
      </c>
      <c r="F439" s="10">
        <f t="shared" si="36"/>
        <v>5.0943396226415096</v>
      </c>
      <c r="G439" t="str">
        <f>VLOOKUP(A439,'3-Week Report'!$A$3:$A$2799,1,0)</f>
        <v>A001001</v>
      </c>
    </row>
    <row r="440" spans="1:7" x14ac:dyDescent="0.25">
      <c r="A440" t="s">
        <v>6514</v>
      </c>
      <c r="B440" t="str">
        <f>VLOOKUP(A440,'External $ Guide'!$A$2:$B$11545,2,0)</f>
        <v>KNOB CREEK BOURBON 100 PR. 9 YR. 375 ML</v>
      </c>
      <c r="C440">
        <v>15</v>
      </c>
      <c r="D440">
        <v>13</v>
      </c>
      <c r="E440">
        <f t="shared" si="35"/>
        <v>28</v>
      </c>
      <c r="F440" s="10">
        <f t="shared" si="36"/>
        <v>9.5094339622641506</v>
      </c>
      <c r="G440" t="str">
        <f>VLOOKUP(A440,'3-Week Report'!$A$3:$A$2799,1,0)</f>
        <v>B000195</v>
      </c>
    </row>
    <row r="441" spans="1:7" x14ac:dyDescent="0.25">
      <c r="A441" t="s">
        <v>4165</v>
      </c>
      <c r="B441" t="str">
        <f>VLOOKUP(A441,'External $ Guide'!$A$2:$B$11545,2,0)</f>
        <v>KNOB CREEK BOURBON 100 PR. 9 YR. 750 ML</v>
      </c>
      <c r="C441">
        <v>37</v>
      </c>
      <c r="D441">
        <v>36</v>
      </c>
      <c r="E441">
        <f t="shared" si="35"/>
        <v>73</v>
      </c>
      <c r="F441" s="10">
        <f t="shared" si="36"/>
        <v>24.79245283018868</v>
      </c>
      <c r="G441" t="str">
        <f>VLOOKUP(A441,'3-Week Report'!$A$3:$A$2799,1,0)</f>
        <v>A000195</v>
      </c>
    </row>
    <row r="442" spans="1:7" x14ac:dyDescent="0.25">
      <c r="A442" t="s">
        <v>6521</v>
      </c>
      <c r="B442" t="str">
        <f>VLOOKUP(A442,'External $ Guide'!$A$2:$B$11545,2,0)</f>
        <v>KRAKEN BLACK SPICED RUM 94 PR. 375 ML</v>
      </c>
      <c r="C442">
        <v>6</v>
      </c>
      <c r="D442">
        <v>9</v>
      </c>
      <c r="E442">
        <f t="shared" si="35"/>
        <v>15</v>
      </c>
      <c r="F442" s="10">
        <f t="shared" si="36"/>
        <v>5.0943396226415096</v>
      </c>
      <c r="G442" t="str">
        <f>VLOOKUP(A442,'3-Week Report'!$A$3:$A$2799,1,0)</f>
        <v>B000246</v>
      </c>
    </row>
    <row r="443" spans="1:7" x14ac:dyDescent="0.25">
      <c r="A443" t="s">
        <v>4177</v>
      </c>
      <c r="B443" t="str">
        <f>VLOOKUP(A443,'External $ Guide'!$A$2:$B$11545,2,0)</f>
        <v>KRAKEN BLACK SPICED RUM 94 PR. 750 ML</v>
      </c>
      <c r="C443">
        <v>15</v>
      </c>
      <c r="D443">
        <v>14</v>
      </c>
      <c r="E443">
        <f t="shared" si="35"/>
        <v>29</v>
      </c>
      <c r="F443" s="10">
        <f t="shared" si="36"/>
        <v>9.8490566037735832</v>
      </c>
      <c r="G443" t="str">
        <f>VLOOKUP(A443,'3-Week Report'!$A$3:$A$2799,1,0)</f>
        <v>A000246</v>
      </c>
    </row>
    <row r="444" spans="1:7" x14ac:dyDescent="0.25">
      <c r="A444" t="s">
        <v>6294</v>
      </c>
      <c r="B444" t="str">
        <f>VLOOKUP(A444,'External $ Guide'!$A$2:$B$11545,2,0)</f>
        <v>LALO BLANCO TEQUILA 80PR 750ML</v>
      </c>
      <c r="C444">
        <v>16</v>
      </c>
      <c r="D444">
        <v>16</v>
      </c>
      <c r="E444">
        <f t="shared" si="35"/>
        <v>32</v>
      </c>
      <c r="F444" s="10">
        <f t="shared" si="36"/>
        <v>10.867924528301888</v>
      </c>
      <c r="G444" t="str">
        <f>VLOOKUP(A444,'3-Week Report'!$A$3:$A$2799,1,0)</f>
        <v>A070201</v>
      </c>
    </row>
    <row r="445" spans="1:7" x14ac:dyDescent="0.25">
      <c r="A445" t="s">
        <v>4644</v>
      </c>
      <c r="B445" t="str">
        <f>VLOOKUP(A445,'External $ Guide'!$A$2:$B$11545,2,0)</f>
        <v>LARCENY BOURBON WHISKEY 92 PR. 750 ML</v>
      </c>
      <c r="C445">
        <v>12</v>
      </c>
      <c r="D445">
        <v>10</v>
      </c>
      <c r="E445">
        <f t="shared" si="35"/>
        <v>22</v>
      </c>
      <c r="F445" s="10">
        <f t="shared" si="36"/>
        <v>7.4716981132075482</v>
      </c>
      <c r="G445" t="str">
        <f>VLOOKUP(A445,'3-Week Report'!$A$3:$A$2799,1,0)</f>
        <v>A001810</v>
      </c>
    </row>
    <row r="446" spans="1:7" x14ac:dyDescent="0.25">
      <c r="A446" t="s">
        <v>21397</v>
      </c>
      <c r="B446" t="s">
        <v>27929</v>
      </c>
      <c r="F446" s="10">
        <v>10</v>
      </c>
      <c r="G446" t="str">
        <f>VLOOKUP(A446,'3-Week Report'!$A$3:$A$2799,1,0)</f>
        <v>A070690</v>
      </c>
    </row>
    <row r="447" spans="1:7" x14ac:dyDescent="0.25">
      <c r="A447" t="s">
        <v>7564</v>
      </c>
      <c r="B447" t="str">
        <f>VLOOKUP(A447,'External $ Guide'!$A$2:$B$11545,2,0)</f>
        <v>LORD CALVERT 80 PR.3 YR. 1.75 L</v>
      </c>
      <c r="C447">
        <v>9</v>
      </c>
      <c r="D447">
        <v>14</v>
      </c>
      <c r="E447">
        <f>C447+D447</f>
        <v>23</v>
      </c>
      <c r="F447" s="10">
        <f>((E447/53)*6)*3</f>
        <v>7.8113207547169807</v>
      </c>
      <c r="G447" t="str">
        <f>VLOOKUP(A447,'3-Week Report'!$A$3:$A$2799,1,0)</f>
        <v>F000115</v>
      </c>
    </row>
    <row r="448" spans="1:7" x14ac:dyDescent="0.25">
      <c r="A448" t="s">
        <v>27385</v>
      </c>
      <c r="B448" t="s">
        <v>27925</v>
      </c>
      <c r="F448" s="10">
        <v>10</v>
      </c>
      <c r="G448" t="str">
        <f>VLOOKUP(A448,'3-Week Report'!$A$3:$A$2799,1,0)</f>
        <v>J070670</v>
      </c>
    </row>
    <row r="449" spans="1:7" x14ac:dyDescent="0.25">
      <c r="A449" t="s">
        <v>8124</v>
      </c>
      <c r="B449" t="str">
        <f>VLOOKUP(A449,'External $ Guide'!$A$2:$B$11545,2,0)</f>
        <v>LUCKY ONE LEMONADE VARIETY PACK 9PR 355ML</v>
      </c>
      <c r="C449">
        <v>0</v>
      </c>
      <c r="D449">
        <v>39</v>
      </c>
      <c r="E449">
        <f t="shared" ref="E449:E457" si="37">C449+D449</f>
        <v>39</v>
      </c>
      <c r="F449" s="10">
        <f t="shared" ref="F449:F457" si="38">((E449/53)*6)*3</f>
        <v>13.245283018867923</v>
      </c>
      <c r="G449" t="str">
        <f>VLOOKUP(A449,'3-Week Report'!$A$3:$A$2799,1,0)</f>
        <v>J070493</v>
      </c>
    </row>
    <row r="450" spans="1:7" x14ac:dyDescent="0.25">
      <c r="A450" t="s">
        <v>6210</v>
      </c>
      <c r="B450" t="str">
        <f>VLOOKUP(A450,'External $ Guide'!$A$2:$B$11545,2,0)</f>
        <v>LUNAZUL ANEJO TEQUILA 80PR 750ML</v>
      </c>
      <c r="C450">
        <v>19</v>
      </c>
      <c r="D450">
        <v>9</v>
      </c>
      <c r="E450">
        <f t="shared" si="37"/>
        <v>28</v>
      </c>
      <c r="F450" s="10">
        <f t="shared" si="38"/>
        <v>9.5094339622641506</v>
      </c>
      <c r="G450" t="str">
        <f>VLOOKUP(A450,'3-Week Report'!$A$3:$A$2799,1,0)</f>
        <v>A070061</v>
      </c>
    </row>
    <row r="451" spans="1:7" x14ac:dyDescent="0.25">
      <c r="A451" t="s">
        <v>7809</v>
      </c>
      <c r="B451" t="str">
        <f>VLOOKUP(A451,'External $ Guide'!$A$2:$B$11545,2,0)</f>
        <v>LUNAZUL BLANCO TEQUILA 80 PR. 1.75 L</v>
      </c>
      <c r="C451">
        <v>12</v>
      </c>
      <c r="D451">
        <v>24</v>
      </c>
      <c r="E451">
        <f t="shared" si="37"/>
        <v>36</v>
      </c>
      <c r="F451" s="10">
        <f t="shared" si="38"/>
        <v>12.226415094339622</v>
      </c>
      <c r="G451" t="str">
        <f>VLOOKUP(A451,'3-Week Report'!$A$3:$A$2799,1,0)</f>
        <v>F001778</v>
      </c>
    </row>
    <row r="452" spans="1:7" x14ac:dyDescent="0.25">
      <c r="A452" t="s">
        <v>4635</v>
      </c>
      <c r="B452" t="str">
        <f>VLOOKUP(A452,'External $ Guide'!$A$2:$B$11545,2,0)</f>
        <v>LUNAZUL BLANCO TEQUILA 80 PR. 750 ML</v>
      </c>
      <c r="C452">
        <v>104</v>
      </c>
      <c r="D452">
        <v>143</v>
      </c>
      <c r="E452">
        <f t="shared" si="37"/>
        <v>247</v>
      </c>
      <c r="F452" s="10">
        <f t="shared" si="38"/>
        <v>83.886792452830178</v>
      </c>
      <c r="G452" t="str">
        <f>VLOOKUP(A452,'3-Week Report'!$A$3:$A$2799,1,0)</f>
        <v>A001778</v>
      </c>
    </row>
    <row r="453" spans="1:7" x14ac:dyDescent="0.25">
      <c r="A453" t="s">
        <v>6653</v>
      </c>
      <c r="B453" t="str">
        <f>VLOOKUP(A453,'External $ Guide'!$A$2:$B$11545,2,0)</f>
        <v>LUNAZUL BLANCO TEQUILA 80PR 375ML</v>
      </c>
      <c r="C453">
        <v>125</v>
      </c>
      <c r="D453">
        <v>122</v>
      </c>
      <c r="E453">
        <f t="shared" si="37"/>
        <v>247</v>
      </c>
      <c r="F453" s="10">
        <f t="shared" si="38"/>
        <v>83.886792452830178</v>
      </c>
      <c r="G453" t="str">
        <f>VLOOKUP(A453,'3-Week Report'!$A$3:$A$2799,1,0)</f>
        <v>B001778</v>
      </c>
    </row>
    <row r="454" spans="1:7" x14ac:dyDescent="0.25">
      <c r="A454" t="s">
        <v>6302</v>
      </c>
      <c r="B454" t="str">
        <f>VLOOKUP(A454,'External $ Guide'!$A$2:$B$11545,2,0)</f>
        <v>LUNAZUL CRISTALINO PRIMERO TEQUILA 80PR 750ML</v>
      </c>
      <c r="C454">
        <v>3</v>
      </c>
      <c r="D454">
        <v>13</v>
      </c>
      <c r="E454">
        <f t="shared" si="37"/>
        <v>16</v>
      </c>
      <c r="F454" s="10">
        <f t="shared" si="38"/>
        <v>5.433962264150944</v>
      </c>
      <c r="G454" t="str">
        <f>VLOOKUP(A454,'3-Week Report'!$A$3:$A$2799,1,0)</f>
        <v>A070217</v>
      </c>
    </row>
    <row r="455" spans="1:7" x14ac:dyDescent="0.25">
      <c r="A455" t="s">
        <v>4140</v>
      </c>
      <c r="B455" t="str">
        <f>VLOOKUP(A455,'External $ Guide'!$A$2:$B$11545,2,0)</f>
        <v>LUNAZUL REPOSADO TEQUILA 80 PR. 750 ML</v>
      </c>
      <c r="C455">
        <v>118</v>
      </c>
      <c r="D455">
        <v>123</v>
      </c>
      <c r="E455">
        <f t="shared" si="37"/>
        <v>241</v>
      </c>
      <c r="F455" s="10">
        <f t="shared" si="38"/>
        <v>81.84905660377359</v>
      </c>
      <c r="G455" t="str">
        <f>VLOOKUP(A455,'3-Week Report'!$A$3:$A$2799,1,0)</f>
        <v>A000126</v>
      </c>
    </row>
    <row r="456" spans="1:7" x14ac:dyDescent="0.25">
      <c r="A456" t="s">
        <v>7569</v>
      </c>
      <c r="B456" t="str">
        <f>VLOOKUP(A456,'External $ Guide'!$A$2:$B$11545,2,0)</f>
        <v>LUNAZUL REPOSADO TEQUILA 80PR 1.75ML</v>
      </c>
      <c r="C456">
        <v>13</v>
      </c>
      <c r="D456">
        <v>25</v>
      </c>
      <c r="E456">
        <f t="shared" si="37"/>
        <v>38</v>
      </c>
      <c r="F456" s="10">
        <f t="shared" si="38"/>
        <v>12.90566037735849</v>
      </c>
      <c r="G456" t="str">
        <f>VLOOKUP(A456,'3-Week Report'!$A$3:$A$2799,1,0)</f>
        <v>F000126</v>
      </c>
    </row>
    <row r="457" spans="1:7" x14ac:dyDescent="0.25">
      <c r="A457" t="s">
        <v>6501</v>
      </c>
      <c r="B457" t="str">
        <f>VLOOKUP(A457,'External $ Guide'!$A$2:$B$11545,2,0)</f>
        <v>LUNAZUL REPOSADO TEQUILA 80PR 375ML</v>
      </c>
      <c r="C457">
        <v>98</v>
      </c>
      <c r="D457">
        <v>146</v>
      </c>
      <c r="E457">
        <f t="shared" si="37"/>
        <v>244</v>
      </c>
      <c r="F457" s="10">
        <f t="shared" si="38"/>
        <v>82.867924528301884</v>
      </c>
      <c r="G457" t="str">
        <f>VLOOKUP(A457,'3-Week Report'!$A$3:$A$2799,1,0)</f>
        <v>B000126</v>
      </c>
    </row>
    <row r="458" spans="1:7" x14ac:dyDescent="0.25">
      <c r="A458" t="s">
        <v>21378</v>
      </c>
      <c r="B458" t="s">
        <v>27937</v>
      </c>
      <c r="F458" s="10">
        <v>10</v>
      </c>
      <c r="G458" t="str">
        <f>VLOOKUP(A458,'3-Week Report'!$A$3:$A$2799,1,0)</f>
        <v>A070673</v>
      </c>
    </row>
    <row r="459" spans="1:7" x14ac:dyDescent="0.25">
      <c r="A459" t="s">
        <v>4176</v>
      </c>
      <c r="B459" t="str">
        <f>VLOOKUP(A459,'External $ Guide'!$A$2:$B$11545,2,0)</f>
        <v>MAKERS MARK 46 BOURBON 94 PR. 750 ML</v>
      </c>
      <c r="C459">
        <v>8</v>
      </c>
      <c r="D459">
        <v>13</v>
      </c>
      <c r="E459">
        <f t="shared" ref="E459:E488" si="39">C459+D459</f>
        <v>21</v>
      </c>
      <c r="F459" s="10">
        <f t="shared" ref="F459:F488" si="40">((E459/53)*6)*3</f>
        <v>7.132075471698113</v>
      </c>
      <c r="G459" t="str">
        <f>VLOOKUP(A459,'3-Week Report'!$A$3:$A$2799,1,0)</f>
        <v>A000240</v>
      </c>
    </row>
    <row r="460" spans="1:7" x14ac:dyDescent="0.25">
      <c r="A460" t="s">
        <v>4153</v>
      </c>
      <c r="B460" t="str">
        <f>VLOOKUP(A460,'External $ Guide'!$A$2:$B$11545,2,0)</f>
        <v>MAKER'S MARK BOURBON 90 PR. 6 YR. 750 ML</v>
      </c>
      <c r="C460">
        <v>31</v>
      </c>
      <c r="D460">
        <v>64</v>
      </c>
      <c r="E460">
        <f t="shared" si="39"/>
        <v>95</v>
      </c>
      <c r="F460" s="10">
        <f t="shared" si="40"/>
        <v>32.264150943396224</v>
      </c>
      <c r="G460" t="str">
        <f>VLOOKUP(A460,'3-Week Report'!$A$3:$A$2799,1,0)</f>
        <v>A000156</v>
      </c>
    </row>
    <row r="461" spans="1:7" x14ac:dyDescent="0.25">
      <c r="A461" t="s">
        <v>7583</v>
      </c>
      <c r="B461" t="str">
        <f>VLOOKUP(A461,'External $ Guide'!$A$2:$B$11545,2,0)</f>
        <v>MAKERS MARK BOURBON WHISKY 90 PR. 6 YR. 1.75 L</v>
      </c>
      <c r="C461">
        <v>10</v>
      </c>
      <c r="D461">
        <v>48</v>
      </c>
      <c r="E461">
        <f t="shared" si="39"/>
        <v>58</v>
      </c>
      <c r="F461" s="10">
        <f t="shared" si="40"/>
        <v>19.698113207547166</v>
      </c>
      <c r="G461" t="str">
        <f>VLOOKUP(A461,'3-Week Report'!$A$3:$A$2799,1,0)</f>
        <v>F000156</v>
      </c>
    </row>
    <row r="462" spans="1:7" x14ac:dyDescent="0.25">
      <c r="A462" t="s">
        <v>6509</v>
      </c>
      <c r="B462" t="str">
        <f>VLOOKUP(A462,'External $ Guide'!$A$2:$B$11545,2,0)</f>
        <v>MAKER'S MARK BOURBON WHISKY 90 PR. 6 YR. 375 ML</v>
      </c>
      <c r="C462">
        <v>33</v>
      </c>
      <c r="D462">
        <v>40</v>
      </c>
      <c r="E462">
        <f t="shared" si="39"/>
        <v>73</v>
      </c>
      <c r="F462" s="10">
        <f t="shared" si="40"/>
        <v>24.79245283018868</v>
      </c>
      <c r="G462" t="str">
        <f>VLOOKUP(A462,'3-Week Report'!$A$3:$A$2799,1,0)</f>
        <v>B000156</v>
      </c>
    </row>
    <row r="463" spans="1:7" x14ac:dyDescent="0.25">
      <c r="A463" t="s">
        <v>7229</v>
      </c>
      <c r="B463" t="str">
        <f>VLOOKUP(A463,'External $ Guide'!$A$2:$B$11545,2,0)</f>
        <v>MAKER'S MARK BOURBON WHISKY 90 PR. 6 YR. LITER</v>
      </c>
      <c r="C463">
        <v>17</v>
      </c>
      <c r="D463">
        <v>13</v>
      </c>
      <c r="E463">
        <f t="shared" si="39"/>
        <v>30</v>
      </c>
      <c r="F463" s="10">
        <f t="shared" si="40"/>
        <v>10.188679245283019</v>
      </c>
      <c r="G463" t="str">
        <f>VLOOKUP(A463,'3-Week Report'!$A$3:$A$2799,1,0)</f>
        <v>E000156</v>
      </c>
    </row>
    <row r="464" spans="1:7" x14ac:dyDescent="0.25">
      <c r="A464" t="s">
        <v>4300</v>
      </c>
      <c r="B464" t="str">
        <f>VLOOKUP(A464,'External $ Guide'!$A$2:$B$11545,2,0)</f>
        <v>MALIBU BLACK RUM 70 PR. 750 ML</v>
      </c>
      <c r="C464">
        <v>14</v>
      </c>
      <c r="D464">
        <v>10</v>
      </c>
      <c r="E464">
        <f t="shared" si="39"/>
        <v>24</v>
      </c>
      <c r="F464" s="10">
        <f t="shared" si="40"/>
        <v>8.1509433962264168</v>
      </c>
      <c r="G464" t="str">
        <f>VLOOKUP(A464,'3-Week Report'!$A$3:$A$2799,1,0)</f>
        <v>A000658</v>
      </c>
    </row>
    <row r="465" spans="1:7" x14ac:dyDescent="0.25">
      <c r="A465" t="s">
        <v>7280</v>
      </c>
      <c r="B465" t="str">
        <f>VLOOKUP(A465,'External $ Guide'!$A$2:$B$11545,2,0)</f>
        <v>MALIBU COCONUT RUM   42 PR. LITER</v>
      </c>
      <c r="C465">
        <v>38</v>
      </c>
      <c r="D465">
        <v>29</v>
      </c>
      <c r="E465">
        <f t="shared" si="39"/>
        <v>67</v>
      </c>
      <c r="F465" s="10">
        <f t="shared" si="40"/>
        <v>22.754716981132074</v>
      </c>
      <c r="G465" t="str">
        <f>VLOOKUP(A465,'3-Week Report'!$A$3:$A$2799,1,0)</f>
        <v>E000659</v>
      </c>
    </row>
    <row r="466" spans="1:7" x14ac:dyDescent="0.25">
      <c r="A466" t="s">
        <v>4301</v>
      </c>
      <c r="B466" t="str">
        <f>VLOOKUP(A466,'External $ Guide'!$A$2:$B$11545,2,0)</f>
        <v>MALIBU COCONUT RUM  42 PR. 750 ML</v>
      </c>
      <c r="C466">
        <v>37</v>
      </c>
      <c r="D466">
        <v>43</v>
      </c>
      <c r="E466">
        <f t="shared" si="39"/>
        <v>80</v>
      </c>
      <c r="F466" s="10">
        <f t="shared" si="40"/>
        <v>27.169811320754722</v>
      </c>
      <c r="G466" t="str">
        <f>VLOOKUP(A466,'3-Week Report'!$A$3:$A$2799,1,0)</f>
        <v>A000659</v>
      </c>
    </row>
    <row r="467" spans="1:7" x14ac:dyDescent="0.25">
      <c r="A467" t="s">
        <v>7694</v>
      </c>
      <c r="B467" t="str">
        <f>VLOOKUP(A467,'External $ Guide'!$A$2:$B$11545,2,0)</f>
        <v>MALIBU COCONUT RUM 42 PR. 1.75 L</v>
      </c>
      <c r="C467">
        <v>91</v>
      </c>
      <c r="D467">
        <v>99</v>
      </c>
      <c r="E467">
        <f t="shared" si="39"/>
        <v>190</v>
      </c>
      <c r="F467" s="10">
        <f t="shared" si="40"/>
        <v>64.528301886792448</v>
      </c>
      <c r="G467" t="str">
        <f>VLOOKUP(A467,'3-Week Report'!$A$3:$A$2799,1,0)</f>
        <v>F000659</v>
      </c>
    </row>
    <row r="468" spans="1:7" x14ac:dyDescent="0.25">
      <c r="A468" t="s">
        <v>6574</v>
      </c>
      <c r="B468" t="str">
        <f>VLOOKUP(A468,'External $ Guide'!$A$2:$B$11545,2,0)</f>
        <v>MALIBU COCONUT RUM 42 PR. 375 ML</v>
      </c>
      <c r="C468">
        <v>38</v>
      </c>
      <c r="D468">
        <v>24</v>
      </c>
      <c r="E468">
        <f t="shared" si="39"/>
        <v>62</v>
      </c>
      <c r="F468" s="10">
        <f t="shared" si="40"/>
        <v>21.056603773584904</v>
      </c>
      <c r="G468" t="str">
        <f>VLOOKUP(A468,'3-Week Report'!$A$3:$A$2799,1,0)</f>
        <v>B000659</v>
      </c>
    </row>
    <row r="469" spans="1:7" x14ac:dyDescent="0.25">
      <c r="A469" t="s">
        <v>6914</v>
      </c>
      <c r="B469" t="str">
        <f>VLOOKUP(A469,'External $ Guide'!$A$2:$B$11545,2,0)</f>
        <v>MALIBU COCONUT RUM 42 PR. 50 ML</v>
      </c>
      <c r="C469">
        <v>14</v>
      </c>
      <c r="D469">
        <v>21</v>
      </c>
      <c r="E469">
        <f t="shared" si="39"/>
        <v>35</v>
      </c>
      <c r="F469" s="10">
        <f t="shared" si="40"/>
        <v>11.886792452830187</v>
      </c>
      <c r="G469" t="str">
        <f>VLOOKUP(A469,'3-Week Report'!$A$3:$A$2799,1,0)</f>
        <v>D000659</v>
      </c>
    </row>
    <row r="470" spans="1:7" x14ac:dyDescent="0.25">
      <c r="A470" t="s">
        <v>4297</v>
      </c>
      <c r="B470" t="str">
        <f>VLOOKUP(A470,'External $ Guide'!$A$2:$B$11545,2,0)</f>
        <v>MALIBU COCONUT RUM PET 42 PR. 750 ML</v>
      </c>
      <c r="C470">
        <v>33</v>
      </c>
      <c r="D470">
        <v>42</v>
      </c>
      <c r="E470">
        <f t="shared" si="39"/>
        <v>75</v>
      </c>
      <c r="F470" s="10">
        <f t="shared" si="40"/>
        <v>25.471698113207548</v>
      </c>
      <c r="G470" t="str">
        <f>VLOOKUP(A470,'3-Week Report'!$A$3:$A$2799,1,0)</f>
        <v>A000652</v>
      </c>
    </row>
    <row r="471" spans="1:7" x14ac:dyDescent="0.25">
      <c r="A471" t="s">
        <v>4582</v>
      </c>
      <c r="B471" t="str">
        <f>VLOOKUP(A471,'External $ Guide'!$A$2:$B$11545,2,0)</f>
        <v>MALIBU MANGO RUM  42 PR. 750 ML</v>
      </c>
      <c r="C471">
        <v>7</v>
      </c>
      <c r="D471">
        <v>3</v>
      </c>
      <c r="E471">
        <f t="shared" si="39"/>
        <v>10</v>
      </c>
      <c r="F471" s="10">
        <f t="shared" si="40"/>
        <v>3.3962264150943402</v>
      </c>
      <c r="G471" t="str">
        <f>VLOOKUP(A471,'3-Week Report'!$A$3:$A$2799,1,0)</f>
        <v>A001658</v>
      </c>
    </row>
    <row r="472" spans="1:7" x14ac:dyDescent="0.25">
      <c r="A472" t="s">
        <v>4583</v>
      </c>
      <c r="B472" t="str">
        <f>VLOOKUP(A472,'External $ Guide'!$A$2:$B$11545,2,0)</f>
        <v>MALIBU PINEAPPLE RUM  42 PR. 750 ML</v>
      </c>
      <c r="C472">
        <v>25</v>
      </c>
      <c r="D472">
        <v>16</v>
      </c>
      <c r="E472">
        <f t="shared" si="39"/>
        <v>41</v>
      </c>
      <c r="F472" s="10">
        <f t="shared" si="40"/>
        <v>13.924528301886793</v>
      </c>
      <c r="G472" t="str">
        <f>VLOOKUP(A472,'3-Week Report'!$A$3:$A$2799,1,0)</f>
        <v>A001659</v>
      </c>
    </row>
    <row r="473" spans="1:7" x14ac:dyDescent="0.25">
      <c r="A473" t="s">
        <v>8060</v>
      </c>
      <c r="B473" t="str">
        <f>VLOOKUP(A473,'External $ Guide'!$A$2:$B$11545,2,0)</f>
        <v>MALIBU RTD VARIETY PACK 3PK 14PR 355ML</v>
      </c>
      <c r="C473">
        <v>45</v>
      </c>
      <c r="D473">
        <v>39</v>
      </c>
      <c r="E473">
        <f t="shared" si="39"/>
        <v>84</v>
      </c>
      <c r="F473" s="10">
        <f t="shared" si="40"/>
        <v>28.528301886792452</v>
      </c>
      <c r="G473" t="str">
        <f>VLOOKUP(A473,'3-Week Report'!$A$3:$A$2799,1,0)</f>
        <v>J070046</v>
      </c>
    </row>
    <row r="474" spans="1:7" x14ac:dyDescent="0.25">
      <c r="A474" t="s">
        <v>4433</v>
      </c>
      <c r="B474" t="str">
        <f>VLOOKUP(A474,'External $ Guide'!$A$2:$B$11545,2,0)</f>
        <v>MARGARITAVILLE SILVER TEQUILA 80 PR. 750 ML</v>
      </c>
      <c r="C474">
        <v>6</v>
      </c>
      <c r="D474">
        <v>22</v>
      </c>
      <c r="E474">
        <f t="shared" si="39"/>
        <v>28</v>
      </c>
      <c r="F474" s="10">
        <f t="shared" si="40"/>
        <v>9.5094339622641506</v>
      </c>
      <c r="G474" t="str">
        <f>VLOOKUP(A474,'3-Week Report'!$A$3:$A$2799,1,0)</f>
        <v>A001140</v>
      </c>
    </row>
    <row r="475" spans="1:7" x14ac:dyDescent="0.25">
      <c r="A475" t="s">
        <v>7443</v>
      </c>
      <c r="B475" t="str">
        <f>VLOOKUP(A475,'External $ Guide'!$A$2:$B$11545,2,0)</f>
        <v>MI CAMPO BLANCO TEQUILA 80 PR. LITER</v>
      </c>
      <c r="C475">
        <v>40</v>
      </c>
      <c r="D475">
        <v>0</v>
      </c>
      <c r="E475">
        <f t="shared" si="39"/>
        <v>40</v>
      </c>
      <c r="F475" s="10">
        <f t="shared" si="40"/>
        <v>13.584905660377361</v>
      </c>
      <c r="G475" t="str">
        <f>VLOOKUP(A475,'3-Week Report'!$A$3:$A$2799,1,0)</f>
        <v>E008209</v>
      </c>
    </row>
    <row r="476" spans="1:7" x14ac:dyDescent="0.25">
      <c r="A476" t="s">
        <v>5205</v>
      </c>
      <c r="B476" t="str">
        <f>VLOOKUP(A476,'External $ Guide'!$A$2:$B$11545,2,0)</f>
        <v>MILAGRO REPOSADO TEQUILA 80 PR. 750 ML</v>
      </c>
      <c r="C476">
        <v>16</v>
      </c>
      <c r="D476">
        <v>18</v>
      </c>
      <c r="E476">
        <f t="shared" si="39"/>
        <v>34</v>
      </c>
      <c r="F476" s="10">
        <f t="shared" si="40"/>
        <v>11.547169811320755</v>
      </c>
      <c r="G476" t="str">
        <f>VLOOKUP(A476,'3-Week Report'!$A$3:$A$2799,1,0)</f>
        <v>A007602</v>
      </c>
    </row>
    <row r="477" spans="1:7" x14ac:dyDescent="0.25">
      <c r="A477" t="s">
        <v>6703</v>
      </c>
      <c r="B477" t="str">
        <f>VLOOKUP(A477,'External $ Guide'!$A$2:$B$11545,2,0)</f>
        <v>MILAGRO REPOSADO TEQUILA 80PR 375ML</v>
      </c>
      <c r="C477">
        <v>13</v>
      </c>
      <c r="D477">
        <v>14</v>
      </c>
      <c r="E477">
        <f t="shared" si="39"/>
        <v>27</v>
      </c>
      <c r="F477" s="10">
        <f t="shared" si="40"/>
        <v>9.1698113207547163</v>
      </c>
      <c r="G477" t="str">
        <f>VLOOKUP(A477,'3-Week Report'!$A$3:$A$2799,1,0)</f>
        <v>B007602</v>
      </c>
    </row>
    <row r="478" spans="1:7" x14ac:dyDescent="0.25">
      <c r="A478" t="s">
        <v>4576</v>
      </c>
      <c r="B478" t="str">
        <f>VLOOKUP(A478,'External $ Guide'!$A$2:$B$11545,2,0)</f>
        <v>MILAGRO SILVER TEQUILA 80 PR. 750 ML</v>
      </c>
      <c r="C478">
        <v>32</v>
      </c>
      <c r="D478">
        <v>21</v>
      </c>
      <c r="E478">
        <f t="shared" si="39"/>
        <v>53</v>
      </c>
      <c r="F478" s="10">
        <f t="shared" si="40"/>
        <v>18</v>
      </c>
      <c r="G478" t="str">
        <f>VLOOKUP(A478,'3-Week Report'!$A$3:$A$2799,1,0)</f>
        <v>A001638</v>
      </c>
    </row>
    <row r="479" spans="1:7" x14ac:dyDescent="0.25">
      <c r="A479" t="s">
        <v>8114</v>
      </c>
      <c r="B479" t="str">
        <f>VLOOKUP(A479,'External $ Guide'!$A$2:$B$11545,2,0)</f>
        <v>MINUTE MAID SPIKED VODKA LEMONADE VARIETY PACK 10PR 355ML</v>
      </c>
      <c r="C479">
        <v>17</v>
      </c>
      <c r="D479">
        <v>17</v>
      </c>
      <c r="E479">
        <f t="shared" si="39"/>
        <v>34</v>
      </c>
      <c r="F479" s="10">
        <f t="shared" si="40"/>
        <v>11.547169811320755</v>
      </c>
      <c r="G479" t="str">
        <f>VLOOKUP(A479,'3-Week Report'!$A$3:$A$2799,1,0)</f>
        <v>J070435</v>
      </c>
    </row>
    <row r="480" spans="1:7" x14ac:dyDescent="0.25">
      <c r="A480" t="s">
        <v>8118</v>
      </c>
      <c r="B480" t="str">
        <f>VLOOKUP(A480,'External $ Guide'!$A$2:$B$11545,2,0)</f>
        <v>MOM WATER MOM SQUAD VARIETY PACK 9PR 355ML</v>
      </c>
      <c r="C480">
        <v>269</v>
      </c>
      <c r="D480">
        <v>279</v>
      </c>
      <c r="E480">
        <f t="shared" si="39"/>
        <v>548</v>
      </c>
      <c r="F480" s="10">
        <f t="shared" si="40"/>
        <v>186.11320754716979</v>
      </c>
      <c r="G480" t="str">
        <f>VLOOKUP(A480,'3-Week Report'!$A$3:$A$2799,1,0)</f>
        <v>J070487</v>
      </c>
    </row>
    <row r="481" spans="1:7" x14ac:dyDescent="0.25">
      <c r="A481" t="s">
        <v>4494</v>
      </c>
      <c r="B481" t="str">
        <f>VLOOKUP(A481,'External $ Guide'!$A$2:$B$11545,2,0)</f>
        <v>MONKEY SHOULDER SCOTCH 86 PR. 750 ML</v>
      </c>
      <c r="C481">
        <v>7</v>
      </c>
      <c r="D481">
        <v>12</v>
      </c>
      <c r="E481">
        <f t="shared" si="39"/>
        <v>19</v>
      </c>
      <c r="F481" s="10">
        <f t="shared" si="40"/>
        <v>6.4528301886792452</v>
      </c>
      <c r="G481" t="str">
        <f>VLOOKUP(A481,'3-Week Report'!$A$3:$A$2799,1,0)</f>
        <v>A001373</v>
      </c>
    </row>
    <row r="482" spans="1:7" x14ac:dyDescent="0.25">
      <c r="A482" t="s">
        <v>7257</v>
      </c>
      <c r="B482" t="str">
        <f>VLOOKUP(A482,'External $ Guide'!$A$2:$B$11545,2,0)</f>
        <v>MONTEZUMA  WHITE TEQUILA 80 PR. LITER</v>
      </c>
      <c r="C482">
        <v>19</v>
      </c>
      <c r="D482">
        <v>25</v>
      </c>
      <c r="E482">
        <f t="shared" si="39"/>
        <v>44</v>
      </c>
      <c r="F482" s="10">
        <f t="shared" si="40"/>
        <v>14.943396226415096</v>
      </c>
      <c r="G482" t="str">
        <f>VLOOKUP(A482,'3-Week Report'!$A$3:$A$2799,1,0)</f>
        <v>E000411</v>
      </c>
    </row>
    <row r="483" spans="1:7" x14ac:dyDescent="0.25">
      <c r="A483" t="s">
        <v>7647</v>
      </c>
      <c r="B483" t="str">
        <f>VLOOKUP(A483,'External $ Guide'!$A$2:$B$11545,2,0)</f>
        <v>MONTEZUMA GOLD TEQUILA 80 PR. 1.75 L</v>
      </c>
      <c r="C483">
        <v>5</v>
      </c>
      <c r="D483">
        <v>6</v>
      </c>
      <c r="E483">
        <f t="shared" si="39"/>
        <v>11</v>
      </c>
      <c r="F483" s="10">
        <f t="shared" si="40"/>
        <v>3.7358490566037741</v>
      </c>
      <c r="G483" t="str">
        <f>VLOOKUP(A483,'3-Week Report'!$A$3:$A$2799,1,0)</f>
        <v>F000410</v>
      </c>
    </row>
    <row r="484" spans="1:7" x14ac:dyDescent="0.25">
      <c r="A484" t="s">
        <v>7256</v>
      </c>
      <c r="B484" t="str">
        <f>VLOOKUP(A484,'External $ Guide'!$A$2:$B$11545,2,0)</f>
        <v>MONTEZUMA GOLD TEQUILA 80 PR. LITER</v>
      </c>
      <c r="C484">
        <v>0</v>
      </c>
      <c r="D484">
        <v>16</v>
      </c>
      <c r="E484">
        <f t="shared" si="39"/>
        <v>16</v>
      </c>
      <c r="F484" s="10">
        <f t="shared" si="40"/>
        <v>5.433962264150944</v>
      </c>
      <c r="G484" t="str">
        <f>VLOOKUP(A484,'3-Week Report'!$A$3:$A$2799,1,0)</f>
        <v>E000410</v>
      </c>
    </row>
    <row r="485" spans="1:7" x14ac:dyDescent="0.25">
      <c r="A485" t="s">
        <v>7259</v>
      </c>
      <c r="B485" t="str">
        <f>VLOOKUP(A485,'External $ Guide'!$A$2:$B$11545,2,0)</f>
        <v>MONTEZUMA TRIPLE SEC 30 PR. LITER</v>
      </c>
      <c r="C485">
        <v>13</v>
      </c>
      <c r="D485">
        <v>18</v>
      </c>
      <c r="E485">
        <f t="shared" si="39"/>
        <v>31</v>
      </c>
      <c r="F485" s="10">
        <f t="shared" si="40"/>
        <v>10.528301886792452</v>
      </c>
      <c r="G485" t="str">
        <f>VLOOKUP(A485,'3-Week Report'!$A$3:$A$2799,1,0)</f>
        <v>E000414</v>
      </c>
    </row>
    <row r="486" spans="1:7" x14ac:dyDescent="0.25">
      <c r="A486" t="s">
        <v>7648</v>
      </c>
      <c r="B486" t="str">
        <f>VLOOKUP(A486,'External $ Guide'!$A$2:$B$11545,2,0)</f>
        <v>MONTEZUMA WHITE TEQUILA 80 PR. 1.75 L</v>
      </c>
      <c r="C486">
        <v>10</v>
      </c>
      <c r="D486">
        <v>20</v>
      </c>
      <c r="E486">
        <f t="shared" si="39"/>
        <v>30</v>
      </c>
      <c r="F486" s="10">
        <f t="shared" si="40"/>
        <v>10.188679245283019</v>
      </c>
      <c r="G486" t="str">
        <f>VLOOKUP(A486,'3-Week Report'!$A$3:$A$2799,1,0)</f>
        <v>F000411</v>
      </c>
    </row>
    <row r="487" spans="1:7" x14ac:dyDescent="0.25">
      <c r="A487" t="s">
        <v>6547</v>
      </c>
      <c r="B487" t="str">
        <f>VLOOKUP(A487,'External $ Guide'!$A$2:$B$11545,2,0)</f>
        <v>MONTEZUMA WHITE TEQUILA 80 PR. 375 ML</v>
      </c>
      <c r="C487">
        <v>9</v>
      </c>
      <c r="D487">
        <v>8</v>
      </c>
      <c r="E487">
        <f t="shared" si="39"/>
        <v>17</v>
      </c>
      <c r="F487" s="10">
        <f t="shared" si="40"/>
        <v>5.7735849056603774</v>
      </c>
      <c r="G487" t="str">
        <f>VLOOKUP(A487,'3-Week Report'!$A$3:$A$2799,1,0)</f>
        <v>B000411</v>
      </c>
    </row>
    <row r="488" spans="1:7" x14ac:dyDescent="0.25">
      <c r="A488" t="s">
        <v>4229</v>
      </c>
      <c r="B488" t="str">
        <f>VLOOKUP(A488,'External $ Guide'!$A$2:$B$11545,2,0)</f>
        <v>MONTEZUMA WHITE TEQUILA 80 PR. 750 ML</v>
      </c>
      <c r="C488">
        <v>9</v>
      </c>
      <c r="D488">
        <v>21</v>
      </c>
      <c r="E488">
        <f t="shared" si="39"/>
        <v>30</v>
      </c>
      <c r="F488" s="10">
        <f t="shared" si="40"/>
        <v>10.188679245283019</v>
      </c>
      <c r="G488" t="str">
        <f>VLOOKUP(A488,'3-Week Report'!$A$3:$A$2799,1,0)</f>
        <v>A000411</v>
      </c>
    </row>
    <row r="489" spans="1:7" x14ac:dyDescent="0.25">
      <c r="A489" t="s">
        <v>5496</v>
      </c>
      <c r="B489" t="s">
        <v>27916</v>
      </c>
      <c r="F489" s="10">
        <v>10</v>
      </c>
      <c r="G489" t="str">
        <f>VLOOKUP(A489,'3-Week Report'!$A$3:$A$2799,1,0)</f>
        <v>A008310</v>
      </c>
    </row>
    <row r="490" spans="1:7" x14ac:dyDescent="0.25">
      <c r="A490" t="s">
        <v>7348</v>
      </c>
      <c r="B490" t="str">
        <f>VLOOKUP(A490,'External $ Guide'!$A$2:$B$11545,2,0)</f>
        <v>MR. BOSTON AMARETTO 30 PR. LITER</v>
      </c>
      <c r="C490">
        <v>0</v>
      </c>
      <c r="D490">
        <v>16</v>
      </c>
      <c r="E490">
        <f t="shared" ref="E490:E515" si="41">C490+D490</f>
        <v>16</v>
      </c>
      <c r="F490" s="10">
        <f t="shared" ref="F490:F515" si="42">((E490/53)*6)*3</f>
        <v>5.433962264150944</v>
      </c>
      <c r="G490" t="str">
        <f>VLOOKUP(A490,'3-Week Report'!$A$3:$A$2799,1,0)</f>
        <v>E004490</v>
      </c>
    </row>
    <row r="491" spans="1:7" x14ac:dyDescent="0.25">
      <c r="A491" t="s">
        <v>6648</v>
      </c>
      <c r="B491" t="str">
        <f>VLOOKUP(A491,'External $ Guide'!$A$2:$B$11545,2,0)</f>
        <v>NEW AMSTERDAM APPLE VODKA 70 PR. 375 ML</v>
      </c>
      <c r="C491">
        <v>3</v>
      </c>
      <c r="D491">
        <v>10</v>
      </c>
      <c r="E491">
        <f t="shared" si="41"/>
        <v>13</v>
      </c>
      <c r="F491" s="10">
        <f t="shared" si="42"/>
        <v>4.4150943396226419</v>
      </c>
      <c r="G491" t="str">
        <f>VLOOKUP(A491,'3-Week Report'!$A$3:$A$2799,1,0)</f>
        <v>B001703</v>
      </c>
    </row>
    <row r="492" spans="1:7" x14ac:dyDescent="0.25">
      <c r="A492" t="s">
        <v>6957</v>
      </c>
      <c r="B492" t="str">
        <f>VLOOKUP(A492,'External $ Guide'!$A$2:$B$11545,2,0)</f>
        <v>NEW AMSTERDAM APPLE VODKA 70 PR. 50 ML</v>
      </c>
      <c r="C492">
        <v>2</v>
      </c>
      <c r="D492">
        <v>7</v>
      </c>
      <c r="E492">
        <f t="shared" si="41"/>
        <v>9</v>
      </c>
      <c r="F492" s="10">
        <f t="shared" si="42"/>
        <v>3.0566037735849054</v>
      </c>
      <c r="G492" t="str">
        <f>VLOOKUP(A492,'3-Week Report'!$A$3:$A$2799,1,0)</f>
        <v>D001703</v>
      </c>
    </row>
    <row r="493" spans="1:7" x14ac:dyDescent="0.25">
      <c r="A493" t="s">
        <v>4602</v>
      </c>
      <c r="B493" t="str">
        <f>VLOOKUP(A493,'External $ Guide'!$A$2:$B$11545,2,0)</f>
        <v>NEW AMSTERDAM APPLE VODKA 70 PR. 750 ML</v>
      </c>
      <c r="C493">
        <v>3</v>
      </c>
      <c r="D493">
        <v>7</v>
      </c>
      <c r="E493">
        <f t="shared" si="41"/>
        <v>10</v>
      </c>
      <c r="F493" s="10">
        <f t="shared" si="42"/>
        <v>3.3962264150943402</v>
      </c>
      <c r="G493" t="str">
        <f>VLOOKUP(A493,'3-Week Report'!$A$3:$A$2799,1,0)</f>
        <v>A001703</v>
      </c>
    </row>
    <row r="494" spans="1:7" x14ac:dyDescent="0.25">
      <c r="A494" t="s">
        <v>7550</v>
      </c>
      <c r="B494" t="str">
        <f>VLOOKUP(A494,'External $ Guide'!$A$2:$B$11545,2,0)</f>
        <v>NEW AMSTERDAM GIN 80 PR. 1.75 L</v>
      </c>
      <c r="C494">
        <v>7</v>
      </c>
      <c r="D494">
        <v>11</v>
      </c>
      <c r="E494">
        <f t="shared" si="41"/>
        <v>18</v>
      </c>
      <c r="F494" s="10">
        <f t="shared" si="42"/>
        <v>6.1132075471698109</v>
      </c>
      <c r="G494" t="str">
        <f>VLOOKUP(A494,'3-Week Report'!$A$3:$A$2799,1,0)</f>
        <v>F000081</v>
      </c>
    </row>
    <row r="495" spans="1:7" x14ac:dyDescent="0.25">
      <c r="A495" t="s">
        <v>6483</v>
      </c>
      <c r="B495" t="str">
        <f>VLOOKUP(A495,'External $ Guide'!$A$2:$B$11545,2,0)</f>
        <v>NEW AMSTERDAM GIN 80 PR. 375 ML</v>
      </c>
      <c r="C495">
        <v>5</v>
      </c>
      <c r="D495">
        <v>5</v>
      </c>
      <c r="E495">
        <f t="shared" si="41"/>
        <v>10</v>
      </c>
      <c r="F495" s="10">
        <f t="shared" si="42"/>
        <v>3.3962264150943402</v>
      </c>
      <c r="G495" t="str">
        <f>VLOOKUP(A495,'3-Week Report'!$A$3:$A$2799,1,0)</f>
        <v>B000081</v>
      </c>
    </row>
    <row r="496" spans="1:7" x14ac:dyDescent="0.25">
      <c r="A496" t="s">
        <v>4114</v>
      </c>
      <c r="B496" t="str">
        <f>VLOOKUP(A496,'External $ Guide'!$A$2:$B$11545,2,0)</f>
        <v>NEW AMSTERDAM GIN 80 PR. 750 ML</v>
      </c>
      <c r="C496">
        <v>12</v>
      </c>
      <c r="D496">
        <v>7</v>
      </c>
      <c r="E496">
        <f t="shared" si="41"/>
        <v>19</v>
      </c>
      <c r="F496" s="10">
        <f t="shared" si="42"/>
        <v>6.4528301886792452</v>
      </c>
      <c r="G496" t="str">
        <f>VLOOKUP(A496,'3-Week Report'!$A$3:$A$2799,1,0)</f>
        <v>A000081</v>
      </c>
    </row>
    <row r="497" spans="1:7" x14ac:dyDescent="0.25">
      <c r="A497" t="s">
        <v>7723</v>
      </c>
      <c r="B497" t="str">
        <f>VLOOKUP(A497,'External $ Guide'!$A$2:$B$11545,2,0)</f>
        <v>NEW AMSTERDAM PEACH VODKA 70 PR. 1.75 L</v>
      </c>
      <c r="C497">
        <v>9</v>
      </c>
      <c r="D497">
        <v>11</v>
      </c>
      <c r="E497">
        <f t="shared" si="41"/>
        <v>20</v>
      </c>
      <c r="F497" s="10">
        <f t="shared" si="42"/>
        <v>6.7924528301886804</v>
      </c>
      <c r="G497" t="str">
        <f>VLOOKUP(A497,'3-Week Report'!$A$3:$A$2799,1,0)</f>
        <v>F000832</v>
      </c>
    </row>
    <row r="498" spans="1:7" x14ac:dyDescent="0.25">
      <c r="A498" t="s">
        <v>6814</v>
      </c>
      <c r="B498" t="str">
        <f>VLOOKUP(A498,'External $ Guide'!$A$2:$B$11545,2,0)</f>
        <v>NEW AMSTERDAM PEACH VODKA 70 PR. 200 ML</v>
      </c>
      <c r="C498">
        <v>9</v>
      </c>
      <c r="D498">
        <v>13</v>
      </c>
      <c r="E498">
        <f t="shared" si="41"/>
        <v>22</v>
      </c>
      <c r="F498" s="10">
        <f t="shared" si="42"/>
        <v>7.4716981132075482</v>
      </c>
      <c r="G498" t="str">
        <f>VLOOKUP(A498,'3-Week Report'!$A$3:$A$2799,1,0)</f>
        <v>C000832</v>
      </c>
    </row>
    <row r="499" spans="1:7" x14ac:dyDescent="0.25">
      <c r="A499" t="s">
        <v>6596</v>
      </c>
      <c r="B499" t="str">
        <f>VLOOKUP(A499,'External $ Guide'!$A$2:$B$11545,2,0)</f>
        <v>NEW AMSTERDAM PEACH VODKA 70 PR. 375 ML</v>
      </c>
      <c r="C499">
        <v>25</v>
      </c>
      <c r="D499">
        <v>19</v>
      </c>
      <c r="E499">
        <f t="shared" si="41"/>
        <v>44</v>
      </c>
      <c r="F499" s="10">
        <f t="shared" si="42"/>
        <v>14.943396226415096</v>
      </c>
      <c r="G499" t="str">
        <f>VLOOKUP(A499,'3-Week Report'!$A$3:$A$2799,1,0)</f>
        <v>B000832</v>
      </c>
    </row>
    <row r="500" spans="1:7" x14ac:dyDescent="0.25">
      <c r="A500" t="s">
        <v>6924</v>
      </c>
      <c r="B500" t="str">
        <f>VLOOKUP(A500,'External $ Guide'!$A$2:$B$11545,2,0)</f>
        <v>NEW AMSTERDAM PEACH VODKA 70 PR. 50 ML</v>
      </c>
      <c r="C500">
        <v>11</v>
      </c>
      <c r="D500">
        <v>16</v>
      </c>
      <c r="E500">
        <f t="shared" si="41"/>
        <v>27</v>
      </c>
      <c r="F500" s="10">
        <f t="shared" si="42"/>
        <v>9.1698113207547163</v>
      </c>
      <c r="G500" t="str">
        <f>VLOOKUP(A500,'3-Week Report'!$A$3:$A$2799,1,0)</f>
        <v>D000832</v>
      </c>
    </row>
    <row r="501" spans="1:7" x14ac:dyDescent="0.25">
      <c r="A501" t="s">
        <v>4351</v>
      </c>
      <c r="B501" t="str">
        <f>VLOOKUP(A501,'External $ Guide'!$A$2:$B$11545,2,0)</f>
        <v>NEW AMSTERDAM PEACH VODKA 70 PR. 750 ML</v>
      </c>
      <c r="C501">
        <v>23</v>
      </c>
      <c r="D501">
        <v>22</v>
      </c>
      <c r="E501">
        <f t="shared" si="41"/>
        <v>45</v>
      </c>
      <c r="F501" s="10">
        <f t="shared" si="42"/>
        <v>15.283018867924529</v>
      </c>
      <c r="G501" t="str">
        <f>VLOOKUP(A501,'3-Week Report'!$A$3:$A$2799,1,0)</f>
        <v>A000832</v>
      </c>
    </row>
    <row r="502" spans="1:7" x14ac:dyDescent="0.25">
      <c r="A502" t="s">
        <v>6619</v>
      </c>
      <c r="B502" t="str">
        <f>VLOOKUP(A502,'External $ Guide'!$A$2:$B$11545,2,0)</f>
        <v>NEW AMSTERDAM PINEAPPLE VODKA 70 PR. 375 ML</v>
      </c>
      <c r="C502">
        <v>6</v>
      </c>
      <c r="D502">
        <v>16</v>
      </c>
      <c r="E502">
        <f t="shared" si="41"/>
        <v>22</v>
      </c>
      <c r="F502" s="10">
        <f t="shared" si="42"/>
        <v>7.4716981132075482</v>
      </c>
      <c r="G502" t="str">
        <f>VLOOKUP(A502,'3-Week Report'!$A$3:$A$2799,1,0)</f>
        <v>B001344</v>
      </c>
    </row>
    <row r="503" spans="1:7" x14ac:dyDescent="0.25">
      <c r="A503" t="s">
        <v>4483</v>
      </c>
      <c r="B503" t="str">
        <f>VLOOKUP(A503,'External $ Guide'!$A$2:$B$11545,2,0)</f>
        <v>NEW AMSTERDAM PINEAPPLE VODKA 70 PR. 750 ML</v>
      </c>
      <c r="C503">
        <v>23</v>
      </c>
      <c r="D503">
        <v>11</v>
      </c>
      <c r="E503">
        <f t="shared" si="41"/>
        <v>34</v>
      </c>
      <c r="F503" s="10">
        <f t="shared" si="42"/>
        <v>11.547169811320755</v>
      </c>
      <c r="G503" t="str">
        <f>VLOOKUP(A503,'3-Week Report'!$A$3:$A$2799,1,0)</f>
        <v>A001344</v>
      </c>
    </row>
    <row r="504" spans="1:7" x14ac:dyDescent="0.25">
      <c r="A504" t="s">
        <v>6935</v>
      </c>
      <c r="B504" t="str">
        <f>VLOOKUP(A504,'External $ Guide'!$A$2:$B$11545,2,0)</f>
        <v>NEW AMSTERDAM PINEAPPLE VPDLA 70 PR. 50 ML</v>
      </c>
      <c r="C504">
        <v>9</v>
      </c>
      <c r="D504">
        <v>12</v>
      </c>
      <c r="E504">
        <f t="shared" si="41"/>
        <v>21</v>
      </c>
      <c r="F504" s="10">
        <f t="shared" si="42"/>
        <v>7.132075471698113</v>
      </c>
      <c r="G504" t="str">
        <f>VLOOKUP(A504,'3-Week Report'!$A$3:$A$2799,1,0)</f>
        <v>D001344</v>
      </c>
    </row>
    <row r="505" spans="1:7" x14ac:dyDescent="0.25">
      <c r="A505" t="s">
        <v>6699</v>
      </c>
      <c r="B505" t="str">
        <f>VLOOKUP(A505,'External $ Guide'!$A$2:$B$11545,2,0)</f>
        <v>NEW AMSTERDAM PINK WHITNEY (PK LEMONADE) VODKA 60 PR. 375 ML</v>
      </c>
      <c r="C505">
        <v>27</v>
      </c>
      <c r="D505">
        <v>24</v>
      </c>
      <c r="E505">
        <f t="shared" si="41"/>
        <v>51</v>
      </c>
      <c r="F505" s="10">
        <f t="shared" si="42"/>
        <v>17.320754716981131</v>
      </c>
      <c r="G505" t="str">
        <f>VLOOKUP(A505,'3-Week Report'!$A$3:$A$2799,1,0)</f>
        <v>B007287</v>
      </c>
    </row>
    <row r="506" spans="1:7" x14ac:dyDescent="0.25">
      <c r="A506" t="s">
        <v>7035</v>
      </c>
      <c r="B506" t="str">
        <f>VLOOKUP(A506,'External $ Guide'!$A$2:$B$11545,2,0)</f>
        <v>NEW AMSTERDAM PINK WHITNEY (PK LEMONADE) VODKA 60 PR. 50 ML</v>
      </c>
      <c r="C506">
        <v>21</v>
      </c>
      <c r="D506">
        <v>32</v>
      </c>
      <c r="E506">
        <f t="shared" si="41"/>
        <v>53</v>
      </c>
      <c r="F506" s="10">
        <f t="shared" si="42"/>
        <v>18</v>
      </c>
      <c r="G506" t="str">
        <f>VLOOKUP(A506,'3-Week Report'!$A$3:$A$2799,1,0)</f>
        <v>D007287</v>
      </c>
    </row>
    <row r="507" spans="1:7" x14ac:dyDescent="0.25">
      <c r="A507" t="s">
        <v>5055</v>
      </c>
      <c r="B507" t="str">
        <f>VLOOKUP(A507,'External $ Guide'!$A$2:$B$11545,2,0)</f>
        <v>NEW AMSTERDAM PINK WHITNEY (PK LEMONADE) VODKA 60 PR. 750</v>
      </c>
      <c r="C507">
        <v>58</v>
      </c>
      <c r="D507">
        <v>44</v>
      </c>
      <c r="E507">
        <f t="shared" si="41"/>
        <v>102</v>
      </c>
      <c r="F507" s="10">
        <f t="shared" si="42"/>
        <v>34.641509433962263</v>
      </c>
      <c r="G507" t="str">
        <f>VLOOKUP(A507,'3-Week Report'!$A$3:$A$2799,1,0)</f>
        <v>A007287</v>
      </c>
    </row>
    <row r="508" spans="1:7" x14ac:dyDescent="0.25">
      <c r="A508" t="s">
        <v>4684</v>
      </c>
      <c r="B508" t="str">
        <f>VLOOKUP(A508,'External $ Guide'!$A$2:$B$11545,2,0)</f>
        <v>NEW AMSTERDAM RASPBERRY VODKA 60 PR. 750 ML</v>
      </c>
      <c r="C508">
        <v>6</v>
      </c>
      <c r="D508">
        <v>17</v>
      </c>
      <c r="E508">
        <f t="shared" si="41"/>
        <v>23</v>
      </c>
      <c r="F508" s="10">
        <f t="shared" si="42"/>
        <v>7.8113207547169807</v>
      </c>
      <c r="G508" t="str">
        <f>VLOOKUP(A508,'3-Week Report'!$A$3:$A$2799,1,0)</f>
        <v>A001917</v>
      </c>
    </row>
    <row r="509" spans="1:7" x14ac:dyDescent="0.25">
      <c r="A509" t="s">
        <v>4352</v>
      </c>
      <c r="B509" t="str">
        <f>VLOOKUP(A509,'External $ Guide'!$A$2:$B$11545,2,0)</f>
        <v>NEW AMSTERDAM RED BERRY VODKA 70 PR. 750 ML</v>
      </c>
      <c r="C509">
        <v>5</v>
      </c>
      <c r="D509">
        <v>8</v>
      </c>
      <c r="E509">
        <f t="shared" si="41"/>
        <v>13</v>
      </c>
      <c r="F509" s="10">
        <f t="shared" si="42"/>
        <v>4.4150943396226419</v>
      </c>
      <c r="G509" t="str">
        <f>VLOOKUP(A509,'3-Week Report'!$A$3:$A$2799,1,0)</f>
        <v>A000833</v>
      </c>
    </row>
    <row r="510" spans="1:7" x14ac:dyDescent="0.25">
      <c r="A510" t="s">
        <v>7667</v>
      </c>
      <c r="B510" t="str">
        <f>VLOOKUP(A510,'External $ Guide'!$A$2:$B$11545,2,0)</f>
        <v>NEW AMSTERDAM VODKA 80 PR. 1.75 L</v>
      </c>
      <c r="C510">
        <v>28</v>
      </c>
      <c r="D510">
        <v>34</v>
      </c>
      <c r="E510">
        <f t="shared" si="41"/>
        <v>62</v>
      </c>
      <c r="F510" s="10">
        <f t="shared" si="42"/>
        <v>21.056603773584904</v>
      </c>
      <c r="G510" t="str">
        <f>VLOOKUP(A510,'3-Week Report'!$A$3:$A$2799,1,0)</f>
        <v>F000496</v>
      </c>
    </row>
    <row r="511" spans="1:7" x14ac:dyDescent="0.25">
      <c r="A511" t="s">
        <v>6799</v>
      </c>
      <c r="B511" t="str">
        <f>VLOOKUP(A511,'External $ Guide'!$A$2:$B$11545,2,0)</f>
        <v>NEW AMSTERDAM VODKA 80 PR. 200 ML</v>
      </c>
      <c r="C511">
        <v>19</v>
      </c>
      <c r="D511">
        <v>15</v>
      </c>
      <c r="E511">
        <f t="shared" si="41"/>
        <v>34</v>
      </c>
      <c r="F511" s="10">
        <f t="shared" si="42"/>
        <v>11.547169811320755</v>
      </c>
      <c r="G511" t="str">
        <f>VLOOKUP(A511,'3-Week Report'!$A$3:$A$2799,1,0)</f>
        <v>C000496</v>
      </c>
    </row>
    <row r="512" spans="1:7" x14ac:dyDescent="0.25">
      <c r="A512" t="s">
        <v>6560</v>
      </c>
      <c r="B512" t="str">
        <f>VLOOKUP(A512,'External $ Guide'!$A$2:$B$11545,2,0)</f>
        <v>NEW AMSTERDAM VODKA 80 PR. 375 ML</v>
      </c>
      <c r="C512">
        <v>49</v>
      </c>
      <c r="D512">
        <v>49</v>
      </c>
      <c r="E512">
        <f t="shared" si="41"/>
        <v>98</v>
      </c>
      <c r="F512" s="10">
        <f t="shared" si="42"/>
        <v>33.283018867924525</v>
      </c>
      <c r="G512" t="str">
        <f>VLOOKUP(A512,'3-Week Report'!$A$3:$A$2799,1,0)</f>
        <v>B000496</v>
      </c>
    </row>
    <row r="513" spans="1:7" x14ac:dyDescent="0.25">
      <c r="A513" t="s">
        <v>6911</v>
      </c>
      <c r="B513" t="str">
        <f>VLOOKUP(A513,'External $ Guide'!$A$2:$B$11545,2,0)</f>
        <v>NEW AMSTERDAM VODKA 80 PR. 50 ML</v>
      </c>
      <c r="C513">
        <v>16</v>
      </c>
      <c r="D513">
        <v>17</v>
      </c>
      <c r="E513">
        <f t="shared" si="41"/>
        <v>33</v>
      </c>
      <c r="F513" s="10">
        <f t="shared" si="42"/>
        <v>11.20754716981132</v>
      </c>
      <c r="G513" t="str">
        <f>VLOOKUP(A513,'3-Week Report'!$A$3:$A$2799,1,0)</f>
        <v>D000496</v>
      </c>
    </row>
    <row r="514" spans="1:7" x14ac:dyDescent="0.25">
      <c r="A514" t="s">
        <v>4257</v>
      </c>
      <c r="B514" t="str">
        <f>VLOOKUP(A514,'External $ Guide'!$A$2:$B$11545,2,0)</f>
        <v>NEW AMSTERDAM VODKA 80 PR. 750 ML</v>
      </c>
      <c r="C514">
        <v>45</v>
      </c>
      <c r="D514">
        <v>50</v>
      </c>
      <c r="E514">
        <f t="shared" si="41"/>
        <v>95</v>
      </c>
      <c r="F514" s="10">
        <f t="shared" si="42"/>
        <v>32.264150943396224</v>
      </c>
      <c r="G514" t="str">
        <f>VLOOKUP(A514,'3-Week Report'!$A$3:$A$2799,1,0)</f>
        <v>A000496</v>
      </c>
    </row>
    <row r="515" spans="1:7" x14ac:dyDescent="0.25">
      <c r="A515" t="s">
        <v>7270</v>
      </c>
      <c r="B515" t="str">
        <f>VLOOKUP(A515,'External $ Guide'!$A$2:$B$11545,2,0)</f>
        <v>NEW AMSTERDAM VODKA 80 PR. LITER</v>
      </c>
      <c r="C515">
        <v>4</v>
      </c>
      <c r="D515">
        <v>9</v>
      </c>
      <c r="E515">
        <f t="shared" si="41"/>
        <v>13</v>
      </c>
      <c r="F515" s="10">
        <f t="shared" si="42"/>
        <v>4.4150943396226419</v>
      </c>
      <c r="G515" t="str">
        <f>VLOOKUP(A515,'3-Week Report'!$A$3:$A$2799,1,0)</f>
        <v>E000496</v>
      </c>
    </row>
    <row r="516" spans="1:7" x14ac:dyDescent="0.25">
      <c r="A516" t="s">
        <v>21374</v>
      </c>
      <c r="B516" t="s">
        <v>27920</v>
      </c>
      <c r="F516" s="10">
        <v>50</v>
      </c>
      <c r="G516" t="str">
        <f>VLOOKUP(A516,'3-Week Report'!$A$3:$A$2799,1,0)</f>
        <v>A070671</v>
      </c>
    </row>
    <row r="517" spans="1:7" x14ac:dyDescent="0.25">
      <c r="A517" t="s">
        <v>24389</v>
      </c>
      <c r="B517" t="s">
        <v>27921</v>
      </c>
      <c r="F517" s="10">
        <v>30</v>
      </c>
      <c r="G517" t="str">
        <f>VLOOKUP(A517,'3-Week Report'!$A$3:$A$2799,1,0)</f>
        <v>D070671</v>
      </c>
    </row>
    <row r="518" spans="1:7" x14ac:dyDescent="0.25">
      <c r="A518" t="s">
        <v>21386</v>
      </c>
      <c r="B518" t="s">
        <v>27926</v>
      </c>
      <c r="F518" s="10">
        <v>30</v>
      </c>
      <c r="G518" t="str">
        <f>VLOOKUP(A518,'3-Week Report'!$A$3:$A$2799,1,0)</f>
        <v>A070679</v>
      </c>
    </row>
    <row r="519" spans="1:7" x14ac:dyDescent="0.25">
      <c r="A519" t="s">
        <v>8034</v>
      </c>
      <c r="B519" t="str">
        <f>VLOOKUP(A519,'External $ Guide'!$A$2:$B$11545,2,0)</f>
        <v>NUTRL FRUIT VARIETY 8PK 355ML</v>
      </c>
      <c r="C519">
        <v>0</v>
      </c>
      <c r="D519">
        <v>48</v>
      </c>
      <c r="E519">
        <f t="shared" ref="E519:E524" si="43">C519+D519</f>
        <v>48</v>
      </c>
      <c r="F519" s="10">
        <f t="shared" ref="F519:F524" si="44">((E519/53)*6)*3</f>
        <v>16.301886792452834</v>
      </c>
      <c r="G519" t="str">
        <f>VLOOKUP(A519,'3-Week Report'!$A$3:$A$2799,1,0)</f>
        <v>J007876</v>
      </c>
    </row>
    <row r="520" spans="1:7" x14ac:dyDescent="0.25">
      <c r="A520" t="s">
        <v>7604</v>
      </c>
      <c r="B520" t="str">
        <f>VLOOKUP(A520,'External $ Guide'!$A$2:$B$11545,2,0)</f>
        <v>OLD CROW 80 PR. 3 YR. 1.75 L</v>
      </c>
      <c r="C520">
        <v>10</v>
      </c>
      <c r="D520">
        <v>12</v>
      </c>
      <c r="E520">
        <f t="shared" si="43"/>
        <v>22</v>
      </c>
      <c r="F520" s="10">
        <f t="shared" si="44"/>
        <v>7.4716981132075482</v>
      </c>
      <c r="G520" t="str">
        <f>VLOOKUP(A520,'3-Week Report'!$A$3:$A$2799,1,0)</f>
        <v>F000232</v>
      </c>
    </row>
    <row r="521" spans="1:7" x14ac:dyDescent="0.25">
      <c r="A521" t="s">
        <v>7534</v>
      </c>
      <c r="B521" t="str">
        <f>VLOOKUP(A521,'External $ Guide'!$A$2:$B$11545,2,0)</f>
        <v>OLD FORESTER BOURBON 86 PR. 1.75 L</v>
      </c>
      <c r="C521">
        <v>27</v>
      </c>
      <c r="D521">
        <v>30</v>
      </c>
      <c r="E521">
        <f t="shared" si="43"/>
        <v>57</v>
      </c>
      <c r="F521" s="10">
        <f t="shared" si="44"/>
        <v>19.358490566037737</v>
      </c>
      <c r="G521" t="str">
        <f>VLOOKUP(A521,'3-Week Report'!$A$3:$A$2799,1,0)</f>
        <v>F000017</v>
      </c>
    </row>
    <row r="522" spans="1:7" x14ac:dyDescent="0.25">
      <c r="A522" t="s">
        <v>6476</v>
      </c>
      <c r="B522" t="str">
        <f>VLOOKUP(A522,'External $ Guide'!$A$2:$B$11545,2,0)</f>
        <v>OLD FORESTER BOURBON 86 PR. 375 ML</v>
      </c>
      <c r="C522">
        <v>7</v>
      </c>
      <c r="D522">
        <v>14</v>
      </c>
      <c r="E522">
        <f t="shared" si="43"/>
        <v>21</v>
      </c>
      <c r="F522" s="10">
        <f t="shared" si="44"/>
        <v>7.132075471698113</v>
      </c>
      <c r="G522" t="str">
        <f>VLOOKUP(A522,'3-Week Report'!$A$3:$A$2799,1,0)</f>
        <v>B000017</v>
      </c>
    </row>
    <row r="523" spans="1:7" x14ac:dyDescent="0.25">
      <c r="A523" t="s">
        <v>4098</v>
      </c>
      <c r="B523" t="str">
        <f>VLOOKUP(A523,'External $ Guide'!$A$2:$B$11545,2,0)</f>
        <v>OLD FORESTER BOURBON 86 PR. 750 ML</v>
      </c>
      <c r="C523">
        <v>32</v>
      </c>
      <c r="D523">
        <v>27</v>
      </c>
      <c r="E523">
        <f t="shared" si="43"/>
        <v>59</v>
      </c>
      <c r="F523" s="10">
        <f t="shared" si="44"/>
        <v>20.037735849056602</v>
      </c>
      <c r="G523" t="str">
        <f>VLOOKUP(A523,'3-Week Report'!$A$3:$A$2799,1,0)</f>
        <v>A000017</v>
      </c>
    </row>
    <row r="524" spans="1:7" x14ac:dyDescent="0.25">
      <c r="A524" t="s">
        <v>7200</v>
      </c>
      <c r="B524" t="str">
        <f>VLOOKUP(A524,'External $ Guide'!$A$2:$B$11545,2,0)</f>
        <v>OLD FORESTER BOURBON 86 PR. LITER</v>
      </c>
      <c r="C524">
        <v>0</v>
      </c>
      <c r="D524">
        <v>13</v>
      </c>
      <c r="E524">
        <f t="shared" si="43"/>
        <v>13</v>
      </c>
      <c r="F524" s="10">
        <f t="shared" si="44"/>
        <v>4.4150943396226419</v>
      </c>
      <c r="G524" t="str">
        <f>VLOOKUP(A524,'3-Week Report'!$A$3:$A$2799,1,0)</f>
        <v>E000017</v>
      </c>
    </row>
    <row r="525" spans="1:7" x14ac:dyDescent="0.25">
      <c r="A525" t="s">
        <v>21394</v>
      </c>
      <c r="B525" t="s">
        <v>27943</v>
      </c>
      <c r="F525" s="10">
        <v>10</v>
      </c>
      <c r="G525" t="str">
        <f>VLOOKUP(A525,'3-Week Report'!$A$3:$A$2799,1,0)</f>
        <v>A070687</v>
      </c>
    </row>
    <row r="526" spans="1:7" x14ac:dyDescent="0.25">
      <c r="A526" t="s">
        <v>7034</v>
      </c>
      <c r="B526" t="str">
        <f>VLOOKUP(A526,'External $ Guide'!$A$2:$B$11545,2,0)</f>
        <v>OLE SMOKEY BUTTER PECAN MOONSHINE 35 PR. 50 ML</v>
      </c>
      <c r="C526">
        <v>18</v>
      </c>
      <c r="D526">
        <v>11</v>
      </c>
      <c r="E526">
        <f>C526+D526</f>
        <v>29</v>
      </c>
      <c r="F526" s="10">
        <f>((E526/53)*6)*3</f>
        <v>9.8490566037735832</v>
      </c>
      <c r="G526" t="str">
        <f>VLOOKUP(A526,'3-Week Report'!$A$3:$A$2799,1,0)</f>
        <v>D007248</v>
      </c>
    </row>
    <row r="527" spans="1:7" x14ac:dyDescent="0.25">
      <c r="A527" t="s">
        <v>6950</v>
      </c>
      <c r="B527" t="str">
        <f>VLOOKUP(A527,'External $ Guide'!$A$2:$B$11545,2,0)</f>
        <v>OLE SMOKY APPLE PIE MOONSHINE 70 PR. 50 ML</v>
      </c>
      <c r="C527">
        <v>11</v>
      </c>
      <c r="D527">
        <v>15</v>
      </c>
      <c r="E527">
        <f>C527+D527</f>
        <v>26</v>
      </c>
      <c r="F527" s="10">
        <f>((E527/53)*6)*3</f>
        <v>8.8301886792452837</v>
      </c>
      <c r="G527" t="str">
        <f>VLOOKUP(A527,'3-Week Report'!$A$3:$A$2799,1,0)</f>
        <v>D001646</v>
      </c>
    </row>
    <row r="528" spans="1:7" x14ac:dyDescent="0.25">
      <c r="A528" t="s">
        <v>4579</v>
      </c>
      <c r="B528" t="str">
        <f>VLOOKUP(A528,'External $ Guide'!$A$2:$B$11545,2,0)</f>
        <v>OLE SMOKY APPLE PIE MOONSHINE 70 PR. 750 ML</v>
      </c>
      <c r="C528">
        <v>26</v>
      </c>
      <c r="D528">
        <v>29</v>
      </c>
      <c r="E528">
        <f>C528+D528</f>
        <v>55</v>
      </c>
      <c r="F528" s="10">
        <f>((E528/53)*6)*3</f>
        <v>18.679245283018869</v>
      </c>
      <c r="G528" t="str">
        <f>VLOOKUP(A528,'3-Week Report'!$A$3:$A$2799,1,0)</f>
        <v>A001646</v>
      </c>
    </row>
    <row r="529" spans="1:7" x14ac:dyDescent="0.25">
      <c r="A529" t="s">
        <v>7091</v>
      </c>
      <c r="B529" t="s">
        <v>24048</v>
      </c>
      <c r="F529">
        <v>10</v>
      </c>
      <c r="G529" t="str">
        <f>VLOOKUP(A529,'3-Week Report'!$A$3:$A$2799,1,0)</f>
        <v>D007782</v>
      </c>
    </row>
    <row r="530" spans="1:7" x14ac:dyDescent="0.25">
      <c r="A530" t="s">
        <v>5297</v>
      </c>
      <c r="B530" t="str">
        <f>VLOOKUP(A530,'External $ Guide'!$A$2:$B$11545,2,0)</f>
        <v>OLE SMOKY BANANA PUDDING CR. MOONSHINE 35 PR. 750 ML</v>
      </c>
      <c r="C530">
        <v>16</v>
      </c>
      <c r="D530">
        <v>16</v>
      </c>
      <c r="E530">
        <f t="shared" ref="E530:E551" si="45">C530+D530</f>
        <v>32</v>
      </c>
      <c r="F530" s="10">
        <f t="shared" ref="F530:F551" si="46">((E530/53)*6)*3</f>
        <v>10.867924528301888</v>
      </c>
      <c r="G530" t="str">
        <f>VLOOKUP(A530,'3-Week Report'!$A$3:$A$2799,1,0)</f>
        <v>A007782</v>
      </c>
    </row>
    <row r="531" spans="1:7" x14ac:dyDescent="0.25">
      <c r="A531" t="s">
        <v>6342</v>
      </c>
      <c r="B531" t="str">
        <f>VLOOKUP(A531,'External $ Guide'!$A$2:$B$11545,2,0)</f>
        <v>OLE SMOKY BLACKBERRY WHISKEY 60PR 750ML</v>
      </c>
      <c r="C531">
        <v>12</v>
      </c>
      <c r="D531">
        <v>13</v>
      </c>
      <c r="E531">
        <f t="shared" si="45"/>
        <v>25</v>
      </c>
      <c r="F531" s="10">
        <f t="shared" si="46"/>
        <v>8.4905660377358494</v>
      </c>
      <c r="G531" t="str">
        <f>VLOOKUP(A531,'3-Week Report'!$A$3:$A$2799,1,0)</f>
        <v>A070286</v>
      </c>
    </row>
    <row r="532" spans="1:7" x14ac:dyDescent="0.25">
      <c r="A532" t="s">
        <v>4410</v>
      </c>
      <c r="B532" t="str">
        <f>VLOOKUP(A532,'External $ Guide'!$A$2:$B$11545,2,0)</f>
        <v>OLE SMOKY BLUE FLAME MOONSHINE 128 PR. 750 ML</v>
      </c>
      <c r="C532">
        <v>17</v>
      </c>
      <c r="D532">
        <v>5</v>
      </c>
      <c r="E532">
        <f t="shared" si="45"/>
        <v>22</v>
      </c>
      <c r="F532" s="10">
        <f t="shared" si="46"/>
        <v>7.4716981132075482</v>
      </c>
      <c r="G532" t="str">
        <f>VLOOKUP(A532,'3-Week Report'!$A$3:$A$2799,1,0)</f>
        <v>A001055</v>
      </c>
    </row>
    <row r="533" spans="1:7" x14ac:dyDescent="0.25">
      <c r="A533" t="s">
        <v>5047</v>
      </c>
      <c r="B533" t="str">
        <f>VLOOKUP(A533,'External $ Guide'!$A$2:$B$11545,2,0)</f>
        <v>OLE SMOKY BUTTER PECAN MOONSHINE 35 PR. 750 ML</v>
      </c>
      <c r="C533">
        <v>21</v>
      </c>
      <c r="D533">
        <v>24</v>
      </c>
      <c r="E533">
        <f t="shared" si="45"/>
        <v>45</v>
      </c>
      <c r="F533" s="10">
        <f t="shared" si="46"/>
        <v>15.283018867924529</v>
      </c>
      <c r="G533" t="str">
        <f>VLOOKUP(A533,'3-Week Report'!$A$3:$A$2799,1,0)</f>
        <v>A007248</v>
      </c>
    </row>
    <row r="534" spans="1:7" x14ac:dyDescent="0.25">
      <c r="A534" t="s">
        <v>6962</v>
      </c>
      <c r="B534" t="str">
        <f>VLOOKUP(A534,'External $ Guide'!$A$2:$B$11545,2,0)</f>
        <v>OLE SMOKY HUNCH PUNCH MOONSHINE 80 PR. 50 ML</v>
      </c>
      <c r="C534">
        <v>17</v>
      </c>
      <c r="D534">
        <v>9</v>
      </c>
      <c r="E534">
        <f t="shared" si="45"/>
        <v>26</v>
      </c>
      <c r="F534" s="10">
        <f t="shared" si="46"/>
        <v>8.8301886792452837</v>
      </c>
      <c r="G534" t="str">
        <f>VLOOKUP(A534,'3-Week Report'!$A$3:$A$2799,1,0)</f>
        <v>D001780</v>
      </c>
    </row>
    <row r="535" spans="1:7" x14ac:dyDescent="0.25">
      <c r="A535" t="s">
        <v>4637</v>
      </c>
      <c r="B535" t="str">
        <f>VLOOKUP(A535,'External $ Guide'!$A$2:$B$11545,2,0)</f>
        <v>OLE SMOKY HUNCH PUNCH MOONSHINE 80 PR. 750 ML</v>
      </c>
      <c r="C535">
        <v>2</v>
      </c>
      <c r="D535">
        <v>12</v>
      </c>
      <c r="E535">
        <f t="shared" si="45"/>
        <v>14</v>
      </c>
      <c r="F535" s="10">
        <f t="shared" si="46"/>
        <v>4.7547169811320753</v>
      </c>
      <c r="G535" t="str">
        <f>VLOOKUP(A535,'3-Week Report'!$A$3:$A$2799,1,0)</f>
        <v>A001780</v>
      </c>
    </row>
    <row r="536" spans="1:7" x14ac:dyDescent="0.25">
      <c r="A536" t="s">
        <v>5035</v>
      </c>
      <c r="B536" t="str">
        <f>VLOOKUP(A536,'External $ Guide'!$A$2:$B$11545,2,0)</f>
        <v>OLE SMOKY MOONSHINE PICKLES 40 PR. 750 ML</v>
      </c>
      <c r="C536">
        <v>14</v>
      </c>
      <c r="D536">
        <v>12</v>
      </c>
      <c r="E536">
        <f t="shared" si="45"/>
        <v>26</v>
      </c>
      <c r="F536" s="10">
        <f t="shared" si="46"/>
        <v>8.8301886792452837</v>
      </c>
      <c r="G536" t="str">
        <f>VLOOKUP(A536,'3-Week Report'!$A$3:$A$2799,1,0)</f>
        <v>A007221</v>
      </c>
    </row>
    <row r="537" spans="1:7" x14ac:dyDescent="0.25">
      <c r="A537" t="s">
        <v>6260</v>
      </c>
      <c r="B537" t="str">
        <f>VLOOKUP(A537,'External $ Guide'!$A$2:$B$11545,2,0)</f>
        <v>OLE SMOKY ORANGE SHINESICLE CREAM MOONSHINE 35PR 750ML</v>
      </c>
      <c r="C537">
        <v>16</v>
      </c>
      <c r="D537">
        <v>8</v>
      </c>
      <c r="E537">
        <f t="shared" si="45"/>
        <v>24</v>
      </c>
      <c r="F537" s="10">
        <f t="shared" si="46"/>
        <v>8.1509433962264168</v>
      </c>
      <c r="G537" t="str">
        <f>VLOOKUP(A537,'3-Week Report'!$A$3:$A$2799,1,0)</f>
        <v>A070137</v>
      </c>
    </row>
    <row r="538" spans="1:7" x14ac:dyDescent="0.25">
      <c r="A538" t="s">
        <v>5098</v>
      </c>
      <c r="B538" t="str">
        <f>VLOOKUP(A538,'External $ Guide'!$A$2:$B$11545,2,0)</f>
        <v>OLE SMOKY PEACH WHISKEY 60 PR. 750 ML</v>
      </c>
      <c r="C538">
        <v>9</v>
      </c>
      <c r="D538">
        <v>3</v>
      </c>
      <c r="E538">
        <f t="shared" si="45"/>
        <v>12</v>
      </c>
      <c r="F538" s="10">
        <f t="shared" si="46"/>
        <v>4.0754716981132084</v>
      </c>
      <c r="G538" t="str">
        <f>VLOOKUP(A538,'3-Week Report'!$A$3:$A$2799,1,0)</f>
        <v>A007376</v>
      </c>
    </row>
    <row r="539" spans="1:7" x14ac:dyDescent="0.25">
      <c r="A539" t="s">
        <v>4577</v>
      </c>
      <c r="B539" t="str">
        <f>VLOOKUP(A539,'External $ Guide'!$A$2:$B$11545,2,0)</f>
        <v>OLE SMOKY PEACHES MOONSHINE 65 PR. 750 ML</v>
      </c>
      <c r="C539">
        <v>5</v>
      </c>
      <c r="D539">
        <v>11</v>
      </c>
      <c r="E539">
        <f t="shared" si="45"/>
        <v>16</v>
      </c>
      <c r="F539" s="10">
        <f t="shared" si="46"/>
        <v>5.433962264150944</v>
      </c>
      <c r="G539" t="str">
        <f>VLOOKUP(A539,'3-Week Report'!$A$3:$A$2799,1,0)</f>
        <v>A001641</v>
      </c>
    </row>
    <row r="540" spans="1:7" x14ac:dyDescent="0.25">
      <c r="A540" t="s">
        <v>5124</v>
      </c>
      <c r="B540" t="str">
        <f>VLOOKUP(A540,'External $ Guide'!$A$2:$B$11545,2,0)</f>
        <v>OLE SMOKY PEANUT BUTTER WHISKEY 60 PR. 750 ML</v>
      </c>
      <c r="C540">
        <v>12</v>
      </c>
      <c r="D540">
        <v>8</v>
      </c>
      <c r="E540">
        <f t="shared" si="45"/>
        <v>20</v>
      </c>
      <c r="F540" s="10">
        <f t="shared" si="46"/>
        <v>6.7924528301886804</v>
      </c>
      <c r="G540" t="str">
        <f>VLOOKUP(A540,'3-Week Report'!$A$3:$A$2799,1,0)</f>
        <v>A007446</v>
      </c>
    </row>
    <row r="541" spans="1:7" x14ac:dyDescent="0.25">
      <c r="A541" t="s">
        <v>4638</v>
      </c>
      <c r="B541" t="str">
        <f>VLOOKUP(A541,'External $ Guide'!$A$2:$B$11545,2,0)</f>
        <v>OLE SMOKY SALTY CARAMEL WHISKEY 70 PR. 750 ML</v>
      </c>
      <c r="C541">
        <v>27</v>
      </c>
      <c r="D541">
        <v>37</v>
      </c>
      <c r="E541">
        <f t="shared" si="45"/>
        <v>64</v>
      </c>
      <c r="F541" s="10">
        <f t="shared" si="46"/>
        <v>21.735849056603776</v>
      </c>
      <c r="G541" t="str">
        <f>VLOOKUP(A541,'3-Week Report'!$A$3:$A$2799,1,0)</f>
        <v>A001781</v>
      </c>
    </row>
    <row r="542" spans="1:7" x14ac:dyDescent="0.25">
      <c r="A542" t="s">
        <v>5005</v>
      </c>
      <c r="B542" t="str">
        <f>VLOOKUP(A542,'External $ Guide'!$A$2:$B$11545,2,0)</f>
        <v>OLE SMOKY SALTY WATERMELON WHISKEY 60 PR. 750 ML</v>
      </c>
      <c r="C542">
        <v>11</v>
      </c>
      <c r="D542">
        <v>13</v>
      </c>
      <c r="E542">
        <f t="shared" si="45"/>
        <v>24</v>
      </c>
      <c r="F542" s="10">
        <f t="shared" si="46"/>
        <v>8.1509433962264168</v>
      </c>
      <c r="G542" t="str">
        <f>VLOOKUP(A542,'3-Week Report'!$A$3:$A$2799,1,0)</f>
        <v>A007161</v>
      </c>
    </row>
    <row r="543" spans="1:7" x14ac:dyDescent="0.25">
      <c r="A543" t="s">
        <v>5823</v>
      </c>
      <c r="B543" t="str">
        <f>VLOOKUP(A543,'External $ Guide'!$A$2:$B$11545,2,0)</f>
        <v>OLE SMOKY SOUR RAZZIN' BERRY MOONSHINE 40PR 750ML</v>
      </c>
      <c r="C543">
        <v>9</v>
      </c>
      <c r="D543">
        <v>6</v>
      </c>
      <c r="E543">
        <f t="shared" si="45"/>
        <v>15</v>
      </c>
      <c r="F543" s="10">
        <f t="shared" si="46"/>
        <v>5.0943396226415096</v>
      </c>
      <c r="G543" t="str">
        <f>VLOOKUP(A543,'3-Week Report'!$A$3:$A$2799,1,0)</f>
        <v>A010553</v>
      </c>
    </row>
    <row r="544" spans="1:7" x14ac:dyDescent="0.25">
      <c r="A544" t="s">
        <v>4567</v>
      </c>
      <c r="B544" t="str">
        <f>VLOOKUP(A544,'External $ Guide'!$A$2:$B$11545,2,0)</f>
        <v>OLE SMOKY TENNESSEE BLACKBERRY MOONSHINE 80 PR. 750 ML</v>
      </c>
      <c r="C544">
        <v>10</v>
      </c>
      <c r="D544">
        <v>9</v>
      </c>
      <c r="E544">
        <f t="shared" si="45"/>
        <v>19</v>
      </c>
      <c r="F544" s="10">
        <f t="shared" si="46"/>
        <v>6.4528301886792452</v>
      </c>
      <c r="G544" t="str">
        <f>VLOOKUP(A544,'3-Week Report'!$A$3:$A$2799,1,0)</f>
        <v>A001602</v>
      </c>
    </row>
    <row r="545" spans="1:7" x14ac:dyDescent="0.25">
      <c r="A545" t="s">
        <v>4566</v>
      </c>
      <c r="B545" t="str">
        <f>VLOOKUP(A545,'External $ Guide'!$A$2:$B$11545,2,0)</f>
        <v>OLE SMOKY TENNESSEE CHERRIES MOONSHINE 100 PR. 750 ML</v>
      </c>
      <c r="C545">
        <v>13</v>
      </c>
      <c r="D545">
        <v>6</v>
      </c>
      <c r="E545">
        <f t="shared" si="45"/>
        <v>19</v>
      </c>
      <c r="F545" s="10">
        <f t="shared" si="46"/>
        <v>6.4528301886792452</v>
      </c>
      <c r="G545" t="str">
        <f>VLOOKUP(A545,'3-Week Report'!$A$3:$A$2799,1,0)</f>
        <v>A001601</v>
      </c>
    </row>
    <row r="546" spans="1:7" x14ac:dyDescent="0.25">
      <c r="A546" t="s">
        <v>6182</v>
      </c>
      <c r="B546" t="str">
        <f>VLOOKUP(A546,'External $ Guide'!$A$2:$B$11545,2,0)</f>
        <v>OLE SMOKY WHITE CHOCOLATE STRAWBERRY CREAM 35PR 750ML</v>
      </c>
      <c r="C546">
        <v>13</v>
      </c>
      <c r="D546">
        <v>15</v>
      </c>
      <c r="E546">
        <f t="shared" si="45"/>
        <v>28</v>
      </c>
      <c r="F546" s="10">
        <f t="shared" si="46"/>
        <v>9.5094339622641506</v>
      </c>
      <c r="G546" t="str">
        <f>VLOOKUP(A546,'3-Week Report'!$A$3:$A$2799,1,0)</f>
        <v>A070016</v>
      </c>
    </row>
    <row r="547" spans="1:7" x14ac:dyDescent="0.25">
      <c r="A547" t="s">
        <v>7745</v>
      </c>
      <c r="B547" t="str">
        <f>VLOOKUP(A547,'External $ Guide'!$A$2:$B$11545,2,0)</f>
        <v>OLMECA ALTOS PLATA 80 PR. 1.75 L</v>
      </c>
      <c r="C547">
        <v>14</v>
      </c>
      <c r="D547">
        <v>9</v>
      </c>
      <c r="E547">
        <f t="shared" si="45"/>
        <v>23</v>
      </c>
      <c r="F547" s="10">
        <f t="shared" si="46"/>
        <v>7.8113207547169807</v>
      </c>
      <c r="G547" t="str">
        <f>VLOOKUP(A547,'3-Week Report'!$A$3:$A$2799,1,0)</f>
        <v>F001089</v>
      </c>
    </row>
    <row r="548" spans="1:7" x14ac:dyDescent="0.25">
      <c r="A548" t="s">
        <v>6607</v>
      </c>
      <c r="B548" t="str">
        <f>VLOOKUP(A548,'External $ Guide'!$A$2:$B$11545,2,0)</f>
        <v>OLMECA ALTOS PLATA TEQUILA 80 PR. 375 ML</v>
      </c>
      <c r="C548">
        <v>21</v>
      </c>
      <c r="D548">
        <v>25</v>
      </c>
      <c r="E548">
        <f t="shared" si="45"/>
        <v>46</v>
      </c>
      <c r="F548" s="10">
        <f t="shared" si="46"/>
        <v>15.622641509433961</v>
      </c>
      <c r="G548" t="str">
        <f>VLOOKUP(A548,'3-Week Report'!$A$3:$A$2799,1,0)</f>
        <v>B001089</v>
      </c>
    </row>
    <row r="549" spans="1:7" x14ac:dyDescent="0.25">
      <c r="A549" t="s">
        <v>4423</v>
      </c>
      <c r="B549" t="str">
        <f>VLOOKUP(A549,'External $ Guide'!$A$2:$B$11545,2,0)</f>
        <v>OLMECA ALTOS PLATA TEQUILA 80 PR. 750 ML</v>
      </c>
      <c r="C549">
        <v>27</v>
      </c>
      <c r="D549">
        <v>29</v>
      </c>
      <c r="E549">
        <f t="shared" si="45"/>
        <v>56</v>
      </c>
      <c r="F549" s="10">
        <f t="shared" si="46"/>
        <v>19.018867924528301</v>
      </c>
      <c r="G549" t="str">
        <f>VLOOKUP(A549,'3-Week Report'!$A$3:$A$2799,1,0)</f>
        <v>A001089</v>
      </c>
    </row>
    <row r="550" spans="1:7" x14ac:dyDescent="0.25">
      <c r="A550" t="s">
        <v>7452</v>
      </c>
      <c r="B550" t="str">
        <f>VLOOKUP(A550,'External $ Guide'!$A$2:$B$11545,2,0)</f>
        <v>OLMECA ALTOS PLATA TEQUILA 80 PR. LITER</v>
      </c>
      <c r="C550">
        <v>10</v>
      </c>
      <c r="D550">
        <v>12</v>
      </c>
      <c r="E550">
        <f t="shared" si="45"/>
        <v>22</v>
      </c>
      <c r="F550" s="10">
        <f t="shared" si="46"/>
        <v>7.4716981132075482</v>
      </c>
      <c r="G550" t="str">
        <f>VLOOKUP(A550,'3-Week Report'!$A$3:$A$2799,1,0)</f>
        <v>E008447</v>
      </c>
    </row>
    <row r="551" spans="1:7" x14ac:dyDescent="0.25">
      <c r="A551" t="s">
        <v>4424</v>
      </c>
      <c r="B551" t="str">
        <f>VLOOKUP(A551,'External $ Guide'!$A$2:$B$11545,2,0)</f>
        <v>OLMECA ALTOS REPOSADO TEQUILA 80 PR. 750 ML</v>
      </c>
      <c r="C551">
        <v>14</v>
      </c>
      <c r="D551">
        <v>11</v>
      </c>
      <c r="E551">
        <f t="shared" si="45"/>
        <v>25</v>
      </c>
      <c r="F551" s="10">
        <f t="shared" si="46"/>
        <v>8.4905660377358494</v>
      </c>
      <c r="G551" t="str">
        <f>VLOOKUP(A551,'3-Week Report'!$A$3:$A$2799,1,0)</f>
        <v>A001090</v>
      </c>
    </row>
    <row r="552" spans="1:7" x14ac:dyDescent="0.25">
      <c r="A552" t="s">
        <v>22640</v>
      </c>
      <c r="B552" t="s">
        <v>27942</v>
      </c>
      <c r="F552" s="10">
        <v>30</v>
      </c>
      <c r="G552" t="str">
        <f>VLOOKUP(A552,'3-Week Report'!$A$3:$A$2799,1,0)</f>
        <v>B070688</v>
      </c>
    </row>
    <row r="553" spans="1:7" x14ac:dyDescent="0.25">
      <c r="A553" t="s">
        <v>4504</v>
      </c>
      <c r="B553" t="str">
        <f>VLOOKUP(A553,'External $ Guide'!$A$2:$B$11545,2,0)</f>
        <v>PARROT BAY COCONUT RUM 48 PR. 750 ML</v>
      </c>
      <c r="C553">
        <v>17</v>
      </c>
      <c r="D553">
        <v>9</v>
      </c>
      <c r="E553">
        <f>C553+D553</f>
        <v>26</v>
      </c>
      <c r="F553" s="10">
        <f>((E553/53)*6)*3</f>
        <v>8.8301886792452837</v>
      </c>
      <c r="G553" t="str">
        <f>VLOOKUP(A553,'3-Week Report'!$A$3:$A$2799,1,0)</f>
        <v>A001402</v>
      </c>
    </row>
    <row r="554" spans="1:7" x14ac:dyDescent="0.25">
      <c r="A554" t="s">
        <v>4161</v>
      </c>
      <c r="B554" t="str">
        <f>VLOOKUP(A554,'External $ Guide'!$A$2:$B$11545,2,0)</f>
        <v>PARROT BAY COCONUT RUM 90 PR. 750 ML</v>
      </c>
      <c r="C554">
        <v>9</v>
      </c>
      <c r="D554">
        <v>13</v>
      </c>
      <c r="E554">
        <f>C554+D554</f>
        <v>22</v>
      </c>
      <c r="F554" s="10">
        <f>((E554/53)*6)*3</f>
        <v>7.4716981132075482</v>
      </c>
      <c r="G554" t="str">
        <f>VLOOKUP(A554,'3-Week Report'!$A$3:$A$2799,1,0)</f>
        <v>A000181</v>
      </c>
    </row>
    <row r="555" spans="1:7" x14ac:dyDescent="0.25">
      <c r="A555" t="s">
        <v>21363</v>
      </c>
      <c r="B555" t="s">
        <v>27928</v>
      </c>
      <c r="F555" s="10">
        <v>10</v>
      </c>
      <c r="G555" t="str">
        <f>VLOOKUP(A555,'3-Week Report'!$A$3:$A$2799,1,0)</f>
        <v>A070661</v>
      </c>
    </row>
    <row r="556" spans="1:7" x14ac:dyDescent="0.25">
      <c r="A556" t="s">
        <v>6662</v>
      </c>
      <c r="B556" t="str">
        <f>VLOOKUP(A556,'External $ Guide'!$A$2:$B$11545,2,0)</f>
        <v>PATRON REPOSADO TEQUILA 80 PR. 375 ML</v>
      </c>
      <c r="C556">
        <v>15</v>
      </c>
      <c r="D556">
        <v>17</v>
      </c>
      <c r="E556">
        <f t="shared" ref="E556:E564" si="47">C556+D556</f>
        <v>32</v>
      </c>
      <c r="F556" s="10">
        <f t="shared" ref="F556:F564" si="48">((E556/53)*6)*3</f>
        <v>10.867924528301888</v>
      </c>
      <c r="G556" t="str">
        <f>VLOOKUP(A556,'3-Week Report'!$A$3:$A$2799,1,0)</f>
        <v>B001870</v>
      </c>
    </row>
    <row r="557" spans="1:7" x14ac:dyDescent="0.25">
      <c r="A557" t="s">
        <v>7950</v>
      </c>
      <c r="B557" t="str">
        <f>VLOOKUP(A557,'External $ Guide'!$A$2:$B$11545,2,0)</f>
        <v>PATRON SILVER 80PR 100ML</v>
      </c>
      <c r="C557">
        <v>16</v>
      </c>
      <c r="D557">
        <v>21</v>
      </c>
      <c r="E557">
        <f t="shared" si="47"/>
        <v>37</v>
      </c>
      <c r="F557" s="10">
        <f t="shared" si="48"/>
        <v>12.566037735849054</v>
      </c>
      <c r="G557" t="str">
        <f>VLOOKUP(A557,'3-Week Report'!$A$3:$A$2799,1,0)</f>
        <v>G001872</v>
      </c>
    </row>
    <row r="558" spans="1:7" x14ac:dyDescent="0.25">
      <c r="A558" t="s">
        <v>7819</v>
      </c>
      <c r="B558" t="str">
        <f>VLOOKUP(A558,'External $ Guide'!$A$2:$B$11545,2,0)</f>
        <v>PATRON SILVER TEQUILA 80 PR. 1.75 L</v>
      </c>
      <c r="C558">
        <v>6</v>
      </c>
      <c r="D558">
        <v>13</v>
      </c>
      <c r="E558">
        <f t="shared" si="47"/>
        <v>19</v>
      </c>
      <c r="F558" s="10">
        <f t="shared" si="48"/>
        <v>6.4528301886792452</v>
      </c>
      <c r="G558" t="str">
        <f>VLOOKUP(A558,'3-Week Report'!$A$3:$A$2799,1,0)</f>
        <v>F001872</v>
      </c>
    </row>
    <row r="559" spans="1:7" x14ac:dyDescent="0.25">
      <c r="A559" t="s">
        <v>6838</v>
      </c>
      <c r="B559" t="str">
        <f>VLOOKUP(A559,'External $ Guide'!$A$2:$B$11545,2,0)</f>
        <v>PATRON SILVER TEQUILA 80 PR. 200 ML</v>
      </c>
      <c r="C559">
        <v>20</v>
      </c>
      <c r="D559">
        <v>21</v>
      </c>
      <c r="E559">
        <f t="shared" si="47"/>
        <v>41</v>
      </c>
      <c r="F559" s="10">
        <f t="shared" si="48"/>
        <v>13.924528301886793</v>
      </c>
      <c r="G559" t="str">
        <f>VLOOKUP(A559,'3-Week Report'!$A$3:$A$2799,1,0)</f>
        <v>C001872</v>
      </c>
    </row>
    <row r="560" spans="1:7" x14ac:dyDescent="0.25">
      <c r="A560" t="s">
        <v>6664</v>
      </c>
      <c r="B560" t="str">
        <f>VLOOKUP(A560,'External $ Guide'!$A$2:$B$11545,2,0)</f>
        <v>PATRON SILVER TEQUILA 80 PR. 375 ML</v>
      </c>
      <c r="C560">
        <v>92</v>
      </c>
      <c r="D560">
        <v>93</v>
      </c>
      <c r="E560">
        <f t="shared" si="47"/>
        <v>185</v>
      </c>
      <c r="F560" s="10">
        <f t="shared" si="48"/>
        <v>62.830188679245282</v>
      </c>
      <c r="G560" t="str">
        <f>VLOOKUP(A560,'3-Week Report'!$A$3:$A$2799,1,0)</f>
        <v>B001872</v>
      </c>
    </row>
    <row r="561" spans="1:7" x14ac:dyDescent="0.25">
      <c r="A561" t="s">
        <v>4667</v>
      </c>
      <c r="B561" t="str">
        <f>VLOOKUP(A561,'External $ Guide'!$A$2:$B$11545,2,0)</f>
        <v>PATRON SILVER TEQUILA 80 PR. 750 ML</v>
      </c>
      <c r="C561">
        <v>31</v>
      </c>
      <c r="D561">
        <v>30</v>
      </c>
      <c r="E561">
        <f t="shared" si="47"/>
        <v>61</v>
      </c>
      <c r="F561" s="10">
        <f t="shared" si="48"/>
        <v>20.716981132075471</v>
      </c>
      <c r="G561" t="str">
        <f>VLOOKUP(A561,'3-Week Report'!$A$3:$A$2799,1,0)</f>
        <v>A001872</v>
      </c>
    </row>
    <row r="562" spans="1:7" x14ac:dyDescent="0.25">
      <c r="A562" t="s">
        <v>6811</v>
      </c>
      <c r="B562" t="str">
        <f>VLOOKUP(A562,'External $ Guide'!$A$2:$B$11545,2,0)</f>
        <v>PAUL MASSON  VSOP 80 PR. 5 YR. 200 ML</v>
      </c>
      <c r="C562">
        <v>12</v>
      </c>
      <c r="D562">
        <v>19</v>
      </c>
      <c r="E562">
        <f t="shared" si="47"/>
        <v>31</v>
      </c>
      <c r="F562" s="10">
        <f t="shared" si="48"/>
        <v>10.528301886792452</v>
      </c>
      <c r="G562" t="str">
        <f>VLOOKUP(A562,'3-Week Report'!$A$3:$A$2799,1,0)</f>
        <v>C000777</v>
      </c>
    </row>
    <row r="563" spans="1:7" x14ac:dyDescent="0.25">
      <c r="A563" t="s">
        <v>6649</v>
      </c>
      <c r="B563" t="str">
        <f>VLOOKUP(A563,'External $ Guide'!$A$2:$B$11545,2,0)</f>
        <v>PAUL MASSON APPLE BRANDY 54 PR. 375 ML</v>
      </c>
      <c r="C563">
        <v>7</v>
      </c>
      <c r="D563">
        <v>5</v>
      </c>
      <c r="E563">
        <f t="shared" si="47"/>
        <v>12</v>
      </c>
      <c r="F563" s="10">
        <f t="shared" si="48"/>
        <v>4.0754716981132084</v>
      </c>
      <c r="G563" t="str">
        <f>VLOOKUP(A563,'3-Week Report'!$A$3:$A$2799,1,0)</f>
        <v>B001740</v>
      </c>
    </row>
    <row r="564" spans="1:7" x14ac:dyDescent="0.25">
      <c r="A564" t="s">
        <v>4614</v>
      </c>
      <c r="B564" t="str">
        <f>VLOOKUP(A564,'External $ Guide'!$A$2:$B$11545,2,0)</f>
        <v>PAUL MASSON APPLE BRANDY 54 PR. 750 ML</v>
      </c>
      <c r="C564">
        <v>8</v>
      </c>
      <c r="D564">
        <v>15</v>
      </c>
      <c r="E564">
        <f t="shared" si="47"/>
        <v>23</v>
      </c>
      <c r="F564" s="10">
        <f t="shared" si="48"/>
        <v>7.8113207547169807</v>
      </c>
      <c r="G564" t="str">
        <f>VLOOKUP(A564,'3-Week Report'!$A$3:$A$2799,1,0)</f>
        <v>A001740</v>
      </c>
    </row>
    <row r="565" spans="1:7" x14ac:dyDescent="0.25">
      <c r="A565" t="s">
        <v>21390</v>
      </c>
      <c r="B565" t="s">
        <v>27914</v>
      </c>
      <c r="F565" s="10">
        <v>10</v>
      </c>
      <c r="G565" t="str">
        <f>VLOOKUP(A565,'3-Week Report'!$A$3:$A$2799,1,0)</f>
        <v>A070681</v>
      </c>
    </row>
    <row r="566" spans="1:7" x14ac:dyDescent="0.25">
      <c r="A566" t="s">
        <v>4339</v>
      </c>
      <c r="B566" t="str">
        <f>VLOOKUP(A566,'External $ Guide'!$A$2:$B$11545,2,0)</f>
        <v>PAUL MASSON GRAND AMBER VSOP 80 PR. 5 YR. 750 ML</v>
      </c>
      <c r="C566">
        <v>29</v>
      </c>
      <c r="D566">
        <v>23</v>
      </c>
      <c r="E566">
        <f t="shared" ref="E566:E581" si="49">C566+D566</f>
        <v>52</v>
      </c>
      <c r="F566" s="10">
        <f t="shared" ref="F566:F581" si="50">((E566/53)*6)*3</f>
        <v>17.660377358490567</v>
      </c>
      <c r="G566" t="str">
        <f>VLOOKUP(A566,'3-Week Report'!$A$3:$A$2799,1,0)</f>
        <v>A000777</v>
      </c>
    </row>
    <row r="567" spans="1:7" x14ac:dyDescent="0.25">
      <c r="A567" t="s">
        <v>7663</v>
      </c>
      <c r="B567" t="str">
        <f>VLOOKUP(A567,'External $ Guide'!$A$2:$B$11545,2,0)</f>
        <v>PAUL MASSON GRANDE AMBER BRANDY 80 PR. 3 YR. 1.75 L</v>
      </c>
      <c r="C567">
        <v>25</v>
      </c>
      <c r="D567">
        <v>23</v>
      </c>
      <c r="E567">
        <f t="shared" si="49"/>
        <v>48</v>
      </c>
      <c r="F567" s="10">
        <f t="shared" si="50"/>
        <v>16.301886792452834</v>
      </c>
      <c r="G567" t="str">
        <f>VLOOKUP(A567,'3-Week Report'!$A$3:$A$2799,1,0)</f>
        <v>F000467</v>
      </c>
    </row>
    <row r="568" spans="1:7" x14ac:dyDescent="0.25">
      <c r="A568" t="s">
        <v>6797</v>
      </c>
      <c r="B568" t="str">
        <f>VLOOKUP(A568,'External $ Guide'!$A$2:$B$11545,2,0)</f>
        <v>PAUL MASSON GRANDE AMBER BRANDY 80 PR. 3 YR. 200 ML</v>
      </c>
      <c r="C568">
        <v>125</v>
      </c>
      <c r="D568">
        <v>128</v>
      </c>
      <c r="E568">
        <f t="shared" si="49"/>
        <v>253</v>
      </c>
      <c r="F568" s="10">
        <f t="shared" si="50"/>
        <v>85.924528301886795</v>
      </c>
      <c r="G568" t="str">
        <f>VLOOKUP(A568,'3-Week Report'!$A$3:$A$2799,1,0)</f>
        <v>C000467</v>
      </c>
    </row>
    <row r="569" spans="1:7" x14ac:dyDescent="0.25">
      <c r="A569" t="s">
        <v>6557</v>
      </c>
      <c r="B569" t="str">
        <f>VLOOKUP(A569,'External $ Guide'!$A$2:$B$11545,2,0)</f>
        <v>PAUL MASSON GRANDE AMBER BRANDY 80 PR. 3 YR. 375 ML</v>
      </c>
      <c r="C569">
        <v>137</v>
      </c>
      <c r="D569">
        <v>172</v>
      </c>
      <c r="E569">
        <f t="shared" si="49"/>
        <v>309</v>
      </c>
      <c r="F569" s="10">
        <f t="shared" si="50"/>
        <v>104.9433962264151</v>
      </c>
      <c r="G569" t="str">
        <f>VLOOKUP(A569,'3-Week Report'!$A$3:$A$2799,1,0)</f>
        <v>B000467</v>
      </c>
    </row>
    <row r="570" spans="1:7" x14ac:dyDescent="0.25">
      <c r="A570" t="s">
        <v>6909</v>
      </c>
      <c r="B570" t="str">
        <f>VLOOKUP(A570,'External $ Guide'!$A$2:$B$11545,2,0)</f>
        <v>PAUL MASSON GRANDE AMBER BRANDY 80 PR. 3 YR. 50 ML</v>
      </c>
      <c r="C570">
        <v>61</v>
      </c>
      <c r="D570">
        <v>57</v>
      </c>
      <c r="E570">
        <f t="shared" si="49"/>
        <v>118</v>
      </c>
      <c r="F570" s="10">
        <f t="shared" si="50"/>
        <v>40.075471698113205</v>
      </c>
      <c r="G570" t="str">
        <f>VLOOKUP(A570,'3-Week Report'!$A$3:$A$2799,1,0)</f>
        <v>D000467</v>
      </c>
    </row>
    <row r="571" spans="1:7" x14ac:dyDescent="0.25">
      <c r="A571" t="s">
        <v>4251</v>
      </c>
      <c r="B571" t="str">
        <f>VLOOKUP(A571,'External $ Guide'!$A$2:$B$11545,2,0)</f>
        <v>PAUL MASSON GRANDE AMBER BRANDY 80 PR. 3 YR. 750 ML</v>
      </c>
      <c r="C571">
        <v>76</v>
      </c>
      <c r="D571">
        <v>93</v>
      </c>
      <c r="E571">
        <f t="shared" si="49"/>
        <v>169</v>
      </c>
      <c r="F571" s="10">
        <f t="shared" si="50"/>
        <v>57.396226415094333</v>
      </c>
      <c r="G571" t="str">
        <f>VLOOKUP(A571,'3-Week Report'!$A$3:$A$2799,1,0)</f>
        <v>A000467</v>
      </c>
    </row>
    <row r="572" spans="1:7" x14ac:dyDescent="0.25">
      <c r="A572" t="s">
        <v>7268</v>
      </c>
      <c r="B572" t="str">
        <f>VLOOKUP(A572,'External $ Guide'!$A$2:$B$11545,2,0)</f>
        <v>PAUL MASSON GRANDE AMBER BRANDY 80 PR. 3 YR. LITER</v>
      </c>
      <c r="C572">
        <v>10</v>
      </c>
      <c r="D572">
        <v>1</v>
      </c>
      <c r="E572">
        <f t="shared" si="49"/>
        <v>11</v>
      </c>
      <c r="F572" s="10">
        <f t="shared" si="50"/>
        <v>3.7358490566037741</v>
      </c>
      <c r="G572" t="str">
        <f>VLOOKUP(A572,'3-Week Report'!$A$3:$A$2799,1,0)</f>
        <v>E000467</v>
      </c>
    </row>
    <row r="573" spans="1:7" x14ac:dyDescent="0.25">
      <c r="A573" t="s">
        <v>4518</v>
      </c>
      <c r="B573" t="str">
        <f>VLOOKUP(A573,'External $ Guide'!$A$2:$B$11545,2,0)</f>
        <v>PAUL MASSON GRANDE AMBER BRANDY PET80 PR. 750 ML</v>
      </c>
      <c r="C573">
        <v>24</v>
      </c>
      <c r="D573">
        <v>28</v>
      </c>
      <c r="E573">
        <f t="shared" si="49"/>
        <v>52</v>
      </c>
      <c r="F573" s="10">
        <f t="shared" si="50"/>
        <v>17.660377358490567</v>
      </c>
      <c r="G573" t="str">
        <f>VLOOKUP(A573,'3-Week Report'!$A$3:$A$2799,1,0)</f>
        <v>A001466</v>
      </c>
    </row>
    <row r="574" spans="1:7" x14ac:dyDescent="0.25">
      <c r="A574" t="s">
        <v>4654</v>
      </c>
      <c r="B574" t="str">
        <f>VLOOKUP(A574,'External $ Guide'!$A$2:$B$11545,2,0)</f>
        <v>PAUL MASSON MANGO BRANDY 54 PR. 750 ML</v>
      </c>
      <c r="C574">
        <v>4</v>
      </c>
      <c r="D574">
        <v>10</v>
      </c>
      <c r="E574">
        <f t="shared" si="49"/>
        <v>14</v>
      </c>
      <c r="F574" s="10">
        <f t="shared" si="50"/>
        <v>4.7547169811320753</v>
      </c>
      <c r="G574" t="str">
        <f>VLOOKUP(A574,'3-Week Report'!$A$3:$A$2799,1,0)</f>
        <v>A001836</v>
      </c>
    </row>
    <row r="575" spans="1:7" x14ac:dyDescent="0.25">
      <c r="A575" t="s">
        <v>6616</v>
      </c>
      <c r="B575" t="str">
        <f>VLOOKUP(A575,'External $ Guide'!$A$2:$B$11545,2,0)</f>
        <v>PAUL MASSON PEACH BRANDY 54 PR. 375 ML</v>
      </c>
      <c r="C575">
        <v>23</v>
      </c>
      <c r="D575">
        <v>20</v>
      </c>
      <c r="E575">
        <f t="shared" si="49"/>
        <v>43</v>
      </c>
      <c r="F575" s="10">
        <f t="shared" si="50"/>
        <v>14.60377358490566</v>
      </c>
      <c r="G575" t="str">
        <f>VLOOKUP(A575,'3-Week Report'!$A$3:$A$2799,1,0)</f>
        <v>B001317</v>
      </c>
    </row>
    <row r="576" spans="1:7" x14ac:dyDescent="0.25">
      <c r="A576" t="s">
        <v>6933</v>
      </c>
      <c r="B576" t="str">
        <f>VLOOKUP(A576,'External $ Guide'!$A$2:$B$11545,2,0)</f>
        <v>PAUL MASSON PEACH BRANDY 54 PR. 50 ML</v>
      </c>
      <c r="C576">
        <v>4</v>
      </c>
      <c r="D576">
        <v>8</v>
      </c>
      <c r="E576">
        <f t="shared" si="49"/>
        <v>12</v>
      </c>
      <c r="F576" s="10">
        <f t="shared" si="50"/>
        <v>4.0754716981132084</v>
      </c>
      <c r="G576" t="str">
        <f>VLOOKUP(A576,'3-Week Report'!$A$3:$A$2799,1,0)</f>
        <v>D001317</v>
      </c>
    </row>
    <row r="577" spans="1:7" x14ac:dyDescent="0.25">
      <c r="A577" t="s">
        <v>4475</v>
      </c>
      <c r="B577" t="str">
        <f>VLOOKUP(A577,'External $ Guide'!$A$2:$B$11545,2,0)</f>
        <v>PAUL MASSON PEACH BRANDY 54 PR. 750 ML</v>
      </c>
      <c r="C577">
        <v>23</v>
      </c>
      <c r="D577">
        <v>35</v>
      </c>
      <c r="E577">
        <f t="shared" si="49"/>
        <v>58</v>
      </c>
      <c r="F577" s="10">
        <f t="shared" si="50"/>
        <v>19.698113207547166</v>
      </c>
      <c r="G577" t="str">
        <f>VLOOKUP(A577,'3-Week Report'!$A$3:$A$2799,1,0)</f>
        <v>A001317</v>
      </c>
    </row>
    <row r="578" spans="1:7" x14ac:dyDescent="0.25">
      <c r="A578" t="s">
        <v>4615</v>
      </c>
      <c r="B578" t="str">
        <f>VLOOKUP(A578,'External $ Guide'!$A$2:$B$11545,2,0)</f>
        <v>PAUL MASSON PINEAPPLE BRANDY 54 PR. 750 ML</v>
      </c>
      <c r="C578">
        <v>8</v>
      </c>
      <c r="D578">
        <v>13</v>
      </c>
      <c r="E578">
        <f t="shared" si="49"/>
        <v>21</v>
      </c>
      <c r="F578" s="10">
        <f t="shared" si="50"/>
        <v>7.132075471698113</v>
      </c>
      <c r="G578" t="str">
        <f>VLOOKUP(A578,'3-Week Report'!$A$3:$A$2799,1,0)</f>
        <v>A001741</v>
      </c>
    </row>
    <row r="579" spans="1:7" x14ac:dyDescent="0.25">
      <c r="A579" t="s">
        <v>7720</v>
      </c>
      <c r="B579" t="str">
        <f>VLOOKUP(A579,'External $ Guide'!$A$2:$B$11545,2,0)</f>
        <v>PAUL MASSON VSOP 80 PR. 5 YR. 1.75 L</v>
      </c>
      <c r="C579">
        <v>8</v>
      </c>
      <c r="D579">
        <v>6</v>
      </c>
      <c r="E579">
        <f t="shared" si="49"/>
        <v>14</v>
      </c>
      <c r="F579" s="10">
        <f t="shared" si="50"/>
        <v>4.7547169811320753</v>
      </c>
      <c r="G579" t="str">
        <f>VLOOKUP(A579,'3-Week Report'!$A$3:$A$2799,1,0)</f>
        <v>F000777</v>
      </c>
    </row>
    <row r="580" spans="1:7" x14ac:dyDescent="0.25">
      <c r="A580" t="s">
        <v>6593</v>
      </c>
      <c r="B580" t="str">
        <f>VLOOKUP(A580,'External $ Guide'!$A$2:$B$11545,2,0)</f>
        <v>PAUL MASSON VSOP 80 PR. 5 YR. 375 ML</v>
      </c>
      <c r="C580">
        <v>37</v>
      </c>
      <c r="D580">
        <v>31</v>
      </c>
      <c r="E580">
        <f t="shared" si="49"/>
        <v>68</v>
      </c>
      <c r="F580" s="10">
        <f t="shared" si="50"/>
        <v>23.09433962264151</v>
      </c>
      <c r="G580" t="str">
        <f>VLOOKUP(A580,'3-Week Report'!$A$3:$A$2799,1,0)</f>
        <v>B000777</v>
      </c>
    </row>
    <row r="581" spans="1:7" x14ac:dyDescent="0.25">
      <c r="A581" t="s">
        <v>7818</v>
      </c>
      <c r="B581" t="str">
        <f>VLOOKUP(A581,'External $ Guide'!$A$2:$B$11545,2,0)</f>
        <v>PEARL VODKA PET 80 PR. 1.75 L</v>
      </c>
      <c r="C581">
        <v>23</v>
      </c>
      <c r="D581">
        <v>16</v>
      </c>
      <c r="E581">
        <f t="shared" si="49"/>
        <v>39</v>
      </c>
      <c r="F581" s="10">
        <f t="shared" si="50"/>
        <v>13.245283018867923</v>
      </c>
      <c r="G581" t="str">
        <f>VLOOKUP(A581,'3-Week Report'!$A$3:$A$2799,1,0)</f>
        <v>F001855</v>
      </c>
    </row>
    <row r="582" spans="1:7" x14ac:dyDescent="0.25">
      <c r="A582" t="s">
        <v>21380</v>
      </c>
      <c r="B582" t="s">
        <v>27924</v>
      </c>
      <c r="F582" s="10">
        <v>10</v>
      </c>
      <c r="G582" t="str">
        <f>VLOOKUP(A582,'3-Week Report'!$A$3:$A$2799,1,0)</f>
        <v>A070675</v>
      </c>
    </row>
    <row r="583" spans="1:7" x14ac:dyDescent="0.25">
      <c r="A583" t="s">
        <v>4344</v>
      </c>
      <c r="B583" t="str">
        <f>VLOOKUP(A583,'External $ Guide'!$A$2:$B$11545,2,0)</f>
        <v>PINNACLE PEACH VODKA- FRANCE 70 PR. 750 ML</v>
      </c>
      <c r="C583">
        <v>6</v>
      </c>
      <c r="D583">
        <v>4</v>
      </c>
      <c r="E583">
        <f t="shared" ref="E583:E614" si="51">C583+D583</f>
        <v>10</v>
      </c>
      <c r="F583" s="10">
        <f t="shared" ref="F583:F614" si="52">((E583/53)*6)*3</f>
        <v>3.3962264150943402</v>
      </c>
      <c r="G583" t="str">
        <f>VLOOKUP(A583,'3-Week Report'!$A$3:$A$2799,1,0)</f>
        <v>A000793</v>
      </c>
    </row>
    <row r="584" spans="1:7" x14ac:dyDescent="0.25">
      <c r="A584" t="s">
        <v>4480</v>
      </c>
      <c r="B584" t="str">
        <f>VLOOKUP(A584,'External $ Guide'!$A$2:$B$11545,2,0)</f>
        <v>PINNACLE PINEAPPLE VODKA- FRANCE 70 PR. 750 ML</v>
      </c>
      <c r="C584">
        <v>11</v>
      </c>
      <c r="D584">
        <v>9</v>
      </c>
      <c r="E584">
        <f t="shared" si="51"/>
        <v>20</v>
      </c>
      <c r="F584" s="10">
        <f t="shared" si="52"/>
        <v>6.7924528301886804</v>
      </c>
      <c r="G584" t="str">
        <f>VLOOKUP(A584,'3-Week Report'!$A$3:$A$2799,1,0)</f>
        <v>A001338</v>
      </c>
    </row>
    <row r="585" spans="1:7" x14ac:dyDescent="0.25">
      <c r="A585" t="s">
        <v>4166</v>
      </c>
      <c r="B585" t="str">
        <f>VLOOKUP(A585,'External $ Guide'!$A$2:$B$11545,2,0)</f>
        <v>PINNACLE TROPICAL PUNCH VODKA- FR. 70 PR. 750 ML</v>
      </c>
      <c r="C585">
        <v>8</v>
      </c>
      <c r="D585">
        <v>7</v>
      </c>
      <c r="E585">
        <f t="shared" si="51"/>
        <v>15</v>
      </c>
      <c r="F585" s="10">
        <f t="shared" si="52"/>
        <v>5.0943396226415096</v>
      </c>
      <c r="G585" t="str">
        <f>VLOOKUP(A585,'3-Week Report'!$A$3:$A$2799,1,0)</f>
        <v>A000196</v>
      </c>
    </row>
    <row r="586" spans="1:7" x14ac:dyDescent="0.25">
      <c r="A586" t="s">
        <v>7664</v>
      </c>
      <c r="B586" t="str">
        <f>VLOOKUP(A586,'External $ Guide'!$A$2:$B$11545,2,0)</f>
        <v>PINNACLE VODKA 100 PR.- FRANCE 100 PR. 1.75 L</v>
      </c>
      <c r="C586">
        <v>29</v>
      </c>
      <c r="D586">
        <v>15</v>
      </c>
      <c r="E586">
        <f t="shared" si="51"/>
        <v>44</v>
      </c>
      <c r="F586" s="10">
        <f t="shared" si="52"/>
        <v>14.943396226415096</v>
      </c>
      <c r="G586" t="str">
        <f>VLOOKUP(A586,'3-Week Report'!$A$3:$A$2799,1,0)</f>
        <v>F000469</v>
      </c>
    </row>
    <row r="587" spans="1:7" x14ac:dyDescent="0.25">
      <c r="A587" t="s">
        <v>7572</v>
      </c>
      <c r="B587" t="str">
        <f>VLOOKUP(A587,'External $ Guide'!$A$2:$B$11545,2,0)</f>
        <v>PINNACLE VODKA- FRANCE 80 PR. 1.75 L</v>
      </c>
      <c r="C587">
        <v>238</v>
      </c>
      <c r="D587">
        <v>275</v>
      </c>
      <c r="E587">
        <f t="shared" si="51"/>
        <v>513</v>
      </c>
      <c r="F587" s="10">
        <f t="shared" si="52"/>
        <v>174.22641509433964</v>
      </c>
      <c r="G587" t="str">
        <f>VLOOKUP(A587,'3-Week Report'!$A$3:$A$2799,1,0)</f>
        <v>F000136</v>
      </c>
    </row>
    <row r="588" spans="1:7" x14ac:dyDescent="0.25">
      <c r="A588" t="s">
        <v>6777</v>
      </c>
      <c r="B588" t="str">
        <f>VLOOKUP(A588,'External $ Guide'!$A$2:$B$11545,2,0)</f>
        <v>PINNACLE VODKA- FRANCE 80 PR. 200 ML</v>
      </c>
      <c r="C588">
        <v>0</v>
      </c>
      <c r="D588">
        <v>16</v>
      </c>
      <c r="E588">
        <f t="shared" si="51"/>
        <v>16</v>
      </c>
      <c r="F588" s="10">
        <f t="shared" si="52"/>
        <v>5.433962264150944</v>
      </c>
      <c r="G588" t="str">
        <f>VLOOKUP(A588,'3-Week Report'!$A$3:$A$2799,1,0)</f>
        <v>C000136</v>
      </c>
    </row>
    <row r="589" spans="1:7" x14ac:dyDescent="0.25">
      <c r="A589" t="s">
        <v>6503</v>
      </c>
      <c r="B589" t="str">
        <f>VLOOKUP(A589,'External $ Guide'!$A$2:$B$11545,2,0)</f>
        <v>PINNACLE VODKA- FRANCE 80 PR. 375 ML</v>
      </c>
      <c r="C589">
        <v>36</v>
      </c>
      <c r="D589">
        <v>62</v>
      </c>
      <c r="E589">
        <f t="shared" si="51"/>
        <v>98</v>
      </c>
      <c r="F589" s="10">
        <f t="shared" si="52"/>
        <v>33.283018867924525</v>
      </c>
      <c r="G589" t="str">
        <f>VLOOKUP(A589,'3-Week Report'!$A$3:$A$2799,1,0)</f>
        <v>B000136</v>
      </c>
    </row>
    <row r="590" spans="1:7" x14ac:dyDescent="0.25">
      <c r="A590" t="s">
        <v>6882</v>
      </c>
      <c r="B590" t="str">
        <f>VLOOKUP(A590,'External $ Guide'!$A$2:$B$11545,2,0)</f>
        <v>PINNACLE VODKA- FRANCE 80 PR. 50 ML</v>
      </c>
      <c r="C590">
        <v>35</v>
      </c>
      <c r="D590">
        <v>27</v>
      </c>
      <c r="E590">
        <f t="shared" si="51"/>
        <v>62</v>
      </c>
      <c r="F590" s="10">
        <f t="shared" si="52"/>
        <v>21.056603773584904</v>
      </c>
      <c r="G590" t="str">
        <f>VLOOKUP(A590,'3-Week Report'!$A$3:$A$2799,1,0)</f>
        <v>D000136</v>
      </c>
    </row>
    <row r="591" spans="1:7" x14ac:dyDescent="0.25">
      <c r="A591" t="s">
        <v>4142</v>
      </c>
      <c r="B591" t="str">
        <f>VLOOKUP(A591,'External $ Guide'!$A$2:$B$11545,2,0)</f>
        <v>PINNACLE VODKA- FRANCE 80 PR. 750 ML</v>
      </c>
      <c r="C591">
        <v>30</v>
      </c>
      <c r="D591">
        <v>32</v>
      </c>
      <c r="E591">
        <f t="shared" si="51"/>
        <v>62</v>
      </c>
      <c r="F591" s="10">
        <f t="shared" si="52"/>
        <v>21.056603773584904</v>
      </c>
      <c r="G591" t="str">
        <f>VLOOKUP(A591,'3-Week Report'!$A$3:$A$2799,1,0)</f>
        <v>A000136</v>
      </c>
    </row>
    <row r="592" spans="1:7" x14ac:dyDescent="0.25">
      <c r="A592" t="s">
        <v>4096</v>
      </c>
      <c r="B592" t="str">
        <f>VLOOKUP(A592,'External $ Guide'!$A$2:$B$11545,2,0)</f>
        <v>PINNACLE VODKA PET- FRANCE 80 PR. 750 ML</v>
      </c>
      <c r="C592">
        <v>68</v>
      </c>
      <c r="D592">
        <v>65</v>
      </c>
      <c r="E592">
        <f t="shared" si="51"/>
        <v>133</v>
      </c>
      <c r="F592" s="10">
        <f t="shared" si="52"/>
        <v>45.169811320754718</v>
      </c>
      <c r="G592" t="str">
        <f>VLOOKUP(A592,'3-Week Report'!$A$3:$A$2799,1,0)</f>
        <v>A000012</v>
      </c>
    </row>
    <row r="593" spans="1:7" x14ac:dyDescent="0.25">
      <c r="A593" t="s">
        <v>7618</v>
      </c>
      <c r="B593" t="str">
        <f>VLOOKUP(A593,'External $ Guide'!$A$2:$B$11545,2,0)</f>
        <v>PINNACLE WHIPPED CREAM VODKA- FRANCE 70 PR. 1.75 L</v>
      </c>
      <c r="C593">
        <v>53</v>
      </c>
      <c r="D593">
        <v>44</v>
      </c>
      <c r="E593">
        <f t="shared" si="51"/>
        <v>97</v>
      </c>
      <c r="F593" s="10">
        <f t="shared" si="52"/>
        <v>32.943396226415096</v>
      </c>
      <c r="G593" t="str">
        <f>VLOOKUP(A593,'3-Week Report'!$A$3:$A$2799,1,0)</f>
        <v>F000275</v>
      </c>
    </row>
    <row r="594" spans="1:7" x14ac:dyDescent="0.25">
      <c r="A594" t="s">
        <v>6527</v>
      </c>
      <c r="B594" t="str">
        <f>VLOOKUP(A594,'External $ Guide'!$A$2:$B$11545,2,0)</f>
        <v>PINNACLE WHIPPED CREAM VODKA- FRANCE 70 PR. 375 ML</v>
      </c>
      <c r="C594">
        <v>29</v>
      </c>
      <c r="D594">
        <v>28</v>
      </c>
      <c r="E594">
        <f t="shared" si="51"/>
        <v>57</v>
      </c>
      <c r="F594" s="10">
        <f t="shared" si="52"/>
        <v>19.358490566037737</v>
      </c>
      <c r="G594" t="str">
        <f>VLOOKUP(A594,'3-Week Report'!$A$3:$A$2799,1,0)</f>
        <v>B000275</v>
      </c>
    </row>
    <row r="595" spans="1:7" x14ac:dyDescent="0.25">
      <c r="A595" t="s">
        <v>6891</v>
      </c>
      <c r="B595" t="str">
        <f>VLOOKUP(A595,'External $ Guide'!$A$2:$B$11545,2,0)</f>
        <v>PINNACLE WHIPPED CREAM VODKA- FRANCE 70 PR. 50 ML</v>
      </c>
      <c r="C595">
        <v>0</v>
      </c>
      <c r="D595">
        <v>30</v>
      </c>
      <c r="E595">
        <f t="shared" si="51"/>
        <v>30</v>
      </c>
      <c r="F595" s="10">
        <f t="shared" si="52"/>
        <v>10.188679245283019</v>
      </c>
      <c r="G595" t="str">
        <f>VLOOKUP(A595,'3-Week Report'!$A$3:$A$2799,1,0)</f>
        <v>D000275</v>
      </c>
    </row>
    <row r="596" spans="1:7" x14ac:dyDescent="0.25">
      <c r="A596" t="s">
        <v>4191</v>
      </c>
      <c r="B596" t="str">
        <f>VLOOKUP(A596,'External $ Guide'!$A$2:$B$11545,2,0)</f>
        <v>PINNACLE WHIPPED CREAM VODKA- FRANCE 70 PR. 750 ML</v>
      </c>
      <c r="C596">
        <v>48</v>
      </c>
      <c r="D596">
        <v>38</v>
      </c>
      <c r="E596">
        <f t="shared" si="51"/>
        <v>86</v>
      </c>
      <c r="F596" s="10">
        <f t="shared" si="52"/>
        <v>29.20754716981132</v>
      </c>
      <c r="G596" t="str">
        <f>VLOOKUP(A596,'3-Week Report'!$A$3:$A$2799,1,0)</f>
        <v>A000275</v>
      </c>
    </row>
    <row r="597" spans="1:7" x14ac:dyDescent="0.25">
      <c r="A597" t="s">
        <v>7781</v>
      </c>
      <c r="B597" t="str">
        <f>VLOOKUP(A597,'External $ Guide'!$A$2:$B$11545,2,0)</f>
        <v>PLATINUM 7X VODKA 80 PR. 1.75 L</v>
      </c>
      <c r="C597">
        <v>73</v>
      </c>
      <c r="D597">
        <v>142</v>
      </c>
      <c r="E597">
        <f t="shared" si="51"/>
        <v>215</v>
      </c>
      <c r="F597" s="10">
        <f t="shared" si="52"/>
        <v>73.018867924528294</v>
      </c>
      <c r="G597" t="str">
        <f>VLOOKUP(A597,'3-Week Report'!$A$3:$A$2799,1,0)</f>
        <v>F001467</v>
      </c>
    </row>
    <row r="598" spans="1:7" x14ac:dyDescent="0.25">
      <c r="A598" t="s">
        <v>7957</v>
      </c>
      <c r="B598" t="str">
        <f>VLOOKUP(A598,'External $ Guide'!$A$2:$B$11545,2,0)</f>
        <v>PLATINUM 7X VODKA 80 PR. 100 ML</v>
      </c>
      <c r="C598">
        <v>147</v>
      </c>
      <c r="D598">
        <v>143</v>
      </c>
      <c r="E598">
        <f t="shared" si="51"/>
        <v>290</v>
      </c>
      <c r="F598" s="10">
        <f t="shared" si="52"/>
        <v>98.490566037735846</v>
      </c>
      <c r="G598" t="str">
        <f>VLOOKUP(A598,'3-Week Report'!$A$3:$A$2799,1,0)</f>
        <v>G005636</v>
      </c>
    </row>
    <row r="599" spans="1:7" x14ac:dyDescent="0.25">
      <c r="A599" t="s">
        <v>6630</v>
      </c>
      <c r="B599" t="str">
        <f>VLOOKUP(A599,'External $ Guide'!$A$2:$B$11545,2,0)</f>
        <v>PLATINUM 7X VODKA 80 PR. 375 ML</v>
      </c>
      <c r="C599">
        <v>60</v>
      </c>
      <c r="D599">
        <v>89</v>
      </c>
      <c r="E599">
        <f t="shared" si="51"/>
        <v>149</v>
      </c>
      <c r="F599" s="10">
        <f t="shared" si="52"/>
        <v>50.603773584905667</v>
      </c>
      <c r="G599" t="str">
        <f>VLOOKUP(A599,'3-Week Report'!$A$3:$A$2799,1,0)</f>
        <v>B001467</v>
      </c>
    </row>
    <row r="600" spans="1:7" x14ac:dyDescent="0.25">
      <c r="A600" t="s">
        <v>4519</v>
      </c>
      <c r="B600" t="str">
        <f>VLOOKUP(A600,'External $ Guide'!$A$2:$B$11545,2,0)</f>
        <v>PLATINUM 7X VODKA PET 80 PR. 750 ML</v>
      </c>
      <c r="C600">
        <v>79</v>
      </c>
      <c r="D600">
        <v>74</v>
      </c>
      <c r="E600">
        <f t="shared" si="51"/>
        <v>153</v>
      </c>
      <c r="F600" s="10">
        <f t="shared" si="52"/>
        <v>51.962264150943398</v>
      </c>
      <c r="G600" t="str">
        <f>VLOOKUP(A600,'3-Week Report'!$A$3:$A$2799,1,0)</f>
        <v>A001467</v>
      </c>
    </row>
    <row r="601" spans="1:7" x14ac:dyDescent="0.25">
      <c r="A601" t="s">
        <v>7596</v>
      </c>
      <c r="B601" t="str">
        <f>VLOOKUP(A601,'External $ Guide'!$A$2:$B$11545,2,0)</f>
        <v>POPOV VODKA 80 PR. 1.75 L</v>
      </c>
      <c r="C601">
        <v>34</v>
      </c>
      <c r="D601">
        <v>36</v>
      </c>
      <c r="E601">
        <f t="shared" si="51"/>
        <v>70</v>
      </c>
      <c r="F601" s="10">
        <f t="shared" si="52"/>
        <v>23.773584905660375</v>
      </c>
      <c r="G601" t="str">
        <f>VLOOKUP(A601,'3-Week Report'!$A$3:$A$2799,1,0)</f>
        <v>F000201</v>
      </c>
    </row>
    <row r="602" spans="1:7" x14ac:dyDescent="0.25">
      <c r="A602" t="s">
        <v>7861</v>
      </c>
      <c r="B602" t="str">
        <f>VLOOKUP(A602,'External $ Guide'!$A$2:$B$11545,2,0)</f>
        <v>RAIN VODKA 80 PR. 1.75 L</v>
      </c>
      <c r="C602">
        <v>24</v>
      </c>
      <c r="D602">
        <v>28</v>
      </c>
      <c r="E602">
        <f t="shared" si="51"/>
        <v>52</v>
      </c>
      <c r="F602" s="10">
        <f t="shared" si="52"/>
        <v>17.660377358490567</v>
      </c>
      <c r="G602" t="str">
        <f>VLOOKUP(A602,'3-Week Report'!$A$3:$A$2799,1,0)</f>
        <v>F007226</v>
      </c>
    </row>
    <row r="603" spans="1:7" x14ac:dyDescent="0.25">
      <c r="A603" t="s">
        <v>4383</v>
      </c>
      <c r="B603" t="str">
        <f>VLOOKUP(A603,'External $ Guide'!$A$2:$B$11545,2,0)</f>
        <v>RED EYE LOUIE'S VODQUILA 80 PR. 750 ML</v>
      </c>
      <c r="C603">
        <v>9</v>
      </c>
      <c r="D603">
        <v>6</v>
      </c>
      <c r="E603">
        <f t="shared" si="51"/>
        <v>15</v>
      </c>
      <c r="F603" s="10">
        <f t="shared" si="52"/>
        <v>5.0943396226415096</v>
      </c>
      <c r="G603" t="str">
        <f>VLOOKUP(A603,'3-Week Report'!$A$3:$A$2799,1,0)</f>
        <v>A000956</v>
      </c>
    </row>
    <row r="604" spans="1:7" x14ac:dyDescent="0.25">
      <c r="A604" t="s">
        <v>6972</v>
      </c>
      <c r="B604" t="str">
        <f>VLOOKUP(A604,'External $ Guide'!$A$2:$B$11545,2,0)</f>
        <v>RED STAG BLACK CHERRY BOURBON 70 PR. 50 ML</v>
      </c>
      <c r="C604">
        <v>73</v>
      </c>
      <c r="D604">
        <v>62</v>
      </c>
      <c r="E604">
        <f t="shared" si="51"/>
        <v>135</v>
      </c>
      <c r="F604" s="10">
        <f t="shared" si="52"/>
        <v>45.84905660377359</v>
      </c>
      <c r="G604" t="str">
        <f>VLOOKUP(A604,'3-Week Report'!$A$3:$A$2799,1,0)</f>
        <v>D001889</v>
      </c>
    </row>
    <row r="605" spans="1:7" x14ac:dyDescent="0.25">
      <c r="A605" t="s">
        <v>4676</v>
      </c>
      <c r="B605" t="str">
        <f>VLOOKUP(A605,'External $ Guide'!$A$2:$B$11545,2,0)</f>
        <v>RED STAG BLACK CHERRY BOURBON 70 PR. 750 ML</v>
      </c>
      <c r="C605">
        <v>23</v>
      </c>
      <c r="D605">
        <v>30</v>
      </c>
      <c r="E605">
        <f t="shared" si="51"/>
        <v>53</v>
      </c>
      <c r="F605" s="10">
        <f t="shared" si="52"/>
        <v>18</v>
      </c>
      <c r="G605" t="str">
        <f>VLOOKUP(A605,'3-Week Report'!$A$3:$A$2799,1,0)</f>
        <v>A001889</v>
      </c>
    </row>
    <row r="606" spans="1:7" x14ac:dyDescent="0.25">
      <c r="A606" t="s">
        <v>4620</v>
      </c>
      <c r="B606" t="str">
        <f>VLOOKUP(A606,'External $ Guide'!$A$2:$B$11545,2,0)</f>
        <v>REDMONT VODKA 80 PR. 750 ML</v>
      </c>
      <c r="C606">
        <v>7</v>
      </c>
      <c r="D606">
        <v>3</v>
      </c>
      <c r="E606">
        <f t="shared" si="51"/>
        <v>10</v>
      </c>
      <c r="F606" s="10">
        <f t="shared" si="52"/>
        <v>3.3962264150943402</v>
      </c>
      <c r="G606" t="str">
        <f>VLOOKUP(A606,'3-Week Report'!$A$3:$A$2799,1,0)</f>
        <v>A001751</v>
      </c>
    </row>
    <row r="607" spans="1:7" x14ac:dyDescent="0.25">
      <c r="A607" t="s">
        <v>6594</v>
      </c>
      <c r="B607" t="str">
        <f>VLOOKUP(A607,'External $ Guide'!$A$2:$B$11545,2,0)</f>
        <v>REMY MARTIN 1738 ACCORD ROYAL  80 PR. 375 ML</v>
      </c>
      <c r="C607">
        <v>11</v>
      </c>
      <c r="D607">
        <v>6</v>
      </c>
      <c r="E607">
        <f t="shared" si="51"/>
        <v>17</v>
      </c>
      <c r="F607" s="10">
        <f t="shared" si="52"/>
        <v>5.7735849056603774</v>
      </c>
      <c r="G607" t="str">
        <f>VLOOKUP(A607,'3-Week Report'!$A$3:$A$2799,1,0)</f>
        <v>B000792</v>
      </c>
    </row>
    <row r="608" spans="1:7" x14ac:dyDescent="0.25">
      <c r="A608" t="s">
        <v>4343</v>
      </c>
      <c r="B608" t="str">
        <f>VLOOKUP(A608,'External $ Guide'!$A$2:$B$11545,2,0)</f>
        <v>REMY MARTIN 1738 ACCORD ROYAL 80 PR. 750 ML</v>
      </c>
      <c r="C608">
        <v>8</v>
      </c>
      <c r="D608">
        <v>5</v>
      </c>
      <c r="E608">
        <f t="shared" si="51"/>
        <v>13</v>
      </c>
      <c r="F608" s="10">
        <f t="shared" si="52"/>
        <v>4.4150943396226419</v>
      </c>
      <c r="G608" t="str">
        <f>VLOOKUP(A608,'3-Week Report'!$A$3:$A$2799,1,0)</f>
        <v>A000792</v>
      </c>
    </row>
    <row r="609" spans="1:7" x14ac:dyDescent="0.25">
      <c r="A609" t="s">
        <v>6803</v>
      </c>
      <c r="B609" t="str">
        <f>VLOOKUP(A609,'External $ Guide'!$A$2:$B$11545,2,0)</f>
        <v>REMY MARTIN VSOP COGNAC 80 PR. 200 ML</v>
      </c>
      <c r="C609">
        <v>9</v>
      </c>
      <c r="D609">
        <v>3</v>
      </c>
      <c r="E609">
        <f t="shared" si="51"/>
        <v>12</v>
      </c>
      <c r="F609" s="10">
        <f t="shared" si="52"/>
        <v>4.0754716981132084</v>
      </c>
      <c r="G609" t="str">
        <f>VLOOKUP(A609,'3-Week Report'!$A$3:$A$2799,1,0)</f>
        <v>C000669</v>
      </c>
    </row>
    <row r="610" spans="1:7" x14ac:dyDescent="0.25">
      <c r="A610" t="s">
        <v>6578</v>
      </c>
      <c r="B610" t="str">
        <f>VLOOKUP(A610,'External $ Guide'!$A$2:$B$11545,2,0)</f>
        <v>REMY MARTIN VSOP COGNAC 80 PR. 375 ML</v>
      </c>
      <c r="C610">
        <v>25</v>
      </c>
      <c r="D610">
        <v>10</v>
      </c>
      <c r="E610">
        <f t="shared" si="51"/>
        <v>35</v>
      </c>
      <c r="F610" s="10">
        <f t="shared" si="52"/>
        <v>11.886792452830187</v>
      </c>
      <c r="G610" t="str">
        <f>VLOOKUP(A610,'3-Week Report'!$A$3:$A$2799,1,0)</f>
        <v>B000669</v>
      </c>
    </row>
    <row r="611" spans="1:7" x14ac:dyDescent="0.25">
      <c r="A611" t="s">
        <v>4305</v>
      </c>
      <c r="B611" t="str">
        <f>VLOOKUP(A611,'External $ Guide'!$A$2:$B$11545,2,0)</f>
        <v>REMY MARTIN VSOP COGNAC 80 PR. 750 ML</v>
      </c>
      <c r="C611">
        <v>8</v>
      </c>
      <c r="D611">
        <v>6</v>
      </c>
      <c r="E611">
        <f t="shared" si="51"/>
        <v>14</v>
      </c>
      <c r="F611" s="10">
        <f t="shared" si="52"/>
        <v>4.7547169811320753</v>
      </c>
      <c r="G611" t="str">
        <f>VLOOKUP(A611,'3-Week Report'!$A$3:$A$2799,1,0)</f>
        <v>A000669</v>
      </c>
    </row>
    <row r="612" spans="1:7" x14ac:dyDescent="0.25">
      <c r="A612" t="s">
        <v>4272</v>
      </c>
      <c r="B612" t="str">
        <f>VLOOKUP(A612,'External $ Guide'!$A$2:$B$11545,2,0)</f>
        <v>RICH &amp; RARE CANADIAN PET 80 PR. 750 ML</v>
      </c>
      <c r="C612">
        <v>11</v>
      </c>
      <c r="D612">
        <v>11</v>
      </c>
      <c r="E612">
        <f t="shared" si="51"/>
        <v>22</v>
      </c>
      <c r="F612" s="10">
        <f t="shared" si="52"/>
        <v>7.4716981132075482</v>
      </c>
      <c r="G612" t="str">
        <f>VLOOKUP(A612,'3-Week Report'!$A$3:$A$2799,1,0)</f>
        <v>A000555</v>
      </c>
    </row>
    <row r="613" spans="1:7" x14ac:dyDescent="0.25">
      <c r="A613" t="s">
        <v>7582</v>
      </c>
      <c r="B613" t="str">
        <f>VLOOKUP(A613,'External $ Guide'!$A$2:$B$11545,2,0)</f>
        <v>RICH &amp; RARE CANADIAN WHISKY 80 PR. 3 YR. 1.75 L</v>
      </c>
      <c r="C613">
        <v>31</v>
      </c>
      <c r="D613">
        <v>44</v>
      </c>
      <c r="E613">
        <f t="shared" si="51"/>
        <v>75</v>
      </c>
      <c r="F613" s="10">
        <f t="shared" si="52"/>
        <v>25.471698113207548</v>
      </c>
      <c r="G613" t="str">
        <f>VLOOKUP(A613,'3-Week Report'!$A$3:$A$2799,1,0)</f>
        <v>F000155</v>
      </c>
    </row>
    <row r="614" spans="1:7" x14ac:dyDescent="0.25">
      <c r="A614" t="s">
        <v>6508</v>
      </c>
      <c r="B614" t="str">
        <f>VLOOKUP(A614,'External $ Guide'!$A$2:$B$11545,2,0)</f>
        <v>RICH &amp; RARE CANADIAN WHISKY 80 PR. 3 YR. 375 ML</v>
      </c>
      <c r="C614">
        <v>23</v>
      </c>
      <c r="D614">
        <v>31</v>
      </c>
      <c r="E614">
        <f t="shared" si="51"/>
        <v>54</v>
      </c>
      <c r="F614" s="10">
        <f t="shared" si="52"/>
        <v>18.339622641509433</v>
      </c>
      <c r="G614" t="str">
        <f>VLOOKUP(A614,'3-Week Report'!$A$3:$A$2799,1,0)</f>
        <v>B000155</v>
      </c>
    </row>
    <row r="615" spans="1:7" x14ac:dyDescent="0.25">
      <c r="A615" t="s">
        <v>4152</v>
      </c>
      <c r="B615" t="str">
        <f>VLOOKUP(A615,'External $ Guide'!$A$2:$B$11545,2,0)</f>
        <v>RICH &amp; RARE CANADIAN WHISKY 80 PR. 3 YR. 750 ML</v>
      </c>
      <c r="C615">
        <v>10</v>
      </c>
      <c r="D615">
        <v>16</v>
      </c>
      <c r="E615">
        <f t="shared" ref="E615:E646" si="53">C615+D615</f>
        <v>26</v>
      </c>
      <c r="F615" s="10">
        <f t="shared" ref="F615:F646" si="54">((E615/53)*6)*3</f>
        <v>8.8301886792452837</v>
      </c>
      <c r="G615" t="str">
        <f>VLOOKUP(A615,'3-Week Report'!$A$3:$A$2799,1,0)</f>
        <v>A000155</v>
      </c>
    </row>
    <row r="616" spans="1:7" x14ac:dyDescent="0.25">
      <c r="A616" t="s">
        <v>4219</v>
      </c>
      <c r="B616" t="str">
        <f>VLOOKUP(A616,'External $ Guide'!$A$2:$B$11545,2,0)</f>
        <v>RICH &amp; RARE RSV 80 PR. 750 ML</v>
      </c>
      <c r="C616">
        <v>12</v>
      </c>
      <c r="D616">
        <v>24</v>
      </c>
      <c r="E616">
        <f t="shared" si="53"/>
        <v>36</v>
      </c>
      <c r="F616" s="10">
        <f t="shared" si="54"/>
        <v>12.226415094339622</v>
      </c>
      <c r="G616" t="str">
        <f>VLOOKUP(A616,'3-Week Report'!$A$3:$A$2799,1,0)</f>
        <v>A000389</v>
      </c>
    </row>
    <row r="617" spans="1:7" x14ac:dyDescent="0.25">
      <c r="A617" t="s">
        <v>7637</v>
      </c>
      <c r="B617" t="str">
        <f>VLOOKUP(A617,'External $ Guide'!$A$2:$B$11545,2,0)</f>
        <v>RICH &amp; RARE RSV CANADIAN WHISKY 80 PR. 1.75 L</v>
      </c>
      <c r="C617">
        <v>19</v>
      </c>
      <c r="D617">
        <v>25</v>
      </c>
      <c r="E617">
        <f t="shared" si="53"/>
        <v>44</v>
      </c>
      <c r="F617" s="10">
        <f t="shared" si="54"/>
        <v>14.943396226415096</v>
      </c>
      <c r="G617" t="str">
        <f>VLOOKUP(A617,'3-Week Report'!$A$3:$A$2799,1,0)</f>
        <v>F000389</v>
      </c>
    </row>
    <row r="618" spans="1:7" x14ac:dyDescent="0.25">
      <c r="A618" t="s">
        <v>6539</v>
      </c>
      <c r="B618" t="str">
        <f>VLOOKUP(A618,'External $ Guide'!$A$2:$B$11545,2,0)</f>
        <v>RICH &amp; RARE RSV CANADIAN WHISKY 80 PR. 375 ML</v>
      </c>
      <c r="C618">
        <v>25</v>
      </c>
      <c r="D618">
        <v>28</v>
      </c>
      <c r="E618">
        <f t="shared" si="53"/>
        <v>53</v>
      </c>
      <c r="F618" s="10">
        <f t="shared" si="54"/>
        <v>18</v>
      </c>
      <c r="G618" t="str">
        <f>VLOOKUP(A618,'3-Week Report'!$A$3:$A$2799,1,0)</f>
        <v>B000389</v>
      </c>
    </row>
    <row r="619" spans="1:7" x14ac:dyDescent="0.25">
      <c r="A619" t="s">
        <v>6517</v>
      </c>
      <c r="B619" t="str">
        <f>VLOOKUP(A619,'External $ Guide'!$A$2:$B$11545,2,0)</f>
        <v>RUMCHATA LIQUEUR 28 PR. 375 ML</v>
      </c>
      <c r="C619">
        <v>7</v>
      </c>
      <c r="D619">
        <v>5</v>
      </c>
      <c r="E619">
        <f t="shared" si="53"/>
        <v>12</v>
      </c>
      <c r="F619" s="10">
        <f t="shared" si="54"/>
        <v>4.0754716981132084</v>
      </c>
      <c r="G619" t="str">
        <f>VLOOKUP(A619,'3-Week Report'!$A$3:$A$2799,1,0)</f>
        <v>B000217</v>
      </c>
    </row>
    <row r="620" spans="1:7" x14ac:dyDescent="0.25">
      <c r="A620" t="s">
        <v>4172</v>
      </c>
      <c r="B620" t="str">
        <f>VLOOKUP(A620,'External $ Guide'!$A$2:$B$11545,2,0)</f>
        <v>RUMCHATA LIQUEUR 28 PR. 750 ML</v>
      </c>
      <c r="C620">
        <v>11</v>
      </c>
      <c r="D620">
        <v>20</v>
      </c>
      <c r="E620">
        <f t="shared" si="53"/>
        <v>31</v>
      </c>
      <c r="F620" s="10">
        <f t="shared" si="54"/>
        <v>10.528301886792452</v>
      </c>
      <c r="G620" t="str">
        <f>VLOOKUP(A620,'3-Week Report'!$A$3:$A$2799,1,0)</f>
        <v>A000217</v>
      </c>
    </row>
    <row r="621" spans="1:7" x14ac:dyDescent="0.25">
      <c r="A621" t="s">
        <v>6568</v>
      </c>
      <c r="B621" t="str">
        <f>VLOOKUP(A621,'External $ Guide'!$A$2:$B$11545,2,0)</f>
        <v>RUMPLEMINZE PEPPERMINT SCHNAPPS 100 PR. 375 ML</v>
      </c>
      <c r="C621">
        <v>11</v>
      </c>
      <c r="D621">
        <v>7</v>
      </c>
      <c r="E621">
        <f t="shared" si="53"/>
        <v>18</v>
      </c>
      <c r="F621" s="10">
        <f t="shared" si="54"/>
        <v>6.1132075471698109</v>
      </c>
      <c r="G621" t="str">
        <f>VLOOKUP(A621,'3-Week Report'!$A$3:$A$2799,1,0)</f>
        <v>B000605</v>
      </c>
    </row>
    <row r="622" spans="1:7" x14ac:dyDescent="0.25">
      <c r="A622" t="s">
        <v>7276</v>
      </c>
      <c r="B622" t="str">
        <f>VLOOKUP(A622,'External $ Guide'!$A$2:$B$11545,2,0)</f>
        <v>RUMPLEMINZE PEPPERMINT SCHNAPPS 100 PR. LITER</v>
      </c>
      <c r="C622">
        <v>4</v>
      </c>
      <c r="D622">
        <v>20</v>
      </c>
      <c r="E622">
        <f t="shared" si="53"/>
        <v>24</v>
      </c>
      <c r="F622" s="10">
        <f t="shared" si="54"/>
        <v>8.1509433962264168</v>
      </c>
      <c r="G622" t="str">
        <f>VLOOKUP(A622,'3-Week Report'!$A$3:$A$2799,1,0)</f>
        <v>E000605</v>
      </c>
    </row>
    <row r="623" spans="1:7" x14ac:dyDescent="0.25">
      <c r="A623" t="s">
        <v>4198</v>
      </c>
      <c r="B623" t="str">
        <f>VLOOKUP(A623,'External $ Guide'!$A$2:$B$11545,2,0)</f>
        <v>RYAN'S IRISH CREAM LIQUEUR 34 PR. 750 ML</v>
      </c>
      <c r="C623">
        <v>4</v>
      </c>
      <c r="D623">
        <v>10</v>
      </c>
      <c r="E623">
        <f t="shared" si="53"/>
        <v>14</v>
      </c>
      <c r="F623" s="10">
        <f t="shared" si="54"/>
        <v>4.7547169811320753</v>
      </c>
      <c r="G623" t="str">
        <f>VLOOKUP(A623,'3-Week Report'!$A$3:$A$2799,1,0)</f>
        <v>A000302</v>
      </c>
    </row>
    <row r="624" spans="1:7" x14ac:dyDescent="0.25">
      <c r="A624" t="s">
        <v>6588</v>
      </c>
      <c r="B624" t="str">
        <f>VLOOKUP(A624,'External $ Guide'!$A$2:$B$11545,2,0)</f>
        <v>SAILOR JERRY SPICED NAVY RUM 92 PR. 375 ML</v>
      </c>
      <c r="C624">
        <v>9</v>
      </c>
      <c r="D624">
        <v>8</v>
      </c>
      <c r="E624">
        <f t="shared" si="53"/>
        <v>17</v>
      </c>
      <c r="F624" s="10">
        <f t="shared" si="54"/>
        <v>5.7735849056603774</v>
      </c>
      <c r="G624" t="str">
        <f>VLOOKUP(A624,'3-Week Report'!$A$3:$A$2799,1,0)</f>
        <v>B000727</v>
      </c>
    </row>
    <row r="625" spans="1:7" x14ac:dyDescent="0.25">
      <c r="A625" t="s">
        <v>4327</v>
      </c>
      <c r="B625" t="str">
        <f>VLOOKUP(A625,'External $ Guide'!$A$2:$B$11545,2,0)</f>
        <v>SAILOR JERRY SPICED NAVY RUM 92 PR. 750 ML</v>
      </c>
      <c r="C625">
        <v>10</v>
      </c>
      <c r="D625">
        <v>14</v>
      </c>
      <c r="E625">
        <f t="shared" si="53"/>
        <v>24</v>
      </c>
      <c r="F625" s="10">
        <f t="shared" si="54"/>
        <v>8.1509433962264168</v>
      </c>
      <c r="G625" t="str">
        <f>VLOOKUP(A625,'3-Week Report'!$A$3:$A$2799,1,0)</f>
        <v>A000727</v>
      </c>
    </row>
    <row r="626" spans="1:7" x14ac:dyDescent="0.25">
      <c r="A626" t="s">
        <v>7394</v>
      </c>
      <c r="B626" t="str">
        <f>VLOOKUP(A626,'External $ Guide'!$A$2:$B$11545,2,0)</f>
        <v>SAUZA BLUE SILVER TEQUILA 80 PR. LITER</v>
      </c>
      <c r="C626">
        <v>12</v>
      </c>
      <c r="D626">
        <v>24</v>
      </c>
      <c r="E626">
        <f t="shared" si="53"/>
        <v>36</v>
      </c>
      <c r="F626" s="10">
        <f t="shared" si="54"/>
        <v>12.226415094339622</v>
      </c>
      <c r="G626" t="str">
        <f>VLOOKUP(A626,'3-Week Report'!$A$3:$A$2799,1,0)</f>
        <v>E005983</v>
      </c>
    </row>
    <row r="627" spans="1:7" x14ac:dyDescent="0.25">
      <c r="A627" t="s">
        <v>4387</v>
      </c>
      <c r="B627" t="str">
        <f>VLOOKUP(A627,'External $ Guide'!$A$2:$B$11545,2,0)</f>
        <v>SAUZA SILVER TEQUILA 80 PR. 750 ML</v>
      </c>
      <c r="C627">
        <v>6</v>
      </c>
      <c r="D627">
        <v>7</v>
      </c>
      <c r="E627">
        <f t="shared" si="53"/>
        <v>13</v>
      </c>
      <c r="F627" s="10">
        <f t="shared" si="54"/>
        <v>4.4150943396226419</v>
      </c>
      <c r="G627" t="str">
        <f>VLOOKUP(A627,'3-Week Report'!$A$3:$A$2799,1,0)</f>
        <v>A000969</v>
      </c>
    </row>
    <row r="628" spans="1:7" x14ac:dyDescent="0.25">
      <c r="A628" t="s">
        <v>4431</v>
      </c>
      <c r="B628" t="str">
        <f>VLOOKUP(A628,'External $ Guide'!$A$2:$B$11545,2,0)</f>
        <v>SAZERAC STRAIGHT RYE WHISKEY 90 PR. 6 YR. 750 ML</v>
      </c>
      <c r="C628">
        <v>9</v>
      </c>
      <c r="D628">
        <v>11</v>
      </c>
      <c r="E628">
        <f t="shared" si="53"/>
        <v>20</v>
      </c>
      <c r="F628" s="10">
        <f t="shared" si="54"/>
        <v>6.7924528301886804</v>
      </c>
      <c r="G628" t="str">
        <f>VLOOKUP(A628,'3-Week Report'!$A$3:$A$2799,1,0)</f>
        <v>A001120</v>
      </c>
    </row>
    <row r="629" spans="1:7" x14ac:dyDescent="0.25">
      <c r="A629" t="s">
        <v>7682</v>
      </c>
      <c r="B629" t="str">
        <f>VLOOKUP(A629,'External $ Guide'!$A$2:$B$11545,2,0)</f>
        <v>SEAFARER LIGHT RUM PET  80 PR. 1.75 L</v>
      </c>
      <c r="C629">
        <v>11</v>
      </c>
      <c r="D629">
        <v>13</v>
      </c>
      <c r="E629">
        <f t="shared" si="53"/>
        <v>24</v>
      </c>
      <c r="F629" s="10">
        <f t="shared" si="54"/>
        <v>8.1509433962264168</v>
      </c>
      <c r="G629" t="str">
        <f>VLOOKUP(A629,'3-Week Report'!$A$3:$A$2799,1,0)</f>
        <v>F000578</v>
      </c>
    </row>
    <row r="630" spans="1:7" x14ac:dyDescent="0.25">
      <c r="A630" t="s">
        <v>7557</v>
      </c>
      <c r="B630" t="str">
        <f>VLOOKUP(A630,'External $ Guide'!$A$2:$B$11545,2,0)</f>
        <v>SEAGRAM'S 7 CROWN  80 PR. 1.75 L</v>
      </c>
      <c r="C630">
        <v>58</v>
      </c>
      <c r="D630">
        <v>54</v>
      </c>
      <c r="E630">
        <f t="shared" si="53"/>
        <v>112</v>
      </c>
      <c r="F630" s="10">
        <f t="shared" si="54"/>
        <v>38.037735849056602</v>
      </c>
      <c r="G630" t="str">
        <f>VLOOKUP(A630,'3-Week Report'!$A$3:$A$2799,1,0)</f>
        <v>F000108</v>
      </c>
    </row>
    <row r="631" spans="1:7" x14ac:dyDescent="0.25">
      <c r="A631" t="s">
        <v>6774</v>
      </c>
      <c r="B631" t="str">
        <f>VLOOKUP(A631,'External $ Guide'!$A$2:$B$11545,2,0)</f>
        <v>SEAGRAM'S 7 CROWN  80 PR. 200 ML</v>
      </c>
      <c r="C631">
        <v>18</v>
      </c>
      <c r="D631">
        <v>12</v>
      </c>
      <c r="E631">
        <f t="shared" si="53"/>
        <v>30</v>
      </c>
      <c r="F631" s="10">
        <f t="shared" si="54"/>
        <v>10.188679245283019</v>
      </c>
      <c r="G631" t="str">
        <f>VLOOKUP(A631,'3-Week Report'!$A$3:$A$2799,1,0)</f>
        <v>C000108</v>
      </c>
    </row>
    <row r="632" spans="1:7" x14ac:dyDescent="0.25">
      <c r="A632" t="s">
        <v>6491</v>
      </c>
      <c r="B632" t="str">
        <f>VLOOKUP(A632,'External $ Guide'!$A$2:$B$11545,2,0)</f>
        <v>SEAGRAM'S 7 CROWN  80 PR. 375 ML</v>
      </c>
      <c r="C632">
        <v>45</v>
      </c>
      <c r="D632">
        <v>31</v>
      </c>
      <c r="E632">
        <f t="shared" si="53"/>
        <v>76</v>
      </c>
      <c r="F632" s="10">
        <f t="shared" si="54"/>
        <v>25.811320754716981</v>
      </c>
      <c r="G632" t="str">
        <f>VLOOKUP(A632,'3-Week Report'!$A$3:$A$2799,1,0)</f>
        <v>B000108</v>
      </c>
    </row>
    <row r="633" spans="1:7" x14ac:dyDescent="0.25">
      <c r="A633" t="s">
        <v>4128</v>
      </c>
      <c r="B633" t="str">
        <f>VLOOKUP(A633,'External $ Guide'!$A$2:$B$11545,2,0)</f>
        <v>SEAGRAM'S 7 CROWN  80 PR. 750 ML</v>
      </c>
      <c r="C633">
        <v>20</v>
      </c>
      <c r="D633">
        <v>23</v>
      </c>
      <c r="E633">
        <f t="shared" si="53"/>
        <v>43</v>
      </c>
      <c r="F633" s="10">
        <f t="shared" si="54"/>
        <v>14.60377358490566</v>
      </c>
      <c r="G633" t="str">
        <f>VLOOKUP(A633,'3-Week Report'!$A$3:$A$2799,1,0)</f>
        <v>A000108</v>
      </c>
    </row>
    <row r="634" spans="1:7" x14ac:dyDescent="0.25">
      <c r="A634" t="s">
        <v>7218</v>
      </c>
      <c r="B634" t="str">
        <f>VLOOKUP(A634,'External $ Guide'!$A$2:$B$11545,2,0)</f>
        <v>SEAGRAM'S 7 CROWN  80 PR. LITER</v>
      </c>
      <c r="C634">
        <v>6</v>
      </c>
      <c r="D634">
        <v>5</v>
      </c>
      <c r="E634">
        <f t="shared" si="53"/>
        <v>11</v>
      </c>
      <c r="F634" s="10">
        <f t="shared" si="54"/>
        <v>3.7358490566037741</v>
      </c>
      <c r="G634" t="str">
        <f>VLOOKUP(A634,'3-Week Report'!$A$3:$A$2799,1,0)</f>
        <v>E000108</v>
      </c>
    </row>
    <row r="635" spans="1:7" x14ac:dyDescent="0.25">
      <c r="A635" t="s">
        <v>4145</v>
      </c>
      <c r="B635" t="str">
        <f>VLOOKUP(A635,'External $ Guide'!$A$2:$B$11545,2,0)</f>
        <v>SEAGRAM'S 7 CROWN PET 80 PR. 750 ML</v>
      </c>
      <c r="C635">
        <v>2</v>
      </c>
      <c r="D635">
        <v>15</v>
      </c>
      <c r="E635">
        <f t="shared" si="53"/>
        <v>17</v>
      </c>
      <c r="F635" s="10">
        <f t="shared" si="54"/>
        <v>5.7735849056603774</v>
      </c>
      <c r="G635" t="str">
        <f>VLOOKUP(A635,'3-Week Report'!$A$3:$A$2799,1,0)</f>
        <v>A000143</v>
      </c>
    </row>
    <row r="636" spans="1:7" x14ac:dyDescent="0.25">
      <c r="A636" t="s">
        <v>7713</v>
      </c>
      <c r="B636" t="str">
        <f>VLOOKUP(A636,'External $ Guide'!$A$2:$B$11545,2,0)</f>
        <v>SEAGRAM'S EX. SMOOTH VODKA PET 80 PR. 1.75 L</v>
      </c>
      <c r="C636">
        <v>28</v>
      </c>
      <c r="D636">
        <v>29</v>
      </c>
      <c r="E636">
        <f t="shared" si="53"/>
        <v>57</v>
      </c>
      <c r="F636" s="10">
        <f t="shared" si="54"/>
        <v>19.358490566037737</v>
      </c>
      <c r="G636" t="str">
        <f>VLOOKUP(A636,'3-Week Report'!$A$3:$A$2799,1,0)</f>
        <v>F000726</v>
      </c>
    </row>
    <row r="637" spans="1:7" x14ac:dyDescent="0.25">
      <c r="A637" t="s">
        <v>7561</v>
      </c>
      <c r="B637" t="str">
        <f>VLOOKUP(A637,'External $ Guide'!$A$2:$B$11545,2,0)</f>
        <v>SEAGRAM'S EXTRA DRY GIN  80 PR. 1.75 L</v>
      </c>
      <c r="C637">
        <v>47</v>
      </c>
      <c r="D637">
        <v>60</v>
      </c>
      <c r="E637">
        <f t="shared" si="53"/>
        <v>107</v>
      </c>
      <c r="F637" s="10">
        <f t="shared" si="54"/>
        <v>36.339622641509436</v>
      </c>
      <c r="G637" t="str">
        <f>VLOOKUP(A637,'3-Week Report'!$A$3:$A$2799,1,0)</f>
        <v>F000112</v>
      </c>
    </row>
    <row r="638" spans="1:7" x14ac:dyDescent="0.25">
      <c r="A638" t="s">
        <v>7933</v>
      </c>
      <c r="B638" t="str">
        <f>VLOOKUP(A638,'External $ Guide'!$A$2:$B$11545,2,0)</f>
        <v>SEAGRAM'S EXTRA DRY GIN  80 PR. 100 ML</v>
      </c>
      <c r="C638">
        <v>9</v>
      </c>
      <c r="D638">
        <v>10</v>
      </c>
      <c r="E638">
        <f t="shared" si="53"/>
        <v>19</v>
      </c>
      <c r="F638" s="10">
        <f t="shared" si="54"/>
        <v>6.4528301886792452</v>
      </c>
      <c r="G638" t="str">
        <f>VLOOKUP(A638,'3-Week Report'!$A$3:$A$2799,1,0)</f>
        <v>G000112</v>
      </c>
    </row>
    <row r="639" spans="1:7" x14ac:dyDescent="0.25">
      <c r="A639" t="s">
        <v>6775</v>
      </c>
      <c r="B639" t="str">
        <f>VLOOKUP(A639,'External $ Guide'!$A$2:$B$11545,2,0)</f>
        <v>SEAGRAM'S EXTRA DRY GIN  80 PR. 200 ML</v>
      </c>
      <c r="C639">
        <v>27</v>
      </c>
      <c r="D639">
        <v>33</v>
      </c>
      <c r="E639">
        <f t="shared" si="53"/>
        <v>60</v>
      </c>
      <c r="F639" s="10">
        <f t="shared" si="54"/>
        <v>20.377358490566039</v>
      </c>
      <c r="G639" t="str">
        <f>VLOOKUP(A639,'3-Week Report'!$A$3:$A$2799,1,0)</f>
        <v>C000112</v>
      </c>
    </row>
    <row r="640" spans="1:7" x14ac:dyDescent="0.25">
      <c r="A640" t="s">
        <v>6494</v>
      </c>
      <c r="B640" t="str">
        <f>VLOOKUP(A640,'External $ Guide'!$A$2:$B$11545,2,0)</f>
        <v>SEAGRAM'S EXTRA DRY GIN  80 PR. 375 ML</v>
      </c>
      <c r="C640">
        <v>71</v>
      </c>
      <c r="D640">
        <v>67</v>
      </c>
      <c r="E640">
        <f t="shared" si="53"/>
        <v>138</v>
      </c>
      <c r="F640" s="10">
        <f t="shared" si="54"/>
        <v>46.867924528301884</v>
      </c>
      <c r="G640" t="str">
        <f>VLOOKUP(A640,'3-Week Report'!$A$3:$A$2799,1,0)</f>
        <v>B000112</v>
      </c>
    </row>
    <row r="641" spans="1:7" x14ac:dyDescent="0.25">
      <c r="A641" t="s">
        <v>6879</v>
      </c>
      <c r="B641" t="str">
        <f>VLOOKUP(A641,'External $ Guide'!$A$2:$B$11545,2,0)</f>
        <v>SEAGRAM'S EXTRA DRY GIN  80 PR. 50 ML</v>
      </c>
      <c r="C641">
        <v>11</v>
      </c>
      <c r="D641">
        <v>17</v>
      </c>
      <c r="E641">
        <f t="shared" si="53"/>
        <v>28</v>
      </c>
      <c r="F641" s="10">
        <f t="shared" si="54"/>
        <v>9.5094339622641506</v>
      </c>
      <c r="G641" t="str">
        <f>VLOOKUP(A641,'3-Week Report'!$A$3:$A$2799,1,0)</f>
        <v>D000112</v>
      </c>
    </row>
    <row r="642" spans="1:7" x14ac:dyDescent="0.25">
      <c r="A642" t="s">
        <v>7221</v>
      </c>
      <c r="B642" t="str">
        <f>VLOOKUP(A642,'External $ Guide'!$A$2:$B$11545,2,0)</f>
        <v>SEAGRAM'S EXTRA DRY GIN  80 PR. LITER</v>
      </c>
      <c r="C642">
        <v>5</v>
      </c>
      <c r="D642">
        <v>9</v>
      </c>
      <c r="E642">
        <f t="shared" si="53"/>
        <v>14</v>
      </c>
      <c r="F642" s="10">
        <f t="shared" si="54"/>
        <v>4.7547169811320753</v>
      </c>
      <c r="G642" t="str">
        <f>VLOOKUP(A642,'3-Week Report'!$A$3:$A$2799,1,0)</f>
        <v>E000112</v>
      </c>
    </row>
    <row r="643" spans="1:7" x14ac:dyDescent="0.25">
      <c r="A643" t="s">
        <v>4132</v>
      </c>
      <c r="B643" t="str">
        <f>VLOOKUP(A643,'External $ Guide'!$A$2:$B$11545,2,0)</f>
        <v>SEAGRAM'S EXTRA DRY GIN 80 PR. 750 ML</v>
      </c>
      <c r="C643">
        <v>52</v>
      </c>
      <c r="D643">
        <v>39</v>
      </c>
      <c r="E643">
        <f t="shared" si="53"/>
        <v>91</v>
      </c>
      <c r="F643" s="10">
        <f t="shared" si="54"/>
        <v>30.90566037735849</v>
      </c>
      <c r="G643" t="str">
        <f>VLOOKUP(A643,'3-Week Report'!$A$3:$A$2799,1,0)</f>
        <v>A000112</v>
      </c>
    </row>
    <row r="644" spans="1:7" x14ac:dyDescent="0.25">
      <c r="A644" t="s">
        <v>4472</v>
      </c>
      <c r="B644" t="str">
        <f>VLOOKUP(A644,'External $ Guide'!$A$2:$B$11545,2,0)</f>
        <v>SEAGRAM'S EXTRA DRY GIN PET 80 PR. 750 ML</v>
      </c>
      <c r="C644">
        <v>14</v>
      </c>
      <c r="D644">
        <v>13</v>
      </c>
      <c r="E644">
        <f t="shared" si="53"/>
        <v>27</v>
      </c>
      <c r="F644" s="10">
        <f t="shared" si="54"/>
        <v>9.1698113207547163</v>
      </c>
      <c r="G644" t="str">
        <f>VLOOKUP(A644,'3-Week Report'!$A$3:$A$2799,1,0)</f>
        <v>A001312</v>
      </c>
    </row>
    <row r="645" spans="1:7" x14ac:dyDescent="0.25">
      <c r="A645" t="s">
        <v>6808</v>
      </c>
      <c r="B645" t="str">
        <f>VLOOKUP(A645,'External $ Guide'!$A$2:$B$11545,2,0)</f>
        <v>SEAGRAM'S EXTRA SMOOTH VODKA 80 PR. 200 ML</v>
      </c>
      <c r="C645">
        <v>19</v>
      </c>
      <c r="D645">
        <v>13</v>
      </c>
      <c r="E645">
        <f t="shared" si="53"/>
        <v>32</v>
      </c>
      <c r="F645" s="10">
        <f t="shared" si="54"/>
        <v>10.867924528301888</v>
      </c>
      <c r="G645" t="str">
        <f>VLOOKUP(A645,'3-Week Report'!$A$3:$A$2799,1,0)</f>
        <v>C000726</v>
      </c>
    </row>
    <row r="646" spans="1:7" x14ac:dyDescent="0.25">
      <c r="A646" t="s">
        <v>6587</v>
      </c>
      <c r="B646" t="str">
        <f>VLOOKUP(A646,'External $ Guide'!$A$2:$B$11545,2,0)</f>
        <v>SEAGRAM'S EXTRA SMOOTH VODKA 80 PR. 375 ML</v>
      </c>
      <c r="C646">
        <v>35</v>
      </c>
      <c r="D646">
        <v>36</v>
      </c>
      <c r="E646">
        <f t="shared" si="53"/>
        <v>71</v>
      </c>
      <c r="F646" s="10">
        <f t="shared" si="54"/>
        <v>24.113207547169807</v>
      </c>
      <c r="G646" t="str">
        <f>VLOOKUP(A646,'3-Week Report'!$A$3:$A$2799,1,0)</f>
        <v>B000726</v>
      </c>
    </row>
    <row r="647" spans="1:7" x14ac:dyDescent="0.25">
      <c r="A647" t="s">
        <v>6495</v>
      </c>
      <c r="B647" t="str">
        <f>VLOOKUP(A647,'External $ Guide'!$A$2:$B$11545,2,0)</f>
        <v>SEAGRAM'S LIME TWISTED GIN  70 PR. 375 ML</v>
      </c>
      <c r="C647">
        <v>11</v>
      </c>
      <c r="D647">
        <v>6</v>
      </c>
      <c r="E647">
        <f t="shared" ref="E647:E651" si="55">C647+D647</f>
        <v>17</v>
      </c>
      <c r="F647" s="10">
        <f t="shared" ref="F647:F651" si="56">((E647/53)*6)*3</f>
        <v>5.7735849056603774</v>
      </c>
      <c r="G647" t="str">
        <f>VLOOKUP(A647,'3-Week Report'!$A$3:$A$2799,1,0)</f>
        <v>B000113</v>
      </c>
    </row>
    <row r="648" spans="1:7" x14ac:dyDescent="0.25">
      <c r="A648" t="s">
        <v>4133</v>
      </c>
      <c r="B648" t="str">
        <f>VLOOKUP(A648,'External $ Guide'!$A$2:$B$11545,2,0)</f>
        <v>SEAGRAM'S LIME TWISTED GIN 70 PR. 750 ML</v>
      </c>
      <c r="C648">
        <v>12</v>
      </c>
      <c r="D648">
        <v>12</v>
      </c>
      <c r="E648">
        <f t="shared" si="55"/>
        <v>24</v>
      </c>
      <c r="F648" s="10">
        <f t="shared" si="56"/>
        <v>8.1509433962264168</v>
      </c>
      <c r="G648" t="str">
        <f>VLOOKUP(A648,'3-Week Report'!$A$3:$A$2799,1,0)</f>
        <v>A000113</v>
      </c>
    </row>
    <row r="649" spans="1:7" x14ac:dyDescent="0.25">
      <c r="A649" t="s">
        <v>4354</v>
      </c>
      <c r="B649" t="str">
        <f>VLOOKUP(A649,'External $ Guide'!$A$2:$B$11545,2,0)</f>
        <v>SEAGRAM'S PEACH TWISTED GIN 70 PR. 750 ML</v>
      </c>
      <c r="C649">
        <v>10</v>
      </c>
      <c r="D649">
        <v>4</v>
      </c>
      <c r="E649">
        <f t="shared" si="55"/>
        <v>14</v>
      </c>
      <c r="F649" s="10">
        <f t="shared" si="56"/>
        <v>4.7547169811320753</v>
      </c>
      <c r="G649" t="str">
        <f>VLOOKUP(A649,'3-Week Report'!$A$3:$A$2799,1,0)</f>
        <v>A000842</v>
      </c>
    </row>
    <row r="650" spans="1:7" x14ac:dyDescent="0.25">
      <c r="A650" t="s">
        <v>4326</v>
      </c>
      <c r="B650" t="str">
        <f>VLOOKUP(A650,'External $ Guide'!$A$2:$B$11545,2,0)</f>
        <v>SEAGRAM'S SMOOTH VODKA 80 PR. 750 ML</v>
      </c>
      <c r="C650">
        <v>14</v>
      </c>
      <c r="D650">
        <v>13</v>
      </c>
      <c r="E650">
        <f t="shared" si="55"/>
        <v>27</v>
      </c>
      <c r="F650" s="10">
        <f t="shared" si="56"/>
        <v>9.1698113207547163</v>
      </c>
      <c r="G650" t="str">
        <f>VLOOKUP(A650,'3-Week Report'!$A$3:$A$2799,1,0)</f>
        <v>A000726</v>
      </c>
    </row>
    <row r="651" spans="1:7" x14ac:dyDescent="0.25">
      <c r="A651" t="s">
        <v>7558</v>
      </c>
      <c r="B651" t="str">
        <f>VLOOKUP(A651,'External $ Guide'!$A$2:$B$11545,2,0)</f>
        <v>SEAGRAM'S VO  80 PR.  6 YR. 1.75 L</v>
      </c>
      <c r="C651">
        <v>8</v>
      </c>
      <c r="D651">
        <v>6</v>
      </c>
      <c r="E651">
        <f t="shared" si="55"/>
        <v>14</v>
      </c>
      <c r="F651" s="10">
        <f t="shared" si="56"/>
        <v>4.7547169811320753</v>
      </c>
      <c r="G651" t="str">
        <f>VLOOKUP(A651,'3-Week Report'!$A$3:$A$2799,1,0)</f>
        <v>F000109</v>
      </c>
    </row>
    <row r="652" spans="1:7" x14ac:dyDescent="0.25">
      <c r="A652" t="s">
        <v>24397</v>
      </c>
      <c r="B652" t="s">
        <v>27912</v>
      </c>
      <c r="F652" s="10">
        <v>30</v>
      </c>
      <c r="G652" t="str">
        <f>VLOOKUP(A652,'3-Week Report'!$A$3:$A$2799,1,0)</f>
        <v>D070684</v>
      </c>
    </row>
    <row r="653" spans="1:7" x14ac:dyDescent="0.25">
      <c r="A653" t="s">
        <v>24395</v>
      </c>
      <c r="B653" t="s">
        <v>27913</v>
      </c>
      <c r="F653" s="10">
        <v>30</v>
      </c>
      <c r="G653" t="str">
        <f>VLOOKUP(A653,'3-Week Report'!$A$3:$A$2799,1,0)</f>
        <v>D070683</v>
      </c>
    </row>
    <row r="654" spans="1:7" x14ac:dyDescent="0.25">
      <c r="A654" t="s">
        <v>7683</v>
      </c>
      <c r="B654" t="str">
        <f>VLOOKUP(A654,'External $ Guide'!$A$2:$B$11545,2,0)</f>
        <v>SKOL VODKA 100 PR. 1.75 L</v>
      </c>
      <c r="C654">
        <v>44</v>
      </c>
      <c r="D654">
        <v>36</v>
      </c>
      <c r="E654">
        <f t="shared" ref="E654:E698" si="57">C654+D654</f>
        <v>80</v>
      </c>
      <c r="F654" s="10">
        <f t="shared" ref="F654:F698" si="58">((E654/53)*6)*3</f>
        <v>27.169811320754722</v>
      </c>
      <c r="G654" t="str">
        <f>VLOOKUP(A654,'3-Week Report'!$A$3:$A$2799,1,0)</f>
        <v>F000584</v>
      </c>
    </row>
    <row r="655" spans="1:7" x14ac:dyDescent="0.25">
      <c r="A655" t="s">
        <v>7551</v>
      </c>
      <c r="B655" t="str">
        <f>VLOOKUP(A655,'External $ Guide'!$A$2:$B$11545,2,0)</f>
        <v>SKOL VODKA 80 PR. 1.75 L</v>
      </c>
      <c r="C655">
        <v>148</v>
      </c>
      <c r="D655">
        <v>181</v>
      </c>
      <c r="E655">
        <f t="shared" si="57"/>
        <v>329</v>
      </c>
      <c r="F655" s="10">
        <f t="shared" si="58"/>
        <v>111.73584905660377</v>
      </c>
      <c r="G655" t="str">
        <f>VLOOKUP(A655,'3-Week Report'!$A$3:$A$2799,1,0)</f>
        <v>F000084</v>
      </c>
    </row>
    <row r="656" spans="1:7" x14ac:dyDescent="0.25">
      <c r="A656" t="s">
        <v>6484</v>
      </c>
      <c r="B656" t="str">
        <f>VLOOKUP(A656,'External $ Guide'!$A$2:$B$11545,2,0)</f>
        <v>SKOL VODKA 80 PR. 375 ML</v>
      </c>
      <c r="C656">
        <v>98</v>
      </c>
      <c r="D656">
        <v>117</v>
      </c>
      <c r="E656">
        <f t="shared" si="57"/>
        <v>215</v>
      </c>
      <c r="F656" s="10">
        <f t="shared" si="58"/>
        <v>73.018867924528294</v>
      </c>
      <c r="G656" t="str">
        <f>VLOOKUP(A656,'3-Week Report'!$A$3:$A$2799,1,0)</f>
        <v>B000084</v>
      </c>
    </row>
    <row r="657" spans="1:7" x14ac:dyDescent="0.25">
      <c r="A657" t="s">
        <v>4115</v>
      </c>
      <c r="B657" t="str">
        <f>VLOOKUP(A657,'External $ Guide'!$A$2:$B$11545,2,0)</f>
        <v>SKOL VODKA 80 PR. 750 ML</v>
      </c>
      <c r="C657">
        <v>36</v>
      </c>
      <c r="D657">
        <v>18</v>
      </c>
      <c r="E657">
        <f t="shared" si="57"/>
        <v>54</v>
      </c>
      <c r="F657" s="10">
        <f t="shared" si="58"/>
        <v>18.339622641509433</v>
      </c>
      <c r="G657" t="str">
        <f>VLOOKUP(A657,'3-Week Report'!$A$3:$A$2799,1,0)</f>
        <v>A000084</v>
      </c>
    </row>
    <row r="658" spans="1:7" x14ac:dyDescent="0.25">
      <c r="A658" t="s">
        <v>7209</v>
      </c>
      <c r="B658" t="str">
        <f>VLOOKUP(A658,'External $ Guide'!$A$2:$B$11545,2,0)</f>
        <v>SKOL VODKA 80 PR. LITER</v>
      </c>
      <c r="C658">
        <v>76</v>
      </c>
      <c r="D658">
        <v>304</v>
      </c>
      <c r="E658">
        <f t="shared" si="57"/>
        <v>380</v>
      </c>
      <c r="F658" s="10">
        <f t="shared" si="58"/>
        <v>129.0566037735849</v>
      </c>
      <c r="G658" t="str">
        <f>VLOOKUP(A658,'3-Week Report'!$A$3:$A$2799,1,0)</f>
        <v>E000084</v>
      </c>
    </row>
    <row r="659" spans="1:7" x14ac:dyDescent="0.25">
      <c r="A659" t="s">
        <v>4641</v>
      </c>
      <c r="B659" t="str">
        <f>VLOOKUP(A659,'External $ Guide'!$A$2:$B$11545,2,0)</f>
        <v>SKOL VODKA PET 80 PR. 750 ML</v>
      </c>
      <c r="C659">
        <v>69</v>
      </c>
      <c r="D659">
        <v>70</v>
      </c>
      <c r="E659">
        <f t="shared" si="57"/>
        <v>139</v>
      </c>
      <c r="F659" s="10">
        <f t="shared" si="58"/>
        <v>47.20754716981132</v>
      </c>
      <c r="G659" t="str">
        <f>VLOOKUP(A659,'3-Week Report'!$A$3:$A$2799,1,0)</f>
        <v>A001787</v>
      </c>
    </row>
    <row r="660" spans="1:7" x14ac:dyDescent="0.25">
      <c r="A660" t="s">
        <v>5026</v>
      </c>
      <c r="B660" t="str">
        <f>VLOOKUP(A660,'External $ Guide'!$A$2:$B$11545,2,0)</f>
        <v>SKREWBALL PEANUT BUTTER WHISKEY 70 PR 750 ML</v>
      </c>
      <c r="C660">
        <v>11</v>
      </c>
      <c r="D660">
        <v>34</v>
      </c>
      <c r="E660">
        <f t="shared" si="57"/>
        <v>45</v>
      </c>
      <c r="F660" s="10">
        <f t="shared" si="58"/>
        <v>15.283018867924529</v>
      </c>
      <c r="G660" t="str">
        <f>VLOOKUP(A660,'3-Week Report'!$A$3:$A$2799,1,0)</f>
        <v>A007210</v>
      </c>
    </row>
    <row r="661" spans="1:7" x14ac:dyDescent="0.25">
      <c r="A661" t="s">
        <v>6697</v>
      </c>
      <c r="B661" t="str">
        <f>VLOOKUP(A661,'External $ Guide'!$A$2:$B$11545,2,0)</f>
        <v>SKREWBALL PEANUT BUTTER WHISKEY 70 PR. 375 ML</v>
      </c>
      <c r="C661">
        <v>13</v>
      </c>
      <c r="D661">
        <v>20</v>
      </c>
      <c r="E661">
        <f t="shared" si="57"/>
        <v>33</v>
      </c>
      <c r="F661" s="10">
        <f t="shared" si="58"/>
        <v>11.20754716981132</v>
      </c>
      <c r="G661" t="str">
        <f>VLOOKUP(A661,'3-Week Report'!$A$3:$A$2799,1,0)</f>
        <v>B007210</v>
      </c>
    </row>
    <row r="662" spans="1:7" x14ac:dyDescent="0.25">
      <c r="A662" t="s">
        <v>7731</v>
      </c>
      <c r="B662" t="str">
        <f>VLOOKUP(A662,'External $ Guide'!$A$2:$B$11545,2,0)</f>
        <v>SKYY VODKA 80 PR. 1.75 L</v>
      </c>
      <c r="C662">
        <v>31</v>
      </c>
      <c r="D662">
        <v>48</v>
      </c>
      <c r="E662">
        <f t="shared" si="57"/>
        <v>79</v>
      </c>
      <c r="F662" s="10">
        <f t="shared" si="58"/>
        <v>26.830188679245278</v>
      </c>
      <c r="G662" t="str">
        <f>VLOOKUP(A662,'3-Week Report'!$A$3:$A$2799,1,0)</f>
        <v>F000962</v>
      </c>
    </row>
    <row r="663" spans="1:7" x14ac:dyDescent="0.25">
      <c r="A663" t="s">
        <v>6601</v>
      </c>
      <c r="B663" t="str">
        <f>VLOOKUP(A663,'External $ Guide'!$A$2:$B$11545,2,0)</f>
        <v>SKYY VODKA 80 PR. 375 ML</v>
      </c>
      <c r="C663">
        <v>15</v>
      </c>
      <c r="D663">
        <v>10</v>
      </c>
      <c r="E663">
        <f t="shared" si="57"/>
        <v>25</v>
      </c>
      <c r="F663" s="10">
        <f t="shared" si="58"/>
        <v>8.4905660377358494</v>
      </c>
      <c r="G663" t="str">
        <f>VLOOKUP(A663,'3-Week Report'!$A$3:$A$2799,1,0)</f>
        <v>B000962</v>
      </c>
    </row>
    <row r="664" spans="1:7" x14ac:dyDescent="0.25">
      <c r="A664" t="s">
        <v>4385</v>
      </c>
      <c r="B664" t="str">
        <f>VLOOKUP(A664,'External $ Guide'!$A$2:$B$11545,2,0)</f>
        <v>SKYY VODKA 80 PR. 750 ML</v>
      </c>
      <c r="C664">
        <v>25</v>
      </c>
      <c r="D664">
        <v>16</v>
      </c>
      <c r="E664">
        <f t="shared" si="57"/>
        <v>41</v>
      </c>
      <c r="F664" s="10">
        <f t="shared" si="58"/>
        <v>13.924528301886793</v>
      </c>
      <c r="G664" t="str">
        <f>VLOOKUP(A664,'3-Week Report'!$A$3:$A$2799,1,0)</f>
        <v>A000962</v>
      </c>
    </row>
    <row r="665" spans="1:7" x14ac:dyDescent="0.25">
      <c r="A665" t="s">
        <v>6173</v>
      </c>
      <c r="B665" t="str">
        <f>VLOOKUP(A665,'External $ Guide'!$A$2:$B$11545,2,0)</f>
        <v>SMIRNOFF BLUE RASPBERRY LEMONADE 60PR 750ML</v>
      </c>
      <c r="C665">
        <v>14</v>
      </c>
      <c r="D665">
        <v>6</v>
      </c>
      <c r="E665">
        <f t="shared" si="57"/>
        <v>20</v>
      </c>
      <c r="F665" s="10">
        <f t="shared" si="58"/>
        <v>6.7924528301886804</v>
      </c>
      <c r="G665" t="str">
        <f>VLOOKUP(A665,'3-Week Report'!$A$3:$A$2799,1,0)</f>
        <v>A070007</v>
      </c>
    </row>
    <row r="666" spans="1:7" x14ac:dyDescent="0.25">
      <c r="A666" t="s">
        <v>5423</v>
      </c>
      <c r="B666" t="str">
        <f>VLOOKUP(A666,'External $ Guide'!$A$2:$B$11545,2,0)</f>
        <v>SMIRNOFF BLUEBERRY VODKA 70 PR. 750 ML</v>
      </c>
      <c r="C666">
        <v>2</v>
      </c>
      <c r="D666">
        <v>8</v>
      </c>
      <c r="E666">
        <f t="shared" si="57"/>
        <v>10</v>
      </c>
      <c r="F666" s="10">
        <f t="shared" si="58"/>
        <v>3.3962264150943402</v>
      </c>
      <c r="G666" t="str">
        <f>VLOOKUP(A666,'3-Week Report'!$A$3:$A$2799,1,0)</f>
        <v>A008085</v>
      </c>
    </row>
    <row r="667" spans="1:7" x14ac:dyDescent="0.25">
      <c r="A667" t="s">
        <v>7397</v>
      </c>
      <c r="B667" t="str">
        <f>VLOOKUP(A667,'External $ Guide'!$A$2:$B$11545,2,0)</f>
        <v>SMIRNOFF CITRUS VODKA 70 PR. LITER</v>
      </c>
      <c r="C667">
        <v>0</v>
      </c>
      <c r="D667">
        <v>16</v>
      </c>
      <c r="E667">
        <f t="shared" si="57"/>
        <v>16</v>
      </c>
      <c r="F667" s="10">
        <f t="shared" si="58"/>
        <v>5.433962264150944</v>
      </c>
      <c r="G667" t="str">
        <f>VLOOKUP(A667,'3-Week Report'!$A$3:$A$2799,1,0)</f>
        <v>E008003</v>
      </c>
    </row>
    <row r="668" spans="1:7" x14ac:dyDescent="0.25">
      <c r="A668" t="s">
        <v>6621</v>
      </c>
      <c r="B668" t="str">
        <f>VLOOKUP(A668,'External $ Guide'!$A$2:$B$11545,2,0)</f>
        <v>SMIRNOFF GREEN APPLE VODKA 70 PR. 375 ML</v>
      </c>
      <c r="C668">
        <v>8</v>
      </c>
      <c r="D668">
        <v>24</v>
      </c>
      <c r="E668">
        <f t="shared" si="57"/>
        <v>32</v>
      </c>
      <c r="F668" s="10">
        <f t="shared" si="58"/>
        <v>10.867924528301888</v>
      </c>
      <c r="G668" t="str">
        <f>VLOOKUP(A668,'3-Week Report'!$A$3:$A$2799,1,0)</f>
        <v>B001369</v>
      </c>
    </row>
    <row r="669" spans="1:7" x14ac:dyDescent="0.25">
      <c r="A669" t="s">
        <v>6937</v>
      </c>
      <c r="B669" t="str">
        <f>VLOOKUP(A669,'External $ Guide'!$A$2:$B$11545,2,0)</f>
        <v>SMIRNOFF GREEN APPLE VODKA 70 PR. 50 ML</v>
      </c>
      <c r="C669">
        <v>26</v>
      </c>
      <c r="D669">
        <v>25</v>
      </c>
      <c r="E669">
        <f t="shared" si="57"/>
        <v>51</v>
      </c>
      <c r="F669" s="10">
        <f t="shared" si="58"/>
        <v>17.320754716981131</v>
      </c>
      <c r="G669" t="str">
        <f>VLOOKUP(A669,'3-Week Report'!$A$3:$A$2799,1,0)</f>
        <v>D001369</v>
      </c>
    </row>
    <row r="670" spans="1:7" x14ac:dyDescent="0.25">
      <c r="A670" t="s">
        <v>4493</v>
      </c>
      <c r="B670" t="str">
        <f>VLOOKUP(A670,'External $ Guide'!$A$2:$B$11545,2,0)</f>
        <v>SMIRNOFF GREEN APPLE VODKA 70 PR. 750 ML</v>
      </c>
      <c r="C670">
        <v>7</v>
      </c>
      <c r="D670">
        <v>16</v>
      </c>
      <c r="E670">
        <f t="shared" si="57"/>
        <v>23</v>
      </c>
      <c r="F670" s="10">
        <f t="shared" si="58"/>
        <v>7.8113207547169807</v>
      </c>
      <c r="G670" t="str">
        <f>VLOOKUP(A670,'3-Week Report'!$A$3:$A$2799,1,0)</f>
        <v>A001369</v>
      </c>
    </row>
    <row r="671" spans="1:7" x14ac:dyDescent="0.25">
      <c r="A671" t="s">
        <v>4356</v>
      </c>
      <c r="B671" t="str">
        <f>VLOOKUP(A671,'External $ Guide'!$A$2:$B$11545,2,0)</f>
        <v>SMIRNOFF KISSED CARAMEL VODKA 60 PR. 750 ML</v>
      </c>
      <c r="C671">
        <v>12</v>
      </c>
      <c r="D671">
        <v>10</v>
      </c>
      <c r="E671">
        <f t="shared" si="57"/>
        <v>22</v>
      </c>
      <c r="F671" s="10">
        <f t="shared" si="58"/>
        <v>7.4716981132075482</v>
      </c>
      <c r="G671" t="str">
        <f>VLOOKUP(A671,'3-Week Report'!$A$3:$A$2799,1,0)</f>
        <v>A000848</v>
      </c>
    </row>
    <row r="672" spans="1:7" x14ac:dyDescent="0.25">
      <c r="A672" t="s">
        <v>4490</v>
      </c>
      <c r="B672" t="str">
        <f>VLOOKUP(A672,'External $ Guide'!$A$2:$B$11545,2,0)</f>
        <v>SMIRNOFF ORANGE VODKA 70 PR. 750 ML</v>
      </c>
      <c r="C672">
        <v>6</v>
      </c>
      <c r="D672">
        <v>12</v>
      </c>
      <c r="E672">
        <f t="shared" si="57"/>
        <v>18</v>
      </c>
      <c r="F672" s="10">
        <f t="shared" si="58"/>
        <v>6.1132075471698109</v>
      </c>
      <c r="G672" t="str">
        <f>VLOOKUP(A672,'3-Week Report'!$A$3:$A$2799,1,0)</f>
        <v>A001365</v>
      </c>
    </row>
    <row r="673" spans="1:7" x14ac:dyDescent="0.25">
      <c r="A673" t="s">
        <v>4486</v>
      </c>
      <c r="B673" t="str">
        <f>VLOOKUP(A673,'External $ Guide'!$A$2:$B$11545,2,0)</f>
        <v>SMIRNOFF PEACH VODKA 70 PR. 750 ML</v>
      </c>
      <c r="C673">
        <v>5</v>
      </c>
      <c r="D673">
        <v>15</v>
      </c>
      <c r="E673">
        <f t="shared" si="57"/>
        <v>20</v>
      </c>
      <c r="F673" s="10">
        <f t="shared" si="58"/>
        <v>6.7924528301886804</v>
      </c>
      <c r="G673" t="str">
        <f>VLOOKUP(A673,'3-Week Report'!$A$3:$A$2799,1,0)</f>
        <v>A001357</v>
      </c>
    </row>
    <row r="674" spans="1:7" x14ac:dyDescent="0.25">
      <c r="A674" t="s">
        <v>5179</v>
      </c>
      <c r="B674" t="str">
        <f>VLOOKUP(A674,'External $ Guide'!$A$2:$B$11545,2,0)</f>
        <v>SMIRNOFF PINK LEMONADE VODKA 60 PR. 750 ML</v>
      </c>
      <c r="C674">
        <v>10</v>
      </c>
      <c r="D674">
        <v>13</v>
      </c>
      <c r="E674">
        <f t="shared" si="57"/>
        <v>23</v>
      </c>
      <c r="F674" s="10">
        <f t="shared" si="58"/>
        <v>7.8113207547169807</v>
      </c>
      <c r="G674" t="str">
        <f>VLOOKUP(A674,'3-Week Report'!$A$3:$A$2799,1,0)</f>
        <v>A007559</v>
      </c>
    </row>
    <row r="675" spans="1:7" x14ac:dyDescent="0.25">
      <c r="A675" t="s">
        <v>6936</v>
      </c>
      <c r="B675" t="str">
        <f>VLOOKUP(A675,'External $ Guide'!$A$2:$B$11545,2,0)</f>
        <v>SMIRNOFF RASPBERRY VODKA 70 PR. 50 ML</v>
      </c>
      <c r="C675">
        <v>14</v>
      </c>
      <c r="D675">
        <v>13</v>
      </c>
      <c r="E675">
        <f t="shared" si="57"/>
        <v>27</v>
      </c>
      <c r="F675" s="10">
        <f t="shared" si="58"/>
        <v>9.1698113207547163</v>
      </c>
      <c r="G675" t="str">
        <f>VLOOKUP(A675,'3-Week Report'!$A$3:$A$2799,1,0)</f>
        <v>D001366</v>
      </c>
    </row>
    <row r="676" spans="1:7" x14ac:dyDescent="0.25">
      <c r="A676" t="s">
        <v>4491</v>
      </c>
      <c r="B676" t="str">
        <f>VLOOKUP(A676,'External $ Guide'!$A$2:$B$11545,2,0)</f>
        <v>SMIRNOFF RASPBERRY VODKA 70 PR. 750 ML</v>
      </c>
      <c r="C676">
        <v>20</v>
      </c>
      <c r="D676">
        <v>0</v>
      </c>
      <c r="E676">
        <f t="shared" si="57"/>
        <v>20</v>
      </c>
      <c r="F676" s="10">
        <f t="shared" si="58"/>
        <v>6.7924528301886804</v>
      </c>
      <c r="G676" t="str">
        <f>VLOOKUP(A676,'3-Week Report'!$A$3:$A$2799,1,0)</f>
        <v>A001366</v>
      </c>
    </row>
    <row r="677" spans="1:7" x14ac:dyDescent="0.25">
      <c r="A677" t="s">
        <v>4650</v>
      </c>
      <c r="B677" t="str">
        <f>VLOOKUP(A677,'External $ Guide'!$A$2:$B$11545,2,0)</f>
        <v>SMIRNOFF RED WHITE &amp; BERRY VODKA 60 PR. 750 ML</v>
      </c>
      <c r="C677">
        <v>15</v>
      </c>
      <c r="D677">
        <v>21</v>
      </c>
      <c r="E677">
        <f t="shared" si="57"/>
        <v>36</v>
      </c>
      <c r="F677" s="10">
        <f t="shared" si="58"/>
        <v>12.226415094339622</v>
      </c>
      <c r="G677" t="str">
        <f>VLOOKUP(A677,'3-Week Report'!$A$3:$A$2799,1,0)</f>
        <v>A001825</v>
      </c>
    </row>
    <row r="678" spans="1:7" x14ac:dyDescent="0.25">
      <c r="A678" t="s">
        <v>8084</v>
      </c>
      <c r="B678" t="str">
        <f>VLOOKUP(A678,'External $ Guide'!$A$2:$B$11545,2,0)</f>
        <v>SMIRNOFF SMASH VODKA SODA VARIETY PACK 18PR 355ML</v>
      </c>
      <c r="C678">
        <v>24</v>
      </c>
      <c r="D678">
        <v>18</v>
      </c>
      <c r="E678">
        <f t="shared" si="57"/>
        <v>42</v>
      </c>
      <c r="F678" s="10">
        <f t="shared" si="58"/>
        <v>14.264150943396226</v>
      </c>
      <c r="G678" t="str">
        <f>VLOOKUP(A678,'3-Week Report'!$A$3:$A$2799,1,0)</f>
        <v>J070223</v>
      </c>
    </row>
    <row r="679" spans="1:7" x14ac:dyDescent="0.25">
      <c r="A679" t="s">
        <v>4487</v>
      </c>
      <c r="B679" t="str">
        <f>VLOOKUP(A679,'External $ Guide'!$A$2:$B$11545,2,0)</f>
        <v>SMIRNOFF STRAWBERRY VODKA 70 PR. 750 ML</v>
      </c>
      <c r="C679">
        <v>29</v>
      </c>
      <c r="D679">
        <v>29</v>
      </c>
      <c r="E679">
        <f t="shared" si="57"/>
        <v>58</v>
      </c>
      <c r="F679" s="10">
        <f t="shared" si="58"/>
        <v>19.698113207547166</v>
      </c>
      <c r="G679" t="str">
        <f>VLOOKUP(A679,'3-Week Report'!$A$3:$A$2799,1,0)</f>
        <v>A001359</v>
      </c>
    </row>
    <row r="680" spans="1:7" x14ac:dyDescent="0.25">
      <c r="A680" t="s">
        <v>4492</v>
      </c>
      <c r="B680" t="str">
        <f>VLOOKUP(A680,'External $ Guide'!$A$2:$B$11545,2,0)</f>
        <v>SMIRNOFF VANILLA VODKA 70 PR. 750 ML</v>
      </c>
      <c r="C680">
        <v>14</v>
      </c>
      <c r="D680">
        <v>19</v>
      </c>
      <c r="E680">
        <f t="shared" si="57"/>
        <v>33</v>
      </c>
      <c r="F680" s="10">
        <f t="shared" si="58"/>
        <v>11.20754716981132</v>
      </c>
      <c r="G680" t="str">
        <f>VLOOKUP(A680,'3-Week Report'!$A$3:$A$2799,1,0)</f>
        <v>A001368</v>
      </c>
    </row>
    <row r="681" spans="1:7" x14ac:dyDescent="0.25">
      <c r="A681" t="s">
        <v>7638</v>
      </c>
      <c r="B681" t="str">
        <f>VLOOKUP(A681,'External $ Guide'!$A$2:$B$11545,2,0)</f>
        <v>SMIRNOFF VODKA  100 PR. 1.75 L</v>
      </c>
      <c r="C681">
        <v>30</v>
      </c>
      <c r="D681">
        <v>28</v>
      </c>
      <c r="E681">
        <f t="shared" si="57"/>
        <v>58</v>
      </c>
      <c r="F681" s="10">
        <f t="shared" si="58"/>
        <v>19.698113207547166</v>
      </c>
      <c r="G681" t="str">
        <f>VLOOKUP(A681,'3-Week Report'!$A$3:$A$2799,1,0)</f>
        <v>F000391</v>
      </c>
    </row>
    <row r="682" spans="1:7" x14ac:dyDescent="0.25">
      <c r="A682" t="s">
        <v>6540</v>
      </c>
      <c r="B682" t="str">
        <f>VLOOKUP(A682,'External $ Guide'!$A$2:$B$11545,2,0)</f>
        <v>SMIRNOFF VODKA  100 PR. 375 ML</v>
      </c>
      <c r="C682">
        <v>31</v>
      </c>
      <c r="D682">
        <v>53</v>
      </c>
      <c r="E682">
        <f t="shared" si="57"/>
        <v>84</v>
      </c>
      <c r="F682" s="10">
        <f t="shared" si="58"/>
        <v>28.528301886792452</v>
      </c>
      <c r="G682" t="str">
        <f>VLOOKUP(A682,'3-Week Report'!$A$3:$A$2799,1,0)</f>
        <v>B000391</v>
      </c>
    </row>
    <row r="683" spans="1:7" x14ac:dyDescent="0.25">
      <c r="A683" t="s">
        <v>6900</v>
      </c>
      <c r="B683" t="str">
        <f>VLOOKUP(A683,'External $ Guide'!$A$2:$B$11545,2,0)</f>
        <v>SMIRNOFF VODKA  100 PR. 50 ML</v>
      </c>
      <c r="C683">
        <v>3</v>
      </c>
      <c r="D683">
        <v>0</v>
      </c>
      <c r="E683">
        <f t="shared" si="57"/>
        <v>3</v>
      </c>
      <c r="F683" s="10">
        <f t="shared" si="58"/>
        <v>1.0188679245283021</v>
      </c>
      <c r="G683" t="str">
        <f>VLOOKUP(A683,'3-Week Report'!$A$3:$A$2799,1,0)</f>
        <v>D000391</v>
      </c>
    </row>
    <row r="684" spans="1:7" x14ac:dyDescent="0.25">
      <c r="A684" t="s">
        <v>4220</v>
      </c>
      <c r="B684" t="str">
        <f>VLOOKUP(A684,'External $ Guide'!$A$2:$B$11545,2,0)</f>
        <v>SMIRNOFF VODKA  100 PR. 750 ML</v>
      </c>
      <c r="C684">
        <v>27</v>
      </c>
      <c r="D684">
        <v>27</v>
      </c>
      <c r="E684">
        <f t="shared" si="57"/>
        <v>54</v>
      </c>
      <c r="F684" s="10">
        <f t="shared" si="58"/>
        <v>18.339622641509433</v>
      </c>
      <c r="G684" t="str">
        <f>VLOOKUP(A684,'3-Week Report'!$A$3:$A$2799,1,0)</f>
        <v>A000391</v>
      </c>
    </row>
    <row r="685" spans="1:7" x14ac:dyDescent="0.25">
      <c r="A685" t="s">
        <v>7766</v>
      </c>
      <c r="B685" t="str">
        <f>VLOOKUP(A685,'External $ Guide'!$A$2:$B$11545,2,0)</f>
        <v>SMIRNOFF VODKA  PET 80 PR. 1.75 L</v>
      </c>
      <c r="C685">
        <v>157</v>
      </c>
      <c r="D685">
        <v>238</v>
      </c>
      <c r="E685">
        <f t="shared" si="57"/>
        <v>395</v>
      </c>
      <c r="F685" s="10">
        <f t="shared" si="58"/>
        <v>134.15094339622641</v>
      </c>
      <c r="G685" t="str">
        <f>VLOOKUP(A685,'3-Week Report'!$A$3:$A$2799,1,0)</f>
        <v>F001363</v>
      </c>
    </row>
    <row r="686" spans="1:7" x14ac:dyDescent="0.25">
      <c r="A686" t="s">
        <v>6789</v>
      </c>
      <c r="B686" t="str">
        <f>VLOOKUP(A686,'External $ Guide'!$A$2:$B$11545,2,0)</f>
        <v>SMIRNOFF VODKA 80 PR. 200 ML</v>
      </c>
      <c r="C686">
        <v>38</v>
      </c>
      <c r="D686">
        <v>46</v>
      </c>
      <c r="E686">
        <f t="shared" si="57"/>
        <v>84</v>
      </c>
      <c r="F686" s="10">
        <f t="shared" si="58"/>
        <v>28.528301886792452</v>
      </c>
      <c r="G686" t="str">
        <f>VLOOKUP(A686,'3-Week Report'!$A$3:$A$2799,1,0)</f>
        <v>C000363</v>
      </c>
    </row>
    <row r="687" spans="1:7" x14ac:dyDescent="0.25">
      <c r="A687" t="s">
        <v>6535</v>
      </c>
      <c r="B687" t="str">
        <f>VLOOKUP(A687,'External $ Guide'!$A$2:$B$11545,2,0)</f>
        <v>SMIRNOFF VODKA 80 PR. 375 ML</v>
      </c>
      <c r="C687">
        <v>145</v>
      </c>
      <c r="D687">
        <v>143</v>
      </c>
      <c r="E687">
        <f t="shared" si="57"/>
        <v>288</v>
      </c>
      <c r="F687" s="10">
        <f t="shared" si="58"/>
        <v>97.811320754716974</v>
      </c>
      <c r="G687" t="str">
        <f>VLOOKUP(A687,'3-Week Report'!$A$3:$A$2799,1,0)</f>
        <v>B000363</v>
      </c>
    </row>
    <row r="688" spans="1:7" x14ac:dyDescent="0.25">
      <c r="A688" t="s">
        <v>6898</v>
      </c>
      <c r="B688" t="str">
        <f>VLOOKUP(A688,'External $ Guide'!$A$2:$B$11545,2,0)</f>
        <v>SMIRNOFF VODKA 80 PR. 50 ML</v>
      </c>
      <c r="C688">
        <v>194</v>
      </c>
      <c r="D688">
        <v>206</v>
      </c>
      <c r="E688">
        <f t="shared" si="57"/>
        <v>400</v>
      </c>
      <c r="F688" s="10">
        <f t="shared" si="58"/>
        <v>135.84905660377359</v>
      </c>
      <c r="G688" t="str">
        <f>VLOOKUP(A688,'3-Week Report'!$A$3:$A$2799,1,0)</f>
        <v>D000363</v>
      </c>
    </row>
    <row r="689" spans="1:7" x14ac:dyDescent="0.25">
      <c r="A689" t="s">
        <v>4212</v>
      </c>
      <c r="B689" t="str">
        <f>VLOOKUP(A689,'External $ Guide'!$A$2:$B$11545,2,0)</f>
        <v>SMIRNOFF VODKA 80 PR. 750 ML</v>
      </c>
      <c r="C689">
        <v>35</v>
      </c>
      <c r="D689">
        <v>39</v>
      </c>
      <c r="E689">
        <f t="shared" si="57"/>
        <v>74</v>
      </c>
      <c r="F689" s="10">
        <f t="shared" si="58"/>
        <v>25.132075471698109</v>
      </c>
      <c r="G689" t="str">
        <f>VLOOKUP(A689,'3-Week Report'!$A$3:$A$2799,1,0)</f>
        <v>A000363</v>
      </c>
    </row>
    <row r="690" spans="1:7" x14ac:dyDescent="0.25">
      <c r="A690" t="s">
        <v>7247</v>
      </c>
      <c r="B690" t="str">
        <f>VLOOKUP(A690,'External $ Guide'!$A$2:$B$11545,2,0)</f>
        <v>SMIRNOFF VODKA 80 PR. LITER</v>
      </c>
      <c r="C690">
        <v>12</v>
      </c>
      <c r="D690">
        <v>17</v>
      </c>
      <c r="E690">
        <f t="shared" si="57"/>
        <v>29</v>
      </c>
      <c r="F690" s="10">
        <f t="shared" si="58"/>
        <v>9.8490566037735832</v>
      </c>
      <c r="G690" t="str">
        <f>VLOOKUP(A690,'3-Week Report'!$A$3:$A$2799,1,0)</f>
        <v>E000363</v>
      </c>
    </row>
    <row r="691" spans="1:7" x14ac:dyDescent="0.25">
      <c r="A691" t="s">
        <v>7937</v>
      </c>
      <c r="B691" t="str">
        <f>VLOOKUP(A691,'External $ Guide'!$A$2:$B$11545,2,0)</f>
        <v>SMIRNOFF VODKA PET 80 PR. 100 ML</v>
      </c>
      <c r="C691">
        <v>0</v>
      </c>
      <c r="D691">
        <v>22</v>
      </c>
      <c r="E691">
        <f t="shared" si="57"/>
        <v>22</v>
      </c>
      <c r="F691" s="10">
        <f t="shared" si="58"/>
        <v>7.4716981132075482</v>
      </c>
      <c r="G691" t="str">
        <f>VLOOKUP(A691,'3-Week Report'!$A$3:$A$2799,1,0)</f>
        <v>G000363</v>
      </c>
    </row>
    <row r="692" spans="1:7" x14ac:dyDescent="0.25">
      <c r="A692" t="s">
        <v>4489</v>
      </c>
      <c r="B692" t="str">
        <f>VLOOKUP(A692,'External $ Guide'!$A$2:$B$11545,2,0)</f>
        <v>SMIRNOFF VODKA PET 80 PR. 750 ML</v>
      </c>
      <c r="C692">
        <v>97</v>
      </c>
      <c r="D692">
        <v>91</v>
      </c>
      <c r="E692">
        <f t="shared" si="57"/>
        <v>188</v>
      </c>
      <c r="F692" s="10">
        <f t="shared" si="58"/>
        <v>63.84905660377359</v>
      </c>
      <c r="G692" t="str">
        <f>VLOOKUP(A692,'3-Week Report'!$A$3:$A$2799,1,0)</f>
        <v>A001363</v>
      </c>
    </row>
    <row r="693" spans="1:7" x14ac:dyDescent="0.25">
      <c r="A693" t="s">
        <v>4488</v>
      </c>
      <c r="B693" t="str">
        <f>VLOOKUP(A693,'External $ Guide'!$A$2:$B$11545,2,0)</f>
        <v>SMIRNOFF WATERMELON VODKA 70 PR. 750 ML</v>
      </c>
      <c r="C693">
        <v>6</v>
      </c>
      <c r="D693">
        <v>15</v>
      </c>
      <c r="E693">
        <f t="shared" si="57"/>
        <v>21</v>
      </c>
      <c r="F693" s="10">
        <f t="shared" si="58"/>
        <v>7.132075471698113</v>
      </c>
      <c r="G693" t="str">
        <f>VLOOKUP(A693,'3-Week Report'!$A$3:$A$2799,1,0)</f>
        <v>A001361</v>
      </c>
    </row>
    <row r="694" spans="1:7" x14ac:dyDescent="0.25">
      <c r="A694" t="s">
        <v>4281</v>
      </c>
      <c r="B694" t="str">
        <f>VLOOKUP(A694,'External $ Guide'!$A$2:$B$11545,2,0)</f>
        <v>SMIRNOFF WHIPPED CREAM VODKA 60 PR. 750 ML</v>
      </c>
      <c r="C694">
        <v>14</v>
      </c>
      <c r="D694">
        <v>18</v>
      </c>
      <c r="E694">
        <f t="shared" si="57"/>
        <v>32</v>
      </c>
      <c r="F694" s="10">
        <f t="shared" si="58"/>
        <v>10.867924528301888</v>
      </c>
      <c r="G694" t="str">
        <f>VLOOKUP(A694,'3-Week Report'!$A$3:$A$2799,1,0)</f>
        <v>A000585</v>
      </c>
    </row>
    <row r="695" spans="1:7" x14ac:dyDescent="0.25">
      <c r="A695" t="s">
        <v>6549</v>
      </c>
      <c r="B695" t="str">
        <f>VLOOKUP(A695,'External $ Guide'!$A$2:$B$11545,2,0)</f>
        <v>SOUTHERN COMFORT  PET 70 PR. 375 ML</v>
      </c>
      <c r="C695">
        <v>13</v>
      </c>
      <c r="D695">
        <v>13</v>
      </c>
      <c r="E695">
        <f t="shared" si="57"/>
        <v>26</v>
      </c>
      <c r="F695" s="10">
        <f t="shared" si="58"/>
        <v>8.8301886792452837</v>
      </c>
      <c r="G695" t="str">
        <f>VLOOKUP(A695,'3-Week Report'!$A$3:$A$2799,1,0)</f>
        <v>B000418</v>
      </c>
    </row>
    <row r="696" spans="1:7" x14ac:dyDescent="0.25">
      <c r="A696" t="s">
        <v>4232</v>
      </c>
      <c r="B696" t="str">
        <f>VLOOKUP(A696,'External $ Guide'!$A$2:$B$11545,2,0)</f>
        <v>SOUTHERN COMFORT LIQ 70 PR. 750 ML</v>
      </c>
      <c r="C696">
        <v>9</v>
      </c>
      <c r="D696">
        <v>7</v>
      </c>
      <c r="E696">
        <f t="shared" si="57"/>
        <v>16</v>
      </c>
      <c r="F696" s="10">
        <f t="shared" si="58"/>
        <v>5.433962264150944</v>
      </c>
      <c r="G696" t="str">
        <f>VLOOKUP(A696,'3-Week Report'!$A$3:$A$2799,1,0)</f>
        <v>A000418</v>
      </c>
    </row>
    <row r="697" spans="1:7" x14ac:dyDescent="0.25">
      <c r="A697" t="s">
        <v>6553</v>
      </c>
      <c r="B697" t="str">
        <f>VLOOKUP(A697,'External $ Guide'!$A$2:$B$11545,2,0)</f>
        <v>SOUTHERN COMFORT LIQUEUR 100 PR. 375 ML</v>
      </c>
      <c r="C697">
        <v>8</v>
      </c>
      <c r="D697">
        <v>6</v>
      </c>
      <c r="E697">
        <f t="shared" si="57"/>
        <v>14</v>
      </c>
      <c r="F697" s="10">
        <f t="shared" si="58"/>
        <v>4.7547169811320753</v>
      </c>
      <c r="G697" t="str">
        <f>VLOOKUP(A697,'3-Week Report'!$A$3:$A$2799,1,0)</f>
        <v>B000428</v>
      </c>
    </row>
    <row r="698" spans="1:7" x14ac:dyDescent="0.25">
      <c r="A698" t="s">
        <v>4237</v>
      </c>
      <c r="B698" t="str">
        <f>VLOOKUP(A698,'External $ Guide'!$A$2:$B$11545,2,0)</f>
        <v>SOUTHERN COMFORT LIQUEUR 100 PR. 750 ML</v>
      </c>
      <c r="C698">
        <v>11</v>
      </c>
      <c r="D698">
        <v>8</v>
      </c>
      <c r="E698">
        <f t="shared" si="57"/>
        <v>19</v>
      </c>
      <c r="F698" s="10">
        <f t="shared" si="58"/>
        <v>6.4528301886792452</v>
      </c>
      <c r="G698" t="str">
        <f>VLOOKUP(A698,'3-Week Report'!$A$3:$A$2799,1,0)</f>
        <v>A000428</v>
      </c>
    </row>
    <row r="699" spans="1:7" x14ac:dyDescent="0.25">
      <c r="A699" t="s">
        <v>21388</v>
      </c>
      <c r="B699" t="s">
        <v>27939</v>
      </c>
      <c r="F699" s="10">
        <v>10</v>
      </c>
      <c r="G699" t="str">
        <f>VLOOKUP(A699,'3-Week Report'!$A$3:$A$2799,1,0)</f>
        <v>A070680</v>
      </c>
    </row>
    <row r="700" spans="1:7" x14ac:dyDescent="0.25">
      <c r="A700" t="s">
        <v>6434</v>
      </c>
      <c r="B700" t="s">
        <v>27930</v>
      </c>
      <c r="F700" s="10">
        <v>10</v>
      </c>
      <c r="G700" t="str">
        <f>VLOOKUP(A700,'3-Week Report'!$A$3:$A$2799,1,0)</f>
        <v>A070456</v>
      </c>
    </row>
    <row r="701" spans="1:7" x14ac:dyDescent="0.25">
      <c r="A701" t="s">
        <v>21392</v>
      </c>
      <c r="B701" t="s">
        <v>27931</v>
      </c>
      <c r="F701" s="10">
        <v>10</v>
      </c>
      <c r="G701" t="str">
        <f>VLOOKUP(A701,'3-Week Report'!$A$3:$A$2799,1,0)</f>
        <v>A070685</v>
      </c>
    </row>
    <row r="702" spans="1:7" x14ac:dyDescent="0.25">
      <c r="A702" t="s">
        <v>24399</v>
      </c>
      <c r="B702" t="s">
        <v>27931</v>
      </c>
      <c r="F702" s="10">
        <v>10</v>
      </c>
      <c r="G702" t="str">
        <f>VLOOKUP(A702,'3-Week Report'!$A$3:$A$2799,1,0)</f>
        <v>D070685</v>
      </c>
    </row>
    <row r="703" spans="1:7" x14ac:dyDescent="0.25">
      <c r="A703" t="s">
        <v>4221</v>
      </c>
      <c r="B703" t="str">
        <f>VLOOKUP(A703,'External $ Guide'!$A$2:$B$11545,2,0)</f>
        <v>STOLICHNAYA VODKA- LATVIA  80 PR. 750 ML</v>
      </c>
      <c r="C703">
        <v>14</v>
      </c>
      <c r="D703">
        <v>4</v>
      </c>
      <c r="E703">
        <f t="shared" ref="E703:E708" si="59">C703+D703</f>
        <v>18</v>
      </c>
      <c r="F703" s="10">
        <f t="shared" ref="F703:F708" si="60">((E703/53)*6)*3</f>
        <v>6.1132075471698109</v>
      </c>
      <c r="G703" t="str">
        <f>VLOOKUP(A703,'3-Week Report'!$A$3:$A$2799,1,0)</f>
        <v>A000392</v>
      </c>
    </row>
    <row r="704" spans="1:7" x14ac:dyDescent="0.25">
      <c r="A704" t="s">
        <v>5165</v>
      </c>
      <c r="B704" t="str">
        <f>VLOOKUP(A704,'External $ Guide'!$A$2:$B$11545,2,0)</f>
        <v>SUGARLANDS  BUTTER PECAN SIPPIN CREAM 40 PR. 750 ML</v>
      </c>
      <c r="C704">
        <v>9</v>
      </c>
      <c r="D704">
        <v>3</v>
      </c>
      <c r="E704">
        <f t="shared" si="59"/>
        <v>12</v>
      </c>
      <c r="F704" s="10">
        <f t="shared" si="60"/>
        <v>4.0754716981132084</v>
      </c>
      <c r="G704" t="str">
        <f>VLOOKUP(A704,'3-Week Report'!$A$3:$A$2799,1,0)</f>
        <v>A007529</v>
      </c>
    </row>
    <row r="705" spans="1:7" x14ac:dyDescent="0.25">
      <c r="A705" t="s">
        <v>5130</v>
      </c>
      <c r="B705" t="str">
        <f>VLOOKUP(A705,'External $ Guide'!$A$2:$B$11545,2,0)</f>
        <v>SUGARLANDS BANANA PUDDING SIPPIN CREAM 40 PR. 750ML</v>
      </c>
      <c r="C705">
        <v>13</v>
      </c>
      <c r="D705">
        <v>2</v>
      </c>
      <c r="E705">
        <f t="shared" si="59"/>
        <v>15</v>
      </c>
      <c r="F705" s="10">
        <f t="shared" si="60"/>
        <v>5.0943396226415096</v>
      </c>
      <c r="G705" t="str">
        <f>VLOOKUP(A705,'3-Week Report'!$A$3:$A$2799,1,0)</f>
        <v>A007453</v>
      </c>
    </row>
    <row r="706" spans="1:7" x14ac:dyDescent="0.25">
      <c r="A706" t="s">
        <v>8088</v>
      </c>
      <c r="B706" t="str">
        <f>VLOOKUP(A706,'External $ Guide'!$A$2:$B$11545,2,0)</f>
        <v>SUN CRUISER VARIETY PACK 9PR 355ML</v>
      </c>
      <c r="C706">
        <v>0</v>
      </c>
      <c r="D706">
        <v>42</v>
      </c>
      <c r="E706">
        <f t="shared" si="59"/>
        <v>42</v>
      </c>
      <c r="F706" s="10">
        <f t="shared" si="60"/>
        <v>14.264150943396226</v>
      </c>
      <c r="G706" t="str">
        <f>VLOOKUP(A706,'3-Week Report'!$A$3:$A$2799,1,0)</f>
        <v>J070245</v>
      </c>
    </row>
    <row r="707" spans="1:7" x14ac:dyDescent="0.25">
      <c r="A707" t="s">
        <v>8081</v>
      </c>
      <c r="B707" t="str">
        <f>VLOOKUP(A707,'External $ Guide'!$A$2:$B$11545,2,0)</f>
        <v>SUNNY D CLASSIC VARIETY VODKA SELTZER 9PR 355ML</v>
      </c>
      <c r="C707">
        <v>20</v>
      </c>
      <c r="D707">
        <v>44</v>
      </c>
      <c r="E707">
        <f t="shared" si="59"/>
        <v>64</v>
      </c>
      <c r="F707" s="10">
        <f t="shared" si="60"/>
        <v>21.735849056603776</v>
      </c>
      <c r="G707" t="str">
        <f>VLOOKUP(A707,'3-Week Report'!$A$3:$A$2799,1,0)</f>
        <v>J070205</v>
      </c>
    </row>
    <row r="708" spans="1:7" x14ac:dyDescent="0.25">
      <c r="A708" t="s">
        <v>8080</v>
      </c>
      <c r="B708" t="str">
        <f>VLOOKUP(A708,'External $ Guide'!$A$2:$B$11545,2,0)</f>
        <v>SUNNY D TANGY ORANGE VODKA SELTZER 9PR 355ML</v>
      </c>
      <c r="C708">
        <v>37</v>
      </c>
      <c r="D708">
        <v>25</v>
      </c>
      <c r="E708">
        <f t="shared" si="59"/>
        <v>62</v>
      </c>
      <c r="F708" s="10">
        <f t="shared" si="60"/>
        <v>21.056603773584904</v>
      </c>
      <c r="G708" t="str">
        <f>VLOOKUP(A708,'3-Week Report'!$A$3:$A$2799,1,0)</f>
        <v>J070204</v>
      </c>
    </row>
    <row r="709" spans="1:7" x14ac:dyDescent="0.25">
      <c r="A709" t="s">
        <v>27381</v>
      </c>
      <c r="B709" t="s">
        <v>27919</v>
      </c>
      <c r="F709" s="10">
        <v>200</v>
      </c>
      <c r="G709" t="str">
        <f>VLOOKUP(A709,'3-Week Report'!$A$3:$A$2799,1,0)</f>
        <v>J070667</v>
      </c>
    </row>
    <row r="710" spans="1:7" x14ac:dyDescent="0.25">
      <c r="A710" t="s">
        <v>27383</v>
      </c>
      <c r="B710" t="s">
        <v>27918</v>
      </c>
      <c r="F710" s="10">
        <v>200</v>
      </c>
      <c r="G710" t="str">
        <f>VLOOKUP(A710,'3-Week Report'!$A$3:$A$2799,1,0)</f>
        <v>J070668</v>
      </c>
    </row>
    <row r="711" spans="1:7" x14ac:dyDescent="0.25">
      <c r="A711" t="s">
        <v>8107</v>
      </c>
      <c r="B711" t="str">
        <f>VLOOKUP(A711,'External $ Guide'!$A$2:$B$11545,2,0)</f>
        <v>SURFSIDE LEMONADE VARIETY PACK 9PR 355ML</v>
      </c>
      <c r="C711">
        <v>497</v>
      </c>
      <c r="D711">
        <v>718</v>
      </c>
      <c r="E711">
        <f>C711+D711</f>
        <v>1215</v>
      </c>
      <c r="F711" s="10">
        <f>((E711/53)*6)*3</f>
        <v>412.64150943396226</v>
      </c>
      <c r="G711" t="str">
        <f>VLOOKUP(A711,'3-Week Report'!$A$3:$A$2799,1,0)</f>
        <v>J070403</v>
      </c>
    </row>
    <row r="712" spans="1:7" x14ac:dyDescent="0.25">
      <c r="A712" t="s">
        <v>8108</v>
      </c>
      <c r="B712" t="str">
        <f>VLOOKUP(A712,'External $ Guide'!$A$2:$B$11545,2,0)</f>
        <v>SURFSIDE STRAWBERRY LEMONADE AND VODKA COCKTAIL 9PR 355ML</v>
      </c>
      <c r="C712">
        <v>0</v>
      </c>
      <c r="D712">
        <v>208</v>
      </c>
      <c r="E712">
        <f>C712+D712</f>
        <v>208</v>
      </c>
      <c r="F712" s="10">
        <f>((E712/53)*6)*3</f>
        <v>70.64150943396227</v>
      </c>
      <c r="G712" t="str">
        <f>VLOOKUP(A712,'3-Week Report'!$A$3:$A$2799,1,0)</f>
        <v>J070411</v>
      </c>
    </row>
    <row r="713" spans="1:7" x14ac:dyDescent="0.25">
      <c r="A713" t="s">
        <v>8076</v>
      </c>
      <c r="B713" t="str">
        <f>VLOOKUP(A713,'External $ Guide'!$A$2:$B$11545,2,0)</f>
        <v>SURFSIDE TEA VARIETY PACK 9PR 355ML</v>
      </c>
      <c r="C713">
        <v>278</v>
      </c>
      <c r="D713">
        <v>285</v>
      </c>
      <c r="E713">
        <f>C713+D713</f>
        <v>563</v>
      </c>
      <c r="F713" s="10">
        <f>((E713/53)*6)*3</f>
        <v>191.20754716981131</v>
      </c>
      <c r="G713" t="str">
        <f>VLOOKUP(A713,'3-Week Report'!$A$3:$A$2799,1,0)</f>
        <v>J070193</v>
      </c>
    </row>
    <row r="714" spans="1:7" x14ac:dyDescent="0.25">
      <c r="A714" t="s">
        <v>24393</v>
      </c>
      <c r="B714" t="s">
        <v>27910</v>
      </c>
      <c r="F714" s="10">
        <v>10</v>
      </c>
      <c r="G714" t="str">
        <f>VLOOKUP(A714,'3-Week Report'!$A$3:$A$2799,1,0)</f>
        <v>D070682</v>
      </c>
    </row>
    <row r="715" spans="1:7" x14ac:dyDescent="0.25">
      <c r="A715" t="s">
        <v>4672</v>
      </c>
      <c r="B715" t="str">
        <f>VLOOKUP(A715,'External $ Guide'!$A$2:$B$11545,2,0)</f>
        <v>SVEDKA BLUE RASPBERRY VODKA- SWEDEN 70 PR. 750 ML</v>
      </c>
      <c r="C715">
        <v>16</v>
      </c>
      <c r="D715">
        <v>6</v>
      </c>
      <c r="E715">
        <f t="shared" ref="E715:E738" si="61">C715+D715</f>
        <v>22</v>
      </c>
      <c r="F715" s="10">
        <f t="shared" ref="F715:F738" si="62">((E715/53)*6)*3</f>
        <v>7.4716981132075482</v>
      </c>
      <c r="G715" t="str">
        <f>VLOOKUP(A715,'3-Week Report'!$A$3:$A$2799,1,0)</f>
        <v>A001882</v>
      </c>
    </row>
    <row r="716" spans="1:7" x14ac:dyDescent="0.25">
      <c r="A716" t="s">
        <v>4508</v>
      </c>
      <c r="B716" t="str">
        <f>VLOOKUP(A716,'External $ Guide'!$A$2:$B$11545,2,0)</f>
        <v>SVEDKA MANGO PINEAPPLE VODKA- SWEDEN 70 PR. 750 ML</v>
      </c>
      <c r="C716">
        <v>4</v>
      </c>
      <c r="D716">
        <v>17</v>
      </c>
      <c r="E716">
        <f t="shared" si="61"/>
        <v>21</v>
      </c>
      <c r="F716" s="10">
        <f t="shared" si="62"/>
        <v>7.132075471698113</v>
      </c>
      <c r="G716" t="str">
        <f>VLOOKUP(A716,'3-Week Report'!$A$3:$A$2799,1,0)</f>
        <v>A001429</v>
      </c>
    </row>
    <row r="717" spans="1:7" x14ac:dyDescent="0.25">
      <c r="A717" t="s">
        <v>4457</v>
      </c>
      <c r="B717" t="str">
        <f>VLOOKUP(A717,'External $ Guide'!$A$2:$B$11545,2,0)</f>
        <v>SVEDKA STRAWBERRY LEMONADE VODKA- SWEDEN 70 PR. 750 ML</v>
      </c>
      <c r="C717">
        <v>3</v>
      </c>
      <c r="D717">
        <v>8</v>
      </c>
      <c r="E717">
        <f t="shared" si="61"/>
        <v>11</v>
      </c>
      <c r="F717" s="10">
        <f t="shared" si="62"/>
        <v>3.7358490566037741</v>
      </c>
      <c r="G717" t="str">
        <f>VLOOKUP(A717,'3-Week Report'!$A$3:$A$2799,1,0)</f>
        <v>A001230</v>
      </c>
    </row>
    <row r="718" spans="1:7" x14ac:dyDescent="0.25">
      <c r="A718" t="s">
        <v>7733</v>
      </c>
      <c r="B718" t="str">
        <f>VLOOKUP(A718,'External $ Guide'!$A$2:$B$11545,2,0)</f>
        <v>SVEDKA VODKA - SWEDEN 80 PR. 1.75 L</v>
      </c>
      <c r="C718">
        <v>67</v>
      </c>
      <c r="D718">
        <v>53</v>
      </c>
      <c r="E718">
        <f t="shared" si="61"/>
        <v>120</v>
      </c>
      <c r="F718" s="10">
        <f t="shared" si="62"/>
        <v>40.754716981132077</v>
      </c>
      <c r="G718" t="str">
        <f>VLOOKUP(A718,'3-Week Report'!$A$3:$A$2799,1,0)</f>
        <v>F000990</v>
      </c>
    </row>
    <row r="719" spans="1:7" x14ac:dyDescent="0.25">
      <c r="A719" t="s">
        <v>6602</v>
      </c>
      <c r="B719" t="str">
        <f>VLOOKUP(A719,'External $ Guide'!$A$2:$B$11545,2,0)</f>
        <v>SVEDKA VODKA - SWEDEN 80 PR. 375 ML</v>
      </c>
      <c r="C719">
        <v>10</v>
      </c>
      <c r="D719">
        <v>30</v>
      </c>
      <c r="E719">
        <f t="shared" si="61"/>
        <v>40</v>
      </c>
      <c r="F719" s="10">
        <f t="shared" si="62"/>
        <v>13.584905660377361</v>
      </c>
      <c r="G719" t="str">
        <f>VLOOKUP(A719,'3-Week Report'!$A$3:$A$2799,1,0)</f>
        <v>B000990</v>
      </c>
    </row>
    <row r="720" spans="1:7" x14ac:dyDescent="0.25">
      <c r="A720" t="s">
        <v>4391</v>
      </c>
      <c r="B720" t="str">
        <f>VLOOKUP(A720,'External $ Guide'!$A$2:$B$11545,2,0)</f>
        <v>SVEDKA VODKA - SWEDEN 80 PR. 750 ML</v>
      </c>
      <c r="C720">
        <v>29</v>
      </c>
      <c r="D720">
        <v>33</v>
      </c>
      <c r="E720">
        <f t="shared" si="61"/>
        <v>62</v>
      </c>
      <c r="F720" s="10">
        <f t="shared" si="62"/>
        <v>21.056603773584904</v>
      </c>
      <c r="G720" t="str">
        <f>VLOOKUP(A720,'3-Week Report'!$A$3:$A$2799,1,0)</f>
        <v>A000990</v>
      </c>
    </row>
    <row r="721" spans="1:7" x14ac:dyDescent="0.25">
      <c r="A721" t="s">
        <v>4677</v>
      </c>
      <c r="B721" t="str">
        <f>VLOOKUP(A721,'External $ Guide'!$A$2:$B$11545,2,0)</f>
        <v>SVEDKA VODKA PET - SWEDEN 80 PR. 750 ML</v>
      </c>
      <c r="C721">
        <v>18</v>
      </c>
      <c r="D721">
        <v>9</v>
      </c>
      <c r="E721">
        <f t="shared" si="61"/>
        <v>27</v>
      </c>
      <c r="F721" s="10">
        <f t="shared" si="62"/>
        <v>9.1698113207547163</v>
      </c>
      <c r="G721" t="str">
        <f>VLOOKUP(A721,'3-Week Report'!$A$3:$A$2799,1,0)</f>
        <v>A001901</v>
      </c>
    </row>
    <row r="722" spans="1:7" x14ac:dyDescent="0.25">
      <c r="A722" t="s">
        <v>6790</v>
      </c>
      <c r="B722" t="str">
        <f>VLOOKUP(A722,'External $ Guide'!$A$2:$B$11545,2,0)</f>
        <v>TAAKA  VODKA 80 PR. 200 ML</v>
      </c>
      <c r="C722">
        <v>78</v>
      </c>
      <c r="D722">
        <v>78</v>
      </c>
      <c r="E722">
        <f t="shared" si="61"/>
        <v>156</v>
      </c>
      <c r="F722" s="10">
        <f t="shared" si="62"/>
        <v>52.981132075471692</v>
      </c>
      <c r="G722" t="str">
        <f>VLOOKUP(A722,'3-Week Report'!$A$3:$A$2799,1,0)</f>
        <v>C000367</v>
      </c>
    </row>
    <row r="723" spans="1:7" x14ac:dyDescent="0.25">
      <c r="A723" t="s">
        <v>6537</v>
      </c>
      <c r="B723" t="str">
        <f>VLOOKUP(A723,'External $ Guide'!$A$2:$B$11545,2,0)</f>
        <v>TAAKA  VODKA 80 PR. 375 ML</v>
      </c>
      <c r="C723">
        <v>91</v>
      </c>
      <c r="D723">
        <v>80</v>
      </c>
      <c r="E723">
        <f t="shared" si="61"/>
        <v>171</v>
      </c>
      <c r="F723" s="10">
        <f t="shared" si="62"/>
        <v>58.075471698113212</v>
      </c>
      <c r="G723" t="str">
        <f>VLOOKUP(A723,'3-Week Report'!$A$3:$A$2799,1,0)</f>
        <v>B000367</v>
      </c>
    </row>
    <row r="724" spans="1:7" x14ac:dyDescent="0.25">
      <c r="A724" t="s">
        <v>7634</v>
      </c>
      <c r="B724" t="str">
        <f>VLOOKUP(A724,'External $ Guide'!$A$2:$B$11545,2,0)</f>
        <v>TAAKA VODKA 80 PR. 1.75 L</v>
      </c>
      <c r="C724">
        <v>63</v>
      </c>
      <c r="D724">
        <v>57</v>
      </c>
      <c r="E724">
        <f t="shared" si="61"/>
        <v>120</v>
      </c>
      <c r="F724" s="10">
        <f t="shared" si="62"/>
        <v>40.754716981132077</v>
      </c>
      <c r="G724" t="str">
        <f>VLOOKUP(A724,'3-Week Report'!$A$3:$A$2799,1,0)</f>
        <v>F000367</v>
      </c>
    </row>
    <row r="725" spans="1:7" x14ac:dyDescent="0.25">
      <c r="A725" t="s">
        <v>6899</v>
      </c>
      <c r="B725" t="str">
        <f>VLOOKUP(A725,'External $ Guide'!$A$2:$B$11545,2,0)</f>
        <v>TAAKA VODKA 80 PR. 50 ML</v>
      </c>
      <c r="C725">
        <v>28</v>
      </c>
      <c r="D725">
        <v>34</v>
      </c>
      <c r="E725">
        <f t="shared" si="61"/>
        <v>62</v>
      </c>
      <c r="F725" s="10">
        <f t="shared" si="62"/>
        <v>21.056603773584904</v>
      </c>
      <c r="G725" t="str">
        <f>VLOOKUP(A725,'3-Week Report'!$A$3:$A$2799,1,0)</f>
        <v>D000367</v>
      </c>
    </row>
    <row r="726" spans="1:7" x14ac:dyDescent="0.25">
      <c r="A726" t="s">
        <v>4214</v>
      </c>
      <c r="B726" t="str">
        <f>VLOOKUP(A726,'External $ Guide'!$A$2:$B$11545,2,0)</f>
        <v>TAAKA VODKA 80 PR. 750 ML</v>
      </c>
      <c r="C726">
        <v>25</v>
      </c>
      <c r="D726">
        <v>20</v>
      </c>
      <c r="E726">
        <f t="shared" si="61"/>
        <v>45</v>
      </c>
      <c r="F726" s="10">
        <f t="shared" si="62"/>
        <v>15.283018867924529</v>
      </c>
      <c r="G726" t="str">
        <f>VLOOKUP(A726,'3-Week Report'!$A$3:$A$2799,1,0)</f>
        <v>A000367</v>
      </c>
    </row>
    <row r="727" spans="1:7" x14ac:dyDescent="0.25">
      <c r="A727" t="s">
        <v>4276</v>
      </c>
      <c r="B727" t="str">
        <f>VLOOKUP(A727,'External $ Guide'!$A$2:$B$11545,2,0)</f>
        <v>TAAKA VODKA PET 80 PR. 750 ML</v>
      </c>
      <c r="C727">
        <v>50</v>
      </c>
      <c r="D727">
        <v>31</v>
      </c>
      <c r="E727">
        <f t="shared" si="61"/>
        <v>81</v>
      </c>
      <c r="F727" s="10">
        <f t="shared" si="62"/>
        <v>27.509433962264154</v>
      </c>
      <c r="G727" t="str">
        <f>VLOOKUP(A727,'3-Week Report'!$A$3:$A$2799,1,0)</f>
        <v>A000560</v>
      </c>
    </row>
    <row r="728" spans="1:7" x14ac:dyDescent="0.25">
      <c r="A728" t="s">
        <v>7704</v>
      </c>
      <c r="B728" t="str">
        <f>VLOOKUP(A728,'External $ Guide'!$A$2:$B$11545,2,0)</f>
        <v>TANQUERAY SPECIAL DRY GIN- ENGLAND 95 PR. 1.75 L</v>
      </c>
      <c r="C728">
        <v>12</v>
      </c>
      <c r="D728">
        <v>10</v>
      </c>
      <c r="E728">
        <f t="shared" si="61"/>
        <v>22</v>
      </c>
      <c r="F728" s="10">
        <f t="shared" si="62"/>
        <v>7.4716981132075482</v>
      </c>
      <c r="G728" t="str">
        <f>VLOOKUP(A728,'3-Week Report'!$A$3:$A$2799,1,0)</f>
        <v>F000689</v>
      </c>
    </row>
    <row r="729" spans="1:7" x14ac:dyDescent="0.25">
      <c r="A729" t="s">
        <v>6581</v>
      </c>
      <c r="B729" t="str">
        <f>VLOOKUP(A729,'External $ Guide'!$A$2:$B$11545,2,0)</f>
        <v>TANQUERAY SPECIAL DRY GIN- ENGLAND 95 PR. 375 ML</v>
      </c>
      <c r="C729">
        <v>11</v>
      </c>
      <c r="D729">
        <v>10</v>
      </c>
      <c r="E729">
        <f t="shared" si="61"/>
        <v>21</v>
      </c>
      <c r="F729" s="10">
        <f t="shared" si="62"/>
        <v>7.132075471698113</v>
      </c>
      <c r="G729" t="str">
        <f>VLOOKUP(A729,'3-Week Report'!$A$3:$A$2799,1,0)</f>
        <v>B000689</v>
      </c>
    </row>
    <row r="730" spans="1:7" x14ac:dyDescent="0.25">
      <c r="A730" t="s">
        <v>4313</v>
      </c>
      <c r="B730" t="str">
        <f>VLOOKUP(A730,'External $ Guide'!$A$2:$B$11545,2,0)</f>
        <v>TANQUERAY SPECIAL DRY GIN- ENGLAND 95 PR. 750 ML</v>
      </c>
      <c r="C730">
        <v>8</v>
      </c>
      <c r="D730">
        <v>15</v>
      </c>
      <c r="E730">
        <f t="shared" si="61"/>
        <v>23</v>
      </c>
      <c r="F730" s="10">
        <f t="shared" si="62"/>
        <v>7.8113207547169807</v>
      </c>
      <c r="G730" t="str">
        <f>VLOOKUP(A730,'3-Week Report'!$A$3:$A$2799,1,0)</f>
        <v>A000689</v>
      </c>
    </row>
    <row r="731" spans="1:7" x14ac:dyDescent="0.25">
      <c r="A731" t="s">
        <v>4453</v>
      </c>
      <c r="B731" t="str">
        <f>VLOOKUP(A731,'External $ Guide'!$A$2:$B$11545,2,0)</f>
        <v>TEQUILA ROSE STRAWBERRY CREAM LIQ. 3O PR. 750 ML</v>
      </c>
      <c r="C731">
        <v>3</v>
      </c>
      <c r="D731">
        <v>4</v>
      </c>
      <c r="E731">
        <f t="shared" si="61"/>
        <v>7</v>
      </c>
      <c r="F731" s="10">
        <f t="shared" si="62"/>
        <v>2.3773584905660377</v>
      </c>
      <c r="G731" t="str">
        <f>VLOOKUP(A731,'3-Week Report'!$A$3:$A$2799,1,0)</f>
        <v>A001210</v>
      </c>
    </row>
    <row r="732" spans="1:7" x14ac:dyDescent="0.25">
      <c r="A732" t="s">
        <v>5361</v>
      </c>
      <c r="B732" t="str">
        <f>VLOOKUP(A732,'External $ Guide'!$A$2:$B$11545,2,0)</f>
        <v>TEREMANA ANEJO TEQUILA 80PR 750ML</v>
      </c>
      <c r="C732">
        <v>11</v>
      </c>
      <c r="D732">
        <v>13</v>
      </c>
      <c r="E732">
        <f t="shared" si="61"/>
        <v>24</v>
      </c>
      <c r="F732" s="10">
        <f t="shared" si="62"/>
        <v>8.1509433962264168</v>
      </c>
      <c r="G732" t="str">
        <f>VLOOKUP(A732,'3-Week Report'!$A$3:$A$2799,1,0)</f>
        <v>A007931</v>
      </c>
    </row>
    <row r="733" spans="1:7" x14ac:dyDescent="0.25">
      <c r="A733" t="s">
        <v>6701</v>
      </c>
      <c r="B733" t="str">
        <f>VLOOKUP(A733,'External $ Guide'!$A$2:$B$11545,2,0)</f>
        <v>TEREMANA BLANCO TEQUILA 80 PR. 375 ML</v>
      </c>
      <c r="C733">
        <v>78</v>
      </c>
      <c r="D733">
        <v>58</v>
      </c>
      <c r="E733">
        <f t="shared" si="61"/>
        <v>136</v>
      </c>
      <c r="F733" s="10">
        <f t="shared" si="62"/>
        <v>46.188679245283019</v>
      </c>
      <c r="G733" t="str">
        <f>VLOOKUP(A733,'3-Week Report'!$A$3:$A$2799,1,0)</f>
        <v>B007409</v>
      </c>
    </row>
    <row r="734" spans="1:7" x14ac:dyDescent="0.25">
      <c r="A734" t="s">
        <v>5107</v>
      </c>
      <c r="B734" t="str">
        <f>VLOOKUP(A734,'External $ Guide'!$A$2:$B$11545,2,0)</f>
        <v>TEREMANA BLANCO TEQUILA 80 PR. 750 ML</v>
      </c>
      <c r="C734">
        <v>106</v>
      </c>
      <c r="D734">
        <v>118</v>
      </c>
      <c r="E734">
        <f t="shared" si="61"/>
        <v>224</v>
      </c>
      <c r="F734" s="10">
        <f t="shared" si="62"/>
        <v>76.075471698113205</v>
      </c>
      <c r="G734" t="str">
        <f>VLOOKUP(A734,'3-Week Report'!$A$3:$A$2799,1,0)</f>
        <v>A007409</v>
      </c>
    </row>
    <row r="735" spans="1:7" x14ac:dyDescent="0.25">
      <c r="A735" t="s">
        <v>5234</v>
      </c>
      <c r="B735" t="str">
        <f>VLOOKUP(A735,'External $ Guide'!$A$2:$B$11545,2,0)</f>
        <v>TEREMANA REPOSADO TEQUILA 80 PR. 750 ML</v>
      </c>
      <c r="C735">
        <v>120</v>
      </c>
      <c r="D735">
        <v>80</v>
      </c>
      <c r="E735">
        <f t="shared" si="61"/>
        <v>200</v>
      </c>
      <c r="F735" s="10">
        <f t="shared" si="62"/>
        <v>67.924528301886795</v>
      </c>
      <c r="G735" t="str">
        <f>VLOOKUP(A735,'3-Week Report'!$A$3:$A$2799,1,0)</f>
        <v>A007654</v>
      </c>
    </row>
    <row r="736" spans="1:7" x14ac:dyDescent="0.25">
      <c r="A736" t="s">
        <v>6706</v>
      </c>
      <c r="B736" t="str">
        <f>VLOOKUP(A736,'External $ Guide'!$A$2:$B$11545,2,0)</f>
        <v>TEREMANA REPOSADO TEQUILA 80PR 375ML</v>
      </c>
      <c r="C736">
        <v>53</v>
      </c>
      <c r="D736">
        <v>39</v>
      </c>
      <c r="E736">
        <f t="shared" si="61"/>
        <v>92</v>
      </c>
      <c r="F736" s="10">
        <f t="shared" si="62"/>
        <v>31.245283018867923</v>
      </c>
      <c r="G736" t="str">
        <f>VLOOKUP(A736,'3-Week Report'!$A$3:$A$2799,1,0)</f>
        <v>B007654</v>
      </c>
    </row>
    <row r="737" spans="1:7" x14ac:dyDescent="0.25">
      <c r="A737" t="s">
        <v>7180</v>
      </c>
      <c r="B737" t="str">
        <f>VLOOKUP(A737,'External $ Guide'!$A$2:$B$11545,2,0)</f>
        <v>TEXACRAFT SOUR PICKLE VODKA 50ML</v>
      </c>
      <c r="C737">
        <v>66</v>
      </c>
      <c r="D737">
        <v>14</v>
      </c>
      <c r="E737">
        <f t="shared" si="61"/>
        <v>80</v>
      </c>
      <c r="F737" s="10">
        <f t="shared" si="62"/>
        <v>27.169811320754722</v>
      </c>
      <c r="G737" t="str">
        <f>VLOOKUP(A737,'3-Week Report'!$A$3:$A$2799,1,0)</f>
        <v>D070296</v>
      </c>
    </row>
    <row r="738" spans="1:7" x14ac:dyDescent="0.25">
      <c r="A738" t="s">
        <v>6350</v>
      </c>
      <c r="B738" t="str">
        <f>VLOOKUP(A738,'External $ Guide'!$A$2:$B$11545,2,0)</f>
        <v>TEXACRAFT SOUR PICKLE VODKA 750ML</v>
      </c>
      <c r="C738">
        <v>10</v>
      </c>
      <c r="D738">
        <v>0</v>
      </c>
      <c r="E738">
        <f t="shared" si="61"/>
        <v>10</v>
      </c>
      <c r="F738" s="10">
        <f t="shared" si="62"/>
        <v>3.3962264150943402</v>
      </c>
      <c r="G738" t="str">
        <f>VLOOKUP(A738,'3-Week Report'!$A$3:$A$2799,1,0)</f>
        <v>A070296</v>
      </c>
    </row>
    <row r="739" spans="1:7" x14ac:dyDescent="0.25">
      <c r="A739" t="s">
        <v>21399</v>
      </c>
      <c r="B739" t="s">
        <v>27917</v>
      </c>
      <c r="F739" s="10">
        <v>10</v>
      </c>
      <c r="G739" t="str">
        <f>VLOOKUP(A739,'3-Week Report'!$A$3:$A$2799,1,0)</f>
        <v>A070694</v>
      </c>
    </row>
    <row r="740" spans="1:7" x14ac:dyDescent="0.25">
      <c r="A740" t="s">
        <v>24401</v>
      </c>
      <c r="B740" t="s">
        <v>27917</v>
      </c>
      <c r="F740" s="10">
        <v>10</v>
      </c>
      <c r="G740" t="str">
        <f>VLOOKUP(A740,'3-Week Report'!$A$3:$A$2799,1,0)</f>
        <v>D070694</v>
      </c>
    </row>
    <row r="741" spans="1:7" x14ac:dyDescent="0.25">
      <c r="A741" t="s">
        <v>7577</v>
      </c>
      <c r="B741" t="str">
        <f>VLOOKUP(A741,'External $ Guide'!$A$2:$B$11545,2,0)</f>
        <v>TITOS HANDMADE VODKA 80 PR. 1.75 L</v>
      </c>
      <c r="C741">
        <v>502</v>
      </c>
      <c r="D741">
        <v>592</v>
      </c>
      <c r="E741">
        <f t="shared" ref="E741:E746" si="63">C741+D741</f>
        <v>1094</v>
      </c>
      <c r="F741" s="10">
        <f t="shared" ref="F741:F746" si="64">((E741/53)*6)*3</f>
        <v>371.54716981132071</v>
      </c>
      <c r="G741" t="str">
        <f>VLOOKUP(A741,'3-Week Report'!$A$3:$A$2799,1,0)</f>
        <v>F000146</v>
      </c>
    </row>
    <row r="742" spans="1:7" x14ac:dyDescent="0.25">
      <c r="A742" t="s">
        <v>6778</v>
      </c>
      <c r="B742" t="str">
        <f>VLOOKUP(A742,'External $ Guide'!$A$2:$B$11545,2,0)</f>
        <v>TITOS HANDMADE VODKA 80 PR. 200 ML</v>
      </c>
      <c r="C742">
        <v>101</v>
      </c>
      <c r="D742">
        <v>171</v>
      </c>
      <c r="E742">
        <f t="shared" si="63"/>
        <v>272</v>
      </c>
      <c r="F742" s="10">
        <f t="shared" si="64"/>
        <v>92.377358490566039</v>
      </c>
      <c r="G742" t="str">
        <f>VLOOKUP(A742,'3-Week Report'!$A$3:$A$2799,1,0)</f>
        <v>C000146</v>
      </c>
    </row>
    <row r="743" spans="1:7" x14ac:dyDescent="0.25">
      <c r="A743" t="s">
        <v>6505</v>
      </c>
      <c r="B743" t="str">
        <f>VLOOKUP(A743,'External $ Guide'!$A$2:$B$11545,2,0)</f>
        <v>TITOS HANDMADE VODKA 80 PR. 375 ML</v>
      </c>
      <c r="C743">
        <v>424</v>
      </c>
      <c r="D743">
        <v>528</v>
      </c>
      <c r="E743">
        <f t="shared" si="63"/>
        <v>952</v>
      </c>
      <c r="F743" s="10">
        <f t="shared" si="64"/>
        <v>323.32075471698113</v>
      </c>
      <c r="G743" t="str">
        <f>VLOOKUP(A743,'3-Week Report'!$A$3:$A$2799,1,0)</f>
        <v>B000146</v>
      </c>
    </row>
    <row r="744" spans="1:7" x14ac:dyDescent="0.25">
      <c r="A744" t="s">
        <v>6883</v>
      </c>
      <c r="B744" t="str">
        <f>VLOOKUP(A744,'External $ Guide'!$A$2:$B$11545,2,0)</f>
        <v>TITOS HANDMADE VODKA 80 PR. 50 ML</v>
      </c>
      <c r="C744">
        <v>116</v>
      </c>
      <c r="D744">
        <v>164</v>
      </c>
      <c r="E744">
        <f t="shared" si="63"/>
        <v>280</v>
      </c>
      <c r="F744" s="10">
        <f t="shared" si="64"/>
        <v>95.094339622641499</v>
      </c>
      <c r="G744" t="str">
        <f>VLOOKUP(A744,'3-Week Report'!$A$3:$A$2799,1,0)</f>
        <v>D000146</v>
      </c>
    </row>
    <row r="745" spans="1:7" x14ac:dyDescent="0.25">
      <c r="A745" t="s">
        <v>4146</v>
      </c>
      <c r="B745" t="str">
        <f>VLOOKUP(A745,'External $ Guide'!$A$2:$B$11545,2,0)</f>
        <v>TITOS HANDMADE VODKA 80 PR. 750 ML</v>
      </c>
      <c r="C745">
        <v>330</v>
      </c>
      <c r="D745">
        <v>366</v>
      </c>
      <c r="E745">
        <f t="shared" si="63"/>
        <v>696</v>
      </c>
      <c r="F745" s="10">
        <f t="shared" si="64"/>
        <v>236.37735849056605</v>
      </c>
      <c r="G745" t="str">
        <f>VLOOKUP(A745,'3-Week Report'!$A$3:$A$2799,1,0)</f>
        <v>A000146</v>
      </c>
    </row>
    <row r="746" spans="1:7" x14ac:dyDescent="0.25">
      <c r="A746" t="s">
        <v>7226</v>
      </c>
      <c r="B746" t="str">
        <f>VLOOKUP(A746,'External $ Guide'!$A$2:$B$11545,2,0)</f>
        <v>TITOS HANDMADE VODKA 80 PR. LITER</v>
      </c>
      <c r="C746">
        <v>240</v>
      </c>
      <c r="D746">
        <v>361</v>
      </c>
      <c r="E746">
        <f t="shared" si="63"/>
        <v>601</v>
      </c>
      <c r="F746" s="10">
        <f t="shared" si="64"/>
        <v>204.11320754716979</v>
      </c>
      <c r="G746" t="str">
        <f>VLOOKUP(A746,'3-Week Report'!$A$3:$A$2799,1,0)</f>
        <v>E000146</v>
      </c>
    </row>
    <row r="747" spans="1:7" x14ac:dyDescent="0.25">
      <c r="A747" t="s">
        <v>8195</v>
      </c>
      <c r="B747" t="s">
        <v>26877</v>
      </c>
      <c r="F747">
        <v>10</v>
      </c>
      <c r="G747" t="str">
        <f>VLOOKUP(A747,'3-Week Report'!$A$3:$A$2799,1,0)</f>
        <v>G000146</v>
      </c>
    </row>
    <row r="748" spans="1:7" x14ac:dyDescent="0.25">
      <c r="A748" t="s">
        <v>6308</v>
      </c>
      <c r="B748" t="str">
        <f>VLOOKUP(A748,'External $ Guide'!$A$2:$B$11545,2,0)</f>
        <v>TRAVELLER WHISKEY BLEND NO 40 90PR 750ML</v>
      </c>
      <c r="C748">
        <v>0</v>
      </c>
      <c r="D748">
        <v>2</v>
      </c>
      <c r="E748">
        <f>C748+D748</f>
        <v>2</v>
      </c>
      <c r="F748" s="10">
        <f>((E748/53)*6)*3</f>
        <v>0.679245283018868</v>
      </c>
      <c r="G748" t="str">
        <f>VLOOKUP(A748,'3-Week Report'!$A$3:$A$2799,1,0)</f>
        <v>A070228</v>
      </c>
    </row>
    <row r="749" spans="1:7" x14ac:dyDescent="0.25">
      <c r="A749" t="s">
        <v>21396</v>
      </c>
      <c r="B749" t="s">
        <v>27911</v>
      </c>
      <c r="F749" s="10">
        <v>10</v>
      </c>
      <c r="G749" t="str">
        <f>VLOOKUP(A749,'3-Week Report'!$A$3:$A$2799,1,0)</f>
        <v>A070689</v>
      </c>
    </row>
    <row r="750" spans="1:7" x14ac:dyDescent="0.25">
      <c r="A750" t="s">
        <v>27051</v>
      </c>
      <c r="B750" t="s">
        <v>27936</v>
      </c>
      <c r="F750" s="10">
        <v>30</v>
      </c>
      <c r="G750" t="str">
        <f>VLOOKUP(A750,'3-Week Report'!$A$3:$A$2799,1,0)</f>
        <v>G070677</v>
      </c>
    </row>
    <row r="751" spans="1:7" x14ac:dyDescent="0.25">
      <c r="A751" t="s">
        <v>4143</v>
      </c>
      <c r="B751" t="str">
        <f>VLOOKUP(A751,'External $ Guide'!$A$2:$B$11545,2,0)</f>
        <v>TWO FINGERS WHITE TEQUILA 80 PR. 750 ML</v>
      </c>
      <c r="C751">
        <v>9</v>
      </c>
      <c r="D751">
        <v>4</v>
      </c>
      <c r="E751">
        <f>C751+D751</f>
        <v>13</v>
      </c>
      <c r="F751" s="10">
        <f>((E751/53)*6)*3</f>
        <v>4.4150943396226419</v>
      </c>
      <c r="G751" t="str">
        <f>VLOOKUP(A751,'3-Week Report'!$A$3:$A$2799,1,0)</f>
        <v>A000139</v>
      </c>
    </row>
    <row r="752" spans="1:7" x14ac:dyDescent="0.25">
      <c r="A752" t="s">
        <v>8135</v>
      </c>
      <c r="B752" t="s">
        <v>27238</v>
      </c>
      <c r="F752">
        <v>10</v>
      </c>
      <c r="G752" t="str">
        <f>VLOOKUP(A752,'3-Week Report'!$A$3:$A$2799,1,0)</f>
        <v>J070638</v>
      </c>
    </row>
    <row r="753" spans="1:7" x14ac:dyDescent="0.25">
      <c r="A753" t="s">
        <v>7660</v>
      </c>
      <c r="B753" t="str">
        <f>VLOOKUP(A753,'External $ Guide'!$A$2:$B$11545,2,0)</f>
        <v>WILD TURKEY 101 BOURBON 101 PR. 1.75 L</v>
      </c>
      <c r="C753">
        <v>20</v>
      </c>
      <c r="D753">
        <v>25</v>
      </c>
      <c r="E753">
        <f t="shared" ref="E753:E765" si="65">C753+D753</f>
        <v>45</v>
      </c>
      <c r="F753" s="10">
        <f t="shared" ref="F753:F765" si="66">((E753/53)*6)*3</f>
        <v>15.283018867924529</v>
      </c>
      <c r="G753" t="str">
        <f>VLOOKUP(A753,'3-Week Report'!$A$3:$A$2799,1,0)</f>
        <v>F000453</v>
      </c>
    </row>
    <row r="754" spans="1:7" x14ac:dyDescent="0.25">
      <c r="A754" t="s">
        <v>6796</v>
      </c>
      <c r="B754" t="str">
        <f>VLOOKUP(A754,'External $ Guide'!$A$2:$B$11545,2,0)</f>
        <v>WILD TURKEY 101 BOURBON 101 PR. 200 ML</v>
      </c>
      <c r="C754">
        <v>32</v>
      </c>
      <c r="D754">
        <v>14</v>
      </c>
      <c r="E754">
        <f t="shared" si="65"/>
        <v>46</v>
      </c>
      <c r="F754" s="10">
        <f t="shared" si="66"/>
        <v>15.622641509433961</v>
      </c>
      <c r="G754" t="str">
        <f>VLOOKUP(A754,'3-Week Report'!$A$3:$A$2799,1,0)</f>
        <v>C000453</v>
      </c>
    </row>
    <row r="755" spans="1:7" x14ac:dyDescent="0.25">
      <c r="A755" t="s">
        <v>6908</v>
      </c>
      <c r="B755" t="str">
        <f>VLOOKUP(A755,'External $ Guide'!$A$2:$B$11545,2,0)</f>
        <v>WILD TURKEY 101 BOURBON 101 PR. 50 ML</v>
      </c>
      <c r="C755">
        <v>21</v>
      </c>
      <c r="D755">
        <v>13</v>
      </c>
      <c r="E755">
        <f t="shared" si="65"/>
        <v>34</v>
      </c>
      <c r="F755" s="10">
        <f t="shared" si="66"/>
        <v>11.547169811320755</v>
      </c>
      <c r="G755" t="str">
        <f>VLOOKUP(A755,'3-Week Report'!$A$3:$A$2799,1,0)</f>
        <v>D000453</v>
      </c>
    </row>
    <row r="756" spans="1:7" x14ac:dyDescent="0.25">
      <c r="A756" t="s">
        <v>4244</v>
      </c>
      <c r="B756" t="str">
        <f>VLOOKUP(A756,'External $ Guide'!$A$2:$B$11545,2,0)</f>
        <v>WILD TURKEY 101 BOURBON 101 PR. 750 ML</v>
      </c>
      <c r="C756">
        <v>28</v>
      </c>
      <c r="D756">
        <v>30</v>
      </c>
      <c r="E756">
        <f t="shared" si="65"/>
        <v>58</v>
      </c>
      <c r="F756" s="10">
        <f t="shared" si="66"/>
        <v>19.698113207547166</v>
      </c>
      <c r="G756" t="str">
        <f>VLOOKUP(A756,'3-Week Report'!$A$3:$A$2799,1,0)</f>
        <v>A000453</v>
      </c>
    </row>
    <row r="757" spans="1:7" x14ac:dyDescent="0.25">
      <c r="A757" t="s">
        <v>6555</v>
      </c>
      <c r="B757" t="str">
        <f>VLOOKUP(A757,'External $ Guide'!$A$2:$B$11545,2,0)</f>
        <v>WILD TURKEY 101 BOURBON PET 101 PR. 375 ML</v>
      </c>
      <c r="C757">
        <v>74</v>
      </c>
      <c r="D757">
        <v>72</v>
      </c>
      <c r="E757">
        <f t="shared" si="65"/>
        <v>146</v>
      </c>
      <c r="F757" s="10">
        <f t="shared" si="66"/>
        <v>49.584905660377359</v>
      </c>
      <c r="G757" t="str">
        <f>VLOOKUP(A757,'3-Week Report'!$A$3:$A$2799,1,0)</f>
        <v>B000453</v>
      </c>
    </row>
    <row r="758" spans="1:7" x14ac:dyDescent="0.25">
      <c r="A758" t="s">
        <v>6480</v>
      </c>
      <c r="B758" t="str">
        <f>VLOOKUP(A758,'External $ Guide'!$A$2:$B$11545,2,0)</f>
        <v>WILD TURKEY 81 BOURBON 81 PR. 375 ML</v>
      </c>
      <c r="C758">
        <v>13</v>
      </c>
      <c r="D758">
        <v>8</v>
      </c>
      <c r="E758">
        <f t="shared" si="65"/>
        <v>21</v>
      </c>
      <c r="F758" s="10">
        <f t="shared" si="66"/>
        <v>7.132075471698113</v>
      </c>
      <c r="G758" t="str">
        <f>VLOOKUP(A758,'3-Week Report'!$A$3:$A$2799,1,0)</f>
        <v>B000055</v>
      </c>
    </row>
    <row r="759" spans="1:7" x14ac:dyDescent="0.25">
      <c r="A759" t="s">
        <v>4108</v>
      </c>
      <c r="B759" t="str">
        <f>VLOOKUP(A759,'External $ Guide'!$A$2:$B$11545,2,0)</f>
        <v>WILD TURKEY 81 BOURBON 81 PR. 750 ML</v>
      </c>
      <c r="C759">
        <v>15</v>
      </c>
      <c r="D759">
        <v>11</v>
      </c>
      <c r="E759">
        <f t="shared" si="65"/>
        <v>26</v>
      </c>
      <c r="F759" s="10">
        <f t="shared" si="66"/>
        <v>8.8301886792452837</v>
      </c>
      <c r="G759" t="str">
        <f>VLOOKUP(A759,'3-Week Report'!$A$3:$A$2799,1,0)</f>
        <v>A000055</v>
      </c>
    </row>
    <row r="760" spans="1:7" x14ac:dyDescent="0.25">
      <c r="A760" t="s">
        <v>6490</v>
      </c>
      <c r="B760" t="str">
        <f>VLOOKUP(A760,'External $ Guide'!$A$2:$B$11545,2,0)</f>
        <v>WILD TURKEY AMERICAN HONEY LIQUEUR 71 PR. 375 ML</v>
      </c>
      <c r="C760">
        <v>13</v>
      </c>
      <c r="D760">
        <v>12</v>
      </c>
      <c r="E760">
        <f t="shared" si="65"/>
        <v>25</v>
      </c>
      <c r="F760" s="10">
        <f t="shared" si="66"/>
        <v>8.4905660377358494</v>
      </c>
      <c r="G760" t="str">
        <f>VLOOKUP(A760,'3-Week Report'!$A$3:$A$2799,1,0)</f>
        <v>B000107</v>
      </c>
    </row>
    <row r="761" spans="1:7" x14ac:dyDescent="0.25">
      <c r="A761" t="s">
        <v>4127</v>
      </c>
      <c r="B761" t="str">
        <f>VLOOKUP(A761,'External $ Guide'!$A$2:$B$11545,2,0)</f>
        <v>WILD TURKEY AMERICAN HONEY LIQUEUR 71 PR. 750 ML</v>
      </c>
      <c r="C761">
        <v>14</v>
      </c>
      <c r="D761">
        <v>15</v>
      </c>
      <c r="E761">
        <f t="shared" si="65"/>
        <v>29</v>
      </c>
      <c r="F761" s="10">
        <f t="shared" si="66"/>
        <v>9.8490566037735832</v>
      </c>
      <c r="G761" t="str">
        <f>VLOOKUP(A761,'3-Week Report'!$A$3:$A$2799,1,0)</f>
        <v>A000107</v>
      </c>
    </row>
    <row r="762" spans="1:7" x14ac:dyDescent="0.25">
      <c r="A762" t="s">
        <v>7788</v>
      </c>
      <c r="B762" t="str">
        <f>VLOOKUP(A762,'External $ Guide'!$A$2:$B$11545,2,0)</f>
        <v>WOODFORD RESERVE BOURBON  90 PR. 1.75 L</v>
      </c>
      <c r="C762">
        <v>15</v>
      </c>
      <c r="D762">
        <v>16</v>
      </c>
      <c r="E762">
        <f t="shared" si="65"/>
        <v>31</v>
      </c>
      <c r="F762" s="10">
        <f t="shared" si="66"/>
        <v>10.528301886792452</v>
      </c>
      <c r="G762" t="str">
        <f>VLOOKUP(A762,'3-Week Report'!$A$3:$A$2799,1,0)</f>
        <v>F001515</v>
      </c>
    </row>
    <row r="763" spans="1:7" x14ac:dyDescent="0.25">
      <c r="A763" t="s">
        <v>6632</v>
      </c>
      <c r="B763" t="str">
        <f>VLOOKUP(A763,'External $ Guide'!$A$2:$B$11545,2,0)</f>
        <v>WOODFORD RESERVE BOURBON 90 PR. 375 ML</v>
      </c>
      <c r="C763">
        <v>30</v>
      </c>
      <c r="D763">
        <v>30</v>
      </c>
      <c r="E763">
        <f t="shared" si="65"/>
        <v>60</v>
      </c>
      <c r="F763" s="10">
        <f t="shared" si="66"/>
        <v>20.377358490566039</v>
      </c>
      <c r="G763" t="str">
        <f>VLOOKUP(A763,'3-Week Report'!$A$3:$A$2799,1,0)</f>
        <v>B001515</v>
      </c>
    </row>
    <row r="764" spans="1:7" x14ac:dyDescent="0.25">
      <c r="A764" t="s">
        <v>4536</v>
      </c>
      <c r="B764" t="str">
        <f>VLOOKUP(A764,'External $ Guide'!$A$2:$B$11545,2,0)</f>
        <v>WOODFORD RESERVE BOURBON 90 PR. 750 ML</v>
      </c>
      <c r="C764">
        <v>35</v>
      </c>
      <c r="D764">
        <v>40</v>
      </c>
      <c r="E764">
        <f t="shared" si="65"/>
        <v>75</v>
      </c>
      <c r="F764" s="10">
        <f t="shared" si="66"/>
        <v>25.471698113207548</v>
      </c>
      <c r="G764" t="str">
        <f>VLOOKUP(A764,'3-Week Report'!$A$3:$A$2799,1,0)</f>
        <v>A001515</v>
      </c>
    </row>
    <row r="765" spans="1:7" x14ac:dyDescent="0.25">
      <c r="A765" t="s">
        <v>4537</v>
      </c>
      <c r="B765" t="str">
        <f>VLOOKUP(A765,'External $ Guide'!$A$2:$B$11545,2,0)</f>
        <v>WOODFORD RESERVE DOUBLE OAKED BOURBON 90 PR. 750 ML</v>
      </c>
      <c r="C765">
        <v>20</v>
      </c>
      <c r="D765">
        <v>22</v>
      </c>
      <c r="E765">
        <f t="shared" si="65"/>
        <v>42</v>
      </c>
      <c r="F765" s="10">
        <f t="shared" si="66"/>
        <v>14.264150943396226</v>
      </c>
      <c r="G765" t="str">
        <f>VLOOKUP(A765,'3-Week Report'!$A$3:$A$2799,1,0)</f>
        <v>A001516</v>
      </c>
    </row>
    <row r="766" spans="1:7" x14ac:dyDescent="0.25">
      <c r="A766" t="s">
        <v>27906</v>
      </c>
      <c r="C766" t="s">
        <v>27907</v>
      </c>
      <c r="D766" t="s">
        <v>27907</v>
      </c>
    </row>
    <row r="767" spans="1:7" x14ac:dyDescent="0.25">
      <c r="A767" t="s">
        <v>27908</v>
      </c>
      <c r="C767">
        <v>27497</v>
      </c>
      <c r="D767">
        <v>31174</v>
      </c>
      <c r="E767">
        <f>C767+D767</f>
        <v>58671</v>
      </c>
    </row>
  </sheetData>
  <autoFilter ref="A1:G767" xr:uid="{7E87F41A-5667-461E-AE41-33DA8EFB0234}">
    <sortState xmlns:xlrd2="http://schemas.microsoft.com/office/spreadsheetml/2017/richdata2" ref="A2:G767">
      <sortCondition ref="B1:B767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DD302-B515-4A00-91CE-EB20BEEEEBF0}">
  <dimension ref="A1:T11545"/>
  <sheetViews>
    <sheetView topLeftCell="A2" workbookViewId="0">
      <selection activeCell="E1" sqref="E1:H4449"/>
    </sheetView>
  </sheetViews>
  <sheetFormatPr defaultRowHeight="15" x14ac:dyDescent="0.25"/>
  <cols>
    <col min="1" max="1" width="12.85546875" bestFit="1" customWidth="1"/>
    <col min="2" max="2" width="70.140625" bestFit="1" customWidth="1"/>
    <col min="3" max="3" width="15" bestFit="1" customWidth="1"/>
    <col min="4" max="4" width="17.28515625" bestFit="1" customWidth="1"/>
    <col min="5" max="5" width="13.7109375" bestFit="1" customWidth="1"/>
    <col min="6" max="6" width="11.28515625" bestFit="1" customWidth="1"/>
    <col min="7" max="7" width="10" bestFit="1" customWidth="1"/>
    <col min="8" max="8" width="8.85546875" bestFit="1" customWidth="1"/>
    <col min="9" max="9" width="7" bestFit="1" customWidth="1"/>
    <col min="10" max="10" width="4.42578125" bestFit="1" customWidth="1"/>
    <col min="11" max="11" width="5.85546875" bestFit="1" customWidth="1"/>
    <col min="12" max="12" width="33.5703125" bestFit="1" customWidth="1"/>
    <col min="13" max="13" width="14.85546875" bestFit="1" customWidth="1"/>
    <col min="14" max="14" width="7.5703125" bestFit="1" customWidth="1"/>
    <col min="15" max="15" width="38.28515625" bestFit="1" customWidth="1"/>
    <col min="16" max="16" width="28.85546875" bestFit="1" customWidth="1"/>
    <col min="17" max="18" width="15.85546875" bestFit="1" customWidth="1"/>
    <col min="19" max="19" width="70.28515625" bestFit="1" customWidth="1"/>
    <col min="20" max="20" width="21" bestFit="1" customWidth="1"/>
  </cols>
  <sheetData>
    <row r="1" spans="1:20" x14ac:dyDescent="0.25">
      <c r="A1" t="s">
        <v>10661</v>
      </c>
      <c r="B1" t="s">
        <v>10608</v>
      </c>
      <c r="C1" t="s">
        <v>10662</v>
      </c>
      <c r="D1" t="s">
        <v>10669</v>
      </c>
      <c r="E1" t="s">
        <v>10672</v>
      </c>
      <c r="F1" t="s">
        <v>10663</v>
      </c>
      <c r="G1" t="s">
        <v>10664</v>
      </c>
      <c r="H1" t="s">
        <v>10665</v>
      </c>
      <c r="I1" t="s">
        <v>10666</v>
      </c>
      <c r="J1" t="s">
        <v>10667</v>
      </c>
      <c r="K1" t="s">
        <v>10668</v>
      </c>
      <c r="L1" t="s">
        <v>10670</v>
      </c>
      <c r="M1" t="s">
        <v>10671</v>
      </c>
      <c r="N1" t="s">
        <v>10673</v>
      </c>
      <c r="O1" t="s">
        <v>10674</v>
      </c>
      <c r="P1" t="s">
        <v>10675</v>
      </c>
      <c r="Q1" t="s">
        <v>10676</v>
      </c>
      <c r="R1" t="s">
        <v>10677</v>
      </c>
      <c r="S1" t="s">
        <v>10678</v>
      </c>
      <c r="T1" t="s">
        <v>10679</v>
      </c>
    </row>
    <row r="2" spans="1:20" x14ac:dyDescent="0.25">
      <c r="A2" t="s">
        <v>4093</v>
      </c>
      <c r="B2" t="s">
        <v>10680</v>
      </c>
      <c r="C2" t="s">
        <v>10681</v>
      </c>
      <c r="D2" t="s">
        <v>10683</v>
      </c>
      <c r="E2" t="s">
        <v>10685</v>
      </c>
      <c r="F2">
        <v>18.989999999999998</v>
      </c>
      <c r="G2">
        <v>113.94</v>
      </c>
      <c r="H2">
        <v>6</v>
      </c>
      <c r="I2" t="s">
        <v>10682</v>
      </c>
      <c r="J2">
        <v>0</v>
      </c>
      <c r="K2">
        <v>0</v>
      </c>
      <c r="L2" t="s">
        <v>10684</v>
      </c>
      <c r="N2" t="s">
        <v>10686</v>
      </c>
      <c r="O2" t="s">
        <v>10687</v>
      </c>
      <c r="Q2" t="s">
        <v>10688</v>
      </c>
      <c r="S2" t="s">
        <v>10689</v>
      </c>
      <c r="T2">
        <v>43102.456932870402</v>
      </c>
    </row>
    <row r="3" spans="1:20" x14ac:dyDescent="0.25">
      <c r="A3" t="s">
        <v>4094</v>
      </c>
      <c r="B3" t="s">
        <v>10690</v>
      </c>
      <c r="C3" t="s">
        <v>10691</v>
      </c>
      <c r="D3" t="s">
        <v>10683</v>
      </c>
      <c r="E3" t="s">
        <v>10693</v>
      </c>
      <c r="F3">
        <v>19.989999999999998</v>
      </c>
      <c r="G3">
        <v>239.88</v>
      </c>
      <c r="H3">
        <v>12</v>
      </c>
      <c r="I3" t="s">
        <v>10682</v>
      </c>
      <c r="J3">
        <v>0</v>
      </c>
      <c r="K3">
        <v>0</v>
      </c>
      <c r="L3" t="s">
        <v>10692</v>
      </c>
      <c r="M3">
        <v>43221</v>
      </c>
      <c r="N3" t="s">
        <v>10694</v>
      </c>
      <c r="O3" t="s">
        <v>10695</v>
      </c>
      <c r="Q3" t="s">
        <v>10696</v>
      </c>
      <c r="S3" t="s">
        <v>10697</v>
      </c>
      <c r="T3">
        <v>43102.456956018497</v>
      </c>
    </row>
    <row r="4" spans="1:20" x14ac:dyDescent="0.25">
      <c r="A4" t="s">
        <v>10698</v>
      </c>
      <c r="B4" t="s">
        <v>10699</v>
      </c>
      <c r="C4" t="s">
        <v>10691</v>
      </c>
      <c r="D4" t="s">
        <v>10683</v>
      </c>
      <c r="E4" t="s">
        <v>10693</v>
      </c>
      <c r="F4">
        <v>13.19</v>
      </c>
      <c r="G4">
        <v>79.14</v>
      </c>
      <c r="H4">
        <v>6</v>
      </c>
      <c r="I4" t="s">
        <v>10682</v>
      </c>
      <c r="J4">
        <v>0</v>
      </c>
      <c r="K4">
        <v>0</v>
      </c>
      <c r="L4" t="s">
        <v>10692</v>
      </c>
      <c r="M4">
        <v>43221</v>
      </c>
      <c r="N4" t="s">
        <v>10700</v>
      </c>
      <c r="O4" t="s">
        <v>10701</v>
      </c>
      <c r="Q4" t="s">
        <v>10702</v>
      </c>
      <c r="S4" t="s">
        <v>10703</v>
      </c>
      <c r="T4">
        <v>43102.456956018497</v>
      </c>
    </row>
    <row r="5" spans="1:20" x14ac:dyDescent="0.25">
      <c r="A5" t="s">
        <v>10704</v>
      </c>
      <c r="B5" t="s">
        <v>10705</v>
      </c>
      <c r="C5" t="s">
        <v>10691</v>
      </c>
      <c r="D5" t="s">
        <v>10683</v>
      </c>
      <c r="E5" t="s">
        <v>10693</v>
      </c>
      <c r="F5">
        <v>37.79</v>
      </c>
      <c r="G5">
        <v>226.74</v>
      </c>
      <c r="H5">
        <v>6</v>
      </c>
      <c r="I5" t="s">
        <v>10682</v>
      </c>
      <c r="J5">
        <v>0</v>
      </c>
      <c r="K5">
        <v>0</v>
      </c>
      <c r="L5" t="s">
        <v>10706</v>
      </c>
      <c r="N5" t="s">
        <v>10707</v>
      </c>
      <c r="O5" t="s">
        <v>10708</v>
      </c>
      <c r="Q5" t="s">
        <v>10709</v>
      </c>
      <c r="S5" t="s">
        <v>10710</v>
      </c>
      <c r="T5">
        <v>43102.457002314797</v>
      </c>
    </row>
    <row r="6" spans="1:20" x14ac:dyDescent="0.25">
      <c r="A6" t="s">
        <v>10711</v>
      </c>
      <c r="B6" t="s">
        <v>10712</v>
      </c>
      <c r="C6" t="s">
        <v>10691</v>
      </c>
      <c r="D6" t="s">
        <v>10683</v>
      </c>
      <c r="E6" t="s">
        <v>10693</v>
      </c>
      <c r="F6">
        <v>4.79</v>
      </c>
      <c r="G6">
        <v>57.48</v>
      </c>
      <c r="H6">
        <v>12</v>
      </c>
      <c r="I6" t="s">
        <v>10682</v>
      </c>
      <c r="J6">
        <v>3</v>
      </c>
      <c r="K6">
        <v>0</v>
      </c>
      <c r="L6" t="s">
        <v>10713</v>
      </c>
      <c r="N6" t="s">
        <v>10714</v>
      </c>
      <c r="O6" t="s">
        <v>10708</v>
      </c>
      <c r="Q6" t="s">
        <v>10709</v>
      </c>
      <c r="S6" t="s">
        <v>10715</v>
      </c>
      <c r="T6">
        <v>43102.456875000003</v>
      </c>
    </row>
    <row r="7" spans="1:20" x14ac:dyDescent="0.25">
      <c r="A7" t="s">
        <v>4095</v>
      </c>
      <c r="B7" t="s">
        <v>10716</v>
      </c>
      <c r="C7" t="s">
        <v>10681</v>
      </c>
      <c r="D7" t="s">
        <v>10683</v>
      </c>
      <c r="E7" t="s">
        <v>10685</v>
      </c>
      <c r="F7">
        <v>21.49</v>
      </c>
      <c r="G7">
        <v>257.88</v>
      </c>
      <c r="H7">
        <v>12</v>
      </c>
      <c r="I7" t="s">
        <v>10682</v>
      </c>
      <c r="J7">
        <v>0</v>
      </c>
      <c r="K7">
        <v>0</v>
      </c>
      <c r="L7" t="s">
        <v>10717</v>
      </c>
      <c r="M7">
        <v>44285</v>
      </c>
      <c r="N7" t="s">
        <v>10718</v>
      </c>
      <c r="O7" t="s">
        <v>10708</v>
      </c>
      <c r="Q7" t="s">
        <v>10709</v>
      </c>
      <c r="S7" t="s">
        <v>10719</v>
      </c>
      <c r="T7">
        <v>43102.456921296303</v>
      </c>
    </row>
    <row r="8" spans="1:20" x14ac:dyDescent="0.25">
      <c r="A8" t="s">
        <v>4096</v>
      </c>
      <c r="B8" t="s">
        <v>10720</v>
      </c>
      <c r="C8" t="s">
        <v>10681</v>
      </c>
      <c r="D8" t="s">
        <v>10683</v>
      </c>
      <c r="E8" t="s">
        <v>10685</v>
      </c>
      <c r="F8">
        <v>11.99</v>
      </c>
      <c r="G8">
        <v>143.88</v>
      </c>
      <c r="H8">
        <v>12</v>
      </c>
      <c r="I8" t="s">
        <v>10682</v>
      </c>
      <c r="J8">
        <v>0</v>
      </c>
      <c r="K8">
        <v>0</v>
      </c>
      <c r="L8" t="s">
        <v>10692</v>
      </c>
      <c r="N8" t="s">
        <v>10700</v>
      </c>
      <c r="O8" t="s">
        <v>10701</v>
      </c>
      <c r="Q8" t="s">
        <v>10702</v>
      </c>
      <c r="S8" t="s">
        <v>10703</v>
      </c>
      <c r="T8">
        <v>43102.456956018497</v>
      </c>
    </row>
    <row r="9" spans="1:20" x14ac:dyDescent="0.25">
      <c r="A9" t="s">
        <v>4097</v>
      </c>
      <c r="B9" t="s">
        <v>10721</v>
      </c>
      <c r="C9" t="s">
        <v>10681</v>
      </c>
      <c r="D9" t="s">
        <v>10683</v>
      </c>
      <c r="E9" t="s">
        <v>10685</v>
      </c>
      <c r="F9">
        <v>39.99</v>
      </c>
      <c r="G9">
        <v>479.88</v>
      </c>
      <c r="H9">
        <v>12</v>
      </c>
      <c r="I9" t="s">
        <v>10682</v>
      </c>
      <c r="J9">
        <v>0</v>
      </c>
      <c r="K9">
        <v>0</v>
      </c>
      <c r="L9" t="s">
        <v>10722</v>
      </c>
      <c r="N9" t="s">
        <v>10723</v>
      </c>
      <c r="O9" t="s">
        <v>10708</v>
      </c>
      <c r="Q9" t="s">
        <v>10709</v>
      </c>
      <c r="S9" t="s">
        <v>10724</v>
      </c>
      <c r="T9">
        <v>43102.456956018497</v>
      </c>
    </row>
    <row r="10" spans="1:20" x14ac:dyDescent="0.25">
      <c r="A10" t="s">
        <v>10725</v>
      </c>
      <c r="B10" t="s">
        <v>10726</v>
      </c>
      <c r="C10" t="s">
        <v>10691</v>
      </c>
      <c r="D10" t="s">
        <v>10683</v>
      </c>
      <c r="E10" t="s">
        <v>10693</v>
      </c>
      <c r="F10">
        <v>13.19</v>
      </c>
      <c r="G10">
        <v>79.14</v>
      </c>
      <c r="H10">
        <v>6</v>
      </c>
      <c r="I10" t="s">
        <v>10682</v>
      </c>
      <c r="J10">
        <v>0</v>
      </c>
      <c r="K10">
        <v>0</v>
      </c>
      <c r="L10" t="s">
        <v>10727</v>
      </c>
      <c r="M10">
        <v>43221</v>
      </c>
      <c r="N10" t="s">
        <v>10728</v>
      </c>
      <c r="O10" t="s">
        <v>10701</v>
      </c>
      <c r="Q10" t="s">
        <v>10702</v>
      </c>
      <c r="S10" t="s">
        <v>10729</v>
      </c>
      <c r="T10">
        <v>43102.456944444399</v>
      </c>
    </row>
    <row r="11" spans="1:20" x14ac:dyDescent="0.25">
      <c r="A11" t="s">
        <v>4098</v>
      </c>
      <c r="B11" t="s">
        <v>10730</v>
      </c>
      <c r="C11" t="s">
        <v>10681</v>
      </c>
      <c r="D11" t="s">
        <v>10683</v>
      </c>
      <c r="E11" t="s">
        <v>10685</v>
      </c>
      <c r="F11">
        <v>22.99</v>
      </c>
      <c r="G11">
        <v>275.88</v>
      </c>
      <c r="H11">
        <v>12</v>
      </c>
      <c r="I11" t="s">
        <v>10682</v>
      </c>
      <c r="J11">
        <v>4</v>
      </c>
      <c r="K11">
        <v>0</v>
      </c>
      <c r="L11" t="s">
        <v>10731</v>
      </c>
      <c r="N11" t="s">
        <v>10732</v>
      </c>
      <c r="O11" t="s">
        <v>10687</v>
      </c>
      <c r="Q11" t="s">
        <v>10688</v>
      </c>
      <c r="S11" t="s">
        <v>10733</v>
      </c>
      <c r="T11">
        <v>43102.456875000003</v>
      </c>
    </row>
    <row r="12" spans="1:20" x14ac:dyDescent="0.25">
      <c r="A12" t="s">
        <v>10734</v>
      </c>
      <c r="B12" t="s">
        <v>10735</v>
      </c>
      <c r="C12" t="s">
        <v>10691</v>
      </c>
      <c r="D12" t="s">
        <v>10683</v>
      </c>
      <c r="E12" t="s">
        <v>10693</v>
      </c>
      <c r="F12">
        <v>5.99</v>
      </c>
      <c r="G12">
        <v>71.88</v>
      </c>
      <c r="H12">
        <v>12</v>
      </c>
      <c r="I12" t="s">
        <v>10682</v>
      </c>
      <c r="J12">
        <v>0</v>
      </c>
      <c r="K12">
        <v>0</v>
      </c>
      <c r="L12" t="s">
        <v>10736</v>
      </c>
      <c r="N12" t="s">
        <v>10737</v>
      </c>
      <c r="O12" t="s">
        <v>10708</v>
      </c>
      <c r="Q12" t="s">
        <v>10709</v>
      </c>
      <c r="S12" t="s">
        <v>10738</v>
      </c>
      <c r="T12">
        <v>43102.457013888903</v>
      </c>
    </row>
    <row r="13" spans="1:20" x14ac:dyDescent="0.25">
      <c r="A13" t="s">
        <v>4099</v>
      </c>
      <c r="B13" t="s">
        <v>10739</v>
      </c>
      <c r="C13" t="s">
        <v>10681</v>
      </c>
      <c r="D13" t="s">
        <v>10683</v>
      </c>
      <c r="E13" t="s">
        <v>10685</v>
      </c>
      <c r="F13">
        <v>36.99</v>
      </c>
      <c r="G13">
        <v>443.88</v>
      </c>
      <c r="H13">
        <v>12</v>
      </c>
      <c r="I13" t="s">
        <v>10682</v>
      </c>
      <c r="J13">
        <v>0</v>
      </c>
      <c r="K13">
        <v>0</v>
      </c>
      <c r="L13" t="s">
        <v>10740</v>
      </c>
      <c r="N13" t="s">
        <v>10694</v>
      </c>
      <c r="O13" t="s">
        <v>10695</v>
      </c>
      <c r="Q13" t="s">
        <v>10696</v>
      </c>
      <c r="S13" t="s">
        <v>10697</v>
      </c>
      <c r="T13">
        <v>43102.456886574102</v>
      </c>
    </row>
    <row r="14" spans="1:20" x14ac:dyDescent="0.25">
      <c r="A14" t="s">
        <v>4100</v>
      </c>
      <c r="B14" t="s">
        <v>10741</v>
      </c>
      <c r="C14" t="s">
        <v>10681</v>
      </c>
      <c r="D14" t="s">
        <v>10683</v>
      </c>
      <c r="E14" t="s">
        <v>10685</v>
      </c>
      <c r="F14">
        <v>11.49</v>
      </c>
      <c r="G14">
        <v>137.88</v>
      </c>
      <c r="H14">
        <v>12</v>
      </c>
      <c r="I14" t="s">
        <v>10682</v>
      </c>
      <c r="J14">
        <v>0</v>
      </c>
      <c r="K14">
        <v>0</v>
      </c>
      <c r="L14" t="s">
        <v>10731</v>
      </c>
      <c r="N14" t="s">
        <v>10686</v>
      </c>
      <c r="O14" t="s">
        <v>10687</v>
      </c>
      <c r="Q14" t="s">
        <v>10688</v>
      </c>
      <c r="S14" t="s">
        <v>10689</v>
      </c>
      <c r="T14">
        <v>43102.456875000003</v>
      </c>
    </row>
    <row r="15" spans="1:20" x14ac:dyDescent="0.25">
      <c r="A15" t="s">
        <v>4101</v>
      </c>
      <c r="B15" t="s">
        <v>10742</v>
      </c>
      <c r="C15" t="s">
        <v>10681</v>
      </c>
      <c r="D15" t="s">
        <v>10683</v>
      </c>
      <c r="E15" t="s">
        <v>10685</v>
      </c>
      <c r="F15">
        <v>23.99</v>
      </c>
      <c r="G15">
        <v>287.88</v>
      </c>
      <c r="H15">
        <v>12</v>
      </c>
      <c r="I15" t="s">
        <v>10682</v>
      </c>
      <c r="J15">
        <v>0</v>
      </c>
      <c r="K15">
        <v>0</v>
      </c>
      <c r="L15" t="s">
        <v>10743</v>
      </c>
      <c r="N15" t="s">
        <v>10700</v>
      </c>
      <c r="O15" t="s">
        <v>10701</v>
      </c>
      <c r="Q15" t="s">
        <v>10702</v>
      </c>
      <c r="S15" t="s">
        <v>10703</v>
      </c>
      <c r="T15">
        <v>43102.456944444399</v>
      </c>
    </row>
    <row r="16" spans="1:20" x14ac:dyDescent="0.25">
      <c r="A16" t="s">
        <v>4102</v>
      </c>
      <c r="B16" t="s">
        <v>10744</v>
      </c>
      <c r="C16" t="s">
        <v>10681</v>
      </c>
      <c r="D16" t="s">
        <v>10683</v>
      </c>
      <c r="E16" t="s">
        <v>10685</v>
      </c>
      <c r="F16">
        <v>17.989999999999998</v>
      </c>
      <c r="G16">
        <v>215.88</v>
      </c>
      <c r="H16">
        <v>12</v>
      </c>
      <c r="I16" t="s">
        <v>10682</v>
      </c>
      <c r="J16">
        <v>0</v>
      </c>
      <c r="K16">
        <v>0</v>
      </c>
      <c r="L16" t="s">
        <v>10745</v>
      </c>
      <c r="N16" t="s">
        <v>10746</v>
      </c>
      <c r="O16" t="s">
        <v>10747</v>
      </c>
      <c r="Q16" t="s">
        <v>10748</v>
      </c>
      <c r="S16" t="s">
        <v>10749</v>
      </c>
      <c r="T16">
        <v>43102.456898148099</v>
      </c>
    </row>
    <row r="17" spans="1:20" x14ac:dyDescent="0.25">
      <c r="A17" t="s">
        <v>4103</v>
      </c>
      <c r="B17" t="s">
        <v>10750</v>
      </c>
      <c r="C17" t="s">
        <v>10751</v>
      </c>
      <c r="D17" t="s">
        <v>10752</v>
      </c>
      <c r="E17" t="s">
        <v>10753</v>
      </c>
      <c r="F17">
        <v>17.989999999999998</v>
      </c>
      <c r="G17">
        <v>107.94</v>
      </c>
      <c r="H17">
        <v>6</v>
      </c>
      <c r="I17" t="s">
        <v>10682</v>
      </c>
      <c r="J17">
        <v>0</v>
      </c>
      <c r="K17">
        <v>0</v>
      </c>
      <c r="L17" t="s">
        <v>10745</v>
      </c>
      <c r="N17" t="s">
        <v>10746</v>
      </c>
      <c r="O17" t="s">
        <v>10747</v>
      </c>
      <c r="Q17" t="s">
        <v>10748</v>
      </c>
      <c r="S17" t="s">
        <v>10749</v>
      </c>
      <c r="T17">
        <v>43102.456898148099</v>
      </c>
    </row>
    <row r="18" spans="1:20" x14ac:dyDescent="0.25">
      <c r="A18" t="s">
        <v>4104</v>
      </c>
      <c r="B18" t="s">
        <v>10754</v>
      </c>
      <c r="C18" t="s">
        <v>10751</v>
      </c>
      <c r="D18" t="s">
        <v>10752</v>
      </c>
      <c r="E18" t="s">
        <v>10753</v>
      </c>
      <c r="F18">
        <v>39.99</v>
      </c>
      <c r="G18">
        <v>239.94</v>
      </c>
      <c r="H18">
        <v>6</v>
      </c>
      <c r="I18" t="s">
        <v>10682</v>
      </c>
      <c r="J18">
        <v>0</v>
      </c>
      <c r="K18">
        <v>0</v>
      </c>
      <c r="L18" t="s">
        <v>10755</v>
      </c>
      <c r="N18" t="s">
        <v>10694</v>
      </c>
      <c r="O18" t="s">
        <v>10695</v>
      </c>
      <c r="Q18" t="s">
        <v>10696</v>
      </c>
      <c r="S18" t="s">
        <v>10697</v>
      </c>
      <c r="T18">
        <v>43102.456932870402</v>
      </c>
    </row>
    <row r="19" spans="1:20" x14ac:dyDescent="0.25">
      <c r="A19" t="s">
        <v>10756</v>
      </c>
      <c r="B19" t="s">
        <v>10757</v>
      </c>
      <c r="C19" t="s">
        <v>10691</v>
      </c>
      <c r="D19" t="s">
        <v>10683</v>
      </c>
      <c r="E19" t="s">
        <v>10693</v>
      </c>
      <c r="F19">
        <v>5.49</v>
      </c>
      <c r="G19">
        <v>65.88</v>
      </c>
      <c r="H19">
        <v>12</v>
      </c>
      <c r="I19" t="s">
        <v>10682</v>
      </c>
      <c r="J19">
        <v>0</v>
      </c>
      <c r="K19">
        <v>0</v>
      </c>
      <c r="L19" t="s">
        <v>10758</v>
      </c>
      <c r="N19" t="s">
        <v>10700</v>
      </c>
      <c r="O19" t="s">
        <v>10701</v>
      </c>
      <c r="Q19" t="s">
        <v>10702</v>
      </c>
      <c r="S19" t="s">
        <v>10703</v>
      </c>
      <c r="T19">
        <v>43109.404224537</v>
      </c>
    </row>
    <row r="20" spans="1:20" x14ac:dyDescent="0.25">
      <c r="A20" t="s">
        <v>4105</v>
      </c>
      <c r="B20" t="s">
        <v>10759</v>
      </c>
      <c r="C20" t="s">
        <v>10751</v>
      </c>
      <c r="D20" t="s">
        <v>10683</v>
      </c>
      <c r="E20" t="s">
        <v>10753</v>
      </c>
      <c r="F20">
        <v>7.19</v>
      </c>
      <c r="G20">
        <v>86.28</v>
      </c>
      <c r="H20">
        <v>12</v>
      </c>
      <c r="I20" t="s">
        <v>10682</v>
      </c>
      <c r="J20">
        <v>0</v>
      </c>
      <c r="K20">
        <v>0</v>
      </c>
      <c r="L20" t="s">
        <v>10760</v>
      </c>
      <c r="M20">
        <v>44624</v>
      </c>
      <c r="N20" t="s">
        <v>10761</v>
      </c>
      <c r="O20" t="s">
        <v>10762</v>
      </c>
      <c r="P20" t="s">
        <v>10708</v>
      </c>
      <c r="Q20" t="s">
        <v>10763</v>
      </c>
      <c r="R20" t="s">
        <v>10709</v>
      </c>
      <c r="S20" t="s">
        <v>10764</v>
      </c>
      <c r="T20">
        <v>43102.456898148099</v>
      </c>
    </row>
    <row r="21" spans="1:20" x14ac:dyDescent="0.25">
      <c r="A21" t="s">
        <v>10765</v>
      </c>
      <c r="B21" t="s">
        <v>10766</v>
      </c>
      <c r="C21" t="s">
        <v>10751</v>
      </c>
      <c r="D21" t="s">
        <v>10683</v>
      </c>
      <c r="E21" t="s">
        <v>10753</v>
      </c>
      <c r="F21">
        <v>3.89</v>
      </c>
      <c r="G21">
        <v>46.68</v>
      </c>
      <c r="H21">
        <v>12</v>
      </c>
      <c r="I21" t="s">
        <v>10682</v>
      </c>
      <c r="J21">
        <v>0</v>
      </c>
      <c r="K21">
        <v>0</v>
      </c>
      <c r="L21" t="s">
        <v>10767</v>
      </c>
      <c r="N21" t="s">
        <v>10714</v>
      </c>
      <c r="O21" t="s">
        <v>10708</v>
      </c>
      <c r="Q21" t="s">
        <v>10709</v>
      </c>
      <c r="S21" t="s">
        <v>10715</v>
      </c>
      <c r="T21">
        <v>43102.456932870402</v>
      </c>
    </row>
    <row r="22" spans="1:20" x14ac:dyDescent="0.25">
      <c r="A22" t="s">
        <v>10768</v>
      </c>
      <c r="B22" t="s">
        <v>10769</v>
      </c>
      <c r="C22" t="s">
        <v>10691</v>
      </c>
      <c r="D22" t="s">
        <v>10683</v>
      </c>
      <c r="E22" t="s">
        <v>10693</v>
      </c>
      <c r="F22">
        <v>23.99</v>
      </c>
      <c r="G22">
        <v>143.94</v>
      </c>
      <c r="H22">
        <v>6</v>
      </c>
      <c r="I22" t="s">
        <v>10682</v>
      </c>
      <c r="J22">
        <v>0</v>
      </c>
      <c r="K22">
        <v>0</v>
      </c>
      <c r="L22" t="s">
        <v>10722</v>
      </c>
      <c r="N22" t="s">
        <v>10770</v>
      </c>
      <c r="S22" t="s">
        <v>10771</v>
      </c>
      <c r="T22">
        <v>43102.456956018497</v>
      </c>
    </row>
    <row r="23" spans="1:20" x14ac:dyDescent="0.25">
      <c r="A23" t="s">
        <v>10772</v>
      </c>
      <c r="B23" t="s">
        <v>10773</v>
      </c>
      <c r="C23" t="s">
        <v>10691</v>
      </c>
      <c r="D23" t="s">
        <v>10683</v>
      </c>
      <c r="E23" t="s">
        <v>10693</v>
      </c>
      <c r="F23">
        <v>5.49</v>
      </c>
      <c r="G23">
        <v>65.88</v>
      </c>
      <c r="H23">
        <v>12</v>
      </c>
      <c r="I23" t="s">
        <v>10682</v>
      </c>
      <c r="J23">
        <v>0</v>
      </c>
      <c r="K23">
        <v>0</v>
      </c>
      <c r="L23" t="s">
        <v>10758</v>
      </c>
      <c r="N23" t="s">
        <v>10774</v>
      </c>
      <c r="O23" t="s">
        <v>10775</v>
      </c>
      <c r="Q23" t="s">
        <v>10776</v>
      </c>
      <c r="S23" t="s">
        <v>10777</v>
      </c>
      <c r="T23">
        <v>43109.404224537</v>
      </c>
    </row>
    <row r="24" spans="1:20" x14ac:dyDescent="0.25">
      <c r="A24" t="s">
        <v>10778</v>
      </c>
      <c r="B24" t="s">
        <v>10779</v>
      </c>
      <c r="C24" t="s">
        <v>10691</v>
      </c>
      <c r="D24" t="s">
        <v>10683</v>
      </c>
      <c r="E24" t="s">
        <v>10693</v>
      </c>
      <c r="F24">
        <v>7.79</v>
      </c>
      <c r="G24">
        <v>93.48</v>
      </c>
      <c r="H24">
        <v>12</v>
      </c>
      <c r="I24" t="s">
        <v>10682</v>
      </c>
      <c r="J24">
        <v>0</v>
      </c>
      <c r="K24">
        <v>0</v>
      </c>
      <c r="L24" t="s">
        <v>10717</v>
      </c>
      <c r="N24" t="s">
        <v>10700</v>
      </c>
      <c r="O24" t="s">
        <v>10701</v>
      </c>
      <c r="Q24" t="s">
        <v>10702</v>
      </c>
      <c r="S24" t="s">
        <v>10703</v>
      </c>
      <c r="T24">
        <v>43102.456921296303</v>
      </c>
    </row>
    <row r="25" spans="1:20" x14ac:dyDescent="0.25">
      <c r="A25" t="s">
        <v>4106</v>
      </c>
      <c r="B25" t="s">
        <v>10780</v>
      </c>
      <c r="C25" t="s">
        <v>10751</v>
      </c>
      <c r="D25" t="s">
        <v>10752</v>
      </c>
      <c r="E25" t="s">
        <v>10753</v>
      </c>
      <c r="F25">
        <v>32.99</v>
      </c>
      <c r="G25">
        <v>197.94</v>
      </c>
      <c r="H25">
        <v>6</v>
      </c>
      <c r="I25" t="s">
        <v>10682</v>
      </c>
      <c r="J25">
        <v>0</v>
      </c>
      <c r="K25">
        <v>0</v>
      </c>
      <c r="L25" t="s">
        <v>10722</v>
      </c>
      <c r="M25">
        <v>43368</v>
      </c>
      <c r="N25" t="s">
        <v>10781</v>
      </c>
      <c r="O25" t="s">
        <v>10782</v>
      </c>
      <c r="Q25" t="s">
        <v>10783</v>
      </c>
      <c r="S25" t="s">
        <v>10784</v>
      </c>
      <c r="T25">
        <v>43102.456956018497</v>
      </c>
    </row>
    <row r="26" spans="1:20" x14ac:dyDescent="0.25">
      <c r="A26" t="s">
        <v>4107</v>
      </c>
      <c r="B26" t="s">
        <v>10785</v>
      </c>
      <c r="C26" t="s">
        <v>10681</v>
      </c>
      <c r="D26" t="s">
        <v>10683</v>
      </c>
      <c r="E26" t="s">
        <v>10685</v>
      </c>
      <c r="F26">
        <v>39.99</v>
      </c>
      <c r="G26">
        <v>239.94</v>
      </c>
      <c r="H26">
        <v>6</v>
      </c>
      <c r="I26" t="s">
        <v>10682</v>
      </c>
      <c r="J26">
        <v>0</v>
      </c>
      <c r="K26">
        <v>0</v>
      </c>
      <c r="L26" t="s">
        <v>10731</v>
      </c>
      <c r="N26" t="s">
        <v>10694</v>
      </c>
      <c r="O26" t="s">
        <v>10695</v>
      </c>
      <c r="Q26" t="s">
        <v>10696</v>
      </c>
      <c r="S26" t="s">
        <v>10697</v>
      </c>
      <c r="T26">
        <v>43102.456875000003</v>
      </c>
    </row>
    <row r="27" spans="1:20" x14ac:dyDescent="0.25">
      <c r="A27" t="s">
        <v>4108</v>
      </c>
      <c r="B27" t="s">
        <v>10786</v>
      </c>
      <c r="C27" t="s">
        <v>10681</v>
      </c>
      <c r="D27" t="s">
        <v>10683</v>
      </c>
      <c r="E27" t="s">
        <v>10685</v>
      </c>
      <c r="F27">
        <v>21.99</v>
      </c>
      <c r="G27">
        <v>263.88</v>
      </c>
      <c r="H27">
        <v>12</v>
      </c>
      <c r="I27" t="s">
        <v>10682</v>
      </c>
      <c r="J27">
        <v>0</v>
      </c>
      <c r="K27">
        <v>0</v>
      </c>
      <c r="L27" t="s">
        <v>10731</v>
      </c>
      <c r="N27" t="s">
        <v>10781</v>
      </c>
      <c r="O27" t="s">
        <v>10782</v>
      </c>
      <c r="Q27" t="s">
        <v>10783</v>
      </c>
      <c r="S27" t="s">
        <v>10784</v>
      </c>
      <c r="T27">
        <v>43102.456875000003</v>
      </c>
    </row>
    <row r="28" spans="1:20" x14ac:dyDescent="0.25">
      <c r="A28" t="s">
        <v>8397</v>
      </c>
      <c r="B28" t="s">
        <v>10787</v>
      </c>
      <c r="C28" t="s">
        <v>10691</v>
      </c>
      <c r="D28" t="s">
        <v>10683</v>
      </c>
      <c r="E28" t="s">
        <v>10693</v>
      </c>
      <c r="F28">
        <v>5.09</v>
      </c>
      <c r="G28">
        <v>61.08</v>
      </c>
      <c r="H28">
        <v>12</v>
      </c>
      <c r="I28" t="s">
        <v>10682</v>
      </c>
      <c r="J28">
        <v>0</v>
      </c>
      <c r="K28">
        <v>0</v>
      </c>
      <c r="L28" t="s">
        <v>10788</v>
      </c>
      <c r="N28" t="s">
        <v>10746</v>
      </c>
      <c r="O28" t="s">
        <v>10747</v>
      </c>
      <c r="Q28" t="s">
        <v>10748</v>
      </c>
      <c r="S28" t="s">
        <v>10749</v>
      </c>
      <c r="T28">
        <v>43102.456921296303</v>
      </c>
    </row>
    <row r="29" spans="1:20" x14ac:dyDescent="0.25">
      <c r="A29" t="s">
        <v>10789</v>
      </c>
      <c r="B29" t="s">
        <v>10790</v>
      </c>
      <c r="C29" t="s">
        <v>10691</v>
      </c>
      <c r="D29" t="s">
        <v>10683</v>
      </c>
      <c r="E29" t="s">
        <v>10693</v>
      </c>
      <c r="F29">
        <v>7.99</v>
      </c>
      <c r="G29">
        <v>95.88</v>
      </c>
      <c r="H29">
        <v>12</v>
      </c>
      <c r="I29" t="s">
        <v>10682</v>
      </c>
      <c r="J29">
        <v>0</v>
      </c>
      <c r="K29">
        <v>0</v>
      </c>
      <c r="L29" t="s">
        <v>10791</v>
      </c>
      <c r="N29" t="s">
        <v>10761</v>
      </c>
      <c r="O29" t="s">
        <v>10762</v>
      </c>
      <c r="P29" t="s">
        <v>10708</v>
      </c>
      <c r="Q29" t="s">
        <v>10763</v>
      </c>
      <c r="R29" t="s">
        <v>10709</v>
      </c>
      <c r="S29" t="s">
        <v>10764</v>
      </c>
      <c r="T29">
        <v>43102.456967592603</v>
      </c>
    </row>
    <row r="30" spans="1:20" x14ac:dyDescent="0.25">
      <c r="A30" t="s">
        <v>4109</v>
      </c>
      <c r="B30" t="s">
        <v>10792</v>
      </c>
      <c r="C30" t="s">
        <v>10751</v>
      </c>
      <c r="D30" t="s">
        <v>10752</v>
      </c>
      <c r="E30" t="s">
        <v>10753</v>
      </c>
      <c r="F30">
        <v>46.99</v>
      </c>
      <c r="G30">
        <v>281.94</v>
      </c>
      <c r="H30">
        <v>6</v>
      </c>
      <c r="I30" t="s">
        <v>10682</v>
      </c>
      <c r="J30">
        <v>10</v>
      </c>
      <c r="K30">
        <v>0</v>
      </c>
      <c r="L30" t="s">
        <v>10706</v>
      </c>
      <c r="M30">
        <v>44005</v>
      </c>
      <c r="N30" t="s">
        <v>10793</v>
      </c>
      <c r="O30" t="s">
        <v>10782</v>
      </c>
      <c r="Q30" t="s">
        <v>10783</v>
      </c>
      <c r="S30" t="s">
        <v>10794</v>
      </c>
      <c r="T30">
        <v>43102.457002314797</v>
      </c>
    </row>
    <row r="31" spans="1:20" x14ac:dyDescent="0.25">
      <c r="A31" t="s">
        <v>4110</v>
      </c>
      <c r="B31" t="s">
        <v>10795</v>
      </c>
      <c r="C31" t="s">
        <v>10681</v>
      </c>
      <c r="D31" t="s">
        <v>10683</v>
      </c>
      <c r="E31" t="s">
        <v>10685</v>
      </c>
      <c r="F31">
        <v>18.989999999999998</v>
      </c>
      <c r="G31">
        <v>227.88</v>
      </c>
      <c r="H31">
        <v>12</v>
      </c>
      <c r="I31" t="s">
        <v>10682</v>
      </c>
      <c r="J31">
        <v>0</v>
      </c>
      <c r="K31">
        <v>0</v>
      </c>
      <c r="L31" t="s">
        <v>10796</v>
      </c>
      <c r="N31" t="s">
        <v>10723</v>
      </c>
      <c r="O31" t="s">
        <v>10708</v>
      </c>
      <c r="Q31" t="s">
        <v>10709</v>
      </c>
      <c r="S31" t="s">
        <v>10724</v>
      </c>
      <c r="T31">
        <v>43102.456886574102</v>
      </c>
    </row>
    <row r="32" spans="1:20" x14ac:dyDescent="0.25">
      <c r="A32" t="s">
        <v>10797</v>
      </c>
      <c r="B32" t="s">
        <v>10798</v>
      </c>
      <c r="C32" t="s">
        <v>10691</v>
      </c>
      <c r="D32" t="s">
        <v>10683</v>
      </c>
      <c r="E32" t="s">
        <v>10693</v>
      </c>
      <c r="F32">
        <v>22.99</v>
      </c>
      <c r="G32">
        <v>137.94</v>
      </c>
      <c r="H32">
        <v>6</v>
      </c>
      <c r="I32" t="s">
        <v>10682</v>
      </c>
      <c r="J32">
        <v>0</v>
      </c>
      <c r="K32">
        <v>0</v>
      </c>
      <c r="L32" t="s">
        <v>10758</v>
      </c>
      <c r="N32" t="s">
        <v>10781</v>
      </c>
      <c r="O32" t="s">
        <v>10782</v>
      </c>
      <c r="Q32" t="s">
        <v>10783</v>
      </c>
      <c r="S32" t="s">
        <v>10784</v>
      </c>
      <c r="T32">
        <v>43109.404224537</v>
      </c>
    </row>
    <row r="33" spans="1:20" x14ac:dyDescent="0.25">
      <c r="A33" t="s">
        <v>10799</v>
      </c>
      <c r="B33" t="s">
        <v>10800</v>
      </c>
      <c r="C33" t="s">
        <v>10691</v>
      </c>
      <c r="D33" t="s">
        <v>10683</v>
      </c>
      <c r="E33" t="s">
        <v>10693</v>
      </c>
      <c r="F33">
        <v>9.99</v>
      </c>
      <c r="G33">
        <v>119.88</v>
      </c>
      <c r="H33">
        <v>12</v>
      </c>
      <c r="I33" t="s">
        <v>10682</v>
      </c>
      <c r="J33">
        <v>0</v>
      </c>
      <c r="K33">
        <v>0</v>
      </c>
      <c r="L33" t="s">
        <v>10758</v>
      </c>
      <c r="N33" t="s">
        <v>10746</v>
      </c>
      <c r="O33" t="s">
        <v>10747</v>
      </c>
      <c r="Q33" t="s">
        <v>10748</v>
      </c>
      <c r="S33" t="s">
        <v>10749</v>
      </c>
      <c r="T33">
        <v>43109.404224537</v>
      </c>
    </row>
    <row r="34" spans="1:20" x14ac:dyDescent="0.25">
      <c r="A34" t="s">
        <v>10801</v>
      </c>
      <c r="B34" t="s">
        <v>10802</v>
      </c>
      <c r="C34" t="s">
        <v>10691</v>
      </c>
      <c r="D34" t="s">
        <v>10683</v>
      </c>
      <c r="E34" t="s">
        <v>10693</v>
      </c>
      <c r="F34">
        <v>26.99</v>
      </c>
      <c r="G34">
        <v>323.88</v>
      </c>
      <c r="H34">
        <v>12</v>
      </c>
      <c r="I34" t="s">
        <v>10682</v>
      </c>
      <c r="J34">
        <v>0</v>
      </c>
      <c r="K34">
        <v>0</v>
      </c>
      <c r="L34" t="s">
        <v>10791</v>
      </c>
      <c r="N34" t="s">
        <v>10803</v>
      </c>
      <c r="O34" t="s">
        <v>10782</v>
      </c>
      <c r="Q34" t="s">
        <v>10783</v>
      </c>
      <c r="S34" t="s">
        <v>10804</v>
      </c>
      <c r="T34">
        <v>43102.456967592603</v>
      </c>
    </row>
    <row r="35" spans="1:20" x14ac:dyDescent="0.25">
      <c r="A35" t="s">
        <v>4111</v>
      </c>
      <c r="B35" t="s">
        <v>10805</v>
      </c>
      <c r="C35" t="s">
        <v>10681</v>
      </c>
      <c r="D35" t="s">
        <v>10683</v>
      </c>
      <c r="E35" t="s">
        <v>10685</v>
      </c>
      <c r="F35">
        <v>12.99</v>
      </c>
      <c r="G35">
        <v>155.88</v>
      </c>
      <c r="H35">
        <v>12</v>
      </c>
      <c r="I35" t="s">
        <v>10682</v>
      </c>
      <c r="J35">
        <v>0</v>
      </c>
      <c r="K35">
        <v>0</v>
      </c>
      <c r="L35" t="s">
        <v>10791</v>
      </c>
      <c r="N35" t="s">
        <v>10700</v>
      </c>
      <c r="O35" t="s">
        <v>10701</v>
      </c>
      <c r="Q35" t="s">
        <v>10702</v>
      </c>
      <c r="S35" t="s">
        <v>10703</v>
      </c>
      <c r="T35">
        <v>43102.456967592603</v>
      </c>
    </row>
    <row r="36" spans="1:20" x14ac:dyDescent="0.25">
      <c r="A36" t="s">
        <v>4112</v>
      </c>
      <c r="B36" t="s">
        <v>10806</v>
      </c>
      <c r="C36" t="s">
        <v>10681</v>
      </c>
      <c r="D36" t="s">
        <v>10683</v>
      </c>
      <c r="E36" t="s">
        <v>10685</v>
      </c>
      <c r="F36">
        <v>55.99</v>
      </c>
      <c r="G36">
        <v>671.88</v>
      </c>
      <c r="H36">
        <v>12</v>
      </c>
      <c r="I36" t="s">
        <v>10682</v>
      </c>
      <c r="J36">
        <v>12</v>
      </c>
      <c r="K36">
        <v>0</v>
      </c>
      <c r="L36" t="s">
        <v>10706</v>
      </c>
      <c r="N36" t="s">
        <v>10737</v>
      </c>
      <c r="O36" t="s">
        <v>10708</v>
      </c>
      <c r="Q36" t="s">
        <v>10709</v>
      </c>
      <c r="S36" t="s">
        <v>10738</v>
      </c>
      <c r="T36">
        <v>43102.457002314797</v>
      </c>
    </row>
    <row r="37" spans="1:20" x14ac:dyDescent="0.25">
      <c r="A37" t="s">
        <v>10807</v>
      </c>
      <c r="B37" t="s">
        <v>10808</v>
      </c>
      <c r="C37" t="s">
        <v>10691</v>
      </c>
      <c r="D37" t="s">
        <v>10683</v>
      </c>
      <c r="E37" t="s">
        <v>10693</v>
      </c>
      <c r="F37">
        <v>13.19</v>
      </c>
      <c r="G37">
        <v>79.14</v>
      </c>
      <c r="H37">
        <v>6</v>
      </c>
      <c r="I37" t="s">
        <v>10682</v>
      </c>
      <c r="J37">
        <v>0</v>
      </c>
      <c r="K37">
        <v>0</v>
      </c>
      <c r="L37" t="s">
        <v>10758</v>
      </c>
      <c r="N37" t="s">
        <v>10781</v>
      </c>
      <c r="O37" t="s">
        <v>10782</v>
      </c>
      <c r="Q37" t="s">
        <v>10783</v>
      </c>
      <c r="S37" t="s">
        <v>10784</v>
      </c>
      <c r="T37">
        <v>43109.404224537</v>
      </c>
    </row>
    <row r="38" spans="1:20" x14ac:dyDescent="0.25">
      <c r="A38" t="s">
        <v>10809</v>
      </c>
      <c r="B38" t="s">
        <v>10810</v>
      </c>
      <c r="C38" t="s">
        <v>10691</v>
      </c>
      <c r="D38" t="s">
        <v>10683</v>
      </c>
      <c r="E38" t="s">
        <v>10693</v>
      </c>
      <c r="F38">
        <v>169.99</v>
      </c>
      <c r="G38">
        <v>509.97</v>
      </c>
      <c r="H38">
        <v>3</v>
      </c>
      <c r="I38" t="s">
        <v>10682</v>
      </c>
      <c r="J38">
        <v>0</v>
      </c>
      <c r="K38">
        <v>0</v>
      </c>
      <c r="L38" t="s">
        <v>10740</v>
      </c>
      <c r="N38" t="s">
        <v>10793</v>
      </c>
      <c r="O38" t="s">
        <v>10782</v>
      </c>
      <c r="Q38" t="s">
        <v>10783</v>
      </c>
      <c r="S38" t="s">
        <v>10794</v>
      </c>
      <c r="T38">
        <v>43102.456886574102</v>
      </c>
    </row>
    <row r="39" spans="1:20" x14ac:dyDescent="0.25">
      <c r="A39" t="s">
        <v>8398</v>
      </c>
      <c r="B39" t="s">
        <v>10811</v>
      </c>
      <c r="C39" t="s">
        <v>10751</v>
      </c>
      <c r="D39" t="s">
        <v>10683</v>
      </c>
      <c r="E39" t="s">
        <v>10693</v>
      </c>
      <c r="F39">
        <v>5.99</v>
      </c>
      <c r="G39">
        <v>71.88</v>
      </c>
      <c r="H39">
        <v>12</v>
      </c>
      <c r="I39" t="s">
        <v>10682</v>
      </c>
      <c r="J39">
        <v>0</v>
      </c>
      <c r="K39">
        <v>0</v>
      </c>
      <c r="L39" t="s">
        <v>10812</v>
      </c>
      <c r="N39" t="s">
        <v>10700</v>
      </c>
      <c r="O39" t="s">
        <v>10701</v>
      </c>
      <c r="Q39" t="s">
        <v>10702</v>
      </c>
      <c r="S39" t="s">
        <v>10703</v>
      </c>
      <c r="T39">
        <v>43102.456875000003</v>
      </c>
    </row>
    <row r="40" spans="1:20" x14ac:dyDescent="0.25">
      <c r="A40" t="s">
        <v>4113</v>
      </c>
      <c r="B40" t="s">
        <v>10813</v>
      </c>
      <c r="C40" t="s">
        <v>10681</v>
      </c>
      <c r="D40" t="s">
        <v>10683</v>
      </c>
      <c r="E40" t="s">
        <v>10685</v>
      </c>
      <c r="F40">
        <v>14.99</v>
      </c>
      <c r="G40">
        <v>179.88</v>
      </c>
      <c r="H40">
        <v>12</v>
      </c>
      <c r="I40" t="s">
        <v>10682</v>
      </c>
      <c r="J40">
        <v>0</v>
      </c>
      <c r="K40">
        <v>0</v>
      </c>
      <c r="L40" t="s">
        <v>10814</v>
      </c>
      <c r="N40" t="s">
        <v>10746</v>
      </c>
      <c r="O40" t="s">
        <v>10747</v>
      </c>
      <c r="Q40" t="s">
        <v>10748</v>
      </c>
      <c r="S40" t="s">
        <v>10749</v>
      </c>
      <c r="T40">
        <v>43102.456863425898</v>
      </c>
    </row>
    <row r="41" spans="1:20" x14ac:dyDescent="0.25">
      <c r="A41" t="s">
        <v>8399</v>
      </c>
      <c r="B41" t="s">
        <v>10815</v>
      </c>
      <c r="C41" t="s">
        <v>10751</v>
      </c>
      <c r="D41" t="s">
        <v>10752</v>
      </c>
      <c r="E41" t="s">
        <v>10753</v>
      </c>
      <c r="F41">
        <v>27.59</v>
      </c>
      <c r="G41">
        <v>165.54</v>
      </c>
      <c r="H41">
        <v>6</v>
      </c>
      <c r="I41" t="s">
        <v>10682</v>
      </c>
      <c r="J41">
        <v>12</v>
      </c>
      <c r="K41">
        <v>0</v>
      </c>
      <c r="L41" t="s">
        <v>10706</v>
      </c>
      <c r="N41" t="s">
        <v>10793</v>
      </c>
      <c r="O41" t="s">
        <v>10782</v>
      </c>
      <c r="Q41" t="s">
        <v>10783</v>
      </c>
      <c r="S41" t="s">
        <v>10794</v>
      </c>
      <c r="T41">
        <v>43102.457002314797</v>
      </c>
    </row>
    <row r="42" spans="1:20" x14ac:dyDescent="0.25">
      <c r="A42" t="s">
        <v>10816</v>
      </c>
      <c r="B42" t="s">
        <v>10817</v>
      </c>
      <c r="C42" t="s">
        <v>10691</v>
      </c>
      <c r="D42" t="s">
        <v>10683</v>
      </c>
      <c r="E42" t="s">
        <v>10693</v>
      </c>
      <c r="F42">
        <v>17.39</v>
      </c>
      <c r="G42">
        <v>104.34</v>
      </c>
      <c r="H42">
        <v>6</v>
      </c>
      <c r="I42" t="s">
        <v>10682</v>
      </c>
      <c r="J42">
        <v>0</v>
      </c>
      <c r="K42">
        <v>0</v>
      </c>
      <c r="L42" t="s">
        <v>10692</v>
      </c>
      <c r="N42" t="s">
        <v>10793</v>
      </c>
      <c r="O42" t="s">
        <v>10782</v>
      </c>
      <c r="Q42" t="s">
        <v>10783</v>
      </c>
      <c r="S42" t="s">
        <v>10794</v>
      </c>
      <c r="T42">
        <v>43102.456956018497</v>
      </c>
    </row>
    <row r="43" spans="1:20" x14ac:dyDescent="0.25">
      <c r="A43" t="s">
        <v>8400</v>
      </c>
      <c r="B43" t="s">
        <v>10818</v>
      </c>
      <c r="C43" t="s">
        <v>10751</v>
      </c>
      <c r="D43" t="s">
        <v>10752</v>
      </c>
      <c r="E43" t="s">
        <v>10753</v>
      </c>
      <c r="F43">
        <v>33.99</v>
      </c>
      <c r="G43">
        <v>203.94</v>
      </c>
      <c r="H43">
        <v>6</v>
      </c>
      <c r="I43" t="s">
        <v>10682</v>
      </c>
      <c r="J43">
        <v>0</v>
      </c>
      <c r="K43">
        <v>0</v>
      </c>
      <c r="L43" t="s">
        <v>10731</v>
      </c>
      <c r="M43">
        <v>43368</v>
      </c>
      <c r="N43" t="s">
        <v>10732</v>
      </c>
      <c r="O43" t="s">
        <v>10687</v>
      </c>
      <c r="Q43" t="s">
        <v>10688</v>
      </c>
      <c r="S43" t="s">
        <v>10733</v>
      </c>
      <c r="T43">
        <v>43102.456875000003</v>
      </c>
    </row>
    <row r="44" spans="1:20" x14ac:dyDescent="0.25">
      <c r="A44" t="s">
        <v>10819</v>
      </c>
      <c r="B44" t="s">
        <v>10820</v>
      </c>
      <c r="C44" t="s">
        <v>10691</v>
      </c>
      <c r="D44" t="s">
        <v>10683</v>
      </c>
      <c r="E44" t="s">
        <v>10693</v>
      </c>
      <c r="F44">
        <v>40.99</v>
      </c>
      <c r="G44">
        <v>245.96</v>
      </c>
      <c r="H44">
        <v>6</v>
      </c>
      <c r="I44" t="s">
        <v>10682</v>
      </c>
      <c r="J44">
        <v>0</v>
      </c>
      <c r="K44">
        <v>0</v>
      </c>
      <c r="L44" t="s">
        <v>10758</v>
      </c>
      <c r="N44" t="s">
        <v>10732</v>
      </c>
      <c r="O44" t="s">
        <v>10687</v>
      </c>
      <c r="Q44" t="s">
        <v>10688</v>
      </c>
      <c r="S44" t="s">
        <v>10733</v>
      </c>
      <c r="T44">
        <v>43109.404224537</v>
      </c>
    </row>
    <row r="45" spans="1:20" x14ac:dyDescent="0.25">
      <c r="A45" t="s">
        <v>10821</v>
      </c>
      <c r="B45" t="s">
        <v>10822</v>
      </c>
      <c r="C45" t="s">
        <v>10691</v>
      </c>
      <c r="D45" t="s">
        <v>10683</v>
      </c>
      <c r="E45" t="s">
        <v>10693</v>
      </c>
      <c r="F45">
        <v>26.99</v>
      </c>
      <c r="G45">
        <v>323.88</v>
      </c>
      <c r="H45">
        <v>12</v>
      </c>
      <c r="I45" t="s">
        <v>10682</v>
      </c>
      <c r="J45">
        <v>0</v>
      </c>
      <c r="K45">
        <v>0</v>
      </c>
      <c r="L45" t="s">
        <v>10791</v>
      </c>
      <c r="N45" t="s">
        <v>10803</v>
      </c>
      <c r="O45" t="s">
        <v>10782</v>
      </c>
      <c r="Q45" t="s">
        <v>10783</v>
      </c>
      <c r="S45" t="s">
        <v>10804</v>
      </c>
      <c r="T45">
        <v>43102.456967592603</v>
      </c>
    </row>
    <row r="46" spans="1:20" x14ac:dyDescent="0.25">
      <c r="A46" t="s">
        <v>10823</v>
      </c>
      <c r="B46" t="s">
        <v>10824</v>
      </c>
      <c r="C46" t="s">
        <v>10691</v>
      </c>
      <c r="D46" t="s">
        <v>10683</v>
      </c>
      <c r="E46" t="s">
        <v>10693</v>
      </c>
      <c r="F46">
        <v>77.989999999999995</v>
      </c>
      <c r="G46">
        <v>467.94</v>
      </c>
      <c r="H46">
        <v>6</v>
      </c>
      <c r="I46" t="s">
        <v>10682</v>
      </c>
      <c r="J46">
        <v>0</v>
      </c>
      <c r="K46">
        <v>0</v>
      </c>
      <c r="L46" t="s">
        <v>10731</v>
      </c>
      <c r="M46">
        <v>43368</v>
      </c>
      <c r="N46" t="s">
        <v>10732</v>
      </c>
      <c r="O46" t="s">
        <v>10687</v>
      </c>
      <c r="Q46" t="s">
        <v>10688</v>
      </c>
      <c r="S46" t="s">
        <v>10733</v>
      </c>
      <c r="T46">
        <v>43102.456875000003</v>
      </c>
    </row>
    <row r="47" spans="1:20" x14ac:dyDescent="0.25">
      <c r="A47" t="s">
        <v>4114</v>
      </c>
      <c r="B47" t="s">
        <v>10825</v>
      </c>
      <c r="C47" t="s">
        <v>10681</v>
      </c>
      <c r="D47" t="s">
        <v>10683</v>
      </c>
      <c r="E47" t="s">
        <v>10685</v>
      </c>
      <c r="F47">
        <v>14.99</v>
      </c>
      <c r="G47">
        <v>179.88</v>
      </c>
      <c r="H47">
        <v>12</v>
      </c>
      <c r="I47" t="s">
        <v>10682</v>
      </c>
      <c r="J47">
        <v>0</v>
      </c>
      <c r="K47">
        <v>0</v>
      </c>
      <c r="L47" t="s">
        <v>10767</v>
      </c>
      <c r="N47" t="s">
        <v>10826</v>
      </c>
      <c r="O47" t="s">
        <v>10708</v>
      </c>
      <c r="Q47" t="s">
        <v>10709</v>
      </c>
      <c r="S47" t="s">
        <v>10827</v>
      </c>
      <c r="T47">
        <v>43102.456932870402</v>
      </c>
    </row>
    <row r="48" spans="1:20" x14ac:dyDescent="0.25">
      <c r="A48" t="s">
        <v>10828</v>
      </c>
      <c r="B48" t="s">
        <v>10829</v>
      </c>
      <c r="C48" t="s">
        <v>10691</v>
      </c>
      <c r="D48" t="s">
        <v>10683</v>
      </c>
      <c r="E48" t="s">
        <v>10693</v>
      </c>
      <c r="F48">
        <v>39.99</v>
      </c>
      <c r="G48">
        <v>239.94</v>
      </c>
      <c r="H48">
        <v>6</v>
      </c>
      <c r="I48" t="s">
        <v>10682</v>
      </c>
      <c r="J48">
        <v>0</v>
      </c>
      <c r="K48">
        <v>0</v>
      </c>
      <c r="L48" t="s">
        <v>10758</v>
      </c>
      <c r="N48" t="s">
        <v>10700</v>
      </c>
      <c r="O48" t="s">
        <v>10701</v>
      </c>
      <c r="Q48" t="s">
        <v>10702</v>
      </c>
      <c r="S48" t="s">
        <v>10703</v>
      </c>
      <c r="T48">
        <v>43109.404224537</v>
      </c>
    </row>
    <row r="49" spans="1:20" x14ac:dyDescent="0.25">
      <c r="A49" t="s">
        <v>4115</v>
      </c>
      <c r="B49" t="s">
        <v>10830</v>
      </c>
      <c r="C49" t="s">
        <v>10681</v>
      </c>
      <c r="D49" t="s">
        <v>10683</v>
      </c>
      <c r="E49" t="s">
        <v>10685</v>
      </c>
      <c r="F49">
        <v>7.49</v>
      </c>
      <c r="G49">
        <v>89.88</v>
      </c>
      <c r="H49">
        <v>12</v>
      </c>
      <c r="I49" t="s">
        <v>10682</v>
      </c>
      <c r="J49">
        <v>0</v>
      </c>
      <c r="K49">
        <v>0</v>
      </c>
      <c r="L49" t="s">
        <v>10831</v>
      </c>
      <c r="N49" t="s">
        <v>10686</v>
      </c>
      <c r="O49" t="s">
        <v>10687</v>
      </c>
      <c r="Q49" t="s">
        <v>10688</v>
      </c>
      <c r="S49" t="s">
        <v>10689</v>
      </c>
      <c r="T49">
        <v>43102.456956018497</v>
      </c>
    </row>
    <row r="50" spans="1:20" x14ac:dyDescent="0.25">
      <c r="A50" t="s">
        <v>4116</v>
      </c>
      <c r="B50" t="s">
        <v>10832</v>
      </c>
      <c r="C50" t="s">
        <v>10681</v>
      </c>
      <c r="D50" t="s">
        <v>10683</v>
      </c>
      <c r="E50" t="s">
        <v>10685</v>
      </c>
      <c r="F50">
        <v>12.99</v>
      </c>
      <c r="G50">
        <v>155.88</v>
      </c>
      <c r="H50">
        <v>12</v>
      </c>
      <c r="I50" t="s">
        <v>10682</v>
      </c>
      <c r="J50">
        <v>0</v>
      </c>
      <c r="K50">
        <v>0</v>
      </c>
      <c r="L50" t="s">
        <v>10833</v>
      </c>
      <c r="N50" t="s">
        <v>10700</v>
      </c>
      <c r="O50" t="s">
        <v>10701</v>
      </c>
      <c r="Q50" t="s">
        <v>10702</v>
      </c>
      <c r="S50" t="s">
        <v>10703</v>
      </c>
      <c r="T50">
        <v>43102.456967592603</v>
      </c>
    </row>
    <row r="51" spans="1:20" x14ac:dyDescent="0.25">
      <c r="A51" t="s">
        <v>4117</v>
      </c>
      <c r="B51" t="s">
        <v>10834</v>
      </c>
      <c r="C51" t="s">
        <v>10751</v>
      </c>
      <c r="D51" t="s">
        <v>10683</v>
      </c>
      <c r="E51" t="s">
        <v>10836</v>
      </c>
      <c r="F51">
        <v>17.989999999999998</v>
      </c>
      <c r="G51">
        <v>107.94</v>
      </c>
      <c r="H51">
        <v>6</v>
      </c>
      <c r="I51" t="s">
        <v>10682</v>
      </c>
      <c r="J51">
        <v>0</v>
      </c>
      <c r="K51">
        <v>0</v>
      </c>
      <c r="L51" t="s">
        <v>10835</v>
      </c>
      <c r="N51" t="s">
        <v>10837</v>
      </c>
      <c r="O51" t="s">
        <v>10701</v>
      </c>
      <c r="Q51" t="s">
        <v>10702</v>
      </c>
      <c r="S51" t="s">
        <v>10838</v>
      </c>
      <c r="T51">
        <v>43102.456863425898</v>
      </c>
    </row>
    <row r="52" spans="1:20" x14ac:dyDescent="0.25">
      <c r="A52" t="s">
        <v>4118</v>
      </c>
      <c r="B52" t="s">
        <v>10839</v>
      </c>
      <c r="C52" t="s">
        <v>10681</v>
      </c>
      <c r="D52" t="s">
        <v>10683</v>
      </c>
      <c r="E52" t="s">
        <v>10685</v>
      </c>
      <c r="F52">
        <v>34.99</v>
      </c>
      <c r="G52">
        <v>419.88</v>
      </c>
      <c r="H52">
        <v>12</v>
      </c>
      <c r="I52" t="s">
        <v>10682</v>
      </c>
      <c r="J52">
        <v>0</v>
      </c>
      <c r="K52">
        <v>0</v>
      </c>
      <c r="L52" t="s">
        <v>10840</v>
      </c>
      <c r="N52" t="s">
        <v>10841</v>
      </c>
      <c r="O52" t="s">
        <v>10708</v>
      </c>
      <c r="Q52" t="s">
        <v>10709</v>
      </c>
      <c r="S52" t="s">
        <v>10842</v>
      </c>
      <c r="T52">
        <v>43102.456863425898</v>
      </c>
    </row>
    <row r="53" spans="1:20" x14ac:dyDescent="0.25">
      <c r="A53" t="s">
        <v>10843</v>
      </c>
      <c r="B53" t="s">
        <v>10844</v>
      </c>
      <c r="C53" t="s">
        <v>10691</v>
      </c>
      <c r="D53" t="s">
        <v>10683</v>
      </c>
      <c r="E53" t="s">
        <v>10693</v>
      </c>
      <c r="F53">
        <v>4.49</v>
      </c>
      <c r="G53">
        <v>53.88</v>
      </c>
      <c r="H53">
        <v>12</v>
      </c>
      <c r="I53" t="s">
        <v>10682</v>
      </c>
      <c r="J53">
        <v>0</v>
      </c>
      <c r="K53">
        <v>0</v>
      </c>
      <c r="L53" t="s">
        <v>10758</v>
      </c>
      <c r="N53" t="s">
        <v>10803</v>
      </c>
      <c r="O53" t="s">
        <v>10782</v>
      </c>
      <c r="Q53" t="s">
        <v>10783</v>
      </c>
      <c r="S53" t="s">
        <v>10804</v>
      </c>
      <c r="T53">
        <v>43109.404224537</v>
      </c>
    </row>
    <row r="54" spans="1:20" x14ac:dyDescent="0.25">
      <c r="A54" t="s">
        <v>4119</v>
      </c>
      <c r="B54" t="s">
        <v>10845</v>
      </c>
      <c r="C54" t="s">
        <v>10681</v>
      </c>
      <c r="D54" t="s">
        <v>10683</v>
      </c>
      <c r="E54" t="s">
        <v>10685</v>
      </c>
      <c r="F54">
        <v>34.99</v>
      </c>
      <c r="G54">
        <v>419.88</v>
      </c>
      <c r="H54">
        <v>12</v>
      </c>
      <c r="I54" t="s">
        <v>10682</v>
      </c>
      <c r="J54">
        <v>0</v>
      </c>
      <c r="K54">
        <v>0</v>
      </c>
      <c r="L54" t="s">
        <v>10722</v>
      </c>
      <c r="N54" t="s">
        <v>10781</v>
      </c>
      <c r="O54" t="s">
        <v>10782</v>
      </c>
      <c r="Q54" t="s">
        <v>10783</v>
      </c>
      <c r="S54" t="s">
        <v>10784</v>
      </c>
      <c r="T54">
        <v>43102.456956018497</v>
      </c>
    </row>
    <row r="55" spans="1:20" x14ac:dyDescent="0.25">
      <c r="A55" t="s">
        <v>10846</v>
      </c>
      <c r="B55" t="s">
        <v>10847</v>
      </c>
      <c r="C55" t="s">
        <v>10751</v>
      </c>
      <c r="D55" t="s">
        <v>10752</v>
      </c>
      <c r="E55" t="s">
        <v>10753</v>
      </c>
      <c r="F55">
        <v>18.989999999999998</v>
      </c>
      <c r="G55">
        <v>113.94</v>
      </c>
      <c r="H55">
        <v>6</v>
      </c>
      <c r="I55" t="s">
        <v>10682</v>
      </c>
      <c r="J55">
        <v>4</v>
      </c>
      <c r="K55">
        <v>0</v>
      </c>
      <c r="L55" t="s">
        <v>10731</v>
      </c>
      <c r="M55">
        <v>44334</v>
      </c>
      <c r="N55" t="s">
        <v>10700</v>
      </c>
      <c r="O55" t="s">
        <v>10701</v>
      </c>
      <c r="Q55" t="s">
        <v>10702</v>
      </c>
      <c r="S55" t="s">
        <v>10703</v>
      </c>
      <c r="T55">
        <v>43102.456875000003</v>
      </c>
    </row>
    <row r="56" spans="1:20" x14ac:dyDescent="0.25">
      <c r="A56" t="s">
        <v>4120</v>
      </c>
      <c r="B56" t="s">
        <v>10848</v>
      </c>
      <c r="C56" t="s">
        <v>10681</v>
      </c>
      <c r="D56" t="s">
        <v>10683</v>
      </c>
      <c r="E56" t="s">
        <v>10685</v>
      </c>
      <c r="F56">
        <v>27.99</v>
      </c>
      <c r="G56">
        <v>335.88</v>
      </c>
      <c r="H56">
        <v>12</v>
      </c>
      <c r="I56" t="s">
        <v>10682</v>
      </c>
      <c r="J56">
        <v>0</v>
      </c>
      <c r="K56">
        <v>0</v>
      </c>
      <c r="L56" t="s">
        <v>10755</v>
      </c>
      <c r="N56" t="s">
        <v>10837</v>
      </c>
      <c r="O56" t="s">
        <v>10701</v>
      </c>
      <c r="Q56" t="s">
        <v>10702</v>
      </c>
      <c r="S56" t="s">
        <v>10838</v>
      </c>
      <c r="T56">
        <v>43102.456932870402</v>
      </c>
    </row>
    <row r="57" spans="1:20" x14ac:dyDescent="0.25">
      <c r="A57" t="s">
        <v>4121</v>
      </c>
      <c r="B57" t="s">
        <v>10849</v>
      </c>
      <c r="C57" t="s">
        <v>10681</v>
      </c>
      <c r="D57" t="s">
        <v>10683</v>
      </c>
      <c r="E57" t="s">
        <v>10685</v>
      </c>
      <c r="F57">
        <v>44.99</v>
      </c>
      <c r="G57">
        <v>539.88</v>
      </c>
      <c r="H57">
        <v>12</v>
      </c>
      <c r="I57" t="s">
        <v>10682</v>
      </c>
      <c r="J57">
        <v>12</v>
      </c>
      <c r="K57">
        <v>0</v>
      </c>
      <c r="L57" t="s">
        <v>10755</v>
      </c>
      <c r="N57" t="s">
        <v>10803</v>
      </c>
      <c r="O57" t="s">
        <v>10782</v>
      </c>
      <c r="Q57" t="s">
        <v>10783</v>
      </c>
      <c r="S57" t="s">
        <v>10804</v>
      </c>
      <c r="T57">
        <v>43102.456932870402</v>
      </c>
    </row>
    <row r="58" spans="1:20" x14ac:dyDescent="0.25">
      <c r="A58" t="s">
        <v>4122</v>
      </c>
      <c r="B58" t="s">
        <v>10850</v>
      </c>
      <c r="C58" t="s">
        <v>10751</v>
      </c>
      <c r="D58" t="s">
        <v>10683</v>
      </c>
      <c r="E58" t="s">
        <v>10753</v>
      </c>
      <c r="F58">
        <v>7.19</v>
      </c>
      <c r="G58">
        <v>86.28</v>
      </c>
      <c r="H58">
        <v>12</v>
      </c>
      <c r="I58" t="s">
        <v>10682</v>
      </c>
      <c r="J58">
        <v>0</v>
      </c>
      <c r="K58">
        <v>0</v>
      </c>
      <c r="L58" t="s">
        <v>10791</v>
      </c>
      <c r="M58">
        <v>44624</v>
      </c>
      <c r="N58" t="s">
        <v>10761</v>
      </c>
      <c r="O58" t="s">
        <v>10762</v>
      </c>
      <c r="P58" t="s">
        <v>10708</v>
      </c>
      <c r="Q58" t="s">
        <v>10763</v>
      </c>
      <c r="R58" t="s">
        <v>10709</v>
      </c>
      <c r="S58" t="s">
        <v>10764</v>
      </c>
      <c r="T58">
        <v>43102.456967592603</v>
      </c>
    </row>
    <row r="59" spans="1:20" x14ac:dyDescent="0.25">
      <c r="A59" t="s">
        <v>10851</v>
      </c>
      <c r="B59" t="s">
        <v>10852</v>
      </c>
      <c r="C59" t="s">
        <v>10691</v>
      </c>
      <c r="D59" t="s">
        <v>10683</v>
      </c>
      <c r="E59" t="s">
        <v>10693</v>
      </c>
      <c r="F59">
        <v>4.99</v>
      </c>
      <c r="G59">
        <v>59.88</v>
      </c>
      <c r="H59">
        <v>12</v>
      </c>
      <c r="I59" t="s">
        <v>10682</v>
      </c>
      <c r="J59">
        <v>0</v>
      </c>
      <c r="K59">
        <v>0</v>
      </c>
      <c r="L59" t="s">
        <v>10758</v>
      </c>
      <c r="N59" t="s">
        <v>10803</v>
      </c>
      <c r="O59" t="s">
        <v>10782</v>
      </c>
      <c r="Q59" t="s">
        <v>10783</v>
      </c>
      <c r="S59" t="s">
        <v>10804</v>
      </c>
      <c r="T59">
        <v>43109.404224537</v>
      </c>
    </row>
    <row r="60" spans="1:20" x14ac:dyDescent="0.25">
      <c r="A60" t="s">
        <v>10853</v>
      </c>
      <c r="B60" t="s">
        <v>10854</v>
      </c>
      <c r="C60" t="s">
        <v>10691</v>
      </c>
      <c r="D60" t="s">
        <v>10683</v>
      </c>
      <c r="E60" t="s">
        <v>10693</v>
      </c>
      <c r="F60">
        <v>10.99</v>
      </c>
      <c r="G60">
        <v>131.88</v>
      </c>
      <c r="H60">
        <v>12</v>
      </c>
      <c r="I60" t="s">
        <v>10682</v>
      </c>
      <c r="J60">
        <v>0</v>
      </c>
      <c r="K60">
        <v>0</v>
      </c>
      <c r="L60" t="s">
        <v>10758</v>
      </c>
      <c r="N60" t="s">
        <v>10694</v>
      </c>
      <c r="O60" t="s">
        <v>10695</v>
      </c>
      <c r="Q60" t="s">
        <v>10696</v>
      </c>
      <c r="S60" t="s">
        <v>10697</v>
      </c>
      <c r="T60">
        <v>43109.404224537</v>
      </c>
    </row>
    <row r="61" spans="1:20" x14ac:dyDescent="0.25">
      <c r="A61" t="s">
        <v>4123</v>
      </c>
      <c r="B61" t="s">
        <v>10855</v>
      </c>
      <c r="C61" t="s">
        <v>10856</v>
      </c>
      <c r="D61" t="s">
        <v>10683</v>
      </c>
      <c r="E61" t="s">
        <v>10685</v>
      </c>
      <c r="F61">
        <v>28.99</v>
      </c>
      <c r="G61">
        <v>347.88</v>
      </c>
      <c r="H61">
        <v>12</v>
      </c>
      <c r="I61" t="s">
        <v>10682</v>
      </c>
      <c r="J61">
        <v>0</v>
      </c>
      <c r="K61">
        <v>0</v>
      </c>
      <c r="L61" t="s">
        <v>10731</v>
      </c>
      <c r="N61" t="s">
        <v>10686</v>
      </c>
      <c r="O61" t="s">
        <v>10687</v>
      </c>
      <c r="Q61" t="s">
        <v>10688</v>
      </c>
      <c r="S61" t="s">
        <v>10689</v>
      </c>
      <c r="T61">
        <v>43102.456875000003</v>
      </c>
    </row>
    <row r="62" spans="1:20" x14ac:dyDescent="0.25">
      <c r="A62" t="s">
        <v>4124</v>
      </c>
      <c r="B62" t="s">
        <v>10857</v>
      </c>
      <c r="C62" t="s">
        <v>10681</v>
      </c>
      <c r="D62" t="s">
        <v>10683</v>
      </c>
      <c r="E62" t="s">
        <v>10685</v>
      </c>
      <c r="F62">
        <v>16.989999999999998</v>
      </c>
      <c r="G62">
        <v>203.88</v>
      </c>
      <c r="H62">
        <v>12</v>
      </c>
      <c r="I62" t="s">
        <v>10682</v>
      </c>
      <c r="J62">
        <v>0</v>
      </c>
      <c r="K62">
        <v>0</v>
      </c>
      <c r="L62" t="s">
        <v>10858</v>
      </c>
      <c r="N62" t="s">
        <v>10803</v>
      </c>
      <c r="O62" t="s">
        <v>10782</v>
      </c>
      <c r="Q62" t="s">
        <v>10783</v>
      </c>
      <c r="S62" t="s">
        <v>10804</v>
      </c>
      <c r="T62">
        <v>43102.457013888903</v>
      </c>
    </row>
    <row r="63" spans="1:20" x14ac:dyDescent="0.25">
      <c r="A63" t="s">
        <v>4125</v>
      </c>
      <c r="B63" t="s">
        <v>10859</v>
      </c>
      <c r="C63" t="s">
        <v>10681</v>
      </c>
      <c r="D63" t="s">
        <v>10683</v>
      </c>
      <c r="E63" t="s">
        <v>10685</v>
      </c>
      <c r="F63">
        <v>174.99</v>
      </c>
      <c r="G63">
        <v>1049.94</v>
      </c>
      <c r="H63">
        <v>6</v>
      </c>
      <c r="I63" t="s">
        <v>10682</v>
      </c>
      <c r="J63">
        <v>18</v>
      </c>
      <c r="K63">
        <v>0</v>
      </c>
      <c r="L63" t="s">
        <v>10706</v>
      </c>
      <c r="N63" t="s">
        <v>10694</v>
      </c>
      <c r="O63" t="s">
        <v>10695</v>
      </c>
      <c r="Q63" t="s">
        <v>10696</v>
      </c>
      <c r="S63" t="s">
        <v>10697</v>
      </c>
      <c r="T63">
        <v>43102.457002314797</v>
      </c>
    </row>
    <row r="64" spans="1:20" x14ac:dyDescent="0.25">
      <c r="A64" t="s">
        <v>4126</v>
      </c>
      <c r="B64" t="s">
        <v>10860</v>
      </c>
      <c r="C64" t="s">
        <v>10681</v>
      </c>
      <c r="D64" t="s">
        <v>10683</v>
      </c>
      <c r="E64" t="s">
        <v>10685</v>
      </c>
      <c r="F64">
        <v>54.99</v>
      </c>
      <c r="G64">
        <v>659.88</v>
      </c>
      <c r="H64">
        <v>12</v>
      </c>
      <c r="I64" t="s">
        <v>10682</v>
      </c>
      <c r="J64">
        <v>12</v>
      </c>
      <c r="K64">
        <v>0</v>
      </c>
      <c r="L64" t="s">
        <v>10706</v>
      </c>
      <c r="N64" t="s">
        <v>10694</v>
      </c>
      <c r="O64" t="s">
        <v>10695</v>
      </c>
      <c r="Q64" t="s">
        <v>10696</v>
      </c>
      <c r="S64" t="s">
        <v>10697</v>
      </c>
      <c r="T64">
        <v>43102.457002314797</v>
      </c>
    </row>
    <row r="65" spans="1:20" x14ac:dyDescent="0.25">
      <c r="A65" t="s">
        <v>4127</v>
      </c>
      <c r="B65" t="s">
        <v>10861</v>
      </c>
      <c r="C65" t="s">
        <v>10681</v>
      </c>
      <c r="D65" t="s">
        <v>10683</v>
      </c>
      <c r="E65" t="s">
        <v>10685</v>
      </c>
      <c r="F65">
        <v>21.99</v>
      </c>
      <c r="G65">
        <v>263.88</v>
      </c>
      <c r="H65">
        <v>12</v>
      </c>
      <c r="I65" t="s">
        <v>10682</v>
      </c>
      <c r="J65">
        <v>0</v>
      </c>
      <c r="K65">
        <v>0</v>
      </c>
      <c r="L65" t="s">
        <v>10862</v>
      </c>
      <c r="N65" t="s">
        <v>10781</v>
      </c>
      <c r="O65" t="s">
        <v>10782</v>
      </c>
      <c r="Q65" t="s">
        <v>10783</v>
      </c>
      <c r="S65" t="s">
        <v>10784</v>
      </c>
      <c r="T65">
        <v>43102.456909722197</v>
      </c>
    </row>
    <row r="66" spans="1:20" x14ac:dyDescent="0.25">
      <c r="A66" t="s">
        <v>4128</v>
      </c>
      <c r="B66" t="s">
        <v>10863</v>
      </c>
      <c r="C66" t="s">
        <v>10681</v>
      </c>
      <c r="D66" t="s">
        <v>10683</v>
      </c>
      <c r="E66" t="s">
        <v>10685</v>
      </c>
      <c r="F66">
        <v>12.99</v>
      </c>
      <c r="G66">
        <v>155.88</v>
      </c>
      <c r="H66">
        <v>12</v>
      </c>
      <c r="I66" t="s">
        <v>10682</v>
      </c>
      <c r="J66">
        <v>0</v>
      </c>
      <c r="K66">
        <v>0</v>
      </c>
      <c r="L66" t="s">
        <v>10864</v>
      </c>
      <c r="N66" t="s">
        <v>10803</v>
      </c>
      <c r="O66" t="s">
        <v>10782</v>
      </c>
      <c r="Q66" t="s">
        <v>10783</v>
      </c>
      <c r="S66" t="s">
        <v>10804</v>
      </c>
      <c r="T66">
        <v>43102.456875000003</v>
      </c>
    </row>
    <row r="67" spans="1:20" x14ac:dyDescent="0.25">
      <c r="A67" t="s">
        <v>4129</v>
      </c>
      <c r="B67" t="s">
        <v>10865</v>
      </c>
      <c r="C67" t="s">
        <v>10681</v>
      </c>
      <c r="D67" t="s">
        <v>10683</v>
      </c>
      <c r="E67" t="s">
        <v>10685</v>
      </c>
      <c r="F67">
        <v>15.99</v>
      </c>
      <c r="G67">
        <v>191.88</v>
      </c>
      <c r="H67">
        <v>12</v>
      </c>
      <c r="I67" t="s">
        <v>10682</v>
      </c>
      <c r="J67">
        <v>6</v>
      </c>
      <c r="K67">
        <v>0</v>
      </c>
      <c r="L67" t="s">
        <v>10713</v>
      </c>
      <c r="N67" t="s">
        <v>10686</v>
      </c>
      <c r="O67" t="s">
        <v>10687</v>
      </c>
      <c r="Q67" t="s">
        <v>10688</v>
      </c>
      <c r="S67" t="s">
        <v>10689</v>
      </c>
      <c r="T67">
        <v>43102.456875000003</v>
      </c>
    </row>
    <row r="68" spans="1:20" x14ac:dyDescent="0.25">
      <c r="A68" t="s">
        <v>4130</v>
      </c>
      <c r="B68" t="s">
        <v>10866</v>
      </c>
      <c r="C68" t="s">
        <v>10681</v>
      </c>
      <c r="D68" t="s">
        <v>10683</v>
      </c>
      <c r="E68" t="s">
        <v>10685</v>
      </c>
      <c r="F68">
        <v>39.99</v>
      </c>
      <c r="G68">
        <v>479.88</v>
      </c>
      <c r="H68">
        <v>12</v>
      </c>
      <c r="I68" t="s">
        <v>10682</v>
      </c>
      <c r="J68">
        <v>12</v>
      </c>
      <c r="K68">
        <v>0</v>
      </c>
      <c r="L68" t="s">
        <v>10755</v>
      </c>
      <c r="N68" t="s">
        <v>10694</v>
      </c>
      <c r="O68" t="s">
        <v>10695</v>
      </c>
      <c r="Q68" t="s">
        <v>10696</v>
      </c>
      <c r="S68" t="s">
        <v>10697</v>
      </c>
      <c r="T68">
        <v>43102.456932870402</v>
      </c>
    </row>
    <row r="69" spans="1:20" x14ac:dyDescent="0.25">
      <c r="A69" t="s">
        <v>4131</v>
      </c>
      <c r="B69" t="s">
        <v>10867</v>
      </c>
      <c r="C69" t="s">
        <v>10681</v>
      </c>
      <c r="D69" t="s">
        <v>10683</v>
      </c>
      <c r="E69" t="s">
        <v>10685</v>
      </c>
      <c r="F69">
        <v>49.99</v>
      </c>
      <c r="G69">
        <v>299.94</v>
      </c>
      <c r="H69">
        <v>6</v>
      </c>
      <c r="I69" t="s">
        <v>10682</v>
      </c>
      <c r="J69">
        <v>0</v>
      </c>
      <c r="K69">
        <v>0</v>
      </c>
      <c r="L69" t="s">
        <v>10868</v>
      </c>
      <c r="N69" t="s">
        <v>10803</v>
      </c>
      <c r="O69" t="s">
        <v>10782</v>
      </c>
      <c r="Q69" t="s">
        <v>10783</v>
      </c>
      <c r="S69" t="s">
        <v>10804</v>
      </c>
      <c r="T69">
        <v>43102.456990740699</v>
      </c>
    </row>
    <row r="70" spans="1:20" x14ac:dyDescent="0.25">
      <c r="A70" t="s">
        <v>4132</v>
      </c>
      <c r="B70" t="s">
        <v>10869</v>
      </c>
      <c r="C70" t="s">
        <v>10681</v>
      </c>
      <c r="D70" t="s">
        <v>10683</v>
      </c>
      <c r="E70" t="s">
        <v>10685</v>
      </c>
      <c r="F70">
        <v>11.99</v>
      </c>
      <c r="G70">
        <v>143.88</v>
      </c>
      <c r="H70">
        <v>12</v>
      </c>
      <c r="I70" t="s">
        <v>10682</v>
      </c>
      <c r="J70">
        <v>0</v>
      </c>
      <c r="K70">
        <v>0</v>
      </c>
      <c r="L70" t="s">
        <v>10767</v>
      </c>
      <c r="N70" t="s">
        <v>10694</v>
      </c>
      <c r="O70" t="s">
        <v>10695</v>
      </c>
      <c r="Q70" t="s">
        <v>10696</v>
      </c>
      <c r="S70" t="s">
        <v>10697</v>
      </c>
      <c r="T70">
        <v>43102.456932870402</v>
      </c>
    </row>
    <row r="71" spans="1:20" x14ac:dyDescent="0.25">
      <c r="A71" t="s">
        <v>4133</v>
      </c>
      <c r="B71" t="s">
        <v>10870</v>
      </c>
      <c r="C71" t="s">
        <v>10681</v>
      </c>
      <c r="D71" t="s">
        <v>10683</v>
      </c>
      <c r="E71" t="s">
        <v>10685</v>
      </c>
      <c r="F71">
        <v>11.99</v>
      </c>
      <c r="G71">
        <v>143.88</v>
      </c>
      <c r="H71">
        <v>12</v>
      </c>
      <c r="I71" t="s">
        <v>10682</v>
      </c>
      <c r="J71">
        <v>0</v>
      </c>
      <c r="K71">
        <v>0</v>
      </c>
      <c r="L71" t="s">
        <v>10871</v>
      </c>
      <c r="N71" t="s">
        <v>10694</v>
      </c>
      <c r="O71" t="s">
        <v>10695</v>
      </c>
      <c r="Q71" t="s">
        <v>10696</v>
      </c>
      <c r="S71" t="s">
        <v>10697</v>
      </c>
      <c r="T71">
        <v>43102.456921296303</v>
      </c>
    </row>
    <row r="72" spans="1:20" x14ac:dyDescent="0.25">
      <c r="A72" t="s">
        <v>4134</v>
      </c>
      <c r="B72" t="s">
        <v>10872</v>
      </c>
      <c r="C72" t="s">
        <v>10681</v>
      </c>
      <c r="D72" t="s">
        <v>10683</v>
      </c>
      <c r="E72" t="s">
        <v>10685</v>
      </c>
      <c r="F72">
        <v>29.99</v>
      </c>
      <c r="G72">
        <v>359.88</v>
      </c>
      <c r="H72">
        <v>12</v>
      </c>
      <c r="I72" t="s">
        <v>10682</v>
      </c>
      <c r="J72">
        <v>0</v>
      </c>
      <c r="K72">
        <v>0</v>
      </c>
      <c r="L72" t="s">
        <v>10713</v>
      </c>
      <c r="N72" t="s">
        <v>10803</v>
      </c>
      <c r="O72" t="s">
        <v>10782</v>
      </c>
      <c r="Q72" t="s">
        <v>10783</v>
      </c>
      <c r="S72" t="s">
        <v>10804</v>
      </c>
      <c r="T72">
        <v>43102.456875000003</v>
      </c>
    </row>
    <row r="73" spans="1:20" x14ac:dyDescent="0.25">
      <c r="A73" t="s">
        <v>4135</v>
      </c>
      <c r="B73" t="s">
        <v>10873</v>
      </c>
      <c r="C73" t="s">
        <v>10751</v>
      </c>
      <c r="D73" t="s">
        <v>10683</v>
      </c>
      <c r="E73" t="s">
        <v>10836</v>
      </c>
      <c r="F73">
        <v>5.39</v>
      </c>
      <c r="G73">
        <v>64.680000000000007</v>
      </c>
      <c r="H73">
        <v>12</v>
      </c>
      <c r="I73" t="s">
        <v>10682</v>
      </c>
      <c r="J73">
        <v>3</v>
      </c>
      <c r="K73">
        <v>0</v>
      </c>
      <c r="L73" t="s">
        <v>10713</v>
      </c>
      <c r="N73" t="s">
        <v>10874</v>
      </c>
      <c r="O73" t="s">
        <v>10701</v>
      </c>
      <c r="P73" t="s">
        <v>10708</v>
      </c>
      <c r="Q73" t="s">
        <v>10702</v>
      </c>
      <c r="R73" t="s">
        <v>10709</v>
      </c>
      <c r="S73" t="s">
        <v>10875</v>
      </c>
      <c r="T73">
        <v>43102.456875000003</v>
      </c>
    </row>
    <row r="74" spans="1:20" x14ac:dyDescent="0.25">
      <c r="A74" t="s">
        <v>4136</v>
      </c>
      <c r="B74" t="s">
        <v>10876</v>
      </c>
      <c r="C74" t="s">
        <v>10681</v>
      </c>
      <c r="D74" t="s">
        <v>10683</v>
      </c>
      <c r="E74" t="s">
        <v>10685</v>
      </c>
      <c r="F74">
        <v>11.99</v>
      </c>
      <c r="G74">
        <v>143.88</v>
      </c>
      <c r="H74">
        <v>12</v>
      </c>
      <c r="I74" t="s">
        <v>10682</v>
      </c>
      <c r="J74">
        <v>6</v>
      </c>
      <c r="K74">
        <v>0</v>
      </c>
      <c r="L74" t="s">
        <v>10713</v>
      </c>
      <c r="N74" t="s">
        <v>10700</v>
      </c>
      <c r="O74" t="s">
        <v>10701</v>
      </c>
      <c r="Q74" t="s">
        <v>10702</v>
      </c>
      <c r="S74" t="s">
        <v>10703</v>
      </c>
      <c r="T74">
        <v>43102.456875000003</v>
      </c>
    </row>
    <row r="75" spans="1:20" x14ac:dyDescent="0.25">
      <c r="A75" t="s">
        <v>4137</v>
      </c>
      <c r="B75" t="s">
        <v>10877</v>
      </c>
      <c r="C75" t="s">
        <v>10681</v>
      </c>
      <c r="D75" t="s">
        <v>10683</v>
      </c>
      <c r="E75" t="s">
        <v>10685</v>
      </c>
      <c r="F75">
        <v>8.99</v>
      </c>
      <c r="G75">
        <v>107.88</v>
      </c>
      <c r="H75">
        <v>12</v>
      </c>
      <c r="I75" t="s">
        <v>10682</v>
      </c>
      <c r="J75">
        <v>0</v>
      </c>
      <c r="K75">
        <v>0</v>
      </c>
      <c r="L75" t="s">
        <v>10713</v>
      </c>
      <c r="N75" t="s">
        <v>10686</v>
      </c>
      <c r="O75" t="s">
        <v>10687</v>
      </c>
      <c r="Q75" t="s">
        <v>10688</v>
      </c>
      <c r="S75" t="s">
        <v>10689</v>
      </c>
      <c r="T75">
        <v>43102.456875000003</v>
      </c>
    </row>
    <row r="76" spans="1:20" x14ac:dyDescent="0.25">
      <c r="A76" t="s">
        <v>4138</v>
      </c>
      <c r="B76" t="s">
        <v>10878</v>
      </c>
      <c r="C76" t="s">
        <v>10681</v>
      </c>
      <c r="D76" t="s">
        <v>10683</v>
      </c>
      <c r="E76" t="s">
        <v>10685</v>
      </c>
      <c r="F76">
        <v>149.99</v>
      </c>
      <c r="G76">
        <v>899.94</v>
      </c>
      <c r="H76">
        <v>6</v>
      </c>
      <c r="I76" t="s">
        <v>10682</v>
      </c>
      <c r="J76">
        <v>18</v>
      </c>
      <c r="K76">
        <v>0</v>
      </c>
      <c r="L76" t="s">
        <v>10713</v>
      </c>
      <c r="N76" t="s">
        <v>10803</v>
      </c>
      <c r="O76" t="s">
        <v>10782</v>
      </c>
      <c r="Q76" t="s">
        <v>10783</v>
      </c>
      <c r="S76" t="s">
        <v>10804</v>
      </c>
      <c r="T76">
        <v>43102.456875000003</v>
      </c>
    </row>
    <row r="77" spans="1:20" x14ac:dyDescent="0.25">
      <c r="A77" t="s">
        <v>4139</v>
      </c>
      <c r="B77" t="s">
        <v>10879</v>
      </c>
      <c r="C77" t="s">
        <v>10681</v>
      </c>
      <c r="D77" t="s">
        <v>10683</v>
      </c>
      <c r="E77" t="s">
        <v>10685</v>
      </c>
      <c r="F77">
        <v>10.99</v>
      </c>
      <c r="G77">
        <v>131.88</v>
      </c>
      <c r="H77">
        <v>12</v>
      </c>
      <c r="I77" t="s">
        <v>10682</v>
      </c>
      <c r="J77">
        <v>0</v>
      </c>
      <c r="K77">
        <v>0</v>
      </c>
      <c r="L77" t="s">
        <v>10713</v>
      </c>
      <c r="N77" t="s">
        <v>10746</v>
      </c>
      <c r="O77" t="s">
        <v>10747</v>
      </c>
      <c r="Q77" t="s">
        <v>10748</v>
      </c>
      <c r="S77" t="s">
        <v>10749</v>
      </c>
      <c r="T77">
        <v>43102.456875000003</v>
      </c>
    </row>
    <row r="78" spans="1:20" x14ac:dyDescent="0.25">
      <c r="A78" t="s">
        <v>10880</v>
      </c>
      <c r="B78" t="s">
        <v>10881</v>
      </c>
      <c r="C78" t="s">
        <v>10691</v>
      </c>
      <c r="D78" t="s">
        <v>10683</v>
      </c>
      <c r="E78" t="s">
        <v>10693</v>
      </c>
      <c r="F78">
        <v>149.99</v>
      </c>
      <c r="G78">
        <v>449.97</v>
      </c>
      <c r="H78">
        <v>3</v>
      </c>
      <c r="I78" t="s">
        <v>10682</v>
      </c>
      <c r="J78">
        <v>3</v>
      </c>
      <c r="K78">
        <v>0</v>
      </c>
      <c r="L78" t="s">
        <v>10758</v>
      </c>
      <c r="N78" t="s">
        <v>10700</v>
      </c>
      <c r="O78" t="s">
        <v>10701</v>
      </c>
      <c r="Q78" t="s">
        <v>10702</v>
      </c>
      <c r="S78" t="s">
        <v>10703</v>
      </c>
      <c r="T78">
        <v>43109.404224537</v>
      </c>
    </row>
    <row r="79" spans="1:20" x14ac:dyDescent="0.25">
      <c r="A79" t="s">
        <v>4140</v>
      </c>
      <c r="B79" t="s">
        <v>10882</v>
      </c>
      <c r="C79" t="s">
        <v>10681</v>
      </c>
      <c r="D79" t="s">
        <v>10683</v>
      </c>
      <c r="E79" t="s">
        <v>10685</v>
      </c>
      <c r="F79">
        <v>24.99</v>
      </c>
      <c r="G79">
        <v>299.88</v>
      </c>
      <c r="H79">
        <v>12</v>
      </c>
      <c r="I79" t="s">
        <v>10682</v>
      </c>
      <c r="J79">
        <v>0</v>
      </c>
      <c r="K79">
        <v>0</v>
      </c>
      <c r="L79" t="s">
        <v>10883</v>
      </c>
      <c r="N79" t="s">
        <v>10746</v>
      </c>
      <c r="O79" t="s">
        <v>10747</v>
      </c>
      <c r="Q79" t="s">
        <v>10748</v>
      </c>
      <c r="S79" t="s">
        <v>10749</v>
      </c>
      <c r="T79">
        <v>43102.456979166702</v>
      </c>
    </row>
    <row r="80" spans="1:20" x14ac:dyDescent="0.25">
      <c r="A80" t="s">
        <v>10884</v>
      </c>
      <c r="B80" t="s">
        <v>10885</v>
      </c>
      <c r="C80" t="s">
        <v>10691</v>
      </c>
      <c r="D80" t="s">
        <v>10683</v>
      </c>
      <c r="E80" t="s">
        <v>10693</v>
      </c>
      <c r="F80">
        <v>30.39</v>
      </c>
      <c r="G80">
        <v>182.34</v>
      </c>
      <c r="H80">
        <v>6</v>
      </c>
      <c r="I80" t="s">
        <v>10682</v>
      </c>
      <c r="J80">
        <v>0</v>
      </c>
      <c r="K80">
        <v>0</v>
      </c>
      <c r="L80" t="s">
        <v>10722</v>
      </c>
      <c r="N80" t="s">
        <v>10732</v>
      </c>
      <c r="O80" t="s">
        <v>10687</v>
      </c>
      <c r="Q80" t="s">
        <v>10688</v>
      </c>
      <c r="S80" t="s">
        <v>10733</v>
      </c>
      <c r="T80">
        <v>43102.456956018497</v>
      </c>
    </row>
    <row r="81" spans="1:20" x14ac:dyDescent="0.25">
      <c r="A81" t="s">
        <v>10886</v>
      </c>
      <c r="B81" t="s">
        <v>10887</v>
      </c>
      <c r="C81" t="s">
        <v>10691</v>
      </c>
      <c r="D81" t="s">
        <v>10683</v>
      </c>
      <c r="E81" t="s">
        <v>10693</v>
      </c>
      <c r="F81">
        <v>14.99</v>
      </c>
      <c r="G81">
        <v>179.88</v>
      </c>
      <c r="H81">
        <v>12</v>
      </c>
      <c r="I81" t="s">
        <v>10682</v>
      </c>
      <c r="J81">
        <v>8</v>
      </c>
      <c r="K81">
        <v>0</v>
      </c>
      <c r="L81" t="s">
        <v>10758</v>
      </c>
      <c r="N81" t="s">
        <v>10803</v>
      </c>
      <c r="O81" t="s">
        <v>10782</v>
      </c>
      <c r="Q81" t="s">
        <v>10783</v>
      </c>
      <c r="S81" t="s">
        <v>10804</v>
      </c>
      <c r="T81">
        <v>43109.404224537</v>
      </c>
    </row>
    <row r="82" spans="1:20" x14ac:dyDescent="0.25">
      <c r="A82" t="s">
        <v>4141</v>
      </c>
      <c r="B82" t="s">
        <v>10888</v>
      </c>
      <c r="C82" t="s">
        <v>10681</v>
      </c>
      <c r="D82" t="s">
        <v>10683</v>
      </c>
      <c r="E82" t="s">
        <v>10685</v>
      </c>
      <c r="F82">
        <v>34.99</v>
      </c>
      <c r="G82">
        <v>419.88</v>
      </c>
      <c r="H82">
        <v>12</v>
      </c>
      <c r="I82" t="s">
        <v>10682</v>
      </c>
      <c r="J82">
        <v>0</v>
      </c>
      <c r="K82">
        <v>0</v>
      </c>
      <c r="L82" t="s">
        <v>10722</v>
      </c>
      <c r="N82" t="s">
        <v>10781</v>
      </c>
      <c r="O82" t="s">
        <v>10782</v>
      </c>
      <c r="Q82" t="s">
        <v>10783</v>
      </c>
      <c r="S82" t="s">
        <v>10784</v>
      </c>
      <c r="T82">
        <v>43102.456956018497</v>
      </c>
    </row>
    <row r="83" spans="1:20" x14ac:dyDescent="0.25">
      <c r="A83" t="s">
        <v>4142</v>
      </c>
      <c r="B83" t="s">
        <v>10889</v>
      </c>
      <c r="C83" t="s">
        <v>10681</v>
      </c>
      <c r="D83" t="s">
        <v>10683</v>
      </c>
      <c r="E83" t="s">
        <v>10685</v>
      </c>
      <c r="F83">
        <v>11.99</v>
      </c>
      <c r="G83">
        <v>143.88</v>
      </c>
      <c r="H83">
        <v>12</v>
      </c>
      <c r="I83" t="s">
        <v>10682</v>
      </c>
      <c r="J83">
        <v>0</v>
      </c>
      <c r="K83">
        <v>0</v>
      </c>
      <c r="L83" t="s">
        <v>10692</v>
      </c>
      <c r="N83" t="s">
        <v>10700</v>
      </c>
      <c r="O83" t="s">
        <v>10701</v>
      </c>
      <c r="Q83" t="s">
        <v>10702</v>
      </c>
      <c r="S83" t="s">
        <v>10703</v>
      </c>
      <c r="T83">
        <v>43102.456956018497</v>
      </c>
    </row>
    <row r="84" spans="1:20" x14ac:dyDescent="0.25">
      <c r="A84" t="s">
        <v>4143</v>
      </c>
      <c r="B84" t="s">
        <v>10890</v>
      </c>
      <c r="C84" t="s">
        <v>10681</v>
      </c>
      <c r="D84" t="s">
        <v>10683</v>
      </c>
      <c r="E84" t="s">
        <v>10685</v>
      </c>
      <c r="F84">
        <v>18.989999999999998</v>
      </c>
      <c r="G84">
        <v>227.88</v>
      </c>
      <c r="H84">
        <v>12</v>
      </c>
      <c r="I84" t="s">
        <v>10682</v>
      </c>
      <c r="J84">
        <v>0</v>
      </c>
      <c r="K84">
        <v>0</v>
      </c>
      <c r="L84" t="s">
        <v>10868</v>
      </c>
      <c r="N84" t="s">
        <v>10746</v>
      </c>
      <c r="O84" t="s">
        <v>10747</v>
      </c>
      <c r="Q84" t="s">
        <v>10748</v>
      </c>
      <c r="S84" t="s">
        <v>10749</v>
      </c>
      <c r="T84">
        <v>43102.456990740699</v>
      </c>
    </row>
    <row r="85" spans="1:20" x14ac:dyDescent="0.25">
      <c r="A85" t="s">
        <v>10891</v>
      </c>
      <c r="B85" t="s">
        <v>10892</v>
      </c>
      <c r="C85" t="s">
        <v>10691</v>
      </c>
      <c r="D85" t="s">
        <v>10683</v>
      </c>
      <c r="E85" t="s">
        <v>10693</v>
      </c>
      <c r="F85">
        <v>12.99</v>
      </c>
      <c r="G85">
        <v>155.88</v>
      </c>
      <c r="H85">
        <v>12</v>
      </c>
      <c r="I85" t="s">
        <v>10682</v>
      </c>
      <c r="J85">
        <v>0</v>
      </c>
      <c r="K85">
        <v>0</v>
      </c>
      <c r="L85" t="s">
        <v>10864</v>
      </c>
      <c r="N85" t="s">
        <v>10803</v>
      </c>
      <c r="O85" t="s">
        <v>10782</v>
      </c>
      <c r="Q85" t="s">
        <v>10783</v>
      </c>
      <c r="S85" t="s">
        <v>10804</v>
      </c>
      <c r="T85">
        <v>43102.456875000003</v>
      </c>
    </row>
    <row r="86" spans="1:20" x14ac:dyDescent="0.25">
      <c r="A86" t="s">
        <v>4144</v>
      </c>
      <c r="B86" t="s">
        <v>10893</v>
      </c>
      <c r="C86" t="s">
        <v>10751</v>
      </c>
      <c r="D86" t="s">
        <v>10683</v>
      </c>
      <c r="E86" t="s">
        <v>10753</v>
      </c>
      <c r="F86">
        <v>49.99</v>
      </c>
      <c r="G86">
        <v>599.88</v>
      </c>
      <c r="H86">
        <v>12</v>
      </c>
      <c r="I86" t="s">
        <v>10682</v>
      </c>
      <c r="J86">
        <v>0</v>
      </c>
      <c r="K86">
        <v>0</v>
      </c>
      <c r="L86" t="s">
        <v>10713</v>
      </c>
      <c r="N86" t="s">
        <v>10803</v>
      </c>
      <c r="O86" t="s">
        <v>10782</v>
      </c>
      <c r="Q86" t="s">
        <v>10783</v>
      </c>
      <c r="S86" t="s">
        <v>10804</v>
      </c>
      <c r="T86">
        <v>43102.456875000003</v>
      </c>
    </row>
    <row r="87" spans="1:20" x14ac:dyDescent="0.25">
      <c r="A87" t="s">
        <v>10894</v>
      </c>
      <c r="B87" t="s">
        <v>10895</v>
      </c>
      <c r="C87" t="s">
        <v>10751</v>
      </c>
      <c r="D87" t="s">
        <v>10683</v>
      </c>
      <c r="E87" t="s">
        <v>10753</v>
      </c>
      <c r="F87">
        <v>4.99</v>
      </c>
      <c r="G87">
        <v>59.88</v>
      </c>
      <c r="H87">
        <v>12</v>
      </c>
      <c r="I87" t="s">
        <v>10682</v>
      </c>
      <c r="J87">
        <v>0</v>
      </c>
      <c r="K87">
        <v>0</v>
      </c>
      <c r="L87" t="s">
        <v>10758</v>
      </c>
      <c r="N87" t="s">
        <v>10746</v>
      </c>
      <c r="O87" t="s">
        <v>10747</v>
      </c>
      <c r="Q87" t="s">
        <v>10748</v>
      </c>
      <c r="S87" t="s">
        <v>10749</v>
      </c>
      <c r="T87">
        <v>43109.404224537</v>
      </c>
    </row>
    <row r="88" spans="1:20" x14ac:dyDescent="0.25">
      <c r="A88" t="s">
        <v>4145</v>
      </c>
      <c r="B88" t="s">
        <v>10896</v>
      </c>
      <c r="C88" t="s">
        <v>10681</v>
      </c>
      <c r="D88" t="s">
        <v>10683</v>
      </c>
      <c r="E88" t="s">
        <v>10685</v>
      </c>
      <c r="F88">
        <v>13.99</v>
      </c>
      <c r="G88">
        <v>167.88</v>
      </c>
      <c r="H88">
        <v>12</v>
      </c>
      <c r="I88" t="s">
        <v>10682</v>
      </c>
      <c r="J88">
        <v>0</v>
      </c>
      <c r="K88">
        <v>0</v>
      </c>
      <c r="L88" t="s">
        <v>10864</v>
      </c>
      <c r="N88" t="s">
        <v>10803</v>
      </c>
      <c r="O88" t="s">
        <v>10782</v>
      </c>
      <c r="Q88" t="s">
        <v>10783</v>
      </c>
      <c r="S88" t="s">
        <v>10804</v>
      </c>
      <c r="T88">
        <v>43102.456875000003</v>
      </c>
    </row>
    <row r="89" spans="1:20" x14ac:dyDescent="0.25">
      <c r="A89" t="s">
        <v>10897</v>
      </c>
      <c r="B89" t="s">
        <v>10898</v>
      </c>
      <c r="C89" t="s">
        <v>10691</v>
      </c>
      <c r="D89" t="s">
        <v>10683</v>
      </c>
      <c r="E89" t="s">
        <v>10693</v>
      </c>
      <c r="F89">
        <v>2.39</v>
      </c>
      <c r="G89">
        <v>28.68</v>
      </c>
      <c r="H89">
        <v>12</v>
      </c>
      <c r="I89" t="s">
        <v>10682</v>
      </c>
      <c r="J89">
        <v>3</v>
      </c>
      <c r="K89">
        <v>0</v>
      </c>
      <c r="L89" t="s">
        <v>10758</v>
      </c>
      <c r="N89" t="s">
        <v>10714</v>
      </c>
      <c r="O89" t="s">
        <v>10708</v>
      </c>
      <c r="Q89" t="s">
        <v>10709</v>
      </c>
      <c r="S89" t="s">
        <v>10715</v>
      </c>
      <c r="T89">
        <v>43109.404224537</v>
      </c>
    </row>
    <row r="90" spans="1:20" x14ac:dyDescent="0.25">
      <c r="A90" t="s">
        <v>10899</v>
      </c>
      <c r="B90" t="s">
        <v>10900</v>
      </c>
      <c r="C90" t="s">
        <v>10691</v>
      </c>
      <c r="D90" t="s">
        <v>10683</v>
      </c>
      <c r="E90" t="s">
        <v>10693</v>
      </c>
      <c r="F90">
        <v>15.99</v>
      </c>
      <c r="G90">
        <v>191.88</v>
      </c>
      <c r="H90">
        <v>12</v>
      </c>
      <c r="I90" t="s">
        <v>10682</v>
      </c>
      <c r="J90">
        <v>0</v>
      </c>
      <c r="K90">
        <v>0</v>
      </c>
      <c r="L90" t="s">
        <v>10758</v>
      </c>
      <c r="N90" t="s">
        <v>10746</v>
      </c>
      <c r="O90" t="s">
        <v>10747</v>
      </c>
      <c r="Q90" t="s">
        <v>10748</v>
      </c>
      <c r="S90" t="s">
        <v>10749</v>
      </c>
      <c r="T90">
        <v>43109.404224537</v>
      </c>
    </row>
    <row r="91" spans="1:20" x14ac:dyDescent="0.25">
      <c r="A91" t="s">
        <v>4146</v>
      </c>
      <c r="B91" t="s">
        <v>10901</v>
      </c>
      <c r="C91" t="s">
        <v>10681</v>
      </c>
      <c r="D91" t="s">
        <v>10683</v>
      </c>
      <c r="E91" t="s">
        <v>10685</v>
      </c>
      <c r="F91">
        <v>21.99</v>
      </c>
      <c r="G91">
        <v>263.88</v>
      </c>
      <c r="H91">
        <v>12</v>
      </c>
      <c r="I91" t="s">
        <v>10682</v>
      </c>
      <c r="J91">
        <v>0</v>
      </c>
      <c r="K91">
        <v>0</v>
      </c>
      <c r="L91" t="s">
        <v>10831</v>
      </c>
      <c r="N91" t="s">
        <v>10902</v>
      </c>
      <c r="O91" t="s">
        <v>10708</v>
      </c>
      <c r="Q91" t="s">
        <v>10709</v>
      </c>
      <c r="S91" t="s">
        <v>10903</v>
      </c>
      <c r="T91">
        <v>43102.456956018497</v>
      </c>
    </row>
    <row r="92" spans="1:20" x14ac:dyDescent="0.25">
      <c r="A92" t="s">
        <v>4147</v>
      </c>
      <c r="B92" t="s">
        <v>10904</v>
      </c>
      <c r="C92" t="s">
        <v>10681</v>
      </c>
      <c r="D92" t="s">
        <v>10683</v>
      </c>
      <c r="E92" t="s">
        <v>10685</v>
      </c>
      <c r="F92">
        <v>29.99</v>
      </c>
      <c r="G92">
        <v>359.88</v>
      </c>
      <c r="H92">
        <v>12</v>
      </c>
      <c r="I92" t="s">
        <v>10682</v>
      </c>
      <c r="J92">
        <v>0</v>
      </c>
      <c r="K92">
        <v>0</v>
      </c>
      <c r="L92" t="s">
        <v>10740</v>
      </c>
      <c r="N92" t="s">
        <v>10746</v>
      </c>
      <c r="O92" t="s">
        <v>10747</v>
      </c>
      <c r="Q92" t="s">
        <v>10748</v>
      </c>
      <c r="S92" t="s">
        <v>10749</v>
      </c>
      <c r="T92">
        <v>43102.456886574102</v>
      </c>
    </row>
    <row r="93" spans="1:20" x14ac:dyDescent="0.25">
      <c r="A93" t="s">
        <v>8347</v>
      </c>
      <c r="B93" t="s">
        <v>10905</v>
      </c>
      <c r="C93" t="s">
        <v>10681</v>
      </c>
      <c r="D93" t="s">
        <v>10683</v>
      </c>
      <c r="E93" t="s">
        <v>10685</v>
      </c>
      <c r="F93">
        <v>12.99</v>
      </c>
      <c r="G93">
        <v>155.88</v>
      </c>
      <c r="H93">
        <v>12</v>
      </c>
      <c r="I93" t="s">
        <v>10682</v>
      </c>
      <c r="J93">
        <v>0</v>
      </c>
      <c r="K93">
        <v>0</v>
      </c>
      <c r="L93" t="s">
        <v>10731</v>
      </c>
      <c r="N93" t="s">
        <v>10746</v>
      </c>
      <c r="O93" t="s">
        <v>10747</v>
      </c>
      <c r="Q93" t="s">
        <v>10748</v>
      </c>
      <c r="S93" t="s">
        <v>10749</v>
      </c>
      <c r="T93">
        <v>43102.456875000003</v>
      </c>
    </row>
    <row r="94" spans="1:20" x14ac:dyDescent="0.25">
      <c r="A94" t="s">
        <v>4148</v>
      </c>
      <c r="B94" t="s">
        <v>10906</v>
      </c>
      <c r="C94" t="s">
        <v>10681</v>
      </c>
      <c r="D94" t="s">
        <v>10683</v>
      </c>
      <c r="E94" t="s">
        <v>10685</v>
      </c>
      <c r="F94">
        <v>16.989999999999998</v>
      </c>
      <c r="G94">
        <v>203.88</v>
      </c>
      <c r="H94">
        <v>12</v>
      </c>
      <c r="I94" t="s">
        <v>10682</v>
      </c>
      <c r="J94">
        <v>0</v>
      </c>
      <c r="K94">
        <v>0</v>
      </c>
      <c r="L94" t="s">
        <v>10731</v>
      </c>
      <c r="N94" t="s">
        <v>10746</v>
      </c>
      <c r="O94" t="s">
        <v>10747</v>
      </c>
      <c r="Q94" t="s">
        <v>10748</v>
      </c>
      <c r="S94" t="s">
        <v>10749</v>
      </c>
      <c r="T94">
        <v>43102.456875000003</v>
      </c>
    </row>
    <row r="95" spans="1:20" x14ac:dyDescent="0.25">
      <c r="A95" t="s">
        <v>10907</v>
      </c>
      <c r="B95" t="s">
        <v>10908</v>
      </c>
      <c r="C95" t="s">
        <v>10691</v>
      </c>
      <c r="D95" t="s">
        <v>10683</v>
      </c>
      <c r="E95" t="s">
        <v>10693</v>
      </c>
      <c r="F95">
        <v>10.49</v>
      </c>
      <c r="G95">
        <v>62.94</v>
      </c>
      <c r="H95">
        <v>6</v>
      </c>
      <c r="I95" t="s">
        <v>10682</v>
      </c>
      <c r="J95">
        <v>0</v>
      </c>
      <c r="K95">
        <v>0</v>
      </c>
      <c r="L95" t="s">
        <v>10909</v>
      </c>
      <c r="N95" t="s">
        <v>10793</v>
      </c>
      <c r="O95" t="s">
        <v>10782</v>
      </c>
      <c r="Q95" t="s">
        <v>10783</v>
      </c>
      <c r="S95" t="s">
        <v>10794</v>
      </c>
      <c r="T95">
        <v>43172.632615740702</v>
      </c>
    </row>
    <row r="96" spans="1:20" x14ac:dyDescent="0.25">
      <c r="A96" t="s">
        <v>4149</v>
      </c>
      <c r="B96" t="s">
        <v>10910</v>
      </c>
      <c r="C96" t="s">
        <v>10681</v>
      </c>
      <c r="D96" t="s">
        <v>10683</v>
      </c>
      <c r="E96" t="s">
        <v>10685</v>
      </c>
      <c r="F96">
        <v>7.99</v>
      </c>
      <c r="G96">
        <v>95.88</v>
      </c>
      <c r="H96">
        <v>12</v>
      </c>
      <c r="I96" t="s">
        <v>10682</v>
      </c>
      <c r="J96">
        <v>0</v>
      </c>
      <c r="K96">
        <v>0</v>
      </c>
      <c r="L96" t="s">
        <v>10831</v>
      </c>
      <c r="N96" t="s">
        <v>10746</v>
      </c>
      <c r="O96" t="s">
        <v>10747</v>
      </c>
      <c r="Q96" t="s">
        <v>10748</v>
      </c>
      <c r="S96" t="s">
        <v>10749</v>
      </c>
      <c r="T96">
        <v>43102.456956018497</v>
      </c>
    </row>
    <row r="97" spans="1:20" x14ac:dyDescent="0.25">
      <c r="A97" t="s">
        <v>4150</v>
      </c>
      <c r="B97" t="s">
        <v>10911</v>
      </c>
      <c r="C97" t="s">
        <v>10681</v>
      </c>
      <c r="D97" t="s">
        <v>10683</v>
      </c>
      <c r="E97" t="s">
        <v>10685</v>
      </c>
      <c r="F97">
        <v>12.99</v>
      </c>
      <c r="G97">
        <v>155.88</v>
      </c>
      <c r="H97">
        <v>12</v>
      </c>
      <c r="I97" t="s">
        <v>10682</v>
      </c>
      <c r="J97">
        <v>4</v>
      </c>
      <c r="K97">
        <v>0</v>
      </c>
      <c r="L97" t="s">
        <v>10731</v>
      </c>
      <c r="N97" t="s">
        <v>10686</v>
      </c>
      <c r="O97" t="s">
        <v>10687</v>
      </c>
      <c r="Q97" t="s">
        <v>10688</v>
      </c>
      <c r="S97" t="s">
        <v>10689</v>
      </c>
      <c r="T97">
        <v>43102.456875000003</v>
      </c>
    </row>
    <row r="98" spans="1:20" x14ac:dyDescent="0.25">
      <c r="A98" t="s">
        <v>4151</v>
      </c>
      <c r="B98" t="s">
        <v>10912</v>
      </c>
      <c r="C98" t="s">
        <v>10681</v>
      </c>
      <c r="D98" t="s">
        <v>10683</v>
      </c>
      <c r="E98" t="s">
        <v>10685</v>
      </c>
      <c r="F98">
        <v>89.99</v>
      </c>
      <c r="G98">
        <v>539.94000000000005</v>
      </c>
      <c r="H98">
        <v>6</v>
      </c>
      <c r="I98" t="s">
        <v>10682</v>
      </c>
      <c r="J98">
        <v>15</v>
      </c>
      <c r="K98">
        <v>0</v>
      </c>
      <c r="L98" t="s">
        <v>10706</v>
      </c>
      <c r="N98" t="s">
        <v>10694</v>
      </c>
      <c r="O98" t="s">
        <v>10695</v>
      </c>
      <c r="Q98" t="s">
        <v>10696</v>
      </c>
      <c r="S98" t="s">
        <v>10697</v>
      </c>
      <c r="T98">
        <v>43102.457002314797</v>
      </c>
    </row>
    <row r="99" spans="1:20" x14ac:dyDescent="0.25">
      <c r="A99" t="s">
        <v>4152</v>
      </c>
      <c r="B99" t="s">
        <v>10913</v>
      </c>
      <c r="C99" t="s">
        <v>10681</v>
      </c>
      <c r="D99" t="s">
        <v>10683</v>
      </c>
      <c r="E99" t="s">
        <v>10685</v>
      </c>
      <c r="F99">
        <v>10.49</v>
      </c>
      <c r="G99">
        <v>125.88</v>
      </c>
      <c r="H99">
        <v>12</v>
      </c>
      <c r="I99" t="s">
        <v>10682</v>
      </c>
      <c r="J99">
        <v>3</v>
      </c>
      <c r="K99">
        <v>0</v>
      </c>
      <c r="L99" t="s">
        <v>10713</v>
      </c>
      <c r="N99" t="s">
        <v>10686</v>
      </c>
      <c r="O99" t="s">
        <v>10687</v>
      </c>
      <c r="Q99" t="s">
        <v>10688</v>
      </c>
      <c r="S99" t="s">
        <v>10689</v>
      </c>
      <c r="T99">
        <v>43102.456875000003</v>
      </c>
    </row>
    <row r="100" spans="1:20" x14ac:dyDescent="0.25">
      <c r="A100" t="s">
        <v>4153</v>
      </c>
      <c r="B100" t="s">
        <v>10914</v>
      </c>
      <c r="C100" t="s">
        <v>10681</v>
      </c>
      <c r="D100" t="s">
        <v>10683</v>
      </c>
      <c r="E100" t="s">
        <v>10685</v>
      </c>
      <c r="F100">
        <v>32.99</v>
      </c>
      <c r="G100">
        <v>395.88</v>
      </c>
      <c r="H100">
        <v>12</v>
      </c>
      <c r="I100" t="s">
        <v>10682</v>
      </c>
      <c r="J100">
        <v>6</v>
      </c>
      <c r="K100">
        <v>0</v>
      </c>
      <c r="L100" t="s">
        <v>10731</v>
      </c>
      <c r="N100" t="s">
        <v>10700</v>
      </c>
      <c r="O100" t="s">
        <v>10701</v>
      </c>
      <c r="Q100" t="s">
        <v>10702</v>
      </c>
      <c r="S100" t="s">
        <v>10703</v>
      </c>
      <c r="T100">
        <v>43102.456875000003</v>
      </c>
    </row>
    <row r="101" spans="1:20" x14ac:dyDescent="0.25">
      <c r="A101" t="s">
        <v>4154</v>
      </c>
      <c r="B101" t="s">
        <v>10915</v>
      </c>
      <c r="C101" t="s">
        <v>10681</v>
      </c>
      <c r="D101" t="s">
        <v>10683</v>
      </c>
      <c r="E101" t="s">
        <v>10685</v>
      </c>
      <c r="F101">
        <v>23.99</v>
      </c>
      <c r="G101">
        <v>287.88</v>
      </c>
      <c r="H101">
        <v>12</v>
      </c>
      <c r="I101" t="s">
        <v>10682</v>
      </c>
      <c r="J101">
        <v>0</v>
      </c>
      <c r="K101">
        <v>0</v>
      </c>
      <c r="L101" t="s">
        <v>10916</v>
      </c>
      <c r="N101" t="s">
        <v>10723</v>
      </c>
      <c r="O101" t="s">
        <v>10708</v>
      </c>
      <c r="Q101" t="s">
        <v>10709</v>
      </c>
      <c r="S101" t="s">
        <v>10724</v>
      </c>
      <c r="T101">
        <v>43102.456909722197</v>
      </c>
    </row>
    <row r="102" spans="1:20" x14ac:dyDescent="0.25">
      <c r="A102" t="s">
        <v>4155</v>
      </c>
      <c r="B102" t="s">
        <v>10917</v>
      </c>
      <c r="C102" t="s">
        <v>10681</v>
      </c>
      <c r="D102" t="s">
        <v>10683</v>
      </c>
      <c r="E102" t="s">
        <v>10685</v>
      </c>
      <c r="F102">
        <v>23.99</v>
      </c>
      <c r="G102">
        <v>287.88</v>
      </c>
      <c r="H102">
        <v>12</v>
      </c>
      <c r="I102" t="s">
        <v>10682</v>
      </c>
      <c r="J102">
        <v>0</v>
      </c>
      <c r="K102">
        <v>0</v>
      </c>
      <c r="L102" t="s">
        <v>10918</v>
      </c>
      <c r="N102" t="s">
        <v>10803</v>
      </c>
      <c r="O102" t="s">
        <v>10782</v>
      </c>
      <c r="Q102" t="s">
        <v>10783</v>
      </c>
      <c r="S102" t="s">
        <v>10804</v>
      </c>
      <c r="T102">
        <v>43102.456967592603</v>
      </c>
    </row>
    <row r="103" spans="1:20" x14ac:dyDescent="0.25">
      <c r="A103" t="s">
        <v>10919</v>
      </c>
      <c r="B103" t="s">
        <v>10920</v>
      </c>
      <c r="C103" t="s">
        <v>10751</v>
      </c>
      <c r="D103" t="s">
        <v>10752</v>
      </c>
      <c r="E103" t="s">
        <v>10753</v>
      </c>
      <c r="F103">
        <v>11.99</v>
      </c>
      <c r="G103">
        <v>71.94</v>
      </c>
      <c r="H103">
        <v>6</v>
      </c>
      <c r="I103" t="s">
        <v>10682</v>
      </c>
      <c r="J103">
        <v>0</v>
      </c>
      <c r="K103">
        <v>0</v>
      </c>
      <c r="L103" t="s">
        <v>10713</v>
      </c>
      <c r="M103">
        <v>43368</v>
      </c>
      <c r="N103" t="s">
        <v>10700</v>
      </c>
      <c r="O103" t="s">
        <v>10701</v>
      </c>
      <c r="Q103" t="s">
        <v>10702</v>
      </c>
      <c r="S103" t="s">
        <v>10703</v>
      </c>
      <c r="T103">
        <v>43102.456875000003</v>
      </c>
    </row>
    <row r="104" spans="1:20" x14ac:dyDescent="0.25">
      <c r="A104" t="s">
        <v>10921</v>
      </c>
      <c r="B104" t="s">
        <v>10922</v>
      </c>
      <c r="C104" t="s">
        <v>10691</v>
      </c>
      <c r="D104" t="s">
        <v>10683</v>
      </c>
      <c r="E104" t="s">
        <v>10693</v>
      </c>
      <c r="F104">
        <v>14.99</v>
      </c>
      <c r="G104">
        <v>179.88</v>
      </c>
      <c r="H104">
        <v>12</v>
      </c>
      <c r="I104" t="s">
        <v>10682</v>
      </c>
      <c r="J104">
        <v>0</v>
      </c>
      <c r="K104">
        <v>0</v>
      </c>
      <c r="L104" t="s">
        <v>10831</v>
      </c>
      <c r="N104" t="s">
        <v>10923</v>
      </c>
      <c r="O104" t="s">
        <v>10708</v>
      </c>
      <c r="Q104" t="s">
        <v>10709</v>
      </c>
      <c r="S104" t="s">
        <v>10924</v>
      </c>
      <c r="T104">
        <v>43102.456956018497</v>
      </c>
    </row>
    <row r="105" spans="1:20" x14ac:dyDescent="0.25">
      <c r="A105" t="s">
        <v>4156</v>
      </c>
      <c r="B105" t="s">
        <v>10925</v>
      </c>
      <c r="C105" t="s">
        <v>10681</v>
      </c>
      <c r="D105" t="s">
        <v>10683</v>
      </c>
      <c r="E105" t="s">
        <v>10685</v>
      </c>
      <c r="F105">
        <v>16.989999999999998</v>
      </c>
      <c r="G105">
        <v>203.88</v>
      </c>
      <c r="H105">
        <v>12</v>
      </c>
      <c r="I105" t="s">
        <v>10682</v>
      </c>
      <c r="J105">
        <v>0</v>
      </c>
      <c r="K105">
        <v>0</v>
      </c>
      <c r="L105" t="s">
        <v>10745</v>
      </c>
      <c r="N105" t="s">
        <v>10803</v>
      </c>
      <c r="O105" t="s">
        <v>10782</v>
      </c>
      <c r="Q105" t="s">
        <v>10783</v>
      </c>
      <c r="S105" t="s">
        <v>10804</v>
      </c>
      <c r="T105">
        <v>43102.456898148099</v>
      </c>
    </row>
    <row r="106" spans="1:20" x14ac:dyDescent="0.25">
      <c r="A106" t="s">
        <v>8401</v>
      </c>
      <c r="B106" t="s">
        <v>10926</v>
      </c>
      <c r="C106" t="s">
        <v>10751</v>
      </c>
      <c r="D106" t="s">
        <v>10752</v>
      </c>
      <c r="E106" t="s">
        <v>10753</v>
      </c>
      <c r="F106">
        <v>32.99</v>
      </c>
      <c r="G106">
        <v>197.94</v>
      </c>
      <c r="H106">
        <v>6</v>
      </c>
      <c r="I106" t="s">
        <v>10682</v>
      </c>
      <c r="J106">
        <v>12</v>
      </c>
      <c r="K106">
        <v>0</v>
      </c>
      <c r="L106" t="s">
        <v>10706</v>
      </c>
      <c r="N106" t="s">
        <v>10694</v>
      </c>
      <c r="O106" t="s">
        <v>10695</v>
      </c>
      <c r="Q106" t="s">
        <v>10696</v>
      </c>
      <c r="S106" t="s">
        <v>10697</v>
      </c>
      <c r="T106">
        <v>43102.457002314797</v>
      </c>
    </row>
    <row r="107" spans="1:20" x14ac:dyDescent="0.25">
      <c r="A107" t="s">
        <v>4157</v>
      </c>
      <c r="B107" t="s">
        <v>10927</v>
      </c>
      <c r="C107" t="s">
        <v>10751</v>
      </c>
      <c r="D107" t="s">
        <v>10683</v>
      </c>
      <c r="E107" t="s">
        <v>10753</v>
      </c>
      <c r="F107">
        <v>37.99</v>
      </c>
      <c r="G107">
        <v>455.88</v>
      </c>
      <c r="H107">
        <v>12</v>
      </c>
      <c r="I107" t="s">
        <v>10682</v>
      </c>
      <c r="J107">
        <v>0</v>
      </c>
      <c r="K107">
        <v>0</v>
      </c>
      <c r="L107" t="s">
        <v>10722</v>
      </c>
      <c r="N107" t="s">
        <v>10732</v>
      </c>
      <c r="O107" t="s">
        <v>10687</v>
      </c>
      <c r="Q107" t="s">
        <v>10688</v>
      </c>
      <c r="S107" t="s">
        <v>10733</v>
      </c>
      <c r="T107">
        <v>43102.456956018497</v>
      </c>
    </row>
    <row r="108" spans="1:20" x14ac:dyDescent="0.25">
      <c r="A108" t="s">
        <v>4158</v>
      </c>
      <c r="B108" t="s">
        <v>10928</v>
      </c>
      <c r="C108" t="s">
        <v>10681</v>
      </c>
      <c r="D108" t="s">
        <v>10683</v>
      </c>
      <c r="E108" t="s">
        <v>10685</v>
      </c>
      <c r="F108">
        <v>164.99</v>
      </c>
      <c r="G108">
        <v>989.94</v>
      </c>
      <c r="H108">
        <v>6</v>
      </c>
      <c r="I108" t="s">
        <v>10682</v>
      </c>
      <c r="J108">
        <v>18</v>
      </c>
      <c r="K108">
        <v>0</v>
      </c>
      <c r="L108" t="s">
        <v>10706</v>
      </c>
      <c r="N108" t="s">
        <v>10737</v>
      </c>
      <c r="O108" t="s">
        <v>10708</v>
      </c>
      <c r="Q108" t="s">
        <v>10709</v>
      </c>
      <c r="S108" t="s">
        <v>10738</v>
      </c>
      <c r="T108">
        <v>43102.457002314797</v>
      </c>
    </row>
    <row r="109" spans="1:20" x14ac:dyDescent="0.25">
      <c r="A109" t="s">
        <v>4159</v>
      </c>
      <c r="B109" t="s">
        <v>10929</v>
      </c>
      <c r="C109" t="s">
        <v>10681</v>
      </c>
      <c r="D109" t="s">
        <v>10683</v>
      </c>
      <c r="E109" t="s">
        <v>10685</v>
      </c>
      <c r="F109">
        <v>92.99</v>
      </c>
      <c r="G109">
        <v>1115.8800000000001</v>
      </c>
      <c r="H109">
        <v>12</v>
      </c>
      <c r="I109" t="s">
        <v>10682</v>
      </c>
      <c r="J109">
        <v>15</v>
      </c>
      <c r="K109">
        <v>0</v>
      </c>
      <c r="L109" t="s">
        <v>10706</v>
      </c>
      <c r="N109" t="s">
        <v>10737</v>
      </c>
      <c r="O109" t="s">
        <v>10708</v>
      </c>
      <c r="Q109" t="s">
        <v>10709</v>
      </c>
      <c r="S109" t="s">
        <v>10738</v>
      </c>
      <c r="T109">
        <v>43102.457002314797</v>
      </c>
    </row>
    <row r="110" spans="1:20" x14ac:dyDescent="0.25">
      <c r="A110" t="s">
        <v>10930</v>
      </c>
      <c r="B110" t="s">
        <v>10931</v>
      </c>
      <c r="C110" t="s">
        <v>10691</v>
      </c>
      <c r="D110" t="s">
        <v>10683</v>
      </c>
      <c r="E110" t="s">
        <v>10693</v>
      </c>
      <c r="F110">
        <v>21.99</v>
      </c>
      <c r="G110">
        <v>263.88</v>
      </c>
      <c r="H110">
        <v>12</v>
      </c>
      <c r="I110" t="s">
        <v>10682</v>
      </c>
      <c r="J110">
        <v>0</v>
      </c>
      <c r="K110">
        <v>0</v>
      </c>
      <c r="L110" t="s">
        <v>10918</v>
      </c>
      <c r="N110" t="s">
        <v>10803</v>
      </c>
      <c r="O110" t="s">
        <v>10782</v>
      </c>
      <c r="Q110" t="s">
        <v>10783</v>
      </c>
      <c r="S110" t="s">
        <v>10804</v>
      </c>
      <c r="T110">
        <v>43102.456967592603</v>
      </c>
    </row>
    <row r="111" spans="1:20" x14ac:dyDescent="0.25">
      <c r="A111" t="s">
        <v>10932</v>
      </c>
      <c r="B111" t="s">
        <v>10933</v>
      </c>
      <c r="C111" t="s">
        <v>10691</v>
      </c>
      <c r="D111" t="s">
        <v>10683</v>
      </c>
      <c r="E111" t="s">
        <v>10693</v>
      </c>
      <c r="F111">
        <v>24.99</v>
      </c>
      <c r="G111">
        <v>299.88</v>
      </c>
      <c r="H111">
        <v>6</v>
      </c>
      <c r="I111" t="s">
        <v>10682</v>
      </c>
      <c r="J111">
        <v>0</v>
      </c>
      <c r="K111">
        <v>0</v>
      </c>
      <c r="L111" t="s">
        <v>10758</v>
      </c>
      <c r="N111" t="s">
        <v>10803</v>
      </c>
      <c r="O111" t="s">
        <v>10782</v>
      </c>
      <c r="Q111" t="s">
        <v>10783</v>
      </c>
      <c r="S111" t="s">
        <v>10804</v>
      </c>
      <c r="T111">
        <v>43109.404224537</v>
      </c>
    </row>
    <row r="112" spans="1:20" x14ac:dyDescent="0.25">
      <c r="A112" t="s">
        <v>10934</v>
      </c>
      <c r="B112" t="s">
        <v>10935</v>
      </c>
      <c r="C112" t="s">
        <v>10691</v>
      </c>
      <c r="D112" t="s">
        <v>10683</v>
      </c>
      <c r="E112" t="s">
        <v>10693</v>
      </c>
      <c r="F112">
        <v>14.99</v>
      </c>
      <c r="G112">
        <v>179.88</v>
      </c>
      <c r="H112">
        <v>12</v>
      </c>
      <c r="I112" t="s">
        <v>10682</v>
      </c>
      <c r="J112">
        <v>0</v>
      </c>
      <c r="K112">
        <v>0</v>
      </c>
      <c r="L112" t="s">
        <v>10758</v>
      </c>
      <c r="N112" t="s">
        <v>10700</v>
      </c>
      <c r="O112" t="s">
        <v>10701</v>
      </c>
      <c r="Q112" t="s">
        <v>10702</v>
      </c>
      <c r="S112" t="s">
        <v>10703</v>
      </c>
      <c r="T112">
        <v>43109.404224537</v>
      </c>
    </row>
    <row r="113" spans="1:20" x14ac:dyDescent="0.25">
      <c r="A113" t="s">
        <v>10936</v>
      </c>
      <c r="B113" t="s">
        <v>10937</v>
      </c>
      <c r="C113" t="s">
        <v>10691</v>
      </c>
      <c r="D113" t="s">
        <v>10683</v>
      </c>
      <c r="E113" t="s">
        <v>10693</v>
      </c>
      <c r="F113">
        <v>39.99</v>
      </c>
      <c r="G113">
        <v>239.94</v>
      </c>
      <c r="H113">
        <v>6</v>
      </c>
      <c r="I113" t="s">
        <v>10682</v>
      </c>
      <c r="J113">
        <v>0</v>
      </c>
      <c r="K113">
        <v>0</v>
      </c>
      <c r="L113" t="s">
        <v>10758</v>
      </c>
      <c r="N113" t="s">
        <v>10803</v>
      </c>
      <c r="O113" t="s">
        <v>10782</v>
      </c>
      <c r="Q113" t="s">
        <v>10783</v>
      </c>
      <c r="S113" t="s">
        <v>10804</v>
      </c>
      <c r="T113">
        <v>43109.404224537</v>
      </c>
    </row>
    <row r="114" spans="1:20" x14ac:dyDescent="0.25">
      <c r="A114" t="s">
        <v>4160</v>
      </c>
      <c r="B114" t="s">
        <v>10938</v>
      </c>
      <c r="C114" t="s">
        <v>10751</v>
      </c>
      <c r="D114" t="s">
        <v>10752</v>
      </c>
      <c r="E114" t="s">
        <v>10685</v>
      </c>
      <c r="F114">
        <v>25.19</v>
      </c>
      <c r="G114">
        <v>151.13999999999999</v>
      </c>
      <c r="H114">
        <v>6</v>
      </c>
      <c r="I114" t="s">
        <v>10682</v>
      </c>
      <c r="J114">
        <v>0</v>
      </c>
      <c r="K114">
        <v>0</v>
      </c>
      <c r="L114" t="s">
        <v>10731</v>
      </c>
      <c r="M114">
        <v>43368</v>
      </c>
      <c r="N114" t="s">
        <v>10732</v>
      </c>
      <c r="O114" t="s">
        <v>10687</v>
      </c>
      <c r="Q114" t="s">
        <v>10688</v>
      </c>
      <c r="S114" t="s">
        <v>10733</v>
      </c>
      <c r="T114">
        <v>43102.456875000003</v>
      </c>
    </row>
    <row r="115" spans="1:20" x14ac:dyDescent="0.25">
      <c r="A115" t="s">
        <v>10939</v>
      </c>
      <c r="B115" t="s">
        <v>10940</v>
      </c>
      <c r="C115" t="s">
        <v>10691</v>
      </c>
      <c r="D115" t="s">
        <v>10683</v>
      </c>
      <c r="E115" t="s">
        <v>10693</v>
      </c>
      <c r="F115">
        <v>7.19</v>
      </c>
      <c r="G115">
        <v>86.28</v>
      </c>
      <c r="H115">
        <v>12</v>
      </c>
      <c r="I115" t="s">
        <v>10682</v>
      </c>
      <c r="J115">
        <v>0</v>
      </c>
      <c r="K115">
        <v>0</v>
      </c>
      <c r="L115" t="s">
        <v>10692</v>
      </c>
      <c r="N115" t="s">
        <v>10941</v>
      </c>
      <c r="O115" t="s">
        <v>10708</v>
      </c>
      <c r="Q115" t="s">
        <v>10709</v>
      </c>
      <c r="S115" t="s">
        <v>10942</v>
      </c>
      <c r="T115">
        <v>43102.456956018497</v>
      </c>
    </row>
    <row r="116" spans="1:20" x14ac:dyDescent="0.25">
      <c r="A116" t="s">
        <v>4161</v>
      </c>
      <c r="B116" t="s">
        <v>10943</v>
      </c>
      <c r="C116" t="s">
        <v>10681</v>
      </c>
      <c r="D116" t="s">
        <v>10683</v>
      </c>
      <c r="E116" t="s">
        <v>10685</v>
      </c>
      <c r="F116">
        <v>18.989999999999998</v>
      </c>
      <c r="G116">
        <v>227.88</v>
      </c>
      <c r="H116">
        <v>12</v>
      </c>
      <c r="I116" t="s">
        <v>10682</v>
      </c>
      <c r="J116">
        <v>0</v>
      </c>
      <c r="K116">
        <v>0</v>
      </c>
      <c r="L116" t="s">
        <v>10944</v>
      </c>
      <c r="N116" t="s">
        <v>10686</v>
      </c>
      <c r="O116" t="s">
        <v>10687</v>
      </c>
      <c r="Q116" t="s">
        <v>10688</v>
      </c>
      <c r="S116" t="s">
        <v>10689</v>
      </c>
      <c r="T116">
        <v>43102.456921296303</v>
      </c>
    </row>
    <row r="117" spans="1:20" x14ac:dyDescent="0.25">
      <c r="A117" t="s">
        <v>4162</v>
      </c>
      <c r="B117" t="s">
        <v>10945</v>
      </c>
      <c r="C117" t="s">
        <v>10681</v>
      </c>
      <c r="D117" t="s">
        <v>10683</v>
      </c>
      <c r="E117" t="s">
        <v>10685</v>
      </c>
      <c r="F117">
        <v>26.99</v>
      </c>
      <c r="G117">
        <v>323.88</v>
      </c>
      <c r="H117">
        <v>12</v>
      </c>
      <c r="I117" t="s">
        <v>10682</v>
      </c>
      <c r="J117">
        <v>0</v>
      </c>
      <c r="K117">
        <v>0</v>
      </c>
      <c r="L117" t="s">
        <v>10918</v>
      </c>
      <c r="N117" t="s">
        <v>10803</v>
      </c>
      <c r="O117" t="s">
        <v>10782</v>
      </c>
      <c r="Q117" t="s">
        <v>10783</v>
      </c>
      <c r="S117" t="s">
        <v>10804</v>
      </c>
      <c r="T117">
        <v>43102.456967592603</v>
      </c>
    </row>
    <row r="118" spans="1:20" x14ac:dyDescent="0.25">
      <c r="A118" t="s">
        <v>4163</v>
      </c>
      <c r="B118" t="s">
        <v>10946</v>
      </c>
      <c r="C118" t="s">
        <v>10856</v>
      </c>
      <c r="D118" t="s">
        <v>10683</v>
      </c>
      <c r="E118" t="s">
        <v>10685</v>
      </c>
      <c r="F118">
        <v>44.99</v>
      </c>
      <c r="G118">
        <v>269.94</v>
      </c>
      <c r="H118">
        <v>6</v>
      </c>
      <c r="I118" t="s">
        <v>10682</v>
      </c>
      <c r="J118">
        <v>10</v>
      </c>
      <c r="K118">
        <v>0</v>
      </c>
      <c r="L118" t="s">
        <v>10731</v>
      </c>
      <c r="M118">
        <v>43192</v>
      </c>
      <c r="N118" t="s">
        <v>10686</v>
      </c>
      <c r="O118" t="s">
        <v>10687</v>
      </c>
      <c r="Q118" t="s">
        <v>10688</v>
      </c>
      <c r="S118" t="s">
        <v>10689</v>
      </c>
      <c r="T118">
        <v>43102.456875000003</v>
      </c>
    </row>
    <row r="119" spans="1:20" x14ac:dyDescent="0.25">
      <c r="A119" t="s">
        <v>10947</v>
      </c>
      <c r="B119" t="s">
        <v>10948</v>
      </c>
      <c r="C119" t="s">
        <v>10691</v>
      </c>
      <c r="D119" t="s">
        <v>10683</v>
      </c>
      <c r="E119" t="s">
        <v>10693</v>
      </c>
      <c r="F119">
        <v>21.99</v>
      </c>
      <c r="G119">
        <v>263.88</v>
      </c>
      <c r="H119">
        <v>6</v>
      </c>
      <c r="I119" t="s">
        <v>10682</v>
      </c>
      <c r="J119">
        <v>0</v>
      </c>
      <c r="K119">
        <v>0</v>
      </c>
      <c r="L119" t="s">
        <v>10758</v>
      </c>
      <c r="N119" t="s">
        <v>10803</v>
      </c>
      <c r="O119" t="s">
        <v>10782</v>
      </c>
      <c r="Q119" t="s">
        <v>10783</v>
      </c>
      <c r="S119" t="s">
        <v>10804</v>
      </c>
      <c r="T119">
        <v>43109.404224537</v>
      </c>
    </row>
    <row r="120" spans="1:20" x14ac:dyDescent="0.25">
      <c r="A120" t="s">
        <v>8402</v>
      </c>
      <c r="B120" t="s">
        <v>10949</v>
      </c>
      <c r="C120" t="s">
        <v>10751</v>
      </c>
      <c r="D120" t="s">
        <v>10752</v>
      </c>
      <c r="E120" t="s">
        <v>10693</v>
      </c>
      <c r="F120">
        <v>11.39</v>
      </c>
      <c r="G120">
        <v>68.34</v>
      </c>
      <c r="H120">
        <v>6</v>
      </c>
      <c r="I120" t="s">
        <v>10682</v>
      </c>
      <c r="J120">
        <v>0</v>
      </c>
      <c r="K120">
        <v>0</v>
      </c>
      <c r="L120" t="s">
        <v>10731</v>
      </c>
      <c r="M120">
        <v>43368</v>
      </c>
      <c r="N120" t="s">
        <v>10700</v>
      </c>
      <c r="O120" t="s">
        <v>10701</v>
      </c>
      <c r="Q120" t="s">
        <v>10702</v>
      </c>
      <c r="S120" t="s">
        <v>10703</v>
      </c>
      <c r="T120">
        <v>43102.456875000003</v>
      </c>
    </row>
    <row r="121" spans="1:20" x14ac:dyDescent="0.25">
      <c r="A121" t="s">
        <v>10950</v>
      </c>
      <c r="B121" t="s">
        <v>10951</v>
      </c>
      <c r="C121" t="s">
        <v>10691</v>
      </c>
      <c r="D121" t="s">
        <v>10683</v>
      </c>
      <c r="E121" t="s">
        <v>10693</v>
      </c>
      <c r="F121">
        <v>5.59</v>
      </c>
      <c r="G121">
        <v>67.08</v>
      </c>
      <c r="H121">
        <v>12</v>
      </c>
      <c r="I121" t="s">
        <v>10682</v>
      </c>
      <c r="J121">
        <v>0</v>
      </c>
      <c r="K121">
        <v>0</v>
      </c>
      <c r="L121" t="s">
        <v>10717</v>
      </c>
      <c r="N121" t="s">
        <v>10700</v>
      </c>
      <c r="O121" t="s">
        <v>10701</v>
      </c>
      <c r="Q121" t="s">
        <v>10702</v>
      </c>
      <c r="S121" t="s">
        <v>10703</v>
      </c>
      <c r="T121">
        <v>43102.456921296303</v>
      </c>
    </row>
    <row r="122" spans="1:20" x14ac:dyDescent="0.25">
      <c r="A122" t="s">
        <v>4164</v>
      </c>
      <c r="B122" t="s">
        <v>10952</v>
      </c>
      <c r="C122" t="s">
        <v>10681</v>
      </c>
      <c r="D122" t="s">
        <v>10683</v>
      </c>
      <c r="E122" t="s">
        <v>10685</v>
      </c>
      <c r="F122">
        <v>39.99</v>
      </c>
      <c r="G122">
        <v>479.88</v>
      </c>
      <c r="H122">
        <v>12</v>
      </c>
      <c r="I122" t="s">
        <v>10682</v>
      </c>
      <c r="J122">
        <v>8</v>
      </c>
      <c r="K122">
        <v>0</v>
      </c>
      <c r="L122" t="s">
        <v>10731</v>
      </c>
      <c r="N122" t="s">
        <v>10700</v>
      </c>
      <c r="O122" t="s">
        <v>10701</v>
      </c>
      <c r="Q122" t="s">
        <v>10702</v>
      </c>
      <c r="S122" t="s">
        <v>10703</v>
      </c>
      <c r="T122">
        <v>43102.456875000003</v>
      </c>
    </row>
    <row r="123" spans="1:20" x14ac:dyDescent="0.25">
      <c r="A123" t="s">
        <v>4165</v>
      </c>
      <c r="B123" t="s">
        <v>10953</v>
      </c>
      <c r="C123" t="s">
        <v>10681</v>
      </c>
      <c r="D123" t="s">
        <v>10683</v>
      </c>
      <c r="E123" t="s">
        <v>10685</v>
      </c>
      <c r="F123">
        <v>37.99</v>
      </c>
      <c r="G123">
        <v>227.94</v>
      </c>
      <c r="H123">
        <v>6</v>
      </c>
      <c r="I123" t="s">
        <v>10682</v>
      </c>
      <c r="J123">
        <v>9</v>
      </c>
      <c r="K123">
        <v>0</v>
      </c>
      <c r="L123" t="s">
        <v>10731</v>
      </c>
      <c r="N123" t="s">
        <v>10700</v>
      </c>
      <c r="O123" t="s">
        <v>10701</v>
      </c>
      <c r="Q123" t="s">
        <v>10702</v>
      </c>
      <c r="S123" t="s">
        <v>10703</v>
      </c>
      <c r="T123">
        <v>43102.456875000003</v>
      </c>
    </row>
    <row r="124" spans="1:20" x14ac:dyDescent="0.25">
      <c r="A124" t="s">
        <v>4166</v>
      </c>
      <c r="B124" t="s">
        <v>10954</v>
      </c>
      <c r="C124" t="s">
        <v>10681</v>
      </c>
      <c r="D124" t="s">
        <v>10683</v>
      </c>
      <c r="E124" t="s">
        <v>10685</v>
      </c>
      <c r="F124">
        <v>11.99</v>
      </c>
      <c r="G124">
        <v>143.88</v>
      </c>
      <c r="H124">
        <v>12</v>
      </c>
      <c r="I124" t="s">
        <v>10682</v>
      </c>
      <c r="J124">
        <v>0</v>
      </c>
      <c r="K124">
        <v>0</v>
      </c>
      <c r="L124" t="s">
        <v>10717</v>
      </c>
      <c r="N124" t="s">
        <v>10700</v>
      </c>
      <c r="O124" t="s">
        <v>10701</v>
      </c>
      <c r="Q124" t="s">
        <v>10702</v>
      </c>
      <c r="S124" t="s">
        <v>10703</v>
      </c>
      <c r="T124">
        <v>43102.456921296303</v>
      </c>
    </row>
    <row r="125" spans="1:20" x14ac:dyDescent="0.25">
      <c r="A125" t="s">
        <v>4167</v>
      </c>
      <c r="B125" t="s">
        <v>10955</v>
      </c>
      <c r="C125" t="s">
        <v>10681</v>
      </c>
      <c r="D125" t="s">
        <v>10683</v>
      </c>
      <c r="E125" t="s">
        <v>10685</v>
      </c>
      <c r="F125">
        <v>7.99</v>
      </c>
      <c r="G125">
        <v>95.88</v>
      </c>
      <c r="H125">
        <v>12</v>
      </c>
      <c r="I125" t="s">
        <v>10682</v>
      </c>
      <c r="J125">
        <v>0</v>
      </c>
      <c r="K125">
        <v>0</v>
      </c>
      <c r="L125" t="s">
        <v>10831</v>
      </c>
      <c r="N125" t="s">
        <v>10700</v>
      </c>
      <c r="O125" t="s">
        <v>10701</v>
      </c>
      <c r="Q125" t="s">
        <v>10702</v>
      </c>
      <c r="S125" t="s">
        <v>10703</v>
      </c>
      <c r="T125">
        <v>43102.456956018497</v>
      </c>
    </row>
    <row r="126" spans="1:20" x14ac:dyDescent="0.25">
      <c r="A126" t="s">
        <v>4168</v>
      </c>
      <c r="B126" t="s">
        <v>10956</v>
      </c>
      <c r="C126" t="s">
        <v>10681</v>
      </c>
      <c r="D126" t="s">
        <v>10683</v>
      </c>
      <c r="E126" t="s">
        <v>10685</v>
      </c>
      <c r="F126">
        <v>19.989999999999998</v>
      </c>
      <c r="G126">
        <v>239.88</v>
      </c>
      <c r="H126">
        <v>12</v>
      </c>
      <c r="I126" t="s">
        <v>10682</v>
      </c>
      <c r="J126">
        <v>4</v>
      </c>
      <c r="K126">
        <v>0</v>
      </c>
      <c r="L126" t="s">
        <v>10731</v>
      </c>
      <c r="N126" t="s">
        <v>10700</v>
      </c>
      <c r="O126" t="s">
        <v>10701</v>
      </c>
      <c r="Q126" t="s">
        <v>10702</v>
      </c>
      <c r="S126" t="s">
        <v>10703</v>
      </c>
      <c r="T126">
        <v>43102.456875000003</v>
      </c>
    </row>
    <row r="127" spans="1:20" x14ac:dyDescent="0.25">
      <c r="A127" t="s">
        <v>4169</v>
      </c>
      <c r="B127" t="s">
        <v>10957</v>
      </c>
      <c r="C127" t="s">
        <v>10681</v>
      </c>
      <c r="D127" t="s">
        <v>10683</v>
      </c>
      <c r="E127" t="s">
        <v>10685</v>
      </c>
      <c r="F127">
        <v>99.99</v>
      </c>
      <c r="G127">
        <v>599.94000000000005</v>
      </c>
      <c r="H127">
        <v>6</v>
      </c>
      <c r="I127" t="s">
        <v>10682</v>
      </c>
      <c r="J127">
        <v>6</v>
      </c>
      <c r="K127">
        <v>0</v>
      </c>
      <c r="L127" t="s">
        <v>10731</v>
      </c>
      <c r="N127" t="s">
        <v>10700</v>
      </c>
      <c r="O127" t="s">
        <v>10701</v>
      </c>
      <c r="Q127" t="s">
        <v>10702</v>
      </c>
      <c r="S127" t="s">
        <v>10703</v>
      </c>
      <c r="T127">
        <v>43102.456875000003</v>
      </c>
    </row>
    <row r="128" spans="1:20" x14ac:dyDescent="0.25">
      <c r="A128" t="s">
        <v>10958</v>
      </c>
      <c r="B128" t="s">
        <v>10959</v>
      </c>
      <c r="C128" t="s">
        <v>10691</v>
      </c>
      <c r="D128" t="s">
        <v>10683</v>
      </c>
      <c r="E128" t="s">
        <v>10693</v>
      </c>
      <c r="F128">
        <v>7.99</v>
      </c>
      <c r="G128">
        <v>95.88</v>
      </c>
      <c r="H128">
        <v>12</v>
      </c>
      <c r="I128" t="s">
        <v>10682</v>
      </c>
      <c r="J128">
        <v>0</v>
      </c>
      <c r="K128">
        <v>0</v>
      </c>
      <c r="L128" t="s">
        <v>10722</v>
      </c>
      <c r="N128" t="s">
        <v>10960</v>
      </c>
      <c r="O128" t="s">
        <v>10708</v>
      </c>
      <c r="Q128" t="s">
        <v>10709</v>
      </c>
      <c r="S128" t="s">
        <v>10961</v>
      </c>
      <c r="T128">
        <v>43102.456956018497</v>
      </c>
    </row>
    <row r="129" spans="1:20" x14ac:dyDescent="0.25">
      <c r="A129" t="s">
        <v>4170</v>
      </c>
      <c r="B129" t="s">
        <v>10962</v>
      </c>
      <c r="C129" t="s">
        <v>10681</v>
      </c>
      <c r="D129" t="s">
        <v>10683</v>
      </c>
      <c r="E129" t="s">
        <v>10685</v>
      </c>
      <c r="F129">
        <v>51.99</v>
      </c>
      <c r="G129">
        <v>311.94</v>
      </c>
      <c r="H129">
        <v>6</v>
      </c>
      <c r="I129" t="s">
        <v>10682</v>
      </c>
      <c r="J129">
        <v>0</v>
      </c>
      <c r="K129">
        <v>0</v>
      </c>
      <c r="L129" t="s">
        <v>10918</v>
      </c>
      <c r="N129" t="s">
        <v>10732</v>
      </c>
      <c r="O129" t="s">
        <v>10687</v>
      </c>
      <c r="Q129" t="s">
        <v>10688</v>
      </c>
      <c r="S129" t="s">
        <v>10733</v>
      </c>
      <c r="T129">
        <v>43102.456967592603</v>
      </c>
    </row>
    <row r="130" spans="1:20" x14ac:dyDescent="0.25">
      <c r="A130" t="s">
        <v>10963</v>
      </c>
      <c r="B130" t="s">
        <v>10964</v>
      </c>
      <c r="C130" t="s">
        <v>10691</v>
      </c>
      <c r="D130" t="s">
        <v>10683</v>
      </c>
      <c r="E130" t="s">
        <v>10693</v>
      </c>
      <c r="F130">
        <v>19.989999999999998</v>
      </c>
      <c r="G130">
        <v>119.94</v>
      </c>
      <c r="H130">
        <v>6</v>
      </c>
      <c r="I130" t="s">
        <v>10682</v>
      </c>
      <c r="J130">
        <v>0</v>
      </c>
      <c r="K130">
        <v>0</v>
      </c>
      <c r="L130" t="s">
        <v>10758</v>
      </c>
      <c r="N130" t="s">
        <v>10965</v>
      </c>
      <c r="O130" t="s">
        <v>10701</v>
      </c>
      <c r="Q130" t="s">
        <v>10702</v>
      </c>
      <c r="S130" t="s">
        <v>10966</v>
      </c>
      <c r="T130">
        <v>43109.404224537</v>
      </c>
    </row>
    <row r="131" spans="1:20" x14ac:dyDescent="0.25">
      <c r="A131" t="s">
        <v>4171</v>
      </c>
      <c r="B131" t="s">
        <v>10967</v>
      </c>
      <c r="C131" t="s">
        <v>10681</v>
      </c>
      <c r="D131" t="s">
        <v>10683</v>
      </c>
      <c r="E131" t="s">
        <v>10685</v>
      </c>
      <c r="F131">
        <v>35.99</v>
      </c>
      <c r="G131">
        <v>431.88</v>
      </c>
      <c r="H131">
        <v>12</v>
      </c>
      <c r="I131" t="s">
        <v>10682</v>
      </c>
      <c r="J131">
        <v>0</v>
      </c>
      <c r="K131">
        <v>0</v>
      </c>
      <c r="L131" t="s">
        <v>10713</v>
      </c>
      <c r="N131" t="s">
        <v>10803</v>
      </c>
      <c r="O131" t="s">
        <v>10782</v>
      </c>
      <c r="Q131" t="s">
        <v>10783</v>
      </c>
      <c r="S131" t="s">
        <v>10804</v>
      </c>
      <c r="T131">
        <v>43102.456875000003</v>
      </c>
    </row>
    <row r="132" spans="1:20" x14ac:dyDescent="0.25">
      <c r="A132" t="s">
        <v>4172</v>
      </c>
      <c r="B132" t="s">
        <v>10968</v>
      </c>
      <c r="C132" t="s">
        <v>10681</v>
      </c>
      <c r="D132" t="s">
        <v>10683</v>
      </c>
      <c r="E132" t="s">
        <v>10685</v>
      </c>
      <c r="F132">
        <v>26.99</v>
      </c>
      <c r="G132">
        <v>323.88</v>
      </c>
      <c r="H132">
        <v>12</v>
      </c>
      <c r="I132" t="s">
        <v>10682</v>
      </c>
      <c r="J132">
        <v>0</v>
      </c>
      <c r="K132">
        <v>0</v>
      </c>
      <c r="L132" t="s">
        <v>10745</v>
      </c>
      <c r="N132" t="s">
        <v>10826</v>
      </c>
      <c r="O132" t="s">
        <v>10708</v>
      </c>
      <c r="Q132" t="s">
        <v>10709</v>
      </c>
      <c r="S132" t="s">
        <v>10827</v>
      </c>
      <c r="T132">
        <v>43102.456898148099</v>
      </c>
    </row>
    <row r="133" spans="1:20" x14ac:dyDescent="0.25">
      <c r="A133" t="s">
        <v>10969</v>
      </c>
      <c r="B133" t="s">
        <v>10970</v>
      </c>
      <c r="C133" t="s">
        <v>10691</v>
      </c>
      <c r="D133" t="s">
        <v>10683</v>
      </c>
      <c r="E133" t="s">
        <v>10693</v>
      </c>
      <c r="F133">
        <v>7.49</v>
      </c>
      <c r="G133">
        <v>89.88</v>
      </c>
      <c r="H133">
        <v>12</v>
      </c>
      <c r="I133" t="s">
        <v>10682</v>
      </c>
      <c r="J133">
        <v>0</v>
      </c>
      <c r="K133">
        <v>0</v>
      </c>
      <c r="L133" t="s">
        <v>10758</v>
      </c>
      <c r="N133" t="s">
        <v>10686</v>
      </c>
      <c r="O133" t="s">
        <v>10687</v>
      </c>
      <c r="Q133" t="s">
        <v>10688</v>
      </c>
      <c r="S133" t="s">
        <v>10689</v>
      </c>
      <c r="T133">
        <v>43109.404224537</v>
      </c>
    </row>
    <row r="134" spans="1:20" x14ac:dyDescent="0.25">
      <c r="A134" t="s">
        <v>10971</v>
      </c>
      <c r="B134" t="s">
        <v>10972</v>
      </c>
      <c r="C134" t="s">
        <v>10691</v>
      </c>
      <c r="D134" t="s">
        <v>10683</v>
      </c>
      <c r="E134" t="s">
        <v>10693</v>
      </c>
      <c r="F134">
        <v>5.99</v>
      </c>
      <c r="G134">
        <v>71.88</v>
      </c>
      <c r="H134">
        <v>12</v>
      </c>
      <c r="I134" t="s">
        <v>10682</v>
      </c>
      <c r="J134">
        <v>0</v>
      </c>
      <c r="K134">
        <v>0</v>
      </c>
      <c r="L134" t="s">
        <v>10758</v>
      </c>
      <c r="N134" t="s">
        <v>10837</v>
      </c>
      <c r="O134" t="s">
        <v>10701</v>
      </c>
      <c r="Q134" t="s">
        <v>10702</v>
      </c>
      <c r="S134" t="s">
        <v>10838</v>
      </c>
      <c r="T134">
        <v>43109.404224537</v>
      </c>
    </row>
    <row r="135" spans="1:20" x14ac:dyDescent="0.25">
      <c r="A135" t="s">
        <v>4173</v>
      </c>
      <c r="B135" t="s">
        <v>10973</v>
      </c>
      <c r="C135" t="s">
        <v>10681</v>
      </c>
      <c r="D135" t="s">
        <v>10683</v>
      </c>
      <c r="E135" t="s">
        <v>10685</v>
      </c>
      <c r="F135">
        <v>15.49</v>
      </c>
      <c r="G135">
        <v>185.88</v>
      </c>
      <c r="H135">
        <v>12</v>
      </c>
      <c r="I135" t="s">
        <v>10682</v>
      </c>
      <c r="J135">
        <v>0</v>
      </c>
      <c r="K135">
        <v>0</v>
      </c>
      <c r="L135" t="s">
        <v>10840</v>
      </c>
      <c r="N135" t="s">
        <v>10686</v>
      </c>
      <c r="O135" t="s">
        <v>10687</v>
      </c>
      <c r="Q135" t="s">
        <v>10688</v>
      </c>
      <c r="S135" t="s">
        <v>10689</v>
      </c>
      <c r="T135">
        <v>43102.456863425898</v>
      </c>
    </row>
    <row r="136" spans="1:20" x14ac:dyDescent="0.25">
      <c r="A136" t="s">
        <v>10974</v>
      </c>
      <c r="B136" t="s">
        <v>10975</v>
      </c>
      <c r="C136" t="s">
        <v>10691</v>
      </c>
      <c r="D136" t="s">
        <v>10683</v>
      </c>
      <c r="E136" t="s">
        <v>10693</v>
      </c>
      <c r="F136">
        <v>27.99</v>
      </c>
      <c r="G136">
        <v>335.88</v>
      </c>
      <c r="H136">
        <v>12</v>
      </c>
      <c r="I136" t="s">
        <v>10682</v>
      </c>
      <c r="J136">
        <v>0</v>
      </c>
      <c r="K136">
        <v>0</v>
      </c>
      <c r="L136" t="s">
        <v>10758</v>
      </c>
      <c r="N136" t="s">
        <v>10700</v>
      </c>
      <c r="O136" t="s">
        <v>10701</v>
      </c>
      <c r="Q136" t="s">
        <v>10702</v>
      </c>
      <c r="S136" t="s">
        <v>10703</v>
      </c>
      <c r="T136">
        <v>43109.404224537</v>
      </c>
    </row>
    <row r="137" spans="1:20" x14ac:dyDescent="0.25">
      <c r="A137" t="s">
        <v>10976</v>
      </c>
      <c r="B137" t="s">
        <v>10977</v>
      </c>
      <c r="C137" t="s">
        <v>10691</v>
      </c>
      <c r="D137" t="s">
        <v>10683</v>
      </c>
      <c r="E137" t="s">
        <v>10693</v>
      </c>
      <c r="F137">
        <v>36.99</v>
      </c>
      <c r="G137">
        <v>221.94</v>
      </c>
      <c r="H137">
        <v>6</v>
      </c>
      <c r="I137" t="s">
        <v>10682</v>
      </c>
      <c r="J137">
        <v>0</v>
      </c>
      <c r="K137">
        <v>0</v>
      </c>
      <c r="L137" t="s">
        <v>10758</v>
      </c>
      <c r="N137" t="s">
        <v>10978</v>
      </c>
      <c r="O137" t="s">
        <v>10747</v>
      </c>
      <c r="Q137" t="s">
        <v>10748</v>
      </c>
      <c r="S137" t="s">
        <v>10979</v>
      </c>
      <c r="T137">
        <v>43109.404224537</v>
      </c>
    </row>
    <row r="138" spans="1:20" x14ac:dyDescent="0.25">
      <c r="A138" t="s">
        <v>10980</v>
      </c>
      <c r="B138" t="s">
        <v>10981</v>
      </c>
      <c r="C138" t="s">
        <v>10691</v>
      </c>
      <c r="D138" t="s">
        <v>10683</v>
      </c>
      <c r="E138" t="s">
        <v>10693</v>
      </c>
      <c r="F138">
        <v>5.99</v>
      </c>
      <c r="G138">
        <v>71.88</v>
      </c>
      <c r="H138">
        <v>12</v>
      </c>
      <c r="I138" t="s">
        <v>10682</v>
      </c>
      <c r="J138">
        <v>3</v>
      </c>
      <c r="K138">
        <v>0</v>
      </c>
      <c r="L138" t="s">
        <v>10731</v>
      </c>
      <c r="N138" t="s">
        <v>10700</v>
      </c>
      <c r="O138" t="s">
        <v>10701</v>
      </c>
      <c r="Q138" t="s">
        <v>10702</v>
      </c>
      <c r="S138" t="s">
        <v>10703</v>
      </c>
      <c r="T138">
        <v>43102.456875000003</v>
      </c>
    </row>
    <row r="139" spans="1:20" x14ac:dyDescent="0.25">
      <c r="A139" t="s">
        <v>8403</v>
      </c>
      <c r="B139" t="s">
        <v>10982</v>
      </c>
      <c r="C139" t="s">
        <v>10751</v>
      </c>
      <c r="D139" t="s">
        <v>10752</v>
      </c>
      <c r="E139" t="s">
        <v>10685</v>
      </c>
      <c r="F139">
        <v>24.99</v>
      </c>
      <c r="G139">
        <v>149.94</v>
      </c>
      <c r="H139">
        <v>6</v>
      </c>
      <c r="I139" t="s">
        <v>10682</v>
      </c>
      <c r="J139">
        <v>0</v>
      </c>
      <c r="K139">
        <v>0</v>
      </c>
      <c r="L139" t="s">
        <v>10692</v>
      </c>
      <c r="M139">
        <v>43368</v>
      </c>
      <c r="N139" t="s">
        <v>10803</v>
      </c>
      <c r="O139" t="s">
        <v>10782</v>
      </c>
      <c r="Q139" t="s">
        <v>10783</v>
      </c>
      <c r="S139" t="s">
        <v>10804</v>
      </c>
      <c r="T139">
        <v>43102.456956018497</v>
      </c>
    </row>
    <row r="140" spans="1:20" x14ac:dyDescent="0.25">
      <c r="A140" t="s">
        <v>4174</v>
      </c>
      <c r="B140" t="s">
        <v>10983</v>
      </c>
      <c r="C140" t="s">
        <v>10681</v>
      </c>
      <c r="D140" t="s">
        <v>10683</v>
      </c>
      <c r="E140" t="s">
        <v>10685</v>
      </c>
      <c r="F140">
        <v>16.989999999999998</v>
      </c>
      <c r="G140">
        <v>203.88</v>
      </c>
      <c r="H140">
        <v>12</v>
      </c>
      <c r="I140" t="s">
        <v>10682</v>
      </c>
      <c r="J140">
        <v>4</v>
      </c>
      <c r="K140">
        <v>0</v>
      </c>
      <c r="L140" t="s">
        <v>10731</v>
      </c>
      <c r="N140" t="s">
        <v>10700</v>
      </c>
      <c r="O140" t="s">
        <v>10701</v>
      </c>
      <c r="Q140" t="s">
        <v>10702</v>
      </c>
      <c r="S140" t="s">
        <v>10703</v>
      </c>
      <c r="T140">
        <v>43102.456875000003</v>
      </c>
    </row>
    <row r="141" spans="1:20" x14ac:dyDescent="0.25">
      <c r="A141" t="s">
        <v>4175</v>
      </c>
      <c r="B141" t="s">
        <v>10984</v>
      </c>
      <c r="C141" t="s">
        <v>10681</v>
      </c>
      <c r="D141" t="s">
        <v>10683</v>
      </c>
      <c r="E141" t="s">
        <v>10685</v>
      </c>
      <c r="F141">
        <v>26.99</v>
      </c>
      <c r="G141">
        <v>323.88</v>
      </c>
      <c r="H141">
        <v>12</v>
      </c>
      <c r="I141" t="s">
        <v>10682</v>
      </c>
      <c r="J141">
        <v>0</v>
      </c>
      <c r="K141">
        <v>0</v>
      </c>
      <c r="L141" t="s">
        <v>10883</v>
      </c>
      <c r="N141" t="s">
        <v>10700</v>
      </c>
      <c r="O141" t="s">
        <v>10701</v>
      </c>
      <c r="Q141" t="s">
        <v>10702</v>
      </c>
      <c r="S141" t="s">
        <v>10703</v>
      </c>
      <c r="T141">
        <v>43102.456979166702</v>
      </c>
    </row>
    <row r="142" spans="1:20" x14ac:dyDescent="0.25">
      <c r="A142" t="s">
        <v>4176</v>
      </c>
      <c r="B142" t="s">
        <v>10985</v>
      </c>
      <c r="C142" t="s">
        <v>10681</v>
      </c>
      <c r="D142" t="s">
        <v>10683</v>
      </c>
      <c r="E142" t="s">
        <v>10685</v>
      </c>
      <c r="F142">
        <v>39.99</v>
      </c>
      <c r="G142">
        <v>239.94</v>
      </c>
      <c r="H142">
        <v>6</v>
      </c>
      <c r="I142" t="s">
        <v>10682</v>
      </c>
      <c r="J142">
        <v>0</v>
      </c>
      <c r="K142">
        <v>0</v>
      </c>
      <c r="L142" t="s">
        <v>10731</v>
      </c>
      <c r="N142" t="s">
        <v>10700</v>
      </c>
      <c r="O142" t="s">
        <v>10701</v>
      </c>
      <c r="Q142" t="s">
        <v>10702</v>
      </c>
      <c r="S142" t="s">
        <v>10703</v>
      </c>
      <c r="T142">
        <v>43102.456875000003</v>
      </c>
    </row>
    <row r="143" spans="1:20" x14ac:dyDescent="0.25">
      <c r="A143" t="s">
        <v>10986</v>
      </c>
      <c r="B143" t="s">
        <v>10987</v>
      </c>
      <c r="C143" t="s">
        <v>10751</v>
      </c>
      <c r="D143" t="s">
        <v>10683</v>
      </c>
      <c r="E143" t="s">
        <v>10753</v>
      </c>
      <c r="F143">
        <v>15.59</v>
      </c>
      <c r="G143">
        <v>187.08</v>
      </c>
      <c r="H143">
        <v>12</v>
      </c>
      <c r="I143" t="s">
        <v>10682</v>
      </c>
      <c r="J143">
        <v>0</v>
      </c>
      <c r="K143">
        <v>0</v>
      </c>
      <c r="L143" t="s">
        <v>10883</v>
      </c>
      <c r="N143" t="s">
        <v>10700</v>
      </c>
      <c r="O143" t="s">
        <v>10701</v>
      </c>
      <c r="Q143" t="s">
        <v>10702</v>
      </c>
      <c r="S143" t="s">
        <v>10703</v>
      </c>
      <c r="T143">
        <v>43102.456979166702</v>
      </c>
    </row>
    <row r="144" spans="1:20" x14ac:dyDescent="0.25">
      <c r="A144" t="s">
        <v>10988</v>
      </c>
      <c r="B144" t="s">
        <v>10989</v>
      </c>
      <c r="C144" t="s">
        <v>10691</v>
      </c>
      <c r="D144" t="s">
        <v>10683</v>
      </c>
      <c r="E144" t="s">
        <v>10693</v>
      </c>
      <c r="F144">
        <v>49.99</v>
      </c>
      <c r="G144">
        <v>599.88</v>
      </c>
      <c r="H144">
        <v>12</v>
      </c>
      <c r="I144" t="s">
        <v>10682</v>
      </c>
      <c r="J144">
        <v>0</v>
      </c>
      <c r="K144">
        <v>0</v>
      </c>
      <c r="L144" t="s">
        <v>10740</v>
      </c>
      <c r="N144" t="s">
        <v>10793</v>
      </c>
      <c r="O144" t="s">
        <v>10782</v>
      </c>
      <c r="Q144" t="s">
        <v>10783</v>
      </c>
      <c r="S144" t="s">
        <v>10794</v>
      </c>
      <c r="T144">
        <v>43102.456886574102</v>
      </c>
    </row>
    <row r="145" spans="1:20" x14ac:dyDescent="0.25">
      <c r="A145" t="s">
        <v>4177</v>
      </c>
      <c r="B145" t="s">
        <v>10990</v>
      </c>
      <c r="C145" t="s">
        <v>10681</v>
      </c>
      <c r="D145" t="s">
        <v>10683</v>
      </c>
      <c r="E145" t="s">
        <v>10685</v>
      </c>
      <c r="F145">
        <v>23.99</v>
      </c>
      <c r="G145">
        <v>287.88</v>
      </c>
      <c r="H145">
        <v>12</v>
      </c>
      <c r="I145" t="s">
        <v>10682</v>
      </c>
      <c r="J145">
        <v>0</v>
      </c>
      <c r="K145">
        <v>0</v>
      </c>
      <c r="L145" t="s">
        <v>10858</v>
      </c>
      <c r="N145" t="s">
        <v>10991</v>
      </c>
      <c r="O145" t="s">
        <v>10992</v>
      </c>
      <c r="Q145" t="s">
        <v>10993</v>
      </c>
      <c r="S145" t="s">
        <v>10994</v>
      </c>
      <c r="T145">
        <v>43102.457013888903</v>
      </c>
    </row>
    <row r="146" spans="1:20" x14ac:dyDescent="0.25">
      <c r="A146" t="s">
        <v>10995</v>
      </c>
      <c r="B146" t="s">
        <v>10996</v>
      </c>
      <c r="C146" t="s">
        <v>10691</v>
      </c>
      <c r="D146" t="s">
        <v>10683</v>
      </c>
      <c r="E146" t="s">
        <v>10693</v>
      </c>
      <c r="F146">
        <v>9.99</v>
      </c>
      <c r="G146">
        <v>119.88</v>
      </c>
      <c r="H146">
        <v>12</v>
      </c>
      <c r="I146" t="s">
        <v>10682</v>
      </c>
      <c r="J146">
        <v>0</v>
      </c>
      <c r="K146">
        <v>0</v>
      </c>
      <c r="L146" t="s">
        <v>10758</v>
      </c>
      <c r="N146" t="s">
        <v>10991</v>
      </c>
      <c r="O146" t="s">
        <v>10992</v>
      </c>
      <c r="Q146" t="s">
        <v>10993</v>
      </c>
      <c r="S146" t="s">
        <v>10994</v>
      </c>
      <c r="T146">
        <v>43109.404224537</v>
      </c>
    </row>
    <row r="147" spans="1:20" x14ac:dyDescent="0.25">
      <c r="A147" t="s">
        <v>4178</v>
      </c>
      <c r="B147" t="s">
        <v>10997</v>
      </c>
      <c r="C147" t="s">
        <v>10681</v>
      </c>
      <c r="D147" t="s">
        <v>10683</v>
      </c>
      <c r="E147" t="s">
        <v>10685</v>
      </c>
      <c r="F147">
        <v>44.99</v>
      </c>
      <c r="G147">
        <v>539.88</v>
      </c>
      <c r="H147">
        <v>12</v>
      </c>
      <c r="I147" t="s">
        <v>10682</v>
      </c>
      <c r="J147">
        <v>0</v>
      </c>
      <c r="K147">
        <v>0</v>
      </c>
      <c r="L147" t="s">
        <v>10722</v>
      </c>
      <c r="N147" t="s">
        <v>10837</v>
      </c>
      <c r="O147" t="s">
        <v>10701</v>
      </c>
      <c r="Q147" t="s">
        <v>10702</v>
      </c>
      <c r="S147" t="s">
        <v>10838</v>
      </c>
      <c r="T147">
        <v>43102.456956018497</v>
      </c>
    </row>
    <row r="148" spans="1:20" x14ac:dyDescent="0.25">
      <c r="A148" t="s">
        <v>4179</v>
      </c>
      <c r="B148" t="s">
        <v>10998</v>
      </c>
      <c r="C148" t="s">
        <v>10856</v>
      </c>
      <c r="D148" t="s">
        <v>10683</v>
      </c>
      <c r="E148" t="s">
        <v>10685</v>
      </c>
      <c r="F148">
        <v>81.99</v>
      </c>
      <c r="G148">
        <v>491.94</v>
      </c>
      <c r="H148">
        <v>6</v>
      </c>
      <c r="I148" t="s">
        <v>10682</v>
      </c>
      <c r="J148">
        <v>0</v>
      </c>
      <c r="K148">
        <v>0</v>
      </c>
      <c r="L148" t="s">
        <v>10731</v>
      </c>
      <c r="M148">
        <v>43192</v>
      </c>
      <c r="N148" t="s">
        <v>10686</v>
      </c>
      <c r="O148" t="s">
        <v>10687</v>
      </c>
      <c r="Q148" t="s">
        <v>10688</v>
      </c>
      <c r="S148" t="s">
        <v>10689</v>
      </c>
      <c r="T148">
        <v>43102.456875000003</v>
      </c>
    </row>
    <row r="149" spans="1:20" x14ac:dyDescent="0.25">
      <c r="A149" t="s">
        <v>4180</v>
      </c>
      <c r="B149" t="s">
        <v>10999</v>
      </c>
      <c r="C149" t="s">
        <v>10681</v>
      </c>
      <c r="D149" t="s">
        <v>10683</v>
      </c>
      <c r="E149" t="s">
        <v>10685</v>
      </c>
      <c r="F149">
        <v>14.99</v>
      </c>
      <c r="G149">
        <v>179.88</v>
      </c>
      <c r="H149">
        <v>12</v>
      </c>
      <c r="I149" t="s">
        <v>10682</v>
      </c>
      <c r="J149">
        <v>0</v>
      </c>
      <c r="K149">
        <v>0</v>
      </c>
      <c r="L149" t="s">
        <v>11000</v>
      </c>
      <c r="N149" t="s">
        <v>10837</v>
      </c>
      <c r="O149" t="s">
        <v>10701</v>
      </c>
      <c r="Q149" t="s">
        <v>10702</v>
      </c>
      <c r="S149" t="s">
        <v>10838</v>
      </c>
      <c r="T149">
        <v>43102.456990740699</v>
      </c>
    </row>
    <row r="150" spans="1:20" x14ac:dyDescent="0.25">
      <c r="A150" t="s">
        <v>11001</v>
      </c>
      <c r="B150" t="s">
        <v>11002</v>
      </c>
      <c r="C150" t="s">
        <v>10691</v>
      </c>
      <c r="D150" t="s">
        <v>10683</v>
      </c>
      <c r="E150" t="s">
        <v>10693</v>
      </c>
      <c r="F150">
        <v>3.99</v>
      </c>
      <c r="G150">
        <v>47.88</v>
      </c>
      <c r="H150">
        <v>12</v>
      </c>
      <c r="I150" t="s">
        <v>10682</v>
      </c>
      <c r="J150">
        <v>0</v>
      </c>
      <c r="K150">
        <v>0</v>
      </c>
      <c r="L150" t="s">
        <v>11000</v>
      </c>
      <c r="N150" t="s">
        <v>10837</v>
      </c>
      <c r="O150" t="s">
        <v>10701</v>
      </c>
      <c r="Q150" t="s">
        <v>10702</v>
      </c>
      <c r="S150" t="s">
        <v>10838</v>
      </c>
      <c r="T150">
        <v>43102.456990740699</v>
      </c>
    </row>
    <row r="151" spans="1:20" x14ac:dyDescent="0.25">
      <c r="A151" t="s">
        <v>11003</v>
      </c>
      <c r="B151" t="s">
        <v>11004</v>
      </c>
      <c r="C151" t="s">
        <v>10691</v>
      </c>
      <c r="D151" t="s">
        <v>10683</v>
      </c>
      <c r="E151" t="s">
        <v>10693</v>
      </c>
      <c r="F151">
        <v>3.99</v>
      </c>
      <c r="G151">
        <v>47.88</v>
      </c>
      <c r="H151">
        <v>12</v>
      </c>
      <c r="I151" t="s">
        <v>10682</v>
      </c>
      <c r="J151">
        <v>0</v>
      </c>
      <c r="K151">
        <v>0</v>
      </c>
      <c r="L151" t="s">
        <v>10758</v>
      </c>
      <c r="N151" t="s">
        <v>10837</v>
      </c>
      <c r="O151" t="s">
        <v>10701</v>
      </c>
      <c r="Q151" t="s">
        <v>10702</v>
      </c>
      <c r="S151" t="s">
        <v>10838</v>
      </c>
      <c r="T151">
        <v>43109.404224537</v>
      </c>
    </row>
    <row r="152" spans="1:20" x14ac:dyDescent="0.25">
      <c r="A152" t="s">
        <v>4181</v>
      </c>
      <c r="B152" t="s">
        <v>11005</v>
      </c>
      <c r="C152" t="s">
        <v>10681</v>
      </c>
      <c r="D152" t="s">
        <v>10683</v>
      </c>
      <c r="E152" t="s">
        <v>10685</v>
      </c>
      <c r="F152">
        <v>26.99</v>
      </c>
      <c r="G152">
        <v>323.88</v>
      </c>
      <c r="H152">
        <v>12</v>
      </c>
      <c r="I152" t="s">
        <v>10682</v>
      </c>
      <c r="J152">
        <v>4</v>
      </c>
      <c r="K152">
        <v>0</v>
      </c>
      <c r="L152" t="s">
        <v>10731</v>
      </c>
      <c r="N152" t="s">
        <v>10732</v>
      </c>
      <c r="O152" t="s">
        <v>10687</v>
      </c>
      <c r="Q152" t="s">
        <v>10688</v>
      </c>
      <c r="S152" t="s">
        <v>10733</v>
      </c>
      <c r="T152">
        <v>43102.456875000003</v>
      </c>
    </row>
    <row r="153" spans="1:20" x14ac:dyDescent="0.25">
      <c r="A153" t="s">
        <v>4182</v>
      </c>
      <c r="B153" t="s">
        <v>11006</v>
      </c>
      <c r="C153" t="s">
        <v>10681</v>
      </c>
      <c r="D153" t="s">
        <v>10683</v>
      </c>
      <c r="E153" t="s">
        <v>10685</v>
      </c>
      <c r="F153">
        <v>12.99</v>
      </c>
      <c r="G153">
        <v>155.88</v>
      </c>
      <c r="H153">
        <v>12</v>
      </c>
      <c r="I153" t="s">
        <v>10682</v>
      </c>
      <c r="J153">
        <v>0</v>
      </c>
      <c r="K153">
        <v>0</v>
      </c>
      <c r="L153" t="s">
        <v>10791</v>
      </c>
      <c r="N153" t="s">
        <v>10700</v>
      </c>
      <c r="O153" t="s">
        <v>10701</v>
      </c>
      <c r="Q153" t="s">
        <v>10702</v>
      </c>
      <c r="S153" t="s">
        <v>10703</v>
      </c>
      <c r="T153">
        <v>43102.456967592603</v>
      </c>
    </row>
    <row r="154" spans="1:20" x14ac:dyDescent="0.25">
      <c r="A154" t="s">
        <v>11007</v>
      </c>
      <c r="B154" t="s">
        <v>11008</v>
      </c>
      <c r="C154" t="s">
        <v>10691</v>
      </c>
      <c r="D154" t="s">
        <v>10683</v>
      </c>
      <c r="E154" t="s">
        <v>10693</v>
      </c>
      <c r="F154">
        <v>4.3899999999999997</v>
      </c>
      <c r="G154">
        <v>52.68</v>
      </c>
      <c r="H154">
        <v>12</v>
      </c>
      <c r="I154" t="s">
        <v>10682</v>
      </c>
      <c r="J154">
        <v>0</v>
      </c>
      <c r="K154">
        <v>0</v>
      </c>
      <c r="L154" t="s">
        <v>10791</v>
      </c>
      <c r="N154" t="s">
        <v>10700</v>
      </c>
      <c r="O154" t="s">
        <v>10701</v>
      </c>
      <c r="Q154" t="s">
        <v>10702</v>
      </c>
      <c r="S154" t="s">
        <v>10703</v>
      </c>
      <c r="T154">
        <v>43102.456967592603</v>
      </c>
    </row>
    <row r="155" spans="1:20" x14ac:dyDescent="0.25">
      <c r="A155" t="s">
        <v>4183</v>
      </c>
      <c r="B155" t="s">
        <v>11009</v>
      </c>
      <c r="C155" t="s">
        <v>10681</v>
      </c>
      <c r="D155" t="s">
        <v>10683</v>
      </c>
      <c r="E155" t="s">
        <v>10685</v>
      </c>
      <c r="F155">
        <v>23.99</v>
      </c>
      <c r="G155">
        <v>143.94</v>
      </c>
      <c r="H155">
        <v>6</v>
      </c>
      <c r="I155" t="s">
        <v>10682</v>
      </c>
      <c r="J155">
        <v>0</v>
      </c>
      <c r="K155">
        <v>0</v>
      </c>
      <c r="L155" t="s">
        <v>10727</v>
      </c>
      <c r="N155" t="s">
        <v>11010</v>
      </c>
      <c r="O155" t="s">
        <v>10708</v>
      </c>
      <c r="Q155" t="s">
        <v>10709</v>
      </c>
      <c r="S155" t="s">
        <v>11011</v>
      </c>
      <c r="T155">
        <v>43102.456944444399</v>
      </c>
    </row>
    <row r="156" spans="1:20" x14ac:dyDescent="0.25">
      <c r="A156" t="s">
        <v>11012</v>
      </c>
      <c r="B156" t="s">
        <v>11013</v>
      </c>
      <c r="C156" t="s">
        <v>10691</v>
      </c>
      <c r="D156" t="s">
        <v>10752</v>
      </c>
      <c r="E156" t="s">
        <v>10693</v>
      </c>
      <c r="F156">
        <v>17.989999999999998</v>
      </c>
      <c r="G156">
        <v>107.94</v>
      </c>
      <c r="H156">
        <v>6</v>
      </c>
      <c r="I156" t="s">
        <v>10682</v>
      </c>
      <c r="J156">
        <v>0</v>
      </c>
      <c r="K156">
        <v>0</v>
      </c>
      <c r="L156" t="s">
        <v>11014</v>
      </c>
      <c r="N156" t="s">
        <v>10837</v>
      </c>
      <c r="O156" t="s">
        <v>10701</v>
      </c>
      <c r="Q156" t="s">
        <v>10702</v>
      </c>
      <c r="S156" t="s">
        <v>10838</v>
      </c>
      <c r="T156">
        <v>43102.456863425898</v>
      </c>
    </row>
    <row r="157" spans="1:20" x14ac:dyDescent="0.25">
      <c r="A157" t="s">
        <v>4184</v>
      </c>
      <c r="B157" t="s">
        <v>11015</v>
      </c>
      <c r="C157" t="s">
        <v>10681</v>
      </c>
      <c r="D157" t="s">
        <v>10683</v>
      </c>
      <c r="E157" t="s">
        <v>10685</v>
      </c>
      <c r="F157">
        <v>16.989999999999998</v>
      </c>
      <c r="G157">
        <v>203.88</v>
      </c>
      <c r="H157">
        <v>12</v>
      </c>
      <c r="I157" t="s">
        <v>10682</v>
      </c>
      <c r="J157">
        <v>0</v>
      </c>
      <c r="K157">
        <v>0</v>
      </c>
      <c r="L157" t="s">
        <v>10745</v>
      </c>
      <c r="N157" t="s">
        <v>10874</v>
      </c>
      <c r="O157" t="s">
        <v>10701</v>
      </c>
      <c r="P157" t="s">
        <v>10708</v>
      </c>
      <c r="Q157" t="s">
        <v>10702</v>
      </c>
      <c r="R157" t="s">
        <v>10709</v>
      </c>
      <c r="S157" t="s">
        <v>10875</v>
      </c>
      <c r="T157">
        <v>43102.456898148099</v>
      </c>
    </row>
    <row r="158" spans="1:20" x14ac:dyDescent="0.25">
      <c r="A158" t="s">
        <v>8404</v>
      </c>
      <c r="B158" t="s">
        <v>11016</v>
      </c>
      <c r="C158" t="s">
        <v>10691</v>
      </c>
      <c r="D158" t="s">
        <v>10683</v>
      </c>
      <c r="E158" t="s">
        <v>10693</v>
      </c>
      <c r="F158">
        <v>14.39</v>
      </c>
      <c r="G158">
        <v>172.68</v>
      </c>
      <c r="H158">
        <v>12</v>
      </c>
      <c r="I158" t="s">
        <v>10682</v>
      </c>
      <c r="J158">
        <v>0</v>
      </c>
      <c r="K158">
        <v>0</v>
      </c>
      <c r="L158" t="s">
        <v>10916</v>
      </c>
      <c r="N158" t="s">
        <v>10837</v>
      </c>
      <c r="O158" t="s">
        <v>10701</v>
      </c>
      <c r="Q158" t="s">
        <v>10702</v>
      </c>
      <c r="S158" t="s">
        <v>10838</v>
      </c>
      <c r="T158">
        <v>43102.456909722197</v>
      </c>
    </row>
    <row r="159" spans="1:20" x14ac:dyDescent="0.25">
      <c r="A159" t="s">
        <v>4185</v>
      </c>
      <c r="B159" t="s">
        <v>11017</v>
      </c>
      <c r="C159" t="s">
        <v>10681</v>
      </c>
      <c r="D159" t="s">
        <v>10683</v>
      </c>
      <c r="E159" t="s">
        <v>10685</v>
      </c>
      <c r="F159">
        <v>26.99</v>
      </c>
      <c r="G159">
        <v>323.88</v>
      </c>
      <c r="H159">
        <v>12</v>
      </c>
      <c r="I159" t="s">
        <v>10682</v>
      </c>
      <c r="J159">
        <v>0</v>
      </c>
      <c r="K159">
        <v>0</v>
      </c>
      <c r="L159" t="s">
        <v>10868</v>
      </c>
      <c r="N159" t="s">
        <v>10991</v>
      </c>
      <c r="O159" t="s">
        <v>10992</v>
      </c>
      <c r="Q159" t="s">
        <v>10993</v>
      </c>
      <c r="S159" t="s">
        <v>10994</v>
      </c>
      <c r="T159">
        <v>43102.456990740699</v>
      </c>
    </row>
    <row r="160" spans="1:20" x14ac:dyDescent="0.25">
      <c r="A160" t="s">
        <v>4186</v>
      </c>
      <c r="B160" t="s">
        <v>11018</v>
      </c>
      <c r="C160" t="s">
        <v>10681</v>
      </c>
      <c r="D160" t="s">
        <v>10683</v>
      </c>
      <c r="E160" t="s">
        <v>10685</v>
      </c>
      <c r="F160">
        <v>14.99</v>
      </c>
      <c r="G160">
        <v>179.88</v>
      </c>
      <c r="H160">
        <v>12</v>
      </c>
      <c r="I160" t="s">
        <v>10682</v>
      </c>
      <c r="J160">
        <v>0</v>
      </c>
      <c r="K160">
        <v>0</v>
      </c>
      <c r="L160" t="s">
        <v>10916</v>
      </c>
      <c r="N160" t="s">
        <v>10837</v>
      </c>
      <c r="O160" t="s">
        <v>10701</v>
      </c>
      <c r="Q160" t="s">
        <v>10702</v>
      </c>
      <c r="S160" t="s">
        <v>10838</v>
      </c>
      <c r="T160">
        <v>43102.456909722197</v>
      </c>
    </row>
    <row r="161" spans="1:20" x14ac:dyDescent="0.25">
      <c r="A161" t="s">
        <v>4187</v>
      </c>
      <c r="B161" t="s">
        <v>11019</v>
      </c>
      <c r="C161" t="s">
        <v>10681</v>
      </c>
      <c r="D161" t="s">
        <v>10683</v>
      </c>
      <c r="E161" t="s">
        <v>10685</v>
      </c>
      <c r="F161">
        <v>12.49</v>
      </c>
      <c r="G161">
        <v>149.88</v>
      </c>
      <c r="H161">
        <v>12</v>
      </c>
      <c r="I161" t="s">
        <v>10682</v>
      </c>
      <c r="J161">
        <v>4</v>
      </c>
      <c r="K161">
        <v>0</v>
      </c>
      <c r="L161" t="s">
        <v>10731</v>
      </c>
      <c r="N161" t="s">
        <v>10686</v>
      </c>
      <c r="O161" t="s">
        <v>10687</v>
      </c>
      <c r="Q161" t="s">
        <v>10688</v>
      </c>
      <c r="S161" t="s">
        <v>10689</v>
      </c>
      <c r="T161">
        <v>43102.456875000003</v>
      </c>
    </row>
    <row r="162" spans="1:20" x14ac:dyDescent="0.25">
      <c r="A162" t="s">
        <v>4188</v>
      </c>
      <c r="B162" t="s">
        <v>11020</v>
      </c>
      <c r="C162" t="s">
        <v>10681</v>
      </c>
      <c r="D162" t="s">
        <v>10683</v>
      </c>
      <c r="E162" t="s">
        <v>10685</v>
      </c>
      <c r="F162">
        <v>14.99</v>
      </c>
      <c r="G162">
        <v>179.88</v>
      </c>
      <c r="H162">
        <v>12</v>
      </c>
      <c r="I162" t="s">
        <v>10682</v>
      </c>
      <c r="J162">
        <v>0</v>
      </c>
      <c r="K162">
        <v>0</v>
      </c>
      <c r="L162" t="s">
        <v>11021</v>
      </c>
      <c r="N162" t="s">
        <v>10837</v>
      </c>
      <c r="O162" t="s">
        <v>10701</v>
      </c>
      <c r="Q162" t="s">
        <v>10702</v>
      </c>
      <c r="S162" t="s">
        <v>10838</v>
      </c>
      <c r="T162">
        <v>43102.456875000003</v>
      </c>
    </row>
    <row r="163" spans="1:20" x14ac:dyDescent="0.25">
      <c r="A163" t="s">
        <v>4189</v>
      </c>
      <c r="B163" t="s">
        <v>11022</v>
      </c>
      <c r="C163" t="s">
        <v>10681</v>
      </c>
      <c r="D163" t="s">
        <v>10683</v>
      </c>
      <c r="E163" t="s">
        <v>10685</v>
      </c>
      <c r="F163">
        <v>56.99</v>
      </c>
      <c r="G163">
        <v>341.94</v>
      </c>
      <c r="H163">
        <v>6</v>
      </c>
      <c r="I163" t="s">
        <v>10682</v>
      </c>
      <c r="J163">
        <v>0</v>
      </c>
      <c r="K163">
        <v>0</v>
      </c>
      <c r="L163" t="s">
        <v>10883</v>
      </c>
      <c r="N163" t="s">
        <v>10732</v>
      </c>
      <c r="O163" t="s">
        <v>10687</v>
      </c>
      <c r="Q163" t="s">
        <v>10688</v>
      </c>
      <c r="S163" t="s">
        <v>10733</v>
      </c>
      <c r="T163">
        <v>43102.456979166702</v>
      </c>
    </row>
    <row r="164" spans="1:20" x14ac:dyDescent="0.25">
      <c r="A164" t="s">
        <v>4190</v>
      </c>
      <c r="B164" t="s">
        <v>11023</v>
      </c>
      <c r="C164" t="s">
        <v>10681</v>
      </c>
      <c r="D164" t="s">
        <v>10683</v>
      </c>
      <c r="E164" t="s">
        <v>10685</v>
      </c>
      <c r="F164">
        <v>54.99</v>
      </c>
      <c r="G164">
        <v>329.94</v>
      </c>
      <c r="H164">
        <v>6</v>
      </c>
      <c r="I164" t="s">
        <v>10682</v>
      </c>
      <c r="J164">
        <v>0</v>
      </c>
      <c r="K164">
        <v>0</v>
      </c>
      <c r="L164" t="s">
        <v>10868</v>
      </c>
      <c r="N164" t="s">
        <v>10732</v>
      </c>
      <c r="O164" t="s">
        <v>10687</v>
      </c>
      <c r="Q164" t="s">
        <v>10688</v>
      </c>
      <c r="S164" t="s">
        <v>10733</v>
      </c>
      <c r="T164">
        <v>43102.456990740699</v>
      </c>
    </row>
    <row r="165" spans="1:20" x14ac:dyDescent="0.25">
      <c r="A165" t="s">
        <v>11024</v>
      </c>
      <c r="B165" t="s">
        <v>11025</v>
      </c>
      <c r="C165" t="s">
        <v>10751</v>
      </c>
      <c r="D165" t="s">
        <v>10683</v>
      </c>
      <c r="E165" t="s">
        <v>10753</v>
      </c>
      <c r="F165">
        <v>5.99</v>
      </c>
      <c r="G165">
        <v>71.88</v>
      </c>
      <c r="H165">
        <v>12</v>
      </c>
      <c r="I165" t="s">
        <v>10682</v>
      </c>
      <c r="J165">
        <v>0</v>
      </c>
      <c r="K165">
        <v>0</v>
      </c>
      <c r="L165" t="s">
        <v>10758</v>
      </c>
      <c r="N165" t="s">
        <v>10781</v>
      </c>
      <c r="O165" t="s">
        <v>10782</v>
      </c>
      <c r="Q165" t="s">
        <v>10783</v>
      </c>
      <c r="S165" t="s">
        <v>10784</v>
      </c>
      <c r="T165">
        <v>43109.404224537</v>
      </c>
    </row>
    <row r="166" spans="1:20" x14ac:dyDescent="0.25">
      <c r="A166" t="s">
        <v>11026</v>
      </c>
      <c r="B166" t="s">
        <v>11027</v>
      </c>
      <c r="C166" t="s">
        <v>10691</v>
      </c>
      <c r="D166" t="s">
        <v>10683</v>
      </c>
      <c r="E166" t="s">
        <v>10693</v>
      </c>
      <c r="F166">
        <v>6.99</v>
      </c>
      <c r="G166">
        <v>41.94</v>
      </c>
      <c r="H166">
        <v>6</v>
      </c>
      <c r="I166" t="s">
        <v>10682</v>
      </c>
      <c r="J166">
        <v>0</v>
      </c>
      <c r="K166">
        <v>0</v>
      </c>
      <c r="L166" t="s">
        <v>10758</v>
      </c>
      <c r="N166" t="s">
        <v>11028</v>
      </c>
      <c r="O166" t="s">
        <v>10747</v>
      </c>
      <c r="Q166" t="s">
        <v>10748</v>
      </c>
      <c r="S166" t="s">
        <v>11029</v>
      </c>
      <c r="T166">
        <v>43109.404224537</v>
      </c>
    </row>
    <row r="167" spans="1:20" x14ac:dyDescent="0.25">
      <c r="A167" t="s">
        <v>4191</v>
      </c>
      <c r="B167" t="s">
        <v>11030</v>
      </c>
      <c r="C167" t="s">
        <v>10681</v>
      </c>
      <c r="D167" t="s">
        <v>10683</v>
      </c>
      <c r="E167" t="s">
        <v>10685</v>
      </c>
      <c r="F167">
        <v>12.99</v>
      </c>
      <c r="G167">
        <v>155.88</v>
      </c>
      <c r="H167">
        <v>12</v>
      </c>
      <c r="I167" t="s">
        <v>10682</v>
      </c>
      <c r="J167">
        <v>0</v>
      </c>
      <c r="K167">
        <v>0</v>
      </c>
      <c r="L167" t="s">
        <v>10717</v>
      </c>
      <c r="N167" t="s">
        <v>10700</v>
      </c>
      <c r="O167" t="s">
        <v>10701</v>
      </c>
      <c r="Q167" t="s">
        <v>10702</v>
      </c>
      <c r="S167" t="s">
        <v>10703</v>
      </c>
      <c r="T167">
        <v>43102.456921296303</v>
      </c>
    </row>
    <row r="168" spans="1:20" x14ac:dyDescent="0.25">
      <c r="A168" t="s">
        <v>11031</v>
      </c>
      <c r="B168" t="s">
        <v>11032</v>
      </c>
      <c r="C168" t="s">
        <v>10691</v>
      </c>
      <c r="D168" t="s">
        <v>10683</v>
      </c>
      <c r="E168" t="s">
        <v>10693</v>
      </c>
      <c r="F168">
        <v>4.79</v>
      </c>
      <c r="G168">
        <v>57.48</v>
      </c>
      <c r="H168">
        <v>12</v>
      </c>
      <c r="I168" t="s">
        <v>10682</v>
      </c>
      <c r="J168">
        <v>0</v>
      </c>
      <c r="K168">
        <v>0</v>
      </c>
      <c r="L168" t="s">
        <v>10944</v>
      </c>
      <c r="N168" t="s">
        <v>10700</v>
      </c>
      <c r="O168" t="s">
        <v>10701</v>
      </c>
      <c r="Q168" t="s">
        <v>10702</v>
      </c>
      <c r="S168" t="s">
        <v>10703</v>
      </c>
      <c r="T168">
        <v>43102.456921296303</v>
      </c>
    </row>
    <row r="169" spans="1:20" x14ac:dyDescent="0.25">
      <c r="A169" t="s">
        <v>11033</v>
      </c>
      <c r="B169" t="s">
        <v>11034</v>
      </c>
      <c r="C169" t="s">
        <v>10691</v>
      </c>
      <c r="D169" t="s">
        <v>10683</v>
      </c>
      <c r="E169" t="s">
        <v>10693</v>
      </c>
      <c r="F169">
        <v>129.99</v>
      </c>
      <c r="G169">
        <v>779.94</v>
      </c>
      <c r="H169">
        <v>6</v>
      </c>
      <c r="I169" t="s">
        <v>10682</v>
      </c>
      <c r="J169">
        <v>0</v>
      </c>
      <c r="K169">
        <v>0</v>
      </c>
      <c r="L169" t="s">
        <v>10731</v>
      </c>
      <c r="N169" t="s">
        <v>10732</v>
      </c>
      <c r="O169" t="s">
        <v>10687</v>
      </c>
      <c r="Q169" t="s">
        <v>10688</v>
      </c>
      <c r="S169" t="s">
        <v>10733</v>
      </c>
      <c r="T169">
        <v>43102.456875000003</v>
      </c>
    </row>
    <row r="170" spans="1:20" x14ac:dyDescent="0.25">
      <c r="A170" t="s">
        <v>11035</v>
      </c>
      <c r="B170" t="s">
        <v>11036</v>
      </c>
      <c r="C170" t="s">
        <v>10691</v>
      </c>
      <c r="D170" t="s">
        <v>10683</v>
      </c>
      <c r="E170" t="s">
        <v>10693</v>
      </c>
      <c r="F170">
        <v>3.49</v>
      </c>
      <c r="G170">
        <v>41.88</v>
      </c>
      <c r="H170">
        <v>12</v>
      </c>
      <c r="I170" t="s">
        <v>10682</v>
      </c>
      <c r="J170">
        <v>0</v>
      </c>
      <c r="K170">
        <v>0</v>
      </c>
      <c r="L170" t="s">
        <v>10758</v>
      </c>
      <c r="N170" t="s">
        <v>10874</v>
      </c>
      <c r="O170" t="s">
        <v>10701</v>
      </c>
      <c r="P170" t="s">
        <v>10708</v>
      </c>
      <c r="Q170" t="s">
        <v>10702</v>
      </c>
      <c r="R170" t="s">
        <v>10709</v>
      </c>
      <c r="S170" t="s">
        <v>10875</v>
      </c>
      <c r="T170">
        <v>43109.404224537</v>
      </c>
    </row>
    <row r="171" spans="1:20" x14ac:dyDescent="0.25">
      <c r="A171" t="s">
        <v>4192</v>
      </c>
      <c r="B171" t="s">
        <v>11037</v>
      </c>
      <c r="C171" t="s">
        <v>10681</v>
      </c>
      <c r="D171" t="s">
        <v>10683</v>
      </c>
      <c r="E171" t="s">
        <v>10685</v>
      </c>
      <c r="F171">
        <v>34.99</v>
      </c>
      <c r="G171">
        <v>209.94</v>
      </c>
      <c r="H171">
        <v>6</v>
      </c>
      <c r="I171" t="s">
        <v>10682</v>
      </c>
      <c r="J171">
        <v>0</v>
      </c>
      <c r="K171">
        <v>0</v>
      </c>
      <c r="L171" t="s">
        <v>10883</v>
      </c>
      <c r="N171" t="s">
        <v>11038</v>
      </c>
      <c r="O171" t="s">
        <v>10708</v>
      </c>
      <c r="Q171" t="s">
        <v>10709</v>
      </c>
      <c r="S171" t="s">
        <v>11039</v>
      </c>
      <c r="T171">
        <v>43102.456979166702</v>
      </c>
    </row>
    <row r="172" spans="1:20" x14ac:dyDescent="0.25">
      <c r="A172" t="s">
        <v>4193</v>
      </c>
      <c r="B172" t="s">
        <v>11040</v>
      </c>
      <c r="C172" t="s">
        <v>10751</v>
      </c>
      <c r="D172" t="s">
        <v>10752</v>
      </c>
      <c r="E172" t="s">
        <v>10836</v>
      </c>
      <c r="F172">
        <v>20.99</v>
      </c>
      <c r="G172">
        <v>125.94</v>
      </c>
      <c r="H172">
        <v>6</v>
      </c>
      <c r="I172" t="s">
        <v>10682</v>
      </c>
      <c r="J172">
        <v>12</v>
      </c>
      <c r="K172">
        <v>0</v>
      </c>
      <c r="L172" t="s">
        <v>10755</v>
      </c>
      <c r="M172">
        <v>43192</v>
      </c>
      <c r="N172" t="s">
        <v>10837</v>
      </c>
      <c r="O172" t="s">
        <v>10701</v>
      </c>
      <c r="Q172" t="s">
        <v>10702</v>
      </c>
      <c r="S172" t="s">
        <v>10838</v>
      </c>
      <c r="T172">
        <v>43102.456932870402</v>
      </c>
    </row>
    <row r="173" spans="1:20" x14ac:dyDescent="0.25">
      <c r="A173" t="s">
        <v>4194</v>
      </c>
      <c r="B173" t="s">
        <v>11041</v>
      </c>
      <c r="C173" t="s">
        <v>10751</v>
      </c>
      <c r="D173" t="s">
        <v>10752</v>
      </c>
      <c r="E173" t="s">
        <v>10685</v>
      </c>
      <c r="F173">
        <v>31.19</v>
      </c>
      <c r="G173">
        <v>187.14</v>
      </c>
      <c r="H173">
        <v>6</v>
      </c>
      <c r="I173" t="s">
        <v>10682</v>
      </c>
      <c r="J173">
        <v>0</v>
      </c>
      <c r="K173">
        <v>0</v>
      </c>
      <c r="L173" t="s">
        <v>11042</v>
      </c>
      <c r="M173">
        <v>43368</v>
      </c>
      <c r="N173" t="s">
        <v>10732</v>
      </c>
      <c r="O173" t="s">
        <v>10687</v>
      </c>
      <c r="Q173" t="s">
        <v>10688</v>
      </c>
      <c r="S173" t="s">
        <v>10733</v>
      </c>
      <c r="T173">
        <v>43102.457013888903</v>
      </c>
    </row>
    <row r="174" spans="1:20" x14ac:dyDescent="0.25">
      <c r="A174" t="s">
        <v>4195</v>
      </c>
      <c r="B174" t="s">
        <v>11043</v>
      </c>
      <c r="C174" t="s">
        <v>10681</v>
      </c>
      <c r="D174" t="s">
        <v>10752</v>
      </c>
      <c r="E174" t="s">
        <v>10685</v>
      </c>
      <c r="F174">
        <v>32.99</v>
      </c>
      <c r="G174">
        <v>197.94</v>
      </c>
      <c r="H174">
        <v>6</v>
      </c>
      <c r="I174" t="s">
        <v>10682</v>
      </c>
      <c r="J174">
        <v>0</v>
      </c>
      <c r="K174">
        <v>0</v>
      </c>
      <c r="L174" t="s">
        <v>10731</v>
      </c>
      <c r="M174">
        <v>43368</v>
      </c>
      <c r="N174" t="s">
        <v>10700</v>
      </c>
      <c r="O174" t="s">
        <v>10701</v>
      </c>
      <c r="Q174" t="s">
        <v>10702</v>
      </c>
      <c r="S174" t="s">
        <v>10703</v>
      </c>
      <c r="T174">
        <v>43102.456875000003</v>
      </c>
    </row>
    <row r="175" spans="1:20" x14ac:dyDescent="0.25">
      <c r="A175" t="s">
        <v>11044</v>
      </c>
      <c r="B175" t="s">
        <v>11045</v>
      </c>
      <c r="C175" t="s">
        <v>10751</v>
      </c>
      <c r="D175" t="s">
        <v>10683</v>
      </c>
      <c r="E175" t="s">
        <v>10685</v>
      </c>
      <c r="F175">
        <v>43.99</v>
      </c>
      <c r="G175">
        <v>263.94</v>
      </c>
      <c r="H175">
        <v>6</v>
      </c>
      <c r="I175" t="s">
        <v>10682</v>
      </c>
      <c r="J175">
        <v>18</v>
      </c>
      <c r="K175">
        <v>0</v>
      </c>
      <c r="L175" t="s">
        <v>10706</v>
      </c>
      <c r="N175" t="s">
        <v>10803</v>
      </c>
      <c r="O175" t="s">
        <v>10782</v>
      </c>
      <c r="Q175" t="s">
        <v>10783</v>
      </c>
      <c r="S175" t="s">
        <v>10804</v>
      </c>
      <c r="T175">
        <v>43102.457002314797</v>
      </c>
    </row>
    <row r="176" spans="1:20" x14ac:dyDescent="0.25">
      <c r="A176" t="s">
        <v>11046</v>
      </c>
      <c r="B176" t="s">
        <v>11047</v>
      </c>
      <c r="C176" t="s">
        <v>10691</v>
      </c>
      <c r="D176" t="s">
        <v>10683</v>
      </c>
      <c r="E176" t="s">
        <v>10693</v>
      </c>
      <c r="F176">
        <v>8.49</v>
      </c>
      <c r="G176">
        <v>101.88</v>
      </c>
      <c r="H176">
        <v>12</v>
      </c>
      <c r="I176" t="s">
        <v>10682</v>
      </c>
      <c r="J176">
        <v>0</v>
      </c>
      <c r="K176">
        <v>0</v>
      </c>
      <c r="L176" t="s">
        <v>10758</v>
      </c>
      <c r="N176" t="s">
        <v>10686</v>
      </c>
      <c r="O176" t="s">
        <v>10687</v>
      </c>
      <c r="Q176" t="s">
        <v>10688</v>
      </c>
      <c r="S176" t="s">
        <v>10689</v>
      </c>
      <c r="T176">
        <v>43109.404224537</v>
      </c>
    </row>
    <row r="177" spans="1:20" x14ac:dyDescent="0.25">
      <c r="A177" t="s">
        <v>4196</v>
      </c>
      <c r="B177" t="s">
        <v>11048</v>
      </c>
      <c r="C177" t="s">
        <v>10681</v>
      </c>
      <c r="D177" t="s">
        <v>10683</v>
      </c>
      <c r="E177" t="s">
        <v>10685</v>
      </c>
      <c r="F177">
        <v>8.99</v>
      </c>
      <c r="G177">
        <v>107.88</v>
      </c>
      <c r="H177">
        <v>12</v>
      </c>
      <c r="I177" t="s">
        <v>10682</v>
      </c>
      <c r="J177">
        <v>0</v>
      </c>
      <c r="K177">
        <v>0</v>
      </c>
      <c r="L177" t="s">
        <v>10831</v>
      </c>
      <c r="N177" t="s">
        <v>10746</v>
      </c>
      <c r="O177" t="s">
        <v>10747</v>
      </c>
      <c r="Q177" t="s">
        <v>10748</v>
      </c>
      <c r="S177" t="s">
        <v>10749</v>
      </c>
      <c r="T177">
        <v>43102.456956018497</v>
      </c>
    </row>
    <row r="178" spans="1:20" x14ac:dyDescent="0.25">
      <c r="A178" t="s">
        <v>11049</v>
      </c>
      <c r="B178" t="s">
        <v>11050</v>
      </c>
      <c r="C178" t="s">
        <v>10691</v>
      </c>
      <c r="D178" t="s">
        <v>10683</v>
      </c>
      <c r="E178" t="s">
        <v>10693</v>
      </c>
      <c r="F178">
        <v>12.99</v>
      </c>
      <c r="G178">
        <v>77.94</v>
      </c>
      <c r="H178">
        <v>6</v>
      </c>
      <c r="I178" t="s">
        <v>10682</v>
      </c>
      <c r="J178">
        <v>0</v>
      </c>
      <c r="K178">
        <v>0</v>
      </c>
      <c r="L178" t="s">
        <v>10758</v>
      </c>
      <c r="N178" t="s">
        <v>11051</v>
      </c>
      <c r="O178" t="s">
        <v>10708</v>
      </c>
      <c r="P178" t="s">
        <v>10701</v>
      </c>
      <c r="Q178" t="s">
        <v>10709</v>
      </c>
      <c r="R178" t="s">
        <v>10702</v>
      </c>
      <c r="S178" t="s">
        <v>11052</v>
      </c>
      <c r="T178">
        <v>43109.404224537</v>
      </c>
    </row>
    <row r="179" spans="1:20" x14ac:dyDescent="0.25">
      <c r="A179" t="s">
        <v>4197</v>
      </c>
      <c r="B179" t="s">
        <v>11053</v>
      </c>
      <c r="C179" t="s">
        <v>10681</v>
      </c>
      <c r="D179" t="s">
        <v>10683</v>
      </c>
      <c r="E179" t="s">
        <v>10685</v>
      </c>
      <c r="F179">
        <v>18.989999999999998</v>
      </c>
      <c r="G179">
        <v>227.88</v>
      </c>
      <c r="H179">
        <v>12</v>
      </c>
      <c r="I179" t="s">
        <v>10682</v>
      </c>
      <c r="J179">
        <v>7</v>
      </c>
      <c r="K179">
        <v>0</v>
      </c>
      <c r="L179" t="s">
        <v>10731</v>
      </c>
      <c r="N179" t="s">
        <v>10746</v>
      </c>
      <c r="O179" t="s">
        <v>10747</v>
      </c>
      <c r="Q179" t="s">
        <v>10748</v>
      </c>
      <c r="S179" t="s">
        <v>10749</v>
      </c>
      <c r="T179">
        <v>43102.456875000003</v>
      </c>
    </row>
    <row r="180" spans="1:20" x14ac:dyDescent="0.25">
      <c r="A180" t="s">
        <v>4198</v>
      </c>
      <c r="B180" t="s">
        <v>11054</v>
      </c>
      <c r="C180" t="s">
        <v>10681</v>
      </c>
      <c r="D180" t="s">
        <v>10683</v>
      </c>
      <c r="E180" t="s">
        <v>10685</v>
      </c>
      <c r="F180">
        <v>12.99</v>
      </c>
      <c r="G180">
        <v>155.88</v>
      </c>
      <c r="H180">
        <v>12</v>
      </c>
      <c r="I180" t="s">
        <v>10682</v>
      </c>
      <c r="J180">
        <v>0</v>
      </c>
      <c r="K180">
        <v>0</v>
      </c>
      <c r="L180" t="s">
        <v>10745</v>
      </c>
      <c r="N180" t="s">
        <v>10686</v>
      </c>
      <c r="O180" t="s">
        <v>10687</v>
      </c>
      <c r="Q180" t="s">
        <v>10688</v>
      </c>
      <c r="S180" t="s">
        <v>10689</v>
      </c>
      <c r="T180">
        <v>43102.456898148099</v>
      </c>
    </row>
    <row r="181" spans="1:20" x14ac:dyDescent="0.25">
      <c r="A181" t="s">
        <v>11055</v>
      </c>
      <c r="B181" t="s">
        <v>11056</v>
      </c>
      <c r="C181" t="s">
        <v>10691</v>
      </c>
      <c r="D181" t="s">
        <v>10683</v>
      </c>
      <c r="E181" t="s">
        <v>10693</v>
      </c>
      <c r="F181">
        <v>4.99</v>
      </c>
      <c r="G181">
        <v>59.88</v>
      </c>
      <c r="H181">
        <v>12</v>
      </c>
      <c r="I181" t="s">
        <v>10682</v>
      </c>
      <c r="J181">
        <v>0</v>
      </c>
      <c r="K181">
        <v>0</v>
      </c>
      <c r="L181" t="s">
        <v>10758</v>
      </c>
      <c r="N181" t="s">
        <v>10686</v>
      </c>
      <c r="O181" t="s">
        <v>10687</v>
      </c>
      <c r="Q181" t="s">
        <v>10688</v>
      </c>
      <c r="S181" t="s">
        <v>10689</v>
      </c>
      <c r="T181">
        <v>43109.404224537</v>
      </c>
    </row>
    <row r="182" spans="1:20" x14ac:dyDescent="0.25">
      <c r="A182" t="s">
        <v>4199</v>
      </c>
      <c r="B182" t="s">
        <v>11057</v>
      </c>
      <c r="C182" t="s">
        <v>10681</v>
      </c>
      <c r="D182" t="s">
        <v>10683</v>
      </c>
      <c r="E182" t="s">
        <v>10685</v>
      </c>
      <c r="F182">
        <v>26.99</v>
      </c>
      <c r="G182">
        <v>323.88</v>
      </c>
      <c r="H182">
        <v>12</v>
      </c>
      <c r="I182" t="s">
        <v>10682</v>
      </c>
      <c r="J182">
        <v>4</v>
      </c>
      <c r="K182">
        <v>0</v>
      </c>
      <c r="L182" t="s">
        <v>11042</v>
      </c>
      <c r="N182" t="s">
        <v>10732</v>
      </c>
      <c r="O182" t="s">
        <v>10687</v>
      </c>
      <c r="Q182" t="s">
        <v>10688</v>
      </c>
      <c r="S182" t="s">
        <v>10733</v>
      </c>
      <c r="T182">
        <v>43102.457013888903</v>
      </c>
    </row>
    <row r="183" spans="1:20" x14ac:dyDescent="0.25">
      <c r="A183" t="s">
        <v>11058</v>
      </c>
      <c r="B183" t="s">
        <v>11059</v>
      </c>
      <c r="C183" t="s">
        <v>10691</v>
      </c>
      <c r="D183" t="s">
        <v>10683</v>
      </c>
      <c r="E183" t="s">
        <v>10693</v>
      </c>
      <c r="F183">
        <v>16.989999999999998</v>
      </c>
      <c r="G183">
        <v>101.94</v>
      </c>
      <c r="H183">
        <v>6</v>
      </c>
      <c r="I183" t="s">
        <v>10682</v>
      </c>
      <c r="J183">
        <v>0</v>
      </c>
      <c r="K183">
        <v>0</v>
      </c>
      <c r="L183" t="s">
        <v>10758</v>
      </c>
      <c r="N183" t="s">
        <v>10700</v>
      </c>
      <c r="O183" t="s">
        <v>10701</v>
      </c>
      <c r="Q183" t="s">
        <v>10702</v>
      </c>
      <c r="S183" t="s">
        <v>10703</v>
      </c>
      <c r="T183">
        <v>43109.404224537</v>
      </c>
    </row>
    <row r="184" spans="1:20" x14ac:dyDescent="0.25">
      <c r="A184" t="s">
        <v>4200</v>
      </c>
      <c r="B184" t="s">
        <v>11060</v>
      </c>
      <c r="C184" t="s">
        <v>10751</v>
      </c>
      <c r="D184" t="s">
        <v>10683</v>
      </c>
      <c r="E184" t="s">
        <v>10685</v>
      </c>
      <c r="F184">
        <v>26.99</v>
      </c>
      <c r="G184">
        <v>161.94</v>
      </c>
      <c r="H184">
        <v>6</v>
      </c>
      <c r="I184" t="s">
        <v>10682</v>
      </c>
      <c r="J184">
        <v>0</v>
      </c>
      <c r="K184">
        <v>0</v>
      </c>
      <c r="L184" t="s">
        <v>11042</v>
      </c>
      <c r="N184" t="s">
        <v>10732</v>
      </c>
      <c r="O184" t="s">
        <v>10687</v>
      </c>
      <c r="Q184" t="s">
        <v>10688</v>
      </c>
      <c r="S184" t="s">
        <v>10733</v>
      </c>
      <c r="T184">
        <v>43102.457013888903</v>
      </c>
    </row>
    <row r="185" spans="1:20" x14ac:dyDescent="0.25">
      <c r="A185" t="s">
        <v>8405</v>
      </c>
      <c r="B185" t="s">
        <v>11061</v>
      </c>
      <c r="C185" t="s">
        <v>10751</v>
      </c>
      <c r="D185" t="s">
        <v>10752</v>
      </c>
      <c r="E185" t="s">
        <v>10753</v>
      </c>
      <c r="F185">
        <v>28.99</v>
      </c>
      <c r="G185">
        <v>173.94</v>
      </c>
      <c r="H185">
        <v>6</v>
      </c>
      <c r="I185" t="s">
        <v>10682</v>
      </c>
      <c r="J185">
        <v>0</v>
      </c>
      <c r="K185">
        <v>0</v>
      </c>
      <c r="L185" t="s">
        <v>10868</v>
      </c>
      <c r="M185">
        <v>43368</v>
      </c>
      <c r="N185" t="s">
        <v>10700</v>
      </c>
      <c r="O185" t="s">
        <v>10701</v>
      </c>
      <c r="Q185" t="s">
        <v>10702</v>
      </c>
      <c r="S185" t="s">
        <v>10703</v>
      </c>
      <c r="T185">
        <v>43102.456990740699</v>
      </c>
    </row>
    <row r="186" spans="1:20" x14ac:dyDescent="0.25">
      <c r="A186" t="s">
        <v>8406</v>
      </c>
      <c r="B186" t="s">
        <v>11062</v>
      </c>
      <c r="C186" t="s">
        <v>10751</v>
      </c>
      <c r="D186" t="s">
        <v>10752</v>
      </c>
      <c r="E186" t="s">
        <v>10693</v>
      </c>
      <c r="F186">
        <v>32.99</v>
      </c>
      <c r="G186">
        <v>131.96</v>
      </c>
      <c r="H186">
        <v>4</v>
      </c>
      <c r="I186" t="s">
        <v>10682</v>
      </c>
      <c r="J186">
        <v>0</v>
      </c>
      <c r="K186">
        <v>0</v>
      </c>
      <c r="L186" t="s">
        <v>10692</v>
      </c>
      <c r="N186" t="s">
        <v>11038</v>
      </c>
      <c r="O186" t="s">
        <v>10708</v>
      </c>
      <c r="Q186" t="s">
        <v>10709</v>
      </c>
      <c r="S186" t="s">
        <v>11039</v>
      </c>
      <c r="T186">
        <v>43102.456956018497</v>
      </c>
    </row>
    <row r="187" spans="1:20" x14ac:dyDescent="0.25">
      <c r="A187" t="s">
        <v>4201</v>
      </c>
      <c r="B187" t="s">
        <v>11063</v>
      </c>
      <c r="C187" t="s">
        <v>10751</v>
      </c>
      <c r="D187" t="s">
        <v>10752</v>
      </c>
      <c r="E187" t="s">
        <v>10753</v>
      </c>
      <c r="F187">
        <v>34.99</v>
      </c>
      <c r="G187">
        <v>209.94</v>
      </c>
      <c r="H187">
        <v>6</v>
      </c>
      <c r="I187" t="s">
        <v>10682</v>
      </c>
      <c r="J187">
        <v>0</v>
      </c>
      <c r="K187">
        <v>0</v>
      </c>
      <c r="L187" t="s">
        <v>10883</v>
      </c>
      <c r="N187" t="s">
        <v>10991</v>
      </c>
      <c r="O187" t="s">
        <v>10992</v>
      </c>
      <c r="Q187" t="s">
        <v>10993</v>
      </c>
      <c r="S187" t="s">
        <v>10994</v>
      </c>
      <c r="T187">
        <v>43102.456979166702</v>
      </c>
    </row>
    <row r="188" spans="1:20" x14ac:dyDescent="0.25">
      <c r="A188" t="s">
        <v>4202</v>
      </c>
      <c r="B188" t="s">
        <v>11064</v>
      </c>
      <c r="C188" t="s">
        <v>10681</v>
      </c>
      <c r="D188" t="s">
        <v>10683</v>
      </c>
      <c r="E188" t="s">
        <v>10685</v>
      </c>
      <c r="F188">
        <v>39.99</v>
      </c>
      <c r="G188">
        <v>479.88</v>
      </c>
      <c r="H188">
        <v>12</v>
      </c>
      <c r="I188" t="s">
        <v>10682</v>
      </c>
      <c r="J188">
        <v>0</v>
      </c>
      <c r="K188">
        <v>0</v>
      </c>
      <c r="L188" t="s">
        <v>10740</v>
      </c>
      <c r="N188" t="s">
        <v>10793</v>
      </c>
      <c r="O188" t="s">
        <v>10782</v>
      </c>
      <c r="Q188" t="s">
        <v>10783</v>
      </c>
      <c r="S188" t="s">
        <v>10794</v>
      </c>
      <c r="T188">
        <v>43102.456886574102</v>
      </c>
    </row>
    <row r="189" spans="1:20" x14ac:dyDescent="0.25">
      <c r="A189" t="s">
        <v>8407</v>
      </c>
      <c r="B189" t="s">
        <v>11065</v>
      </c>
      <c r="C189" t="s">
        <v>10691</v>
      </c>
      <c r="D189" t="s">
        <v>10683</v>
      </c>
      <c r="E189" t="s">
        <v>10693</v>
      </c>
      <c r="F189">
        <v>5.99</v>
      </c>
      <c r="G189">
        <v>71.88</v>
      </c>
      <c r="H189">
        <v>12</v>
      </c>
      <c r="I189" t="s">
        <v>10682</v>
      </c>
      <c r="J189">
        <v>0</v>
      </c>
      <c r="K189">
        <v>0</v>
      </c>
      <c r="L189" t="s">
        <v>10722</v>
      </c>
      <c r="N189" t="s">
        <v>10686</v>
      </c>
      <c r="O189" t="s">
        <v>10687</v>
      </c>
      <c r="Q189" t="s">
        <v>10688</v>
      </c>
      <c r="S189" t="s">
        <v>10689</v>
      </c>
      <c r="T189">
        <v>43102.456956018497</v>
      </c>
    </row>
    <row r="190" spans="1:20" x14ac:dyDescent="0.25">
      <c r="A190" t="s">
        <v>4203</v>
      </c>
      <c r="B190" t="s">
        <v>11066</v>
      </c>
      <c r="C190" t="s">
        <v>10681</v>
      </c>
      <c r="D190" t="s">
        <v>10683</v>
      </c>
      <c r="E190" t="s">
        <v>10685</v>
      </c>
      <c r="F190">
        <v>63.99</v>
      </c>
      <c r="G190">
        <v>767.88</v>
      </c>
      <c r="H190">
        <v>12</v>
      </c>
      <c r="I190" t="s">
        <v>10682</v>
      </c>
      <c r="J190">
        <v>10</v>
      </c>
      <c r="K190">
        <v>0</v>
      </c>
      <c r="L190" t="s">
        <v>10706</v>
      </c>
      <c r="N190" t="s">
        <v>10700</v>
      </c>
      <c r="O190" t="s">
        <v>10701</v>
      </c>
      <c r="Q190" t="s">
        <v>10702</v>
      </c>
      <c r="S190" t="s">
        <v>10703</v>
      </c>
      <c r="T190">
        <v>43102.457002314797</v>
      </c>
    </row>
    <row r="191" spans="1:20" x14ac:dyDescent="0.25">
      <c r="A191" t="s">
        <v>11067</v>
      </c>
      <c r="B191" t="s">
        <v>11068</v>
      </c>
      <c r="C191" t="s">
        <v>10751</v>
      </c>
      <c r="D191" t="s">
        <v>10752</v>
      </c>
      <c r="E191" t="s">
        <v>10753</v>
      </c>
      <c r="F191">
        <v>30.99</v>
      </c>
      <c r="G191">
        <v>185.94</v>
      </c>
      <c r="H191">
        <v>6</v>
      </c>
      <c r="I191" t="s">
        <v>10682</v>
      </c>
      <c r="J191">
        <v>0</v>
      </c>
      <c r="K191">
        <v>0</v>
      </c>
      <c r="L191" t="s">
        <v>10692</v>
      </c>
      <c r="M191">
        <v>44005</v>
      </c>
      <c r="N191" t="s">
        <v>10793</v>
      </c>
      <c r="O191" t="s">
        <v>10782</v>
      </c>
      <c r="Q191" t="s">
        <v>10783</v>
      </c>
      <c r="S191" t="s">
        <v>10794</v>
      </c>
      <c r="T191">
        <v>43102.456956018497</v>
      </c>
    </row>
    <row r="192" spans="1:20" x14ac:dyDescent="0.25">
      <c r="A192" t="s">
        <v>4204</v>
      </c>
      <c r="B192" t="s">
        <v>11069</v>
      </c>
      <c r="C192" t="s">
        <v>10681</v>
      </c>
      <c r="D192" t="s">
        <v>10683</v>
      </c>
      <c r="E192" t="s">
        <v>10685</v>
      </c>
      <c r="F192">
        <v>14.99</v>
      </c>
      <c r="G192">
        <v>179.88</v>
      </c>
      <c r="H192">
        <v>12</v>
      </c>
      <c r="I192" t="s">
        <v>10682</v>
      </c>
      <c r="J192">
        <v>0</v>
      </c>
      <c r="K192">
        <v>0</v>
      </c>
      <c r="L192" t="s">
        <v>10862</v>
      </c>
      <c r="N192" t="s">
        <v>10686</v>
      </c>
      <c r="O192" t="s">
        <v>10687</v>
      </c>
      <c r="Q192" t="s">
        <v>10688</v>
      </c>
      <c r="S192" t="s">
        <v>10689</v>
      </c>
      <c r="T192">
        <v>43102.456909722197</v>
      </c>
    </row>
    <row r="193" spans="1:20" x14ac:dyDescent="0.25">
      <c r="A193" t="s">
        <v>11070</v>
      </c>
      <c r="B193" t="s">
        <v>11071</v>
      </c>
      <c r="C193" t="s">
        <v>10691</v>
      </c>
      <c r="D193" t="s">
        <v>10683</v>
      </c>
      <c r="E193" t="s">
        <v>10693</v>
      </c>
      <c r="F193">
        <v>30.99</v>
      </c>
      <c r="G193">
        <v>185.94</v>
      </c>
      <c r="H193">
        <v>6</v>
      </c>
      <c r="I193" t="s">
        <v>10682</v>
      </c>
      <c r="J193">
        <v>0</v>
      </c>
      <c r="K193">
        <v>0</v>
      </c>
      <c r="L193" t="s">
        <v>10840</v>
      </c>
      <c r="N193" t="s">
        <v>10841</v>
      </c>
      <c r="O193" t="s">
        <v>10708</v>
      </c>
      <c r="Q193" t="s">
        <v>10709</v>
      </c>
      <c r="S193" t="s">
        <v>10842</v>
      </c>
      <c r="T193">
        <v>43102.456863425898</v>
      </c>
    </row>
    <row r="194" spans="1:20" x14ac:dyDescent="0.25">
      <c r="A194" t="s">
        <v>4205</v>
      </c>
      <c r="B194" t="s">
        <v>11072</v>
      </c>
      <c r="C194" t="s">
        <v>10751</v>
      </c>
      <c r="D194" t="s">
        <v>10752</v>
      </c>
      <c r="E194" t="s">
        <v>10753</v>
      </c>
      <c r="F194">
        <v>41.99</v>
      </c>
      <c r="G194">
        <v>251.94</v>
      </c>
      <c r="H194">
        <v>6</v>
      </c>
      <c r="I194" t="s">
        <v>10682</v>
      </c>
      <c r="J194">
        <v>0</v>
      </c>
      <c r="K194">
        <v>0</v>
      </c>
      <c r="L194" t="s">
        <v>10722</v>
      </c>
      <c r="N194" t="s">
        <v>10737</v>
      </c>
      <c r="O194" t="s">
        <v>10708</v>
      </c>
      <c r="Q194" t="s">
        <v>10709</v>
      </c>
      <c r="S194" t="s">
        <v>10738</v>
      </c>
      <c r="T194">
        <v>43102.456956018497</v>
      </c>
    </row>
    <row r="195" spans="1:20" x14ac:dyDescent="0.25">
      <c r="A195" t="s">
        <v>11073</v>
      </c>
      <c r="B195" t="s">
        <v>11074</v>
      </c>
      <c r="C195" t="s">
        <v>10691</v>
      </c>
      <c r="D195" t="s">
        <v>10683</v>
      </c>
      <c r="E195" t="s">
        <v>10693</v>
      </c>
      <c r="F195">
        <v>23.99</v>
      </c>
      <c r="G195">
        <v>143.94</v>
      </c>
      <c r="H195">
        <v>6</v>
      </c>
      <c r="I195" t="s">
        <v>10682</v>
      </c>
      <c r="J195">
        <v>0</v>
      </c>
      <c r="K195">
        <v>0</v>
      </c>
      <c r="L195" t="s">
        <v>10758</v>
      </c>
      <c r="N195" t="s">
        <v>10761</v>
      </c>
      <c r="O195" t="s">
        <v>10762</v>
      </c>
      <c r="P195" t="s">
        <v>10708</v>
      </c>
      <c r="Q195" t="s">
        <v>10763</v>
      </c>
      <c r="R195" t="s">
        <v>10709</v>
      </c>
      <c r="S195" t="s">
        <v>10764</v>
      </c>
      <c r="T195">
        <v>43109.404224537</v>
      </c>
    </row>
    <row r="196" spans="1:20" x14ac:dyDescent="0.25">
      <c r="A196" t="s">
        <v>8408</v>
      </c>
      <c r="B196" t="s">
        <v>11075</v>
      </c>
      <c r="C196" t="s">
        <v>10691</v>
      </c>
      <c r="D196" t="s">
        <v>10752</v>
      </c>
      <c r="E196" t="s">
        <v>10693</v>
      </c>
      <c r="F196">
        <v>26.99</v>
      </c>
      <c r="G196">
        <v>161.94</v>
      </c>
      <c r="H196">
        <v>6</v>
      </c>
      <c r="I196" t="s">
        <v>10682</v>
      </c>
      <c r="J196">
        <v>0</v>
      </c>
      <c r="K196">
        <v>0</v>
      </c>
      <c r="L196" t="s">
        <v>10862</v>
      </c>
      <c r="M196">
        <v>43368</v>
      </c>
      <c r="N196" t="s">
        <v>10732</v>
      </c>
      <c r="O196" t="s">
        <v>10687</v>
      </c>
      <c r="Q196" t="s">
        <v>10688</v>
      </c>
      <c r="S196" t="s">
        <v>10733</v>
      </c>
      <c r="T196">
        <v>43102.456909722197</v>
      </c>
    </row>
    <row r="197" spans="1:20" x14ac:dyDescent="0.25">
      <c r="A197" t="s">
        <v>11076</v>
      </c>
      <c r="B197" t="s">
        <v>11077</v>
      </c>
      <c r="C197" t="s">
        <v>10691</v>
      </c>
      <c r="D197" t="s">
        <v>10683</v>
      </c>
      <c r="E197" t="s">
        <v>10693</v>
      </c>
      <c r="F197">
        <v>19.989999999999998</v>
      </c>
      <c r="G197">
        <v>119.94</v>
      </c>
      <c r="H197">
        <v>6</v>
      </c>
      <c r="I197" t="s">
        <v>10682</v>
      </c>
      <c r="J197">
        <v>0</v>
      </c>
      <c r="K197">
        <v>0</v>
      </c>
      <c r="L197" t="s">
        <v>10758</v>
      </c>
      <c r="N197" t="s">
        <v>10837</v>
      </c>
      <c r="O197" t="s">
        <v>10701</v>
      </c>
      <c r="Q197" t="s">
        <v>10702</v>
      </c>
      <c r="S197" t="s">
        <v>10838</v>
      </c>
      <c r="T197">
        <v>43109.404224537</v>
      </c>
    </row>
    <row r="198" spans="1:20" x14ac:dyDescent="0.25">
      <c r="A198" t="s">
        <v>11078</v>
      </c>
      <c r="B198" t="s">
        <v>11079</v>
      </c>
      <c r="C198" t="s">
        <v>10751</v>
      </c>
      <c r="D198" t="s">
        <v>10683</v>
      </c>
      <c r="E198" t="s">
        <v>10753</v>
      </c>
      <c r="F198">
        <v>15.99</v>
      </c>
      <c r="G198">
        <v>95.94</v>
      </c>
      <c r="H198">
        <v>6</v>
      </c>
      <c r="I198" t="s">
        <v>10682</v>
      </c>
      <c r="J198">
        <v>0</v>
      </c>
      <c r="K198">
        <v>0</v>
      </c>
      <c r="L198" t="s">
        <v>10692</v>
      </c>
      <c r="N198" t="s">
        <v>10991</v>
      </c>
      <c r="O198" t="s">
        <v>10992</v>
      </c>
      <c r="Q198" t="s">
        <v>10993</v>
      </c>
      <c r="S198" t="s">
        <v>10994</v>
      </c>
      <c r="T198">
        <v>43102.456956018497</v>
      </c>
    </row>
    <row r="199" spans="1:20" x14ac:dyDescent="0.25">
      <c r="A199" t="s">
        <v>4206</v>
      </c>
      <c r="B199" t="s">
        <v>11080</v>
      </c>
      <c r="C199" t="s">
        <v>10681</v>
      </c>
      <c r="D199" t="s">
        <v>10683</v>
      </c>
      <c r="E199" t="s">
        <v>10685</v>
      </c>
      <c r="F199">
        <v>58.99</v>
      </c>
      <c r="G199">
        <v>353.94</v>
      </c>
      <c r="H199">
        <v>6</v>
      </c>
      <c r="I199" t="s">
        <v>10682</v>
      </c>
      <c r="J199">
        <v>0</v>
      </c>
      <c r="K199">
        <v>0</v>
      </c>
      <c r="L199" t="s">
        <v>11081</v>
      </c>
      <c r="N199" t="s">
        <v>11082</v>
      </c>
      <c r="S199" t="s">
        <v>11083</v>
      </c>
      <c r="T199">
        <v>43102.456863425898</v>
      </c>
    </row>
    <row r="200" spans="1:20" x14ac:dyDescent="0.25">
      <c r="A200" t="s">
        <v>11084</v>
      </c>
      <c r="B200" t="s">
        <v>11085</v>
      </c>
      <c r="C200" t="s">
        <v>10751</v>
      </c>
      <c r="D200" t="s">
        <v>10752</v>
      </c>
      <c r="E200" t="s">
        <v>10685</v>
      </c>
      <c r="F200">
        <v>0</v>
      </c>
      <c r="G200">
        <v>0</v>
      </c>
      <c r="H200">
        <v>6</v>
      </c>
      <c r="I200" t="s">
        <v>10682</v>
      </c>
      <c r="J200">
        <v>0</v>
      </c>
      <c r="K200">
        <v>0</v>
      </c>
      <c r="L200" t="s">
        <v>10758</v>
      </c>
      <c r="N200" t="s">
        <v>11086</v>
      </c>
      <c r="O200" t="s">
        <v>10708</v>
      </c>
      <c r="Q200" t="s">
        <v>10709</v>
      </c>
      <c r="S200" t="s">
        <v>11087</v>
      </c>
      <c r="T200">
        <v>43109.404224537</v>
      </c>
    </row>
    <row r="201" spans="1:20" x14ac:dyDescent="0.25">
      <c r="A201" t="s">
        <v>4207</v>
      </c>
      <c r="B201" t="s">
        <v>11088</v>
      </c>
      <c r="C201" t="s">
        <v>10681</v>
      </c>
      <c r="D201" t="s">
        <v>10683</v>
      </c>
      <c r="E201" t="s">
        <v>10685</v>
      </c>
      <c r="F201">
        <v>25.99</v>
      </c>
      <c r="G201">
        <v>311.88</v>
      </c>
      <c r="H201">
        <v>12</v>
      </c>
      <c r="I201" t="s">
        <v>10682</v>
      </c>
      <c r="J201">
        <v>0</v>
      </c>
      <c r="K201">
        <v>0</v>
      </c>
      <c r="L201" t="s">
        <v>10883</v>
      </c>
      <c r="N201" t="s">
        <v>10826</v>
      </c>
      <c r="O201" t="s">
        <v>10708</v>
      </c>
      <c r="Q201" t="s">
        <v>10709</v>
      </c>
      <c r="S201" t="s">
        <v>10827</v>
      </c>
      <c r="T201">
        <v>43102.456979166702</v>
      </c>
    </row>
    <row r="202" spans="1:20" x14ac:dyDescent="0.25">
      <c r="A202" t="s">
        <v>4208</v>
      </c>
      <c r="B202" t="s">
        <v>11089</v>
      </c>
      <c r="C202" t="s">
        <v>10681</v>
      </c>
      <c r="D202" t="s">
        <v>10683</v>
      </c>
      <c r="E202" t="s">
        <v>10685</v>
      </c>
      <c r="F202">
        <v>25.99</v>
      </c>
      <c r="G202">
        <v>311.88</v>
      </c>
      <c r="H202">
        <v>12</v>
      </c>
      <c r="I202" t="s">
        <v>10682</v>
      </c>
      <c r="J202">
        <v>0</v>
      </c>
      <c r="K202">
        <v>0</v>
      </c>
      <c r="L202" t="s">
        <v>10868</v>
      </c>
      <c r="N202" t="s">
        <v>10826</v>
      </c>
      <c r="O202" t="s">
        <v>10708</v>
      </c>
      <c r="Q202" t="s">
        <v>10709</v>
      </c>
      <c r="S202" t="s">
        <v>10827</v>
      </c>
      <c r="T202">
        <v>43102.456990740699</v>
      </c>
    </row>
    <row r="203" spans="1:20" x14ac:dyDescent="0.25">
      <c r="A203" t="s">
        <v>8409</v>
      </c>
      <c r="B203" t="s">
        <v>11090</v>
      </c>
      <c r="C203" t="s">
        <v>10751</v>
      </c>
      <c r="D203" t="s">
        <v>10752</v>
      </c>
      <c r="E203" t="s">
        <v>10685</v>
      </c>
      <c r="F203">
        <v>16.190000000000001</v>
      </c>
      <c r="G203">
        <v>97.14</v>
      </c>
      <c r="H203">
        <v>6</v>
      </c>
      <c r="I203" t="s">
        <v>10682</v>
      </c>
      <c r="J203">
        <v>0</v>
      </c>
      <c r="K203">
        <v>0</v>
      </c>
      <c r="L203" t="s">
        <v>10722</v>
      </c>
      <c r="N203" t="s">
        <v>10770</v>
      </c>
      <c r="S203" t="s">
        <v>10771</v>
      </c>
      <c r="T203">
        <v>43102.456956018497</v>
      </c>
    </row>
    <row r="204" spans="1:20" x14ac:dyDescent="0.25">
      <c r="A204" t="s">
        <v>4209</v>
      </c>
      <c r="B204" t="s">
        <v>11091</v>
      </c>
      <c r="C204" t="s">
        <v>10681</v>
      </c>
      <c r="D204" t="s">
        <v>10683</v>
      </c>
      <c r="E204" t="s">
        <v>10685</v>
      </c>
      <c r="F204">
        <v>23.99</v>
      </c>
      <c r="G204">
        <v>287.88</v>
      </c>
      <c r="H204">
        <v>12</v>
      </c>
      <c r="I204" t="s">
        <v>10682</v>
      </c>
      <c r="J204">
        <v>0</v>
      </c>
      <c r="K204">
        <v>0</v>
      </c>
      <c r="L204" t="s">
        <v>10868</v>
      </c>
      <c r="N204" t="s">
        <v>10700</v>
      </c>
      <c r="O204" t="s">
        <v>10701</v>
      </c>
      <c r="Q204" t="s">
        <v>10702</v>
      </c>
      <c r="S204" t="s">
        <v>10703</v>
      </c>
      <c r="T204">
        <v>43102.456990740699</v>
      </c>
    </row>
    <row r="205" spans="1:20" x14ac:dyDescent="0.25">
      <c r="A205" t="s">
        <v>11092</v>
      </c>
      <c r="B205" t="s">
        <v>11093</v>
      </c>
      <c r="C205" t="s">
        <v>10691</v>
      </c>
      <c r="D205" t="s">
        <v>10683</v>
      </c>
      <c r="E205" t="s">
        <v>10693</v>
      </c>
      <c r="F205">
        <v>5.59</v>
      </c>
      <c r="G205">
        <v>67.08</v>
      </c>
      <c r="H205">
        <v>12</v>
      </c>
      <c r="I205" t="s">
        <v>10682</v>
      </c>
      <c r="J205">
        <v>0</v>
      </c>
      <c r="K205">
        <v>0</v>
      </c>
      <c r="L205" t="s">
        <v>10758</v>
      </c>
      <c r="N205" t="s">
        <v>10991</v>
      </c>
      <c r="O205" t="s">
        <v>10992</v>
      </c>
      <c r="Q205" t="s">
        <v>10993</v>
      </c>
      <c r="S205" t="s">
        <v>10994</v>
      </c>
      <c r="T205">
        <v>43109.404224537</v>
      </c>
    </row>
    <row r="206" spans="1:20" x14ac:dyDescent="0.25">
      <c r="A206" t="s">
        <v>11094</v>
      </c>
      <c r="B206" t="s">
        <v>11095</v>
      </c>
      <c r="C206" t="s">
        <v>10691</v>
      </c>
      <c r="D206" t="s">
        <v>10683</v>
      </c>
      <c r="E206" t="s">
        <v>10693</v>
      </c>
      <c r="F206">
        <v>7.19</v>
      </c>
      <c r="G206">
        <v>43.14</v>
      </c>
      <c r="H206">
        <v>6</v>
      </c>
      <c r="I206" t="s">
        <v>10682</v>
      </c>
      <c r="J206">
        <v>0</v>
      </c>
      <c r="K206">
        <v>0</v>
      </c>
      <c r="L206" t="s">
        <v>10692</v>
      </c>
      <c r="N206" t="s">
        <v>11096</v>
      </c>
      <c r="S206" t="s">
        <v>11097</v>
      </c>
      <c r="T206">
        <v>43102.456956018497</v>
      </c>
    </row>
    <row r="207" spans="1:20" x14ac:dyDescent="0.25">
      <c r="A207" t="s">
        <v>11098</v>
      </c>
      <c r="B207" t="s">
        <v>11099</v>
      </c>
      <c r="C207" t="s">
        <v>10691</v>
      </c>
      <c r="D207" t="s">
        <v>10683</v>
      </c>
      <c r="E207" t="s">
        <v>10693</v>
      </c>
      <c r="F207">
        <v>4.99</v>
      </c>
      <c r="G207">
        <v>59.88</v>
      </c>
      <c r="H207">
        <v>12</v>
      </c>
      <c r="I207" t="s">
        <v>10682</v>
      </c>
      <c r="J207">
        <v>0</v>
      </c>
      <c r="K207">
        <v>0</v>
      </c>
      <c r="L207" t="s">
        <v>10758</v>
      </c>
      <c r="N207" t="s">
        <v>10803</v>
      </c>
      <c r="O207" t="s">
        <v>10782</v>
      </c>
      <c r="Q207" t="s">
        <v>10783</v>
      </c>
      <c r="S207" t="s">
        <v>10804</v>
      </c>
      <c r="T207">
        <v>43109.404224537</v>
      </c>
    </row>
    <row r="208" spans="1:20" x14ac:dyDescent="0.25">
      <c r="A208" t="s">
        <v>4210</v>
      </c>
      <c r="B208" t="s">
        <v>11100</v>
      </c>
      <c r="C208" t="s">
        <v>10681</v>
      </c>
      <c r="D208" t="s">
        <v>10683</v>
      </c>
      <c r="E208" t="s">
        <v>10685</v>
      </c>
      <c r="F208">
        <v>20.99</v>
      </c>
      <c r="G208">
        <v>251.88</v>
      </c>
      <c r="H208">
        <v>12</v>
      </c>
      <c r="I208" t="s">
        <v>10682</v>
      </c>
      <c r="J208">
        <v>0</v>
      </c>
      <c r="K208">
        <v>0</v>
      </c>
      <c r="L208" t="s">
        <v>11101</v>
      </c>
      <c r="N208" t="s">
        <v>10686</v>
      </c>
      <c r="O208" t="s">
        <v>10687</v>
      </c>
      <c r="Q208" t="s">
        <v>10688</v>
      </c>
      <c r="S208" t="s">
        <v>10689</v>
      </c>
      <c r="T208">
        <v>43102.456944444399</v>
      </c>
    </row>
    <row r="209" spans="1:20" x14ac:dyDescent="0.25">
      <c r="A209" t="s">
        <v>4211</v>
      </c>
      <c r="B209" t="s">
        <v>11102</v>
      </c>
      <c r="C209" t="s">
        <v>10681</v>
      </c>
      <c r="D209" t="s">
        <v>10683</v>
      </c>
      <c r="E209" t="s">
        <v>10685</v>
      </c>
      <c r="F209">
        <v>26.99</v>
      </c>
      <c r="G209">
        <v>323.88</v>
      </c>
      <c r="H209">
        <v>12</v>
      </c>
      <c r="I209" t="s">
        <v>10682</v>
      </c>
      <c r="J209">
        <v>0</v>
      </c>
      <c r="K209">
        <v>0</v>
      </c>
      <c r="L209" t="s">
        <v>10862</v>
      </c>
      <c r="N209" t="s">
        <v>10732</v>
      </c>
      <c r="O209" t="s">
        <v>10687</v>
      </c>
      <c r="Q209" t="s">
        <v>10688</v>
      </c>
      <c r="S209" t="s">
        <v>10733</v>
      </c>
      <c r="T209">
        <v>43102.456909722197</v>
      </c>
    </row>
    <row r="210" spans="1:20" x14ac:dyDescent="0.25">
      <c r="A210" t="s">
        <v>4212</v>
      </c>
      <c r="B210" t="s">
        <v>11103</v>
      </c>
      <c r="C210" t="s">
        <v>10681</v>
      </c>
      <c r="D210" t="s">
        <v>10683</v>
      </c>
      <c r="E210" t="s">
        <v>10685</v>
      </c>
      <c r="F210">
        <v>12.99</v>
      </c>
      <c r="G210">
        <v>155.88</v>
      </c>
      <c r="H210">
        <v>12</v>
      </c>
      <c r="I210" t="s">
        <v>10682</v>
      </c>
      <c r="J210">
        <v>0</v>
      </c>
      <c r="K210">
        <v>0</v>
      </c>
      <c r="L210" t="s">
        <v>10831</v>
      </c>
      <c r="N210" t="s">
        <v>10803</v>
      </c>
      <c r="O210" t="s">
        <v>10782</v>
      </c>
      <c r="Q210" t="s">
        <v>10783</v>
      </c>
      <c r="S210" t="s">
        <v>10804</v>
      </c>
      <c r="T210">
        <v>43102.456956018497</v>
      </c>
    </row>
    <row r="211" spans="1:20" x14ac:dyDescent="0.25">
      <c r="A211" t="s">
        <v>4213</v>
      </c>
      <c r="B211" t="s">
        <v>11104</v>
      </c>
      <c r="C211" t="s">
        <v>10681</v>
      </c>
      <c r="D211" t="s">
        <v>10683</v>
      </c>
      <c r="E211" t="s">
        <v>10685</v>
      </c>
      <c r="F211">
        <v>7.49</v>
      </c>
      <c r="G211">
        <v>89.88</v>
      </c>
      <c r="H211">
        <v>12</v>
      </c>
      <c r="I211" t="s">
        <v>10682</v>
      </c>
      <c r="J211">
        <v>0</v>
      </c>
      <c r="K211">
        <v>0</v>
      </c>
      <c r="L211" t="s">
        <v>10831</v>
      </c>
      <c r="N211" t="s">
        <v>10686</v>
      </c>
      <c r="O211" t="s">
        <v>10687</v>
      </c>
      <c r="Q211" t="s">
        <v>10688</v>
      </c>
      <c r="S211" t="s">
        <v>10689</v>
      </c>
      <c r="T211">
        <v>43102.456956018497</v>
      </c>
    </row>
    <row r="212" spans="1:20" x14ac:dyDescent="0.25">
      <c r="A212" t="s">
        <v>11105</v>
      </c>
      <c r="B212" t="s">
        <v>11106</v>
      </c>
      <c r="C212" t="s">
        <v>10691</v>
      </c>
      <c r="D212" t="s">
        <v>10683</v>
      </c>
      <c r="E212" t="s">
        <v>10693</v>
      </c>
      <c r="F212">
        <v>4.79</v>
      </c>
      <c r="G212">
        <v>57.48</v>
      </c>
      <c r="H212">
        <v>12</v>
      </c>
      <c r="I212" t="s">
        <v>10682</v>
      </c>
      <c r="J212">
        <v>0</v>
      </c>
      <c r="K212">
        <v>0</v>
      </c>
      <c r="L212" t="s">
        <v>10717</v>
      </c>
      <c r="N212" t="s">
        <v>10737</v>
      </c>
      <c r="O212" t="s">
        <v>10708</v>
      </c>
      <c r="Q212" t="s">
        <v>10709</v>
      </c>
      <c r="S212" t="s">
        <v>10738</v>
      </c>
      <c r="T212">
        <v>43102.456921296303</v>
      </c>
    </row>
    <row r="213" spans="1:20" x14ac:dyDescent="0.25">
      <c r="A213" t="s">
        <v>11107</v>
      </c>
      <c r="B213" t="s">
        <v>11108</v>
      </c>
      <c r="C213" t="s">
        <v>10751</v>
      </c>
      <c r="D213" t="s">
        <v>10683</v>
      </c>
      <c r="E213" t="s">
        <v>10693</v>
      </c>
      <c r="F213">
        <v>16.190000000000001</v>
      </c>
      <c r="G213">
        <v>194.28</v>
      </c>
      <c r="H213">
        <v>12</v>
      </c>
      <c r="I213" t="s">
        <v>10682</v>
      </c>
      <c r="J213">
        <v>0</v>
      </c>
      <c r="K213">
        <v>0</v>
      </c>
      <c r="L213" t="s">
        <v>10755</v>
      </c>
      <c r="N213" t="s">
        <v>10826</v>
      </c>
      <c r="O213" t="s">
        <v>10708</v>
      </c>
      <c r="Q213" t="s">
        <v>10709</v>
      </c>
      <c r="S213" t="s">
        <v>10827</v>
      </c>
      <c r="T213">
        <v>43102.456932870402</v>
      </c>
    </row>
    <row r="214" spans="1:20" x14ac:dyDescent="0.25">
      <c r="A214" t="s">
        <v>4214</v>
      </c>
      <c r="B214" t="s">
        <v>11109</v>
      </c>
      <c r="C214" t="s">
        <v>10681</v>
      </c>
      <c r="D214" t="s">
        <v>10683</v>
      </c>
      <c r="E214" t="s">
        <v>10685</v>
      </c>
      <c r="F214">
        <v>7.99</v>
      </c>
      <c r="G214">
        <v>95.88</v>
      </c>
      <c r="H214">
        <v>12</v>
      </c>
      <c r="I214" t="s">
        <v>10682</v>
      </c>
      <c r="J214">
        <v>0</v>
      </c>
      <c r="K214">
        <v>0</v>
      </c>
      <c r="L214" t="s">
        <v>10831</v>
      </c>
      <c r="N214" t="s">
        <v>10686</v>
      </c>
      <c r="O214" t="s">
        <v>10687</v>
      </c>
      <c r="Q214" t="s">
        <v>10688</v>
      </c>
      <c r="S214" t="s">
        <v>10689</v>
      </c>
      <c r="T214">
        <v>43102.456956018497</v>
      </c>
    </row>
    <row r="215" spans="1:20" x14ac:dyDescent="0.25">
      <c r="A215" t="s">
        <v>11110</v>
      </c>
      <c r="B215" t="s">
        <v>11111</v>
      </c>
      <c r="C215" t="s">
        <v>10691</v>
      </c>
      <c r="D215" t="s">
        <v>10683</v>
      </c>
      <c r="E215" t="s">
        <v>10693</v>
      </c>
      <c r="F215">
        <v>17.39</v>
      </c>
      <c r="G215">
        <v>104.34</v>
      </c>
      <c r="H215">
        <v>6</v>
      </c>
      <c r="I215" t="s">
        <v>10682</v>
      </c>
      <c r="J215">
        <v>0</v>
      </c>
      <c r="K215">
        <v>0</v>
      </c>
      <c r="L215" t="s">
        <v>10692</v>
      </c>
      <c r="N215" t="s">
        <v>10793</v>
      </c>
      <c r="O215" t="s">
        <v>10782</v>
      </c>
      <c r="Q215" t="s">
        <v>10783</v>
      </c>
      <c r="S215" t="s">
        <v>10794</v>
      </c>
      <c r="T215">
        <v>43102.456956018497</v>
      </c>
    </row>
    <row r="216" spans="1:20" x14ac:dyDescent="0.25">
      <c r="A216" t="s">
        <v>11112</v>
      </c>
      <c r="B216" t="s">
        <v>11113</v>
      </c>
      <c r="C216" t="s">
        <v>10691</v>
      </c>
      <c r="D216" t="s">
        <v>10683</v>
      </c>
      <c r="E216" t="s">
        <v>10836</v>
      </c>
      <c r="F216">
        <v>8.39</v>
      </c>
      <c r="G216">
        <v>100.68</v>
      </c>
      <c r="H216">
        <v>12</v>
      </c>
      <c r="I216" t="s">
        <v>10682</v>
      </c>
      <c r="J216">
        <v>0</v>
      </c>
      <c r="K216">
        <v>0</v>
      </c>
      <c r="L216" t="s">
        <v>10788</v>
      </c>
      <c r="N216" t="s">
        <v>10803</v>
      </c>
      <c r="O216" t="s">
        <v>10782</v>
      </c>
      <c r="Q216" t="s">
        <v>10783</v>
      </c>
      <c r="S216" t="s">
        <v>10804</v>
      </c>
      <c r="T216">
        <v>43102.456921296303</v>
      </c>
    </row>
    <row r="217" spans="1:20" x14ac:dyDescent="0.25">
      <c r="A217" t="s">
        <v>8410</v>
      </c>
      <c r="B217" t="s">
        <v>11114</v>
      </c>
      <c r="C217" t="s">
        <v>10691</v>
      </c>
      <c r="D217" t="s">
        <v>10683</v>
      </c>
      <c r="E217" t="s">
        <v>10693</v>
      </c>
      <c r="F217">
        <v>19.190000000000001</v>
      </c>
      <c r="G217">
        <v>115.14</v>
      </c>
      <c r="H217">
        <v>6</v>
      </c>
      <c r="I217" t="s">
        <v>10682</v>
      </c>
      <c r="J217">
        <v>0</v>
      </c>
      <c r="K217">
        <v>0</v>
      </c>
      <c r="L217" t="s">
        <v>10692</v>
      </c>
      <c r="N217" t="s">
        <v>10793</v>
      </c>
      <c r="O217" t="s">
        <v>10782</v>
      </c>
      <c r="Q217" t="s">
        <v>10783</v>
      </c>
      <c r="S217" t="s">
        <v>10794</v>
      </c>
      <c r="T217">
        <v>43102.456956018497</v>
      </c>
    </row>
    <row r="218" spans="1:20" x14ac:dyDescent="0.25">
      <c r="A218" t="s">
        <v>4215</v>
      </c>
      <c r="B218" t="s">
        <v>11115</v>
      </c>
      <c r="C218" t="s">
        <v>10681</v>
      </c>
      <c r="D218" t="s">
        <v>10683</v>
      </c>
      <c r="E218" t="s">
        <v>10685</v>
      </c>
      <c r="F218">
        <v>164.99</v>
      </c>
      <c r="G218">
        <v>989.94</v>
      </c>
      <c r="H218">
        <v>6</v>
      </c>
      <c r="I218" t="s">
        <v>10682</v>
      </c>
      <c r="J218">
        <v>18</v>
      </c>
      <c r="K218">
        <v>0</v>
      </c>
      <c r="L218" t="s">
        <v>10706</v>
      </c>
      <c r="N218" t="s">
        <v>10793</v>
      </c>
      <c r="O218" t="s">
        <v>10782</v>
      </c>
      <c r="Q218" t="s">
        <v>10783</v>
      </c>
      <c r="S218" t="s">
        <v>10794</v>
      </c>
      <c r="T218">
        <v>43102.457002314797</v>
      </c>
    </row>
    <row r="219" spans="1:20" x14ac:dyDescent="0.25">
      <c r="A219" t="s">
        <v>11116</v>
      </c>
      <c r="B219" t="s">
        <v>11117</v>
      </c>
      <c r="C219" t="s">
        <v>10751</v>
      </c>
      <c r="D219" t="s">
        <v>10752</v>
      </c>
      <c r="E219" t="s">
        <v>10753</v>
      </c>
      <c r="F219">
        <v>41.99</v>
      </c>
      <c r="G219">
        <v>251.94</v>
      </c>
      <c r="H219">
        <v>6</v>
      </c>
      <c r="I219" t="s">
        <v>10682</v>
      </c>
      <c r="J219">
        <v>0</v>
      </c>
      <c r="K219">
        <v>0</v>
      </c>
      <c r="L219" t="s">
        <v>10722</v>
      </c>
      <c r="N219" t="s">
        <v>10723</v>
      </c>
      <c r="O219" t="s">
        <v>10708</v>
      </c>
      <c r="Q219" t="s">
        <v>10709</v>
      </c>
      <c r="S219" t="s">
        <v>10724</v>
      </c>
      <c r="T219">
        <v>43102.456956018497</v>
      </c>
    </row>
    <row r="220" spans="1:20" x14ac:dyDescent="0.25">
      <c r="A220" t="s">
        <v>4216</v>
      </c>
      <c r="B220" t="s">
        <v>11118</v>
      </c>
      <c r="C220" t="s">
        <v>10681</v>
      </c>
      <c r="D220" t="s">
        <v>10683</v>
      </c>
      <c r="E220" t="s">
        <v>10685</v>
      </c>
      <c r="F220">
        <v>69.989999999999995</v>
      </c>
      <c r="G220">
        <v>419.94</v>
      </c>
      <c r="H220">
        <v>6</v>
      </c>
      <c r="I220" t="s">
        <v>10682</v>
      </c>
      <c r="J220">
        <v>12</v>
      </c>
      <c r="K220">
        <v>0</v>
      </c>
      <c r="L220" t="s">
        <v>10706</v>
      </c>
      <c r="N220" t="s">
        <v>10793</v>
      </c>
      <c r="O220" t="s">
        <v>10782</v>
      </c>
      <c r="Q220" t="s">
        <v>10783</v>
      </c>
      <c r="S220" t="s">
        <v>10794</v>
      </c>
      <c r="T220">
        <v>43102.457002314797</v>
      </c>
    </row>
    <row r="221" spans="1:20" x14ac:dyDescent="0.25">
      <c r="A221" t="s">
        <v>8411</v>
      </c>
      <c r="B221" t="s">
        <v>11119</v>
      </c>
      <c r="C221" t="s">
        <v>10691</v>
      </c>
      <c r="D221" t="s">
        <v>10683</v>
      </c>
      <c r="E221" t="s">
        <v>10693</v>
      </c>
      <c r="F221">
        <v>13.99</v>
      </c>
      <c r="G221">
        <v>167.88</v>
      </c>
      <c r="H221">
        <v>12</v>
      </c>
      <c r="I221" t="s">
        <v>10682</v>
      </c>
      <c r="J221">
        <v>0</v>
      </c>
      <c r="K221">
        <v>0</v>
      </c>
      <c r="L221" t="s">
        <v>10788</v>
      </c>
      <c r="N221" t="s">
        <v>10803</v>
      </c>
      <c r="O221" t="s">
        <v>10782</v>
      </c>
      <c r="Q221" t="s">
        <v>10783</v>
      </c>
      <c r="S221" t="s">
        <v>10804</v>
      </c>
      <c r="T221">
        <v>43102.456921296303</v>
      </c>
    </row>
    <row r="222" spans="1:20" x14ac:dyDescent="0.25">
      <c r="A222" t="s">
        <v>11120</v>
      </c>
      <c r="B222" t="s">
        <v>11121</v>
      </c>
      <c r="C222" t="s">
        <v>10691</v>
      </c>
      <c r="D222" t="s">
        <v>10683</v>
      </c>
      <c r="E222" t="s">
        <v>10693</v>
      </c>
      <c r="F222">
        <v>13.99</v>
      </c>
      <c r="G222">
        <v>167.88</v>
      </c>
      <c r="H222">
        <v>12</v>
      </c>
      <c r="I222" t="s">
        <v>10682</v>
      </c>
      <c r="J222">
        <v>0</v>
      </c>
      <c r="K222">
        <v>0</v>
      </c>
      <c r="L222" t="s">
        <v>10758</v>
      </c>
      <c r="N222" t="s">
        <v>10803</v>
      </c>
      <c r="O222" t="s">
        <v>10782</v>
      </c>
      <c r="Q222" t="s">
        <v>10783</v>
      </c>
      <c r="S222" t="s">
        <v>10804</v>
      </c>
      <c r="T222">
        <v>43109.404224537</v>
      </c>
    </row>
    <row r="223" spans="1:20" x14ac:dyDescent="0.25">
      <c r="A223" t="s">
        <v>4217</v>
      </c>
      <c r="B223" t="s">
        <v>11122</v>
      </c>
      <c r="C223" t="s">
        <v>10681</v>
      </c>
      <c r="D223" t="s">
        <v>10683</v>
      </c>
      <c r="E223" t="s">
        <v>10685</v>
      </c>
      <c r="F223">
        <v>32.99</v>
      </c>
      <c r="G223">
        <v>197.94</v>
      </c>
      <c r="H223">
        <v>6</v>
      </c>
      <c r="I223" t="s">
        <v>10682</v>
      </c>
      <c r="J223">
        <v>12</v>
      </c>
      <c r="K223">
        <v>0</v>
      </c>
      <c r="L223" t="s">
        <v>10916</v>
      </c>
      <c r="N223" t="s">
        <v>11038</v>
      </c>
      <c r="O223" t="s">
        <v>10708</v>
      </c>
      <c r="Q223" t="s">
        <v>10709</v>
      </c>
      <c r="S223" t="s">
        <v>11039</v>
      </c>
      <c r="T223">
        <v>43102.456909722197</v>
      </c>
    </row>
    <row r="224" spans="1:20" x14ac:dyDescent="0.25">
      <c r="A224" t="s">
        <v>4218</v>
      </c>
      <c r="B224" t="s">
        <v>11123</v>
      </c>
      <c r="C224" t="s">
        <v>10681</v>
      </c>
      <c r="D224" t="s">
        <v>10683</v>
      </c>
      <c r="E224" t="s">
        <v>10685</v>
      </c>
      <c r="F224">
        <v>34.99</v>
      </c>
      <c r="G224">
        <v>419.88</v>
      </c>
      <c r="H224">
        <v>12</v>
      </c>
      <c r="I224" t="s">
        <v>10682</v>
      </c>
      <c r="J224">
        <v>0</v>
      </c>
      <c r="K224">
        <v>0</v>
      </c>
      <c r="L224" t="s">
        <v>10883</v>
      </c>
      <c r="N224" t="s">
        <v>10991</v>
      </c>
      <c r="O224" t="s">
        <v>10992</v>
      </c>
      <c r="Q224" t="s">
        <v>10993</v>
      </c>
      <c r="S224" t="s">
        <v>10994</v>
      </c>
      <c r="T224">
        <v>43102.456979166702</v>
      </c>
    </row>
    <row r="225" spans="1:20" x14ac:dyDescent="0.25">
      <c r="A225" t="s">
        <v>11124</v>
      </c>
      <c r="B225" t="s">
        <v>11125</v>
      </c>
      <c r="C225" t="s">
        <v>10751</v>
      </c>
      <c r="D225" t="s">
        <v>10683</v>
      </c>
      <c r="E225" t="s">
        <v>10685</v>
      </c>
      <c r="F225">
        <v>7.99</v>
      </c>
      <c r="G225">
        <v>95.88</v>
      </c>
      <c r="H225">
        <v>12</v>
      </c>
      <c r="I225" t="s">
        <v>10682</v>
      </c>
      <c r="J225">
        <v>0</v>
      </c>
      <c r="K225">
        <v>0</v>
      </c>
      <c r="L225" t="s">
        <v>10731</v>
      </c>
      <c r="M225">
        <v>44600</v>
      </c>
      <c r="N225" t="s">
        <v>10686</v>
      </c>
      <c r="O225" t="s">
        <v>10687</v>
      </c>
      <c r="Q225" t="s">
        <v>10688</v>
      </c>
      <c r="S225" t="s">
        <v>10689</v>
      </c>
      <c r="T225">
        <v>43102.456875000003</v>
      </c>
    </row>
    <row r="226" spans="1:20" x14ac:dyDescent="0.25">
      <c r="A226" t="s">
        <v>11126</v>
      </c>
      <c r="B226" t="s">
        <v>11127</v>
      </c>
      <c r="C226" t="s">
        <v>10691</v>
      </c>
      <c r="D226" t="s">
        <v>10683</v>
      </c>
      <c r="E226" t="s">
        <v>10693</v>
      </c>
      <c r="F226">
        <v>8.99</v>
      </c>
      <c r="G226">
        <v>107.88</v>
      </c>
      <c r="H226">
        <v>12</v>
      </c>
      <c r="I226" t="s">
        <v>10682</v>
      </c>
      <c r="J226">
        <v>0</v>
      </c>
      <c r="K226">
        <v>0</v>
      </c>
      <c r="L226" t="s">
        <v>10862</v>
      </c>
      <c r="N226" t="s">
        <v>10746</v>
      </c>
      <c r="O226" t="s">
        <v>10747</v>
      </c>
      <c r="Q226" t="s">
        <v>10748</v>
      </c>
      <c r="S226" t="s">
        <v>10749</v>
      </c>
      <c r="T226">
        <v>43102.456909722197</v>
      </c>
    </row>
    <row r="227" spans="1:20" x14ac:dyDescent="0.25">
      <c r="A227" t="s">
        <v>11128</v>
      </c>
      <c r="B227" t="s">
        <v>11129</v>
      </c>
      <c r="C227" t="s">
        <v>10691</v>
      </c>
      <c r="D227" t="s">
        <v>10683</v>
      </c>
      <c r="E227" t="s">
        <v>10693</v>
      </c>
      <c r="F227">
        <v>5.49</v>
      </c>
      <c r="G227">
        <v>65.88</v>
      </c>
      <c r="H227">
        <v>12</v>
      </c>
      <c r="I227" t="s">
        <v>10682</v>
      </c>
      <c r="J227">
        <v>0</v>
      </c>
      <c r="K227">
        <v>0</v>
      </c>
      <c r="L227" t="s">
        <v>10758</v>
      </c>
      <c r="N227" t="s">
        <v>10686</v>
      </c>
      <c r="O227" t="s">
        <v>10687</v>
      </c>
      <c r="Q227" t="s">
        <v>10688</v>
      </c>
      <c r="S227" t="s">
        <v>10689</v>
      </c>
      <c r="T227">
        <v>43109.404224537</v>
      </c>
    </row>
    <row r="228" spans="1:20" x14ac:dyDescent="0.25">
      <c r="A228" t="s">
        <v>4219</v>
      </c>
      <c r="B228" t="s">
        <v>11130</v>
      </c>
      <c r="C228" t="s">
        <v>10681</v>
      </c>
      <c r="D228" t="s">
        <v>10683</v>
      </c>
      <c r="E228" t="s">
        <v>10685</v>
      </c>
      <c r="F228">
        <v>13.99</v>
      </c>
      <c r="G228">
        <v>167.88</v>
      </c>
      <c r="H228">
        <v>12</v>
      </c>
      <c r="I228" t="s">
        <v>10682</v>
      </c>
      <c r="J228">
        <v>0</v>
      </c>
      <c r="K228">
        <v>0</v>
      </c>
      <c r="L228" t="s">
        <v>10713</v>
      </c>
      <c r="N228" t="s">
        <v>10686</v>
      </c>
      <c r="O228" t="s">
        <v>10687</v>
      </c>
      <c r="Q228" t="s">
        <v>10688</v>
      </c>
      <c r="S228" t="s">
        <v>10689</v>
      </c>
      <c r="T228">
        <v>43102.456875000003</v>
      </c>
    </row>
    <row r="229" spans="1:20" x14ac:dyDescent="0.25">
      <c r="A229" t="s">
        <v>11131</v>
      </c>
      <c r="B229" t="s">
        <v>11132</v>
      </c>
      <c r="C229" t="s">
        <v>10691</v>
      </c>
      <c r="D229" t="s">
        <v>10683</v>
      </c>
      <c r="E229" t="s">
        <v>10693</v>
      </c>
      <c r="F229">
        <v>4.1900000000000004</v>
      </c>
      <c r="G229">
        <v>50.28</v>
      </c>
      <c r="H229">
        <v>12</v>
      </c>
      <c r="I229" t="s">
        <v>10682</v>
      </c>
      <c r="J229">
        <v>0</v>
      </c>
      <c r="K229">
        <v>0</v>
      </c>
      <c r="L229" t="s">
        <v>10717</v>
      </c>
      <c r="N229" t="s">
        <v>10700</v>
      </c>
      <c r="O229" t="s">
        <v>10701</v>
      </c>
      <c r="Q229" t="s">
        <v>10702</v>
      </c>
      <c r="S229" t="s">
        <v>10703</v>
      </c>
      <c r="T229">
        <v>43102.456921296303</v>
      </c>
    </row>
    <row r="230" spans="1:20" x14ac:dyDescent="0.25">
      <c r="A230" t="s">
        <v>4220</v>
      </c>
      <c r="B230" t="s">
        <v>11133</v>
      </c>
      <c r="C230" t="s">
        <v>10681</v>
      </c>
      <c r="D230" t="s">
        <v>10683</v>
      </c>
      <c r="E230" t="s">
        <v>10685</v>
      </c>
      <c r="F230">
        <v>17.989999999999998</v>
      </c>
      <c r="G230">
        <v>215.88</v>
      </c>
      <c r="H230">
        <v>12</v>
      </c>
      <c r="I230" t="s">
        <v>10682</v>
      </c>
      <c r="J230">
        <v>0</v>
      </c>
      <c r="K230">
        <v>0</v>
      </c>
      <c r="L230" t="s">
        <v>10831</v>
      </c>
      <c r="N230" t="s">
        <v>10803</v>
      </c>
      <c r="O230" t="s">
        <v>10782</v>
      </c>
      <c r="Q230" t="s">
        <v>10783</v>
      </c>
      <c r="S230" t="s">
        <v>10804</v>
      </c>
      <c r="T230">
        <v>43102.456956018497</v>
      </c>
    </row>
    <row r="231" spans="1:20" x14ac:dyDescent="0.25">
      <c r="A231" t="s">
        <v>4221</v>
      </c>
      <c r="B231" t="s">
        <v>11134</v>
      </c>
      <c r="C231" t="s">
        <v>10681</v>
      </c>
      <c r="D231" t="s">
        <v>10683</v>
      </c>
      <c r="E231" t="s">
        <v>10685</v>
      </c>
      <c r="F231">
        <v>22.49</v>
      </c>
      <c r="G231">
        <v>269.88</v>
      </c>
      <c r="H231">
        <v>12</v>
      </c>
      <c r="I231" t="s">
        <v>10682</v>
      </c>
      <c r="J231">
        <v>0</v>
      </c>
      <c r="K231">
        <v>0</v>
      </c>
      <c r="L231" t="s">
        <v>10692</v>
      </c>
      <c r="N231" t="s">
        <v>10718</v>
      </c>
      <c r="O231" t="s">
        <v>10708</v>
      </c>
      <c r="Q231" t="s">
        <v>10709</v>
      </c>
      <c r="S231" t="s">
        <v>10719</v>
      </c>
      <c r="T231">
        <v>43102.456956018497</v>
      </c>
    </row>
    <row r="232" spans="1:20" x14ac:dyDescent="0.25">
      <c r="A232" t="s">
        <v>4222</v>
      </c>
      <c r="B232" t="s">
        <v>11135</v>
      </c>
      <c r="C232" t="s">
        <v>10681</v>
      </c>
      <c r="D232" t="s">
        <v>10683</v>
      </c>
      <c r="E232" t="s">
        <v>10685</v>
      </c>
      <c r="F232">
        <v>19.989999999999998</v>
      </c>
      <c r="G232">
        <v>239.88</v>
      </c>
      <c r="H232">
        <v>12</v>
      </c>
      <c r="I232" t="s">
        <v>10682</v>
      </c>
      <c r="J232">
        <v>0</v>
      </c>
      <c r="K232">
        <v>0</v>
      </c>
      <c r="L232" t="s">
        <v>11136</v>
      </c>
      <c r="N232" t="s">
        <v>10991</v>
      </c>
      <c r="O232" t="s">
        <v>10992</v>
      </c>
      <c r="Q232" t="s">
        <v>10993</v>
      </c>
      <c r="S232" t="s">
        <v>10994</v>
      </c>
      <c r="T232">
        <v>43822.381608796299</v>
      </c>
    </row>
    <row r="233" spans="1:20" x14ac:dyDescent="0.25">
      <c r="A233" t="s">
        <v>4223</v>
      </c>
      <c r="B233" t="s">
        <v>11137</v>
      </c>
      <c r="C233" t="s">
        <v>10681</v>
      </c>
      <c r="D233" t="s">
        <v>10683</v>
      </c>
      <c r="E233" t="s">
        <v>10685</v>
      </c>
      <c r="F233">
        <v>19.989999999999998</v>
      </c>
      <c r="G233">
        <v>239.88</v>
      </c>
      <c r="H233">
        <v>12</v>
      </c>
      <c r="I233" t="s">
        <v>10682</v>
      </c>
      <c r="J233">
        <v>0</v>
      </c>
      <c r="K233">
        <v>0</v>
      </c>
      <c r="L233" t="s">
        <v>10868</v>
      </c>
      <c r="N233" t="s">
        <v>10991</v>
      </c>
      <c r="O233" t="s">
        <v>10992</v>
      </c>
      <c r="Q233" t="s">
        <v>10993</v>
      </c>
      <c r="S233" t="s">
        <v>10994</v>
      </c>
      <c r="T233">
        <v>43102.456990740699</v>
      </c>
    </row>
    <row r="234" spans="1:20" x14ac:dyDescent="0.25">
      <c r="A234" t="s">
        <v>4224</v>
      </c>
      <c r="B234" t="s">
        <v>11138</v>
      </c>
      <c r="C234" t="s">
        <v>10681</v>
      </c>
      <c r="D234" t="s">
        <v>10683</v>
      </c>
      <c r="E234" t="s">
        <v>10685</v>
      </c>
      <c r="F234">
        <v>26.99</v>
      </c>
      <c r="G234">
        <v>323.88</v>
      </c>
      <c r="H234">
        <v>12</v>
      </c>
      <c r="I234" t="s">
        <v>10682</v>
      </c>
      <c r="J234">
        <v>0</v>
      </c>
      <c r="K234">
        <v>0</v>
      </c>
      <c r="L234" t="s">
        <v>10722</v>
      </c>
      <c r="N234" t="s">
        <v>10770</v>
      </c>
      <c r="S234" t="s">
        <v>10771</v>
      </c>
      <c r="T234">
        <v>43102.456956018497</v>
      </c>
    </row>
    <row r="235" spans="1:20" x14ac:dyDescent="0.25">
      <c r="A235" t="s">
        <v>11139</v>
      </c>
      <c r="B235" t="s">
        <v>11140</v>
      </c>
      <c r="C235" t="s">
        <v>10751</v>
      </c>
      <c r="D235" t="s">
        <v>10752</v>
      </c>
      <c r="E235" t="s">
        <v>10753</v>
      </c>
      <c r="F235">
        <v>19.989999999999998</v>
      </c>
      <c r="G235">
        <v>119.94</v>
      </c>
      <c r="H235">
        <v>6</v>
      </c>
      <c r="I235" t="s">
        <v>10682</v>
      </c>
      <c r="J235">
        <v>0</v>
      </c>
      <c r="K235">
        <v>0</v>
      </c>
      <c r="L235" t="s">
        <v>10692</v>
      </c>
      <c r="N235" t="s">
        <v>10718</v>
      </c>
      <c r="O235" t="s">
        <v>10708</v>
      </c>
      <c r="Q235" t="s">
        <v>10709</v>
      </c>
      <c r="S235" t="s">
        <v>10719</v>
      </c>
      <c r="T235">
        <v>43102.456956018497</v>
      </c>
    </row>
    <row r="236" spans="1:20" x14ac:dyDescent="0.25">
      <c r="A236" t="s">
        <v>4225</v>
      </c>
      <c r="B236" t="s">
        <v>11141</v>
      </c>
      <c r="C236" t="s">
        <v>10681</v>
      </c>
      <c r="D236" t="s">
        <v>10683</v>
      </c>
      <c r="E236" t="s">
        <v>10685</v>
      </c>
      <c r="F236">
        <v>12.99</v>
      </c>
      <c r="G236">
        <v>155.88</v>
      </c>
      <c r="H236">
        <v>12</v>
      </c>
      <c r="I236" t="s">
        <v>10682</v>
      </c>
      <c r="J236">
        <v>0</v>
      </c>
      <c r="K236">
        <v>0</v>
      </c>
      <c r="L236" t="s">
        <v>10791</v>
      </c>
      <c r="N236" t="s">
        <v>10686</v>
      </c>
      <c r="O236" t="s">
        <v>10687</v>
      </c>
      <c r="Q236" t="s">
        <v>10688</v>
      </c>
      <c r="S236" t="s">
        <v>10689</v>
      </c>
      <c r="T236">
        <v>43102.456967592603</v>
      </c>
    </row>
    <row r="237" spans="1:20" x14ac:dyDescent="0.25">
      <c r="A237" t="s">
        <v>4226</v>
      </c>
      <c r="B237" t="s">
        <v>11142</v>
      </c>
      <c r="C237" t="s">
        <v>10681</v>
      </c>
      <c r="D237" t="s">
        <v>10683</v>
      </c>
      <c r="E237" t="s">
        <v>10685</v>
      </c>
      <c r="F237">
        <v>22.99</v>
      </c>
      <c r="G237">
        <v>275.88</v>
      </c>
      <c r="H237">
        <v>12</v>
      </c>
      <c r="I237" t="s">
        <v>10682</v>
      </c>
      <c r="J237">
        <v>0</v>
      </c>
      <c r="K237">
        <v>0</v>
      </c>
      <c r="L237" t="s">
        <v>10858</v>
      </c>
      <c r="N237" t="s">
        <v>10803</v>
      </c>
      <c r="O237" t="s">
        <v>10782</v>
      </c>
      <c r="Q237" t="s">
        <v>10783</v>
      </c>
      <c r="S237" t="s">
        <v>10804</v>
      </c>
      <c r="T237">
        <v>43102.457013888903</v>
      </c>
    </row>
    <row r="238" spans="1:20" x14ac:dyDescent="0.25">
      <c r="A238" t="s">
        <v>11143</v>
      </c>
      <c r="B238" t="s">
        <v>11144</v>
      </c>
      <c r="C238" t="s">
        <v>10691</v>
      </c>
      <c r="D238" t="s">
        <v>10683</v>
      </c>
      <c r="E238" t="s">
        <v>10693</v>
      </c>
      <c r="F238">
        <v>7.79</v>
      </c>
      <c r="G238">
        <v>93.48</v>
      </c>
      <c r="H238">
        <v>12</v>
      </c>
      <c r="I238" t="s">
        <v>10682</v>
      </c>
      <c r="J238">
        <v>0</v>
      </c>
      <c r="K238">
        <v>0</v>
      </c>
      <c r="L238" t="s">
        <v>10717</v>
      </c>
      <c r="N238" t="s">
        <v>10700</v>
      </c>
      <c r="O238" t="s">
        <v>10701</v>
      </c>
      <c r="Q238" t="s">
        <v>10702</v>
      </c>
      <c r="S238" t="s">
        <v>10703</v>
      </c>
      <c r="T238">
        <v>43102.456921296303</v>
      </c>
    </row>
    <row r="239" spans="1:20" x14ac:dyDescent="0.25">
      <c r="A239" t="s">
        <v>11145</v>
      </c>
      <c r="B239" t="s">
        <v>11146</v>
      </c>
      <c r="C239" t="s">
        <v>10691</v>
      </c>
      <c r="D239" t="s">
        <v>10683</v>
      </c>
      <c r="E239" t="s">
        <v>10693</v>
      </c>
      <c r="F239">
        <v>6.99</v>
      </c>
      <c r="G239">
        <v>83.88</v>
      </c>
      <c r="H239">
        <v>12</v>
      </c>
      <c r="I239" t="s">
        <v>10682</v>
      </c>
      <c r="J239">
        <v>0</v>
      </c>
      <c r="K239">
        <v>0</v>
      </c>
      <c r="L239" t="s">
        <v>10758</v>
      </c>
      <c r="N239" t="s">
        <v>10700</v>
      </c>
      <c r="O239" t="s">
        <v>10701</v>
      </c>
      <c r="Q239" t="s">
        <v>10702</v>
      </c>
      <c r="S239" t="s">
        <v>10703</v>
      </c>
      <c r="T239">
        <v>43109.404224537</v>
      </c>
    </row>
    <row r="240" spans="1:20" x14ac:dyDescent="0.25">
      <c r="A240" t="s">
        <v>11147</v>
      </c>
      <c r="B240" t="s">
        <v>11148</v>
      </c>
      <c r="C240" t="s">
        <v>10691</v>
      </c>
      <c r="D240" t="s">
        <v>10683</v>
      </c>
      <c r="E240" t="s">
        <v>10693</v>
      </c>
      <c r="F240">
        <v>2.99</v>
      </c>
      <c r="G240">
        <v>35.880000000000003</v>
      </c>
      <c r="H240">
        <v>12</v>
      </c>
      <c r="I240" t="s">
        <v>10682</v>
      </c>
      <c r="J240">
        <v>0</v>
      </c>
      <c r="K240">
        <v>0</v>
      </c>
      <c r="L240" t="s">
        <v>10767</v>
      </c>
      <c r="N240" t="s">
        <v>10746</v>
      </c>
      <c r="O240" t="s">
        <v>10747</v>
      </c>
      <c r="Q240" t="s">
        <v>10748</v>
      </c>
      <c r="S240" t="s">
        <v>10749</v>
      </c>
      <c r="T240">
        <v>43102.456932870402</v>
      </c>
    </row>
    <row r="241" spans="1:20" x14ac:dyDescent="0.25">
      <c r="A241" t="s">
        <v>4227</v>
      </c>
      <c r="B241" t="s">
        <v>11149</v>
      </c>
      <c r="C241" t="s">
        <v>10681</v>
      </c>
      <c r="D241" t="s">
        <v>10683</v>
      </c>
      <c r="E241" t="s">
        <v>10685</v>
      </c>
      <c r="F241">
        <v>34.99</v>
      </c>
      <c r="G241">
        <v>419.88</v>
      </c>
      <c r="H241">
        <v>12</v>
      </c>
      <c r="I241" t="s">
        <v>10682</v>
      </c>
      <c r="J241">
        <v>0</v>
      </c>
      <c r="K241">
        <v>0</v>
      </c>
      <c r="L241" t="s">
        <v>10731</v>
      </c>
      <c r="N241" t="s">
        <v>10746</v>
      </c>
      <c r="O241" t="s">
        <v>10747</v>
      </c>
      <c r="Q241" t="s">
        <v>10748</v>
      </c>
      <c r="S241" t="s">
        <v>10749</v>
      </c>
      <c r="T241">
        <v>43102.456875000003</v>
      </c>
    </row>
    <row r="242" spans="1:20" x14ac:dyDescent="0.25">
      <c r="A242" t="s">
        <v>4228</v>
      </c>
      <c r="B242" t="s">
        <v>11150</v>
      </c>
      <c r="C242" t="s">
        <v>10681</v>
      </c>
      <c r="D242" t="s">
        <v>10683</v>
      </c>
      <c r="E242" t="s">
        <v>10685</v>
      </c>
      <c r="F242">
        <v>12.99</v>
      </c>
      <c r="G242">
        <v>155.88</v>
      </c>
      <c r="H242">
        <v>12</v>
      </c>
      <c r="I242" t="s">
        <v>10682</v>
      </c>
      <c r="J242">
        <v>0</v>
      </c>
      <c r="K242">
        <v>0</v>
      </c>
      <c r="L242" t="s">
        <v>10916</v>
      </c>
      <c r="N242" t="s">
        <v>10700</v>
      </c>
      <c r="O242" t="s">
        <v>10701</v>
      </c>
      <c r="Q242" t="s">
        <v>10702</v>
      </c>
      <c r="S242" t="s">
        <v>10703</v>
      </c>
      <c r="T242">
        <v>43102.456909722197</v>
      </c>
    </row>
    <row r="243" spans="1:20" x14ac:dyDescent="0.25">
      <c r="A243" t="s">
        <v>11151</v>
      </c>
      <c r="B243" t="s">
        <v>11152</v>
      </c>
      <c r="C243" t="s">
        <v>10691</v>
      </c>
      <c r="D243" t="s">
        <v>10683</v>
      </c>
      <c r="E243" t="s">
        <v>10693</v>
      </c>
      <c r="F243">
        <v>14.49</v>
      </c>
      <c r="G243">
        <v>173.88</v>
      </c>
      <c r="H243">
        <v>12</v>
      </c>
      <c r="I243" t="s">
        <v>10682</v>
      </c>
      <c r="J243">
        <v>0</v>
      </c>
      <c r="K243">
        <v>0</v>
      </c>
      <c r="L243" t="s">
        <v>10758</v>
      </c>
      <c r="N243" t="s">
        <v>10714</v>
      </c>
      <c r="O243" t="s">
        <v>10708</v>
      </c>
      <c r="Q243" t="s">
        <v>10709</v>
      </c>
      <c r="S243" t="s">
        <v>10715</v>
      </c>
      <c r="T243">
        <v>43109.404224537</v>
      </c>
    </row>
    <row r="244" spans="1:20" x14ac:dyDescent="0.25">
      <c r="A244" t="s">
        <v>4229</v>
      </c>
      <c r="B244" t="s">
        <v>11153</v>
      </c>
      <c r="C244" t="s">
        <v>10681</v>
      </c>
      <c r="D244" t="s">
        <v>10683</v>
      </c>
      <c r="E244" t="s">
        <v>10685</v>
      </c>
      <c r="F244">
        <v>13.49</v>
      </c>
      <c r="G244">
        <v>161.88</v>
      </c>
      <c r="H244">
        <v>12</v>
      </c>
      <c r="I244" t="s">
        <v>10682</v>
      </c>
      <c r="J244">
        <v>0</v>
      </c>
      <c r="K244">
        <v>0</v>
      </c>
      <c r="L244" t="s">
        <v>10868</v>
      </c>
      <c r="N244" t="s">
        <v>10686</v>
      </c>
      <c r="O244" t="s">
        <v>10687</v>
      </c>
      <c r="Q244" t="s">
        <v>10688</v>
      </c>
      <c r="S244" t="s">
        <v>10689</v>
      </c>
      <c r="T244">
        <v>43102.456990740699</v>
      </c>
    </row>
    <row r="245" spans="1:20" x14ac:dyDescent="0.25">
      <c r="A245" t="s">
        <v>4230</v>
      </c>
      <c r="B245" t="s">
        <v>11154</v>
      </c>
      <c r="C245" t="s">
        <v>10681</v>
      </c>
      <c r="D245" t="s">
        <v>10683</v>
      </c>
      <c r="E245" t="s">
        <v>10685</v>
      </c>
      <c r="F245">
        <v>59.99</v>
      </c>
      <c r="G245">
        <v>359.94</v>
      </c>
      <c r="H245">
        <v>6</v>
      </c>
      <c r="I245" t="s">
        <v>10682</v>
      </c>
      <c r="J245">
        <v>0</v>
      </c>
      <c r="K245">
        <v>0</v>
      </c>
      <c r="L245" t="s">
        <v>10731</v>
      </c>
      <c r="N245" t="s">
        <v>10700</v>
      </c>
      <c r="O245" t="s">
        <v>10701</v>
      </c>
      <c r="Q245" t="s">
        <v>10702</v>
      </c>
      <c r="S245" t="s">
        <v>10703</v>
      </c>
      <c r="T245">
        <v>43102.456875000003</v>
      </c>
    </row>
    <row r="246" spans="1:20" x14ac:dyDescent="0.25">
      <c r="A246" t="s">
        <v>4231</v>
      </c>
      <c r="B246" t="s">
        <v>11155</v>
      </c>
      <c r="C246" t="s">
        <v>10681</v>
      </c>
      <c r="D246" t="s">
        <v>10683</v>
      </c>
      <c r="E246" t="s">
        <v>10685</v>
      </c>
      <c r="F246">
        <v>7.99</v>
      </c>
      <c r="G246">
        <v>95.88</v>
      </c>
      <c r="H246">
        <v>12</v>
      </c>
      <c r="I246" t="s">
        <v>10682</v>
      </c>
      <c r="J246">
        <v>0</v>
      </c>
      <c r="K246">
        <v>0</v>
      </c>
      <c r="L246" t="s">
        <v>10864</v>
      </c>
      <c r="N246" t="s">
        <v>10746</v>
      </c>
      <c r="O246" t="s">
        <v>10747</v>
      </c>
      <c r="Q246" t="s">
        <v>10748</v>
      </c>
      <c r="S246" t="s">
        <v>10749</v>
      </c>
      <c r="T246">
        <v>43102.456875000003</v>
      </c>
    </row>
    <row r="247" spans="1:20" x14ac:dyDescent="0.25">
      <c r="A247" t="s">
        <v>11156</v>
      </c>
      <c r="B247" t="s">
        <v>11157</v>
      </c>
      <c r="C247" t="s">
        <v>10691</v>
      </c>
      <c r="D247" t="s">
        <v>10683</v>
      </c>
      <c r="E247" t="s">
        <v>10693</v>
      </c>
      <c r="F247">
        <v>8.49</v>
      </c>
      <c r="G247">
        <v>101.88</v>
      </c>
      <c r="H247">
        <v>12</v>
      </c>
      <c r="I247" t="s">
        <v>10682</v>
      </c>
      <c r="J247">
        <v>0</v>
      </c>
      <c r="K247">
        <v>0</v>
      </c>
      <c r="L247" t="s">
        <v>10722</v>
      </c>
      <c r="N247" t="s">
        <v>10700</v>
      </c>
      <c r="O247" t="s">
        <v>10701</v>
      </c>
      <c r="Q247" t="s">
        <v>10702</v>
      </c>
      <c r="S247" t="s">
        <v>10703</v>
      </c>
      <c r="T247">
        <v>43102.456956018497</v>
      </c>
    </row>
    <row r="248" spans="1:20" x14ac:dyDescent="0.25">
      <c r="A248" t="s">
        <v>11158</v>
      </c>
      <c r="B248" t="s">
        <v>11159</v>
      </c>
      <c r="C248" t="s">
        <v>10691</v>
      </c>
      <c r="D248" t="s">
        <v>10683</v>
      </c>
      <c r="E248" t="s">
        <v>10693</v>
      </c>
      <c r="F248">
        <v>8.99</v>
      </c>
      <c r="G248">
        <v>107.88</v>
      </c>
      <c r="H248">
        <v>12</v>
      </c>
      <c r="I248" t="s">
        <v>10682</v>
      </c>
      <c r="J248">
        <v>6</v>
      </c>
      <c r="K248">
        <v>0</v>
      </c>
      <c r="L248" t="s">
        <v>10758</v>
      </c>
      <c r="N248" t="s">
        <v>10746</v>
      </c>
      <c r="O248" t="s">
        <v>10747</v>
      </c>
      <c r="Q248" t="s">
        <v>10748</v>
      </c>
      <c r="S248" t="s">
        <v>10749</v>
      </c>
      <c r="T248">
        <v>43109.404224537</v>
      </c>
    </row>
    <row r="249" spans="1:20" x14ac:dyDescent="0.25">
      <c r="A249" t="s">
        <v>11160</v>
      </c>
      <c r="B249" t="s">
        <v>11161</v>
      </c>
      <c r="C249" t="s">
        <v>10751</v>
      </c>
      <c r="D249" t="s">
        <v>10683</v>
      </c>
      <c r="E249" t="s">
        <v>10753</v>
      </c>
      <c r="F249">
        <v>7.79</v>
      </c>
      <c r="G249">
        <v>93.48</v>
      </c>
      <c r="H249">
        <v>12</v>
      </c>
      <c r="I249" t="s">
        <v>10682</v>
      </c>
      <c r="J249">
        <v>0</v>
      </c>
      <c r="K249">
        <v>0</v>
      </c>
      <c r="L249" t="s">
        <v>10788</v>
      </c>
      <c r="M249">
        <v>43192</v>
      </c>
      <c r="N249" t="s">
        <v>10700</v>
      </c>
      <c r="O249" t="s">
        <v>10701</v>
      </c>
      <c r="Q249" t="s">
        <v>10702</v>
      </c>
      <c r="S249" t="s">
        <v>10703</v>
      </c>
      <c r="T249">
        <v>43102.456921296303</v>
      </c>
    </row>
    <row r="250" spans="1:20" x14ac:dyDescent="0.25">
      <c r="A250" t="s">
        <v>4232</v>
      </c>
      <c r="B250" t="s">
        <v>11162</v>
      </c>
      <c r="C250" t="s">
        <v>10681</v>
      </c>
      <c r="D250" t="s">
        <v>10683</v>
      </c>
      <c r="E250" t="s">
        <v>10685</v>
      </c>
      <c r="F250">
        <v>11.99</v>
      </c>
      <c r="G250">
        <v>143.88</v>
      </c>
      <c r="H250">
        <v>12</v>
      </c>
      <c r="I250" t="s">
        <v>10682</v>
      </c>
      <c r="J250">
        <v>0</v>
      </c>
      <c r="K250">
        <v>0</v>
      </c>
      <c r="L250" t="s">
        <v>10862</v>
      </c>
      <c r="N250" t="s">
        <v>10686</v>
      </c>
      <c r="O250" t="s">
        <v>10687</v>
      </c>
      <c r="Q250" t="s">
        <v>10688</v>
      </c>
      <c r="S250" t="s">
        <v>10689</v>
      </c>
      <c r="T250">
        <v>43102.456909722197</v>
      </c>
    </row>
    <row r="251" spans="1:20" x14ac:dyDescent="0.25">
      <c r="A251" t="s">
        <v>4233</v>
      </c>
      <c r="B251" t="s">
        <v>11163</v>
      </c>
      <c r="C251" t="s">
        <v>10681</v>
      </c>
      <c r="D251" t="s">
        <v>10683</v>
      </c>
      <c r="E251" t="s">
        <v>10685</v>
      </c>
      <c r="F251">
        <v>33.99</v>
      </c>
      <c r="G251">
        <v>407.88</v>
      </c>
      <c r="H251">
        <v>12</v>
      </c>
      <c r="I251" t="s">
        <v>10682</v>
      </c>
      <c r="J251">
        <v>0</v>
      </c>
      <c r="K251">
        <v>0</v>
      </c>
      <c r="L251" t="s">
        <v>10918</v>
      </c>
      <c r="N251" t="s">
        <v>10732</v>
      </c>
      <c r="O251" t="s">
        <v>10687</v>
      </c>
      <c r="Q251" t="s">
        <v>10688</v>
      </c>
      <c r="S251" t="s">
        <v>10733</v>
      </c>
      <c r="T251">
        <v>43102.456967592603</v>
      </c>
    </row>
    <row r="252" spans="1:20" x14ac:dyDescent="0.25">
      <c r="A252" t="s">
        <v>4234</v>
      </c>
      <c r="B252" t="s">
        <v>11164</v>
      </c>
      <c r="C252" t="s">
        <v>10681</v>
      </c>
      <c r="D252" t="s">
        <v>10683</v>
      </c>
      <c r="E252" t="s">
        <v>10685</v>
      </c>
      <c r="F252">
        <v>48.99</v>
      </c>
      <c r="G252">
        <v>293.94</v>
      </c>
      <c r="H252">
        <v>6</v>
      </c>
      <c r="I252" t="s">
        <v>10682</v>
      </c>
      <c r="J252">
        <v>10</v>
      </c>
      <c r="K252">
        <v>0</v>
      </c>
      <c r="L252" t="s">
        <v>10706</v>
      </c>
      <c r="N252" t="s">
        <v>10793</v>
      </c>
      <c r="O252" t="s">
        <v>10782</v>
      </c>
      <c r="Q252" t="s">
        <v>10783</v>
      </c>
      <c r="S252" t="s">
        <v>10794</v>
      </c>
      <c r="T252">
        <v>43102.457002314797</v>
      </c>
    </row>
    <row r="253" spans="1:20" x14ac:dyDescent="0.25">
      <c r="A253" t="s">
        <v>11165</v>
      </c>
      <c r="B253" t="s">
        <v>11166</v>
      </c>
      <c r="C253" t="s">
        <v>10691</v>
      </c>
      <c r="D253" t="s">
        <v>10683</v>
      </c>
      <c r="E253" t="s">
        <v>10693</v>
      </c>
      <c r="F253">
        <v>15.99</v>
      </c>
      <c r="G253">
        <v>191.88</v>
      </c>
      <c r="H253">
        <v>12</v>
      </c>
      <c r="I253" t="s">
        <v>10682</v>
      </c>
      <c r="J253">
        <v>0</v>
      </c>
      <c r="K253">
        <v>0</v>
      </c>
      <c r="L253" t="s">
        <v>10831</v>
      </c>
      <c r="N253" t="s">
        <v>10803</v>
      </c>
      <c r="O253" t="s">
        <v>10782</v>
      </c>
      <c r="Q253" t="s">
        <v>10783</v>
      </c>
      <c r="S253" t="s">
        <v>10804</v>
      </c>
      <c r="T253">
        <v>43102.456956018497</v>
      </c>
    </row>
    <row r="254" spans="1:20" x14ac:dyDescent="0.25">
      <c r="A254" t="s">
        <v>4235</v>
      </c>
      <c r="B254" t="s">
        <v>11167</v>
      </c>
      <c r="C254" t="s">
        <v>10681</v>
      </c>
      <c r="D254" t="s">
        <v>10683</v>
      </c>
      <c r="E254" t="s">
        <v>10685</v>
      </c>
      <c r="F254">
        <v>10.99</v>
      </c>
      <c r="G254">
        <v>131.88</v>
      </c>
      <c r="H254">
        <v>12</v>
      </c>
      <c r="I254" t="s">
        <v>10682</v>
      </c>
      <c r="J254">
        <v>0</v>
      </c>
      <c r="K254">
        <v>0</v>
      </c>
      <c r="L254" t="s">
        <v>11168</v>
      </c>
      <c r="N254" t="s">
        <v>10746</v>
      </c>
      <c r="O254" t="s">
        <v>10747</v>
      </c>
      <c r="Q254" t="s">
        <v>10748</v>
      </c>
      <c r="S254" t="s">
        <v>10749</v>
      </c>
      <c r="T254">
        <v>43102.456875000003</v>
      </c>
    </row>
    <row r="255" spans="1:20" x14ac:dyDescent="0.25">
      <c r="A255" t="s">
        <v>11169</v>
      </c>
      <c r="B255" t="s">
        <v>11170</v>
      </c>
      <c r="C255" t="s">
        <v>10691</v>
      </c>
      <c r="D255" t="s">
        <v>10683</v>
      </c>
      <c r="E255" t="s">
        <v>10693</v>
      </c>
      <c r="F255">
        <v>2.99</v>
      </c>
      <c r="G255">
        <v>35.880000000000003</v>
      </c>
      <c r="H255">
        <v>12</v>
      </c>
      <c r="I255" t="s">
        <v>10682</v>
      </c>
      <c r="J255">
        <v>0</v>
      </c>
      <c r="K255">
        <v>0</v>
      </c>
      <c r="L255" t="s">
        <v>10758</v>
      </c>
      <c r="N255" t="s">
        <v>10746</v>
      </c>
      <c r="O255" t="s">
        <v>10747</v>
      </c>
      <c r="Q255" t="s">
        <v>10748</v>
      </c>
      <c r="S255" t="s">
        <v>10749</v>
      </c>
      <c r="T255">
        <v>43109.404224537</v>
      </c>
    </row>
    <row r="256" spans="1:20" x14ac:dyDescent="0.25">
      <c r="A256" t="s">
        <v>4236</v>
      </c>
      <c r="B256" t="s">
        <v>11171</v>
      </c>
      <c r="C256" t="s">
        <v>10681</v>
      </c>
      <c r="D256" t="s">
        <v>10683</v>
      </c>
      <c r="E256" t="s">
        <v>10685</v>
      </c>
      <c r="F256">
        <v>27.99</v>
      </c>
      <c r="G256">
        <v>335.88</v>
      </c>
      <c r="H256">
        <v>12</v>
      </c>
      <c r="I256" t="s">
        <v>10682</v>
      </c>
      <c r="J256">
        <v>0</v>
      </c>
      <c r="K256">
        <v>0</v>
      </c>
      <c r="L256" t="s">
        <v>11172</v>
      </c>
      <c r="N256" t="s">
        <v>10694</v>
      </c>
      <c r="O256" t="s">
        <v>10695</v>
      </c>
      <c r="Q256" t="s">
        <v>10696</v>
      </c>
      <c r="S256" t="s">
        <v>10697</v>
      </c>
      <c r="T256">
        <v>43102.456886574102</v>
      </c>
    </row>
    <row r="257" spans="1:20" x14ac:dyDescent="0.25">
      <c r="A257" t="s">
        <v>4237</v>
      </c>
      <c r="B257" t="s">
        <v>11173</v>
      </c>
      <c r="C257" t="s">
        <v>10681</v>
      </c>
      <c r="D257" t="s">
        <v>10683</v>
      </c>
      <c r="E257" t="s">
        <v>10685</v>
      </c>
      <c r="F257">
        <v>18.989999999999998</v>
      </c>
      <c r="G257">
        <v>227.88</v>
      </c>
      <c r="H257">
        <v>12</v>
      </c>
      <c r="I257" t="s">
        <v>10682</v>
      </c>
      <c r="J257">
        <v>0</v>
      </c>
      <c r="K257">
        <v>0</v>
      </c>
      <c r="L257" t="s">
        <v>10862</v>
      </c>
      <c r="N257" t="s">
        <v>10686</v>
      </c>
      <c r="O257" t="s">
        <v>10687</v>
      </c>
      <c r="Q257" t="s">
        <v>10688</v>
      </c>
      <c r="S257" t="s">
        <v>10689</v>
      </c>
      <c r="T257">
        <v>43102.456909722197</v>
      </c>
    </row>
    <row r="258" spans="1:20" x14ac:dyDescent="0.25">
      <c r="A258" t="s">
        <v>4238</v>
      </c>
      <c r="B258" t="s">
        <v>11174</v>
      </c>
      <c r="C258" t="s">
        <v>10681</v>
      </c>
      <c r="D258" t="s">
        <v>10683</v>
      </c>
      <c r="E258" t="s">
        <v>10685</v>
      </c>
      <c r="F258">
        <v>19.989999999999998</v>
      </c>
      <c r="G258">
        <v>119.94</v>
      </c>
      <c r="H258">
        <v>6</v>
      </c>
      <c r="I258" t="s">
        <v>10682</v>
      </c>
      <c r="J258">
        <v>0</v>
      </c>
      <c r="K258">
        <v>0</v>
      </c>
      <c r="L258" t="s">
        <v>11175</v>
      </c>
      <c r="N258" t="s">
        <v>10941</v>
      </c>
      <c r="O258" t="s">
        <v>10708</v>
      </c>
      <c r="Q258" t="s">
        <v>10709</v>
      </c>
      <c r="S258" t="s">
        <v>10942</v>
      </c>
      <c r="T258">
        <v>43102.456956018497</v>
      </c>
    </row>
    <row r="259" spans="1:20" x14ac:dyDescent="0.25">
      <c r="A259" t="s">
        <v>4239</v>
      </c>
      <c r="B259" t="s">
        <v>11176</v>
      </c>
      <c r="C259" t="s">
        <v>10681</v>
      </c>
      <c r="D259" t="s">
        <v>10683</v>
      </c>
      <c r="E259" t="s">
        <v>10685</v>
      </c>
      <c r="F259">
        <v>10.99</v>
      </c>
      <c r="G259">
        <v>131.88</v>
      </c>
      <c r="H259">
        <v>12</v>
      </c>
      <c r="I259" t="s">
        <v>10682</v>
      </c>
      <c r="J259">
        <v>3</v>
      </c>
      <c r="K259">
        <v>0</v>
      </c>
      <c r="L259" t="s">
        <v>10713</v>
      </c>
      <c r="N259" t="s">
        <v>10686</v>
      </c>
      <c r="O259" t="s">
        <v>10687</v>
      </c>
      <c r="Q259" t="s">
        <v>10688</v>
      </c>
      <c r="S259" t="s">
        <v>10689</v>
      </c>
      <c r="T259">
        <v>43102.456875000003</v>
      </c>
    </row>
    <row r="260" spans="1:20" x14ac:dyDescent="0.25">
      <c r="A260" t="s">
        <v>11177</v>
      </c>
      <c r="B260" t="s">
        <v>11178</v>
      </c>
      <c r="C260" t="s">
        <v>10691</v>
      </c>
      <c r="D260" t="s">
        <v>10683</v>
      </c>
      <c r="E260" t="s">
        <v>10693</v>
      </c>
      <c r="F260">
        <v>15.39</v>
      </c>
      <c r="G260">
        <v>92.34</v>
      </c>
      <c r="H260">
        <v>6</v>
      </c>
      <c r="I260" t="s">
        <v>10682</v>
      </c>
      <c r="J260">
        <v>0</v>
      </c>
      <c r="K260">
        <v>0</v>
      </c>
      <c r="L260" t="s">
        <v>10722</v>
      </c>
      <c r="N260" t="s">
        <v>10700</v>
      </c>
      <c r="O260" t="s">
        <v>10701</v>
      </c>
      <c r="Q260" t="s">
        <v>10702</v>
      </c>
      <c r="S260" t="s">
        <v>10703</v>
      </c>
      <c r="T260">
        <v>43102.456956018497</v>
      </c>
    </row>
    <row r="261" spans="1:20" x14ac:dyDescent="0.25">
      <c r="A261" t="s">
        <v>4240</v>
      </c>
      <c r="B261" t="s">
        <v>11179</v>
      </c>
      <c r="C261" t="s">
        <v>10681</v>
      </c>
      <c r="D261" t="s">
        <v>10683</v>
      </c>
      <c r="E261" t="s">
        <v>10685</v>
      </c>
      <c r="F261">
        <v>59.99</v>
      </c>
      <c r="G261">
        <v>359.94</v>
      </c>
      <c r="H261">
        <v>6</v>
      </c>
      <c r="I261" t="s">
        <v>10682</v>
      </c>
      <c r="J261">
        <v>12</v>
      </c>
      <c r="K261">
        <v>0</v>
      </c>
      <c r="L261" t="s">
        <v>10706</v>
      </c>
      <c r="N261" t="s">
        <v>10707</v>
      </c>
      <c r="O261" t="s">
        <v>10708</v>
      </c>
      <c r="Q261" t="s">
        <v>10709</v>
      </c>
      <c r="S261" t="s">
        <v>10710</v>
      </c>
      <c r="T261">
        <v>43102.457002314797</v>
      </c>
    </row>
    <row r="262" spans="1:20" x14ac:dyDescent="0.25">
      <c r="A262" t="s">
        <v>11180</v>
      </c>
      <c r="B262" t="s">
        <v>11181</v>
      </c>
      <c r="C262" t="s">
        <v>10691</v>
      </c>
      <c r="D262" t="s">
        <v>10683</v>
      </c>
      <c r="E262" t="s">
        <v>10693</v>
      </c>
      <c r="F262">
        <v>16.989999999999998</v>
      </c>
      <c r="G262">
        <v>101.94</v>
      </c>
      <c r="H262">
        <v>6</v>
      </c>
      <c r="I262" t="s">
        <v>10682</v>
      </c>
      <c r="J262">
        <v>0</v>
      </c>
      <c r="K262">
        <v>0</v>
      </c>
      <c r="L262" t="s">
        <v>10722</v>
      </c>
      <c r="N262" t="s">
        <v>10686</v>
      </c>
      <c r="O262" t="s">
        <v>10687</v>
      </c>
      <c r="Q262" t="s">
        <v>10688</v>
      </c>
      <c r="S262" t="s">
        <v>10689</v>
      </c>
      <c r="T262">
        <v>43102.456956018497</v>
      </c>
    </row>
    <row r="263" spans="1:20" x14ac:dyDescent="0.25">
      <c r="A263" t="s">
        <v>11182</v>
      </c>
      <c r="B263" t="s">
        <v>11183</v>
      </c>
      <c r="C263" t="s">
        <v>10691</v>
      </c>
      <c r="D263" t="s">
        <v>10683</v>
      </c>
      <c r="E263" t="s">
        <v>10693</v>
      </c>
      <c r="F263">
        <v>9.59</v>
      </c>
      <c r="G263">
        <v>115.08</v>
      </c>
      <c r="H263">
        <v>12</v>
      </c>
      <c r="I263" t="s">
        <v>10682</v>
      </c>
      <c r="J263">
        <v>0</v>
      </c>
      <c r="K263">
        <v>0</v>
      </c>
      <c r="L263" t="s">
        <v>10758</v>
      </c>
      <c r="N263" t="s">
        <v>10700</v>
      </c>
      <c r="O263" t="s">
        <v>10701</v>
      </c>
      <c r="Q263" t="s">
        <v>10702</v>
      </c>
      <c r="S263" t="s">
        <v>10703</v>
      </c>
      <c r="T263">
        <v>43109.404224537</v>
      </c>
    </row>
    <row r="264" spans="1:20" x14ac:dyDescent="0.25">
      <c r="A264" t="s">
        <v>4241</v>
      </c>
      <c r="B264" t="s">
        <v>11184</v>
      </c>
      <c r="C264" t="s">
        <v>10681</v>
      </c>
      <c r="D264" t="s">
        <v>10683</v>
      </c>
      <c r="E264" t="s">
        <v>10685</v>
      </c>
      <c r="F264">
        <v>11.49</v>
      </c>
      <c r="G264">
        <v>137.88</v>
      </c>
      <c r="H264">
        <v>12</v>
      </c>
      <c r="I264" t="s">
        <v>10682</v>
      </c>
      <c r="J264">
        <v>0</v>
      </c>
      <c r="K264">
        <v>0</v>
      </c>
      <c r="L264" t="s">
        <v>10731</v>
      </c>
      <c r="N264" t="s">
        <v>10686</v>
      </c>
      <c r="O264" t="s">
        <v>10687</v>
      </c>
      <c r="Q264" t="s">
        <v>10688</v>
      </c>
      <c r="S264" t="s">
        <v>10689</v>
      </c>
      <c r="T264">
        <v>43102.456875000003</v>
      </c>
    </row>
    <row r="265" spans="1:20" x14ac:dyDescent="0.25">
      <c r="A265" t="s">
        <v>11185</v>
      </c>
      <c r="B265" t="s">
        <v>11186</v>
      </c>
      <c r="C265" t="s">
        <v>10691</v>
      </c>
      <c r="D265" t="s">
        <v>10683</v>
      </c>
      <c r="E265" t="s">
        <v>10693</v>
      </c>
      <c r="F265">
        <v>5.49</v>
      </c>
      <c r="G265">
        <v>65.88</v>
      </c>
      <c r="H265">
        <v>12</v>
      </c>
      <c r="I265" t="s">
        <v>10682</v>
      </c>
      <c r="J265">
        <v>0</v>
      </c>
      <c r="K265">
        <v>0</v>
      </c>
      <c r="L265" t="s">
        <v>10758</v>
      </c>
      <c r="N265" t="s">
        <v>10746</v>
      </c>
      <c r="O265" t="s">
        <v>10747</v>
      </c>
      <c r="Q265" t="s">
        <v>10748</v>
      </c>
      <c r="S265" t="s">
        <v>10749</v>
      </c>
      <c r="T265">
        <v>43109.404224537</v>
      </c>
    </row>
    <row r="266" spans="1:20" x14ac:dyDescent="0.25">
      <c r="A266" t="s">
        <v>4242</v>
      </c>
      <c r="B266" t="s">
        <v>11187</v>
      </c>
      <c r="C266" t="s">
        <v>10681</v>
      </c>
      <c r="D266" t="s">
        <v>10683</v>
      </c>
      <c r="E266" t="s">
        <v>10685</v>
      </c>
      <c r="F266">
        <v>16.989999999999998</v>
      </c>
      <c r="G266">
        <v>203.88</v>
      </c>
      <c r="H266">
        <v>12</v>
      </c>
      <c r="I266" t="s">
        <v>10682</v>
      </c>
      <c r="J266">
        <v>0</v>
      </c>
      <c r="K266">
        <v>0</v>
      </c>
      <c r="L266" t="s">
        <v>10862</v>
      </c>
      <c r="N266" t="s">
        <v>10746</v>
      </c>
      <c r="O266" t="s">
        <v>10747</v>
      </c>
      <c r="Q266" t="s">
        <v>10748</v>
      </c>
      <c r="S266" t="s">
        <v>10749</v>
      </c>
      <c r="T266">
        <v>43102.456909722197</v>
      </c>
    </row>
    <row r="267" spans="1:20" x14ac:dyDescent="0.25">
      <c r="A267" t="s">
        <v>11188</v>
      </c>
      <c r="B267" t="s">
        <v>11189</v>
      </c>
      <c r="C267" t="s">
        <v>10691</v>
      </c>
      <c r="D267" t="s">
        <v>10683</v>
      </c>
      <c r="E267" t="s">
        <v>10693</v>
      </c>
      <c r="F267">
        <v>24.99</v>
      </c>
      <c r="G267">
        <v>149.94</v>
      </c>
      <c r="H267">
        <v>6</v>
      </c>
      <c r="I267" t="s">
        <v>10682</v>
      </c>
      <c r="J267">
        <v>0</v>
      </c>
      <c r="K267">
        <v>0</v>
      </c>
      <c r="L267" t="s">
        <v>10758</v>
      </c>
      <c r="N267" t="s">
        <v>10837</v>
      </c>
      <c r="O267" t="s">
        <v>10701</v>
      </c>
      <c r="Q267" t="s">
        <v>10702</v>
      </c>
      <c r="S267" t="s">
        <v>10838</v>
      </c>
      <c r="T267">
        <v>43109.404224537</v>
      </c>
    </row>
    <row r="268" spans="1:20" x14ac:dyDescent="0.25">
      <c r="A268" t="s">
        <v>11190</v>
      </c>
      <c r="B268" t="s">
        <v>11191</v>
      </c>
      <c r="C268" t="s">
        <v>10691</v>
      </c>
      <c r="D268" t="s">
        <v>10683</v>
      </c>
      <c r="E268" t="s">
        <v>10693</v>
      </c>
      <c r="F268">
        <v>20.79</v>
      </c>
      <c r="G268">
        <v>249.48</v>
      </c>
      <c r="H268">
        <v>12</v>
      </c>
      <c r="I268" t="s">
        <v>10682</v>
      </c>
      <c r="J268">
        <v>0</v>
      </c>
      <c r="K268">
        <v>0</v>
      </c>
      <c r="L268" t="s">
        <v>10758</v>
      </c>
      <c r="N268" t="s">
        <v>10837</v>
      </c>
      <c r="O268" t="s">
        <v>10701</v>
      </c>
      <c r="Q268" t="s">
        <v>10702</v>
      </c>
      <c r="S268" t="s">
        <v>10838</v>
      </c>
      <c r="T268">
        <v>43109.404224537</v>
      </c>
    </row>
    <row r="269" spans="1:20" x14ac:dyDescent="0.25">
      <c r="A269" t="s">
        <v>4243</v>
      </c>
      <c r="B269" t="s">
        <v>11192</v>
      </c>
      <c r="C269" t="s">
        <v>10751</v>
      </c>
      <c r="D269" t="s">
        <v>10683</v>
      </c>
      <c r="E269" t="s">
        <v>10685</v>
      </c>
      <c r="F269">
        <v>12.99</v>
      </c>
      <c r="G269">
        <v>155.88</v>
      </c>
      <c r="H269">
        <v>12</v>
      </c>
      <c r="I269" t="s">
        <v>10682</v>
      </c>
      <c r="J269">
        <v>0</v>
      </c>
      <c r="K269">
        <v>0</v>
      </c>
      <c r="L269" t="s">
        <v>10788</v>
      </c>
      <c r="N269" t="s">
        <v>10803</v>
      </c>
      <c r="O269" t="s">
        <v>10782</v>
      </c>
      <c r="Q269" t="s">
        <v>10783</v>
      </c>
      <c r="S269" t="s">
        <v>10804</v>
      </c>
      <c r="T269">
        <v>43102.456921296303</v>
      </c>
    </row>
    <row r="270" spans="1:20" x14ac:dyDescent="0.25">
      <c r="A270" t="s">
        <v>8412</v>
      </c>
      <c r="B270" t="s">
        <v>11193</v>
      </c>
      <c r="C270" t="s">
        <v>10751</v>
      </c>
      <c r="D270" t="s">
        <v>10683</v>
      </c>
      <c r="E270" t="s">
        <v>10836</v>
      </c>
      <c r="F270">
        <v>6.89</v>
      </c>
      <c r="G270">
        <v>82.68</v>
      </c>
      <c r="H270">
        <v>12</v>
      </c>
      <c r="I270" t="s">
        <v>10682</v>
      </c>
      <c r="J270">
        <v>0</v>
      </c>
      <c r="K270">
        <v>0</v>
      </c>
      <c r="L270" t="s">
        <v>10944</v>
      </c>
      <c r="N270" t="s">
        <v>10700</v>
      </c>
      <c r="O270" t="s">
        <v>10701</v>
      </c>
      <c r="Q270" t="s">
        <v>10702</v>
      </c>
      <c r="S270" t="s">
        <v>10703</v>
      </c>
      <c r="T270">
        <v>43102.456921296303</v>
      </c>
    </row>
    <row r="271" spans="1:20" x14ac:dyDescent="0.25">
      <c r="A271" t="s">
        <v>8413</v>
      </c>
      <c r="B271" t="s">
        <v>11194</v>
      </c>
      <c r="C271" t="s">
        <v>10751</v>
      </c>
      <c r="D271" t="s">
        <v>10752</v>
      </c>
      <c r="E271" t="s">
        <v>10685</v>
      </c>
      <c r="F271">
        <v>23.99</v>
      </c>
      <c r="G271">
        <v>143.94</v>
      </c>
      <c r="H271">
        <v>6</v>
      </c>
      <c r="I271" t="s">
        <v>10682</v>
      </c>
      <c r="J271">
        <v>0</v>
      </c>
      <c r="K271">
        <v>0</v>
      </c>
      <c r="L271" t="s">
        <v>10740</v>
      </c>
      <c r="N271" t="s">
        <v>10793</v>
      </c>
      <c r="O271" t="s">
        <v>10782</v>
      </c>
      <c r="Q271" t="s">
        <v>10783</v>
      </c>
      <c r="S271" t="s">
        <v>10794</v>
      </c>
      <c r="T271">
        <v>43102.456886574102</v>
      </c>
    </row>
    <row r="272" spans="1:20" x14ac:dyDescent="0.25">
      <c r="A272" t="s">
        <v>4244</v>
      </c>
      <c r="B272" t="s">
        <v>11195</v>
      </c>
      <c r="C272" t="s">
        <v>10681</v>
      </c>
      <c r="D272" t="s">
        <v>10683</v>
      </c>
      <c r="E272" t="s">
        <v>10685</v>
      </c>
      <c r="F272">
        <v>26.99</v>
      </c>
      <c r="G272">
        <v>323.88</v>
      </c>
      <c r="H272">
        <v>12</v>
      </c>
      <c r="I272" t="s">
        <v>10682</v>
      </c>
      <c r="J272">
        <v>0</v>
      </c>
      <c r="K272">
        <v>0</v>
      </c>
      <c r="L272" t="s">
        <v>10731</v>
      </c>
      <c r="N272" t="s">
        <v>10781</v>
      </c>
      <c r="O272" t="s">
        <v>10782</v>
      </c>
      <c r="Q272" t="s">
        <v>10783</v>
      </c>
      <c r="S272" t="s">
        <v>10784</v>
      </c>
      <c r="T272">
        <v>43102.456875000003</v>
      </c>
    </row>
    <row r="273" spans="1:20" x14ac:dyDescent="0.25">
      <c r="A273" t="s">
        <v>4245</v>
      </c>
      <c r="B273" t="s">
        <v>11196</v>
      </c>
      <c r="C273" t="s">
        <v>10681</v>
      </c>
      <c r="D273" t="s">
        <v>10683</v>
      </c>
      <c r="E273" t="s">
        <v>10685</v>
      </c>
      <c r="F273">
        <v>26.99</v>
      </c>
      <c r="G273">
        <v>323.88</v>
      </c>
      <c r="H273">
        <v>12</v>
      </c>
      <c r="I273" t="s">
        <v>10682</v>
      </c>
      <c r="J273">
        <v>0</v>
      </c>
      <c r="K273">
        <v>0</v>
      </c>
      <c r="L273" t="s">
        <v>10731</v>
      </c>
      <c r="N273" t="s">
        <v>10781</v>
      </c>
      <c r="O273" t="s">
        <v>10782</v>
      </c>
      <c r="Q273" t="s">
        <v>10783</v>
      </c>
      <c r="S273" t="s">
        <v>10784</v>
      </c>
      <c r="T273">
        <v>43102.456875000003</v>
      </c>
    </row>
    <row r="274" spans="1:20" x14ac:dyDescent="0.25">
      <c r="A274" t="s">
        <v>4246</v>
      </c>
      <c r="B274" t="s">
        <v>11197</v>
      </c>
      <c r="C274" t="s">
        <v>10681</v>
      </c>
      <c r="D274" t="s">
        <v>10683</v>
      </c>
      <c r="E274" t="s">
        <v>10685</v>
      </c>
      <c r="F274">
        <v>32.99</v>
      </c>
      <c r="G274">
        <v>395.88</v>
      </c>
      <c r="H274">
        <v>12</v>
      </c>
      <c r="I274" t="s">
        <v>10682</v>
      </c>
      <c r="J274">
        <v>0</v>
      </c>
      <c r="K274">
        <v>0</v>
      </c>
      <c r="L274" t="s">
        <v>10717</v>
      </c>
      <c r="N274" t="s">
        <v>11198</v>
      </c>
      <c r="O274" t="s">
        <v>10782</v>
      </c>
      <c r="Q274" t="s">
        <v>10783</v>
      </c>
      <c r="S274" t="s">
        <v>11199</v>
      </c>
      <c r="T274">
        <v>43102.456921296303</v>
      </c>
    </row>
    <row r="275" spans="1:20" x14ac:dyDescent="0.25">
      <c r="A275" t="s">
        <v>11200</v>
      </c>
      <c r="B275" t="s">
        <v>11201</v>
      </c>
      <c r="C275" t="s">
        <v>10691</v>
      </c>
      <c r="D275" t="s">
        <v>10683</v>
      </c>
      <c r="E275" t="s">
        <v>10693</v>
      </c>
      <c r="F275">
        <v>3.99</v>
      </c>
      <c r="G275">
        <v>47.88</v>
      </c>
      <c r="H275">
        <v>12</v>
      </c>
      <c r="I275" t="s">
        <v>10682</v>
      </c>
      <c r="J275">
        <v>0</v>
      </c>
      <c r="K275">
        <v>0</v>
      </c>
      <c r="L275" t="s">
        <v>10758</v>
      </c>
      <c r="N275" t="s">
        <v>11202</v>
      </c>
      <c r="O275" t="s">
        <v>10708</v>
      </c>
      <c r="Q275" t="s">
        <v>10709</v>
      </c>
      <c r="S275" t="s">
        <v>11203</v>
      </c>
      <c r="T275">
        <v>43109.404224537</v>
      </c>
    </row>
    <row r="276" spans="1:20" x14ac:dyDescent="0.25">
      <c r="A276" t="s">
        <v>11204</v>
      </c>
      <c r="B276" t="s">
        <v>11205</v>
      </c>
      <c r="C276" t="s">
        <v>10691</v>
      </c>
      <c r="D276" t="s">
        <v>10683</v>
      </c>
      <c r="E276" t="s">
        <v>10693</v>
      </c>
      <c r="F276">
        <v>5.24</v>
      </c>
      <c r="G276">
        <v>62.88</v>
      </c>
      <c r="H276">
        <v>12</v>
      </c>
      <c r="I276" t="s">
        <v>10682</v>
      </c>
      <c r="J276">
        <v>0</v>
      </c>
      <c r="K276">
        <v>0</v>
      </c>
      <c r="L276" t="s">
        <v>10692</v>
      </c>
      <c r="N276" t="s">
        <v>11202</v>
      </c>
      <c r="O276" t="s">
        <v>10708</v>
      </c>
      <c r="Q276" t="s">
        <v>10709</v>
      </c>
      <c r="S276" t="s">
        <v>11203</v>
      </c>
      <c r="T276">
        <v>43102.456956018497</v>
      </c>
    </row>
    <row r="277" spans="1:20" x14ac:dyDescent="0.25">
      <c r="A277" t="s">
        <v>4247</v>
      </c>
      <c r="B277" t="s">
        <v>11206</v>
      </c>
      <c r="C277" t="s">
        <v>10681</v>
      </c>
      <c r="D277" t="s">
        <v>10683</v>
      </c>
      <c r="E277" t="s">
        <v>10685</v>
      </c>
      <c r="F277">
        <v>20.99</v>
      </c>
      <c r="G277">
        <v>251.88</v>
      </c>
      <c r="H277">
        <v>12</v>
      </c>
      <c r="I277" t="s">
        <v>10682</v>
      </c>
      <c r="J277">
        <v>0</v>
      </c>
      <c r="K277">
        <v>0</v>
      </c>
      <c r="L277" t="s">
        <v>10916</v>
      </c>
      <c r="N277" t="s">
        <v>10686</v>
      </c>
      <c r="O277" t="s">
        <v>10687</v>
      </c>
      <c r="Q277" t="s">
        <v>10688</v>
      </c>
      <c r="S277" t="s">
        <v>10689</v>
      </c>
      <c r="T277">
        <v>43102.456909722197</v>
      </c>
    </row>
    <row r="278" spans="1:20" x14ac:dyDescent="0.25">
      <c r="A278" t="s">
        <v>4248</v>
      </c>
      <c r="B278" t="s">
        <v>11207</v>
      </c>
      <c r="C278" t="s">
        <v>10681</v>
      </c>
      <c r="D278" t="s">
        <v>10683</v>
      </c>
      <c r="E278" t="s">
        <v>10685</v>
      </c>
      <c r="F278">
        <v>32.99</v>
      </c>
      <c r="G278">
        <v>395.88</v>
      </c>
      <c r="H278">
        <v>12</v>
      </c>
      <c r="I278" t="s">
        <v>10682</v>
      </c>
      <c r="J278">
        <v>0</v>
      </c>
      <c r="K278">
        <v>0</v>
      </c>
      <c r="L278" t="s">
        <v>10717</v>
      </c>
      <c r="N278" t="s">
        <v>11198</v>
      </c>
      <c r="O278" t="s">
        <v>10782</v>
      </c>
      <c r="Q278" t="s">
        <v>10783</v>
      </c>
      <c r="S278" t="s">
        <v>11199</v>
      </c>
      <c r="T278">
        <v>43102.456921296303</v>
      </c>
    </row>
    <row r="279" spans="1:20" x14ac:dyDescent="0.25">
      <c r="A279" t="s">
        <v>4249</v>
      </c>
      <c r="B279" t="s">
        <v>11208</v>
      </c>
      <c r="C279" t="s">
        <v>10681</v>
      </c>
      <c r="D279" t="s">
        <v>10683</v>
      </c>
      <c r="E279" t="s">
        <v>10685</v>
      </c>
      <c r="F279">
        <v>61.99</v>
      </c>
      <c r="G279">
        <v>371.94</v>
      </c>
      <c r="H279">
        <v>6</v>
      </c>
      <c r="I279" t="s">
        <v>10682</v>
      </c>
      <c r="J279">
        <v>0</v>
      </c>
      <c r="K279">
        <v>0</v>
      </c>
      <c r="L279" t="s">
        <v>10706</v>
      </c>
      <c r="N279" t="s">
        <v>10793</v>
      </c>
      <c r="O279" t="s">
        <v>10782</v>
      </c>
      <c r="Q279" t="s">
        <v>10783</v>
      </c>
      <c r="S279" t="s">
        <v>10794</v>
      </c>
      <c r="T279">
        <v>43102.457002314797</v>
      </c>
    </row>
    <row r="280" spans="1:20" x14ac:dyDescent="0.25">
      <c r="A280" t="s">
        <v>11209</v>
      </c>
      <c r="B280" t="s">
        <v>11210</v>
      </c>
      <c r="C280" t="s">
        <v>10691</v>
      </c>
      <c r="D280" t="s">
        <v>10683</v>
      </c>
      <c r="E280" t="s">
        <v>10693</v>
      </c>
      <c r="F280">
        <v>11.99</v>
      </c>
      <c r="G280">
        <v>143.88</v>
      </c>
      <c r="H280">
        <v>12</v>
      </c>
      <c r="I280" t="s">
        <v>10682</v>
      </c>
      <c r="J280">
        <v>0</v>
      </c>
      <c r="K280">
        <v>0</v>
      </c>
      <c r="L280" t="s">
        <v>10717</v>
      </c>
      <c r="N280" t="s">
        <v>10694</v>
      </c>
      <c r="O280" t="s">
        <v>10695</v>
      </c>
      <c r="Q280" t="s">
        <v>10696</v>
      </c>
      <c r="S280" t="s">
        <v>10697</v>
      </c>
      <c r="T280">
        <v>43102.456921296303</v>
      </c>
    </row>
    <row r="281" spans="1:20" x14ac:dyDescent="0.25">
      <c r="A281" t="s">
        <v>4250</v>
      </c>
      <c r="B281" t="s">
        <v>11211</v>
      </c>
      <c r="C281" t="s">
        <v>10751</v>
      </c>
      <c r="D281" t="s">
        <v>10683</v>
      </c>
      <c r="E281" t="s">
        <v>10836</v>
      </c>
      <c r="F281">
        <v>6.59</v>
      </c>
      <c r="G281">
        <v>79.08</v>
      </c>
      <c r="H281">
        <v>12</v>
      </c>
      <c r="I281" t="s">
        <v>10682</v>
      </c>
      <c r="J281">
        <v>0</v>
      </c>
      <c r="K281">
        <v>0</v>
      </c>
      <c r="L281" t="s">
        <v>10788</v>
      </c>
      <c r="N281" t="s">
        <v>11212</v>
      </c>
      <c r="O281" t="s">
        <v>10701</v>
      </c>
      <c r="Q281" t="s">
        <v>10702</v>
      </c>
      <c r="S281" t="s">
        <v>11213</v>
      </c>
      <c r="T281">
        <v>43102.456921296303</v>
      </c>
    </row>
    <row r="282" spans="1:20" x14ac:dyDescent="0.25">
      <c r="A282" t="s">
        <v>4251</v>
      </c>
      <c r="B282" t="s">
        <v>11214</v>
      </c>
      <c r="C282" t="s">
        <v>10681</v>
      </c>
      <c r="D282" t="s">
        <v>10683</v>
      </c>
      <c r="E282" t="s">
        <v>10685</v>
      </c>
      <c r="F282">
        <v>9.99</v>
      </c>
      <c r="G282">
        <v>119.88</v>
      </c>
      <c r="H282">
        <v>12</v>
      </c>
      <c r="I282" t="s">
        <v>10682</v>
      </c>
      <c r="J282">
        <v>3</v>
      </c>
      <c r="K282">
        <v>0</v>
      </c>
      <c r="L282" t="s">
        <v>11168</v>
      </c>
      <c r="N282" t="s">
        <v>10686</v>
      </c>
      <c r="O282" t="s">
        <v>10687</v>
      </c>
      <c r="Q282" t="s">
        <v>10688</v>
      </c>
      <c r="S282" t="s">
        <v>10689</v>
      </c>
      <c r="T282">
        <v>43102.456875000003</v>
      </c>
    </row>
    <row r="283" spans="1:20" x14ac:dyDescent="0.25">
      <c r="A283" t="s">
        <v>4252</v>
      </c>
      <c r="B283" t="s">
        <v>11215</v>
      </c>
      <c r="C283" t="s">
        <v>10681</v>
      </c>
      <c r="D283" t="s">
        <v>10683</v>
      </c>
      <c r="E283" t="s">
        <v>10685</v>
      </c>
      <c r="F283">
        <v>16.989999999999998</v>
      </c>
      <c r="G283">
        <v>203.88</v>
      </c>
      <c r="H283">
        <v>12</v>
      </c>
      <c r="I283" t="s">
        <v>10682</v>
      </c>
      <c r="J283">
        <v>0</v>
      </c>
      <c r="K283">
        <v>0</v>
      </c>
      <c r="L283" t="s">
        <v>10692</v>
      </c>
      <c r="N283" t="s">
        <v>10700</v>
      </c>
      <c r="O283" t="s">
        <v>10701</v>
      </c>
      <c r="Q283" t="s">
        <v>10702</v>
      </c>
      <c r="S283" t="s">
        <v>10703</v>
      </c>
      <c r="T283">
        <v>43102.456956018497</v>
      </c>
    </row>
    <row r="284" spans="1:20" x14ac:dyDescent="0.25">
      <c r="A284" t="s">
        <v>11216</v>
      </c>
      <c r="B284" t="s">
        <v>11217</v>
      </c>
      <c r="C284" t="s">
        <v>10691</v>
      </c>
      <c r="D284" t="s">
        <v>10683</v>
      </c>
      <c r="E284" t="s">
        <v>10693</v>
      </c>
      <c r="F284">
        <v>7.19</v>
      </c>
      <c r="G284">
        <v>86.28</v>
      </c>
      <c r="H284">
        <v>12</v>
      </c>
      <c r="I284" t="s">
        <v>10682</v>
      </c>
      <c r="J284">
        <v>0</v>
      </c>
      <c r="K284">
        <v>0</v>
      </c>
      <c r="L284" t="s">
        <v>10717</v>
      </c>
      <c r="N284" t="s">
        <v>10700</v>
      </c>
      <c r="O284" t="s">
        <v>10701</v>
      </c>
      <c r="Q284" t="s">
        <v>10702</v>
      </c>
      <c r="S284" t="s">
        <v>10703</v>
      </c>
      <c r="T284">
        <v>43102.456921296303</v>
      </c>
    </row>
    <row r="285" spans="1:20" x14ac:dyDescent="0.25">
      <c r="A285" t="s">
        <v>11218</v>
      </c>
      <c r="B285" t="s">
        <v>11219</v>
      </c>
      <c r="C285" t="s">
        <v>10691</v>
      </c>
      <c r="D285" t="s">
        <v>10683</v>
      </c>
      <c r="E285" t="s">
        <v>10693</v>
      </c>
      <c r="F285">
        <v>5.59</v>
      </c>
      <c r="G285">
        <v>67.08</v>
      </c>
      <c r="H285">
        <v>12</v>
      </c>
      <c r="I285" t="s">
        <v>10682</v>
      </c>
      <c r="J285">
        <v>0</v>
      </c>
      <c r="K285">
        <v>0</v>
      </c>
      <c r="L285" t="s">
        <v>10717</v>
      </c>
      <c r="N285" t="s">
        <v>10700</v>
      </c>
      <c r="O285" t="s">
        <v>10701</v>
      </c>
      <c r="Q285" t="s">
        <v>10702</v>
      </c>
      <c r="S285" t="s">
        <v>10703</v>
      </c>
      <c r="T285">
        <v>43102.456921296303</v>
      </c>
    </row>
    <row r="286" spans="1:20" x14ac:dyDescent="0.25">
      <c r="A286" t="s">
        <v>4253</v>
      </c>
      <c r="B286" t="s">
        <v>11220</v>
      </c>
      <c r="C286" t="s">
        <v>10751</v>
      </c>
      <c r="D286" t="s">
        <v>10683</v>
      </c>
      <c r="E286" t="s">
        <v>10836</v>
      </c>
      <c r="F286">
        <v>10.19</v>
      </c>
      <c r="G286">
        <v>122.28</v>
      </c>
      <c r="H286">
        <v>12</v>
      </c>
      <c r="I286" t="s">
        <v>10682</v>
      </c>
      <c r="J286">
        <v>0</v>
      </c>
      <c r="K286">
        <v>0</v>
      </c>
      <c r="L286" t="s">
        <v>10862</v>
      </c>
      <c r="N286" t="s">
        <v>10686</v>
      </c>
      <c r="O286" t="s">
        <v>10687</v>
      </c>
      <c r="Q286" t="s">
        <v>10688</v>
      </c>
      <c r="S286" t="s">
        <v>10689</v>
      </c>
      <c r="T286">
        <v>43102.456909722197</v>
      </c>
    </row>
    <row r="287" spans="1:20" x14ac:dyDescent="0.25">
      <c r="A287" t="s">
        <v>4254</v>
      </c>
      <c r="B287" t="s">
        <v>11221</v>
      </c>
      <c r="C287" t="s">
        <v>10681</v>
      </c>
      <c r="D287" t="s">
        <v>10683</v>
      </c>
      <c r="E287" t="s">
        <v>10685</v>
      </c>
      <c r="F287">
        <v>24.99</v>
      </c>
      <c r="G287">
        <v>299.88</v>
      </c>
      <c r="H287">
        <v>12</v>
      </c>
      <c r="I287" t="s">
        <v>10682</v>
      </c>
      <c r="J287">
        <v>0</v>
      </c>
      <c r="K287">
        <v>0</v>
      </c>
      <c r="L287" t="s">
        <v>10755</v>
      </c>
      <c r="N287" t="s">
        <v>10737</v>
      </c>
      <c r="O287" t="s">
        <v>10708</v>
      </c>
      <c r="Q287" t="s">
        <v>10709</v>
      </c>
      <c r="S287" t="s">
        <v>10738</v>
      </c>
      <c r="T287">
        <v>43102.456932870402</v>
      </c>
    </row>
    <row r="288" spans="1:20" x14ac:dyDescent="0.25">
      <c r="A288" t="s">
        <v>11222</v>
      </c>
      <c r="B288" t="s">
        <v>11223</v>
      </c>
      <c r="C288" t="s">
        <v>10691</v>
      </c>
      <c r="D288" t="s">
        <v>10683</v>
      </c>
      <c r="E288" t="s">
        <v>10693</v>
      </c>
      <c r="F288">
        <v>10.79</v>
      </c>
      <c r="G288">
        <v>129.47999999999999</v>
      </c>
      <c r="H288">
        <v>12</v>
      </c>
      <c r="I288" t="s">
        <v>10682</v>
      </c>
      <c r="J288">
        <v>0</v>
      </c>
      <c r="K288">
        <v>0</v>
      </c>
      <c r="L288" t="s">
        <v>10831</v>
      </c>
      <c r="N288" t="s">
        <v>11224</v>
      </c>
      <c r="O288" t="s">
        <v>10762</v>
      </c>
      <c r="Q288" t="s">
        <v>10763</v>
      </c>
      <c r="S288" t="s">
        <v>11225</v>
      </c>
      <c r="T288">
        <v>43102.456956018497</v>
      </c>
    </row>
    <row r="289" spans="1:20" x14ac:dyDescent="0.25">
      <c r="A289" t="s">
        <v>11226</v>
      </c>
      <c r="B289" t="s">
        <v>11227</v>
      </c>
      <c r="C289" t="s">
        <v>10691</v>
      </c>
      <c r="D289" t="s">
        <v>10683</v>
      </c>
      <c r="E289" t="s">
        <v>10693</v>
      </c>
      <c r="F289">
        <v>12.59</v>
      </c>
      <c r="G289">
        <v>75.56</v>
      </c>
      <c r="H289">
        <v>6</v>
      </c>
      <c r="I289" t="s">
        <v>10682</v>
      </c>
      <c r="J289">
        <v>4</v>
      </c>
      <c r="K289">
        <v>0</v>
      </c>
      <c r="L289" t="s">
        <v>10731</v>
      </c>
      <c r="N289" t="s">
        <v>10874</v>
      </c>
      <c r="O289" t="s">
        <v>10701</v>
      </c>
      <c r="P289" t="s">
        <v>10708</v>
      </c>
      <c r="Q289" t="s">
        <v>10702</v>
      </c>
      <c r="R289" t="s">
        <v>10709</v>
      </c>
      <c r="S289" t="s">
        <v>10875</v>
      </c>
      <c r="T289">
        <v>43102.456875000003</v>
      </c>
    </row>
    <row r="290" spans="1:20" x14ac:dyDescent="0.25">
      <c r="A290" t="s">
        <v>11228</v>
      </c>
      <c r="B290" t="s">
        <v>11229</v>
      </c>
      <c r="C290" t="s">
        <v>10691</v>
      </c>
      <c r="D290" t="s">
        <v>10683</v>
      </c>
      <c r="E290" t="s">
        <v>10693</v>
      </c>
      <c r="F290">
        <v>5.99</v>
      </c>
      <c r="G290">
        <v>71.88</v>
      </c>
      <c r="H290">
        <v>12</v>
      </c>
      <c r="I290" t="s">
        <v>10682</v>
      </c>
      <c r="J290">
        <v>0</v>
      </c>
      <c r="K290">
        <v>0</v>
      </c>
      <c r="L290" t="s">
        <v>10722</v>
      </c>
      <c r="N290" t="s">
        <v>11224</v>
      </c>
      <c r="O290" t="s">
        <v>10762</v>
      </c>
      <c r="Q290" t="s">
        <v>10763</v>
      </c>
      <c r="S290" t="s">
        <v>11225</v>
      </c>
      <c r="T290">
        <v>43102.456956018497</v>
      </c>
    </row>
    <row r="291" spans="1:20" x14ac:dyDescent="0.25">
      <c r="A291" t="s">
        <v>11230</v>
      </c>
      <c r="B291" t="s">
        <v>11231</v>
      </c>
      <c r="C291" t="s">
        <v>10691</v>
      </c>
      <c r="D291" t="s">
        <v>10683</v>
      </c>
      <c r="E291" t="s">
        <v>10693</v>
      </c>
      <c r="F291">
        <v>5.99</v>
      </c>
      <c r="G291">
        <v>71.88</v>
      </c>
      <c r="H291">
        <v>12</v>
      </c>
      <c r="I291" t="s">
        <v>10682</v>
      </c>
      <c r="J291">
        <v>0</v>
      </c>
      <c r="K291">
        <v>0</v>
      </c>
      <c r="L291" t="s">
        <v>10758</v>
      </c>
      <c r="N291" t="s">
        <v>10781</v>
      </c>
      <c r="O291" t="s">
        <v>10782</v>
      </c>
      <c r="Q291" t="s">
        <v>10783</v>
      </c>
      <c r="S291" t="s">
        <v>10784</v>
      </c>
      <c r="T291">
        <v>43109.404224537</v>
      </c>
    </row>
    <row r="292" spans="1:20" x14ac:dyDescent="0.25">
      <c r="A292" t="s">
        <v>11232</v>
      </c>
      <c r="B292" t="s">
        <v>11233</v>
      </c>
      <c r="C292" t="s">
        <v>10691</v>
      </c>
      <c r="D292" t="s">
        <v>10683</v>
      </c>
      <c r="E292" t="s">
        <v>10693</v>
      </c>
      <c r="F292">
        <v>5.49</v>
      </c>
      <c r="G292">
        <v>65.88</v>
      </c>
      <c r="H292">
        <v>12</v>
      </c>
      <c r="I292" t="s">
        <v>10682</v>
      </c>
      <c r="J292">
        <v>0</v>
      </c>
      <c r="K292">
        <v>0</v>
      </c>
      <c r="L292" t="s">
        <v>10758</v>
      </c>
      <c r="N292" t="s">
        <v>11234</v>
      </c>
      <c r="O292" t="s">
        <v>10708</v>
      </c>
      <c r="Q292" t="s">
        <v>10709</v>
      </c>
      <c r="S292" t="s">
        <v>11235</v>
      </c>
      <c r="T292">
        <v>43109.404224537</v>
      </c>
    </row>
    <row r="293" spans="1:20" x14ac:dyDescent="0.25">
      <c r="A293" t="s">
        <v>11236</v>
      </c>
      <c r="B293" t="s">
        <v>11237</v>
      </c>
      <c r="C293" t="s">
        <v>10751</v>
      </c>
      <c r="D293" t="s">
        <v>10752</v>
      </c>
      <c r="E293" t="s">
        <v>10753</v>
      </c>
      <c r="F293">
        <v>13.99</v>
      </c>
      <c r="G293">
        <v>83.94</v>
      </c>
      <c r="H293">
        <v>6</v>
      </c>
      <c r="I293" t="s">
        <v>10682</v>
      </c>
      <c r="J293">
        <v>0</v>
      </c>
      <c r="K293">
        <v>0</v>
      </c>
      <c r="L293" t="s">
        <v>10831</v>
      </c>
      <c r="M293">
        <v>43368</v>
      </c>
      <c r="N293" t="s">
        <v>10803</v>
      </c>
      <c r="O293" t="s">
        <v>10782</v>
      </c>
      <c r="Q293" t="s">
        <v>10783</v>
      </c>
      <c r="S293" t="s">
        <v>10804</v>
      </c>
      <c r="T293">
        <v>43102.456956018497</v>
      </c>
    </row>
    <row r="294" spans="1:20" x14ac:dyDescent="0.25">
      <c r="A294" t="s">
        <v>4255</v>
      </c>
      <c r="B294" t="s">
        <v>11238</v>
      </c>
      <c r="C294" t="s">
        <v>10681</v>
      </c>
      <c r="D294" t="s">
        <v>10683</v>
      </c>
      <c r="E294" t="s">
        <v>10685</v>
      </c>
      <c r="F294">
        <v>49.99</v>
      </c>
      <c r="G294">
        <v>299.94</v>
      </c>
      <c r="H294">
        <v>6</v>
      </c>
      <c r="I294" t="s">
        <v>10682</v>
      </c>
      <c r="J294">
        <v>0</v>
      </c>
      <c r="K294">
        <v>0</v>
      </c>
      <c r="L294" t="s">
        <v>10731</v>
      </c>
      <c r="N294" t="s">
        <v>10781</v>
      </c>
      <c r="O294" t="s">
        <v>10782</v>
      </c>
      <c r="Q294" t="s">
        <v>10783</v>
      </c>
      <c r="S294" t="s">
        <v>10784</v>
      </c>
      <c r="T294">
        <v>43102.456875000003</v>
      </c>
    </row>
    <row r="295" spans="1:20" x14ac:dyDescent="0.25">
      <c r="A295" t="s">
        <v>4256</v>
      </c>
      <c r="B295" t="s">
        <v>11239</v>
      </c>
      <c r="C295" t="s">
        <v>10681</v>
      </c>
      <c r="D295" t="s">
        <v>10683</v>
      </c>
      <c r="E295" t="s">
        <v>10685</v>
      </c>
      <c r="F295">
        <v>10.99</v>
      </c>
      <c r="G295">
        <v>131.88</v>
      </c>
      <c r="H295">
        <v>12</v>
      </c>
      <c r="I295" t="s">
        <v>10682</v>
      </c>
      <c r="J295">
        <v>3</v>
      </c>
      <c r="K295">
        <v>0</v>
      </c>
      <c r="L295" t="s">
        <v>10713</v>
      </c>
      <c r="N295" t="s">
        <v>10686</v>
      </c>
      <c r="O295" t="s">
        <v>10687</v>
      </c>
      <c r="Q295" t="s">
        <v>10688</v>
      </c>
      <c r="S295" t="s">
        <v>10689</v>
      </c>
      <c r="T295">
        <v>43102.456875000003</v>
      </c>
    </row>
    <row r="296" spans="1:20" x14ac:dyDescent="0.25">
      <c r="A296" t="s">
        <v>4257</v>
      </c>
      <c r="B296" t="s">
        <v>11240</v>
      </c>
      <c r="C296" t="s">
        <v>10681</v>
      </c>
      <c r="D296" t="s">
        <v>10683</v>
      </c>
      <c r="E296" t="s">
        <v>10685</v>
      </c>
      <c r="F296">
        <v>11.99</v>
      </c>
      <c r="G296">
        <v>143.88</v>
      </c>
      <c r="H296">
        <v>12</v>
      </c>
      <c r="I296" t="s">
        <v>10682</v>
      </c>
      <c r="J296">
        <v>0</v>
      </c>
      <c r="K296">
        <v>0</v>
      </c>
      <c r="L296" t="s">
        <v>10831</v>
      </c>
      <c r="N296" t="s">
        <v>10826</v>
      </c>
      <c r="O296" t="s">
        <v>10708</v>
      </c>
      <c r="Q296" t="s">
        <v>10709</v>
      </c>
      <c r="S296" t="s">
        <v>10827</v>
      </c>
      <c r="T296">
        <v>43102.456956018497</v>
      </c>
    </row>
    <row r="297" spans="1:20" x14ac:dyDescent="0.25">
      <c r="A297" t="s">
        <v>11241</v>
      </c>
      <c r="B297" t="s">
        <v>11242</v>
      </c>
      <c r="C297" t="s">
        <v>10691</v>
      </c>
      <c r="D297" t="s">
        <v>10683</v>
      </c>
      <c r="E297" t="s">
        <v>10693</v>
      </c>
      <c r="F297">
        <v>19.989999999999998</v>
      </c>
      <c r="G297">
        <v>119.94</v>
      </c>
      <c r="H297">
        <v>6</v>
      </c>
      <c r="I297" t="s">
        <v>10682</v>
      </c>
      <c r="J297">
        <v>0</v>
      </c>
      <c r="K297">
        <v>0</v>
      </c>
      <c r="L297" t="s">
        <v>10862</v>
      </c>
      <c r="N297" t="s">
        <v>11243</v>
      </c>
      <c r="O297" t="s">
        <v>10708</v>
      </c>
      <c r="Q297" t="s">
        <v>10709</v>
      </c>
      <c r="S297" t="s">
        <v>11244</v>
      </c>
      <c r="T297">
        <v>43102.456909722197</v>
      </c>
    </row>
    <row r="298" spans="1:20" x14ac:dyDescent="0.25">
      <c r="A298" t="s">
        <v>11245</v>
      </c>
      <c r="B298" t="s">
        <v>11246</v>
      </c>
      <c r="C298" t="s">
        <v>10751</v>
      </c>
      <c r="D298" t="s">
        <v>10683</v>
      </c>
      <c r="E298" t="s">
        <v>10753</v>
      </c>
      <c r="F298">
        <v>10.19</v>
      </c>
      <c r="G298">
        <v>61.14</v>
      </c>
      <c r="H298">
        <v>6</v>
      </c>
      <c r="I298" t="s">
        <v>10682</v>
      </c>
      <c r="J298">
        <v>0</v>
      </c>
      <c r="K298">
        <v>0</v>
      </c>
      <c r="L298" t="s">
        <v>10684</v>
      </c>
      <c r="N298" t="s">
        <v>11247</v>
      </c>
      <c r="O298" t="s">
        <v>10708</v>
      </c>
      <c r="Q298" t="s">
        <v>10709</v>
      </c>
      <c r="S298" t="s">
        <v>11248</v>
      </c>
      <c r="T298">
        <v>43102.456932870402</v>
      </c>
    </row>
    <row r="299" spans="1:20" x14ac:dyDescent="0.25">
      <c r="A299" t="s">
        <v>4258</v>
      </c>
      <c r="B299" t="s">
        <v>11249</v>
      </c>
      <c r="C299" t="s">
        <v>10681</v>
      </c>
      <c r="D299" t="s">
        <v>10683</v>
      </c>
      <c r="E299" t="s">
        <v>10685</v>
      </c>
      <c r="F299">
        <v>21.99</v>
      </c>
      <c r="G299">
        <v>263.88</v>
      </c>
      <c r="H299">
        <v>12</v>
      </c>
      <c r="I299" t="s">
        <v>10682</v>
      </c>
      <c r="J299">
        <v>0</v>
      </c>
      <c r="K299">
        <v>0</v>
      </c>
      <c r="L299" t="s">
        <v>11021</v>
      </c>
      <c r="M299">
        <v>43668</v>
      </c>
      <c r="N299" t="s">
        <v>10694</v>
      </c>
      <c r="O299" t="s">
        <v>10695</v>
      </c>
      <c r="Q299" t="s">
        <v>10696</v>
      </c>
      <c r="S299" t="s">
        <v>10697</v>
      </c>
      <c r="T299">
        <v>43102.456875000003</v>
      </c>
    </row>
    <row r="300" spans="1:20" x14ac:dyDescent="0.25">
      <c r="A300" t="s">
        <v>11250</v>
      </c>
      <c r="B300" t="s">
        <v>11251</v>
      </c>
      <c r="C300" t="s">
        <v>10691</v>
      </c>
      <c r="D300" t="s">
        <v>10683</v>
      </c>
      <c r="E300" t="s">
        <v>10693</v>
      </c>
      <c r="F300">
        <v>6.79</v>
      </c>
      <c r="G300">
        <v>81.48</v>
      </c>
      <c r="H300">
        <v>12</v>
      </c>
      <c r="I300" t="s">
        <v>10682</v>
      </c>
      <c r="J300">
        <v>0</v>
      </c>
      <c r="K300">
        <v>0</v>
      </c>
      <c r="L300" t="s">
        <v>10722</v>
      </c>
      <c r="N300" t="s">
        <v>10700</v>
      </c>
      <c r="O300" t="s">
        <v>10701</v>
      </c>
      <c r="Q300" t="s">
        <v>10702</v>
      </c>
      <c r="S300" t="s">
        <v>10703</v>
      </c>
      <c r="T300">
        <v>43102.456956018497</v>
      </c>
    </row>
    <row r="301" spans="1:20" x14ac:dyDescent="0.25">
      <c r="A301" t="s">
        <v>11252</v>
      </c>
      <c r="B301" t="s">
        <v>11253</v>
      </c>
      <c r="C301" t="s">
        <v>10691</v>
      </c>
      <c r="D301" t="s">
        <v>10683</v>
      </c>
      <c r="E301" t="s">
        <v>10693</v>
      </c>
      <c r="F301">
        <v>11.99</v>
      </c>
      <c r="G301">
        <v>143.88</v>
      </c>
      <c r="H301">
        <v>12</v>
      </c>
      <c r="I301" t="s">
        <v>10682</v>
      </c>
      <c r="J301">
        <v>0</v>
      </c>
      <c r="K301">
        <v>0</v>
      </c>
      <c r="L301" t="s">
        <v>10758</v>
      </c>
      <c r="N301" t="s">
        <v>10700</v>
      </c>
      <c r="O301" t="s">
        <v>10701</v>
      </c>
      <c r="Q301" t="s">
        <v>10702</v>
      </c>
      <c r="S301" t="s">
        <v>10703</v>
      </c>
      <c r="T301">
        <v>43109.404224537</v>
      </c>
    </row>
    <row r="302" spans="1:20" x14ac:dyDescent="0.25">
      <c r="A302" t="s">
        <v>4259</v>
      </c>
      <c r="B302" t="s">
        <v>11254</v>
      </c>
      <c r="C302" t="s">
        <v>10681</v>
      </c>
      <c r="D302" t="s">
        <v>10683</v>
      </c>
      <c r="E302" t="s">
        <v>10685</v>
      </c>
      <c r="F302">
        <v>23.99</v>
      </c>
      <c r="G302">
        <v>287.88</v>
      </c>
      <c r="H302">
        <v>12</v>
      </c>
      <c r="I302" t="s">
        <v>10682</v>
      </c>
      <c r="J302">
        <v>0</v>
      </c>
      <c r="K302">
        <v>0</v>
      </c>
      <c r="L302" t="s">
        <v>10883</v>
      </c>
      <c r="N302" t="s">
        <v>10700</v>
      </c>
      <c r="O302" t="s">
        <v>10701</v>
      </c>
      <c r="Q302" t="s">
        <v>10702</v>
      </c>
      <c r="S302" t="s">
        <v>10703</v>
      </c>
      <c r="T302">
        <v>43102.456979166702</v>
      </c>
    </row>
    <row r="303" spans="1:20" x14ac:dyDescent="0.25">
      <c r="A303" t="s">
        <v>4260</v>
      </c>
      <c r="B303" t="s">
        <v>11255</v>
      </c>
      <c r="C303" t="s">
        <v>10681</v>
      </c>
      <c r="D303" t="s">
        <v>10683</v>
      </c>
      <c r="E303" t="s">
        <v>10685</v>
      </c>
      <c r="F303">
        <v>29.99</v>
      </c>
      <c r="G303">
        <v>179.94</v>
      </c>
      <c r="H303">
        <v>6</v>
      </c>
      <c r="I303" t="s">
        <v>10682</v>
      </c>
      <c r="J303">
        <v>0</v>
      </c>
      <c r="K303">
        <v>0</v>
      </c>
      <c r="L303" t="s">
        <v>10722</v>
      </c>
      <c r="N303" t="s">
        <v>10746</v>
      </c>
      <c r="O303" t="s">
        <v>10747</v>
      </c>
      <c r="Q303" t="s">
        <v>10748</v>
      </c>
      <c r="S303" t="s">
        <v>10749</v>
      </c>
      <c r="T303">
        <v>43102.456956018497</v>
      </c>
    </row>
    <row r="304" spans="1:20" x14ac:dyDescent="0.25">
      <c r="A304" t="s">
        <v>11256</v>
      </c>
      <c r="B304" t="s">
        <v>11257</v>
      </c>
      <c r="C304" t="s">
        <v>10691</v>
      </c>
      <c r="D304" t="s">
        <v>10683</v>
      </c>
      <c r="E304" t="s">
        <v>10693</v>
      </c>
      <c r="F304">
        <v>14.99</v>
      </c>
      <c r="G304">
        <v>89.94</v>
      </c>
      <c r="H304">
        <v>6</v>
      </c>
      <c r="I304" t="s">
        <v>10682</v>
      </c>
      <c r="J304">
        <v>0</v>
      </c>
      <c r="K304">
        <v>0</v>
      </c>
      <c r="L304" t="s">
        <v>10758</v>
      </c>
      <c r="N304" t="s">
        <v>11258</v>
      </c>
      <c r="O304" t="s">
        <v>10762</v>
      </c>
      <c r="Q304" t="s">
        <v>10763</v>
      </c>
      <c r="S304" t="s">
        <v>11259</v>
      </c>
      <c r="T304">
        <v>43109.404224537</v>
      </c>
    </row>
    <row r="305" spans="1:20" x14ac:dyDescent="0.25">
      <c r="A305" t="s">
        <v>11260</v>
      </c>
      <c r="B305" t="s">
        <v>11261</v>
      </c>
      <c r="C305" t="s">
        <v>10691</v>
      </c>
      <c r="D305" t="s">
        <v>10683</v>
      </c>
      <c r="E305" t="s">
        <v>10693</v>
      </c>
      <c r="F305">
        <v>12.49</v>
      </c>
      <c r="G305">
        <v>74.94</v>
      </c>
      <c r="H305">
        <v>6</v>
      </c>
      <c r="I305" t="s">
        <v>10682</v>
      </c>
      <c r="J305">
        <v>0</v>
      </c>
      <c r="K305">
        <v>0</v>
      </c>
      <c r="L305" t="s">
        <v>10758</v>
      </c>
      <c r="N305" t="s">
        <v>11262</v>
      </c>
      <c r="O305" t="s">
        <v>10762</v>
      </c>
      <c r="Q305" t="s">
        <v>10763</v>
      </c>
      <c r="S305" t="s">
        <v>11263</v>
      </c>
      <c r="T305">
        <v>43109.404224537</v>
      </c>
    </row>
    <row r="306" spans="1:20" x14ac:dyDescent="0.25">
      <c r="A306" t="s">
        <v>4261</v>
      </c>
      <c r="B306" t="s">
        <v>11264</v>
      </c>
      <c r="C306" t="s">
        <v>10751</v>
      </c>
      <c r="D306" t="s">
        <v>10683</v>
      </c>
      <c r="E306" t="s">
        <v>10836</v>
      </c>
      <c r="F306">
        <v>13.79</v>
      </c>
      <c r="G306">
        <v>82.74</v>
      </c>
      <c r="H306">
        <v>6</v>
      </c>
      <c r="I306" t="s">
        <v>10682</v>
      </c>
      <c r="J306">
        <v>0</v>
      </c>
      <c r="K306">
        <v>0</v>
      </c>
      <c r="L306" t="s">
        <v>10727</v>
      </c>
      <c r="N306" t="s">
        <v>11010</v>
      </c>
      <c r="O306" t="s">
        <v>10708</v>
      </c>
      <c r="Q306" t="s">
        <v>10709</v>
      </c>
      <c r="S306" t="s">
        <v>11011</v>
      </c>
      <c r="T306">
        <v>43102.456944444399</v>
      </c>
    </row>
    <row r="307" spans="1:20" x14ac:dyDescent="0.25">
      <c r="A307" t="s">
        <v>4262</v>
      </c>
      <c r="B307" t="s">
        <v>11265</v>
      </c>
      <c r="C307" t="s">
        <v>10681</v>
      </c>
      <c r="D307" t="s">
        <v>10683</v>
      </c>
      <c r="E307" t="s">
        <v>10685</v>
      </c>
      <c r="F307">
        <v>23.99</v>
      </c>
      <c r="G307">
        <v>143.94</v>
      </c>
      <c r="H307">
        <v>6</v>
      </c>
      <c r="I307" t="s">
        <v>10682</v>
      </c>
      <c r="J307">
        <v>0</v>
      </c>
      <c r="K307">
        <v>0</v>
      </c>
      <c r="L307" t="s">
        <v>10727</v>
      </c>
      <c r="N307" t="s">
        <v>11010</v>
      </c>
      <c r="O307" t="s">
        <v>10708</v>
      </c>
      <c r="Q307" t="s">
        <v>10709</v>
      </c>
      <c r="S307" t="s">
        <v>11011</v>
      </c>
      <c r="T307">
        <v>43102.456944444399</v>
      </c>
    </row>
    <row r="308" spans="1:20" x14ac:dyDescent="0.25">
      <c r="A308" t="s">
        <v>11266</v>
      </c>
      <c r="B308" t="s">
        <v>11267</v>
      </c>
      <c r="C308" t="s">
        <v>10691</v>
      </c>
      <c r="D308" t="s">
        <v>10683</v>
      </c>
      <c r="E308" t="s">
        <v>10693</v>
      </c>
      <c r="F308">
        <v>5.75</v>
      </c>
      <c r="G308">
        <v>69</v>
      </c>
      <c r="H308">
        <v>12</v>
      </c>
      <c r="I308" t="s">
        <v>10682</v>
      </c>
      <c r="J308">
        <v>0</v>
      </c>
      <c r="K308">
        <v>0</v>
      </c>
      <c r="L308" t="s">
        <v>11168</v>
      </c>
      <c r="N308" t="s">
        <v>10746</v>
      </c>
      <c r="O308" t="s">
        <v>10747</v>
      </c>
      <c r="Q308" t="s">
        <v>10748</v>
      </c>
      <c r="S308" t="s">
        <v>10749</v>
      </c>
      <c r="T308">
        <v>43102.456875000003</v>
      </c>
    </row>
    <row r="309" spans="1:20" x14ac:dyDescent="0.25">
      <c r="A309" t="s">
        <v>4263</v>
      </c>
      <c r="B309" t="s">
        <v>11268</v>
      </c>
      <c r="C309" t="s">
        <v>10751</v>
      </c>
      <c r="D309" t="s">
        <v>10683</v>
      </c>
      <c r="E309" t="s">
        <v>10836</v>
      </c>
      <c r="F309">
        <v>10.79</v>
      </c>
      <c r="G309">
        <v>129.47999999999999</v>
      </c>
      <c r="H309">
        <v>12</v>
      </c>
      <c r="I309" t="s">
        <v>10682</v>
      </c>
      <c r="J309">
        <v>0</v>
      </c>
      <c r="K309">
        <v>0</v>
      </c>
      <c r="L309" t="s">
        <v>10788</v>
      </c>
      <c r="N309" t="s">
        <v>10686</v>
      </c>
      <c r="O309" t="s">
        <v>10687</v>
      </c>
      <c r="Q309" t="s">
        <v>10688</v>
      </c>
      <c r="S309" t="s">
        <v>10689</v>
      </c>
      <c r="T309">
        <v>43102.456921296303</v>
      </c>
    </row>
    <row r="310" spans="1:20" x14ac:dyDescent="0.25">
      <c r="A310" t="s">
        <v>4264</v>
      </c>
      <c r="B310" t="s">
        <v>11269</v>
      </c>
      <c r="C310" t="s">
        <v>10681</v>
      </c>
      <c r="D310" t="s">
        <v>10683</v>
      </c>
      <c r="E310" t="s">
        <v>10685</v>
      </c>
      <c r="F310">
        <v>32.99</v>
      </c>
      <c r="G310">
        <v>197.94</v>
      </c>
      <c r="H310">
        <v>6</v>
      </c>
      <c r="I310" t="s">
        <v>10682</v>
      </c>
      <c r="J310">
        <v>0</v>
      </c>
      <c r="K310">
        <v>0</v>
      </c>
      <c r="L310" t="s">
        <v>10722</v>
      </c>
      <c r="N310" t="s">
        <v>11270</v>
      </c>
      <c r="O310" t="s">
        <v>10747</v>
      </c>
      <c r="P310" t="s">
        <v>10708</v>
      </c>
      <c r="Q310" t="s">
        <v>10748</v>
      </c>
      <c r="R310" t="s">
        <v>10709</v>
      </c>
      <c r="S310" t="s">
        <v>11271</v>
      </c>
      <c r="T310">
        <v>43102.456956018497</v>
      </c>
    </row>
    <row r="311" spans="1:20" x14ac:dyDescent="0.25">
      <c r="A311" t="s">
        <v>11272</v>
      </c>
      <c r="B311" t="s">
        <v>11273</v>
      </c>
      <c r="C311" t="s">
        <v>10691</v>
      </c>
      <c r="D311" t="s">
        <v>10683</v>
      </c>
      <c r="E311" t="s">
        <v>10693</v>
      </c>
      <c r="F311">
        <v>22.99</v>
      </c>
      <c r="G311">
        <v>137.94</v>
      </c>
      <c r="H311">
        <v>6</v>
      </c>
      <c r="I311" t="s">
        <v>10682</v>
      </c>
      <c r="J311">
        <v>0</v>
      </c>
      <c r="K311">
        <v>0</v>
      </c>
      <c r="L311" t="s">
        <v>10758</v>
      </c>
      <c r="N311" t="s">
        <v>10991</v>
      </c>
      <c r="O311" t="s">
        <v>10992</v>
      </c>
      <c r="Q311" t="s">
        <v>10993</v>
      </c>
      <c r="S311" t="s">
        <v>10994</v>
      </c>
      <c r="T311">
        <v>43109.404224537</v>
      </c>
    </row>
    <row r="312" spans="1:20" x14ac:dyDescent="0.25">
      <c r="A312" t="s">
        <v>11274</v>
      </c>
      <c r="B312" t="s">
        <v>11275</v>
      </c>
      <c r="C312" t="s">
        <v>10691</v>
      </c>
      <c r="D312" t="s">
        <v>10683</v>
      </c>
      <c r="E312" t="s">
        <v>10693</v>
      </c>
      <c r="F312">
        <v>42.99</v>
      </c>
      <c r="G312">
        <v>257.94</v>
      </c>
      <c r="H312">
        <v>6</v>
      </c>
      <c r="I312" t="s">
        <v>10682</v>
      </c>
      <c r="J312">
        <v>0</v>
      </c>
      <c r="K312">
        <v>0</v>
      </c>
      <c r="L312" t="s">
        <v>10740</v>
      </c>
      <c r="N312" t="s">
        <v>10793</v>
      </c>
      <c r="O312" t="s">
        <v>10782</v>
      </c>
      <c r="Q312" t="s">
        <v>10783</v>
      </c>
      <c r="S312" t="s">
        <v>10794</v>
      </c>
      <c r="T312">
        <v>43102.456886574102</v>
      </c>
    </row>
    <row r="313" spans="1:20" x14ac:dyDescent="0.25">
      <c r="A313" t="s">
        <v>11276</v>
      </c>
      <c r="B313" t="s">
        <v>11277</v>
      </c>
      <c r="C313" t="s">
        <v>10691</v>
      </c>
      <c r="D313" t="s">
        <v>10683</v>
      </c>
      <c r="E313" t="s">
        <v>10693</v>
      </c>
      <c r="F313">
        <v>54.99</v>
      </c>
      <c r="G313">
        <v>329.94</v>
      </c>
      <c r="H313">
        <v>6</v>
      </c>
      <c r="I313" t="s">
        <v>10682</v>
      </c>
      <c r="J313">
        <v>0</v>
      </c>
      <c r="K313">
        <v>0</v>
      </c>
      <c r="L313" t="s">
        <v>10758</v>
      </c>
      <c r="N313" t="s">
        <v>11278</v>
      </c>
      <c r="O313" t="s">
        <v>11279</v>
      </c>
      <c r="Q313" t="s">
        <v>11280</v>
      </c>
      <c r="S313" t="s">
        <v>11281</v>
      </c>
      <c r="T313">
        <v>43109.404224537</v>
      </c>
    </row>
    <row r="314" spans="1:20" x14ac:dyDescent="0.25">
      <c r="A314" t="s">
        <v>11282</v>
      </c>
      <c r="B314" t="s">
        <v>11283</v>
      </c>
      <c r="C314" t="s">
        <v>10691</v>
      </c>
      <c r="D314" t="s">
        <v>10683</v>
      </c>
      <c r="E314" t="s">
        <v>10693</v>
      </c>
      <c r="F314">
        <v>9.99</v>
      </c>
      <c r="G314">
        <v>119.88</v>
      </c>
      <c r="H314">
        <v>12</v>
      </c>
      <c r="I314" t="s">
        <v>10682</v>
      </c>
      <c r="J314">
        <v>0</v>
      </c>
      <c r="K314">
        <v>0</v>
      </c>
      <c r="L314" t="s">
        <v>10758</v>
      </c>
      <c r="N314" t="s">
        <v>10991</v>
      </c>
      <c r="O314" t="s">
        <v>10992</v>
      </c>
      <c r="Q314" t="s">
        <v>10993</v>
      </c>
      <c r="S314" t="s">
        <v>10994</v>
      </c>
      <c r="T314">
        <v>43109.404224537</v>
      </c>
    </row>
    <row r="315" spans="1:20" x14ac:dyDescent="0.25">
      <c r="A315" t="s">
        <v>4265</v>
      </c>
      <c r="B315" t="s">
        <v>11284</v>
      </c>
      <c r="C315" t="s">
        <v>10681</v>
      </c>
      <c r="D315" t="s">
        <v>10683</v>
      </c>
      <c r="E315" t="s">
        <v>10685</v>
      </c>
      <c r="F315">
        <v>7.99</v>
      </c>
      <c r="G315">
        <v>95.88</v>
      </c>
      <c r="H315">
        <v>12</v>
      </c>
      <c r="I315" t="s">
        <v>10682</v>
      </c>
      <c r="J315">
        <v>0</v>
      </c>
      <c r="K315">
        <v>0</v>
      </c>
      <c r="L315" t="s">
        <v>10788</v>
      </c>
      <c r="N315" t="s">
        <v>10686</v>
      </c>
      <c r="O315" t="s">
        <v>10687</v>
      </c>
      <c r="Q315" t="s">
        <v>10688</v>
      </c>
      <c r="S315" t="s">
        <v>10689</v>
      </c>
      <c r="T315">
        <v>43102.456921296303</v>
      </c>
    </row>
    <row r="316" spans="1:20" x14ac:dyDescent="0.25">
      <c r="A316" t="s">
        <v>11285</v>
      </c>
      <c r="B316" t="s">
        <v>11286</v>
      </c>
      <c r="C316" t="s">
        <v>10691</v>
      </c>
      <c r="D316" t="s">
        <v>10683</v>
      </c>
      <c r="E316" t="s">
        <v>10693</v>
      </c>
      <c r="F316">
        <v>4.79</v>
      </c>
      <c r="G316">
        <v>57.48</v>
      </c>
      <c r="H316">
        <v>12</v>
      </c>
      <c r="I316" t="s">
        <v>10682</v>
      </c>
      <c r="J316">
        <v>0</v>
      </c>
      <c r="K316">
        <v>0</v>
      </c>
      <c r="L316" t="s">
        <v>11172</v>
      </c>
      <c r="N316" t="s">
        <v>10874</v>
      </c>
      <c r="O316" t="s">
        <v>10701</v>
      </c>
      <c r="P316" t="s">
        <v>10708</v>
      </c>
      <c r="Q316" t="s">
        <v>10702</v>
      </c>
      <c r="R316" t="s">
        <v>10709</v>
      </c>
      <c r="S316" t="s">
        <v>10875</v>
      </c>
      <c r="T316">
        <v>43102.456886574102</v>
      </c>
    </row>
    <row r="317" spans="1:20" x14ac:dyDescent="0.25">
      <c r="A317" t="s">
        <v>11287</v>
      </c>
      <c r="B317" t="s">
        <v>11288</v>
      </c>
      <c r="C317" t="s">
        <v>10691</v>
      </c>
      <c r="D317" t="s">
        <v>10683</v>
      </c>
      <c r="E317" t="s">
        <v>10693</v>
      </c>
      <c r="F317">
        <v>8.99</v>
      </c>
      <c r="G317">
        <v>107.88</v>
      </c>
      <c r="H317">
        <v>12</v>
      </c>
      <c r="I317" t="s">
        <v>10682</v>
      </c>
      <c r="J317">
        <v>0</v>
      </c>
      <c r="K317">
        <v>0</v>
      </c>
      <c r="L317" t="s">
        <v>10758</v>
      </c>
      <c r="N317" t="s">
        <v>10781</v>
      </c>
      <c r="O317" t="s">
        <v>10782</v>
      </c>
      <c r="Q317" t="s">
        <v>10783</v>
      </c>
      <c r="S317" t="s">
        <v>10784</v>
      </c>
      <c r="T317">
        <v>43109.404224537</v>
      </c>
    </row>
    <row r="318" spans="1:20" x14ac:dyDescent="0.25">
      <c r="A318" t="s">
        <v>11289</v>
      </c>
      <c r="B318" t="s">
        <v>11290</v>
      </c>
      <c r="C318" t="s">
        <v>10691</v>
      </c>
      <c r="D318" t="s">
        <v>10683</v>
      </c>
      <c r="E318" t="s">
        <v>10693</v>
      </c>
      <c r="F318">
        <v>99.99</v>
      </c>
      <c r="G318">
        <v>1199.8800000000001</v>
      </c>
      <c r="H318">
        <v>12</v>
      </c>
      <c r="I318" t="s">
        <v>10682</v>
      </c>
      <c r="J318">
        <v>1</v>
      </c>
      <c r="K318">
        <v>0</v>
      </c>
      <c r="L318" t="s">
        <v>10758</v>
      </c>
      <c r="N318" t="s">
        <v>10694</v>
      </c>
      <c r="O318" t="s">
        <v>10695</v>
      </c>
      <c r="Q318" t="s">
        <v>10696</v>
      </c>
      <c r="S318" t="s">
        <v>10697</v>
      </c>
      <c r="T318">
        <v>43109.404224537</v>
      </c>
    </row>
    <row r="319" spans="1:20" x14ac:dyDescent="0.25">
      <c r="A319" t="s">
        <v>4266</v>
      </c>
      <c r="B319" t="s">
        <v>11291</v>
      </c>
      <c r="C319" t="s">
        <v>10681</v>
      </c>
      <c r="D319" t="s">
        <v>10683</v>
      </c>
      <c r="E319" t="s">
        <v>10685</v>
      </c>
      <c r="F319">
        <v>7.49</v>
      </c>
      <c r="G319">
        <v>89.88</v>
      </c>
      <c r="H319">
        <v>12</v>
      </c>
      <c r="I319" t="s">
        <v>10682</v>
      </c>
      <c r="J319">
        <v>0</v>
      </c>
      <c r="K319">
        <v>0</v>
      </c>
      <c r="L319" t="s">
        <v>10767</v>
      </c>
      <c r="N319" t="s">
        <v>10686</v>
      </c>
      <c r="O319" t="s">
        <v>10687</v>
      </c>
      <c r="Q319" t="s">
        <v>10688</v>
      </c>
      <c r="S319" t="s">
        <v>10689</v>
      </c>
      <c r="T319">
        <v>43102.456932870402</v>
      </c>
    </row>
    <row r="320" spans="1:20" x14ac:dyDescent="0.25">
      <c r="A320" t="s">
        <v>11292</v>
      </c>
      <c r="B320" t="s">
        <v>11293</v>
      </c>
      <c r="C320" t="s">
        <v>10691</v>
      </c>
      <c r="D320" t="s">
        <v>10683</v>
      </c>
      <c r="E320" t="s">
        <v>10693</v>
      </c>
      <c r="F320">
        <v>5.99</v>
      </c>
      <c r="G320">
        <v>71.88</v>
      </c>
      <c r="H320">
        <v>12</v>
      </c>
      <c r="I320" t="s">
        <v>10682</v>
      </c>
      <c r="J320">
        <v>0</v>
      </c>
      <c r="K320">
        <v>0</v>
      </c>
      <c r="L320" t="s">
        <v>10858</v>
      </c>
      <c r="N320" t="s">
        <v>10700</v>
      </c>
      <c r="O320" t="s">
        <v>10701</v>
      </c>
      <c r="Q320" t="s">
        <v>10702</v>
      </c>
      <c r="S320" t="s">
        <v>10703</v>
      </c>
      <c r="T320">
        <v>43102.457013888903</v>
      </c>
    </row>
    <row r="321" spans="1:20" x14ac:dyDescent="0.25">
      <c r="A321" t="s">
        <v>11294</v>
      </c>
      <c r="B321" t="s">
        <v>11295</v>
      </c>
      <c r="C321" t="s">
        <v>10691</v>
      </c>
      <c r="D321" t="s">
        <v>10683</v>
      </c>
      <c r="E321" t="s">
        <v>10693</v>
      </c>
      <c r="F321">
        <v>5.49</v>
      </c>
      <c r="G321">
        <v>65.88</v>
      </c>
      <c r="H321">
        <v>12</v>
      </c>
      <c r="I321" t="s">
        <v>10682</v>
      </c>
      <c r="J321">
        <v>0</v>
      </c>
      <c r="K321">
        <v>0</v>
      </c>
      <c r="L321" t="s">
        <v>10758</v>
      </c>
      <c r="N321" t="s">
        <v>10746</v>
      </c>
      <c r="O321" t="s">
        <v>10747</v>
      </c>
      <c r="Q321" t="s">
        <v>10748</v>
      </c>
      <c r="S321" t="s">
        <v>10749</v>
      </c>
      <c r="T321">
        <v>43109.404224537</v>
      </c>
    </row>
    <row r="322" spans="1:20" x14ac:dyDescent="0.25">
      <c r="A322" t="s">
        <v>11296</v>
      </c>
      <c r="B322" t="s">
        <v>11297</v>
      </c>
      <c r="C322" t="s">
        <v>10691</v>
      </c>
      <c r="D322" t="s">
        <v>10683</v>
      </c>
      <c r="E322" t="s">
        <v>10693</v>
      </c>
      <c r="F322">
        <v>6.99</v>
      </c>
      <c r="G322">
        <v>83.88</v>
      </c>
      <c r="H322">
        <v>12</v>
      </c>
      <c r="I322" t="s">
        <v>10682</v>
      </c>
      <c r="J322">
        <v>0</v>
      </c>
      <c r="K322">
        <v>0</v>
      </c>
      <c r="L322" t="s">
        <v>10758</v>
      </c>
      <c r="N322" t="s">
        <v>10700</v>
      </c>
      <c r="O322" t="s">
        <v>10701</v>
      </c>
      <c r="Q322" t="s">
        <v>10702</v>
      </c>
      <c r="S322" t="s">
        <v>10703</v>
      </c>
      <c r="T322">
        <v>43109.404224537</v>
      </c>
    </row>
    <row r="323" spans="1:20" x14ac:dyDescent="0.25">
      <c r="A323" t="s">
        <v>11298</v>
      </c>
      <c r="B323" t="s">
        <v>11299</v>
      </c>
      <c r="C323" t="s">
        <v>10751</v>
      </c>
      <c r="D323" t="s">
        <v>10683</v>
      </c>
      <c r="E323" t="s">
        <v>10753</v>
      </c>
      <c r="F323">
        <v>5.59</v>
      </c>
      <c r="G323">
        <v>67.08</v>
      </c>
      <c r="H323">
        <v>12</v>
      </c>
      <c r="I323" t="s">
        <v>10682</v>
      </c>
      <c r="J323">
        <v>0</v>
      </c>
      <c r="K323">
        <v>0</v>
      </c>
      <c r="L323" t="s">
        <v>10717</v>
      </c>
      <c r="N323" t="s">
        <v>10700</v>
      </c>
      <c r="O323" t="s">
        <v>10701</v>
      </c>
      <c r="Q323" t="s">
        <v>10702</v>
      </c>
      <c r="S323" t="s">
        <v>10703</v>
      </c>
      <c r="T323">
        <v>43102.456921296303</v>
      </c>
    </row>
    <row r="324" spans="1:20" x14ac:dyDescent="0.25">
      <c r="A324" t="s">
        <v>4267</v>
      </c>
      <c r="B324" t="s">
        <v>11300</v>
      </c>
      <c r="C324" t="s">
        <v>10681</v>
      </c>
      <c r="D324" t="s">
        <v>10683</v>
      </c>
      <c r="E324" t="s">
        <v>10685</v>
      </c>
      <c r="F324">
        <v>21.99</v>
      </c>
      <c r="G324">
        <v>263.88</v>
      </c>
      <c r="H324">
        <v>12</v>
      </c>
      <c r="I324" t="s">
        <v>10682</v>
      </c>
      <c r="J324">
        <v>0</v>
      </c>
      <c r="K324">
        <v>0</v>
      </c>
      <c r="L324" t="s">
        <v>11301</v>
      </c>
      <c r="N324" t="s">
        <v>10694</v>
      </c>
      <c r="O324" t="s">
        <v>10695</v>
      </c>
      <c r="Q324" t="s">
        <v>10696</v>
      </c>
      <c r="S324" t="s">
        <v>10697</v>
      </c>
      <c r="T324">
        <v>43102.456875000003</v>
      </c>
    </row>
    <row r="325" spans="1:20" x14ac:dyDescent="0.25">
      <c r="A325" t="s">
        <v>11302</v>
      </c>
      <c r="B325" t="s">
        <v>11303</v>
      </c>
      <c r="C325" t="s">
        <v>10751</v>
      </c>
      <c r="D325" t="s">
        <v>10752</v>
      </c>
      <c r="E325" t="s">
        <v>10753</v>
      </c>
      <c r="F325">
        <v>49.99</v>
      </c>
      <c r="G325">
        <v>299.94</v>
      </c>
      <c r="H325">
        <v>6</v>
      </c>
      <c r="I325" t="s">
        <v>10682</v>
      </c>
      <c r="J325">
        <v>0</v>
      </c>
      <c r="K325">
        <v>0</v>
      </c>
      <c r="L325" t="s">
        <v>10740</v>
      </c>
      <c r="M325">
        <v>43368</v>
      </c>
      <c r="N325" t="s">
        <v>10700</v>
      </c>
      <c r="O325" t="s">
        <v>10701</v>
      </c>
      <c r="Q325" t="s">
        <v>10702</v>
      </c>
      <c r="S325" t="s">
        <v>10703</v>
      </c>
      <c r="T325">
        <v>43102.456886574102</v>
      </c>
    </row>
    <row r="326" spans="1:20" x14ac:dyDescent="0.25">
      <c r="A326" t="s">
        <v>4268</v>
      </c>
      <c r="B326" t="s">
        <v>11304</v>
      </c>
      <c r="C326" t="s">
        <v>10681</v>
      </c>
      <c r="D326" t="s">
        <v>10683</v>
      </c>
      <c r="E326" t="s">
        <v>10685</v>
      </c>
      <c r="F326">
        <v>29.99</v>
      </c>
      <c r="G326">
        <v>359.88</v>
      </c>
      <c r="H326">
        <v>12</v>
      </c>
      <c r="I326" t="s">
        <v>10682</v>
      </c>
      <c r="J326">
        <v>0</v>
      </c>
      <c r="K326">
        <v>0</v>
      </c>
      <c r="L326" t="s">
        <v>11305</v>
      </c>
      <c r="N326" t="s">
        <v>10694</v>
      </c>
      <c r="O326" t="s">
        <v>10695</v>
      </c>
      <c r="Q326" t="s">
        <v>10696</v>
      </c>
      <c r="S326" t="s">
        <v>10697</v>
      </c>
      <c r="T326">
        <v>43102.456875000003</v>
      </c>
    </row>
    <row r="327" spans="1:20" x14ac:dyDescent="0.25">
      <c r="A327" t="s">
        <v>4269</v>
      </c>
      <c r="B327" t="s">
        <v>11306</v>
      </c>
      <c r="C327" t="s">
        <v>10681</v>
      </c>
      <c r="D327" t="s">
        <v>10683</v>
      </c>
      <c r="E327" t="s">
        <v>10685</v>
      </c>
      <c r="F327">
        <v>46.99</v>
      </c>
      <c r="G327">
        <v>563.88</v>
      </c>
      <c r="H327">
        <v>12</v>
      </c>
      <c r="I327" t="s">
        <v>10682</v>
      </c>
      <c r="J327">
        <v>0</v>
      </c>
      <c r="K327">
        <v>0</v>
      </c>
      <c r="L327" t="s">
        <v>10740</v>
      </c>
      <c r="N327" t="s">
        <v>10781</v>
      </c>
      <c r="O327" t="s">
        <v>10782</v>
      </c>
      <c r="Q327" t="s">
        <v>10783</v>
      </c>
      <c r="S327" t="s">
        <v>10784</v>
      </c>
      <c r="T327">
        <v>43102.456886574102</v>
      </c>
    </row>
    <row r="328" spans="1:20" x14ac:dyDescent="0.25">
      <c r="A328" t="s">
        <v>4270</v>
      </c>
      <c r="B328" t="s">
        <v>11307</v>
      </c>
      <c r="C328" t="s">
        <v>10681</v>
      </c>
      <c r="D328" t="s">
        <v>10683</v>
      </c>
      <c r="E328" t="s">
        <v>10685</v>
      </c>
      <c r="F328">
        <v>29.99</v>
      </c>
      <c r="G328">
        <v>359.88</v>
      </c>
      <c r="H328">
        <v>12</v>
      </c>
      <c r="I328" t="s">
        <v>10682</v>
      </c>
      <c r="J328">
        <v>0</v>
      </c>
      <c r="K328">
        <v>0</v>
      </c>
      <c r="L328" t="s">
        <v>10740</v>
      </c>
      <c r="N328" t="s">
        <v>10781</v>
      </c>
      <c r="O328" t="s">
        <v>10782</v>
      </c>
      <c r="Q328" t="s">
        <v>10783</v>
      </c>
      <c r="S328" t="s">
        <v>10784</v>
      </c>
      <c r="T328">
        <v>43102.456886574102</v>
      </c>
    </row>
    <row r="329" spans="1:20" x14ac:dyDescent="0.25">
      <c r="A329" t="s">
        <v>4271</v>
      </c>
      <c r="B329" t="s">
        <v>11308</v>
      </c>
      <c r="C329" t="s">
        <v>10681</v>
      </c>
      <c r="D329" t="s">
        <v>10683</v>
      </c>
      <c r="E329" t="s">
        <v>10685</v>
      </c>
      <c r="F329">
        <v>44.99</v>
      </c>
      <c r="G329">
        <v>539.88</v>
      </c>
      <c r="H329">
        <v>12</v>
      </c>
      <c r="I329" t="s">
        <v>10682</v>
      </c>
      <c r="J329">
        <v>0</v>
      </c>
      <c r="K329">
        <v>0</v>
      </c>
      <c r="L329" t="s">
        <v>10722</v>
      </c>
      <c r="N329" t="s">
        <v>10737</v>
      </c>
      <c r="O329" t="s">
        <v>10708</v>
      </c>
      <c r="Q329" t="s">
        <v>10709</v>
      </c>
      <c r="S329" t="s">
        <v>10738</v>
      </c>
      <c r="T329">
        <v>43102.456956018497</v>
      </c>
    </row>
    <row r="330" spans="1:20" x14ac:dyDescent="0.25">
      <c r="A330" t="s">
        <v>11309</v>
      </c>
      <c r="B330" t="s">
        <v>11310</v>
      </c>
      <c r="C330" t="s">
        <v>10691</v>
      </c>
      <c r="D330" t="s">
        <v>10683</v>
      </c>
      <c r="E330" t="s">
        <v>10693</v>
      </c>
      <c r="F330">
        <v>11.49</v>
      </c>
      <c r="G330">
        <v>137.88</v>
      </c>
      <c r="H330">
        <v>12</v>
      </c>
      <c r="I330" t="s">
        <v>10682</v>
      </c>
      <c r="J330">
        <v>0</v>
      </c>
      <c r="K330">
        <v>0</v>
      </c>
      <c r="L330" t="s">
        <v>10758</v>
      </c>
      <c r="N330" t="s">
        <v>10700</v>
      </c>
      <c r="O330" t="s">
        <v>10701</v>
      </c>
      <c r="Q330" t="s">
        <v>10702</v>
      </c>
      <c r="S330" t="s">
        <v>10703</v>
      </c>
      <c r="T330">
        <v>43109.404224537</v>
      </c>
    </row>
    <row r="331" spans="1:20" x14ac:dyDescent="0.25">
      <c r="A331" t="s">
        <v>11311</v>
      </c>
      <c r="B331" t="s">
        <v>11312</v>
      </c>
      <c r="C331" t="s">
        <v>10691</v>
      </c>
      <c r="D331" t="s">
        <v>10683</v>
      </c>
      <c r="E331" t="s">
        <v>10693</v>
      </c>
      <c r="F331">
        <v>6.99</v>
      </c>
      <c r="G331">
        <v>83.88</v>
      </c>
      <c r="H331">
        <v>12</v>
      </c>
      <c r="I331" t="s">
        <v>10682</v>
      </c>
      <c r="J331">
        <v>0</v>
      </c>
      <c r="K331">
        <v>0</v>
      </c>
      <c r="L331" t="s">
        <v>10758</v>
      </c>
      <c r="N331" t="s">
        <v>10700</v>
      </c>
      <c r="O331" t="s">
        <v>10701</v>
      </c>
      <c r="Q331" t="s">
        <v>10702</v>
      </c>
      <c r="S331" t="s">
        <v>10703</v>
      </c>
      <c r="T331">
        <v>43109.404224537</v>
      </c>
    </row>
    <row r="332" spans="1:20" x14ac:dyDescent="0.25">
      <c r="A332" t="s">
        <v>11313</v>
      </c>
      <c r="B332" t="s">
        <v>11314</v>
      </c>
      <c r="C332" t="s">
        <v>10691</v>
      </c>
      <c r="D332" t="s">
        <v>10683</v>
      </c>
      <c r="E332" t="s">
        <v>10693</v>
      </c>
      <c r="F332">
        <v>6.99</v>
      </c>
      <c r="G332">
        <v>83.88</v>
      </c>
      <c r="H332">
        <v>12</v>
      </c>
      <c r="I332" t="s">
        <v>10682</v>
      </c>
      <c r="J332">
        <v>0</v>
      </c>
      <c r="K332">
        <v>0</v>
      </c>
      <c r="L332" t="s">
        <v>10758</v>
      </c>
      <c r="N332" t="s">
        <v>10700</v>
      </c>
      <c r="O332" t="s">
        <v>10701</v>
      </c>
      <c r="Q332" t="s">
        <v>10702</v>
      </c>
      <c r="S332" t="s">
        <v>10703</v>
      </c>
      <c r="T332">
        <v>43109.404224537</v>
      </c>
    </row>
    <row r="333" spans="1:20" x14ac:dyDescent="0.25">
      <c r="A333" t="s">
        <v>4272</v>
      </c>
      <c r="B333" t="s">
        <v>11315</v>
      </c>
      <c r="C333" t="s">
        <v>10681</v>
      </c>
      <c r="D333" t="s">
        <v>10683</v>
      </c>
      <c r="E333" t="s">
        <v>10685</v>
      </c>
      <c r="F333">
        <v>10.49</v>
      </c>
      <c r="G333">
        <v>125.88</v>
      </c>
      <c r="H333">
        <v>12</v>
      </c>
      <c r="I333" t="s">
        <v>10682</v>
      </c>
      <c r="J333">
        <v>0</v>
      </c>
      <c r="K333">
        <v>0</v>
      </c>
      <c r="L333" t="s">
        <v>10713</v>
      </c>
      <c r="N333" t="s">
        <v>10686</v>
      </c>
      <c r="O333" t="s">
        <v>10687</v>
      </c>
      <c r="Q333" t="s">
        <v>10688</v>
      </c>
      <c r="S333" t="s">
        <v>10689</v>
      </c>
      <c r="T333">
        <v>43102.456875000003</v>
      </c>
    </row>
    <row r="334" spans="1:20" x14ac:dyDescent="0.25">
      <c r="A334" t="s">
        <v>4273</v>
      </c>
      <c r="B334" t="s">
        <v>11316</v>
      </c>
      <c r="C334" t="s">
        <v>10681</v>
      </c>
      <c r="D334" t="s">
        <v>10683</v>
      </c>
      <c r="E334" t="s">
        <v>10685</v>
      </c>
      <c r="F334">
        <v>22.99</v>
      </c>
      <c r="G334">
        <v>275.88</v>
      </c>
      <c r="H334">
        <v>12</v>
      </c>
      <c r="I334" t="s">
        <v>10682</v>
      </c>
      <c r="J334">
        <v>0</v>
      </c>
      <c r="K334">
        <v>0</v>
      </c>
      <c r="L334" t="s">
        <v>10731</v>
      </c>
      <c r="N334" t="s">
        <v>11317</v>
      </c>
      <c r="O334" t="s">
        <v>10708</v>
      </c>
      <c r="Q334" t="s">
        <v>10709</v>
      </c>
      <c r="S334" t="s">
        <v>11318</v>
      </c>
      <c r="T334">
        <v>43102.456875000003</v>
      </c>
    </row>
    <row r="335" spans="1:20" x14ac:dyDescent="0.25">
      <c r="A335" t="s">
        <v>4274</v>
      </c>
      <c r="B335" t="s">
        <v>11319</v>
      </c>
      <c r="C335" t="s">
        <v>10681</v>
      </c>
      <c r="D335" t="s">
        <v>10683</v>
      </c>
      <c r="E335" t="s">
        <v>10685</v>
      </c>
      <c r="F335">
        <v>45.99</v>
      </c>
      <c r="G335">
        <v>275.94</v>
      </c>
      <c r="H335">
        <v>6</v>
      </c>
      <c r="I335" t="s">
        <v>10682</v>
      </c>
      <c r="J335">
        <v>0</v>
      </c>
      <c r="K335">
        <v>0</v>
      </c>
      <c r="L335" t="s">
        <v>10731</v>
      </c>
      <c r="N335" t="s">
        <v>11317</v>
      </c>
      <c r="O335" t="s">
        <v>10708</v>
      </c>
      <c r="Q335" t="s">
        <v>10709</v>
      </c>
      <c r="S335" t="s">
        <v>11318</v>
      </c>
      <c r="T335">
        <v>43102.456875000003</v>
      </c>
    </row>
    <row r="336" spans="1:20" x14ac:dyDescent="0.25">
      <c r="A336" t="s">
        <v>4275</v>
      </c>
      <c r="B336" t="s">
        <v>11320</v>
      </c>
      <c r="C336" t="s">
        <v>10681</v>
      </c>
      <c r="D336" t="s">
        <v>10683</v>
      </c>
      <c r="E336" t="s">
        <v>10685</v>
      </c>
      <c r="F336">
        <v>21.99</v>
      </c>
      <c r="G336">
        <v>263.88</v>
      </c>
      <c r="H336">
        <v>12</v>
      </c>
      <c r="I336" t="s">
        <v>10682</v>
      </c>
      <c r="J336">
        <v>0</v>
      </c>
      <c r="K336">
        <v>0</v>
      </c>
      <c r="L336" t="s">
        <v>10831</v>
      </c>
      <c r="N336" t="s">
        <v>11321</v>
      </c>
      <c r="O336" t="s">
        <v>10701</v>
      </c>
      <c r="Q336" t="s">
        <v>10702</v>
      </c>
      <c r="S336" t="s">
        <v>11322</v>
      </c>
      <c r="T336">
        <v>43102.456956018497</v>
      </c>
    </row>
    <row r="337" spans="1:20" x14ac:dyDescent="0.25">
      <c r="A337" t="s">
        <v>4276</v>
      </c>
      <c r="B337" t="s">
        <v>11323</v>
      </c>
      <c r="C337" t="s">
        <v>10681</v>
      </c>
      <c r="D337" t="s">
        <v>10683</v>
      </c>
      <c r="E337" t="s">
        <v>10685</v>
      </c>
      <c r="F337">
        <v>7.99</v>
      </c>
      <c r="G337">
        <v>95.88</v>
      </c>
      <c r="H337">
        <v>12</v>
      </c>
      <c r="I337" t="s">
        <v>10682</v>
      </c>
      <c r="J337">
        <v>0</v>
      </c>
      <c r="K337">
        <v>0</v>
      </c>
      <c r="L337" t="s">
        <v>10831</v>
      </c>
      <c r="N337" t="s">
        <v>10686</v>
      </c>
      <c r="O337" t="s">
        <v>10687</v>
      </c>
      <c r="Q337" t="s">
        <v>10688</v>
      </c>
      <c r="S337" t="s">
        <v>10689</v>
      </c>
      <c r="T337">
        <v>43102.456956018497</v>
      </c>
    </row>
    <row r="338" spans="1:20" x14ac:dyDescent="0.25">
      <c r="A338" t="s">
        <v>4277</v>
      </c>
      <c r="B338" t="s">
        <v>11324</v>
      </c>
      <c r="C338" t="s">
        <v>10681</v>
      </c>
      <c r="D338" t="s">
        <v>10683</v>
      </c>
      <c r="E338" t="s">
        <v>10685</v>
      </c>
      <c r="F338">
        <v>12.99</v>
      </c>
      <c r="G338">
        <v>155.88</v>
      </c>
      <c r="H338">
        <v>12</v>
      </c>
      <c r="I338" t="s">
        <v>10682</v>
      </c>
      <c r="J338">
        <v>0</v>
      </c>
      <c r="K338">
        <v>0</v>
      </c>
      <c r="L338" t="s">
        <v>11325</v>
      </c>
      <c r="N338" t="s">
        <v>10700</v>
      </c>
      <c r="O338" t="s">
        <v>10701</v>
      </c>
      <c r="Q338" t="s">
        <v>10702</v>
      </c>
      <c r="S338" t="s">
        <v>10703</v>
      </c>
      <c r="T338">
        <v>43102.456932870402</v>
      </c>
    </row>
    <row r="339" spans="1:20" x14ac:dyDescent="0.25">
      <c r="A339" t="s">
        <v>4278</v>
      </c>
      <c r="B339" t="s">
        <v>11326</v>
      </c>
      <c r="C339" t="s">
        <v>10751</v>
      </c>
      <c r="D339" t="s">
        <v>10683</v>
      </c>
      <c r="E339" t="s">
        <v>10836</v>
      </c>
      <c r="F339">
        <v>4.79</v>
      </c>
      <c r="G339">
        <v>57.48</v>
      </c>
      <c r="H339">
        <v>12</v>
      </c>
      <c r="I339" t="s">
        <v>10682</v>
      </c>
      <c r="J339">
        <v>0</v>
      </c>
      <c r="K339">
        <v>0</v>
      </c>
      <c r="L339" t="s">
        <v>10831</v>
      </c>
      <c r="N339" t="s">
        <v>10686</v>
      </c>
      <c r="O339" t="s">
        <v>10687</v>
      </c>
      <c r="Q339" t="s">
        <v>10688</v>
      </c>
      <c r="S339" t="s">
        <v>10689</v>
      </c>
      <c r="T339">
        <v>43102.456956018497</v>
      </c>
    </row>
    <row r="340" spans="1:20" x14ac:dyDescent="0.25">
      <c r="A340" t="s">
        <v>4279</v>
      </c>
      <c r="B340" t="s">
        <v>11327</v>
      </c>
      <c r="C340" t="s">
        <v>10681</v>
      </c>
      <c r="D340" t="s">
        <v>10683</v>
      </c>
      <c r="E340" t="s">
        <v>10685</v>
      </c>
      <c r="F340">
        <v>7.49</v>
      </c>
      <c r="G340">
        <v>89.88</v>
      </c>
      <c r="H340">
        <v>12</v>
      </c>
      <c r="I340" t="s">
        <v>10682</v>
      </c>
      <c r="J340">
        <v>0</v>
      </c>
      <c r="K340">
        <v>0</v>
      </c>
      <c r="L340" t="s">
        <v>10864</v>
      </c>
      <c r="N340" t="s">
        <v>10686</v>
      </c>
      <c r="O340" t="s">
        <v>10687</v>
      </c>
      <c r="Q340" t="s">
        <v>10688</v>
      </c>
      <c r="S340" t="s">
        <v>10689</v>
      </c>
      <c r="T340">
        <v>43102.456875000003</v>
      </c>
    </row>
    <row r="341" spans="1:20" x14ac:dyDescent="0.25">
      <c r="A341" t="s">
        <v>4280</v>
      </c>
      <c r="B341" t="s">
        <v>11328</v>
      </c>
      <c r="C341" t="s">
        <v>10681</v>
      </c>
      <c r="D341" t="s">
        <v>10683</v>
      </c>
      <c r="E341" t="s">
        <v>10685</v>
      </c>
      <c r="F341">
        <v>14.99</v>
      </c>
      <c r="G341">
        <v>179.88</v>
      </c>
      <c r="H341">
        <v>12</v>
      </c>
      <c r="I341" t="s">
        <v>10682</v>
      </c>
      <c r="J341">
        <v>0</v>
      </c>
      <c r="K341">
        <v>0</v>
      </c>
      <c r="L341" t="s">
        <v>10858</v>
      </c>
      <c r="N341" t="s">
        <v>10837</v>
      </c>
      <c r="O341" t="s">
        <v>10701</v>
      </c>
      <c r="Q341" t="s">
        <v>10702</v>
      </c>
      <c r="S341" t="s">
        <v>10838</v>
      </c>
      <c r="T341">
        <v>43102.457013888903</v>
      </c>
    </row>
    <row r="342" spans="1:20" x14ac:dyDescent="0.25">
      <c r="A342" t="s">
        <v>11329</v>
      </c>
      <c r="B342" t="s">
        <v>11330</v>
      </c>
      <c r="C342" t="s">
        <v>10751</v>
      </c>
      <c r="D342" t="s">
        <v>10683</v>
      </c>
      <c r="E342" t="s">
        <v>10753</v>
      </c>
      <c r="F342">
        <v>3.99</v>
      </c>
      <c r="G342">
        <v>47.88</v>
      </c>
      <c r="H342">
        <v>12</v>
      </c>
      <c r="I342" t="s">
        <v>10682</v>
      </c>
      <c r="J342">
        <v>0</v>
      </c>
      <c r="K342">
        <v>0</v>
      </c>
      <c r="L342" t="s">
        <v>10758</v>
      </c>
      <c r="N342" t="s">
        <v>10686</v>
      </c>
      <c r="O342" t="s">
        <v>10687</v>
      </c>
      <c r="Q342" t="s">
        <v>10688</v>
      </c>
      <c r="S342" t="s">
        <v>10689</v>
      </c>
      <c r="T342">
        <v>43109.404224537</v>
      </c>
    </row>
    <row r="343" spans="1:20" x14ac:dyDescent="0.25">
      <c r="A343" t="s">
        <v>11331</v>
      </c>
      <c r="B343" t="s">
        <v>11332</v>
      </c>
      <c r="C343" t="s">
        <v>10691</v>
      </c>
      <c r="D343" t="s">
        <v>10683</v>
      </c>
      <c r="E343" t="s">
        <v>10693</v>
      </c>
      <c r="F343">
        <v>9.4499999999999993</v>
      </c>
      <c r="G343">
        <v>113.4</v>
      </c>
      <c r="H343">
        <v>12</v>
      </c>
      <c r="I343" t="s">
        <v>10682</v>
      </c>
      <c r="J343">
        <v>0</v>
      </c>
      <c r="K343">
        <v>0</v>
      </c>
      <c r="L343" t="s">
        <v>10831</v>
      </c>
      <c r="N343" t="s">
        <v>11028</v>
      </c>
      <c r="O343" t="s">
        <v>10747</v>
      </c>
      <c r="Q343" t="s">
        <v>10748</v>
      </c>
      <c r="S343" t="s">
        <v>11029</v>
      </c>
      <c r="T343">
        <v>43102.456956018497</v>
      </c>
    </row>
    <row r="344" spans="1:20" x14ac:dyDescent="0.25">
      <c r="A344" t="s">
        <v>11333</v>
      </c>
      <c r="B344" t="s">
        <v>11334</v>
      </c>
      <c r="C344" t="s">
        <v>10751</v>
      </c>
      <c r="D344" t="s">
        <v>10683</v>
      </c>
      <c r="E344" t="s">
        <v>10753</v>
      </c>
      <c r="F344">
        <v>45.99</v>
      </c>
      <c r="G344">
        <v>275.94</v>
      </c>
      <c r="H344">
        <v>6</v>
      </c>
      <c r="I344" t="s">
        <v>10682</v>
      </c>
      <c r="J344">
        <v>0</v>
      </c>
      <c r="K344">
        <v>0</v>
      </c>
      <c r="L344" t="s">
        <v>10868</v>
      </c>
      <c r="N344" t="s">
        <v>10694</v>
      </c>
      <c r="O344" t="s">
        <v>10695</v>
      </c>
      <c r="Q344" t="s">
        <v>10696</v>
      </c>
      <c r="S344" t="s">
        <v>10697</v>
      </c>
      <c r="T344">
        <v>43102.456990740699</v>
      </c>
    </row>
    <row r="345" spans="1:20" x14ac:dyDescent="0.25">
      <c r="A345" t="s">
        <v>11335</v>
      </c>
      <c r="B345" t="s">
        <v>11336</v>
      </c>
      <c r="C345" t="s">
        <v>10691</v>
      </c>
      <c r="D345" t="s">
        <v>10683</v>
      </c>
      <c r="E345" t="s">
        <v>10693</v>
      </c>
      <c r="F345">
        <v>10.99</v>
      </c>
      <c r="G345">
        <v>131.88</v>
      </c>
      <c r="H345">
        <v>12</v>
      </c>
      <c r="I345" t="s">
        <v>10682</v>
      </c>
      <c r="J345">
        <v>0</v>
      </c>
      <c r="K345">
        <v>0</v>
      </c>
      <c r="L345" t="s">
        <v>10745</v>
      </c>
      <c r="N345" t="s">
        <v>10746</v>
      </c>
      <c r="O345" t="s">
        <v>10747</v>
      </c>
      <c r="Q345" t="s">
        <v>10748</v>
      </c>
      <c r="S345" t="s">
        <v>10749</v>
      </c>
      <c r="T345">
        <v>43102.456898148099</v>
      </c>
    </row>
    <row r="346" spans="1:20" x14ac:dyDescent="0.25">
      <c r="A346" t="s">
        <v>11337</v>
      </c>
      <c r="B346" t="s">
        <v>11338</v>
      </c>
      <c r="C346" t="s">
        <v>10681</v>
      </c>
      <c r="D346" t="s">
        <v>10683</v>
      </c>
      <c r="E346" t="s">
        <v>10685</v>
      </c>
      <c r="F346">
        <v>39.99</v>
      </c>
      <c r="G346">
        <v>479.88</v>
      </c>
      <c r="H346">
        <v>12</v>
      </c>
      <c r="I346" t="s">
        <v>10682</v>
      </c>
      <c r="J346">
        <v>0</v>
      </c>
      <c r="K346">
        <v>0</v>
      </c>
      <c r="L346" t="s">
        <v>10740</v>
      </c>
      <c r="N346" t="s">
        <v>10793</v>
      </c>
      <c r="O346" t="s">
        <v>10782</v>
      </c>
      <c r="Q346" t="s">
        <v>10783</v>
      </c>
      <c r="S346" t="s">
        <v>10794</v>
      </c>
      <c r="T346">
        <v>43102.456886574102</v>
      </c>
    </row>
    <row r="347" spans="1:20" x14ac:dyDescent="0.25">
      <c r="A347" t="s">
        <v>4281</v>
      </c>
      <c r="B347" t="s">
        <v>11339</v>
      </c>
      <c r="C347" t="s">
        <v>10681</v>
      </c>
      <c r="D347" t="s">
        <v>10683</v>
      </c>
      <c r="E347" t="s">
        <v>10685</v>
      </c>
      <c r="F347">
        <v>12.99</v>
      </c>
      <c r="G347">
        <v>155.88</v>
      </c>
      <c r="H347">
        <v>12</v>
      </c>
      <c r="I347" t="s">
        <v>10682</v>
      </c>
      <c r="J347">
        <v>0</v>
      </c>
      <c r="K347">
        <v>0</v>
      </c>
      <c r="L347" t="s">
        <v>10788</v>
      </c>
      <c r="N347" t="s">
        <v>10803</v>
      </c>
      <c r="O347" t="s">
        <v>10782</v>
      </c>
      <c r="Q347" t="s">
        <v>10783</v>
      </c>
      <c r="S347" t="s">
        <v>10804</v>
      </c>
      <c r="T347">
        <v>43102.456921296303</v>
      </c>
    </row>
    <row r="348" spans="1:20" x14ac:dyDescent="0.25">
      <c r="A348" t="s">
        <v>11340</v>
      </c>
      <c r="B348" t="s">
        <v>11341</v>
      </c>
      <c r="C348" t="s">
        <v>10691</v>
      </c>
      <c r="D348" t="s">
        <v>10683</v>
      </c>
      <c r="E348" t="s">
        <v>10693</v>
      </c>
      <c r="F348">
        <v>13.99</v>
      </c>
      <c r="G348">
        <v>167.88</v>
      </c>
      <c r="H348">
        <v>12</v>
      </c>
      <c r="I348" t="s">
        <v>10682</v>
      </c>
      <c r="J348">
        <v>0</v>
      </c>
      <c r="K348">
        <v>0</v>
      </c>
      <c r="L348" t="s">
        <v>10758</v>
      </c>
      <c r="N348" t="s">
        <v>10803</v>
      </c>
      <c r="O348" t="s">
        <v>10782</v>
      </c>
      <c r="Q348" t="s">
        <v>10783</v>
      </c>
      <c r="S348" t="s">
        <v>10804</v>
      </c>
      <c r="T348">
        <v>43109.404224537</v>
      </c>
    </row>
    <row r="349" spans="1:20" x14ac:dyDescent="0.25">
      <c r="A349" t="s">
        <v>11342</v>
      </c>
      <c r="B349" t="s">
        <v>11343</v>
      </c>
      <c r="C349" t="s">
        <v>10691</v>
      </c>
      <c r="D349" t="s">
        <v>10752</v>
      </c>
      <c r="E349" t="s">
        <v>10693</v>
      </c>
      <c r="F349">
        <v>36.99</v>
      </c>
      <c r="G349">
        <v>221.94</v>
      </c>
      <c r="H349">
        <v>6</v>
      </c>
      <c r="I349" t="s">
        <v>10682</v>
      </c>
      <c r="J349">
        <v>0</v>
      </c>
      <c r="K349">
        <v>0</v>
      </c>
      <c r="L349" t="s">
        <v>10740</v>
      </c>
      <c r="M349">
        <v>43368</v>
      </c>
      <c r="N349" t="s">
        <v>10700</v>
      </c>
      <c r="O349" t="s">
        <v>10701</v>
      </c>
      <c r="Q349" t="s">
        <v>10702</v>
      </c>
      <c r="S349" t="s">
        <v>10703</v>
      </c>
      <c r="T349">
        <v>43102.456886574102</v>
      </c>
    </row>
    <row r="350" spans="1:20" x14ac:dyDescent="0.25">
      <c r="A350" t="s">
        <v>4282</v>
      </c>
      <c r="B350" t="s">
        <v>11344</v>
      </c>
      <c r="C350" t="s">
        <v>10681</v>
      </c>
      <c r="D350" t="s">
        <v>10683</v>
      </c>
      <c r="E350" t="s">
        <v>10685</v>
      </c>
      <c r="F350">
        <v>49.99</v>
      </c>
      <c r="G350">
        <v>299.94</v>
      </c>
      <c r="H350">
        <v>6</v>
      </c>
      <c r="I350" t="s">
        <v>10682</v>
      </c>
      <c r="J350">
        <v>0</v>
      </c>
      <c r="K350">
        <v>0</v>
      </c>
      <c r="L350" t="s">
        <v>10755</v>
      </c>
      <c r="N350" t="s">
        <v>10803</v>
      </c>
      <c r="O350" t="s">
        <v>10782</v>
      </c>
      <c r="Q350" t="s">
        <v>10783</v>
      </c>
      <c r="S350" t="s">
        <v>10804</v>
      </c>
      <c r="T350">
        <v>43102.456932870402</v>
      </c>
    </row>
    <row r="351" spans="1:20" x14ac:dyDescent="0.25">
      <c r="A351" t="s">
        <v>11345</v>
      </c>
      <c r="B351" t="s">
        <v>11346</v>
      </c>
      <c r="C351" t="s">
        <v>10691</v>
      </c>
      <c r="D351" t="s">
        <v>10683</v>
      </c>
      <c r="E351" t="s">
        <v>10693</v>
      </c>
      <c r="F351">
        <v>5.49</v>
      </c>
      <c r="G351">
        <v>65.88</v>
      </c>
      <c r="H351">
        <v>12</v>
      </c>
      <c r="I351" t="s">
        <v>10682</v>
      </c>
      <c r="J351">
        <v>0</v>
      </c>
      <c r="K351">
        <v>0</v>
      </c>
      <c r="L351" t="s">
        <v>10758</v>
      </c>
      <c r="N351" t="s">
        <v>10700</v>
      </c>
      <c r="O351" t="s">
        <v>10701</v>
      </c>
      <c r="Q351" t="s">
        <v>10702</v>
      </c>
      <c r="S351" t="s">
        <v>10703</v>
      </c>
      <c r="T351">
        <v>43109.404224537</v>
      </c>
    </row>
    <row r="352" spans="1:20" x14ac:dyDescent="0.25">
      <c r="A352" t="s">
        <v>11347</v>
      </c>
      <c r="B352" t="s">
        <v>11348</v>
      </c>
      <c r="C352" t="s">
        <v>10691</v>
      </c>
      <c r="D352" t="s">
        <v>10683</v>
      </c>
      <c r="E352" t="s">
        <v>10693</v>
      </c>
      <c r="F352">
        <v>4.3899999999999997</v>
      </c>
      <c r="G352">
        <v>52.68</v>
      </c>
      <c r="H352">
        <v>12</v>
      </c>
      <c r="I352" t="s">
        <v>10682</v>
      </c>
      <c r="J352">
        <v>0</v>
      </c>
      <c r="K352">
        <v>0</v>
      </c>
      <c r="L352" t="s">
        <v>10758</v>
      </c>
      <c r="N352" t="s">
        <v>10700</v>
      </c>
      <c r="O352" t="s">
        <v>10701</v>
      </c>
      <c r="Q352" t="s">
        <v>10702</v>
      </c>
      <c r="S352" t="s">
        <v>10703</v>
      </c>
      <c r="T352">
        <v>43109.404224537</v>
      </c>
    </row>
    <row r="353" spans="1:20" x14ac:dyDescent="0.25">
      <c r="A353" t="s">
        <v>11349</v>
      </c>
      <c r="B353" t="s">
        <v>11350</v>
      </c>
      <c r="C353" t="s">
        <v>10751</v>
      </c>
      <c r="D353" t="s">
        <v>10683</v>
      </c>
      <c r="E353" t="s">
        <v>10753</v>
      </c>
      <c r="F353">
        <v>10.99</v>
      </c>
      <c r="G353">
        <v>131.88</v>
      </c>
      <c r="H353">
        <v>12</v>
      </c>
      <c r="I353" t="s">
        <v>10682</v>
      </c>
      <c r="J353">
        <v>0</v>
      </c>
      <c r="K353">
        <v>0</v>
      </c>
      <c r="L353" t="s">
        <v>10745</v>
      </c>
      <c r="N353" t="s">
        <v>10746</v>
      </c>
      <c r="O353" t="s">
        <v>10747</v>
      </c>
      <c r="Q353" t="s">
        <v>10748</v>
      </c>
      <c r="S353" t="s">
        <v>10749</v>
      </c>
      <c r="T353">
        <v>43102.456898148099</v>
      </c>
    </row>
    <row r="354" spans="1:20" x14ac:dyDescent="0.25">
      <c r="A354" t="s">
        <v>8414</v>
      </c>
      <c r="B354" t="s">
        <v>11351</v>
      </c>
      <c r="C354" t="s">
        <v>10751</v>
      </c>
      <c r="D354" t="s">
        <v>10683</v>
      </c>
      <c r="E354" t="s">
        <v>10685</v>
      </c>
      <c r="F354">
        <v>44.99</v>
      </c>
      <c r="G354">
        <v>269.94</v>
      </c>
      <c r="H354">
        <v>6</v>
      </c>
      <c r="I354" t="s">
        <v>10682</v>
      </c>
      <c r="J354">
        <v>1</v>
      </c>
      <c r="K354">
        <v>0</v>
      </c>
      <c r="L354" t="s">
        <v>11305</v>
      </c>
      <c r="M354">
        <v>43368</v>
      </c>
      <c r="N354" t="s">
        <v>10803</v>
      </c>
      <c r="O354" t="s">
        <v>10782</v>
      </c>
      <c r="Q354" t="s">
        <v>10783</v>
      </c>
      <c r="S354" t="s">
        <v>10804</v>
      </c>
      <c r="T354">
        <v>43102.456875000003</v>
      </c>
    </row>
    <row r="355" spans="1:20" x14ac:dyDescent="0.25">
      <c r="A355" t="s">
        <v>4283</v>
      </c>
      <c r="B355" t="s">
        <v>11352</v>
      </c>
      <c r="C355" t="s">
        <v>10681</v>
      </c>
      <c r="D355" t="s">
        <v>10683</v>
      </c>
      <c r="E355" t="s">
        <v>10685</v>
      </c>
      <c r="F355">
        <v>24.99</v>
      </c>
      <c r="G355">
        <v>299.88</v>
      </c>
      <c r="H355">
        <v>12</v>
      </c>
      <c r="I355" t="s">
        <v>10682</v>
      </c>
      <c r="J355">
        <v>0</v>
      </c>
      <c r="K355">
        <v>0</v>
      </c>
      <c r="L355" t="s">
        <v>10692</v>
      </c>
      <c r="N355" t="s">
        <v>10803</v>
      </c>
      <c r="O355" t="s">
        <v>10782</v>
      </c>
      <c r="Q355" t="s">
        <v>10783</v>
      </c>
      <c r="S355" t="s">
        <v>10804</v>
      </c>
      <c r="T355">
        <v>43102.456956018497</v>
      </c>
    </row>
    <row r="356" spans="1:20" x14ac:dyDescent="0.25">
      <c r="A356" t="s">
        <v>11353</v>
      </c>
      <c r="B356" t="s">
        <v>11354</v>
      </c>
      <c r="C356" t="s">
        <v>10751</v>
      </c>
      <c r="D356" t="s">
        <v>10683</v>
      </c>
      <c r="E356" t="s">
        <v>10753</v>
      </c>
      <c r="F356">
        <v>179.99</v>
      </c>
      <c r="G356">
        <v>539.97</v>
      </c>
      <c r="H356">
        <v>3</v>
      </c>
      <c r="I356" t="s">
        <v>10682</v>
      </c>
      <c r="J356">
        <v>0</v>
      </c>
      <c r="K356">
        <v>0</v>
      </c>
      <c r="L356" t="s">
        <v>10740</v>
      </c>
      <c r="N356" t="s">
        <v>10723</v>
      </c>
      <c r="O356" t="s">
        <v>10708</v>
      </c>
      <c r="Q356" t="s">
        <v>10709</v>
      </c>
      <c r="S356" t="s">
        <v>10724</v>
      </c>
      <c r="T356">
        <v>43102.456886574102</v>
      </c>
    </row>
    <row r="357" spans="1:20" x14ac:dyDescent="0.25">
      <c r="A357" t="s">
        <v>11355</v>
      </c>
      <c r="B357" t="s">
        <v>11356</v>
      </c>
      <c r="C357" t="s">
        <v>10751</v>
      </c>
      <c r="D357" t="s">
        <v>10752</v>
      </c>
      <c r="E357" t="s">
        <v>10753</v>
      </c>
      <c r="F357">
        <v>25.99</v>
      </c>
      <c r="G357">
        <v>155.94</v>
      </c>
      <c r="H357">
        <v>6</v>
      </c>
      <c r="I357" t="s">
        <v>10682</v>
      </c>
      <c r="J357">
        <v>0</v>
      </c>
      <c r="K357">
        <v>0</v>
      </c>
      <c r="L357" t="s">
        <v>10868</v>
      </c>
      <c r="M357">
        <v>43368</v>
      </c>
      <c r="N357" t="s">
        <v>10732</v>
      </c>
      <c r="O357" t="s">
        <v>10687</v>
      </c>
      <c r="Q357" t="s">
        <v>10688</v>
      </c>
      <c r="S357" t="s">
        <v>10733</v>
      </c>
      <c r="T357">
        <v>43102.456990740699</v>
      </c>
    </row>
    <row r="358" spans="1:20" x14ac:dyDescent="0.25">
      <c r="A358" t="s">
        <v>8415</v>
      </c>
      <c r="B358" t="s">
        <v>11357</v>
      </c>
      <c r="C358" t="s">
        <v>10691</v>
      </c>
      <c r="D358" t="s">
        <v>10683</v>
      </c>
      <c r="E358" t="s">
        <v>10693</v>
      </c>
      <c r="F358">
        <v>23.96</v>
      </c>
      <c r="G358">
        <v>143.76</v>
      </c>
      <c r="H358">
        <v>6</v>
      </c>
      <c r="I358" t="s">
        <v>10682</v>
      </c>
      <c r="J358">
        <v>0</v>
      </c>
      <c r="K358">
        <v>0</v>
      </c>
      <c r="L358" t="s">
        <v>11358</v>
      </c>
      <c r="N358" t="s">
        <v>11359</v>
      </c>
      <c r="O358" t="s">
        <v>10762</v>
      </c>
      <c r="P358" t="s">
        <v>10701</v>
      </c>
      <c r="Q358" t="s">
        <v>10763</v>
      </c>
      <c r="R358" t="s">
        <v>10702</v>
      </c>
      <c r="S358" t="s">
        <v>11360</v>
      </c>
      <c r="T358">
        <v>43102.456932870402</v>
      </c>
    </row>
    <row r="359" spans="1:20" x14ac:dyDescent="0.25">
      <c r="A359" t="s">
        <v>4284</v>
      </c>
      <c r="B359" t="s">
        <v>11361</v>
      </c>
      <c r="C359" t="s">
        <v>10681</v>
      </c>
      <c r="D359" t="s">
        <v>10683</v>
      </c>
      <c r="E359" t="s">
        <v>10685</v>
      </c>
      <c r="F359">
        <v>28.99</v>
      </c>
      <c r="G359">
        <v>347.88</v>
      </c>
      <c r="H359">
        <v>12</v>
      </c>
      <c r="I359" t="s">
        <v>10682</v>
      </c>
      <c r="J359">
        <v>0</v>
      </c>
      <c r="K359">
        <v>0</v>
      </c>
      <c r="L359" t="s">
        <v>10833</v>
      </c>
      <c r="N359" t="s">
        <v>10803</v>
      </c>
      <c r="O359" t="s">
        <v>10782</v>
      </c>
      <c r="Q359" t="s">
        <v>10783</v>
      </c>
      <c r="S359" t="s">
        <v>10804</v>
      </c>
      <c r="T359">
        <v>43102.456967592603</v>
      </c>
    </row>
    <row r="360" spans="1:20" x14ac:dyDescent="0.25">
      <c r="A360" t="s">
        <v>11362</v>
      </c>
      <c r="B360" t="s">
        <v>11363</v>
      </c>
      <c r="C360" t="s">
        <v>10751</v>
      </c>
      <c r="D360" t="s">
        <v>10683</v>
      </c>
      <c r="E360" t="s">
        <v>10753</v>
      </c>
      <c r="F360">
        <v>42.99</v>
      </c>
      <c r="G360">
        <v>257.94</v>
      </c>
      <c r="H360">
        <v>6</v>
      </c>
      <c r="I360" t="s">
        <v>10682</v>
      </c>
      <c r="J360">
        <v>0</v>
      </c>
      <c r="K360">
        <v>0</v>
      </c>
      <c r="L360" t="s">
        <v>10706</v>
      </c>
      <c r="N360" t="s">
        <v>10694</v>
      </c>
      <c r="O360" t="s">
        <v>10695</v>
      </c>
      <c r="Q360" t="s">
        <v>10696</v>
      </c>
      <c r="S360" t="s">
        <v>10697</v>
      </c>
      <c r="T360">
        <v>43102.457002314797</v>
      </c>
    </row>
    <row r="361" spans="1:20" x14ac:dyDescent="0.25">
      <c r="A361" t="s">
        <v>11364</v>
      </c>
      <c r="B361" t="s">
        <v>11365</v>
      </c>
      <c r="C361" t="s">
        <v>10691</v>
      </c>
      <c r="D361" t="s">
        <v>10683</v>
      </c>
      <c r="E361" t="s">
        <v>10693</v>
      </c>
      <c r="F361">
        <v>24.99</v>
      </c>
      <c r="G361">
        <v>299.88</v>
      </c>
      <c r="H361">
        <v>12</v>
      </c>
      <c r="I361" t="s">
        <v>10682</v>
      </c>
      <c r="J361">
        <v>0</v>
      </c>
      <c r="K361">
        <v>0</v>
      </c>
      <c r="L361" t="s">
        <v>10758</v>
      </c>
      <c r="N361" t="s">
        <v>10694</v>
      </c>
      <c r="O361" t="s">
        <v>10695</v>
      </c>
      <c r="Q361" t="s">
        <v>10696</v>
      </c>
      <c r="S361" t="s">
        <v>10697</v>
      </c>
      <c r="T361">
        <v>43109.404224537</v>
      </c>
    </row>
    <row r="362" spans="1:20" x14ac:dyDescent="0.25">
      <c r="A362" t="s">
        <v>11366</v>
      </c>
      <c r="B362" t="s">
        <v>11367</v>
      </c>
      <c r="C362" t="s">
        <v>10751</v>
      </c>
      <c r="D362" t="s">
        <v>10683</v>
      </c>
      <c r="E362" t="s">
        <v>10753</v>
      </c>
      <c r="F362">
        <v>18.989999999999998</v>
      </c>
      <c r="G362">
        <v>227.88</v>
      </c>
      <c r="H362">
        <v>12</v>
      </c>
      <c r="I362" t="s">
        <v>10682</v>
      </c>
      <c r="J362">
        <v>0</v>
      </c>
      <c r="K362">
        <v>0</v>
      </c>
      <c r="L362" t="s">
        <v>10692</v>
      </c>
      <c r="N362" t="s">
        <v>10803</v>
      </c>
      <c r="O362" t="s">
        <v>10782</v>
      </c>
      <c r="Q362" t="s">
        <v>10783</v>
      </c>
      <c r="S362" t="s">
        <v>10804</v>
      </c>
      <c r="T362">
        <v>43102.456956018497</v>
      </c>
    </row>
    <row r="363" spans="1:20" x14ac:dyDescent="0.25">
      <c r="A363" t="s">
        <v>11368</v>
      </c>
      <c r="B363" t="s">
        <v>11369</v>
      </c>
      <c r="C363" t="s">
        <v>10691</v>
      </c>
      <c r="D363" t="s">
        <v>10683</v>
      </c>
      <c r="E363" t="s">
        <v>10693</v>
      </c>
      <c r="F363">
        <v>5.99</v>
      </c>
      <c r="G363">
        <v>71.88</v>
      </c>
      <c r="H363">
        <v>12</v>
      </c>
      <c r="I363" t="s">
        <v>10682</v>
      </c>
      <c r="J363">
        <v>0</v>
      </c>
      <c r="K363">
        <v>0</v>
      </c>
      <c r="L363" t="s">
        <v>11175</v>
      </c>
      <c r="N363" t="s">
        <v>10700</v>
      </c>
      <c r="O363" t="s">
        <v>10701</v>
      </c>
      <c r="Q363" t="s">
        <v>10702</v>
      </c>
      <c r="S363" t="s">
        <v>10703</v>
      </c>
      <c r="T363">
        <v>43102.456956018497</v>
      </c>
    </row>
    <row r="364" spans="1:20" x14ac:dyDescent="0.25">
      <c r="A364" t="s">
        <v>4285</v>
      </c>
      <c r="B364" t="s">
        <v>11370</v>
      </c>
      <c r="C364" t="s">
        <v>10681</v>
      </c>
      <c r="D364" t="s">
        <v>10683</v>
      </c>
      <c r="E364" t="s">
        <v>10685</v>
      </c>
      <c r="F364">
        <v>64.989999999999995</v>
      </c>
      <c r="G364">
        <v>389.94</v>
      </c>
      <c r="H364">
        <v>6</v>
      </c>
      <c r="I364" t="s">
        <v>10682</v>
      </c>
      <c r="J364">
        <v>10</v>
      </c>
      <c r="K364">
        <v>0</v>
      </c>
      <c r="L364" t="s">
        <v>10706</v>
      </c>
      <c r="N364" t="s">
        <v>10793</v>
      </c>
      <c r="O364" t="s">
        <v>10782</v>
      </c>
      <c r="Q364" t="s">
        <v>10783</v>
      </c>
      <c r="S364" t="s">
        <v>10794</v>
      </c>
      <c r="T364">
        <v>43102.457002314797</v>
      </c>
    </row>
    <row r="365" spans="1:20" x14ac:dyDescent="0.25">
      <c r="A365" t="s">
        <v>11371</v>
      </c>
      <c r="B365" t="s">
        <v>11372</v>
      </c>
      <c r="C365" t="s">
        <v>10691</v>
      </c>
      <c r="D365" t="s">
        <v>10683</v>
      </c>
      <c r="E365" t="s">
        <v>10693</v>
      </c>
      <c r="F365">
        <v>39.99</v>
      </c>
      <c r="G365">
        <v>239.94</v>
      </c>
      <c r="H365">
        <v>6</v>
      </c>
      <c r="I365" t="s">
        <v>10682</v>
      </c>
      <c r="J365">
        <v>0</v>
      </c>
      <c r="K365">
        <v>0</v>
      </c>
      <c r="L365" t="s">
        <v>10758</v>
      </c>
      <c r="N365" t="s">
        <v>10694</v>
      </c>
      <c r="O365" t="s">
        <v>10695</v>
      </c>
      <c r="Q365" t="s">
        <v>10696</v>
      </c>
      <c r="S365" t="s">
        <v>10697</v>
      </c>
      <c r="T365">
        <v>43109.404224537</v>
      </c>
    </row>
    <row r="366" spans="1:20" x14ac:dyDescent="0.25">
      <c r="A366" t="s">
        <v>4286</v>
      </c>
      <c r="B366" t="s">
        <v>11373</v>
      </c>
      <c r="C366" t="s">
        <v>10681</v>
      </c>
      <c r="D366" t="s">
        <v>10683</v>
      </c>
      <c r="E366" t="s">
        <v>10685</v>
      </c>
      <c r="F366">
        <v>44.99</v>
      </c>
      <c r="G366">
        <v>269.94</v>
      </c>
      <c r="H366">
        <v>6</v>
      </c>
      <c r="I366" t="s">
        <v>10682</v>
      </c>
      <c r="J366">
        <v>0</v>
      </c>
      <c r="K366">
        <v>0</v>
      </c>
      <c r="L366" t="s">
        <v>10868</v>
      </c>
      <c r="N366" t="s">
        <v>10694</v>
      </c>
      <c r="O366" t="s">
        <v>10695</v>
      </c>
      <c r="Q366" t="s">
        <v>10696</v>
      </c>
      <c r="S366" t="s">
        <v>10697</v>
      </c>
      <c r="T366">
        <v>43102.456990740699</v>
      </c>
    </row>
    <row r="367" spans="1:20" x14ac:dyDescent="0.25">
      <c r="A367" t="s">
        <v>4287</v>
      </c>
      <c r="B367" t="s">
        <v>11374</v>
      </c>
      <c r="C367" t="s">
        <v>10681</v>
      </c>
      <c r="D367" t="s">
        <v>10683</v>
      </c>
      <c r="E367" t="s">
        <v>10685</v>
      </c>
      <c r="F367">
        <v>33.99</v>
      </c>
      <c r="G367">
        <v>407.88</v>
      </c>
      <c r="H367">
        <v>12</v>
      </c>
      <c r="I367" t="s">
        <v>10682</v>
      </c>
      <c r="J367">
        <v>0</v>
      </c>
      <c r="K367">
        <v>0</v>
      </c>
      <c r="L367" t="s">
        <v>10868</v>
      </c>
      <c r="N367" t="s">
        <v>10781</v>
      </c>
      <c r="O367" t="s">
        <v>10782</v>
      </c>
      <c r="Q367" t="s">
        <v>10783</v>
      </c>
      <c r="S367" t="s">
        <v>10784</v>
      </c>
      <c r="T367">
        <v>43102.456990740699</v>
      </c>
    </row>
    <row r="368" spans="1:20" x14ac:dyDescent="0.25">
      <c r="A368" t="s">
        <v>4288</v>
      </c>
      <c r="B368" t="s">
        <v>11375</v>
      </c>
      <c r="C368" t="s">
        <v>10751</v>
      </c>
      <c r="D368" t="s">
        <v>10683</v>
      </c>
      <c r="E368" t="s">
        <v>10836</v>
      </c>
      <c r="F368">
        <v>13.79</v>
      </c>
      <c r="G368">
        <v>82.74</v>
      </c>
      <c r="H368">
        <v>6</v>
      </c>
      <c r="I368" t="s">
        <v>10682</v>
      </c>
      <c r="J368">
        <v>0</v>
      </c>
      <c r="K368">
        <v>0</v>
      </c>
      <c r="L368" t="s">
        <v>10727</v>
      </c>
      <c r="N368" t="s">
        <v>11010</v>
      </c>
      <c r="O368" t="s">
        <v>10708</v>
      </c>
      <c r="Q368" t="s">
        <v>10709</v>
      </c>
      <c r="S368" t="s">
        <v>11011</v>
      </c>
      <c r="T368">
        <v>43102.456944444399</v>
      </c>
    </row>
    <row r="369" spans="1:20" x14ac:dyDescent="0.25">
      <c r="A369" t="s">
        <v>11376</v>
      </c>
      <c r="B369" t="s">
        <v>11377</v>
      </c>
      <c r="C369" t="s">
        <v>10691</v>
      </c>
      <c r="D369" t="s">
        <v>10683</v>
      </c>
      <c r="E369" t="s">
        <v>10693</v>
      </c>
      <c r="F369">
        <v>9.49</v>
      </c>
      <c r="G369">
        <v>113.88</v>
      </c>
      <c r="H369">
        <v>12</v>
      </c>
      <c r="I369" t="s">
        <v>10682</v>
      </c>
      <c r="J369">
        <v>0</v>
      </c>
      <c r="K369">
        <v>0</v>
      </c>
      <c r="L369" t="s">
        <v>10758</v>
      </c>
      <c r="N369" t="s">
        <v>11378</v>
      </c>
      <c r="O369" t="s">
        <v>10701</v>
      </c>
      <c r="Q369" t="s">
        <v>10702</v>
      </c>
      <c r="S369" t="s">
        <v>11379</v>
      </c>
      <c r="T369">
        <v>43109.404224537</v>
      </c>
    </row>
    <row r="370" spans="1:20" x14ac:dyDescent="0.25">
      <c r="A370" t="s">
        <v>11380</v>
      </c>
      <c r="B370" t="s">
        <v>11381</v>
      </c>
      <c r="C370" t="s">
        <v>10691</v>
      </c>
      <c r="D370" t="s">
        <v>10683</v>
      </c>
      <c r="E370" t="s">
        <v>10693</v>
      </c>
      <c r="F370">
        <v>7.49</v>
      </c>
      <c r="G370">
        <v>44.94</v>
      </c>
      <c r="H370">
        <v>6</v>
      </c>
      <c r="I370" t="s">
        <v>10682</v>
      </c>
      <c r="J370">
        <v>0</v>
      </c>
      <c r="K370">
        <v>0</v>
      </c>
      <c r="L370" t="s">
        <v>10758</v>
      </c>
      <c r="N370" t="s">
        <v>11243</v>
      </c>
      <c r="O370" t="s">
        <v>10708</v>
      </c>
      <c r="Q370" t="s">
        <v>10709</v>
      </c>
      <c r="S370" t="s">
        <v>11244</v>
      </c>
      <c r="T370">
        <v>43109.404224537</v>
      </c>
    </row>
    <row r="371" spans="1:20" x14ac:dyDescent="0.25">
      <c r="A371" t="s">
        <v>4289</v>
      </c>
      <c r="B371" t="s">
        <v>11382</v>
      </c>
      <c r="C371" t="s">
        <v>10681</v>
      </c>
      <c r="D371" t="s">
        <v>10683</v>
      </c>
      <c r="E371" t="s">
        <v>10685</v>
      </c>
      <c r="F371">
        <v>19.989999999999998</v>
      </c>
      <c r="G371">
        <v>119.94</v>
      </c>
      <c r="H371">
        <v>6</v>
      </c>
      <c r="I371" t="s">
        <v>10682</v>
      </c>
      <c r="J371">
        <v>0</v>
      </c>
      <c r="K371">
        <v>0</v>
      </c>
      <c r="L371" t="s">
        <v>10862</v>
      </c>
      <c r="N371" t="s">
        <v>11243</v>
      </c>
      <c r="O371" t="s">
        <v>10708</v>
      </c>
      <c r="Q371" t="s">
        <v>10709</v>
      </c>
      <c r="S371" t="s">
        <v>11244</v>
      </c>
      <c r="T371">
        <v>43102.456909722197</v>
      </c>
    </row>
    <row r="372" spans="1:20" x14ac:dyDescent="0.25">
      <c r="A372" t="s">
        <v>4290</v>
      </c>
      <c r="B372" t="s">
        <v>11383</v>
      </c>
      <c r="C372" t="s">
        <v>10681</v>
      </c>
      <c r="D372" t="s">
        <v>10683</v>
      </c>
      <c r="E372" t="s">
        <v>10685</v>
      </c>
      <c r="F372">
        <v>66.989999999999995</v>
      </c>
      <c r="G372">
        <v>803.88</v>
      </c>
      <c r="H372">
        <v>12</v>
      </c>
      <c r="I372" t="s">
        <v>10682</v>
      </c>
      <c r="J372">
        <v>0</v>
      </c>
      <c r="K372">
        <v>0</v>
      </c>
      <c r="L372" t="s">
        <v>10740</v>
      </c>
      <c r="N372" t="s">
        <v>10793</v>
      </c>
      <c r="O372" t="s">
        <v>10782</v>
      </c>
      <c r="Q372" t="s">
        <v>10783</v>
      </c>
      <c r="S372" t="s">
        <v>10794</v>
      </c>
      <c r="T372">
        <v>43102.456886574102</v>
      </c>
    </row>
    <row r="373" spans="1:20" x14ac:dyDescent="0.25">
      <c r="A373" t="s">
        <v>11384</v>
      </c>
      <c r="B373" t="s">
        <v>11385</v>
      </c>
      <c r="C373" t="s">
        <v>10691</v>
      </c>
      <c r="D373" t="s">
        <v>10683</v>
      </c>
      <c r="E373" t="s">
        <v>10693</v>
      </c>
      <c r="F373">
        <v>7.99</v>
      </c>
      <c r="G373">
        <v>95.88</v>
      </c>
      <c r="H373">
        <v>12</v>
      </c>
      <c r="I373" t="s">
        <v>10682</v>
      </c>
      <c r="J373">
        <v>0</v>
      </c>
      <c r="K373">
        <v>0</v>
      </c>
      <c r="L373" t="s">
        <v>10722</v>
      </c>
      <c r="N373" t="s">
        <v>10781</v>
      </c>
      <c r="O373" t="s">
        <v>10782</v>
      </c>
      <c r="Q373" t="s">
        <v>10783</v>
      </c>
      <c r="S373" t="s">
        <v>10784</v>
      </c>
      <c r="T373">
        <v>43102.456956018497</v>
      </c>
    </row>
    <row r="374" spans="1:20" x14ac:dyDescent="0.25">
      <c r="A374" t="s">
        <v>11386</v>
      </c>
      <c r="B374" t="s">
        <v>11387</v>
      </c>
      <c r="C374" t="s">
        <v>10691</v>
      </c>
      <c r="D374" t="s">
        <v>10683</v>
      </c>
      <c r="E374" t="s">
        <v>10693</v>
      </c>
      <c r="F374">
        <v>22.99</v>
      </c>
      <c r="G374">
        <v>137.94</v>
      </c>
      <c r="H374">
        <v>6</v>
      </c>
      <c r="I374" t="s">
        <v>10682</v>
      </c>
      <c r="J374">
        <v>0</v>
      </c>
      <c r="K374">
        <v>0</v>
      </c>
      <c r="L374" t="s">
        <v>10758</v>
      </c>
      <c r="N374" t="s">
        <v>10781</v>
      </c>
      <c r="O374" t="s">
        <v>10782</v>
      </c>
      <c r="Q374" t="s">
        <v>10783</v>
      </c>
      <c r="S374" t="s">
        <v>10784</v>
      </c>
      <c r="T374">
        <v>43109.404224537</v>
      </c>
    </row>
    <row r="375" spans="1:20" x14ac:dyDescent="0.25">
      <c r="A375" t="s">
        <v>11388</v>
      </c>
      <c r="B375" t="s">
        <v>11389</v>
      </c>
      <c r="C375" t="s">
        <v>10751</v>
      </c>
      <c r="D375" t="s">
        <v>10683</v>
      </c>
      <c r="E375" t="s">
        <v>10753</v>
      </c>
      <c r="F375">
        <v>6.99</v>
      </c>
      <c r="G375">
        <v>83.88</v>
      </c>
      <c r="H375">
        <v>12</v>
      </c>
      <c r="I375" t="s">
        <v>10682</v>
      </c>
      <c r="J375">
        <v>0</v>
      </c>
      <c r="K375">
        <v>0</v>
      </c>
      <c r="L375" t="s">
        <v>10758</v>
      </c>
      <c r="N375" t="s">
        <v>10700</v>
      </c>
      <c r="O375" t="s">
        <v>10701</v>
      </c>
      <c r="Q375" t="s">
        <v>10702</v>
      </c>
      <c r="S375" t="s">
        <v>10703</v>
      </c>
      <c r="T375">
        <v>43109.404224537</v>
      </c>
    </row>
    <row r="376" spans="1:20" x14ac:dyDescent="0.25">
      <c r="A376" t="s">
        <v>11390</v>
      </c>
      <c r="B376" t="s">
        <v>11391</v>
      </c>
      <c r="C376" t="s">
        <v>10691</v>
      </c>
      <c r="D376" t="s">
        <v>10683</v>
      </c>
      <c r="E376" t="s">
        <v>10693</v>
      </c>
      <c r="F376">
        <v>3.99</v>
      </c>
      <c r="G376">
        <v>47.88</v>
      </c>
      <c r="H376">
        <v>12</v>
      </c>
      <c r="I376" t="s">
        <v>10682</v>
      </c>
      <c r="J376">
        <v>0</v>
      </c>
      <c r="K376">
        <v>0</v>
      </c>
      <c r="L376" t="s">
        <v>10758</v>
      </c>
      <c r="N376" t="s">
        <v>11392</v>
      </c>
      <c r="O376" t="s">
        <v>10762</v>
      </c>
      <c r="Q376" t="s">
        <v>10763</v>
      </c>
      <c r="S376" t="s">
        <v>11393</v>
      </c>
      <c r="T376">
        <v>43109.404224537</v>
      </c>
    </row>
    <row r="377" spans="1:20" x14ac:dyDescent="0.25">
      <c r="A377" t="s">
        <v>4291</v>
      </c>
      <c r="B377" t="s">
        <v>11394</v>
      </c>
      <c r="C377" t="s">
        <v>10681</v>
      </c>
      <c r="D377" t="s">
        <v>10683</v>
      </c>
      <c r="E377" t="s">
        <v>10685</v>
      </c>
      <c r="F377">
        <v>27.99</v>
      </c>
      <c r="G377">
        <v>335.88</v>
      </c>
      <c r="H377">
        <v>12</v>
      </c>
      <c r="I377" t="s">
        <v>10682</v>
      </c>
      <c r="J377">
        <v>0</v>
      </c>
      <c r="K377">
        <v>0</v>
      </c>
      <c r="L377" t="s">
        <v>11395</v>
      </c>
      <c r="N377" t="s">
        <v>10686</v>
      </c>
      <c r="O377" t="s">
        <v>10687</v>
      </c>
      <c r="Q377" t="s">
        <v>10688</v>
      </c>
      <c r="S377" t="s">
        <v>10689</v>
      </c>
      <c r="T377">
        <v>43102.456886574102</v>
      </c>
    </row>
    <row r="378" spans="1:20" x14ac:dyDescent="0.25">
      <c r="A378" t="s">
        <v>11396</v>
      </c>
      <c r="B378" t="s">
        <v>11397</v>
      </c>
      <c r="C378" t="s">
        <v>10691</v>
      </c>
      <c r="D378" t="s">
        <v>10683</v>
      </c>
      <c r="E378" t="s">
        <v>10693</v>
      </c>
      <c r="F378">
        <v>6.99</v>
      </c>
      <c r="G378">
        <v>83.88</v>
      </c>
      <c r="H378">
        <v>12</v>
      </c>
      <c r="I378" t="s">
        <v>10682</v>
      </c>
      <c r="J378">
        <v>0</v>
      </c>
      <c r="K378">
        <v>0</v>
      </c>
      <c r="L378" t="s">
        <v>10758</v>
      </c>
      <c r="N378" t="s">
        <v>10700</v>
      </c>
      <c r="O378" t="s">
        <v>10701</v>
      </c>
      <c r="Q378" t="s">
        <v>10702</v>
      </c>
      <c r="S378" t="s">
        <v>10703</v>
      </c>
      <c r="T378">
        <v>43109.404224537</v>
      </c>
    </row>
    <row r="379" spans="1:20" x14ac:dyDescent="0.25">
      <c r="A379" t="s">
        <v>11398</v>
      </c>
      <c r="B379" t="s">
        <v>11399</v>
      </c>
      <c r="C379" t="s">
        <v>10751</v>
      </c>
      <c r="D379" t="s">
        <v>10752</v>
      </c>
      <c r="E379" t="s">
        <v>10836</v>
      </c>
      <c r="F379">
        <v>19.79</v>
      </c>
      <c r="G379">
        <v>118.74</v>
      </c>
      <c r="H379">
        <v>6</v>
      </c>
      <c r="I379" t="s">
        <v>10682</v>
      </c>
      <c r="J379">
        <v>0</v>
      </c>
      <c r="K379">
        <v>0</v>
      </c>
      <c r="L379" t="s">
        <v>11305</v>
      </c>
      <c r="N379" t="s">
        <v>10991</v>
      </c>
      <c r="O379" t="s">
        <v>10992</v>
      </c>
      <c r="Q379" t="s">
        <v>10993</v>
      </c>
      <c r="S379" t="s">
        <v>10994</v>
      </c>
      <c r="T379">
        <v>43102.456875000003</v>
      </c>
    </row>
    <row r="380" spans="1:20" x14ac:dyDescent="0.25">
      <c r="A380" t="s">
        <v>11400</v>
      </c>
      <c r="B380" t="s">
        <v>11401</v>
      </c>
      <c r="C380" t="s">
        <v>10691</v>
      </c>
      <c r="D380" t="s">
        <v>10683</v>
      </c>
      <c r="E380" t="s">
        <v>10693</v>
      </c>
      <c r="F380">
        <v>5.59</v>
      </c>
      <c r="G380">
        <v>67.08</v>
      </c>
      <c r="H380">
        <v>12</v>
      </c>
      <c r="I380" t="s">
        <v>10682</v>
      </c>
      <c r="J380">
        <v>0</v>
      </c>
      <c r="K380">
        <v>0</v>
      </c>
      <c r="L380" t="s">
        <v>10758</v>
      </c>
      <c r="N380" t="s">
        <v>10700</v>
      </c>
      <c r="O380" t="s">
        <v>10701</v>
      </c>
      <c r="Q380" t="s">
        <v>10702</v>
      </c>
      <c r="S380" t="s">
        <v>10703</v>
      </c>
      <c r="T380">
        <v>43109.404224537</v>
      </c>
    </row>
    <row r="381" spans="1:20" x14ac:dyDescent="0.25">
      <c r="A381" t="s">
        <v>11402</v>
      </c>
      <c r="B381" t="s">
        <v>11403</v>
      </c>
      <c r="C381" t="s">
        <v>10691</v>
      </c>
      <c r="D381" t="s">
        <v>10683</v>
      </c>
      <c r="E381" t="s">
        <v>10693</v>
      </c>
      <c r="F381">
        <v>3.49</v>
      </c>
      <c r="G381">
        <v>41.88</v>
      </c>
      <c r="H381">
        <v>12</v>
      </c>
      <c r="I381" t="s">
        <v>10682</v>
      </c>
      <c r="J381">
        <v>0</v>
      </c>
      <c r="K381">
        <v>0</v>
      </c>
      <c r="L381" t="s">
        <v>10758</v>
      </c>
      <c r="N381" t="s">
        <v>10700</v>
      </c>
      <c r="O381" t="s">
        <v>10701</v>
      </c>
      <c r="Q381" t="s">
        <v>10702</v>
      </c>
      <c r="S381" t="s">
        <v>10703</v>
      </c>
      <c r="T381">
        <v>43109.404224537</v>
      </c>
    </row>
    <row r="382" spans="1:20" x14ac:dyDescent="0.25">
      <c r="A382" t="s">
        <v>4292</v>
      </c>
      <c r="B382" t="s">
        <v>11404</v>
      </c>
      <c r="C382" t="s">
        <v>10681</v>
      </c>
      <c r="D382" t="s">
        <v>10683</v>
      </c>
      <c r="E382" t="s">
        <v>10685</v>
      </c>
      <c r="F382">
        <v>27.99</v>
      </c>
      <c r="G382">
        <v>335.88</v>
      </c>
      <c r="H382">
        <v>12</v>
      </c>
      <c r="I382" t="s">
        <v>10682</v>
      </c>
      <c r="J382">
        <v>0</v>
      </c>
      <c r="K382">
        <v>0</v>
      </c>
      <c r="L382" t="s">
        <v>11305</v>
      </c>
      <c r="N382" t="s">
        <v>10991</v>
      </c>
      <c r="O382" t="s">
        <v>10992</v>
      </c>
      <c r="Q382" t="s">
        <v>10993</v>
      </c>
      <c r="S382" t="s">
        <v>10994</v>
      </c>
      <c r="T382">
        <v>43102.456875000003</v>
      </c>
    </row>
    <row r="383" spans="1:20" x14ac:dyDescent="0.25">
      <c r="A383" t="s">
        <v>4293</v>
      </c>
      <c r="B383" t="s">
        <v>11405</v>
      </c>
      <c r="C383" t="s">
        <v>10681</v>
      </c>
      <c r="D383" t="s">
        <v>10683</v>
      </c>
      <c r="E383" t="s">
        <v>10685</v>
      </c>
      <c r="F383">
        <v>19.989999999999998</v>
      </c>
      <c r="G383">
        <v>239.88</v>
      </c>
      <c r="H383">
        <v>12</v>
      </c>
      <c r="I383" t="s">
        <v>10682</v>
      </c>
      <c r="J383">
        <v>4</v>
      </c>
      <c r="K383">
        <v>0</v>
      </c>
      <c r="L383" t="s">
        <v>11406</v>
      </c>
      <c r="N383" t="s">
        <v>10700</v>
      </c>
      <c r="O383" t="s">
        <v>10701</v>
      </c>
      <c r="Q383" t="s">
        <v>10702</v>
      </c>
      <c r="S383" t="s">
        <v>10703</v>
      </c>
      <c r="T383">
        <v>43102.456979166702</v>
      </c>
    </row>
    <row r="384" spans="1:20" x14ac:dyDescent="0.25">
      <c r="A384" t="s">
        <v>11407</v>
      </c>
      <c r="B384" t="s">
        <v>11408</v>
      </c>
      <c r="C384" t="s">
        <v>10691</v>
      </c>
      <c r="D384" t="s">
        <v>10683</v>
      </c>
      <c r="E384" t="s">
        <v>10693</v>
      </c>
      <c r="F384">
        <v>6.49</v>
      </c>
      <c r="G384">
        <v>77.88</v>
      </c>
      <c r="H384">
        <v>12</v>
      </c>
      <c r="I384" t="s">
        <v>10682</v>
      </c>
      <c r="J384">
        <v>0</v>
      </c>
      <c r="K384">
        <v>0</v>
      </c>
      <c r="L384" t="s">
        <v>10758</v>
      </c>
      <c r="N384" t="s">
        <v>10746</v>
      </c>
      <c r="O384" t="s">
        <v>10747</v>
      </c>
      <c r="Q384" t="s">
        <v>10748</v>
      </c>
      <c r="S384" t="s">
        <v>10749</v>
      </c>
      <c r="T384">
        <v>43109.404224537</v>
      </c>
    </row>
    <row r="385" spans="1:20" x14ac:dyDescent="0.25">
      <c r="A385" t="s">
        <v>11409</v>
      </c>
      <c r="B385" t="s">
        <v>11410</v>
      </c>
      <c r="C385" t="s">
        <v>10691</v>
      </c>
      <c r="D385" t="s">
        <v>10683</v>
      </c>
      <c r="E385" t="s">
        <v>10693</v>
      </c>
      <c r="F385">
        <v>4.49</v>
      </c>
      <c r="G385">
        <v>53.88</v>
      </c>
      <c r="H385">
        <v>12</v>
      </c>
      <c r="I385" t="s">
        <v>10682</v>
      </c>
      <c r="J385">
        <v>0</v>
      </c>
      <c r="K385">
        <v>0</v>
      </c>
      <c r="L385" t="s">
        <v>10758</v>
      </c>
      <c r="N385" t="s">
        <v>10746</v>
      </c>
      <c r="O385" t="s">
        <v>10747</v>
      </c>
      <c r="Q385" t="s">
        <v>10748</v>
      </c>
      <c r="S385" t="s">
        <v>10749</v>
      </c>
      <c r="T385">
        <v>43109.404224537</v>
      </c>
    </row>
    <row r="386" spans="1:20" x14ac:dyDescent="0.25">
      <c r="A386" t="s">
        <v>11411</v>
      </c>
      <c r="B386" t="s">
        <v>11412</v>
      </c>
      <c r="C386" t="s">
        <v>10691</v>
      </c>
      <c r="D386" t="s">
        <v>10683</v>
      </c>
      <c r="E386" t="s">
        <v>10693</v>
      </c>
      <c r="F386">
        <v>7.99</v>
      </c>
      <c r="G386">
        <v>95.88</v>
      </c>
      <c r="H386">
        <v>12</v>
      </c>
      <c r="I386" t="s">
        <v>10682</v>
      </c>
      <c r="J386">
        <v>0</v>
      </c>
      <c r="K386">
        <v>0</v>
      </c>
      <c r="L386" t="s">
        <v>10758</v>
      </c>
      <c r="N386" t="s">
        <v>10746</v>
      </c>
      <c r="O386" t="s">
        <v>10747</v>
      </c>
      <c r="Q386" t="s">
        <v>10748</v>
      </c>
      <c r="S386" t="s">
        <v>10749</v>
      </c>
      <c r="T386">
        <v>43109.404224537</v>
      </c>
    </row>
    <row r="387" spans="1:20" x14ac:dyDescent="0.25">
      <c r="A387" t="s">
        <v>4294</v>
      </c>
      <c r="B387" t="s">
        <v>11413</v>
      </c>
      <c r="C387" t="s">
        <v>10681</v>
      </c>
      <c r="D387" t="s">
        <v>10683</v>
      </c>
      <c r="E387" t="s">
        <v>10685</v>
      </c>
      <c r="F387">
        <v>25.99</v>
      </c>
      <c r="G387">
        <v>311.88</v>
      </c>
      <c r="H387">
        <v>12</v>
      </c>
      <c r="I387" t="s">
        <v>10682</v>
      </c>
      <c r="J387">
        <v>0</v>
      </c>
      <c r="K387">
        <v>0</v>
      </c>
      <c r="L387" t="s">
        <v>11301</v>
      </c>
      <c r="N387" t="s">
        <v>10837</v>
      </c>
      <c r="O387" t="s">
        <v>10701</v>
      </c>
      <c r="Q387" t="s">
        <v>10702</v>
      </c>
      <c r="S387" t="s">
        <v>10838</v>
      </c>
      <c r="T387">
        <v>43102.456875000003</v>
      </c>
    </row>
    <row r="388" spans="1:20" x14ac:dyDescent="0.25">
      <c r="A388" t="s">
        <v>11414</v>
      </c>
      <c r="B388" t="s">
        <v>11415</v>
      </c>
      <c r="C388" t="s">
        <v>10691</v>
      </c>
      <c r="D388" t="s">
        <v>10683</v>
      </c>
      <c r="E388" t="s">
        <v>10693</v>
      </c>
      <c r="F388">
        <v>13.79</v>
      </c>
      <c r="G388">
        <v>165.48</v>
      </c>
      <c r="H388">
        <v>12</v>
      </c>
      <c r="I388" t="s">
        <v>10682</v>
      </c>
      <c r="J388">
        <v>0</v>
      </c>
      <c r="K388">
        <v>0</v>
      </c>
      <c r="L388" t="s">
        <v>10722</v>
      </c>
      <c r="N388" t="s">
        <v>11416</v>
      </c>
      <c r="O388" t="s">
        <v>10747</v>
      </c>
      <c r="Q388" t="s">
        <v>10748</v>
      </c>
      <c r="S388" t="s">
        <v>11417</v>
      </c>
      <c r="T388">
        <v>43102.456956018497</v>
      </c>
    </row>
    <row r="389" spans="1:20" x14ac:dyDescent="0.25">
      <c r="A389" t="s">
        <v>4295</v>
      </c>
      <c r="B389" t="s">
        <v>11418</v>
      </c>
      <c r="C389" t="s">
        <v>10681</v>
      </c>
      <c r="D389" t="s">
        <v>10683</v>
      </c>
      <c r="E389" t="s">
        <v>10685</v>
      </c>
      <c r="F389">
        <v>13.99</v>
      </c>
      <c r="G389">
        <v>167.88</v>
      </c>
      <c r="H389">
        <v>12</v>
      </c>
      <c r="I389" t="s">
        <v>10682</v>
      </c>
      <c r="J389">
        <v>0</v>
      </c>
      <c r="K389">
        <v>0</v>
      </c>
      <c r="L389" t="s">
        <v>11419</v>
      </c>
      <c r="N389" t="s">
        <v>10686</v>
      </c>
      <c r="O389" t="s">
        <v>10687</v>
      </c>
      <c r="Q389" t="s">
        <v>10688</v>
      </c>
      <c r="S389" t="s">
        <v>10689</v>
      </c>
      <c r="T389">
        <v>43102.456921296303</v>
      </c>
    </row>
    <row r="390" spans="1:20" x14ac:dyDescent="0.25">
      <c r="A390" t="s">
        <v>11420</v>
      </c>
      <c r="B390" t="s">
        <v>11421</v>
      </c>
      <c r="C390" t="s">
        <v>10751</v>
      </c>
      <c r="D390" t="s">
        <v>10683</v>
      </c>
      <c r="E390" t="s">
        <v>10753</v>
      </c>
      <c r="F390">
        <v>45.99</v>
      </c>
      <c r="G390">
        <v>275.94</v>
      </c>
      <c r="H390">
        <v>6</v>
      </c>
      <c r="I390" t="s">
        <v>10682</v>
      </c>
      <c r="J390">
        <v>0</v>
      </c>
      <c r="K390">
        <v>0</v>
      </c>
      <c r="L390" t="s">
        <v>10706</v>
      </c>
      <c r="N390" t="s">
        <v>10793</v>
      </c>
      <c r="O390" t="s">
        <v>10782</v>
      </c>
      <c r="Q390" t="s">
        <v>10783</v>
      </c>
      <c r="S390" t="s">
        <v>10794</v>
      </c>
      <c r="T390">
        <v>43102.457002314797</v>
      </c>
    </row>
    <row r="391" spans="1:20" x14ac:dyDescent="0.25">
      <c r="A391" t="s">
        <v>4296</v>
      </c>
      <c r="B391" t="s">
        <v>11422</v>
      </c>
      <c r="C391" t="s">
        <v>10681</v>
      </c>
      <c r="D391" t="s">
        <v>10683</v>
      </c>
      <c r="E391" t="s">
        <v>10685</v>
      </c>
      <c r="F391">
        <v>29.99</v>
      </c>
      <c r="G391">
        <v>359.88</v>
      </c>
      <c r="H391">
        <v>12</v>
      </c>
      <c r="I391" t="s">
        <v>10682</v>
      </c>
      <c r="J391">
        <v>0</v>
      </c>
      <c r="K391">
        <v>0</v>
      </c>
      <c r="L391" t="s">
        <v>10745</v>
      </c>
      <c r="N391" t="s">
        <v>10803</v>
      </c>
      <c r="O391" t="s">
        <v>10782</v>
      </c>
      <c r="Q391" t="s">
        <v>10783</v>
      </c>
      <c r="S391" t="s">
        <v>10804</v>
      </c>
      <c r="T391">
        <v>43102.456898148099</v>
      </c>
    </row>
    <row r="392" spans="1:20" x14ac:dyDescent="0.25">
      <c r="A392" t="s">
        <v>11423</v>
      </c>
      <c r="B392" t="s">
        <v>11424</v>
      </c>
      <c r="C392" t="s">
        <v>10751</v>
      </c>
      <c r="D392" t="s">
        <v>10752</v>
      </c>
      <c r="E392" t="s">
        <v>10753</v>
      </c>
      <c r="F392">
        <v>34.99</v>
      </c>
      <c r="G392">
        <v>209.94</v>
      </c>
      <c r="H392">
        <v>6</v>
      </c>
      <c r="I392" t="s">
        <v>10682</v>
      </c>
      <c r="J392">
        <v>0</v>
      </c>
      <c r="K392">
        <v>0</v>
      </c>
      <c r="L392" t="s">
        <v>10868</v>
      </c>
      <c r="M392">
        <v>43252</v>
      </c>
      <c r="N392" t="s">
        <v>11425</v>
      </c>
      <c r="O392" t="s">
        <v>10687</v>
      </c>
      <c r="Q392" t="s">
        <v>10688</v>
      </c>
      <c r="S392" t="s">
        <v>11426</v>
      </c>
      <c r="T392">
        <v>43102.456990740699</v>
      </c>
    </row>
    <row r="393" spans="1:20" x14ac:dyDescent="0.25">
      <c r="A393" t="s">
        <v>11427</v>
      </c>
      <c r="B393" t="s">
        <v>11428</v>
      </c>
      <c r="C393" t="s">
        <v>10691</v>
      </c>
      <c r="D393" t="s">
        <v>10683</v>
      </c>
      <c r="E393" t="s">
        <v>10693</v>
      </c>
      <c r="F393">
        <v>11.42</v>
      </c>
      <c r="G393">
        <v>137.04</v>
      </c>
      <c r="H393">
        <v>12</v>
      </c>
      <c r="I393" t="s">
        <v>10682</v>
      </c>
      <c r="J393">
        <v>0</v>
      </c>
      <c r="K393">
        <v>0</v>
      </c>
      <c r="L393" t="s">
        <v>10758</v>
      </c>
      <c r="N393" t="s">
        <v>10803</v>
      </c>
      <c r="O393" t="s">
        <v>10782</v>
      </c>
      <c r="Q393" t="s">
        <v>10783</v>
      </c>
      <c r="S393" t="s">
        <v>10804</v>
      </c>
      <c r="T393">
        <v>43109.404224537</v>
      </c>
    </row>
    <row r="394" spans="1:20" x14ac:dyDescent="0.25">
      <c r="A394" t="s">
        <v>11429</v>
      </c>
      <c r="B394" t="s">
        <v>11430</v>
      </c>
      <c r="C394" t="s">
        <v>10751</v>
      </c>
      <c r="D394" t="s">
        <v>10683</v>
      </c>
      <c r="E394" t="s">
        <v>10753</v>
      </c>
      <c r="F394">
        <v>19.989999999999998</v>
      </c>
      <c r="G394">
        <v>119.94</v>
      </c>
      <c r="H394">
        <v>6</v>
      </c>
      <c r="I394" t="s">
        <v>10682</v>
      </c>
      <c r="J394">
        <v>0</v>
      </c>
      <c r="K394">
        <v>0</v>
      </c>
      <c r="L394" t="s">
        <v>10692</v>
      </c>
      <c r="N394" t="s">
        <v>10694</v>
      </c>
      <c r="O394" t="s">
        <v>10695</v>
      </c>
      <c r="Q394" t="s">
        <v>10696</v>
      </c>
      <c r="S394" t="s">
        <v>10697</v>
      </c>
      <c r="T394">
        <v>43102.456956018497</v>
      </c>
    </row>
    <row r="395" spans="1:20" x14ac:dyDescent="0.25">
      <c r="A395" t="s">
        <v>4297</v>
      </c>
      <c r="B395" t="s">
        <v>11431</v>
      </c>
      <c r="C395" t="s">
        <v>10681</v>
      </c>
      <c r="D395" t="s">
        <v>10683</v>
      </c>
      <c r="E395" t="s">
        <v>10685</v>
      </c>
      <c r="F395">
        <v>16.989999999999998</v>
      </c>
      <c r="G395">
        <v>203.88</v>
      </c>
      <c r="H395">
        <v>12</v>
      </c>
      <c r="I395" t="s">
        <v>10682</v>
      </c>
      <c r="J395">
        <v>0</v>
      </c>
      <c r="K395">
        <v>0</v>
      </c>
      <c r="L395" t="s">
        <v>10944</v>
      </c>
      <c r="N395" t="s">
        <v>10694</v>
      </c>
      <c r="O395" t="s">
        <v>10695</v>
      </c>
      <c r="Q395" t="s">
        <v>10696</v>
      </c>
      <c r="S395" t="s">
        <v>10697</v>
      </c>
      <c r="T395">
        <v>43102.456921296303</v>
      </c>
    </row>
    <row r="396" spans="1:20" x14ac:dyDescent="0.25">
      <c r="A396" t="s">
        <v>11432</v>
      </c>
      <c r="B396" t="s">
        <v>11433</v>
      </c>
      <c r="C396" t="s">
        <v>10691</v>
      </c>
      <c r="D396" t="s">
        <v>10683</v>
      </c>
      <c r="E396" t="s">
        <v>10693</v>
      </c>
      <c r="F396">
        <v>15.99</v>
      </c>
      <c r="G396">
        <v>191.88</v>
      </c>
      <c r="H396">
        <v>12</v>
      </c>
      <c r="I396" t="s">
        <v>10682</v>
      </c>
      <c r="J396">
        <v>0</v>
      </c>
      <c r="K396">
        <v>0</v>
      </c>
      <c r="L396" t="s">
        <v>10758</v>
      </c>
      <c r="N396" t="s">
        <v>10694</v>
      </c>
      <c r="O396" t="s">
        <v>10695</v>
      </c>
      <c r="Q396" t="s">
        <v>10696</v>
      </c>
      <c r="S396" t="s">
        <v>10697</v>
      </c>
      <c r="T396">
        <v>43109.404224537</v>
      </c>
    </row>
    <row r="397" spans="1:20" x14ac:dyDescent="0.25">
      <c r="A397" t="s">
        <v>4298</v>
      </c>
      <c r="B397" t="s">
        <v>11434</v>
      </c>
      <c r="C397" t="s">
        <v>10751</v>
      </c>
      <c r="D397" t="s">
        <v>10683</v>
      </c>
      <c r="E397" t="s">
        <v>10836</v>
      </c>
      <c r="F397">
        <v>11.99</v>
      </c>
      <c r="G397">
        <v>143.88</v>
      </c>
      <c r="H397">
        <v>12</v>
      </c>
      <c r="I397" t="s">
        <v>10682</v>
      </c>
      <c r="J397">
        <v>0</v>
      </c>
      <c r="K397">
        <v>0</v>
      </c>
      <c r="L397" t="s">
        <v>10755</v>
      </c>
      <c r="N397" t="s">
        <v>11051</v>
      </c>
      <c r="O397" t="s">
        <v>10708</v>
      </c>
      <c r="P397" t="s">
        <v>10701</v>
      </c>
      <c r="Q397" t="s">
        <v>10709</v>
      </c>
      <c r="R397" t="s">
        <v>10702</v>
      </c>
      <c r="S397" t="s">
        <v>11052</v>
      </c>
      <c r="T397">
        <v>43102.456932870402</v>
      </c>
    </row>
    <row r="398" spans="1:20" x14ac:dyDescent="0.25">
      <c r="A398" t="s">
        <v>4299</v>
      </c>
      <c r="B398" t="s">
        <v>11435</v>
      </c>
      <c r="C398" t="s">
        <v>10681</v>
      </c>
      <c r="D398" t="s">
        <v>10683</v>
      </c>
      <c r="E398" t="s">
        <v>10685</v>
      </c>
      <c r="F398">
        <v>99.99</v>
      </c>
      <c r="G398">
        <v>1199.8800000000001</v>
      </c>
      <c r="H398">
        <v>12</v>
      </c>
      <c r="I398" t="s">
        <v>10682</v>
      </c>
      <c r="J398">
        <v>12</v>
      </c>
      <c r="K398">
        <v>0</v>
      </c>
      <c r="L398" t="s">
        <v>10706</v>
      </c>
      <c r="N398" t="s">
        <v>10707</v>
      </c>
      <c r="O398" t="s">
        <v>10708</v>
      </c>
      <c r="Q398" t="s">
        <v>10709</v>
      </c>
      <c r="S398" t="s">
        <v>10710</v>
      </c>
      <c r="T398">
        <v>43102.457002314797</v>
      </c>
    </row>
    <row r="399" spans="1:20" x14ac:dyDescent="0.25">
      <c r="A399" t="s">
        <v>4300</v>
      </c>
      <c r="B399" t="s">
        <v>11436</v>
      </c>
      <c r="C399" t="s">
        <v>10681</v>
      </c>
      <c r="D399" t="s">
        <v>10683</v>
      </c>
      <c r="E399" t="s">
        <v>10685</v>
      </c>
      <c r="F399">
        <v>16.989999999999998</v>
      </c>
      <c r="G399">
        <v>203.88</v>
      </c>
      <c r="H399">
        <v>12</v>
      </c>
      <c r="I399" t="s">
        <v>10682</v>
      </c>
      <c r="J399">
        <v>0</v>
      </c>
      <c r="K399">
        <v>0</v>
      </c>
      <c r="L399" t="s">
        <v>11021</v>
      </c>
      <c r="N399" t="s">
        <v>10694</v>
      </c>
      <c r="O399" t="s">
        <v>10695</v>
      </c>
      <c r="Q399" t="s">
        <v>10696</v>
      </c>
      <c r="S399" t="s">
        <v>10697</v>
      </c>
      <c r="T399">
        <v>43102.456875000003</v>
      </c>
    </row>
    <row r="400" spans="1:20" x14ac:dyDescent="0.25">
      <c r="A400" t="s">
        <v>4301</v>
      </c>
      <c r="B400" t="s">
        <v>11437</v>
      </c>
      <c r="C400" t="s">
        <v>10681</v>
      </c>
      <c r="D400" t="s">
        <v>10683</v>
      </c>
      <c r="E400" t="s">
        <v>10685</v>
      </c>
      <c r="F400">
        <v>16.989999999999998</v>
      </c>
      <c r="G400">
        <v>203.88</v>
      </c>
      <c r="H400">
        <v>12</v>
      </c>
      <c r="I400" t="s">
        <v>10682</v>
      </c>
      <c r="J400">
        <v>0</v>
      </c>
      <c r="K400">
        <v>0</v>
      </c>
      <c r="L400" t="s">
        <v>10944</v>
      </c>
      <c r="N400" t="s">
        <v>10694</v>
      </c>
      <c r="O400" t="s">
        <v>10695</v>
      </c>
      <c r="Q400" t="s">
        <v>10696</v>
      </c>
      <c r="S400" t="s">
        <v>10697</v>
      </c>
      <c r="T400">
        <v>43102.456921296303</v>
      </c>
    </row>
    <row r="401" spans="1:20" x14ac:dyDescent="0.25">
      <c r="A401" t="s">
        <v>4302</v>
      </c>
      <c r="B401" t="s">
        <v>11438</v>
      </c>
      <c r="C401" t="s">
        <v>10681</v>
      </c>
      <c r="D401" t="s">
        <v>10683</v>
      </c>
      <c r="E401" t="s">
        <v>10685</v>
      </c>
      <c r="F401">
        <v>25.99</v>
      </c>
      <c r="G401">
        <v>311.88</v>
      </c>
      <c r="H401">
        <v>12</v>
      </c>
      <c r="I401" t="s">
        <v>10682</v>
      </c>
      <c r="J401">
        <v>0</v>
      </c>
      <c r="K401">
        <v>0</v>
      </c>
      <c r="L401" t="s">
        <v>10731</v>
      </c>
      <c r="N401" t="s">
        <v>10700</v>
      </c>
      <c r="O401" t="s">
        <v>10701</v>
      </c>
      <c r="Q401" t="s">
        <v>10702</v>
      </c>
      <c r="S401" t="s">
        <v>10703</v>
      </c>
      <c r="T401">
        <v>43102.456875000003</v>
      </c>
    </row>
    <row r="402" spans="1:20" x14ac:dyDescent="0.25">
      <c r="A402" t="s">
        <v>8416</v>
      </c>
      <c r="B402" t="s">
        <v>11439</v>
      </c>
      <c r="C402" t="s">
        <v>10751</v>
      </c>
      <c r="D402" t="s">
        <v>10752</v>
      </c>
      <c r="E402" t="s">
        <v>10753</v>
      </c>
      <c r="F402">
        <v>28.99</v>
      </c>
      <c r="G402">
        <v>173.94</v>
      </c>
      <c r="H402">
        <v>6</v>
      </c>
      <c r="I402" t="s">
        <v>10682</v>
      </c>
      <c r="J402">
        <v>8</v>
      </c>
      <c r="K402">
        <v>0</v>
      </c>
      <c r="L402" t="s">
        <v>10731</v>
      </c>
      <c r="M402">
        <v>43368</v>
      </c>
      <c r="N402" t="s">
        <v>10700</v>
      </c>
      <c r="O402" t="s">
        <v>10701</v>
      </c>
      <c r="Q402" t="s">
        <v>10702</v>
      </c>
      <c r="S402" t="s">
        <v>10703</v>
      </c>
      <c r="T402">
        <v>43102.456875000003</v>
      </c>
    </row>
    <row r="403" spans="1:20" x14ac:dyDescent="0.25">
      <c r="A403" t="s">
        <v>8417</v>
      </c>
      <c r="B403" t="s">
        <v>11440</v>
      </c>
      <c r="C403" t="s">
        <v>10751</v>
      </c>
      <c r="D403" t="s">
        <v>10683</v>
      </c>
      <c r="E403" t="s">
        <v>10693</v>
      </c>
      <c r="F403">
        <v>15.59</v>
      </c>
      <c r="G403">
        <v>187.08</v>
      </c>
      <c r="H403">
        <v>12</v>
      </c>
      <c r="I403" t="s">
        <v>10682</v>
      </c>
      <c r="J403">
        <v>8</v>
      </c>
      <c r="K403">
        <v>0</v>
      </c>
      <c r="L403" t="s">
        <v>10731</v>
      </c>
      <c r="N403" t="s">
        <v>10700</v>
      </c>
      <c r="O403" t="s">
        <v>10701</v>
      </c>
      <c r="Q403" t="s">
        <v>10702</v>
      </c>
      <c r="S403" t="s">
        <v>10703</v>
      </c>
      <c r="T403">
        <v>43102.456875000003</v>
      </c>
    </row>
    <row r="404" spans="1:20" x14ac:dyDescent="0.25">
      <c r="A404" t="s">
        <v>4303</v>
      </c>
      <c r="B404" t="s">
        <v>11441</v>
      </c>
      <c r="C404" t="s">
        <v>10751</v>
      </c>
      <c r="D404" t="s">
        <v>10683</v>
      </c>
      <c r="E404" t="s">
        <v>10693</v>
      </c>
      <c r="F404">
        <v>7.19</v>
      </c>
      <c r="G404">
        <v>86.28</v>
      </c>
      <c r="H404">
        <v>12</v>
      </c>
      <c r="I404" t="s">
        <v>10682</v>
      </c>
      <c r="J404">
        <v>0</v>
      </c>
      <c r="K404">
        <v>0</v>
      </c>
      <c r="L404" t="s">
        <v>11172</v>
      </c>
      <c r="M404">
        <v>43192</v>
      </c>
      <c r="N404" t="s">
        <v>11212</v>
      </c>
      <c r="O404" t="s">
        <v>10701</v>
      </c>
      <c r="Q404" t="s">
        <v>10702</v>
      </c>
      <c r="S404" t="s">
        <v>11213</v>
      </c>
      <c r="T404">
        <v>43102.456886574102</v>
      </c>
    </row>
    <row r="405" spans="1:20" x14ac:dyDescent="0.25">
      <c r="A405" t="s">
        <v>4304</v>
      </c>
      <c r="B405" t="s">
        <v>11442</v>
      </c>
      <c r="C405" t="s">
        <v>10681</v>
      </c>
      <c r="D405" t="s">
        <v>10683</v>
      </c>
      <c r="E405" t="s">
        <v>10685</v>
      </c>
      <c r="F405">
        <v>19.989999999999998</v>
      </c>
      <c r="G405">
        <v>239.88</v>
      </c>
      <c r="H405">
        <v>12</v>
      </c>
      <c r="I405" t="s">
        <v>10682</v>
      </c>
      <c r="J405">
        <v>4</v>
      </c>
      <c r="K405">
        <v>0</v>
      </c>
      <c r="L405" t="s">
        <v>10731</v>
      </c>
      <c r="N405" t="s">
        <v>10700</v>
      </c>
      <c r="O405" t="s">
        <v>10701</v>
      </c>
      <c r="Q405" t="s">
        <v>10702</v>
      </c>
      <c r="S405" t="s">
        <v>10703</v>
      </c>
      <c r="T405">
        <v>43102.456875000003</v>
      </c>
    </row>
    <row r="406" spans="1:20" x14ac:dyDescent="0.25">
      <c r="A406" t="s">
        <v>11443</v>
      </c>
      <c r="B406" t="s">
        <v>11444</v>
      </c>
      <c r="C406" t="s">
        <v>10691</v>
      </c>
      <c r="D406" t="s">
        <v>10683</v>
      </c>
      <c r="E406" t="s">
        <v>10693</v>
      </c>
      <c r="F406">
        <v>22.49</v>
      </c>
      <c r="G406">
        <v>134.94</v>
      </c>
      <c r="H406">
        <v>6</v>
      </c>
      <c r="I406" t="s">
        <v>10682</v>
      </c>
      <c r="J406">
        <v>0</v>
      </c>
      <c r="K406">
        <v>0</v>
      </c>
      <c r="L406" t="s">
        <v>10758</v>
      </c>
      <c r="N406" t="s">
        <v>11425</v>
      </c>
      <c r="O406" t="s">
        <v>10687</v>
      </c>
      <c r="Q406" t="s">
        <v>10688</v>
      </c>
      <c r="S406" t="s">
        <v>11426</v>
      </c>
      <c r="T406">
        <v>43109.404224537</v>
      </c>
    </row>
    <row r="407" spans="1:20" x14ac:dyDescent="0.25">
      <c r="A407" t="s">
        <v>11445</v>
      </c>
      <c r="B407" t="s">
        <v>11446</v>
      </c>
      <c r="C407" t="s">
        <v>10691</v>
      </c>
      <c r="D407" t="s">
        <v>10683</v>
      </c>
      <c r="E407" t="s">
        <v>10693</v>
      </c>
      <c r="F407">
        <v>11.19</v>
      </c>
      <c r="G407">
        <v>134.28</v>
      </c>
      <c r="H407">
        <v>12</v>
      </c>
      <c r="I407" t="s">
        <v>10682</v>
      </c>
      <c r="J407">
        <v>0</v>
      </c>
      <c r="K407">
        <v>0</v>
      </c>
      <c r="L407" t="s">
        <v>10788</v>
      </c>
      <c r="N407" t="s">
        <v>10923</v>
      </c>
      <c r="O407" t="s">
        <v>10708</v>
      </c>
      <c r="Q407" t="s">
        <v>10709</v>
      </c>
      <c r="S407" t="s">
        <v>10924</v>
      </c>
      <c r="T407">
        <v>43102.456921296303</v>
      </c>
    </row>
    <row r="408" spans="1:20" x14ac:dyDescent="0.25">
      <c r="A408" t="s">
        <v>11447</v>
      </c>
      <c r="B408" t="s">
        <v>11448</v>
      </c>
      <c r="C408" t="s">
        <v>10691</v>
      </c>
      <c r="D408" t="s">
        <v>10683</v>
      </c>
      <c r="E408" t="s">
        <v>10693</v>
      </c>
      <c r="F408">
        <v>8.39</v>
      </c>
      <c r="G408">
        <v>100.68</v>
      </c>
      <c r="H408">
        <v>12</v>
      </c>
      <c r="I408" t="s">
        <v>10682</v>
      </c>
      <c r="J408">
        <v>0</v>
      </c>
      <c r="K408">
        <v>0</v>
      </c>
      <c r="L408" t="s">
        <v>10788</v>
      </c>
      <c r="N408" t="s">
        <v>10923</v>
      </c>
      <c r="O408" t="s">
        <v>10708</v>
      </c>
      <c r="Q408" t="s">
        <v>10709</v>
      </c>
      <c r="S408" t="s">
        <v>10924</v>
      </c>
      <c r="T408">
        <v>43102.456921296303</v>
      </c>
    </row>
    <row r="409" spans="1:20" x14ac:dyDescent="0.25">
      <c r="A409" t="s">
        <v>4305</v>
      </c>
      <c r="B409" t="s">
        <v>11449</v>
      </c>
      <c r="C409" t="s">
        <v>10681</v>
      </c>
      <c r="D409" t="s">
        <v>10683</v>
      </c>
      <c r="E409" t="s">
        <v>10685</v>
      </c>
      <c r="F409">
        <v>49.99</v>
      </c>
      <c r="G409">
        <v>599.88</v>
      </c>
      <c r="H409">
        <v>12</v>
      </c>
      <c r="I409" t="s">
        <v>10682</v>
      </c>
      <c r="J409">
        <v>0</v>
      </c>
      <c r="K409">
        <v>0</v>
      </c>
      <c r="L409" t="s">
        <v>10740</v>
      </c>
      <c r="N409" t="s">
        <v>10723</v>
      </c>
      <c r="O409" t="s">
        <v>10708</v>
      </c>
      <c r="Q409" t="s">
        <v>10709</v>
      </c>
      <c r="S409" t="s">
        <v>10724</v>
      </c>
      <c r="T409">
        <v>43102.456886574102</v>
      </c>
    </row>
    <row r="410" spans="1:20" x14ac:dyDescent="0.25">
      <c r="A410" t="s">
        <v>4306</v>
      </c>
      <c r="B410" t="s">
        <v>11450</v>
      </c>
      <c r="C410" t="s">
        <v>10681</v>
      </c>
      <c r="D410" t="s">
        <v>10683</v>
      </c>
      <c r="E410" t="s">
        <v>10685</v>
      </c>
      <c r="F410">
        <v>24.99</v>
      </c>
      <c r="G410">
        <v>299.88</v>
      </c>
      <c r="H410">
        <v>12</v>
      </c>
      <c r="I410" t="s">
        <v>10682</v>
      </c>
      <c r="J410">
        <v>0</v>
      </c>
      <c r="K410">
        <v>0</v>
      </c>
      <c r="L410" t="s">
        <v>11451</v>
      </c>
      <c r="N410" t="s">
        <v>10803</v>
      </c>
      <c r="O410" t="s">
        <v>10782</v>
      </c>
      <c r="Q410" t="s">
        <v>10783</v>
      </c>
      <c r="S410" t="s">
        <v>10804</v>
      </c>
      <c r="T410">
        <v>43102.456875000003</v>
      </c>
    </row>
    <row r="411" spans="1:20" x14ac:dyDescent="0.25">
      <c r="A411" t="s">
        <v>8418</v>
      </c>
      <c r="B411" t="s">
        <v>11452</v>
      </c>
      <c r="C411" t="s">
        <v>10751</v>
      </c>
      <c r="D411" t="s">
        <v>10752</v>
      </c>
      <c r="E411" t="s">
        <v>10685</v>
      </c>
      <c r="F411">
        <v>11.99</v>
      </c>
      <c r="G411">
        <v>71.94</v>
      </c>
      <c r="H411">
        <v>6</v>
      </c>
      <c r="I411" t="s">
        <v>10682</v>
      </c>
      <c r="J411">
        <v>0</v>
      </c>
      <c r="K411">
        <v>0</v>
      </c>
      <c r="L411" t="s">
        <v>10692</v>
      </c>
      <c r="N411" t="s">
        <v>10694</v>
      </c>
      <c r="O411" t="s">
        <v>10695</v>
      </c>
      <c r="Q411" t="s">
        <v>10696</v>
      </c>
      <c r="S411" t="s">
        <v>10697</v>
      </c>
      <c r="T411">
        <v>43102.456956018497</v>
      </c>
    </row>
    <row r="412" spans="1:20" x14ac:dyDescent="0.25">
      <c r="A412" t="s">
        <v>11453</v>
      </c>
      <c r="B412" t="s">
        <v>11454</v>
      </c>
      <c r="C412" t="s">
        <v>10751</v>
      </c>
      <c r="D412" t="s">
        <v>10752</v>
      </c>
      <c r="E412" t="s">
        <v>10753</v>
      </c>
      <c r="F412">
        <v>9.99</v>
      </c>
      <c r="G412">
        <v>59.94</v>
      </c>
      <c r="H412">
        <v>6</v>
      </c>
      <c r="I412" t="s">
        <v>10682</v>
      </c>
      <c r="J412">
        <v>0</v>
      </c>
      <c r="K412">
        <v>0</v>
      </c>
      <c r="L412" t="s">
        <v>11172</v>
      </c>
      <c r="N412" t="s">
        <v>10700</v>
      </c>
      <c r="O412" t="s">
        <v>10701</v>
      </c>
      <c r="Q412" t="s">
        <v>10702</v>
      </c>
      <c r="S412" t="s">
        <v>10703</v>
      </c>
      <c r="T412">
        <v>43102.456886574102</v>
      </c>
    </row>
    <row r="413" spans="1:20" x14ac:dyDescent="0.25">
      <c r="A413" t="s">
        <v>4307</v>
      </c>
      <c r="B413" t="s">
        <v>11455</v>
      </c>
      <c r="C413" t="s">
        <v>10681</v>
      </c>
      <c r="D413" t="s">
        <v>10683</v>
      </c>
      <c r="E413" t="s">
        <v>10685</v>
      </c>
      <c r="F413">
        <v>19.989999999999998</v>
      </c>
      <c r="G413">
        <v>239.88</v>
      </c>
      <c r="H413">
        <v>12</v>
      </c>
      <c r="I413" t="s">
        <v>10682</v>
      </c>
      <c r="J413">
        <v>0</v>
      </c>
      <c r="K413">
        <v>0</v>
      </c>
      <c r="L413" t="s">
        <v>10692</v>
      </c>
      <c r="N413" t="s">
        <v>10694</v>
      </c>
      <c r="O413" t="s">
        <v>10695</v>
      </c>
      <c r="Q413" t="s">
        <v>10696</v>
      </c>
      <c r="S413" t="s">
        <v>10697</v>
      </c>
      <c r="T413">
        <v>43102.456956018497</v>
      </c>
    </row>
    <row r="414" spans="1:20" x14ac:dyDescent="0.25">
      <c r="A414" t="s">
        <v>4308</v>
      </c>
      <c r="B414" t="s">
        <v>11456</v>
      </c>
      <c r="C414" t="s">
        <v>10681</v>
      </c>
      <c r="D414" t="s">
        <v>10683</v>
      </c>
      <c r="E414" t="s">
        <v>10685</v>
      </c>
      <c r="F414">
        <v>19.989999999999998</v>
      </c>
      <c r="G414">
        <v>239.88</v>
      </c>
      <c r="H414">
        <v>12</v>
      </c>
      <c r="I414" t="s">
        <v>10682</v>
      </c>
      <c r="J414">
        <v>0</v>
      </c>
      <c r="K414">
        <v>0</v>
      </c>
      <c r="L414" t="s">
        <v>10717</v>
      </c>
      <c r="N414" t="s">
        <v>10694</v>
      </c>
      <c r="O414" t="s">
        <v>10695</v>
      </c>
      <c r="Q414" t="s">
        <v>10696</v>
      </c>
      <c r="S414" t="s">
        <v>10697</v>
      </c>
      <c r="T414">
        <v>43102.456921296303</v>
      </c>
    </row>
    <row r="415" spans="1:20" x14ac:dyDescent="0.25">
      <c r="A415" t="s">
        <v>11457</v>
      </c>
      <c r="B415" t="s">
        <v>11458</v>
      </c>
      <c r="C415" t="s">
        <v>10691</v>
      </c>
      <c r="D415" t="s">
        <v>10683</v>
      </c>
      <c r="E415" t="s">
        <v>10693</v>
      </c>
      <c r="F415">
        <v>19.989999999999998</v>
      </c>
      <c r="G415">
        <v>239.88</v>
      </c>
      <c r="H415">
        <v>12</v>
      </c>
      <c r="I415" t="s">
        <v>10682</v>
      </c>
      <c r="J415">
        <v>0</v>
      </c>
      <c r="K415">
        <v>0</v>
      </c>
      <c r="L415" t="s">
        <v>10692</v>
      </c>
      <c r="N415" t="s">
        <v>10694</v>
      </c>
      <c r="O415" t="s">
        <v>10695</v>
      </c>
      <c r="Q415" t="s">
        <v>10696</v>
      </c>
      <c r="S415" t="s">
        <v>10697</v>
      </c>
      <c r="T415">
        <v>43102.456956018497</v>
      </c>
    </row>
    <row r="416" spans="1:20" x14ac:dyDescent="0.25">
      <c r="A416" t="s">
        <v>4309</v>
      </c>
      <c r="B416" t="s">
        <v>11459</v>
      </c>
      <c r="C416" t="s">
        <v>10681</v>
      </c>
      <c r="D416" t="s">
        <v>10683</v>
      </c>
      <c r="E416" t="s">
        <v>10685</v>
      </c>
      <c r="F416">
        <v>19.989999999999998</v>
      </c>
      <c r="G416">
        <v>239.88</v>
      </c>
      <c r="H416">
        <v>12</v>
      </c>
      <c r="I416" t="s">
        <v>10682</v>
      </c>
      <c r="J416">
        <v>0</v>
      </c>
      <c r="K416">
        <v>0</v>
      </c>
      <c r="L416" t="s">
        <v>10717</v>
      </c>
      <c r="N416" t="s">
        <v>10694</v>
      </c>
      <c r="O416" t="s">
        <v>10695</v>
      </c>
      <c r="Q416" t="s">
        <v>10696</v>
      </c>
      <c r="S416" t="s">
        <v>10697</v>
      </c>
      <c r="T416">
        <v>43102.456921296303</v>
      </c>
    </row>
    <row r="417" spans="1:20" x14ac:dyDescent="0.25">
      <c r="A417" t="s">
        <v>8419</v>
      </c>
      <c r="B417" t="s">
        <v>11460</v>
      </c>
      <c r="C417" t="s">
        <v>10751</v>
      </c>
      <c r="D417" t="s">
        <v>10683</v>
      </c>
      <c r="E417" t="s">
        <v>10836</v>
      </c>
      <c r="F417">
        <v>13.19</v>
      </c>
      <c r="G417">
        <v>158.28</v>
      </c>
      <c r="H417">
        <v>12</v>
      </c>
      <c r="I417" t="s">
        <v>10682</v>
      </c>
      <c r="J417">
        <v>0</v>
      </c>
      <c r="K417">
        <v>0</v>
      </c>
      <c r="L417" t="s">
        <v>10717</v>
      </c>
      <c r="N417" t="s">
        <v>10694</v>
      </c>
      <c r="O417" t="s">
        <v>10695</v>
      </c>
      <c r="Q417" t="s">
        <v>10696</v>
      </c>
      <c r="S417" t="s">
        <v>10697</v>
      </c>
      <c r="T417">
        <v>43102.456921296303</v>
      </c>
    </row>
    <row r="418" spans="1:20" x14ac:dyDescent="0.25">
      <c r="A418" t="s">
        <v>11461</v>
      </c>
      <c r="B418" t="s">
        <v>11462</v>
      </c>
      <c r="C418" t="s">
        <v>10691</v>
      </c>
      <c r="D418" t="s">
        <v>10683</v>
      </c>
      <c r="E418" t="s">
        <v>10693</v>
      </c>
      <c r="F418">
        <v>5.99</v>
      </c>
      <c r="G418">
        <v>71.88</v>
      </c>
      <c r="H418">
        <v>12</v>
      </c>
      <c r="I418" t="s">
        <v>10682</v>
      </c>
      <c r="J418">
        <v>0</v>
      </c>
      <c r="K418">
        <v>0</v>
      </c>
      <c r="L418" t="s">
        <v>10758</v>
      </c>
      <c r="N418" t="s">
        <v>10694</v>
      </c>
      <c r="O418" t="s">
        <v>10695</v>
      </c>
      <c r="Q418" t="s">
        <v>10696</v>
      </c>
      <c r="S418" t="s">
        <v>10697</v>
      </c>
      <c r="T418">
        <v>43109.404224537</v>
      </c>
    </row>
    <row r="419" spans="1:20" x14ac:dyDescent="0.25">
      <c r="A419" t="s">
        <v>11463</v>
      </c>
      <c r="B419" t="s">
        <v>11464</v>
      </c>
      <c r="C419" t="s">
        <v>10691</v>
      </c>
      <c r="D419" t="s">
        <v>10683</v>
      </c>
      <c r="E419" t="s">
        <v>10693</v>
      </c>
      <c r="F419">
        <v>21.99</v>
      </c>
      <c r="G419">
        <v>131.94</v>
      </c>
      <c r="H419">
        <v>6</v>
      </c>
      <c r="I419" t="s">
        <v>10682</v>
      </c>
      <c r="J419">
        <v>0</v>
      </c>
      <c r="K419">
        <v>0</v>
      </c>
      <c r="L419" t="s">
        <v>10717</v>
      </c>
      <c r="N419" t="s">
        <v>10694</v>
      </c>
      <c r="O419" t="s">
        <v>10695</v>
      </c>
      <c r="Q419" t="s">
        <v>10696</v>
      </c>
      <c r="S419" t="s">
        <v>10697</v>
      </c>
      <c r="T419">
        <v>43102.456921296303</v>
      </c>
    </row>
    <row r="420" spans="1:20" x14ac:dyDescent="0.25">
      <c r="A420" t="s">
        <v>11465</v>
      </c>
      <c r="B420" t="s">
        <v>11466</v>
      </c>
      <c r="C420" t="s">
        <v>10691</v>
      </c>
      <c r="D420" t="s">
        <v>10683</v>
      </c>
      <c r="E420" t="s">
        <v>10693</v>
      </c>
      <c r="F420">
        <v>5.99</v>
      </c>
      <c r="G420">
        <v>71.88</v>
      </c>
      <c r="H420">
        <v>12</v>
      </c>
      <c r="I420" t="s">
        <v>10682</v>
      </c>
      <c r="J420">
        <v>0</v>
      </c>
      <c r="K420">
        <v>0</v>
      </c>
      <c r="L420" t="s">
        <v>10717</v>
      </c>
      <c r="N420" t="s">
        <v>10694</v>
      </c>
      <c r="O420" t="s">
        <v>10695</v>
      </c>
      <c r="Q420" t="s">
        <v>10696</v>
      </c>
      <c r="S420" t="s">
        <v>10697</v>
      </c>
      <c r="T420">
        <v>43102.456921296303</v>
      </c>
    </row>
    <row r="421" spans="1:20" x14ac:dyDescent="0.25">
      <c r="A421" t="s">
        <v>4310</v>
      </c>
      <c r="B421" t="s">
        <v>11467</v>
      </c>
      <c r="C421" t="s">
        <v>10681</v>
      </c>
      <c r="D421" t="s">
        <v>10683</v>
      </c>
      <c r="E421" t="s">
        <v>10685</v>
      </c>
      <c r="F421">
        <v>39.99</v>
      </c>
      <c r="G421">
        <v>479.88</v>
      </c>
      <c r="H421">
        <v>12</v>
      </c>
      <c r="I421" t="s">
        <v>10682</v>
      </c>
      <c r="J421">
        <v>12</v>
      </c>
      <c r="K421">
        <v>0</v>
      </c>
      <c r="L421" t="s">
        <v>10755</v>
      </c>
      <c r="N421" t="s">
        <v>10803</v>
      </c>
      <c r="O421" t="s">
        <v>10782</v>
      </c>
      <c r="Q421" t="s">
        <v>10783</v>
      </c>
      <c r="S421" t="s">
        <v>10804</v>
      </c>
      <c r="T421">
        <v>43102.456932870402</v>
      </c>
    </row>
    <row r="422" spans="1:20" x14ac:dyDescent="0.25">
      <c r="A422" t="s">
        <v>4311</v>
      </c>
      <c r="B422" t="s">
        <v>11468</v>
      </c>
      <c r="C422" t="s">
        <v>10681</v>
      </c>
      <c r="D422" t="s">
        <v>10683</v>
      </c>
      <c r="E422" t="s">
        <v>10685</v>
      </c>
      <c r="F422">
        <v>25.99</v>
      </c>
      <c r="G422">
        <v>311.88</v>
      </c>
      <c r="H422">
        <v>12</v>
      </c>
      <c r="I422" t="s">
        <v>10682</v>
      </c>
      <c r="J422">
        <v>0</v>
      </c>
      <c r="K422">
        <v>0</v>
      </c>
      <c r="L422" t="s">
        <v>11301</v>
      </c>
      <c r="N422" t="s">
        <v>10803</v>
      </c>
      <c r="O422" t="s">
        <v>10782</v>
      </c>
      <c r="Q422" t="s">
        <v>10783</v>
      </c>
      <c r="S422" t="s">
        <v>10804</v>
      </c>
      <c r="T422">
        <v>43102.456875000003</v>
      </c>
    </row>
    <row r="423" spans="1:20" x14ac:dyDescent="0.25">
      <c r="A423" t="s">
        <v>4312</v>
      </c>
      <c r="B423" t="s">
        <v>11469</v>
      </c>
      <c r="C423" t="s">
        <v>10681</v>
      </c>
      <c r="D423" t="s">
        <v>10683</v>
      </c>
      <c r="E423" t="s">
        <v>10685</v>
      </c>
      <c r="F423">
        <v>29.99</v>
      </c>
      <c r="G423">
        <v>359.88</v>
      </c>
      <c r="H423">
        <v>12</v>
      </c>
      <c r="I423" t="s">
        <v>10682</v>
      </c>
      <c r="J423">
        <v>0</v>
      </c>
      <c r="K423">
        <v>0</v>
      </c>
      <c r="L423" t="s">
        <v>10755</v>
      </c>
      <c r="N423" t="s">
        <v>10803</v>
      </c>
      <c r="O423" t="s">
        <v>10782</v>
      </c>
      <c r="Q423" t="s">
        <v>10783</v>
      </c>
      <c r="S423" t="s">
        <v>10804</v>
      </c>
      <c r="T423">
        <v>43102.456932870402</v>
      </c>
    </row>
    <row r="424" spans="1:20" x14ac:dyDescent="0.25">
      <c r="A424" t="s">
        <v>4313</v>
      </c>
      <c r="B424" t="s">
        <v>11470</v>
      </c>
      <c r="C424" t="s">
        <v>10681</v>
      </c>
      <c r="D424" t="s">
        <v>10683</v>
      </c>
      <c r="E424" t="s">
        <v>10685</v>
      </c>
      <c r="F424">
        <v>25.99</v>
      </c>
      <c r="G424">
        <v>311.88</v>
      </c>
      <c r="H424">
        <v>12</v>
      </c>
      <c r="I424" t="s">
        <v>10682</v>
      </c>
      <c r="J424">
        <v>0</v>
      </c>
      <c r="K424">
        <v>0</v>
      </c>
      <c r="L424" t="s">
        <v>11301</v>
      </c>
      <c r="N424" t="s">
        <v>10803</v>
      </c>
      <c r="O424" t="s">
        <v>10782</v>
      </c>
      <c r="Q424" t="s">
        <v>10783</v>
      </c>
      <c r="S424" t="s">
        <v>10804</v>
      </c>
      <c r="T424">
        <v>43102.456875000003</v>
      </c>
    </row>
    <row r="425" spans="1:20" x14ac:dyDescent="0.25">
      <c r="A425" t="s">
        <v>4314</v>
      </c>
      <c r="B425" t="s">
        <v>11471</v>
      </c>
      <c r="C425" t="s">
        <v>10681</v>
      </c>
      <c r="D425" t="s">
        <v>10683</v>
      </c>
      <c r="E425" t="s">
        <v>10685</v>
      </c>
      <c r="F425">
        <v>11.99</v>
      </c>
      <c r="G425">
        <v>143.88</v>
      </c>
      <c r="H425">
        <v>12</v>
      </c>
      <c r="I425" t="s">
        <v>10682</v>
      </c>
      <c r="J425">
        <v>0</v>
      </c>
      <c r="K425">
        <v>0</v>
      </c>
      <c r="L425" t="s">
        <v>11168</v>
      </c>
      <c r="N425" t="s">
        <v>10826</v>
      </c>
      <c r="O425" t="s">
        <v>10708</v>
      </c>
      <c r="Q425" t="s">
        <v>10709</v>
      </c>
      <c r="S425" t="s">
        <v>10827</v>
      </c>
      <c r="T425">
        <v>43102.456875000003</v>
      </c>
    </row>
    <row r="426" spans="1:20" x14ac:dyDescent="0.25">
      <c r="A426" t="s">
        <v>4315</v>
      </c>
      <c r="B426" t="s">
        <v>11472</v>
      </c>
      <c r="C426" t="s">
        <v>10681</v>
      </c>
      <c r="D426" t="s">
        <v>10683</v>
      </c>
      <c r="E426" t="s">
        <v>10685</v>
      </c>
      <c r="F426">
        <v>19.989999999999998</v>
      </c>
      <c r="G426">
        <v>239.88</v>
      </c>
      <c r="H426">
        <v>12</v>
      </c>
      <c r="I426" t="s">
        <v>10682</v>
      </c>
      <c r="J426">
        <v>0</v>
      </c>
      <c r="K426">
        <v>0</v>
      </c>
      <c r="L426" t="s">
        <v>10717</v>
      </c>
      <c r="N426" t="s">
        <v>10694</v>
      </c>
      <c r="O426" t="s">
        <v>10695</v>
      </c>
      <c r="Q426" t="s">
        <v>10696</v>
      </c>
      <c r="S426" t="s">
        <v>10697</v>
      </c>
      <c r="T426">
        <v>43102.456921296303</v>
      </c>
    </row>
    <row r="427" spans="1:20" x14ac:dyDescent="0.25">
      <c r="A427" t="s">
        <v>4316</v>
      </c>
      <c r="B427" t="s">
        <v>11473</v>
      </c>
      <c r="C427" t="s">
        <v>10681</v>
      </c>
      <c r="D427" t="s">
        <v>10683</v>
      </c>
      <c r="E427" t="s">
        <v>10685</v>
      </c>
      <c r="F427">
        <v>39.99</v>
      </c>
      <c r="G427">
        <v>479.88</v>
      </c>
      <c r="H427">
        <v>12</v>
      </c>
      <c r="I427" t="s">
        <v>10682</v>
      </c>
      <c r="J427">
        <v>0</v>
      </c>
      <c r="K427">
        <v>0</v>
      </c>
      <c r="L427" t="s">
        <v>10722</v>
      </c>
      <c r="N427" t="s">
        <v>10781</v>
      </c>
      <c r="O427" t="s">
        <v>10782</v>
      </c>
      <c r="Q427" t="s">
        <v>10783</v>
      </c>
      <c r="S427" t="s">
        <v>10784</v>
      </c>
      <c r="T427">
        <v>43102.456956018497</v>
      </c>
    </row>
    <row r="428" spans="1:20" x14ac:dyDescent="0.25">
      <c r="A428" t="s">
        <v>4317</v>
      </c>
      <c r="B428" t="s">
        <v>11474</v>
      </c>
      <c r="C428" t="s">
        <v>10681</v>
      </c>
      <c r="D428" t="s">
        <v>10683</v>
      </c>
      <c r="E428" t="s">
        <v>10685</v>
      </c>
      <c r="F428">
        <v>21.99</v>
      </c>
      <c r="G428">
        <v>263.88</v>
      </c>
      <c r="H428">
        <v>12</v>
      </c>
      <c r="I428" t="s">
        <v>10682</v>
      </c>
      <c r="J428">
        <v>0</v>
      </c>
      <c r="K428">
        <v>0</v>
      </c>
      <c r="L428" t="s">
        <v>11301</v>
      </c>
      <c r="N428" t="s">
        <v>10837</v>
      </c>
      <c r="O428" t="s">
        <v>10701</v>
      </c>
      <c r="Q428" t="s">
        <v>10702</v>
      </c>
      <c r="S428" t="s">
        <v>10838</v>
      </c>
      <c r="T428">
        <v>43102.456875000003</v>
      </c>
    </row>
    <row r="429" spans="1:20" x14ac:dyDescent="0.25">
      <c r="A429" t="s">
        <v>11475</v>
      </c>
      <c r="B429" t="s">
        <v>11476</v>
      </c>
      <c r="C429" t="s">
        <v>10691</v>
      </c>
      <c r="D429" t="s">
        <v>10683</v>
      </c>
      <c r="E429" t="s">
        <v>10693</v>
      </c>
      <c r="F429">
        <v>25.99</v>
      </c>
      <c r="G429">
        <v>311.88</v>
      </c>
      <c r="H429">
        <v>12</v>
      </c>
      <c r="I429" t="s">
        <v>10682</v>
      </c>
      <c r="J429">
        <v>0</v>
      </c>
      <c r="K429">
        <v>0</v>
      </c>
      <c r="L429" t="s">
        <v>10758</v>
      </c>
      <c r="N429" t="s">
        <v>10723</v>
      </c>
      <c r="O429" t="s">
        <v>10708</v>
      </c>
      <c r="Q429" t="s">
        <v>10709</v>
      </c>
      <c r="S429" t="s">
        <v>10724</v>
      </c>
      <c r="T429">
        <v>43109.404224537</v>
      </c>
    </row>
    <row r="430" spans="1:20" x14ac:dyDescent="0.25">
      <c r="A430" t="s">
        <v>8281</v>
      </c>
      <c r="B430" t="s">
        <v>11477</v>
      </c>
      <c r="C430" t="s">
        <v>10751</v>
      </c>
      <c r="D430" t="s">
        <v>10683</v>
      </c>
      <c r="E430" t="s">
        <v>10685</v>
      </c>
      <c r="F430">
        <v>21.99</v>
      </c>
      <c r="G430">
        <v>263.88</v>
      </c>
      <c r="H430">
        <v>12</v>
      </c>
      <c r="I430" t="s">
        <v>10682</v>
      </c>
      <c r="J430">
        <v>0</v>
      </c>
      <c r="K430">
        <v>0</v>
      </c>
      <c r="L430" t="s">
        <v>10717</v>
      </c>
      <c r="N430" t="s">
        <v>10694</v>
      </c>
      <c r="O430" t="s">
        <v>10695</v>
      </c>
      <c r="Q430" t="s">
        <v>10696</v>
      </c>
      <c r="S430" t="s">
        <v>10697</v>
      </c>
      <c r="T430">
        <v>43102.456921296303</v>
      </c>
    </row>
    <row r="431" spans="1:20" x14ac:dyDescent="0.25">
      <c r="A431" t="s">
        <v>4318</v>
      </c>
      <c r="B431" t="s">
        <v>11478</v>
      </c>
      <c r="C431" t="s">
        <v>10751</v>
      </c>
      <c r="D431" t="s">
        <v>10752</v>
      </c>
      <c r="E431" t="s">
        <v>10685</v>
      </c>
      <c r="F431">
        <v>23.99</v>
      </c>
      <c r="G431">
        <v>143.94</v>
      </c>
      <c r="H431">
        <v>6</v>
      </c>
      <c r="I431" t="s">
        <v>10682</v>
      </c>
      <c r="J431">
        <v>0</v>
      </c>
      <c r="K431">
        <v>0</v>
      </c>
      <c r="L431" t="s">
        <v>10722</v>
      </c>
      <c r="M431">
        <v>43368</v>
      </c>
      <c r="N431" t="s">
        <v>10781</v>
      </c>
      <c r="O431" t="s">
        <v>10782</v>
      </c>
      <c r="Q431" t="s">
        <v>10783</v>
      </c>
      <c r="S431" t="s">
        <v>10784</v>
      </c>
      <c r="T431">
        <v>43102.456956018497</v>
      </c>
    </row>
    <row r="432" spans="1:20" x14ac:dyDescent="0.25">
      <c r="A432" t="s">
        <v>11479</v>
      </c>
      <c r="B432" t="s">
        <v>11480</v>
      </c>
      <c r="C432" t="s">
        <v>10691</v>
      </c>
      <c r="D432" t="s">
        <v>10683</v>
      </c>
      <c r="E432" t="s">
        <v>10693</v>
      </c>
      <c r="F432">
        <v>13.99</v>
      </c>
      <c r="G432">
        <v>83.94</v>
      </c>
      <c r="H432">
        <v>6</v>
      </c>
      <c r="I432" t="s">
        <v>10682</v>
      </c>
      <c r="J432">
        <v>0</v>
      </c>
      <c r="K432">
        <v>0</v>
      </c>
      <c r="L432" t="s">
        <v>10758</v>
      </c>
      <c r="N432" t="s">
        <v>10826</v>
      </c>
      <c r="O432" t="s">
        <v>10708</v>
      </c>
      <c r="Q432" t="s">
        <v>10709</v>
      </c>
      <c r="S432" t="s">
        <v>10827</v>
      </c>
      <c r="T432">
        <v>43109.404224537</v>
      </c>
    </row>
    <row r="433" spans="1:20" x14ac:dyDescent="0.25">
      <c r="A433" t="s">
        <v>11481</v>
      </c>
      <c r="B433" t="s">
        <v>11482</v>
      </c>
      <c r="C433" t="s">
        <v>10691</v>
      </c>
      <c r="D433" t="s">
        <v>10683</v>
      </c>
      <c r="E433" t="s">
        <v>10693</v>
      </c>
      <c r="F433">
        <v>8.49</v>
      </c>
      <c r="G433">
        <v>101.88</v>
      </c>
      <c r="H433">
        <v>12</v>
      </c>
      <c r="I433" t="s">
        <v>10682</v>
      </c>
      <c r="J433">
        <v>0</v>
      </c>
      <c r="K433">
        <v>0</v>
      </c>
      <c r="L433" t="s">
        <v>10758</v>
      </c>
      <c r="N433" t="s">
        <v>10737</v>
      </c>
      <c r="O433" t="s">
        <v>10708</v>
      </c>
      <c r="Q433" t="s">
        <v>10709</v>
      </c>
      <c r="S433" t="s">
        <v>10738</v>
      </c>
      <c r="T433">
        <v>43109.404224537</v>
      </c>
    </row>
    <row r="434" spans="1:20" x14ac:dyDescent="0.25">
      <c r="A434" t="s">
        <v>11483</v>
      </c>
      <c r="B434" t="s">
        <v>11484</v>
      </c>
      <c r="C434" t="s">
        <v>10691</v>
      </c>
      <c r="D434" t="s">
        <v>10683</v>
      </c>
      <c r="E434" t="s">
        <v>10693</v>
      </c>
      <c r="F434">
        <v>5.69</v>
      </c>
      <c r="G434">
        <v>34.14</v>
      </c>
      <c r="H434">
        <v>6</v>
      </c>
      <c r="I434" t="s">
        <v>10682</v>
      </c>
      <c r="J434">
        <v>0</v>
      </c>
      <c r="K434">
        <v>0</v>
      </c>
      <c r="L434" t="s">
        <v>10831</v>
      </c>
      <c r="N434" t="s">
        <v>11262</v>
      </c>
      <c r="O434" t="s">
        <v>10762</v>
      </c>
      <c r="Q434" t="s">
        <v>10763</v>
      </c>
      <c r="S434" t="s">
        <v>11263</v>
      </c>
      <c r="T434">
        <v>43102.456956018497</v>
      </c>
    </row>
    <row r="435" spans="1:20" x14ac:dyDescent="0.25">
      <c r="A435" t="s">
        <v>4319</v>
      </c>
      <c r="B435" t="s">
        <v>11485</v>
      </c>
      <c r="C435" t="s">
        <v>10681</v>
      </c>
      <c r="D435" t="s">
        <v>10683</v>
      </c>
      <c r="E435" t="s">
        <v>10685</v>
      </c>
      <c r="F435">
        <v>19.989999999999998</v>
      </c>
      <c r="G435">
        <v>239.88</v>
      </c>
      <c r="H435">
        <v>12</v>
      </c>
      <c r="I435" t="s">
        <v>10682</v>
      </c>
      <c r="J435">
        <v>0</v>
      </c>
      <c r="K435">
        <v>0</v>
      </c>
      <c r="L435" t="s">
        <v>10717</v>
      </c>
      <c r="N435" t="s">
        <v>10694</v>
      </c>
      <c r="O435" t="s">
        <v>10695</v>
      </c>
      <c r="Q435" t="s">
        <v>10696</v>
      </c>
      <c r="S435" t="s">
        <v>10697</v>
      </c>
      <c r="T435">
        <v>43102.456921296303</v>
      </c>
    </row>
    <row r="436" spans="1:20" x14ac:dyDescent="0.25">
      <c r="A436" t="s">
        <v>4320</v>
      </c>
      <c r="B436" t="s">
        <v>11486</v>
      </c>
      <c r="C436" t="s">
        <v>10681</v>
      </c>
      <c r="D436" t="s">
        <v>10683</v>
      </c>
      <c r="E436" t="s">
        <v>10685</v>
      </c>
      <c r="F436">
        <v>26.99</v>
      </c>
      <c r="G436">
        <v>323.88</v>
      </c>
      <c r="H436">
        <v>12</v>
      </c>
      <c r="I436" t="s">
        <v>10682</v>
      </c>
      <c r="J436">
        <v>0</v>
      </c>
      <c r="K436">
        <v>0</v>
      </c>
      <c r="L436" t="s">
        <v>10713</v>
      </c>
      <c r="M436">
        <v>43344</v>
      </c>
      <c r="N436" t="s">
        <v>10991</v>
      </c>
      <c r="O436" t="s">
        <v>10992</v>
      </c>
      <c r="Q436" t="s">
        <v>10993</v>
      </c>
      <c r="S436" t="s">
        <v>10994</v>
      </c>
      <c r="T436">
        <v>43102.456875000003</v>
      </c>
    </row>
    <row r="437" spans="1:20" x14ac:dyDescent="0.25">
      <c r="A437" t="s">
        <v>11487</v>
      </c>
      <c r="B437" t="s">
        <v>11488</v>
      </c>
      <c r="C437" t="s">
        <v>10691</v>
      </c>
      <c r="D437" t="s">
        <v>10683</v>
      </c>
      <c r="E437" t="s">
        <v>10693</v>
      </c>
      <c r="F437">
        <v>49.99</v>
      </c>
      <c r="G437">
        <v>299.94</v>
      </c>
      <c r="H437">
        <v>6</v>
      </c>
      <c r="I437" t="s">
        <v>10682</v>
      </c>
      <c r="J437">
        <v>0</v>
      </c>
      <c r="K437">
        <v>0</v>
      </c>
      <c r="L437" t="s">
        <v>10758</v>
      </c>
      <c r="N437" t="s">
        <v>11489</v>
      </c>
      <c r="O437" t="s">
        <v>10701</v>
      </c>
      <c r="Q437" t="s">
        <v>10702</v>
      </c>
      <c r="S437" t="s">
        <v>11490</v>
      </c>
      <c r="T437">
        <v>43109.404224537</v>
      </c>
    </row>
    <row r="438" spans="1:20" x14ac:dyDescent="0.25">
      <c r="A438" t="s">
        <v>11491</v>
      </c>
      <c r="B438" t="s">
        <v>11492</v>
      </c>
      <c r="C438" t="s">
        <v>10691</v>
      </c>
      <c r="D438" t="s">
        <v>10683</v>
      </c>
      <c r="E438" t="s">
        <v>10693</v>
      </c>
      <c r="F438">
        <v>13.99</v>
      </c>
      <c r="G438">
        <v>167.88</v>
      </c>
      <c r="H438">
        <v>12</v>
      </c>
      <c r="I438" t="s">
        <v>10682</v>
      </c>
      <c r="J438">
        <v>0</v>
      </c>
      <c r="K438">
        <v>0</v>
      </c>
      <c r="L438" t="s">
        <v>10758</v>
      </c>
      <c r="N438" t="s">
        <v>10761</v>
      </c>
      <c r="O438" t="s">
        <v>10762</v>
      </c>
      <c r="P438" t="s">
        <v>10708</v>
      </c>
      <c r="Q438" t="s">
        <v>10763</v>
      </c>
      <c r="R438" t="s">
        <v>10709</v>
      </c>
      <c r="S438" t="s">
        <v>10764</v>
      </c>
      <c r="T438">
        <v>43109.404224537</v>
      </c>
    </row>
    <row r="439" spans="1:20" x14ac:dyDescent="0.25">
      <c r="A439" t="s">
        <v>11493</v>
      </c>
      <c r="B439" t="s">
        <v>11494</v>
      </c>
      <c r="C439" t="s">
        <v>10691</v>
      </c>
      <c r="D439" t="s">
        <v>10683</v>
      </c>
      <c r="E439" t="s">
        <v>10693</v>
      </c>
      <c r="F439">
        <v>6.99</v>
      </c>
      <c r="G439">
        <v>83.88</v>
      </c>
      <c r="H439">
        <v>12</v>
      </c>
      <c r="I439" t="s">
        <v>10682</v>
      </c>
      <c r="J439">
        <v>0</v>
      </c>
      <c r="K439">
        <v>0</v>
      </c>
      <c r="L439" t="s">
        <v>10758</v>
      </c>
      <c r="N439" t="s">
        <v>10714</v>
      </c>
      <c r="O439" t="s">
        <v>10708</v>
      </c>
      <c r="Q439" t="s">
        <v>10709</v>
      </c>
      <c r="S439" t="s">
        <v>10715</v>
      </c>
      <c r="T439">
        <v>43109.404224537</v>
      </c>
    </row>
    <row r="440" spans="1:20" x14ac:dyDescent="0.25">
      <c r="A440" t="s">
        <v>4321</v>
      </c>
      <c r="B440" t="s">
        <v>11495</v>
      </c>
      <c r="C440" t="s">
        <v>10681</v>
      </c>
      <c r="D440" t="s">
        <v>10683</v>
      </c>
      <c r="E440" t="s">
        <v>10685</v>
      </c>
      <c r="F440">
        <v>10.99</v>
      </c>
      <c r="G440">
        <v>131.88</v>
      </c>
      <c r="H440">
        <v>12</v>
      </c>
      <c r="I440" t="s">
        <v>10682</v>
      </c>
      <c r="J440">
        <v>0</v>
      </c>
      <c r="K440">
        <v>0</v>
      </c>
      <c r="L440" t="s">
        <v>10858</v>
      </c>
      <c r="N440" t="s">
        <v>10686</v>
      </c>
      <c r="O440" t="s">
        <v>10687</v>
      </c>
      <c r="Q440" t="s">
        <v>10688</v>
      </c>
      <c r="S440" t="s">
        <v>10689</v>
      </c>
      <c r="T440">
        <v>43102.457013888903</v>
      </c>
    </row>
    <row r="441" spans="1:20" x14ac:dyDescent="0.25">
      <c r="A441" t="s">
        <v>11496</v>
      </c>
      <c r="B441" t="s">
        <v>11497</v>
      </c>
      <c r="C441" t="s">
        <v>10691</v>
      </c>
      <c r="D441" t="s">
        <v>10683</v>
      </c>
      <c r="E441" t="s">
        <v>10693</v>
      </c>
      <c r="F441">
        <v>6.49</v>
      </c>
      <c r="G441">
        <v>77.88</v>
      </c>
      <c r="H441">
        <v>12</v>
      </c>
      <c r="I441" t="s">
        <v>10682</v>
      </c>
      <c r="J441">
        <v>0</v>
      </c>
      <c r="K441">
        <v>0</v>
      </c>
      <c r="L441" t="s">
        <v>10758</v>
      </c>
      <c r="N441" t="s">
        <v>10714</v>
      </c>
      <c r="O441" t="s">
        <v>10708</v>
      </c>
      <c r="Q441" t="s">
        <v>10709</v>
      </c>
      <c r="S441" t="s">
        <v>10715</v>
      </c>
      <c r="T441">
        <v>43109.404224537</v>
      </c>
    </row>
    <row r="442" spans="1:20" x14ac:dyDescent="0.25">
      <c r="A442" t="s">
        <v>8420</v>
      </c>
      <c r="B442" t="s">
        <v>11498</v>
      </c>
      <c r="C442" t="s">
        <v>10751</v>
      </c>
      <c r="D442" t="s">
        <v>10683</v>
      </c>
      <c r="E442" t="s">
        <v>10693</v>
      </c>
      <c r="F442">
        <v>10.79</v>
      </c>
      <c r="G442">
        <v>129.47999999999999</v>
      </c>
      <c r="H442">
        <v>12</v>
      </c>
      <c r="I442" t="s">
        <v>10682</v>
      </c>
      <c r="J442">
        <v>0</v>
      </c>
      <c r="K442">
        <v>0</v>
      </c>
      <c r="L442" t="s">
        <v>10944</v>
      </c>
      <c r="N442" t="s">
        <v>10694</v>
      </c>
      <c r="O442" t="s">
        <v>10695</v>
      </c>
      <c r="Q442" t="s">
        <v>10696</v>
      </c>
      <c r="S442" t="s">
        <v>10697</v>
      </c>
      <c r="T442">
        <v>43102.456921296303</v>
      </c>
    </row>
    <row r="443" spans="1:20" x14ac:dyDescent="0.25">
      <c r="A443" t="s">
        <v>11499</v>
      </c>
      <c r="B443" t="s">
        <v>11500</v>
      </c>
      <c r="C443" t="s">
        <v>10691</v>
      </c>
      <c r="D443" t="s">
        <v>10683</v>
      </c>
      <c r="E443" t="s">
        <v>10693</v>
      </c>
      <c r="F443">
        <v>6.99</v>
      </c>
      <c r="G443">
        <v>83.88</v>
      </c>
      <c r="H443">
        <v>12</v>
      </c>
      <c r="I443" t="s">
        <v>10682</v>
      </c>
      <c r="J443">
        <v>0</v>
      </c>
      <c r="K443">
        <v>0</v>
      </c>
      <c r="L443" t="s">
        <v>10758</v>
      </c>
      <c r="N443" t="s">
        <v>10694</v>
      </c>
      <c r="O443" t="s">
        <v>10695</v>
      </c>
      <c r="Q443" t="s">
        <v>10696</v>
      </c>
      <c r="S443" t="s">
        <v>10697</v>
      </c>
      <c r="T443">
        <v>43109.404224537</v>
      </c>
    </row>
    <row r="444" spans="1:20" x14ac:dyDescent="0.25">
      <c r="A444" t="s">
        <v>4322</v>
      </c>
      <c r="B444" t="s">
        <v>11501</v>
      </c>
      <c r="C444" t="s">
        <v>10681</v>
      </c>
      <c r="D444" t="s">
        <v>10683</v>
      </c>
      <c r="E444" t="s">
        <v>10685</v>
      </c>
      <c r="F444">
        <v>33.99</v>
      </c>
      <c r="G444">
        <v>407.88</v>
      </c>
      <c r="H444">
        <v>12</v>
      </c>
      <c r="I444" t="s">
        <v>10682</v>
      </c>
      <c r="J444">
        <v>0</v>
      </c>
      <c r="K444">
        <v>0</v>
      </c>
      <c r="L444" t="s">
        <v>11502</v>
      </c>
      <c r="N444" t="s">
        <v>10991</v>
      </c>
      <c r="O444" t="s">
        <v>10992</v>
      </c>
      <c r="Q444" t="s">
        <v>10993</v>
      </c>
      <c r="S444" t="s">
        <v>10994</v>
      </c>
      <c r="T444">
        <v>43102.456921296303</v>
      </c>
    </row>
    <row r="445" spans="1:20" x14ac:dyDescent="0.25">
      <c r="A445" t="s">
        <v>11503</v>
      </c>
      <c r="B445" t="s">
        <v>11504</v>
      </c>
      <c r="C445" t="s">
        <v>10691</v>
      </c>
      <c r="D445" t="s">
        <v>10683</v>
      </c>
      <c r="E445" t="s">
        <v>10693</v>
      </c>
      <c r="F445">
        <v>5.59</v>
      </c>
      <c r="G445">
        <v>67.08</v>
      </c>
      <c r="H445">
        <v>12</v>
      </c>
      <c r="I445" t="s">
        <v>10682</v>
      </c>
      <c r="J445">
        <v>0</v>
      </c>
      <c r="K445">
        <v>0</v>
      </c>
      <c r="L445" t="s">
        <v>10717</v>
      </c>
      <c r="N445" t="s">
        <v>10991</v>
      </c>
      <c r="O445" t="s">
        <v>10992</v>
      </c>
      <c r="Q445" t="s">
        <v>10993</v>
      </c>
      <c r="S445" t="s">
        <v>10994</v>
      </c>
      <c r="T445">
        <v>43102.456921296303</v>
      </c>
    </row>
    <row r="446" spans="1:20" x14ac:dyDescent="0.25">
      <c r="A446" t="s">
        <v>4323</v>
      </c>
      <c r="B446" t="s">
        <v>11505</v>
      </c>
      <c r="C446" t="s">
        <v>10681</v>
      </c>
      <c r="D446" t="s">
        <v>10683</v>
      </c>
      <c r="E446" t="s">
        <v>10685</v>
      </c>
      <c r="F446">
        <v>61.99</v>
      </c>
      <c r="G446">
        <v>371.94</v>
      </c>
      <c r="H446">
        <v>6</v>
      </c>
      <c r="I446" t="s">
        <v>10682</v>
      </c>
      <c r="J446">
        <v>0</v>
      </c>
      <c r="K446">
        <v>0</v>
      </c>
      <c r="L446" t="s">
        <v>11506</v>
      </c>
      <c r="N446" t="s">
        <v>10991</v>
      </c>
      <c r="O446" t="s">
        <v>10992</v>
      </c>
      <c r="Q446" t="s">
        <v>10993</v>
      </c>
      <c r="S446" t="s">
        <v>10994</v>
      </c>
      <c r="T446">
        <v>43102.456898148099</v>
      </c>
    </row>
    <row r="447" spans="1:20" x14ac:dyDescent="0.25">
      <c r="A447" t="s">
        <v>4324</v>
      </c>
      <c r="B447" t="s">
        <v>11507</v>
      </c>
      <c r="C447" t="s">
        <v>10681</v>
      </c>
      <c r="D447" t="s">
        <v>10683</v>
      </c>
      <c r="E447" t="s">
        <v>10685</v>
      </c>
      <c r="F447">
        <v>39.99</v>
      </c>
      <c r="G447">
        <v>239.94</v>
      </c>
      <c r="H447">
        <v>6</v>
      </c>
      <c r="I447" t="s">
        <v>10682</v>
      </c>
      <c r="J447">
        <v>0</v>
      </c>
      <c r="K447">
        <v>0</v>
      </c>
      <c r="L447" t="s">
        <v>11301</v>
      </c>
      <c r="N447" t="s">
        <v>10737</v>
      </c>
      <c r="O447" t="s">
        <v>10708</v>
      </c>
      <c r="Q447" t="s">
        <v>10709</v>
      </c>
      <c r="S447" t="s">
        <v>10738</v>
      </c>
      <c r="T447">
        <v>43102.456875000003</v>
      </c>
    </row>
    <row r="448" spans="1:20" x14ac:dyDescent="0.25">
      <c r="A448" t="s">
        <v>4325</v>
      </c>
      <c r="B448" t="s">
        <v>11508</v>
      </c>
      <c r="C448" t="s">
        <v>10681</v>
      </c>
      <c r="D448" t="s">
        <v>10683</v>
      </c>
      <c r="E448" t="s">
        <v>10685</v>
      </c>
      <c r="F448">
        <v>26.99</v>
      </c>
      <c r="G448">
        <v>323.88</v>
      </c>
      <c r="H448">
        <v>12</v>
      </c>
      <c r="I448" t="s">
        <v>10682</v>
      </c>
      <c r="J448">
        <v>0</v>
      </c>
      <c r="K448">
        <v>0</v>
      </c>
      <c r="L448" t="s">
        <v>10868</v>
      </c>
      <c r="N448" t="s">
        <v>10732</v>
      </c>
      <c r="O448" t="s">
        <v>10687</v>
      </c>
      <c r="Q448" t="s">
        <v>10688</v>
      </c>
      <c r="S448" t="s">
        <v>10733</v>
      </c>
      <c r="T448">
        <v>43102.456990740699</v>
      </c>
    </row>
    <row r="449" spans="1:20" x14ac:dyDescent="0.25">
      <c r="A449" t="s">
        <v>4326</v>
      </c>
      <c r="B449" t="s">
        <v>11509</v>
      </c>
      <c r="C449" t="s">
        <v>10681</v>
      </c>
      <c r="D449" t="s">
        <v>10683</v>
      </c>
      <c r="E449" t="s">
        <v>10685</v>
      </c>
      <c r="F449">
        <v>12.99</v>
      </c>
      <c r="G449">
        <v>155.88</v>
      </c>
      <c r="H449">
        <v>12</v>
      </c>
      <c r="I449" t="s">
        <v>10682</v>
      </c>
      <c r="J449">
        <v>0</v>
      </c>
      <c r="K449">
        <v>0</v>
      </c>
      <c r="L449" t="s">
        <v>10831</v>
      </c>
      <c r="N449" t="s">
        <v>11038</v>
      </c>
      <c r="O449" t="s">
        <v>10708</v>
      </c>
      <c r="Q449" t="s">
        <v>10709</v>
      </c>
      <c r="S449" t="s">
        <v>11039</v>
      </c>
      <c r="T449">
        <v>43102.456956018497</v>
      </c>
    </row>
    <row r="450" spans="1:20" x14ac:dyDescent="0.25">
      <c r="A450" t="s">
        <v>4327</v>
      </c>
      <c r="B450" t="s">
        <v>11510</v>
      </c>
      <c r="C450" t="s">
        <v>10681</v>
      </c>
      <c r="D450" t="s">
        <v>10683</v>
      </c>
      <c r="E450" t="s">
        <v>10685</v>
      </c>
      <c r="F450">
        <v>21.99</v>
      </c>
      <c r="G450">
        <v>263.88</v>
      </c>
      <c r="H450">
        <v>12</v>
      </c>
      <c r="I450" t="s">
        <v>10682</v>
      </c>
      <c r="J450">
        <v>0</v>
      </c>
      <c r="K450">
        <v>0</v>
      </c>
      <c r="L450" t="s">
        <v>10858</v>
      </c>
      <c r="N450" t="s">
        <v>10737</v>
      </c>
      <c r="O450" t="s">
        <v>10708</v>
      </c>
      <c r="Q450" t="s">
        <v>10709</v>
      </c>
      <c r="S450" t="s">
        <v>10738</v>
      </c>
      <c r="T450">
        <v>43102.457013888903</v>
      </c>
    </row>
    <row r="451" spans="1:20" x14ac:dyDescent="0.25">
      <c r="A451" t="s">
        <v>4328</v>
      </c>
      <c r="B451" t="s">
        <v>11511</v>
      </c>
      <c r="C451" t="s">
        <v>10681</v>
      </c>
      <c r="D451" t="s">
        <v>10683</v>
      </c>
      <c r="E451" t="s">
        <v>10685</v>
      </c>
      <c r="F451">
        <v>32.99</v>
      </c>
      <c r="G451">
        <v>395.88</v>
      </c>
      <c r="H451">
        <v>12</v>
      </c>
      <c r="I451" t="s">
        <v>10682</v>
      </c>
      <c r="J451">
        <v>0</v>
      </c>
      <c r="K451">
        <v>0</v>
      </c>
      <c r="L451" t="s">
        <v>10692</v>
      </c>
      <c r="N451" t="s">
        <v>11198</v>
      </c>
      <c r="O451" t="s">
        <v>10782</v>
      </c>
      <c r="Q451" t="s">
        <v>10783</v>
      </c>
      <c r="S451" t="s">
        <v>11199</v>
      </c>
      <c r="T451">
        <v>43102.456956018497</v>
      </c>
    </row>
    <row r="452" spans="1:20" x14ac:dyDescent="0.25">
      <c r="A452" t="s">
        <v>11512</v>
      </c>
      <c r="B452" t="s">
        <v>11513</v>
      </c>
      <c r="C452" t="s">
        <v>10691</v>
      </c>
      <c r="D452" t="s">
        <v>10683</v>
      </c>
      <c r="E452" t="s">
        <v>10693</v>
      </c>
      <c r="F452">
        <v>4.49</v>
      </c>
      <c r="G452">
        <v>53.88</v>
      </c>
      <c r="H452">
        <v>12</v>
      </c>
      <c r="I452" t="s">
        <v>10682</v>
      </c>
      <c r="J452">
        <v>0</v>
      </c>
      <c r="K452">
        <v>0</v>
      </c>
      <c r="L452" t="s">
        <v>10722</v>
      </c>
      <c r="N452" t="s">
        <v>10686</v>
      </c>
      <c r="O452" t="s">
        <v>10687</v>
      </c>
      <c r="Q452" t="s">
        <v>10688</v>
      </c>
      <c r="S452" t="s">
        <v>10689</v>
      </c>
      <c r="T452">
        <v>43102.456956018497</v>
      </c>
    </row>
    <row r="453" spans="1:20" x14ac:dyDescent="0.25">
      <c r="A453" t="s">
        <v>11514</v>
      </c>
      <c r="B453" t="s">
        <v>11515</v>
      </c>
      <c r="C453" t="s">
        <v>10691</v>
      </c>
      <c r="D453" t="s">
        <v>10683</v>
      </c>
      <c r="E453" t="s">
        <v>10693</v>
      </c>
      <c r="F453">
        <v>16.79</v>
      </c>
      <c r="G453">
        <v>100.74</v>
      </c>
      <c r="H453">
        <v>6</v>
      </c>
      <c r="I453" t="s">
        <v>10682</v>
      </c>
      <c r="J453">
        <v>0</v>
      </c>
      <c r="K453">
        <v>0</v>
      </c>
      <c r="L453" t="s">
        <v>10722</v>
      </c>
      <c r="N453" t="s">
        <v>10723</v>
      </c>
      <c r="O453" t="s">
        <v>10708</v>
      </c>
      <c r="Q453" t="s">
        <v>10709</v>
      </c>
      <c r="S453" t="s">
        <v>10724</v>
      </c>
      <c r="T453">
        <v>43102.456956018497</v>
      </c>
    </row>
    <row r="454" spans="1:20" x14ac:dyDescent="0.25">
      <c r="A454" t="s">
        <v>4329</v>
      </c>
      <c r="B454" t="s">
        <v>11516</v>
      </c>
      <c r="C454" t="s">
        <v>10751</v>
      </c>
      <c r="D454" t="s">
        <v>10752</v>
      </c>
      <c r="E454" t="s">
        <v>10836</v>
      </c>
      <c r="F454">
        <v>43.19</v>
      </c>
      <c r="G454">
        <v>259.14</v>
      </c>
      <c r="H454">
        <v>6</v>
      </c>
      <c r="I454" t="s">
        <v>10682</v>
      </c>
      <c r="J454">
        <v>10</v>
      </c>
      <c r="K454">
        <v>0</v>
      </c>
      <c r="L454" t="s">
        <v>10706</v>
      </c>
      <c r="M454">
        <v>44337</v>
      </c>
      <c r="N454" t="s">
        <v>10793</v>
      </c>
      <c r="O454" t="s">
        <v>10782</v>
      </c>
      <c r="Q454" t="s">
        <v>10783</v>
      </c>
      <c r="S454" t="s">
        <v>10794</v>
      </c>
      <c r="T454">
        <v>43102.457002314797</v>
      </c>
    </row>
    <row r="455" spans="1:20" x14ac:dyDescent="0.25">
      <c r="A455" t="s">
        <v>11517</v>
      </c>
      <c r="B455" t="s">
        <v>11518</v>
      </c>
      <c r="C455" t="s">
        <v>10691</v>
      </c>
      <c r="D455" t="s">
        <v>10683</v>
      </c>
      <c r="E455" t="s">
        <v>10693</v>
      </c>
      <c r="F455">
        <v>5.99</v>
      </c>
      <c r="G455">
        <v>71.88</v>
      </c>
      <c r="H455">
        <v>12</v>
      </c>
      <c r="I455" t="s">
        <v>10682</v>
      </c>
      <c r="J455">
        <v>0</v>
      </c>
      <c r="K455">
        <v>0</v>
      </c>
      <c r="L455" t="s">
        <v>10862</v>
      </c>
      <c r="N455" t="s">
        <v>10700</v>
      </c>
      <c r="O455" t="s">
        <v>10701</v>
      </c>
      <c r="Q455" t="s">
        <v>10702</v>
      </c>
      <c r="S455" t="s">
        <v>10703</v>
      </c>
      <c r="T455">
        <v>43102.456909722197</v>
      </c>
    </row>
    <row r="456" spans="1:20" x14ac:dyDescent="0.25">
      <c r="A456" t="s">
        <v>8421</v>
      </c>
      <c r="B456" t="s">
        <v>11519</v>
      </c>
      <c r="C456" t="s">
        <v>10751</v>
      </c>
      <c r="D456" t="s">
        <v>10752</v>
      </c>
      <c r="E456" t="s">
        <v>10753</v>
      </c>
      <c r="F456">
        <v>15.59</v>
      </c>
      <c r="G456">
        <v>93.54</v>
      </c>
      <c r="H456">
        <v>6</v>
      </c>
      <c r="I456" t="s">
        <v>10682</v>
      </c>
      <c r="J456">
        <v>0</v>
      </c>
      <c r="K456">
        <v>0</v>
      </c>
      <c r="L456" t="s">
        <v>10883</v>
      </c>
      <c r="N456" t="s">
        <v>10732</v>
      </c>
      <c r="O456" t="s">
        <v>10687</v>
      </c>
      <c r="Q456" t="s">
        <v>10688</v>
      </c>
      <c r="S456" t="s">
        <v>10733</v>
      </c>
      <c r="T456">
        <v>43102.456979166702</v>
      </c>
    </row>
    <row r="457" spans="1:20" x14ac:dyDescent="0.25">
      <c r="A457" t="s">
        <v>4330</v>
      </c>
      <c r="B457" t="s">
        <v>11520</v>
      </c>
      <c r="C457" t="s">
        <v>10681</v>
      </c>
      <c r="D457" t="s">
        <v>10683</v>
      </c>
      <c r="E457" t="s">
        <v>10685</v>
      </c>
      <c r="F457">
        <v>26.99</v>
      </c>
      <c r="G457">
        <v>323.88</v>
      </c>
      <c r="H457">
        <v>12</v>
      </c>
      <c r="I457" t="s">
        <v>10682</v>
      </c>
      <c r="J457">
        <v>0</v>
      </c>
      <c r="K457">
        <v>0</v>
      </c>
      <c r="L457" t="s">
        <v>10883</v>
      </c>
      <c r="N457" t="s">
        <v>10732</v>
      </c>
      <c r="O457" t="s">
        <v>10687</v>
      </c>
      <c r="Q457" t="s">
        <v>10688</v>
      </c>
      <c r="S457" t="s">
        <v>10733</v>
      </c>
      <c r="T457">
        <v>43102.456979166702</v>
      </c>
    </row>
    <row r="458" spans="1:20" x14ac:dyDescent="0.25">
      <c r="A458" t="s">
        <v>11521</v>
      </c>
      <c r="B458" t="s">
        <v>11522</v>
      </c>
      <c r="C458" t="s">
        <v>10691</v>
      </c>
      <c r="D458" t="s">
        <v>10683</v>
      </c>
      <c r="E458" t="s">
        <v>10693</v>
      </c>
      <c r="F458">
        <v>5.99</v>
      </c>
      <c r="G458">
        <v>71.88</v>
      </c>
      <c r="H458">
        <v>12</v>
      </c>
      <c r="I458" t="s">
        <v>10682</v>
      </c>
      <c r="J458">
        <v>0</v>
      </c>
      <c r="K458">
        <v>0</v>
      </c>
      <c r="L458" t="s">
        <v>10758</v>
      </c>
      <c r="N458" t="s">
        <v>10700</v>
      </c>
      <c r="O458" t="s">
        <v>10701</v>
      </c>
      <c r="Q458" t="s">
        <v>10702</v>
      </c>
      <c r="S458" t="s">
        <v>10703</v>
      </c>
      <c r="T458">
        <v>43109.404224537</v>
      </c>
    </row>
    <row r="459" spans="1:20" x14ac:dyDescent="0.25">
      <c r="A459" t="s">
        <v>11523</v>
      </c>
      <c r="B459" t="s">
        <v>11524</v>
      </c>
      <c r="C459" t="s">
        <v>10691</v>
      </c>
      <c r="D459" t="s">
        <v>10683</v>
      </c>
      <c r="E459" t="s">
        <v>10693</v>
      </c>
      <c r="F459">
        <v>7.19</v>
      </c>
      <c r="G459">
        <v>86.28</v>
      </c>
      <c r="H459">
        <v>12</v>
      </c>
      <c r="I459" t="s">
        <v>10682</v>
      </c>
      <c r="J459">
        <v>0</v>
      </c>
      <c r="K459">
        <v>0</v>
      </c>
      <c r="L459" t="s">
        <v>10722</v>
      </c>
      <c r="N459" t="s">
        <v>10700</v>
      </c>
      <c r="O459" t="s">
        <v>10701</v>
      </c>
      <c r="Q459" t="s">
        <v>10702</v>
      </c>
      <c r="S459" t="s">
        <v>10703</v>
      </c>
      <c r="T459">
        <v>43102.456956018497</v>
      </c>
    </row>
    <row r="460" spans="1:20" x14ac:dyDescent="0.25">
      <c r="A460" t="s">
        <v>11525</v>
      </c>
      <c r="B460" t="s">
        <v>11526</v>
      </c>
      <c r="C460" t="s">
        <v>10691</v>
      </c>
      <c r="D460" t="s">
        <v>10683</v>
      </c>
      <c r="E460" t="s">
        <v>10693</v>
      </c>
      <c r="F460">
        <v>5.39</v>
      </c>
      <c r="G460">
        <v>64.680000000000007</v>
      </c>
      <c r="H460">
        <v>12</v>
      </c>
      <c r="I460" t="s">
        <v>10682</v>
      </c>
      <c r="J460">
        <v>0</v>
      </c>
      <c r="K460">
        <v>0</v>
      </c>
      <c r="L460" t="s">
        <v>11175</v>
      </c>
      <c r="N460" t="s">
        <v>10700</v>
      </c>
      <c r="O460" t="s">
        <v>10701</v>
      </c>
      <c r="Q460" t="s">
        <v>10702</v>
      </c>
      <c r="S460" t="s">
        <v>10703</v>
      </c>
      <c r="T460">
        <v>43102.456956018497</v>
      </c>
    </row>
    <row r="461" spans="1:20" x14ac:dyDescent="0.25">
      <c r="A461" t="s">
        <v>4331</v>
      </c>
      <c r="B461" t="s">
        <v>11527</v>
      </c>
      <c r="C461" t="s">
        <v>10681</v>
      </c>
      <c r="D461" t="s">
        <v>10683</v>
      </c>
      <c r="E461" t="s">
        <v>10685</v>
      </c>
      <c r="F461">
        <v>37.99</v>
      </c>
      <c r="G461">
        <v>227.94</v>
      </c>
      <c r="H461">
        <v>6</v>
      </c>
      <c r="I461" t="s">
        <v>10682</v>
      </c>
      <c r="J461">
        <v>0</v>
      </c>
      <c r="K461">
        <v>0</v>
      </c>
      <c r="L461" t="s">
        <v>11406</v>
      </c>
      <c r="N461" t="s">
        <v>10700</v>
      </c>
      <c r="O461" t="s">
        <v>10701</v>
      </c>
      <c r="Q461" t="s">
        <v>10702</v>
      </c>
      <c r="S461" t="s">
        <v>10703</v>
      </c>
      <c r="T461">
        <v>43102.456979166702</v>
      </c>
    </row>
    <row r="462" spans="1:20" x14ac:dyDescent="0.25">
      <c r="A462" t="s">
        <v>11528</v>
      </c>
      <c r="B462" t="s">
        <v>11529</v>
      </c>
      <c r="C462" t="s">
        <v>10691</v>
      </c>
      <c r="D462" t="s">
        <v>10683</v>
      </c>
      <c r="E462" t="s">
        <v>10693</v>
      </c>
      <c r="F462">
        <v>11.39</v>
      </c>
      <c r="G462">
        <v>136.68</v>
      </c>
      <c r="H462">
        <v>12</v>
      </c>
      <c r="I462" t="s">
        <v>10682</v>
      </c>
      <c r="J462">
        <v>0</v>
      </c>
      <c r="K462">
        <v>0</v>
      </c>
      <c r="L462" t="s">
        <v>10831</v>
      </c>
      <c r="N462" t="s">
        <v>10700</v>
      </c>
      <c r="O462" t="s">
        <v>10701</v>
      </c>
      <c r="Q462" t="s">
        <v>10702</v>
      </c>
      <c r="S462" t="s">
        <v>10703</v>
      </c>
      <c r="T462">
        <v>43102.456956018497</v>
      </c>
    </row>
    <row r="463" spans="1:20" x14ac:dyDescent="0.25">
      <c r="A463" t="s">
        <v>4332</v>
      </c>
      <c r="B463" t="s">
        <v>11530</v>
      </c>
      <c r="C463" t="s">
        <v>10751</v>
      </c>
      <c r="D463" t="s">
        <v>10683</v>
      </c>
      <c r="E463" t="s">
        <v>10836</v>
      </c>
      <c r="F463">
        <v>7.79</v>
      </c>
      <c r="G463">
        <v>93.48</v>
      </c>
      <c r="H463">
        <v>12</v>
      </c>
      <c r="I463" t="s">
        <v>10682</v>
      </c>
      <c r="J463">
        <v>0</v>
      </c>
      <c r="K463">
        <v>0</v>
      </c>
      <c r="L463" t="s">
        <v>11325</v>
      </c>
      <c r="N463" t="s">
        <v>10700</v>
      </c>
      <c r="O463" t="s">
        <v>10701</v>
      </c>
      <c r="Q463" t="s">
        <v>10702</v>
      </c>
      <c r="S463" t="s">
        <v>10703</v>
      </c>
      <c r="T463">
        <v>43102.456932870402</v>
      </c>
    </row>
    <row r="464" spans="1:20" x14ac:dyDescent="0.25">
      <c r="A464" t="s">
        <v>11531</v>
      </c>
      <c r="B464" t="s">
        <v>11532</v>
      </c>
      <c r="C464" t="s">
        <v>10691</v>
      </c>
      <c r="D464" t="s">
        <v>10683</v>
      </c>
      <c r="E464" t="s">
        <v>10693</v>
      </c>
      <c r="F464">
        <v>13.99</v>
      </c>
      <c r="G464">
        <v>167.88</v>
      </c>
      <c r="H464">
        <v>12</v>
      </c>
      <c r="I464" t="s">
        <v>10682</v>
      </c>
      <c r="J464">
        <v>0</v>
      </c>
      <c r="K464">
        <v>0</v>
      </c>
      <c r="L464" t="s">
        <v>10758</v>
      </c>
      <c r="N464" t="s">
        <v>10700</v>
      </c>
      <c r="O464" t="s">
        <v>10701</v>
      </c>
      <c r="Q464" t="s">
        <v>10702</v>
      </c>
      <c r="S464" t="s">
        <v>10703</v>
      </c>
      <c r="T464">
        <v>43109.404224537</v>
      </c>
    </row>
    <row r="465" spans="1:20" x14ac:dyDescent="0.25">
      <c r="A465" t="s">
        <v>4333</v>
      </c>
      <c r="B465" t="s">
        <v>11533</v>
      </c>
      <c r="C465" t="s">
        <v>10751</v>
      </c>
      <c r="D465" t="s">
        <v>10683</v>
      </c>
      <c r="E465" t="s">
        <v>10693</v>
      </c>
      <c r="F465">
        <v>11.99</v>
      </c>
      <c r="G465">
        <v>143.88</v>
      </c>
      <c r="H465">
        <v>12</v>
      </c>
      <c r="I465" t="s">
        <v>10682</v>
      </c>
      <c r="J465">
        <v>0</v>
      </c>
      <c r="K465">
        <v>0</v>
      </c>
      <c r="L465" t="s">
        <v>10858</v>
      </c>
      <c r="N465" t="s">
        <v>10803</v>
      </c>
      <c r="O465" t="s">
        <v>10782</v>
      </c>
      <c r="Q465" t="s">
        <v>10783</v>
      </c>
      <c r="S465" t="s">
        <v>10804</v>
      </c>
      <c r="T465">
        <v>43102.457013888903</v>
      </c>
    </row>
    <row r="466" spans="1:20" x14ac:dyDescent="0.25">
      <c r="A466" t="s">
        <v>11534</v>
      </c>
      <c r="B466" t="s">
        <v>11535</v>
      </c>
      <c r="C466" t="s">
        <v>10691</v>
      </c>
      <c r="D466" t="s">
        <v>10683</v>
      </c>
      <c r="E466" t="s">
        <v>10693</v>
      </c>
      <c r="F466">
        <v>8.7899999999999991</v>
      </c>
      <c r="G466">
        <v>105.48</v>
      </c>
      <c r="H466">
        <v>12</v>
      </c>
      <c r="I466" t="s">
        <v>10682</v>
      </c>
      <c r="J466">
        <v>0</v>
      </c>
      <c r="K466">
        <v>0</v>
      </c>
      <c r="L466" t="s">
        <v>10722</v>
      </c>
      <c r="N466" t="s">
        <v>10803</v>
      </c>
      <c r="O466" t="s">
        <v>10782</v>
      </c>
      <c r="Q466" t="s">
        <v>10783</v>
      </c>
      <c r="S466" t="s">
        <v>10804</v>
      </c>
      <c r="T466">
        <v>43102.456956018497</v>
      </c>
    </row>
    <row r="467" spans="1:20" x14ac:dyDescent="0.25">
      <c r="A467" t="s">
        <v>4334</v>
      </c>
      <c r="B467" t="s">
        <v>11536</v>
      </c>
      <c r="C467" t="s">
        <v>10681</v>
      </c>
      <c r="D467" t="s">
        <v>10683</v>
      </c>
      <c r="E467" t="s">
        <v>10685</v>
      </c>
      <c r="F467">
        <v>32.99</v>
      </c>
      <c r="G467">
        <v>395.88</v>
      </c>
      <c r="H467">
        <v>12</v>
      </c>
      <c r="I467" t="s">
        <v>10682</v>
      </c>
      <c r="J467">
        <v>0</v>
      </c>
      <c r="K467">
        <v>0</v>
      </c>
      <c r="L467" t="s">
        <v>10717</v>
      </c>
      <c r="N467" t="s">
        <v>11198</v>
      </c>
      <c r="O467" t="s">
        <v>10782</v>
      </c>
      <c r="Q467" t="s">
        <v>10783</v>
      </c>
      <c r="S467" t="s">
        <v>11199</v>
      </c>
      <c r="T467">
        <v>43102.456921296303</v>
      </c>
    </row>
    <row r="468" spans="1:20" x14ac:dyDescent="0.25">
      <c r="A468" t="s">
        <v>11537</v>
      </c>
      <c r="B468" t="s">
        <v>11538</v>
      </c>
      <c r="C468" t="s">
        <v>10691</v>
      </c>
      <c r="D468" t="s">
        <v>10683</v>
      </c>
      <c r="E468" t="s">
        <v>10693</v>
      </c>
      <c r="F468">
        <v>13.19</v>
      </c>
      <c r="G468">
        <v>158.28</v>
      </c>
      <c r="H468">
        <v>12</v>
      </c>
      <c r="I468" t="s">
        <v>10682</v>
      </c>
      <c r="J468">
        <v>0</v>
      </c>
      <c r="K468">
        <v>0</v>
      </c>
      <c r="L468" t="s">
        <v>11305</v>
      </c>
      <c r="N468" t="s">
        <v>10991</v>
      </c>
      <c r="O468" t="s">
        <v>10992</v>
      </c>
      <c r="Q468" t="s">
        <v>10993</v>
      </c>
      <c r="S468" t="s">
        <v>10994</v>
      </c>
      <c r="T468">
        <v>43102.456875000003</v>
      </c>
    </row>
    <row r="469" spans="1:20" x14ac:dyDescent="0.25">
      <c r="A469" t="s">
        <v>4335</v>
      </c>
      <c r="B469" t="s">
        <v>11539</v>
      </c>
      <c r="C469" t="s">
        <v>10681</v>
      </c>
      <c r="D469" t="s">
        <v>10683</v>
      </c>
      <c r="E469" t="s">
        <v>10685</v>
      </c>
      <c r="F469">
        <v>34.99</v>
      </c>
      <c r="G469">
        <v>419.88</v>
      </c>
      <c r="H469">
        <v>12</v>
      </c>
      <c r="I469" t="s">
        <v>10682</v>
      </c>
      <c r="J469">
        <v>0</v>
      </c>
      <c r="K469">
        <v>0</v>
      </c>
      <c r="L469" t="s">
        <v>11406</v>
      </c>
      <c r="N469" t="s">
        <v>10803</v>
      </c>
      <c r="O469" t="s">
        <v>10782</v>
      </c>
      <c r="Q469" t="s">
        <v>10783</v>
      </c>
      <c r="S469" t="s">
        <v>10804</v>
      </c>
      <c r="T469">
        <v>43102.456979166702</v>
      </c>
    </row>
    <row r="470" spans="1:20" x14ac:dyDescent="0.25">
      <c r="A470" t="s">
        <v>11540</v>
      </c>
      <c r="B470" t="s">
        <v>11541</v>
      </c>
      <c r="C470" t="s">
        <v>10691</v>
      </c>
      <c r="D470" t="s">
        <v>10683</v>
      </c>
      <c r="E470" t="s">
        <v>10693</v>
      </c>
      <c r="F470">
        <v>9.99</v>
      </c>
      <c r="G470">
        <v>119.88</v>
      </c>
      <c r="H470">
        <v>12</v>
      </c>
      <c r="I470" t="s">
        <v>10682</v>
      </c>
      <c r="J470">
        <v>0</v>
      </c>
      <c r="K470">
        <v>0</v>
      </c>
      <c r="L470" t="s">
        <v>10758</v>
      </c>
      <c r="N470" t="s">
        <v>10700</v>
      </c>
      <c r="O470" t="s">
        <v>10701</v>
      </c>
      <c r="Q470" t="s">
        <v>10702</v>
      </c>
      <c r="S470" t="s">
        <v>10703</v>
      </c>
      <c r="T470">
        <v>43109.404224537</v>
      </c>
    </row>
    <row r="471" spans="1:20" x14ac:dyDescent="0.25">
      <c r="A471" t="s">
        <v>4336</v>
      </c>
      <c r="B471" t="s">
        <v>11542</v>
      </c>
      <c r="C471" t="s">
        <v>10681</v>
      </c>
      <c r="D471" t="s">
        <v>10683</v>
      </c>
      <c r="E471" t="s">
        <v>10685</v>
      </c>
      <c r="F471">
        <v>19.989999999999998</v>
      </c>
      <c r="G471">
        <v>239.88</v>
      </c>
      <c r="H471">
        <v>12</v>
      </c>
      <c r="I471" t="s">
        <v>10682</v>
      </c>
      <c r="J471">
        <v>0</v>
      </c>
      <c r="K471">
        <v>0</v>
      </c>
      <c r="L471" t="s">
        <v>10717</v>
      </c>
      <c r="N471" t="s">
        <v>10694</v>
      </c>
      <c r="O471" t="s">
        <v>10695</v>
      </c>
      <c r="Q471" t="s">
        <v>10696</v>
      </c>
      <c r="S471" t="s">
        <v>10697</v>
      </c>
      <c r="T471">
        <v>43102.456921296303</v>
      </c>
    </row>
    <row r="472" spans="1:20" x14ac:dyDescent="0.25">
      <c r="A472" t="s">
        <v>11543</v>
      </c>
      <c r="B472" t="s">
        <v>11544</v>
      </c>
      <c r="C472" t="s">
        <v>10691</v>
      </c>
      <c r="D472" t="s">
        <v>10683</v>
      </c>
      <c r="E472" t="s">
        <v>10693</v>
      </c>
      <c r="F472">
        <v>7.19</v>
      </c>
      <c r="G472">
        <v>43.14</v>
      </c>
      <c r="H472">
        <v>6</v>
      </c>
      <c r="I472" t="s">
        <v>10682</v>
      </c>
      <c r="J472">
        <v>0</v>
      </c>
      <c r="K472">
        <v>0</v>
      </c>
      <c r="L472" t="s">
        <v>10717</v>
      </c>
      <c r="N472" t="s">
        <v>11096</v>
      </c>
      <c r="S472" t="s">
        <v>11097</v>
      </c>
      <c r="T472">
        <v>43102.456921296303</v>
      </c>
    </row>
    <row r="473" spans="1:20" x14ac:dyDescent="0.25">
      <c r="A473" t="s">
        <v>11545</v>
      </c>
      <c r="B473" t="s">
        <v>11546</v>
      </c>
      <c r="C473" t="s">
        <v>10751</v>
      </c>
      <c r="D473" t="s">
        <v>10752</v>
      </c>
      <c r="E473" t="s">
        <v>10753</v>
      </c>
      <c r="F473">
        <v>61.99</v>
      </c>
      <c r="G473">
        <v>371.94</v>
      </c>
      <c r="H473">
        <v>6</v>
      </c>
      <c r="I473" t="s">
        <v>10682</v>
      </c>
      <c r="J473">
        <v>0</v>
      </c>
      <c r="K473">
        <v>0</v>
      </c>
      <c r="L473" t="s">
        <v>11506</v>
      </c>
      <c r="N473" t="s">
        <v>10991</v>
      </c>
      <c r="O473" t="s">
        <v>10992</v>
      </c>
      <c r="Q473" t="s">
        <v>10993</v>
      </c>
      <c r="S473" t="s">
        <v>10994</v>
      </c>
      <c r="T473">
        <v>43102.456898148099</v>
      </c>
    </row>
    <row r="474" spans="1:20" x14ac:dyDescent="0.25">
      <c r="A474" t="s">
        <v>11547</v>
      </c>
      <c r="B474" t="s">
        <v>11548</v>
      </c>
      <c r="C474" t="s">
        <v>10691</v>
      </c>
      <c r="D474" t="s">
        <v>10683</v>
      </c>
      <c r="E474" t="s">
        <v>10693</v>
      </c>
      <c r="F474">
        <v>11.19</v>
      </c>
      <c r="G474">
        <v>134.28</v>
      </c>
      <c r="H474">
        <v>12</v>
      </c>
      <c r="I474" t="s">
        <v>10682</v>
      </c>
      <c r="J474">
        <v>0</v>
      </c>
      <c r="K474">
        <v>0</v>
      </c>
      <c r="L474" t="s">
        <v>11305</v>
      </c>
      <c r="N474" t="s">
        <v>10700</v>
      </c>
      <c r="O474" t="s">
        <v>10701</v>
      </c>
      <c r="Q474" t="s">
        <v>10702</v>
      </c>
      <c r="S474" t="s">
        <v>10703</v>
      </c>
      <c r="T474">
        <v>43102.456875000003</v>
      </c>
    </row>
    <row r="475" spans="1:20" x14ac:dyDescent="0.25">
      <c r="A475" t="s">
        <v>11549</v>
      </c>
      <c r="B475" t="s">
        <v>11550</v>
      </c>
      <c r="C475" t="s">
        <v>10691</v>
      </c>
      <c r="D475" t="s">
        <v>10683</v>
      </c>
      <c r="E475" t="s">
        <v>10693</v>
      </c>
      <c r="F475">
        <v>14.99</v>
      </c>
      <c r="G475">
        <v>89.94</v>
      </c>
      <c r="H475">
        <v>6</v>
      </c>
      <c r="I475" t="s">
        <v>10682</v>
      </c>
      <c r="J475">
        <v>0</v>
      </c>
      <c r="K475">
        <v>0</v>
      </c>
      <c r="L475" t="s">
        <v>10758</v>
      </c>
      <c r="N475" t="s">
        <v>10793</v>
      </c>
      <c r="O475" t="s">
        <v>10782</v>
      </c>
      <c r="Q475" t="s">
        <v>10783</v>
      </c>
      <c r="S475" t="s">
        <v>10794</v>
      </c>
      <c r="T475">
        <v>43109.404224537</v>
      </c>
    </row>
    <row r="476" spans="1:20" x14ac:dyDescent="0.25">
      <c r="A476" t="s">
        <v>8422</v>
      </c>
      <c r="B476" t="s">
        <v>11551</v>
      </c>
      <c r="C476" t="s">
        <v>10751</v>
      </c>
      <c r="D476" t="s">
        <v>10683</v>
      </c>
      <c r="E476" t="s">
        <v>10753</v>
      </c>
      <c r="F476">
        <v>7.19</v>
      </c>
      <c r="G476">
        <v>86.28</v>
      </c>
      <c r="H476">
        <v>12</v>
      </c>
      <c r="I476" t="s">
        <v>10682</v>
      </c>
      <c r="J476">
        <v>0</v>
      </c>
      <c r="K476">
        <v>0</v>
      </c>
      <c r="L476" t="s">
        <v>10717</v>
      </c>
      <c r="N476" t="s">
        <v>10700</v>
      </c>
      <c r="O476" t="s">
        <v>10701</v>
      </c>
      <c r="Q476" t="s">
        <v>10702</v>
      </c>
      <c r="S476" t="s">
        <v>10703</v>
      </c>
      <c r="T476">
        <v>43102.456921296303</v>
      </c>
    </row>
    <row r="477" spans="1:20" x14ac:dyDescent="0.25">
      <c r="A477" t="s">
        <v>11552</v>
      </c>
      <c r="B477" t="s">
        <v>11553</v>
      </c>
      <c r="C477" t="s">
        <v>10691</v>
      </c>
      <c r="D477" t="s">
        <v>10683</v>
      </c>
      <c r="E477" t="s">
        <v>10693</v>
      </c>
      <c r="F477">
        <v>19.989999999999998</v>
      </c>
      <c r="G477">
        <v>119.94</v>
      </c>
      <c r="H477">
        <v>6</v>
      </c>
      <c r="I477" t="s">
        <v>10682</v>
      </c>
      <c r="J477">
        <v>1</v>
      </c>
      <c r="K477">
        <v>0</v>
      </c>
      <c r="L477" t="s">
        <v>10758</v>
      </c>
      <c r="N477" t="s">
        <v>11082</v>
      </c>
      <c r="S477" t="s">
        <v>11083</v>
      </c>
      <c r="T477">
        <v>43109.404224537</v>
      </c>
    </row>
    <row r="478" spans="1:20" x14ac:dyDescent="0.25">
      <c r="A478" t="s">
        <v>4337</v>
      </c>
      <c r="B478" t="s">
        <v>11554</v>
      </c>
      <c r="C478" t="s">
        <v>10681</v>
      </c>
      <c r="D478" t="s">
        <v>10683</v>
      </c>
      <c r="E478" t="s">
        <v>10685</v>
      </c>
      <c r="F478">
        <v>7.49</v>
      </c>
      <c r="G478">
        <v>89.88</v>
      </c>
      <c r="H478">
        <v>12</v>
      </c>
      <c r="I478" t="s">
        <v>10682</v>
      </c>
      <c r="J478">
        <v>0</v>
      </c>
      <c r="K478">
        <v>0</v>
      </c>
      <c r="L478" t="s">
        <v>10831</v>
      </c>
      <c r="N478" t="s">
        <v>10686</v>
      </c>
      <c r="O478" t="s">
        <v>10687</v>
      </c>
      <c r="Q478" t="s">
        <v>10688</v>
      </c>
      <c r="S478" t="s">
        <v>10689</v>
      </c>
      <c r="T478">
        <v>43102.456956018497</v>
      </c>
    </row>
    <row r="479" spans="1:20" x14ac:dyDescent="0.25">
      <c r="A479" t="s">
        <v>11555</v>
      </c>
      <c r="B479" t="s">
        <v>11556</v>
      </c>
      <c r="C479" t="s">
        <v>10691</v>
      </c>
      <c r="D479" t="s">
        <v>10683</v>
      </c>
      <c r="E479" t="s">
        <v>10693</v>
      </c>
      <c r="F479">
        <v>6.99</v>
      </c>
      <c r="G479">
        <v>83.88</v>
      </c>
      <c r="H479">
        <v>12</v>
      </c>
      <c r="I479" t="s">
        <v>10682</v>
      </c>
      <c r="J479">
        <v>0</v>
      </c>
      <c r="K479">
        <v>0</v>
      </c>
      <c r="L479" t="s">
        <v>10758</v>
      </c>
      <c r="N479" t="s">
        <v>10700</v>
      </c>
      <c r="O479" t="s">
        <v>10701</v>
      </c>
      <c r="Q479" t="s">
        <v>10702</v>
      </c>
      <c r="S479" t="s">
        <v>10703</v>
      </c>
      <c r="T479">
        <v>43109.404224537</v>
      </c>
    </row>
    <row r="480" spans="1:20" x14ac:dyDescent="0.25">
      <c r="A480" t="s">
        <v>11557</v>
      </c>
      <c r="B480" t="s">
        <v>11558</v>
      </c>
      <c r="C480" t="s">
        <v>10691</v>
      </c>
      <c r="D480" t="s">
        <v>10683</v>
      </c>
      <c r="E480" t="s">
        <v>10693</v>
      </c>
      <c r="F480">
        <v>9.99</v>
      </c>
      <c r="G480">
        <v>119.88</v>
      </c>
      <c r="H480">
        <v>12</v>
      </c>
      <c r="I480" t="s">
        <v>10682</v>
      </c>
      <c r="J480">
        <v>8</v>
      </c>
      <c r="K480">
        <v>0</v>
      </c>
      <c r="L480" t="s">
        <v>10713</v>
      </c>
      <c r="N480" t="s">
        <v>10700</v>
      </c>
      <c r="O480" t="s">
        <v>10701</v>
      </c>
      <c r="Q480" t="s">
        <v>10702</v>
      </c>
      <c r="S480" t="s">
        <v>10703</v>
      </c>
      <c r="T480">
        <v>43102.456875000003</v>
      </c>
    </row>
    <row r="481" spans="1:20" x14ac:dyDescent="0.25">
      <c r="A481" t="s">
        <v>8423</v>
      </c>
      <c r="B481" t="s">
        <v>11559</v>
      </c>
      <c r="C481" t="s">
        <v>10751</v>
      </c>
      <c r="D481" t="s">
        <v>10683</v>
      </c>
      <c r="E481" t="s">
        <v>10693</v>
      </c>
      <c r="F481">
        <v>20.99</v>
      </c>
      <c r="G481">
        <v>251.88</v>
      </c>
      <c r="H481">
        <v>12</v>
      </c>
      <c r="I481" t="s">
        <v>10682</v>
      </c>
      <c r="J481">
        <v>0</v>
      </c>
      <c r="K481">
        <v>0</v>
      </c>
      <c r="L481" t="s">
        <v>11560</v>
      </c>
      <c r="N481" t="s">
        <v>10803</v>
      </c>
      <c r="O481" t="s">
        <v>10782</v>
      </c>
      <c r="Q481" t="s">
        <v>10783</v>
      </c>
      <c r="S481" t="s">
        <v>10804</v>
      </c>
      <c r="T481">
        <v>43102.456886574102</v>
      </c>
    </row>
    <row r="482" spans="1:20" x14ac:dyDescent="0.25">
      <c r="A482" t="s">
        <v>8424</v>
      </c>
      <c r="B482" t="s">
        <v>11561</v>
      </c>
      <c r="C482" t="s">
        <v>10751</v>
      </c>
      <c r="D482" t="s">
        <v>10683</v>
      </c>
      <c r="E482" t="s">
        <v>10753</v>
      </c>
      <c r="F482">
        <v>34.99</v>
      </c>
      <c r="G482">
        <v>419.88</v>
      </c>
      <c r="H482">
        <v>12</v>
      </c>
      <c r="I482" t="s">
        <v>10682</v>
      </c>
      <c r="J482">
        <v>0</v>
      </c>
      <c r="K482">
        <v>0</v>
      </c>
      <c r="L482" t="s">
        <v>11560</v>
      </c>
      <c r="N482" t="s">
        <v>10803</v>
      </c>
      <c r="O482" t="s">
        <v>10782</v>
      </c>
      <c r="Q482" t="s">
        <v>10783</v>
      </c>
      <c r="S482" t="s">
        <v>10804</v>
      </c>
      <c r="T482">
        <v>43102.456886574102</v>
      </c>
    </row>
    <row r="483" spans="1:20" x14ac:dyDescent="0.25">
      <c r="A483" t="s">
        <v>11562</v>
      </c>
      <c r="B483" t="s">
        <v>11563</v>
      </c>
      <c r="C483" t="s">
        <v>10691</v>
      </c>
      <c r="D483" t="s">
        <v>10752</v>
      </c>
      <c r="E483" t="s">
        <v>10693</v>
      </c>
      <c r="F483">
        <v>44.99</v>
      </c>
      <c r="G483">
        <v>269.94</v>
      </c>
      <c r="H483">
        <v>6</v>
      </c>
      <c r="I483" t="s">
        <v>10682</v>
      </c>
      <c r="J483">
        <v>0</v>
      </c>
      <c r="K483">
        <v>0</v>
      </c>
      <c r="L483" t="s">
        <v>10868</v>
      </c>
      <c r="M483">
        <v>43221</v>
      </c>
      <c r="N483" t="s">
        <v>10694</v>
      </c>
      <c r="O483" t="s">
        <v>10695</v>
      </c>
      <c r="Q483" t="s">
        <v>10696</v>
      </c>
      <c r="S483" t="s">
        <v>10697</v>
      </c>
      <c r="T483">
        <v>43102.456990740699</v>
      </c>
    </row>
    <row r="484" spans="1:20" x14ac:dyDescent="0.25">
      <c r="A484" t="s">
        <v>4338</v>
      </c>
      <c r="B484" t="s">
        <v>11564</v>
      </c>
      <c r="C484" t="s">
        <v>10681</v>
      </c>
      <c r="D484" t="s">
        <v>10683</v>
      </c>
      <c r="E484" t="s">
        <v>10685</v>
      </c>
      <c r="F484">
        <v>34.99</v>
      </c>
      <c r="G484">
        <v>209.94</v>
      </c>
      <c r="H484">
        <v>6</v>
      </c>
      <c r="I484" t="s">
        <v>10682</v>
      </c>
      <c r="J484">
        <v>0</v>
      </c>
      <c r="K484">
        <v>0</v>
      </c>
      <c r="L484" t="s">
        <v>10740</v>
      </c>
      <c r="N484" t="s">
        <v>10723</v>
      </c>
      <c r="O484" t="s">
        <v>10708</v>
      </c>
      <c r="Q484" t="s">
        <v>10709</v>
      </c>
      <c r="S484" t="s">
        <v>10724</v>
      </c>
      <c r="T484">
        <v>43102.456886574102</v>
      </c>
    </row>
    <row r="485" spans="1:20" x14ac:dyDescent="0.25">
      <c r="A485" t="s">
        <v>4339</v>
      </c>
      <c r="B485" t="s">
        <v>11565</v>
      </c>
      <c r="C485" t="s">
        <v>10681</v>
      </c>
      <c r="D485" t="s">
        <v>10683</v>
      </c>
      <c r="E485" t="s">
        <v>10685</v>
      </c>
      <c r="F485">
        <v>9.99</v>
      </c>
      <c r="G485">
        <v>119.88</v>
      </c>
      <c r="H485">
        <v>12</v>
      </c>
      <c r="I485" t="s">
        <v>10682</v>
      </c>
      <c r="J485">
        <v>5</v>
      </c>
      <c r="K485">
        <v>0</v>
      </c>
      <c r="L485" t="s">
        <v>11168</v>
      </c>
      <c r="N485" t="s">
        <v>10686</v>
      </c>
      <c r="O485" t="s">
        <v>10687</v>
      </c>
      <c r="Q485" t="s">
        <v>10688</v>
      </c>
      <c r="S485" t="s">
        <v>10689</v>
      </c>
      <c r="T485">
        <v>43102.456875000003</v>
      </c>
    </row>
    <row r="486" spans="1:20" x14ac:dyDescent="0.25">
      <c r="A486" t="s">
        <v>11566</v>
      </c>
      <c r="B486" t="s">
        <v>11567</v>
      </c>
      <c r="C486" t="s">
        <v>10751</v>
      </c>
      <c r="D486" t="s">
        <v>10752</v>
      </c>
      <c r="E486" t="s">
        <v>10753</v>
      </c>
      <c r="F486">
        <v>23.99</v>
      </c>
      <c r="G486">
        <v>143.94</v>
      </c>
      <c r="H486">
        <v>6</v>
      </c>
      <c r="I486" t="s">
        <v>10682</v>
      </c>
      <c r="J486">
        <v>0</v>
      </c>
      <c r="K486">
        <v>0</v>
      </c>
      <c r="L486" t="s">
        <v>10862</v>
      </c>
      <c r="M486">
        <v>43368</v>
      </c>
      <c r="N486" t="s">
        <v>10781</v>
      </c>
      <c r="O486" t="s">
        <v>10782</v>
      </c>
      <c r="Q486" t="s">
        <v>10783</v>
      </c>
      <c r="S486" t="s">
        <v>10784</v>
      </c>
      <c r="T486">
        <v>43102.456909722197</v>
      </c>
    </row>
    <row r="487" spans="1:20" x14ac:dyDescent="0.25">
      <c r="A487" t="s">
        <v>4340</v>
      </c>
      <c r="B487" t="s">
        <v>11568</v>
      </c>
      <c r="C487" t="s">
        <v>10681</v>
      </c>
      <c r="D487" t="s">
        <v>10683</v>
      </c>
      <c r="E487" t="s">
        <v>10685</v>
      </c>
      <c r="F487">
        <v>79.989999999999995</v>
      </c>
      <c r="G487">
        <v>479.94</v>
      </c>
      <c r="H487">
        <v>6</v>
      </c>
      <c r="I487" t="s">
        <v>10682</v>
      </c>
      <c r="J487">
        <v>12</v>
      </c>
      <c r="K487">
        <v>0</v>
      </c>
      <c r="L487" t="s">
        <v>10706</v>
      </c>
      <c r="N487" t="s">
        <v>10826</v>
      </c>
      <c r="O487" t="s">
        <v>10708</v>
      </c>
      <c r="Q487" t="s">
        <v>10709</v>
      </c>
      <c r="S487" t="s">
        <v>10827</v>
      </c>
      <c r="T487">
        <v>43102.457002314797</v>
      </c>
    </row>
    <row r="488" spans="1:20" x14ac:dyDescent="0.25">
      <c r="A488" t="s">
        <v>11569</v>
      </c>
      <c r="B488" t="s">
        <v>11570</v>
      </c>
      <c r="C488" t="s">
        <v>10691</v>
      </c>
      <c r="D488" t="s">
        <v>10683</v>
      </c>
      <c r="E488" t="s">
        <v>10693</v>
      </c>
      <c r="F488">
        <v>4.1900000000000004</v>
      </c>
      <c r="G488">
        <v>50.28</v>
      </c>
      <c r="H488">
        <v>12</v>
      </c>
      <c r="I488" t="s">
        <v>10682</v>
      </c>
      <c r="J488">
        <v>0</v>
      </c>
      <c r="K488">
        <v>0</v>
      </c>
      <c r="L488" t="s">
        <v>11175</v>
      </c>
      <c r="N488" t="s">
        <v>10700</v>
      </c>
      <c r="O488" t="s">
        <v>10701</v>
      </c>
      <c r="Q488" t="s">
        <v>10702</v>
      </c>
      <c r="S488" t="s">
        <v>10703</v>
      </c>
      <c r="T488">
        <v>43102.456956018497</v>
      </c>
    </row>
    <row r="489" spans="1:20" x14ac:dyDescent="0.25">
      <c r="A489" t="s">
        <v>8425</v>
      </c>
      <c r="B489" t="s">
        <v>11571</v>
      </c>
      <c r="C489" t="s">
        <v>10751</v>
      </c>
      <c r="D489" t="s">
        <v>10752</v>
      </c>
      <c r="E489" t="s">
        <v>10685</v>
      </c>
      <c r="F489">
        <v>39.99</v>
      </c>
      <c r="G489">
        <v>239.94</v>
      </c>
      <c r="H489">
        <v>6</v>
      </c>
      <c r="I489" t="s">
        <v>10682</v>
      </c>
      <c r="J489">
        <v>0</v>
      </c>
      <c r="K489">
        <v>0</v>
      </c>
      <c r="L489" t="s">
        <v>10755</v>
      </c>
      <c r="M489">
        <v>43368</v>
      </c>
      <c r="N489" t="s">
        <v>10803</v>
      </c>
      <c r="O489" t="s">
        <v>10782</v>
      </c>
      <c r="Q489" t="s">
        <v>10783</v>
      </c>
      <c r="S489" t="s">
        <v>10804</v>
      </c>
      <c r="T489">
        <v>43102.456932870402</v>
      </c>
    </row>
    <row r="490" spans="1:20" x14ac:dyDescent="0.25">
      <c r="A490" t="s">
        <v>4341</v>
      </c>
      <c r="B490" t="s">
        <v>11572</v>
      </c>
      <c r="C490" t="s">
        <v>10681</v>
      </c>
      <c r="D490" t="s">
        <v>10683</v>
      </c>
      <c r="E490" t="s">
        <v>10685</v>
      </c>
      <c r="F490">
        <v>23.99</v>
      </c>
      <c r="G490">
        <v>287.88</v>
      </c>
      <c r="H490">
        <v>12</v>
      </c>
      <c r="I490" t="s">
        <v>10682</v>
      </c>
      <c r="J490">
        <v>0</v>
      </c>
      <c r="K490">
        <v>0</v>
      </c>
      <c r="L490" t="s">
        <v>10916</v>
      </c>
      <c r="N490" t="s">
        <v>10781</v>
      </c>
      <c r="O490" t="s">
        <v>10782</v>
      </c>
      <c r="Q490" t="s">
        <v>10783</v>
      </c>
      <c r="S490" t="s">
        <v>10784</v>
      </c>
      <c r="T490">
        <v>43102.456909722197</v>
      </c>
    </row>
    <row r="491" spans="1:20" x14ac:dyDescent="0.25">
      <c r="A491" t="s">
        <v>4342</v>
      </c>
      <c r="B491" t="s">
        <v>11573</v>
      </c>
      <c r="C491" t="s">
        <v>10681</v>
      </c>
      <c r="D491" t="s">
        <v>10683</v>
      </c>
      <c r="E491" t="s">
        <v>10685</v>
      </c>
      <c r="F491">
        <v>26.99</v>
      </c>
      <c r="G491">
        <v>161.94</v>
      </c>
      <c r="H491">
        <v>6</v>
      </c>
      <c r="I491" t="s">
        <v>10682</v>
      </c>
      <c r="J491">
        <v>0</v>
      </c>
      <c r="K491">
        <v>0</v>
      </c>
      <c r="L491" t="s">
        <v>10717</v>
      </c>
      <c r="N491" t="s">
        <v>10837</v>
      </c>
      <c r="O491" t="s">
        <v>10701</v>
      </c>
      <c r="Q491" t="s">
        <v>10702</v>
      </c>
      <c r="S491" t="s">
        <v>10838</v>
      </c>
      <c r="T491">
        <v>43102.456921296303</v>
      </c>
    </row>
    <row r="492" spans="1:20" x14ac:dyDescent="0.25">
      <c r="A492" t="s">
        <v>11574</v>
      </c>
      <c r="B492" t="s">
        <v>11575</v>
      </c>
      <c r="C492" t="s">
        <v>10691</v>
      </c>
      <c r="D492" t="s">
        <v>10683</v>
      </c>
      <c r="E492" t="s">
        <v>10693</v>
      </c>
      <c r="F492">
        <v>6.99</v>
      </c>
      <c r="G492">
        <v>83.88</v>
      </c>
      <c r="H492">
        <v>12</v>
      </c>
      <c r="I492" t="s">
        <v>10682</v>
      </c>
      <c r="J492">
        <v>0</v>
      </c>
      <c r="K492">
        <v>0</v>
      </c>
      <c r="L492" t="s">
        <v>10758</v>
      </c>
      <c r="N492" t="s">
        <v>10700</v>
      </c>
      <c r="O492" t="s">
        <v>10701</v>
      </c>
      <c r="Q492" t="s">
        <v>10702</v>
      </c>
      <c r="S492" t="s">
        <v>10703</v>
      </c>
      <c r="T492">
        <v>43109.404224537</v>
      </c>
    </row>
    <row r="493" spans="1:20" x14ac:dyDescent="0.25">
      <c r="A493" t="s">
        <v>4343</v>
      </c>
      <c r="B493" t="s">
        <v>11576</v>
      </c>
      <c r="C493" t="s">
        <v>10681</v>
      </c>
      <c r="D493" t="s">
        <v>10683</v>
      </c>
      <c r="E493" t="s">
        <v>10685</v>
      </c>
      <c r="F493">
        <v>59.99</v>
      </c>
      <c r="G493">
        <v>719.88</v>
      </c>
      <c r="H493">
        <v>12</v>
      </c>
      <c r="I493" t="s">
        <v>10682</v>
      </c>
      <c r="J493">
        <v>0</v>
      </c>
      <c r="K493">
        <v>0</v>
      </c>
      <c r="L493" t="s">
        <v>10740</v>
      </c>
      <c r="N493" t="s">
        <v>10723</v>
      </c>
      <c r="O493" t="s">
        <v>10708</v>
      </c>
      <c r="Q493" t="s">
        <v>10709</v>
      </c>
      <c r="S493" t="s">
        <v>10724</v>
      </c>
      <c r="T493">
        <v>43102.456886574102</v>
      </c>
    </row>
    <row r="494" spans="1:20" x14ac:dyDescent="0.25">
      <c r="A494" t="s">
        <v>4344</v>
      </c>
      <c r="B494" t="s">
        <v>11577</v>
      </c>
      <c r="C494" t="s">
        <v>10681</v>
      </c>
      <c r="D494" t="s">
        <v>10683</v>
      </c>
      <c r="E494" t="s">
        <v>10685</v>
      </c>
      <c r="F494">
        <v>11.99</v>
      </c>
      <c r="G494">
        <v>143.88</v>
      </c>
      <c r="H494">
        <v>12</v>
      </c>
      <c r="I494" t="s">
        <v>10682</v>
      </c>
      <c r="J494">
        <v>0</v>
      </c>
      <c r="K494">
        <v>0</v>
      </c>
      <c r="L494" t="s">
        <v>10717</v>
      </c>
      <c r="N494" t="s">
        <v>10700</v>
      </c>
      <c r="O494" t="s">
        <v>10701</v>
      </c>
      <c r="Q494" t="s">
        <v>10702</v>
      </c>
      <c r="S494" t="s">
        <v>10703</v>
      </c>
      <c r="T494">
        <v>43102.456921296303</v>
      </c>
    </row>
    <row r="495" spans="1:20" x14ac:dyDescent="0.25">
      <c r="A495" t="s">
        <v>11578</v>
      </c>
      <c r="B495" t="s">
        <v>11579</v>
      </c>
      <c r="C495" t="s">
        <v>10691</v>
      </c>
      <c r="D495" t="s">
        <v>10683</v>
      </c>
      <c r="E495" t="s">
        <v>10693</v>
      </c>
      <c r="F495">
        <v>6.29</v>
      </c>
      <c r="G495">
        <v>75.48</v>
      </c>
      <c r="H495">
        <v>12</v>
      </c>
      <c r="I495" t="s">
        <v>10682</v>
      </c>
      <c r="J495">
        <v>0</v>
      </c>
      <c r="K495">
        <v>0</v>
      </c>
      <c r="L495" t="s">
        <v>10758</v>
      </c>
      <c r="N495" t="s">
        <v>10746</v>
      </c>
      <c r="O495" t="s">
        <v>10747</v>
      </c>
      <c r="Q495" t="s">
        <v>10748</v>
      </c>
      <c r="S495" t="s">
        <v>10749</v>
      </c>
      <c r="T495">
        <v>43109.404224537</v>
      </c>
    </row>
    <row r="496" spans="1:20" x14ac:dyDescent="0.25">
      <c r="A496" t="s">
        <v>11580</v>
      </c>
      <c r="B496" t="s">
        <v>11581</v>
      </c>
      <c r="C496" t="s">
        <v>10691</v>
      </c>
      <c r="D496" t="s">
        <v>10683</v>
      </c>
      <c r="E496" t="s">
        <v>10693</v>
      </c>
      <c r="F496">
        <v>31.99</v>
      </c>
      <c r="G496">
        <v>191.94</v>
      </c>
      <c r="H496">
        <v>6</v>
      </c>
      <c r="I496" t="s">
        <v>10682</v>
      </c>
      <c r="J496">
        <v>0</v>
      </c>
      <c r="K496">
        <v>0</v>
      </c>
      <c r="L496" t="s">
        <v>10758</v>
      </c>
      <c r="N496" t="s">
        <v>11416</v>
      </c>
      <c r="O496" t="s">
        <v>10747</v>
      </c>
      <c r="Q496" t="s">
        <v>10748</v>
      </c>
      <c r="S496" t="s">
        <v>11417</v>
      </c>
      <c r="T496">
        <v>43109.404224537</v>
      </c>
    </row>
    <row r="497" spans="1:20" x14ac:dyDescent="0.25">
      <c r="A497" t="s">
        <v>11582</v>
      </c>
      <c r="B497" t="s">
        <v>11583</v>
      </c>
      <c r="C497" t="s">
        <v>10691</v>
      </c>
      <c r="D497" t="s">
        <v>10683</v>
      </c>
      <c r="E497" t="s">
        <v>10693</v>
      </c>
      <c r="F497">
        <v>27.99</v>
      </c>
      <c r="G497">
        <v>167.94</v>
      </c>
      <c r="H497">
        <v>6</v>
      </c>
      <c r="I497" t="s">
        <v>10682</v>
      </c>
      <c r="J497">
        <v>0</v>
      </c>
      <c r="K497">
        <v>0</v>
      </c>
      <c r="L497" t="s">
        <v>10758</v>
      </c>
      <c r="N497" t="s">
        <v>11584</v>
      </c>
      <c r="O497" t="s">
        <v>10747</v>
      </c>
      <c r="Q497" t="s">
        <v>10748</v>
      </c>
      <c r="S497" t="s">
        <v>11585</v>
      </c>
      <c r="T497">
        <v>43109.404224537</v>
      </c>
    </row>
    <row r="498" spans="1:20" x14ac:dyDescent="0.25">
      <c r="A498" t="s">
        <v>11586</v>
      </c>
      <c r="B498" t="s">
        <v>11587</v>
      </c>
      <c r="C498" t="s">
        <v>10691</v>
      </c>
      <c r="D498" t="s">
        <v>10683</v>
      </c>
      <c r="E498" t="s">
        <v>10693</v>
      </c>
      <c r="F498">
        <v>6.79</v>
      </c>
      <c r="G498">
        <v>40.74</v>
      </c>
      <c r="H498">
        <v>6</v>
      </c>
      <c r="I498" t="s">
        <v>10682</v>
      </c>
      <c r="J498">
        <v>0</v>
      </c>
      <c r="K498">
        <v>0</v>
      </c>
      <c r="L498" t="s">
        <v>11175</v>
      </c>
      <c r="N498" t="s">
        <v>10941</v>
      </c>
      <c r="O498" t="s">
        <v>10708</v>
      </c>
      <c r="Q498" t="s">
        <v>10709</v>
      </c>
      <c r="S498" t="s">
        <v>10942</v>
      </c>
      <c r="T498">
        <v>43102.456956018497</v>
      </c>
    </row>
    <row r="499" spans="1:20" x14ac:dyDescent="0.25">
      <c r="A499" t="s">
        <v>4345</v>
      </c>
      <c r="B499" t="s">
        <v>11588</v>
      </c>
      <c r="C499" t="s">
        <v>10681</v>
      </c>
      <c r="D499" t="s">
        <v>10683</v>
      </c>
      <c r="E499" t="s">
        <v>10685</v>
      </c>
      <c r="F499">
        <v>7.99</v>
      </c>
      <c r="G499">
        <v>95.88</v>
      </c>
      <c r="H499">
        <v>12</v>
      </c>
      <c r="I499" t="s">
        <v>10682</v>
      </c>
      <c r="J499">
        <v>0</v>
      </c>
      <c r="K499">
        <v>0</v>
      </c>
      <c r="L499" t="s">
        <v>10788</v>
      </c>
      <c r="N499" t="s">
        <v>10686</v>
      </c>
      <c r="O499" t="s">
        <v>10687</v>
      </c>
      <c r="Q499" t="s">
        <v>10688</v>
      </c>
      <c r="S499" t="s">
        <v>10689</v>
      </c>
      <c r="T499">
        <v>43102.456921296303</v>
      </c>
    </row>
    <row r="500" spans="1:20" x14ac:dyDescent="0.25">
      <c r="A500" t="s">
        <v>11589</v>
      </c>
      <c r="B500" t="s">
        <v>11590</v>
      </c>
      <c r="C500" t="s">
        <v>10691</v>
      </c>
      <c r="D500" t="s">
        <v>10683</v>
      </c>
      <c r="E500" t="s">
        <v>10693</v>
      </c>
      <c r="F500">
        <v>3.99</v>
      </c>
      <c r="G500">
        <v>47.88</v>
      </c>
      <c r="H500">
        <v>12</v>
      </c>
      <c r="I500" t="s">
        <v>10682</v>
      </c>
      <c r="J500">
        <v>0</v>
      </c>
      <c r="K500">
        <v>0</v>
      </c>
      <c r="L500" t="s">
        <v>10758</v>
      </c>
      <c r="N500" t="s">
        <v>10686</v>
      </c>
      <c r="O500" t="s">
        <v>10687</v>
      </c>
      <c r="Q500" t="s">
        <v>10688</v>
      </c>
      <c r="S500" t="s">
        <v>10689</v>
      </c>
      <c r="T500">
        <v>43109.404224537</v>
      </c>
    </row>
    <row r="501" spans="1:20" x14ac:dyDescent="0.25">
      <c r="A501" t="s">
        <v>11591</v>
      </c>
      <c r="B501" t="s">
        <v>11592</v>
      </c>
      <c r="C501" t="s">
        <v>10691</v>
      </c>
      <c r="D501" t="s">
        <v>10683</v>
      </c>
      <c r="E501" t="s">
        <v>10693</v>
      </c>
      <c r="F501">
        <v>5.49</v>
      </c>
      <c r="G501">
        <v>65.88</v>
      </c>
      <c r="H501">
        <v>12</v>
      </c>
      <c r="I501" t="s">
        <v>10682</v>
      </c>
      <c r="J501">
        <v>0</v>
      </c>
      <c r="K501">
        <v>0</v>
      </c>
      <c r="L501" t="s">
        <v>10758</v>
      </c>
      <c r="N501" t="s">
        <v>10714</v>
      </c>
      <c r="O501" t="s">
        <v>10708</v>
      </c>
      <c r="Q501" t="s">
        <v>10709</v>
      </c>
      <c r="S501" t="s">
        <v>10715</v>
      </c>
      <c r="T501">
        <v>43109.404224537</v>
      </c>
    </row>
    <row r="502" spans="1:20" x14ac:dyDescent="0.25">
      <c r="A502" t="s">
        <v>11593</v>
      </c>
      <c r="B502" t="s">
        <v>11594</v>
      </c>
      <c r="C502" t="s">
        <v>10691</v>
      </c>
      <c r="D502" t="s">
        <v>10683</v>
      </c>
      <c r="E502" t="s">
        <v>10693</v>
      </c>
      <c r="F502">
        <v>7.99</v>
      </c>
      <c r="G502">
        <v>95.88</v>
      </c>
      <c r="H502">
        <v>12</v>
      </c>
      <c r="I502" t="s">
        <v>10682</v>
      </c>
      <c r="J502">
        <v>0</v>
      </c>
      <c r="K502">
        <v>0</v>
      </c>
      <c r="L502" t="s">
        <v>10758</v>
      </c>
      <c r="N502" t="s">
        <v>10714</v>
      </c>
      <c r="O502" t="s">
        <v>10708</v>
      </c>
      <c r="Q502" t="s">
        <v>10709</v>
      </c>
      <c r="S502" t="s">
        <v>10715</v>
      </c>
      <c r="T502">
        <v>43109.404224537</v>
      </c>
    </row>
    <row r="503" spans="1:20" x14ac:dyDescent="0.25">
      <c r="A503" t="s">
        <v>4346</v>
      </c>
      <c r="B503" t="s">
        <v>11595</v>
      </c>
      <c r="C503" t="s">
        <v>10681</v>
      </c>
      <c r="D503" t="s">
        <v>10683</v>
      </c>
      <c r="E503" t="s">
        <v>10685</v>
      </c>
      <c r="F503">
        <v>109.99</v>
      </c>
      <c r="G503">
        <v>659.94</v>
      </c>
      <c r="H503">
        <v>6</v>
      </c>
      <c r="I503" t="s">
        <v>10682</v>
      </c>
      <c r="J503">
        <v>14</v>
      </c>
      <c r="K503">
        <v>0</v>
      </c>
      <c r="L503" t="s">
        <v>10706</v>
      </c>
      <c r="N503" t="s">
        <v>10737</v>
      </c>
      <c r="O503" t="s">
        <v>10708</v>
      </c>
      <c r="Q503" t="s">
        <v>10709</v>
      </c>
      <c r="S503" t="s">
        <v>10738</v>
      </c>
      <c r="T503">
        <v>43102.457002314797</v>
      </c>
    </row>
    <row r="504" spans="1:20" x14ac:dyDescent="0.25">
      <c r="A504" t="s">
        <v>4347</v>
      </c>
      <c r="B504" t="s">
        <v>11596</v>
      </c>
      <c r="C504" t="s">
        <v>10681</v>
      </c>
      <c r="D504" t="s">
        <v>10683</v>
      </c>
      <c r="E504" t="s">
        <v>10685</v>
      </c>
      <c r="F504">
        <v>88.99</v>
      </c>
      <c r="G504">
        <v>533.94000000000005</v>
      </c>
      <c r="H504">
        <v>6</v>
      </c>
      <c r="I504" t="s">
        <v>10682</v>
      </c>
      <c r="J504">
        <v>12</v>
      </c>
      <c r="K504">
        <v>0</v>
      </c>
      <c r="L504" t="s">
        <v>10706</v>
      </c>
      <c r="N504" t="s">
        <v>10793</v>
      </c>
      <c r="O504" t="s">
        <v>10782</v>
      </c>
      <c r="Q504" t="s">
        <v>10783</v>
      </c>
      <c r="S504" t="s">
        <v>10794</v>
      </c>
      <c r="T504">
        <v>43102.457002314797</v>
      </c>
    </row>
    <row r="505" spans="1:20" x14ac:dyDescent="0.25">
      <c r="A505" t="s">
        <v>11597</v>
      </c>
      <c r="B505" t="s">
        <v>11598</v>
      </c>
      <c r="C505" t="s">
        <v>10691</v>
      </c>
      <c r="D505" t="s">
        <v>10683</v>
      </c>
      <c r="E505" t="s">
        <v>10693</v>
      </c>
      <c r="F505">
        <v>12.99</v>
      </c>
      <c r="G505">
        <v>155.88</v>
      </c>
      <c r="H505">
        <v>12</v>
      </c>
      <c r="I505" t="s">
        <v>10682</v>
      </c>
      <c r="J505">
        <v>0</v>
      </c>
      <c r="K505">
        <v>0</v>
      </c>
      <c r="L505" t="s">
        <v>10758</v>
      </c>
      <c r="N505" t="s">
        <v>11038</v>
      </c>
      <c r="O505" t="s">
        <v>10708</v>
      </c>
      <c r="Q505" t="s">
        <v>10709</v>
      </c>
      <c r="S505" t="s">
        <v>11039</v>
      </c>
      <c r="T505">
        <v>43109.404224537</v>
      </c>
    </row>
    <row r="506" spans="1:20" x14ac:dyDescent="0.25">
      <c r="A506" t="s">
        <v>4348</v>
      </c>
      <c r="B506" t="s">
        <v>11599</v>
      </c>
      <c r="C506" t="s">
        <v>10681</v>
      </c>
      <c r="D506" t="s">
        <v>10683</v>
      </c>
      <c r="E506" t="s">
        <v>10685</v>
      </c>
      <c r="F506">
        <v>36.99</v>
      </c>
      <c r="G506">
        <v>221.94</v>
      </c>
      <c r="H506">
        <v>6</v>
      </c>
      <c r="I506" t="s">
        <v>10682</v>
      </c>
      <c r="J506">
        <v>0</v>
      </c>
      <c r="K506">
        <v>0</v>
      </c>
      <c r="L506" t="s">
        <v>11600</v>
      </c>
      <c r="N506" t="s">
        <v>10837</v>
      </c>
      <c r="O506" t="s">
        <v>10701</v>
      </c>
      <c r="Q506" t="s">
        <v>10702</v>
      </c>
      <c r="S506" t="s">
        <v>10838</v>
      </c>
      <c r="T506">
        <v>43102.456909722197</v>
      </c>
    </row>
    <row r="507" spans="1:20" x14ac:dyDescent="0.25">
      <c r="A507" t="s">
        <v>11601</v>
      </c>
      <c r="B507" t="s">
        <v>11602</v>
      </c>
      <c r="C507" t="s">
        <v>10691</v>
      </c>
      <c r="D507" t="s">
        <v>10683</v>
      </c>
      <c r="E507" t="s">
        <v>10693</v>
      </c>
      <c r="F507">
        <v>7.49</v>
      </c>
      <c r="G507">
        <v>89.88</v>
      </c>
      <c r="H507">
        <v>6</v>
      </c>
      <c r="I507" t="s">
        <v>10682</v>
      </c>
      <c r="J507">
        <v>0</v>
      </c>
      <c r="K507">
        <v>0</v>
      </c>
      <c r="L507" t="s">
        <v>10717</v>
      </c>
      <c r="N507" t="s">
        <v>11096</v>
      </c>
      <c r="S507" t="s">
        <v>11097</v>
      </c>
      <c r="T507">
        <v>43102.456921296303</v>
      </c>
    </row>
    <row r="508" spans="1:20" x14ac:dyDescent="0.25">
      <c r="A508" t="s">
        <v>11603</v>
      </c>
      <c r="B508" t="s">
        <v>11604</v>
      </c>
      <c r="C508" t="s">
        <v>10691</v>
      </c>
      <c r="D508" t="s">
        <v>10683</v>
      </c>
      <c r="E508" t="s">
        <v>10693</v>
      </c>
      <c r="F508">
        <v>27.49</v>
      </c>
      <c r="G508">
        <v>164.94</v>
      </c>
      <c r="H508">
        <v>6</v>
      </c>
      <c r="I508" t="s">
        <v>10682</v>
      </c>
      <c r="J508">
        <v>1</v>
      </c>
      <c r="K508">
        <v>0</v>
      </c>
      <c r="L508" t="s">
        <v>10758</v>
      </c>
      <c r="N508" t="s">
        <v>11247</v>
      </c>
      <c r="O508" t="s">
        <v>10708</v>
      </c>
      <c r="Q508" t="s">
        <v>10709</v>
      </c>
      <c r="S508" t="s">
        <v>11248</v>
      </c>
      <c r="T508">
        <v>43109.404224537</v>
      </c>
    </row>
    <row r="509" spans="1:20" x14ac:dyDescent="0.25">
      <c r="A509" t="s">
        <v>11605</v>
      </c>
      <c r="B509" t="s">
        <v>11606</v>
      </c>
      <c r="C509" t="s">
        <v>10691</v>
      </c>
      <c r="D509" t="s">
        <v>10683</v>
      </c>
      <c r="E509" t="s">
        <v>10693</v>
      </c>
      <c r="F509">
        <v>4.99</v>
      </c>
      <c r="G509">
        <v>59.88</v>
      </c>
      <c r="H509">
        <v>12</v>
      </c>
      <c r="I509" t="s">
        <v>10682</v>
      </c>
      <c r="J509">
        <v>0</v>
      </c>
      <c r="K509">
        <v>0</v>
      </c>
      <c r="L509" t="s">
        <v>10758</v>
      </c>
      <c r="N509" t="s">
        <v>10700</v>
      </c>
      <c r="O509" t="s">
        <v>10701</v>
      </c>
      <c r="Q509" t="s">
        <v>10702</v>
      </c>
      <c r="S509" t="s">
        <v>10703</v>
      </c>
      <c r="T509">
        <v>43109.404224537</v>
      </c>
    </row>
    <row r="510" spans="1:20" x14ac:dyDescent="0.25">
      <c r="A510" t="s">
        <v>4349</v>
      </c>
      <c r="B510" t="s">
        <v>11607</v>
      </c>
      <c r="C510" t="s">
        <v>10681</v>
      </c>
      <c r="D510" t="s">
        <v>10683</v>
      </c>
      <c r="E510" t="s">
        <v>10685</v>
      </c>
      <c r="F510">
        <v>74.989999999999995</v>
      </c>
      <c r="G510">
        <v>449.94</v>
      </c>
      <c r="H510">
        <v>6</v>
      </c>
      <c r="I510" t="s">
        <v>10682</v>
      </c>
      <c r="J510">
        <v>12</v>
      </c>
      <c r="K510">
        <v>0</v>
      </c>
      <c r="L510" t="s">
        <v>11305</v>
      </c>
      <c r="N510" t="s">
        <v>10694</v>
      </c>
      <c r="O510" t="s">
        <v>10695</v>
      </c>
      <c r="Q510" t="s">
        <v>10696</v>
      </c>
      <c r="S510" t="s">
        <v>10697</v>
      </c>
      <c r="T510">
        <v>43102.456875000003</v>
      </c>
    </row>
    <row r="511" spans="1:20" x14ac:dyDescent="0.25">
      <c r="A511" t="s">
        <v>4350</v>
      </c>
      <c r="B511" t="s">
        <v>11608</v>
      </c>
      <c r="C511" t="s">
        <v>10681</v>
      </c>
      <c r="D511" t="s">
        <v>10683</v>
      </c>
      <c r="E511" t="s">
        <v>10685</v>
      </c>
      <c r="F511">
        <v>19.989999999999998</v>
      </c>
      <c r="G511">
        <v>119.94</v>
      </c>
      <c r="H511">
        <v>6</v>
      </c>
      <c r="I511" t="s">
        <v>10682</v>
      </c>
      <c r="J511">
        <v>0</v>
      </c>
      <c r="K511">
        <v>0</v>
      </c>
      <c r="L511" t="s">
        <v>11175</v>
      </c>
      <c r="N511" t="s">
        <v>11609</v>
      </c>
      <c r="O511" t="s">
        <v>10687</v>
      </c>
      <c r="Q511" t="s">
        <v>10688</v>
      </c>
      <c r="S511" t="s">
        <v>11610</v>
      </c>
      <c r="T511">
        <v>43102.456956018497</v>
      </c>
    </row>
    <row r="512" spans="1:20" x14ac:dyDescent="0.25">
      <c r="A512" t="s">
        <v>11611</v>
      </c>
      <c r="B512" t="s">
        <v>11612</v>
      </c>
      <c r="C512" t="s">
        <v>10691</v>
      </c>
      <c r="D512" t="s">
        <v>10683</v>
      </c>
      <c r="E512" t="s">
        <v>10693</v>
      </c>
      <c r="F512">
        <v>6.49</v>
      </c>
      <c r="G512">
        <v>77.88</v>
      </c>
      <c r="H512">
        <v>12</v>
      </c>
      <c r="I512" t="s">
        <v>10682</v>
      </c>
      <c r="J512">
        <v>0</v>
      </c>
      <c r="K512">
        <v>0</v>
      </c>
      <c r="L512" t="s">
        <v>10758</v>
      </c>
      <c r="N512" t="s">
        <v>10837</v>
      </c>
      <c r="O512" t="s">
        <v>10701</v>
      </c>
      <c r="Q512" t="s">
        <v>10702</v>
      </c>
      <c r="S512" t="s">
        <v>10838</v>
      </c>
      <c r="T512">
        <v>43109.404224537</v>
      </c>
    </row>
    <row r="513" spans="1:20" x14ac:dyDescent="0.25">
      <c r="A513" t="s">
        <v>4351</v>
      </c>
      <c r="B513" t="s">
        <v>11613</v>
      </c>
      <c r="C513" t="s">
        <v>10681</v>
      </c>
      <c r="D513" t="s">
        <v>10683</v>
      </c>
      <c r="E513" t="s">
        <v>10685</v>
      </c>
      <c r="F513">
        <v>12.99</v>
      </c>
      <c r="G513">
        <v>155.88</v>
      </c>
      <c r="H513">
        <v>12</v>
      </c>
      <c r="I513" t="s">
        <v>10682</v>
      </c>
      <c r="J513">
        <v>0</v>
      </c>
      <c r="K513">
        <v>0</v>
      </c>
      <c r="L513" t="s">
        <v>10788</v>
      </c>
      <c r="N513" t="s">
        <v>10826</v>
      </c>
      <c r="O513" t="s">
        <v>10708</v>
      </c>
      <c r="Q513" t="s">
        <v>10709</v>
      </c>
      <c r="S513" t="s">
        <v>10827</v>
      </c>
      <c r="T513">
        <v>43102.456921296303</v>
      </c>
    </row>
    <row r="514" spans="1:20" x14ac:dyDescent="0.25">
      <c r="A514" t="s">
        <v>4352</v>
      </c>
      <c r="B514" t="s">
        <v>11614</v>
      </c>
      <c r="C514" t="s">
        <v>10681</v>
      </c>
      <c r="D514" t="s">
        <v>10683</v>
      </c>
      <c r="E514" t="s">
        <v>10685</v>
      </c>
      <c r="F514">
        <v>11.99</v>
      </c>
      <c r="G514">
        <v>143.88</v>
      </c>
      <c r="H514">
        <v>12</v>
      </c>
      <c r="I514" t="s">
        <v>10682</v>
      </c>
      <c r="J514">
        <v>0</v>
      </c>
      <c r="K514">
        <v>0</v>
      </c>
      <c r="L514" t="s">
        <v>10788</v>
      </c>
      <c r="N514" t="s">
        <v>10826</v>
      </c>
      <c r="O514" t="s">
        <v>10708</v>
      </c>
      <c r="Q514" t="s">
        <v>10709</v>
      </c>
      <c r="S514" t="s">
        <v>10827</v>
      </c>
      <c r="T514">
        <v>43102.456921296303</v>
      </c>
    </row>
    <row r="515" spans="1:20" x14ac:dyDescent="0.25">
      <c r="A515" t="s">
        <v>11615</v>
      </c>
      <c r="B515" t="s">
        <v>11616</v>
      </c>
      <c r="C515" t="s">
        <v>10691</v>
      </c>
      <c r="D515" t="s">
        <v>10683</v>
      </c>
      <c r="E515" t="s">
        <v>10693</v>
      </c>
      <c r="F515">
        <v>9.99</v>
      </c>
      <c r="G515">
        <v>59.94</v>
      </c>
      <c r="H515">
        <v>6</v>
      </c>
      <c r="I515" t="s">
        <v>10682</v>
      </c>
      <c r="J515">
        <v>0</v>
      </c>
      <c r="K515">
        <v>0</v>
      </c>
      <c r="L515" t="s">
        <v>10758</v>
      </c>
      <c r="N515" t="s">
        <v>11243</v>
      </c>
      <c r="O515" t="s">
        <v>10708</v>
      </c>
      <c r="Q515" t="s">
        <v>10709</v>
      </c>
      <c r="S515" t="s">
        <v>11244</v>
      </c>
      <c r="T515">
        <v>43109.404224537</v>
      </c>
    </row>
    <row r="516" spans="1:20" x14ac:dyDescent="0.25">
      <c r="A516" t="s">
        <v>4353</v>
      </c>
      <c r="B516" t="s">
        <v>11617</v>
      </c>
      <c r="C516" t="s">
        <v>10681</v>
      </c>
      <c r="D516" t="s">
        <v>10683</v>
      </c>
      <c r="E516" t="s">
        <v>10685</v>
      </c>
      <c r="F516">
        <v>21.99</v>
      </c>
      <c r="G516">
        <v>263.88</v>
      </c>
      <c r="H516">
        <v>12</v>
      </c>
      <c r="I516" t="s">
        <v>10682</v>
      </c>
      <c r="J516">
        <v>0</v>
      </c>
      <c r="K516">
        <v>0</v>
      </c>
      <c r="L516" t="s">
        <v>10788</v>
      </c>
      <c r="N516" t="s">
        <v>11321</v>
      </c>
      <c r="O516" t="s">
        <v>10701</v>
      </c>
      <c r="Q516" t="s">
        <v>10702</v>
      </c>
      <c r="S516" t="s">
        <v>11322</v>
      </c>
      <c r="T516">
        <v>43102.456921296303</v>
      </c>
    </row>
    <row r="517" spans="1:20" x14ac:dyDescent="0.25">
      <c r="A517" t="s">
        <v>11618</v>
      </c>
      <c r="B517" t="s">
        <v>11619</v>
      </c>
      <c r="C517" t="s">
        <v>10691</v>
      </c>
      <c r="D517" t="s">
        <v>10683</v>
      </c>
      <c r="E517" t="s">
        <v>10693</v>
      </c>
      <c r="F517">
        <v>8.49</v>
      </c>
      <c r="G517">
        <v>101.88</v>
      </c>
      <c r="H517">
        <v>12</v>
      </c>
      <c r="I517" t="s">
        <v>10682</v>
      </c>
      <c r="J517">
        <v>0</v>
      </c>
      <c r="K517">
        <v>0</v>
      </c>
      <c r="L517" t="s">
        <v>10758</v>
      </c>
      <c r="N517" t="s">
        <v>10761</v>
      </c>
      <c r="O517" t="s">
        <v>10762</v>
      </c>
      <c r="P517" t="s">
        <v>10708</v>
      </c>
      <c r="Q517" t="s">
        <v>10763</v>
      </c>
      <c r="R517" t="s">
        <v>10709</v>
      </c>
      <c r="S517" t="s">
        <v>10764</v>
      </c>
      <c r="T517">
        <v>43109.404224537</v>
      </c>
    </row>
    <row r="518" spans="1:20" x14ac:dyDescent="0.25">
      <c r="A518" t="s">
        <v>11620</v>
      </c>
      <c r="B518" t="s">
        <v>11621</v>
      </c>
      <c r="C518" t="s">
        <v>10691</v>
      </c>
      <c r="D518" t="s">
        <v>10683</v>
      </c>
      <c r="E518" t="s">
        <v>10693</v>
      </c>
      <c r="F518">
        <v>17.489999999999998</v>
      </c>
      <c r="G518">
        <v>104.94</v>
      </c>
      <c r="H518">
        <v>6</v>
      </c>
      <c r="I518" t="s">
        <v>10682</v>
      </c>
      <c r="J518">
        <v>0</v>
      </c>
      <c r="K518">
        <v>0</v>
      </c>
      <c r="L518" t="s">
        <v>10758</v>
      </c>
      <c r="N518" t="s">
        <v>11416</v>
      </c>
      <c r="O518" t="s">
        <v>10747</v>
      </c>
      <c r="Q518" t="s">
        <v>10748</v>
      </c>
      <c r="S518" t="s">
        <v>11417</v>
      </c>
      <c r="T518">
        <v>43109.404224537</v>
      </c>
    </row>
    <row r="519" spans="1:20" x14ac:dyDescent="0.25">
      <c r="A519" t="s">
        <v>4354</v>
      </c>
      <c r="B519" t="s">
        <v>11622</v>
      </c>
      <c r="C519" t="s">
        <v>10681</v>
      </c>
      <c r="D519" t="s">
        <v>10683</v>
      </c>
      <c r="E519" t="s">
        <v>10685</v>
      </c>
      <c r="F519">
        <v>11.99</v>
      </c>
      <c r="G519">
        <v>143.88</v>
      </c>
      <c r="H519">
        <v>12</v>
      </c>
      <c r="I519" t="s">
        <v>10682</v>
      </c>
      <c r="J519">
        <v>0</v>
      </c>
      <c r="K519">
        <v>0</v>
      </c>
      <c r="L519" t="s">
        <v>10871</v>
      </c>
      <c r="N519" t="s">
        <v>10694</v>
      </c>
      <c r="O519" t="s">
        <v>10695</v>
      </c>
      <c r="Q519" t="s">
        <v>10696</v>
      </c>
      <c r="S519" t="s">
        <v>10697</v>
      </c>
      <c r="T519">
        <v>43102.456921296303</v>
      </c>
    </row>
    <row r="520" spans="1:20" x14ac:dyDescent="0.25">
      <c r="A520" t="s">
        <v>11623</v>
      </c>
      <c r="B520" t="s">
        <v>11624</v>
      </c>
      <c r="C520" t="s">
        <v>10691</v>
      </c>
      <c r="D520" t="s">
        <v>10683</v>
      </c>
      <c r="E520" t="s">
        <v>10693</v>
      </c>
      <c r="F520">
        <v>11.49</v>
      </c>
      <c r="G520">
        <v>68.94</v>
      </c>
      <c r="H520">
        <v>6</v>
      </c>
      <c r="I520" t="s">
        <v>10682</v>
      </c>
      <c r="J520">
        <v>0</v>
      </c>
      <c r="K520">
        <v>0</v>
      </c>
      <c r="L520" t="s">
        <v>10758</v>
      </c>
      <c r="N520" t="s">
        <v>11278</v>
      </c>
      <c r="O520" t="s">
        <v>11279</v>
      </c>
      <c r="Q520" t="s">
        <v>11280</v>
      </c>
      <c r="S520" t="s">
        <v>11281</v>
      </c>
      <c r="T520">
        <v>43109.404224537</v>
      </c>
    </row>
    <row r="521" spans="1:20" x14ac:dyDescent="0.25">
      <c r="A521" t="s">
        <v>4355</v>
      </c>
      <c r="B521" t="s">
        <v>11625</v>
      </c>
      <c r="C521" t="s">
        <v>10681</v>
      </c>
      <c r="D521" t="s">
        <v>10683</v>
      </c>
      <c r="E521" t="s">
        <v>10685</v>
      </c>
      <c r="F521">
        <v>15.99</v>
      </c>
      <c r="G521">
        <v>191.88</v>
      </c>
      <c r="H521">
        <v>12</v>
      </c>
      <c r="I521" t="s">
        <v>10682</v>
      </c>
      <c r="J521">
        <v>0</v>
      </c>
      <c r="K521">
        <v>0</v>
      </c>
      <c r="L521" t="s">
        <v>10788</v>
      </c>
      <c r="N521" t="s">
        <v>10923</v>
      </c>
      <c r="O521" t="s">
        <v>10708</v>
      </c>
      <c r="Q521" t="s">
        <v>10709</v>
      </c>
      <c r="S521" t="s">
        <v>10924</v>
      </c>
      <c r="T521">
        <v>43102.456921296303</v>
      </c>
    </row>
    <row r="522" spans="1:20" x14ac:dyDescent="0.25">
      <c r="A522" t="s">
        <v>11626</v>
      </c>
      <c r="B522" t="s">
        <v>11627</v>
      </c>
      <c r="C522" t="s">
        <v>10691</v>
      </c>
      <c r="D522" t="s">
        <v>10683</v>
      </c>
      <c r="E522" t="s">
        <v>10693</v>
      </c>
      <c r="F522">
        <v>29.99</v>
      </c>
      <c r="G522">
        <v>359.88</v>
      </c>
      <c r="H522">
        <v>12</v>
      </c>
      <c r="I522" t="s">
        <v>10682</v>
      </c>
      <c r="J522">
        <v>0</v>
      </c>
      <c r="K522">
        <v>0</v>
      </c>
      <c r="L522" t="s">
        <v>11628</v>
      </c>
      <c r="N522" t="s">
        <v>10803</v>
      </c>
      <c r="O522" t="s">
        <v>10782</v>
      </c>
      <c r="Q522" t="s">
        <v>10783</v>
      </c>
      <c r="S522" t="s">
        <v>10804</v>
      </c>
      <c r="T522">
        <v>43102.456909722197</v>
      </c>
    </row>
    <row r="523" spans="1:20" x14ac:dyDescent="0.25">
      <c r="A523" t="s">
        <v>4356</v>
      </c>
      <c r="B523" t="s">
        <v>11629</v>
      </c>
      <c r="C523" t="s">
        <v>10681</v>
      </c>
      <c r="D523" t="s">
        <v>10683</v>
      </c>
      <c r="E523" t="s">
        <v>10685</v>
      </c>
      <c r="F523">
        <v>12.99</v>
      </c>
      <c r="G523">
        <v>155.88</v>
      </c>
      <c r="H523">
        <v>12</v>
      </c>
      <c r="I523" t="s">
        <v>10682</v>
      </c>
      <c r="J523">
        <v>0</v>
      </c>
      <c r="K523">
        <v>0</v>
      </c>
      <c r="L523" t="s">
        <v>10788</v>
      </c>
      <c r="N523" t="s">
        <v>10803</v>
      </c>
      <c r="O523" t="s">
        <v>10782</v>
      </c>
      <c r="Q523" t="s">
        <v>10783</v>
      </c>
      <c r="S523" t="s">
        <v>10804</v>
      </c>
      <c r="T523">
        <v>43102.456921296303</v>
      </c>
    </row>
    <row r="524" spans="1:20" x14ac:dyDescent="0.25">
      <c r="A524" t="s">
        <v>11630</v>
      </c>
      <c r="B524" t="s">
        <v>11631</v>
      </c>
      <c r="C524" t="s">
        <v>10691</v>
      </c>
      <c r="D524" t="s">
        <v>10683</v>
      </c>
      <c r="E524" t="s">
        <v>10693</v>
      </c>
      <c r="F524">
        <v>11.99</v>
      </c>
      <c r="G524">
        <v>143.88</v>
      </c>
      <c r="H524">
        <v>12</v>
      </c>
      <c r="I524" t="s">
        <v>10682</v>
      </c>
      <c r="J524">
        <v>0</v>
      </c>
      <c r="K524">
        <v>0</v>
      </c>
      <c r="L524" t="s">
        <v>10758</v>
      </c>
      <c r="N524" t="s">
        <v>10803</v>
      </c>
      <c r="O524" t="s">
        <v>10782</v>
      </c>
      <c r="Q524" t="s">
        <v>10783</v>
      </c>
      <c r="S524" t="s">
        <v>10804</v>
      </c>
      <c r="T524">
        <v>43109.404224537</v>
      </c>
    </row>
    <row r="525" spans="1:20" x14ac:dyDescent="0.25">
      <c r="A525" t="s">
        <v>11632</v>
      </c>
      <c r="B525" t="s">
        <v>11633</v>
      </c>
      <c r="C525" t="s">
        <v>10691</v>
      </c>
      <c r="D525" t="s">
        <v>10683</v>
      </c>
      <c r="E525" t="s">
        <v>10693</v>
      </c>
      <c r="F525">
        <v>8.39</v>
      </c>
      <c r="G525">
        <v>100.68</v>
      </c>
      <c r="H525">
        <v>12</v>
      </c>
      <c r="I525" t="s">
        <v>10682</v>
      </c>
      <c r="J525">
        <v>0</v>
      </c>
      <c r="K525">
        <v>0</v>
      </c>
      <c r="L525" t="s">
        <v>10722</v>
      </c>
      <c r="N525" t="s">
        <v>10803</v>
      </c>
      <c r="O525" t="s">
        <v>10782</v>
      </c>
      <c r="Q525" t="s">
        <v>10783</v>
      </c>
      <c r="S525" t="s">
        <v>10804</v>
      </c>
      <c r="T525">
        <v>43102.456956018497</v>
      </c>
    </row>
    <row r="526" spans="1:20" x14ac:dyDescent="0.25">
      <c r="A526" t="s">
        <v>11634</v>
      </c>
      <c r="B526" t="s">
        <v>11635</v>
      </c>
      <c r="C526" t="s">
        <v>10691</v>
      </c>
      <c r="D526" t="s">
        <v>10683</v>
      </c>
      <c r="E526" t="s">
        <v>10693</v>
      </c>
      <c r="F526">
        <v>8.39</v>
      </c>
      <c r="G526">
        <v>50.34</v>
      </c>
      <c r="H526">
        <v>6</v>
      </c>
      <c r="I526" t="s">
        <v>10682</v>
      </c>
      <c r="J526">
        <v>0</v>
      </c>
      <c r="K526">
        <v>0</v>
      </c>
      <c r="L526" t="s">
        <v>10717</v>
      </c>
      <c r="N526" t="s">
        <v>11051</v>
      </c>
      <c r="O526" t="s">
        <v>10708</v>
      </c>
      <c r="P526" t="s">
        <v>10701</v>
      </c>
      <c r="Q526" t="s">
        <v>10709</v>
      </c>
      <c r="R526" t="s">
        <v>10702</v>
      </c>
      <c r="S526" t="s">
        <v>11052</v>
      </c>
      <c r="T526">
        <v>43102.456921296303</v>
      </c>
    </row>
    <row r="527" spans="1:20" x14ac:dyDescent="0.25">
      <c r="A527" t="s">
        <v>11636</v>
      </c>
      <c r="B527" t="s">
        <v>11637</v>
      </c>
      <c r="C527" t="s">
        <v>10751</v>
      </c>
      <c r="D527" t="s">
        <v>10683</v>
      </c>
      <c r="E527" t="s">
        <v>10753</v>
      </c>
      <c r="F527">
        <v>44.99</v>
      </c>
      <c r="G527">
        <v>269.94</v>
      </c>
      <c r="H527">
        <v>6</v>
      </c>
      <c r="I527" t="s">
        <v>10682</v>
      </c>
      <c r="J527">
        <v>0</v>
      </c>
      <c r="K527">
        <v>0</v>
      </c>
      <c r="L527" t="s">
        <v>10731</v>
      </c>
      <c r="N527" t="s">
        <v>11489</v>
      </c>
      <c r="O527" t="s">
        <v>10701</v>
      </c>
      <c r="Q527" t="s">
        <v>10702</v>
      </c>
      <c r="S527" t="s">
        <v>11490</v>
      </c>
      <c r="T527">
        <v>43102.456875000003</v>
      </c>
    </row>
    <row r="528" spans="1:20" x14ac:dyDescent="0.25">
      <c r="A528" t="s">
        <v>4357</v>
      </c>
      <c r="B528" t="s">
        <v>11638</v>
      </c>
      <c r="C528" t="s">
        <v>10681</v>
      </c>
      <c r="D528" t="s">
        <v>10683</v>
      </c>
      <c r="E528" t="s">
        <v>10685</v>
      </c>
      <c r="F528">
        <v>24.99</v>
      </c>
      <c r="G528">
        <v>299.88</v>
      </c>
      <c r="H528">
        <v>12</v>
      </c>
      <c r="I528" t="s">
        <v>10682</v>
      </c>
      <c r="J528">
        <v>0</v>
      </c>
      <c r="K528">
        <v>0</v>
      </c>
      <c r="L528" t="s">
        <v>10858</v>
      </c>
      <c r="N528" t="s">
        <v>10803</v>
      </c>
      <c r="O528" t="s">
        <v>10782</v>
      </c>
      <c r="Q528" t="s">
        <v>10783</v>
      </c>
      <c r="S528" t="s">
        <v>10804</v>
      </c>
      <c r="T528">
        <v>43102.457013888903</v>
      </c>
    </row>
    <row r="529" spans="1:20" x14ac:dyDescent="0.25">
      <c r="A529" t="s">
        <v>8426</v>
      </c>
      <c r="B529" t="s">
        <v>11639</v>
      </c>
      <c r="C529" t="s">
        <v>10751</v>
      </c>
      <c r="D529" t="s">
        <v>10752</v>
      </c>
      <c r="E529" t="s">
        <v>10836</v>
      </c>
      <c r="F529">
        <v>16.79</v>
      </c>
      <c r="G529">
        <v>100.74</v>
      </c>
      <c r="H529">
        <v>6</v>
      </c>
      <c r="I529" t="s">
        <v>10682</v>
      </c>
      <c r="J529">
        <v>0</v>
      </c>
      <c r="K529">
        <v>0</v>
      </c>
      <c r="L529" t="s">
        <v>11305</v>
      </c>
      <c r="N529" t="s">
        <v>10991</v>
      </c>
      <c r="O529" t="s">
        <v>10992</v>
      </c>
      <c r="Q529" t="s">
        <v>10993</v>
      </c>
      <c r="S529" t="s">
        <v>10994</v>
      </c>
      <c r="T529">
        <v>43102.456875000003</v>
      </c>
    </row>
    <row r="530" spans="1:20" x14ac:dyDescent="0.25">
      <c r="A530" t="s">
        <v>11640</v>
      </c>
      <c r="B530" t="s">
        <v>11641</v>
      </c>
      <c r="C530" t="s">
        <v>10691</v>
      </c>
      <c r="D530" t="s">
        <v>10683</v>
      </c>
      <c r="E530" t="s">
        <v>10693</v>
      </c>
      <c r="F530">
        <v>6.99</v>
      </c>
      <c r="G530">
        <v>41.94</v>
      </c>
      <c r="H530">
        <v>6</v>
      </c>
      <c r="I530" t="s">
        <v>10682</v>
      </c>
      <c r="J530">
        <v>0</v>
      </c>
      <c r="K530">
        <v>0</v>
      </c>
      <c r="L530" t="s">
        <v>10758</v>
      </c>
      <c r="N530" t="s">
        <v>10761</v>
      </c>
      <c r="O530" t="s">
        <v>10762</v>
      </c>
      <c r="P530" t="s">
        <v>10708</v>
      </c>
      <c r="Q530" t="s">
        <v>10763</v>
      </c>
      <c r="R530" t="s">
        <v>10709</v>
      </c>
      <c r="S530" t="s">
        <v>10764</v>
      </c>
      <c r="T530">
        <v>43109.404224537</v>
      </c>
    </row>
    <row r="531" spans="1:20" x14ac:dyDescent="0.25">
      <c r="A531" t="s">
        <v>11642</v>
      </c>
      <c r="B531" t="s">
        <v>11643</v>
      </c>
      <c r="C531" t="s">
        <v>10691</v>
      </c>
      <c r="D531" t="s">
        <v>10683</v>
      </c>
      <c r="E531" t="s">
        <v>10693</v>
      </c>
      <c r="F531">
        <v>4.25</v>
      </c>
      <c r="G531">
        <v>51</v>
      </c>
      <c r="H531">
        <v>12</v>
      </c>
      <c r="I531" t="s">
        <v>10682</v>
      </c>
      <c r="J531">
        <v>0</v>
      </c>
      <c r="K531">
        <v>0</v>
      </c>
      <c r="L531" t="s">
        <v>10758</v>
      </c>
      <c r="N531" t="s">
        <v>10746</v>
      </c>
      <c r="O531" t="s">
        <v>10747</v>
      </c>
      <c r="Q531" t="s">
        <v>10748</v>
      </c>
      <c r="S531" t="s">
        <v>10749</v>
      </c>
      <c r="T531">
        <v>43109.404224537</v>
      </c>
    </row>
    <row r="532" spans="1:20" x14ac:dyDescent="0.25">
      <c r="A532" t="s">
        <v>11644</v>
      </c>
      <c r="B532" t="s">
        <v>11645</v>
      </c>
      <c r="C532" t="s">
        <v>10691</v>
      </c>
      <c r="D532" t="s">
        <v>10683</v>
      </c>
      <c r="E532" t="s">
        <v>10693</v>
      </c>
      <c r="F532">
        <v>10.79</v>
      </c>
      <c r="G532">
        <v>64.739999999999995</v>
      </c>
      <c r="H532">
        <v>6</v>
      </c>
      <c r="I532" t="s">
        <v>10682</v>
      </c>
      <c r="J532">
        <v>0</v>
      </c>
      <c r="K532">
        <v>0</v>
      </c>
      <c r="L532" t="s">
        <v>11646</v>
      </c>
      <c r="N532" t="s">
        <v>10923</v>
      </c>
      <c r="O532" t="s">
        <v>10708</v>
      </c>
      <c r="Q532" t="s">
        <v>10709</v>
      </c>
      <c r="S532" t="s">
        <v>10924</v>
      </c>
      <c r="T532">
        <v>43102.456909722197</v>
      </c>
    </row>
    <row r="533" spans="1:20" x14ac:dyDescent="0.25">
      <c r="A533" t="s">
        <v>11647</v>
      </c>
      <c r="B533" t="s">
        <v>11648</v>
      </c>
      <c r="C533" t="s">
        <v>10691</v>
      </c>
      <c r="D533" t="s">
        <v>10683</v>
      </c>
      <c r="E533" t="s">
        <v>10693</v>
      </c>
      <c r="F533">
        <v>5.99</v>
      </c>
      <c r="G533">
        <v>71.88</v>
      </c>
      <c r="H533">
        <v>12</v>
      </c>
      <c r="I533" t="s">
        <v>10682</v>
      </c>
      <c r="J533">
        <v>0</v>
      </c>
      <c r="K533">
        <v>0</v>
      </c>
      <c r="L533" t="s">
        <v>10758</v>
      </c>
      <c r="N533" t="s">
        <v>10761</v>
      </c>
      <c r="O533" t="s">
        <v>10762</v>
      </c>
      <c r="P533" t="s">
        <v>10708</v>
      </c>
      <c r="Q533" t="s">
        <v>10763</v>
      </c>
      <c r="R533" t="s">
        <v>10709</v>
      </c>
      <c r="S533" t="s">
        <v>10764</v>
      </c>
      <c r="T533">
        <v>43109.404224537</v>
      </c>
    </row>
    <row r="534" spans="1:20" x14ac:dyDescent="0.25">
      <c r="A534" t="s">
        <v>11649</v>
      </c>
      <c r="B534" t="s">
        <v>11650</v>
      </c>
      <c r="C534" t="s">
        <v>10691</v>
      </c>
      <c r="D534" t="s">
        <v>10683</v>
      </c>
      <c r="E534" t="s">
        <v>10693</v>
      </c>
      <c r="F534">
        <v>23.99</v>
      </c>
      <c r="G534">
        <v>287.88</v>
      </c>
      <c r="H534">
        <v>12</v>
      </c>
      <c r="I534" t="s">
        <v>10682</v>
      </c>
      <c r="J534">
        <v>0</v>
      </c>
      <c r="K534">
        <v>0</v>
      </c>
      <c r="L534" t="s">
        <v>10758</v>
      </c>
      <c r="N534" t="s">
        <v>10723</v>
      </c>
      <c r="O534" t="s">
        <v>10708</v>
      </c>
      <c r="Q534" t="s">
        <v>10709</v>
      </c>
      <c r="S534" t="s">
        <v>10724</v>
      </c>
      <c r="T534">
        <v>43109.404224537</v>
      </c>
    </row>
    <row r="535" spans="1:20" x14ac:dyDescent="0.25">
      <c r="A535" t="s">
        <v>11651</v>
      </c>
      <c r="B535" t="s">
        <v>11652</v>
      </c>
      <c r="C535" t="s">
        <v>10691</v>
      </c>
      <c r="D535" t="s">
        <v>10683</v>
      </c>
      <c r="E535" t="s">
        <v>10693</v>
      </c>
      <c r="F535">
        <v>6.99</v>
      </c>
      <c r="G535">
        <v>83.88</v>
      </c>
      <c r="H535">
        <v>12</v>
      </c>
      <c r="I535" t="s">
        <v>10682</v>
      </c>
      <c r="J535">
        <v>0</v>
      </c>
      <c r="K535">
        <v>0</v>
      </c>
      <c r="L535" t="s">
        <v>10758</v>
      </c>
      <c r="N535" t="s">
        <v>10694</v>
      </c>
      <c r="O535" t="s">
        <v>10695</v>
      </c>
      <c r="Q535" t="s">
        <v>10696</v>
      </c>
      <c r="S535" t="s">
        <v>10697</v>
      </c>
      <c r="T535">
        <v>43109.404224537</v>
      </c>
    </row>
    <row r="536" spans="1:20" x14ac:dyDescent="0.25">
      <c r="A536" t="s">
        <v>4358</v>
      </c>
      <c r="B536" t="s">
        <v>11653</v>
      </c>
      <c r="C536" t="s">
        <v>10681</v>
      </c>
      <c r="D536" t="s">
        <v>10683</v>
      </c>
      <c r="E536" t="s">
        <v>10685</v>
      </c>
      <c r="F536">
        <v>22.99</v>
      </c>
      <c r="G536">
        <v>275.88</v>
      </c>
      <c r="H536">
        <v>12</v>
      </c>
      <c r="I536" t="s">
        <v>10682</v>
      </c>
      <c r="J536">
        <v>0</v>
      </c>
      <c r="K536">
        <v>0</v>
      </c>
      <c r="L536" t="s">
        <v>10745</v>
      </c>
      <c r="N536" t="s">
        <v>10686</v>
      </c>
      <c r="O536" t="s">
        <v>10687</v>
      </c>
      <c r="Q536" t="s">
        <v>10688</v>
      </c>
      <c r="S536" t="s">
        <v>10689</v>
      </c>
      <c r="T536">
        <v>43102.456898148099</v>
      </c>
    </row>
    <row r="537" spans="1:20" x14ac:dyDescent="0.25">
      <c r="A537" t="s">
        <v>4359</v>
      </c>
      <c r="B537" t="s">
        <v>11654</v>
      </c>
      <c r="C537" t="s">
        <v>10751</v>
      </c>
      <c r="D537" t="s">
        <v>10752</v>
      </c>
      <c r="E537" t="s">
        <v>10685</v>
      </c>
      <c r="F537">
        <v>5.39</v>
      </c>
      <c r="G537">
        <v>64.680000000000007</v>
      </c>
      <c r="H537">
        <v>12</v>
      </c>
      <c r="I537" t="s">
        <v>10682</v>
      </c>
      <c r="J537">
        <v>0</v>
      </c>
      <c r="K537">
        <v>0</v>
      </c>
      <c r="L537" t="s">
        <v>11646</v>
      </c>
      <c r="N537" t="s">
        <v>10686</v>
      </c>
      <c r="O537" t="s">
        <v>10687</v>
      </c>
      <c r="Q537" t="s">
        <v>10688</v>
      </c>
      <c r="S537" t="s">
        <v>10689</v>
      </c>
      <c r="T537">
        <v>43102.456909722197</v>
      </c>
    </row>
    <row r="538" spans="1:20" x14ac:dyDescent="0.25">
      <c r="A538" t="s">
        <v>11655</v>
      </c>
      <c r="B538" t="s">
        <v>11656</v>
      </c>
      <c r="C538" t="s">
        <v>10691</v>
      </c>
      <c r="D538" t="s">
        <v>10683</v>
      </c>
      <c r="E538" t="s">
        <v>10693</v>
      </c>
      <c r="F538">
        <v>0</v>
      </c>
      <c r="G538">
        <v>0</v>
      </c>
      <c r="H538">
        <v>3</v>
      </c>
      <c r="I538" t="s">
        <v>10682</v>
      </c>
      <c r="J538">
        <v>0</v>
      </c>
      <c r="K538">
        <v>0</v>
      </c>
      <c r="L538" t="s">
        <v>10758</v>
      </c>
      <c r="N538" t="s">
        <v>10737</v>
      </c>
      <c r="O538" t="s">
        <v>10708</v>
      </c>
      <c r="Q538" t="s">
        <v>10709</v>
      </c>
      <c r="S538" t="s">
        <v>10738</v>
      </c>
      <c r="T538">
        <v>43109.404224537</v>
      </c>
    </row>
    <row r="539" spans="1:20" x14ac:dyDescent="0.25">
      <c r="A539" t="s">
        <v>4360</v>
      </c>
      <c r="B539" t="s">
        <v>11657</v>
      </c>
      <c r="C539" t="s">
        <v>10751</v>
      </c>
      <c r="D539" t="s">
        <v>10683</v>
      </c>
      <c r="E539" t="s">
        <v>10836</v>
      </c>
      <c r="F539">
        <v>9.59</v>
      </c>
      <c r="G539">
        <v>115.08</v>
      </c>
      <c r="H539">
        <v>12</v>
      </c>
      <c r="I539" t="s">
        <v>10682</v>
      </c>
      <c r="J539">
        <v>0</v>
      </c>
      <c r="K539">
        <v>0</v>
      </c>
      <c r="L539" t="s">
        <v>10717</v>
      </c>
      <c r="N539" t="s">
        <v>10991</v>
      </c>
      <c r="O539" t="s">
        <v>10992</v>
      </c>
      <c r="Q539" t="s">
        <v>10993</v>
      </c>
      <c r="S539" t="s">
        <v>10994</v>
      </c>
      <c r="T539">
        <v>43102.456921296303</v>
      </c>
    </row>
    <row r="540" spans="1:20" x14ac:dyDescent="0.25">
      <c r="A540" t="s">
        <v>11658</v>
      </c>
      <c r="B540" t="s">
        <v>11659</v>
      </c>
      <c r="C540" t="s">
        <v>10691</v>
      </c>
      <c r="D540" t="s">
        <v>10683</v>
      </c>
      <c r="E540" t="s">
        <v>10693</v>
      </c>
      <c r="F540">
        <v>23.99</v>
      </c>
      <c r="G540">
        <v>143.94</v>
      </c>
      <c r="H540">
        <v>6</v>
      </c>
      <c r="I540" t="s">
        <v>10682</v>
      </c>
      <c r="J540">
        <v>0</v>
      </c>
      <c r="K540">
        <v>0</v>
      </c>
      <c r="L540" t="s">
        <v>11305</v>
      </c>
      <c r="N540" t="s">
        <v>10700</v>
      </c>
      <c r="O540" t="s">
        <v>10701</v>
      </c>
      <c r="Q540" t="s">
        <v>10702</v>
      </c>
      <c r="S540" t="s">
        <v>10703</v>
      </c>
      <c r="T540">
        <v>43102.456875000003</v>
      </c>
    </row>
    <row r="541" spans="1:20" x14ac:dyDescent="0.25">
      <c r="A541" t="s">
        <v>11660</v>
      </c>
      <c r="B541" t="s">
        <v>11661</v>
      </c>
      <c r="C541" t="s">
        <v>10691</v>
      </c>
      <c r="D541" t="s">
        <v>10683</v>
      </c>
      <c r="E541" t="s">
        <v>10693</v>
      </c>
      <c r="F541">
        <v>7.99</v>
      </c>
      <c r="G541">
        <v>95.88</v>
      </c>
      <c r="H541">
        <v>12</v>
      </c>
      <c r="I541" t="s">
        <v>10682</v>
      </c>
      <c r="J541">
        <v>0</v>
      </c>
      <c r="K541">
        <v>0</v>
      </c>
      <c r="L541" t="s">
        <v>10758</v>
      </c>
      <c r="N541" t="s">
        <v>10694</v>
      </c>
      <c r="O541" t="s">
        <v>10695</v>
      </c>
      <c r="Q541" t="s">
        <v>10696</v>
      </c>
      <c r="S541" t="s">
        <v>10697</v>
      </c>
      <c r="T541">
        <v>43109.404224537</v>
      </c>
    </row>
    <row r="542" spans="1:20" x14ac:dyDescent="0.25">
      <c r="A542" t="s">
        <v>11662</v>
      </c>
      <c r="B542" t="s">
        <v>11663</v>
      </c>
      <c r="C542" t="s">
        <v>10691</v>
      </c>
      <c r="D542" t="s">
        <v>10683</v>
      </c>
      <c r="E542" t="s">
        <v>10693</v>
      </c>
      <c r="F542">
        <v>12.99</v>
      </c>
      <c r="G542">
        <v>77.94</v>
      </c>
      <c r="H542">
        <v>6</v>
      </c>
      <c r="I542" t="s">
        <v>10682</v>
      </c>
      <c r="J542">
        <v>0</v>
      </c>
      <c r="K542">
        <v>0</v>
      </c>
      <c r="L542" t="s">
        <v>10944</v>
      </c>
      <c r="N542" t="s">
        <v>10700</v>
      </c>
      <c r="O542" t="s">
        <v>10701</v>
      </c>
      <c r="Q542" t="s">
        <v>10702</v>
      </c>
      <c r="S542" t="s">
        <v>10703</v>
      </c>
      <c r="T542">
        <v>43102.456921296303</v>
      </c>
    </row>
    <row r="543" spans="1:20" x14ac:dyDescent="0.25">
      <c r="A543" t="s">
        <v>4361</v>
      </c>
      <c r="B543" t="s">
        <v>11664</v>
      </c>
      <c r="C543" t="s">
        <v>10681</v>
      </c>
      <c r="D543" t="s">
        <v>10683</v>
      </c>
      <c r="E543" t="s">
        <v>10685</v>
      </c>
      <c r="F543">
        <v>12.99</v>
      </c>
      <c r="G543">
        <v>155.88</v>
      </c>
      <c r="H543">
        <v>12</v>
      </c>
      <c r="I543" t="s">
        <v>10682</v>
      </c>
      <c r="J543">
        <v>0</v>
      </c>
      <c r="K543">
        <v>0</v>
      </c>
      <c r="L543" t="s">
        <v>10944</v>
      </c>
      <c r="N543" t="s">
        <v>10700</v>
      </c>
      <c r="O543" t="s">
        <v>10701</v>
      </c>
      <c r="Q543" t="s">
        <v>10702</v>
      </c>
      <c r="S543" t="s">
        <v>10703</v>
      </c>
      <c r="T543">
        <v>43102.456921296303</v>
      </c>
    </row>
    <row r="544" spans="1:20" x14ac:dyDescent="0.25">
      <c r="A544" t="s">
        <v>4362</v>
      </c>
      <c r="B544" t="s">
        <v>11665</v>
      </c>
      <c r="C544" t="s">
        <v>10681</v>
      </c>
      <c r="D544" t="s">
        <v>10683</v>
      </c>
      <c r="E544" t="s">
        <v>10685</v>
      </c>
      <c r="F544">
        <v>12.99</v>
      </c>
      <c r="G544">
        <v>155.88</v>
      </c>
      <c r="H544">
        <v>12</v>
      </c>
      <c r="I544" t="s">
        <v>10682</v>
      </c>
      <c r="J544">
        <v>0</v>
      </c>
      <c r="K544">
        <v>0</v>
      </c>
      <c r="L544" t="s">
        <v>10944</v>
      </c>
      <c r="N544" t="s">
        <v>10700</v>
      </c>
      <c r="O544" t="s">
        <v>10701</v>
      </c>
      <c r="Q544" t="s">
        <v>10702</v>
      </c>
      <c r="S544" t="s">
        <v>10703</v>
      </c>
      <c r="T544">
        <v>43102.456921296303</v>
      </c>
    </row>
    <row r="545" spans="1:20" x14ac:dyDescent="0.25">
      <c r="A545" t="s">
        <v>4363</v>
      </c>
      <c r="B545" t="s">
        <v>11666</v>
      </c>
      <c r="C545" t="s">
        <v>10681</v>
      </c>
      <c r="D545" t="s">
        <v>10683</v>
      </c>
      <c r="E545" t="s">
        <v>10685</v>
      </c>
      <c r="F545">
        <v>12.99</v>
      </c>
      <c r="G545">
        <v>155.88</v>
      </c>
      <c r="H545">
        <v>12</v>
      </c>
      <c r="I545" t="s">
        <v>10682</v>
      </c>
      <c r="J545">
        <v>0</v>
      </c>
      <c r="K545">
        <v>0</v>
      </c>
      <c r="L545" t="s">
        <v>10944</v>
      </c>
      <c r="N545" t="s">
        <v>10700</v>
      </c>
      <c r="O545" t="s">
        <v>10701</v>
      </c>
      <c r="Q545" t="s">
        <v>10702</v>
      </c>
      <c r="S545" t="s">
        <v>10703</v>
      </c>
      <c r="T545">
        <v>43102.456921296303</v>
      </c>
    </row>
    <row r="546" spans="1:20" x14ac:dyDescent="0.25">
      <c r="A546" t="s">
        <v>11667</v>
      </c>
      <c r="B546" t="s">
        <v>11668</v>
      </c>
      <c r="C546" t="s">
        <v>10691</v>
      </c>
      <c r="D546" t="s">
        <v>10683</v>
      </c>
      <c r="E546" t="s">
        <v>10693</v>
      </c>
      <c r="F546">
        <v>11.99</v>
      </c>
      <c r="G546">
        <v>71.94</v>
      </c>
      <c r="H546">
        <v>6</v>
      </c>
      <c r="I546" t="s">
        <v>10682</v>
      </c>
      <c r="J546">
        <v>0</v>
      </c>
      <c r="K546">
        <v>0</v>
      </c>
      <c r="L546" t="s">
        <v>11000</v>
      </c>
      <c r="N546" t="s">
        <v>10700</v>
      </c>
      <c r="O546" t="s">
        <v>10701</v>
      </c>
      <c r="Q546" t="s">
        <v>10702</v>
      </c>
      <c r="S546" t="s">
        <v>10703</v>
      </c>
      <c r="T546">
        <v>43102.456990740699</v>
      </c>
    </row>
    <row r="547" spans="1:20" x14ac:dyDescent="0.25">
      <c r="A547" t="s">
        <v>11669</v>
      </c>
      <c r="B547" t="s">
        <v>11670</v>
      </c>
      <c r="C547" t="s">
        <v>10691</v>
      </c>
      <c r="D547" t="s">
        <v>10683</v>
      </c>
      <c r="E547" t="s">
        <v>10693</v>
      </c>
      <c r="F547">
        <v>4.79</v>
      </c>
      <c r="G547">
        <v>57.48</v>
      </c>
      <c r="H547">
        <v>12</v>
      </c>
      <c r="I547" t="s">
        <v>10682</v>
      </c>
      <c r="J547">
        <v>0</v>
      </c>
      <c r="K547">
        <v>0</v>
      </c>
      <c r="L547" t="s">
        <v>10758</v>
      </c>
      <c r="N547" t="s">
        <v>10694</v>
      </c>
      <c r="O547" t="s">
        <v>10695</v>
      </c>
      <c r="Q547" t="s">
        <v>10696</v>
      </c>
      <c r="S547" t="s">
        <v>10697</v>
      </c>
      <c r="T547">
        <v>43109.404224537</v>
      </c>
    </row>
    <row r="548" spans="1:20" x14ac:dyDescent="0.25">
      <c r="A548" t="s">
        <v>4364</v>
      </c>
      <c r="B548" t="s">
        <v>11671</v>
      </c>
      <c r="C548" t="s">
        <v>10681</v>
      </c>
      <c r="D548" t="s">
        <v>10683</v>
      </c>
      <c r="E548" t="s">
        <v>10685</v>
      </c>
      <c r="F548">
        <v>30.99</v>
      </c>
      <c r="G548">
        <v>185.94</v>
      </c>
      <c r="H548">
        <v>6</v>
      </c>
      <c r="I548" t="s">
        <v>10682</v>
      </c>
      <c r="J548">
        <v>0</v>
      </c>
      <c r="K548">
        <v>0</v>
      </c>
      <c r="L548" t="s">
        <v>11672</v>
      </c>
      <c r="N548" t="s">
        <v>10694</v>
      </c>
      <c r="O548" t="s">
        <v>10695</v>
      </c>
      <c r="Q548" t="s">
        <v>10696</v>
      </c>
      <c r="S548" t="s">
        <v>10697</v>
      </c>
      <c r="T548">
        <v>43102.456979166702</v>
      </c>
    </row>
    <row r="549" spans="1:20" x14ac:dyDescent="0.25">
      <c r="A549" t="s">
        <v>11673</v>
      </c>
      <c r="B549" t="s">
        <v>11674</v>
      </c>
      <c r="C549" t="s">
        <v>10691</v>
      </c>
      <c r="D549" t="s">
        <v>10683</v>
      </c>
      <c r="E549" t="s">
        <v>10693</v>
      </c>
      <c r="F549">
        <v>6.59</v>
      </c>
      <c r="G549">
        <v>39.54</v>
      </c>
      <c r="H549">
        <v>6</v>
      </c>
      <c r="I549" t="s">
        <v>10682</v>
      </c>
      <c r="J549">
        <v>0</v>
      </c>
      <c r="K549">
        <v>0</v>
      </c>
      <c r="L549" t="s">
        <v>10916</v>
      </c>
      <c r="N549" t="s">
        <v>10700</v>
      </c>
      <c r="O549" t="s">
        <v>10701</v>
      </c>
      <c r="Q549" t="s">
        <v>10702</v>
      </c>
      <c r="S549" t="s">
        <v>10703</v>
      </c>
      <c r="T549">
        <v>43102.456909722197</v>
      </c>
    </row>
    <row r="550" spans="1:20" x14ac:dyDescent="0.25">
      <c r="A550" t="s">
        <v>11675</v>
      </c>
      <c r="B550" t="s">
        <v>11676</v>
      </c>
      <c r="C550" t="s">
        <v>10691</v>
      </c>
      <c r="D550" t="s">
        <v>10683</v>
      </c>
      <c r="E550" t="s">
        <v>10693</v>
      </c>
      <c r="F550">
        <v>11.39</v>
      </c>
      <c r="G550">
        <v>136.68</v>
      </c>
      <c r="H550">
        <v>12</v>
      </c>
      <c r="I550" t="s">
        <v>10682</v>
      </c>
      <c r="J550">
        <v>0</v>
      </c>
      <c r="K550">
        <v>0</v>
      </c>
      <c r="L550" t="s">
        <v>10755</v>
      </c>
      <c r="N550" t="s">
        <v>10837</v>
      </c>
      <c r="O550" t="s">
        <v>10701</v>
      </c>
      <c r="Q550" t="s">
        <v>10702</v>
      </c>
      <c r="S550" t="s">
        <v>10838</v>
      </c>
      <c r="T550">
        <v>43102.456932870402</v>
      </c>
    </row>
    <row r="551" spans="1:20" x14ac:dyDescent="0.25">
      <c r="A551" t="s">
        <v>4365</v>
      </c>
      <c r="B551" t="s">
        <v>11677</v>
      </c>
      <c r="C551" t="s">
        <v>10681</v>
      </c>
      <c r="D551" t="s">
        <v>10683</v>
      </c>
      <c r="E551" t="s">
        <v>10685</v>
      </c>
      <c r="F551">
        <v>12.99</v>
      </c>
      <c r="G551">
        <v>155.88</v>
      </c>
      <c r="H551">
        <v>12</v>
      </c>
      <c r="I551" t="s">
        <v>10682</v>
      </c>
      <c r="J551">
        <v>0</v>
      </c>
      <c r="K551">
        <v>0</v>
      </c>
      <c r="L551" t="s">
        <v>11000</v>
      </c>
      <c r="N551" t="s">
        <v>10700</v>
      </c>
      <c r="O551" t="s">
        <v>10701</v>
      </c>
      <c r="Q551" t="s">
        <v>10702</v>
      </c>
      <c r="S551" t="s">
        <v>10703</v>
      </c>
      <c r="T551">
        <v>43102.456990740699</v>
      </c>
    </row>
    <row r="552" spans="1:20" x14ac:dyDescent="0.25">
      <c r="A552" t="s">
        <v>11678</v>
      </c>
      <c r="B552" t="s">
        <v>11679</v>
      </c>
      <c r="C552" t="s">
        <v>10691</v>
      </c>
      <c r="D552" t="s">
        <v>10683</v>
      </c>
      <c r="E552" t="s">
        <v>10693</v>
      </c>
      <c r="F552">
        <v>15.49</v>
      </c>
      <c r="G552">
        <v>185.88</v>
      </c>
      <c r="H552">
        <v>12</v>
      </c>
      <c r="I552" t="s">
        <v>10682</v>
      </c>
      <c r="J552">
        <v>0</v>
      </c>
      <c r="K552">
        <v>0</v>
      </c>
      <c r="L552" t="s">
        <v>10758</v>
      </c>
      <c r="N552" t="s">
        <v>10718</v>
      </c>
      <c r="O552" t="s">
        <v>10708</v>
      </c>
      <c r="Q552" t="s">
        <v>10709</v>
      </c>
      <c r="S552" t="s">
        <v>10719</v>
      </c>
      <c r="T552">
        <v>43109.404224537</v>
      </c>
    </row>
    <row r="553" spans="1:20" x14ac:dyDescent="0.25">
      <c r="A553" t="s">
        <v>11680</v>
      </c>
      <c r="B553" t="s">
        <v>11681</v>
      </c>
      <c r="C553" t="s">
        <v>10691</v>
      </c>
      <c r="D553" t="s">
        <v>10683</v>
      </c>
      <c r="E553" t="s">
        <v>10693</v>
      </c>
      <c r="F553">
        <v>24.99</v>
      </c>
      <c r="G553">
        <v>299.88</v>
      </c>
      <c r="H553">
        <v>12</v>
      </c>
      <c r="I553" t="s">
        <v>10682</v>
      </c>
      <c r="J553">
        <v>0</v>
      </c>
      <c r="K553">
        <v>0</v>
      </c>
      <c r="L553" t="s">
        <v>10758</v>
      </c>
      <c r="N553" t="s">
        <v>10732</v>
      </c>
      <c r="O553" t="s">
        <v>10687</v>
      </c>
      <c r="Q553" t="s">
        <v>10688</v>
      </c>
      <c r="S553" t="s">
        <v>10733</v>
      </c>
      <c r="T553">
        <v>43109.404224537</v>
      </c>
    </row>
    <row r="554" spans="1:20" x14ac:dyDescent="0.25">
      <c r="A554" t="s">
        <v>4366</v>
      </c>
      <c r="B554" t="s">
        <v>11682</v>
      </c>
      <c r="C554" t="s">
        <v>10681</v>
      </c>
      <c r="D554" t="s">
        <v>10683</v>
      </c>
      <c r="E554" t="s">
        <v>10685</v>
      </c>
      <c r="F554">
        <v>20.99</v>
      </c>
      <c r="G554">
        <v>251.88</v>
      </c>
      <c r="H554">
        <v>12</v>
      </c>
      <c r="I554" t="s">
        <v>10682</v>
      </c>
      <c r="J554">
        <v>0</v>
      </c>
      <c r="K554">
        <v>0</v>
      </c>
      <c r="L554" t="s">
        <v>10722</v>
      </c>
      <c r="N554" t="s">
        <v>10686</v>
      </c>
      <c r="O554" t="s">
        <v>10687</v>
      </c>
      <c r="Q554" t="s">
        <v>10688</v>
      </c>
      <c r="S554" t="s">
        <v>10689</v>
      </c>
      <c r="T554">
        <v>43102.456956018497</v>
      </c>
    </row>
    <row r="555" spans="1:20" x14ac:dyDescent="0.25">
      <c r="A555" t="s">
        <v>4367</v>
      </c>
      <c r="B555" t="s">
        <v>11683</v>
      </c>
      <c r="C555" t="s">
        <v>10681</v>
      </c>
      <c r="D555" t="s">
        <v>10683</v>
      </c>
      <c r="E555" t="s">
        <v>10685</v>
      </c>
      <c r="F555">
        <v>14.99</v>
      </c>
      <c r="G555">
        <v>179.88</v>
      </c>
      <c r="H555">
        <v>12</v>
      </c>
      <c r="I555" t="s">
        <v>10682</v>
      </c>
      <c r="J555">
        <v>0</v>
      </c>
      <c r="K555">
        <v>0</v>
      </c>
      <c r="L555" t="s">
        <v>10944</v>
      </c>
      <c r="N555" t="s">
        <v>10837</v>
      </c>
      <c r="O555" t="s">
        <v>10701</v>
      </c>
      <c r="Q555" t="s">
        <v>10702</v>
      </c>
      <c r="S555" t="s">
        <v>10838</v>
      </c>
      <c r="T555">
        <v>43102.456921296303</v>
      </c>
    </row>
    <row r="556" spans="1:20" x14ac:dyDescent="0.25">
      <c r="A556" t="s">
        <v>11684</v>
      </c>
      <c r="B556" t="s">
        <v>11685</v>
      </c>
      <c r="C556" t="s">
        <v>10691</v>
      </c>
      <c r="D556" t="s">
        <v>10683</v>
      </c>
      <c r="E556" t="s">
        <v>10693</v>
      </c>
      <c r="F556">
        <v>14.99</v>
      </c>
      <c r="G556">
        <v>179.88</v>
      </c>
      <c r="H556">
        <v>12</v>
      </c>
      <c r="I556" t="s">
        <v>10682</v>
      </c>
      <c r="J556">
        <v>0</v>
      </c>
      <c r="K556">
        <v>0</v>
      </c>
      <c r="L556" t="s">
        <v>11301</v>
      </c>
      <c r="N556" t="s">
        <v>10837</v>
      </c>
      <c r="O556" t="s">
        <v>10701</v>
      </c>
      <c r="Q556" t="s">
        <v>10702</v>
      </c>
      <c r="S556" t="s">
        <v>10838</v>
      </c>
      <c r="T556">
        <v>43102.456875000003</v>
      </c>
    </row>
    <row r="557" spans="1:20" x14ac:dyDescent="0.25">
      <c r="A557" t="s">
        <v>11686</v>
      </c>
      <c r="B557" t="s">
        <v>11687</v>
      </c>
      <c r="C557" t="s">
        <v>10691</v>
      </c>
      <c r="D557" t="s">
        <v>10683</v>
      </c>
      <c r="E557" t="s">
        <v>10693</v>
      </c>
      <c r="F557">
        <v>8.49</v>
      </c>
      <c r="G557">
        <v>101.88</v>
      </c>
      <c r="H557">
        <v>12</v>
      </c>
      <c r="I557" t="s">
        <v>10682</v>
      </c>
      <c r="J557">
        <v>0</v>
      </c>
      <c r="K557">
        <v>0</v>
      </c>
      <c r="L557" t="s">
        <v>10758</v>
      </c>
      <c r="N557" t="s">
        <v>11082</v>
      </c>
      <c r="S557" t="s">
        <v>11083</v>
      </c>
      <c r="T557">
        <v>43109.404224537</v>
      </c>
    </row>
    <row r="558" spans="1:20" x14ac:dyDescent="0.25">
      <c r="A558" t="s">
        <v>4368</v>
      </c>
      <c r="B558" t="s">
        <v>11688</v>
      </c>
      <c r="C558" t="s">
        <v>10681</v>
      </c>
      <c r="D558" t="s">
        <v>10683</v>
      </c>
      <c r="E558" t="s">
        <v>10685</v>
      </c>
      <c r="F558">
        <v>19.989999999999998</v>
      </c>
      <c r="G558">
        <v>239.88</v>
      </c>
      <c r="H558">
        <v>12</v>
      </c>
      <c r="I558" t="s">
        <v>10682</v>
      </c>
      <c r="J558">
        <v>0</v>
      </c>
      <c r="K558">
        <v>0</v>
      </c>
      <c r="L558" t="s">
        <v>11301</v>
      </c>
      <c r="N558" t="s">
        <v>10923</v>
      </c>
      <c r="O558" t="s">
        <v>10708</v>
      </c>
      <c r="Q558" t="s">
        <v>10709</v>
      </c>
      <c r="S558" t="s">
        <v>10924</v>
      </c>
      <c r="T558">
        <v>43102.456875000003</v>
      </c>
    </row>
    <row r="559" spans="1:20" x14ac:dyDescent="0.25">
      <c r="A559" t="s">
        <v>4369</v>
      </c>
      <c r="B559" t="s">
        <v>11689</v>
      </c>
      <c r="C559" t="s">
        <v>10681</v>
      </c>
      <c r="D559" t="s">
        <v>10683</v>
      </c>
      <c r="E559" t="s">
        <v>10685</v>
      </c>
      <c r="F559">
        <v>179.99</v>
      </c>
      <c r="G559">
        <v>1079.94</v>
      </c>
      <c r="H559">
        <v>6</v>
      </c>
      <c r="I559" t="s">
        <v>10682</v>
      </c>
      <c r="J559">
        <v>18</v>
      </c>
      <c r="K559">
        <v>0</v>
      </c>
      <c r="L559" t="s">
        <v>10706</v>
      </c>
      <c r="N559" t="s">
        <v>10707</v>
      </c>
      <c r="O559" t="s">
        <v>10708</v>
      </c>
      <c r="Q559" t="s">
        <v>10709</v>
      </c>
      <c r="S559" t="s">
        <v>10710</v>
      </c>
      <c r="T559">
        <v>43102.457002314797</v>
      </c>
    </row>
    <row r="560" spans="1:20" x14ac:dyDescent="0.25">
      <c r="A560" t="s">
        <v>11690</v>
      </c>
      <c r="B560" t="s">
        <v>11691</v>
      </c>
      <c r="C560" t="s">
        <v>10691</v>
      </c>
      <c r="D560" t="s">
        <v>10683</v>
      </c>
      <c r="E560" t="s">
        <v>10693</v>
      </c>
      <c r="F560">
        <v>13.99</v>
      </c>
      <c r="G560">
        <v>167.88</v>
      </c>
      <c r="H560">
        <v>12</v>
      </c>
      <c r="I560" t="s">
        <v>10682</v>
      </c>
      <c r="J560">
        <v>0</v>
      </c>
      <c r="K560">
        <v>0</v>
      </c>
      <c r="L560" t="s">
        <v>10788</v>
      </c>
      <c r="N560" t="s">
        <v>10803</v>
      </c>
      <c r="O560" t="s">
        <v>10782</v>
      </c>
      <c r="Q560" t="s">
        <v>10783</v>
      </c>
      <c r="S560" t="s">
        <v>10804</v>
      </c>
      <c r="T560">
        <v>43102.456921296303</v>
      </c>
    </row>
    <row r="561" spans="1:20" x14ac:dyDescent="0.25">
      <c r="A561" t="s">
        <v>4370</v>
      </c>
      <c r="B561" t="s">
        <v>11692</v>
      </c>
      <c r="C561" t="s">
        <v>10681</v>
      </c>
      <c r="D561" t="s">
        <v>10683</v>
      </c>
      <c r="E561" t="s">
        <v>10685</v>
      </c>
      <c r="F561">
        <v>49.99</v>
      </c>
      <c r="G561">
        <v>599.88</v>
      </c>
      <c r="H561">
        <v>12</v>
      </c>
      <c r="I561" t="s">
        <v>10682</v>
      </c>
      <c r="J561">
        <v>10</v>
      </c>
      <c r="K561">
        <v>0</v>
      </c>
      <c r="L561" t="s">
        <v>10731</v>
      </c>
      <c r="N561" t="s">
        <v>10803</v>
      </c>
      <c r="O561" t="s">
        <v>10782</v>
      </c>
      <c r="Q561" t="s">
        <v>10783</v>
      </c>
      <c r="S561" t="s">
        <v>10804</v>
      </c>
      <c r="T561">
        <v>43102.456875000003</v>
      </c>
    </row>
    <row r="562" spans="1:20" x14ac:dyDescent="0.25">
      <c r="A562" t="s">
        <v>4371</v>
      </c>
      <c r="B562" t="s">
        <v>11693</v>
      </c>
      <c r="C562" t="s">
        <v>10681</v>
      </c>
      <c r="D562" t="s">
        <v>10683</v>
      </c>
      <c r="E562" t="s">
        <v>10685</v>
      </c>
      <c r="F562">
        <v>34.99</v>
      </c>
      <c r="G562">
        <v>209.94</v>
      </c>
      <c r="H562">
        <v>6</v>
      </c>
      <c r="I562" t="s">
        <v>10682</v>
      </c>
      <c r="J562">
        <v>0</v>
      </c>
      <c r="K562">
        <v>0</v>
      </c>
      <c r="L562" t="s">
        <v>10731</v>
      </c>
      <c r="N562" t="s">
        <v>10761</v>
      </c>
      <c r="O562" t="s">
        <v>10762</v>
      </c>
      <c r="P562" t="s">
        <v>10708</v>
      </c>
      <c r="Q562" t="s">
        <v>10763</v>
      </c>
      <c r="R562" t="s">
        <v>10709</v>
      </c>
      <c r="S562" t="s">
        <v>10764</v>
      </c>
      <c r="T562">
        <v>43102.456875000003</v>
      </c>
    </row>
    <row r="563" spans="1:20" x14ac:dyDescent="0.25">
      <c r="A563" t="s">
        <v>8427</v>
      </c>
      <c r="B563" t="s">
        <v>11694</v>
      </c>
      <c r="C563" t="s">
        <v>10691</v>
      </c>
      <c r="D563" t="s">
        <v>10683</v>
      </c>
      <c r="E563" t="s">
        <v>10693</v>
      </c>
      <c r="F563">
        <v>24.99</v>
      </c>
      <c r="G563">
        <v>299.88</v>
      </c>
      <c r="H563">
        <v>12</v>
      </c>
      <c r="I563" t="s">
        <v>10682</v>
      </c>
      <c r="J563">
        <v>0</v>
      </c>
      <c r="K563">
        <v>0</v>
      </c>
      <c r="L563" t="s">
        <v>10918</v>
      </c>
      <c r="N563" t="s">
        <v>10803</v>
      </c>
      <c r="O563" t="s">
        <v>10782</v>
      </c>
      <c r="Q563" t="s">
        <v>10783</v>
      </c>
      <c r="S563" t="s">
        <v>10804</v>
      </c>
      <c r="T563">
        <v>43102.456967592603</v>
      </c>
    </row>
    <row r="564" spans="1:20" x14ac:dyDescent="0.25">
      <c r="A564" t="s">
        <v>4372</v>
      </c>
      <c r="B564" t="s">
        <v>11695</v>
      </c>
      <c r="C564" t="s">
        <v>10681</v>
      </c>
      <c r="D564" t="s">
        <v>10683</v>
      </c>
      <c r="E564" t="s">
        <v>10685</v>
      </c>
      <c r="F564">
        <v>41.49</v>
      </c>
      <c r="G564">
        <v>248.94</v>
      </c>
      <c r="H564">
        <v>6</v>
      </c>
      <c r="I564" t="s">
        <v>10682</v>
      </c>
      <c r="J564">
        <v>0</v>
      </c>
      <c r="K564">
        <v>0</v>
      </c>
      <c r="L564" t="s">
        <v>10722</v>
      </c>
      <c r="N564" t="s">
        <v>11359</v>
      </c>
      <c r="O564" t="s">
        <v>10762</v>
      </c>
      <c r="P564" t="s">
        <v>10701</v>
      </c>
      <c r="Q564" t="s">
        <v>10763</v>
      </c>
      <c r="R564" t="s">
        <v>10702</v>
      </c>
      <c r="S564" t="s">
        <v>11360</v>
      </c>
      <c r="T564">
        <v>43102.456956018497</v>
      </c>
    </row>
    <row r="565" spans="1:20" x14ac:dyDescent="0.25">
      <c r="A565" t="s">
        <v>4373</v>
      </c>
      <c r="B565" t="s">
        <v>11696</v>
      </c>
      <c r="C565" t="s">
        <v>10681</v>
      </c>
      <c r="D565" t="s">
        <v>10683</v>
      </c>
      <c r="E565" t="s">
        <v>10685</v>
      </c>
      <c r="F565">
        <v>19.989999999999998</v>
      </c>
      <c r="G565">
        <v>239.88</v>
      </c>
      <c r="H565">
        <v>12</v>
      </c>
      <c r="I565" t="s">
        <v>10682</v>
      </c>
      <c r="J565">
        <v>0</v>
      </c>
      <c r="K565">
        <v>0</v>
      </c>
      <c r="L565" t="s">
        <v>10862</v>
      </c>
      <c r="N565" t="s">
        <v>10700</v>
      </c>
      <c r="O565" t="s">
        <v>10701</v>
      </c>
      <c r="Q565" t="s">
        <v>10702</v>
      </c>
      <c r="S565" t="s">
        <v>10703</v>
      </c>
      <c r="T565">
        <v>43102.456909722197</v>
      </c>
    </row>
    <row r="566" spans="1:20" x14ac:dyDescent="0.25">
      <c r="A566" t="s">
        <v>4374</v>
      </c>
      <c r="B566" t="s">
        <v>11697</v>
      </c>
      <c r="C566" t="s">
        <v>10751</v>
      </c>
      <c r="D566" t="s">
        <v>10683</v>
      </c>
      <c r="E566" t="s">
        <v>10836</v>
      </c>
      <c r="F566">
        <v>11.99</v>
      </c>
      <c r="G566">
        <v>143.88</v>
      </c>
      <c r="H566">
        <v>12</v>
      </c>
      <c r="I566" t="s">
        <v>10682</v>
      </c>
      <c r="J566">
        <v>0</v>
      </c>
      <c r="K566">
        <v>0</v>
      </c>
      <c r="L566" t="s">
        <v>10722</v>
      </c>
      <c r="N566" t="s">
        <v>10761</v>
      </c>
      <c r="O566" t="s">
        <v>10762</v>
      </c>
      <c r="P566" t="s">
        <v>10708</v>
      </c>
      <c r="Q566" t="s">
        <v>10763</v>
      </c>
      <c r="R566" t="s">
        <v>10709</v>
      </c>
      <c r="S566" t="s">
        <v>10764</v>
      </c>
      <c r="T566">
        <v>43102.456956018497</v>
      </c>
    </row>
    <row r="567" spans="1:20" x14ac:dyDescent="0.25">
      <c r="A567" t="s">
        <v>11698</v>
      </c>
      <c r="B567" t="s">
        <v>11699</v>
      </c>
      <c r="C567" t="s">
        <v>10691</v>
      </c>
      <c r="D567" t="s">
        <v>10683</v>
      </c>
      <c r="E567" t="s">
        <v>10693</v>
      </c>
      <c r="F567">
        <v>14.69</v>
      </c>
      <c r="G567">
        <v>176.28</v>
      </c>
      <c r="H567">
        <v>12</v>
      </c>
      <c r="I567" t="s">
        <v>10682</v>
      </c>
      <c r="J567">
        <v>0</v>
      </c>
      <c r="K567">
        <v>0</v>
      </c>
      <c r="L567" t="s">
        <v>10731</v>
      </c>
      <c r="N567" t="s">
        <v>10700</v>
      </c>
      <c r="O567" t="s">
        <v>10701</v>
      </c>
      <c r="Q567" t="s">
        <v>10702</v>
      </c>
      <c r="S567" t="s">
        <v>10703</v>
      </c>
      <c r="T567">
        <v>43102.456875000003</v>
      </c>
    </row>
    <row r="568" spans="1:20" x14ac:dyDescent="0.25">
      <c r="A568" t="s">
        <v>11700</v>
      </c>
      <c r="B568" t="s">
        <v>11701</v>
      </c>
      <c r="C568" t="s">
        <v>10691</v>
      </c>
      <c r="D568" t="s">
        <v>10683</v>
      </c>
      <c r="E568" t="s">
        <v>10693</v>
      </c>
      <c r="F568">
        <v>4.1900000000000004</v>
      </c>
      <c r="G568">
        <v>50.28</v>
      </c>
      <c r="H568">
        <v>12</v>
      </c>
      <c r="I568" t="s">
        <v>10682</v>
      </c>
      <c r="J568">
        <v>0</v>
      </c>
      <c r="K568">
        <v>0</v>
      </c>
      <c r="L568" t="s">
        <v>10758</v>
      </c>
      <c r="N568" t="s">
        <v>10700</v>
      </c>
      <c r="O568" t="s">
        <v>10701</v>
      </c>
      <c r="Q568" t="s">
        <v>10702</v>
      </c>
      <c r="S568" t="s">
        <v>10703</v>
      </c>
      <c r="T568">
        <v>43109.404224537</v>
      </c>
    </row>
    <row r="569" spans="1:20" x14ac:dyDescent="0.25">
      <c r="A569" t="s">
        <v>4375</v>
      </c>
      <c r="B569" t="s">
        <v>11702</v>
      </c>
      <c r="C569" t="s">
        <v>10681</v>
      </c>
      <c r="D569" t="s">
        <v>10683</v>
      </c>
      <c r="E569" t="s">
        <v>10685</v>
      </c>
      <c r="F569">
        <v>12.99</v>
      </c>
      <c r="G569">
        <v>155.88</v>
      </c>
      <c r="H569">
        <v>12</v>
      </c>
      <c r="I569" t="s">
        <v>10682</v>
      </c>
      <c r="J569">
        <v>0</v>
      </c>
      <c r="K569">
        <v>0</v>
      </c>
      <c r="L569" t="s">
        <v>10944</v>
      </c>
      <c r="N569" t="s">
        <v>10700</v>
      </c>
      <c r="O569" t="s">
        <v>10701</v>
      </c>
      <c r="Q569" t="s">
        <v>10702</v>
      </c>
      <c r="S569" t="s">
        <v>10703</v>
      </c>
      <c r="T569">
        <v>43102.456921296303</v>
      </c>
    </row>
    <row r="570" spans="1:20" x14ac:dyDescent="0.25">
      <c r="A570" t="s">
        <v>4376</v>
      </c>
      <c r="B570" t="s">
        <v>11703</v>
      </c>
      <c r="C570" t="s">
        <v>10751</v>
      </c>
      <c r="D570" t="s">
        <v>10752</v>
      </c>
      <c r="E570" t="s">
        <v>10685</v>
      </c>
      <c r="F570">
        <v>17.989999999999998</v>
      </c>
      <c r="G570">
        <v>107.94</v>
      </c>
      <c r="H570">
        <v>6</v>
      </c>
      <c r="I570" t="s">
        <v>10682</v>
      </c>
      <c r="J570">
        <v>0</v>
      </c>
      <c r="K570">
        <v>0</v>
      </c>
      <c r="L570" t="s">
        <v>10745</v>
      </c>
      <c r="M570">
        <v>43368</v>
      </c>
      <c r="N570" t="s">
        <v>10803</v>
      </c>
      <c r="O570" t="s">
        <v>10782</v>
      </c>
      <c r="Q570" t="s">
        <v>10783</v>
      </c>
      <c r="S570" t="s">
        <v>10804</v>
      </c>
      <c r="T570">
        <v>43102.456898148099</v>
      </c>
    </row>
    <row r="571" spans="1:20" x14ac:dyDescent="0.25">
      <c r="A571" t="s">
        <v>11704</v>
      </c>
      <c r="B571" t="s">
        <v>11705</v>
      </c>
      <c r="C571" t="s">
        <v>10691</v>
      </c>
      <c r="D571" t="s">
        <v>10683</v>
      </c>
      <c r="E571" t="s">
        <v>10693</v>
      </c>
      <c r="F571">
        <v>6.99</v>
      </c>
      <c r="G571">
        <v>83.88</v>
      </c>
      <c r="H571">
        <v>12</v>
      </c>
      <c r="I571" t="s">
        <v>10682</v>
      </c>
      <c r="J571">
        <v>0</v>
      </c>
      <c r="K571">
        <v>0</v>
      </c>
      <c r="L571" t="s">
        <v>10758</v>
      </c>
      <c r="N571" t="s">
        <v>10700</v>
      </c>
      <c r="O571" t="s">
        <v>10701</v>
      </c>
      <c r="Q571" t="s">
        <v>10702</v>
      </c>
      <c r="S571" t="s">
        <v>10703</v>
      </c>
      <c r="T571">
        <v>43109.404224537</v>
      </c>
    </row>
    <row r="572" spans="1:20" x14ac:dyDescent="0.25">
      <c r="A572" t="s">
        <v>11706</v>
      </c>
      <c r="B572" t="s">
        <v>11707</v>
      </c>
      <c r="C572" t="s">
        <v>10691</v>
      </c>
      <c r="D572" t="s">
        <v>10683</v>
      </c>
      <c r="E572" t="s">
        <v>10693</v>
      </c>
      <c r="F572">
        <v>5.39</v>
      </c>
      <c r="G572">
        <v>64.680000000000007</v>
      </c>
      <c r="H572">
        <v>12</v>
      </c>
      <c r="I572" t="s">
        <v>10682</v>
      </c>
      <c r="J572">
        <v>0</v>
      </c>
      <c r="K572">
        <v>0</v>
      </c>
      <c r="L572" t="s">
        <v>10788</v>
      </c>
      <c r="N572" t="s">
        <v>10700</v>
      </c>
      <c r="O572" t="s">
        <v>10701</v>
      </c>
      <c r="Q572" t="s">
        <v>10702</v>
      </c>
      <c r="S572" t="s">
        <v>10703</v>
      </c>
      <c r="T572">
        <v>43102.456921296303</v>
      </c>
    </row>
    <row r="573" spans="1:20" x14ac:dyDescent="0.25">
      <c r="A573" t="s">
        <v>11708</v>
      </c>
      <c r="B573" t="s">
        <v>11709</v>
      </c>
      <c r="C573" t="s">
        <v>10691</v>
      </c>
      <c r="D573" t="s">
        <v>10683</v>
      </c>
      <c r="E573" t="s">
        <v>10693</v>
      </c>
      <c r="F573">
        <v>7.79</v>
      </c>
      <c r="G573">
        <v>93.48</v>
      </c>
      <c r="H573">
        <v>12</v>
      </c>
      <c r="I573" t="s">
        <v>10682</v>
      </c>
      <c r="J573">
        <v>0</v>
      </c>
      <c r="K573">
        <v>0</v>
      </c>
      <c r="L573" t="s">
        <v>10722</v>
      </c>
      <c r="N573" t="s">
        <v>10700</v>
      </c>
      <c r="O573" t="s">
        <v>10701</v>
      </c>
      <c r="Q573" t="s">
        <v>10702</v>
      </c>
      <c r="S573" t="s">
        <v>10703</v>
      </c>
      <c r="T573">
        <v>43102.456956018497</v>
      </c>
    </row>
    <row r="574" spans="1:20" x14ac:dyDescent="0.25">
      <c r="A574" t="s">
        <v>11710</v>
      </c>
      <c r="B574" t="s">
        <v>11711</v>
      </c>
      <c r="C574" t="s">
        <v>10691</v>
      </c>
      <c r="D574" t="s">
        <v>10683</v>
      </c>
      <c r="E574" t="s">
        <v>10693</v>
      </c>
      <c r="F574">
        <v>4.1900000000000004</v>
      </c>
      <c r="G574">
        <v>50.28</v>
      </c>
      <c r="H574">
        <v>12</v>
      </c>
      <c r="I574" t="s">
        <v>10682</v>
      </c>
      <c r="J574">
        <v>0</v>
      </c>
      <c r="K574">
        <v>0</v>
      </c>
      <c r="L574" t="s">
        <v>10868</v>
      </c>
      <c r="N574" t="s">
        <v>10700</v>
      </c>
      <c r="O574" t="s">
        <v>10701</v>
      </c>
      <c r="Q574" t="s">
        <v>10702</v>
      </c>
      <c r="S574" t="s">
        <v>10703</v>
      </c>
      <c r="T574">
        <v>43102.456990740699</v>
      </c>
    </row>
    <row r="575" spans="1:20" x14ac:dyDescent="0.25">
      <c r="A575" t="s">
        <v>11712</v>
      </c>
      <c r="B575" t="s">
        <v>11713</v>
      </c>
      <c r="C575" t="s">
        <v>10691</v>
      </c>
      <c r="D575" t="s">
        <v>10683</v>
      </c>
      <c r="E575" t="s">
        <v>10693</v>
      </c>
      <c r="F575">
        <v>17.989999999999998</v>
      </c>
      <c r="G575">
        <v>215.88</v>
      </c>
      <c r="H575">
        <v>12</v>
      </c>
      <c r="I575" t="s">
        <v>10682</v>
      </c>
      <c r="J575">
        <v>0</v>
      </c>
      <c r="K575">
        <v>0</v>
      </c>
      <c r="L575" t="s">
        <v>11502</v>
      </c>
      <c r="N575" t="s">
        <v>10700</v>
      </c>
      <c r="O575" t="s">
        <v>10701</v>
      </c>
      <c r="Q575" t="s">
        <v>10702</v>
      </c>
      <c r="S575" t="s">
        <v>10703</v>
      </c>
      <c r="T575">
        <v>43102.456921296303</v>
      </c>
    </row>
    <row r="576" spans="1:20" x14ac:dyDescent="0.25">
      <c r="A576" t="s">
        <v>11714</v>
      </c>
      <c r="B576" t="s">
        <v>11715</v>
      </c>
      <c r="C576" t="s">
        <v>10691</v>
      </c>
      <c r="D576" t="s">
        <v>10683</v>
      </c>
      <c r="E576" t="s">
        <v>10693</v>
      </c>
      <c r="F576">
        <v>13.99</v>
      </c>
      <c r="G576">
        <v>83.94</v>
      </c>
      <c r="H576">
        <v>6</v>
      </c>
      <c r="I576" t="s">
        <v>10682</v>
      </c>
      <c r="J576">
        <v>0</v>
      </c>
      <c r="K576">
        <v>0</v>
      </c>
      <c r="L576" t="s">
        <v>10758</v>
      </c>
      <c r="N576" t="s">
        <v>11716</v>
      </c>
      <c r="O576" t="s">
        <v>11717</v>
      </c>
      <c r="Q576" t="s">
        <v>11718</v>
      </c>
      <c r="S576" t="s">
        <v>11719</v>
      </c>
      <c r="T576">
        <v>43109.404224537</v>
      </c>
    </row>
    <row r="577" spans="1:20" x14ac:dyDescent="0.25">
      <c r="A577" t="s">
        <v>4377</v>
      </c>
      <c r="B577" t="s">
        <v>11720</v>
      </c>
      <c r="C577" t="s">
        <v>10681</v>
      </c>
      <c r="D577" t="s">
        <v>10683</v>
      </c>
      <c r="E577" t="s">
        <v>10685</v>
      </c>
      <c r="F577">
        <v>59.99</v>
      </c>
      <c r="G577">
        <v>359.94</v>
      </c>
      <c r="H577">
        <v>6</v>
      </c>
      <c r="I577" t="s">
        <v>10682</v>
      </c>
      <c r="J577">
        <v>0</v>
      </c>
      <c r="K577">
        <v>0</v>
      </c>
      <c r="L577" t="s">
        <v>10731</v>
      </c>
      <c r="N577" t="s">
        <v>10694</v>
      </c>
      <c r="O577" t="s">
        <v>10695</v>
      </c>
      <c r="Q577" t="s">
        <v>10696</v>
      </c>
      <c r="S577" t="s">
        <v>10697</v>
      </c>
      <c r="T577">
        <v>43102.456875000003</v>
      </c>
    </row>
    <row r="578" spans="1:20" x14ac:dyDescent="0.25">
      <c r="A578" t="s">
        <v>4378</v>
      </c>
      <c r="B578" t="s">
        <v>11721</v>
      </c>
      <c r="C578" t="s">
        <v>10681</v>
      </c>
      <c r="D578" t="s">
        <v>10683</v>
      </c>
      <c r="E578" t="s">
        <v>10685</v>
      </c>
      <c r="F578">
        <v>34.99</v>
      </c>
      <c r="G578">
        <v>209.94</v>
      </c>
      <c r="H578">
        <v>6</v>
      </c>
      <c r="I578" t="s">
        <v>10682</v>
      </c>
      <c r="J578">
        <v>0</v>
      </c>
      <c r="K578">
        <v>0</v>
      </c>
      <c r="L578" t="s">
        <v>10731</v>
      </c>
      <c r="M578">
        <v>43192</v>
      </c>
      <c r="N578" t="s">
        <v>10746</v>
      </c>
      <c r="O578" t="s">
        <v>10747</v>
      </c>
      <c r="Q578" t="s">
        <v>10748</v>
      </c>
      <c r="S578" t="s">
        <v>10749</v>
      </c>
      <c r="T578">
        <v>43102.456875000003</v>
      </c>
    </row>
    <row r="579" spans="1:20" x14ac:dyDescent="0.25">
      <c r="A579" t="s">
        <v>11722</v>
      </c>
      <c r="B579" t="s">
        <v>11723</v>
      </c>
      <c r="C579" t="s">
        <v>10691</v>
      </c>
      <c r="D579" t="s">
        <v>10683</v>
      </c>
      <c r="E579" t="s">
        <v>10693</v>
      </c>
      <c r="F579">
        <v>6.49</v>
      </c>
      <c r="G579">
        <v>77.88</v>
      </c>
      <c r="H579">
        <v>12</v>
      </c>
      <c r="I579" t="s">
        <v>10682</v>
      </c>
      <c r="J579">
        <v>0</v>
      </c>
      <c r="K579">
        <v>0</v>
      </c>
      <c r="L579" t="s">
        <v>10758</v>
      </c>
      <c r="N579" t="s">
        <v>10746</v>
      </c>
      <c r="O579" t="s">
        <v>10747</v>
      </c>
      <c r="Q579" t="s">
        <v>10748</v>
      </c>
      <c r="S579" t="s">
        <v>10749</v>
      </c>
      <c r="T579">
        <v>43109.404224537</v>
      </c>
    </row>
    <row r="580" spans="1:20" x14ac:dyDescent="0.25">
      <c r="A580" t="s">
        <v>4379</v>
      </c>
      <c r="B580" t="s">
        <v>11724</v>
      </c>
      <c r="C580" t="s">
        <v>10681</v>
      </c>
      <c r="D580" t="s">
        <v>10683</v>
      </c>
      <c r="E580" t="s">
        <v>10685</v>
      </c>
      <c r="F580">
        <v>21.99</v>
      </c>
      <c r="G580">
        <v>131.94</v>
      </c>
      <c r="H580">
        <v>6</v>
      </c>
      <c r="I580" t="s">
        <v>10682</v>
      </c>
      <c r="J580">
        <v>0</v>
      </c>
      <c r="K580">
        <v>0</v>
      </c>
      <c r="L580" t="s">
        <v>10722</v>
      </c>
      <c r="N580" t="s">
        <v>11243</v>
      </c>
      <c r="O580" t="s">
        <v>10708</v>
      </c>
      <c r="Q580" t="s">
        <v>10709</v>
      </c>
      <c r="S580" t="s">
        <v>11244</v>
      </c>
      <c r="T580">
        <v>43102.456956018497</v>
      </c>
    </row>
    <row r="581" spans="1:20" x14ac:dyDescent="0.25">
      <c r="A581" t="s">
        <v>8428</v>
      </c>
      <c r="B581" t="s">
        <v>11725</v>
      </c>
      <c r="C581" t="s">
        <v>10691</v>
      </c>
      <c r="D581" t="s">
        <v>10683</v>
      </c>
      <c r="E581" t="s">
        <v>10693</v>
      </c>
      <c r="F581">
        <v>12.59</v>
      </c>
      <c r="G581">
        <v>75.540000000000006</v>
      </c>
      <c r="H581">
        <v>6</v>
      </c>
      <c r="I581" t="s">
        <v>10682</v>
      </c>
      <c r="J581">
        <v>0</v>
      </c>
      <c r="K581">
        <v>0</v>
      </c>
      <c r="L581" t="s">
        <v>10731</v>
      </c>
      <c r="N581" t="s">
        <v>11243</v>
      </c>
      <c r="O581" t="s">
        <v>10708</v>
      </c>
      <c r="Q581" t="s">
        <v>10709</v>
      </c>
      <c r="S581" t="s">
        <v>11244</v>
      </c>
      <c r="T581">
        <v>43102.456875000003</v>
      </c>
    </row>
    <row r="582" spans="1:20" x14ac:dyDescent="0.25">
      <c r="A582" t="s">
        <v>4380</v>
      </c>
      <c r="B582" t="s">
        <v>11726</v>
      </c>
      <c r="C582" t="s">
        <v>10751</v>
      </c>
      <c r="D582" t="s">
        <v>10683</v>
      </c>
      <c r="E582" t="s">
        <v>10836</v>
      </c>
      <c r="F582">
        <v>11.39</v>
      </c>
      <c r="G582">
        <v>136.68</v>
      </c>
      <c r="H582">
        <v>12</v>
      </c>
      <c r="I582" t="s">
        <v>10682</v>
      </c>
      <c r="J582">
        <v>0</v>
      </c>
      <c r="K582">
        <v>0</v>
      </c>
      <c r="L582" t="s">
        <v>10727</v>
      </c>
      <c r="N582" t="s">
        <v>10686</v>
      </c>
      <c r="O582" t="s">
        <v>10687</v>
      </c>
      <c r="Q582" t="s">
        <v>10688</v>
      </c>
      <c r="S582" t="s">
        <v>10689</v>
      </c>
      <c r="T582">
        <v>43102.456944444399</v>
      </c>
    </row>
    <row r="583" spans="1:20" x14ac:dyDescent="0.25">
      <c r="A583" t="s">
        <v>4381</v>
      </c>
      <c r="B583" t="s">
        <v>11727</v>
      </c>
      <c r="C583" t="s">
        <v>10751</v>
      </c>
      <c r="D583" t="s">
        <v>10683</v>
      </c>
      <c r="E583" t="s">
        <v>10836</v>
      </c>
      <c r="F583">
        <v>11.39</v>
      </c>
      <c r="G583">
        <v>136.68</v>
      </c>
      <c r="H583">
        <v>12</v>
      </c>
      <c r="I583" t="s">
        <v>10682</v>
      </c>
      <c r="J583">
        <v>0</v>
      </c>
      <c r="K583">
        <v>0</v>
      </c>
      <c r="L583" t="s">
        <v>10727</v>
      </c>
      <c r="N583" t="s">
        <v>10686</v>
      </c>
      <c r="O583" t="s">
        <v>10687</v>
      </c>
      <c r="Q583" t="s">
        <v>10688</v>
      </c>
      <c r="S583" t="s">
        <v>10689</v>
      </c>
      <c r="T583">
        <v>43102.456944444399</v>
      </c>
    </row>
    <row r="584" spans="1:20" x14ac:dyDescent="0.25">
      <c r="A584" t="s">
        <v>11728</v>
      </c>
      <c r="B584" t="s">
        <v>11729</v>
      </c>
      <c r="C584" t="s">
        <v>10691</v>
      </c>
      <c r="D584" t="s">
        <v>10683</v>
      </c>
      <c r="E584" t="s">
        <v>10693</v>
      </c>
      <c r="F584">
        <v>5.39</v>
      </c>
      <c r="G584">
        <v>64.680000000000007</v>
      </c>
      <c r="H584">
        <v>12</v>
      </c>
      <c r="I584" t="s">
        <v>10682</v>
      </c>
      <c r="J584">
        <v>0</v>
      </c>
      <c r="K584">
        <v>0</v>
      </c>
      <c r="L584" t="s">
        <v>10862</v>
      </c>
      <c r="N584" t="s">
        <v>10686</v>
      </c>
      <c r="O584" t="s">
        <v>10687</v>
      </c>
      <c r="Q584" t="s">
        <v>10688</v>
      </c>
      <c r="S584" t="s">
        <v>10689</v>
      </c>
      <c r="T584">
        <v>43102.456909722197</v>
      </c>
    </row>
    <row r="585" spans="1:20" x14ac:dyDescent="0.25">
      <c r="A585" t="s">
        <v>11730</v>
      </c>
      <c r="B585" t="s">
        <v>11731</v>
      </c>
      <c r="C585" t="s">
        <v>10691</v>
      </c>
      <c r="D585" t="s">
        <v>10683</v>
      </c>
      <c r="E585" t="s">
        <v>10693</v>
      </c>
      <c r="F585">
        <v>8.39</v>
      </c>
      <c r="G585">
        <v>100.68</v>
      </c>
      <c r="H585">
        <v>12</v>
      </c>
      <c r="I585" t="s">
        <v>10682</v>
      </c>
      <c r="J585">
        <v>0</v>
      </c>
      <c r="K585">
        <v>0</v>
      </c>
      <c r="L585" t="s">
        <v>10722</v>
      </c>
      <c r="N585" t="s">
        <v>11359</v>
      </c>
      <c r="O585" t="s">
        <v>10762</v>
      </c>
      <c r="P585" t="s">
        <v>10701</v>
      </c>
      <c r="Q585" t="s">
        <v>10763</v>
      </c>
      <c r="R585" t="s">
        <v>10702</v>
      </c>
      <c r="S585" t="s">
        <v>11360</v>
      </c>
      <c r="T585">
        <v>43102.456956018497</v>
      </c>
    </row>
    <row r="586" spans="1:20" x14ac:dyDescent="0.25">
      <c r="A586" t="s">
        <v>11732</v>
      </c>
      <c r="B586" t="s">
        <v>11733</v>
      </c>
      <c r="C586" t="s">
        <v>10691</v>
      </c>
      <c r="D586" t="s">
        <v>10683</v>
      </c>
      <c r="E586" t="s">
        <v>10693</v>
      </c>
      <c r="F586">
        <v>17.989999999999998</v>
      </c>
      <c r="G586">
        <v>107.94</v>
      </c>
      <c r="H586">
        <v>6</v>
      </c>
      <c r="I586" t="s">
        <v>10682</v>
      </c>
      <c r="J586">
        <v>0</v>
      </c>
      <c r="K586">
        <v>0</v>
      </c>
      <c r="L586" t="s">
        <v>10868</v>
      </c>
      <c r="N586" t="s">
        <v>10700</v>
      </c>
      <c r="O586" t="s">
        <v>10701</v>
      </c>
      <c r="Q586" t="s">
        <v>10702</v>
      </c>
      <c r="S586" t="s">
        <v>10703</v>
      </c>
      <c r="T586">
        <v>43102.456990740699</v>
      </c>
    </row>
    <row r="587" spans="1:20" x14ac:dyDescent="0.25">
      <c r="A587" t="s">
        <v>11734</v>
      </c>
      <c r="B587" t="s">
        <v>11735</v>
      </c>
      <c r="C587" t="s">
        <v>10751</v>
      </c>
      <c r="D587" t="s">
        <v>10683</v>
      </c>
      <c r="E587" t="s">
        <v>10753</v>
      </c>
      <c r="F587">
        <v>139.99</v>
      </c>
      <c r="G587">
        <v>419.97</v>
      </c>
      <c r="H587">
        <v>3</v>
      </c>
      <c r="I587" t="s">
        <v>10682</v>
      </c>
      <c r="J587">
        <v>15</v>
      </c>
      <c r="K587">
        <v>0</v>
      </c>
      <c r="L587" t="s">
        <v>10706</v>
      </c>
      <c r="N587" t="s">
        <v>10707</v>
      </c>
      <c r="O587" t="s">
        <v>10708</v>
      </c>
      <c r="Q587" t="s">
        <v>10709</v>
      </c>
      <c r="S587" t="s">
        <v>10710</v>
      </c>
      <c r="T587">
        <v>43102.457002314797</v>
      </c>
    </row>
    <row r="588" spans="1:20" x14ac:dyDescent="0.25">
      <c r="A588" t="s">
        <v>11736</v>
      </c>
      <c r="B588" t="s">
        <v>11737</v>
      </c>
      <c r="C588" t="s">
        <v>10691</v>
      </c>
      <c r="D588" t="s">
        <v>10683</v>
      </c>
      <c r="E588" t="s">
        <v>10693</v>
      </c>
      <c r="F588">
        <v>5.19</v>
      </c>
      <c r="G588">
        <v>62.28</v>
      </c>
      <c r="H588">
        <v>12</v>
      </c>
      <c r="I588" t="s">
        <v>10682</v>
      </c>
      <c r="J588">
        <v>0</v>
      </c>
      <c r="K588">
        <v>0</v>
      </c>
      <c r="L588" t="s">
        <v>11646</v>
      </c>
      <c r="N588" t="s">
        <v>10686</v>
      </c>
      <c r="O588" t="s">
        <v>10687</v>
      </c>
      <c r="Q588" t="s">
        <v>10688</v>
      </c>
      <c r="S588" t="s">
        <v>10689</v>
      </c>
      <c r="T588">
        <v>43102.456909722197</v>
      </c>
    </row>
    <row r="589" spans="1:20" x14ac:dyDescent="0.25">
      <c r="A589" t="s">
        <v>4382</v>
      </c>
      <c r="B589" t="s">
        <v>11738</v>
      </c>
      <c r="C589" t="s">
        <v>10751</v>
      </c>
      <c r="D589" t="s">
        <v>10752</v>
      </c>
      <c r="E589" t="s">
        <v>10685</v>
      </c>
      <c r="F589">
        <v>32.99</v>
      </c>
      <c r="G589">
        <v>197.94</v>
      </c>
      <c r="H589">
        <v>6</v>
      </c>
      <c r="I589" t="s">
        <v>10682</v>
      </c>
      <c r="J589">
        <v>0</v>
      </c>
      <c r="K589">
        <v>0</v>
      </c>
      <c r="L589" t="s">
        <v>10868</v>
      </c>
      <c r="M589">
        <v>43691</v>
      </c>
      <c r="N589" t="s">
        <v>10732</v>
      </c>
      <c r="O589" t="s">
        <v>10687</v>
      </c>
      <c r="Q589" t="s">
        <v>10688</v>
      </c>
      <c r="S589" t="s">
        <v>10733</v>
      </c>
      <c r="T589">
        <v>43102.456990740699</v>
      </c>
    </row>
    <row r="590" spans="1:20" x14ac:dyDescent="0.25">
      <c r="A590" t="s">
        <v>11739</v>
      </c>
      <c r="B590" t="s">
        <v>11740</v>
      </c>
      <c r="C590" t="s">
        <v>10691</v>
      </c>
      <c r="D590" t="s">
        <v>10683</v>
      </c>
      <c r="E590" t="s">
        <v>10693</v>
      </c>
      <c r="F590">
        <v>14.99</v>
      </c>
      <c r="G590">
        <v>179.94</v>
      </c>
      <c r="H590">
        <v>12</v>
      </c>
      <c r="I590" t="s">
        <v>10682</v>
      </c>
      <c r="J590">
        <v>0</v>
      </c>
      <c r="K590">
        <v>0</v>
      </c>
      <c r="L590" t="s">
        <v>10758</v>
      </c>
      <c r="N590" t="s">
        <v>10732</v>
      </c>
      <c r="O590" t="s">
        <v>10687</v>
      </c>
      <c r="Q590" t="s">
        <v>10688</v>
      </c>
      <c r="S590" t="s">
        <v>10733</v>
      </c>
      <c r="T590">
        <v>43109.404224537</v>
      </c>
    </row>
    <row r="591" spans="1:20" x14ac:dyDescent="0.25">
      <c r="A591" t="s">
        <v>11741</v>
      </c>
      <c r="B591" t="s">
        <v>11742</v>
      </c>
      <c r="C591" t="s">
        <v>10691</v>
      </c>
      <c r="D591" t="s">
        <v>10683</v>
      </c>
      <c r="E591" t="s">
        <v>10693</v>
      </c>
      <c r="F591">
        <v>8.39</v>
      </c>
      <c r="G591">
        <v>50.34</v>
      </c>
      <c r="H591">
        <v>6</v>
      </c>
      <c r="I591" t="s">
        <v>10682</v>
      </c>
      <c r="J591">
        <v>0</v>
      </c>
      <c r="K591">
        <v>0</v>
      </c>
      <c r="L591" t="s">
        <v>10831</v>
      </c>
      <c r="N591" t="s">
        <v>10770</v>
      </c>
      <c r="S591" t="s">
        <v>10771</v>
      </c>
      <c r="T591">
        <v>43102.456956018497</v>
      </c>
    </row>
    <row r="592" spans="1:20" x14ac:dyDescent="0.25">
      <c r="A592" t="s">
        <v>11743</v>
      </c>
      <c r="B592" t="s">
        <v>11744</v>
      </c>
      <c r="C592" t="s">
        <v>10691</v>
      </c>
      <c r="D592" t="s">
        <v>10683</v>
      </c>
      <c r="E592" t="s">
        <v>10693</v>
      </c>
      <c r="F592">
        <v>8.99</v>
      </c>
      <c r="G592">
        <v>107.88</v>
      </c>
      <c r="H592">
        <v>12</v>
      </c>
      <c r="I592" t="s">
        <v>10682</v>
      </c>
      <c r="J592">
        <v>0</v>
      </c>
      <c r="K592">
        <v>0</v>
      </c>
      <c r="L592" t="s">
        <v>10758</v>
      </c>
      <c r="N592" t="s">
        <v>10826</v>
      </c>
      <c r="O592" t="s">
        <v>10708</v>
      </c>
      <c r="Q592" t="s">
        <v>10709</v>
      </c>
      <c r="S592" t="s">
        <v>10827</v>
      </c>
      <c r="T592">
        <v>43109.404224537</v>
      </c>
    </row>
    <row r="593" spans="1:20" x14ac:dyDescent="0.25">
      <c r="A593" t="s">
        <v>11745</v>
      </c>
      <c r="B593" t="s">
        <v>11746</v>
      </c>
      <c r="C593" t="s">
        <v>10691</v>
      </c>
      <c r="D593" t="s">
        <v>10683</v>
      </c>
      <c r="E593" t="s">
        <v>10693</v>
      </c>
      <c r="F593">
        <v>7.19</v>
      </c>
      <c r="G593">
        <v>86.28</v>
      </c>
      <c r="H593">
        <v>12</v>
      </c>
      <c r="I593" t="s">
        <v>10682</v>
      </c>
      <c r="J593">
        <v>0</v>
      </c>
      <c r="K593">
        <v>0</v>
      </c>
      <c r="L593" t="s">
        <v>11000</v>
      </c>
      <c r="N593" t="s">
        <v>10826</v>
      </c>
      <c r="O593" t="s">
        <v>10708</v>
      </c>
      <c r="Q593" t="s">
        <v>10709</v>
      </c>
      <c r="S593" t="s">
        <v>10827</v>
      </c>
      <c r="T593">
        <v>43102.456990740699</v>
      </c>
    </row>
    <row r="594" spans="1:20" x14ac:dyDescent="0.25">
      <c r="A594" t="s">
        <v>8429</v>
      </c>
      <c r="B594" t="s">
        <v>11747</v>
      </c>
      <c r="C594" t="s">
        <v>10751</v>
      </c>
      <c r="D594" t="s">
        <v>10683</v>
      </c>
      <c r="E594" t="s">
        <v>10693</v>
      </c>
      <c r="F594">
        <v>19.79</v>
      </c>
      <c r="G594">
        <v>118.74</v>
      </c>
      <c r="H594">
        <v>6</v>
      </c>
      <c r="I594" t="s">
        <v>10682</v>
      </c>
      <c r="J594">
        <v>0</v>
      </c>
      <c r="K594">
        <v>0</v>
      </c>
      <c r="L594" t="s">
        <v>11406</v>
      </c>
      <c r="N594" t="s">
        <v>10737</v>
      </c>
      <c r="O594" t="s">
        <v>10708</v>
      </c>
      <c r="Q594" t="s">
        <v>10709</v>
      </c>
      <c r="S594" t="s">
        <v>10738</v>
      </c>
      <c r="T594">
        <v>43102.456979166702</v>
      </c>
    </row>
    <row r="595" spans="1:20" x14ac:dyDescent="0.25">
      <c r="A595" t="s">
        <v>11748</v>
      </c>
      <c r="B595" t="s">
        <v>11749</v>
      </c>
      <c r="C595" t="s">
        <v>10751</v>
      </c>
      <c r="D595" t="s">
        <v>10683</v>
      </c>
      <c r="E595" t="s">
        <v>10753</v>
      </c>
      <c r="F595">
        <v>32.99</v>
      </c>
      <c r="G595">
        <v>197.94</v>
      </c>
      <c r="H595">
        <v>6</v>
      </c>
      <c r="I595" t="s">
        <v>10682</v>
      </c>
      <c r="J595">
        <v>0</v>
      </c>
      <c r="K595">
        <v>0</v>
      </c>
      <c r="L595" t="s">
        <v>10731</v>
      </c>
      <c r="N595" t="s">
        <v>10737</v>
      </c>
      <c r="O595" t="s">
        <v>10708</v>
      </c>
      <c r="Q595" t="s">
        <v>10709</v>
      </c>
      <c r="S595" t="s">
        <v>10738</v>
      </c>
      <c r="T595">
        <v>43102.456875000003</v>
      </c>
    </row>
    <row r="596" spans="1:20" x14ac:dyDescent="0.25">
      <c r="A596" t="s">
        <v>11750</v>
      </c>
      <c r="B596" t="s">
        <v>11751</v>
      </c>
      <c r="C596" t="s">
        <v>10691</v>
      </c>
      <c r="D596" t="s">
        <v>10683</v>
      </c>
      <c r="E596" t="s">
        <v>10693</v>
      </c>
      <c r="F596">
        <v>34.99</v>
      </c>
      <c r="G596">
        <v>209.94</v>
      </c>
      <c r="H596">
        <v>6</v>
      </c>
      <c r="I596" t="s">
        <v>10682</v>
      </c>
      <c r="J596">
        <v>0</v>
      </c>
      <c r="K596">
        <v>0</v>
      </c>
      <c r="L596" t="s">
        <v>10758</v>
      </c>
      <c r="N596" t="s">
        <v>10718</v>
      </c>
      <c r="O596" t="s">
        <v>10708</v>
      </c>
      <c r="Q596" t="s">
        <v>10709</v>
      </c>
      <c r="S596" t="s">
        <v>10719</v>
      </c>
      <c r="T596">
        <v>43109.404224537</v>
      </c>
    </row>
    <row r="597" spans="1:20" x14ac:dyDescent="0.25">
      <c r="A597" t="s">
        <v>4383</v>
      </c>
      <c r="B597" t="s">
        <v>11752</v>
      </c>
      <c r="C597" t="s">
        <v>10681</v>
      </c>
      <c r="D597" t="s">
        <v>10683</v>
      </c>
      <c r="E597" t="s">
        <v>10685</v>
      </c>
      <c r="F597">
        <v>28.99</v>
      </c>
      <c r="G597">
        <v>173.94</v>
      </c>
      <c r="H597">
        <v>6</v>
      </c>
      <c r="I597" t="s">
        <v>10682</v>
      </c>
      <c r="J597">
        <v>0</v>
      </c>
      <c r="K597">
        <v>0</v>
      </c>
      <c r="L597" t="s">
        <v>10788</v>
      </c>
      <c r="N597" t="s">
        <v>11359</v>
      </c>
      <c r="O597" t="s">
        <v>10762</v>
      </c>
      <c r="P597" t="s">
        <v>10701</v>
      </c>
      <c r="Q597" t="s">
        <v>10763</v>
      </c>
      <c r="R597" t="s">
        <v>10702</v>
      </c>
      <c r="S597" t="s">
        <v>11360</v>
      </c>
      <c r="T597">
        <v>43102.456921296303</v>
      </c>
    </row>
    <row r="598" spans="1:20" x14ac:dyDescent="0.25">
      <c r="A598" t="s">
        <v>8430</v>
      </c>
      <c r="B598" t="s">
        <v>11753</v>
      </c>
      <c r="C598" t="s">
        <v>10751</v>
      </c>
      <c r="D598" t="s">
        <v>10683</v>
      </c>
      <c r="E598" t="s">
        <v>10836</v>
      </c>
      <c r="F598">
        <v>13.19</v>
      </c>
      <c r="G598">
        <v>79.14</v>
      </c>
      <c r="H598">
        <v>6</v>
      </c>
      <c r="I598" t="s">
        <v>10682</v>
      </c>
      <c r="J598">
        <v>0</v>
      </c>
      <c r="K598">
        <v>0</v>
      </c>
      <c r="L598" t="s">
        <v>10918</v>
      </c>
      <c r="N598" t="s">
        <v>11010</v>
      </c>
      <c r="O598" t="s">
        <v>10708</v>
      </c>
      <c r="Q598" t="s">
        <v>10709</v>
      </c>
      <c r="S598" t="s">
        <v>11011</v>
      </c>
      <c r="T598">
        <v>43102.456967592603</v>
      </c>
    </row>
    <row r="599" spans="1:20" x14ac:dyDescent="0.25">
      <c r="A599" t="s">
        <v>4384</v>
      </c>
      <c r="B599" t="s">
        <v>11754</v>
      </c>
      <c r="C599" t="s">
        <v>10681</v>
      </c>
      <c r="D599" t="s">
        <v>10683</v>
      </c>
      <c r="E599" t="s">
        <v>10685</v>
      </c>
      <c r="F599">
        <v>23.99</v>
      </c>
      <c r="G599">
        <v>143.94</v>
      </c>
      <c r="H599">
        <v>6</v>
      </c>
      <c r="I599" t="s">
        <v>10682</v>
      </c>
      <c r="J599">
        <v>0</v>
      </c>
      <c r="K599">
        <v>0</v>
      </c>
      <c r="L599" t="s">
        <v>10727</v>
      </c>
      <c r="N599" t="s">
        <v>11010</v>
      </c>
      <c r="O599" t="s">
        <v>10708</v>
      </c>
      <c r="Q599" t="s">
        <v>10709</v>
      </c>
      <c r="S599" t="s">
        <v>11011</v>
      </c>
      <c r="T599">
        <v>43102.456944444399</v>
      </c>
    </row>
    <row r="600" spans="1:20" x14ac:dyDescent="0.25">
      <c r="A600" t="s">
        <v>11755</v>
      </c>
      <c r="B600" t="s">
        <v>11756</v>
      </c>
      <c r="C600" t="s">
        <v>10691</v>
      </c>
      <c r="D600" t="s">
        <v>10683</v>
      </c>
      <c r="E600" t="s">
        <v>10693</v>
      </c>
      <c r="F600">
        <v>15.99</v>
      </c>
      <c r="G600">
        <v>191.88</v>
      </c>
      <c r="H600">
        <v>12</v>
      </c>
      <c r="I600" t="s">
        <v>10682</v>
      </c>
      <c r="J600">
        <v>0</v>
      </c>
      <c r="K600">
        <v>0</v>
      </c>
      <c r="L600" t="s">
        <v>10758</v>
      </c>
      <c r="N600" t="s">
        <v>10991</v>
      </c>
      <c r="O600" t="s">
        <v>10992</v>
      </c>
      <c r="Q600" t="s">
        <v>10993</v>
      </c>
      <c r="S600" t="s">
        <v>10994</v>
      </c>
      <c r="T600">
        <v>43109.404224537</v>
      </c>
    </row>
    <row r="601" spans="1:20" x14ac:dyDescent="0.25">
      <c r="A601" t="s">
        <v>11757</v>
      </c>
      <c r="B601" t="s">
        <v>11758</v>
      </c>
      <c r="C601" t="s">
        <v>10691</v>
      </c>
      <c r="D601" t="s">
        <v>10683</v>
      </c>
      <c r="E601" t="s">
        <v>10693</v>
      </c>
      <c r="F601">
        <v>29.99</v>
      </c>
      <c r="G601">
        <v>359.88</v>
      </c>
      <c r="H601">
        <v>12</v>
      </c>
      <c r="I601" t="s">
        <v>10682</v>
      </c>
      <c r="J601">
        <v>0</v>
      </c>
      <c r="K601">
        <v>0</v>
      </c>
      <c r="L601" t="s">
        <v>10758</v>
      </c>
      <c r="N601" t="s">
        <v>10991</v>
      </c>
      <c r="O601" t="s">
        <v>10992</v>
      </c>
      <c r="Q601" t="s">
        <v>10993</v>
      </c>
      <c r="S601" t="s">
        <v>10994</v>
      </c>
      <c r="T601">
        <v>43109.404224537</v>
      </c>
    </row>
    <row r="602" spans="1:20" x14ac:dyDescent="0.25">
      <c r="A602" t="s">
        <v>11759</v>
      </c>
      <c r="B602" t="s">
        <v>11760</v>
      </c>
      <c r="C602" t="s">
        <v>10691</v>
      </c>
      <c r="D602" t="s">
        <v>10683</v>
      </c>
      <c r="E602" t="s">
        <v>10693</v>
      </c>
      <c r="F602">
        <v>5.59</v>
      </c>
      <c r="G602">
        <v>67.08</v>
      </c>
      <c r="H602">
        <v>12</v>
      </c>
      <c r="I602" t="s">
        <v>10682</v>
      </c>
      <c r="J602">
        <v>0</v>
      </c>
      <c r="K602">
        <v>0</v>
      </c>
      <c r="L602" t="s">
        <v>11325</v>
      </c>
      <c r="N602" t="s">
        <v>10991</v>
      </c>
      <c r="O602" t="s">
        <v>10992</v>
      </c>
      <c r="Q602" t="s">
        <v>10993</v>
      </c>
      <c r="S602" t="s">
        <v>10994</v>
      </c>
      <c r="T602">
        <v>43102.456932870402</v>
      </c>
    </row>
    <row r="603" spans="1:20" x14ac:dyDescent="0.25">
      <c r="A603" t="s">
        <v>4385</v>
      </c>
      <c r="B603" t="s">
        <v>11761</v>
      </c>
      <c r="C603" t="s">
        <v>10681</v>
      </c>
      <c r="D603" t="s">
        <v>10683</v>
      </c>
      <c r="E603" t="s">
        <v>10685</v>
      </c>
      <c r="F603">
        <v>15.99</v>
      </c>
      <c r="G603">
        <v>191.88</v>
      </c>
      <c r="H603">
        <v>12</v>
      </c>
      <c r="I603" t="s">
        <v>10682</v>
      </c>
      <c r="J603">
        <v>0</v>
      </c>
      <c r="K603">
        <v>0</v>
      </c>
      <c r="L603" t="s">
        <v>10831</v>
      </c>
      <c r="N603" t="s">
        <v>10781</v>
      </c>
      <c r="O603" t="s">
        <v>10782</v>
      </c>
      <c r="Q603" t="s">
        <v>10783</v>
      </c>
      <c r="S603" t="s">
        <v>10784</v>
      </c>
      <c r="T603">
        <v>43102.456956018497</v>
      </c>
    </row>
    <row r="604" spans="1:20" x14ac:dyDescent="0.25">
      <c r="A604" t="s">
        <v>11762</v>
      </c>
      <c r="B604" t="s">
        <v>11763</v>
      </c>
      <c r="C604" t="s">
        <v>10691</v>
      </c>
      <c r="D604" t="s">
        <v>10683</v>
      </c>
      <c r="E604" t="s">
        <v>10693</v>
      </c>
      <c r="F604">
        <v>17.489999999999998</v>
      </c>
      <c r="G604">
        <v>104.94</v>
      </c>
      <c r="H604">
        <v>6</v>
      </c>
      <c r="I604" t="s">
        <v>10682</v>
      </c>
      <c r="J604">
        <v>0</v>
      </c>
      <c r="K604">
        <v>0</v>
      </c>
      <c r="L604" t="s">
        <v>10758</v>
      </c>
      <c r="N604" t="s">
        <v>11416</v>
      </c>
      <c r="O604" t="s">
        <v>10747</v>
      </c>
      <c r="Q604" t="s">
        <v>10748</v>
      </c>
      <c r="S604" t="s">
        <v>11417</v>
      </c>
      <c r="T604">
        <v>43109.404224537</v>
      </c>
    </row>
    <row r="605" spans="1:20" x14ac:dyDescent="0.25">
      <c r="A605" t="s">
        <v>11764</v>
      </c>
      <c r="B605" t="s">
        <v>11765</v>
      </c>
      <c r="C605" t="s">
        <v>10691</v>
      </c>
      <c r="D605" t="s">
        <v>10683</v>
      </c>
      <c r="E605" t="s">
        <v>10693</v>
      </c>
      <c r="F605">
        <v>5.39</v>
      </c>
      <c r="G605">
        <v>64.680000000000007</v>
      </c>
      <c r="H605">
        <v>12</v>
      </c>
      <c r="I605" t="s">
        <v>10682</v>
      </c>
      <c r="J605">
        <v>0</v>
      </c>
      <c r="K605">
        <v>0</v>
      </c>
      <c r="L605" t="s">
        <v>10862</v>
      </c>
      <c r="N605" t="s">
        <v>11359</v>
      </c>
      <c r="O605" t="s">
        <v>10762</v>
      </c>
      <c r="P605" t="s">
        <v>10701</v>
      </c>
      <c r="Q605" t="s">
        <v>10763</v>
      </c>
      <c r="R605" t="s">
        <v>10702</v>
      </c>
      <c r="S605" t="s">
        <v>11360</v>
      </c>
      <c r="T605">
        <v>43102.456909722197</v>
      </c>
    </row>
    <row r="606" spans="1:20" x14ac:dyDescent="0.25">
      <c r="A606" t="s">
        <v>11766</v>
      </c>
      <c r="B606" t="s">
        <v>11767</v>
      </c>
      <c r="C606" t="s">
        <v>10691</v>
      </c>
      <c r="D606" t="s">
        <v>10683</v>
      </c>
      <c r="E606" t="s">
        <v>10693</v>
      </c>
      <c r="F606">
        <v>5.39</v>
      </c>
      <c r="G606">
        <v>64.680000000000007</v>
      </c>
      <c r="H606">
        <v>12</v>
      </c>
      <c r="I606" t="s">
        <v>10682</v>
      </c>
      <c r="J606">
        <v>0</v>
      </c>
      <c r="K606">
        <v>0</v>
      </c>
      <c r="L606" t="s">
        <v>10862</v>
      </c>
      <c r="N606" t="s">
        <v>11359</v>
      </c>
      <c r="O606" t="s">
        <v>10762</v>
      </c>
      <c r="P606" t="s">
        <v>10701</v>
      </c>
      <c r="Q606" t="s">
        <v>10763</v>
      </c>
      <c r="R606" t="s">
        <v>10702</v>
      </c>
      <c r="S606" t="s">
        <v>11360</v>
      </c>
      <c r="T606">
        <v>43102.456909722197</v>
      </c>
    </row>
    <row r="607" spans="1:20" x14ac:dyDescent="0.25">
      <c r="A607" t="s">
        <v>11768</v>
      </c>
      <c r="B607" t="s">
        <v>11769</v>
      </c>
      <c r="C607" t="s">
        <v>10691</v>
      </c>
      <c r="D607" t="s">
        <v>10683</v>
      </c>
      <c r="E607" t="s">
        <v>10693</v>
      </c>
      <c r="F607">
        <v>5.99</v>
      </c>
      <c r="G607">
        <v>71.88</v>
      </c>
      <c r="H607">
        <v>12</v>
      </c>
      <c r="I607" t="s">
        <v>10682</v>
      </c>
      <c r="J607">
        <v>0</v>
      </c>
      <c r="K607">
        <v>0</v>
      </c>
      <c r="L607" t="s">
        <v>10758</v>
      </c>
      <c r="N607" t="s">
        <v>10694</v>
      </c>
      <c r="O607" t="s">
        <v>10695</v>
      </c>
      <c r="Q607" t="s">
        <v>10696</v>
      </c>
      <c r="S607" t="s">
        <v>10697</v>
      </c>
      <c r="T607">
        <v>43109.404224537</v>
      </c>
    </row>
    <row r="608" spans="1:20" x14ac:dyDescent="0.25">
      <c r="A608" t="s">
        <v>11770</v>
      </c>
      <c r="B608" t="s">
        <v>11771</v>
      </c>
      <c r="C608" t="s">
        <v>10691</v>
      </c>
      <c r="D608" t="s">
        <v>10683</v>
      </c>
      <c r="E608" t="s">
        <v>10693</v>
      </c>
      <c r="F608">
        <v>16.989999999999998</v>
      </c>
      <c r="G608">
        <v>101.94</v>
      </c>
      <c r="H608">
        <v>6</v>
      </c>
      <c r="I608" t="s">
        <v>10682</v>
      </c>
      <c r="J608">
        <v>0</v>
      </c>
      <c r="K608">
        <v>0</v>
      </c>
      <c r="L608" t="s">
        <v>10758</v>
      </c>
      <c r="N608" t="s">
        <v>10700</v>
      </c>
      <c r="O608" t="s">
        <v>10701</v>
      </c>
      <c r="Q608" t="s">
        <v>10702</v>
      </c>
      <c r="S608" t="s">
        <v>10703</v>
      </c>
      <c r="T608">
        <v>43109.404224537</v>
      </c>
    </row>
    <row r="609" spans="1:20" x14ac:dyDescent="0.25">
      <c r="A609" t="s">
        <v>4386</v>
      </c>
      <c r="B609" t="s">
        <v>11772</v>
      </c>
      <c r="C609" t="s">
        <v>10681</v>
      </c>
      <c r="D609" t="s">
        <v>10683</v>
      </c>
      <c r="E609" t="s">
        <v>10685</v>
      </c>
      <c r="F609">
        <v>18.989999999999998</v>
      </c>
      <c r="G609">
        <v>227.88</v>
      </c>
      <c r="H609">
        <v>12</v>
      </c>
      <c r="I609" t="s">
        <v>10682</v>
      </c>
      <c r="J609">
        <v>0</v>
      </c>
      <c r="K609">
        <v>0</v>
      </c>
      <c r="L609" t="s">
        <v>11136</v>
      </c>
      <c r="N609" t="s">
        <v>10700</v>
      </c>
      <c r="O609" t="s">
        <v>10701</v>
      </c>
      <c r="Q609" t="s">
        <v>10702</v>
      </c>
      <c r="S609" t="s">
        <v>10703</v>
      </c>
      <c r="T609">
        <v>43822.381608796299</v>
      </c>
    </row>
    <row r="610" spans="1:20" x14ac:dyDescent="0.25">
      <c r="A610" t="s">
        <v>4387</v>
      </c>
      <c r="B610" t="s">
        <v>11773</v>
      </c>
      <c r="C610" t="s">
        <v>10681</v>
      </c>
      <c r="D610" t="s">
        <v>10683</v>
      </c>
      <c r="E610" t="s">
        <v>10685</v>
      </c>
      <c r="F610">
        <v>18.989999999999998</v>
      </c>
      <c r="G610">
        <v>227.88</v>
      </c>
      <c r="H610">
        <v>12</v>
      </c>
      <c r="I610" t="s">
        <v>10682</v>
      </c>
      <c r="J610">
        <v>0</v>
      </c>
      <c r="K610">
        <v>0</v>
      </c>
      <c r="L610" t="s">
        <v>10868</v>
      </c>
      <c r="N610" t="s">
        <v>10700</v>
      </c>
      <c r="O610" t="s">
        <v>10701</v>
      </c>
      <c r="Q610" t="s">
        <v>10702</v>
      </c>
      <c r="S610" t="s">
        <v>10703</v>
      </c>
      <c r="T610">
        <v>43102.456990740699</v>
      </c>
    </row>
    <row r="611" spans="1:20" x14ac:dyDescent="0.25">
      <c r="A611" t="s">
        <v>11774</v>
      </c>
      <c r="B611" t="s">
        <v>11775</v>
      </c>
      <c r="C611" t="s">
        <v>10691</v>
      </c>
      <c r="D611" t="s">
        <v>10683</v>
      </c>
      <c r="E611" t="s">
        <v>10693</v>
      </c>
      <c r="F611">
        <v>13.99</v>
      </c>
      <c r="G611">
        <v>167.88</v>
      </c>
      <c r="H611">
        <v>12</v>
      </c>
      <c r="I611" t="s">
        <v>10682</v>
      </c>
      <c r="J611">
        <v>0</v>
      </c>
      <c r="K611">
        <v>0</v>
      </c>
      <c r="L611" t="s">
        <v>10788</v>
      </c>
      <c r="N611" t="s">
        <v>10803</v>
      </c>
      <c r="O611" t="s">
        <v>10782</v>
      </c>
      <c r="Q611" t="s">
        <v>10783</v>
      </c>
      <c r="S611" t="s">
        <v>10804</v>
      </c>
      <c r="T611">
        <v>43102.456921296303</v>
      </c>
    </row>
    <row r="612" spans="1:20" x14ac:dyDescent="0.25">
      <c r="A612" t="s">
        <v>4388</v>
      </c>
      <c r="B612" t="s">
        <v>11776</v>
      </c>
      <c r="C612" t="s">
        <v>10681</v>
      </c>
      <c r="D612" t="s">
        <v>10683</v>
      </c>
      <c r="E612" t="s">
        <v>10685</v>
      </c>
      <c r="F612">
        <v>81.99</v>
      </c>
      <c r="G612">
        <v>491.94</v>
      </c>
      <c r="H612">
        <v>6</v>
      </c>
      <c r="I612" t="s">
        <v>10682</v>
      </c>
      <c r="J612">
        <v>0</v>
      </c>
      <c r="K612">
        <v>0</v>
      </c>
      <c r="L612" t="s">
        <v>10706</v>
      </c>
      <c r="N612" t="s">
        <v>10700</v>
      </c>
      <c r="O612" t="s">
        <v>10701</v>
      </c>
      <c r="Q612" t="s">
        <v>10702</v>
      </c>
      <c r="S612" t="s">
        <v>10703</v>
      </c>
      <c r="T612">
        <v>43102.457002314797</v>
      </c>
    </row>
    <row r="613" spans="1:20" x14ac:dyDescent="0.25">
      <c r="A613" t="s">
        <v>4389</v>
      </c>
      <c r="B613" t="s">
        <v>11777</v>
      </c>
      <c r="C613" t="s">
        <v>10681</v>
      </c>
      <c r="D613" t="s">
        <v>10683</v>
      </c>
      <c r="E613" t="s">
        <v>10685</v>
      </c>
      <c r="F613">
        <v>25.99</v>
      </c>
      <c r="G613">
        <v>311.88</v>
      </c>
      <c r="H613">
        <v>12</v>
      </c>
      <c r="I613" t="s">
        <v>10682</v>
      </c>
      <c r="J613">
        <v>0</v>
      </c>
      <c r="K613">
        <v>0</v>
      </c>
      <c r="L613" t="s">
        <v>10722</v>
      </c>
      <c r="N613" t="s">
        <v>10686</v>
      </c>
      <c r="O613" t="s">
        <v>10687</v>
      </c>
      <c r="Q613" t="s">
        <v>10688</v>
      </c>
      <c r="S613" t="s">
        <v>10689</v>
      </c>
      <c r="T613">
        <v>43102.456956018497</v>
      </c>
    </row>
    <row r="614" spans="1:20" x14ac:dyDescent="0.25">
      <c r="A614" t="s">
        <v>11778</v>
      </c>
      <c r="B614" t="s">
        <v>11779</v>
      </c>
      <c r="C614" t="s">
        <v>10691</v>
      </c>
      <c r="D614" t="s">
        <v>10683</v>
      </c>
      <c r="E614" t="s">
        <v>10693</v>
      </c>
      <c r="F614">
        <v>16.989999999999998</v>
      </c>
      <c r="G614">
        <v>101.94</v>
      </c>
      <c r="H614">
        <v>6</v>
      </c>
      <c r="I614" t="s">
        <v>10682</v>
      </c>
      <c r="J614">
        <v>0</v>
      </c>
      <c r="K614">
        <v>0</v>
      </c>
      <c r="L614" t="s">
        <v>10758</v>
      </c>
      <c r="N614" t="s">
        <v>11780</v>
      </c>
      <c r="O614" t="s">
        <v>10747</v>
      </c>
      <c r="Q614" t="s">
        <v>10748</v>
      </c>
      <c r="S614" t="s">
        <v>11781</v>
      </c>
      <c r="T614">
        <v>43109.404224537</v>
      </c>
    </row>
    <row r="615" spans="1:20" x14ac:dyDescent="0.25">
      <c r="A615" t="s">
        <v>11782</v>
      </c>
      <c r="B615" t="s">
        <v>11783</v>
      </c>
      <c r="C615" t="s">
        <v>10691</v>
      </c>
      <c r="D615" t="s">
        <v>10683</v>
      </c>
      <c r="E615" t="s">
        <v>10693</v>
      </c>
      <c r="F615">
        <v>5.39</v>
      </c>
      <c r="G615">
        <v>64.680000000000007</v>
      </c>
      <c r="H615">
        <v>12</v>
      </c>
      <c r="I615" t="s">
        <v>10682</v>
      </c>
      <c r="J615">
        <v>0</v>
      </c>
      <c r="K615">
        <v>0</v>
      </c>
      <c r="L615" t="s">
        <v>11175</v>
      </c>
      <c r="N615" t="s">
        <v>10700</v>
      </c>
      <c r="O615" t="s">
        <v>10701</v>
      </c>
      <c r="Q615" t="s">
        <v>10702</v>
      </c>
      <c r="S615" t="s">
        <v>10703</v>
      </c>
      <c r="T615">
        <v>43102.456956018497</v>
      </c>
    </row>
    <row r="616" spans="1:20" x14ac:dyDescent="0.25">
      <c r="A616" t="s">
        <v>4390</v>
      </c>
      <c r="B616" t="s">
        <v>11784</v>
      </c>
      <c r="C616" t="s">
        <v>10681</v>
      </c>
      <c r="D616" t="s">
        <v>10683</v>
      </c>
      <c r="E616" t="s">
        <v>10685</v>
      </c>
      <c r="F616">
        <v>32.99</v>
      </c>
      <c r="G616">
        <v>197.94</v>
      </c>
      <c r="H616">
        <v>6</v>
      </c>
      <c r="I616" t="s">
        <v>10682</v>
      </c>
      <c r="J616">
        <v>0</v>
      </c>
      <c r="K616">
        <v>0</v>
      </c>
      <c r="L616" t="s">
        <v>11406</v>
      </c>
      <c r="N616" t="s">
        <v>11038</v>
      </c>
      <c r="O616" t="s">
        <v>10708</v>
      </c>
      <c r="Q616" t="s">
        <v>10709</v>
      </c>
      <c r="S616" t="s">
        <v>11039</v>
      </c>
      <c r="T616">
        <v>43102.456979166702</v>
      </c>
    </row>
    <row r="617" spans="1:20" x14ac:dyDescent="0.25">
      <c r="A617" t="s">
        <v>11785</v>
      </c>
      <c r="B617" t="s">
        <v>11786</v>
      </c>
      <c r="C617" t="s">
        <v>10691</v>
      </c>
      <c r="D617" t="s">
        <v>10683</v>
      </c>
      <c r="E617" t="s">
        <v>10693</v>
      </c>
      <c r="F617">
        <v>8.39</v>
      </c>
      <c r="G617">
        <v>100.68</v>
      </c>
      <c r="H617">
        <v>12</v>
      </c>
      <c r="I617" t="s">
        <v>10682</v>
      </c>
      <c r="J617">
        <v>0</v>
      </c>
      <c r="K617">
        <v>0</v>
      </c>
      <c r="L617" t="s">
        <v>10717</v>
      </c>
      <c r="N617" t="s">
        <v>10694</v>
      </c>
      <c r="O617" t="s">
        <v>10695</v>
      </c>
      <c r="Q617" t="s">
        <v>10696</v>
      </c>
      <c r="S617" t="s">
        <v>10697</v>
      </c>
      <c r="T617">
        <v>43102.456921296303</v>
      </c>
    </row>
    <row r="618" spans="1:20" x14ac:dyDescent="0.25">
      <c r="A618" t="s">
        <v>11787</v>
      </c>
      <c r="B618" t="s">
        <v>11788</v>
      </c>
      <c r="C618" t="s">
        <v>10691</v>
      </c>
      <c r="D618" t="s">
        <v>10683</v>
      </c>
      <c r="E618" t="s">
        <v>10693</v>
      </c>
      <c r="F618">
        <v>7.19</v>
      </c>
      <c r="G618">
        <v>86.28</v>
      </c>
      <c r="H618">
        <v>12</v>
      </c>
      <c r="I618" t="s">
        <v>10682</v>
      </c>
      <c r="J618">
        <v>0</v>
      </c>
      <c r="K618">
        <v>0</v>
      </c>
      <c r="L618" t="s">
        <v>10692</v>
      </c>
      <c r="N618" t="s">
        <v>11243</v>
      </c>
      <c r="O618" t="s">
        <v>10708</v>
      </c>
      <c r="Q618" t="s">
        <v>10709</v>
      </c>
      <c r="S618" t="s">
        <v>11244</v>
      </c>
      <c r="T618">
        <v>43102.456956018497</v>
      </c>
    </row>
    <row r="619" spans="1:20" x14ac:dyDescent="0.25">
      <c r="A619" t="s">
        <v>11789</v>
      </c>
      <c r="B619" t="s">
        <v>11790</v>
      </c>
      <c r="C619" t="s">
        <v>10691</v>
      </c>
      <c r="D619" t="s">
        <v>10683</v>
      </c>
      <c r="E619" t="s">
        <v>10693</v>
      </c>
      <c r="F619">
        <v>9.59</v>
      </c>
      <c r="G619">
        <v>115.08</v>
      </c>
      <c r="H619">
        <v>12</v>
      </c>
      <c r="I619" t="s">
        <v>10682</v>
      </c>
      <c r="J619">
        <v>0</v>
      </c>
      <c r="K619">
        <v>0</v>
      </c>
      <c r="L619" t="s">
        <v>10717</v>
      </c>
      <c r="N619" t="s">
        <v>10991</v>
      </c>
      <c r="O619" t="s">
        <v>10992</v>
      </c>
      <c r="Q619" t="s">
        <v>10993</v>
      </c>
      <c r="S619" t="s">
        <v>10994</v>
      </c>
      <c r="T619">
        <v>43102.456921296303</v>
      </c>
    </row>
    <row r="620" spans="1:20" x14ac:dyDescent="0.25">
      <c r="A620" t="s">
        <v>11791</v>
      </c>
      <c r="B620" t="s">
        <v>11792</v>
      </c>
      <c r="C620" t="s">
        <v>10691</v>
      </c>
      <c r="D620" t="s">
        <v>10683</v>
      </c>
      <c r="E620" t="s">
        <v>10693</v>
      </c>
      <c r="F620">
        <v>15.99</v>
      </c>
      <c r="G620">
        <v>95.94</v>
      </c>
      <c r="H620">
        <v>6</v>
      </c>
      <c r="I620" t="s">
        <v>10682</v>
      </c>
      <c r="J620">
        <v>0</v>
      </c>
      <c r="K620">
        <v>0</v>
      </c>
      <c r="L620" t="s">
        <v>10717</v>
      </c>
      <c r="N620" t="s">
        <v>10694</v>
      </c>
      <c r="O620" t="s">
        <v>10695</v>
      </c>
      <c r="Q620" t="s">
        <v>10696</v>
      </c>
      <c r="S620" t="s">
        <v>10697</v>
      </c>
      <c r="T620">
        <v>43102.456921296303</v>
      </c>
    </row>
    <row r="621" spans="1:20" x14ac:dyDescent="0.25">
      <c r="A621" t="s">
        <v>11793</v>
      </c>
      <c r="B621" t="s">
        <v>11794</v>
      </c>
      <c r="C621" t="s">
        <v>10691</v>
      </c>
      <c r="D621" t="s">
        <v>10683</v>
      </c>
      <c r="E621" t="s">
        <v>10693</v>
      </c>
      <c r="F621">
        <v>19.989999999999998</v>
      </c>
      <c r="G621">
        <v>119.94</v>
      </c>
      <c r="H621">
        <v>6</v>
      </c>
      <c r="I621" t="s">
        <v>10682</v>
      </c>
      <c r="J621">
        <v>0</v>
      </c>
      <c r="K621">
        <v>0</v>
      </c>
      <c r="L621" t="s">
        <v>10758</v>
      </c>
      <c r="N621" t="s">
        <v>10694</v>
      </c>
      <c r="O621" t="s">
        <v>10695</v>
      </c>
      <c r="Q621" t="s">
        <v>10696</v>
      </c>
      <c r="S621" t="s">
        <v>10697</v>
      </c>
      <c r="T621">
        <v>43109.404224537</v>
      </c>
    </row>
    <row r="622" spans="1:20" x14ac:dyDescent="0.25">
      <c r="A622" t="s">
        <v>11795</v>
      </c>
      <c r="B622" t="s">
        <v>11796</v>
      </c>
      <c r="C622" t="s">
        <v>10691</v>
      </c>
      <c r="D622" t="s">
        <v>10752</v>
      </c>
      <c r="E622" t="s">
        <v>10693</v>
      </c>
      <c r="F622">
        <v>41.99</v>
      </c>
      <c r="G622">
        <v>251.94</v>
      </c>
      <c r="H622">
        <v>12</v>
      </c>
      <c r="I622" t="s">
        <v>10682</v>
      </c>
      <c r="J622">
        <v>0</v>
      </c>
      <c r="K622">
        <v>0</v>
      </c>
      <c r="L622" t="s">
        <v>10740</v>
      </c>
      <c r="M622">
        <v>44173</v>
      </c>
      <c r="N622" t="s">
        <v>10723</v>
      </c>
      <c r="O622" t="s">
        <v>10708</v>
      </c>
      <c r="Q622" t="s">
        <v>10709</v>
      </c>
      <c r="S622" t="s">
        <v>10724</v>
      </c>
      <c r="T622">
        <v>43102.456886574102</v>
      </c>
    </row>
    <row r="623" spans="1:20" x14ac:dyDescent="0.25">
      <c r="A623" t="s">
        <v>4391</v>
      </c>
      <c r="B623" t="s">
        <v>11797</v>
      </c>
      <c r="C623" t="s">
        <v>10681</v>
      </c>
      <c r="D623" t="s">
        <v>10683</v>
      </c>
      <c r="E623" t="s">
        <v>10685</v>
      </c>
      <c r="F623">
        <v>11.99</v>
      </c>
      <c r="G623">
        <v>143.88</v>
      </c>
      <c r="H623">
        <v>12</v>
      </c>
      <c r="I623" t="s">
        <v>10682</v>
      </c>
      <c r="J623">
        <v>0</v>
      </c>
      <c r="K623">
        <v>0</v>
      </c>
      <c r="L623" t="s">
        <v>10692</v>
      </c>
      <c r="N623" t="s">
        <v>10686</v>
      </c>
      <c r="O623" t="s">
        <v>10687</v>
      </c>
      <c r="Q623" t="s">
        <v>10688</v>
      </c>
      <c r="S623" t="s">
        <v>10689</v>
      </c>
      <c r="T623">
        <v>43102.456956018497</v>
      </c>
    </row>
    <row r="624" spans="1:20" x14ac:dyDescent="0.25">
      <c r="A624" t="s">
        <v>11798</v>
      </c>
      <c r="B624" t="s">
        <v>11799</v>
      </c>
      <c r="C624" t="s">
        <v>10691</v>
      </c>
      <c r="D624" t="s">
        <v>10683</v>
      </c>
      <c r="E624" t="s">
        <v>10693</v>
      </c>
      <c r="F624">
        <v>6.99</v>
      </c>
      <c r="G624">
        <v>41.94</v>
      </c>
      <c r="H624">
        <v>6</v>
      </c>
      <c r="I624" t="s">
        <v>10682</v>
      </c>
      <c r="J624">
        <v>0</v>
      </c>
      <c r="K624">
        <v>0</v>
      </c>
      <c r="L624" t="s">
        <v>10758</v>
      </c>
      <c r="N624" t="s">
        <v>11800</v>
      </c>
      <c r="O624" t="s">
        <v>10708</v>
      </c>
      <c r="Q624" t="s">
        <v>10709</v>
      </c>
      <c r="S624" t="s">
        <v>11801</v>
      </c>
      <c r="T624">
        <v>43109.404224537</v>
      </c>
    </row>
    <row r="625" spans="1:20" x14ac:dyDescent="0.25">
      <c r="A625" t="s">
        <v>11802</v>
      </c>
      <c r="B625" t="s">
        <v>11803</v>
      </c>
      <c r="C625" t="s">
        <v>10691</v>
      </c>
      <c r="D625" t="s">
        <v>10683</v>
      </c>
      <c r="E625" t="s">
        <v>10693</v>
      </c>
      <c r="F625">
        <v>9.49</v>
      </c>
      <c r="G625">
        <v>113.88</v>
      </c>
      <c r="H625">
        <v>12</v>
      </c>
      <c r="I625" t="s">
        <v>10682</v>
      </c>
      <c r="J625">
        <v>0</v>
      </c>
      <c r="K625">
        <v>0</v>
      </c>
      <c r="L625" t="s">
        <v>10858</v>
      </c>
      <c r="N625" t="s">
        <v>10803</v>
      </c>
      <c r="O625" t="s">
        <v>10782</v>
      </c>
      <c r="Q625" t="s">
        <v>10783</v>
      </c>
      <c r="S625" t="s">
        <v>10804</v>
      </c>
      <c r="T625">
        <v>43102.457013888903</v>
      </c>
    </row>
    <row r="626" spans="1:20" x14ac:dyDescent="0.25">
      <c r="A626" t="s">
        <v>4392</v>
      </c>
      <c r="B626" t="s">
        <v>11804</v>
      </c>
      <c r="C626" t="s">
        <v>10681</v>
      </c>
      <c r="D626" t="s">
        <v>10683</v>
      </c>
      <c r="E626" t="s">
        <v>10685</v>
      </c>
      <c r="F626">
        <v>19.989999999999998</v>
      </c>
      <c r="G626">
        <v>239.88</v>
      </c>
      <c r="H626">
        <v>12</v>
      </c>
      <c r="I626" t="s">
        <v>10682</v>
      </c>
      <c r="J626">
        <v>0</v>
      </c>
      <c r="K626">
        <v>0</v>
      </c>
      <c r="L626" t="s">
        <v>10944</v>
      </c>
      <c r="N626" t="s">
        <v>11805</v>
      </c>
      <c r="O626" t="s">
        <v>10708</v>
      </c>
      <c r="Q626" t="s">
        <v>10709</v>
      </c>
      <c r="S626" t="s">
        <v>11806</v>
      </c>
      <c r="T626">
        <v>43102.456921296303</v>
      </c>
    </row>
    <row r="627" spans="1:20" x14ac:dyDescent="0.25">
      <c r="A627" t="s">
        <v>4393</v>
      </c>
      <c r="B627" t="s">
        <v>11807</v>
      </c>
      <c r="C627" t="s">
        <v>10681</v>
      </c>
      <c r="D627" t="s">
        <v>10683</v>
      </c>
      <c r="E627" t="s">
        <v>10685</v>
      </c>
      <c r="F627">
        <v>359.99</v>
      </c>
      <c r="G627">
        <v>1079.97</v>
      </c>
      <c r="H627">
        <v>3</v>
      </c>
      <c r="I627" t="s">
        <v>10682</v>
      </c>
      <c r="J627">
        <v>21</v>
      </c>
      <c r="K627">
        <v>0</v>
      </c>
      <c r="L627" t="s">
        <v>10706</v>
      </c>
      <c r="N627" t="s">
        <v>10737</v>
      </c>
      <c r="O627" t="s">
        <v>10708</v>
      </c>
      <c r="Q627" t="s">
        <v>10709</v>
      </c>
      <c r="S627" t="s">
        <v>10738</v>
      </c>
      <c r="T627">
        <v>43102.457002314797</v>
      </c>
    </row>
    <row r="628" spans="1:20" x14ac:dyDescent="0.25">
      <c r="A628" t="s">
        <v>4394</v>
      </c>
      <c r="B628" t="s">
        <v>11808</v>
      </c>
      <c r="C628" t="s">
        <v>10681</v>
      </c>
      <c r="D628" t="s">
        <v>10683</v>
      </c>
      <c r="E628" t="s">
        <v>10685</v>
      </c>
      <c r="F628">
        <v>14.99</v>
      </c>
      <c r="G628">
        <v>179.88</v>
      </c>
      <c r="H628">
        <v>12</v>
      </c>
      <c r="I628" t="s">
        <v>10682</v>
      </c>
      <c r="J628">
        <v>0</v>
      </c>
      <c r="K628">
        <v>0</v>
      </c>
      <c r="L628" t="s">
        <v>10944</v>
      </c>
      <c r="N628" t="s">
        <v>10837</v>
      </c>
      <c r="O628" t="s">
        <v>10701</v>
      </c>
      <c r="Q628" t="s">
        <v>10702</v>
      </c>
      <c r="S628" t="s">
        <v>10838</v>
      </c>
      <c r="T628">
        <v>43102.456921296303</v>
      </c>
    </row>
    <row r="629" spans="1:20" x14ac:dyDescent="0.25">
      <c r="A629" t="s">
        <v>4395</v>
      </c>
      <c r="B629" t="s">
        <v>11809</v>
      </c>
      <c r="C629" t="s">
        <v>10681</v>
      </c>
      <c r="D629" t="s">
        <v>10683</v>
      </c>
      <c r="E629" t="s">
        <v>10685</v>
      </c>
      <c r="F629">
        <v>79.989999999999995</v>
      </c>
      <c r="G629">
        <v>959.88</v>
      </c>
      <c r="H629">
        <v>12</v>
      </c>
      <c r="I629" t="s">
        <v>10682</v>
      </c>
      <c r="J629">
        <v>12</v>
      </c>
      <c r="K629">
        <v>0</v>
      </c>
      <c r="L629" t="s">
        <v>10706</v>
      </c>
      <c r="N629" t="s">
        <v>10737</v>
      </c>
      <c r="O629" t="s">
        <v>10708</v>
      </c>
      <c r="Q629" t="s">
        <v>10709</v>
      </c>
      <c r="S629" t="s">
        <v>10738</v>
      </c>
      <c r="T629">
        <v>43102.457002314797</v>
      </c>
    </row>
    <row r="630" spans="1:20" x14ac:dyDescent="0.25">
      <c r="A630" t="s">
        <v>11810</v>
      </c>
      <c r="B630" t="s">
        <v>11811</v>
      </c>
      <c r="C630" t="s">
        <v>10691</v>
      </c>
      <c r="D630" t="s">
        <v>10683</v>
      </c>
      <c r="E630" t="s">
        <v>10693</v>
      </c>
      <c r="F630">
        <v>56.99</v>
      </c>
      <c r="G630">
        <v>683.88</v>
      </c>
      <c r="H630">
        <v>12</v>
      </c>
      <c r="I630" t="s">
        <v>10682</v>
      </c>
      <c r="J630">
        <v>15</v>
      </c>
      <c r="K630">
        <v>0</v>
      </c>
      <c r="L630" t="s">
        <v>10706</v>
      </c>
      <c r="N630" t="s">
        <v>10737</v>
      </c>
      <c r="O630" t="s">
        <v>10708</v>
      </c>
      <c r="Q630" t="s">
        <v>10709</v>
      </c>
      <c r="S630" t="s">
        <v>10738</v>
      </c>
      <c r="T630">
        <v>43102.457002314797</v>
      </c>
    </row>
    <row r="631" spans="1:20" x14ac:dyDescent="0.25">
      <c r="A631" t="s">
        <v>11812</v>
      </c>
      <c r="B631" t="s">
        <v>11813</v>
      </c>
      <c r="C631" t="s">
        <v>11814</v>
      </c>
      <c r="D631" t="s">
        <v>10683</v>
      </c>
      <c r="E631" t="s">
        <v>10753</v>
      </c>
      <c r="F631">
        <v>4204.99</v>
      </c>
      <c r="G631">
        <v>4204.99</v>
      </c>
      <c r="H631">
        <v>1</v>
      </c>
      <c r="I631" t="s">
        <v>10682</v>
      </c>
      <c r="J631">
        <v>40</v>
      </c>
      <c r="K631">
        <v>0</v>
      </c>
      <c r="L631" t="s">
        <v>10706</v>
      </c>
      <c r="N631" t="s">
        <v>10737</v>
      </c>
      <c r="O631" t="s">
        <v>10708</v>
      </c>
      <c r="Q631" t="s">
        <v>10709</v>
      </c>
      <c r="S631" t="s">
        <v>10738</v>
      </c>
      <c r="T631">
        <v>43102.457002314797</v>
      </c>
    </row>
    <row r="632" spans="1:20" x14ac:dyDescent="0.25">
      <c r="A632" t="s">
        <v>4396</v>
      </c>
      <c r="B632" t="s">
        <v>11815</v>
      </c>
      <c r="C632" t="s">
        <v>10681</v>
      </c>
      <c r="D632" t="s">
        <v>10683</v>
      </c>
      <c r="E632" t="s">
        <v>10685</v>
      </c>
      <c r="F632">
        <v>34.99</v>
      </c>
      <c r="G632">
        <v>209.94</v>
      </c>
      <c r="H632">
        <v>6</v>
      </c>
      <c r="I632" t="s">
        <v>10682</v>
      </c>
      <c r="J632">
        <v>0</v>
      </c>
      <c r="K632">
        <v>0</v>
      </c>
      <c r="L632" t="s">
        <v>10692</v>
      </c>
      <c r="N632" t="s">
        <v>10793</v>
      </c>
      <c r="O632" t="s">
        <v>10782</v>
      </c>
      <c r="Q632" t="s">
        <v>10783</v>
      </c>
      <c r="S632" t="s">
        <v>10794</v>
      </c>
      <c r="T632">
        <v>43102.456956018497</v>
      </c>
    </row>
    <row r="633" spans="1:20" x14ac:dyDescent="0.25">
      <c r="A633" t="s">
        <v>4397</v>
      </c>
      <c r="B633" t="s">
        <v>11816</v>
      </c>
      <c r="C633" t="s">
        <v>10681</v>
      </c>
      <c r="D633" t="s">
        <v>10683</v>
      </c>
      <c r="E633" t="s">
        <v>10685</v>
      </c>
      <c r="F633">
        <v>19.989999999999998</v>
      </c>
      <c r="G633">
        <v>119.94</v>
      </c>
      <c r="H633">
        <v>6</v>
      </c>
      <c r="I633" t="s">
        <v>10682</v>
      </c>
      <c r="J633">
        <v>0</v>
      </c>
      <c r="K633">
        <v>0</v>
      </c>
      <c r="L633" t="s">
        <v>11175</v>
      </c>
      <c r="N633" t="s">
        <v>11609</v>
      </c>
      <c r="O633" t="s">
        <v>10687</v>
      </c>
      <c r="Q633" t="s">
        <v>10688</v>
      </c>
      <c r="S633" t="s">
        <v>11610</v>
      </c>
      <c r="T633">
        <v>43102.456956018497</v>
      </c>
    </row>
    <row r="634" spans="1:20" x14ac:dyDescent="0.25">
      <c r="A634" t="s">
        <v>11817</v>
      </c>
      <c r="B634" t="s">
        <v>11818</v>
      </c>
      <c r="C634" t="s">
        <v>10751</v>
      </c>
      <c r="D634" t="s">
        <v>10683</v>
      </c>
      <c r="E634" t="s">
        <v>10753</v>
      </c>
      <c r="F634">
        <v>10.79</v>
      </c>
      <c r="G634">
        <v>64.739999999999995</v>
      </c>
      <c r="H634">
        <v>6</v>
      </c>
      <c r="I634" t="s">
        <v>10682</v>
      </c>
      <c r="J634">
        <v>0</v>
      </c>
      <c r="K634">
        <v>0</v>
      </c>
      <c r="L634" t="s">
        <v>10831</v>
      </c>
      <c r="N634" t="s">
        <v>11359</v>
      </c>
      <c r="O634" t="s">
        <v>10762</v>
      </c>
      <c r="P634" t="s">
        <v>10701</v>
      </c>
      <c r="Q634" t="s">
        <v>10763</v>
      </c>
      <c r="R634" t="s">
        <v>10702</v>
      </c>
      <c r="S634" t="s">
        <v>11360</v>
      </c>
      <c r="T634">
        <v>43102.456956018497</v>
      </c>
    </row>
    <row r="635" spans="1:20" x14ac:dyDescent="0.25">
      <c r="A635" t="s">
        <v>4398</v>
      </c>
      <c r="B635" t="s">
        <v>11819</v>
      </c>
      <c r="C635" t="s">
        <v>10681</v>
      </c>
      <c r="D635" t="s">
        <v>10683</v>
      </c>
      <c r="E635" t="s">
        <v>10685</v>
      </c>
      <c r="F635">
        <v>27.99</v>
      </c>
      <c r="G635">
        <v>335.88</v>
      </c>
      <c r="H635">
        <v>12</v>
      </c>
      <c r="I635" t="s">
        <v>10682</v>
      </c>
      <c r="J635">
        <v>0</v>
      </c>
      <c r="K635">
        <v>0</v>
      </c>
      <c r="L635" t="s">
        <v>10883</v>
      </c>
      <c r="N635" t="s">
        <v>10991</v>
      </c>
      <c r="O635" t="s">
        <v>10992</v>
      </c>
      <c r="Q635" t="s">
        <v>10993</v>
      </c>
      <c r="S635" t="s">
        <v>10994</v>
      </c>
      <c r="T635">
        <v>43102.456979166702</v>
      </c>
    </row>
    <row r="636" spans="1:20" x14ac:dyDescent="0.25">
      <c r="A636" t="s">
        <v>4399</v>
      </c>
      <c r="B636" t="s">
        <v>11820</v>
      </c>
      <c r="C636" t="s">
        <v>10681</v>
      </c>
      <c r="D636" t="s">
        <v>10683</v>
      </c>
      <c r="E636" t="s">
        <v>10685</v>
      </c>
      <c r="F636">
        <v>12.49</v>
      </c>
      <c r="G636">
        <v>149.88</v>
      </c>
      <c r="H636">
        <v>12</v>
      </c>
      <c r="I636" t="s">
        <v>10682</v>
      </c>
      <c r="J636">
        <v>0</v>
      </c>
      <c r="K636">
        <v>0</v>
      </c>
      <c r="L636" t="s">
        <v>11325</v>
      </c>
      <c r="N636" t="s">
        <v>10991</v>
      </c>
      <c r="O636" t="s">
        <v>10992</v>
      </c>
      <c r="Q636" t="s">
        <v>10993</v>
      </c>
      <c r="S636" t="s">
        <v>10994</v>
      </c>
      <c r="T636">
        <v>43102.456932870402</v>
      </c>
    </row>
    <row r="637" spans="1:20" x14ac:dyDescent="0.25">
      <c r="A637" t="s">
        <v>11821</v>
      </c>
      <c r="B637" t="s">
        <v>11822</v>
      </c>
      <c r="C637" t="s">
        <v>10691</v>
      </c>
      <c r="D637" t="s">
        <v>10683</v>
      </c>
      <c r="E637" t="s">
        <v>10693</v>
      </c>
      <c r="F637">
        <v>17.59</v>
      </c>
      <c r="G637">
        <v>105.54</v>
      </c>
      <c r="H637">
        <v>6</v>
      </c>
      <c r="I637" t="s">
        <v>10682</v>
      </c>
      <c r="J637">
        <v>0</v>
      </c>
      <c r="K637">
        <v>0</v>
      </c>
      <c r="L637" t="s">
        <v>10692</v>
      </c>
      <c r="N637" t="s">
        <v>10761</v>
      </c>
      <c r="O637" t="s">
        <v>10762</v>
      </c>
      <c r="P637" t="s">
        <v>10708</v>
      </c>
      <c r="Q637" t="s">
        <v>10763</v>
      </c>
      <c r="R637" t="s">
        <v>10709</v>
      </c>
      <c r="S637" t="s">
        <v>10764</v>
      </c>
      <c r="T637">
        <v>43102.456956018497</v>
      </c>
    </row>
    <row r="638" spans="1:20" x14ac:dyDescent="0.25">
      <c r="A638" t="s">
        <v>4400</v>
      </c>
      <c r="B638" t="s">
        <v>11823</v>
      </c>
      <c r="C638" t="s">
        <v>10751</v>
      </c>
      <c r="D638" t="s">
        <v>10752</v>
      </c>
      <c r="E638" t="s">
        <v>10685</v>
      </c>
      <c r="F638">
        <v>5.39</v>
      </c>
      <c r="G638">
        <v>64.680000000000007</v>
      </c>
      <c r="H638">
        <v>12</v>
      </c>
      <c r="I638" t="s">
        <v>10682</v>
      </c>
      <c r="J638">
        <v>0</v>
      </c>
      <c r="K638">
        <v>0</v>
      </c>
      <c r="L638" t="s">
        <v>11646</v>
      </c>
      <c r="N638" t="s">
        <v>10746</v>
      </c>
      <c r="O638" t="s">
        <v>10747</v>
      </c>
      <c r="Q638" t="s">
        <v>10748</v>
      </c>
      <c r="S638" t="s">
        <v>10749</v>
      </c>
      <c r="T638">
        <v>43102.456909722197</v>
      </c>
    </row>
    <row r="639" spans="1:20" x14ac:dyDescent="0.25">
      <c r="A639" t="s">
        <v>4401</v>
      </c>
      <c r="B639" t="s">
        <v>11824</v>
      </c>
      <c r="C639" t="s">
        <v>10751</v>
      </c>
      <c r="D639" t="s">
        <v>10752</v>
      </c>
      <c r="E639" t="s">
        <v>10685</v>
      </c>
      <c r="F639">
        <v>7.19</v>
      </c>
      <c r="G639">
        <v>86.28</v>
      </c>
      <c r="H639">
        <v>12</v>
      </c>
      <c r="I639" t="s">
        <v>10682</v>
      </c>
      <c r="J639">
        <v>0</v>
      </c>
      <c r="K639">
        <v>0</v>
      </c>
      <c r="L639" t="s">
        <v>11646</v>
      </c>
      <c r="N639" t="s">
        <v>10746</v>
      </c>
      <c r="O639" t="s">
        <v>10747</v>
      </c>
      <c r="Q639" t="s">
        <v>10748</v>
      </c>
      <c r="S639" t="s">
        <v>10749</v>
      </c>
      <c r="T639">
        <v>43102.456909722197</v>
      </c>
    </row>
    <row r="640" spans="1:20" x14ac:dyDescent="0.25">
      <c r="A640" t="s">
        <v>8431</v>
      </c>
      <c r="B640" t="s">
        <v>11825</v>
      </c>
      <c r="C640" t="s">
        <v>10751</v>
      </c>
      <c r="D640" t="s">
        <v>10683</v>
      </c>
      <c r="E640" t="s">
        <v>10685</v>
      </c>
      <c r="F640">
        <v>7.19</v>
      </c>
      <c r="G640">
        <v>86.28</v>
      </c>
      <c r="H640">
        <v>12</v>
      </c>
      <c r="I640" t="s">
        <v>10682</v>
      </c>
      <c r="J640">
        <v>0</v>
      </c>
      <c r="K640">
        <v>0</v>
      </c>
      <c r="L640" t="s">
        <v>11646</v>
      </c>
      <c r="N640" t="s">
        <v>10746</v>
      </c>
      <c r="O640" t="s">
        <v>10747</v>
      </c>
      <c r="Q640" t="s">
        <v>10748</v>
      </c>
      <c r="S640" t="s">
        <v>10749</v>
      </c>
      <c r="T640">
        <v>43102.456909722197</v>
      </c>
    </row>
    <row r="641" spans="1:20" x14ac:dyDescent="0.25">
      <c r="A641" t="s">
        <v>11826</v>
      </c>
      <c r="B641" t="s">
        <v>11827</v>
      </c>
      <c r="C641" t="s">
        <v>10691</v>
      </c>
      <c r="D641" t="s">
        <v>10683</v>
      </c>
      <c r="E641" t="s">
        <v>10693</v>
      </c>
      <c r="F641">
        <v>11.19</v>
      </c>
      <c r="G641">
        <v>134.28</v>
      </c>
      <c r="H641">
        <v>12</v>
      </c>
      <c r="I641" t="s">
        <v>10682</v>
      </c>
      <c r="J641">
        <v>0</v>
      </c>
      <c r="K641">
        <v>0</v>
      </c>
      <c r="L641" t="s">
        <v>10717</v>
      </c>
      <c r="N641" t="s">
        <v>10694</v>
      </c>
      <c r="O641" t="s">
        <v>10695</v>
      </c>
      <c r="Q641" t="s">
        <v>10696</v>
      </c>
      <c r="S641" t="s">
        <v>10697</v>
      </c>
      <c r="T641">
        <v>43102.456921296303</v>
      </c>
    </row>
    <row r="642" spans="1:20" x14ac:dyDescent="0.25">
      <c r="A642" t="s">
        <v>11828</v>
      </c>
      <c r="B642" t="s">
        <v>11829</v>
      </c>
      <c r="C642" t="s">
        <v>10751</v>
      </c>
      <c r="D642" t="s">
        <v>10683</v>
      </c>
      <c r="E642" t="s">
        <v>10753</v>
      </c>
      <c r="F642">
        <v>21.99</v>
      </c>
      <c r="G642">
        <v>131.94</v>
      </c>
      <c r="H642">
        <v>6</v>
      </c>
      <c r="I642" t="s">
        <v>10682</v>
      </c>
      <c r="J642">
        <v>0</v>
      </c>
      <c r="K642">
        <v>0</v>
      </c>
      <c r="L642" t="s">
        <v>10692</v>
      </c>
      <c r="M642">
        <v>44222</v>
      </c>
      <c r="N642" t="s">
        <v>10694</v>
      </c>
      <c r="O642" t="s">
        <v>10695</v>
      </c>
      <c r="Q642" t="s">
        <v>10696</v>
      </c>
      <c r="S642" t="s">
        <v>10697</v>
      </c>
      <c r="T642">
        <v>43102.456956018497</v>
      </c>
    </row>
    <row r="643" spans="1:20" x14ac:dyDescent="0.25">
      <c r="A643" t="s">
        <v>11830</v>
      </c>
      <c r="B643" t="s">
        <v>11831</v>
      </c>
      <c r="C643" t="s">
        <v>10691</v>
      </c>
      <c r="D643" t="s">
        <v>10683</v>
      </c>
      <c r="E643" t="s">
        <v>10693</v>
      </c>
      <c r="F643">
        <v>7.19</v>
      </c>
      <c r="G643">
        <v>86.28</v>
      </c>
      <c r="H643">
        <v>12</v>
      </c>
      <c r="I643" t="s">
        <v>10682</v>
      </c>
      <c r="J643">
        <v>0</v>
      </c>
      <c r="K643">
        <v>0</v>
      </c>
      <c r="L643" t="s">
        <v>10944</v>
      </c>
      <c r="N643" t="s">
        <v>10694</v>
      </c>
      <c r="O643" t="s">
        <v>10695</v>
      </c>
      <c r="Q643" t="s">
        <v>10696</v>
      </c>
      <c r="S643" t="s">
        <v>10697</v>
      </c>
      <c r="T643">
        <v>43102.456921296303</v>
      </c>
    </row>
    <row r="644" spans="1:20" x14ac:dyDescent="0.25">
      <c r="A644" t="s">
        <v>11832</v>
      </c>
      <c r="B644" t="s">
        <v>11833</v>
      </c>
      <c r="C644" t="s">
        <v>10691</v>
      </c>
      <c r="D644" t="s">
        <v>10683</v>
      </c>
      <c r="E644" t="s">
        <v>10693</v>
      </c>
      <c r="F644">
        <v>8.49</v>
      </c>
      <c r="G644">
        <v>50.94</v>
      </c>
      <c r="H644">
        <v>6</v>
      </c>
      <c r="I644" t="s">
        <v>10682</v>
      </c>
      <c r="J644">
        <v>0</v>
      </c>
      <c r="K644">
        <v>0</v>
      </c>
      <c r="L644" t="s">
        <v>10758</v>
      </c>
      <c r="N644" t="s">
        <v>11096</v>
      </c>
      <c r="S644" t="s">
        <v>11097</v>
      </c>
      <c r="T644">
        <v>43109.404224537</v>
      </c>
    </row>
    <row r="645" spans="1:20" x14ac:dyDescent="0.25">
      <c r="A645" t="s">
        <v>11834</v>
      </c>
      <c r="B645" t="s">
        <v>11835</v>
      </c>
      <c r="C645" t="s">
        <v>10691</v>
      </c>
      <c r="D645" t="s">
        <v>10683</v>
      </c>
      <c r="E645" t="s">
        <v>10693</v>
      </c>
      <c r="F645">
        <v>8.39</v>
      </c>
      <c r="G645">
        <v>50.34</v>
      </c>
      <c r="H645">
        <v>6</v>
      </c>
      <c r="I645" t="s">
        <v>10682</v>
      </c>
      <c r="J645">
        <v>0</v>
      </c>
      <c r="K645">
        <v>0</v>
      </c>
      <c r="L645" t="s">
        <v>11175</v>
      </c>
      <c r="N645" t="s">
        <v>11836</v>
      </c>
      <c r="O645" t="s">
        <v>10708</v>
      </c>
      <c r="Q645" t="s">
        <v>10709</v>
      </c>
      <c r="S645" t="s">
        <v>11837</v>
      </c>
      <c r="T645">
        <v>43102.456956018497</v>
      </c>
    </row>
    <row r="646" spans="1:20" x14ac:dyDescent="0.25">
      <c r="A646" t="s">
        <v>11838</v>
      </c>
      <c r="B646" t="s">
        <v>11839</v>
      </c>
      <c r="C646" t="s">
        <v>10691</v>
      </c>
      <c r="D646" t="s">
        <v>10683</v>
      </c>
      <c r="E646" t="s">
        <v>10693</v>
      </c>
      <c r="F646">
        <v>10.79</v>
      </c>
      <c r="G646">
        <v>129.47999999999999</v>
      </c>
      <c r="H646">
        <v>12</v>
      </c>
      <c r="I646" t="s">
        <v>10682</v>
      </c>
      <c r="J646">
        <v>0</v>
      </c>
      <c r="K646">
        <v>0</v>
      </c>
      <c r="L646" t="s">
        <v>10862</v>
      </c>
      <c r="N646" t="s">
        <v>10700</v>
      </c>
      <c r="O646" t="s">
        <v>10701</v>
      </c>
      <c r="Q646" t="s">
        <v>10702</v>
      </c>
      <c r="S646" t="s">
        <v>10703</v>
      </c>
      <c r="T646">
        <v>43102.456909722197</v>
      </c>
    </row>
    <row r="647" spans="1:20" x14ac:dyDescent="0.25">
      <c r="A647" t="s">
        <v>4402</v>
      </c>
      <c r="B647" t="s">
        <v>11840</v>
      </c>
      <c r="C647" t="s">
        <v>10681</v>
      </c>
      <c r="D647" t="s">
        <v>10683</v>
      </c>
      <c r="E647" t="s">
        <v>10685</v>
      </c>
      <c r="F647">
        <v>31.99</v>
      </c>
      <c r="G647">
        <v>383.88</v>
      </c>
      <c r="H647">
        <v>12</v>
      </c>
      <c r="I647" t="s">
        <v>10682</v>
      </c>
      <c r="J647">
        <v>0</v>
      </c>
      <c r="K647">
        <v>0</v>
      </c>
      <c r="L647" t="s">
        <v>10868</v>
      </c>
      <c r="N647" t="s">
        <v>10991</v>
      </c>
      <c r="O647" t="s">
        <v>10992</v>
      </c>
      <c r="Q647" t="s">
        <v>10993</v>
      </c>
      <c r="S647" t="s">
        <v>10994</v>
      </c>
      <c r="T647">
        <v>43102.456990740699</v>
      </c>
    </row>
    <row r="648" spans="1:20" x14ac:dyDescent="0.25">
      <c r="A648" t="s">
        <v>11841</v>
      </c>
      <c r="B648" t="s">
        <v>11842</v>
      </c>
      <c r="C648" t="s">
        <v>10691</v>
      </c>
      <c r="D648" t="s">
        <v>10683</v>
      </c>
      <c r="E648" t="s">
        <v>10693</v>
      </c>
      <c r="F648">
        <v>7.19</v>
      </c>
      <c r="G648">
        <v>86.28</v>
      </c>
      <c r="H648">
        <v>12</v>
      </c>
      <c r="I648" t="s">
        <v>10682</v>
      </c>
      <c r="J648">
        <v>0</v>
      </c>
      <c r="K648">
        <v>0</v>
      </c>
      <c r="L648" t="s">
        <v>10862</v>
      </c>
      <c r="N648" t="s">
        <v>10700</v>
      </c>
      <c r="O648" t="s">
        <v>10701</v>
      </c>
      <c r="Q648" t="s">
        <v>10702</v>
      </c>
      <c r="S648" t="s">
        <v>10703</v>
      </c>
      <c r="T648">
        <v>43102.456909722197</v>
      </c>
    </row>
    <row r="649" spans="1:20" x14ac:dyDescent="0.25">
      <c r="A649" t="s">
        <v>11843</v>
      </c>
      <c r="B649" t="s">
        <v>11844</v>
      </c>
      <c r="C649" t="s">
        <v>10691</v>
      </c>
      <c r="D649" t="s">
        <v>10683</v>
      </c>
      <c r="E649" t="s">
        <v>10693</v>
      </c>
      <c r="F649">
        <v>4.1900000000000004</v>
      </c>
      <c r="G649">
        <v>50.28</v>
      </c>
      <c r="H649">
        <v>12</v>
      </c>
      <c r="I649" t="s">
        <v>10682</v>
      </c>
      <c r="J649">
        <v>0</v>
      </c>
      <c r="K649">
        <v>0</v>
      </c>
      <c r="L649" t="s">
        <v>10717</v>
      </c>
      <c r="N649" t="s">
        <v>10700</v>
      </c>
      <c r="O649" t="s">
        <v>10701</v>
      </c>
      <c r="Q649" t="s">
        <v>10702</v>
      </c>
      <c r="S649" t="s">
        <v>10703</v>
      </c>
      <c r="T649">
        <v>43102.456921296303</v>
      </c>
    </row>
    <row r="650" spans="1:20" x14ac:dyDescent="0.25">
      <c r="A650" t="s">
        <v>11845</v>
      </c>
      <c r="B650" t="s">
        <v>11846</v>
      </c>
      <c r="C650" t="s">
        <v>10691</v>
      </c>
      <c r="D650" t="s">
        <v>10683</v>
      </c>
      <c r="E650" t="s">
        <v>10693</v>
      </c>
      <c r="F650">
        <v>21.99</v>
      </c>
      <c r="G650">
        <v>263.88</v>
      </c>
      <c r="H650">
        <v>12</v>
      </c>
      <c r="I650" t="s">
        <v>10682</v>
      </c>
      <c r="J650">
        <v>0</v>
      </c>
      <c r="K650">
        <v>0</v>
      </c>
      <c r="L650" t="s">
        <v>10758</v>
      </c>
      <c r="N650" t="s">
        <v>10700</v>
      </c>
      <c r="O650" t="s">
        <v>10701</v>
      </c>
      <c r="Q650" t="s">
        <v>10702</v>
      </c>
      <c r="S650" t="s">
        <v>10703</v>
      </c>
      <c r="T650">
        <v>43109.404224537</v>
      </c>
    </row>
    <row r="651" spans="1:20" x14ac:dyDescent="0.25">
      <c r="A651" t="s">
        <v>4403</v>
      </c>
      <c r="B651" t="s">
        <v>11847</v>
      </c>
      <c r="C651" t="s">
        <v>10681</v>
      </c>
      <c r="D651" t="s">
        <v>10683</v>
      </c>
      <c r="E651" t="s">
        <v>10685</v>
      </c>
      <c r="F651">
        <v>49.99</v>
      </c>
      <c r="G651">
        <v>299.94</v>
      </c>
      <c r="H651">
        <v>6</v>
      </c>
      <c r="I651" t="s">
        <v>10682</v>
      </c>
      <c r="J651">
        <v>0</v>
      </c>
      <c r="K651">
        <v>0</v>
      </c>
      <c r="L651" t="s">
        <v>10835</v>
      </c>
      <c r="N651" t="s">
        <v>10700</v>
      </c>
      <c r="O651" t="s">
        <v>10701</v>
      </c>
      <c r="Q651" t="s">
        <v>10702</v>
      </c>
      <c r="S651" t="s">
        <v>10703</v>
      </c>
      <c r="T651">
        <v>43102.456863425898</v>
      </c>
    </row>
    <row r="652" spans="1:20" x14ac:dyDescent="0.25">
      <c r="A652" t="s">
        <v>11848</v>
      </c>
      <c r="B652" t="s">
        <v>11849</v>
      </c>
      <c r="C652" t="s">
        <v>10691</v>
      </c>
      <c r="D652" t="s">
        <v>10683</v>
      </c>
      <c r="E652" t="s">
        <v>10693</v>
      </c>
      <c r="F652">
        <v>19.989999999999998</v>
      </c>
      <c r="G652">
        <v>119.94</v>
      </c>
      <c r="H652">
        <v>6</v>
      </c>
      <c r="I652" t="s">
        <v>10682</v>
      </c>
      <c r="J652">
        <v>0</v>
      </c>
      <c r="K652">
        <v>0</v>
      </c>
      <c r="L652" t="s">
        <v>10758</v>
      </c>
      <c r="N652" t="s">
        <v>10700</v>
      </c>
      <c r="O652" t="s">
        <v>10701</v>
      </c>
      <c r="Q652" t="s">
        <v>10702</v>
      </c>
      <c r="S652" t="s">
        <v>10703</v>
      </c>
      <c r="T652">
        <v>43109.404224537</v>
      </c>
    </row>
    <row r="653" spans="1:20" x14ac:dyDescent="0.25">
      <c r="A653" t="s">
        <v>11850</v>
      </c>
      <c r="B653" t="s">
        <v>11851</v>
      </c>
      <c r="C653" t="s">
        <v>10691</v>
      </c>
      <c r="D653" t="s">
        <v>10683</v>
      </c>
      <c r="E653" t="s">
        <v>10693</v>
      </c>
      <c r="F653">
        <v>17.989999999999998</v>
      </c>
      <c r="G653">
        <v>107.94</v>
      </c>
      <c r="H653">
        <v>6</v>
      </c>
      <c r="I653" t="s">
        <v>10682</v>
      </c>
      <c r="J653">
        <v>12</v>
      </c>
      <c r="K653">
        <v>0</v>
      </c>
      <c r="L653" t="s">
        <v>10731</v>
      </c>
      <c r="N653" t="s">
        <v>10700</v>
      </c>
      <c r="O653" t="s">
        <v>10701</v>
      </c>
      <c r="Q653" t="s">
        <v>10702</v>
      </c>
      <c r="S653" t="s">
        <v>10703</v>
      </c>
      <c r="T653">
        <v>43102.456875000003</v>
      </c>
    </row>
    <row r="654" spans="1:20" x14ac:dyDescent="0.25">
      <c r="A654" t="s">
        <v>11852</v>
      </c>
      <c r="B654" t="s">
        <v>11853</v>
      </c>
      <c r="C654" t="s">
        <v>10691</v>
      </c>
      <c r="D654" t="s">
        <v>10683</v>
      </c>
      <c r="E654" t="s">
        <v>10693</v>
      </c>
      <c r="F654">
        <v>8.39</v>
      </c>
      <c r="G654">
        <v>100.68</v>
      </c>
      <c r="H654">
        <v>12</v>
      </c>
      <c r="I654" t="s">
        <v>10682</v>
      </c>
      <c r="J654">
        <v>0</v>
      </c>
      <c r="K654">
        <v>0</v>
      </c>
      <c r="L654" t="s">
        <v>10944</v>
      </c>
      <c r="N654" t="s">
        <v>10700</v>
      </c>
      <c r="O654" t="s">
        <v>10701</v>
      </c>
      <c r="Q654" t="s">
        <v>10702</v>
      </c>
      <c r="S654" t="s">
        <v>10703</v>
      </c>
      <c r="T654">
        <v>43102.456921296303</v>
      </c>
    </row>
    <row r="655" spans="1:20" x14ac:dyDescent="0.25">
      <c r="A655" t="s">
        <v>11854</v>
      </c>
      <c r="B655" t="s">
        <v>11855</v>
      </c>
      <c r="C655" t="s">
        <v>10691</v>
      </c>
      <c r="D655" t="s">
        <v>10683</v>
      </c>
      <c r="E655" t="s">
        <v>10693</v>
      </c>
      <c r="F655">
        <v>8.49</v>
      </c>
      <c r="G655">
        <v>101.88</v>
      </c>
      <c r="H655">
        <v>12</v>
      </c>
      <c r="I655" t="s">
        <v>10682</v>
      </c>
      <c r="J655">
        <v>0</v>
      </c>
      <c r="K655">
        <v>0</v>
      </c>
      <c r="L655" t="s">
        <v>10758</v>
      </c>
      <c r="N655" t="s">
        <v>10700</v>
      </c>
      <c r="O655" t="s">
        <v>10701</v>
      </c>
      <c r="Q655" t="s">
        <v>10702</v>
      </c>
      <c r="S655" t="s">
        <v>10703</v>
      </c>
      <c r="T655">
        <v>43109.404224537</v>
      </c>
    </row>
    <row r="656" spans="1:20" x14ac:dyDescent="0.25">
      <c r="A656" t="s">
        <v>11856</v>
      </c>
      <c r="B656" t="s">
        <v>11857</v>
      </c>
      <c r="C656" t="s">
        <v>10691</v>
      </c>
      <c r="D656" t="s">
        <v>10683</v>
      </c>
      <c r="E656" t="s">
        <v>10693</v>
      </c>
      <c r="F656">
        <v>9.59</v>
      </c>
      <c r="G656">
        <v>115.08</v>
      </c>
      <c r="H656">
        <v>12</v>
      </c>
      <c r="I656" t="s">
        <v>10682</v>
      </c>
      <c r="J656">
        <v>0</v>
      </c>
      <c r="K656">
        <v>0</v>
      </c>
      <c r="L656" t="s">
        <v>10717</v>
      </c>
      <c r="N656" t="s">
        <v>10991</v>
      </c>
      <c r="O656" t="s">
        <v>10992</v>
      </c>
      <c r="Q656" t="s">
        <v>10993</v>
      </c>
      <c r="S656" t="s">
        <v>10994</v>
      </c>
      <c r="T656">
        <v>43102.456921296303</v>
      </c>
    </row>
    <row r="657" spans="1:20" x14ac:dyDescent="0.25">
      <c r="A657" t="s">
        <v>11858</v>
      </c>
      <c r="B657" t="s">
        <v>11859</v>
      </c>
      <c r="C657" t="s">
        <v>10691</v>
      </c>
      <c r="D657" t="s">
        <v>10683</v>
      </c>
      <c r="E657" t="s">
        <v>10693</v>
      </c>
      <c r="F657">
        <v>0</v>
      </c>
      <c r="G657">
        <v>0</v>
      </c>
      <c r="H657">
        <v>6</v>
      </c>
      <c r="I657" t="s">
        <v>10682</v>
      </c>
      <c r="J657">
        <v>0</v>
      </c>
      <c r="K657">
        <v>0</v>
      </c>
      <c r="L657" t="s">
        <v>10758</v>
      </c>
      <c r="N657" t="s">
        <v>11270</v>
      </c>
      <c r="O657" t="s">
        <v>10747</v>
      </c>
      <c r="P657" t="s">
        <v>10708</v>
      </c>
      <c r="Q657" t="s">
        <v>10748</v>
      </c>
      <c r="R657" t="s">
        <v>10709</v>
      </c>
      <c r="S657" t="s">
        <v>11271</v>
      </c>
      <c r="T657">
        <v>43109.404224537</v>
      </c>
    </row>
    <row r="658" spans="1:20" x14ac:dyDescent="0.25">
      <c r="A658" t="s">
        <v>11860</v>
      </c>
      <c r="B658" t="s">
        <v>11861</v>
      </c>
      <c r="C658" t="s">
        <v>10691</v>
      </c>
      <c r="D658" t="s">
        <v>10683</v>
      </c>
      <c r="E658" t="s">
        <v>10693</v>
      </c>
      <c r="F658">
        <v>22.99</v>
      </c>
      <c r="G658">
        <v>137.94</v>
      </c>
      <c r="H658">
        <v>6</v>
      </c>
      <c r="I658" t="s">
        <v>10682</v>
      </c>
      <c r="J658">
        <v>0</v>
      </c>
      <c r="K658">
        <v>0</v>
      </c>
      <c r="L658" t="s">
        <v>10918</v>
      </c>
      <c r="N658" t="s">
        <v>11010</v>
      </c>
      <c r="O658" t="s">
        <v>10708</v>
      </c>
      <c r="Q658" t="s">
        <v>10709</v>
      </c>
      <c r="S658" t="s">
        <v>11011</v>
      </c>
      <c r="T658">
        <v>43102.456967592603</v>
      </c>
    </row>
    <row r="659" spans="1:20" x14ac:dyDescent="0.25">
      <c r="A659" t="s">
        <v>4404</v>
      </c>
      <c r="B659" t="s">
        <v>11862</v>
      </c>
      <c r="C659" t="s">
        <v>10681</v>
      </c>
      <c r="D659" t="s">
        <v>10683</v>
      </c>
      <c r="E659" t="s">
        <v>10685</v>
      </c>
      <c r="F659">
        <v>23.99</v>
      </c>
      <c r="G659">
        <v>143.94</v>
      </c>
      <c r="H659">
        <v>6</v>
      </c>
      <c r="I659" t="s">
        <v>10682</v>
      </c>
      <c r="J659">
        <v>0</v>
      </c>
      <c r="K659">
        <v>0</v>
      </c>
      <c r="L659" t="s">
        <v>10692</v>
      </c>
      <c r="N659" t="s">
        <v>10737</v>
      </c>
      <c r="O659" t="s">
        <v>10708</v>
      </c>
      <c r="Q659" t="s">
        <v>10709</v>
      </c>
      <c r="S659" t="s">
        <v>10738</v>
      </c>
      <c r="T659">
        <v>43102.456956018497</v>
      </c>
    </row>
    <row r="660" spans="1:20" x14ac:dyDescent="0.25">
      <c r="A660" t="s">
        <v>4405</v>
      </c>
      <c r="B660" t="s">
        <v>11863</v>
      </c>
      <c r="C660" t="s">
        <v>10751</v>
      </c>
      <c r="D660" t="s">
        <v>10683</v>
      </c>
      <c r="E660" t="s">
        <v>10836</v>
      </c>
      <c r="F660">
        <v>11.99</v>
      </c>
      <c r="G660">
        <v>71.94</v>
      </c>
      <c r="H660">
        <v>6</v>
      </c>
      <c r="I660" t="s">
        <v>10682</v>
      </c>
      <c r="J660">
        <v>0</v>
      </c>
      <c r="K660">
        <v>0</v>
      </c>
      <c r="L660" t="s">
        <v>11175</v>
      </c>
      <c r="N660" t="s">
        <v>11609</v>
      </c>
      <c r="O660" t="s">
        <v>10687</v>
      </c>
      <c r="Q660" t="s">
        <v>10688</v>
      </c>
      <c r="S660" t="s">
        <v>11610</v>
      </c>
      <c r="T660">
        <v>43102.456956018497</v>
      </c>
    </row>
    <row r="661" spans="1:20" x14ac:dyDescent="0.25">
      <c r="A661" t="s">
        <v>11864</v>
      </c>
      <c r="B661" t="s">
        <v>11865</v>
      </c>
      <c r="C661" t="s">
        <v>10691</v>
      </c>
      <c r="D661" t="s">
        <v>10683</v>
      </c>
      <c r="E661" t="s">
        <v>10693</v>
      </c>
      <c r="F661">
        <v>5.59</v>
      </c>
      <c r="G661">
        <v>67.08</v>
      </c>
      <c r="H661">
        <v>12</v>
      </c>
      <c r="I661" t="s">
        <v>10682</v>
      </c>
      <c r="J661">
        <v>0</v>
      </c>
      <c r="K661">
        <v>0</v>
      </c>
      <c r="L661" t="s">
        <v>10788</v>
      </c>
      <c r="N661" t="s">
        <v>10746</v>
      </c>
      <c r="O661" t="s">
        <v>10747</v>
      </c>
      <c r="Q661" t="s">
        <v>10748</v>
      </c>
      <c r="S661" t="s">
        <v>10749</v>
      </c>
      <c r="T661">
        <v>43102.456921296303</v>
      </c>
    </row>
    <row r="662" spans="1:20" x14ac:dyDescent="0.25">
      <c r="A662" t="s">
        <v>4406</v>
      </c>
      <c r="B662" t="s">
        <v>11866</v>
      </c>
      <c r="C662" t="s">
        <v>10681</v>
      </c>
      <c r="D662" t="s">
        <v>10683</v>
      </c>
      <c r="E662" t="s">
        <v>10685</v>
      </c>
      <c r="F662">
        <v>14.99</v>
      </c>
      <c r="G662">
        <v>179.88</v>
      </c>
      <c r="H662">
        <v>12</v>
      </c>
      <c r="I662" t="s">
        <v>10682</v>
      </c>
      <c r="J662">
        <v>0</v>
      </c>
      <c r="K662">
        <v>0</v>
      </c>
      <c r="L662" t="s">
        <v>10944</v>
      </c>
      <c r="N662" t="s">
        <v>10837</v>
      </c>
      <c r="O662" t="s">
        <v>10701</v>
      </c>
      <c r="Q662" t="s">
        <v>10702</v>
      </c>
      <c r="S662" t="s">
        <v>10838</v>
      </c>
      <c r="T662">
        <v>43102.456921296303</v>
      </c>
    </row>
    <row r="663" spans="1:20" x14ac:dyDescent="0.25">
      <c r="A663" t="s">
        <v>4407</v>
      </c>
      <c r="B663" t="s">
        <v>11867</v>
      </c>
      <c r="C663" t="s">
        <v>10681</v>
      </c>
      <c r="D663" t="s">
        <v>10683</v>
      </c>
      <c r="E663" t="s">
        <v>10685</v>
      </c>
      <c r="F663">
        <v>14.99</v>
      </c>
      <c r="G663">
        <v>179.88</v>
      </c>
      <c r="H663">
        <v>12</v>
      </c>
      <c r="I663" t="s">
        <v>10682</v>
      </c>
      <c r="J663">
        <v>0</v>
      </c>
      <c r="K663">
        <v>0</v>
      </c>
      <c r="L663" t="s">
        <v>10814</v>
      </c>
      <c r="N663" t="s">
        <v>10746</v>
      </c>
      <c r="O663" t="s">
        <v>10747</v>
      </c>
      <c r="Q663" t="s">
        <v>10748</v>
      </c>
      <c r="S663" t="s">
        <v>10749</v>
      </c>
      <c r="T663">
        <v>43102.456863425898</v>
      </c>
    </row>
    <row r="664" spans="1:20" x14ac:dyDescent="0.25">
      <c r="A664" t="s">
        <v>8432</v>
      </c>
      <c r="B664" t="s">
        <v>11868</v>
      </c>
      <c r="C664" t="s">
        <v>10691</v>
      </c>
      <c r="D664" t="s">
        <v>10683</v>
      </c>
      <c r="E664" t="s">
        <v>10693</v>
      </c>
      <c r="F664">
        <v>35.99</v>
      </c>
      <c r="G664">
        <v>215.94</v>
      </c>
      <c r="H664">
        <v>6</v>
      </c>
      <c r="I664" t="s">
        <v>10682</v>
      </c>
      <c r="J664">
        <v>0</v>
      </c>
      <c r="K664">
        <v>0</v>
      </c>
      <c r="L664" t="s">
        <v>10868</v>
      </c>
      <c r="N664" t="s">
        <v>10991</v>
      </c>
      <c r="O664" t="s">
        <v>10992</v>
      </c>
      <c r="Q664" t="s">
        <v>10993</v>
      </c>
      <c r="S664" t="s">
        <v>10994</v>
      </c>
      <c r="T664">
        <v>43102.456990740699</v>
      </c>
    </row>
    <row r="665" spans="1:20" x14ac:dyDescent="0.25">
      <c r="A665" t="s">
        <v>11869</v>
      </c>
      <c r="B665" t="s">
        <v>11870</v>
      </c>
      <c r="C665" t="s">
        <v>10691</v>
      </c>
      <c r="D665" t="s">
        <v>10683</v>
      </c>
      <c r="E665" t="s">
        <v>10693</v>
      </c>
      <c r="F665">
        <v>8.39</v>
      </c>
      <c r="G665">
        <v>100.68</v>
      </c>
      <c r="H665">
        <v>12</v>
      </c>
      <c r="I665" t="s">
        <v>10682</v>
      </c>
      <c r="J665">
        <v>0</v>
      </c>
      <c r="K665">
        <v>0</v>
      </c>
      <c r="L665" t="s">
        <v>10788</v>
      </c>
      <c r="N665" t="s">
        <v>10826</v>
      </c>
      <c r="O665" t="s">
        <v>10708</v>
      </c>
      <c r="Q665" t="s">
        <v>10709</v>
      </c>
      <c r="S665" t="s">
        <v>10827</v>
      </c>
      <c r="T665">
        <v>43102.456921296303</v>
      </c>
    </row>
    <row r="666" spans="1:20" x14ac:dyDescent="0.25">
      <c r="A666" t="s">
        <v>11871</v>
      </c>
      <c r="B666" t="s">
        <v>11872</v>
      </c>
      <c r="C666" t="s">
        <v>10691</v>
      </c>
      <c r="D666" t="s">
        <v>10683</v>
      </c>
      <c r="E666" t="s">
        <v>10693</v>
      </c>
      <c r="F666">
        <v>8.39</v>
      </c>
      <c r="G666">
        <v>100.68</v>
      </c>
      <c r="H666">
        <v>12</v>
      </c>
      <c r="I666" t="s">
        <v>10682</v>
      </c>
      <c r="J666">
        <v>0</v>
      </c>
      <c r="K666">
        <v>0</v>
      </c>
      <c r="L666" t="s">
        <v>10788</v>
      </c>
      <c r="N666" t="s">
        <v>10826</v>
      </c>
      <c r="O666" t="s">
        <v>10708</v>
      </c>
      <c r="Q666" t="s">
        <v>10709</v>
      </c>
      <c r="S666" t="s">
        <v>10827</v>
      </c>
      <c r="T666">
        <v>43102.456921296303</v>
      </c>
    </row>
    <row r="667" spans="1:20" x14ac:dyDescent="0.25">
      <c r="A667" t="s">
        <v>4408</v>
      </c>
      <c r="B667" t="s">
        <v>11873</v>
      </c>
      <c r="C667" t="s">
        <v>10681</v>
      </c>
      <c r="D667" t="s">
        <v>10683</v>
      </c>
      <c r="E667" t="s">
        <v>10685</v>
      </c>
      <c r="F667">
        <v>11.99</v>
      </c>
      <c r="G667">
        <v>143.88</v>
      </c>
      <c r="H667">
        <v>12</v>
      </c>
      <c r="I667" t="s">
        <v>10682</v>
      </c>
      <c r="J667">
        <v>0</v>
      </c>
      <c r="K667">
        <v>0</v>
      </c>
      <c r="L667" t="s">
        <v>10788</v>
      </c>
      <c r="N667" t="s">
        <v>10826</v>
      </c>
      <c r="O667" t="s">
        <v>10708</v>
      </c>
      <c r="Q667" t="s">
        <v>10709</v>
      </c>
      <c r="S667" t="s">
        <v>10827</v>
      </c>
      <c r="T667">
        <v>43102.456921296303</v>
      </c>
    </row>
    <row r="668" spans="1:20" x14ac:dyDescent="0.25">
      <c r="A668" t="s">
        <v>4409</v>
      </c>
      <c r="B668" t="s">
        <v>11874</v>
      </c>
      <c r="C668" t="s">
        <v>10681</v>
      </c>
      <c r="D668" t="s">
        <v>10683</v>
      </c>
      <c r="E668" t="s">
        <v>10685</v>
      </c>
      <c r="F668">
        <v>32.99</v>
      </c>
      <c r="G668">
        <v>197.94</v>
      </c>
      <c r="H668">
        <v>6</v>
      </c>
      <c r="I668" t="s">
        <v>10682</v>
      </c>
      <c r="J668">
        <v>0</v>
      </c>
      <c r="K668">
        <v>0</v>
      </c>
      <c r="L668" t="s">
        <v>10731</v>
      </c>
      <c r="N668" t="s">
        <v>10700</v>
      </c>
      <c r="O668" t="s">
        <v>10701</v>
      </c>
      <c r="Q668" t="s">
        <v>10702</v>
      </c>
      <c r="S668" t="s">
        <v>10703</v>
      </c>
      <c r="T668">
        <v>43102.456875000003</v>
      </c>
    </row>
    <row r="669" spans="1:20" x14ac:dyDescent="0.25">
      <c r="A669" t="s">
        <v>11875</v>
      </c>
      <c r="B669" t="s">
        <v>11876</v>
      </c>
      <c r="C669" t="s">
        <v>10691</v>
      </c>
      <c r="D669" t="s">
        <v>10683</v>
      </c>
      <c r="E669" t="s">
        <v>10693</v>
      </c>
      <c r="F669">
        <v>4.1900000000000004</v>
      </c>
      <c r="G669">
        <v>50.28</v>
      </c>
      <c r="H669">
        <v>12</v>
      </c>
      <c r="I669" t="s">
        <v>10682</v>
      </c>
      <c r="J669">
        <v>0</v>
      </c>
      <c r="K669">
        <v>0</v>
      </c>
      <c r="L669" t="s">
        <v>10692</v>
      </c>
      <c r="N669" t="s">
        <v>10686</v>
      </c>
      <c r="O669" t="s">
        <v>10687</v>
      </c>
      <c r="Q669" t="s">
        <v>10688</v>
      </c>
      <c r="S669" t="s">
        <v>10689</v>
      </c>
      <c r="T669">
        <v>43102.456956018497</v>
      </c>
    </row>
    <row r="670" spans="1:20" x14ac:dyDescent="0.25">
      <c r="A670" t="s">
        <v>11877</v>
      </c>
      <c r="B670" t="s">
        <v>11878</v>
      </c>
      <c r="C670" t="s">
        <v>10691</v>
      </c>
      <c r="D670" t="s">
        <v>10683</v>
      </c>
      <c r="E670" t="s">
        <v>10693</v>
      </c>
      <c r="F670">
        <v>5.59</v>
      </c>
      <c r="G670">
        <v>67.08</v>
      </c>
      <c r="H670">
        <v>12</v>
      </c>
      <c r="I670" t="s">
        <v>10682</v>
      </c>
      <c r="J670">
        <v>0</v>
      </c>
      <c r="K670">
        <v>0</v>
      </c>
      <c r="L670" t="s">
        <v>10717</v>
      </c>
      <c r="N670" t="s">
        <v>10686</v>
      </c>
      <c r="O670" t="s">
        <v>10687</v>
      </c>
      <c r="Q670" t="s">
        <v>10688</v>
      </c>
      <c r="S670" t="s">
        <v>10689</v>
      </c>
      <c r="T670">
        <v>43102.456921296303</v>
      </c>
    </row>
    <row r="671" spans="1:20" x14ac:dyDescent="0.25">
      <c r="A671" t="s">
        <v>11879</v>
      </c>
      <c r="B671" t="s">
        <v>11880</v>
      </c>
      <c r="C671" t="s">
        <v>10691</v>
      </c>
      <c r="D671" t="s">
        <v>10683</v>
      </c>
      <c r="E671" t="s">
        <v>10693</v>
      </c>
      <c r="F671">
        <v>8.39</v>
      </c>
      <c r="G671">
        <v>100.68</v>
      </c>
      <c r="H671">
        <v>12</v>
      </c>
      <c r="I671" t="s">
        <v>10682</v>
      </c>
      <c r="J671">
        <v>0</v>
      </c>
      <c r="K671">
        <v>0</v>
      </c>
      <c r="L671" t="s">
        <v>10918</v>
      </c>
      <c r="N671" t="s">
        <v>10686</v>
      </c>
      <c r="O671" t="s">
        <v>10687</v>
      </c>
      <c r="Q671" t="s">
        <v>10688</v>
      </c>
      <c r="S671" t="s">
        <v>10689</v>
      </c>
      <c r="T671">
        <v>43102.456967592603</v>
      </c>
    </row>
    <row r="672" spans="1:20" x14ac:dyDescent="0.25">
      <c r="A672" t="s">
        <v>4410</v>
      </c>
      <c r="B672" t="s">
        <v>11881</v>
      </c>
      <c r="C672" t="s">
        <v>10681</v>
      </c>
      <c r="D672" t="s">
        <v>10683</v>
      </c>
      <c r="E672" t="s">
        <v>10685</v>
      </c>
      <c r="F672">
        <v>25.99</v>
      </c>
      <c r="G672">
        <v>155.94</v>
      </c>
      <c r="H672">
        <v>6</v>
      </c>
      <c r="I672" t="s">
        <v>10682</v>
      </c>
      <c r="J672">
        <v>0</v>
      </c>
      <c r="K672">
        <v>0</v>
      </c>
      <c r="L672" t="s">
        <v>10727</v>
      </c>
      <c r="N672" t="s">
        <v>10728</v>
      </c>
      <c r="O672" t="s">
        <v>10701</v>
      </c>
      <c r="Q672" t="s">
        <v>10702</v>
      </c>
      <c r="S672" t="s">
        <v>10729</v>
      </c>
      <c r="T672">
        <v>43102.456944444399</v>
      </c>
    </row>
    <row r="673" spans="1:20" x14ac:dyDescent="0.25">
      <c r="A673" t="s">
        <v>11882</v>
      </c>
      <c r="B673" t="s">
        <v>11883</v>
      </c>
      <c r="C673" t="s">
        <v>10691</v>
      </c>
      <c r="D673" t="s">
        <v>10683</v>
      </c>
      <c r="E673" t="s">
        <v>10693</v>
      </c>
      <c r="F673">
        <v>59.99</v>
      </c>
      <c r="G673">
        <v>59.99</v>
      </c>
      <c r="H673">
        <v>1</v>
      </c>
      <c r="I673" t="s">
        <v>10682</v>
      </c>
      <c r="J673">
        <v>2</v>
      </c>
      <c r="K673">
        <v>0</v>
      </c>
      <c r="L673" t="s">
        <v>10755</v>
      </c>
      <c r="N673" t="s">
        <v>11884</v>
      </c>
      <c r="O673" t="s">
        <v>10701</v>
      </c>
      <c r="Q673" t="s">
        <v>10702</v>
      </c>
      <c r="S673" t="s">
        <v>11885</v>
      </c>
      <c r="T673">
        <v>43102.456932870402</v>
      </c>
    </row>
    <row r="674" spans="1:20" x14ac:dyDescent="0.25">
      <c r="A674" t="s">
        <v>4411</v>
      </c>
      <c r="B674" t="s">
        <v>11886</v>
      </c>
      <c r="C674" t="s">
        <v>10751</v>
      </c>
      <c r="D674" t="s">
        <v>10752</v>
      </c>
      <c r="E674" t="s">
        <v>10685</v>
      </c>
      <c r="F674">
        <v>35.99</v>
      </c>
      <c r="G674">
        <v>215.94</v>
      </c>
      <c r="H674">
        <v>6</v>
      </c>
      <c r="I674" t="s">
        <v>10682</v>
      </c>
      <c r="J674">
        <v>0</v>
      </c>
      <c r="K674">
        <v>0</v>
      </c>
      <c r="L674" t="s">
        <v>10868</v>
      </c>
      <c r="N674" t="s">
        <v>10837</v>
      </c>
      <c r="O674" t="s">
        <v>10701</v>
      </c>
      <c r="Q674" t="s">
        <v>10702</v>
      </c>
      <c r="S674" t="s">
        <v>10838</v>
      </c>
      <c r="T674">
        <v>43102.456990740699</v>
      </c>
    </row>
    <row r="675" spans="1:20" x14ac:dyDescent="0.25">
      <c r="A675" t="s">
        <v>11887</v>
      </c>
      <c r="B675" t="s">
        <v>11888</v>
      </c>
      <c r="C675" t="s">
        <v>10691</v>
      </c>
      <c r="D675" t="s">
        <v>10683</v>
      </c>
      <c r="E675" t="s">
        <v>10693</v>
      </c>
      <c r="F675">
        <v>13.99</v>
      </c>
      <c r="G675">
        <v>167.88</v>
      </c>
      <c r="H675">
        <v>12</v>
      </c>
      <c r="I675" t="s">
        <v>10682</v>
      </c>
      <c r="J675">
        <v>0</v>
      </c>
      <c r="K675">
        <v>0</v>
      </c>
      <c r="L675" t="s">
        <v>10758</v>
      </c>
      <c r="N675" t="s">
        <v>10714</v>
      </c>
      <c r="O675" t="s">
        <v>10708</v>
      </c>
      <c r="Q675" t="s">
        <v>10709</v>
      </c>
      <c r="S675" t="s">
        <v>10715</v>
      </c>
      <c r="T675">
        <v>43109.404224537</v>
      </c>
    </row>
    <row r="676" spans="1:20" x14ac:dyDescent="0.25">
      <c r="A676" t="s">
        <v>4412</v>
      </c>
      <c r="B676" t="s">
        <v>11889</v>
      </c>
      <c r="C676" t="s">
        <v>10681</v>
      </c>
      <c r="D676" t="s">
        <v>10683</v>
      </c>
      <c r="E676" t="s">
        <v>10685</v>
      </c>
      <c r="F676">
        <v>39.99</v>
      </c>
      <c r="G676">
        <v>239.94</v>
      </c>
      <c r="H676">
        <v>6</v>
      </c>
      <c r="I676" t="s">
        <v>10682</v>
      </c>
      <c r="J676">
        <v>0</v>
      </c>
      <c r="K676">
        <v>0</v>
      </c>
      <c r="L676" t="s">
        <v>10868</v>
      </c>
      <c r="N676" t="s">
        <v>10803</v>
      </c>
      <c r="O676" t="s">
        <v>10782</v>
      </c>
      <c r="Q676" t="s">
        <v>10783</v>
      </c>
      <c r="S676" t="s">
        <v>10804</v>
      </c>
      <c r="T676">
        <v>43102.456990740699</v>
      </c>
    </row>
    <row r="677" spans="1:20" x14ac:dyDescent="0.25">
      <c r="A677" t="s">
        <v>11890</v>
      </c>
      <c r="B677" t="s">
        <v>11891</v>
      </c>
      <c r="C677" t="s">
        <v>10751</v>
      </c>
      <c r="D677" t="s">
        <v>10752</v>
      </c>
      <c r="E677" t="s">
        <v>10753</v>
      </c>
      <c r="F677">
        <v>31.99</v>
      </c>
      <c r="G677">
        <v>191.94</v>
      </c>
      <c r="H677">
        <v>6</v>
      </c>
      <c r="I677" t="s">
        <v>10682</v>
      </c>
      <c r="J677">
        <v>0</v>
      </c>
      <c r="K677">
        <v>0</v>
      </c>
      <c r="L677" t="s">
        <v>10692</v>
      </c>
      <c r="N677" t="s">
        <v>10793</v>
      </c>
      <c r="O677" t="s">
        <v>10782</v>
      </c>
      <c r="Q677" t="s">
        <v>10783</v>
      </c>
      <c r="S677" t="s">
        <v>10794</v>
      </c>
      <c r="T677">
        <v>43102.456956018497</v>
      </c>
    </row>
    <row r="678" spans="1:20" x14ac:dyDescent="0.25">
      <c r="A678" t="s">
        <v>4413</v>
      </c>
      <c r="B678" t="s">
        <v>11892</v>
      </c>
      <c r="C678" t="s">
        <v>10681</v>
      </c>
      <c r="D678" t="s">
        <v>10683</v>
      </c>
      <c r="E678" t="s">
        <v>10685</v>
      </c>
      <c r="F678">
        <v>22.99</v>
      </c>
      <c r="G678">
        <v>275.88</v>
      </c>
      <c r="H678">
        <v>12</v>
      </c>
      <c r="I678" t="s">
        <v>10682</v>
      </c>
      <c r="J678">
        <v>0</v>
      </c>
      <c r="K678">
        <v>0</v>
      </c>
      <c r="L678" t="s">
        <v>11305</v>
      </c>
      <c r="N678" t="s">
        <v>10686</v>
      </c>
      <c r="O678" t="s">
        <v>10687</v>
      </c>
      <c r="Q678" t="s">
        <v>10688</v>
      </c>
      <c r="S678" t="s">
        <v>10689</v>
      </c>
      <c r="T678">
        <v>43102.456875000003</v>
      </c>
    </row>
    <row r="679" spans="1:20" x14ac:dyDescent="0.25">
      <c r="A679" t="s">
        <v>11893</v>
      </c>
      <c r="B679" t="s">
        <v>11894</v>
      </c>
      <c r="C679" t="s">
        <v>10751</v>
      </c>
      <c r="D679" t="s">
        <v>10683</v>
      </c>
      <c r="E679" t="s">
        <v>10753</v>
      </c>
      <c r="F679">
        <v>56.99</v>
      </c>
      <c r="G679">
        <v>683.88</v>
      </c>
      <c r="H679">
        <v>12</v>
      </c>
      <c r="I679" t="s">
        <v>10682</v>
      </c>
      <c r="J679">
        <v>10</v>
      </c>
      <c r="K679">
        <v>0</v>
      </c>
      <c r="L679" t="s">
        <v>10706</v>
      </c>
      <c r="N679" t="s">
        <v>10707</v>
      </c>
      <c r="O679" t="s">
        <v>10708</v>
      </c>
      <c r="Q679" t="s">
        <v>10709</v>
      </c>
      <c r="S679" t="s">
        <v>10710</v>
      </c>
      <c r="T679">
        <v>43102.457002314797</v>
      </c>
    </row>
    <row r="680" spans="1:20" x14ac:dyDescent="0.25">
      <c r="A680" t="s">
        <v>11895</v>
      </c>
      <c r="B680" t="s">
        <v>11896</v>
      </c>
      <c r="C680" t="s">
        <v>10751</v>
      </c>
      <c r="D680" t="s">
        <v>10683</v>
      </c>
      <c r="E680" t="s">
        <v>10753</v>
      </c>
      <c r="F680">
        <v>84.99</v>
      </c>
      <c r="G680">
        <v>509.94</v>
      </c>
      <c r="H680">
        <v>6</v>
      </c>
      <c r="I680" t="s">
        <v>10682</v>
      </c>
      <c r="J680">
        <v>18</v>
      </c>
      <c r="K680">
        <v>0</v>
      </c>
      <c r="L680" t="s">
        <v>10755</v>
      </c>
      <c r="N680" t="s">
        <v>10803</v>
      </c>
      <c r="O680" t="s">
        <v>10782</v>
      </c>
      <c r="Q680" t="s">
        <v>10783</v>
      </c>
      <c r="S680" t="s">
        <v>10804</v>
      </c>
      <c r="T680">
        <v>43102.456932870402</v>
      </c>
    </row>
    <row r="681" spans="1:20" x14ac:dyDescent="0.25">
      <c r="A681" t="s">
        <v>11897</v>
      </c>
      <c r="B681" t="s">
        <v>11898</v>
      </c>
      <c r="C681" t="s">
        <v>10691</v>
      </c>
      <c r="D681" t="s">
        <v>10683</v>
      </c>
      <c r="E681" t="s">
        <v>10693</v>
      </c>
      <c r="F681">
        <v>29.99</v>
      </c>
      <c r="G681">
        <v>359.88</v>
      </c>
      <c r="H681">
        <v>12</v>
      </c>
      <c r="I681" t="s">
        <v>10682</v>
      </c>
      <c r="J681">
        <v>0</v>
      </c>
      <c r="K681">
        <v>0</v>
      </c>
      <c r="L681" t="s">
        <v>10745</v>
      </c>
      <c r="N681" t="s">
        <v>10803</v>
      </c>
      <c r="O681" t="s">
        <v>10782</v>
      </c>
      <c r="Q681" t="s">
        <v>10783</v>
      </c>
      <c r="S681" t="s">
        <v>10804</v>
      </c>
      <c r="T681">
        <v>43102.456898148099</v>
      </c>
    </row>
    <row r="682" spans="1:20" x14ac:dyDescent="0.25">
      <c r="A682" t="s">
        <v>11899</v>
      </c>
      <c r="B682" t="s">
        <v>11900</v>
      </c>
      <c r="C682" t="s">
        <v>10691</v>
      </c>
      <c r="D682" t="s">
        <v>10683</v>
      </c>
      <c r="E682" t="s">
        <v>10693</v>
      </c>
      <c r="F682">
        <v>7.49</v>
      </c>
      <c r="G682">
        <v>89.88</v>
      </c>
      <c r="H682">
        <v>12</v>
      </c>
      <c r="I682" t="s">
        <v>10682</v>
      </c>
      <c r="J682">
        <v>0</v>
      </c>
      <c r="K682">
        <v>0</v>
      </c>
      <c r="L682" t="s">
        <v>10758</v>
      </c>
      <c r="N682" t="s">
        <v>10803</v>
      </c>
      <c r="O682" t="s">
        <v>10782</v>
      </c>
      <c r="Q682" t="s">
        <v>10783</v>
      </c>
      <c r="S682" t="s">
        <v>10804</v>
      </c>
      <c r="T682">
        <v>43109.404224537</v>
      </c>
    </row>
    <row r="683" spans="1:20" x14ac:dyDescent="0.25">
      <c r="A683" t="s">
        <v>11901</v>
      </c>
      <c r="B683" t="s">
        <v>11902</v>
      </c>
      <c r="C683" t="s">
        <v>10691</v>
      </c>
      <c r="D683" t="s">
        <v>10683</v>
      </c>
      <c r="E683" t="s">
        <v>10693</v>
      </c>
      <c r="F683">
        <v>32.99</v>
      </c>
      <c r="G683">
        <v>395.88</v>
      </c>
      <c r="H683">
        <v>12</v>
      </c>
      <c r="I683" t="s">
        <v>10682</v>
      </c>
      <c r="J683">
        <v>0</v>
      </c>
      <c r="K683">
        <v>0</v>
      </c>
      <c r="L683" t="s">
        <v>10692</v>
      </c>
      <c r="N683" t="s">
        <v>10803</v>
      </c>
      <c r="O683" t="s">
        <v>10782</v>
      </c>
      <c r="Q683" t="s">
        <v>10783</v>
      </c>
      <c r="S683" t="s">
        <v>10804</v>
      </c>
      <c r="T683">
        <v>43102.456956018497</v>
      </c>
    </row>
    <row r="684" spans="1:20" x14ac:dyDescent="0.25">
      <c r="A684" t="s">
        <v>4414</v>
      </c>
      <c r="B684" t="s">
        <v>11903</v>
      </c>
      <c r="C684" t="s">
        <v>10691</v>
      </c>
      <c r="D684" t="s">
        <v>10683</v>
      </c>
      <c r="E684" t="s">
        <v>10693</v>
      </c>
      <c r="F684">
        <v>11.99</v>
      </c>
      <c r="G684">
        <v>71.94</v>
      </c>
      <c r="H684">
        <v>6</v>
      </c>
      <c r="I684" t="s">
        <v>10682</v>
      </c>
      <c r="J684">
        <v>0</v>
      </c>
      <c r="K684">
        <v>0</v>
      </c>
      <c r="L684" t="s">
        <v>11175</v>
      </c>
      <c r="N684" t="s">
        <v>10781</v>
      </c>
      <c r="O684" t="s">
        <v>10782</v>
      </c>
      <c r="Q684" t="s">
        <v>10783</v>
      </c>
      <c r="S684" t="s">
        <v>10784</v>
      </c>
      <c r="T684">
        <v>43102.456956018497</v>
      </c>
    </row>
    <row r="685" spans="1:20" x14ac:dyDescent="0.25">
      <c r="A685" t="s">
        <v>11904</v>
      </c>
      <c r="B685" t="s">
        <v>11905</v>
      </c>
      <c r="C685" t="s">
        <v>10691</v>
      </c>
      <c r="D685" t="s">
        <v>10683</v>
      </c>
      <c r="E685" t="s">
        <v>10693</v>
      </c>
      <c r="F685">
        <v>5.99</v>
      </c>
      <c r="G685">
        <v>71.88</v>
      </c>
      <c r="H685">
        <v>12</v>
      </c>
      <c r="I685" t="s">
        <v>10682</v>
      </c>
      <c r="J685">
        <v>0</v>
      </c>
      <c r="K685">
        <v>0</v>
      </c>
      <c r="L685" t="s">
        <v>10788</v>
      </c>
      <c r="N685" t="s">
        <v>10781</v>
      </c>
      <c r="O685" t="s">
        <v>10782</v>
      </c>
      <c r="Q685" t="s">
        <v>10783</v>
      </c>
      <c r="S685" t="s">
        <v>10784</v>
      </c>
      <c r="T685">
        <v>43102.456921296303</v>
      </c>
    </row>
    <row r="686" spans="1:20" x14ac:dyDescent="0.25">
      <c r="A686" t="s">
        <v>11906</v>
      </c>
      <c r="B686" t="s">
        <v>11907</v>
      </c>
      <c r="C686" t="s">
        <v>10691</v>
      </c>
      <c r="D686" t="s">
        <v>10683</v>
      </c>
      <c r="E686" t="s">
        <v>10693</v>
      </c>
      <c r="F686">
        <v>7.19</v>
      </c>
      <c r="G686">
        <v>86.28</v>
      </c>
      <c r="H686">
        <v>12</v>
      </c>
      <c r="I686" t="s">
        <v>10682</v>
      </c>
      <c r="J686">
        <v>0</v>
      </c>
      <c r="K686">
        <v>0</v>
      </c>
      <c r="L686" t="s">
        <v>10717</v>
      </c>
      <c r="N686" t="s">
        <v>11489</v>
      </c>
      <c r="O686" t="s">
        <v>10701</v>
      </c>
      <c r="Q686" t="s">
        <v>10702</v>
      </c>
      <c r="S686" t="s">
        <v>11490</v>
      </c>
      <c r="T686">
        <v>43102.456921296303</v>
      </c>
    </row>
    <row r="687" spans="1:20" x14ac:dyDescent="0.25">
      <c r="A687" t="s">
        <v>11908</v>
      </c>
      <c r="B687" t="s">
        <v>11909</v>
      </c>
      <c r="C687" t="s">
        <v>10691</v>
      </c>
      <c r="D687" t="s">
        <v>10683</v>
      </c>
      <c r="E687" t="s">
        <v>10693</v>
      </c>
      <c r="F687">
        <v>5.99</v>
      </c>
      <c r="G687">
        <v>71.88</v>
      </c>
      <c r="H687">
        <v>12</v>
      </c>
      <c r="I687" t="s">
        <v>10682</v>
      </c>
      <c r="J687">
        <v>0</v>
      </c>
      <c r="K687">
        <v>0</v>
      </c>
      <c r="L687" t="s">
        <v>10788</v>
      </c>
      <c r="N687" t="s">
        <v>10781</v>
      </c>
      <c r="O687" t="s">
        <v>10782</v>
      </c>
      <c r="Q687" t="s">
        <v>10783</v>
      </c>
      <c r="S687" t="s">
        <v>10784</v>
      </c>
      <c r="T687">
        <v>43102.456921296303</v>
      </c>
    </row>
    <row r="688" spans="1:20" x14ac:dyDescent="0.25">
      <c r="A688" t="s">
        <v>4415</v>
      </c>
      <c r="B688" t="s">
        <v>11910</v>
      </c>
      <c r="C688" t="s">
        <v>10681</v>
      </c>
      <c r="D688" t="s">
        <v>10683</v>
      </c>
      <c r="E688" t="s">
        <v>10685</v>
      </c>
      <c r="F688">
        <v>35.99</v>
      </c>
      <c r="G688">
        <v>215.94</v>
      </c>
      <c r="H688">
        <v>6</v>
      </c>
      <c r="I688" t="s">
        <v>10682</v>
      </c>
      <c r="J688">
        <v>0</v>
      </c>
      <c r="K688">
        <v>0</v>
      </c>
      <c r="L688" t="s">
        <v>10731</v>
      </c>
      <c r="N688" t="s">
        <v>11317</v>
      </c>
      <c r="O688" t="s">
        <v>10708</v>
      </c>
      <c r="Q688" t="s">
        <v>10709</v>
      </c>
      <c r="S688" t="s">
        <v>11318</v>
      </c>
      <c r="T688">
        <v>43102.456875000003</v>
      </c>
    </row>
    <row r="689" spans="1:20" x14ac:dyDescent="0.25">
      <c r="A689" t="s">
        <v>11911</v>
      </c>
      <c r="B689" t="s">
        <v>11912</v>
      </c>
      <c r="C689" t="s">
        <v>10751</v>
      </c>
      <c r="D689" t="s">
        <v>10683</v>
      </c>
      <c r="E689" t="s">
        <v>10753</v>
      </c>
      <c r="F689">
        <v>23.99</v>
      </c>
      <c r="G689">
        <v>287.88</v>
      </c>
      <c r="H689">
        <v>12</v>
      </c>
      <c r="I689" t="s">
        <v>10682</v>
      </c>
      <c r="J689">
        <v>0</v>
      </c>
      <c r="K689">
        <v>0</v>
      </c>
      <c r="L689" t="s">
        <v>10722</v>
      </c>
      <c r="N689" t="s">
        <v>10781</v>
      </c>
      <c r="O689" t="s">
        <v>10782</v>
      </c>
      <c r="Q689" t="s">
        <v>10783</v>
      </c>
      <c r="S689" t="s">
        <v>10784</v>
      </c>
      <c r="T689">
        <v>43102.456956018497</v>
      </c>
    </row>
    <row r="690" spans="1:20" x14ac:dyDescent="0.25">
      <c r="A690" t="s">
        <v>4416</v>
      </c>
      <c r="B690" t="s">
        <v>11913</v>
      </c>
      <c r="C690" t="s">
        <v>10681</v>
      </c>
      <c r="D690" t="s">
        <v>10683</v>
      </c>
      <c r="E690" t="s">
        <v>10685</v>
      </c>
      <c r="F690">
        <v>19.989999999999998</v>
      </c>
      <c r="G690">
        <v>119.94</v>
      </c>
      <c r="H690">
        <v>6</v>
      </c>
      <c r="I690" t="s">
        <v>10682</v>
      </c>
      <c r="J690">
        <v>0</v>
      </c>
      <c r="K690">
        <v>0</v>
      </c>
      <c r="L690" t="s">
        <v>10862</v>
      </c>
      <c r="N690" t="s">
        <v>11243</v>
      </c>
      <c r="O690" t="s">
        <v>10708</v>
      </c>
      <c r="Q690" t="s">
        <v>10709</v>
      </c>
      <c r="S690" t="s">
        <v>11244</v>
      </c>
      <c r="T690">
        <v>43102.456909722197</v>
      </c>
    </row>
    <row r="691" spans="1:20" x14ac:dyDescent="0.25">
      <c r="A691" t="s">
        <v>11914</v>
      </c>
      <c r="B691" t="s">
        <v>11915</v>
      </c>
      <c r="C691" t="s">
        <v>10691</v>
      </c>
      <c r="D691" t="s">
        <v>10683</v>
      </c>
      <c r="E691" t="s">
        <v>10693</v>
      </c>
      <c r="F691">
        <v>7.49</v>
      </c>
      <c r="G691">
        <v>44.94</v>
      </c>
      <c r="H691">
        <v>6</v>
      </c>
      <c r="I691" t="s">
        <v>10682</v>
      </c>
      <c r="J691">
        <v>0</v>
      </c>
      <c r="K691">
        <v>0</v>
      </c>
      <c r="L691" t="s">
        <v>10862</v>
      </c>
      <c r="N691" t="s">
        <v>11243</v>
      </c>
      <c r="O691" t="s">
        <v>10708</v>
      </c>
      <c r="Q691" t="s">
        <v>10709</v>
      </c>
      <c r="S691" t="s">
        <v>11244</v>
      </c>
      <c r="T691">
        <v>43102.456909722197</v>
      </c>
    </row>
    <row r="692" spans="1:20" x14ac:dyDescent="0.25">
      <c r="A692" t="s">
        <v>4417</v>
      </c>
      <c r="B692" t="s">
        <v>11916</v>
      </c>
      <c r="C692" t="s">
        <v>10681</v>
      </c>
      <c r="D692" t="s">
        <v>10683</v>
      </c>
      <c r="E692" t="s">
        <v>10685</v>
      </c>
      <c r="F692">
        <v>42.99</v>
      </c>
      <c r="G692">
        <v>257.94</v>
      </c>
      <c r="H692">
        <v>6</v>
      </c>
      <c r="I692" t="s">
        <v>10682</v>
      </c>
      <c r="J692">
        <v>0</v>
      </c>
      <c r="K692">
        <v>0</v>
      </c>
      <c r="L692" t="s">
        <v>10868</v>
      </c>
      <c r="M692">
        <v>43907</v>
      </c>
      <c r="N692" t="s">
        <v>10700</v>
      </c>
      <c r="O692" t="s">
        <v>10701</v>
      </c>
      <c r="Q692" t="s">
        <v>10702</v>
      </c>
      <c r="S692" t="s">
        <v>10703</v>
      </c>
      <c r="T692">
        <v>43102.456990740699</v>
      </c>
    </row>
    <row r="693" spans="1:20" x14ac:dyDescent="0.25">
      <c r="A693" t="s">
        <v>4418</v>
      </c>
      <c r="B693" t="s">
        <v>11917</v>
      </c>
      <c r="C693" t="s">
        <v>10681</v>
      </c>
      <c r="D693" t="s">
        <v>10752</v>
      </c>
      <c r="E693" t="s">
        <v>10685</v>
      </c>
      <c r="F693">
        <v>64.989999999999995</v>
      </c>
      <c r="G693">
        <v>389.94</v>
      </c>
      <c r="H693">
        <v>6</v>
      </c>
      <c r="I693" t="s">
        <v>10682</v>
      </c>
      <c r="J693">
        <v>0</v>
      </c>
      <c r="K693">
        <v>0</v>
      </c>
      <c r="L693" t="s">
        <v>10883</v>
      </c>
      <c r="M693">
        <v>43664</v>
      </c>
      <c r="N693" t="s">
        <v>10978</v>
      </c>
      <c r="O693" t="s">
        <v>10747</v>
      </c>
      <c r="Q693" t="s">
        <v>10748</v>
      </c>
      <c r="S693" t="s">
        <v>10979</v>
      </c>
      <c r="T693">
        <v>43102.456979166702</v>
      </c>
    </row>
    <row r="694" spans="1:20" x14ac:dyDescent="0.25">
      <c r="A694" t="s">
        <v>4419</v>
      </c>
      <c r="B694" t="s">
        <v>11918</v>
      </c>
      <c r="C694" t="s">
        <v>10751</v>
      </c>
      <c r="D694" t="s">
        <v>10683</v>
      </c>
      <c r="E694" t="s">
        <v>10836</v>
      </c>
      <c r="F694">
        <v>11.39</v>
      </c>
      <c r="G694">
        <v>136.68</v>
      </c>
      <c r="H694">
        <v>12</v>
      </c>
      <c r="I694" t="s">
        <v>10682</v>
      </c>
      <c r="J694">
        <v>0</v>
      </c>
      <c r="K694">
        <v>0</v>
      </c>
      <c r="L694" t="s">
        <v>10727</v>
      </c>
      <c r="N694" t="s">
        <v>10686</v>
      </c>
      <c r="O694" t="s">
        <v>10687</v>
      </c>
      <c r="Q694" t="s">
        <v>10688</v>
      </c>
      <c r="S694" t="s">
        <v>10689</v>
      </c>
      <c r="T694">
        <v>43102.456944444399</v>
      </c>
    </row>
    <row r="695" spans="1:20" x14ac:dyDescent="0.25">
      <c r="A695" t="s">
        <v>4420</v>
      </c>
      <c r="B695" t="s">
        <v>11919</v>
      </c>
      <c r="C695" t="s">
        <v>10681</v>
      </c>
      <c r="D695" t="s">
        <v>10683</v>
      </c>
      <c r="E695" t="s">
        <v>10685</v>
      </c>
      <c r="F695">
        <v>214.99</v>
      </c>
      <c r="G695">
        <v>644.97</v>
      </c>
      <c r="H695">
        <v>3</v>
      </c>
      <c r="I695" t="s">
        <v>10682</v>
      </c>
      <c r="J695">
        <v>0</v>
      </c>
      <c r="K695">
        <v>0</v>
      </c>
      <c r="L695" t="s">
        <v>10740</v>
      </c>
      <c r="N695" t="s">
        <v>10723</v>
      </c>
      <c r="O695" t="s">
        <v>10708</v>
      </c>
      <c r="Q695" t="s">
        <v>10709</v>
      </c>
      <c r="S695" t="s">
        <v>10724</v>
      </c>
      <c r="T695">
        <v>43102.456886574102</v>
      </c>
    </row>
    <row r="696" spans="1:20" x14ac:dyDescent="0.25">
      <c r="A696" t="s">
        <v>11920</v>
      </c>
      <c r="B696" t="s">
        <v>11921</v>
      </c>
      <c r="C696" t="s">
        <v>10691</v>
      </c>
      <c r="D696" t="s">
        <v>10683</v>
      </c>
      <c r="E696" t="s">
        <v>10693</v>
      </c>
      <c r="F696">
        <v>14.49</v>
      </c>
      <c r="G696">
        <v>86.94</v>
      </c>
      <c r="H696">
        <v>6</v>
      </c>
      <c r="I696" t="s">
        <v>10682</v>
      </c>
      <c r="J696">
        <v>0</v>
      </c>
      <c r="K696">
        <v>0</v>
      </c>
      <c r="L696" t="s">
        <v>10758</v>
      </c>
      <c r="N696" t="s">
        <v>11359</v>
      </c>
      <c r="O696" t="s">
        <v>10762</v>
      </c>
      <c r="P696" t="s">
        <v>10701</v>
      </c>
      <c r="Q696" t="s">
        <v>10763</v>
      </c>
      <c r="R696" t="s">
        <v>10702</v>
      </c>
      <c r="S696" t="s">
        <v>11360</v>
      </c>
      <c r="T696">
        <v>43109.404224537</v>
      </c>
    </row>
    <row r="697" spans="1:20" x14ac:dyDescent="0.25">
      <c r="A697" t="s">
        <v>11922</v>
      </c>
      <c r="B697" t="s">
        <v>11923</v>
      </c>
      <c r="C697" t="s">
        <v>10751</v>
      </c>
      <c r="D697" t="s">
        <v>10683</v>
      </c>
      <c r="E697" t="s">
        <v>10753</v>
      </c>
      <c r="F697">
        <v>14.49</v>
      </c>
      <c r="G697">
        <v>86.94</v>
      </c>
      <c r="H697">
        <v>6</v>
      </c>
      <c r="I697" t="s">
        <v>10682</v>
      </c>
      <c r="J697">
        <v>0</v>
      </c>
      <c r="K697">
        <v>0</v>
      </c>
      <c r="L697" t="s">
        <v>10758</v>
      </c>
      <c r="N697" t="s">
        <v>11359</v>
      </c>
      <c r="O697" t="s">
        <v>10762</v>
      </c>
      <c r="P697" t="s">
        <v>10701</v>
      </c>
      <c r="Q697" t="s">
        <v>10763</v>
      </c>
      <c r="R697" t="s">
        <v>10702</v>
      </c>
      <c r="S697" t="s">
        <v>11360</v>
      </c>
      <c r="T697">
        <v>43109.404224537</v>
      </c>
    </row>
    <row r="698" spans="1:20" x14ac:dyDescent="0.25">
      <c r="A698" t="s">
        <v>11924</v>
      </c>
      <c r="B698" t="s">
        <v>11925</v>
      </c>
      <c r="C698" t="s">
        <v>10691</v>
      </c>
      <c r="D698" t="s">
        <v>10683</v>
      </c>
      <c r="E698" t="s">
        <v>10693</v>
      </c>
      <c r="F698">
        <v>13.99</v>
      </c>
      <c r="G698">
        <v>167.88</v>
      </c>
      <c r="H698">
        <v>12</v>
      </c>
      <c r="I698" t="s">
        <v>10682</v>
      </c>
      <c r="J698">
        <v>0</v>
      </c>
      <c r="K698">
        <v>0</v>
      </c>
      <c r="L698" t="s">
        <v>10788</v>
      </c>
      <c r="N698" t="s">
        <v>10803</v>
      </c>
      <c r="O698" t="s">
        <v>10782</v>
      </c>
      <c r="Q698" t="s">
        <v>10783</v>
      </c>
      <c r="S698" t="s">
        <v>10804</v>
      </c>
      <c r="T698">
        <v>43102.456921296303</v>
      </c>
    </row>
    <row r="699" spans="1:20" x14ac:dyDescent="0.25">
      <c r="A699" t="s">
        <v>4421</v>
      </c>
      <c r="B699" t="s">
        <v>11926</v>
      </c>
      <c r="C699" t="s">
        <v>10681</v>
      </c>
      <c r="D699" t="s">
        <v>10683</v>
      </c>
      <c r="E699" t="s">
        <v>10685</v>
      </c>
      <c r="F699">
        <v>15.99</v>
      </c>
      <c r="G699">
        <v>191.88</v>
      </c>
      <c r="H699">
        <v>12</v>
      </c>
      <c r="I699" t="s">
        <v>10682</v>
      </c>
      <c r="J699">
        <v>0</v>
      </c>
      <c r="K699">
        <v>0</v>
      </c>
      <c r="L699" t="s">
        <v>10944</v>
      </c>
      <c r="N699" t="s">
        <v>10826</v>
      </c>
      <c r="O699" t="s">
        <v>10708</v>
      </c>
      <c r="Q699" t="s">
        <v>10709</v>
      </c>
      <c r="S699" t="s">
        <v>10827</v>
      </c>
      <c r="T699">
        <v>43102.456921296303</v>
      </c>
    </row>
    <row r="700" spans="1:20" x14ac:dyDescent="0.25">
      <c r="A700" t="s">
        <v>4422</v>
      </c>
      <c r="B700" t="s">
        <v>11927</v>
      </c>
      <c r="C700" t="s">
        <v>10681</v>
      </c>
      <c r="D700" t="s">
        <v>10683</v>
      </c>
      <c r="E700" t="s">
        <v>10685</v>
      </c>
      <c r="F700">
        <v>47.99</v>
      </c>
      <c r="G700">
        <v>287.94</v>
      </c>
      <c r="H700">
        <v>6</v>
      </c>
      <c r="I700" t="s">
        <v>10682</v>
      </c>
      <c r="J700">
        <v>10</v>
      </c>
      <c r="K700">
        <v>0</v>
      </c>
      <c r="L700" t="s">
        <v>10731</v>
      </c>
      <c r="N700" t="s">
        <v>10781</v>
      </c>
      <c r="O700" t="s">
        <v>10782</v>
      </c>
      <c r="Q700" t="s">
        <v>10783</v>
      </c>
      <c r="S700" t="s">
        <v>10784</v>
      </c>
      <c r="T700">
        <v>43102.456875000003</v>
      </c>
    </row>
    <row r="701" spans="1:20" x14ac:dyDescent="0.25">
      <c r="A701" t="s">
        <v>4423</v>
      </c>
      <c r="B701" t="s">
        <v>11928</v>
      </c>
      <c r="C701" t="s">
        <v>10681</v>
      </c>
      <c r="D701" t="s">
        <v>10683</v>
      </c>
      <c r="E701" t="s">
        <v>10685</v>
      </c>
      <c r="F701">
        <v>27.99</v>
      </c>
      <c r="G701">
        <v>167.94</v>
      </c>
      <c r="H701">
        <v>6</v>
      </c>
      <c r="I701" t="s">
        <v>10682</v>
      </c>
      <c r="J701">
        <v>0</v>
      </c>
      <c r="K701">
        <v>0</v>
      </c>
      <c r="L701" t="s">
        <v>10868</v>
      </c>
      <c r="N701" t="s">
        <v>10694</v>
      </c>
      <c r="O701" t="s">
        <v>10695</v>
      </c>
      <c r="Q701" t="s">
        <v>10696</v>
      </c>
      <c r="S701" t="s">
        <v>10697</v>
      </c>
      <c r="T701">
        <v>43102.456990740699</v>
      </c>
    </row>
    <row r="702" spans="1:20" x14ac:dyDescent="0.25">
      <c r="A702" t="s">
        <v>4424</v>
      </c>
      <c r="B702" t="s">
        <v>11929</v>
      </c>
      <c r="C702" t="s">
        <v>10681</v>
      </c>
      <c r="D702" t="s">
        <v>10683</v>
      </c>
      <c r="E702" t="s">
        <v>10685</v>
      </c>
      <c r="F702">
        <v>27.99</v>
      </c>
      <c r="G702">
        <v>167.94</v>
      </c>
      <c r="H702">
        <v>6</v>
      </c>
      <c r="I702" t="s">
        <v>10682</v>
      </c>
      <c r="J702">
        <v>0</v>
      </c>
      <c r="K702">
        <v>0</v>
      </c>
      <c r="L702" t="s">
        <v>10883</v>
      </c>
      <c r="N702" t="s">
        <v>10694</v>
      </c>
      <c r="O702" t="s">
        <v>10695</v>
      </c>
      <c r="Q702" t="s">
        <v>10696</v>
      </c>
      <c r="S702" t="s">
        <v>10697</v>
      </c>
      <c r="T702">
        <v>43102.456979166702</v>
      </c>
    </row>
    <row r="703" spans="1:20" x14ac:dyDescent="0.25">
      <c r="A703" t="s">
        <v>11930</v>
      </c>
      <c r="B703" t="s">
        <v>11931</v>
      </c>
      <c r="C703" t="s">
        <v>10691</v>
      </c>
      <c r="D703" t="s">
        <v>10683</v>
      </c>
      <c r="E703" t="s">
        <v>10693</v>
      </c>
      <c r="F703">
        <v>59.99</v>
      </c>
      <c r="G703">
        <v>359.94</v>
      </c>
      <c r="H703">
        <v>6</v>
      </c>
      <c r="I703" t="s">
        <v>10682</v>
      </c>
      <c r="J703">
        <v>6</v>
      </c>
      <c r="K703">
        <v>0</v>
      </c>
      <c r="L703" t="s">
        <v>10731</v>
      </c>
      <c r="N703" t="s">
        <v>10781</v>
      </c>
      <c r="O703" t="s">
        <v>10782</v>
      </c>
      <c r="Q703" t="s">
        <v>10783</v>
      </c>
      <c r="S703" t="s">
        <v>10784</v>
      </c>
      <c r="T703">
        <v>43102.456875000003</v>
      </c>
    </row>
    <row r="704" spans="1:20" x14ac:dyDescent="0.25">
      <c r="A704" t="s">
        <v>11932</v>
      </c>
      <c r="B704" t="s">
        <v>11933</v>
      </c>
      <c r="C704" t="s">
        <v>10691</v>
      </c>
      <c r="D704" t="s">
        <v>10683</v>
      </c>
      <c r="E704" t="s">
        <v>10693</v>
      </c>
      <c r="F704">
        <v>11.99</v>
      </c>
      <c r="G704">
        <v>143.88</v>
      </c>
      <c r="H704">
        <v>12</v>
      </c>
      <c r="I704" t="s">
        <v>10682</v>
      </c>
      <c r="J704">
        <v>0</v>
      </c>
      <c r="K704">
        <v>0</v>
      </c>
      <c r="L704" t="s">
        <v>10722</v>
      </c>
      <c r="N704" t="s">
        <v>10770</v>
      </c>
      <c r="S704" t="s">
        <v>10771</v>
      </c>
      <c r="T704">
        <v>43102.456956018497</v>
      </c>
    </row>
    <row r="705" spans="1:20" x14ac:dyDescent="0.25">
      <c r="A705" t="s">
        <v>8433</v>
      </c>
      <c r="B705" t="s">
        <v>11934</v>
      </c>
      <c r="C705" t="s">
        <v>10691</v>
      </c>
      <c r="D705" t="s">
        <v>10683</v>
      </c>
      <c r="E705" t="s">
        <v>10693</v>
      </c>
      <c r="F705">
        <v>22.19</v>
      </c>
      <c r="G705">
        <v>133.13999999999999</v>
      </c>
      <c r="H705">
        <v>6</v>
      </c>
      <c r="I705" t="s">
        <v>10682</v>
      </c>
      <c r="J705">
        <v>4</v>
      </c>
      <c r="K705">
        <v>0</v>
      </c>
      <c r="L705" t="s">
        <v>11406</v>
      </c>
      <c r="N705" t="s">
        <v>11935</v>
      </c>
      <c r="O705" t="s">
        <v>10708</v>
      </c>
      <c r="Q705" t="s">
        <v>10709</v>
      </c>
      <c r="S705" t="s">
        <v>11936</v>
      </c>
      <c r="T705">
        <v>43102.456979166702</v>
      </c>
    </row>
    <row r="706" spans="1:20" x14ac:dyDescent="0.25">
      <c r="A706" t="s">
        <v>11937</v>
      </c>
      <c r="B706" t="s">
        <v>11938</v>
      </c>
      <c r="C706" t="s">
        <v>10691</v>
      </c>
      <c r="D706" t="s">
        <v>10683</v>
      </c>
      <c r="E706" t="s">
        <v>10693</v>
      </c>
      <c r="F706">
        <v>13.99</v>
      </c>
      <c r="G706">
        <v>167.88</v>
      </c>
      <c r="H706">
        <v>12</v>
      </c>
      <c r="I706" t="s">
        <v>10682</v>
      </c>
      <c r="J706">
        <v>0</v>
      </c>
      <c r="K706">
        <v>0</v>
      </c>
      <c r="L706" t="s">
        <v>10758</v>
      </c>
      <c r="N706" t="s">
        <v>10737</v>
      </c>
      <c r="O706" t="s">
        <v>10708</v>
      </c>
      <c r="Q706" t="s">
        <v>10709</v>
      </c>
      <c r="S706" t="s">
        <v>10738</v>
      </c>
      <c r="T706">
        <v>43109.404224537</v>
      </c>
    </row>
    <row r="707" spans="1:20" x14ac:dyDescent="0.25">
      <c r="A707" t="s">
        <v>4425</v>
      </c>
      <c r="B707" t="s">
        <v>11939</v>
      </c>
      <c r="C707" t="s">
        <v>10681</v>
      </c>
      <c r="D707" t="s">
        <v>10683</v>
      </c>
      <c r="E707" t="s">
        <v>10685</v>
      </c>
      <c r="F707">
        <v>39.99</v>
      </c>
      <c r="G707">
        <v>479.88</v>
      </c>
      <c r="H707">
        <v>12</v>
      </c>
      <c r="I707" t="s">
        <v>10682</v>
      </c>
      <c r="J707">
        <v>12</v>
      </c>
      <c r="K707">
        <v>0</v>
      </c>
      <c r="L707" t="s">
        <v>10755</v>
      </c>
      <c r="N707" t="s">
        <v>10837</v>
      </c>
      <c r="O707" t="s">
        <v>10701</v>
      </c>
      <c r="Q707" t="s">
        <v>10702</v>
      </c>
      <c r="S707" t="s">
        <v>10838</v>
      </c>
      <c r="T707">
        <v>43102.456932870402</v>
      </c>
    </row>
    <row r="708" spans="1:20" x14ac:dyDescent="0.25">
      <c r="A708" t="s">
        <v>11940</v>
      </c>
      <c r="B708" t="s">
        <v>11941</v>
      </c>
      <c r="C708" t="s">
        <v>10691</v>
      </c>
      <c r="D708" t="s">
        <v>10683</v>
      </c>
      <c r="E708" t="s">
        <v>10693</v>
      </c>
      <c r="F708">
        <v>7.99</v>
      </c>
      <c r="G708">
        <v>95.88</v>
      </c>
      <c r="H708">
        <v>12</v>
      </c>
      <c r="I708" t="s">
        <v>10682</v>
      </c>
      <c r="J708">
        <v>0</v>
      </c>
      <c r="K708">
        <v>0</v>
      </c>
      <c r="L708" t="s">
        <v>10758</v>
      </c>
      <c r="N708" t="s">
        <v>10781</v>
      </c>
      <c r="O708" t="s">
        <v>10782</v>
      </c>
      <c r="Q708" t="s">
        <v>10783</v>
      </c>
      <c r="S708" t="s">
        <v>10784</v>
      </c>
      <c r="T708">
        <v>43109.404224537</v>
      </c>
    </row>
    <row r="709" spans="1:20" x14ac:dyDescent="0.25">
      <c r="A709" t="s">
        <v>11942</v>
      </c>
      <c r="B709" t="s">
        <v>11943</v>
      </c>
      <c r="C709" t="s">
        <v>10691</v>
      </c>
      <c r="D709" t="s">
        <v>10683</v>
      </c>
      <c r="E709" t="s">
        <v>10693</v>
      </c>
      <c r="F709">
        <v>67.989999999999995</v>
      </c>
      <c r="G709">
        <v>407.95</v>
      </c>
      <c r="H709">
        <v>6</v>
      </c>
      <c r="I709" t="s">
        <v>10682</v>
      </c>
      <c r="J709">
        <v>0</v>
      </c>
      <c r="K709">
        <v>0</v>
      </c>
      <c r="L709" t="s">
        <v>10758</v>
      </c>
      <c r="N709" t="s">
        <v>10732</v>
      </c>
      <c r="O709" t="s">
        <v>10687</v>
      </c>
      <c r="Q709" t="s">
        <v>10688</v>
      </c>
      <c r="S709" t="s">
        <v>10733</v>
      </c>
      <c r="T709">
        <v>43109.404224537</v>
      </c>
    </row>
    <row r="710" spans="1:20" x14ac:dyDescent="0.25">
      <c r="A710" t="s">
        <v>11944</v>
      </c>
      <c r="B710" t="s">
        <v>11945</v>
      </c>
      <c r="C710" t="s">
        <v>10691</v>
      </c>
      <c r="D710" t="s">
        <v>10683</v>
      </c>
      <c r="E710" t="s">
        <v>10693</v>
      </c>
      <c r="F710">
        <v>14.99</v>
      </c>
      <c r="G710">
        <v>89.94</v>
      </c>
      <c r="H710">
        <v>6</v>
      </c>
      <c r="I710" t="s">
        <v>10682</v>
      </c>
      <c r="J710">
        <v>0</v>
      </c>
      <c r="K710">
        <v>0</v>
      </c>
      <c r="L710" t="s">
        <v>10758</v>
      </c>
      <c r="N710" t="s">
        <v>10686</v>
      </c>
      <c r="O710" t="s">
        <v>10687</v>
      </c>
      <c r="Q710" t="s">
        <v>10688</v>
      </c>
      <c r="S710" t="s">
        <v>10689</v>
      </c>
      <c r="T710">
        <v>43109.404224537</v>
      </c>
    </row>
    <row r="711" spans="1:20" x14ac:dyDescent="0.25">
      <c r="A711" t="s">
        <v>4426</v>
      </c>
      <c r="B711" t="s">
        <v>11946</v>
      </c>
      <c r="C711" t="s">
        <v>10856</v>
      </c>
      <c r="D711" t="s">
        <v>10683</v>
      </c>
      <c r="E711" t="s">
        <v>10685</v>
      </c>
      <c r="F711">
        <v>89.99</v>
      </c>
      <c r="G711">
        <v>539.94000000000005</v>
      </c>
      <c r="H711">
        <v>6</v>
      </c>
      <c r="I711" t="s">
        <v>10682</v>
      </c>
      <c r="J711">
        <v>0</v>
      </c>
      <c r="K711">
        <v>0</v>
      </c>
      <c r="L711" t="s">
        <v>10731</v>
      </c>
      <c r="N711" t="s">
        <v>11317</v>
      </c>
      <c r="O711" t="s">
        <v>10708</v>
      </c>
      <c r="Q711" t="s">
        <v>10709</v>
      </c>
      <c r="S711" t="s">
        <v>11318</v>
      </c>
      <c r="T711">
        <v>43102.456875000003</v>
      </c>
    </row>
    <row r="712" spans="1:20" x14ac:dyDescent="0.25">
      <c r="A712" t="s">
        <v>4427</v>
      </c>
      <c r="B712" t="s">
        <v>11947</v>
      </c>
      <c r="C712" t="s">
        <v>10681</v>
      </c>
      <c r="D712" t="s">
        <v>10683</v>
      </c>
      <c r="E712" t="s">
        <v>10685</v>
      </c>
      <c r="F712">
        <v>29.99</v>
      </c>
      <c r="G712">
        <v>179.94</v>
      </c>
      <c r="H712">
        <v>6</v>
      </c>
      <c r="I712" t="s">
        <v>10682</v>
      </c>
      <c r="J712">
        <v>0</v>
      </c>
      <c r="K712">
        <v>0</v>
      </c>
      <c r="L712" t="s">
        <v>10692</v>
      </c>
      <c r="N712" t="s">
        <v>10761</v>
      </c>
      <c r="O712" t="s">
        <v>10762</v>
      </c>
      <c r="P712" t="s">
        <v>10708</v>
      </c>
      <c r="Q712" t="s">
        <v>10763</v>
      </c>
      <c r="R712" t="s">
        <v>10709</v>
      </c>
      <c r="S712" t="s">
        <v>10764</v>
      </c>
      <c r="T712">
        <v>43102.456956018497</v>
      </c>
    </row>
    <row r="713" spans="1:20" x14ac:dyDescent="0.25">
      <c r="A713" t="s">
        <v>4428</v>
      </c>
      <c r="B713" t="s">
        <v>11948</v>
      </c>
      <c r="C713" t="s">
        <v>10681</v>
      </c>
      <c r="D713" t="s">
        <v>10683</v>
      </c>
      <c r="E713" t="s">
        <v>10685</v>
      </c>
      <c r="F713">
        <v>14.99</v>
      </c>
      <c r="G713">
        <v>179.88</v>
      </c>
      <c r="H713">
        <v>12</v>
      </c>
      <c r="I713" t="s">
        <v>10682</v>
      </c>
      <c r="J713">
        <v>0</v>
      </c>
      <c r="K713">
        <v>0</v>
      </c>
      <c r="L713" t="s">
        <v>10862</v>
      </c>
      <c r="N713" t="s">
        <v>10686</v>
      </c>
      <c r="O713" t="s">
        <v>10687</v>
      </c>
      <c r="Q713" t="s">
        <v>10688</v>
      </c>
      <c r="S713" t="s">
        <v>10689</v>
      </c>
      <c r="T713">
        <v>43102.456909722197</v>
      </c>
    </row>
    <row r="714" spans="1:20" x14ac:dyDescent="0.25">
      <c r="A714" t="s">
        <v>11949</v>
      </c>
      <c r="B714" t="s">
        <v>11950</v>
      </c>
      <c r="C714" t="s">
        <v>10691</v>
      </c>
      <c r="D714" t="s">
        <v>10683</v>
      </c>
      <c r="E714" t="s">
        <v>10693</v>
      </c>
      <c r="F714">
        <v>48.99</v>
      </c>
      <c r="G714">
        <v>293.94</v>
      </c>
      <c r="H714">
        <v>6</v>
      </c>
      <c r="I714" t="s">
        <v>10682</v>
      </c>
      <c r="J714">
        <v>0</v>
      </c>
      <c r="K714">
        <v>0</v>
      </c>
      <c r="L714" t="s">
        <v>10731</v>
      </c>
      <c r="N714" t="s">
        <v>11317</v>
      </c>
      <c r="O714" t="s">
        <v>10708</v>
      </c>
      <c r="Q714" t="s">
        <v>10709</v>
      </c>
      <c r="S714" t="s">
        <v>11318</v>
      </c>
      <c r="T714">
        <v>43102.456875000003</v>
      </c>
    </row>
    <row r="715" spans="1:20" x14ac:dyDescent="0.25">
      <c r="A715" t="s">
        <v>8386</v>
      </c>
      <c r="B715" t="s">
        <v>11951</v>
      </c>
      <c r="C715" t="s">
        <v>10856</v>
      </c>
      <c r="D715" t="s">
        <v>10683</v>
      </c>
      <c r="E715" t="s">
        <v>10685</v>
      </c>
      <c r="F715">
        <v>89.99</v>
      </c>
      <c r="G715">
        <v>1079.8800000000001</v>
      </c>
      <c r="H715">
        <v>12</v>
      </c>
      <c r="I715" t="s">
        <v>10682</v>
      </c>
      <c r="J715">
        <v>0</v>
      </c>
      <c r="K715">
        <v>0</v>
      </c>
      <c r="L715" t="s">
        <v>10731</v>
      </c>
      <c r="M715">
        <v>43192</v>
      </c>
      <c r="N715" t="s">
        <v>10686</v>
      </c>
      <c r="O715" t="s">
        <v>10687</v>
      </c>
      <c r="Q715" t="s">
        <v>10688</v>
      </c>
      <c r="S715" t="s">
        <v>10689</v>
      </c>
      <c r="T715">
        <v>43102.456875000003</v>
      </c>
    </row>
    <row r="716" spans="1:20" x14ac:dyDescent="0.25">
      <c r="A716" t="s">
        <v>11952</v>
      </c>
      <c r="B716" t="s">
        <v>11953</v>
      </c>
      <c r="C716" t="s">
        <v>10691</v>
      </c>
      <c r="D716" t="s">
        <v>10683</v>
      </c>
      <c r="E716" t="s">
        <v>10693</v>
      </c>
      <c r="F716">
        <v>7.79</v>
      </c>
      <c r="G716">
        <v>93.48</v>
      </c>
      <c r="H716">
        <v>12</v>
      </c>
      <c r="I716" t="s">
        <v>10682</v>
      </c>
      <c r="J716">
        <v>0</v>
      </c>
      <c r="K716">
        <v>0</v>
      </c>
      <c r="L716" t="s">
        <v>10692</v>
      </c>
      <c r="N716" t="s">
        <v>11954</v>
      </c>
      <c r="O716" t="s">
        <v>10708</v>
      </c>
      <c r="Q716" t="s">
        <v>10709</v>
      </c>
      <c r="S716" t="s">
        <v>11955</v>
      </c>
      <c r="T716">
        <v>43102.456956018497</v>
      </c>
    </row>
    <row r="717" spans="1:20" x14ac:dyDescent="0.25">
      <c r="A717" t="s">
        <v>11956</v>
      </c>
      <c r="B717" t="s">
        <v>11957</v>
      </c>
      <c r="C717" t="s">
        <v>10691</v>
      </c>
      <c r="D717" t="s">
        <v>10683</v>
      </c>
      <c r="E717" t="s">
        <v>10693</v>
      </c>
      <c r="F717">
        <v>6.99</v>
      </c>
      <c r="G717">
        <v>83.88</v>
      </c>
      <c r="H717">
        <v>12</v>
      </c>
      <c r="I717" t="s">
        <v>10682</v>
      </c>
      <c r="J717">
        <v>0</v>
      </c>
      <c r="K717">
        <v>0</v>
      </c>
      <c r="L717" t="s">
        <v>10758</v>
      </c>
      <c r="N717" t="s">
        <v>11321</v>
      </c>
      <c r="O717" t="s">
        <v>10701</v>
      </c>
      <c r="Q717" t="s">
        <v>10702</v>
      </c>
      <c r="S717" t="s">
        <v>11322</v>
      </c>
      <c r="T717">
        <v>43109.404224537</v>
      </c>
    </row>
    <row r="718" spans="1:20" x14ac:dyDescent="0.25">
      <c r="A718" t="s">
        <v>11958</v>
      </c>
      <c r="B718" t="s">
        <v>11959</v>
      </c>
      <c r="C718" t="s">
        <v>10691</v>
      </c>
      <c r="D718" t="s">
        <v>10683</v>
      </c>
      <c r="E718" t="s">
        <v>10693</v>
      </c>
      <c r="F718">
        <v>9.99</v>
      </c>
      <c r="G718">
        <v>59.94</v>
      </c>
      <c r="H718">
        <v>6</v>
      </c>
      <c r="I718" t="s">
        <v>10682</v>
      </c>
      <c r="J718">
        <v>0</v>
      </c>
      <c r="K718">
        <v>0</v>
      </c>
      <c r="L718" t="s">
        <v>10758</v>
      </c>
      <c r="N718" t="s">
        <v>10746</v>
      </c>
      <c r="O718" t="s">
        <v>10747</v>
      </c>
      <c r="Q718" t="s">
        <v>10748</v>
      </c>
      <c r="S718" t="s">
        <v>10749</v>
      </c>
      <c r="T718">
        <v>43109.404224537</v>
      </c>
    </row>
    <row r="719" spans="1:20" x14ac:dyDescent="0.25">
      <c r="A719" t="s">
        <v>4429</v>
      </c>
      <c r="B719" t="s">
        <v>11960</v>
      </c>
      <c r="C719" t="s">
        <v>10681</v>
      </c>
      <c r="D719" t="s">
        <v>10683</v>
      </c>
      <c r="E719" t="s">
        <v>10685</v>
      </c>
      <c r="F719">
        <v>29.99</v>
      </c>
      <c r="G719">
        <v>179.94</v>
      </c>
      <c r="H719">
        <v>6</v>
      </c>
      <c r="I719" t="s">
        <v>10682</v>
      </c>
      <c r="J719">
        <v>0</v>
      </c>
      <c r="K719">
        <v>0</v>
      </c>
      <c r="L719" t="s">
        <v>10731</v>
      </c>
      <c r="N719" t="s">
        <v>10686</v>
      </c>
      <c r="O719" t="s">
        <v>10687</v>
      </c>
      <c r="Q719" t="s">
        <v>10688</v>
      </c>
      <c r="S719" t="s">
        <v>10689</v>
      </c>
      <c r="T719">
        <v>43102.456875000003</v>
      </c>
    </row>
    <row r="720" spans="1:20" x14ac:dyDescent="0.25">
      <c r="A720" t="s">
        <v>11961</v>
      </c>
      <c r="B720" t="s">
        <v>11962</v>
      </c>
      <c r="C720" t="s">
        <v>10691</v>
      </c>
      <c r="D720" t="s">
        <v>10683</v>
      </c>
      <c r="E720" t="s">
        <v>10693</v>
      </c>
      <c r="F720">
        <v>9.99</v>
      </c>
      <c r="G720">
        <v>59.94</v>
      </c>
      <c r="H720">
        <v>6</v>
      </c>
      <c r="I720" t="s">
        <v>10682</v>
      </c>
      <c r="J720">
        <v>0</v>
      </c>
      <c r="K720">
        <v>0</v>
      </c>
      <c r="L720" t="s">
        <v>10758</v>
      </c>
      <c r="N720" t="s">
        <v>11963</v>
      </c>
      <c r="O720" t="s">
        <v>10708</v>
      </c>
      <c r="P720" t="s">
        <v>10708</v>
      </c>
      <c r="Q720" t="s">
        <v>10709</v>
      </c>
      <c r="R720" t="s">
        <v>10709</v>
      </c>
      <c r="S720" t="s">
        <v>11964</v>
      </c>
      <c r="T720">
        <v>43109.404224537</v>
      </c>
    </row>
    <row r="721" spans="1:20" x14ac:dyDescent="0.25">
      <c r="A721" t="s">
        <v>11965</v>
      </c>
      <c r="B721" t="s">
        <v>11966</v>
      </c>
      <c r="C721" t="s">
        <v>10751</v>
      </c>
      <c r="D721" t="s">
        <v>10683</v>
      </c>
      <c r="E721" t="s">
        <v>10753</v>
      </c>
      <c r="F721">
        <v>8.39</v>
      </c>
      <c r="G721">
        <v>100.68</v>
      </c>
      <c r="H721">
        <v>12</v>
      </c>
      <c r="I721" t="s">
        <v>10682</v>
      </c>
      <c r="J721">
        <v>0</v>
      </c>
      <c r="K721">
        <v>0</v>
      </c>
      <c r="L721" t="s">
        <v>11000</v>
      </c>
      <c r="N721" t="s">
        <v>10803</v>
      </c>
      <c r="O721" t="s">
        <v>10782</v>
      </c>
      <c r="Q721" t="s">
        <v>10783</v>
      </c>
      <c r="S721" t="s">
        <v>10804</v>
      </c>
      <c r="T721">
        <v>43102.456990740699</v>
      </c>
    </row>
    <row r="722" spans="1:20" x14ac:dyDescent="0.25">
      <c r="A722" t="s">
        <v>4430</v>
      </c>
      <c r="B722" t="s">
        <v>11967</v>
      </c>
      <c r="C722" t="s">
        <v>10751</v>
      </c>
      <c r="D722" t="s">
        <v>10683</v>
      </c>
      <c r="E722" t="s">
        <v>10685</v>
      </c>
      <c r="F722">
        <v>29.99</v>
      </c>
      <c r="G722">
        <v>179.94</v>
      </c>
      <c r="H722">
        <v>6</v>
      </c>
      <c r="I722" t="s">
        <v>10682</v>
      </c>
      <c r="J722">
        <v>0</v>
      </c>
      <c r="K722">
        <v>0</v>
      </c>
      <c r="L722" t="s">
        <v>10713</v>
      </c>
      <c r="N722" t="s">
        <v>10803</v>
      </c>
      <c r="O722" t="s">
        <v>10782</v>
      </c>
      <c r="Q722" t="s">
        <v>10783</v>
      </c>
      <c r="S722" t="s">
        <v>10804</v>
      </c>
      <c r="T722">
        <v>43102.456875000003</v>
      </c>
    </row>
    <row r="723" spans="1:20" x14ac:dyDescent="0.25">
      <c r="A723" t="s">
        <v>11968</v>
      </c>
      <c r="B723" t="s">
        <v>11969</v>
      </c>
      <c r="C723" t="s">
        <v>10691</v>
      </c>
      <c r="D723" t="s">
        <v>10683</v>
      </c>
      <c r="E723" t="s">
        <v>10693</v>
      </c>
      <c r="F723">
        <v>20.99</v>
      </c>
      <c r="G723">
        <v>251.88</v>
      </c>
      <c r="H723">
        <v>12</v>
      </c>
      <c r="I723" t="s">
        <v>10682</v>
      </c>
      <c r="J723">
        <v>4</v>
      </c>
      <c r="K723">
        <v>0</v>
      </c>
      <c r="L723" t="s">
        <v>10731</v>
      </c>
      <c r="N723" t="s">
        <v>10732</v>
      </c>
      <c r="O723" t="s">
        <v>10687</v>
      </c>
      <c r="Q723" t="s">
        <v>10688</v>
      </c>
      <c r="S723" t="s">
        <v>10733</v>
      </c>
      <c r="T723">
        <v>43102.456875000003</v>
      </c>
    </row>
    <row r="724" spans="1:20" x14ac:dyDescent="0.25">
      <c r="A724" t="s">
        <v>4431</v>
      </c>
      <c r="B724" t="s">
        <v>11970</v>
      </c>
      <c r="C724" t="s">
        <v>10681</v>
      </c>
      <c r="D724" t="s">
        <v>10683</v>
      </c>
      <c r="E724" t="s">
        <v>10685</v>
      </c>
      <c r="F724">
        <v>29.99</v>
      </c>
      <c r="G724">
        <v>179.94</v>
      </c>
      <c r="H724">
        <v>6</v>
      </c>
      <c r="I724" t="s">
        <v>10682</v>
      </c>
      <c r="J724">
        <v>6</v>
      </c>
      <c r="K724">
        <v>0</v>
      </c>
      <c r="L724" t="s">
        <v>11406</v>
      </c>
      <c r="N724" t="s">
        <v>10686</v>
      </c>
      <c r="O724" t="s">
        <v>10687</v>
      </c>
      <c r="Q724" t="s">
        <v>10688</v>
      </c>
      <c r="S724" t="s">
        <v>10689</v>
      </c>
      <c r="T724">
        <v>43102.456979166702</v>
      </c>
    </row>
    <row r="725" spans="1:20" x14ac:dyDescent="0.25">
      <c r="A725" t="s">
        <v>8434</v>
      </c>
      <c r="B725" t="s">
        <v>11971</v>
      </c>
      <c r="C725" t="s">
        <v>10751</v>
      </c>
      <c r="D725" t="s">
        <v>10683</v>
      </c>
      <c r="E725" t="s">
        <v>10685</v>
      </c>
      <c r="F725">
        <v>5.99</v>
      </c>
      <c r="G725">
        <v>71.88</v>
      </c>
      <c r="H725">
        <v>12</v>
      </c>
      <c r="I725" t="s">
        <v>10682</v>
      </c>
      <c r="J725">
        <v>0</v>
      </c>
      <c r="K725">
        <v>0</v>
      </c>
      <c r="L725" t="s">
        <v>10862</v>
      </c>
      <c r="N725" t="s">
        <v>10746</v>
      </c>
      <c r="O725" t="s">
        <v>10747</v>
      </c>
      <c r="Q725" t="s">
        <v>10748</v>
      </c>
      <c r="S725" t="s">
        <v>10749</v>
      </c>
      <c r="T725">
        <v>43102.456909722197</v>
      </c>
    </row>
    <row r="726" spans="1:20" x14ac:dyDescent="0.25">
      <c r="A726" t="s">
        <v>11972</v>
      </c>
      <c r="B726" t="s">
        <v>11973</v>
      </c>
      <c r="C726" t="s">
        <v>10751</v>
      </c>
      <c r="D726" t="s">
        <v>10752</v>
      </c>
      <c r="E726" t="s">
        <v>10753</v>
      </c>
      <c r="F726">
        <v>11.99</v>
      </c>
      <c r="G726">
        <v>71.94</v>
      </c>
      <c r="H726">
        <v>6</v>
      </c>
      <c r="I726" t="s">
        <v>10682</v>
      </c>
      <c r="J726">
        <v>0</v>
      </c>
      <c r="K726">
        <v>0</v>
      </c>
      <c r="L726" t="s">
        <v>10717</v>
      </c>
      <c r="N726" t="s">
        <v>10700</v>
      </c>
      <c r="O726" t="s">
        <v>10701</v>
      </c>
      <c r="Q726" t="s">
        <v>10702</v>
      </c>
      <c r="S726" t="s">
        <v>10703</v>
      </c>
      <c r="T726">
        <v>43102.456921296303</v>
      </c>
    </row>
    <row r="727" spans="1:20" x14ac:dyDescent="0.25">
      <c r="A727" t="s">
        <v>4432</v>
      </c>
      <c r="B727" t="s">
        <v>11974</v>
      </c>
      <c r="C727" t="s">
        <v>10681</v>
      </c>
      <c r="D727" t="s">
        <v>10683</v>
      </c>
      <c r="E727" t="s">
        <v>10685</v>
      </c>
      <c r="F727">
        <v>8.49</v>
      </c>
      <c r="G727">
        <v>101.88</v>
      </c>
      <c r="H727">
        <v>12</v>
      </c>
      <c r="I727" t="s">
        <v>10682</v>
      </c>
      <c r="J727">
        <v>0</v>
      </c>
      <c r="K727">
        <v>0</v>
      </c>
      <c r="L727" t="s">
        <v>10831</v>
      </c>
      <c r="N727" t="s">
        <v>10686</v>
      </c>
      <c r="O727" t="s">
        <v>10687</v>
      </c>
      <c r="Q727" t="s">
        <v>10688</v>
      </c>
      <c r="S727" t="s">
        <v>10689</v>
      </c>
      <c r="T727">
        <v>43102.456956018497</v>
      </c>
    </row>
    <row r="728" spans="1:20" x14ac:dyDescent="0.25">
      <c r="A728" t="s">
        <v>11975</v>
      </c>
      <c r="B728" t="s">
        <v>11976</v>
      </c>
      <c r="C728" t="s">
        <v>10751</v>
      </c>
      <c r="D728" t="s">
        <v>10683</v>
      </c>
      <c r="E728" t="s">
        <v>10753</v>
      </c>
      <c r="F728">
        <v>30.99</v>
      </c>
      <c r="G728">
        <v>185.94</v>
      </c>
      <c r="H728">
        <v>6</v>
      </c>
      <c r="I728" t="s">
        <v>10682</v>
      </c>
      <c r="J728">
        <v>0</v>
      </c>
      <c r="K728">
        <v>0</v>
      </c>
      <c r="L728" t="s">
        <v>11172</v>
      </c>
      <c r="N728" t="s">
        <v>10837</v>
      </c>
      <c r="O728" t="s">
        <v>10701</v>
      </c>
      <c r="Q728" t="s">
        <v>10702</v>
      </c>
      <c r="S728" t="s">
        <v>10838</v>
      </c>
      <c r="T728">
        <v>43102.456886574102</v>
      </c>
    </row>
    <row r="729" spans="1:20" x14ac:dyDescent="0.25">
      <c r="A729" t="s">
        <v>4433</v>
      </c>
      <c r="B729" t="s">
        <v>11977</v>
      </c>
      <c r="C729" t="s">
        <v>10681</v>
      </c>
      <c r="D729" t="s">
        <v>10683</v>
      </c>
      <c r="E729" t="s">
        <v>10685</v>
      </c>
      <c r="F729">
        <v>13.99</v>
      </c>
      <c r="G729">
        <v>167.88</v>
      </c>
      <c r="H729">
        <v>12</v>
      </c>
      <c r="I729" t="s">
        <v>10682</v>
      </c>
      <c r="J729">
        <v>0</v>
      </c>
      <c r="K729">
        <v>0</v>
      </c>
      <c r="L729" t="s">
        <v>10868</v>
      </c>
      <c r="N729" t="s">
        <v>10686</v>
      </c>
      <c r="O729" t="s">
        <v>10687</v>
      </c>
      <c r="Q729" t="s">
        <v>10688</v>
      </c>
      <c r="S729" t="s">
        <v>10689</v>
      </c>
      <c r="T729">
        <v>43102.456990740699</v>
      </c>
    </row>
    <row r="730" spans="1:20" x14ac:dyDescent="0.25">
      <c r="A730" t="s">
        <v>4434</v>
      </c>
      <c r="B730" t="s">
        <v>11978</v>
      </c>
      <c r="C730" t="s">
        <v>10681</v>
      </c>
      <c r="D730" t="s">
        <v>10683</v>
      </c>
      <c r="E730" t="s">
        <v>10685</v>
      </c>
      <c r="F730">
        <v>13.99</v>
      </c>
      <c r="G730">
        <v>167.88</v>
      </c>
      <c r="H730">
        <v>12</v>
      </c>
      <c r="I730" t="s">
        <v>10682</v>
      </c>
      <c r="J730">
        <v>0</v>
      </c>
      <c r="K730">
        <v>0</v>
      </c>
      <c r="L730" t="s">
        <v>11136</v>
      </c>
      <c r="N730" t="s">
        <v>10686</v>
      </c>
      <c r="O730" t="s">
        <v>10687</v>
      </c>
      <c r="Q730" t="s">
        <v>10688</v>
      </c>
      <c r="S730" t="s">
        <v>10689</v>
      </c>
      <c r="T730">
        <v>43822.381608796299</v>
      </c>
    </row>
    <row r="731" spans="1:20" x14ac:dyDescent="0.25">
      <c r="A731" t="s">
        <v>8272</v>
      </c>
      <c r="B731" t="s">
        <v>11979</v>
      </c>
      <c r="C731" t="s">
        <v>10681</v>
      </c>
      <c r="D731" t="s">
        <v>10683</v>
      </c>
      <c r="E731" t="s">
        <v>10685</v>
      </c>
      <c r="F731">
        <v>11.99</v>
      </c>
      <c r="G731">
        <v>143.88</v>
      </c>
      <c r="H731">
        <v>12</v>
      </c>
      <c r="I731" t="s">
        <v>10682</v>
      </c>
      <c r="J731">
        <v>0</v>
      </c>
      <c r="K731">
        <v>0</v>
      </c>
      <c r="L731" t="s">
        <v>10717</v>
      </c>
      <c r="N731" t="s">
        <v>10700</v>
      </c>
      <c r="O731" t="s">
        <v>10701</v>
      </c>
      <c r="Q731" t="s">
        <v>10702</v>
      </c>
      <c r="S731" t="s">
        <v>10703</v>
      </c>
      <c r="T731">
        <v>43102.456921296303</v>
      </c>
    </row>
    <row r="732" spans="1:20" x14ac:dyDescent="0.25">
      <c r="A732" t="s">
        <v>8435</v>
      </c>
      <c r="B732" t="s">
        <v>11980</v>
      </c>
      <c r="C732" t="s">
        <v>10751</v>
      </c>
      <c r="D732" t="s">
        <v>10683</v>
      </c>
      <c r="E732" t="s">
        <v>10753</v>
      </c>
      <c r="F732">
        <v>12.99</v>
      </c>
      <c r="G732">
        <v>155.88</v>
      </c>
      <c r="H732">
        <v>12</v>
      </c>
      <c r="I732" t="s">
        <v>10682</v>
      </c>
      <c r="J732">
        <v>0</v>
      </c>
      <c r="K732">
        <v>0</v>
      </c>
      <c r="L732" t="s">
        <v>10788</v>
      </c>
      <c r="N732" t="s">
        <v>11038</v>
      </c>
      <c r="O732" t="s">
        <v>10708</v>
      </c>
      <c r="Q732" t="s">
        <v>10709</v>
      </c>
      <c r="S732" t="s">
        <v>11039</v>
      </c>
      <c r="T732">
        <v>43102.456921296303</v>
      </c>
    </row>
    <row r="733" spans="1:20" x14ac:dyDescent="0.25">
      <c r="A733" t="s">
        <v>4435</v>
      </c>
      <c r="B733" t="s">
        <v>11981</v>
      </c>
      <c r="C733" t="s">
        <v>10751</v>
      </c>
      <c r="D733" t="s">
        <v>10683</v>
      </c>
      <c r="E733" t="s">
        <v>10753</v>
      </c>
      <c r="F733">
        <v>29.99</v>
      </c>
      <c r="G733">
        <v>179.94</v>
      </c>
      <c r="H733">
        <v>6</v>
      </c>
      <c r="I733" t="s">
        <v>10682</v>
      </c>
      <c r="J733">
        <v>0</v>
      </c>
      <c r="K733">
        <v>0</v>
      </c>
      <c r="L733" t="s">
        <v>11982</v>
      </c>
      <c r="N733" t="s">
        <v>11983</v>
      </c>
      <c r="O733" t="s">
        <v>11984</v>
      </c>
      <c r="Q733" t="s">
        <v>11985</v>
      </c>
      <c r="S733" t="s">
        <v>11986</v>
      </c>
      <c r="T733">
        <v>43102.456956018497</v>
      </c>
    </row>
    <row r="734" spans="1:20" x14ac:dyDescent="0.25">
      <c r="A734" t="s">
        <v>4436</v>
      </c>
      <c r="B734" t="s">
        <v>11987</v>
      </c>
      <c r="C734" t="s">
        <v>10751</v>
      </c>
      <c r="D734" t="s">
        <v>10683</v>
      </c>
      <c r="E734" t="s">
        <v>10753</v>
      </c>
      <c r="F734">
        <v>29.99</v>
      </c>
      <c r="G734">
        <v>179.94</v>
      </c>
      <c r="H734">
        <v>6</v>
      </c>
      <c r="I734" t="s">
        <v>10682</v>
      </c>
      <c r="J734">
        <v>0</v>
      </c>
      <c r="K734">
        <v>0</v>
      </c>
      <c r="L734" t="s">
        <v>11988</v>
      </c>
      <c r="N734" t="s">
        <v>11983</v>
      </c>
      <c r="O734" t="s">
        <v>11984</v>
      </c>
      <c r="Q734" t="s">
        <v>11985</v>
      </c>
      <c r="S734" t="s">
        <v>11986</v>
      </c>
      <c r="T734">
        <v>43102.456990740699</v>
      </c>
    </row>
    <row r="735" spans="1:20" x14ac:dyDescent="0.25">
      <c r="A735" t="s">
        <v>4437</v>
      </c>
      <c r="B735" t="s">
        <v>11989</v>
      </c>
      <c r="C735" t="s">
        <v>10751</v>
      </c>
      <c r="D735" t="s">
        <v>10683</v>
      </c>
      <c r="E735" t="s">
        <v>10753</v>
      </c>
      <c r="F735">
        <v>29.99</v>
      </c>
      <c r="G735">
        <v>179.94</v>
      </c>
      <c r="H735">
        <v>6</v>
      </c>
      <c r="I735" t="s">
        <v>10682</v>
      </c>
      <c r="J735">
        <v>0</v>
      </c>
      <c r="K735">
        <v>0</v>
      </c>
      <c r="L735" t="s">
        <v>10831</v>
      </c>
      <c r="N735" t="s">
        <v>11983</v>
      </c>
      <c r="O735" t="s">
        <v>11984</v>
      </c>
      <c r="Q735" t="s">
        <v>11985</v>
      </c>
      <c r="S735" t="s">
        <v>11986</v>
      </c>
      <c r="T735">
        <v>43102.456956018497</v>
      </c>
    </row>
    <row r="736" spans="1:20" x14ac:dyDescent="0.25">
      <c r="A736" t="s">
        <v>4438</v>
      </c>
      <c r="B736" t="s">
        <v>11990</v>
      </c>
      <c r="C736" t="s">
        <v>10681</v>
      </c>
      <c r="D736" t="s">
        <v>10683</v>
      </c>
      <c r="E736" t="s">
        <v>10685</v>
      </c>
      <c r="F736">
        <v>16.989999999999998</v>
      </c>
      <c r="G736">
        <v>203.88</v>
      </c>
      <c r="H736">
        <v>12</v>
      </c>
      <c r="I736" t="s">
        <v>10682</v>
      </c>
      <c r="J736">
        <v>0</v>
      </c>
      <c r="K736">
        <v>0</v>
      </c>
      <c r="L736" t="s">
        <v>10731</v>
      </c>
      <c r="N736" t="s">
        <v>10746</v>
      </c>
      <c r="O736" t="s">
        <v>10747</v>
      </c>
      <c r="Q736" t="s">
        <v>10748</v>
      </c>
      <c r="S736" t="s">
        <v>10749</v>
      </c>
      <c r="T736">
        <v>43102.456875000003</v>
      </c>
    </row>
    <row r="737" spans="1:20" x14ac:dyDescent="0.25">
      <c r="A737" t="s">
        <v>11991</v>
      </c>
      <c r="B737" t="s">
        <v>11992</v>
      </c>
      <c r="C737" t="s">
        <v>10751</v>
      </c>
      <c r="D737" t="s">
        <v>10683</v>
      </c>
      <c r="E737" t="s">
        <v>10753</v>
      </c>
      <c r="F737">
        <v>44.99</v>
      </c>
      <c r="G737">
        <v>269.94</v>
      </c>
      <c r="H737">
        <v>6</v>
      </c>
      <c r="I737" t="s">
        <v>10682</v>
      </c>
      <c r="J737">
        <v>0</v>
      </c>
      <c r="K737">
        <v>0</v>
      </c>
      <c r="L737" t="s">
        <v>10731</v>
      </c>
      <c r="N737" t="s">
        <v>10732</v>
      </c>
      <c r="O737" t="s">
        <v>10687</v>
      </c>
      <c r="Q737" t="s">
        <v>10688</v>
      </c>
      <c r="S737" t="s">
        <v>10733</v>
      </c>
      <c r="T737">
        <v>43102.456875000003</v>
      </c>
    </row>
    <row r="738" spans="1:20" x14ac:dyDescent="0.25">
      <c r="A738" t="s">
        <v>4439</v>
      </c>
      <c r="B738" t="s">
        <v>11993</v>
      </c>
      <c r="C738" t="s">
        <v>10681</v>
      </c>
      <c r="D738" t="s">
        <v>10683</v>
      </c>
      <c r="E738" t="s">
        <v>10685</v>
      </c>
      <c r="F738">
        <v>7.99</v>
      </c>
      <c r="G738">
        <v>95.88</v>
      </c>
      <c r="H738">
        <v>12</v>
      </c>
      <c r="I738" t="s">
        <v>10682</v>
      </c>
      <c r="J738">
        <v>0</v>
      </c>
      <c r="K738">
        <v>0</v>
      </c>
      <c r="L738" t="s">
        <v>10831</v>
      </c>
      <c r="N738" t="s">
        <v>10746</v>
      </c>
      <c r="O738" t="s">
        <v>10747</v>
      </c>
      <c r="Q738" t="s">
        <v>10748</v>
      </c>
      <c r="S738" t="s">
        <v>10749</v>
      </c>
      <c r="T738">
        <v>43102.456956018497</v>
      </c>
    </row>
    <row r="739" spans="1:20" x14ac:dyDescent="0.25">
      <c r="A739" t="s">
        <v>4440</v>
      </c>
      <c r="B739" t="s">
        <v>11994</v>
      </c>
      <c r="C739" t="s">
        <v>10681</v>
      </c>
      <c r="D739" t="s">
        <v>10683</v>
      </c>
      <c r="E739" t="s">
        <v>10685</v>
      </c>
      <c r="F739">
        <v>34.99</v>
      </c>
      <c r="G739">
        <v>209.94</v>
      </c>
      <c r="H739">
        <v>6</v>
      </c>
      <c r="I739" t="s">
        <v>10682</v>
      </c>
      <c r="J739">
        <v>0</v>
      </c>
      <c r="K739">
        <v>0</v>
      </c>
      <c r="L739" t="s">
        <v>10868</v>
      </c>
      <c r="N739" t="s">
        <v>10781</v>
      </c>
      <c r="O739" t="s">
        <v>10782</v>
      </c>
      <c r="Q739" t="s">
        <v>10783</v>
      </c>
      <c r="S739" t="s">
        <v>10784</v>
      </c>
      <c r="T739">
        <v>43102.456990740699</v>
      </c>
    </row>
    <row r="740" spans="1:20" x14ac:dyDescent="0.25">
      <c r="A740" t="s">
        <v>11995</v>
      </c>
      <c r="B740" t="s">
        <v>11996</v>
      </c>
      <c r="C740" t="s">
        <v>10751</v>
      </c>
      <c r="D740" t="s">
        <v>10752</v>
      </c>
      <c r="E740" t="s">
        <v>10753</v>
      </c>
      <c r="F740">
        <v>67.989999999999995</v>
      </c>
      <c r="G740">
        <v>203.97</v>
      </c>
      <c r="H740">
        <v>3</v>
      </c>
      <c r="I740" t="s">
        <v>10682</v>
      </c>
      <c r="J740">
        <v>8</v>
      </c>
      <c r="K740">
        <v>0</v>
      </c>
      <c r="L740" t="s">
        <v>11014</v>
      </c>
      <c r="M740">
        <v>43368</v>
      </c>
      <c r="N740" t="s">
        <v>10837</v>
      </c>
      <c r="O740" t="s">
        <v>10701</v>
      </c>
      <c r="Q740" t="s">
        <v>10702</v>
      </c>
      <c r="S740" t="s">
        <v>10838</v>
      </c>
      <c r="T740">
        <v>43102.456863425898</v>
      </c>
    </row>
    <row r="741" spans="1:20" x14ac:dyDescent="0.25">
      <c r="A741" t="s">
        <v>11997</v>
      </c>
      <c r="B741" t="s">
        <v>11998</v>
      </c>
      <c r="C741" t="s">
        <v>10691</v>
      </c>
      <c r="D741" t="s">
        <v>10683</v>
      </c>
      <c r="E741" t="s">
        <v>10693</v>
      </c>
      <c r="F741">
        <v>124.79</v>
      </c>
      <c r="G741">
        <v>124.79</v>
      </c>
      <c r="H741">
        <v>1</v>
      </c>
      <c r="I741" t="s">
        <v>10682</v>
      </c>
      <c r="J741">
        <v>0</v>
      </c>
      <c r="K741">
        <v>0</v>
      </c>
      <c r="L741" t="s">
        <v>10740</v>
      </c>
      <c r="N741" t="s">
        <v>10761</v>
      </c>
      <c r="O741" t="s">
        <v>10762</v>
      </c>
      <c r="P741" t="s">
        <v>10708</v>
      </c>
      <c r="Q741" t="s">
        <v>10763</v>
      </c>
      <c r="R741" t="s">
        <v>10709</v>
      </c>
      <c r="S741" t="s">
        <v>10764</v>
      </c>
      <c r="T741">
        <v>43102.456886574102</v>
      </c>
    </row>
    <row r="742" spans="1:20" x14ac:dyDescent="0.25">
      <c r="A742" t="s">
        <v>8436</v>
      </c>
      <c r="B742" t="s">
        <v>11999</v>
      </c>
      <c r="C742" t="s">
        <v>10691</v>
      </c>
      <c r="D742" t="s">
        <v>10683</v>
      </c>
      <c r="E742" t="s">
        <v>10836</v>
      </c>
      <c r="F742">
        <v>148.79</v>
      </c>
      <c r="G742">
        <v>148.79</v>
      </c>
      <c r="H742">
        <v>1</v>
      </c>
      <c r="I742" t="s">
        <v>10682</v>
      </c>
      <c r="J742">
        <v>0</v>
      </c>
      <c r="K742">
        <v>0</v>
      </c>
      <c r="L742" t="s">
        <v>10740</v>
      </c>
      <c r="N742" t="s">
        <v>10761</v>
      </c>
      <c r="O742" t="s">
        <v>10762</v>
      </c>
      <c r="P742" t="s">
        <v>10708</v>
      </c>
      <c r="Q742" t="s">
        <v>10763</v>
      </c>
      <c r="R742" t="s">
        <v>10709</v>
      </c>
      <c r="S742" t="s">
        <v>10764</v>
      </c>
      <c r="T742">
        <v>43102.456886574102</v>
      </c>
    </row>
    <row r="743" spans="1:20" x14ac:dyDescent="0.25">
      <c r="A743" t="s">
        <v>4441</v>
      </c>
      <c r="B743" t="s">
        <v>12000</v>
      </c>
      <c r="C743" t="s">
        <v>10751</v>
      </c>
      <c r="D743" t="s">
        <v>10683</v>
      </c>
      <c r="E743" t="s">
        <v>10693</v>
      </c>
      <c r="F743">
        <v>7.99</v>
      </c>
      <c r="G743">
        <v>95.88</v>
      </c>
      <c r="H743">
        <v>12</v>
      </c>
      <c r="I743" t="s">
        <v>10682</v>
      </c>
      <c r="J743">
        <v>0</v>
      </c>
      <c r="K743">
        <v>0</v>
      </c>
      <c r="L743" t="s">
        <v>10788</v>
      </c>
      <c r="N743" t="s">
        <v>10781</v>
      </c>
      <c r="O743" t="s">
        <v>10782</v>
      </c>
      <c r="Q743" t="s">
        <v>10783</v>
      </c>
      <c r="S743" t="s">
        <v>10784</v>
      </c>
      <c r="T743">
        <v>43102.456921296303</v>
      </c>
    </row>
    <row r="744" spans="1:20" x14ac:dyDescent="0.25">
      <c r="A744" t="s">
        <v>4442</v>
      </c>
      <c r="B744" t="s">
        <v>12001</v>
      </c>
      <c r="C744" t="s">
        <v>10751</v>
      </c>
      <c r="D744" t="s">
        <v>10683</v>
      </c>
      <c r="E744" t="s">
        <v>10836</v>
      </c>
      <c r="F744">
        <v>11.99</v>
      </c>
      <c r="G744">
        <v>143.88</v>
      </c>
      <c r="H744">
        <v>12</v>
      </c>
      <c r="I744" t="s">
        <v>10682</v>
      </c>
      <c r="J744">
        <v>0</v>
      </c>
      <c r="K744">
        <v>0</v>
      </c>
      <c r="L744" t="s">
        <v>10944</v>
      </c>
      <c r="N744" t="s">
        <v>10686</v>
      </c>
      <c r="O744" t="s">
        <v>10687</v>
      </c>
      <c r="Q744" t="s">
        <v>10688</v>
      </c>
      <c r="S744" t="s">
        <v>10689</v>
      </c>
      <c r="T744">
        <v>43102.456921296303</v>
      </c>
    </row>
    <row r="745" spans="1:20" x14ac:dyDescent="0.25">
      <c r="A745" t="s">
        <v>4443</v>
      </c>
      <c r="B745" t="s">
        <v>12002</v>
      </c>
      <c r="C745" t="s">
        <v>10751</v>
      </c>
      <c r="D745" t="s">
        <v>10752</v>
      </c>
      <c r="E745" t="s">
        <v>10685</v>
      </c>
      <c r="F745">
        <v>20.39</v>
      </c>
      <c r="G745">
        <v>122.34</v>
      </c>
      <c r="H745">
        <v>6</v>
      </c>
      <c r="I745" t="s">
        <v>10682</v>
      </c>
      <c r="J745">
        <v>0</v>
      </c>
      <c r="K745">
        <v>0</v>
      </c>
      <c r="L745" t="s">
        <v>10868</v>
      </c>
      <c r="N745" t="s">
        <v>10991</v>
      </c>
      <c r="O745" t="s">
        <v>10992</v>
      </c>
      <c r="Q745" t="s">
        <v>10993</v>
      </c>
      <c r="S745" t="s">
        <v>10994</v>
      </c>
      <c r="T745">
        <v>43102.456990740699</v>
      </c>
    </row>
    <row r="746" spans="1:20" x14ac:dyDescent="0.25">
      <c r="A746" t="s">
        <v>12003</v>
      </c>
      <c r="B746" t="s">
        <v>12004</v>
      </c>
      <c r="C746" t="s">
        <v>10691</v>
      </c>
      <c r="D746" t="s">
        <v>10683</v>
      </c>
      <c r="E746" t="s">
        <v>10693</v>
      </c>
      <c r="F746">
        <v>9.49</v>
      </c>
      <c r="G746">
        <v>113.88</v>
      </c>
      <c r="H746">
        <v>12</v>
      </c>
      <c r="I746" t="s">
        <v>10682</v>
      </c>
      <c r="J746">
        <v>0</v>
      </c>
      <c r="K746">
        <v>0</v>
      </c>
      <c r="L746" t="s">
        <v>10758</v>
      </c>
      <c r="N746" t="s">
        <v>10803</v>
      </c>
      <c r="O746" t="s">
        <v>10782</v>
      </c>
      <c r="Q746" t="s">
        <v>10783</v>
      </c>
      <c r="S746" t="s">
        <v>10804</v>
      </c>
      <c r="T746">
        <v>43109.404224537</v>
      </c>
    </row>
    <row r="747" spans="1:20" x14ac:dyDescent="0.25">
      <c r="A747" t="s">
        <v>12005</v>
      </c>
      <c r="B747" t="s">
        <v>12006</v>
      </c>
      <c r="C747" t="s">
        <v>10751</v>
      </c>
      <c r="D747" t="s">
        <v>10683</v>
      </c>
      <c r="E747" t="s">
        <v>10753</v>
      </c>
      <c r="F747">
        <v>30.99</v>
      </c>
      <c r="G747">
        <v>185.94</v>
      </c>
      <c r="H747">
        <v>6</v>
      </c>
      <c r="I747" t="s">
        <v>10682</v>
      </c>
      <c r="J747">
        <v>0</v>
      </c>
      <c r="K747">
        <v>0</v>
      </c>
      <c r="L747" t="s">
        <v>10758</v>
      </c>
      <c r="N747" t="s">
        <v>10991</v>
      </c>
      <c r="O747" t="s">
        <v>10992</v>
      </c>
      <c r="Q747" t="s">
        <v>10993</v>
      </c>
      <c r="S747" t="s">
        <v>10994</v>
      </c>
      <c r="T747">
        <v>43109.404224537</v>
      </c>
    </row>
    <row r="748" spans="1:20" x14ac:dyDescent="0.25">
      <c r="A748" t="s">
        <v>12007</v>
      </c>
      <c r="B748" t="s">
        <v>12008</v>
      </c>
      <c r="C748" t="s">
        <v>10751</v>
      </c>
      <c r="D748" t="s">
        <v>10683</v>
      </c>
      <c r="E748" t="s">
        <v>10693</v>
      </c>
      <c r="F748">
        <v>25.79</v>
      </c>
      <c r="G748">
        <v>154.74</v>
      </c>
      <c r="H748">
        <v>6</v>
      </c>
      <c r="I748" t="s">
        <v>10682</v>
      </c>
      <c r="J748">
        <v>9</v>
      </c>
      <c r="K748">
        <v>0</v>
      </c>
      <c r="L748" t="s">
        <v>10731</v>
      </c>
      <c r="N748" t="s">
        <v>12009</v>
      </c>
      <c r="O748" t="s">
        <v>10708</v>
      </c>
      <c r="Q748" t="s">
        <v>10709</v>
      </c>
      <c r="S748" t="s">
        <v>12010</v>
      </c>
      <c r="T748">
        <v>43102.456875000003</v>
      </c>
    </row>
    <row r="749" spans="1:20" x14ac:dyDescent="0.25">
      <c r="A749" t="s">
        <v>12011</v>
      </c>
      <c r="B749" t="s">
        <v>12012</v>
      </c>
      <c r="C749" t="s">
        <v>10691</v>
      </c>
      <c r="D749" t="s">
        <v>10683</v>
      </c>
      <c r="E749" t="s">
        <v>10693</v>
      </c>
      <c r="F749">
        <v>15.99</v>
      </c>
      <c r="G749">
        <v>191.88</v>
      </c>
      <c r="H749">
        <v>12</v>
      </c>
      <c r="I749" t="s">
        <v>10682</v>
      </c>
      <c r="J749">
        <v>0</v>
      </c>
      <c r="K749">
        <v>0</v>
      </c>
      <c r="L749" t="s">
        <v>10944</v>
      </c>
      <c r="N749" t="s">
        <v>10694</v>
      </c>
      <c r="O749" t="s">
        <v>10695</v>
      </c>
      <c r="Q749" t="s">
        <v>10696</v>
      </c>
      <c r="S749" t="s">
        <v>10697</v>
      </c>
      <c r="T749">
        <v>43102.456921296303</v>
      </c>
    </row>
    <row r="750" spans="1:20" x14ac:dyDescent="0.25">
      <c r="A750" t="s">
        <v>4444</v>
      </c>
      <c r="B750" t="s">
        <v>12013</v>
      </c>
      <c r="C750" t="s">
        <v>10681</v>
      </c>
      <c r="D750" t="s">
        <v>10683</v>
      </c>
      <c r="E750" t="s">
        <v>10685</v>
      </c>
      <c r="F750">
        <v>24.99</v>
      </c>
      <c r="G750">
        <v>299.88</v>
      </c>
      <c r="H750">
        <v>12</v>
      </c>
      <c r="I750" t="s">
        <v>10682</v>
      </c>
      <c r="J750">
        <v>0</v>
      </c>
      <c r="K750">
        <v>0</v>
      </c>
      <c r="L750" t="s">
        <v>10722</v>
      </c>
      <c r="N750" t="s">
        <v>10837</v>
      </c>
      <c r="O750" t="s">
        <v>10701</v>
      </c>
      <c r="Q750" t="s">
        <v>10702</v>
      </c>
      <c r="S750" t="s">
        <v>10838</v>
      </c>
      <c r="T750">
        <v>43102.456956018497</v>
      </c>
    </row>
    <row r="751" spans="1:20" x14ac:dyDescent="0.25">
      <c r="A751" t="s">
        <v>4445</v>
      </c>
      <c r="B751" t="s">
        <v>12014</v>
      </c>
      <c r="C751" t="s">
        <v>10751</v>
      </c>
      <c r="D751" t="s">
        <v>10683</v>
      </c>
      <c r="E751" t="s">
        <v>10836</v>
      </c>
      <c r="F751">
        <v>3.29</v>
      </c>
      <c r="G751">
        <v>39.479999999999997</v>
      </c>
      <c r="H751">
        <v>12</v>
      </c>
      <c r="I751" t="s">
        <v>10682</v>
      </c>
      <c r="J751">
        <v>0</v>
      </c>
      <c r="K751">
        <v>0</v>
      </c>
      <c r="L751" t="s">
        <v>10736</v>
      </c>
      <c r="M751">
        <v>44714</v>
      </c>
      <c r="N751" t="s">
        <v>10761</v>
      </c>
      <c r="O751" t="s">
        <v>10762</v>
      </c>
      <c r="P751" t="s">
        <v>10708</v>
      </c>
      <c r="Q751" t="s">
        <v>10763</v>
      </c>
      <c r="R751" t="s">
        <v>10709</v>
      </c>
      <c r="S751" t="s">
        <v>10764</v>
      </c>
      <c r="T751">
        <v>43102.457013888903</v>
      </c>
    </row>
    <row r="752" spans="1:20" x14ac:dyDescent="0.25">
      <c r="A752" t="s">
        <v>4446</v>
      </c>
      <c r="B752" t="s">
        <v>12015</v>
      </c>
      <c r="C752" t="s">
        <v>10681</v>
      </c>
      <c r="D752" t="s">
        <v>10683</v>
      </c>
      <c r="E752" t="s">
        <v>10685</v>
      </c>
      <c r="F752">
        <v>23.99</v>
      </c>
      <c r="G752">
        <v>287.88</v>
      </c>
      <c r="H752">
        <v>12</v>
      </c>
      <c r="I752" t="s">
        <v>10682</v>
      </c>
      <c r="J752">
        <v>0</v>
      </c>
      <c r="K752">
        <v>0</v>
      </c>
      <c r="L752" t="s">
        <v>10722</v>
      </c>
      <c r="N752" t="s">
        <v>10686</v>
      </c>
      <c r="O752" t="s">
        <v>10687</v>
      </c>
      <c r="Q752" t="s">
        <v>10688</v>
      </c>
      <c r="S752" t="s">
        <v>10689</v>
      </c>
      <c r="T752">
        <v>43102.456956018497</v>
      </c>
    </row>
    <row r="753" spans="1:20" x14ac:dyDescent="0.25">
      <c r="A753" t="s">
        <v>12016</v>
      </c>
      <c r="B753" t="s">
        <v>12017</v>
      </c>
      <c r="C753" t="s">
        <v>10691</v>
      </c>
      <c r="D753" t="s">
        <v>10683</v>
      </c>
      <c r="E753" t="s">
        <v>10693</v>
      </c>
      <c r="F753">
        <v>5.99</v>
      </c>
      <c r="G753">
        <v>71.88</v>
      </c>
      <c r="H753">
        <v>12</v>
      </c>
      <c r="I753" t="s">
        <v>10682</v>
      </c>
      <c r="J753">
        <v>0</v>
      </c>
      <c r="K753">
        <v>0</v>
      </c>
      <c r="L753" t="s">
        <v>11628</v>
      </c>
      <c r="N753" t="s">
        <v>10694</v>
      </c>
      <c r="O753" t="s">
        <v>10695</v>
      </c>
      <c r="Q753" t="s">
        <v>10696</v>
      </c>
      <c r="S753" t="s">
        <v>10697</v>
      </c>
      <c r="T753">
        <v>43102.456909722197</v>
      </c>
    </row>
    <row r="754" spans="1:20" x14ac:dyDescent="0.25">
      <c r="A754" t="s">
        <v>12018</v>
      </c>
      <c r="B754" t="s">
        <v>12019</v>
      </c>
      <c r="C754" t="s">
        <v>10691</v>
      </c>
      <c r="D754" t="s">
        <v>10683</v>
      </c>
      <c r="E754" t="s">
        <v>10693</v>
      </c>
      <c r="F754">
        <v>5.99</v>
      </c>
      <c r="G754">
        <v>71.88</v>
      </c>
      <c r="H754">
        <v>12</v>
      </c>
      <c r="I754" t="s">
        <v>10682</v>
      </c>
      <c r="J754">
        <v>0</v>
      </c>
      <c r="K754">
        <v>0</v>
      </c>
      <c r="L754" t="s">
        <v>10713</v>
      </c>
      <c r="N754" t="s">
        <v>10694</v>
      </c>
      <c r="O754" t="s">
        <v>10695</v>
      </c>
      <c r="Q754" t="s">
        <v>10696</v>
      </c>
      <c r="S754" t="s">
        <v>10697</v>
      </c>
      <c r="T754">
        <v>43102.456875000003</v>
      </c>
    </row>
    <row r="755" spans="1:20" x14ac:dyDescent="0.25">
      <c r="A755" t="s">
        <v>12020</v>
      </c>
      <c r="B755" t="s">
        <v>12021</v>
      </c>
      <c r="C755" t="s">
        <v>10751</v>
      </c>
      <c r="D755" t="s">
        <v>10683</v>
      </c>
      <c r="E755" t="s">
        <v>10753</v>
      </c>
      <c r="F755">
        <v>21.99</v>
      </c>
      <c r="G755">
        <v>263.88</v>
      </c>
      <c r="H755">
        <v>12</v>
      </c>
      <c r="I755" t="s">
        <v>10682</v>
      </c>
      <c r="J755">
        <v>0</v>
      </c>
      <c r="K755">
        <v>0</v>
      </c>
      <c r="L755" t="s">
        <v>10758</v>
      </c>
      <c r="N755" t="s">
        <v>10991</v>
      </c>
      <c r="O755" t="s">
        <v>10992</v>
      </c>
      <c r="Q755" t="s">
        <v>10993</v>
      </c>
      <c r="S755" t="s">
        <v>10994</v>
      </c>
      <c r="T755">
        <v>43109.404224537</v>
      </c>
    </row>
    <row r="756" spans="1:20" x14ac:dyDescent="0.25">
      <c r="A756" t="s">
        <v>12022</v>
      </c>
      <c r="B756" t="s">
        <v>12023</v>
      </c>
      <c r="C756" t="s">
        <v>10691</v>
      </c>
      <c r="D756" t="s">
        <v>10683</v>
      </c>
      <c r="E756" t="s">
        <v>10693</v>
      </c>
      <c r="F756">
        <v>2.99</v>
      </c>
      <c r="G756">
        <v>17.940000000000001</v>
      </c>
      <c r="H756">
        <v>6</v>
      </c>
      <c r="I756" t="s">
        <v>10682</v>
      </c>
      <c r="J756">
        <v>0</v>
      </c>
      <c r="K756">
        <v>0</v>
      </c>
      <c r="L756" t="s">
        <v>10745</v>
      </c>
      <c r="N756" t="s">
        <v>10761</v>
      </c>
      <c r="O756" t="s">
        <v>10762</v>
      </c>
      <c r="P756" t="s">
        <v>10708</v>
      </c>
      <c r="Q756" t="s">
        <v>10763</v>
      </c>
      <c r="R756" t="s">
        <v>10709</v>
      </c>
      <c r="S756" t="s">
        <v>10764</v>
      </c>
      <c r="T756">
        <v>43102.456898148099</v>
      </c>
    </row>
    <row r="757" spans="1:20" x14ac:dyDescent="0.25">
      <c r="A757" t="s">
        <v>12024</v>
      </c>
      <c r="B757" t="s">
        <v>12025</v>
      </c>
      <c r="C757" t="s">
        <v>10691</v>
      </c>
      <c r="D757" t="s">
        <v>10683</v>
      </c>
      <c r="E757" t="s">
        <v>10693</v>
      </c>
      <c r="F757">
        <v>7.79</v>
      </c>
      <c r="G757">
        <v>93.48</v>
      </c>
      <c r="H757">
        <v>12</v>
      </c>
      <c r="I757" t="s">
        <v>10682</v>
      </c>
      <c r="J757">
        <v>0</v>
      </c>
      <c r="K757">
        <v>0</v>
      </c>
      <c r="L757" t="s">
        <v>10717</v>
      </c>
      <c r="N757" t="s">
        <v>10700</v>
      </c>
      <c r="O757" t="s">
        <v>10701</v>
      </c>
      <c r="Q757" t="s">
        <v>10702</v>
      </c>
      <c r="S757" t="s">
        <v>10703</v>
      </c>
      <c r="T757">
        <v>43102.456921296303</v>
      </c>
    </row>
    <row r="758" spans="1:20" x14ac:dyDescent="0.25">
      <c r="A758" t="s">
        <v>4447</v>
      </c>
      <c r="B758" t="s">
        <v>12026</v>
      </c>
      <c r="C758" t="s">
        <v>10681</v>
      </c>
      <c r="D758" t="s">
        <v>10683</v>
      </c>
      <c r="E758" t="s">
        <v>10685</v>
      </c>
      <c r="F758">
        <v>41.99</v>
      </c>
      <c r="G758">
        <v>503.88</v>
      </c>
      <c r="H758">
        <v>12</v>
      </c>
      <c r="I758" t="s">
        <v>10682</v>
      </c>
      <c r="J758">
        <v>0</v>
      </c>
      <c r="K758">
        <v>0</v>
      </c>
      <c r="L758" t="s">
        <v>10713</v>
      </c>
      <c r="N758" t="s">
        <v>10803</v>
      </c>
      <c r="O758" t="s">
        <v>10782</v>
      </c>
      <c r="Q758" t="s">
        <v>10783</v>
      </c>
      <c r="S758" t="s">
        <v>10804</v>
      </c>
      <c r="T758">
        <v>43102.456875000003</v>
      </c>
    </row>
    <row r="759" spans="1:20" x14ac:dyDescent="0.25">
      <c r="A759" t="s">
        <v>12027</v>
      </c>
      <c r="B759" t="s">
        <v>12028</v>
      </c>
      <c r="C759" t="s">
        <v>10751</v>
      </c>
      <c r="D759" t="s">
        <v>10683</v>
      </c>
      <c r="E759" t="s">
        <v>10753</v>
      </c>
      <c r="F759">
        <v>19.989999999999998</v>
      </c>
      <c r="G759">
        <v>119.94</v>
      </c>
      <c r="H759">
        <v>6</v>
      </c>
      <c r="I759" t="s">
        <v>10682</v>
      </c>
      <c r="J759">
        <v>0</v>
      </c>
      <c r="K759">
        <v>0</v>
      </c>
      <c r="L759" t="s">
        <v>10717</v>
      </c>
      <c r="N759" t="s">
        <v>10694</v>
      </c>
      <c r="O759" t="s">
        <v>10695</v>
      </c>
      <c r="Q759" t="s">
        <v>10696</v>
      </c>
      <c r="S759" t="s">
        <v>10697</v>
      </c>
      <c r="T759">
        <v>43102.456921296303</v>
      </c>
    </row>
    <row r="760" spans="1:20" x14ac:dyDescent="0.25">
      <c r="A760" t="s">
        <v>12029</v>
      </c>
      <c r="B760" t="s">
        <v>12030</v>
      </c>
      <c r="C760" t="s">
        <v>10691</v>
      </c>
      <c r="D760" t="s">
        <v>10683</v>
      </c>
      <c r="E760" t="s">
        <v>10693</v>
      </c>
      <c r="F760">
        <v>6.99</v>
      </c>
      <c r="G760">
        <v>83.88</v>
      </c>
      <c r="H760">
        <v>12</v>
      </c>
      <c r="I760" t="s">
        <v>10682</v>
      </c>
      <c r="J760">
        <v>0</v>
      </c>
      <c r="K760">
        <v>0</v>
      </c>
      <c r="L760" t="s">
        <v>10944</v>
      </c>
      <c r="N760" t="s">
        <v>10746</v>
      </c>
      <c r="O760" t="s">
        <v>10747</v>
      </c>
      <c r="Q760" t="s">
        <v>10748</v>
      </c>
      <c r="S760" t="s">
        <v>10749</v>
      </c>
      <c r="T760">
        <v>43102.456921296303</v>
      </c>
    </row>
    <row r="761" spans="1:20" x14ac:dyDescent="0.25">
      <c r="A761" t="s">
        <v>4448</v>
      </c>
      <c r="B761" t="s">
        <v>12031</v>
      </c>
      <c r="C761" t="s">
        <v>10681</v>
      </c>
      <c r="D761" t="s">
        <v>10683</v>
      </c>
      <c r="E761" t="s">
        <v>10685</v>
      </c>
      <c r="F761">
        <v>21.99</v>
      </c>
      <c r="G761">
        <v>263.88</v>
      </c>
      <c r="H761">
        <v>12</v>
      </c>
      <c r="I761" t="s">
        <v>10682</v>
      </c>
      <c r="J761">
        <v>0</v>
      </c>
      <c r="K761">
        <v>0</v>
      </c>
      <c r="L761" t="s">
        <v>11419</v>
      </c>
      <c r="N761" t="s">
        <v>10874</v>
      </c>
      <c r="O761" t="s">
        <v>10701</v>
      </c>
      <c r="P761" t="s">
        <v>10708</v>
      </c>
      <c r="Q761" t="s">
        <v>10702</v>
      </c>
      <c r="R761" t="s">
        <v>10709</v>
      </c>
      <c r="S761" t="s">
        <v>10875</v>
      </c>
      <c r="T761">
        <v>43102.456921296303</v>
      </c>
    </row>
    <row r="762" spans="1:20" x14ac:dyDescent="0.25">
      <c r="A762" t="s">
        <v>8437</v>
      </c>
      <c r="B762" t="s">
        <v>12032</v>
      </c>
      <c r="C762" t="s">
        <v>10751</v>
      </c>
      <c r="D762" t="s">
        <v>10683</v>
      </c>
      <c r="E762" t="s">
        <v>10753</v>
      </c>
      <c r="F762">
        <v>17.989999999999998</v>
      </c>
      <c r="G762">
        <v>107.94</v>
      </c>
      <c r="H762">
        <v>6</v>
      </c>
      <c r="I762" t="s">
        <v>10682</v>
      </c>
      <c r="J762">
        <v>0</v>
      </c>
      <c r="K762">
        <v>0</v>
      </c>
      <c r="L762" t="s">
        <v>10731</v>
      </c>
      <c r="M762">
        <v>43221</v>
      </c>
      <c r="N762" t="s">
        <v>12009</v>
      </c>
      <c r="O762" t="s">
        <v>10708</v>
      </c>
      <c r="Q762" t="s">
        <v>10709</v>
      </c>
      <c r="S762" t="s">
        <v>12010</v>
      </c>
      <c r="T762">
        <v>43102.456875000003</v>
      </c>
    </row>
    <row r="763" spans="1:20" x14ac:dyDescent="0.25">
      <c r="A763" t="s">
        <v>12033</v>
      </c>
      <c r="B763" t="s">
        <v>12034</v>
      </c>
      <c r="C763" t="s">
        <v>10751</v>
      </c>
      <c r="D763" t="s">
        <v>10683</v>
      </c>
      <c r="E763" t="s">
        <v>10753</v>
      </c>
      <c r="F763">
        <v>7.79</v>
      </c>
      <c r="G763">
        <v>93.48</v>
      </c>
      <c r="H763">
        <v>12</v>
      </c>
      <c r="I763" t="s">
        <v>10682</v>
      </c>
      <c r="J763">
        <v>0</v>
      </c>
      <c r="K763">
        <v>0</v>
      </c>
      <c r="L763" t="s">
        <v>11175</v>
      </c>
      <c r="N763" t="s">
        <v>10837</v>
      </c>
      <c r="O763" t="s">
        <v>10701</v>
      </c>
      <c r="Q763" t="s">
        <v>10702</v>
      </c>
      <c r="S763" t="s">
        <v>10838</v>
      </c>
      <c r="T763">
        <v>43102.456956018497</v>
      </c>
    </row>
    <row r="764" spans="1:20" x14ac:dyDescent="0.25">
      <c r="A764" t="s">
        <v>12035</v>
      </c>
      <c r="B764" t="s">
        <v>12036</v>
      </c>
      <c r="C764" t="s">
        <v>10691</v>
      </c>
      <c r="D764" t="s">
        <v>10683</v>
      </c>
      <c r="E764" t="s">
        <v>10693</v>
      </c>
      <c r="F764">
        <v>15.99</v>
      </c>
      <c r="G764">
        <v>95.94</v>
      </c>
      <c r="H764">
        <v>6</v>
      </c>
      <c r="I764" t="s">
        <v>10682</v>
      </c>
      <c r="J764">
        <v>0</v>
      </c>
      <c r="K764">
        <v>0</v>
      </c>
      <c r="L764" t="s">
        <v>10713</v>
      </c>
      <c r="N764" t="s">
        <v>10781</v>
      </c>
      <c r="O764" t="s">
        <v>10782</v>
      </c>
      <c r="Q764" t="s">
        <v>10783</v>
      </c>
      <c r="S764" t="s">
        <v>10784</v>
      </c>
      <c r="T764">
        <v>43102.456875000003</v>
      </c>
    </row>
    <row r="765" spans="1:20" x14ac:dyDescent="0.25">
      <c r="A765" t="s">
        <v>12037</v>
      </c>
      <c r="B765" t="s">
        <v>12038</v>
      </c>
      <c r="C765" t="s">
        <v>10691</v>
      </c>
      <c r="D765" t="s">
        <v>10683</v>
      </c>
      <c r="E765" t="s">
        <v>10693</v>
      </c>
      <c r="F765">
        <v>16.79</v>
      </c>
      <c r="G765">
        <v>100.74</v>
      </c>
      <c r="H765">
        <v>6</v>
      </c>
      <c r="I765" t="s">
        <v>10682</v>
      </c>
      <c r="J765">
        <v>0</v>
      </c>
      <c r="K765">
        <v>0</v>
      </c>
      <c r="L765" t="s">
        <v>10731</v>
      </c>
      <c r="N765" t="s">
        <v>12039</v>
      </c>
      <c r="O765" t="s">
        <v>10762</v>
      </c>
      <c r="Q765" t="s">
        <v>10763</v>
      </c>
      <c r="S765" t="s">
        <v>12040</v>
      </c>
      <c r="T765">
        <v>43102.456875000003</v>
      </c>
    </row>
    <row r="766" spans="1:20" x14ac:dyDescent="0.25">
      <c r="A766" t="s">
        <v>4449</v>
      </c>
      <c r="B766" t="s">
        <v>12041</v>
      </c>
      <c r="C766" t="s">
        <v>10681</v>
      </c>
      <c r="D766" t="s">
        <v>10683</v>
      </c>
      <c r="E766" t="s">
        <v>10685</v>
      </c>
      <c r="F766">
        <v>19.989999999999998</v>
      </c>
      <c r="G766">
        <v>239.88</v>
      </c>
      <c r="H766">
        <v>12</v>
      </c>
      <c r="I766" t="s">
        <v>10682</v>
      </c>
      <c r="J766">
        <v>0</v>
      </c>
      <c r="K766">
        <v>0</v>
      </c>
      <c r="L766" t="s">
        <v>10717</v>
      </c>
      <c r="N766" t="s">
        <v>10694</v>
      </c>
      <c r="O766" t="s">
        <v>10695</v>
      </c>
      <c r="Q766" t="s">
        <v>10696</v>
      </c>
      <c r="S766" t="s">
        <v>10697</v>
      </c>
      <c r="T766">
        <v>43102.456921296303</v>
      </c>
    </row>
    <row r="767" spans="1:20" x14ac:dyDescent="0.25">
      <c r="A767" t="s">
        <v>12042</v>
      </c>
      <c r="B767" t="s">
        <v>12043</v>
      </c>
      <c r="C767" t="s">
        <v>10691</v>
      </c>
      <c r="D767" t="s">
        <v>10683</v>
      </c>
      <c r="E767" t="s">
        <v>10693</v>
      </c>
      <c r="F767">
        <v>17.54</v>
      </c>
      <c r="G767">
        <v>105.24</v>
      </c>
      <c r="H767">
        <v>6</v>
      </c>
      <c r="I767" t="s">
        <v>10682</v>
      </c>
      <c r="J767">
        <v>0</v>
      </c>
      <c r="K767">
        <v>0</v>
      </c>
      <c r="L767" t="s">
        <v>10758</v>
      </c>
      <c r="N767" t="s">
        <v>10700</v>
      </c>
      <c r="O767" t="s">
        <v>10701</v>
      </c>
      <c r="Q767" t="s">
        <v>10702</v>
      </c>
      <c r="S767" t="s">
        <v>10703</v>
      </c>
      <c r="T767">
        <v>43109.404224537</v>
      </c>
    </row>
    <row r="768" spans="1:20" x14ac:dyDescent="0.25">
      <c r="A768" t="s">
        <v>8438</v>
      </c>
      <c r="B768" t="s">
        <v>12044</v>
      </c>
      <c r="C768" t="s">
        <v>10691</v>
      </c>
      <c r="D768" t="s">
        <v>10752</v>
      </c>
      <c r="E768" t="s">
        <v>10693</v>
      </c>
      <c r="F768">
        <v>37.99</v>
      </c>
      <c r="G768">
        <v>227.94</v>
      </c>
      <c r="H768">
        <v>6</v>
      </c>
      <c r="I768" t="s">
        <v>10682</v>
      </c>
      <c r="J768">
        <v>9</v>
      </c>
      <c r="K768">
        <v>0</v>
      </c>
      <c r="L768" t="s">
        <v>10731</v>
      </c>
      <c r="N768" t="s">
        <v>10700</v>
      </c>
      <c r="O768" t="s">
        <v>10701</v>
      </c>
      <c r="Q768" t="s">
        <v>10702</v>
      </c>
      <c r="S768" t="s">
        <v>10703</v>
      </c>
      <c r="T768">
        <v>43102.456875000003</v>
      </c>
    </row>
    <row r="769" spans="1:20" x14ac:dyDescent="0.25">
      <c r="A769" t="s">
        <v>4450</v>
      </c>
      <c r="B769" t="s">
        <v>12045</v>
      </c>
      <c r="C769" t="s">
        <v>10681</v>
      </c>
      <c r="D769" t="s">
        <v>10683</v>
      </c>
      <c r="E769" t="s">
        <v>10685</v>
      </c>
      <c r="F769">
        <v>14.99</v>
      </c>
      <c r="G769">
        <v>179.88</v>
      </c>
      <c r="H769">
        <v>12</v>
      </c>
      <c r="I769" t="s">
        <v>10682</v>
      </c>
      <c r="J769">
        <v>0</v>
      </c>
      <c r="K769">
        <v>0</v>
      </c>
      <c r="L769" t="s">
        <v>10862</v>
      </c>
      <c r="N769" t="s">
        <v>10746</v>
      </c>
      <c r="O769" t="s">
        <v>10747</v>
      </c>
      <c r="Q769" t="s">
        <v>10748</v>
      </c>
      <c r="S769" t="s">
        <v>10749</v>
      </c>
      <c r="T769">
        <v>43102.456909722197</v>
      </c>
    </row>
    <row r="770" spans="1:20" x14ac:dyDescent="0.25">
      <c r="A770" t="s">
        <v>12046</v>
      </c>
      <c r="B770" t="s">
        <v>12047</v>
      </c>
      <c r="C770" t="s">
        <v>10691</v>
      </c>
      <c r="D770" t="s">
        <v>10683</v>
      </c>
      <c r="E770" t="s">
        <v>10693</v>
      </c>
      <c r="F770">
        <v>6.49</v>
      </c>
      <c r="G770">
        <v>77.88</v>
      </c>
      <c r="H770">
        <v>12</v>
      </c>
      <c r="I770" t="s">
        <v>10682</v>
      </c>
      <c r="J770">
        <v>0</v>
      </c>
      <c r="K770">
        <v>0</v>
      </c>
      <c r="L770" t="s">
        <v>10758</v>
      </c>
      <c r="N770" t="s">
        <v>10746</v>
      </c>
      <c r="O770" t="s">
        <v>10747</v>
      </c>
      <c r="Q770" t="s">
        <v>10748</v>
      </c>
      <c r="S770" t="s">
        <v>10749</v>
      </c>
      <c r="T770">
        <v>43109.404224537</v>
      </c>
    </row>
    <row r="771" spans="1:20" x14ac:dyDescent="0.25">
      <c r="A771" t="s">
        <v>12048</v>
      </c>
      <c r="B771" t="s">
        <v>12049</v>
      </c>
      <c r="C771" t="s">
        <v>10751</v>
      </c>
      <c r="D771" t="s">
        <v>10683</v>
      </c>
      <c r="E771" t="s">
        <v>10753</v>
      </c>
      <c r="F771">
        <v>27.99</v>
      </c>
      <c r="G771">
        <v>335.88</v>
      </c>
      <c r="H771">
        <v>12</v>
      </c>
      <c r="I771" t="s">
        <v>10682</v>
      </c>
      <c r="J771">
        <v>0</v>
      </c>
      <c r="K771">
        <v>0</v>
      </c>
      <c r="L771" t="s">
        <v>10918</v>
      </c>
      <c r="N771" t="s">
        <v>10732</v>
      </c>
      <c r="O771" t="s">
        <v>10687</v>
      </c>
      <c r="Q771" t="s">
        <v>10688</v>
      </c>
      <c r="S771" t="s">
        <v>10733</v>
      </c>
      <c r="T771">
        <v>43102.456967592603</v>
      </c>
    </row>
    <row r="772" spans="1:20" x14ac:dyDescent="0.25">
      <c r="A772" t="s">
        <v>12050</v>
      </c>
      <c r="B772" t="s">
        <v>12051</v>
      </c>
      <c r="C772" t="s">
        <v>10691</v>
      </c>
      <c r="D772" t="s">
        <v>10683</v>
      </c>
      <c r="E772" t="s">
        <v>10693</v>
      </c>
      <c r="F772">
        <v>13.99</v>
      </c>
      <c r="G772">
        <v>167.88</v>
      </c>
      <c r="H772">
        <v>12</v>
      </c>
      <c r="I772" t="s">
        <v>10682</v>
      </c>
      <c r="J772">
        <v>0</v>
      </c>
      <c r="K772">
        <v>0</v>
      </c>
      <c r="L772" t="s">
        <v>10788</v>
      </c>
      <c r="N772" t="s">
        <v>10803</v>
      </c>
      <c r="O772" t="s">
        <v>10782</v>
      </c>
      <c r="Q772" t="s">
        <v>10783</v>
      </c>
      <c r="S772" t="s">
        <v>10804</v>
      </c>
      <c r="T772">
        <v>43102.456921296303</v>
      </c>
    </row>
    <row r="773" spans="1:20" x14ac:dyDescent="0.25">
      <c r="A773" t="s">
        <v>12052</v>
      </c>
      <c r="B773" t="s">
        <v>12053</v>
      </c>
      <c r="C773" t="s">
        <v>10691</v>
      </c>
      <c r="D773" t="s">
        <v>10683</v>
      </c>
      <c r="E773" t="s">
        <v>10693</v>
      </c>
      <c r="F773">
        <v>0</v>
      </c>
      <c r="G773">
        <v>0</v>
      </c>
      <c r="H773">
        <v>12</v>
      </c>
      <c r="I773" t="s">
        <v>10682</v>
      </c>
      <c r="J773">
        <v>0</v>
      </c>
      <c r="K773">
        <v>0</v>
      </c>
      <c r="L773" t="s">
        <v>10758</v>
      </c>
      <c r="N773" t="s">
        <v>10803</v>
      </c>
      <c r="O773" t="s">
        <v>10782</v>
      </c>
      <c r="Q773" t="s">
        <v>10783</v>
      </c>
      <c r="S773" t="s">
        <v>10804</v>
      </c>
      <c r="T773">
        <v>43109.404224537</v>
      </c>
    </row>
    <row r="774" spans="1:20" x14ac:dyDescent="0.25">
      <c r="A774" t="s">
        <v>4451</v>
      </c>
      <c r="B774" t="s">
        <v>12054</v>
      </c>
      <c r="C774" t="s">
        <v>10681</v>
      </c>
      <c r="D774" t="s">
        <v>10683</v>
      </c>
      <c r="E774" t="s">
        <v>10685</v>
      </c>
      <c r="F774">
        <v>49.99</v>
      </c>
      <c r="G774">
        <v>299.94</v>
      </c>
      <c r="H774">
        <v>6</v>
      </c>
      <c r="I774" t="s">
        <v>10682</v>
      </c>
      <c r="J774">
        <v>3</v>
      </c>
      <c r="K774">
        <v>0</v>
      </c>
      <c r="L774" t="s">
        <v>10731</v>
      </c>
      <c r="N774" t="s">
        <v>12055</v>
      </c>
      <c r="O774" t="s">
        <v>10687</v>
      </c>
      <c r="Q774" t="s">
        <v>10688</v>
      </c>
      <c r="S774" t="s">
        <v>12056</v>
      </c>
      <c r="T774">
        <v>43102.456875000003</v>
      </c>
    </row>
    <row r="775" spans="1:20" x14ac:dyDescent="0.25">
      <c r="A775" t="s">
        <v>4452</v>
      </c>
      <c r="B775" t="s">
        <v>12057</v>
      </c>
      <c r="C775" t="s">
        <v>10681</v>
      </c>
      <c r="D775" t="s">
        <v>10683</v>
      </c>
      <c r="E775" t="s">
        <v>10685</v>
      </c>
      <c r="F775">
        <v>14.99</v>
      </c>
      <c r="G775">
        <v>179.88</v>
      </c>
      <c r="H775">
        <v>12</v>
      </c>
      <c r="I775" t="s">
        <v>10682</v>
      </c>
      <c r="J775">
        <v>0</v>
      </c>
      <c r="K775">
        <v>0</v>
      </c>
      <c r="L775" t="s">
        <v>11325</v>
      </c>
      <c r="N775" t="s">
        <v>10991</v>
      </c>
      <c r="O775" t="s">
        <v>10992</v>
      </c>
      <c r="Q775" t="s">
        <v>10993</v>
      </c>
      <c r="S775" t="s">
        <v>10994</v>
      </c>
      <c r="T775">
        <v>43102.456932870402</v>
      </c>
    </row>
    <row r="776" spans="1:20" x14ac:dyDescent="0.25">
      <c r="A776" t="s">
        <v>8439</v>
      </c>
      <c r="B776" t="s">
        <v>12058</v>
      </c>
      <c r="C776" t="s">
        <v>10751</v>
      </c>
      <c r="D776" t="s">
        <v>10683</v>
      </c>
      <c r="E776" t="s">
        <v>10753</v>
      </c>
      <c r="F776">
        <v>8.27</v>
      </c>
      <c r="G776">
        <v>99.24</v>
      </c>
      <c r="H776">
        <v>12</v>
      </c>
      <c r="I776" t="s">
        <v>10682</v>
      </c>
      <c r="J776">
        <v>0</v>
      </c>
      <c r="K776">
        <v>0</v>
      </c>
      <c r="L776" t="s">
        <v>10814</v>
      </c>
      <c r="N776" t="s">
        <v>10837</v>
      </c>
      <c r="O776" t="s">
        <v>10701</v>
      </c>
      <c r="Q776" t="s">
        <v>10702</v>
      </c>
      <c r="S776" t="s">
        <v>10838</v>
      </c>
      <c r="T776">
        <v>43102.456863425898</v>
      </c>
    </row>
    <row r="777" spans="1:20" x14ac:dyDescent="0.25">
      <c r="A777" t="s">
        <v>8440</v>
      </c>
      <c r="B777" t="s">
        <v>12059</v>
      </c>
      <c r="C777" t="s">
        <v>10751</v>
      </c>
      <c r="D777" t="s">
        <v>10752</v>
      </c>
      <c r="E777" t="s">
        <v>10685</v>
      </c>
      <c r="F777">
        <v>16.79</v>
      </c>
      <c r="G777">
        <v>100.74</v>
      </c>
      <c r="H777">
        <v>6</v>
      </c>
      <c r="I777" t="s">
        <v>10682</v>
      </c>
      <c r="J777">
        <v>0</v>
      </c>
      <c r="K777">
        <v>0</v>
      </c>
      <c r="L777" t="s">
        <v>10745</v>
      </c>
      <c r="N777" t="s">
        <v>10923</v>
      </c>
      <c r="O777" t="s">
        <v>10708</v>
      </c>
      <c r="Q777" t="s">
        <v>10709</v>
      </c>
      <c r="S777" t="s">
        <v>10924</v>
      </c>
      <c r="T777">
        <v>43102.456898148099</v>
      </c>
    </row>
    <row r="778" spans="1:20" x14ac:dyDescent="0.25">
      <c r="A778" t="s">
        <v>4453</v>
      </c>
      <c r="B778" t="s">
        <v>12060</v>
      </c>
      <c r="C778" t="s">
        <v>10681</v>
      </c>
      <c r="D778" t="s">
        <v>10683</v>
      </c>
      <c r="E778" t="s">
        <v>10685</v>
      </c>
      <c r="F778">
        <v>24.99</v>
      </c>
      <c r="G778">
        <v>299.88</v>
      </c>
      <c r="H778">
        <v>12</v>
      </c>
      <c r="I778" t="s">
        <v>10682</v>
      </c>
      <c r="J778">
        <v>0</v>
      </c>
      <c r="K778">
        <v>0</v>
      </c>
      <c r="L778" t="s">
        <v>10745</v>
      </c>
      <c r="N778" t="s">
        <v>10923</v>
      </c>
      <c r="O778" t="s">
        <v>10708</v>
      </c>
      <c r="Q778" t="s">
        <v>10709</v>
      </c>
      <c r="S778" t="s">
        <v>10924</v>
      </c>
      <c r="T778">
        <v>43102.456898148099</v>
      </c>
    </row>
    <row r="779" spans="1:20" x14ac:dyDescent="0.25">
      <c r="A779" t="s">
        <v>12061</v>
      </c>
      <c r="B779" t="s">
        <v>12062</v>
      </c>
      <c r="C779" t="s">
        <v>10691</v>
      </c>
      <c r="D779" t="s">
        <v>10683</v>
      </c>
      <c r="E779" t="s">
        <v>10693</v>
      </c>
      <c r="F779">
        <v>9.49</v>
      </c>
      <c r="G779">
        <v>56.94</v>
      </c>
      <c r="H779">
        <v>6</v>
      </c>
      <c r="I779" t="s">
        <v>10682</v>
      </c>
      <c r="J779">
        <v>0</v>
      </c>
      <c r="K779">
        <v>0</v>
      </c>
      <c r="L779" t="s">
        <v>10758</v>
      </c>
      <c r="N779" t="s">
        <v>12063</v>
      </c>
      <c r="O779" t="s">
        <v>10747</v>
      </c>
      <c r="Q779" t="s">
        <v>10748</v>
      </c>
      <c r="S779" t="s">
        <v>12064</v>
      </c>
      <c r="T779">
        <v>43109.404224537</v>
      </c>
    </row>
    <row r="780" spans="1:20" x14ac:dyDescent="0.25">
      <c r="A780" t="s">
        <v>4454</v>
      </c>
      <c r="B780" t="s">
        <v>12065</v>
      </c>
      <c r="C780" t="s">
        <v>10681</v>
      </c>
      <c r="D780" t="s">
        <v>10683</v>
      </c>
      <c r="E780" t="s">
        <v>10685</v>
      </c>
      <c r="F780">
        <v>23.99</v>
      </c>
      <c r="G780">
        <v>143.94</v>
      </c>
      <c r="H780">
        <v>6</v>
      </c>
      <c r="I780" t="s">
        <v>10682</v>
      </c>
      <c r="J780">
        <v>0</v>
      </c>
      <c r="K780">
        <v>0</v>
      </c>
      <c r="L780" t="s">
        <v>10727</v>
      </c>
      <c r="N780" t="s">
        <v>11010</v>
      </c>
      <c r="O780" t="s">
        <v>10708</v>
      </c>
      <c r="Q780" t="s">
        <v>10709</v>
      </c>
      <c r="S780" t="s">
        <v>11011</v>
      </c>
      <c r="T780">
        <v>43102.456944444399</v>
      </c>
    </row>
    <row r="781" spans="1:20" x14ac:dyDescent="0.25">
      <c r="A781" t="s">
        <v>12066</v>
      </c>
      <c r="B781" t="s">
        <v>12067</v>
      </c>
      <c r="C781" t="s">
        <v>10691</v>
      </c>
      <c r="D781" t="s">
        <v>10683</v>
      </c>
      <c r="E781" t="s">
        <v>10693</v>
      </c>
      <c r="F781">
        <v>7.19</v>
      </c>
      <c r="G781">
        <v>43.16</v>
      </c>
      <c r="H781">
        <v>6</v>
      </c>
      <c r="I781" t="s">
        <v>10682</v>
      </c>
      <c r="J781">
        <v>0</v>
      </c>
      <c r="K781">
        <v>0</v>
      </c>
      <c r="L781" t="s">
        <v>10758</v>
      </c>
      <c r="N781" t="s">
        <v>10761</v>
      </c>
      <c r="O781" t="s">
        <v>10762</v>
      </c>
      <c r="P781" t="s">
        <v>10708</v>
      </c>
      <c r="Q781" t="s">
        <v>10763</v>
      </c>
      <c r="R781" t="s">
        <v>10709</v>
      </c>
      <c r="S781" t="s">
        <v>10764</v>
      </c>
      <c r="T781">
        <v>43109.404224537</v>
      </c>
    </row>
    <row r="782" spans="1:20" x14ac:dyDescent="0.25">
      <c r="A782" t="s">
        <v>8441</v>
      </c>
      <c r="B782" t="s">
        <v>12068</v>
      </c>
      <c r="C782" t="s">
        <v>10856</v>
      </c>
      <c r="D782" t="s">
        <v>10683</v>
      </c>
      <c r="E782" t="s">
        <v>10685</v>
      </c>
      <c r="F782">
        <v>199.99</v>
      </c>
      <c r="G782">
        <v>399.98</v>
      </c>
      <c r="H782">
        <v>2</v>
      </c>
      <c r="I782" t="s">
        <v>10682</v>
      </c>
      <c r="J782">
        <v>5</v>
      </c>
      <c r="K782">
        <v>0</v>
      </c>
      <c r="L782" t="s">
        <v>10731</v>
      </c>
      <c r="M782">
        <v>43368</v>
      </c>
      <c r="N782" t="s">
        <v>10732</v>
      </c>
      <c r="O782" t="s">
        <v>10687</v>
      </c>
      <c r="Q782" t="s">
        <v>10688</v>
      </c>
      <c r="S782" t="s">
        <v>10733</v>
      </c>
      <c r="T782">
        <v>43102.456875000003</v>
      </c>
    </row>
    <row r="783" spans="1:20" x14ac:dyDescent="0.25">
      <c r="A783" t="s">
        <v>12069</v>
      </c>
      <c r="B783" t="s">
        <v>12070</v>
      </c>
      <c r="C783" t="s">
        <v>10691</v>
      </c>
      <c r="D783" t="s">
        <v>10683</v>
      </c>
      <c r="E783" t="s">
        <v>10693</v>
      </c>
      <c r="F783">
        <v>29.99</v>
      </c>
      <c r="G783">
        <v>359.88</v>
      </c>
      <c r="H783">
        <v>12</v>
      </c>
      <c r="I783" t="s">
        <v>10682</v>
      </c>
      <c r="J783">
        <v>0</v>
      </c>
      <c r="K783">
        <v>0</v>
      </c>
      <c r="L783" t="s">
        <v>10758</v>
      </c>
      <c r="N783" t="s">
        <v>10803</v>
      </c>
      <c r="O783" t="s">
        <v>10782</v>
      </c>
      <c r="Q783" t="s">
        <v>10783</v>
      </c>
      <c r="S783" t="s">
        <v>10804</v>
      </c>
      <c r="T783">
        <v>43109.404224537</v>
      </c>
    </row>
    <row r="784" spans="1:20" x14ac:dyDescent="0.25">
      <c r="A784" t="s">
        <v>12071</v>
      </c>
      <c r="B784" t="s">
        <v>12072</v>
      </c>
      <c r="C784" t="s">
        <v>10691</v>
      </c>
      <c r="D784" t="s">
        <v>10683</v>
      </c>
      <c r="E784" t="s">
        <v>10693</v>
      </c>
      <c r="F784">
        <v>10.99</v>
      </c>
      <c r="G784">
        <v>131.88</v>
      </c>
      <c r="H784">
        <v>12</v>
      </c>
      <c r="I784" t="s">
        <v>10682</v>
      </c>
      <c r="J784">
        <v>0</v>
      </c>
      <c r="K784">
        <v>0</v>
      </c>
      <c r="L784" t="s">
        <v>10758</v>
      </c>
      <c r="N784" t="s">
        <v>10991</v>
      </c>
      <c r="O784" t="s">
        <v>10992</v>
      </c>
      <c r="Q784" t="s">
        <v>10993</v>
      </c>
      <c r="S784" t="s">
        <v>10994</v>
      </c>
      <c r="T784">
        <v>43109.404224537</v>
      </c>
    </row>
    <row r="785" spans="1:20" x14ac:dyDescent="0.25">
      <c r="A785" t="s">
        <v>12073</v>
      </c>
      <c r="B785" t="s">
        <v>12074</v>
      </c>
      <c r="C785" t="s">
        <v>10751</v>
      </c>
      <c r="D785" t="s">
        <v>10752</v>
      </c>
      <c r="E785" t="s">
        <v>10753</v>
      </c>
      <c r="F785">
        <v>13.99</v>
      </c>
      <c r="G785">
        <v>83.94</v>
      </c>
      <c r="H785">
        <v>6</v>
      </c>
      <c r="I785" t="s">
        <v>10682</v>
      </c>
      <c r="J785">
        <v>0</v>
      </c>
      <c r="K785">
        <v>0</v>
      </c>
      <c r="L785" t="s">
        <v>10840</v>
      </c>
      <c r="N785" t="s">
        <v>10686</v>
      </c>
      <c r="O785" t="s">
        <v>10687</v>
      </c>
      <c r="Q785" t="s">
        <v>10688</v>
      </c>
      <c r="S785" t="s">
        <v>10689</v>
      </c>
      <c r="T785">
        <v>43102.456863425898</v>
      </c>
    </row>
    <row r="786" spans="1:20" x14ac:dyDescent="0.25">
      <c r="A786" t="s">
        <v>12075</v>
      </c>
      <c r="B786" t="s">
        <v>12076</v>
      </c>
      <c r="C786" t="s">
        <v>10691</v>
      </c>
      <c r="D786" t="s">
        <v>10683</v>
      </c>
      <c r="E786" t="s">
        <v>10693</v>
      </c>
      <c r="F786">
        <v>24.99</v>
      </c>
      <c r="G786">
        <v>299.88</v>
      </c>
      <c r="H786">
        <v>12</v>
      </c>
      <c r="I786" t="s">
        <v>10682</v>
      </c>
      <c r="J786">
        <v>0</v>
      </c>
      <c r="K786">
        <v>0</v>
      </c>
      <c r="L786" t="s">
        <v>10758</v>
      </c>
      <c r="N786" t="s">
        <v>10803</v>
      </c>
      <c r="O786" t="s">
        <v>10782</v>
      </c>
      <c r="Q786" t="s">
        <v>10783</v>
      </c>
      <c r="S786" t="s">
        <v>10804</v>
      </c>
      <c r="T786">
        <v>43109.404224537</v>
      </c>
    </row>
    <row r="787" spans="1:20" x14ac:dyDescent="0.25">
      <c r="A787" t="s">
        <v>12077</v>
      </c>
      <c r="B787" t="s">
        <v>12078</v>
      </c>
      <c r="C787" t="s">
        <v>10691</v>
      </c>
      <c r="D787" t="s">
        <v>10683</v>
      </c>
      <c r="E787" t="s">
        <v>10693</v>
      </c>
      <c r="F787">
        <v>4.49</v>
      </c>
      <c r="G787">
        <v>53.88</v>
      </c>
      <c r="H787">
        <v>12</v>
      </c>
      <c r="I787" t="s">
        <v>10682</v>
      </c>
      <c r="J787">
        <v>0</v>
      </c>
      <c r="K787">
        <v>0</v>
      </c>
      <c r="L787" t="s">
        <v>10788</v>
      </c>
      <c r="N787" t="s">
        <v>11212</v>
      </c>
      <c r="O787" t="s">
        <v>10701</v>
      </c>
      <c r="Q787" t="s">
        <v>10702</v>
      </c>
      <c r="S787" t="s">
        <v>11213</v>
      </c>
      <c r="T787">
        <v>43102.456921296303</v>
      </c>
    </row>
    <row r="788" spans="1:20" x14ac:dyDescent="0.25">
      <c r="A788" t="s">
        <v>12079</v>
      </c>
      <c r="B788" t="s">
        <v>12080</v>
      </c>
      <c r="C788" t="s">
        <v>10691</v>
      </c>
      <c r="D788" t="s">
        <v>10683</v>
      </c>
      <c r="E788" t="s">
        <v>10693</v>
      </c>
      <c r="F788">
        <v>11.19</v>
      </c>
      <c r="G788">
        <v>67.14</v>
      </c>
      <c r="H788">
        <v>6</v>
      </c>
      <c r="I788" t="s">
        <v>10682</v>
      </c>
      <c r="J788">
        <v>0</v>
      </c>
      <c r="K788">
        <v>0</v>
      </c>
      <c r="L788" t="s">
        <v>10758</v>
      </c>
      <c r="N788" t="s">
        <v>11425</v>
      </c>
      <c r="O788" t="s">
        <v>10687</v>
      </c>
      <c r="Q788" t="s">
        <v>10688</v>
      </c>
      <c r="S788" t="s">
        <v>11426</v>
      </c>
      <c r="T788">
        <v>43109.404224537</v>
      </c>
    </row>
    <row r="789" spans="1:20" x14ac:dyDescent="0.25">
      <c r="A789" t="s">
        <v>4455</v>
      </c>
      <c r="B789" t="s">
        <v>12081</v>
      </c>
      <c r="C789" t="s">
        <v>10681</v>
      </c>
      <c r="D789" t="s">
        <v>10683</v>
      </c>
      <c r="E789" t="s">
        <v>10685</v>
      </c>
      <c r="F789">
        <v>19.989999999999998</v>
      </c>
      <c r="G789">
        <v>119.94</v>
      </c>
      <c r="H789">
        <v>6</v>
      </c>
      <c r="I789" t="s">
        <v>10682</v>
      </c>
      <c r="J789">
        <v>0</v>
      </c>
      <c r="K789">
        <v>0</v>
      </c>
      <c r="L789" t="s">
        <v>10684</v>
      </c>
      <c r="N789" t="s">
        <v>11609</v>
      </c>
      <c r="O789" t="s">
        <v>10687</v>
      </c>
      <c r="Q789" t="s">
        <v>10688</v>
      </c>
      <c r="S789" t="s">
        <v>11610</v>
      </c>
      <c r="T789">
        <v>43102.456932870402</v>
      </c>
    </row>
    <row r="790" spans="1:20" x14ac:dyDescent="0.25">
      <c r="A790" t="s">
        <v>12082</v>
      </c>
      <c r="B790" t="s">
        <v>12083</v>
      </c>
      <c r="C790" t="s">
        <v>10691</v>
      </c>
      <c r="D790" t="s">
        <v>10683</v>
      </c>
      <c r="E790" t="s">
        <v>10693</v>
      </c>
      <c r="F790">
        <v>8.99</v>
      </c>
      <c r="G790">
        <v>107.88</v>
      </c>
      <c r="H790">
        <v>12</v>
      </c>
      <c r="I790" t="s">
        <v>10682</v>
      </c>
      <c r="J790">
        <v>0</v>
      </c>
      <c r="K790">
        <v>0</v>
      </c>
      <c r="L790" t="s">
        <v>10788</v>
      </c>
      <c r="N790" t="s">
        <v>10781</v>
      </c>
      <c r="O790" t="s">
        <v>10782</v>
      </c>
      <c r="Q790" t="s">
        <v>10783</v>
      </c>
      <c r="S790" t="s">
        <v>10784</v>
      </c>
      <c r="T790">
        <v>43102.456921296303</v>
      </c>
    </row>
    <row r="791" spans="1:20" x14ac:dyDescent="0.25">
      <c r="A791" t="s">
        <v>8442</v>
      </c>
      <c r="B791" t="s">
        <v>12084</v>
      </c>
      <c r="C791" t="s">
        <v>10691</v>
      </c>
      <c r="D791" t="s">
        <v>10683</v>
      </c>
      <c r="E791" t="s">
        <v>10693</v>
      </c>
      <c r="F791">
        <v>6.39</v>
      </c>
      <c r="G791">
        <v>76.680000000000007</v>
      </c>
      <c r="H791">
        <v>12</v>
      </c>
      <c r="I791" t="s">
        <v>10682</v>
      </c>
      <c r="J791">
        <v>0</v>
      </c>
      <c r="K791">
        <v>0</v>
      </c>
      <c r="L791" t="s">
        <v>10791</v>
      </c>
      <c r="N791" t="s">
        <v>10700</v>
      </c>
      <c r="O791" t="s">
        <v>10701</v>
      </c>
      <c r="Q791" t="s">
        <v>10702</v>
      </c>
      <c r="S791" t="s">
        <v>10703</v>
      </c>
      <c r="T791">
        <v>43102.456967592603</v>
      </c>
    </row>
    <row r="792" spans="1:20" x14ac:dyDescent="0.25">
      <c r="A792" t="s">
        <v>4456</v>
      </c>
      <c r="B792" t="s">
        <v>12085</v>
      </c>
      <c r="C792" t="s">
        <v>10681</v>
      </c>
      <c r="D792" t="s">
        <v>10683</v>
      </c>
      <c r="E792" t="s">
        <v>10685</v>
      </c>
      <c r="F792">
        <v>12.99</v>
      </c>
      <c r="G792">
        <v>155.88</v>
      </c>
      <c r="H792">
        <v>12</v>
      </c>
      <c r="I792" t="s">
        <v>10682</v>
      </c>
      <c r="J792">
        <v>0</v>
      </c>
      <c r="K792">
        <v>0</v>
      </c>
      <c r="L792" t="s">
        <v>10791</v>
      </c>
      <c r="N792" t="s">
        <v>10700</v>
      </c>
      <c r="O792" t="s">
        <v>10701</v>
      </c>
      <c r="Q792" t="s">
        <v>10702</v>
      </c>
      <c r="S792" t="s">
        <v>10703</v>
      </c>
      <c r="T792">
        <v>43102.456967592603</v>
      </c>
    </row>
    <row r="793" spans="1:20" x14ac:dyDescent="0.25">
      <c r="A793" t="s">
        <v>4457</v>
      </c>
      <c r="B793" t="s">
        <v>12086</v>
      </c>
      <c r="C793" t="s">
        <v>10681</v>
      </c>
      <c r="D793" t="s">
        <v>10683</v>
      </c>
      <c r="E793" t="s">
        <v>10685</v>
      </c>
      <c r="F793">
        <v>11.99</v>
      </c>
      <c r="G793">
        <v>143.88</v>
      </c>
      <c r="H793">
        <v>12</v>
      </c>
      <c r="I793" t="s">
        <v>10682</v>
      </c>
      <c r="J793">
        <v>0</v>
      </c>
      <c r="K793">
        <v>0</v>
      </c>
      <c r="L793" t="s">
        <v>10717</v>
      </c>
      <c r="N793" t="s">
        <v>10686</v>
      </c>
      <c r="O793" t="s">
        <v>10687</v>
      </c>
      <c r="Q793" t="s">
        <v>10688</v>
      </c>
      <c r="S793" t="s">
        <v>10689</v>
      </c>
      <c r="T793">
        <v>43102.456921296303</v>
      </c>
    </row>
    <row r="794" spans="1:20" x14ac:dyDescent="0.25">
      <c r="A794" t="s">
        <v>4458</v>
      </c>
      <c r="B794" t="s">
        <v>12087</v>
      </c>
      <c r="C794" t="s">
        <v>10751</v>
      </c>
      <c r="D794" t="s">
        <v>10683</v>
      </c>
      <c r="E794" t="s">
        <v>10693</v>
      </c>
      <c r="F794">
        <v>13.79</v>
      </c>
      <c r="G794">
        <v>165.48</v>
      </c>
      <c r="H794">
        <v>12</v>
      </c>
      <c r="I794" t="s">
        <v>10682</v>
      </c>
      <c r="J794">
        <v>0</v>
      </c>
      <c r="K794">
        <v>0</v>
      </c>
      <c r="L794" t="s">
        <v>10862</v>
      </c>
      <c r="N794" t="s">
        <v>10837</v>
      </c>
      <c r="O794" t="s">
        <v>10701</v>
      </c>
      <c r="Q794" t="s">
        <v>10702</v>
      </c>
      <c r="S794" t="s">
        <v>10838</v>
      </c>
      <c r="T794">
        <v>43102.456909722197</v>
      </c>
    </row>
    <row r="795" spans="1:20" x14ac:dyDescent="0.25">
      <c r="A795" t="s">
        <v>12088</v>
      </c>
      <c r="B795" t="s">
        <v>12089</v>
      </c>
      <c r="C795" t="s">
        <v>10691</v>
      </c>
      <c r="D795" t="s">
        <v>10683</v>
      </c>
      <c r="E795" t="s">
        <v>10693</v>
      </c>
      <c r="F795">
        <v>7.99</v>
      </c>
      <c r="G795">
        <v>95.88</v>
      </c>
      <c r="H795">
        <v>12</v>
      </c>
      <c r="I795" t="s">
        <v>10682</v>
      </c>
      <c r="J795">
        <v>0</v>
      </c>
      <c r="K795">
        <v>0</v>
      </c>
      <c r="L795" t="s">
        <v>10788</v>
      </c>
      <c r="N795" t="s">
        <v>10923</v>
      </c>
      <c r="O795" t="s">
        <v>10708</v>
      </c>
      <c r="Q795" t="s">
        <v>10709</v>
      </c>
      <c r="S795" t="s">
        <v>10924</v>
      </c>
      <c r="T795">
        <v>43102.456921296303</v>
      </c>
    </row>
    <row r="796" spans="1:20" x14ac:dyDescent="0.25">
      <c r="A796" t="s">
        <v>8443</v>
      </c>
      <c r="B796" t="s">
        <v>12090</v>
      </c>
      <c r="C796" t="s">
        <v>10691</v>
      </c>
      <c r="D796" t="s">
        <v>10683</v>
      </c>
      <c r="E796" t="s">
        <v>10693</v>
      </c>
      <c r="F796">
        <v>7.19</v>
      </c>
      <c r="G796">
        <v>43.14</v>
      </c>
      <c r="H796">
        <v>6</v>
      </c>
      <c r="I796" t="s">
        <v>10682</v>
      </c>
      <c r="J796">
        <v>0</v>
      </c>
      <c r="K796">
        <v>0</v>
      </c>
      <c r="L796" t="s">
        <v>10717</v>
      </c>
      <c r="N796" t="s">
        <v>11096</v>
      </c>
      <c r="S796" t="s">
        <v>11097</v>
      </c>
      <c r="T796">
        <v>43102.456921296303</v>
      </c>
    </row>
    <row r="797" spans="1:20" x14ac:dyDescent="0.25">
      <c r="A797" t="s">
        <v>4459</v>
      </c>
      <c r="B797" t="s">
        <v>12091</v>
      </c>
      <c r="C797" t="s">
        <v>10681</v>
      </c>
      <c r="D797" t="s">
        <v>10683</v>
      </c>
      <c r="E797" t="s">
        <v>10685</v>
      </c>
      <c r="F797">
        <v>39.99</v>
      </c>
      <c r="G797">
        <v>239.94</v>
      </c>
      <c r="H797">
        <v>6</v>
      </c>
      <c r="I797" t="s">
        <v>10682</v>
      </c>
      <c r="J797">
        <v>0</v>
      </c>
      <c r="K797">
        <v>0</v>
      </c>
      <c r="L797" t="s">
        <v>12092</v>
      </c>
      <c r="N797" t="s">
        <v>10700</v>
      </c>
      <c r="O797" t="s">
        <v>10701</v>
      </c>
      <c r="Q797" t="s">
        <v>10702</v>
      </c>
      <c r="S797" t="s">
        <v>10703</v>
      </c>
      <c r="T797">
        <v>43102.456932870402</v>
      </c>
    </row>
    <row r="798" spans="1:20" x14ac:dyDescent="0.25">
      <c r="A798" t="s">
        <v>8444</v>
      </c>
      <c r="B798" t="s">
        <v>12093</v>
      </c>
      <c r="C798" t="s">
        <v>10751</v>
      </c>
      <c r="D798" t="s">
        <v>10683</v>
      </c>
      <c r="E798" t="s">
        <v>10753</v>
      </c>
      <c r="F798">
        <v>13.79</v>
      </c>
      <c r="G798">
        <v>82.74</v>
      </c>
      <c r="H798">
        <v>6</v>
      </c>
      <c r="I798" t="s">
        <v>10682</v>
      </c>
      <c r="J798">
        <v>0</v>
      </c>
      <c r="K798">
        <v>0</v>
      </c>
      <c r="L798" t="s">
        <v>10692</v>
      </c>
      <c r="N798" t="s">
        <v>12094</v>
      </c>
      <c r="O798" t="s">
        <v>10762</v>
      </c>
      <c r="Q798" t="s">
        <v>10763</v>
      </c>
      <c r="S798" t="s">
        <v>12095</v>
      </c>
      <c r="T798">
        <v>43102.456956018497</v>
      </c>
    </row>
    <row r="799" spans="1:20" x14ac:dyDescent="0.25">
      <c r="A799" t="s">
        <v>4460</v>
      </c>
      <c r="B799" t="s">
        <v>12096</v>
      </c>
      <c r="C799" t="s">
        <v>10681</v>
      </c>
      <c r="D799" t="s">
        <v>10683</v>
      </c>
      <c r="E799" t="s">
        <v>10685</v>
      </c>
      <c r="F799">
        <v>49.99</v>
      </c>
      <c r="G799">
        <v>299.94</v>
      </c>
      <c r="H799">
        <v>6</v>
      </c>
      <c r="I799" t="s">
        <v>10682</v>
      </c>
      <c r="J799">
        <v>0</v>
      </c>
      <c r="K799">
        <v>0</v>
      </c>
      <c r="L799" t="s">
        <v>10731</v>
      </c>
      <c r="N799" t="s">
        <v>10837</v>
      </c>
      <c r="O799" t="s">
        <v>10701</v>
      </c>
      <c r="Q799" t="s">
        <v>10702</v>
      </c>
      <c r="S799" t="s">
        <v>10838</v>
      </c>
      <c r="T799">
        <v>43102.456875000003</v>
      </c>
    </row>
    <row r="800" spans="1:20" x14ac:dyDescent="0.25">
      <c r="A800" t="s">
        <v>12097</v>
      </c>
      <c r="B800" t="s">
        <v>12098</v>
      </c>
      <c r="C800" t="s">
        <v>10691</v>
      </c>
      <c r="D800" t="s">
        <v>10683</v>
      </c>
      <c r="E800" t="s">
        <v>10693</v>
      </c>
      <c r="F800">
        <v>7.79</v>
      </c>
      <c r="G800">
        <v>93.48</v>
      </c>
      <c r="H800">
        <v>12</v>
      </c>
      <c r="I800" t="s">
        <v>10682</v>
      </c>
      <c r="J800">
        <v>0</v>
      </c>
      <c r="K800">
        <v>0</v>
      </c>
      <c r="L800" t="s">
        <v>10944</v>
      </c>
      <c r="N800" t="s">
        <v>10837</v>
      </c>
      <c r="O800" t="s">
        <v>10701</v>
      </c>
      <c r="Q800" t="s">
        <v>10702</v>
      </c>
      <c r="S800" t="s">
        <v>10838</v>
      </c>
      <c r="T800">
        <v>43102.456921296303</v>
      </c>
    </row>
    <row r="801" spans="1:20" x14ac:dyDescent="0.25">
      <c r="A801" t="s">
        <v>12099</v>
      </c>
      <c r="B801" t="s">
        <v>12100</v>
      </c>
      <c r="C801" t="s">
        <v>10691</v>
      </c>
      <c r="D801" t="s">
        <v>10683</v>
      </c>
      <c r="E801" t="s">
        <v>10693</v>
      </c>
      <c r="F801">
        <v>17.989999999999998</v>
      </c>
      <c r="G801">
        <v>107.94</v>
      </c>
      <c r="H801">
        <v>6</v>
      </c>
      <c r="I801" t="s">
        <v>10682</v>
      </c>
      <c r="J801">
        <v>0</v>
      </c>
      <c r="K801">
        <v>0</v>
      </c>
      <c r="L801" t="s">
        <v>10717</v>
      </c>
      <c r="N801" t="s">
        <v>10837</v>
      </c>
      <c r="O801" t="s">
        <v>10701</v>
      </c>
      <c r="Q801" t="s">
        <v>10702</v>
      </c>
      <c r="S801" t="s">
        <v>10838</v>
      </c>
      <c r="T801">
        <v>43102.456921296303</v>
      </c>
    </row>
    <row r="802" spans="1:20" x14ac:dyDescent="0.25">
      <c r="A802" t="s">
        <v>4461</v>
      </c>
      <c r="B802" t="s">
        <v>12101</v>
      </c>
      <c r="C802" t="s">
        <v>10681</v>
      </c>
      <c r="D802" t="s">
        <v>10683</v>
      </c>
      <c r="E802" t="s">
        <v>10685</v>
      </c>
      <c r="F802">
        <v>24.99</v>
      </c>
      <c r="G802">
        <v>299.88</v>
      </c>
      <c r="H802">
        <v>12</v>
      </c>
      <c r="I802" t="s">
        <v>10682</v>
      </c>
      <c r="J802">
        <v>0</v>
      </c>
      <c r="K802">
        <v>0</v>
      </c>
      <c r="L802" t="s">
        <v>10883</v>
      </c>
      <c r="N802" t="s">
        <v>10837</v>
      </c>
      <c r="O802" t="s">
        <v>10701</v>
      </c>
      <c r="Q802" t="s">
        <v>10702</v>
      </c>
      <c r="S802" t="s">
        <v>10838</v>
      </c>
      <c r="T802">
        <v>43102.456979166702</v>
      </c>
    </row>
    <row r="803" spans="1:20" x14ac:dyDescent="0.25">
      <c r="A803" t="s">
        <v>8445</v>
      </c>
      <c r="B803" t="s">
        <v>12102</v>
      </c>
      <c r="C803" t="s">
        <v>10691</v>
      </c>
      <c r="D803" t="s">
        <v>10683</v>
      </c>
      <c r="E803" t="s">
        <v>10693</v>
      </c>
      <c r="F803">
        <v>8.39</v>
      </c>
      <c r="G803">
        <v>100.68</v>
      </c>
      <c r="H803">
        <v>12</v>
      </c>
      <c r="I803" t="s">
        <v>10682</v>
      </c>
      <c r="J803">
        <v>0</v>
      </c>
      <c r="K803">
        <v>0</v>
      </c>
      <c r="L803" t="s">
        <v>10717</v>
      </c>
      <c r="N803" t="s">
        <v>11489</v>
      </c>
      <c r="O803" t="s">
        <v>10701</v>
      </c>
      <c r="Q803" t="s">
        <v>10702</v>
      </c>
      <c r="S803" t="s">
        <v>11490</v>
      </c>
      <c r="T803">
        <v>43102.456921296303</v>
      </c>
    </row>
    <row r="804" spans="1:20" x14ac:dyDescent="0.25">
      <c r="A804" t="s">
        <v>12103</v>
      </c>
      <c r="B804" t="s">
        <v>12104</v>
      </c>
      <c r="C804" t="s">
        <v>10691</v>
      </c>
      <c r="D804" t="s">
        <v>10683</v>
      </c>
      <c r="E804" t="s">
        <v>10693</v>
      </c>
      <c r="F804">
        <v>8.39</v>
      </c>
      <c r="G804">
        <v>100.68</v>
      </c>
      <c r="H804">
        <v>12</v>
      </c>
      <c r="I804" t="s">
        <v>10682</v>
      </c>
      <c r="J804">
        <v>0</v>
      </c>
      <c r="K804">
        <v>0</v>
      </c>
      <c r="L804" t="s">
        <v>10918</v>
      </c>
      <c r="N804" t="s">
        <v>10686</v>
      </c>
      <c r="O804" t="s">
        <v>10687</v>
      </c>
      <c r="Q804" t="s">
        <v>10688</v>
      </c>
      <c r="S804" t="s">
        <v>10689</v>
      </c>
      <c r="T804">
        <v>43102.456967592603</v>
      </c>
    </row>
    <row r="805" spans="1:20" x14ac:dyDescent="0.25">
      <c r="A805" t="s">
        <v>8446</v>
      </c>
      <c r="B805" t="s">
        <v>12105</v>
      </c>
      <c r="C805" t="s">
        <v>10751</v>
      </c>
      <c r="D805" t="s">
        <v>10683</v>
      </c>
      <c r="E805" t="s">
        <v>10753</v>
      </c>
      <c r="F805">
        <v>11.39</v>
      </c>
      <c r="G805">
        <v>136.68</v>
      </c>
      <c r="H805">
        <v>12</v>
      </c>
      <c r="I805" t="s">
        <v>10682</v>
      </c>
      <c r="J805">
        <v>0</v>
      </c>
      <c r="K805">
        <v>0</v>
      </c>
      <c r="L805" t="s">
        <v>10727</v>
      </c>
      <c r="N805" t="s">
        <v>10686</v>
      </c>
      <c r="O805" t="s">
        <v>10687</v>
      </c>
      <c r="Q805" t="s">
        <v>10688</v>
      </c>
      <c r="S805" t="s">
        <v>10689</v>
      </c>
      <c r="T805">
        <v>43102.456944444399</v>
      </c>
    </row>
    <row r="806" spans="1:20" x14ac:dyDescent="0.25">
      <c r="A806" t="s">
        <v>4462</v>
      </c>
      <c r="B806" t="s">
        <v>12106</v>
      </c>
      <c r="C806" t="s">
        <v>10751</v>
      </c>
      <c r="D806" t="s">
        <v>10752</v>
      </c>
      <c r="E806" t="s">
        <v>10685</v>
      </c>
      <c r="F806">
        <v>14.39</v>
      </c>
      <c r="G806">
        <v>86.34</v>
      </c>
      <c r="H806">
        <v>6</v>
      </c>
      <c r="I806" t="s">
        <v>10682</v>
      </c>
      <c r="J806">
        <v>0</v>
      </c>
      <c r="K806">
        <v>0</v>
      </c>
      <c r="L806" t="s">
        <v>10858</v>
      </c>
      <c r="N806" t="s">
        <v>10991</v>
      </c>
      <c r="O806" t="s">
        <v>10992</v>
      </c>
      <c r="Q806" t="s">
        <v>10993</v>
      </c>
      <c r="S806" t="s">
        <v>10994</v>
      </c>
      <c r="T806">
        <v>43102.457013888903</v>
      </c>
    </row>
    <row r="807" spans="1:20" x14ac:dyDescent="0.25">
      <c r="A807" t="s">
        <v>8447</v>
      </c>
      <c r="B807" t="s">
        <v>12107</v>
      </c>
      <c r="C807" t="s">
        <v>10691</v>
      </c>
      <c r="D807" t="s">
        <v>10683</v>
      </c>
      <c r="E807" t="s">
        <v>10693</v>
      </c>
      <c r="F807">
        <v>25.19</v>
      </c>
      <c r="G807">
        <v>151.13999999999999</v>
      </c>
      <c r="H807">
        <v>6</v>
      </c>
      <c r="I807" t="s">
        <v>10682</v>
      </c>
      <c r="J807">
        <v>0</v>
      </c>
      <c r="K807">
        <v>0</v>
      </c>
      <c r="L807" t="s">
        <v>11305</v>
      </c>
      <c r="N807" t="s">
        <v>10837</v>
      </c>
      <c r="O807" t="s">
        <v>10701</v>
      </c>
      <c r="Q807" t="s">
        <v>10702</v>
      </c>
      <c r="S807" t="s">
        <v>10838</v>
      </c>
      <c r="T807">
        <v>43102.456875000003</v>
      </c>
    </row>
    <row r="808" spans="1:20" x14ac:dyDescent="0.25">
      <c r="A808" t="s">
        <v>4463</v>
      </c>
      <c r="B808" t="s">
        <v>12108</v>
      </c>
      <c r="C808" t="s">
        <v>10681</v>
      </c>
      <c r="D808" t="s">
        <v>10683</v>
      </c>
      <c r="E808" t="s">
        <v>10685</v>
      </c>
      <c r="F808">
        <v>19.989999999999998</v>
      </c>
      <c r="G808">
        <v>239.88</v>
      </c>
      <c r="H808">
        <v>12</v>
      </c>
      <c r="I808" t="s">
        <v>10682</v>
      </c>
      <c r="J808">
        <v>0</v>
      </c>
      <c r="K808">
        <v>0</v>
      </c>
      <c r="L808" t="s">
        <v>10788</v>
      </c>
      <c r="N808" t="s">
        <v>10746</v>
      </c>
      <c r="O808" t="s">
        <v>10747</v>
      </c>
      <c r="Q808" t="s">
        <v>10748</v>
      </c>
      <c r="S808" t="s">
        <v>10749</v>
      </c>
      <c r="T808">
        <v>43102.456921296303</v>
      </c>
    </row>
    <row r="809" spans="1:20" x14ac:dyDescent="0.25">
      <c r="A809" t="s">
        <v>12109</v>
      </c>
      <c r="B809" t="s">
        <v>12110</v>
      </c>
      <c r="C809" t="s">
        <v>10751</v>
      </c>
      <c r="D809" t="s">
        <v>10683</v>
      </c>
      <c r="E809" t="s">
        <v>10693</v>
      </c>
      <c r="F809">
        <v>9.59</v>
      </c>
      <c r="G809">
        <v>115.08</v>
      </c>
      <c r="H809">
        <v>12</v>
      </c>
      <c r="I809" t="s">
        <v>10682</v>
      </c>
      <c r="J809">
        <v>0</v>
      </c>
      <c r="K809">
        <v>0</v>
      </c>
      <c r="L809" t="s">
        <v>10717</v>
      </c>
      <c r="N809" t="s">
        <v>10991</v>
      </c>
      <c r="O809" t="s">
        <v>10992</v>
      </c>
      <c r="Q809" t="s">
        <v>10993</v>
      </c>
      <c r="S809" t="s">
        <v>10994</v>
      </c>
      <c r="T809">
        <v>43102.456921296303</v>
      </c>
    </row>
    <row r="810" spans="1:20" x14ac:dyDescent="0.25">
      <c r="A810" t="s">
        <v>4464</v>
      </c>
      <c r="B810" t="s">
        <v>12111</v>
      </c>
      <c r="C810" t="s">
        <v>10681</v>
      </c>
      <c r="D810" t="s">
        <v>10683</v>
      </c>
      <c r="E810" t="s">
        <v>10685</v>
      </c>
      <c r="F810">
        <v>9.99</v>
      </c>
      <c r="G810">
        <v>119.88</v>
      </c>
      <c r="H810">
        <v>12</v>
      </c>
      <c r="I810" t="s">
        <v>10682</v>
      </c>
      <c r="J810">
        <v>0</v>
      </c>
      <c r="K810">
        <v>0</v>
      </c>
      <c r="L810" t="s">
        <v>11000</v>
      </c>
      <c r="N810" t="s">
        <v>10837</v>
      </c>
      <c r="O810" t="s">
        <v>10701</v>
      </c>
      <c r="Q810" t="s">
        <v>10702</v>
      </c>
      <c r="S810" t="s">
        <v>10838</v>
      </c>
      <c r="T810">
        <v>43102.456990740699</v>
      </c>
    </row>
    <row r="811" spans="1:20" x14ac:dyDescent="0.25">
      <c r="A811" t="s">
        <v>12112</v>
      </c>
      <c r="B811" t="s">
        <v>12113</v>
      </c>
      <c r="C811" t="s">
        <v>10751</v>
      </c>
      <c r="D811" t="s">
        <v>10683</v>
      </c>
      <c r="E811" t="s">
        <v>10693</v>
      </c>
      <c r="F811">
        <v>23.99</v>
      </c>
      <c r="G811">
        <v>143.94</v>
      </c>
      <c r="H811">
        <v>6</v>
      </c>
      <c r="I811" t="s">
        <v>10682</v>
      </c>
      <c r="J811">
        <v>6</v>
      </c>
      <c r="K811">
        <v>0</v>
      </c>
      <c r="L811" t="s">
        <v>10731</v>
      </c>
      <c r="M811">
        <v>43907</v>
      </c>
      <c r="N811" t="s">
        <v>10700</v>
      </c>
      <c r="O811" t="s">
        <v>10701</v>
      </c>
      <c r="Q811" t="s">
        <v>10702</v>
      </c>
      <c r="S811" t="s">
        <v>10703</v>
      </c>
      <c r="T811">
        <v>43102.456875000003</v>
      </c>
    </row>
    <row r="812" spans="1:20" x14ac:dyDescent="0.25">
      <c r="A812" t="s">
        <v>12114</v>
      </c>
      <c r="B812" t="s">
        <v>12115</v>
      </c>
      <c r="C812" t="s">
        <v>10691</v>
      </c>
      <c r="D812" t="s">
        <v>10683</v>
      </c>
      <c r="E812" t="s">
        <v>10693</v>
      </c>
      <c r="F812">
        <v>0</v>
      </c>
      <c r="G812">
        <v>0</v>
      </c>
      <c r="H812">
        <v>12</v>
      </c>
      <c r="I812" t="s">
        <v>10682</v>
      </c>
      <c r="J812">
        <v>0</v>
      </c>
      <c r="K812">
        <v>0</v>
      </c>
      <c r="L812" t="s">
        <v>10758</v>
      </c>
      <c r="N812" t="s">
        <v>10700</v>
      </c>
      <c r="O812" t="s">
        <v>10701</v>
      </c>
      <c r="Q812" t="s">
        <v>10702</v>
      </c>
      <c r="S812" t="s">
        <v>10703</v>
      </c>
      <c r="T812">
        <v>43109.404224537</v>
      </c>
    </row>
    <row r="813" spans="1:20" x14ac:dyDescent="0.25">
      <c r="A813" t="s">
        <v>12116</v>
      </c>
      <c r="B813" t="s">
        <v>12117</v>
      </c>
      <c r="C813" t="s">
        <v>10691</v>
      </c>
      <c r="D813" t="s">
        <v>10683</v>
      </c>
      <c r="E813" t="s">
        <v>10693</v>
      </c>
      <c r="F813">
        <v>5.39</v>
      </c>
      <c r="G813">
        <v>64.680000000000007</v>
      </c>
      <c r="H813">
        <v>12</v>
      </c>
      <c r="I813" t="s">
        <v>10682</v>
      </c>
      <c r="J813">
        <v>0</v>
      </c>
      <c r="K813">
        <v>0</v>
      </c>
      <c r="L813" t="s">
        <v>11175</v>
      </c>
      <c r="N813" t="s">
        <v>10700</v>
      </c>
      <c r="O813" t="s">
        <v>10701</v>
      </c>
      <c r="Q813" t="s">
        <v>10702</v>
      </c>
      <c r="S813" t="s">
        <v>10703</v>
      </c>
      <c r="T813">
        <v>43102.456956018497</v>
      </c>
    </row>
    <row r="814" spans="1:20" x14ac:dyDescent="0.25">
      <c r="A814" t="s">
        <v>8448</v>
      </c>
      <c r="B814" t="s">
        <v>12118</v>
      </c>
      <c r="C814" t="s">
        <v>10751</v>
      </c>
      <c r="D814" t="s">
        <v>10683</v>
      </c>
      <c r="E814" t="s">
        <v>10753</v>
      </c>
      <c r="F814">
        <v>10.79</v>
      </c>
      <c r="G814">
        <v>64.739999999999995</v>
      </c>
      <c r="H814">
        <v>6</v>
      </c>
      <c r="I814" t="s">
        <v>10682</v>
      </c>
      <c r="J814">
        <v>0</v>
      </c>
      <c r="K814">
        <v>0</v>
      </c>
      <c r="L814" t="s">
        <v>10727</v>
      </c>
      <c r="N814" t="s">
        <v>12119</v>
      </c>
      <c r="O814" t="s">
        <v>10701</v>
      </c>
      <c r="Q814" t="s">
        <v>10702</v>
      </c>
      <c r="S814" t="s">
        <v>12120</v>
      </c>
      <c r="T814">
        <v>43102.456944444399</v>
      </c>
    </row>
    <row r="815" spans="1:20" x14ac:dyDescent="0.25">
      <c r="A815" t="s">
        <v>12121</v>
      </c>
      <c r="B815" t="s">
        <v>12122</v>
      </c>
      <c r="C815" t="s">
        <v>10691</v>
      </c>
      <c r="D815" t="s">
        <v>10683</v>
      </c>
      <c r="E815" t="s">
        <v>10693</v>
      </c>
      <c r="F815">
        <v>13.99</v>
      </c>
      <c r="G815">
        <v>167.88</v>
      </c>
      <c r="H815">
        <v>6</v>
      </c>
      <c r="I815" t="s">
        <v>10682</v>
      </c>
      <c r="J815">
        <v>0</v>
      </c>
      <c r="K815">
        <v>0</v>
      </c>
      <c r="L815" t="s">
        <v>11301</v>
      </c>
      <c r="N815" t="s">
        <v>10781</v>
      </c>
      <c r="O815" t="s">
        <v>10782</v>
      </c>
      <c r="Q815" t="s">
        <v>10783</v>
      </c>
      <c r="S815" t="s">
        <v>10784</v>
      </c>
      <c r="T815">
        <v>43102.456875000003</v>
      </c>
    </row>
    <row r="816" spans="1:20" x14ac:dyDescent="0.25">
      <c r="A816" t="s">
        <v>12123</v>
      </c>
      <c r="B816" t="s">
        <v>12124</v>
      </c>
      <c r="C816" t="s">
        <v>10691</v>
      </c>
      <c r="D816" t="s">
        <v>10683</v>
      </c>
      <c r="E816" t="s">
        <v>10693</v>
      </c>
      <c r="F816">
        <v>14.39</v>
      </c>
      <c r="G816">
        <v>86.34</v>
      </c>
      <c r="H816">
        <v>6</v>
      </c>
      <c r="I816" t="s">
        <v>10682</v>
      </c>
      <c r="J816">
        <v>0</v>
      </c>
      <c r="K816">
        <v>0</v>
      </c>
      <c r="L816" t="s">
        <v>10864</v>
      </c>
      <c r="N816" t="s">
        <v>11243</v>
      </c>
      <c r="O816" t="s">
        <v>10708</v>
      </c>
      <c r="Q816" t="s">
        <v>10709</v>
      </c>
      <c r="S816" t="s">
        <v>11244</v>
      </c>
      <c r="T816">
        <v>43102.456875000003</v>
      </c>
    </row>
    <row r="817" spans="1:20" x14ac:dyDescent="0.25">
      <c r="A817" t="s">
        <v>4465</v>
      </c>
      <c r="B817" t="s">
        <v>12125</v>
      </c>
      <c r="C817" t="s">
        <v>10681</v>
      </c>
      <c r="D817" t="s">
        <v>10683</v>
      </c>
      <c r="E817" t="s">
        <v>10685</v>
      </c>
      <c r="F817">
        <v>29.99</v>
      </c>
      <c r="G817">
        <v>359.88</v>
      </c>
      <c r="H817">
        <v>12</v>
      </c>
      <c r="I817" t="s">
        <v>10682</v>
      </c>
      <c r="J817">
        <v>8</v>
      </c>
      <c r="K817">
        <v>0</v>
      </c>
      <c r="L817" t="s">
        <v>11014</v>
      </c>
      <c r="N817" t="s">
        <v>10837</v>
      </c>
      <c r="O817" t="s">
        <v>10701</v>
      </c>
      <c r="Q817" t="s">
        <v>10702</v>
      </c>
      <c r="S817" t="s">
        <v>10838</v>
      </c>
      <c r="T817">
        <v>43102.456863425898</v>
      </c>
    </row>
    <row r="818" spans="1:20" x14ac:dyDescent="0.25">
      <c r="A818" t="s">
        <v>12126</v>
      </c>
      <c r="B818" t="s">
        <v>12127</v>
      </c>
      <c r="C818" t="s">
        <v>10691</v>
      </c>
      <c r="D818" t="s">
        <v>10683</v>
      </c>
      <c r="E818" t="s">
        <v>10693</v>
      </c>
      <c r="F818">
        <v>12.59</v>
      </c>
      <c r="G818">
        <v>75.540000000000006</v>
      </c>
      <c r="H818">
        <v>6</v>
      </c>
      <c r="I818" t="s">
        <v>10682</v>
      </c>
      <c r="J818">
        <v>0</v>
      </c>
      <c r="K818">
        <v>0</v>
      </c>
      <c r="L818" t="s">
        <v>10722</v>
      </c>
      <c r="N818" t="s">
        <v>11243</v>
      </c>
      <c r="O818" t="s">
        <v>10708</v>
      </c>
      <c r="Q818" t="s">
        <v>10709</v>
      </c>
      <c r="S818" t="s">
        <v>11244</v>
      </c>
      <c r="T818">
        <v>43102.456956018497</v>
      </c>
    </row>
    <row r="819" spans="1:20" x14ac:dyDescent="0.25">
      <c r="A819" t="s">
        <v>12128</v>
      </c>
      <c r="B819" t="s">
        <v>12129</v>
      </c>
      <c r="C819" t="s">
        <v>10691</v>
      </c>
      <c r="D819" t="s">
        <v>10683</v>
      </c>
      <c r="E819" t="s">
        <v>10693</v>
      </c>
      <c r="F819">
        <v>16.79</v>
      </c>
      <c r="G819">
        <v>100.74</v>
      </c>
      <c r="H819">
        <v>6</v>
      </c>
      <c r="I819" t="s">
        <v>10682</v>
      </c>
      <c r="J819">
        <v>0</v>
      </c>
      <c r="K819">
        <v>0</v>
      </c>
      <c r="L819" t="s">
        <v>10717</v>
      </c>
      <c r="N819" t="s">
        <v>10793</v>
      </c>
      <c r="O819" t="s">
        <v>10782</v>
      </c>
      <c r="Q819" t="s">
        <v>10783</v>
      </c>
      <c r="S819" t="s">
        <v>10794</v>
      </c>
      <c r="T819">
        <v>43102.456921296303</v>
      </c>
    </row>
    <row r="820" spans="1:20" x14ac:dyDescent="0.25">
      <c r="A820" t="s">
        <v>4466</v>
      </c>
      <c r="B820" t="s">
        <v>12130</v>
      </c>
      <c r="C820" t="s">
        <v>10681</v>
      </c>
      <c r="D820" t="s">
        <v>10683</v>
      </c>
      <c r="E820" t="s">
        <v>10685</v>
      </c>
      <c r="F820">
        <v>14.99</v>
      </c>
      <c r="G820">
        <v>179.88</v>
      </c>
      <c r="H820">
        <v>12</v>
      </c>
      <c r="I820" t="s">
        <v>10682</v>
      </c>
      <c r="J820">
        <v>0</v>
      </c>
      <c r="K820">
        <v>0</v>
      </c>
      <c r="L820" t="s">
        <v>11000</v>
      </c>
      <c r="N820" t="s">
        <v>10803</v>
      </c>
      <c r="O820" t="s">
        <v>10782</v>
      </c>
      <c r="Q820" t="s">
        <v>10783</v>
      </c>
      <c r="S820" t="s">
        <v>10804</v>
      </c>
      <c r="T820">
        <v>43102.456990740699</v>
      </c>
    </row>
    <row r="821" spans="1:20" x14ac:dyDescent="0.25">
      <c r="A821" t="s">
        <v>12131</v>
      </c>
      <c r="B821" t="s">
        <v>12132</v>
      </c>
      <c r="C821" t="s">
        <v>10691</v>
      </c>
      <c r="D821" t="s">
        <v>10683</v>
      </c>
      <c r="E821" t="s">
        <v>10693</v>
      </c>
      <c r="F821">
        <v>13.99</v>
      </c>
      <c r="G821">
        <v>167.88</v>
      </c>
      <c r="H821">
        <v>12</v>
      </c>
      <c r="I821" t="s">
        <v>10682</v>
      </c>
      <c r="J821">
        <v>0</v>
      </c>
      <c r="K821">
        <v>0</v>
      </c>
      <c r="L821" t="s">
        <v>10788</v>
      </c>
      <c r="N821" t="s">
        <v>10803</v>
      </c>
      <c r="O821" t="s">
        <v>10782</v>
      </c>
      <c r="Q821" t="s">
        <v>10783</v>
      </c>
      <c r="S821" t="s">
        <v>10804</v>
      </c>
      <c r="T821">
        <v>43102.456921296303</v>
      </c>
    </row>
    <row r="822" spans="1:20" x14ac:dyDescent="0.25">
      <c r="A822" t="s">
        <v>12133</v>
      </c>
      <c r="B822" t="s">
        <v>12134</v>
      </c>
      <c r="C822" t="s">
        <v>10691</v>
      </c>
      <c r="D822" t="s">
        <v>10683</v>
      </c>
      <c r="E822" t="s">
        <v>10693</v>
      </c>
      <c r="F822">
        <v>13.99</v>
      </c>
      <c r="G822">
        <v>167.88</v>
      </c>
      <c r="H822">
        <v>12</v>
      </c>
      <c r="I822" t="s">
        <v>10682</v>
      </c>
      <c r="J822">
        <v>0</v>
      </c>
      <c r="K822">
        <v>0</v>
      </c>
      <c r="L822" t="s">
        <v>10788</v>
      </c>
      <c r="N822" t="s">
        <v>10803</v>
      </c>
      <c r="O822" t="s">
        <v>10782</v>
      </c>
      <c r="Q822" t="s">
        <v>10783</v>
      </c>
      <c r="S822" t="s">
        <v>10804</v>
      </c>
      <c r="T822">
        <v>43102.456921296303</v>
      </c>
    </row>
    <row r="823" spans="1:20" x14ac:dyDescent="0.25">
      <c r="A823" t="s">
        <v>4467</v>
      </c>
      <c r="B823" t="s">
        <v>12135</v>
      </c>
      <c r="C823" t="s">
        <v>10681</v>
      </c>
      <c r="D823" t="s">
        <v>10683</v>
      </c>
      <c r="E823" t="s">
        <v>10685</v>
      </c>
      <c r="F823">
        <v>14.99</v>
      </c>
      <c r="G823">
        <v>179.88</v>
      </c>
      <c r="H823">
        <v>12</v>
      </c>
      <c r="I823" t="s">
        <v>10682</v>
      </c>
      <c r="J823">
        <v>0</v>
      </c>
      <c r="K823">
        <v>0</v>
      </c>
      <c r="L823" t="s">
        <v>10916</v>
      </c>
      <c r="N823" t="s">
        <v>10837</v>
      </c>
      <c r="O823" t="s">
        <v>10701</v>
      </c>
      <c r="Q823" t="s">
        <v>10702</v>
      </c>
      <c r="S823" t="s">
        <v>10838</v>
      </c>
      <c r="T823">
        <v>43102.456909722197</v>
      </c>
    </row>
    <row r="824" spans="1:20" x14ac:dyDescent="0.25">
      <c r="A824" t="s">
        <v>8449</v>
      </c>
      <c r="B824" t="s">
        <v>12136</v>
      </c>
      <c r="C824" t="s">
        <v>10691</v>
      </c>
      <c r="D824" t="s">
        <v>10683</v>
      </c>
      <c r="E824" t="s">
        <v>10693</v>
      </c>
      <c r="F824">
        <v>27.99</v>
      </c>
      <c r="G824">
        <v>167.94</v>
      </c>
      <c r="H824">
        <v>6</v>
      </c>
      <c r="I824" t="s">
        <v>10682</v>
      </c>
      <c r="J824">
        <v>0</v>
      </c>
      <c r="K824">
        <v>0</v>
      </c>
      <c r="L824" t="s">
        <v>10731</v>
      </c>
      <c r="N824" t="s">
        <v>12137</v>
      </c>
      <c r="O824" t="s">
        <v>10701</v>
      </c>
      <c r="Q824" t="s">
        <v>10702</v>
      </c>
      <c r="S824" t="s">
        <v>12138</v>
      </c>
      <c r="T824">
        <v>43102.456875000003</v>
      </c>
    </row>
    <row r="825" spans="1:20" x14ac:dyDescent="0.25">
      <c r="A825" t="s">
        <v>12139</v>
      </c>
      <c r="B825" t="s">
        <v>12140</v>
      </c>
      <c r="C825" t="s">
        <v>10691</v>
      </c>
      <c r="D825" t="s">
        <v>10683</v>
      </c>
      <c r="E825" t="s">
        <v>10693</v>
      </c>
      <c r="F825">
        <v>10.19</v>
      </c>
      <c r="G825">
        <v>61.14</v>
      </c>
      <c r="H825">
        <v>6</v>
      </c>
      <c r="I825" t="s">
        <v>10682</v>
      </c>
      <c r="J825">
        <v>0</v>
      </c>
      <c r="K825">
        <v>0</v>
      </c>
      <c r="L825" t="s">
        <v>10745</v>
      </c>
      <c r="N825" t="s">
        <v>11278</v>
      </c>
      <c r="O825" t="s">
        <v>11279</v>
      </c>
      <c r="Q825" t="s">
        <v>11280</v>
      </c>
      <c r="S825" t="s">
        <v>11281</v>
      </c>
      <c r="T825">
        <v>43102.456898148099</v>
      </c>
    </row>
    <row r="826" spans="1:20" x14ac:dyDescent="0.25">
      <c r="A826" t="s">
        <v>12141</v>
      </c>
      <c r="B826" t="s">
        <v>12142</v>
      </c>
      <c r="C826" t="s">
        <v>10691</v>
      </c>
      <c r="D826" t="s">
        <v>10683</v>
      </c>
      <c r="E826" t="s">
        <v>10693</v>
      </c>
      <c r="F826">
        <v>11.99</v>
      </c>
      <c r="G826">
        <v>143.88</v>
      </c>
      <c r="H826">
        <v>12</v>
      </c>
      <c r="I826" t="s">
        <v>10682</v>
      </c>
      <c r="J826">
        <v>0</v>
      </c>
      <c r="K826">
        <v>0</v>
      </c>
      <c r="L826" t="s">
        <v>11000</v>
      </c>
      <c r="N826" t="s">
        <v>10761</v>
      </c>
      <c r="O826" t="s">
        <v>10762</v>
      </c>
      <c r="P826" t="s">
        <v>10708</v>
      </c>
      <c r="Q826" t="s">
        <v>10763</v>
      </c>
      <c r="R826" t="s">
        <v>10709</v>
      </c>
      <c r="S826" t="s">
        <v>10764</v>
      </c>
      <c r="T826">
        <v>43102.456990740699</v>
      </c>
    </row>
    <row r="827" spans="1:20" x14ac:dyDescent="0.25">
      <c r="A827" t="s">
        <v>4468</v>
      </c>
      <c r="B827" t="s">
        <v>12143</v>
      </c>
      <c r="C827" t="s">
        <v>10681</v>
      </c>
      <c r="D827" t="s">
        <v>10683</v>
      </c>
      <c r="E827" t="s">
        <v>10685</v>
      </c>
      <c r="F827">
        <v>42.99</v>
      </c>
      <c r="G827">
        <v>257.94</v>
      </c>
      <c r="H827">
        <v>6</v>
      </c>
      <c r="I827" t="s">
        <v>10682</v>
      </c>
      <c r="J827">
        <v>0</v>
      </c>
      <c r="K827">
        <v>0</v>
      </c>
      <c r="L827" t="s">
        <v>11305</v>
      </c>
      <c r="N827" t="s">
        <v>12137</v>
      </c>
      <c r="O827" t="s">
        <v>10701</v>
      </c>
      <c r="Q827" t="s">
        <v>10702</v>
      </c>
      <c r="S827" t="s">
        <v>12138</v>
      </c>
      <c r="T827">
        <v>43102.456875000003</v>
      </c>
    </row>
    <row r="828" spans="1:20" x14ac:dyDescent="0.25">
      <c r="A828" t="s">
        <v>12144</v>
      </c>
      <c r="B828" t="s">
        <v>12145</v>
      </c>
      <c r="C828" t="s">
        <v>10691</v>
      </c>
      <c r="D828" t="s">
        <v>10683</v>
      </c>
      <c r="E828" t="s">
        <v>10693</v>
      </c>
      <c r="F828">
        <v>8.99</v>
      </c>
      <c r="G828">
        <v>107.88</v>
      </c>
      <c r="H828">
        <v>12</v>
      </c>
      <c r="I828" t="s">
        <v>10682</v>
      </c>
      <c r="J828">
        <v>0</v>
      </c>
      <c r="K828">
        <v>0</v>
      </c>
      <c r="L828" t="s">
        <v>12146</v>
      </c>
      <c r="N828" t="s">
        <v>10686</v>
      </c>
      <c r="O828" t="s">
        <v>10687</v>
      </c>
      <c r="Q828" t="s">
        <v>10688</v>
      </c>
      <c r="S828" t="s">
        <v>10689</v>
      </c>
      <c r="T828">
        <v>43172.633425925902</v>
      </c>
    </row>
    <row r="829" spans="1:20" x14ac:dyDescent="0.25">
      <c r="A829" t="s">
        <v>12147</v>
      </c>
      <c r="B829" t="s">
        <v>12148</v>
      </c>
      <c r="C829" t="s">
        <v>10691</v>
      </c>
      <c r="D829" t="s">
        <v>10683</v>
      </c>
      <c r="E829" t="s">
        <v>10693</v>
      </c>
      <c r="F829">
        <v>5.59</v>
      </c>
      <c r="G829">
        <v>67.08</v>
      </c>
      <c r="H829">
        <v>12</v>
      </c>
      <c r="I829" t="s">
        <v>10682</v>
      </c>
      <c r="J829">
        <v>0</v>
      </c>
      <c r="K829">
        <v>0</v>
      </c>
      <c r="L829" t="s">
        <v>11175</v>
      </c>
      <c r="N829" t="s">
        <v>10694</v>
      </c>
      <c r="O829" t="s">
        <v>10695</v>
      </c>
      <c r="Q829" t="s">
        <v>10696</v>
      </c>
      <c r="S829" t="s">
        <v>10697</v>
      </c>
      <c r="T829">
        <v>43102.456956018497</v>
      </c>
    </row>
    <row r="830" spans="1:20" x14ac:dyDescent="0.25">
      <c r="A830" t="s">
        <v>12149</v>
      </c>
      <c r="B830" t="s">
        <v>12150</v>
      </c>
      <c r="C830" t="s">
        <v>10691</v>
      </c>
      <c r="D830" t="s">
        <v>10683</v>
      </c>
      <c r="E830" t="s">
        <v>10693</v>
      </c>
      <c r="F830">
        <v>4.1900000000000004</v>
      </c>
      <c r="G830">
        <v>50.28</v>
      </c>
      <c r="H830">
        <v>12</v>
      </c>
      <c r="I830" t="s">
        <v>10682</v>
      </c>
      <c r="J830">
        <v>0</v>
      </c>
      <c r="K830">
        <v>0</v>
      </c>
      <c r="L830" t="s">
        <v>11175</v>
      </c>
      <c r="N830" t="s">
        <v>10694</v>
      </c>
      <c r="O830" t="s">
        <v>10695</v>
      </c>
      <c r="Q830" t="s">
        <v>10696</v>
      </c>
      <c r="S830" t="s">
        <v>10697</v>
      </c>
      <c r="T830">
        <v>43102.456956018497</v>
      </c>
    </row>
    <row r="831" spans="1:20" x14ac:dyDescent="0.25">
      <c r="A831" t="s">
        <v>12151</v>
      </c>
      <c r="B831" t="s">
        <v>12152</v>
      </c>
      <c r="C831" t="s">
        <v>10691</v>
      </c>
      <c r="D831" t="s">
        <v>10683</v>
      </c>
      <c r="E831" t="s">
        <v>10693</v>
      </c>
      <c r="F831">
        <v>9.59</v>
      </c>
      <c r="G831">
        <v>115.08</v>
      </c>
      <c r="H831">
        <v>12</v>
      </c>
      <c r="I831" t="s">
        <v>10682</v>
      </c>
      <c r="J831">
        <v>0</v>
      </c>
      <c r="K831">
        <v>0</v>
      </c>
      <c r="L831" t="s">
        <v>10944</v>
      </c>
      <c r="N831" t="s">
        <v>10694</v>
      </c>
      <c r="O831" t="s">
        <v>10695</v>
      </c>
      <c r="Q831" t="s">
        <v>10696</v>
      </c>
      <c r="S831" t="s">
        <v>10697</v>
      </c>
      <c r="T831">
        <v>43102.456921296303</v>
      </c>
    </row>
    <row r="832" spans="1:20" x14ac:dyDescent="0.25">
      <c r="A832" t="s">
        <v>12153</v>
      </c>
      <c r="B832" t="s">
        <v>12154</v>
      </c>
      <c r="C832" t="s">
        <v>10691</v>
      </c>
      <c r="D832" t="s">
        <v>10683</v>
      </c>
      <c r="E832" t="s">
        <v>10693</v>
      </c>
      <c r="F832">
        <v>10.99</v>
      </c>
      <c r="G832">
        <v>131.88</v>
      </c>
      <c r="H832">
        <v>12</v>
      </c>
      <c r="I832" t="s">
        <v>10682</v>
      </c>
      <c r="J832">
        <v>0</v>
      </c>
      <c r="K832">
        <v>0</v>
      </c>
      <c r="L832" t="s">
        <v>10788</v>
      </c>
      <c r="N832" t="s">
        <v>10694</v>
      </c>
      <c r="O832" t="s">
        <v>10695</v>
      </c>
      <c r="Q832" t="s">
        <v>10696</v>
      </c>
      <c r="S832" t="s">
        <v>10697</v>
      </c>
      <c r="T832">
        <v>43102.456921296303</v>
      </c>
    </row>
    <row r="833" spans="1:20" x14ac:dyDescent="0.25">
      <c r="A833" t="s">
        <v>12155</v>
      </c>
      <c r="B833" t="s">
        <v>12156</v>
      </c>
      <c r="C833" t="s">
        <v>10751</v>
      </c>
      <c r="D833" t="s">
        <v>10683</v>
      </c>
      <c r="E833" t="s">
        <v>10753</v>
      </c>
      <c r="F833">
        <v>17.989999999999998</v>
      </c>
      <c r="G833">
        <v>107.94</v>
      </c>
      <c r="H833">
        <v>6</v>
      </c>
      <c r="I833" t="s">
        <v>10682</v>
      </c>
      <c r="J833">
        <v>0</v>
      </c>
      <c r="K833">
        <v>0</v>
      </c>
      <c r="L833" t="s">
        <v>12157</v>
      </c>
      <c r="N833" t="s">
        <v>12158</v>
      </c>
      <c r="O833" t="s">
        <v>11279</v>
      </c>
      <c r="Q833" t="s">
        <v>11280</v>
      </c>
      <c r="S833" t="s">
        <v>12159</v>
      </c>
      <c r="T833">
        <v>43102.456956018497</v>
      </c>
    </row>
    <row r="834" spans="1:20" x14ac:dyDescent="0.25">
      <c r="A834" t="s">
        <v>12160</v>
      </c>
      <c r="B834" t="s">
        <v>12161</v>
      </c>
      <c r="C834" t="s">
        <v>10691</v>
      </c>
      <c r="D834" t="s">
        <v>10683</v>
      </c>
      <c r="E834" t="s">
        <v>10693</v>
      </c>
      <c r="F834">
        <v>17.989999999999998</v>
      </c>
      <c r="G834">
        <v>107.94</v>
      </c>
      <c r="H834">
        <v>6</v>
      </c>
      <c r="I834" t="s">
        <v>10682</v>
      </c>
      <c r="J834">
        <v>0</v>
      </c>
      <c r="K834">
        <v>0</v>
      </c>
      <c r="L834" t="s">
        <v>10731</v>
      </c>
      <c r="N834" t="s">
        <v>10694</v>
      </c>
      <c r="O834" t="s">
        <v>10695</v>
      </c>
      <c r="Q834" t="s">
        <v>10696</v>
      </c>
      <c r="S834" t="s">
        <v>10697</v>
      </c>
      <c r="T834">
        <v>43102.456875000003</v>
      </c>
    </row>
    <row r="835" spans="1:20" x14ac:dyDescent="0.25">
      <c r="A835" t="s">
        <v>12162</v>
      </c>
      <c r="B835" t="s">
        <v>12163</v>
      </c>
      <c r="C835" t="s">
        <v>10691</v>
      </c>
      <c r="D835" t="s">
        <v>10683</v>
      </c>
      <c r="E835" t="s">
        <v>10693</v>
      </c>
      <c r="F835">
        <v>14.99</v>
      </c>
      <c r="G835">
        <v>89.94</v>
      </c>
      <c r="H835">
        <v>6</v>
      </c>
      <c r="I835" t="s">
        <v>10682</v>
      </c>
      <c r="J835">
        <v>0</v>
      </c>
      <c r="K835">
        <v>0</v>
      </c>
      <c r="L835" t="s">
        <v>10918</v>
      </c>
      <c r="N835" t="s">
        <v>12164</v>
      </c>
      <c r="O835" t="s">
        <v>10762</v>
      </c>
      <c r="Q835" t="s">
        <v>10763</v>
      </c>
      <c r="S835" t="s">
        <v>12165</v>
      </c>
      <c r="T835">
        <v>43102.456967592603</v>
      </c>
    </row>
    <row r="836" spans="1:20" x14ac:dyDescent="0.25">
      <c r="A836" t="s">
        <v>8450</v>
      </c>
      <c r="B836" t="s">
        <v>12166</v>
      </c>
      <c r="C836" t="s">
        <v>10691</v>
      </c>
      <c r="D836" t="s">
        <v>10683</v>
      </c>
      <c r="E836" t="s">
        <v>10693</v>
      </c>
      <c r="F836">
        <v>14.39</v>
      </c>
      <c r="G836">
        <v>86.34</v>
      </c>
      <c r="H836">
        <v>6</v>
      </c>
      <c r="I836" t="s">
        <v>10682</v>
      </c>
      <c r="J836">
        <v>0</v>
      </c>
      <c r="K836">
        <v>0</v>
      </c>
      <c r="L836" t="s">
        <v>10745</v>
      </c>
      <c r="N836" t="s">
        <v>12167</v>
      </c>
      <c r="O836" t="s">
        <v>10687</v>
      </c>
      <c r="Q836" t="s">
        <v>10688</v>
      </c>
      <c r="S836" t="s">
        <v>12168</v>
      </c>
      <c r="T836">
        <v>43102.456898148099</v>
      </c>
    </row>
    <row r="837" spans="1:20" x14ac:dyDescent="0.25">
      <c r="A837" t="s">
        <v>12169</v>
      </c>
      <c r="B837" t="s">
        <v>12170</v>
      </c>
      <c r="C837" t="s">
        <v>10691</v>
      </c>
      <c r="D837" t="s">
        <v>10683</v>
      </c>
      <c r="E837" t="s">
        <v>10693</v>
      </c>
      <c r="F837">
        <v>24.99</v>
      </c>
      <c r="G837">
        <v>149.94</v>
      </c>
      <c r="H837">
        <v>6</v>
      </c>
      <c r="I837" t="s">
        <v>10682</v>
      </c>
      <c r="J837">
        <v>0</v>
      </c>
      <c r="K837">
        <v>0</v>
      </c>
      <c r="L837" t="s">
        <v>10868</v>
      </c>
      <c r="N837" t="s">
        <v>10700</v>
      </c>
      <c r="O837" t="s">
        <v>10701</v>
      </c>
      <c r="Q837" t="s">
        <v>10702</v>
      </c>
      <c r="S837" t="s">
        <v>10703</v>
      </c>
      <c r="T837">
        <v>43102.456990740699</v>
      </c>
    </row>
    <row r="838" spans="1:20" x14ac:dyDescent="0.25">
      <c r="A838" t="s">
        <v>12171</v>
      </c>
      <c r="B838" t="s">
        <v>12172</v>
      </c>
      <c r="C838" t="s">
        <v>10691</v>
      </c>
      <c r="D838" t="s">
        <v>10683</v>
      </c>
      <c r="E838" t="s">
        <v>10693</v>
      </c>
      <c r="F838">
        <v>5.99</v>
      </c>
      <c r="G838">
        <v>71.88</v>
      </c>
      <c r="H838">
        <v>12</v>
      </c>
      <c r="I838" t="s">
        <v>10682</v>
      </c>
      <c r="J838">
        <v>0</v>
      </c>
      <c r="K838">
        <v>0</v>
      </c>
      <c r="L838" t="s">
        <v>10858</v>
      </c>
      <c r="N838" t="s">
        <v>10803</v>
      </c>
      <c r="O838" t="s">
        <v>10782</v>
      </c>
      <c r="Q838" t="s">
        <v>10783</v>
      </c>
      <c r="S838" t="s">
        <v>10804</v>
      </c>
      <c r="T838">
        <v>43102.457013888903</v>
      </c>
    </row>
    <row r="839" spans="1:20" x14ac:dyDescent="0.25">
      <c r="A839" t="s">
        <v>12173</v>
      </c>
      <c r="B839" t="s">
        <v>12174</v>
      </c>
      <c r="C839" t="s">
        <v>10691</v>
      </c>
      <c r="D839" t="s">
        <v>10683</v>
      </c>
      <c r="E839" t="s">
        <v>10693</v>
      </c>
      <c r="F839">
        <v>99.99</v>
      </c>
      <c r="G839">
        <v>599.94000000000005</v>
      </c>
      <c r="H839">
        <v>6</v>
      </c>
      <c r="I839" t="s">
        <v>10682</v>
      </c>
      <c r="J839">
        <v>16</v>
      </c>
      <c r="K839">
        <v>0</v>
      </c>
      <c r="L839" t="s">
        <v>10706</v>
      </c>
      <c r="N839" t="s">
        <v>10694</v>
      </c>
      <c r="O839" t="s">
        <v>10695</v>
      </c>
      <c r="Q839" t="s">
        <v>10696</v>
      </c>
      <c r="S839" t="s">
        <v>10697</v>
      </c>
      <c r="T839">
        <v>43102.457002314797</v>
      </c>
    </row>
    <row r="840" spans="1:20" x14ac:dyDescent="0.25">
      <c r="A840" t="s">
        <v>4469</v>
      </c>
      <c r="B840" t="s">
        <v>12175</v>
      </c>
      <c r="C840" t="s">
        <v>10681</v>
      </c>
      <c r="D840" t="s">
        <v>10683</v>
      </c>
      <c r="E840" t="s">
        <v>10685</v>
      </c>
      <c r="F840">
        <v>39.99</v>
      </c>
      <c r="G840">
        <v>479.88</v>
      </c>
      <c r="H840">
        <v>12</v>
      </c>
      <c r="I840" t="s">
        <v>10682</v>
      </c>
      <c r="J840">
        <v>0</v>
      </c>
      <c r="K840">
        <v>0</v>
      </c>
      <c r="L840" t="s">
        <v>11305</v>
      </c>
      <c r="N840" t="s">
        <v>10694</v>
      </c>
      <c r="O840" t="s">
        <v>10695</v>
      </c>
      <c r="Q840" t="s">
        <v>10696</v>
      </c>
      <c r="S840" t="s">
        <v>10697</v>
      </c>
      <c r="T840">
        <v>43102.456875000003</v>
      </c>
    </row>
    <row r="841" spans="1:20" x14ac:dyDescent="0.25">
      <c r="A841" t="s">
        <v>4470</v>
      </c>
      <c r="B841" t="s">
        <v>12176</v>
      </c>
      <c r="C841" t="s">
        <v>10691</v>
      </c>
      <c r="D841" t="s">
        <v>10683</v>
      </c>
      <c r="E841" t="s">
        <v>10836</v>
      </c>
      <c r="F841">
        <v>11.99</v>
      </c>
      <c r="G841">
        <v>71.94</v>
      </c>
      <c r="H841">
        <v>6</v>
      </c>
      <c r="I841" t="s">
        <v>10682</v>
      </c>
      <c r="J841">
        <v>0</v>
      </c>
      <c r="K841">
        <v>0</v>
      </c>
      <c r="L841" t="s">
        <v>10727</v>
      </c>
      <c r="N841" t="s">
        <v>12164</v>
      </c>
      <c r="O841" t="s">
        <v>10762</v>
      </c>
      <c r="Q841" t="s">
        <v>10763</v>
      </c>
      <c r="S841" t="s">
        <v>12165</v>
      </c>
      <c r="T841">
        <v>43102.456944444399</v>
      </c>
    </row>
    <row r="842" spans="1:20" x14ac:dyDescent="0.25">
      <c r="A842" t="s">
        <v>8451</v>
      </c>
      <c r="B842" t="s">
        <v>12177</v>
      </c>
      <c r="C842" t="s">
        <v>10691</v>
      </c>
      <c r="D842" t="s">
        <v>10683</v>
      </c>
      <c r="E842" t="s">
        <v>10836</v>
      </c>
      <c r="F842">
        <v>11.99</v>
      </c>
      <c r="G842">
        <v>71.94</v>
      </c>
      <c r="H842">
        <v>6</v>
      </c>
      <c r="I842" t="s">
        <v>10682</v>
      </c>
      <c r="J842">
        <v>0</v>
      </c>
      <c r="K842">
        <v>0</v>
      </c>
      <c r="L842" t="s">
        <v>10727</v>
      </c>
      <c r="N842" t="s">
        <v>12164</v>
      </c>
      <c r="O842" t="s">
        <v>10762</v>
      </c>
      <c r="Q842" t="s">
        <v>10763</v>
      </c>
      <c r="S842" t="s">
        <v>12165</v>
      </c>
      <c r="T842">
        <v>43102.456944444399</v>
      </c>
    </row>
    <row r="843" spans="1:20" x14ac:dyDescent="0.25">
      <c r="A843" t="s">
        <v>12178</v>
      </c>
      <c r="B843" t="s">
        <v>12179</v>
      </c>
      <c r="C843" t="s">
        <v>10751</v>
      </c>
      <c r="D843" t="s">
        <v>10683</v>
      </c>
      <c r="E843" t="s">
        <v>10753</v>
      </c>
      <c r="F843">
        <v>17.989999999999998</v>
      </c>
      <c r="G843">
        <v>107.94</v>
      </c>
      <c r="H843">
        <v>6</v>
      </c>
      <c r="I843" t="s">
        <v>10682</v>
      </c>
      <c r="J843">
        <v>0</v>
      </c>
      <c r="K843">
        <v>0</v>
      </c>
      <c r="L843" t="s">
        <v>10767</v>
      </c>
      <c r="N843" t="s">
        <v>12164</v>
      </c>
      <c r="O843" t="s">
        <v>10762</v>
      </c>
      <c r="Q843" t="s">
        <v>10763</v>
      </c>
      <c r="S843" t="s">
        <v>12165</v>
      </c>
      <c r="T843">
        <v>43102.456932870402</v>
      </c>
    </row>
    <row r="844" spans="1:20" x14ac:dyDescent="0.25">
      <c r="A844" t="s">
        <v>8452</v>
      </c>
      <c r="B844" t="s">
        <v>12180</v>
      </c>
      <c r="C844" t="s">
        <v>10751</v>
      </c>
      <c r="D844" t="s">
        <v>10752</v>
      </c>
      <c r="E844" t="s">
        <v>10685</v>
      </c>
      <c r="F844">
        <v>17.989999999999998</v>
      </c>
      <c r="G844">
        <v>107.94</v>
      </c>
      <c r="H844">
        <v>6</v>
      </c>
      <c r="I844" t="s">
        <v>10682</v>
      </c>
      <c r="J844">
        <v>0</v>
      </c>
      <c r="K844">
        <v>0</v>
      </c>
      <c r="L844" t="s">
        <v>10883</v>
      </c>
      <c r="N844" t="s">
        <v>10837</v>
      </c>
      <c r="O844" t="s">
        <v>10701</v>
      </c>
      <c r="Q844" t="s">
        <v>10702</v>
      </c>
      <c r="S844" t="s">
        <v>10838</v>
      </c>
      <c r="T844">
        <v>43102.456979166702</v>
      </c>
    </row>
    <row r="845" spans="1:20" x14ac:dyDescent="0.25">
      <c r="A845" t="s">
        <v>4471</v>
      </c>
      <c r="B845" t="s">
        <v>12181</v>
      </c>
      <c r="C845" t="s">
        <v>10751</v>
      </c>
      <c r="D845" t="s">
        <v>10683</v>
      </c>
      <c r="E845" t="s">
        <v>10693</v>
      </c>
      <c r="F845">
        <v>14.99</v>
      </c>
      <c r="G845">
        <v>179.88</v>
      </c>
      <c r="H845">
        <v>12</v>
      </c>
      <c r="I845" t="s">
        <v>10682</v>
      </c>
      <c r="J845">
        <v>0</v>
      </c>
      <c r="K845">
        <v>0</v>
      </c>
      <c r="L845" t="s">
        <v>11406</v>
      </c>
      <c r="N845" t="s">
        <v>10781</v>
      </c>
      <c r="O845" t="s">
        <v>10782</v>
      </c>
      <c r="Q845" t="s">
        <v>10783</v>
      </c>
      <c r="S845" t="s">
        <v>10784</v>
      </c>
      <c r="T845">
        <v>43102.456979166702</v>
      </c>
    </row>
    <row r="846" spans="1:20" x14ac:dyDescent="0.25">
      <c r="A846" t="s">
        <v>12182</v>
      </c>
      <c r="B846" t="s">
        <v>12183</v>
      </c>
      <c r="C846" t="s">
        <v>10691</v>
      </c>
      <c r="D846" t="s">
        <v>10683</v>
      </c>
      <c r="E846" t="s">
        <v>10693</v>
      </c>
      <c r="F846">
        <v>9.99</v>
      </c>
      <c r="G846">
        <v>59.94</v>
      </c>
      <c r="H846">
        <v>6</v>
      </c>
      <c r="I846" t="s">
        <v>10682</v>
      </c>
      <c r="J846">
        <v>0</v>
      </c>
      <c r="K846">
        <v>0</v>
      </c>
      <c r="L846" t="s">
        <v>10758</v>
      </c>
      <c r="N846" t="s">
        <v>10700</v>
      </c>
      <c r="O846" t="s">
        <v>10701</v>
      </c>
      <c r="Q846" t="s">
        <v>10702</v>
      </c>
      <c r="S846" t="s">
        <v>10703</v>
      </c>
      <c r="T846">
        <v>43109.404224537</v>
      </c>
    </row>
    <row r="847" spans="1:20" x14ac:dyDescent="0.25">
      <c r="A847" t="s">
        <v>12184</v>
      </c>
      <c r="B847" t="s">
        <v>12185</v>
      </c>
      <c r="C847" t="s">
        <v>10691</v>
      </c>
      <c r="D847" t="s">
        <v>10683</v>
      </c>
      <c r="E847" t="s">
        <v>10693</v>
      </c>
      <c r="F847">
        <v>5.09</v>
      </c>
      <c r="G847">
        <v>61.08</v>
      </c>
      <c r="H847">
        <v>12</v>
      </c>
      <c r="I847" t="s">
        <v>10682</v>
      </c>
      <c r="J847">
        <v>0</v>
      </c>
      <c r="K847">
        <v>0</v>
      </c>
      <c r="L847" t="s">
        <v>10788</v>
      </c>
      <c r="N847" t="s">
        <v>10746</v>
      </c>
      <c r="O847" t="s">
        <v>10747</v>
      </c>
      <c r="Q847" t="s">
        <v>10748</v>
      </c>
      <c r="S847" t="s">
        <v>10749</v>
      </c>
      <c r="T847">
        <v>43102.456921296303</v>
      </c>
    </row>
    <row r="848" spans="1:20" x14ac:dyDescent="0.25">
      <c r="A848" t="s">
        <v>4472</v>
      </c>
      <c r="B848" t="s">
        <v>12186</v>
      </c>
      <c r="C848" t="s">
        <v>10681</v>
      </c>
      <c r="D848" t="s">
        <v>10683</v>
      </c>
      <c r="E848" t="s">
        <v>10685</v>
      </c>
      <c r="F848">
        <v>11.99</v>
      </c>
      <c r="G848">
        <v>143.88</v>
      </c>
      <c r="H848">
        <v>12</v>
      </c>
      <c r="I848" t="s">
        <v>10682</v>
      </c>
      <c r="J848">
        <v>0</v>
      </c>
      <c r="K848">
        <v>0</v>
      </c>
      <c r="L848" t="s">
        <v>10767</v>
      </c>
      <c r="N848" t="s">
        <v>10694</v>
      </c>
      <c r="O848" t="s">
        <v>10695</v>
      </c>
      <c r="Q848" t="s">
        <v>10696</v>
      </c>
      <c r="S848" t="s">
        <v>10697</v>
      </c>
      <c r="T848">
        <v>43102.456932870402</v>
      </c>
    </row>
    <row r="849" spans="1:20" x14ac:dyDescent="0.25">
      <c r="A849" t="s">
        <v>4473</v>
      </c>
      <c r="B849" t="s">
        <v>12187</v>
      </c>
      <c r="C849" t="s">
        <v>10856</v>
      </c>
      <c r="D849" t="s">
        <v>10683</v>
      </c>
      <c r="E849" t="s">
        <v>10685</v>
      </c>
      <c r="F849">
        <v>54.99</v>
      </c>
      <c r="G849">
        <v>164.97</v>
      </c>
      <c r="H849">
        <v>3</v>
      </c>
      <c r="I849" t="s">
        <v>10682</v>
      </c>
      <c r="J849">
        <v>0</v>
      </c>
      <c r="K849">
        <v>0</v>
      </c>
      <c r="L849" t="s">
        <v>12188</v>
      </c>
      <c r="N849" t="s">
        <v>10686</v>
      </c>
      <c r="O849" t="s">
        <v>10687</v>
      </c>
      <c r="Q849" t="s">
        <v>10688</v>
      </c>
      <c r="S849" t="s">
        <v>10689</v>
      </c>
      <c r="T849">
        <v>43172.634687500002</v>
      </c>
    </row>
    <row r="850" spans="1:20" x14ac:dyDescent="0.25">
      <c r="A850" t="s">
        <v>8453</v>
      </c>
      <c r="B850" t="s">
        <v>12189</v>
      </c>
      <c r="C850" t="s">
        <v>10751</v>
      </c>
      <c r="D850" t="s">
        <v>10752</v>
      </c>
      <c r="E850" t="s">
        <v>10685</v>
      </c>
      <c r="F850">
        <v>17.989999999999998</v>
      </c>
      <c r="G850">
        <v>107.94</v>
      </c>
      <c r="H850">
        <v>6</v>
      </c>
      <c r="I850" t="s">
        <v>10682</v>
      </c>
      <c r="J850">
        <v>0</v>
      </c>
      <c r="K850">
        <v>0</v>
      </c>
      <c r="L850" t="s">
        <v>10713</v>
      </c>
      <c r="M850">
        <v>43368</v>
      </c>
      <c r="N850" t="s">
        <v>10803</v>
      </c>
      <c r="O850" t="s">
        <v>10782</v>
      </c>
      <c r="Q850" t="s">
        <v>10783</v>
      </c>
      <c r="S850" t="s">
        <v>10804</v>
      </c>
      <c r="T850">
        <v>43102.456875000003</v>
      </c>
    </row>
    <row r="851" spans="1:20" x14ac:dyDescent="0.25">
      <c r="A851" t="s">
        <v>4474</v>
      </c>
      <c r="B851" t="s">
        <v>12190</v>
      </c>
      <c r="C851" t="s">
        <v>10681</v>
      </c>
      <c r="D851" t="s">
        <v>10683</v>
      </c>
      <c r="E851" t="s">
        <v>10685</v>
      </c>
      <c r="F851">
        <v>49.99</v>
      </c>
      <c r="G851">
        <v>299.94</v>
      </c>
      <c r="H851">
        <v>6</v>
      </c>
      <c r="I851" t="s">
        <v>10682</v>
      </c>
      <c r="J851">
        <v>0</v>
      </c>
      <c r="K851">
        <v>0</v>
      </c>
      <c r="L851" t="s">
        <v>10731</v>
      </c>
      <c r="N851" t="s">
        <v>12191</v>
      </c>
      <c r="O851" t="s">
        <v>10747</v>
      </c>
      <c r="Q851" t="s">
        <v>10748</v>
      </c>
      <c r="S851" t="s">
        <v>12192</v>
      </c>
      <c r="T851">
        <v>43102.456875000003</v>
      </c>
    </row>
    <row r="852" spans="1:20" x14ac:dyDescent="0.25">
      <c r="A852" t="s">
        <v>12193</v>
      </c>
      <c r="B852" t="s">
        <v>12194</v>
      </c>
      <c r="C852" t="s">
        <v>10691</v>
      </c>
      <c r="D852" t="s">
        <v>10683</v>
      </c>
      <c r="E852" t="s">
        <v>10693</v>
      </c>
      <c r="F852">
        <v>7.19</v>
      </c>
      <c r="G852">
        <v>43.14</v>
      </c>
      <c r="H852">
        <v>6</v>
      </c>
      <c r="I852" t="s">
        <v>10682</v>
      </c>
      <c r="J852">
        <v>0</v>
      </c>
      <c r="K852">
        <v>0</v>
      </c>
      <c r="L852" t="s">
        <v>10717</v>
      </c>
      <c r="N852" t="s">
        <v>11096</v>
      </c>
      <c r="S852" t="s">
        <v>11097</v>
      </c>
      <c r="T852">
        <v>43102.456921296303</v>
      </c>
    </row>
    <row r="853" spans="1:20" x14ac:dyDescent="0.25">
      <c r="A853" t="s">
        <v>4475</v>
      </c>
      <c r="B853" t="s">
        <v>12195</v>
      </c>
      <c r="C853" t="s">
        <v>10681</v>
      </c>
      <c r="D853" t="s">
        <v>10683</v>
      </c>
      <c r="E853" t="s">
        <v>10685</v>
      </c>
      <c r="F853">
        <v>9.99</v>
      </c>
      <c r="G853">
        <v>119.88</v>
      </c>
      <c r="H853">
        <v>12</v>
      </c>
      <c r="I853" t="s">
        <v>10682</v>
      </c>
      <c r="J853">
        <v>0</v>
      </c>
      <c r="K853">
        <v>0</v>
      </c>
      <c r="L853" t="s">
        <v>10812</v>
      </c>
      <c r="N853" t="s">
        <v>10686</v>
      </c>
      <c r="O853" t="s">
        <v>10687</v>
      </c>
      <c r="Q853" t="s">
        <v>10688</v>
      </c>
      <c r="S853" t="s">
        <v>10689</v>
      </c>
      <c r="T853">
        <v>43102.456875000003</v>
      </c>
    </row>
    <row r="854" spans="1:20" x14ac:dyDescent="0.25">
      <c r="A854" t="s">
        <v>4476</v>
      </c>
      <c r="B854" t="s">
        <v>12196</v>
      </c>
      <c r="C854" t="s">
        <v>10681</v>
      </c>
      <c r="D854" t="s">
        <v>10683</v>
      </c>
      <c r="E854" t="s">
        <v>10685</v>
      </c>
      <c r="F854">
        <v>10.99</v>
      </c>
      <c r="G854">
        <v>131.88</v>
      </c>
      <c r="H854">
        <v>12</v>
      </c>
      <c r="I854" t="s">
        <v>10682</v>
      </c>
      <c r="J854">
        <v>0</v>
      </c>
      <c r="K854">
        <v>0</v>
      </c>
      <c r="L854" t="s">
        <v>10692</v>
      </c>
      <c r="N854" t="s">
        <v>12197</v>
      </c>
      <c r="S854" t="s">
        <v>12198</v>
      </c>
      <c r="T854">
        <v>43102.456956018497</v>
      </c>
    </row>
    <row r="855" spans="1:20" x14ac:dyDescent="0.25">
      <c r="A855" t="s">
        <v>12199</v>
      </c>
      <c r="B855" t="s">
        <v>12200</v>
      </c>
      <c r="C855" t="s">
        <v>10691</v>
      </c>
      <c r="D855" t="s">
        <v>10683</v>
      </c>
      <c r="E855" t="s">
        <v>10693</v>
      </c>
      <c r="F855">
        <v>13.99</v>
      </c>
      <c r="G855">
        <v>167.88</v>
      </c>
      <c r="H855">
        <v>12</v>
      </c>
      <c r="I855" t="s">
        <v>10682</v>
      </c>
      <c r="J855">
        <v>0</v>
      </c>
      <c r="K855">
        <v>0</v>
      </c>
      <c r="L855" t="s">
        <v>10788</v>
      </c>
      <c r="N855" t="s">
        <v>10803</v>
      </c>
      <c r="O855" t="s">
        <v>10782</v>
      </c>
      <c r="Q855" t="s">
        <v>10783</v>
      </c>
      <c r="S855" t="s">
        <v>10804</v>
      </c>
      <c r="T855">
        <v>43102.456921296303</v>
      </c>
    </row>
    <row r="856" spans="1:20" x14ac:dyDescent="0.25">
      <c r="A856" t="s">
        <v>4477</v>
      </c>
      <c r="B856" t="s">
        <v>12201</v>
      </c>
      <c r="C856" t="s">
        <v>10681</v>
      </c>
      <c r="D856" t="s">
        <v>10683</v>
      </c>
      <c r="E856" t="s">
        <v>10685</v>
      </c>
      <c r="F856">
        <v>29.99</v>
      </c>
      <c r="G856">
        <v>359.88</v>
      </c>
      <c r="H856">
        <v>12</v>
      </c>
      <c r="I856" t="s">
        <v>10682</v>
      </c>
      <c r="J856">
        <v>0</v>
      </c>
      <c r="K856">
        <v>0</v>
      </c>
      <c r="L856" t="s">
        <v>10868</v>
      </c>
      <c r="M856">
        <v>44634</v>
      </c>
      <c r="N856" t="s">
        <v>10803</v>
      </c>
      <c r="O856" t="s">
        <v>10782</v>
      </c>
      <c r="Q856" t="s">
        <v>10783</v>
      </c>
      <c r="S856" t="s">
        <v>10804</v>
      </c>
      <c r="T856">
        <v>43102.456990740699</v>
      </c>
    </row>
    <row r="857" spans="1:20" x14ac:dyDescent="0.25">
      <c r="A857" t="s">
        <v>4478</v>
      </c>
      <c r="B857" t="s">
        <v>12202</v>
      </c>
      <c r="C857" t="s">
        <v>10681</v>
      </c>
      <c r="D857" t="s">
        <v>10683</v>
      </c>
      <c r="E857" t="s">
        <v>10685</v>
      </c>
      <c r="F857">
        <v>25.99</v>
      </c>
      <c r="G857">
        <v>311.88</v>
      </c>
      <c r="H857">
        <v>12</v>
      </c>
      <c r="I857" t="s">
        <v>10682</v>
      </c>
      <c r="J857">
        <v>0</v>
      </c>
      <c r="K857">
        <v>0</v>
      </c>
      <c r="L857" t="s">
        <v>10722</v>
      </c>
      <c r="N857" t="s">
        <v>10803</v>
      </c>
      <c r="O857" t="s">
        <v>10782</v>
      </c>
      <c r="Q857" t="s">
        <v>10783</v>
      </c>
      <c r="S857" t="s">
        <v>10804</v>
      </c>
      <c r="T857">
        <v>43102.456956018497</v>
      </c>
    </row>
    <row r="858" spans="1:20" x14ac:dyDescent="0.25">
      <c r="A858" t="s">
        <v>12203</v>
      </c>
      <c r="B858" t="s">
        <v>12204</v>
      </c>
      <c r="C858" t="s">
        <v>10691</v>
      </c>
      <c r="D858" t="s">
        <v>10683</v>
      </c>
      <c r="E858" t="s">
        <v>10693</v>
      </c>
      <c r="F858">
        <v>14.99</v>
      </c>
      <c r="G858">
        <v>179.88</v>
      </c>
      <c r="H858">
        <v>12</v>
      </c>
      <c r="I858" t="s">
        <v>10682</v>
      </c>
      <c r="J858">
        <v>0</v>
      </c>
      <c r="K858">
        <v>0</v>
      </c>
      <c r="L858" t="s">
        <v>11988</v>
      </c>
      <c r="N858" t="s">
        <v>10718</v>
      </c>
      <c r="O858" t="s">
        <v>10708</v>
      </c>
      <c r="Q858" t="s">
        <v>10709</v>
      </c>
      <c r="S858" t="s">
        <v>10719</v>
      </c>
      <c r="T858">
        <v>43102.456990740699</v>
      </c>
    </row>
    <row r="859" spans="1:20" x14ac:dyDescent="0.25">
      <c r="A859" t="s">
        <v>12205</v>
      </c>
      <c r="B859" t="s">
        <v>12206</v>
      </c>
      <c r="C859" t="s">
        <v>10691</v>
      </c>
      <c r="D859" t="s">
        <v>10683</v>
      </c>
      <c r="E859" t="s">
        <v>10693</v>
      </c>
      <c r="F859">
        <v>14.99</v>
      </c>
      <c r="G859">
        <v>179.88</v>
      </c>
      <c r="H859">
        <v>12</v>
      </c>
      <c r="I859" t="s">
        <v>10682</v>
      </c>
      <c r="J859">
        <v>0</v>
      </c>
      <c r="K859">
        <v>0</v>
      </c>
      <c r="L859" t="s">
        <v>10858</v>
      </c>
      <c r="N859" t="s">
        <v>10718</v>
      </c>
      <c r="O859" t="s">
        <v>10708</v>
      </c>
      <c r="Q859" t="s">
        <v>10709</v>
      </c>
      <c r="S859" t="s">
        <v>10719</v>
      </c>
      <c r="T859">
        <v>43102.457013888903</v>
      </c>
    </row>
    <row r="860" spans="1:20" x14ac:dyDescent="0.25">
      <c r="A860" t="s">
        <v>12207</v>
      </c>
      <c r="B860" t="s">
        <v>12208</v>
      </c>
      <c r="C860" t="s">
        <v>10691</v>
      </c>
      <c r="D860" t="s">
        <v>10683</v>
      </c>
      <c r="E860" t="s">
        <v>10693</v>
      </c>
      <c r="F860">
        <v>10.99</v>
      </c>
      <c r="G860">
        <v>131.88</v>
      </c>
      <c r="H860">
        <v>12</v>
      </c>
      <c r="I860" t="s">
        <v>10682</v>
      </c>
      <c r="J860">
        <v>0</v>
      </c>
      <c r="K860">
        <v>0</v>
      </c>
      <c r="L860" t="s">
        <v>10788</v>
      </c>
      <c r="N860" t="s">
        <v>10694</v>
      </c>
      <c r="O860" t="s">
        <v>10695</v>
      </c>
      <c r="Q860" t="s">
        <v>10696</v>
      </c>
      <c r="S860" t="s">
        <v>10697</v>
      </c>
      <c r="T860">
        <v>43102.456921296303</v>
      </c>
    </row>
    <row r="861" spans="1:20" x14ac:dyDescent="0.25">
      <c r="A861" t="s">
        <v>12209</v>
      </c>
      <c r="B861" t="s">
        <v>12210</v>
      </c>
      <c r="C861" t="s">
        <v>10691</v>
      </c>
      <c r="D861" t="s">
        <v>10683</v>
      </c>
      <c r="E861" t="s">
        <v>10693</v>
      </c>
      <c r="F861">
        <v>69.989999999999995</v>
      </c>
      <c r="G861">
        <v>419.94</v>
      </c>
      <c r="H861">
        <v>6</v>
      </c>
      <c r="I861" t="s">
        <v>10682</v>
      </c>
      <c r="J861">
        <v>0</v>
      </c>
      <c r="K861">
        <v>0</v>
      </c>
      <c r="L861" t="s">
        <v>10758</v>
      </c>
      <c r="N861" t="s">
        <v>10694</v>
      </c>
      <c r="O861" t="s">
        <v>10695</v>
      </c>
      <c r="Q861" t="s">
        <v>10696</v>
      </c>
      <c r="S861" t="s">
        <v>10697</v>
      </c>
      <c r="T861">
        <v>43109.404224537</v>
      </c>
    </row>
    <row r="862" spans="1:20" x14ac:dyDescent="0.25">
      <c r="A862" t="s">
        <v>12211</v>
      </c>
      <c r="B862" t="s">
        <v>12212</v>
      </c>
      <c r="C862" t="s">
        <v>10691</v>
      </c>
      <c r="D862" t="s">
        <v>10683</v>
      </c>
      <c r="E862" t="s">
        <v>10693</v>
      </c>
      <c r="F862">
        <v>39.99</v>
      </c>
      <c r="G862">
        <v>239.94</v>
      </c>
      <c r="H862">
        <v>6</v>
      </c>
      <c r="I862" t="s">
        <v>10682</v>
      </c>
      <c r="J862">
        <v>2</v>
      </c>
      <c r="K862">
        <v>0</v>
      </c>
      <c r="L862" t="s">
        <v>10918</v>
      </c>
      <c r="N862" t="s">
        <v>10732</v>
      </c>
      <c r="O862" t="s">
        <v>10687</v>
      </c>
      <c r="Q862" t="s">
        <v>10688</v>
      </c>
      <c r="S862" t="s">
        <v>10733</v>
      </c>
      <c r="T862">
        <v>43102.456967592603</v>
      </c>
    </row>
    <row r="863" spans="1:20" x14ac:dyDescent="0.25">
      <c r="A863" t="s">
        <v>12213</v>
      </c>
      <c r="B863" t="s">
        <v>12214</v>
      </c>
      <c r="C863" t="s">
        <v>10691</v>
      </c>
      <c r="D863" t="s">
        <v>10683</v>
      </c>
      <c r="E863" t="s">
        <v>10693</v>
      </c>
      <c r="F863">
        <v>4.99</v>
      </c>
      <c r="G863">
        <v>59.88</v>
      </c>
      <c r="H863">
        <v>12</v>
      </c>
      <c r="I863" t="s">
        <v>10682</v>
      </c>
      <c r="J863">
        <v>0</v>
      </c>
      <c r="K863">
        <v>0</v>
      </c>
      <c r="L863" t="s">
        <v>10758</v>
      </c>
      <c r="N863" t="s">
        <v>10732</v>
      </c>
      <c r="O863" t="s">
        <v>10687</v>
      </c>
      <c r="Q863" t="s">
        <v>10688</v>
      </c>
      <c r="S863" t="s">
        <v>10733</v>
      </c>
      <c r="T863">
        <v>43109.404224537</v>
      </c>
    </row>
    <row r="864" spans="1:20" x14ac:dyDescent="0.25">
      <c r="A864" t="s">
        <v>12215</v>
      </c>
      <c r="B864" t="s">
        <v>12216</v>
      </c>
      <c r="C864" t="s">
        <v>10691</v>
      </c>
      <c r="D864" t="s">
        <v>10683</v>
      </c>
      <c r="E864" t="s">
        <v>10693</v>
      </c>
      <c r="F864">
        <v>13.19</v>
      </c>
      <c r="G864">
        <v>79.14</v>
      </c>
      <c r="H864">
        <v>6</v>
      </c>
      <c r="I864" t="s">
        <v>10682</v>
      </c>
      <c r="J864">
        <v>0</v>
      </c>
      <c r="K864">
        <v>0</v>
      </c>
      <c r="L864" t="s">
        <v>10918</v>
      </c>
      <c r="N864" t="s">
        <v>10874</v>
      </c>
      <c r="O864" t="s">
        <v>10701</v>
      </c>
      <c r="P864" t="s">
        <v>10708</v>
      </c>
      <c r="Q864" t="s">
        <v>10702</v>
      </c>
      <c r="R864" t="s">
        <v>10709</v>
      </c>
      <c r="S864" t="s">
        <v>10875</v>
      </c>
      <c r="T864">
        <v>43102.456967592603</v>
      </c>
    </row>
    <row r="865" spans="1:20" x14ac:dyDescent="0.25">
      <c r="A865" t="s">
        <v>12217</v>
      </c>
      <c r="B865" t="s">
        <v>12218</v>
      </c>
      <c r="C865" t="s">
        <v>10691</v>
      </c>
      <c r="D865" t="s">
        <v>10683</v>
      </c>
      <c r="E865" t="s">
        <v>10693</v>
      </c>
      <c r="F865">
        <v>8.99</v>
      </c>
      <c r="G865">
        <v>53.94</v>
      </c>
      <c r="H865">
        <v>6</v>
      </c>
      <c r="I865" t="s">
        <v>10682</v>
      </c>
      <c r="J865">
        <v>0</v>
      </c>
      <c r="K865">
        <v>0</v>
      </c>
      <c r="L865" t="s">
        <v>10918</v>
      </c>
      <c r="N865" t="s">
        <v>10874</v>
      </c>
      <c r="O865" t="s">
        <v>10701</v>
      </c>
      <c r="P865" t="s">
        <v>10708</v>
      </c>
      <c r="Q865" t="s">
        <v>10702</v>
      </c>
      <c r="R865" t="s">
        <v>10709</v>
      </c>
      <c r="S865" t="s">
        <v>10875</v>
      </c>
      <c r="T865">
        <v>43102.456967592603</v>
      </c>
    </row>
    <row r="866" spans="1:20" x14ac:dyDescent="0.25">
      <c r="A866" t="s">
        <v>12219</v>
      </c>
      <c r="B866" t="s">
        <v>12220</v>
      </c>
      <c r="C866" t="s">
        <v>10691</v>
      </c>
      <c r="D866" t="s">
        <v>10683</v>
      </c>
      <c r="E866" t="s">
        <v>10693</v>
      </c>
      <c r="F866">
        <v>23.99</v>
      </c>
      <c r="G866">
        <v>143.94</v>
      </c>
      <c r="H866">
        <v>6</v>
      </c>
      <c r="I866" t="s">
        <v>10682</v>
      </c>
      <c r="J866">
        <v>0</v>
      </c>
      <c r="K866">
        <v>0</v>
      </c>
      <c r="L866" t="s">
        <v>10731</v>
      </c>
      <c r="N866" t="s">
        <v>10700</v>
      </c>
      <c r="O866" t="s">
        <v>10701</v>
      </c>
      <c r="Q866" t="s">
        <v>10702</v>
      </c>
      <c r="S866" t="s">
        <v>10703</v>
      </c>
      <c r="T866">
        <v>43102.456875000003</v>
      </c>
    </row>
    <row r="867" spans="1:20" x14ac:dyDescent="0.25">
      <c r="A867" t="s">
        <v>8454</v>
      </c>
      <c r="B867" t="s">
        <v>12221</v>
      </c>
      <c r="C867" t="s">
        <v>10691</v>
      </c>
      <c r="D867" t="s">
        <v>10683</v>
      </c>
      <c r="E867" t="s">
        <v>10693</v>
      </c>
      <c r="F867">
        <v>19.190000000000001</v>
      </c>
      <c r="G867">
        <v>115.14</v>
      </c>
      <c r="H867">
        <v>6</v>
      </c>
      <c r="I867" t="s">
        <v>10682</v>
      </c>
      <c r="J867">
        <v>0</v>
      </c>
      <c r="K867">
        <v>0</v>
      </c>
      <c r="L867" t="s">
        <v>10868</v>
      </c>
      <c r="N867" t="s">
        <v>10700</v>
      </c>
      <c r="O867" t="s">
        <v>10701</v>
      </c>
      <c r="Q867" t="s">
        <v>10702</v>
      </c>
      <c r="S867" t="s">
        <v>10703</v>
      </c>
      <c r="T867">
        <v>43102.456990740699</v>
      </c>
    </row>
    <row r="868" spans="1:20" x14ac:dyDescent="0.25">
      <c r="A868" t="s">
        <v>12222</v>
      </c>
      <c r="B868" t="s">
        <v>12223</v>
      </c>
      <c r="C868" t="s">
        <v>10691</v>
      </c>
      <c r="D868" t="s">
        <v>10683</v>
      </c>
      <c r="E868" t="s">
        <v>10693</v>
      </c>
      <c r="F868">
        <v>3.99</v>
      </c>
      <c r="G868">
        <v>47.88</v>
      </c>
      <c r="H868">
        <v>12</v>
      </c>
      <c r="I868" t="s">
        <v>10682</v>
      </c>
      <c r="J868">
        <v>0</v>
      </c>
      <c r="K868">
        <v>0</v>
      </c>
      <c r="L868" t="s">
        <v>10758</v>
      </c>
      <c r="N868" t="s">
        <v>10694</v>
      </c>
      <c r="O868" t="s">
        <v>10695</v>
      </c>
      <c r="Q868" t="s">
        <v>10696</v>
      </c>
      <c r="S868" t="s">
        <v>10697</v>
      </c>
      <c r="T868">
        <v>43109.404224537</v>
      </c>
    </row>
    <row r="869" spans="1:20" x14ac:dyDescent="0.25">
      <c r="A869" t="s">
        <v>4479</v>
      </c>
      <c r="B869" t="s">
        <v>12224</v>
      </c>
      <c r="C869" t="s">
        <v>10681</v>
      </c>
      <c r="D869" t="s">
        <v>10683</v>
      </c>
      <c r="E869" t="s">
        <v>10685</v>
      </c>
      <c r="F869">
        <v>19.989999999999998</v>
      </c>
      <c r="G869">
        <v>239.88</v>
      </c>
      <c r="H869">
        <v>12</v>
      </c>
      <c r="I869" t="s">
        <v>10682</v>
      </c>
      <c r="J869">
        <v>0</v>
      </c>
      <c r="K869">
        <v>0</v>
      </c>
      <c r="L869" t="s">
        <v>10862</v>
      </c>
      <c r="N869" t="s">
        <v>10700</v>
      </c>
      <c r="O869" t="s">
        <v>10701</v>
      </c>
      <c r="Q869" t="s">
        <v>10702</v>
      </c>
      <c r="S869" t="s">
        <v>10703</v>
      </c>
      <c r="T869">
        <v>43102.456909722197</v>
      </c>
    </row>
    <row r="870" spans="1:20" x14ac:dyDescent="0.25">
      <c r="A870" t="s">
        <v>4480</v>
      </c>
      <c r="B870" t="s">
        <v>12225</v>
      </c>
      <c r="C870" t="s">
        <v>10681</v>
      </c>
      <c r="D870" t="s">
        <v>10683</v>
      </c>
      <c r="E870" t="s">
        <v>10685</v>
      </c>
      <c r="F870">
        <v>11.99</v>
      </c>
      <c r="G870">
        <v>143.88</v>
      </c>
      <c r="H870">
        <v>12</v>
      </c>
      <c r="I870" t="s">
        <v>10682</v>
      </c>
      <c r="J870">
        <v>0</v>
      </c>
      <c r="K870">
        <v>0</v>
      </c>
      <c r="L870" t="s">
        <v>10717</v>
      </c>
      <c r="N870" t="s">
        <v>10700</v>
      </c>
      <c r="O870" t="s">
        <v>10701</v>
      </c>
      <c r="Q870" t="s">
        <v>10702</v>
      </c>
      <c r="S870" t="s">
        <v>10703</v>
      </c>
      <c r="T870">
        <v>43102.456921296303</v>
      </c>
    </row>
    <row r="871" spans="1:20" x14ac:dyDescent="0.25">
      <c r="A871" t="s">
        <v>8455</v>
      </c>
      <c r="B871" t="s">
        <v>12226</v>
      </c>
      <c r="C871" t="s">
        <v>10691</v>
      </c>
      <c r="D871" t="s">
        <v>10683</v>
      </c>
      <c r="E871" t="s">
        <v>10693</v>
      </c>
      <c r="F871">
        <v>13.19</v>
      </c>
      <c r="G871">
        <v>158.28</v>
      </c>
      <c r="H871">
        <v>12</v>
      </c>
      <c r="I871" t="s">
        <v>10682</v>
      </c>
      <c r="J871">
        <v>0</v>
      </c>
      <c r="K871">
        <v>0</v>
      </c>
      <c r="L871" t="s">
        <v>10864</v>
      </c>
      <c r="N871" t="s">
        <v>10923</v>
      </c>
      <c r="O871" t="s">
        <v>10708</v>
      </c>
      <c r="Q871" t="s">
        <v>10709</v>
      </c>
      <c r="S871" t="s">
        <v>10924</v>
      </c>
      <c r="T871">
        <v>43102.456875000003</v>
      </c>
    </row>
    <row r="872" spans="1:20" x14ac:dyDescent="0.25">
      <c r="A872" t="s">
        <v>4481</v>
      </c>
      <c r="B872" t="s">
        <v>12227</v>
      </c>
      <c r="C872" t="s">
        <v>10751</v>
      </c>
      <c r="D872" t="s">
        <v>10683</v>
      </c>
      <c r="E872" t="s">
        <v>10836</v>
      </c>
      <c r="F872">
        <v>14.39</v>
      </c>
      <c r="G872">
        <v>172.68</v>
      </c>
      <c r="H872">
        <v>12</v>
      </c>
      <c r="I872" t="s">
        <v>10682</v>
      </c>
      <c r="J872">
        <v>0</v>
      </c>
      <c r="K872">
        <v>0</v>
      </c>
      <c r="L872" t="s">
        <v>10727</v>
      </c>
      <c r="N872" t="s">
        <v>10923</v>
      </c>
      <c r="O872" t="s">
        <v>10708</v>
      </c>
      <c r="Q872" t="s">
        <v>10709</v>
      </c>
      <c r="S872" t="s">
        <v>10924</v>
      </c>
      <c r="T872">
        <v>43102.456944444399</v>
      </c>
    </row>
    <row r="873" spans="1:20" x14ac:dyDescent="0.25">
      <c r="A873" t="s">
        <v>12228</v>
      </c>
      <c r="B873" t="s">
        <v>12229</v>
      </c>
      <c r="C873" t="s">
        <v>10691</v>
      </c>
      <c r="D873" t="s">
        <v>10683</v>
      </c>
      <c r="E873" t="s">
        <v>10693</v>
      </c>
      <c r="F873">
        <v>36.79</v>
      </c>
      <c r="G873">
        <v>220.74</v>
      </c>
      <c r="H873">
        <v>6</v>
      </c>
      <c r="I873" t="s">
        <v>10682</v>
      </c>
      <c r="J873">
        <v>0</v>
      </c>
      <c r="K873">
        <v>0</v>
      </c>
      <c r="L873" t="s">
        <v>10713</v>
      </c>
      <c r="N873" t="s">
        <v>10803</v>
      </c>
      <c r="O873" t="s">
        <v>10782</v>
      </c>
      <c r="Q873" t="s">
        <v>10783</v>
      </c>
      <c r="S873" t="s">
        <v>10804</v>
      </c>
      <c r="T873">
        <v>43102.456875000003</v>
      </c>
    </row>
    <row r="874" spans="1:20" x14ac:dyDescent="0.25">
      <c r="A874" t="s">
        <v>4482</v>
      </c>
      <c r="B874" t="s">
        <v>12230</v>
      </c>
      <c r="C874" t="s">
        <v>10681</v>
      </c>
      <c r="D874" t="s">
        <v>10683</v>
      </c>
      <c r="E874" t="s">
        <v>10685</v>
      </c>
      <c r="F874">
        <v>33.99</v>
      </c>
      <c r="G874">
        <v>407.88</v>
      </c>
      <c r="H874">
        <v>12</v>
      </c>
      <c r="I874" t="s">
        <v>10682</v>
      </c>
      <c r="J874">
        <v>0</v>
      </c>
      <c r="K874">
        <v>0</v>
      </c>
      <c r="L874" t="s">
        <v>10731</v>
      </c>
      <c r="N874" t="s">
        <v>10991</v>
      </c>
      <c r="O874" t="s">
        <v>10992</v>
      </c>
      <c r="Q874" t="s">
        <v>10993</v>
      </c>
      <c r="S874" t="s">
        <v>10994</v>
      </c>
      <c r="T874">
        <v>43102.456875000003</v>
      </c>
    </row>
    <row r="875" spans="1:20" x14ac:dyDescent="0.25">
      <c r="A875" t="s">
        <v>12231</v>
      </c>
      <c r="B875" t="s">
        <v>12232</v>
      </c>
      <c r="C875" t="s">
        <v>10691</v>
      </c>
      <c r="D875" t="s">
        <v>10683</v>
      </c>
      <c r="E875" t="s">
        <v>10693</v>
      </c>
      <c r="F875">
        <v>8.39</v>
      </c>
      <c r="G875">
        <v>100.68</v>
      </c>
      <c r="H875">
        <v>12</v>
      </c>
      <c r="I875" t="s">
        <v>10682</v>
      </c>
      <c r="J875">
        <v>0</v>
      </c>
      <c r="K875">
        <v>0</v>
      </c>
      <c r="L875" t="s">
        <v>10788</v>
      </c>
      <c r="N875" t="s">
        <v>10826</v>
      </c>
      <c r="O875" t="s">
        <v>10708</v>
      </c>
      <c r="Q875" t="s">
        <v>10709</v>
      </c>
      <c r="S875" t="s">
        <v>10827</v>
      </c>
      <c r="T875">
        <v>43102.456921296303</v>
      </c>
    </row>
    <row r="876" spans="1:20" x14ac:dyDescent="0.25">
      <c r="A876" t="s">
        <v>4483</v>
      </c>
      <c r="B876" t="s">
        <v>12233</v>
      </c>
      <c r="C876" t="s">
        <v>10681</v>
      </c>
      <c r="D876" t="s">
        <v>10683</v>
      </c>
      <c r="E876" t="s">
        <v>10685</v>
      </c>
      <c r="F876">
        <v>12.99</v>
      </c>
      <c r="G876">
        <v>155.88</v>
      </c>
      <c r="H876">
        <v>12</v>
      </c>
      <c r="I876" t="s">
        <v>10682</v>
      </c>
      <c r="J876">
        <v>0</v>
      </c>
      <c r="K876">
        <v>0</v>
      </c>
      <c r="L876" t="s">
        <v>10788</v>
      </c>
      <c r="N876" t="s">
        <v>10826</v>
      </c>
      <c r="O876" t="s">
        <v>10708</v>
      </c>
      <c r="Q876" t="s">
        <v>10709</v>
      </c>
      <c r="S876" t="s">
        <v>10827</v>
      </c>
      <c r="T876">
        <v>43102.456921296303</v>
      </c>
    </row>
    <row r="877" spans="1:20" x14ac:dyDescent="0.25">
      <c r="A877" t="s">
        <v>12234</v>
      </c>
      <c r="B877" t="s">
        <v>12235</v>
      </c>
      <c r="C877" t="s">
        <v>10691</v>
      </c>
      <c r="D877" t="s">
        <v>10683</v>
      </c>
      <c r="E877" t="s">
        <v>10693</v>
      </c>
      <c r="F877">
        <v>12.99</v>
      </c>
      <c r="G877">
        <v>155.88</v>
      </c>
      <c r="H877">
        <v>12</v>
      </c>
      <c r="I877" t="s">
        <v>10682</v>
      </c>
      <c r="J877">
        <v>0</v>
      </c>
      <c r="K877">
        <v>0</v>
      </c>
      <c r="L877" t="s">
        <v>10788</v>
      </c>
      <c r="N877" t="s">
        <v>10803</v>
      </c>
      <c r="O877" t="s">
        <v>10782</v>
      </c>
      <c r="Q877" t="s">
        <v>10783</v>
      </c>
      <c r="S877" t="s">
        <v>10804</v>
      </c>
      <c r="T877">
        <v>43102.456921296303</v>
      </c>
    </row>
    <row r="878" spans="1:20" x14ac:dyDescent="0.25">
      <c r="A878" t="s">
        <v>12236</v>
      </c>
      <c r="B878" t="s">
        <v>12237</v>
      </c>
      <c r="C878" t="s">
        <v>10691</v>
      </c>
      <c r="D878" t="s">
        <v>10683</v>
      </c>
      <c r="E878" t="s">
        <v>10693</v>
      </c>
      <c r="F878">
        <v>12.99</v>
      </c>
      <c r="G878">
        <v>155.88</v>
      </c>
      <c r="H878">
        <v>12</v>
      </c>
      <c r="I878" t="s">
        <v>10682</v>
      </c>
      <c r="J878">
        <v>0</v>
      </c>
      <c r="K878">
        <v>0</v>
      </c>
      <c r="L878" t="s">
        <v>10788</v>
      </c>
      <c r="N878" t="s">
        <v>10803</v>
      </c>
      <c r="O878" t="s">
        <v>10782</v>
      </c>
      <c r="Q878" t="s">
        <v>10783</v>
      </c>
      <c r="S878" t="s">
        <v>10804</v>
      </c>
      <c r="T878">
        <v>43102.456921296303</v>
      </c>
    </row>
    <row r="879" spans="1:20" x14ac:dyDescent="0.25">
      <c r="A879" t="s">
        <v>4484</v>
      </c>
      <c r="B879" t="s">
        <v>12238</v>
      </c>
      <c r="C879" t="s">
        <v>10751</v>
      </c>
      <c r="D879" t="s">
        <v>10752</v>
      </c>
      <c r="E879" t="s">
        <v>10685</v>
      </c>
      <c r="F879">
        <v>11.99</v>
      </c>
      <c r="G879">
        <v>71.94</v>
      </c>
      <c r="H879">
        <v>6</v>
      </c>
      <c r="I879" t="s">
        <v>10682</v>
      </c>
      <c r="J879">
        <v>0</v>
      </c>
      <c r="K879">
        <v>0</v>
      </c>
      <c r="L879" t="s">
        <v>10731</v>
      </c>
      <c r="N879" t="s">
        <v>10700</v>
      </c>
      <c r="O879" t="s">
        <v>10701</v>
      </c>
      <c r="Q879" t="s">
        <v>10702</v>
      </c>
      <c r="S879" t="s">
        <v>10703</v>
      </c>
      <c r="T879">
        <v>43102.456875000003</v>
      </c>
    </row>
    <row r="880" spans="1:20" x14ac:dyDescent="0.25">
      <c r="A880" t="s">
        <v>12239</v>
      </c>
      <c r="B880" t="s">
        <v>12240</v>
      </c>
      <c r="C880" t="s">
        <v>10751</v>
      </c>
      <c r="D880" t="s">
        <v>10683</v>
      </c>
      <c r="E880" t="s">
        <v>10753</v>
      </c>
      <c r="F880">
        <v>9.99</v>
      </c>
      <c r="G880">
        <v>59.94</v>
      </c>
      <c r="H880">
        <v>6</v>
      </c>
      <c r="I880" t="s">
        <v>10682</v>
      </c>
      <c r="J880">
        <v>0</v>
      </c>
      <c r="K880">
        <v>0</v>
      </c>
      <c r="L880" t="s">
        <v>10758</v>
      </c>
      <c r="N880" t="s">
        <v>10714</v>
      </c>
      <c r="O880" t="s">
        <v>10708</v>
      </c>
      <c r="Q880" t="s">
        <v>10709</v>
      </c>
      <c r="S880" t="s">
        <v>10715</v>
      </c>
      <c r="T880">
        <v>43109.404224537</v>
      </c>
    </row>
    <row r="881" spans="1:20" x14ac:dyDescent="0.25">
      <c r="A881" t="s">
        <v>12241</v>
      </c>
      <c r="B881" t="s">
        <v>12242</v>
      </c>
      <c r="C881" t="s">
        <v>10751</v>
      </c>
      <c r="D881" t="s">
        <v>10683</v>
      </c>
      <c r="E881" t="s">
        <v>10753</v>
      </c>
      <c r="F881">
        <v>11.99</v>
      </c>
      <c r="G881">
        <v>71.94</v>
      </c>
      <c r="H881">
        <v>6</v>
      </c>
      <c r="I881" t="s">
        <v>10682</v>
      </c>
      <c r="J881">
        <v>0</v>
      </c>
      <c r="K881">
        <v>0</v>
      </c>
      <c r="L881" t="s">
        <v>10692</v>
      </c>
      <c r="N881" t="s">
        <v>10700</v>
      </c>
      <c r="O881" t="s">
        <v>10701</v>
      </c>
      <c r="Q881" t="s">
        <v>10702</v>
      </c>
      <c r="S881" t="s">
        <v>10703</v>
      </c>
      <c r="T881">
        <v>43102.456956018497</v>
      </c>
    </row>
    <row r="882" spans="1:20" x14ac:dyDescent="0.25">
      <c r="A882" t="s">
        <v>8456</v>
      </c>
      <c r="B882" t="s">
        <v>12243</v>
      </c>
      <c r="C882" t="s">
        <v>10751</v>
      </c>
      <c r="D882" t="s">
        <v>10683</v>
      </c>
      <c r="E882" t="s">
        <v>10693</v>
      </c>
      <c r="F882">
        <v>13.79</v>
      </c>
      <c r="G882">
        <v>82.74</v>
      </c>
      <c r="H882">
        <v>6</v>
      </c>
      <c r="I882" t="s">
        <v>10682</v>
      </c>
      <c r="J882">
        <v>0</v>
      </c>
      <c r="K882">
        <v>0</v>
      </c>
      <c r="L882" t="s">
        <v>10727</v>
      </c>
      <c r="M882">
        <v>43252</v>
      </c>
      <c r="N882" t="s">
        <v>11010</v>
      </c>
      <c r="O882" t="s">
        <v>10708</v>
      </c>
      <c r="Q882" t="s">
        <v>10709</v>
      </c>
      <c r="S882" t="s">
        <v>11011</v>
      </c>
      <c r="T882">
        <v>43102.456944444399</v>
      </c>
    </row>
    <row r="883" spans="1:20" x14ac:dyDescent="0.25">
      <c r="A883" t="s">
        <v>4485</v>
      </c>
      <c r="B883" t="s">
        <v>12244</v>
      </c>
      <c r="C883" t="s">
        <v>10681</v>
      </c>
      <c r="D883" t="s">
        <v>10683</v>
      </c>
      <c r="E883" t="s">
        <v>10685</v>
      </c>
      <c r="F883">
        <v>32.99</v>
      </c>
      <c r="G883">
        <v>395.88</v>
      </c>
      <c r="H883">
        <v>12</v>
      </c>
      <c r="I883" t="s">
        <v>10682</v>
      </c>
      <c r="J883">
        <v>0</v>
      </c>
      <c r="K883">
        <v>0</v>
      </c>
      <c r="L883" t="s">
        <v>10717</v>
      </c>
      <c r="N883" t="s">
        <v>11198</v>
      </c>
      <c r="O883" t="s">
        <v>10782</v>
      </c>
      <c r="Q883" t="s">
        <v>10783</v>
      </c>
      <c r="S883" t="s">
        <v>11199</v>
      </c>
      <c r="T883">
        <v>43102.456921296303</v>
      </c>
    </row>
    <row r="884" spans="1:20" x14ac:dyDescent="0.25">
      <c r="A884" t="s">
        <v>8457</v>
      </c>
      <c r="B884" t="s">
        <v>12245</v>
      </c>
      <c r="C884" t="s">
        <v>10751</v>
      </c>
      <c r="D884" t="s">
        <v>10683</v>
      </c>
      <c r="E884" t="s">
        <v>10693</v>
      </c>
      <c r="F884">
        <v>10.79</v>
      </c>
      <c r="G884">
        <v>129.47999999999999</v>
      </c>
      <c r="H884">
        <v>12</v>
      </c>
      <c r="I884" t="s">
        <v>10682</v>
      </c>
      <c r="J884">
        <v>0</v>
      </c>
      <c r="K884">
        <v>0</v>
      </c>
      <c r="L884" t="s">
        <v>10722</v>
      </c>
      <c r="N884" t="s">
        <v>11609</v>
      </c>
      <c r="O884" t="s">
        <v>10687</v>
      </c>
      <c r="Q884" t="s">
        <v>10688</v>
      </c>
      <c r="S884" t="s">
        <v>11610</v>
      </c>
      <c r="T884">
        <v>43102.456956018497</v>
      </c>
    </row>
    <row r="885" spans="1:20" x14ac:dyDescent="0.25">
      <c r="A885" t="s">
        <v>12246</v>
      </c>
      <c r="B885" t="s">
        <v>12247</v>
      </c>
      <c r="C885" t="s">
        <v>10691</v>
      </c>
      <c r="D885" t="s">
        <v>10683</v>
      </c>
      <c r="E885" t="s">
        <v>10693</v>
      </c>
      <c r="F885">
        <v>13.99</v>
      </c>
      <c r="G885">
        <v>167.88</v>
      </c>
      <c r="H885">
        <v>12</v>
      </c>
      <c r="I885" t="s">
        <v>10682</v>
      </c>
      <c r="J885">
        <v>0</v>
      </c>
      <c r="K885">
        <v>0</v>
      </c>
      <c r="L885" t="s">
        <v>10758</v>
      </c>
      <c r="N885" t="s">
        <v>10803</v>
      </c>
      <c r="O885" t="s">
        <v>10782</v>
      </c>
      <c r="Q885" t="s">
        <v>10783</v>
      </c>
      <c r="S885" t="s">
        <v>10804</v>
      </c>
      <c r="T885">
        <v>43109.404224537</v>
      </c>
    </row>
    <row r="886" spans="1:20" x14ac:dyDescent="0.25">
      <c r="A886" t="s">
        <v>4486</v>
      </c>
      <c r="B886" t="s">
        <v>12248</v>
      </c>
      <c r="C886" t="s">
        <v>10681</v>
      </c>
      <c r="D886" t="s">
        <v>10683</v>
      </c>
      <c r="E886" t="s">
        <v>10685</v>
      </c>
      <c r="F886">
        <v>12.99</v>
      </c>
      <c r="G886">
        <v>155.88</v>
      </c>
      <c r="H886">
        <v>12</v>
      </c>
      <c r="I886" t="s">
        <v>10682</v>
      </c>
      <c r="J886">
        <v>0</v>
      </c>
      <c r="K886">
        <v>0</v>
      </c>
      <c r="L886" t="s">
        <v>10788</v>
      </c>
      <c r="N886" t="s">
        <v>10803</v>
      </c>
      <c r="O886" t="s">
        <v>10782</v>
      </c>
      <c r="Q886" t="s">
        <v>10783</v>
      </c>
      <c r="S886" t="s">
        <v>10804</v>
      </c>
      <c r="T886">
        <v>43102.456921296303</v>
      </c>
    </row>
    <row r="887" spans="1:20" x14ac:dyDescent="0.25">
      <c r="A887" t="s">
        <v>12249</v>
      </c>
      <c r="B887" t="s">
        <v>12250</v>
      </c>
      <c r="C887" t="s">
        <v>10691</v>
      </c>
      <c r="D887" t="s">
        <v>10683</v>
      </c>
      <c r="E887" t="s">
        <v>10693</v>
      </c>
      <c r="F887">
        <v>13.99</v>
      </c>
      <c r="G887">
        <v>167.88</v>
      </c>
      <c r="H887">
        <v>12</v>
      </c>
      <c r="I887" t="s">
        <v>10682</v>
      </c>
      <c r="J887">
        <v>0</v>
      </c>
      <c r="K887">
        <v>0</v>
      </c>
      <c r="L887" t="s">
        <v>10758</v>
      </c>
      <c r="N887" t="s">
        <v>10803</v>
      </c>
      <c r="O887" t="s">
        <v>10782</v>
      </c>
      <c r="Q887" t="s">
        <v>10783</v>
      </c>
      <c r="S887" t="s">
        <v>10804</v>
      </c>
      <c r="T887">
        <v>43109.404224537</v>
      </c>
    </row>
    <row r="888" spans="1:20" x14ac:dyDescent="0.25">
      <c r="A888" t="s">
        <v>4487</v>
      </c>
      <c r="B888" t="s">
        <v>12251</v>
      </c>
      <c r="C888" t="s">
        <v>10681</v>
      </c>
      <c r="D888" t="s">
        <v>10683</v>
      </c>
      <c r="E888" t="s">
        <v>10685</v>
      </c>
      <c r="F888">
        <v>12.99</v>
      </c>
      <c r="G888">
        <v>155.88</v>
      </c>
      <c r="H888">
        <v>12</v>
      </c>
      <c r="I888" t="s">
        <v>10682</v>
      </c>
      <c r="J888">
        <v>0</v>
      </c>
      <c r="K888">
        <v>0</v>
      </c>
      <c r="L888" t="s">
        <v>10788</v>
      </c>
      <c r="N888" t="s">
        <v>10803</v>
      </c>
      <c r="O888" t="s">
        <v>10782</v>
      </c>
      <c r="Q888" t="s">
        <v>10783</v>
      </c>
      <c r="S888" t="s">
        <v>10804</v>
      </c>
      <c r="T888">
        <v>43102.456921296303</v>
      </c>
    </row>
    <row r="889" spans="1:20" x14ac:dyDescent="0.25">
      <c r="A889" t="s">
        <v>4488</v>
      </c>
      <c r="B889" t="s">
        <v>12252</v>
      </c>
      <c r="C889" t="s">
        <v>10681</v>
      </c>
      <c r="D889" t="s">
        <v>10683</v>
      </c>
      <c r="E889" t="s">
        <v>10685</v>
      </c>
      <c r="F889">
        <v>13.99</v>
      </c>
      <c r="G889">
        <v>167.88</v>
      </c>
      <c r="H889">
        <v>12</v>
      </c>
      <c r="I889" t="s">
        <v>10682</v>
      </c>
      <c r="J889">
        <v>0</v>
      </c>
      <c r="K889">
        <v>0</v>
      </c>
      <c r="L889" t="s">
        <v>10788</v>
      </c>
      <c r="N889" t="s">
        <v>10803</v>
      </c>
      <c r="O889" t="s">
        <v>10782</v>
      </c>
      <c r="Q889" t="s">
        <v>10783</v>
      </c>
      <c r="S889" t="s">
        <v>10804</v>
      </c>
      <c r="T889">
        <v>43102.456921296303</v>
      </c>
    </row>
    <row r="890" spans="1:20" x14ac:dyDescent="0.25">
      <c r="A890" t="s">
        <v>12253</v>
      </c>
      <c r="B890" t="s">
        <v>12254</v>
      </c>
      <c r="C890" t="s">
        <v>10691</v>
      </c>
      <c r="D890" t="s">
        <v>10683</v>
      </c>
      <c r="E890" t="s">
        <v>10693</v>
      </c>
      <c r="F890">
        <v>13.99</v>
      </c>
      <c r="G890">
        <v>167.88</v>
      </c>
      <c r="H890">
        <v>12</v>
      </c>
      <c r="I890" t="s">
        <v>10682</v>
      </c>
      <c r="J890">
        <v>0</v>
      </c>
      <c r="K890">
        <v>0</v>
      </c>
      <c r="L890" t="s">
        <v>10788</v>
      </c>
      <c r="N890" t="s">
        <v>10803</v>
      </c>
      <c r="O890" t="s">
        <v>10782</v>
      </c>
      <c r="Q890" t="s">
        <v>10783</v>
      </c>
      <c r="S890" t="s">
        <v>10804</v>
      </c>
      <c r="T890">
        <v>43102.456921296303</v>
      </c>
    </row>
    <row r="891" spans="1:20" x14ac:dyDescent="0.25">
      <c r="A891" t="s">
        <v>4489</v>
      </c>
      <c r="B891" t="s">
        <v>12255</v>
      </c>
      <c r="C891" t="s">
        <v>10681</v>
      </c>
      <c r="D891" t="s">
        <v>10683</v>
      </c>
      <c r="E891" t="s">
        <v>10685</v>
      </c>
      <c r="F891">
        <v>12.99</v>
      </c>
      <c r="G891">
        <v>155.88</v>
      </c>
      <c r="H891">
        <v>12</v>
      </c>
      <c r="I891" t="s">
        <v>10682</v>
      </c>
      <c r="J891">
        <v>0</v>
      </c>
      <c r="K891">
        <v>0</v>
      </c>
      <c r="L891" t="s">
        <v>10831</v>
      </c>
      <c r="N891" t="s">
        <v>10803</v>
      </c>
      <c r="O891" t="s">
        <v>10782</v>
      </c>
      <c r="Q891" t="s">
        <v>10783</v>
      </c>
      <c r="S891" t="s">
        <v>10804</v>
      </c>
      <c r="T891">
        <v>43102.456956018497</v>
      </c>
    </row>
    <row r="892" spans="1:20" x14ac:dyDescent="0.25">
      <c r="A892" t="s">
        <v>4490</v>
      </c>
      <c r="B892" t="s">
        <v>12256</v>
      </c>
      <c r="C892" t="s">
        <v>10681</v>
      </c>
      <c r="D892" t="s">
        <v>10683</v>
      </c>
      <c r="E892" t="s">
        <v>10685</v>
      </c>
      <c r="F892">
        <v>12.99</v>
      </c>
      <c r="G892">
        <v>155.88</v>
      </c>
      <c r="H892">
        <v>12</v>
      </c>
      <c r="I892" t="s">
        <v>10682</v>
      </c>
      <c r="J892">
        <v>0</v>
      </c>
      <c r="K892">
        <v>0</v>
      </c>
      <c r="L892" t="s">
        <v>10788</v>
      </c>
      <c r="N892" t="s">
        <v>10803</v>
      </c>
      <c r="O892" t="s">
        <v>10782</v>
      </c>
      <c r="Q892" t="s">
        <v>10783</v>
      </c>
      <c r="S892" t="s">
        <v>10804</v>
      </c>
      <c r="T892">
        <v>43102.456921296303</v>
      </c>
    </row>
    <row r="893" spans="1:20" x14ac:dyDescent="0.25">
      <c r="A893" t="s">
        <v>4491</v>
      </c>
      <c r="B893" t="s">
        <v>12257</v>
      </c>
      <c r="C893" t="s">
        <v>10681</v>
      </c>
      <c r="D893" t="s">
        <v>10683</v>
      </c>
      <c r="E893" t="s">
        <v>10685</v>
      </c>
      <c r="F893">
        <v>12.99</v>
      </c>
      <c r="G893">
        <v>155.88</v>
      </c>
      <c r="H893">
        <v>12</v>
      </c>
      <c r="I893" t="s">
        <v>10682</v>
      </c>
      <c r="J893">
        <v>0</v>
      </c>
      <c r="K893">
        <v>0</v>
      </c>
      <c r="L893" t="s">
        <v>10788</v>
      </c>
      <c r="N893" t="s">
        <v>10803</v>
      </c>
      <c r="O893" t="s">
        <v>10782</v>
      </c>
      <c r="Q893" t="s">
        <v>10783</v>
      </c>
      <c r="S893" t="s">
        <v>10804</v>
      </c>
      <c r="T893">
        <v>43102.456921296303</v>
      </c>
    </row>
    <row r="894" spans="1:20" x14ac:dyDescent="0.25">
      <c r="A894" t="s">
        <v>12258</v>
      </c>
      <c r="B894" t="s">
        <v>12259</v>
      </c>
      <c r="C894" t="s">
        <v>10691</v>
      </c>
      <c r="D894" t="s">
        <v>10683</v>
      </c>
      <c r="E894" t="s">
        <v>10693</v>
      </c>
      <c r="F894">
        <v>11.99</v>
      </c>
      <c r="G894">
        <v>143.88</v>
      </c>
      <c r="H894">
        <v>12</v>
      </c>
      <c r="I894" t="s">
        <v>10682</v>
      </c>
      <c r="J894">
        <v>0</v>
      </c>
      <c r="K894">
        <v>0</v>
      </c>
      <c r="L894" t="s">
        <v>10758</v>
      </c>
      <c r="N894" t="s">
        <v>10686</v>
      </c>
      <c r="O894" t="s">
        <v>10687</v>
      </c>
      <c r="Q894" t="s">
        <v>10688</v>
      </c>
      <c r="S894" t="s">
        <v>10689</v>
      </c>
      <c r="T894">
        <v>43109.404224537</v>
      </c>
    </row>
    <row r="895" spans="1:20" x14ac:dyDescent="0.25">
      <c r="A895" t="s">
        <v>4492</v>
      </c>
      <c r="B895" t="s">
        <v>12260</v>
      </c>
      <c r="C895" t="s">
        <v>10681</v>
      </c>
      <c r="D895" t="s">
        <v>10683</v>
      </c>
      <c r="E895" t="s">
        <v>10685</v>
      </c>
      <c r="F895">
        <v>12.99</v>
      </c>
      <c r="G895">
        <v>155.88</v>
      </c>
      <c r="H895">
        <v>12</v>
      </c>
      <c r="I895" t="s">
        <v>10682</v>
      </c>
      <c r="J895">
        <v>0</v>
      </c>
      <c r="K895">
        <v>0</v>
      </c>
      <c r="L895" t="s">
        <v>10788</v>
      </c>
      <c r="N895" t="s">
        <v>10803</v>
      </c>
      <c r="O895" t="s">
        <v>10782</v>
      </c>
      <c r="Q895" t="s">
        <v>10783</v>
      </c>
      <c r="S895" t="s">
        <v>10804</v>
      </c>
      <c r="T895">
        <v>43102.456921296303</v>
      </c>
    </row>
    <row r="896" spans="1:20" x14ac:dyDescent="0.25">
      <c r="A896" t="s">
        <v>4493</v>
      </c>
      <c r="B896" t="s">
        <v>12261</v>
      </c>
      <c r="C896" t="s">
        <v>10681</v>
      </c>
      <c r="D896" t="s">
        <v>10683</v>
      </c>
      <c r="E896" t="s">
        <v>10685</v>
      </c>
      <c r="F896">
        <v>12.99</v>
      </c>
      <c r="G896">
        <v>155.88</v>
      </c>
      <c r="H896">
        <v>12</v>
      </c>
      <c r="I896" t="s">
        <v>10682</v>
      </c>
      <c r="J896">
        <v>0</v>
      </c>
      <c r="K896">
        <v>0</v>
      </c>
      <c r="L896" t="s">
        <v>10788</v>
      </c>
      <c r="N896" t="s">
        <v>10803</v>
      </c>
      <c r="O896" t="s">
        <v>10782</v>
      </c>
      <c r="Q896" t="s">
        <v>10783</v>
      </c>
      <c r="S896" t="s">
        <v>10804</v>
      </c>
      <c r="T896">
        <v>43102.456921296303</v>
      </c>
    </row>
    <row r="897" spans="1:20" x14ac:dyDescent="0.25">
      <c r="A897" t="s">
        <v>12262</v>
      </c>
      <c r="B897" t="s">
        <v>12263</v>
      </c>
      <c r="C897" t="s">
        <v>10691</v>
      </c>
      <c r="D897" t="s">
        <v>10683</v>
      </c>
      <c r="E897" t="s">
        <v>10693</v>
      </c>
      <c r="F897">
        <v>14.99</v>
      </c>
      <c r="G897">
        <v>179.88</v>
      </c>
      <c r="H897">
        <v>12</v>
      </c>
      <c r="I897" t="s">
        <v>10682</v>
      </c>
      <c r="J897">
        <v>0</v>
      </c>
      <c r="K897">
        <v>0</v>
      </c>
      <c r="L897" t="s">
        <v>10944</v>
      </c>
      <c r="N897" t="s">
        <v>10718</v>
      </c>
      <c r="O897" t="s">
        <v>10708</v>
      </c>
      <c r="Q897" t="s">
        <v>10709</v>
      </c>
      <c r="S897" t="s">
        <v>10719</v>
      </c>
      <c r="T897">
        <v>43102.456921296303</v>
      </c>
    </row>
    <row r="898" spans="1:20" x14ac:dyDescent="0.25">
      <c r="A898" t="s">
        <v>12264</v>
      </c>
      <c r="B898" t="s">
        <v>12265</v>
      </c>
      <c r="C898" t="s">
        <v>10691</v>
      </c>
      <c r="D898" t="s">
        <v>10683</v>
      </c>
      <c r="E898" t="s">
        <v>10693</v>
      </c>
      <c r="F898">
        <v>10.99</v>
      </c>
      <c r="G898">
        <v>131.88</v>
      </c>
      <c r="H898">
        <v>12</v>
      </c>
      <c r="I898" t="s">
        <v>10682</v>
      </c>
      <c r="J898">
        <v>0</v>
      </c>
      <c r="K898">
        <v>0</v>
      </c>
      <c r="L898" t="s">
        <v>10871</v>
      </c>
      <c r="N898" t="s">
        <v>10694</v>
      </c>
      <c r="O898" t="s">
        <v>10695</v>
      </c>
      <c r="Q898" t="s">
        <v>10696</v>
      </c>
      <c r="S898" t="s">
        <v>10697</v>
      </c>
      <c r="T898">
        <v>43102.456921296303</v>
      </c>
    </row>
    <row r="899" spans="1:20" x14ac:dyDescent="0.25">
      <c r="A899" t="s">
        <v>4494</v>
      </c>
      <c r="B899" t="s">
        <v>12266</v>
      </c>
      <c r="C899" t="s">
        <v>10681</v>
      </c>
      <c r="D899" t="s">
        <v>10683</v>
      </c>
      <c r="E899" t="s">
        <v>10685</v>
      </c>
      <c r="F899">
        <v>37.99</v>
      </c>
      <c r="G899">
        <v>227.94</v>
      </c>
      <c r="H899">
        <v>6</v>
      </c>
      <c r="I899" t="s">
        <v>10682</v>
      </c>
      <c r="J899">
        <v>0</v>
      </c>
      <c r="K899">
        <v>0</v>
      </c>
      <c r="L899" t="s">
        <v>10755</v>
      </c>
      <c r="N899" t="s">
        <v>10737</v>
      </c>
      <c r="O899" t="s">
        <v>10708</v>
      </c>
      <c r="Q899" t="s">
        <v>10709</v>
      </c>
      <c r="S899" t="s">
        <v>10738</v>
      </c>
      <c r="T899">
        <v>43102.456932870402</v>
      </c>
    </row>
    <row r="900" spans="1:20" x14ac:dyDescent="0.25">
      <c r="A900" t="s">
        <v>12267</v>
      </c>
      <c r="B900" t="s">
        <v>12268</v>
      </c>
      <c r="C900" t="s">
        <v>10691</v>
      </c>
      <c r="D900" t="s">
        <v>10683</v>
      </c>
      <c r="E900" t="s">
        <v>10693</v>
      </c>
      <c r="F900">
        <v>11.99</v>
      </c>
      <c r="G900">
        <v>143.88</v>
      </c>
      <c r="H900">
        <v>12</v>
      </c>
      <c r="I900" t="s">
        <v>10682</v>
      </c>
      <c r="J900">
        <v>0</v>
      </c>
      <c r="K900">
        <v>0</v>
      </c>
      <c r="L900" t="s">
        <v>10717</v>
      </c>
      <c r="N900" t="s">
        <v>10718</v>
      </c>
      <c r="O900" t="s">
        <v>10708</v>
      </c>
      <c r="Q900" t="s">
        <v>10709</v>
      </c>
      <c r="S900" t="s">
        <v>10719</v>
      </c>
      <c r="T900">
        <v>43102.456921296303</v>
      </c>
    </row>
    <row r="901" spans="1:20" x14ac:dyDescent="0.25">
      <c r="A901" t="s">
        <v>12269</v>
      </c>
      <c r="B901" t="s">
        <v>12270</v>
      </c>
      <c r="C901" t="s">
        <v>10691</v>
      </c>
      <c r="D901" t="s">
        <v>10683</v>
      </c>
      <c r="E901" t="s">
        <v>10693</v>
      </c>
      <c r="F901">
        <v>5.99</v>
      </c>
      <c r="G901">
        <v>71.88</v>
      </c>
      <c r="H901">
        <v>12</v>
      </c>
      <c r="I901" t="s">
        <v>10682</v>
      </c>
      <c r="J901">
        <v>0</v>
      </c>
      <c r="K901">
        <v>0</v>
      </c>
      <c r="L901" t="s">
        <v>11628</v>
      </c>
      <c r="N901" t="s">
        <v>10686</v>
      </c>
      <c r="O901" t="s">
        <v>10687</v>
      </c>
      <c r="Q901" t="s">
        <v>10688</v>
      </c>
      <c r="S901" t="s">
        <v>10689</v>
      </c>
      <c r="T901">
        <v>43102.456909722197</v>
      </c>
    </row>
    <row r="902" spans="1:20" x14ac:dyDescent="0.25">
      <c r="A902" t="s">
        <v>12271</v>
      </c>
      <c r="B902" t="s">
        <v>12272</v>
      </c>
      <c r="C902" t="s">
        <v>10691</v>
      </c>
      <c r="D902" t="s">
        <v>10683</v>
      </c>
      <c r="E902" t="s">
        <v>10693</v>
      </c>
      <c r="F902">
        <v>11.39</v>
      </c>
      <c r="G902">
        <v>136.68</v>
      </c>
      <c r="H902">
        <v>12</v>
      </c>
      <c r="I902" t="s">
        <v>10682</v>
      </c>
      <c r="J902">
        <v>0</v>
      </c>
      <c r="K902">
        <v>0</v>
      </c>
      <c r="L902" t="s">
        <v>10745</v>
      </c>
      <c r="N902" t="s">
        <v>10686</v>
      </c>
      <c r="O902" t="s">
        <v>10687</v>
      </c>
      <c r="Q902" t="s">
        <v>10688</v>
      </c>
      <c r="S902" t="s">
        <v>10689</v>
      </c>
      <c r="T902">
        <v>43102.456898148099</v>
      </c>
    </row>
    <row r="903" spans="1:20" x14ac:dyDescent="0.25">
      <c r="A903" t="s">
        <v>8458</v>
      </c>
      <c r="B903" t="s">
        <v>12273</v>
      </c>
      <c r="C903" t="s">
        <v>10691</v>
      </c>
      <c r="D903" t="s">
        <v>10683</v>
      </c>
      <c r="E903" t="s">
        <v>10693</v>
      </c>
      <c r="F903">
        <v>10.79</v>
      </c>
      <c r="G903">
        <v>129.47999999999999</v>
      </c>
      <c r="H903">
        <v>12</v>
      </c>
      <c r="I903" t="s">
        <v>10682</v>
      </c>
      <c r="J903">
        <v>0</v>
      </c>
      <c r="K903">
        <v>0</v>
      </c>
      <c r="L903" t="s">
        <v>10722</v>
      </c>
      <c r="N903" t="s">
        <v>10686</v>
      </c>
      <c r="O903" t="s">
        <v>10687</v>
      </c>
      <c r="Q903" t="s">
        <v>10688</v>
      </c>
      <c r="S903" t="s">
        <v>10689</v>
      </c>
      <c r="T903">
        <v>43102.456956018497</v>
      </c>
    </row>
    <row r="904" spans="1:20" x14ac:dyDescent="0.25">
      <c r="A904" t="s">
        <v>4495</v>
      </c>
      <c r="B904" t="s">
        <v>12274</v>
      </c>
      <c r="C904" t="s">
        <v>10681</v>
      </c>
      <c r="D904" t="s">
        <v>10683</v>
      </c>
      <c r="E904" t="s">
        <v>10685</v>
      </c>
      <c r="F904">
        <v>379.99</v>
      </c>
      <c r="G904">
        <v>379.99</v>
      </c>
      <c r="H904">
        <v>1</v>
      </c>
      <c r="I904" t="s">
        <v>10682</v>
      </c>
      <c r="J904">
        <v>0</v>
      </c>
      <c r="K904">
        <v>0</v>
      </c>
      <c r="L904" t="s">
        <v>10706</v>
      </c>
      <c r="N904" t="s">
        <v>10707</v>
      </c>
      <c r="O904" t="s">
        <v>10708</v>
      </c>
      <c r="Q904" t="s">
        <v>10709</v>
      </c>
      <c r="S904" t="s">
        <v>10710</v>
      </c>
      <c r="T904">
        <v>43102.457002314797</v>
      </c>
    </row>
    <row r="905" spans="1:20" x14ac:dyDescent="0.25">
      <c r="A905" t="s">
        <v>4496</v>
      </c>
      <c r="B905" t="s">
        <v>12275</v>
      </c>
      <c r="C905" t="s">
        <v>10681</v>
      </c>
      <c r="D905" t="s">
        <v>10683</v>
      </c>
      <c r="E905" t="s">
        <v>10685</v>
      </c>
      <c r="F905">
        <v>34.99</v>
      </c>
      <c r="G905">
        <v>419.88</v>
      </c>
      <c r="H905">
        <v>12</v>
      </c>
      <c r="I905" t="s">
        <v>10682</v>
      </c>
      <c r="J905">
        <v>0</v>
      </c>
      <c r="K905">
        <v>0</v>
      </c>
      <c r="L905" t="s">
        <v>10835</v>
      </c>
      <c r="N905" t="s">
        <v>10700</v>
      </c>
      <c r="O905" t="s">
        <v>10701</v>
      </c>
      <c r="Q905" t="s">
        <v>10702</v>
      </c>
      <c r="S905" t="s">
        <v>10703</v>
      </c>
      <c r="T905">
        <v>43102.456863425898</v>
      </c>
    </row>
    <row r="906" spans="1:20" x14ac:dyDescent="0.25">
      <c r="A906" t="s">
        <v>12276</v>
      </c>
      <c r="B906" t="s">
        <v>12277</v>
      </c>
      <c r="C906" t="s">
        <v>10691</v>
      </c>
      <c r="D906" t="s">
        <v>10683</v>
      </c>
      <c r="E906" t="s">
        <v>10693</v>
      </c>
      <c r="F906">
        <v>27.99</v>
      </c>
      <c r="G906">
        <v>167.94</v>
      </c>
      <c r="H906">
        <v>6</v>
      </c>
      <c r="I906" t="s">
        <v>10682</v>
      </c>
      <c r="J906">
        <v>0</v>
      </c>
      <c r="K906">
        <v>0</v>
      </c>
      <c r="L906" t="s">
        <v>10758</v>
      </c>
      <c r="N906" t="s">
        <v>10991</v>
      </c>
      <c r="O906" t="s">
        <v>10992</v>
      </c>
      <c r="Q906" t="s">
        <v>10993</v>
      </c>
      <c r="S906" t="s">
        <v>10994</v>
      </c>
      <c r="T906">
        <v>43109.404224537</v>
      </c>
    </row>
    <row r="907" spans="1:20" x14ac:dyDescent="0.25">
      <c r="A907" t="s">
        <v>12278</v>
      </c>
      <c r="B907" t="s">
        <v>12279</v>
      </c>
      <c r="C907" t="s">
        <v>10691</v>
      </c>
      <c r="D907" t="s">
        <v>10683</v>
      </c>
      <c r="E907" t="s">
        <v>10693</v>
      </c>
      <c r="F907">
        <v>7.79</v>
      </c>
      <c r="G907">
        <v>93.48</v>
      </c>
      <c r="H907">
        <v>12</v>
      </c>
      <c r="I907" t="s">
        <v>10682</v>
      </c>
      <c r="J907">
        <v>0</v>
      </c>
      <c r="K907">
        <v>0</v>
      </c>
      <c r="L907" t="s">
        <v>10717</v>
      </c>
      <c r="N907" t="s">
        <v>10700</v>
      </c>
      <c r="O907" t="s">
        <v>10701</v>
      </c>
      <c r="Q907" t="s">
        <v>10702</v>
      </c>
      <c r="S907" t="s">
        <v>10703</v>
      </c>
      <c r="T907">
        <v>43102.456921296303</v>
      </c>
    </row>
    <row r="908" spans="1:20" x14ac:dyDescent="0.25">
      <c r="A908" t="s">
        <v>4497</v>
      </c>
      <c r="B908" t="s">
        <v>12280</v>
      </c>
      <c r="C908" t="s">
        <v>10751</v>
      </c>
      <c r="D908" t="s">
        <v>10683</v>
      </c>
      <c r="E908" t="s">
        <v>10836</v>
      </c>
      <c r="F908">
        <v>15.59</v>
      </c>
      <c r="G908">
        <v>93.54</v>
      </c>
      <c r="H908">
        <v>6</v>
      </c>
      <c r="I908" t="s">
        <v>10682</v>
      </c>
      <c r="J908">
        <v>0</v>
      </c>
      <c r="K908">
        <v>0</v>
      </c>
      <c r="L908" t="s">
        <v>10727</v>
      </c>
      <c r="N908" t="s">
        <v>10728</v>
      </c>
      <c r="O908" t="s">
        <v>10701</v>
      </c>
      <c r="Q908" t="s">
        <v>10702</v>
      </c>
      <c r="S908" t="s">
        <v>10729</v>
      </c>
      <c r="T908">
        <v>43102.456944444399</v>
      </c>
    </row>
    <row r="909" spans="1:20" x14ac:dyDescent="0.25">
      <c r="A909" t="s">
        <v>4498</v>
      </c>
      <c r="B909" t="s">
        <v>12281</v>
      </c>
      <c r="C909" t="s">
        <v>10681</v>
      </c>
      <c r="D909" t="s">
        <v>10683</v>
      </c>
      <c r="E909" t="s">
        <v>10685</v>
      </c>
      <c r="F909">
        <v>21.99</v>
      </c>
      <c r="G909">
        <v>131.94</v>
      </c>
      <c r="H909">
        <v>6</v>
      </c>
      <c r="I909" t="s">
        <v>10682</v>
      </c>
      <c r="J909">
        <v>0</v>
      </c>
      <c r="K909">
        <v>0</v>
      </c>
      <c r="L909" t="s">
        <v>10727</v>
      </c>
      <c r="N909" t="s">
        <v>12282</v>
      </c>
      <c r="O909" t="s">
        <v>10687</v>
      </c>
      <c r="Q909" t="s">
        <v>10688</v>
      </c>
      <c r="S909" t="s">
        <v>12283</v>
      </c>
      <c r="T909">
        <v>43102.456944444399</v>
      </c>
    </row>
    <row r="910" spans="1:20" x14ac:dyDescent="0.25">
      <c r="A910" t="s">
        <v>8459</v>
      </c>
      <c r="B910" t="s">
        <v>12284</v>
      </c>
      <c r="C910" t="s">
        <v>10751</v>
      </c>
      <c r="D910" t="s">
        <v>10683</v>
      </c>
      <c r="E910" t="s">
        <v>10836</v>
      </c>
      <c r="F910">
        <v>13.19</v>
      </c>
      <c r="G910">
        <v>79.14</v>
      </c>
      <c r="H910">
        <v>6</v>
      </c>
      <c r="I910" t="s">
        <v>10682</v>
      </c>
      <c r="J910">
        <v>0</v>
      </c>
      <c r="K910">
        <v>0</v>
      </c>
      <c r="L910" t="s">
        <v>10918</v>
      </c>
      <c r="N910" t="s">
        <v>12282</v>
      </c>
      <c r="O910" t="s">
        <v>10687</v>
      </c>
      <c r="Q910" t="s">
        <v>10688</v>
      </c>
      <c r="S910" t="s">
        <v>12283</v>
      </c>
      <c r="T910">
        <v>43102.456967592603</v>
      </c>
    </row>
    <row r="911" spans="1:20" x14ac:dyDescent="0.25">
      <c r="A911" t="s">
        <v>4499</v>
      </c>
      <c r="B911" t="s">
        <v>12285</v>
      </c>
      <c r="C911" t="s">
        <v>10681</v>
      </c>
      <c r="D911" t="s">
        <v>10683</v>
      </c>
      <c r="E911" t="s">
        <v>10685</v>
      </c>
      <c r="F911">
        <v>21.99</v>
      </c>
      <c r="G911">
        <v>131.94</v>
      </c>
      <c r="H911">
        <v>6</v>
      </c>
      <c r="I911" t="s">
        <v>10682</v>
      </c>
      <c r="J911">
        <v>0</v>
      </c>
      <c r="K911">
        <v>0</v>
      </c>
      <c r="L911" t="s">
        <v>10727</v>
      </c>
      <c r="N911" t="s">
        <v>12282</v>
      </c>
      <c r="O911" t="s">
        <v>10687</v>
      </c>
      <c r="Q911" t="s">
        <v>10688</v>
      </c>
      <c r="S911" t="s">
        <v>12283</v>
      </c>
      <c r="T911">
        <v>43102.456944444399</v>
      </c>
    </row>
    <row r="912" spans="1:20" x14ac:dyDescent="0.25">
      <c r="A912" t="s">
        <v>12286</v>
      </c>
      <c r="B912" t="s">
        <v>12287</v>
      </c>
      <c r="C912" t="s">
        <v>10691</v>
      </c>
      <c r="D912" t="s">
        <v>10683</v>
      </c>
      <c r="E912" t="s">
        <v>10693</v>
      </c>
      <c r="F912">
        <v>10.19</v>
      </c>
      <c r="G912">
        <v>122.28</v>
      </c>
      <c r="H912">
        <v>12</v>
      </c>
      <c r="I912" t="s">
        <v>10682</v>
      </c>
      <c r="J912">
        <v>0</v>
      </c>
      <c r="K912">
        <v>0</v>
      </c>
      <c r="L912" t="s">
        <v>10916</v>
      </c>
      <c r="N912" t="s">
        <v>10837</v>
      </c>
      <c r="O912" t="s">
        <v>10701</v>
      </c>
      <c r="Q912" t="s">
        <v>10702</v>
      </c>
      <c r="S912" t="s">
        <v>10838</v>
      </c>
      <c r="T912">
        <v>43102.456909722197</v>
      </c>
    </row>
    <row r="913" spans="1:20" x14ac:dyDescent="0.25">
      <c r="A913" t="s">
        <v>12288</v>
      </c>
      <c r="B913" t="s">
        <v>12289</v>
      </c>
      <c r="C913" t="s">
        <v>10751</v>
      </c>
      <c r="D913" t="s">
        <v>10683</v>
      </c>
      <c r="E913" t="s">
        <v>10685</v>
      </c>
      <c r="F913">
        <v>79.989999999999995</v>
      </c>
      <c r="G913">
        <v>479.94</v>
      </c>
      <c r="H913">
        <v>6</v>
      </c>
      <c r="I913" t="s">
        <v>10682</v>
      </c>
      <c r="J913">
        <v>0</v>
      </c>
      <c r="K913">
        <v>0</v>
      </c>
      <c r="L913" t="s">
        <v>10868</v>
      </c>
      <c r="N913" t="s">
        <v>10837</v>
      </c>
      <c r="O913" t="s">
        <v>10701</v>
      </c>
      <c r="Q913" t="s">
        <v>10702</v>
      </c>
      <c r="S913" t="s">
        <v>10838</v>
      </c>
      <c r="T913">
        <v>43102.456990740699</v>
      </c>
    </row>
    <row r="914" spans="1:20" x14ac:dyDescent="0.25">
      <c r="A914" t="s">
        <v>12290</v>
      </c>
      <c r="B914" t="s">
        <v>12291</v>
      </c>
      <c r="C914" t="s">
        <v>10691</v>
      </c>
      <c r="D914" t="s">
        <v>10683</v>
      </c>
      <c r="E914" t="s">
        <v>10693</v>
      </c>
      <c r="F914">
        <v>9.59</v>
      </c>
      <c r="G914">
        <v>115.08</v>
      </c>
      <c r="H914">
        <v>12</v>
      </c>
      <c r="I914" t="s">
        <v>10682</v>
      </c>
      <c r="J914">
        <v>0</v>
      </c>
      <c r="K914">
        <v>0</v>
      </c>
      <c r="L914" t="s">
        <v>10717</v>
      </c>
      <c r="N914" t="s">
        <v>10991</v>
      </c>
      <c r="O914" t="s">
        <v>10992</v>
      </c>
      <c r="Q914" t="s">
        <v>10993</v>
      </c>
      <c r="S914" t="s">
        <v>10994</v>
      </c>
      <c r="T914">
        <v>43102.456921296303</v>
      </c>
    </row>
    <row r="915" spans="1:20" x14ac:dyDescent="0.25">
      <c r="A915" t="s">
        <v>12292</v>
      </c>
      <c r="B915" t="s">
        <v>12293</v>
      </c>
      <c r="C915" t="s">
        <v>10691</v>
      </c>
      <c r="D915" t="s">
        <v>10683</v>
      </c>
      <c r="E915" t="s">
        <v>10693</v>
      </c>
      <c r="F915">
        <v>37.79</v>
      </c>
      <c r="G915">
        <v>226.74</v>
      </c>
      <c r="H915">
        <v>6</v>
      </c>
      <c r="I915" t="s">
        <v>10682</v>
      </c>
      <c r="J915">
        <v>0</v>
      </c>
      <c r="K915">
        <v>0</v>
      </c>
      <c r="L915" t="s">
        <v>10731</v>
      </c>
      <c r="N915" t="s">
        <v>10991</v>
      </c>
      <c r="O915" t="s">
        <v>10992</v>
      </c>
      <c r="Q915" t="s">
        <v>10993</v>
      </c>
      <c r="S915" t="s">
        <v>10994</v>
      </c>
      <c r="T915">
        <v>43102.456875000003</v>
      </c>
    </row>
    <row r="916" spans="1:20" x14ac:dyDescent="0.25">
      <c r="A916" t="s">
        <v>8460</v>
      </c>
      <c r="B916" t="s">
        <v>12294</v>
      </c>
      <c r="C916" t="s">
        <v>10691</v>
      </c>
      <c r="D916" t="s">
        <v>10683</v>
      </c>
      <c r="E916" t="s">
        <v>10693</v>
      </c>
      <c r="F916">
        <v>56.09</v>
      </c>
      <c r="G916">
        <v>336.54</v>
      </c>
      <c r="H916">
        <v>6</v>
      </c>
      <c r="I916" t="s">
        <v>10682</v>
      </c>
      <c r="J916">
        <v>0</v>
      </c>
      <c r="K916">
        <v>0</v>
      </c>
      <c r="L916" t="s">
        <v>10835</v>
      </c>
      <c r="N916" t="s">
        <v>10837</v>
      </c>
      <c r="O916" t="s">
        <v>10701</v>
      </c>
      <c r="Q916" t="s">
        <v>10702</v>
      </c>
      <c r="S916" t="s">
        <v>10838</v>
      </c>
      <c r="T916">
        <v>43102.456863425898</v>
      </c>
    </row>
    <row r="917" spans="1:20" x14ac:dyDescent="0.25">
      <c r="A917" t="s">
        <v>4500</v>
      </c>
      <c r="B917" t="s">
        <v>12295</v>
      </c>
      <c r="C917" t="s">
        <v>10681</v>
      </c>
      <c r="D917" t="s">
        <v>10683</v>
      </c>
      <c r="E917" t="s">
        <v>10685</v>
      </c>
      <c r="F917">
        <v>49.99</v>
      </c>
      <c r="G917">
        <v>299.94</v>
      </c>
      <c r="H917">
        <v>6</v>
      </c>
      <c r="I917" t="s">
        <v>10682</v>
      </c>
      <c r="J917">
        <v>0</v>
      </c>
      <c r="K917">
        <v>0</v>
      </c>
      <c r="L917" t="s">
        <v>10740</v>
      </c>
      <c r="N917" t="s">
        <v>10837</v>
      </c>
      <c r="O917" t="s">
        <v>10701</v>
      </c>
      <c r="Q917" t="s">
        <v>10702</v>
      </c>
      <c r="S917" t="s">
        <v>10838</v>
      </c>
      <c r="T917">
        <v>43102.456886574102</v>
      </c>
    </row>
    <row r="918" spans="1:20" x14ac:dyDescent="0.25">
      <c r="A918" t="s">
        <v>8461</v>
      </c>
      <c r="B918" t="s">
        <v>12296</v>
      </c>
      <c r="C918" t="s">
        <v>10691</v>
      </c>
      <c r="D918" t="s">
        <v>10683</v>
      </c>
      <c r="E918" t="s">
        <v>10693</v>
      </c>
      <c r="F918">
        <v>8.39</v>
      </c>
      <c r="G918">
        <v>50.34</v>
      </c>
      <c r="H918">
        <v>6</v>
      </c>
      <c r="I918" t="s">
        <v>10682</v>
      </c>
      <c r="J918">
        <v>0</v>
      </c>
      <c r="K918">
        <v>0</v>
      </c>
      <c r="L918" t="s">
        <v>11502</v>
      </c>
      <c r="N918" t="s">
        <v>10803</v>
      </c>
      <c r="O918" t="s">
        <v>10782</v>
      </c>
      <c r="Q918" t="s">
        <v>10783</v>
      </c>
      <c r="S918" t="s">
        <v>10804</v>
      </c>
      <c r="T918">
        <v>43102.456921296303</v>
      </c>
    </row>
    <row r="919" spans="1:20" x14ac:dyDescent="0.25">
      <c r="A919" t="s">
        <v>4501</v>
      </c>
      <c r="B919" t="s">
        <v>12297</v>
      </c>
      <c r="C919" t="s">
        <v>10681</v>
      </c>
      <c r="D919" t="s">
        <v>10683</v>
      </c>
      <c r="E919" t="s">
        <v>10685</v>
      </c>
      <c r="F919">
        <v>13.19</v>
      </c>
      <c r="G919">
        <v>158.28</v>
      </c>
      <c r="H919">
        <v>12</v>
      </c>
      <c r="I919" t="s">
        <v>10682</v>
      </c>
      <c r="J919">
        <v>0</v>
      </c>
      <c r="K919">
        <v>0</v>
      </c>
      <c r="L919" t="s">
        <v>10862</v>
      </c>
      <c r="M919">
        <v>43192</v>
      </c>
      <c r="N919" t="s">
        <v>10732</v>
      </c>
      <c r="O919" t="s">
        <v>10687</v>
      </c>
      <c r="Q919" t="s">
        <v>10688</v>
      </c>
      <c r="S919" t="s">
        <v>10733</v>
      </c>
      <c r="T919">
        <v>43102.456909722197</v>
      </c>
    </row>
    <row r="920" spans="1:20" x14ac:dyDescent="0.25">
      <c r="A920" t="s">
        <v>12298</v>
      </c>
      <c r="B920" t="s">
        <v>12299</v>
      </c>
      <c r="C920" t="s">
        <v>10691</v>
      </c>
      <c r="D920" t="s">
        <v>10683</v>
      </c>
      <c r="E920" t="s">
        <v>10693</v>
      </c>
      <c r="F920">
        <v>4.99</v>
      </c>
      <c r="G920">
        <v>59.88</v>
      </c>
      <c r="H920">
        <v>12</v>
      </c>
      <c r="I920" t="s">
        <v>10682</v>
      </c>
      <c r="J920">
        <v>0</v>
      </c>
      <c r="K920">
        <v>0</v>
      </c>
      <c r="L920" t="s">
        <v>10758</v>
      </c>
      <c r="N920" t="s">
        <v>10686</v>
      </c>
      <c r="O920" t="s">
        <v>10687</v>
      </c>
      <c r="Q920" t="s">
        <v>10688</v>
      </c>
      <c r="S920" t="s">
        <v>10689</v>
      </c>
      <c r="T920">
        <v>43109.404224537</v>
      </c>
    </row>
    <row r="921" spans="1:20" x14ac:dyDescent="0.25">
      <c r="A921" t="s">
        <v>12300</v>
      </c>
      <c r="B921" t="s">
        <v>12301</v>
      </c>
      <c r="C921" t="s">
        <v>10691</v>
      </c>
      <c r="D921" t="s">
        <v>10683</v>
      </c>
      <c r="E921" t="s">
        <v>10693</v>
      </c>
      <c r="F921">
        <v>11.99</v>
      </c>
      <c r="G921">
        <v>143.88</v>
      </c>
      <c r="H921">
        <v>12</v>
      </c>
      <c r="I921" t="s">
        <v>10682</v>
      </c>
      <c r="J921">
        <v>0</v>
      </c>
      <c r="K921">
        <v>0</v>
      </c>
      <c r="L921" t="s">
        <v>10722</v>
      </c>
      <c r="N921" t="s">
        <v>10826</v>
      </c>
      <c r="O921" t="s">
        <v>10708</v>
      </c>
      <c r="Q921" t="s">
        <v>10709</v>
      </c>
      <c r="S921" t="s">
        <v>10827</v>
      </c>
      <c r="T921">
        <v>43102.456956018497</v>
      </c>
    </row>
    <row r="922" spans="1:20" x14ac:dyDescent="0.25">
      <c r="A922" t="s">
        <v>12302</v>
      </c>
      <c r="B922" t="s">
        <v>12303</v>
      </c>
      <c r="C922" t="s">
        <v>10691</v>
      </c>
      <c r="D922" t="s">
        <v>10683</v>
      </c>
      <c r="E922" t="s">
        <v>10693</v>
      </c>
      <c r="F922">
        <v>50.09</v>
      </c>
      <c r="G922">
        <v>300.54000000000002</v>
      </c>
      <c r="H922">
        <v>6</v>
      </c>
      <c r="I922" t="s">
        <v>10682</v>
      </c>
      <c r="J922">
        <v>0</v>
      </c>
      <c r="K922">
        <v>0</v>
      </c>
      <c r="L922" t="s">
        <v>10883</v>
      </c>
      <c r="N922" t="s">
        <v>10978</v>
      </c>
      <c r="O922" t="s">
        <v>10747</v>
      </c>
      <c r="Q922" t="s">
        <v>10748</v>
      </c>
      <c r="S922" t="s">
        <v>10979</v>
      </c>
      <c r="T922">
        <v>43102.456979166702</v>
      </c>
    </row>
    <row r="923" spans="1:20" x14ac:dyDescent="0.25">
      <c r="A923" t="s">
        <v>4502</v>
      </c>
      <c r="B923" t="s">
        <v>12304</v>
      </c>
      <c r="C923" t="s">
        <v>10681</v>
      </c>
      <c r="D923" t="s">
        <v>10683</v>
      </c>
      <c r="E923" t="s">
        <v>10685</v>
      </c>
      <c r="F923">
        <v>26.99</v>
      </c>
      <c r="G923">
        <v>323.88</v>
      </c>
      <c r="H923">
        <v>12</v>
      </c>
      <c r="I923" t="s">
        <v>10682</v>
      </c>
      <c r="J923">
        <v>0</v>
      </c>
      <c r="K923">
        <v>0</v>
      </c>
      <c r="L923" t="s">
        <v>10692</v>
      </c>
      <c r="N923" t="s">
        <v>10837</v>
      </c>
      <c r="O923" t="s">
        <v>10701</v>
      </c>
      <c r="Q923" t="s">
        <v>10702</v>
      </c>
      <c r="S923" t="s">
        <v>10838</v>
      </c>
      <c r="T923">
        <v>43102.456956018497</v>
      </c>
    </row>
    <row r="924" spans="1:20" x14ac:dyDescent="0.25">
      <c r="A924" t="s">
        <v>4503</v>
      </c>
      <c r="B924" t="s">
        <v>12305</v>
      </c>
      <c r="C924" t="s">
        <v>10681</v>
      </c>
      <c r="D924" t="s">
        <v>10683</v>
      </c>
      <c r="E924" t="s">
        <v>10685</v>
      </c>
      <c r="F924">
        <v>26.99</v>
      </c>
      <c r="G924">
        <v>161.94</v>
      </c>
      <c r="H924">
        <v>6</v>
      </c>
      <c r="I924" t="s">
        <v>10682</v>
      </c>
      <c r="J924">
        <v>0</v>
      </c>
      <c r="K924">
        <v>0</v>
      </c>
      <c r="L924" t="s">
        <v>10717</v>
      </c>
      <c r="N924" t="s">
        <v>10837</v>
      </c>
      <c r="O924" t="s">
        <v>10701</v>
      </c>
      <c r="Q924" t="s">
        <v>10702</v>
      </c>
      <c r="S924" t="s">
        <v>10838</v>
      </c>
      <c r="T924">
        <v>43102.456921296303</v>
      </c>
    </row>
    <row r="925" spans="1:20" x14ac:dyDescent="0.25">
      <c r="A925" t="s">
        <v>4504</v>
      </c>
      <c r="B925" t="s">
        <v>12306</v>
      </c>
      <c r="C925" t="s">
        <v>10681</v>
      </c>
      <c r="D925" t="s">
        <v>10683</v>
      </c>
      <c r="E925" t="s">
        <v>10685</v>
      </c>
      <c r="F925">
        <v>11.99</v>
      </c>
      <c r="G925">
        <v>143.88</v>
      </c>
      <c r="H925">
        <v>12</v>
      </c>
      <c r="I925" t="s">
        <v>10682</v>
      </c>
      <c r="J925">
        <v>0</v>
      </c>
      <c r="K925">
        <v>0</v>
      </c>
      <c r="L925" t="s">
        <v>10944</v>
      </c>
      <c r="N925" t="s">
        <v>10686</v>
      </c>
      <c r="O925" t="s">
        <v>10687</v>
      </c>
      <c r="Q925" t="s">
        <v>10688</v>
      </c>
      <c r="S925" t="s">
        <v>10689</v>
      </c>
      <c r="T925">
        <v>43102.456921296303</v>
      </c>
    </row>
    <row r="926" spans="1:20" x14ac:dyDescent="0.25">
      <c r="A926" t="s">
        <v>12307</v>
      </c>
      <c r="B926" t="s">
        <v>12308</v>
      </c>
      <c r="C926" t="s">
        <v>10691</v>
      </c>
      <c r="D926" t="s">
        <v>10683</v>
      </c>
      <c r="E926" t="s">
        <v>10693</v>
      </c>
      <c r="F926">
        <v>29.99</v>
      </c>
      <c r="G926">
        <v>119.96</v>
      </c>
      <c r="H926">
        <v>4</v>
      </c>
      <c r="I926" t="s">
        <v>10682</v>
      </c>
      <c r="J926">
        <v>0</v>
      </c>
      <c r="K926">
        <v>0</v>
      </c>
      <c r="L926" t="s">
        <v>10758</v>
      </c>
      <c r="N926" t="s">
        <v>10837</v>
      </c>
      <c r="O926" t="s">
        <v>10701</v>
      </c>
      <c r="Q926" t="s">
        <v>10702</v>
      </c>
      <c r="S926" t="s">
        <v>10838</v>
      </c>
      <c r="T926">
        <v>43109.404224537</v>
      </c>
    </row>
    <row r="927" spans="1:20" x14ac:dyDescent="0.25">
      <c r="A927" t="s">
        <v>12309</v>
      </c>
      <c r="B927" t="s">
        <v>12310</v>
      </c>
      <c r="C927" t="s">
        <v>10691</v>
      </c>
      <c r="D927" t="s">
        <v>10683</v>
      </c>
      <c r="E927" t="s">
        <v>10693</v>
      </c>
      <c r="F927">
        <v>17.989999999999998</v>
      </c>
      <c r="G927">
        <v>107.94</v>
      </c>
      <c r="H927">
        <v>6</v>
      </c>
      <c r="I927" t="s">
        <v>10682</v>
      </c>
      <c r="J927">
        <v>0</v>
      </c>
      <c r="K927">
        <v>0</v>
      </c>
      <c r="L927" t="s">
        <v>10717</v>
      </c>
      <c r="N927" t="s">
        <v>10837</v>
      </c>
      <c r="O927" t="s">
        <v>10701</v>
      </c>
      <c r="Q927" t="s">
        <v>10702</v>
      </c>
      <c r="S927" t="s">
        <v>10838</v>
      </c>
      <c r="T927">
        <v>43102.456921296303</v>
      </c>
    </row>
    <row r="928" spans="1:20" x14ac:dyDescent="0.25">
      <c r="A928" t="s">
        <v>12311</v>
      </c>
      <c r="B928" t="s">
        <v>12312</v>
      </c>
      <c r="C928" t="s">
        <v>10751</v>
      </c>
      <c r="D928" t="s">
        <v>10683</v>
      </c>
      <c r="E928" t="s">
        <v>10753</v>
      </c>
      <c r="F928">
        <v>14.99</v>
      </c>
      <c r="G928">
        <v>89.94</v>
      </c>
      <c r="H928">
        <v>6</v>
      </c>
      <c r="I928" t="s">
        <v>10682</v>
      </c>
      <c r="J928">
        <v>0</v>
      </c>
      <c r="K928">
        <v>0</v>
      </c>
      <c r="L928" t="s">
        <v>10758</v>
      </c>
      <c r="N928" t="s">
        <v>10837</v>
      </c>
      <c r="O928" t="s">
        <v>10701</v>
      </c>
      <c r="Q928" t="s">
        <v>10702</v>
      </c>
      <c r="S928" t="s">
        <v>10838</v>
      </c>
      <c r="T928">
        <v>43109.404224537</v>
      </c>
    </row>
    <row r="929" spans="1:20" x14ac:dyDescent="0.25">
      <c r="A929" t="s">
        <v>12313</v>
      </c>
      <c r="B929" t="s">
        <v>12314</v>
      </c>
      <c r="C929" t="s">
        <v>10691</v>
      </c>
      <c r="D929" t="s">
        <v>10683</v>
      </c>
      <c r="E929" t="s">
        <v>10693</v>
      </c>
      <c r="F929">
        <v>129.99</v>
      </c>
      <c r="G929">
        <v>779.94</v>
      </c>
      <c r="H929">
        <v>6</v>
      </c>
      <c r="I929" t="s">
        <v>10682</v>
      </c>
      <c r="J929">
        <v>0</v>
      </c>
      <c r="K929">
        <v>0</v>
      </c>
      <c r="L929" t="s">
        <v>10731</v>
      </c>
      <c r="N929" t="s">
        <v>10781</v>
      </c>
      <c r="O929" t="s">
        <v>10782</v>
      </c>
      <c r="Q929" t="s">
        <v>10783</v>
      </c>
      <c r="S929" t="s">
        <v>10784</v>
      </c>
      <c r="T929">
        <v>43102.456875000003</v>
      </c>
    </row>
    <row r="930" spans="1:20" x14ac:dyDescent="0.25">
      <c r="A930" t="s">
        <v>12315</v>
      </c>
      <c r="B930" t="s">
        <v>12316</v>
      </c>
      <c r="C930" t="s">
        <v>10691</v>
      </c>
      <c r="D930" t="s">
        <v>10683</v>
      </c>
      <c r="E930" t="s">
        <v>10693</v>
      </c>
      <c r="F930">
        <v>17.989999999999998</v>
      </c>
      <c r="G930">
        <v>215.88</v>
      </c>
      <c r="H930">
        <v>12</v>
      </c>
      <c r="I930" t="s">
        <v>10682</v>
      </c>
      <c r="J930">
        <v>0</v>
      </c>
      <c r="K930">
        <v>0</v>
      </c>
      <c r="L930" t="s">
        <v>10745</v>
      </c>
      <c r="N930" t="s">
        <v>10803</v>
      </c>
      <c r="O930" t="s">
        <v>10782</v>
      </c>
      <c r="Q930" t="s">
        <v>10783</v>
      </c>
      <c r="S930" t="s">
        <v>10804</v>
      </c>
      <c r="T930">
        <v>43102.456898148099</v>
      </c>
    </row>
    <row r="931" spans="1:20" x14ac:dyDescent="0.25">
      <c r="A931" t="s">
        <v>4505</v>
      </c>
      <c r="B931" t="s">
        <v>12317</v>
      </c>
      <c r="C931" t="s">
        <v>10681</v>
      </c>
      <c r="D931" t="s">
        <v>10683</v>
      </c>
      <c r="E931" t="s">
        <v>10685</v>
      </c>
      <c r="F931">
        <v>29.99</v>
      </c>
      <c r="G931">
        <v>359.88</v>
      </c>
      <c r="H931">
        <v>12</v>
      </c>
      <c r="I931" t="s">
        <v>10682</v>
      </c>
      <c r="J931">
        <v>0</v>
      </c>
      <c r="K931">
        <v>0</v>
      </c>
      <c r="L931" t="s">
        <v>11628</v>
      </c>
      <c r="N931" t="s">
        <v>10803</v>
      </c>
      <c r="O931" t="s">
        <v>10782</v>
      </c>
      <c r="Q931" t="s">
        <v>10783</v>
      </c>
      <c r="S931" t="s">
        <v>10804</v>
      </c>
      <c r="T931">
        <v>43102.456909722197</v>
      </c>
    </row>
    <row r="932" spans="1:20" x14ac:dyDescent="0.25">
      <c r="A932" t="s">
        <v>8462</v>
      </c>
      <c r="B932" t="s">
        <v>12318</v>
      </c>
      <c r="C932" t="s">
        <v>10691</v>
      </c>
      <c r="D932" t="s">
        <v>10683</v>
      </c>
      <c r="E932" t="s">
        <v>10693</v>
      </c>
      <c r="F932">
        <v>9.99</v>
      </c>
      <c r="G932">
        <v>119.88</v>
      </c>
      <c r="H932">
        <v>12</v>
      </c>
      <c r="I932" t="s">
        <v>10682</v>
      </c>
      <c r="J932">
        <v>0</v>
      </c>
      <c r="K932">
        <v>0</v>
      </c>
      <c r="L932" t="s">
        <v>10944</v>
      </c>
      <c r="N932" t="s">
        <v>10803</v>
      </c>
      <c r="O932" t="s">
        <v>10782</v>
      </c>
      <c r="Q932" t="s">
        <v>10783</v>
      </c>
      <c r="S932" t="s">
        <v>10804</v>
      </c>
      <c r="T932">
        <v>43102.456921296303</v>
      </c>
    </row>
    <row r="933" spans="1:20" x14ac:dyDescent="0.25">
      <c r="A933" t="s">
        <v>8463</v>
      </c>
      <c r="B933" t="s">
        <v>12319</v>
      </c>
      <c r="C933" t="s">
        <v>10751</v>
      </c>
      <c r="D933" t="s">
        <v>10683</v>
      </c>
      <c r="E933" t="s">
        <v>10753</v>
      </c>
      <c r="F933">
        <v>59.99</v>
      </c>
      <c r="G933">
        <v>359.94</v>
      </c>
      <c r="H933">
        <v>6</v>
      </c>
      <c r="I933" t="s">
        <v>10682</v>
      </c>
      <c r="J933">
        <v>0</v>
      </c>
      <c r="K933">
        <v>0</v>
      </c>
      <c r="L933" t="s">
        <v>10731</v>
      </c>
      <c r="N933" t="s">
        <v>10761</v>
      </c>
      <c r="O933" t="s">
        <v>10762</v>
      </c>
      <c r="P933" t="s">
        <v>10708</v>
      </c>
      <c r="Q933" t="s">
        <v>10763</v>
      </c>
      <c r="R933" t="s">
        <v>10709</v>
      </c>
      <c r="S933" t="s">
        <v>10764</v>
      </c>
      <c r="T933">
        <v>43102.456875000003</v>
      </c>
    </row>
    <row r="934" spans="1:20" x14ac:dyDescent="0.25">
      <c r="A934" t="s">
        <v>12320</v>
      </c>
      <c r="B934" t="s">
        <v>12321</v>
      </c>
      <c r="C934" t="s">
        <v>10691</v>
      </c>
      <c r="D934" t="s">
        <v>10683</v>
      </c>
      <c r="E934" t="s">
        <v>10693</v>
      </c>
      <c r="F934">
        <v>13.19</v>
      </c>
      <c r="G934">
        <v>158.28</v>
      </c>
      <c r="H934">
        <v>12</v>
      </c>
      <c r="I934" t="s">
        <v>10682</v>
      </c>
      <c r="J934">
        <v>0</v>
      </c>
      <c r="K934">
        <v>0</v>
      </c>
      <c r="L934" t="s">
        <v>10831</v>
      </c>
      <c r="N934" t="s">
        <v>11425</v>
      </c>
      <c r="O934" t="s">
        <v>10687</v>
      </c>
      <c r="Q934" t="s">
        <v>10688</v>
      </c>
      <c r="S934" t="s">
        <v>11426</v>
      </c>
      <c r="T934">
        <v>43102.456956018497</v>
      </c>
    </row>
    <row r="935" spans="1:20" x14ac:dyDescent="0.25">
      <c r="A935" t="s">
        <v>12322</v>
      </c>
      <c r="B935" t="s">
        <v>12323</v>
      </c>
      <c r="C935" t="s">
        <v>10691</v>
      </c>
      <c r="D935" t="s">
        <v>10683</v>
      </c>
      <c r="E935" t="s">
        <v>10693</v>
      </c>
      <c r="F935">
        <v>13.19</v>
      </c>
      <c r="G935">
        <v>158.28</v>
      </c>
      <c r="H935">
        <v>12</v>
      </c>
      <c r="I935" t="s">
        <v>10682</v>
      </c>
      <c r="J935">
        <v>0</v>
      </c>
      <c r="K935">
        <v>0</v>
      </c>
      <c r="L935" t="s">
        <v>10788</v>
      </c>
      <c r="N935" t="s">
        <v>11425</v>
      </c>
      <c r="O935" t="s">
        <v>10687</v>
      </c>
      <c r="Q935" t="s">
        <v>10688</v>
      </c>
      <c r="S935" t="s">
        <v>11426</v>
      </c>
      <c r="T935">
        <v>43102.456921296303</v>
      </c>
    </row>
    <row r="936" spans="1:20" x14ac:dyDescent="0.25">
      <c r="A936" t="s">
        <v>12324</v>
      </c>
      <c r="B936" t="s">
        <v>12325</v>
      </c>
      <c r="C936" t="s">
        <v>10691</v>
      </c>
      <c r="D936" t="s">
        <v>10683</v>
      </c>
      <c r="E936" t="s">
        <v>10693</v>
      </c>
      <c r="F936">
        <v>41.99</v>
      </c>
      <c r="G936">
        <v>251.94</v>
      </c>
      <c r="H936">
        <v>6</v>
      </c>
      <c r="I936" t="s">
        <v>10682</v>
      </c>
      <c r="J936">
        <v>0</v>
      </c>
      <c r="K936">
        <v>0</v>
      </c>
      <c r="L936" t="s">
        <v>10713</v>
      </c>
      <c r="N936" t="s">
        <v>10803</v>
      </c>
      <c r="O936" t="s">
        <v>10782</v>
      </c>
      <c r="Q936" t="s">
        <v>10783</v>
      </c>
      <c r="S936" t="s">
        <v>10804</v>
      </c>
      <c r="T936">
        <v>43102.456875000003</v>
      </c>
    </row>
    <row r="937" spans="1:20" x14ac:dyDescent="0.25">
      <c r="A937" t="s">
        <v>12326</v>
      </c>
      <c r="B937" t="s">
        <v>12327</v>
      </c>
      <c r="C937" t="s">
        <v>10691</v>
      </c>
      <c r="D937" t="s">
        <v>10683</v>
      </c>
      <c r="E937" t="s">
        <v>10693</v>
      </c>
      <c r="F937">
        <v>11.99</v>
      </c>
      <c r="G937">
        <v>143.88</v>
      </c>
      <c r="H937">
        <v>12</v>
      </c>
      <c r="I937" t="s">
        <v>10682</v>
      </c>
      <c r="J937">
        <v>0</v>
      </c>
      <c r="K937">
        <v>0</v>
      </c>
      <c r="L937" t="s">
        <v>10722</v>
      </c>
      <c r="N937" t="s">
        <v>10781</v>
      </c>
      <c r="O937" t="s">
        <v>10782</v>
      </c>
      <c r="Q937" t="s">
        <v>10783</v>
      </c>
      <c r="S937" t="s">
        <v>10784</v>
      </c>
      <c r="T937">
        <v>43102.456956018497</v>
      </c>
    </row>
    <row r="938" spans="1:20" x14ac:dyDescent="0.25">
      <c r="A938" t="s">
        <v>12328</v>
      </c>
      <c r="B938" t="s">
        <v>12329</v>
      </c>
      <c r="C938" t="s">
        <v>10691</v>
      </c>
      <c r="D938" t="s">
        <v>10683</v>
      </c>
      <c r="E938" t="s">
        <v>10693</v>
      </c>
      <c r="F938">
        <v>8.99</v>
      </c>
      <c r="G938">
        <v>107.88</v>
      </c>
      <c r="H938">
        <v>12</v>
      </c>
      <c r="I938" t="s">
        <v>10682</v>
      </c>
      <c r="J938">
        <v>0</v>
      </c>
      <c r="K938">
        <v>0</v>
      </c>
      <c r="L938" t="s">
        <v>10788</v>
      </c>
      <c r="N938" t="s">
        <v>10781</v>
      </c>
      <c r="O938" t="s">
        <v>10782</v>
      </c>
      <c r="Q938" t="s">
        <v>10783</v>
      </c>
      <c r="S938" t="s">
        <v>10784</v>
      </c>
      <c r="T938">
        <v>43102.456921296303</v>
      </c>
    </row>
    <row r="939" spans="1:20" x14ac:dyDescent="0.25">
      <c r="A939" t="s">
        <v>12330</v>
      </c>
      <c r="B939" t="s">
        <v>12331</v>
      </c>
      <c r="C939" t="s">
        <v>10691</v>
      </c>
      <c r="D939" t="s">
        <v>10683</v>
      </c>
      <c r="E939" t="s">
        <v>10693</v>
      </c>
      <c r="F939">
        <v>9.59</v>
      </c>
      <c r="G939">
        <v>115.08</v>
      </c>
      <c r="H939">
        <v>12</v>
      </c>
      <c r="I939" t="s">
        <v>10682</v>
      </c>
      <c r="J939">
        <v>0</v>
      </c>
      <c r="K939">
        <v>0</v>
      </c>
      <c r="L939" t="s">
        <v>10944</v>
      </c>
      <c r="N939" t="s">
        <v>10694</v>
      </c>
      <c r="O939" t="s">
        <v>10695</v>
      </c>
      <c r="Q939" t="s">
        <v>10696</v>
      </c>
      <c r="S939" t="s">
        <v>10697</v>
      </c>
      <c r="T939">
        <v>43102.456921296303</v>
      </c>
    </row>
    <row r="940" spans="1:20" x14ac:dyDescent="0.25">
      <c r="A940" t="s">
        <v>4506</v>
      </c>
      <c r="B940" t="s">
        <v>12332</v>
      </c>
      <c r="C940" t="s">
        <v>10681</v>
      </c>
      <c r="D940" t="s">
        <v>10683</v>
      </c>
      <c r="E940" t="s">
        <v>10685</v>
      </c>
      <c r="F940">
        <v>26.99</v>
      </c>
      <c r="G940">
        <v>323.88</v>
      </c>
      <c r="H940">
        <v>12</v>
      </c>
      <c r="I940" t="s">
        <v>10682</v>
      </c>
      <c r="J940">
        <v>0</v>
      </c>
      <c r="K940">
        <v>0</v>
      </c>
      <c r="L940" t="s">
        <v>10868</v>
      </c>
      <c r="N940" t="s">
        <v>10700</v>
      </c>
      <c r="O940" t="s">
        <v>10701</v>
      </c>
      <c r="Q940" t="s">
        <v>10702</v>
      </c>
      <c r="S940" t="s">
        <v>10703</v>
      </c>
      <c r="T940">
        <v>43102.456990740699</v>
      </c>
    </row>
    <row r="941" spans="1:20" x14ac:dyDescent="0.25">
      <c r="A941" t="s">
        <v>12333</v>
      </c>
      <c r="B941" t="s">
        <v>12334</v>
      </c>
      <c r="C941" t="s">
        <v>10691</v>
      </c>
      <c r="D941" t="s">
        <v>10683</v>
      </c>
      <c r="E941" t="s">
        <v>10693</v>
      </c>
      <c r="F941">
        <v>24.99</v>
      </c>
      <c r="G941">
        <v>299.88</v>
      </c>
      <c r="H941">
        <v>12</v>
      </c>
      <c r="I941" t="s">
        <v>10682</v>
      </c>
      <c r="J941">
        <v>0</v>
      </c>
      <c r="K941">
        <v>0</v>
      </c>
      <c r="L941" t="s">
        <v>11172</v>
      </c>
      <c r="N941" t="s">
        <v>10694</v>
      </c>
      <c r="O941" t="s">
        <v>10695</v>
      </c>
      <c r="Q941" t="s">
        <v>10696</v>
      </c>
      <c r="S941" t="s">
        <v>10697</v>
      </c>
      <c r="T941">
        <v>43102.456886574102</v>
      </c>
    </row>
    <row r="942" spans="1:20" x14ac:dyDescent="0.25">
      <c r="A942" t="s">
        <v>4507</v>
      </c>
      <c r="B942" t="s">
        <v>12335</v>
      </c>
      <c r="C942" t="s">
        <v>10751</v>
      </c>
      <c r="D942" t="s">
        <v>10683</v>
      </c>
      <c r="E942" t="s">
        <v>10753</v>
      </c>
      <c r="F942">
        <v>8.39</v>
      </c>
      <c r="G942">
        <v>100.68</v>
      </c>
      <c r="H942">
        <v>12</v>
      </c>
      <c r="I942" t="s">
        <v>10682</v>
      </c>
      <c r="J942">
        <v>0</v>
      </c>
      <c r="K942">
        <v>0</v>
      </c>
      <c r="L942" t="s">
        <v>12336</v>
      </c>
      <c r="N942" t="s">
        <v>10803</v>
      </c>
      <c r="O942" t="s">
        <v>10782</v>
      </c>
      <c r="Q942" t="s">
        <v>10783</v>
      </c>
      <c r="S942" t="s">
        <v>10804</v>
      </c>
      <c r="T942">
        <v>43102.456932870402</v>
      </c>
    </row>
    <row r="943" spans="1:20" x14ac:dyDescent="0.25">
      <c r="A943" t="s">
        <v>12337</v>
      </c>
      <c r="B943" t="s">
        <v>12338</v>
      </c>
      <c r="C943" t="s">
        <v>10691</v>
      </c>
      <c r="D943" t="s">
        <v>10683</v>
      </c>
      <c r="E943" t="s">
        <v>10693</v>
      </c>
      <c r="F943">
        <v>17.989999999999998</v>
      </c>
      <c r="G943">
        <v>107.94</v>
      </c>
      <c r="H943">
        <v>6</v>
      </c>
      <c r="I943" t="s">
        <v>10682</v>
      </c>
      <c r="J943">
        <v>0</v>
      </c>
      <c r="K943">
        <v>0</v>
      </c>
      <c r="L943" t="s">
        <v>10831</v>
      </c>
      <c r="N943" t="s">
        <v>11243</v>
      </c>
      <c r="O943" t="s">
        <v>10708</v>
      </c>
      <c r="Q943" t="s">
        <v>10709</v>
      </c>
      <c r="S943" t="s">
        <v>11244</v>
      </c>
      <c r="T943">
        <v>43102.456956018497</v>
      </c>
    </row>
    <row r="944" spans="1:20" x14ac:dyDescent="0.25">
      <c r="A944" t="s">
        <v>8464</v>
      </c>
      <c r="B944" t="s">
        <v>12339</v>
      </c>
      <c r="C944" t="s">
        <v>10751</v>
      </c>
      <c r="D944" t="s">
        <v>10752</v>
      </c>
      <c r="E944" t="s">
        <v>10753</v>
      </c>
      <c r="F944">
        <v>27.99</v>
      </c>
      <c r="G944">
        <v>167.94</v>
      </c>
      <c r="H944">
        <v>6</v>
      </c>
      <c r="I944" t="s">
        <v>10682</v>
      </c>
      <c r="J944">
        <v>0</v>
      </c>
      <c r="K944">
        <v>0</v>
      </c>
      <c r="L944" t="s">
        <v>11172</v>
      </c>
      <c r="N944" t="s">
        <v>10694</v>
      </c>
      <c r="O944" t="s">
        <v>10695</v>
      </c>
      <c r="Q944" t="s">
        <v>10696</v>
      </c>
      <c r="S944" t="s">
        <v>10697</v>
      </c>
      <c r="T944">
        <v>43102.456886574102</v>
      </c>
    </row>
    <row r="945" spans="1:20" x14ac:dyDescent="0.25">
      <c r="A945" t="s">
        <v>8465</v>
      </c>
      <c r="B945" t="s">
        <v>12340</v>
      </c>
      <c r="C945" t="s">
        <v>10691</v>
      </c>
      <c r="D945" t="s">
        <v>10683</v>
      </c>
      <c r="E945" t="s">
        <v>10693</v>
      </c>
      <c r="F945">
        <v>29.99</v>
      </c>
      <c r="G945">
        <v>179.94</v>
      </c>
      <c r="H945">
        <v>6</v>
      </c>
      <c r="I945" t="s">
        <v>10682</v>
      </c>
      <c r="J945">
        <v>15</v>
      </c>
      <c r="K945">
        <v>0</v>
      </c>
      <c r="L945" t="s">
        <v>10755</v>
      </c>
      <c r="N945" t="s">
        <v>10837</v>
      </c>
      <c r="O945" t="s">
        <v>10701</v>
      </c>
      <c r="Q945" t="s">
        <v>10702</v>
      </c>
      <c r="S945" t="s">
        <v>10838</v>
      </c>
      <c r="T945">
        <v>43102.456932870402</v>
      </c>
    </row>
    <row r="946" spans="1:20" x14ac:dyDescent="0.25">
      <c r="A946" t="s">
        <v>12341</v>
      </c>
      <c r="B946" t="s">
        <v>12342</v>
      </c>
      <c r="C946" t="s">
        <v>10691</v>
      </c>
      <c r="D946" t="s">
        <v>10683</v>
      </c>
      <c r="E946" t="s">
        <v>10693</v>
      </c>
      <c r="F946">
        <v>5.99</v>
      </c>
      <c r="G946">
        <v>71.88</v>
      </c>
      <c r="H946">
        <v>12</v>
      </c>
      <c r="I946" t="s">
        <v>10682</v>
      </c>
      <c r="J946">
        <v>0</v>
      </c>
      <c r="K946">
        <v>0</v>
      </c>
      <c r="L946" t="s">
        <v>10831</v>
      </c>
      <c r="N946" t="s">
        <v>10686</v>
      </c>
      <c r="O946" t="s">
        <v>10687</v>
      </c>
      <c r="Q946" t="s">
        <v>10688</v>
      </c>
      <c r="S946" t="s">
        <v>10689</v>
      </c>
      <c r="T946">
        <v>43102.456956018497</v>
      </c>
    </row>
    <row r="947" spans="1:20" x14ac:dyDescent="0.25">
      <c r="A947" t="s">
        <v>4508</v>
      </c>
      <c r="B947" t="s">
        <v>12343</v>
      </c>
      <c r="C947" t="s">
        <v>10681</v>
      </c>
      <c r="D947" t="s">
        <v>10683</v>
      </c>
      <c r="E947" t="s">
        <v>10685</v>
      </c>
      <c r="F947">
        <v>11.99</v>
      </c>
      <c r="G947">
        <v>143.88</v>
      </c>
      <c r="H947">
        <v>12</v>
      </c>
      <c r="I947" t="s">
        <v>10682</v>
      </c>
      <c r="J947">
        <v>0</v>
      </c>
      <c r="K947">
        <v>0</v>
      </c>
      <c r="L947" t="s">
        <v>10717</v>
      </c>
      <c r="N947" t="s">
        <v>10686</v>
      </c>
      <c r="O947" t="s">
        <v>10687</v>
      </c>
      <c r="Q947" t="s">
        <v>10688</v>
      </c>
      <c r="S947" t="s">
        <v>10689</v>
      </c>
      <c r="T947">
        <v>43102.456921296303</v>
      </c>
    </row>
    <row r="948" spans="1:20" x14ac:dyDescent="0.25">
      <c r="A948" t="s">
        <v>12344</v>
      </c>
      <c r="B948" t="s">
        <v>12345</v>
      </c>
      <c r="C948" t="s">
        <v>10691</v>
      </c>
      <c r="D948" t="s">
        <v>10683</v>
      </c>
      <c r="E948" t="s">
        <v>10693</v>
      </c>
      <c r="F948">
        <v>8.7899999999999991</v>
      </c>
      <c r="G948">
        <v>52.74</v>
      </c>
      <c r="H948">
        <v>6</v>
      </c>
      <c r="I948" t="s">
        <v>10682</v>
      </c>
      <c r="J948">
        <v>0</v>
      </c>
      <c r="K948">
        <v>0</v>
      </c>
      <c r="L948" t="s">
        <v>11175</v>
      </c>
      <c r="N948" t="s">
        <v>10941</v>
      </c>
      <c r="O948" t="s">
        <v>10708</v>
      </c>
      <c r="Q948" t="s">
        <v>10709</v>
      </c>
      <c r="S948" t="s">
        <v>10942</v>
      </c>
      <c r="T948">
        <v>43102.456956018497</v>
      </c>
    </row>
    <row r="949" spans="1:20" x14ac:dyDescent="0.25">
      <c r="A949" t="s">
        <v>12346</v>
      </c>
      <c r="B949" t="s">
        <v>12347</v>
      </c>
      <c r="C949" t="s">
        <v>10691</v>
      </c>
      <c r="D949" t="s">
        <v>10683</v>
      </c>
      <c r="E949" t="s">
        <v>10693</v>
      </c>
      <c r="F949">
        <v>34.79</v>
      </c>
      <c r="G949">
        <v>208.74</v>
      </c>
      <c r="H949">
        <v>6</v>
      </c>
      <c r="I949" t="s">
        <v>10682</v>
      </c>
      <c r="J949">
        <v>12</v>
      </c>
      <c r="K949">
        <v>0</v>
      </c>
      <c r="L949" t="s">
        <v>10706</v>
      </c>
      <c r="N949" t="s">
        <v>10700</v>
      </c>
      <c r="O949" t="s">
        <v>10701</v>
      </c>
      <c r="Q949" t="s">
        <v>10702</v>
      </c>
      <c r="S949" t="s">
        <v>10703</v>
      </c>
      <c r="T949">
        <v>43102.457002314797</v>
      </c>
    </row>
    <row r="950" spans="1:20" x14ac:dyDescent="0.25">
      <c r="A950" t="s">
        <v>4509</v>
      </c>
      <c r="B950" t="s">
        <v>12348</v>
      </c>
      <c r="C950" t="s">
        <v>10751</v>
      </c>
      <c r="D950" t="s">
        <v>10683</v>
      </c>
      <c r="E950" t="s">
        <v>10836</v>
      </c>
      <c r="F950">
        <v>16.79</v>
      </c>
      <c r="G950">
        <v>201.48</v>
      </c>
      <c r="H950">
        <v>12</v>
      </c>
      <c r="I950" t="s">
        <v>10682</v>
      </c>
      <c r="J950">
        <v>0</v>
      </c>
      <c r="K950">
        <v>0</v>
      </c>
      <c r="L950" t="s">
        <v>10916</v>
      </c>
      <c r="N950" t="s">
        <v>10700</v>
      </c>
      <c r="O950" t="s">
        <v>10701</v>
      </c>
      <c r="Q950" t="s">
        <v>10702</v>
      </c>
      <c r="S950" t="s">
        <v>10703</v>
      </c>
      <c r="T950">
        <v>43102.456909722197</v>
      </c>
    </row>
    <row r="951" spans="1:20" x14ac:dyDescent="0.25">
      <c r="A951" t="s">
        <v>12349</v>
      </c>
      <c r="B951" t="s">
        <v>12350</v>
      </c>
      <c r="C951" t="s">
        <v>10691</v>
      </c>
      <c r="D951" t="s">
        <v>10683</v>
      </c>
      <c r="E951" t="s">
        <v>10693</v>
      </c>
      <c r="F951">
        <v>7.79</v>
      </c>
      <c r="G951">
        <v>93.48</v>
      </c>
      <c r="H951">
        <v>12</v>
      </c>
      <c r="I951" t="s">
        <v>10682</v>
      </c>
      <c r="J951">
        <v>0</v>
      </c>
      <c r="K951">
        <v>0</v>
      </c>
      <c r="L951" t="s">
        <v>10944</v>
      </c>
      <c r="N951" t="s">
        <v>10700</v>
      </c>
      <c r="O951" t="s">
        <v>10701</v>
      </c>
      <c r="Q951" t="s">
        <v>10702</v>
      </c>
      <c r="S951" t="s">
        <v>10703</v>
      </c>
      <c r="T951">
        <v>43102.456921296303</v>
      </c>
    </row>
    <row r="952" spans="1:20" x14ac:dyDescent="0.25">
      <c r="A952" t="s">
        <v>12351</v>
      </c>
      <c r="B952" t="s">
        <v>12352</v>
      </c>
      <c r="C952" t="s">
        <v>10691</v>
      </c>
      <c r="D952" t="s">
        <v>10683</v>
      </c>
      <c r="E952" t="s">
        <v>10693</v>
      </c>
      <c r="F952">
        <v>16.190000000000001</v>
      </c>
      <c r="G952">
        <v>194.28</v>
      </c>
      <c r="H952">
        <v>12</v>
      </c>
      <c r="I952" t="s">
        <v>10682</v>
      </c>
      <c r="J952">
        <v>0</v>
      </c>
      <c r="K952">
        <v>0</v>
      </c>
      <c r="L952" t="s">
        <v>11502</v>
      </c>
      <c r="N952" t="s">
        <v>10700</v>
      </c>
      <c r="O952" t="s">
        <v>10701</v>
      </c>
      <c r="Q952" t="s">
        <v>10702</v>
      </c>
      <c r="S952" t="s">
        <v>10703</v>
      </c>
      <c r="T952">
        <v>43102.456921296303</v>
      </c>
    </row>
    <row r="953" spans="1:20" x14ac:dyDescent="0.25">
      <c r="A953" t="s">
        <v>12353</v>
      </c>
      <c r="B953" t="s">
        <v>12354</v>
      </c>
      <c r="C953" t="s">
        <v>10691</v>
      </c>
      <c r="D953" t="s">
        <v>10683</v>
      </c>
      <c r="E953" t="s">
        <v>10693</v>
      </c>
      <c r="F953">
        <v>15.59</v>
      </c>
      <c r="G953">
        <v>187.08</v>
      </c>
      <c r="H953">
        <v>12</v>
      </c>
      <c r="I953" t="s">
        <v>10682</v>
      </c>
      <c r="J953">
        <v>0</v>
      </c>
      <c r="K953">
        <v>0</v>
      </c>
      <c r="L953" t="s">
        <v>10731</v>
      </c>
      <c r="N953" t="s">
        <v>10700</v>
      </c>
      <c r="O953" t="s">
        <v>10701</v>
      </c>
      <c r="Q953" t="s">
        <v>10702</v>
      </c>
      <c r="S953" t="s">
        <v>10703</v>
      </c>
      <c r="T953">
        <v>43102.456875000003</v>
      </c>
    </row>
    <row r="954" spans="1:20" x14ac:dyDescent="0.25">
      <c r="A954" t="s">
        <v>4510</v>
      </c>
      <c r="B954" t="s">
        <v>12355</v>
      </c>
      <c r="C954" t="s">
        <v>10681</v>
      </c>
      <c r="D954" t="s">
        <v>10683</v>
      </c>
      <c r="E954" t="s">
        <v>10685</v>
      </c>
      <c r="F954">
        <v>39.99</v>
      </c>
      <c r="G954">
        <v>239.94</v>
      </c>
      <c r="H954">
        <v>6</v>
      </c>
      <c r="I954" t="s">
        <v>10682</v>
      </c>
      <c r="J954">
        <v>0</v>
      </c>
      <c r="K954">
        <v>0</v>
      </c>
      <c r="L954" t="s">
        <v>10731</v>
      </c>
      <c r="N954" t="s">
        <v>10700</v>
      </c>
      <c r="O954" t="s">
        <v>10701</v>
      </c>
      <c r="Q954" t="s">
        <v>10702</v>
      </c>
      <c r="S954" t="s">
        <v>10703</v>
      </c>
      <c r="T954">
        <v>43102.456875000003</v>
      </c>
    </row>
    <row r="955" spans="1:20" x14ac:dyDescent="0.25">
      <c r="A955" t="s">
        <v>12356</v>
      </c>
      <c r="B955" t="s">
        <v>12357</v>
      </c>
      <c r="C955" t="s">
        <v>10751</v>
      </c>
      <c r="D955" t="s">
        <v>10683</v>
      </c>
      <c r="E955" t="s">
        <v>10753</v>
      </c>
      <c r="F955">
        <v>7.19</v>
      </c>
      <c r="G955">
        <v>86.28</v>
      </c>
      <c r="H955">
        <v>12</v>
      </c>
      <c r="I955" t="s">
        <v>10682</v>
      </c>
      <c r="J955">
        <v>0</v>
      </c>
      <c r="K955">
        <v>0</v>
      </c>
      <c r="L955" t="s">
        <v>10717</v>
      </c>
      <c r="N955" t="s">
        <v>10700</v>
      </c>
      <c r="O955" t="s">
        <v>10701</v>
      </c>
      <c r="Q955" t="s">
        <v>10702</v>
      </c>
      <c r="S955" t="s">
        <v>10703</v>
      </c>
      <c r="T955">
        <v>43102.456921296303</v>
      </c>
    </row>
    <row r="956" spans="1:20" x14ac:dyDescent="0.25">
      <c r="A956" t="s">
        <v>4511</v>
      </c>
      <c r="B956" t="s">
        <v>12358</v>
      </c>
      <c r="C956" t="s">
        <v>10681</v>
      </c>
      <c r="D956" t="s">
        <v>10683</v>
      </c>
      <c r="E956" t="s">
        <v>10685</v>
      </c>
      <c r="F956">
        <v>23.99</v>
      </c>
      <c r="G956">
        <v>143.94</v>
      </c>
      <c r="H956">
        <v>6</v>
      </c>
      <c r="I956" t="s">
        <v>10682</v>
      </c>
      <c r="J956">
        <v>0</v>
      </c>
      <c r="K956">
        <v>0</v>
      </c>
      <c r="L956" t="s">
        <v>10727</v>
      </c>
      <c r="N956" t="s">
        <v>11884</v>
      </c>
      <c r="O956" t="s">
        <v>10701</v>
      </c>
      <c r="Q956" t="s">
        <v>10702</v>
      </c>
      <c r="S956" t="s">
        <v>11885</v>
      </c>
      <c r="T956">
        <v>43102.456944444399</v>
      </c>
    </row>
    <row r="957" spans="1:20" x14ac:dyDescent="0.25">
      <c r="A957" t="s">
        <v>8466</v>
      </c>
      <c r="B957" t="s">
        <v>12359</v>
      </c>
      <c r="C957" t="s">
        <v>10751</v>
      </c>
      <c r="D957" t="s">
        <v>10683</v>
      </c>
      <c r="E957" t="s">
        <v>10836</v>
      </c>
      <c r="F957">
        <v>14.39</v>
      </c>
      <c r="G957">
        <v>86.34</v>
      </c>
      <c r="H957">
        <v>6</v>
      </c>
      <c r="I957" t="s">
        <v>10682</v>
      </c>
      <c r="J957">
        <v>0</v>
      </c>
      <c r="K957">
        <v>0</v>
      </c>
      <c r="L957" t="s">
        <v>10727</v>
      </c>
      <c r="M957">
        <v>43908</v>
      </c>
      <c r="N957" t="s">
        <v>11884</v>
      </c>
      <c r="O957" t="s">
        <v>10701</v>
      </c>
      <c r="Q957" t="s">
        <v>10702</v>
      </c>
      <c r="S957" t="s">
        <v>11885</v>
      </c>
      <c r="T957">
        <v>43102.456944444399</v>
      </c>
    </row>
    <row r="958" spans="1:20" x14ac:dyDescent="0.25">
      <c r="A958" t="s">
        <v>4512</v>
      </c>
      <c r="B958" t="s">
        <v>12360</v>
      </c>
      <c r="C958" t="s">
        <v>10681</v>
      </c>
      <c r="D958" t="s">
        <v>10683</v>
      </c>
      <c r="E958" t="s">
        <v>10685</v>
      </c>
      <c r="F958">
        <v>24.99</v>
      </c>
      <c r="G958">
        <v>149.94</v>
      </c>
      <c r="H958">
        <v>6</v>
      </c>
      <c r="I958" t="s">
        <v>10682</v>
      </c>
      <c r="J958">
        <v>0</v>
      </c>
      <c r="K958">
        <v>0</v>
      </c>
      <c r="L958" t="s">
        <v>10727</v>
      </c>
      <c r="N958" t="s">
        <v>12119</v>
      </c>
      <c r="O958" t="s">
        <v>10701</v>
      </c>
      <c r="Q958" t="s">
        <v>10702</v>
      </c>
      <c r="S958" t="s">
        <v>12120</v>
      </c>
      <c r="T958">
        <v>43102.456944444399</v>
      </c>
    </row>
    <row r="959" spans="1:20" x14ac:dyDescent="0.25">
      <c r="A959" t="s">
        <v>8467</v>
      </c>
      <c r="B959" t="s">
        <v>12361</v>
      </c>
      <c r="C959" t="s">
        <v>10691</v>
      </c>
      <c r="D959" t="s">
        <v>10683</v>
      </c>
      <c r="E959" t="s">
        <v>10693</v>
      </c>
      <c r="F959">
        <v>20.99</v>
      </c>
      <c r="G959">
        <v>251.88</v>
      </c>
      <c r="H959">
        <v>12</v>
      </c>
      <c r="I959" t="s">
        <v>10682</v>
      </c>
      <c r="J959">
        <v>0</v>
      </c>
      <c r="K959">
        <v>0</v>
      </c>
      <c r="L959" t="s">
        <v>11406</v>
      </c>
      <c r="N959" t="s">
        <v>12158</v>
      </c>
      <c r="O959" t="s">
        <v>11279</v>
      </c>
      <c r="Q959" t="s">
        <v>11280</v>
      </c>
      <c r="S959" t="s">
        <v>12159</v>
      </c>
      <c r="T959">
        <v>43102.456979166702</v>
      </c>
    </row>
    <row r="960" spans="1:20" x14ac:dyDescent="0.25">
      <c r="A960" t="s">
        <v>12362</v>
      </c>
      <c r="B960" t="s">
        <v>12363</v>
      </c>
      <c r="C960" t="s">
        <v>10691</v>
      </c>
      <c r="D960" t="s">
        <v>10683</v>
      </c>
      <c r="E960" t="s">
        <v>10693</v>
      </c>
      <c r="F960">
        <v>25.19</v>
      </c>
      <c r="G960">
        <v>151.13999999999999</v>
      </c>
      <c r="H960">
        <v>6</v>
      </c>
      <c r="I960" t="s">
        <v>10682</v>
      </c>
      <c r="J960">
        <v>0</v>
      </c>
      <c r="K960">
        <v>0</v>
      </c>
      <c r="L960" t="s">
        <v>10864</v>
      </c>
      <c r="N960" t="s">
        <v>12364</v>
      </c>
      <c r="O960" t="s">
        <v>10747</v>
      </c>
      <c r="Q960" t="s">
        <v>10748</v>
      </c>
      <c r="S960" t="s">
        <v>12365</v>
      </c>
      <c r="T960">
        <v>43102.456875000003</v>
      </c>
    </row>
    <row r="961" spans="1:20" x14ac:dyDescent="0.25">
      <c r="A961" t="s">
        <v>8468</v>
      </c>
      <c r="B961" t="s">
        <v>12366</v>
      </c>
      <c r="C961" t="s">
        <v>10751</v>
      </c>
      <c r="D961" t="s">
        <v>10752</v>
      </c>
      <c r="E961" t="s">
        <v>10685</v>
      </c>
      <c r="F961">
        <v>15.59</v>
      </c>
      <c r="G961">
        <v>93.54</v>
      </c>
      <c r="H961">
        <v>6</v>
      </c>
      <c r="I961" t="s">
        <v>10682</v>
      </c>
      <c r="J961">
        <v>0</v>
      </c>
      <c r="K961">
        <v>0</v>
      </c>
      <c r="L961" t="s">
        <v>10692</v>
      </c>
      <c r="M961">
        <v>43192</v>
      </c>
      <c r="N961" t="s">
        <v>10837</v>
      </c>
      <c r="O961" t="s">
        <v>10701</v>
      </c>
      <c r="Q961" t="s">
        <v>10702</v>
      </c>
      <c r="S961" t="s">
        <v>10838</v>
      </c>
      <c r="T961">
        <v>43102.456956018497</v>
      </c>
    </row>
    <row r="962" spans="1:20" x14ac:dyDescent="0.25">
      <c r="A962" t="s">
        <v>4513</v>
      </c>
      <c r="B962" t="s">
        <v>12367</v>
      </c>
      <c r="C962" t="s">
        <v>10751</v>
      </c>
      <c r="D962" t="s">
        <v>10683</v>
      </c>
      <c r="E962" t="s">
        <v>10836</v>
      </c>
      <c r="F962">
        <v>14.39</v>
      </c>
      <c r="G962">
        <v>172.68</v>
      </c>
      <c r="H962">
        <v>12</v>
      </c>
      <c r="I962" t="s">
        <v>10682</v>
      </c>
      <c r="J962">
        <v>5</v>
      </c>
      <c r="K962">
        <v>0</v>
      </c>
      <c r="L962" t="s">
        <v>11014</v>
      </c>
      <c r="N962" t="s">
        <v>12368</v>
      </c>
      <c r="S962" t="s">
        <v>12369</v>
      </c>
      <c r="T962">
        <v>43102.456863425898</v>
      </c>
    </row>
    <row r="963" spans="1:20" x14ac:dyDescent="0.25">
      <c r="A963" t="s">
        <v>12370</v>
      </c>
      <c r="B963" t="s">
        <v>12371</v>
      </c>
      <c r="C963" t="s">
        <v>10691</v>
      </c>
      <c r="D963" t="s">
        <v>10683</v>
      </c>
      <c r="E963" t="s">
        <v>10693</v>
      </c>
      <c r="F963">
        <v>10.79</v>
      </c>
      <c r="G963">
        <v>129.47999999999999</v>
      </c>
      <c r="H963">
        <v>12</v>
      </c>
      <c r="I963" t="s">
        <v>10682</v>
      </c>
      <c r="J963">
        <v>0</v>
      </c>
      <c r="K963">
        <v>0</v>
      </c>
      <c r="L963" t="s">
        <v>10862</v>
      </c>
      <c r="N963" t="s">
        <v>10803</v>
      </c>
      <c r="O963" t="s">
        <v>10782</v>
      </c>
      <c r="Q963" t="s">
        <v>10783</v>
      </c>
      <c r="S963" t="s">
        <v>10804</v>
      </c>
      <c r="T963">
        <v>43102.456909722197</v>
      </c>
    </row>
    <row r="964" spans="1:20" x14ac:dyDescent="0.25">
      <c r="A964" t="s">
        <v>12372</v>
      </c>
      <c r="B964" t="s">
        <v>12373</v>
      </c>
      <c r="C964" t="s">
        <v>10691</v>
      </c>
      <c r="D964" t="s">
        <v>10683</v>
      </c>
      <c r="E964" t="s">
        <v>10693</v>
      </c>
      <c r="F964">
        <v>14.99</v>
      </c>
      <c r="G964">
        <v>179.88</v>
      </c>
      <c r="H964">
        <v>12</v>
      </c>
      <c r="I964" t="s">
        <v>10682</v>
      </c>
      <c r="J964">
        <v>0</v>
      </c>
      <c r="K964">
        <v>0</v>
      </c>
      <c r="L964" t="s">
        <v>10692</v>
      </c>
      <c r="N964" t="s">
        <v>10732</v>
      </c>
      <c r="O964" t="s">
        <v>10687</v>
      </c>
      <c r="Q964" t="s">
        <v>10688</v>
      </c>
      <c r="S964" t="s">
        <v>10733</v>
      </c>
      <c r="T964">
        <v>43102.456956018497</v>
      </c>
    </row>
    <row r="965" spans="1:20" x14ac:dyDescent="0.25">
      <c r="A965" t="s">
        <v>12374</v>
      </c>
      <c r="B965" t="s">
        <v>12375</v>
      </c>
      <c r="C965" t="s">
        <v>10691</v>
      </c>
      <c r="D965" t="s">
        <v>10683</v>
      </c>
      <c r="E965" t="s">
        <v>10693</v>
      </c>
      <c r="F965">
        <v>10.79</v>
      </c>
      <c r="G965">
        <v>129.47999999999999</v>
      </c>
      <c r="H965">
        <v>12</v>
      </c>
      <c r="I965" t="s">
        <v>10682</v>
      </c>
      <c r="J965">
        <v>0</v>
      </c>
      <c r="K965">
        <v>0</v>
      </c>
      <c r="L965" t="s">
        <v>10862</v>
      </c>
      <c r="N965" t="s">
        <v>10803</v>
      </c>
      <c r="O965" t="s">
        <v>10782</v>
      </c>
      <c r="Q965" t="s">
        <v>10783</v>
      </c>
      <c r="S965" t="s">
        <v>10804</v>
      </c>
      <c r="T965">
        <v>43102.456909722197</v>
      </c>
    </row>
    <row r="966" spans="1:20" x14ac:dyDescent="0.25">
      <c r="A966" t="s">
        <v>8469</v>
      </c>
      <c r="B966" t="s">
        <v>12376</v>
      </c>
      <c r="C966" t="s">
        <v>10691</v>
      </c>
      <c r="D966" t="s">
        <v>10683</v>
      </c>
      <c r="E966" t="s">
        <v>10693</v>
      </c>
      <c r="F966">
        <v>59.99</v>
      </c>
      <c r="G966">
        <v>359.94</v>
      </c>
      <c r="H966">
        <v>6</v>
      </c>
      <c r="I966" t="s">
        <v>10682</v>
      </c>
      <c r="J966">
        <v>0</v>
      </c>
      <c r="K966">
        <v>0</v>
      </c>
      <c r="L966" t="s">
        <v>10731</v>
      </c>
      <c r="N966" t="s">
        <v>10732</v>
      </c>
      <c r="O966" t="s">
        <v>10687</v>
      </c>
      <c r="Q966" t="s">
        <v>10688</v>
      </c>
      <c r="S966" t="s">
        <v>10733</v>
      </c>
      <c r="T966">
        <v>43102.456875000003</v>
      </c>
    </row>
    <row r="967" spans="1:20" x14ac:dyDescent="0.25">
      <c r="A967" t="s">
        <v>4514</v>
      </c>
      <c r="B967" t="s">
        <v>12377</v>
      </c>
      <c r="C967" t="s">
        <v>10681</v>
      </c>
      <c r="D967" t="s">
        <v>10683</v>
      </c>
      <c r="E967" t="s">
        <v>10685</v>
      </c>
      <c r="F967">
        <v>26.99</v>
      </c>
      <c r="G967">
        <v>323.88</v>
      </c>
      <c r="H967">
        <v>12</v>
      </c>
      <c r="I967" t="s">
        <v>10682</v>
      </c>
      <c r="J967">
        <v>0</v>
      </c>
      <c r="K967">
        <v>0</v>
      </c>
      <c r="L967" t="s">
        <v>10862</v>
      </c>
      <c r="N967" t="s">
        <v>10732</v>
      </c>
      <c r="O967" t="s">
        <v>10687</v>
      </c>
      <c r="Q967" t="s">
        <v>10688</v>
      </c>
      <c r="S967" t="s">
        <v>10733</v>
      </c>
      <c r="T967">
        <v>43102.456909722197</v>
      </c>
    </row>
    <row r="968" spans="1:20" x14ac:dyDescent="0.25">
      <c r="A968" t="s">
        <v>12378</v>
      </c>
      <c r="B968" t="s">
        <v>12379</v>
      </c>
      <c r="C968" t="s">
        <v>10751</v>
      </c>
      <c r="D968" t="s">
        <v>10683</v>
      </c>
      <c r="E968" t="s">
        <v>10693</v>
      </c>
      <c r="F968">
        <v>17.989999999999998</v>
      </c>
      <c r="G968">
        <v>107.94</v>
      </c>
      <c r="H968">
        <v>6</v>
      </c>
      <c r="I968" t="s">
        <v>10682</v>
      </c>
      <c r="J968">
        <v>0</v>
      </c>
      <c r="K968">
        <v>0</v>
      </c>
      <c r="L968" t="s">
        <v>10755</v>
      </c>
      <c r="N968" t="s">
        <v>10837</v>
      </c>
      <c r="O968" t="s">
        <v>10701</v>
      </c>
      <c r="Q968" t="s">
        <v>10702</v>
      </c>
      <c r="S968" t="s">
        <v>10838</v>
      </c>
      <c r="T968">
        <v>43102.456932870402</v>
      </c>
    </row>
    <row r="969" spans="1:20" x14ac:dyDescent="0.25">
      <c r="A969" t="s">
        <v>12380</v>
      </c>
      <c r="B969" t="s">
        <v>12381</v>
      </c>
      <c r="C969" t="s">
        <v>10691</v>
      </c>
      <c r="D969" t="s">
        <v>10683</v>
      </c>
      <c r="E969" t="s">
        <v>10693</v>
      </c>
      <c r="F969">
        <v>15.59</v>
      </c>
      <c r="G969">
        <v>187.08</v>
      </c>
      <c r="H969">
        <v>12</v>
      </c>
      <c r="I969" t="s">
        <v>10682</v>
      </c>
      <c r="J969">
        <v>0</v>
      </c>
      <c r="K969">
        <v>0</v>
      </c>
      <c r="L969" t="s">
        <v>10916</v>
      </c>
      <c r="N969" t="s">
        <v>10837</v>
      </c>
      <c r="O969" t="s">
        <v>10701</v>
      </c>
      <c r="Q969" t="s">
        <v>10702</v>
      </c>
      <c r="S969" t="s">
        <v>10838</v>
      </c>
      <c r="T969">
        <v>43102.456909722197</v>
      </c>
    </row>
    <row r="970" spans="1:20" x14ac:dyDescent="0.25">
      <c r="A970" t="s">
        <v>4515</v>
      </c>
      <c r="B970" t="s">
        <v>12382</v>
      </c>
      <c r="C970" t="s">
        <v>10691</v>
      </c>
      <c r="D970" t="s">
        <v>10683</v>
      </c>
      <c r="E970" t="s">
        <v>10693</v>
      </c>
      <c r="F970">
        <v>7.79</v>
      </c>
      <c r="G970">
        <v>93.48</v>
      </c>
      <c r="H970">
        <v>12</v>
      </c>
      <c r="I970" t="s">
        <v>10682</v>
      </c>
      <c r="J970">
        <v>0</v>
      </c>
      <c r="K970">
        <v>0</v>
      </c>
      <c r="L970" t="s">
        <v>10717</v>
      </c>
      <c r="N970" t="s">
        <v>11489</v>
      </c>
      <c r="O970" t="s">
        <v>10701</v>
      </c>
      <c r="Q970" t="s">
        <v>10702</v>
      </c>
      <c r="S970" t="s">
        <v>11490</v>
      </c>
      <c r="T970">
        <v>43102.456921296303</v>
      </c>
    </row>
    <row r="971" spans="1:20" x14ac:dyDescent="0.25">
      <c r="A971" t="s">
        <v>4516</v>
      </c>
      <c r="B971" t="s">
        <v>12383</v>
      </c>
      <c r="C971" t="s">
        <v>10681</v>
      </c>
      <c r="D971" t="s">
        <v>10683</v>
      </c>
      <c r="E971" t="s">
        <v>10685</v>
      </c>
      <c r="F971">
        <v>11.99</v>
      </c>
      <c r="G971">
        <v>143.88</v>
      </c>
      <c r="H971">
        <v>12</v>
      </c>
      <c r="I971" t="s">
        <v>10682</v>
      </c>
      <c r="J971">
        <v>0</v>
      </c>
      <c r="K971">
        <v>0</v>
      </c>
      <c r="L971" t="s">
        <v>10692</v>
      </c>
      <c r="N971" t="s">
        <v>10686</v>
      </c>
      <c r="O971" t="s">
        <v>10687</v>
      </c>
      <c r="Q971" t="s">
        <v>10688</v>
      </c>
      <c r="S971" t="s">
        <v>10689</v>
      </c>
      <c r="T971">
        <v>43102.456956018497</v>
      </c>
    </row>
    <row r="972" spans="1:20" x14ac:dyDescent="0.25">
      <c r="A972" t="s">
        <v>8470</v>
      </c>
      <c r="B972" t="s">
        <v>12384</v>
      </c>
      <c r="C972" t="s">
        <v>10751</v>
      </c>
      <c r="D972" t="s">
        <v>10752</v>
      </c>
      <c r="E972" t="s">
        <v>10685</v>
      </c>
      <c r="F972">
        <v>26.99</v>
      </c>
      <c r="G972">
        <v>161.94</v>
      </c>
      <c r="H972">
        <v>6</v>
      </c>
      <c r="I972" t="s">
        <v>10682</v>
      </c>
      <c r="J972">
        <v>0</v>
      </c>
      <c r="K972">
        <v>0</v>
      </c>
      <c r="L972" t="s">
        <v>10862</v>
      </c>
      <c r="M972">
        <v>43368</v>
      </c>
      <c r="N972" t="s">
        <v>10732</v>
      </c>
      <c r="O972" t="s">
        <v>10687</v>
      </c>
      <c r="Q972" t="s">
        <v>10688</v>
      </c>
      <c r="S972" t="s">
        <v>10733</v>
      </c>
      <c r="T972">
        <v>43102.456909722197</v>
      </c>
    </row>
    <row r="973" spans="1:20" x14ac:dyDescent="0.25">
      <c r="A973" t="s">
        <v>12385</v>
      </c>
      <c r="B973" t="s">
        <v>12386</v>
      </c>
      <c r="C973" t="s">
        <v>10691</v>
      </c>
      <c r="D973" t="s">
        <v>10683</v>
      </c>
      <c r="E973" t="s">
        <v>10693</v>
      </c>
      <c r="F973">
        <v>12.99</v>
      </c>
      <c r="G973">
        <v>155.88</v>
      </c>
      <c r="H973">
        <v>12</v>
      </c>
      <c r="I973" t="s">
        <v>10682</v>
      </c>
      <c r="J973">
        <v>0</v>
      </c>
      <c r="K973">
        <v>0</v>
      </c>
      <c r="L973" t="s">
        <v>10788</v>
      </c>
      <c r="N973" t="s">
        <v>10803</v>
      </c>
      <c r="O973" t="s">
        <v>10782</v>
      </c>
      <c r="Q973" t="s">
        <v>10783</v>
      </c>
      <c r="S973" t="s">
        <v>10804</v>
      </c>
      <c r="T973">
        <v>43102.456921296303</v>
      </c>
    </row>
    <row r="974" spans="1:20" x14ac:dyDescent="0.25">
      <c r="A974" t="s">
        <v>4517</v>
      </c>
      <c r="B974" t="s">
        <v>12387</v>
      </c>
      <c r="C974" t="s">
        <v>10681</v>
      </c>
      <c r="D974" t="s">
        <v>10683</v>
      </c>
      <c r="E974" t="s">
        <v>10685</v>
      </c>
      <c r="F974">
        <v>14.99</v>
      </c>
      <c r="G974">
        <v>179.88</v>
      </c>
      <c r="H974">
        <v>12</v>
      </c>
      <c r="I974" t="s">
        <v>10682</v>
      </c>
      <c r="J974">
        <v>0</v>
      </c>
      <c r="K974">
        <v>0</v>
      </c>
      <c r="L974" t="s">
        <v>10944</v>
      </c>
      <c r="N974" t="s">
        <v>10803</v>
      </c>
      <c r="O974" t="s">
        <v>10782</v>
      </c>
      <c r="Q974" t="s">
        <v>10783</v>
      </c>
      <c r="S974" t="s">
        <v>10804</v>
      </c>
      <c r="T974">
        <v>43102.456921296303</v>
      </c>
    </row>
    <row r="975" spans="1:20" x14ac:dyDescent="0.25">
      <c r="A975" t="s">
        <v>12388</v>
      </c>
      <c r="B975" t="s">
        <v>12389</v>
      </c>
      <c r="C975" t="s">
        <v>10691</v>
      </c>
      <c r="D975" t="s">
        <v>10683</v>
      </c>
      <c r="E975" t="s">
        <v>10693</v>
      </c>
      <c r="F975">
        <v>13.99</v>
      </c>
      <c r="G975">
        <v>167.88</v>
      </c>
      <c r="H975">
        <v>12</v>
      </c>
      <c r="I975" t="s">
        <v>10682</v>
      </c>
      <c r="J975">
        <v>0</v>
      </c>
      <c r="K975">
        <v>0</v>
      </c>
      <c r="L975" t="s">
        <v>11000</v>
      </c>
      <c r="N975" t="s">
        <v>10803</v>
      </c>
      <c r="O975" t="s">
        <v>10782</v>
      </c>
      <c r="Q975" t="s">
        <v>10783</v>
      </c>
      <c r="S975" t="s">
        <v>10804</v>
      </c>
      <c r="T975">
        <v>43102.456990740699</v>
      </c>
    </row>
    <row r="976" spans="1:20" x14ac:dyDescent="0.25">
      <c r="A976" t="s">
        <v>4518</v>
      </c>
      <c r="B976" t="s">
        <v>12390</v>
      </c>
      <c r="C976" t="s">
        <v>10681</v>
      </c>
      <c r="D976" t="s">
        <v>10683</v>
      </c>
      <c r="E976" t="s">
        <v>10685</v>
      </c>
      <c r="F976">
        <v>9.99</v>
      </c>
      <c r="G976">
        <v>119.88</v>
      </c>
      <c r="H976">
        <v>12</v>
      </c>
      <c r="I976" t="s">
        <v>10682</v>
      </c>
      <c r="J976">
        <v>0</v>
      </c>
      <c r="K976">
        <v>0</v>
      </c>
      <c r="L976" t="s">
        <v>11168</v>
      </c>
      <c r="N976" t="s">
        <v>10686</v>
      </c>
      <c r="O976" t="s">
        <v>10687</v>
      </c>
      <c r="Q976" t="s">
        <v>10688</v>
      </c>
      <c r="S976" t="s">
        <v>10689</v>
      </c>
      <c r="T976">
        <v>43102.456875000003</v>
      </c>
    </row>
    <row r="977" spans="1:20" x14ac:dyDescent="0.25">
      <c r="A977" t="s">
        <v>4519</v>
      </c>
      <c r="B977" t="s">
        <v>12391</v>
      </c>
      <c r="C977" t="s">
        <v>10681</v>
      </c>
      <c r="D977" t="s">
        <v>10683</v>
      </c>
      <c r="E977" t="s">
        <v>10685</v>
      </c>
      <c r="F977">
        <v>8.49</v>
      </c>
      <c r="G977">
        <v>101.88</v>
      </c>
      <c r="H977">
        <v>12</v>
      </c>
      <c r="I977" t="s">
        <v>10682</v>
      </c>
      <c r="J977">
        <v>0</v>
      </c>
      <c r="K977">
        <v>0</v>
      </c>
      <c r="L977" t="s">
        <v>10831</v>
      </c>
      <c r="N977" t="s">
        <v>10686</v>
      </c>
      <c r="O977" t="s">
        <v>10687</v>
      </c>
      <c r="Q977" t="s">
        <v>10688</v>
      </c>
      <c r="S977" t="s">
        <v>10689</v>
      </c>
      <c r="T977">
        <v>43102.456956018497</v>
      </c>
    </row>
    <row r="978" spans="1:20" x14ac:dyDescent="0.25">
      <c r="A978" t="s">
        <v>12392</v>
      </c>
      <c r="B978" t="s">
        <v>12393</v>
      </c>
      <c r="C978" t="s">
        <v>10691</v>
      </c>
      <c r="D978" t="s">
        <v>10683</v>
      </c>
      <c r="E978" t="s">
        <v>10693</v>
      </c>
      <c r="F978">
        <v>12.99</v>
      </c>
      <c r="G978">
        <v>155.88</v>
      </c>
      <c r="H978">
        <v>12</v>
      </c>
      <c r="I978" t="s">
        <v>10682</v>
      </c>
      <c r="J978">
        <v>0</v>
      </c>
      <c r="K978">
        <v>0</v>
      </c>
      <c r="L978" t="s">
        <v>10767</v>
      </c>
      <c r="N978" t="s">
        <v>10694</v>
      </c>
      <c r="O978" t="s">
        <v>10695</v>
      </c>
      <c r="Q978" t="s">
        <v>10696</v>
      </c>
      <c r="S978" t="s">
        <v>10697</v>
      </c>
      <c r="T978">
        <v>43102.456932870402</v>
      </c>
    </row>
    <row r="979" spans="1:20" x14ac:dyDescent="0.25">
      <c r="A979" t="s">
        <v>4520</v>
      </c>
      <c r="B979" t="s">
        <v>12394</v>
      </c>
      <c r="C979" t="s">
        <v>10681</v>
      </c>
      <c r="D979" t="s">
        <v>10683</v>
      </c>
      <c r="E979" t="s">
        <v>10685</v>
      </c>
      <c r="F979">
        <v>14.99</v>
      </c>
      <c r="G979">
        <v>179.88</v>
      </c>
      <c r="H979">
        <v>12</v>
      </c>
      <c r="I979" t="s">
        <v>10682</v>
      </c>
      <c r="J979">
        <v>0</v>
      </c>
      <c r="K979">
        <v>0</v>
      </c>
      <c r="L979" t="s">
        <v>10944</v>
      </c>
      <c r="N979" t="s">
        <v>10803</v>
      </c>
      <c r="O979" t="s">
        <v>10782</v>
      </c>
      <c r="Q979" t="s">
        <v>10783</v>
      </c>
      <c r="S979" t="s">
        <v>10804</v>
      </c>
      <c r="T979">
        <v>43102.456921296303</v>
      </c>
    </row>
    <row r="980" spans="1:20" x14ac:dyDescent="0.25">
      <c r="A980" t="s">
        <v>4521</v>
      </c>
      <c r="B980" t="s">
        <v>12395</v>
      </c>
      <c r="C980" t="s">
        <v>10681</v>
      </c>
      <c r="D980" t="s">
        <v>10683</v>
      </c>
      <c r="E980" t="s">
        <v>10685</v>
      </c>
      <c r="F980">
        <v>13.99</v>
      </c>
      <c r="G980">
        <v>167.88</v>
      </c>
      <c r="H980">
        <v>12</v>
      </c>
      <c r="I980" t="s">
        <v>10682</v>
      </c>
      <c r="J980">
        <v>0</v>
      </c>
      <c r="K980">
        <v>0</v>
      </c>
      <c r="L980" t="s">
        <v>10692</v>
      </c>
      <c r="N980" t="s">
        <v>10991</v>
      </c>
      <c r="O980" t="s">
        <v>10992</v>
      </c>
      <c r="Q980" t="s">
        <v>10993</v>
      </c>
      <c r="S980" t="s">
        <v>10994</v>
      </c>
      <c r="T980">
        <v>43102.456956018497</v>
      </c>
    </row>
    <row r="981" spans="1:20" x14ac:dyDescent="0.25">
      <c r="A981" t="s">
        <v>12396</v>
      </c>
      <c r="B981" t="s">
        <v>12397</v>
      </c>
      <c r="C981" t="s">
        <v>10691</v>
      </c>
      <c r="D981" t="s">
        <v>10683</v>
      </c>
      <c r="E981" t="s">
        <v>10693</v>
      </c>
      <c r="F981">
        <v>29.99</v>
      </c>
      <c r="G981">
        <v>179.94</v>
      </c>
      <c r="H981">
        <v>6</v>
      </c>
      <c r="I981" t="s">
        <v>10682</v>
      </c>
      <c r="J981">
        <v>0</v>
      </c>
      <c r="K981">
        <v>0</v>
      </c>
      <c r="L981" t="s">
        <v>11451</v>
      </c>
      <c r="N981" t="s">
        <v>10803</v>
      </c>
      <c r="O981" t="s">
        <v>10782</v>
      </c>
      <c r="Q981" t="s">
        <v>10783</v>
      </c>
      <c r="S981" t="s">
        <v>10804</v>
      </c>
      <c r="T981">
        <v>43102.456875000003</v>
      </c>
    </row>
    <row r="982" spans="1:20" x14ac:dyDescent="0.25">
      <c r="A982" t="s">
        <v>12398</v>
      </c>
      <c r="B982" t="s">
        <v>12399</v>
      </c>
      <c r="C982" t="s">
        <v>10691</v>
      </c>
      <c r="D982" t="s">
        <v>10683</v>
      </c>
      <c r="E982" t="s">
        <v>10693</v>
      </c>
      <c r="F982">
        <v>13.99</v>
      </c>
      <c r="G982">
        <v>167.88</v>
      </c>
      <c r="H982">
        <v>12</v>
      </c>
      <c r="I982" t="s">
        <v>10682</v>
      </c>
      <c r="J982">
        <v>0</v>
      </c>
      <c r="K982">
        <v>0</v>
      </c>
      <c r="L982" t="s">
        <v>10864</v>
      </c>
      <c r="N982" t="s">
        <v>10803</v>
      </c>
      <c r="O982" t="s">
        <v>10782</v>
      </c>
      <c r="Q982" t="s">
        <v>10783</v>
      </c>
      <c r="S982" t="s">
        <v>10804</v>
      </c>
      <c r="T982">
        <v>43102.456875000003</v>
      </c>
    </row>
    <row r="983" spans="1:20" x14ac:dyDescent="0.25">
      <c r="A983" t="s">
        <v>4522</v>
      </c>
      <c r="B983" t="s">
        <v>12400</v>
      </c>
      <c r="C983" t="s">
        <v>10681</v>
      </c>
      <c r="D983" t="s">
        <v>10683</v>
      </c>
      <c r="E983" t="s">
        <v>10685</v>
      </c>
      <c r="F983">
        <v>12.99</v>
      </c>
      <c r="G983">
        <v>155.88</v>
      </c>
      <c r="H983">
        <v>12</v>
      </c>
      <c r="I983" t="s">
        <v>10682</v>
      </c>
      <c r="J983">
        <v>0</v>
      </c>
      <c r="K983">
        <v>0</v>
      </c>
      <c r="L983" t="s">
        <v>10788</v>
      </c>
      <c r="N983" t="s">
        <v>10826</v>
      </c>
      <c r="O983" t="s">
        <v>10708</v>
      </c>
      <c r="Q983" t="s">
        <v>10709</v>
      </c>
      <c r="S983" t="s">
        <v>10827</v>
      </c>
      <c r="T983">
        <v>43102.456921296303</v>
      </c>
    </row>
    <row r="984" spans="1:20" x14ac:dyDescent="0.25">
      <c r="A984" t="s">
        <v>12401</v>
      </c>
      <c r="B984" t="s">
        <v>12402</v>
      </c>
      <c r="C984" t="s">
        <v>10691</v>
      </c>
      <c r="D984" t="s">
        <v>10683</v>
      </c>
      <c r="E984" t="s">
        <v>10693</v>
      </c>
      <c r="F984">
        <v>11.99</v>
      </c>
      <c r="G984">
        <v>143.88</v>
      </c>
      <c r="H984">
        <v>12</v>
      </c>
      <c r="I984" t="s">
        <v>10682</v>
      </c>
      <c r="J984">
        <v>0</v>
      </c>
      <c r="K984">
        <v>0</v>
      </c>
      <c r="L984" t="s">
        <v>10722</v>
      </c>
      <c r="N984" t="s">
        <v>10826</v>
      </c>
      <c r="O984" t="s">
        <v>10708</v>
      </c>
      <c r="Q984" t="s">
        <v>10709</v>
      </c>
      <c r="S984" t="s">
        <v>10827</v>
      </c>
      <c r="T984">
        <v>43102.456956018497</v>
      </c>
    </row>
    <row r="985" spans="1:20" x14ac:dyDescent="0.25">
      <c r="A985" t="s">
        <v>12403</v>
      </c>
      <c r="B985" t="s">
        <v>12404</v>
      </c>
      <c r="C985" t="s">
        <v>10691</v>
      </c>
      <c r="D985" t="s">
        <v>10683</v>
      </c>
      <c r="E985" t="s">
        <v>10693</v>
      </c>
      <c r="F985">
        <v>6.59</v>
      </c>
      <c r="G985">
        <v>79.08</v>
      </c>
      <c r="H985">
        <v>12</v>
      </c>
      <c r="I985" t="s">
        <v>10682</v>
      </c>
      <c r="J985">
        <v>0</v>
      </c>
      <c r="K985">
        <v>0</v>
      </c>
      <c r="L985" t="s">
        <v>12405</v>
      </c>
      <c r="N985" t="s">
        <v>10746</v>
      </c>
      <c r="O985" t="s">
        <v>10747</v>
      </c>
      <c r="Q985" t="s">
        <v>10748</v>
      </c>
      <c r="S985" t="s">
        <v>10749</v>
      </c>
      <c r="T985">
        <v>43102.456886574102</v>
      </c>
    </row>
    <row r="986" spans="1:20" x14ac:dyDescent="0.25">
      <c r="A986" t="s">
        <v>8471</v>
      </c>
      <c r="B986" t="s">
        <v>12406</v>
      </c>
      <c r="C986" t="s">
        <v>10691</v>
      </c>
      <c r="D986" t="s">
        <v>10683</v>
      </c>
      <c r="E986" t="s">
        <v>10693</v>
      </c>
      <c r="F986">
        <v>10.19</v>
      </c>
      <c r="G986">
        <v>122.28</v>
      </c>
      <c r="H986">
        <v>12</v>
      </c>
      <c r="I986" t="s">
        <v>10682</v>
      </c>
      <c r="J986">
        <v>0</v>
      </c>
      <c r="K986">
        <v>0</v>
      </c>
      <c r="L986" t="s">
        <v>10717</v>
      </c>
      <c r="N986" t="s">
        <v>10991</v>
      </c>
      <c r="O986" t="s">
        <v>10992</v>
      </c>
      <c r="Q986" t="s">
        <v>10993</v>
      </c>
      <c r="S986" t="s">
        <v>10994</v>
      </c>
      <c r="T986">
        <v>43102.456921296303</v>
      </c>
    </row>
    <row r="987" spans="1:20" x14ac:dyDescent="0.25">
      <c r="A987" t="s">
        <v>12407</v>
      </c>
      <c r="B987" t="s">
        <v>12408</v>
      </c>
      <c r="C987" t="s">
        <v>10691</v>
      </c>
      <c r="D987" t="s">
        <v>10683</v>
      </c>
      <c r="E987" t="s">
        <v>10693</v>
      </c>
      <c r="F987">
        <v>15.99</v>
      </c>
      <c r="G987">
        <v>191.88</v>
      </c>
      <c r="H987">
        <v>12</v>
      </c>
      <c r="I987" t="s">
        <v>10682</v>
      </c>
      <c r="J987">
        <v>0</v>
      </c>
      <c r="K987">
        <v>0</v>
      </c>
      <c r="L987" t="s">
        <v>10758</v>
      </c>
      <c r="N987" t="s">
        <v>10991</v>
      </c>
      <c r="O987" t="s">
        <v>10992</v>
      </c>
      <c r="Q987" t="s">
        <v>10993</v>
      </c>
      <c r="S987" t="s">
        <v>10994</v>
      </c>
      <c r="T987">
        <v>43109.404224537</v>
      </c>
    </row>
    <row r="988" spans="1:20" x14ac:dyDescent="0.25">
      <c r="A988" t="s">
        <v>8472</v>
      </c>
      <c r="B988" t="s">
        <v>12409</v>
      </c>
      <c r="C988" t="s">
        <v>10691</v>
      </c>
      <c r="D988" t="s">
        <v>10683</v>
      </c>
      <c r="E988" t="s">
        <v>10693</v>
      </c>
      <c r="F988">
        <v>11.99</v>
      </c>
      <c r="G988">
        <v>143.88</v>
      </c>
      <c r="H988">
        <v>12</v>
      </c>
      <c r="I988" t="s">
        <v>10682</v>
      </c>
      <c r="J988">
        <v>3</v>
      </c>
      <c r="K988">
        <v>0</v>
      </c>
      <c r="L988" t="s">
        <v>11406</v>
      </c>
      <c r="N988" t="s">
        <v>10700</v>
      </c>
      <c r="O988" t="s">
        <v>10701</v>
      </c>
      <c r="Q988" t="s">
        <v>10702</v>
      </c>
      <c r="S988" t="s">
        <v>10703</v>
      </c>
      <c r="T988">
        <v>43102.456979166702</v>
      </c>
    </row>
    <row r="989" spans="1:20" x14ac:dyDescent="0.25">
      <c r="A989" t="s">
        <v>12410</v>
      </c>
      <c r="B989" t="s">
        <v>12411</v>
      </c>
      <c r="C989" t="s">
        <v>10691</v>
      </c>
      <c r="D989" t="s">
        <v>10683</v>
      </c>
      <c r="E989" t="s">
        <v>10693</v>
      </c>
      <c r="F989">
        <v>7.19</v>
      </c>
      <c r="G989">
        <v>86.28</v>
      </c>
      <c r="H989">
        <v>12</v>
      </c>
      <c r="I989" t="s">
        <v>10682</v>
      </c>
      <c r="J989">
        <v>0</v>
      </c>
      <c r="K989">
        <v>0</v>
      </c>
      <c r="L989" t="s">
        <v>10717</v>
      </c>
      <c r="N989" t="s">
        <v>10700</v>
      </c>
      <c r="O989" t="s">
        <v>10701</v>
      </c>
      <c r="Q989" t="s">
        <v>10702</v>
      </c>
      <c r="S989" t="s">
        <v>10703</v>
      </c>
      <c r="T989">
        <v>43102.456921296303</v>
      </c>
    </row>
    <row r="990" spans="1:20" x14ac:dyDescent="0.25">
      <c r="A990" t="s">
        <v>4523</v>
      </c>
      <c r="B990" t="s">
        <v>12412</v>
      </c>
      <c r="C990" t="s">
        <v>10681</v>
      </c>
      <c r="D990" t="s">
        <v>10683</v>
      </c>
      <c r="E990" t="s">
        <v>10685</v>
      </c>
      <c r="F990">
        <v>66.989999999999995</v>
      </c>
      <c r="G990">
        <v>401.94</v>
      </c>
      <c r="H990">
        <v>6</v>
      </c>
      <c r="I990" t="s">
        <v>10682</v>
      </c>
      <c r="J990">
        <v>0</v>
      </c>
      <c r="K990">
        <v>0</v>
      </c>
      <c r="L990" t="s">
        <v>10692</v>
      </c>
      <c r="N990" t="s">
        <v>12413</v>
      </c>
      <c r="O990" t="s">
        <v>10747</v>
      </c>
      <c r="Q990" t="s">
        <v>10748</v>
      </c>
      <c r="S990" t="s">
        <v>12414</v>
      </c>
      <c r="T990">
        <v>43102.456956018497</v>
      </c>
    </row>
    <row r="991" spans="1:20" x14ac:dyDescent="0.25">
      <c r="A991" t="s">
        <v>4524</v>
      </c>
      <c r="B991" t="s">
        <v>12415</v>
      </c>
      <c r="C991" t="s">
        <v>10681</v>
      </c>
      <c r="D991" t="s">
        <v>10683</v>
      </c>
      <c r="E991" t="s">
        <v>10685</v>
      </c>
      <c r="F991">
        <v>23.99</v>
      </c>
      <c r="G991">
        <v>143.94</v>
      </c>
      <c r="H991">
        <v>6</v>
      </c>
      <c r="I991" t="s">
        <v>10682</v>
      </c>
      <c r="J991">
        <v>0</v>
      </c>
      <c r="K991">
        <v>0</v>
      </c>
      <c r="L991" t="s">
        <v>12416</v>
      </c>
      <c r="N991" t="s">
        <v>10746</v>
      </c>
      <c r="O991" t="s">
        <v>10747</v>
      </c>
      <c r="Q991" t="s">
        <v>10748</v>
      </c>
      <c r="S991" t="s">
        <v>10749</v>
      </c>
      <c r="T991">
        <v>43102.456979166702</v>
      </c>
    </row>
    <row r="992" spans="1:20" x14ac:dyDescent="0.25">
      <c r="A992" t="s">
        <v>12417</v>
      </c>
      <c r="B992" t="s">
        <v>12418</v>
      </c>
      <c r="C992" t="s">
        <v>10691</v>
      </c>
      <c r="D992" t="s">
        <v>10683</v>
      </c>
      <c r="E992" t="s">
        <v>10693</v>
      </c>
      <c r="F992">
        <v>7.99</v>
      </c>
      <c r="G992">
        <v>95.88</v>
      </c>
      <c r="H992">
        <v>12</v>
      </c>
      <c r="I992" t="s">
        <v>10682</v>
      </c>
      <c r="J992">
        <v>0</v>
      </c>
      <c r="K992">
        <v>0</v>
      </c>
      <c r="L992" t="s">
        <v>10758</v>
      </c>
      <c r="N992" t="s">
        <v>10991</v>
      </c>
      <c r="O992" t="s">
        <v>10992</v>
      </c>
      <c r="Q992" t="s">
        <v>10993</v>
      </c>
      <c r="S992" t="s">
        <v>10994</v>
      </c>
      <c r="T992">
        <v>43109.404224537</v>
      </c>
    </row>
    <row r="993" spans="1:20" x14ac:dyDescent="0.25">
      <c r="A993" t="s">
        <v>12419</v>
      </c>
      <c r="B993" t="s">
        <v>12420</v>
      </c>
      <c r="C993" t="s">
        <v>10691</v>
      </c>
      <c r="D993" t="s">
        <v>10683</v>
      </c>
      <c r="E993" t="s">
        <v>10693</v>
      </c>
      <c r="F993">
        <v>7.99</v>
      </c>
      <c r="G993">
        <v>95.88</v>
      </c>
      <c r="H993">
        <v>12</v>
      </c>
      <c r="I993" t="s">
        <v>10682</v>
      </c>
      <c r="J993">
        <v>0</v>
      </c>
      <c r="K993">
        <v>0</v>
      </c>
      <c r="L993" t="s">
        <v>10788</v>
      </c>
      <c r="N993" t="s">
        <v>10686</v>
      </c>
      <c r="O993" t="s">
        <v>10687</v>
      </c>
      <c r="Q993" t="s">
        <v>10688</v>
      </c>
      <c r="S993" t="s">
        <v>10689</v>
      </c>
      <c r="T993">
        <v>43102.456921296303</v>
      </c>
    </row>
    <row r="994" spans="1:20" x14ac:dyDescent="0.25">
      <c r="A994" t="s">
        <v>8473</v>
      </c>
      <c r="B994" t="s">
        <v>12421</v>
      </c>
      <c r="C994" t="s">
        <v>10751</v>
      </c>
      <c r="D994" t="s">
        <v>10683</v>
      </c>
      <c r="E994" t="s">
        <v>10753</v>
      </c>
      <c r="F994">
        <v>7.19</v>
      </c>
      <c r="G994">
        <v>86.28</v>
      </c>
      <c r="H994">
        <v>12</v>
      </c>
      <c r="I994" t="s">
        <v>10682</v>
      </c>
      <c r="J994">
        <v>0</v>
      </c>
      <c r="K994">
        <v>0</v>
      </c>
      <c r="L994" t="s">
        <v>10717</v>
      </c>
      <c r="N994" t="s">
        <v>10700</v>
      </c>
      <c r="O994" t="s">
        <v>10701</v>
      </c>
      <c r="Q994" t="s">
        <v>10702</v>
      </c>
      <c r="S994" t="s">
        <v>10703</v>
      </c>
      <c r="T994">
        <v>43102.456921296303</v>
      </c>
    </row>
    <row r="995" spans="1:20" x14ac:dyDescent="0.25">
      <c r="A995" t="s">
        <v>12422</v>
      </c>
      <c r="B995" t="s">
        <v>12423</v>
      </c>
      <c r="C995" t="s">
        <v>10691</v>
      </c>
      <c r="D995" t="s">
        <v>10683</v>
      </c>
      <c r="E995" t="s">
        <v>10693</v>
      </c>
      <c r="F995">
        <v>29.99</v>
      </c>
      <c r="G995">
        <v>179.94</v>
      </c>
      <c r="H995">
        <v>6</v>
      </c>
      <c r="I995" t="s">
        <v>10682</v>
      </c>
      <c r="J995">
        <v>0</v>
      </c>
      <c r="K995">
        <v>0</v>
      </c>
      <c r="L995" t="s">
        <v>11081</v>
      </c>
      <c r="N995" t="s">
        <v>10761</v>
      </c>
      <c r="O995" t="s">
        <v>10762</v>
      </c>
      <c r="P995" t="s">
        <v>10708</v>
      </c>
      <c r="Q995" t="s">
        <v>10763</v>
      </c>
      <c r="R995" t="s">
        <v>10709</v>
      </c>
      <c r="S995" t="s">
        <v>10764</v>
      </c>
      <c r="T995">
        <v>43102.456863425898</v>
      </c>
    </row>
    <row r="996" spans="1:20" x14ac:dyDescent="0.25">
      <c r="A996" t="s">
        <v>12424</v>
      </c>
      <c r="B996" t="s">
        <v>12425</v>
      </c>
      <c r="C996" t="s">
        <v>10691</v>
      </c>
      <c r="D996" t="s">
        <v>10683</v>
      </c>
      <c r="E996" t="s">
        <v>10693</v>
      </c>
      <c r="F996">
        <v>11.99</v>
      </c>
      <c r="G996">
        <v>71.94</v>
      </c>
      <c r="H996">
        <v>6</v>
      </c>
      <c r="I996" t="s">
        <v>10682</v>
      </c>
      <c r="J996">
        <v>0</v>
      </c>
      <c r="K996">
        <v>0</v>
      </c>
      <c r="L996" t="s">
        <v>10745</v>
      </c>
      <c r="N996" t="s">
        <v>10826</v>
      </c>
      <c r="O996" t="s">
        <v>10708</v>
      </c>
      <c r="Q996" t="s">
        <v>10709</v>
      </c>
      <c r="S996" t="s">
        <v>10827</v>
      </c>
      <c r="T996">
        <v>43102.456898148099</v>
      </c>
    </row>
    <row r="997" spans="1:20" x14ac:dyDescent="0.25">
      <c r="A997" t="s">
        <v>12426</v>
      </c>
      <c r="B997" t="s">
        <v>12427</v>
      </c>
      <c r="C997" t="s">
        <v>10691</v>
      </c>
      <c r="D997" t="s">
        <v>10683</v>
      </c>
      <c r="E997" t="s">
        <v>10693</v>
      </c>
      <c r="F997">
        <v>15.89</v>
      </c>
      <c r="G997">
        <v>190.68</v>
      </c>
      <c r="H997">
        <v>12</v>
      </c>
      <c r="I997" t="s">
        <v>10682</v>
      </c>
      <c r="J997">
        <v>0</v>
      </c>
      <c r="K997">
        <v>0</v>
      </c>
      <c r="L997" t="s">
        <v>10722</v>
      </c>
      <c r="N997" t="s">
        <v>10978</v>
      </c>
      <c r="O997" t="s">
        <v>10747</v>
      </c>
      <c r="Q997" t="s">
        <v>10748</v>
      </c>
      <c r="S997" t="s">
        <v>10979</v>
      </c>
      <c r="T997">
        <v>43102.456956018497</v>
      </c>
    </row>
    <row r="998" spans="1:20" x14ac:dyDescent="0.25">
      <c r="A998" t="s">
        <v>4525</v>
      </c>
      <c r="B998" t="s">
        <v>12428</v>
      </c>
      <c r="C998" t="s">
        <v>10681</v>
      </c>
      <c r="D998" t="s">
        <v>10683</v>
      </c>
      <c r="E998" t="s">
        <v>10685</v>
      </c>
      <c r="F998">
        <v>19.989999999999998</v>
      </c>
      <c r="G998">
        <v>239.88</v>
      </c>
      <c r="H998">
        <v>12</v>
      </c>
      <c r="I998" t="s">
        <v>10682</v>
      </c>
      <c r="J998">
        <v>0</v>
      </c>
      <c r="K998">
        <v>0</v>
      </c>
      <c r="L998" t="s">
        <v>10788</v>
      </c>
      <c r="N998" t="s">
        <v>10746</v>
      </c>
      <c r="O998" t="s">
        <v>10747</v>
      </c>
      <c r="Q998" t="s">
        <v>10748</v>
      </c>
      <c r="S998" t="s">
        <v>10749</v>
      </c>
      <c r="T998">
        <v>43102.456921296303</v>
      </c>
    </row>
    <row r="999" spans="1:20" x14ac:dyDescent="0.25">
      <c r="A999" t="s">
        <v>4526</v>
      </c>
      <c r="B999" t="s">
        <v>12429</v>
      </c>
      <c r="C999" t="s">
        <v>10681</v>
      </c>
      <c r="D999" t="s">
        <v>10683</v>
      </c>
      <c r="E999" t="s">
        <v>10685</v>
      </c>
      <c r="F999">
        <v>19.989999999999998</v>
      </c>
      <c r="G999">
        <v>239.88</v>
      </c>
      <c r="H999">
        <v>12</v>
      </c>
      <c r="I999" t="s">
        <v>10682</v>
      </c>
      <c r="J999">
        <v>0</v>
      </c>
      <c r="K999">
        <v>0</v>
      </c>
      <c r="L999" t="s">
        <v>10788</v>
      </c>
      <c r="N999" t="s">
        <v>10746</v>
      </c>
      <c r="O999" t="s">
        <v>10747</v>
      </c>
      <c r="Q999" t="s">
        <v>10748</v>
      </c>
      <c r="S999" t="s">
        <v>10749</v>
      </c>
      <c r="T999">
        <v>43102.456921296303</v>
      </c>
    </row>
    <row r="1000" spans="1:20" x14ac:dyDescent="0.25">
      <c r="A1000" t="s">
        <v>12430</v>
      </c>
      <c r="B1000" t="s">
        <v>12431</v>
      </c>
      <c r="C1000" t="s">
        <v>10691</v>
      </c>
      <c r="D1000" t="s">
        <v>10683</v>
      </c>
      <c r="E1000" t="s">
        <v>10693</v>
      </c>
      <c r="F1000">
        <v>8.69</v>
      </c>
      <c r="G1000">
        <v>104.28</v>
      </c>
      <c r="H1000">
        <v>12</v>
      </c>
      <c r="I1000" t="s">
        <v>10682</v>
      </c>
      <c r="J1000">
        <v>0</v>
      </c>
      <c r="K1000">
        <v>0</v>
      </c>
      <c r="L1000" t="s">
        <v>10758</v>
      </c>
      <c r="N1000" t="s">
        <v>10686</v>
      </c>
      <c r="O1000" t="s">
        <v>10687</v>
      </c>
      <c r="Q1000" t="s">
        <v>10688</v>
      </c>
      <c r="S1000" t="s">
        <v>10689</v>
      </c>
      <c r="T1000">
        <v>43109.404224537</v>
      </c>
    </row>
    <row r="1001" spans="1:20" x14ac:dyDescent="0.25">
      <c r="A1001" t="s">
        <v>12432</v>
      </c>
      <c r="B1001" t="s">
        <v>12433</v>
      </c>
      <c r="C1001" t="s">
        <v>10691</v>
      </c>
      <c r="D1001" t="s">
        <v>10683</v>
      </c>
      <c r="E1001" t="s">
        <v>10693</v>
      </c>
      <c r="F1001">
        <v>5.09</v>
      </c>
      <c r="G1001">
        <v>61.08</v>
      </c>
      <c r="H1001">
        <v>12</v>
      </c>
      <c r="I1001" t="s">
        <v>10682</v>
      </c>
      <c r="J1001">
        <v>0</v>
      </c>
      <c r="K1001">
        <v>0</v>
      </c>
      <c r="L1001" t="s">
        <v>10788</v>
      </c>
      <c r="N1001" t="s">
        <v>10686</v>
      </c>
      <c r="O1001" t="s">
        <v>10687</v>
      </c>
      <c r="Q1001" t="s">
        <v>10688</v>
      </c>
      <c r="S1001" t="s">
        <v>10689</v>
      </c>
      <c r="T1001">
        <v>43102.456921296303</v>
      </c>
    </row>
    <row r="1002" spans="1:20" x14ac:dyDescent="0.25">
      <c r="A1002" t="s">
        <v>12434</v>
      </c>
      <c r="B1002" t="s">
        <v>12435</v>
      </c>
      <c r="C1002" t="s">
        <v>10691</v>
      </c>
      <c r="D1002" t="s">
        <v>10683</v>
      </c>
      <c r="E1002" t="s">
        <v>10693</v>
      </c>
      <c r="F1002">
        <v>4.79</v>
      </c>
      <c r="G1002">
        <v>57.48</v>
      </c>
      <c r="H1002">
        <v>12</v>
      </c>
      <c r="I1002" t="s">
        <v>10682</v>
      </c>
      <c r="J1002">
        <v>0</v>
      </c>
      <c r="K1002">
        <v>0</v>
      </c>
      <c r="L1002" t="s">
        <v>10788</v>
      </c>
      <c r="N1002" t="s">
        <v>10686</v>
      </c>
      <c r="O1002" t="s">
        <v>10687</v>
      </c>
      <c r="Q1002" t="s">
        <v>10688</v>
      </c>
      <c r="S1002" t="s">
        <v>10689</v>
      </c>
      <c r="T1002">
        <v>43102.456921296303</v>
      </c>
    </row>
    <row r="1003" spans="1:20" x14ac:dyDescent="0.25">
      <c r="A1003" t="s">
        <v>4527</v>
      </c>
      <c r="B1003" t="s">
        <v>12436</v>
      </c>
      <c r="C1003" t="s">
        <v>10681</v>
      </c>
      <c r="D1003" t="s">
        <v>10683</v>
      </c>
      <c r="E1003" t="s">
        <v>10685</v>
      </c>
      <c r="F1003">
        <v>19.989999999999998</v>
      </c>
      <c r="G1003">
        <v>119.94</v>
      </c>
      <c r="H1003">
        <v>6</v>
      </c>
      <c r="I1003" t="s">
        <v>10682</v>
      </c>
      <c r="J1003">
        <v>0</v>
      </c>
      <c r="K1003">
        <v>0</v>
      </c>
      <c r="L1003" t="s">
        <v>10862</v>
      </c>
      <c r="N1003" t="s">
        <v>11243</v>
      </c>
      <c r="O1003" t="s">
        <v>10708</v>
      </c>
      <c r="Q1003" t="s">
        <v>10709</v>
      </c>
      <c r="S1003" t="s">
        <v>11244</v>
      </c>
      <c r="T1003">
        <v>43102.456909722197</v>
      </c>
    </row>
    <row r="1004" spans="1:20" x14ac:dyDescent="0.25">
      <c r="A1004" t="s">
        <v>8239</v>
      </c>
      <c r="B1004" t="s">
        <v>12437</v>
      </c>
      <c r="C1004" t="s">
        <v>10681</v>
      </c>
      <c r="D1004" t="s">
        <v>10683</v>
      </c>
      <c r="E1004" t="s">
        <v>10685</v>
      </c>
      <c r="F1004">
        <v>19.989999999999998</v>
      </c>
      <c r="G1004">
        <v>119.94</v>
      </c>
      <c r="H1004">
        <v>6</v>
      </c>
      <c r="I1004" t="s">
        <v>10682</v>
      </c>
      <c r="J1004">
        <v>0</v>
      </c>
      <c r="K1004">
        <v>0</v>
      </c>
      <c r="L1004" t="s">
        <v>10862</v>
      </c>
      <c r="N1004" t="s">
        <v>11243</v>
      </c>
      <c r="O1004" t="s">
        <v>10708</v>
      </c>
      <c r="Q1004" t="s">
        <v>10709</v>
      </c>
      <c r="S1004" t="s">
        <v>11244</v>
      </c>
      <c r="T1004">
        <v>43102.456909722197</v>
      </c>
    </row>
    <row r="1005" spans="1:20" x14ac:dyDescent="0.25">
      <c r="A1005" t="s">
        <v>4528</v>
      </c>
      <c r="B1005" t="s">
        <v>12438</v>
      </c>
      <c r="C1005" t="s">
        <v>10681</v>
      </c>
      <c r="D1005" t="s">
        <v>10683</v>
      </c>
      <c r="E1005" t="s">
        <v>10685</v>
      </c>
      <c r="F1005">
        <v>46.99</v>
      </c>
      <c r="G1005">
        <v>281.94</v>
      </c>
      <c r="H1005">
        <v>6</v>
      </c>
      <c r="I1005" t="s">
        <v>10682</v>
      </c>
      <c r="J1005">
        <v>0</v>
      </c>
      <c r="K1005">
        <v>0</v>
      </c>
      <c r="L1005" t="s">
        <v>10731</v>
      </c>
      <c r="M1005">
        <v>43192</v>
      </c>
      <c r="N1005" t="s">
        <v>10732</v>
      </c>
      <c r="O1005" t="s">
        <v>10687</v>
      </c>
      <c r="Q1005" t="s">
        <v>10688</v>
      </c>
      <c r="S1005" t="s">
        <v>10733</v>
      </c>
      <c r="T1005">
        <v>43102.456875000003</v>
      </c>
    </row>
    <row r="1006" spans="1:20" x14ac:dyDescent="0.25">
      <c r="A1006" t="s">
        <v>4529</v>
      </c>
      <c r="B1006" t="s">
        <v>12439</v>
      </c>
      <c r="C1006" t="s">
        <v>10681</v>
      </c>
      <c r="D1006" t="s">
        <v>10683</v>
      </c>
      <c r="E1006" t="s">
        <v>10685</v>
      </c>
      <c r="F1006">
        <v>36.99</v>
      </c>
      <c r="G1006">
        <v>221.94</v>
      </c>
      <c r="H1006">
        <v>6</v>
      </c>
      <c r="I1006" t="s">
        <v>10682</v>
      </c>
      <c r="J1006">
        <v>0</v>
      </c>
      <c r="K1006">
        <v>0</v>
      </c>
      <c r="L1006" t="s">
        <v>12440</v>
      </c>
      <c r="N1006" t="s">
        <v>12441</v>
      </c>
      <c r="O1006" t="s">
        <v>11717</v>
      </c>
      <c r="P1006" t="s">
        <v>10687</v>
      </c>
      <c r="Q1006" t="s">
        <v>11718</v>
      </c>
      <c r="R1006" t="s">
        <v>10688</v>
      </c>
      <c r="S1006" t="s">
        <v>12442</v>
      </c>
      <c r="T1006">
        <v>43102.457013888903</v>
      </c>
    </row>
    <row r="1007" spans="1:20" x14ac:dyDescent="0.25">
      <c r="A1007" t="s">
        <v>4530</v>
      </c>
      <c r="B1007" t="s">
        <v>12443</v>
      </c>
      <c r="C1007" t="s">
        <v>10681</v>
      </c>
      <c r="D1007" t="s">
        <v>10683</v>
      </c>
      <c r="E1007" t="s">
        <v>10685</v>
      </c>
      <c r="F1007">
        <v>29.99</v>
      </c>
      <c r="G1007">
        <v>179.94</v>
      </c>
      <c r="H1007">
        <v>6</v>
      </c>
      <c r="I1007" t="s">
        <v>10682</v>
      </c>
      <c r="J1007">
        <v>0</v>
      </c>
      <c r="K1007">
        <v>0</v>
      </c>
      <c r="L1007" t="s">
        <v>10767</v>
      </c>
      <c r="N1007" t="s">
        <v>12441</v>
      </c>
      <c r="O1007" t="s">
        <v>11717</v>
      </c>
      <c r="P1007" t="s">
        <v>10687</v>
      </c>
      <c r="Q1007" t="s">
        <v>11718</v>
      </c>
      <c r="R1007" t="s">
        <v>10688</v>
      </c>
      <c r="S1007" t="s">
        <v>12442</v>
      </c>
      <c r="T1007">
        <v>43102.456932870402</v>
      </c>
    </row>
    <row r="1008" spans="1:20" x14ac:dyDescent="0.25">
      <c r="A1008" t="s">
        <v>8474</v>
      </c>
      <c r="B1008" t="s">
        <v>12444</v>
      </c>
      <c r="C1008" t="s">
        <v>12445</v>
      </c>
      <c r="D1008" t="s">
        <v>10683</v>
      </c>
      <c r="E1008" t="s">
        <v>10685</v>
      </c>
      <c r="F1008">
        <v>54.99</v>
      </c>
      <c r="G1008">
        <v>659.88</v>
      </c>
      <c r="H1008">
        <v>12</v>
      </c>
      <c r="I1008" t="s">
        <v>10682</v>
      </c>
      <c r="J1008">
        <v>0</v>
      </c>
      <c r="K1008">
        <v>0</v>
      </c>
      <c r="L1008" t="s">
        <v>10713</v>
      </c>
      <c r="N1008" t="s">
        <v>10803</v>
      </c>
      <c r="O1008" t="s">
        <v>10782</v>
      </c>
      <c r="Q1008" t="s">
        <v>10783</v>
      </c>
      <c r="S1008" t="s">
        <v>10804</v>
      </c>
      <c r="T1008">
        <v>43102.456875000003</v>
      </c>
    </row>
    <row r="1009" spans="1:20" x14ac:dyDescent="0.25">
      <c r="A1009" t="s">
        <v>12446</v>
      </c>
      <c r="B1009" t="s">
        <v>12447</v>
      </c>
      <c r="C1009" t="s">
        <v>10691</v>
      </c>
      <c r="D1009" t="s">
        <v>10683</v>
      </c>
      <c r="E1009" t="s">
        <v>10693</v>
      </c>
      <c r="F1009">
        <v>34.99</v>
      </c>
      <c r="G1009">
        <v>209.94</v>
      </c>
      <c r="H1009">
        <v>6</v>
      </c>
      <c r="I1009" t="s">
        <v>10682</v>
      </c>
      <c r="J1009">
        <v>9</v>
      </c>
      <c r="K1009">
        <v>0</v>
      </c>
      <c r="L1009" t="s">
        <v>10758</v>
      </c>
      <c r="N1009" t="s">
        <v>10700</v>
      </c>
      <c r="O1009" t="s">
        <v>10701</v>
      </c>
      <c r="Q1009" t="s">
        <v>10702</v>
      </c>
      <c r="S1009" t="s">
        <v>10703</v>
      </c>
      <c r="T1009">
        <v>43109.404224537</v>
      </c>
    </row>
    <row r="1010" spans="1:20" x14ac:dyDescent="0.25">
      <c r="A1010" t="s">
        <v>12448</v>
      </c>
      <c r="B1010" t="s">
        <v>12449</v>
      </c>
      <c r="C1010" t="s">
        <v>10751</v>
      </c>
      <c r="D1010" t="s">
        <v>10683</v>
      </c>
      <c r="E1010" t="s">
        <v>10753</v>
      </c>
      <c r="F1010">
        <v>30.99</v>
      </c>
      <c r="G1010">
        <v>371.88</v>
      </c>
      <c r="H1010">
        <v>12</v>
      </c>
      <c r="I1010" t="s">
        <v>10682</v>
      </c>
      <c r="J1010">
        <v>0</v>
      </c>
      <c r="K1010">
        <v>0</v>
      </c>
      <c r="L1010" t="s">
        <v>12450</v>
      </c>
      <c r="N1010" t="s">
        <v>10803</v>
      </c>
      <c r="O1010" t="s">
        <v>10782</v>
      </c>
      <c r="Q1010" t="s">
        <v>10783</v>
      </c>
      <c r="S1010" t="s">
        <v>10804</v>
      </c>
      <c r="T1010">
        <v>43102.456979166702</v>
      </c>
    </row>
    <row r="1011" spans="1:20" x14ac:dyDescent="0.25">
      <c r="A1011" t="s">
        <v>4531</v>
      </c>
      <c r="B1011" t="s">
        <v>12451</v>
      </c>
      <c r="C1011" t="s">
        <v>10691</v>
      </c>
      <c r="D1011" t="s">
        <v>10683</v>
      </c>
      <c r="E1011" t="s">
        <v>10836</v>
      </c>
      <c r="F1011">
        <v>7.19</v>
      </c>
      <c r="G1011">
        <v>86.28</v>
      </c>
      <c r="H1011">
        <v>12</v>
      </c>
      <c r="I1011" t="s">
        <v>10682</v>
      </c>
      <c r="J1011">
        <v>0</v>
      </c>
      <c r="K1011">
        <v>0</v>
      </c>
      <c r="L1011" t="s">
        <v>10788</v>
      </c>
      <c r="N1011" t="s">
        <v>11212</v>
      </c>
      <c r="O1011" t="s">
        <v>10701</v>
      </c>
      <c r="Q1011" t="s">
        <v>10702</v>
      </c>
      <c r="S1011" t="s">
        <v>11213</v>
      </c>
      <c r="T1011">
        <v>43102.456921296303</v>
      </c>
    </row>
    <row r="1012" spans="1:20" x14ac:dyDescent="0.25">
      <c r="A1012" t="s">
        <v>12452</v>
      </c>
      <c r="B1012" t="s">
        <v>12453</v>
      </c>
      <c r="C1012" t="s">
        <v>10691</v>
      </c>
      <c r="D1012" t="s">
        <v>10683</v>
      </c>
      <c r="E1012" t="s">
        <v>10693</v>
      </c>
      <c r="F1012">
        <v>7.79</v>
      </c>
      <c r="G1012">
        <v>93.48</v>
      </c>
      <c r="H1012">
        <v>12</v>
      </c>
      <c r="I1012" t="s">
        <v>10682</v>
      </c>
      <c r="J1012">
        <v>0</v>
      </c>
      <c r="K1012">
        <v>0</v>
      </c>
      <c r="L1012" t="s">
        <v>10944</v>
      </c>
      <c r="N1012" t="s">
        <v>10837</v>
      </c>
      <c r="O1012" t="s">
        <v>10701</v>
      </c>
      <c r="Q1012" t="s">
        <v>10702</v>
      </c>
      <c r="S1012" t="s">
        <v>10838</v>
      </c>
      <c r="T1012">
        <v>43102.456921296303</v>
      </c>
    </row>
    <row r="1013" spans="1:20" x14ac:dyDescent="0.25">
      <c r="A1013" t="s">
        <v>4532</v>
      </c>
      <c r="B1013" t="s">
        <v>12454</v>
      </c>
      <c r="C1013" t="s">
        <v>10691</v>
      </c>
      <c r="D1013" t="s">
        <v>10683</v>
      </c>
      <c r="E1013" t="s">
        <v>10836</v>
      </c>
      <c r="F1013">
        <v>11.99</v>
      </c>
      <c r="G1013">
        <v>143.88</v>
      </c>
      <c r="H1013">
        <v>12</v>
      </c>
      <c r="I1013" t="s">
        <v>10682</v>
      </c>
      <c r="J1013">
        <v>0</v>
      </c>
      <c r="K1013">
        <v>0</v>
      </c>
      <c r="L1013" t="s">
        <v>12455</v>
      </c>
      <c r="N1013" t="s">
        <v>10837</v>
      </c>
      <c r="O1013" t="s">
        <v>10701</v>
      </c>
      <c r="Q1013" t="s">
        <v>10702</v>
      </c>
      <c r="S1013" t="s">
        <v>10838</v>
      </c>
      <c r="T1013">
        <v>43102.456921296303</v>
      </c>
    </row>
    <row r="1014" spans="1:20" x14ac:dyDescent="0.25">
      <c r="A1014" t="s">
        <v>8475</v>
      </c>
      <c r="B1014" t="s">
        <v>12456</v>
      </c>
      <c r="C1014" t="s">
        <v>10691</v>
      </c>
      <c r="D1014" t="s">
        <v>10683</v>
      </c>
      <c r="E1014" t="s">
        <v>10836</v>
      </c>
      <c r="F1014">
        <v>11.99</v>
      </c>
      <c r="G1014">
        <v>143.88</v>
      </c>
      <c r="H1014">
        <v>12</v>
      </c>
      <c r="I1014" t="s">
        <v>10682</v>
      </c>
      <c r="J1014">
        <v>0</v>
      </c>
      <c r="K1014">
        <v>0</v>
      </c>
      <c r="L1014" t="s">
        <v>12455</v>
      </c>
      <c r="N1014" t="s">
        <v>10837</v>
      </c>
      <c r="O1014" t="s">
        <v>10701</v>
      </c>
      <c r="Q1014" t="s">
        <v>10702</v>
      </c>
      <c r="S1014" t="s">
        <v>10838</v>
      </c>
      <c r="T1014">
        <v>43102.456921296303</v>
      </c>
    </row>
    <row r="1015" spans="1:20" x14ac:dyDescent="0.25">
      <c r="A1015" t="s">
        <v>4533</v>
      </c>
      <c r="B1015" t="s">
        <v>12457</v>
      </c>
      <c r="C1015" t="s">
        <v>10751</v>
      </c>
      <c r="D1015" t="s">
        <v>10752</v>
      </c>
      <c r="E1015" t="s">
        <v>10685</v>
      </c>
      <c r="F1015">
        <v>16.190000000000001</v>
      </c>
      <c r="G1015">
        <v>97.14</v>
      </c>
      <c r="H1015">
        <v>6</v>
      </c>
      <c r="I1015" t="s">
        <v>10682</v>
      </c>
      <c r="J1015">
        <v>0</v>
      </c>
      <c r="K1015">
        <v>0</v>
      </c>
      <c r="L1015" t="s">
        <v>11042</v>
      </c>
      <c r="M1015">
        <v>43368</v>
      </c>
      <c r="N1015" t="s">
        <v>10732</v>
      </c>
      <c r="O1015" t="s">
        <v>10687</v>
      </c>
      <c r="Q1015" t="s">
        <v>10688</v>
      </c>
      <c r="S1015" t="s">
        <v>10733</v>
      </c>
      <c r="T1015">
        <v>43102.457013888903</v>
      </c>
    </row>
    <row r="1016" spans="1:20" x14ac:dyDescent="0.25">
      <c r="A1016" t="s">
        <v>4534</v>
      </c>
      <c r="B1016" t="s">
        <v>12458</v>
      </c>
      <c r="C1016" t="s">
        <v>10681</v>
      </c>
      <c r="D1016" t="s">
        <v>10683</v>
      </c>
      <c r="E1016" t="s">
        <v>10685</v>
      </c>
      <c r="F1016">
        <v>51.99</v>
      </c>
      <c r="G1016">
        <v>311.94</v>
      </c>
      <c r="H1016">
        <v>6</v>
      </c>
      <c r="I1016" t="s">
        <v>10682</v>
      </c>
      <c r="J1016">
        <v>0</v>
      </c>
      <c r="K1016">
        <v>0</v>
      </c>
      <c r="L1016" t="s">
        <v>10731</v>
      </c>
      <c r="M1016">
        <v>43192</v>
      </c>
      <c r="N1016" t="s">
        <v>10732</v>
      </c>
      <c r="O1016" t="s">
        <v>10687</v>
      </c>
      <c r="Q1016" t="s">
        <v>10688</v>
      </c>
      <c r="S1016" t="s">
        <v>10733</v>
      </c>
      <c r="T1016">
        <v>43102.456875000003</v>
      </c>
    </row>
    <row r="1017" spans="1:20" x14ac:dyDescent="0.25">
      <c r="A1017" t="s">
        <v>4535</v>
      </c>
      <c r="B1017" t="s">
        <v>12459</v>
      </c>
      <c r="C1017" t="s">
        <v>10681</v>
      </c>
      <c r="D1017" t="s">
        <v>10683</v>
      </c>
      <c r="E1017" t="s">
        <v>10685</v>
      </c>
      <c r="F1017">
        <v>67.989999999999995</v>
      </c>
      <c r="G1017">
        <v>407.94</v>
      </c>
      <c r="H1017">
        <v>6</v>
      </c>
      <c r="I1017" t="s">
        <v>10682</v>
      </c>
      <c r="J1017">
        <v>0</v>
      </c>
      <c r="K1017">
        <v>0</v>
      </c>
      <c r="L1017" t="s">
        <v>10918</v>
      </c>
      <c r="N1017" t="s">
        <v>10732</v>
      </c>
      <c r="O1017" t="s">
        <v>10687</v>
      </c>
      <c r="Q1017" t="s">
        <v>10688</v>
      </c>
      <c r="S1017" t="s">
        <v>10733</v>
      </c>
      <c r="T1017">
        <v>43102.456967592603</v>
      </c>
    </row>
    <row r="1018" spans="1:20" x14ac:dyDescent="0.25">
      <c r="A1018" t="s">
        <v>4536</v>
      </c>
      <c r="B1018" t="s">
        <v>12460</v>
      </c>
      <c r="C1018" t="s">
        <v>10681</v>
      </c>
      <c r="D1018" t="s">
        <v>10683</v>
      </c>
      <c r="E1018" t="s">
        <v>10685</v>
      </c>
      <c r="F1018">
        <v>41.99</v>
      </c>
      <c r="G1018">
        <v>503.88</v>
      </c>
      <c r="H1018">
        <v>12</v>
      </c>
      <c r="I1018" t="s">
        <v>10682</v>
      </c>
      <c r="J1018">
        <v>0</v>
      </c>
      <c r="K1018">
        <v>0</v>
      </c>
      <c r="L1018" t="s">
        <v>10731</v>
      </c>
      <c r="N1018" t="s">
        <v>10732</v>
      </c>
      <c r="O1018" t="s">
        <v>10687</v>
      </c>
      <c r="Q1018" t="s">
        <v>10688</v>
      </c>
      <c r="S1018" t="s">
        <v>10733</v>
      </c>
      <c r="T1018">
        <v>43102.456875000003</v>
      </c>
    </row>
    <row r="1019" spans="1:20" x14ac:dyDescent="0.25">
      <c r="A1019" t="s">
        <v>4537</v>
      </c>
      <c r="B1019" t="s">
        <v>12461</v>
      </c>
      <c r="C1019" t="s">
        <v>10681</v>
      </c>
      <c r="D1019" t="s">
        <v>10683</v>
      </c>
      <c r="E1019" t="s">
        <v>10685</v>
      </c>
      <c r="F1019">
        <v>59.99</v>
      </c>
      <c r="G1019">
        <v>359.94</v>
      </c>
      <c r="H1019">
        <v>6</v>
      </c>
      <c r="I1019" t="s">
        <v>10682</v>
      </c>
      <c r="J1019">
        <v>0</v>
      </c>
      <c r="K1019">
        <v>0</v>
      </c>
      <c r="L1019" t="s">
        <v>10731</v>
      </c>
      <c r="N1019" t="s">
        <v>10732</v>
      </c>
      <c r="O1019" t="s">
        <v>10687</v>
      </c>
      <c r="Q1019" t="s">
        <v>10688</v>
      </c>
      <c r="S1019" t="s">
        <v>10733</v>
      </c>
      <c r="T1019">
        <v>43102.456875000003</v>
      </c>
    </row>
    <row r="1020" spans="1:20" x14ac:dyDescent="0.25">
      <c r="A1020" t="s">
        <v>12462</v>
      </c>
      <c r="B1020" t="s">
        <v>12463</v>
      </c>
      <c r="C1020" t="s">
        <v>10691</v>
      </c>
      <c r="D1020" t="s">
        <v>10683</v>
      </c>
      <c r="E1020" t="s">
        <v>10693</v>
      </c>
      <c r="F1020">
        <v>8.99</v>
      </c>
      <c r="G1020">
        <v>107.88</v>
      </c>
      <c r="H1020">
        <v>12</v>
      </c>
      <c r="I1020" t="s">
        <v>10682</v>
      </c>
      <c r="J1020">
        <v>0</v>
      </c>
      <c r="K1020">
        <v>0</v>
      </c>
      <c r="L1020" t="s">
        <v>10788</v>
      </c>
      <c r="N1020" t="s">
        <v>10781</v>
      </c>
      <c r="O1020" t="s">
        <v>10782</v>
      </c>
      <c r="Q1020" t="s">
        <v>10783</v>
      </c>
      <c r="S1020" t="s">
        <v>10784</v>
      </c>
      <c r="T1020">
        <v>43102.456921296303</v>
      </c>
    </row>
    <row r="1021" spans="1:20" x14ac:dyDescent="0.25">
      <c r="A1021" t="s">
        <v>12464</v>
      </c>
      <c r="B1021" t="s">
        <v>12465</v>
      </c>
      <c r="C1021" t="s">
        <v>10691</v>
      </c>
      <c r="D1021" t="s">
        <v>10683</v>
      </c>
      <c r="E1021" t="s">
        <v>10693</v>
      </c>
      <c r="F1021">
        <v>8.99</v>
      </c>
      <c r="G1021">
        <v>107.88</v>
      </c>
      <c r="H1021">
        <v>12</v>
      </c>
      <c r="I1021" t="s">
        <v>10682</v>
      </c>
      <c r="J1021">
        <v>0</v>
      </c>
      <c r="K1021">
        <v>0</v>
      </c>
      <c r="L1021" t="s">
        <v>10788</v>
      </c>
      <c r="N1021" t="s">
        <v>10781</v>
      </c>
      <c r="O1021" t="s">
        <v>10782</v>
      </c>
      <c r="Q1021" t="s">
        <v>10783</v>
      </c>
      <c r="S1021" t="s">
        <v>10784</v>
      </c>
      <c r="T1021">
        <v>43102.456921296303</v>
      </c>
    </row>
    <row r="1022" spans="1:20" x14ac:dyDescent="0.25">
      <c r="A1022" t="s">
        <v>12466</v>
      </c>
      <c r="B1022" t="s">
        <v>12467</v>
      </c>
      <c r="C1022" t="s">
        <v>10691</v>
      </c>
      <c r="D1022" t="s">
        <v>10683</v>
      </c>
      <c r="E1022" t="s">
        <v>10693</v>
      </c>
      <c r="F1022">
        <v>13.19</v>
      </c>
      <c r="G1022">
        <v>79.14</v>
      </c>
      <c r="H1022">
        <v>6</v>
      </c>
      <c r="I1022" t="s">
        <v>10682</v>
      </c>
      <c r="J1022">
        <v>0</v>
      </c>
      <c r="K1022">
        <v>0</v>
      </c>
      <c r="L1022" t="s">
        <v>12468</v>
      </c>
      <c r="N1022" t="s">
        <v>12469</v>
      </c>
      <c r="O1022" t="s">
        <v>11717</v>
      </c>
      <c r="Q1022" t="s">
        <v>11718</v>
      </c>
      <c r="S1022" t="s">
        <v>12470</v>
      </c>
      <c r="T1022">
        <v>43102.456898148099</v>
      </c>
    </row>
    <row r="1023" spans="1:20" x14ac:dyDescent="0.25">
      <c r="A1023" t="s">
        <v>4538</v>
      </c>
      <c r="B1023" t="s">
        <v>12471</v>
      </c>
      <c r="C1023" t="s">
        <v>10681</v>
      </c>
      <c r="D1023" t="s">
        <v>10683</v>
      </c>
      <c r="E1023" t="s">
        <v>10685</v>
      </c>
      <c r="F1023">
        <v>9.99</v>
      </c>
      <c r="G1023">
        <v>119.88</v>
      </c>
      <c r="H1023">
        <v>12</v>
      </c>
      <c r="I1023" t="s">
        <v>10682</v>
      </c>
      <c r="J1023">
        <v>0</v>
      </c>
      <c r="K1023">
        <v>0</v>
      </c>
      <c r="L1023" t="s">
        <v>10812</v>
      </c>
      <c r="N1023" t="s">
        <v>10686</v>
      </c>
      <c r="O1023" t="s">
        <v>10687</v>
      </c>
      <c r="Q1023" t="s">
        <v>10688</v>
      </c>
      <c r="S1023" t="s">
        <v>10689</v>
      </c>
      <c r="T1023">
        <v>43102.456875000003</v>
      </c>
    </row>
    <row r="1024" spans="1:20" x14ac:dyDescent="0.25">
      <c r="A1024" t="s">
        <v>8476</v>
      </c>
      <c r="B1024" t="s">
        <v>12472</v>
      </c>
      <c r="C1024" t="s">
        <v>10751</v>
      </c>
      <c r="D1024" t="s">
        <v>10683</v>
      </c>
      <c r="E1024" t="s">
        <v>10753</v>
      </c>
      <c r="F1024">
        <v>20.99</v>
      </c>
      <c r="G1024">
        <v>251.88</v>
      </c>
      <c r="H1024">
        <v>12</v>
      </c>
      <c r="I1024" t="s">
        <v>10682</v>
      </c>
      <c r="J1024">
        <v>0</v>
      </c>
      <c r="K1024">
        <v>0</v>
      </c>
      <c r="L1024" t="s">
        <v>10731</v>
      </c>
      <c r="N1024" t="s">
        <v>10803</v>
      </c>
      <c r="O1024" t="s">
        <v>10782</v>
      </c>
      <c r="Q1024" t="s">
        <v>10783</v>
      </c>
      <c r="S1024" t="s">
        <v>10804</v>
      </c>
      <c r="T1024">
        <v>43102.456875000003</v>
      </c>
    </row>
    <row r="1025" spans="1:20" x14ac:dyDescent="0.25">
      <c r="A1025" t="s">
        <v>4539</v>
      </c>
      <c r="B1025" t="s">
        <v>12473</v>
      </c>
      <c r="C1025" t="s">
        <v>10681</v>
      </c>
      <c r="D1025" t="s">
        <v>10683</v>
      </c>
      <c r="E1025" t="s">
        <v>10685</v>
      </c>
      <c r="F1025">
        <v>22.99</v>
      </c>
      <c r="G1025">
        <v>137.94</v>
      </c>
      <c r="H1025">
        <v>6</v>
      </c>
      <c r="I1025" t="s">
        <v>10682</v>
      </c>
      <c r="J1025">
        <v>0</v>
      </c>
      <c r="K1025">
        <v>0</v>
      </c>
      <c r="L1025" t="s">
        <v>10868</v>
      </c>
      <c r="N1025" t="s">
        <v>10686</v>
      </c>
      <c r="O1025" t="s">
        <v>10687</v>
      </c>
      <c r="Q1025" t="s">
        <v>10688</v>
      </c>
      <c r="S1025" t="s">
        <v>10689</v>
      </c>
      <c r="T1025">
        <v>43102.456990740699</v>
      </c>
    </row>
    <row r="1026" spans="1:20" x14ac:dyDescent="0.25">
      <c r="A1026" t="s">
        <v>12474</v>
      </c>
      <c r="B1026" t="s">
        <v>12475</v>
      </c>
      <c r="C1026" t="s">
        <v>10691</v>
      </c>
      <c r="D1026" t="s">
        <v>10683</v>
      </c>
      <c r="E1026" t="s">
        <v>10693</v>
      </c>
      <c r="F1026">
        <v>7.55</v>
      </c>
      <c r="G1026">
        <v>90.6</v>
      </c>
      <c r="H1026">
        <v>12</v>
      </c>
      <c r="I1026" t="s">
        <v>10682</v>
      </c>
      <c r="J1026">
        <v>0</v>
      </c>
      <c r="K1026">
        <v>0</v>
      </c>
      <c r="L1026" t="s">
        <v>10812</v>
      </c>
      <c r="N1026" t="s">
        <v>10826</v>
      </c>
      <c r="O1026" t="s">
        <v>10708</v>
      </c>
      <c r="Q1026" t="s">
        <v>10709</v>
      </c>
      <c r="S1026" t="s">
        <v>10827</v>
      </c>
      <c r="T1026">
        <v>43102.456875000003</v>
      </c>
    </row>
    <row r="1027" spans="1:20" x14ac:dyDescent="0.25">
      <c r="A1027" t="s">
        <v>8477</v>
      </c>
      <c r="B1027" t="s">
        <v>12476</v>
      </c>
      <c r="C1027" t="s">
        <v>10691</v>
      </c>
      <c r="D1027" t="s">
        <v>10683</v>
      </c>
      <c r="E1027" t="s">
        <v>10836</v>
      </c>
      <c r="F1027">
        <v>17.989999999999998</v>
      </c>
      <c r="G1027">
        <v>215.88</v>
      </c>
      <c r="H1027">
        <v>12</v>
      </c>
      <c r="I1027" t="s">
        <v>10682</v>
      </c>
      <c r="J1027">
        <v>0</v>
      </c>
      <c r="K1027">
        <v>0</v>
      </c>
      <c r="L1027" t="s">
        <v>10918</v>
      </c>
      <c r="N1027" t="s">
        <v>12477</v>
      </c>
      <c r="O1027" t="s">
        <v>10747</v>
      </c>
      <c r="Q1027" t="s">
        <v>10748</v>
      </c>
      <c r="S1027" t="s">
        <v>12478</v>
      </c>
      <c r="T1027">
        <v>43102.456967592603</v>
      </c>
    </row>
    <row r="1028" spans="1:20" x14ac:dyDescent="0.25">
      <c r="A1028" t="s">
        <v>8478</v>
      </c>
      <c r="B1028" t="s">
        <v>12479</v>
      </c>
      <c r="C1028" t="s">
        <v>10691</v>
      </c>
      <c r="D1028" t="s">
        <v>10683</v>
      </c>
      <c r="E1028" t="s">
        <v>10693</v>
      </c>
      <c r="F1028">
        <v>17.989999999999998</v>
      </c>
      <c r="G1028">
        <v>215.88</v>
      </c>
      <c r="H1028">
        <v>12</v>
      </c>
      <c r="I1028" t="s">
        <v>10682</v>
      </c>
      <c r="J1028">
        <v>0</v>
      </c>
      <c r="K1028">
        <v>0</v>
      </c>
      <c r="L1028" t="s">
        <v>10918</v>
      </c>
      <c r="N1028" t="s">
        <v>12477</v>
      </c>
      <c r="O1028" t="s">
        <v>10747</v>
      </c>
      <c r="Q1028" t="s">
        <v>10748</v>
      </c>
      <c r="S1028" t="s">
        <v>12478</v>
      </c>
      <c r="T1028">
        <v>43102.456967592603</v>
      </c>
    </row>
    <row r="1029" spans="1:20" x14ac:dyDescent="0.25">
      <c r="A1029" t="s">
        <v>12480</v>
      </c>
      <c r="B1029" t="s">
        <v>12481</v>
      </c>
      <c r="C1029" t="s">
        <v>10691</v>
      </c>
      <c r="D1029" t="s">
        <v>10683</v>
      </c>
      <c r="E1029" t="s">
        <v>10693</v>
      </c>
      <c r="F1029">
        <v>8.49</v>
      </c>
      <c r="G1029">
        <v>101.88</v>
      </c>
      <c r="H1029">
        <v>12</v>
      </c>
      <c r="I1029" t="s">
        <v>10682</v>
      </c>
      <c r="J1029">
        <v>0</v>
      </c>
      <c r="K1029">
        <v>0</v>
      </c>
      <c r="L1029" t="s">
        <v>10831</v>
      </c>
      <c r="N1029" t="s">
        <v>10746</v>
      </c>
      <c r="O1029" t="s">
        <v>10747</v>
      </c>
      <c r="Q1029" t="s">
        <v>10748</v>
      </c>
      <c r="S1029" t="s">
        <v>10749</v>
      </c>
      <c r="T1029">
        <v>43102.456956018497</v>
      </c>
    </row>
    <row r="1030" spans="1:20" x14ac:dyDescent="0.25">
      <c r="A1030" t="s">
        <v>12482</v>
      </c>
      <c r="B1030" t="s">
        <v>12483</v>
      </c>
      <c r="C1030" t="s">
        <v>10691</v>
      </c>
      <c r="D1030" t="s">
        <v>10683</v>
      </c>
      <c r="E1030" t="s">
        <v>10693</v>
      </c>
      <c r="F1030">
        <v>7.49</v>
      </c>
      <c r="G1030">
        <v>44.94</v>
      </c>
      <c r="H1030">
        <v>6</v>
      </c>
      <c r="I1030" t="s">
        <v>10682</v>
      </c>
      <c r="J1030">
        <v>0</v>
      </c>
      <c r="K1030">
        <v>0</v>
      </c>
      <c r="L1030" t="s">
        <v>10717</v>
      </c>
      <c r="N1030" t="s">
        <v>11096</v>
      </c>
      <c r="S1030" t="s">
        <v>11097</v>
      </c>
      <c r="T1030">
        <v>43102.456921296303</v>
      </c>
    </row>
    <row r="1031" spans="1:20" x14ac:dyDescent="0.25">
      <c r="A1031" t="s">
        <v>4540</v>
      </c>
      <c r="B1031" t="s">
        <v>12484</v>
      </c>
      <c r="C1031" t="s">
        <v>10681</v>
      </c>
      <c r="D1031" t="s">
        <v>10683</v>
      </c>
      <c r="E1031" t="s">
        <v>10685</v>
      </c>
      <c r="F1031">
        <v>19.989999999999998</v>
      </c>
      <c r="G1031">
        <v>239.88</v>
      </c>
      <c r="H1031">
        <v>12</v>
      </c>
      <c r="I1031" t="s">
        <v>10682</v>
      </c>
      <c r="J1031">
        <v>0</v>
      </c>
      <c r="K1031">
        <v>0</v>
      </c>
      <c r="L1031" t="s">
        <v>10862</v>
      </c>
      <c r="N1031" t="s">
        <v>10700</v>
      </c>
      <c r="O1031" t="s">
        <v>10701</v>
      </c>
      <c r="Q1031" t="s">
        <v>10702</v>
      </c>
      <c r="S1031" t="s">
        <v>10703</v>
      </c>
      <c r="T1031">
        <v>43102.456909722197</v>
      </c>
    </row>
    <row r="1032" spans="1:20" x14ac:dyDescent="0.25">
      <c r="A1032" t="s">
        <v>4541</v>
      </c>
      <c r="B1032" t="s">
        <v>12485</v>
      </c>
      <c r="C1032" t="s">
        <v>10681</v>
      </c>
      <c r="D1032" t="s">
        <v>10683</v>
      </c>
      <c r="E1032" t="s">
        <v>10685</v>
      </c>
      <c r="F1032">
        <v>99.99</v>
      </c>
      <c r="G1032">
        <v>599.94000000000005</v>
      </c>
      <c r="H1032">
        <v>6</v>
      </c>
      <c r="I1032" t="s">
        <v>10682</v>
      </c>
      <c r="J1032">
        <v>0</v>
      </c>
      <c r="K1032">
        <v>0</v>
      </c>
      <c r="L1032" t="s">
        <v>12092</v>
      </c>
      <c r="N1032" t="s">
        <v>10700</v>
      </c>
      <c r="O1032" t="s">
        <v>10701</v>
      </c>
      <c r="Q1032" t="s">
        <v>10702</v>
      </c>
      <c r="S1032" t="s">
        <v>10703</v>
      </c>
      <c r="T1032">
        <v>43102.456932870402</v>
      </c>
    </row>
    <row r="1033" spans="1:20" x14ac:dyDescent="0.25">
      <c r="A1033" t="s">
        <v>12486</v>
      </c>
      <c r="B1033" t="s">
        <v>12487</v>
      </c>
      <c r="C1033" t="s">
        <v>10691</v>
      </c>
      <c r="D1033" t="s">
        <v>10683</v>
      </c>
      <c r="E1033" t="s">
        <v>10693</v>
      </c>
      <c r="F1033">
        <v>7.79</v>
      </c>
      <c r="G1033">
        <v>93.48</v>
      </c>
      <c r="H1033">
        <v>12</v>
      </c>
      <c r="I1033" t="s">
        <v>10682</v>
      </c>
      <c r="J1033">
        <v>0</v>
      </c>
      <c r="K1033">
        <v>0</v>
      </c>
      <c r="L1033" t="s">
        <v>10717</v>
      </c>
      <c r="N1033" t="s">
        <v>10700</v>
      </c>
      <c r="O1033" t="s">
        <v>10701</v>
      </c>
      <c r="Q1033" t="s">
        <v>10702</v>
      </c>
      <c r="S1033" t="s">
        <v>10703</v>
      </c>
      <c r="T1033">
        <v>43102.456921296303</v>
      </c>
    </row>
    <row r="1034" spans="1:20" x14ac:dyDescent="0.25">
      <c r="A1034" t="s">
        <v>12488</v>
      </c>
      <c r="B1034" t="s">
        <v>12489</v>
      </c>
      <c r="C1034" t="s">
        <v>10691</v>
      </c>
      <c r="D1034" t="s">
        <v>10683</v>
      </c>
      <c r="E1034" t="s">
        <v>10693</v>
      </c>
      <c r="F1034">
        <v>16.79</v>
      </c>
      <c r="G1034">
        <v>100.74</v>
      </c>
      <c r="H1034">
        <v>6</v>
      </c>
      <c r="I1034" t="s">
        <v>10682</v>
      </c>
      <c r="J1034">
        <v>0</v>
      </c>
      <c r="K1034">
        <v>0</v>
      </c>
      <c r="L1034" t="s">
        <v>11406</v>
      </c>
      <c r="N1034" t="s">
        <v>10874</v>
      </c>
      <c r="O1034" t="s">
        <v>10701</v>
      </c>
      <c r="P1034" t="s">
        <v>10708</v>
      </c>
      <c r="Q1034" t="s">
        <v>10702</v>
      </c>
      <c r="R1034" t="s">
        <v>10709</v>
      </c>
      <c r="S1034" t="s">
        <v>10875</v>
      </c>
      <c r="T1034">
        <v>43102.456979166702</v>
      </c>
    </row>
    <row r="1035" spans="1:20" x14ac:dyDescent="0.25">
      <c r="A1035" t="s">
        <v>4542</v>
      </c>
      <c r="B1035" t="s">
        <v>12490</v>
      </c>
      <c r="C1035" t="s">
        <v>10751</v>
      </c>
      <c r="D1035" t="s">
        <v>10683</v>
      </c>
      <c r="E1035" t="s">
        <v>10836</v>
      </c>
      <c r="F1035">
        <v>12.59</v>
      </c>
      <c r="G1035">
        <v>151.08000000000001</v>
      </c>
      <c r="H1035">
        <v>12</v>
      </c>
      <c r="I1035" t="s">
        <v>10682</v>
      </c>
      <c r="J1035">
        <v>0</v>
      </c>
      <c r="K1035">
        <v>0</v>
      </c>
      <c r="L1035" t="s">
        <v>10944</v>
      </c>
      <c r="M1035">
        <v>44147</v>
      </c>
      <c r="N1035" t="s">
        <v>10761</v>
      </c>
      <c r="O1035" t="s">
        <v>10762</v>
      </c>
      <c r="P1035" t="s">
        <v>10708</v>
      </c>
      <c r="Q1035" t="s">
        <v>10763</v>
      </c>
      <c r="R1035" t="s">
        <v>10709</v>
      </c>
      <c r="S1035" t="s">
        <v>10764</v>
      </c>
      <c r="T1035">
        <v>43102.456921296303</v>
      </c>
    </row>
    <row r="1036" spans="1:20" x14ac:dyDescent="0.25">
      <c r="A1036" t="s">
        <v>4543</v>
      </c>
      <c r="B1036" t="s">
        <v>12491</v>
      </c>
      <c r="C1036" t="s">
        <v>10681</v>
      </c>
      <c r="D1036" t="s">
        <v>10683</v>
      </c>
      <c r="E1036" t="s">
        <v>10685</v>
      </c>
      <c r="F1036">
        <v>19.989999999999998</v>
      </c>
      <c r="G1036">
        <v>239.88</v>
      </c>
      <c r="H1036">
        <v>12</v>
      </c>
      <c r="I1036" t="s">
        <v>10682</v>
      </c>
      <c r="J1036">
        <v>0</v>
      </c>
      <c r="K1036">
        <v>0</v>
      </c>
      <c r="L1036" t="s">
        <v>10944</v>
      </c>
      <c r="N1036" t="s">
        <v>11805</v>
      </c>
      <c r="O1036" t="s">
        <v>10708</v>
      </c>
      <c r="Q1036" t="s">
        <v>10709</v>
      </c>
      <c r="S1036" t="s">
        <v>11806</v>
      </c>
      <c r="T1036">
        <v>43102.456921296303</v>
      </c>
    </row>
    <row r="1037" spans="1:20" x14ac:dyDescent="0.25">
      <c r="A1037" t="s">
        <v>4544</v>
      </c>
      <c r="B1037" t="s">
        <v>12492</v>
      </c>
      <c r="C1037" t="s">
        <v>10751</v>
      </c>
      <c r="D1037" t="s">
        <v>10683</v>
      </c>
      <c r="E1037" t="s">
        <v>10753</v>
      </c>
      <c r="F1037">
        <v>22.79</v>
      </c>
      <c r="G1037">
        <v>273.48</v>
      </c>
      <c r="H1037">
        <v>12</v>
      </c>
      <c r="I1037" t="s">
        <v>10682</v>
      </c>
      <c r="J1037">
        <v>0</v>
      </c>
      <c r="K1037">
        <v>0</v>
      </c>
      <c r="L1037" t="s">
        <v>11305</v>
      </c>
      <c r="N1037" t="s">
        <v>10694</v>
      </c>
      <c r="O1037" t="s">
        <v>10695</v>
      </c>
      <c r="Q1037" t="s">
        <v>10696</v>
      </c>
      <c r="S1037" t="s">
        <v>10697</v>
      </c>
      <c r="T1037">
        <v>43102.456875000003</v>
      </c>
    </row>
    <row r="1038" spans="1:20" x14ac:dyDescent="0.25">
      <c r="A1038" t="s">
        <v>12493</v>
      </c>
      <c r="B1038" t="s">
        <v>12494</v>
      </c>
      <c r="C1038" t="s">
        <v>10691</v>
      </c>
      <c r="D1038" t="s">
        <v>10683</v>
      </c>
      <c r="E1038" t="s">
        <v>10693</v>
      </c>
      <c r="F1038">
        <v>19.989999999999998</v>
      </c>
      <c r="G1038">
        <v>239.88</v>
      </c>
      <c r="H1038">
        <v>12</v>
      </c>
      <c r="I1038" t="s">
        <v>10682</v>
      </c>
      <c r="J1038">
        <v>0</v>
      </c>
      <c r="K1038">
        <v>0</v>
      </c>
      <c r="L1038" t="s">
        <v>10788</v>
      </c>
      <c r="N1038" t="s">
        <v>11212</v>
      </c>
      <c r="O1038" t="s">
        <v>10701</v>
      </c>
      <c r="Q1038" t="s">
        <v>10702</v>
      </c>
      <c r="S1038" t="s">
        <v>11213</v>
      </c>
      <c r="T1038">
        <v>43102.456921296303</v>
      </c>
    </row>
    <row r="1039" spans="1:20" x14ac:dyDescent="0.25">
      <c r="A1039" t="s">
        <v>8479</v>
      </c>
      <c r="B1039" t="s">
        <v>12495</v>
      </c>
      <c r="C1039" t="s">
        <v>10691</v>
      </c>
      <c r="D1039" t="s">
        <v>10683</v>
      </c>
      <c r="E1039" t="s">
        <v>10693</v>
      </c>
      <c r="F1039">
        <v>9.59</v>
      </c>
      <c r="G1039">
        <v>115.08</v>
      </c>
      <c r="H1039">
        <v>12</v>
      </c>
      <c r="I1039" t="s">
        <v>10682</v>
      </c>
      <c r="J1039">
        <v>0</v>
      </c>
      <c r="K1039">
        <v>0</v>
      </c>
      <c r="L1039" t="s">
        <v>10717</v>
      </c>
      <c r="N1039" t="s">
        <v>10991</v>
      </c>
      <c r="O1039" t="s">
        <v>10992</v>
      </c>
      <c r="Q1039" t="s">
        <v>10993</v>
      </c>
      <c r="S1039" t="s">
        <v>10994</v>
      </c>
      <c r="T1039">
        <v>43102.456921296303</v>
      </c>
    </row>
    <row r="1040" spans="1:20" x14ac:dyDescent="0.25">
      <c r="A1040" t="s">
        <v>12496</v>
      </c>
      <c r="B1040" t="s">
        <v>12497</v>
      </c>
      <c r="C1040" t="s">
        <v>10691</v>
      </c>
      <c r="D1040" t="s">
        <v>10683</v>
      </c>
      <c r="E1040" t="s">
        <v>10693</v>
      </c>
      <c r="F1040">
        <v>9.59</v>
      </c>
      <c r="G1040">
        <v>115.08</v>
      </c>
      <c r="H1040">
        <v>12</v>
      </c>
      <c r="I1040" t="s">
        <v>10682</v>
      </c>
      <c r="J1040">
        <v>0</v>
      </c>
      <c r="K1040">
        <v>0</v>
      </c>
      <c r="L1040" t="s">
        <v>10717</v>
      </c>
      <c r="N1040" t="s">
        <v>10991</v>
      </c>
      <c r="O1040" t="s">
        <v>10992</v>
      </c>
      <c r="Q1040" t="s">
        <v>10993</v>
      </c>
      <c r="S1040" t="s">
        <v>10994</v>
      </c>
      <c r="T1040">
        <v>43102.456921296303</v>
      </c>
    </row>
    <row r="1041" spans="1:20" x14ac:dyDescent="0.25">
      <c r="A1041" t="s">
        <v>12498</v>
      </c>
      <c r="B1041" t="s">
        <v>12499</v>
      </c>
      <c r="C1041" t="s">
        <v>10691</v>
      </c>
      <c r="D1041" t="s">
        <v>10683</v>
      </c>
      <c r="E1041" t="s">
        <v>10693</v>
      </c>
      <c r="F1041">
        <v>62.99</v>
      </c>
      <c r="G1041">
        <v>377.94</v>
      </c>
      <c r="H1041">
        <v>6</v>
      </c>
      <c r="I1041" t="s">
        <v>10682</v>
      </c>
      <c r="J1041">
        <v>0</v>
      </c>
      <c r="K1041">
        <v>0</v>
      </c>
      <c r="L1041" t="s">
        <v>10706</v>
      </c>
      <c r="N1041" t="s">
        <v>10723</v>
      </c>
      <c r="O1041" t="s">
        <v>10708</v>
      </c>
      <c r="Q1041" t="s">
        <v>10709</v>
      </c>
      <c r="S1041" t="s">
        <v>10724</v>
      </c>
      <c r="T1041">
        <v>43102.457002314797</v>
      </c>
    </row>
    <row r="1042" spans="1:20" x14ac:dyDescent="0.25">
      <c r="A1042" t="s">
        <v>12500</v>
      </c>
      <c r="B1042" t="s">
        <v>12501</v>
      </c>
      <c r="C1042" t="s">
        <v>10691</v>
      </c>
      <c r="D1042" t="s">
        <v>10683</v>
      </c>
      <c r="E1042" t="s">
        <v>10693</v>
      </c>
      <c r="F1042">
        <v>9.59</v>
      </c>
      <c r="G1042">
        <v>115.08</v>
      </c>
      <c r="H1042">
        <v>12</v>
      </c>
      <c r="I1042" t="s">
        <v>10682</v>
      </c>
      <c r="J1042">
        <v>0</v>
      </c>
      <c r="K1042">
        <v>0</v>
      </c>
      <c r="L1042" t="s">
        <v>10722</v>
      </c>
      <c r="N1042" t="s">
        <v>10686</v>
      </c>
      <c r="O1042" t="s">
        <v>10687</v>
      </c>
      <c r="Q1042" t="s">
        <v>10688</v>
      </c>
      <c r="S1042" t="s">
        <v>10689</v>
      </c>
      <c r="T1042">
        <v>43102.456956018497</v>
      </c>
    </row>
    <row r="1043" spans="1:20" x14ac:dyDescent="0.25">
      <c r="A1043" t="s">
        <v>12502</v>
      </c>
      <c r="B1043" t="s">
        <v>12503</v>
      </c>
      <c r="C1043" t="s">
        <v>10691</v>
      </c>
      <c r="D1043" t="s">
        <v>10683</v>
      </c>
      <c r="E1043" t="s">
        <v>10693</v>
      </c>
      <c r="F1043">
        <v>9.59</v>
      </c>
      <c r="G1043">
        <v>115.08</v>
      </c>
      <c r="H1043">
        <v>12</v>
      </c>
      <c r="I1043" t="s">
        <v>10682</v>
      </c>
      <c r="J1043">
        <v>0</v>
      </c>
      <c r="K1043">
        <v>0</v>
      </c>
      <c r="L1043" t="s">
        <v>10722</v>
      </c>
      <c r="N1043" t="s">
        <v>10686</v>
      </c>
      <c r="O1043" t="s">
        <v>10687</v>
      </c>
      <c r="Q1043" t="s">
        <v>10688</v>
      </c>
      <c r="S1043" t="s">
        <v>10689</v>
      </c>
      <c r="T1043">
        <v>43102.456956018497</v>
      </c>
    </row>
    <row r="1044" spans="1:20" x14ac:dyDescent="0.25">
      <c r="A1044" t="s">
        <v>12504</v>
      </c>
      <c r="B1044" t="s">
        <v>12505</v>
      </c>
      <c r="C1044" t="s">
        <v>10691</v>
      </c>
      <c r="D1044" t="s">
        <v>10683</v>
      </c>
      <c r="E1044" t="s">
        <v>10693</v>
      </c>
      <c r="F1044">
        <v>9.59</v>
      </c>
      <c r="G1044">
        <v>115.08</v>
      </c>
      <c r="H1044">
        <v>12</v>
      </c>
      <c r="I1044" t="s">
        <v>10682</v>
      </c>
      <c r="J1044">
        <v>0</v>
      </c>
      <c r="K1044">
        <v>0</v>
      </c>
      <c r="L1044" t="s">
        <v>10862</v>
      </c>
      <c r="N1044" t="s">
        <v>10686</v>
      </c>
      <c r="O1044" t="s">
        <v>10687</v>
      </c>
      <c r="Q1044" t="s">
        <v>10688</v>
      </c>
      <c r="S1044" t="s">
        <v>10689</v>
      </c>
      <c r="T1044">
        <v>43102.456909722197</v>
      </c>
    </row>
    <row r="1045" spans="1:20" x14ac:dyDescent="0.25">
      <c r="A1045" t="s">
        <v>12506</v>
      </c>
      <c r="B1045" t="s">
        <v>12507</v>
      </c>
      <c r="C1045" t="s">
        <v>10691</v>
      </c>
      <c r="D1045" t="s">
        <v>10683</v>
      </c>
      <c r="E1045" t="s">
        <v>10693</v>
      </c>
      <c r="F1045">
        <v>24.99</v>
      </c>
      <c r="G1045">
        <v>149.94</v>
      </c>
      <c r="H1045">
        <v>6</v>
      </c>
      <c r="I1045" t="s">
        <v>10682</v>
      </c>
      <c r="J1045">
        <v>0</v>
      </c>
      <c r="K1045">
        <v>0</v>
      </c>
      <c r="L1045" t="s">
        <v>10722</v>
      </c>
      <c r="N1045" t="s">
        <v>11243</v>
      </c>
      <c r="O1045" t="s">
        <v>10708</v>
      </c>
      <c r="Q1045" t="s">
        <v>10709</v>
      </c>
      <c r="S1045" t="s">
        <v>11244</v>
      </c>
      <c r="T1045">
        <v>43102.456956018497</v>
      </c>
    </row>
    <row r="1046" spans="1:20" x14ac:dyDescent="0.25">
      <c r="A1046" t="s">
        <v>4545</v>
      </c>
      <c r="B1046" t="s">
        <v>12508</v>
      </c>
      <c r="C1046" t="s">
        <v>10681</v>
      </c>
      <c r="D1046" t="s">
        <v>10683</v>
      </c>
      <c r="E1046" t="s">
        <v>10685</v>
      </c>
      <c r="F1046">
        <v>31.99</v>
      </c>
      <c r="G1046">
        <v>191.94</v>
      </c>
      <c r="H1046">
        <v>6</v>
      </c>
      <c r="I1046" t="s">
        <v>10682</v>
      </c>
      <c r="J1046">
        <v>0</v>
      </c>
      <c r="K1046">
        <v>0</v>
      </c>
      <c r="L1046" t="s">
        <v>10868</v>
      </c>
      <c r="M1046">
        <v>44147</v>
      </c>
      <c r="N1046" t="s">
        <v>11038</v>
      </c>
      <c r="O1046" t="s">
        <v>10708</v>
      </c>
      <c r="Q1046" t="s">
        <v>10709</v>
      </c>
      <c r="S1046" t="s">
        <v>11039</v>
      </c>
      <c r="T1046">
        <v>43102.456990740699</v>
      </c>
    </row>
    <row r="1047" spans="1:20" x14ac:dyDescent="0.25">
      <c r="A1047" t="s">
        <v>12509</v>
      </c>
      <c r="B1047" t="s">
        <v>12510</v>
      </c>
      <c r="C1047" t="s">
        <v>10691</v>
      </c>
      <c r="D1047" t="s">
        <v>10683</v>
      </c>
      <c r="E1047" t="s">
        <v>10693</v>
      </c>
      <c r="F1047">
        <v>12.99</v>
      </c>
      <c r="G1047">
        <v>155.88</v>
      </c>
      <c r="H1047">
        <v>12</v>
      </c>
      <c r="I1047" t="s">
        <v>10682</v>
      </c>
      <c r="J1047">
        <v>0</v>
      </c>
      <c r="K1047">
        <v>0</v>
      </c>
      <c r="L1047" t="s">
        <v>10788</v>
      </c>
      <c r="N1047" t="s">
        <v>11038</v>
      </c>
      <c r="O1047" t="s">
        <v>10708</v>
      </c>
      <c r="Q1047" t="s">
        <v>10709</v>
      </c>
      <c r="S1047" t="s">
        <v>11039</v>
      </c>
      <c r="T1047">
        <v>43102.456921296303</v>
      </c>
    </row>
    <row r="1048" spans="1:20" x14ac:dyDescent="0.25">
      <c r="A1048" t="s">
        <v>12511</v>
      </c>
      <c r="B1048" t="s">
        <v>12512</v>
      </c>
      <c r="C1048" t="s">
        <v>10691</v>
      </c>
      <c r="D1048" t="s">
        <v>10683</v>
      </c>
      <c r="E1048" t="s">
        <v>10693</v>
      </c>
      <c r="F1048">
        <v>89.99</v>
      </c>
      <c r="G1048">
        <v>539.94000000000005</v>
      </c>
      <c r="H1048">
        <v>6</v>
      </c>
      <c r="I1048" t="s">
        <v>10682</v>
      </c>
      <c r="J1048">
        <v>15</v>
      </c>
      <c r="K1048">
        <v>0</v>
      </c>
      <c r="L1048" t="s">
        <v>10706</v>
      </c>
      <c r="N1048" t="s">
        <v>10737</v>
      </c>
      <c r="O1048" t="s">
        <v>10708</v>
      </c>
      <c r="Q1048" t="s">
        <v>10709</v>
      </c>
      <c r="S1048" t="s">
        <v>10738</v>
      </c>
      <c r="T1048">
        <v>43102.457002314797</v>
      </c>
    </row>
    <row r="1049" spans="1:20" x14ac:dyDescent="0.25">
      <c r="A1049" t="s">
        <v>12513</v>
      </c>
      <c r="B1049" t="s">
        <v>12514</v>
      </c>
      <c r="C1049" t="s">
        <v>10751</v>
      </c>
      <c r="D1049" t="s">
        <v>10752</v>
      </c>
      <c r="E1049" t="s">
        <v>10753</v>
      </c>
      <c r="F1049">
        <v>32.99</v>
      </c>
      <c r="G1049">
        <v>197.94</v>
      </c>
      <c r="H1049">
        <v>6</v>
      </c>
      <c r="I1049" t="s">
        <v>10682</v>
      </c>
      <c r="J1049">
        <v>0</v>
      </c>
      <c r="K1049">
        <v>0</v>
      </c>
      <c r="L1049" t="s">
        <v>11305</v>
      </c>
      <c r="N1049" t="s">
        <v>10694</v>
      </c>
      <c r="O1049" t="s">
        <v>10695</v>
      </c>
      <c r="Q1049" t="s">
        <v>10696</v>
      </c>
      <c r="S1049" t="s">
        <v>10697</v>
      </c>
      <c r="T1049">
        <v>43102.456875000003</v>
      </c>
    </row>
    <row r="1050" spans="1:20" x14ac:dyDescent="0.25">
      <c r="A1050" t="s">
        <v>4546</v>
      </c>
      <c r="B1050" t="s">
        <v>12515</v>
      </c>
      <c r="C1050" t="s">
        <v>10691</v>
      </c>
      <c r="D1050" t="s">
        <v>10683</v>
      </c>
      <c r="E1050" t="s">
        <v>10836</v>
      </c>
      <c r="F1050">
        <v>14.99</v>
      </c>
      <c r="G1050">
        <v>179.88</v>
      </c>
      <c r="H1050">
        <v>12</v>
      </c>
      <c r="I1050" t="s">
        <v>10682</v>
      </c>
      <c r="J1050">
        <v>0</v>
      </c>
      <c r="K1050">
        <v>0</v>
      </c>
      <c r="L1050" t="s">
        <v>11175</v>
      </c>
      <c r="N1050" t="s">
        <v>10803</v>
      </c>
      <c r="O1050" t="s">
        <v>10782</v>
      </c>
      <c r="Q1050" t="s">
        <v>10783</v>
      </c>
      <c r="S1050" t="s">
        <v>10804</v>
      </c>
      <c r="T1050">
        <v>43102.456956018497</v>
      </c>
    </row>
    <row r="1051" spans="1:20" x14ac:dyDescent="0.25">
      <c r="A1051" t="s">
        <v>4547</v>
      </c>
      <c r="B1051" t="s">
        <v>12516</v>
      </c>
      <c r="C1051" t="s">
        <v>10691</v>
      </c>
      <c r="D1051" t="s">
        <v>10683</v>
      </c>
      <c r="E1051" t="s">
        <v>10836</v>
      </c>
      <c r="F1051">
        <v>14.99</v>
      </c>
      <c r="G1051">
        <v>179.88</v>
      </c>
      <c r="H1051">
        <v>12</v>
      </c>
      <c r="I1051" t="s">
        <v>10682</v>
      </c>
      <c r="J1051">
        <v>0</v>
      </c>
      <c r="K1051">
        <v>0</v>
      </c>
      <c r="L1051" t="s">
        <v>11628</v>
      </c>
      <c r="N1051" t="s">
        <v>10803</v>
      </c>
      <c r="O1051" t="s">
        <v>10782</v>
      </c>
      <c r="Q1051" t="s">
        <v>10783</v>
      </c>
      <c r="S1051" t="s">
        <v>10804</v>
      </c>
      <c r="T1051">
        <v>43102.456909722197</v>
      </c>
    </row>
    <row r="1052" spans="1:20" x14ac:dyDescent="0.25">
      <c r="A1052" t="s">
        <v>12517</v>
      </c>
      <c r="B1052" t="s">
        <v>12518</v>
      </c>
      <c r="C1052" t="s">
        <v>10691</v>
      </c>
      <c r="D1052" t="s">
        <v>10683</v>
      </c>
      <c r="E1052" t="s">
        <v>10693</v>
      </c>
      <c r="F1052">
        <v>64.989999999999995</v>
      </c>
      <c r="G1052">
        <v>389.94</v>
      </c>
      <c r="H1052">
        <v>6</v>
      </c>
      <c r="I1052" t="s">
        <v>10682</v>
      </c>
      <c r="J1052">
        <v>0</v>
      </c>
      <c r="K1052">
        <v>0</v>
      </c>
      <c r="L1052" t="s">
        <v>10758</v>
      </c>
      <c r="N1052" t="s">
        <v>11038</v>
      </c>
      <c r="O1052" t="s">
        <v>10708</v>
      </c>
      <c r="Q1052" t="s">
        <v>10709</v>
      </c>
      <c r="S1052" t="s">
        <v>11039</v>
      </c>
      <c r="T1052">
        <v>43109.404224537</v>
      </c>
    </row>
    <row r="1053" spans="1:20" x14ac:dyDescent="0.25">
      <c r="A1053" t="s">
        <v>4548</v>
      </c>
      <c r="B1053" t="s">
        <v>12519</v>
      </c>
      <c r="C1053" t="s">
        <v>10751</v>
      </c>
      <c r="D1053" t="s">
        <v>10752</v>
      </c>
      <c r="E1053" t="s">
        <v>10685</v>
      </c>
      <c r="F1053">
        <v>5.09</v>
      </c>
      <c r="G1053">
        <v>61.08</v>
      </c>
      <c r="H1053">
        <v>12</v>
      </c>
      <c r="I1053" t="s">
        <v>10682</v>
      </c>
      <c r="J1053">
        <v>0</v>
      </c>
      <c r="K1053">
        <v>0</v>
      </c>
      <c r="L1053" t="s">
        <v>11646</v>
      </c>
      <c r="N1053" t="s">
        <v>10686</v>
      </c>
      <c r="O1053" t="s">
        <v>10687</v>
      </c>
      <c r="Q1053" t="s">
        <v>10688</v>
      </c>
      <c r="S1053" t="s">
        <v>10689</v>
      </c>
      <c r="T1053">
        <v>43102.456909722197</v>
      </c>
    </row>
    <row r="1054" spans="1:20" x14ac:dyDescent="0.25">
      <c r="A1054" t="s">
        <v>12520</v>
      </c>
      <c r="B1054" t="s">
        <v>12521</v>
      </c>
      <c r="C1054" t="s">
        <v>10691</v>
      </c>
      <c r="D1054" t="s">
        <v>10683</v>
      </c>
      <c r="E1054" t="s">
        <v>10693</v>
      </c>
      <c r="F1054">
        <v>179.99</v>
      </c>
      <c r="G1054">
        <v>1079.94</v>
      </c>
      <c r="H1054">
        <v>6</v>
      </c>
      <c r="I1054" t="s">
        <v>10682</v>
      </c>
      <c r="J1054">
        <v>17</v>
      </c>
      <c r="K1054">
        <v>0</v>
      </c>
      <c r="L1054" t="s">
        <v>10731</v>
      </c>
      <c r="N1054" t="s">
        <v>10781</v>
      </c>
      <c r="O1054" t="s">
        <v>10782</v>
      </c>
      <c r="Q1054" t="s">
        <v>10783</v>
      </c>
      <c r="S1054" t="s">
        <v>10784</v>
      </c>
      <c r="T1054">
        <v>43102.456875000003</v>
      </c>
    </row>
    <row r="1055" spans="1:20" x14ac:dyDescent="0.25">
      <c r="A1055" t="s">
        <v>8480</v>
      </c>
      <c r="B1055" t="s">
        <v>12522</v>
      </c>
      <c r="C1055" t="s">
        <v>10751</v>
      </c>
      <c r="D1055" t="s">
        <v>10683</v>
      </c>
      <c r="E1055" t="s">
        <v>10753</v>
      </c>
      <c r="F1055">
        <v>8.99</v>
      </c>
      <c r="G1055">
        <v>107.88</v>
      </c>
      <c r="H1055">
        <v>12</v>
      </c>
      <c r="I1055" t="s">
        <v>10682</v>
      </c>
      <c r="J1055">
        <v>0</v>
      </c>
      <c r="K1055">
        <v>0</v>
      </c>
      <c r="L1055" t="s">
        <v>10862</v>
      </c>
      <c r="N1055" t="s">
        <v>11212</v>
      </c>
      <c r="O1055" t="s">
        <v>10701</v>
      </c>
      <c r="Q1055" t="s">
        <v>10702</v>
      </c>
      <c r="S1055" t="s">
        <v>11213</v>
      </c>
      <c r="T1055">
        <v>43102.456909722197</v>
      </c>
    </row>
    <row r="1056" spans="1:20" x14ac:dyDescent="0.25">
      <c r="A1056" t="s">
        <v>12523</v>
      </c>
      <c r="B1056" t="s">
        <v>12524</v>
      </c>
      <c r="C1056" t="s">
        <v>10691</v>
      </c>
      <c r="D1056" t="s">
        <v>10683</v>
      </c>
      <c r="E1056" t="s">
        <v>10693</v>
      </c>
      <c r="F1056">
        <v>17.989999999999998</v>
      </c>
      <c r="G1056">
        <v>107.94</v>
      </c>
      <c r="H1056">
        <v>6</v>
      </c>
      <c r="I1056" t="s">
        <v>10682</v>
      </c>
      <c r="J1056">
        <v>0</v>
      </c>
      <c r="K1056">
        <v>0</v>
      </c>
      <c r="L1056" t="s">
        <v>10692</v>
      </c>
      <c r="N1056" t="s">
        <v>11278</v>
      </c>
      <c r="O1056" t="s">
        <v>11279</v>
      </c>
      <c r="Q1056" t="s">
        <v>11280</v>
      </c>
      <c r="S1056" t="s">
        <v>11281</v>
      </c>
      <c r="T1056">
        <v>43102.456956018497</v>
      </c>
    </row>
    <row r="1057" spans="1:20" x14ac:dyDescent="0.25">
      <c r="A1057" t="s">
        <v>4549</v>
      </c>
      <c r="B1057" t="s">
        <v>12525</v>
      </c>
      <c r="C1057" t="s">
        <v>10751</v>
      </c>
      <c r="D1057" t="s">
        <v>10683</v>
      </c>
      <c r="E1057" t="s">
        <v>10836</v>
      </c>
      <c r="F1057">
        <v>12.59</v>
      </c>
      <c r="G1057">
        <v>151.08000000000001</v>
      </c>
      <c r="H1057">
        <v>12</v>
      </c>
      <c r="I1057" t="s">
        <v>10682</v>
      </c>
      <c r="J1057">
        <v>0</v>
      </c>
      <c r="K1057">
        <v>0</v>
      </c>
      <c r="L1057" t="s">
        <v>10713</v>
      </c>
      <c r="N1057" t="s">
        <v>10781</v>
      </c>
      <c r="O1057" t="s">
        <v>10782</v>
      </c>
      <c r="Q1057" t="s">
        <v>10783</v>
      </c>
      <c r="S1057" t="s">
        <v>10784</v>
      </c>
      <c r="T1057">
        <v>43102.456875000003</v>
      </c>
    </row>
    <row r="1058" spans="1:20" x14ac:dyDescent="0.25">
      <c r="A1058" t="s">
        <v>12526</v>
      </c>
      <c r="B1058" t="s">
        <v>12527</v>
      </c>
      <c r="C1058" t="s">
        <v>10691</v>
      </c>
      <c r="D1058" t="s">
        <v>10683</v>
      </c>
      <c r="E1058" t="s">
        <v>10693</v>
      </c>
      <c r="F1058">
        <v>18.989999999999998</v>
      </c>
      <c r="G1058">
        <v>113.94</v>
      </c>
      <c r="H1058">
        <v>6</v>
      </c>
      <c r="I1058" t="s">
        <v>10682</v>
      </c>
      <c r="J1058">
        <v>0</v>
      </c>
      <c r="K1058">
        <v>0</v>
      </c>
      <c r="L1058" t="s">
        <v>10944</v>
      </c>
      <c r="N1058" t="s">
        <v>10803</v>
      </c>
      <c r="O1058" t="s">
        <v>10782</v>
      </c>
      <c r="Q1058" t="s">
        <v>10783</v>
      </c>
      <c r="S1058" t="s">
        <v>10804</v>
      </c>
      <c r="T1058">
        <v>43102.456921296303</v>
      </c>
    </row>
    <row r="1059" spans="1:20" x14ac:dyDescent="0.25">
      <c r="A1059" t="s">
        <v>4550</v>
      </c>
      <c r="B1059" t="s">
        <v>12528</v>
      </c>
      <c r="C1059" t="s">
        <v>10691</v>
      </c>
      <c r="D1059" t="s">
        <v>10683</v>
      </c>
      <c r="E1059" t="s">
        <v>10836</v>
      </c>
      <c r="F1059">
        <v>26.99</v>
      </c>
      <c r="G1059">
        <v>161.94</v>
      </c>
      <c r="H1059">
        <v>6</v>
      </c>
      <c r="I1059" t="s">
        <v>10682</v>
      </c>
      <c r="J1059">
        <v>0</v>
      </c>
      <c r="K1059">
        <v>0</v>
      </c>
      <c r="L1059" t="s">
        <v>10767</v>
      </c>
      <c r="N1059" t="s">
        <v>10803</v>
      </c>
      <c r="O1059" t="s">
        <v>10782</v>
      </c>
      <c r="Q1059" t="s">
        <v>10783</v>
      </c>
      <c r="S1059" t="s">
        <v>10804</v>
      </c>
      <c r="T1059">
        <v>43102.456932870402</v>
      </c>
    </row>
    <row r="1060" spans="1:20" x14ac:dyDescent="0.25">
      <c r="A1060" t="s">
        <v>4551</v>
      </c>
      <c r="B1060" t="s">
        <v>12529</v>
      </c>
      <c r="C1060" t="s">
        <v>10681</v>
      </c>
      <c r="D1060" t="s">
        <v>10683</v>
      </c>
      <c r="E1060" t="s">
        <v>10685</v>
      </c>
      <c r="F1060">
        <v>10.99</v>
      </c>
      <c r="G1060">
        <v>131.88</v>
      </c>
      <c r="H1060">
        <v>12</v>
      </c>
      <c r="I1060" t="s">
        <v>10682</v>
      </c>
      <c r="J1060">
        <v>0</v>
      </c>
      <c r="K1060">
        <v>0</v>
      </c>
      <c r="L1060" t="s">
        <v>10812</v>
      </c>
      <c r="N1060" t="s">
        <v>10826</v>
      </c>
      <c r="O1060" t="s">
        <v>10708</v>
      </c>
      <c r="Q1060" t="s">
        <v>10709</v>
      </c>
      <c r="S1060" t="s">
        <v>10827</v>
      </c>
      <c r="T1060">
        <v>43102.456875000003</v>
      </c>
    </row>
    <row r="1061" spans="1:20" x14ac:dyDescent="0.25">
      <c r="A1061" t="s">
        <v>12530</v>
      </c>
      <c r="B1061" t="s">
        <v>12531</v>
      </c>
      <c r="C1061" t="s">
        <v>10691</v>
      </c>
      <c r="D1061" t="s">
        <v>10683</v>
      </c>
      <c r="E1061" t="s">
        <v>10693</v>
      </c>
      <c r="F1061">
        <v>15.59</v>
      </c>
      <c r="G1061">
        <v>187.08</v>
      </c>
      <c r="H1061">
        <v>12</v>
      </c>
      <c r="I1061" t="s">
        <v>10682</v>
      </c>
      <c r="J1061">
        <v>0</v>
      </c>
      <c r="K1061">
        <v>0</v>
      </c>
      <c r="L1061" t="s">
        <v>10731</v>
      </c>
      <c r="N1061" t="s">
        <v>10700</v>
      </c>
      <c r="O1061" t="s">
        <v>10701</v>
      </c>
      <c r="Q1061" t="s">
        <v>10702</v>
      </c>
      <c r="S1061" t="s">
        <v>10703</v>
      </c>
      <c r="T1061">
        <v>43102.456875000003</v>
      </c>
    </row>
    <row r="1062" spans="1:20" x14ac:dyDescent="0.25">
      <c r="A1062" t="s">
        <v>12532</v>
      </c>
      <c r="B1062" t="s">
        <v>12533</v>
      </c>
      <c r="C1062" t="s">
        <v>10691</v>
      </c>
      <c r="D1062" t="s">
        <v>10683</v>
      </c>
      <c r="E1062" t="s">
        <v>10693</v>
      </c>
      <c r="F1062">
        <v>22.19</v>
      </c>
      <c r="G1062">
        <v>266.27999999999997</v>
      </c>
      <c r="H1062">
        <v>12</v>
      </c>
      <c r="I1062" t="s">
        <v>10682</v>
      </c>
      <c r="J1062">
        <v>0</v>
      </c>
      <c r="K1062">
        <v>0</v>
      </c>
      <c r="L1062" t="s">
        <v>10706</v>
      </c>
      <c r="N1062" t="s">
        <v>10700</v>
      </c>
      <c r="O1062" t="s">
        <v>10701</v>
      </c>
      <c r="Q1062" t="s">
        <v>10702</v>
      </c>
      <c r="S1062" t="s">
        <v>10703</v>
      </c>
      <c r="T1062">
        <v>43102.457002314797</v>
      </c>
    </row>
    <row r="1063" spans="1:20" x14ac:dyDescent="0.25">
      <c r="A1063" t="s">
        <v>4552</v>
      </c>
      <c r="B1063" t="s">
        <v>12534</v>
      </c>
      <c r="C1063" t="s">
        <v>10691</v>
      </c>
      <c r="D1063" t="s">
        <v>10683</v>
      </c>
      <c r="E1063" t="s">
        <v>10836</v>
      </c>
      <c r="F1063">
        <v>11.99</v>
      </c>
      <c r="G1063">
        <v>143.88</v>
      </c>
      <c r="H1063">
        <v>12</v>
      </c>
      <c r="I1063" t="s">
        <v>10682</v>
      </c>
      <c r="J1063">
        <v>0</v>
      </c>
      <c r="K1063">
        <v>0</v>
      </c>
      <c r="L1063" t="s">
        <v>10727</v>
      </c>
      <c r="N1063" t="s">
        <v>12535</v>
      </c>
      <c r="O1063" t="s">
        <v>11717</v>
      </c>
      <c r="Q1063" t="s">
        <v>11718</v>
      </c>
      <c r="S1063" t="s">
        <v>12536</v>
      </c>
      <c r="T1063">
        <v>43102.456944444399</v>
      </c>
    </row>
    <row r="1064" spans="1:20" x14ac:dyDescent="0.25">
      <c r="A1064" t="s">
        <v>8481</v>
      </c>
      <c r="B1064" t="s">
        <v>12537</v>
      </c>
      <c r="C1064" t="s">
        <v>10751</v>
      </c>
      <c r="D1064" t="s">
        <v>10683</v>
      </c>
      <c r="E1064" t="s">
        <v>10836</v>
      </c>
      <c r="F1064">
        <v>47.99</v>
      </c>
      <c r="G1064">
        <v>575.88</v>
      </c>
      <c r="H1064">
        <v>12</v>
      </c>
      <c r="I1064" t="s">
        <v>10682</v>
      </c>
      <c r="J1064">
        <v>0</v>
      </c>
      <c r="K1064">
        <v>0</v>
      </c>
      <c r="L1064" t="s">
        <v>10916</v>
      </c>
      <c r="N1064" t="s">
        <v>12535</v>
      </c>
      <c r="O1064" t="s">
        <v>11717</v>
      </c>
      <c r="Q1064" t="s">
        <v>11718</v>
      </c>
      <c r="S1064" t="s">
        <v>12536</v>
      </c>
      <c r="T1064">
        <v>43102.456909722197</v>
      </c>
    </row>
    <row r="1065" spans="1:20" x14ac:dyDescent="0.25">
      <c r="A1065" t="s">
        <v>12538</v>
      </c>
      <c r="B1065" t="s">
        <v>12539</v>
      </c>
      <c r="C1065" t="s">
        <v>10691</v>
      </c>
      <c r="D1065" t="s">
        <v>10683</v>
      </c>
      <c r="E1065" t="s">
        <v>10693</v>
      </c>
      <c r="F1065">
        <v>12.59</v>
      </c>
      <c r="G1065">
        <v>151.08000000000001</v>
      </c>
      <c r="H1065">
        <v>12</v>
      </c>
      <c r="I1065" t="s">
        <v>10682</v>
      </c>
      <c r="J1065">
        <v>0</v>
      </c>
      <c r="K1065">
        <v>0</v>
      </c>
      <c r="L1065" t="s">
        <v>10727</v>
      </c>
      <c r="N1065" t="s">
        <v>12535</v>
      </c>
      <c r="O1065" t="s">
        <v>11717</v>
      </c>
      <c r="Q1065" t="s">
        <v>11718</v>
      </c>
      <c r="S1065" t="s">
        <v>12536</v>
      </c>
      <c r="T1065">
        <v>43102.456944444399</v>
      </c>
    </row>
    <row r="1066" spans="1:20" x14ac:dyDescent="0.25">
      <c r="A1066" t="s">
        <v>12540</v>
      </c>
      <c r="B1066" t="s">
        <v>12541</v>
      </c>
      <c r="C1066" t="s">
        <v>10691</v>
      </c>
      <c r="D1066" t="s">
        <v>10683</v>
      </c>
      <c r="E1066" t="s">
        <v>10693</v>
      </c>
      <c r="F1066">
        <v>14.99</v>
      </c>
      <c r="G1066">
        <v>89.94</v>
      </c>
      <c r="H1066">
        <v>6</v>
      </c>
      <c r="I1066" t="s">
        <v>10682</v>
      </c>
      <c r="J1066">
        <v>0</v>
      </c>
      <c r="K1066">
        <v>0</v>
      </c>
      <c r="L1066" t="s">
        <v>10918</v>
      </c>
      <c r="N1066" t="s">
        <v>10728</v>
      </c>
      <c r="O1066" t="s">
        <v>10701</v>
      </c>
      <c r="Q1066" t="s">
        <v>10702</v>
      </c>
      <c r="S1066" t="s">
        <v>10729</v>
      </c>
      <c r="T1066">
        <v>43102.456967592603</v>
      </c>
    </row>
    <row r="1067" spans="1:20" x14ac:dyDescent="0.25">
      <c r="A1067" t="s">
        <v>12542</v>
      </c>
      <c r="B1067" t="s">
        <v>12543</v>
      </c>
      <c r="C1067" t="s">
        <v>10691</v>
      </c>
      <c r="D1067" t="s">
        <v>10683</v>
      </c>
      <c r="E1067" t="s">
        <v>10693</v>
      </c>
      <c r="F1067">
        <v>22.99</v>
      </c>
      <c r="G1067">
        <v>137.94</v>
      </c>
      <c r="H1067">
        <v>6</v>
      </c>
      <c r="I1067" t="s">
        <v>10682</v>
      </c>
      <c r="J1067">
        <v>0</v>
      </c>
      <c r="K1067">
        <v>0</v>
      </c>
      <c r="L1067" t="s">
        <v>10918</v>
      </c>
      <c r="N1067" t="s">
        <v>11010</v>
      </c>
      <c r="O1067" t="s">
        <v>10708</v>
      </c>
      <c r="Q1067" t="s">
        <v>10709</v>
      </c>
      <c r="S1067" t="s">
        <v>11011</v>
      </c>
      <c r="T1067">
        <v>43102.456967592603</v>
      </c>
    </row>
    <row r="1068" spans="1:20" x14ac:dyDescent="0.25">
      <c r="A1068" t="s">
        <v>4553</v>
      </c>
      <c r="B1068" t="s">
        <v>12544</v>
      </c>
      <c r="C1068" t="s">
        <v>10681</v>
      </c>
      <c r="D1068" t="s">
        <v>10683</v>
      </c>
      <c r="E1068" t="s">
        <v>10685</v>
      </c>
      <c r="F1068">
        <v>10.49</v>
      </c>
      <c r="G1068">
        <v>125.88</v>
      </c>
      <c r="H1068">
        <v>12</v>
      </c>
      <c r="I1068" t="s">
        <v>10682</v>
      </c>
      <c r="J1068">
        <v>0</v>
      </c>
      <c r="K1068">
        <v>0</v>
      </c>
      <c r="L1068" t="s">
        <v>11628</v>
      </c>
      <c r="N1068" t="s">
        <v>10686</v>
      </c>
      <c r="O1068" t="s">
        <v>10687</v>
      </c>
      <c r="Q1068" t="s">
        <v>10688</v>
      </c>
      <c r="S1068" t="s">
        <v>10689</v>
      </c>
      <c r="T1068">
        <v>43102.456909722197</v>
      </c>
    </row>
    <row r="1069" spans="1:20" x14ac:dyDescent="0.25">
      <c r="A1069" t="s">
        <v>4554</v>
      </c>
      <c r="B1069" t="s">
        <v>12545</v>
      </c>
      <c r="C1069" t="s">
        <v>10751</v>
      </c>
      <c r="D1069" t="s">
        <v>10683</v>
      </c>
      <c r="E1069" t="s">
        <v>10693</v>
      </c>
      <c r="F1069">
        <v>10.19</v>
      </c>
      <c r="G1069">
        <v>61.14</v>
      </c>
      <c r="H1069">
        <v>6</v>
      </c>
      <c r="I1069" t="s">
        <v>10682</v>
      </c>
      <c r="J1069">
        <v>0</v>
      </c>
      <c r="K1069">
        <v>0</v>
      </c>
      <c r="L1069" t="s">
        <v>10868</v>
      </c>
      <c r="N1069" t="s">
        <v>10923</v>
      </c>
      <c r="O1069" t="s">
        <v>10708</v>
      </c>
      <c r="Q1069" t="s">
        <v>10709</v>
      </c>
      <c r="S1069" t="s">
        <v>10924</v>
      </c>
      <c r="T1069">
        <v>43102.456990740699</v>
      </c>
    </row>
    <row r="1070" spans="1:20" x14ac:dyDescent="0.25">
      <c r="A1070" t="s">
        <v>12546</v>
      </c>
      <c r="B1070" t="s">
        <v>12547</v>
      </c>
      <c r="C1070" t="s">
        <v>10691</v>
      </c>
      <c r="D1070" t="s">
        <v>10683</v>
      </c>
      <c r="E1070" t="s">
        <v>10693</v>
      </c>
      <c r="F1070">
        <v>19.989999999999998</v>
      </c>
      <c r="G1070">
        <v>119.94</v>
      </c>
      <c r="H1070">
        <v>6</v>
      </c>
      <c r="I1070" t="s">
        <v>10682</v>
      </c>
      <c r="J1070">
        <v>0</v>
      </c>
      <c r="K1070">
        <v>0</v>
      </c>
      <c r="L1070" t="s">
        <v>10862</v>
      </c>
      <c r="N1070" t="s">
        <v>11243</v>
      </c>
      <c r="O1070" t="s">
        <v>10708</v>
      </c>
      <c r="Q1070" t="s">
        <v>10709</v>
      </c>
      <c r="S1070" t="s">
        <v>11244</v>
      </c>
      <c r="T1070">
        <v>43102.456909722197</v>
      </c>
    </row>
    <row r="1071" spans="1:20" x14ac:dyDescent="0.25">
      <c r="A1071" t="s">
        <v>12548</v>
      </c>
      <c r="B1071" t="s">
        <v>12549</v>
      </c>
      <c r="C1071" t="s">
        <v>10691</v>
      </c>
      <c r="D1071" t="s">
        <v>10683</v>
      </c>
      <c r="E1071" t="s">
        <v>10693</v>
      </c>
      <c r="F1071">
        <v>23.99</v>
      </c>
      <c r="G1071">
        <v>287.88</v>
      </c>
      <c r="H1071">
        <v>12</v>
      </c>
      <c r="I1071" t="s">
        <v>10682</v>
      </c>
      <c r="J1071">
        <v>0</v>
      </c>
      <c r="K1071">
        <v>0</v>
      </c>
      <c r="L1071" t="s">
        <v>10731</v>
      </c>
      <c r="N1071" t="s">
        <v>11359</v>
      </c>
      <c r="O1071" t="s">
        <v>10762</v>
      </c>
      <c r="P1071" t="s">
        <v>10701</v>
      </c>
      <c r="Q1071" t="s">
        <v>10763</v>
      </c>
      <c r="R1071" t="s">
        <v>10702</v>
      </c>
      <c r="S1071" t="s">
        <v>11360</v>
      </c>
      <c r="T1071">
        <v>43102.456875000003</v>
      </c>
    </row>
    <row r="1072" spans="1:20" x14ac:dyDescent="0.25">
      <c r="A1072" t="s">
        <v>12550</v>
      </c>
      <c r="B1072" t="s">
        <v>12551</v>
      </c>
      <c r="C1072" t="s">
        <v>10691</v>
      </c>
      <c r="D1072" t="s">
        <v>10683</v>
      </c>
      <c r="E1072" t="s">
        <v>10693</v>
      </c>
      <c r="F1072">
        <v>3.99</v>
      </c>
      <c r="G1072">
        <v>47.88</v>
      </c>
      <c r="H1072">
        <v>12</v>
      </c>
      <c r="I1072" t="s">
        <v>10682</v>
      </c>
      <c r="J1072">
        <v>0</v>
      </c>
      <c r="K1072">
        <v>0</v>
      </c>
      <c r="L1072" t="s">
        <v>10788</v>
      </c>
      <c r="N1072" t="s">
        <v>10746</v>
      </c>
      <c r="O1072" t="s">
        <v>10747</v>
      </c>
      <c r="Q1072" t="s">
        <v>10748</v>
      </c>
      <c r="S1072" t="s">
        <v>10749</v>
      </c>
      <c r="T1072">
        <v>43102.456921296303</v>
      </c>
    </row>
    <row r="1073" spans="1:20" x14ac:dyDescent="0.25">
      <c r="A1073" t="s">
        <v>4555</v>
      </c>
      <c r="B1073" t="s">
        <v>12552</v>
      </c>
      <c r="C1073" t="s">
        <v>10681</v>
      </c>
      <c r="D1073" t="s">
        <v>10683</v>
      </c>
      <c r="E1073" t="s">
        <v>10685</v>
      </c>
      <c r="F1073">
        <v>32.99</v>
      </c>
      <c r="G1073">
        <v>395.88</v>
      </c>
      <c r="H1073">
        <v>12</v>
      </c>
      <c r="I1073" t="s">
        <v>10682</v>
      </c>
      <c r="J1073">
        <v>0</v>
      </c>
      <c r="K1073">
        <v>0</v>
      </c>
      <c r="L1073" t="s">
        <v>10717</v>
      </c>
      <c r="N1073" t="s">
        <v>11198</v>
      </c>
      <c r="O1073" t="s">
        <v>10782</v>
      </c>
      <c r="Q1073" t="s">
        <v>10783</v>
      </c>
      <c r="S1073" t="s">
        <v>11199</v>
      </c>
      <c r="T1073">
        <v>43102.456921296303</v>
      </c>
    </row>
    <row r="1074" spans="1:20" x14ac:dyDescent="0.25">
      <c r="A1074" t="s">
        <v>12553</v>
      </c>
      <c r="B1074" t="s">
        <v>12554</v>
      </c>
      <c r="C1074" t="s">
        <v>10751</v>
      </c>
      <c r="D1074" t="s">
        <v>10683</v>
      </c>
      <c r="E1074" t="s">
        <v>10753</v>
      </c>
      <c r="F1074">
        <v>11.99</v>
      </c>
      <c r="G1074">
        <v>71.94</v>
      </c>
      <c r="H1074">
        <v>6</v>
      </c>
      <c r="I1074" t="s">
        <v>10682</v>
      </c>
      <c r="J1074">
        <v>0</v>
      </c>
      <c r="K1074">
        <v>0</v>
      </c>
      <c r="L1074" t="s">
        <v>10758</v>
      </c>
      <c r="N1074" t="s">
        <v>10770</v>
      </c>
      <c r="S1074" t="s">
        <v>10771</v>
      </c>
      <c r="T1074">
        <v>43109.404224537</v>
      </c>
    </row>
    <row r="1075" spans="1:20" x14ac:dyDescent="0.25">
      <c r="A1075" t="s">
        <v>8482</v>
      </c>
      <c r="B1075" t="s">
        <v>12555</v>
      </c>
      <c r="C1075" t="s">
        <v>10751</v>
      </c>
      <c r="D1075" t="s">
        <v>10683</v>
      </c>
      <c r="E1075" t="s">
        <v>10836</v>
      </c>
      <c r="F1075">
        <v>6.59</v>
      </c>
      <c r="G1075">
        <v>79.08</v>
      </c>
      <c r="H1075">
        <v>12</v>
      </c>
      <c r="I1075" t="s">
        <v>10682</v>
      </c>
      <c r="J1075">
        <v>0</v>
      </c>
      <c r="K1075">
        <v>0</v>
      </c>
      <c r="L1075" t="s">
        <v>10788</v>
      </c>
      <c r="N1075" t="s">
        <v>10746</v>
      </c>
      <c r="O1075" t="s">
        <v>10747</v>
      </c>
      <c r="Q1075" t="s">
        <v>10748</v>
      </c>
      <c r="S1075" t="s">
        <v>10749</v>
      </c>
      <c r="T1075">
        <v>43102.456921296303</v>
      </c>
    </row>
    <row r="1076" spans="1:20" x14ac:dyDescent="0.25">
      <c r="A1076" t="s">
        <v>12556</v>
      </c>
      <c r="B1076" t="s">
        <v>12557</v>
      </c>
      <c r="C1076" t="s">
        <v>10751</v>
      </c>
      <c r="D1076" t="s">
        <v>10683</v>
      </c>
      <c r="E1076" t="s">
        <v>10693</v>
      </c>
      <c r="F1076">
        <v>6.59</v>
      </c>
      <c r="G1076">
        <v>39.54</v>
      </c>
      <c r="H1076">
        <v>6</v>
      </c>
      <c r="I1076" t="s">
        <v>10682</v>
      </c>
      <c r="J1076">
        <v>13</v>
      </c>
      <c r="K1076">
        <v>0</v>
      </c>
      <c r="L1076" t="s">
        <v>10706</v>
      </c>
      <c r="N1076" t="s">
        <v>10837</v>
      </c>
      <c r="O1076" t="s">
        <v>10701</v>
      </c>
      <c r="Q1076" t="s">
        <v>10702</v>
      </c>
      <c r="S1076" t="s">
        <v>10838</v>
      </c>
      <c r="T1076">
        <v>43102.457002314797</v>
      </c>
    </row>
    <row r="1077" spans="1:20" x14ac:dyDescent="0.25">
      <c r="A1077" t="s">
        <v>4556</v>
      </c>
      <c r="B1077" t="s">
        <v>12558</v>
      </c>
      <c r="C1077" t="s">
        <v>10681</v>
      </c>
      <c r="D1077" t="s">
        <v>10683</v>
      </c>
      <c r="E1077" t="s">
        <v>10685</v>
      </c>
      <c r="F1077">
        <v>51.99</v>
      </c>
      <c r="G1077">
        <v>311.94</v>
      </c>
      <c r="H1077">
        <v>6</v>
      </c>
      <c r="I1077" t="s">
        <v>10682</v>
      </c>
      <c r="J1077">
        <v>4</v>
      </c>
      <c r="K1077">
        <v>0</v>
      </c>
      <c r="L1077" t="s">
        <v>11406</v>
      </c>
      <c r="N1077" t="s">
        <v>10732</v>
      </c>
      <c r="O1077" t="s">
        <v>10687</v>
      </c>
      <c r="Q1077" t="s">
        <v>10688</v>
      </c>
      <c r="S1077" t="s">
        <v>10733</v>
      </c>
      <c r="T1077">
        <v>43102.456979166702</v>
      </c>
    </row>
    <row r="1078" spans="1:20" x14ac:dyDescent="0.25">
      <c r="A1078" t="s">
        <v>4557</v>
      </c>
      <c r="B1078" t="s">
        <v>12559</v>
      </c>
      <c r="C1078" t="s">
        <v>10681</v>
      </c>
      <c r="D1078" t="s">
        <v>10683</v>
      </c>
      <c r="E1078" t="s">
        <v>10685</v>
      </c>
      <c r="F1078">
        <v>34.99</v>
      </c>
      <c r="G1078">
        <v>419.88</v>
      </c>
      <c r="H1078">
        <v>12</v>
      </c>
      <c r="I1078" t="s">
        <v>10682</v>
      </c>
      <c r="J1078">
        <v>0</v>
      </c>
      <c r="K1078">
        <v>0</v>
      </c>
      <c r="L1078" t="s">
        <v>10883</v>
      </c>
      <c r="N1078" t="s">
        <v>10781</v>
      </c>
      <c r="O1078" t="s">
        <v>10782</v>
      </c>
      <c r="Q1078" t="s">
        <v>10783</v>
      </c>
      <c r="S1078" t="s">
        <v>10784</v>
      </c>
      <c r="T1078">
        <v>43102.456979166702</v>
      </c>
    </row>
    <row r="1079" spans="1:20" x14ac:dyDescent="0.25">
      <c r="A1079" t="s">
        <v>12560</v>
      </c>
      <c r="B1079" t="s">
        <v>12561</v>
      </c>
      <c r="C1079" t="s">
        <v>10751</v>
      </c>
      <c r="D1079" t="s">
        <v>10683</v>
      </c>
      <c r="E1079" t="s">
        <v>10753</v>
      </c>
      <c r="F1079">
        <v>5.75</v>
      </c>
      <c r="G1079">
        <v>69</v>
      </c>
      <c r="H1079">
        <v>12</v>
      </c>
      <c r="I1079" t="s">
        <v>10682</v>
      </c>
      <c r="J1079">
        <v>0</v>
      </c>
      <c r="K1079">
        <v>0</v>
      </c>
      <c r="L1079" t="s">
        <v>10788</v>
      </c>
      <c r="N1079" t="s">
        <v>10781</v>
      </c>
      <c r="O1079" t="s">
        <v>10782</v>
      </c>
      <c r="Q1079" t="s">
        <v>10783</v>
      </c>
      <c r="S1079" t="s">
        <v>10784</v>
      </c>
      <c r="T1079">
        <v>43102.456921296303</v>
      </c>
    </row>
    <row r="1080" spans="1:20" x14ac:dyDescent="0.25">
      <c r="A1080" t="s">
        <v>12562</v>
      </c>
      <c r="B1080" t="s">
        <v>12563</v>
      </c>
      <c r="C1080" t="s">
        <v>10691</v>
      </c>
      <c r="D1080" t="s">
        <v>10683</v>
      </c>
      <c r="E1080" t="s">
        <v>10693</v>
      </c>
      <c r="F1080">
        <v>8.99</v>
      </c>
      <c r="G1080">
        <v>107.88</v>
      </c>
      <c r="H1080">
        <v>12</v>
      </c>
      <c r="I1080" t="s">
        <v>10682</v>
      </c>
      <c r="J1080">
        <v>0</v>
      </c>
      <c r="K1080">
        <v>0</v>
      </c>
      <c r="L1080" t="s">
        <v>10788</v>
      </c>
      <c r="N1080" t="s">
        <v>10781</v>
      </c>
      <c r="O1080" t="s">
        <v>10782</v>
      </c>
      <c r="Q1080" t="s">
        <v>10783</v>
      </c>
      <c r="S1080" t="s">
        <v>10784</v>
      </c>
      <c r="T1080">
        <v>43102.456921296303</v>
      </c>
    </row>
    <row r="1081" spans="1:20" x14ac:dyDescent="0.25">
      <c r="A1081" t="s">
        <v>12564</v>
      </c>
      <c r="B1081" t="s">
        <v>12565</v>
      </c>
      <c r="C1081" t="s">
        <v>10691</v>
      </c>
      <c r="D1081" t="s">
        <v>12566</v>
      </c>
      <c r="E1081" t="s">
        <v>10693</v>
      </c>
      <c r="F1081">
        <v>13.99</v>
      </c>
      <c r="G1081">
        <v>167.88</v>
      </c>
      <c r="H1081">
        <v>12</v>
      </c>
      <c r="I1081" t="s">
        <v>10682</v>
      </c>
      <c r="J1081">
        <v>0</v>
      </c>
      <c r="K1081">
        <v>0</v>
      </c>
      <c r="L1081" t="s">
        <v>10788</v>
      </c>
      <c r="M1081">
        <v>44392</v>
      </c>
      <c r="N1081" t="s">
        <v>10803</v>
      </c>
      <c r="O1081" t="s">
        <v>10782</v>
      </c>
      <c r="Q1081" t="s">
        <v>10783</v>
      </c>
      <c r="S1081" t="s">
        <v>10804</v>
      </c>
      <c r="T1081">
        <v>43102.456921296303</v>
      </c>
    </row>
    <row r="1082" spans="1:20" x14ac:dyDescent="0.25">
      <c r="A1082" t="s">
        <v>12567</v>
      </c>
      <c r="B1082" t="s">
        <v>12568</v>
      </c>
      <c r="C1082" t="s">
        <v>10691</v>
      </c>
      <c r="D1082" t="s">
        <v>10683</v>
      </c>
      <c r="E1082" t="s">
        <v>10693</v>
      </c>
      <c r="F1082">
        <v>13.99</v>
      </c>
      <c r="G1082">
        <v>167.88</v>
      </c>
      <c r="H1082">
        <v>12</v>
      </c>
      <c r="I1082" t="s">
        <v>10682</v>
      </c>
      <c r="J1082">
        <v>0</v>
      </c>
      <c r="K1082">
        <v>0</v>
      </c>
      <c r="L1082" t="s">
        <v>10788</v>
      </c>
      <c r="N1082" t="s">
        <v>10803</v>
      </c>
      <c r="O1082" t="s">
        <v>10782</v>
      </c>
      <c r="Q1082" t="s">
        <v>10783</v>
      </c>
      <c r="S1082" t="s">
        <v>10804</v>
      </c>
      <c r="T1082">
        <v>43102.456921296303</v>
      </c>
    </row>
    <row r="1083" spans="1:20" x14ac:dyDescent="0.25">
      <c r="A1083" t="s">
        <v>12569</v>
      </c>
      <c r="B1083" t="s">
        <v>12570</v>
      </c>
      <c r="C1083" t="s">
        <v>10691</v>
      </c>
      <c r="D1083" t="s">
        <v>10683</v>
      </c>
      <c r="E1083" t="s">
        <v>10693</v>
      </c>
      <c r="F1083">
        <v>11.99</v>
      </c>
      <c r="G1083">
        <v>143.88</v>
      </c>
      <c r="H1083">
        <v>12</v>
      </c>
      <c r="I1083" t="s">
        <v>10682</v>
      </c>
      <c r="J1083">
        <v>0</v>
      </c>
      <c r="K1083">
        <v>0</v>
      </c>
      <c r="L1083" t="s">
        <v>10722</v>
      </c>
      <c r="N1083" t="s">
        <v>10826</v>
      </c>
      <c r="O1083" t="s">
        <v>10708</v>
      </c>
      <c r="Q1083" t="s">
        <v>10709</v>
      </c>
      <c r="S1083" t="s">
        <v>10827</v>
      </c>
      <c r="T1083">
        <v>43102.456956018497</v>
      </c>
    </row>
    <row r="1084" spans="1:20" x14ac:dyDescent="0.25">
      <c r="A1084" t="s">
        <v>4558</v>
      </c>
      <c r="B1084" t="s">
        <v>12571</v>
      </c>
      <c r="C1084" t="s">
        <v>10681</v>
      </c>
      <c r="D1084" t="s">
        <v>10683</v>
      </c>
      <c r="E1084" t="s">
        <v>10685</v>
      </c>
      <c r="F1084">
        <v>19.989999999999998</v>
      </c>
      <c r="G1084">
        <v>239.88</v>
      </c>
      <c r="H1084">
        <v>12</v>
      </c>
      <c r="I1084" t="s">
        <v>10682</v>
      </c>
      <c r="J1084">
        <v>0</v>
      </c>
      <c r="K1084">
        <v>0</v>
      </c>
      <c r="L1084" t="s">
        <v>10831</v>
      </c>
      <c r="N1084" t="s">
        <v>10746</v>
      </c>
      <c r="O1084" t="s">
        <v>10747</v>
      </c>
      <c r="Q1084" t="s">
        <v>10748</v>
      </c>
      <c r="S1084" t="s">
        <v>10749</v>
      </c>
      <c r="T1084">
        <v>43102.456956018497</v>
      </c>
    </row>
    <row r="1085" spans="1:20" x14ac:dyDescent="0.25">
      <c r="A1085" t="s">
        <v>4559</v>
      </c>
      <c r="B1085" t="s">
        <v>12572</v>
      </c>
      <c r="C1085" t="s">
        <v>10681</v>
      </c>
      <c r="D1085" t="s">
        <v>10683</v>
      </c>
      <c r="E1085" t="s">
        <v>10685</v>
      </c>
      <c r="F1085">
        <v>19.989999999999998</v>
      </c>
      <c r="G1085">
        <v>239.88</v>
      </c>
      <c r="H1085">
        <v>12</v>
      </c>
      <c r="I1085" t="s">
        <v>10682</v>
      </c>
      <c r="J1085">
        <v>0</v>
      </c>
      <c r="K1085">
        <v>0</v>
      </c>
      <c r="L1085" t="s">
        <v>10788</v>
      </c>
      <c r="N1085" t="s">
        <v>10746</v>
      </c>
      <c r="O1085" t="s">
        <v>10747</v>
      </c>
      <c r="Q1085" t="s">
        <v>10748</v>
      </c>
      <c r="S1085" t="s">
        <v>10749</v>
      </c>
      <c r="T1085">
        <v>43102.456921296303</v>
      </c>
    </row>
    <row r="1086" spans="1:20" x14ac:dyDescent="0.25">
      <c r="A1086" t="s">
        <v>4560</v>
      </c>
      <c r="B1086" t="s">
        <v>12573</v>
      </c>
      <c r="C1086" t="s">
        <v>10681</v>
      </c>
      <c r="D1086" t="s">
        <v>10683</v>
      </c>
      <c r="E1086" t="s">
        <v>10685</v>
      </c>
      <c r="F1086">
        <v>39.99</v>
      </c>
      <c r="G1086">
        <v>239.94</v>
      </c>
      <c r="H1086">
        <v>6</v>
      </c>
      <c r="I1086" t="s">
        <v>10682</v>
      </c>
      <c r="J1086">
        <v>7</v>
      </c>
      <c r="K1086">
        <v>0</v>
      </c>
      <c r="L1086" t="s">
        <v>10731</v>
      </c>
      <c r="N1086" t="s">
        <v>10746</v>
      </c>
      <c r="O1086" t="s">
        <v>10747</v>
      </c>
      <c r="Q1086" t="s">
        <v>10748</v>
      </c>
      <c r="S1086" t="s">
        <v>10749</v>
      </c>
      <c r="T1086">
        <v>43102.456875000003</v>
      </c>
    </row>
    <row r="1087" spans="1:20" x14ac:dyDescent="0.25">
      <c r="A1087" t="s">
        <v>12574</v>
      </c>
      <c r="B1087" t="s">
        <v>12575</v>
      </c>
      <c r="C1087" t="s">
        <v>10751</v>
      </c>
      <c r="D1087" t="s">
        <v>10683</v>
      </c>
      <c r="E1087" t="s">
        <v>10693</v>
      </c>
      <c r="F1087">
        <v>6.59</v>
      </c>
      <c r="G1087">
        <v>79.08</v>
      </c>
      <c r="H1087">
        <v>12</v>
      </c>
      <c r="I1087" t="s">
        <v>10682</v>
      </c>
      <c r="J1087">
        <v>0</v>
      </c>
      <c r="K1087">
        <v>0</v>
      </c>
      <c r="L1087" t="s">
        <v>10788</v>
      </c>
      <c r="N1087" t="s">
        <v>10746</v>
      </c>
      <c r="O1087" t="s">
        <v>10747</v>
      </c>
      <c r="Q1087" t="s">
        <v>10748</v>
      </c>
      <c r="S1087" t="s">
        <v>10749</v>
      </c>
      <c r="T1087">
        <v>43102.456921296303</v>
      </c>
    </row>
    <row r="1088" spans="1:20" x14ac:dyDescent="0.25">
      <c r="A1088" t="s">
        <v>4561</v>
      </c>
      <c r="B1088" t="s">
        <v>12576</v>
      </c>
      <c r="C1088" t="s">
        <v>10681</v>
      </c>
      <c r="D1088" t="s">
        <v>10683</v>
      </c>
      <c r="E1088" t="s">
        <v>10685</v>
      </c>
      <c r="F1088">
        <v>8.99</v>
      </c>
      <c r="G1088">
        <v>107.88</v>
      </c>
      <c r="H1088">
        <v>12</v>
      </c>
      <c r="I1088" t="s">
        <v>10682</v>
      </c>
      <c r="J1088">
        <v>0</v>
      </c>
      <c r="K1088">
        <v>0</v>
      </c>
      <c r="L1088" t="s">
        <v>10831</v>
      </c>
      <c r="N1088" t="s">
        <v>10746</v>
      </c>
      <c r="O1088" t="s">
        <v>10747</v>
      </c>
      <c r="Q1088" t="s">
        <v>10748</v>
      </c>
      <c r="S1088" t="s">
        <v>10749</v>
      </c>
      <c r="T1088">
        <v>43102.456956018497</v>
      </c>
    </row>
    <row r="1089" spans="1:20" x14ac:dyDescent="0.25">
      <c r="A1089" t="s">
        <v>4562</v>
      </c>
      <c r="B1089" t="s">
        <v>12577</v>
      </c>
      <c r="C1089" t="s">
        <v>10681</v>
      </c>
      <c r="D1089" t="s">
        <v>10683</v>
      </c>
      <c r="E1089" t="s">
        <v>10685</v>
      </c>
      <c r="F1089">
        <v>59.99</v>
      </c>
      <c r="G1089">
        <v>359.94</v>
      </c>
      <c r="H1089">
        <v>6</v>
      </c>
      <c r="I1089" t="s">
        <v>10682</v>
      </c>
      <c r="J1089">
        <v>7</v>
      </c>
      <c r="K1089">
        <v>0</v>
      </c>
      <c r="L1089" t="s">
        <v>10731</v>
      </c>
      <c r="N1089" t="s">
        <v>10700</v>
      </c>
      <c r="O1089" t="s">
        <v>10701</v>
      </c>
      <c r="Q1089" t="s">
        <v>10702</v>
      </c>
      <c r="S1089" t="s">
        <v>10703</v>
      </c>
      <c r="T1089">
        <v>43102.456875000003</v>
      </c>
    </row>
    <row r="1090" spans="1:20" x14ac:dyDescent="0.25">
      <c r="A1090" t="s">
        <v>4563</v>
      </c>
      <c r="B1090" t="s">
        <v>12578</v>
      </c>
      <c r="C1090" t="s">
        <v>10681</v>
      </c>
      <c r="D1090" t="s">
        <v>10683</v>
      </c>
      <c r="E1090" t="s">
        <v>10685</v>
      </c>
      <c r="F1090">
        <v>19.989999999999998</v>
      </c>
      <c r="G1090">
        <v>119.94</v>
      </c>
      <c r="H1090">
        <v>6</v>
      </c>
      <c r="I1090" t="s">
        <v>10682</v>
      </c>
      <c r="J1090">
        <v>0</v>
      </c>
      <c r="K1090">
        <v>0</v>
      </c>
      <c r="L1090" t="s">
        <v>10692</v>
      </c>
      <c r="N1090" t="s">
        <v>10700</v>
      </c>
      <c r="O1090" t="s">
        <v>10701</v>
      </c>
      <c r="Q1090" t="s">
        <v>10702</v>
      </c>
      <c r="S1090" t="s">
        <v>10703</v>
      </c>
      <c r="T1090">
        <v>43102.456956018497</v>
      </c>
    </row>
    <row r="1091" spans="1:20" x14ac:dyDescent="0.25">
      <c r="A1091" t="s">
        <v>12579</v>
      </c>
      <c r="B1091" t="s">
        <v>12580</v>
      </c>
      <c r="C1091" t="s">
        <v>10691</v>
      </c>
      <c r="D1091" t="s">
        <v>10683</v>
      </c>
      <c r="E1091" t="s">
        <v>10693</v>
      </c>
      <c r="F1091">
        <v>12.99</v>
      </c>
      <c r="G1091">
        <v>155.88</v>
      </c>
      <c r="H1091">
        <v>12</v>
      </c>
      <c r="I1091" t="s">
        <v>10682</v>
      </c>
      <c r="J1091">
        <v>0</v>
      </c>
      <c r="K1091">
        <v>0</v>
      </c>
      <c r="L1091" t="s">
        <v>10717</v>
      </c>
      <c r="N1091" t="s">
        <v>10700</v>
      </c>
      <c r="O1091" t="s">
        <v>10701</v>
      </c>
      <c r="Q1091" t="s">
        <v>10702</v>
      </c>
      <c r="S1091" t="s">
        <v>10703</v>
      </c>
      <c r="T1091">
        <v>43102.456921296303</v>
      </c>
    </row>
    <row r="1092" spans="1:20" x14ac:dyDescent="0.25">
      <c r="A1092" t="s">
        <v>4564</v>
      </c>
      <c r="B1092" t="s">
        <v>12581</v>
      </c>
      <c r="C1092" t="s">
        <v>10681</v>
      </c>
      <c r="D1092" t="s">
        <v>10683</v>
      </c>
      <c r="E1092" t="s">
        <v>10685</v>
      </c>
      <c r="F1092">
        <v>21.99</v>
      </c>
      <c r="G1092">
        <v>131.94</v>
      </c>
      <c r="H1092">
        <v>6</v>
      </c>
      <c r="I1092" t="s">
        <v>10682</v>
      </c>
      <c r="J1092">
        <v>0</v>
      </c>
      <c r="K1092">
        <v>0</v>
      </c>
      <c r="L1092" t="s">
        <v>10831</v>
      </c>
      <c r="N1092" t="s">
        <v>12441</v>
      </c>
      <c r="O1092" t="s">
        <v>11717</v>
      </c>
      <c r="P1092" t="s">
        <v>10687</v>
      </c>
      <c r="Q1092" t="s">
        <v>11718</v>
      </c>
      <c r="R1092" t="s">
        <v>10688</v>
      </c>
      <c r="S1092" t="s">
        <v>12442</v>
      </c>
      <c r="T1092">
        <v>43102.456956018497</v>
      </c>
    </row>
    <row r="1093" spans="1:20" x14ac:dyDescent="0.25">
      <c r="A1093" t="s">
        <v>4565</v>
      </c>
      <c r="B1093" t="s">
        <v>12582</v>
      </c>
      <c r="C1093" t="s">
        <v>10681</v>
      </c>
      <c r="D1093" t="s">
        <v>10683</v>
      </c>
      <c r="E1093" t="s">
        <v>10685</v>
      </c>
      <c r="F1093">
        <v>89.99</v>
      </c>
      <c r="G1093">
        <v>1079.8800000000001</v>
      </c>
      <c r="H1093">
        <v>12</v>
      </c>
      <c r="I1093" t="s">
        <v>10682</v>
      </c>
      <c r="J1093">
        <v>14</v>
      </c>
      <c r="K1093">
        <v>0</v>
      </c>
      <c r="L1093" t="s">
        <v>10706</v>
      </c>
      <c r="N1093" t="s">
        <v>10803</v>
      </c>
      <c r="O1093" t="s">
        <v>10782</v>
      </c>
      <c r="Q1093" t="s">
        <v>10783</v>
      </c>
      <c r="S1093" t="s">
        <v>10804</v>
      </c>
      <c r="T1093">
        <v>43102.457002314797</v>
      </c>
    </row>
    <row r="1094" spans="1:20" x14ac:dyDescent="0.25">
      <c r="A1094" t="s">
        <v>12583</v>
      </c>
      <c r="B1094" t="s">
        <v>12584</v>
      </c>
      <c r="C1094" t="s">
        <v>10751</v>
      </c>
      <c r="D1094" t="s">
        <v>10752</v>
      </c>
      <c r="E1094" t="s">
        <v>10753</v>
      </c>
      <c r="F1094">
        <v>199.99</v>
      </c>
      <c r="G1094">
        <v>599.97</v>
      </c>
      <c r="H1094">
        <v>3</v>
      </c>
      <c r="I1094" t="s">
        <v>10682</v>
      </c>
      <c r="J1094">
        <v>0</v>
      </c>
      <c r="K1094">
        <v>0</v>
      </c>
      <c r="L1094" t="s">
        <v>10731</v>
      </c>
      <c r="M1094">
        <v>43368</v>
      </c>
      <c r="N1094" t="s">
        <v>10700</v>
      </c>
      <c r="O1094" t="s">
        <v>10701</v>
      </c>
      <c r="Q1094" t="s">
        <v>10702</v>
      </c>
      <c r="S1094" t="s">
        <v>10703</v>
      </c>
      <c r="T1094">
        <v>43102.456875000003</v>
      </c>
    </row>
    <row r="1095" spans="1:20" x14ac:dyDescent="0.25">
      <c r="A1095" t="s">
        <v>4566</v>
      </c>
      <c r="B1095" t="s">
        <v>12585</v>
      </c>
      <c r="C1095" t="s">
        <v>10681</v>
      </c>
      <c r="D1095" t="s">
        <v>10683</v>
      </c>
      <c r="E1095" t="s">
        <v>10685</v>
      </c>
      <c r="F1095">
        <v>25.99</v>
      </c>
      <c r="G1095">
        <v>155.94</v>
      </c>
      <c r="H1095">
        <v>6</v>
      </c>
      <c r="I1095" t="s">
        <v>10682</v>
      </c>
      <c r="J1095">
        <v>0</v>
      </c>
      <c r="K1095">
        <v>0</v>
      </c>
      <c r="L1095" t="s">
        <v>10727</v>
      </c>
      <c r="N1095" t="s">
        <v>10728</v>
      </c>
      <c r="O1095" t="s">
        <v>10701</v>
      </c>
      <c r="Q1095" t="s">
        <v>10702</v>
      </c>
      <c r="S1095" t="s">
        <v>10729</v>
      </c>
      <c r="T1095">
        <v>43102.456944444399</v>
      </c>
    </row>
    <row r="1096" spans="1:20" x14ac:dyDescent="0.25">
      <c r="A1096" t="s">
        <v>4567</v>
      </c>
      <c r="B1096" t="s">
        <v>12586</v>
      </c>
      <c r="C1096" t="s">
        <v>10681</v>
      </c>
      <c r="D1096" t="s">
        <v>10683</v>
      </c>
      <c r="E1096" t="s">
        <v>10685</v>
      </c>
      <c r="F1096">
        <v>25.99</v>
      </c>
      <c r="G1096">
        <v>155.94</v>
      </c>
      <c r="H1096">
        <v>6</v>
      </c>
      <c r="I1096" t="s">
        <v>10682</v>
      </c>
      <c r="J1096">
        <v>0</v>
      </c>
      <c r="K1096">
        <v>0</v>
      </c>
      <c r="L1096" t="s">
        <v>10727</v>
      </c>
      <c r="N1096" t="s">
        <v>10728</v>
      </c>
      <c r="O1096" t="s">
        <v>10701</v>
      </c>
      <c r="Q1096" t="s">
        <v>10702</v>
      </c>
      <c r="S1096" t="s">
        <v>10729</v>
      </c>
      <c r="T1096">
        <v>43102.456944444399</v>
      </c>
    </row>
    <row r="1097" spans="1:20" x14ac:dyDescent="0.25">
      <c r="A1097" t="s">
        <v>12587</v>
      </c>
      <c r="B1097" t="s">
        <v>12588</v>
      </c>
      <c r="C1097" t="s">
        <v>10691</v>
      </c>
      <c r="D1097" t="s">
        <v>10683</v>
      </c>
      <c r="E1097" t="s">
        <v>10693</v>
      </c>
      <c r="F1097">
        <v>22.19</v>
      </c>
      <c r="G1097">
        <v>133.13999999999999</v>
      </c>
      <c r="H1097">
        <v>6</v>
      </c>
      <c r="I1097" t="s">
        <v>10682</v>
      </c>
      <c r="J1097">
        <v>0</v>
      </c>
      <c r="K1097">
        <v>0</v>
      </c>
      <c r="L1097" t="s">
        <v>10731</v>
      </c>
      <c r="N1097" t="s">
        <v>12589</v>
      </c>
      <c r="S1097" t="s">
        <v>12590</v>
      </c>
      <c r="T1097">
        <v>43102.456875000003</v>
      </c>
    </row>
    <row r="1098" spans="1:20" x14ac:dyDescent="0.25">
      <c r="A1098" t="s">
        <v>12591</v>
      </c>
      <c r="B1098" t="s">
        <v>12592</v>
      </c>
      <c r="C1098" t="s">
        <v>10691</v>
      </c>
      <c r="D1098" t="s">
        <v>10683</v>
      </c>
      <c r="E1098" t="s">
        <v>10693</v>
      </c>
      <c r="F1098">
        <v>15.99</v>
      </c>
      <c r="G1098">
        <v>191.88</v>
      </c>
      <c r="H1098">
        <v>12</v>
      </c>
      <c r="I1098" t="s">
        <v>10682</v>
      </c>
      <c r="J1098">
        <v>0</v>
      </c>
      <c r="K1098">
        <v>0</v>
      </c>
      <c r="L1098" t="s">
        <v>10722</v>
      </c>
      <c r="N1098" t="s">
        <v>10837</v>
      </c>
      <c r="O1098" t="s">
        <v>10701</v>
      </c>
      <c r="Q1098" t="s">
        <v>10702</v>
      </c>
      <c r="S1098" t="s">
        <v>10838</v>
      </c>
      <c r="T1098">
        <v>43102.456956018497</v>
      </c>
    </row>
    <row r="1099" spans="1:20" x14ac:dyDescent="0.25">
      <c r="A1099" t="s">
        <v>12593</v>
      </c>
      <c r="B1099" t="s">
        <v>12594</v>
      </c>
      <c r="C1099" t="s">
        <v>10691</v>
      </c>
      <c r="D1099" t="s">
        <v>10683</v>
      </c>
      <c r="E1099" t="s">
        <v>10693</v>
      </c>
      <c r="F1099">
        <v>15.99</v>
      </c>
      <c r="G1099">
        <v>191.88</v>
      </c>
      <c r="H1099">
        <v>12</v>
      </c>
      <c r="I1099" t="s">
        <v>10682</v>
      </c>
      <c r="J1099">
        <v>0</v>
      </c>
      <c r="K1099">
        <v>0</v>
      </c>
      <c r="L1099" t="s">
        <v>10944</v>
      </c>
      <c r="N1099" t="s">
        <v>10694</v>
      </c>
      <c r="O1099" t="s">
        <v>10695</v>
      </c>
      <c r="Q1099" t="s">
        <v>10696</v>
      </c>
      <c r="S1099" t="s">
        <v>10697</v>
      </c>
      <c r="T1099">
        <v>43102.456921296303</v>
      </c>
    </row>
    <row r="1100" spans="1:20" x14ac:dyDescent="0.25">
      <c r="A1100" t="s">
        <v>8483</v>
      </c>
      <c r="B1100" t="s">
        <v>12595</v>
      </c>
      <c r="C1100" t="s">
        <v>10691</v>
      </c>
      <c r="D1100" t="s">
        <v>10683</v>
      </c>
      <c r="E1100" t="s">
        <v>10693</v>
      </c>
      <c r="F1100">
        <v>22.99</v>
      </c>
      <c r="G1100">
        <v>137.94</v>
      </c>
      <c r="H1100">
        <v>6</v>
      </c>
      <c r="I1100" t="s">
        <v>10682</v>
      </c>
      <c r="J1100">
        <v>0</v>
      </c>
      <c r="K1100">
        <v>0</v>
      </c>
      <c r="L1100" t="s">
        <v>10918</v>
      </c>
      <c r="N1100" t="s">
        <v>11010</v>
      </c>
      <c r="O1100" t="s">
        <v>10708</v>
      </c>
      <c r="Q1100" t="s">
        <v>10709</v>
      </c>
      <c r="S1100" t="s">
        <v>11011</v>
      </c>
      <c r="T1100">
        <v>43102.456967592603</v>
      </c>
    </row>
    <row r="1101" spans="1:20" x14ac:dyDescent="0.25">
      <c r="A1101" t="s">
        <v>4568</v>
      </c>
      <c r="B1101" t="s">
        <v>12596</v>
      </c>
      <c r="C1101" t="s">
        <v>10681</v>
      </c>
      <c r="D1101" t="s">
        <v>10683</v>
      </c>
      <c r="E1101" t="s">
        <v>10685</v>
      </c>
      <c r="F1101">
        <v>71.989999999999995</v>
      </c>
      <c r="G1101">
        <v>431.94</v>
      </c>
      <c r="H1101">
        <v>6</v>
      </c>
      <c r="I1101" t="s">
        <v>10682</v>
      </c>
      <c r="J1101">
        <v>14</v>
      </c>
      <c r="K1101">
        <v>0</v>
      </c>
      <c r="L1101" t="s">
        <v>10706</v>
      </c>
      <c r="N1101" t="s">
        <v>10737</v>
      </c>
      <c r="O1101" t="s">
        <v>10708</v>
      </c>
      <c r="Q1101" t="s">
        <v>10709</v>
      </c>
      <c r="S1101" t="s">
        <v>10738</v>
      </c>
      <c r="T1101">
        <v>43102.457002314797</v>
      </c>
    </row>
    <row r="1102" spans="1:20" x14ac:dyDescent="0.25">
      <c r="A1102" t="s">
        <v>12597</v>
      </c>
      <c r="B1102" t="s">
        <v>12598</v>
      </c>
      <c r="C1102" t="s">
        <v>10691</v>
      </c>
      <c r="D1102" t="s">
        <v>10683</v>
      </c>
      <c r="E1102" t="s">
        <v>10693</v>
      </c>
      <c r="F1102">
        <v>8.09</v>
      </c>
      <c r="G1102">
        <v>97.08</v>
      </c>
      <c r="H1102">
        <v>12</v>
      </c>
      <c r="I1102" t="s">
        <v>10682</v>
      </c>
      <c r="J1102">
        <v>0</v>
      </c>
      <c r="K1102">
        <v>0</v>
      </c>
      <c r="L1102" t="s">
        <v>10717</v>
      </c>
      <c r="N1102" t="s">
        <v>12599</v>
      </c>
      <c r="O1102" t="s">
        <v>10747</v>
      </c>
      <c r="Q1102" t="s">
        <v>10748</v>
      </c>
      <c r="S1102" t="s">
        <v>12600</v>
      </c>
      <c r="T1102">
        <v>43102.456921296303</v>
      </c>
    </row>
    <row r="1103" spans="1:20" x14ac:dyDescent="0.25">
      <c r="A1103" t="s">
        <v>12601</v>
      </c>
      <c r="B1103" t="s">
        <v>12602</v>
      </c>
      <c r="C1103" t="s">
        <v>10691</v>
      </c>
      <c r="D1103" t="s">
        <v>10683</v>
      </c>
      <c r="E1103" t="s">
        <v>10693</v>
      </c>
      <c r="F1103">
        <v>8.09</v>
      </c>
      <c r="G1103">
        <v>97.08</v>
      </c>
      <c r="H1103">
        <v>12</v>
      </c>
      <c r="I1103" t="s">
        <v>10682</v>
      </c>
      <c r="J1103">
        <v>0</v>
      </c>
      <c r="K1103">
        <v>0</v>
      </c>
      <c r="L1103" t="s">
        <v>10717</v>
      </c>
      <c r="N1103" t="s">
        <v>12599</v>
      </c>
      <c r="O1103" t="s">
        <v>10747</v>
      </c>
      <c r="Q1103" t="s">
        <v>10748</v>
      </c>
      <c r="S1103" t="s">
        <v>12600</v>
      </c>
      <c r="T1103">
        <v>43102.456921296303</v>
      </c>
    </row>
    <row r="1104" spans="1:20" x14ac:dyDescent="0.25">
      <c r="A1104" t="s">
        <v>12603</v>
      </c>
      <c r="B1104" t="s">
        <v>12604</v>
      </c>
      <c r="C1104" t="s">
        <v>10691</v>
      </c>
      <c r="D1104" t="s">
        <v>10683</v>
      </c>
      <c r="E1104" t="s">
        <v>10693</v>
      </c>
      <c r="F1104">
        <v>24.99</v>
      </c>
      <c r="G1104">
        <v>149.94</v>
      </c>
      <c r="H1104">
        <v>6</v>
      </c>
      <c r="I1104" t="s">
        <v>10682</v>
      </c>
      <c r="J1104">
        <v>0</v>
      </c>
      <c r="K1104">
        <v>0</v>
      </c>
      <c r="L1104" t="s">
        <v>10722</v>
      </c>
      <c r="N1104" t="s">
        <v>11243</v>
      </c>
      <c r="O1104" t="s">
        <v>10708</v>
      </c>
      <c r="Q1104" t="s">
        <v>10709</v>
      </c>
      <c r="S1104" t="s">
        <v>11244</v>
      </c>
      <c r="T1104">
        <v>43102.456956018497</v>
      </c>
    </row>
    <row r="1105" spans="1:20" x14ac:dyDescent="0.25">
      <c r="A1105" t="s">
        <v>12605</v>
      </c>
      <c r="B1105" t="s">
        <v>12606</v>
      </c>
      <c r="C1105" t="s">
        <v>10691</v>
      </c>
      <c r="D1105" t="s">
        <v>10683</v>
      </c>
      <c r="E1105" t="s">
        <v>10693</v>
      </c>
      <c r="F1105">
        <v>19.989999999999998</v>
      </c>
      <c r="G1105">
        <v>119.94</v>
      </c>
      <c r="H1105">
        <v>6</v>
      </c>
      <c r="I1105" t="s">
        <v>10682</v>
      </c>
      <c r="J1105">
        <v>0</v>
      </c>
      <c r="K1105">
        <v>0</v>
      </c>
      <c r="L1105" t="s">
        <v>10862</v>
      </c>
      <c r="N1105" t="s">
        <v>11243</v>
      </c>
      <c r="O1105" t="s">
        <v>10708</v>
      </c>
      <c r="Q1105" t="s">
        <v>10709</v>
      </c>
      <c r="S1105" t="s">
        <v>11244</v>
      </c>
      <c r="T1105">
        <v>43102.456909722197</v>
      </c>
    </row>
    <row r="1106" spans="1:20" x14ac:dyDescent="0.25">
      <c r="A1106" t="s">
        <v>4569</v>
      </c>
      <c r="B1106" t="s">
        <v>12607</v>
      </c>
      <c r="C1106" t="s">
        <v>10681</v>
      </c>
      <c r="D1106" t="s">
        <v>10683</v>
      </c>
      <c r="E1106" t="s">
        <v>10685</v>
      </c>
      <c r="F1106">
        <v>32.99</v>
      </c>
      <c r="G1106">
        <v>197.94</v>
      </c>
      <c r="H1106">
        <v>6</v>
      </c>
      <c r="I1106" t="s">
        <v>10682</v>
      </c>
      <c r="J1106">
        <v>0</v>
      </c>
      <c r="K1106">
        <v>0</v>
      </c>
      <c r="L1106" t="s">
        <v>11305</v>
      </c>
      <c r="N1106" t="s">
        <v>10874</v>
      </c>
      <c r="O1106" t="s">
        <v>10701</v>
      </c>
      <c r="P1106" t="s">
        <v>10708</v>
      </c>
      <c r="Q1106" t="s">
        <v>10702</v>
      </c>
      <c r="R1106" t="s">
        <v>10709</v>
      </c>
      <c r="S1106" t="s">
        <v>10875</v>
      </c>
      <c r="T1106">
        <v>43102.456875000003</v>
      </c>
    </row>
    <row r="1107" spans="1:20" x14ac:dyDescent="0.25">
      <c r="A1107" t="s">
        <v>12608</v>
      </c>
      <c r="B1107" t="s">
        <v>10682</v>
      </c>
      <c r="C1107" t="s">
        <v>10691</v>
      </c>
      <c r="D1107" t="s">
        <v>10683</v>
      </c>
      <c r="E1107" t="s">
        <v>10693</v>
      </c>
      <c r="F1107">
        <v>0</v>
      </c>
      <c r="G1107">
        <v>0</v>
      </c>
      <c r="H1107">
        <v>6</v>
      </c>
      <c r="I1107" t="s">
        <v>10682</v>
      </c>
      <c r="J1107">
        <v>0</v>
      </c>
      <c r="K1107">
        <v>0</v>
      </c>
      <c r="L1107" t="s">
        <v>10758</v>
      </c>
      <c r="N1107" t="s">
        <v>10874</v>
      </c>
      <c r="O1107" t="s">
        <v>10701</v>
      </c>
      <c r="P1107" t="s">
        <v>10708</v>
      </c>
      <c r="Q1107" t="s">
        <v>10702</v>
      </c>
      <c r="R1107" t="s">
        <v>10709</v>
      </c>
      <c r="S1107" t="s">
        <v>10875</v>
      </c>
      <c r="T1107">
        <v>43109.404224537</v>
      </c>
    </row>
    <row r="1108" spans="1:20" x14ac:dyDescent="0.25">
      <c r="A1108" t="s">
        <v>12609</v>
      </c>
      <c r="B1108" t="s">
        <v>12610</v>
      </c>
      <c r="C1108" t="s">
        <v>10691</v>
      </c>
      <c r="D1108" t="s">
        <v>10683</v>
      </c>
      <c r="E1108" t="s">
        <v>10693</v>
      </c>
      <c r="F1108">
        <v>17.989999999999998</v>
      </c>
      <c r="G1108">
        <v>215.88</v>
      </c>
      <c r="H1108">
        <v>12</v>
      </c>
      <c r="I1108" t="s">
        <v>10682</v>
      </c>
      <c r="J1108">
        <v>4</v>
      </c>
      <c r="K1108">
        <v>0</v>
      </c>
      <c r="L1108" t="s">
        <v>10731</v>
      </c>
      <c r="N1108" t="s">
        <v>10874</v>
      </c>
      <c r="O1108" t="s">
        <v>10701</v>
      </c>
      <c r="P1108" t="s">
        <v>10708</v>
      </c>
      <c r="Q1108" t="s">
        <v>10702</v>
      </c>
      <c r="R1108" t="s">
        <v>10709</v>
      </c>
      <c r="S1108" t="s">
        <v>10875</v>
      </c>
      <c r="T1108">
        <v>43102.456875000003</v>
      </c>
    </row>
    <row r="1109" spans="1:20" x14ac:dyDescent="0.25">
      <c r="A1109" t="s">
        <v>12611</v>
      </c>
      <c r="B1109" t="s">
        <v>12612</v>
      </c>
      <c r="C1109" t="s">
        <v>10691</v>
      </c>
      <c r="D1109" t="s">
        <v>10683</v>
      </c>
      <c r="E1109" t="s">
        <v>10693</v>
      </c>
      <c r="F1109">
        <v>8.99</v>
      </c>
      <c r="G1109">
        <v>107.88</v>
      </c>
      <c r="H1109">
        <v>12</v>
      </c>
      <c r="I1109" t="s">
        <v>10682</v>
      </c>
      <c r="J1109">
        <v>0</v>
      </c>
      <c r="K1109">
        <v>0</v>
      </c>
      <c r="L1109" t="s">
        <v>10788</v>
      </c>
      <c r="N1109" t="s">
        <v>10781</v>
      </c>
      <c r="O1109" t="s">
        <v>10782</v>
      </c>
      <c r="Q1109" t="s">
        <v>10783</v>
      </c>
      <c r="S1109" t="s">
        <v>10784</v>
      </c>
      <c r="T1109">
        <v>43102.456921296303</v>
      </c>
    </row>
    <row r="1110" spans="1:20" x14ac:dyDescent="0.25">
      <c r="A1110" t="s">
        <v>12613</v>
      </c>
      <c r="B1110" t="s">
        <v>12614</v>
      </c>
      <c r="C1110" t="s">
        <v>10691</v>
      </c>
      <c r="D1110" t="s">
        <v>10683</v>
      </c>
      <c r="E1110" t="s">
        <v>10693</v>
      </c>
      <c r="F1110">
        <v>8.99</v>
      </c>
      <c r="G1110">
        <v>107.88</v>
      </c>
      <c r="H1110">
        <v>12</v>
      </c>
      <c r="I1110" t="s">
        <v>10682</v>
      </c>
      <c r="J1110">
        <v>0</v>
      </c>
      <c r="K1110">
        <v>0</v>
      </c>
      <c r="L1110" t="s">
        <v>10788</v>
      </c>
      <c r="N1110" t="s">
        <v>10781</v>
      </c>
      <c r="O1110" t="s">
        <v>10782</v>
      </c>
      <c r="Q1110" t="s">
        <v>10783</v>
      </c>
      <c r="S1110" t="s">
        <v>10784</v>
      </c>
      <c r="T1110">
        <v>43102.456921296303</v>
      </c>
    </row>
    <row r="1111" spans="1:20" x14ac:dyDescent="0.25">
      <c r="A1111" t="s">
        <v>8484</v>
      </c>
      <c r="B1111" t="s">
        <v>12615</v>
      </c>
      <c r="C1111" t="s">
        <v>10691</v>
      </c>
      <c r="D1111" t="s">
        <v>10683</v>
      </c>
      <c r="E1111" t="s">
        <v>10693</v>
      </c>
      <c r="F1111">
        <v>14.99</v>
      </c>
      <c r="G1111">
        <v>179.88</v>
      </c>
      <c r="H1111">
        <v>12</v>
      </c>
      <c r="I1111" t="s">
        <v>10682</v>
      </c>
      <c r="J1111">
        <v>0</v>
      </c>
      <c r="K1111">
        <v>0</v>
      </c>
      <c r="L1111" t="s">
        <v>11628</v>
      </c>
      <c r="N1111" t="s">
        <v>10746</v>
      </c>
      <c r="O1111" t="s">
        <v>10747</v>
      </c>
      <c r="Q1111" t="s">
        <v>10748</v>
      </c>
      <c r="S1111" t="s">
        <v>10749</v>
      </c>
      <c r="T1111">
        <v>43102.456909722197</v>
      </c>
    </row>
    <row r="1112" spans="1:20" x14ac:dyDescent="0.25">
      <c r="A1112" t="s">
        <v>4570</v>
      </c>
      <c r="B1112" t="s">
        <v>12616</v>
      </c>
      <c r="C1112" t="s">
        <v>10751</v>
      </c>
      <c r="D1112" t="s">
        <v>10683</v>
      </c>
      <c r="E1112" t="s">
        <v>10836</v>
      </c>
      <c r="F1112">
        <v>6.59</v>
      </c>
      <c r="G1112">
        <v>79.08</v>
      </c>
      <c r="H1112">
        <v>12</v>
      </c>
      <c r="I1112" t="s">
        <v>10682</v>
      </c>
      <c r="J1112">
        <v>0</v>
      </c>
      <c r="K1112">
        <v>0</v>
      </c>
      <c r="L1112" t="s">
        <v>10788</v>
      </c>
      <c r="N1112" t="s">
        <v>10803</v>
      </c>
      <c r="O1112" t="s">
        <v>10782</v>
      </c>
      <c r="Q1112" t="s">
        <v>10783</v>
      </c>
      <c r="S1112" t="s">
        <v>10804</v>
      </c>
      <c r="T1112">
        <v>43102.456921296303</v>
      </c>
    </row>
    <row r="1113" spans="1:20" x14ac:dyDescent="0.25">
      <c r="A1113" t="s">
        <v>4571</v>
      </c>
      <c r="B1113" t="s">
        <v>12617</v>
      </c>
      <c r="C1113" t="s">
        <v>10681</v>
      </c>
      <c r="D1113" t="s">
        <v>10683</v>
      </c>
      <c r="E1113" t="s">
        <v>10685</v>
      </c>
      <c r="F1113">
        <v>15.99</v>
      </c>
      <c r="G1113">
        <v>191.88</v>
      </c>
      <c r="H1113">
        <v>12</v>
      </c>
      <c r="I1113" t="s">
        <v>10682</v>
      </c>
      <c r="J1113">
        <v>0</v>
      </c>
      <c r="K1113">
        <v>0</v>
      </c>
      <c r="L1113" t="s">
        <v>10831</v>
      </c>
      <c r="N1113" t="s">
        <v>10826</v>
      </c>
      <c r="O1113" t="s">
        <v>10708</v>
      </c>
      <c r="Q1113" t="s">
        <v>10709</v>
      </c>
      <c r="S1113" t="s">
        <v>10827</v>
      </c>
      <c r="T1113">
        <v>43102.456956018497</v>
      </c>
    </row>
    <row r="1114" spans="1:20" x14ac:dyDescent="0.25">
      <c r="A1114" t="s">
        <v>8485</v>
      </c>
      <c r="B1114" t="s">
        <v>12618</v>
      </c>
      <c r="C1114" t="s">
        <v>10691</v>
      </c>
      <c r="D1114" t="s">
        <v>10683</v>
      </c>
      <c r="E1114" t="s">
        <v>10693</v>
      </c>
      <c r="F1114">
        <v>11.51</v>
      </c>
      <c r="G1114">
        <v>69.06</v>
      </c>
      <c r="H1114">
        <v>6</v>
      </c>
      <c r="I1114" t="s">
        <v>10682</v>
      </c>
      <c r="J1114">
        <v>0</v>
      </c>
      <c r="K1114">
        <v>0</v>
      </c>
      <c r="L1114" t="s">
        <v>11406</v>
      </c>
      <c r="N1114" t="s">
        <v>11359</v>
      </c>
      <c r="O1114" t="s">
        <v>10762</v>
      </c>
      <c r="P1114" t="s">
        <v>10701</v>
      </c>
      <c r="Q1114" t="s">
        <v>10763</v>
      </c>
      <c r="R1114" t="s">
        <v>10702</v>
      </c>
      <c r="S1114" t="s">
        <v>11360</v>
      </c>
      <c r="T1114">
        <v>43102.456979166702</v>
      </c>
    </row>
    <row r="1115" spans="1:20" x14ac:dyDescent="0.25">
      <c r="A1115" t="s">
        <v>4572</v>
      </c>
      <c r="B1115" t="s">
        <v>12619</v>
      </c>
      <c r="C1115" t="s">
        <v>10681</v>
      </c>
      <c r="D1115" t="s">
        <v>10683</v>
      </c>
      <c r="E1115" t="s">
        <v>10685</v>
      </c>
      <c r="F1115">
        <v>34.99</v>
      </c>
      <c r="G1115">
        <v>419.88</v>
      </c>
      <c r="H1115">
        <v>12</v>
      </c>
      <c r="I1115" t="s">
        <v>10682</v>
      </c>
      <c r="J1115">
        <v>0</v>
      </c>
      <c r="K1115">
        <v>0</v>
      </c>
      <c r="L1115" t="s">
        <v>11305</v>
      </c>
      <c r="N1115" t="s">
        <v>10991</v>
      </c>
      <c r="O1115" t="s">
        <v>10992</v>
      </c>
      <c r="Q1115" t="s">
        <v>10993</v>
      </c>
      <c r="S1115" t="s">
        <v>10994</v>
      </c>
      <c r="T1115">
        <v>43102.456875000003</v>
      </c>
    </row>
    <row r="1116" spans="1:20" x14ac:dyDescent="0.25">
      <c r="A1116" t="s">
        <v>12620</v>
      </c>
      <c r="B1116" t="s">
        <v>12621</v>
      </c>
      <c r="C1116" t="s">
        <v>10691</v>
      </c>
      <c r="D1116" t="s">
        <v>10683</v>
      </c>
      <c r="E1116" t="s">
        <v>10693</v>
      </c>
      <c r="F1116">
        <v>15.59</v>
      </c>
      <c r="G1116">
        <v>93.54</v>
      </c>
      <c r="H1116">
        <v>6</v>
      </c>
      <c r="I1116" t="s">
        <v>10682</v>
      </c>
      <c r="J1116">
        <v>0</v>
      </c>
      <c r="K1116">
        <v>0</v>
      </c>
      <c r="L1116" t="s">
        <v>10717</v>
      </c>
      <c r="N1116" t="s">
        <v>10700</v>
      </c>
      <c r="O1116" t="s">
        <v>10701</v>
      </c>
      <c r="Q1116" t="s">
        <v>10702</v>
      </c>
      <c r="S1116" t="s">
        <v>10703</v>
      </c>
      <c r="T1116">
        <v>43102.456921296303</v>
      </c>
    </row>
    <row r="1117" spans="1:20" x14ac:dyDescent="0.25">
      <c r="A1117" t="s">
        <v>4573</v>
      </c>
      <c r="B1117" t="s">
        <v>12622</v>
      </c>
      <c r="C1117" t="s">
        <v>10681</v>
      </c>
      <c r="D1117" t="s">
        <v>10683</v>
      </c>
      <c r="E1117" t="s">
        <v>10685</v>
      </c>
      <c r="F1117">
        <v>25.99</v>
      </c>
      <c r="G1117">
        <v>311.88</v>
      </c>
      <c r="H1117">
        <v>12</v>
      </c>
      <c r="I1117" t="s">
        <v>10682</v>
      </c>
      <c r="J1117">
        <v>0</v>
      </c>
      <c r="K1117">
        <v>0</v>
      </c>
      <c r="L1117" t="s">
        <v>10740</v>
      </c>
      <c r="N1117" t="s">
        <v>10781</v>
      </c>
      <c r="O1117" t="s">
        <v>10782</v>
      </c>
      <c r="Q1117" t="s">
        <v>10783</v>
      </c>
      <c r="S1117" t="s">
        <v>10784</v>
      </c>
      <c r="T1117">
        <v>43102.456886574102</v>
      </c>
    </row>
    <row r="1118" spans="1:20" x14ac:dyDescent="0.25">
      <c r="A1118" t="s">
        <v>12623</v>
      </c>
      <c r="B1118" t="s">
        <v>12624</v>
      </c>
      <c r="C1118" t="s">
        <v>10691</v>
      </c>
      <c r="D1118" t="s">
        <v>10683</v>
      </c>
      <c r="E1118" t="s">
        <v>10693</v>
      </c>
      <c r="F1118">
        <v>28.49</v>
      </c>
      <c r="G1118">
        <v>170.94</v>
      </c>
      <c r="H1118">
        <v>6</v>
      </c>
      <c r="I1118" t="s">
        <v>10682</v>
      </c>
      <c r="J1118">
        <v>0</v>
      </c>
      <c r="K1118">
        <v>0</v>
      </c>
      <c r="L1118" t="s">
        <v>10758</v>
      </c>
      <c r="N1118" t="s">
        <v>10991</v>
      </c>
      <c r="O1118" t="s">
        <v>10992</v>
      </c>
      <c r="Q1118" t="s">
        <v>10993</v>
      </c>
      <c r="S1118" t="s">
        <v>10994</v>
      </c>
      <c r="T1118">
        <v>43109.404224537</v>
      </c>
    </row>
    <row r="1119" spans="1:20" x14ac:dyDescent="0.25">
      <c r="A1119" t="s">
        <v>4574</v>
      </c>
      <c r="B1119" t="s">
        <v>12625</v>
      </c>
      <c r="C1119" t="s">
        <v>10681</v>
      </c>
      <c r="D1119" t="s">
        <v>10683</v>
      </c>
      <c r="E1119" t="s">
        <v>10685</v>
      </c>
      <c r="F1119">
        <v>14.99</v>
      </c>
      <c r="G1119">
        <v>179.88</v>
      </c>
      <c r="H1119">
        <v>12</v>
      </c>
      <c r="I1119" t="s">
        <v>10682</v>
      </c>
      <c r="J1119">
        <v>0</v>
      </c>
      <c r="K1119">
        <v>0</v>
      </c>
      <c r="L1119" t="s">
        <v>10944</v>
      </c>
      <c r="N1119" t="s">
        <v>10837</v>
      </c>
      <c r="O1119" t="s">
        <v>10701</v>
      </c>
      <c r="Q1119" t="s">
        <v>10702</v>
      </c>
      <c r="S1119" t="s">
        <v>10838</v>
      </c>
      <c r="T1119">
        <v>43102.456921296303</v>
      </c>
    </row>
    <row r="1120" spans="1:20" x14ac:dyDescent="0.25">
      <c r="A1120" t="s">
        <v>12626</v>
      </c>
      <c r="B1120" t="s">
        <v>12627</v>
      </c>
      <c r="C1120" t="s">
        <v>10691</v>
      </c>
      <c r="D1120" t="s">
        <v>10683</v>
      </c>
      <c r="E1120" t="s">
        <v>10693</v>
      </c>
      <c r="F1120">
        <v>15.99</v>
      </c>
      <c r="G1120">
        <v>95.94</v>
      </c>
      <c r="H1120">
        <v>6</v>
      </c>
      <c r="I1120" t="s">
        <v>10682</v>
      </c>
      <c r="J1120">
        <v>0</v>
      </c>
      <c r="K1120">
        <v>0</v>
      </c>
      <c r="L1120" t="s">
        <v>11175</v>
      </c>
      <c r="N1120" t="s">
        <v>10746</v>
      </c>
      <c r="O1120" t="s">
        <v>10747</v>
      </c>
      <c r="Q1120" t="s">
        <v>10748</v>
      </c>
      <c r="S1120" t="s">
        <v>10749</v>
      </c>
      <c r="T1120">
        <v>43102.456956018497</v>
      </c>
    </row>
    <row r="1121" spans="1:20" x14ac:dyDescent="0.25">
      <c r="A1121" t="s">
        <v>12628</v>
      </c>
      <c r="B1121" t="s">
        <v>12629</v>
      </c>
      <c r="C1121" t="s">
        <v>10691</v>
      </c>
      <c r="D1121" t="s">
        <v>10683</v>
      </c>
      <c r="E1121" t="s">
        <v>10693</v>
      </c>
      <c r="F1121">
        <v>9.99</v>
      </c>
      <c r="G1121">
        <v>59.94</v>
      </c>
      <c r="H1121">
        <v>6</v>
      </c>
      <c r="I1121" t="s">
        <v>10682</v>
      </c>
      <c r="J1121">
        <v>0</v>
      </c>
      <c r="K1121">
        <v>0</v>
      </c>
      <c r="L1121" t="s">
        <v>10758</v>
      </c>
      <c r="N1121" t="s">
        <v>10746</v>
      </c>
      <c r="O1121" t="s">
        <v>10747</v>
      </c>
      <c r="Q1121" t="s">
        <v>10748</v>
      </c>
      <c r="S1121" t="s">
        <v>10749</v>
      </c>
      <c r="T1121">
        <v>43109.404224537</v>
      </c>
    </row>
    <row r="1122" spans="1:20" x14ac:dyDescent="0.25">
      <c r="A1122" t="s">
        <v>4575</v>
      </c>
      <c r="B1122" t="s">
        <v>12630</v>
      </c>
      <c r="C1122" t="s">
        <v>10681</v>
      </c>
      <c r="D1122" t="s">
        <v>10683</v>
      </c>
      <c r="E1122" t="s">
        <v>10685</v>
      </c>
      <c r="F1122">
        <v>24.99</v>
      </c>
      <c r="G1122">
        <v>149.94</v>
      </c>
      <c r="H1122">
        <v>6</v>
      </c>
      <c r="I1122" t="s">
        <v>10682</v>
      </c>
      <c r="J1122">
        <v>0</v>
      </c>
      <c r="K1122">
        <v>0</v>
      </c>
      <c r="L1122" t="s">
        <v>11175</v>
      </c>
      <c r="N1122" t="s">
        <v>10746</v>
      </c>
      <c r="O1122" t="s">
        <v>10747</v>
      </c>
      <c r="Q1122" t="s">
        <v>10748</v>
      </c>
      <c r="S1122" t="s">
        <v>10749</v>
      </c>
      <c r="T1122">
        <v>43102.456956018497</v>
      </c>
    </row>
    <row r="1123" spans="1:20" x14ac:dyDescent="0.25">
      <c r="A1123" t="s">
        <v>4576</v>
      </c>
      <c r="B1123" t="s">
        <v>12631</v>
      </c>
      <c r="C1123" t="s">
        <v>10681</v>
      </c>
      <c r="D1123" t="s">
        <v>10683</v>
      </c>
      <c r="E1123" t="s">
        <v>10685</v>
      </c>
      <c r="F1123">
        <v>34.99</v>
      </c>
      <c r="G1123">
        <v>209.94</v>
      </c>
      <c r="H1123">
        <v>6</v>
      </c>
      <c r="I1123" t="s">
        <v>10682</v>
      </c>
      <c r="J1123">
        <v>0</v>
      </c>
      <c r="K1123">
        <v>0</v>
      </c>
      <c r="L1123" t="s">
        <v>10868</v>
      </c>
      <c r="N1123" t="s">
        <v>10737</v>
      </c>
      <c r="O1123" t="s">
        <v>10708</v>
      </c>
      <c r="Q1123" t="s">
        <v>10709</v>
      </c>
      <c r="S1123" t="s">
        <v>10738</v>
      </c>
      <c r="T1123">
        <v>43102.456990740699</v>
      </c>
    </row>
    <row r="1124" spans="1:20" x14ac:dyDescent="0.25">
      <c r="A1124" t="s">
        <v>12632</v>
      </c>
      <c r="B1124" t="s">
        <v>12633</v>
      </c>
      <c r="C1124" t="s">
        <v>10691</v>
      </c>
      <c r="D1124" t="s">
        <v>10683</v>
      </c>
      <c r="E1124" t="s">
        <v>10693</v>
      </c>
      <c r="F1124">
        <v>18.59</v>
      </c>
      <c r="G1124">
        <v>111.54</v>
      </c>
      <c r="H1124">
        <v>6</v>
      </c>
      <c r="I1124" t="s">
        <v>10682</v>
      </c>
      <c r="J1124">
        <v>0</v>
      </c>
      <c r="K1124">
        <v>0</v>
      </c>
      <c r="L1124" t="s">
        <v>10758</v>
      </c>
      <c r="N1124" t="s">
        <v>10793</v>
      </c>
      <c r="O1124" t="s">
        <v>10782</v>
      </c>
      <c r="Q1124" t="s">
        <v>10783</v>
      </c>
      <c r="S1124" t="s">
        <v>10794</v>
      </c>
      <c r="T1124">
        <v>43109.404224537</v>
      </c>
    </row>
    <row r="1125" spans="1:20" x14ac:dyDescent="0.25">
      <c r="A1125" t="s">
        <v>12634</v>
      </c>
      <c r="B1125" t="s">
        <v>12635</v>
      </c>
      <c r="C1125" t="s">
        <v>10691</v>
      </c>
      <c r="D1125" t="s">
        <v>10683</v>
      </c>
      <c r="E1125" t="s">
        <v>10693</v>
      </c>
      <c r="F1125">
        <v>2.99</v>
      </c>
      <c r="G1125">
        <v>35.880000000000003</v>
      </c>
      <c r="H1125">
        <v>12</v>
      </c>
      <c r="I1125" t="s">
        <v>10682</v>
      </c>
      <c r="J1125">
        <v>0</v>
      </c>
      <c r="K1125">
        <v>0</v>
      </c>
      <c r="L1125" t="s">
        <v>10758</v>
      </c>
      <c r="N1125" t="s">
        <v>10837</v>
      </c>
      <c r="O1125" t="s">
        <v>10701</v>
      </c>
      <c r="Q1125" t="s">
        <v>10702</v>
      </c>
      <c r="S1125" t="s">
        <v>10838</v>
      </c>
      <c r="T1125">
        <v>43109.404224537</v>
      </c>
    </row>
    <row r="1126" spans="1:20" x14ac:dyDescent="0.25">
      <c r="A1126" t="s">
        <v>4577</v>
      </c>
      <c r="B1126" t="s">
        <v>12636</v>
      </c>
      <c r="C1126" t="s">
        <v>10681</v>
      </c>
      <c r="D1126" t="s">
        <v>10683</v>
      </c>
      <c r="E1126" t="s">
        <v>10685</v>
      </c>
      <c r="F1126">
        <v>25.99</v>
      </c>
      <c r="G1126">
        <v>155.94</v>
      </c>
      <c r="H1126">
        <v>6</v>
      </c>
      <c r="I1126" t="s">
        <v>10682</v>
      </c>
      <c r="J1126">
        <v>0</v>
      </c>
      <c r="K1126">
        <v>0</v>
      </c>
      <c r="L1126" t="s">
        <v>10727</v>
      </c>
      <c r="N1126" t="s">
        <v>10728</v>
      </c>
      <c r="O1126" t="s">
        <v>10701</v>
      </c>
      <c r="Q1126" t="s">
        <v>10702</v>
      </c>
      <c r="S1126" t="s">
        <v>10729</v>
      </c>
      <c r="T1126">
        <v>43102.456944444399</v>
      </c>
    </row>
    <row r="1127" spans="1:20" x14ac:dyDescent="0.25">
      <c r="A1127" t="s">
        <v>12637</v>
      </c>
      <c r="B1127" t="s">
        <v>12638</v>
      </c>
      <c r="C1127" t="s">
        <v>10691</v>
      </c>
      <c r="D1127" t="s">
        <v>10683</v>
      </c>
      <c r="E1127" t="s">
        <v>10693</v>
      </c>
      <c r="F1127">
        <v>5.49</v>
      </c>
      <c r="G1127">
        <v>65.88</v>
      </c>
      <c r="H1127">
        <v>12</v>
      </c>
      <c r="I1127" t="s">
        <v>10682</v>
      </c>
      <c r="J1127">
        <v>0</v>
      </c>
      <c r="K1127">
        <v>0</v>
      </c>
      <c r="L1127" t="s">
        <v>10758</v>
      </c>
      <c r="N1127" t="s">
        <v>10837</v>
      </c>
      <c r="O1127" t="s">
        <v>10701</v>
      </c>
      <c r="Q1127" t="s">
        <v>10702</v>
      </c>
      <c r="S1127" t="s">
        <v>10838</v>
      </c>
      <c r="T1127">
        <v>43109.404224537</v>
      </c>
    </row>
    <row r="1128" spans="1:20" x14ac:dyDescent="0.25">
      <c r="A1128" t="s">
        <v>4578</v>
      </c>
      <c r="B1128" t="s">
        <v>12639</v>
      </c>
      <c r="C1128" t="s">
        <v>10681</v>
      </c>
      <c r="D1128" t="s">
        <v>10683</v>
      </c>
      <c r="E1128" t="s">
        <v>10685</v>
      </c>
      <c r="F1128">
        <v>34.99</v>
      </c>
      <c r="G1128">
        <v>419.88</v>
      </c>
      <c r="H1128">
        <v>12</v>
      </c>
      <c r="I1128" t="s">
        <v>10682</v>
      </c>
      <c r="J1128">
        <v>0</v>
      </c>
      <c r="K1128">
        <v>0</v>
      </c>
      <c r="L1128" t="s">
        <v>10731</v>
      </c>
      <c r="M1128">
        <v>43368</v>
      </c>
      <c r="N1128" t="s">
        <v>10803</v>
      </c>
      <c r="O1128" t="s">
        <v>10782</v>
      </c>
      <c r="Q1128" t="s">
        <v>10783</v>
      </c>
      <c r="S1128" t="s">
        <v>10804</v>
      </c>
      <c r="T1128">
        <v>43102.456875000003</v>
      </c>
    </row>
    <row r="1129" spans="1:20" x14ac:dyDescent="0.25">
      <c r="A1129" t="s">
        <v>12640</v>
      </c>
      <c r="B1129" t="s">
        <v>12641</v>
      </c>
      <c r="C1129" t="s">
        <v>10751</v>
      </c>
      <c r="D1129" t="s">
        <v>10683</v>
      </c>
      <c r="E1129" t="s">
        <v>10753</v>
      </c>
      <c r="F1129">
        <v>2.99</v>
      </c>
      <c r="G1129">
        <v>35.880000000000003</v>
      </c>
      <c r="H1129">
        <v>12</v>
      </c>
      <c r="I1129" t="s">
        <v>10682</v>
      </c>
      <c r="J1129">
        <v>0</v>
      </c>
      <c r="K1129">
        <v>0</v>
      </c>
      <c r="L1129" t="s">
        <v>10758</v>
      </c>
      <c r="N1129" t="s">
        <v>10837</v>
      </c>
      <c r="O1129" t="s">
        <v>10701</v>
      </c>
      <c r="Q1129" t="s">
        <v>10702</v>
      </c>
      <c r="S1129" t="s">
        <v>10838</v>
      </c>
      <c r="T1129">
        <v>43109.404224537</v>
      </c>
    </row>
    <row r="1130" spans="1:20" x14ac:dyDescent="0.25">
      <c r="A1130" t="s">
        <v>4579</v>
      </c>
      <c r="B1130" t="s">
        <v>12642</v>
      </c>
      <c r="C1130" t="s">
        <v>10681</v>
      </c>
      <c r="D1130" t="s">
        <v>10683</v>
      </c>
      <c r="E1130" t="s">
        <v>10685</v>
      </c>
      <c r="F1130">
        <v>25.99</v>
      </c>
      <c r="G1130">
        <v>155.94</v>
      </c>
      <c r="H1130">
        <v>6</v>
      </c>
      <c r="I1130" t="s">
        <v>10682</v>
      </c>
      <c r="J1130">
        <v>0</v>
      </c>
      <c r="K1130">
        <v>0</v>
      </c>
      <c r="L1130" t="s">
        <v>10727</v>
      </c>
      <c r="N1130" t="s">
        <v>10728</v>
      </c>
      <c r="O1130" t="s">
        <v>10701</v>
      </c>
      <c r="Q1130" t="s">
        <v>10702</v>
      </c>
      <c r="S1130" t="s">
        <v>10729</v>
      </c>
      <c r="T1130">
        <v>43102.456944444399</v>
      </c>
    </row>
    <row r="1131" spans="1:20" x14ac:dyDescent="0.25">
      <c r="A1131" t="s">
        <v>12643</v>
      </c>
      <c r="B1131" t="s">
        <v>12644</v>
      </c>
      <c r="C1131" t="s">
        <v>10691</v>
      </c>
      <c r="D1131" t="s">
        <v>10683</v>
      </c>
      <c r="E1131" t="s">
        <v>10693</v>
      </c>
      <c r="F1131">
        <v>10.19</v>
      </c>
      <c r="G1131">
        <v>122.28</v>
      </c>
      <c r="H1131">
        <v>12</v>
      </c>
      <c r="I1131" t="s">
        <v>10682</v>
      </c>
      <c r="J1131">
        <v>0</v>
      </c>
      <c r="K1131">
        <v>0</v>
      </c>
      <c r="L1131" t="s">
        <v>10717</v>
      </c>
      <c r="N1131" t="s">
        <v>10991</v>
      </c>
      <c r="O1131" t="s">
        <v>10992</v>
      </c>
      <c r="Q1131" t="s">
        <v>10993</v>
      </c>
      <c r="S1131" t="s">
        <v>10994</v>
      </c>
      <c r="T1131">
        <v>43102.456921296303</v>
      </c>
    </row>
    <row r="1132" spans="1:20" x14ac:dyDescent="0.25">
      <c r="A1132" t="s">
        <v>12645</v>
      </c>
      <c r="B1132" t="s">
        <v>12646</v>
      </c>
      <c r="C1132" t="s">
        <v>10691</v>
      </c>
      <c r="D1132" t="s">
        <v>10683</v>
      </c>
      <c r="E1132" t="s">
        <v>10693</v>
      </c>
      <c r="F1132">
        <v>10.19</v>
      </c>
      <c r="G1132">
        <v>122.28</v>
      </c>
      <c r="H1132">
        <v>12</v>
      </c>
      <c r="I1132" t="s">
        <v>10682</v>
      </c>
      <c r="J1132">
        <v>0</v>
      </c>
      <c r="K1132">
        <v>0</v>
      </c>
      <c r="L1132" t="s">
        <v>10717</v>
      </c>
      <c r="N1132" t="s">
        <v>10991</v>
      </c>
      <c r="O1132" t="s">
        <v>10992</v>
      </c>
      <c r="Q1132" t="s">
        <v>10993</v>
      </c>
      <c r="S1132" t="s">
        <v>10994</v>
      </c>
      <c r="T1132">
        <v>43102.456921296303</v>
      </c>
    </row>
    <row r="1133" spans="1:20" x14ac:dyDescent="0.25">
      <c r="A1133" t="s">
        <v>12647</v>
      </c>
      <c r="B1133" t="s">
        <v>12648</v>
      </c>
      <c r="C1133" t="s">
        <v>10691</v>
      </c>
      <c r="D1133" t="s">
        <v>10683</v>
      </c>
      <c r="E1133" t="s">
        <v>10693</v>
      </c>
      <c r="F1133">
        <v>23.99</v>
      </c>
      <c r="G1133">
        <v>287.88</v>
      </c>
      <c r="H1133">
        <v>12</v>
      </c>
      <c r="I1133" t="s">
        <v>10682</v>
      </c>
      <c r="J1133">
        <v>0</v>
      </c>
      <c r="K1133">
        <v>0</v>
      </c>
      <c r="L1133" t="s">
        <v>10692</v>
      </c>
      <c r="N1133" t="s">
        <v>12649</v>
      </c>
      <c r="O1133" t="s">
        <v>10708</v>
      </c>
      <c r="Q1133" t="s">
        <v>10709</v>
      </c>
      <c r="S1133" t="s">
        <v>12650</v>
      </c>
      <c r="T1133">
        <v>43102.456956018497</v>
      </c>
    </row>
    <row r="1134" spans="1:20" x14ac:dyDescent="0.25">
      <c r="A1134" t="s">
        <v>12651</v>
      </c>
      <c r="B1134" t="s">
        <v>12652</v>
      </c>
      <c r="C1134" t="s">
        <v>10691</v>
      </c>
      <c r="D1134" t="s">
        <v>10683</v>
      </c>
      <c r="E1134" t="s">
        <v>10693</v>
      </c>
      <c r="F1134">
        <v>14.99</v>
      </c>
      <c r="G1134">
        <v>179.88</v>
      </c>
      <c r="H1134">
        <v>12</v>
      </c>
      <c r="I1134" t="s">
        <v>10682</v>
      </c>
      <c r="J1134">
        <v>0</v>
      </c>
      <c r="K1134">
        <v>0</v>
      </c>
      <c r="L1134" t="s">
        <v>10692</v>
      </c>
      <c r="N1134" t="s">
        <v>12649</v>
      </c>
      <c r="O1134" t="s">
        <v>10708</v>
      </c>
      <c r="Q1134" t="s">
        <v>10709</v>
      </c>
      <c r="S1134" t="s">
        <v>12650</v>
      </c>
      <c r="T1134">
        <v>43102.456956018497</v>
      </c>
    </row>
    <row r="1135" spans="1:20" x14ac:dyDescent="0.25">
      <c r="A1135" t="s">
        <v>12653</v>
      </c>
      <c r="B1135" t="s">
        <v>12654</v>
      </c>
      <c r="C1135" t="s">
        <v>10691</v>
      </c>
      <c r="D1135" t="s">
        <v>10683</v>
      </c>
      <c r="E1135" t="s">
        <v>10693</v>
      </c>
      <c r="F1135">
        <v>10.19</v>
      </c>
      <c r="G1135">
        <v>122.28</v>
      </c>
      <c r="H1135">
        <v>12</v>
      </c>
      <c r="I1135" t="s">
        <v>10682</v>
      </c>
      <c r="J1135">
        <v>0</v>
      </c>
      <c r="K1135">
        <v>0</v>
      </c>
      <c r="L1135" t="s">
        <v>11502</v>
      </c>
      <c r="N1135" t="s">
        <v>10686</v>
      </c>
      <c r="O1135" t="s">
        <v>10687</v>
      </c>
      <c r="Q1135" t="s">
        <v>10688</v>
      </c>
      <c r="S1135" t="s">
        <v>10689</v>
      </c>
      <c r="T1135">
        <v>43102.456921296303</v>
      </c>
    </row>
    <row r="1136" spans="1:20" x14ac:dyDescent="0.25">
      <c r="A1136" t="s">
        <v>4580</v>
      </c>
      <c r="B1136" t="s">
        <v>12655</v>
      </c>
      <c r="C1136" t="s">
        <v>10681</v>
      </c>
      <c r="D1136" t="s">
        <v>10683</v>
      </c>
      <c r="E1136" t="s">
        <v>10685</v>
      </c>
      <c r="F1136">
        <v>24.99</v>
      </c>
      <c r="G1136">
        <v>149.94</v>
      </c>
      <c r="H1136">
        <v>6</v>
      </c>
      <c r="I1136" t="s">
        <v>10682</v>
      </c>
      <c r="J1136">
        <v>0</v>
      </c>
      <c r="K1136">
        <v>0</v>
      </c>
      <c r="L1136" t="s">
        <v>10745</v>
      </c>
      <c r="N1136" t="s">
        <v>12167</v>
      </c>
      <c r="O1136" t="s">
        <v>10687</v>
      </c>
      <c r="Q1136" t="s">
        <v>10688</v>
      </c>
      <c r="S1136" t="s">
        <v>12168</v>
      </c>
      <c r="T1136">
        <v>43102.456898148099</v>
      </c>
    </row>
    <row r="1137" spans="1:20" x14ac:dyDescent="0.25">
      <c r="A1137" t="s">
        <v>12656</v>
      </c>
      <c r="B1137" t="s">
        <v>12657</v>
      </c>
      <c r="C1137" t="s">
        <v>10691</v>
      </c>
      <c r="D1137" t="s">
        <v>10683</v>
      </c>
      <c r="E1137" t="s">
        <v>10693</v>
      </c>
      <c r="F1137">
        <v>14.39</v>
      </c>
      <c r="G1137">
        <v>86.34</v>
      </c>
      <c r="H1137">
        <v>6</v>
      </c>
      <c r="I1137" t="s">
        <v>10682</v>
      </c>
      <c r="J1137">
        <v>0</v>
      </c>
      <c r="K1137">
        <v>0</v>
      </c>
      <c r="L1137" t="s">
        <v>10745</v>
      </c>
      <c r="N1137" t="s">
        <v>12167</v>
      </c>
      <c r="O1137" t="s">
        <v>10687</v>
      </c>
      <c r="Q1137" t="s">
        <v>10688</v>
      </c>
      <c r="S1137" t="s">
        <v>12168</v>
      </c>
      <c r="T1137">
        <v>43102.456898148099</v>
      </c>
    </row>
    <row r="1138" spans="1:20" x14ac:dyDescent="0.25">
      <c r="A1138" t="s">
        <v>4581</v>
      </c>
      <c r="B1138" t="s">
        <v>12658</v>
      </c>
      <c r="C1138" t="s">
        <v>10691</v>
      </c>
      <c r="D1138" t="s">
        <v>10683</v>
      </c>
      <c r="E1138" t="s">
        <v>10693</v>
      </c>
      <c r="F1138">
        <v>6.59</v>
      </c>
      <c r="G1138">
        <v>79.08</v>
      </c>
      <c r="H1138">
        <v>12</v>
      </c>
      <c r="I1138" t="s">
        <v>10682</v>
      </c>
      <c r="J1138">
        <v>0</v>
      </c>
      <c r="K1138">
        <v>0</v>
      </c>
      <c r="L1138" t="s">
        <v>10692</v>
      </c>
      <c r="N1138" t="s">
        <v>10718</v>
      </c>
      <c r="O1138" t="s">
        <v>10708</v>
      </c>
      <c r="Q1138" t="s">
        <v>10709</v>
      </c>
      <c r="S1138" t="s">
        <v>10719</v>
      </c>
      <c r="T1138">
        <v>43102.456956018497</v>
      </c>
    </row>
    <row r="1139" spans="1:20" x14ac:dyDescent="0.25">
      <c r="A1139" t="s">
        <v>12659</v>
      </c>
      <c r="B1139" t="s">
        <v>12660</v>
      </c>
      <c r="C1139" t="s">
        <v>10751</v>
      </c>
      <c r="D1139" t="s">
        <v>10683</v>
      </c>
      <c r="E1139" t="s">
        <v>10693</v>
      </c>
      <c r="F1139">
        <v>6.59</v>
      </c>
      <c r="G1139">
        <v>79.08</v>
      </c>
      <c r="H1139">
        <v>12</v>
      </c>
      <c r="I1139" t="s">
        <v>10682</v>
      </c>
      <c r="J1139">
        <v>0</v>
      </c>
      <c r="K1139">
        <v>0</v>
      </c>
      <c r="L1139" t="s">
        <v>10831</v>
      </c>
      <c r="N1139" t="s">
        <v>11609</v>
      </c>
      <c r="O1139" t="s">
        <v>10687</v>
      </c>
      <c r="Q1139" t="s">
        <v>10688</v>
      </c>
      <c r="S1139" t="s">
        <v>11610</v>
      </c>
      <c r="T1139">
        <v>43102.456956018497</v>
      </c>
    </row>
    <row r="1140" spans="1:20" x14ac:dyDescent="0.25">
      <c r="A1140" t="s">
        <v>4582</v>
      </c>
      <c r="B1140" t="s">
        <v>12661</v>
      </c>
      <c r="C1140" t="s">
        <v>10681</v>
      </c>
      <c r="D1140" t="s">
        <v>10683</v>
      </c>
      <c r="E1140" t="s">
        <v>10685</v>
      </c>
      <c r="F1140">
        <v>16.989999999999998</v>
      </c>
      <c r="G1140">
        <v>203.88</v>
      </c>
      <c r="H1140">
        <v>12</v>
      </c>
      <c r="I1140" t="s">
        <v>10682</v>
      </c>
      <c r="J1140">
        <v>0</v>
      </c>
      <c r="K1140">
        <v>0</v>
      </c>
      <c r="L1140" t="s">
        <v>10944</v>
      </c>
      <c r="N1140" t="s">
        <v>10694</v>
      </c>
      <c r="O1140" t="s">
        <v>10695</v>
      </c>
      <c r="Q1140" t="s">
        <v>10696</v>
      </c>
      <c r="S1140" t="s">
        <v>10697</v>
      </c>
      <c r="T1140">
        <v>43102.456921296303</v>
      </c>
    </row>
    <row r="1141" spans="1:20" x14ac:dyDescent="0.25">
      <c r="A1141" t="s">
        <v>4583</v>
      </c>
      <c r="B1141" t="s">
        <v>12662</v>
      </c>
      <c r="C1141" t="s">
        <v>10681</v>
      </c>
      <c r="D1141" t="s">
        <v>10683</v>
      </c>
      <c r="E1141" t="s">
        <v>10685</v>
      </c>
      <c r="F1141">
        <v>16.989999999999998</v>
      </c>
      <c r="G1141">
        <v>203.88</v>
      </c>
      <c r="H1141">
        <v>12</v>
      </c>
      <c r="I1141" t="s">
        <v>10682</v>
      </c>
      <c r="J1141">
        <v>0</v>
      </c>
      <c r="K1141">
        <v>0</v>
      </c>
      <c r="L1141" t="s">
        <v>10944</v>
      </c>
      <c r="N1141" t="s">
        <v>10694</v>
      </c>
      <c r="O1141" t="s">
        <v>10695</v>
      </c>
      <c r="Q1141" t="s">
        <v>10696</v>
      </c>
      <c r="S1141" t="s">
        <v>10697</v>
      </c>
      <c r="T1141">
        <v>43102.456921296303</v>
      </c>
    </row>
    <row r="1142" spans="1:20" x14ac:dyDescent="0.25">
      <c r="A1142" t="s">
        <v>12663</v>
      </c>
      <c r="B1142" t="s">
        <v>12664</v>
      </c>
      <c r="C1142" t="s">
        <v>10691</v>
      </c>
      <c r="D1142" t="s">
        <v>10683</v>
      </c>
      <c r="E1142" t="s">
        <v>10693</v>
      </c>
      <c r="F1142">
        <v>17.989999999999998</v>
      </c>
      <c r="G1142">
        <v>215.88</v>
      </c>
      <c r="H1142">
        <v>12</v>
      </c>
      <c r="I1142" t="s">
        <v>10682</v>
      </c>
      <c r="J1142">
        <v>0</v>
      </c>
      <c r="K1142">
        <v>0</v>
      </c>
      <c r="L1142" t="s">
        <v>10944</v>
      </c>
      <c r="N1142" t="s">
        <v>10694</v>
      </c>
      <c r="O1142" t="s">
        <v>10695</v>
      </c>
      <c r="Q1142" t="s">
        <v>10696</v>
      </c>
      <c r="S1142" t="s">
        <v>10697</v>
      </c>
      <c r="T1142">
        <v>43102.456921296303</v>
      </c>
    </row>
    <row r="1143" spans="1:20" x14ac:dyDescent="0.25">
      <c r="A1143" t="s">
        <v>12665</v>
      </c>
      <c r="B1143" t="s">
        <v>12666</v>
      </c>
      <c r="C1143" t="s">
        <v>10691</v>
      </c>
      <c r="D1143" t="s">
        <v>10683</v>
      </c>
      <c r="E1143" t="s">
        <v>10693</v>
      </c>
      <c r="F1143">
        <v>13.19</v>
      </c>
      <c r="G1143">
        <v>79.14</v>
      </c>
      <c r="H1143">
        <v>6</v>
      </c>
      <c r="I1143" t="s">
        <v>10682</v>
      </c>
      <c r="J1143">
        <v>0</v>
      </c>
      <c r="K1143">
        <v>0</v>
      </c>
      <c r="L1143" t="s">
        <v>10831</v>
      </c>
      <c r="N1143" t="s">
        <v>11212</v>
      </c>
      <c r="O1143" t="s">
        <v>10701</v>
      </c>
      <c r="Q1143" t="s">
        <v>10702</v>
      </c>
      <c r="S1143" t="s">
        <v>11213</v>
      </c>
      <c r="T1143">
        <v>43102.456956018497</v>
      </c>
    </row>
    <row r="1144" spans="1:20" x14ac:dyDescent="0.25">
      <c r="A1144" t="s">
        <v>12667</v>
      </c>
      <c r="B1144" t="s">
        <v>12668</v>
      </c>
      <c r="C1144" t="s">
        <v>10691</v>
      </c>
      <c r="D1144" t="s">
        <v>10683</v>
      </c>
      <c r="E1144" t="s">
        <v>10693</v>
      </c>
      <c r="F1144">
        <v>22.19</v>
      </c>
      <c r="G1144">
        <v>133.13999999999999</v>
      </c>
      <c r="H1144">
        <v>6</v>
      </c>
      <c r="I1144" t="s">
        <v>10682</v>
      </c>
      <c r="J1144">
        <v>0</v>
      </c>
      <c r="K1144">
        <v>0</v>
      </c>
      <c r="L1144" t="s">
        <v>11301</v>
      </c>
      <c r="N1144" t="s">
        <v>10700</v>
      </c>
      <c r="O1144" t="s">
        <v>10701</v>
      </c>
      <c r="Q1144" t="s">
        <v>10702</v>
      </c>
      <c r="S1144" t="s">
        <v>10703</v>
      </c>
      <c r="T1144">
        <v>43102.456875000003</v>
      </c>
    </row>
    <row r="1145" spans="1:20" x14ac:dyDescent="0.25">
      <c r="A1145" t="s">
        <v>4584</v>
      </c>
      <c r="B1145" t="s">
        <v>12669</v>
      </c>
      <c r="C1145" t="s">
        <v>10681</v>
      </c>
      <c r="D1145" t="s">
        <v>10683</v>
      </c>
      <c r="E1145" t="s">
        <v>10685</v>
      </c>
      <c r="F1145">
        <v>79.989999999999995</v>
      </c>
      <c r="G1145">
        <v>479.94</v>
      </c>
      <c r="H1145">
        <v>6</v>
      </c>
      <c r="I1145" t="s">
        <v>10682</v>
      </c>
      <c r="J1145">
        <v>0</v>
      </c>
      <c r="K1145">
        <v>0</v>
      </c>
      <c r="L1145" t="s">
        <v>10731</v>
      </c>
      <c r="N1145" t="s">
        <v>10694</v>
      </c>
      <c r="O1145" t="s">
        <v>10695</v>
      </c>
      <c r="Q1145" t="s">
        <v>10696</v>
      </c>
      <c r="S1145" t="s">
        <v>10697</v>
      </c>
      <c r="T1145">
        <v>43102.456875000003</v>
      </c>
    </row>
    <row r="1146" spans="1:20" x14ac:dyDescent="0.25">
      <c r="A1146" t="s">
        <v>4585</v>
      </c>
      <c r="B1146" t="s">
        <v>12670</v>
      </c>
      <c r="C1146" t="s">
        <v>10691</v>
      </c>
      <c r="D1146" t="s">
        <v>10683</v>
      </c>
      <c r="E1146" t="s">
        <v>10836</v>
      </c>
      <c r="F1146">
        <v>6.59</v>
      </c>
      <c r="G1146">
        <v>79.08</v>
      </c>
      <c r="H1146">
        <v>12</v>
      </c>
      <c r="I1146" t="s">
        <v>10682</v>
      </c>
      <c r="J1146">
        <v>0</v>
      </c>
      <c r="K1146">
        <v>0</v>
      </c>
      <c r="L1146" t="s">
        <v>10944</v>
      </c>
      <c r="N1146" t="s">
        <v>10837</v>
      </c>
      <c r="O1146" t="s">
        <v>10701</v>
      </c>
      <c r="Q1146" t="s">
        <v>10702</v>
      </c>
      <c r="S1146" t="s">
        <v>10838</v>
      </c>
      <c r="T1146">
        <v>43102.456921296303</v>
      </c>
    </row>
    <row r="1147" spans="1:20" x14ac:dyDescent="0.25">
      <c r="A1147" t="s">
        <v>12671</v>
      </c>
      <c r="B1147" t="s">
        <v>12672</v>
      </c>
      <c r="C1147" t="s">
        <v>10691</v>
      </c>
      <c r="D1147" t="s">
        <v>10683</v>
      </c>
      <c r="E1147" t="s">
        <v>10693</v>
      </c>
      <c r="F1147">
        <v>10.79</v>
      </c>
      <c r="G1147">
        <v>64.739999999999995</v>
      </c>
      <c r="H1147">
        <v>6</v>
      </c>
      <c r="I1147" t="s">
        <v>10682</v>
      </c>
      <c r="J1147">
        <v>0</v>
      </c>
      <c r="K1147">
        <v>0</v>
      </c>
      <c r="L1147" t="s">
        <v>10788</v>
      </c>
      <c r="N1147" t="s">
        <v>12673</v>
      </c>
      <c r="O1147" t="s">
        <v>10687</v>
      </c>
      <c r="Q1147" t="s">
        <v>10688</v>
      </c>
      <c r="S1147" t="s">
        <v>12674</v>
      </c>
      <c r="T1147">
        <v>43102.456921296303</v>
      </c>
    </row>
    <row r="1148" spans="1:20" x14ac:dyDescent="0.25">
      <c r="A1148" t="s">
        <v>12675</v>
      </c>
      <c r="B1148" t="s">
        <v>12676</v>
      </c>
      <c r="C1148" t="s">
        <v>10691</v>
      </c>
      <c r="D1148" t="s">
        <v>10683</v>
      </c>
      <c r="E1148" t="s">
        <v>10693</v>
      </c>
      <c r="F1148">
        <v>17.989999999999998</v>
      </c>
      <c r="G1148">
        <v>107.94</v>
      </c>
      <c r="H1148">
        <v>6</v>
      </c>
      <c r="I1148" t="s">
        <v>10682</v>
      </c>
      <c r="J1148">
        <v>0</v>
      </c>
      <c r="K1148">
        <v>0</v>
      </c>
      <c r="L1148" t="s">
        <v>10731</v>
      </c>
      <c r="N1148" t="s">
        <v>12677</v>
      </c>
      <c r="S1148" t="s">
        <v>12678</v>
      </c>
      <c r="T1148">
        <v>43102.456875000003</v>
      </c>
    </row>
    <row r="1149" spans="1:20" x14ac:dyDescent="0.25">
      <c r="A1149" t="s">
        <v>12679</v>
      </c>
      <c r="B1149" t="s">
        <v>12680</v>
      </c>
      <c r="C1149" t="s">
        <v>10691</v>
      </c>
      <c r="D1149" t="s">
        <v>10683</v>
      </c>
      <c r="E1149" t="s">
        <v>10693</v>
      </c>
      <c r="F1149">
        <v>8.99</v>
      </c>
      <c r="G1149">
        <v>53.94</v>
      </c>
      <c r="H1149">
        <v>6</v>
      </c>
      <c r="I1149" t="s">
        <v>10682</v>
      </c>
      <c r="J1149">
        <v>0</v>
      </c>
      <c r="K1149">
        <v>0</v>
      </c>
      <c r="L1149" t="s">
        <v>10831</v>
      </c>
      <c r="N1149" t="s">
        <v>10781</v>
      </c>
      <c r="O1149" t="s">
        <v>10782</v>
      </c>
      <c r="Q1149" t="s">
        <v>10783</v>
      </c>
      <c r="S1149" t="s">
        <v>10784</v>
      </c>
      <c r="T1149">
        <v>43102.456956018497</v>
      </c>
    </row>
    <row r="1150" spans="1:20" x14ac:dyDescent="0.25">
      <c r="A1150" t="s">
        <v>12681</v>
      </c>
      <c r="B1150" t="s">
        <v>12682</v>
      </c>
      <c r="C1150" t="s">
        <v>10691</v>
      </c>
      <c r="D1150" t="s">
        <v>10752</v>
      </c>
      <c r="E1150" t="s">
        <v>10693</v>
      </c>
      <c r="F1150">
        <v>49.99</v>
      </c>
      <c r="G1150">
        <v>299.94</v>
      </c>
      <c r="H1150">
        <v>6</v>
      </c>
      <c r="I1150" t="s">
        <v>10682</v>
      </c>
      <c r="J1150">
        <v>0</v>
      </c>
      <c r="K1150">
        <v>0</v>
      </c>
      <c r="L1150" t="s">
        <v>10740</v>
      </c>
      <c r="N1150" t="s">
        <v>10723</v>
      </c>
      <c r="O1150" t="s">
        <v>10708</v>
      </c>
      <c r="Q1150" t="s">
        <v>10709</v>
      </c>
      <c r="S1150" t="s">
        <v>10724</v>
      </c>
      <c r="T1150">
        <v>43102.456886574102</v>
      </c>
    </row>
    <row r="1151" spans="1:20" x14ac:dyDescent="0.25">
      <c r="A1151" t="s">
        <v>4586</v>
      </c>
      <c r="B1151" t="s">
        <v>12683</v>
      </c>
      <c r="C1151" t="s">
        <v>10681</v>
      </c>
      <c r="D1151" t="s">
        <v>10683</v>
      </c>
      <c r="E1151" t="s">
        <v>10685</v>
      </c>
      <c r="F1151">
        <v>59.99</v>
      </c>
      <c r="G1151">
        <v>359.94</v>
      </c>
      <c r="H1151">
        <v>6</v>
      </c>
      <c r="I1151" t="s">
        <v>10682</v>
      </c>
      <c r="J1151">
        <v>0</v>
      </c>
      <c r="K1151">
        <v>0</v>
      </c>
      <c r="L1151" t="s">
        <v>10835</v>
      </c>
      <c r="N1151" t="s">
        <v>10803</v>
      </c>
      <c r="O1151" t="s">
        <v>10782</v>
      </c>
      <c r="Q1151" t="s">
        <v>10783</v>
      </c>
      <c r="S1151" t="s">
        <v>10804</v>
      </c>
      <c r="T1151">
        <v>43102.456863425898</v>
      </c>
    </row>
    <row r="1152" spans="1:20" x14ac:dyDescent="0.25">
      <c r="A1152" t="s">
        <v>8486</v>
      </c>
      <c r="B1152" t="s">
        <v>12684</v>
      </c>
      <c r="C1152" t="s">
        <v>10751</v>
      </c>
      <c r="D1152" t="s">
        <v>10683</v>
      </c>
      <c r="E1152" t="s">
        <v>10693</v>
      </c>
      <c r="F1152">
        <v>8.39</v>
      </c>
      <c r="G1152">
        <v>100.68</v>
      </c>
      <c r="H1152">
        <v>12</v>
      </c>
      <c r="I1152" t="s">
        <v>10682</v>
      </c>
      <c r="J1152">
        <v>4</v>
      </c>
      <c r="K1152">
        <v>0</v>
      </c>
      <c r="L1152" t="s">
        <v>10731</v>
      </c>
      <c r="N1152" t="s">
        <v>10874</v>
      </c>
      <c r="O1152" t="s">
        <v>10701</v>
      </c>
      <c r="P1152" t="s">
        <v>10708</v>
      </c>
      <c r="Q1152" t="s">
        <v>10702</v>
      </c>
      <c r="R1152" t="s">
        <v>10709</v>
      </c>
      <c r="S1152" t="s">
        <v>10875</v>
      </c>
      <c r="T1152">
        <v>43102.456875000003</v>
      </c>
    </row>
    <row r="1153" spans="1:20" x14ac:dyDescent="0.25">
      <c r="A1153" t="s">
        <v>8487</v>
      </c>
      <c r="B1153" t="s">
        <v>12685</v>
      </c>
      <c r="C1153" t="s">
        <v>10751</v>
      </c>
      <c r="D1153" t="s">
        <v>10683</v>
      </c>
      <c r="E1153" t="s">
        <v>10693</v>
      </c>
      <c r="F1153">
        <v>10.19</v>
      </c>
      <c r="G1153">
        <v>61.14</v>
      </c>
      <c r="H1153">
        <v>6</v>
      </c>
      <c r="I1153" t="s">
        <v>10682</v>
      </c>
      <c r="J1153">
        <v>0</v>
      </c>
      <c r="K1153">
        <v>0</v>
      </c>
      <c r="L1153" t="s">
        <v>10731</v>
      </c>
      <c r="N1153" t="s">
        <v>10732</v>
      </c>
      <c r="O1153" t="s">
        <v>10687</v>
      </c>
      <c r="Q1153" t="s">
        <v>10688</v>
      </c>
      <c r="S1153" t="s">
        <v>10733</v>
      </c>
      <c r="T1153">
        <v>43102.456875000003</v>
      </c>
    </row>
    <row r="1154" spans="1:20" x14ac:dyDescent="0.25">
      <c r="A1154" t="s">
        <v>4587</v>
      </c>
      <c r="B1154" t="s">
        <v>12686</v>
      </c>
      <c r="C1154" t="s">
        <v>10751</v>
      </c>
      <c r="D1154" t="s">
        <v>10683</v>
      </c>
      <c r="E1154" t="s">
        <v>10836</v>
      </c>
      <c r="F1154">
        <v>10.19</v>
      </c>
      <c r="G1154">
        <v>61.14</v>
      </c>
      <c r="H1154">
        <v>6</v>
      </c>
      <c r="I1154" t="s">
        <v>10682</v>
      </c>
      <c r="J1154">
        <v>10</v>
      </c>
      <c r="K1154">
        <v>0</v>
      </c>
      <c r="L1154" t="s">
        <v>11305</v>
      </c>
      <c r="N1154" t="s">
        <v>12687</v>
      </c>
      <c r="O1154" t="s">
        <v>10762</v>
      </c>
      <c r="Q1154" t="s">
        <v>10763</v>
      </c>
      <c r="S1154" t="s">
        <v>12688</v>
      </c>
      <c r="T1154">
        <v>43102.456875000003</v>
      </c>
    </row>
    <row r="1155" spans="1:20" x14ac:dyDescent="0.25">
      <c r="A1155" t="s">
        <v>4588</v>
      </c>
      <c r="B1155" t="s">
        <v>12689</v>
      </c>
      <c r="C1155" t="s">
        <v>10751</v>
      </c>
      <c r="D1155" t="s">
        <v>10683</v>
      </c>
      <c r="E1155" t="s">
        <v>10836</v>
      </c>
      <c r="F1155">
        <v>10.19</v>
      </c>
      <c r="G1155">
        <v>61.14</v>
      </c>
      <c r="H1155">
        <v>6</v>
      </c>
      <c r="I1155" t="s">
        <v>10682</v>
      </c>
      <c r="J1155">
        <v>4</v>
      </c>
      <c r="K1155">
        <v>0</v>
      </c>
      <c r="L1155" t="s">
        <v>11305</v>
      </c>
      <c r="N1155" t="s">
        <v>12687</v>
      </c>
      <c r="O1155" t="s">
        <v>10762</v>
      </c>
      <c r="Q1155" t="s">
        <v>10763</v>
      </c>
      <c r="S1155" t="s">
        <v>12688</v>
      </c>
      <c r="T1155">
        <v>43102.456875000003</v>
      </c>
    </row>
    <row r="1156" spans="1:20" x14ac:dyDescent="0.25">
      <c r="A1156" t="s">
        <v>4589</v>
      </c>
      <c r="B1156" t="s">
        <v>12690</v>
      </c>
      <c r="C1156" t="s">
        <v>10751</v>
      </c>
      <c r="D1156" t="s">
        <v>10683</v>
      </c>
      <c r="E1156" t="s">
        <v>10836</v>
      </c>
      <c r="F1156">
        <v>8.39</v>
      </c>
      <c r="G1156">
        <v>50.34</v>
      </c>
      <c r="H1156">
        <v>6</v>
      </c>
      <c r="I1156" t="s">
        <v>10682</v>
      </c>
      <c r="J1156">
        <v>6</v>
      </c>
      <c r="K1156">
        <v>0</v>
      </c>
      <c r="L1156" t="s">
        <v>11305</v>
      </c>
      <c r="N1156" t="s">
        <v>12691</v>
      </c>
      <c r="O1156" t="s">
        <v>11717</v>
      </c>
      <c r="Q1156" t="s">
        <v>11718</v>
      </c>
      <c r="S1156" t="s">
        <v>12692</v>
      </c>
      <c r="T1156">
        <v>43102.456875000003</v>
      </c>
    </row>
    <row r="1157" spans="1:20" x14ac:dyDescent="0.25">
      <c r="A1157" t="s">
        <v>4590</v>
      </c>
      <c r="B1157" t="s">
        <v>12693</v>
      </c>
      <c r="C1157" t="s">
        <v>10681</v>
      </c>
      <c r="D1157" t="s">
        <v>10683</v>
      </c>
      <c r="E1157" t="s">
        <v>10685</v>
      </c>
      <c r="F1157">
        <v>22.99</v>
      </c>
      <c r="G1157">
        <v>275.88</v>
      </c>
      <c r="H1157">
        <v>12</v>
      </c>
      <c r="I1157" t="s">
        <v>10682</v>
      </c>
      <c r="J1157">
        <v>0</v>
      </c>
      <c r="K1157">
        <v>0</v>
      </c>
      <c r="L1157" t="s">
        <v>10916</v>
      </c>
      <c r="N1157" t="s">
        <v>10837</v>
      </c>
      <c r="O1157" t="s">
        <v>10701</v>
      </c>
      <c r="Q1157" t="s">
        <v>10702</v>
      </c>
      <c r="S1157" t="s">
        <v>10838</v>
      </c>
      <c r="T1157">
        <v>43102.456909722197</v>
      </c>
    </row>
    <row r="1158" spans="1:20" x14ac:dyDescent="0.25">
      <c r="A1158" t="s">
        <v>12694</v>
      </c>
      <c r="B1158" t="s">
        <v>12695</v>
      </c>
      <c r="C1158" t="s">
        <v>10691</v>
      </c>
      <c r="D1158" t="s">
        <v>10683</v>
      </c>
      <c r="E1158" t="s">
        <v>10693</v>
      </c>
      <c r="F1158">
        <v>11.99</v>
      </c>
      <c r="G1158">
        <v>143.88</v>
      </c>
      <c r="H1158">
        <v>12</v>
      </c>
      <c r="I1158" t="s">
        <v>10682</v>
      </c>
      <c r="J1158">
        <v>0</v>
      </c>
      <c r="K1158">
        <v>0</v>
      </c>
      <c r="L1158" t="s">
        <v>11000</v>
      </c>
      <c r="N1158" t="s">
        <v>10837</v>
      </c>
      <c r="O1158" t="s">
        <v>10701</v>
      </c>
      <c r="Q1158" t="s">
        <v>10702</v>
      </c>
      <c r="S1158" t="s">
        <v>10838</v>
      </c>
      <c r="T1158">
        <v>43102.456990740699</v>
      </c>
    </row>
    <row r="1159" spans="1:20" x14ac:dyDescent="0.25">
      <c r="A1159" t="s">
        <v>12696</v>
      </c>
      <c r="B1159" t="s">
        <v>12697</v>
      </c>
      <c r="C1159" t="s">
        <v>10691</v>
      </c>
      <c r="D1159" t="s">
        <v>10683</v>
      </c>
      <c r="E1159" t="s">
        <v>10693</v>
      </c>
      <c r="F1159">
        <v>8.6300000000000008</v>
      </c>
      <c r="G1159">
        <v>51.78</v>
      </c>
      <c r="H1159">
        <v>6</v>
      </c>
      <c r="I1159" t="s">
        <v>10682</v>
      </c>
      <c r="J1159">
        <v>0</v>
      </c>
      <c r="K1159">
        <v>0</v>
      </c>
      <c r="L1159" t="s">
        <v>10727</v>
      </c>
      <c r="N1159" t="s">
        <v>12698</v>
      </c>
      <c r="O1159" t="s">
        <v>12699</v>
      </c>
      <c r="Q1159" t="s">
        <v>12700</v>
      </c>
      <c r="S1159" t="s">
        <v>12701</v>
      </c>
      <c r="T1159">
        <v>43102.456944444399</v>
      </c>
    </row>
    <row r="1160" spans="1:20" x14ac:dyDescent="0.25">
      <c r="A1160" t="s">
        <v>4591</v>
      </c>
      <c r="B1160" t="s">
        <v>12702</v>
      </c>
      <c r="C1160" t="s">
        <v>10681</v>
      </c>
      <c r="D1160" t="s">
        <v>10683</v>
      </c>
      <c r="E1160" t="s">
        <v>10685</v>
      </c>
      <c r="F1160">
        <v>19.989999999999998</v>
      </c>
      <c r="G1160">
        <v>119.94</v>
      </c>
      <c r="H1160">
        <v>6</v>
      </c>
      <c r="I1160" t="s">
        <v>10682</v>
      </c>
      <c r="J1160">
        <v>0</v>
      </c>
      <c r="K1160">
        <v>0</v>
      </c>
      <c r="L1160" t="s">
        <v>10717</v>
      </c>
      <c r="N1160" t="s">
        <v>10700</v>
      </c>
      <c r="O1160" t="s">
        <v>10701</v>
      </c>
      <c r="Q1160" t="s">
        <v>10702</v>
      </c>
      <c r="S1160" t="s">
        <v>10703</v>
      </c>
      <c r="T1160">
        <v>43102.456921296303</v>
      </c>
    </row>
    <row r="1161" spans="1:20" x14ac:dyDescent="0.25">
      <c r="A1161" t="s">
        <v>8488</v>
      </c>
      <c r="B1161" t="s">
        <v>12703</v>
      </c>
      <c r="C1161" t="s">
        <v>10751</v>
      </c>
      <c r="D1161" t="s">
        <v>10683</v>
      </c>
      <c r="E1161" t="s">
        <v>10753</v>
      </c>
      <c r="F1161">
        <v>11.99</v>
      </c>
      <c r="G1161">
        <v>71.94</v>
      </c>
      <c r="H1161">
        <v>6</v>
      </c>
      <c r="I1161" t="s">
        <v>10682</v>
      </c>
      <c r="J1161">
        <v>0</v>
      </c>
      <c r="K1161">
        <v>0</v>
      </c>
      <c r="L1161" t="s">
        <v>10717</v>
      </c>
      <c r="N1161" t="s">
        <v>10700</v>
      </c>
      <c r="O1161" t="s">
        <v>10701</v>
      </c>
      <c r="Q1161" t="s">
        <v>10702</v>
      </c>
      <c r="S1161" t="s">
        <v>10703</v>
      </c>
      <c r="T1161">
        <v>43102.456921296303</v>
      </c>
    </row>
    <row r="1162" spans="1:20" x14ac:dyDescent="0.25">
      <c r="A1162" t="s">
        <v>8489</v>
      </c>
      <c r="B1162" t="s">
        <v>12704</v>
      </c>
      <c r="C1162" t="s">
        <v>10691</v>
      </c>
      <c r="D1162" t="s">
        <v>10683</v>
      </c>
      <c r="E1162" t="s">
        <v>10693</v>
      </c>
      <c r="F1162">
        <v>11.99</v>
      </c>
      <c r="G1162">
        <v>143.88</v>
      </c>
      <c r="H1162">
        <v>12</v>
      </c>
      <c r="I1162" t="s">
        <v>10682</v>
      </c>
      <c r="J1162">
        <v>0</v>
      </c>
      <c r="K1162">
        <v>0</v>
      </c>
      <c r="L1162" t="s">
        <v>10717</v>
      </c>
      <c r="N1162" t="s">
        <v>10700</v>
      </c>
      <c r="O1162" t="s">
        <v>10701</v>
      </c>
      <c r="Q1162" t="s">
        <v>10702</v>
      </c>
      <c r="S1162" t="s">
        <v>10703</v>
      </c>
      <c r="T1162">
        <v>43102.456921296303</v>
      </c>
    </row>
    <row r="1163" spans="1:20" x14ac:dyDescent="0.25">
      <c r="A1163" t="s">
        <v>4592</v>
      </c>
      <c r="B1163" t="s">
        <v>12705</v>
      </c>
      <c r="C1163" t="s">
        <v>10681</v>
      </c>
      <c r="D1163" t="s">
        <v>10683</v>
      </c>
      <c r="E1163" t="s">
        <v>10685</v>
      </c>
      <c r="F1163">
        <v>25.99</v>
      </c>
      <c r="G1163">
        <v>311.88</v>
      </c>
      <c r="H1163">
        <v>12</v>
      </c>
      <c r="I1163" t="s">
        <v>10682</v>
      </c>
      <c r="J1163">
        <v>0</v>
      </c>
      <c r="K1163">
        <v>0</v>
      </c>
      <c r="L1163" t="s">
        <v>10731</v>
      </c>
      <c r="N1163" t="s">
        <v>10700</v>
      </c>
      <c r="O1163" t="s">
        <v>10701</v>
      </c>
      <c r="Q1163" t="s">
        <v>10702</v>
      </c>
      <c r="S1163" t="s">
        <v>10703</v>
      </c>
      <c r="T1163">
        <v>43102.456875000003</v>
      </c>
    </row>
    <row r="1164" spans="1:20" x14ac:dyDescent="0.25">
      <c r="A1164" t="s">
        <v>12706</v>
      </c>
      <c r="B1164" t="s">
        <v>12707</v>
      </c>
      <c r="C1164" t="s">
        <v>10681</v>
      </c>
      <c r="D1164" t="s">
        <v>10683</v>
      </c>
      <c r="E1164" t="s">
        <v>10685</v>
      </c>
      <c r="F1164">
        <v>44.99</v>
      </c>
      <c r="G1164">
        <v>269.94</v>
      </c>
      <c r="H1164">
        <v>6</v>
      </c>
      <c r="I1164" t="s">
        <v>10682</v>
      </c>
      <c r="J1164">
        <v>0</v>
      </c>
      <c r="K1164">
        <v>0</v>
      </c>
      <c r="L1164" t="s">
        <v>10755</v>
      </c>
      <c r="N1164" t="s">
        <v>10803</v>
      </c>
      <c r="O1164" t="s">
        <v>10782</v>
      </c>
      <c r="Q1164" t="s">
        <v>10783</v>
      </c>
      <c r="S1164" t="s">
        <v>10804</v>
      </c>
      <c r="T1164">
        <v>43102.456932870402</v>
      </c>
    </row>
    <row r="1165" spans="1:20" x14ac:dyDescent="0.25">
      <c r="A1165" t="s">
        <v>4593</v>
      </c>
      <c r="B1165" t="s">
        <v>12708</v>
      </c>
      <c r="C1165" t="s">
        <v>10681</v>
      </c>
      <c r="D1165" t="s">
        <v>10683</v>
      </c>
      <c r="E1165" t="s">
        <v>10685</v>
      </c>
      <c r="F1165">
        <v>29.99</v>
      </c>
      <c r="G1165">
        <v>359.88</v>
      </c>
      <c r="H1165">
        <v>12</v>
      </c>
      <c r="I1165" t="s">
        <v>10682</v>
      </c>
      <c r="J1165">
        <v>0</v>
      </c>
      <c r="K1165">
        <v>0</v>
      </c>
      <c r="L1165" t="s">
        <v>10706</v>
      </c>
      <c r="N1165" t="s">
        <v>10700</v>
      </c>
      <c r="O1165" t="s">
        <v>10701</v>
      </c>
      <c r="Q1165" t="s">
        <v>10702</v>
      </c>
      <c r="S1165" t="s">
        <v>10703</v>
      </c>
      <c r="T1165">
        <v>43102.457002314797</v>
      </c>
    </row>
    <row r="1166" spans="1:20" x14ac:dyDescent="0.25">
      <c r="A1166" t="s">
        <v>12709</v>
      </c>
      <c r="B1166" t="s">
        <v>12710</v>
      </c>
      <c r="C1166" t="s">
        <v>10691</v>
      </c>
      <c r="D1166" t="s">
        <v>10683</v>
      </c>
      <c r="E1166" t="s">
        <v>10693</v>
      </c>
      <c r="F1166">
        <v>93.45</v>
      </c>
      <c r="G1166">
        <v>560.70000000000005</v>
      </c>
      <c r="H1166">
        <v>6</v>
      </c>
      <c r="I1166" t="s">
        <v>10682</v>
      </c>
      <c r="J1166">
        <v>0</v>
      </c>
      <c r="K1166">
        <v>0</v>
      </c>
      <c r="L1166" t="s">
        <v>10758</v>
      </c>
      <c r="N1166" t="s">
        <v>10803</v>
      </c>
      <c r="O1166" t="s">
        <v>10782</v>
      </c>
      <c r="Q1166" t="s">
        <v>10783</v>
      </c>
      <c r="S1166" t="s">
        <v>10804</v>
      </c>
      <c r="T1166">
        <v>43109.404224537</v>
      </c>
    </row>
    <row r="1167" spans="1:20" x14ac:dyDescent="0.25">
      <c r="A1167" t="s">
        <v>12711</v>
      </c>
      <c r="B1167" t="s">
        <v>12712</v>
      </c>
      <c r="C1167" t="s">
        <v>10691</v>
      </c>
      <c r="D1167" t="s">
        <v>10683</v>
      </c>
      <c r="E1167" t="s">
        <v>10693</v>
      </c>
      <c r="F1167">
        <v>89.99</v>
      </c>
      <c r="G1167">
        <v>1079.8800000000001</v>
      </c>
      <c r="H1167">
        <v>12</v>
      </c>
      <c r="I1167" t="s">
        <v>10682</v>
      </c>
      <c r="J1167">
        <v>0</v>
      </c>
      <c r="K1167">
        <v>0</v>
      </c>
      <c r="L1167" t="s">
        <v>10755</v>
      </c>
      <c r="N1167" t="s">
        <v>10803</v>
      </c>
      <c r="O1167" t="s">
        <v>10782</v>
      </c>
      <c r="Q1167" t="s">
        <v>10783</v>
      </c>
      <c r="S1167" t="s">
        <v>10804</v>
      </c>
      <c r="T1167">
        <v>43102.456932870402</v>
      </c>
    </row>
    <row r="1168" spans="1:20" x14ac:dyDescent="0.25">
      <c r="A1168" t="s">
        <v>4594</v>
      </c>
      <c r="B1168" t="s">
        <v>12713</v>
      </c>
      <c r="C1168" t="s">
        <v>10681</v>
      </c>
      <c r="D1168" t="s">
        <v>10683</v>
      </c>
      <c r="E1168" t="s">
        <v>10685</v>
      </c>
      <c r="F1168">
        <v>224.99</v>
      </c>
      <c r="G1168">
        <v>674.97</v>
      </c>
      <c r="H1168">
        <v>3</v>
      </c>
      <c r="I1168" t="s">
        <v>10682</v>
      </c>
      <c r="J1168">
        <v>0</v>
      </c>
      <c r="K1168">
        <v>0</v>
      </c>
      <c r="L1168" t="s">
        <v>10755</v>
      </c>
      <c r="N1168" t="s">
        <v>10803</v>
      </c>
      <c r="O1168" t="s">
        <v>10782</v>
      </c>
      <c r="Q1168" t="s">
        <v>10783</v>
      </c>
      <c r="S1168" t="s">
        <v>10804</v>
      </c>
      <c r="T1168">
        <v>43102.456932870402</v>
      </c>
    </row>
    <row r="1169" spans="1:20" x14ac:dyDescent="0.25">
      <c r="A1169" t="s">
        <v>4595</v>
      </c>
      <c r="B1169" t="s">
        <v>12714</v>
      </c>
      <c r="C1169" t="s">
        <v>10681</v>
      </c>
      <c r="D1169" t="s">
        <v>10683</v>
      </c>
      <c r="E1169" t="s">
        <v>10685</v>
      </c>
      <c r="F1169">
        <v>15.99</v>
      </c>
      <c r="G1169">
        <v>191.88</v>
      </c>
      <c r="H1169">
        <v>12</v>
      </c>
      <c r="I1169" t="s">
        <v>10682</v>
      </c>
      <c r="J1169">
        <v>0</v>
      </c>
      <c r="K1169">
        <v>0</v>
      </c>
      <c r="L1169" t="s">
        <v>11168</v>
      </c>
      <c r="N1169" t="s">
        <v>10826</v>
      </c>
      <c r="O1169" t="s">
        <v>10708</v>
      </c>
      <c r="Q1169" t="s">
        <v>10709</v>
      </c>
      <c r="S1169" t="s">
        <v>10827</v>
      </c>
      <c r="T1169">
        <v>43102.456875000003</v>
      </c>
    </row>
    <row r="1170" spans="1:20" x14ac:dyDescent="0.25">
      <c r="A1170" t="s">
        <v>4596</v>
      </c>
      <c r="B1170" t="s">
        <v>12715</v>
      </c>
      <c r="C1170" t="s">
        <v>10681</v>
      </c>
      <c r="D1170" t="s">
        <v>10683</v>
      </c>
      <c r="E1170" t="s">
        <v>10685</v>
      </c>
      <c r="F1170">
        <v>13.99</v>
      </c>
      <c r="G1170">
        <v>167.88</v>
      </c>
      <c r="H1170">
        <v>12</v>
      </c>
      <c r="I1170" t="s">
        <v>10682</v>
      </c>
      <c r="J1170">
        <v>0</v>
      </c>
      <c r="K1170">
        <v>0</v>
      </c>
      <c r="L1170" t="s">
        <v>11168</v>
      </c>
      <c r="N1170" t="s">
        <v>10826</v>
      </c>
      <c r="O1170" t="s">
        <v>10708</v>
      </c>
      <c r="Q1170" t="s">
        <v>10709</v>
      </c>
      <c r="S1170" t="s">
        <v>10827</v>
      </c>
      <c r="T1170">
        <v>43102.456875000003</v>
      </c>
    </row>
    <row r="1171" spans="1:20" x14ac:dyDescent="0.25">
      <c r="A1171" t="s">
        <v>4597</v>
      </c>
      <c r="B1171" t="s">
        <v>12716</v>
      </c>
      <c r="C1171" t="s">
        <v>10681</v>
      </c>
      <c r="D1171" t="s">
        <v>10683</v>
      </c>
      <c r="E1171" t="s">
        <v>10685</v>
      </c>
      <c r="F1171">
        <v>11.99</v>
      </c>
      <c r="G1171">
        <v>143.88</v>
      </c>
      <c r="H1171">
        <v>12</v>
      </c>
      <c r="I1171" t="s">
        <v>10682</v>
      </c>
      <c r="J1171">
        <v>0</v>
      </c>
      <c r="K1171">
        <v>0</v>
      </c>
      <c r="L1171" t="s">
        <v>11168</v>
      </c>
      <c r="N1171" t="s">
        <v>10826</v>
      </c>
      <c r="O1171" t="s">
        <v>10708</v>
      </c>
      <c r="Q1171" t="s">
        <v>10709</v>
      </c>
      <c r="S1171" t="s">
        <v>10827</v>
      </c>
      <c r="T1171">
        <v>43102.456875000003</v>
      </c>
    </row>
    <row r="1172" spans="1:20" x14ac:dyDescent="0.25">
      <c r="A1172" t="s">
        <v>8490</v>
      </c>
      <c r="B1172" t="s">
        <v>12717</v>
      </c>
      <c r="C1172" t="s">
        <v>10691</v>
      </c>
      <c r="D1172" t="s">
        <v>10683</v>
      </c>
      <c r="E1172" t="s">
        <v>10836</v>
      </c>
      <c r="F1172">
        <v>8.39</v>
      </c>
      <c r="G1172">
        <v>50.34</v>
      </c>
      <c r="H1172">
        <v>6</v>
      </c>
      <c r="I1172" t="s">
        <v>10682</v>
      </c>
      <c r="J1172">
        <v>0</v>
      </c>
      <c r="K1172">
        <v>0</v>
      </c>
      <c r="L1172" t="s">
        <v>10722</v>
      </c>
      <c r="N1172" t="s">
        <v>10761</v>
      </c>
      <c r="O1172" t="s">
        <v>10762</v>
      </c>
      <c r="P1172" t="s">
        <v>10708</v>
      </c>
      <c r="Q1172" t="s">
        <v>10763</v>
      </c>
      <c r="R1172" t="s">
        <v>10709</v>
      </c>
      <c r="S1172" t="s">
        <v>10764</v>
      </c>
      <c r="T1172">
        <v>43102.456956018497</v>
      </c>
    </row>
    <row r="1173" spans="1:20" x14ac:dyDescent="0.25">
      <c r="A1173" t="s">
        <v>12718</v>
      </c>
      <c r="B1173" t="s">
        <v>12719</v>
      </c>
      <c r="C1173" t="s">
        <v>10691</v>
      </c>
      <c r="D1173" t="s">
        <v>10683</v>
      </c>
      <c r="E1173" t="s">
        <v>10693</v>
      </c>
      <c r="F1173">
        <v>20.99</v>
      </c>
      <c r="G1173">
        <v>125.94</v>
      </c>
      <c r="H1173">
        <v>6</v>
      </c>
      <c r="I1173" t="s">
        <v>10682</v>
      </c>
      <c r="J1173">
        <v>0</v>
      </c>
      <c r="K1173">
        <v>0</v>
      </c>
      <c r="L1173" t="s">
        <v>10767</v>
      </c>
      <c r="N1173" t="s">
        <v>11321</v>
      </c>
      <c r="O1173" t="s">
        <v>10701</v>
      </c>
      <c r="Q1173" t="s">
        <v>10702</v>
      </c>
      <c r="S1173" t="s">
        <v>11322</v>
      </c>
      <c r="T1173">
        <v>43102.456932870402</v>
      </c>
    </row>
    <row r="1174" spans="1:20" x14ac:dyDescent="0.25">
      <c r="A1174" t="s">
        <v>8491</v>
      </c>
      <c r="B1174" t="s">
        <v>12720</v>
      </c>
      <c r="C1174" t="s">
        <v>10691</v>
      </c>
      <c r="D1174" t="s">
        <v>10683</v>
      </c>
      <c r="E1174" t="s">
        <v>10693</v>
      </c>
      <c r="F1174">
        <v>31.99</v>
      </c>
      <c r="G1174">
        <v>191.94</v>
      </c>
      <c r="H1174">
        <v>6</v>
      </c>
      <c r="I1174" t="s">
        <v>10682</v>
      </c>
      <c r="J1174">
        <v>0</v>
      </c>
      <c r="K1174">
        <v>0</v>
      </c>
      <c r="L1174" t="s">
        <v>10916</v>
      </c>
      <c r="N1174" t="s">
        <v>10781</v>
      </c>
      <c r="O1174" t="s">
        <v>10782</v>
      </c>
      <c r="Q1174" t="s">
        <v>10783</v>
      </c>
      <c r="S1174" t="s">
        <v>10784</v>
      </c>
      <c r="T1174">
        <v>43102.456909722197</v>
      </c>
    </row>
    <row r="1175" spans="1:20" x14ac:dyDescent="0.25">
      <c r="A1175" t="s">
        <v>4598</v>
      </c>
      <c r="B1175" t="s">
        <v>12721</v>
      </c>
      <c r="C1175" t="s">
        <v>10681</v>
      </c>
      <c r="D1175" t="s">
        <v>10683</v>
      </c>
      <c r="E1175" t="s">
        <v>10685</v>
      </c>
      <c r="F1175">
        <v>61.99</v>
      </c>
      <c r="G1175">
        <v>371.94</v>
      </c>
      <c r="H1175">
        <v>6</v>
      </c>
      <c r="I1175" t="s">
        <v>10682</v>
      </c>
      <c r="J1175">
        <v>0</v>
      </c>
      <c r="K1175">
        <v>0</v>
      </c>
      <c r="L1175" t="s">
        <v>10731</v>
      </c>
      <c r="M1175">
        <v>43192</v>
      </c>
      <c r="N1175" t="s">
        <v>10732</v>
      </c>
      <c r="O1175" t="s">
        <v>10687</v>
      </c>
      <c r="Q1175" t="s">
        <v>10688</v>
      </c>
      <c r="S1175" t="s">
        <v>10733</v>
      </c>
      <c r="T1175">
        <v>43102.456875000003</v>
      </c>
    </row>
    <row r="1176" spans="1:20" x14ac:dyDescent="0.25">
      <c r="A1176" t="s">
        <v>4599</v>
      </c>
      <c r="B1176" t="s">
        <v>12722</v>
      </c>
      <c r="C1176" t="s">
        <v>10681</v>
      </c>
      <c r="D1176" t="s">
        <v>10683</v>
      </c>
      <c r="E1176" t="s">
        <v>10685</v>
      </c>
      <c r="F1176">
        <v>39.99</v>
      </c>
      <c r="G1176">
        <v>239.94</v>
      </c>
      <c r="H1176">
        <v>6</v>
      </c>
      <c r="I1176" t="s">
        <v>10682</v>
      </c>
      <c r="J1176">
        <v>0</v>
      </c>
      <c r="K1176">
        <v>0</v>
      </c>
      <c r="L1176" t="s">
        <v>10731</v>
      </c>
      <c r="N1176" t="s">
        <v>10761</v>
      </c>
      <c r="O1176" t="s">
        <v>10762</v>
      </c>
      <c r="P1176" t="s">
        <v>10708</v>
      </c>
      <c r="Q1176" t="s">
        <v>10763</v>
      </c>
      <c r="R1176" t="s">
        <v>10709</v>
      </c>
      <c r="S1176" t="s">
        <v>10764</v>
      </c>
      <c r="T1176">
        <v>43102.456875000003</v>
      </c>
    </row>
    <row r="1177" spans="1:20" x14ac:dyDescent="0.25">
      <c r="A1177" t="s">
        <v>4600</v>
      </c>
      <c r="B1177" t="s">
        <v>12723</v>
      </c>
      <c r="C1177" t="s">
        <v>10681</v>
      </c>
      <c r="D1177" t="s">
        <v>10683</v>
      </c>
      <c r="E1177" t="s">
        <v>10685</v>
      </c>
      <c r="F1177">
        <v>29.99</v>
      </c>
      <c r="G1177">
        <v>359.88</v>
      </c>
      <c r="H1177">
        <v>12</v>
      </c>
      <c r="I1177" t="s">
        <v>10682</v>
      </c>
      <c r="J1177">
        <v>0</v>
      </c>
      <c r="K1177">
        <v>0</v>
      </c>
      <c r="L1177" t="s">
        <v>11628</v>
      </c>
      <c r="N1177" t="s">
        <v>10803</v>
      </c>
      <c r="O1177" t="s">
        <v>10782</v>
      </c>
      <c r="Q1177" t="s">
        <v>10783</v>
      </c>
      <c r="S1177" t="s">
        <v>10804</v>
      </c>
      <c r="T1177">
        <v>43102.456909722197</v>
      </c>
    </row>
    <row r="1178" spans="1:20" x14ac:dyDescent="0.25">
      <c r="A1178" t="s">
        <v>4601</v>
      </c>
      <c r="B1178" t="s">
        <v>12724</v>
      </c>
      <c r="C1178" t="s">
        <v>10681</v>
      </c>
      <c r="D1178" t="s">
        <v>10683</v>
      </c>
      <c r="E1178" t="s">
        <v>10685</v>
      </c>
      <c r="F1178">
        <v>84.99</v>
      </c>
      <c r="G1178">
        <v>1019.88</v>
      </c>
      <c r="H1178">
        <v>12</v>
      </c>
      <c r="I1178" t="s">
        <v>10682</v>
      </c>
      <c r="J1178">
        <v>12</v>
      </c>
      <c r="K1178">
        <v>0</v>
      </c>
      <c r="L1178" t="s">
        <v>10706</v>
      </c>
      <c r="N1178" t="s">
        <v>10707</v>
      </c>
      <c r="O1178" t="s">
        <v>10708</v>
      </c>
      <c r="Q1178" t="s">
        <v>10709</v>
      </c>
      <c r="S1178" t="s">
        <v>10710</v>
      </c>
      <c r="T1178">
        <v>43102.457002314797</v>
      </c>
    </row>
    <row r="1179" spans="1:20" x14ac:dyDescent="0.25">
      <c r="A1179" t="s">
        <v>4602</v>
      </c>
      <c r="B1179" t="s">
        <v>12725</v>
      </c>
      <c r="C1179" t="s">
        <v>10681</v>
      </c>
      <c r="D1179" t="s">
        <v>10683</v>
      </c>
      <c r="E1179" t="s">
        <v>10685</v>
      </c>
      <c r="F1179">
        <v>12.99</v>
      </c>
      <c r="G1179">
        <v>155.88</v>
      </c>
      <c r="H1179">
        <v>12</v>
      </c>
      <c r="I1179" t="s">
        <v>10682</v>
      </c>
      <c r="J1179">
        <v>0</v>
      </c>
      <c r="K1179">
        <v>0</v>
      </c>
      <c r="L1179" t="s">
        <v>10788</v>
      </c>
      <c r="N1179" t="s">
        <v>10826</v>
      </c>
      <c r="O1179" t="s">
        <v>10708</v>
      </c>
      <c r="Q1179" t="s">
        <v>10709</v>
      </c>
      <c r="S1179" t="s">
        <v>10827</v>
      </c>
      <c r="T1179">
        <v>43102.456921296303</v>
      </c>
    </row>
    <row r="1180" spans="1:20" x14ac:dyDescent="0.25">
      <c r="A1180" t="s">
        <v>4603</v>
      </c>
      <c r="B1180" t="s">
        <v>12726</v>
      </c>
      <c r="C1180" t="s">
        <v>10681</v>
      </c>
      <c r="D1180" t="s">
        <v>10683</v>
      </c>
      <c r="E1180" t="s">
        <v>10685</v>
      </c>
      <c r="F1180">
        <v>16.989999999999998</v>
      </c>
      <c r="G1180">
        <v>203.88</v>
      </c>
      <c r="H1180">
        <v>12</v>
      </c>
      <c r="I1180" t="s">
        <v>10682</v>
      </c>
      <c r="J1180">
        <v>0</v>
      </c>
      <c r="K1180">
        <v>0</v>
      </c>
      <c r="L1180" t="s">
        <v>10862</v>
      </c>
      <c r="N1180" t="s">
        <v>10746</v>
      </c>
      <c r="O1180" t="s">
        <v>10747</v>
      </c>
      <c r="Q1180" t="s">
        <v>10748</v>
      </c>
      <c r="S1180" t="s">
        <v>10749</v>
      </c>
      <c r="T1180">
        <v>43102.456909722197</v>
      </c>
    </row>
    <row r="1181" spans="1:20" x14ac:dyDescent="0.25">
      <c r="A1181" t="s">
        <v>12727</v>
      </c>
      <c r="B1181" t="s">
        <v>12728</v>
      </c>
      <c r="C1181" t="s">
        <v>10691</v>
      </c>
      <c r="D1181" t="s">
        <v>10683</v>
      </c>
      <c r="E1181" t="s">
        <v>10693</v>
      </c>
      <c r="F1181">
        <v>11.39</v>
      </c>
      <c r="G1181">
        <v>136.68</v>
      </c>
      <c r="H1181">
        <v>12</v>
      </c>
      <c r="I1181" t="s">
        <v>10682</v>
      </c>
      <c r="J1181">
        <v>0</v>
      </c>
      <c r="K1181">
        <v>0</v>
      </c>
      <c r="L1181" t="s">
        <v>10858</v>
      </c>
      <c r="N1181" t="s">
        <v>10746</v>
      </c>
      <c r="O1181" t="s">
        <v>10747</v>
      </c>
      <c r="Q1181" t="s">
        <v>10748</v>
      </c>
      <c r="S1181" t="s">
        <v>10749</v>
      </c>
      <c r="T1181">
        <v>43102.457013888903</v>
      </c>
    </row>
    <row r="1182" spans="1:20" x14ac:dyDescent="0.25">
      <c r="A1182" t="s">
        <v>12729</v>
      </c>
      <c r="B1182" t="s">
        <v>12730</v>
      </c>
      <c r="C1182" t="s">
        <v>10691</v>
      </c>
      <c r="D1182" t="s">
        <v>10683</v>
      </c>
      <c r="E1182" t="s">
        <v>10693</v>
      </c>
      <c r="F1182">
        <v>22.99</v>
      </c>
      <c r="G1182">
        <v>137.94</v>
      </c>
      <c r="H1182">
        <v>6</v>
      </c>
      <c r="I1182" t="s">
        <v>10682</v>
      </c>
      <c r="J1182">
        <v>0</v>
      </c>
      <c r="K1182">
        <v>0</v>
      </c>
      <c r="L1182" t="s">
        <v>10918</v>
      </c>
      <c r="N1182" t="s">
        <v>11010</v>
      </c>
      <c r="O1182" t="s">
        <v>10708</v>
      </c>
      <c r="Q1182" t="s">
        <v>10709</v>
      </c>
      <c r="S1182" t="s">
        <v>11011</v>
      </c>
      <c r="T1182">
        <v>43102.456967592603</v>
      </c>
    </row>
    <row r="1183" spans="1:20" x14ac:dyDescent="0.25">
      <c r="A1183" t="s">
        <v>8492</v>
      </c>
      <c r="B1183" t="s">
        <v>12731</v>
      </c>
      <c r="C1183" t="s">
        <v>10751</v>
      </c>
      <c r="D1183" t="s">
        <v>10683</v>
      </c>
      <c r="E1183" t="s">
        <v>10693</v>
      </c>
      <c r="F1183">
        <v>8.39</v>
      </c>
      <c r="G1183">
        <v>50.34</v>
      </c>
      <c r="H1183">
        <v>6</v>
      </c>
      <c r="I1183" t="s">
        <v>10682</v>
      </c>
      <c r="J1183">
        <v>0</v>
      </c>
      <c r="K1183">
        <v>0</v>
      </c>
      <c r="L1183" t="s">
        <v>11175</v>
      </c>
      <c r="N1183" t="s">
        <v>11609</v>
      </c>
      <c r="O1183" t="s">
        <v>10687</v>
      </c>
      <c r="Q1183" t="s">
        <v>10688</v>
      </c>
      <c r="S1183" t="s">
        <v>11610</v>
      </c>
      <c r="T1183">
        <v>43102.456956018497</v>
      </c>
    </row>
    <row r="1184" spans="1:20" x14ac:dyDescent="0.25">
      <c r="A1184" t="s">
        <v>4604</v>
      </c>
      <c r="B1184" t="s">
        <v>12732</v>
      </c>
      <c r="C1184" t="s">
        <v>10751</v>
      </c>
      <c r="D1184" t="s">
        <v>10683</v>
      </c>
      <c r="E1184" t="s">
        <v>10753</v>
      </c>
      <c r="F1184">
        <v>12.59</v>
      </c>
      <c r="G1184">
        <v>151.08000000000001</v>
      </c>
      <c r="H1184">
        <v>12</v>
      </c>
      <c r="I1184" t="s">
        <v>10682</v>
      </c>
      <c r="J1184">
        <v>0</v>
      </c>
      <c r="K1184">
        <v>0</v>
      </c>
      <c r="L1184" t="s">
        <v>10858</v>
      </c>
      <c r="N1184" t="s">
        <v>10991</v>
      </c>
      <c r="O1184" t="s">
        <v>10992</v>
      </c>
      <c r="Q1184" t="s">
        <v>10993</v>
      </c>
      <c r="S1184" t="s">
        <v>10994</v>
      </c>
      <c r="T1184">
        <v>43102.457013888903</v>
      </c>
    </row>
    <row r="1185" spans="1:20" x14ac:dyDescent="0.25">
      <c r="A1185" t="s">
        <v>4605</v>
      </c>
      <c r="B1185" t="s">
        <v>12733</v>
      </c>
      <c r="C1185" t="s">
        <v>10751</v>
      </c>
      <c r="D1185" t="s">
        <v>10683</v>
      </c>
      <c r="E1185" t="s">
        <v>10836</v>
      </c>
      <c r="F1185">
        <v>38.99</v>
      </c>
      <c r="G1185">
        <v>467.88</v>
      </c>
      <c r="H1185">
        <v>12</v>
      </c>
      <c r="I1185" t="s">
        <v>10682</v>
      </c>
      <c r="J1185">
        <v>0</v>
      </c>
      <c r="K1185">
        <v>0</v>
      </c>
      <c r="L1185" t="s">
        <v>10862</v>
      </c>
      <c r="N1185" t="s">
        <v>10991</v>
      </c>
      <c r="O1185" t="s">
        <v>10992</v>
      </c>
      <c r="Q1185" t="s">
        <v>10993</v>
      </c>
      <c r="S1185" t="s">
        <v>10994</v>
      </c>
      <c r="T1185">
        <v>43102.456909722197</v>
      </c>
    </row>
    <row r="1186" spans="1:20" x14ac:dyDescent="0.25">
      <c r="A1186" t="s">
        <v>4606</v>
      </c>
      <c r="B1186" t="s">
        <v>12734</v>
      </c>
      <c r="C1186" t="s">
        <v>10681</v>
      </c>
      <c r="D1186" t="s">
        <v>10683</v>
      </c>
      <c r="E1186" t="s">
        <v>10685</v>
      </c>
      <c r="F1186">
        <v>39.99</v>
      </c>
      <c r="G1186">
        <v>239.94</v>
      </c>
      <c r="H1186">
        <v>6</v>
      </c>
      <c r="I1186" t="s">
        <v>10682</v>
      </c>
      <c r="J1186">
        <v>0</v>
      </c>
      <c r="K1186">
        <v>0</v>
      </c>
      <c r="L1186" t="s">
        <v>12157</v>
      </c>
      <c r="N1186" t="s">
        <v>10723</v>
      </c>
      <c r="O1186" t="s">
        <v>10708</v>
      </c>
      <c r="Q1186" t="s">
        <v>10709</v>
      </c>
      <c r="S1186" t="s">
        <v>10724</v>
      </c>
      <c r="T1186">
        <v>43102.456956018497</v>
      </c>
    </row>
    <row r="1187" spans="1:20" x14ac:dyDescent="0.25">
      <c r="A1187" t="s">
        <v>12735</v>
      </c>
      <c r="B1187" t="s">
        <v>12736</v>
      </c>
      <c r="C1187" t="s">
        <v>10691</v>
      </c>
      <c r="D1187" t="s">
        <v>10683</v>
      </c>
      <c r="E1187" t="s">
        <v>10693</v>
      </c>
      <c r="F1187">
        <v>7.19</v>
      </c>
      <c r="G1187">
        <v>86.28</v>
      </c>
      <c r="H1187">
        <v>12</v>
      </c>
      <c r="I1187" t="s">
        <v>10682</v>
      </c>
      <c r="J1187">
        <v>0</v>
      </c>
      <c r="K1187">
        <v>0</v>
      </c>
      <c r="L1187" t="s">
        <v>11988</v>
      </c>
      <c r="N1187" t="s">
        <v>10686</v>
      </c>
      <c r="O1187" t="s">
        <v>10687</v>
      </c>
      <c r="Q1187" t="s">
        <v>10688</v>
      </c>
      <c r="S1187" t="s">
        <v>10689</v>
      </c>
      <c r="T1187">
        <v>43102.456990740699</v>
      </c>
    </row>
    <row r="1188" spans="1:20" x14ac:dyDescent="0.25">
      <c r="A1188" t="s">
        <v>12737</v>
      </c>
      <c r="B1188" t="s">
        <v>12738</v>
      </c>
      <c r="C1188" t="s">
        <v>10691</v>
      </c>
      <c r="D1188" t="s">
        <v>10683</v>
      </c>
      <c r="E1188" t="s">
        <v>10693</v>
      </c>
      <c r="F1188">
        <v>5.09</v>
      </c>
      <c r="G1188">
        <v>61.08</v>
      </c>
      <c r="H1188">
        <v>12</v>
      </c>
      <c r="I1188" t="s">
        <v>10682</v>
      </c>
      <c r="J1188">
        <v>0</v>
      </c>
      <c r="K1188">
        <v>0</v>
      </c>
      <c r="L1188" t="s">
        <v>10788</v>
      </c>
      <c r="N1188" t="s">
        <v>10686</v>
      </c>
      <c r="O1188" t="s">
        <v>10687</v>
      </c>
      <c r="Q1188" t="s">
        <v>10688</v>
      </c>
      <c r="S1188" t="s">
        <v>10689</v>
      </c>
      <c r="T1188">
        <v>43102.456921296303</v>
      </c>
    </row>
    <row r="1189" spans="1:20" x14ac:dyDescent="0.25">
      <c r="A1189" t="s">
        <v>12739</v>
      </c>
      <c r="B1189" t="s">
        <v>12740</v>
      </c>
      <c r="C1189" t="s">
        <v>10691</v>
      </c>
      <c r="D1189" t="s">
        <v>10683</v>
      </c>
      <c r="E1189" t="s">
        <v>10693</v>
      </c>
      <c r="F1189">
        <v>17.989999999999998</v>
      </c>
      <c r="G1189">
        <v>107.94</v>
      </c>
      <c r="H1189">
        <v>6</v>
      </c>
      <c r="I1189" t="s">
        <v>10682</v>
      </c>
      <c r="J1189">
        <v>0</v>
      </c>
      <c r="K1189">
        <v>0</v>
      </c>
      <c r="L1189" t="s">
        <v>10731</v>
      </c>
      <c r="N1189" t="s">
        <v>11278</v>
      </c>
      <c r="O1189" t="s">
        <v>11279</v>
      </c>
      <c r="Q1189" t="s">
        <v>11280</v>
      </c>
      <c r="S1189" t="s">
        <v>11281</v>
      </c>
      <c r="T1189">
        <v>43102.456875000003</v>
      </c>
    </row>
    <row r="1190" spans="1:20" x14ac:dyDescent="0.25">
      <c r="A1190" t="s">
        <v>12741</v>
      </c>
      <c r="B1190" t="s">
        <v>12742</v>
      </c>
      <c r="C1190" t="s">
        <v>10751</v>
      </c>
      <c r="D1190" t="s">
        <v>10683</v>
      </c>
      <c r="E1190" t="s">
        <v>10693</v>
      </c>
      <c r="F1190">
        <v>15.59</v>
      </c>
      <c r="G1190">
        <v>93.54</v>
      </c>
      <c r="H1190">
        <v>6</v>
      </c>
      <c r="I1190" t="s">
        <v>10682</v>
      </c>
      <c r="J1190">
        <v>0</v>
      </c>
      <c r="K1190">
        <v>0</v>
      </c>
      <c r="L1190" t="s">
        <v>10731</v>
      </c>
      <c r="N1190" t="s">
        <v>11243</v>
      </c>
      <c r="O1190" t="s">
        <v>10708</v>
      </c>
      <c r="Q1190" t="s">
        <v>10709</v>
      </c>
      <c r="S1190" t="s">
        <v>11244</v>
      </c>
      <c r="T1190">
        <v>43102.456875000003</v>
      </c>
    </row>
    <row r="1191" spans="1:20" x14ac:dyDescent="0.25">
      <c r="A1191" t="s">
        <v>12743</v>
      </c>
      <c r="B1191" t="s">
        <v>12744</v>
      </c>
      <c r="C1191" t="s">
        <v>10691</v>
      </c>
      <c r="D1191" t="s">
        <v>10683</v>
      </c>
      <c r="E1191" t="s">
        <v>10693</v>
      </c>
      <c r="F1191">
        <v>19.989999999999998</v>
      </c>
      <c r="G1191">
        <v>119.94</v>
      </c>
      <c r="H1191">
        <v>6</v>
      </c>
      <c r="I1191" t="s">
        <v>10682</v>
      </c>
      <c r="J1191">
        <v>0</v>
      </c>
      <c r="K1191">
        <v>0</v>
      </c>
      <c r="L1191" t="s">
        <v>10864</v>
      </c>
      <c r="N1191" t="s">
        <v>11243</v>
      </c>
      <c r="O1191" t="s">
        <v>10708</v>
      </c>
      <c r="Q1191" t="s">
        <v>10709</v>
      </c>
      <c r="S1191" t="s">
        <v>11244</v>
      </c>
      <c r="T1191">
        <v>43102.456875000003</v>
      </c>
    </row>
    <row r="1192" spans="1:20" x14ac:dyDescent="0.25">
      <c r="A1192" t="s">
        <v>8493</v>
      </c>
      <c r="B1192" t="s">
        <v>12745</v>
      </c>
      <c r="C1192" t="s">
        <v>10691</v>
      </c>
      <c r="D1192" t="s">
        <v>10683</v>
      </c>
      <c r="E1192" t="s">
        <v>10693</v>
      </c>
      <c r="F1192">
        <v>19.989999999999998</v>
      </c>
      <c r="G1192">
        <v>119.94</v>
      </c>
      <c r="H1192">
        <v>6</v>
      </c>
      <c r="I1192" t="s">
        <v>10682</v>
      </c>
      <c r="J1192">
        <v>0</v>
      </c>
      <c r="K1192">
        <v>0</v>
      </c>
      <c r="L1192" t="s">
        <v>10862</v>
      </c>
      <c r="N1192" t="s">
        <v>11243</v>
      </c>
      <c r="O1192" t="s">
        <v>10708</v>
      </c>
      <c r="Q1192" t="s">
        <v>10709</v>
      </c>
      <c r="S1192" t="s">
        <v>11244</v>
      </c>
      <c r="T1192">
        <v>43102.456909722197</v>
      </c>
    </row>
    <row r="1193" spans="1:20" x14ac:dyDescent="0.25">
      <c r="A1193" t="s">
        <v>8494</v>
      </c>
      <c r="B1193" t="s">
        <v>12746</v>
      </c>
      <c r="C1193" t="s">
        <v>10751</v>
      </c>
      <c r="D1193" t="s">
        <v>10683</v>
      </c>
      <c r="E1193" t="s">
        <v>10693</v>
      </c>
      <c r="F1193">
        <v>20.99</v>
      </c>
      <c r="G1193">
        <v>125.94</v>
      </c>
      <c r="H1193">
        <v>6</v>
      </c>
      <c r="I1193" t="s">
        <v>10682</v>
      </c>
      <c r="J1193">
        <v>0</v>
      </c>
      <c r="K1193">
        <v>0</v>
      </c>
      <c r="L1193" t="s">
        <v>10862</v>
      </c>
      <c r="N1193" t="s">
        <v>11243</v>
      </c>
      <c r="O1193" t="s">
        <v>10708</v>
      </c>
      <c r="Q1193" t="s">
        <v>10709</v>
      </c>
      <c r="S1193" t="s">
        <v>11244</v>
      </c>
      <c r="T1193">
        <v>43102.456909722197</v>
      </c>
    </row>
    <row r="1194" spans="1:20" x14ac:dyDescent="0.25">
      <c r="A1194" t="s">
        <v>4607</v>
      </c>
      <c r="B1194" t="s">
        <v>12747</v>
      </c>
      <c r="C1194" t="s">
        <v>10751</v>
      </c>
      <c r="D1194" t="s">
        <v>10683</v>
      </c>
      <c r="E1194" t="s">
        <v>10836</v>
      </c>
      <c r="F1194">
        <v>8.39</v>
      </c>
      <c r="G1194">
        <v>100.68</v>
      </c>
      <c r="H1194">
        <v>12</v>
      </c>
      <c r="I1194" t="s">
        <v>10682</v>
      </c>
      <c r="J1194">
        <v>0</v>
      </c>
      <c r="K1194">
        <v>0</v>
      </c>
      <c r="L1194" t="s">
        <v>10858</v>
      </c>
      <c r="N1194" t="s">
        <v>10737</v>
      </c>
      <c r="O1194" t="s">
        <v>10708</v>
      </c>
      <c r="Q1194" t="s">
        <v>10709</v>
      </c>
      <c r="S1194" t="s">
        <v>10738</v>
      </c>
      <c r="T1194">
        <v>43102.457013888903</v>
      </c>
    </row>
    <row r="1195" spans="1:20" x14ac:dyDescent="0.25">
      <c r="A1195" t="s">
        <v>4608</v>
      </c>
      <c r="B1195" t="s">
        <v>12748</v>
      </c>
      <c r="C1195" t="s">
        <v>10681</v>
      </c>
      <c r="D1195" t="s">
        <v>10683</v>
      </c>
      <c r="E1195" t="s">
        <v>10685</v>
      </c>
      <c r="F1195">
        <v>39.99</v>
      </c>
      <c r="G1195">
        <v>239.94</v>
      </c>
      <c r="H1195">
        <v>6</v>
      </c>
      <c r="I1195" t="s">
        <v>10682</v>
      </c>
      <c r="J1195">
        <v>6</v>
      </c>
      <c r="K1195">
        <v>0</v>
      </c>
      <c r="L1195" t="s">
        <v>11406</v>
      </c>
      <c r="N1195" t="s">
        <v>11038</v>
      </c>
      <c r="O1195" t="s">
        <v>10708</v>
      </c>
      <c r="Q1195" t="s">
        <v>10709</v>
      </c>
      <c r="S1195" t="s">
        <v>11039</v>
      </c>
      <c r="T1195">
        <v>43102.456979166702</v>
      </c>
    </row>
    <row r="1196" spans="1:20" x14ac:dyDescent="0.25">
      <c r="A1196" t="s">
        <v>4609</v>
      </c>
      <c r="B1196" t="s">
        <v>12749</v>
      </c>
      <c r="C1196" t="s">
        <v>10681</v>
      </c>
      <c r="D1196" t="s">
        <v>10683</v>
      </c>
      <c r="E1196" t="s">
        <v>10685</v>
      </c>
      <c r="F1196">
        <v>49.99</v>
      </c>
      <c r="G1196">
        <v>299.94</v>
      </c>
      <c r="H1196">
        <v>6</v>
      </c>
      <c r="I1196" t="s">
        <v>10682</v>
      </c>
      <c r="J1196">
        <v>0</v>
      </c>
      <c r="K1196">
        <v>0</v>
      </c>
      <c r="L1196" t="s">
        <v>10731</v>
      </c>
      <c r="N1196" t="s">
        <v>12441</v>
      </c>
      <c r="O1196" t="s">
        <v>11717</v>
      </c>
      <c r="P1196" t="s">
        <v>10687</v>
      </c>
      <c r="Q1196" t="s">
        <v>11718</v>
      </c>
      <c r="R1196" t="s">
        <v>10688</v>
      </c>
      <c r="S1196" t="s">
        <v>12442</v>
      </c>
      <c r="T1196">
        <v>43102.456875000003</v>
      </c>
    </row>
    <row r="1197" spans="1:20" x14ac:dyDescent="0.25">
      <c r="A1197" t="s">
        <v>12750</v>
      </c>
      <c r="B1197" t="s">
        <v>12751</v>
      </c>
      <c r="C1197" t="s">
        <v>10691</v>
      </c>
      <c r="D1197" t="s">
        <v>10683</v>
      </c>
      <c r="E1197" t="s">
        <v>10693</v>
      </c>
      <c r="F1197">
        <v>34.19</v>
      </c>
      <c r="G1197">
        <v>205.14</v>
      </c>
      <c r="H1197">
        <v>6</v>
      </c>
      <c r="I1197" t="s">
        <v>10682</v>
      </c>
      <c r="J1197">
        <v>0</v>
      </c>
      <c r="K1197">
        <v>0</v>
      </c>
      <c r="L1197" t="s">
        <v>10731</v>
      </c>
      <c r="N1197" t="s">
        <v>11359</v>
      </c>
      <c r="O1197" t="s">
        <v>10762</v>
      </c>
      <c r="P1197" t="s">
        <v>10701</v>
      </c>
      <c r="Q1197" t="s">
        <v>10763</v>
      </c>
      <c r="R1197" t="s">
        <v>10702</v>
      </c>
      <c r="S1197" t="s">
        <v>11360</v>
      </c>
      <c r="T1197">
        <v>43102.456875000003</v>
      </c>
    </row>
    <row r="1198" spans="1:20" x14ac:dyDescent="0.25">
      <c r="A1198" t="s">
        <v>12752</v>
      </c>
      <c r="B1198" t="s">
        <v>12753</v>
      </c>
      <c r="C1198" t="s">
        <v>10751</v>
      </c>
      <c r="D1198" t="s">
        <v>10683</v>
      </c>
      <c r="E1198" t="s">
        <v>10693</v>
      </c>
      <c r="F1198">
        <v>56.99</v>
      </c>
      <c r="G1198">
        <v>341.94</v>
      </c>
      <c r="H1198">
        <v>6</v>
      </c>
      <c r="I1198" t="s">
        <v>10682</v>
      </c>
      <c r="J1198">
        <v>0</v>
      </c>
      <c r="K1198">
        <v>0</v>
      </c>
      <c r="L1198" t="s">
        <v>11406</v>
      </c>
      <c r="N1198" t="s">
        <v>11359</v>
      </c>
      <c r="O1198" t="s">
        <v>10762</v>
      </c>
      <c r="P1198" t="s">
        <v>10701</v>
      </c>
      <c r="Q1198" t="s">
        <v>10763</v>
      </c>
      <c r="R1198" t="s">
        <v>10702</v>
      </c>
      <c r="S1198" t="s">
        <v>11360</v>
      </c>
      <c r="T1198">
        <v>43102.456979166702</v>
      </c>
    </row>
    <row r="1199" spans="1:20" x14ac:dyDescent="0.25">
      <c r="A1199" t="s">
        <v>8495</v>
      </c>
      <c r="B1199" t="s">
        <v>12754</v>
      </c>
      <c r="C1199" t="s">
        <v>10751</v>
      </c>
      <c r="D1199" t="s">
        <v>10683</v>
      </c>
      <c r="E1199" t="s">
        <v>10753</v>
      </c>
      <c r="F1199">
        <v>27.99</v>
      </c>
      <c r="G1199">
        <v>335.88</v>
      </c>
      <c r="H1199">
        <v>12</v>
      </c>
      <c r="I1199" t="s">
        <v>10682</v>
      </c>
      <c r="J1199">
        <v>0</v>
      </c>
      <c r="K1199">
        <v>0</v>
      </c>
      <c r="L1199" t="s">
        <v>11042</v>
      </c>
      <c r="N1199" t="s">
        <v>10732</v>
      </c>
      <c r="O1199" t="s">
        <v>10687</v>
      </c>
      <c r="Q1199" t="s">
        <v>10688</v>
      </c>
      <c r="S1199" t="s">
        <v>10733</v>
      </c>
      <c r="T1199">
        <v>43102.457013888903</v>
      </c>
    </row>
    <row r="1200" spans="1:20" x14ac:dyDescent="0.25">
      <c r="A1200" t="s">
        <v>12755</v>
      </c>
      <c r="B1200" t="s">
        <v>12756</v>
      </c>
      <c r="C1200" t="s">
        <v>10691</v>
      </c>
      <c r="D1200" t="s">
        <v>10752</v>
      </c>
      <c r="E1200" t="s">
        <v>10693</v>
      </c>
      <c r="F1200">
        <v>18.989999999999998</v>
      </c>
      <c r="G1200">
        <v>113.94</v>
      </c>
      <c r="H1200">
        <v>6</v>
      </c>
      <c r="I1200" t="s">
        <v>10682</v>
      </c>
      <c r="J1200">
        <v>0</v>
      </c>
      <c r="K1200">
        <v>0</v>
      </c>
      <c r="L1200" t="s">
        <v>10831</v>
      </c>
      <c r="N1200" t="s">
        <v>10746</v>
      </c>
      <c r="O1200" t="s">
        <v>10747</v>
      </c>
      <c r="Q1200" t="s">
        <v>10748</v>
      </c>
      <c r="S1200" t="s">
        <v>10749</v>
      </c>
      <c r="T1200">
        <v>43102.456956018497</v>
      </c>
    </row>
    <row r="1201" spans="1:20" x14ac:dyDescent="0.25">
      <c r="A1201" t="s">
        <v>8496</v>
      </c>
      <c r="B1201" t="s">
        <v>12757</v>
      </c>
      <c r="C1201" t="s">
        <v>10691</v>
      </c>
      <c r="D1201" t="s">
        <v>10752</v>
      </c>
      <c r="E1201" t="s">
        <v>10753</v>
      </c>
      <c r="F1201">
        <v>11.39</v>
      </c>
      <c r="G1201">
        <v>68.34</v>
      </c>
      <c r="H1201">
        <v>6</v>
      </c>
      <c r="I1201" t="s">
        <v>10682</v>
      </c>
      <c r="J1201">
        <v>0</v>
      </c>
      <c r="K1201">
        <v>0</v>
      </c>
      <c r="L1201" t="s">
        <v>10831</v>
      </c>
      <c r="N1201" t="s">
        <v>10746</v>
      </c>
      <c r="O1201" t="s">
        <v>10747</v>
      </c>
      <c r="Q1201" t="s">
        <v>10748</v>
      </c>
      <c r="S1201" t="s">
        <v>10749</v>
      </c>
      <c r="T1201">
        <v>43102.456956018497</v>
      </c>
    </row>
    <row r="1202" spans="1:20" x14ac:dyDescent="0.25">
      <c r="A1202" t="s">
        <v>12758</v>
      </c>
      <c r="B1202" t="s">
        <v>12759</v>
      </c>
      <c r="C1202" t="s">
        <v>10751</v>
      </c>
      <c r="D1202" t="s">
        <v>10752</v>
      </c>
      <c r="E1202" t="s">
        <v>10753</v>
      </c>
      <c r="F1202">
        <v>18.989999999999998</v>
      </c>
      <c r="G1202">
        <v>113.94</v>
      </c>
      <c r="H1202">
        <v>6</v>
      </c>
      <c r="I1202" t="s">
        <v>10682</v>
      </c>
      <c r="J1202">
        <v>0</v>
      </c>
      <c r="K1202">
        <v>0</v>
      </c>
      <c r="L1202" t="s">
        <v>10788</v>
      </c>
      <c r="N1202" t="s">
        <v>10746</v>
      </c>
      <c r="O1202" t="s">
        <v>10747</v>
      </c>
      <c r="Q1202" t="s">
        <v>10748</v>
      </c>
      <c r="S1202" t="s">
        <v>10749</v>
      </c>
      <c r="T1202">
        <v>43102.456921296303</v>
      </c>
    </row>
    <row r="1203" spans="1:20" x14ac:dyDescent="0.25">
      <c r="A1203" t="s">
        <v>8497</v>
      </c>
      <c r="B1203" t="s">
        <v>12760</v>
      </c>
      <c r="C1203" t="s">
        <v>10751</v>
      </c>
      <c r="D1203" t="s">
        <v>10683</v>
      </c>
      <c r="E1203" t="s">
        <v>10753</v>
      </c>
      <c r="F1203">
        <v>18.989999999999998</v>
      </c>
      <c r="G1203">
        <v>113.94</v>
      </c>
      <c r="H1203">
        <v>6</v>
      </c>
      <c r="I1203" t="s">
        <v>10682</v>
      </c>
      <c r="J1203">
        <v>0</v>
      </c>
      <c r="K1203">
        <v>0</v>
      </c>
      <c r="L1203" t="s">
        <v>10788</v>
      </c>
      <c r="N1203" t="s">
        <v>10746</v>
      </c>
      <c r="O1203" t="s">
        <v>10747</v>
      </c>
      <c r="Q1203" t="s">
        <v>10748</v>
      </c>
      <c r="S1203" t="s">
        <v>10749</v>
      </c>
      <c r="T1203">
        <v>43102.456921296303</v>
      </c>
    </row>
    <row r="1204" spans="1:20" x14ac:dyDescent="0.25">
      <c r="A1204" t="s">
        <v>12761</v>
      </c>
      <c r="B1204" t="s">
        <v>12762</v>
      </c>
      <c r="C1204" t="s">
        <v>10691</v>
      </c>
      <c r="D1204" t="s">
        <v>10683</v>
      </c>
      <c r="E1204" t="s">
        <v>10693</v>
      </c>
      <c r="F1204">
        <v>18.989999999999998</v>
      </c>
      <c r="G1204">
        <v>113.94</v>
      </c>
      <c r="H1204">
        <v>6</v>
      </c>
      <c r="I1204" t="s">
        <v>10682</v>
      </c>
      <c r="J1204">
        <v>0</v>
      </c>
      <c r="K1204">
        <v>0</v>
      </c>
      <c r="L1204" t="s">
        <v>10944</v>
      </c>
      <c r="N1204" t="s">
        <v>10803</v>
      </c>
      <c r="O1204" t="s">
        <v>10782</v>
      </c>
      <c r="Q1204" t="s">
        <v>10783</v>
      </c>
      <c r="S1204" t="s">
        <v>10804</v>
      </c>
      <c r="T1204">
        <v>43102.456921296303</v>
      </c>
    </row>
    <row r="1205" spans="1:20" x14ac:dyDescent="0.25">
      <c r="A1205" t="s">
        <v>12763</v>
      </c>
      <c r="B1205" t="s">
        <v>12764</v>
      </c>
      <c r="C1205" t="s">
        <v>10691</v>
      </c>
      <c r="D1205" t="s">
        <v>10683</v>
      </c>
      <c r="E1205" t="s">
        <v>10693</v>
      </c>
      <c r="F1205">
        <v>14.39</v>
      </c>
      <c r="G1205">
        <v>86.34</v>
      </c>
      <c r="H1205">
        <v>6</v>
      </c>
      <c r="I1205" t="s">
        <v>10682</v>
      </c>
      <c r="J1205">
        <v>0</v>
      </c>
      <c r="K1205">
        <v>0</v>
      </c>
      <c r="L1205" t="s">
        <v>10918</v>
      </c>
      <c r="N1205" t="s">
        <v>10728</v>
      </c>
      <c r="O1205" t="s">
        <v>10701</v>
      </c>
      <c r="Q1205" t="s">
        <v>10702</v>
      </c>
      <c r="S1205" t="s">
        <v>10729</v>
      </c>
      <c r="T1205">
        <v>43102.456967592603</v>
      </c>
    </row>
    <row r="1206" spans="1:20" x14ac:dyDescent="0.25">
      <c r="A1206" t="s">
        <v>12765</v>
      </c>
      <c r="B1206" t="s">
        <v>12766</v>
      </c>
      <c r="C1206" t="s">
        <v>10691</v>
      </c>
      <c r="D1206" t="s">
        <v>10683</v>
      </c>
      <c r="E1206" t="s">
        <v>10693</v>
      </c>
      <c r="F1206">
        <v>22.99</v>
      </c>
      <c r="G1206">
        <v>137.94</v>
      </c>
      <c r="H1206">
        <v>6</v>
      </c>
      <c r="I1206" t="s">
        <v>10682</v>
      </c>
      <c r="J1206">
        <v>0</v>
      </c>
      <c r="K1206">
        <v>0</v>
      </c>
      <c r="L1206" t="s">
        <v>10918</v>
      </c>
      <c r="N1206" t="s">
        <v>11010</v>
      </c>
      <c r="O1206" t="s">
        <v>10708</v>
      </c>
      <c r="Q1206" t="s">
        <v>10709</v>
      </c>
      <c r="S1206" t="s">
        <v>11011</v>
      </c>
      <c r="T1206">
        <v>43102.456967592603</v>
      </c>
    </row>
    <row r="1207" spans="1:20" x14ac:dyDescent="0.25">
      <c r="A1207" t="s">
        <v>4610</v>
      </c>
      <c r="B1207" t="s">
        <v>12767</v>
      </c>
      <c r="C1207" t="s">
        <v>10751</v>
      </c>
      <c r="D1207" t="s">
        <v>10752</v>
      </c>
      <c r="E1207" t="s">
        <v>10685</v>
      </c>
      <c r="F1207">
        <v>15.59</v>
      </c>
      <c r="G1207">
        <v>93.54</v>
      </c>
      <c r="H1207">
        <v>6</v>
      </c>
      <c r="I1207" t="s">
        <v>10682</v>
      </c>
      <c r="J1207">
        <v>0</v>
      </c>
      <c r="K1207">
        <v>0</v>
      </c>
      <c r="L1207" t="s">
        <v>11646</v>
      </c>
      <c r="N1207" t="s">
        <v>10728</v>
      </c>
      <c r="O1207" t="s">
        <v>10701</v>
      </c>
      <c r="Q1207" t="s">
        <v>10702</v>
      </c>
      <c r="S1207" t="s">
        <v>10729</v>
      </c>
      <c r="T1207">
        <v>43102.456909722197</v>
      </c>
    </row>
    <row r="1208" spans="1:20" x14ac:dyDescent="0.25">
      <c r="A1208" t="s">
        <v>12768</v>
      </c>
      <c r="B1208" t="s">
        <v>12769</v>
      </c>
      <c r="C1208" t="s">
        <v>10691</v>
      </c>
      <c r="D1208" t="s">
        <v>10683</v>
      </c>
      <c r="E1208" t="s">
        <v>10693</v>
      </c>
      <c r="F1208">
        <v>19.989999999999998</v>
      </c>
      <c r="G1208">
        <v>119.94</v>
      </c>
      <c r="H1208">
        <v>6</v>
      </c>
      <c r="I1208" t="s">
        <v>10682</v>
      </c>
      <c r="J1208">
        <v>0</v>
      </c>
      <c r="K1208">
        <v>0</v>
      </c>
      <c r="L1208" t="s">
        <v>10758</v>
      </c>
      <c r="N1208" t="s">
        <v>10728</v>
      </c>
      <c r="O1208" t="s">
        <v>10701</v>
      </c>
      <c r="Q1208" t="s">
        <v>10702</v>
      </c>
      <c r="S1208" t="s">
        <v>10729</v>
      </c>
      <c r="T1208">
        <v>43109.404224537</v>
      </c>
    </row>
    <row r="1209" spans="1:20" x14ac:dyDescent="0.25">
      <c r="A1209" t="s">
        <v>12770</v>
      </c>
      <c r="B1209" t="s">
        <v>12771</v>
      </c>
      <c r="C1209" t="s">
        <v>10751</v>
      </c>
      <c r="D1209" t="s">
        <v>10752</v>
      </c>
      <c r="E1209" t="s">
        <v>10753</v>
      </c>
      <c r="F1209">
        <v>23.99</v>
      </c>
      <c r="G1209">
        <v>143.94</v>
      </c>
      <c r="H1209">
        <v>6</v>
      </c>
      <c r="I1209" t="s">
        <v>10682</v>
      </c>
      <c r="J1209">
        <v>0</v>
      </c>
      <c r="K1209">
        <v>0</v>
      </c>
      <c r="L1209" t="s">
        <v>11175</v>
      </c>
      <c r="N1209" t="s">
        <v>10746</v>
      </c>
      <c r="O1209" t="s">
        <v>10747</v>
      </c>
      <c r="Q1209" t="s">
        <v>10748</v>
      </c>
      <c r="S1209" t="s">
        <v>10749</v>
      </c>
      <c r="T1209">
        <v>43102.456956018497</v>
      </c>
    </row>
    <row r="1210" spans="1:20" x14ac:dyDescent="0.25">
      <c r="A1210" t="s">
        <v>4611</v>
      </c>
      <c r="B1210" t="s">
        <v>12772</v>
      </c>
      <c r="C1210" t="s">
        <v>10751</v>
      </c>
      <c r="D1210" t="s">
        <v>10752</v>
      </c>
      <c r="E1210" t="s">
        <v>10685</v>
      </c>
      <c r="F1210">
        <v>18.59</v>
      </c>
      <c r="G1210">
        <v>111.54</v>
      </c>
      <c r="H1210">
        <v>6</v>
      </c>
      <c r="I1210" t="s">
        <v>10682</v>
      </c>
      <c r="J1210">
        <v>0</v>
      </c>
      <c r="K1210">
        <v>0</v>
      </c>
      <c r="L1210" t="s">
        <v>10868</v>
      </c>
      <c r="N1210" t="s">
        <v>10991</v>
      </c>
      <c r="O1210" t="s">
        <v>10992</v>
      </c>
      <c r="Q1210" t="s">
        <v>10993</v>
      </c>
      <c r="S1210" t="s">
        <v>10994</v>
      </c>
      <c r="T1210">
        <v>43102.456990740699</v>
      </c>
    </row>
    <row r="1211" spans="1:20" x14ac:dyDescent="0.25">
      <c r="A1211" t="s">
        <v>8498</v>
      </c>
      <c r="B1211" t="s">
        <v>12773</v>
      </c>
      <c r="C1211" t="s">
        <v>10751</v>
      </c>
      <c r="D1211" t="s">
        <v>10683</v>
      </c>
      <c r="E1211" t="s">
        <v>10685</v>
      </c>
      <c r="F1211">
        <v>7.79</v>
      </c>
      <c r="G1211">
        <v>93.48</v>
      </c>
      <c r="H1211">
        <v>12</v>
      </c>
      <c r="I1211" t="s">
        <v>10682</v>
      </c>
      <c r="J1211">
        <v>0</v>
      </c>
      <c r="K1211">
        <v>0</v>
      </c>
      <c r="L1211" t="s">
        <v>10745</v>
      </c>
      <c r="N1211" t="s">
        <v>10686</v>
      </c>
      <c r="O1211" t="s">
        <v>10687</v>
      </c>
      <c r="Q1211" t="s">
        <v>10688</v>
      </c>
      <c r="S1211" t="s">
        <v>10689</v>
      </c>
      <c r="T1211">
        <v>43102.456898148099</v>
      </c>
    </row>
    <row r="1212" spans="1:20" x14ac:dyDescent="0.25">
      <c r="A1212" t="s">
        <v>12774</v>
      </c>
      <c r="B1212" t="s">
        <v>12775</v>
      </c>
      <c r="C1212" t="s">
        <v>10691</v>
      </c>
      <c r="D1212" t="s">
        <v>10683</v>
      </c>
      <c r="E1212" t="s">
        <v>10693</v>
      </c>
      <c r="F1212">
        <v>59.99</v>
      </c>
      <c r="G1212">
        <v>239.96</v>
      </c>
      <c r="H1212">
        <v>4</v>
      </c>
      <c r="I1212" t="s">
        <v>10682</v>
      </c>
      <c r="J1212">
        <v>0</v>
      </c>
      <c r="K1212">
        <v>0</v>
      </c>
      <c r="L1212" t="s">
        <v>10713</v>
      </c>
      <c r="N1212" t="s">
        <v>10874</v>
      </c>
      <c r="O1212" t="s">
        <v>10701</v>
      </c>
      <c r="P1212" t="s">
        <v>10708</v>
      </c>
      <c r="Q1212" t="s">
        <v>10702</v>
      </c>
      <c r="R1212" t="s">
        <v>10709</v>
      </c>
      <c r="S1212" t="s">
        <v>10875</v>
      </c>
      <c r="T1212">
        <v>43102.456875000003</v>
      </c>
    </row>
    <row r="1213" spans="1:20" x14ac:dyDescent="0.25">
      <c r="A1213" t="s">
        <v>4612</v>
      </c>
      <c r="B1213" t="s">
        <v>12776</v>
      </c>
      <c r="C1213" t="s">
        <v>10681</v>
      </c>
      <c r="D1213" t="s">
        <v>10683</v>
      </c>
      <c r="E1213" t="s">
        <v>10685</v>
      </c>
      <c r="F1213">
        <v>59.99</v>
      </c>
      <c r="G1213">
        <v>359.94</v>
      </c>
      <c r="H1213">
        <v>6</v>
      </c>
      <c r="I1213" t="s">
        <v>10682</v>
      </c>
      <c r="J1213">
        <v>0</v>
      </c>
      <c r="K1213">
        <v>0</v>
      </c>
      <c r="L1213" t="s">
        <v>10731</v>
      </c>
      <c r="N1213" t="s">
        <v>12777</v>
      </c>
      <c r="O1213" t="s">
        <v>10708</v>
      </c>
      <c r="Q1213" t="s">
        <v>10709</v>
      </c>
      <c r="S1213" t="s">
        <v>12778</v>
      </c>
      <c r="T1213">
        <v>43102.456875000003</v>
      </c>
    </row>
    <row r="1214" spans="1:20" x14ac:dyDescent="0.25">
      <c r="A1214" t="s">
        <v>4613</v>
      </c>
      <c r="B1214" t="s">
        <v>12779</v>
      </c>
      <c r="C1214" t="s">
        <v>10751</v>
      </c>
      <c r="D1214" t="s">
        <v>10683</v>
      </c>
      <c r="E1214" t="s">
        <v>10836</v>
      </c>
      <c r="F1214">
        <v>34.79</v>
      </c>
      <c r="G1214">
        <v>208.74</v>
      </c>
      <c r="H1214">
        <v>6</v>
      </c>
      <c r="I1214" t="s">
        <v>10682</v>
      </c>
      <c r="J1214">
        <v>0</v>
      </c>
      <c r="K1214">
        <v>0</v>
      </c>
      <c r="L1214" t="s">
        <v>10706</v>
      </c>
      <c r="N1214" t="s">
        <v>10707</v>
      </c>
      <c r="O1214" t="s">
        <v>10708</v>
      </c>
      <c r="Q1214" t="s">
        <v>10709</v>
      </c>
      <c r="S1214" t="s">
        <v>10710</v>
      </c>
      <c r="T1214">
        <v>43102.457002314797</v>
      </c>
    </row>
    <row r="1215" spans="1:20" x14ac:dyDescent="0.25">
      <c r="A1215" t="s">
        <v>4614</v>
      </c>
      <c r="B1215" t="s">
        <v>12780</v>
      </c>
      <c r="C1215" t="s">
        <v>10681</v>
      </c>
      <c r="D1215" t="s">
        <v>10683</v>
      </c>
      <c r="E1215" t="s">
        <v>10685</v>
      </c>
      <c r="F1215">
        <v>9.99</v>
      </c>
      <c r="G1215">
        <v>119.88</v>
      </c>
      <c r="H1215">
        <v>12</v>
      </c>
      <c r="I1215" t="s">
        <v>10682</v>
      </c>
      <c r="J1215">
        <v>0</v>
      </c>
      <c r="K1215">
        <v>0</v>
      </c>
      <c r="L1215" t="s">
        <v>10812</v>
      </c>
      <c r="N1215" t="s">
        <v>10686</v>
      </c>
      <c r="O1215" t="s">
        <v>10687</v>
      </c>
      <c r="Q1215" t="s">
        <v>10688</v>
      </c>
      <c r="S1215" t="s">
        <v>10689</v>
      </c>
      <c r="T1215">
        <v>43102.456875000003</v>
      </c>
    </row>
    <row r="1216" spans="1:20" x14ac:dyDescent="0.25">
      <c r="A1216" t="s">
        <v>4615</v>
      </c>
      <c r="B1216" t="s">
        <v>12781</v>
      </c>
      <c r="C1216" t="s">
        <v>10681</v>
      </c>
      <c r="D1216" t="s">
        <v>10683</v>
      </c>
      <c r="E1216" t="s">
        <v>10685</v>
      </c>
      <c r="F1216">
        <v>9.99</v>
      </c>
      <c r="G1216">
        <v>119.88</v>
      </c>
      <c r="H1216">
        <v>12</v>
      </c>
      <c r="I1216" t="s">
        <v>10682</v>
      </c>
      <c r="J1216">
        <v>0</v>
      </c>
      <c r="K1216">
        <v>0</v>
      </c>
      <c r="L1216" t="s">
        <v>10812</v>
      </c>
      <c r="N1216" t="s">
        <v>10686</v>
      </c>
      <c r="O1216" t="s">
        <v>10687</v>
      </c>
      <c r="Q1216" t="s">
        <v>10688</v>
      </c>
      <c r="S1216" t="s">
        <v>10689</v>
      </c>
      <c r="T1216">
        <v>43102.456875000003</v>
      </c>
    </row>
    <row r="1217" spans="1:20" x14ac:dyDescent="0.25">
      <c r="A1217" t="s">
        <v>4616</v>
      </c>
      <c r="B1217" t="s">
        <v>12782</v>
      </c>
      <c r="C1217" t="s">
        <v>10751</v>
      </c>
      <c r="D1217" t="s">
        <v>10683</v>
      </c>
      <c r="E1217" t="s">
        <v>10753</v>
      </c>
      <c r="F1217">
        <v>32.99</v>
      </c>
      <c r="G1217">
        <v>395.88</v>
      </c>
      <c r="H1217">
        <v>12</v>
      </c>
      <c r="I1217" t="s">
        <v>10682</v>
      </c>
      <c r="J1217">
        <v>0</v>
      </c>
      <c r="K1217">
        <v>0</v>
      </c>
      <c r="L1217" t="s">
        <v>10717</v>
      </c>
      <c r="N1217" t="s">
        <v>10803</v>
      </c>
      <c r="O1217" t="s">
        <v>10782</v>
      </c>
      <c r="Q1217" t="s">
        <v>10783</v>
      </c>
      <c r="S1217" t="s">
        <v>10804</v>
      </c>
      <c r="T1217">
        <v>43102.456921296303</v>
      </c>
    </row>
    <row r="1218" spans="1:20" x14ac:dyDescent="0.25">
      <c r="A1218" t="s">
        <v>12783</v>
      </c>
      <c r="B1218" t="s">
        <v>12784</v>
      </c>
      <c r="C1218" t="s">
        <v>10751</v>
      </c>
      <c r="D1218" t="s">
        <v>10683</v>
      </c>
      <c r="E1218" t="s">
        <v>10693</v>
      </c>
      <c r="F1218">
        <v>209.99</v>
      </c>
      <c r="G1218">
        <v>1259.94</v>
      </c>
      <c r="H1218">
        <v>6</v>
      </c>
      <c r="I1218" t="s">
        <v>10682</v>
      </c>
      <c r="J1218">
        <v>0</v>
      </c>
      <c r="K1218">
        <v>0</v>
      </c>
      <c r="L1218" t="s">
        <v>10745</v>
      </c>
      <c r="N1218" t="s">
        <v>11038</v>
      </c>
      <c r="O1218" t="s">
        <v>10708</v>
      </c>
      <c r="Q1218" t="s">
        <v>10709</v>
      </c>
      <c r="S1218" t="s">
        <v>11039</v>
      </c>
      <c r="T1218">
        <v>43102.456898148099</v>
      </c>
    </row>
    <row r="1219" spans="1:20" x14ac:dyDescent="0.25">
      <c r="A1219" t="s">
        <v>4617</v>
      </c>
      <c r="B1219" t="s">
        <v>12785</v>
      </c>
      <c r="C1219" t="s">
        <v>10681</v>
      </c>
      <c r="D1219" t="s">
        <v>10683</v>
      </c>
      <c r="E1219" t="s">
        <v>10685</v>
      </c>
      <c r="F1219">
        <v>49.99</v>
      </c>
      <c r="G1219">
        <v>299.94</v>
      </c>
      <c r="H1219">
        <v>6</v>
      </c>
      <c r="I1219" t="s">
        <v>10682</v>
      </c>
      <c r="J1219">
        <v>0</v>
      </c>
      <c r="K1219">
        <v>0</v>
      </c>
      <c r="L1219" t="s">
        <v>11406</v>
      </c>
      <c r="N1219" t="s">
        <v>12191</v>
      </c>
      <c r="O1219" t="s">
        <v>10747</v>
      </c>
      <c r="Q1219" t="s">
        <v>10748</v>
      </c>
      <c r="S1219" t="s">
        <v>12192</v>
      </c>
      <c r="T1219">
        <v>43102.456979166702</v>
      </c>
    </row>
    <row r="1220" spans="1:20" x14ac:dyDescent="0.25">
      <c r="A1220" t="s">
        <v>12786</v>
      </c>
      <c r="B1220" t="s">
        <v>12787</v>
      </c>
      <c r="C1220" t="s">
        <v>10691</v>
      </c>
      <c r="D1220" t="s">
        <v>10683</v>
      </c>
      <c r="E1220" t="s">
        <v>10693</v>
      </c>
      <c r="F1220">
        <v>14.99</v>
      </c>
      <c r="G1220">
        <v>179.88</v>
      </c>
      <c r="H1220">
        <v>12</v>
      </c>
      <c r="I1220" t="s">
        <v>10682</v>
      </c>
      <c r="J1220">
        <v>0</v>
      </c>
      <c r="K1220">
        <v>0</v>
      </c>
      <c r="L1220" t="s">
        <v>10788</v>
      </c>
      <c r="N1220" t="s">
        <v>10923</v>
      </c>
      <c r="O1220" t="s">
        <v>10708</v>
      </c>
      <c r="Q1220" t="s">
        <v>10709</v>
      </c>
      <c r="S1220" t="s">
        <v>10924</v>
      </c>
      <c r="T1220">
        <v>43102.456921296303</v>
      </c>
    </row>
    <row r="1221" spans="1:20" x14ac:dyDescent="0.25">
      <c r="A1221" t="s">
        <v>12788</v>
      </c>
      <c r="B1221" t="s">
        <v>12789</v>
      </c>
      <c r="C1221" t="s">
        <v>10691</v>
      </c>
      <c r="D1221" t="s">
        <v>10683</v>
      </c>
      <c r="E1221" t="s">
        <v>10693</v>
      </c>
      <c r="F1221">
        <v>56.39</v>
      </c>
      <c r="G1221">
        <v>338.34</v>
      </c>
      <c r="H1221">
        <v>6</v>
      </c>
      <c r="I1221" t="s">
        <v>10682</v>
      </c>
      <c r="J1221">
        <v>0</v>
      </c>
      <c r="K1221">
        <v>0</v>
      </c>
      <c r="L1221" t="s">
        <v>10706</v>
      </c>
      <c r="N1221" t="s">
        <v>10793</v>
      </c>
      <c r="O1221" t="s">
        <v>10782</v>
      </c>
      <c r="Q1221" t="s">
        <v>10783</v>
      </c>
      <c r="S1221" t="s">
        <v>10794</v>
      </c>
      <c r="T1221">
        <v>43102.457002314797</v>
      </c>
    </row>
    <row r="1222" spans="1:20" x14ac:dyDescent="0.25">
      <c r="A1222" t="s">
        <v>4618</v>
      </c>
      <c r="B1222" t="s">
        <v>12790</v>
      </c>
      <c r="C1222" t="s">
        <v>10681</v>
      </c>
      <c r="D1222" t="s">
        <v>10683</v>
      </c>
      <c r="E1222" t="s">
        <v>10685</v>
      </c>
      <c r="F1222">
        <v>94.99</v>
      </c>
      <c r="G1222">
        <v>569.94000000000005</v>
      </c>
      <c r="H1222">
        <v>6</v>
      </c>
      <c r="I1222" t="s">
        <v>10682</v>
      </c>
      <c r="J1222">
        <v>0</v>
      </c>
      <c r="K1222">
        <v>0</v>
      </c>
      <c r="L1222" t="s">
        <v>10706</v>
      </c>
      <c r="N1222" t="s">
        <v>10793</v>
      </c>
      <c r="O1222" t="s">
        <v>10782</v>
      </c>
      <c r="Q1222" t="s">
        <v>10783</v>
      </c>
      <c r="S1222" t="s">
        <v>10794</v>
      </c>
      <c r="T1222">
        <v>43102.457002314797</v>
      </c>
    </row>
    <row r="1223" spans="1:20" x14ac:dyDescent="0.25">
      <c r="A1223" t="s">
        <v>4619</v>
      </c>
      <c r="B1223" t="s">
        <v>12791</v>
      </c>
      <c r="C1223" t="s">
        <v>10681</v>
      </c>
      <c r="D1223" t="s">
        <v>10683</v>
      </c>
      <c r="E1223" t="s">
        <v>10685</v>
      </c>
      <c r="F1223">
        <v>52.99</v>
      </c>
      <c r="G1223">
        <v>317.94</v>
      </c>
      <c r="H1223">
        <v>6</v>
      </c>
      <c r="I1223" t="s">
        <v>10682</v>
      </c>
      <c r="J1223">
        <v>6</v>
      </c>
      <c r="K1223">
        <v>0</v>
      </c>
      <c r="L1223" t="s">
        <v>10731</v>
      </c>
      <c r="N1223" t="s">
        <v>11378</v>
      </c>
      <c r="O1223" t="s">
        <v>10701</v>
      </c>
      <c r="Q1223" t="s">
        <v>10702</v>
      </c>
      <c r="S1223" t="s">
        <v>11379</v>
      </c>
      <c r="T1223">
        <v>43102.456875000003</v>
      </c>
    </row>
    <row r="1224" spans="1:20" x14ac:dyDescent="0.25">
      <c r="A1224" t="s">
        <v>8499</v>
      </c>
      <c r="B1224" t="s">
        <v>12792</v>
      </c>
      <c r="C1224" t="s">
        <v>10751</v>
      </c>
      <c r="D1224" t="s">
        <v>10683</v>
      </c>
      <c r="E1224" t="s">
        <v>10836</v>
      </c>
      <c r="F1224">
        <v>227.99</v>
      </c>
      <c r="G1224">
        <v>1367.94</v>
      </c>
      <c r="H1224">
        <v>6</v>
      </c>
      <c r="I1224" t="s">
        <v>10682</v>
      </c>
      <c r="J1224">
        <v>0</v>
      </c>
      <c r="K1224">
        <v>0</v>
      </c>
      <c r="L1224" t="s">
        <v>10871</v>
      </c>
      <c r="N1224" t="s">
        <v>12793</v>
      </c>
      <c r="O1224" t="s">
        <v>11717</v>
      </c>
      <c r="Q1224" t="s">
        <v>11718</v>
      </c>
      <c r="S1224" t="s">
        <v>12794</v>
      </c>
      <c r="T1224">
        <v>43102.456921296303</v>
      </c>
    </row>
    <row r="1225" spans="1:20" x14ac:dyDescent="0.25">
      <c r="A1225" t="s">
        <v>8500</v>
      </c>
      <c r="B1225" t="s">
        <v>12795</v>
      </c>
      <c r="C1225" t="s">
        <v>10751</v>
      </c>
      <c r="D1225" t="s">
        <v>10683</v>
      </c>
      <c r="E1225" t="s">
        <v>10836</v>
      </c>
      <c r="F1225">
        <v>40.79</v>
      </c>
      <c r="G1225">
        <v>244.74</v>
      </c>
      <c r="H1225">
        <v>6</v>
      </c>
      <c r="I1225" t="s">
        <v>10682</v>
      </c>
      <c r="J1225">
        <v>0</v>
      </c>
      <c r="K1225">
        <v>0</v>
      </c>
      <c r="L1225" t="s">
        <v>10871</v>
      </c>
      <c r="N1225" t="s">
        <v>12796</v>
      </c>
      <c r="O1225" t="s">
        <v>10701</v>
      </c>
      <c r="Q1225" t="s">
        <v>10702</v>
      </c>
      <c r="S1225" t="s">
        <v>12797</v>
      </c>
      <c r="T1225">
        <v>43102.456921296303</v>
      </c>
    </row>
    <row r="1226" spans="1:20" x14ac:dyDescent="0.25">
      <c r="A1226" t="s">
        <v>4620</v>
      </c>
      <c r="B1226" t="s">
        <v>12798</v>
      </c>
      <c r="C1226" t="s">
        <v>10681</v>
      </c>
      <c r="D1226" t="s">
        <v>10683</v>
      </c>
      <c r="E1226" t="s">
        <v>10685</v>
      </c>
      <c r="F1226">
        <v>19.989999999999998</v>
      </c>
      <c r="G1226">
        <v>119.94</v>
      </c>
      <c r="H1226">
        <v>6</v>
      </c>
      <c r="I1226" t="s">
        <v>10682</v>
      </c>
      <c r="J1226">
        <v>0</v>
      </c>
      <c r="K1226">
        <v>0</v>
      </c>
      <c r="L1226" t="s">
        <v>10831</v>
      </c>
      <c r="N1226" t="s">
        <v>12796</v>
      </c>
      <c r="O1226" t="s">
        <v>10701</v>
      </c>
      <c r="Q1226" t="s">
        <v>10702</v>
      </c>
      <c r="S1226" t="s">
        <v>12797</v>
      </c>
      <c r="T1226">
        <v>43102.456956018497</v>
      </c>
    </row>
    <row r="1227" spans="1:20" x14ac:dyDescent="0.25">
      <c r="A1227" t="s">
        <v>4621</v>
      </c>
      <c r="B1227" t="s">
        <v>12799</v>
      </c>
      <c r="C1227" t="s">
        <v>10681</v>
      </c>
      <c r="D1227" t="s">
        <v>10683</v>
      </c>
      <c r="E1227" t="s">
        <v>10685</v>
      </c>
      <c r="F1227">
        <v>34.99</v>
      </c>
      <c r="G1227">
        <v>209.94</v>
      </c>
      <c r="H1227">
        <v>6</v>
      </c>
      <c r="I1227" t="s">
        <v>10682</v>
      </c>
      <c r="J1227">
        <v>0</v>
      </c>
      <c r="K1227">
        <v>0</v>
      </c>
      <c r="L1227" t="s">
        <v>11982</v>
      </c>
      <c r="N1227" t="s">
        <v>12800</v>
      </c>
      <c r="O1227" t="s">
        <v>10708</v>
      </c>
      <c r="Q1227" t="s">
        <v>10709</v>
      </c>
      <c r="S1227" t="s">
        <v>12801</v>
      </c>
      <c r="T1227">
        <v>43102.456956018497</v>
      </c>
    </row>
    <row r="1228" spans="1:20" x14ac:dyDescent="0.25">
      <c r="A1228" t="s">
        <v>4622</v>
      </c>
      <c r="B1228" t="s">
        <v>12802</v>
      </c>
      <c r="C1228" t="s">
        <v>10681</v>
      </c>
      <c r="D1228" t="s">
        <v>10683</v>
      </c>
      <c r="E1228" t="s">
        <v>10685</v>
      </c>
      <c r="F1228">
        <v>34.99</v>
      </c>
      <c r="G1228">
        <v>209.94</v>
      </c>
      <c r="H1228">
        <v>6</v>
      </c>
      <c r="I1228" t="s">
        <v>10682</v>
      </c>
      <c r="J1228">
        <v>12</v>
      </c>
      <c r="K1228">
        <v>0</v>
      </c>
      <c r="L1228" t="s">
        <v>11014</v>
      </c>
      <c r="N1228" t="s">
        <v>12800</v>
      </c>
      <c r="O1228" t="s">
        <v>10708</v>
      </c>
      <c r="Q1228" t="s">
        <v>10709</v>
      </c>
      <c r="S1228" t="s">
        <v>12801</v>
      </c>
      <c r="T1228">
        <v>43102.456863425898</v>
      </c>
    </row>
    <row r="1229" spans="1:20" x14ac:dyDescent="0.25">
      <c r="A1229" t="s">
        <v>4623</v>
      </c>
      <c r="B1229" t="s">
        <v>12803</v>
      </c>
      <c r="C1229" t="s">
        <v>10681</v>
      </c>
      <c r="D1229" t="s">
        <v>10683</v>
      </c>
      <c r="E1229" t="s">
        <v>10685</v>
      </c>
      <c r="F1229">
        <v>39.99</v>
      </c>
      <c r="G1229">
        <v>239.94</v>
      </c>
      <c r="H1229">
        <v>6</v>
      </c>
      <c r="I1229" t="s">
        <v>10682</v>
      </c>
      <c r="J1229">
        <v>18</v>
      </c>
      <c r="K1229">
        <v>0</v>
      </c>
      <c r="L1229" t="s">
        <v>11014</v>
      </c>
      <c r="N1229" t="s">
        <v>12800</v>
      </c>
      <c r="O1229" t="s">
        <v>10708</v>
      </c>
      <c r="Q1229" t="s">
        <v>10709</v>
      </c>
      <c r="S1229" t="s">
        <v>12801</v>
      </c>
      <c r="T1229">
        <v>43102.456863425898</v>
      </c>
    </row>
    <row r="1230" spans="1:20" x14ac:dyDescent="0.25">
      <c r="A1230" t="s">
        <v>4624</v>
      </c>
      <c r="B1230" t="s">
        <v>12804</v>
      </c>
      <c r="C1230" t="s">
        <v>10681</v>
      </c>
      <c r="D1230" t="s">
        <v>10683</v>
      </c>
      <c r="E1230" t="s">
        <v>10685</v>
      </c>
      <c r="F1230">
        <v>55.99</v>
      </c>
      <c r="G1230">
        <v>335.94</v>
      </c>
      <c r="H1230">
        <v>6</v>
      </c>
      <c r="I1230" t="s">
        <v>10682</v>
      </c>
      <c r="J1230">
        <v>23</v>
      </c>
      <c r="K1230">
        <v>0</v>
      </c>
      <c r="L1230" t="s">
        <v>11014</v>
      </c>
      <c r="N1230" t="s">
        <v>12800</v>
      </c>
      <c r="O1230" t="s">
        <v>10708</v>
      </c>
      <c r="Q1230" t="s">
        <v>10709</v>
      </c>
      <c r="S1230" t="s">
        <v>12801</v>
      </c>
      <c r="T1230">
        <v>43102.456863425898</v>
      </c>
    </row>
    <row r="1231" spans="1:20" x14ac:dyDescent="0.25">
      <c r="A1231" t="s">
        <v>12805</v>
      </c>
      <c r="B1231" t="s">
        <v>12806</v>
      </c>
      <c r="C1231" t="s">
        <v>10751</v>
      </c>
      <c r="D1231" t="s">
        <v>10683</v>
      </c>
      <c r="E1231" t="s">
        <v>10753</v>
      </c>
      <c r="F1231">
        <v>26.99</v>
      </c>
      <c r="G1231">
        <v>161.94</v>
      </c>
      <c r="H1231">
        <v>6</v>
      </c>
      <c r="I1231" t="s">
        <v>10682</v>
      </c>
      <c r="J1231">
        <v>0</v>
      </c>
      <c r="K1231">
        <v>0</v>
      </c>
      <c r="L1231" t="s">
        <v>10755</v>
      </c>
      <c r="N1231" t="s">
        <v>10694</v>
      </c>
      <c r="O1231" t="s">
        <v>10695</v>
      </c>
      <c r="Q1231" t="s">
        <v>10696</v>
      </c>
      <c r="S1231" t="s">
        <v>10697</v>
      </c>
      <c r="T1231">
        <v>43102.456932870402</v>
      </c>
    </row>
    <row r="1232" spans="1:20" x14ac:dyDescent="0.25">
      <c r="A1232" t="s">
        <v>4625</v>
      </c>
      <c r="B1232" t="s">
        <v>12807</v>
      </c>
      <c r="C1232" t="s">
        <v>10681</v>
      </c>
      <c r="D1232" t="s">
        <v>10683</v>
      </c>
      <c r="E1232" t="s">
        <v>10685</v>
      </c>
      <c r="F1232">
        <v>49.99</v>
      </c>
      <c r="G1232">
        <v>599.88</v>
      </c>
      <c r="H1232">
        <v>12</v>
      </c>
      <c r="I1232" t="s">
        <v>10682</v>
      </c>
      <c r="J1232">
        <v>0</v>
      </c>
      <c r="K1232">
        <v>0</v>
      </c>
      <c r="L1232" t="s">
        <v>10706</v>
      </c>
      <c r="N1232" t="s">
        <v>10694</v>
      </c>
      <c r="O1232" t="s">
        <v>10695</v>
      </c>
      <c r="Q1232" t="s">
        <v>10696</v>
      </c>
      <c r="S1232" t="s">
        <v>10697</v>
      </c>
      <c r="T1232">
        <v>43102.457002314797</v>
      </c>
    </row>
    <row r="1233" spans="1:20" x14ac:dyDescent="0.25">
      <c r="A1233" t="s">
        <v>12808</v>
      </c>
      <c r="B1233" t="s">
        <v>12809</v>
      </c>
      <c r="C1233" t="s">
        <v>10691</v>
      </c>
      <c r="D1233" t="s">
        <v>10683</v>
      </c>
      <c r="E1233" t="s">
        <v>10693</v>
      </c>
      <c r="F1233">
        <v>28.79</v>
      </c>
      <c r="G1233">
        <v>172.74</v>
      </c>
      <c r="H1233">
        <v>6</v>
      </c>
      <c r="I1233" t="s">
        <v>10682</v>
      </c>
      <c r="J1233">
        <v>12</v>
      </c>
      <c r="K1233">
        <v>0</v>
      </c>
      <c r="L1233" t="s">
        <v>10706</v>
      </c>
      <c r="N1233" t="s">
        <v>11051</v>
      </c>
      <c r="O1233" t="s">
        <v>10708</v>
      </c>
      <c r="P1233" t="s">
        <v>10701</v>
      </c>
      <c r="Q1233" t="s">
        <v>10709</v>
      </c>
      <c r="R1233" t="s">
        <v>10702</v>
      </c>
      <c r="S1233" t="s">
        <v>11052</v>
      </c>
      <c r="T1233">
        <v>43102.457002314797</v>
      </c>
    </row>
    <row r="1234" spans="1:20" x14ac:dyDescent="0.25">
      <c r="A1234" t="s">
        <v>4626</v>
      </c>
      <c r="B1234" t="s">
        <v>12810</v>
      </c>
      <c r="C1234" t="s">
        <v>10681</v>
      </c>
      <c r="D1234" t="s">
        <v>10683</v>
      </c>
      <c r="E1234" t="s">
        <v>10685</v>
      </c>
      <c r="F1234">
        <v>29.99</v>
      </c>
      <c r="G1234">
        <v>179.94</v>
      </c>
      <c r="H1234">
        <v>6</v>
      </c>
      <c r="I1234" t="s">
        <v>10682</v>
      </c>
      <c r="J1234">
        <v>10</v>
      </c>
      <c r="K1234">
        <v>0</v>
      </c>
      <c r="L1234" t="s">
        <v>10706</v>
      </c>
      <c r="N1234" t="s">
        <v>12137</v>
      </c>
      <c r="O1234" t="s">
        <v>10701</v>
      </c>
      <c r="Q1234" t="s">
        <v>10702</v>
      </c>
      <c r="S1234" t="s">
        <v>12138</v>
      </c>
      <c r="T1234">
        <v>43102.457002314797</v>
      </c>
    </row>
    <row r="1235" spans="1:20" x14ac:dyDescent="0.25">
      <c r="A1235" t="s">
        <v>4627</v>
      </c>
      <c r="B1235" t="s">
        <v>12811</v>
      </c>
      <c r="C1235" t="s">
        <v>10681</v>
      </c>
      <c r="D1235" t="s">
        <v>10683</v>
      </c>
      <c r="E1235" t="s">
        <v>10685</v>
      </c>
      <c r="F1235">
        <v>19.989999999999998</v>
      </c>
      <c r="G1235">
        <v>239.88</v>
      </c>
      <c r="H1235">
        <v>12</v>
      </c>
      <c r="I1235" t="s">
        <v>10682</v>
      </c>
      <c r="J1235">
        <v>0</v>
      </c>
      <c r="K1235">
        <v>0</v>
      </c>
      <c r="L1235" t="s">
        <v>10862</v>
      </c>
      <c r="N1235" t="s">
        <v>10700</v>
      </c>
      <c r="O1235" t="s">
        <v>10701</v>
      </c>
      <c r="Q1235" t="s">
        <v>10702</v>
      </c>
      <c r="S1235" t="s">
        <v>10703</v>
      </c>
      <c r="T1235">
        <v>43102.456909722197</v>
      </c>
    </row>
    <row r="1236" spans="1:20" x14ac:dyDescent="0.25">
      <c r="A1236" t="s">
        <v>4628</v>
      </c>
      <c r="B1236" t="s">
        <v>12812</v>
      </c>
      <c r="C1236" t="s">
        <v>10681</v>
      </c>
      <c r="D1236" t="s">
        <v>10683</v>
      </c>
      <c r="E1236" t="s">
        <v>10685</v>
      </c>
      <c r="F1236">
        <v>24.99</v>
      </c>
      <c r="G1236">
        <v>149.94</v>
      </c>
      <c r="H1236">
        <v>6</v>
      </c>
      <c r="I1236" t="s">
        <v>10682</v>
      </c>
      <c r="J1236">
        <v>0</v>
      </c>
      <c r="K1236">
        <v>0</v>
      </c>
      <c r="L1236" t="s">
        <v>10745</v>
      </c>
      <c r="N1236" t="s">
        <v>12167</v>
      </c>
      <c r="O1236" t="s">
        <v>10687</v>
      </c>
      <c r="Q1236" t="s">
        <v>10688</v>
      </c>
      <c r="S1236" t="s">
        <v>12168</v>
      </c>
      <c r="T1236">
        <v>43102.456898148099</v>
      </c>
    </row>
    <row r="1237" spans="1:20" x14ac:dyDescent="0.25">
      <c r="A1237" t="s">
        <v>4629</v>
      </c>
      <c r="B1237" t="s">
        <v>12813</v>
      </c>
      <c r="C1237" t="s">
        <v>10751</v>
      </c>
      <c r="D1237" t="s">
        <v>10683</v>
      </c>
      <c r="E1237" t="s">
        <v>10836</v>
      </c>
      <c r="F1237">
        <v>6.59</v>
      </c>
      <c r="G1237">
        <v>79.08</v>
      </c>
      <c r="H1237">
        <v>12</v>
      </c>
      <c r="I1237" t="s">
        <v>10682</v>
      </c>
      <c r="J1237">
        <v>0</v>
      </c>
      <c r="K1237">
        <v>0</v>
      </c>
      <c r="L1237" t="s">
        <v>10864</v>
      </c>
      <c r="N1237" t="s">
        <v>10991</v>
      </c>
      <c r="O1237" t="s">
        <v>10992</v>
      </c>
      <c r="Q1237" t="s">
        <v>10993</v>
      </c>
      <c r="S1237" t="s">
        <v>10994</v>
      </c>
      <c r="T1237">
        <v>43102.456875000003</v>
      </c>
    </row>
    <row r="1238" spans="1:20" x14ac:dyDescent="0.25">
      <c r="A1238" t="s">
        <v>4630</v>
      </c>
      <c r="B1238" t="s">
        <v>12814</v>
      </c>
      <c r="C1238" t="s">
        <v>10681</v>
      </c>
      <c r="D1238" t="s">
        <v>10683</v>
      </c>
      <c r="E1238" t="s">
        <v>10685</v>
      </c>
      <c r="F1238">
        <v>19.989999999999998</v>
      </c>
      <c r="G1238">
        <v>239.88</v>
      </c>
      <c r="H1238">
        <v>12</v>
      </c>
      <c r="I1238" t="s">
        <v>10682</v>
      </c>
      <c r="J1238">
        <v>0</v>
      </c>
      <c r="K1238">
        <v>0</v>
      </c>
      <c r="L1238" t="s">
        <v>10717</v>
      </c>
      <c r="N1238" t="s">
        <v>10694</v>
      </c>
      <c r="O1238" t="s">
        <v>10695</v>
      </c>
      <c r="Q1238" t="s">
        <v>10696</v>
      </c>
      <c r="S1238" t="s">
        <v>10697</v>
      </c>
      <c r="T1238">
        <v>43102.456921296303</v>
      </c>
    </row>
    <row r="1239" spans="1:20" x14ac:dyDescent="0.25">
      <c r="A1239" t="s">
        <v>8501</v>
      </c>
      <c r="B1239" t="s">
        <v>12815</v>
      </c>
      <c r="C1239" t="s">
        <v>10751</v>
      </c>
      <c r="D1239" t="s">
        <v>10683</v>
      </c>
      <c r="E1239" t="s">
        <v>10836</v>
      </c>
      <c r="F1239">
        <v>38.99</v>
      </c>
      <c r="G1239">
        <v>467.88</v>
      </c>
      <c r="H1239">
        <v>12</v>
      </c>
      <c r="I1239" t="s">
        <v>10682</v>
      </c>
      <c r="J1239">
        <v>0</v>
      </c>
      <c r="K1239">
        <v>0</v>
      </c>
      <c r="L1239" t="s">
        <v>10745</v>
      </c>
      <c r="N1239" t="s">
        <v>10803</v>
      </c>
      <c r="O1239" t="s">
        <v>10782</v>
      </c>
      <c r="Q1239" t="s">
        <v>10783</v>
      </c>
      <c r="S1239" t="s">
        <v>10804</v>
      </c>
      <c r="T1239">
        <v>43102.456898148099</v>
      </c>
    </row>
    <row r="1240" spans="1:20" x14ac:dyDescent="0.25">
      <c r="A1240" t="s">
        <v>12816</v>
      </c>
      <c r="B1240" t="s">
        <v>12817</v>
      </c>
      <c r="C1240" t="s">
        <v>10691</v>
      </c>
      <c r="D1240" t="s">
        <v>10683</v>
      </c>
      <c r="E1240" t="s">
        <v>10693</v>
      </c>
      <c r="F1240">
        <v>69.989999999999995</v>
      </c>
      <c r="G1240">
        <v>419.94</v>
      </c>
      <c r="H1240">
        <v>6</v>
      </c>
      <c r="I1240" t="s">
        <v>10682</v>
      </c>
      <c r="J1240">
        <v>10</v>
      </c>
      <c r="K1240">
        <v>0</v>
      </c>
      <c r="L1240" t="s">
        <v>10731</v>
      </c>
      <c r="N1240" t="s">
        <v>11243</v>
      </c>
      <c r="O1240" t="s">
        <v>10708</v>
      </c>
      <c r="Q1240" t="s">
        <v>10709</v>
      </c>
      <c r="S1240" t="s">
        <v>11244</v>
      </c>
      <c r="T1240">
        <v>43102.456875000003</v>
      </c>
    </row>
    <row r="1241" spans="1:20" x14ac:dyDescent="0.25">
      <c r="A1241" t="s">
        <v>4631</v>
      </c>
      <c r="B1241" t="s">
        <v>12818</v>
      </c>
      <c r="C1241" t="s">
        <v>10751</v>
      </c>
      <c r="D1241" t="s">
        <v>10683</v>
      </c>
      <c r="E1241" t="s">
        <v>10836</v>
      </c>
      <c r="F1241">
        <v>6.59</v>
      </c>
      <c r="G1241">
        <v>39.54</v>
      </c>
      <c r="H1241">
        <v>6</v>
      </c>
      <c r="I1241" t="s">
        <v>10682</v>
      </c>
      <c r="J1241">
        <v>0</v>
      </c>
      <c r="K1241">
        <v>0</v>
      </c>
      <c r="L1241" t="s">
        <v>10944</v>
      </c>
      <c r="N1241" t="s">
        <v>10803</v>
      </c>
      <c r="O1241" t="s">
        <v>10782</v>
      </c>
      <c r="Q1241" t="s">
        <v>10783</v>
      </c>
      <c r="S1241" t="s">
        <v>10804</v>
      </c>
      <c r="T1241">
        <v>43102.456921296303</v>
      </c>
    </row>
    <row r="1242" spans="1:20" x14ac:dyDescent="0.25">
      <c r="A1242" t="s">
        <v>8502</v>
      </c>
      <c r="B1242" t="s">
        <v>12819</v>
      </c>
      <c r="C1242" t="s">
        <v>10751</v>
      </c>
      <c r="D1242" t="s">
        <v>10683</v>
      </c>
      <c r="E1242" t="s">
        <v>10693</v>
      </c>
      <c r="F1242">
        <v>29.99</v>
      </c>
      <c r="G1242">
        <v>359.88</v>
      </c>
      <c r="H1242">
        <v>12</v>
      </c>
      <c r="I1242" t="s">
        <v>10682</v>
      </c>
      <c r="J1242">
        <v>0</v>
      </c>
      <c r="K1242">
        <v>0</v>
      </c>
      <c r="L1242" t="s">
        <v>10812</v>
      </c>
      <c r="N1242" t="s">
        <v>10746</v>
      </c>
      <c r="O1242" t="s">
        <v>10747</v>
      </c>
      <c r="Q1242" t="s">
        <v>10748</v>
      </c>
      <c r="S1242" t="s">
        <v>10749</v>
      </c>
      <c r="T1242">
        <v>43102.456875000003</v>
      </c>
    </row>
    <row r="1243" spans="1:20" x14ac:dyDescent="0.25">
      <c r="A1243" t="s">
        <v>4632</v>
      </c>
      <c r="B1243" t="s">
        <v>12820</v>
      </c>
      <c r="C1243" t="s">
        <v>10751</v>
      </c>
      <c r="D1243" t="s">
        <v>10683</v>
      </c>
      <c r="E1243" t="s">
        <v>10693</v>
      </c>
      <c r="F1243">
        <v>11.99</v>
      </c>
      <c r="G1243">
        <v>143.88</v>
      </c>
      <c r="H1243">
        <v>12</v>
      </c>
      <c r="I1243" t="s">
        <v>10682</v>
      </c>
      <c r="J1243">
        <v>0</v>
      </c>
      <c r="K1243">
        <v>0</v>
      </c>
      <c r="L1243" t="s">
        <v>10916</v>
      </c>
      <c r="N1243" t="s">
        <v>12821</v>
      </c>
      <c r="O1243" t="s">
        <v>10708</v>
      </c>
      <c r="Q1243" t="s">
        <v>10709</v>
      </c>
      <c r="S1243" t="s">
        <v>12822</v>
      </c>
      <c r="T1243">
        <v>43102.456909722197</v>
      </c>
    </row>
    <row r="1244" spans="1:20" x14ac:dyDescent="0.25">
      <c r="A1244" t="s">
        <v>12823</v>
      </c>
      <c r="B1244" t="s">
        <v>12824</v>
      </c>
      <c r="C1244" t="s">
        <v>10691</v>
      </c>
      <c r="D1244" t="s">
        <v>10683</v>
      </c>
      <c r="E1244" t="s">
        <v>10693</v>
      </c>
      <c r="F1244">
        <v>7.49</v>
      </c>
      <c r="G1244">
        <v>89.88</v>
      </c>
      <c r="H1244">
        <v>12</v>
      </c>
      <c r="I1244" t="s">
        <v>10682</v>
      </c>
      <c r="J1244">
        <v>0</v>
      </c>
      <c r="K1244">
        <v>0</v>
      </c>
      <c r="L1244" t="s">
        <v>10944</v>
      </c>
      <c r="N1244" t="s">
        <v>12821</v>
      </c>
      <c r="O1244" t="s">
        <v>10708</v>
      </c>
      <c r="Q1244" t="s">
        <v>10709</v>
      </c>
      <c r="S1244" t="s">
        <v>12822</v>
      </c>
      <c r="T1244">
        <v>43102.456921296303</v>
      </c>
    </row>
    <row r="1245" spans="1:20" x14ac:dyDescent="0.25">
      <c r="A1245" t="s">
        <v>8503</v>
      </c>
      <c r="B1245" t="s">
        <v>12825</v>
      </c>
      <c r="C1245" t="s">
        <v>10691</v>
      </c>
      <c r="D1245" t="s">
        <v>10683</v>
      </c>
      <c r="E1245" t="s">
        <v>10693</v>
      </c>
      <c r="F1245">
        <v>21.99</v>
      </c>
      <c r="G1245">
        <v>263.88</v>
      </c>
      <c r="H1245">
        <v>12</v>
      </c>
      <c r="I1245" t="s">
        <v>10682</v>
      </c>
      <c r="J1245">
        <v>0</v>
      </c>
      <c r="K1245">
        <v>0</v>
      </c>
      <c r="L1245" t="s">
        <v>10731</v>
      </c>
      <c r="N1245" t="s">
        <v>10746</v>
      </c>
      <c r="O1245" t="s">
        <v>10747</v>
      </c>
      <c r="Q1245" t="s">
        <v>10748</v>
      </c>
      <c r="S1245" t="s">
        <v>10749</v>
      </c>
      <c r="T1245">
        <v>43102.456875000003</v>
      </c>
    </row>
    <row r="1246" spans="1:20" x14ac:dyDescent="0.25">
      <c r="A1246" t="s">
        <v>12826</v>
      </c>
      <c r="B1246" t="s">
        <v>12827</v>
      </c>
      <c r="C1246" t="s">
        <v>10691</v>
      </c>
      <c r="D1246" t="s">
        <v>10683</v>
      </c>
      <c r="E1246" t="s">
        <v>10693</v>
      </c>
      <c r="F1246">
        <v>5.39</v>
      </c>
      <c r="G1246">
        <v>64.680000000000007</v>
      </c>
      <c r="H1246">
        <v>12</v>
      </c>
      <c r="I1246" t="s">
        <v>10682</v>
      </c>
      <c r="J1246">
        <v>0</v>
      </c>
      <c r="K1246">
        <v>0</v>
      </c>
      <c r="L1246" t="s">
        <v>10812</v>
      </c>
      <c r="N1246" t="s">
        <v>10686</v>
      </c>
      <c r="O1246" t="s">
        <v>10687</v>
      </c>
      <c r="Q1246" t="s">
        <v>10688</v>
      </c>
      <c r="S1246" t="s">
        <v>10689</v>
      </c>
      <c r="T1246">
        <v>43102.456875000003</v>
      </c>
    </row>
    <row r="1247" spans="1:20" x14ac:dyDescent="0.25">
      <c r="A1247" t="s">
        <v>4633</v>
      </c>
      <c r="B1247" t="s">
        <v>12828</v>
      </c>
      <c r="C1247" t="s">
        <v>10681</v>
      </c>
      <c r="D1247" t="s">
        <v>10683</v>
      </c>
      <c r="E1247" t="s">
        <v>10685</v>
      </c>
      <c r="F1247">
        <v>10.49</v>
      </c>
      <c r="G1247">
        <v>125.88</v>
      </c>
      <c r="H1247">
        <v>12</v>
      </c>
      <c r="I1247" t="s">
        <v>10682</v>
      </c>
      <c r="J1247">
        <v>0</v>
      </c>
      <c r="K1247">
        <v>0</v>
      </c>
      <c r="L1247" t="s">
        <v>10796</v>
      </c>
      <c r="N1247" t="s">
        <v>10686</v>
      </c>
      <c r="O1247" t="s">
        <v>10687</v>
      </c>
      <c r="Q1247" t="s">
        <v>10688</v>
      </c>
      <c r="S1247" t="s">
        <v>10689</v>
      </c>
      <c r="T1247">
        <v>43102.456886574102</v>
      </c>
    </row>
    <row r="1248" spans="1:20" x14ac:dyDescent="0.25">
      <c r="A1248" t="s">
        <v>4634</v>
      </c>
      <c r="B1248" t="s">
        <v>12829</v>
      </c>
      <c r="C1248" t="s">
        <v>10681</v>
      </c>
      <c r="D1248" t="s">
        <v>10683</v>
      </c>
      <c r="E1248" t="s">
        <v>10685</v>
      </c>
      <c r="F1248">
        <v>209.99</v>
      </c>
      <c r="G1248">
        <v>209.99</v>
      </c>
      <c r="H1248">
        <v>1</v>
      </c>
      <c r="I1248" t="s">
        <v>10682</v>
      </c>
      <c r="J1248">
        <v>0</v>
      </c>
      <c r="K1248">
        <v>0</v>
      </c>
      <c r="L1248" t="s">
        <v>10740</v>
      </c>
      <c r="N1248" t="s">
        <v>10793</v>
      </c>
      <c r="O1248" t="s">
        <v>10782</v>
      </c>
      <c r="Q1248" t="s">
        <v>10783</v>
      </c>
      <c r="S1248" t="s">
        <v>10794</v>
      </c>
      <c r="T1248">
        <v>43102.456886574102</v>
      </c>
    </row>
    <row r="1249" spans="1:20" x14ac:dyDescent="0.25">
      <c r="A1249" t="s">
        <v>4635</v>
      </c>
      <c r="B1249" t="s">
        <v>12830</v>
      </c>
      <c r="C1249" t="s">
        <v>10681</v>
      </c>
      <c r="D1249" t="s">
        <v>10683</v>
      </c>
      <c r="E1249" t="s">
        <v>10685</v>
      </c>
      <c r="F1249">
        <v>23.99</v>
      </c>
      <c r="G1249">
        <v>287.88</v>
      </c>
      <c r="H1249">
        <v>12</v>
      </c>
      <c r="I1249" t="s">
        <v>10682</v>
      </c>
      <c r="J1249">
        <v>0</v>
      </c>
      <c r="K1249">
        <v>0</v>
      </c>
      <c r="L1249" t="s">
        <v>10868</v>
      </c>
      <c r="N1249" t="s">
        <v>10746</v>
      </c>
      <c r="O1249" t="s">
        <v>10747</v>
      </c>
      <c r="Q1249" t="s">
        <v>10748</v>
      </c>
      <c r="S1249" t="s">
        <v>10749</v>
      </c>
      <c r="T1249">
        <v>43102.456990740699</v>
      </c>
    </row>
    <row r="1250" spans="1:20" x14ac:dyDescent="0.25">
      <c r="A1250" t="s">
        <v>4636</v>
      </c>
      <c r="B1250" t="s">
        <v>12831</v>
      </c>
      <c r="C1250" t="s">
        <v>10751</v>
      </c>
      <c r="D1250" t="s">
        <v>10683</v>
      </c>
      <c r="E1250" t="s">
        <v>10836</v>
      </c>
      <c r="F1250">
        <v>13.19</v>
      </c>
      <c r="G1250">
        <v>79.14</v>
      </c>
      <c r="H1250">
        <v>6</v>
      </c>
      <c r="I1250" t="s">
        <v>10682</v>
      </c>
      <c r="J1250">
        <v>2</v>
      </c>
      <c r="K1250">
        <v>0</v>
      </c>
      <c r="L1250" t="s">
        <v>10864</v>
      </c>
      <c r="N1250" t="s">
        <v>10728</v>
      </c>
      <c r="O1250" t="s">
        <v>10701</v>
      </c>
      <c r="Q1250" t="s">
        <v>10702</v>
      </c>
      <c r="S1250" t="s">
        <v>10729</v>
      </c>
      <c r="T1250">
        <v>43102.456875000003</v>
      </c>
    </row>
    <row r="1251" spans="1:20" x14ac:dyDescent="0.25">
      <c r="A1251" t="s">
        <v>4637</v>
      </c>
      <c r="B1251" t="s">
        <v>12832</v>
      </c>
      <c r="C1251" t="s">
        <v>10681</v>
      </c>
      <c r="D1251" t="s">
        <v>10683</v>
      </c>
      <c r="E1251" t="s">
        <v>10685</v>
      </c>
      <c r="F1251">
        <v>25.99</v>
      </c>
      <c r="G1251">
        <v>155.94</v>
      </c>
      <c r="H1251">
        <v>6</v>
      </c>
      <c r="I1251" t="s">
        <v>10682</v>
      </c>
      <c r="J1251">
        <v>0</v>
      </c>
      <c r="K1251">
        <v>0</v>
      </c>
      <c r="L1251" t="s">
        <v>10727</v>
      </c>
      <c r="N1251" t="s">
        <v>10728</v>
      </c>
      <c r="O1251" t="s">
        <v>10701</v>
      </c>
      <c r="Q1251" t="s">
        <v>10702</v>
      </c>
      <c r="S1251" t="s">
        <v>10729</v>
      </c>
      <c r="T1251">
        <v>43102.456944444399</v>
      </c>
    </row>
    <row r="1252" spans="1:20" x14ac:dyDescent="0.25">
      <c r="A1252" t="s">
        <v>4638</v>
      </c>
      <c r="B1252" t="s">
        <v>12833</v>
      </c>
      <c r="C1252" t="s">
        <v>10681</v>
      </c>
      <c r="D1252" t="s">
        <v>10683</v>
      </c>
      <c r="E1252" t="s">
        <v>10685</v>
      </c>
      <c r="F1252">
        <v>21.99</v>
      </c>
      <c r="G1252">
        <v>131.94</v>
      </c>
      <c r="H1252">
        <v>6</v>
      </c>
      <c r="I1252" t="s">
        <v>10682</v>
      </c>
      <c r="J1252">
        <v>0</v>
      </c>
      <c r="K1252">
        <v>0</v>
      </c>
      <c r="L1252" t="s">
        <v>10862</v>
      </c>
      <c r="N1252" t="s">
        <v>10728</v>
      </c>
      <c r="O1252" t="s">
        <v>10701</v>
      </c>
      <c r="Q1252" t="s">
        <v>10702</v>
      </c>
      <c r="S1252" t="s">
        <v>10729</v>
      </c>
      <c r="T1252">
        <v>43102.456909722197</v>
      </c>
    </row>
    <row r="1253" spans="1:20" x14ac:dyDescent="0.25">
      <c r="A1253" t="s">
        <v>4639</v>
      </c>
      <c r="B1253" t="s">
        <v>12834</v>
      </c>
      <c r="C1253" t="s">
        <v>10681</v>
      </c>
      <c r="D1253" t="s">
        <v>10683</v>
      </c>
      <c r="E1253" t="s">
        <v>10685</v>
      </c>
      <c r="F1253">
        <v>28.99</v>
      </c>
      <c r="G1253">
        <v>173.94</v>
      </c>
      <c r="H1253">
        <v>6</v>
      </c>
      <c r="I1253" t="s">
        <v>10682</v>
      </c>
      <c r="J1253">
        <v>0</v>
      </c>
      <c r="K1253">
        <v>0</v>
      </c>
      <c r="L1253" t="s">
        <v>10944</v>
      </c>
      <c r="N1253" t="s">
        <v>11359</v>
      </c>
      <c r="O1253" t="s">
        <v>10762</v>
      </c>
      <c r="P1253" t="s">
        <v>10701</v>
      </c>
      <c r="Q1253" t="s">
        <v>10763</v>
      </c>
      <c r="R1253" t="s">
        <v>10702</v>
      </c>
      <c r="S1253" t="s">
        <v>11360</v>
      </c>
      <c r="T1253">
        <v>43102.456921296303</v>
      </c>
    </row>
    <row r="1254" spans="1:20" x14ac:dyDescent="0.25">
      <c r="A1254" t="s">
        <v>8504</v>
      </c>
      <c r="B1254" t="s">
        <v>12835</v>
      </c>
      <c r="C1254" t="s">
        <v>10751</v>
      </c>
      <c r="D1254" t="s">
        <v>10683</v>
      </c>
      <c r="E1254" t="s">
        <v>10836</v>
      </c>
      <c r="F1254">
        <v>24.59</v>
      </c>
      <c r="G1254">
        <v>295.08</v>
      </c>
      <c r="H1254">
        <v>12</v>
      </c>
      <c r="I1254" t="s">
        <v>10682</v>
      </c>
      <c r="J1254">
        <v>0</v>
      </c>
      <c r="K1254">
        <v>0</v>
      </c>
      <c r="L1254" t="s">
        <v>10788</v>
      </c>
      <c r="N1254" t="s">
        <v>11038</v>
      </c>
      <c r="O1254" t="s">
        <v>10708</v>
      </c>
      <c r="Q1254" t="s">
        <v>10709</v>
      </c>
      <c r="S1254" t="s">
        <v>11039</v>
      </c>
      <c r="T1254">
        <v>43102.456921296303</v>
      </c>
    </row>
    <row r="1255" spans="1:20" x14ac:dyDescent="0.25">
      <c r="A1255" t="s">
        <v>12836</v>
      </c>
      <c r="B1255" t="s">
        <v>12837</v>
      </c>
      <c r="C1255" t="s">
        <v>10691</v>
      </c>
      <c r="D1255" t="s">
        <v>10683</v>
      </c>
      <c r="E1255" t="s">
        <v>10693</v>
      </c>
      <c r="F1255">
        <v>15.59</v>
      </c>
      <c r="G1255">
        <v>93.54</v>
      </c>
      <c r="H1255">
        <v>6</v>
      </c>
      <c r="I1255" t="s">
        <v>10682</v>
      </c>
      <c r="J1255">
        <v>0</v>
      </c>
      <c r="K1255">
        <v>0</v>
      </c>
      <c r="L1255" t="s">
        <v>10722</v>
      </c>
      <c r="N1255" t="s">
        <v>11243</v>
      </c>
      <c r="O1255" t="s">
        <v>10708</v>
      </c>
      <c r="Q1255" t="s">
        <v>10709</v>
      </c>
      <c r="S1255" t="s">
        <v>11244</v>
      </c>
      <c r="T1255">
        <v>43102.456956018497</v>
      </c>
    </row>
    <row r="1256" spans="1:20" x14ac:dyDescent="0.25">
      <c r="A1256" t="s">
        <v>4640</v>
      </c>
      <c r="B1256" t="s">
        <v>12838</v>
      </c>
      <c r="C1256" t="s">
        <v>10681</v>
      </c>
      <c r="D1256" t="s">
        <v>10683</v>
      </c>
      <c r="E1256" t="s">
        <v>10685</v>
      </c>
      <c r="F1256">
        <v>41.99</v>
      </c>
      <c r="G1256">
        <v>251.94</v>
      </c>
      <c r="H1256">
        <v>6</v>
      </c>
      <c r="I1256" t="s">
        <v>10682</v>
      </c>
      <c r="J1256">
        <v>0</v>
      </c>
      <c r="K1256">
        <v>0</v>
      </c>
      <c r="L1256" t="s">
        <v>11406</v>
      </c>
      <c r="N1256" t="s">
        <v>10732</v>
      </c>
      <c r="O1256" t="s">
        <v>10687</v>
      </c>
      <c r="Q1256" t="s">
        <v>10688</v>
      </c>
      <c r="S1256" t="s">
        <v>10733</v>
      </c>
      <c r="T1256">
        <v>43102.456979166702</v>
      </c>
    </row>
    <row r="1257" spans="1:20" x14ac:dyDescent="0.25">
      <c r="A1257" t="s">
        <v>12839</v>
      </c>
      <c r="B1257" t="s">
        <v>12840</v>
      </c>
      <c r="C1257" t="s">
        <v>10691</v>
      </c>
      <c r="D1257" t="s">
        <v>10683</v>
      </c>
      <c r="E1257" t="s">
        <v>10693</v>
      </c>
      <c r="F1257">
        <v>23.19</v>
      </c>
      <c r="G1257">
        <v>139.13999999999999</v>
      </c>
      <c r="H1257">
        <v>6</v>
      </c>
      <c r="I1257" t="s">
        <v>10682</v>
      </c>
      <c r="J1257">
        <v>0</v>
      </c>
      <c r="K1257">
        <v>0</v>
      </c>
      <c r="L1257" t="s">
        <v>11172</v>
      </c>
      <c r="N1257" t="s">
        <v>10978</v>
      </c>
      <c r="O1257" t="s">
        <v>10747</v>
      </c>
      <c r="Q1257" t="s">
        <v>10748</v>
      </c>
      <c r="S1257" t="s">
        <v>10979</v>
      </c>
      <c r="T1257">
        <v>43102.456886574102</v>
      </c>
    </row>
    <row r="1258" spans="1:20" x14ac:dyDescent="0.25">
      <c r="A1258" t="s">
        <v>4641</v>
      </c>
      <c r="B1258" t="s">
        <v>12841</v>
      </c>
      <c r="C1258" t="s">
        <v>10681</v>
      </c>
      <c r="D1258" t="s">
        <v>10683</v>
      </c>
      <c r="E1258" t="s">
        <v>10685</v>
      </c>
      <c r="F1258">
        <v>7.49</v>
      </c>
      <c r="G1258">
        <v>89.88</v>
      </c>
      <c r="H1258">
        <v>12</v>
      </c>
      <c r="I1258" t="s">
        <v>10682</v>
      </c>
      <c r="J1258">
        <v>0</v>
      </c>
      <c r="K1258">
        <v>0</v>
      </c>
      <c r="L1258" t="s">
        <v>10831</v>
      </c>
      <c r="N1258" t="s">
        <v>10686</v>
      </c>
      <c r="O1258" t="s">
        <v>10687</v>
      </c>
      <c r="Q1258" t="s">
        <v>10688</v>
      </c>
      <c r="S1258" t="s">
        <v>10689</v>
      </c>
      <c r="T1258">
        <v>43102.456956018497</v>
      </c>
    </row>
    <row r="1259" spans="1:20" x14ac:dyDescent="0.25">
      <c r="A1259" t="s">
        <v>12842</v>
      </c>
      <c r="B1259" t="s">
        <v>12843</v>
      </c>
      <c r="C1259" t="s">
        <v>10691</v>
      </c>
      <c r="D1259" t="s">
        <v>10683</v>
      </c>
      <c r="E1259" t="s">
        <v>10693</v>
      </c>
      <c r="F1259">
        <v>0</v>
      </c>
      <c r="G1259">
        <v>0</v>
      </c>
      <c r="H1259">
        <v>6</v>
      </c>
      <c r="I1259" t="s">
        <v>10682</v>
      </c>
      <c r="J1259">
        <v>0</v>
      </c>
      <c r="K1259">
        <v>0</v>
      </c>
      <c r="L1259" t="s">
        <v>10745</v>
      </c>
      <c r="N1259" t="s">
        <v>11038</v>
      </c>
      <c r="O1259" t="s">
        <v>10708</v>
      </c>
      <c r="Q1259" t="s">
        <v>10709</v>
      </c>
      <c r="S1259" t="s">
        <v>11039</v>
      </c>
      <c r="T1259">
        <v>43102.456898148099</v>
      </c>
    </row>
    <row r="1260" spans="1:20" x14ac:dyDescent="0.25">
      <c r="A1260" t="s">
        <v>12844</v>
      </c>
      <c r="B1260" t="s">
        <v>12845</v>
      </c>
      <c r="C1260" t="s">
        <v>10751</v>
      </c>
      <c r="D1260" t="s">
        <v>10683</v>
      </c>
      <c r="E1260" t="s">
        <v>10693</v>
      </c>
      <c r="F1260">
        <v>13.79</v>
      </c>
      <c r="G1260">
        <v>82.74</v>
      </c>
      <c r="H1260">
        <v>6</v>
      </c>
      <c r="I1260" t="s">
        <v>10682</v>
      </c>
      <c r="J1260">
        <v>0</v>
      </c>
      <c r="K1260">
        <v>0</v>
      </c>
      <c r="L1260" t="s">
        <v>10918</v>
      </c>
      <c r="N1260" t="s">
        <v>10728</v>
      </c>
      <c r="O1260" t="s">
        <v>10701</v>
      </c>
      <c r="Q1260" t="s">
        <v>10702</v>
      </c>
      <c r="S1260" t="s">
        <v>10729</v>
      </c>
      <c r="T1260">
        <v>43102.456967592603</v>
      </c>
    </row>
    <row r="1261" spans="1:20" x14ac:dyDescent="0.25">
      <c r="A1261" t="s">
        <v>12846</v>
      </c>
      <c r="B1261" t="s">
        <v>12847</v>
      </c>
      <c r="C1261" t="s">
        <v>10691</v>
      </c>
      <c r="D1261" t="s">
        <v>10683</v>
      </c>
      <c r="E1261" t="s">
        <v>10693</v>
      </c>
      <c r="F1261">
        <v>11.99</v>
      </c>
      <c r="G1261">
        <v>143.88</v>
      </c>
      <c r="H1261">
        <v>12</v>
      </c>
      <c r="I1261" t="s">
        <v>10682</v>
      </c>
      <c r="J1261">
        <v>0</v>
      </c>
      <c r="K1261">
        <v>0</v>
      </c>
      <c r="L1261" t="s">
        <v>10717</v>
      </c>
      <c r="M1261">
        <v>43250</v>
      </c>
      <c r="N1261" t="s">
        <v>10803</v>
      </c>
      <c r="O1261" t="s">
        <v>10782</v>
      </c>
      <c r="Q1261" t="s">
        <v>10783</v>
      </c>
      <c r="S1261" t="s">
        <v>10804</v>
      </c>
      <c r="T1261">
        <v>43102.456921296303</v>
      </c>
    </row>
    <row r="1262" spans="1:20" x14ac:dyDescent="0.25">
      <c r="A1262" t="s">
        <v>12848</v>
      </c>
      <c r="B1262" t="s">
        <v>12849</v>
      </c>
      <c r="C1262" t="s">
        <v>10691</v>
      </c>
      <c r="D1262" t="s">
        <v>10683</v>
      </c>
      <c r="E1262" t="s">
        <v>10693</v>
      </c>
      <c r="F1262">
        <v>21.59</v>
      </c>
      <c r="G1262">
        <v>129.54</v>
      </c>
      <c r="H1262">
        <v>6</v>
      </c>
      <c r="I1262" t="s">
        <v>10682</v>
      </c>
      <c r="J1262">
        <v>0</v>
      </c>
      <c r="K1262">
        <v>0</v>
      </c>
      <c r="L1262" t="s">
        <v>10788</v>
      </c>
      <c r="N1262" t="s">
        <v>11425</v>
      </c>
      <c r="O1262" t="s">
        <v>10687</v>
      </c>
      <c r="Q1262" t="s">
        <v>10688</v>
      </c>
      <c r="S1262" t="s">
        <v>11426</v>
      </c>
      <c r="T1262">
        <v>43102.456921296303</v>
      </c>
    </row>
    <row r="1263" spans="1:20" x14ac:dyDescent="0.25">
      <c r="A1263" t="s">
        <v>12850</v>
      </c>
      <c r="B1263" t="s">
        <v>12851</v>
      </c>
      <c r="C1263" t="s">
        <v>10751</v>
      </c>
      <c r="D1263" t="s">
        <v>10683</v>
      </c>
      <c r="E1263" t="s">
        <v>10753</v>
      </c>
      <c r="F1263">
        <v>17.989999999999998</v>
      </c>
      <c r="G1263">
        <v>107.94</v>
      </c>
      <c r="H1263">
        <v>6</v>
      </c>
      <c r="I1263" t="s">
        <v>10682</v>
      </c>
      <c r="J1263">
        <v>0</v>
      </c>
      <c r="K1263">
        <v>0</v>
      </c>
      <c r="L1263" t="s">
        <v>10862</v>
      </c>
      <c r="N1263" t="s">
        <v>10700</v>
      </c>
      <c r="O1263" t="s">
        <v>10701</v>
      </c>
      <c r="Q1263" t="s">
        <v>10702</v>
      </c>
      <c r="S1263" t="s">
        <v>10703</v>
      </c>
      <c r="T1263">
        <v>43102.456909722197</v>
      </c>
    </row>
    <row r="1264" spans="1:20" x14ac:dyDescent="0.25">
      <c r="A1264" t="s">
        <v>12852</v>
      </c>
      <c r="B1264" t="s">
        <v>12853</v>
      </c>
      <c r="C1264" t="s">
        <v>10691</v>
      </c>
      <c r="D1264" t="s">
        <v>10683</v>
      </c>
      <c r="E1264" t="s">
        <v>10693</v>
      </c>
      <c r="F1264">
        <v>8.99</v>
      </c>
      <c r="G1264">
        <v>53.94</v>
      </c>
      <c r="H1264">
        <v>6</v>
      </c>
      <c r="I1264" t="s">
        <v>10682</v>
      </c>
      <c r="J1264">
        <v>0</v>
      </c>
      <c r="K1264">
        <v>0</v>
      </c>
      <c r="L1264" t="s">
        <v>10862</v>
      </c>
      <c r="N1264" t="s">
        <v>11212</v>
      </c>
      <c r="O1264" t="s">
        <v>10701</v>
      </c>
      <c r="Q1264" t="s">
        <v>10702</v>
      </c>
      <c r="S1264" t="s">
        <v>11213</v>
      </c>
      <c r="T1264">
        <v>43102.456909722197</v>
      </c>
    </row>
    <row r="1265" spans="1:20" x14ac:dyDescent="0.25">
      <c r="A1265" t="s">
        <v>8505</v>
      </c>
      <c r="B1265" t="s">
        <v>12854</v>
      </c>
      <c r="C1265" t="s">
        <v>10751</v>
      </c>
      <c r="D1265" t="s">
        <v>10683</v>
      </c>
      <c r="E1265" t="s">
        <v>10693</v>
      </c>
      <c r="F1265">
        <v>14.99</v>
      </c>
      <c r="G1265">
        <v>179.88</v>
      </c>
      <c r="H1265">
        <v>12</v>
      </c>
      <c r="I1265" t="s">
        <v>10682</v>
      </c>
      <c r="J1265">
        <v>0</v>
      </c>
      <c r="K1265">
        <v>0</v>
      </c>
      <c r="L1265" t="s">
        <v>10944</v>
      </c>
      <c r="N1265" t="s">
        <v>10837</v>
      </c>
      <c r="O1265" t="s">
        <v>10701</v>
      </c>
      <c r="Q1265" t="s">
        <v>10702</v>
      </c>
      <c r="S1265" t="s">
        <v>10838</v>
      </c>
      <c r="T1265">
        <v>43102.456921296303</v>
      </c>
    </row>
    <row r="1266" spans="1:20" x14ac:dyDescent="0.25">
      <c r="A1266" t="s">
        <v>4642</v>
      </c>
      <c r="B1266" t="s">
        <v>12855</v>
      </c>
      <c r="C1266" t="s">
        <v>10681</v>
      </c>
      <c r="D1266" t="s">
        <v>10683</v>
      </c>
      <c r="E1266" t="s">
        <v>10685</v>
      </c>
      <c r="F1266">
        <v>29.99</v>
      </c>
      <c r="G1266">
        <v>179.94</v>
      </c>
      <c r="H1266">
        <v>6</v>
      </c>
      <c r="I1266" t="s">
        <v>10682</v>
      </c>
      <c r="J1266">
        <v>0</v>
      </c>
      <c r="K1266">
        <v>0</v>
      </c>
      <c r="L1266" t="s">
        <v>10722</v>
      </c>
      <c r="N1266" t="s">
        <v>10781</v>
      </c>
      <c r="O1266" t="s">
        <v>10782</v>
      </c>
      <c r="Q1266" t="s">
        <v>10783</v>
      </c>
      <c r="S1266" t="s">
        <v>10784</v>
      </c>
      <c r="T1266">
        <v>43102.456956018497</v>
      </c>
    </row>
    <row r="1267" spans="1:20" x14ac:dyDescent="0.25">
      <c r="A1267" t="s">
        <v>12856</v>
      </c>
      <c r="B1267" t="s">
        <v>12857</v>
      </c>
      <c r="C1267" t="s">
        <v>10751</v>
      </c>
      <c r="D1267" t="s">
        <v>10683</v>
      </c>
      <c r="E1267" t="s">
        <v>10753</v>
      </c>
      <c r="F1267">
        <v>29.99</v>
      </c>
      <c r="G1267">
        <v>179.94</v>
      </c>
      <c r="H1267">
        <v>6</v>
      </c>
      <c r="I1267" t="s">
        <v>10682</v>
      </c>
      <c r="J1267">
        <v>0</v>
      </c>
      <c r="K1267">
        <v>0</v>
      </c>
      <c r="L1267" t="s">
        <v>10731</v>
      </c>
      <c r="N1267" t="s">
        <v>11243</v>
      </c>
      <c r="O1267" t="s">
        <v>10708</v>
      </c>
      <c r="Q1267" t="s">
        <v>10709</v>
      </c>
      <c r="S1267" t="s">
        <v>11244</v>
      </c>
      <c r="T1267">
        <v>43102.456875000003</v>
      </c>
    </row>
    <row r="1268" spans="1:20" x14ac:dyDescent="0.25">
      <c r="A1268" t="s">
        <v>8506</v>
      </c>
      <c r="B1268" t="s">
        <v>12858</v>
      </c>
      <c r="C1268" t="s">
        <v>10751</v>
      </c>
      <c r="D1268" t="s">
        <v>10752</v>
      </c>
      <c r="E1268" t="s">
        <v>10685</v>
      </c>
      <c r="F1268">
        <v>19.989999999999998</v>
      </c>
      <c r="G1268">
        <v>119.94</v>
      </c>
      <c r="H1268">
        <v>6</v>
      </c>
      <c r="I1268" t="s">
        <v>10682</v>
      </c>
      <c r="J1268">
        <v>0</v>
      </c>
      <c r="K1268">
        <v>0</v>
      </c>
      <c r="L1268" t="s">
        <v>10862</v>
      </c>
      <c r="N1268" t="s">
        <v>11243</v>
      </c>
      <c r="O1268" t="s">
        <v>10708</v>
      </c>
      <c r="Q1268" t="s">
        <v>10709</v>
      </c>
      <c r="S1268" t="s">
        <v>11244</v>
      </c>
      <c r="T1268">
        <v>43102.456909722197</v>
      </c>
    </row>
    <row r="1269" spans="1:20" x14ac:dyDescent="0.25">
      <c r="A1269" t="s">
        <v>12859</v>
      </c>
      <c r="B1269" t="s">
        <v>12860</v>
      </c>
      <c r="C1269" t="s">
        <v>10751</v>
      </c>
      <c r="D1269" t="s">
        <v>10683</v>
      </c>
      <c r="E1269" t="s">
        <v>10753</v>
      </c>
      <c r="F1269">
        <v>59.99</v>
      </c>
      <c r="G1269">
        <v>179.97</v>
      </c>
      <c r="H1269">
        <v>3</v>
      </c>
      <c r="I1269" t="s">
        <v>10682</v>
      </c>
      <c r="J1269">
        <v>0</v>
      </c>
      <c r="K1269">
        <v>0</v>
      </c>
      <c r="L1269" t="s">
        <v>10835</v>
      </c>
      <c r="N1269" t="s">
        <v>10781</v>
      </c>
      <c r="O1269" t="s">
        <v>10782</v>
      </c>
      <c r="Q1269" t="s">
        <v>10783</v>
      </c>
      <c r="S1269" t="s">
        <v>10784</v>
      </c>
      <c r="T1269">
        <v>43102.456863425898</v>
      </c>
    </row>
    <row r="1270" spans="1:20" x14ac:dyDescent="0.25">
      <c r="A1270" t="s">
        <v>12861</v>
      </c>
      <c r="B1270" t="s">
        <v>12862</v>
      </c>
      <c r="C1270" t="s">
        <v>10691</v>
      </c>
      <c r="D1270" t="s">
        <v>10683</v>
      </c>
      <c r="E1270" t="s">
        <v>10693</v>
      </c>
      <c r="F1270">
        <v>11.99</v>
      </c>
      <c r="G1270">
        <v>71.94</v>
      </c>
      <c r="H1270">
        <v>6</v>
      </c>
      <c r="I1270" t="s">
        <v>10682</v>
      </c>
      <c r="J1270">
        <v>0</v>
      </c>
      <c r="K1270">
        <v>0</v>
      </c>
      <c r="L1270" t="s">
        <v>11301</v>
      </c>
      <c r="N1270" t="s">
        <v>10923</v>
      </c>
      <c r="O1270" t="s">
        <v>10708</v>
      </c>
      <c r="Q1270" t="s">
        <v>10709</v>
      </c>
      <c r="S1270" t="s">
        <v>10924</v>
      </c>
      <c r="T1270">
        <v>43102.456875000003</v>
      </c>
    </row>
    <row r="1271" spans="1:20" x14ac:dyDescent="0.25">
      <c r="A1271" t="s">
        <v>4643</v>
      </c>
      <c r="B1271" t="s">
        <v>12863</v>
      </c>
      <c r="C1271" t="s">
        <v>10751</v>
      </c>
      <c r="D1271" t="s">
        <v>10683</v>
      </c>
      <c r="E1271" t="s">
        <v>10693</v>
      </c>
      <c r="F1271">
        <v>41.99</v>
      </c>
      <c r="G1271">
        <v>251.94</v>
      </c>
      <c r="H1271">
        <v>6</v>
      </c>
      <c r="I1271" t="s">
        <v>10682</v>
      </c>
      <c r="J1271">
        <v>0</v>
      </c>
      <c r="K1271">
        <v>0</v>
      </c>
      <c r="L1271" t="s">
        <v>10731</v>
      </c>
      <c r="N1271" t="s">
        <v>12864</v>
      </c>
      <c r="O1271" t="s">
        <v>10687</v>
      </c>
      <c r="Q1271" t="s">
        <v>10688</v>
      </c>
      <c r="S1271" t="s">
        <v>12865</v>
      </c>
      <c r="T1271">
        <v>43102.456875000003</v>
      </c>
    </row>
    <row r="1272" spans="1:20" x14ac:dyDescent="0.25">
      <c r="A1272" t="s">
        <v>12866</v>
      </c>
      <c r="B1272" t="s">
        <v>12867</v>
      </c>
      <c r="C1272" t="s">
        <v>10691</v>
      </c>
      <c r="D1272" t="s">
        <v>10683</v>
      </c>
      <c r="E1272" t="s">
        <v>10693</v>
      </c>
      <c r="F1272">
        <v>14.09</v>
      </c>
      <c r="G1272">
        <v>84.54</v>
      </c>
      <c r="H1272">
        <v>6</v>
      </c>
      <c r="I1272" t="s">
        <v>10682</v>
      </c>
      <c r="J1272">
        <v>0</v>
      </c>
      <c r="K1272">
        <v>0</v>
      </c>
      <c r="L1272" t="s">
        <v>11175</v>
      </c>
      <c r="N1272" t="s">
        <v>12868</v>
      </c>
      <c r="O1272" t="s">
        <v>10708</v>
      </c>
      <c r="Q1272" t="s">
        <v>10709</v>
      </c>
      <c r="S1272" t="s">
        <v>12869</v>
      </c>
      <c r="T1272">
        <v>43102.456956018497</v>
      </c>
    </row>
    <row r="1273" spans="1:20" x14ac:dyDescent="0.25">
      <c r="A1273" t="s">
        <v>12870</v>
      </c>
      <c r="B1273" t="s">
        <v>12871</v>
      </c>
      <c r="C1273" t="s">
        <v>10751</v>
      </c>
      <c r="D1273" t="s">
        <v>10752</v>
      </c>
      <c r="E1273" t="s">
        <v>10753</v>
      </c>
      <c r="F1273">
        <v>25.99</v>
      </c>
      <c r="G1273">
        <v>155.94</v>
      </c>
      <c r="H1273">
        <v>6</v>
      </c>
      <c r="I1273" t="s">
        <v>10682</v>
      </c>
      <c r="J1273">
        <v>0</v>
      </c>
      <c r="K1273">
        <v>0</v>
      </c>
      <c r="L1273" t="s">
        <v>10731</v>
      </c>
      <c r="N1273" t="s">
        <v>10700</v>
      </c>
      <c r="O1273" t="s">
        <v>10701</v>
      </c>
      <c r="Q1273" t="s">
        <v>10702</v>
      </c>
      <c r="S1273" t="s">
        <v>10703</v>
      </c>
      <c r="T1273">
        <v>43102.456875000003</v>
      </c>
    </row>
    <row r="1274" spans="1:20" x14ac:dyDescent="0.25">
      <c r="A1274" t="s">
        <v>8507</v>
      </c>
      <c r="B1274" t="s">
        <v>12872</v>
      </c>
      <c r="C1274" t="s">
        <v>10751</v>
      </c>
      <c r="D1274" t="s">
        <v>10683</v>
      </c>
      <c r="E1274" t="s">
        <v>10693</v>
      </c>
      <c r="F1274">
        <v>20.99</v>
      </c>
      <c r="G1274">
        <v>251.88</v>
      </c>
      <c r="H1274">
        <v>12</v>
      </c>
      <c r="I1274" t="s">
        <v>10682</v>
      </c>
      <c r="J1274">
        <v>0</v>
      </c>
      <c r="K1274">
        <v>0</v>
      </c>
      <c r="L1274" t="s">
        <v>10788</v>
      </c>
      <c r="N1274" t="s">
        <v>10746</v>
      </c>
      <c r="O1274" t="s">
        <v>10747</v>
      </c>
      <c r="Q1274" t="s">
        <v>10748</v>
      </c>
      <c r="S1274" t="s">
        <v>10749</v>
      </c>
      <c r="T1274">
        <v>43102.456921296303</v>
      </c>
    </row>
    <row r="1275" spans="1:20" x14ac:dyDescent="0.25">
      <c r="A1275" t="s">
        <v>8508</v>
      </c>
      <c r="B1275" t="s">
        <v>12873</v>
      </c>
      <c r="C1275" t="s">
        <v>10751</v>
      </c>
      <c r="D1275" t="s">
        <v>10683</v>
      </c>
      <c r="E1275" t="s">
        <v>10693</v>
      </c>
      <c r="F1275">
        <v>22.79</v>
      </c>
      <c r="G1275">
        <v>273.48</v>
      </c>
      <c r="H1275">
        <v>12</v>
      </c>
      <c r="I1275" t="s">
        <v>10682</v>
      </c>
      <c r="J1275">
        <v>0</v>
      </c>
      <c r="K1275">
        <v>0</v>
      </c>
      <c r="L1275" t="s">
        <v>10788</v>
      </c>
      <c r="N1275" t="s">
        <v>10746</v>
      </c>
      <c r="O1275" t="s">
        <v>10747</v>
      </c>
      <c r="Q1275" t="s">
        <v>10748</v>
      </c>
      <c r="S1275" t="s">
        <v>10749</v>
      </c>
      <c r="T1275">
        <v>43102.456921296303</v>
      </c>
    </row>
    <row r="1276" spans="1:20" x14ac:dyDescent="0.25">
      <c r="A1276" t="s">
        <v>4644</v>
      </c>
      <c r="B1276" t="s">
        <v>12874</v>
      </c>
      <c r="C1276" t="s">
        <v>10681</v>
      </c>
      <c r="D1276" t="s">
        <v>10683</v>
      </c>
      <c r="E1276" t="s">
        <v>10685</v>
      </c>
      <c r="F1276">
        <v>29.99</v>
      </c>
      <c r="G1276">
        <v>359.88</v>
      </c>
      <c r="H1276">
        <v>12</v>
      </c>
      <c r="I1276" t="s">
        <v>10682</v>
      </c>
      <c r="J1276">
        <v>0</v>
      </c>
      <c r="K1276">
        <v>0</v>
      </c>
      <c r="L1276" t="s">
        <v>10731</v>
      </c>
      <c r="N1276" t="s">
        <v>10746</v>
      </c>
      <c r="O1276" t="s">
        <v>10747</v>
      </c>
      <c r="Q1276" t="s">
        <v>10748</v>
      </c>
      <c r="S1276" t="s">
        <v>10749</v>
      </c>
      <c r="T1276">
        <v>43102.456875000003</v>
      </c>
    </row>
    <row r="1277" spans="1:20" x14ac:dyDescent="0.25">
      <c r="A1277" t="s">
        <v>12875</v>
      </c>
      <c r="B1277" t="s">
        <v>12876</v>
      </c>
      <c r="C1277" t="s">
        <v>10751</v>
      </c>
      <c r="D1277" t="s">
        <v>10683</v>
      </c>
      <c r="E1277" t="s">
        <v>10693</v>
      </c>
      <c r="F1277">
        <v>7.19</v>
      </c>
      <c r="G1277">
        <v>86.28</v>
      </c>
      <c r="H1277">
        <v>12</v>
      </c>
      <c r="I1277" t="s">
        <v>10682</v>
      </c>
      <c r="J1277">
        <v>0</v>
      </c>
      <c r="K1277">
        <v>0</v>
      </c>
      <c r="L1277" t="s">
        <v>10831</v>
      </c>
      <c r="N1277" t="s">
        <v>12673</v>
      </c>
      <c r="O1277" t="s">
        <v>10687</v>
      </c>
      <c r="Q1277" t="s">
        <v>10688</v>
      </c>
      <c r="S1277" t="s">
        <v>12674</v>
      </c>
      <c r="T1277">
        <v>43102.456956018497</v>
      </c>
    </row>
    <row r="1278" spans="1:20" x14ac:dyDescent="0.25">
      <c r="A1278" t="s">
        <v>8509</v>
      </c>
      <c r="B1278" t="s">
        <v>12877</v>
      </c>
      <c r="C1278" t="s">
        <v>10751</v>
      </c>
      <c r="D1278" t="s">
        <v>10683</v>
      </c>
      <c r="E1278" t="s">
        <v>10693</v>
      </c>
      <c r="F1278">
        <v>1.19</v>
      </c>
      <c r="G1278">
        <v>14.28</v>
      </c>
      <c r="H1278">
        <v>12</v>
      </c>
      <c r="I1278" t="s">
        <v>10682</v>
      </c>
      <c r="J1278">
        <v>0</v>
      </c>
      <c r="K1278">
        <v>0</v>
      </c>
      <c r="L1278" t="s">
        <v>11305</v>
      </c>
      <c r="N1278" t="s">
        <v>10991</v>
      </c>
      <c r="O1278" t="s">
        <v>10992</v>
      </c>
      <c r="Q1278" t="s">
        <v>10993</v>
      </c>
      <c r="S1278" t="s">
        <v>10994</v>
      </c>
      <c r="T1278">
        <v>43102.456875000003</v>
      </c>
    </row>
    <row r="1279" spans="1:20" x14ac:dyDescent="0.25">
      <c r="A1279" t="s">
        <v>12878</v>
      </c>
      <c r="B1279" t="s">
        <v>12879</v>
      </c>
      <c r="C1279" t="s">
        <v>10691</v>
      </c>
      <c r="D1279" t="s">
        <v>10683</v>
      </c>
      <c r="E1279" t="s">
        <v>10693</v>
      </c>
      <c r="F1279">
        <v>22.99</v>
      </c>
      <c r="G1279">
        <v>137.94</v>
      </c>
      <c r="H1279">
        <v>6</v>
      </c>
      <c r="I1279" t="s">
        <v>10682</v>
      </c>
      <c r="J1279">
        <v>0</v>
      </c>
      <c r="K1279">
        <v>0</v>
      </c>
      <c r="L1279" t="s">
        <v>10918</v>
      </c>
      <c r="N1279" t="s">
        <v>11010</v>
      </c>
      <c r="O1279" t="s">
        <v>10708</v>
      </c>
      <c r="Q1279" t="s">
        <v>10709</v>
      </c>
      <c r="S1279" t="s">
        <v>11011</v>
      </c>
      <c r="T1279">
        <v>43102.456967592603</v>
      </c>
    </row>
    <row r="1280" spans="1:20" x14ac:dyDescent="0.25">
      <c r="A1280" t="s">
        <v>4645</v>
      </c>
      <c r="B1280" t="s">
        <v>12880</v>
      </c>
      <c r="C1280" t="s">
        <v>10681</v>
      </c>
      <c r="D1280" t="s">
        <v>10683</v>
      </c>
      <c r="E1280" t="s">
        <v>10685</v>
      </c>
      <c r="F1280">
        <v>10.99</v>
      </c>
      <c r="G1280">
        <v>131.88</v>
      </c>
      <c r="H1280">
        <v>12</v>
      </c>
      <c r="I1280" t="s">
        <v>10682</v>
      </c>
      <c r="J1280">
        <v>0</v>
      </c>
      <c r="K1280">
        <v>0</v>
      </c>
      <c r="L1280" t="s">
        <v>10812</v>
      </c>
      <c r="N1280" t="s">
        <v>10826</v>
      </c>
      <c r="O1280" t="s">
        <v>10708</v>
      </c>
      <c r="Q1280" t="s">
        <v>10709</v>
      </c>
      <c r="S1280" t="s">
        <v>10827</v>
      </c>
      <c r="T1280">
        <v>43102.456875000003</v>
      </c>
    </row>
    <row r="1281" spans="1:20" x14ac:dyDescent="0.25">
      <c r="A1281" t="s">
        <v>8510</v>
      </c>
      <c r="B1281" t="s">
        <v>12881</v>
      </c>
      <c r="C1281" t="s">
        <v>10691</v>
      </c>
      <c r="D1281" t="s">
        <v>10752</v>
      </c>
      <c r="E1281" t="s">
        <v>10693</v>
      </c>
      <c r="F1281">
        <v>39.99</v>
      </c>
      <c r="G1281">
        <v>239.94</v>
      </c>
      <c r="H1281">
        <v>6</v>
      </c>
      <c r="I1281" t="s">
        <v>10682</v>
      </c>
      <c r="J1281">
        <v>0</v>
      </c>
      <c r="K1281">
        <v>0</v>
      </c>
      <c r="L1281" t="s">
        <v>10722</v>
      </c>
      <c r="N1281" t="s">
        <v>10837</v>
      </c>
      <c r="O1281" t="s">
        <v>10701</v>
      </c>
      <c r="Q1281" t="s">
        <v>10702</v>
      </c>
      <c r="S1281" t="s">
        <v>10838</v>
      </c>
      <c r="T1281">
        <v>43102.456956018497</v>
      </c>
    </row>
    <row r="1282" spans="1:20" x14ac:dyDescent="0.25">
      <c r="A1282" t="s">
        <v>4646</v>
      </c>
      <c r="B1282" t="s">
        <v>12882</v>
      </c>
      <c r="C1282" t="s">
        <v>10681</v>
      </c>
      <c r="D1282" t="s">
        <v>10683</v>
      </c>
      <c r="E1282" t="s">
        <v>10685</v>
      </c>
      <c r="F1282">
        <v>19.989999999999998</v>
      </c>
      <c r="G1282">
        <v>239.88</v>
      </c>
      <c r="H1282">
        <v>12</v>
      </c>
      <c r="I1282" t="s">
        <v>10682</v>
      </c>
      <c r="J1282">
        <v>0</v>
      </c>
      <c r="K1282">
        <v>0</v>
      </c>
      <c r="L1282" t="s">
        <v>10944</v>
      </c>
      <c r="N1282" t="s">
        <v>11805</v>
      </c>
      <c r="O1282" t="s">
        <v>10708</v>
      </c>
      <c r="Q1282" t="s">
        <v>10709</v>
      </c>
      <c r="S1282" t="s">
        <v>11806</v>
      </c>
      <c r="T1282">
        <v>43102.456921296303</v>
      </c>
    </row>
    <row r="1283" spans="1:20" x14ac:dyDescent="0.25">
      <c r="A1283" t="s">
        <v>4647</v>
      </c>
      <c r="B1283" t="s">
        <v>12883</v>
      </c>
      <c r="C1283" t="s">
        <v>10681</v>
      </c>
      <c r="D1283" t="s">
        <v>10683</v>
      </c>
      <c r="E1283" t="s">
        <v>10685</v>
      </c>
      <c r="F1283">
        <v>21.99</v>
      </c>
      <c r="G1283">
        <v>263.88</v>
      </c>
      <c r="H1283">
        <v>12</v>
      </c>
      <c r="I1283" t="s">
        <v>10682</v>
      </c>
      <c r="J1283">
        <v>0</v>
      </c>
      <c r="K1283">
        <v>0</v>
      </c>
      <c r="L1283" t="s">
        <v>10731</v>
      </c>
      <c r="N1283" t="s">
        <v>10746</v>
      </c>
      <c r="O1283" t="s">
        <v>10747</v>
      </c>
      <c r="Q1283" t="s">
        <v>10748</v>
      </c>
      <c r="S1283" t="s">
        <v>10749</v>
      </c>
      <c r="T1283">
        <v>43102.456875000003</v>
      </c>
    </row>
    <row r="1284" spans="1:20" x14ac:dyDescent="0.25">
      <c r="A1284" t="s">
        <v>12884</v>
      </c>
      <c r="B1284" t="s">
        <v>12885</v>
      </c>
      <c r="C1284" t="s">
        <v>10691</v>
      </c>
      <c r="D1284" t="s">
        <v>10683</v>
      </c>
      <c r="E1284" t="s">
        <v>10693</v>
      </c>
      <c r="F1284">
        <v>29.99</v>
      </c>
      <c r="G1284">
        <v>359.88</v>
      </c>
      <c r="H1284">
        <v>12</v>
      </c>
      <c r="I1284" t="s">
        <v>10682</v>
      </c>
      <c r="J1284">
        <v>0</v>
      </c>
      <c r="K1284">
        <v>0</v>
      </c>
      <c r="L1284" t="s">
        <v>10713</v>
      </c>
      <c r="N1284" t="s">
        <v>10803</v>
      </c>
      <c r="O1284" t="s">
        <v>10782</v>
      </c>
      <c r="Q1284" t="s">
        <v>10783</v>
      </c>
      <c r="S1284" t="s">
        <v>10804</v>
      </c>
      <c r="T1284">
        <v>43102.456875000003</v>
      </c>
    </row>
    <row r="1285" spans="1:20" x14ac:dyDescent="0.25">
      <c r="A1285" t="s">
        <v>4648</v>
      </c>
      <c r="B1285" t="s">
        <v>12886</v>
      </c>
      <c r="C1285" t="s">
        <v>10751</v>
      </c>
      <c r="D1285" t="s">
        <v>10752</v>
      </c>
      <c r="E1285" t="s">
        <v>10685</v>
      </c>
      <c r="F1285">
        <v>16.190000000000001</v>
      </c>
      <c r="G1285">
        <v>97.14</v>
      </c>
      <c r="H1285">
        <v>6</v>
      </c>
      <c r="I1285" t="s">
        <v>10682</v>
      </c>
      <c r="J1285">
        <v>0</v>
      </c>
      <c r="K1285">
        <v>0</v>
      </c>
      <c r="L1285" t="s">
        <v>10745</v>
      </c>
      <c r="N1285" t="s">
        <v>10826</v>
      </c>
      <c r="O1285" t="s">
        <v>10708</v>
      </c>
      <c r="Q1285" t="s">
        <v>10709</v>
      </c>
      <c r="S1285" t="s">
        <v>10827</v>
      </c>
      <c r="T1285">
        <v>43102.456898148099</v>
      </c>
    </row>
    <row r="1286" spans="1:20" x14ac:dyDescent="0.25">
      <c r="A1286" t="s">
        <v>12887</v>
      </c>
      <c r="B1286" t="s">
        <v>12888</v>
      </c>
      <c r="C1286" t="s">
        <v>10691</v>
      </c>
      <c r="D1286" t="s">
        <v>10683</v>
      </c>
      <c r="E1286" t="s">
        <v>10693</v>
      </c>
      <c r="F1286">
        <v>11.99</v>
      </c>
      <c r="G1286">
        <v>71.94</v>
      </c>
      <c r="H1286">
        <v>6</v>
      </c>
      <c r="I1286" t="s">
        <v>10682</v>
      </c>
      <c r="J1286">
        <v>0</v>
      </c>
      <c r="K1286">
        <v>0</v>
      </c>
      <c r="L1286" t="s">
        <v>11988</v>
      </c>
      <c r="N1286" t="s">
        <v>10686</v>
      </c>
      <c r="O1286" t="s">
        <v>10687</v>
      </c>
      <c r="Q1286" t="s">
        <v>10688</v>
      </c>
      <c r="S1286" t="s">
        <v>10689</v>
      </c>
      <c r="T1286">
        <v>43102.456990740699</v>
      </c>
    </row>
    <row r="1287" spans="1:20" x14ac:dyDescent="0.25">
      <c r="A1287" t="s">
        <v>12889</v>
      </c>
      <c r="B1287" t="s">
        <v>12890</v>
      </c>
      <c r="C1287" t="s">
        <v>10751</v>
      </c>
      <c r="D1287" t="s">
        <v>10683</v>
      </c>
      <c r="E1287" t="s">
        <v>10753</v>
      </c>
      <c r="F1287">
        <v>62.99</v>
      </c>
      <c r="G1287">
        <v>377.94</v>
      </c>
      <c r="H1287">
        <v>6</v>
      </c>
      <c r="I1287" t="s">
        <v>10682</v>
      </c>
      <c r="J1287">
        <v>0</v>
      </c>
      <c r="K1287">
        <v>0</v>
      </c>
      <c r="L1287" t="s">
        <v>10713</v>
      </c>
      <c r="N1287" t="s">
        <v>10803</v>
      </c>
      <c r="O1287" t="s">
        <v>10782</v>
      </c>
      <c r="Q1287" t="s">
        <v>10783</v>
      </c>
      <c r="S1287" t="s">
        <v>10804</v>
      </c>
      <c r="T1287">
        <v>43102.456875000003</v>
      </c>
    </row>
    <row r="1288" spans="1:20" x14ac:dyDescent="0.25">
      <c r="A1288" t="s">
        <v>4649</v>
      </c>
      <c r="B1288" t="s">
        <v>12891</v>
      </c>
      <c r="C1288" t="s">
        <v>10751</v>
      </c>
      <c r="D1288" t="s">
        <v>10683</v>
      </c>
      <c r="E1288" t="s">
        <v>10836</v>
      </c>
      <c r="F1288">
        <v>29.99</v>
      </c>
      <c r="G1288">
        <v>179.94</v>
      </c>
      <c r="H1288">
        <v>6</v>
      </c>
      <c r="I1288" t="s">
        <v>10682</v>
      </c>
      <c r="J1288">
        <v>12</v>
      </c>
      <c r="K1288">
        <v>0</v>
      </c>
      <c r="L1288" t="s">
        <v>10706</v>
      </c>
      <c r="N1288" t="s">
        <v>10803</v>
      </c>
      <c r="O1288" t="s">
        <v>10782</v>
      </c>
      <c r="Q1288" t="s">
        <v>10783</v>
      </c>
      <c r="S1288" t="s">
        <v>10804</v>
      </c>
      <c r="T1288">
        <v>43102.457002314797</v>
      </c>
    </row>
    <row r="1289" spans="1:20" x14ac:dyDescent="0.25">
      <c r="A1289" t="s">
        <v>4650</v>
      </c>
      <c r="B1289" t="s">
        <v>12892</v>
      </c>
      <c r="C1289" t="s">
        <v>10751</v>
      </c>
      <c r="D1289" t="s">
        <v>10683</v>
      </c>
      <c r="E1289" t="s">
        <v>10685</v>
      </c>
      <c r="F1289">
        <v>12.99</v>
      </c>
      <c r="G1289">
        <v>155.88</v>
      </c>
      <c r="H1289">
        <v>12</v>
      </c>
      <c r="I1289" t="s">
        <v>10682</v>
      </c>
      <c r="J1289">
        <v>0</v>
      </c>
      <c r="K1289">
        <v>0</v>
      </c>
      <c r="L1289" t="s">
        <v>10788</v>
      </c>
      <c r="N1289" t="s">
        <v>10803</v>
      </c>
      <c r="O1289" t="s">
        <v>10782</v>
      </c>
      <c r="Q1289" t="s">
        <v>10783</v>
      </c>
      <c r="S1289" t="s">
        <v>10804</v>
      </c>
      <c r="T1289">
        <v>43102.456921296303</v>
      </c>
    </row>
    <row r="1290" spans="1:20" x14ac:dyDescent="0.25">
      <c r="A1290" t="s">
        <v>12893</v>
      </c>
      <c r="B1290" t="s">
        <v>12894</v>
      </c>
      <c r="C1290" t="s">
        <v>10751</v>
      </c>
      <c r="D1290" t="s">
        <v>10683</v>
      </c>
      <c r="E1290" t="s">
        <v>10753</v>
      </c>
      <c r="F1290">
        <v>26.99</v>
      </c>
      <c r="G1290">
        <v>161.94</v>
      </c>
      <c r="H1290">
        <v>6</v>
      </c>
      <c r="I1290" t="s">
        <v>10682</v>
      </c>
      <c r="J1290">
        <v>0</v>
      </c>
      <c r="K1290">
        <v>0</v>
      </c>
      <c r="L1290" t="s">
        <v>10918</v>
      </c>
      <c r="N1290" t="s">
        <v>10732</v>
      </c>
      <c r="O1290" t="s">
        <v>10687</v>
      </c>
      <c r="Q1290" t="s">
        <v>10688</v>
      </c>
      <c r="S1290" t="s">
        <v>10733</v>
      </c>
      <c r="T1290">
        <v>43102.456967592603</v>
      </c>
    </row>
    <row r="1291" spans="1:20" x14ac:dyDescent="0.25">
      <c r="A1291" t="s">
        <v>12895</v>
      </c>
      <c r="B1291" t="s">
        <v>12896</v>
      </c>
      <c r="C1291" t="s">
        <v>10691</v>
      </c>
      <c r="D1291" t="s">
        <v>10683</v>
      </c>
      <c r="E1291" t="s">
        <v>10693</v>
      </c>
      <c r="F1291">
        <v>19.989999999999998</v>
      </c>
      <c r="G1291">
        <v>119.94</v>
      </c>
      <c r="H1291">
        <v>6</v>
      </c>
      <c r="I1291" t="s">
        <v>10682</v>
      </c>
      <c r="J1291">
        <v>0</v>
      </c>
      <c r="K1291">
        <v>0</v>
      </c>
      <c r="L1291" t="s">
        <v>10944</v>
      </c>
      <c r="N1291" t="s">
        <v>10761</v>
      </c>
      <c r="O1291" t="s">
        <v>10762</v>
      </c>
      <c r="P1291" t="s">
        <v>10708</v>
      </c>
      <c r="Q1291" t="s">
        <v>10763</v>
      </c>
      <c r="R1291" t="s">
        <v>10709</v>
      </c>
      <c r="S1291" t="s">
        <v>10764</v>
      </c>
      <c r="T1291">
        <v>43102.456921296303</v>
      </c>
    </row>
    <row r="1292" spans="1:20" x14ac:dyDescent="0.25">
      <c r="A1292" t="s">
        <v>8511</v>
      </c>
      <c r="B1292" t="s">
        <v>12897</v>
      </c>
      <c r="C1292" t="s">
        <v>10751</v>
      </c>
      <c r="D1292" t="s">
        <v>10683</v>
      </c>
      <c r="E1292" t="s">
        <v>10836</v>
      </c>
      <c r="F1292">
        <v>19.79</v>
      </c>
      <c r="G1292">
        <v>118.74</v>
      </c>
      <c r="H1292">
        <v>6</v>
      </c>
      <c r="I1292" t="s">
        <v>10682</v>
      </c>
      <c r="J1292">
        <v>0</v>
      </c>
      <c r="K1292">
        <v>0</v>
      </c>
      <c r="L1292" t="s">
        <v>10692</v>
      </c>
      <c r="M1292">
        <v>43368</v>
      </c>
      <c r="N1292" t="s">
        <v>11198</v>
      </c>
      <c r="O1292" t="s">
        <v>10782</v>
      </c>
      <c r="Q1292" t="s">
        <v>10783</v>
      </c>
      <c r="S1292" t="s">
        <v>11199</v>
      </c>
      <c r="T1292">
        <v>43102.456956018497</v>
      </c>
    </row>
    <row r="1293" spans="1:20" x14ac:dyDescent="0.25">
      <c r="A1293" t="s">
        <v>12898</v>
      </c>
      <c r="B1293" t="s">
        <v>12899</v>
      </c>
      <c r="C1293" t="s">
        <v>10751</v>
      </c>
      <c r="D1293" t="s">
        <v>10752</v>
      </c>
      <c r="E1293" t="s">
        <v>10753</v>
      </c>
      <c r="F1293">
        <v>66.989999999999995</v>
      </c>
      <c r="G1293">
        <v>401.94</v>
      </c>
      <c r="H1293">
        <v>6</v>
      </c>
      <c r="I1293" t="s">
        <v>10682</v>
      </c>
      <c r="J1293">
        <v>0</v>
      </c>
      <c r="K1293">
        <v>0</v>
      </c>
      <c r="L1293" t="s">
        <v>10740</v>
      </c>
      <c r="N1293" t="s">
        <v>10723</v>
      </c>
      <c r="O1293" t="s">
        <v>10708</v>
      </c>
      <c r="Q1293" t="s">
        <v>10709</v>
      </c>
      <c r="S1293" t="s">
        <v>10724</v>
      </c>
      <c r="T1293">
        <v>43102.456886574102</v>
      </c>
    </row>
    <row r="1294" spans="1:20" x14ac:dyDescent="0.25">
      <c r="A1294" t="s">
        <v>12900</v>
      </c>
      <c r="B1294" t="s">
        <v>12901</v>
      </c>
      <c r="C1294" t="s">
        <v>10691</v>
      </c>
      <c r="D1294" t="s">
        <v>10683</v>
      </c>
      <c r="E1294" t="s">
        <v>10693</v>
      </c>
      <c r="F1294">
        <v>11.99</v>
      </c>
      <c r="G1294">
        <v>71.959999999999994</v>
      </c>
      <c r="H1294">
        <v>6</v>
      </c>
      <c r="I1294" t="s">
        <v>10682</v>
      </c>
      <c r="J1294">
        <v>0</v>
      </c>
      <c r="K1294">
        <v>0</v>
      </c>
      <c r="L1294" t="s">
        <v>10717</v>
      </c>
      <c r="N1294" t="s">
        <v>10700</v>
      </c>
      <c r="O1294" t="s">
        <v>10701</v>
      </c>
      <c r="Q1294" t="s">
        <v>10702</v>
      </c>
      <c r="S1294" t="s">
        <v>10703</v>
      </c>
      <c r="T1294">
        <v>43102.456921296303</v>
      </c>
    </row>
    <row r="1295" spans="1:20" x14ac:dyDescent="0.25">
      <c r="A1295" t="s">
        <v>8512</v>
      </c>
      <c r="B1295" t="s">
        <v>12902</v>
      </c>
      <c r="C1295" t="s">
        <v>10691</v>
      </c>
      <c r="D1295" t="s">
        <v>10683</v>
      </c>
      <c r="E1295" t="s">
        <v>10693</v>
      </c>
      <c r="F1295">
        <v>2.99</v>
      </c>
      <c r="G1295">
        <v>17.940000000000001</v>
      </c>
      <c r="H1295">
        <v>6</v>
      </c>
      <c r="I1295" t="s">
        <v>10682</v>
      </c>
      <c r="J1295">
        <v>10</v>
      </c>
      <c r="K1295">
        <v>0</v>
      </c>
      <c r="L1295" t="s">
        <v>10706</v>
      </c>
      <c r="N1295" t="s">
        <v>10732</v>
      </c>
      <c r="O1295" t="s">
        <v>10687</v>
      </c>
      <c r="Q1295" t="s">
        <v>10688</v>
      </c>
      <c r="S1295" t="s">
        <v>10733</v>
      </c>
      <c r="T1295">
        <v>43102.457002314797</v>
      </c>
    </row>
    <row r="1296" spans="1:20" x14ac:dyDescent="0.25">
      <c r="A1296" t="s">
        <v>4651</v>
      </c>
      <c r="B1296" t="s">
        <v>12903</v>
      </c>
      <c r="C1296" t="s">
        <v>10681</v>
      </c>
      <c r="D1296" t="s">
        <v>10683</v>
      </c>
      <c r="E1296" t="s">
        <v>10685</v>
      </c>
      <c r="F1296">
        <v>79.989999999999995</v>
      </c>
      <c r="G1296">
        <v>479.94</v>
      </c>
      <c r="H1296">
        <v>6</v>
      </c>
      <c r="I1296" t="s">
        <v>10682</v>
      </c>
      <c r="J1296">
        <v>12</v>
      </c>
      <c r="K1296">
        <v>0</v>
      </c>
      <c r="L1296" t="s">
        <v>10706</v>
      </c>
      <c r="N1296" t="s">
        <v>10732</v>
      </c>
      <c r="O1296" t="s">
        <v>10687</v>
      </c>
      <c r="Q1296" t="s">
        <v>10688</v>
      </c>
      <c r="S1296" t="s">
        <v>10733</v>
      </c>
      <c r="T1296">
        <v>43102.457002314797</v>
      </c>
    </row>
    <row r="1297" spans="1:20" x14ac:dyDescent="0.25">
      <c r="A1297" t="s">
        <v>4652</v>
      </c>
      <c r="B1297" t="s">
        <v>12904</v>
      </c>
      <c r="C1297" t="s">
        <v>10751</v>
      </c>
      <c r="D1297" t="s">
        <v>10683</v>
      </c>
      <c r="E1297" t="s">
        <v>10753</v>
      </c>
      <c r="F1297">
        <v>16.79</v>
      </c>
      <c r="G1297">
        <v>201.48</v>
      </c>
      <c r="H1297">
        <v>12</v>
      </c>
      <c r="I1297" t="s">
        <v>10682</v>
      </c>
      <c r="J1297">
        <v>0</v>
      </c>
      <c r="K1297">
        <v>0</v>
      </c>
      <c r="L1297" t="s">
        <v>11406</v>
      </c>
      <c r="N1297" t="s">
        <v>10732</v>
      </c>
      <c r="O1297" t="s">
        <v>10687</v>
      </c>
      <c r="Q1297" t="s">
        <v>10688</v>
      </c>
      <c r="S1297" t="s">
        <v>10733</v>
      </c>
      <c r="T1297">
        <v>43102.456979166702</v>
      </c>
    </row>
    <row r="1298" spans="1:20" x14ac:dyDescent="0.25">
      <c r="A1298" t="s">
        <v>4653</v>
      </c>
      <c r="B1298" t="s">
        <v>12905</v>
      </c>
      <c r="C1298" t="s">
        <v>10681</v>
      </c>
      <c r="D1298" t="s">
        <v>10683</v>
      </c>
      <c r="E1298" t="s">
        <v>10685</v>
      </c>
      <c r="F1298">
        <v>56.99</v>
      </c>
      <c r="G1298">
        <v>341.94</v>
      </c>
      <c r="H1298">
        <v>6</v>
      </c>
      <c r="I1298" t="s">
        <v>10682</v>
      </c>
      <c r="J1298">
        <v>0</v>
      </c>
      <c r="K1298">
        <v>0</v>
      </c>
      <c r="L1298" t="s">
        <v>10731</v>
      </c>
      <c r="N1298" t="s">
        <v>10732</v>
      </c>
      <c r="O1298" t="s">
        <v>10687</v>
      </c>
      <c r="Q1298" t="s">
        <v>10688</v>
      </c>
      <c r="S1298" t="s">
        <v>10733</v>
      </c>
      <c r="T1298">
        <v>43102.456875000003</v>
      </c>
    </row>
    <row r="1299" spans="1:20" x14ac:dyDescent="0.25">
      <c r="A1299" t="s">
        <v>4654</v>
      </c>
      <c r="B1299" t="s">
        <v>12906</v>
      </c>
      <c r="C1299" t="s">
        <v>10681</v>
      </c>
      <c r="D1299" t="s">
        <v>10683</v>
      </c>
      <c r="E1299" t="s">
        <v>10685</v>
      </c>
      <c r="F1299">
        <v>9.99</v>
      </c>
      <c r="G1299">
        <v>119.88</v>
      </c>
      <c r="H1299">
        <v>12</v>
      </c>
      <c r="I1299" t="s">
        <v>10682</v>
      </c>
      <c r="J1299">
        <v>0</v>
      </c>
      <c r="K1299">
        <v>0</v>
      </c>
      <c r="L1299" t="s">
        <v>10812</v>
      </c>
      <c r="N1299" t="s">
        <v>10686</v>
      </c>
      <c r="O1299" t="s">
        <v>10687</v>
      </c>
      <c r="Q1299" t="s">
        <v>10688</v>
      </c>
      <c r="S1299" t="s">
        <v>10689</v>
      </c>
      <c r="T1299">
        <v>43102.456875000003</v>
      </c>
    </row>
    <row r="1300" spans="1:20" x14ac:dyDescent="0.25">
      <c r="A1300" t="s">
        <v>4655</v>
      </c>
      <c r="B1300" t="s">
        <v>12907</v>
      </c>
      <c r="C1300" t="s">
        <v>10681</v>
      </c>
      <c r="D1300" t="s">
        <v>10683</v>
      </c>
      <c r="E1300" t="s">
        <v>10685</v>
      </c>
      <c r="F1300">
        <v>36.99</v>
      </c>
      <c r="G1300">
        <v>221.94</v>
      </c>
      <c r="H1300">
        <v>6</v>
      </c>
      <c r="I1300" t="s">
        <v>10682</v>
      </c>
      <c r="J1300">
        <v>0</v>
      </c>
      <c r="K1300">
        <v>0</v>
      </c>
      <c r="L1300" t="s">
        <v>11406</v>
      </c>
      <c r="N1300" t="s">
        <v>11489</v>
      </c>
      <c r="O1300" t="s">
        <v>10701</v>
      </c>
      <c r="Q1300" t="s">
        <v>10702</v>
      </c>
      <c r="S1300" t="s">
        <v>11490</v>
      </c>
      <c r="T1300">
        <v>43102.456979166702</v>
      </c>
    </row>
    <row r="1301" spans="1:20" x14ac:dyDescent="0.25">
      <c r="A1301" t="s">
        <v>4656</v>
      </c>
      <c r="B1301" t="s">
        <v>12908</v>
      </c>
      <c r="C1301" t="s">
        <v>10681</v>
      </c>
      <c r="D1301" t="s">
        <v>10683</v>
      </c>
      <c r="E1301" t="s">
        <v>10685</v>
      </c>
      <c r="F1301">
        <v>33.99</v>
      </c>
      <c r="G1301">
        <v>407.88</v>
      </c>
      <c r="H1301">
        <v>12</v>
      </c>
      <c r="I1301" t="s">
        <v>10682</v>
      </c>
      <c r="J1301">
        <v>0</v>
      </c>
      <c r="K1301">
        <v>0</v>
      </c>
      <c r="L1301" t="s">
        <v>10868</v>
      </c>
      <c r="N1301" t="s">
        <v>10991</v>
      </c>
      <c r="O1301" t="s">
        <v>10992</v>
      </c>
      <c r="Q1301" t="s">
        <v>10993</v>
      </c>
      <c r="S1301" t="s">
        <v>10994</v>
      </c>
      <c r="T1301">
        <v>43102.456990740699</v>
      </c>
    </row>
    <row r="1302" spans="1:20" x14ac:dyDescent="0.25">
      <c r="A1302" t="s">
        <v>4657</v>
      </c>
      <c r="B1302" t="s">
        <v>12909</v>
      </c>
      <c r="C1302" t="s">
        <v>10681</v>
      </c>
      <c r="D1302" t="s">
        <v>10683</v>
      </c>
      <c r="E1302" t="s">
        <v>10685</v>
      </c>
      <c r="F1302">
        <v>36.99</v>
      </c>
      <c r="G1302">
        <v>221.94</v>
      </c>
      <c r="H1302">
        <v>6</v>
      </c>
      <c r="I1302" t="s">
        <v>10682</v>
      </c>
      <c r="J1302">
        <v>0</v>
      </c>
      <c r="K1302">
        <v>0</v>
      </c>
      <c r="L1302" t="s">
        <v>10731</v>
      </c>
      <c r="N1302" t="s">
        <v>11489</v>
      </c>
      <c r="O1302" t="s">
        <v>10701</v>
      </c>
      <c r="Q1302" t="s">
        <v>10702</v>
      </c>
      <c r="S1302" t="s">
        <v>11490</v>
      </c>
      <c r="T1302">
        <v>43102.456875000003</v>
      </c>
    </row>
    <row r="1303" spans="1:20" x14ac:dyDescent="0.25">
      <c r="A1303" t="s">
        <v>12910</v>
      </c>
      <c r="B1303" t="s">
        <v>12911</v>
      </c>
      <c r="C1303" t="s">
        <v>10751</v>
      </c>
      <c r="D1303" t="s">
        <v>10683</v>
      </c>
      <c r="E1303" t="s">
        <v>10753</v>
      </c>
      <c r="F1303">
        <v>26.99</v>
      </c>
      <c r="G1303">
        <v>161.94</v>
      </c>
      <c r="H1303">
        <v>6</v>
      </c>
      <c r="I1303" t="s">
        <v>10682</v>
      </c>
      <c r="J1303">
        <v>0</v>
      </c>
      <c r="K1303">
        <v>0</v>
      </c>
      <c r="L1303" t="s">
        <v>10706</v>
      </c>
      <c r="N1303" t="s">
        <v>10707</v>
      </c>
      <c r="O1303" t="s">
        <v>10708</v>
      </c>
      <c r="Q1303" t="s">
        <v>10709</v>
      </c>
      <c r="S1303" t="s">
        <v>10710</v>
      </c>
      <c r="T1303">
        <v>43102.457002314797</v>
      </c>
    </row>
    <row r="1304" spans="1:20" x14ac:dyDescent="0.25">
      <c r="A1304" t="s">
        <v>12912</v>
      </c>
      <c r="B1304" t="s">
        <v>12913</v>
      </c>
      <c r="C1304" t="s">
        <v>10691</v>
      </c>
      <c r="D1304" t="s">
        <v>10683</v>
      </c>
      <c r="E1304" t="s">
        <v>10693</v>
      </c>
      <c r="F1304">
        <v>12.79</v>
      </c>
      <c r="G1304">
        <v>76.739999999999995</v>
      </c>
      <c r="H1304">
        <v>6</v>
      </c>
      <c r="I1304" t="s">
        <v>10682</v>
      </c>
      <c r="J1304">
        <v>0</v>
      </c>
      <c r="K1304">
        <v>0</v>
      </c>
      <c r="L1304" t="s">
        <v>11175</v>
      </c>
      <c r="N1304" t="s">
        <v>12914</v>
      </c>
      <c r="O1304" t="s">
        <v>10687</v>
      </c>
      <c r="Q1304" t="s">
        <v>10688</v>
      </c>
      <c r="S1304" t="s">
        <v>12915</v>
      </c>
      <c r="T1304">
        <v>43102.456956018497</v>
      </c>
    </row>
    <row r="1305" spans="1:20" x14ac:dyDescent="0.25">
      <c r="A1305" t="s">
        <v>8513</v>
      </c>
      <c r="B1305" t="s">
        <v>12916</v>
      </c>
      <c r="C1305" t="s">
        <v>10751</v>
      </c>
      <c r="D1305" t="s">
        <v>10683</v>
      </c>
      <c r="E1305" t="s">
        <v>10753</v>
      </c>
      <c r="F1305">
        <v>9.59</v>
      </c>
      <c r="G1305">
        <v>115.08</v>
      </c>
      <c r="H1305">
        <v>12</v>
      </c>
      <c r="I1305" t="s">
        <v>10682</v>
      </c>
      <c r="J1305">
        <v>0</v>
      </c>
      <c r="K1305">
        <v>0</v>
      </c>
      <c r="L1305" t="s">
        <v>10864</v>
      </c>
      <c r="N1305" t="s">
        <v>10686</v>
      </c>
      <c r="O1305" t="s">
        <v>10687</v>
      </c>
      <c r="Q1305" t="s">
        <v>10688</v>
      </c>
      <c r="S1305" t="s">
        <v>10689</v>
      </c>
      <c r="T1305">
        <v>43102.456875000003</v>
      </c>
    </row>
    <row r="1306" spans="1:20" x14ac:dyDescent="0.25">
      <c r="A1306" t="s">
        <v>8514</v>
      </c>
      <c r="B1306" t="s">
        <v>12917</v>
      </c>
      <c r="C1306" t="s">
        <v>10751</v>
      </c>
      <c r="D1306" t="s">
        <v>10683</v>
      </c>
      <c r="E1306" t="s">
        <v>10753</v>
      </c>
      <c r="F1306">
        <v>89.99</v>
      </c>
      <c r="G1306">
        <v>539.94000000000005</v>
      </c>
      <c r="H1306">
        <v>6</v>
      </c>
      <c r="I1306" t="s">
        <v>10682</v>
      </c>
      <c r="J1306">
        <v>14</v>
      </c>
      <c r="K1306">
        <v>0</v>
      </c>
      <c r="L1306" t="s">
        <v>10706</v>
      </c>
      <c r="N1306" t="s">
        <v>11212</v>
      </c>
      <c r="O1306" t="s">
        <v>10701</v>
      </c>
      <c r="Q1306" t="s">
        <v>10702</v>
      </c>
      <c r="S1306" t="s">
        <v>11213</v>
      </c>
      <c r="T1306">
        <v>43102.457002314797</v>
      </c>
    </row>
    <row r="1307" spans="1:20" x14ac:dyDescent="0.25">
      <c r="A1307" t="s">
        <v>12918</v>
      </c>
      <c r="B1307" t="s">
        <v>12919</v>
      </c>
      <c r="C1307" t="s">
        <v>10751</v>
      </c>
      <c r="D1307" t="s">
        <v>10683</v>
      </c>
      <c r="E1307" t="s">
        <v>10753</v>
      </c>
      <c r="F1307">
        <v>124.99</v>
      </c>
      <c r="G1307">
        <v>749.94</v>
      </c>
      <c r="H1307">
        <v>6</v>
      </c>
      <c r="I1307" t="s">
        <v>10682</v>
      </c>
      <c r="J1307">
        <v>18</v>
      </c>
      <c r="K1307">
        <v>0</v>
      </c>
      <c r="L1307" t="s">
        <v>10706</v>
      </c>
      <c r="N1307" t="s">
        <v>11212</v>
      </c>
      <c r="O1307" t="s">
        <v>10701</v>
      </c>
      <c r="Q1307" t="s">
        <v>10702</v>
      </c>
      <c r="S1307" t="s">
        <v>11213</v>
      </c>
      <c r="T1307">
        <v>43102.457002314797</v>
      </c>
    </row>
    <row r="1308" spans="1:20" x14ac:dyDescent="0.25">
      <c r="A1308" t="s">
        <v>4658</v>
      </c>
      <c r="B1308" t="s">
        <v>12920</v>
      </c>
      <c r="C1308" t="s">
        <v>10681</v>
      </c>
      <c r="D1308" t="s">
        <v>10683</v>
      </c>
      <c r="E1308" t="s">
        <v>10685</v>
      </c>
      <c r="F1308">
        <v>33.99</v>
      </c>
      <c r="G1308">
        <v>407.88</v>
      </c>
      <c r="H1308">
        <v>12</v>
      </c>
      <c r="I1308" t="s">
        <v>10682</v>
      </c>
      <c r="J1308">
        <v>0</v>
      </c>
      <c r="K1308">
        <v>0</v>
      </c>
      <c r="L1308" t="s">
        <v>11406</v>
      </c>
      <c r="N1308" t="s">
        <v>11378</v>
      </c>
      <c r="O1308" t="s">
        <v>10701</v>
      </c>
      <c r="Q1308" t="s">
        <v>10702</v>
      </c>
      <c r="S1308" t="s">
        <v>11379</v>
      </c>
      <c r="T1308">
        <v>43102.456979166702</v>
      </c>
    </row>
    <row r="1309" spans="1:20" x14ac:dyDescent="0.25">
      <c r="A1309" t="s">
        <v>8515</v>
      </c>
      <c r="B1309" t="s">
        <v>12921</v>
      </c>
      <c r="C1309" t="s">
        <v>10751</v>
      </c>
      <c r="D1309" t="s">
        <v>10683</v>
      </c>
      <c r="E1309" t="s">
        <v>10753</v>
      </c>
      <c r="F1309">
        <v>11.99</v>
      </c>
      <c r="G1309">
        <v>71.94</v>
      </c>
      <c r="H1309">
        <v>6</v>
      </c>
      <c r="I1309" t="s">
        <v>10682</v>
      </c>
      <c r="J1309">
        <v>0</v>
      </c>
      <c r="K1309">
        <v>0</v>
      </c>
      <c r="L1309" t="s">
        <v>10831</v>
      </c>
      <c r="N1309" t="s">
        <v>12922</v>
      </c>
      <c r="S1309" t="s">
        <v>12923</v>
      </c>
      <c r="T1309">
        <v>43102.456956018497</v>
      </c>
    </row>
    <row r="1310" spans="1:20" x14ac:dyDescent="0.25">
      <c r="A1310" t="s">
        <v>12924</v>
      </c>
      <c r="B1310" t="s">
        <v>12925</v>
      </c>
      <c r="C1310" t="s">
        <v>10691</v>
      </c>
      <c r="D1310" t="s">
        <v>10683</v>
      </c>
      <c r="E1310" t="s">
        <v>10693</v>
      </c>
      <c r="F1310">
        <v>12.89</v>
      </c>
      <c r="G1310">
        <v>77.34</v>
      </c>
      <c r="H1310">
        <v>6</v>
      </c>
      <c r="I1310" t="s">
        <v>10682</v>
      </c>
      <c r="J1310">
        <v>4</v>
      </c>
      <c r="K1310">
        <v>0</v>
      </c>
      <c r="L1310" t="s">
        <v>10731</v>
      </c>
      <c r="N1310" t="s">
        <v>11243</v>
      </c>
      <c r="O1310" t="s">
        <v>10708</v>
      </c>
      <c r="Q1310" t="s">
        <v>10709</v>
      </c>
      <c r="S1310" t="s">
        <v>11244</v>
      </c>
      <c r="T1310">
        <v>43102.456875000003</v>
      </c>
    </row>
    <row r="1311" spans="1:20" x14ac:dyDescent="0.25">
      <c r="A1311" t="s">
        <v>4659</v>
      </c>
      <c r="B1311" t="s">
        <v>12926</v>
      </c>
      <c r="C1311" t="s">
        <v>10681</v>
      </c>
      <c r="D1311" t="s">
        <v>10683</v>
      </c>
      <c r="E1311" t="s">
        <v>10685</v>
      </c>
      <c r="F1311">
        <v>14.99</v>
      </c>
      <c r="G1311">
        <v>179.88</v>
      </c>
      <c r="H1311">
        <v>12</v>
      </c>
      <c r="I1311" t="s">
        <v>10682</v>
      </c>
      <c r="J1311">
        <v>0</v>
      </c>
      <c r="K1311">
        <v>0</v>
      </c>
      <c r="L1311" t="s">
        <v>11000</v>
      </c>
      <c r="N1311" t="s">
        <v>10837</v>
      </c>
      <c r="O1311" t="s">
        <v>10701</v>
      </c>
      <c r="Q1311" t="s">
        <v>10702</v>
      </c>
      <c r="S1311" t="s">
        <v>10838</v>
      </c>
      <c r="T1311">
        <v>43102.456990740699</v>
      </c>
    </row>
    <row r="1312" spans="1:20" x14ac:dyDescent="0.25">
      <c r="A1312" t="s">
        <v>12927</v>
      </c>
      <c r="B1312" t="s">
        <v>12928</v>
      </c>
      <c r="C1312" t="s">
        <v>10691</v>
      </c>
      <c r="D1312" t="s">
        <v>10683</v>
      </c>
      <c r="E1312" t="s">
        <v>10693</v>
      </c>
      <c r="F1312">
        <v>29.99</v>
      </c>
      <c r="G1312">
        <v>359.88</v>
      </c>
      <c r="H1312">
        <v>12</v>
      </c>
      <c r="I1312" t="s">
        <v>10682</v>
      </c>
      <c r="J1312">
        <v>0</v>
      </c>
      <c r="K1312">
        <v>0</v>
      </c>
      <c r="L1312" t="s">
        <v>10745</v>
      </c>
      <c r="N1312" t="s">
        <v>10803</v>
      </c>
      <c r="O1312" t="s">
        <v>10782</v>
      </c>
      <c r="Q1312" t="s">
        <v>10783</v>
      </c>
      <c r="S1312" t="s">
        <v>10804</v>
      </c>
      <c r="T1312">
        <v>43102.456898148099</v>
      </c>
    </row>
    <row r="1313" spans="1:20" x14ac:dyDescent="0.25">
      <c r="A1313" t="s">
        <v>4660</v>
      </c>
      <c r="B1313" t="s">
        <v>12929</v>
      </c>
      <c r="C1313" t="s">
        <v>10751</v>
      </c>
      <c r="D1313" t="s">
        <v>10683</v>
      </c>
      <c r="E1313" t="s">
        <v>10685</v>
      </c>
      <c r="F1313">
        <v>29.99</v>
      </c>
      <c r="G1313">
        <v>359.88</v>
      </c>
      <c r="H1313">
        <v>12</v>
      </c>
      <c r="I1313" t="s">
        <v>10682</v>
      </c>
      <c r="J1313">
        <v>0</v>
      </c>
      <c r="K1313">
        <v>0</v>
      </c>
      <c r="L1313" t="s">
        <v>11628</v>
      </c>
      <c r="M1313">
        <v>43192</v>
      </c>
      <c r="N1313" t="s">
        <v>10803</v>
      </c>
      <c r="O1313" t="s">
        <v>10782</v>
      </c>
      <c r="Q1313" t="s">
        <v>10783</v>
      </c>
      <c r="S1313" t="s">
        <v>10804</v>
      </c>
      <c r="T1313">
        <v>43102.456909722197</v>
      </c>
    </row>
    <row r="1314" spans="1:20" x14ac:dyDescent="0.25">
      <c r="A1314" t="s">
        <v>4661</v>
      </c>
      <c r="B1314" t="s">
        <v>12930</v>
      </c>
      <c r="C1314" t="s">
        <v>10751</v>
      </c>
      <c r="D1314" t="s">
        <v>10683</v>
      </c>
      <c r="E1314" t="s">
        <v>10693</v>
      </c>
      <c r="F1314">
        <v>11.99</v>
      </c>
      <c r="G1314">
        <v>143.88</v>
      </c>
      <c r="H1314">
        <v>12</v>
      </c>
      <c r="I1314" t="s">
        <v>10682</v>
      </c>
      <c r="J1314">
        <v>0</v>
      </c>
      <c r="K1314">
        <v>0</v>
      </c>
      <c r="L1314" t="s">
        <v>10717</v>
      </c>
      <c r="N1314" t="s">
        <v>10803</v>
      </c>
      <c r="O1314" t="s">
        <v>10782</v>
      </c>
      <c r="Q1314" t="s">
        <v>10783</v>
      </c>
      <c r="S1314" t="s">
        <v>10804</v>
      </c>
      <c r="T1314">
        <v>43102.456921296303</v>
      </c>
    </row>
    <row r="1315" spans="1:20" x14ac:dyDescent="0.25">
      <c r="A1315" t="s">
        <v>8516</v>
      </c>
      <c r="B1315" t="s">
        <v>12931</v>
      </c>
      <c r="C1315" t="s">
        <v>10751</v>
      </c>
      <c r="D1315" t="s">
        <v>10752</v>
      </c>
      <c r="E1315" t="s">
        <v>10685</v>
      </c>
      <c r="F1315">
        <v>19.79</v>
      </c>
      <c r="G1315">
        <v>118.74</v>
      </c>
      <c r="H1315">
        <v>6</v>
      </c>
      <c r="I1315" t="s">
        <v>10682</v>
      </c>
      <c r="J1315">
        <v>0</v>
      </c>
      <c r="K1315">
        <v>0</v>
      </c>
      <c r="L1315" t="s">
        <v>10731</v>
      </c>
      <c r="M1315">
        <v>43368</v>
      </c>
      <c r="N1315" t="s">
        <v>10700</v>
      </c>
      <c r="O1315" t="s">
        <v>10701</v>
      </c>
      <c r="Q1315" t="s">
        <v>10702</v>
      </c>
      <c r="S1315" t="s">
        <v>10703</v>
      </c>
      <c r="T1315">
        <v>43102.456875000003</v>
      </c>
    </row>
    <row r="1316" spans="1:20" x14ac:dyDescent="0.25">
      <c r="A1316" t="s">
        <v>4662</v>
      </c>
      <c r="B1316" t="s">
        <v>12932</v>
      </c>
      <c r="C1316" t="s">
        <v>10681</v>
      </c>
      <c r="D1316" t="s">
        <v>10683</v>
      </c>
      <c r="E1316" t="s">
        <v>10685</v>
      </c>
      <c r="F1316">
        <v>46.99</v>
      </c>
      <c r="G1316">
        <v>281.94</v>
      </c>
      <c r="H1316">
        <v>6</v>
      </c>
      <c r="I1316" t="s">
        <v>10682</v>
      </c>
      <c r="J1316">
        <v>0</v>
      </c>
      <c r="K1316">
        <v>0</v>
      </c>
      <c r="L1316" t="s">
        <v>11406</v>
      </c>
      <c r="N1316" t="s">
        <v>10700</v>
      </c>
      <c r="O1316" t="s">
        <v>10701</v>
      </c>
      <c r="Q1316" t="s">
        <v>10702</v>
      </c>
      <c r="S1316" t="s">
        <v>10703</v>
      </c>
      <c r="T1316">
        <v>43102.456979166702</v>
      </c>
    </row>
    <row r="1317" spans="1:20" x14ac:dyDescent="0.25">
      <c r="A1317" t="s">
        <v>12933</v>
      </c>
      <c r="B1317" t="s">
        <v>12934</v>
      </c>
      <c r="C1317" t="s">
        <v>10691</v>
      </c>
      <c r="D1317" t="s">
        <v>10752</v>
      </c>
      <c r="E1317" t="s">
        <v>10693</v>
      </c>
      <c r="F1317">
        <v>34.99</v>
      </c>
      <c r="G1317">
        <v>209.94</v>
      </c>
      <c r="H1317">
        <v>6</v>
      </c>
      <c r="I1317" t="s">
        <v>10682</v>
      </c>
      <c r="J1317">
        <v>0</v>
      </c>
      <c r="K1317">
        <v>0</v>
      </c>
      <c r="L1317" t="s">
        <v>10883</v>
      </c>
      <c r="N1317" t="s">
        <v>11038</v>
      </c>
      <c r="O1317" t="s">
        <v>10708</v>
      </c>
      <c r="Q1317" t="s">
        <v>10709</v>
      </c>
      <c r="S1317" t="s">
        <v>11039</v>
      </c>
      <c r="T1317">
        <v>43102.456979166702</v>
      </c>
    </row>
    <row r="1318" spans="1:20" x14ac:dyDescent="0.25">
      <c r="A1318" t="s">
        <v>12935</v>
      </c>
      <c r="B1318" t="s">
        <v>12936</v>
      </c>
      <c r="C1318" t="s">
        <v>10691</v>
      </c>
      <c r="D1318" t="s">
        <v>10683</v>
      </c>
      <c r="E1318" t="s">
        <v>10693</v>
      </c>
      <c r="F1318">
        <v>20.99</v>
      </c>
      <c r="G1318">
        <v>125.94</v>
      </c>
      <c r="H1318">
        <v>6</v>
      </c>
      <c r="I1318" t="s">
        <v>10682</v>
      </c>
      <c r="J1318">
        <v>0</v>
      </c>
      <c r="K1318">
        <v>0</v>
      </c>
      <c r="L1318" t="s">
        <v>10858</v>
      </c>
      <c r="N1318" t="s">
        <v>10737</v>
      </c>
      <c r="O1318" t="s">
        <v>10708</v>
      </c>
      <c r="Q1318" t="s">
        <v>10709</v>
      </c>
      <c r="S1318" t="s">
        <v>10738</v>
      </c>
      <c r="T1318">
        <v>43102.457013888903</v>
      </c>
    </row>
    <row r="1319" spans="1:20" x14ac:dyDescent="0.25">
      <c r="A1319" t="s">
        <v>12937</v>
      </c>
      <c r="B1319" t="s">
        <v>12938</v>
      </c>
      <c r="C1319" t="s">
        <v>10751</v>
      </c>
      <c r="D1319" t="s">
        <v>10683</v>
      </c>
      <c r="E1319" t="s">
        <v>10753</v>
      </c>
      <c r="F1319">
        <v>59.99</v>
      </c>
      <c r="G1319">
        <v>359.94</v>
      </c>
      <c r="H1319">
        <v>6</v>
      </c>
      <c r="I1319" t="s">
        <v>10682</v>
      </c>
      <c r="J1319">
        <v>10</v>
      </c>
      <c r="K1319">
        <v>0</v>
      </c>
      <c r="L1319" t="s">
        <v>10706</v>
      </c>
      <c r="N1319" t="s">
        <v>10793</v>
      </c>
      <c r="O1319" t="s">
        <v>10782</v>
      </c>
      <c r="Q1319" t="s">
        <v>10783</v>
      </c>
      <c r="S1319" t="s">
        <v>10794</v>
      </c>
      <c r="T1319">
        <v>43102.457002314797</v>
      </c>
    </row>
    <row r="1320" spans="1:20" x14ac:dyDescent="0.25">
      <c r="A1320" t="s">
        <v>12939</v>
      </c>
      <c r="B1320" t="s">
        <v>12940</v>
      </c>
      <c r="C1320" t="s">
        <v>10691</v>
      </c>
      <c r="D1320" t="s">
        <v>10683</v>
      </c>
      <c r="E1320" t="s">
        <v>10693</v>
      </c>
      <c r="F1320">
        <v>22.79</v>
      </c>
      <c r="G1320">
        <v>273.48</v>
      </c>
      <c r="H1320">
        <v>12</v>
      </c>
      <c r="I1320" t="s">
        <v>10682</v>
      </c>
      <c r="J1320">
        <v>18</v>
      </c>
      <c r="K1320">
        <v>0</v>
      </c>
      <c r="L1320" t="s">
        <v>10755</v>
      </c>
      <c r="N1320" t="s">
        <v>10803</v>
      </c>
      <c r="O1320" t="s">
        <v>10782</v>
      </c>
      <c r="Q1320" t="s">
        <v>10783</v>
      </c>
      <c r="S1320" t="s">
        <v>10804</v>
      </c>
      <c r="T1320">
        <v>43102.456932870402</v>
      </c>
    </row>
    <row r="1321" spans="1:20" x14ac:dyDescent="0.25">
      <c r="A1321" t="s">
        <v>4663</v>
      </c>
      <c r="B1321" t="s">
        <v>12941</v>
      </c>
      <c r="C1321" t="s">
        <v>10751</v>
      </c>
      <c r="D1321" t="s">
        <v>10752</v>
      </c>
      <c r="E1321" t="s">
        <v>10685</v>
      </c>
      <c r="F1321">
        <v>18.59</v>
      </c>
      <c r="G1321">
        <v>111.54</v>
      </c>
      <c r="H1321">
        <v>6</v>
      </c>
      <c r="I1321" t="s">
        <v>10682</v>
      </c>
      <c r="J1321">
        <v>0</v>
      </c>
      <c r="K1321">
        <v>0</v>
      </c>
      <c r="L1321" t="s">
        <v>10868</v>
      </c>
      <c r="N1321" t="s">
        <v>10991</v>
      </c>
      <c r="O1321" t="s">
        <v>10992</v>
      </c>
      <c r="Q1321" t="s">
        <v>10993</v>
      </c>
      <c r="S1321" t="s">
        <v>10994</v>
      </c>
      <c r="T1321">
        <v>43102.456990740699</v>
      </c>
    </row>
    <row r="1322" spans="1:20" x14ac:dyDescent="0.25">
      <c r="A1322" t="s">
        <v>4664</v>
      </c>
      <c r="B1322" t="s">
        <v>12942</v>
      </c>
      <c r="C1322" t="s">
        <v>10681</v>
      </c>
      <c r="D1322" t="s">
        <v>10683</v>
      </c>
      <c r="E1322" t="s">
        <v>10685</v>
      </c>
      <c r="F1322">
        <v>25.99</v>
      </c>
      <c r="G1322">
        <v>155.94</v>
      </c>
      <c r="H1322">
        <v>6</v>
      </c>
      <c r="I1322" t="s">
        <v>10682</v>
      </c>
      <c r="J1322">
        <v>0</v>
      </c>
      <c r="K1322">
        <v>0</v>
      </c>
      <c r="L1322" t="s">
        <v>10727</v>
      </c>
      <c r="N1322" t="s">
        <v>10728</v>
      </c>
      <c r="O1322" t="s">
        <v>10701</v>
      </c>
      <c r="Q1322" t="s">
        <v>10702</v>
      </c>
      <c r="S1322" t="s">
        <v>10729</v>
      </c>
      <c r="T1322">
        <v>43102.456944444399</v>
      </c>
    </row>
    <row r="1323" spans="1:20" x14ac:dyDescent="0.25">
      <c r="A1323" t="s">
        <v>12943</v>
      </c>
      <c r="B1323" t="s">
        <v>12944</v>
      </c>
      <c r="C1323" t="s">
        <v>10691</v>
      </c>
      <c r="D1323" t="s">
        <v>10683</v>
      </c>
      <c r="E1323" t="s">
        <v>10693</v>
      </c>
      <c r="F1323">
        <v>17.989999999999998</v>
      </c>
      <c r="G1323">
        <v>107.94</v>
      </c>
      <c r="H1323">
        <v>6</v>
      </c>
      <c r="I1323" t="s">
        <v>10682</v>
      </c>
      <c r="J1323">
        <v>0</v>
      </c>
      <c r="K1323">
        <v>0</v>
      </c>
      <c r="L1323" t="s">
        <v>10722</v>
      </c>
      <c r="N1323" t="s">
        <v>11609</v>
      </c>
      <c r="O1323" t="s">
        <v>10687</v>
      </c>
      <c r="Q1323" t="s">
        <v>10688</v>
      </c>
      <c r="S1323" t="s">
        <v>11610</v>
      </c>
      <c r="T1323">
        <v>43102.456956018497</v>
      </c>
    </row>
    <row r="1324" spans="1:20" x14ac:dyDescent="0.25">
      <c r="A1324" t="s">
        <v>12945</v>
      </c>
      <c r="B1324" t="s">
        <v>12946</v>
      </c>
      <c r="C1324" t="s">
        <v>10691</v>
      </c>
      <c r="D1324" t="s">
        <v>10683</v>
      </c>
      <c r="E1324" t="s">
        <v>10693</v>
      </c>
      <c r="F1324">
        <v>20.99</v>
      </c>
      <c r="G1324">
        <v>125.94</v>
      </c>
      <c r="H1324">
        <v>6</v>
      </c>
      <c r="I1324" t="s">
        <v>10682</v>
      </c>
      <c r="J1324">
        <v>0</v>
      </c>
      <c r="K1324">
        <v>0</v>
      </c>
      <c r="L1324" t="s">
        <v>10858</v>
      </c>
      <c r="N1324" t="s">
        <v>10737</v>
      </c>
      <c r="O1324" t="s">
        <v>10708</v>
      </c>
      <c r="Q1324" t="s">
        <v>10709</v>
      </c>
      <c r="S1324" t="s">
        <v>10738</v>
      </c>
      <c r="T1324">
        <v>43102.457013888903</v>
      </c>
    </row>
    <row r="1325" spans="1:20" x14ac:dyDescent="0.25">
      <c r="A1325" t="s">
        <v>4665</v>
      </c>
      <c r="B1325" t="s">
        <v>12947</v>
      </c>
      <c r="C1325" t="s">
        <v>10681</v>
      </c>
      <c r="D1325" t="s">
        <v>10683</v>
      </c>
      <c r="E1325" t="s">
        <v>10685</v>
      </c>
      <c r="F1325">
        <v>59.99</v>
      </c>
      <c r="G1325">
        <v>719.88</v>
      </c>
      <c r="H1325">
        <v>12</v>
      </c>
      <c r="I1325" t="s">
        <v>10682</v>
      </c>
      <c r="J1325">
        <v>0</v>
      </c>
      <c r="K1325">
        <v>0</v>
      </c>
      <c r="L1325" t="s">
        <v>10883</v>
      </c>
      <c r="N1325" t="s">
        <v>10837</v>
      </c>
      <c r="O1325" t="s">
        <v>10701</v>
      </c>
      <c r="Q1325" t="s">
        <v>10702</v>
      </c>
      <c r="S1325" t="s">
        <v>10838</v>
      </c>
      <c r="T1325">
        <v>43102.456979166702</v>
      </c>
    </row>
    <row r="1326" spans="1:20" x14ac:dyDescent="0.25">
      <c r="A1326" t="s">
        <v>4666</v>
      </c>
      <c r="B1326" t="s">
        <v>12948</v>
      </c>
      <c r="C1326" t="s">
        <v>10681</v>
      </c>
      <c r="D1326" t="s">
        <v>10683</v>
      </c>
      <c r="E1326" t="s">
        <v>10685</v>
      </c>
      <c r="F1326">
        <v>64.989999999999995</v>
      </c>
      <c r="G1326">
        <v>779.88</v>
      </c>
      <c r="H1326">
        <v>12</v>
      </c>
      <c r="I1326" t="s">
        <v>10682</v>
      </c>
      <c r="J1326">
        <v>0</v>
      </c>
      <c r="K1326">
        <v>0</v>
      </c>
      <c r="L1326" t="s">
        <v>10835</v>
      </c>
      <c r="N1326" t="s">
        <v>10837</v>
      </c>
      <c r="O1326" t="s">
        <v>10701</v>
      </c>
      <c r="Q1326" t="s">
        <v>10702</v>
      </c>
      <c r="S1326" t="s">
        <v>10838</v>
      </c>
      <c r="T1326">
        <v>43102.456863425898</v>
      </c>
    </row>
    <row r="1327" spans="1:20" x14ac:dyDescent="0.25">
      <c r="A1327" t="s">
        <v>4667</v>
      </c>
      <c r="B1327" t="s">
        <v>12949</v>
      </c>
      <c r="C1327" t="s">
        <v>10681</v>
      </c>
      <c r="D1327" t="s">
        <v>10683</v>
      </c>
      <c r="E1327" t="s">
        <v>10685</v>
      </c>
      <c r="F1327">
        <v>54.99</v>
      </c>
      <c r="G1327">
        <v>659.88</v>
      </c>
      <c r="H1327">
        <v>12</v>
      </c>
      <c r="I1327" t="s">
        <v>10682</v>
      </c>
      <c r="J1327">
        <v>0</v>
      </c>
      <c r="K1327">
        <v>0</v>
      </c>
      <c r="L1327" t="s">
        <v>10868</v>
      </c>
      <c r="N1327" t="s">
        <v>10837</v>
      </c>
      <c r="O1327" t="s">
        <v>10701</v>
      </c>
      <c r="Q1327" t="s">
        <v>10702</v>
      </c>
      <c r="S1327" t="s">
        <v>10838</v>
      </c>
      <c r="T1327">
        <v>43102.456990740699</v>
      </c>
    </row>
    <row r="1328" spans="1:20" x14ac:dyDescent="0.25">
      <c r="A1328" t="s">
        <v>8517</v>
      </c>
      <c r="B1328" t="s">
        <v>12950</v>
      </c>
      <c r="C1328" t="s">
        <v>10751</v>
      </c>
      <c r="D1328" t="s">
        <v>10683</v>
      </c>
      <c r="E1328" t="s">
        <v>10693</v>
      </c>
      <c r="F1328">
        <v>8.39</v>
      </c>
      <c r="G1328">
        <v>100.68</v>
      </c>
      <c r="H1328">
        <v>12</v>
      </c>
      <c r="I1328" t="s">
        <v>10682</v>
      </c>
      <c r="J1328">
        <v>0</v>
      </c>
      <c r="K1328">
        <v>0</v>
      </c>
      <c r="L1328" t="s">
        <v>12092</v>
      </c>
      <c r="N1328" t="s">
        <v>12951</v>
      </c>
      <c r="S1328" t="s">
        <v>12952</v>
      </c>
      <c r="T1328">
        <v>43102.456932870402</v>
      </c>
    </row>
    <row r="1329" spans="1:20" x14ac:dyDescent="0.25">
      <c r="A1329" t="s">
        <v>4668</v>
      </c>
      <c r="B1329" t="s">
        <v>12953</v>
      </c>
      <c r="C1329" t="s">
        <v>10751</v>
      </c>
      <c r="D1329" t="s">
        <v>10752</v>
      </c>
      <c r="E1329" t="s">
        <v>10685</v>
      </c>
      <c r="F1329">
        <v>19.989999999999998</v>
      </c>
      <c r="G1329">
        <v>119.94</v>
      </c>
      <c r="H1329">
        <v>6</v>
      </c>
      <c r="I1329" t="s">
        <v>10682</v>
      </c>
      <c r="J1329">
        <v>0</v>
      </c>
      <c r="K1329">
        <v>0</v>
      </c>
      <c r="L1329" t="s">
        <v>10862</v>
      </c>
      <c r="N1329" t="s">
        <v>11243</v>
      </c>
      <c r="O1329" t="s">
        <v>10708</v>
      </c>
      <c r="Q1329" t="s">
        <v>10709</v>
      </c>
      <c r="S1329" t="s">
        <v>11244</v>
      </c>
      <c r="T1329">
        <v>43102.456909722197</v>
      </c>
    </row>
    <row r="1330" spans="1:20" x14ac:dyDescent="0.25">
      <c r="A1330" t="s">
        <v>4669</v>
      </c>
      <c r="B1330" t="s">
        <v>12954</v>
      </c>
      <c r="C1330" t="s">
        <v>10751</v>
      </c>
      <c r="D1330" t="s">
        <v>10683</v>
      </c>
      <c r="E1330" t="s">
        <v>10753</v>
      </c>
      <c r="F1330">
        <v>7.79</v>
      </c>
      <c r="G1330">
        <v>93.48</v>
      </c>
      <c r="H1330">
        <v>12</v>
      </c>
      <c r="I1330" t="s">
        <v>10682</v>
      </c>
      <c r="J1330">
        <v>0</v>
      </c>
      <c r="K1330">
        <v>0</v>
      </c>
      <c r="L1330" t="s">
        <v>11000</v>
      </c>
      <c r="N1330" t="s">
        <v>10781</v>
      </c>
      <c r="O1330" t="s">
        <v>10782</v>
      </c>
      <c r="Q1330" t="s">
        <v>10783</v>
      </c>
      <c r="S1330" t="s">
        <v>10784</v>
      </c>
      <c r="T1330">
        <v>43102.456990740699</v>
      </c>
    </row>
    <row r="1331" spans="1:20" x14ac:dyDescent="0.25">
      <c r="A1331" t="s">
        <v>12955</v>
      </c>
      <c r="B1331" t="s">
        <v>12956</v>
      </c>
      <c r="C1331" t="s">
        <v>10751</v>
      </c>
      <c r="D1331" t="s">
        <v>10683</v>
      </c>
      <c r="E1331" t="s">
        <v>10693</v>
      </c>
      <c r="F1331">
        <v>11.99</v>
      </c>
      <c r="G1331">
        <v>71.94</v>
      </c>
      <c r="H1331">
        <v>6</v>
      </c>
      <c r="I1331" t="s">
        <v>10682</v>
      </c>
      <c r="J1331">
        <v>0</v>
      </c>
      <c r="K1331">
        <v>0</v>
      </c>
      <c r="L1331" t="s">
        <v>11175</v>
      </c>
      <c r="N1331" t="s">
        <v>10941</v>
      </c>
      <c r="O1331" t="s">
        <v>10708</v>
      </c>
      <c r="Q1331" t="s">
        <v>10709</v>
      </c>
      <c r="S1331" t="s">
        <v>10942</v>
      </c>
      <c r="T1331">
        <v>43102.456956018497</v>
      </c>
    </row>
    <row r="1332" spans="1:20" x14ac:dyDescent="0.25">
      <c r="A1332" t="s">
        <v>4670</v>
      </c>
      <c r="B1332" t="s">
        <v>12957</v>
      </c>
      <c r="C1332" t="s">
        <v>10681</v>
      </c>
      <c r="D1332" t="s">
        <v>10683</v>
      </c>
      <c r="E1332" t="s">
        <v>10685</v>
      </c>
      <c r="F1332">
        <v>19.989999999999998</v>
      </c>
      <c r="G1332">
        <v>239.88</v>
      </c>
      <c r="H1332">
        <v>12</v>
      </c>
      <c r="I1332" t="s">
        <v>10682</v>
      </c>
      <c r="J1332">
        <v>0</v>
      </c>
      <c r="K1332">
        <v>0</v>
      </c>
      <c r="L1332" t="s">
        <v>10862</v>
      </c>
      <c r="N1332" t="s">
        <v>10700</v>
      </c>
      <c r="O1332" t="s">
        <v>10701</v>
      </c>
      <c r="Q1332" t="s">
        <v>10702</v>
      </c>
      <c r="S1332" t="s">
        <v>10703</v>
      </c>
      <c r="T1332">
        <v>43102.456909722197</v>
      </c>
    </row>
    <row r="1333" spans="1:20" x14ac:dyDescent="0.25">
      <c r="A1333" t="s">
        <v>4671</v>
      </c>
      <c r="B1333" t="s">
        <v>12958</v>
      </c>
      <c r="C1333" t="s">
        <v>10681</v>
      </c>
      <c r="D1333" t="s">
        <v>10683</v>
      </c>
      <c r="E1333" t="s">
        <v>10685</v>
      </c>
      <c r="F1333">
        <v>44.99</v>
      </c>
      <c r="G1333">
        <v>269.94</v>
      </c>
      <c r="H1333">
        <v>6</v>
      </c>
      <c r="I1333" t="s">
        <v>10682</v>
      </c>
      <c r="J1333">
        <v>0</v>
      </c>
      <c r="K1333">
        <v>0</v>
      </c>
      <c r="L1333" t="s">
        <v>10883</v>
      </c>
      <c r="N1333" t="s">
        <v>10803</v>
      </c>
      <c r="O1333" t="s">
        <v>10782</v>
      </c>
      <c r="Q1333" t="s">
        <v>10783</v>
      </c>
      <c r="S1333" t="s">
        <v>10804</v>
      </c>
      <c r="T1333">
        <v>43102.456979166702</v>
      </c>
    </row>
    <row r="1334" spans="1:20" x14ac:dyDescent="0.25">
      <c r="A1334" t="s">
        <v>4672</v>
      </c>
      <c r="B1334" t="s">
        <v>12959</v>
      </c>
      <c r="C1334" t="s">
        <v>10681</v>
      </c>
      <c r="D1334" t="s">
        <v>10683</v>
      </c>
      <c r="E1334" t="s">
        <v>10685</v>
      </c>
      <c r="F1334">
        <v>11.99</v>
      </c>
      <c r="G1334">
        <v>143.88</v>
      </c>
      <c r="H1334">
        <v>12</v>
      </c>
      <c r="I1334" t="s">
        <v>10682</v>
      </c>
      <c r="J1334">
        <v>0</v>
      </c>
      <c r="K1334">
        <v>0</v>
      </c>
      <c r="L1334" t="s">
        <v>10717</v>
      </c>
      <c r="N1334" t="s">
        <v>10686</v>
      </c>
      <c r="O1334" t="s">
        <v>10687</v>
      </c>
      <c r="Q1334" t="s">
        <v>10688</v>
      </c>
      <c r="S1334" t="s">
        <v>10689</v>
      </c>
      <c r="T1334">
        <v>43102.456921296303</v>
      </c>
    </row>
    <row r="1335" spans="1:20" x14ac:dyDescent="0.25">
      <c r="A1335" t="s">
        <v>4673</v>
      </c>
      <c r="B1335" t="s">
        <v>12960</v>
      </c>
      <c r="C1335" t="s">
        <v>10751</v>
      </c>
      <c r="D1335" t="s">
        <v>10683</v>
      </c>
      <c r="E1335" t="s">
        <v>10693</v>
      </c>
      <c r="F1335">
        <v>17.39</v>
      </c>
      <c r="G1335">
        <v>104.34</v>
      </c>
      <c r="H1335">
        <v>6</v>
      </c>
      <c r="I1335" t="s">
        <v>10682</v>
      </c>
      <c r="J1335">
        <v>0</v>
      </c>
      <c r="K1335">
        <v>0</v>
      </c>
      <c r="L1335" t="s">
        <v>12092</v>
      </c>
      <c r="N1335" t="s">
        <v>12137</v>
      </c>
      <c r="O1335" t="s">
        <v>10701</v>
      </c>
      <c r="Q1335" t="s">
        <v>10702</v>
      </c>
      <c r="S1335" t="s">
        <v>12138</v>
      </c>
      <c r="T1335">
        <v>43102.456932870402</v>
      </c>
    </row>
    <row r="1336" spans="1:20" x14ac:dyDescent="0.25">
      <c r="A1336" t="s">
        <v>8518</v>
      </c>
      <c r="B1336" t="s">
        <v>12961</v>
      </c>
      <c r="C1336" t="s">
        <v>10751</v>
      </c>
      <c r="D1336" t="s">
        <v>10683</v>
      </c>
      <c r="E1336" t="s">
        <v>10836</v>
      </c>
      <c r="F1336">
        <v>2.99</v>
      </c>
      <c r="G1336">
        <v>35.880000000000003</v>
      </c>
      <c r="H1336">
        <v>12</v>
      </c>
      <c r="I1336" t="s">
        <v>10682</v>
      </c>
      <c r="J1336">
        <v>0</v>
      </c>
      <c r="K1336">
        <v>0</v>
      </c>
      <c r="L1336" t="s">
        <v>10944</v>
      </c>
      <c r="N1336" t="s">
        <v>12962</v>
      </c>
      <c r="O1336" t="s">
        <v>10762</v>
      </c>
      <c r="Q1336" t="s">
        <v>10763</v>
      </c>
      <c r="S1336" t="s">
        <v>12963</v>
      </c>
      <c r="T1336">
        <v>43102.456921296303</v>
      </c>
    </row>
    <row r="1337" spans="1:20" x14ac:dyDescent="0.25">
      <c r="A1337" t="s">
        <v>8519</v>
      </c>
      <c r="B1337" t="s">
        <v>12964</v>
      </c>
      <c r="C1337" t="s">
        <v>10751</v>
      </c>
      <c r="D1337" t="s">
        <v>10683</v>
      </c>
      <c r="E1337" t="s">
        <v>10836</v>
      </c>
      <c r="F1337">
        <v>11.99</v>
      </c>
      <c r="G1337">
        <v>143.88</v>
      </c>
      <c r="H1337">
        <v>12</v>
      </c>
      <c r="I1337" t="s">
        <v>10682</v>
      </c>
      <c r="J1337">
        <v>0</v>
      </c>
      <c r="K1337">
        <v>0</v>
      </c>
      <c r="L1337" t="s">
        <v>10944</v>
      </c>
      <c r="N1337" t="s">
        <v>12962</v>
      </c>
      <c r="O1337" t="s">
        <v>10762</v>
      </c>
      <c r="Q1337" t="s">
        <v>10763</v>
      </c>
      <c r="S1337" t="s">
        <v>12963</v>
      </c>
      <c r="T1337">
        <v>43102.456921296303</v>
      </c>
    </row>
    <row r="1338" spans="1:20" x14ac:dyDescent="0.25">
      <c r="A1338" t="s">
        <v>4674</v>
      </c>
      <c r="B1338" t="s">
        <v>12965</v>
      </c>
      <c r="C1338" t="s">
        <v>10751</v>
      </c>
      <c r="D1338" t="s">
        <v>10683</v>
      </c>
      <c r="E1338" t="s">
        <v>10753</v>
      </c>
      <c r="F1338">
        <v>18.989999999999998</v>
      </c>
      <c r="G1338">
        <v>227.88</v>
      </c>
      <c r="H1338">
        <v>12</v>
      </c>
      <c r="I1338" t="s">
        <v>10682</v>
      </c>
      <c r="J1338">
        <v>0</v>
      </c>
      <c r="K1338">
        <v>0</v>
      </c>
      <c r="L1338" t="s">
        <v>10731</v>
      </c>
      <c r="N1338" t="s">
        <v>10874</v>
      </c>
      <c r="O1338" t="s">
        <v>10701</v>
      </c>
      <c r="P1338" t="s">
        <v>10708</v>
      </c>
      <c r="Q1338" t="s">
        <v>10702</v>
      </c>
      <c r="R1338" t="s">
        <v>10709</v>
      </c>
      <c r="S1338" t="s">
        <v>10875</v>
      </c>
      <c r="T1338">
        <v>43102.456875000003</v>
      </c>
    </row>
    <row r="1339" spans="1:20" x14ac:dyDescent="0.25">
      <c r="A1339" t="s">
        <v>4675</v>
      </c>
      <c r="B1339" t="s">
        <v>12966</v>
      </c>
      <c r="C1339" t="s">
        <v>10751</v>
      </c>
      <c r="D1339" t="s">
        <v>10683</v>
      </c>
      <c r="E1339" t="s">
        <v>10836</v>
      </c>
      <c r="F1339">
        <v>11.99</v>
      </c>
      <c r="G1339">
        <v>143.88</v>
      </c>
      <c r="H1339">
        <v>12</v>
      </c>
      <c r="I1339" t="s">
        <v>10682</v>
      </c>
      <c r="J1339">
        <v>0</v>
      </c>
      <c r="K1339">
        <v>0</v>
      </c>
      <c r="L1339" t="s">
        <v>10745</v>
      </c>
      <c r="N1339" t="s">
        <v>10923</v>
      </c>
      <c r="O1339" t="s">
        <v>10708</v>
      </c>
      <c r="Q1339" t="s">
        <v>10709</v>
      </c>
      <c r="S1339" t="s">
        <v>10924</v>
      </c>
      <c r="T1339">
        <v>43102.456898148099</v>
      </c>
    </row>
    <row r="1340" spans="1:20" x14ac:dyDescent="0.25">
      <c r="A1340" t="s">
        <v>8520</v>
      </c>
      <c r="B1340" t="s">
        <v>12967</v>
      </c>
      <c r="C1340" t="s">
        <v>10751</v>
      </c>
      <c r="D1340" t="s">
        <v>10683</v>
      </c>
      <c r="E1340" t="s">
        <v>10753</v>
      </c>
      <c r="F1340">
        <v>11.99</v>
      </c>
      <c r="G1340">
        <v>71.94</v>
      </c>
      <c r="H1340">
        <v>6</v>
      </c>
      <c r="I1340" t="s">
        <v>10682</v>
      </c>
      <c r="J1340">
        <v>0</v>
      </c>
      <c r="K1340">
        <v>0</v>
      </c>
      <c r="L1340" t="s">
        <v>10840</v>
      </c>
      <c r="N1340" t="s">
        <v>11609</v>
      </c>
      <c r="O1340" t="s">
        <v>10687</v>
      </c>
      <c r="Q1340" t="s">
        <v>10688</v>
      </c>
      <c r="S1340" t="s">
        <v>11610</v>
      </c>
      <c r="T1340">
        <v>43102.456863425898</v>
      </c>
    </row>
    <row r="1341" spans="1:20" x14ac:dyDescent="0.25">
      <c r="A1341" t="s">
        <v>4676</v>
      </c>
      <c r="B1341" t="s">
        <v>12968</v>
      </c>
      <c r="C1341" t="s">
        <v>10681</v>
      </c>
      <c r="D1341" t="s">
        <v>10683</v>
      </c>
      <c r="E1341" t="s">
        <v>10685</v>
      </c>
      <c r="F1341">
        <v>19.989999999999998</v>
      </c>
      <c r="G1341">
        <v>239.88</v>
      </c>
      <c r="H1341">
        <v>12</v>
      </c>
      <c r="I1341" t="s">
        <v>10682</v>
      </c>
      <c r="J1341">
        <v>0</v>
      </c>
      <c r="K1341">
        <v>0</v>
      </c>
      <c r="L1341" t="s">
        <v>10862</v>
      </c>
      <c r="N1341" t="s">
        <v>10700</v>
      </c>
      <c r="O1341" t="s">
        <v>10701</v>
      </c>
      <c r="Q1341" t="s">
        <v>10702</v>
      </c>
      <c r="S1341" t="s">
        <v>10703</v>
      </c>
      <c r="T1341">
        <v>43102.456909722197</v>
      </c>
    </row>
    <row r="1342" spans="1:20" x14ac:dyDescent="0.25">
      <c r="A1342" t="s">
        <v>8521</v>
      </c>
      <c r="B1342" t="s">
        <v>12969</v>
      </c>
      <c r="C1342" t="s">
        <v>10751</v>
      </c>
      <c r="D1342" t="s">
        <v>10683</v>
      </c>
      <c r="E1342" t="s">
        <v>10836</v>
      </c>
      <c r="F1342">
        <v>17.989999999999998</v>
      </c>
      <c r="G1342">
        <v>107.94</v>
      </c>
      <c r="H1342">
        <v>6</v>
      </c>
      <c r="I1342" t="s">
        <v>10682</v>
      </c>
      <c r="J1342">
        <v>0</v>
      </c>
      <c r="K1342">
        <v>0</v>
      </c>
      <c r="L1342" t="s">
        <v>10864</v>
      </c>
      <c r="N1342" t="s">
        <v>12119</v>
      </c>
      <c r="O1342" t="s">
        <v>10701</v>
      </c>
      <c r="Q1342" t="s">
        <v>10702</v>
      </c>
      <c r="S1342" t="s">
        <v>12120</v>
      </c>
      <c r="T1342">
        <v>43102.456875000003</v>
      </c>
    </row>
    <row r="1343" spans="1:20" x14ac:dyDescent="0.25">
      <c r="A1343" t="s">
        <v>4677</v>
      </c>
      <c r="B1343" t="s">
        <v>12970</v>
      </c>
      <c r="C1343" t="s">
        <v>10681</v>
      </c>
      <c r="D1343" t="s">
        <v>10683</v>
      </c>
      <c r="E1343" t="s">
        <v>10685</v>
      </c>
      <c r="F1343">
        <v>11.99</v>
      </c>
      <c r="G1343">
        <v>143.88</v>
      </c>
      <c r="H1343">
        <v>12</v>
      </c>
      <c r="I1343" t="s">
        <v>10682</v>
      </c>
      <c r="J1343">
        <v>0</v>
      </c>
      <c r="K1343">
        <v>0</v>
      </c>
      <c r="L1343" t="s">
        <v>10692</v>
      </c>
      <c r="N1343" t="s">
        <v>10686</v>
      </c>
      <c r="O1343" t="s">
        <v>10687</v>
      </c>
      <c r="Q1343" t="s">
        <v>10688</v>
      </c>
      <c r="S1343" t="s">
        <v>10689</v>
      </c>
      <c r="T1343">
        <v>43102.456956018497</v>
      </c>
    </row>
    <row r="1344" spans="1:20" x14ac:dyDescent="0.25">
      <c r="A1344" t="s">
        <v>8522</v>
      </c>
      <c r="B1344" t="s">
        <v>12971</v>
      </c>
      <c r="C1344" t="s">
        <v>10751</v>
      </c>
      <c r="D1344" t="s">
        <v>10683</v>
      </c>
      <c r="E1344" t="s">
        <v>10693</v>
      </c>
      <c r="F1344">
        <v>49.79</v>
      </c>
      <c r="G1344">
        <v>298.74</v>
      </c>
      <c r="H1344">
        <v>6</v>
      </c>
      <c r="I1344" t="s">
        <v>10682</v>
      </c>
      <c r="J1344">
        <v>0</v>
      </c>
      <c r="K1344">
        <v>0</v>
      </c>
      <c r="L1344" t="s">
        <v>12092</v>
      </c>
      <c r="N1344" t="s">
        <v>12137</v>
      </c>
      <c r="O1344" t="s">
        <v>10701</v>
      </c>
      <c r="Q1344" t="s">
        <v>10702</v>
      </c>
      <c r="S1344" t="s">
        <v>12138</v>
      </c>
      <c r="T1344">
        <v>43102.456932870402</v>
      </c>
    </row>
    <row r="1345" spans="1:20" x14ac:dyDescent="0.25">
      <c r="A1345" t="s">
        <v>8523</v>
      </c>
      <c r="B1345" t="s">
        <v>12972</v>
      </c>
      <c r="C1345" t="s">
        <v>10751</v>
      </c>
      <c r="D1345" t="s">
        <v>10683</v>
      </c>
      <c r="E1345" t="s">
        <v>10836</v>
      </c>
      <c r="F1345">
        <v>17.989999999999998</v>
      </c>
      <c r="G1345">
        <v>107.94</v>
      </c>
      <c r="H1345">
        <v>6</v>
      </c>
      <c r="I1345" t="s">
        <v>10682</v>
      </c>
      <c r="J1345">
        <v>0</v>
      </c>
      <c r="K1345">
        <v>0</v>
      </c>
      <c r="L1345" t="s">
        <v>11982</v>
      </c>
      <c r="N1345" t="s">
        <v>12973</v>
      </c>
      <c r="S1345" t="s">
        <v>12974</v>
      </c>
      <c r="T1345">
        <v>43102.456956018497</v>
      </c>
    </row>
    <row r="1346" spans="1:20" x14ac:dyDescent="0.25">
      <c r="A1346" t="s">
        <v>4678</v>
      </c>
      <c r="B1346" t="s">
        <v>12975</v>
      </c>
      <c r="C1346" t="s">
        <v>10751</v>
      </c>
      <c r="D1346" t="s">
        <v>10683</v>
      </c>
      <c r="E1346" t="s">
        <v>10753</v>
      </c>
      <c r="F1346">
        <v>15.59</v>
      </c>
      <c r="G1346">
        <v>93.54</v>
      </c>
      <c r="H1346">
        <v>6</v>
      </c>
      <c r="I1346" t="s">
        <v>10682</v>
      </c>
      <c r="J1346">
        <v>0</v>
      </c>
      <c r="K1346">
        <v>0</v>
      </c>
      <c r="L1346" t="s">
        <v>10722</v>
      </c>
      <c r="N1346" t="s">
        <v>10837</v>
      </c>
      <c r="O1346" t="s">
        <v>10701</v>
      </c>
      <c r="Q1346" t="s">
        <v>10702</v>
      </c>
      <c r="S1346" t="s">
        <v>10838</v>
      </c>
      <c r="T1346">
        <v>43102.456956018497</v>
      </c>
    </row>
    <row r="1347" spans="1:20" x14ac:dyDescent="0.25">
      <c r="A1347" t="s">
        <v>4679</v>
      </c>
      <c r="B1347" t="s">
        <v>12976</v>
      </c>
      <c r="C1347" t="s">
        <v>10681</v>
      </c>
      <c r="D1347" t="s">
        <v>10683</v>
      </c>
      <c r="E1347" t="s">
        <v>10685</v>
      </c>
      <c r="F1347">
        <v>31.99</v>
      </c>
      <c r="G1347">
        <v>191.94</v>
      </c>
      <c r="H1347">
        <v>6</v>
      </c>
      <c r="I1347" t="s">
        <v>10682</v>
      </c>
      <c r="J1347">
        <v>0</v>
      </c>
      <c r="K1347">
        <v>0</v>
      </c>
      <c r="L1347" t="s">
        <v>11014</v>
      </c>
      <c r="N1347" t="s">
        <v>10700</v>
      </c>
      <c r="O1347" t="s">
        <v>10701</v>
      </c>
      <c r="Q1347" t="s">
        <v>10702</v>
      </c>
      <c r="S1347" t="s">
        <v>10703</v>
      </c>
      <c r="T1347">
        <v>43102.456863425898</v>
      </c>
    </row>
    <row r="1348" spans="1:20" x14ac:dyDescent="0.25">
      <c r="A1348" t="s">
        <v>4680</v>
      </c>
      <c r="B1348" t="s">
        <v>12977</v>
      </c>
      <c r="C1348" t="s">
        <v>12445</v>
      </c>
      <c r="D1348" t="s">
        <v>10683</v>
      </c>
      <c r="E1348" t="s">
        <v>10685</v>
      </c>
      <c r="F1348">
        <v>114.99</v>
      </c>
      <c r="G1348">
        <v>689.94</v>
      </c>
      <c r="H1348">
        <v>6</v>
      </c>
      <c r="I1348" t="s">
        <v>10682</v>
      </c>
      <c r="J1348">
        <v>0</v>
      </c>
      <c r="K1348">
        <v>0</v>
      </c>
      <c r="L1348" t="s">
        <v>10731</v>
      </c>
      <c r="N1348" t="s">
        <v>12978</v>
      </c>
      <c r="O1348" t="s">
        <v>10762</v>
      </c>
      <c r="Q1348" t="s">
        <v>10763</v>
      </c>
      <c r="S1348" t="s">
        <v>12979</v>
      </c>
      <c r="T1348">
        <v>43102.456875000003</v>
      </c>
    </row>
    <row r="1349" spans="1:20" x14ac:dyDescent="0.25">
      <c r="A1349" t="s">
        <v>8524</v>
      </c>
      <c r="B1349" t="s">
        <v>12980</v>
      </c>
      <c r="C1349" t="s">
        <v>10691</v>
      </c>
      <c r="D1349" t="s">
        <v>10683</v>
      </c>
      <c r="E1349" t="s">
        <v>10693</v>
      </c>
      <c r="F1349">
        <v>44.99</v>
      </c>
      <c r="G1349">
        <v>269.94</v>
      </c>
      <c r="H1349">
        <v>6</v>
      </c>
      <c r="I1349" t="s">
        <v>10682</v>
      </c>
      <c r="J1349">
        <v>0</v>
      </c>
      <c r="K1349">
        <v>0</v>
      </c>
      <c r="L1349" t="s">
        <v>10731</v>
      </c>
      <c r="N1349" t="s">
        <v>12978</v>
      </c>
      <c r="O1349" t="s">
        <v>10762</v>
      </c>
      <c r="Q1349" t="s">
        <v>10763</v>
      </c>
      <c r="S1349" t="s">
        <v>12979</v>
      </c>
      <c r="T1349">
        <v>43102.456875000003</v>
      </c>
    </row>
    <row r="1350" spans="1:20" x14ac:dyDescent="0.25">
      <c r="A1350" t="s">
        <v>12981</v>
      </c>
      <c r="B1350" t="s">
        <v>12982</v>
      </c>
      <c r="C1350" t="s">
        <v>10751</v>
      </c>
      <c r="D1350" t="s">
        <v>10683</v>
      </c>
      <c r="E1350" t="s">
        <v>10693</v>
      </c>
      <c r="F1350">
        <v>14.99</v>
      </c>
      <c r="G1350">
        <v>89.94</v>
      </c>
      <c r="H1350">
        <v>6</v>
      </c>
      <c r="I1350" t="s">
        <v>10682</v>
      </c>
      <c r="J1350">
        <v>0</v>
      </c>
      <c r="K1350">
        <v>0</v>
      </c>
      <c r="L1350" t="s">
        <v>12440</v>
      </c>
      <c r="M1350">
        <v>43192</v>
      </c>
      <c r="N1350" t="s">
        <v>12055</v>
      </c>
      <c r="O1350" t="s">
        <v>10687</v>
      </c>
      <c r="Q1350" t="s">
        <v>10688</v>
      </c>
      <c r="S1350" t="s">
        <v>12056</v>
      </c>
      <c r="T1350">
        <v>43102.457013888903</v>
      </c>
    </row>
    <row r="1351" spans="1:20" x14ac:dyDescent="0.25">
      <c r="A1351" t="s">
        <v>12983</v>
      </c>
      <c r="B1351" t="s">
        <v>12984</v>
      </c>
      <c r="C1351" t="s">
        <v>10751</v>
      </c>
      <c r="D1351" t="s">
        <v>10683</v>
      </c>
      <c r="E1351" t="s">
        <v>10753</v>
      </c>
      <c r="F1351">
        <v>48.99</v>
      </c>
      <c r="G1351">
        <v>293.94</v>
      </c>
      <c r="H1351">
        <v>6</v>
      </c>
      <c r="I1351" t="s">
        <v>10682</v>
      </c>
      <c r="J1351">
        <v>0</v>
      </c>
      <c r="K1351">
        <v>0</v>
      </c>
      <c r="L1351" t="s">
        <v>10731</v>
      </c>
      <c r="N1351" t="s">
        <v>12985</v>
      </c>
      <c r="O1351" t="s">
        <v>10708</v>
      </c>
      <c r="Q1351" t="s">
        <v>10709</v>
      </c>
      <c r="S1351" t="s">
        <v>12986</v>
      </c>
      <c r="T1351">
        <v>43102.456875000003</v>
      </c>
    </row>
    <row r="1352" spans="1:20" x14ac:dyDescent="0.25">
      <c r="A1352" t="s">
        <v>12987</v>
      </c>
      <c r="B1352" t="s">
        <v>12988</v>
      </c>
      <c r="C1352" t="s">
        <v>10691</v>
      </c>
      <c r="D1352" t="s">
        <v>10683</v>
      </c>
      <c r="E1352" t="s">
        <v>10693</v>
      </c>
      <c r="F1352">
        <v>7.79</v>
      </c>
      <c r="G1352">
        <v>93.48</v>
      </c>
      <c r="H1352">
        <v>12</v>
      </c>
      <c r="I1352" t="s">
        <v>10682</v>
      </c>
      <c r="J1352">
        <v>0</v>
      </c>
      <c r="K1352">
        <v>0</v>
      </c>
      <c r="L1352" t="s">
        <v>10944</v>
      </c>
      <c r="N1352" t="s">
        <v>10837</v>
      </c>
      <c r="O1352" t="s">
        <v>10701</v>
      </c>
      <c r="Q1352" t="s">
        <v>10702</v>
      </c>
      <c r="S1352" t="s">
        <v>10838</v>
      </c>
      <c r="T1352">
        <v>43102.456921296303</v>
      </c>
    </row>
    <row r="1353" spans="1:20" x14ac:dyDescent="0.25">
      <c r="A1353" t="s">
        <v>12989</v>
      </c>
      <c r="B1353" t="s">
        <v>12990</v>
      </c>
      <c r="C1353" t="s">
        <v>10751</v>
      </c>
      <c r="D1353" t="s">
        <v>10683</v>
      </c>
      <c r="E1353" t="s">
        <v>10753</v>
      </c>
      <c r="F1353">
        <v>35.99</v>
      </c>
      <c r="G1353">
        <v>215.94</v>
      </c>
      <c r="H1353">
        <v>6</v>
      </c>
      <c r="I1353" t="s">
        <v>10682</v>
      </c>
      <c r="J1353">
        <v>0</v>
      </c>
      <c r="K1353">
        <v>0</v>
      </c>
      <c r="L1353" t="s">
        <v>10731</v>
      </c>
      <c r="N1353" t="s">
        <v>12985</v>
      </c>
      <c r="O1353" t="s">
        <v>10708</v>
      </c>
      <c r="Q1353" t="s">
        <v>10709</v>
      </c>
      <c r="S1353" t="s">
        <v>12986</v>
      </c>
      <c r="T1353">
        <v>43102.456875000003</v>
      </c>
    </row>
    <row r="1354" spans="1:20" x14ac:dyDescent="0.25">
      <c r="A1354" t="s">
        <v>4681</v>
      </c>
      <c r="B1354" t="s">
        <v>12991</v>
      </c>
      <c r="C1354" t="s">
        <v>10751</v>
      </c>
      <c r="D1354" t="s">
        <v>10683</v>
      </c>
      <c r="E1354" t="s">
        <v>10753</v>
      </c>
      <c r="F1354">
        <v>11.99</v>
      </c>
      <c r="G1354">
        <v>143.88</v>
      </c>
      <c r="H1354">
        <v>12</v>
      </c>
      <c r="I1354" t="s">
        <v>10682</v>
      </c>
      <c r="J1354">
        <v>0</v>
      </c>
      <c r="K1354">
        <v>0</v>
      </c>
      <c r="L1354" t="s">
        <v>10692</v>
      </c>
      <c r="N1354" t="s">
        <v>10761</v>
      </c>
      <c r="O1354" t="s">
        <v>10762</v>
      </c>
      <c r="P1354" t="s">
        <v>10708</v>
      </c>
      <c r="Q1354" t="s">
        <v>10763</v>
      </c>
      <c r="R1354" t="s">
        <v>10709</v>
      </c>
      <c r="S1354" t="s">
        <v>10764</v>
      </c>
      <c r="T1354">
        <v>43102.456956018497</v>
      </c>
    </row>
    <row r="1355" spans="1:20" x14ac:dyDescent="0.25">
      <c r="A1355" t="s">
        <v>8525</v>
      </c>
      <c r="B1355" t="s">
        <v>12992</v>
      </c>
      <c r="C1355" t="s">
        <v>10751</v>
      </c>
      <c r="D1355" t="s">
        <v>10683</v>
      </c>
      <c r="E1355" t="s">
        <v>10693</v>
      </c>
      <c r="F1355">
        <v>11.99</v>
      </c>
      <c r="G1355">
        <v>143.88</v>
      </c>
      <c r="H1355">
        <v>12</v>
      </c>
      <c r="I1355" t="s">
        <v>10682</v>
      </c>
      <c r="J1355">
        <v>0</v>
      </c>
      <c r="K1355">
        <v>0</v>
      </c>
      <c r="L1355" t="s">
        <v>10717</v>
      </c>
      <c r="N1355" t="s">
        <v>10761</v>
      </c>
      <c r="O1355" t="s">
        <v>10762</v>
      </c>
      <c r="P1355" t="s">
        <v>10708</v>
      </c>
      <c r="Q1355" t="s">
        <v>10763</v>
      </c>
      <c r="R1355" t="s">
        <v>10709</v>
      </c>
      <c r="S1355" t="s">
        <v>10764</v>
      </c>
      <c r="T1355">
        <v>43102.456921296303</v>
      </c>
    </row>
    <row r="1356" spans="1:20" x14ac:dyDescent="0.25">
      <c r="A1356" t="s">
        <v>4682</v>
      </c>
      <c r="B1356" t="s">
        <v>12993</v>
      </c>
      <c r="C1356" t="s">
        <v>10681</v>
      </c>
      <c r="D1356" t="s">
        <v>10683</v>
      </c>
      <c r="E1356" t="s">
        <v>10685</v>
      </c>
      <c r="F1356">
        <v>47.99</v>
      </c>
      <c r="G1356">
        <v>575.88</v>
      </c>
      <c r="H1356">
        <v>12</v>
      </c>
      <c r="I1356" t="s">
        <v>10682</v>
      </c>
      <c r="J1356">
        <v>0</v>
      </c>
      <c r="K1356">
        <v>0</v>
      </c>
      <c r="L1356" t="s">
        <v>11081</v>
      </c>
      <c r="N1356" t="s">
        <v>12994</v>
      </c>
      <c r="O1356" t="s">
        <v>10747</v>
      </c>
      <c r="Q1356" t="s">
        <v>10748</v>
      </c>
      <c r="S1356" t="s">
        <v>12995</v>
      </c>
      <c r="T1356">
        <v>43102.456863425898</v>
      </c>
    </row>
    <row r="1357" spans="1:20" x14ac:dyDescent="0.25">
      <c r="A1357" t="s">
        <v>8526</v>
      </c>
      <c r="B1357" t="s">
        <v>12996</v>
      </c>
      <c r="C1357" t="s">
        <v>10751</v>
      </c>
      <c r="D1357" t="s">
        <v>10683</v>
      </c>
      <c r="E1357" t="s">
        <v>10693</v>
      </c>
      <c r="F1357">
        <v>11.39</v>
      </c>
      <c r="G1357">
        <v>68.34</v>
      </c>
      <c r="H1357">
        <v>6</v>
      </c>
      <c r="I1357" t="s">
        <v>10682</v>
      </c>
      <c r="J1357">
        <v>0</v>
      </c>
      <c r="K1357">
        <v>0</v>
      </c>
      <c r="L1357" t="s">
        <v>10868</v>
      </c>
      <c r="N1357" t="s">
        <v>10965</v>
      </c>
      <c r="O1357" t="s">
        <v>10701</v>
      </c>
      <c r="Q1357" t="s">
        <v>10702</v>
      </c>
      <c r="S1357" t="s">
        <v>10966</v>
      </c>
      <c r="T1357">
        <v>43102.456990740699</v>
      </c>
    </row>
    <row r="1358" spans="1:20" x14ac:dyDescent="0.25">
      <c r="A1358" t="s">
        <v>4683</v>
      </c>
      <c r="B1358" t="s">
        <v>12997</v>
      </c>
      <c r="C1358" t="s">
        <v>10751</v>
      </c>
      <c r="D1358" t="s">
        <v>10683</v>
      </c>
      <c r="E1358" t="s">
        <v>10836</v>
      </c>
      <c r="F1358">
        <v>11.99</v>
      </c>
      <c r="G1358">
        <v>143.88</v>
      </c>
      <c r="H1358">
        <v>12</v>
      </c>
      <c r="I1358" t="s">
        <v>10682</v>
      </c>
      <c r="J1358">
        <v>0</v>
      </c>
      <c r="K1358">
        <v>0</v>
      </c>
      <c r="L1358" t="s">
        <v>10727</v>
      </c>
      <c r="N1358" t="s">
        <v>12998</v>
      </c>
      <c r="S1358" t="s">
        <v>12999</v>
      </c>
      <c r="T1358">
        <v>43102.456944444399</v>
      </c>
    </row>
    <row r="1359" spans="1:20" x14ac:dyDescent="0.25">
      <c r="A1359" t="s">
        <v>4684</v>
      </c>
      <c r="B1359" t="s">
        <v>13000</v>
      </c>
      <c r="C1359" t="s">
        <v>10681</v>
      </c>
      <c r="D1359" t="s">
        <v>10683</v>
      </c>
      <c r="E1359" t="s">
        <v>10685</v>
      </c>
      <c r="F1359">
        <v>11.99</v>
      </c>
      <c r="G1359">
        <v>143.88</v>
      </c>
      <c r="H1359">
        <v>12</v>
      </c>
      <c r="I1359" t="s">
        <v>10682</v>
      </c>
      <c r="J1359">
        <v>0</v>
      </c>
      <c r="K1359">
        <v>0</v>
      </c>
      <c r="L1359" t="s">
        <v>10788</v>
      </c>
      <c r="N1359" t="s">
        <v>10826</v>
      </c>
      <c r="O1359" t="s">
        <v>10708</v>
      </c>
      <c r="Q1359" t="s">
        <v>10709</v>
      </c>
      <c r="S1359" t="s">
        <v>10827</v>
      </c>
      <c r="T1359">
        <v>43102.456921296303</v>
      </c>
    </row>
    <row r="1360" spans="1:20" x14ac:dyDescent="0.25">
      <c r="A1360" t="s">
        <v>8527</v>
      </c>
      <c r="B1360" t="s">
        <v>13001</v>
      </c>
      <c r="C1360" t="s">
        <v>10751</v>
      </c>
      <c r="D1360" t="s">
        <v>10683</v>
      </c>
      <c r="E1360" t="s">
        <v>10753</v>
      </c>
      <c r="F1360">
        <v>6.59</v>
      </c>
      <c r="G1360">
        <v>79.08</v>
      </c>
      <c r="H1360">
        <v>12</v>
      </c>
      <c r="I1360" t="s">
        <v>10682</v>
      </c>
      <c r="J1360">
        <v>0</v>
      </c>
      <c r="K1360">
        <v>0</v>
      </c>
      <c r="L1360" t="s">
        <v>10692</v>
      </c>
      <c r="N1360" t="s">
        <v>11278</v>
      </c>
      <c r="O1360" t="s">
        <v>11279</v>
      </c>
      <c r="Q1360" t="s">
        <v>11280</v>
      </c>
      <c r="S1360" t="s">
        <v>11281</v>
      </c>
      <c r="T1360">
        <v>43102.456956018497</v>
      </c>
    </row>
    <row r="1361" spans="1:20" x14ac:dyDescent="0.25">
      <c r="A1361" t="s">
        <v>4685</v>
      </c>
      <c r="B1361" t="s">
        <v>13002</v>
      </c>
      <c r="C1361" t="s">
        <v>10751</v>
      </c>
      <c r="D1361" t="s">
        <v>10683</v>
      </c>
      <c r="E1361" t="s">
        <v>10836</v>
      </c>
      <c r="F1361">
        <v>17.989999999999998</v>
      </c>
      <c r="G1361">
        <v>107.94</v>
      </c>
      <c r="H1361">
        <v>6</v>
      </c>
      <c r="I1361" t="s">
        <v>10682</v>
      </c>
      <c r="J1361">
        <v>0</v>
      </c>
      <c r="K1361">
        <v>0</v>
      </c>
      <c r="L1361" t="s">
        <v>10831</v>
      </c>
      <c r="N1361" t="s">
        <v>13003</v>
      </c>
      <c r="O1361" t="s">
        <v>10747</v>
      </c>
      <c r="Q1361" t="s">
        <v>10748</v>
      </c>
      <c r="S1361" t="s">
        <v>13004</v>
      </c>
      <c r="T1361">
        <v>43102.456956018497</v>
      </c>
    </row>
    <row r="1362" spans="1:20" x14ac:dyDescent="0.25">
      <c r="A1362" t="s">
        <v>8528</v>
      </c>
      <c r="B1362" t="s">
        <v>13005</v>
      </c>
      <c r="C1362" t="s">
        <v>10751</v>
      </c>
      <c r="D1362" t="s">
        <v>10683</v>
      </c>
      <c r="E1362" t="s">
        <v>10753</v>
      </c>
      <c r="F1362">
        <v>15.59</v>
      </c>
      <c r="G1362">
        <v>93.54</v>
      </c>
      <c r="H1362">
        <v>6</v>
      </c>
      <c r="I1362" t="s">
        <v>10682</v>
      </c>
      <c r="J1362">
        <v>0</v>
      </c>
      <c r="K1362">
        <v>0</v>
      </c>
      <c r="L1362" t="s">
        <v>10788</v>
      </c>
      <c r="N1362" t="s">
        <v>12364</v>
      </c>
      <c r="O1362" t="s">
        <v>10747</v>
      </c>
      <c r="Q1362" t="s">
        <v>10748</v>
      </c>
      <c r="S1362" t="s">
        <v>12365</v>
      </c>
      <c r="T1362">
        <v>43102.456921296303</v>
      </c>
    </row>
    <row r="1363" spans="1:20" x14ac:dyDescent="0.25">
      <c r="A1363" t="s">
        <v>8529</v>
      </c>
      <c r="B1363" t="s">
        <v>13006</v>
      </c>
      <c r="C1363" t="s">
        <v>10691</v>
      </c>
      <c r="D1363" t="s">
        <v>10683</v>
      </c>
      <c r="E1363" t="s">
        <v>10693</v>
      </c>
      <c r="F1363">
        <v>119.99</v>
      </c>
      <c r="G1363">
        <v>359.97</v>
      </c>
      <c r="H1363">
        <v>3</v>
      </c>
      <c r="I1363" t="s">
        <v>10682</v>
      </c>
      <c r="J1363">
        <v>0</v>
      </c>
      <c r="K1363">
        <v>0</v>
      </c>
      <c r="L1363" t="s">
        <v>11451</v>
      </c>
      <c r="N1363" t="s">
        <v>10761</v>
      </c>
      <c r="O1363" t="s">
        <v>10762</v>
      </c>
      <c r="P1363" t="s">
        <v>10708</v>
      </c>
      <c r="Q1363" t="s">
        <v>10763</v>
      </c>
      <c r="R1363" t="s">
        <v>10709</v>
      </c>
      <c r="S1363" t="s">
        <v>10764</v>
      </c>
      <c r="T1363">
        <v>43102.456875000003</v>
      </c>
    </row>
    <row r="1364" spans="1:20" x14ac:dyDescent="0.25">
      <c r="A1364" t="s">
        <v>4686</v>
      </c>
      <c r="B1364" t="s">
        <v>13007</v>
      </c>
      <c r="C1364" t="s">
        <v>10681</v>
      </c>
      <c r="D1364" t="s">
        <v>10683</v>
      </c>
      <c r="E1364" t="s">
        <v>10685</v>
      </c>
      <c r="F1364">
        <v>71.989999999999995</v>
      </c>
      <c r="G1364">
        <v>431.94</v>
      </c>
      <c r="H1364">
        <v>6</v>
      </c>
      <c r="I1364" t="s">
        <v>10682</v>
      </c>
      <c r="J1364">
        <v>0</v>
      </c>
      <c r="K1364">
        <v>0</v>
      </c>
      <c r="L1364" t="s">
        <v>10706</v>
      </c>
      <c r="N1364" t="s">
        <v>10793</v>
      </c>
      <c r="O1364" t="s">
        <v>10782</v>
      </c>
      <c r="Q1364" t="s">
        <v>10783</v>
      </c>
      <c r="S1364" t="s">
        <v>10794</v>
      </c>
      <c r="T1364">
        <v>43102.457002314797</v>
      </c>
    </row>
    <row r="1365" spans="1:20" x14ac:dyDescent="0.25">
      <c r="A1365" t="s">
        <v>4687</v>
      </c>
      <c r="B1365" t="s">
        <v>13008</v>
      </c>
      <c r="C1365" t="s">
        <v>10751</v>
      </c>
      <c r="D1365" t="s">
        <v>10683</v>
      </c>
      <c r="E1365" t="s">
        <v>10836</v>
      </c>
      <c r="F1365">
        <v>11.39</v>
      </c>
      <c r="G1365">
        <v>136.68</v>
      </c>
      <c r="H1365">
        <v>12</v>
      </c>
      <c r="I1365" t="s">
        <v>10682</v>
      </c>
      <c r="J1365">
        <v>0</v>
      </c>
      <c r="K1365">
        <v>0</v>
      </c>
      <c r="L1365" t="s">
        <v>10944</v>
      </c>
      <c r="N1365" t="s">
        <v>10694</v>
      </c>
      <c r="O1365" t="s">
        <v>10695</v>
      </c>
      <c r="Q1365" t="s">
        <v>10696</v>
      </c>
      <c r="S1365" t="s">
        <v>10697</v>
      </c>
      <c r="T1365">
        <v>43102.456921296303</v>
      </c>
    </row>
    <row r="1366" spans="1:20" x14ac:dyDescent="0.25">
      <c r="A1366" t="s">
        <v>4688</v>
      </c>
      <c r="B1366" t="s">
        <v>13009</v>
      </c>
      <c r="C1366" t="s">
        <v>10681</v>
      </c>
      <c r="D1366" t="s">
        <v>10683</v>
      </c>
      <c r="E1366" t="s">
        <v>10685</v>
      </c>
      <c r="F1366">
        <v>59.99</v>
      </c>
      <c r="G1366">
        <v>359.94</v>
      </c>
      <c r="H1366">
        <v>6</v>
      </c>
      <c r="I1366" t="s">
        <v>10682</v>
      </c>
      <c r="J1366">
        <v>12</v>
      </c>
      <c r="K1366">
        <v>0</v>
      </c>
      <c r="L1366" t="s">
        <v>10706</v>
      </c>
      <c r="N1366" t="s">
        <v>10694</v>
      </c>
      <c r="O1366" t="s">
        <v>10695</v>
      </c>
      <c r="Q1366" t="s">
        <v>10696</v>
      </c>
      <c r="S1366" t="s">
        <v>10697</v>
      </c>
      <c r="T1366">
        <v>43102.457002314797</v>
      </c>
    </row>
    <row r="1367" spans="1:20" x14ac:dyDescent="0.25">
      <c r="A1367" t="s">
        <v>4689</v>
      </c>
      <c r="B1367" t="s">
        <v>13010</v>
      </c>
      <c r="C1367" t="s">
        <v>10681</v>
      </c>
      <c r="D1367" t="s">
        <v>10683</v>
      </c>
      <c r="E1367" t="s">
        <v>10685</v>
      </c>
      <c r="F1367">
        <v>49.99</v>
      </c>
      <c r="G1367">
        <v>599.88</v>
      </c>
      <c r="H1367">
        <v>12</v>
      </c>
      <c r="I1367" t="s">
        <v>10682</v>
      </c>
      <c r="J1367">
        <v>0</v>
      </c>
      <c r="K1367">
        <v>0</v>
      </c>
      <c r="L1367" t="s">
        <v>10740</v>
      </c>
      <c r="N1367" t="s">
        <v>10694</v>
      </c>
      <c r="O1367" t="s">
        <v>10695</v>
      </c>
      <c r="Q1367" t="s">
        <v>10696</v>
      </c>
      <c r="S1367" t="s">
        <v>10697</v>
      </c>
      <c r="T1367">
        <v>43102.456886574102</v>
      </c>
    </row>
    <row r="1368" spans="1:20" x14ac:dyDescent="0.25">
      <c r="A1368" t="s">
        <v>4690</v>
      </c>
      <c r="B1368" t="s">
        <v>13011</v>
      </c>
      <c r="C1368" t="s">
        <v>10751</v>
      </c>
      <c r="D1368" t="s">
        <v>10683</v>
      </c>
      <c r="E1368" t="s">
        <v>10836</v>
      </c>
      <c r="F1368">
        <v>22.79</v>
      </c>
      <c r="G1368">
        <v>273.48</v>
      </c>
      <c r="H1368">
        <v>12</v>
      </c>
      <c r="I1368" t="s">
        <v>10682</v>
      </c>
      <c r="J1368">
        <v>0</v>
      </c>
      <c r="K1368">
        <v>0</v>
      </c>
      <c r="L1368" t="s">
        <v>11305</v>
      </c>
      <c r="N1368" t="s">
        <v>10694</v>
      </c>
      <c r="O1368" t="s">
        <v>10695</v>
      </c>
      <c r="Q1368" t="s">
        <v>10696</v>
      </c>
      <c r="S1368" t="s">
        <v>10697</v>
      </c>
      <c r="T1368">
        <v>43102.456875000003</v>
      </c>
    </row>
    <row r="1369" spans="1:20" x14ac:dyDescent="0.25">
      <c r="A1369" t="s">
        <v>13012</v>
      </c>
      <c r="B1369" t="s">
        <v>13013</v>
      </c>
      <c r="C1369" t="s">
        <v>10691</v>
      </c>
      <c r="D1369" t="s">
        <v>10683</v>
      </c>
      <c r="E1369" t="s">
        <v>10693</v>
      </c>
      <c r="F1369">
        <v>35.99</v>
      </c>
      <c r="G1369">
        <v>107.97</v>
      </c>
      <c r="H1369">
        <v>3</v>
      </c>
      <c r="I1369" t="s">
        <v>10682</v>
      </c>
      <c r="J1369">
        <v>0</v>
      </c>
      <c r="K1369">
        <v>0</v>
      </c>
      <c r="L1369" t="s">
        <v>11305</v>
      </c>
      <c r="N1369" t="s">
        <v>10694</v>
      </c>
      <c r="O1369" t="s">
        <v>10695</v>
      </c>
      <c r="Q1369" t="s">
        <v>10696</v>
      </c>
      <c r="S1369" t="s">
        <v>10697</v>
      </c>
      <c r="T1369">
        <v>43102.456875000003</v>
      </c>
    </row>
    <row r="1370" spans="1:20" x14ac:dyDescent="0.25">
      <c r="A1370" t="s">
        <v>8530</v>
      </c>
      <c r="B1370" t="s">
        <v>13014</v>
      </c>
      <c r="C1370" t="s">
        <v>10691</v>
      </c>
      <c r="D1370" t="s">
        <v>10683</v>
      </c>
      <c r="E1370" t="s">
        <v>10693</v>
      </c>
      <c r="F1370">
        <v>28.19</v>
      </c>
      <c r="G1370">
        <v>169.14</v>
      </c>
      <c r="H1370">
        <v>6</v>
      </c>
      <c r="I1370" t="s">
        <v>10682</v>
      </c>
      <c r="J1370">
        <v>0</v>
      </c>
      <c r="K1370">
        <v>0</v>
      </c>
      <c r="L1370" t="s">
        <v>10916</v>
      </c>
      <c r="N1370" t="s">
        <v>11212</v>
      </c>
      <c r="O1370" t="s">
        <v>10701</v>
      </c>
      <c r="Q1370" t="s">
        <v>10702</v>
      </c>
      <c r="S1370" t="s">
        <v>11213</v>
      </c>
      <c r="T1370">
        <v>43102.456909722197</v>
      </c>
    </row>
    <row r="1371" spans="1:20" x14ac:dyDescent="0.25">
      <c r="A1371" t="s">
        <v>13015</v>
      </c>
      <c r="B1371" t="s">
        <v>13016</v>
      </c>
      <c r="C1371" t="s">
        <v>10691</v>
      </c>
      <c r="D1371" t="s">
        <v>10683</v>
      </c>
      <c r="E1371" t="s">
        <v>10693</v>
      </c>
      <c r="F1371">
        <v>69.989999999999995</v>
      </c>
      <c r="G1371">
        <v>419.94</v>
      </c>
      <c r="H1371">
        <v>6</v>
      </c>
      <c r="I1371" t="s">
        <v>10682</v>
      </c>
      <c r="J1371">
        <v>0</v>
      </c>
      <c r="K1371">
        <v>0</v>
      </c>
      <c r="L1371" t="s">
        <v>11101</v>
      </c>
      <c r="N1371" t="s">
        <v>11212</v>
      </c>
      <c r="O1371" t="s">
        <v>10701</v>
      </c>
      <c r="Q1371" t="s">
        <v>10702</v>
      </c>
      <c r="S1371" t="s">
        <v>11213</v>
      </c>
      <c r="T1371">
        <v>43102.456944444399</v>
      </c>
    </row>
    <row r="1372" spans="1:20" x14ac:dyDescent="0.25">
      <c r="A1372" t="s">
        <v>4691</v>
      </c>
      <c r="B1372" t="s">
        <v>13017</v>
      </c>
      <c r="C1372" t="s">
        <v>10751</v>
      </c>
      <c r="D1372" t="s">
        <v>10683</v>
      </c>
      <c r="E1372" t="s">
        <v>10836</v>
      </c>
      <c r="F1372">
        <v>17.989999999999998</v>
      </c>
      <c r="G1372">
        <v>107.94</v>
      </c>
      <c r="H1372">
        <v>6</v>
      </c>
      <c r="I1372" t="s">
        <v>10682</v>
      </c>
      <c r="J1372">
        <v>0</v>
      </c>
      <c r="K1372">
        <v>0</v>
      </c>
      <c r="L1372" t="s">
        <v>11305</v>
      </c>
      <c r="N1372" t="s">
        <v>10761</v>
      </c>
      <c r="O1372" t="s">
        <v>10762</v>
      </c>
      <c r="P1372" t="s">
        <v>10708</v>
      </c>
      <c r="Q1372" t="s">
        <v>10763</v>
      </c>
      <c r="R1372" t="s">
        <v>10709</v>
      </c>
      <c r="S1372" t="s">
        <v>10764</v>
      </c>
      <c r="T1372">
        <v>43102.456875000003</v>
      </c>
    </row>
    <row r="1373" spans="1:20" x14ac:dyDescent="0.25">
      <c r="A1373" t="s">
        <v>4692</v>
      </c>
      <c r="B1373" t="s">
        <v>13018</v>
      </c>
      <c r="C1373" t="s">
        <v>10751</v>
      </c>
      <c r="D1373" t="s">
        <v>10683</v>
      </c>
      <c r="E1373" t="s">
        <v>10753</v>
      </c>
      <c r="F1373">
        <v>34.99</v>
      </c>
      <c r="G1373">
        <v>209.94</v>
      </c>
      <c r="H1373">
        <v>6</v>
      </c>
      <c r="I1373" t="s">
        <v>10682</v>
      </c>
      <c r="J1373">
        <v>0</v>
      </c>
      <c r="K1373">
        <v>0</v>
      </c>
      <c r="L1373" t="s">
        <v>11305</v>
      </c>
      <c r="N1373" t="s">
        <v>10991</v>
      </c>
      <c r="O1373" t="s">
        <v>10992</v>
      </c>
      <c r="Q1373" t="s">
        <v>10993</v>
      </c>
      <c r="S1373" t="s">
        <v>10994</v>
      </c>
      <c r="T1373">
        <v>43102.456875000003</v>
      </c>
    </row>
    <row r="1374" spans="1:20" x14ac:dyDescent="0.25">
      <c r="A1374" t="s">
        <v>8531</v>
      </c>
      <c r="B1374" t="s">
        <v>13019</v>
      </c>
      <c r="C1374" t="s">
        <v>10751</v>
      </c>
      <c r="D1374" t="s">
        <v>10683</v>
      </c>
      <c r="E1374" t="s">
        <v>10693</v>
      </c>
      <c r="F1374">
        <v>8.39</v>
      </c>
      <c r="G1374">
        <v>100.68</v>
      </c>
      <c r="H1374">
        <v>12</v>
      </c>
      <c r="I1374" t="s">
        <v>10682</v>
      </c>
      <c r="J1374">
        <v>0</v>
      </c>
      <c r="K1374">
        <v>0</v>
      </c>
      <c r="L1374" t="s">
        <v>11175</v>
      </c>
      <c r="N1374" t="s">
        <v>13020</v>
      </c>
      <c r="O1374" t="s">
        <v>10687</v>
      </c>
      <c r="Q1374" t="s">
        <v>10688</v>
      </c>
      <c r="S1374" t="s">
        <v>13021</v>
      </c>
      <c r="T1374">
        <v>43102.456956018497</v>
      </c>
    </row>
    <row r="1375" spans="1:20" x14ac:dyDescent="0.25">
      <c r="A1375" t="s">
        <v>4693</v>
      </c>
      <c r="B1375" t="s">
        <v>13022</v>
      </c>
      <c r="C1375" t="s">
        <v>10681</v>
      </c>
      <c r="D1375" t="s">
        <v>10683</v>
      </c>
      <c r="E1375" t="s">
        <v>10685</v>
      </c>
      <c r="F1375">
        <v>18.989999999999998</v>
      </c>
      <c r="G1375">
        <v>227.88</v>
      </c>
      <c r="H1375">
        <v>12</v>
      </c>
      <c r="I1375" t="s">
        <v>10682</v>
      </c>
      <c r="J1375">
        <v>0</v>
      </c>
      <c r="K1375">
        <v>0</v>
      </c>
      <c r="L1375" t="s">
        <v>10833</v>
      </c>
      <c r="N1375" t="s">
        <v>10686</v>
      </c>
      <c r="O1375" t="s">
        <v>10687</v>
      </c>
      <c r="Q1375" t="s">
        <v>10688</v>
      </c>
      <c r="S1375" t="s">
        <v>10689</v>
      </c>
      <c r="T1375">
        <v>43102.456967592603</v>
      </c>
    </row>
    <row r="1376" spans="1:20" x14ac:dyDescent="0.25">
      <c r="A1376" t="s">
        <v>4694</v>
      </c>
      <c r="B1376" t="s">
        <v>13023</v>
      </c>
      <c r="C1376" t="s">
        <v>10681</v>
      </c>
      <c r="D1376" t="s">
        <v>10683</v>
      </c>
      <c r="E1376" t="s">
        <v>10685</v>
      </c>
      <c r="F1376">
        <v>36.99</v>
      </c>
      <c r="G1376">
        <v>221.94</v>
      </c>
      <c r="H1376">
        <v>6</v>
      </c>
      <c r="I1376" t="s">
        <v>10682</v>
      </c>
      <c r="J1376">
        <v>0</v>
      </c>
      <c r="K1376">
        <v>0</v>
      </c>
      <c r="L1376" t="s">
        <v>10916</v>
      </c>
      <c r="N1376" t="s">
        <v>13024</v>
      </c>
      <c r="O1376" t="s">
        <v>11717</v>
      </c>
      <c r="Q1376" t="s">
        <v>11718</v>
      </c>
      <c r="S1376" t="s">
        <v>13025</v>
      </c>
      <c r="T1376">
        <v>43102.456909722197</v>
      </c>
    </row>
    <row r="1377" spans="1:20" x14ac:dyDescent="0.25">
      <c r="A1377" t="s">
        <v>4695</v>
      </c>
      <c r="B1377" t="s">
        <v>13026</v>
      </c>
      <c r="C1377" t="s">
        <v>10751</v>
      </c>
      <c r="D1377" t="s">
        <v>10683</v>
      </c>
      <c r="E1377" t="s">
        <v>10836</v>
      </c>
      <c r="F1377">
        <v>31.79</v>
      </c>
      <c r="G1377">
        <v>190.74</v>
      </c>
      <c r="H1377">
        <v>6</v>
      </c>
      <c r="I1377" t="s">
        <v>10682</v>
      </c>
      <c r="J1377">
        <v>0</v>
      </c>
      <c r="K1377">
        <v>0</v>
      </c>
      <c r="L1377" t="s">
        <v>10706</v>
      </c>
      <c r="N1377" t="s">
        <v>10774</v>
      </c>
      <c r="O1377" t="s">
        <v>10775</v>
      </c>
      <c r="Q1377" t="s">
        <v>10776</v>
      </c>
      <c r="S1377" t="s">
        <v>10777</v>
      </c>
      <c r="T1377">
        <v>43102.457002314797</v>
      </c>
    </row>
    <row r="1378" spans="1:20" x14ac:dyDescent="0.25">
      <c r="A1378" t="s">
        <v>4696</v>
      </c>
      <c r="B1378" t="s">
        <v>13027</v>
      </c>
      <c r="C1378" t="s">
        <v>10681</v>
      </c>
      <c r="D1378" t="s">
        <v>10683</v>
      </c>
      <c r="E1378" t="s">
        <v>10685</v>
      </c>
      <c r="F1378">
        <v>42.99</v>
      </c>
      <c r="G1378">
        <v>257.94</v>
      </c>
      <c r="H1378">
        <v>6</v>
      </c>
      <c r="I1378" t="s">
        <v>10682</v>
      </c>
      <c r="J1378">
        <v>0</v>
      </c>
      <c r="K1378">
        <v>0</v>
      </c>
      <c r="L1378" t="s">
        <v>10835</v>
      </c>
      <c r="N1378" t="s">
        <v>10781</v>
      </c>
      <c r="O1378" t="s">
        <v>10782</v>
      </c>
      <c r="Q1378" t="s">
        <v>10783</v>
      </c>
      <c r="S1378" t="s">
        <v>10784</v>
      </c>
      <c r="T1378">
        <v>43102.456863425898</v>
      </c>
    </row>
    <row r="1379" spans="1:20" x14ac:dyDescent="0.25">
      <c r="A1379" t="s">
        <v>8532</v>
      </c>
      <c r="B1379" t="s">
        <v>13028</v>
      </c>
      <c r="C1379" t="s">
        <v>10751</v>
      </c>
      <c r="D1379" t="s">
        <v>10752</v>
      </c>
      <c r="E1379" t="s">
        <v>10753</v>
      </c>
      <c r="F1379">
        <v>24.99</v>
      </c>
      <c r="G1379">
        <v>149.94</v>
      </c>
      <c r="H1379">
        <v>6</v>
      </c>
      <c r="I1379" t="s">
        <v>10682</v>
      </c>
      <c r="J1379">
        <v>0</v>
      </c>
      <c r="K1379">
        <v>0</v>
      </c>
      <c r="L1379" t="s">
        <v>10722</v>
      </c>
      <c r="N1379" t="s">
        <v>11243</v>
      </c>
      <c r="O1379" t="s">
        <v>10708</v>
      </c>
      <c r="Q1379" t="s">
        <v>10709</v>
      </c>
      <c r="S1379" t="s">
        <v>11244</v>
      </c>
      <c r="T1379">
        <v>43102.456956018497</v>
      </c>
    </row>
    <row r="1380" spans="1:20" x14ac:dyDescent="0.25">
      <c r="A1380" t="s">
        <v>4697</v>
      </c>
      <c r="B1380" t="s">
        <v>13029</v>
      </c>
      <c r="C1380" t="s">
        <v>10681</v>
      </c>
      <c r="D1380" t="s">
        <v>10683</v>
      </c>
      <c r="E1380" t="s">
        <v>10685</v>
      </c>
      <c r="F1380">
        <v>36.99</v>
      </c>
      <c r="G1380">
        <v>221.94</v>
      </c>
      <c r="H1380">
        <v>6</v>
      </c>
      <c r="I1380" t="s">
        <v>10682</v>
      </c>
      <c r="J1380">
        <v>0</v>
      </c>
      <c r="K1380">
        <v>0</v>
      </c>
      <c r="L1380" t="s">
        <v>10883</v>
      </c>
      <c r="N1380" t="s">
        <v>10781</v>
      </c>
      <c r="O1380" t="s">
        <v>10782</v>
      </c>
      <c r="Q1380" t="s">
        <v>10783</v>
      </c>
      <c r="S1380" t="s">
        <v>10784</v>
      </c>
      <c r="T1380">
        <v>43102.456979166702</v>
      </c>
    </row>
    <row r="1381" spans="1:20" x14ac:dyDescent="0.25">
      <c r="A1381" t="s">
        <v>8533</v>
      </c>
      <c r="B1381" t="s">
        <v>13030</v>
      </c>
      <c r="C1381" t="s">
        <v>10751</v>
      </c>
      <c r="D1381" t="s">
        <v>10683</v>
      </c>
      <c r="E1381" t="s">
        <v>10753</v>
      </c>
      <c r="F1381">
        <v>20.99</v>
      </c>
      <c r="G1381">
        <v>125.94</v>
      </c>
      <c r="H1381">
        <v>6</v>
      </c>
      <c r="I1381" t="s">
        <v>10682</v>
      </c>
      <c r="J1381">
        <v>0</v>
      </c>
      <c r="K1381">
        <v>0</v>
      </c>
      <c r="L1381" t="s">
        <v>10706</v>
      </c>
      <c r="N1381" t="s">
        <v>10826</v>
      </c>
      <c r="O1381" t="s">
        <v>10708</v>
      </c>
      <c r="Q1381" t="s">
        <v>10709</v>
      </c>
      <c r="S1381" t="s">
        <v>10827</v>
      </c>
      <c r="T1381">
        <v>43102.457002314797</v>
      </c>
    </row>
    <row r="1382" spans="1:20" x14ac:dyDescent="0.25">
      <c r="A1382" t="s">
        <v>13031</v>
      </c>
      <c r="B1382" t="s">
        <v>13032</v>
      </c>
      <c r="C1382" t="s">
        <v>10691</v>
      </c>
      <c r="D1382" t="s">
        <v>10683</v>
      </c>
      <c r="E1382" t="s">
        <v>10693</v>
      </c>
      <c r="F1382">
        <v>29.99</v>
      </c>
      <c r="G1382">
        <v>359.88</v>
      </c>
      <c r="H1382">
        <v>12</v>
      </c>
      <c r="I1382" t="s">
        <v>10682</v>
      </c>
      <c r="J1382">
        <v>0</v>
      </c>
      <c r="K1382">
        <v>0</v>
      </c>
      <c r="L1382" t="s">
        <v>11628</v>
      </c>
      <c r="N1382" t="s">
        <v>10803</v>
      </c>
      <c r="O1382" t="s">
        <v>10782</v>
      </c>
      <c r="Q1382" t="s">
        <v>10783</v>
      </c>
      <c r="S1382" t="s">
        <v>10804</v>
      </c>
      <c r="T1382">
        <v>43102.456909722197</v>
      </c>
    </row>
    <row r="1383" spans="1:20" x14ac:dyDescent="0.25">
      <c r="A1383" t="s">
        <v>13033</v>
      </c>
      <c r="B1383" t="s">
        <v>13034</v>
      </c>
      <c r="C1383" t="s">
        <v>10751</v>
      </c>
      <c r="D1383" t="s">
        <v>10683</v>
      </c>
      <c r="E1383" t="s">
        <v>10753</v>
      </c>
      <c r="F1383">
        <v>25.99</v>
      </c>
      <c r="G1383">
        <v>311.88</v>
      </c>
      <c r="H1383">
        <v>12</v>
      </c>
      <c r="I1383" t="s">
        <v>10682</v>
      </c>
      <c r="J1383">
        <v>0</v>
      </c>
      <c r="K1383">
        <v>0</v>
      </c>
      <c r="L1383" t="s">
        <v>10731</v>
      </c>
      <c r="N1383" t="s">
        <v>10700</v>
      </c>
      <c r="O1383" t="s">
        <v>10701</v>
      </c>
      <c r="Q1383" t="s">
        <v>10702</v>
      </c>
      <c r="S1383" t="s">
        <v>10703</v>
      </c>
      <c r="T1383">
        <v>43102.456875000003</v>
      </c>
    </row>
    <row r="1384" spans="1:20" x14ac:dyDescent="0.25">
      <c r="A1384" t="s">
        <v>4698</v>
      </c>
      <c r="B1384" t="s">
        <v>13035</v>
      </c>
      <c r="C1384" t="s">
        <v>10681</v>
      </c>
      <c r="D1384" t="s">
        <v>10683</v>
      </c>
      <c r="E1384" t="s">
        <v>10685</v>
      </c>
      <c r="F1384">
        <v>49.99</v>
      </c>
      <c r="G1384">
        <v>299.94</v>
      </c>
      <c r="H1384">
        <v>6</v>
      </c>
      <c r="I1384" t="s">
        <v>10682</v>
      </c>
      <c r="J1384">
        <v>0</v>
      </c>
      <c r="K1384">
        <v>0</v>
      </c>
      <c r="L1384" t="s">
        <v>10868</v>
      </c>
      <c r="M1384">
        <v>43368</v>
      </c>
      <c r="N1384" t="s">
        <v>11489</v>
      </c>
      <c r="O1384" t="s">
        <v>10701</v>
      </c>
      <c r="Q1384" t="s">
        <v>10702</v>
      </c>
      <c r="S1384" t="s">
        <v>11490</v>
      </c>
      <c r="T1384">
        <v>43102.456990740699</v>
      </c>
    </row>
    <row r="1385" spans="1:20" x14ac:dyDescent="0.25">
      <c r="A1385" t="s">
        <v>8534</v>
      </c>
      <c r="B1385" t="s">
        <v>13036</v>
      </c>
      <c r="C1385" t="s">
        <v>10751</v>
      </c>
      <c r="D1385" t="s">
        <v>10752</v>
      </c>
      <c r="E1385" t="s">
        <v>10753</v>
      </c>
      <c r="F1385">
        <v>11.99</v>
      </c>
      <c r="G1385">
        <v>71.94</v>
      </c>
      <c r="H1385">
        <v>6</v>
      </c>
      <c r="I1385" t="s">
        <v>10682</v>
      </c>
      <c r="J1385">
        <v>0</v>
      </c>
      <c r="K1385">
        <v>0</v>
      </c>
      <c r="L1385" t="s">
        <v>10692</v>
      </c>
      <c r="N1385" t="s">
        <v>11278</v>
      </c>
      <c r="O1385" t="s">
        <v>11279</v>
      </c>
      <c r="Q1385" t="s">
        <v>11280</v>
      </c>
      <c r="S1385" t="s">
        <v>11281</v>
      </c>
      <c r="T1385">
        <v>43102.456956018497</v>
      </c>
    </row>
    <row r="1386" spans="1:20" x14ac:dyDescent="0.25">
      <c r="A1386" t="s">
        <v>13037</v>
      </c>
      <c r="B1386" t="s">
        <v>13038</v>
      </c>
      <c r="C1386" t="s">
        <v>10751</v>
      </c>
      <c r="D1386" t="s">
        <v>10683</v>
      </c>
      <c r="E1386" t="s">
        <v>10753</v>
      </c>
      <c r="F1386">
        <v>15.99</v>
      </c>
      <c r="G1386">
        <v>95.94</v>
      </c>
      <c r="H1386">
        <v>6</v>
      </c>
      <c r="I1386" t="s">
        <v>10682</v>
      </c>
      <c r="J1386">
        <v>0</v>
      </c>
      <c r="K1386">
        <v>0</v>
      </c>
      <c r="L1386" t="s">
        <v>10862</v>
      </c>
      <c r="N1386" t="s">
        <v>10746</v>
      </c>
      <c r="O1386" t="s">
        <v>10747</v>
      </c>
      <c r="Q1386" t="s">
        <v>10748</v>
      </c>
      <c r="S1386" t="s">
        <v>10749</v>
      </c>
      <c r="T1386">
        <v>43102.456909722197</v>
      </c>
    </row>
    <row r="1387" spans="1:20" x14ac:dyDescent="0.25">
      <c r="A1387" t="s">
        <v>8535</v>
      </c>
      <c r="B1387" t="s">
        <v>13039</v>
      </c>
      <c r="C1387" t="s">
        <v>10751</v>
      </c>
      <c r="D1387" t="s">
        <v>10683</v>
      </c>
      <c r="E1387" t="s">
        <v>10753</v>
      </c>
      <c r="F1387">
        <v>29.99</v>
      </c>
      <c r="G1387">
        <v>359.88</v>
      </c>
      <c r="H1387">
        <v>12</v>
      </c>
      <c r="I1387" t="s">
        <v>10682</v>
      </c>
      <c r="J1387">
        <v>0</v>
      </c>
      <c r="K1387">
        <v>0</v>
      </c>
      <c r="L1387" t="s">
        <v>10745</v>
      </c>
      <c r="N1387" t="s">
        <v>10803</v>
      </c>
      <c r="O1387" t="s">
        <v>10782</v>
      </c>
      <c r="Q1387" t="s">
        <v>10783</v>
      </c>
      <c r="S1387" t="s">
        <v>10804</v>
      </c>
      <c r="T1387">
        <v>43102.456898148099</v>
      </c>
    </row>
    <row r="1388" spans="1:20" x14ac:dyDescent="0.25">
      <c r="A1388" t="s">
        <v>13040</v>
      </c>
      <c r="B1388" t="s">
        <v>13041</v>
      </c>
      <c r="C1388" t="s">
        <v>10691</v>
      </c>
      <c r="D1388" t="s">
        <v>10683</v>
      </c>
      <c r="E1388" t="s">
        <v>10693</v>
      </c>
      <c r="F1388">
        <v>22.99</v>
      </c>
      <c r="G1388">
        <v>275.88</v>
      </c>
      <c r="H1388">
        <v>12</v>
      </c>
      <c r="I1388" t="s">
        <v>10682</v>
      </c>
      <c r="J1388">
        <v>0</v>
      </c>
      <c r="K1388">
        <v>0</v>
      </c>
      <c r="L1388" t="s">
        <v>10717</v>
      </c>
      <c r="N1388" t="s">
        <v>10803</v>
      </c>
      <c r="O1388" t="s">
        <v>10782</v>
      </c>
      <c r="Q1388" t="s">
        <v>10783</v>
      </c>
      <c r="S1388" t="s">
        <v>10804</v>
      </c>
      <c r="T1388">
        <v>43102.456921296303</v>
      </c>
    </row>
    <row r="1389" spans="1:20" x14ac:dyDescent="0.25">
      <c r="A1389" t="s">
        <v>4699</v>
      </c>
      <c r="B1389" t="s">
        <v>13042</v>
      </c>
      <c r="C1389" t="s">
        <v>10681</v>
      </c>
      <c r="D1389" t="s">
        <v>10683</v>
      </c>
      <c r="E1389" t="s">
        <v>10685</v>
      </c>
      <c r="F1389">
        <v>31.99</v>
      </c>
      <c r="G1389">
        <v>383.88</v>
      </c>
      <c r="H1389">
        <v>12</v>
      </c>
      <c r="I1389" t="s">
        <v>10682</v>
      </c>
      <c r="J1389">
        <v>0</v>
      </c>
      <c r="K1389">
        <v>0</v>
      </c>
      <c r="L1389" t="s">
        <v>11305</v>
      </c>
      <c r="N1389" t="s">
        <v>10737</v>
      </c>
      <c r="O1389" t="s">
        <v>10708</v>
      </c>
      <c r="Q1389" t="s">
        <v>10709</v>
      </c>
      <c r="S1389" t="s">
        <v>10738</v>
      </c>
      <c r="T1389">
        <v>43102.456875000003</v>
      </c>
    </row>
    <row r="1390" spans="1:20" x14ac:dyDescent="0.25">
      <c r="A1390" t="s">
        <v>13043</v>
      </c>
      <c r="B1390" t="s">
        <v>13044</v>
      </c>
      <c r="C1390" t="s">
        <v>10751</v>
      </c>
      <c r="D1390" t="s">
        <v>10752</v>
      </c>
      <c r="E1390" t="s">
        <v>10753</v>
      </c>
      <c r="F1390">
        <v>42.99</v>
      </c>
      <c r="G1390">
        <v>257.94</v>
      </c>
      <c r="H1390">
        <v>6</v>
      </c>
      <c r="I1390" t="s">
        <v>10682</v>
      </c>
      <c r="J1390">
        <v>0</v>
      </c>
      <c r="K1390">
        <v>0</v>
      </c>
      <c r="L1390" t="s">
        <v>13045</v>
      </c>
      <c r="N1390" t="s">
        <v>10841</v>
      </c>
      <c r="O1390" t="s">
        <v>10708</v>
      </c>
      <c r="Q1390" t="s">
        <v>10709</v>
      </c>
      <c r="S1390" t="s">
        <v>10842</v>
      </c>
      <c r="T1390">
        <v>43102.457002314797</v>
      </c>
    </row>
    <row r="1391" spans="1:20" x14ac:dyDescent="0.25">
      <c r="A1391" t="s">
        <v>13046</v>
      </c>
      <c r="B1391" t="s">
        <v>13047</v>
      </c>
      <c r="C1391" t="s">
        <v>10751</v>
      </c>
      <c r="D1391" t="s">
        <v>10752</v>
      </c>
      <c r="E1391" t="s">
        <v>10753</v>
      </c>
      <c r="F1391">
        <v>32.99</v>
      </c>
      <c r="G1391">
        <v>197.94</v>
      </c>
      <c r="H1391">
        <v>6</v>
      </c>
      <c r="I1391" t="s">
        <v>10682</v>
      </c>
      <c r="J1391">
        <v>0</v>
      </c>
      <c r="K1391">
        <v>0</v>
      </c>
      <c r="L1391" t="s">
        <v>13048</v>
      </c>
      <c r="N1391" t="s">
        <v>10841</v>
      </c>
      <c r="O1391" t="s">
        <v>10708</v>
      </c>
      <c r="Q1391" t="s">
        <v>10709</v>
      </c>
      <c r="S1391" t="s">
        <v>10842</v>
      </c>
      <c r="T1391">
        <v>43102.456875000003</v>
      </c>
    </row>
    <row r="1392" spans="1:20" x14ac:dyDescent="0.25">
      <c r="A1392" t="s">
        <v>4700</v>
      </c>
      <c r="B1392" t="s">
        <v>13049</v>
      </c>
      <c r="C1392" t="s">
        <v>10681</v>
      </c>
      <c r="D1392" t="s">
        <v>10683</v>
      </c>
      <c r="E1392" t="s">
        <v>10685</v>
      </c>
      <c r="F1392">
        <v>49.99</v>
      </c>
      <c r="G1392">
        <v>299.94</v>
      </c>
      <c r="H1392">
        <v>6</v>
      </c>
      <c r="I1392" t="s">
        <v>10682</v>
      </c>
      <c r="J1392">
        <v>0</v>
      </c>
      <c r="K1392">
        <v>0</v>
      </c>
      <c r="L1392" t="s">
        <v>10731</v>
      </c>
      <c r="N1392" t="s">
        <v>12191</v>
      </c>
      <c r="O1392" t="s">
        <v>10747</v>
      </c>
      <c r="Q1392" t="s">
        <v>10748</v>
      </c>
      <c r="S1392" t="s">
        <v>12192</v>
      </c>
      <c r="T1392">
        <v>43102.456875000003</v>
      </c>
    </row>
    <row r="1393" spans="1:20" x14ac:dyDescent="0.25">
      <c r="A1393" t="s">
        <v>13050</v>
      </c>
      <c r="B1393" t="s">
        <v>13051</v>
      </c>
      <c r="C1393" t="s">
        <v>10751</v>
      </c>
      <c r="D1393" t="s">
        <v>10683</v>
      </c>
      <c r="E1393" t="s">
        <v>10753</v>
      </c>
      <c r="F1393">
        <v>44.99</v>
      </c>
      <c r="G1393">
        <v>269.94</v>
      </c>
      <c r="H1393">
        <v>6</v>
      </c>
      <c r="I1393" t="s">
        <v>10682</v>
      </c>
      <c r="J1393">
        <v>0</v>
      </c>
      <c r="K1393">
        <v>0</v>
      </c>
      <c r="L1393" t="s">
        <v>10755</v>
      </c>
      <c r="N1393" t="s">
        <v>10803</v>
      </c>
      <c r="O1393" t="s">
        <v>10782</v>
      </c>
      <c r="Q1393" t="s">
        <v>10783</v>
      </c>
      <c r="S1393" t="s">
        <v>10804</v>
      </c>
      <c r="T1393">
        <v>43102.456932870402</v>
      </c>
    </row>
    <row r="1394" spans="1:20" x14ac:dyDescent="0.25">
      <c r="A1394" t="s">
        <v>4701</v>
      </c>
      <c r="B1394" t="s">
        <v>13052</v>
      </c>
      <c r="C1394" t="s">
        <v>10681</v>
      </c>
      <c r="D1394" t="s">
        <v>10683</v>
      </c>
      <c r="E1394" t="s">
        <v>10685</v>
      </c>
      <c r="F1394">
        <v>23.99</v>
      </c>
      <c r="G1394">
        <v>143.94</v>
      </c>
      <c r="H1394">
        <v>6</v>
      </c>
      <c r="I1394" t="s">
        <v>10682</v>
      </c>
      <c r="J1394">
        <v>0</v>
      </c>
      <c r="K1394">
        <v>0</v>
      </c>
      <c r="L1394" t="s">
        <v>10864</v>
      </c>
      <c r="N1394" t="s">
        <v>11359</v>
      </c>
      <c r="O1394" t="s">
        <v>10762</v>
      </c>
      <c r="P1394" t="s">
        <v>10701</v>
      </c>
      <c r="Q1394" t="s">
        <v>10763</v>
      </c>
      <c r="R1394" t="s">
        <v>10702</v>
      </c>
      <c r="S1394" t="s">
        <v>11360</v>
      </c>
      <c r="T1394">
        <v>43102.456875000003</v>
      </c>
    </row>
    <row r="1395" spans="1:20" x14ac:dyDescent="0.25">
      <c r="A1395" t="s">
        <v>13053</v>
      </c>
      <c r="B1395" t="s">
        <v>13054</v>
      </c>
      <c r="C1395" t="s">
        <v>10751</v>
      </c>
      <c r="D1395" t="s">
        <v>10683</v>
      </c>
      <c r="E1395" t="s">
        <v>10753</v>
      </c>
      <c r="F1395">
        <v>18.989999999999998</v>
      </c>
      <c r="G1395">
        <v>113.94</v>
      </c>
      <c r="H1395">
        <v>6</v>
      </c>
      <c r="I1395" t="s">
        <v>10682</v>
      </c>
      <c r="J1395">
        <v>0</v>
      </c>
      <c r="K1395">
        <v>0</v>
      </c>
      <c r="L1395" t="s">
        <v>10944</v>
      </c>
      <c r="N1395" t="s">
        <v>10803</v>
      </c>
      <c r="O1395" t="s">
        <v>10782</v>
      </c>
      <c r="Q1395" t="s">
        <v>10783</v>
      </c>
      <c r="S1395" t="s">
        <v>10804</v>
      </c>
      <c r="T1395">
        <v>43102.456921296303</v>
      </c>
    </row>
    <row r="1396" spans="1:20" x14ac:dyDescent="0.25">
      <c r="A1396" t="s">
        <v>8536</v>
      </c>
      <c r="B1396" t="s">
        <v>13055</v>
      </c>
      <c r="C1396" t="s">
        <v>10751</v>
      </c>
      <c r="D1396" t="s">
        <v>10752</v>
      </c>
      <c r="E1396" t="s">
        <v>10693</v>
      </c>
      <c r="F1396">
        <v>17.39</v>
      </c>
      <c r="G1396">
        <v>104.34</v>
      </c>
      <c r="H1396">
        <v>6</v>
      </c>
      <c r="I1396" t="s">
        <v>10682</v>
      </c>
      <c r="J1396">
        <v>0</v>
      </c>
      <c r="K1396">
        <v>0</v>
      </c>
      <c r="L1396" t="s">
        <v>10755</v>
      </c>
      <c r="N1396" t="s">
        <v>10803</v>
      </c>
      <c r="O1396" t="s">
        <v>10782</v>
      </c>
      <c r="Q1396" t="s">
        <v>10783</v>
      </c>
      <c r="S1396" t="s">
        <v>10804</v>
      </c>
      <c r="T1396">
        <v>43102.456932870402</v>
      </c>
    </row>
    <row r="1397" spans="1:20" x14ac:dyDescent="0.25">
      <c r="A1397" t="s">
        <v>4702</v>
      </c>
      <c r="B1397" t="s">
        <v>13056</v>
      </c>
      <c r="C1397" t="s">
        <v>10681</v>
      </c>
      <c r="D1397" t="s">
        <v>10683</v>
      </c>
      <c r="E1397" t="s">
        <v>10685</v>
      </c>
      <c r="F1397">
        <v>24.99</v>
      </c>
      <c r="G1397">
        <v>299.88</v>
      </c>
      <c r="H1397">
        <v>12</v>
      </c>
      <c r="I1397" t="s">
        <v>10682</v>
      </c>
      <c r="J1397">
        <v>0</v>
      </c>
      <c r="K1397">
        <v>0</v>
      </c>
      <c r="L1397" t="s">
        <v>10717</v>
      </c>
      <c r="N1397" t="s">
        <v>10803</v>
      </c>
      <c r="O1397" t="s">
        <v>10782</v>
      </c>
      <c r="Q1397" t="s">
        <v>10783</v>
      </c>
      <c r="S1397" t="s">
        <v>10804</v>
      </c>
      <c r="T1397">
        <v>43102.456921296303</v>
      </c>
    </row>
    <row r="1398" spans="1:20" x14ac:dyDescent="0.25">
      <c r="A1398" t="s">
        <v>4703</v>
      </c>
      <c r="B1398" t="s">
        <v>13057</v>
      </c>
      <c r="C1398" t="s">
        <v>10681</v>
      </c>
      <c r="D1398" t="s">
        <v>10683</v>
      </c>
      <c r="E1398" t="s">
        <v>10685</v>
      </c>
      <c r="F1398">
        <v>24.99</v>
      </c>
      <c r="G1398">
        <v>299.88</v>
      </c>
      <c r="H1398">
        <v>12</v>
      </c>
      <c r="I1398" t="s">
        <v>10682</v>
      </c>
      <c r="J1398">
        <v>0</v>
      </c>
      <c r="K1398">
        <v>0</v>
      </c>
      <c r="L1398" t="s">
        <v>10717</v>
      </c>
      <c r="N1398" t="s">
        <v>10803</v>
      </c>
      <c r="O1398" t="s">
        <v>10782</v>
      </c>
      <c r="Q1398" t="s">
        <v>10783</v>
      </c>
      <c r="S1398" t="s">
        <v>10804</v>
      </c>
      <c r="T1398">
        <v>43102.456921296303</v>
      </c>
    </row>
    <row r="1399" spans="1:20" x14ac:dyDescent="0.25">
      <c r="A1399" t="s">
        <v>4704</v>
      </c>
      <c r="B1399" t="s">
        <v>13058</v>
      </c>
      <c r="C1399" t="s">
        <v>10681</v>
      </c>
      <c r="D1399" t="s">
        <v>10683</v>
      </c>
      <c r="E1399" t="s">
        <v>10685</v>
      </c>
      <c r="F1399">
        <v>24.99</v>
      </c>
      <c r="G1399">
        <v>299.88</v>
      </c>
      <c r="H1399">
        <v>12</v>
      </c>
      <c r="I1399" t="s">
        <v>10682</v>
      </c>
      <c r="J1399">
        <v>0</v>
      </c>
      <c r="K1399">
        <v>0</v>
      </c>
      <c r="L1399" t="s">
        <v>10717</v>
      </c>
      <c r="N1399" t="s">
        <v>10803</v>
      </c>
      <c r="O1399" t="s">
        <v>10782</v>
      </c>
      <c r="Q1399" t="s">
        <v>10783</v>
      </c>
      <c r="S1399" t="s">
        <v>10804</v>
      </c>
      <c r="T1399">
        <v>43102.456921296303</v>
      </c>
    </row>
    <row r="1400" spans="1:20" x14ac:dyDescent="0.25">
      <c r="A1400" t="s">
        <v>8537</v>
      </c>
      <c r="B1400" t="s">
        <v>13059</v>
      </c>
      <c r="C1400" t="s">
        <v>10751</v>
      </c>
      <c r="D1400" t="s">
        <v>10683</v>
      </c>
      <c r="E1400" t="s">
        <v>10753</v>
      </c>
      <c r="F1400">
        <v>8.39</v>
      </c>
      <c r="G1400">
        <v>100.68</v>
      </c>
      <c r="H1400">
        <v>12</v>
      </c>
      <c r="I1400" t="s">
        <v>10682</v>
      </c>
      <c r="J1400">
        <v>0</v>
      </c>
      <c r="K1400">
        <v>0</v>
      </c>
      <c r="L1400" t="s">
        <v>10831</v>
      </c>
      <c r="N1400" t="s">
        <v>10803</v>
      </c>
      <c r="O1400" t="s">
        <v>10782</v>
      </c>
      <c r="Q1400" t="s">
        <v>10783</v>
      </c>
      <c r="S1400" t="s">
        <v>10804</v>
      </c>
      <c r="T1400">
        <v>43102.456956018497</v>
      </c>
    </row>
    <row r="1401" spans="1:20" x14ac:dyDescent="0.25">
      <c r="A1401" t="s">
        <v>13060</v>
      </c>
      <c r="B1401" t="s">
        <v>13061</v>
      </c>
      <c r="C1401" t="s">
        <v>10691</v>
      </c>
      <c r="D1401" t="s">
        <v>10683</v>
      </c>
      <c r="E1401" t="s">
        <v>10693</v>
      </c>
      <c r="F1401">
        <v>69.989999999999995</v>
      </c>
      <c r="G1401">
        <v>419.94</v>
      </c>
      <c r="H1401">
        <v>6</v>
      </c>
      <c r="I1401" t="s">
        <v>10682</v>
      </c>
      <c r="J1401">
        <v>0</v>
      </c>
      <c r="K1401">
        <v>0</v>
      </c>
      <c r="L1401" t="s">
        <v>10883</v>
      </c>
      <c r="N1401" t="s">
        <v>10803</v>
      </c>
      <c r="O1401" t="s">
        <v>10782</v>
      </c>
      <c r="Q1401" t="s">
        <v>10783</v>
      </c>
      <c r="S1401" t="s">
        <v>10804</v>
      </c>
      <c r="T1401">
        <v>43102.456979166702</v>
      </c>
    </row>
    <row r="1402" spans="1:20" x14ac:dyDescent="0.25">
      <c r="A1402" t="s">
        <v>13062</v>
      </c>
      <c r="B1402" t="s">
        <v>13063</v>
      </c>
      <c r="C1402" t="s">
        <v>10751</v>
      </c>
      <c r="D1402" t="s">
        <v>10683</v>
      </c>
      <c r="E1402" t="s">
        <v>10753</v>
      </c>
      <c r="F1402">
        <v>23.99</v>
      </c>
      <c r="G1402">
        <v>143.94</v>
      </c>
      <c r="H1402">
        <v>6</v>
      </c>
      <c r="I1402" t="s">
        <v>10682</v>
      </c>
      <c r="J1402">
        <v>0</v>
      </c>
      <c r="K1402">
        <v>0</v>
      </c>
      <c r="L1402" t="s">
        <v>10692</v>
      </c>
      <c r="N1402" t="s">
        <v>10803</v>
      </c>
      <c r="O1402" t="s">
        <v>10782</v>
      </c>
      <c r="Q1402" t="s">
        <v>10783</v>
      </c>
      <c r="S1402" t="s">
        <v>10804</v>
      </c>
      <c r="T1402">
        <v>43102.456956018497</v>
      </c>
    </row>
    <row r="1403" spans="1:20" x14ac:dyDescent="0.25">
      <c r="A1403" t="s">
        <v>8538</v>
      </c>
      <c r="B1403" t="s">
        <v>13064</v>
      </c>
      <c r="C1403" t="s">
        <v>10691</v>
      </c>
      <c r="D1403" t="s">
        <v>10683</v>
      </c>
      <c r="E1403" t="s">
        <v>10693</v>
      </c>
      <c r="F1403">
        <v>8.99</v>
      </c>
      <c r="G1403">
        <v>107.88</v>
      </c>
      <c r="H1403">
        <v>12</v>
      </c>
      <c r="I1403" t="s">
        <v>10682</v>
      </c>
      <c r="J1403">
        <v>0</v>
      </c>
      <c r="K1403">
        <v>0</v>
      </c>
      <c r="L1403" t="s">
        <v>10788</v>
      </c>
      <c r="N1403" t="s">
        <v>10923</v>
      </c>
      <c r="O1403" t="s">
        <v>10708</v>
      </c>
      <c r="Q1403" t="s">
        <v>10709</v>
      </c>
      <c r="S1403" t="s">
        <v>10924</v>
      </c>
      <c r="T1403">
        <v>43102.456921296303</v>
      </c>
    </row>
    <row r="1404" spans="1:20" x14ac:dyDescent="0.25">
      <c r="A1404" t="s">
        <v>8539</v>
      </c>
      <c r="B1404" t="s">
        <v>13065</v>
      </c>
      <c r="C1404" t="s">
        <v>10751</v>
      </c>
      <c r="D1404" t="s">
        <v>10752</v>
      </c>
      <c r="E1404" t="s">
        <v>10753</v>
      </c>
      <c r="F1404">
        <v>29.99</v>
      </c>
      <c r="G1404">
        <v>179.94</v>
      </c>
      <c r="H1404">
        <v>6</v>
      </c>
      <c r="I1404" t="s">
        <v>10682</v>
      </c>
      <c r="J1404">
        <v>0</v>
      </c>
      <c r="K1404">
        <v>0</v>
      </c>
      <c r="L1404" t="s">
        <v>10883</v>
      </c>
      <c r="M1404">
        <v>43368</v>
      </c>
      <c r="N1404" t="s">
        <v>10700</v>
      </c>
      <c r="O1404" t="s">
        <v>10701</v>
      </c>
      <c r="Q1404" t="s">
        <v>10702</v>
      </c>
      <c r="S1404" t="s">
        <v>10703</v>
      </c>
      <c r="T1404">
        <v>43102.456979166702</v>
      </c>
    </row>
    <row r="1405" spans="1:20" x14ac:dyDescent="0.25">
      <c r="A1405" t="s">
        <v>13066</v>
      </c>
      <c r="B1405" t="s">
        <v>13067</v>
      </c>
      <c r="C1405" t="s">
        <v>10691</v>
      </c>
      <c r="D1405" t="s">
        <v>10683</v>
      </c>
      <c r="E1405" t="s">
        <v>10693</v>
      </c>
      <c r="F1405">
        <v>19.989999999999998</v>
      </c>
      <c r="G1405">
        <v>239.88</v>
      </c>
      <c r="H1405">
        <v>12</v>
      </c>
      <c r="I1405" t="s">
        <v>10682</v>
      </c>
      <c r="J1405">
        <v>0</v>
      </c>
      <c r="K1405">
        <v>0</v>
      </c>
      <c r="L1405" t="s">
        <v>10717</v>
      </c>
      <c r="N1405" t="s">
        <v>10694</v>
      </c>
      <c r="O1405" t="s">
        <v>10695</v>
      </c>
      <c r="Q1405" t="s">
        <v>10696</v>
      </c>
      <c r="S1405" t="s">
        <v>10697</v>
      </c>
      <c r="T1405">
        <v>43102.456921296303</v>
      </c>
    </row>
    <row r="1406" spans="1:20" x14ac:dyDescent="0.25">
      <c r="A1406" t="s">
        <v>4705</v>
      </c>
      <c r="B1406" t="s">
        <v>13068</v>
      </c>
      <c r="C1406" t="s">
        <v>10681</v>
      </c>
      <c r="D1406" t="s">
        <v>10752</v>
      </c>
      <c r="E1406" t="s">
        <v>10685</v>
      </c>
      <c r="F1406">
        <v>19.989999999999998</v>
      </c>
      <c r="G1406">
        <v>119.94</v>
      </c>
      <c r="H1406">
        <v>6</v>
      </c>
      <c r="I1406" t="s">
        <v>10682</v>
      </c>
      <c r="J1406">
        <v>0</v>
      </c>
      <c r="K1406">
        <v>0</v>
      </c>
      <c r="L1406" t="s">
        <v>10868</v>
      </c>
      <c r="N1406" t="s">
        <v>10991</v>
      </c>
      <c r="O1406" t="s">
        <v>10992</v>
      </c>
      <c r="Q1406" t="s">
        <v>10993</v>
      </c>
      <c r="S1406" t="s">
        <v>10994</v>
      </c>
      <c r="T1406">
        <v>43102.456990740699</v>
      </c>
    </row>
    <row r="1407" spans="1:20" x14ac:dyDescent="0.25">
      <c r="A1407" t="s">
        <v>8540</v>
      </c>
      <c r="B1407" t="s">
        <v>13069</v>
      </c>
      <c r="C1407" t="s">
        <v>10751</v>
      </c>
      <c r="D1407" t="s">
        <v>10683</v>
      </c>
      <c r="E1407" t="s">
        <v>10693</v>
      </c>
      <c r="F1407">
        <v>14.99</v>
      </c>
      <c r="G1407">
        <v>179.88</v>
      </c>
      <c r="H1407">
        <v>12</v>
      </c>
      <c r="I1407" t="s">
        <v>10682</v>
      </c>
      <c r="J1407">
        <v>0</v>
      </c>
      <c r="K1407">
        <v>0</v>
      </c>
      <c r="L1407" t="s">
        <v>10831</v>
      </c>
      <c r="N1407" t="s">
        <v>10803</v>
      </c>
      <c r="O1407" t="s">
        <v>10782</v>
      </c>
      <c r="Q1407" t="s">
        <v>10783</v>
      </c>
      <c r="S1407" t="s">
        <v>10804</v>
      </c>
      <c r="T1407">
        <v>43102.456956018497</v>
      </c>
    </row>
    <row r="1408" spans="1:20" x14ac:dyDescent="0.25">
      <c r="A1408" t="s">
        <v>13070</v>
      </c>
      <c r="B1408" t="s">
        <v>13071</v>
      </c>
      <c r="C1408" t="s">
        <v>10751</v>
      </c>
      <c r="D1408" t="s">
        <v>10683</v>
      </c>
      <c r="E1408" t="s">
        <v>10693</v>
      </c>
      <c r="F1408">
        <v>11.99</v>
      </c>
      <c r="G1408">
        <v>143.88</v>
      </c>
      <c r="H1408">
        <v>12</v>
      </c>
      <c r="I1408" t="s">
        <v>10682</v>
      </c>
      <c r="J1408">
        <v>0</v>
      </c>
      <c r="K1408">
        <v>0</v>
      </c>
      <c r="L1408" t="s">
        <v>11014</v>
      </c>
      <c r="N1408" t="s">
        <v>10837</v>
      </c>
      <c r="O1408" t="s">
        <v>10701</v>
      </c>
      <c r="Q1408" t="s">
        <v>10702</v>
      </c>
      <c r="S1408" t="s">
        <v>10838</v>
      </c>
      <c r="T1408">
        <v>43102.456863425898</v>
      </c>
    </row>
    <row r="1409" spans="1:20" x14ac:dyDescent="0.25">
      <c r="A1409" t="s">
        <v>13072</v>
      </c>
      <c r="B1409" t="s">
        <v>13073</v>
      </c>
      <c r="C1409" t="s">
        <v>10751</v>
      </c>
      <c r="D1409" t="s">
        <v>10683</v>
      </c>
      <c r="E1409" t="s">
        <v>10753</v>
      </c>
      <c r="F1409">
        <v>17.989999999999998</v>
      </c>
      <c r="G1409">
        <v>107.94</v>
      </c>
      <c r="H1409">
        <v>6</v>
      </c>
      <c r="I1409" t="s">
        <v>10682</v>
      </c>
      <c r="J1409">
        <v>0</v>
      </c>
      <c r="K1409">
        <v>0</v>
      </c>
      <c r="L1409" t="s">
        <v>10868</v>
      </c>
      <c r="N1409" t="s">
        <v>11359</v>
      </c>
      <c r="O1409" t="s">
        <v>10762</v>
      </c>
      <c r="P1409" t="s">
        <v>10701</v>
      </c>
      <c r="Q1409" t="s">
        <v>10763</v>
      </c>
      <c r="R1409" t="s">
        <v>10702</v>
      </c>
      <c r="S1409" t="s">
        <v>11360</v>
      </c>
      <c r="T1409">
        <v>43102.456990740699</v>
      </c>
    </row>
    <row r="1410" spans="1:20" x14ac:dyDescent="0.25">
      <c r="A1410" t="s">
        <v>4706</v>
      </c>
      <c r="B1410" t="s">
        <v>13074</v>
      </c>
      <c r="C1410" t="s">
        <v>10681</v>
      </c>
      <c r="D1410" t="s">
        <v>10683</v>
      </c>
      <c r="E1410" t="s">
        <v>10685</v>
      </c>
      <c r="F1410">
        <v>24.99</v>
      </c>
      <c r="G1410">
        <v>299.88</v>
      </c>
      <c r="H1410">
        <v>12</v>
      </c>
      <c r="I1410" t="s">
        <v>10682</v>
      </c>
      <c r="J1410">
        <v>0</v>
      </c>
      <c r="K1410">
        <v>0</v>
      </c>
      <c r="L1410" t="s">
        <v>10916</v>
      </c>
      <c r="N1410" t="s">
        <v>10707</v>
      </c>
      <c r="O1410" t="s">
        <v>10708</v>
      </c>
      <c r="Q1410" t="s">
        <v>10709</v>
      </c>
      <c r="S1410" t="s">
        <v>10710</v>
      </c>
      <c r="T1410">
        <v>43102.456909722197</v>
      </c>
    </row>
    <row r="1411" spans="1:20" x14ac:dyDescent="0.25">
      <c r="A1411" t="s">
        <v>13075</v>
      </c>
      <c r="B1411" t="s">
        <v>13076</v>
      </c>
      <c r="C1411" t="s">
        <v>10691</v>
      </c>
      <c r="D1411" t="s">
        <v>10683</v>
      </c>
      <c r="E1411" t="s">
        <v>10693</v>
      </c>
      <c r="F1411">
        <v>47.99</v>
      </c>
      <c r="G1411">
        <v>287.94</v>
      </c>
      <c r="H1411">
        <v>6</v>
      </c>
      <c r="I1411" t="s">
        <v>10682</v>
      </c>
      <c r="J1411">
        <v>0</v>
      </c>
      <c r="K1411">
        <v>0</v>
      </c>
      <c r="L1411" t="s">
        <v>10731</v>
      </c>
      <c r="N1411" t="s">
        <v>11243</v>
      </c>
      <c r="O1411" t="s">
        <v>10708</v>
      </c>
      <c r="Q1411" t="s">
        <v>10709</v>
      </c>
      <c r="S1411" t="s">
        <v>11244</v>
      </c>
      <c r="T1411">
        <v>43102.456875000003</v>
      </c>
    </row>
    <row r="1412" spans="1:20" x14ac:dyDescent="0.25">
      <c r="A1412" t="s">
        <v>4707</v>
      </c>
      <c r="B1412" t="s">
        <v>13077</v>
      </c>
      <c r="C1412" t="s">
        <v>10681</v>
      </c>
      <c r="D1412" t="s">
        <v>10683</v>
      </c>
      <c r="E1412" t="s">
        <v>10685</v>
      </c>
      <c r="F1412">
        <v>12.99</v>
      </c>
      <c r="G1412">
        <v>155.88</v>
      </c>
      <c r="H1412">
        <v>12</v>
      </c>
      <c r="I1412" t="s">
        <v>10682</v>
      </c>
      <c r="J1412">
        <v>0</v>
      </c>
      <c r="K1412">
        <v>0</v>
      </c>
      <c r="L1412" t="s">
        <v>11628</v>
      </c>
      <c r="N1412" t="s">
        <v>10700</v>
      </c>
      <c r="O1412" t="s">
        <v>10701</v>
      </c>
      <c r="Q1412" t="s">
        <v>10702</v>
      </c>
      <c r="S1412" t="s">
        <v>10703</v>
      </c>
      <c r="T1412">
        <v>43102.456909722197</v>
      </c>
    </row>
    <row r="1413" spans="1:20" x14ac:dyDescent="0.25">
      <c r="A1413" t="s">
        <v>4708</v>
      </c>
      <c r="B1413" t="s">
        <v>13078</v>
      </c>
      <c r="C1413" t="s">
        <v>10681</v>
      </c>
      <c r="D1413" t="s">
        <v>10752</v>
      </c>
      <c r="E1413" t="s">
        <v>10685</v>
      </c>
      <c r="F1413">
        <v>19.989999999999998</v>
      </c>
      <c r="G1413">
        <v>119.94</v>
      </c>
      <c r="H1413">
        <v>6</v>
      </c>
      <c r="I1413" t="s">
        <v>10682</v>
      </c>
      <c r="J1413">
        <v>0</v>
      </c>
      <c r="K1413">
        <v>0</v>
      </c>
      <c r="L1413" t="s">
        <v>10883</v>
      </c>
      <c r="N1413" t="s">
        <v>10991</v>
      </c>
      <c r="O1413" t="s">
        <v>10992</v>
      </c>
      <c r="Q1413" t="s">
        <v>10993</v>
      </c>
      <c r="S1413" t="s">
        <v>10994</v>
      </c>
      <c r="T1413">
        <v>43102.456979166702</v>
      </c>
    </row>
    <row r="1414" spans="1:20" x14ac:dyDescent="0.25">
      <c r="A1414" t="s">
        <v>4709</v>
      </c>
      <c r="B1414" t="s">
        <v>13079</v>
      </c>
      <c r="C1414" t="s">
        <v>10681</v>
      </c>
      <c r="D1414" t="s">
        <v>10683</v>
      </c>
      <c r="E1414" t="s">
        <v>10685</v>
      </c>
      <c r="F1414">
        <v>54.99</v>
      </c>
      <c r="G1414">
        <v>329.94</v>
      </c>
      <c r="H1414">
        <v>6</v>
      </c>
      <c r="I1414" t="s">
        <v>10682</v>
      </c>
      <c r="J1414">
        <v>0</v>
      </c>
      <c r="K1414">
        <v>0</v>
      </c>
      <c r="L1414" t="s">
        <v>10883</v>
      </c>
      <c r="N1414" t="s">
        <v>11489</v>
      </c>
      <c r="O1414" t="s">
        <v>10701</v>
      </c>
      <c r="Q1414" t="s">
        <v>10702</v>
      </c>
      <c r="S1414" t="s">
        <v>11490</v>
      </c>
      <c r="T1414">
        <v>43102.456979166702</v>
      </c>
    </row>
    <row r="1415" spans="1:20" x14ac:dyDescent="0.25">
      <c r="A1415" t="s">
        <v>8541</v>
      </c>
      <c r="B1415" t="s">
        <v>13080</v>
      </c>
      <c r="C1415" t="s">
        <v>10751</v>
      </c>
      <c r="D1415" t="s">
        <v>10683</v>
      </c>
      <c r="E1415" t="s">
        <v>10753</v>
      </c>
      <c r="F1415">
        <v>28.19</v>
      </c>
      <c r="G1415">
        <v>169.14</v>
      </c>
      <c r="H1415">
        <v>6</v>
      </c>
      <c r="I1415" t="s">
        <v>10682</v>
      </c>
      <c r="J1415">
        <v>0</v>
      </c>
      <c r="K1415">
        <v>0</v>
      </c>
      <c r="L1415" t="s">
        <v>10868</v>
      </c>
      <c r="N1415" t="s">
        <v>11212</v>
      </c>
      <c r="O1415" t="s">
        <v>10701</v>
      </c>
      <c r="Q1415" t="s">
        <v>10702</v>
      </c>
      <c r="S1415" t="s">
        <v>11213</v>
      </c>
      <c r="T1415">
        <v>43102.456990740699</v>
      </c>
    </row>
    <row r="1416" spans="1:20" x14ac:dyDescent="0.25">
      <c r="A1416" t="s">
        <v>4710</v>
      </c>
      <c r="B1416" t="s">
        <v>13081</v>
      </c>
      <c r="C1416" t="s">
        <v>10681</v>
      </c>
      <c r="D1416" t="s">
        <v>10683</v>
      </c>
      <c r="E1416" t="s">
        <v>10685</v>
      </c>
      <c r="F1416">
        <v>59.99</v>
      </c>
      <c r="G1416">
        <v>359.94</v>
      </c>
      <c r="H1416">
        <v>6</v>
      </c>
      <c r="I1416" t="s">
        <v>10682</v>
      </c>
      <c r="J1416">
        <v>0</v>
      </c>
      <c r="K1416">
        <v>0</v>
      </c>
      <c r="L1416" t="s">
        <v>11502</v>
      </c>
      <c r="N1416" t="s">
        <v>10694</v>
      </c>
      <c r="O1416" t="s">
        <v>10695</v>
      </c>
      <c r="Q1416" t="s">
        <v>10696</v>
      </c>
      <c r="S1416" t="s">
        <v>10697</v>
      </c>
      <c r="T1416">
        <v>43102.456921296303</v>
      </c>
    </row>
    <row r="1417" spans="1:20" x14ac:dyDescent="0.25">
      <c r="A1417" t="s">
        <v>4711</v>
      </c>
      <c r="B1417" t="s">
        <v>13082</v>
      </c>
      <c r="C1417" t="s">
        <v>10751</v>
      </c>
      <c r="D1417" t="s">
        <v>10683</v>
      </c>
      <c r="E1417" t="s">
        <v>10753</v>
      </c>
      <c r="F1417">
        <v>21.59</v>
      </c>
      <c r="G1417">
        <v>259.08</v>
      </c>
      <c r="H1417">
        <v>12</v>
      </c>
      <c r="I1417" t="s">
        <v>10682</v>
      </c>
      <c r="J1417">
        <v>0</v>
      </c>
      <c r="K1417">
        <v>0</v>
      </c>
      <c r="L1417" t="s">
        <v>10740</v>
      </c>
      <c r="N1417" t="s">
        <v>12649</v>
      </c>
      <c r="O1417" t="s">
        <v>10708</v>
      </c>
      <c r="Q1417" t="s">
        <v>10709</v>
      </c>
      <c r="S1417" t="s">
        <v>12650</v>
      </c>
      <c r="T1417">
        <v>43102.456886574102</v>
      </c>
    </row>
    <row r="1418" spans="1:20" x14ac:dyDescent="0.25">
      <c r="A1418" t="s">
        <v>4712</v>
      </c>
      <c r="B1418" t="s">
        <v>13083</v>
      </c>
      <c r="C1418" t="s">
        <v>10681</v>
      </c>
      <c r="D1418" t="s">
        <v>10683</v>
      </c>
      <c r="E1418" t="s">
        <v>10685</v>
      </c>
      <c r="F1418">
        <v>54.99</v>
      </c>
      <c r="G1418">
        <v>329.94</v>
      </c>
      <c r="H1418">
        <v>6</v>
      </c>
      <c r="I1418" t="s">
        <v>10682</v>
      </c>
      <c r="J1418">
        <v>0</v>
      </c>
      <c r="K1418">
        <v>0</v>
      </c>
      <c r="L1418" t="s">
        <v>10883</v>
      </c>
      <c r="N1418" t="s">
        <v>10803</v>
      </c>
      <c r="O1418" t="s">
        <v>10782</v>
      </c>
      <c r="Q1418" t="s">
        <v>10783</v>
      </c>
      <c r="S1418" t="s">
        <v>10804</v>
      </c>
      <c r="T1418">
        <v>43102.456979166702</v>
      </c>
    </row>
    <row r="1419" spans="1:20" x14ac:dyDescent="0.25">
      <c r="A1419" t="s">
        <v>13084</v>
      </c>
      <c r="B1419" t="s">
        <v>13085</v>
      </c>
      <c r="C1419" t="s">
        <v>10691</v>
      </c>
      <c r="D1419" t="s">
        <v>10683</v>
      </c>
      <c r="E1419" t="s">
        <v>10693</v>
      </c>
      <c r="F1419">
        <v>17.989999999999998</v>
      </c>
      <c r="G1419">
        <v>107.96</v>
      </c>
      <c r="H1419">
        <v>6</v>
      </c>
      <c r="I1419" t="s">
        <v>10682</v>
      </c>
      <c r="J1419">
        <v>0</v>
      </c>
      <c r="K1419">
        <v>0</v>
      </c>
      <c r="L1419" t="s">
        <v>10858</v>
      </c>
      <c r="N1419" t="s">
        <v>12821</v>
      </c>
      <c r="O1419" t="s">
        <v>10708</v>
      </c>
      <c r="Q1419" t="s">
        <v>10709</v>
      </c>
      <c r="S1419" t="s">
        <v>12822</v>
      </c>
      <c r="T1419">
        <v>43102.457013888903</v>
      </c>
    </row>
    <row r="1420" spans="1:20" x14ac:dyDescent="0.25">
      <c r="A1420" t="s">
        <v>4713</v>
      </c>
      <c r="B1420" t="s">
        <v>13086</v>
      </c>
      <c r="C1420" t="s">
        <v>10681</v>
      </c>
      <c r="D1420" t="s">
        <v>10683</v>
      </c>
      <c r="E1420" t="s">
        <v>10685</v>
      </c>
      <c r="F1420">
        <v>29.99</v>
      </c>
      <c r="G1420">
        <v>359.88</v>
      </c>
      <c r="H1420">
        <v>12</v>
      </c>
      <c r="I1420" t="s">
        <v>10682</v>
      </c>
      <c r="J1420">
        <v>0</v>
      </c>
      <c r="K1420">
        <v>0</v>
      </c>
      <c r="L1420" t="s">
        <v>10868</v>
      </c>
      <c r="N1420" t="s">
        <v>12282</v>
      </c>
      <c r="O1420" t="s">
        <v>10687</v>
      </c>
      <c r="Q1420" t="s">
        <v>10688</v>
      </c>
      <c r="S1420" t="s">
        <v>12283</v>
      </c>
      <c r="T1420">
        <v>43102.456990740699</v>
      </c>
    </row>
    <row r="1421" spans="1:20" x14ac:dyDescent="0.25">
      <c r="A1421" t="s">
        <v>13087</v>
      </c>
      <c r="B1421" t="s">
        <v>13088</v>
      </c>
      <c r="C1421" t="s">
        <v>10751</v>
      </c>
      <c r="D1421" t="s">
        <v>10683</v>
      </c>
      <c r="E1421" t="s">
        <v>10693</v>
      </c>
      <c r="F1421">
        <v>23.99</v>
      </c>
      <c r="G1421">
        <v>287.88</v>
      </c>
      <c r="H1421">
        <v>12</v>
      </c>
      <c r="I1421" t="s">
        <v>10682</v>
      </c>
      <c r="J1421">
        <v>0</v>
      </c>
      <c r="K1421">
        <v>0</v>
      </c>
      <c r="L1421" t="s">
        <v>11502</v>
      </c>
      <c r="N1421" t="s">
        <v>12282</v>
      </c>
      <c r="O1421" t="s">
        <v>10687</v>
      </c>
      <c r="Q1421" t="s">
        <v>10688</v>
      </c>
      <c r="S1421" t="s">
        <v>12283</v>
      </c>
      <c r="T1421">
        <v>43102.456921296303</v>
      </c>
    </row>
    <row r="1422" spans="1:20" x14ac:dyDescent="0.25">
      <c r="A1422" t="s">
        <v>4714</v>
      </c>
      <c r="B1422" t="s">
        <v>13089</v>
      </c>
      <c r="C1422" t="s">
        <v>10751</v>
      </c>
      <c r="D1422" t="s">
        <v>10683</v>
      </c>
      <c r="E1422" t="s">
        <v>10836</v>
      </c>
      <c r="F1422">
        <v>13.19</v>
      </c>
      <c r="G1422">
        <v>158.28</v>
      </c>
      <c r="H1422">
        <v>12</v>
      </c>
      <c r="I1422" t="s">
        <v>10682</v>
      </c>
      <c r="J1422">
        <v>0</v>
      </c>
      <c r="K1422">
        <v>0</v>
      </c>
      <c r="L1422" t="s">
        <v>11502</v>
      </c>
      <c r="N1422" t="s">
        <v>12282</v>
      </c>
      <c r="O1422" t="s">
        <v>10687</v>
      </c>
      <c r="Q1422" t="s">
        <v>10688</v>
      </c>
      <c r="S1422" t="s">
        <v>12283</v>
      </c>
      <c r="T1422">
        <v>43102.456921296303</v>
      </c>
    </row>
    <row r="1423" spans="1:20" x14ac:dyDescent="0.25">
      <c r="A1423" t="s">
        <v>4715</v>
      </c>
      <c r="B1423" t="s">
        <v>13090</v>
      </c>
      <c r="C1423" t="s">
        <v>10681</v>
      </c>
      <c r="D1423" t="s">
        <v>10683</v>
      </c>
      <c r="E1423" t="s">
        <v>10685</v>
      </c>
      <c r="F1423">
        <v>22.99</v>
      </c>
      <c r="G1423">
        <v>275.88</v>
      </c>
      <c r="H1423">
        <v>12</v>
      </c>
      <c r="I1423" t="s">
        <v>10682</v>
      </c>
      <c r="J1423">
        <v>0</v>
      </c>
      <c r="K1423">
        <v>0</v>
      </c>
      <c r="L1423" t="s">
        <v>10868</v>
      </c>
      <c r="N1423" t="s">
        <v>10874</v>
      </c>
      <c r="O1423" t="s">
        <v>10701</v>
      </c>
      <c r="P1423" t="s">
        <v>10708</v>
      </c>
      <c r="Q1423" t="s">
        <v>10702</v>
      </c>
      <c r="R1423" t="s">
        <v>10709</v>
      </c>
      <c r="S1423" t="s">
        <v>10875</v>
      </c>
      <c r="T1423">
        <v>43102.456990740699</v>
      </c>
    </row>
    <row r="1424" spans="1:20" x14ac:dyDescent="0.25">
      <c r="A1424" t="s">
        <v>4716</v>
      </c>
      <c r="B1424" t="s">
        <v>13091</v>
      </c>
      <c r="C1424" t="s">
        <v>10681</v>
      </c>
      <c r="D1424" t="s">
        <v>10683</v>
      </c>
      <c r="E1424" t="s">
        <v>10685</v>
      </c>
      <c r="F1424">
        <v>12.99</v>
      </c>
      <c r="G1424">
        <v>155.88</v>
      </c>
      <c r="H1424">
        <v>12</v>
      </c>
      <c r="I1424" t="s">
        <v>10682</v>
      </c>
      <c r="J1424">
        <v>0</v>
      </c>
      <c r="K1424">
        <v>0</v>
      </c>
      <c r="L1424" t="s">
        <v>10791</v>
      </c>
      <c r="N1424" t="s">
        <v>10686</v>
      </c>
      <c r="O1424" t="s">
        <v>10687</v>
      </c>
      <c r="Q1424" t="s">
        <v>10688</v>
      </c>
      <c r="S1424" t="s">
        <v>10689</v>
      </c>
      <c r="T1424">
        <v>43102.456967592603</v>
      </c>
    </row>
    <row r="1425" spans="1:20" x14ac:dyDescent="0.25">
      <c r="A1425" t="s">
        <v>4717</v>
      </c>
      <c r="B1425" t="s">
        <v>13092</v>
      </c>
      <c r="C1425" t="s">
        <v>10681</v>
      </c>
      <c r="D1425" t="s">
        <v>10683</v>
      </c>
      <c r="E1425" t="s">
        <v>10685</v>
      </c>
      <c r="F1425">
        <v>43.99</v>
      </c>
      <c r="G1425">
        <v>263.94</v>
      </c>
      <c r="H1425">
        <v>6</v>
      </c>
      <c r="I1425" t="s">
        <v>10682</v>
      </c>
      <c r="J1425">
        <v>0</v>
      </c>
      <c r="K1425">
        <v>0</v>
      </c>
      <c r="L1425" t="s">
        <v>11101</v>
      </c>
      <c r="N1425" t="s">
        <v>10781</v>
      </c>
      <c r="O1425" t="s">
        <v>10782</v>
      </c>
      <c r="Q1425" t="s">
        <v>10783</v>
      </c>
      <c r="S1425" t="s">
        <v>10784</v>
      </c>
      <c r="T1425">
        <v>43102.456944444399</v>
      </c>
    </row>
    <row r="1426" spans="1:20" x14ac:dyDescent="0.25">
      <c r="A1426" t="s">
        <v>13093</v>
      </c>
      <c r="B1426" t="s">
        <v>13094</v>
      </c>
      <c r="C1426" t="s">
        <v>10691</v>
      </c>
      <c r="D1426" t="s">
        <v>10683</v>
      </c>
      <c r="E1426" t="s">
        <v>10685</v>
      </c>
      <c r="F1426">
        <v>2.79</v>
      </c>
      <c r="G1426">
        <v>33.479999999999997</v>
      </c>
      <c r="H1426">
        <v>12</v>
      </c>
      <c r="I1426" t="s">
        <v>10682</v>
      </c>
      <c r="J1426">
        <v>0</v>
      </c>
      <c r="K1426">
        <v>0</v>
      </c>
      <c r="L1426" t="s">
        <v>13095</v>
      </c>
      <c r="N1426" t="s">
        <v>13096</v>
      </c>
      <c r="O1426" t="s">
        <v>11717</v>
      </c>
      <c r="Q1426" t="s">
        <v>11718</v>
      </c>
      <c r="S1426" t="s">
        <v>13097</v>
      </c>
      <c r="T1426">
        <v>43102.456886574102</v>
      </c>
    </row>
    <row r="1427" spans="1:20" x14ac:dyDescent="0.25">
      <c r="A1427" t="s">
        <v>13098</v>
      </c>
      <c r="B1427" t="s">
        <v>13099</v>
      </c>
      <c r="C1427" t="s">
        <v>10691</v>
      </c>
      <c r="D1427" t="s">
        <v>10683</v>
      </c>
      <c r="E1427" t="s">
        <v>10693</v>
      </c>
      <c r="F1427">
        <v>1.99</v>
      </c>
      <c r="G1427">
        <v>23.88</v>
      </c>
      <c r="H1427">
        <v>12</v>
      </c>
      <c r="I1427" t="s">
        <v>10682</v>
      </c>
      <c r="J1427">
        <v>0</v>
      </c>
      <c r="K1427">
        <v>0</v>
      </c>
      <c r="L1427" t="s">
        <v>13100</v>
      </c>
      <c r="N1427" t="s">
        <v>11086</v>
      </c>
      <c r="O1427" t="s">
        <v>10708</v>
      </c>
      <c r="Q1427" t="s">
        <v>10709</v>
      </c>
      <c r="S1427" t="s">
        <v>11087</v>
      </c>
      <c r="T1427">
        <v>43102.457025463002</v>
      </c>
    </row>
    <row r="1428" spans="1:20" x14ac:dyDescent="0.25">
      <c r="A1428" t="s">
        <v>4718</v>
      </c>
      <c r="B1428" t="s">
        <v>13101</v>
      </c>
      <c r="C1428" t="s">
        <v>10681</v>
      </c>
      <c r="D1428" t="s">
        <v>10683</v>
      </c>
      <c r="E1428" t="s">
        <v>10685</v>
      </c>
      <c r="F1428">
        <v>5.99</v>
      </c>
      <c r="G1428">
        <v>71.88</v>
      </c>
      <c r="H1428">
        <v>12</v>
      </c>
      <c r="I1428" t="s">
        <v>10682</v>
      </c>
      <c r="J1428">
        <v>0</v>
      </c>
      <c r="K1428">
        <v>0</v>
      </c>
      <c r="L1428" t="s">
        <v>13102</v>
      </c>
      <c r="N1428" t="s">
        <v>10826</v>
      </c>
      <c r="O1428" t="s">
        <v>10708</v>
      </c>
      <c r="Q1428" t="s">
        <v>10709</v>
      </c>
      <c r="S1428" t="s">
        <v>10827</v>
      </c>
      <c r="T1428">
        <v>43102.456875000003</v>
      </c>
    </row>
    <row r="1429" spans="1:20" x14ac:dyDescent="0.25">
      <c r="A1429" t="s">
        <v>13103</v>
      </c>
      <c r="B1429" t="s">
        <v>13104</v>
      </c>
      <c r="C1429" t="s">
        <v>10751</v>
      </c>
      <c r="D1429" t="s">
        <v>10683</v>
      </c>
      <c r="E1429" t="s">
        <v>10753</v>
      </c>
      <c r="F1429">
        <v>4.29</v>
      </c>
      <c r="G1429">
        <v>51.48</v>
      </c>
      <c r="H1429">
        <v>12</v>
      </c>
      <c r="I1429" t="s">
        <v>10682</v>
      </c>
      <c r="J1429">
        <v>0</v>
      </c>
      <c r="K1429">
        <v>0</v>
      </c>
      <c r="L1429" t="s">
        <v>13102</v>
      </c>
      <c r="N1429" t="s">
        <v>10826</v>
      </c>
      <c r="O1429" t="s">
        <v>10708</v>
      </c>
      <c r="Q1429" t="s">
        <v>10709</v>
      </c>
      <c r="S1429" t="s">
        <v>10827</v>
      </c>
      <c r="T1429">
        <v>43102.456875000003</v>
      </c>
    </row>
    <row r="1430" spans="1:20" x14ac:dyDescent="0.25">
      <c r="A1430" t="s">
        <v>13105</v>
      </c>
      <c r="B1430" t="s">
        <v>13106</v>
      </c>
      <c r="C1430" t="s">
        <v>10691</v>
      </c>
      <c r="D1430" t="s">
        <v>10683</v>
      </c>
      <c r="E1430" t="s">
        <v>10685</v>
      </c>
      <c r="F1430">
        <v>1.21</v>
      </c>
      <c r="G1430">
        <v>14.52</v>
      </c>
      <c r="H1430">
        <v>12</v>
      </c>
      <c r="I1430" t="s">
        <v>10682</v>
      </c>
      <c r="J1430">
        <v>0</v>
      </c>
      <c r="K1430">
        <v>0</v>
      </c>
      <c r="L1430" t="s">
        <v>13107</v>
      </c>
      <c r="N1430" t="s">
        <v>13096</v>
      </c>
      <c r="O1430" t="s">
        <v>11717</v>
      </c>
      <c r="Q1430" t="s">
        <v>11718</v>
      </c>
      <c r="S1430" t="s">
        <v>13097</v>
      </c>
      <c r="T1430">
        <v>43102.456886574102</v>
      </c>
    </row>
    <row r="1431" spans="1:20" x14ac:dyDescent="0.25">
      <c r="A1431" t="s">
        <v>4719</v>
      </c>
      <c r="B1431" t="s">
        <v>13108</v>
      </c>
      <c r="C1431" t="s">
        <v>10691</v>
      </c>
      <c r="D1431" t="s">
        <v>10683</v>
      </c>
      <c r="E1431" t="s">
        <v>10836</v>
      </c>
      <c r="F1431">
        <v>5.69</v>
      </c>
      <c r="G1431">
        <v>68.28</v>
      </c>
      <c r="H1431">
        <v>12</v>
      </c>
      <c r="I1431" t="s">
        <v>10682</v>
      </c>
      <c r="J1431">
        <v>0</v>
      </c>
      <c r="K1431">
        <v>0</v>
      </c>
      <c r="L1431" t="s">
        <v>10722</v>
      </c>
      <c r="N1431" t="s">
        <v>11836</v>
      </c>
      <c r="O1431" t="s">
        <v>10708</v>
      </c>
      <c r="Q1431" t="s">
        <v>10709</v>
      </c>
      <c r="S1431" t="s">
        <v>11837</v>
      </c>
      <c r="T1431">
        <v>43102.456956018497</v>
      </c>
    </row>
    <row r="1432" spans="1:20" x14ac:dyDescent="0.25">
      <c r="A1432" t="s">
        <v>4720</v>
      </c>
      <c r="B1432" t="s">
        <v>13109</v>
      </c>
      <c r="C1432" t="s">
        <v>10751</v>
      </c>
      <c r="D1432" t="s">
        <v>10683</v>
      </c>
      <c r="E1432" t="s">
        <v>10836</v>
      </c>
      <c r="F1432">
        <v>5.99</v>
      </c>
      <c r="G1432">
        <v>71.88</v>
      </c>
      <c r="H1432">
        <v>12</v>
      </c>
      <c r="I1432" t="s">
        <v>10682</v>
      </c>
      <c r="J1432">
        <v>0</v>
      </c>
      <c r="K1432">
        <v>0</v>
      </c>
      <c r="L1432" t="s">
        <v>13110</v>
      </c>
      <c r="N1432" t="s">
        <v>13111</v>
      </c>
      <c r="S1432" t="s">
        <v>13112</v>
      </c>
      <c r="T1432">
        <v>43102.457025463002</v>
      </c>
    </row>
    <row r="1433" spans="1:20" x14ac:dyDescent="0.25">
      <c r="A1433" t="s">
        <v>4721</v>
      </c>
      <c r="B1433" t="s">
        <v>13113</v>
      </c>
      <c r="C1433" t="s">
        <v>10681</v>
      </c>
      <c r="D1433" t="s">
        <v>10683</v>
      </c>
      <c r="E1433" t="s">
        <v>10685</v>
      </c>
      <c r="F1433">
        <v>9.99</v>
      </c>
      <c r="G1433">
        <v>119.88</v>
      </c>
      <c r="H1433">
        <v>12</v>
      </c>
      <c r="I1433" t="s">
        <v>10682</v>
      </c>
      <c r="J1433">
        <v>0</v>
      </c>
      <c r="K1433">
        <v>0</v>
      </c>
      <c r="L1433" t="s">
        <v>13110</v>
      </c>
      <c r="N1433" t="s">
        <v>13111</v>
      </c>
      <c r="S1433" t="s">
        <v>13112</v>
      </c>
      <c r="T1433">
        <v>43102.457025463002</v>
      </c>
    </row>
    <row r="1434" spans="1:20" x14ac:dyDescent="0.25">
      <c r="A1434" t="s">
        <v>4722</v>
      </c>
      <c r="B1434" t="s">
        <v>13114</v>
      </c>
      <c r="C1434" t="s">
        <v>10681</v>
      </c>
      <c r="D1434" t="s">
        <v>10683</v>
      </c>
      <c r="E1434" t="s">
        <v>10685</v>
      </c>
      <c r="F1434">
        <v>13.99</v>
      </c>
      <c r="G1434">
        <v>167.88</v>
      </c>
      <c r="H1434">
        <v>12</v>
      </c>
      <c r="I1434" t="s">
        <v>10682</v>
      </c>
      <c r="J1434">
        <v>0</v>
      </c>
      <c r="K1434">
        <v>0</v>
      </c>
      <c r="L1434" t="s">
        <v>13110</v>
      </c>
      <c r="N1434" t="s">
        <v>10837</v>
      </c>
      <c r="O1434" t="s">
        <v>10701</v>
      </c>
      <c r="Q1434" t="s">
        <v>10702</v>
      </c>
      <c r="S1434" t="s">
        <v>10838</v>
      </c>
      <c r="T1434">
        <v>43102.457025463002</v>
      </c>
    </row>
    <row r="1435" spans="1:20" x14ac:dyDescent="0.25">
      <c r="A1435" t="s">
        <v>4723</v>
      </c>
      <c r="B1435" t="s">
        <v>13115</v>
      </c>
      <c r="C1435" t="s">
        <v>10681</v>
      </c>
      <c r="D1435" t="s">
        <v>10683</v>
      </c>
      <c r="E1435" t="s">
        <v>10685</v>
      </c>
      <c r="F1435">
        <v>13.99</v>
      </c>
      <c r="G1435">
        <v>167.88</v>
      </c>
      <c r="H1435">
        <v>12</v>
      </c>
      <c r="I1435" t="s">
        <v>10682</v>
      </c>
      <c r="J1435">
        <v>0</v>
      </c>
      <c r="K1435">
        <v>0</v>
      </c>
      <c r="L1435" t="s">
        <v>13110</v>
      </c>
      <c r="N1435" t="s">
        <v>10837</v>
      </c>
      <c r="O1435" t="s">
        <v>10701</v>
      </c>
      <c r="Q1435" t="s">
        <v>10702</v>
      </c>
      <c r="S1435" t="s">
        <v>10838</v>
      </c>
      <c r="T1435">
        <v>43102.457025463002</v>
      </c>
    </row>
    <row r="1436" spans="1:20" x14ac:dyDescent="0.25">
      <c r="A1436" t="s">
        <v>4724</v>
      </c>
      <c r="B1436" t="s">
        <v>13116</v>
      </c>
      <c r="C1436" t="s">
        <v>10691</v>
      </c>
      <c r="D1436" t="s">
        <v>10683</v>
      </c>
      <c r="E1436" t="s">
        <v>10836</v>
      </c>
      <c r="F1436">
        <v>16.989999999999998</v>
      </c>
      <c r="G1436">
        <v>203.88</v>
      </c>
      <c r="H1436">
        <v>12</v>
      </c>
      <c r="I1436" t="s">
        <v>10682</v>
      </c>
      <c r="J1436">
        <v>0</v>
      </c>
      <c r="K1436">
        <v>0</v>
      </c>
      <c r="L1436" t="s">
        <v>13102</v>
      </c>
      <c r="N1436" t="s">
        <v>13117</v>
      </c>
      <c r="O1436" t="s">
        <v>11717</v>
      </c>
      <c r="Q1436" t="s">
        <v>11718</v>
      </c>
      <c r="S1436" t="s">
        <v>13118</v>
      </c>
      <c r="T1436">
        <v>43102.456875000003</v>
      </c>
    </row>
    <row r="1437" spans="1:20" x14ac:dyDescent="0.25">
      <c r="A1437" t="s">
        <v>8542</v>
      </c>
      <c r="B1437" t="s">
        <v>13119</v>
      </c>
      <c r="C1437" t="s">
        <v>10691</v>
      </c>
      <c r="D1437" t="s">
        <v>10683</v>
      </c>
      <c r="E1437" t="s">
        <v>10693</v>
      </c>
      <c r="F1437">
        <v>13.26</v>
      </c>
      <c r="G1437">
        <v>159.12</v>
      </c>
      <c r="H1437">
        <v>12</v>
      </c>
      <c r="I1437" t="s">
        <v>10682</v>
      </c>
      <c r="J1437">
        <v>0</v>
      </c>
      <c r="K1437">
        <v>0</v>
      </c>
      <c r="L1437" t="s">
        <v>13102</v>
      </c>
      <c r="N1437" t="s">
        <v>13117</v>
      </c>
      <c r="O1437" t="s">
        <v>11717</v>
      </c>
      <c r="Q1437" t="s">
        <v>11718</v>
      </c>
      <c r="S1437" t="s">
        <v>13118</v>
      </c>
      <c r="T1437">
        <v>43102.456875000003</v>
      </c>
    </row>
    <row r="1438" spans="1:20" x14ac:dyDescent="0.25">
      <c r="A1438" t="s">
        <v>4725</v>
      </c>
      <c r="B1438" t="s">
        <v>13120</v>
      </c>
      <c r="C1438" t="s">
        <v>10691</v>
      </c>
      <c r="D1438" t="s">
        <v>10683</v>
      </c>
      <c r="E1438" t="s">
        <v>10836</v>
      </c>
      <c r="F1438">
        <v>14.99</v>
      </c>
      <c r="G1438">
        <v>179.88</v>
      </c>
      <c r="H1438">
        <v>12</v>
      </c>
      <c r="I1438" t="s">
        <v>10682</v>
      </c>
      <c r="J1438">
        <v>0</v>
      </c>
      <c r="K1438">
        <v>0</v>
      </c>
      <c r="L1438" t="s">
        <v>13102</v>
      </c>
      <c r="N1438" t="s">
        <v>13117</v>
      </c>
      <c r="O1438" t="s">
        <v>11717</v>
      </c>
      <c r="Q1438" t="s">
        <v>11718</v>
      </c>
      <c r="S1438" t="s">
        <v>13118</v>
      </c>
      <c r="T1438">
        <v>43102.456875000003</v>
      </c>
    </row>
    <row r="1439" spans="1:20" x14ac:dyDescent="0.25">
      <c r="A1439" t="s">
        <v>8543</v>
      </c>
      <c r="B1439" t="s">
        <v>13121</v>
      </c>
      <c r="C1439" t="s">
        <v>10691</v>
      </c>
      <c r="D1439" t="s">
        <v>10683</v>
      </c>
      <c r="E1439" t="s">
        <v>10693</v>
      </c>
      <c r="F1439">
        <v>11.69</v>
      </c>
      <c r="G1439">
        <v>140.28</v>
      </c>
      <c r="H1439">
        <v>12</v>
      </c>
      <c r="I1439" t="s">
        <v>10682</v>
      </c>
      <c r="J1439">
        <v>0</v>
      </c>
      <c r="K1439">
        <v>0</v>
      </c>
      <c r="L1439" t="s">
        <v>13102</v>
      </c>
      <c r="N1439" t="s">
        <v>13117</v>
      </c>
      <c r="O1439" t="s">
        <v>11717</v>
      </c>
      <c r="Q1439" t="s">
        <v>11718</v>
      </c>
      <c r="S1439" t="s">
        <v>13118</v>
      </c>
      <c r="T1439">
        <v>43102.456875000003</v>
      </c>
    </row>
    <row r="1440" spans="1:20" x14ac:dyDescent="0.25">
      <c r="A1440" t="s">
        <v>4726</v>
      </c>
      <c r="B1440" t="s">
        <v>13122</v>
      </c>
      <c r="C1440" t="s">
        <v>10691</v>
      </c>
      <c r="D1440" t="s">
        <v>10683</v>
      </c>
      <c r="E1440" t="s">
        <v>10836</v>
      </c>
      <c r="F1440">
        <v>10.99</v>
      </c>
      <c r="G1440">
        <v>131.88</v>
      </c>
      <c r="H1440">
        <v>12</v>
      </c>
      <c r="I1440" t="s">
        <v>10682</v>
      </c>
      <c r="J1440">
        <v>0</v>
      </c>
      <c r="K1440">
        <v>0</v>
      </c>
      <c r="L1440" t="s">
        <v>13102</v>
      </c>
      <c r="N1440" t="s">
        <v>13117</v>
      </c>
      <c r="O1440" t="s">
        <v>11717</v>
      </c>
      <c r="Q1440" t="s">
        <v>11718</v>
      </c>
      <c r="S1440" t="s">
        <v>13118</v>
      </c>
      <c r="T1440">
        <v>43102.456875000003</v>
      </c>
    </row>
    <row r="1441" spans="1:20" x14ac:dyDescent="0.25">
      <c r="A1441" t="s">
        <v>8544</v>
      </c>
      <c r="B1441" t="s">
        <v>13123</v>
      </c>
      <c r="C1441" t="s">
        <v>10691</v>
      </c>
      <c r="D1441" t="s">
        <v>10683</v>
      </c>
      <c r="E1441" t="s">
        <v>10693</v>
      </c>
      <c r="F1441">
        <v>8.9</v>
      </c>
      <c r="G1441">
        <v>106.8</v>
      </c>
      <c r="H1441">
        <v>12</v>
      </c>
      <c r="I1441" t="s">
        <v>10682</v>
      </c>
      <c r="J1441">
        <v>0</v>
      </c>
      <c r="K1441">
        <v>0</v>
      </c>
      <c r="L1441" t="s">
        <v>13102</v>
      </c>
      <c r="N1441" t="s">
        <v>13117</v>
      </c>
      <c r="O1441" t="s">
        <v>11717</v>
      </c>
      <c r="Q1441" t="s">
        <v>11718</v>
      </c>
      <c r="S1441" t="s">
        <v>13118</v>
      </c>
      <c r="T1441">
        <v>43102.456875000003</v>
      </c>
    </row>
    <row r="1442" spans="1:20" x14ac:dyDescent="0.25">
      <c r="A1442" t="s">
        <v>4727</v>
      </c>
      <c r="B1442" t="s">
        <v>13124</v>
      </c>
      <c r="C1442" t="s">
        <v>10691</v>
      </c>
      <c r="D1442" t="s">
        <v>10683</v>
      </c>
      <c r="E1442" t="s">
        <v>10836</v>
      </c>
      <c r="F1442">
        <v>10.99</v>
      </c>
      <c r="G1442">
        <v>131.88</v>
      </c>
      <c r="H1442">
        <v>12</v>
      </c>
      <c r="I1442" t="s">
        <v>10682</v>
      </c>
      <c r="J1442">
        <v>0</v>
      </c>
      <c r="K1442">
        <v>0</v>
      </c>
      <c r="L1442" t="s">
        <v>13102</v>
      </c>
      <c r="N1442" t="s">
        <v>13117</v>
      </c>
      <c r="O1442" t="s">
        <v>11717</v>
      </c>
      <c r="Q1442" t="s">
        <v>11718</v>
      </c>
      <c r="S1442" t="s">
        <v>13118</v>
      </c>
      <c r="T1442">
        <v>43102.456875000003</v>
      </c>
    </row>
    <row r="1443" spans="1:20" x14ac:dyDescent="0.25">
      <c r="A1443" t="s">
        <v>8545</v>
      </c>
      <c r="B1443" t="s">
        <v>13125</v>
      </c>
      <c r="C1443" t="s">
        <v>10691</v>
      </c>
      <c r="D1443" t="s">
        <v>10683</v>
      </c>
      <c r="E1443" t="s">
        <v>10836</v>
      </c>
      <c r="F1443">
        <v>8.9</v>
      </c>
      <c r="G1443">
        <v>106.8</v>
      </c>
      <c r="H1443">
        <v>12</v>
      </c>
      <c r="I1443" t="s">
        <v>10682</v>
      </c>
      <c r="J1443">
        <v>0</v>
      </c>
      <c r="K1443">
        <v>0</v>
      </c>
      <c r="L1443" t="s">
        <v>13102</v>
      </c>
      <c r="N1443" t="s">
        <v>13117</v>
      </c>
      <c r="O1443" t="s">
        <v>11717</v>
      </c>
      <c r="Q1443" t="s">
        <v>11718</v>
      </c>
      <c r="S1443" t="s">
        <v>13118</v>
      </c>
      <c r="T1443">
        <v>43102.456875000003</v>
      </c>
    </row>
    <row r="1444" spans="1:20" x14ac:dyDescent="0.25">
      <c r="A1444" t="s">
        <v>4728</v>
      </c>
      <c r="B1444" t="s">
        <v>13126</v>
      </c>
      <c r="C1444" t="s">
        <v>10691</v>
      </c>
      <c r="D1444" t="s">
        <v>10683</v>
      </c>
      <c r="E1444" t="s">
        <v>10836</v>
      </c>
      <c r="F1444">
        <v>10.99</v>
      </c>
      <c r="G1444">
        <v>131.88</v>
      </c>
      <c r="H1444">
        <v>12</v>
      </c>
      <c r="I1444" t="s">
        <v>10682</v>
      </c>
      <c r="J1444">
        <v>0</v>
      </c>
      <c r="K1444">
        <v>0</v>
      </c>
      <c r="L1444" t="s">
        <v>13102</v>
      </c>
      <c r="N1444" t="s">
        <v>13117</v>
      </c>
      <c r="O1444" t="s">
        <v>11717</v>
      </c>
      <c r="Q1444" t="s">
        <v>11718</v>
      </c>
      <c r="S1444" t="s">
        <v>13118</v>
      </c>
      <c r="T1444">
        <v>43102.456875000003</v>
      </c>
    </row>
    <row r="1445" spans="1:20" x14ac:dyDescent="0.25">
      <c r="A1445" t="s">
        <v>13127</v>
      </c>
      <c r="B1445" t="s">
        <v>13128</v>
      </c>
      <c r="C1445" t="s">
        <v>10691</v>
      </c>
      <c r="D1445" t="s">
        <v>10683</v>
      </c>
      <c r="E1445" t="s">
        <v>10693</v>
      </c>
      <c r="F1445">
        <v>8.9</v>
      </c>
      <c r="G1445">
        <v>106.8</v>
      </c>
      <c r="H1445">
        <v>12</v>
      </c>
      <c r="I1445" t="s">
        <v>10682</v>
      </c>
      <c r="J1445">
        <v>0</v>
      </c>
      <c r="K1445">
        <v>0</v>
      </c>
      <c r="L1445" t="s">
        <v>13102</v>
      </c>
      <c r="N1445" t="s">
        <v>13117</v>
      </c>
      <c r="O1445" t="s">
        <v>11717</v>
      </c>
      <c r="Q1445" t="s">
        <v>11718</v>
      </c>
      <c r="S1445" t="s">
        <v>13118</v>
      </c>
      <c r="T1445">
        <v>43102.456875000003</v>
      </c>
    </row>
    <row r="1446" spans="1:20" x14ac:dyDescent="0.25">
      <c r="A1446" t="s">
        <v>13129</v>
      </c>
      <c r="B1446" t="s">
        <v>13130</v>
      </c>
      <c r="C1446" t="s">
        <v>10691</v>
      </c>
      <c r="D1446" t="s">
        <v>10683</v>
      </c>
      <c r="E1446" t="s">
        <v>10693</v>
      </c>
      <c r="F1446">
        <v>39</v>
      </c>
      <c r="G1446">
        <v>468</v>
      </c>
      <c r="H1446">
        <v>12</v>
      </c>
      <c r="I1446" t="s">
        <v>10682</v>
      </c>
      <c r="J1446">
        <v>0</v>
      </c>
      <c r="K1446">
        <v>0</v>
      </c>
      <c r="L1446" t="s">
        <v>13102</v>
      </c>
      <c r="N1446" t="s">
        <v>13131</v>
      </c>
      <c r="O1446" t="s">
        <v>11717</v>
      </c>
      <c r="Q1446" t="s">
        <v>11718</v>
      </c>
      <c r="S1446" t="s">
        <v>13132</v>
      </c>
      <c r="T1446">
        <v>43102.456875000003</v>
      </c>
    </row>
    <row r="1447" spans="1:20" x14ac:dyDescent="0.25">
      <c r="A1447" t="s">
        <v>4729</v>
      </c>
      <c r="B1447" t="s">
        <v>13133</v>
      </c>
      <c r="C1447" t="s">
        <v>10691</v>
      </c>
      <c r="D1447" t="s">
        <v>10683</v>
      </c>
      <c r="E1447" t="s">
        <v>10836</v>
      </c>
      <c r="F1447">
        <v>14</v>
      </c>
      <c r="G1447">
        <v>168</v>
      </c>
      <c r="H1447">
        <v>12</v>
      </c>
      <c r="I1447" t="s">
        <v>10682</v>
      </c>
      <c r="J1447">
        <v>0</v>
      </c>
      <c r="K1447">
        <v>0</v>
      </c>
      <c r="L1447" t="s">
        <v>13102</v>
      </c>
      <c r="N1447" t="s">
        <v>13131</v>
      </c>
      <c r="O1447" t="s">
        <v>11717</v>
      </c>
      <c r="Q1447" t="s">
        <v>11718</v>
      </c>
      <c r="S1447" t="s">
        <v>13132</v>
      </c>
      <c r="T1447">
        <v>43102.456875000003</v>
      </c>
    </row>
    <row r="1448" spans="1:20" x14ac:dyDescent="0.25">
      <c r="A1448" t="s">
        <v>8546</v>
      </c>
      <c r="B1448" t="s">
        <v>13134</v>
      </c>
      <c r="C1448" t="s">
        <v>10691</v>
      </c>
      <c r="D1448" t="s">
        <v>10683</v>
      </c>
      <c r="E1448" t="s">
        <v>10836</v>
      </c>
      <c r="F1448">
        <v>19</v>
      </c>
      <c r="G1448">
        <v>228</v>
      </c>
      <c r="H1448">
        <v>12</v>
      </c>
      <c r="I1448" t="s">
        <v>10682</v>
      </c>
      <c r="J1448">
        <v>0</v>
      </c>
      <c r="K1448">
        <v>0</v>
      </c>
      <c r="L1448" t="s">
        <v>13102</v>
      </c>
      <c r="N1448" t="s">
        <v>13131</v>
      </c>
      <c r="O1448" t="s">
        <v>11717</v>
      </c>
      <c r="Q1448" t="s">
        <v>11718</v>
      </c>
      <c r="S1448" t="s">
        <v>13132</v>
      </c>
      <c r="T1448">
        <v>43102.456875000003</v>
      </c>
    </row>
    <row r="1449" spans="1:20" x14ac:dyDescent="0.25">
      <c r="A1449" t="s">
        <v>13135</v>
      </c>
      <c r="B1449" t="s">
        <v>13136</v>
      </c>
      <c r="C1449" t="s">
        <v>10691</v>
      </c>
      <c r="D1449" t="s">
        <v>10683</v>
      </c>
      <c r="E1449" t="s">
        <v>10693</v>
      </c>
      <c r="F1449">
        <v>29</v>
      </c>
      <c r="G1449">
        <v>348</v>
      </c>
      <c r="H1449">
        <v>12</v>
      </c>
      <c r="I1449" t="s">
        <v>10682</v>
      </c>
      <c r="J1449">
        <v>0</v>
      </c>
      <c r="K1449">
        <v>0</v>
      </c>
      <c r="L1449" t="s">
        <v>13102</v>
      </c>
      <c r="N1449" t="s">
        <v>13131</v>
      </c>
      <c r="O1449" t="s">
        <v>11717</v>
      </c>
      <c r="Q1449" t="s">
        <v>11718</v>
      </c>
      <c r="S1449" t="s">
        <v>13132</v>
      </c>
      <c r="T1449">
        <v>43102.456875000003</v>
      </c>
    </row>
    <row r="1450" spans="1:20" x14ac:dyDescent="0.25">
      <c r="A1450" t="s">
        <v>4730</v>
      </c>
      <c r="B1450" t="s">
        <v>13137</v>
      </c>
      <c r="C1450" t="s">
        <v>10691</v>
      </c>
      <c r="D1450" t="s">
        <v>10683</v>
      </c>
      <c r="E1450" t="s">
        <v>10836</v>
      </c>
      <c r="F1450">
        <v>13.99</v>
      </c>
      <c r="G1450">
        <v>167.88</v>
      </c>
      <c r="H1450">
        <v>12</v>
      </c>
      <c r="I1450" t="s">
        <v>10682</v>
      </c>
      <c r="J1450">
        <v>0</v>
      </c>
      <c r="K1450">
        <v>0</v>
      </c>
      <c r="L1450" t="s">
        <v>13102</v>
      </c>
      <c r="N1450" t="s">
        <v>13138</v>
      </c>
      <c r="O1450" t="s">
        <v>10747</v>
      </c>
      <c r="Q1450" t="s">
        <v>10748</v>
      </c>
      <c r="S1450" t="s">
        <v>13139</v>
      </c>
      <c r="T1450">
        <v>43102.456875000003</v>
      </c>
    </row>
    <row r="1451" spans="1:20" x14ac:dyDescent="0.25">
      <c r="A1451" t="s">
        <v>4731</v>
      </c>
      <c r="B1451" t="s">
        <v>13140</v>
      </c>
      <c r="C1451" t="s">
        <v>10691</v>
      </c>
      <c r="D1451" t="s">
        <v>10683</v>
      </c>
      <c r="E1451" t="s">
        <v>10836</v>
      </c>
      <c r="F1451">
        <v>13.99</v>
      </c>
      <c r="G1451">
        <v>167.88</v>
      </c>
      <c r="H1451">
        <v>12</v>
      </c>
      <c r="I1451" t="s">
        <v>10682</v>
      </c>
      <c r="J1451">
        <v>0</v>
      </c>
      <c r="K1451">
        <v>0</v>
      </c>
      <c r="L1451" t="s">
        <v>13102</v>
      </c>
      <c r="N1451" t="s">
        <v>13138</v>
      </c>
      <c r="O1451" t="s">
        <v>10747</v>
      </c>
      <c r="Q1451" t="s">
        <v>10748</v>
      </c>
      <c r="S1451" t="s">
        <v>13139</v>
      </c>
      <c r="T1451">
        <v>43102.456875000003</v>
      </c>
    </row>
    <row r="1452" spans="1:20" x14ac:dyDescent="0.25">
      <c r="A1452" t="s">
        <v>4732</v>
      </c>
      <c r="B1452" t="s">
        <v>13141</v>
      </c>
      <c r="C1452" t="s">
        <v>10691</v>
      </c>
      <c r="D1452" t="s">
        <v>10683</v>
      </c>
      <c r="E1452" t="s">
        <v>10693</v>
      </c>
      <c r="F1452">
        <v>13.99</v>
      </c>
      <c r="G1452">
        <v>167.88</v>
      </c>
      <c r="H1452">
        <v>12</v>
      </c>
      <c r="I1452" t="s">
        <v>10682</v>
      </c>
      <c r="J1452">
        <v>0</v>
      </c>
      <c r="K1452">
        <v>0</v>
      </c>
      <c r="L1452" t="s">
        <v>13102</v>
      </c>
      <c r="N1452" t="s">
        <v>13138</v>
      </c>
      <c r="O1452" t="s">
        <v>10747</v>
      </c>
      <c r="Q1452" t="s">
        <v>10748</v>
      </c>
      <c r="S1452" t="s">
        <v>13139</v>
      </c>
      <c r="T1452">
        <v>43102.456875000003</v>
      </c>
    </row>
    <row r="1453" spans="1:20" x14ac:dyDescent="0.25">
      <c r="A1453" t="s">
        <v>4733</v>
      </c>
      <c r="B1453" t="s">
        <v>13142</v>
      </c>
      <c r="C1453" t="s">
        <v>10691</v>
      </c>
      <c r="D1453" t="s">
        <v>10683</v>
      </c>
      <c r="E1453" t="s">
        <v>10836</v>
      </c>
      <c r="F1453">
        <v>13.99</v>
      </c>
      <c r="G1453">
        <v>167.88</v>
      </c>
      <c r="H1453">
        <v>12</v>
      </c>
      <c r="I1453" t="s">
        <v>10682</v>
      </c>
      <c r="J1453">
        <v>0</v>
      </c>
      <c r="K1453">
        <v>0</v>
      </c>
      <c r="L1453" t="s">
        <v>13102</v>
      </c>
      <c r="N1453" t="s">
        <v>13138</v>
      </c>
      <c r="O1453" t="s">
        <v>10747</v>
      </c>
      <c r="Q1453" t="s">
        <v>10748</v>
      </c>
      <c r="S1453" t="s">
        <v>13139</v>
      </c>
      <c r="T1453">
        <v>43102.456875000003</v>
      </c>
    </row>
    <row r="1454" spans="1:20" x14ac:dyDescent="0.25">
      <c r="A1454" t="s">
        <v>4734</v>
      </c>
      <c r="B1454" t="s">
        <v>13143</v>
      </c>
      <c r="C1454" t="s">
        <v>10691</v>
      </c>
      <c r="D1454" t="s">
        <v>10683</v>
      </c>
      <c r="E1454" t="s">
        <v>10836</v>
      </c>
      <c r="F1454">
        <v>10.97</v>
      </c>
      <c r="G1454">
        <v>131.63999999999999</v>
      </c>
      <c r="H1454">
        <v>12</v>
      </c>
      <c r="I1454" t="s">
        <v>10682</v>
      </c>
      <c r="J1454">
        <v>0</v>
      </c>
      <c r="K1454">
        <v>0</v>
      </c>
      <c r="L1454" t="s">
        <v>13102</v>
      </c>
      <c r="N1454" t="s">
        <v>13144</v>
      </c>
      <c r="S1454" t="s">
        <v>13145</v>
      </c>
      <c r="T1454">
        <v>43102.456875000003</v>
      </c>
    </row>
    <row r="1455" spans="1:20" x14ac:dyDescent="0.25">
      <c r="A1455" t="s">
        <v>4735</v>
      </c>
      <c r="B1455" t="s">
        <v>13146</v>
      </c>
      <c r="C1455" t="s">
        <v>10691</v>
      </c>
      <c r="D1455" t="s">
        <v>10683</v>
      </c>
      <c r="E1455" t="s">
        <v>10836</v>
      </c>
      <c r="F1455">
        <v>10.97</v>
      </c>
      <c r="G1455">
        <v>131.63999999999999</v>
      </c>
      <c r="H1455">
        <v>12</v>
      </c>
      <c r="I1455" t="s">
        <v>10682</v>
      </c>
      <c r="J1455">
        <v>0</v>
      </c>
      <c r="K1455">
        <v>0</v>
      </c>
      <c r="L1455" t="s">
        <v>13102</v>
      </c>
      <c r="N1455" t="s">
        <v>13144</v>
      </c>
      <c r="S1455" t="s">
        <v>13145</v>
      </c>
      <c r="T1455">
        <v>43102.456875000003</v>
      </c>
    </row>
    <row r="1456" spans="1:20" x14ac:dyDescent="0.25">
      <c r="A1456" t="s">
        <v>4736</v>
      </c>
      <c r="B1456" t="s">
        <v>13147</v>
      </c>
      <c r="C1456" t="s">
        <v>10691</v>
      </c>
      <c r="D1456" t="s">
        <v>10683</v>
      </c>
      <c r="E1456" t="s">
        <v>10836</v>
      </c>
      <c r="F1456">
        <v>10.97</v>
      </c>
      <c r="G1456">
        <v>131.63999999999999</v>
      </c>
      <c r="H1456">
        <v>12</v>
      </c>
      <c r="I1456" t="s">
        <v>10682</v>
      </c>
      <c r="J1456">
        <v>0</v>
      </c>
      <c r="K1456">
        <v>0</v>
      </c>
      <c r="L1456" t="s">
        <v>13102</v>
      </c>
      <c r="N1456" t="s">
        <v>13144</v>
      </c>
      <c r="S1456" t="s">
        <v>13145</v>
      </c>
      <c r="T1456">
        <v>43102.456875000003</v>
      </c>
    </row>
    <row r="1457" spans="1:20" x14ac:dyDescent="0.25">
      <c r="A1457" t="s">
        <v>4737</v>
      </c>
      <c r="B1457" t="s">
        <v>13148</v>
      </c>
      <c r="C1457" t="s">
        <v>10691</v>
      </c>
      <c r="D1457" t="s">
        <v>10683</v>
      </c>
      <c r="E1457" t="s">
        <v>10836</v>
      </c>
      <c r="F1457">
        <v>10.97</v>
      </c>
      <c r="G1457">
        <v>131.63999999999999</v>
      </c>
      <c r="H1457">
        <v>12</v>
      </c>
      <c r="I1457" t="s">
        <v>10682</v>
      </c>
      <c r="J1457">
        <v>0</v>
      </c>
      <c r="K1457">
        <v>0</v>
      </c>
      <c r="L1457" t="s">
        <v>13102</v>
      </c>
      <c r="N1457" t="s">
        <v>13144</v>
      </c>
      <c r="S1457" t="s">
        <v>13145</v>
      </c>
      <c r="T1457">
        <v>43102.456875000003</v>
      </c>
    </row>
    <row r="1458" spans="1:20" x14ac:dyDescent="0.25">
      <c r="A1458" t="s">
        <v>4738</v>
      </c>
      <c r="B1458" t="s">
        <v>13149</v>
      </c>
      <c r="C1458" t="s">
        <v>10691</v>
      </c>
      <c r="D1458" t="s">
        <v>10683</v>
      </c>
      <c r="E1458" t="s">
        <v>10693</v>
      </c>
      <c r="F1458">
        <v>10.95</v>
      </c>
      <c r="G1458">
        <v>131.4</v>
      </c>
      <c r="H1458">
        <v>12</v>
      </c>
      <c r="I1458" t="s">
        <v>10682</v>
      </c>
      <c r="J1458">
        <v>0</v>
      </c>
      <c r="K1458">
        <v>0</v>
      </c>
      <c r="L1458" t="s">
        <v>13102</v>
      </c>
      <c r="N1458" t="s">
        <v>13138</v>
      </c>
      <c r="O1458" t="s">
        <v>10747</v>
      </c>
      <c r="Q1458" t="s">
        <v>10748</v>
      </c>
      <c r="S1458" t="s">
        <v>13139</v>
      </c>
      <c r="T1458">
        <v>43102.456875000003</v>
      </c>
    </row>
    <row r="1459" spans="1:20" x14ac:dyDescent="0.25">
      <c r="A1459" t="s">
        <v>4739</v>
      </c>
      <c r="B1459" t="s">
        <v>13150</v>
      </c>
      <c r="C1459" t="s">
        <v>10691</v>
      </c>
      <c r="D1459" t="s">
        <v>10683</v>
      </c>
      <c r="E1459" t="s">
        <v>10836</v>
      </c>
      <c r="F1459">
        <v>13.99</v>
      </c>
      <c r="G1459">
        <v>167.88</v>
      </c>
      <c r="H1459">
        <v>12</v>
      </c>
      <c r="I1459" t="s">
        <v>10682</v>
      </c>
      <c r="J1459">
        <v>0</v>
      </c>
      <c r="K1459">
        <v>0</v>
      </c>
      <c r="L1459" t="s">
        <v>13102</v>
      </c>
      <c r="N1459" t="s">
        <v>13138</v>
      </c>
      <c r="O1459" t="s">
        <v>10747</v>
      </c>
      <c r="Q1459" t="s">
        <v>10748</v>
      </c>
      <c r="S1459" t="s">
        <v>13139</v>
      </c>
      <c r="T1459">
        <v>43102.456875000003</v>
      </c>
    </row>
    <row r="1460" spans="1:20" x14ac:dyDescent="0.25">
      <c r="A1460" t="s">
        <v>8547</v>
      </c>
      <c r="B1460" t="s">
        <v>13151</v>
      </c>
      <c r="C1460" t="s">
        <v>10691</v>
      </c>
      <c r="D1460" t="s">
        <v>10683</v>
      </c>
      <c r="E1460" t="s">
        <v>10836</v>
      </c>
      <c r="F1460">
        <v>10.95</v>
      </c>
      <c r="G1460">
        <v>131.4</v>
      </c>
      <c r="H1460">
        <v>12</v>
      </c>
      <c r="I1460" t="s">
        <v>10682</v>
      </c>
      <c r="J1460">
        <v>0</v>
      </c>
      <c r="K1460">
        <v>0</v>
      </c>
      <c r="L1460" t="s">
        <v>13102</v>
      </c>
      <c r="N1460" t="s">
        <v>13138</v>
      </c>
      <c r="O1460" t="s">
        <v>10747</v>
      </c>
      <c r="Q1460" t="s">
        <v>10748</v>
      </c>
      <c r="S1460" t="s">
        <v>13139</v>
      </c>
      <c r="T1460">
        <v>43102.456875000003</v>
      </c>
    </row>
    <row r="1461" spans="1:20" x14ac:dyDescent="0.25">
      <c r="A1461" t="s">
        <v>13152</v>
      </c>
      <c r="B1461" t="s">
        <v>13153</v>
      </c>
      <c r="C1461" t="s">
        <v>10691</v>
      </c>
      <c r="D1461" t="s">
        <v>10683</v>
      </c>
      <c r="E1461" t="s">
        <v>10693</v>
      </c>
      <c r="F1461">
        <v>8.9499999999999993</v>
      </c>
      <c r="G1461">
        <v>107.4</v>
      </c>
      <c r="H1461">
        <v>12</v>
      </c>
      <c r="I1461" t="s">
        <v>10682</v>
      </c>
      <c r="J1461">
        <v>0</v>
      </c>
      <c r="K1461">
        <v>0</v>
      </c>
      <c r="L1461" t="s">
        <v>13102</v>
      </c>
      <c r="N1461" t="s">
        <v>13138</v>
      </c>
      <c r="O1461" t="s">
        <v>10747</v>
      </c>
      <c r="Q1461" t="s">
        <v>10748</v>
      </c>
      <c r="S1461" t="s">
        <v>13139</v>
      </c>
      <c r="T1461">
        <v>43102.456875000003</v>
      </c>
    </row>
    <row r="1462" spans="1:20" x14ac:dyDescent="0.25">
      <c r="A1462" t="s">
        <v>4740</v>
      </c>
      <c r="B1462" t="s">
        <v>13154</v>
      </c>
      <c r="C1462" t="s">
        <v>10691</v>
      </c>
      <c r="D1462" t="s">
        <v>10683</v>
      </c>
      <c r="E1462" t="s">
        <v>10836</v>
      </c>
      <c r="F1462">
        <v>10.19</v>
      </c>
      <c r="G1462">
        <v>122.28</v>
      </c>
      <c r="H1462">
        <v>12</v>
      </c>
      <c r="I1462" t="s">
        <v>10682</v>
      </c>
      <c r="J1462">
        <v>0</v>
      </c>
      <c r="K1462">
        <v>0</v>
      </c>
      <c r="L1462" t="s">
        <v>13102</v>
      </c>
      <c r="N1462" t="s">
        <v>13131</v>
      </c>
      <c r="O1462" t="s">
        <v>11717</v>
      </c>
      <c r="Q1462" t="s">
        <v>11718</v>
      </c>
      <c r="S1462" t="s">
        <v>13132</v>
      </c>
      <c r="T1462">
        <v>43102.456875000003</v>
      </c>
    </row>
    <row r="1463" spans="1:20" x14ac:dyDescent="0.25">
      <c r="A1463" t="s">
        <v>4741</v>
      </c>
      <c r="B1463" t="s">
        <v>13155</v>
      </c>
      <c r="C1463" t="s">
        <v>10751</v>
      </c>
      <c r="D1463" t="s">
        <v>10683</v>
      </c>
      <c r="E1463" t="s">
        <v>10685</v>
      </c>
      <c r="F1463">
        <v>16.989999999999998</v>
      </c>
      <c r="G1463">
        <v>203.88</v>
      </c>
      <c r="H1463">
        <v>12</v>
      </c>
      <c r="I1463" t="s">
        <v>10682</v>
      </c>
      <c r="J1463">
        <v>0</v>
      </c>
      <c r="K1463">
        <v>0</v>
      </c>
      <c r="L1463" t="s">
        <v>13102</v>
      </c>
      <c r="N1463" t="s">
        <v>13156</v>
      </c>
      <c r="O1463" t="s">
        <v>11717</v>
      </c>
      <c r="Q1463" t="s">
        <v>11718</v>
      </c>
      <c r="S1463" t="s">
        <v>13157</v>
      </c>
      <c r="T1463">
        <v>43102.456875000003</v>
      </c>
    </row>
    <row r="1464" spans="1:20" x14ac:dyDescent="0.25">
      <c r="A1464" t="s">
        <v>4742</v>
      </c>
      <c r="B1464" t="s">
        <v>13158</v>
      </c>
      <c r="C1464" t="s">
        <v>10751</v>
      </c>
      <c r="D1464" t="s">
        <v>10683</v>
      </c>
      <c r="E1464" t="s">
        <v>10685</v>
      </c>
      <c r="F1464">
        <v>16.989999999999998</v>
      </c>
      <c r="G1464">
        <v>203.88</v>
      </c>
      <c r="H1464">
        <v>12</v>
      </c>
      <c r="I1464" t="s">
        <v>10682</v>
      </c>
      <c r="J1464">
        <v>0</v>
      </c>
      <c r="K1464">
        <v>0</v>
      </c>
      <c r="L1464" t="s">
        <v>13102</v>
      </c>
      <c r="N1464" t="s">
        <v>13156</v>
      </c>
      <c r="O1464" t="s">
        <v>11717</v>
      </c>
      <c r="Q1464" t="s">
        <v>11718</v>
      </c>
      <c r="S1464" t="s">
        <v>13157</v>
      </c>
      <c r="T1464">
        <v>43102.456875000003</v>
      </c>
    </row>
    <row r="1465" spans="1:20" x14ac:dyDescent="0.25">
      <c r="A1465" t="s">
        <v>4743</v>
      </c>
      <c r="B1465" t="s">
        <v>13159</v>
      </c>
      <c r="C1465" t="s">
        <v>10751</v>
      </c>
      <c r="D1465" t="s">
        <v>10683</v>
      </c>
      <c r="E1465" t="s">
        <v>10685</v>
      </c>
      <c r="F1465">
        <v>16.989999999999998</v>
      </c>
      <c r="G1465">
        <v>203.88</v>
      </c>
      <c r="H1465">
        <v>12</v>
      </c>
      <c r="I1465" t="s">
        <v>10682</v>
      </c>
      <c r="J1465">
        <v>0</v>
      </c>
      <c r="K1465">
        <v>0</v>
      </c>
      <c r="L1465" t="s">
        <v>13102</v>
      </c>
      <c r="N1465" t="s">
        <v>13156</v>
      </c>
      <c r="O1465" t="s">
        <v>11717</v>
      </c>
      <c r="Q1465" t="s">
        <v>11718</v>
      </c>
      <c r="S1465" t="s">
        <v>13157</v>
      </c>
      <c r="T1465">
        <v>43102.456875000003</v>
      </c>
    </row>
    <row r="1466" spans="1:20" x14ac:dyDescent="0.25">
      <c r="A1466" t="s">
        <v>4744</v>
      </c>
      <c r="B1466" t="s">
        <v>13160</v>
      </c>
      <c r="C1466" t="s">
        <v>10751</v>
      </c>
      <c r="D1466" t="s">
        <v>10683</v>
      </c>
      <c r="E1466" t="s">
        <v>10685</v>
      </c>
      <c r="F1466">
        <v>13.99</v>
      </c>
      <c r="G1466">
        <v>167.88</v>
      </c>
      <c r="H1466">
        <v>12</v>
      </c>
      <c r="I1466" t="s">
        <v>10682</v>
      </c>
      <c r="J1466">
        <v>0</v>
      </c>
      <c r="K1466">
        <v>0</v>
      </c>
      <c r="L1466" t="s">
        <v>13102</v>
      </c>
      <c r="N1466" t="s">
        <v>13156</v>
      </c>
      <c r="O1466" t="s">
        <v>11717</v>
      </c>
      <c r="Q1466" t="s">
        <v>11718</v>
      </c>
      <c r="S1466" t="s">
        <v>13157</v>
      </c>
      <c r="T1466">
        <v>43102.456875000003</v>
      </c>
    </row>
    <row r="1467" spans="1:20" x14ac:dyDescent="0.25">
      <c r="A1467" t="s">
        <v>4745</v>
      </c>
      <c r="B1467" t="s">
        <v>13161</v>
      </c>
      <c r="C1467" t="s">
        <v>10751</v>
      </c>
      <c r="D1467" t="s">
        <v>10683</v>
      </c>
      <c r="E1467" t="s">
        <v>10685</v>
      </c>
      <c r="F1467">
        <v>13.99</v>
      </c>
      <c r="G1467">
        <v>167.88</v>
      </c>
      <c r="H1467">
        <v>12</v>
      </c>
      <c r="I1467" t="s">
        <v>10682</v>
      </c>
      <c r="J1467">
        <v>0</v>
      </c>
      <c r="K1467">
        <v>0</v>
      </c>
      <c r="L1467" t="s">
        <v>13102</v>
      </c>
      <c r="N1467" t="s">
        <v>13156</v>
      </c>
      <c r="O1467" t="s">
        <v>11717</v>
      </c>
      <c r="Q1467" t="s">
        <v>11718</v>
      </c>
      <c r="S1467" t="s">
        <v>13157</v>
      </c>
      <c r="T1467">
        <v>43102.456875000003</v>
      </c>
    </row>
    <row r="1468" spans="1:20" x14ac:dyDescent="0.25">
      <c r="A1468" t="s">
        <v>4746</v>
      </c>
      <c r="B1468" t="s">
        <v>13162</v>
      </c>
      <c r="C1468" t="s">
        <v>10691</v>
      </c>
      <c r="D1468" t="s">
        <v>10683</v>
      </c>
      <c r="E1468" t="s">
        <v>10836</v>
      </c>
      <c r="F1468">
        <v>10</v>
      </c>
      <c r="G1468">
        <v>120</v>
      </c>
      <c r="H1468">
        <v>12</v>
      </c>
      <c r="I1468" t="s">
        <v>10682</v>
      </c>
      <c r="J1468">
        <v>0</v>
      </c>
      <c r="K1468">
        <v>0</v>
      </c>
      <c r="L1468" t="s">
        <v>13102</v>
      </c>
      <c r="N1468" t="s">
        <v>13163</v>
      </c>
      <c r="O1468" t="s">
        <v>11717</v>
      </c>
      <c r="Q1468" t="s">
        <v>11718</v>
      </c>
      <c r="S1468" t="s">
        <v>13164</v>
      </c>
      <c r="T1468">
        <v>43102.456875000003</v>
      </c>
    </row>
    <row r="1469" spans="1:20" x14ac:dyDescent="0.25">
      <c r="A1469" t="s">
        <v>4747</v>
      </c>
      <c r="B1469" t="s">
        <v>13165</v>
      </c>
      <c r="C1469" t="s">
        <v>10691</v>
      </c>
      <c r="D1469" t="s">
        <v>10683</v>
      </c>
      <c r="E1469" t="s">
        <v>10836</v>
      </c>
      <c r="F1469">
        <v>10</v>
      </c>
      <c r="G1469">
        <v>120</v>
      </c>
      <c r="H1469">
        <v>12</v>
      </c>
      <c r="I1469" t="s">
        <v>10682</v>
      </c>
      <c r="J1469">
        <v>0</v>
      </c>
      <c r="K1469">
        <v>0</v>
      </c>
      <c r="L1469" t="s">
        <v>13102</v>
      </c>
      <c r="N1469" t="s">
        <v>13163</v>
      </c>
      <c r="O1469" t="s">
        <v>11717</v>
      </c>
      <c r="Q1469" t="s">
        <v>11718</v>
      </c>
      <c r="S1469" t="s">
        <v>13164</v>
      </c>
      <c r="T1469">
        <v>43102.456875000003</v>
      </c>
    </row>
    <row r="1470" spans="1:20" x14ac:dyDescent="0.25">
      <c r="A1470" t="s">
        <v>4748</v>
      </c>
      <c r="B1470" t="s">
        <v>13166</v>
      </c>
      <c r="C1470" t="s">
        <v>10691</v>
      </c>
      <c r="D1470" t="s">
        <v>10683</v>
      </c>
      <c r="E1470" t="s">
        <v>10836</v>
      </c>
      <c r="F1470">
        <v>11.99</v>
      </c>
      <c r="G1470">
        <v>143.88</v>
      </c>
      <c r="H1470">
        <v>12</v>
      </c>
      <c r="I1470" t="s">
        <v>10682</v>
      </c>
      <c r="J1470">
        <v>0</v>
      </c>
      <c r="K1470">
        <v>0</v>
      </c>
      <c r="L1470" t="s">
        <v>13102</v>
      </c>
      <c r="N1470" t="s">
        <v>13163</v>
      </c>
      <c r="O1470" t="s">
        <v>11717</v>
      </c>
      <c r="Q1470" t="s">
        <v>11718</v>
      </c>
      <c r="S1470" t="s">
        <v>13164</v>
      </c>
      <c r="T1470">
        <v>43102.456875000003</v>
      </c>
    </row>
    <row r="1471" spans="1:20" x14ac:dyDescent="0.25">
      <c r="A1471" t="s">
        <v>4749</v>
      </c>
      <c r="B1471" t="s">
        <v>13167</v>
      </c>
      <c r="C1471" t="s">
        <v>10691</v>
      </c>
      <c r="D1471" t="s">
        <v>10683</v>
      </c>
      <c r="E1471" t="s">
        <v>10836</v>
      </c>
      <c r="F1471">
        <v>10</v>
      </c>
      <c r="G1471">
        <v>120</v>
      </c>
      <c r="H1471">
        <v>12</v>
      </c>
      <c r="I1471" t="s">
        <v>10682</v>
      </c>
      <c r="J1471">
        <v>0</v>
      </c>
      <c r="K1471">
        <v>0</v>
      </c>
      <c r="L1471" t="s">
        <v>13102</v>
      </c>
      <c r="N1471" t="s">
        <v>13163</v>
      </c>
      <c r="O1471" t="s">
        <v>11717</v>
      </c>
      <c r="Q1471" t="s">
        <v>11718</v>
      </c>
      <c r="S1471" t="s">
        <v>13164</v>
      </c>
      <c r="T1471">
        <v>43102.456875000003</v>
      </c>
    </row>
    <row r="1472" spans="1:20" x14ac:dyDescent="0.25">
      <c r="A1472" t="s">
        <v>4750</v>
      </c>
      <c r="B1472" t="s">
        <v>13168</v>
      </c>
      <c r="C1472" t="s">
        <v>10691</v>
      </c>
      <c r="D1472" t="s">
        <v>10683</v>
      </c>
      <c r="E1472" t="s">
        <v>10836</v>
      </c>
      <c r="F1472">
        <v>12.99</v>
      </c>
      <c r="G1472">
        <v>155.88</v>
      </c>
      <c r="H1472">
        <v>12</v>
      </c>
      <c r="I1472" t="s">
        <v>10682</v>
      </c>
      <c r="J1472">
        <v>0</v>
      </c>
      <c r="K1472">
        <v>0</v>
      </c>
      <c r="L1472" t="s">
        <v>13102</v>
      </c>
      <c r="N1472" t="s">
        <v>13163</v>
      </c>
      <c r="O1472" t="s">
        <v>11717</v>
      </c>
      <c r="Q1472" t="s">
        <v>11718</v>
      </c>
      <c r="S1472" t="s">
        <v>13164</v>
      </c>
      <c r="T1472">
        <v>43102.456875000003</v>
      </c>
    </row>
    <row r="1473" spans="1:20" x14ac:dyDescent="0.25">
      <c r="A1473" t="s">
        <v>4751</v>
      </c>
      <c r="B1473" t="s">
        <v>13169</v>
      </c>
      <c r="C1473" t="s">
        <v>10691</v>
      </c>
      <c r="D1473" t="s">
        <v>10683</v>
      </c>
      <c r="E1473" t="s">
        <v>10836</v>
      </c>
      <c r="F1473">
        <v>17.989999999999998</v>
      </c>
      <c r="G1473">
        <v>215.88</v>
      </c>
      <c r="H1473">
        <v>12</v>
      </c>
      <c r="I1473" t="s">
        <v>10682</v>
      </c>
      <c r="J1473">
        <v>0</v>
      </c>
      <c r="K1473">
        <v>0</v>
      </c>
      <c r="L1473" t="s">
        <v>13102</v>
      </c>
      <c r="N1473" t="s">
        <v>13170</v>
      </c>
      <c r="O1473" t="s">
        <v>11717</v>
      </c>
      <c r="Q1473" t="s">
        <v>11718</v>
      </c>
      <c r="S1473" t="s">
        <v>13171</v>
      </c>
      <c r="T1473">
        <v>43102.456875000003</v>
      </c>
    </row>
    <row r="1474" spans="1:20" x14ac:dyDescent="0.25">
      <c r="A1474" t="s">
        <v>4752</v>
      </c>
      <c r="B1474" t="s">
        <v>13172</v>
      </c>
      <c r="C1474" t="s">
        <v>10691</v>
      </c>
      <c r="D1474" t="s">
        <v>10683</v>
      </c>
      <c r="E1474" t="s">
        <v>10836</v>
      </c>
      <c r="F1474">
        <v>17.989999999999998</v>
      </c>
      <c r="G1474">
        <v>215.88</v>
      </c>
      <c r="H1474">
        <v>12</v>
      </c>
      <c r="I1474" t="s">
        <v>10682</v>
      </c>
      <c r="J1474">
        <v>0</v>
      </c>
      <c r="K1474">
        <v>0</v>
      </c>
      <c r="L1474" t="s">
        <v>13102</v>
      </c>
      <c r="N1474" t="s">
        <v>13170</v>
      </c>
      <c r="O1474" t="s">
        <v>11717</v>
      </c>
      <c r="Q1474" t="s">
        <v>11718</v>
      </c>
      <c r="S1474" t="s">
        <v>13171</v>
      </c>
      <c r="T1474">
        <v>43102.456875000003</v>
      </c>
    </row>
    <row r="1475" spans="1:20" x14ac:dyDescent="0.25">
      <c r="A1475" t="s">
        <v>4753</v>
      </c>
      <c r="B1475" t="s">
        <v>13173</v>
      </c>
      <c r="C1475" t="s">
        <v>10691</v>
      </c>
      <c r="D1475" t="s">
        <v>10683</v>
      </c>
      <c r="E1475" t="s">
        <v>10836</v>
      </c>
      <c r="F1475">
        <v>17.989999999999998</v>
      </c>
      <c r="G1475">
        <v>215.88</v>
      </c>
      <c r="H1475">
        <v>12</v>
      </c>
      <c r="I1475" t="s">
        <v>10682</v>
      </c>
      <c r="J1475">
        <v>0</v>
      </c>
      <c r="K1475">
        <v>0</v>
      </c>
      <c r="L1475" t="s">
        <v>13102</v>
      </c>
      <c r="N1475" t="s">
        <v>13170</v>
      </c>
      <c r="O1475" t="s">
        <v>11717</v>
      </c>
      <c r="Q1475" t="s">
        <v>11718</v>
      </c>
      <c r="S1475" t="s">
        <v>13171</v>
      </c>
      <c r="T1475">
        <v>43102.456875000003</v>
      </c>
    </row>
    <row r="1476" spans="1:20" x14ac:dyDescent="0.25">
      <c r="A1476" t="s">
        <v>4754</v>
      </c>
      <c r="B1476" t="s">
        <v>13174</v>
      </c>
      <c r="C1476" t="s">
        <v>10691</v>
      </c>
      <c r="D1476" t="s">
        <v>10683</v>
      </c>
      <c r="E1476" t="s">
        <v>10836</v>
      </c>
      <c r="F1476">
        <v>17.989999999999998</v>
      </c>
      <c r="G1476">
        <v>215.88</v>
      </c>
      <c r="H1476">
        <v>12</v>
      </c>
      <c r="I1476" t="s">
        <v>10682</v>
      </c>
      <c r="J1476">
        <v>0</v>
      </c>
      <c r="K1476">
        <v>0</v>
      </c>
      <c r="L1476" t="s">
        <v>13102</v>
      </c>
      <c r="N1476" t="s">
        <v>13170</v>
      </c>
      <c r="O1476" t="s">
        <v>11717</v>
      </c>
      <c r="Q1476" t="s">
        <v>11718</v>
      </c>
      <c r="S1476" t="s">
        <v>13171</v>
      </c>
      <c r="T1476">
        <v>43102.456875000003</v>
      </c>
    </row>
    <row r="1477" spans="1:20" x14ac:dyDescent="0.25">
      <c r="A1477" t="s">
        <v>4755</v>
      </c>
      <c r="B1477" t="s">
        <v>13175</v>
      </c>
      <c r="C1477" t="s">
        <v>10691</v>
      </c>
      <c r="D1477" t="s">
        <v>10683</v>
      </c>
      <c r="E1477" t="s">
        <v>10836</v>
      </c>
      <c r="F1477">
        <v>12.99</v>
      </c>
      <c r="G1477">
        <v>155.88</v>
      </c>
      <c r="H1477">
        <v>12</v>
      </c>
      <c r="I1477" t="s">
        <v>10682</v>
      </c>
      <c r="J1477">
        <v>0</v>
      </c>
      <c r="K1477">
        <v>0</v>
      </c>
      <c r="L1477" t="s">
        <v>13102</v>
      </c>
      <c r="N1477" t="s">
        <v>13176</v>
      </c>
      <c r="O1477" t="s">
        <v>11717</v>
      </c>
      <c r="Q1477" t="s">
        <v>11718</v>
      </c>
      <c r="S1477" t="s">
        <v>13177</v>
      </c>
      <c r="T1477">
        <v>43102.456875000003</v>
      </c>
    </row>
    <row r="1478" spans="1:20" x14ac:dyDescent="0.25">
      <c r="A1478" t="s">
        <v>4756</v>
      </c>
      <c r="B1478" t="s">
        <v>13178</v>
      </c>
      <c r="C1478" t="s">
        <v>10691</v>
      </c>
      <c r="D1478" t="s">
        <v>10683</v>
      </c>
      <c r="E1478" t="s">
        <v>10836</v>
      </c>
      <c r="F1478">
        <v>12.99</v>
      </c>
      <c r="G1478">
        <v>155.88</v>
      </c>
      <c r="H1478">
        <v>12</v>
      </c>
      <c r="I1478" t="s">
        <v>10682</v>
      </c>
      <c r="J1478">
        <v>0</v>
      </c>
      <c r="K1478">
        <v>0</v>
      </c>
      <c r="L1478" t="s">
        <v>13102</v>
      </c>
      <c r="N1478" t="s">
        <v>13176</v>
      </c>
      <c r="O1478" t="s">
        <v>11717</v>
      </c>
      <c r="Q1478" t="s">
        <v>11718</v>
      </c>
      <c r="S1478" t="s">
        <v>13177</v>
      </c>
      <c r="T1478">
        <v>43102.456875000003</v>
      </c>
    </row>
    <row r="1479" spans="1:20" x14ac:dyDescent="0.25">
      <c r="A1479" t="s">
        <v>8548</v>
      </c>
      <c r="B1479" t="s">
        <v>13179</v>
      </c>
      <c r="C1479" t="s">
        <v>10691</v>
      </c>
      <c r="D1479" t="s">
        <v>10683</v>
      </c>
      <c r="E1479" t="s">
        <v>10836</v>
      </c>
      <c r="F1479">
        <v>27.99</v>
      </c>
      <c r="G1479">
        <v>335.88</v>
      </c>
      <c r="H1479">
        <v>12</v>
      </c>
      <c r="I1479" t="s">
        <v>10682</v>
      </c>
      <c r="J1479">
        <v>0</v>
      </c>
      <c r="K1479">
        <v>0</v>
      </c>
      <c r="L1479" t="s">
        <v>13102</v>
      </c>
      <c r="N1479" t="s">
        <v>13176</v>
      </c>
      <c r="O1479" t="s">
        <v>11717</v>
      </c>
      <c r="Q1479" t="s">
        <v>11718</v>
      </c>
      <c r="S1479" t="s">
        <v>13177</v>
      </c>
      <c r="T1479">
        <v>43102.456875000003</v>
      </c>
    </row>
    <row r="1480" spans="1:20" x14ac:dyDescent="0.25">
      <c r="A1480" t="s">
        <v>4757</v>
      </c>
      <c r="B1480" t="s">
        <v>13180</v>
      </c>
      <c r="C1480" t="s">
        <v>10691</v>
      </c>
      <c r="D1480" t="s">
        <v>10683</v>
      </c>
      <c r="E1480" t="s">
        <v>10836</v>
      </c>
      <c r="F1480">
        <v>27.99</v>
      </c>
      <c r="G1480">
        <v>335.88</v>
      </c>
      <c r="H1480">
        <v>12</v>
      </c>
      <c r="I1480" t="s">
        <v>10682</v>
      </c>
      <c r="J1480">
        <v>0</v>
      </c>
      <c r="K1480">
        <v>0</v>
      </c>
      <c r="L1480" t="s">
        <v>13102</v>
      </c>
      <c r="N1480" t="s">
        <v>13176</v>
      </c>
      <c r="O1480" t="s">
        <v>11717</v>
      </c>
      <c r="Q1480" t="s">
        <v>11718</v>
      </c>
      <c r="S1480" t="s">
        <v>13177</v>
      </c>
      <c r="T1480">
        <v>43102.456875000003</v>
      </c>
    </row>
    <row r="1481" spans="1:20" x14ac:dyDescent="0.25">
      <c r="A1481" t="s">
        <v>4758</v>
      </c>
      <c r="B1481" t="s">
        <v>13181</v>
      </c>
      <c r="C1481" t="s">
        <v>10691</v>
      </c>
      <c r="D1481" t="s">
        <v>10683</v>
      </c>
      <c r="E1481" t="s">
        <v>10836</v>
      </c>
      <c r="F1481">
        <v>27.99</v>
      </c>
      <c r="G1481">
        <v>335.88</v>
      </c>
      <c r="H1481">
        <v>12</v>
      </c>
      <c r="I1481" t="s">
        <v>10682</v>
      </c>
      <c r="J1481">
        <v>0</v>
      </c>
      <c r="K1481">
        <v>0</v>
      </c>
      <c r="L1481" t="s">
        <v>13102</v>
      </c>
      <c r="N1481" t="s">
        <v>13176</v>
      </c>
      <c r="O1481" t="s">
        <v>11717</v>
      </c>
      <c r="Q1481" t="s">
        <v>11718</v>
      </c>
      <c r="S1481" t="s">
        <v>13177</v>
      </c>
      <c r="T1481">
        <v>43102.456875000003</v>
      </c>
    </row>
    <row r="1482" spans="1:20" x14ac:dyDescent="0.25">
      <c r="A1482" t="s">
        <v>4759</v>
      </c>
      <c r="B1482" t="s">
        <v>13182</v>
      </c>
      <c r="C1482" t="s">
        <v>10691</v>
      </c>
      <c r="D1482" t="s">
        <v>10683</v>
      </c>
      <c r="E1482" t="s">
        <v>10836</v>
      </c>
      <c r="F1482">
        <v>9.7899999999999991</v>
      </c>
      <c r="G1482">
        <v>117.48</v>
      </c>
      <c r="H1482">
        <v>12</v>
      </c>
      <c r="I1482" t="s">
        <v>10682</v>
      </c>
      <c r="J1482">
        <v>0</v>
      </c>
      <c r="K1482">
        <v>0</v>
      </c>
      <c r="L1482" t="s">
        <v>13102</v>
      </c>
      <c r="N1482" t="s">
        <v>13183</v>
      </c>
      <c r="O1482" t="s">
        <v>11717</v>
      </c>
      <c r="Q1482" t="s">
        <v>11718</v>
      </c>
      <c r="S1482" t="s">
        <v>13184</v>
      </c>
      <c r="T1482">
        <v>43102.456875000003</v>
      </c>
    </row>
    <row r="1483" spans="1:20" x14ac:dyDescent="0.25">
      <c r="A1483" t="s">
        <v>8549</v>
      </c>
      <c r="B1483" t="s">
        <v>13185</v>
      </c>
      <c r="C1483" t="s">
        <v>10691</v>
      </c>
      <c r="D1483" t="s">
        <v>10683</v>
      </c>
      <c r="E1483" t="s">
        <v>10836</v>
      </c>
      <c r="F1483">
        <v>11.99</v>
      </c>
      <c r="G1483">
        <v>143.88</v>
      </c>
      <c r="H1483">
        <v>12</v>
      </c>
      <c r="I1483" t="s">
        <v>10682</v>
      </c>
      <c r="J1483">
        <v>0</v>
      </c>
      <c r="K1483">
        <v>0</v>
      </c>
      <c r="L1483" t="s">
        <v>13102</v>
      </c>
      <c r="N1483" t="s">
        <v>13183</v>
      </c>
      <c r="O1483" t="s">
        <v>11717</v>
      </c>
      <c r="Q1483" t="s">
        <v>11718</v>
      </c>
      <c r="S1483" t="s">
        <v>13184</v>
      </c>
      <c r="T1483">
        <v>43102.456875000003</v>
      </c>
    </row>
    <row r="1484" spans="1:20" x14ac:dyDescent="0.25">
      <c r="A1484" t="s">
        <v>4760</v>
      </c>
      <c r="B1484" t="s">
        <v>13186</v>
      </c>
      <c r="C1484" t="s">
        <v>10691</v>
      </c>
      <c r="D1484" t="s">
        <v>10683</v>
      </c>
      <c r="E1484" t="s">
        <v>10836</v>
      </c>
      <c r="F1484">
        <v>9.7899999999999991</v>
      </c>
      <c r="G1484">
        <v>117.48</v>
      </c>
      <c r="H1484">
        <v>12</v>
      </c>
      <c r="I1484" t="s">
        <v>10682</v>
      </c>
      <c r="J1484">
        <v>0</v>
      </c>
      <c r="K1484">
        <v>0</v>
      </c>
      <c r="L1484" t="s">
        <v>13102</v>
      </c>
      <c r="N1484" t="s">
        <v>13183</v>
      </c>
      <c r="O1484" t="s">
        <v>11717</v>
      </c>
      <c r="Q1484" t="s">
        <v>11718</v>
      </c>
      <c r="S1484" t="s">
        <v>13184</v>
      </c>
      <c r="T1484">
        <v>43102.456875000003</v>
      </c>
    </row>
    <row r="1485" spans="1:20" x14ac:dyDescent="0.25">
      <c r="A1485" t="s">
        <v>4761</v>
      </c>
      <c r="B1485" t="s">
        <v>13187</v>
      </c>
      <c r="C1485" t="s">
        <v>10691</v>
      </c>
      <c r="D1485" t="s">
        <v>10683</v>
      </c>
      <c r="E1485" t="s">
        <v>10836</v>
      </c>
      <c r="F1485">
        <v>9.7899999999999991</v>
      </c>
      <c r="G1485">
        <v>117.48</v>
      </c>
      <c r="H1485">
        <v>12</v>
      </c>
      <c r="I1485" t="s">
        <v>10682</v>
      </c>
      <c r="J1485">
        <v>0</v>
      </c>
      <c r="K1485">
        <v>0</v>
      </c>
      <c r="L1485" t="s">
        <v>13102</v>
      </c>
      <c r="N1485" t="s">
        <v>13183</v>
      </c>
      <c r="O1485" t="s">
        <v>11717</v>
      </c>
      <c r="Q1485" t="s">
        <v>11718</v>
      </c>
      <c r="S1485" t="s">
        <v>13184</v>
      </c>
      <c r="T1485">
        <v>43102.456875000003</v>
      </c>
    </row>
    <row r="1486" spans="1:20" x14ac:dyDescent="0.25">
      <c r="A1486" t="s">
        <v>4762</v>
      </c>
      <c r="B1486" t="s">
        <v>13188</v>
      </c>
      <c r="C1486" t="s">
        <v>10691</v>
      </c>
      <c r="D1486" t="s">
        <v>10683</v>
      </c>
      <c r="E1486" t="s">
        <v>10836</v>
      </c>
      <c r="F1486">
        <v>9.7899999999999991</v>
      </c>
      <c r="G1486">
        <v>117.48</v>
      </c>
      <c r="H1486">
        <v>12</v>
      </c>
      <c r="I1486" t="s">
        <v>10682</v>
      </c>
      <c r="J1486">
        <v>0</v>
      </c>
      <c r="K1486">
        <v>0</v>
      </c>
      <c r="L1486" t="s">
        <v>13189</v>
      </c>
      <c r="M1486">
        <v>43759</v>
      </c>
      <c r="N1486" t="s">
        <v>13183</v>
      </c>
      <c r="O1486" t="s">
        <v>11717</v>
      </c>
      <c r="Q1486" t="s">
        <v>11718</v>
      </c>
      <c r="S1486" t="s">
        <v>13184</v>
      </c>
      <c r="T1486">
        <v>43102.457013888903</v>
      </c>
    </row>
    <row r="1487" spans="1:20" x14ac:dyDescent="0.25">
      <c r="A1487" t="s">
        <v>4763</v>
      </c>
      <c r="B1487" t="s">
        <v>13190</v>
      </c>
      <c r="C1487" t="s">
        <v>10691</v>
      </c>
      <c r="D1487" t="s">
        <v>10683</v>
      </c>
      <c r="E1487" t="s">
        <v>10836</v>
      </c>
      <c r="F1487">
        <v>9.7899999999999991</v>
      </c>
      <c r="G1487">
        <v>117.48</v>
      </c>
      <c r="H1487">
        <v>12</v>
      </c>
      <c r="I1487" t="s">
        <v>10682</v>
      </c>
      <c r="J1487">
        <v>0</v>
      </c>
      <c r="K1487">
        <v>0</v>
      </c>
      <c r="L1487" t="s">
        <v>13102</v>
      </c>
      <c r="N1487" t="s">
        <v>13183</v>
      </c>
      <c r="O1487" t="s">
        <v>11717</v>
      </c>
      <c r="Q1487" t="s">
        <v>11718</v>
      </c>
      <c r="S1487" t="s">
        <v>13184</v>
      </c>
      <c r="T1487">
        <v>43102.456875000003</v>
      </c>
    </row>
    <row r="1488" spans="1:20" x14ac:dyDescent="0.25">
      <c r="A1488" t="s">
        <v>4764</v>
      </c>
      <c r="B1488" t="s">
        <v>13191</v>
      </c>
      <c r="C1488" t="s">
        <v>10691</v>
      </c>
      <c r="D1488" t="s">
        <v>10683</v>
      </c>
      <c r="E1488" t="s">
        <v>10836</v>
      </c>
      <c r="F1488">
        <v>17</v>
      </c>
      <c r="G1488">
        <v>204</v>
      </c>
      <c r="H1488">
        <v>12</v>
      </c>
      <c r="I1488" t="s">
        <v>10682</v>
      </c>
      <c r="J1488">
        <v>0</v>
      </c>
      <c r="K1488">
        <v>0</v>
      </c>
      <c r="L1488" t="s">
        <v>13102</v>
      </c>
      <c r="N1488" t="s">
        <v>13131</v>
      </c>
      <c r="O1488" t="s">
        <v>11717</v>
      </c>
      <c r="Q1488" t="s">
        <v>11718</v>
      </c>
      <c r="S1488" t="s">
        <v>13132</v>
      </c>
      <c r="T1488">
        <v>43102.456875000003</v>
      </c>
    </row>
    <row r="1489" spans="1:20" x14ac:dyDescent="0.25">
      <c r="A1489" t="s">
        <v>8550</v>
      </c>
      <c r="B1489" t="s">
        <v>13192</v>
      </c>
      <c r="C1489" t="s">
        <v>10691</v>
      </c>
      <c r="D1489" t="s">
        <v>10683</v>
      </c>
      <c r="E1489" t="s">
        <v>10836</v>
      </c>
      <c r="F1489">
        <v>17</v>
      </c>
      <c r="G1489">
        <v>204</v>
      </c>
      <c r="H1489">
        <v>12</v>
      </c>
      <c r="I1489" t="s">
        <v>10682</v>
      </c>
      <c r="J1489">
        <v>0</v>
      </c>
      <c r="K1489">
        <v>0</v>
      </c>
      <c r="L1489" t="s">
        <v>13102</v>
      </c>
      <c r="N1489" t="s">
        <v>13131</v>
      </c>
      <c r="O1489" t="s">
        <v>11717</v>
      </c>
      <c r="Q1489" t="s">
        <v>11718</v>
      </c>
      <c r="S1489" t="s">
        <v>13132</v>
      </c>
      <c r="T1489">
        <v>43102.456875000003</v>
      </c>
    </row>
    <row r="1490" spans="1:20" x14ac:dyDescent="0.25">
      <c r="A1490" t="s">
        <v>13193</v>
      </c>
      <c r="B1490" t="s">
        <v>13194</v>
      </c>
      <c r="C1490" t="s">
        <v>10691</v>
      </c>
      <c r="D1490" t="s">
        <v>10683</v>
      </c>
      <c r="E1490" t="s">
        <v>10693</v>
      </c>
      <c r="F1490">
        <v>13.99</v>
      </c>
      <c r="G1490">
        <v>167.88</v>
      </c>
      <c r="H1490">
        <v>12</v>
      </c>
      <c r="I1490" t="s">
        <v>10682</v>
      </c>
      <c r="J1490">
        <v>0</v>
      </c>
      <c r="K1490">
        <v>0</v>
      </c>
      <c r="L1490" t="s">
        <v>13195</v>
      </c>
      <c r="M1490">
        <v>44496</v>
      </c>
      <c r="N1490" t="s">
        <v>13138</v>
      </c>
      <c r="O1490" t="s">
        <v>10747</v>
      </c>
      <c r="Q1490" t="s">
        <v>10748</v>
      </c>
      <c r="S1490" t="s">
        <v>13139</v>
      </c>
      <c r="T1490">
        <v>43102.456863425898</v>
      </c>
    </row>
    <row r="1491" spans="1:20" x14ac:dyDescent="0.25">
      <c r="A1491" t="s">
        <v>4765</v>
      </c>
      <c r="B1491" t="s">
        <v>13196</v>
      </c>
      <c r="C1491" t="s">
        <v>10691</v>
      </c>
      <c r="D1491" t="s">
        <v>10683</v>
      </c>
      <c r="E1491" t="s">
        <v>10836</v>
      </c>
      <c r="F1491">
        <v>13.99</v>
      </c>
      <c r="G1491">
        <v>167.88</v>
      </c>
      <c r="H1491">
        <v>12</v>
      </c>
      <c r="I1491" t="s">
        <v>10682</v>
      </c>
      <c r="J1491">
        <v>0</v>
      </c>
      <c r="K1491">
        <v>0</v>
      </c>
      <c r="L1491" t="s">
        <v>13195</v>
      </c>
      <c r="M1491">
        <v>44496</v>
      </c>
      <c r="N1491" t="s">
        <v>13138</v>
      </c>
      <c r="O1491" t="s">
        <v>10747</v>
      </c>
      <c r="Q1491" t="s">
        <v>10748</v>
      </c>
      <c r="S1491" t="s">
        <v>13139</v>
      </c>
      <c r="T1491">
        <v>43102.456863425898</v>
      </c>
    </row>
    <row r="1492" spans="1:20" x14ac:dyDescent="0.25">
      <c r="A1492" t="s">
        <v>4766</v>
      </c>
      <c r="B1492" t="s">
        <v>13197</v>
      </c>
      <c r="C1492" t="s">
        <v>10691</v>
      </c>
      <c r="D1492" t="s">
        <v>10683</v>
      </c>
      <c r="E1492" t="s">
        <v>10836</v>
      </c>
      <c r="F1492">
        <v>15.99</v>
      </c>
      <c r="G1492">
        <v>191.88</v>
      </c>
      <c r="H1492">
        <v>12</v>
      </c>
      <c r="I1492" t="s">
        <v>10682</v>
      </c>
      <c r="J1492">
        <v>0</v>
      </c>
      <c r="K1492">
        <v>0</v>
      </c>
      <c r="L1492" t="s">
        <v>13102</v>
      </c>
      <c r="M1492">
        <v>44497</v>
      </c>
      <c r="N1492" t="s">
        <v>13138</v>
      </c>
      <c r="O1492" t="s">
        <v>10747</v>
      </c>
      <c r="Q1492" t="s">
        <v>10748</v>
      </c>
      <c r="S1492" t="s">
        <v>13139</v>
      </c>
      <c r="T1492">
        <v>43102.456875000003</v>
      </c>
    </row>
    <row r="1493" spans="1:20" x14ac:dyDescent="0.25">
      <c r="A1493" t="s">
        <v>4767</v>
      </c>
      <c r="B1493" t="s">
        <v>13198</v>
      </c>
      <c r="C1493" t="s">
        <v>10691</v>
      </c>
      <c r="D1493" t="s">
        <v>10683</v>
      </c>
      <c r="E1493" t="s">
        <v>10836</v>
      </c>
      <c r="F1493">
        <v>37.49</v>
      </c>
      <c r="G1493">
        <v>449.88</v>
      </c>
      <c r="H1493">
        <v>12</v>
      </c>
      <c r="I1493" t="s">
        <v>10682</v>
      </c>
      <c r="J1493">
        <v>0</v>
      </c>
      <c r="K1493">
        <v>0</v>
      </c>
      <c r="L1493" t="s">
        <v>13102</v>
      </c>
      <c r="M1493">
        <v>45264</v>
      </c>
      <c r="N1493" t="s">
        <v>13199</v>
      </c>
      <c r="S1493" t="s">
        <v>13200</v>
      </c>
      <c r="T1493">
        <v>43102.456875000003</v>
      </c>
    </row>
    <row r="1494" spans="1:20" x14ac:dyDescent="0.25">
      <c r="A1494" t="s">
        <v>4768</v>
      </c>
      <c r="B1494" t="s">
        <v>13201</v>
      </c>
      <c r="C1494" t="s">
        <v>10691</v>
      </c>
      <c r="D1494" t="s">
        <v>10683</v>
      </c>
      <c r="E1494" t="s">
        <v>10836</v>
      </c>
      <c r="F1494">
        <v>41.99</v>
      </c>
      <c r="G1494">
        <v>503.88</v>
      </c>
      <c r="H1494">
        <v>12</v>
      </c>
      <c r="I1494" t="s">
        <v>10682</v>
      </c>
      <c r="J1494">
        <v>0</v>
      </c>
      <c r="K1494">
        <v>0</v>
      </c>
      <c r="L1494" t="s">
        <v>13195</v>
      </c>
      <c r="M1494">
        <v>45266</v>
      </c>
      <c r="N1494" t="s">
        <v>13199</v>
      </c>
      <c r="S1494" t="s">
        <v>13200</v>
      </c>
      <c r="T1494">
        <v>43102.456863425898</v>
      </c>
    </row>
    <row r="1495" spans="1:20" x14ac:dyDescent="0.25">
      <c r="A1495" t="s">
        <v>8551</v>
      </c>
      <c r="B1495" t="s">
        <v>13202</v>
      </c>
      <c r="C1495" t="s">
        <v>10691</v>
      </c>
      <c r="D1495" t="s">
        <v>10683</v>
      </c>
      <c r="E1495" t="s">
        <v>10693</v>
      </c>
      <c r="F1495">
        <v>41.99</v>
      </c>
      <c r="G1495">
        <v>503.88</v>
      </c>
      <c r="H1495">
        <v>12</v>
      </c>
      <c r="I1495" t="s">
        <v>10682</v>
      </c>
      <c r="J1495">
        <v>0</v>
      </c>
      <c r="K1495">
        <v>0</v>
      </c>
      <c r="L1495" t="s">
        <v>13102</v>
      </c>
      <c r="M1495">
        <v>45266</v>
      </c>
      <c r="N1495" t="s">
        <v>13199</v>
      </c>
      <c r="S1495" t="s">
        <v>13200</v>
      </c>
      <c r="T1495">
        <v>43102.456875000003</v>
      </c>
    </row>
    <row r="1496" spans="1:20" x14ac:dyDescent="0.25">
      <c r="A1496" t="s">
        <v>4769</v>
      </c>
      <c r="B1496" t="s">
        <v>13203</v>
      </c>
      <c r="C1496" t="s">
        <v>10751</v>
      </c>
      <c r="D1496" t="s">
        <v>13204</v>
      </c>
      <c r="E1496" t="s">
        <v>10685</v>
      </c>
      <c r="F1496">
        <v>41.99</v>
      </c>
      <c r="G1496">
        <v>503.88</v>
      </c>
      <c r="H1496">
        <v>12</v>
      </c>
      <c r="I1496" t="s">
        <v>10682</v>
      </c>
      <c r="J1496">
        <v>0</v>
      </c>
      <c r="K1496">
        <v>0</v>
      </c>
      <c r="L1496" t="s">
        <v>13189</v>
      </c>
      <c r="M1496">
        <v>45293</v>
      </c>
      <c r="N1496" t="s">
        <v>13199</v>
      </c>
      <c r="S1496" t="s">
        <v>13200</v>
      </c>
      <c r="T1496">
        <v>43102.457013888903</v>
      </c>
    </row>
    <row r="1497" spans="1:20" x14ac:dyDescent="0.25">
      <c r="A1497" t="s">
        <v>4770</v>
      </c>
      <c r="B1497" t="s">
        <v>13205</v>
      </c>
      <c r="C1497" t="s">
        <v>10751</v>
      </c>
      <c r="D1497" t="s">
        <v>13204</v>
      </c>
      <c r="E1497" t="s">
        <v>10685</v>
      </c>
      <c r="F1497">
        <v>41.99</v>
      </c>
      <c r="G1497">
        <v>503.88</v>
      </c>
      <c r="H1497">
        <v>12</v>
      </c>
      <c r="I1497" t="s">
        <v>10682</v>
      </c>
      <c r="J1497">
        <v>0</v>
      </c>
      <c r="K1497">
        <v>0</v>
      </c>
      <c r="L1497" t="s">
        <v>13189</v>
      </c>
      <c r="M1497">
        <v>45293</v>
      </c>
      <c r="N1497" t="s">
        <v>13199</v>
      </c>
      <c r="S1497" t="s">
        <v>13200</v>
      </c>
      <c r="T1497">
        <v>43102.457013888903</v>
      </c>
    </row>
    <row r="1498" spans="1:20" x14ac:dyDescent="0.25">
      <c r="A1498" t="s">
        <v>8552</v>
      </c>
      <c r="B1498" t="s">
        <v>13206</v>
      </c>
      <c r="C1498" t="s">
        <v>10691</v>
      </c>
      <c r="D1498" t="s">
        <v>10683</v>
      </c>
      <c r="E1498" t="s">
        <v>10836</v>
      </c>
      <c r="F1498">
        <v>16.79</v>
      </c>
      <c r="G1498">
        <v>201.48</v>
      </c>
      <c r="H1498">
        <v>12</v>
      </c>
      <c r="I1498" t="s">
        <v>10682</v>
      </c>
      <c r="J1498">
        <v>0</v>
      </c>
      <c r="K1498">
        <v>0</v>
      </c>
      <c r="L1498" t="s">
        <v>13189</v>
      </c>
      <c r="M1498">
        <v>45468</v>
      </c>
      <c r="N1498" t="s">
        <v>13176</v>
      </c>
      <c r="O1498" t="s">
        <v>11717</v>
      </c>
      <c r="Q1498" t="s">
        <v>11718</v>
      </c>
      <c r="S1498" t="s">
        <v>13177</v>
      </c>
      <c r="T1498">
        <v>43102.457013888903</v>
      </c>
    </row>
    <row r="1499" spans="1:20" x14ac:dyDescent="0.25">
      <c r="A1499" t="s">
        <v>4771</v>
      </c>
      <c r="B1499" t="s">
        <v>13207</v>
      </c>
      <c r="C1499" t="s">
        <v>10751</v>
      </c>
      <c r="D1499" t="s">
        <v>10683</v>
      </c>
      <c r="E1499" t="s">
        <v>10685</v>
      </c>
      <c r="F1499">
        <v>13.99</v>
      </c>
      <c r="G1499">
        <v>167.88</v>
      </c>
      <c r="H1499">
        <v>12</v>
      </c>
      <c r="I1499" t="s">
        <v>10682</v>
      </c>
      <c r="J1499">
        <v>0</v>
      </c>
      <c r="K1499">
        <v>0</v>
      </c>
      <c r="L1499" t="s">
        <v>13195</v>
      </c>
      <c r="M1499">
        <v>45722</v>
      </c>
      <c r="N1499" t="s">
        <v>13138</v>
      </c>
      <c r="O1499" t="s">
        <v>10747</v>
      </c>
      <c r="Q1499" t="s">
        <v>10748</v>
      </c>
      <c r="S1499" t="s">
        <v>13139</v>
      </c>
      <c r="T1499">
        <v>43102.456863425898</v>
      </c>
    </row>
    <row r="1500" spans="1:20" x14ac:dyDescent="0.25">
      <c r="A1500" t="s">
        <v>13208</v>
      </c>
      <c r="B1500" t="s">
        <v>13209</v>
      </c>
      <c r="C1500" t="s">
        <v>10691</v>
      </c>
      <c r="D1500" t="s">
        <v>12566</v>
      </c>
      <c r="E1500" t="s">
        <v>10693</v>
      </c>
      <c r="F1500">
        <v>12.99</v>
      </c>
      <c r="G1500">
        <v>155.88</v>
      </c>
      <c r="H1500">
        <v>12</v>
      </c>
      <c r="I1500" t="s">
        <v>10682</v>
      </c>
      <c r="J1500">
        <v>0</v>
      </c>
      <c r="K1500">
        <v>0</v>
      </c>
      <c r="L1500" t="s">
        <v>10944</v>
      </c>
      <c r="N1500" t="s">
        <v>10700</v>
      </c>
      <c r="O1500" t="s">
        <v>10701</v>
      </c>
      <c r="Q1500" t="s">
        <v>10702</v>
      </c>
      <c r="S1500" t="s">
        <v>10703</v>
      </c>
      <c r="T1500">
        <v>43102.456921296303</v>
      </c>
    </row>
    <row r="1501" spans="1:20" x14ac:dyDescent="0.25">
      <c r="A1501" t="s">
        <v>13210</v>
      </c>
      <c r="B1501" t="s">
        <v>13211</v>
      </c>
      <c r="C1501" t="s">
        <v>10691</v>
      </c>
      <c r="D1501" t="s">
        <v>12566</v>
      </c>
      <c r="E1501" t="s">
        <v>10693</v>
      </c>
      <c r="F1501">
        <v>43.99</v>
      </c>
      <c r="G1501">
        <v>263.94</v>
      </c>
      <c r="H1501">
        <v>6</v>
      </c>
      <c r="I1501" t="s">
        <v>10682</v>
      </c>
      <c r="J1501">
        <v>10</v>
      </c>
      <c r="K1501">
        <v>0</v>
      </c>
      <c r="L1501" t="s">
        <v>13048</v>
      </c>
      <c r="N1501" t="s">
        <v>10737</v>
      </c>
      <c r="O1501" t="s">
        <v>10708</v>
      </c>
      <c r="Q1501" t="s">
        <v>10709</v>
      </c>
      <c r="S1501" t="s">
        <v>10738</v>
      </c>
      <c r="T1501">
        <v>43102.456875000003</v>
      </c>
    </row>
    <row r="1502" spans="1:20" x14ac:dyDescent="0.25">
      <c r="A1502" t="s">
        <v>13212</v>
      </c>
      <c r="B1502" t="s">
        <v>13213</v>
      </c>
      <c r="C1502" t="s">
        <v>10691</v>
      </c>
      <c r="D1502" t="s">
        <v>12566</v>
      </c>
      <c r="E1502" t="s">
        <v>10693</v>
      </c>
      <c r="F1502">
        <v>15.99</v>
      </c>
      <c r="G1502">
        <v>191.88</v>
      </c>
      <c r="H1502">
        <v>12</v>
      </c>
      <c r="I1502" t="s">
        <v>10682</v>
      </c>
      <c r="J1502">
        <v>0</v>
      </c>
      <c r="K1502">
        <v>0</v>
      </c>
      <c r="L1502" t="s">
        <v>10717</v>
      </c>
      <c r="N1502" t="s">
        <v>10991</v>
      </c>
      <c r="O1502" t="s">
        <v>10992</v>
      </c>
      <c r="Q1502" t="s">
        <v>10993</v>
      </c>
      <c r="S1502" t="s">
        <v>10994</v>
      </c>
      <c r="T1502">
        <v>43102.456921296303</v>
      </c>
    </row>
    <row r="1503" spans="1:20" x14ac:dyDescent="0.25">
      <c r="A1503" t="s">
        <v>13214</v>
      </c>
      <c r="B1503" t="s">
        <v>13215</v>
      </c>
      <c r="C1503" t="s">
        <v>10691</v>
      </c>
      <c r="D1503" t="s">
        <v>12566</v>
      </c>
      <c r="E1503" t="s">
        <v>10693</v>
      </c>
      <c r="F1503">
        <v>62.99</v>
      </c>
      <c r="G1503">
        <v>377.94</v>
      </c>
      <c r="H1503">
        <v>6</v>
      </c>
      <c r="I1503" t="s">
        <v>10682</v>
      </c>
      <c r="J1503">
        <v>0</v>
      </c>
      <c r="K1503">
        <v>0</v>
      </c>
      <c r="L1503" t="s">
        <v>10713</v>
      </c>
      <c r="N1503" t="s">
        <v>10803</v>
      </c>
      <c r="O1503" t="s">
        <v>10782</v>
      </c>
      <c r="Q1503" t="s">
        <v>10783</v>
      </c>
      <c r="S1503" t="s">
        <v>10804</v>
      </c>
      <c r="T1503">
        <v>43102.456875000003</v>
      </c>
    </row>
    <row r="1504" spans="1:20" x14ac:dyDescent="0.25">
      <c r="A1504" t="s">
        <v>4772</v>
      </c>
      <c r="B1504" t="s">
        <v>13216</v>
      </c>
      <c r="C1504" t="s">
        <v>13217</v>
      </c>
      <c r="D1504" t="s">
        <v>12566</v>
      </c>
      <c r="E1504" t="s">
        <v>10685</v>
      </c>
      <c r="F1504">
        <v>12.99</v>
      </c>
      <c r="G1504">
        <v>155.88</v>
      </c>
      <c r="H1504">
        <v>12</v>
      </c>
      <c r="I1504" t="s">
        <v>10682</v>
      </c>
      <c r="J1504">
        <v>0</v>
      </c>
      <c r="K1504">
        <v>0</v>
      </c>
      <c r="L1504" t="s">
        <v>10791</v>
      </c>
      <c r="N1504" t="s">
        <v>10700</v>
      </c>
      <c r="O1504" t="s">
        <v>10701</v>
      </c>
      <c r="Q1504" t="s">
        <v>10702</v>
      </c>
      <c r="S1504" t="s">
        <v>10703</v>
      </c>
      <c r="T1504">
        <v>43102.456967592603</v>
      </c>
    </row>
    <row r="1505" spans="1:20" x14ac:dyDescent="0.25">
      <c r="A1505" t="s">
        <v>8553</v>
      </c>
      <c r="B1505" t="s">
        <v>13218</v>
      </c>
      <c r="C1505" t="s">
        <v>10751</v>
      </c>
      <c r="D1505" t="s">
        <v>12566</v>
      </c>
      <c r="E1505" t="s">
        <v>10693</v>
      </c>
      <c r="F1505">
        <v>4.1900000000000004</v>
      </c>
      <c r="G1505">
        <v>50.28</v>
      </c>
      <c r="H1505">
        <v>12</v>
      </c>
      <c r="I1505" t="s">
        <v>10682</v>
      </c>
      <c r="J1505">
        <v>0</v>
      </c>
      <c r="K1505">
        <v>0</v>
      </c>
      <c r="L1505" t="s">
        <v>10831</v>
      </c>
      <c r="N1505" t="s">
        <v>10686</v>
      </c>
      <c r="O1505" t="s">
        <v>10687</v>
      </c>
      <c r="Q1505" t="s">
        <v>10688</v>
      </c>
      <c r="S1505" t="s">
        <v>10689</v>
      </c>
      <c r="T1505">
        <v>43102.456956018497</v>
      </c>
    </row>
    <row r="1506" spans="1:20" x14ac:dyDescent="0.25">
      <c r="A1506" t="s">
        <v>13219</v>
      </c>
      <c r="B1506" t="s">
        <v>13220</v>
      </c>
      <c r="C1506" t="s">
        <v>10691</v>
      </c>
      <c r="D1506" t="s">
        <v>12566</v>
      </c>
      <c r="E1506" t="s">
        <v>10693</v>
      </c>
      <c r="F1506">
        <v>59.41</v>
      </c>
      <c r="G1506">
        <v>356.46</v>
      </c>
      <c r="H1506">
        <v>6</v>
      </c>
      <c r="I1506" t="s">
        <v>10682</v>
      </c>
      <c r="J1506">
        <v>0</v>
      </c>
      <c r="K1506">
        <v>0</v>
      </c>
      <c r="L1506" t="s">
        <v>10883</v>
      </c>
      <c r="N1506" t="s">
        <v>13221</v>
      </c>
      <c r="O1506" t="s">
        <v>11717</v>
      </c>
      <c r="Q1506" t="s">
        <v>11718</v>
      </c>
      <c r="S1506" t="s">
        <v>13222</v>
      </c>
      <c r="T1506">
        <v>43102.456979166702</v>
      </c>
    </row>
    <row r="1507" spans="1:20" x14ac:dyDescent="0.25">
      <c r="A1507" t="s">
        <v>8554</v>
      </c>
      <c r="B1507" t="s">
        <v>13223</v>
      </c>
      <c r="C1507" t="s">
        <v>10691</v>
      </c>
      <c r="D1507" t="s">
        <v>12566</v>
      </c>
      <c r="E1507" t="s">
        <v>10693</v>
      </c>
      <c r="F1507">
        <v>38.49</v>
      </c>
      <c r="G1507">
        <v>230.94</v>
      </c>
      <c r="H1507">
        <v>6</v>
      </c>
      <c r="I1507" t="s">
        <v>10682</v>
      </c>
      <c r="J1507">
        <v>0</v>
      </c>
      <c r="K1507">
        <v>0</v>
      </c>
      <c r="L1507" t="s">
        <v>10883</v>
      </c>
      <c r="N1507" t="s">
        <v>10991</v>
      </c>
      <c r="O1507" t="s">
        <v>10992</v>
      </c>
      <c r="Q1507" t="s">
        <v>10993</v>
      </c>
      <c r="S1507" t="s">
        <v>10994</v>
      </c>
      <c r="T1507">
        <v>43102.456979166702</v>
      </c>
    </row>
    <row r="1508" spans="1:20" x14ac:dyDescent="0.25">
      <c r="A1508" t="s">
        <v>13224</v>
      </c>
      <c r="B1508" t="s">
        <v>13225</v>
      </c>
      <c r="C1508" t="s">
        <v>10691</v>
      </c>
      <c r="D1508" t="s">
        <v>12566</v>
      </c>
      <c r="E1508" t="s">
        <v>10693</v>
      </c>
      <c r="F1508">
        <v>15.99</v>
      </c>
      <c r="G1508">
        <v>191.88</v>
      </c>
      <c r="H1508">
        <v>12</v>
      </c>
      <c r="I1508" t="s">
        <v>10682</v>
      </c>
      <c r="J1508">
        <v>0</v>
      </c>
      <c r="K1508">
        <v>0</v>
      </c>
      <c r="L1508" t="s">
        <v>10717</v>
      </c>
      <c r="N1508" t="s">
        <v>10991</v>
      </c>
      <c r="O1508" t="s">
        <v>10992</v>
      </c>
      <c r="Q1508" t="s">
        <v>10993</v>
      </c>
      <c r="S1508" t="s">
        <v>10994</v>
      </c>
      <c r="T1508">
        <v>43102.456921296303</v>
      </c>
    </row>
    <row r="1509" spans="1:20" x14ac:dyDescent="0.25">
      <c r="A1509" t="s">
        <v>13226</v>
      </c>
      <c r="B1509" t="s">
        <v>13227</v>
      </c>
      <c r="C1509" t="s">
        <v>10691</v>
      </c>
      <c r="D1509" t="s">
        <v>12566</v>
      </c>
      <c r="E1509" t="s">
        <v>10693</v>
      </c>
      <c r="F1509">
        <v>26.99</v>
      </c>
      <c r="G1509">
        <v>323.88</v>
      </c>
      <c r="H1509">
        <v>12</v>
      </c>
      <c r="I1509" t="s">
        <v>10682</v>
      </c>
      <c r="J1509">
        <v>0</v>
      </c>
      <c r="K1509">
        <v>0</v>
      </c>
      <c r="L1509" t="s">
        <v>11172</v>
      </c>
      <c r="N1509" t="s">
        <v>10694</v>
      </c>
      <c r="O1509" t="s">
        <v>10695</v>
      </c>
      <c r="Q1509" t="s">
        <v>10696</v>
      </c>
      <c r="S1509" t="s">
        <v>10697</v>
      </c>
      <c r="T1509">
        <v>43102.456886574102</v>
      </c>
    </row>
    <row r="1510" spans="1:20" x14ac:dyDescent="0.25">
      <c r="A1510" t="s">
        <v>13228</v>
      </c>
      <c r="B1510" t="s">
        <v>13229</v>
      </c>
      <c r="C1510" t="s">
        <v>10691</v>
      </c>
      <c r="D1510" t="s">
        <v>12566</v>
      </c>
      <c r="E1510" t="s">
        <v>10693</v>
      </c>
      <c r="F1510">
        <v>240.41</v>
      </c>
      <c r="G1510">
        <v>1442.46</v>
      </c>
      <c r="H1510">
        <v>6</v>
      </c>
      <c r="I1510" t="s">
        <v>10682</v>
      </c>
      <c r="J1510">
        <v>0</v>
      </c>
      <c r="K1510">
        <v>0</v>
      </c>
      <c r="L1510" t="s">
        <v>10835</v>
      </c>
      <c r="N1510" t="s">
        <v>13221</v>
      </c>
      <c r="O1510" t="s">
        <v>11717</v>
      </c>
      <c r="Q1510" t="s">
        <v>11718</v>
      </c>
      <c r="S1510" t="s">
        <v>13222</v>
      </c>
      <c r="T1510">
        <v>43102.456863425898</v>
      </c>
    </row>
    <row r="1511" spans="1:20" x14ac:dyDescent="0.25">
      <c r="A1511" t="s">
        <v>13230</v>
      </c>
      <c r="B1511" t="s">
        <v>13231</v>
      </c>
      <c r="C1511" t="s">
        <v>10691</v>
      </c>
      <c r="D1511" t="s">
        <v>12566</v>
      </c>
      <c r="E1511" t="s">
        <v>10836</v>
      </c>
      <c r="F1511">
        <v>11.99</v>
      </c>
      <c r="G1511">
        <v>143.88</v>
      </c>
      <c r="H1511">
        <v>12</v>
      </c>
      <c r="I1511" t="s">
        <v>10682</v>
      </c>
      <c r="J1511">
        <v>0</v>
      </c>
      <c r="K1511">
        <v>0</v>
      </c>
      <c r="L1511" t="s">
        <v>10791</v>
      </c>
      <c r="N1511" t="s">
        <v>10700</v>
      </c>
      <c r="O1511" t="s">
        <v>10701</v>
      </c>
      <c r="Q1511" t="s">
        <v>10702</v>
      </c>
      <c r="S1511" t="s">
        <v>10703</v>
      </c>
      <c r="T1511">
        <v>43102.456967592603</v>
      </c>
    </row>
    <row r="1512" spans="1:20" x14ac:dyDescent="0.25">
      <c r="A1512" t="s">
        <v>13232</v>
      </c>
      <c r="B1512" t="s">
        <v>13233</v>
      </c>
      <c r="C1512" t="s">
        <v>10691</v>
      </c>
      <c r="D1512" t="s">
        <v>12566</v>
      </c>
      <c r="E1512" t="s">
        <v>10693</v>
      </c>
      <c r="F1512">
        <v>53.06</v>
      </c>
      <c r="G1512">
        <v>318.36</v>
      </c>
      <c r="H1512">
        <v>6</v>
      </c>
      <c r="I1512" t="s">
        <v>10682</v>
      </c>
      <c r="J1512">
        <v>0</v>
      </c>
      <c r="K1512">
        <v>0</v>
      </c>
      <c r="L1512" t="s">
        <v>10868</v>
      </c>
      <c r="N1512" t="s">
        <v>13221</v>
      </c>
      <c r="O1512" t="s">
        <v>11717</v>
      </c>
      <c r="Q1512" t="s">
        <v>11718</v>
      </c>
      <c r="S1512" t="s">
        <v>13222</v>
      </c>
      <c r="T1512">
        <v>43102.456990740699</v>
      </c>
    </row>
    <row r="1513" spans="1:20" x14ac:dyDescent="0.25">
      <c r="A1513" t="s">
        <v>13234</v>
      </c>
      <c r="B1513" t="s">
        <v>13235</v>
      </c>
      <c r="C1513" t="s">
        <v>10691</v>
      </c>
      <c r="D1513" t="s">
        <v>12566</v>
      </c>
      <c r="E1513" t="s">
        <v>10693</v>
      </c>
      <c r="F1513">
        <v>39.979999999999997</v>
      </c>
      <c r="G1513">
        <v>239.88</v>
      </c>
      <c r="H1513">
        <v>6</v>
      </c>
      <c r="I1513" t="s">
        <v>10682</v>
      </c>
      <c r="J1513">
        <v>0</v>
      </c>
      <c r="K1513">
        <v>0</v>
      </c>
      <c r="L1513" t="s">
        <v>10868</v>
      </c>
      <c r="N1513" t="s">
        <v>13236</v>
      </c>
      <c r="O1513" t="s">
        <v>10762</v>
      </c>
      <c r="Q1513" t="s">
        <v>10763</v>
      </c>
      <c r="S1513" t="s">
        <v>13237</v>
      </c>
      <c r="T1513">
        <v>43102.456990740699</v>
      </c>
    </row>
    <row r="1514" spans="1:20" x14ac:dyDescent="0.25">
      <c r="A1514" t="s">
        <v>13238</v>
      </c>
      <c r="B1514" t="s">
        <v>13239</v>
      </c>
      <c r="C1514" t="s">
        <v>10691</v>
      </c>
      <c r="D1514" t="s">
        <v>12566</v>
      </c>
      <c r="E1514" t="s">
        <v>10693</v>
      </c>
      <c r="F1514">
        <v>11.99</v>
      </c>
      <c r="G1514">
        <v>143.88</v>
      </c>
      <c r="H1514">
        <v>12</v>
      </c>
      <c r="I1514" t="s">
        <v>10682</v>
      </c>
      <c r="J1514">
        <v>4</v>
      </c>
      <c r="K1514">
        <v>0</v>
      </c>
      <c r="L1514" t="s">
        <v>10731</v>
      </c>
      <c r="N1514" t="s">
        <v>10746</v>
      </c>
      <c r="O1514" t="s">
        <v>10747</v>
      </c>
      <c r="Q1514" t="s">
        <v>10748</v>
      </c>
      <c r="S1514" t="s">
        <v>10749</v>
      </c>
      <c r="T1514">
        <v>43102.456875000003</v>
      </c>
    </row>
    <row r="1515" spans="1:20" x14ac:dyDescent="0.25">
      <c r="A1515" t="s">
        <v>13240</v>
      </c>
      <c r="B1515" t="s">
        <v>11074</v>
      </c>
      <c r="C1515" t="s">
        <v>10691</v>
      </c>
      <c r="D1515" t="s">
        <v>12566</v>
      </c>
      <c r="E1515" t="s">
        <v>10693</v>
      </c>
      <c r="F1515">
        <v>40.49</v>
      </c>
      <c r="G1515">
        <v>242.94</v>
      </c>
      <c r="H1515">
        <v>6</v>
      </c>
      <c r="I1515" t="s">
        <v>10682</v>
      </c>
      <c r="J1515">
        <v>0</v>
      </c>
      <c r="K1515">
        <v>0</v>
      </c>
      <c r="L1515" t="s">
        <v>10740</v>
      </c>
      <c r="N1515" t="s">
        <v>10761</v>
      </c>
      <c r="O1515" t="s">
        <v>10762</v>
      </c>
      <c r="P1515" t="s">
        <v>10708</v>
      </c>
      <c r="Q1515" t="s">
        <v>10763</v>
      </c>
      <c r="R1515" t="s">
        <v>10709</v>
      </c>
      <c r="S1515" t="s">
        <v>10764</v>
      </c>
      <c r="T1515">
        <v>43102.456886574102</v>
      </c>
    </row>
    <row r="1516" spans="1:20" x14ac:dyDescent="0.25">
      <c r="A1516" t="s">
        <v>13241</v>
      </c>
      <c r="B1516" t="s">
        <v>13242</v>
      </c>
      <c r="C1516" t="s">
        <v>10691</v>
      </c>
      <c r="D1516" t="s">
        <v>12566</v>
      </c>
      <c r="E1516" t="s">
        <v>10693</v>
      </c>
      <c r="F1516">
        <v>19.72</v>
      </c>
      <c r="G1516">
        <v>236.64</v>
      </c>
      <c r="H1516">
        <v>12</v>
      </c>
      <c r="I1516" t="s">
        <v>10682</v>
      </c>
      <c r="J1516">
        <v>0</v>
      </c>
      <c r="K1516">
        <v>0</v>
      </c>
      <c r="L1516" t="s">
        <v>10796</v>
      </c>
      <c r="N1516" t="s">
        <v>10700</v>
      </c>
      <c r="O1516" t="s">
        <v>10701</v>
      </c>
      <c r="Q1516" t="s">
        <v>10702</v>
      </c>
      <c r="S1516" t="s">
        <v>10703</v>
      </c>
      <c r="T1516">
        <v>43102.456886574102</v>
      </c>
    </row>
    <row r="1517" spans="1:20" x14ac:dyDescent="0.25">
      <c r="A1517" t="s">
        <v>4773</v>
      </c>
      <c r="B1517" t="s">
        <v>13243</v>
      </c>
      <c r="C1517" t="s">
        <v>13217</v>
      </c>
      <c r="D1517" t="s">
        <v>12566</v>
      </c>
      <c r="E1517" t="s">
        <v>10685</v>
      </c>
      <c r="F1517">
        <v>99.99</v>
      </c>
      <c r="G1517">
        <v>1199.8800000000001</v>
      </c>
      <c r="H1517">
        <v>12</v>
      </c>
      <c r="I1517" t="s">
        <v>10682</v>
      </c>
      <c r="J1517">
        <v>16</v>
      </c>
      <c r="K1517">
        <v>0</v>
      </c>
      <c r="L1517" t="s">
        <v>10706</v>
      </c>
      <c r="N1517" t="s">
        <v>10803</v>
      </c>
      <c r="O1517" t="s">
        <v>10782</v>
      </c>
      <c r="Q1517" t="s">
        <v>10783</v>
      </c>
      <c r="S1517" t="s">
        <v>10804</v>
      </c>
      <c r="T1517">
        <v>43102.457002314797</v>
      </c>
    </row>
    <row r="1518" spans="1:20" x14ac:dyDescent="0.25">
      <c r="A1518" t="s">
        <v>13244</v>
      </c>
      <c r="B1518" t="s">
        <v>13245</v>
      </c>
      <c r="C1518" t="s">
        <v>10691</v>
      </c>
      <c r="D1518" t="s">
        <v>12566</v>
      </c>
      <c r="E1518" t="s">
        <v>10693</v>
      </c>
      <c r="F1518">
        <v>259.99</v>
      </c>
      <c r="G1518">
        <v>779.97</v>
      </c>
      <c r="H1518">
        <v>3</v>
      </c>
      <c r="I1518" t="s">
        <v>10682</v>
      </c>
      <c r="J1518">
        <v>0</v>
      </c>
      <c r="K1518">
        <v>0</v>
      </c>
      <c r="L1518" t="s">
        <v>10868</v>
      </c>
      <c r="N1518" t="s">
        <v>10991</v>
      </c>
      <c r="O1518" t="s">
        <v>10992</v>
      </c>
      <c r="Q1518" t="s">
        <v>10993</v>
      </c>
      <c r="S1518" t="s">
        <v>10994</v>
      </c>
      <c r="T1518">
        <v>43102.456990740699</v>
      </c>
    </row>
    <row r="1519" spans="1:20" x14ac:dyDescent="0.25">
      <c r="A1519" t="s">
        <v>8555</v>
      </c>
      <c r="B1519" t="s">
        <v>13246</v>
      </c>
      <c r="C1519" t="s">
        <v>10691</v>
      </c>
      <c r="D1519" t="s">
        <v>12566</v>
      </c>
      <c r="E1519" t="s">
        <v>10693</v>
      </c>
      <c r="F1519">
        <v>27.59</v>
      </c>
      <c r="G1519">
        <v>165.54</v>
      </c>
      <c r="H1519">
        <v>6</v>
      </c>
      <c r="I1519" t="s">
        <v>10682</v>
      </c>
      <c r="J1519">
        <v>0</v>
      </c>
      <c r="K1519">
        <v>0</v>
      </c>
      <c r="L1519" t="s">
        <v>10883</v>
      </c>
      <c r="N1519" t="s">
        <v>13236</v>
      </c>
      <c r="O1519" t="s">
        <v>10762</v>
      </c>
      <c r="Q1519" t="s">
        <v>10763</v>
      </c>
      <c r="S1519" t="s">
        <v>13237</v>
      </c>
      <c r="T1519">
        <v>43102.456979166702</v>
      </c>
    </row>
    <row r="1520" spans="1:20" x14ac:dyDescent="0.25">
      <c r="A1520" t="s">
        <v>13247</v>
      </c>
      <c r="B1520" t="s">
        <v>13248</v>
      </c>
      <c r="C1520" t="s">
        <v>10691</v>
      </c>
      <c r="D1520" t="s">
        <v>12566</v>
      </c>
      <c r="E1520" t="s">
        <v>10693</v>
      </c>
      <c r="F1520">
        <v>14.99</v>
      </c>
      <c r="G1520">
        <v>89.94</v>
      </c>
      <c r="H1520">
        <v>6</v>
      </c>
      <c r="I1520" t="s">
        <v>10682</v>
      </c>
      <c r="J1520">
        <v>0</v>
      </c>
      <c r="K1520">
        <v>0</v>
      </c>
      <c r="L1520" t="s">
        <v>10717</v>
      </c>
      <c r="N1520" t="s">
        <v>10761</v>
      </c>
      <c r="O1520" t="s">
        <v>10762</v>
      </c>
      <c r="P1520" t="s">
        <v>10708</v>
      </c>
      <c r="Q1520" t="s">
        <v>10763</v>
      </c>
      <c r="R1520" t="s">
        <v>10709</v>
      </c>
      <c r="S1520" t="s">
        <v>10764</v>
      </c>
      <c r="T1520">
        <v>43102.456921296303</v>
      </c>
    </row>
    <row r="1521" spans="1:20" x14ac:dyDescent="0.25">
      <c r="A1521" t="s">
        <v>8556</v>
      </c>
      <c r="B1521" t="s">
        <v>13249</v>
      </c>
      <c r="C1521" t="s">
        <v>10691</v>
      </c>
      <c r="D1521" t="s">
        <v>12566</v>
      </c>
      <c r="E1521" t="s">
        <v>10693</v>
      </c>
      <c r="F1521">
        <v>29.99</v>
      </c>
      <c r="G1521">
        <v>179.94</v>
      </c>
      <c r="H1521">
        <v>6</v>
      </c>
      <c r="I1521" t="s">
        <v>10682</v>
      </c>
      <c r="J1521">
        <v>0</v>
      </c>
      <c r="K1521">
        <v>0</v>
      </c>
      <c r="L1521" t="s">
        <v>10835</v>
      </c>
      <c r="N1521" t="s">
        <v>13236</v>
      </c>
      <c r="O1521" t="s">
        <v>10762</v>
      </c>
      <c r="Q1521" t="s">
        <v>10763</v>
      </c>
      <c r="S1521" t="s">
        <v>13237</v>
      </c>
      <c r="T1521">
        <v>43102.456863425898</v>
      </c>
    </row>
    <row r="1522" spans="1:20" x14ac:dyDescent="0.25">
      <c r="A1522" t="s">
        <v>8557</v>
      </c>
      <c r="B1522" t="s">
        <v>13250</v>
      </c>
      <c r="C1522" t="s">
        <v>13217</v>
      </c>
      <c r="D1522" t="s">
        <v>12566</v>
      </c>
      <c r="E1522" t="s">
        <v>10836</v>
      </c>
      <c r="F1522">
        <v>21.29</v>
      </c>
      <c r="G1522">
        <v>127.74</v>
      </c>
      <c r="H1522">
        <v>6</v>
      </c>
      <c r="I1522" t="s">
        <v>10682</v>
      </c>
      <c r="J1522">
        <v>0</v>
      </c>
      <c r="K1522">
        <v>0</v>
      </c>
      <c r="L1522" t="s">
        <v>10722</v>
      </c>
      <c r="N1522" t="s">
        <v>11359</v>
      </c>
      <c r="O1522" t="s">
        <v>10762</v>
      </c>
      <c r="P1522" t="s">
        <v>10701</v>
      </c>
      <c r="Q1522" t="s">
        <v>10763</v>
      </c>
      <c r="R1522" t="s">
        <v>10702</v>
      </c>
      <c r="S1522" t="s">
        <v>11360</v>
      </c>
      <c r="T1522">
        <v>43102.456956018497</v>
      </c>
    </row>
    <row r="1523" spans="1:20" x14ac:dyDescent="0.25">
      <c r="A1523" t="s">
        <v>4774</v>
      </c>
      <c r="B1523" t="s">
        <v>13251</v>
      </c>
      <c r="C1523" t="s">
        <v>10751</v>
      </c>
      <c r="D1523" t="s">
        <v>12566</v>
      </c>
      <c r="E1523" t="s">
        <v>10693</v>
      </c>
      <c r="F1523">
        <v>8.99</v>
      </c>
      <c r="G1523">
        <v>107.88</v>
      </c>
      <c r="H1523">
        <v>12</v>
      </c>
      <c r="I1523" t="s">
        <v>10682</v>
      </c>
      <c r="J1523">
        <v>0</v>
      </c>
      <c r="K1523">
        <v>0</v>
      </c>
      <c r="L1523" t="s">
        <v>10717</v>
      </c>
      <c r="N1523" t="s">
        <v>10732</v>
      </c>
      <c r="O1523" t="s">
        <v>10687</v>
      </c>
      <c r="Q1523" t="s">
        <v>10688</v>
      </c>
      <c r="S1523" t="s">
        <v>10733</v>
      </c>
      <c r="T1523">
        <v>43102.456921296303</v>
      </c>
    </row>
    <row r="1524" spans="1:20" x14ac:dyDescent="0.25">
      <c r="A1524" t="s">
        <v>13252</v>
      </c>
      <c r="B1524" t="s">
        <v>13253</v>
      </c>
      <c r="C1524" t="s">
        <v>10691</v>
      </c>
      <c r="D1524" t="s">
        <v>12566</v>
      </c>
      <c r="E1524" t="s">
        <v>10693</v>
      </c>
      <c r="F1524">
        <v>12.45</v>
      </c>
      <c r="G1524">
        <v>74.7</v>
      </c>
      <c r="H1524">
        <v>6</v>
      </c>
      <c r="I1524" t="s">
        <v>10682</v>
      </c>
      <c r="J1524">
        <v>0</v>
      </c>
      <c r="K1524">
        <v>0</v>
      </c>
      <c r="L1524" t="s">
        <v>11301</v>
      </c>
      <c r="N1524" t="s">
        <v>11096</v>
      </c>
      <c r="S1524" t="s">
        <v>11097</v>
      </c>
      <c r="T1524">
        <v>43102.456875000003</v>
      </c>
    </row>
    <row r="1525" spans="1:20" x14ac:dyDescent="0.25">
      <c r="A1525" t="s">
        <v>13254</v>
      </c>
      <c r="B1525" t="s">
        <v>13255</v>
      </c>
      <c r="C1525" t="s">
        <v>10691</v>
      </c>
      <c r="D1525" t="s">
        <v>12566</v>
      </c>
      <c r="E1525" t="s">
        <v>10693</v>
      </c>
      <c r="F1525">
        <v>13.99</v>
      </c>
      <c r="G1525">
        <v>167.88</v>
      </c>
      <c r="H1525">
        <v>12</v>
      </c>
      <c r="I1525" t="s">
        <v>10682</v>
      </c>
      <c r="J1525">
        <v>0</v>
      </c>
      <c r="K1525">
        <v>0</v>
      </c>
      <c r="L1525" t="s">
        <v>10862</v>
      </c>
      <c r="N1525" t="s">
        <v>10686</v>
      </c>
      <c r="O1525" t="s">
        <v>10687</v>
      </c>
      <c r="Q1525" t="s">
        <v>10688</v>
      </c>
      <c r="S1525" t="s">
        <v>10689</v>
      </c>
      <c r="T1525">
        <v>43102.456909722197</v>
      </c>
    </row>
    <row r="1526" spans="1:20" x14ac:dyDescent="0.25">
      <c r="A1526" t="s">
        <v>13256</v>
      </c>
      <c r="B1526" t="s">
        <v>13257</v>
      </c>
      <c r="C1526" t="s">
        <v>10691</v>
      </c>
      <c r="D1526" t="s">
        <v>12566</v>
      </c>
      <c r="E1526" t="s">
        <v>10693</v>
      </c>
      <c r="F1526">
        <v>25.95</v>
      </c>
      <c r="G1526">
        <v>155.69999999999999</v>
      </c>
      <c r="H1526">
        <v>6</v>
      </c>
      <c r="I1526" t="s">
        <v>10682</v>
      </c>
      <c r="J1526">
        <v>0</v>
      </c>
      <c r="K1526">
        <v>0</v>
      </c>
      <c r="L1526" t="s">
        <v>10918</v>
      </c>
      <c r="N1526" t="s">
        <v>13258</v>
      </c>
      <c r="O1526" t="s">
        <v>11717</v>
      </c>
      <c r="Q1526" t="s">
        <v>11718</v>
      </c>
      <c r="S1526" t="s">
        <v>13259</v>
      </c>
      <c r="T1526">
        <v>43102.456967592603</v>
      </c>
    </row>
    <row r="1527" spans="1:20" x14ac:dyDescent="0.25">
      <c r="A1527" t="s">
        <v>8558</v>
      </c>
      <c r="B1527" t="s">
        <v>13260</v>
      </c>
      <c r="C1527" t="s">
        <v>10691</v>
      </c>
      <c r="D1527" t="s">
        <v>12566</v>
      </c>
      <c r="E1527" t="s">
        <v>10693</v>
      </c>
      <c r="F1527">
        <v>12.99</v>
      </c>
      <c r="G1527">
        <v>155.88</v>
      </c>
      <c r="H1527">
        <v>12</v>
      </c>
      <c r="I1527" t="s">
        <v>10682</v>
      </c>
      <c r="J1527">
        <v>0</v>
      </c>
      <c r="K1527">
        <v>0</v>
      </c>
      <c r="L1527" t="s">
        <v>10791</v>
      </c>
      <c r="N1527" t="s">
        <v>10700</v>
      </c>
      <c r="O1527" t="s">
        <v>10701</v>
      </c>
      <c r="Q1527" t="s">
        <v>10702</v>
      </c>
      <c r="S1527" t="s">
        <v>10703</v>
      </c>
      <c r="T1527">
        <v>43102.456967592603</v>
      </c>
    </row>
    <row r="1528" spans="1:20" x14ac:dyDescent="0.25">
      <c r="A1528" t="s">
        <v>13261</v>
      </c>
      <c r="B1528" t="s">
        <v>13262</v>
      </c>
      <c r="C1528" t="s">
        <v>10691</v>
      </c>
      <c r="D1528" t="s">
        <v>12566</v>
      </c>
      <c r="E1528" t="s">
        <v>10693</v>
      </c>
      <c r="F1528">
        <v>24.99</v>
      </c>
      <c r="G1528">
        <v>149.94</v>
      </c>
      <c r="H1528">
        <v>6</v>
      </c>
      <c r="I1528" t="s">
        <v>10682</v>
      </c>
      <c r="J1528">
        <v>0</v>
      </c>
      <c r="K1528">
        <v>0</v>
      </c>
      <c r="L1528" t="s">
        <v>10727</v>
      </c>
      <c r="N1528" t="s">
        <v>10874</v>
      </c>
      <c r="O1528" t="s">
        <v>10701</v>
      </c>
      <c r="P1528" t="s">
        <v>10708</v>
      </c>
      <c r="Q1528" t="s">
        <v>10702</v>
      </c>
      <c r="R1528" t="s">
        <v>10709</v>
      </c>
      <c r="S1528" t="s">
        <v>10875</v>
      </c>
      <c r="T1528">
        <v>43102.456944444399</v>
      </c>
    </row>
    <row r="1529" spans="1:20" x14ac:dyDescent="0.25">
      <c r="A1529" t="s">
        <v>13263</v>
      </c>
      <c r="B1529" t="s">
        <v>13264</v>
      </c>
      <c r="C1529" t="s">
        <v>10691</v>
      </c>
      <c r="D1529" t="s">
        <v>12566</v>
      </c>
      <c r="E1529" t="s">
        <v>10693</v>
      </c>
      <c r="F1529">
        <v>36.340000000000003</v>
      </c>
      <c r="G1529">
        <v>218.04</v>
      </c>
      <c r="H1529">
        <v>6</v>
      </c>
      <c r="I1529" t="s">
        <v>10682</v>
      </c>
      <c r="J1529">
        <v>0</v>
      </c>
      <c r="K1529">
        <v>0</v>
      </c>
      <c r="L1529" t="s">
        <v>11301</v>
      </c>
      <c r="N1529" t="s">
        <v>11836</v>
      </c>
      <c r="O1529" t="s">
        <v>10708</v>
      </c>
      <c r="Q1529" t="s">
        <v>10709</v>
      </c>
      <c r="S1529" t="s">
        <v>11837</v>
      </c>
      <c r="T1529">
        <v>43102.456875000003</v>
      </c>
    </row>
    <row r="1530" spans="1:20" x14ac:dyDescent="0.25">
      <c r="A1530" t="s">
        <v>8559</v>
      </c>
      <c r="B1530" t="s">
        <v>13265</v>
      </c>
      <c r="C1530" t="s">
        <v>10751</v>
      </c>
      <c r="D1530" t="s">
        <v>12566</v>
      </c>
      <c r="E1530" t="s">
        <v>10836</v>
      </c>
      <c r="F1530">
        <v>26.69</v>
      </c>
      <c r="G1530">
        <v>160.13999999999999</v>
      </c>
      <c r="H1530">
        <v>6</v>
      </c>
      <c r="I1530" t="s">
        <v>10682</v>
      </c>
      <c r="J1530">
        <v>0</v>
      </c>
      <c r="K1530">
        <v>0</v>
      </c>
      <c r="L1530" t="s">
        <v>10868</v>
      </c>
      <c r="N1530" t="s">
        <v>13266</v>
      </c>
      <c r="O1530" t="s">
        <v>11717</v>
      </c>
      <c r="Q1530" t="s">
        <v>11718</v>
      </c>
      <c r="S1530" t="s">
        <v>13267</v>
      </c>
      <c r="T1530">
        <v>43102.456990740699</v>
      </c>
    </row>
    <row r="1531" spans="1:20" x14ac:dyDescent="0.25">
      <c r="A1531" t="s">
        <v>13268</v>
      </c>
      <c r="B1531" t="s">
        <v>13269</v>
      </c>
      <c r="C1531" t="s">
        <v>10691</v>
      </c>
      <c r="D1531" t="s">
        <v>12566</v>
      </c>
      <c r="E1531" t="s">
        <v>10693</v>
      </c>
      <c r="F1531">
        <v>11.99</v>
      </c>
      <c r="G1531">
        <v>143.88</v>
      </c>
      <c r="H1531">
        <v>12</v>
      </c>
      <c r="I1531" t="s">
        <v>10682</v>
      </c>
      <c r="J1531">
        <v>0</v>
      </c>
      <c r="K1531">
        <v>0</v>
      </c>
      <c r="L1531" t="s">
        <v>10717</v>
      </c>
      <c r="N1531" t="s">
        <v>10700</v>
      </c>
      <c r="O1531" t="s">
        <v>10701</v>
      </c>
      <c r="Q1531" t="s">
        <v>10702</v>
      </c>
      <c r="S1531" t="s">
        <v>10703</v>
      </c>
      <c r="T1531">
        <v>43102.456921296303</v>
      </c>
    </row>
    <row r="1532" spans="1:20" x14ac:dyDescent="0.25">
      <c r="A1532" t="s">
        <v>8560</v>
      </c>
      <c r="B1532" t="s">
        <v>13270</v>
      </c>
      <c r="C1532" t="s">
        <v>10691</v>
      </c>
      <c r="D1532" t="s">
        <v>12566</v>
      </c>
      <c r="E1532" t="s">
        <v>10693</v>
      </c>
      <c r="F1532">
        <v>52.97</v>
      </c>
      <c r="G1532">
        <v>317.82</v>
      </c>
      <c r="H1532">
        <v>6</v>
      </c>
      <c r="I1532" t="s">
        <v>10682</v>
      </c>
      <c r="J1532">
        <v>0</v>
      </c>
      <c r="K1532">
        <v>0</v>
      </c>
      <c r="L1532" t="s">
        <v>10883</v>
      </c>
      <c r="N1532" t="s">
        <v>13266</v>
      </c>
      <c r="O1532" t="s">
        <v>11717</v>
      </c>
      <c r="Q1532" t="s">
        <v>11718</v>
      </c>
      <c r="S1532" t="s">
        <v>13267</v>
      </c>
      <c r="T1532">
        <v>43102.456979166702</v>
      </c>
    </row>
    <row r="1533" spans="1:20" x14ac:dyDescent="0.25">
      <c r="A1533" t="s">
        <v>4775</v>
      </c>
      <c r="B1533" t="s">
        <v>13271</v>
      </c>
      <c r="C1533" t="s">
        <v>10681</v>
      </c>
      <c r="D1533" t="s">
        <v>12566</v>
      </c>
      <c r="E1533" t="s">
        <v>10685</v>
      </c>
      <c r="F1533">
        <v>174.99</v>
      </c>
      <c r="G1533">
        <v>1049.94</v>
      </c>
      <c r="H1533">
        <v>6</v>
      </c>
      <c r="I1533" t="s">
        <v>10682</v>
      </c>
      <c r="J1533">
        <v>0</v>
      </c>
      <c r="K1533">
        <v>0</v>
      </c>
      <c r="L1533" t="s">
        <v>13272</v>
      </c>
      <c r="N1533" t="s">
        <v>10803</v>
      </c>
      <c r="O1533" t="s">
        <v>10782</v>
      </c>
      <c r="Q1533" t="s">
        <v>10783</v>
      </c>
      <c r="S1533" t="s">
        <v>10804</v>
      </c>
      <c r="T1533">
        <v>43102.456863425898</v>
      </c>
    </row>
    <row r="1534" spans="1:20" x14ac:dyDescent="0.25">
      <c r="A1534" t="s">
        <v>13273</v>
      </c>
      <c r="B1534" t="s">
        <v>13274</v>
      </c>
      <c r="C1534" t="s">
        <v>10691</v>
      </c>
      <c r="D1534" t="s">
        <v>12566</v>
      </c>
      <c r="E1534" t="s">
        <v>10693</v>
      </c>
      <c r="F1534">
        <v>368.63</v>
      </c>
      <c r="G1534">
        <v>368.63</v>
      </c>
      <c r="H1534">
        <v>1</v>
      </c>
      <c r="I1534" t="s">
        <v>10682</v>
      </c>
      <c r="J1534">
        <v>0</v>
      </c>
      <c r="K1534">
        <v>0</v>
      </c>
      <c r="L1534" t="s">
        <v>13272</v>
      </c>
      <c r="N1534" t="s">
        <v>10803</v>
      </c>
      <c r="O1534" t="s">
        <v>10782</v>
      </c>
      <c r="Q1534" t="s">
        <v>10783</v>
      </c>
      <c r="S1534" t="s">
        <v>10804</v>
      </c>
      <c r="T1534">
        <v>43102.456863425898</v>
      </c>
    </row>
    <row r="1535" spans="1:20" x14ac:dyDescent="0.25">
      <c r="A1535" t="s">
        <v>8561</v>
      </c>
      <c r="B1535" t="s">
        <v>13275</v>
      </c>
      <c r="C1535" t="s">
        <v>13217</v>
      </c>
      <c r="D1535" t="s">
        <v>12566</v>
      </c>
      <c r="E1535" t="s">
        <v>10753</v>
      </c>
      <c r="F1535">
        <v>8.99</v>
      </c>
      <c r="G1535">
        <v>107.88</v>
      </c>
      <c r="H1535">
        <v>12</v>
      </c>
      <c r="I1535" t="s">
        <v>10682</v>
      </c>
      <c r="J1535">
        <v>0</v>
      </c>
      <c r="K1535">
        <v>0</v>
      </c>
      <c r="L1535" t="s">
        <v>10791</v>
      </c>
      <c r="N1535" t="s">
        <v>10686</v>
      </c>
      <c r="O1535" t="s">
        <v>10687</v>
      </c>
      <c r="Q1535" t="s">
        <v>10688</v>
      </c>
      <c r="S1535" t="s">
        <v>10689</v>
      </c>
      <c r="T1535">
        <v>43102.456967592603</v>
      </c>
    </row>
    <row r="1536" spans="1:20" x14ac:dyDescent="0.25">
      <c r="A1536" t="s">
        <v>8562</v>
      </c>
      <c r="B1536" t="s">
        <v>13276</v>
      </c>
      <c r="C1536" t="s">
        <v>10691</v>
      </c>
      <c r="D1536" t="s">
        <v>12566</v>
      </c>
      <c r="E1536" t="s">
        <v>10693</v>
      </c>
      <c r="F1536">
        <v>9.59</v>
      </c>
      <c r="G1536">
        <v>115.08</v>
      </c>
      <c r="H1536">
        <v>12</v>
      </c>
      <c r="I1536" t="s">
        <v>10682</v>
      </c>
      <c r="J1536">
        <v>0</v>
      </c>
      <c r="K1536">
        <v>0</v>
      </c>
      <c r="L1536" t="s">
        <v>10692</v>
      </c>
      <c r="N1536" t="s">
        <v>11378</v>
      </c>
      <c r="O1536" t="s">
        <v>10701</v>
      </c>
      <c r="Q1536" t="s">
        <v>10702</v>
      </c>
      <c r="S1536" t="s">
        <v>11379</v>
      </c>
      <c r="T1536">
        <v>43102.456956018497</v>
      </c>
    </row>
    <row r="1537" spans="1:20" x14ac:dyDescent="0.25">
      <c r="A1537" t="s">
        <v>13277</v>
      </c>
      <c r="B1537" t="s">
        <v>13278</v>
      </c>
      <c r="C1537" t="s">
        <v>10691</v>
      </c>
      <c r="D1537" t="s">
        <v>12566</v>
      </c>
      <c r="E1537" t="s">
        <v>10693</v>
      </c>
      <c r="F1537">
        <v>65.25</v>
      </c>
      <c r="G1537">
        <v>391.5</v>
      </c>
      <c r="H1537">
        <v>6</v>
      </c>
      <c r="I1537" t="s">
        <v>10682</v>
      </c>
      <c r="J1537">
        <v>0</v>
      </c>
      <c r="K1537">
        <v>0</v>
      </c>
      <c r="L1537" t="s">
        <v>10835</v>
      </c>
      <c r="N1537" t="s">
        <v>13266</v>
      </c>
      <c r="O1537" t="s">
        <v>11717</v>
      </c>
      <c r="Q1537" t="s">
        <v>11718</v>
      </c>
      <c r="S1537" t="s">
        <v>13267</v>
      </c>
      <c r="T1537">
        <v>43102.456863425898</v>
      </c>
    </row>
    <row r="1538" spans="1:20" x14ac:dyDescent="0.25">
      <c r="A1538" t="s">
        <v>13279</v>
      </c>
      <c r="B1538" t="s">
        <v>13280</v>
      </c>
      <c r="C1538" t="s">
        <v>10691</v>
      </c>
      <c r="D1538" t="s">
        <v>12566</v>
      </c>
      <c r="E1538" t="s">
        <v>10693</v>
      </c>
      <c r="F1538">
        <v>26.99</v>
      </c>
      <c r="G1538">
        <v>161.94</v>
      </c>
      <c r="H1538">
        <v>6</v>
      </c>
      <c r="I1538" t="s">
        <v>10682</v>
      </c>
      <c r="J1538">
        <v>0</v>
      </c>
      <c r="K1538">
        <v>0</v>
      </c>
      <c r="L1538" t="s">
        <v>10692</v>
      </c>
      <c r="N1538" t="s">
        <v>13281</v>
      </c>
      <c r="O1538" t="s">
        <v>10701</v>
      </c>
      <c r="Q1538" t="s">
        <v>10702</v>
      </c>
      <c r="S1538" t="s">
        <v>13282</v>
      </c>
      <c r="T1538">
        <v>43102.456956018497</v>
      </c>
    </row>
    <row r="1539" spans="1:20" x14ac:dyDescent="0.25">
      <c r="A1539" t="s">
        <v>4776</v>
      </c>
      <c r="B1539" t="s">
        <v>13283</v>
      </c>
      <c r="C1539" t="s">
        <v>13217</v>
      </c>
      <c r="D1539" t="s">
        <v>12566</v>
      </c>
      <c r="E1539" t="s">
        <v>10685</v>
      </c>
      <c r="F1539">
        <v>24.99</v>
      </c>
      <c r="G1539">
        <v>299.88</v>
      </c>
      <c r="H1539">
        <v>12</v>
      </c>
      <c r="I1539" t="s">
        <v>10682</v>
      </c>
      <c r="J1539">
        <v>0</v>
      </c>
      <c r="K1539">
        <v>0</v>
      </c>
      <c r="L1539" t="s">
        <v>11301</v>
      </c>
      <c r="N1539" t="s">
        <v>10991</v>
      </c>
      <c r="O1539" t="s">
        <v>10992</v>
      </c>
      <c r="Q1539" t="s">
        <v>10993</v>
      </c>
      <c r="S1539" t="s">
        <v>10994</v>
      </c>
      <c r="T1539">
        <v>43102.456875000003</v>
      </c>
    </row>
    <row r="1540" spans="1:20" x14ac:dyDescent="0.25">
      <c r="A1540" t="s">
        <v>13284</v>
      </c>
      <c r="B1540" t="s">
        <v>13285</v>
      </c>
      <c r="C1540" t="s">
        <v>10691</v>
      </c>
      <c r="D1540" t="s">
        <v>12566</v>
      </c>
      <c r="E1540" t="s">
        <v>10693</v>
      </c>
      <c r="F1540">
        <v>10.38</v>
      </c>
      <c r="G1540">
        <v>124.56</v>
      </c>
      <c r="H1540">
        <v>12</v>
      </c>
      <c r="I1540" t="s">
        <v>10682</v>
      </c>
      <c r="J1540">
        <v>0</v>
      </c>
      <c r="K1540">
        <v>0</v>
      </c>
      <c r="L1540" t="s">
        <v>10812</v>
      </c>
      <c r="N1540" t="s">
        <v>10700</v>
      </c>
      <c r="O1540" t="s">
        <v>10701</v>
      </c>
      <c r="Q1540" t="s">
        <v>10702</v>
      </c>
      <c r="S1540" t="s">
        <v>10703</v>
      </c>
      <c r="T1540">
        <v>43102.456875000003</v>
      </c>
    </row>
    <row r="1541" spans="1:20" x14ac:dyDescent="0.25">
      <c r="A1541" t="s">
        <v>13286</v>
      </c>
      <c r="B1541" t="s">
        <v>13287</v>
      </c>
      <c r="C1541" t="s">
        <v>10691</v>
      </c>
      <c r="D1541" t="s">
        <v>12566</v>
      </c>
      <c r="E1541" t="s">
        <v>10693</v>
      </c>
      <c r="F1541">
        <v>24.92</v>
      </c>
      <c r="G1541">
        <v>299.04000000000002</v>
      </c>
      <c r="H1541">
        <v>12</v>
      </c>
      <c r="I1541" t="s">
        <v>10682</v>
      </c>
      <c r="J1541">
        <v>0</v>
      </c>
      <c r="K1541">
        <v>0</v>
      </c>
      <c r="L1541" t="s">
        <v>10713</v>
      </c>
      <c r="N1541" t="s">
        <v>13288</v>
      </c>
      <c r="S1541" t="s">
        <v>13289</v>
      </c>
      <c r="T1541">
        <v>43102.456875000003</v>
      </c>
    </row>
    <row r="1542" spans="1:20" x14ac:dyDescent="0.25">
      <c r="A1542" t="s">
        <v>13290</v>
      </c>
      <c r="B1542" t="s">
        <v>13291</v>
      </c>
      <c r="C1542" t="s">
        <v>10691</v>
      </c>
      <c r="D1542" t="s">
        <v>12566</v>
      </c>
      <c r="E1542" t="s">
        <v>10693</v>
      </c>
      <c r="F1542">
        <v>12.99</v>
      </c>
      <c r="G1542">
        <v>155.88</v>
      </c>
      <c r="H1542">
        <v>12</v>
      </c>
      <c r="I1542" t="s">
        <v>10682</v>
      </c>
      <c r="J1542">
        <v>0</v>
      </c>
      <c r="K1542">
        <v>0</v>
      </c>
      <c r="L1542" t="s">
        <v>10722</v>
      </c>
      <c r="N1542" t="s">
        <v>10700</v>
      </c>
      <c r="O1542" t="s">
        <v>10701</v>
      </c>
      <c r="Q1542" t="s">
        <v>10702</v>
      </c>
      <c r="S1542" t="s">
        <v>10703</v>
      </c>
      <c r="T1542">
        <v>43102.456956018497</v>
      </c>
    </row>
    <row r="1543" spans="1:20" x14ac:dyDescent="0.25">
      <c r="A1543" t="s">
        <v>13292</v>
      </c>
      <c r="B1543" t="s">
        <v>13293</v>
      </c>
      <c r="C1543" t="s">
        <v>10691</v>
      </c>
      <c r="D1543" t="s">
        <v>12566</v>
      </c>
      <c r="E1543" t="s">
        <v>10693</v>
      </c>
      <c r="F1543">
        <v>12.99</v>
      </c>
      <c r="G1543">
        <v>155.88</v>
      </c>
      <c r="H1543">
        <v>12</v>
      </c>
      <c r="I1543" t="s">
        <v>10682</v>
      </c>
      <c r="J1543">
        <v>0</v>
      </c>
      <c r="K1543">
        <v>0</v>
      </c>
      <c r="L1543" t="s">
        <v>10791</v>
      </c>
      <c r="N1543" t="s">
        <v>10700</v>
      </c>
      <c r="O1543" t="s">
        <v>10701</v>
      </c>
      <c r="Q1543" t="s">
        <v>10702</v>
      </c>
      <c r="S1543" t="s">
        <v>10703</v>
      </c>
      <c r="T1543">
        <v>43102.456967592603</v>
      </c>
    </row>
    <row r="1544" spans="1:20" x14ac:dyDescent="0.25">
      <c r="A1544" t="s">
        <v>13294</v>
      </c>
      <c r="B1544" t="s">
        <v>13295</v>
      </c>
      <c r="C1544" t="s">
        <v>10691</v>
      </c>
      <c r="D1544" t="s">
        <v>12566</v>
      </c>
      <c r="E1544" t="s">
        <v>10693</v>
      </c>
      <c r="F1544">
        <v>11.99</v>
      </c>
      <c r="G1544">
        <v>143.88</v>
      </c>
      <c r="H1544">
        <v>12</v>
      </c>
      <c r="I1544" t="s">
        <v>10682</v>
      </c>
      <c r="J1544">
        <v>0</v>
      </c>
      <c r="K1544">
        <v>0</v>
      </c>
      <c r="L1544" t="s">
        <v>10916</v>
      </c>
      <c r="N1544" t="s">
        <v>10746</v>
      </c>
      <c r="O1544" t="s">
        <v>10747</v>
      </c>
      <c r="Q1544" t="s">
        <v>10748</v>
      </c>
      <c r="S1544" t="s">
        <v>10749</v>
      </c>
      <c r="T1544">
        <v>43102.456909722197</v>
      </c>
    </row>
    <row r="1545" spans="1:20" x14ac:dyDescent="0.25">
      <c r="A1545" t="s">
        <v>13296</v>
      </c>
      <c r="B1545" t="s">
        <v>13297</v>
      </c>
      <c r="C1545" t="s">
        <v>10691</v>
      </c>
      <c r="D1545" t="s">
        <v>12566</v>
      </c>
      <c r="E1545" t="s">
        <v>10693</v>
      </c>
      <c r="F1545">
        <v>19.989999999999998</v>
      </c>
      <c r="G1545">
        <v>119.94</v>
      </c>
      <c r="H1545">
        <v>6</v>
      </c>
      <c r="I1545" t="s">
        <v>10682</v>
      </c>
      <c r="J1545">
        <v>0</v>
      </c>
      <c r="K1545">
        <v>0</v>
      </c>
      <c r="L1545" t="s">
        <v>10788</v>
      </c>
      <c r="N1545" t="s">
        <v>10991</v>
      </c>
      <c r="O1545" t="s">
        <v>10992</v>
      </c>
      <c r="Q1545" t="s">
        <v>10993</v>
      </c>
      <c r="S1545" t="s">
        <v>10994</v>
      </c>
      <c r="T1545">
        <v>43102.456921296303</v>
      </c>
    </row>
    <row r="1546" spans="1:20" x14ac:dyDescent="0.25">
      <c r="A1546" t="s">
        <v>13298</v>
      </c>
      <c r="B1546" t="s">
        <v>13299</v>
      </c>
      <c r="C1546" t="s">
        <v>10691</v>
      </c>
      <c r="D1546" t="s">
        <v>12566</v>
      </c>
      <c r="E1546" t="s">
        <v>10693</v>
      </c>
      <c r="F1546">
        <v>25.95</v>
      </c>
      <c r="G1546">
        <v>155.69999999999999</v>
      </c>
      <c r="H1546">
        <v>6</v>
      </c>
      <c r="I1546" t="s">
        <v>10682</v>
      </c>
      <c r="J1546">
        <v>0</v>
      </c>
      <c r="K1546">
        <v>0</v>
      </c>
      <c r="L1546" t="s">
        <v>10918</v>
      </c>
      <c r="N1546" t="s">
        <v>13258</v>
      </c>
      <c r="O1546" t="s">
        <v>11717</v>
      </c>
      <c r="Q1546" t="s">
        <v>11718</v>
      </c>
      <c r="S1546" t="s">
        <v>13259</v>
      </c>
      <c r="T1546">
        <v>43102.456967592603</v>
      </c>
    </row>
    <row r="1547" spans="1:20" x14ac:dyDescent="0.25">
      <c r="A1547" t="s">
        <v>13300</v>
      </c>
      <c r="B1547" t="s">
        <v>13301</v>
      </c>
      <c r="C1547" t="s">
        <v>10691</v>
      </c>
      <c r="D1547" t="s">
        <v>12566</v>
      </c>
      <c r="E1547" t="s">
        <v>10693</v>
      </c>
      <c r="F1547">
        <v>31.49</v>
      </c>
      <c r="G1547">
        <v>188.94</v>
      </c>
      <c r="H1547">
        <v>6</v>
      </c>
      <c r="I1547" t="s">
        <v>10682</v>
      </c>
      <c r="J1547">
        <v>0</v>
      </c>
      <c r="K1547">
        <v>0</v>
      </c>
      <c r="L1547" t="s">
        <v>10788</v>
      </c>
      <c r="N1547" t="s">
        <v>10991</v>
      </c>
      <c r="O1547" t="s">
        <v>10992</v>
      </c>
      <c r="Q1547" t="s">
        <v>10993</v>
      </c>
      <c r="S1547" t="s">
        <v>10994</v>
      </c>
      <c r="T1547">
        <v>43102.456921296303</v>
      </c>
    </row>
    <row r="1548" spans="1:20" x14ac:dyDescent="0.25">
      <c r="A1548" t="s">
        <v>8373</v>
      </c>
      <c r="B1548" t="s">
        <v>13302</v>
      </c>
      <c r="C1548" t="s">
        <v>11814</v>
      </c>
      <c r="D1548" t="s">
        <v>12566</v>
      </c>
      <c r="E1548" t="s">
        <v>10685</v>
      </c>
      <c r="F1548">
        <v>4199.99</v>
      </c>
      <c r="G1548">
        <v>4199.99</v>
      </c>
      <c r="H1548">
        <v>1</v>
      </c>
      <c r="I1548" t="s">
        <v>10682</v>
      </c>
      <c r="J1548">
        <v>0</v>
      </c>
      <c r="K1548">
        <v>0</v>
      </c>
      <c r="L1548" t="s">
        <v>10740</v>
      </c>
      <c r="N1548" t="s">
        <v>10723</v>
      </c>
      <c r="O1548" t="s">
        <v>10708</v>
      </c>
      <c r="Q1548" t="s">
        <v>10709</v>
      </c>
      <c r="S1548" t="s">
        <v>10724</v>
      </c>
      <c r="T1548">
        <v>43102.456886574102</v>
      </c>
    </row>
    <row r="1549" spans="1:20" x14ac:dyDescent="0.25">
      <c r="A1549" t="s">
        <v>8563</v>
      </c>
      <c r="B1549" t="s">
        <v>13303</v>
      </c>
      <c r="C1549" t="s">
        <v>10751</v>
      </c>
      <c r="D1549" t="s">
        <v>12566</v>
      </c>
      <c r="E1549" t="s">
        <v>10693</v>
      </c>
      <c r="F1549">
        <v>23.99</v>
      </c>
      <c r="G1549">
        <v>143.94</v>
      </c>
      <c r="H1549">
        <v>6</v>
      </c>
      <c r="I1549" t="s">
        <v>10682</v>
      </c>
      <c r="J1549">
        <v>0</v>
      </c>
      <c r="K1549">
        <v>0</v>
      </c>
      <c r="L1549" t="s">
        <v>11301</v>
      </c>
      <c r="N1549" t="s">
        <v>10774</v>
      </c>
      <c r="O1549" t="s">
        <v>10775</v>
      </c>
      <c r="Q1549" t="s">
        <v>10776</v>
      </c>
      <c r="S1549" t="s">
        <v>10777</v>
      </c>
      <c r="T1549">
        <v>43102.456875000003</v>
      </c>
    </row>
    <row r="1550" spans="1:20" x14ac:dyDescent="0.25">
      <c r="A1550" t="s">
        <v>8564</v>
      </c>
      <c r="B1550" t="s">
        <v>13304</v>
      </c>
      <c r="C1550" t="s">
        <v>10691</v>
      </c>
      <c r="D1550" t="s">
        <v>12566</v>
      </c>
      <c r="E1550" t="s">
        <v>10693</v>
      </c>
      <c r="F1550">
        <v>11.99</v>
      </c>
      <c r="G1550">
        <v>143.88</v>
      </c>
      <c r="H1550">
        <v>12</v>
      </c>
      <c r="I1550" t="s">
        <v>10682</v>
      </c>
      <c r="J1550">
        <v>0</v>
      </c>
      <c r="K1550">
        <v>0</v>
      </c>
      <c r="L1550" t="s">
        <v>10858</v>
      </c>
      <c r="N1550" t="s">
        <v>10803</v>
      </c>
      <c r="O1550" t="s">
        <v>10782</v>
      </c>
      <c r="Q1550" t="s">
        <v>10783</v>
      </c>
      <c r="S1550" t="s">
        <v>10804</v>
      </c>
      <c r="T1550">
        <v>43102.457013888903</v>
      </c>
    </row>
    <row r="1551" spans="1:20" x14ac:dyDescent="0.25">
      <c r="A1551" t="s">
        <v>13305</v>
      </c>
      <c r="B1551" t="s">
        <v>13306</v>
      </c>
      <c r="C1551" t="s">
        <v>10691</v>
      </c>
      <c r="D1551" t="s">
        <v>12566</v>
      </c>
      <c r="E1551" t="s">
        <v>10693</v>
      </c>
      <c r="F1551">
        <v>31.66</v>
      </c>
      <c r="G1551">
        <v>379.92</v>
      </c>
      <c r="H1551">
        <v>12</v>
      </c>
      <c r="I1551" t="s">
        <v>10682</v>
      </c>
      <c r="J1551">
        <v>0</v>
      </c>
      <c r="K1551">
        <v>0</v>
      </c>
      <c r="L1551" t="s">
        <v>10722</v>
      </c>
      <c r="N1551" t="s">
        <v>12793</v>
      </c>
      <c r="O1551" t="s">
        <v>11717</v>
      </c>
      <c r="Q1551" t="s">
        <v>11718</v>
      </c>
      <c r="S1551" t="s">
        <v>12794</v>
      </c>
      <c r="T1551">
        <v>43102.456956018497</v>
      </c>
    </row>
    <row r="1552" spans="1:20" x14ac:dyDescent="0.25">
      <c r="A1552" t="s">
        <v>13307</v>
      </c>
      <c r="B1552" t="s">
        <v>13308</v>
      </c>
      <c r="C1552" t="s">
        <v>10691</v>
      </c>
      <c r="D1552" t="s">
        <v>12566</v>
      </c>
      <c r="E1552" t="s">
        <v>10693</v>
      </c>
      <c r="F1552">
        <v>39.97</v>
      </c>
      <c r="G1552">
        <v>479.64</v>
      </c>
      <c r="H1552">
        <v>12</v>
      </c>
      <c r="I1552" t="s">
        <v>10682</v>
      </c>
      <c r="J1552">
        <v>0</v>
      </c>
      <c r="K1552">
        <v>0</v>
      </c>
      <c r="L1552" t="s">
        <v>10722</v>
      </c>
      <c r="N1552" t="s">
        <v>12793</v>
      </c>
      <c r="O1552" t="s">
        <v>11717</v>
      </c>
      <c r="Q1552" t="s">
        <v>11718</v>
      </c>
      <c r="S1552" t="s">
        <v>12794</v>
      </c>
      <c r="T1552">
        <v>43102.456956018497</v>
      </c>
    </row>
    <row r="1553" spans="1:20" x14ac:dyDescent="0.25">
      <c r="A1553" t="s">
        <v>4777</v>
      </c>
      <c r="B1553" t="s">
        <v>13309</v>
      </c>
      <c r="C1553" t="s">
        <v>10751</v>
      </c>
      <c r="D1553" t="s">
        <v>12566</v>
      </c>
      <c r="E1553" t="s">
        <v>10836</v>
      </c>
      <c r="F1553">
        <v>4.49</v>
      </c>
      <c r="G1553">
        <v>53.88</v>
      </c>
      <c r="H1553">
        <v>12</v>
      </c>
      <c r="I1553" t="s">
        <v>10682</v>
      </c>
      <c r="J1553">
        <v>0</v>
      </c>
      <c r="K1553">
        <v>0</v>
      </c>
      <c r="L1553" t="s">
        <v>10831</v>
      </c>
      <c r="N1553" t="s">
        <v>10991</v>
      </c>
      <c r="O1553" t="s">
        <v>10992</v>
      </c>
      <c r="Q1553" t="s">
        <v>10993</v>
      </c>
      <c r="S1553" t="s">
        <v>10994</v>
      </c>
      <c r="T1553">
        <v>43102.456956018497</v>
      </c>
    </row>
    <row r="1554" spans="1:20" x14ac:dyDescent="0.25">
      <c r="A1554" t="s">
        <v>8353</v>
      </c>
      <c r="B1554" t="s">
        <v>13310</v>
      </c>
      <c r="C1554" t="s">
        <v>13217</v>
      </c>
      <c r="D1554" t="s">
        <v>12566</v>
      </c>
      <c r="E1554" t="s">
        <v>10685</v>
      </c>
      <c r="F1554">
        <v>349.99</v>
      </c>
      <c r="G1554">
        <v>1049.97</v>
      </c>
      <c r="H1554">
        <v>3</v>
      </c>
      <c r="I1554" t="s">
        <v>10682</v>
      </c>
      <c r="J1554">
        <v>21</v>
      </c>
      <c r="K1554">
        <v>0</v>
      </c>
      <c r="L1554" t="s">
        <v>10706</v>
      </c>
      <c r="N1554" t="s">
        <v>10694</v>
      </c>
      <c r="O1554" t="s">
        <v>10695</v>
      </c>
      <c r="Q1554" t="s">
        <v>10696</v>
      </c>
      <c r="S1554" t="s">
        <v>10697</v>
      </c>
      <c r="T1554">
        <v>43102.457002314797</v>
      </c>
    </row>
    <row r="1555" spans="1:20" x14ac:dyDescent="0.25">
      <c r="A1555" t="s">
        <v>13311</v>
      </c>
      <c r="B1555" t="s">
        <v>13312</v>
      </c>
      <c r="C1555" t="s">
        <v>10691</v>
      </c>
      <c r="D1555" t="s">
        <v>12566</v>
      </c>
      <c r="E1555" t="s">
        <v>10693</v>
      </c>
      <c r="F1555">
        <v>12.99</v>
      </c>
      <c r="G1555">
        <v>12.99</v>
      </c>
      <c r="H1555">
        <v>1</v>
      </c>
      <c r="I1555" t="s">
        <v>10682</v>
      </c>
      <c r="J1555">
        <v>0</v>
      </c>
      <c r="K1555">
        <v>0</v>
      </c>
      <c r="L1555" t="s">
        <v>10788</v>
      </c>
      <c r="N1555" t="s">
        <v>10826</v>
      </c>
      <c r="O1555" t="s">
        <v>10708</v>
      </c>
      <c r="Q1555" t="s">
        <v>10709</v>
      </c>
      <c r="S1555" t="s">
        <v>10827</v>
      </c>
      <c r="T1555">
        <v>43102.456921296303</v>
      </c>
    </row>
    <row r="1556" spans="1:20" x14ac:dyDescent="0.25">
      <c r="A1556" t="s">
        <v>8565</v>
      </c>
      <c r="B1556" t="s">
        <v>13313</v>
      </c>
      <c r="C1556" t="s">
        <v>10691</v>
      </c>
      <c r="D1556" t="s">
        <v>12566</v>
      </c>
      <c r="E1556" t="s">
        <v>10693</v>
      </c>
      <c r="F1556">
        <v>8.99</v>
      </c>
      <c r="G1556">
        <v>107.88</v>
      </c>
      <c r="H1556">
        <v>12</v>
      </c>
      <c r="I1556" t="s">
        <v>10682</v>
      </c>
      <c r="J1556">
        <v>0</v>
      </c>
      <c r="K1556">
        <v>0</v>
      </c>
      <c r="L1556" t="s">
        <v>10791</v>
      </c>
      <c r="N1556" t="s">
        <v>10686</v>
      </c>
      <c r="O1556" t="s">
        <v>10687</v>
      </c>
      <c r="Q1556" t="s">
        <v>10688</v>
      </c>
      <c r="S1556" t="s">
        <v>10689</v>
      </c>
      <c r="T1556">
        <v>43102.456967592603</v>
      </c>
    </row>
    <row r="1557" spans="1:20" x14ac:dyDescent="0.25">
      <c r="A1557" t="s">
        <v>13314</v>
      </c>
      <c r="B1557" t="s">
        <v>13315</v>
      </c>
      <c r="C1557" t="s">
        <v>10751</v>
      </c>
      <c r="D1557" t="s">
        <v>12566</v>
      </c>
      <c r="E1557" t="s">
        <v>10693</v>
      </c>
      <c r="F1557">
        <v>5.99</v>
      </c>
      <c r="G1557">
        <v>71.88</v>
      </c>
      <c r="H1557">
        <v>12</v>
      </c>
      <c r="I1557" t="s">
        <v>10682</v>
      </c>
      <c r="J1557">
        <v>0</v>
      </c>
      <c r="K1557">
        <v>0</v>
      </c>
      <c r="L1557" t="s">
        <v>10788</v>
      </c>
      <c r="N1557" t="s">
        <v>10874</v>
      </c>
      <c r="O1557" t="s">
        <v>10701</v>
      </c>
      <c r="P1557" t="s">
        <v>10708</v>
      </c>
      <c r="Q1557" t="s">
        <v>10702</v>
      </c>
      <c r="R1557" t="s">
        <v>10709</v>
      </c>
      <c r="S1557" t="s">
        <v>10875</v>
      </c>
      <c r="T1557">
        <v>43102.456921296303</v>
      </c>
    </row>
    <row r="1558" spans="1:20" x14ac:dyDescent="0.25">
      <c r="A1558" t="s">
        <v>8566</v>
      </c>
      <c r="B1558" t="s">
        <v>13316</v>
      </c>
      <c r="C1558" t="s">
        <v>10691</v>
      </c>
      <c r="D1558" t="s">
        <v>12566</v>
      </c>
      <c r="E1558" t="s">
        <v>10836</v>
      </c>
      <c r="F1558">
        <v>337.49</v>
      </c>
      <c r="G1558">
        <v>1012.47</v>
      </c>
      <c r="H1558">
        <v>3</v>
      </c>
      <c r="I1558" t="s">
        <v>10682</v>
      </c>
      <c r="J1558">
        <v>0</v>
      </c>
      <c r="K1558">
        <v>0</v>
      </c>
      <c r="L1558" t="s">
        <v>10835</v>
      </c>
      <c r="N1558" t="s">
        <v>10978</v>
      </c>
      <c r="O1558" t="s">
        <v>10747</v>
      </c>
      <c r="Q1558" t="s">
        <v>10748</v>
      </c>
      <c r="S1558" t="s">
        <v>10979</v>
      </c>
      <c r="T1558">
        <v>43102.456863425898</v>
      </c>
    </row>
    <row r="1559" spans="1:20" x14ac:dyDescent="0.25">
      <c r="A1559" t="s">
        <v>13317</v>
      </c>
      <c r="B1559" t="s">
        <v>13318</v>
      </c>
      <c r="C1559" t="s">
        <v>10691</v>
      </c>
      <c r="D1559" t="s">
        <v>12566</v>
      </c>
      <c r="E1559" t="s">
        <v>10693</v>
      </c>
      <c r="F1559">
        <v>49.99</v>
      </c>
      <c r="G1559">
        <v>299.94</v>
      </c>
      <c r="H1559">
        <v>6</v>
      </c>
      <c r="I1559" t="s">
        <v>10682</v>
      </c>
      <c r="J1559">
        <v>12</v>
      </c>
      <c r="K1559">
        <v>0</v>
      </c>
      <c r="L1559" t="s">
        <v>10706</v>
      </c>
      <c r="N1559" t="s">
        <v>10837</v>
      </c>
      <c r="O1559" t="s">
        <v>10701</v>
      </c>
      <c r="Q1559" t="s">
        <v>10702</v>
      </c>
      <c r="S1559" t="s">
        <v>10838</v>
      </c>
      <c r="T1559">
        <v>43102.457002314797</v>
      </c>
    </row>
    <row r="1560" spans="1:20" x14ac:dyDescent="0.25">
      <c r="A1560" t="s">
        <v>8567</v>
      </c>
      <c r="B1560" t="s">
        <v>13319</v>
      </c>
      <c r="C1560" t="s">
        <v>10691</v>
      </c>
      <c r="D1560" t="s">
        <v>12566</v>
      </c>
      <c r="E1560" t="s">
        <v>10693</v>
      </c>
      <c r="F1560">
        <v>5.39</v>
      </c>
      <c r="G1560">
        <v>32.340000000000003</v>
      </c>
      <c r="H1560">
        <v>6</v>
      </c>
      <c r="I1560" t="s">
        <v>10682</v>
      </c>
      <c r="J1560">
        <v>0</v>
      </c>
      <c r="K1560">
        <v>0</v>
      </c>
      <c r="L1560" t="s">
        <v>11175</v>
      </c>
      <c r="N1560" t="s">
        <v>12868</v>
      </c>
      <c r="O1560" t="s">
        <v>10708</v>
      </c>
      <c r="Q1560" t="s">
        <v>10709</v>
      </c>
      <c r="S1560" t="s">
        <v>12869</v>
      </c>
      <c r="T1560">
        <v>43102.456956018497</v>
      </c>
    </row>
    <row r="1561" spans="1:20" x14ac:dyDescent="0.25">
      <c r="A1561" t="s">
        <v>8568</v>
      </c>
      <c r="B1561" t="s">
        <v>13320</v>
      </c>
      <c r="C1561" t="s">
        <v>10691</v>
      </c>
      <c r="D1561" t="s">
        <v>12566</v>
      </c>
      <c r="E1561" t="s">
        <v>10693</v>
      </c>
      <c r="F1561">
        <v>13.79</v>
      </c>
      <c r="G1561">
        <v>82.74</v>
      </c>
      <c r="H1561">
        <v>6</v>
      </c>
      <c r="I1561" t="s">
        <v>10682</v>
      </c>
      <c r="J1561">
        <v>0</v>
      </c>
      <c r="K1561">
        <v>0</v>
      </c>
      <c r="L1561" t="s">
        <v>10717</v>
      </c>
      <c r="N1561" t="s">
        <v>10761</v>
      </c>
      <c r="O1561" t="s">
        <v>10762</v>
      </c>
      <c r="P1561" t="s">
        <v>10708</v>
      </c>
      <c r="Q1561" t="s">
        <v>10763</v>
      </c>
      <c r="R1561" t="s">
        <v>10709</v>
      </c>
      <c r="S1561" t="s">
        <v>10764</v>
      </c>
      <c r="T1561">
        <v>43102.456921296303</v>
      </c>
    </row>
    <row r="1562" spans="1:20" x14ac:dyDescent="0.25">
      <c r="A1562" t="s">
        <v>13321</v>
      </c>
      <c r="B1562" t="s">
        <v>13322</v>
      </c>
      <c r="C1562" t="s">
        <v>10691</v>
      </c>
      <c r="D1562" t="s">
        <v>12566</v>
      </c>
      <c r="E1562" t="s">
        <v>10693</v>
      </c>
      <c r="F1562">
        <v>59.99</v>
      </c>
      <c r="G1562">
        <v>359.94</v>
      </c>
      <c r="H1562">
        <v>6</v>
      </c>
      <c r="I1562" t="s">
        <v>10682</v>
      </c>
      <c r="J1562">
        <v>0</v>
      </c>
      <c r="K1562">
        <v>0</v>
      </c>
      <c r="L1562" t="s">
        <v>10868</v>
      </c>
      <c r="N1562" t="s">
        <v>10700</v>
      </c>
      <c r="O1562" t="s">
        <v>10701</v>
      </c>
      <c r="Q1562" t="s">
        <v>10702</v>
      </c>
      <c r="S1562" t="s">
        <v>10703</v>
      </c>
      <c r="T1562">
        <v>43102.456990740699</v>
      </c>
    </row>
    <row r="1563" spans="1:20" x14ac:dyDescent="0.25">
      <c r="A1563" t="s">
        <v>4778</v>
      </c>
      <c r="B1563" t="s">
        <v>13323</v>
      </c>
      <c r="C1563" t="s">
        <v>10681</v>
      </c>
      <c r="D1563" t="s">
        <v>12566</v>
      </c>
      <c r="E1563" t="s">
        <v>10685</v>
      </c>
      <c r="F1563">
        <v>79.989999999999995</v>
      </c>
      <c r="G1563">
        <v>479.94</v>
      </c>
      <c r="H1563">
        <v>6</v>
      </c>
      <c r="I1563" t="s">
        <v>10682</v>
      </c>
      <c r="J1563">
        <v>0</v>
      </c>
      <c r="K1563">
        <v>0</v>
      </c>
      <c r="L1563" t="s">
        <v>11406</v>
      </c>
      <c r="N1563" t="s">
        <v>10837</v>
      </c>
      <c r="O1563" t="s">
        <v>10701</v>
      </c>
      <c r="Q1563" t="s">
        <v>10702</v>
      </c>
      <c r="S1563" t="s">
        <v>10838</v>
      </c>
      <c r="T1563">
        <v>43102.456979166702</v>
      </c>
    </row>
    <row r="1564" spans="1:20" x14ac:dyDescent="0.25">
      <c r="A1564" t="s">
        <v>8569</v>
      </c>
      <c r="B1564" t="s">
        <v>13324</v>
      </c>
      <c r="C1564" t="s">
        <v>10691</v>
      </c>
      <c r="D1564" t="s">
        <v>12566</v>
      </c>
      <c r="E1564" t="s">
        <v>10693</v>
      </c>
      <c r="F1564">
        <v>199.99</v>
      </c>
      <c r="G1564">
        <v>799.96</v>
      </c>
      <c r="H1564">
        <v>4</v>
      </c>
      <c r="I1564" t="s">
        <v>10682</v>
      </c>
      <c r="J1564">
        <v>21</v>
      </c>
      <c r="K1564">
        <v>0</v>
      </c>
      <c r="L1564" t="s">
        <v>10706</v>
      </c>
      <c r="N1564" t="s">
        <v>10837</v>
      </c>
      <c r="O1564" t="s">
        <v>10701</v>
      </c>
      <c r="Q1564" t="s">
        <v>10702</v>
      </c>
      <c r="S1564" t="s">
        <v>10838</v>
      </c>
      <c r="T1564">
        <v>43102.457002314797</v>
      </c>
    </row>
    <row r="1565" spans="1:20" x14ac:dyDescent="0.25">
      <c r="A1565" t="s">
        <v>13325</v>
      </c>
      <c r="B1565" t="s">
        <v>13326</v>
      </c>
      <c r="C1565" t="s">
        <v>10691</v>
      </c>
      <c r="D1565" t="s">
        <v>12566</v>
      </c>
      <c r="E1565" t="s">
        <v>10693</v>
      </c>
      <c r="F1565">
        <v>69.989999999999995</v>
      </c>
      <c r="G1565">
        <v>419.94</v>
      </c>
      <c r="H1565">
        <v>6</v>
      </c>
      <c r="I1565" t="s">
        <v>10682</v>
      </c>
      <c r="J1565">
        <v>0</v>
      </c>
      <c r="K1565">
        <v>0</v>
      </c>
      <c r="L1565" t="s">
        <v>10835</v>
      </c>
      <c r="N1565" t="s">
        <v>12282</v>
      </c>
      <c r="O1565" t="s">
        <v>10687</v>
      </c>
      <c r="Q1565" t="s">
        <v>10688</v>
      </c>
      <c r="S1565" t="s">
        <v>12283</v>
      </c>
      <c r="T1565">
        <v>43102.456863425898</v>
      </c>
    </row>
    <row r="1566" spans="1:20" x14ac:dyDescent="0.25">
      <c r="A1566" t="s">
        <v>13327</v>
      </c>
      <c r="B1566" t="s">
        <v>13328</v>
      </c>
      <c r="C1566" t="s">
        <v>10691</v>
      </c>
      <c r="D1566" t="s">
        <v>12566</v>
      </c>
      <c r="E1566" t="s">
        <v>10693</v>
      </c>
      <c r="F1566">
        <v>8.49</v>
      </c>
      <c r="G1566">
        <v>101.88</v>
      </c>
      <c r="H1566">
        <v>12</v>
      </c>
      <c r="I1566" t="s">
        <v>10682</v>
      </c>
      <c r="J1566">
        <v>0</v>
      </c>
      <c r="K1566">
        <v>0</v>
      </c>
      <c r="L1566" t="s">
        <v>10692</v>
      </c>
      <c r="N1566" t="s">
        <v>10694</v>
      </c>
      <c r="O1566" t="s">
        <v>10695</v>
      </c>
      <c r="Q1566" t="s">
        <v>10696</v>
      </c>
      <c r="S1566" t="s">
        <v>10697</v>
      </c>
      <c r="T1566">
        <v>43102.456956018497</v>
      </c>
    </row>
    <row r="1567" spans="1:20" x14ac:dyDescent="0.25">
      <c r="A1567" t="s">
        <v>13329</v>
      </c>
      <c r="B1567" t="s">
        <v>13330</v>
      </c>
      <c r="C1567" t="s">
        <v>10691</v>
      </c>
      <c r="D1567" t="s">
        <v>12566</v>
      </c>
      <c r="E1567" t="s">
        <v>10693</v>
      </c>
      <c r="F1567">
        <v>10.99</v>
      </c>
      <c r="G1567">
        <v>131.88</v>
      </c>
      <c r="H1567">
        <v>12</v>
      </c>
      <c r="I1567" t="s">
        <v>10682</v>
      </c>
      <c r="J1567">
        <v>0</v>
      </c>
      <c r="K1567">
        <v>0</v>
      </c>
      <c r="L1567" t="s">
        <v>10812</v>
      </c>
      <c r="N1567" t="s">
        <v>10700</v>
      </c>
      <c r="O1567" t="s">
        <v>10701</v>
      </c>
      <c r="Q1567" t="s">
        <v>10702</v>
      </c>
      <c r="S1567" t="s">
        <v>10703</v>
      </c>
      <c r="T1567">
        <v>43102.456875000003</v>
      </c>
    </row>
    <row r="1568" spans="1:20" x14ac:dyDescent="0.25">
      <c r="A1568" t="s">
        <v>13331</v>
      </c>
      <c r="B1568" t="s">
        <v>13332</v>
      </c>
      <c r="C1568" t="s">
        <v>10691</v>
      </c>
      <c r="D1568" t="s">
        <v>12566</v>
      </c>
      <c r="E1568" t="s">
        <v>10693</v>
      </c>
      <c r="F1568">
        <v>19.989999999999998</v>
      </c>
      <c r="G1568">
        <v>119.94</v>
      </c>
      <c r="H1568">
        <v>6</v>
      </c>
      <c r="I1568" t="s">
        <v>10682</v>
      </c>
      <c r="J1568">
        <v>0</v>
      </c>
      <c r="K1568">
        <v>0</v>
      </c>
      <c r="L1568" t="s">
        <v>10692</v>
      </c>
      <c r="N1568" t="s">
        <v>11425</v>
      </c>
      <c r="O1568" t="s">
        <v>10687</v>
      </c>
      <c r="Q1568" t="s">
        <v>10688</v>
      </c>
      <c r="S1568" t="s">
        <v>11426</v>
      </c>
      <c r="T1568">
        <v>43102.456956018497</v>
      </c>
    </row>
    <row r="1569" spans="1:20" x14ac:dyDescent="0.25">
      <c r="A1569" t="s">
        <v>13333</v>
      </c>
      <c r="B1569" t="s">
        <v>13334</v>
      </c>
      <c r="C1569" t="s">
        <v>10691</v>
      </c>
      <c r="D1569" t="s">
        <v>12566</v>
      </c>
      <c r="E1569" t="s">
        <v>10693</v>
      </c>
      <c r="F1569">
        <v>54.99</v>
      </c>
      <c r="G1569">
        <v>329.94</v>
      </c>
      <c r="H1569">
        <v>6</v>
      </c>
      <c r="I1569" t="s">
        <v>10682</v>
      </c>
      <c r="J1569">
        <v>18</v>
      </c>
      <c r="K1569">
        <v>0</v>
      </c>
      <c r="L1569" t="s">
        <v>10755</v>
      </c>
      <c r="N1569" t="s">
        <v>10707</v>
      </c>
      <c r="O1569" t="s">
        <v>10708</v>
      </c>
      <c r="Q1569" t="s">
        <v>10709</v>
      </c>
      <c r="S1569" t="s">
        <v>10710</v>
      </c>
      <c r="T1569">
        <v>43102.456932870402</v>
      </c>
    </row>
    <row r="1570" spans="1:20" x14ac:dyDescent="0.25">
      <c r="A1570" t="s">
        <v>13335</v>
      </c>
      <c r="B1570" t="s">
        <v>13336</v>
      </c>
      <c r="C1570" t="s">
        <v>10691</v>
      </c>
      <c r="D1570" t="s">
        <v>12566</v>
      </c>
      <c r="E1570" t="s">
        <v>10693</v>
      </c>
      <c r="F1570">
        <v>59.99</v>
      </c>
      <c r="G1570">
        <v>359.94</v>
      </c>
      <c r="H1570">
        <v>6</v>
      </c>
      <c r="I1570" t="s">
        <v>10682</v>
      </c>
      <c r="J1570">
        <v>0</v>
      </c>
      <c r="K1570">
        <v>0</v>
      </c>
      <c r="L1570" t="s">
        <v>10758</v>
      </c>
      <c r="N1570" t="s">
        <v>12137</v>
      </c>
      <c r="O1570" t="s">
        <v>10701</v>
      </c>
      <c r="Q1570" t="s">
        <v>10702</v>
      </c>
      <c r="S1570" t="s">
        <v>12138</v>
      </c>
      <c r="T1570">
        <v>43109.404224537</v>
      </c>
    </row>
    <row r="1571" spans="1:20" x14ac:dyDescent="0.25">
      <c r="A1571" t="s">
        <v>13337</v>
      </c>
      <c r="B1571" t="s">
        <v>13338</v>
      </c>
      <c r="C1571" t="s">
        <v>10691</v>
      </c>
      <c r="D1571" t="s">
        <v>12566</v>
      </c>
      <c r="E1571" t="s">
        <v>10693</v>
      </c>
      <c r="F1571">
        <v>8.49</v>
      </c>
      <c r="G1571">
        <v>101.88</v>
      </c>
      <c r="H1571">
        <v>12</v>
      </c>
      <c r="I1571" t="s">
        <v>10682</v>
      </c>
      <c r="J1571">
        <v>0</v>
      </c>
      <c r="K1571">
        <v>0</v>
      </c>
      <c r="L1571" t="s">
        <v>10788</v>
      </c>
      <c r="N1571" t="s">
        <v>10746</v>
      </c>
      <c r="O1571" t="s">
        <v>10747</v>
      </c>
      <c r="Q1571" t="s">
        <v>10748</v>
      </c>
      <c r="S1571" t="s">
        <v>10749</v>
      </c>
      <c r="T1571">
        <v>43102.456921296303</v>
      </c>
    </row>
    <row r="1572" spans="1:20" x14ac:dyDescent="0.25">
      <c r="A1572" t="s">
        <v>13339</v>
      </c>
      <c r="B1572" t="s">
        <v>13340</v>
      </c>
      <c r="C1572" t="s">
        <v>10691</v>
      </c>
      <c r="D1572" t="s">
        <v>12566</v>
      </c>
      <c r="E1572" t="s">
        <v>10693</v>
      </c>
      <c r="F1572">
        <v>29.99</v>
      </c>
      <c r="G1572">
        <v>179.94</v>
      </c>
      <c r="H1572">
        <v>6</v>
      </c>
      <c r="I1572" t="s">
        <v>10682</v>
      </c>
      <c r="J1572">
        <v>0</v>
      </c>
      <c r="K1572">
        <v>0</v>
      </c>
      <c r="L1572" t="s">
        <v>10788</v>
      </c>
      <c r="N1572" t="s">
        <v>13341</v>
      </c>
      <c r="O1572" t="s">
        <v>11717</v>
      </c>
      <c r="Q1572" t="s">
        <v>11718</v>
      </c>
      <c r="S1572" t="s">
        <v>13342</v>
      </c>
      <c r="T1572">
        <v>43102.456921296303</v>
      </c>
    </row>
    <row r="1573" spans="1:20" x14ac:dyDescent="0.25">
      <c r="A1573" t="s">
        <v>8570</v>
      </c>
      <c r="B1573" t="s">
        <v>13343</v>
      </c>
      <c r="C1573" t="s">
        <v>10856</v>
      </c>
      <c r="D1573" t="s">
        <v>12566</v>
      </c>
      <c r="E1573" t="s">
        <v>10685</v>
      </c>
      <c r="F1573">
        <v>49.99</v>
      </c>
      <c r="G1573">
        <v>299.94</v>
      </c>
      <c r="H1573">
        <v>6</v>
      </c>
      <c r="I1573" t="s">
        <v>10682</v>
      </c>
      <c r="J1573">
        <v>0</v>
      </c>
      <c r="K1573">
        <v>0</v>
      </c>
      <c r="L1573" t="s">
        <v>10731</v>
      </c>
      <c r="N1573" t="s">
        <v>10686</v>
      </c>
      <c r="O1573" t="s">
        <v>10687</v>
      </c>
      <c r="Q1573" t="s">
        <v>10688</v>
      </c>
      <c r="S1573" t="s">
        <v>10689</v>
      </c>
      <c r="T1573">
        <v>43102.456875000003</v>
      </c>
    </row>
    <row r="1574" spans="1:20" x14ac:dyDescent="0.25">
      <c r="A1574" t="s">
        <v>4779</v>
      </c>
      <c r="B1574" t="s">
        <v>13344</v>
      </c>
      <c r="C1574" t="s">
        <v>10751</v>
      </c>
      <c r="D1574" t="s">
        <v>12566</v>
      </c>
      <c r="E1574" t="s">
        <v>10836</v>
      </c>
      <c r="F1574">
        <v>18.59</v>
      </c>
      <c r="G1574">
        <v>111.54</v>
      </c>
      <c r="H1574">
        <v>6</v>
      </c>
      <c r="I1574" t="s">
        <v>10682</v>
      </c>
      <c r="J1574">
        <v>0</v>
      </c>
      <c r="K1574">
        <v>0</v>
      </c>
      <c r="L1574" t="s">
        <v>11358</v>
      </c>
      <c r="N1574" t="s">
        <v>10874</v>
      </c>
      <c r="O1574" t="s">
        <v>10701</v>
      </c>
      <c r="P1574" t="s">
        <v>10708</v>
      </c>
      <c r="Q1574" t="s">
        <v>10702</v>
      </c>
      <c r="R1574" t="s">
        <v>10709</v>
      </c>
      <c r="S1574" t="s">
        <v>10875</v>
      </c>
      <c r="T1574">
        <v>43102.456932870402</v>
      </c>
    </row>
    <row r="1575" spans="1:20" x14ac:dyDescent="0.25">
      <c r="A1575" t="s">
        <v>8571</v>
      </c>
      <c r="B1575" t="s">
        <v>13345</v>
      </c>
      <c r="C1575" t="s">
        <v>10691</v>
      </c>
      <c r="D1575" t="s">
        <v>12566</v>
      </c>
      <c r="E1575" t="s">
        <v>10693</v>
      </c>
      <c r="F1575">
        <v>38.99</v>
      </c>
      <c r="G1575">
        <v>233.94</v>
      </c>
      <c r="H1575">
        <v>6</v>
      </c>
      <c r="I1575" t="s">
        <v>10682</v>
      </c>
      <c r="J1575">
        <v>10</v>
      </c>
      <c r="K1575">
        <v>0</v>
      </c>
      <c r="L1575" t="s">
        <v>10731</v>
      </c>
      <c r="N1575" t="s">
        <v>10781</v>
      </c>
      <c r="O1575" t="s">
        <v>10782</v>
      </c>
      <c r="Q1575" t="s">
        <v>10783</v>
      </c>
      <c r="S1575" t="s">
        <v>10784</v>
      </c>
      <c r="T1575">
        <v>43102.456875000003</v>
      </c>
    </row>
    <row r="1576" spans="1:20" x14ac:dyDescent="0.25">
      <c r="A1576" t="s">
        <v>4780</v>
      </c>
      <c r="B1576" t="s">
        <v>13346</v>
      </c>
      <c r="C1576" t="s">
        <v>10751</v>
      </c>
      <c r="D1576" t="s">
        <v>12566</v>
      </c>
      <c r="E1576" t="s">
        <v>10836</v>
      </c>
      <c r="F1576">
        <v>35.99</v>
      </c>
      <c r="G1576">
        <v>215.94</v>
      </c>
      <c r="H1576">
        <v>6</v>
      </c>
      <c r="I1576" t="s">
        <v>10682</v>
      </c>
      <c r="J1576">
        <v>0</v>
      </c>
      <c r="K1576">
        <v>0</v>
      </c>
      <c r="L1576" t="s">
        <v>10868</v>
      </c>
      <c r="N1576" t="s">
        <v>10737</v>
      </c>
      <c r="O1576" t="s">
        <v>10708</v>
      </c>
      <c r="Q1576" t="s">
        <v>10709</v>
      </c>
      <c r="S1576" t="s">
        <v>10738</v>
      </c>
      <c r="T1576">
        <v>43102.456990740699</v>
      </c>
    </row>
    <row r="1577" spans="1:20" x14ac:dyDescent="0.25">
      <c r="A1577" t="s">
        <v>4781</v>
      </c>
      <c r="B1577" t="s">
        <v>13347</v>
      </c>
      <c r="C1577" t="s">
        <v>13217</v>
      </c>
      <c r="D1577" t="s">
        <v>12566</v>
      </c>
      <c r="E1577" t="s">
        <v>10685</v>
      </c>
      <c r="F1577">
        <v>199.99</v>
      </c>
      <c r="G1577">
        <v>599.97</v>
      </c>
      <c r="H1577">
        <v>3</v>
      </c>
      <c r="I1577" t="s">
        <v>10682</v>
      </c>
      <c r="J1577">
        <v>0</v>
      </c>
      <c r="K1577">
        <v>0</v>
      </c>
      <c r="L1577" t="s">
        <v>11305</v>
      </c>
      <c r="N1577" t="s">
        <v>10694</v>
      </c>
      <c r="O1577" t="s">
        <v>10695</v>
      </c>
      <c r="Q1577" t="s">
        <v>10696</v>
      </c>
      <c r="S1577" t="s">
        <v>10697</v>
      </c>
      <c r="T1577">
        <v>43102.456875000003</v>
      </c>
    </row>
    <row r="1578" spans="1:20" x14ac:dyDescent="0.25">
      <c r="A1578" t="s">
        <v>13348</v>
      </c>
      <c r="B1578" t="s">
        <v>13349</v>
      </c>
      <c r="C1578" t="s">
        <v>13217</v>
      </c>
      <c r="D1578" t="s">
        <v>12566</v>
      </c>
      <c r="E1578" t="s">
        <v>10685</v>
      </c>
      <c r="F1578">
        <v>66.989999999999995</v>
      </c>
      <c r="G1578">
        <v>401.94</v>
      </c>
      <c r="H1578">
        <v>6</v>
      </c>
      <c r="I1578" t="s">
        <v>10682</v>
      </c>
      <c r="J1578">
        <v>0</v>
      </c>
      <c r="K1578">
        <v>0</v>
      </c>
      <c r="L1578" t="s">
        <v>10835</v>
      </c>
      <c r="N1578" t="s">
        <v>10737</v>
      </c>
      <c r="O1578" t="s">
        <v>10708</v>
      </c>
      <c r="Q1578" t="s">
        <v>10709</v>
      </c>
      <c r="S1578" t="s">
        <v>10738</v>
      </c>
      <c r="T1578">
        <v>43102.456863425898</v>
      </c>
    </row>
    <row r="1579" spans="1:20" x14ac:dyDescent="0.25">
      <c r="A1579" t="s">
        <v>13350</v>
      </c>
      <c r="B1579" t="s">
        <v>13351</v>
      </c>
      <c r="C1579" t="s">
        <v>10691</v>
      </c>
      <c r="D1579" t="s">
        <v>12566</v>
      </c>
      <c r="E1579" t="s">
        <v>10693</v>
      </c>
      <c r="F1579">
        <v>27.99</v>
      </c>
      <c r="G1579">
        <v>167.94</v>
      </c>
      <c r="H1579">
        <v>6</v>
      </c>
      <c r="I1579" t="s">
        <v>10682</v>
      </c>
      <c r="J1579">
        <v>0</v>
      </c>
      <c r="K1579">
        <v>0</v>
      </c>
      <c r="L1579" t="s">
        <v>10916</v>
      </c>
      <c r="N1579" t="s">
        <v>12413</v>
      </c>
      <c r="O1579" t="s">
        <v>10747</v>
      </c>
      <c r="Q1579" t="s">
        <v>10748</v>
      </c>
      <c r="S1579" t="s">
        <v>12414</v>
      </c>
      <c r="T1579">
        <v>43102.456909722197</v>
      </c>
    </row>
    <row r="1580" spans="1:20" x14ac:dyDescent="0.25">
      <c r="A1580" t="s">
        <v>8572</v>
      </c>
      <c r="B1580" t="s">
        <v>13352</v>
      </c>
      <c r="C1580" t="s">
        <v>10691</v>
      </c>
      <c r="D1580" t="s">
        <v>12566</v>
      </c>
      <c r="E1580" t="s">
        <v>10693</v>
      </c>
      <c r="F1580">
        <v>15.59</v>
      </c>
      <c r="G1580">
        <v>93.54</v>
      </c>
      <c r="H1580">
        <v>6</v>
      </c>
      <c r="I1580" t="s">
        <v>10682</v>
      </c>
      <c r="J1580">
        <v>0</v>
      </c>
      <c r="K1580">
        <v>0</v>
      </c>
      <c r="L1580" t="s">
        <v>10722</v>
      </c>
      <c r="N1580" t="s">
        <v>11051</v>
      </c>
      <c r="O1580" t="s">
        <v>10708</v>
      </c>
      <c r="P1580" t="s">
        <v>10701</v>
      </c>
      <c r="Q1580" t="s">
        <v>10709</v>
      </c>
      <c r="R1580" t="s">
        <v>10702</v>
      </c>
      <c r="S1580" t="s">
        <v>11052</v>
      </c>
      <c r="T1580">
        <v>43102.456956018497</v>
      </c>
    </row>
    <row r="1581" spans="1:20" x14ac:dyDescent="0.25">
      <c r="A1581" t="s">
        <v>8573</v>
      </c>
      <c r="B1581" t="s">
        <v>13353</v>
      </c>
      <c r="C1581" t="s">
        <v>10691</v>
      </c>
      <c r="D1581" t="s">
        <v>12566</v>
      </c>
      <c r="E1581" t="s">
        <v>10693</v>
      </c>
      <c r="F1581">
        <v>5.39</v>
      </c>
      <c r="G1581">
        <v>64.680000000000007</v>
      </c>
      <c r="H1581">
        <v>12</v>
      </c>
      <c r="I1581" t="s">
        <v>10682</v>
      </c>
      <c r="J1581">
        <v>0</v>
      </c>
      <c r="K1581">
        <v>0</v>
      </c>
      <c r="L1581" t="s">
        <v>10788</v>
      </c>
      <c r="N1581" t="s">
        <v>10874</v>
      </c>
      <c r="O1581" t="s">
        <v>10701</v>
      </c>
      <c r="P1581" t="s">
        <v>10708</v>
      </c>
      <c r="Q1581" t="s">
        <v>10702</v>
      </c>
      <c r="R1581" t="s">
        <v>10709</v>
      </c>
      <c r="S1581" t="s">
        <v>10875</v>
      </c>
      <c r="T1581">
        <v>43102.456921296303</v>
      </c>
    </row>
    <row r="1582" spans="1:20" x14ac:dyDescent="0.25">
      <c r="A1582" t="s">
        <v>4782</v>
      </c>
      <c r="B1582" t="s">
        <v>13354</v>
      </c>
      <c r="C1582" t="s">
        <v>13217</v>
      </c>
      <c r="D1582" t="s">
        <v>12566</v>
      </c>
      <c r="E1582" t="s">
        <v>10685</v>
      </c>
      <c r="F1582">
        <v>274.99</v>
      </c>
      <c r="G1582">
        <v>824.97</v>
      </c>
      <c r="H1582">
        <v>3</v>
      </c>
      <c r="I1582" t="s">
        <v>10682</v>
      </c>
      <c r="J1582">
        <v>21</v>
      </c>
      <c r="K1582">
        <v>0</v>
      </c>
      <c r="L1582" t="s">
        <v>10706</v>
      </c>
      <c r="N1582" t="s">
        <v>10737</v>
      </c>
      <c r="O1582" t="s">
        <v>10708</v>
      </c>
      <c r="Q1582" t="s">
        <v>10709</v>
      </c>
      <c r="S1582" t="s">
        <v>10738</v>
      </c>
      <c r="T1582">
        <v>43102.457002314797</v>
      </c>
    </row>
    <row r="1583" spans="1:20" x14ac:dyDescent="0.25">
      <c r="A1583" t="s">
        <v>8574</v>
      </c>
      <c r="B1583" t="s">
        <v>13355</v>
      </c>
      <c r="C1583" t="s">
        <v>10691</v>
      </c>
      <c r="D1583" t="s">
        <v>12566</v>
      </c>
      <c r="E1583" t="s">
        <v>10693</v>
      </c>
      <c r="F1583">
        <v>14.99</v>
      </c>
      <c r="G1583">
        <v>179.88</v>
      </c>
      <c r="H1583">
        <v>12</v>
      </c>
      <c r="I1583" t="s">
        <v>10682</v>
      </c>
      <c r="J1583">
        <v>0</v>
      </c>
      <c r="K1583">
        <v>0</v>
      </c>
      <c r="L1583" t="s">
        <v>10722</v>
      </c>
      <c r="N1583" t="s">
        <v>10761</v>
      </c>
      <c r="O1583" t="s">
        <v>10762</v>
      </c>
      <c r="P1583" t="s">
        <v>10708</v>
      </c>
      <c r="Q1583" t="s">
        <v>10763</v>
      </c>
      <c r="R1583" t="s">
        <v>10709</v>
      </c>
      <c r="S1583" t="s">
        <v>10764</v>
      </c>
      <c r="T1583">
        <v>43102.456956018497</v>
      </c>
    </row>
    <row r="1584" spans="1:20" x14ac:dyDescent="0.25">
      <c r="A1584" t="s">
        <v>8575</v>
      </c>
      <c r="B1584" t="s">
        <v>13356</v>
      </c>
      <c r="C1584" t="s">
        <v>10691</v>
      </c>
      <c r="D1584" t="s">
        <v>12566</v>
      </c>
      <c r="E1584" t="s">
        <v>10693</v>
      </c>
      <c r="F1584">
        <v>14.99</v>
      </c>
      <c r="G1584">
        <v>89.94</v>
      </c>
      <c r="H1584">
        <v>6</v>
      </c>
      <c r="I1584" t="s">
        <v>10682</v>
      </c>
      <c r="J1584">
        <v>0</v>
      </c>
      <c r="K1584">
        <v>0</v>
      </c>
      <c r="L1584" t="s">
        <v>10717</v>
      </c>
      <c r="N1584" t="s">
        <v>10761</v>
      </c>
      <c r="O1584" t="s">
        <v>10762</v>
      </c>
      <c r="P1584" t="s">
        <v>10708</v>
      </c>
      <c r="Q1584" t="s">
        <v>10763</v>
      </c>
      <c r="R1584" t="s">
        <v>10709</v>
      </c>
      <c r="S1584" t="s">
        <v>10764</v>
      </c>
      <c r="T1584">
        <v>43102.456921296303</v>
      </c>
    </row>
    <row r="1585" spans="1:20" x14ac:dyDescent="0.25">
      <c r="A1585" t="s">
        <v>8576</v>
      </c>
      <c r="B1585" t="s">
        <v>13357</v>
      </c>
      <c r="C1585" t="s">
        <v>13217</v>
      </c>
      <c r="D1585" t="s">
        <v>12566</v>
      </c>
      <c r="E1585" t="s">
        <v>10753</v>
      </c>
      <c r="F1585">
        <v>15.49</v>
      </c>
      <c r="G1585">
        <v>185.88</v>
      </c>
      <c r="H1585">
        <v>12</v>
      </c>
      <c r="I1585" t="s">
        <v>10682</v>
      </c>
      <c r="J1585">
        <v>0</v>
      </c>
      <c r="K1585">
        <v>0</v>
      </c>
      <c r="L1585" t="s">
        <v>10791</v>
      </c>
      <c r="N1585" t="s">
        <v>10686</v>
      </c>
      <c r="O1585" t="s">
        <v>10687</v>
      </c>
      <c r="Q1585" t="s">
        <v>10688</v>
      </c>
      <c r="S1585" t="s">
        <v>10689</v>
      </c>
      <c r="T1585">
        <v>43102.456967592603</v>
      </c>
    </row>
    <row r="1586" spans="1:20" x14ac:dyDescent="0.25">
      <c r="A1586" t="s">
        <v>4783</v>
      </c>
      <c r="B1586" t="s">
        <v>13358</v>
      </c>
      <c r="C1586" t="s">
        <v>10751</v>
      </c>
      <c r="D1586" t="s">
        <v>12566</v>
      </c>
      <c r="E1586" t="s">
        <v>10753</v>
      </c>
      <c r="F1586">
        <v>37.79</v>
      </c>
      <c r="G1586">
        <v>226.74</v>
      </c>
      <c r="H1586">
        <v>6</v>
      </c>
      <c r="I1586" t="s">
        <v>10682</v>
      </c>
      <c r="J1586">
        <v>0</v>
      </c>
      <c r="K1586">
        <v>0</v>
      </c>
      <c r="L1586" t="s">
        <v>10883</v>
      </c>
      <c r="N1586" t="s">
        <v>10737</v>
      </c>
      <c r="O1586" t="s">
        <v>10708</v>
      </c>
      <c r="Q1586" t="s">
        <v>10709</v>
      </c>
      <c r="S1586" t="s">
        <v>10738</v>
      </c>
      <c r="T1586">
        <v>43102.456979166702</v>
      </c>
    </row>
    <row r="1587" spans="1:20" x14ac:dyDescent="0.25">
      <c r="A1587" t="s">
        <v>13359</v>
      </c>
      <c r="B1587" t="s">
        <v>13360</v>
      </c>
      <c r="C1587" t="s">
        <v>10691</v>
      </c>
      <c r="D1587" t="s">
        <v>12566</v>
      </c>
      <c r="E1587" t="s">
        <v>10693</v>
      </c>
      <c r="F1587">
        <v>49.82</v>
      </c>
      <c r="G1587">
        <v>597.84</v>
      </c>
      <c r="H1587">
        <v>12</v>
      </c>
      <c r="I1587" t="s">
        <v>10682</v>
      </c>
      <c r="J1587">
        <v>0</v>
      </c>
      <c r="K1587">
        <v>0</v>
      </c>
      <c r="L1587" t="s">
        <v>10758</v>
      </c>
      <c r="N1587" t="s">
        <v>12994</v>
      </c>
      <c r="O1587" t="s">
        <v>10747</v>
      </c>
      <c r="Q1587" t="s">
        <v>10748</v>
      </c>
      <c r="S1587" t="s">
        <v>12995</v>
      </c>
      <c r="T1587">
        <v>43109.404224537</v>
      </c>
    </row>
    <row r="1588" spans="1:20" x14ac:dyDescent="0.25">
      <c r="A1588" t="s">
        <v>8577</v>
      </c>
      <c r="B1588" t="s">
        <v>13361</v>
      </c>
      <c r="C1588" t="s">
        <v>10751</v>
      </c>
      <c r="D1588" t="s">
        <v>12566</v>
      </c>
      <c r="E1588" t="s">
        <v>10693</v>
      </c>
      <c r="F1588">
        <v>27.41</v>
      </c>
      <c r="G1588">
        <v>328.92</v>
      </c>
      <c r="H1588">
        <v>12</v>
      </c>
      <c r="I1588" t="s">
        <v>10682</v>
      </c>
      <c r="J1588">
        <v>15</v>
      </c>
      <c r="K1588">
        <v>0</v>
      </c>
      <c r="L1588" t="s">
        <v>11451</v>
      </c>
      <c r="N1588" t="s">
        <v>10803</v>
      </c>
      <c r="O1588" t="s">
        <v>10782</v>
      </c>
      <c r="Q1588" t="s">
        <v>10783</v>
      </c>
      <c r="S1588" t="s">
        <v>10804</v>
      </c>
      <c r="T1588">
        <v>43102.456875000003</v>
      </c>
    </row>
    <row r="1589" spans="1:20" x14ac:dyDescent="0.25">
      <c r="A1589" t="s">
        <v>13362</v>
      </c>
      <c r="B1589" t="s">
        <v>13363</v>
      </c>
      <c r="C1589" t="s">
        <v>10691</v>
      </c>
      <c r="D1589" t="s">
        <v>12566</v>
      </c>
      <c r="E1589" t="s">
        <v>10693</v>
      </c>
      <c r="F1589">
        <v>17.989999999999998</v>
      </c>
      <c r="G1589">
        <v>215.88</v>
      </c>
      <c r="H1589">
        <v>12</v>
      </c>
      <c r="I1589" t="s">
        <v>10682</v>
      </c>
      <c r="J1589">
        <v>0</v>
      </c>
      <c r="K1589">
        <v>0</v>
      </c>
      <c r="L1589" t="s">
        <v>10916</v>
      </c>
      <c r="N1589" t="s">
        <v>10781</v>
      </c>
      <c r="O1589" t="s">
        <v>10782</v>
      </c>
      <c r="Q1589" t="s">
        <v>10783</v>
      </c>
      <c r="S1589" t="s">
        <v>10784</v>
      </c>
      <c r="T1589">
        <v>43102.456909722197</v>
      </c>
    </row>
    <row r="1590" spans="1:20" x14ac:dyDescent="0.25">
      <c r="A1590" t="s">
        <v>13364</v>
      </c>
      <c r="B1590" t="s">
        <v>12824</v>
      </c>
      <c r="C1590" t="s">
        <v>10691</v>
      </c>
      <c r="D1590" t="s">
        <v>12566</v>
      </c>
      <c r="E1590" t="s">
        <v>10693</v>
      </c>
      <c r="F1590">
        <v>10.99</v>
      </c>
      <c r="G1590">
        <v>131.88</v>
      </c>
      <c r="H1590">
        <v>12</v>
      </c>
      <c r="I1590" t="s">
        <v>10682</v>
      </c>
      <c r="J1590">
        <v>0</v>
      </c>
      <c r="K1590">
        <v>0</v>
      </c>
      <c r="L1590" t="s">
        <v>10758</v>
      </c>
      <c r="N1590" t="s">
        <v>12821</v>
      </c>
      <c r="O1590" t="s">
        <v>10708</v>
      </c>
      <c r="Q1590" t="s">
        <v>10709</v>
      </c>
      <c r="S1590" t="s">
        <v>12822</v>
      </c>
      <c r="T1590">
        <v>43109.404224537</v>
      </c>
    </row>
    <row r="1591" spans="1:20" x14ac:dyDescent="0.25">
      <c r="A1591" t="s">
        <v>13365</v>
      </c>
      <c r="B1591" t="s">
        <v>13366</v>
      </c>
      <c r="C1591" t="s">
        <v>10691</v>
      </c>
      <c r="D1591" t="s">
        <v>12566</v>
      </c>
      <c r="E1591" t="s">
        <v>10693</v>
      </c>
      <c r="F1591">
        <v>14.99</v>
      </c>
      <c r="G1591">
        <v>179.88</v>
      </c>
      <c r="H1591">
        <v>12</v>
      </c>
      <c r="I1591" t="s">
        <v>10682</v>
      </c>
      <c r="J1591">
        <v>0</v>
      </c>
      <c r="K1591">
        <v>0</v>
      </c>
      <c r="L1591" t="s">
        <v>10944</v>
      </c>
      <c r="N1591" t="s">
        <v>12821</v>
      </c>
      <c r="O1591" t="s">
        <v>10708</v>
      </c>
      <c r="Q1591" t="s">
        <v>10709</v>
      </c>
      <c r="S1591" t="s">
        <v>12822</v>
      </c>
      <c r="T1591">
        <v>43102.456921296303</v>
      </c>
    </row>
    <row r="1592" spans="1:20" x14ac:dyDescent="0.25">
      <c r="A1592" t="s">
        <v>13367</v>
      </c>
      <c r="B1592" t="s">
        <v>13368</v>
      </c>
      <c r="C1592" t="s">
        <v>10691</v>
      </c>
      <c r="D1592" t="s">
        <v>12566</v>
      </c>
      <c r="E1592" t="s">
        <v>10693</v>
      </c>
      <c r="F1592">
        <v>25.99</v>
      </c>
      <c r="G1592">
        <v>155.94</v>
      </c>
      <c r="H1592">
        <v>6</v>
      </c>
      <c r="I1592" t="s">
        <v>10682</v>
      </c>
      <c r="J1592">
        <v>0</v>
      </c>
      <c r="K1592">
        <v>0</v>
      </c>
      <c r="L1592" t="s">
        <v>10758</v>
      </c>
      <c r="N1592" t="s">
        <v>10728</v>
      </c>
      <c r="O1592" t="s">
        <v>10701</v>
      </c>
      <c r="Q1592" t="s">
        <v>10702</v>
      </c>
      <c r="S1592" t="s">
        <v>10729</v>
      </c>
      <c r="T1592">
        <v>43109.404224537</v>
      </c>
    </row>
    <row r="1593" spans="1:20" x14ac:dyDescent="0.25">
      <c r="A1593" t="s">
        <v>13369</v>
      </c>
      <c r="B1593" t="s">
        <v>13370</v>
      </c>
      <c r="C1593" t="s">
        <v>10751</v>
      </c>
      <c r="D1593" t="s">
        <v>12566</v>
      </c>
      <c r="E1593" t="s">
        <v>10753</v>
      </c>
      <c r="F1593">
        <v>9.59</v>
      </c>
      <c r="G1593">
        <v>115.08</v>
      </c>
      <c r="H1593">
        <v>12</v>
      </c>
      <c r="I1593" t="s">
        <v>10682</v>
      </c>
      <c r="J1593">
        <v>0</v>
      </c>
      <c r="K1593">
        <v>0</v>
      </c>
      <c r="L1593" t="s">
        <v>10717</v>
      </c>
      <c r="N1593" t="s">
        <v>10991</v>
      </c>
      <c r="O1593" t="s">
        <v>10992</v>
      </c>
      <c r="Q1593" t="s">
        <v>10993</v>
      </c>
      <c r="S1593" t="s">
        <v>10994</v>
      </c>
      <c r="T1593">
        <v>43102.456921296303</v>
      </c>
    </row>
    <row r="1594" spans="1:20" x14ac:dyDescent="0.25">
      <c r="A1594" t="s">
        <v>8578</v>
      </c>
      <c r="B1594" t="s">
        <v>13371</v>
      </c>
      <c r="C1594" t="s">
        <v>10691</v>
      </c>
      <c r="D1594" t="s">
        <v>12566</v>
      </c>
      <c r="E1594" t="s">
        <v>10693</v>
      </c>
      <c r="F1594">
        <v>8.99</v>
      </c>
      <c r="G1594">
        <v>107.88</v>
      </c>
      <c r="H1594">
        <v>12</v>
      </c>
      <c r="I1594" t="s">
        <v>10682</v>
      </c>
      <c r="J1594">
        <v>0</v>
      </c>
      <c r="K1594">
        <v>0</v>
      </c>
      <c r="L1594" t="s">
        <v>10722</v>
      </c>
      <c r="N1594" t="s">
        <v>10874</v>
      </c>
      <c r="O1594" t="s">
        <v>10701</v>
      </c>
      <c r="P1594" t="s">
        <v>10708</v>
      </c>
      <c r="Q1594" t="s">
        <v>10702</v>
      </c>
      <c r="R1594" t="s">
        <v>10709</v>
      </c>
      <c r="S1594" t="s">
        <v>10875</v>
      </c>
      <c r="T1594">
        <v>43102.456956018497</v>
      </c>
    </row>
    <row r="1595" spans="1:20" x14ac:dyDescent="0.25">
      <c r="A1595" t="s">
        <v>13372</v>
      </c>
      <c r="B1595" t="s">
        <v>13373</v>
      </c>
      <c r="C1595" t="s">
        <v>10691</v>
      </c>
      <c r="D1595" t="s">
        <v>12566</v>
      </c>
      <c r="E1595" t="s">
        <v>10693</v>
      </c>
      <c r="F1595">
        <v>13.49</v>
      </c>
      <c r="G1595">
        <v>161.88</v>
      </c>
      <c r="H1595">
        <v>12</v>
      </c>
      <c r="I1595" t="s">
        <v>10682</v>
      </c>
      <c r="J1595">
        <v>0</v>
      </c>
      <c r="K1595">
        <v>0</v>
      </c>
      <c r="L1595" t="s">
        <v>10868</v>
      </c>
      <c r="N1595" t="s">
        <v>10991</v>
      </c>
      <c r="O1595" t="s">
        <v>10992</v>
      </c>
      <c r="Q1595" t="s">
        <v>10993</v>
      </c>
      <c r="S1595" t="s">
        <v>10994</v>
      </c>
      <c r="T1595">
        <v>43102.456990740699</v>
      </c>
    </row>
    <row r="1596" spans="1:20" x14ac:dyDescent="0.25">
      <c r="A1596" t="s">
        <v>13374</v>
      </c>
      <c r="B1596" t="s">
        <v>13375</v>
      </c>
      <c r="C1596" t="s">
        <v>10751</v>
      </c>
      <c r="D1596" t="s">
        <v>12566</v>
      </c>
      <c r="E1596" t="s">
        <v>10836</v>
      </c>
      <c r="F1596">
        <v>9.59</v>
      </c>
      <c r="G1596">
        <v>115.08</v>
      </c>
      <c r="H1596">
        <v>12</v>
      </c>
      <c r="I1596" t="s">
        <v>10682</v>
      </c>
      <c r="J1596">
        <v>0</v>
      </c>
      <c r="K1596">
        <v>0</v>
      </c>
      <c r="L1596" t="s">
        <v>10717</v>
      </c>
      <c r="N1596" t="s">
        <v>10991</v>
      </c>
      <c r="O1596" t="s">
        <v>10992</v>
      </c>
      <c r="Q1596" t="s">
        <v>10993</v>
      </c>
      <c r="S1596" t="s">
        <v>10994</v>
      </c>
      <c r="T1596">
        <v>43102.456921296303</v>
      </c>
    </row>
    <row r="1597" spans="1:20" x14ac:dyDescent="0.25">
      <c r="A1597" t="s">
        <v>4784</v>
      </c>
      <c r="B1597" t="s">
        <v>13376</v>
      </c>
      <c r="C1597" t="s">
        <v>13217</v>
      </c>
      <c r="D1597" t="s">
        <v>12566</v>
      </c>
      <c r="E1597" t="s">
        <v>10685</v>
      </c>
      <c r="F1597">
        <v>99.99</v>
      </c>
      <c r="G1597">
        <v>399.96</v>
      </c>
      <c r="H1597">
        <v>4</v>
      </c>
      <c r="I1597" t="s">
        <v>10682</v>
      </c>
      <c r="J1597">
        <v>0</v>
      </c>
      <c r="K1597">
        <v>0</v>
      </c>
      <c r="L1597" t="s">
        <v>13272</v>
      </c>
      <c r="N1597" t="s">
        <v>10694</v>
      </c>
      <c r="O1597" t="s">
        <v>10695</v>
      </c>
      <c r="Q1597" t="s">
        <v>10696</v>
      </c>
      <c r="S1597" t="s">
        <v>10697</v>
      </c>
      <c r="T1597">
        <v>43102.456863425898</v>
      </c>
    </row>
    <row r="1598" spans="1:20" x14ac:dyDescent="0.25">
      <c r="A1598" t="s">
        <v>4785</v>
      </c>
      <c r="B1598" t="s">
        <v>13377</v>
      </c>
      <c r="C1598" t="s">
        <v>10691</v>
      </c>
      <c r="D1598" t="s">
        <v>12566</v>
      </c>
      <c r="E1598" t="s">
        <v>10693</v>
      </c>
      <c r="F1598">
        <v>25.95</v>
      </c>
      <c r="G1598">
        <v>311.39999999999998</v>
      </c>
      <c r="H1598">
        <v>12</v>
      </c>
      <c r="I1598" t="s">
        <v>10682</v>
      </c>
      <c r="J1598">
        <v>0</v>
      </c>
      <c r="K1598">
        <v>0</v>
      </c>
      <c r="L1598" t="s">
        <v>10883</v>
      </c>
      <c r="N1598" t="s">
        <v>12158</v>
      </c>
      <c r="O1598" t="s">
        <v>11279</v>
      </c>
      <c r="Q1598" t="s">
        <v>11280</v>
      </c>
      <c r="S1598" t="s">
        <v>12159</v>
      </c>
      <c r="T1598">
        <v>43102.456979166702</v>
      </c>
    </row>
    <row r="1599" spans="1:20" x14ac:dyDescent="0.25">
      <c r="A1599" t="s">
        <v>13378</v>
      </c>
      <c r="B1599" t="s">
        <v>13379</v>
      </c>
      <c r="C1599" t="s">
        <v>10691</v>
      </c>
      <c r="D1599" t="s">
        <v>12566</v>
      </c>
      <c r="E1599" t="s">
        <v>10693</v>
      </c>
      <c r="F1599">
        <v>69.989999999999995</v>
      </c>
      <c r="G1599">
        <v>419.94</v>
      </c>
      <c r="H1599">
        <v>6</v>
      </c>
      <c r="I1599" t="s">
        <v>10682</v>
      </c>
      <c r="J1599">
        <v>0</v>
      </c>
      <c r="K1599">
        <v>0</v>
      </c>
      <c r="L1599" t="s">
        <v>10731</v>
      </c>
      <c r="N1599" t="s">
        <v>10686</v>
      </c>
      <c r="O1599" t="s">
        <v>10687</v>
      </c>
      <c r="Q1599" t="s">
        <v>10688</v>
      </c>
      <c r="S1599" t="s">
        <v>10689</v>
      </c>
      <c r="T1599">
        <v>43102.456875000003</v>
      </c>
    </row>
    <row r="1600" spans="1:20" x14ac:dyDescent="0.25">
      <c r="A1600" t="s">
        <v>13380</v>
      </c>
      <c r="B1600" t="s">
        <v>13381</v>
      </c>
      <c r="C1600" t="s">
        <v>10691</v>
      </c>
      <c r="D1600" t="s">
        <v>12566</v>
      </c>
      <c r="E1600" t="s">
        <v>10693</v>
      </c>
      <c r="F1600">
        <v>26.99</v>
      </c>
      <c r="G1600">
        <v>161.94</v>
      </c>
      <c r="H1600">
        <v>6</v>
      </c>
      <c r="I1600" t="s">
        <v>10682</v>
      </c>
      <c r="J1600">
        <v>0</v>
      </c>
      <c r="K1600">
        <v>0</v>
      </c>
      <c r="L1600" t="s">
        <v>10722</v>
      </c>
      <c r="N1600" t="s">
        <v>13382</v>
      </c>
      <c r="O1600" t="s">
        <v>11717</v>
      </c>
      <c r="Q1600" t="s">
        <v>11718</v>
      </c>
      <c r="S1600" t="s">
        <v>13383</v>
      </c>
      <c r="T1600">
        <v>43102.456956018497</v>
      </c>
    </row>
    <row r="1601" spans="1:20" x14ac:dyDescent="0.25">
      <c r="A1601" t="s">
        <v>13384</v>
      </c>
      <c r="B1601" t="s">
        <v>13385</v>
      </c>
      <c r="C1601" t="s">
        <v>10691</v>
      </c>
      <c r="D1601" t="s">
        <v>12566</v>
      </c>
      <c r="E1601" t="s">
        <v>10693</v>
      </c>
      <c r="F1601">
        <v>99.99</v>
      </c>
      <c r="G1601">
        <v>599.94000000000005</v>
      </c>
      <c r="H1601">
        <v>6</v>
      </c>
      <c r="I1601" t="s">
        <v>10682</v>
      </c>
      <c r="J1601">
        <v>0</v>
      </c>
      <c r="K1601">
        <v>0</v>
      </c>
      <c r="L1601" t="s">
        <v>10706</v>
      </c>
      <c r="N1601" t="s">
        <v>10793</v>
      </c>
      <c r="O1601" t="s">
        <v>10782</v>
      </c>
      <c r="Q1601" t="s">
        <v>10783</v>
      </c>
      <c r="S1601" t="s">
        <v>10794</v>
      </c>
      <c r="T1601">
        <v>43102.457002314797</v>
      </c>
    </row>
    <row r="1602" spans="1:20" x14ac:dyDescent="0.25">
      <c r="A1602" t="s">
        <v>8579</v>
      </c>
      <c r="B1602" t="s">
        <v>13386</v>
      </c>
      <c r="C1602" t="s">
        <v>10691</v>
      </c>
      <c r="D1602" t="s">
        <v>12566</v>
      </c>
      <c r="E1602" t="s">
        <v>10693</v>
      </c>
      <c r="F1602">
        <v>37.93</v>
      </c>
      <c r="G1602">
        <v>227.58</v>
      </c>
      <c r="H1602">
        <v>6</v>
      </c>
      <c r="I1602" t="s">
        <v>10682</v>
      </c>
      <c r="J1602">
        <v>0</v>
      </c>
      <c r="K1602">
        <v>0</v>
      </c>
      <c r="L1602" t="s">
        <v>11301</v>
      </c>
      <c r="N1602" t="s">
        <v>12994</v>
      </c>
      <c r="O1602" t="s">
        <v>10747</v>
      </c>
      <c r="Q1602" t="s">
        <v>10748</v>
      </c>
      <c r="S1602" t="s">
        <v>12995</v>
      </c>
      <c r="T1602">
        <v>43102.456875000003</v>
      </c>
    </row>
    <row r="1603" spans="1:20" x14ac:dyDescent="0.25">
      <c r="A1603" t="s">
        <v>8580</v>
      </c>
      <c r="B1603" t="s">
        <v>13387</v>
      </c>
      <c r="C1603" t="s">
        <v>10751</v>
      </c>
      <c r="D1603" t="s">
        <v>12566</v>
      </c>
      <c r="E1603" t="s">
        <v>10693</v>
      </c>
      <c r="F1603">
        <v>15.59</v>
      </c>
      <c r="G1603">
        <v>187.08</v>
      </c>
      <c r="H1603">
        <v>12</v>
      </c>
      <c r="I1603" t="s">
        <v>10682</v>
      </c>
      <c r="J1603">
        <v>7</v>
      </c>
      <c r="K1603">
        <v>0</v>
      </c>
      <c r="L1603" t="s">
        <v>11014</v>
      </c>
      <c r="N1603" t="s">
        <v>12368</v>
      </c>
      <c r="S1603" t="s">
        <v>12369</v>
      </c>
      <c r="T1603">
        <v>43102.456863425898</v>
      </c>
    </row>
    <row r="1604" spans="1:20" x14ac:dyDescent="0.25">
      <c r="A1604" t="s">
        <v>4786</v>
      </c>
      <c r="B1604" t="s">
        <v>13388</v>
      </c>
      <c r="C1604" t="s">
        <v>12445</v>
      </c>
      <c r="D1604" t="s">
        <v>12566</v>
      </c>
      <c r="E1604" t="s">
        <v>10685</v>
      </c>
      <c r="F1604">
        <v>51.99</v>
      </c>
      <c r="G1604">
        <v>311.94</v>
      </c>
      <c r="H1604">
        <v>6</v>
      </c>
      <c r="I1604" t="s">
        <v>10682</v>
      </c>
      <c r="J1604">
        <v>0</v>
      </c>
      <c r="K1604">
        <v>0</v>
      </c>
      <c r="L1604" t="s">
        <v>10918</v>
      </c>
      <c r="N1604" t="s">
        <v>10732</v>
      </c>
      <c r="O1604" t="s">
        <v>10687</v>
      </c>
      <c r="Q1604" t="s">
        <v>10688</v>
      </c>
      <c r="S1604" t="s">
        <v>10733</v>
      </c>
      <c r="T1604">
        <v>43102.456967592603</v>
      </c>
    </row>
    <row r="1605" spans="1:20" x14ac:dyDescent="0.25">
      <c r="A1605" t="s">
        <v>13389</v>
      </c>
      <c r="B1605" t="s">
        <v>13390</v>
      </c>
      <c r="C1605" t="s">
        <v>10691</v>
      </c>
      <c r="D1605" t="s">
        <v>12566</v>
      </c>
      <c r="E1605" t="s">
        <v>10693</v>
      </c>
      <c r="F1605">
        <v>69.989999999999995</v>
      </c>
      <c r="G1605">
        <v>419.94</v>
      </c>
      <c r="H1605">
        <v>6</v>
      </c>
      <c r="I1605" t="s">
        <v>10682</v>
      </c>
      <c r="J1605">
        <v>0</v>
      </c>
      <c r="K1605">
        <v>0</v>
      </c>
      <c r="L1605" t="s">
        <v>10758</v>
      </c>
      <c r="N1605" t="s">
        <v>12137</v>
      </c>
      <c r="O1605" t="s">
        <v>10701</v>
      </c>
      <c r="Q1605" t="s">
        <v>10702</v>
      </c>
      <c r="S1605" t="s">
        <v>12138</v>
      </c>
      <c r="T1605">
        <v>43109.404224537</v>
      </c>
    </row>
    <row r="1606" spans="1:20" x14ac:dyDescent="0.25">
      <c r="A1606" t="s">
        <v>13391</v>
      </c>
      <c r="B1606" t="s">
        <v>13392</v>
      </c>
      <c r="C1606" t="s">
        <v>10691</v>
      </c>
      <c r="D1606" t="s">
        <v>12566</v>
      </c>
      <c r="E1606" t="s">
        <v>10693</v>
      </c>
      <c r="F1606">
        <v>29.99</v>
      </c>
      <c r="G1606">
        <v>179.94</v>
      </c>
      <c r="H1606">
        <v>6</v>
      </c>
      <c r="I1606" t="s">
        <v>10682</v>
      </c>
      <c r="J1606">
        <v>0</v>
      </c>
      <c r="K1606">
        <v>0</v>
      </c>
      <c r="L1606" t="s">
        <v>10868</v>
      </c>
      <c r="N1606" t="s">
        <v>10732</v>
      </c>
      <c r="O1606" t="s">
        <v>10687</v>
      </c>
      <c r="Q1606" t="s">
        <v>10688</v>
      </c>
      <c r="S1606" t="s">
        <v>10733</v>
      </c>
      <c r="T1606">
        <v>43102.456990740699</v>
      </c>
    </row>
    <row r="1607" spans="1:20" x14ac:dyDescent="0.25">
      <c r="A1607" t="s">
        <v>13393</v>
      </c>
      <c r="B1607" t="s">
        <v>13394</v>
      </c>
      <c r="C1607" t="s">
        <v>10691</v>
      </c>
      <c r="D1607" t="s">
        <v>12566</v>
      </c>
      <c r="E1607" t="s">
        <v>10693</v>
      </c>
      <c r="F1607">
        <v>0</v>
      </c>
      <c r="G1607">
        <v>0</v>
      </c>
      <c r="H1607">
        <v>12</v>
      </c>
      <c r="I1607" t="s">
        <v>10682</v>
      </c>
      <c r="J1607">
        <v>0</v>
      </c>
      <c r="K1607">
        <v>0</v>
      </c>
      <c r="L1607" t="s">
        <v>10758</v>
      </c>
      <c r="N1607" t="s">
        <v>10991</v>
      </c>
      <c r="O1607" t="s">
        <v>10992</v>
      </c>
      <c r="Q1607" t="s">
        <v>10993</v>
      </c>
      <c r="S1607" t="s">
        <v>10994</v>
      </c>
      <c r="T1607">
        <v>43109.404224537</v>
      </c>
    </row>
    <row r="1608" spans="1:20" x14ac:dyDescent="0.25">
      <c r="A1608" t="s">
        <v>4787</v>
      </c>
      <c r="B1608" t="s">
        <v>13395</v>
      </c>
      <c r="C1608" t="s">
        <v>10751</v>
      </c>
      <c r="D1608" t="s">
        <v>12566</v>
      </c>
      <c r="E1608" t="s">
        <v>10693</v>
      </c>
      <c r="F1608">
        <v>18.510000000000002</v>
      </c>
      <c r="G1608">
        <v>111.06</v>
      </c>
      <c r="H1608">
        <v>6</v>
      </c>
      <c r="I1608" t="s">
        <v>10682</v>
      </c>
      <c r="J1608">
        <v>0</v>
      </c>
      <c r="K1608">
        <v>0</v>
      </c>
      <c r="L1608" t="s">
        <v>10831</v>
      </c>
      <c r="N1608" t="s">
        <v>10761</v>
      </c>
      <c r="O1608" t="s">
        <v>10762</v>
      </c>
      <c r="P1608" t="s">
        <v>10708</v>
      </c>
      <c r="Q1608" t="s">
        <v>10763</v>
      </c>
      <c r="R1608" t="s">
        <v>10709</v>
      </c>
      <c r="S1608" t="s">
        <v>10764</v>
      </c>
      <c r="T1608">
        <v>43102.456956018497</v>
      </c>
    </row>
    <row r="1609" spans="1:20" x14ac:dyDescent="0.25">
      <c r="A1609" t="s">
        <v>8581</v>
      </c>
      <c r="B1609" t="s">
        <v>13396</v>
      </c>
      <c r="C1609" t="s">
        <v>10691</v>
      </c>
      <c r="D1609" t="s">
        <v>12566</v>
      </c>
      <c r="E1609" t="s">
        <v>10693</v>
      </c>
      <c r="F1609">
        <v>12.59</v>
      </c>
      <c r="G1609">
        <v>75.540000000000006</v>
      </c>
      <c r="H1609">
        <v>6</v>
      </c>
      <c r="I1609" t="s">
        <v>10682</v>
      </c>
      <c r="J1609">
        <v>0</v>
      </c>
      <c r="K1609">
        <v>0</v>
      </c>
      <c r="L1609" t="s">
        <v>10722</v>
      </c>
      <c r="N1609" t="s">
        <v>10686</v>
      </c>
      <c r="O1609" t="s">
        <v>10687</v>
      </c>
      <c r="Q1609" t="s">
        <v>10688</v>
      </c>
      <c r="S1609" t="s">
        <v>10689</v>
      </c>
      <c r="T1609">
        <v>43102.456956018497</v>
      </c>
    </row>
    <row r="1610" spans="1:20" x14ac:dyDescent="0.25">
      <c r="A1610" t="s">
        <v>13397</v>
      </c>
      <c r="B1610" t="s">
        <v>13398</v>
      </c>
      <c r="C1610" t="s">
        <v>10691</v>
      </c>
      <c r="D1610" t="s">
        <v>12566</v>
      </c>
      <c r="E1610" t="s">
        <v>10693</v>
      </c>
      <c r="F1610">
        <v>35.64</v>
      </c>
      <c r="G1610">
        <v>427.68</v>
      </c>
      <c r="H1610">
        <v>12</v>
      </c>
      <c r="I1610" t="s">
        <v>10682</v>
      </c>
      <c r="J1610">
        <v>0</v>
      </c>
      <c r="K1610">
        <v>0</v>
      </c>
      <c r="L1610" t="s">
        <v>10758</v>
      </c>
      <c r="N1610" t="s">
        <v>10746</v>
      </c>
      <c r="O1610" t="s">
        <v>10747</v>
      </c>
      <c r="Q1610" t="s">
        <v>10748</v>
      </c>
      <c r="S1610" t="s">
        <v>10749</v>
      </c>
      <c r="T1610">
        <v>43109.404224537</v>
      </c>
    </row>
    <row r="1611" spans="1:20" x14ac:dyDescent="0.25">
      <c r="A1611" t="s">
        <v>8582</v>
      </c>
      <c r="B1611" t="s">
        <v>13399</v>
      </c>
      <c r="C1611" t="s">
        <v>10691</v>
      </c>
      <c r="D1611" t="s">
        <v>12566</v>
      </c>
      <c r="E1611" t="s">
        <v>10836</v>
      </c>
      <c r="F1611">
        <v>20.99</v>
      </c>
      <c r="G1611">
        <v>125.94</v>
      </c>
      <c r="H1611">
        <v>6</v>
      </c>
      <c r="I1611" t="s">
        <v>10682</v>
      </c>
      <c r="J1611">
        <v>0</v>
      </c>
      <c r="K1611">
        <v>0</v>
      </c>
      <c r="L1611" t="s">
        <v>10722</v>
      </c>
      <c r="N1611" t="s">
        <v>10781</v>
      </c>
      <c r="O1611" t="s">
        <v>10782</v>
      </c>
      <c r="Q1611" t="s">
        <v>10783</v>
      </c>
      <c r="S1611" t="s">
        <v>10784</v>
      </c>
      <c r="T1611">
        <v>43102.456956018497</v>
      </c>
    </row>
    <row r="1612" spans="1:20" x14ac:dyDescent="0.25">
      <c r="A1612" t="s">
        <v>4788</v>
      </c>
      <c r="B1612" t="s">
        <v>13400</v>
      </c>
      <c r="C1612" t="s">
        <v>11814</v>
      </c>
      <c r="D1612" t="s">
        <v>12566</v>
      </c>
      <c r="E1612" t="s">
        <v>10685</v>
      </c>
      <c r="F1612">
        <v>179.99</v>
      </c>
      <c r="G1612">
        <v>539.97</v>
      </c>
      <c r="H1612">
        <v>3</v>
      </c>
      <c r="I1612" t="s">
        <v>10682</v>
      </c>
      <c r="J1612">
        <v>18</v>
      </c>
      <c r="K1612">
        <v>0</v>
      </c>
      <c r="L1612" t="s">
        <v>11305</v>
      </c>
      <c r="N1612" t="s">
        <v>10694</v>
      </c>
      <c r="O1612" t="s">
        <v>10695</v>
      </c>
      <c r="Q1612" t="s">
        <v>10696</v>
      </c>
      <c r="S1612" t="s">
        <v>10697</v>
      </c>
      <c r="T1612">
        <v>43102.456875000003</v>
      </c>
    </row>
    <row r="1613" spans="1:20" x14ac:dyDescent="0.25">
      <c r="A1613" t="s">
        <v>8583</v>
      </c>
      <c r="B1613" t="s">
        <v>13401</v>
      </c>
      <c r="C1613" t="s">
        <v>10691</v>
      </c>
      <c r="D1613" t="s">
        <v>12566</v>
      </c>
      <c r="E1613" t="s">
        <v>10693</v>
      </c>
      <c r="F1613">
        <v>26.99</v>
      </c>
      <c r="G1613">
        <v>323.88</v>
      </c>
      <c r="H1613">
        <v>12</v>
      </c>
      <c r="I1613" t="s">
        <v>10682</v>
      </c>
      <c r="J1613">
        <v>4</v>
      </c>
      <c r="K1613">
        <v>0</v>
      </c>
      <c r="L1613" t="s">
        <v>11406</v>
      </c>
      <c r="N1613" t="s">
        <v>10746</v>
      </c>
      <c r="O1613" t="s">
        <v>10747</v>
      </c>
      <c r="Q1613" t="s">
        <v>10748</v>
      </c>
      <c r="S1613" t="s">
        <v>10749</v>
      </c>
      <c r="T1613">
        <v>43102.456979166702</v>
      </c>
    </row>
    <row r="1614" spans="1:20" x14ac:dyDescent="0.25">
      <c r="A1614" t="s">
        <v>4789</v>
      </c>
      <c r="B1614" t="s">
        <v>13402</v>
      </c>
      <c r="C1614" t="s">
        <v>13217</v>
      </c>
      <c r="D1614" t="s">
        <v>12566</v>
      </c>
      <c r="E1614" t="s">
        <v>10685</v>
      </c>
      <c r="F1614">
        <v>79.989999999999995</v>
      </c>
      <c r="G1614">
        <v>479.94</v>
      </c>
      <c r="H1614">
        <v>6</v>
      </c>
      <c r="I1614" t="s">
        <v>10682</v>
      </c>
      <c r="J1614">
        <v>18</v>
      </c>
      <c r="K1614">
        <v>0</v>
      </c>
      <c r="L1614" t="s">
        <v>11451</v>
      </c>
      <c r="N1614" t="s">
        <v>10803</v>
      </c>
      <c r="O1614" t="s">
        <v>10782</v>
      </c>
      <c r="Q1614" t="s">
        <v>10783</v>
      </c>
      <c r="S1614" t="s">
        <v>10804</v>
      </c>
      <c r="T1614">
        <v>43102.456875000003</v>
      </c>
    </row>
    <row r="1615" spans="1:20" x14ac:dyDescent="0.25">
      <c r="A1615" t="s">
        <v>13403</v>
      </c>
      <c r="B1615" t="s">
        <v>13404</v>
      </c>
      <c r="C1615" t="s">
        <v>10691</v>
      </c>
      <c r="D1615" t="s">
        <v>12566</v>
      </c>
      <c r="E1615" t="s">
        <v>10693</v>
      </c>
      <c r="F1615">
        <v>23.49</v>
      </c>
      <c r="G1615">
        <v>281.88</v>
      </c>
      <c r="H1615">
        <v>12</v>
      </c>
      <c r="I1615" t="s">
        <v>10682</v>
      </c>
      <c r="J1615">
        <v>0</v>
      </c>
      <c r="K1615">
        <v>0</v>
      </c>
      <c r="L1615" t="s">
        <v>10758</v>
      </c>
      <c r="N1615" t="s">
        <v>10718</v>
      </c>
      <c r="O1615" t="s">
        <v>10708</v>
      </c>
      <c r="Q1615" t="s">
        <v>10709</v>
      </c>
      <c r="S1615" t="s">
        <v>10719</v>
      </c>
      <c r="T1615">
        <v>43109.404224537</v>
      </c>
    </row>
    <row r="1616" spans="1:20" x14ac:dyDescent="0.25">
      <c r="A1616" t="s">
        <v>13405</v>
      </c>
      <c r="B1616" t="s">
        <v>13406</v>
      </c>
      <c r="C1616" t="s">
        <v>10691</v>
      </c>
      <c r="D1616" t="s">
        <v>12566</v>
      </c>
      <c r="E1616" t="s">
        <v>10693</v>
      </c>
      <c r="F1616">
        <v>15.99</v>
      </c>
      <c r="G1616">
        <v>191.88</v>
      </c>
      <c r="H1616">
        <v>12</v>
      </c>
      <c r="I1616" t="s">
        <v>10682</v>
      </c>
      <c r="J1616">
        <v>0</v>
      </c>
      <c r="K1616">
        <v>0</v>
      </c>
      <c r="L1616" t="s">
        <v>10788</v>
      </c>
      <c r="N1616" t="s">
        <v>10923</v>
      </c>
      <c r="O1616" t="s">
        <v>10708</v>
      </c>
      <c r="Q1616" t="s">
        <v>10709</v>
      </c>
      <c r="S1616" t="s">
        <v>10924</v>
      </c>
      <c r="T1616">
        <v>43102.456921296303</v>
      </c>
    </row>
    <row r="1617" spans="1:20" x14ac:dyDescent="0.25">
      <c r="A1617" t="s">
        <v>13407</v>
      </c>
      <c r="B1617" t="s">
        <v>13408</v>
      </c>
      <c r="C1617" t="s">
        <v>10691</v>
      </c>
      <c r="D1617" t="s">
        <v>12566</v>
      </c>
      <c r="E1617" t="s">
        <v>10693</v>
      </c>
      <c r="F1617">
        <v>27.99</v>
      </c>
      <c r="G1617">
        <v>335.88</v>
      </c>
      <c r="H1617">
        <v>12</v>
      </c>
      <c r="I1617" t="s">
        <v>10682</v>
      </c>
      <c r="J1617">
        <v>0</v>
      </c>
      <c r="K1617">
        <v>0</v>
      </c>
      <c r="L1617" t="s">
        <v>10722</v>
      </c>
      <c r="N1617" t="s">
        <v>11836</v>
      </c>
      <c r="O1617" t="s">
        <v>10708</v>
      </c>
      <c r="Q1617" t="s">
        <v>10709</v>
      </c>
      <c r="S1617" t="s">
        <v>11837</v>
      </c>
      <c r="T1617">
        <v>43102.456956018497</v>
      </c>
    </row>
    <row r="1618" spans="1:20" x14ac:dyDescent="0.25">
      <c r="A1618" t="s">
        <v>8584</v>
      </c>
      <c r="B1618" t="s">
        <v>13409</v>
      </c>
      <c r="C1618" t="s">
        <v>10751</v>
      </c>
      <c r="D1618" t="s">
        <v>12566</v>
      </c>
      <c r="E1618" t="s">
        <v>10836</v>
      </c>
      <c r="F1618">
        <v>23.99</v>
      </c>
      <c r="G1618">
        <v>143.94</v>
      </c>
      <c r="H1618">
        <v>6</v>
      </c>
      <c r="I1618" t="s">
        <v>10682</v>
      </c>
      <c r="J1618">
        <v>18</v>
      </c>
      <c r="K1618">
        <v>0</v>
      </c>
      <c r="L1618" t="s">
        <v>11014</v>
      </c>
      <c r="N1618" t="s">
        <v>10991</v>
      </c>
      <c r="O1618" t="s">
        <v>10992</v>
      </c>
      <c r="Q1618" t="s">
        <v>10993</v>
      </c>
      <c r="S1618" t="s">
        <v>10994</v>
      </c>
      <c r="T1618">
        <v>43102.456863425898</v>
      </c>
    </row>
    <row r="1619" spans="1:20" x14ac:dyDescent="0.25">
      <c r="A1619" t="s">
        <v>4790</v>
      </c>
      <c r="B1619" t="s">
        <v>13410</v>
      </c>
      <c r="C1619" t="s">
        <v>10751</v>
      </c>
      <c r="D1619" t="s">
        <v>12566</v>
      </c>
      <c r="E1619" t="s">
        <v>10693</v>
      </c>
      <c r="F1619">
        <v>5.99</v>
      </c>
      <c r="G1619">
        <v>71.88</v>
      </c>
      <c r="H1619">
        <v>12</v>
      </c>
      <c r="I1619" t="s">
        <v>10682</v>
      </c>
      <c r="J1619">
        <v>0</v>
      </c>
      <c r="K1619">
        <v>0</v>
      </c>
      <c r="L1619" t="s">
        <v>10944</v>
      </c>
      <c r="N1619" t="s">
        <v>10746</v>
      </c>
      <c r="O1619" t="s">
        <v>10747</v>
      </c>
      <c r="Q1619" t="s">
        <v>10748</v>
      </c>
      <c r="S1619" t="s">
        <v>10749</v>
      </c>
      <c r="T1619">
        <v>43102.456921296303</v>
      </c>
    </row>
    <row r="1620" spans="1:20" x14ac:dyDescent="0.25">
      <c r="A1620" t="s">
        <v>13411</v>
      </c>
      <c r="B1620" t="s">
        <v>13412</v>
      </c>
      <c r="C1620" t="s">
        <v>10691</v>
      </c>
      <c r="D1620" t="s">
        <v>12566</v>
      </c>
      <c r="E1620" t="s">
        <v>10693</v>
      </c>
      <c r="F1620">
        <v>18.690000000000001</v>
      </c>
      <c r="G1620">
        <v>224.28</v>
      </c>
      <c r="H1620">
        <v>12</v>
      </c>
      <c r="I1620" t="s">
        <v>10682</v>
      </c>
      <c r="J1620">
        <v>0</v>
      </c>
      <c r="K1620">
        <v>0</v>
      </c>
      <c r="L1620" t="s">
        <v>10745</v>
      </c>
      <c r="N1620" t="s">
        <v>10686</v>
      </c>
      <c r="O1620" t="s">
        <v>10687</v>
      </c>
      <c r="Q1620" t="s">
        <v>10688</v>
      </c>
      <c r="S1620" t="s">
        <v>10689</v>
      </c>
      <c r="T1620">
        <v>43102.456898148099</v>
      </c>
    </row>
    <row r="1621" spans="1:20" x14ac:dyDescent="0.25">
      <c r="A1621" t="s">
        <v>13413</v>
      </c>
      <c r="B1621" t="s">
        <v>13414</v>
      </c>
      <c r="C1621" t="s">
        <v>10691</v>
      </c>
      <c r="D1621" t="s">
        <v>12566</v>
      </c>
      <c r="E1621" t="s">
        <v>10693</v>
      </c>
      <c r="F1621">
        <v>32.49</v>
      </c>
      <c r="G1621">
        <v>194.94</v>
      </c>
      <c r="H1621">
        <v>6</v>
      </c>
      <c r="I1621" t="s">
        <v>10682</v>
      </c>
      <c r="J1621">
        <v>0</v>
      </c>
      <c r="K1621">
        <v>0</v>
      </c>
      <c r="L1621" t="s">
        <v>10722</v>
      </c>
      <c r="N1621" t="s">
        <v>13415</v>
      </c>
      <c r="O1621" t="s">
        <v>13416</v>
      </c>
      <c r="Q1621" t="s">
        <v>13417</v>
      </c>
      <c r="S1621" t="s">
        <v>13418</v>
      </c>
      <c r="T1621">
        <v>43102.456956018497</v>
      </c>
    </row>
    <row r="1622" spans="1:20" x14ac:dyDescent="0.25">
      <c r="A1622" t="s">
        <v>13419</v>
      </c>
      <c r="B1622" t="s">
        <v>13420</v>
      </c>
      <c r="C1622" t="s">
        <v>10691</v>
      </c>
      <c r="D1622" t="s">
        <v>12566</v>
      </c>
      <c r="E1622" t="s">
        <v>10693</v>
      </c>
      <c r="F1622">
        <v>7.79</v>
      </c>
      <c r="G1622">
        <v>93.48</v>
      </c>
      <c r="H1622">
        <v>12</v>
      </c>
      <c r="I1622" t="s">
        <v>10682</v>
      </c>
      <c r="J1622">
        <v>0</v>
      </c>
      <c r="K1622">
        <v>0</v>
      </c>
      <c r="L1622" t="s">
        <v>10791</v>
      </c>
      <c r="N1622" t="s">
        <v>10700</v>
      </c>
      <c r="O1622" t="s">
        <v>10701</v>
      </c>
      <c r="Q1622" t="s">
        <v>10702</v>
      </c>
      <c r="S1622" t="s">
        <v>10703</v>
      </c>
      <c r="T1622">
        <v>43102.456967592603</v>
      </c>
    </row>
    <row r="1623" spans="1:20" x14ac:dyDescent="0.25">
      <c r="A1623" t="s">
        <v>13421</v>
      </c>
      <c r="B1623" t="s">
        <v>13422</v>
      </c>
      <c r="C1623" t="s">
        <v>10691</v>
      </c>
      <c r="D1623" t="s">
        <v>12566</v>
      </c>
      <c r="E1623" t="s">
        <v>10693</v>
      </c>
      <c r="F1623">
        <v>39.99</v>
      </c>
      <c r="G1623">
        <v>239.94</v>
      </c>
      <c r="H1623">
        <v>6</v>
      </c>
      <c r="I1623" t="s">
        <v>10682</v>
      </c>
      <c r="J1623">
        <v>0</v>
      </c>
      <c r="K1623">
        <v>0</v>
      </c>
      <c r="L1623" t="s">
        <v>10706</v>
      </c>
      <c r="N1623" t="s">
        <v>10707</v>
      </c>
      <c r="O1623" t="s">
        <v>10708</v>
      </c>
      <c r="Q1623" t="s">
        <v>10709</v>
      </c>
      <c r="S1623" t="s">
        <v>10710</v>
      </c>
      <c r="T1623">
        <v>43102.457002314797</v>
      </c>
    </row>
    <row r="1624" spans="1:20" x14ac:dyDescent="0.25">
      <c r="A1624" t="s">
        <v>13423</v>
      </c>
      <c r="B1624" t="s">
        <v>13424</v>
      </c>
      <c r="C1624" t="s">
        <v>10691</v>
      </c>
      <c r="D1624" t="s">
        <v>12566</v>
      </c>
      <c r="E1624" t="s">
        <v>10693</v>
      </c>
      <c r="F1624">
        <v>45.93</v>
      </c>
      <c r="G1624">
        <v>275.58</v>
      </c>
      <c r="H1624">
        <v>6</v>
      </c>
      <c r="I1624" t="s">
        <v>10682</v>
      </c>
      <c r="J1624">
        <v>0</v>
      </c>
      <c r="K1624">
        <v>0</v>
      </c>
      <c r="L1624" t="s">
        <v>10758</v>
      </c>
      <c r="N1624" t="s">
        <v>13415</v>
      </c>
      <c r="O1624" t="s">
        <v>13416</v>
      </c>
      <c r="Q1624" t="s">
        <v>13417</v>
      </c>
      <c r="S1624" t="s">
        <v>13418</v>
      </c>
      <c r="T1624">
        <v>43109.404224537</v>
      </c>
    </row>
    <row r="1625" spans="1:20" x14ac:dyDescent="0.25">
      <c r="A1625" t="s">
        <v>4791</v>
      </c>
      <c r="B1625" t="s">
        <v>13425</v>
      </c>
      <c r="C1625" t="s">
        <v>10856</v>
      </c>
      <c r="D1625" t="s">
        <v>12566</v>
      </c>
      <c r="E1625" t="s">
        <v>10685</v>
      </c>
      <c r="F1625">
        <v>174.99</v>
      </c>
      <c r="G1625">
        <v>524.97</v>
      </c>
      <c r="H1625">
        <v>3</v>
      </c>
      <c r="I1625" t="s">
        <v>10682</v>
      </c>
      <c r="J1625">
        <v>18</v>
      </c>
      <c r="K1625">
        <v>0</v>
      </c>
      <c r="L1625" t="s">
        <v>10731</v>
      </c>
      <c r="M1625">
        <v>43192</v>
      </c>
      <c r="N1625" t="s">
        <v>10746</v>
      </c>
      <c r="O1625" t="s">
        <v>10747</v>
      </c>
      <c r="Q1625" t="s">
        <v>10748</v>
      </c>
      <c r="S1625" t="s">
        <v>10749</v>
      </c>
      <c r="T1625">
        <v>43102.456875000003</v>
      </c>
    </row>
    <row r="1626" spans="1:20" x14ac:dyDescent="0.25">
      <c r="A1626" t="s">
        <v>13426</v>
      </c>
      <c r="B1626" t="s">
        <v>13427</v>
      </c>
      <c r="C1626" t="s">
        <v>10691</v>
      </c>
      <c r="D1626" t="s">
        <v>12566</v>
      </c>
      <c r="E1626" t="s">
        <v>10693</v>
      </c>
      <c r="F1626">
        <v>41.99</v>
      </c>
      <c r="G1626">
        <v>251.94</v>
      </c>
      <c r="H1626">
        <v>6</v>
      </c>
      <c r="I1626" t="s">
        <v>10682</v>
      </c>
      <c r="J1626">
        <v>0</v>
      </c>
      <c r="K1626">
        <v>0</v>
      </c>
      <c r="L1626" t="s">
        <v>10740</v>
      </c>
      <c r="N1626" t="s">
        <v>11359</v>
      </c>
      <c r="O1626" t="s">
        <v>10762</v>
      </c>
      <c r="P1626" t="s">
        <v>10701</v>
      </c>
      <c r="Q1626" t="s">
        <v>10763</v>
      </c>
      <c r="R1626" t="s">
        <v>10702</v>
      </c>
      <c r="S1626" t="s">
        <v>11360</v>
      </c>
      <c r="T1626">
        <v>43102.456886574102</v>
      </c>
    </row>
    <row r="1627" spans="1:20" x14ac:dyDescent="0.25">
      <c r="A1627" t="s">
        <v>4792</v>
      </c>
      <c r="B1627" t="s">
        <v>13428</v>
      </c>
      <c r="C1627" t="s">
        <v>10751</v>
      </c>
      <c r="D1627" t="s">
        <v>12566</v>
      </c>
      <c r="E1627" t="s">
        <v>10836</v>
      </c>
      <c r="F1627">
        <v>19.190000000000001</v>
      </c>
      <c r="G1627">
        <v>115.14</v>
      </c>
      <c r="H1627">
        <v>6</v>
      </c>
      <c r="I1627" t="s">
        <v>10682</v>
      </c>
      <c r="J1627">
        <v>0</v>
      </c>
      <c r="K1627">
        <v>0</v>
      </c>
      <c r="L1627" t="s">
        <v>10916</v>
      </c>
      <c r="N1627" t="s">
        <v>10803</v>
      </c>
      <c r="O1627" t="s">
        <v>10782</v>
      </c>
      <c r="Q1627" t="s">
        <v>10783</v>
      </c>
      <c r="S1627" t="s">
        <v>10804</v>
      </c>
      <c r="T1627">
        <v>43102.456909722197</v>
      </c>
    </row>
    <row r="1628" spans="1:20" x14ac:dyDescent="0.25">
      <c r="A1628" t="s">
        <v>13429</v>
      </c>
      <c r="B1628" t="s">
        <v>13430</v>
      </c>
      <c r="C1628" t="s">
        <v>10691</v>
      </c>
      <c r="D1628" t="s">
        <v>12566</v>
      </c>
      <c r="E1628" t="s">
        <v>10693</v>
      </c>
      <c r="F1628">
        <v>24.91</v>
      </c>
      <c r="G1628">
        <v>149.46</v>
      </c>
      <c r="H1628">
        <v>6</v>
      </c>
      <c r="I1628" t="s">
        <v>10682</v>
      </c>
      <c r="J1628">
        <v>0</v>
      </c>
      <c r="K1628">
        <v>0</v>
      </c>
      <c r="L1628" t="s">
        <v>10918</v>
      </c>
      <c r="N1628" t="s">
        <v>12589</v>
      </c>
      <c r="S1628" t="s">
        <v>12590</v>
      </c>
      <c r="T1628">
        <v>43102.456967592603</v>
      </c>
    </row>
    <row r="1629" spans="1:20" x14ac:dyDescent="0.25">
      <c r="A1629" t="s">
        <v>13431</v>
      </c>
      <c r="B1629" t="s">
        <v>13432</v>
      </c>
      <c r="C1629" t="s">
        <v>10691</v>
      </c>
      <c r="D1629" t="s">
        <v>12566</v>
      </c>
      <c r="E1629" t="s">
        <v>10693</v>
      </c>
      <c r="F1629">
        <v>24.91</v>
      </c>
      <c r="G1629">
        <v>149.46</v>
      </c>
      <c r="H1629">
        <v>6</v>
      </c>
      <c r="I1629" t="s">
        <v>10682</v>
      </c>
      <c r="J1629">
        <v>0</v>
      </c>
      <c r="K1629">
        <v>0</v>
      </c>
      <c r="L1629" t="s">
        <v>10918</v>
      </c>
      <c r="N1629" t="s">
        <v>12589</v>
      </c>
      <c r="S1629" t="s">
        <v>12590</v>
      </c>
      <c r="T1629">
        <v>43102.456967592603</v>
      </c>
    </row>
    <row r="1630" spans="1:20" x14ac:dyDescent="0.25">
      <c r="A1630" t="s">
        <v>13433</v>
      </c>
      <c r="B1630" t="s">
        <v>13434</v>
      </c>
      <c r="C1630" t="s">
        <v>10691</v>
      </c>
      <c r="D1630" t="s">
        <v>12566</v>
      </c>
      <c r="E1630" t="s">
        <v>10693</v>
      </c>
      <c r="F1630">
        <v>24.91</v>
      </c>
      <c r="G1630">
        <v>149.46</v>
      </c>
      <c r="H1630">
        <v>6</v>
      </c>
      <c r="I1630" t="s">
        <v>10682</v>
      </c>
      <c r="J1630">
        <v>0</v>
      </c>
      <c r="K1630">
        <v>0</v>
      </c>
      <c r="L1630" t="s">
        <v>10918</v>
      </c>
      <c r="N1630" t="s">
        <v>12589</v>
      </c>
      <c r="S1630" t="s">
        <v>12590</v>
      </c>
      <c r="T1630">
        <v>43102.456967592603</v>
      </c>
    </row>
    <row r="1631" spans="1:20" x14ac:dyDescent="0.25">
      <c r="A1631" t="s">
        <v>13435</v>
      </c>
      <c r="B1631" t="s">
        <v>13436</v>
      </c>
      <c r="C1631" t="s">
        <v>10691</v>
      </c>
      <c r="D1631" t="s">
        <v>12566</v>
      </c>
      <c r="E1631" t="s">
        <v>10693</v>
      </c>
      <c r="F1631">
        <v>24.91</v>
      </c>
      <c r="G1631">
        <v>149.46</v>
      </c>
      <c r="H1631">
        <v>6</v>
      </c>
      <c r="I1631" t="s">
        <v>10682</v>
      </c>
      <c r="J1631">
        <v>0</v>
      </c>
      <c r="K1631">
        <v>0</v>
      </c>
      <c r="L1631" t="s">
        <v>10918</v>
      </c>
      <c r="N1631" t="s">
        <v>12589</v>
      </c>
      <c r="S1631" t="s">
        <v>12590</v>
      </c>
      <c r="T1631">
        <v>43102.456967592603</v>
      </c>
    </row>
    <row r="1632" spans="1:20" x14ac:dyDescent="0.25">
      <c r="A1632" t="s">
        <v>8392</v>
      </c>
      <c r="B1632" t="s">
        <v>13437</v>
      </c>
      <c r="C1632" t="s">
        <v>13217</v>
      </c>
      <c r="D1632" t="s">
        <v>12566</v>
      </c>
      <c r="E1632" t="s">
        <v>10685</v>
      </c>
      <c r="F1632">
        <v>44.99</v>
      </c>
      <c r="G1632">
        <v>539.88</v>
      </c>
      <c r="H1632">
        <v>12</v>
      </c>
      <c r="I1632" t="s">
        <v>10682</v>
      </c>
      <c r="J1632">
        <v>0</v>
      </c>
      <c r="K1632">
        <v>0</v>
      </c>
      <c r="L1632" t="s">
        <v>10722</v>
      </c>
      <c r="N1632" t="s">
        <v>10837</v>
      </c>
      <c r="O1632" t="s">
        <v>10701</v>
      </c>
      <c r="Q1632" t="s">
        <v>10702</v>
      </c>
      <c r="S1632" t="s">
        <v>10838</v>
      </c>
      <c r="T1632">
        <v>43102.456956018497</v>
      </c>
    </row>
    <row r="1633" spans="1:20" x14ac:dyDescent="0.25">
      <c r="A1633" t="s">
        <v>13438</v>
      </c>
      <c r="B1633" t="s">
        <v>13439</v>
      </c>
      <c r="C1633" t="s">
        <v>10691</v>
      </c>
      <c r="D1633" t="s">
        <v>12566</v>
      </c>
      <c r="E1633" t="s">
        <v>10693</v>
      </c>
      <c r="F1633">
        <v>529.99</v>
      </c>
      <c r="G1633">
        <v>529.99</v>
      </c>
      <c r="H1633">
        <v>1</v>
      </c>
      <c r="I1633" t="s">
        <v>10682</v>
      </c>
      <c r="J1633">
        <v>21</v>
      </c>
      <c r="K1633">
        <v>0</v>
      </c>
      <c r="L1633" t="s">
        <v>10706</v>
      </c>
      <c r="N1633" t="s">
        <v>10707</v>
      </c>
      <c r="O1633" t="s">
        <v>10708</v>
      </c>
      <c r="Q1633" t="s">
        <v>10709</v>
      </c>
      <c r="S1633" t="s">
        <v>10710</v>
      </c>
      <c r="T1633">
        <v>43102.457002314797</v>
      </c>
    </row>
    <row r="1634" spans="1:20" x14ac:dyDescent="0.25">
      <c r="A1634" t="s">
        <v>4793</v>
      </c>
      <c r="B1634" t="s">
        <v>13440</v>
      </c>
      <c r="C1634" t="s">
        <v>10856</v>
      </c>
      <c r="D1634" t="s">
        <v>12566</v>
      </c>
      <c r="E1634" t="s">
        <v>10685</v>
      </c>
      <c r="F1634">
        <v>59.99</v>
      </c>
      <c r="G1634">
        <v>719.88</v>
      </c>
      <c r="H1634">
        <v>12</v>
      </c>
      <c r="I1634" t="s">
        <v>10682</v>
      </c>
      <c r="J1634">
        <v>7</v>
      </c>
      <c r="K1634">
        <v>0</v>
      </c>
      <c r="L1634" t="s">
        <v>10731</v>
      </c>
      <c r="M1634">
        <v>43192</v>
      </c>
      <c r="N1634" t="s">
        <v>10686</v>
      </c>
      <c r="O1634" t="s">
        <v>10687</v>
      </c>
      <c r="Q1634" t="s">
        <v>10688</v>
      </c>
      <c r="S1634" t="s">
        <v>10689</v>
      </c>
      <c r="T1634">
        <v>43102.456875000003</v>
      </c>
    </row>
    <row r="1635" spans="1:20" x14ac:dyDescent="0.25">
      <c r="A1635" t="s">
        <v>13441</v>
      </c>
      <c r="B1635" t="s">
        <v>13442</v>
      </c>
      <c r="C1635" t="s">
        <v>10691</v>
      </c>
      <c r="D1635" t="s">
        <v>12566</v>
      </c>
      <c r="E1635" t="s">
        <v>10693</v>
      </c>
      <c r="F1635">
        <v>55.99</v>
      </c>
      <c r="G1635">
        <v>335.94</v>
      </c>
      <c r="H1635">
        <v>6</v>
      </c>
      <c r="I1635" t="s">
        <v>10682</v>
      </c>
      <c r="J1635">
        <v>0</v>
      </c>
      <c r="K1635">
        <v>0</v>
      </c>
      <c r="L1635" t="s">
        <v>10835</v>
      </c>
      <c r="N1635" t="s">
        <v>10732</v>
      </c>
      <c r="O1635" t="s">
        <v>10687</v>
      </c>
      <c r="Q1635" t="s">
        <v>10688</v>
      </c>
      <c r="S1635" t="s">
        <v>10733</v>
      </c>
      <c r="T1635">
        <v>43102.456863425898</v>
      </c>
    </row>
    <row r="1636" spans="1:20" x14ac:dyDescent="0.25">
      <c r="A1636" t="s">
        <v>13443</v>
      </c>
      <c r="B1636" t="s">
        <v>13444</v>
      </c>
      <c r="C1636" t="s">
        <v>10691</v>
      </c>
      <c r="D1636" t="s">
        <v>12566</v>
      </c>
      <c r="E1636" t="s">
        <v>10693</v>
      </c>
      <c r="F1636">
        <v>12.99</v>
      </c>
      <c r="G1636">
        <v>155.88</v>
      </c>
      <c r="H1636">
        <v>12</v>
      </c>
      <c r="I1636" t="s">
        <v>10682</v>
      </c>
      <c r="J1636">
        <v>0</v>
      </c>
      <c r="K1636">
        <v>0</v>
      </c>
      <c r="L1636" t="s">
        <v>13445</v>
      </c>
      <c r="N1636" t="s">
        <v>10700</v>
      </c>
      <c r="O1636" t="s">
        <v>10701</v>
      </c>
      <c r="Q1636" t="s">
        <v>10702</v>
      </c>
      <c r="S1636" t="s">
        <v>10703</v>
      </c>
      <c r="T1636">
        <v>43102.456898148099</v>
      </c>
    </row>
    <row r="1637" spans="1:20" x14ac:dyDescent="0.25">
      <c r="A1637" t="s">
        <v>13446</v>
      </c>
      <c r="B1637" t="s">
        <v>13447</v>
      </c>
      <c r="C1637" t="s">
        <v>10691</v>
      </c>
      <c r="D1637" t="s">
        <v>12566</v>
      </c>
      <c r="E1637" t="s">
        <v>10693</v>
      </c>
      <c r="F1637">
        <v>12.99</v>
      </c>
      <c r="G1637">
        <v>155.88</v>
      </c>
      <c r="H1637">
        <v>12</v>
      </c>
      <c r="I1637" t="s">
        <v>10682</v>
      </c>
      <c r="J1637">
        <v>0</v>
      </c>
      <c r="K1637">
        <v>0</v>
      </c>
      <c r="L1637" t="s">
        <v>13448</v>
      </c>
      <c r="N1637" t="s">
        <v>10700</v>
      </c>
      <c r="O1637" t="s">
        <v>10701</v>
      </c>
      <c r="Q1637" t="s">
        <v>10702</v>
      </c>
      <c r="S1637" t="s">
        <v>10703</v>
      </c>
      <c r="T1637">
        <v>43102.456898148099</v>
      </c>
    </row>
    <row r="1638" spans="1:20" x14ac:dyDescent="0.25">
      <c r="A1638" t="s">
        <v>13449</v>
      </c>
      <c r="B1638" t="s">
        <v>13450</v>
      </c>
      <c r="C1638" t="s">
        <v>10691</v>
      </c>
      <c r="D1638" t="s">
        <v>12566</v>
      </c>
      <c r="E1638" t="s">
        <v>10693</v>
      </c>
      <c r="F1638">
        <v>24.91</v>
      </c>
      <c r="G1638">
        <v>298.92</v>
      </c>
      <c r="H1638">
        <v>12</v>
      </c>
      <c r="I1638" t="s">
        <v>10682</v>
      </c>
      <c r="J1638">
        <v>0</v>
      </c>
      <c r="K1638">
        <v>0</v>
      </c>
      <c r="L1638" t="s">
        <v>10706</v>
      </c>
      <c r="N1638" t="s">
        <v>12158</v>
      </c>
      <c r="O1638" t="s">
        <v>11279</v>
      </c>
      <c r="Q1638" t="s">
        <v>11280</v>
      </c>
      <c r="S1638" t="s">
        <v>12159</v>
      </c>
      <c r="T1638">
        <v>43102.457002314797</v>
      </c>
    </row>
    <row r="1639" spans="1:20" x14ac:dyDescent="0.25">
      <c r="A1639" t="s">
        <v>13451</v>
      </c>
      <c r="B1639" t="s">
        <v>13452</v>
      </c>
      <c r="C1639" t="s">
        <v>10691</v>
      </c>
      <c r="D1639" t="s">
        <v>12566</v>
      </c>
      <c r="E1639" t="s">
        <v>10693</v>
      </c>
      <c r="F1639">
        <v>5.99</v>
      </c>
      <c r="G1639">
        <v>71.88</v>
      </c>
      <c r="H1639">
        <v>12</v>
      </c>
      <c r="I1639" t="s">
        <v>10682</v>
      </c>
      <c r="J1639">
        <v>0</v>
      </c>
      <c r="K1639">
        <v>0</v>
      </c>
      <c r="L1639" t="s">
        <v>10944</v>
      </c>
      <c r="N1639" t="s">
        <v>10746</v>
      </c>
      <c r="O1639" t="s">
        <v>10747</v>
      </c>
      <c r="Q1639" t="s">
        <v>10748</v>
      </c>
      <c r="S1639" t="s">
        <v>10749</v>
      </c>
      <c r="T1639">
        <v>43102.456921296303</v>
      </c>
    </row>
    <row r="1640" spans="1:20" x14ac:dyDescent="0.25">
      <c r="A1640" t="s">
        <v>4794</v>
      </c>
      <c r="B1640" t="s">
        <v>13453</v>
      </c>
      <c r="C1640" t="s">
        <v>10856</v>
      </c>
      <c r="D1640" t="s">
        <v>12566</v>
      </c>
      <c r="E1640" t="s">
        <v>10685</v>
      </c>
      <c r="F1640">
        <v>419.99</v>
      </c>
      <c r="G1640">
        <v>1259.97</v>
      </c>
      <c r="H1640">
        <v>3</v>
      </c>
      <c r="I1640" t="s">
        <v>10682</v>
      </c>
      <c r="J1640">
        <v>18</v>
      </c>
      <c r="K1640">
        <v>0</v>
      </c>
      <c r="L1640" t="s">
        <v>10706</v>
      </c>
      <c r="N1640" t="s">
        <v>10707</v>
      </c>
      <c r="O1640" t="s">
        <v>10708</v>
      </c>
      <c r="Q1640" t="s">
        <v>10709</v>
      </c>
      <c r="S1640" t="s">
        <v>10710</v>
      </c>
      <c r="T1640">
        <v>43102.457002314797</v>
      </c>
    </row>
    <row r="1641" spans="1:20" x14ac:dyDescent="0.25">
      <c r="A1641" t="s">
        <v>13454</v>
      </c>
      <c r="B1641" t="s">
        <v>13455</v>
      </c>
      <c r="C1641" t="s">
        <v>10691</v>
      </c>
      <c r="D1641" t="s">
        <v>12566</v>
      </c>
      <c r="E1641" t="s">
        <v>10693</v>
      </c>
      <c r="F1641">
        <v>42.99</v>
      </c>
      <c r="G1641">
        <v>257.94</v>
      </c>
      <c r="H1641">
        <v>6</v>
      </c>
      <c r="I1641" t="s">
        <v>10682</v>
      </c>
      <c r="J1641">
        <v>12</v>
      </c>
      <c r="K1641">
        <v>0</v>
      </c>
      <c r="L1641" t="s">
        <v>11014</v>
      </c>
      <c r="N1641" t="s">
        <v>10781</v>
      </c>
      <c r="O1641" t="s">
        <v>10782</v>
      </c>
      <c r="Q1641" t="s">
        <v>10783</v>
      </c>
      <c r="S1641" t="s">
        <v>10784</v>
      </c>
      <c r="T1641">
        <v>43102.456863425898</v>
      </c>
    </row>
    <row r="1642" spans="1:20" x14ac:dyDescent="0.25">
      <c r="A1642" t="s">
        <v>13456</v>
      </c>
      <c r="B1642" t="s">
        <v>13457</v>
      </c>
      <c r="C1642" t="s">
        <v>10691</v>
      </c>
      <c r="D1642" t="s">
        <v>12566</v>
      </c>
      <c r="E1642" t="s">
        <v>10693</v>
      </c>
      <c r="F1642">
        <v>12.99</v>
      </c>
      <c r="G1642">
        <v>155.88</v>
      </c>
      <c r="H1642">
        <v>12</v>
      </c>
      <c r="I1642" t="s">
        <v>10682</v>
      </c>
      <c r="J1642">
        <v>0</v>
      </c>
      <c r="K1642">
        <v>0</v>
      </c>
      <c r="L1642" t="s">
        <v>11000</v>
      </c>
      <c r="N1642" t="s">
        <v>10781</v>
      </c>
      <c r="O1642" t="s">
        <v>10782</v>
      </c>
      <c r="Q1642" t="s">
        <v>10783</v>
      </c>
      <c r="S1642" t="s">
        <v>10784</v>
      </c>
      <c r="T1642">
        <v>43102.456990740699</v>
      </c>
    </row>
    <row r="1643" spans="1:20" x14ac:dyDescent="0.25">
      <c r="A1643" t="s">
        <v>13458</v>
      </c>
      <c r="B1643" t="s">
        <v>13459</v>
      </c>
      <c r="C1643" t="s">
        <v>10691</v>
      </c>
      <c r="D1643" t="s">
        <v>12566</v>
      </c>
      <c r="E1643" t="s">
        <v>10693</v>
      </c>
      <c r="F1643">
        <v>349.99</v>
      </c>
      <c r="G1643">
        <v>2099.94</v>
      </c>
      <c r="H1643">
        <v>6</v>
      </c>
      <c r="I1643" t="s">
        <v>10682</v>
      </c>
      <c r="J1643">
        <v>0</v>
      </c>
      <c r="K1643">
        <v>0</v>
      </c>
      <c r="L1643" t="s">
        <v>13460</v>
      </c>
      <c r="N1643" t="s">
        <v>12691</v>
      </c>
      <c r="O1643" t="s">
        <v>11717</v>
      </c>
      <c r="Q1643" t="s">
        <v>11718</v>
      </c>
      <c r="S1643" t="s">
        <v>12692</v>
      </c>
      <c r="T1643">
        <v>43102.456863425898</v>
      </c>
    </row>
    <row r="1644" spans="1:20" x14ac:dyDescent="0.25">
      <c r="A1644" t="s">
        <v>13461</v>
      </c>
      <c r="B1644" t="s">
        <v>13462</v>
      </c>
      <c r="C1644" t="s">
        <v>10691</v>
      </c>
      <c r="D1644" t="s">
        <v>12566</v>
      </c>
      <c r="E1644" t="s">
        <v>10693</v>
      </c>
      <c r="F1644">
        <v>22.84</v>
      </c>
      <c r="G1644">
        <v>137.04</v>
      </c>
      <c r="H1644">
        <v>6</v>
      </c>
      <c r="I1644" t="s">
        <v>10682</v>
      </c>
      <c r="J1644">
        <v>0</v>
      </c>
      <c r="K1644">
        <v>0</v>
      </c>
      <c r="L1644" t="s">
        <v>10717</v>
      </c>
      <c r="N1644" t="s">
        <v>11051</v>
      </c>
      <c r="O1644" t="s">
        <v>10708</v>
      </c>
      <c r="P1644" t="s">
        <v>10701</v>
      </c>
      <c r="Q1644" t="s">
        <v>10709</v>
      </c>
      <c r="R1644" t="s">
        <v>10702</v>
      </c>
      <c r="S1644" t="s">
        <v>11052</v>
      </c>
      <c r="T1644">
        <v>43102.456921296303</v>
      </c>
    </row>
    <row r="1645" spans="1:20" x14ac:dyDescent="0.25">
      <c r="A1645" t="s">
        <v>13463</v>
      </c>
      <c r="B1645" t="s">
        <v>13464</v>
      </c>
      <c r="C1645" t="s">
        <v>10691</v>
      </c>
      <c r="D1645" t="s">
        <v>12566</v>
      </c>
      <c r="E1645" t="s">
        <v>10693</v>
      </c>
      <c r="F1645">
        <v>22.84</v>
      </c>
      <c r="G1645">
        <v>137.04</v>
      </c>
      <c r="H1645">
        <v>6</v>
      </c>
      <c r="I1645" t="s">
        <v>10682</v>
      </c>
      <c r="J1645">
        <v>0</v>
      </c>
      <c r="K1645">
        <v>0</v>
      </c>
      <c r="L1645" t="s">
        <v>10717</v>
      </c>
      <c r="N1645" t="s">
        <v>11051</v>
      </c>
      <c r="O1645" t="s">
        <v>10708</v>
      </c>
      <c r="P1645" t="s">
        <v>10701</v>
      </c>
      <c r="Q1645" t="s">
        <v>10709</v>
      </c>
      <c r="R1645" t="s">
        <v>10702</v>
      </c>
      <c r="S1645" t="s">
        <v>11052</v>
      </c>
      <c r="T1645">
        <v>43102.456921296303</v>
      </c>
    </row>
    <row r="1646" spans="1:20" x14ac:dyDescent="0.25">
      <c r="A1646" t="s">
        <v>13465</v>
      </c>
      <c r="B1646" t="s">
        <v>13466</v>
      </c>
      <c r="C1646" t="s">
        <v>10691</v>
      </c>
      <c r="D1646" t="s">
        <v>12566</v>
      </c>
      <c r="E1646" t="s">
        <v>10693</v>
      </c>
      <c r="F1646">
        <v>22.84</v>
      </c>
      <c r="G1646">
        <v>137.04</v>
      </c>
      <c r="H1646">
        <v>6</v>
      </c>
      <c r="I1646" t="s">
        <v>10682</v>
      </c>
      <c r="J1646">
        <v>0</v>
      </c>
      <c r="K1646">
        <v>0</v>
      </c>
      <c r="L1646" t="s">
        <v>10717</v>
      </c>
      <c r="N1646" t="s">
        <v>11051</v>
      </c>
      <c r="O1646" t="s">
        <v>10708</v>
      </c>
      <c r="P1646" t="s">
        <v>10701</v>
      </c>
      <c r="Q1646" t="s">
        <v>10709</v>
      </c>
      <c r="R1646" t="s">
        <v>10702</v>
      </c>
      <c r="S1646" t="s">
        <v>11052</v>
      </c>
      <c r="T1646">
        <v>43102.456921296303</v>
      </c>
    </row>
    <row r="1647" spans="1:20" x14ac:dyDescent="0.25">
      <c r="A1647" t="s">
        <v>13467</v>
      </c>
      <c r="B1647" t="s">
        <v>13468</v>
      </c>
      <c r="C1647" t="s">
        <v>13217</v>
      </c>
      <c r="D1647" t="s">
        <v>12566</v>
      </c>
      <c r="E1647" t="s">
        <v>10753</v>
      </c>
      <c r="F1647">
        <v>24.99</v>
      </c>
      <c r="G1647">
        <v>149.94</v>
      </c>
      <c r="H1647">
        <v>6</v>
      </c>
      <c r="I1647" t="s">
        <v>10682</v>
      </c>
      <c r="J1647">
        <v>0</v>
      </c>
      <c r="K1647">
        <v>0</v>
      </c>
      <c r="L1647" t="s">
        <v>10717</v>
      </c>
      <c r="N1647" t="s">
        <v>11051</v>
      </c>
      <c r="O1647" t="s">
        <v>10708</v>
      </c>
      <c r="P1647" t="s">
        <v>10701</v>
      </c>
      <c r="Q1647" t="s">
        <v>10709</v>
      </c>
      <c r="R1647" t="s">
        <v>10702</v>
      </c>
      <c r="S1647" t="s">
        <v>11052</v>
      </c>
      <c r="T1647">
        <v>43102.456921296303</v>
      </c>
    </row>
    <row r="1648" spans="1:20" x14ac:dyDescent="0.25">
      <c r="A1648" t="s">
        <v>13469</v>
      </c>
      <c r="B1648" t="s">
        <v>13470</v>
      </c>
      <c r="C1648" t="s">
        <v>10691</v>
      </c>
      <c r="D1648" t="s">
        <v>12566</v>
      </c>
      <c r="E1648" t="s">
        <v>10693</v>
      </c>
      <c r="F1648">
        <v>22.99</v>
      </c>
      <c r="G1648">
        <v>137.94</v>
      </c>
      <c r="H1648">
        <v>6</v>
      </c>
      <c r="I1648" t="s">
        <v>10682</v>
      </c>
      <c r="J1648">
        <v>0</v>
      </c>
      <c r="K1648">
        <v>0</v>
      </c>
      <c r="L1648" t="s">
        <v>10758</v>
      </c>
      <c r="N1648" t="s">
        <v>11051</v>
      </c>
      <c r="O1648" t="s">
        <v>10708</v>
      </c>
      <c r="P1648" t="s">
        <v>10701</v>
      </c>
      <c r="Q1648" t="s">
        <v>10709</v>
      </c>
      <c r="R1648" t="s">
        <v>10702</v>
      </c>
      <c r="S1648" t="s">
        <v>11052</v>
      </c>
      <c r="T1648">
        <v>43109.404224537</v>
      </c>
    </row>
    <row r="1649" spans="1:20" x14ac:dyDescent="0.25">
      <c r="A1649" t="s">
        <v>13471</v>
      </c>
      <c r="B1649" t="s">
        <v>13472</v>
      </c>
      <c r="C1649" t="s">
        <v>10691</v>
      </c>
      <c r="D1649" t="s">
        <v>12566</v>
      </c>
      <c r="E1649" t="s">
        <v>10693</v>
      </c>
      <c r="F1649">
        <v>259.61</v>
      </c>
      <c r="G1649">
        <v>778.83</v>
      </c>
      <c r="H1649">
        <v>3</v>
      </c>
      <c r="I1649" t="s">
        <v>10682</v>
      </c>
      <c r="J1649">
        <v>17</v>
      </c>
      <c r="K1649">
        <v>0</v>
      </c>
      <c r="L1649" t="s">
        <v>10706</v>
      </c>
      <c r="N1649" t="s">
        <v>10707</v>
      </c>
      <c r="O1649" t="s">
        <v>10708</v>
      </c>
      <c r="Q1649" t="s">
        <v>10709</v>
      </c>
      <c r="S1649" t="s">
        <v>10710</v>
      </c>
      <c r="T1649">
        <v>43102.457002314797</v>
      </c>
    </row>
    <row r="1650" spans="1:20" x14ac:dyDescent="0.25">
      <c r="A1650" t="s">
        <v>13473</v>
      </c>
      <c r="B1650" t="s">
        <v>13474</v>
      </c>
      <c r="C1650" t="s">
        <v>10691</v>
      </c>
      <c r="D1650" t="s">
        <v>12566</v>
      </c>
      <c r="E1650" t="s">
        <v>10693</v>
      </c>
      <c r="F1650">
        <v>67.489999999999995</v>
      </c>
      <c r="G1650">
        <v>404.94</v>
      </c>
      <c r="H1650">
        <v>6</v>
      </c>
      <c r="I1650" t="s">
        <v>10682</v>
      </c>
      <c r="J1650">
        <v>18</v>
      </c>
      <c r="K1650">
        <v>0</v>
      </c>
      <c r="L1650" t="s">
        <v>10755</v>
      </c>
      <c r="N1650" t="s">
        <v>10837</v>
      </c>
      <c r="O1650" t="s">
        <v>10701</v>
      </c>
      <c r="Q1650" t="s">
        <v>10702</v>
      </c>
      <c r="S1650" t="s">
        <v>10838</v>
      </c>
      <c r="T1650">
        <v>43102.456932870402</v>
      </c>
    </row>
    <row r="1651" spans="1:20" x14ac:dyDescent="0.25">
      <c r="A1651" t="s">
        <v>13475</v>
      </c>
      <c r="B1651" t="s">
        <v>13476</v>
      </c>
      <c r="C1651" t="s">
        <v>10691</v>
      </c>
      <c r="D1651" t="s">
        <v>12566</v>
      </c>
      <c r="E1651" t="s">
        <v>10693</v>
      </c>
      <c r="F1651">
        <v>35.29</v>
      </c>
      <c r="G1651">
        <v>211.74</v>
      </c>
      <c r="H1651">
        <v>6</v>
      </c>
      <c r="I1651" t="s">
        <v>10682</v>
      </c>
      <c r="J1651">
        <v>0</v>
      </c>
      <c r="K1651">
        <v>0</v>
      </c>
      <c r="L1651" t="s">
        <v>10788</v>
      </c>
      <c r="N1651" t="s">
        <v>13477</v>
      </c>
      <c r="S1651" t="s">
        <v>13478</v>
      </c>
      <c r="T1651">
        <v>43102.456921296303</v>
      </c>
    </row>
    <row r="1652" spans="1:20" x14ac:dyDescent="0.25">
      <c r="A1652" t="s">
        <v>8585</v>
      </c>
      <c r="B1652" t="s">
        <v>13479</v>
      </c>
      <c r="C1652" t="s">
        <v>13217</v>
      </c>
      <c r="D1652" t="s">
        <v>12566</v>
      </c>
      <c r="E1652" t="s">
        <v>10753</v>
      </c>
      <c r="F1652">
        <v>28.79</v>
      </c>
      <c r="G1652">
        <v>172.74</v>
      </c>
      <c r="H1652">
        <v>6</v>
      </c>
      <c r="I1652" t="s">
        <v>10682</v>
      </c>
      <c r="J1652">
        <v>0</v>
      </c>
      <c r="K1652">
        <v>0</v>
      </c>
      <c r="L1652" t="s">
        <v>10706</v>
      </c>
      <c r="N1652" t="s">
        <v>10700</v>
      </c>
      <c r="O1652" t="s">
        <v>10701</v>
      </c>
      <c r="Q1652" t="s">
        <v>10702</v>
      </c>
      <c r="S1652" t="s">
        <v>10703</v>
      </c>
      <c r="T1652">
        <v>43102.457002314797</v>
      </c>
    </row>
    <row r="1653" spans="1:20" x14ac:dyDescent="0.25">
      <c r="A1653" t="s">
        <v>13480</v>
      </c>
      <c r="B1653" t="s">
        <v>13481</v>
      </c>
      <c r="C1653" t="s">
        <v>10691</v>
      </c>
      <c r="D1653" t="s">
        <v>12566</v>
      </c>
      <c r="E1653" t="s">
        <v>10693</v>
      </c>
      <c r="F1653">
        <v>238.97</v>
      </c>
      <c r="G1653">
        <v>238.97</v>
      </c>
      <c r="H1653">
        <v>1</v>
      </c>
      <c r="I1653" t="s">
        <v>10682</v>
      </c>
      <c r="J1653">
        <v>0</v>
      </c>
      <c r="K1653">
        <v>0</v>
      </c>
      <c r="L1653" t="s">
        <v>10755</v>
      </c>
      <c r="N1653" t="s">
        <v>10837</v>
      </c>
      <c r="O1653" t="s">
        <v>10701</v>
      </c>
      <c r="Q1653" t="s">
        <v>10702</v>
      </c>
      <c r="S1653" t="s">
        <v>10838</v>
      </c>
      <c r="T1653">
        <v>43102.456932870402</v>
      </c>
    </row>
    <row r="1654" spans="1:20" x14ac:dyDescent="0.25">
      <c r="A1654" t="s">
        <v>8586</v>
      </c>
      <c r="B1654" t="s">
        <v>13482</v>
      </c>
      <c r="C1654" t="s">
        <v>11814</v>
      </c>
      <c r="D1654" t="s">
        <v>12566</v>
      </c>
      <c r="E1654" t="s">
        <v>10685</v>
      </c>
      <c r="F1654">
        <v>5719.99</v>
      </c>
      <c r="G1654">
        <v>5719.99</v>
      </c>
      <c r="H1654">
        <v>1</v>
      </c>
      <c r="I1654" t="s">
        <v>10682</v>
      </c>
      <c r="J1654">
        <v>30</v>
      </c>
      <c r="K1654">
        <v>0</v>
      </c>
      <c r="L1654" t="s">
        <v>10706</v>
      </c>
      <c r="N1654" t="s">
        <v>10707</v>
      </c>
      <c r="O1654" t="s">
        <v>10708</v>
      </c>
      <c r="Q1654" t="s">
        <v>10709</v>
      </c>
      <c r="S1654" t="s">
        <v>10710</v>
      </c>
      <c r="T1654">
        <v>43102.457002314797</v>
      </c>
    </row>
    <row r="1655" spans="1:20" x14ac:dyDescent="0.25">
      <c r="A1655" t="s">
        <v>13483</v>
      </c>
      <c r="B1655" t="s">
        <v>13484</v>
      </c>
      <c r="C1655" t="s">
        <v>10691</v>
      </c>
      <c r="D1655" t="s">
        <v>12566</v>
      </c>
      <c r="E1655" t="s">
        <v>10693</v>
      </c>
      <c r="F1655">
        <v>132.99</v>
      </c>
      <c r="G1655">
        <v>797.94</v>
      </c>
      <c r="H1655">
        <v>6</v>
      </c>
      <c r="I1655" t="s">
        <v>10682</v>
      </c>
      <c r="J1655">
        <v>0</v>
      </c>
      <c r="K1655">
        <v>0</v>
      </c>
      <c r="L1655" t="s">
        <v>13460</v>
      </c>
      <c r="N1655" t="s">
        <v>12691</v>
      </c>
      <c r="O1655" t="s">
        <v>11717</v>
      </c>
      <c r="Q1655" t="s">
        <v>11718</v>
      </c>
      <c r="S1655" t="s">
        <v>12692</v>
      </c>
      <c r="T1655">
        <v>43102.456863425898</v>
      </c>
    </row>
    <row r="1656" spans="1:20" x14ac:dyDescent="0.25">
      <c r="A1656" t="s">
        <v>8587</v>
      </c>
      <c r="B1656" t="s">
        <v>13485</v>
      </c>
      <c r="C1656" t="s">
        <v>10691</v>
      </c>
      <c r="D1656" t="s">
        <v>12566</v>
      </c>
      <c r="E1656" t="s">
        <v>10693</v>
      </c>
      <c r="F1656">
        <v>4.79</v>
      </c>
      <c r="G1656">
        <v>57.48</v>
      </c>
      <c r="H1656">
        <v>12</v>
      </c>
      <c r="I1656" t="s">
        <v>10682</v>
      </c>
      <c r="J1656">
        <v>0</v>
      </c>
      <c r="K1656">
        <v>0</v>
      </c>
      <c r="L1656" t="s">
        <v>10831</v>
      </c>
      <c r="N1656" t="s">
        <v>10686</v>
      </c>
      <c r="O1656" t="s">
        <v>10687</v>
      </c>
      <c r="Q1656" t="s">
        <v>10688</v>
      </c>
      <c r="S1656" t="s">
        <v>10689</v>
      </c>
      <c r="T1656">
        <v>43102.456956018497</v>
      </c>
    </row>
    <row r="1657" spans="1:20" x14ac:dyDescent="0.25">
      <c r="A1657" t="s">
        <v>13486</v>
      </c>
      <c r="B1657" t="s">
        <v>13487</v>
      </c>
      <c r="C1657" t="s">
        <v>10691</v>
      </c>
      <c r="D1657" t="s">
        <v>12566</v>
      </c>
      <c r="E1657" t="s">
        <v>10693</v>
      </c>
      <c r="F1657">
        <v>24.91</v>
      </c>
      <c r="G1657">
        <v>149.46</v>
      </c>
      <c r="H1657">
        <v>6</v>
      </c>
      <c r="I1657" t="s">
        <v>10682</v>
      </c>
      <c r="J1657">
        <v>0</v>
      </c>
      <c r="K1657">
        <v>0</v>
      </c>
      <c r="L1657" t="s">
        <v>10918</v>
      </c>
      <c r="N1657" t="s">
        <v>12589</v>
      </c>
      <c r="S1657" t="s">
        <v>12590</v>
      </c>
      <c r="T1657">
        <v>43102.456967592603</v>
      </c>
    </row>
    <row r="1658" spans="1:20" x14ac:dyDescent="0.25">
      <c r="A1658" t="s">
        <v>13488</v>
      </c>
      <c r="B1658" t="s">
        <v>13489</v>
      </c>
      <c r="C1658" t="s">
        <v>10691</v>
      </c>
      <c r="D1658" t="s">
        <v>12566</v>
      </c>
      <c r="E1658" t="s">
        <v>10693</v>
      </c>
      <c r="F1658">
        <v>185.99</v>
      </c>
      <c r="G1658">
        <v>1115.94</v>
      </c>
      <c r="H1658">
        <v>6</v>
      </c>
      <c r="I1658" t="s">
        <v>10682</v>
      </c>
      <c r="J1658">
        <v>0</v>
      </c>
      <c r="K1658">
        <v>0</v>
      </c>
      <c r="L1658" t="s">
        <v>10740</v>
      </c>
      <c r="N1658" t="s">
        <v>11359</v>
      </c>
      <c r="O1658" t="s">
        <v>10762</v>
      </c>
      <c r="P1658" t="s">
        <v>10701</v>
      </c>
      <c r="Q1658" t="s">
        <v>10763</v>
      </c>
      <c r="R1658" t="s">
        <v>10702</v>
      </c>
      <c r="S1658" t="s">
        <v>11360</v>
      </c>
      <c r="T1658">
        <v>43102.456886574102</v>
      </c>
    </row>
    <row r="1659" spans="1:20" x14ac:dyDescent="0.25">
      <c r="A1659" t="s">
        <v>13490</v>
      </c>
      <c r="B1659" t="s">
        <v>13491</v>
      </c>
      <c r="C1659" t="s">
        <v>10691</v>
      </c>
      <c r="D1659" t="s">
        <v>12566</v>
      </c>
      <c r="E1659" t="s">
        <v>10693</v>
      </c>
      <c r="F1659">
        <v>25.95</v>
      </c>
      <c r="G1659">
        <v>155.69999999999999</v>
      </c>
      <c r="H1659">
        <v>6</v>
      </c>
      <c r="I1659" t="s">
        <v>10682</v>
      </c>
      <c r="J1659">
        <v>0</v>
      </c>
      <c r="K1659">
        <v>0</v>
      </c>
      <c r="L1659" t="s">
        <v>10727</v>
      </c>
      <c r="N1659" t="s">
        <v>10874</v>
      </c>
      <c r="O1659" t="s">
        <v>10701</v>
      </c>
      <c r="P1659" t="s">
        <v>10708</v>
      </c>
      <c r="Q1659" t="s">
        <v>10702</v>
      </c>
      <c r="R1659" t="s">
        <v>10709</v>
      </c>
      <c r="S1659" t="s">
        <v>10875</v>
      </c>
      <c r="T1659">
        <v>43102.456944444399</v>
      </c>
    </row>
    <row r="1660" spans="1:20" x14ac:dyDescent="0.25">
      <c r="A1660" t="s">
        <v>13492</v>
      </c>
      <c r="B1660" t="s">
        <v>13493</v>
      </c>
      <c r="C1660" t="s">
        <v>10691</v>
      </c>
      <c r="D1660" t="s">
        <v>12566</v>
      </c>
      <c r="E1660" t="s">
        <v>10693</v>
      </c>
      <c r="F1660">
        <v>12.99</v>
      </c>
      <c r="G1660">
        <v>155.88</v>
      </c>
      <c r="H1660">
        <v>12</v>
      </c>
      <c r="I1660" t="s">
        <v>10682</v>
      </c>
      <c r="J1660">
        <v>0</v>
      </c>
      <c r="K1660">
        <v>0</v>
      </c>
      <c r="L1660" t="s">
        <v>10791</v>
      </c>
      <c r="N1660" t="s">
        <v>10700</v>
      </c>
      <c r="O1660" t="s">
        <v>10701</v>
      </c>
      <c r="Q1660" t="s">
        <v>10702</v>
      </c>
      <c r="S1660" t="s">
        <v>10703</v>
      </c>
      <c r="T1660">
        <v>43102.456967592603</v>
      </c>
    </row>
    <row r="1661" spans="1:20" x14ac:dyDescent="0.25">
      <c r="A1661" t="s">
        <v>13494</v>
      </c>
      <c r="B1661" t="s">
        <v>13495</v>
      </c>
      <c r="C1661" t="s">
        <v>10691</v>
      </c>
      <c r="D1661" t="s">
        <v>12566</v>
      </c>
      <c r="E1661" t="s">
        <v>10693</v>
      </c>
      <c r="F1661">
        <v>24.99</v>
      </c>
      <c r="G1661">
        <v>149.94</v>
      </c>
      <c r="H1661">
        <v>6</v>
      </c>
      <c r="I1661" t="s">
        <v>10682</v>
      </c>
      <c r="J1661">
        <v>0</v>
      </c>
      <c r="K1661">
        <v>0</v>
      </c>
      <c r="L1661" t="s">
        <v>10717</v>
      </c>
      <c r="N1661" t="s">
        <v>11051</v>
      </c>
      <c r="O1661" t="s">
        <v>10708</v>
      </c>
      <c r="P1661" t="s">
        <v>10701</v>
      </c>
      <c r="Q1661" t="s">
        <v>10709</v>
      </c>
      <c r="R1661" t="s">
        <v>10702</v>
      </c>
      <c r="S1661" t="s">
        <v>11052</v>
      </c>
      <c r="T1661">
        <v>43102.456921296303</v>
      </c>
    </row>
    <row r="1662" spans="1:20" x14ac:dyDescent="0.25">
      <c r="A1662" t="s">
        <v>13496</v>
      </c>
      <c r="B1662" t="s">
        <v>13497</v>
      </c>
      <c r="C1662" t="s">
        <v>10691</v>
      </c>
      <c r="D1662" t="s">
        <v>12566</v>
      </c>
      <c r="E1662" t="s">
        <v>10693</v>
      </c>
      <c r="F1662">
        <v>39.99</v>
      </c>
      <c r="G1662">
        <v>239.94</v>
      </c>
      <c r="H1662">
        <v>6</v>
      </c>
      <c r="I1662" t="s">
        <v>10682</v>
      </c>
      <c r="J1662">
        <v>0</v>
      </c>
      <c r="K1662">
        <v>0</v>
      </c>
      <c r="L1662" t="s">
        <v>10731</v>
      </c>
      <c r="N1662" t="s">
        <v>11082</v>
      </c>
      <c r="S1662" t="s">
        <v>11083</v>
      </c>
      <c r="T1662">
        <v>43102.456875000003</v>
      </c>
    </row>
    <row r="1663" spans="1:20" x14ac:dyDescent="0.25">
      <c r="A1663" t="s">
        <v>13498</v>
      </c>
      <c r="B1663" t="s">
        <v>13499</v>
      </c>
      <c r="C1663" t="s">
        <v>10691</v>
      </c>
      <c r="D1663" t="s">
        <v>12566</v>
      </c>
      <c r="E1663" t="s">
        <v>10693</v>
      </c>
      <c r="F1663">
        <v>25.95</v>
      </c>
      <c r="G1663">
        <v>155.69999999999999</v>
      </c>
      <c r="H1663">
        <v>6</v>
      </c>
      <c r="I1663" t="s">
        <v>10682</v>
      </c>
      <c r="J1663">
        <v>0</v>
      </c>
      <c r="K1663">
        <v>0</v>
      </c>
      <c r="L1663" t="s">
        <v>10727</v>
      </c>
      <c r="N1663" t="s">
        <v>10874</v>
      </c>
      <c r="O1663" t="s">
        <v>10701</v>
      </c>
      <c r="P1663" t="s">
        <v>10708</v>
      </c>
      <c r="Q1663" t="s">
        <v>10702</v>
      </c>
      <c r="R1663" t="s">
        <v>10709</v>
      </c>
      <c r="S1663" t="s">
        <v>10875</v>
      </c>
      <c r="T1663">
        <v>43102.456944444399</v>
      </c>
    </row>
    <row r="1664" spans="1:20" x14ac:dyDescent="0.25">
      <c r="A1664" t="s">
        <v>4795</v>
      </c>
      <c r="B1664" t="s">
        <v>13500</v>
      </c>
      <c r="C1664" t="s">
        <v>10751</v>
      </c>
      <c r="D1664" t="s">
        <v>12566</v>
      </c>
      <c r="E1664" t="s">
        <v>10836</v>
      </c>
      <c r="F1664">
        <v>17.39</v>
      </c>
      <c r="G1664">
        <v>208.68</v>
      </c>
      <c r="H1664">
        <v>12</v>
      </c>
      <c r="I1664" t="s">
        <v>10682</v>
      </c>
      <c r="J1664">
        <v>0</v>
      </c>
      <c r="K1664">
        <v>0</v>
      </c>
      <c r="L1664" t="s">
        <v>10796</v>
      </c>
      <c r="N1664" t="s">
        <v>13501</v>
      </c>
      <c r="S1664" t="s">
        <v>13502</v>
      </c>
      <c r="T1664">
        <v>43102.456886574102</v>
      </c>
    </row>
    <row r="1665" spans="1:20" x14ac:dyDescent="0.25">
      <c r="A1665" t="s">
        <v>13503</v>
      </c>
      <c r="B1665" t="s">
        <v>13504</v>
      </c>
      <c r="C1665" t="s">
        <v>10691</v>
      </c>
      <c r="D1665" t="s">
        <v>12566</v>
      </c>
      <c r="E1665" t="s">
        <v>10693</v>
      </c>
      <c r="F1665">
        <v>11.99</v>
      </c>
      <c r="G1665">
        <v>143.88</v>
      </c>
      <c r="H1665">
        <v>12</v>
      </c>
      <c r="I1665" t="s">
        <v>10682</v>
      </c>
      <c r="J1665">
        <v>0</v>
      </c>
      <c r="K1665">
        <v>0</v>
      </c>
      <c r="L1665" t="s">
        <v>10717</v>
      </c>
      <c r="N1665" t="s">
        <v>10700</v>
      </c>
      <c r="O1665" t="s">
        <v>10701</v>
      </c>
      <c r="Q1665" t="s">
        <v>10702</v>
      </c>
      <c r="S1665" t="s">
        <v>10703</v>
      </c>
      <c r="T1665">
        <v>43102.456921296303</v>
      </c>
    </row>
    <row r="1666" spans="1:20" x14ac:dyDescent="0.25">
      <c r="A1666" t="s">
        <v>13505</v>
      </c>
      <c r="B1666" t="s">
        <v>10690</v>
      </c>
      <c r="C1666" t="s">
        <v>10691</v>
      </c>
      <c r="D1666" t="s">
        <v>12566</v>
      </c>
      <c r="E1666" t="s">
        <v>10693</v>
      </c>
      <c r="F1666">
        <v>19.989999999999998</v>
      </c>
      <c r="G1666">
        <v>239.88</v>
      </c>
      <c r="H1666">
        <v>12</v>
      </c>
      <c r="I1666" t="s">
        <v>10682</v>
      </c>
      <c r="J1666">
        <v>0</v>
      </c>
      <c r="K1666">
        <v>0</v>
      </c>
      <c r="L1666" t="s">
        <v>10692</v>
      </c>
      <c r="N1666" t="s">
        <v>10694</v>
      </c>
      <c r="O1666" t="s">
        <v>10695</v>
      </c>
      <c r="Q1666" t="s">
        <v>10696</v>
      </c>
      <c r="S1666" t="s">
        <v>10697</v>
      </c>
      <c r="T1666">
        <v>43102.456956018497</v>
      </c>
    </row>
    <row r="1667" spans="1:20" x14ac:dyDescent="0.25">
      <c r="A1667" t="s">
        <v>8588</v>
      </c>
      <c r="B1667" t="s">
        <v>13506</v>
      </c>
      <c r="C1667" t="s">
        <v>10691</v>
      </c>
      <c r="D1667" t="s">
        <v>12566</v>
      </c>
      <c r="E1667" t="s">
        <v>10693</v>
      </c>
      <c r="F1667">
        <v>13.19</v>
      </c>
      <c r="G1667">
        <v>158.28</v>
      </c>
      <c r="H1667">
        <v>12</v>
      </c>
      <c r="I1667" t="s">
        <v>10682</v>
      </c>
      <c r="J1667">
        <v>0</v>
      </c>
      <c r="K1667">
        <v>0</v>
      </c>
      <c r="L1667" t="s">
        <v>10722</v>
      </c>
      <c r="N1667" t="s">
        <v>10723</v>
      </c>
      <c r="O1667" t="s">
        <v>10708</v>
      </c>
      <c r="Q1667" t="s">
        <v>10709</v>
      </c>
      <c r="S1667" t="s">
        <v>10724</v>
      </c>
      <c r="T1667">
        <v>43102.456956018497</v>
      </c>
    </row>
    <row r="1668" spans="1:20" x14ac:dyDescent="0.25">
      <c r="A1668" t="s">
        <v>8589</v>
      </c>
      <c r="B1668" t="s">
        <v>13507</v>
      </c>
      <c r="C1668" t="s">
        <v>13217</v>
      </c>
      <c r="D1668" t="s">
        <v>12566</v>
      </c>
      <c r="E1668" t="s">
        <v>10753</v>
      </c>
      <c r="F1668">
        <v>11.99</v>
      </c>
      <c r="G1668">
        <v>143.88</v>
      </c>
      <c r="H1668">
        <v>12</v>
      </c>
      <c r="I1668" t="s">
        <v>10682</v>
      </c>
      <c r="J1668">
        <v>0</v>
      </c>
      <c r="K1668">
        <v>0</v>
      </c>
      <c r="L1668" t="s">
        <v>10717</v>
      </c>
      <c r="N1668" t="s">
        <v>10700</v>
      </c>
      <c r="O1668" t="s">
        <v>10701</v>
      </c>
      <c r="Q1668" t="s">
        <v>10702</v>
      </c>
      <c r="S1668" t="s">
        <v>10703</v>
      </c>
      <c r="T1668">
        <v>43102.456921296303</v>
      </c>
    </row>
    <row r="1669" spans="1:20" x14ac:dyDescent="0.25">
      <c r="A1669" t="s">
        <v>13508</v>
      </c>
      <c r="B1669" t="s">
        <v>13509</v>
      </c>
      <c r="C1669" t="s">
        <v>10691</v>
      </c>
      <c r="D1669" t="s">
        <v>12566</v>
      </c>
      <c r="E1669" t="s">
        <v>10693</v>
      </c>
      <c r="F1669">
        <v>13.99</v>
      </c>
      <c r="G1669">
        <v>167.88</v>
      </c>
      <c r="H1669">
        <v>12</v>
      </c>
      <c r="I1669" t="s">
        <v>10682</v>
      </c>
      <c r="J1669">
        <v>0</v>
      </c>
      <c r="K1669">
        <v>0</v>
      </c>
      <c r="L1669" t="s">
        <v>10944</v>
      </c>
      <c r="N1669" t="s">
        <v>12821</v>
      </c>
      <c r="O1669" t="s">
        <v>10708</v>
      </c>
      <c r="Q1669" t="s">
        <v>10709</v>
      </c>
      <c r="S1669" t="s">
        <v>12822</v>
      </c>
      <c r="T1669">
        <v>43102.456921296303</v>
      </c>
    </row>
    <row r="1670" spans="1:20" x14ac:dyDescent="0.25">
      <c r="A1670" t="s">
        <v>13510</v>
      </c>
      <c r="B1670" t="s">
        <v>13511</v>
      </c>
      <c r="C1670" t="s">
        <v>10691</v>
      </c>
      <c r="D1670" t="s">
        <v>12566</v>
      </c>
      <c r="E1670" t="s">
        <v>10693</v>
      </c>
      <c r="F1670">
        <v>9.82</v>
      </c>
      <c r="G1670">
        <v>117.84</v>
      </c>
      <c r="H1670">
        <v>12</v>
      </c>
      <c r="I1670" t="s">
        <v>10682</v>
      </c>
      <c r="J1670">
        <v>0</v>
      </c>
      <c r="K1670">
        <v>0</v>
      </c>
      <c r="L1670" t="s">
        <v>10909</v>
      </c>
      <c r="N1670" t="s">
        <v>10837</v>
      </c>
      <c r="O1670" t="s">
        <v>10701</v>
      </c>
      <c r="Q1670" t="s">
        <v>10702</v>
      </c>
      <c r="S1670" t="s">
        <v>10838</v>
      </c>
      <c r="T1670">
        <v>43172.632615740702</v>
      </c>
    </row>
    <row r="1671" spans="1:20" x14ac:dyDescent="0.25">
      <c r="A1671" t="s">
        <v>13512</v>
      </c>
      <c r="B1671" t="s">
        <v>13513</v>
      </c>
      <c r="C1671" t="s">
        <v>10691</v>
      </c>
      <c r="D1671" t="s">
        <v>12566</v>
      </c>
      <c r="E1671" t="s">
        <v>10693</v>
      </c>
      <c r="F1671">
        <v>18.989999999999998</v>
      </c>
      <c r="G1671">
        <v>113.94</v>
      </c>
      <c r="H1671">
        <v>6</v>
      </c>
      <c r="I1671" t="s">
        <v>10682</v>
      </c>
      <c r="J1671">
        <v>0</v>
      </c>
      <c r="K1671">
        <v>0</v>
      </c>
      <c r="L1671" t="s">
        <v>10731</v>
      </c>
      <c r="N1671" t="s">
        <v>10781</v>
      </c>
      <c r="O1671" t="s">
        <v>10782</v>
      </c>
      <c r="Q1671" t="s">
        <v>10783</v>
      </c>
      <c r="S1671" t="s">
        <v>10784</v>
      </c>
      <c r="T1671">
        <v>43102.456875000003</v>
      </c>
    </row>
    <row r="1672" spans="1:20" x14ac:dyDescent="0.25">
      <c r="A1672" t="s">
        <v>13514</v>
      </c>
      <c r="B1672" t="s">
        <v>13515</v>
      </c>
      <c r="C1672" t="s">
        <v>10691</v>
      </c>
      <c r="D1672" t="s">
        <v>12566</v>
      </c>
      <c r="E1672" t="s">
        <v>10693</v>
      </c>
      <c r="F1672">
        <v>9.82</v>
      </c>
      <c r="G1672">
        <v>117.84</v>
      </c>
      <c r="H1672">
        <v>12</v>
      </c>
      <c r="I1672" t="s">
        <v>10682</v>
      </c>
      <c r="J1672">
        <v>0</v>
      </c>
      <c r="K1672">
        <v>0</v>
      </c>
      <c r="L1672" t="s">
        <v>10909</v>
      </c>
      <c r="N1672" t="s">
        <v>10837</v>
      </c>
      <c r="O1672" t="s">
        <v>10701</v>
      </c>
      <c r="Q1672" t="s">
        <v>10702</v>
      </c>
      <c r="S1672" t="s">
        <v>10838</v>
      </c>
      <c r="T1672">
        <v>43172.632615740702</v>
      </c>
    </row>
    <row r="1673" spans="1:20" x14ac:dyDescent="0.25">
      <c r="A1673" t="s">
        <v>8590</v>
      </c>
      <c r="B1673" t="s">
        <v>13516</v>
      </c>
      <c r="C1673" t="s">
        <v>10751</v>
      </c>
      <c r="D1673" t="s">
        <v>12566</v>
      </c>
      <c r="E1673" t="s">
        <v>10693</v>
      </c>
      <c r="F1673">
        <v>22.79</v>
      </c>
      <c r="G1673">
        <v>136.74</v>
      </c>
      <c r="H1673">
        <v>6</v>
      </c>
      <c r="I1673" t="s">
        <v>10682</v>
      </c>
      <c r="J1673">
        <v>0</v>
      </c>
      <c r="K1673">
        <v>0</v>
      </c>
      <c r="L1673" t="s">
        <v>11451</v>
      </c>
      <c r="N1673" t="s">
        <v>11359</v>
      </c>
      <c r="O1673" t="s">
        <v>10762</v>
      </c>
      <c r="P1673" t="s">
        <v>10701</v>
      </c>
      <c r="Q1673" t="s">
        <v>10763</v>
      </c>
      <c r="R1673" t="s">
        <v>10702</v>
      </c>
      <c r="S1673" t="s">
        <v>11360</v>
      </c>
      <c r="T1673">
        <v>43102.456875000003</v>
      </c>
    </row>
    <row r="1674" spans="1:20" x14ac:dyDescent="0.25">
      <c r="A1674" t="s">
        <v>13517</v>
      </c>
      <c r="B1674" t="s">
        <v>13518</v>
      </c>
      <c r="C1674" t="s">
        <v>10691</v>
      </c>
      <c r="D1674" t="s">
        <v>12566</v>
      </c>
      <c r="E1674" t="s">
        <v>10693</v>
      </c>
      <c r="F1674">
        <v>24.99</v>
      </c>
      <c r="G1674">
        <v>149.94</v>
      </c>
      <c r="H1674">
        <v>6</v>
      </c>
      <c r="I1674" t="s">
        <v>10682</v>
      </c>
      <c r="J1674">
        <v>0</v>
      </c>
      <c r="K1674">
        <v>0</v>
      </c>
      <c r="L1674" t="s">
        <v>10717</v>
      </c>
      <c r="N1674" t="s">
        <v>11051</v>
      </c>
      <c r="O1674" t="s">
        <v>10708</v>
      </c>
      <c r="P1674" t="s">
        <v>10701</v>
      </c>
      <c r="Q1674" t="s">
        <v>10709</v>
      </c>
      <c r="R1674" t="s">
        <v>10702</v>
      </c>
      <c r="S1674" t="s">
        <v>11052</v>
      </c>
      <c r="T1674">
        <v>43102.456921296303</v>
      </c>
    </row>
    <row r="1675" spans="1:20" x14ac:dyDescent="0.25">
      <c r="A1675" t="s">
        <v>13519</v>
      </c>
      <c r="B1675" t="s">
        <v>13520</v>
      </c>
      <c r="C1675" t="s">
        <v>10691</v>
      </c>
      <c r="D1675" t="s">
        <v>12566</v>
      </c>
      <c r="E1675" t="s">
        <v>10693</v>
      </c>
      <c r="F1675">
        <v>27.99</v>
      </c>
      <c r="G1675">
        <v>167.94</v>
      </c>
      <c r="H1675">
        <v>6</v>
      </c>
      <c r="I1675" t="s">
        <v>10682</v>
      </c>
      <c r="J1675">
        <v>1</v>
      </c>
      <c r="K1675">
        <v>0</v>
      </c>
      <c r="L1675" t="s">
        <v>10758</v>
      </c>
      <c r="N1675" t="s">
        <v>10770</v>
      </c>
      <c r="S1675" t="s">
        <v>10771</v>
      </c>
      <c r="T1675">
        <v>43109.404224537</v>
      </c>
    </row>
    <row r="1676" spans="1:20" x14ac:dyDescent="0.25">
      <c r="A1676" t="s">
        <v>8591</v>
      </c>
      <c r="B1676" t="s">
        <v>13521</v>
      </c>
      <c r="C1676" t="s">
        <v>10691</v>
      </c>
      <c r="D1676" t="s">
        <v>12566</v>
      </c>
      <c r="E1676" t="s">
        <v>10693</v>
      </c>
      <c r="F1676">
        <v>14.99</v>
      </c>
      <c r="G1676">
        <v>179.88</v>
      </c>
      <c r="H1676">
        <v>12</v>
      </c>
      <c r="I1676" t="s">
        <v>10682</v>
      </c>
      <c r="J1676">
        <v>0</v>
      </c>
      <c r="K1676">
        <v>0</v>
      </c>
      <c r="L1676" t="s">
        <v>10791</v>
      </c>
      <c r="N1676" t="s">
        <v>10686</v>
      </c>
      <c r="O1676" t="s">
        <v>10687</v>
      </c>
      <c r="Q1676" t="s">
        <v>10688</v>
      </c>
      <c r="S1676" t="s">
        <v>10689</v>
      </c>
      <c r="T1676">
        <v>43102.456967592603</v>
      </c>
    </row>
    <row r="1677" spans="1:20" x14ac:dyDescent="0.25">
      <c r="A1677" t="s">
        <v>13522</v>
      </c>
      <c r="B1677" t="s">
        <v>13523</v>
      </c>
      <c r="C1677" t="s">
        <v>13217</v>
      </c>
      <c r="D1677" t="s">
        <v>12566</v>
      </c>
      <c r="E1677" t="s">
        <v>10753</v>
      </c>
      <c r="F1677">
        <v>24.99</v>
      </c>
      <c r="G1677">
        <v>149.94</v>
      </c>
      <c r="H1677">
        <v>6</v>
      </c>
      <c r="I1677" t="s">
        <v>10682</v>
      </c>
      <c r="J1677">
        <v>0</v>
      </c>
      <c r="K1677">
        <v>0</v>
      </c>
      <c r="L1677" t="s">
        <v>10717</v>
      </c>
      <c r="N1677" t="s">
        <v>11051</v>
      </c>
      <c r="O1677" t="s">
        <v>10708</v>
      </c>
      <c r="P1677" t="s">
        <v>10701</v>
      </c>
      <c r="Q1677" t="s">
        <v>10709</v>
      </c>
      <c r="R1677" t="s">
        <v>10702</v>
      </c>
      <c r="S1677" t="s">
        <v>11052</v>
      </c>
      <c r="T1677">
        <v>43102.456921296303</v>
      </c>
    </row>
    <row r="1678" spans="1:20" x14ac:dyDescent="0.25">
      <c r="A1678" t="s">
        <v>13524</v>
      </c>
      <c r="B1678" t="s">
        <v>13525</v>
      </c>
      <c r="C1678" t="s">
        <v>10691</v>
      </c>
      <c r="D1678" t="s">
        <v>12566</v>
      </c>
      <c r="E1678" t="s">
        <v>10693</v>
      </c>
      <c r="F1678">
        <v>59.99</v>
      </c>
      <c r="G1678">
        <v>359.94</v>
      </c>
      <c r="H1678">
        <v>6</v>
      </c>
      <c r="I1678" t="s">
        <v>10682</v>
      </c>
      <c r="J1678">
        <v>10</v>
      </c>
      <c r="K1678">
        <v>0</v>
      </c>
      <c r="L1678" t="s">
        <v>10706</v>
      </c>
      <c r="N1678" t="s">
        <v>10826</v>
      </c>
      <c r="O1678" t="s">
        <v>10708</v>
      </c>
      <c r="Q1678" t="s">
        <v>10709</v>
      </c>
      <c r="S1678" t="s">
        <v>10827</v>
      </c>
      <c r="T1678">
        <v>43102.457002314797</v>
      </c>
    </row>
    <row r="1679" spans="1:20" x14ac:dyDescent="0.25">
      <c r="A1679" t="s">
        <v>13526</v>
      </c>
      <c r="B1679" t="s">
        <v>13527</v>
      </c>
      <c r="C1679" t="s">
        <v>10691</v>
      </c>
      <c r="D1679" t="s">
        <v>12566</v>
      </c>
      <c r="E1679" t="s">
        <v>10693</v>
      </c>
      <c r="F1679">
        <v>88.26</v>
      </c>
      <c r="G1679">
        <v>529.55999999999995</v>
      </c>
      <c r="H1679">
        <v>6</v>
      </c>
      <c r="I1679" t="s">
        <v>10682</v>
      </c>
      <c r="J1679">
        <v>16</v>
      </c>
      <c r="K1679">
        <v>0</v>
      </c>
      <c r="L1679" t="s">
        <v>10706</v>
      </c>
      <c r="N1679" t="s">
        <v>13528</v>
      </c>
      <c r="O1679" t="s">
        <v>10701</v>
      </c>
      <c r="Q1679" t="s">
        <v>10702</v>
      </c>
      <c r="S1679" t="s">
        <v>13529</v>
      </c>
      <c r="T1679">
        <v>43102.457002314797</v>
      </c>
    </row>
    <row r="1680" spans="1:20" x14ac:dyDescent="0.25">
      <c r="A1680" t="s">
        <v>13530</v>
      </c>
      <c r="B1680" t="s">
        <v>13531</v>
      </c>
      <c r="C1680" t="s">
        <v>10691</v>
      </c>
      <c r="D1680" t="s">
        <v>12566</v>
      </c>
      <c r="E1680" t="s">
        <v>10693</v>
      </c>
      <c r="F1680">
        <v>24.99</v>
      </c>
      <c r="G1680">
        <v>149.94</v>
      </c>
      <c r="H1680">
        <v>6</v>
      </c>
      <c r="I1680" t="s">
        <v>10682</v>
      </c>
      <c r="J1680">
        <v>0</v>
      </c>
      <c r="K1680">
        <v>0</v>
      </c>
      <c r="L1680" t="s">
        <v>10717</v>
      </c>
      <c r="N1680" t="s">
        <v>11051</v>
      </c>
      <c r="O1680" t="s">
        <v>10708</v>
      </c>
      <c r="P1680" t="s">
        <v>10701</v>
      </c>
      <c r="Q1680" t="s">
        <v>10709</v>
      </c>
      <c r="R1680" t="s">
        <v>10702</v>
      </c>
      <c r="S1680" t="s">
        <v>11052</v>
      </c>
      <c r="T1680">
        <v>43102.456921296303</v>
      </c>
    </row>
    <row r="1681" spans="1:20" x14ac:dyDescent="0.25">
      <c r="A1681" t="s">
        <v>13532</v>
      </c>
      <c r="B1681" t="s">
        <v>13533</v>
      </c>
      <c r="C1681" t="s">
        <v>13217</v>
      </c>
      <c r="D1681" t="s">
        <v>12566</v>
      </c>
      <c r="E1681" t="s">
        <v>10753</v>
      </c>
      <c r="F1681">
        <v>24.99</v>
      </c>
      <c r="G1681">
        <v>149.94</v>
      </c>
      <c r="H1681">
        <v>6</v>
      </c>
      <c r="I1681" t="s">
        <v>10682</v>
      </c>
      <c r="J1681">
        <v>0</v>
      </c>
      <c r="K1681">
        <v>0</v>
      </c>
      <c r="L1681" t="s">
        <v>10717</v>
      </c>
      <c r="N1681" t="s">
        <v>11051</v>
      </c>
      <c r="O1681" t="s">
        <v>10708</v>
      </c>
      <c r="P1681" t="s">
        <v>10701</v>
      </c>
      <c r="Q1681" t="s">
        <v>10709</v>
      </c>
      <c r="R1681" t="s">
        <v>10702</v>
      </c>
      <c r="S1681" t="s">
        <v>11052</v>
      </c>
      <c r="T1681">
        <v>43102.456921296303</v>
      </c>
    </row>
    <row r="1682" spans="1:20" x14ac:dyDescent="0.25">
      <c r="A1682" t="s">
        <v>13534</v>
      </c>
      <c r="B1682" t="s">
        <v>12181</v>
      </c>
      <c r="C1682" t="s">
        <v>10691</v>
      </c>
      <c r="D1682" t="s">
        <v>12566</v>
      </c>
      <c r="E1682" t="s">
        <v>10693</v>
      </c>
      <c r="F1682">
        <v>24.99</v>
      </c>
      <c r="G1682">
        <v>299.88</v>
      </c>
      <c r="H1682">
        <v>12</v>
      </c>
      <c r="I1682" t="s">
        <v>10682</v>
      </c>
      <c r="J1682">
        <v>0</v>
      </c>
      <c r="K1682">
        <v>0</v>
      </c>
      <c r="L1682" t="s">
        <v>10758</v>
      </c>
      <c r="N1682" t="s">
        <v>10781</v>
      </c>
      <c r="O1682" t="s">
        <v>10782</v>
      </c>
      <c r="Q1682" t="s">
        <v>10783</v>
      </c>
      <c r="S1682" t="s">
        <v>10784</v>
      </c>
      <c r="T1682">
        <v>43109.404224537</v>
      </c>
    </row>
    <row r="1683" spans="1:20" x14ac:dyDescent="0.25">
      <c r="A1683" t="s">
        <v>4796</v>
      </c>
      <c r="B1683" t="s">
        <v>13535</v>
      </c>
      <c r="C1683" t="s">
        <v>13217</v>
      </c>
      <c r="D1683" t="s">
        <v>12566</v>
      </c>
      <c r="E1683" t="s">
        <v>10685</v>
      </c>
      <c r="F1683">
        <v>42.99</v>
      </c>
      <c r="G1683">
        <v>257.94</v>
      </c>
      <c r="H1683">
        <v>6</v>
      </c>
      <c r="I1683" t="s">
        <v>10682</v>
      </c>
      <c r="J1683">
        <v>12</v>
      </c>
      <c r="K1683">
        <v>0</v>
      </c>
      <c r="L1683" t="s">
        <v>11014</v>
      </c>
      <c r="N1683" t="s">
        <v>13536</v>
      </c>
      <c r="S1683" t="s">
        <v>13537</v>
      </c>
      <c r="T1683">
        <v>43102.456863425898</v>
      </c>
    </row>
    <row r="1684" spans="1:20" x14ac:dyDescent="0.25">
      <c r="A1684" t="s">
        <v>4797</v>
      </c>
      <c r="B1684" t="s">
        <v>13538</v>
      </c>
      <c r="C1684" t="s">
        <v>10751</v>
      </c>
      <c r="D1684" t="s">
        <v>12566</v>
      </c>
      <c r="E1684" t="s">
        <v>10836</v>
      </c>
      <c r="F1684">
        <v>37.19</v>
      </c>
      <c r="G1684">
        <v>223.14</v>
      </c>
      <c r="H1684">
        <v>6</v>
      </c>
      <c r="I1684" t="s">
        <v>10682</v>
      </c>
      <c r="J1684">
        <v>0</v>
      </c>
      <c r="K1684">
        <v>0</v>
      </c>
      <c r="L1684" t="s">
        <v>10706</v>
      </c>
      <c r="N1684" t="s">
        <v>11359</v>
      </c>
      <c r="O1684" t="s">
        <v>10762</v>
      </c>
      <c r="P1684" t="s">
        <v>10701</v>
      </c>
      <c r="Q1684" t="s">
        <v>10763</v>
      </c>
      <c r="R1684" t="s">
        <v>10702</v>
      </c>
      <c r="S1684" t="s">
        <v>11360</v>
      </c>
      <c r="T1684">
        <v>43102.457002314797</v>
      </c>
    </row>
    <row r="1685" spans="1:20" x14ac:dyDescent="0.25">
      <c r="A1685" t="s">
        <v>13539</v>
      </c>
      <c r="B1685" t="s">
        <v>13540</v>
      </c>
      <c r="C1685" t="s">
        <v>10691</v>
      </c>
      <c r="D1685" t="s">
        <v>12566</v>
      </c>
      <c r="E1685" t="s">
        <v>10693</v>
      </c>
      <c r="F1685">
        <v>29.99</v>
      </c>
      <c r="G1685">
        <v>179.94</v>
      </c>
      <c r="H1685">
        <v>6</v>
      </c>
      <c r="I1685" t="s">
        <v>10682</v>
      </c>
      <c r="J1685">
        <v>0</v>
      </c>
      <c r="K1685">
        <v>0</v>
      </c>
      <c r="L1685" t="s">
        <v>10831</v>
      </c>
      <c r="N1685" t="s">
        <v>13341</v>
      </c>
      <c r="O1685" t="s">
        <v>11717</v>
      </c>
      <c r="Q1685" t="s">
        <v>11718</v>
      </c>
      <c r="S1685" t="s">
        <v>13342</v>
      </c>
      <c r="T1685">
        <v>43102.456956018497</v>
      </c>
    </row>
    <row r="1686" spans="1:20" x14ac:dyDescent="0.25">
      <c r="A1686" t="s">
        <v>13541</v>
      </c>
      <c r="B1686" t="s">
        <v>13542</v>
      </c>
      <c r="C1686" t="s">
        <v>10691</v>
      </c>
      <c r="D1686" t="s">
        <v>12566</v>
      </c>
      <c r="E1686" t="s">
        <v>10693</v>
      </c>
      <c r="F1686">
        <v>44.99</v>
      </c>
      <c r="G1686">
        <v>539.88</v>
      </c>
      <c r="H1686">
        <v>12</v>
      </c>
      <c r="I1686" t="s">
        <v>10682</v>
      </c>
      <c r="J1686">
        <v>0</v>
      </c>
      <c r="K1686">
        <v>0</v>
      </c>
      <c r="L1686" t="s">
        <v>10722</v>
      </c>
      <c r="N1686" t="s">
        <v>12413</v>
      </c>
      <c r="O1686" t="s">
        <v>10747</v>
      </c>
      <c r="Q1686" t="s">
        <v>10748</v>
      </c>
      <c r="S1686" t="s">
        <v>12414</v>
      </c>
      <c r="T1686">
        <v>43102.456956018497</v>
      </c>
    </row>
    <row r="1687" spans="1:20" x14ac:dyDescent="0.25">
      <c r="A1687" t="s">
        <v>13543</v>
      </c>
      <c r="B1687" t="s">
        <v>13544</v>
      </c>
      <c r="C1687" t="s">
        <v>10691</v>
      </c>
      <c r="D1687" t="s">
        <v>12566</v>
      </c>
      <c r="E1687" t="s">
        <v>10693</v>
      </c>
      <c r="F1687">
        <v>51.91</v>
      </c>
      <c r="G1687">
        <v>311.45999999999998</v>
      </c>
      <c r="H1687">
        <v>6</v>
      </c>
      <c r="I1687" t="s">
        <v>10682</v>
      </c>
      <c r="J1687">
        <v>0</v>
      </c>
      <c r="K1687">
        <v>0</v>
      </c>
      <c r="L1687" t="s">
        <v>10740</v>
      </c>
      <c r="N1687" t="s">
        <v>12691</v>
      </c>
      <c r="O1687" t="s">
        <v>11717</v>
      </c>
      <c r="Q1687" t="s">
        <v>11718</v>
      </c>
      <c r="S1687" t="s">
        <v>12692</v>
      </c>
      <c r="T1687">
        <v>43102.456886574102</v>
      </c>
    </row>
    <row r="1688" spans="1:20" x14ac:dyDescent="0.25">
      <c r="A1688" t="s">
        <v>13545</v>
      </c>
      <c r="B1688" t="s">
        <v>13546</v>
      </c>
      <c r="C1688" t="s">
        <v>10691</v>
      </c>
      <c r="D1688" t="s">
        <v>12566</v>
      </c>
      <c r="E1688" t="s">
        <v>10693</v>
      </c>
      <c r="F1688">
        <v>51.91</v>
      </c>
      <c r="G1688">
        <v>311.45999999999998</v>
      </c>
      <c r="H1688">
        <v>6</v>
      </c>
      <c r="I1688" t="s">
        <v>10682</v>
      </c>
      <c r="J1688">
        <v>0</v>
      </c>
      <c r="K1688">
        <v>0</v>
      </c>
      <c r="L1688" t="s">
        <v>10868</v>
      </c>
      <c r="N1688" t="s">
        <v>10837</v>
      </c>
      <c r="O1688" t="s">
        <v>10701</v>
      </c>
      <c r="Q1688" t="s">
        <v>10702</v>
      </c>
      <c r="S1688" t="s">
        <v>10838</v>
      </c>
      <c r="T1688">
        <v>43102.456990740699</v>
      </c>
    </row>
    <row r="1689" spans="1:20" x14ac:dyDescent="0.25">
      <c r="A1689" t="s">
        <v>8388</v>
      </c>
      <c r="B1689" t="s">
        <v>13547</v>
      </c>
      <c r="C1689" t="s">
        <v>10856</v>
      </c>
      <c r="D1689" t="s">
        <v>12566</v>
      </c>
      <c r="E1689" t="s">
        <v>10685</v>
      </c>
      <c r="F1689">
        <v>83.99</v>
      </c>
      <c r="G1689">
        <v>503.94</v>
      </c>
      <c r="H1689">
        <v>6</v>
      </c>
      <c r="I1689" t="s">
        <v>10682</v>
      </c>
      <c r="J1689">
        <v>0</v>
      </c>
      <c r="K1689">
        <v>0</v>
      </c>
      <c r="L1689" t="s">
        <v>10731</v>
      </c>
      <c r="N1689" t="s">
        <v>10686</v>
      </c>
      <c r="O1689" t="s">
        <v>10687</v>
      </c>
      <c r="Q1689" t="s">
        <v>10688</v>
      </c>
      <c r="S1689" t="s">
        <v>10689</v>
      </c>
      <c r="T1689">
        <v>43102.456875000003</v>
      </c>
    </row>
    <row r="1690" spans="1:20" x14ac:dyDescent="0.25">
      <c r="A1690" t="s">
        <v>8592</v>
      </c>
      <c r="B1690" t="s">
        <v>13548</v>
      </c>
      <c r="C1690" t="s">
        <v>10691</v>
      </c>
      <c r="D1690" t="s">
        <v>12566</v>
      </c>
      <c r="E1690" t="s">
        <v>10693</v>
      </c>
      <c r="F1690">
        <v>42.59</v>
      </c>
      <c r="G1690">
        <v>255.54</v>
      </c>
      <c r="H1690">
        <v>6</v>
      </c>
      <c r="I1690" t="s">
        <v>10682</v>
      </c>
      <c r="J1690">
        <v>0</v>
      </c>
      <c r="K1690">
        <v>0</v>
      </c>
      <c r="L1690" t="s">
        <v>10740</v>
      </c>
      <c r="N1690" t="s">
        <v>13477</v>
      </c>
      <c r="S1690" t="s">
        <v>13478</v>
      </c>
      <c r="T1690">
        <v>43102.456886574102</v>
      </c>
    </row>
    <row r="1691" spans="1:20" x14ac:dyDescent="0.25">
      <c r="A1691" t="s">
        <v>4798</v>
      </c>
      <c r="B1691" t="s">
        <v>13549</v>
      </c>
      <c r="C1691" t="s">
        <v>13217</v>
      </c>
      <c r="D1691" t="s">
        <v>12566</v>
      </c>
      <c r="E1691" t="s">
        <v>10685</v>
      </c>
      <c r="F1691">
        <v>84.99</v>
      </c>
      <c r="G1691">
        <v>1019.88</v>
      </c>
      <c r="H1691">
        <v>12</v>
      </c>
      <c r="I1691" t="s">
        <v>10682</v>
      </c>
      <c r="J1691">
        <v>10</v>
      </c>
      <c r="K1691">
        <v>0</v>
      </c>
      <c r="L1691" t="s">
        <v>10706</v>
      </c>
      <c r="N1691" t="s">
        <v>10803</v>
      </c>
      <c r="O1691" t="s">
        <v>10782</v>
      </c>
      <c r="Q1691" t="s">
        <v>10783</v>
      </c>
      <c r="S1691" t="s">
        <v>10804</v>
      </c>
      <c r="T1691">
        <v>43102.457002314797</v>
      </c>
    </row>
    <row r="1692" spans="1:20" x14ac:dyDescent="0.25">
      <c r="A1692" t="s">
        <v>4799</v>
      </c>
      <c r="B1692" t="s">
        <v>13550</v>
      </c>
      <c r="C1692" t="s">
        <v>13217</v>
      </c>
      <c r="D1692" t="s">
        <v>12566</v>
      </c>
      <c r="E1692" t="s">
        <v>10685</v>
      </c>
      <c r="F1692">
        <v>79.989999999999995</v>
      </c>
      <c r="G1692">
        <v>959.88</v>
      </c>
      <c r="H1692">
        <v>12</v>
      </c>
      <c r="I1692" t="s">
        <v>10682</v>
      </c>
      <c r="J1692">
        <v>15</v>
      </c>
      <c r="K1692">
        <v>0</v>
      </c>
      <c r="L1692" t="s">
        <v>10706</v>
      </c>
      <c r="N1692" t="s">
        <v>10803</v>
      </c>
      <c r="O1692" t="s">
        <v>10782</v>
      </c>
      <c r="Q1692" t="s">
        <v>10783</v>
      </c>
      <c r="S1692" t="s">
        <v>10804</v>
      </c>
      <c r="T1692">
        <v>43102.457002314797</v>
      </c>
    </row>
    <row r="1693" spans="1:20" x14ac:dyDescent="0.25">
      <c r="A1693" t="s">
        <v>13551</v>
      </c>
      <c r="B1693" t="s">
        <v>13552</v>
      </c>
      <c r="C1693" t="s">
        <v>10691</v>
      </c>
      <c r="D1693" t="s">
        <v>12566</v>
      </c>
      <c r="E1693" t="s">
        <v>10693</v>
      </c>
      <c r="F1693">
        <v>34.99</v>
      </c>
      <c r="G1693">
        <v>209.94</v>
      </c>
      <c r="H1693">
        <v>6</v>
      </c>
      <c r="I1693" t="s">
        <v>10682</v>
      </c>
      <c r="J1693">
        <v>0</v>
      </c>
      <c r="K1693">
        <v>0</v>
      </c>
      <c r="L1693" t="s">
        <v>11982</v>
      </c>
      <c r="N1693" t="s">
        <v>12800</v>
      </c>
      <c r="O1693" t="s">
        <v>10708</v>
      </c>
      <c r="Q1693" t="s">
        <v>10709</v>
      </c>
      <c r="S1693" t="s">
        <v>12801</v>
      </c>
      <c r="T1693">
        <v>43102.456956018497</v>
      </c>
    </row>
    <row r="1694" spans="1:20" x14ac:dyDescent="0.25">
      <c r="A1694" t="s">
        <v>13553</v>
      </c>
      <c r="B1694" t="s">
        <v>13554</v>
      </c>
      <c r="C1694" t="s">
        <v>10751</v>
      </c>
      <c r="D1694" t="s">
        <v>12566</v>
      </c>
      <c r="E1694" t="s">
        <v>10753</v>
      </c>
      <c r="F1694">
        <v>31.99</v>
      </c>
      <c r="G1694">
        <v>191.94</v>
      </c>
      <c r="H1694">
        <v>6</v>
      </c>
      <c r="I1694" t="s">
        <v>10682</v>
      </c>
      <c r="J1694">
        <v>0</v>
      </c>
      <c r="K1694">
        <v>0</v>
      </c>
      <c r="L1694" t="s">
        <v>10868</v>
      </c>
      <c r="N1694" t="s">
        <v>11247</v>
      </c>
      <c r="O1694" t="s">
        <v>10708</v>
      </c>
      <c r="Q1694" t="s">
        <v>10709</v>
      </c>
      <c r="S1694" t="s">
        <v>11248</v>
      </c>
      <c r="T1694">
        <v>43102.456990740699</v>
      </c>
    </row>
    <row r="1695" spans="1:20" x14ac:dyDescent="0.25">
      <c r="A1695" t="s">
        <v>8593</v>
      </c>
      <c r="B1695" t="s">
        <v>13555</v>
      </c>
      <c r="C1695" t="s">
        <v>10691</v>
      </c>
      <c r="D1695" t="s">
        <v>12566</v>
      </c>
      <c r="E1695" t="s">
        <v>10693</v>
      </c>
      <c r="F1695">
        <v>7.79</v>
      </c>
      <c r="G1695">
        <v>93.48</v>
      </c>
      <c r="H1695">
        <v>12</v>
      </c>
      <c r="I1695" t="s">
        <v>10682</v>
      </c>
      <c r="J1695">
        <v>0</v>
      </c>
      <c r="K1695">
        <v>0</v>
      </c>
      <c r="L1695" t="s">
        <v>10944</v>
      </c>
      <c r="N1695" t="s">
        <v>10700</v>
      </c>
      <c r="O1695" t="s">
        <v>10701</v>
      </c>
      <c r="Q1695" t="s">
        <v>10702</v>
      </c>
      <c r="S1695" t="s">
        <v>10703</v>
      </c>
      <c r="T1695">
        <v>43102.456921296303</v>
      </c>
    </row>
    <row r="1696" spans="1:20" x14ac:dyDescent="0.25">
      <c r="A1696" t="s">
        <v>13556</v>
      </c>
      <c r="B1696" t="s">
        <v>13557</v>
      </c>
      <c r="C1696" t="s">
        <v>10691</v>
      </c>
      <c r="D1696" t="s">
        <v>12566</v>
      </c>
      <c r="E1696" t="s">
        <v>10693</v>
      </c>
      <c r="F1696">
        <v>21.99</v>
      </c>
      <c r="G1696">
        <v>131.94</v>
      </c>
      <c r="H1696">
        <v>6</v>
      </c>
      <c r="I1696" t="s">
        <v>10682</v>
      </c>
      <c r="J1696">
        <v>0</v>
      </c>
      <c r="K1696">
        <v>0</v>
      </c>
      <c r="L1696" t="s">
        <v>10722</v>
      </c>
      <c r="N1696" t="s">
        <v>10874</v>
      </c>
      <c r="O1696" t="s">
        <v>10701</v>
      </c>
      <c r="P1696" t="s">
        <v>10708</v>
      </c>
      <c r="Q1696" t="s">
        <v>10702</v>
      </c>
      <c r="R1696" t="s">
        <v>10709</v>
      </c>
      <c r="S1696" t="s">
        <v>10875</v>
      </c>
      <c r="T1696">
        <v>43102.456956018497</v>
      </c>
    </row>
    <row r="1697" spans="1:20" x14ac:dyDescent="0.25">
      <c r="A1697" t="s">
        <v>8594</v>
      </c>
      <c r="B1697" t="s">
        <v>13558</v>
      </c>
      <c r="C1697" t="s">
        <v>10751</v>
      </c>
      <c r="D1697" t="s">
        <v>12566</v>
      </c>
      <c r="E1697" t="s">
        <v>10836</v>
      </c>
      <c r="F1697">
        <v>7.19</v>
      </c>
      <c r="G1697">
        <v>86.28</v>
      </c>
      <c r="H1697">
        <v>12</v>
      </c>
      <c r="I1697" t="s">
        <v>10682</v>
      </c>
      <c r="J1697">
        <v>0</v>
      </c>
      <c r="K1697">
        <v>0</v>
      </c>
      <c r="L1697" t="s">
        <v>10717</v>
      </c>
      <c r="N1697" t="s">
        <v>10700</v>
      </c>
      <c r="O1697" t="s">
        <v>10701</v>
      </c>
      <c r="Q1697" t="s">
        <v>10702</v>
      </c>
      <c r="S1697" t="s">
        <v>10703</v>
      </c>
      <c r="T1697">
        <v>43102.456921296303</v>
      </c>
    </row>
    <row r="1698" spans="1:20" x14ac:dyDescent="0.25">
      <c r="A1698" t="s">
        <v>8595</v>
      </c>
      <c r="B1698" t="s">
        <v>13559</v>
      </c>
      <c r="C1698" t="s">
        <v>10751</v>
      </c>
      <c r="D1698" t="s">
        <v>12566</v>
      </c>
      <c r="E1698" t="s">
        <v>10836</v>
      </c>
      <c r="F1698">
        <v>71.09</v>
      </c>
      <c r="G1698">
        <v>426.54</v>
      </c>
      <c r="H1698">
        <v>6</v>
      </c>
      <c r="I1698" t="s">
        <v>10682</v>
      </c>
      <c r="J1698">
        <v>0</v>
      </c>
      <c r="K1698">
        <v>0</v>
      </c>
      <c r="L1698" t="s">
        <v>10731</v>
      </c>
      <c r="N1698" t="s">
        <v>12793</v>
      </c>
      <c r="O1698" t="s">
        <v>11717</v>
      </c>
      <c r="Q1698" t="s">
        <v>11718</v>
      </c>
      <c r="S1698" t="s">
        <v>12794</v>
      </c>
      <c r="T1698">
        <v>43102.456875000003</v>
      </c>
    </row>
    <row r="1699" spans="1:20" x14ac:dyDescent="0.25">
      <c r="A1699" t="s">
        <v>8596</v>
      </c>
      <c r="B1699" t="s">
        <v>13560</v>
      </c>
      <c r="C1699" t="s">
        <v>13217</v>
      </c>
      <c r="D1699" t="s">
        <v>12566</v>
      </c>
      <c r="E1699" t="s">
        <v>10836</v>
      </c>
      <c r="F1699">
        <v>15.59</v>
      </c>
      <c r="G1699">
        <v>93.54</v>
      </c>
      <c r="H1699">
        <v>6</v>
      </c>
      <c r="I1699" t="s">
        <v>10682</v>
      </c>
      <c r="J1699">
        <v>0</v>
      </c>
      <c r="K1699">
        <v>0</v>
      </c>
      <c r="L1699" t="s">
        <v>10745</v>
      </c>
      <c r="N1699" t="s">
        <v>10746</v>
      </c>
      <c r="O1699" t="s">
        <v>10747</v>
      </c>
      <c r="Q1699" t="s">
        <v>10748</v>
      </c>
      <c r="S1699" t="s">
        <v>10749</v>
      </c>
      <c r="T1699">
        <v>43102.456898148099</v>
      </c>
    </row>
    <row r="1700" spans="1:20" x14ac:dyDescent="0.25">
      <c r="A1700" t="s">
        <v>4800</v>
      </c>
      <c r="B1700" t="s">
        <v>13561</v>
      </c>
      <c r="C1700" t="s">
        <v>13217</v>
      </c>
      <c r="D1700" t="s">
        <v>12566</v>
      </c>
      <c r="E1700" t="s">
        <v>10693</v>
      </c>
      <c r="F1700">
        <v>25.19</v>
      </c>
      <c r="G1700">
        <v>151.13999999999999</v>
      </c>
      <c r="H1700">
        <v>6</v>
      </c>
      <c r="I1700" t="s">
        <v>10682</v>
      </c>
      <c r="J1700">
        <v>0</v>
      </c>
      <c r="K1700">
        <v>0</v>
      </c>
      <c r="L1700" t="s">
        <v>13460</v>
      </c>
      <c r="N1700" t="s">
        <v>11359</v>
      </c>
      <c r="O1700" t="s">
        <v>10762</v>
      </c>
      <c r="P1700" t="s">
        <v>10701</v>
      </c>
      <c r="Q1700" t="s">
        <v>10763</v>
      </c>
      <c r="R1700" t="s">
        <v>10702</v>
      </c>
      <c r="S1700" t="s">
        <v>11360</v>
      </c>
      <c r="T1700">
        <v>43102.456863425898</v>
      </c>
    </row>
    <row r="1701" spans="1:20" x14ac:dyDescent="0.25">
      <c r="A1701" t="s">
        <v>8597</v>
      </c>
      <c r="B1701" t="s">
        <v>13562</v>
      </c>
      <c r="C1701" t="s">
        <v>10751</v>
      </c>
      <c r="D1701" t="s">
        <v>12566</v>
      </c>
      <c r="E1701" t="s">
        <v>10693</v>
      </c>
      <c r="F1701">
        <v>31.19</v>
      </c>
      <c r="G1701">
        <v>187.14</v>
      </c>
      <c r="H1701">
        <v>6</v>
      </c>
      <c r="I1701" t="s">
        <v>10682</v>
      </c>
      <c r="J1701">
        <v>0</v>
      </c>
      <c r="K1701">
        <v>0</v>
      </c>
      <c r="L1701" t="s">
        <v>13460</v>
      </c>
      <c r="N1701" t="s">
        <v>11359</v>
      </c>
      <c r="O1701" t="s">
        <v>10762</v>
      </c>
      <c r="P1701" t="s">
        <v>10701</v>
      </c>
      <c r="Q1701" t="s">
        <v>10763</v>
      </c>
      <c r="R1701" t="s">
        <v>10702</v>
      </c>
      <c r="S1701" t="s">
        <v>11360</v>
      </c>
      <c r="T1701">
        <v>43102.456863425898</v>
      </c>
    </row>
    <row r="1702" spans="1:20" x14ac:dyDescent="0.25">
      <c r="A1702" t="s">
        <v>8598</v>
      </c>
      <c r="B1702" t="s">
        <v>13563</v>
      </c>
      <c r="C1702" t="s">
        <v>10751</v>
      </c>
      <c r="D1702" t="s">
        <v>12566</v>
      </c>
      <c r="E1702" t="s">
        <v>10693</v>
      </c>
      <c r="F1702">
        <v>38.99</v>
      </c>
      <c r="G1702">
        <v>467.88</v>
      </c>
      <c r="H1702">
        <v>12</v>
      </c>
      <c r="I1702" t="s">
        <v>10682</v>
      </c>
      <c r="J1702">
        <v>0</v>
      </c>
      <c r="K1702">
        <v>0</v>
      </c>
      <c r="L1702" t="s">
        <v>13460</v>
      </c>
      <c r="N1702" t="s">
        <v>13564</v>
      </c>
      <c r="O1702" t="s">
        <v>10762</v>
      </c>
      <c r="P1702" t="s">
        <v>10708</v>
      </c>
      <c r="Q1702" t="s">
        <v>10763</v>
      </c>
      <c r="R1702" t="s">
        <v>10709</v>
      </c>
      <c r="S1702" t="s">
        <v>13565</v>
      </c>
      <c r="T1702">
        <v>43102.456863425898</v>
      </c>
    </row>
    <row r="1703" spans="1:20" x14ac:dyDescent="0.25">
      <c r="A1703" t="s">
        <v>13566</v>
      </c>
      <c r="B1703" t="s">
        <v>13567</v>
      </c>
      <c r="C1703" t="s">
        <v>10691</v>
      </c>
      <c r="D1703" t="s">
        <v>12566</v>
      </c>
      <c r="E1703" t="s">
        <v>10693</v>
      </c>
      <c r="F1703">
        <v>11.99</v>
      </c>
      <c r="G1703">
        <v>143.88</v>
      </c>
      <c r="H1703">
        <v>12</v>
      </c>
      <c r="I1703" t="s">
        <v>10682</v>
      </c>
      <c r="J1703">
        <v>0</v>
      </c>
      <c r="K1703">
        <v>0</v>
      </c>
      <c r="L1703" t="s">
        <v>10717</v>
      </c>
      <c r="N1703" t="s">
        <v>10700</v>
      </c>
      <c r="O1703" t="s">
        <v>10701</v>
      </c>
      <c r="Q1703" t="s">
        <v>10702</v>
      </c>
      <c r="S1703" t="s">
        <v>10703</v>
      </c>
      <c r="T1703">
        <v>43102.456921296303</v>
      </c>
    </row>
    <row r="1704" spans="1:20" x14ac:dyDescent="0.25">
      <c r="A1704" t="s">
        <v>13568</v>
      </c>
      <c r="B1704" t="s">
        <v>13569</v>
      </c>
      <c r="C1704" t="s">
        <v>10691</v>
      </c>
      <c r="D1704" t="s">
        <v>12566</v>
      </c>
      <c r="E1704" t="s">
        <v>10693</v>
      </c>
      <c r="F1704">
        <v>29.99</v>
      </c>
      <c r="G1704">
        <v>179.94</v>
      </c>
      <c r="H1704">
        <v>6</v>
      </c>
      <c r="I1704" t="s">
        <v>10682</v>
      </c>
      <c r="J1704">
        <v>0</v>
      </c>
      <c r="K1704">
        <v>0</v>
      </c>
      <c r="L1704" t="s">
        <v>10717</v>
      </c>
      <c r="N1704" t="s">
        <v>10793</v>
      </c>
      <c r="O1704" t="s">
        <v>10782</v>
      </c>
      <c r="Q1704" t="s">
        <v>10783</v>
      </c>
      <c r="S1704" t="s">
        <v>10794</v>
      </c>
      <c r="T1704">
        <v>43102.456921296303</v>
      </c>
    </row>
    <row r="1705" spans="1:20" x14ac:dyDescent="0.25">
      <c r="A1705" t="s">
        <v>13570</v>
      </c>
      <c r="B1705" t="s">
        <v>13571</v>
      </c>
      <c r="C1705" t="s">
        <v>10691</v>
      </c>
      <c r="D1705" t="s">
        <v>12566</v>
      </c>
      <c r="E1705" t="s">
        <v>10693</v>
      </c>
      <c r="F1705">
        <v>24.4</v>
      </c>
      <c r="G1705">
        <v>292.8</v>
      </c>
      <c r="H1705">
        <v>12</v>
      </c>
      <c r="I1705" t="s">
        <v>10682</v>
      </c>
      <c r="J1705">
        <v>0</v>
      </c>
      <c r="K1705">
        <v>0</v>
      </c>
      <c r="L1705" t="s">
        <v>10717</v>
      </c>
      <c r="N1705" t="s">
        <v>10718</v>
      </c>
      <c r="O1705" t="s">
        <v>10708</v>
      </c>
      <c r="Q1705" t="s">
        <v>10709</v>
      </c>
      <c r="S1705" t="s">
        <v>10719</v>
      </c>
      <c r="T1705">
        <v>43102.456921296303</v>
      </c>
    </row>
    <row r="1706" spans="1:20" x14ac:dyDescent="0.25">
      <c r="A1706" t="s">
        <v>8599</v>
      </c>
      <c r="B1706" t="s">
        <v>13572</v>
      </c>
      <c r="C1706" t="s">
        <v>10691</v>
      </c>
      <c r="D1706" t="s">
        <v>12566</v>
      </c>
      <c r="E1706" t="s">
        <v>10693</v>
      </c>
      <c r="F1706">
        <v>14.99</v>
      </c>
      <c r="G1706">
        <v>179.88</v>
      </c>
      <c r="H1706">
        <v>12</v>
      </c>
      <c r="I1706" t="s">
        <v>10682</v>
      </c>
      <c r="J1706">
        <v>0</v>
      </c>
      <c r="K1706">
        <v>0</v>
      </c>
      <c r="L1706" t="s">
        <v>10722</v>
      </c>
      <c r="N1706" t="s">
        <v>10686</v>
      </c>
      <c r="O1706" t="s">
        <v>10687</v>
      </c>
      <c r="Q1706" t="s">
        <v>10688</v>
      </c>
      <c r="S1706" t="s">
        <v>10689</v>
      </c>
      <c r="T1706">
        <v>43102.456956018497</v>
      </c>
    </row>
    <row r="1707" spans="1:20" x14ac:dyDescent="0.25">
      <c r="A1707" t="s">
        <v>13573</v>
      </c>
      <c r="B1707" t="s">
        <v>13574</v>
      </c>
      <c r="C1707" t="s">
        <v>10691</v>
      </c>
      <c r="D1707" t="s">
        <v>12566</v>
      </c>
      <c r="E1707" t="s">
        <v>10693</v>
      </c>
      <c r="F1707">
        <v>62.3</v>
      </c>
      <c r="G1707">
        <v>373.8</v>
      </c>
      <c r="H1707">
        <v>6</v>
      </c>
      <c r="I1707" t="s">
        <v>10682</v>
      </c>
      <c r="J1707">
        <v>0</v>
      </c>
      <c r="K1707">
        <v>0</v>
      </c>
      <c r="L1707" t="s">
        <v>10835</v>
      </c>
      <c r="N1707" t="s">
        <v>10837</v>
      </c>
      <c r="O1707" t="s">
        <v>10701</v>
      </c>
      <c r="Q1707" t="s">
        <v>10702</v>
      </c>
      <c r="S1707" t="s">
        <v>10838</v>
      </c>
      <c r="T1707">
        <v>43102.456863425898</v>
      </c>
    </row>
    <row r="1708" spans="1:20" x14ac:dyDescent="0.25">
      <c r="A1708" t="s">
        <v>13575</v>
      </c>
      <c r="B1708" t="s">
        <v>13576</v>
      </c>
      <c r="C1708" t="s">
        <v>10691</v>
      </c>
      <c r="D1708" t="s">
        <v>12566</v>
      </c>
      <c r="E1708" t="s">
        <v>10693</v>
      </c>
      <c r="F1708">
        <v>19.989999999999998</v>
      </c>
      <c r="G1708">
        <v>239.88</v>
      </c>
      <c r="H1708">
        <v>12</v>
      </c>
      <c r="I1708" t="s">
        <v>10682</v>
      </c>
      <c r="J1708">
        <v>0</v>
      </c>
      <c r="K1708">
        <v>0</v>
      </c>
      <c r="L1708" t="s">
        <v>10717</v>
      </c>
      <c r="N1708" t="s">
        <v>10718</v>
      </c>
      <c r="O1708" t="s">
        <v>10708</v>
      </c>
      <c r="Q1708" t="s">
        <v>10709</v>
      </c>
      <c r="S1708" t="s">
        <v>10719</v>
      </c>
      <c r="T1708">
        <v>43102.456921296303</v>
      </c>
    </row>
    <row r="1709" spans="1:20" x14ac:dyDescent="0.25">
      <c r="A1709" t="s">
        <v>8600</v>
      </c>
      <c r="B1709" t="s">
        <v>13577</v>
      </c>
      <c r="C1709" t="s">
        <v>10691</v>
      </c>
      <c r="D1709" t="s">
        <v>12566</v>
      </c>
      <c r="E1709" t="s">
        <v>10693</v>
      </c>
      <c r="F1709">
        <v>29.99</v>
      </c>
      <c r="G1709">
        <v>179.94</v>
      </c>
      <c r="H1709">
        <v>6</v>
      </c>
      <c r="I1709" t="s">
        <v>10682</v>
      </c>
      <c r="J1709">
        <v>0</v>
      </c>
      <c r="K1709">
        <v>0</v>
      </c>
      <c r="L1709" t="s">
        <v>10883</v>
      </c>
      <c r="N1709" t="s">
        <v>10686</v>
      </c>
      <c r="O1709" t="s">
        <v>10687</v>
      </c>
      <c r="Q1709" t="s">
        <v>10688</v>
      </c>
      <c r="S1709" t="s">
        <v>10689</v>
      </c>
      <c r="T1709">
        <v>43102.456979166702</v>
      </c>
    </row>
    <row r="1710" spans="1:20" x14ac:dyDescent="0.25">
      <c r="A1710" t="s">
        <v>4801</v>
      </c>
      <c r="B1710" t="s">
        <v>13578</v>
      </c>
      <c r="C1710" t="s">
        <v>13217</v>
      </c>
      <c r="D1710" t="s">
        <v>12566</v>
      </c>
      <c r="E1710" t="s">
        <v>10685</v>
      </c>
      <c r="F1710">
        <v>41.99</v>
      </c>
      <c r="G1710">
        <v>251.94</v>
      </c>
      <c r="H1710">
        <v>6</v>
      </c>
      <c r="I1710" t="s">
        <v>10682</v>
      </c>
      <c r="J1710">
        <v>0</v>
      </c>
      <c r="K1710">
        <v>0</v>
      </c>
      <c r="L1710" t="s">
        <v>10835</v>
      </c>
      <c r="N1710" t="s">
        <v>11038</v>
      </c>
      <c r="O1710" t="s">
        <v>10708</v>
      </c>
      <c r="Q1710" t="s">
        <v>10709</v>
      </c>
      <c r="S1710" t="s">
        <v>11039</v>
      </c>
      <c r="T1710">
        <v>43102.456863425898</v>
      </c>
    </row>
    <row r="1711" spans="1:20" x14ac:dyDescent="0.25">
      <c r="A1711" t="s">
        <v>4802</v>
      </c>
      <c r="B1711" t="s">
        <v>13579</v>
      </c>
      <c r="C1711" t="s">
        <v>13217</v>
      </c>
      <c r="D1711" t="s">
        <v>12566</v>
      </c>
      <c r="E1711" t="s">
        <v>10693</v>
      </c>
      <c r="F1711">
        <v>17.989999999999998</v>
      </c>
      <c r="G1711">
        <v>215.88</v>
      </c>
      <c r="H1711">
        <v>12</v>
      </c>
      <c r="I1711" t="s">
        <v>10682</v>
      </c>
      <c r="J1711">
        <v>0</v>
      </c>
      <c r="K1711">
        <v>0</v>
      </c>
      <c r="L1711" t="s">
        <v>10731</v>
      </c>
      <c r="N1711" t="s">
        <v>10686</v>
      </c>
      <c r="O1711" t="s">
        <v>10687</v>
      </c>
      <c r="Q1711" t="s">
        <v>10688</v>
      </c>
      <c r="S1711" t="s">
        <v>10689</v>
      </c>
      <c r="T1711">
        <v>43102.456875000003</v>
      </c>
    </row>
    <row r="1712" spans="1:20" x14ac:dyDescent="0.25">
      <c r="A1712" t="s">
        <v>13580</v>
      </c>
      <c r="B1712" t="s">
        <v>13581</v>
      </c>
      <c r="C1712" t="s">
        <v>10691</v>
      </c>
      <c r="D1712" t="s">
        <v>12566</v>
      </c>
      <c r="E1712" t="s">
        <v>10693</v>
      </c>
      <c r="F1712">
        <v>24.39</v>
      </c>
      <c r="G1712">
        <v>73.17</v>
      </c>
      <c r="H1712">
        <v>3</v>
      </c>
      <c r="I1712" t="s">
        <v>10682</v>
      </c>
      <c r="J1712">
        <v>0</v>
      </c>
      <c r="K1712">
        <v>0</v>
      </c>
      <c r="L1712" t="s">
        <v>10717</v>
      </c>
      <c r="N1712" t="s">
        <v>10718</v>
      </c>
      <c r="O1712" t="s">
        <v>10708</v>
      </c>
      <c r="Q1712" t="s">
        <v>10709</v>
      </c>
      <c r="S1712" t="s">
        <v>10719</v>
      </c>
      <c r="T1712">
        <v>43102.456921296303</v>
      </c>
    </row>
    <row r="1713" spans="1:20" x14ac:dyDescent="0.25">
      <c r="A1713" t="s">
        <v>13582</v>
      </c>
      <c r="B1713" t="s">
        <v>13583</v>
      </c>
      <c r="C1713" t="s">
        <v>10691</v>
      </c>
      <c r="D1713" t="s">
        <v>12566</v>
      </c>
      <c r="E1713" t="s">
        <v>10693</v>
      </c>
      <c r="F1713">
        <v>82.95</v>
      </c>
      <c r="G1713">
        <v>497.7</v>
      </c>
      <c r="H1713">
        <v>6</v>
      </c>
      <c r="I1713" t="s">
        <v>10682</v>
      </c>
      <c r="J1713">
        <v>12</v>
      </c>
      <c r="K1713">
        <v>0</v>
      </c>
      <c r="L1713" t="s">
        <v>10706</v>
      </c>
      <c r="N1713" t="s">
        <v>10761</v>
      </c>
      <c r="O1713" t="s">
        <v>10762</v>
      </c>
      <c r="P1713" t="s">
        <v>10708</v>
      </c>
      <c r="Q1713" t="s">
        <v>10763</v>
      </c>
      <c r="R1713" t="s">
        <v>10709</v>
      </c>
      <c r="S1713" t="s">
        <v>10764</v>
      </c>
      <c r="T1713">
        <v>43102.457002314797</v>
      </c>
    </row>
    <row r="1714" spans="1:20" x14ac:dyDescent="0.25">
      <c r="A1714" t="s">
        <v>13584</v>
      </c>
      <c r="B1714" t="s">
        <v>12791</v>
      </c>
      <c r="C1714" t="s">
        <v>10691</v>
      </c>
      <c r="D1714" t="s">
        <v>12566</v>
      </c>
      <c r="E1714" t="s">
        <v>10693</v>
      </c>
      <c r="F1714">
        <v>64.989999999999995</v>
      </c>
      <c r="G1714">
        <v>389.94</v>
      </c>
      <c r="H1714">
        <v>6</v>
      </c>
      <c r="I1714" t="s">
        <v>10682</v>
      </c>
      <c r="J1714">
        <v>6</v>
      </c>
      <c r="K1714">
        <v>0</v>
      </c>
      <c r="L1714" t="s">
        <v>10758</v>
      </c>
      <c r="N1714" t="s">
        <v>12793</v>
      </c>
      <c r="O1714" t="s">
        <v>11717</v>
      </c>
      <c r="Q1714" t="s">
        <v>11718</v>
      </c>
      <c r="S1714" t="s">
        <v>12794</v>
      </c>
      <c r="T1714">
        <v>43109.404224537</v>
      </c>
    </row>
    <row r="1715" spans="1:20" x14ac:dyDescent="0.25">
      <c r="A1715" t="s">
        <v>4803</v>
      </c>
      <c r="B1715" t="s">
        <v>13585</v>
      </c>
      <c r="C1715" t="s">
        <v>10691</v>
      </c>
      <c r="D1715" t="s">
        <v>12566</v>
      </c>
      <c r="E1715" t="s">
        <v>10693</v>
      </c>
      <c r="F1715">
        <v>9.59</v>
      </c>
      <c r="G1715">
        <v>115.08</v>
      </c>
      <c r="H1715">
        <v>12</v>
      </c>
      <c r="I1715" t="s">
        <v>10682</v>
      </c>
      <c r="J1715">
        <v>0</v>
      </c>
      <c r="K1715">
        <v>0</v>
      </c>
      <c r="L1715" t="s">
        <v>10788</v>
      </c>
      <c r="N1715" t="s">
        <v>10781</v>
      </c>
      <c r="O1715" t="s">
        <v>10782</v>
      </c>
      <c r="Q1715" t="s">
        <v>10783</v>
      </c>
      <c r="S1715" t="s">
        <v>10784</v>
      </c>
      <c r="T1715">
        <v>43102.456921296303</v>
      </c>
    </row>
    <row r="1716" spans="1:20" x14ac:dyDescent="0.25">
      <c r="A1716" t="s">
        <v>4804</v>
      </c>
      <c r="B1716" t="s">
        <v>13586</v>
      </c>
      <c r="C1716" t="s">
        <v>13217</v>
      </c>
      <c r="D1716" t="s">
        <v>12566</v>
      </c>
      <c r="E1716" t="s">
        <v>10685</v>
      </c>
      <c r="F1716">
        <v>189.99</v>
      </c>
      <c r="G1716">
        <v>569.97</v>
      </c>
      <c r="H1716">
        <v>3</v>
      </c>
      <c r="I1716" t="s">
        <v>10682</v>
      </c>
      <c r="J1716">
        <v>0</v>
      </c>
      <c r="K1716">
        <v>0</v>
      </c>
      <c r="L1716" t="s">
        <v>10883</v>
      </c>
      <c r="N1716" t="s">
        <v>10991</v>
      </c>
      <c r="O1716" t="s">
        <v>10992</v>
      </c>
      <c r="Q1716" t="s">
        <v>10993</v>
      </c>
      <c r="S1716" t="s">
        <v>10994</v>
      </c>
      <c r="T1716">
        <v>43102.456979166702</v>
      </c>
    </row>
    <row r="1717" spans="1:20" x14ac:dyDescent="0.25">
      <c r="A1717" t="s">
        <v>13587</v>
      </c>
      <c r="B1717" t="s">
        <v>13588</v>
      </c>
      <c r="C1717" t="s">
        <v>10691</v>
      </c>
      <c r="D1717" t="s">
        <v>12566</v>
      </c>
      <c r="E1717" t="s">
        <v>10693</v>
      </c>
      <c r="F1717">
        <v>129.99</v>
      </c>
      <c r="G1717">
        <v>779.94</v>
      </c>
      <c r="H1717">
        <v>6</v>
      </c>
      <c r="I1717" t="s">
        <v>10682</v>
      </c>
      <c r="J1717">
        <v>1</v>
      </c>
      <c r="K1717">
        <v>0</v>
      </c>
      <c r="L1717" t="s">
        <v>10758</v>
      </c>
      <c r="N1717" t="s">
        <v>10737</v>
      </c>
      <c r="O1717" t="s">
        <v>10708</v>
      </c>
      <c r="Q1717" t="s">
        <v>10709</v>
      </c>
      <c r="S1717" t="s">
        <v>10738</v>
      </c>
      <c r="T1717">
        <v>43109.404224537</v>
      </c>
    </row>
    <row r="1718" spans="1:20" x14ac:dyDescent="0.25">
      <c r="A1718" t="s">
        <v>13589</v>
      </c>
      <c r="B1718" t="s">
        <v>13590</v>
      </c>
      <c r="C1718" t="s">
        <v>10691</v>
      </c>
      <c r="D1718" t="s">
        <v>12566</v>
      </c>
      <c r="E1718" t="s">
        <v>10693</v>
      </c>
      <c r="F1718">
        <v>31.14</v>
      </c>
      <c r="G1718">
        <v>373.68</v>
      </c>
      <c r="H1718">
        <v>12</v>
      </c>
      <c r="I1718" t="s">
        <v>10682</v>
      </c>
      <c r="J1718">
        <v>0</v>
      </c>
      <c r="K1718">
        <v>0</v>
      </c>
      <c r="L1718" t="s">
        <v>10692</v>
      </c>
      <c r="N1718" t="s">
        <v>10718</v>
      </c>
      <c r="O1718" t="s">
        <v>10708</v>
      </c>
      <c r="Q1718" t="s">
        <v>10709</v>
      </c>
      <c r="S1718" t="s">
        <v>10719</v>
      </c>
      <c r="T1718">
        <v>43102.456956018497</v>
      </c>
    </row>
    <row r="1719" spans="1:20" x14ac:dyDescent="0.25">
      <c r="A1719" t="s">
        <v>13591</v>
      </c>
      <c r="B1719" t="s">
        <v>13592</v>
      </c>
      <c r="C1719" t="s">
        <v>10691</v>
      </c>
      <c r="D1719" t="s">
        <v>12566</v>
      </c>
      <c r="E1719" t="s">
        <v>10693</v>
      </c>
      <c r="F1719">
        <v>51.92</v>
      </c>
      <c r="G1719">
        <v>311.52</v>
      </c>
      <c r="H1719">
        <v>6</v>
      </c>
      <c r="I1719" t="s">
        <v>10682</v>
      </c>
      <c r="J1719">
        <v>0</v>
      </c>
      <c r="K1719">
        <v>0</v>
      </c>
      <c r="L1719" t="s">
        <v>13593</v>
      </c>
      <c r="N1719" t="s">
        <v>10837</v>
      </c>
      <c r="O1719" t="s">
        <v>10701</v>
      </c>
      <c r="Q1719" t="s">
        <v>10702</v>
      </c>
      <c r="S1719" t="s">
        <v>10838</v>
      </c>
      <c r="T1719">
        <v>43102.456990740699</v>
      </c>
    </row>
    <row r="1720" spans="1:20" x14ac:dyDescent="0.25">
      <c r="A1720" t="s">
        <v>13594</v>
      </c>
      <c r="B1720" t="s">
        <v>13595</v>
      </c>
      <c r="C1720" t="s">
        <v>10691</v>
      </c>
      <c r="D1720" t="s">
        <v>12566</v>
      </c>
      <c r="E1720" t="s">
        <v>10693</v>
      </c>
      <c r="F1720">
        <v>58.14</v>
      </c>
      <c r="G1720">
        <v>348.84</v>
      </c>
      <c r="H1720">
        <v>6</v>
      </c>
      <c r="I1720" t="s">
        <v>10682</v>
      </c>
      <c r="J1720">
        <v>0</v>
      </c>
      <c r="K1720">
        <v>0</v>
      </c>
      <c r="L1720" t="s">
        <v>10883</v>
      </c>
      <c r="N1720" t="s">
        <v>10837</v>
      </c>
      <c r="O1720" t="s">
        <v>10701</v>
      </c>
      <c r="Q1720" t="s">
        <v>10702</v>
      </c>
      <c r="S1720" t="s">
        <v>10838</v>
      </c>
      <c r="T1720">
        <v>43102.456979166702</v>
      </c>
    </row>
    <row r="1721" spans="1:20" x14ac:dyDescent="0.25">
      <c r="A1721" t="s">
        <v>8601</v>
      </c>
      <c r="B1721" t="s">
        <v>13596</v>
      </c>
      <c r="C1721" t="s">
        <v>10691</v>
      </c>
      <c r="D1721" t="s">
        <v>12566</v>
      </c>
      <c r="E1721" t="s">
        <v>10693</v>
      </c>
      <c r="F1721">
        <v>7.79</v>
      </c>
      <c r="G1721">
        <v>93.48</v>
      </c>
      <c r="H1721">
        <v>12</v>
      </c>
      <c r="I1721" t="s">
        <v>10682</v>
      </c>
      <c r="J1721">
        <v>0</v>
      </c>
      <c r="K1721">
        <v>0</v>
      </c>
      <c r="L1721" t="s">
        <v>10788</v>
      </c>
      <c r="N1721" t="s">
        <v>11038</v>
      </c>
      <c r="O1721" t="s">
        <v>10708</v>
      </c>
      <c r="Q1721" t="s">
        <v>10709</v>
      </c>
      <c r="S1721" t="s">
        <v>11039</v>
      </c>
      <c r="T1721">
        <v>43102.456921296303</v>
      </c>
    </row>
    <row r="1722" spans="1:20" x14ac:dyDescent="0.25">
      <c r="A1722" t="s">
        <v>13597</v>
      </c>
      <c r="B1722" t="s">
        <v>13598</v>
      </c>
      <c r="C1722" t="s">
        <v>10691</v>
      </c>
      <c r="D1722" t="s">
        <v>12566</v>
      </c>
      <c r="E1722" t="s">
        <v>10693</v>
      </c>
      <c r="F1722">
        <v>10.99</v>
      </c>
      <c r="G1722">
        <v>131.88</v>
      </c>
      <c r="H1722">
        <v>12</v>
      </c>
      <c r="I1722" t="s">
        <v>10682</v>
      </c>
      <c r="J1722">
        <v>0</v>
      </c>
      <c r="K1722">
        <v>0</v>
      </c>
      <c r="L1722" t="s">
        <v>10722</v>
      </c>
      <c r="N1722" t="s">
        <v>10714</v>
      </c>
      <c r="O1722" t="s">
        <v>10708</v>
      </c>
      <c r="Q1722" t="s">
        <v>10709</v>
      </c>
      <c r="S1722" t="s">
        <v>10715</v>
      </c>
      <c r="T1722">
        <v>43102.456956018497</v>
      </c>
    </row>
    <row r="1723" spans="1:20" x14ac:dyDescent="0.25">
      <c r="A1723" t="s">
        <v>8602</v>
      </c>
      <c r="B1723" t="s">
        <v>13599</v>
      </c>
      <c r="C1723" t="s">
        <v>10691</v>
      </c>
      <c r="D1723" t="s">
        <v>12566</v>
      </c>
      <c r="E1723" t="s">
        <v>10693</v>
      </c>
      <c r="F1723">
        <v>8.99</v>
      </c>
      <c r="G1723">
        <v>107.88</v>
      </c>
      <c r="H1723">
        <v>12</v>
      </c>
      <c r="I1723" t="s">
        <v>10682</v>
      </c>
      <c r="J1723">
        <v>0</v>
      </c>
      <c r="K1723">
        <v>0</v>
      </c>
      <c r="L1723" t="s">
        <v>10791</v>
      </c>
      <c r="N1723" t="s">
        <v>10686</v>
      </c>
      <c r="O1723" t="s">
        <v>10687</v>
      </c>
      <c r="Q1723" t="s">
        <v>10688</v>
      </c>
      <c r="S1723" t="s">
        <v>10689</v>
      </c>
      <c r="T1723">
        <v>43102.456967592603</v>
      </c>
    </row>
    <row r="1724" spans="1:20" x14ac:dyDescent="0.25">
      <c r="A1724" t="s">
        <v>13600</v>
      </c>
      <c r="B1724" t="s">
        <v>13601</v>
      </c>
      <c r="C1724" t="s">
        <v>10691</v>
      </c>
      <c r="D1724" t="s">
        <v>12566</v>
      </c>
      <c r="E1724" t="s">
        <v>10693</v>
      </c>
      <c r="F1724">
        <v>83.07</v>
      </c>
      <c r="G1724">
        <v>498.42</v>
      </c>
      <c r="H1724">
        <v>6</v>
      </c>
      <c r="I1724" t="s">
        <v>10682</v>
      </c>
      <c r="J1724">
        <v>0</v>
      </c>
      <c r="K1724">
        <v>0</v>
      </c>
      <c r="L1724" t="s">
        <v>10731</v>
      </c>
      <c r="N1724" t="s">
        <v>11247</v>
      </c>
      <c r="O1724" t="s">
        <v>10708</v>
      </c>
      <c r="Q1724" t="s">
        <v>10709</v>
      </c>
      <c r="S1724" t="s">
        <v>11248</v>
      </c>
      <c r="T1724">
        <v>43102.456875000003</v>
      </c>
    </row>
    <row r="1725" spans="1:20" x14ac:dyDescent="0.25">
      <c r="A1725" t="s">
        <v>4805</v>
      </c>
      <c r="B1725" t="s">
        <v>13602</v>
      </c>
      <c r="C1725" t="s">
        <v>13217</v>
      </c>
      <c r="D1725" t="s">
        <v>12566</v>
      </c>
      <c r="E1725" t="s">
        <v>10836</v>
      </c>
      <c r="F1725">
        <v>19.190000000000001</v>
      </c>
      <c r="G1725">
        <v>115.14</v>
      </c>
      <c r="H1725">
        <v>6</v>
      </c>
      <c r="I1725" t="s">
        <v>10682</v>
      </c>
      <c r="J1725">
        <v>0</v>
      </c>
      <c r="K1725">
        <v>0</v>
      </c>
      <c r="L1725" t="s">
        <v>11175</v>
      </c>
      <c r="N1725" t="s">
        <v>10694</v>
      </c>
      <c r="O1725" t="s">
        <v>10695</v>
      </c>
      <c r="Q1725" t="s">
        <v>10696</v>
      </c>
      <c r="S1725" t="s">
        <v>10697</v>
      </c>
      <c r="T1725">
        <v>43102.456956018497</v>
      </c>
    </row>
    <row r="1726" spans="1:20" x14ac:dyDescent="0.25">
      <c r="A1726" t="s">
        <v>13603</v>
      </c>
      <c r="B1726" t="s">
        <v>13604</v>
      </c>
      <c r="C1726" t="s">
        <v>10691</v>
      </c>
      <c r="D1726" t="s">
        <v>12566</v>
      </c>
      <c r="E1726" t="s">
        <v>10693</v>
      </c>
      <c r="F1726">
        <v>41.99</v>
      </c>
      <c r="G1726">
        <v>251.94</v>
      </c>
      <c r="H1726">
        <v>6</v>
      </c>
      <c r="I1726" t="s">
        <v>10682</v>
      </c>
      <c r="J1726">
        <v>0</v>
      </c>
      <c r="K1726">
        <v>0</v>
      </c>
      <c r="L1726" t="s">
        <v>11101</v>
      </c>
      <c r="N1726" t="s">
        <v>10781</v>
      </c>
      <c r="O1726" t="s">
        <v>10782</v>
      </c>
      <c r="Q1726" t="s">
        <v>10783</v>
      </c>
      <c r="S1726" t="s">
        <v>10784</v>
      </c>
      <c r="T1726">
        <v>43102.456944444399</v>
      </c>
    </row>
    <row r="1727" spans="1:20" x14ac:dyDescent="0.25">
      <c r="A1727" t="s">
        <v>13605</v>
      </c>
      <c r="B1727" t="s">
        <v>13606</v>
      </c>
      <c r="C1727" t="s">
        <v>10691</v>
      </c>
      <c r="D1727" t="s">
        <v>12566</v>
      </c>
      <c r="E1727" t="s">
        <v>10693</v>
      </c>
      <c r="F1727">
        <v>7.99</v>
      </c>
      <c r="G1727">
        <v>95.88</v>
      </c>
      <c r="H1727">
        <v>12</v>
      </c>
      <c r="I1727" t="s">
        <v>10682</v>
      </c>
      <c r="J1727">
        <v>0</v>
      </c>
      <c r="K1727">
        <v>0</v>
      </c>
      <c r="L1727" t="s">
        <v>10745</v>
      </c>
      <c r="N1727" t="s">
        <v>10923</v>
      </c>
      <c r="O1727" t="s">
        <v>10708</v>
      </c>
      <c r="Q1727" t="s">
        <v>10709</v>
      </c>
      <c r="S1727" t="s">
        <v>10924</v>
      </c>
      <c r="T1727">
        <v>43102.456898148099</v>
      </c>
    </row>
    <row r="1728" spans="1:20" x14ac:dyDescent="0.25">
      <c r="A1728" t="s">
        <v>13607</v>
      </c>
      <c r="B1728" t="s">
        <v>13608</v>
      </c>
      <c r="C1728" t="s">
        <v>10691</v>
      </c>
      <c r="D1728" t="s">
        <v>12566</v>
      </c>
      <c r="E1728" t="s">
        <v>10693</v>
      </c>
      <c r="F1728">
        <v>24.99</v>
      </c>
      <c r="G1728">
        <v>299.88</v>
      </c>
      <c r="H1728">
        <v>12</v>
      </c>
      <c r="I1728" t="s">
        <v>10682</v>
      </c>
      <c r="J1728">
        <v>0</v>
      </c>
      <c r="K1728">
        <v>0</v>
      </c>
      <c r="L1728" t="s">
        <v>10745</v>
      </c>
      <c r="N1728" t="s">
        <v>10923</v>
      </c>
      <c r="O1728" t="s">
        <v>10708</v>
      </c>
      <c r="Q1728" t="s">
        <v>10709</v>
      </c>
      <c r="S1728" t="s">
        <v>10924</v>
      </c>
      <c r="T1728">
        <v>43102.456898148099</v>
      </c>
    </row>
    <row r="1729" spans="1:20" x14ac:dyDescent="0.25">
      <c r="A1729" t="s">
        <v>8603</v>
      </c>
      <c r="B1729" t="s">
        <v>13609</v>
      </c>
      <c r="C1729" t="s">
        <v>13217</v>
      </c>
      <c r="D1729" t="s">
        <v>12566</v>
      </c>
      <c r="E1729" t="s">
        <v>10836</v>
      </c>
      <c r="F1729">
        <v>36.89</v>
      </c>
      <c r="G1729">
        <v>221.34</v>
      </c>
      <c r="H1729">
        <v>6</v>
      </c>
      <c r="I1729" t="s">
        <v>10682</v>
      </c>
      <c r="J1729">
        <v>0</v>
      </c>
      <c r="K1729">
        <v>0</v>
      </c>
      <c r="L1729" t="s">
        <v>10868</v>
      </c>
      <c r="N1729" t="s">
        <v>10761</v>
      </c>
      <c r="O1729" t="s">
        <v>10762</v>
      </c>
      <c r="P1729" t="s">
        <v>10708</v>
      </c>
      <c r="Q1729" t="s">
        <v>10763</v>
      </c>
      <c r="R1729" t="s">
        <v>10709</v>
      </c>
      <c r="S1729" t="s">
        <v>10764</v>
      </c>
      <c r="T1729">
        <v>43102.456990740699</v>
      </c>
    </row>
    <row r="1730" spans="1:20" x14ac:dyDescent="0.25">
      <c r="A1730" t="s">
        <v>8604</v>
      </c>
      <c r="B1730" t="s">
        <v>13610</v>
      </c>
      <c r="C1730" t="s">
        <v>10751</v>
      </c>
      <c r="D1730" t="s">
        <v>12566</v>
      </c>
      <c r="E1730" t="s">
        <v>10836</v>
      </c>
      <c r="F1730">
        <v>8.99</v>
      </c>
      <c r="G1730">
        <v>107.88</v>
      </c>
      <c r="H1730">
        <v>12</v>
      </c>
      <c r="I1730" t="s">
        <v>10682</v>
      </c>
      <c r="J1730">
        <v>0</v>
      </c>
      <c r="K1730">
        <v>0</v>
      </c>
      <c r="L1730" t="s">
        <v>10717</v>
      </c>
      <c r="N1730" t="s">
        <v>10732</v>
      </c>
      <c r="O1730" t="s">
        <v>10687</v>
      </c>
      <c r="Q1730" t="s">
        <v>10688</v>
      </c>
      <c r="S1730" t="s">
        <v>10733</v>
      </c>
      <c r="T1730">
        <v>43102.456921296303</v>
      </c>
    </row>
    <row r="1731" spans="1:20" x14ac:dyDescent="0.25">
      <c r="A1731" t="s">
        <v>13611</v>
      </c>
      <c r="B1731" t="s">
        <v>13612</v>
      </c>
      <c r="C1731" t="s">
        <v>10691</v>
      </c>
      <c r="D1731" t="s">
        <v>12566</v>
      </c>
      <c r="E1731" t="s">
        <v>10693</v>
      </c>
      <c r="F1731">
        <v>13.79</v>
      </c>
      <c r="G1731">
        <v>82.74</v>
      </c>
      <c r="H1731">
        <v>6</v>
      </c>
      <c r="I1731" t="s">
        <v>10682</v>
      </c>
      <c r="J1731">
        <v>0</v>
      </c>
      <c r="K1731">
        <v>0</v>
      </c>
      <c r="L1731" t="s">
        <v>10692</v>
      </c>
      <c r="N1731" t="s">
        <v>10761</v>
      </c>
      <c r="O1731" t="s">
        <v>10762</v>
      </c>
      <c r="P1731" t="s">
        <v>10708</v>
      </c>
      <c r="Q1731" t="s">
        <v>10763</v>
      </c>
      <c r="R1731" t="s">
        <v>10709</v>
      </c>
      <c r="S1731" t="s">
        <v>10764</v>
      </c>
      <c r="T1731">
        <v>43102.456956018497</v>
      </c>
    </row>
    <row r="1732" spans="1:20" x14ac:dyDescent="0.25">
      <c r="A1732" t="s">
        <v>13613</v>
      </c>
      <c r="B1732" t="s">
        <v>13614</v>
      </c>
      <c r="C1732" t="s">
        <v>10751</v>
      </c>
      <c r="D1732" t="s">
        <v>12566</v>
      </c>
      <c r="E1732" t="s">
        <v>10753</v>
      </c>
      <c r="F1732">
        <v>13.79</v>
      </c>
      <c r="G1732">
        <v>82.74</v>
      </c>
      <c r="H1732">
        <v>6</v>
      </c>
      <c r="I1732" t="s">
        <v>10682</v>
      </c>
      <c r="J1732">
        <v>0</v>
      </c>
      <c r="K1732">
        <v>0</v>
      </c>
      <c r="L1732" t="s">
        <v>10717</v>
      </c>
      <c r="N1732" t="s">
        <v>10761</v>
      </c>
      <c r="O1732" t="s">
        <v>10762</v>
      </c>
      <c r="P1732" t="s">
        <v>10708</v>
      </c>
      <c r="Q1732" t="s">
        <v>10763</v>
      </c>
      <c r="R1732" t="s">
        <v>10709</v>
      </c>
      <c r="S1732" t="s">
        <v>10764</v>
      </c>
      <c r="T1732">
        <v>43102.456921296303</v>
      </c>
    </row>
    <row r="1733" spans="1:20" x14ac:dyDescent="0.25">
      <c r="A1733" t="s">
        <v>8605</v>
      </c>
      <c r="B1733" t="s">
        <v>13615</v>
      </c>
      <c r="C1733" t="s">
        <v>10691</v>
      </c>
      <c r="D1733" t="s">
        <v>12566</v>
      </c>
      <c r="E1733" t="s">
        <v>10693</v>
      </c>
      <c r="F1733">
        <v>14.99</v>
      </c>
      <c r="G1733">
        <v>89.94</v>
      </c>
      <c r="H1733">
        <v>6</v>
      </c>
      <c r="I1733" t="s">
        <v>10682</v>
      </c>
      <c r="J1733">
        <v>0</v>
      </c>
      <c r="K1733">
        <v>0</v>
      </c>
      <c r="L1733" t="s">
        <v>10717</v>
      </c>
      <c r="N1733" t="s">
        <v>11051</v>
      </c>
      <c r="O1733" t="s">
        <v>10708</v>
      </c>
      <c r="P1733" t="s">
        <v>10701</v>
      </c>
      <c r="Q1733" t="s">
        <v>10709</v>
      </c>
      <c r="R1733" t="s">
        <v>10702</v>
      </c>
      <c r="S1733" t="s">
        <v>11052</v>
      </c>
      <c r="T1733">
        <v>43102.456921296303</v>
      </c>
    </row>
    <row r="1734" spans="1:20" x14ac:dyDescent="0.25">
      <c r="A1734" t="s">
        <v>13616</v>
      </c>
      <c r="B1734" t="s">
        <v>13617</v>
      </c>
      <c r="C1734" t="s">
        <v>10691</v>
      </c>
      <c r="D1734" t="s">
        <v>12566</v>
      </c>
      <c r="E1734" t="s">
        <v>10693</v>
      </c>
      <c r="F1734">
        <v>18.690000000000001</v>
      </c>
      <c r="G1734">
        <v>224.28</v>
      </c>
      <c r="H1734">
        <v>12</v>
      </c>
      <c r="I1734" t="s">
        <v>10682</v>
      </c>
      <c r="J1734">
        <v>0</v>
      </c>
      <c r="K1734">
        <v>0</v>
      </c>
      <c r="L1734" t="s">
        <v>10868</v>
      </c>
      <c r="N1734" t="s">
        <v>10686</v>
      </c>
      <c r="O1734" t="s">
        <v>10687</v>
      </c>
      <c r="Q1734" t="s">
        <v>10688</v>
      </c>
      <c r="S1734" t="s">
        <v>10689</v>
      </c>
      <c r="T1734">
        <v>43102.456990740699</v>
      </c>
    </row>
    <row r="1735" spans="1:20" x14ac:dyDescent="0.25">
      <c r="A1735" t="s">
        <v>13618</v>
      </c>
      <c r="B1735" t="s">
        <v>13619</v>
      </c>
      <c r="C1735" t="s">
        <v>10691</v>
      </c>
      <c r="D1735" t="s">
        <v>12566</v>
      </c>
      <c r="E1735" t="s">
        <v>10693</v>
      </c>
      <c r="F1735">
        <v>31.48</v>
      </c>
      <c r="G1735">
        <v>377.76</v>
      </c>
      <c r="H1735">
        <v>12</v>
      </c>
      <c r="I1735" t="s">
        <v>10682</v>
      </c>
      <c r="J1735">
        <v>0</v>
      </c>
      <c r="K1735">
        <v>0</v>
      </c>
      <c r="L1735" t="s">
        <v>11175</v>
      </c>
      <c r="N1735" t="s">
        <v>13620</v>
      </c>
      <c r="O1735" t="s">
        <v>11717</v>
      </c>
      <c r="Q1735" t="s">
        <v>11718</v>
      </c>
      <c r="S1735" t="s">
        <v>13621</v>
      </c>
      <c r="T1735">
        <v>43102.456956018497</v>
      </c>
    </row>
    <row r="1736" spans="1:20" x14ac:dyDescent="0.25">
      <c r="A1736" t="s">
        <v>8606</v>
      </c>
      <c r="B1736" t="s">
        <v>13622</v>
      </c>
      <c r="C1736" t="s">
        <v>13217</v>
      </c>
      <c r="D1736" t="s">
        <v>12566</v>
      </c>
      <c r="E1736" t="s">
        <v>10753</v>
      </c>
      <c r="F1736">
        <v>33.99</v>
      </c>
      <c r="G1736">
        <v>203.94</v>
      </c>
      <c r="H1736">
        <v>6</v>
      </c>
      <c r="I1736" t="s">
        <v>10682</v>
      </c>
      <c r="J1736">
        <v>0</v>
      </c>
      <c r="K1736">
        <v>0</v>
      </c>
      <c r="L1736" t="s">
        <v>10796</v>
      </c>
      <c r="N1736" t="s">
        <v>13623</v>
      </c>
      <c r="O1736" t="s">
        <v>11717</v>
      </c>
      <c r="Q1736" t="s">
        <v>11718</v>
      </c>
      <c r="S1736" t="s">
        <v>13624</v>
      </c>
      <c r="T1736">
        <v>43102.456886574102</v>
      </c>
    </row>
    <row r="1737" spans="1:20" x14ac:dyDescent="0.25">
      <c r="A1737" t="s">
        <v>13625</v>
      </c>
      <c r="B1737" t="s">
        <v>13626</v>
      </c>
      <c r="C1737" t="s">
        <v>10691</v>
      </c>
      <c r="D1737" t="s">
        <v>12566</v>
      </c>
      <c r="E1737" t="s">
        <v>10693</v>
      </c>
      <c r="F1737">
        <v>12.99</v>
      </c>
      <c r="G1737">
        <v>155.88</v>
      </c>
      <c r="H1737">
        <v>12</v>
      </c>
      <c r="I1737" t="s">
        <v>10682</v>
      </c>
      <c r="J1737">
        <v>0</v>
      </c>
      <c r="K1737">
        <v>0</v>
      </c>
      <c r="L1737" t="s">
        <v>10791</v>
      </c>
      <c r="N1737" t="s">
        <v>10700</v>
      </c>
      <c r="O1737" t="s">
        <v>10701</v>
      </c>
      <c r="Q1737" t="s">
        <v>10702</v>
      </c>
      <c r="S1737" t="s">
        <v>10703</v>
      </c>
      <c r="T1737">
        <v>43102.456967592603</v>
      </c>
    </row>
    <row r="1738" spans="1:20" x14ac:dyDescent="0.25">
      <c r="A1738" t="s">
        <v>4806</v>
      </c>
      <c r="B1738" t="s">
        <v>13627</v>
      </c>
      <c r="C1738" t="s">
        <v>13217</v>
      </c>
      <c r="D1738" t="s">
        <v>12566</v>
      </c>
      <c r="E1738" t="s">
        <v>10685</v>
      </c>
      <c r="F1738">
        <v>154.99</v>
      </c>
      <c r="G1738">
        <v>929.94</v>
      </c>
      <c r="H1738">
        <v>6</v>
      </c>
      <c r="I1738" t="s">
        <v>10682</v>
      </c>
      <c r="J1738">
        <v>21</v>
      </c>
      <c r="K1738">
        <v>0</v>
      </c>
      <c r="L1738" t="s">
        <v>11014</v>
      </c>
      <c r="N1738" t="s">
        <v>10781</v>
      </c>
      <c r="O1738" t="s">
        <v>10782</v>
      </c>
      <c r="Q1738" t="s">
        <v>10783</v>
      </c>
      <c r="S1738" t="s">
        <v>10784</v>
      </c>
      <c r="T1738">
        <v>43102.456863425898</v>
      </c>
    </row>
    <row r="1739" spans="1:20" x14ac:dyDescent="0.25">
      <c r="A1739" t="s">
        <v>4807</v>
      </c>
      <c r="B1739" t="s">
        <v>13628</v>
      </c>
      <c r="C1739" t="s">
        <v>10751</v>
      </c>
      <c r="D1739" t="s">
        <v>12566</v>
      </c>
      <c r="E1739" t="s">
        <v>10693</v>
      </c>
      <c r="F1739">
        <v>8.39</v>
      </c>
      <c r="G1739">
        <v>100.68</v>
      </c>
      <c r="H1739">
        <v>12</v>
      </c>
      <c r="I1739" t="s">
        <v>10682</v>
      </c>
      <c r="J1739">
        <v>0</v>
      </c>
      <c r="K1739">
        <v>0</v>
      </c>
      <c r="L1739" t="s">
        <v>10717</v>
      </c>
      <c r="N1739" t="s">
        <v>11051</v>
      </c>
      <c r="O1739" t="s">
        <v>10708</v>
      </c>
      <c r="P1739" t="s">
        <v>10701</v>
      </c>
      <c r="Q1739" t="s">
        <v>10709</v>
      </c>
      <c r="R1739" t="s">
        <v>10702</v>
      </c>
      <c r="S1739" t="s">
        <v>11052</v>
      </c>
      <c r="T1739">
        <v>43102.456921296303</v>
      </c>
    </row>
    <row r="1740" spans="1:20" x14ac:dyDescent="0.25">
      <c r="A1740" t="s">
        <v>13629</v>
      </c>
      <c r="B1740" t="s">
        <v>13630</v>
      </c>
      <c r="C1740" t="s">
        <v>10691</v>
      </c>
      <c r="D1740" t="s">
        <v>12566</v>
      </c>
      <c r="E1740" t="s">
        <v>10693</v>
      </c>
      <c r="F1740">
        <v>199.99</v>
      </c>
      <c r="G1740">
        <v>1199.94</v>
      </c>
      <c r="H1740">
        <v>6</v>
      </c>
      <c r="I1740" t="s">
        <v>10682</v>
      </c>
      <c r="J1740">
        <v>0</v>
      </c>
      <c r="K1740">
        <v>0</v>
      </c>
      <c r="L1740" t="s">
        <v>10916</v>
      </c>
      <c r="N1740" t="s">
        <v>10723</v>
      </c>
      <c r="O1740" t="s">
        <v>10708</v>
      </c>
      <c r="Q1740" t="s">
        <v>10709</v>
      </c>
      <c r="S1740" t="s">
        <v>10724</v>
      </c>
      <c r="T1740">
        <v>43102.456909722197</v>
      </c>
    </row>
    <row r="1741" spans="1:20" x14ac:dyDescent="0.25">
      <c r="A1741" t="s">
        <v>13631</v>
      </c>
      <c r="B1741" t="s">
        <v>13632</v>
      </c>
      <c r="C1741" t="s">
        <v>10691</v>
      </c>
      <c r="D1741" t="s">
        <v>12566</v>
      </c>
      <c r="E1741" t="s">
        <v>10693</v>
      </c>
      <c r="F1741">
        <v>13.99</v>
      </c>
      <c r="G1741">
        <v>167.88</v>
      </c>
      <c r="H1741">
        <v>12</v>
      </c>
      <c r="I1741" t="s">
        <v>10682</v>
      </c>
      <c r="J1741">
        <v>0</v>
      </c>
      <c r="K1741">
        <v>0</v>
      </c>
      <c r="L1741" t="s">
        <v>10717</v>
      </c>
      <c r="N1741" t="s">
        <v>11051</v>
      </c>
      <c r="O1741" t="s">
        <v>10708</v>
      </c>
      <c r="P1741" t="s">
        <v>10701</v>
      </c>
      <c r="Q1741" t="s">
        <v>10709</v>
      </c>
      <c r="R1741" t="s">
        <v>10702</v>
      </c>
      <c r="S1741" t="s">
        <v>11052</v>
      </c>
      <c r="T1741">
        <v>43102.456921296303</v>
      </c>
    </row>
    <row r="1742" spans="1:20" x14ac:dyDescent="0.25">
      <c r="A1742" t="s">
        <v>13633</v>
      </c>
      <c r="B1742" t="s">
        <v>13634</v>
      </c>
      <c r="C1742" t="s">
        <v>10691</v>
      </c>
      <c r="D1742" t="s">
        <v>12566</v>
      </c>
      <c r="E1742" t="s">
        <v>10693</v>
      </c>
      <c r="F1742">
        <v>13.99</v>
      </c>
      <c r="G1742">
        <v>167.88</v>
      </c>
      <c r="H1742">
        <v>12</v>
      </c>
      <c r="I1742" t="s">
        <v>10682</v>
      </c>
      <c r="J1742">
        <v>0</v>
      </c>
      <c r="K1742">
        <v>0</v>
      </c>
      <c r="L1742" t="s">
        <v>10717</v>
      </c>
      <c r="N1742" t="s">
        <v>11051</v>
      </c>
      <c r="O1742" t="s">
        <v>10708</v>
      </c>
      <c r="P1742" t="s">
        <v>10701</v>
      </c>
      <c r="Q1742" t="s">
        <v>10709</v>
      </c>
      <c r="R1742" t="s">
        <v>10702</v>
      </c>
      <c r="S1742" t="s">
        <v>11052</v>
      </c>
      <c r="T1742">
        <v>43102.456921296303</v>
      </c>
    </row>
    <row r="1743" spans="1:20" x14ac:dyDescent="0.25">
      <c r="A1743" t="s">
        <v>4808</v>
      </c>
      <c r="B1743" t="s">
        <v>13635</v>
      </c>
      <c r="C1743" t="s">
        <v>10751</v>
      </c>
      <c r="D1743" t="s">
        <v>12566</v>
      </c>
      <c r="E1743" t="s">
        <v>10693</v>
      </c>
      <c r="F1743">
        <v>8.39</v>
      </c>
      <c r="G1743">
        <v>100.68</v>
      </c>
      <c r="H1743">
        <v>12</v>
      </c>
      <c r="I1743" t="s">
        <v>10682</v>
      </c>
      <c r="J1743">
        <v>0</v>
      </c>
      <c r="K1743">
        <v>0</v>
      </c>
      <c r="L1743" t="s">
        <v>10788</v>
      </c>
      <c r="N1743" t="s">
        <v>10803</v>
      </c>
      <c r="O1743" t="s">
        <v>10782</v>
      </c>
      <c r="Q1743" t="s">
        <v>10783</v>
      </c>
      <c r="S1743" t="s">
        <v>10804</v>
      </c>
      <c r="T1743">
        <v>43102.456921296303</v>
      </c>
    </row>
    <row r="1744" spans="1:20" x14ac:dyDescent="0.25">
      <c r="A1744" t="s">
        <v>8607</v>
      </c>
      <c r="B1744" t="s">
        <v>13636</v>
      </c>
      <c r="C1744" t="s">
        <v>10691</v>
      </c>
      <c r="D1744" t="s">
        <v>12566</v>
      </c>
      <c r="E1744" t="s">
        <v>10693</v>
      </c>
      <c r="F1744">
        <v>16.989999999999998</v>
      </c>
      <c r="G1744">
        <v>203.88</v>
      </c>
      <c r="H1744">
        <v>12</v>
      </c>
      <c r="I1744" t="s">
        <v>10682</v>
      </c>
      <c r="J1744">
        <v>0</v>
      </c>
      <c r="K1744">
        <v>0</v>
      </c>
      <c r="L1744" t="s">
        <v>10722</v>
      </c>
      <c r="N1744" t="s">
        <v>10686</v>
      </c>
      <c r="O1744" t="s">
        <v>10687</v>
      </c>
      <c r="Q1744" t="s">
        <v>10688</v>
      </c>
      <c r="S1744" t="s">
        <v>10689</v>
      </c>
      <c r="T1744">
        <v>43102.456956018497</v>
      </c>
    </row>
    <row r="1745" spans="1:20" x14ac:dyDescent="0.25">
      <c r="A1745" t="s">
        <v>8608</v>
      </c>
      <c r="B1745" t="s">
        <v>13637</v>
      </c>
      <c r="C1745" t="s">
        <v>13217</v>
      </c>
      <c r="D1745" t="s">
        <v>12566</v>
      </c>
      <c r="E1745" t="s">
        <v>10836</v>
      </c>
      <c r="F1745">
        <v>17.989999999999998</v>
      </c>
      <c r="G1745">
        <v>107.94</v>
      </c>
      <c r="H1745">
        <v>6</v>
      </c>
      <c r="I1745" t="s">
        <v>10682</v>
      </c>
      <c r="J1745">
        <v>0</v>
      </c>
      <c r="K1745">
        <v>0</v>
      </c>
      <c r="L1745" t="s">
        <v>10722</v>
      </c>
      <c r="N1745" t="s">
        <v>11359</v>
      </c>
      <c r="O1745" t="s">
        <v>10762</v>
      </c>
      <c r="P1745" t="s">
        <v>10701</v>
      </c>
      <c r="Q1745" t="s">
        <v>10763</v>
      </c>
      <c r="R1745" t="s">
        <v>10702</v>
      </c>
      <c r="S1745" t="s">
        <v>11360</v>
      </c>
      <c r="T1745">
        <v>43102.456956018497</v>
      </c>
    </row>
    <row r="1746" spans="1:20" x14ac:dyDescent="0.25">
      <c r="A1746" t="s">
        <v>13638</v>
      </c>
      <c r="B1746" t="s">
        <v>13639</v>
      </c>
      <c r="C1746" t="s">
        <v>10691</v>
      </c>
      <c r="D1746" t="s">
        <v>12566</v>
      </c>
      <c r="E1746" t="s">
        <v>10693</v>
      </c>
      <c r="F1746">
        <v>29.99</v>
      </c>
      <c r="G1746">
        <v>359.88</v>
      </c>
      <c r="H1746">
        <v>12</v>
      </c>
      <c r="I1746" t="s">
        <v>10682</v>
      </c>
      <c r="J1746">
        <v>0</v>
      </c>
      <c r="K1746">
        <v>0</v>
      </c>
      <c r="L1746" t="s">
        <v>11172</v>
      </c>
      <c r="N1746" t="s">
        <v>10841</v>
      </c>
      <c r="O1746" t="s">
        <v>10708</v>
      </c>
      <c r="Q1746" t="s">
        <v>10709</v>
      </c>
      <c r="S1746" t="s">
        <v>10842</v>
      </c>
      <c r="T1746">
        <v>43102.456886574102</v>
      </c>
    </row>
    <row r="1747" spans="1:20" x14ac:dyDescent="0.25">
      <c r="A1747" t="s">
        <v>13640</v>
      </c>
      <c r="B1747" t="s">
        <v>13641</v>
      </c>
      <c r="C1747" t="s">
        <v>10691</v>
      </c>
      <c r="D1747" t="s">
        <v>12566</v>
      </c>
      <c r="E1747" t="s">
        <v>10693</v>
      </c>
      <c r="F1747">
        <v>29.99</v>
      </c>
      <c r="G1747">
        <v>179.94</v>
      </c>
      <c r="H1747">
        <v>6</v>
      </c>
      <c r="I1747" t="s">
        <v>10682</v>
      </c>
      <c r="J1747">
        <v>0</v>
      </c>
      <c r="K1747">
        <v>0</v>
      </c>
      <c r="L1747" t="s">
        <v>10840</v>
      </c>
      <c r="N1747" t="s">
        <v>11780</v>
      </c>
      <c r="O1747" t="s">
        <v>10747</v>
      </c>
      <c r="Q1747" t="s">
        <v>10748</v>
      </c>
      <c r="S1747" t="s">
        <v>11781</v>
      </c>
      <c r="T1747">
        <v>43102.456863425898</v>
      </c>
    </row>
    <row r="1748" spans="1:20" x14ac:dyDescent="0.25">
      <c r="A1748" t="s">
        <v>8609</v>
      </c>
      <c r="B1748" t="s">
        <v>13642</v>
      </c>
      <c r="C1748" t="s">
        <v>10691</v>
      </c>
      <c r="D1748" t="s">
        <v>12566</v>
      </c>
      <c r="E1748" t="s">
        <v>10693</v>
      </c>
      <c r="F1748">
        <v>30.99</v>
      </c>
      <c r="G1748">
        <v>185.94</v>
      </c>
      <c r="H1748">
        <v>6</v>
      </c>
      <c r="I1748" t="s">
        <v>10682</v>
      </c>
      <c r="J1748">
        <v>0</v>
      </c>
      <c r="K1748">
        <v>0</v>
      </c>
      <c r="L1748" t="s">
        <v>11358</v>
      </c>
      <c r="N1748" t="s">
        <v>11359</v>
      </c>
      <c r="O1748" t="s">
        <v>10762</v>
      </c>
      <c r="P1748" t="s">
        <v>10701</v>
      </c>
      <c r="Q1748" t="s">
        <v>10763</v>
      </c>
      <c r="R1748" t="s">
        <v>10702</v>
      </c>
      <c r="S1748" t="s">
        <v>11360</v>
      </c>
      <c r="T1748">
        <v>43102.456932870402</v>
      </c>
    </row>
    <row r="1749" spans="1:20" x14ac:dyDescent="0.25">
      <c r="A1749" t="s">
        <v>4809</v>
      </c>
      <c r="B1749" t="s">
        <v>13643</v>
      </c>
      <c r="C1749" t="s">
        <v>13217</v>
      </c>
      <c r="D1749" t="s">
        <v>12566</v>
      </c>
      <c r="E1749" t="s">
        <v>10685</v>
      </c>
      <c r="F1749">
        <v>48.99</v>
      </c>
      <c r="G1749">
        <v>293.94</v>
      </c>
      <c r="H1749">
        <v>6</v>
      </c>
      <c r="I1749" t="s">
        <v>10682</v>
      </c>
      <c r="J1749">
        <v>0</v>
      </c>
      <c r="K1749">
        <v>0</v>
      </c>
      <c r="L1749" t="s">
        <v>10692</v>
      </c>
      <c r="M1749">
        <v>43518</v>
      </c>
      <c r="N1749" t="s">
        <v>10718</v>
      </c>
      <c r="O1749" t="s">
        <v>10708</v>
      </c>
      <c r="Q1749" t="s">
        <v>10709</v>
      </c>
      <c r="S1749" t="s">
        <v>10719</v>
      </c>
      <c r="T1749">
        <v>43102.456956018497</v>
      </c>
    </row>
    <row r="1750" spans="1:20" x14ac:dyDescent="0.25">
      <c r="A1750" t="s">
        <v>13644</v>
      </c>
      <c r="B1750" t="s">
        <v>13645</v>
      </c>
      <c r="C1750" t="s">
        <v>10691</v>
      </c>
      <c r="D1750" t="s">
        <v>12566</v>
      </c>
      <c r="E1750" t="s">
        <v>10693</v>
      </c>
      <c r="F1750">
        <v>11.99</v>
      </c>
      <c r="G1750">
        <v>143.88</v>
      </c>
      <c r="H1750">
        <v>12</v>
      </c>
      <c r="I1750" t="s">
        <v>10682</v>
      </c>
      <c r="J1750">
        <v>0</v>
      </c>
      <c r="K1750">
        <v>0</v>
      </c>
      <c r="L1750" t="s">
        <v>10788</v>
      </c>
      <c r="N1750" t="s">
        <v>11212</v>
      </c>
      <c r="O1750" t="s">
        <v>10701</v>
      </c>
      <c r="Q1750" t="s">
        <v>10702</v>
      </c>
      <c r="S1750" t="s">
        <v>11213</v>
      </c>
      <c r="T1750">
        <v>43102.456921296303</v>
      </c>
    </row>
    <row r="1751" spans="1:20" x14ac:dyDescent="0.25">
      <c r="A1751" t="s">
        <v>13646</v>
      </c>
      <c r="B1751" t="s">
        <v>13647</v>
      </c>
      <c r="C1751" t="s">
        <v>10691</v>
      </c>
      <c r="D1751" t="s">
        <v>12566</v>
      </c>
      <c r="E1751" t="s">
        <v>10693</v>
      </c>
      <c r="F1751">
        <v>369.99</v>
      </c>
      <c r="G1751">
        <v>1109.97</v>
      </c>
      <c r="H1751">
        <v>3</v>
      </c>
      <c r="I1751" t="s">
        <v>10682</v>
      </c>
      <c r="J1751">
        <v>18</v>
      </c>
      <c r="K1751">
        <v>0</v>
      </c>
      <c r="L1751" t="s">
        <v>11305</v>
      </c>
      <c r="N1751" t="s">
        <v>10694</v>
      </c>
      <c r="O1751" t="s">
        <v>10695</v>
      </c>
      <c r="Q1751" t="s">
        <v>10696</v>
      </c>
      <c r="S1751" t="s">
        <v>10697</v>
      </c>
      <c r="T1751">
        <v>43102.456875000003</v>
      </c>
    </row>
    <row r="1752" spans="1:20" x14ac:dyDescent="0.25">
      <c r="A1752" t="s">
        <v>8610</v>
      </c>
      <c r="B1752" t="s">
        <v>13648</v>
      </c>
      <c r="C1752" t="s">
        <v>13217</v>
      </c>
      <c r="D1752" t="s">
        <v>12566</v>
      </c>
      <c r="E1752" t="s">
        <v>10753</v>
      </c>
      <c r="F1752">
        <v>11.99</v>
      </c>
      <c r="G1752">
        <v>143.88</v>
      </c>
      <c r="H1752">
        <v>12</v>
      </c>
      <c r="I1752" t="s">
        <v>10682</v>
      </c>
      <c r="J1752">
        <v>0</v>
      </c>
      <c r="K1752">
        <v>0</v>
      </c>
      <c r="L1752" t="s">
        <v>10788</v>
      </c>
      <c r="N1752" t="s">
        <v>11212</v>
      </c>
      <c r="O1752" t="s">
        <v>10701</v>
      </c>
      <c r="Q1752" t="s">
        <v>10702</v>
      </c>
      <c r="S1752" t="s">
        <v>11213</v>
      </c>
      <c r="T1752">
        <v>43102.456921296303</v>
      </c>
    </row>
    <row r="1753" spans="1:20" x14ac:dyDescent="0.25">
      <c r="A1753" t="s">
        <v>13649</v>
      </c>
      <c r="B1753" t="s">
        <v>13650</v>
      </c>
      <c r="C1753" t="s">
        <v>10691</v>
      </c>
      <c r="D1753" t="s">
        <v>12566</v>
      </c>
      <c r="E1753" t="s">
        <v>10693</v>
      </c>
      <c r="F1753">
        <v>31.99</v>
      </c>
      <c r="G1753">
        <v>191.94</v>
      </c>
      <c r="H1753">
        <v>6</v>
      </c>
      <c r="I1753" t="s">
        <v>10682</v>
      </c>
      <c r="J1753">
        <v>0</v>
      </c>
      <c r="K1753">
        <v>0</v>
      </c>
      <c r="L1753" t="s">
        <v>11406</v>
      </c>
      <c r="N1753" t="s">
        <v>12864</v>
      </c>
      <c r="O1753" t="s">
        <v>10687</v>
      </c>
      <c r="Q1753" t="s">
        <v>10688</v>
      </c>
      <c r="S1753" t="s">
        <v>12865</v>
      </c>
      <c r="T1753">
        <v>43102.456979166702</v>
      </c>
    </row>
    <row r="1754" spans="1:20" x14ac:dyDescent="0.25">
      <c r="A1754" t="s">
        <v>4810</v>
      </c>
      <c r="B1754" t="s">
        <v>13651</v>
      </c>
      <c r="C1754" t="s">
        <v>10681</v>
      </c>
      <c r="D1754" t="s">
        <v>10683</v>
      </c>
      <c r="E1754" t="s">
        <v>10685</v>
      </c>
      <c r="F1754">
        <v>28.99</v>
      </c>
      <c r="G1754">
        <v>347.88</v>
      </c>
      <c r="H1754">
        <v>12</v>
      </c>
      <c r="I1754" t="s">
        <v>10682</v>
      </c>
      <c r="J1754">
        <v>0</v>
      </c>
      <c r="K1754">
        <v>0</v>
      </c>
      <c r="L1754" t="s">
        <v>11000</v>
      </c>
      <c r="N1754" t="s">
        <v>10781</v>
      </c>
      <c r="O1754" t="s">
        <v>10782</v>
      </c>
      <c r="Q1754" t="s">
        <v>10783</v>
      </c>
      <c r="S1754" t="s">
        <v>10784</v>
      </c>
      <c r="T1754">
        <v>43102.456990740699</v>
      </c>
    </row>
    <row r="1755" spans="1:20" x14ac:dyDescent="0.25">
      <c r="A1755" t="s">
        <v>4811</v>
      </c>
      <c r="B1755" t="s">
        <v>13652</v>
      </c>
      <c r="C1755" t="s">
        <v>13217</v>
      </c>
      <c r="D1755" t="s">
        <v>12566</v>
      </c>
      <c r="E1755" t="s">
        <v>10685</v>
      </c>
      <c r="F1755">
        <v>21.99</v>
      </c>
      <c r="G1755">
        <v>263.88</v>
      </c>
      <c r="H1755">
        <v>12</v>
      </c>
      <c r="I1755" t="s">
        <v>10682</v>
      </c>
      <c r="J1755">
        <v>4</v>
      </c>
      <c r="K1755">
        <v>0</v>
      </c>
      <c r="L1755" t="s">
        <v>11014</v>
      </c>
      <c r="N1755" t="s">
        <v>13536</v>
      </c>
      <c r="S1755" t="s">
        <v>13537</v>
      </c>
      <c r="T1755">
        <v>43102.456863425898</v>
      </c>
    </row>
    <row r="1756" spans="1:20" x14ac:dyDescent="0.25">
      <c r="A1756" t="s">
        <v>8611</v>
      </c>
      <c r="B1756" t="s">
        <v>13653</v>
      </c>
      <c r="C1756" t="s">
        <v>10751</v>
      </c>
      <c r="D1756" t="s">
        <v>12566</v>
      </c>
      <c r="E1756" t="s">
        <v>10836</v>
      </c>
      <c r="F1756">
        <v>35.39</v>
      </c>
      <c r="G1756">
        <v>212.34</v>
      </c>
      <c r="H1756">
        <v>6</v>
      </c>
      <c r="I1756" t="s">
        <v>10682</v>
      </c>
      <c r="J1756">
        <v>0</v>
      </c>
      <c r="K1756">
        <v>0</v>
      </c>
      <c r="L1756" t="s">
        <v>10706</v>
      </c>
      <c r="N1756" t="s">
        <v>10700</v>
      </c>
      <c r="O1756" t="s">
        <v>10701</v>
      </c>
      <c r="Q1756" t="s">
        <v>10702</v>
      </c>
      <c r="S1756" t="s">
        <v>10703</v>
      </c>
      <c r="T1756">
        <v>43102.457002314797</v>
      </c>
    </row>
    <row r="1757" spans="1:20" x14ac:dyDescent="0.25">
      <c r="A1757" t="s">
        <v>13654</v>
      </c>
      <c r="B1757" t="s">
        <v>13655</v>
      </c>
      <c r="C1757" t="s">
        <v>10691</v>
      </c>
      <c r="D1757" t="s">
        <v>12566</v>
      </c>
      <c r="E1757" t="s">
        <v>10693</v>
      </c>
      <c r="F1757">
        <v>37.99</v>
      </c>
      <c r="G1757">
        <v>455.88</v>
      </c>
      <c r="H1757">
        <v>12</v>
      </c>
      <c r="I1757" t="s">
        <v>10682</v>
      </c>
      <c r="J1757">
        <v>0</v>
      </c>
      <c r="K1757">
        <v>0</v>
      </c>
      <c r="L1757" t="s">
        <v>13656</v>
      </c>
      <c r="N1757" t="s">
        <v>12137</v>
      </c>
      <c r="O1757" t="s">
        <v>10701</v>
      </c>
      <c r="Q1757" t="s">
        <v>10702</v>
      </c>
      <c r="S1757" t="s">
        <v>12138</v>
      </c>
      <c r="T1757">
        <v>43102.456898148099</v>
      </c>
    </row>
    <row r="1758" spans="1:20" x14ac:dyDescent="0.25">
      <c r="A1758" t="s">
        <v>13657</v>
      </c>
      <c r="B1758" t="s">
        <v>13658</v>
      </c>
      <c r="C1758" t="s">
        <v>10691</v>
      </c>
      <c r="D1758" t="s">
        <v>12566</v>
      </c>
      <c r="E1758" t="s">
        <v>10693</v>
      </c>
      <c r="F1758">
        <v>23.49</v>
      </c>
      <c r="G1758">
        <v>140.94</v>
      </c>
      <c r="H1758">
        <v>6</v>
      </c>
      <c r="I1758" t="s">
        <v>10682</v>
      </c>
      <c r="J1758">
        <v>0</v>
      </c>
      <c r="K1758">
        <v>0</v>
      </c>
      <c r="L1758" t="s">
        <v>10758</v>
      </c>
      <c r="N1758" t="s">
        <v>12868</v>
      </c>
      <c r="O1758" t="s">
        <v>10708</v>
      </c>
      <c r="Q1758" t="s">
        <v>10709</v>
      </c>
      <c r="S1758" t="s">
        <v>12869</v>
      </c>
      <c r="T1758">
        <v>43109.404224537</v>
      </c>
    </row>
    <row r="1759" spans="1:20" x14ac:dyDescent="0.25">
      <c r="A1759" t="s">
        <v>13659</v>
      </c>
      <c r="B1759" t="s">
        <v>13660</v>
      </c>
      <c r="C1759" t="s">
        <v>10691</v>
      </c>
      <c r="D1759" t="s">
        <v>12566</v>
      </c>
      <c r="E1759" t="s">
        <v>10693</v>
      </c>
      <c r="F1759">
        <v>40.700000000000003</v>
      </c>
      <c r="G1759">
        <v>488.4</v>
      </c>
      <c r="H1759">
        <v>12</v>
      </c>
      <c r="I1759" t="s">
        <v>10682</v>
      </c>
      <c r="J1759">
        <v>0</v>
      </c>
      <c r="K1759">
        <v>0</v>
      </c>
      <c r="L1759" t="s">
        <v>10722</v>
      </c>
      <c r="N1759" t="s">
        <v>12137</v>
      </c>
      <c r="O1759" t="s">
        <v>10701</v>
      </c>
      <c r="Q1759" t="s">
        <v>10702</v>
      </c>
      <c r="S1759" t="s">
        <v>12138</v>
      </c>
      <c r="T1759">
        <v>43102.456956018497</v>
      </c>
    </row>
    <row r="1760" spans="1:20" x14ac:dyDescent="0.25">
      <c r="A1760" t="s">
        <v>8612</v>
      </c>
      <c r="B1760" t="s">
        <v>13661</v>
      </c>
      <c r="C1760" t="s">
        <v>10691</v>
      </c>
      <c r="D1760" t="s">
        <v>12566</v>
      </c>
      <c r="E1760" t="s">
        <v>10693</v>
      </c>
      <c r="F1760">
        <v>13.78</v>
      </c>
      <c r="G1760">
        <v>165.36</v>
      </c>
      <c r="H1760">
        <v>12</v>
      </c>
      <c r="I1760" t="s">
        <v>10682</v>
      </c>
      <c r="J1760">
        <v>4</v>
      </c>
      <c r="K1760">
        <v>0</v>
      </c>
      <c r="L1760" t="s">
        <v>10916</v>
      </c>
      <c r="N1760" t="s">
        <v>12994</v>
      </c>
      <c r="O1760" t="s">
        <v>10747</v>
      </c>
      <c r="Q1760" t="s">
        <v>10748</v>
      </c>
      <c r="S1760" t="s">
        <v>12995</v>
      </c>
      <c r="T1760">
        <v>43102.456909722197</v>
      </c>
    </row>
    <row r="1761" spans="1:20" x14ac:dyDescent="0.25">
      <c r="A1761" t="s">
        <v>13662</v>
      </c>
      <c r="B1761" t="s">
        <v>13663</v>
      </c>
      <c r="C1761" t="s">
        <v>10691</v>
      </c>
      <c r="D1761" t="s">
        <v>12566</v>
      </c>
      <c r="E1761" t="s">
        <v>10693</v>
      </c>
      <c r="F1761">
        <v>10.99</v>
      </c>
      <c r="G1761">
        <v>131.88</v>
      </c>
      <c r="H1761">
        <v>12</v>
      </c>
      <c r="I1761" t="s">
        <v>10682</v>
      </c>
      <c r="J1761">
        <v>0</v>
      </c>
      <c r="K1761">
        <v>0</v>
      </c>
      <c r="L1761" t="s">
        <v>10812</v>
      </c>
      <c r="N1761" t="s">
        <v>10700</v>
      </c>
      <c r="O1761" t="s">
        <v>10701</v>
      </c>
      <c r="Q1761" t="s">
        <v>10702</v>
      </c>
      <c r="S1761" t="s">
        <v>10703</v>
      </c>
      <c r="T1761">
        <v>43102.456875000003</v>
      </c>
    </row>
    <row r="1762" spans="1:20" x14ac:dyDescent="0.25">
      <c r="A1762" t="s">
        <v>4812</v>
      </c>
      <c r="B1762" t="s">
        <v>13664</v>
      </c>
      <c r="C1762" t="s">
        <v>10691</v>
      </c>
      <c r="D1762" t="s">
        <v>12566</v>
      </c>
      <c r="E1762" t="s">
        <v>10693</v>
      </c>
      <c r="F1762">
        <v>7249.99</v>
      </c>
      <c r="G1762">
        <v>7249.99</v>
      </c>
      <c r="H1762">
        <v>1</v>
      </c>
      <c r="I1762" t="s">
        <v>10682</v>
      </c>
      <c r="J1762">
        <v>0</v>
      </c>
      <c r="K1762">
        <v>0</v>
      </c>
      <c r="L1762" t="s">
        <v>10706</v>
      </c>
      <c r="N1762" t="s">
        <v>10707</v>
      </c>
      <c r="O1762" t="s">
        <v>10708</v>
      </c>
      <c r="Q1762" t="s">
        <v>10709</v>
      </c>
      <c r="S1762" t="s">
        <v>10710</v>
      </c>
      <c r="T1762">
        <v>43102.457002314797</v>
      </c>
    </row>
    <row r="1763" spans="1:20" x14ac:dyDescent="0.25">
      <c r="A1763" t="s">
        <v>4813</v>
      </c>
      <c r="B1763" t="s">
        <v>13665</v>
      </c>
      <c r="C1763" t="s">
        <v>10751</v>
      </c>
      <c r="D1763" t="s">
        <v>12566</v>
      </c>
      <c r="E1763" t="s">
        <v>10836</v>
      </c>
      <c r="F1763">
        <v>13.19</v>
      </c>
      <c r="G1763">
        <v>158.28</v>
      </c>
      <c r="H1763">
        <v>12</v>
      </c>
      <c r="I1763" t="s">
        <v>10682</v>
      </c>
      <c r="J1763">
        <v>4</v>
      </c>
      <c r="K1763">
        <v>0</v>
      </c>
      <c r="L1763" t="s">
        <v>11014</v>
      </c>
      <c r="N1763" t="s">
        <v>13536</v>
      </c>
      <c r="S1763" t="s">
        <v>13537</v>
      </c>
      <c r="T1763">
        <v>43102.456863425898</v>
      </c>
    </row>
    <row r="1764" spans="1:20" x14ac:dyDescent="0.25">
      <c r="A1764" t="s">
        <v>8613</v>
      </c>
      <c r="B1764" t="s">
        <v>13666</v>
      </c>
      <c r="C1764" t="s">
        <v>10691</v>
      </c>
      <c r="D1764" t="s">
        <v>12566</v>
      </c>
      <c r="E1764" t="s">
        <v>10693</v>
      </c>
      <c r="F1764">
        <v>24.92</v>
      </c>
      <c r="G1764">
        <v>149.52000000000001</v>
      </c>
      <c r="H1764">
        <v>6</v>
      </c>
      <c r="I1764" t="s">
        <v>10682</v>
      </c>
      <c r="J1764">
        <v>0</v>
      </c>
      <c r="K1764">
        <v>0</v>
      </c>
      <c r="L1764" t="s">
        <v>10706</v>
      </c>
      <c r="N1764" t="s">
        <v>10700</v>
      </c>
      <c r="O1764" t="s">
        <v>10701</v>
      </c>
      <c r="Q1764" t="s">
        <v>10702</v>
      </c>
      <c r="S1764" t="s">
        <v>10703</v>
      </c>
      <c r="T1764">
        <v>43102.457002314797</v>
      </c>
    </row>
    <row r="1765" spans="1:20" x14ac:dyDescent="0.25">
      <c r="A1765" t="s">
        <v>13667</v>
      </c>
      <c r="B1765" t="s">
        <v>13668</v>
      </c>
      <c r="C1765" t="s">
        <v>10691</v>
      </c>
      <c r="D1765" t="s">
        <v>12566</v>
      </c>
      <c r="E1765" t="s">
        <v>10693</v>
      </c>
      <c r="F1765">
        <v>24.99</v>
      </c>
      <c r="G1765">
        <v>149.94</v>
      </c>
      <c r="H1765">
        <v>6</v>
      </c>
      <c r="I1765" t="s">
        <v>10682</v>
      </c>
      <c r="J1765">
        <v>0</v>
      </c>
      <c r="K1765">
        <v>0</v>
      </c>
      <c r="L1765" t="s">
        <v>10717</v>
      </c>
      <c r="N1765" t="s">
        <v>11051</v>
      </c>
      <c r="O1765" t="s">
        <v>10708</v>
      </c>
      <c r="P1765" t="s">
        <v>10701</v>
      </c>
      <c r="Q1765" t="s">
        <v>10709</v>
      </c>
      <c r="R1765" t="s">
        <v>10702</v>
      </c>
      <c r="S1765" t="s">
        <v>11052</v>
      </c>
      <c r="T1765">
        <v>43102.456921296303</v>
      </c>
    </row>
    <row r="1766" spans="1:20" x14ac:dyDescent="0.25">
      <c r="A1766" t="s">
        <v>13669</v>
      </c>
      <c r="B1766" t="s">
        <v>13670</v>
      </c>
      <c r="C1766" t="s">
        <v>10691</v>
      </c>
      <c r="D1766" t="s">
        <v>12566</v>
      </c>
      <c r="E1766" t="s">
        <v>10693</v>
      </c>
      <c r="F1766">
        <v>56.39</v>
      </c>
      <c r="G1766">
        <v>338.34</v>
      </c>
      <c r="H1766">
        <v>6</v>
      </c>
      <c r="I1766" t="s">
        <v>10682</v>
      </c>
      <c r="J1766">
        <v>0</v>
      </c>
      <c r="K1766">
        <v>0</v>
      </c>
      <c r="L1766" t="s">
        <v>13671</v>
      </c>
      <c r="N1766" t="s">
        <v>13672</v>
      </c>
      <c r="O1766" t="s">
        <v>13673</v>
      </c>
      <c r="Q1766" t="s">
        <v>13674</v>
      </c>
      <c r="S1766" t="s">
        <v>13675</v>
      </c>
      <c r="T1766">
        <v>43102.456921296303</v>
      </c>
    </row>
    <row r="1767" spans="1:20" x14ac:dyDescent="0.25">
      <c r="A1767" t="s">
        <v>8614</v>
      </c>
      <c r="B1767" t="s">
        <v>13676</v>
      </c>
      <c r="C1767" t="s">
        <v>10751</v>
      </c>
      <c r="D1767" t="s">
        <v>12566</v>
      </c>
      <c r="E1767" t="s">
        <v>10836</v>
      </c>
      <c r="F1767">
        <v>14.99</v>
      </c>
      <c r="G1767">
        <v>179.88</v>
      </c>
      <c r="H1767">
        <v>12</v>
      </c>
      <c r="I1767" t="s">
        <v>10682</v>
      </c>
      <c r="J1767">
        <v>0</v>
      </c>
      <c r="K1767">
        <v>0</v>
      </c>
      <c r="L1767" t="s">
        <v>10722</v>
      </c>
      <c r="N1767" t="s">
        <v>10686</v>
      </c>
      <c r="O1767" t="s">
        <v>10687</v>
      </c>
      <c r="Q1767" t="s">
        <v>10688</v>
      </c>
      <c r="S1767" t="s">
        <v>10689</v>
      </c>
      <c r="T1767">
        <v>43102.456956018497</v>
      </c>
    </row>
    <row r="1768" spans="1:20" x14ac:dyDescent="0.25">
      <c r="A1768" t="s">
        <v>8615</v>
      </c>
      <c r="B1768" t="s">
        <v>13677</v>
      </c>
      <c r="C1768" t="s">
        <v>10751</v>
      </c>
      <c r="D1768" t="s">
        <v>12566</v>
      </c>
      <c r="E1768" t="s">
        <v>10693</v>
      </c>
      <c r="F1768">
        <v>308.99</v>
      </c>
      <c r="G1768">
        <v>926.97</v>
      </c>
      <c r="H1768">
        <v>3</v>
      </c>
      <c r="I1768" t="s">
        <v>10682</v>
      </c>
      <c r="J1768">
        <v>0</v>
      </c>
      <c r="K1768">
        <v>0</v>
      </c>
      <c r="L1768" t="s">
        <v>10835</v>
      </c>
      <c r="N1768" t="s">
        <v>10837</v>
      </c>
      <c r="O1768" t="s">
        <v>10701</v>
      </c>
      <c r="Q1768" t="s">
        <v>10702</v>
      </c>
      <c r="S1768" t="s">
        <v>10838</v>
      </c>
      <c r="T1768">
        <v>43102.456863425898</v>
      </c>
    </row>
    <row r="1769" spans="1:20" x14ac:dyDescent="0.25">
      <c r="A1769" t="s">
        <v>13678</v>
      </c>
      <c r="B1769" t="s">
        <v>13679</v>
      </c>
      <c r="C1769" t="s">
        <v>10691</v>
      </c>
      <c r="D1769" t="s">
        <v>12566</v>
      </c>
      <c r="E1769" t="s">
        <v>10693</v>
      </c>
      <c r="F1769">
        <v>52.99</v>
      </c>
      <c r="G1769">
        <v>317.94</v>
      </c>
      <c r="H1769">
        <v>6</v>
      </c>
      <c r="I1769" t="s">
        <v>10682</v>
      </c>
      <c r="J1769">
        <v>0</v>
      </c>
      <c r="K1769">
        <v>0</v>
      </c>
      <c r="L1769" t="s">
        <v>10706</v>
      </c>
      <c r="N1769" t="s">
        <v>10700</v>
      </c>
      <c r="O1769" t="s">
        <v>10701</v>
      </c>
      <c r="Q1769" t="s">
        <v>10702</v>
      </c>
      <c r="S1769" t="s">
        <v>10703</v>
      </c>
      <c r="T1769">
        <v>43102.457002314797</v>
      </c>
    </row>
    <row r="1770" spans="1:20" x14ac:dyDescent="0.25">
      <c r="A1770" t="s">
        <v>13680</v>
      </c>
      <c r="B1770" t="s">
        <v>13681</v>
      </c>
      <c r="C1770" t="s">
        <v>10691</v>
      </c>
      <c r="D1770" t="s">
        <v>12566</v>
      </c>
      <c r="E1770" t="s">
        <v>10693</v>
      </c>
      <c r="F1770">
        <v>35.99</v>
      </c>
      <c r="G1770">
        <v>215.94</v>
      </c>
      <c r="H1770">
        <v>6</v>
      </c>
      <c r="I1770" t="s">
        <v>10682</v>
      </c>
      <c r="J1770">
        <v>0</v>
      </c>
      <c r="K1770">
        <v>0</v>
      </c>
      <c r="L1770" t="s">
        <v>10684</v>
      </c>
      <c r="N1770" t="s">
        <v>11359</v>
      </c>
      <c r="O1770" t="s">
        <v>10762</v>
      </c>
      <c r="P1770" t="s">
        <v>10701</v>
      </c>
      <c r="Q1770" t="s">
        <v>10763</v>
      </c>
      <c r="R1770" t="s">
        <v>10702</v>
      </c>
      <c r="S1770" t="s">
        <v>11360</v>
      </c>
      <c r="T1770">
        <v>43102.456932870402</v>
      </c>
    </row>
    <row r="1771" spans="1:20" x14ac:dyDescent="0.25">
      <c r="A1771" t="s">
        <v>8616</v>
      </c>
      <c r="B1771" t="s">
        <v>13682</v>
      </c>
      <c r="C1771" t="s">
        <v>10751</v>
      </c>
      <c r="D1771" t="s">
        <v>12566</v>
      </c>
      <c r="E1771" t="s">
        <v>10693</v>
      </c>
      <c r="F1771">
        <v>19.190000000000001</v>
      </c>
      <c r="G1771">
        <v>115.14</v>
      </c>
      <c r="H1771">
        <v>6</v>
      </c>
      <c r="I1771" t="s">
        <v>10682</v>
      </c>
      <c r="J1771">
        <v>0</v>
      </c>
      <c r="K1771">
        <v>0</v>
      </c>
      <c r="L1771" t="s">
        <v>10862</v>
      </c>
      <c r="N1771" t="s">
        <v>11359</v>
      </c>
      <c r="O1771" t="s">
        <v>10762</v>
      </c>
      <c r="P1771" t="s">
        <v>10701</v>
      </c>
      <c r="Q1771" t="s">
        <v>10763</v>
      </c>
      <c r="R1771" t="s">
        <v>10702</v>
      </c>
      <c r="S1771" t="s">
        <v>11360</v>
      </c>
      <c r="T1771">
        <v>43102.456909722197</v>
      </c>
    </row>
    <row r="1772" spans="1:20" x14ac:dyDescent="0.25">
      <c r="A1772" t="s">
        <v>13683</v>
      </c>
      <c r="B1772" t="s">
        <v>13684</v>
      </c>
      <c r="C1772" t="s">
        <v>10691</v>
      </c>
      <c r="D1772" t="s">
        <v>12566</v>
      </c>
      <c r="E1772" t="s">
        <v>10693</v>
      </c>
      <c r="F1772">
        <v>12.99</v>
      </c>
      <c r="G1772">
        <v>155.88</v>
      </c>
      <c r="H1772">
        <v>12</v>
      </c>
      <c r="I1772" t="s">
        <v>10682</v>
      </c>
      <c r="J1772">
        <v>0</v>
      </c>
      <c r="K1772">
        <v>0</v>
      </c>
      <c r="L1772" t="s">
        <v>10791</v>
      </c>
      <c r="N1772" t="s">
        <v>10700</v>
      </c>
      <c r="O1772" t="s">
        <v>10701</v>
      </c>
      <c r="Q1772" t="s">
        <v>10702</v>
      </c>
      <c r="S1772" t="s">
        <v>10703</v>
      </c>
      <c r="T1772">
        <v>43102.456967592603</v>
      </c>
    </row>
    <row r="1773" spans="1:20" x14ac:dyDescent="0.25">
      <c r="A1773" t="s">
        <v>4814</v>
      </c>
      <c r="B1773" t="s">
        <v>13685</v>
      </c>
      <c r="C1773" t="s">
        <v>13217</v>
      </c>
      <c r="D1773" t="s">
        <v>12566</v>
      </c>
      <c r="E1773" t="s">
        <v>10685</v>
      </c>
      <c r="F1773">
        <v>139.99</v>
      </c>
      <c r="G1773">
        <v>839.94</v>
      </c>
      <c r="H1773">
        <v>6</v>
      </c>
      <c r="I1773" t="s">
        <v>10682</v>
      </c>
      <c r="J1773">
        <v>16</v>
      </c>
      <c r="K1773">
        <v>0</v>
      </c>
      <c r="L1773" t="s">
        <v>11305</v>
      </c>
      <c r="N1773" t="s">
        <v>10991</v>
      </c>
      <c r="O1773" t="s">
        <v>10992</v>
      </c>
      <c r="Q1773" t="s">
        <v>10993</v>
      </c>
      <c r="S1773" t="s">
        <v>10994</v>
      </c>
      <c r="T1773">
        <v>43102.456875000003</v>
      </c>
    </row>
    <row r="1774" spans="1:20" x14ac:dyDescent="0.25">
      <c r="A1774" t="s">
        <v>4815</v>
      </c>
      <c r="B1774" t="s">
        <v>13686</v>
      </c>
      <c r="C1774" t="s">
        <v>10691</v>
      </c>
      <c r="D1774" t="s">
        <v>12566</v>
      </c>
      <c r="E1774" t="s">
        <v>10693</v>
      </c>
      <c r="F1774">
        <v>26.99</v>
      </c>
      <c r="G1774">
        <v>161.94</v>
      </c>
      <c r="H1774">
        <v>6</v>
      </c>
      <c r="I1774" t="s">
        <v>10682</v>
      </c>
      <c r="J1774">
        <v>0</v>
      </c>
      <c r="K1774">
        <v>0</v>
      </c>
      <c r="L1774" t="s">
        <v>10731</v>
      </c>
      <c r="N1774" t="s">
        <v>13687</v>
      </c>
      <c r="O1774" t="s">
        <v>10687</v>
      </c>
      <c r="Q1774" t="s">
        <v>10688</v>
      </c>
      <c r="S1774" t="s">
        <v>13688</v>
      </c>
      <c r="T1774">
        <v>43102.456875000003</v>
      </c>
    </row>
    <row r="1775" spans="1:20" x14ac:dyDescent="0.25">
      <c r="A1775" t="s">
        <v>13689</v>
      </c>
      <c r="B1775" t="s">
        <v>13690</v>
      </c>
      <c r="C1775" t="s">
        <v>10751</v>
      </c>
      <c r="D1775" t="s">
        <v>12566</v>
      </c>
      <c r="E1775" t="s">
        <v>10836</v>
      </c>
      <c r="F1775">
        <v>16.79</v>
      </c>
      <c r="G1775">
        <v>201.48</v>
      </c>
      <c r="H1775">
        <v>12</v>
      </c>
      <c r="I1775" t="s">
        <v>10682</v>
      </c>
      <c r="J1775">
        <v>0</v>
      </c>
      <c r="K1775">
        <v>0</v>
      </c>
      <c r="L1775" t="s">
        <v>10722</v>
      </c>
      <c r="N1775" t="s">
        <v>11224</v>
      </c>
      <c r="O1775" t="s">
        <v>10762</v>
      </c>
      <c r="Q1775" t="s">
        <v>10763</v>
      </c>
      <c r="S1775" t="s">
        <v>11225</v>
      </c>
      <c r="T1775">
        <v>43102.456956018497</v>
      </c>
    </row>
    <row r="1776" spans="1:20" x14ac:dyDescent="0.25">
      <c r="A1776" t="s">
        <v>13691</v>
      </c>
      <c r="B1776" t="s">
        <v>13692</v>
      </c>
      <c r="C1776" t="s">
        <v>10691</v>
      </c>
      <c r="D1776" t="s">
        <v>12566</v>
      </c>
      <c r="E1776" t="s">
        <v>10693</v>
      </c>
      <c r="F1776">
        <v>41.99</v>
      </c>
      <c r="G1776">
        <v>251.94</v>
      </c>
      <c r="H1776">
        <v>6</v>
      </c>
      <c r="I1776" t="s">
        <v>10682</v>
      </c>
      <c r="J1776">
        <v>0</v>
      </c>
      <c r="K1776">
        <v>0</v>
      </c>
      <c r="L1776" t="s">
        <v>10835</v>
      </c>
      <c r="N1776" t="s">
        <v>10991</v>
      </c>
      <c r="O1776" t="s">
        <v>10992</v>
      </c>
      <c r="Q1776" t="s">
        <v>10993</v>
      </c>
      <c r="S1776" t="s">
        <v>10994</v>
      </c>
      <c r="T1776">
        <v>43102.456863425898</v>
      </c>
    </row>
    <row r="1777" spans="1:20" x14ac:dyDescent="0.25">
      <c r="A1777" t="s">
        <v>13693</v>
      </c>
      <c r="B1777" t="s">
        <v>13694</v>
      </c>
      <c r="C1777" t="s">
        <v>13217</v>
      </c>
      <c r="D1777" t="s">
        <v>12566</v>
      </c>
      <c r="E1777" t="s">
        <v>10753</v>
      </c>
      <c r="F1777">
        <v>32.99</v>
      </c>
      <c r="G1777">
        <v>197.94</v>
      </c>
      <c r="H1777">
        <v>6</v>
      </c>
      <c r="I1777" t="s">
        <v>10682</v>
      </c>
      <c r="J1777">
        <v>0</v>
      </c>
      <c r="K1777">
        <v>0</v>
      </c>
      <c r="L1777" t="s">
        <v>13695</v>
      </c>
      <c r="N1777" t="s">
        <v>10837</v>
      </c>
      <c r="O1777" t="s">
        <v>10701</v>
      </c>
      <c r="Q1777" t="s">
        <v>10702</v>
      </c>
      <c r="S1777" t="s">
        <v>10838</v>
      </c>
      <c r="T1777">
        <v>43102.456886574102</v>
      </c>
    </row>
    <row r="1778" spans="1:20" x14ac:dyDescent="0.25">
      <c r="A1778" t="s">
        <v>8617</v>
      </c>
      <c r="B1778" t="s">
        <v>13696</v>
      </c>
      <c r="C1778" t="s">
        <v>10751</v>
      </c>
      <c r="D1778" t="s">
        <v>12566</v>
      </c>
      <c r="E1778" t="s">
        <v>10693</v>
      </c>
      <c r="F1778">
        <v>34.21</v>
      </c>
      <c r="G1778">
        <v>410.52</v>
      </c>
      <c r="H1778">
        <v>12</v>
      </c>
      <c r="I1778" t="s">
        <v>10682</v>
      </c>
      <c r="J1778">
        <v>0</v>
      </c>
      <c r="K1778">
        <v>0</v>
      </c>
      <c r="L1778" t="s">
        <v>10722</v>
      </c>
      <c r="N1778" t="s">
        <v>10761</v>
      </c>
      <c r="O1778" t="s">
        <v>10762</v>
      </c>
      <c r="P1778" t="s">
        <v>10708</v>
      </c>
      <c r="Q1778" t="s">
        <v>10763</v>
      </c>
      <c r="R1778" t="s">
        <v>10709</v>
      </c>
      <c r="S1778" t="s">
        <v>10764</v>
      </c>
      <c r="T1778">
        <v>43102.456956018497</v>
      </c>
    </row>
    <row r="1779" spans="1:20" x14ac:dyDescent="0.25">
      <c r="A1779" t="s">
        <v>4816</v>
      </c>
      <c r="B1779" t="s">
        <v>13697</v>
      </c>
      <c r="C1779" t="s">
        <v>10751</v>
      </c>
      <c r="D1779" t="s">
        <v>12566</v>
      </c>
      <c r="E1779" t="s">
        <v>10693</v>
      </c>
      <c r="F1779">
        <v>37.79</v>
      </c>
      <c r="G1779">
        <v>226.74</v>
      </c>
      <c r="H1779">
        <v>6</v>
      </c>
      <c r="I1779" t="s">
        <v>10682</v>
      </c>
      <c r="J1779">
        <v>0</v>
      </c>
      <c r="K1779">
        <v>0</v>
      </c>
      <c r="L1779" t="s">
        <v>10713</v>
      </c>
      <c r="N1779" t="s">
        <v>10781</v>
      </c>
      <c r="O1779" t="s">
        <v>10782</v>
      </c>
      <c r="Q1779" t="s">
        <v>10783</v>
      </c>
      <c r="S1779" t="s">
        <v>10784</v>
      </c>
      <c r="T1779">
        <v>43102.456875000003</v>
      </c>
    </row>
    <row r="1780" spans="1:20" x14ac:dyDescent="0.25">
      <c r="A1780" t="s">
        <v>13698</v>
      </c>
      <c r="B1780" t="s">
        <v>13699</v>
      </c>
      <c r="C1780" t="s">
        <v>10691</v>
      </c>
      <c r="D1780" t="s">
        <v>12566</v>
      </c>
      <c r="E1780" t="s">
        <v>10693</v>
      </c>
      <c r="F1780">
        <v>311.52</v>
      </c>
      <c r="G1780">
        <v>311.52</v>
      </c>
      <c r="H1780">
        <v>1</v>
      </c>
      <c r="I1780" t="s">
        <v>10682</v>
      </c>
      <c r="J1780">
        <v>0</v>
      </c>
      <c r="K1780">
        <v>0</v>
      </c>
      <c r="L1780" t="s">
        <v>11406</v>
      </c>
      <c r="N1780" t="s">
        <v>10700</v>
      </c>
      <c r="O1780" t="s">
        <v>10701</v>
      </c>
      <c r="Q1780" t="s">
        <v>10702</v>
      </c>
      <c r="S1780" t="s">
        <v>10703</v>
      </c>
      <c r="T1780">
        <v>43102.456979166702</v>
      </c>
    </row>
    <row r="1781" spans="1:20" x14ac:dyDescent="0.25">
      <c r="A1781" t="s">
        <v>13700</v>
      </c>
      <c r="B1781" t="s">
        <v>13701</v>
      </c>
      <c r="C1781" t="s">
        <v>10691</v>
      </c>
      <c r="D1781" t="s">
        <v>12566</v>
      </c>
      <c r="E1781" t="s">
        <v>10693</v>
      </c>
      <c r="F1781">
        <v>36.99</v>
      </c>
      <c r="G1781">
        <v>221.94</v>
      </c>
      <c r="H1781">
        <v>6</v>
      </c>
      <c r="I1781" t="s">
        <v>10682</v>
      </c>
      <c r="J1781">
        <v>0</v>
      </c>
      <c r="K1781">
        <v>0</v>
      </c>
      <c r="L1781" t="s">
        <v>10835</v>
      </c>
      <c r="N1781" t="s">
        <v>10732</v>
      </c>
      <c r="O1781" t="s">
        <v>10687</v>
      </c>
      <c r="Q1781" t="s">
        <v>10688</v>
      </c>
      <c r="S1781" t="s">
        <v>10733</v>
      </c>
      <c r="T1781">
        <v>43102.456863425898</v>
      </c>
    </row>
    <row r="1782" spans="1:20" x14ac:dyDescent="0.25">
      <c r="A1782" t="s">
        <v>4817</v>
      </c>
      <c r="B1782" t="s">
        <v>13702</v>
      </c>
      <c r="C1782" t="s">
        <v>10751</v>
      </c>
      <c r="D1782" t="s">
        <v>12566</v>
      </c>
      <c r="E1782" t="s">
        <v>10836</v>
      </c>
      <c r="F1782">
        <v>19.190000000000001</v>
      </c>
      <c r="G1782">
        <v>230.28</v>
      </c>
      <c r="H1782">
        <v>12</v>
      </c>
      <c r="I1782" t="s">
        <v>10682</v>
      </c>
      <c r="J1782">
        <v>4</v>
      </c>
      <c r="K1782">
        <v>0</v>
      </c>
      <c r="L1782" t="s">
        <v>10713</v>
      </c>
      <c r="N1782" t="s">
        <v>10781</v>
      </c>
      <c r="O1782" t="s">
        <v>10782</v>
      </c>
      <c r="Q1782" t="s">
        <v>10783</v>
      </c>
      <c r="S1782" t="s">
        <v>10784</v>
      </c>
      <c r="T1782">
        <v>43102.456875000003</v>
      </c>
    </row>
    <row r="1783" spans="1:20" x14ac:dyDescent="0.25">
      <c r="A1783" t="s">
        <v>8618</v>
      </c>
      <c r="B1783" t="s">
        <v>13703</v>
      </c>
      <c r="C1783" t="s">
        <v>10751</v>
      </c>
      <c r="D1783" t="s">
        <v>12566</v>
      </c>
      <c r="E1783" t="s">
        <v>10836</v>
      </c>
      <c r="F1783">
        <v>17.989999999999998</v>
      </c>
      <c r="G1783">
        <v>107.94</v>
      </c>
      <c r="H1783">
        <v>6</v>
      </c>
      <c r="I1783" t="s">
        <v>10682</v>
      </c>
      <c r="J1783">
        <v>0</v>
      </c>
      <c r="K1783">
        <v>0</v>
      </c>
      <c r="L1783" t="s">
        <v>10788</v>
      </c>
      <c r="N1783" t="s">
        <v>13341</v>
      </c>
      <c r="O1783" t="s">
        <v>11717</v>
      </c>
      <c r="Q1783" t="s">
        <v>11718</v>
      </c>
      <c r="S1783" t="s">
        <v>13342</v>
      </c>
      <c r="T1783">
        <v>43102.456921296303</v>
      </c>
    </row>
    <row r="1784" spans="1:20" x14ac:dyDescent="0.25">
      <c r="A1784" t="s">
        <v>13704</v>
      </c>
      <c r="B1784" t="s">
        <v>13705</v>
      </c>
      <c r="C1784" t="s">
        <v>13217</v>
      </c>
      <c r="D1784" t="s">
        <v>12566</v>
      </c>
      <c r="E1784" t="s">
        <v>10685</v>
      </c>
      <c r="F1784">
        <v>349.99</v>
      </c>
      <c r="G1784">
        <v>1049.97</v>
      </c>
      <c r="H1784">
        <v>3</v>
      </c>
      <c r="I1784" t="s">
        <v>10682</v>
      </c>
      <c r="J1784">
        <v>0</v>
      </c>
      <c r="K1784">
        <v>0</v>
      </c>
      <c r="L1784" t="s">
        <v>10868</v>
      </c>
      <c r="N1784" t="s">
        <v>10732</v>
      </c>
      <c r="O1784" t="s">
        <v>10687</v>
      </c>
      <c r="Q1784" t="s">
        <v>10688</v>
      </c>
      <c r="S1784" t="s">
        <v>10733</v>
      </c>
      <c r="T1784">
        <v>43102.456990740699</v>
      </c>
    </row>
    <row r="1785" spans="1:20" x14ac:dyDescent="0.25">
      <c r="A1785" t="s">
        <v>13706</v>
      </c>
      <c r="B1785" t="s">
        <v>13027</v>
      </c>
      <c r="C1785" t="s">
        <v>10691</v>
      </c>
      <c r="D1785" t="s">
        <v>12566</v>
      </c>
      <c r="E1785" t="s">
        <v>10693</v>
      </c>
      <c r="F1785">
        <v>38.99</v>
      </c>
      <c r="G1785">
        <v>233.94</v>
      </c>
      <c r="H1785">
        <v>6</v>
      </c>
      <c r="I1785" t="s">
        <v>10682</v>
      </c>
      <c r="J1785">
        <v>0</v>
      </c>
      <c r="K1785">
        <v>0</v>
      </c>
      <c r="L1785" t="s">
        <v>10758</v>
      </c>
      <c r="N1785" t="s">
        <v>10781</v>
      </c>
      <c r="O1785" t="s">
        <v>10782</v>
      </c>
      <c r="Q1785" t="s">
        <v>10783</v>
      </c>
      <c r="S1785" t="s">
        <v>10784</v>
      </c>
      <c r="T1785">
        <v>43109.404224537</v>
      </c>
    </row>
    <row r="1786" spans="1:20" x14ac:dyDescent="0.25">
      <c r="A1786" t="s">
        <v>13707</v>
      </c>
      <c r="B1786" t="s">
        <v>13708</v>
      </c>
      <c r="C1786" t="s">
        <v>10691</v>
      </c>
      <c r="D1786" t="s">
        <v>12566</v>
      </c>
      <c r="E1786" t="s">
        <v>10693</v>
      </c>
      <c r="F1786">
        <v>29.99</v>
      </c>
      <c r="G1786">
        <v>179.94</v>
      </c>
      <c r="H1786">
        <v>6</v>
      </c>
      <c r="I1786" t="s">
        <v>10682</v>
      </c>
      <c r="J1786">
        <v>0</v>
      </c>
      <c r="K1786">
        <v>0</v>
      </c>
      <c r="L1786" t="s">
        <v>10758</v>
      </c>
      <c r="N1786" t="s">
        <v>10761</v>
      </c>
      <c r="O1786" t="s">
        <v>10762</v>
      </c>
      <c r="P1786" t="s">
        <v>10708</v>
      </c>
      <c r="Q1786" t="s">
        <v>10763</v>
      </c>
      <c r="R1786" t="s">
        <v>10709</v>
      </c>
      <c r="S1786" t="s">
        <v>10764</v>
      </c>
      <c r="T1786">
        <v>43109.404224537</v>
      </c>
    </row>
    <row r="1787" spans="1:20" x14ac:dyDescent="0.25">
      <c r="A1787" t="s">
        <v>13709</v>
      </c>
      <c r="B1787" t="s">
        <v>13710</v>
      </c>
      <c r="C1787" t="s">
        <v>10691</v>
      </c>
      <c r="D1787" t="s">
        <v>12566</v>
      </c>
      <c r="E1787" t="s">
        <v>10693</v>
      </c>
      <c r="F1787">
        <v>7.79</v>
      </c>
      <c r="G1787">
        <v>93.48</v>
      </c>
      <c r="H1787">
        <v>12</v>
      </c>
      <c r="I1787" t="s">
        <v>10682</v>
      </c>
      <c r="J1787">
        <v>0</v>
      </c>
      <c r="K1787">
        <v>0</v>
      </c>
      <c r="L1787" t="s">
        <v>10944</v>
      </c>
      <c r="N1787" t="s">
        <v>10700</v>
      </c>
      <c r="O1787" t="s">
        <v>10701</v>
      </c>
      <c r="Q1787" t="s">
        <v>10702</v>
      </c>
      <c r="S1787" t="s">
        <v>10703</v>
      </c>
      <c r="T1787">
        <v>43102.456921296303</v>
      </c>
    </row>
    <row r="1788" spans="1:20" x14ac:dyDescent="0.25">
      <c r="A1788" t="s">
        <v>13711</v>
      </c>
      <c r="B1788" t="s">
        <v>13712</v>
      </c>
      <c r="C1788" t="s">
        <v>10691</v>
      </c>
      <c r="D1788" t="s">
        <v>12566</v>
      </c>
      <c r="E1788" t="s">
        <v>10693</v>
      </c>
      <c r="F1788">
        <v>12.99</v>
      </c>
      <c r="G1788">
        <v>155.88</v>
      </c>
      <c r="H1788">
        <v>12</v>
      </c>
      <c r="I1788" t="s">
        <v>10682</v>
      </c>
      <c r="J1788">
        <v>0</v>
      </c>
      <c r="K1788">
        <v>0</v>
      </c>
      <c r="L1788" t="s">
        <v>10758</v>
      </c>
      <c r="N1788" t="s">
        <v>10700</v>
      </c>
      <c r="O1788" t="s">
        <v>10701</v>
      </c>
      <c r="Q1788" t="s">
        <v>10702</v>
      </c>
      <c r="S1788" t="s">
        <v>10703</v>
      </c>
      <c r="T1788">
        <v>43109.404224537</v>
      </c>
    </row>
    <row r="1789" spans="1:20" x14ac:dyDescent="0.25">
      <c r="A1789" t="s">
        <v>13713</v>
      </c>
      <c r="B1789" t="s">
        <v>13714</v>
      </c>
      <c r="C1789" t="s">
        <v>10691</v>
      </c>
      <c r="D1789" t="s">
        <v>12566</v>
      </c>
      <c r="E1789" t="s">
        <v>10693</v>
      </c>
      <c r="F1789">
        <v>24.99</v>
      </c>
      <c r="G1789">
        <v>149.94</v>
      </c>
      <c r="H1789">
        <v>6</v>
      </c>
      <c r="I1789" t="s">
        <v>10682</v>
      </c>
      <c r="J1789">
        <v>0</v>
      </c>
      <c r="K1789">
        <v>0</v>
      </c>
      <c r="L1789" t="s">
        <v>10717</v>
      </c>
      <c r="N1789" t="s">
        <v>11051</v>
      </c>
      <c r="O1789" t="s">
        <v>10708</v>
      </c>
      <c r="P1789" t="s">
        <v>10701</v>
      </c>
      <c r="Q1789" t="s">
        <v>10709</v>
      </c>
      <c r="R1789" t="s">
        <v>10702</v>
      </c>
      <c r="S1789" t="s">
        <v>11052</v>
      </c>
      <c r="T1789">
        <v>43102.456921296303</v>
      </c>
    </row>
    <row r="1790" spans="1:20" x14ac:dyDescent="0.25">
      <c r="A1790" t="s">
        <v>13715</v>
      </c>
      <c r="B1790" t="s">
        <v>13716</v>
      </c>
      <c r="C1790" t="s">
        <v>10751</v>
      </c>
      <c r="D1790" t="s">
        <v>12566</v>
      </c>
      <c r="E1790" t="s">
        <v>10836</v>
      </c>
      <c r="F1790">
        <v>13.49</v>
      </c>
      <c r="G1790">
        <v>161.88</v>
      </c>
      <c r="H1790">
        <v>12</v>
      </c>
      <c r="I1790" t="s">
        <v>10682</v>
      </c>
      <c r="J1790">
        <v>0</v>
      </c>
      <c r="K1790">
        <v>0</v>
      </c>
      <c r="L1790" t="s">
        <v>11451</v>
      </c>
      <c r="N1790" t="s">
        <v>12137</v>
      </c>
      <c r="O1790" t="s">
        <v>10701</v>
      </c>
      <c r="Q1790" t="s">
        <v>10702</v>
      </c>
      <c r="S1790" t="s">
        <v>12138</v>
      </c>
      <c r="T1790">
        <v>43102.456875000003</v>
      </c>
    </row>
    <row r="1791" spans="1:20" x14ac:dyDescent="0.25">
      <c r="A1791" t="s">
        <v>8619</v>
      </c>
      <c r="B1791" t="s">
        <v>13717</v>
      </c>
      <c r="C1791" t="s">
        <v>13217</v>
      </c>
      <c r="D1791" t="s">
        <v>12566</v>
      </c>
      <c r="E1791" t="s">
        <v>10753</v>
      </c>
      <c r="F1791">
        <v>19.989999999999998</v>
      </c>
      <c r="G1791">
        <v>119.94</v>
      </c>
      <c r="H1791">
        <v>6</v>
      </c>
      <c r="I1791" t="s">
        <v>10682</v>
      </c>
      <c r="J1791">
        <v>0</v>
      </c>
      <c r="K1791">
        <v>0</v>
      </c>
      <c r="L1791" t="s">
        <v>13048</v>
      </c>
      <c r="N1791" t="s">
        <v>11359</v>
      </c>
      <c r="O1791" t="s">
        <v>10762</v>
      </c>
      <c r="P1791" t="s">
        <v>10701</v>
      </c>
      <c r="Q1791" t="s">
        <v>10763</v>
      </c>
      <c r="R1791" t="s">
        <v>10702</v>
      </c>
      <c r="S1791" t="s">
        <v>11360</v>
      </c>
      <c r="T1791">
        <v>43102.456875000003</v>
      </c>
    </row>
    <row r="1792" spans="1:20" x14ac:dyDescent="0.25">
      <c r="A1792" t="s">
        <v>4818</v>
      </c>
      <c r="B1792" t="s">
        <v>13718</v>
      </c>
      <c r="C1792" t="s">
        <v>10751</v>
      </c>
      <c r="D1792" t="s">
        <v>12566</v>
      </c>
      <c r="E1792" t="s">
        <v>10693</v>
      </c>
      <c r="F1792">
        <v>7.79</v>
      </c>
      <c r="G1792">
        <v>93.48</v>
      </c>
      <c r="H1792">
        <v>12</v>
      </c>
      <c r="I1792" t="s">
        <v>10682</v>
      </c>
      <c r="J1792">
        <v>0</v>
      </c>
      <c r="K1792">
        <v>0</v>
      </c>
      <c r="L1792" t="s">
        <v>10791</v>
      </c>
      <c r="N1792" t="s">
        <v>10700</v>
      </c>
      <c r="O1792" t="s">
        <v>10701</v>
      </c>
      <c r="Q1792" t="s">
        <v>10702</v>
      </c>
      <c r="S1792" t="s">
        <v>10703</v>
      </c>
      <c r="T1792">
        <v>43102.456967592603</v>
      </c>
    </row>
    <row r="1793" spans="1:20" x14ac:dyDescent="0.25">
      <c r="A1793" t="s">
        <v>4819</v>
      </c>
      <c r="B1793" t="s">
        <v>13719</v>
      </c>
      <c r="C1793" t="s">
        <v>10751</v>
      </c>
      <c r="D1793" t="s">
        <v>12566</v>
      </c>
      <c r="E1793" t="s">
        <v>10836</v>
      </c>
      <c r="F1793">
        <v>12.59</v>
      </c>
      <c r="G1793">
        <v>151.08000000000001</v>
      </c>
      <c r="H1793">
        <v>12</v>
      </c>
      <c r="I1793" t="s">
        <v>10682</v>
      </c>
      <c r="J1793">
        <v>0</v>
      </c>
      <c r="K1793">
        <v>0</v>
      </c>
      <c r="L1793" t="s">
        <v>10916</v>
      </c>
      <c r="N1793" t="s">
        <v>11247</v>
      </c>
      <c r="O1793" t="s">
        <v>10708</v>
      </c>
      <c r="Q1793" t="s">
        <v>10709</v>
      </c>
      <c r="S1793" t="s">
        <v>11248</v>
      </c>
      <c r="T1793">
        <v>43102.456909722197</v>
      </c>
    </row>
    <row r="1794" spans="1:20" x14ac:dyDescent="0.25">
      <c r="A1794" t="s">
        <v>8620</v>
      </c>
      <c r="B1794" t="s">
        <v>13720</v>
      </c>
      <c r="C1794" t="s">
        <v>10691</v>
      </c>
      <c r="D1794" t="s">
        <v>12566</v>
      </c>
      <c r="E1794" t="s">
        <v>10693</v>
      </c>
      <c r="F1794">
        <v>43.79</v>
      </c>
      <c r="G1794">
        <v>262.74</v>
      </c>
      <c r="H1794">
        <v>6</v>
      </c>
      <c r="I1794" t="s">
        <v>10682</v>
      </c>
      <c r="J1794">
        <v>0</v>
      </c>
      <c r="K1794">
        <v>0</v>
      </c>
      <c r="L1794" t="s">
        <v>10916</v>
      </c>
      <c r="N1794" t="s">
        <v>11247</v>
      </c>
      <c r="O1794" t="s">
        <v>10708</v>
      </c>
      <c r="Q1794" t="s">
        <v>10709</v>
      </c>
      <c r="S1794" t="s">
        <v>11248</v>
      </c>
      <c r="T1794">
        <v>43102.456909722197</v>
      </c>
    </row>
    <row r="1795" spans="1:20" x14ac:dyDescent="0.25">
      <c r="A1795" t="s">
        <v>8621</v>
      </c>
      <c r="B1795" t="s">
        <v>13721</v>
      </c>
      <c r="C1795" t="s">
        <v>10751</v>
      </c>
      <c r="D1795" t="s">
        <v>12566</v>
      </c>
      <c r="E1795" t="s">
        <v>10753</v>
      </c>
      <c r="F1795">
        <v>6.59</v>
      </c>
      <c r="G1795">
        <v>79.08</v>
      </c>
      <c r="H1795">
        <v>12</v>
      </c>
      <c r="I1795" t="s">
        <v>10682</v>
      </c>
      <c r="J1795">
        <v>0</v>
      </c>
      <c r="K1795">
        <v>0</v>
      </c>
      <c r="L1795" t="s">
        <v>13656</v>
      </c>
      <c r="N1795" t="s">
        <v>10874</v>
      </c>
      <c r="O1795" t="s">
        <v>10701</v>
      </c>
      <c r="P1795" t="s">
        <v>10708</v>
      </c>
      <c r="Q1795" t="s">
        <v>10702</v>
      </c>
      <c r="R1795" t="s">
        <v>10709</v>
      </c>
      <c r="S1795" t="s">
        <v>10875</v>
      </c>
      <c r="T1795">
        <v>43102.456898148099</v>
      </c>
    </row>
    <row r="1796" spans="1:20" x14ac:dyDescent="0.25">
      <c r="A1796" t="s">
        <v>13722</v>
      </c>
      <c r="B1796" t="s">
        <v>13723</v>
      </c>
      <c r="C1796" t="s">
        <v>10691</v>
      </c>
      <c r="D1796" t="s">
        <v>12566</v>
      </c>
      <c r="E1796" t="s">
        <v>10693</v>
      </c>
      <c r="F1796">
        <v>55.59</v>
      </c>
      <c r="G1796">
        <v>333.54</v>
      </c>
      <c r="H1796">
        <v>6</v>
      </c>
      <c r="I1796" t="s">
        <v>10682</v>
      </c>
      <c r="J1796">
        <v>0</v>
      </c>
      <c r="K1796">
        <v>0</v>
      </c>
      <c r="L1796" t="s">
        <v>10706</v>
      </c>
      <c r="N1796" t="s">
        <v>11051</v>
      </c>
      <c r="O1796" t="s">
        <v>10708</v>
      </c>
      <c r="P1796" t="s">
        <v>10701</v>
      </c>
      <c r="Q1796" t="s">
        <v>10709</v>
      </c>
      <c r="R1796" t="s">
        <v>10702</v>
      </c>
      <c r="S1796" t="s">
        <v>11052</v>
      </c>
      <c r="T1796">
        <v>43102.457002314797</v>
      </c>
    </row>
    <row r="1797" spans="1:20" x14ac:dyDescent="0.25">
      <c r="A1797" t="s">
        <v>13724</v>
      </c>
      <c r="B1797" t="s">
        <v>13725</v>
      </c>
      <c r="C1797" t="s">
        <v>10691</v>
      </c>
      <c r="D1797" t="s">
        <v>12566</v>
      </c>
      <c r="E1797" t="s">
        <v>10693</v>
      </c>
      <c r="F1797">
        <v>22.99</v>
      </c>
      <c r="G1797">
        <v>137.94</v>
      </c>
      <c r="H1797">
        <v>6</v>
      </c>
      <c r="I1797" t="s">
        <v>10682</v>
      </c>
      <c r="J1797">
        <v>0</v>
      </c>
      <c r="K1797">
        <v>0</v>
      </c>
      <c r="L1797" t="s">
        <v>10684</v>
      </c>
      <c r="N1797" t="s">
        <v>11247</v>
      </c>
      <c r="O1797" t="s">
        <v>10708</v>
      </c>
      <c r="Q1797" t="s">
        <v>10709</v>
      </c>
      <c r="S1797" t="s">
        <v>11248</v>
      </c>
      <c r="T1797">
        <v>43102.456932870402</v>
      </c>
    </row>
    <row r="1798" spans="1:20" x14ac:dyDescent="0.25">
      <c r="A1798" t="s">
        <v>4820</v>
      </c>
      <c r="B1798" t="s">
        <v>13726</v>
      </c>
      <c r="C1798" t="s">
        <v>10751</v>
      </c>
      <c r="D1798" t="s">
        <v>12566</v>
      </c>
      <c r="E1798" t="s">
        <v>10693</v>
      </c>
      <c r="F1798">
        <v>17.989999999999998</v>
      </c>
      <c r="G1798">
        <v>107.94</v>
      </c>
      <c r="H1798">
        <v>6</v>
      </c>
      <c r="I1798" t="s">
        <v>10682</v>
      </c>
      <c r="J1798">
        <v>0</v>
      </c>
      <c r="K1798">
        <v>0</v>
      </c>
      <c r="L1798" t="s">
        <v>10918</v>
      </c>
      <c r="N1798" t="s">
        <v>11270</v>
      </c>
      <c r="O1798" t="s">
        <v>10747</v>
      </c>
      <c r="P1798" t="s">
        <v>10708</v>
      </c>
      <c r="Q1798" t="s">
        <v>10748</v>
      </c>
      <c r="R1798" t="s">
        <v>10709</v>
      </c>
      <c r="S1798" t="s">
        <v>11271</v>
      </c>
      <c r="T1798">
        <v>43102.456967592603</v>
      </c>
    </row>
    <row r="1799" spans="1:20" x14ac:dyDescent="0.25">
      <c r="A1799" t="s">
        <v>13727</v>
      </c>
      <c r="B1799" t="s">
        <v>13728</v>
      </c>
      <c r="C1799" t="s">
        <v>10691</v>
      </c>
      <c r="D1799" t="s">
        <v>12566</v>
      </c>
      <c r="E1799" t="s">
        <v>10693</v>
      </c>
      <c r="F1799">
        <v>19.989999999999998</v>
      </c>
      <c r="G1799">
        <v>119.94</v>
      </c>
      <c r="H1799">
        <v>6</v>
      </c>
      <c r="I1799" t="s">
        <v>10682</v>
      </c>
      <c r="J1799">
        <v>0</v>
      </c>
      <c r="K1799">
        <v>0</v>
      </c>
      <c r="L1799" t="s">
        <v>10717</v>
      </c>
      <c r="N1799" t="s">
        <v>10700</v>
      </c>
      <c r="O1799" t="s">
        <v>10701</v>
      </c>
      <c r="Q1799" t="s">
        <v>10702</v>
      </c>
      <c r="S1799" t="s">
        <v>10703</v>
      </c>
      <c r="T1799">
        <v>43102.456921296303</v>
      </c>
    </row>
    <row r="1800" spans="1:20" x14ac:dyDescent="0.25">
      <c r="A1800" t="s">
        <v>13729</v>
      </c>
      <c r="B1800" t="s">
        <v>13730</v>
      </c>
      <c r="C1800" t="s">
        <v>10691</v>
      </c>
      <c r="D1800" t="s">
        <v>12566</v>
      </c>
      <c r="E1800" t="s">
        <v>10693</v>
      </c>
      <c r="F1800">
        <v>66.64</v>
      </c>
      <c r="G1800">
        <v>399.84</v>
      </c>
      <c r="H1800">
        <v>6</v>
      </c>
      <c r="I1800" t="s">
        <v>10682</v>
      </c>
      <c r="J1800">
        <v>16</v>
      </c>
      <c r="K1800">
        <v>0</v>
      </c>
      <c r="L1800" t="s">
        <v>10706</v>
      </c>
      <c r="N1800" t="s">
        <v>11051</v>
      </c>
      <c r="O1800" t="s">
        <v>10708</v>
      </c>
      <c r="P1800" t="s">
        <v>10701</v>
      </c>
      <c r="Q1800" t="s">
        <v>10709</v>
      </c>
      <c r="R1800" t="s">
        <v>10702</v>
      </c>
      <c r="S1800" t="s">
        <v>11052</v>
      </c>
      <c r="T1800">
        <v>43102.457002314797</v>
      </c>
    </row>
    <row r="1801" spans="1:20" x14ac:dyDescent="0.25">
      <c r="A1801" t="s">
        <v>13731</v>
      </c>
      <c r="B1801" t="s">
        <v>13732</v>
      </c>
      <c r="C1801" t="s">
        <v>10691</v>
      </c>
      <c r="D1801" t="s">
        <v>12566</v>
      </c>
      <c r="E1801" t="s">
        <v>10693</v>
      </c>
      <c r="F1801">
        <v>29.07</v>
      </c>
      <c r="G1801">
        <v>174.42</v>
      </c>
      <c r="H1801">
        <v>6</v>
      </c>
      <c r="I1801" t="s">
        <v>10682</v>
      </c>
      <c r="J1801">
        <v>0</v>
      </c>
      <c r="K1801">
        <v>0</v>
      </c>
      <c r="L1801" t="s">
        <v>10727</v>
      </c>
      <c r="N1801" t="s">
        <v>13733</v>
      </c>
      <c r="O1801" t="s">
        <v>11717</v>
      </c>
      <c r="Q1801" t="s">
        <v>11718</v>
      </c>
      <c r="S1801" t="s">
        <v>13734</v>
      </c>
      <c r="T1801">
        <v>43102.456944444399</v>
      </c>
    </row>
    <row r="1802" spans="1:20" x14ac:dyDescent="0.25">
      <c r="A1802" t="s">
        <v>13735</v>
      </c>
      <c r="B1802" t="s">
        <v>13736</v>
      </c>
      <c r="C1802" t="s">
        <v>10691</v>
      </c>
      <c r="D1802" t="s">
        <v>12566</v>
      </c>
      <c r="E1802" t="s">
        <v>10693</v>
      </c>
      <c r="F1802">
        <v>44.99</v>
      </c>
      <c r="G1802">
        <v>269.94</v>
      </c>
      <c r="H1802">
        <v>6</v>
      </c>
      <c r="I1802" t="s">
        <v>10682</v>
      </c>
      <c r="J1802">
        <v>12</v>
      </c>
      <c r="K1802">
        <v>0</v>
      </c>
      <c r="L1802" t="s">
        <v>10706</v>
      </c>
      <c r="N1802" t="s">
        <v>12137</v>
      </c>
      <c r="O1802" t="s">
        <v>10701</v>
      </c>
      <c r="Q1802" t="s">
        <v>10702</v>
      </c>
      <c r="S1802" t="s">
        <v>12138</v>
      </c>
      <c r="T1802">
        <v>43102.457002314797</v>
      </c>
    </row>
    <row r="1803" spans="1:20" x14ac:dyDescent="0.25">
      <c r="A1803" t="s">
        <v>13737</v>
      </c>
      <c r="B1803" t="s">
        <v>13738</v>
      </c>
      <c r="C1803" t="s">
        <v>10691</v>
      </c>
      <c r="D1803" t="s">
        <v>12566</v>
      </c>
      <c r="E1803" t="s">
        <v>10693</v>
      </c>
      <c r="F1803">
        <v>24.99</v>
      </c>
      <c r="G1803">
        <v>149.94</v>
      </c>
      <c r="H1803">
        <v>6</v>
      </c>
      <c r="I1803" t="s">
        <v>10682</v>
      </c>
      <c r="J1803">
        <v>0</v>
      </c>
      <c r="K1803">
        <v>0</v>
      </c>
      <c r="L1803" t="s">
        <v>10717</v>
      </c>
      <c r="N1803" t="s">
        <v>10761</v>
      </c>
      <c r="O1803" t="s">
        <v>10762</v>
      </c>
      <c r="P1803" t="s">
        <v>10708</v>
      </c>
      <c r="Q1803" t="s">
        <v>10763</v>
      </c>
      <c r="R1803" t="s">
        <v>10709</v>
      </c>
      <c r="S1803" t="s">
        <v>10764</v>
      </c>
      <c r="T1803">
        <v>43102.456921296303</v>
      </c>
    </row>
    <row r="1804" spans="1:20" x14ac:dyDescent="0.25">
      <c r="A1804" t="s">
        <v>13739</v>
      </c>
      <c r="B1804" t="s">
        <v>13740</v>
      </c>
      <c r="C1804" t="s">
        <v>10691</v>
      </c>
      <c r="D1804" t="s">
        <v>12566</v>
      </c>
      <c r="E1804" t="s">
        <v>10693</v>
      </c>
      <c r="F1804">
        <v>29.99</v>
      </c>
      <c r="G1804">
        <v>359.88</v>
      </c>
      <c r="H1804">
        <v>12</v>
      </c>
      <c r="I1804" t="s">
        <v>10682</v>
      </c>
      <c r="J1804">
        <v>0</v>
      </c>
      <c r="K1804">
        <v>0</v>
      </c>
      <c r="L1804" t="s">
        <v>10745</v>
      </c>
      <c r="N1804" t="s">
        <v>10774</v>
      </c>
      <c r="O1804" t="s">
        <v>10775</v>
      </c>
      <c r="Q1804" t="s">
        <v>10776</v>
      </c>
      <c r="S1804" t="s">
        <v>10777</v>
      </c>
      <c r="T1804">
        <v>43102.456898148099</v>
      </c>
    </row>
    <row r="1805" spans="1:20" x14ac:dyDescent="0.25">
      <c r="A1805" t="s">
        <v>8622</v>
      </c>
      <c r="B1805" t="s">
        <v>13741</v>
      </c>
      <c r="C1805" t="s">
        <v>10691</v>
      </c>
      <c r="D1805" t="s">
        <v>12566</v>
      </c>
      <c r="E1805" t="s">
        <v>10693</v>
      </c>
      <c r="F1805">
        <v>31.19</v>
      </c>
      <c r="G1805">
        <v>187.14</v>
      </c>
      <c r="H1805">
        <v>6</v>
      </c>
      <c r="I1805" t="s">
        <v>10682</v>
      </c>
      <c r="J1805">
        <v>0</v>
      </c>
      <c r="K1805">
        <v>0</v>
      </c>
      <c r="L1805" t="s">
        <v>10883</v>
      </c>
      <c r="N1805" t="s">
        <v>10923</v>
      </c>
      <c r="O1805" t="s">
        <v>10708</v>
      </c>
      <c r="Q1805" t="s">
        <v>10709</v>
      </c>
      <c r="S1805" t="s">
        <v>10924</v>
      </c>
      <c r="T1805">
        <v>43102.456979166702</v>
      </c>
    </row>
    <row r="1806" spans="1:20" x14ac:dyDescent="0.25">
      <c r="A1806" t="s">
        <v>8623</v>
      </c>
      <c r="B1806" t="s">
        <v>13742</v>
      </c>
      <c r="C1806" t="s">
        <v>10751</v>
      </c>
      <c r="D1806" t="s">
        <v>12566</v>
      </c>
      <c r="E1806" t="s">
        <v>10753</v>
      </c>
      <c r="F1806">
        <v>24.99</v>
      </c>
      <c r="G1806">
        <v>299.88</v>
      </c>
      <c r="H1806">
        <v>12</v>
      </c>
      <c r="I1806" t="s">
        <v>10682</v>
      </c>
      <c r="J1806">
        <v>10</v>
      </c>
      <c r="K1806">
        <v>0</v>
      </c>
      <c r="L1806" t="s">
        <v>10713</v>
      </c>
      <c r="N1806" t="s">
        <v>10700</v>
      </c>
      <c r="O1806" t="s">
        <v>10701</v>
      </c>
      <c r="Q1806" t="s">
        <v>10702</v>
      </c>
      <c r="S1806" t="s">
        <v>10703</v>
      </c>
      <c r="T1806">
        <v>43102.456875000003</v>
      </c>
    </row>
    <row r="1807" spans="1:20" x14ac:dyDescent="0.25">
      <c r="A1807" t="s">
        <v>13743</v>
      </c>
      <c r="B1807" t="s">
        <v>13744</v>
      </c>
      <c r="C1807" t="s">
        <v>10691</v>
      </c>
      <c r="D1807" t="s">
        <v>12566</v>
      </c>
      <c r="E1807" t="s">
        <v>10693</v>
      </c>
      <c r="F1807">
        <v>59.99</v>
      </c>
      <c r="G1807">
        <v>359.94</v>
      </c>
      <c r="H1807">
        <v>6</v>
      </c>
      <c r="I1807" t="s">
        <v>10682</v>
      </c>
      <c r="J1807">
        <v>0</v>
      </c>
      <c r="K1807">
        <v>0</v>
      </c>
      <c r="L1807" t="s">
        <v>10916</v>
      </c>
      <c r="N1807" t="s">
        <v>12821</v>
      </c>
      <c r="O1807" t="s">
        <v>10708</v>
      </c>
      <c r="Q1807" t="s">
        <v>10709</v>
      </c>
      <c r="S1807" t="s">
        <v>12822</v>
      </c>
      <c r="T1807">
        <v>43102.456909722197</v>
      </c>
    </row>
    <row r="1808" spans="1:20" x14ac:dyDescent="0.25">
      <c r="A1808" t="s">
        <v>8624</v>
      </c>
      <c r="B1808" t="s">
        <v>13745</v>
      </c>
      <c r="C1808" t="s">
        <v>10751</v>
      </c>
      <c r="D1808" t="s">
        <v>12566</v>
      </c>
      <c r="E1808" t="s">
        <v>10693</v>
      </c>
      <c r="F1808">
        <v>17.989999999999998</v>
      </c>
      <c r="G1808">
        <v>215.88</v>
      </c>
      <c r="H1808">
        <v>12</v>
      </c>
      <c r="I1808" t="s">
        <v>10682</v>
      </c>
      <c r="J1808">
        <v>0</v>
      </c>
      <c r="K1808">
        <v>0</v>
      </c>
      <c r="L1808" t="s">
        <v>11358</v>
      </c>
      <c r="N1808" t="s">
        <v>10686</v>
      </c>
      <c r="O1808" t="s">
        <v>10687</v>
      </c>
      <c r="Q1808" t="s">
        <v>10688</v>
      </c>
      <c r="S1808" t="s">
        <v>10689</v>
      </c>
      <c r="T1808">
        <v>43102.456932870402</v>
      </c>
    </row>
    <row r="1809" spans="1:20" x14ac:dyDescent="0.25">
      <c r="A1809" t="s">
        <v>8625</v>
      </c>
      <c r="B1809" t="s">
        <v>13746</v>
      </c>
      <c r="C1809" t="s">
        <v>10751</v>
      </c>
      <c r="D1809" t="s">
        <v>12566</v>
      </c>
      <c r="E1809" t="s">
        <v>10836</v>
      </c>
      <c r="F1809">
        <v>8.99</v>
      </c>
      <c r="G1809">
        <v>107.88</v>
      </c>
      <c r="H1809">
        <v>12</v>
      </c>
      <c r="I1809" t="s">
        <v>10682</v>
      </c>
      <c r="J1809">
        <v>0</v>
      </c>
      <c r="K1809">
        <v>0</v>
      </c>
      <c r="L1809" t="s">
        <v>10717</v>
      </c>
      <c r="N1809" t="s">
        <v>10732</v>
      </c>
      <c r="O1809" t="s">
        <v>10687</v>
      </c>
      <c r="Q1809" t="s">
        <v>10688</v>
      </c>
      <c r="S1809" t="s">
        <v>10733</v>
      </c>
      <c r="T1809">
        <v>43102.456921296303</v>
      </c>
    </row>
    <row r="1810" spans="1:20" x14ac:dyDescent="0.25">
      <c r="A1810" t="s">
        <v>8626</v>
      </c>
      <c r="B1810" t="s">
        <v>13747</v>
      </c>
      <c r="C1810" t="s">
        <v>10751</v>
      </c>
      <c r="D1810" t="s">
        <v>12566</v>
      </c>
      <c r="E1810" t="s">
        <v>10693</v>
      </c>
      <c r="F1810">
        <v>8.99</v>
      </c>
      <c r="G1810">
        <v>107.88</v>
      </c>
      <c r="H1810">
        <v>12</v>
      </c>
      <c r="I1810" t="s">
        <v>10682</v>
      </c>
      <c r="J1810">
        <v>0</v>
      </c>
      <c r="K1810">
        <v>0</v>
      </c>
      <c r="L1810" t="s">
        <v>10791</v>
      </c>
      <c r="N1810" t="s">
        <v>10686</v>
      </c>
      <c r="O1810" t="s">
        <v>10687</v>
      </c>
      <c r="Q1810" t="s">
        <v>10688</v>
      </c>
      <c r="S1810" t="s">
        <v>10689</v>
      </c>
      <c r="T1810">
        <v>43102.456967592603</v>
      </c>
    </row>
    <row r="1811" spans="1:20" x14ac:dyDescent="0.25">
      <c r="A1811" t="s">
        <v>8627</v>
      </c>
      <c r="B1811" t="s">
        <v>13748</v>
      </c>
      <c r="C1811" t="s">
        <v>12445</v>
      </c>
      <c r="D1811" t="s">
        <v>12566</v>
      </c>
      <c r="E1811" t="s">
        <v>10685</v>
      </c>
      <c r="F1811">
        <v>34.99</v>
      </c>
      <c r="G1811">
        <v>209.94</v>
      </c>
      <c r="H1811">
        <v>6</v>
      </c>
      <c r="I1811" t="s">
        <v>10682</v>
      </c>
      <c r="J1811">
        <v>0</v>
      </c>
      <c r="K1811">
        <v>0</v>
      </c>
      <c r="L1811" t="s">
        <v>10835</v>
      </c>
      <c r="N1811" t="s">
        <v>10686</v>
      </c>
      <c r="O1811" t="s">
        <v>10687</v>
      </c>
      <c r="Q1811" t="s">
        <v>10688</v>
      </c>
      <c r="S1811" t="s">
        <v>10689</v>
      </c>
      <c r="T1811">
        <v>43102.456863425898</v>
      </c>
    </row>
    <row r="1812" spans="1:20" x14ac:dyDescent="0.25">
      <c r="A1812" t="s">
        <v>8628</v>
      </c>
      <c r="B1812" t="s">
        <v>13749</v>
      </c>
      <c r="C1812" t="s">
        <v>10856</v>
      </c>
      <c r="D1812" t="s">
        <v>12566</v>
      </c>
      <c r="E1812" t="s">
        <v>10685</v>
      </c>
      <c r="F1812">
        <v>79.989999999999995</v>
      </c>
      <c r="G1812">
        <v>239.97</v>
      </c>
      <c r="H1812">
        <v>3</v>
      </c>
      <c r="I1812" t="s">
        <v>10682</v>
      </c>
      <c r="J1812">
        <v>0</v>
      </c>
      <c r="K1812">
        <v>0</v>
      </c>
      <c r="L1812" t="s">
        <v>10835</v>
      </c>
      <c r="M1812">
        <v>44098</v>
      </c>
      <c r="N1812" t="s">
        <v>10686</v>
      </c>
      <c r="O1812" t="s">
        <v>10687</v>
      </c>
      <c r="Q1812" t="s">
        <v>10688</v>
      </c>
      <c r="S1812" t="s">
        <v>10689</v>
      </c>
      <c r="T1812">
        <v>43102.456863425898</v>
      </c>
    </row>
    <row r="1813" spans="1:20" x14ac:dyDescent="0.25">
      <c r="A1813" t="s">
        <v>4821</v>
      </c>
      <c r="B1813" t="s">
        <v>13750</v>
      </c>
      <c r="C1813" t="s">
        <v>13217</v>
      </c>
      <c r="D1813" t="s">
        <v>12566</v>
      </c>
      <c r="E1813" t="s">
        <v>10685</v>
      </c>
      <c r="F1813">
        <v>15.49</v>
      </c>
      <c r="G1813">
        <v>185.88</v>
      </c>
      <c r="H1813">
        <v>12</v>
      </c>
      <c r="I1813" t="s">
        <v>10682</v>
      </c>
      <c r="J1813">
        <v>0</v>
      </c>
      <c r="K1813">
        <v>0</v>
      </c>
      <c r="L1813" t="s">
        <v>13751</v>
      </c>
      <c r="N1813" t="s">
        <v>13752</v>
      </c>
      <c r="O1813" t="s">
        <v>11717</v>
      </c>
      <c r="Q1813" t="s">
        <v>11718</v>
      </c>
      <c r="S1813" t="s">
        <v>13753</v>
      </c>
      <c r="T1813">
        <v>43102.457002314797</v>
      </c>
    </row>
    <row r="1814" spans="1:20" x14ac:dyDescent="0.25">
      <c r="A1814" t="s">
        <v>8629</v>
      </c>
      <c r="B1814" t="s">
        <v>13754</v>
      </c>
      <c r="C1814" t="s">
        <v>10691</v>
      </c>
      <c r="D1814" t="s">
        <v>12566</v>
      </c>
      <c r="E1814" t="s">
        <v>10693</v>
      </c>
      <c r="F1814">
        <v>11.99</v>
      </c>
      <c r="G1814">
        <v>71.94</v>
      </c>
      <c r="H1814">
        <v>6</v>
      </c>
      <c r="I1814" t="s">
        <v>10682</v>
      </c>
      <c r="J1814">
        <v>0</v>
      </c>
      <c r="K1814">
        <v>0</v>
      </c>
      <c r="L1814" t="s">
        <v>11175</v>
      </c>
      <c r="N1814" t="s">
        <v>10941</v>
      </c>
      <c r="O1814" t="s">
        <v>10708</v>
      </c>
      <c r="Q1814" t="s">
        <v>10709</v>
      </c>
      <c r="S1814" t="s">
        <v>10942</v>
      </c>
      <c r="T1814">
        <v>43102.456956018497</v>
      </c>
    </row>
    <row r="1815" spans="1:20" x14ac:dyDescent="0.25">
      <c r="A1815" t="s">
        <v>13755</v>
      </c>
      <c r="B1815" t="s">
        <v>13756</v>
      </c>
      <c r="C1815" t="s">
        <v>10691</v>
      </c>
      <c r="D1815" t="s">
        <v>12566</v>
      </c>
      <c r="E1815" t="s">
        <v>10693</v>
      </c>
      <c r="F1815">
        <v>249.99</v>
      </c>
      <c r="G1815">
        <v>249.99</v>
      </c>
      <c r="H1815">
        <v>1</v>
      </c>
      <c r="I1815" t="s">
        <v>10682</v>
      </c>
      <c r="J1815">
        <v>21</v>
      </c>
      <c r="K1815">
        <v>0</v>
      </c>
      <c r="L1815" t="s">
        <v>10755</v>
      </c>
      <c r="N1815" t="s">
        <v>10694</v>
      </c>
      <c r="O1815" t="s">
        <v>10695</v>
      </c>
      <c r="Q1815" t="s">
        <v>10696</v>
      </c>
      <c r="S1815" t="s">
        <v>10697</v>
      </c>
      <c r="T1815">
        <v>43102.456932870402</v>
      </c>
    </row>
    <row r="1816" spans="1:20" x14ac:dyDescent="0.25">
      <c r="A1816" t="s">
        <v>4822</v>
      </c>
      <c r="B1816" t="s">
        <v>13757</v>
      </c>
      <c r="C1816" t="s">
        <v>10751</v>
      </c>
      <c r="D1816" t="s">
        <v>12566</v>
      </c>
      <c r="E1816" t="s">
        <v>10836</v>
      </c>
      <c r="F1816">
        <v>13.79</v>
      </c>
      <c r="G1816">
        <v>165.48</v>
      </c>
      <c r="H1816">
        <v>12</v>
      </c>
      <c r="I1816" t="s">
        <v>10682</v>
      </c>
      <c r="J1816">
        <v>0</v>
      </c>
      <c r="K1816">
        <v>0</v>
      </c>
      <c r="L1816" t="s">
        <v>10918</v>
      </c>
      <c r="N1816" t="s">
        <v>13733</v>
      </c>
      <c r="O1816" t="s">
        <v>11717</v>
      </c>
      <c r="Q1816" t="s">
        <v>11718</v>
      </c>
      <c r="S1816" t="s">
        <v>13734</v>
      </c>
      <c r="T1816">
        <v>43102.456967592603</v>
      </c>
    </row>
    <row r="1817" spans="1:20" x14ac:dyDescent="0.25">
      <c r="A1817" t="s">
        <v>13758</v>
      </c>
      <c r="B1817" t="s">
        <v>13759</v>
      </c>
      <c r="C1817" t="s">
        <v>10691</v>
      </c>
      <c r="D1817" t="s">
        <v>12566</v>
      </c>
      <c r="E1817" t="s">
        <v>10693</v>
      </c>
      <c r="F1817">
        <v>4.99</v>
      </c>
      <c r="G1817">
        <v>59.88</v>
      </c>
      <c r="H1817">
        <v>12</v>
      </c>
      <c r="I1817" t="s">
        <v>10682</v>
      </c>
      <c r="J1817">
        <v>0</v>
      </c>
      <c r="K1817">
        <v>0</v>
      </c>
      <c r="L1817" t="s">
        <v>11325</v>
      </c>
      <c r="N1817" t="s">
        <v>10686</v>
      </c>
      <c r="O1817" t="s">
        <v>10687</v>
      </c>
      <c r="Q1817" t="s">
        <v>10688</v>
      </c>
      <c r="S1817" t="s">
        <v>10689</v>
      </c>
      <c r="T1817">
        <v>43102.456932870402</v>
      </c>
    </row>
    <row r="1818" spans="1:20" x14ac:dyDescent="0.25">
      <c r="A1818" t="s">
        <v>13760</v>
      </c>
      <c r="B1818" t="s">
        <v>13761</v>
      </c>
      <c r="C1818" t="s">
        <v>10691</v>
      </c>
      <c r="D1818" t="s">
        <v>12566</v>
      </c>
      <c r="E1818" t="s">
        <v>10693</v>
      </c>
      <c r="F1818">
        <v>22.84</v>
      </c>
      <c r="G1818">
        <v>274.08</v>
      </c>
      <c r="H1818">
        <v>12</v>
      </c>
      <c r="I1818" t="s">
        <v>10682</v>
      </c>
      <c r="J1818">
        <v>0</v>
      </c>
      <c r="K1818">
        <v>0</v>
      </c>
      <c r="L1818" t="s">
        <v>10918</v>
      </c>
      <c r="N1818" t="s">
        <v>13733</v>
      </c>
      <c r="O1818" t="s">
        <v>11717</v>
      </c>
      <c r="Q1818" t="s">
        <v>11718</v>
      </c>
      <c r="S1818" t="s">
        <v>13734</v>
      </c>
      <c r="T1818">
        <v>43102.456967592603</v>
      </c>
    </row>
    <row r="1819" spans="1:20" x14ac:dyDescent="0.25">
      <c r="A1819" t="s">
        <v>8630</v>
      </c>
      <c r="B1819" t="s">
        <v>13762</v>
      </c>
      <c r="C1819" t="s">
        <v>10691</v>
      </c>
      <c r="D1819" t="s">
        <v>12566</v>
      </c>
      <c r="E1819" t="s">
        <v>10693</v>
      </c>
      <c r="F1819">
        <v>13.7</v>
      </c>
      <c r="G1819">
        <v>164.4</v>
      </c>
      <c r="H1819">
        <v>12</v>
      </c>
      <c r="I1819" t="s">
        <v>10682</v>
      </c>
      <c r="J1819">
        <v>0</v>
      </c>
      <c r="K1819">
        <v>0</v>
      </c>
      <c r="L1819" t="s">
        <v>10918</v>
      </c>
      <c r="N1819" t="s">
        <v>13733</v>
      </c>
      <c r="O1819" t="s">
        <v>11717</v>
      </c>
      <c r="Q1819" t="s">
        <v>11718</v>
      </c>
      <c r="S1819" t="s">
        <v>13734</v>
      </c>
      <c r="T1819">
        <v>43102.456967592603</v>
      </c>
    </row>
    <row r="1820" spans="1:20" x14ac:dyDescent="0.25">
      <c r="A1820" t="s">
        <v>8631</v>
      </c>
      <c r="B1820" t="s">
        <v>13763</v>
      </c>
      <c r="C1820" t="s">
        <v>10691</v>
      </c>
      <c r="D1820" t="s">
        <v>12566</v>
      </c>
      <c r="E1820" t="s">
        <v>10693</v>
      </c>
      <c r="F1820">
        <v>43.13</v>
      </c>
      <c r="G1820">
        <v>258.77999999999997</v>
      </c>
      <c r="H1820">
        <v>6</v>
      </c>
      <c r="I1820" t="s">
        <v>10682</v>
      </c>
      <c r="J1820">
        <v>14</v>
      </c>
      <c r="K1820">
        <v>0</v>
      </c>
      <c r="L1820" t="s">
        <v>10706</v>
      </c>
      <c r="N1820" t="s">
        <v>10803</v>
      </c>
      <c r="O1820" t="s">
        <v>10782</v>
      </c>
      <c r="Q1820" t="s">
        <v>10783</v>
      </c>
      <c r="S1820" t="s">
        <v>10804</v>
      </c>
      <c r="T1820">
        <v>43102.457002314797</v>
      </c>
    </row>
    <row r="1821" spans="1:20" x14ac:dyDescent="0.25">
      <c r="A1821" t="s">
        <v>13764</v>
      </c>
      <c r="B1821" t="s">
        <v>13765</v>
      </c>
      <c r="C1821" t="s">
        <v>10691</v>
      </c>
      <c r="D1821" t="s">
        <v>12566</v>
      </c>
      <c r="E1821" t="s">
        <v>10693</v>
      </c>
      <c r="F1821">
        <v>32.99</v>
      </c>
      <c r="G1821">
        <v>395.88</v>
      </c>
      <c r="H1821">
        <v>12</v>
      </c>
      <c r="I1821" t="s">
        <v>10682</v>
      </c>
      <c r="J1821">
        <v>0</v>
      </c>
      <c r="K1821">
        <v>0</v>
      </c>
      <c r="L1821" t="s">
        <v>11305</v>
      </c>
      <c r="N1821" t="s">
        <v>10694</v>
      </c>
      <c r="O1821" t="s">
        <v>10695</v>
      </c>
      <c r="Q1821" t="s">
        <v>10696</v>
      </c>
      <c r="S1821" t="s">
        <v>10697</v>
      </c>
      <c r="T1821">
        <v>43102.456875000003</v>
      </c>
    </row>
    <row r="1822" spans="1:20" x14ac:dyDescent="0.25">
      <c r="A1822" t="s">
        <v>8632</v>
      </c>
      <c r="B1822" t="s">
        <v>13766</v>
      </c>
      <c r="C1822" t="s">
        <v>10691</v>
      </c>
      <c r="D1822" t="s">
        <v>12566</v>
      </c>
      <c r="E1822" t="s">
        <v>10693</v>
      </c>
      <c r="F1822">
        <v>9.59</v>
      </c>
      <c r="G1822">
        <v>115.08</v>
      </c>
      <c r="H1822">
        <v>12</v>
      </c>
      <c r="I1822" t="s">
        <v>10682</v>
      </c>
      <c r="J1822">
        <v>0</v>
      </c>
      <c r="K1822">
        <v>0</v>
      </c>
      <c r="L1822" t="s">
        <v>10788</v>
      </c>
      <c r="N1822" t="s">
        <v>10923</v>
      </c>
      <c r="O1822" t="s">
        <v>10708</v>
      </c>
      <c r="Q1822" t="s">
        <v>10709</v>
      </c>
      <c r="S1822" t="s">
        <v>10924</v>
      </c>
      <c r="T1822">
        <v>43102.456921296303</v>
      </c>
    </row>
    <row r="1823" spans="1:20" x14ac:dyDescent="0.25">
      <c r="A1823" t="s">
        <v>13767</v>
      </c>
      <c r="B1823" t="s">
        <v>13768</v>
      </c>
      <c r="C1823" t="s">
        <v>10691</v>
      </c>
      <c r="D1823" t="s">
        <v>12566</v>
      </c>
      <c r="E1823" t="s">
        <v>10693</v>
      </c>
      <c r="F1823">
        <v>77.989999999999995</v>
      </c>
      <c r="G1823">
        <v>467.94</v>
      </c>
      <c r="H1823">
        <v>6</v>
      </c>
      <c r="I1823" t="s">
        <v>10682</v>
      </c>
      <c r="J1823">
        <v>1</v>
      </c>
      <c r="K1823">
        <v>0</v>
      </c>
      <c r="L1823" t="s">
        <v>10758</v>
      </c>
      <c r="N1823" t="s">
        <v>10803</v>
      </c>
      <c r="O1823" t="s">
        <v>10782</v>
      </c>
      <c r="Q1823" t="s">
        <v>10783</v>
      </c>
      <c r="S1823" t="s">
        <v>10804</v>
      </c>
      <c r="T1823">
        <v>43109.404224537</v>
      </c>
    </row>
    <row r="1824" spans="1:20" x14ac:dyDescent="0.25">
      <c r="A1824" t="s">
        <v>4823</v>
      </c>
      <c r="B1824" t="s">
        <v>13769</v>
      </c>
      <c r="C1824" t="s">
        <v>10751</v>
      </c>
      <c r="D1824" t="s">
        <v>12566</v>
      </c>
      <c r="E1824" t="s">
        <v>10836</v>
      </c>
      <c r="F1824">
        <v>13.79</v>
      </c>
      <c r="G1824">
        <v>165.48</v>
      </c>
      <c r="H1824">
        <v>12</v>
      </c>
      <c r="I1824" t="s">
        <v>10682</v>
      </c>
      <c r="J1824">
        <v>0</v>
      </c>
      <c r="K1824">
        <v>0</v>
      </c>
      <c r="L1824" t="s">
        <v>10918</v>
      </c>
      <c r="N1824" t="s">
        <v>13733</v>
      </c>
      <c r="O1824" t="s">
        <v>11717</v>
      </c>
      <c r="Q1824" t="s">
        <v>11718</v>
      </c>
      <c r="S1824" t="s">
        <v>13734</v>
      </c>
      <c r="T1824">
        <v>43102.456967592603</v>
      </c>
    </row>
    <row r="1825" spans="1:20" x14ac:dyDescent="0.25">
      <c r="A1825" t="s">
        <v>4824</v>
      </c>
      <c r="B1825" t="s">
        <v>13770</v>
      </c>
      <c r="C1825" t="s">
        <v>10856</v>
      </c>
      <c r="D1825" t="s">
        <v>12566</v>
      </c>
      <c r="E1825" t="s">
        <v>10685</v>
      </c>
      <c r="F1825">
        <v>30.99</v>
      </c>
      <c r="G1825">
        <v>371.88</v>
      </c>
      <c r="H1825">
        <v>12</v>
      </c>
      <c r="I1825" t="s">
        <v>10682</v>
      </c>
      <c r="J1825">
        <v>7</v>
      </c>
      <c r="K1825">
        <v>0</v>
      </c>
      <c r="L1825" t="s">
        <v>10731</v>
      </c>
      <c r="M1825">
        <v>43192</v>
      </c>
      <c r="N1825" t="s">
        <v>10686</v>
      </c>
      <c r="O1825" t="s">
        <v>10687</v>
      </c>
      <c r="Q1825" t="s">
        <v>10688</v>
      </c>
      <c r="S1825" t="s">
        <v>10689</v>
      </c>
      <c r="T1825">
        <v>43102.456875000003</v>
      </c>
    </row>
    <row r="1826" spans="1:20" x14ac:dyDescent="0.25">
      <c r="A1826" t="s">
        <v>13771</v>
      </c>
      <c r="B1826" t="s">
        <v>13772</v>
      </c>
      <c r="C1826" t="s">
        <v>10691</v>
      </c>
      <c r="D1826" t="s">
        <v>12566</v>
      </c>
      <c r="E1826" t="s">
        <v>10693</v>
      </c>
      <c r="F1826">
        <v>209.99</v>
      </c>
      <c r="G1826">
        <v>629.97</v>
      </c>
      <c r="H1826">
        <v>3</v>
      </c>
      <c r="I1826" t="s">
        <v>10682</v>
      </c>
      <c r="J1826">
        <v>0</v>
      </c>
      <c r="K1826">
        <v>0</v>
      </c>
      <c r="L1826" t="s">
        <v>10740</v>
      </c>
      <c r="N1826" t="s">
        <v>10723</v>
      </c>
      <c r="O1826" t="s">
        <v>10708</v>
      </c>
      <c r="Q1826" t="s">
        <v>10709</v>
      </c>
      <c r="S1826" t="s">
        <v>10724</v>
      </c>
      <c r="T1826">
        <v>43102.456886574102</v>
      </c>
    </row>
    <row r="1827" spans="1:20" x14ac:dyDescent="0.25">
      <c r="A1827" t="s">
        <v>13773</v>
      </c>
      <c r="B1827" t="s">
        <v>13774</v>
      </c>
      <c r="C1827" t="s">
        <v>10691</v>
      </c>
      <c r="D1827" t="s">
        <v>12566</v>
      </c>
      <c r="E1827" t="s">
        <v>10693</v>
      </c>
      <c r="F1827">
        <v>22.84</v>
      </c>
      <c r="G1827">
        <v>274.08</v>
      </c>
      <c r="H1827">
        <v>12</v>
      </c>
      <c r="I1827" t="s">
        <v>10682</v>
      </c>
      <c r="J1827">
        <v>0</v>
      </c>
      <c r="K1827">
        <v>0</v>
      </c>
      <c r="L1827" t="s">
        <v>10918</v>
      </c>
      <c r="N1827" t="s">
        <v>13733</v>
      </c>
      <c r="O1827" t="s">
        <v>11717</v>
      </c>
      <c r="Q1827" t="s">
        <v>11718</v>
      </c>
      <c r="S1827" t="s">
        <v>13734</v>
      </c>
      <c r="T1827">
        <v>43102.456967592603</v>
      </c>
    </row>
    <row r="1828" spans="1:20" x14ac:dyDescent="0.25">
      <c r="A1828" t="s">
        <v>13775</v>
      </c>
      <c r="B1828" t="s">
        <v>12820</v>
      </c>
      <c r="C1828" t="s">
        <v>10691</v>
      </c>
      <c r="D1828" t="s">
        <v>12566</v>
      </c>
      <c r="E1828" t="s">
        <v>10693</v>
      </c>
      <c r="F1828">
        <v>19.989999999999998</v>
      </c>
      <c r="G1828">
        <v>239.88</v>
      </c>
      <c r="H1828">
        <v>12</v>
      </c>
      <c r="I1828" t="s">
        <v>10682</v>
      </c>
      <c r="J1828">
        <v>0</v>
      </c>
      <c r="K1828">
        <v>0</v>
      </c>
      <c r="L1828" t="s">
        <v>10758</v>
      </c>
      <c r="N1828" t="s">
        <v>12821</v>
      </c>
      <c r="O1828" t="s">
        <v>10708</v>
      </c>
      <c r="Q1828" t="s">
        <v>10709</v>
      </c>
      <c r="S1828" t="s">
        <v>12822</v>
      </c>
      <c r="T1828">
        <v>43109.404224537</v>
      </c>
    </row>
    <row r="1829" spans="1:20" x14ac:dyDescent="0.25">
      <c r="A1829" t="s">
        <v>8633</v>
      </c>
      <c r="B1829" t="s">
        <v>13776</v>
      </c>
      <c r="C1829" t="s">
        <v>10691</v>
      </c>
      <c r="D1829" t="s">
        <v>12566</v>
      </c>
      <c r="E1829" t="s">
        <v>10693</v>
      </c>
      <c r="F1829">
        <v>13.7</v>
      </c>
      <c r="G1829">
        <v>164.4</v>
      </c>
      <c r="H1829">
        <v>12</v>
      </c>
      <c r="I1829" t="s">
        <v>10682</v>
      </c>
      <c r="J1829">
        <v>0</v>
      </c>
      <c r="K1829">
        <v>0</v>
      </c>
      <c r="L1829" t="s">
        <v>10918</v>
      </c>
      <c r="N1829" t="s">
        <v>13733</v>
      </c>
      <c r="O1829" t="s">
        <v>11717</v>
      </c>
      <c r="Q1829" t="s">
        <v>11718</v>
      </c>
      <c r="S1829" t="s">
        <v>13734</v>
      </c>
      <c r="T1829">
        <v>43102.456967592603</v>
      </c>
    </row>
    <row r="1830" spans="1:20" x14ac:dyDescent="0.25">
      <c r="A1830" t="s">
        <v>4825</v>
      </c>
      <c r="B1830" t="s">
        <v>13777</v>
      </c>
      <c r="C1830" t="s">
        <v>13217</v>
      </c>
      <c r="D1830" t="s">
        <v>12566</v>
      </c>
      <c r="E1830" t="s">
        <v>10693</v>
      </c>
      <c r="F1830">
        <v>9.59</v>
      </c>
      <c r="G1830">
        <v>115.08</v>
      </c>
      <c r="H1830">
        <v>12</v>
      </c>
      <c r="I1830" t="s">
        <v>10682</v>
      </c>
      <c r="J1830">
        <v>0</v>
      </c>
      <c r="K1830">
        <v>0</v>
      </c>
      <c r="L1830" t="s">
        <v>10812</v>
      </c>
      <c r="N1830" t="s">
        <v>10694</v>
      </c>
      <c r="O1830" t="s">
        <v>10695</v>
      </c>
      <c r="Q1830" t="s">
        <v>10696</v>
      </c>
      <c r="S1830" t="s">
        <v>10697</v>
      </c>
      <c r="T1830">
        <v>43102.456875000003</v>
      </c>
    </row>
    <row r="1831" spans="1:20" x14ac:dyDescent="0.25">
      <c r="A1831" t="s">
        <v>13778</v>
      </c>
      <c r="B1831" t="s">
        <v>13779</v>
      </c>
      <c r="C1831" t="s">
        <v>10691</v>
      </c>
      <c r="D1831" t="s">
        <v>12566</v>
      </c>
      <c r="E1831" t="s">
        <v>10693</v>
      </c>
      <c r="F1831">
        <v>219.99</v>
      </c>
      <c r="G1831">
        <v>1319.94</v>
      </c>
      <c r="H1831">
        <v>6</v>
      </c>
      <c r="I1831" t="s">
        <v>10682</v>
      </c>
      <c r="J1831">
        <v>0</v>
      </c>
      <c r="K1831">
        <v>0</v>
      </c>
      <c r="L1831" t="s">
        <v>10740</v>
      </c>
      <c r="N1831" t="s">
        <v>10700</v>
      </c>
      <c r="O1831" t="s">
        <v>10701</v>
      </c>
      <c r="Q1831" t="s">
        <v>10702</v>
      </c>
      <c r="S1831" t="s">
        <v>10703</v>
      </c>
      <c r="T1831">
        <v>43102.456886574102</v>
      </c>
    </row>
    <row r="1832" spans="1:20" x14ac:dyDescent="0.25">
      <c r="A1832" t="s">
        <v>13780</v>
      </c>
      <c r="B1832" t="s">
        <v>13781</v>
      </c>
      <c r="C1832" t="s">
        <v>10691</v>
      </c>
      <c r="D1832" t="s">
        <v>12566</v>
      </c>
      <c r="E1832" t="s">
        <v>10693</v>
      </c>
      <c r="F1832">
        <v>11.99</v>
      </c>
      <c r="G1832">
        <v>143.88</v>
      </c>
      <c r="H1832">
        <v>12</v>
      </c>
      <c r="I1832" t="s">
        <v>10682</v>
      </c>
      <c r="J1832">
        <v>0</v>
      </c>
      <c r="K1832">
        <v>0</v>
      </c>
      <c r="L1832" t="s">
        <v>10833</v>
      </c>
      <c r="N1832" t="s">
        <v>10694</v>
      </c>
      <c r="O1832" t="s">
        <v>10695</v>
      </c>
      <c r="Q1832" t="s">
        <v>10696</v>
      </c>
      <c r="S1832" t="s">
        <v>10697</v>
      </c>
      <c r="T1832">
        <v>43102.456967592603</v>
      </c>
    </row>
    <row r="1833" spans="1:20" x14ac:dyDescent="0.25">
      <c r="A1833" t="s">
        <v>13782</v>
      </c>
      <c r="B1833" t="s">
        <v>13783</v>
      </c>
      <c r="C1833" t="s">
        <v>10691</v>
      </c>
      <c r="D1833" t="s">
        <v>12566</v>
      </c>
      <c r="E1833" t="s">
        <v>10693</v>
      </c>
      <c r="F1833">
        <v>24.99</v>
      </c>
      <c r="G1833">
        <v>299.88</v>
      </c>
      <c r="H1833">
        <v>12</v>
      </c>
      <c r="I1833" t="s">
        <v>10682</v>
      </c>
      <c r="J1833">
        <v>0</v>
      </c>
      <c r="K1833">
        <v>0</v>
      </c>
      <c r="L1833" t="s">
        <v>10740</v>
      </c>
      <c r="N1833" t="s">
        <v>10746</v>
      </c>
      <c r="O1833" t="s">
        <v>10747</v>
      </c>
      <c r="Q1833" t="s">
        <v>10748</v>
      </c>
      <c r="S1833" t="s">
        <v>10749</v>
      </c>
      <c r="T1833">
        <v>43102.456886574102</v>
      </c>
    </row>
    <row r="1834" spans="1:20" x14ac:dyDescent="0.25">
      <c r="A1834" t="s">
        <v>8634</v>
      </c>
      <c r="B1834" t="s">
        <v>13784</v>
      </c>
      <c r="C1834" t="s">
        <v>10691</v>
      </c>
      <c r="D1834" t="s">
        <v>12566</v>
      </c>
      <c r="E1834" t="s">
        <v>10693</v>
      </c>
      <c r="F1834">
        <v>4.76</v>
      </c>
      <c r="G1834">
        <v>57.12</v>
      </c>
      <c r="H1834">
        <v>12</v>
      </c>
      <c r="I1834" t="s">
        <v>10682</v>
      </c>
      <c r="J1834">
        <v>0</v>
      </c>
      <c r="K1834">
        <v>0</v>
      </c>
      <c r="L1834" t="s">
        <v>10831</v>
      </c>
      <c r="N1834" t="s">
        <v>10874</v>
      </c>
      <c r="O1834" t="s">
        <v>10701</v>
      </c>
      <c r="P1834" t="s">
        <v>10708</v>
      </c>
      <c r="Q1834" t="s">
        <v>10702</v>
      </c>
      <c r="R1834" t="s">
        <v>10709</v>
      </c>
      <c r="S1834" t="s">
        <v>10875</v>
      </c>
      <c r="T1834">
        <v>43102.456956018497</v>
      </c>
    </row>
    <row r="1835" spans="1:20" x14ac:dyDescent="0.25">
      <c r="A1835" t="s">
        <v>13785</v>
      </c>
      <c r="B1835" t="s">
        <v>13786</v>
      </c>
      <c r="C1835" t="s">
        <v>10691</v>
      </c>
      <c r="D1835" t="s">
        <v>12566</v>
      </c>
      <c r="E1835" t="s">
        <v>10693</v>
      </c>
      <c r="F1835">
        <v>23.32</v>
      </c>
      <c r="G1835">
        <v>139.91999999999999</v>
      </c>
      <c r="H1835">
        <v>6</v>
      </c>
      <c r="I1835" t="s">
        <v>10682</v>
      </c>
      <c r="J1835">
        <v>0</v>
      </c>
      <c r="K1835">
        <v>0</v>
      </c>
      <c r="L1835" t="s">
        <v>10758</v>
      </c>
      <c r="N1835" t="s">
        <v>10732</v>
      </c>
      <c r="O1835" t="s">
        <v>10687</v>
      </c>
      <c r="Q1835" t="s">
        <v>10688</v>
      </c>
      <c r="S1835" t="s">
        <v>10733</v>
      </c>
      <c r="T1835">
        <v>43109.404224537</v>
      </c>
    </row>
    <row r="1836" spans="1:20" x14ac:dyDescent="0.25">
      <c r="A1836" t="s">
        <v>13787</v>
      </c>
      <c r="B1836" t="s">
        <v>13788</v>
      </c>
      <c r="C1836" t="s">
        <v>13217</v>
      </c>
      <c r="D1836" t="s">
        <v>12566</v>
      </c>
      <c r="E1836" t="s">
        <v>10753</v>
      </c>
      <c r="F1836">
        <v>25.99</v>
      </c>
      <c r="G1836">
        <v>155.94</v>
      </c>
      <c r="H1836">
        <v>6</v>
      </c>
      <c r="I1836" t="s">
        <v>10682</v>
      </c>
      <c r="J1836">
        <v>0</v>
      </c>
      <c r="K1836">
        <v>0</v>
      </c>
      <c r="L1836" t="s">
        <v>10868</v>
      </c>
      <c r="N1836" t="s">
        <v>10732</v>
      </c>
      <c r="O1836" t="s">
        <v>10687</v>
      </c>
      <c r="Q1836" t="s">
        <v>10688</v>
      </c>
      <c r="S1836" t="s">
        <v>10733</v>
      </c>
      <c r="T1836">
        <v>43102.456990740699</v>
      </c>
    </row>
    <row r="1837" spans="1:20" x14ac:dyDescent="0.25">
      <c r="A1837" t="s">
        <v>4826</v>
      </c>
      <c r="B1837" t="s">
        <v>13789</v>
      </c>
      <c r="C1837" t="s">
        <v>10751</v>
      </c>
      <c r="D1837" t="s">
        <v>12566</v>
      </c>
      <c r="E1837" t="s">
        <v>10836</v>
      </c>
      <c r="F1837">
        <v>61.19</v>
      </c>
      <c r="G1837">
        <v>367.14</v>
      </c>
      <c r="H1837">
        <v>6</v>
      </c>
      <c r="I1837" t="s">
        <v>10682</v>
      </c>
      <c r="J1837">
        <v>0</v>
      </c>
      <c r="K1837">
        <v>0</v>
      </c>
      <c r="L1837" t="s">
        <v>10706</v>
      </c>
      <c r="N1837" t="s">
        <v>10686</v>
      </c>
      <c r="O1837" t="s">
        <v>10687</v>
      </c>
      <c r="Q1837" t="s">
        <v>10688</v>
      </c>
      <c r="S1837" t="s">
        <v>10689</v>
      </c>
      <c r="T1837">
        <v>43102.457002314797</v>
      </c>
    </row>
    <row r="1838" spans="1:20" x14ac:dyDescent="0.25">
      <c r="A1838" t="s">
        <v>13790</v>
      </c>
      <c r="B1838" t="s">
        <v>13791</v>
      </c>
      <c r="C1838" t="s">
        <v>11814</v>
      </c>
      <c r="D1838" t="s">
        <v>12566</v>
      </c>
      <c r="E1838" t="s">
        <v>10753</v>
      </c>
      <c r="F1838">
        <v>1999.98</v>
      </c>
      <c r="G1838">
        <v>1999.98</v>
      </c>
      <c r="H1838">
        <v>1</v>
      </c>
      <c r="I1838" t="s">
        <v>10682</v>
      </c>
      <c r="J1838">
        <v>4</v>
      </c>
      <c r="K1838">
        <v>0</v>
      </c>
      <c r="L1838" t="s">
        <v>10706</v>
      </c>
      <c r="N1838" t="s">
        <v>10737</v>
      </c>
      <c r="O1838" t="s">
        <v>10708</v>
      </c>
      <c r="Q1838" t="s">
        <v>10709</v>
      </c>
      <c r="S1838" t="s">
        <v>10738</v>
      </c>
      <c r="T1838">
        <v>43102.457002314797</v>
      </c>
    </row>
    <row r="1839" spans="1:20" x14ac:dyDescent="0.25">
      <c r="A1839" t="s">
        <v>8635</v>
      </c>
      <c r="B1839" t="s">
        <v>13792</v>
      </c>
      <c r="C1839" t="s">
        <v>10751</v>
      </c>
      <c r="D1839" t="s">
        <v>12566</v>
      </c>
      <c r="E1839" t="s">
        <v>10693</v>
      </c>
      <c r="F1839">
        <v>21.29</v>
      </c>
      <c r="G1839">
        <v>127.74</v>
      </c>
      <c r="H1839">
        <v>6</v>
      </c>
      <c r="I1839" t="s">
        <v>10682</v>
      </c>
      <c r="J1839">
        <v>0</v>
      </c>
      <c r="K1839">
        <v>0</v>
      </c>
      <c r="L1839" t="s">
        <v>10722</v>
      </c>
      <c r="N1839" t="s">
        <v>13111</v>
      </c>
      <c r="S1839" t="s">
        <v>13112</v>
      </c>
      <c r="T1839">
        <v>43102.456956018497</v>
      </c>
    </row>
    <row r="1840" spans="1:20" x14ac:dyDescent="0.25">
      <c r="A1840" t="s">
        <v>13793</v>
      </c>
      <c r="B1840" t="s">
        <v>13794</v>
      </c>
      <c r="C1840" t="s">
        <v>10691</v>
      </c>
      <c r="D1840" t="s">
        <v>12566</v>
      </c>
      <c r="E1840" t="s">
        <v>10693</v>
      </c>
      <c r="F1840">
        <v>93.99</v>
      </c>
      <c r="G1840">
        <v>563.94000000000005</v>
      </c>
      <c r="H1840">
        <v>6</v>
      </c>
      <c r="I1840" t="s">
        <v>10682</v>
      </c>
      <c r="J1840">
        <v>10</v>
      </c>
      <c r="K1840">
        <v>0</v>
      </c>
      <c r="L1840" t="s">
        <v>10706</v>
      </c>
      <c r="M1840">
        <v>43192</v>
      </c>
      <c r="N1840" t="s">
        <v>10700</v>
      </c>
      <c r="O1840" t="s">
        <v>10701</v>
      </c>
      <c r="Q1840" t="s">
        <v>10702</v>
      </c>
      <c r="S1840" t="s">
        <v>10703</v>
      </c>
      <c r="T1840">
        <v>43102.457002314797</v>
      </c>
    </row>
    <row r="1841" spans="1:20" x14ac:dyDescent="0.25">
      <c r="A1841" t="s">
        <v>8636</v>
      </c>
      <c r="B1841" t="s">
        <v>13795</v>
      </c>
      <c r="C1841" t="s">
        <v>10691</v>
      </c>
      <c r="D1841" t="s">
        <v>12566</v>
      </c>
      <c r="E1841" t="s">
        <v>10693</v>
      </c>
      <c r="F1841">
        <v>29.99</v>
      </c>
      <c r="G1841">
        <v>179.94</v>
      </c>
      <c r="H1841">
        <v>6</v>
      </c>
      <c r="I1841" t="s">
        <v>10682</v>
      </c>
      <c r="J1841">
        <v>0</v>
      </c>
      <c r="K1841">
        <v>0</v>
      </c>
      <c r="L1841" t="s">
        <v>11451</v>
      </c>
      <c r="N1841" t="s">
        <v>10737</v>
      </c>
      <c r="O1841" t="s">
        <v>10708</v>
      </c>
      <c r="Q1841" t="s">
        <v>10709</v>
      </c>
      <c r="S1841" t="s">
        <v>10738</v>
      </c>
      <c r="T1841">
        <v>43102.456875000003</v>
      </c>
    </row>
    <row r="1842" spans="1:20" x14ac:dyDescent="0.25">
      <c r="A1842" t="s">
        <v>13796</v>
      </c>
      <c r="B1842" t="s">
        <v>13797</v>
      </c>
      <c r="C1842" t="s">
        <v>10691</v>
      </c>
      <c r="D1842" t="s">
        <v>12566</v>
      </c>
      <c r="E1842" t="s">
        <v>10693</v>
      </c>
      <c r="F1842">
        <v>63.99</v>
      </c>
      <c r="G1842">
        <v>767.88</v>
      </c>
      <c r="H1842">
        <v>12</v>
      </c>
      <c r="I1842" t="s">
        <v>10682</v>
      </c>
      <c r="J1842">
        <v>12</v>
      </c>
      <c r="K1842">
        <v>0</v>
      </c>
      <c r="L1842" t="s">
        <v>11305</v>
      </c>
      <c r="N1842" t="s">
        <v>10694</v>
      </c>
      <c r="O1842" t="s">
        <v>10695</v>
      </c>
      <c r="Q1842" t="s">
        <v>10696</v>
      </c>
      <c r="S1842" t="s">
        <v>10697</v>
      </c>
      <c r="T1842">
        <v>43102.456875000003</v>
      </c>
    </row>
    <row r="1843" spans="1:20" x14ac:dyDescent="0.25">
      <c r="A1843" t="s">
        <v>8637</v>
      </c>
      <c r="B1843" t="s">
        <v>13798</v>
      </c>
      <c r="C1843" t="s">
        <v>10751</v>
      </c>
      <c r="D1843" t="s">
        <v>12566</v>
      </c>
      <c r="E1843" t="s">
        <v>10836</v>
      </c>
      <c r="F1843">
        <v>13.19</v>
      </c>
      <c r="G1843">
        <v>158.28</v>
      </c>
      <c r="H1843">
        <v>12</v>
      </c>
      <c r="I1843" t="s">
        <v>10682</v>
      </c>
      <c r="J1843">
        <v>0</v>
      </c>
      <c r="K1843">
        <v>0</v>
      </c>
      <c r="L1843" t="s">
        <v>10916</v>
      </c>
      <c r="N1843" t="s">
        <v>10707</v>
      </c>
      <c r="O1843" t="s">
        <v>10708</v>
      </c>
      <c r="Q1843" t="s">
        <v>10709</v>
      </c>
      <c r="S1843" t="s">
        <v>10710</v>
      </c>
      <c r="T1843">
        <v>43102.456909722197</v>
      </c>
    </row>
    <row r="1844" spans="1:20" x14ac:dyDescent="0.25">
      <c r="A1844" t="s">
        <v>8638</v>
      </c>
      <c r="B1844" t="s">
        <v>13799</v>
      </c>
      <c r="C1844" t="s">
        <v>10691</v>
      </c>
      <c r="D1844" t="s">
        <v>12566</v>
      </c>
      <c r="E1844" t="s">
        <v>10693</v>
      </c>
      <c r="F1844">
        <v>9.59</v>
      </c>
      <c r="G1844">
        <v>115.08</v>
      </c>
      <c r="H1844">
        <v>12</v>
      </c>
      <c r="I1844" t="s">
        <v>10682</v>
      </c>
      <c r="J1844">
        <v>0</v>
      </c>
      <c r="K1844">
        <v>0</v>
      </c>
      <c r="L1844" t="s">
        <v>10788</v>
      </c>
      <c r="N1844" t="s">
        <v>10923</v>
      </c>
      <c r="O1844" t="s">
        <v>10708</v>
      </c>
      <c r="Q1844" t="s">
        <v>10709</v>
      </c>
      <c r="S1844" t="s">
        <v>10924</v>
      </c>
      <c r="T1844">
        <v>43102.456921296303</v>
      </c>
    </row>
    <row r="1845" spans="1:20" x14ac:dyDescent="0.25">
      <c r="A1845" t="s">
        <v>8639</v>
      </c>
      <c r="B1845" t="s">
        <v>13800</v>
      </c>
      <c r="C1845" t="s">
        <v>12445</v>
      </c>
      <c r="D1845" t="s">
        <v>12566</v>
      </c>
      <c r="E1845" t="s">
        <v>10685</v>
      </c>
      <c r="F1845">
        <v>48.8</v>
      </c>
      <c r="G1845">
        <v>585.6</v>
      </c>
      <c r="H1845">
        <v>12</v>
      </c>
      <c r="I1845" t="s">
        <v>10682</v>
      </c>
      <c r="J1845">
        <v>0</v>
      </c>
      <c r="K1845">
        <v>0</v>
      </c>
      <c r="L1845" t="s">
        <v>11042</v>
      </c>
      <c r="N1845" t="s">
        <v>10803</v>
      </c>
      <c r="O1845" t="s">
        <v>10782</v>
      </c>
      <c r="Q1845" t="s">
        <v>10783</v>
      </c>
      <c r="S1845" t="s">
        <v>10804</v>
      </c>
      <c r="T1845">
        <v>43102.457013888903</v>
      </c>
    </row>
    <row r="1846" spans="1:20" x14ac:dyDescent="0.25">
      <c r="A1846" t="s">
        <v>8640</v>
      </c>
      <c r="B1846" t="s">
        <v>13801</v>
      </c>
      <c r="C1846" t="s">
        <v>10751</v>
      </c>
      <c r="D1846" t="s">
        <v>12566</v>
      </c>
      <c r="E1846" t="s">
        <v>10836</v>
      </c>
      <c r="F1846">
        <v>15.29</v>
      </c>
      <c r="G1846">
        <v>91.74</v>
      </c>
      <c r="H1846">
        <v>6</v>
      </c>
      <c r="I1846" t="s">
        <v>10682</v>
      </c>
      <c r="J1846">
        <v>0</v>
      </c>
      <c r="K1846">
        <v>0</v>
      </c>
      <c r="L1846" t="s">
        <v>10858</v>
      </c>
      <c r="N1846" t="s">
        <v>11425</v>
      </c>
      <c r="O1846" t="s">
        <v>10687</v>
      </c>
      <c r="Q1846" t="s">
        <v>10688</v>
      </c>
      <c r="S1846" t="s">
        <v>11426</v>
      </c>
      <c r="T1846">
        <v>43102.457013888903</v>
      </c>
    </row>
    <row r="1847" spans="1:20" x14ac:dyDescent="0.25">
      <c r="A1847" t="s">
        <v>8641</v>
      </c>
      <c r="B1847" t="s">
        <v>13802</v>
      </c>
      <c r="C1847" t="s">
        <v>10691</v>
      </c>
      <c r="D1847" t="s">
        <v>12566</v>
      </c>
      <c r="E1847" t="s">
        <v>10693</v>
      </c>
      <c r="F1847">
        <v>12.45</v>
      </c>
      <c r="G1847">
        <v>74.7</v>
      </c>
      <c r="H1847">
        <v>6</v>
      </c>
      <c r="I1847" t="s">
        <v>10682</v>
      </c>
      <c r="J1847">
        <v>0</v>
      </c>
      <c r="K1847">
        <v>0</v>
      </c>
      <c r="L1847" t="s">
        <v>11358</v>
      </c>
      <c r="N1847" t="s">
        <v>12469</v>
      </c>
      <c r="O1847" t="s">
        <v>11717</v>
      </c>
      <c r="Q1847" t="s">
        <v>11718</v>
      </c>
      <c r="S1847" t="s">
        <v>12470</v>
      </c>
      <c r="T1847">
        <v>43102.456932870402</v>
      </c>
    </row>
    <row r="1848" spans="1:20" x14ac:dyDescent="0.25">
      <c r="A1848" t="s">
        <v>13803</v>
      </c>
      <c r="B1848" t="s">
        <v>13804</v>
      </c>
      <c r="C1848" t="s">
        <v>10691</v>
      </c>
      <c r="D1848" t="s">
        <v>12566</v>
      </c>
      <c r="E1848" t="s">
        <v>10693</v>
      </c>
      <c r="F1848">
        <v>9.33</v>
      </c>
      <c r="G1848">
        <v>55.98</v>
      </c>
      <c r="H1848">
        <v>6</v>
      </c>
      <c r="I1848" t="s">
        <v>10682</v>
      </c>
      <c r="J1848">
        <v>0</v>
      </c>
      <c r="K1848">
        <v>0</v>
      </c>
      <c r="L1848" t="s">
        <v>10717</v>
      </c>
      <c r="N1848" t="s">
        <v>10700</v>
      </c>
      <c r="O1848" t="s">
        <v>10701</v>
      </c>
      <c r="Q1848" t="s">
        <v>10702</v>
      </c>
      <c r="S1848" t="s">
        <v>10703</v>
      </c>
      <c r="T1848">
        <v>43102.456921296303</v>
      </c>
    </row>
    <row r="1849" spans="1:20" x14ac:dyDescent="0.25">
      <c r="A1849" t="s">
        <v>8642</v>
      </c>
      <c r="B1849" t="s">
        <v>13805</v>
      </c>
      <c r="C1849" t="s">
        <v>10751</v>
      </c>
      <c r="D1849" t="s">
        <v>12566</v>
      </c>
      <c r="E1849" t="s">
        <v>10836</v>
      </c>
      <c r="F1849">
        <v>44.99</v>
      </c>
      <c r="G1849">
        <v>269.94</v>
      </c>
      <c r="H1849">
        <v>6</v>
      </c>
      <c r="I1849" t="s">
        <v>10682</v>
      </c>
      <c r="J1849">
        <v>12</v>
      </c>
      <c r="K1849">
        <v>0</v>
      </c>
      <c r="L1849" t="s">
        <v>13048</v>
      </c>
      <c r="N1849" t="s">
        <v>12137</v>
      </c>
      <c r="O1849" t="s">
        <v>10701</v>
      </c>
      <c r="Q1849" t="s">
        <v>10702</v>
      </c>
      <c r="S1849" t="s">
        <v>12138</v>
      </c>
      <c r="T1849">
        <v>43102.456875000003</v>
      </c>
    </row>
    <row r="1850" spans="1:20" x14ac:dyDescent="0.25">
      <c r="A1850" t="s">
        <v>8643</v>
      </c>
      <c r="B1850" t="s">
        <v>13806</v>
      </c>
      <c r="C1850" t="s">
        <v>10691</v>
      </c>
      <c r="D1850" t="s">
        <v>12566</v>
      </c>
      <c r="E1850" t="s">
        <v>10693</v>
      </c>
      <c r="F1850">
        <v>26.49</v>
      </c>
      <c r="G1850">
        <v>158.94</v>
      </c>
      <c r="H1850">
        <v>6</v>
      </c>
      <c r="I1850" t="s">
        <v>10682</v>
      </c>
      <c r="J1850">
        <v>0</v>
      </c>
      <c r="K1850">
        <v>0</v>
      </c>
      <c r="L1850" t="s">
        <v>11000</v>
      </c>
      <c r="N1850" t="s">
        <v>13415</v>
      </c>
      <c r="O1850" t="s">
        <v>13416</v>
      </c>
      <c r="Q1850" t="s">
        <v>13417</v>
      </c>
      <c r="S1850" t="s">
        <v>13418</v>
      </c>
      <c r="T1850">
        <v>43102.456990740699</v>
      </c>
    </row>
    <row r="1851" spans="1:20" x14ac:dyDescent="0.25">
      <c r="A1851" t="s">
        <v>8644</v>
      </c>
      <c r="B1851" t="s">
        <v>13807</v>
      </c>
      <c r="C1851" t="s">
        <v>10751</v>
      </c>
      <c r="D1851" t="s">
        <v>12566</v>
      </c>
      <c r="E1851" t="s">
        <v>10693</v>
      </c>
      <c r="F1851">
        <v>9.89</v>
      </c>
      <c r="G1851">
        <v>118.68</v>
      </c>
      <c r="H1851">
        <v>12</v>
      </c>
      <c r="I1851" t="s">
        <v>10682</v>
      </c>
      <c r="J1851">
        <v>0</v>
      </c>
      <c r="K1851">
        <v>0</v>
      </c>
      <c r="L1851" t="s">
        <v>10862</v>
      </c>
      <c r="N1851" t="s">
        <v>10686</v>
      </c>
      <c r="O1851" t="s">
        <v>10687</v>
      </c>
      <c r="Q1851" t="s">
        <v>10688</v>
      </c>
      <c r="S1851" t="s">
        <v>10689</v>
      </c>
      <c r="T1851">
        <v>43102.456909722197</v>
      </c>
    </row>
    <row r="1852" spans="1:20" x14ac:dyDescent="0.25">
      <c r="A1852" t="s">
        <v>4827</v>
      </c>
      <c r="B1852" t="s">
        <v>13808</v>
      </c>
      <c r="C1852" t="s">
        <v>11814</v>
      </c>
      <c r="D1852" t="s">
        <v>12566</v>
      </c>
      <c r="E1852" t="s">
        <v>10685</v>
      </c>
      <c r="F1852">
        <v>2749.99</v>
      </c>
      <c r="G1852">
        <v>2749.99</v>
      </c>
      <c r="H1852">
        <v>1</v>
      </c>
      <c r="I1852" t="s">
        <v>10682</v>
      </c>
      <c r="J1852">
        <v>25</v>
      </c>
      <c r="K1852">
        <v>0</v>
      </c>
      <c r="L1852" t="s">
        <v>10706</v>
      </c>
      <c r="N1852" t="s">
        <v>10707</v>
      </c>
      <c r="O1852" t="s">
        <v>10708</v>
      </c>
      <c r="Q1852" t="s">
        <v>10709</v>
      </c>
      <c r="S1852" t="s">
        <v>10710</v>
      </c>
      <c r="T1852">
        <v>43102.457002314797</v>
      </c>
    </row>
    <row r="1853" spans="1:20" x14ac:dyDescent="0.25">
      <c r="A1853" t="s">
        <v>8645</v>
      </c>
      <c r="B1853" t="s">
        <v>13809</v>
      </c>
      <c r="C1853" t="s">
        <v>13217</v>
      </c>
      <c r="D1853" t="s">
        <v>12566</v>
      </c>
      <c r="E1853" t="s">
        <v>10685</v>
      </c>
      <c r="F1853">
        <v>136.99</v>
      </c>
      <c r="G1853">
        <v>821.94</v>
      </c>
      <c r="H1853">
        <v>6</v>
      </c>
      <c r="I1853" t="s">
        <v>10682</v>
      </c>
      <c r="J1853">
        <v>17</v>
      </c>
      <c r="K1853">
        <v>0</v>
      </c>
      <c r="L1853" t="s">
        <v>10706</v>
      </c>
      <c r="N1853" t="s">
        <v>10686</v>
      </c>
      <c r="O1853" t="s">
        <v>10687</v>
      </c>
      <c r="Q1853" t="s">
        <v>10688</v>
      </c>
      <c r="S1853" t="s">
        <v>10689</v>
      </c>
      <c r="T1853">
        <v>43102.457002314797</v>
      </c>
    </row>
    <row r="1854" spans="1:20" x14ac:dyDescent="0.25">
      <c r="A1854" t="s">
        <v>13810</v>
      </c>
      <c r="B1854" t="s">
        <v>13811</v>
      </c>
      <c r="C1854" t="s">
        <v>10856</v>
      </c>
      <c r="D1854" t="s">
        <v>12566</v>
      </c>
      <c r="E1854" t="s">
        <v>10753</v>
      </c>
      <c r="F1854">
        <v>67.489999999999995</v>
      </c>
      <c r="G1854">
        <v>404.94</v>
      </c>
      <c r="H1854">
        <v>6</v>
      </c>
      <c r="I1854" t="s">
        <v>10682</v>
      </c>
      <c r="J1854">
        <v>15</v>
      </c>
      <c r="K1854">
        <v>0</v>
      </c>
      <c r="L1854" t="s">
        <v>10731</v>
      </c>
      <c r="N1854" t="s">
        <v>10803</v>
      </c>
      <c r="O1854" t="s">
        <v>10782</v>
      </c>
      <c r="Q1854" t="s">
        <v>10783</v>
      </c>
      <c r="S1854" t="s">
        <v>10804</v>
      </c>
      <c r="T1854">
        <v>43102.456875000003</v>
      </c>
    </row>
    <row r="1855" spans="1:20" x14ac:dyDescent="0.25">
      <c r="A1855" t="s">
        <v>13812</v>
      </c>
      <c r="B1855" t="s">
        <v>13813</v>
      </c>
      <c r="C1855" t="s">
        <v>10691</v>
      </c>
      <c r="D1855" t="s">
        <v>12566</v>
      </c>
      <c r="E1855" t="s">
        <v>10693</v>
      </c>
      <c r="F1855">
        <v>129.99</v>
      </c>
      <c r="G1855">
        <v>779.94</v>
      </c>
      <c r="H1855">
        <v>6</v>
      </c>
      <c r="I1855" t="s">
        <v>10682</v>
      </c>
      <c r="J1855">
        <v>15</v>
      </c>
      <c r="K1855">
        <v>0</v>
      </c>
      <c r="L1855" t="s">
        <v>10731</v>
      </c>
      <c r="N1855" t="s">
        <v>10700</v>
      </c>
      <c r="O1855" t="s">
        <v>10701</v>
      </c>
      <c r="Q1855" t="s">
        <v>10702</v>
      </c>
      <c r="S1855" t="s">
        <v>10703</v>
      </c>
      <c r="T1855">
        <v>43102.456875000003</v>
      </c>
    </row>
    <row r="1856" spans="1:20" x14ac:dyDescent="0.25">
      <c r="A1856" t="s">
        <v>13814</v>
      </c>
      <c r="B1856" t="s">
        <v>13815</v>
      </c>
      <c r="C1856" t="s">
        <v>10691</v>
      </c>
      <c r="D1856" t="s">
        <v>12566</v>
      </c>
      <c r="E1856" t="s">
        <v>10693</v>
      </c>
      <c r="F1856">
        <v>12.99</v>
      </c>
      <c r="G1856">
        <v>155.88</v>
      </c>
      <c r="H1856">
        <v>12</v>
      </c>
      <c r="I1856" t="s">
        <v>10682</v>
      </c>
      <c r="J1856">
        <v>0</v>
      </c>
      <c r="K1856">
        <v>0</v>
      </c>
      <c r="L1856" t="s">
        <v>10760</v>
      </c>
      <c r="N1856" t="s">
        <v>10700</v>
      </c>
      <c r="O1856" t="s">
        <v>10701</v>
      </c>
      <c r="Q1856" t="s">
        <v>10702</v>
      </c>
      <c r="S1856" t="s">
        <v>10703</v>
      </c>
      <c r="T1856">
        <v>43102.456898148099</v>
      </c>
    </row>
    <row r="1857" spans="1:20" x14ac:dyDescent="0.25">
      <c r="A1857" t="s">
        <v>8646</v>
      </c>
      <c r="B1857" t="s">
        <v>13816</v>
      </c>
      <c r="C1857" t="s">
        <v>10691</v>
      </c>
      <c r="D1857" t="s">
        <v>12566</v>
      </c>
      <c r="E1857" t="s">
        <v>10693</v>
      </c>
      <c r="F1857">
        <v>11.99</v>
      </c>
      <c r="G1857">
        <v>143.88</v>
      </c>
      <c r="H1857">
        <v>12</v>
      </c>
      <c r="I1857" t="s">
        <v>10682</v>
      </c>
      <c r="J1857">
        <v>0</v>
      </c>
      <c r="K1857">
        <v>0</v>
      </c>
      <c r="L1857" t="s">
        <v>10916</v>
      </c>
      <c r="N1857" t="s">
        <v>11212</v>
      </c>
      <c r="O1857" t="s">
        <v>10701</v>
      </c>
      <c r="Q1857" t="s">
        <v>10702</v>
      </c>
      <c r="S1857" t="s">
        <v>11213</v>
      </c>
      <c r="T1857">
        <v>43102.456909722197</v>
      </c>
    </row>
    <row r="1858" spans="1:20" x14ac:dyDescent="0.25">
      <c r="A1858" t="s">
        <v>13817</v>
      </c>
      <c r="B1858" t="s">
        <v>13818</v>
      </c>
      <c r="C1858" t="s">
        <v>10691</v>
      </c>
      <c r="D1858" t="s">
        <v>12566</v>
      </c>
      <c r="E1858" t="s">
        <v>10693</v>
      </c>
      <c r="F1858">
        <v>8.94</v>
      </c>
      <c r="G1858">
        <v>107.28</v>
      </c>
      <c r="H1858">
        <v>12</v>
      </c>
      <c r="I1858" t="s">
        <v>10682</v>
      </c>
      <c r="J1858">
        <v>0</v>
      </c>
      <c r="K1858">
        <v>0</v>
      </c>
      <c r="L1858" t="s">
        <v>10758</v>
      </c>
      <c r="N1858" t="s">
        <v>10746</v>
      </c>
      <c r="O1858" t="s">
        <v>10747</v>
      </c>
      <c r="Q1858" t="s">
        <v>10748</v>
      </c>
      <c r="S1858" t="s">
        <v>10749</v>
      </c>
      <c r="T1858">
        <v>43109.404224537</v>
      </c>
    </row>
    <row r="1859" spans="1:20" x14ac:dyDescent="0.25">
      <c r="A1859" t="s">
        <v>4828</v>
      </c>
      <c r="B1859" t="s">
        <v>13819</v>
      </c>
      <c r="C1859" t="s">
        <v>10856</v>
      </c>
      <c r="D1859" t="s">
        <v>12566</v>
      </c>
      <c r="E1859" t="s">
        <v>10685</v>
      </c>
      <c r="F1859">
        <v>94.99</v>
      </c>
      <c r="G1859">
        <v>569.94000000000005</v>
      </c>
      <c r="H1859">
        <v>6</v>
      </c>
      <c r="I1859" t="s">
        <v>10682</v>
      </c>
      <c r="J1859">
        <v>0</v>
      </c>
      <c r="K1859">
        <v>0</v>
      </c>
      <c r="L1859" t="s">
        <v>10835</v>
      </c>
      <c r="M1859">
        <v>43192</v>
      </c>
      <c r="N1859" t="s">
        <v>10700</v>
      </c>
      <c r="O1859" t="s">
        <v>10701</v>
      </c>
      <c r="Q1859" t="s">
        <v>10702</v>
      </c>
      <c r="S1859" t="s">
        <v>10703</v>
      </c>
      <c r="T1859">
        <v>43102.456863425898</v>
      </c>
    </row>
    <row r="1860" spans="1:20" x14ac:dyDescent="0.25">
      <c r="A1860" t="s">
        <v>13820</v>
      </c>
      <c r="B1860" t="s">
        <v>13821</v>
      </c>
      <c r="C1860" t="s">
        <v>13217</v>
      </c>
      <c r="D1860" t="s">
        <v>12566</v>
      </c>
      <c r="E1860" t="s">
        <v>10685</v>
      </c>
      <c r="F1860">
        <v>74.989999999999995</v>
      </c>
      <c r="G1860">
        <v>449.94</v>
      </c>
      <c r="H1860">
        <v>6</v>
      </c>
      <c r="I1860" t="s">
        <v>10682</v>
      </c>
      <c r="J1860">
        <v>0</v>
      </c>
      <c r="K1860">
        <v>0</v>
      </c>
      <c r="L1860" t="s">
        <v>10883</v>
      </c>
      <c r="N1860" t="s">
        <v>10700</v>
      </c>
      <c r="O1860" t="s">
        <v>10701</v>
      </c>
      <c r="Q1860" t="s">
        <v>10702</v>
      </c>
      <c r="S1860" t="s">
        <v>10703</v>
      </c>
      <c r="T1860">
        <v>43102.456979166702</v>
      </c>
    </row>
    <row r="1861" spans="1:20" x14ac:dyDescent="0.25">
      <c r="A1861" t="s">
        <v>13822</v>
      </c>
      <c r="B1861" t="s">
        <v>13823</v>
      </c>
      <c r="C1861" t="s">
        <v>10691</v>
      </c>
      <c r="D1861" t="s">
        <v>12566</v>
      </c>
      <c r="E1861" t="s">
        <v>10693</v>
      </c>
      <c r="F1861">
        <v>42.99</v>
      </c>
      <c r="G1861">
        <v>257.94</v>
      </c>
      <c r="H1861">
        <v>6</v>
      </c>
      <c r="I1861" t="s">
        <v>10682</v>
      </c>
      <c r="J1861">
        <v>0</v>
      </c>
      <c r="K1861">
        <v>0</v>
      </c>
      <c r="L1861" t="s">
        <v>11406</v>
      </c>
      <c r="N1861" t="s">
        <v>10700</v>
      </c>
      <c r="O1861" t="s">
        <v>10701</v>
      </c>
      <c r="Q1861" t="s">
        <v>10702</v>
      </c>
      <c r="S1861" t="s">
        <v>10703</v>
      </c>
      <c r="T1861">
        <v>43102.456979166702</v>
      </c>
    </row>
    <row r="1862" spans="1:20" x14ac:dyDescent="0.25">
      <c r="A1862" t="s">
        <v>8647</v>
      </c>
      <c r="B1862" t="s">
        <v>13824</v>
      </c>
      <c r="C1862" t="s">
        <v>10856</v>
      </c>
      <c r="D1862" t="s">
        <v>12566</v>
      </c>
      <c r="E1862" t="s">
        <v>10685</v>
      </c>
      <c r="F1862">
        <v>499.99</v>
      </c>
      <c r="G1862">
        <v>1499.97</v>
      </c>
      <c r="H1862">
        <v>3</v>
      </c>
      <c r="I1862" t="s">
        <v>10682</v>
      </c>
      <c r="J1862">
        <v>23</v>
      </c>
      <c r="K1862">
        <v>0</v>
      </c>
      <c r="L1862" t="s">
        <v>10731</v>
      </c>
      <c r="M1862">
        <v>43192</v>
      </c>
      <c r="N1862" t="s">
        <v>10686</v>
      </c>
      <c r="O1862" t="s">
        <v>10687</v>
      </c>
      <c r="Q1862" t="s">
        <v>10688</v>
      </c>
      <c r="S1862" t="s">
        <v>10689</v>
      </c>
      <c r="T1862">
        <v>43102.456875000003</v>
      </c>
    </row>
    <row r="1863" spans="1:20" x14ac:dyDescent="0.25">
      <c r="A1863" t="s">
        <v>13825</v>
      </c>
      <c r="B1863" t="s">
        <v>13826</v>
      </c>
      <c r="C1863" t="s">
        <v>10691</v>
      </c>
      <c r="D1863" t="s">
        <v>12566</v>
      </c>
      <c r="E1863" t="s">
        <v>10693</v>
      </c>
      <c r="F1863">
        <v>17.649999999999999</v>
      </c>
      <c r="G1863">
        <v>211.8</v>
      </c>
      <c r="H1863">
        <v>12</v>
      </c>
      <c r="I1863" t="s">
        <v>10682</v>
      </c>
      <c r="J1863">
        <v>0</v>
      </c>
      <c r="K1863">
        <v>0</v>
      </c>
      <c r="L1863" t="s">
        <v>10788</v>
      </c>
      <c r="N1863" t="s">
        <v>10686</v>
      </c>
      <c r="O1863" t="s">
        <v>10687</v>
      </c>
      <c r="Q1863" t="s">
        <v>10688</v>
      </c>
      <c r="S1863" t="s">
        <v>10689</v>
      </c>
      <c r="T1863">
        <v>43102.456921296303</v>
      </c>
    </row>
    <row r="1864" spans="1:20" x14ac:dyDescent="0.25">
      <c r="A1864" t="s">
        <v>13827</v>
      </c>
      <c r="B1864" t="s">
        <v>13828</v>
      </c>
      <c r="C1864" t="s">
        <v>10691</v>
      </c>
      <c r="D1864" t="s">
        <v>12566</v>
      </c>
      <c r="E1864" t="s">
        <v>10693</v>
      </c>
      <c r="F1864">
        <v>17.989999999999998</v>
      </c>
      <c r="G1864">
        <v>215.88</v>
      </c>
      <c r="H1864">
        <v>12</v>
      </c>
      <c r="I1864" t="s">
        <v>10682</v>
      </c>
      <c r="J1864">
        <v>0</v>
      </c>
      <c r="K1864">
        <v>0</v>
      </c>
      <c r="L1864" t="s">
        <v>11358</v>
      </c>
      <c r="N1864" t="s">
        <v>12413</v>
      </c>
      <c r="O1864" t="s">
        <v>10747</v>
      </c>
      <c r="Q1864" t="s">
        <v>10748</v>
      </c>
      <c r="S1864" t="s">
        <v>12414</v>
      </c>
      <c r="T1864">
        <v>43102.456932870402</v>
      </c>
    </row>
    <row r="1865" spans="1:20" x14ac:dyDescent="0.25">
      <c r="A1865" t="s">
        <v>4829</v>
      </c>
      <c r="B1865" t="s">
        <v>13829</v>
      </c>
      <c r="C1865" t="s">
        <v>10856</v>
      </c>
      <c r="D1865" t="s">
        <v>12566</v>
      </c>
      <c r="E1865" t="s">
        <v>10685</v>
      </c>
      <c r="F1865">
        <v>169.99</v>
      </c>
      <c r="G1865">
        <v>509.97</v>
      </c>
      <c r="H1865">
        <v>3</v>
      </c>
      <c r="I1865" t="s">
        <v>10682</v>
      </c>
      <c r="J1865">
        <v>12</v>
      </c>
      <c r="K1865">
        <v>0</v>
      </c>
      <c r="L1865" t="s">
        <v>10731</v>
      </c>
      <c r="M1865">
        <v>43192</v>
      </c>
      <c r="N1865" t="s">
        <v>10686</v>
      </c>
      <c r="O1865" t="s">
        <v>10687</v>
      </c>
      <c r="Q1865" t="s">
        <v>10688</v>
      </c>
      <c r="S1865" t="s">
        <v>10689</v>
      </c>
      <c r="T1865">
        <v>43102.456875000003</v>
      </c>
    </row>
    <row r="1866" spans="1:20" x14ac:dyDescent="0.25">
      <c r="A1866" t="s">
        <v>4830</v>
      </c>
      <c r="B1866" t="s">
        <v>13830</v>
      </c>
      <c r="C1866" t="s">
        <v>10856</v>
      </c>
      <c r="D1866" t="s">
        <v>12566</v>
      </c>
      <c r="E1866" t="s">
        <v>10685</v>
      </c>
      <c r="F1866">
        <v>239.99</v>
      </c>
      <c r="G1866">
        <v>719.97</v>
      </c>
      <c r="H1866">
        <v>3</v>
      </c>
      <c r="I1866" t="s">
        <v>10682</v>
      </c>
      <c r="J1866">
        <v>15</v>
      </c>
      <c r="K1866">
        <v>0</v>
      </c>
      <c r="L1866" t="s">
        <v>10731</v>
      </c>
      <c r="M1866">
        <v>43192</v>
      </c>
      <c r="N1866" t="s">
        <v>10686</v>
      </c>
      <c r="O1866" t="s">
        <v>10687</v>
      </c>
      <c r="Q1866" t="s">
        <v>10688</v>
      </c>
      <c r="S1866" t="s">
        <v>10689</v>
      </c>
      <c r="T1866">
        <v>43102.456875000003</v>
      </c>
    </row>
    <row r="1867" spans="1:20" x14ac:dyDescent="0.25">
      <c r="A1867" t="s">
        <v>8648</v>
      </c>
      <c r="B1867" t="s">
        <v>13831</v>
      </c>
      <c r="C1867" t="s">
        <v>10856</v>
      </c>
      <c r="D1867" t="s">
        <v>12566</v>
      </c>
      <c r="E1867" t="s">
        <v>10685</v>
      </c>
      <c r="F1867">
        <v>359.99</v>
      </c>
      <c r="G1867">
        <v>1079.97</v>
      </c>
      <c r="H1867">
        <v>3</v>
      </c>
      <c r="I1867" t="s">
        <v>10682</v>
      </c>
      <c r="J1867">
        <v>20</v>
      </c>
      <c r="K1867">
        <v>0</v>
      </c>
      <c r="L1867" t="s">
        <v>10731</v>
      </c>
      <c r="M1867">
        <v>43192</v>
      </c>
      <c r="N1867" t="s">
        <v>10686</v>
      </c>
      <c r="O1867" t="s">
        <v>10687</v>
      </c>
      <c r="Q1867" t="s">
        <v>10688</v>
      </c>
      <c r="S1867" t="s">
        <v>10689</v>
      </c>
      <c r="T1867">
        <v>43102.456875000003</v>
      </c>
    </row>
    <row r="1868" spans="1:20" x14ac:dyDescent="0.25">
      <c r="A1868" t="s">
        <v>13832</v>
      </c>
      <c r="B1868" t="s">
        <v>13833</v>
      </c>
      <c r="C1868" t="s">
        <v>10751</v>
      </c>
      <c r="D1868" t="s">
        <v>12566</v>
      </c>
      <c r="E1868" t="s">
        <v>10753</v>
      </c>
      <c r="F1868">
        <v>15.99</v>
      </c>
      <c r="G1868">
        <v>191.88</v>
      </c>
      <c r="H1868">
        <v>12</v>
      </c>
      <c r="I1868" t="s">
        <v>10682</v>
      </c>
      <c r="J1868">
        <v>0</v>
      </c>
      <c r="K1868">
        <v>0</v>
      </c>
      <c r="L1868" t="s">
        <v>10717</v>
      </c>
      <c r="N1868" t="s">
        <v>10991</v>
      </c>
      <c r="O1868" t="s">
        <v>10992</v>
      </c>
      <c r="Q1868" t="s">
        <v>10993</v>
      </c>
      <c r="S1868" t="s">
        <v>10994</v>
      </c>
      <c r="T1868">
        <v>43102.456921296303</v>
      </c>
    </row>
    <row r="1869" spans="1:20" x14ac:dyDescent="0.25">
      <c r="A1869" t="s">
        <v>13834</v>
      </c>
      <c r="B1869" t="s">
        <v>12792</v>
      </c>
      <c r="C1869" t="s">
        <v>10691</v>
      </c>
      <c r="D1869" t="s">
        <v>12566</v>
      </c>
      <c r="E1869" t="s">
        <v>10693</v>
      </c>
      <c r="F1869">
        <v>44.99</v>
      </c>
      <c r="G1869">
        <v>269.94</v>
      </c>
      <c r="H1869">
        <v>6</v>
      </c>
      <c r="I1869" t="s">
        <v>10682</v>
      </c>
      <c r="J1869">
        <v>0</v>
      </c>
      <c r="K1869">
        <v>0</v>
      </c>
      <c r="L1869" t="s">
        <v>10758</v>
      </c>
      <c r="N1869" t="s">
        <v>12793</v>
      </c>
      <c r="O1869" t="s">
        <v>11717</v>
      </c>
      <c r="Q1869" t="s">
        <v>11718</v>
      </c>
      <c r="S1869" t="s">
        <v>12794</v>
      </c>
      <c r="T1869">
        <v>43109.404224537</v>
      </c>
    </row>
    <row r="1870" spans="1:20" x14ac:dyDescent="0.25">
      <c r="A1870" t="s">
        <v>13835</v>
      </c>
      <c r="B1870" t="s">
        <v>13836</v>
      </c>
      <c r="C1870" t="s">
        <v>10751</v>
      </c>
      <c r="D1870" t="s">
        <v>12566</v>
      </c>
      <c r="E1870" t="s">
        <v>10753</v>
      </c>
      <c r="F1870">
        <v>15.99</v>
      </c>
      <c r="G1870">
        <v>191.88</v>
      </c>
      <c r="H1870">
        <v>12</v>
      </c>
      <c r="I1870" t="s">
        <v>10682</v>
      </c>
      <c r="J1870">
        <v>0</v>
      </c>
      <c r="K1870">
        <v>0</v>
      </c>
      <c r="L1870" t="s">
        <v>10717</v>
      </c>
      <c r="N1870" t="s">
        <v>10991</v>
      </c>
      <c r="O1870" t="s">
        <v>10992</v>
      </c>
      <c r="Q1870" t="s">
        <v>10993</v>
      </c>
      <c r="S1870" t="s">
        <v>10994</v>
      </c>
      <c r="T1870">
        <v>43102.456921296303</v>
      </c>
    </row>
    <row r="1871" spans="1:20" x14ac:dyDescent="0.25">
      <c r="A1871" t="s">
        <v>13837</v>
      </c>
      <c r="B1871" t="s">
        <v>13838</v>
      </c>
      <c r="C1871" t="s">
        <v>10691</v>
      </c>
      <c r="D1871" t="s">
        <v>12566</v>
      </c>
      <c r="E1871" t="s">
        <v>10693</v>
      </c>
      <c r="F1871">
        <v>24.4</v>
      </c>
      <c r="G1871">
        <v>292.8</v>
      </c>
      <c r="H1871">
        <v>12</v>
      </c>
      <c r="I1871" t="s">
        <v>10682</v>
      </c>
      <c r="J1871">
        <v>0</v>
      </c>
      <c r="K1871">
        <v>0</v>
      </c>
      <c r="L1871" t="s">
        <v>10717</v>
      </c>
      <c r="N1871" t="s">
        <v>10718</v>
      </c>
      <c r="O1871" t="s">
        <v>10708</v>
      </c>
      <c r="Q1871" t="s">
        <v>10709</v>
      </c>
      <c r="S1871" t="s">
        <v>10719</v>
      </c>
      <c r="T1871">
        <v>43102.456921296303</v>
      </c>
    </row>
    <row r="1872" spans="1:20" x14ac:dyDescent="0.25">
      <c r="A1872" t="s">
        <v>8649</v>
      </c>
      <c r="B1872" t="s">
        <v>13839</v>
      </c>
      <c r="C1872" t="s">
        <v>10751</v>
      </c>
      <c r="D1872" t="s">
        <v>12566</v>
      </c>
      <c r="E1872" t="s">
        <v>10836</v>
      </c>
      <c r="F1872">
        <v>47.99</v>
      </c>
      <c r="G1872">
        <v>575.88</v>
      </c>
      <c r="H1872">
        <v>12</v>
      </c>
      <c r="I1872" t="s">
        <v>10682</v>
      </c>
      <c r="J1872">
        <v>12</v>
      </c>
      <c r="K1872">
        <v>0</v>
      </c>
      <c r="L1872" t="s">
        <v>10706</v>
      </c>
      <c r="N1872" t="s">
        <v>10803</v>
      </c>
      <c r="O1872" t="s">
        <v>10782</v>
      </c>
      <c r="Q1872" t="s">
        <v>10783</v>
      </c>
      <c r="S1872" t="s">
        <v>10804</v>
      </c>
      <c r="T1872">
        <v>43102.457002314797</v>
      </c>
    </row>
    <row r="1873" spans="1:20" x14ac:dyDescent="0.25">
      <c r="A1873" t="s">
        <v>8650</v>
      </c>
      <c r="B1873" t="s">
        <v>13840</v>
      </c>
      <c r="C1873" t="s">
        <v>10751</v>
      </c>
      <c r="D1873" t="s">
        <v>12566</v>
      </c>
      <c r="E1873" t="s">
        <v>10836</v>
      </c>
      <c r="F1873">
        <v>6.59</v>
      </c>
      <c r="G1873">
        <v>79.08</v>
      </c>
      <c r="H1873">
        <v>12</v>
      </c>
      <c r="I1873" t="s">
        <v>10682</v>
      </c>
      <c r="J1873">
        <v>0</v>
      </c>
      <c r="K1873">
        <v>0</v>
      </c>
      <c r="L1873" t="s">
        <v>13841</v>
      </c>
      <c r="N1873" t="s">
        <v>10874</v>
      </c>
      <c r="O1873" t="s">
        <v>10701</v>
      </c>
      <c r="P1873" t="s">
        <v>10708</v>
      </c>
      <c r="Q1873" t="s">
        <v>10702</v>
      </c>
      <c r="R1873" t="s">
        <v>10709</v>
      </c>
      <c r="S1873" t="s">
        <v>10875</v>
      </c>
      <c r="T1873">
        <v>43102.456863425898</v>
      </c>
    </row>
    <row r="1874" spans="1:20" x14ac:dyDescent="0.25">
      <c r="A1874" t="s">
        <v>13842</v>
      </c>
      <c r="B1874" t="s">
        <v>13843</v>
      </c>
      <c r="C1874" t="s">
        <v>10691</v>
      </c>
      <c r="D1874" t="s">
        <v>12566</v>
      </c>
      <c r="E1874" t="s">
        <v>10693</v>
      </c>
      <c r="F1874">
        <v>15.99</v>
      </c>
      <c r="G1874">
        <v>191.88</v>
      </c>
      <c r="H1874">
        <v>12</v>
      </c>
      <c r="I1874" t="s">
        <v>10682</v>
      </c>
      <c r="J1874">
        <v>0</v>
      </c>
      <c r="K1874">
        <v>0</v>
      </c>
      <c r="L1874" t="s">
        <v>10788</v>
      </c>
      <c r="N1874" t="s">
        <v>10923</v>
      </c>
      <c r="O1874" t="s">
        <v>10708</v>
      </c>
      <c r="Q1874" t="s">
        <v>10709</v>
      </c>
      <c r="S1874" t="s">
        <v>10924</v>
      </c>
      <c r="T1874">
        <v>43102.456921296303</v>
      </c>
    </row>
    <row r="1875" spans="1:20" x14ac:dyDescent="0.25">
      <c r="A1875" t="s">
        <v>13844</v>
      </c>
      <c r="B1875" t="s">
        <v>13845</v>
      </c>
      <c r="C1875" t="s">
        <v>10691</v>
      </c>
      <c r="D1875" t="s">
        <v>12566</v>
      </c>
      <c r="E1875" t="s">
        <v>10693</v>
      </c>
      <c r="F1875">
        <v>19.72</v>
      </c>
      <c r="G1875">
        <v>236.64</v>
      </c>
      <c r="H1875">
        <v>12</v>
      </c>
      <c r="I1875" t="s">
        <v>10682</v>
      </c>
      <c r="J1875">
        <v>0</v>
      </c>
      <c r="K1875">
        <v>0</v>
      </c>
      <c r="L1875" t="s">
        <v>10862</v>
      </c>
      <c r="N1875" t="s">
        <v>12691</v>
      </c>
      <c r="O1875" t="s">
        <v>11717</v>
      </c>
      <c r="Q1875" t="s">
        <v>11718</v>
      </c>
      <c r="S1875" t="s">
        <v>12692</v>
      </c>
      <c r="T1875">
        <v>43102.456909722197</v>
      </c>
    </row>
    <row r="1876" spans="1:20" x14ac:dyDescent="0.25">
      <c r="A1876" t="s">
        <v>8651</v>
      </c>
      <c r="B1876" t="s">
        <v>13846</v>
      </c>
      <c r="C1876" t="s">
        <v>10691</v>
      </c>
      <c r="D1876" t="s">
        <v>12566</v>
      </c>
      <c r="E1876" t="s">
        <v>10693</v>
      </c>
      <c r="F1876">
        <v>21.59</v>
      </c>
      <c r="G1876">
        <v>129.54</v>
      </c>
      <c r="H1876">
        <v>6</v>
      </c>
      <c r="I1876" t="s">
        <v>10682</v>
      </c>
      <c r="J1876">
        <v>0</v>
      </c>
      <c r="K1876">
        <v>0</v>
      </c>
      <c r="L1876" t="s">
        <v>10722</v>
      </c>
      <c r="N1876" t="s">
        <v>11359</v>
      </c>
      <c r="O1876" t="s">
        <v>10762</v>
      </c>
      <c r="P1876" t="s">
        <v>10701</v>
      </c>
      <c r="Q1876" t="s">
        <v>10763</v>
      </c>
      <c r="R1876" t="s">
        <v>10702</v>
      </c>
      <c r="S1876" t="s">
        <v>11360</v>
      </c>
      <c r="T1876">
        <v>43102.456956018497</v>
      </c>
    </row>
    <row r="1877" spans="1:20" x14ac:dyDescent="0.25">
      <c r="A1877" t="s">
        <v>13847</v>
      </c>
      <c r="B1877" t="s">
        <v>13848</v>
      </c>
      <c r="C1877" t="s">
        <v>10691</v>
      </c>
      <c r="D1877" t="s">
        <v>12566</v>
      </c>
      <c r="E1877" t="s">
        <v>10693</v>
      </c>
      <c r="F1877">
        <v>17.989999999999998</v>
      </c>
      <c r="G1877">
        <v>215.88</v>
      </c>
      <c r="H1877">
        <v>12</v>
      </c>
      <c r="I1877" t="s">
        <v>10682</v>
      </c>
      <c r="J1877">
        <v>0</v>
      </c>
      <c r="K1877">
        <v>0</v>
      </c>
      <c r="L1877" t="s">
        <v>11502</v>
      </c>
      <c r="N1877" t="s">
        <v>10700</v>
      </c>
      <c r="O1877" t="s">
        <v>10701</v>
      </c>
      <c r="Q1877" t="s">
        <v>10702</v>
      </c>
      <c r="S1877" t="s">
        <v>10703</v>
      </c>
      <c r="T1877">
        <v>43102.456921296303</v>
      </c>
    </row>
    <row r="1878" spans="1:20" x14ac:dyDescent="0.25">
      <c r="A1878" t="s">
        <v>8652</v>
      </c>
      <c r="B1878" t="s">
        <v>13849</v>
      </c>
      <c r="C1878" t="s">
        <v>13217</v>
      </c>
      <c r="D1878" t="s">
        <v>12566</v>
      </c>
      <c r="E1878" t="s">
        <v>10753</v>
      </c>
      <c r="F1878">
        <v>15.99</v>
      </c>
      <c r="G1878">
        <v>191.88</v>
      </c>
      <c r="H1878">
        <v>12</v>
      </c>
      <c r="I1878" t="s">
        <v>10682</v>
      </c>
      <c r="J1878">
        <v>0</v>
      </c>
      <c r="K1878">
        <v>0</v>
      </c>
      <c r="L1878" t="s">
        <v>10788</v>
      </c>
      <c r="N1878" t="s">
        <v>10923</v>
      </c>
      <c r="O1878" t="s">
        <v>10708</v>
      </c>
      <c r="Q1878" t="s">
        <v>10709</v>
      </c>
      <c r="S1878" t="s">
        <v>10924</v>
      </c>
      <c r="T1878">
        <v>43102.456921296303</v>
      </c>
    </row>
    <row r="1879" spans="1:20" x14ac:dyDescent="0.25">
      <c r="A1879" t="s">
        <v>13850</v>
      </c>
      <c r="B1879" t="s">
        <v>13851</v>
      </c>
      <c r="C1879" t="s">
        <v>10691</v>
      </c>
      <c r="D1879" t="s">
        <v>12566</v>
      </c>
      <c r="E1879" t="s">
        <v>10693</v>
      </c>
      <c r="F1879">
        <v>18.989999999999998</v>
      </c>
      <c r="G1879">
        <v>227.88</v>
      </c>
      <c r="H1879">
        <v>12</v>
      </c>
      <c r="I1879" t="s">
        <v>10682</v>
      </c>
      <c r="J1879">
        <v>0</v>
      </c>
      <c r="K1879">
        <v>0</v>
      </c>
      <c r="L1879" t="s">
        <v>10758</v>
      </c>
      <c r="N1879" t="s">
        <v>10686</v>
      </c>
      <c r="O1879" t="s">
        <v>10687</v>
      </c>
      <c r="Q1879" t="s">
        <v>10688</v>
      </c>
      <c r="S1879" t="s">
        <v>10689</v>
      </c>
      <c r="T1879">
        <v>43109.404224537</v>
      </c>
    </row>
    <row r="1880" spans="1:20" x14ac:dyDescent="0.25">
      <c r="A1880" t="s">
        <v>8653</v>
      </c>
      <c r="B1880" t="s">
        <v>13852</v>
      </c>
      <c r="C1880" t="s">
        <v>10751</v>
      </c>
      <c r="D1880" t="s">
        <v>12566</v>
      </c>
      <c r="E1880" t="s">
        <v>10693</v>
      </c>
      <c r="F1880">
        <v>38.99</v>
      </c>
      <c r="G1880">
        <v>233.94</v>
      </c>
      <c r="H1880">
        <v>6</v>
      </c>
      <c r="I1880" t="s">
        <v>10682</v>
      </c>
      <c r="J1880">
        <v>0</v>
      </c>
      <c r="K1880">
        <v>0</v>
      </c>
      <c r="L1880" t="s">
        <v>10835</v>
      </c>
      <c r="N1880" t="s">
        <v>11489</v>
      </c>
      <c r="O1880" t="s">
        <v>10701</v>
      </c>
      <c r="Q1880" t="s">
        <v>10702</v>
      </c>
      <c r="S1880" t="s">
        <v>11490</v>
      </c>
      <c r="T1880">
        <v>43102.456863425898</v>
      </c>
    </row>
    <row r="1881" spans="1:20" x14ac:dyDescent="0.25">
      <c r="A1881" t="s">
        <v>4831</v>
      </c>
      <c r="B1881" t="s">
        <v>13853</v>
      </c>
      <c r="C1881" t="s">
        <v>10751</v>
      </c>
      <c r="D1881" t="s">
        <v>12566</v>
      </c>
      <c r="E1881" t="s">
        <v>10836</v>
      </c>
      <c r="F1881">
        <v>9.59</v>
      </c>
      <c r="G1881">
        <v>115.08</v>
      </c>
      <c r="H1881">
        <v>12</v>
      </c>
      <c r="I1881" t="s">
        <v>10682</v>
      </c>
      <c r="J1881">
        <v>0</v>
      </c>
      <c r="K1881">
        <v>0</v>
      </c>
      <c r="L1881" t="s">
        <v>10717</v>
      </c>
      <c r="N1881" t="s">
        <v>10991</v>
      </c>
      <c r="O1881" t="s">
        <v>10992</v>
      </c>
      <c r="Q1881" t="s">
        <v>10993</v>
      </c>
      <c r="S1881" t="s">
        <v>10994</v>
      </c>
      <c r="T1881">
        <v>43102.456921296303</v>
      </c>
    </row>
    <row r="1882" spans="1:20" x14ac:dyDescent="0.25">
      <c r="A1882" t="s">
        <v>13854</v>
      </c>
      <c r="B1882" t="s">
        <v>13855</v>
      </c>
      <c r="C1882" t="s">
        <v>10691</v>
      </c>
      <c r="D1882" t="s">
        <v>12566</v>
      </c>
      <c r="E1882" t="s">
        <v>10693</v>
      </c>
      <c r="F1882">
        <v>51.99</v>
      </c>
      <c r="G1882">
        <v>311.94</v>
      </c>
      <c r="H1882">
        <v>6</v>
      </c>
      <c r="I1882" t="s">
        <v>10682</v>
      </c>
      <c r="J1882">
        <v>0</v>
      </c>
      <c r="K1882">
        <v>0</v>
      </c>
      <c r="L1882" t="s">
        <v>10883</v>
      </c>
      <c r="N1882" t="s">
        <v>11489</v>
      </c>
      <c r="O1882" t="s">
        <v>10701</v>
      </c>
      <c r="Q1882" t="s">
        <v>10702</v>
      </c>
      <c r="S1882" t="s">
        <v>11490</v>
      </c>
      <c r="T1882">
        <v>43102.456979166702</v>
      </c>
    </row>
    <row r="1883" spans="1:20" x14ac:dyDescent="0.25">
      <c r="A1883" t="s">
        <v>13856</v>
      </c>
      <c r="B1883" t="s">
        <v>13857</v>
      </c>
      <c r="C1883" t="s">
        <v>10691</v>
      </c>
      <c r="D1883" t="s">
        <v>12566</v>
      </c>
      <c r="E1883" t="s">
        <v>10693</v>
      </c>
      <c r="F1883">
        <v>57.1</v>
      </c>
      <c r="G1883">
        <v>342.6</v>
      </c>
      <c r="H1883">
        <v>6</v>
      </c>
      <c r="I1883" t="s">
        <v>10682</v>
      </c>
      <c r="J1883">
        <v>0</v>
      </c>
      <c r="K1883">
        <v>0</v>
      </c>
      <c r="L1883" t="s">
        <v>10731</v>
      </c>
      <c r="N1883" t="s">
        <v>11270</v>
      </c>
      <c r="O1883" t="s">
        <v>10747</v>
      </c>
      <c r="P1883" t="s">
        <v>10708</v>
      </c>
      <c r="Q1883" t="s">
        <v>10748</v>
      </c>
      <c r="R1883" t="s">
        <v>10709</v>
      </c>
      <c r="S1883" t="s">
        <v>11271</v>
      </c>
      <c r="T1883">
        <v>43102.456875000003</v>
      </c>
    </row>
    <row r="1884" spans="1:20" x14ac:dyDescent="0.25">
      <c r="A1884" t="s">
        <v>13858</v>
      </c>
      <c r="B1884" t="s">
        <v>13859</v>
      </c>
      <c r="C1884" t="s">
        <v>10691</v>
      </c>
      <c r="D1884" t="s">
        <v>12566</v>
      </c>
      <c r="E1884" t="s">
        <v>10693</v>
      </c>
      <c r="F1884">
        <v>14.99</v>
      </c>
      <c r="G1884">
        <v>179.88</v>
      </c>
      <c r="H1884">
        <v>12</v>
      </c>
      <c r="I1884" t="s">
        <v>10682</v>
      </c>
      <c r="J1884">
        <v>0</v>
      </c>
      <c r="K1884">
        <v>0</v>
      </c>
      <c r="L1884" t="s">
        <v>10755</v>
      </c>
      <c r="N1884" t="s">
        <v>13528</v>
      </c>
      <c r="O1884" t="s">
        <v>10701</v>
      </c>
      <c r="Q1884" t="s">
        <v>10702</v>
      </c>
      <c r="S1884" t="s">
        <v>13529</v>
      </c>
      <c r="T1884">
        <v>43102.456932870402</v>
      </c>
    </row>
    <row r="1885" spans="1:20" x14ac:dyDescent="0.25">
      <c r="A1885" t="s">
        <v>4832</v>
      </c>
      <c r="B1885" t="s">
        <v>13860</v>
      </c>
      <c r="C1885" t="s">
        <v>13217</v>
      </c>
      <c r="D1885" t="s">
        <v>12566</v>
      </c>
      <c r="E1885" t="s">
        <v>10685</v>
      </c>
      <c r="F1885">
        <v>214.99</v>
      </c>
      <c r="G1885">
        <v>1289.94</v>
      </c>
      <c r="H1885">
        <v>6</v>
      </c>
      <c r="I1885" t="s">
        <v>10682</v>
      </c>
      <c r="J1885">
        <v>0</v>
      </c>
      <c r="K1885">
        <v>0</v>
      </c>
      <c r="L1885" t="s">
        <v>10722</v>
      </c>
      <c r="N1885" t="s">
        <v>10781</v>
      </c>
      <c r="O1885" t="s">
        <v>10782</v>
      </c>
      <c r="Q1885" t="s">
        <v>10783</v>
      </c>
      <c r="S1885" t="s">
        <v>10784</v>
      </c>
      <c r="T1885">
        <v>43102.456956018497</v>
      </c>
    </row>
    <row r="1886" spans="1:20" x14ac:dyDescent="0.25">
      <c r="A1886" t="s">
        <v>13861</v>
      </c>
      <c r="B1886" t="s">
        <v>13862</v>
      </c>
      <c r="C1886" t="s">
        <v>10691</v>
      </c>
      <c r="D1886" t="s">
        <v>12566</v>
      </c>
      <c r="E1886" t="s">
        <v>10693</v>
      </c>
      <c r="F1886">
        <v>15.99</v>
      </c>
      <c r="G1886">
        <v>191.88</v>
      </c>
      <c r="H1886">
        <v>12</v>
      </c>
      <c r="I1886" t="s">
        <v>10682</v>
      </c>
      <c r="J1886">
        <v>0</v>
      </c>
      <c r="K1886">
        <v>0</v>
      </c>
      <c r="L1886" t="s">
        <v>10717</v>
      </c>
      <c r="N1886" t="s">
        <v>10991</v>
      </c>
      <c r="O1886" t="s">
        <v>10992</v>
      </c>
      <c r="Q1886" t="s">
        <v>10993</v>
      </c>
      <c r="S1886" t="s">
        <v>10994</v>
      </c>
      <c r="T1886">
        <v>43102.456921296303</v>
      </c>
    </row>
    <row r="1887" spans="1:20" x14ac:dyDescent="0.25">
      <c r="A1887" t="s">
        <v>13863</v>
      </c>
      <c r="B1887" t="s">
        <v>13864</v>
      </c>
      <c r="C1887" t="s">
        <v>10691</v>
      </c>
      <c r="D1887" t="s">
        <v>12566</v>
      </c>
      <c r="E1887" t="s">
        <v>10693</v>
      </c>
      <c r="F1887">
        <v>14.99</v>
      </c>
      <c r="G1887">
        <v>179.88</v>
      </c>
      <c r="H1887">
        <v>12</v>
      </c>
      <c r="I1887" t="s">
        <v>10682</v>
      </c>
      <c r="J1887">
        <v>0</v>
      </c>
      <c r="K1887">
        <v>0</v>
      </c>
      <c r="L1887" t="s">
        <v>11000</v>
      </c>
      <c r="N1887" t="s">
        <v>11258</v>
      </c>
      <c r="O1887" t="s">
        <v>10762</v>
      </c>
      <c r="Q1887" t="s">
        <v>10763</v>
      </c>
      <c r="S1887" t="s">
        <v>11259</v>
      </c>
      <c r="T1887">
        <v>43102.456990740699</v>
      </c>
    </row>
    <row r="1888" spans="1:20" x14ac:dyDescent="0.25">
      <c r="A1888" t="s">
        <v>8654</v>
      </c>
      <c r="B1888" t="s">
        <v>13865</v>
      </c>
      <c r="C1888" t="s">
        <v>10691</v>
      </c>
      <c r="D1888" t="s">
        <v>12566</v>
      </c>
      <c r="E1888" t="s">
        <v>10693</v>
      </c>
      <c r="F1888">
        <v>12.99</v>
      </c>
      <c r="G1888">
        <v>155.88</v>
      </c>
      <c r="H1888">
        <v>12</v>
      </c>
      <c r="I1888" t="s">
        <v>10682</v>
      </c>
      <c r="J1888">
        <v>0</v>
      </c>
      <c r="K1888">
        <v>0</v>
      </c>
      <c r="L1888" t="s">
        <v>10717</v>
      </c>
      <c r="N1888" t="s">
        <v>11489</v>
      </c>
      <c r="O1888" t="s">
        <v>10701</v>
      </c>
      <c r="Q1888" t="s">
        <v>10702</v>
      </c>
      <c r="S1888" t="s">
        <v>11490</v>
      </c>
      <c r="T1888">
        <v>43102.456921296303</v>
      </c>
    </row>
    <row r="1889" spans="1:20" x14ac:dyDescent="0.25">
      <c r="A1889" t="s">
        <v>8655</v>
      </c>
      <c r="B1889" t="s">
        <v>13866</v>
      </c>
      <c r="C1889" t="s">
        <v>10751</v>
      </c>
      <c r="D1889" t="s">
        <v>12566</v>
      </c>
      <c r="E1889" t="s">
        <v>10693</v>
      </c>
      <c r="F1889">
        <v>22.19</v>
      </c>
      <c r="G1889">
        <v>266.27999999999997</v>
      </c>
      <c r="H1889">
        <v>12</v>
      </c>
      <c r="I1889" t="s">
        <v>10682</v>
      </c>
      <c r="J1889">
        <v>0</v>
      </c>
      <c r="K1889">
        <v>0</v>
      </c>
      <c r="L1889" t="s">
        <v>10722</v>
      </c>
      <c r="N1889" t="s">
        <v>10694</v>
      </c>
      <c r="O1889" t="s">
        <v>10695</v>
      </c>
      <c r="Q1889" t="s">
        <v>10696</v>
      </c>
      <c r="S1889" t="s">
        <v>10697</v>
      </c>
      <c r="T1889">
        <v>43102.456956018497</v>
      </c>
    </row>
    <row r="1890" spans="1:20" x14ac:dyDescent="0.25">
      <c r="A1890" t="s">
        <v>13867</v>
      </c>
      <c r="B1890" t="s">
        <v>13868</v>
      </c>
      <c r="C1890" t="s">
        <v>10691</v>
      </c>
      <c r="D1890" t="s">
        <v>12566</v>
      </c>
      <c r="E1890" t="s">
        <v>10693</v>
      </c>
      <c r="F1890">
        <v>82.99</v>
      </c>
      <c r="G1890">
        <v>497.94</v>
      </c>
      <c r="H1890">
        <v>6</v>
      </c>
      <c r="I1890" t="s">
        <v>10682</v>
      </c>
      <c r="J1890">
        <v>0</v>
      </c>
      <c r="K1890">
        <v>0</v>
      </c>
      <c r="L1890" t="s">
        <v>10731</v>
      </c>
      <c r="N1890" t="s">
        <v>11247</v>
      </c>
      <c r="O1890" t="s">
        <v>10708</v>
      </c>
      <c r="Q1890" t="s">
        <v>10709</v>
      </c>
      <c r="S1890" t="s">
        <v>11248</v>
      </c>
      <c r="T1890">
        <v>43102.456875000003</v>
      </c>
    </row>
    <row r="1891" spans="1:20" x14ac:dyDescent="0.25">
      <c r="A1891" t="s">
        <v>13869</v>
      </c>
      <c r="B1891" t="s">
        <v>13870</v>
      </c>
      <c r="C1891" t="s">
        <v>10691</v>
      </c>
      <c r="D1891" t="s">
        <v>12566</v>
      </c>
      <c r="E1891" t="s">
        <v>10693</v>
      </c>
      <c r="F1891">
        <v>12.99</v>
      </c>
      <c r="G1891">
        <v>155.88</v>
      </c>
      <c r="H1891">
        <v>12</v>
      </c>
      <c r="I1891" t="s">
        <v>10682</v>
      </c>
      <c r="J1891">
        <v>0</v>
      </c>
      <c r="K1891">
        <v>0</v>
      </c>
      <c r="L1891" t="s">
        <v>10791</v>
      </c>
      <c r="N1891" t="s">
        <v>10700</v>
      </c>
      <c r="O1891" t="s">
        <v>10701</v>
      </c>
      <c r="Q1891" t="s">
        <v>10702</v>
      </c>
      <c r="S1891" t="s">
        <v>10703</v>
      </c>
      <c r="T1891">
        <v>43102.456967592603</v>
      </c>
    </row>
    <row r="1892" spans="1:20" x14ac:dyDescent="0.25">
      <c r="A1892" t="s">
        <v>13871</v>
      </c>
      <c r="B1892" t="s">
        <v>13872</v>
      </c>
      <c r="C1892" t="s">
        <v>10691</v>
      </c>
      <c r="D1892" t="s">
        <v>12566</v>
      </c>
      <c r="E1892" t="s">
        <v>10693</v>
      </c>
      <c r="F1892">
        <v>9.34</v>
      </c>
      <c r="G1892">
        <v>112.08</v>
      </c>
      <c r="H1892">
        <v>12</v>
      </c>
      <c r="I1892" t="s">
        <v>10682</v>
      </c>
      <c r="J1892">
        <v>0</v>
      </c>
      <c r="K1892">
        <v>0</v>
      </c>
      <c r="L1892" t="s">
        <v>10831</v>
      </c>
      <c r="N1892" t="s">
        <v>10686</v>
      </c>
      <c r="O1892" t="s">
        <v>10687</v>
      </c>
      <c r="Q1892" t="s">
        <v>10688</v>
      </c>
      <c r="S1892" t="s">
        <v>10689</v>
      </c>
      <c r="T1892">
        <v>43102.456956018497</v>
      </c>
    </row>
    <row r="1893" spans="1:20" x14ac:dyDescent="0.25">
      <c r="A1893" t="s">
        <v>13873</v>
      </c>
      <c r="B1893" t="s">
        <v>13874</v>
      </c>
      <c r="C1893" t="s">
        <v>10691</v>
      </c>
      <c r="D1893" t="s">
        <v>12566</v>
      </c>
      <c r="E1893" t="s">
        <v>10693</v>
      </c>
      <c r="F1893">
        <v>14.53</v>
      </c>
      <c r="G1893">
        <v>174.36</v>
      </c>
      <c r="H1893">
        <v>12</v>
      </c>
      <c r="I1893" t="s">
        <v>10682</v>
      </c>
      <c r="J1893">
        <v>0</v>
      </c>
      <c r="K1893">
        <v>0</v>
      </c>
      <c r="L1893" t="s">
        <v>10731</v>
      </c>
      <c r="N1893" t="s">
        <v>10803</v>
      </c>
      <c r="O1893" t="s">
        <v>10782</v>
      </c>
      <c r="Q1893" t="s">
        <v>10783</v>
      </c>
      <c r="S1893" t="s">
        <v>10804</v>
      </c>
      <c r="T1893">
        <v>43102.456875000003</v>
      </c>
    </row>
    <row r="1894" spans="1:20" x14ac:dyDescent="0.25">
      <c r="A1894" t="s">
        <v>13875</v>
      </c>
      <c r="B1894" t="s">
        <v>13876</v>
      </c>
      <c r="C1894" t="s">
        <v>10691</v>
      </c>
      <c r="D1894" t="s">
        <v>12566</v>
      </c>
      <c r="E1894" t="s">
        <v>10693</v>
      </c>
      <c r="F1894">
        <v>45.93</v>
      </c>
      <c r="G1894">
        <v>275.58</v>
      </c>
      <c r="H1894">
        <v>6</v>
      </c>
      <c r="I1894" t="s">
        <v>10682</v>
      </c>
      <c r="J1894">
        <v>0</v>
      </c>
      <c r="K1894">
        <v>0</v>
      </c>
      <c r="L1894" t="s">
        <v>10788</v>
      </c>
      <c r="N1894" t="s">
        <v>13415</v>
      </c>
      <c r="O1894" t="s">
        <v>13416</v>
      </c>
      <c r="Q1894" t="s">
        <v>13417</v>
      </c>
      <c r="S1894" t="s">
        <v>13418</v>
      </c>
      <c r="T1894">
        <v>43102.456921296303</v>
      </c>
    </row>
    <row r="1895" spans="1:20" x14ac:dyDescent="0.25">
      <c r="A1895" t="s">
        <v>13877</v>
      </c>
      <c r="B1895" t="s">
        <v>13878</v>
      </c>
      <c r="C1895" t="s">
        <v>10691</v>
      </c>
      <c r="D1895" t="s">
        <v>12566</v>
      </c>
      <c r="E1895" t="s">
        <v>10693</v>
      </c>
      <c r="F1895">
        <v>32.99</v>
      </c>
      <c r="G1895">
        <v>197.94</v>
      </c>
      <c r="H1895">
        <v>6</v>
      </c>
      <c r="I1895" t="s">
        <v>10682</v>
      </c>
      <c r="J1895">
        <v>0</v>
      </c>
      <c r="K1895">
        <v>0</v>
      </c>
      <c r="L1895" t="s">
        <v>10758</v>
      </c>
      <c r="N1895" t="s">
        <v>10781</v>
      </c>
      <c r="O1895" t="s">
        <v>10782</v>
      </c>
      <c r="Q1895" t="s">
        <v>10783</v>
      </c>
      <c r="S1895" t="s">
        <v>10784</v>
      </c>
      <c r="T1895">
        <v>43109.404224537</v>
      </c>
    </row>
    <row r="1896" spans="1:20" x14ac:dyDescent="0.25">
      <c r="A1896" t="s">
        <v>13879</v>
      </c>
      <c r="B1896" t="s">
        <v>13880</v>
      </c>
      <c r="C1896" t="s">
        <v>10691</v>
      </c>
      <c r="D1896" t="s">
        <v>12566</v>
      </c>
      <c r="E1896" t="s">
        <v>10693</v>
      </c>
      <c r="F1896">
        <v>29.99</v>
      </c>
      <c r="G1896">
        <v>179.94</v>
      </c>
      <c r="H1896">
        <v>6</v>
      </c>
      <c r="I1896" t="s">
        <v>10682</v>
      </c>
      <c r="J1896">
        <v>6</v>
      </c>
      <c r="K1896">
        <v>0</v>
      </c>
      <c r="L1896" t="s">
        <v>11406</v>
      </c>
      <c r="N1896" t="s">
        <v>10686</v>
      </c>
      <c r="O1896" t="s">
        <v>10687</v>
      </c>
      <c r="Q1896" t="s">
        <v>10688</v>
      </c>
      <c r="S1896" t="s">
        <v>10689</v>
      </c>
      <c r="T1896">
        <v>43102.456979166702</v>
      </c>
    </row>
    <row r="1897" spans="1:20" x14ac:dyDescent="0.25">
      <c r="A1897" t="s">
        <v>8656</v>
      </c>
      <c r="B1897" t="s">
        <v>13881</v>
      </c>
      <c r="C1897" t="s">
        <v>10751</v>
      </c>
      <c r="D1897" t="s">
        <v>12566</v>
      </c>
      <c r="E1897" t="s">
        <v>10836</v>
      </c>
      <c r="F1897">
        <v>17.989999999999998</v>
      </c>
      <c r="G1897">
        <v>107.94</v>
      </c>
      <c r="H1897">
        <v>6</v>
      </c>
      <c r="I1897" t="s">
        <v>10682</v>
      </c>
      <c r="J1897">
        <v>0</v>
      </c>
      <c r="K1897">
        <v>0</v>
      </c>
      <c r="L1897" t="s">
        <v>10944</v>
      </c>
      <c r="N1897" t="s">
        <v>11270</v>
      </c>
      <c r="O1897" t="s">
        <v>10747</v>
      </c>
      <c r="P1897" t="s">
        <v>10708</v>
      </c>
      <c r="Q1897" t="s">
        <v>10748</v>
      </c>
      <c r="R1897" t="s">
        <v>10709</v>
      </c>
      <c r="S1897" t="s">
        <v>11271</v>
      </c>
      <c r="T1897">
        <v>43102.456921296303</v>
      </c>
    </row>
    <row r="1898" spans="1:20" x14ac:dyDescent="0.25">
      <c r="A1898" t="s">
        <v>8657</v>
      </c>
      <c r="B1898" t="s">
        <v>13882</v>
      </c>
      <c r="C1898" t="s">
        <v>10856</v>
      </c>
      <c r="D1898" t="s">
        <v>12566</v>
      </c>
      <c r="E1898" t="s">
        <v>10685</v>
      </c>
      <c r="F1898">
        <v>129.99</v>
      </c>
      <c r="G1898">
        <v>389.97</v>
      </c>
      <c r="H1898">
        <v>3</v>
      </c>
      <c r="I1898" t="s">
        <v>10682</v>
      </c>
      <c r="J1898">
        <v>0</v>
      </c>
      <c r="K1898">
        <v>0</v>
      </c>
      <c r="L1898" t="s">
        <v>10731</v>
      </c>
      <c r="M1898">
        <v>44631</v>
      </c>
      <c r="N1898" t="s">
        <v>10874</v>
      </c>
      <c r="O1898" t="s">
        <v>10701</v>
      </c>
      <c r="P1898" t="s">
        <v>10708</v>
      </c>
      <c r="Q1898" t="s">
        <v>10702</v>
      </c>
      <c r="R1898" t="s">
        <v>10709</v>
      </c>
      <c r="S1898" t="s">
        <v>10875</v>
      </c>
      <c r="T1898">
        <v>43102.456875000003</v>
      </c>
    </row>
    <row r="1899" spans="1:20" x14ac:dyDescent="0.25">
      <c r="A1899" t="s">
        <v>13883</v>
      </c>
      <c r="B1899" t="s">
        <v>13884</v>
      </c>
      <c r="C1899" t="s">
        <v>10691</v>
      </c>
      <c r="D1899" t="s">
        <v>12566</v>
      </c>
      <c r="E1899" t="s">
        <v>10693</v>
      </c>
      <c r="F1899">
        <v>13.99</v>
      </c>
      <c r="G1899">
        <v>167.88</v>
      </c>
      <c r="H1899">
        <v>12</v>
      </c>
      <c r="I1899" t="s">
        <v>10682</v>
      </c>
      <c r="J1899">
        <v>0</v>
      </c>
      <c r="K1899">
        <v>0</v>
      </c>
      <c r="L1899" t="s">
        <v>10944</v>
      </c>
      <c r="N1899" t="s">
        <v>10837</v>
      </c>
      <c r="O1899" t="s">
        <v>10701</v>
      </c>
      <c r="Q1899" t="s">
        <v>10702</v>
      </c>
      <c r="S1899" t="s">
        <v>10838</v>
      </c>
      <c r="T1899">
        <v>43102.456921296303</v>
      </c>
    </row>
    <row r="1900" spans="1:20" x14ac:dyDescent="0.25">
      <c r="A1900" t="s">
        <v>13885</v>
      </c>
      <c r="B1900" t="s">
        <v>13886</v>
      </c>
      <c r="C1900" t="s">
        <v>10691</v>
      </c>
      <c r="D1900" t="s">
        <v>12566</v>
      </c>
      <c r="E1900" t="s">
        <v>10693</v>
      </c>
      <c r="F1900">
        <v>20.99</v>
      </c>
      <c r="G1900">
        <v>125.94</v>
      </c>
      <c r="H1900">
        <v>6</v>
      </c>
      <c r="I1900" t="s">
        <v>10682</v>
      </c>
      <c r="J1900">
        <v>0</v>
      </c>
      <c r="K1900">
        <v>0</v>
      </c>
      <c r="L1900" t="s">
        <v>10868</v>
      </c>
      <c r="N1900" t="s">
        <v>11425</v>
      </c>
      <c r="O1900" t="s">
        <v>10687</v>
      </c>
      <c r="Q1900" t="s">
        <v>10688</v>
      </c>
      <c r="S1900" t="s">
        <v>11426</v>
      </c>
      <c r="T1900">
        <v>43102.456990740699</v>
      </c>
    </row>
    <row r="1901" spans="1:20" x14ac:dyDescent="0.25">
      <c r="A1901" t="s">
        <v>8658</v>
      </c>
      <c r="B1901" t="s">
        <v>13887</v>
      </c>
      <c r="C1901" t="s">
        <v>10691</v>
      </c>
      <c r="D1901" t="s">
        <v>12566</v>
      </c>
      <c r="E1901" t="s">
        <v>10693</v>
      </c>
      <c r="F1901">
        <v>5.09</v>
      </c>
      <c r="G1901">
        <v>61.08</v>
      </c>
      <c r="H1901">
        <v>12</v>
      </c>
      <c r="I1901" t="s">
        <v>10682</v>
      </c>
      <c r="J1901">
        <v>0</v>
      </c>
      <c r="K1901">
        <v>0</v>
      </c>
      <c r="L1901" t="s">
        <v>10864</v>
      </c>
      <c r="N1901" t="s">
        <v>10700</v>
      </c>
      <c r="O1901" t="s">
        <v>10701</v>
      </c>
      <c r="Q1901" t="s">
        <v>10702</v>
      </c>
      <c r="S1901" t="s">
        <v>10703</v>
      </c>
      <c r="T1901">
        <v>43102.456875000003</v>
      </c>
    </row>
    <row r="1902" spans="1:20" x14ac:dyDescent="0.25">
      <c r="A1902" t="s">
        <v>13888</v>
      </c>
      <c r="B1902" t="s">
        <v>13889</v>
      </c>
      <c r="C1902" t="s">
        <v>10691</v>
      </c>
      <c r="D1902" t="s">
        <v>12566</v>
      </c>
      <c r="E1902" t="s">
        <v>10693</v>
      </c>
      <c r="F1902">
        <v>10.69</v>
      </c>
      <c r="G1902">
        <v>128.28</v>
      </c>
      <c r="H1902">
        <v>12</v>
      </c>
      <c r="I1902" t="s">
        <v>10682</v>
      </c>
      <c r="J1902">
        <v>0</v>
      </c>
      <c r="K1902">
        <v>0</v>
      </c>
      <c r="L1902" t="s">
        <v>10864</v>
      </c>
      <c r="N1902" t="s">
        <v>10700</v>
      </c>
      <c r="O1902" t="s">
        <v>10701</v>
      </c>
      <c r="Q1902" t="s">
        <v>10702</v>
      </c>
      <c r="S1902" t="s">
        <v>10703</v>
      </c>
      <c r="T1902">
        <v>43102.456875000003</v>
      </c>
    </row>
    <row r="1903" spans="1:20" x14ac:dyDescent="0.25">
      <c r="A1903" t="s">
        <v>4833</v>
      </c>
      <c r="B1903" t="s">
        <v>13890</v>
      </c>
      <c r="C1903" t="s">
        <v>13217</v>
      </c>
      <c r="D1903" t="s">
        <v>12566</v>
      </c>
      <c r="E1903" t="s">
        <v>10685</v>
      </c>
      <c r="F1903">
        <v>38.99</v>
      </c>
      <c r="G1903">
        <v>467.88</v>
      </c>
      <c r="H1903">
        <v>12</v>
      </c>
      <c r="I1903" t="s">
        <v>10682</v>
      </c>
      <c r="J1903">
        <v>0</v>
      </c>
      <c r="K1903">
        <v>0</v>
      </c>
      <c r="L1903" t="s">
        <v>10740</v>
      </c>
      <c r="N1903" t="s">
        <v>10686</v>
      </c>
      <c r="O1903" t="s">
        <v>10687</v>
      </c>
      <c r="Q1903" t="s">
        <v>10688</v>
      </c>
      <c r="S1903" t="s">
        <v>10689</v>
      </c>
      <c r="T1903">
        <v>43102.456886574102</v>
      </c>
    </row>
    <row r="1904" spans="1:20" x14ac:dyDescent="0.25">
      <c r="A1904" t="s">
        <v>13891</v>
      </c>
      <c r="B1904" t="s">
        <v>11840</v>
      </c>
      <c r="C1904" t="s">
        <v>10691</v>
      </c>
      <c r="D1904" t="s">
        <v>12566</v>
      </c>
      <c r="E1904" t="s">
        <v>10693</v>
      </c>
      <c r="F1904">
        <v>51.99</v>
      </c>
      <c r="G1904">
        <v>623.88</v>
      </c>
      <c r="H1904">
        <v>12</v>
      </c>
      <c r="I1904" t="s">
        <v>10682</v>
      </c>
      <c r="J1904">
        <v>0</v>
      </c>
      <c r="K1904">
        <v>0</v>
      </c>
      <c r="L1904" t="s">
        <v>10868</v>
      </c>
      <c r="N1904" t="s">
        <v>10991</v>
      </c>
      <c r="O1904" t="s">
        <v>10992</v>
      </c>
      <c r="Q1904" t="s">
        <v>10993</v>
      </c>
      <c r="S1904" t="s">
        <v>10994</v>
      </c>
      <c r="T1904">
        <v>43102.456990740699</v>
      </c>
    </row>
    <row r="1905" spans="1:20" x14ac:dyDescent="0.25">
      <c r="A1905" t="s">
        <v>8659</v>
      </c>
      <c r="B1905" t="s">
        <v>13892</v>
      </c>
      <c r="C1905" t="s">
        <v>13217</v>
      </c>
      <c r="D1905" t="s">
        <v>12566</v>
      </c>
      <c r="E1905" t="s">
        <v>10753</v>
      </c>
      <c r="F1905">
        <v>55.99</v>
      </c>
      <c r="G1905">
        <v>335.94</v>
      </c>
      <c r="H1905">
        <v>6</v>
      </c>
      <c r="I1905" t="s">
        <v>10682</v>
      </c>
      <c r="J1905">
        <v>0</v>
      </c>
      <c r="K1905">
        <v>0</v>
      </c>
      <c r="L1905" t="s">
        <v>10740</v>
      </c>
      <c r="N1905" t="s">
        <v>12137</v>
      </c>
      <c r="O1905" t="s">
        <v>10701</v>
      </c>
      <c r="Q1905" t="s">
        <v>10702</v>
      </c>
      <c r="S1905" t="s">
        <v>12138</v>
      </c>
      <c r="T1905">
        <v>43102.456886574102</v>
      </c>
    </row>
    <row r="1906" spans="1:20" x14ac:dyDescent="0.25">
      <c r="A1906" t="s">
        <v>8660</v>
      </c>
      <c r="B1906" t="s">
        <v>13893</v>
      </c>
      <c r="C1906" t="s">
        <v>10691</v>
      </c>
      <c r="D1906" t="s">
        <v>12566</v>
      </c>
      <c r="E1906" t="s">
        <v>10836</v>
      </c>
      <c r="F1906">
        <v>20.99</v>
      </c>
      <c r="G1906">
        <v>251.88</v>
      </c>
      <c r="H1906">
        <v>12</v>
      </c>
      <c r="I1906" t="s">
        <v>10682</v>
      </c>
      <c r="J1906">
        <v>0</v>
      </c>
      <c r="K1906">
        <v>0</v>
      </c>
      <c r="L1906" t="s">
        <v>10722</v>
      </c>
      <c r="N1906" t="s">
        <v>10761</v>
      </c>
      <c r="O1906" t="s">
        <v>10762</v>
      </c>
      <c r="P1906" t="s">
        <v>10708</v>
      </c>
      <c r="Q1906" t="s">
        <v>10763</v>
      </c>
      <c r="R1906" t="s">
        <v>10709</v>
      </c>
      <c r="S1906" t="s">
        <v>10764</v>
      </c>
      <c r="T1906">
        <v>43102.456956018497</v>
      </c>
    </row>
    <row r="1907" spans="1:20" x14ac:dyDescent="0.25">
      <c r="A1907" t="s">
        <v>13894</v>
      </c>
      <c r="B1907" t="s">
        <v>13895</v>
      </c>
      <c r="C1907" t="s">
        <v>10751</v>
      </c>
      <c r="D1907" t="s">
        <v>12566</v>
      </c>
      <c r="E1907" t="s">
        <v>10753</v>
      </c>
      <c r="F1907">
        <v>74.989999999999995</v>
      </c>
      <c r="G1907">
        <v>449.94</v>
      </c>
      <c r="H1907">
        <v>6</v>
      </c>
      <c r="I1907" t="s">
        <v>10682</v>
      </c>
      <c r="J1907">
        <v>0</v>
      </c>
      <c r="K1907">
        <v>0</v>
      </c>
      <c r="L1907" t="s">
        <v>10722</v>
      </c>
      <c r="N1907" t="s">
        <v>12137</v>
      </c>
      <c r="O1907" t="s">
        <v>10701</v>
      </c>
      <c r="Q1907" t="s">
        <v>10702</v>
      </c>
      <c r="S1907" t="s">
        <v>12138</v>
      </c>
      <c r="T1907">
        <v>43102.456956018497</v>
      </c>
    </row>
    <row r="1908" spans="1:20" x14ac:dyDescent="0.25">
      <c r="A1908" t="s">
        <v>13896</v>
      </c>
      <c r="B1908" t="s">
        <v>13897</v>
      </c>
      <c r="C1908" t="s">
        <v>10751</v>
      </c>
      <c r="D1908" t="s">
        <v>12566</v>
      </c>
      <c r="E1908" t="s">
        <v>10753</v>
      </c>
      <c r="F1908">
        <v>41.99</v>
      </c>
      <c r="G1908">
        <v>251.94</v>
      </c>
      <c r="H1908">
        <v>6</v>
      </c>
      <c r="I1908" t="s">
        <v>10682</v>
      </c>
      <c r="J1908">
        <v>0</v>
      </c>
      <c r="K1908">
        <v>0</v>
      </c>
      <c r="L1908" t="s">
        <v>10722</v>
      </c>
      <c r="N1908" t="s">
        <v>12137</v>
      </c>
      <c r="O1908" t="s">
        <v>10701</v>
      </c>
      <c r="Q1908" t="s">
        <v>10702</v>
      </c>
      <c r="S1908" t="s">
        <v>12138</v>
      </c>
      <c r="T1908">
        <v>43102.456956018497</v>
      </c>
    </row>
    <row r="1909" spans="1:20" x14ac:dyDescent="0.25">
      <c r="A1909" t="s">
        <v>13898</v>
      </c>
      <c r="B1909" t="s">
        <v>13899</v>
      </c>
      <c r="C1909" t="s">
        <v>10751</v>
      </c>
      <c r="D1909" t="s">
        <v>12566</v>
      </c>
      <c r="E1909" t="s">
        <v>10753</v>
      </c>
      <c r="F1909">
        <v>78.989999999999995</v>
      </c>
      <c r="G1909">
        <v>473.94</v>
      </c>
      <c r="H1909">
        <v>6</v>
      </c>
      <c r="I1909" t="s">
        <v>10682</v>
      </c>
      <c r="J1909">
        <v>0</v>
      </c>
      <c r="K1909">
        <v>0</v>
      </c>
      <c r="L1909" t="s">
        <v>11081</v>
      </c>
      <c r="N1909" t="s">
        <v>12137</v>
      </c>
      <c r="O1909" t="s">
        <v>10701</v>
      </c>
      <c r="Q1909" t="s">
        <v>10702</v>
      </c>
      <c r="S1909" t="s">
        <v>12138</v>
      </c>
      <c r="T1909">
        <v>43102.456863425898</v>
      </c>
    </row>
    <row r="1910" spans="1:20" x14ac:dyDescent="0.25">
      <c r="A1910" t="s">
        <v>13900</v>
      </c>
      <c r="B1910" t="s">
        <v>13901</v>
      </c>
      <c r="C1910" t="s">
        <v>10691</v>
      </c>
      <c r="D1910" t="s">
        <v>12566</v>
      </c>
      <c r="E1910" t="s">
        <v>10693</v>
      </c>
      <c r="F1910">
        <v>19.989999999999998</v>
      </c>
      <c r="G1910">
        <v>239.88</v>
      </c>
      <c r="H1910">
        <v>12</v>
      </c>
      <c r="I1910" t="s">
        <v>10682</v>
      </c>
      <c r="J1910">
        <v>0</v>
      </c>
      <c r="K1910">
        <v>0</v>
      </c>
      <c r="L1910" t="s">
        <v>10758</v>
      </c>
      <c r="N1910" t="s">
        <v>10761</v>
      </c>
      <c r="O1910" t="s">
        <v>10762</v>
      </c>
      <c r="P1910" t="s">
        <v>10708</v>
      </c>
      <c r="Q1910" t="s">
        <v>10763</v>
      </c>
      <c r="R1910" t="s">
        <v>10709</v>
      </c>
      <c r="S1910" t="s">
        <v>10764</v>
      </c>
      <c r="T1910">
        <v>43109.404224537</v>
      </c>
    </row>
    <row r="1911" spans="1:20" x14ac:dyDescent="0.25">
      <c r="A1911" t="s">
        <v>13902</v>
      </c>
      <c r="B1911" t="s">
        <v>13903</v>
      </c>
      <c r="C1911" t="s">
        <v>10691</v>
      </c>
      <c r="D1911" t="s">
        <v>12566</v>
      </c>
      <c r="E1911" t="s">
        <v>10693</v>
      </c>
      <c r="F1911">
        <v>35.29</v>
      </c>
      <c r="G1911">
        <v>211.74</v>
      </c>
      <c r="H1911">
        <v>6</v>
      </c>
      <c r="I1911" t="s">
        <v>10682</v>
      </c>
      <c r="J1911">
        <v>0</v>
      </c>
      <c r="K1911">
        <v>0</v>
      </c>
      <c r="L1911" t="s">
        <v>10831</v>
      </c>
      <c r="N1911" t="s">
        <v>13477</v>
      </c>
      <c r="S1911" t="s">
        <v>13478</v>
      </c>
      <c r="T1911">
        <v>43102.456956018497</v>
      </c>
    </row>
    <row r="1912" spans="1:20" x14ac:dyDescent="0.25">
      <c r="A1912" t="s">
        <v>8661</v>
      </c>
      <c r="B1912" t="s">
        <v>13904</v>
      </c>
      <c r="C1912" t="s">
        <v>10691</v>
      </c>
      <c r="D1912" t="s">
        <v>12566</v>
      </c>
      <c r="E1912" t="s">
        <v>10693</v>
      </c>
      <c r="F1912">
        <v>9.59</v>
      </c>
      <c r="G1912">
        <v>115.08</v>
      </c>
      <c r="H1912">
        <v>12</v>
      </c>
      <c r="I1912" t="s">
        <v>10682</v>
      </c>
      <c r="J1912">
        <v>0</v>
      </c>
      <c r="K1912">
        <v>0</v>
      </c>
      <c r="L1912" t="s">
        <v>10717</v>
      </c>
      <c r="N1912" t="s">
        <v>10991</v>
      </c>
      <c r="O1912" t="s">
        <v>10992</v>
      </c>
      <c r="Q1912" t="s">
        <v>10993</v>
      </c>
      <c r="S1912" t="s">
        <v>10994</v>
      </c>
      <c r="T1912">
        <v>43102.456921296303</v>
      </c>
    </row>
    <row r="1913" spans="1:20" x14ac:dyDescent="0.25">
      <c r="A1913" t="s">
        <v>13905</v>
      </c>
      <c r="B1913" t="s">
        <v>11486</v>
      </c>
      <c r="C1913" t="s">
        <v>10691</v>
      </c>
      <c r="D1913" t="s">
        <v>12566</v>
      </c>
      <c r="E1913" t="s">
        <v>10693</v>
      </c>
      <c r="F1913">
        <v>23.99</v>
      </c>
      <c r="G1913">
        <v>287.88</v>
      </c>
      <c r="H1913">
        <v>12</v>
      </c>
      <c r="I1913" t="s">
        <v>10682</v>
      </c>
      <c r="J1913">
        <v>0</v>
      </c>
      <c r="K1913">
        <v>0</v>
      </c>
      <c r="L1913" t="s">
        <v>10713</v>
      </c>
      <c r="N1913" t="s">
        <v>10991</v>
      </c>
      <c r="O1913" t="s">
        <v>10992</v>
      </c>
      <c r="Q1913" t="s">
        <v>10993</v>
      </c>
      <c r="S1913" t="s">
        <v>10994</v>
      </c>
      <c r="T1913">
        <v>43102.456875000003</v>
      </c>
    </row>
    <row r="1914" spans="1:20" x14ac:dyDescent="0.25">
      <c r="A1914" t="s">
        <v>8662</v>
      </c>
      <c r="B1914" t="s">
        <v>13906</v>
      </c>
      <c r="C1914" t="s">
        <v>10691</v>
      </c>
      <c r="D1914" t="s">
        <v>12566</v>
      </c>
      <c r="E1914" t="s">
        <v>10693</v>
      </c>
      <c r="F1914">
        <v>9.59</v>
      </c>
      <c r="G1914">
        <v>115.08</v>
      </c>
      <c r="H1914">
        <v>12</v>
      </c>
      <c r="I1914" t="s">
        <v>10682</v>
      </c>
      <c r="J1914">
        <v>0</v>
      </c>
      <c r="K1914">
        <v>0</v>
      </c>
      <c r="L1914" t="s">
        <v>10731</v>
      </c>
      <c r="N1914" t="s">
        <v>10746</v>
      </c>
      <c r="O1914" t="s">
        <v>10747</v>
      </c>
      <c r="Q1914" t="s">
        <v>10748</v>
      </c>
      <c r="S1914" t="s">
        <v>10749</v>
      </c>
      <c r="T1914">
        <v>43102.456875000003</v>
      </c>
    </row>
    <row r="1915" spans="1:20" x14ac:dyDescent="0.25">
      <c r="A1915" t="s">
        <v>8663</v>
      </c>
      <c r="B1915" t="s">
        <v>13907</v>
      </c>
      <c r="C1915" t="s">
        <v>10691</v>
      </c>
      <c r="D1915" t="s">
        <v>12566</v>
      </c>
      <c r="E1915" t="s">
        <v>10693</v>
      </c>
      <c r="F1915">
        <v>8.49</v>
      </c>
      <c r="G1915">
        <v>101.88</v>
      </c>
      <c r="H1915">
        <v>12</v>
      </c>
      <c r="I1915" t="s">
        <v>10682</v>
      </c>
      <c r="J1915">
        <v>0</v>
      </c>
      <c r="K1915">
        <v>0</v>
      </c>
      <c r="L1915" t="s">
        <v>10788</v>
      </c>
      <c r="N1915" t="s">
        <v>10746</v>
      </c>
      <c r="O1915" t="s">
        <v>10747</v>
      </c>
      <c r="Q1915" t="s">
        <v>10748</v>
      </c>
      <c r="S1915" t="s">
        <v>10749</v>
      </c>
      <c r="T1915">
        <v>43102.456921296303</v>
      </c>
    </row>
    <row r="1916" spans="1:20" x14ac:dyDescent="0.25">
      <c r="A1916" t="s">
        <v>8664</v>
      </c>
      <c r="B1916" t="s">
        <v>13908</v>
      </c>
      <c r="C1916" t="s">
        <v>10691</v>
      </c>
      <c r="D1916" t="s">
        <v>12566</v>
      </c>
      <c r="E1916" t="s">
        <v>10836</v>
      </c>
      <c r="F1916">
        <v>32.99</v>
      </c>
      <c r="G1916">
        <v>395.88</v>
      </c>
      <c r="H1916">
        <v>12</v>
      </c>
      <c r="I1916" t="s">
        <v>10682</v>
      </c>
      <c r="J1916">
        <v>0</v>
      </c>
      <c r="K1916">
        <v>0</v>
      </c>
      <c r="L1916" t="s">
        <v>10883</v>
      </c>
      <c r="N1916" t="s">
        <v>10991</v>
      </c>
      <c r="O1916" t="s">
        <v>10992</v>
      </c>
      <c r="Q1916" t="s">
        <v>10993</v>
      </c>
      <c r="S1916" t="s">
        <v>10994</v>
      </c>
      <c r="T1916">
        <v>43102.456979166702</v>
      </c>
    </row>
    <row r="1917" spans="1:20" x14ac:dyDescent="0.25">
      <c r="A1917" t="s">
        <v>13909</v>
      </c>
      <c r="B1917" t="s">
        <v>13910</v>
      </c>
      <c r="C1917" t="s">
        <v>10691</v>
      </c>
      <c r="D1917" t="s">
        <v>12566</v>
      </c>
      <c r="E1917" t="s">
        <v>10693</v>
      </c>
      <c r="F1917">
        <v>36.340000000000003</v>
      </c>
      <c r="G1917">
        <v>218.04</v>
      </c>
      <c r="H1917">
        <v>6</v>
      </c>
      <c r="I1917" t="s">
        <v>10682</v>
      </c>
      <c r="J1917">
        <v>0</v>
      </c>
      <c r="K1917">
        <v>0</v>
      </c>
      <c r="L1917" t="s">
        <v>11982</v>
      </c>
      <c r="N1917" t="s">
        <v>13911</v>
      </c>
      <c r="O1917" t="s">
        <v>11717</v>
      </c>
      <c r="Q1917" t="s">
        <v>11718</v>
      </c>
      <c r="S1917" t="s">
        <v>13912</v>
      </c>
      <c r="T1917">
        <v>43102.456956018497</v>
      </c>
    </row>
    <row r="1918" spans="1:20" x14ac:dyDescent="0.25">
      <c r="A1918" t="s">
        <v>8665</v>
      </c>
      <c r="B1918" t="s">
        <v>13913</v>
      </c>
      <c r="C1918" t="s">
        <v>10691</v>
      </c>
      <c r="D1918" t="s">
        <v>12566</v>
      </c>
      <c r="E1918" t="s">
        <v>10693</v>
      </c>
      <c r="F1918">
        <v>47.78</v>
      </c>
      <c r="G1918">
        <v>286.68</v>
      </c>
      <c r="H1918">
        <v>6</v>
      </c>
      <c r="I1918" t="s">
        <v>10682</v>
      </c>
      <c r="J1918">
        <v>0</v>
      </c>
      <c r="K1918">
        <v>0</v>
      </c>
      <c r="L1918" t="s">
        <v>11081</v>
      </c>
      <c r="N1918" t="s">
        <v>12994</v>
      </c>
      <c r="O1918" t="s">
        <v>10747</v>
      </c>
      <c r="Q1918" t="s">
        <v>10748</v>
      </c>
      <c r="S1918" t="s">
        <v>12995</v>
      </c>
      <c r="T1918">
        <v>43102.456863425898</v>
      </c>
    </row>
    <row r="1919" spans="1:20" x14ac:dyDescent="0.25">
      <c r="A1919" t="s">
        <v>8666</v>
      </c>
      <c r="B1919" t="s">
        <v>13914</v>
      </c>
      <c r="C1919" t="s">
        <v>10691</v>
      </c>
      <c r="D1919" t="s">
        <v>12566</v>
      </c>
      <c r="E1919" t="s">
        <v>10693</v>
      </c>
      <c r="F1919">
        <v>23.99</v>
      </c>
      <c r="G1919">
        <v>143.94</v>
      </c>
      <c r="H1919">
        <v>6</v>
      </c>
      <c r="I1919" t="s">
        <v>10682</v>
      </c>
      <c r="J1919">
        <v>0</v>
      </c>
      <c r="K1919">
        <v>0</v>
      </c>
      <c r="L1919" t="s">
        <v>10883</v>
      </c>
      <c r="N1919" t="s">
        <v>11425</v>
      </c>
      <c r="O1919" t="s">
        <v>10687</v>
      </c>
      <c r="Q1919" t="s">
        <v>10688</v>
      </c>
      <c r="S1919" t="s">
        <v>11426</v>
      </c>
      <c r="T1919">
        <v>43102.456979166702</v>
      </c>
    </row>
    <row r="1920" spans="1:20" x14ac:dyDescent="0.25">
      <c r="A1920" t="s">
        <v>13915</v>
      </c>
      <c r="B1920" t="s">
        <v>13916</v>
      </c>
      <c r="C1920" t="s">
        <v>10691</v>
      </c>
      <c r="D1920" t="s">
        <v>12566</v>
      </c>
      <c r="E1920" t="s">
        <v>10693</v>
      </c>
      <c r="F1920">
        <v>35.29</v>
      </c>
      <c r="G1920">
        <v>211.74</v>
      </c>
      <c r="H1920">
        <v>6</v>
      </c>
      <c r="I1920" t="s">
        <v>10682</v>
      </c>
      <c r="J1920">
        <v>0</v>
      </c>
      <c r="K1920">
        <v>0</v>
      </c>
      <c r="L1920" t="s">
        <v>10788</v>
      </c>
      <c r="N1920" t="s">
        <v>13477</v>
      </c>
      <c r="S1920" t="s">
        <v>13478</v>
      </c>
      <c r="T1920">
        <v>43102.456921296303</v>
      </c>
    </row>
    <row r="1921" spans="1:20" x14ac:dyDescent="0.25">
      <c r="A1921" t="s">
        <v>13917</v>
      </c>
      <c r="B1921" t="s">
        <v>13918</v>
      </c>
      <c r="C1921" t="s">
        <v>10691</v>
      </c>
      <c r="D1921" t="s">
        <v>12566</v>
      </c>
      <c r="E1921" t="s">
        <v>10693</v>
      </c>
      <c r="F1921">
        <v>35.29</v>
      </c>
      <c r="G1921">
        <v>211.74</v>
      </c>
      <c r="H1921">
        <v>6</v>
      </c>
      <c r="I1921" t="s">
        <v>10682</v>
      </c>
      <c r="J1921">
        <v>0</v>
      </c>
      <c r="K1921">
        <v>0</v>
      </c>
      <c r="L1921" t="s">
        <v>10788</v>
      </c>
      <c r="N1921" t="s">
        <v>13477</v>
      </c>
      <c r="S1921" t="s">
        <v>13478</v>
      </c>
      <c r="T1921">
        <v>43102.456921296303</v>
      </c>
    </row>
    <row r="1922" spans="1:20" x14ac:dyDescent="0.25">
      <c r="A1922" t="s">
        <v>4834</v>
      </c>
      <c r="B1922" t="s">
        <v>13919</v>
      </c>
      <c r="C1922" t="s">
        <v>10751</v>
      </c>
      <c r="D1922" t="s">
        <v>12566</v>
      </c>
      <c r="E1922" t="s">
        <v>10836</v>
      </c>
      <c r="F1922">
        <v>19.190000000000001</v>
      </c>
      <c r="G1922">
        <v>230.28</v>
      </c>
      <c r="H1922">
        <v>12</v>
      </c>
      <c r="I1922" t="s">
        <v>10682</v>
      </c>
      <c r="J1922">
        <v>0</v>
      </c>
      <c r="K1922">
        <v>0</v>
      </c>
      <c r="L1922" t="s">
        <v>10788</v>
      </c>
      <c r="N1922" t="s">
        <v>10991</v>
      </c>
      <c r="O1922" t="s">
        <v>10992</v>
      </c>
      <c r="Q1922" t="s">
        <v>10993</v>
      </c>
      <c r="S1922" t="s">
        <v>10994</v>
      </c>
      <c r="T1922">
        <v>43102.456921296303</v>
      </c>
    </row>
    <row r="1923" spans="1:20" x14ac:dyDescent="0.25">
      <c r="A1923" t="s">
        <v>13920</v>
      </c>
      <c r="B1923" t="s">
        <v>13921</v>
      </c>
      <c r="C1923" t="s">
        <v>10691</v>
      </c>
      <c r="D1923" t="s">
        <v>12566</v>
      </c>
      <c r="E1923" t="s">
        <v>10836</v>
      </c>
      <c r="F1923">
        <v>35.39</v>
      </c>
      <c r="G1923">
        <v>212.34</v>
      </c>
      <c r="H1923">
        <v>6</v>
      </c>
      <c r="I1923" t="s">
        <v>10682</v>
      </c>
      <c r="J1923">
        <v>0</v>
      </c>
      <c r="K1923">
        <v>0</v>
      </c>
      <c r="L1923" t="s">
        <v>10788</v>
      </c>
      <c r="N1923" t="s">
        <v>13477</v>
      </c>
      <c r="S1923" t="s">
        <v>13478</v>
      </c>
      <c r="T1923">
        <v>43102.456921296303</v>
      </c>
    </row>
    <row r="1924" spans="1:20" x14ac:dyDescent="0.25">
      <c r="A1924" t="s">
        <v>8667</v>
      </c>
      <c r="B1924" t="s">
        <v>13922</v>
      </c>
      <c r="C1924" t="s">
        <v>10691</v>
      </c>
      <c r="D1924" t="s">
        <v>12566</v>
      </c>
      <c r="E1924" t="s">
        <v>10693</v>
      </c>
      <c r="F1924">
        <v>14.99</v>
      </c>
      <c r="G1924">
        <v>179.88</v>
      </c>
      <c r="H1924">
        <v>12</v>
      </c>
      <c r="I1924" t="s">
        <v>10682</v>
      </c>
      <c r="J1924">
        <v>0</v>
      </c>
      <c r="K1924">
        <v>0</v>
      </c>
      <c r="L1924" t="s">
        <v>10831</v>
      </c>
      <c r="N1924" t="s">
        <v>12922</v>
      </c>
      <c r="S1924" t="s">
        <v>12923</v>
      </c>
      <c r="T1924">
        <v>43102.456956018497</v>
      </c>
    </row>
    <row r="1925" spans="1:20" x14ac:dyDescent="0.25">
      <c r="A1925" t="s">
        <v>8668</v>
      </c>
      <c r="B1925" t="s">
        <v>13923</v>
      </c>
      <c r="C1925" t="s">
        <v>10751</v>
      </c>
      <c r="D1925" t="s">
        <v>12566</v>
      </c>
      <c r="E1925" t="s">
        <v>10693</v>
      </c>
      <c r="F1925">
        <v>21.59</v>
      </c>
      <c r="G1925">
        <v>129.54</v>
      </c>
      <c r="H1925">
        <v>6</v>
      </c>
      <c r="I1925" t="s">
        <v>10682</v>
      </c>
      <c r="J1925">
        <v>0</v>
      </c>
      <c r="K1925">
        <v>0</v>
      </c>
      <c r="L1925" t="s">
        <v>13924</v>
      </c>
      <c r="N1925" t="s">
        <v>10686</v>
      </c>
      <c r="O1925" t="s">
        <v>10687</v>
      </c>
      <c r="Q1925" t="s">
        <v>10688</v>
      </c>
      <c r="S1925" t="s">
        <v>10689</v>
      </c>
      <c r="T1925">
        <v>43102.456886574102</v>
      </c>
    </row>
    <row r="1926" spans="1:20" x14ac:dyDescent="0.25">
      <c r="A1926" t="s">
        <v>8381</v>
      </c>
      <c r="B1926" t="s">
        <v>13925</v>
      </c>
      <c r="C1926" t="s">
        <v>13217</v>
      </c>
      <c r="D1926" t="s">
        <v>12566</v>
      </c>
      <c r="E1926" t="s">
        <v>10685</v>
      </c>
      <c r="F1926">
        <v>199.99</v>
      </c>
      <c r="G1926">
        <v>1199.94</v>
      </c>
      <c r="H1926">
        <v>6</v>
      </c>
      <c r="I1926" t="s">
        <v>10682</v>
      </c>
      <c r="J1926">
        <v>18</v>
      </c>
      <c r="K1926">
        <v>0</v>
      </c>
      <c r="L1926" t="s">
        <v>10706</v>
      </c>
      <c r="N1926" t="s">
        <v>10803</v>
      </c>
      <c r="O1926" t="s">
        <v>10782</v>
      </c>
      <c r="Q1926" t="s">
        <v>10783</v>
      </c>
      <c r="S1926" t="s">
        <v>10804</v>
      </c>
      <c r="T1926">
        <v>43102.457002314797</v>
      </c>
    </row>
    <row r="1927" spans="1:20" x14ac:dyDescent="0.25">
      <c r="A1927" t="s">
        <v>8669</v>
      </c>
      <c r="B1927" t="s">
        <v>13926</v>
      </c>
      <c r="C1927" t="s">
        <v>10691</v>
      </c>
      <c r="D1927" t="s">
        <v>12566</v>
      </c>
      <c r="E1927" t="s">
        <v>10693</v>
      </c>
      <c r="F1927">
        <v>14.99</v>
      </c>
      <c r="G1927">
        <v>179.88</v>
      </c>
      <c r="H1927">
        <v>12</v>
      </c>
      <c r="I1927" t="s">
        <v>10682</v>
      </c>
      <c r="J1927">
        <v>0</v>
      </c>
      <c r="K1927">
        <v>0</v>
      </c>
      <c r="L1927" t="s">
        <v>10833</v>
      </c>
      <c r="N1927" t="s">
        <v>10686</v>
      </c>
      <c r="O1927" t="s">
        <v>10687</v>
      </c>
      <c r="Q1927" t="s">
        <v>10688</v>
      </c>
      <c r="S1927" t="s">
        <v>10689</v>
      </c>
      <c r="T1927">
        <v>43102.456967592603</v>
      </c>
    </row>
    <row r="1928" spans="1:20" x14ac:dyDescent="0.25">
      <c r="A1928" t="s">
        <v>8356</v>
      </c>
      <c r="B1928" t="s">
        <v>13927</v>
      </c>
      <c r="C1928" t="s">
        <v>13217</v>
      </c>
      <c r="D1928" t="s">
        <v>12566</v>
      </c>
      <c r="E1928" t="s">
        <v>10685</v>
      </c>
      <c r="F1928">
        <v>229.99</v>
      </c>
      <c r="G1928">
        <v>229.99</v>
      </c>
      <c r="H1928">
        <v>1</v>
      </c>
      <c r="I1928" t="s">
        <v>10682</v>
      </c>
      <c r="J1928">
        <v>0</v>
      </c>
      <c r="K1928">
        <v>0</v>
      </c>
      <c r="L1928" t="s">
        <v>10868</v>
      </c>
      <c r="N1928" t="s">
        <v>10837</v>
      </c>
      <c r="O1928" t="s">
        <v>10701</v>
      </c>
      <c r="Q1928" t="s">
        <v>10702</v>
      </c>
      <c r="S1928" t="s">
        <v>10838</v>
      </c>
      <c r="T1928">
        <v>43102.456990740699</v>
      </c>
    </row>
    <row r="1929" spans="1:20" x14ac:dyDescent="0.25">
      <c r="A1929" t="s">
        <v>4835</v>
      </c>
      <c r="B1929" t="s">
        <v>13928</v>
      </c>
      <c r="C1929" t="s">
        <v>10681</v>
      </c>
      <c r="D1929" t="s">
        <v>10683</v>
      </c>
      <c r="E1929" t="s">
        <v>10685</v>
      </c>
      <c r="F1929">
        <v>39.99</v>
      </c>
      <c r="G1929">
        <v>239.94</v>
      </c>
      <c r="H1929">
        <v>6</v>
      </c>
      <c r="I1929" t="s">
        <v>10682</v>
      </c>
      <c r="J1929">
        <v>0</v>
      </c>
      <c r="K1929">
        <v>0</v>
      </c>
      <c r="L1929" t="s">
        <v>10835</v>
      </c>
      <c r="N1929" t="s">
        <v>10991</v>
      </c>
      <c r="O1929" t="s">
        <v>10992</v>
      </c>
      <c r="Q1929" t="s">
        <v>10993</v>
      </c>
      <c r="S1929" t="s">
        <v>10994</v>
      </c>
      <c r="T1929">
        <v>43102.456863425898</v>
      </c>
    </row>
    <row r="1930" spans="1:20" x14ac:dyDescent="0.25">
      <c r="A1930" t="s">
        <v>13929</v>
      </c>
      <c r="B1930" t="s">
        <v>13930</v>
      </c>
      <c r="C1930" t="s">
        <v>10691</v>
      </c>
      <c r="D1930" t="s">
        <v>12566</v>
      </c>
      <c r="E1930" t="s">
        <v>10693</v>
      </c>
      <c r="F1930">
        <v>24.99</v>
      </c>
      <c r="G1930">
        <v>299.88</v>
      </c>
      <c r="H1930">
        <v>12</v>
      </c>
      <c r="I1930" t="s">
        <v>10682</v>
      </c>
      <c r="J1930">
        <v>0</v>
      </c>
      <c r="K1930">
        <v>0</v>
      </c>
      <c r="L1930" t="s">
        <v>10745</v>
      </c>
      <c r="N1930" t="s">
        <v>10686</v>
      </c>
      <c r="O1930" t="s">
        <v>10687</v>
      </c>
      <c r="Q1930" t="s">
        <v>10688</v>
      </c>
      <c r="S1930" t="s">
        <v>10689</v>
      </c>
      <c r="T1930">
        <v>43102.456898148099</v>
      </c>
    </row>
    <row r="1931" spans="1:20" x14ac:dyDescent="0.25">
      <c r="A1931" t="s">
        <v>4836</v>
      </c>
      <c r="B1931" t="s">
        <v>13931</v>
      </c>
      <c r="C1931" t="s">
        <v>13217</v>
      </c>
      <c r="D1931" t="s">
        <v>12566</v>
      </c>
      <c r="E1931" t="s">
        <v>10836</v>
      </c>
      <c r="F1931">
        <v>19.79</v>
      </c>
      <c r="G1931">
        <v>118.74</v>
      </c>
      <c r="H1931">
        <v>6</v>
      </c>
      <c r="I1931" t="s">
        <v>10682</v>
      </c>
      <c r="J1931">
        <v>0</v>
      </c>
      <c r="K1931">
        <v>0</v>
      </c>
      <c r="L1931" t="s">
        <v>10722</v>
      </c>
      <c r="N1931" t="s">
        <v>10991</v>
      </c>
      <c r="O1931" t="s">
        <v>10992</v>
      </c>
      <c r="Q1931" t="s">
        <v>10993</v>
      </c>
      <c r="S1931" t="s">
        <v>10994</v>
      </c>
      <c r="T1931">
        <v>43102.456956018497</v>
      </c>
    </row>
    <row r="1932" spans="1:20" x14ac:dyDescent="0.25">
      <c r="A1932" t="s">
        <v>8670</v>
      </c>
      <c r="B1932" t="s">
        <v>13932</v>
      </c>
      <c r="C1932" t="s">
        <v>10751</v>
      </c>
      <c r="D1932" t="s">
        <v>12566</v>
      </c>
      <c r="E1932" t="s">
        <v>10836</v>
      </c>
      <c r="F1932">
        <v>208.79</v>
      </c>
      <c r="G1932">
        <v>1252.74</v>
      </c>
      <c r="H1932">
        <v>6</v>
      </c>
      <c r="I1932" t="s">
        <v>10682</v>
      </c>
      <c r="J1932">
        <v>0</v>
      </c>
      <c r="K1932">
        <v>0</v>
      </c>
      <c r="L1932" t="s">
        <v>10740</v>
      </c>
      <c r="N1932" t="s">
        <v>10686</v>
      </c>
      <c r="O1932" t="s">
        <v>10687</v>
      </c>
      <c r="Q1932" t="s">
        <v>10688</v>
      </c>
      <c r="S1932" t="s">
        <v>10689</v>
      </c>
      <c r="T1932">
        <v>43102.456886574102</v>
      </c>
    </row>
    <row r="1933" spans="1:20" x14ac:dyDescent="0.25">
      <c r="A1933" t="s">
        <v>13933</v>
      </c>
      <c r="B1933" t="s">
        <v>13934</v>
      </c>
      <c r="C1933" t="s">
        <v>10691</v>
      </c>
      <c r="D1933" t="s">
        <v>12566</v>
      </c>
      <c r="E1933" t="s">
        <v>10693</v>
      </c>
      <c r="F1933">
        <v>21.99</v>
      </c>
      <c r="G1933">
        <v>263.88</v>
      </c>
      <c r="H1933">
        <v>12</v>
      </c>
      <c r="I1933" t="s">
        <v>10682</v>
      </c>
      <c r="J1933">
        <v>0</v>
      </c>
      <c r="K1933">
        <v>0</v>
      </c>
      <c r="L1933" t="s">
        <v>10916</v>
      </c>
      <c r="N1933" t="s">
        <v>10707</v>
      </c>
      <c r="O1933" t="s">
        <v>10708</v>
      </c>
      <c r="Q1933" t="s">
        <v>10709</v>
      </c>
      <c r="S1933" t="s">
        <v>10710</v>
      </c>
      <c r="T1933">
        <v>43102.456909722197</v>
      </c>
    </row>
    <row r="1934" spans="1:20" x14ac:dyDescent="0.25">
      <c r="A1934" t="s">
        <v>13935</v>
      </c>
      <c r="B1934" t="s">
        <v>13936</v>
      </c>
      <c r="C1934" t="s">
        <v>10691</v>
      </c>
      <c r="D1934" t="s">
        <v>12566</v>
      </c>
      <c r="E1934" t="s">
        <v>10693</v>
      </c>
      <c r="F1934">
        <v>21.99</v>
      </c>
      <c r="G1934">
        <v>263.88</v>
      </c>
      <c r="H1934">
        <v>12</v>
      </c>
      <c r="I1934" t="s">
        <v>10682</v>
      </c>
      <c r="J1934">
        <v>4</v>
      </c>
      <c r="K1934">
        <v>0</v>
      </c>
      <c r="L1934" t="s">
        <v>10812</v>
      </c>
      <c r="N1934" t="s">
        <v>11780</v>
      </c>
      <c r="O1934" t="s">
        <v>10747</v>
      </c>
      <c r="Q1934" t="s">
        <v>10748</v>
      </c>
      <c r="S1934" t="s">
        <v>11781</v>
      </c>
      <c r="T1934">
        <v>43102.456875000003</v>
      </c>
    </row>
    <row r="1935" spans="1:20" x14ac:dyDescent="0.25">
      <c r="A1935" t="s">
        <v>13937</v>
      </c>
      <c r="B1935" t="s">
        <v>13938</v>
      </c>
      <c r="C1935" t="s">
        <v>11814</v>
      </c>
      <c r="D1935" t="s">
        <v>12566</v>
      </c>
      <c r="E1935" t="s">
        <v>10685</v>
      </c>
      <c r="F1935">
        <v>849.99</v>
      </c>
      <c r="G1935">
        <v>5099.9399999999996</v>
      </c>
      <c r="H1935">
        <v>6</v>
      </c>
      <c r="I1935" t="s">
        <v>10682</v>
      </c>
      <c r="J1935">
        <v>25</v>
      </c>
      <c r="K1935">
        <v>0</v>
      </c>
      <c r="L1935" t="s">
        <v>10706</v>
      </c>
      <c r="N1935" t="s">
        <v>10803</v>
      </c>
      <c r="O1935" t="s">
        <v>10782</v>
      </c>
      <c r="Q1935" t="s">
        <v>10783</v>
      </c>
      <c r="S1935" t="s">
        <v>10804</v>
      </c>
      <c r="T1935">
        <v>43102.457002314797</v>
      </c>
    </row>
    <row r="1936" spans="1:20" x14ac:dyDescent="0.25">
      <c r="A1936" t="s">
        <v>8671</v>
      </c>
      <c r="B1936" t="s">
        <v>13939</v>
      </c>
      <c r="C1936" t="s">
        <v>13217</v>
      </c>
      <c r="D1936" t="s">
        <v>12566</v>
      </c>
      <c r="E1936" t="s">
        <v>10836</v>
      </c>
      <c r="F1936">
        <v>23.99</v>
      </c>
      <c r="G1936">
        <v>143.94</v>
      </c>
      <c r="H1936">
        <v>6</v>
      </c>
      <c r="I1936" t="s">
        <v>10682</v>
      </c>
      <c r="J1936">
        <v>0</v>
      </c>
      <c r="K1936">
        <v>0</v>
      </c>
      <c r="L1936" t="s">
        <v>11301</v>
      </c>
      <c r="N1936" t="s">
        <v>13477</v>
      </c>
      <c r="S1936" t="s">
        <v>13478</v>
      </c>
      <c r="T1936">
        <v>43102.456875000003</v>
      </c>
    </row>
    <row r="1937" spans="1:20" x14ac:dyDescent="0.25">
      <c r="A1937" t="s">
        <v>8672</v>
      </c>
      <c r="B1937" t="s">
        <v>13940</v>
      </c>
      <c r="C1937" t="s">
        <v>13217</v>
      </c>
      <c r="D1937" t="s">
        <v>12566</v>
      </c>
      <c r="E1937" t="s">
        <v>10836</v>
      </c>
      <c r="F1937">
        <v>18.89</v>
      </c>
      <c r="G1937">
        <v>226.68</v>
      </c>
      <c r="H1937">
        <v>12</v>
      </c>
      <c r="I1937" t="s">
        <v>10682</v>
      </c>
      <c r="J1937">
        <v>0</v>
      </c>
      <c r="K1937">
        <v>0</v>
      </c>
      <c r="L1937" t="s">
        <v>10916</v>
      </c>
      <c r="N1937" t="s">
        <v>13941</v>
      </c>
      <c r="O1937" t="s">
        <v>11717</v>
      </c>
      <c r="Q1937" t="s">
        <v>11718</v>
      </c>
      <c r="S1937" t="s">
        <v>13942</v>
      </c>
      <c r="T1937">
        <v>43102.456909722197</v>
      </c>
    </row>
    <row r="1938" spans="1:20" x14ac:dyDescent="0.25">
      <c r="A1938" t="s">
        <v>13943</v>
      </c>
      <c r="B1938" t="s">
        <v>13944</v>
      </c>
      <c r="C1938" t="s">
        <v>10691</v>
      </c>
      <c r="D1938" t="s">
        <v>12566</v>
      </c>
      <c r="E1938" t="s">
        <v>10693</v>
      </c>
      <c r="F1938">
        <v>19.989999999999998</v>
      </c>
      <c r="G1938">
        <v>119.94</v>
      </c>
      <c r="H1938">
        <v>6</v>
      </c>
      <c r="I1938" t="s">
        <v>10682</v>
      </c>
      <c r="J1938">
        <v>0</v>
      </c>
      <c r="K1938">
        <v>0</v>
      </c>
      <c r="L1938" t="s">
        <v>10717</v>
      </c>
      <c r="M1938">
        <v>44631</v>
      </c>
      <c r="N1938" t="s">
        <v>10700</v>
      </c>
      <c r="O1938" t="s">
        <v>10701</v>
      </c>
      <c r="Q1938" t="s">
        <v>10702</v>
      </c>
      <c r="S1938" t="s">
        <v>10703</v>
      </c>
      <c r="T1938">
        <v>43102.456921296303</v>
      </c>
    </row>
    <row r="1939" spans="1:20" x14ac:dyDescent="0.25">
      <c r="A1939" t="s">
        <v>8673</v>
      </c>
      <c r="B1939" t="s">
        <v>13945</v>
      </c>
      <c r="C1939" t="s">
        <v>10691</v>
      </c>
      <c r="D1939" t="s">
        <v>12566</v>
      </c>
      <c r="E1939" t="s">
        <v>10693</v>
      </c>
      <c r="F1939">
        <v>11.39</v>
      </c>
      <c r="G1939">
        <v>136.68</v>
      </c>
      <c r="H1939">
        <v>12</v>
      </c>
      <c r="I1939" t="s">
        <v>10682</v>
      </c>
      <c r="J1939">
        <v>0</v>
      </c>
      <c r="K1939">
        <v>0</v>
      </c>
      <c r="L1939" t="s">
        <v>11502</v>
      </c>
      <c r="N1939" t="s">
        <v>10686</v>
      </c>
      <c r="O1939" t="s">
        <v>10687</v>
      </c>
      <c r="Q1939" t="s">
        <v>10688</v>
      </c>
      <c r="S1939" t="s">
        <v>10689</v>
      </c>
      <c r="T1939">
        <v>43102.456921296303</v>
      </c>
    </row>
    <row r="1940" spans="1:20" x14ac:dyDescent="0.25">
      <c r="A1940" t="s">
        <v>8674</v>
      </c>
      <c r="B1940" t="s">
        <v>13946</v>
      </c>
      <c r="C1940" t="s">
        <v>11814</v>
      </c>
      <c r="D1940" t="s">
        <v>12566</v>
      </c>
      <c r="E1940" t="s">
        <v>10685</v>
      </c>
      <c r="F1940">
        <v>1089.99</v>
      </c>
      <c r="G1940">
        <v>6539.94</v>
      </c>
      <c r="H1940">
        <v>6</v>
      </c>
      <c r="I1940" t="s">
        <v>10682</v>
      </c>
      <c r="J1940">
        <v>30</v>
      </c>
      <c r="K1940">
        <v>0</v>
      </c>
      <c r="L1940" t="s">
        <v>10706</v>
      </c>
      <c r="N1940" t="s">
        <v>10803</v>
      </c>
      <c r="O1940" t="s">
        <v>10782</v>
      </c>
      <c r="Q1940" t="s">
        <v>10783</v>
      </c>
      <c r="S1940" t="s">
        <v>10804</v>
      </c>
      <c r="T1940">
        <v>43102.457002314797</v>
      </c>
    </row>
    <row r="1941" spans="1:20" x14ac:dyDescent="0.25">
      <c r="A1941" t="s">
        <v>8675</v>
      </c>
      <c r="B1941" t="s">
        <v>13947</v>
      </c>
      <c r="C1941" t="s">
        <v>10691</v>
      </c>
      <c r="D1941" t="s">
        <v>12566</v>
      </c>
      <c r="E1941" t="s">
        <v>10693</v>
      </c>
      <c r="F1941">
        <v>11.83</v>
      </c>
      <c r="G1941">
        <v>141.96</v>
      </c>
      <c r="H1941">
        <v>12</v>
      </c>
      <c r="I1941" t="s">
        <v>10682</v>
      </c>
      <c r="J1941">
        <v>0</v>
      </c>
      <c r="K1941">
        <v>0</v>
      </c>
      <c r="L1941" t="s">
        <v>11502</v>
      </c>
      <c r="N1941" t="s">
        <v>10686</v>
      </c>
      <c r="O1941" t="s">
        <v>10687</v>
      </c>
      <c r="Q1941" t="s">
        <v>10688</v>
      </c>
      <c r="S1941" t="s">
        <v>10689</v>
      </c>
      <c r="T1941">
        <v>43102.456921296303</v>
      </c>
    </row>
    <row r="1942" spans="1:20" x14ac:dyDescent="0.25">
      <c r="A1942" t="s">
        <v>8676</v>
      </c>
      <c r="B1942" t="s">
        <v>13948</v>
      </c>
      <c r="C1942" t="s">
        <v>10691</v>
      </c>
      <c r="D1942" t="s">
        <v>12566</v>
      </c>
      <c r="E1942" t="s">
        <v>10693</v>
      </c>
      <c r="F1942">
        <v>11.39</v>
      </c>
      <c r="G1942">
        <v>136.68</v>
      </c>
      <c r="H1942">
        <v>12</v>
      </c>
      <c r="I1942" t="s">
        <v>10682</v>
      </c>
      <c r="J1942">
        <v>0</v>
      </c>
      <c r="K1942">
        <v>0</v>
      </c>
      <c r="L1942" t="s">
        <v>11502</v>
      </c>
      <c r="N1942" t="s">
        <v>10686</v>
      </c>
      <c r="O1942" t="s">
        <v>10687</v>
      </c>
      <c r="Q1942" t="s">
        <v>10688</v>
      </c>
      <c r="S1942" t="s">
        <v>10689</v>
      </c>
      <c r="T1942">
        <v>43102.456921296303</v>
      </c>
    </row>
    <row r="1943" spans="1:20" x14ac:dyDescent="0.25">
      <c r="A1943" t="s">
        <v>13949</v>
      </c>
      <c r="B1943" t="s">
        <v>13950</v>
      </c>
      <c r="C1943" t="s">
        <v>10691</v>
      </c>
      <c r="D1943" t="s">
        <v>12566</v>
      </c>
      <c r="E1943" t="s">
        <v>10693</v>
      </c>
      <c r="F1943">
        <v>18.989999999999998</v>
      </c>
      <c r="G1943">
        <v>227.88</v>
      </c>
      <c r="H1943">
        <v>12</v>
      </c>
      <c r="I1943" t="s">
        <v>10682</v>
      </c>
      <c r="J1943">
        <v>0</v>
      </c>
      <c r="K1943">
        <v>0</v>
      </c>
      <c r="L1943" t="s">
        <v>11502</v>
      </c>
      <c r="N1943" t="s">
        <v>10686</v>
      </c>
      <c r="O1943" t="s">
        <v>10687</v>
      </c>
      <c r="Q1943" t="s">
        <v>10688</v>
      </c>
      <c r="S1943" t="s">
        <v>10689</v>
      </c>
      <c r="T1943">
        <v>43102.456921296303</v>
      </c>
    </row>
    <row r="1944" spans="1:20" x14ac:dyDescent="0.25">
      <c r="A1944" t="s">
        <v>8677</v>
      </c>
      <c r="B1944" t="s">
        <v>13951</v>
      </c>
      <c r="C1944" t="s">
        <v>10691</v>
      </c>
      <c r="D1944" t="s">
        <v>12566</v>
      </c>
      <c r="E1944" t="s">
        <v>10693</v>
      </c>
      <c r="F1944">
        <v>5.99</v>
      </c>
      <c r="G1944">
        <v>71.88</v>
      </c>
      <c r="H1944">
        <v>12</v>
      </c>
      <c r="I1944" t="s">
        <v>10682</v>
      </c>
      <c r="J1944">
        <v>0</v>
      </c>
      <c r="K1944">
        <v>0</v>
      </c>
      <c r="L1944" t="s">
        <v>10788</v>
      </c>
      <c r="N1944" t="s">
        <v>10874</v>
      </c>
      <c r="O1944" t="s">
        <v>10701</v>
      </c>
      <c r="P1944" t="s">
        <v>10708</v>
      </c>
      <c r="Q1944" t="s">
        <v>10702</v>
      </c>
      <c r="R1944" t="s">
        <v>10709</v>
      </c>
      <c r="S1944" t="s">
        <v>10875</v>
      </c>
      <c r="T1944">
        <v>43102.456921296303</v>
      </c>
    </row>
    <row r="1945" spans="1:20" x14ac:dyDescent="0.25">
      <c r="A1945" t="s">
        <v>13952</v>
      </c>
      <c r="B1945" t="s">
        <v>13953</v>
      </c>
      <c r="C1945" t="s">
        <v>13217</v>
      </c>
      <c r="D1945" t="s">
        <v>12566</v>
      </c>
      <c r="E1945" t="s">
        <v>10685</v>
      </c>
      <c r="F1945">
        <v>7299.99</v>
      </c>
      <c r="G1945">
        <v>7299.99</v>
      </c>
      <c r="H1945">
        <v>1</v>
      </c>
      <c r="I1945" t="s">
        <v>10682</v>
      </c>
      <c r="J1945">
        <v>0</v>
      </c>
      <c r="K1945">
        <v>0</v>
      </c>
      <c r="L1945" t="s">
        <v>10740</v>
      </c>
      <c r="N1945" t="s">
        <v>10793</v>
      </c>
      <c r="O1945" t="s">
        <v>10782</v>
      </c>
      <c r="Q1945" t="s">
        <v>10783</v>
      </c>
      <c r="S1945" t="s">
        <v>10794</v>
      </c>
      <c r="T1945">
        <v>43102.456886574102</v>
      </c>
    </row>
    <row r="1946" spans="1:20" x14ac:dyDescent="0.25">
      <c r="A1946" t="s">
        <v>13954</v>
      </c>
      <c r="B1946" t="s">
        <v>13955</v>
      </c>
      <c r="C1946" t="s">
        <v>13217</v>
      </c>
      <c r="D1946" t="s">
        <v>12566</v>
      </c>
      <c r="E1946" t="s">
        <v>10685</v>
      </c>
      <c r="F1946">
        <v>1449.99</v>
      </c>
      <c r="G1946">
        <v>1449.99</v>
      </c>
      <c r="H1946">
        <v>1</v>
      </c>
      <c r="I1946" t="s">
        <v>10682</v>
      </c>
      <c r="J1946">
        <v>0</v>
      </c>
      <c r="K1946">
        <v>0</v>
      </c>
      <c r="L1946" t="s">
        <v>10740</v>
      </c>
      <c r="N1946" t="s">
        <v>10793</v>
      </c>
      <c r="O1946" t="s">
        <v>10782</v>
      </c>
      <c r="Q1946" t="s">
        <v>10783</v>
      </c>
      <c r="S1946" t="s">
        <v>10794</v>
      </c>
      <c r="T1946">
        <v>43102.456886574102</v>
      </c>
    </row>
    <row r="1947" spans="1:20" x14ac:dyDescent="0.25">
      <c r="A1947" t="s">
        <v>13956</v>
      </c>
      <c r="B1947" t="s">
        <v>13957</v>
      </c>
      <c r="C1947" t="s">
        <v>10691</v>
      </c>
      <c r="D1947" t="s">
        <v>12566</v>
      </c>
      <c r="E1947" t="s">
        <v>10693</v>
      </c>
      <c r="F1947">
        <v>179.99</v>
      </c>
      <c r="G1947">
        <v>1079.94</v>
      </c>
      <c r="H1947">
        <v>6</v>
      </c>
      <c r="I1947" t="s">
        <v>10682</v>
      </c>
      <c r="J1947">
        <v>15</v>
      </c>
      <c r="K1947">
        <v>0</v>
      </c>
      <c r="L1947" t="s">
        <v>10706</v>
      </c>
      <c r="N1947" t="s">
        <v>10803</v>
      </c>
      <c r="O1947" t="s">
        <v>10782</v>
      </c>
      <c r="Q1947" t="s">
        <v>10783</v>
      </c>
      <c r="S1947" t="s">
        <v>10804</v>
      </c>
      <c r="T1947">
        <v>43102.457002314797</v>
      </c>
    </row>
    <row r="1948" spans="1:20" x14ac:dyDescent="0.25">
      <c r="A1948" t="s">
        <v>13958</v>
      </c>
      <c r="B1948" t="s">
        <v>13959</v>
      </c>
      <c r="C1948" t="s">
        <v>10691</v>
      </c>
      <c r="D1948" t="s">
        <v>12566</v>
      </c>
      <c r="E1948" t="s">
        <v>10693</v>
      </c>
      <c r="F1948">
        <v>20.75</v>
      </c>
      <c r="G1948">
        <v>249</v>
      </c>
      <c r="H1948">
        <v>12</v>
      </c>
      <c r="I1948" t="s">
        <v>10682</v>
      </c>
      <c r="J1948">
        <v>0</v>
      </c>
      <c r="K1948">
        <v>0</v>
      </c>
      <c r="L1948" t="s">
        <v>10788</v>
      </c>
      <c r="N1948" t="s">
        <v>10686</v>
      </c>
      <c r="O1948" t="s">
        <v>10687</v>
      </c>
      <c r="Q1948" t="s">
        <v>10688</v>
      </c>
      <c r="S1948" t="s">
        <v>10689</v>
      </c>
      <c r="T1948">
        <v>43102.456921296303</v>
      </c>
    </row>
    <row r="1949" spans="1:20" x14ac:dyDescent="0.25">
      <c r="A1949" t="s">
        <v>13960</v>
      </c>
      <c r="B1949" t="s">
        <v>13961</v>
      </c>
      <c r="C1949" t="s">
        <v>11814</v>
      </c>
      <c r="D1949" t="s">
        <v>12566</v>
      </c>
      <c r="E1949" t="s">
        <v>10685</v>
      </c>
      <c r="F1949">
        <v>869.99</v>
      </c>
      <c r="G1949">
        <v>5219.9399999999996</v>
      </c>
      <c r="H1949">
        <v>6</v>
      </c>
      <c r="I1949" t="s">
        <v>10682</v>
      </c>
      <c r="J1949">
        <v>30</v>
      </c>
      <c r="K1949">
        <v>0</v>
      </c>
      <c r="L1949" t="s">
        <v>10706</v>
      </c>
      <c r="N1949" t="s">
        <v>10803</v>
      </c>
      <c r="O1949" t="s">
        <v>10782</v>
      </c>
      <c r="Q1949" t="s">
        <v>10783</v>
      </c>
      <c r="S1949" t="s">
        <v>10804</v>
      </c>
      <c r="T1949">
        <v>43102.457002314797</v>
      </c>
    </row>
    <row r="1950" spans="1:20" x14ac:dyDescent="0.25">
      <c r="A1950" t="s">
        <v>4837</v>
      </c>
      <c r="B1950" t="s">
        <v>13962</v>
      </c>
      <c r="C1950" t="s">
        <v>13217</v>
      </c>
      <c r="D1950" t="s">
        <v>12566</v>
      </c>
      <c r="E1950" t="s">
        <v>10685</v>
      </c>
      <c r="F1950">
        <v>109.99</v>
      </c>
      <c r="G1950">
        <v>659.94</v>
      </c>
      <c r="H1950">
        <v>6</v>
      </c>
      <c r="I1950" t="s">
        <v>10682</v>
      </c>
      <c r="J1950">
        <v>14</v>
      </c>
      <c r="K1950">
        <v>0</v>
      </c>
      <c r="L1950" t="s">
        <v>10706</v>
      </c>
      <c r="N1950" t="s">
        <v>10803</v>
      </c>
      <c r="O1950" t="s">
        <v>10782</v>
      </c>
      <c r="Q1950" t="s">
        <v>10783</v>
      </c>
      <c r="S1950" t="s">
        <v>10804</v>
      </c>
      <c r="T1950">
        <v>43102.457002314797</v>
      </c>
    </row>
    <row r="1951" spans="1:20" x14ac:dyDescent="0.25">
      <c r="A1951" t="s">
        <v>8678</v>
      </c>
      <c r="B1951" t="s">
        <v>13963</v>
      </c>
      <c r="C1951" t="s">
        <v>10691</v>
      </c>
      <c r="D1951" t="s">
        <v>12566</v>
      </c>
      <c r="E1951" t="s">
        <v>10836</v>
      </c>
      <c r="F1951">
        <v>32.090000000000003</v>
      </c>
      <c r="G1951">
        <v>192.54</v>
      </c>
      <c r="H1951">
        <v>6</v>
      </c>
      <c r="I1951" t="s">
        <v>10682</v>
      </c>
      <c r="J1951">
        <v>0</v>
      </c>
      <c r="K1951">
        <v>0</v>
      </c>
      <c r="L1951" t="s">
        <v>10692</v>
      </c>
      <c r="N1951" t="s">
        <v>10761</v>
      </c>
      <c r="O1951" t="s">
        <v>10762</v>
      </c>
      <c r="P1951" t="s">
        <v>10708</v>
      </c>
      <c r="Q1951" t="s">
        <v>10763</v>
      </c>
      <c r="R1951" t="s">
        <v>10709</v>
      </c>
      <c r="S1951" t="s">
        <v>10764</v>
      </c>
      <c r="T1951">
        <v>43102.456956018497</v>
      </c>
    </row>
    <row r="1952" spans="1:20" x14ac:dyDescent="0.25">
      <c r="A1952" t="s">
        <v>13964</v>
      </c>
      <c r="B1952" t="s">
        <v>13965</v>
      </c>
      <c r="C1952" t="s">
        <v>10691</v>
      </c>
      <c r="D1952" t="s">
        <v>12566</v>
      </c>
      <c r="E1952" t="s">
        <v>10693</v>
      </c>
      <c r="F1952">
        <v>32.25</v>
      </c>
      <c r="G1952">
        <v>193.5</v>
      </c>
      <c r="H1952">
        <v>6</v>
      </c>
      <c r="I1952" t="s">
        <v>10682</v>
      </c>
      <c r="J1952">
        <v>0</v>
      </c>
      <c r="K1952">
        <v>0</v>
      </c>
      <c r="L1952" t="s">
        <v>13695</v>
      </c>
      <c r="N1952" t="s">
        <v>11359</v>
      </c>
      <c r="O1952" t="s">
        <v>10762</v>
      </c>
      <c r="P1952" t="s">
        <v>10701</v>
      </c>
      <c r="Q1952" t="s">
        <v>10763</v>
      </c>
      <c r="R1952" t="s">
        <v>10702</v>
      </c>
      <c r="S1952" t="s">
        <v>11360</v>
      </c>
      <c r="T1952">
        <v>43102.456886574102</v>
      </c>
    </row>
    <row r="1953" spans="1:20" x14ac:dyDescent="0.25">
      <c r="A1953" t="s">
        <v>13966</v>
      </c>
      <c r="B1953" t="s">
        <v>13967</v>
      </c>
      <c r="C1953" t="s">
        <v>10691</v>
      </c>
      <c r="D1953" t="s">
        <v>12566</v>
      </c>
      <c r="E1953" t="s">
        <v>10693</v>
      </c>
      <c r="F1953">
        <v>591.91999999999996</v>
      </c>
      <c r="G1953">
        <v>3551.52</v>
      </c>
      <c r="H1953">
        <v>6</v>
      </c>
      <c r="I1953" t="s">
        <v>10682</v>
      </c>
      <c r="J1953">
        <v>21</v>
      </c>
      <c r="K1953">
        <v>0</v>
      </c>
      <c r="L1953" t="s">
        <v>10706</v>
      </c>
      <c r="N1953" t="s">
        <v>10803</v>
      </c>
      <c r="O1953" t="s">
        <v>10782</v>
      </c>
      <c r="Q1953" t="s">
        <v>10783</v>
      </c>
      <c r="S1953" t="s">
        <v>10804</v>
      </c>
      <c r="T1953">
        <v>43102.457002314797</v>
      </c>
    </row>
    <row r="1954" spans="1:20" x14ac:dyDescent="0.25">
      <c r="A1954" t="s">
        <v>13968</v>
      </c>
      <c r="B1954" t="s">
        <v>13969</v>
      </c>
      <c r="C1954" t="s">
        <v>11814</v>
      </c>
      <c r="D1954" t="s">
        <v>12566</v>
      </c>
      <c r="E1954" t="s">
        <v>10685</v>
      </c>
      <c r="F1954">
        <v>1479.8</v>
      </c>
      <c r="G1954">
        <v>8878.7999999999993</v>
      </c>
      <c r="H1954">
        <v>6</v>
      </c>
      <c r="I1954" t="s">
        <v>10682</v>
      </c>
      <c r="J1954">
        <v>38</v>
      </c>
      <c r="K1954">
        <v>0</v>
      </c>
      <c r="L1954" t="s">
        <v>10706</v>
      </c>
      <c r="N1954" t="s">
        <v>10803</v>
      </c>
      <c r="O1954" t="s">
        <v>10782</v>
      </c>
      <c r="Q1954" t="s">
        <v>10783</v>
      </c>
      <c r="S1954" t="s">
        <v>10804</v>
      </c>
      <c r="T1954">
        <v>43102.457002314797</v>
      </c>
    </row>
    <row r="1955" spans="1:20" x14ac:dyDescent="0.25">
      <c r="A1955" t="s">
        <v>4838</v>
      </c>
      <c r="B1955" t="s">
        <v>13970</v>
      </c>
      <c r="C1955" t="s">
        <v>13217</v>
      </c>
      <c r="D1955" t="s">
        <v>12566</v>
      </c>
      <c r="E1955" t="s">
        <v>10685</v>
      </c>
      <c r="F1955">
        <v>666.99</v>
      </c>
      <c r="G1955">
        <v>4001.94</v>
      </c>
      <c r="H1955">
        <v>6</v>
      </c>
      <c r="I1955" t="s">
        <v>10682</v>
      </c>
      <c r="J1955">
        <v>25</v>
      </c>
      <c r="K1955">
        <v>0</v>
      </c>
      <c r="L1955" t="s">
        <v>10706</v>
      </c>
      <c r="N1955" t="s">
        <v>10803</v>
      </c>
      <c r="O1955" t="s">
        <v>10782</v>
      </c>
      <c r="Q1955" t="s">
        <v>10783</v>
      </c>
      <c r="S1955" t="s">
        <v>10804</v>
      </c>
      <c r="T1955">
        <v>43102.457002314797</v>
      </c>
    </row>
    <row r="1956" spans="1:20" x14ac:dyDescent="0.25">
      <c r="A1956" t="s">
        <v>13971</v>
      </c>
      <c r="B1956" t="s">
        <v>13972</v>
      </c>
      <c r="C1956" t="s">
        <v>10691</v>
      </c>
      <c r="D1956" t="s">
        <v>12566</v>
      </c>
      <c r="E1956" t="s">
        <v>10693</v>
      </c>
      <c r="F1956">
        <v>10.35</v>
      </c>
      <c r="G1956">
        <v>124.2</v>
      </c>
      <c r="H1956">
        <v>12</v>
      </c>
      <c r="I1956" t="s">
        <v>10682</v>
      </c>
      <c r="J1956">
        <v>0</v>
      </c>
      <c r="K1956">
        <v>0</v>
      </c>
      <c r="L1956" t="s">
        <v>10840</v>
      </c>
      <c r="N1956" t="s">
        <v>10700</v>
      </c>
      <c r="O1956" t="s">
        <v>10701</v>
      </c>
      <c r="Q1956" t="s">
        <v>10702</v>
      </c>
      <c r="S1956" t="s">
        <v>10703</v>
      </c>
      <c r="T1956">
        <v>43102.456863425898</v>
      </c>
    </row>
    <row r="1957" spans="1:20" x14ac:dyDescent="0.25">
      <c r="A1957" t="s">
        <v>13973</v>
      </c>
      <c r="B1957" t="s">
        <v>13974</v>
      </c>
      <c r="C1957" t="s">
        <v>10691</v>
      </c>
      <c r="D1957" t="s">
        <v>12566</v>
      </c>
      <c r="E1957" t="s">
        <v>10693</v>
      </c>
      <c r="F1957">
        <v>29.99</v>
      </c>
      <c r="G1957">
        <v>359.88</v>
      </c>
      <c r="H1957">
        <v>12</v>
      </c>
      <c r="I1957" t="s">
        <v>10682</v>
      </c>
      <c r="J1957">
        <v>8</v>
      </c>
      <c r="K1957">
        <v>0</v>
      </c>
      <c r="L1957" t="s">
        <v>10916</v>
      </c>
      <c r="N1957" t="s">
        <v>12994</v>
      </c>
      <c r="O1957" t="s">
        <v>10747</v>
      </c>
      <c r="Q1957" t="s">
        <v>10748</v>
      </c>
      <c r="S1957" t="s">
        <v>12995</v>
      </c>
      <c r="T1957">
        <v>43102.456909722197</v>
      </c>
    </row>
    <row r="1958" spans="1:20" x14ac:dyDescent="0.25">
      <c r="A1958" t="s">
        <v>13975</v>
      </c>
      <c r="B1958" t="s">
        <v>13976</v>
      </c>
      <c r="C1958" t="s">
        <v>10691</v>
      </c>
      <c r="D1958" t="s">
        <v>12566</v>
      </c>
      <c r="E1958" t="s">
        <v>10693</v>
      </c>
      <c r="F1958">
        <v>13.76</v>
      </c>
      <c r="G1958">
        <v>165.12</v>
      </c>
      <c r="H1958">
        <v>12</v>
      </c>
      <c r="I1958" t="s">
        <v>10682</v>
      </c>
      <c r="J1958">
        <v>0</v>
      </c>
      <c r="K1958">
        <v>0</v>
      </c>
      <c r="L1958" t="s">
        <v>10758</v>
      </c>
      <c r="N1958" t="s">
        <v>12821</v>
      </c>
      <c r="O1958" t="s">
        <v>10708</v>
      </c>
      <c r="Q1958" t="s">
        <v>10709</v>
      </c>
      <c r="S1958" t="s">
        <v>12822</v>
      </c>
      <c r="T1958">
        <v>43109.404224537</v>
      </c>
    </row>
    <row r="1959" spans="1:20" x14ac:dyDescent="0.25">
      <c r="A1959" t="s">
        <v>4839</v>
      </c>
      <c r="B1959" t="s">
        <v>13977</v>
      </c>
      <c r="C1959" t="s">
        <v>10751</v>
      </c>
      <c r="D1959" t="s">
        <v>12566</v>
      </c>
      <c r="E1959" t="s">
        <v>10836</v>
      </c>
      <c r="F1959">
        <v>18.89</v>
      </c>
      <c r="G1959">
        <v>226.68</v>
      </c>
      <c r="H1959">
        <v>12</v>
      </c>
      <c r="I1959" t="s">
        <v>10682</v>
      </c>
      <c r="J1959">
        <v>0</v>
      </c>
      <c r="K1959">
        <v>0</v>
      </c>
      <c r="L1959" t="s">
        <v>10788</v>
      </c>
      <c r="N1959" t="s">
        <v>10991</v>
      </c>
      <c r="O1959" t="s">
        <v>10992</v>
      </c>
      <c r="Q1959" t="s">
        <v>10993</v>
      </c>
      <c r="S1959" t="s">
        <v>10994</v>
      </c>
      <c r="T1959">
        <v>43102.456921296303</v>
      </c>
    </row>
    <row r="1960" spans="1:20" x14ac:dyDescent="0.25">
      <c r="A1960" t="s">
        <v>13978</v>
      </c>
      <c r="B1960" t="s">
        <v>13979</v>
      </c>
      <c r="C1960" t="s">
        <v>11814</v>
      </c>
      <c r="D1960" t="s">
        <v>12566</v>
      </c>
      <c r="E1960" t="s">
        <v>10685</v>
      </c>
      <c r="F1960">
        <v>5858.99</v>
      </c>
      <c r="G1960">
        <v>35153.94</v>
      </c>
      <c r="H1960">
        <v>6</v>
      </c>
      <c r="I1960" t="s">
        <v>10682</v>
      </c>
      <c r="J1960">
        <v>35</v>
      </c>
      <c r="K1960">
        <v>0</v>
      </c>
      <c r="L1960" t="s">
        <v>10706</v>
      </c>
      <c r="N1960" t="s">
        <v>10803</v>
      </c>
      <c r="O1960" t="s">
        <v>10782</v>
      </c>
      <c r="Q1960" t="s">
        <v>10783</v>
      </c>
      <c r="S1960" t="s">
        <v>10804</v>
      </c>
      <c r="T1960">
        <v>43102.457002314797</v>
      </c>
    </row>
    <row r="1961" spans="1:20" x14ac:dyDescent="0.25">
      <c r="A1961" t="s">
        <v>4840</v>
      </c>
      <c r="B1961" t="s">
        <v>13980</v>
      </c>
      <c r="C1961" t="s">
        <v>10751</v>
      </c>
      <c r="D1961" t="s">
        <v>12566</v>
      </c>
      <c r="E1961" t="s">
        <v>10836</v>
      </c>
      <c r="F1961">
        <v>19.190000000000001</v>
      </c>
      <c r="G1961">
        <v>230.28</v>
      </c>
      <c r="H1961">
        <v>12</v>
      </c>
      <c r="I1961" t="s">
        <v>10682</v>
      </c>
      <c r="J1961">
        <v>0</v>
      </c>
      <c r="K1961">
        <v>0</v>
      </c>
      <c r="L1961" t="s">
        <v>10788</v>
      </c>
      <c r="N1961" t="s">
        <v>10991</v>
      </c>
      <c r="O1961" t="s">
        <v>10992</v>
      </c>
      <c r="Q1961" t="s">
        <v>10993</v>
      </c>
      <c r="S1961" t="s">
        <v>10994</v>
      </c>
      <c r="T1961">
        <v>43102.456921296303</v>
      </c>
    </row>
    <row r="1962" spans="1:20" x14ac:dyDescent="0.25">
      <c r="A1962" t="s">
        <v>4841</v>
      </c>
      <c r="B1962" t="s">
        <v>13981</v>
      </c>
      <c r="C1962" t="s">
        <v>10751</v>
      </c>
      <c r="D1962" t="s">
        <v>12566</v>
      </c>
      <c r="E1962" t="s">
        <v>10693</v>
      </c>
      <c r="F1962">
        <v>8.99</v>
      </c>
      <c r="G1962">
        <v>107.88</v>
      </c>
      <c r="H1962">
        <v>12</v>
      </c>
      <c r="I1962" t="s">
        <v>10682</v>
      </c>
      <c r="J1962">
        <v>0</v>
      </c>
      <c r="K1962">
        <v>0</v>
      </c>
      <c r="L1962" t="s">
        <v>10717</v>
      </c>
      <c r="N1962" t="s">
        <v>10803</v>
      </c>
      <c r="O1962" t="s">
        <v>10782</v>
      </c>
      <c r="Q1962" t="s">
        <v>10783</v>
      </c>
      <c r="S1962" t="s">
        <v>10804</v>
      </c>
      <c r="T1962">
        <v>43102.456921296303</v>
      </c>
    </row>
    <row r="1963" spans="1:20" x14ac:dyDescent="0.25">
      <c r="A1963" t="s">
        <v>13982</v>
      </c>
      <c r="B1963" t="s">
        <v>13983</v>
      </c>
      <c r="C1963" t="s">
        <v>10691</v>
      </c>
      <c r="D1963" t="s">
        <v>12566</v>
      </c>
      <c r="E1963" t="s">
        <v>10693</v>
      </c>
      <c r="F1963">
        <v>19.989999999999998</v>
      </c>
      <c r="G1963">
        <v>239.88</v>
      </c>
      <c r="H1963">
        <v>12</v>
      </c>
      <c r="I1963" t="s">
        <v>10682</v>
      </c>
      <c r="J1963">
        <v>0</v>
      </c>
      <c r="K1963">
        <v>0</v>
      </c>
      <c r="L1963" t="s">
        <v>10916</v>
      </c>
      <c r="N1963" t="s">
        <v>10837</v>
      </c>
      <c r="O1963" t="s">
        <v>10701</v>
      </c>
      <c r="Q1963" t="s">
        <v>10702</v>
      </c>
      <c r="S1963" t="s">
        <v>10838</v>
      </c>
      <c r="T1963">
        <v>43102.456909722197</v>
      </c>
    </row>
    <row r="1964" spans="1:20" x14ac:dyDescent="0.25">
      <c r="A1964" t="s">
        <v>13984</v>
      </c>
      <c r="B1964" t="s">
        <v>13985</v>
      </c>
      <c r="C1964" t="s">
        <v>10691</v>
      </c>
      <c r="D1964" t="s">
        <v>12566</v>
      </c>
      <c r="E1964" t="s">
        <v>10693</v>
      </c>
      <c r="F1964">
        <v>16.989999999999998</v>
      </c>
      <c r="G1964">
        <v>101.94</v>
      </c>
      <c r="H1964">
        <v>6</v>
      </c>
      <c r="I1964" t="s">
        <v>10682</v>
      </c>
      <c r="J1964">
        <v>0</v>
      </c>
      <c r="K1964">
        <v>0</v>
      </c>
      <c r="L1964" t="s">
        <v>11021</v>
      </c>
      <c r="N1964" t="s">
        <v>10700</v>
      </c>
      <c r="O1964" t="s">
        <v>10701</v>
      </c>
      <c r="Q1964" t="s">
        <v>10702</v>
      </c>
      <c r="S1964" t="s">
        <v>10703</v>
      </c>
      <c r="T1964">
        <v>43102.456875000003</v>
      </c>
    </row>
    <row r="1965" spans="1:20" x14ac:dyDescent="0.25">
      <c r="A1965" t="s">
        <v>8679</v>
      </c>
      <c r="B1965" t="s">
        <v>13986</v>
      </c>
      <c r="C1965" t="s">
        <v>10751</v>
      </c>
      <c r="D1965" t="s">
        <v>12566</v>
      </c>
      <c r="E1965" t="s">
        <v>10693</v>
      </c>
      <c r="F1965">
        <v>5.99</v>
      </c>
      <c r="G1965">
        <v>71.88</v>
      </c>
      <c r="H1965">
        <v>12</v>
      </c>
      <c r="I1965" t="s">
        <v>10682</v>
      </c>
      <c r="J1965">
        <v>0</v>
      </c>
      <c r="K1965">
        <v>0</v>
      </c>
      <c r="L1965" t="s">
        <v>10788</v>
      </c>
      <c r="N1965" t="s">
        <v>10874</v>
      </c>
      <c r="O1965" t="s">
        <v>10701</v>
      </c>
      <c r="P1965" t="s">
        <v>10708</v>
      </c>
      <c r="Q1965" t="s">
        <v>10702</v>
      </c>
      <c r="R1965" t="s">
        <v>10709</v>
      </c>
      <c r="S1965" t="s">
        <v>10875</v>
      </c>
      <c r="T1965">
        <v>43102.456921296303</v>
      </c>
    </row>
    <row r="1966" spans="1:20" x14ac:dyDescent="0.25">
      <c r="A1966" t="s">
        <v>4842</v>
      </c>
      <c r="B1966" t="s">
        <v>13987</v>
      </c>
      <c r="C1966" t="s">
        <v>10856</v>
      </c>
      <c r="D1966" t="s">
        <v>12566</v>
      </c>
      <c r="E1966" t="s">
        <v>10685</v>
      </c>
      <c r="F1966">
        <v>40.99</v>
      </c>
      <c r="G1966">
        <v>245.94</v>
      </c>
      <c r="H1966">
        <v>6</v>
      </c>
      <c r="I1966" t="s">
        <v>10682</v>
      </c>
      <c r="J1966">
        <v>8</v>
      </c>
      <c r="K1966">
        <v>0</v>
      </c>
      <c r="L1966" t="s">
        <v>10731</v>
      </c>
      <c r="N1966" t="s">
        <v>10686</v>
      </c>
      <c r="O1966" t="s">
        <v>10687</v>
      </c>
      <c r="Q1966" t="s">
        <v>10688</v>
      </c>
      <c r="S1966" t="s">
        <v>10689</v>
      </c>
      <c r="T1966">
        <v>43102.456875000003</v>
      </c>
    </row>
    <row r="1967" spans="1:20" x14ac:dyDescent="0.25">
      <c r="A1967" t="s">
        <v>8680</v>
      </c>
      <c r="B1967" t="s">
        <v>13083</v>
      </c>
      <c r="C1967" t="s">
        <v>10691</v>
      </c>
      <c r="D1967" t="s">
        <v>12566</v>
      </c>
      <c r="E1967" t="s">
        <v>10693</v>
      </c>
      <c r="F1967">
        <v>67.989999999999995</v>
      </c>
      <c r="G1967">
        <v>407.94</v>
      </c>
      <c r="H1967">
        <v>6</v>
      </c>
      <c r="I1967" t="s">
        <v>10682</v>
      </c>
      <c r="J1967">
        <v>0</v>
      </c>
      <c r="K1967">
        <v>0</v>
      </c>
      <c r="L1967" t="s">
        <v>10883</v>
      </c>
      <c r="N1967" t="s">
        <v>10803</v>
      </c>
      <c r="O1967" t="s">
        <v>10782</v>
      </c>
      <c r="Q1967" t="s">
        <v>10783</v>
      </c>
      <c r="S1967" t="s">
        <v>10804</v>
      </c>
      <c r="T1967">
        <v>43102.456979166702</v>
      </c>
    </row>
    <row r="1968" spans="1:20" x14ac:dyDescent="0.25">
      <c r="A1968" t="s">
        <v>13988</v>
      </c>
      <c r="B1968" t="s">
        <v>13989</v>
      </c>
      <c r="C1968" t="s">
        <v>10691</v>
      </c>
      <c r="D1968" t="s">
        <v>12566</v>
      </c>
      <c r="E1968" t="s">
        <v>10693</v>
      </c>
      <c r="F1968">
        <v>44.99</v>
      </c>
      <c r="G1968">
        <v>269.94</v>
      </c>
      <c r="H1968">
        <v>6</v>
      </c>
      <c r="I1968" t="s">
        <v>10682</v>
      </c>
      <c r="J1968">
        <v>0</v>
      </c>
      <c r="K1968">
        <v>0</v>
      </c>
      <c r="L1968" t="s">
        <v>10835</v>
      </c>
      <c r="N1968" t="s">
        <v>10781</v>
      </c>
      <c r="O1968" t="s">
        <v>10782</v>
      </c>
      <c r="Q1968" t="s">
        <v>10783</v>
      </c>
      <c r="S1968" t="s">
        <v>10784</v>
      </c>
      <c r="T1968">
        <v>43102.456863425898</v>
      </c>
    </row>
    <row r="1969" spans="1:20" x14ac:dyDescent="0.25">
      <c r="A1969" t="s">
        <v>13990</v>
      </c>
      <c r="B1969" t="s">
        <v>13991</v>
      </c>
      <c r="C1969" t="s">
        <v>10691</v>
      </c>
      <c r="D1969" t="s">
        <v>12566</v>
      </c>
      <c r="E1969" t="s">
        <v>10693</v>
      </c>
      <c r="F1969">
        <v>13.99</v>
      </c>
      <c r="G1969">
        <v>167.88</v>
      </c>
      <c r="H1969">
        <v>12</v>
      </c>
      <c r="I1969" t="s">
        <v>10682</v>
      </c>
      <c r="J1969">
        <v>0</v>
      </c>
      <c r="K1969">
        <v>0</v>
      </c>
      <c r="L1969" t="s">
        <v>10944</v>
      </c>
      <c r="N1969" t="s">
        <v>10837</v>
      </c>
      <c r="O1969" t="s">
        <v>10701</v>
      </c>
      <c r="Q1969" t="s">
        <v>10702</v>
      </c>
      <c r="S1969" t="s">
        <v>10838</v>
      </c>
      <c r="T1969">
        <v>43102.456921296303</v>
      </c>
    </row>
    <row r="1970" spans="1:20" x14ac:dyDescent="0.25">
      <c r="A1970" t="s">
        <v>13992</v>
      </c>
      <c r="B1970" t="s">
        <v>13993</v>
      </c>
      <c r="C1970" t="s">
        <v>10691</v>
      </c>
      <c r="D1970" t="s">
        <v>12566</v>
      </c>
      <c r="E1970" t="s">
        <v>10693</v>
      </c>
      <c r="F1970">
        <v>10.38</v>
      </c>
      <c r="G1970">
        <v>124.56</v>
      </c>
      <c r="H1970">
        <v>12</v>
      </c>
      <c r="I1970" t="s">
        <v>10682</v>
      </c>
      <c r="J1970">
        <v>0</v>
      </c>
      <c r="K1970">
        <v>0</v>
      </c>
      <c r="L1970" t="s">
        <v>10736</v>
      </c>
      <c r="N1970" t="s">
        <v>10686</v>
      </c>
      <c r="O1970" t="s">
        <v>10687</v>
      </c>
      <c r="Q1970" t="s">
        <v>10688</v>
      </c>
      <c r="S1970" t="s">
        <v>10689</v>
      </c>
      <c r="T1970">
        <v>43102.457013888903</v>
      </c>
    </row>
    <row r="1971" spans="1:20" x14ac:dyDescent="0.25">
      <c r="A1971" t="s">
        <v>13994</v>
      </c>
      <c r="B1971" t="s">
        <v>13995</v>
      </c>
      <c r="C1971" t="s">
        <v>10691</v>
      </c>
      <c r="D1971" t="s">
        <v>12566</v>
      </c>
      <c r="E1971" t="s">
        <v>10693</v>
      </c>
      <c r="F1971">
        <v>10.38</v>
      </c>
      <c r="G1971">
        <v>124.56</v>
      </c>
      <c r="H1971">
        <v>12</v>
      </c>
      <c r="I1971" t="s">
        <v>10682</v>
      </c>
      <c r="J1971">
        <v>0</v>
      </c>
      <c r="K1971">
        <v>0</v>
      </c>
      <c r="L1971" t="s">
        <v>10722</v>
      </c>
      <c r="N1971" t="s">
        <v>10686</v>
      </c>
      <c r="O1971" t="s">
        <v>10687</v>
      </c>
      <c r="Q1971" t="s">
        <v>10688</v>
      </c>
      <c r="S1971" t="s">
        <v>10689</v>
      </c>
      <c r="T1971">
        <v>43102.456956018497</v>
      </c>
    </row>
    <row r="1972" spans="1:20" x14ac:dyDescent="0.25">
      <c r="A1972" t="s">
        <v>8681</v>
      </c>
      <c r="B1972" t="s">
        <v>13996</v>
      </c>
      <c r="C1972" t="s">
        <v>10691</v>
      </c>
      <c r="D1972" t="s">
        <v>12566</v>
      </c>
      <c r="E1972" t="s">
        <v>10693</v>
      </c>
      <c r="F1972">
        <v>5.69</v>
      </c>
      <c r="G1972">
        <v>68.28</v>
      </c>
      <c r="H1972">
        <v>12</v>
      </c>
      <c r="I1972" t="s">
        <v>10682</v>
      </c>
      <c r="J1972">
        <v>0</v>
      </c>
      <c r="K1972">
        <v>0</v>
      </c>
      <c r="L1972" t="s">
        <v>10788</v>
      </c>
      <c r="N1972" t="s">
        <v>10923</v>
      </c>
      <c r="O1972" t="s">
        <v>10708</v>
      </c>
      <c r="Q1972" t="s">
        <v>10709</v>
      </c>
      <c r="S1972" t="s">
        <v>10924</v>
      </c>
      <c r="T1972">
        <v>43102.456921296303</v>
      </c>
    </row>
    <row r="1973" spans="1:20" x14ac:dyDescent="0.25">
      <c r="A1973" t="s">
        <v>8682</v>
      </c>
      <c r="B1973" t="s">
        <v>13997</v>
      </c>
      <c r="C1973" t="s">
        <v>10691</v>
      </c>
      <c r="D1973" t="s">
        <v>12566</v>
      </c>
      <c r="E1973" t="s">
        <v>10693</v>
      </c>
      <c r="F1973">
        <v>6.22</v>
      </c>
      <c r="G1973">
        <v>74.64</v>
      </c>
      <c r="H1973">
        <v>12</v>
      </c>
      <c r="I1973" t="s">
        <v>10682</v>
      </c>
      <c r="J1973">
        <v>0</v>
      </c>
      <c r="K1973">
        <v>0</v>
      </c>
      <c r="L1973" t="s">
        <v>11172</v>
      </c>
      <c r="N1973" t="s">
        <v>10686</v>
      </c>
      <c r="O1973" t="s">
        <v>10687</v>
      </c>
      <c r="Q1973" t="s">
        <v>10688</v>
      </c>
      <c r="S1973" t="s">
        <v>10689</v>
      </c>
      <c r="T1973">
        <v>43102.456886574102</v>
      </c>
    </row>
    <row r="1974" spans="1:20" x14ac:dyDescent="0.25">
      <c r="A1974" t="s">
        <v>13998</v>
      </c>
      <c r="B1974" t="s">
        <v>13999</v>
      </c>
      <c r="C1974" t="s">
        <v>10691</v>
      </c>
      <c r="D1974" t="s">
        <v>12566</v>
      </c>
      <c r="E1974" t="s">
        <v>10693</v>
      </c>
      <c r="F1974">
        <v>9.49</v>
      </c>
      <c r="G1974">
        <v>113.88</v>
      </c>
      <c r="H1974">
        <v>12</v>
      </c>
      <c r="I1974" t="s">
        <v>10682</v>
      </c>
      <c r="J1974">
        <v>0</v>
      </c>
      <c r="K1974">
        <v>0</v>
      </c>
      <c r="L1974" t="s">
        <v>10788</v>
      </c>
      <c r="N1974" t="s">
        <v>10923</v>
      </c>
      <c r="O1974" t="s">
        <v>10708</v>
      </c>
      <c r="Q1974" t="s">
        <v>10709</v>
      </c>
      <c r="S1974" t="s">
        <v>10924</v>
      </c>
      <c r="T1974">
        <v>43102.456921296303</v>
      </c>
    </row>
    <row r="1975" spans="1:20" x14ac:dyDescent="0.25">
      <c r="A1975" t="s">
        <v>14000</v>
      </c>
      <c r="B1975" t="s">
        <v>14001</v>
      </c>
      <c r="C1975" t="s">
        <v>10691</v>
      </c>
      <c r="D1975" t="s">
        <v>12566</v>
      </c>
      <c r="E1975" t="s">
        <v>10693</v>
      </c>
      <c r="F1975">
        <v>22.99</v>
      </c>
      <c r="G1975">
        <v>137.94</v>
      </c>
      <c r="H1975">
        <v>6</v>
      </c>
      <c r="I1975" t="s">
        <v>10682</v>
      </c>
      <c r="J1975">
        <v>0</v>
      </c>
      <c r="K1975">
        <v>0</v>
      </c>
      <c r="L1975" t="s">
        <v>10918</v>
      </c>
      <c r="N1975" t="s">
        <v>11010</v>
      </c>
      <c r="O1975" t="s">
        <v>10708</v>
      </c>
      <c r="Q1975" t="s">
        <v>10709</v>
      </c>
      <c r="S1975" t="s">
        <v>11011</v>
      </c>
      <c r="T1975">
        <v>43102.456967592603</v>
      </c>
    </row>
    <row r="1976" spans="1:20" x14ac:dyDescent="0.25">
      <c r="A1976" t="s">
        <v>14002</v>
      </c>
      <c r="B1976" t="s">
        <v>14003</v>
      </c>
      <c r="C1976" t="s">
        <v>10691</v>
      </c>
      <c r="D1976" t="s">
        <v>12566</v>
      </c>
      <c r="E1976" t="s">
        <v>10693</v>
      </c>
      <c r="F1976">
        <v>12.99</v>
      </c>
      <c r="G1976">
        <v>155.88</v>
      </c>
      <c r="H1976">
        <v>12</v>
      </c>
      <c r="I1976" t="s">
        <v>10682</v>
      </c>
      <c r="J1976">
        <v>0</v>
      </c>
      <c r="K1976">
        <v>0</v>
      </c>
      <c r="L1976" t="s">
        <v>10944</v>
      </c>
      <c r="N1976" t="s">
        <v>10700</v>
      </c>
      <c r="O1976" t="s">
        <v>10701</v>
      </c>
      <c r="Q1976" t="s">
        <v>10702</v>
      </c>
      <c r="S1976" t="s">
        <v>10703</v>
      </c>
      <c r="T1976">
        <v>43102.456921296303</v>
      </c>
    </row>
    <row r="1977" spans="1:20" x14ac:dyDescent="0.25">
      <c r="A1977" t="s">
        <v>14004</v>
      </c>
      <c r="B1977" t="s">
        <v>14005</v>
      </c>
      <c r="C1977" t="s">
        <v>10691</v>
      </c>
      <c r="D1977" t="s">
        <v>12566</v>
      </c>
      <c r="E1977" t="s">
        <v>10693</v>
      </c>
      <c r="F1977">
        <v>10.38</v>
      </c>
      <c r="G1977">
        <v>124.56</v>
      </c>
      <c r="H1977">
        <v>12</v>
      </c>
      <c r="I1977" t="s">
        <v>10682</v>
      </c>
      <c r="J1977">
        <v>0</v>
      </c>
      <c r="K1977">
        <v>0</v>
      </c>
      <c r="L1977" t="s">
        <v>12416</v>
      </c>
      <c r="N1977" t="s">
        <v>10686</v>
      </c>
      <c r="O1977" t="s">
        <v>10687</v>
      </c>
      <c r="Q1977" t="s">
        <v>10688</v>
      </c>
      <c r="S1977" t="s">
        <v>10689</v>
      </c>
      <c r="T1977">
        <v>43102.456979166702</v>
      </c>
    </row>
    <row r="1978" spans="1:20" x14ac:dyDescent="0.25">
      <c r="A1978" t="s">
        <v>14006</v>
      </c>
      <c r="B1978" t="s">
        <v>14007</v>
      </c>
      <c r="C1978" t="s">
        <v>10691</v>
      </c>
      <c r="D1978" t="s">
        <v>12566</v>
      </c>
      <c r="E1978" t="s">
        <v>10693</v>
      </c>
      <c r="F1978">
        <v>10.38</v>
      </c>
      <c r="G1978">
        <v>124.56</v>
      </c>
      <c r="H1978">
        <v>12</v>
      </c>
      <c r="I1978" t="s">
        <v>10682</v>
      </c>
      <c r="J1978">
        <v>0</v>
      </c>
      <c r="K1978">
        <v>0</v>
      </c>
      <c r="L1978" t="s">
        <v>10722</v>
      </c>
      <c r="N1978" t="s">
        <v>10686</v>
      </c>
      <c r="O1978" t="s">
        <v>10687</v>
      </c>
      <c r="Q1978" t="s">
        <v>10688</v>
      </c>
      <c r="S1978" t="s">
        <v>10689</v>
      </c>
      <c r="T1978">
        <v>43102.456956018497</v>
      </c>
    </row>
    <row r="1979" spans="1:20" x14ac:dyDescent="0.25">
      <c r="A1979" t="s">
        <v>14008</v>
      </c>
      <c r="B1979" t="s">
        <v>12787</v>
      </c>
      <c r="C1979" t="s">
        <v>10691</v>
      </c>
      <c r="D1979" t="s">
        <v>12566</v>
      </c>
      <c r="E1979" t="s">
        <v>10693</v>
      </c>
      <c r="F1979">
        <v>13.99</v>
      </c>
      <c r="G1979">
        <v>167.88</v>
      </c>
      <c r="H1979">
        <v>12</v>
      </c>
      <c r="I1979" t="s">
        <v>10682</v>
      </c>
      <c r="J1979">
        <v>0</v>
      </c>
      <c r="K1979">
        <v>0</v>
      </c>
      <c r="L1979" t="s">
        <v>10758</v>
      </c>
      <c r="N1979" t="s">
        <v>10923</v>
      </c>
      <c r="O1979" t="s">
        <v>10708</v>
      </c>
      <c r="Q1979" t="s">
        <v>10709</v>
      </c>
      <c r="S1979" t="s">
        <v>10924</v>
      </c>
      <c r="T1979">
        <v>43109.404224537</v>
      </c>
    </row>
    <row r="1980" spans="1:20" x14ac:dyDescent="0.25">
      <c r="A1980" t="s">
        <v>4843</v>
      </c>
      <c r="B1980" t="s">
        <v>14009</v>
      </c>
      <c r="C1980" t="s">
        <v>13217</v>
      </c>
      <c r="D1980" t="s">
        <v>12566</v>
      </c>
      <c r="E1980" t="s">
        <v>10753</v>
      </c>
      <c r="F1980">
        <v>6.23</v>
      </c>
      <c r="G1980">
        <v>74.760000000000005</v>
      </c>
      <c r="H1980">
        <v>12</v>
      </c>
      <c r="I1980" t="s">
        <v>10682</v>
      </c>
      <c r="J1980">
        <v>0</v>
      </c>
      <c r="K1980">
        <v>0</v>
      </c>
      <c r="L1980" t="s">
        <v>10722</v>
      </c>
      <c r="N1980" t="s">
        <v>10686</v>
      </c>
      <c r="O1980" t="s">
        <v>10687</v>
      </c>
      <c r="Q1980" t="s">
        <v>10688</v>
      </c>
      <c r="S1980" t="s">
        <v>10689</v>
      </c>
      <c r="T1980">
        <v>43102.456956018497</v>
      </c>
    </row>
    <row r="1981" spans="1:20" x14ac:dyDescent="0.25">
      <c r="A1981" t="s">
        <v>14010</v>
      </c>
      <c r="B1981" t="s">
        <v>14011</v>
      </c>
      <c r="C1981" t="s">
        <v>10691</v>
      </c>
      <c r="D1981" t="s">
        <v>12566</v>
      </c>
      <c r="E1981" t="s">
        <v>10693</v>
      </c>
      <c r="F1981">
        <v>10.19</v>
      </c>
      <c r="G1981">
        <v>122.28</v>
      </c>
      <c r="H1981">
        <v>12</v>
      </c>
      <c r="I1981" t="s">
        <v>10682</v>
      </c>
      <c r="J1981">
        <v>0</v>
      </c>
      <c r="K1981">
        <v>0</v>
      </c>
      <c r="L1981" t="s">
        <v>10722</v>
      </c>
      <c r="N1981" t="s">
        <v>10686</v>
      </c>
      <c r="O1981" t="s">
        <v>10687</v>
      </c>
      <c r="Q1981" t="s">
        <v>10688</v>
      </c>
      <c r="S1981" t="s">
        <v>10689</v>
      </c>
      <c r="T1981">
        <v>43102.456956018497</v>
      </c>
    </row>
    <row r="1982" spans="1:20" x14ac:dyDescent="0.25">
      <c r="A1982" t="s">
        <v>14012</v>
      </c>
      <c r="B1982" t="s">
        <v>14013</v>
      </c>
      <c r="C1982" t="s">
        <v>10691</v>
      </c>
      <c r="D1982" t="s">
        <v>12566</v>
      </c>
      <c r="E1982" t="s">
        <v>10693</v>
      </c>
      <c r="F1982">
        <v>114.99</v>
      </c>
      <c r="G1982">
        <v>689.94</v>
      </c>
      <c r="H1982">
        <v>6</v>
      </c>
      <c r="I1982" t="s">
        <v>10682</v>
      </c>
      <c r="J1982">
        <v>0</v>
      </c>
      <c r="K1982">
        <v>0</v>
      </c>
      <c r="L1982" t="s">
        <v>10706</v>
      </c>
      <c r="N1982" t="s">
        <v>10793</v>
      </c>
      <c r="O1982" t="s">
        <v>10782</v>
      </c>
      <c r="Q1982" t="s">
        <v>10783</v>
      </c>
      <c r="S1982" t="s">
        <v>10794</v>
      </c>
      <c r="T1982">
        <v>43102.457002314797</v>
      </c>
    </row>
    <row r="1983" spans="1:20" x14ac:dyDescent="0.25">
      <c r="A1983" t="s">
        <v>14014</v>
      </c>
      <c r="B1983" t="s">
        <v>14015</v>
      </c>
      <c r="C1983" t="s">
        <v>10691</v>
      </c>
      <c r="D1983" t="s">
        <v>12566</v>
      </c>
      <c r="E1983" t="s">
        <v>10693</v>
      </c>
      <c r="F1983">
        <v>8.82</v>
      </c>
      <c r="G1983">
        <v>105.84</v>
      </c>
      <c r="H1983">
        <v>12</v>
      </c>
      <c r="I1983" t="s">
        <v>10682</v>
      </c>
      <c r="J1983">
        <v>0</v>
      </c>
      <c r="K1983">
        <v>0</v>
      </c>
      <c r="L1983" t="s">
        <v>10788</v>
      </c>
      <c r="N1983" t="s">
        <v>10803</v>
      </c>
      <c r="O1983" t="s">
        <v>10782</v>
      </c>
      <c r="Q1983" t="s">
        <v>10783</v>
      </c>
      <c r="S1983" t="s">
        <v>10804</v>
      </c>
      <c r="T1983">
        <v>43102.456921296303</v>
      </c>
    </row>
    <row r="1984" spans="1:20" x14ac:dyDescent="0.25">
      <c r="A1984" t="s">
        <v>4844</v>
      </c>
      <c r="B1984" t="s">
        <v>14016</v>
      </c>
      <c r="C1984" t="s">
        <v>10751</v>
      </c>
      <c r="D1984" t="s">
        <v>12566</v>
      </c>
      <c r="E1984" t="s">
        <v>10836</v>
      </c>
      <c r="F1984">
        <v>7.19</v>
      </c>
      <c r="G1984">
        <v>86.28</v>
      </c>
      <c r="H1984">
        <v>12</v>
      </c>
      <c r="I1984" t="s">
        <v>10682</v>
      </c>
      <c r="J1984">
        <v>0</v>
      </c>
      <c r="K1984">
        <v>0</v>
      </c>
      <c r="L1984" t="s">
        <v>10788</v>
      </c>
      <c r="N1984" t="s">
        <v>11212</v>
      </c>
      <c r="O1984" t="s">
        <v>10701</v>
      </c>
      <c r="Q1984" t="s">
        <v>10702</v>
      </c>
      <c r="S1984" t="s">
        <v>11213</v>
      </c>
      <c r="T1984">
        <v>43102.456921296303</v>
      </c>
    </row>
    <row r="1985" spans="1:20" x14ac:dyDescent="0.25">
      <c r="A1985" t="s">
        <v>14017</v>
      </c>
      <c r="B1985" t="s">
        <v>14018</v>
      </c>
      <c r="C1985" t="s">
        <v>10691</v>
      </c>
      <c r="D1985" t="s">
        <v>12566</v>
      </c>
      <c r="E1985" t="s">
        <v>10693</v>
      </c>
      <c r="F1985">
        <v>8.99</v>
      </c>
      <c r="G1985">
        <v>107.88</v>
      </c>
      <c r="H1985">
        <v>12</v>
      </c>
      <c r="I1985" t="s">
        <v>10682</v>
      </c>
      <c r="J1985">
        <v>0</v>
      </c>
      <c r="K1985">
        <v>0</v>
      </c>
      <c r="L1985" t="s">
        <v>10788</v>
      </c>
      <c r="N1985" t="s">
        <v>10923</v>
      </c>
      <c r="O1985" t="s">
        <v>10708</v>
      </c>
      <c r="Q1985" t="s">
        <v>10709</v>
      </c>
      <c r="S1985" t="s">
        <v>10924</v>
      </c>
      <c r="T1985">
        <v>43102.456921296303</v>
      </c>
    </row>
    <row r="1986" spans="1:20" x14ac:dyDescent="0.25">
      <c r="A1986" t="s">
        <v>14019</v>
      </c>
      <c r="B1986" t="s">
        <v>14020</v>
      </c>
      <c r="C1986" t="s">
        <v>10691</v>
      </c>
      <c r="D1986" t="s">
        <v>12566</v>
      </c>
      <c r="E1986" t="s">
        <v>10693</v>
      </c>
      <c r="F1986">
        <v>8.99</v>
      </c>
      <c r="G1986">
        <v>107.88</v>
      </c>
      <c r="H1986">
        <v>12</v>
      </c>
      <c r="I1986" t="s">
        <v>10682</v>
      </c>
      <c r="J1986">
        <v>0</v>
      </c>
      <c r="K1986">
        <v>0</v>
      </c>
      <c r="L1986" t="s">
        <v>10788</v>
      </c>
      <c r="N1986" t="s">
        <v>10923</v>
      </c>
      <c r="O1986" t="s">
        <v>10708</v>
      </c>
      <c r="Q1986" t="s">
        <v>10709</v>
      </c>
      <c r="S1986" t="s">
        <v>10924</v>
      </c>
      <c r="T1986">
        <v>43102.456921296303</v>
      </c>
    </row>
    <row r="1987" spans="1:20" x14ac:dyDescent="0.25">
      <c r="A1987" t="s">
        <v>14021</v>
      </c>
      <c r="B1987" t="s">
        <v>14022</v>
      </c>
      <c r="C1987" t="s">
        <v>10691</v>
      </c>
      <c r="D1987" t="s">
        <v>12566</v>
      </c>
      <c r="E1987" t="s">
        <v>10693</v>
      </c>
      <c r="F1987">
        <v>8.99</v>
      </c>
      <c r="G1987">
        <v>107.88</v>
      </c>
      <c r="H1987">
        <v>12</v>
      </c>
      <c r="I1987" t="s">
        <v>10682</v>
      </c>
      <c r="J1987">
        <v>0</v>
      </c>
      <c r="K1987">
        <v>0</v>
      </c>
      <c r="L1987" t="s">
        <v>10788</v>
      </c>
      <c r="N1987" t="s">
        <v>10923</v>
      </c>
      <c r="O1987" t="s">
        <v>10708</v>
      </c>
      <c r="Q1987" t="s">
        <v>10709</v>
      </c>
      <c r="S1987" t="s">
        <v>10924</v>
      </c>
      <c r="T1987">
        <v>43102.456921296303</v>
      </c>
    </row>
    <row r="1988" spans="1:20" x14ac:dyDescent="0.25">
      <c r="A1988" t="s">
        <v>14023</v>
      </c>
      <c r="B1988" t="s">
        <v>14024</v>
      </c>
      <c r="C1988" t="s">
        <v>10691</v>
      </c>
      <c r="D1988" t="s">
        <v>12566</v>
      </c>
      <c r="E1988" t="s">
        <v>10693</v>
      </c>
      <c r="F1988">
        <v>8.99</v>
      </c>
      <c r="G1988">
        <v>107.88</v>
      </c>
      <c r="H1988">
        <v>12</v>
      </c>
      <c r="I1988" t="s">
        <v>10682</v>
      </c>
      <c r="J1988">
        <v>0</v>
      </c>
      <c r="K1988">
        <v>0</v>
      </c>
      <c r="L1988" t="s">
        <v>10788</v>
      </c>
      <c r="N1988" t="s">
        <v>10923</v>
      </c>
      <c r="O1988" t="s">
        <v>10708</v>
      </c>
      <c r="Q1988" t="s">
        <v>10709</v>
      </c>
      <c r="S1988" t="s">
        <v>10924</v>
      </c>
      <c r="T1988">
        <v>43102.456921296303</v>
      </c>
    </row>
    <row r="1989" spans="1:20" x14ac:dyDescent="0.25">
      <c r="A1989" t="s">
        <v>14025</v>
      </c>
      <c r="B1989" t="s">
        <v>14026</v>
      </c>
      <c r="C1989" t="s">
        <v>10691</v>
      </c>
      <c r="D1989" t="s">
        <v>12566</v>
      </c>
      <c r="E1989" t="s">
        <v>10693</v>
      </c>
      <c r="F1989">
        <v>8.99</v>
      </c>
      <c r="G1989">
        <v>107.88</v>
      </c>
      <c r="H1989">
        <v>12</v>
      </c>
      <c r="I1989" t="s">
        <v>10682</v>
      </c>
      <c r="J1989">
        <v>0</v>
      </c>
      <c r="K1989">
        <v>0</v>
      </c>
      <c r="L1989" t="s">
        <v>10788</v>
      </c>
      <c r="N1989" t="s">
        <v>10923</v>
      </c>
      <c r="O1989" t="s">
        <v>10708</v>
      </c>
      <c r="Q1989" t="s">
        <v>10709</v>
      </c>
      <c r="S1989" t="s">
        <v>10924</v>
      </c>
      <c r="T1989">
        <v>43102.456921296303</v>
      </c>
    </row>
    <row r="1990" spans="1:20" x14ac:dyDescent="0.25">
      <c r="A1990" t="s">
        <v>14027</v>
      </c>
      <c r="B1990" t="s">
        <v>14028</v>
      </c>
      <c r="C1990" t="s">
        <v>10691</v>
      </c>
      <c r="D1990" t="s">
        <v>12566</v>
      </c>
      <c r="E1990" t="s">
        <v>10693</v>
      </c>
      <c r="F1990">
        <v>8.49</v>
      </c>
      <c r="G1990">
        <v>101.88</v>
      </c>
      <c r="H1990">
        <v>12</v>
      </c>
      <c r="I1990" t="s">
        <v>10682</v>
      </c>
      <c r="J1990">
        <v>0</v>
      </c>
      <c r="K1990">
        <v>0</v>
      </c>
      <c r="L1990" t="s">
        <v>10758</v>
      </c>
      <c r="N1990" t="s">
        <v>10803</v>
      </c>
      <c r="O1990" t="s">
        <v>10782</v>
      </c>
      <c r="Q1990" t="s">
        <v>10783</v>
      </c>
      <c r="S1990" t="s">
        <v>10804</v>
      </c>
      <c r="T1990">
        <v>43109.404224537</v>
      </c>
    </row>
    <row r="1991" spans="1:20" x14ac:dyDescent="0.25">
      <c r="A1991" t="s">
        <v>14029</v>
      </c>
      <c r="B1991" t="s">
        <v>14030</v>
      </c>
      <c r="C1991" t="s">
        <v>10691</v>
      </c>
      <c r="D1991" t="s">
        <v>12566</v>
      </c>
      <c r="E1991" t="s">
        <v>10693</v>
      </c>
      <c r="F1991">
        <v>15.99</v>
      </c>
      <c r="G1991">
        <v>191.88</v>
      </c>
      <c r="H1991">
        <v>12</v>
      </c>
      <c r="I1991" t="s">
        <v>10682</v>
      </c>
      <c r="J1991">
        <v>0</v>
      </c>
      <c r="K1991">
        <v>0</v>
      </c>
      <c r="L1991" t="s">
        <v>10788</v>
      </c>
      <c r="N1991" t="s">
        <v>10781</v>
      </c>
      <c r="O1991" t="s">
        <v>10782</v>
      </c>
      <c r="Q1991" t="s">
        <v>10783</v>
      </c>
      <c r="S1991" t="s">
        <v>10784</v>
      </c>
      <c r="T1991">
        <v>43102.456921296303</v>
      </c>
    </row>
    <row r="1992" spans="1:20" x14ac:dyDescent="0.25">
      <c r="A1992" t="s">
        <v>4845</v>
      </c>
      <c r="B1992" t="s">
        <v>14031</v>
      </c>
      <c r="C1992" t="s">
        <v>10751</v>
      </c>
      <c r="D1992" t="s">
        <v>12566</v>
      </c>
      <c r="E1992" t="s">
        <v>10693</v>
      </c>
      <c r="F1992">
        <v>22.19</v>
      </c>
      <c r="G1992">
        <v>266.27999999999997</v>
      </c>
      <c r="H1992">
        <v>12</v>
      </c>
      <c r="I1992" t="s">
        <v>10682</v>
      </c>
      <c r="J1992">
        <v>0</v>
      </c>
      <c r="K1992">
        <v>0</v>
      </c>
      <c r="L1992" t="s">
        <v>11301</v>
      </c>
      <c r="N1992" t="s">
        <v>10803</v>
      </c>
      <c r="O1992" t="s">
        <v>10782</v>
      </c>
      <c r="Q1992" t="s">
        <v>10783</v>
      </c>
      <c r="S1992" t="s">
        <v>10804</v>
      </c>
      <c r="T1992">
        <v>43102.456875000003</v>
      </c>
    </row>
    <row r="1993" spans="1:20" x14ac:dyDescent="0.25">
      <c r="A1993" t="s">
        <v>14032</v>
      </c>
      <c r="B1993" t="s">
        <v>14033</v>
      </c>
      <c r="C1993" t="s">
        <v>10691</v>
      </c>
      <c r="D1993" t="s">
        <v>12566</v>
      </c>
      <c r="E1993" t="s">
        <v>10693</v>
      </c>
      <c r="F1993">
        <v>20.34</v>
      </c>
      <c r="G1993">
        <v>244.08</v>
      </c>
      <c r="H1993">
        <v>12</v>
      </c>
      <c r="I1993" t="s">
        <v>10682</v>
      </c>
      <c r="J1993">
        <v>0</v>
      </c>
      <c r="K1993">
        <v>0</v>
      </c>
      <c r="L1993" t="s">
        <v>11000</v>
      </c>
      <c r="N1993" t="s">
        <v>12994</v>
      </c>
      <c r="O1993" t="s">
        <v>10747</v>
      </c>
      <c r="Q1993" t="s">
        <v>10748</v>
      </c>
      <c r="S1993" t="s">
        <v>12995</v>
      </c>
      <c r="T1993">
        <v>43102.456990740699</v>
      </c>
    </row>
    <row r="1994" spans="1:20" x14ac:dyDescent="0.25">
      <c r="A1994" t="s">
        <v>14034</v>
      </c>
      <c r="B1994" t="s">
        <v>14035</v>
      </c>
      <c r="C1994" t="s">
        <v>10691</v>
      </c>
      <c r="D1994" t="s">
        <v>12566</v>
      </c>
      <c r="E1994" t="s">
        <v>10693</v>
      </c>
      <c r="F1994">
        <v>44.99</v>
      </c>
      <c r="G1994">
        <v>269.94</v>
      </c>
      <c r="H1994">
        <v>6</v>
      </c>
      <c r="I1994" t="s">
        <v>10682</v>
      </c>
      <c r="J1994">
        <v>0</v>
      </c>
      <c r="K1994">
        <v>0</v>
      </c>
      <c r="L1994" t="s">
        <v>10835</v>
      </c>
      <c r="N1994" t="s">
        <v>10737</v>
      </c>
      <c r="O1994" t="s">
        <v>10708</v>
      </c>
      <c r="Q1994" t="s">
        <v>10709</v>
      </c>
      <c r="S1994" t="s">
        <v>10738</v>
      </c>
      <c r="T1994">
        <v>43102.456863425898</v>
      </c>
    </row>
    <row r="1995" spans="1:20" x14ac:dyDescent="0.25">
      <c r="A1995" t="s">
        <v>14036</v>
      </c>
      <c r="B1995" t="s">
        <v>14037</v>
      </c>
      <c r="C1995" t="s">
        <v>10691</v>
      </c>
      <c r="D1995" t="s">
        <v>12566</v>
      </c>
      <c r="E1995" t="s">
        <v>10693</v>
      </c>
      <c r="F1995">
        <v>10.99</v>
      </c>
      <c r="G1995">
        <v>131.88</v>
      </c>
      <c r="H1995">
        <v>12</v>
      </c>
      <c r="I1995" t="s">
        <v>10682</v>
      </c>
      <c r="J1995">
        <v>0</v>
      </c>
      <c r="K1995">
        <v>0</v>
      </c>
      <c r="L1995" t="s">
        <v>10812</v>
      </c>
      <c r="N1995" t="s">
        <v>10700</v>
      </c>
      <c r="O1995" t="s">
        <v>10701</v>
      </c>
      <c r="Q1995" t="s">
        <v>10702</v>
      </c>
      <c r="S1995" t="s">
        <v>10703</v>
      </c>
      <c r="T1995">
        <v>43102.456875000003</v>
      </c>
    </row>
    <row r="1996" spans="1:20" x14ac:dyDescent="0.25">
      <c r="A1996" t="s">
        <v>14038</v>
      </c>
      <c r="B1996" t="s">
        <v>14039</v>
      </c>
      <c r="C1996" t="s">
        <v>10691</v>
      </c>
      <c r="D1996" t="s">
        <v>12566</v>
      </c>
      <c r="E1996" t="s">
        <v>10693</v>
      </c>
      <c r="F1996">
        <v>9.99</v>
      </c>
      <c r="G1996">
        <v>119.88</v>
      </c>
      <c r="H1996">
        <v>12</v>
      </c>
      <c r="I1996" t="s">
        <v>10682</v>
      </c>
      <c r="J1996">
        <v>0</v>
      </c>
      <c r="K1996">
        <v>0</v>
      </c>
      <c r="L1996" t="s">
        <v>14040</v>
      </c>
      <c r="N1996" t="s">
        <v>10714</v>
      </c>
      <c r="O1996" t="s">
        <v>10708</v>
      </c>
      <c r="Q1996" t="s">
        <v>10709</v>
      </c>
      <c r="S1996" t="s">
        <v>10715</v>
      </c>
      <c r="T1996">
        <v>43102.457002314797</v>
      </c>
    </row>
    <row r="1997" spans="1:20" x14ac:dyDescent="0.25">
      <c r="A1997" t="s">
        <v>14041</v>
      </c>
      <c r="B1997" t="s">
        <v>14042</v>
      </c>
      <c r="C1997" t="s">
        <v>10691</v>
      </c>
      <c r="D1997" t="s">
        <v>12566</v>
      </c>
      <c r="E1997" t="s">
        <v>10693</v>
      </c>
      <c r="F1997">
        <v>12.99</v>
      </c>
      <c r="G1997">
        <v>155.88</v>
      </c>
      <c r="H1997">
        <v>12</v>
      </c>
      <c r="I1997" t="s">
        <v>10682</v>
      </c>
      <c r="J1997">
        <v>0</v>
      </c>
      <c r="K1997">
        <v>0</v>
      </c>
      <c r="L1997" t="s">
        <v>10858</v>
      </c>
      <c r="N1997" t="s">
        <v>10686</v>
      </c>
      <c r="O1997" t="s">
        <v>10687</v>
      </c>
      <c r="Q1997" t="s">
        <v>10688</v>
      </c>
      <c r="S1997" t="s">
        <v>10689</v>
      </c>
      <c r="T1997">
        <v>43102.457013888903</v>
      </c>
    </row>
    <row r="1998" spans="1:20" x14ac:dyDescent="0.25">
      <c r="A1998" t="s">
        <v>8683</v>
      </c>
      <c r="B1998" t="s">
        <v>14043</v>
      </c>
      <c r="C1998" t="s">
        <v>13217</v>
      </c>
      <c r="D1998" t="s">
        <v>12566</v>
      </c>
      <c r="E1998" t="s">
        <v>10753</v>
      </c>
      <c r="F1998">
        <v>12.99</v>
      </c>
      <c r="G1998">
        <v>155.88</v>
      </c>
      <c r="H1998">
        <v>12</v>
      </c>
      <c r="I1998" t="s">
        <v>10682</v>
      </c>
      <c r="J1998">
        <v>0</v>
      </c>
      <c r="K1998">
        <v>0</v>
      </c>
      <c r="L1998" t="s">
        <v>13841</v>
      </c>
      <c r="N1998" t="s">
        <v>10700</v>
      </c>
      <c r="O1998" t="s">
        <v>10701</v>
      </c>
      <c r="Q1998" t="s">
        <v>10702</v>
      </c>
      <c r="S1998" t="s">
        <v>10703</v>
      </c>
      <c r="T1998">
        <v>43102.456863425898</v>
      </c>
    </row>
    <row r="1999" spans="1:20" x14ac:dyDescent="0.25">
      <c r="A1999" t="s">
        <v>8684</v>
      </c>
      <c r="B1999" t="s">
        <v>14044</v>
      </c>
      <c r="C1999" t="s">
        <v>10751</v>
      </c>
      <c r="D1999" t="s">
        <v>12566</v>
      </c>
      <c r="E1999" t="s">
        <v>10693</v>
      </c>
      <c r="F1999">
        <v>7.79</v>
      </c>
      <c r="G1999">
        <v>93.48</v>
      </c>
      <c r="H1999">
        <v>12</v>
      </c>
      <c r="I1999" t="s">
        <v>10682</v>
      </c>
      <c r="J1999">
        <v>0</v>
      </c>
      <c r="K1999">
        <v>0</v>
      </c>
      <c r="L1999" t="s">
        <v>10944</v>
      </c>
      <c r="N1999" t="s">
        <v>10686</v>
      </c>
      <c r="O1999" t="s">
        <v>10687</v>
      </c>
      <c r="Q1999" t="s">
        <v>10688</v>
      </c>
      <c r="S1999" t="s">
        <v>10689</v>
      </c>
      <c r="T1999">
        <v>43102.456921296303</v>
      </c>
    </row>
    <row r="2000" spans="1:20" x14ac:dyDescent="0.25">
      <c r="A2000" t="s">
        <v>14045</v>
      </c>
      <c r="B2000" t="s">
        <v>14046</v>
      </c>
      <c r="C2000" t="s">
        <v>10691</v>
      </c>
      <c r="D2000" t="s">
        <v>12566</v>
      </c>
      <c r="E2000" t="s">
        <v>10693</v>
      </c>
      <c r="F2000">
        <v>31.99</v>
      </c>
      <c r="G2000">
        <v>191.94</v>
      </c>
      <c r="H2000">
        <v>6</v>
      </c>
      <c r="I2000" t="s">
        <v>10682</v>
      </c>
      <c r="J2000">
        <v>0</v>
      </c>
      <c r="K2000">
        <v>0</v>
      </c>
      <c r="L2000" t="s">
        <v>10758</v>
      </c>
      <c r="N2000" t="s">
        <v>10700</v>
      </c>
      <c r="O2000" t="s">
        <v>10701</v>
      </c>
      <c r="Q2000" t="s">
        <v>10702</v>
      </c>
      <c r="S2000" t="s">
        <v>10703</v>
      </c>
      <c r="T2000">
        <v>43109.404224537</v>
      </c>
    </row>
    <row r="2001" spans="1:20" x14ac:dyDescent="0.25">
      <c r="A2001" t="s">
        <v>14047</v>
      </c>
      <c r="B2001" t="s">
        <v>14048</v>
      </c>
      <c r="C2001" t="s">
        <v>10691</v>
      </c>
      <c r="D2001" t="s">
        <v>12566</v>
      </c>
      <c r="E2001" t="s">
        <v>10693</v>
      </c>
      <c r="F2001">
        <v>11.99</v>
      </c>
      <c r="G2001">
        <v>143.88</v>
      </c>
      <c r="H2001">
        <v>12</v>
      </c>
      <c r="I2001" t="s">
        <v>10682</v>
      </c>
      <c r="J2001">
        <v>0</v>
      </c>
      <c r="K2001">
        <v>0</v>
      </c>
      <c r="L2001" t="s">
        <v>11000</v>
      </c>
      <c r="N2001" t="s">
        <v>10686</v>
      </c>
      <c r="O2001" t="s">
        <v>10687</v>
      </c>
      <c r="Q2001" t="s">
        <v>10688</v>
      </c>
      <c r="S2001" t="s">
        <v>10689</v>
      </c>
      <c r="T2001">
        <v>43102.456990740699</v>
      </c>
    </row>
    <row r="2002" spans="1:20" x14ac:dyDescent="0.25">
      <c r="A2002" t="s">
        <v>14049</v>
      </c>
      <c r="B2002" t="s">
        <v>14050</v>
      </c>
      <c r="C2002" t="s">
        <v>10691</v>
      </c>
      <c r="D2002" t="s">
        <v>12566</v>
      </c>
      <c r="E2002" t="s">
        <v>10693</v>
      </c>
      <c r="F2002">
        <v>15.99</v>
      </c>
      <c r="G2002">
        <v>191.88</v>
      </c>
      <c r="H2002">
        <v>12</v>
      </c>
      <c r="I2002" t="s">
        <v>10682</v>
      </c>
      <c r="J2002">
        <v>0</v>
      </c>
      <c r="K2002">
        <v>0</v>
      </c>
      <c r="L2002" t="s">
        <v>10788</v>
      </c>
      <c r="N2002" t="s">
        <v>10781</v>
      </c>
      <c r="O2002" t="s">
        <v>10782</v>
      </c>
      <c r="Q2002" t="s">
        <v>10783</v>
      </c>
      <c r="S2002" t="s">
        <v>10784</v>
      </c>
      <c r="T2002">
        <v>43102.456921296303</v>
      </c>
    </row>
    <row r="2003" spans="1:20" x14ac:dyDescent="0.25">
      <c r="A2003" t="s">
        <v>14051</v>
      </c>
      <c r="B2003" t="s">
        <v>14052</v>
      </c>
      <c r="C2003" t="s">
        <v>10691</v>
      </c>
      <c r="D2003" t="s">
        <v>12566</v>
      </c>
      <c r="E2003" t="s">
        <v>10693</v>
      </c>
      <c r="F2003">
        <v>11.99</v>
      </c>
      <c r="G2003">
        <v>143.88</v>
      </c>
      <c r="H2003">
        <v>12</v>
      </c>
      <c r="I2003" t="s">
        <v>10682</v>
      </c>
      <c r="J2003">
        <v>0</v>
      </c>
      <c r="K2003">
        <v>0</v>
      </c>
      <c r="L2003" t="s">
        <v>10916</v>
      </c>
      <c r="N2003" t="s">
        <v>10686</v>
      </c>
      <c r="O2003" t="s">
        <v>10687</v>
      </c>
      <c r="Q2003" t="s">
        <v>10688</v>
      </c>
      <c r="S2003" t="s">
        <v>10689</v>
      </c>
      <c r="T2003">
        <v>43102.456909722197</v>
      </c>
    </row>
    <row r="2004" spans="1:20" x14ac:dyDescent="0.25">
      <c r="A2004" t="s">
        <v>8685</v>
      </c>
      <c r="B2004" t="s">
        <v>14053</v>
      </c>
      <c r="C2004" t="s">
        <v>10691</v>
      </c>
      <c r="D2004" t="s">
        <v>12566</v>
      </c>
      <c r="E2004" t="s">
        <v>10693</v>
      </c>
      <c r="F2004">
        <v>7.19</v>
      </c>
      <c r="G2004">
        <v>86.28</v>
      </c>
      <c r="H2004">
        <v>12</v>
      </c>
      <c r="I2004" t="s">
        <v>10682</v>
      </c>
      <c r="J2004">
        <v>0</v>
      </c>
      <c r="K2004">
        <v>0</v>
      </c>
      <c r="L2004" t="s">
        <v>10788</v>
      </c>
      <c r="N2004" t="s">
        <v>11212</v>
      </c>
      <c r="O2004" t="s">
        <v>10701</v>
      </c>
      <c r="Q2004" t="s">
        <v>10702</v>
      </c>
      <c r="S2004" t="s">
        <v>11213</v>
      </c>
      <c r="T2004">
        <v>43102.456921296303</v>
      </c>
    </row>
    <row r="2005" spans="1:20" x14ac:dyDescent="0.25">
      <c r="A2005" t="s">
        <v>14054</v>
      </c>
      <c r="B2005" t="s">
        <v>14055</v>
      </c>
      <c r="C2005" t="s">
        <v>10691</v>
      </c>
      <c r="D2005" t="s">
        <v>12566</v>
      </c>
      <c r="E2005" t="s">
        <v>10693</v>
      </c>
      <c r="F2005">
        <v>20.99</v>
      </c>
      <c r="G2005">
        <v>251.88</v>
      </c>
      <c r="H2005">
        <v>12</v>
      </c>
      <c r="I2005" t="s">
        <v>10682</v>
      </c>
      <c r="J2005">
        <v>0</v>
      </c>
      <c r="K2005">
        <v>0</v>
      </c>
      <c r="L2005" t="s">
        <v>14056</v>
      </c>
      <c r="N2005" t="s">
        <v>12413</v>
      </c>
      <c r="O2005" t="s">
        <v>10747</v>
      </c>
      <c r="Q2005" t="s">
        <v>10748</v>
      </c>
      <c r="S2005" t="s">
        <v>12414</v>
      </c>
      <c r="T2005">
        <v>43102.456967592603</v>
      </c>
    </row>
    <row r="2006" spans="1:20" x14ac:dyDescent="0.25">
      <c r="A2006" t="s">
        <v>14057</v>
      </c>
      <c r="B2006" t="s">
        <v>14058</v>
      </c>
      <c r="C2006" t="s">
        <v>10691</v>
      </c>
      <c r="D2006" t="s">
        <v>12566</v>
      </c>
      <c r="E2006" t="s">
        <v>10693</v>
      </c>
      <c r="F2006">
        <v>41.99</v>
      </c>
      <c r="G2006">
        <v>251.94</v>
      </c>
      <c r="H2006">
        <v>6</v>
      </c>
      <c r="I2006" t="s">
        <v>10682</v>
      </c>
      <c r="J2006">
        <v>0</v>
      </c>
      <c r="K2006">
        <v>0</v>
      </c>
      <c r="L2006" t="s">
        <v>10883</v>
      </c>
      <c r="N2006" t="s">
        <v>10700</v>
      </c>
      <c r="O2006" t="s">
        <v>10701</v>
      </c>
      <c r="Q2006" t="s">
        <v>10702</v>
      </c>
      <c r="S2006" t="s">
        <v>10703</v>
      </c>
      <c r="T2006">
        <v>43102.456979166702</v>
      </c>
    </row>
    <row r="2007" spans="1:20" x14ac:dyDescent="0.25">
      <c r="A2007" t="s">
        <v>14059</v>
      </c>
      <c r="B2007" t="s">
        <v>14060</v>
      </c>
      <c r="C2007" t="s">
        <v>14061</v>
      </c>
      <c r="D2007" t="s">
        <v>12566</v>
      </c>
      <c r="E2007" t="s">
        <v>10693</v>
      </c>
      <c r="F2007">
        <v>7.58</v>
      </c>
      <c r="G2007">
        <v>90.96</v>
      </c>
      <c r="H2007">
        <v>12</v>
      </c>
      <c r="I2007" t="s">
        <v>10682</v>
      </c>
      <c r="J2007">
        <v>0</v>
      </c>
      <c r="K2007">
        <v>0</v>
      </c>
      <c r="L2007" t="s">
        <v>10864</v>
      </c>
      <c r="N2007" t="s">
        <v>10874</v>
      </c>
      <c r="O2007" t="s">
        <v>10701</v>
      </c>
      <c r="P2007" t="s">
        <v>10708</v>
      </c>
      <c r="Q2007" t="s">
        <v>10702</v>
      </c>
      <c r="R2007" t="s">
        <v>10709</v>
      </c>
      <c r="S2007" t="s">
        <v>10875</v>
      </c>
      <c r="T2007">
        <v>43102.456875000003</v>
      </c>
    </row>
    <row r="2008" spans="1:20" x14ac:dyDescent="0.25">
      <c r="A2008" t="s">
        <v>8686</v>
      </c>
      <c r="B2008" t="s">
        <v>14062</v>
      </c>
      <c r="C2008" t="s">
        <v>10751</v>
      </c>
      <c r="D2008" t="s">
        <v>12566</v>
      </c>
      <c r="E2008" t="s">
        <v>10693</v>
      </c>
      <c r="F2008">
        <v>5.55</v>
      </c>
      <c r="G2008">
        <v>66.599999999999994</v>
      </c>
      <c r="H2008">
        <v>12</v>
      </c>
      <c r="I2008" t="s">
        <v>10682</v>
      </c>
      <c r="J2008">
        <v>0</v>
      </c>
      <c r="K2008">
        <v>0</v>
      </c>
      <c r="L2008" t="s">
        <v>11988</v>
      </c>
      <c r="N2008" t="s">
        <v>10874</v>
      </c>
      <c r="O2008" t="s">
        <v>10701</v>
      </c>
      <c r="P2008" t="s">
        <v>10708</v>
      </c>
      <c r="Q2008" t="s">
        <v>10702</v>
      </c>
      <c r="R2008" t="s">
        <v>10709</v>
      </c>
      <c r="S2008" t="s">
        <v>10875</v>
      </c>
      <c r="T2008">
        <v>43102.456990740699</v>
      </c>
    </row>
    <row r="2009" spans="1:20" x14ac:dyDescent="0.25">
      <c r="A2009" t="s">
        <v>8687</v>
      </c>
      <c r="B2009" t="s">
        <v>14063</v>
      </c>
      <c r="C2009" t="s">
        <v>10691</v>
      </c>
      <c r="D2009" t="s">
        <v>12566</v>
      </c>
      <c r="E2009" t="s">
        <v>10693</v>
      </c>
      <c r="F2009">
        <v>5.55</v>
      </c>
      <c r="G2009">
        <v>66.599999999999994</v>
      </c>
      <c r="H2009">
        <v>12</v>
      </c>
      <c r="I2009" t="s">
        <v>10682</v>
      </c>
      <c r="J2009">
        <v>0</v>
      </c>
      <c r="K2009">
        <v>0</v>
      </c>
      <c r="L2009" t="s">
        <v>10916</v>
      </c>
      <c r="N2009" t="s">
        <v>10874</v>
      </c>
      <c r="O2009" t="s">
        <v>10701</v>
      </c>
      <c r="P2009" t="s">
        <v>10708</v>
      </c>
      <c r="Q2009" t="s">
        <v>10702</v>
      </c>
      <c r="R2009" t="s">
        <v>10709</v>
      </c>
      <c r="S2009" t="s">
        <v>10875</v>
      </c>
      <c r="T2009">
        <v>43102.456909722197</v>
      </c>
    </row>
    <row r="2010" spans="1:20" x14ac:dyDescent="0.25">
      <c r="A2010" t="s">
        <v>14064</v>
      </c>
      <c r="B2010" t="s">
        <v>14065</v>
      </c>
      <c r="C2010" t="s">
        <v>10691</v>
      </c>
      <c r="D2010" t="s">
        <v>12566</v>
      </c>
      <c r="E2010" t="s">
        <v>10693</v>
      </c>
      <c r="F2010">
        <v>14.99</v>
      </c>
      <c r="G2010">
        <v>179.88</v>
      </c>
      <c r="H2010">
        <v>12</v>
      </c>
      <c r="I2010" t="s">
        <v>10682</v>
      </c>
      <c r="J2010">
        <v>0</v>
      </c>
      <c r="K2010">
        <v>0</v>
      </c>
      <c r="L2010" t="s">
        <v>10758</v>
      </c>
      <c r="N2010" t="s">
        <v>10746</v>
      </c>
      <c r="O2010" t="s">
        <v>10747</v>
      </c>
      <c r="Q2010" t="s">
        <v>10748</v>
      </c>
      <c r="S2010" t="s">
        <v>10749</v>
      </c>
      <c r="T2010">
        <v>43109.404224537</v>
      </c>
    </row>
    <row r="2011" spans="1:20" x14ac:dyDescent="0.25">
      <c r="A2011" t="s">
        <v>14066</v>
      </c>
      <c r="B2011" t="s">
        <v>14067</v>
      </c>
      <c r="C2011" t="s">
        <v>10691</v>
      </c>
      <c r="D2011" t="s">
        <v>12566</v>
      </c>
      <c r="E2011" t="s">
        <v>10693</v>
      </c>
      <c r="F2011">
        <v>25.95</v>
      </c>
      <c r="G2011">
        <v>155.69999999999999</v>
      </c>
      <c r="H2011">
        <v>6</v>
      </c>
      <c r="I2011" t="s">
        <v>10682</v>
      </c>
      <c r="J2011">
        <v>0</v>
      </c>
      <c r="K2011">
        <v>0</v>
      </c>
      <c r="L2011" t="s">
        <v>10722</v>
      </c>
      <c r="N2011" t="s">
        <v>10803</v>
      </c>
      <c r="O2011" t="s">
        <v>10782</v>
      </c>
      <c r="Q2011" t="s">
        <v>10783</v>
      </c>
      <c r="S2011" t="s">
        <v>10804</v>
      </c>
      <c r="T2011">
        <v>43102.456956018497</v>
      </c>
    </row>
    <row r="2012" spans="1:20" x14ac:dyDescent="0.25">
      <c r="A2012" t="s">
        <v>14068</v>
      </c>
      <c r="B2012" t="s">
        <v>14069</v>
      </c>
      <c r="C2012" t="s">
        <v>10691</v>
      </c>
      <c r="D2012" t="s">
        <v>12566</v>
      </c>
      <c r="E2012" t="s">
        <v>10693</v>
      </c>
      <c r="F2012">
        <v>24.39</v>
      </c>
      <c r="G2012">
        <v>146.34</v>
      </c>
      <c r="H2012">
        <v>6</v>
      </c>
      <c r="I2012" t="s">
        <v>10682</v>
      </c>
      <c r="J2012">
        <v>0</v>
      </c>
      <c r="K2012">
        <v>0</v>
      </c>
      <c r="L2012" t="s">
        <v>11175</v>
      </c>
      <c r="N2012" t="s">
        <v>12868</v>
      </c>
      <c r="O2012" t="s">
        <v>10708</v>
      </c>
      <c r="Q2012" t="s">
        <v>10709</v>
      </c>
      <c r="S2012" t="s">
        <v>12869</v>
      </c>
      <c r="T2012">
        <v>43102.456956018497</v>
      </c>
    </row>
    <row r="2013" spans="1:20" x14ac:dyDescent="0.25">
      <c r="A2013" t="s">
        <v>4846</v>
      </c>
      <c r="B2013" t="s">
        <v>14070</v>
      </c>
      <c r="C2013" t="s">
        <v>13217</v>
      </c>
      <c r="D2013" t="s">
        <v>12566</v>
      </c>
      <c r="E2013" t="s">
        <v>10685</v>
      </c>
      <c r="F2013">
        <v>19.989999999999998</v>
      </c>
      <c r="G2013">
        <v>239.88</v>
      </c>
      <c r="H2013">
        <v>12</v>
      </c>
      <c r="I2013" t="s">
        <v>10682</v>
      </c>
      <c r="J2013">
        <v>0</v>
      </c>
      <c r="K2013">
        <v>0</v>
      </c>
      <c r="L2013" t="s">
        <v>10944</v>
      </c>
      <c r="N2013" t="s">
        <v>11805</v>
      </c>
      <c r="O2013" t="s">
        <v>10708</v>
      </c>
      <c r="Q2013" t="s">
        <v>10709</v>
      </c>
      <c r="S2013" t="s">
        <v>11806</v>
      </c>
      <c r="T2013">
        <v>43102.456921296303</v>
      </c>
    </row>
    <row r="2014" spans="1:20" x14ac:dyDescent="0.25">
      <c r="A2014" t="s">
        <v>14071</v>
      </c>
      <c r="B2014" t="s">
        <v>14072</v>
      </c>
      <c r="C2014" t="s">
        <v>10691</v>
      </c>
      <c r="D2014" t="s">
        <v>12566</v>
      </c>
      <c r="E2014" t="s">
        <v>10693</v>
      </c>
      <c r="F2014">
        <v>8.99</v>
      </c>
      <c r="G2014">
        <v>53.94</v>
      </c>
      <c r="H2014">
        <v>6</v>
      </c>
      <c r="I2014" t="s">
        <v>10682</v>
      </c>
      <c r="J2014">
        <v>0</v>
      </c>
      <c r="K2014">
        <v>0</v>
      </c>
      <c r="L2014" t="s">
        <v>11175</v>
      </c>
      <c r="N2014" t="s">
        <v>12868</v>
      </c>
      <c r="O2014" t="s">
        <v>10708</v>
      </c>
      <c r="Q2014" t="s">
        <v>10709</v>
      </c>
      <c r="S2014" t="s">
        <v>12869</v>
      </c>
      <c r="T2014">
        <v>43102.456956018497</v>
      </c>
    </row>
    <row r="2015" spans="1:20" x14ac:dyDescent="0.25">
      <c r="A2015" t="s">
        <v>14073</v>
      </c>
      <c r="B2015" t="s">
        <v>14074</v>
      </c>
      <c r="C2015" t="s">
        <v>10691</v>
      </c>
      <c r="D2015" t="s">
        <v>12566</v>
      </c>
      <c r="E2015" t="s">
        <v>10693</v>
      </c>
      <c r="F2015">
        <v>15.99</v>
      </c>
      <c r="G2015">
        <v>191.88</v>
      </c>
      <c r="H2015">
        <v>12</v>
      </c>
      <c r="I2015" t="s">
        <v>10682</v>
      </c>
      <c r="J2015">
        <v>0</v>
      </c>
      <c r="K2015">
        <v>0</v>
      </c>
      <c r="L2015" t="s">
        <v>10862</v>
      </c>
      <c r="N2015" t="s">
        <v>10746</v>
      </c>
      <c r="O2015" t="s">
        <v>10747</v>
      </c>
      <c r="Q2015" t="s">
        <v>10748</v>
      </c>
      <c r="S2015" t="s">
        <v>10749</v>
      </c>
      <c r="T2015">
        <v>43102.456909722197</v>
      </c>
    </row>
    <row r="2016" spans="1:20" x14ac:dyDescent="0.25">
      <c r="A2016" t="s">
        <v>14075</v>
      </c>
      <c r="B2016" t="s">
        <v>14076</v>
      </c>
      <c r="C2016" t="s">
        <v>10691</v>
      </c>
      <c r="D2016" t="s">
        <v>12566</v>
      </c>
      <c r="E2016" t="s">
        <v>10693</v>
      </c>
      <c r="F2016">
        <v>299.99</v>
      </c>
      <c r="G2016">
        <v>599.98</v>
      </c>
      <c r="H2016">
        <v>2</v>
      </c>
      <c r="I2016" t="s">
        <v>10682</v>
      </c>
      <c r="J2016">
        <v>0</v>
      </c>
      <c r="K2016">
        <v>0</v>
      </c>
      <c r="L2016" t="s">
        <v>10740</v>
      </c>
      <c r="N2016" t="s">
        <v>10694</v>
      </c>
      <c r="O2016" t="s">
        <v>10695</v>
      </c>
      <c r="Q2016" t="s">
        <v>10696</v>
      </c>
      <c r="S2016" t="s">
        <v>10697</v>
      </c>
      <c r="T2016">
        <v>43102.456886574102</v>
      </c>
    </row>
    <row r="2017" spans="1:20" x14ac:dyDescent="0.25">
      <c r="A2017" t="s">
        <v>14077</v>
      </c>
      <c r="B2017" t="s">
        <v>14078</v>
      </c>
      <c r="C2017" t="s">
        <v>10691</v>
      </c>
      <c r="D2017" t="s">
        <v>12566</v>
      </c>
      <c r="E2017" t="s">
        <v>10693</v>
      </c>
      <c r="F2017">
        <v>25.99</v>
      </c>
      <c r="G2017">
        <v>25.99</v>
      </c>
      <c r="H2017">
        <v>1</v>
      </c>
      <c r="I2017" t="s">
        <v>10682</v>
      </c>
      <c r="J2017">
        <v>0</v>
      </c>
      <c r="K2017">
        <v>0</v>
      </c>
      <c r="L2017" t="s">
        <v>10692</v>
      </c>
      <c r="N2017" t="s">
        <v>10793</v>
      </c>
      <c r="O2017" t="s">
        <v>10782</v>
      </c>
      <c r="Q2017" t="s">
        <v>10783</v>
      </c>
      <c r="S2017" t="s">
        <v>10794</v>
      </c>
      <c r="T2017">
        <v>43102.456956018497</v>
      </c>
    </row>
    <row r="2018" spans="1:20" x14ac:dyDescent="0.25">
      <c r="A2018" t="s">
        <v>14079</v>
      </c>
      <c r="B2018" t="s">
        <v>14080</v>
      </c>
      <c r="C2018" t="s">
        <v>10691</v>
      </c>
      <c r="D2018" t="s">
        <v>12566</v>
      </c>
      <c r="E2018" t="s">
        <v>10693</v>
      </c>
      <c r="F2018">
        <v>29.99</v>
      </c>
      <c r="G2018">
        <v>179.94</v>
      </c>
      <c r="H2018">
        <v>6</v>
      </c>
      <c r="I2018" t="s">
        <v>10682</v>
      </c>
      <c r="J2018">
        <v>0</v>
      </c>
      <c r="K2018">
        <v>0</v>
      </c>
      <c r="L2018" t="s">
        <v>10788</v>
      </c>
      <c r="N2018" t="s">
        <v>10991</v>
      </c>
      <c r="O2018" t="s">
        <v>10992</v>
      </c>
      <c r="Q2018" t="s">
        <v>10993</v>
      </c>
      <c r="S2018" t="s">
        <v>10994</v>
      </c>
      <c r="T2018">
        <v>43102.456921296303</v>
      </c>
    </row>
    <row r="2019" spans="1:20" x14ac:dyDescent="0.25">
      <c r="A2019" t="s">
        <v>4847</v>
      </c>
      <c r="B2019" t="s">
        <v>14081</v>
      </c>
      <c r="C2019" t="s">
        <v>13217</v>
      </c>
      <c r="D2019" t="s">
        <v>12566</v>
      </c>
      <c r="E2019" t="s">
        <v>10685</v>
      </c>
      <c r="F2019">
        <v>299.99</v>
      </c>
      <c r="G2019">
        <v>1799.94</v>
      </c>
      <c r="H2019">
        <v>6</v>
      </c>
      <c r="I2019" t="s">
        <v>10682</v>
      </c>
      <c r="J2019">
        <v>21</v>
      </c>
      <c r="K2019">
        <v>0</v>
      </c>
      <c r="L2019" t="s">
        <v>11305</v>
      </c>
      <c r="N2019" t="s">
        <v>10991</v>
      </c>
      <c r="O2019" t="s">
        <v>10992</v>
      </c>
      <c r="Q2019" t="s">
        <v>10993</v>
      </c>
      <c r="S2019" t="s">
        <v>10994</v>
      </c>
      <c r="T2019">
        <v>43102.456875000003</v>
      </c>
    </row>
    <row r="2020" spans="1:20" x14ac:dyDescent="0.25">
      <c r="A2020" t="s">
        <v>4848</v>
      </c>
      <c r="B2020" t="s">
        <v>14082</v>
      </c>
      <c r="C2020" t="s">
        <v>10751</v>
      </c>
      <c r="D2020" t="s">
        <v>12566</v>
      </c>
      <c r="E2020" t="s">
        <v>10836</v>
      </c>
      <c r="F2020">
        <v>26.99</v>
      </c>
      <c r="G2020">
        <v>161.94</v>
      </c>
      <c r="H2020">
        <v>6</v>
      </c>
      <c r="I2020" t="s">
        <v>10682</v>
      </c>
      <c r="J2020">
        <v>10</v>
      </c>
      <c r="K2020">
        <v>0</v>
      </c>
      <c r="L2020" t="s">
        <v>10706</v>
      </c>
      <c r="N2020" t="s">
        <v>10991</v>
      </c>
      <c r="O2020" t="s">
        <v>10992</v>
      </c>
      <c r="Q2020" t="s">
        <v>10993</v>
      </c>
      <c r="S2020" t="s">
        <v>10994</v>
      </c>
      <c r="T2020">
        <v>43102.457002314797</v>
      </c>
    </row>
    <row r="2021" spans="1:20" x14ac:dyDescent="0.25">
      <c r="A2021" t="s">
        <v>4849</v>
      </c>
      <c r="B2021" t="s">
        <v>14083</v>
      </c>
      <c r="C2021" t="s">
        <v>10751</v>
      </c>
      <c r="D2021" t="s">
        <v>12566</v>
      </c>
      <c r="E2021" t="s">
        <v>10836</v>
      </c>
      <c r="F2021">
        <v>12.59</v>
      </c>
      <c r="G2021">
        <v>151.08000000000001</v>
      </c>
      <c r="H2021">
        <v>12</v>
      </c>
      <c r="I2021" t="s">
        <v>10682</v>
      </c>
      <c r="J2021">
        <v>0</v>
      </c>
      <c r="K2021">
        <v>0</v>
      </c>
      <c r="L2021" t="s">
        <v>11000</v>
      </c>
      <c r="N2021" t="s">
        <v>10991</v>
      </c>
      <c r="O2021" t="s">
        <v>10992</v>
      </c>
      <c r="Q2021" t="s">
        <v>10993</v>
      </c>
      <c r="S2021" t="s">
        <v>10994</v>
      </c>
      <c r="T2021">
        <v>43102.456990740699</v>
      </c>
    </row>
    <row r="2022" spans="1:20" x14ac:dyDescent="0.25">
      <c r="A2022" t="s">
        <v>4850</v>
      </c>
      <c r="B2022" t="s">
        <v>14084</v>
      </c>
      <c r="C2022" t="s">
        <v>10751</v>
      </c>
      <c r="D2022" t="s">
        <v>12566</v>
      </c>
      <c r="E2022" t="s">
        <v>10836</v>
      </c>
      <c r="F2022">
        <v>19.79</v>
      </c>
      <c r="G2022">
        <v>118.74</v>
      </c>
      <c r="H2022">
        <v>6</v>
      </c>
      <c r="I2022" t="s">
        <v>10682</v>
      </c>
      <c r="J2022">
        <v>15</v>
      </c>
      <c r="K2022">
        <v>0</v>
      </c>
      <c r="L2022" t="s">
        <v>11014</v>
      </c>
      <c r="N2022" t="s">
        <v>10991</v>
      </c>
      <c r="O2022" t="s">
        <v>10992</v>
      </c>
      <c r="Q2022" t="s">
        <v>10993</v>
      </c>
      <c r="S2022" t="s">
        <v>10994</v>
      </c>
      <c r="T2022">
        <v>43102.456863425898</v>
      </c>
    </row>
    <row r="2023" spans="1:20" x14ac:dyDescent="0.25">
      <c r="A2023" t="s">
        <v>14085</v>
      </c>
      <c r="B2023" t="s">
        <v>14086</v>
      </c>
      <c r="C2023" t="s">
        <v>10691</v>
      </c>
      <c r="D2023" t="s">
        <v>12566</v>
      </c>
      <c r="E2023" t="s">
        <v>10693</v>
      </c>
      <c r="F2023">
        <v>10.38</v>
      </c>
      <c r="G2023">
        <v>124.56</v>
      </c>
      <c r="H2023">
        <v>12</v>
      </c>
      <c r="I2023" t="s">
        <v>10682</v>
      </c>
      <c r="J2023">
        <v>0</v>
      </c>
      <c r="K2023">
        <v>0</v>
      </c>
      <c r="L2023" t="s">
        <v>10791</v>
      </c>
      <c r="N2023" t="s">
        <v>10874</v>
      </c>
      <c r="O2023" t="s">
        <v>10701</v>
      </c>
      <c r="P2023" t="s">
        <v>10708</v>
      </c>
      <c r="Q2023" t="s">
        <v>10702</v>
      </c>
      <c r="R2023" t="s">
        <v>10709</v>
      </c>
      <c r="S2023" t="s">
        <v>10875</v>
      </c>
      <c r="T2023">
        <v>43102.456967592603</v>
      </c>
    </row>
    <row r="2024" spans="1:20" x14ac:dyDescent="0.25">
      <c r="A2024" t="s">
        <v>4851</v>
      </c>
      <c r="B2024" t="s">
        <v>14087</v>
      </c>
      <c r="C2024" t="s">
        <v>10751</v>
      </c>
      <c r="D2024" t="s">
        <v>12566</v>
      </c>
      <c r="E2024" t="s">
        <v>10836</v>
      </c>
      <c r="F2024">
        <v>13.79</v>
      </c>
      <c r="G2024">
        <v>165.48</v>
      </c>
      <c r="H2024">
        <v>12</v>
      </c>
      <c r="I2024" t="s">
        <v>10682</v>
      </c>
      <c r="J2024">
        <v>0</v>
      </c>
      <c r="K2024">
        <v>0</v>
      </c>
      <c r="L2024" t="s">
        <v>10916</v>
      </c>
      <c r="N2024" t="s">
        <v>10991</v>
      </c>
      <c r="O2024" t="s">
        <v>10992</v>
      </c>
      <c r="Q2024" t="s">
        <v>10993</v>
      </c>
      <c r="S2024" t="s">
        <v>10994</v>
      </c>
      <c r="T2024">
        <v>43102.456909722197</v>
      </c>
    </row>
    <row r="2025" spans="1:20" x14ac:dyDescent="0.25">
      <c r="A2025" t="s">
        <v>4852</v>
      </c>
      <c r="B2025" t="s">
        <v>14088</v>
      </c>
      <c r="C2025" t="s">
        <v>13217</v>
      </c>
      <c r="D2025" t="s">
        <v>12566</v>
      </c>
      <c r="E2025" t="s">
        <v>10685</v>
      </c>
      <c r="F2025">
        <v>77.489999999999995</v>
      </c>
      <c r="G2025">
        <v>929.88</v>
      </c>
      <c r="H2025">
        <v>12</v>
      </c>
      <c r="I2025" t="s">
        <v>10682</v>
      </c>
      <c r="J2025">
        <v>0</v>
      </c>
      <c r="K2025">
        <v>0</v>
      </c>
      <c r="L2025" t="s">
        <v>10722</v>
      </c>
      <c r="N2025" t="s">
        <v>14089</v>
      </c>
      <c r="O2025" t="s">
        <v>11717</v>
      </c>
      <c r="Q2025" t="s">
        <v>11718</v>
      </c>
      <c r="S2025" t="s">
        <v>14090</v>
      </c>
      <c r="T2025">
        <v>43102.456956018497</v>
      </c>
    </row>
    <row r="2026" spans="1:20" x14ac:dyDescent="0.25">
      <c r="A2026" t="s">
        <v>14091</v>
      </c>
      <c r="B2026" t="s">
        <v>14092</v>
      </c>
      <c r="C2026" t="s">
        <v>10691</v>
      </c>
      <c r="D2026" t="s">
        <v>12566</v>
      </c>
      <c r="E2026" t="s">
        <v>10693</v>
      </c>
      <c r="F2026">
        <v>36.99</v>
      </c>
      <c r="G2026">
        <v>221.94</v>
      </c>
      <c r="H2026">
        <v>6</v>
      </c>
      <c r="I2026" t="s">
        <v>10682</v>
      </c>
      <c r="J2026">
        <v>0</v>
      </c>
      <c r="K2026">
        <v>0</v>
      </c>
      <c r="L2026" t="s">
        <v>10883</v>
      </c>
      <c r="N2026" t="s">
        <v>14093</v>
      </c>
      <c r="O2026" t="s">
        <v>11717</v>
      </c>
      <c r="Q2026" t="s">
        <v>11718</v>
      </c>
      <c r="S2026" t="s">
        <v>14094</v>
      </c>
      <c r="T2026">
        <v>43102.456979166702</v>
      </c>
    </row>
    <row r="2027" spans="1:20" x14ac:dyDescent="0.25">
      <c r="A2027" t="s">
        <v>4853</v>
      </c>
      <c r="B2027" t="s">
        <v>14095</v>
      </c>
      <c r="C2027" t="s">
        <v>13217</v>
      </c>
      <c r="D2027" t="s">
        <v>12566</v>
      </c>
      <c r="E2027" t="s">
        <v>10685</v>
      </c>
      <c r="F2027">
        <v>77.489999999999995</v>
      </c>
      <c r="G2027">
        <v>929.88</v>
      </c>
      <c r="H2027">
        <v>12</v>
      </c>
      <c r="I2027" t="s">
        <v>10682</v>
      </c>
      <c r="J2027">
        <v>0</v>
      </c>
      <c r="K2027">
        <v>0</v>
      </c>
      <c r="L2027" t="s">
        <v>10722</v>
      </c>
      <c r="N2027" t="s">
        <v>14089</v>
      </c>
      <c r="O2027" t="s">
        <v>11717</v>
      </c>
      <c r="Q2027" t="s">
        <v>11718</v>
      </c>
      <c r="S2027" t="s">
        <v>14090</v>
      </c>
      <c r="T2027">
        <v>43102.456956018497</v>
      </c>
    </row>
    <row r="2028" spans="1:20" x14ac:dyDescent="0.25">
      <c r="A2028" t="s">
        <v>14096</v>
      </c>
      <c r="B2028" t="s">
        <v>14097</v>
      </c>
      <c r="C2028" t="s">
        <v>10691</v>
      </c>
      <c r="D2028" t="s">
        <v>12566</v>
      </c>
      <c r="E2028" t="s">
        <v>10693</v>
      </c>
      <c r="F2028">
        <v>36.99</v>
      </c>
      <c r="G2028">
        <v>221.94</v>
      </c>
      <c r="H2028">
        <v>6</v>
      </c>
      <c r="I2028" t="s">
        <v>10682</v>
      </c>
      <c r="J2028">
        <v>0</v>
      </c>
      <c r="K2028">
        <v>0</v>
      </c>
      <c r="L2028" t="s">
        <v>10868</v>
      </c>
      <c r="N2028" t="s">
        <v>14093</v>
      </c>
      <c r="O2028" t="s">
        <v>11717</v>
      </c>
      <c r="Q2028" t="s">
        <v>11718</v>
      </c>
      <c r="S2028" t="s">
        <v>14094</v>
      </c>
      <c r="T2028">
        <v>43102.456990740699</v>
      </c>
    </row>
    <row r="2029" spans="1:20" x14ac:dyDescent="0.25">
      <c r="A2029" t="s">
        <v>4854</v>
      </c>
      <c r="B2029" t="s">
        <v>14098</v>
      </c>
      <c r="C2029" t="s">
        <v>13217</v>
      </c>
      <c r="D2029" t="s">
        <v>12566</v>
      </c>
      <c r="E2029" t="s">
        <v>10685</v>
      </c>
      <c r="F2029">
        <v>54.99</v>
      </c>
      <c r="G2029">
        <v>329.94</v>
      </c>
      <c r="H2029">
        <v>6</v>
      </c>
      <c r="I2029" t="s">
        <v>10682</v>
      </c>
      <c r="J2029">
        <v>12</v>
      </c>
      <c r="K2029">
        <v>0</v>
      </c>
      <c r="L2029" t="s">
        <v>13048</v>
      </c>
      <c r="N2029" t="s">
        <v>10737</v>
      </c>
      <c r="O2029" t="s">
        <v>10708</v>
      </c>
      <c r="Q2029" t="s">
        <v>10709</v>
      </c>
      <c r="S2029" t="s">
        <v>10738</v>
      </c>
      <c r="T2029">
        <v>43102.456875000003</v>
      </c>
    </row>
    <row r="2030" spans="1:20" x14ac:dyDescent="0.25">
      <c r="A2030" t="s">
        <v>8688</v>
      </c>
      <c r="B2030" t="s">
        <v>14099</v>
      </c>
      <c r="C2030" t="s">
        <v>10751</v>
      </c>
      <c r="D2030" t="s">
        <v>12566</v>
      </c>
      <c r="E2030" t="s">
        <v>10693</v>
      </c>
      <c r="F2030">
        <v>7.79</v>
      </c>
      <c r="G2030">
        <v>93.48</v>
      </c>
      <c r="H2030">
        <v>12</v>
      </c>
      <c r="I2030" t="s">
        <v>10682</v>
      </c>
      <c r="J2030">
        <v>0</v>
      </c>
      <c r="K2030">
        <v>0</v>
      </c>
      <c r="L2030" t="s">
        <v>10791</v>
      </c>
      <c r="N2030" t="s">
        <v>10700</v>
      </c>
      <c r="O2030" t="s">
        <v>10701</v>
      </c>
      <c r="Q2030" t="s">
        <v>10702</v>
      </c>
      <c r="S2030" t="s">
        <v>10703</v>
      </c>
      <c r="T2030">
        <v>43102.456967592603</v>
      </c>
    </row>
    <row r="2031" spans="1:20" x14ac:dyDescent="0.25">
      <c r="A2031" t="s">
        <v>8689</v>
      </c>
      <c r="B2031" t="s">
        <v>14100</v>
      </c>
      <c r="C2031" t="s">
        <v>10691</v>
      </c>
      <c r="D2031" t="s">
        <v>12566</v>
      </c>
      <c r="E2031" t="s">
        <v>10693</v>
      </c>
      <c r="F2031">
        <v>13.49</v>
      </c>
      <c r="G2031">
        <v>40.47</v>
      </c>
      <c r="H2031">
        <v>3</v>
      </c>
      <c r="I2031" t="s">
        <v>10682</v>
      </c>
      <c r="J2031">
        <v>0</v>
      </c>
      <c r="K2031">
        <v>0</v>
      </c>
      <c r="L2031" t="s">
        <v>10692</v>
      </c>
      <c r="N2031" t="s">
        <v>10718</v>
      </c>
      <c r="O2031" t="s">
        <v>10708</v>
      </c>
      <c r="Q2031" t="s">
        <v>10709</v>
      </c>
      <c r="S2031" t="s">
        <v>10719</v>
      </c>
      <c r="T2031">
        <v>43102.456956018497</v>
      </c>
    </row>
    <row r="2032" spans="1:20" x14ac:dyDescent="0.25">
      <c r="A2032" t="s">
        <v>8690</v>
      </c>
      <c r="B2032" t="s">
        <v>14101</v>
      </c>
      <c r="C2032" t="s">
        <v>10751</v>
      </c>
      <c r="D2032" t="s">
        <v>12566</v>
      </c>
      <c r="E2032" t="s">
        <v>10836</v>
      </c>
      <c r="F2032">
        <v>239.99</v>
      </c>
      <c r="G2032">
        <v>719.97</v>
      </c>
      <c r="H2032">
        <v>3</v>
      </c>
      <c r="I2032" t="s">
        <v>10682</v>
      </c>
      <c r="J2032">
        <v>25</v>
      </c>
      <c r="K2032">
        <v>0</v>
      </c>
      <c r="L2032" t="s">
        <v>11451</v>
      </c>
      <c r="N2032" t="s">
        <v>10737</v>
      </c>
      <c r="O2032" t="s">
        <v>10708</v>
      </c>
      <c r="Q2032" t="s">
        <v>10709</v>
      </c>
      <c r="S2032" t="s">
        <v>10738</v>
      </c>
      <c r="T2032">
        <v>43102.456875000003</v>
      </c>
    </row>
    <row r="2033" spans="1:20" x14ac:dyDescent="0.25">
      <c r="A2033" t="s">
        <v>14102</v>
      </c>
      <c r="B2033" t="s">
        <v>14103</v>
      </c>
      <c r="C2033" t="s">
        <v>10691</v>
      </c>
      <c r="D2033" t="s">
        <v>12566</v>
      </c>
      <c r="E2033" t="s">
        <v>10693</v>
      </c>
      <c r="F2033">
        <v>599.99</v>
      </c>
      <c r="G2033">
        <v>1799.97</v>
      </c>
      <c r="H2033">
        <v>3</v>
      </c>
      <c r="I2033" t="s">
        <v>10682</v>
      </c>
      <c r="J2033">
        <v>30</v>
      </c>
      <c r="K2033">
        <v>0</v>
      </c>
      <c r="L2033" t="s">
        <v>11451</v>
      </c>
      <c r="N2033" t="s">
        <v>10737</v>
      </c>
      <c r="O2033" t="s">
        <v>10708</v>
      </c>
      <c r="Q2033" t="s">
        <v>10709</v>
      </c>
      <c r="S2033" t="s">
        <v>10738</v>
      </c>
      <c r="T2033">
        <v>43102.456875000003</v>
      </c>
    </row>
    <row r="2034" spans="1:20" x14ac:dyDescent="0.25">
      <c r="A2034" t="s">
        <v>14104</v>
      </c>
      <c r="B2034" t="s">
        <v>14105</v>
      </c>
      <c r="C2034" t="s">
        <v>10856</v>
      </c>
      <c r="D2034" t="s">
        <v>12566</v>
      </c>
      <c r="E2034" t="s">
        <v>10685</v>
      </c>
      <c r="F2034">
        <v>77.88</v>
      </c>
      <c r="G2034">
        <v>467.28</v>
      </c>
      <c r="H2034">
        <v>6</v>
      </c>
      <c r="I2034" t="s">
        <v>10682</v>
      </c>
      <c r="J2034">
        <v>15</v>
      </c>
      <c r="K2034">
        <v>0</v>
      </c>
      <c r="L2034" t="s">
        <v>10731</v>
      </c>
      <c r="N2034" t="s">
        <v>10803</v>
      </c>
      <c r="O2034" t="s">
        <v>10782</v>
      </c>
      <c r="Q2034" t="s">
        <v>10783</v>
      </c>
      <c r="S2034" t="s">
        <v>10804</v>
      </c>
      <c r="T2034">
        <v>43102.456875000003</v>
      </c>
    </row>
    <row r="2035" spans="1:20" x14ac:dyDescent="0.25">
      <c r="A2035" t="s">
        <v>8691</v>
      </c>
      <c r="B2035" t="s">
        <v>14106</v>
      </c>
      <c r="C2035" t="s">
        <v>10751</v>
      </c>
      <c r="D2035" t="s">
        <v>12566</v>
      </c>
      <c r="E2035" t="s">
        <v>10693</v>
      </c>
      <c r="F2035">
        <v>38.99</v>
      </c>
      <c r="G2035">
        <v>233.94</v>
      </c>
      <c r="H2035">
        <v>6</v>
      </c>
      <c r="I2035" t="s">
        <v>10682</v>
      </c>
      <c r="J2035">
        <v>18</v>
      </c>
      <c r="K2035">
        <v>0</v>
      </c>
      <c r="L2035" t="s">
        <v>10713</v>
      </c>
      <c r="N2035" t="s">
        <v>11051</v>
      </c>
      <c r="O2035" t="s">
        <v>10708</v>
      </c>
      <c r="P2035" t="s">
        <v>10701</v>
      </c>
      <c r="Q2035" t="s">
        <v>10709</v>
      </c>
      <c r="R2035" t="s">
        <v>10702</v>
      </c>
      <c r="S2035" t="s">
        <v>11052</v>
      </c>
      <c r="T2035">
        <v>43102.456875000003</v>
      </c>
    </row>
    <row r="2036" spans="1:20" x14ac:dyDescent="0.25">
      <c r="A2036" t="s">
        <v>8692</v>
      </c>
      <c r="B2036" t="s">
        <v>14107</v>
      </c>
      <c r="C2036" t="s">
        <v>10751</v>
      </c>
      <c r="D2036" t="s">
        <v>12566</v>
      </c>
      <c r="E2036" t="s">
        <v>10836</v>
      </c>
      <c r="F2036">
        <v>17.989999999999998</v>
      </c>
      <c r="G2036">
        <v>107.94</v>
      </c>
      <c r="H2036">
        <v>6</v>
      </c>
      <c r="I2036" t="s">
        <v>10682</v>
      </c>
      <c r="J2036">
        <v>0</v>
      </c>
      <c r="K2036">
        <v>0</v>
      </c>
      <c r="L2036" t="s">
        <v>10944</v>
      </c>
      <c r="N2036" t="s">
        <v>11270</v>
      </c>
      <c r="O2036" t="s">
        <v>10747</v>
      </c>
      <c r="P2036" t="s">
        <v>10708</v>
      </c>
      <c r="Q2036" t="s">
        <v>10748</v>
      </c>
      <c r="R2036" t="s">
        <v>10709</v>
      </c>
      <c r="S2036" t="s">
        <v>11271</v>
      </c>
      <c r="T2036">
        <v>43102.456921296303</v>
      </c>
    </row>
    <row r="2037" spans="1:20" x14ac:dyDescent="0.25">
      <c r="A2037" t="s">
        <v>14108</v>
      </c>
      <c r="B2037" t="s">
        <v>14109</v>
      </c>
      <c r="C2037" t="s">
        <v>10691</v>
      </c>
      <c r="D2037" t="s">
        <v>12566</v>
      </c>
      <c r="E2037" t="s">
        <v>10693</v>
      </c>
      <c r="F2037">
        <v>29.99</v>
      </c>
      <c r="G2037">
        <v>179.94</v>
      </c>
      <c r="H2037">
        <v>6</v>
      </c>
      <c r="I2037" t="s">
        <v>10682</v>
      </c>
      <c r="J2037">
        <v>0</v>
      </c>
      <c r="K2037">
        <v>0</v>
      </c>
      <c r="L2037" t="s">
        <v>10944</v>
      </c>
      <c r="N2037" t="s">
        <v>11270</v>
      </c>
      <c r="O2037" t="s">
        <v>10747</v>
      </c>
      <c r="P2037" t="s">
        <v>10708</v>
      </c>
      <c r="Q2037" t="s">
        <v>10748</v>
      </c>
      <c r="R2037" t="s">
        <v>10709</v>
      </c>
      <c r="S2037" t="s">
        <v>11271</v>
      </c>
      <c r="T2037">
        <v>43102.456921296303</v>
      </c>
    </row>
    <row r="2038" spans="1:20" x14ac:dyDescent="0.25">
      <c r="A2038" t="s">
        <v>14110</v>
      </c>
      <c r="B2038" t="s">
        <v>14111</v>
      </c>
      <c r="C2038" t="s">
        <v>10691</v>
      </c>
      <c r="D2038" t="s">
        <v>12566</v>
      </c>
      <c r="E2038" t="s">
        <v>10693</v>
      </c>
      <c r="F2038">
        <v>29.99</v>
      </c>
      <c r="G2038">
        <v>179.94</v>
      </c>
      <c r="H2038">
        <v>6</v>
      </c>
      <c r="I2038" t="s">
        <v>10682</v>
      </c>
      <c r="J2038">
        <v>0</v>
      </c>
      <c r="K2038">
        <v>0</v>
      </c>
      <c r="L2038" t="s">
        <v>11988</v>
      </c>
      <c r="N2038" t="s">
        <v>11270</v>
      </c>
      <c r="O2038" t="s">
        <v>10747</v>
      </c>
      <c r="P2038" t="s">
        <v>10708</v>
      </c>
      <c r="Q2038" t="s">
        <v>10748</v>
      </c>
      <c r="R2038" t="s">
        <v>10709</v>
      </c>
      <c r="S2038" t="s">
        <v>11271</v>
      </c>
      <c r="T2038">
        <v>43102.456990740699</v>
      </c>
    </row>
    <row r="2039" spans="1:20" x14ac:dyDescent="0.25">
      <c r="A2039" t="s">
        <v>14112</v>
      </c>
      <c r="B2039" t="s">
        <v>12807</v>
      </c>
      <c r="C2039" t="s">
        <v>10691</v>
      </c>
      <c r="D2039" t="s">
        <v>12566</v>
      </c>
      <c r="E2039" t="s">
        <v>10693</v>
      </c>
      <c r="F2039">
        <v>44.99</v>
      </c>
      <c r="G2039">
        <v>539.88</v>
      </c>
      <c r="H2039">
        <v>12</v>
      </c>
      <c r="I2039" t="s">
        <v>10682</v>
      </c>
      <c r="J2039">
        <v>0</v>
      </c>
      <c r="K2039">
        <v>0</v>
      </c>
      <c r="L2039" t="s">
        <v>10758</v>
      </c>
      <c r="N2039" t="s">
        <v>10694</v>
      </c>
      <c r="O2039" t="s">
        <v>10695</v>
      </c>
      <c r="Q2039" t="s">
        <v>10696</v>
      </c>
      <c r="S2039" t="s">
        <v>10697</v>
      </c>
      <c r="T2039">
        <v>43109.404224537</v>
      </c>
    </row>
    <row r="2040" spans="1:20" x14ac:dyDescent="0.25">
      <c r="A2040" t="s">
        <v>4855</v>
      </c>
      <c r="B2040" t="s">
        <v>14113</v>
      </c>
      <c r="C2040" t="s">
        <v>10691</v>
      </c>
      <c r="D2040" t="s">
        <v>12566</v>
      </c>
      <c r="E2040" t="s">
        <v>10693</v>
      </c>
      <c r="F2040">
        <v>209.99</v>
      </c>
      <c r="G2040">
        <v>209.99</v>
      </c>
      <c r="H2040">
        <v>1</v>
      </c>
      <c r="I2040" t="s">
        <v>10682</v>
      </c>
      <c r="J2040">
        <v>0</v>
      </c>
      <c r="K2040">
        <v>0</v>
      </c>
      <c r="L2040" t="s">
        <v>10740</v>
      </c>
      <c r="N2040" t="s">
        <v>10793</v>
      </c>
      <c r="O2040" t="s">
        <v>10782</v>
      </c>
      <c r="Q2040" t="s">
        <v>10783</v>
      </c>
      <c r="S2040" t="s">
        <v>10794</v>
      </c>
      <c r="T2040">
        <v>43102.456886574102</v>
      </c>
    </row>
    <row r="2041" spans="1:20" x14ac:dyDescent="0.25">
      <c r="A2041" t="s">
        <v>8693</v>
      </c>
      <c r="B2041" t="s">
        <v>14114</v>
      </c>
      <c r="C2041" t="s">
        <v>10751</v>
      </c>
      <c r="D2041" t="s">
        <v>12566</v>
      </c>
      <c r="E2041" t="s">
        <v>10836</v>
      </c>
      <c r="F2041">
        <v>149.99</v>
      </c>
      <c r="G2041">
        <v>899.94</v>
      </c>
      <c r="H2041">
        <v>6</v>
      </c>
      <c r="I2041" t="s">
        <v>10682</v>
      </c>
      <c r="J2041">
        <v>0</v>
      </c>
      <c r="K2041">
        <v>0</v>
      </c>
      <c r="L2041" t="s">
        <v>13751</v>
      </c>
      <c r="N2041" t="s">
        <v>10965</v>
      </c>
      <c r="O2041" t="s">
        <v>10701</v>
      </c>
      <c r="Q2041" t="s">
        <v>10702</v>
      </c>
      <c r="S2041" t="s">
        <v>10966</v>
      </c>
      <c r="T2041">
        <v>43102.457002314797</v>
      </c>
    </row>
    <row r="2042" spans="1:20" x14ac:dyDescent="0.25">
      <c r="A2042" t="s">
        <v>14115</v>
      </c>
      <c r="B2042" t="s">
        <v>14116</v>
      </c>
      <c r="C2042" t="s">
        <v>10691</v>
      </c>
      <c r="D2042" t="s">
        <v>12566</v>
      </c>
      <c r="E2042" t="s">
        <v>10693</v>
      </c>
      <c r="F2042">
        <v>94.99</v>
      </c>
      <c r="G2042">
        <v>569.94000000000005</v>
      </c>
      <c r="H2042">
        <v>6</v>
      </c>
      <c r="I2042" t="s">
        <v>10682</v>
      </c>
      <c r="J2042">
        <v>0</v>
      </c>
      <c r="K2042">
        <v>0</v>
      </c>
      <c r="L2042" t="s">
        <v>10706</v>
      </c>
      <c r="N2042" t="s">
        <v>10694</v>
      </c>
      <c r="O2042" t="s">
        <v>10695</v>
      </c>
      <c r="Q2042" t="s">
        <v>10696</v>
      </c>
      <c r="S2042" t="s">
        <v>10697</v>
      </c>
      <c r="T2042">
        <v>43102.457002314797</v>
      </c>
    </row>
    <row r="2043" spans="1:20" x14ac:dyDescent="0.25">
      <c r="A2043" t="s">
        <v>14117</v>
      </c>
      <c r="B2043" t="s">
        <v>14118</v>
      </c>
      <c r="C2043" t="s">
        <v>10691</v>
      </c>
      <c r="D2043" t="s">
        <v>12566</v>
      </c>
      <c r="E2043" t="s">
        <v>10693</v>
      </c>
      <c r="F2043">
        <v>363.45</v>
      </c>
      <c r="G2043">
        <v>363.45</v>
      </c>
      <c r="H2043">
        <v>1</v>
      </c>
      <c r="I2043" t="s">
        <v>10682</v>
      </c>
      <c r="J2043">
        <v>0</v>
      </c>
      <c r="K2043">
        <v>0</v>
      </c>
      <c r="L2043" t="s">
        <v>10706</v>
      </c>
      <c r="N2043" t="s">
        <v>10707</v>
      </c>
      <c r="O2043" t="s">
        <v>10708</v>
      </c>
      <c r="Q2043" t="s">
        <v>10709</v>
      </c>
      <c r="S2043" t="s">
        <v>10710</v>
      </c>
      <c r="T2043">
        <v>43102.457002314797</v>
      </c>
    </row>
    <row r="2044" spans="1:20" x14ac:dyDescent="0.25">
      <c r="A2044" t="s">
        <v>8694</v>
      </c>
      <c r="B2044" t="s">
        <v>14119</v>
      </c>
      <c r="C2044" t="s">
        <v>10751</v>
      </c>
      <c r="D2044" t="s">
        <v>12566</v>
      </c>
      <c r="E2044" t="s">
        <v>10693</v>
      </c>
      <c r="F2044">
        <v>5.99</v>
      </c>
      <c r="G2044">
        <v>71.88</v>
      </c>
      <c r="H2044">
        <v>12</v>
      </c>
      <c r="I2044" t="s">
        <v>10682</v>
      </c>
      <c r="J2044">
        <v>0</v>
      </c>
      <c r="K2044">
        <v>0</v>
      </c>
      <c r="L2044" t="s">
        <v>10788</v>
      </c>
      <c r="N2044" t="s">
        <v>10874</v>
      </c>
      <c r="O2044" t="s">
        <v>10701</v>
      </c>
      <c r="P2044" t="s">
        <v>10708</v>
      </c>
      <c r="Q2044" t="s">
        <v>10702</v>
      </c>
      <c r="R2044" t="s">
        <v>10709</v>
      </c>
      <c r="S2044" t="s">
        <v>10875</v>
      </c>
      <c r="T2044">
        <v>43102.456921296303</v>
      </c>
    </row>
    <row r="2045" spans="1:20" x14ac:dyDescent="0.25">
      <c r="A2045" t="s">
        <v>8695</v>
      </c>
      <c r="B2045" t="s">
        <v>14120</v>
      </c>
      <c r="C2045" t="s">
        <v>10751</v>
      </c>
      <c r="D2045" t="s">
        <v>12566</v>
      </c>
      <c r="E2045" t="s">
        <v>10693</v>
      </c>
      <c r="F2045">
        <v>5.99</v>
      </c>
      <c r="G2045">
        <v>71.88</v>
      </c>
      <c r="H2045">
        <v>12</v>
      </c>
      <c r="I2045" t="s">
        <v>10682</v>
      </c>
      <c r="J2045">
        <v>0</v>
      </c>
      <c r="K2045">
        <v>0</v>
      </c>
      <c r="L2045" t="s">
        <v>10788</v>
      </c>
      <c r="N2045" t="s">
        <v>10874</v>
      </c>
      <c r="O2045" t="s">
        <v>10701</v>
      </c>
      <c r="P2045" t="s">
        <v>10708</v>
      </c>
      <c r="Q2045" t="s">
        <v>10702</v>
      </c>
      <c r="R2045" t="s">
        <v>10709</v>
      </c>
      <c r="S2045" t="s">
        <v>10875</v>
      </c>
      <c r="T2045">
        <v>43102.456921296303</v>
      </c>
    </row>
    <row r="2046" spans="1:20" x14ac:dyDescent="0.25">
      <c r="A2046" t="s">
        <v>14121</v>
      </c>
      <c r="B2046" t="s">
        <v>14122</v>
      </c>
      <c r="C2046" t="s">
        <v>10691</v>
      </c>
      <c r="D2046" t="s">
        <v>12566</v>
      </c>
      <c r="E2046" t="s">
        <v>10693</v>
      </c>
      <c r="F2046">
        <v>19.989999999999998</v>
      </c>
      <c r="G2046">
        <v>239.88</v>
      </c>
      <c r="H2046">
        <v>12</v>
      </c>
      <c r="I2046" t="s">
        <v>10682</v>
      </c>
      <c r="J2046">
        <v>0</v>
      </c>
      <c r="K2046">
        <v>0</v>
      </c>
      <c r="L2046" t="s">
        <v>10758</v>
      </c>
      <c r="N2046" t="s">
        <v>10923</v>
      </c>
      <c r="O2046" t="s">
        <v>10708</v>
      </c>
      <c r="Q2046" t="s">
        <v>10709</v>
      </c>
      <c r="S2046" t="s">
        <v>10924</v>
      </c>
      <c r="T2046">
        <v>43109.404224537</v>
      </c>
    </row>
    <row r="2047" spans="1:20" x14ac:dyDescent="0.25">
      <c r="A2047" t="s">
        <v>8696</v>
      </c>
      <c r="B2047" t="s">
        <v>14123</v>
      </c>
      <c r="C2047" t="s">
        <v>13217</v>
      </c>
      <c r="D2047" t="s">
        <v>12566</v>
      </c>
      <c r="E2047" t="s">
        <v>10753</v>
      </c>
      <c r="F2047">
        <v>20.39</v>
      </c>
      <c r="G2047">
        <v>122.34</v>
      </c>
      <c r="H2047">
        <v>6</v>
      </c>
      <c r="I2047" t="s">
        <v>10682</v>
      </c>
      <c r="J2047">
        <v>0</v>
      </c>
      <c r="K2047">
        <v>0</v>
      </c>
      <c r="L2047" t="s">
        <v>10722</v>
      </c>
      <c r="N2047" t="s">
        <v>10841</v>
      </c>
      <c r="O2047" t="s">
        <v>10708</v>
      </c>
      <c r="Q2047" t="s">
        <v>10709</v>
      </c>
      <c r="S2047" t="s">
        <v>10842</v>
      </c>
      <c r="T2047">
        <v>43102.456956018497</v>
      </c>
    </row>
    <row r="2048" spans="1:20" x14ac:dyDescent="0.25">
      <c r="A2048" t="s">
        <v>14124</v>
      </c>
      <c r="B2048" t="s">
        <v>14125</v>
      </c>
      <c r="C2048" t="s">
        <v>10691</v>
      </c>
      <c r="D2048" t="s">
        <v>12566</v>
      </c>
      <c r="E2048" t="s">
        <v>10693</v>
      </c>
      <c r="F2048">
        <v>22.49</v>
      </c>
      <c r="G2048">
        <v>67.47</v>
      </c>
      <c r="H2048">
        <v>3</v>
      </c>
      <c r="I2048" t="s">
        <v>10682</v>
      </c>
      <c r="J2048">
        <v>0</v>
      </c>
      <c r="K2048">
        <v>0</v>
      </c>
      <c r="L2048" t="s">
        <v>10692</v>
      </c>
      <c r="N2048" t="s">
        <v>10718</v>
      </c>
      <c r="O2048" t="s">
        <v>10708</v>
      </c>
      <c r="Q2048" t="s">
        <v>10709</v>
      </c>
      <c r="S2048" t="s">
        <v>10719</v>
      </c>
      <c r="T2048">
        <v>43102.456956018497</v>
      </c>
    </row>
    <row r="2049" spans="1:20" x14ac:dyDescent="0.25">
      <c r="A2049" t="s">
        <v>8697</v>
      </c>
      <c r="B2049" t="s">
        <v>14126</v>
      </c>
      <c r="C2049" t="s">
        <v>13217</v>
      </c>
      <c r="D2049" t="s">
        <v>12566</v>
      </c>
      <c r="E2049" t="s">
        <v>10753</v>
      </c>
      <c r="F2049">
        <v>22.99</v>
      </c>
      <c r="G2049">
        <v>275.88</v>
      </c>
      <c r="H2049">
        <v>12</v>
      </c>
      <c r="I2049" t="s">
        <v>10682</v>
      </c>
      <c r="J2049">
        <v>0</v>
      </c>
      <c r="K2049">
        <v>0</v>
      </c>
      <c r="L2049" t="s">
        <v>10918</v>
      </c>
      <c r="N2049" t="s">
        <v>10923</v>
      </c>
      <c r="O2049" t="s">
        <v>10708</v>
      </c>
      <c r="Q2049" t="s">
        <v>10709</v>
      </c>
      <c r="S2049" t="s">
        <v>10924</v>
      </c>
      <c r="T2049">
        <v>43102.456967592603</v>
      </c>
    </row>
    <row r="2050" spans="1:20" x14ac:dyDescent="0.25">
      <c r="A2050" t="s">
        <v>8698</v>
      </c>
      <c r="B2050" t="s">
        <v>14127</v>
      </c>
      <c r="C2050" t="s">
        <v>10751</v>
      </c>
      <c r="D2050" t="s">
        <v>12566</v>
      </c>
      <c r="E2050" t="s">
        <v>10836</v>
      </c>
      <c r="F2050">
        <v>59.99</v>
      </c>
      <c r="G2050">
        <v>359.94</v>
      </c>
      <c r="H2050">
        <v>6</v>
      </c>
      <c r="I2050" t="s">
        <v>10682</v>
      </c>
      <c r="J2050">
        <v>0</v>
      </c>
      <c r="K2050">
        <v>0</v>
      </c>
      <c r="L2050" t="s">
        <v>10692</v>
      </c>
      <c r="N2050" t="s">
        <v>10781</v>
      </c>
      <c r="O2050" t="s">
        <v>10782</v>
      </c>
      <c r="Q2050" t="s">
        <v>10783</v>
      </c>
      <c r="S2050" t="s">
        <v>10784</v>
      </c>
      <c r="T2050">
        <v>43102.456956018497</v>
      </c>
    </row>
    <row r="2051" spans="1:20" x14ac:dyDescent="0.25">
      <c r="A2051" t="s">
        <v>14128</v>
      </c>
      <c r="B2051" t="s">
        <v>14129</v>
      </c>
      <c r="C2051" t="s">
        <v>10691</v>
      </c>
      <c r="D2051" t="s">
        <v>12566</v>
      </c>
      <c r="E2051" t="s">
        <v>10693</v>
      </c>
      <c r="F2051">
        <v>29.99</v>
      </c>
      <c r="G2051">
        <v>179.94</v>
      </c>
      <c r="H2051">
        <v>6</v>
      </c>
      <c r="I2051" t="s">
        <v>10682</v>
      </c>
      <c r="J2051">
        <v>0</v>
      </c>
      <c r="K2051">
        <v>0</v>
      </c>
      <c r="L2051" t="s">
        <v>10745</v>
      </c>
      <c r="N2051" t="s">
        <v>11270</v>
      </c>
      <c r="O2051" t="s">
        <v>10747</v>
      </c>
      <c r="P2051" t="s">
        <v>10708</v>
      </c>
      <c r="Q2051" t="s">
        <v>10748</v>
      </c>
      <c r="R2051" t="s">
        <v>10709</v>
      </c>
      <c r="S2051" t="s">
        <v>11271</v>
      </c>
      <c r="T2051">
        <v>43102.456898148099</v>
      </c>
    </row>
    <row r="2052" spans="1:20" x14ac:dyDescent="0.25">
      <c r="A2052" t="s">
        <v>8699</v>
      </c>
      <c r="B2052" t="s">
        <v>14130</v>
      </c>
      <c r="C2052" t="s">
        <v>10751</v>
      </c>
      <c r="D2052" t="s">
        <v>12566</v>
      </c>
      <c r="E2052" t="s">
        <v>10836</v>
      </c>
      <c r="F2052">
        <v>23.09</v>
      </c>
      <c r="G2052">
        <v>138.54</v>
      </c>
      <c r="H2052">
        <v>6</v>
      </c>
      <c r="I2052" t="s">
        <v>10682</v>
      </c>
      <c r="J2052">
        <v>0</v>
      </c>
      <c r="K2052">
        <v>0</v>
      </c>
      <c r="L2052" t="s">
        <v>10918</v>
      </c>
      <c r="N2052" t="s">
        <v>12477</v>
      </c>
      <c r="O2052" t="s">
        <v>10747</v>
      </c>
      <c r="Q2052" t="s">
        <v>10748</v>
      </c>
      <c r="S2052" t="s">
        <v>12478</v>
      </c>
      <c r="T2052">
        <v>43102.456967592603</v>
      </c>
    </row>
    <row r="2053" spans="1:20" x14ac:dyDescent="0.25">
      <c r="A2053" t="s">
        <v>8700</v>
      </c>
      <c r="B2053" t="s">
        <v>14131</v>
      </c>
      <c r="C2053" t="s">
        <v>10751</v>
      </c>
      <c r="D2053" t="s">
        <v>12566</v>
      </c>
      <c r="E2053" t="s">
        <v>10693</v>
      </c>
      <c r="F2053">
        <v>28.79</v>
      </c>
      <c r="G2053">
        <v>172.74</v>
      </c>
      <c r="H2053">
        <v>6</v>
      </c>
      <c r="I2053" t="s">
        <v>10682</v>
      </c>
      <c r="J2053">
        <v>0</v>
      </c>
      <c r="K2053">
        <v>0</v>
      </c>
      <c r="L2053" t="s">
        <v>10916</v>
      </c>
      <c r="N2053" t="s">
        <v>11270</v>
      </c>
      <c r="O2053" t="s">
        <v>10747</v>
      </c>
      <c r="P2053" t="s">
        <v>10708</v>
      </c>
      <c r="Q2053" t="s">
        <v>10748</v>
      </c>
      <c r="R2053" t="s">
        <v>10709</v>
      </c>
      <c r="S2053" t="s">
        <v>11271</v>
      </c>
      <c r="T2053">
        <v>43102.456909722197</v>
      </c>
    </row>
    <row r="2054" spans="1:20" x14ac:dyDescent="0.25">
      <c r="A2054" t="s">
        <v>14132</v>
      </c>
      <c r="B2054" t="s">
        <v>14133</v>
      </c>
      <c r="C2054" t="s">
        <v>10691</v>
      </c>
      <c r="D2054" t="s">
        <v>12566</v>
      </c>
      <c r="E2054" t="s">
        <v>10693</v>
      </c>
      <c r="F2054">
        <v>24.98</v>
      </c>
      <c r="G2054">
        <v>24.98</v>
      </c>
      <c r="H2054">
        <v>1</v>
      </c>
      <c r="I2054" t="s">
        <v>10682</v>
      </c>
      <c r="J2054">
        <v>0</v>
      </c>
      <c r="K2054">
        <v>0</v>
      </c>
      <c r="L2054" t="s">
        <v>10717</v>
      </c>
      <c r="N2054" t="s">
        <v>10793</v>
      </c>
      <c r="O2054" t="s">
        <v>10782</v>
      </c>
      <c r="Q2054" t="s">
        <v>10783</v>
      </c>
      <c r="S2054" t="s">
        <v>10794</v>
      </c>
      <c r="T2054">
        <v>43102.456921296303</v>
      </c>
    </row>
    <row r="2055" spans="1:20" x14ac:dyDescent="0.25">
      <c r="A2055" t="s">
        <v>4856</v>
      </c>
      <c r="B2055" t="s">
        <v>14134</v>
      </c>
      <c r="C2055" t="s">
        <v>10751</v>
      </c>
      <c r="D2055" t="s">
        <v>12566</v>
      </c>
      <c r="E2055" t="s">
        <v>10836</v>
      </c>
      <c r="F2055">
        <v>47.99</v>
      </c>
      <c r="G2055">
        <v>287.94</v>
      </c>
      <c r="H2055">
        <v>6</v>
      </c>
      <c r="I2055" t="s">
        <v>10682</v>
      </c>
      <c r="J2055">
        <v>0</v>
      </c>
      <c r="K2055">
        <v>0</v>
      </c>
      <c r="L2055" t="s">
        <v>10731</v>
      </c>
      <c r="N2055" t="s">
        <v>10991</v>
      </c>
      <c r="O2055" t="s">
        <v>10992</v>
      </c>
      <c r="Q2055" t="s">
        <v>10993</v>
      </c>
      <c r="S2055" t="s">
        <v>10994</v>
      </c>
      <c r="T2055">
        <v>43102.456875000003</v>
      </c>
    </row>
    <row r="2056" spans="1:20" x14ac:dyDescent="0.25">
      <c r="A2056" t="s">
        <v>8701</v>
      </c>
      <c r="B2056" t="s">
        <v>14135</v>
      </c>
      <c r="C2056" t="s">
        <v>10751</v>
      </c>
      <c r="D2056" t="s">
        <v>12566</v>
      </c>
      <c r="E2056" t="s">
        <v>10753</v>
      </c>
      <c r="F2056">
        <v>25.99</v>
      </c>
      <c r="G2056">
        <v>155.94</v>
      </c>
      <c r="H2056">
        <v>6</v>
      </c>
      <c r="I2056" t="s">
        <v>10682</v>
      </c>
      <c r="J2056">
        <v>0</v>
      </c>
      <c r="K2056">
        <v>0</v>
      </c>
      <c r="L2056" t="s">
        <v>10717</v>
      </c>
      <c r="N2056" t="s">
        <v>10793</v>
      </c>
      <c r="O2056" t="s">
        <v>10782</v>
      </c>
      <c r="Q2056" t="s">
        <v>10783</v>
      </c>
      <c r="S2056" t="s">
        <v>10794</v>
      </c>
      <c r="T2056">
        <v>43102.456921296303</v>
      </c>
    </row>
    <row r="2057" spans="1:20" x14ac:dyDescent="0.25">
      <c r="A2057" t="s">
        <v>14136</v>
      </c>
      <c r="B2057" t="s">
        <v>14137</v>
      </c>
      <c r="C2057" t="s">
        <v>10691</v>
      </c>
      <c r="D2057" t="s">
        <v>12566</v>
      </c>
      <c r="E2057" t="s">
        <v>10693</v>
      </c>
      <c r="F2057">
        <v>12.87</v>
      </c>
      <c r="G2057">
        <v>154.44</v>
      </c>
      <c r="H2057">
        <v>12</v>
      </c>
      <c r="I2057" t="s">
        <v>10682</v>
      </c>
      <c r="J2057">
        <v>0</v>
      </c>
      <c r="K2057">
        <v>0</v>
      </c>
      <c r="L2057" t="s">
        <v>10868</v>
      </c>
      <c r="N2057" t="s">
        <v>10991</v>
      </c>
      <c r="O2057" t="s">
        <v>10992</v>
      </c>
      <c r="Q2057" t="s">
        <v>10993</v>
      </c>
      <c r="S2057" t="s">
        <v>10994</v>
      </c>
      <c r="T2057">
        <v>43102.456990740699</v>
      </c>
    </row>
    <row r="2058" spans="1:20" x14ac:dyDescent="0.25">
      <c r="A2058" t="s">
        <v>8702</v>
      </c>
      <c r="B2058" t="s">
        <v>14138</v>
      </c>
      <c r="C2058" t="s">
        <v>10691</v>
      </c>
      <c r="D2058" t="s">
        <v>12566</v>
      </c>
      <c r="E2058" t="s">
        <v>10693</v>
      </c>
      <c r="F2058">
        <v>9.59</v>
      </c>
      <c r="G2058">
        <v>115.08</v>
      </c>
      <c r="H2058">
        <v>12</v>
      </c>
      <c r="I2058" t="s">
        <v>10682</v>
      </c>
      <c r="J2058">
        <v>0</v>
      </c>
      <c r="K2058">
        <v>0</v>
      </c>
      <c r="L2058" t="s">
        <v>10788</v>
      </c>
      <c r="N2058" t="s">
        <v>10781</v>
      </c>
      <c r="O2058" t="s">
        <v>10782</v>
      </c>
      <c r="Q2058" t="s">
        <v>10783</v>
      </c>
      <c r="S2058" t="s">
        <v>10784</v>
      </c>
      <c r="T2058">
        <v>43102.456921296303</v>
      </c>
    </row>
    <row r="2059" spans="1:20" x14ac:dyDescent="0.25">
      <c r="A2059" t="s">
        <v>8703</v>
      </c>
      <c r="B2059" t="s">
        <v>14139</v>
      </c>
      <c r="C2059" t="s">
        <v>10691</v>
      </c>
      <c r="D2059" t="s">
        <v>12566</v>
      </c>
      <c r="E2059" t="s">
        <v>10693</v>
      </c>
      <c r="F2059">
        <v>5.09</v>
      </c>
      <c r="G2059">
        <v>61.08</v>
      </c>
      <c r="H2059">
        <v>12</v>
      </c>
      <c r="I2059" t="s">
        <v>10682</v>
      </c>
      <c r="J2059">
        <v>0</v>
      </c>
      <c r="K2059">
        <v>0</v>
      </c>
      <c r="L2059" t="s">
        <v>10788</v>
      </c>
      <c r="N2059" t="s">
        <v>10746</v>
      </c>
      <c r="O2059" t="s">
        <v>10747</v>
      </c>
      <c r="Q2059" t="s">
        <v>10748</v>
      </c>
      <c r="S2059" t="s">
        <v>10749</v>
      </c>
      <c r="T2059">
        <v>43102.456921296303</v>
      </c>
    </row>
    <row r="2060" spans="1:20" x14ac:dyDescent="0.25">
      <c r="A2060" t="s">
        <v>14140</v>
      </c>
      <c r="B2060" t="s">
        <v>14141</v>
      </c>
      <c r="C2060" t="s">
        <v>10691</v>
      </c>
      <c r="D2060" t="s">
        <v>12566</v>
      </c>
      <c r="E2060" t="s">
        <v>10693</v>
      </c>
      <c r="F2060">
        <v>8.49</v>
      </c>
      <c r="G2060">
        <v>101.88</v>
      </c>
      <c r="H2060">
        <v>12</v>
      </c>
      <c r="I2060" t="s">
        <v>10682</v>
      </c>
      <c r="J2060">
        <v>0</v>
      </c>
      <c r="K2060">
        <v>0</v>
      </c>
      <c r="L2060" t="s">
        <v>10788</v>
      </c>
      <c r="N2060" t="s">
        <v>10746</v>
      </c>
      <c r="O2060" t="s">
        <v>10747</v>
      </c>
      <c r="Q2060" t="s">
        <v>10748</v>
      </c>
      <c r="S2060" t="s">
        <v>10749</v>
      </c>
      <c r="T2060">
        <v>43102.456921296303</v>
      </c>
    </row>
    <row r="2061" spans="1:20" x14ac:dyDescent="0.25">
      <c r="A2061" t="s">
        <v>14142</v>
      </c>
      <c r="B2061" t="s">
        <v>14143</v>
      </c>
      <c r="C2061" t="s">
        <v>10691</v>
      </c>
      <c r="D2061" t="s">
        <v>12566</v>
      </c>
      <c r="E2061" t="s">
        <v>10693</v>
      </c>
      <c r="F2061">
        <v>8.49</v>
      </c>
      <c r="G2061">
        <v>101.88</v>
      </c>
      <c r="H2061">
        <v>12</v>
      </c>
      <c r="I2061" t="s">
        <v>10682</v>
      </c>
      <c r="J2061">
        <v>0</v>
      </c>
      <c r="K2061">
        <v>0</v>
      </c>
      <c r="L2061" t="s">
        <v>10788</v>
      </c>
      <c r="N2061" t="s">
        <v>10746</v>
      </c>
      <c r="O2061" t="s">
        <v>10747</v>
      </c>
      <c r="Q2061" t="s">
        <v>10748</v>
      </c>
      <c r="S2061" t="s">
        <v>10749</v>
      </c>
      <c r="T2061">
        <v>43102.456921296303</v>
      </c>
    </row>
    <row r="2062" spans="1:20" x14ac:dyDescent="0.25">
      <c r="A2062" t="s">
        <v>8704</v>
      </c>
      <c r="B2062" t="s">
        <v>14144</v>
      </c>
      <c r="C2062" t="s">
        <v>10691</v>
      </c>
      <c r="D2062" t="s">
        <v>12566</v>
      </c>
      <c r="E2062" t="s">
        <v>10693</v>
      </c>
      <c r="F2062">
        <v>5.09</v>
      </c>
      <c r="G2062">
        <v>61.08</v>
      </c>
      <c r="H2062">
        <v>12</v>
      </c>
      <c r="I2062" t="s">
        <v>10682</v>
      </c>
      <c r="J2062">
        <v>0</v>
      </c>
      <c r="K2062">
        <v>0</v>
      </c>
      <c r="L2062" t="s">
        <v>10788</v>
      </c>
      <c r="N2062" t="s">
        <v>10746</v>
      </c>
      <c r="O2062" t="s">
        <v>10747</v>
      </c>
      <c r="Q2062" t="s">
        <v>10748</v>
      </c>
      <c r="S2062" t="s">
        <v>10749</v>
      </c>
      <c r="T2062">
        <v>43102.456921296303</v>
      </c>
    </row>
    <row r="2063" spans="1:20" x14ac:dyDescent="0.25">
      <c r="A2063" t="s">
        <v>8705</v>
      </c>
      <c r="B2063" t="s">
        <v>14145</v>
      </c>
      <c r="C2063" t="s">
        <v>10691</v>
      </c>
      <c r="D2063" t="s">
        <v>12566</v>
      </c>
      <c r="E2063" t="s">
        <v>10693</v>
      </c>
      <c r="F2063">
        <v>5.09</v>
      </c>
      <c r="G2063">
        <v>61.08</v>
      </c>
      <c r="H2063">
        <v>12</v>
      </c>
      <c r="I2063" t="s">
        <v>10682</v>
      </c>
      <c r="J2063">
        <v>0</v>
      </c>
      <c r="K2063">
        <v>0</v>
      </c>
      <c r="L2063" t="s">
        <v>10788</v>
      </c>
      <c r="N2063" t="s">
        <v>10746</v>
      </c>
      <c r="O2063" t="s">
        <v>10747</v>
      </c>
      <c r="Q2063" t="s">
        <v>10748</v>
      </c>
      <c r="S2063" t="s">
        <v>10749</v>
      </c>
      <c r="T2063">
        <v>43102.456921296303</v>
      </c>
    </row>
    <row r="2064" spans="1:20" x14ac:dyDescent="0.25">
      <c r="A2064" t="s">
        <v>8706</v>
      </c>
      <c r="B2064" t="s">
        <v>14146</v>
      </c>
      <c r="C2064" t="s">
        <v>10691</v>
      </c>
      <c r="D2064" t="s">
        <v>12566</v>
      </c>
      <c r="E2064" t="s">
        <v>10693</v>
      </c>
      <c r="F2064">
        <v>5.09</v>
      </c>
      <c r="G2064">
        <v>61.08</v>
      </c>
      <c r="H2064">
        <v>12</v>
      </c>
      <c r="I2064" t="s">
        <v>10682</v>
      </c>
      <c r="J2064">
        <v>0</v>
      </c>
      <c r="K2064">
        <v>0</v>
      </c>
      <c r="L2064" t="s">
        <v>10788</v>
      </c>
      <c r="N2064" t="s">
        <v>10746</v>
      </c>
      <c r="O2064" t="s">
        <v>10747</v>
      </c>
      <c r="Q2064" t="s">
        <v>10748</v>
      </c>
      <c r="S2064" t="s">
        <v>10749</v>
      </c>
      <c r="T2064">
        <v>43102.456921296303</v>
      </c>
    </row>
    <row r="2065" spans="1:20" x14ac:dyDescent="0.25">
      <c r="A2065" t="s">
        <v>4857</v>
      </c>
      <c r="B2065" t="s">
        <v>14147</v>
      </c>
      <c r="C2065" t="s">
        <v>13217</v>
      </c>
      <c r="D2065" t="s">
        <v>12566</v>
      </c>
      <c r="E2065" t="s">
        <v>10693</v>
      </c>
      <c r="F2065">
        <v>5.09</v>
      </c>
      <c r="G2065">
        <v>61.08</v>
      </c>
      <c r="H2065">
        <v>12</v>
      </c>
      <c r="I2065" t="s">
        <v>10682</v>
      </c>
      <c r="J2065">
        <v>0</v>
      </c>
      <c r="K2065">
        <v>0</v>
      </c>
      <c r="L2065" t="s">
        <v>10788</v>
      </c>
      <c r="N2065" t="s">
        <v>10746</v>
      </c>
      <c r="O2065" t="s">
        <v>10747</v>
      </c>
      <c r="Q2065" t="s">
        <v>10748</v>
      </c>
      <c r="S2065" t="s">
        <v>10749</v>
      </c>
      <c r="T2065">
        <v>43102.456921296303</v>
      </c>
    </row>
    <row r="2066" spans="1:20" x14ac:dyDescent="0.25">
      <c r="A2066" t="s">
        <v>14148</v>
      </c>
      <c r="B2066" t="s">
        <v>14149</v>
      </c>
      <c r="C2066" t="s">
        <v>10691</v>
      </c>
      <c r="D2066" t="s">
        <v>12566</v>
      </c>
      <c r="E2066" t="s">
        <v>10693</v>
      </c>
      <c r="F2066">
        <v>8.99</v>
      </c>
      <c r="G2066">
        <v>107.88</v>
      </c>
      <c r="H2066">
        <v>12</v>
      </c>
      <c r="I2066" t="s">
        <v>10682</v>
      </c>
      <c r="J2066">
        <v>0</v>
      </c>
      <c r="K2066">
        <v>0</v>
      </c>
      <c r="L2066" t="s">
        <v>10758</v>
      </c>
      <c r="N2066" t="s">
        <v>10746</v>
      </c>
      <c r="O2066" t="s">
        <v>10747</v>
      </c>
      <c r="Q2066" t="s">
        <v>10748</v>
      </c>
      <c r="S2066" t="s">
        <v>10749</v>
      </c>
      <c r="T2066">
        <v>43109.404224537</v>
      </c>
    </row>
    <row r="2067" spans="1:20" x14ac:dyDescent="0.25">
      <c r="A2067" t="s">
        <v>8707</v>
      </c>
      <c r="B2067" t="s">
        <v>14150</v>
      </c>
      <c r="C2067" t="s">
        <v>10691</v>
      </c>
      <c r="D2067" t="s">
        <v>12566</v>
      </c>
      <c r="E2067" t="s">
        <v>10693</v>
      </c>
      <c r="F2067">
        <v>8.49</v>
      </c>
      <c r="G2067">
        <v>101.88</v>
      </c>
      <c r="H2067">
        <v>12</v>
      </c>
      <c r="I2067" t="s">
        <v>10682</v>
      </c>
      <c r="J2067">
        <v>0</v>
      </c>
      <c r="K2067">
        <v>0</v>
      </c>
      <c r="L2067" t="s">
        <v>10788</v>
      </c>
      <c r="N2067" t="s">
        <v>10746</v>
      </c>
      <c r="O2067" t="s">
        <v>10747</v>
      </c>
      <c r="Q2067" t="s">
        <v>10748</v>
      </c>
      <c r="S2067" t="s">
        <v>10749</v>
      </c>
      <c r="T2067">
        <v>43102.456921296303</v>
      </c>
    </row>
    <row r="2068" spans="1:20" x14ac:dyDescent="0.25">
      <c r="A2068" t="s">
        <v>14151</v>
      </c>
      <c r="B2068" t="s">
        <v>14152</v>
      </c>
      <c r="C2068" t="s">
        <v>10691</v>
      </c>
      <c r="D2068" t="s">
        <v>12566</v>
      </c>
      <c r="E2068" t="s">
        <v>10693</v>
      </c>
      <c r="F2068">
        <v>8.49</v>
      </c>
      <c r="G2068">
        <v>101.88</v>
      </c>
      <c r="H2068">
        <v>12</v>
      </c>
      <c r="I2068" t="s">
        <v>10682</v>
      </c>
      <c r="J2068">
        <v>0</v>
      </c>
      <c r="K2068">
        <v>0</v>
      </c>
      <c r="L2068" t="s">
        <v>10788</v>
      </c>
      <c r="N2068" t="s">
        <v>10746</v>
      </c>
      <c r="O2068" t="s">
        <v>10747</v>
      </c>
      <c r="Q2068" t="s">
        <v>10748</v>
      </c>
      <c r="S2068" t="s">
        <v>10749</v>
      </c>
      <c r="T2068">
        <v>43102.456921296303</v>
      </c>
    </row>
    <row r="2069" spans="1:20" x14ac:dyDescent="0.25">
      <c r="A2069" t="s">
        <v>14153</v>
      </c>
      <c r="B2069" t="s">
        <v>14154</v>
      </c>
      <c r="C2069" t="s">
        <v>10691</v>
      </c>
      <c r="D2069" t="s">
        <v>12566</v>
      </c>
      <c r="E2069" t="s">
        <v>10693</v>
      </c>
      <c r="F2069">
        <v>8.49</v>
      </c>
      <c r="G2069">
        <v>101.88</v>
      </c>
      <c r="H2069">
        <v>12</v>
      </c>
      <c r="I2069" t="s">
        <v>10682</v>
      </c>
      <c r="J2069">
        <v>0</v>
      </c>
      <c r="K2069">
        <v>0</v>
      </c>
      <c r="L2069" t="s">
        <v>10788</v>
      </c>
      <c r="N2069" t="s">
        <v>10746</v>
      </c>
      <c r="O2069" t="s">
        <v>10747</v>
      </c>
      <c r="Q2069" t="s">
        <v>10748</v>
      </c>
      <c r="S2069" t="s">
        <v>10749</v>
      </c>
      <c r="T2069">
        <v>43102.456921296303</v>
      </c>
    </row>
    <row r="2070" spans="1:20" x14ac:dyDescent="0.25">
      <c r="A2070" t="s">
        <v>8708</v>
      </c>
      <c r="B2070" t="s">
        <v>14155</v>
      </c>
      <c r="C2070" t="s">
        <v>10691</v>
      </c>
      <c r="D2070" t="s">
        <v>12566</v>
      </c>
      <c r="E2070" t="s">
        <v>10693</v>
      </c>
      <c r="F2070">
        <v>5.09</v>
      </c>
      <c r="G2070">
        <v>61.08</v>
      </c>
      <c r="H2070">
        <v>12</v>
      </c>
      <c r="I2070" t="s">
        <v>10682</v>
      </c>
      <c r="J2070">
        <v>0</v>
      </c>
      <c r="K2070">
        <v>0</v>
      </c>
      <c r="L2070" t="s">
        <v>10788</v>
      </c>
      <c r="N2070" t="s">
        <v>10746</v>
      </c>
      <c r="O2070" t="s">
        <v>10747</v>
      </c>
      <c r="Q2070" t="s">
        <v>10748</v>
      </c>
      <c r="S2070" t="s">
        <v>10749</v>
      </c>
      <c r="T2070">
        <v>43102.456921296303</v>
      </c>
    </row>
    <row r="2071" spans="1:20" x14ac:dyDescent="0.25">
      <c r="A2071" t="s">
        <v>14156</v>
      </c>
      <c r="B2071" t="s">
        <v>14157</v>
      </c>
      <c r="C2071" t="s">
        <v>10691</v>
      </c>
      <c r="D2071" t="s">
        <v>12566</v>
      </c>
      <c r="E2071" t="s">
        <v>10693</v>
      </c>
      <c r="F2071">
        <v>49.83</v>
      </c>
      <c r="G2071">
        <v>298.98</v>
      </c>
      <c r="H2071">
        <v>6</v>
      </c>
      <c r="I2071" t="s">
        <v>10682</v>
      </c>
      <c r="J2071">
        <v>0</v>
      </c>
      <c r="K2071">
        <v>0</v>
      </c>
      <c r="L2071" t="s">
        <v>10767</v>
      </c>
      <c r="N2071" t="s">
        <v>12793</v>
      </c>
      <c r="O2071" t="s">
        <v>11717</v>
      </c>
      <c r="Q2071" t="s">
        <v>11718</v>
      </c>
      <c r="S2071" t="s">
        <v>12794</v>
      </c>
      <c r="T2071">
        <v>43102.456932870402</v>
      </c>
    </row>
    <row r="2072" spans="1:20" x14ac:dyDescent="0.25">
      <c r="A2072" t="s">
        <v>8709</v>
      </c>
      <c r="B2072" t="s">
        <v>14158</v>
      </c>
      <c r="C2072" t="s">
        <v>10751</v>
      </c>
      <c r="D2072" t="s">
        <v>12566</v>
      </c>
      <c r="E2072" t="s">
        <v>10693</v>
      </c>
      <c r="F2072">
        <v>38.99</v>
      </c>
      <c r="G2072">
        <v>233.94</v>
      </c>
      <c r="H2072">
        <v>6</v>
      </c>
      <c r="I2072" t="s">
        <v>10682</v>
      </c>
      <c r="J2072">
        <v>0</v>
      </c>
      <c r="K2072">
        <v>0</v>
      </c>
      <c r="L2072" t="s">
        <v>10731</v>
      </c>
      <c r="N2072" t="s">
        <v>12793</v>
      </c>
      <c r="O2072" t="s">
        <v>11717</v>
      </c>
      <c r="Q2072" t="s">
        <v>11718</v>
      </c>
      <c r="S2072" t="s">
        <v>12794</v>
      </c>
      <c r="T2072">
        <v>43102.456875000003</v>
      </c>
    </row>
    <row r="2073" spans="1:20" x14ac:dyDescent="0.25">
      <c r="A2073" t="s">
        <v>8710</v>
      </c>
      <c r="B2073" t="s">
        <v>14159</v>
      </c>
      <c r="C2073" t="s">
        <v>10691</v>
      </c>
      <c r="D2073" t="s">
        <v>12566</v>
      </c>
      <c r="E2073" t="s">
        <v>10836</v>
      </c>
      <c r="F2073">
        <v>36.89</v>
      </c>
      <c r="G2073">
        <v>221.34</v>
      </c>
      <c r="H2073">
        <v>6</v>
      </c>
      <c r="I2073" t="s">
        <v>10682</v>
      </c>
      <c r="J2073">
        <v>0</v>
      </c>
      <c r="K2073">
        <v>0</v>
      </c>
      <c r="L2073" t="s">
        <v>10731</v>
      </c>
      <c r="N2073" t="s">
        <v>12793</v>
      </c>
      <c r="O2073" t="s">
        <v>11717</v>
      </c>
      <c r="Q2073" t="s">
        <v>11718</v>
      </c>
      <c r="S2073" t="s">
        <v>12794</v>
      </c>
      <c r="T2073">
        <v>43102.456875000003</v>
      </c>
    </row>
    <row r="2074" spans="1:20" x14ac:dyDescent="0.25">
      <c r="A2074" t="s">
        <v>14160</v>
      </c>
      <c r="B2074" t="s">
        <v>14161</v>
      </c>
      <c r="C2074" t="s">
        <v>10691</v>
      </c>
      <c r="D2074" t="s">
        <v>12566</v>
      </c>
      <c r="E2074" t="s">
        <v>10693</v>
      </c>
      <c r="F2074">
        <v>8.49</v>
      </c>
      <c r="G2074">
        <v>101.88</v>
      </c>
      <c r="H2074">
        <v>12</v>
      </c>
      <c r="I2074" t="s">
        <v>10682</v>
      </c>
      <c r="J2074">
        <v>0</v>
      </c>
      <c r="K2074">
        <v>0</v>
      </c>
      <c r="L2074" t="s">
        <v>10788</v>
      </c>
      <c r="N2074" t="s">
        <v>10746</v>
      </c>
      <c r="O2074" t="s">
        <v>10747</v>
      </c>
      <c r="Q2074" t="s">
        <v>10748</v>
      </c>
      <c r="S2074" t="s">
        <v>10749</v>
      </c>
      <c r="T2074">
        <v>43102.456921296303</v>
      </c>
    </row>
    <row r="2075" spans="1:20" x14ac:dyDescent="0.25">
      <c r="A2075" t="s">
        <v>8711</v>
      </c>
      <c r="B2075" t="s">
        <v>14162</v>
      </c>
      <c r="C2075" t="s">
        <v>10751</v>
      </c>
      <c r="D2075" t="s">
        <v>12566</v>
      </c>
      <c r="E2075" t="s">
        <v>10836</v>
      </c>
      <c r="F2075">
        <v>36.89</v>
      </c>
      <c r="G2075">
        <v>221.34</v>
      </c>
      <c r="H2075">
        <v>6</v>
      </c>
      <c r="I2075" t="s">
        <v>10682</v>
      </c>
      <c r="J2075">
        <v>0</v>
      </c>
      <c r="K2075">
        <v>0</v>
      </c>
      <c r="L2075" t="s">
        <v>10731</v>
      </c>
      <c r="N2075" t="s">
        <v>12793</v>
      </c>
      <c r="O2075" t="s">
        <v>11717</v>
      </c>
      <c r="Q2075" t="s">
        <v>11718</v>
      </c>
      <c r="S2075" t="s">
        <v>12794</v>
      </c>
      <c r="T2075">
        <v>43102.456875000003</v>
      </c>
    </row>
    <row r="2076" spans="1:20" x14ac:dyDescent="0.25">
      <c r="A2076" t="s">
        <v>4858</v>
      </c>
      <c r="B2076" t="s">
        <v>14163</v>
      </c>
      <c r="C2076" t="s">
        <v>10751</v>
      </c>
      <c r="D2076" t="s">
        <v>12566</v>
      </c>
      <c r="E2076" t="s">
        <v>10836</v>
      </c>
      <c r="F2076">
        <v>37.19</v>
      </c>
      <c r="G2076">
        <v>223.14</v>
      </c>
      <c r="H2076">
        <v>6</v>
      </c>
      <c r="I2076" t="s">
        <v>10682</v>
      </c>
      <c r="J2076">
        <v>0</v>
      </c>
      <c r="K2076">
        <v>0</v>
      </c>
      <c r="L2076" t="s">
        <v>11406</v>
      </c>
      <c r="N2076" t="s">
        <v>12793</v>
      </c>
      <c r="O2076" t="s">
        <v>11717</v>
      </c>
      <c r="Q2076" t="s">
        <v>11718</v>
      </c>
      <c r="S2076" t="s">
        <v>12794</v>
      </c>
      <c r="T2076">
        <v>43102.456979166702</v>
      </c>
    </row>
    <row r="2077" spans="1:20" x14ac:dyDescent="0.25">
      <c r="A2077" t="s">
        <v>14164</v>
      </c>
      <c r="B2077" t="s">
        <v>14165</v>
      </c>
      <c r="C2077" t="s">
        <v>10691</v>
      </c>
      <c r="D2077" t="s">
        <v>12566</v>
      </c>
      <c r="E2077" t="s">
        <v>10693</v>
      </c>
      <c r="F2077">
        <v>23.41</v>
      </c>
      <c r="G2077">
        <v>280.92</v>
      </c>
      <c r="H2077">
        <v>12</v>
      </c>
      <c r="I2077" t="s">
        <v>10682</v>
      </c>
      <c r="J2077">
        <v>3</v>
      </c>
      <c r="K2077">
        <v>0</v>
      </c>
      <c r="L2077" t="s">
        <v>11014</v>
      </c>
      <c r="N2077" t="s">
        <v>14166</v>
      </c>
      <c r="O2077" t="s">
        <v>10747</v>
      </c>
      <c r="Q2077" t="s">
        <v>10748</v>
      </c>
      <c r="S2077" t="s">
        <v>14167</v>
      </c>
      <c r="T2077">
        <v>43102.456863425898</v>
      </c>
    </row>
    <row r="2078" spans="1:20" x14ac:dyDescent="0.25">
      <c r="A2078" t="s">
        <v>14168</v>
      </c>
      <c r="B2078" t="s">
        <v>14169</v>
      </c>
      <c r="C2078" t="s">
        <v>10691</v>
      </c>
      <c r="D2078" t="s">
        <v>12566</v>
      </c>
      <c r="E2078" t="s">
        <v>10693</v>
      </c>
      <c r="F2078">
        <v>26.4</v>
      </c>
      <c r="G2078">
        <v>316.8</v>
      </c>
      <c r="H2078">
        <v>12</v>
      </c>
      <c r="I2078" t="s">
        <v>10682</v>
      </c>
      <c r="J2078">
        <v>5</v>
      </c>
      <c r="K2078">
        <v>0</v>
      </c>
      <c r="L2078" t="s">
        <v>10916</v>
      </c>
      <c r="N2078" t="s">
        <v>14166</v>
      </c>
      <c r="O2078" t="s">
        <v>10747</v>
      </c>
      <c r="Q2078" t="s">
        <v>10748</v>
      </c>
      <c r="S2078" t="s">
        <v>14167</v>
      </c>
      <c r="T2078">
        <v>43102.456909722197</v>
      </c>
    </row>
    <row r="2079" spans="1:20" x14ac:dyDescent="0.25">
      <c r="A2079" t="s">
        <v>8712</v>
      </c>
      <c r="B2079" t="s">
        <v>14170</v>
      </c>
      <c r="C2079" t="s">
        <v>10691</v>
      </c>
      <c r="D2079" t="s">
        <v>12566</v>
      </c>
      <c r="E2079" t="s">
        <v>10693</v>
      </c>
      <c r="F2079">
        <v>36.03</v>
      </c>
      <c r="G2079">
        <v>216.18</v>
      </c>
      <c r="H2079">
        <v>6</v>
      </c>
      <c r="I2079" t="s">
        <v>10682</v>
      </c>
      <c r="J2079">
        <v>8</v>
      </c>
      <c r="K2079">
        <v>0</v>
      </c>
      <c r="L2079" t="s">
        <v>10916</v>
      </c>
      <c r="N2079" t="s">
        <v>14166</v>
      </c>
      <c r="O2079" t="s">
        <v>10747</v>
      </c>
      <c r="Q2079" t="s">
        <v>10748</v>
      </c>
      <c r="S2079" t="s">
        <v>14167</v>
      </c>
      <c r="T2079">
        <v>43102.456909722197</v>
      </c>
    </row>
    <row r="2080" spans="1:20" x14ac:dyDescent="0.25">
      <c r="A2080" t="s">
        <v>14171</v>
      </c>
      <c r="B2080" t="s">
        <v>14172</v>
      </c>
      <c r="C2080" t="s">
        <v>10691</v>
      </c>
      <c r="D2080" t="s">
        <v>12566</v>
      </c>
      <c r="E2080" t="s">
        <v>10693</v>
      </c>
      <c r="F2080">
        <v>48.6</v>
      </c>
      <c r="G2080">
        <v>291.60000000000002</v>
      </c>
      <c r="H2080">
        <v>6</v>
      </c>
      <c r="I2080" t="s">
        <v>10682</v>
      </c>
      <c r="J2080">
        <v>12</v>
      </c>
      <c r="K2080">
        <v>0</v>
      </c>
      <c r="L2080" t="s">
        <v>10916</v>
      </c>
      <c r="N2080" t="s">
        <v>14166</v>
      </c>
      <c r="O2080" t="s">
        <v>10747</v>
      </c>
      <c r="Q2080" t="s">
        <v>10748</v>
      </c>
      <c r="S2080" t="s">
        <v>14167</v>
      </c>
      <c r="T2080">
        <v>43102.456909722197</v>
      </c>
    </row>
    <row r="2081" spans="1:20" x14ac:dyDescent="0.25">
      <c r="A2081" t="s">
        <v>14173</v>
      </c>
      <c r="B2081" t="s">
        <v>14174</v>
      </c>
      <c r="C2081" t="s">
        <v>10691</v>
      </c>
      <c r="D2081" t="s">
        <v>12566</v>
      </c>
      <c r="E2081" t="s">
        <v>10693</v>
      </c>
      <c r="F2081">
        <v>72.09</v>
      </c>
      <c r="G2081">
        <v>432.54</v>
      </c>
      <c r="H2081">
        <v>6</v>
      </c>
      <c r="I2081" t="s">
        <v>10682</v>
      </c>
      <c r="J2081">
        <v>15</v>
      </c>
      <c r="K2081">
        <v>0</v>
      </c>
      <c r="L2081" t="s">
        <v>10916</v>
      </c>
      <c r="N2081" t="s">
        <v>14166</v>
      </c>
      <c r="O2081" t="s">
        <v>10747</v>
      </c>
      <c r="Q2081" t="s">
        <v>10748</v>
      </c>
      <c r="S2081" t="s">
        <v>14167</v>
      </c>
      <c r="T2081">
        <v>43102.456909722197</v>
      </c>
    </row>
    <row r="2082" spans="1:20" x14ac:dyDescent="0.25">
      <c r="A2082" t="s">
        <v>14175</v>
      </c>
      <c r="B2082" t="s">
        <v>14176</v>
      </c>
      <c r="C2082" t="s">
        <v>10691</v>
      </c>
      <c r="D2082" t="s">
        <v>12566</v>
      </c>
      <c r="E2082" t="s">
        <v>10693</v>
      </c>
      <c r="F2082">
        <v>160.66</v>
      </c>
      <c r="G2082">
        <v>963.96</v>
      </c>
      <c r="H2082">
        <v>6</v>
      </c>
      <c r="I2082" t="s">
        <v>10682</v>
      </c>
      <c r="J2082">
        <v>21</v>
      </c>
      <c r="K2082">
        <v>0</v>
      </c>
      <c r="L2082" t="s">
        <v>10916</v>
      </c>
      <c r="N2082" t="s">
        <v>14166</v>
      </c>
      <c r="O2082" t="s">
        <v>10747</v>
      </c>
      <c r="Q2082" t="s">
        <v>10748</v>
      </c>
      <c r="S2082" t="s">
        <v>14167</v>
      </c>
      <c r="T2082">
        <v>43102.456909722197</v>
      </c>
    </row>
    <row r="2083" spans="1:20" x14ac:dyDescent="0.25">
      <c r="A2083" t="s">
        <v>8713</v>
      </c>
      <c r="B2083" t="s">
        <v>14177</v>
      </c>
      <c r="C2083" t="s">
        <v>10691</v>
      </c>
      <c r="D2083" t="s">
        <v>12566</v>
      </c>
      <c r="E2083" t="s">
        <v>10693</v>
      </c>
      <c r="F2083">
        <v>38.619999999999997</v>
      </c>
      <c r="G2083">
        <v>231.72</v>
      </c>
      <c r="H2083">
        <v>6</v>
      </c>
      <c r="I2083" t="s">
        <v>10682</v>
      </c>
      <c r="J2083">
        <v>0</v>
      </c>
      <c r="K2083">
        <v>0</v>
      </c>
      <c r="L2083" t="s">
        <v>10731</v>
      </c>
      <c r="N2083" t="s">
        <v>12793</v>
      </c>
      <c r="O2083" t="s">
        <v>11717</v>
      </c>
      <c r="Q2083" t="s">
        <v>11718</v>
      </c>
      <c r="S2083" t="s">
        <v>12794</v>
      </c>
      <c r="T2083">
        <v>43102.456875000003</v>
      </c>
    </row>
    <row r="2084" spans="1:20" x14ac:dyDescent="0.25">
      <c r="A2084" t="s">
        <v>14178</v>
      </c>
      <c r="B2084" t="s">
        <v>14179</v>
      </c>
      <c r="C2084" t="s">
        <v>10691</v>
      </c>
      <c r="D2084" t="s">
        <v>12566</v>
      </c>
      <c r="E2084" t="s">
        <v>10693</v>
      </c>
      <c r="F2084">
        <v>19.809999999999999</v>
      </c>
      <c r="G2084">
        <v>237.72</v>
      </c>
      <c r="H2084">
        <v>12</v>
      </c>
      <c r="I2084" t="s">
        <v>10682</v>
      </c>
      <c r="J2084">
        <v>3</v>
      </c>
      <c r="K2084">
        <v>0</v>
      </c>
      <c r="L2084" t="s">
        <v>10858</v>
      </c>
      <c r="N2084" t="s">
        <v>14166</v>
      </c>
      <c r="O2084" t="s">
        <v>10747</v>
      </c>
      <c r="Q2084" t="s">
        <v>10748</v>
      </c>
      <c r="S2084" t="s">
        <v>14167</v>
      </c>
      <c r="T2084">
        <v>43102.457013888903</v>
      </c>
    </row>
    <row r="2085" spans="1:20" x14ac:dyDescent="0.25">
      <c r="A2085" t="s">
        <v>14180</v>
      </c>
      <c r="B2085" t="s">
        <v>14181</v>
      </c>
      <c r="C2085" t="s">
        <v>10691</v>
      </c>
      <c r="D2085" t="s">
        <v>12566</v>
      </c>
      <c r="E2085" t="s">
        <v>10693</v>
      </c>
      <c r="F2085">
        <v>28.33</v>
      </c>
      <c r="G2085">
        <v>339.96</v>
      </c>
      <c r="H2085">
        <v>12</v>
      </c>
      <c r="I2085" t="s">
        <v>10682</v>
      </c>
      <c r="J2085">
        <v>0</v>
      </c>
      <c r="K2085">
        <v>0</v>
      </c>
      <c r="L2085" t="s">
        <v>10745</v>
      </c>
      <c r="N2085" t="s">
        <v>14166</v>
      </c>
      <c r="O2085" t="s">
        <v>10747</v>
      </c>
      <c r="Q2085" t="s">
        <v>10748</v>
      </c>
      <c r="S2085" t="s">
        <v>14167</v>
      </c>
      <c r="T2085">
        <v>43102.456898148099</v>
      </c>
    </row>
    <row r="2086" spans="1:20" x14ac:dyDescent="0.25">
      <c r="A2086" t="s">
        <v>14182</v>
      </c>
      <c r="B2086" t="s">
        <v>14183</v>
      </c>
      <c r="C2086" t="s">
        <v>10691</v>
      </c>
      <c r="D2086" t="s">
        <v>12566</v>
      </c>
      <c r="E2086" t="s">
        <v>10693</v>
      </c>
      <c r="F2086">
        <v>82.99</v>
      </c>
      <c r="G2086">
        <v>497.94</v>
      </c>
      <c r="H2086">
        <v>6</v>
      </c>
      <c r="I2086" t="s">
        <v>10682</v>
      </c>
      <c r="J2086">
        <v>0</v>
      </c>
      <c r="K2086">
        <v>0</v>
      </c>
      <c r="L2086" t="s">
        <v>10706</v>
      </c>
      <c r="N2086" t="s">
        <v>10723</v>
      </c>
      <c r="O2086" t="s">
        <v>10708</v>
      </c>
      <c r="Q2086" t="s">
        <v>10709</v>
      </c>
      <c r="S2086" t="s">
        <v>10724</v>
      </c>
      <c r="T2086">
        <v>43102.457002314797</v>
      </c>
    </row>
    <row r="2087" spans="1:20" x14ac:dyDescent="0.25">
      <c r="A2087" t="s">
        <v>14184</v>
      </c>
      <c r="B2087" t="s">
        <v>14185</v>
      </c>
      <c r="C2087" t="s">
        <v>10691</v>
      </c>
      <c r="D2087" t="s">
        <v>12566</v>
      </c>
      <c r="E2087" t="s">
        <v>10693</v>
      </c>
      <c r="F2087">
        <v>449.99</v>
      </c>
      <c r="G2087">
        <v>2699.94</v>
      </c>
      <c r="H2087">
        <v>6</v>
      </c>
      <c r="I2087" t="s">
        <v>10682</v>
      </c>
      <c r="J2087">
        <v>0</v>
      </c>
      <c r="K2087">
        <v>0</v>
      </c>
      <c r="L2087" t="s">
        <v>10706</v>
      </c>
      <c r="N2087" t="s">
        <v>10723</v>
      </c>
      <c r="O2087" t="s">
        <v>10708</v>
      </c>
      <c r="Q2087" t="s">
        <v>10709</v>
      </c>
      <c r="S2087" t="s">
        <v>10724</v>
      </c>
      <c r="T2087">
        <v>43102.457002314797</v>
      </c>
    </row>
    <row r="2088" spans="1:20" x14ac:dyDescent="0.25">
      <c r="A2088" t="s">
        <v>8714</v>
      </c>
      <c r="B2088" t="s">
        <v>14186</v>
      </c>
      <c r="C2088" t="s">
        <v>10691</v>
      </c>
      <c r="D2088" t="s">
        <v>12566</v>
      </c>
      <c r="E2088" t="s">
        <v>10693</v>
      </c>
      <c r="F2088">
        <v>16.79</v>
      </c>
      <c r="G2088">
        <v>100.74</v>
      </c>
      <c r="H2088">
        <v>6</v>
      </c>
      <c r="I2088" t="s">
        <v>10682</v>
      </c>
      <c r="J2088">
        <v>0</v>
      </c>
      <c r="K2088">
        <v>0</v>
      </c>
      <c r="L2088" t="s">
        <v>10692</v>
      </c>
      <c r="N2088" t="s">
        <v>10761</v>
      </c>
      <c r="O2088" t="s">
        <v>10762</v>
      </c>
      <c r="P2088" t="s">
        <v>10708</v>
      </c>
      <c r="Q2088" t="s">
        <v>10763</v>
      </c>
      <c r="R2088" t="s">
        <v>10709</v>
      </c>
      <c r="S2088" t="s">
        <v>10764</v>
      </c>
      <c r="T2088">
        <v>43102.456956018497</v>
      </c>
    </row>
    <row r="2089" spans="1:20" x14ac:dyDescent="0.25">
      <c r="A2089" t="s">
        <v>14187</v>
      </c>
      <c r="B2089" t="s">
        <v>14188</v>
      </c>
      <c r="C2089" t="s">
        <v>10691</v>
      </c>
      <c r="D2089" t="s">
        <v>12566</v>
      </c>
      <c r="E2089" t="s">
        <v>10693</v>
      </c>
      <c r="F2089">
        <v>19.989999999999998</v>
      </c>
      <c r="G2089">
        <v>239.88</v>
      </c>
      <c r="H2089">
        <v>12</v>
      </c>
      <c r="I2089" t="s">
        <v>10682</v>
      </c>
      <c r="J2089">
        <v>0</v>
      </c>
      <c r="K2089">
        <v>0</v>
      </c>
      <c r="L2089" t="s">
        <v>10831</v>
      </c>
      <c r="M2089">
        <v>43536</v>
      </c>
      <c r="N2089" t="s">
        <v>11212</v>
      </c>
      <c r="O2089" t="s">
        <v>10701</v>
      </c>
      <c r="Q2089" t="s">
        <v>10702</v>
      </c>
      <c r="S2089" t="s">
        <v>11213</v>
      </c>
      <c r="T2089">
        <v>43102.456956018497</v>
      </c>
    </row>
    <row r="2090" spans="1:20" x14ac:dyDescent="0.25">
      <c r="A2090" t="s">
        <v>14189</v>
      </c>
      <c r="B2090" t="s">
        <v>14190</v>
      </c>
      <c r="C2090" t="s">
        <v>10691</v>
      </c>
      <c r="D2090" t="s">
        <v>12566</v>
      </c>
      <c r="E2090" t="s">
        <v>10693</v>
      </c>
      <c r="F2090">
        <v>39.99</v>
      </c>
      <c r="G2090">
        <v>239.94</v>
      </c>
      <c r="H2090">
        <v>6</v>
      </c>
      <c r="I2090" t="s">
        <v>10682</v>
      </c>
      <c r="J2090">
        <v>0</v>
      </c>
      <c r="K2090">
        <v>0</v>
      </c>
      <c r="L2090" t="s">
        <v>10722</v>
      </c>
      <c r="N2090" t="s">
        <v>13477</v>
      </c>
      <c r="S2090" t="s">
        <v>13478</v>
      </c>
      <c r="T2090">
        <v>43102.456956018497</v>
      </c>
    </row>
    <row r="2091" spans="1:20" x14ac:dyDescent="0.25">
      <c r="A2091" t="s">
        <v>8715</v>
      </c>
      <c r="B2091" t="s">
        <v>14191</v>
      </c>
      <c r="C2091" t="s">
        <v>10751</v>
      </c>
      <c r="D2091" t="s">
        <v>12566</v>
      </c>
      <c r="E2091" t="s">
        <v>10836</v>
      </c>
      <c r="F2091">
        <v>44.99</v>
      </c>
      <c r="G2091">
        <v>269.94</v>
      </c>
      <c r="H2091">
        <v>6</v>
      </c>
      <c r="I2091" t="s">
        <v>10682</v>
      </c>
      <c r="J2091">
        <v>0</v>
      </c>
      <c r="K2091">
        <v>0</v>
      </c>
      <c r="L2091" t="s">
        <v>10706</v>
      </c>
      <c r="N2091" t="s">
        <v>10723</v>
      </c>
      <c r="O2091" t="s">
        <v>10708</v>
      </c>
      <c r="Q2091" t="s">
        <v>10709</v>
      </c>
      <c r="S2091" t="s">
        <v>10724</v>
      </c>
      <c r="T2091">
        <v>43102.457002314797</v>
      </c>
    </row>
    <row r="2092" spans="1:20" x14ac:dyDescent="0.25">
      <c r="A2092" t="s">
        <v>14192</v>
      </c>
      <c r="B2092" t="s">
        <v>14193</v>
      </c>
      <c r="C2092" t="s">
        <v>10691</v>
      </c>
      <c r="D2092" t="s">
        <v>12566</v>
      </c>
      <c r="E2092" t="s">
        <v>10693</v>
      </c>
      <c r="F2092">
        <v>23.32</v>
      </c>
      <c r="G2092">
        <v>279.83999999999997</v>
      </c>
      <c r="H2092">
        <v>12</v>
      </c>
      <c r="I2092" t="s">
        <v>10682</v>
      </c>
      <c r="J2092">
        <v>0</v>
      </c>
      <c r="K2092">
        <v>0</v>
      </c>
      <c r="L2092" t="s">
        <v>10916</v>
      </c>
      <c r="N2092" t="s">
        <v>14166</v>
      </c>
      <c r="O2092" t="s">
        <v>10747</v>
      </c>
      <c r="Q2092" t="s">
        <v>10748</v>
      </c>
      <c r="S2092" t="s">
        <v>14167</v>
      </c>
      <c r="T2092">
        <v>43102.456909722197</v>
      </c>
    </row>
    <row r="2093" spans="1:20" x14ac:dyDescent="0.25">
      <c r="A2093" t="s">
        <v>14194</v>
      </c>
      <c r="B2093" t="s">
        <v>14195</v>
      </c>
      <c r="C2093" t="s">
        <v>10751</v>
      </c>
      <c r="D2093" t="s">
        <v>12566</v>
      </c>
      <c r="E2093" t="s">
        <v>10753</v>
      </c>
      <c r="F2093">
        <v>56.99</v>
      </c>
      <c r="G2093">
        <v>341.94</v>
      </c>
      <c r="H2093">
        <v>6</v>
      </c>
      <c r="I2093" t="s">
        <v>10682</v>
      </c>
      <c r="J2093">
        <v>0</v>
      </c>
      <c r="K2093">
        <v>0</v>
      </c>
      <c r="L2093" t="s">
        <v>10883</v>
      </c>
      <c r="N2093" t="s">
        <v>12413</v>
      </c>
      <c r="O2093" t="s">
        <v>10747</v>
      </c>
      <c r="Q2093" t="s">
        <v>10748</v>
      </c>
      <c r="S2093" t="s">
        <v>12414</v>
      </c>
      <c r="T2093">
        <v>43102.456979166702</v>
      </c>
    </row>
    <row r="2094" spans="1:20" x14ac:dyDescent="0.25">
      <c r="A2094" t="s">
        <v>4859</v>
      </c>
      <c r="B2094" t="s">
        <v>14196</v>
      </c>
      <c r="C2094" t="s">
        <v>10751</v>
      </c>
      <c r="D2094" t="s">
        <v>12566</v>
      </c>
      <c r="E2094" t="s">
        <v>10753</v>
      </c>
      <c r="F2094">
        <v>54.99</v>
      </c>
      <c r="G2094">
        <v>329.94</v>
      </c>
      <c r="H2094">
        <v>6</v>
      </c>
      <c r="I2094" t="s">
        <v>10682</v>
      </c>
      <c r="J2094">
        <v>0</v>
      </c>
      <c r="K2094">
        <v>0</v>
      </c>
      <c r="L2094" t="s">
        <v>10868</v>
      </c>
      <c r="N2094" t="s">
        <v>12413</v>
      </c>
      <c r="O2094" t="s">
        <v>10747</v>
      </c>
      <c r="Q2094" t="s">
        <v>10748</v>
      </c>
      <c r="S2094" t="s">
        <v>12414</v>
      </c>
      <c r="T2094">
        <v>43102.456990740699</v>
      </c>
    </row>
    <row r="2095" spans="1:20" x14ac:dyDescent="0.25">
      <c r="A2095" t="s">
        <v>14197</v>
      </c>
      <c r="B2095" t="s">
        <v>14198</v>
      </c>
      <c r="C2095" t="s">
        <v>10691</v>
      </c>
      <c r="D2095" t="s">
        <v>12566</v>
      </c>
      <c r="E2095" t="s">
        <v>10693</v>
      </c>
      <c r="F2095">
        <v>47.7</v>
      </c>
      <c r="G2095">
        <v>286.2</v>
      </c>
      <c r="H2095">
        <v>6</v>
      </c>
      <c r="I2095" t="s">
        <v>10682</v>
      </c>
      <c r="J2095">
        <v>0</v>
      </c>
      <c r="K2095">
        <v>0</v>
      </c>
      <c r="L2095" t="s">
        <v>10717</v>
      </c>
      <c r="N2095" t="s">
        <v>14199</v>
      </c>
      <c r="S2095" t="s">
        <v>14200</v>
      </c>
      <c r="T2095">
        <v>43102.456921296303</v>
      </c>
    </row>
    <row r="2096" spans="1:20" x14ac:dyDescent="0.25">
      <c r="A2096" t="s">
        <v>14201</v>
      </c>
      <c r="B2096" t="s">
        <v>14202</v>
      </c>
      <c r="C2096" t="s">
        <v>10691</v>
      </c>
      <c r="D2096" t="s">
        <v>12566</v>
      </c>
      <c r="E2096" t="s">
        <v>10693</v>
      </c>
      <c r="F2096">
        <v>399.99</v>
      </c>
      <c r="G2096">
        <v>399.99</v>
      </c>
      <c r="H2096">
        <v>1</v>
      </c>
      <c r="I2096" t="s">
        <v>10682</v>
      </c>
      <c r="J2096">
        <v>25</v>
      </c>
      <c r="K2096">
        <v>0</v>
      </c>
      <c r="L2096" t="s">
        <v>10755</v>
      </c>
      <c r="N2096" t="s">
        <v>10694</v>
      </c>
      <c r="O2096" t="s">
        <v>10695</v>
      </c>
      <c r="Q2096" t="s">
        <v>10696</v>
      </c>
      <c r="S2096" t="s">
        <v>10697</v>
      </c>
      <c r="T2096">
        <v>43102.456932870402</v>
      </c>
    </row>
    <row r="2097" spans="1:20" x14ac:dyDescent="0.25">
      <c r="A2097" t="s">
        <v>14203</v>
      </c>
      <c r="B2097" t="s">
        <v>14204</v>
      </c>
      <c r="C2097" t="s">
        <v>10691</v>
      </c>
      <c r="D2097" t="s">
        <v>12566</v>
      </c>
      <c r="E2097" t="s">
        <v>10693</v>
      </c>
      <c r="F2097">
        <v>11.99</v>
      </c>
      <c r="G2097">
        <v>143.88</v>
      </c>
      <c r="H2097">
        <v>12</v>
      </c>
      <c r="I2097" t="s">
        <v>10682</v>
      </c>
      <c r="J2097">
        <v>0</v>
      </c>
      <c r="K2097">
        <v>0</v>
      </c>
      <c r="L2097" t="s">
        <v>10788</v>
      </c>
      <c r="N2097" t="s">
        <v>11212</v>
      </c>
      <c r="O2097" t="s">
        <v>10701</v>
      </c>
      <c r="Q2097" t="s">
        <v>10702</v>
      </c>
      <c r="S2097" t="s">
        <v>11213</v>
      </c>
      <c r="T2097">
        <v>43102.456921296303</v>
      </c>
    </row>
    <row r="2098" spans="1:20" x14ac:dyDescent="0.25">
      <c r="A2098" t="s">
        <v>14205</v>
      </c>
      <c r="B2098" t="s">
        <v>14206</v>
      </c>
      <c r="C2098" t="s">
        <v>10691</v>
      </c>
      <c r="D2098" t="s">
        <v>12566</v>
      </c>
      <c r="E2098" t="s">
        <v>10693</v>
      </c>
      <c r="F2098">
        <v>199.99</v>
      </c>
      <c r="G2098">
        <v>1199.94</v>
      </c>
      <c r="H2098">
        <v>6</v>
      </c>
      <c r="I2098" t="s">
        <v>10682</v>
      </c>
      <c r="J2098">
        <v>0</v>
      </c>
      <c r="K2098">
        <v>0</v>
      </c>
      <c r="L2098" t="s">
        <v>10706</v>
      </c>
      <c r="N2098" t="s">
        <v>10723</v>
      </c>
      <c r="O2098" t="s">
        <v>10708</v>
      </c>
      <c r="Q2098" t="s">
        <v>10709</v>
      </c>
      <c r="S2098" t="s">
        <v>10724</v>
      </c>
      <c r="T2098">
        <v>43102.457002314797</v>
      </c>
    </row>
    <row r="2099" spans="1:20" x14ac:dyDescent="0.25">
      <c r="A2099" t="s">
        <v>8716</v>
      </c>
      <c r="B2099" t="s">
        <v>14207</v>
      </c>
      <c r="C2099" t="s">
        <v>10691</v>
      </c>
      <c r="D2099" t="s">
        <v>12566</v>
      </c>
      <c r="E2099" t="s">
        <v>10693</v>
      </c>
      <c r="F2099">
        <v>11.99</v>
      </c>
      <c r="G2099">
        <v>143.88</v>
      </c>
      <c r="H2099">
        <v>12</v>
      </c>
      <c r="I2099" t="s">
        <v>10682</v>
      </c>
      <c r="J2099">
        <v>0</v>
      </c>
      <c r="K2099">
        <v>0</v>
      </c>
      <c r="L2099" t="s">
        <v>11560</v>
      </c>
      <c r="N2099" t="s">
        <v>11202</v>
      </c>
      <c r="O2099" t="s">
        <v>10708</v>
      </c>
      <c r="Q2099" t="s">
        <v>10709</v>
      </c>
      <c r="S2099" t="s">
        <v>11203</v>
      </c>
      <c r="T2099">
        <v>43102.456886574102</v>
      </c>
    </row>
    <row r="2100" spans="1:20" x14ac:dyDescent="0.25">
      <c r="A2100" t="s">
        <v>8717</v>
      </c>
      <c r="B2100" t="s">
        <v>14208</v>
      </c>
      <c r="C2100" t="s">
        <v>13217</v>
      </c>
      <c r="D2100" t="s">
        <v>12566</v>
      </c>
      <c r="E2100" t="s">
        <v>10753</v>
      </c>
      <c r="F2100">
        <v>62.3</v>
      </c>
      <c r="G2100">
        <v>373.8</v>
      </c>
      <c r="H2100">
        <v>6</v>
      </c>
      <c r="I2100" t="s">
        <v>10682</v>
      </c>
      <c r="J2100">
        <v>1</v>
      </c>
      <c r="K2100">
        <v>0</v>
      </c>
      <c r="L2100" t="s">
        <v>10835</v>
      </c>
      <c r="N2100" t="s">
        <v>12063</v>
      </c>
      <c r="O2100" t="s">
        <v>10747</v>
      </c>
      <c r="Q2100" t="s">
        <v>10748</v>
      </c>
      <c r="S2100" t="s">
        <v>12064</v>
      </c>
      <c r="T2100">
        <v>43102.456863425898</v>
      </c>
    </row>
    <row r="2101" spans="1:20" x14ac:dyDescent="0.25">
      <c r="A2101" t="s">
        <v>14209</v>
      </c>
      <c r="B2101" t="s">
        <v>14210</v>
      </c>
      <c r="C2101" t="s">
        <v>10691</v>
      </c>
      <c r="D2101" t="s">
        <v>12566</v>
      </c>
      <c r="E2101" t="s">
        <v>10693</v>
      </c>
      <c r="F2101">
        <v>22.84</v>
      </c>
      <c r="G2101">
        <v>274.08</v>
      </c>
      <c r="H2101">
        <v>12</v>
      </c>
      <c r="I2101" t="s">
        <v>10682</v>
      </c>
      <c r="J2101">
        <v>0</v>
      </c>
      <c r="K2101">
        <v>0</v>
      </c>
      <c r="L2101" t="s">
        <v>10717</v>
      </c>
      <c r="N2101" t="s">
        <v>11278</v>
      </c>
      <c r="O2101" t="s">
        <v>11279</v>
      </c>
      <c r="Q2101" t="s">
        <v>11280</v>
      </c>
      <c r="S2101" t="s">
        <v>11281</v>
      </c>
      <c r="T2101">
        <v>43102.456921296303</v>
      </c>
    </row>
    <row r="2102" spans="1:20" x14ac:dyDescent="0.25">
      <c r="A2102" t="s">
        <v>14211</v>
      </c>
      <c r="B2102" t="s">
        <v>14212</v>
      </c>
      <c r="C2102" t="s">
        <v>10691</v>
      </c>
      <c r="D2102" t="s">
        <v>12566</v>
      </c>
      <c r="E2102" t="s">
        <v>10693</v>
      </c>
      <c r="F2102">
        <v>29.99</v>
      </c>
      <c r="G2102">
        <v>179.94</v>
      </c>
      <c r="H2102">
        <v>6</v>
      </c>
      <c r="I2102" t="s">
        <v>10682</v>
      </c>
      <c r="J2102">
        <v>0</v>
      </c>
      <c r="K2102">
        <v>0</v>
      </c>
      <c r="L2102" t="s">
        <v>10731</v>
      </c>
      <c r="N2102" t="s">
        <v>11243</v>
      </c>
      <c r="O2102" t="s">
        <v>10708</v>
      </c>
      <c r="Q2102" t="s">
        <v>10709</v>
      </c>
      <c r="S2102" t="s">
        <v>11244</v>
      </c>
      <c r="T2102">
        <v>43102.456875000003</v>
      </c>
    </row>
    <row r="2103" spans="1:20" x14ac:dyDescent="0.25">
      <c r="A2103" t="s">
        <v>14213</v>
      </c>
      <c r="B2103" t="s">
        <v>14214</v>
      </c>
      <c r="C2103" t="s">
        <v>10691</v>
      </c>
      <c r="D2103" t="s">
        <v>12566</v>
      </c>
      <c r="E2103" t="s">
        <v>10693</v>
      </c>
      <c r="F2103">
        <v>27.99</v>
      </c>
      <c r="G2103">
        <v>167.94</v>
      </c>
      <c r="H2103">
        <v>6</v>
      </c>
      <c r="I2103" t="s">
        <v>10682</v>
      </c>
      <c r="J2103">
        <v>0</v>
      </c>
      <c r="K2103">
        <v>0</v>
      </c>
      <c r="L2103" t="s">
        <v>11175</v>
      </c>
      <c r="N2103" t="s">
        <v>10781</v>
      </c>
      <c r="O2103" t="s">
        <v>10782</v>
      </c>
      <c r="Q2103" t="s">
        <v>10783</v>
      </c>
      <c r="S2103" t="s">
        <v>10784</v>
      </c>
      <c r="T2103">
        <v>43102.456956018497</v>
      </c>
    </row>
    <row r="2104" spans="1:20" x14ac:dyDescent="0.25">
      <c r="A2104" t="s">
        <v>14215</v>
      </c>
      <c r="B2104" t="s">
        <v>14216</v>
      </c>
      <c r="C2104" t="s">
        <v>10691</v>
      </c>
      <c r="D2104" t="s">
        <v>12566</v>
      </c>
      <c r="E2104" t="s">
        <v>10693</v>
      </c>
      <c r="F2104">
        <v>99.99</v>
      </c>
      <c r="G2104">
        <v>599.94000000000005</v>
      </c>
      <c r="H2104">
        <v>6</v>
      </c>
      <c r="I2104" t="s">
        <v>10682</v>
      </c>
      <c r="J2104">
        <v>0</v>
      </c>
      <c r="K2104">
        <v>0</v>
      </c>
      <c r="L2104" t="s">
        <v>10706</v>
      </c>
      <c r="N2104" t="s">
        <v>10793</v>
      </c>
      <c r="O2104" t="s">
        <v>10782</v>
      </c>
      <c r="Q2104" t="s">
        <v>10783</v>
      </c>
      <c r="S2104" t="s">
        <v>10794</v>
      </c>
      <c r="T2104">
        <v>43102.457002314797</v>
      </c>
    </row>
    <row r="2105" spans="1:20" x14ac:dyDescent="0.25">
      <c r="A2105" t="s">
        <v>14217</v>
      </c>
      <c r="B2105" t="s">
        <v>14218</v>
      </c>
      <c r="C2105" t="s">
        <v>10691</v>
      </c>
      <c r="D2105" t="s">
        <v>12566</v>
      </c>
      <c r="E2105" t="s">
        <v>10693</v>
      </c>
      <c r="F2105">
        <v>51.99</v>
      </c>
      <c r="G2105">
        <v>311.94</v>
      </c>
      <c r="H2105">
        <v>6</v>
      </c>
      <c r="I2105" t="s">
        <v>10682</v>
      </c>
      <c r="J2105">
        <v>0</v>
      </c>
      <c r="K2105">
        <v>0</v>
      </c>
      <c r="L2105" t="s">
        <v>10883</v>
      </c>
      <c r="N2105" t="s">
        <v>10761</v>
      </c>
      <c r="O2105" t="s">
        <v>10762</v>
      </c>
      <c r="P2105" t="s">
        <v>10708</v>
      </c>
      <c r="Q2105" t="s">
        <v>10763</v>
      </c>
      <c r="R2105" t="s">
        <v>10709</v>
      </c>
      <c r="S2105" t="s">
        <v>10764</v>
      </c>
      <c r="T2105">
        <v>43102.456979166702</v>
      </c>
    </row>
    <row r="2106" spans="1:20" x14ac:dyDescent="0.25">
      <c r="A2106" t="s">
        <v>14219</v>
      </c>
      <c r="B2106" t="s">
        <v>14220</v>
      </c>
      <c r="C2106" t="s">
        <v>10691</v>
      </c>
      <c r="D2106" t="s">
        <v>12566</v>
      </c>
      <c r="E2106" t="s">
        <v>10693</v>
      </c>
      <c r="F2106">
        <v>57.99</v>
      </c>
      <c r="G2106">
        <v>347.94</v>
      </c>
      <c r="H2106">
        <v>6</v>
      </c>
      <c r="I2106" t="s">
        <v>10682</v>
      </c>
      <c r="J2106">
        <v>1</v>
      </c>
      <c r="K2106">
        <v>0</v>
      </c>
      <c r="L2106" t="s">
        <v>10835</v>
      </c>
      <c r="N2106" t="s">
        <v>10761</v>
      </c>
      <c r="O2106" t="s">
        <v>10762</v>
      </c>
      <c r="P2106" t="s">
        <v>10708</v>
      </c>
      <c r="Q2106" t="s">
        <v>10763</v>
      </c>
      <c r="R2106" t="s">
        <v>10709</v>
      </c>
      <c r="S2106" t="s">
        <v>10764</v>
      </c>
      <c r="T2106">
        <v>43102.456863425898</v>
      </c>
    </row>
    <row r="2107" spans="1:20" x14ac:dyDescent="0.25">
      <c r="A2107" t="s">
        <v>14221</v>
      </c>
      <c r="B2107" t="s">
        <v>14222</v>
      </c>
      <c r="C2107" t="s">
        <v>10691</v>
      </c>
      <c r="D2107" t="s">
        <v>12566</v>
      </c>
      <c r="E2107" t="s">
        <v>10693</v>
      </c>
      <c r="F2107">
        <v>49.99</v>
      </c>
      <c r="G2107">
        <v>299.94</v>
      </c>
      <c r="H2107">
        <v>6</v>
      </c>
      <c r="I2107" t="s">
        <v>10682</v>
      </c>
      <c r="J2107">
        <v>0</v>
      </c>
      <c r="K2107">
        <v>0</v>
      </c>
      <c r="L2107" t="s">
        <v>10868</v>
      </c>
      <c r="N2107" t="s">
        <v>10761</v>
      </c>
      <c r="O2107" t="s">
        <v>10762</v>
      </c>
      <c r="P2107" t="s">
        <v>10708</v>
      </c>
      <c r="Q2107" t="s">
        <v>10763</v>
      </c>
      <c r="R2107" t="s">
        <v>10709</v>
      </c>
      <c r="S2107" t="s">
        <v>10764</v>
      </c>
      <c r="T2107">
        <v>43102.456990740699</v>
      </c>
    </row>
    <row r="2108" spans="1:20" x14ac:dyDescent="0.25">
      <c r="A2108" t="s">
        <v>14223</v>
      </c>
      <c r="B2108" t="s">
        <v>14224</v>
      </c>
      <c r="C2108" t="s">
        <v>10691</v>
      </c>
      <c r="D2108" t="s">
        <v>12566</v>
      </c>
      <c r="E2108" t="s">
        <v>10693</v>
      </c>
      <c r="F2108">
        <v>391.51</v>
      </c>
      <c r="G2108">
        <v>783.02</v>
      </c>
      <c r="H2108">
        <v>2</v>
      </c>
      <c r="I2108" t="s">
        <v>10682</v>
      </c>
      <c r="J2108">
        <v>0</v>
      </c>
      <c r="K2108">
        <v>0</v>
      </c>
      <c r="L2108" t="s">
        <v>10835</v>
      </c>
      <c r="N2108" t="s">
        <v>10761</v>
      </c>
      <c r="O2108" t="s">
        <v>10762</v>
      </c>
      <c r="P2108" t="s">
        <v>10708</v>
      </c>
      <c r="Q2108" t="s">
        <v>10763</v>
      </c>
      <c r="R2108" t="s">
        <v>10709</v>
      </c>
      <c r="S2108" t="s">
        <v>10764</v>
      </c>
      <c r="T2108">
        <v>43102.456863425898</v>
      </c>
    </row>
    <row r="2109" spans="1:20" x14ac:dyDescent="0.25">
      <c r="A2109" t="s">
        <v>14225</v>
      </c>
      <c r="B2109" t="s">
        <v>14226</v>
      </c>
      <c r="C2109" t="s">
        <v>10691</v>
      </c>
      <c r="D2109" t="s">
        <v>12566</v>
      </c>
      <c r="E2109" t="s">
        <v>10693</v>
      </c>
      <c r="F2109">
        <v>24.99</v>
      </c>
      <c r="G2109">
        <v>299.88</v>
      </c>
      <c r="H2109">
        <v>12</v>
      </c>
      <c r="I2109" t="s">
        <v>10682</v>
      </c>
      <c r="J2109">
        <v>0</v>
      </c>
      <c r="K2109">
        <v>0</v>
      </c>
      <c r="L2109" t="s">
        <v>13048</v>
      </c>
      <c r="N2109" t="s">
        <v>11212</v>
      </c>
      <c r="O2109" t="s">
        <v>10701</v>
      </c>
      <c r="Q2109" t="s">
        <v>10702</v>
      </c>
      <c r="S2109" t="s">
        <v>11213</v>
      </c>
      <c r="T2109">
        <v>43102.456875000003</v>
      </c>
    </row>
    <row r="2110" spans="1:20" x14ac:dyDescent="0.25">
      <c r="A2110" t="s">
        <v>14227</v>
      </c>
      <c r="B2110" t="s">
        <v>14228</v>
      </c>
      <c r="C2110" t="s">
        <v>10691</v>
      </c>
      <c r="D2110" t="s">
        <v>12566</v>
      </c>
      <c r="E2110" t="s">
        <v>10693</v>
      </c>
      <c r="F2110">
        <v>27.99</v>
      </c>
      <c r="G2110">
        <v>167.94</v>
      </c>
      <c r="H2110">
        <v>6</v>
      </c>
      <c r="I2110" t="s">
        <v>10682</v>
      </c>
      <c r="J2110">
        <v>0</v>
      </c>
      <c r="K2110">
        <v>0</v>
      </c>
      <c r="L2110" t="s">
        <v>10864</v>
      </c>
      <c r="N2110" t="s">
        <v>10874</v>
      </c>
      <c r="O2110" t="s">
        <v>10701</v>
      </c>
      <c r="P2110" t="s">
        <v>10708</v>
      </c>
      <c r="Q2110" t="s">
        <v>10702</v>
      </c>
      <c r="R2110" t="s">
        <v>10709</v>
      </c>
      <c r="S2110" t="s">
        <v>10875</v>
      </c>
      <c r="T2110">
        <v>43102.456875000003</v>
      </c>
    </row>
    <row r="2111" spans="1:20" x14ac:dyDescent="0.25">
      <c r="A2111" t="s">
        <v>14229</v>
      </c>
      <c r="B2111" t="s">
        <v>14230</v>
      </c>
      <c r="C2111" t="s">
        <v>10691</v>
      </c>
      <c r="D2111" t="s">
        <v>12566</v>
      </c>
      <c r="E2111" t="s">
        <v>10693</v>
      </c>
      <c r="F2111">
        <v>15.99</v>
      </c>
      <c r="G2111">
        <v>191.88</v>
      </c>
      <c r="H2111">
        <v>12</v>
      </c>
      <c r="I2111" t="s">
        <v>10682</v>
      </c>
      <c r="J2111">
        <v>0</v>
      </c>
      <c r="K2111">
        <v>0</v>
      </c>
      <c r="L2111" t="s">
        <v>10862</v>
      </c>
      <c r="N2111" t="s">
        <v>11212</v>
      </c>
      <c r="O2111" t="s">
        <v>10701</v>
      </c>
      <c r="Q2111" t="s">
        <v>10702</v>
      </c>
      <c r="S2111" t="s">
        <v>11213</v>
      </c>
      <c r="T2111">
        <v>43102.456909722197</v>
      </c>
    </row>
    <row r="2112" spans="1:20" x14ac:dyDescent="0.25">
      <c r="A2112" t="s">
        <v>8718</v>
      </c>
      <c r="B2112" t="s">
        <v>14231</v>
      </c>
      <c r="C2112" t="s">
        <v>10691</v>
      </c>
      <c r="D2112" t="s">
        <v>12566</v>
      </c>
      <c r="E2112" t="s">
        <v>10836</v>
      </c>
      <c r="F2112">
        <v>9.59</v>
      </c>
      <c r="G2112">
        <v>115.08</v>
      </c>
      <c r="H2112">
        <v>12</v>
      </c>
      <c r="I2112" t="s">
        <v>10682</v>
      </c>
      <c r="J2112">
        <v>0</v>
      </c>
      <c r="K2112">
        <v>0</v>
      </c>
      <c r="L2112" t="s">
        <v>10862</v>
      </c>
      <c r="N2112" t="s">
        <v>11212</v>
      </c>
      <c r="O2112" t="s">
        <v>10701</v>
      </c>
      <c r="Q2112" t="s">
        <v>10702</v>
      </c>
      <c r="S2112" t="s">
        <v>11213</v>
      </c>
      <c r="T2112">
        <v>43102.456909722197</v>
      </c>
    </row>
    <row r="2113" spans="1:20" x14ac:dyDescent="0.25">
      <c r="A2113" t="s">
        <v>14232</v>
      </c>
      <c r="B2113" t="s">
        <v>14233</v>
      </c>
      <c r="C2113" t="s">
        <v>10691</v>
      </c>
      <c r="D2113" t="s">
        <v>12566</v>
      </c>
      <c r="E2113" t="s">
        <v>10693</v>
      </c>
      <c r="F2113">
        <v>7.99</v>
      </c>
      <c r="G2113">
        <v>95.88</v>
      </c>
      <c r="H2113">
        <v>12</v>
      </c>
      <c r="I2113" t="s">
        <v>10682</v>
      </c>
      <c r="J2113">
        <v>0</v>
      </c>
      <c r="K2113">
        <v>0</v>
      </c>
      <c r="L2113" t="s">
        <v>10788</v>
      </c>
      <c r="N2113" t="s">
        <v>10686</v>
      </c>
      <c r="O2113" t="s">
        <v>10687</v>
      </c>
      <c r="Q2113" t="s">
        <v>10688</v>
      </c>
      <c r="S2113" t="s">
        <v>10689</v>
      </c>
      <c r="T2113">
        <v>43102.456921296303</v>
      </c>
    </row>
    <row r="2114" spans="1:20" x14ac:dyDescent="0.25">
      <c r="A2114" t="s">
        <v>8719</v>
      </c>
      <c r="B2114" t="s">
        <v>14234</v>
      </c>
      <c r="C2114" t="s">
        <v>10751</v>
      </c>
      <c r="D2114" t="s">
        <v>12566</v>
      </c>
      <c r="E2114" t="s">
        <v>10693</v>
      </c>
      <c r="F2114">
        <v>569.99</v>
      </c>
      <c r="G2114">
        <v>569.99</v>
      </c>
      <c r="H2114">
        <v>1</v>
      </c>
      <c r="I2114" t="s">
        <v>10682</v>
      </c>
      <c r="J2114">
        <v>0</v>
      </c>
      <c r="K2114">
        <v>0</v>
      </c>
      <c r="L2114" t="s">
        <v>10722</v>
      </c>
      <c r="N2114" t="s">
        <v>10781</v>
      </c>
      <c r="O2114" t="s">
        <v>10782</v>
      </c>
      <c r="Q2114" t="s">
        <v>10783</v>
      </c>
      <c r="S2114" t="s">
        <v>10784</v>
      </c>
      <c r="T2114">
        <v>43102.456956018497</v>
      </c>
    </row>
    <row r="2115" spans="1:20" x14ac:dyDescent="0.25">
      <c r="A2115" t="s">
        <v>14235</v>
      </c>
      <c r="B2115" t="s">
        <v>14236</v>
      </c>
      <c r="C2115" t="s">
        <v>10691</v>
      </c>
      <c r="D2115" t="s">
        <v>12566</v>
      </c>
      <c r="E2115" t="s">
        <v>10693</v>
      </c>
      <c r="F2115">
        <v>15.99</v>
      </c>
      <c r="G2115">
        <v>191.88</v>
      </c>
      <c r="H2115">
        <v>12</v>
      </c>
      <c r="I2115" t="s">
        <v>10682</v>
      </c>
      <c r="J2115">
        <v>0</v>
      </c>
      <c r="K2115">
        <v>0</v>
      </c>
      <c r="L2115" t="s">
        <v>10862</v>
      </c>
      <c r="N2115" t="s">
        <v>11212</v>
      </c>
      <c r="O2115" t="s">
        <v>10701</v>
      </c>
      <c r="Q2115" t="s">
        <v>10702</v>
      </c>
      <c r="S2115" t="s">
        <v>11213</v>
      </c>
      <c r="T2115">
        <v>43102.456909722197</v>
      </c>
    </row>
    <row r="2116" spans="1:20" x14ac:dyDescent="0.25">
      <c r="A2116" t="s">
        <v>14237</v>
      </c>
      <c r="B2116" t="s">
        <v>14238</v>
      </c>
      <c r="C2116" t="s">
        <v>10691</v>
      </c>
      <c r="D2116" t="s">
        <v>12566</v>
      </c>
      <c r="E2116" t="s">
        <v>10693</v>
      </c>
      <c r="F2116">
        <v>32.96</v>
      </c>
      <c r="G2116">
        <v>197.76</v>
      </c>
      <c r="H2116">
        <v>6</v>
      </c>
      <c r="I2116" t="s">
        <v>10682</v>
      </c>
      <c r="J2116">
        <v>0</v>
      </c>
      <c r="K2116">
        <v>0</v>
      </c>
      <c r="L2116" t="s">
        <v>11988</v>
      </c>
      <c r="N2116" t="s">
        <v>14199</v>
      </c>
      <c r="S2116" t="s">
        <v>14200</v>
      </c>
      <c r="T2116">
        <v>43102.456990740699</v>
      </c>
    </row>
    <row r="2117" spans="1:20" x14ac:dyDescent="0.25">
      <c r="A2117" t="s">
        <v>8720</v>
      </c>
      <c r="B2117" t="s">
        <v>14239</v>
      </c>
      <c r="C2117" t="s">
        <v>13217</v>
      </c>
      <c r="D2117" t="s">
        <v>12566</v>
      </c>
      <c r="E2117" t="s">
        <v>10753</v>
      </c>
      <c r="F2117">
        <v>39.28</v>
      </c>
      <c r="G2117">
        <v>235.68</v>
      </c>
      <c r="H2117">
        <v>6</v>
      </c>
      <c r="I2117" t="s">
        <v>10682</v>
      </c>
      <c r="J2117">
        <v>0</v>
      </c>
      <c r="K2117">
        <v>0</v>
      </c>
      <c r="L2117" t="s">
        <v>10831</v>
      </c>
      <c r="N2117" t="s">
        <v>14199</v>
      </c>
      <c r="S2117" t="s">
        <v>14200</v>
      </c>
      <c r="T2117">
        <v>43102.456956018497</v>
      </c>
    </row>
    <row r="2118" spans="1:20" x14ac:dyDescent="0.25">
      <c r="A2118" t="s">
        <v>8365</v>
      </c>
      <c r="B2118" t="s">
        <v>14240</v>
      </c>
      <c r="C2118" t="s">
        <v>10856</v>
      </c>
      <c r="D2118" t="s">
        <v>12566</v>
      </c>
      <c r="E2118" t="s">
        <v>10685</v>
      </c>
      <c r="F2118">
        <v>149.99</v>
      </c>
      <c r="G2118">
        <v>449.97</v>
      </c>
      <c r="H2118">
        <v>3</v>
      </c>
      <c r="I2118" t="s">
        <v>10682</v>
      </c>
      <c r="J2118">
        <v>18</v>
      </c>
      <c r="K2118">
        <v>0</v>
      </c>
      <c r="L2118" t="s">
        <v>11406</v>
      </c>
      <c r="N2118" t="s">
        <v>10686</v>
      </c>
      <c r="O2118" t="s">
        <v>10687</v>
      </c>
      <c r="Q2118" t="s">
        <v>10688</v>
      </c>
      <c r="S2118" t="s">
        <v>10689</v>
      </c>
      <c r="T2118">
        <v>43102.456979166702</v>
      </c>
    </row>
    <row r="2119" spans="1:20" x14ac:dyDescent="0.25">
      <c r="A2119" t="s">
        <v>8367</v>
      </c>
      <c r="B2119" t="s">
        <v>14241</v>
      </c>
      <c r="C2119" t="s">
        <v>10856</v>
      </c>
      <c r="D2119" t="s">
        <v>12566</v>
      </c>
      <c r="E2119" t="s">
        <v>10685</v>
      </c>
      <c r="F2119">
        <v>149.99</v>
      </c>
      <c r="G2119">
        <v>449.97</v>
      </c>
      <c r="H2119">
        <v>3</v>
      </c>
      <c r="I2119" t="s">
        <v>10682</v>
      </c>
      <c r="J2119">
        <v>0</v>
      </c>
      <c r="K2119">
        <v>0</v>
      </c>
      <c r="L2119" t="s">
        <v>10731</v>
      </c>
      <c r="M2119">
        <v>43192</v>
      </c>
      <c r="N2119" t="s">
        <v>10686</v>
      </c>
      <c r="O2119" t="s">
        <v>10687</v>
      </c>
      <c r="Q2119" t="s">
        <v>10688</v>
      </c>
      <c r="S2119" t="s">
        <v>10689</v>
      </c>
      <c r="T2119">
        <v>43102.456875000003</v>
      </c>
    </row>
    <row r="2120" spans="1:20" x14ac:dyDescent="0.25">
      <c r="A2120" t="s">
        <v>4860</v>
      </c>
      <c r="B2120" t="s">
        <v>14242</v>
      </c>
      <c r="C2120" t="s">
        <v>10856</v>
      </c>
      <c r="D2120" t="s">
        <v>12566</v>
      </c>
      <c r="E2120" t="s">
        <v>10685</v>
      </c>
      <c r="F2120">
        <v>149.99</v>
      </c>
      <c r="G2120">
        <v>449.97</v>
      </c>
      <c r="H2120">
        <v>3</v>
      </c>
      <c r="I2120" t="s">
        <v>10682</v>
      </c>
      <c r="J2120">
        <v>0</v>
      </c>
      <c r="K2120">
        <v>0</v>
      </c>
      <c r="L2120" t="s">
        <v>10731</v>
      </c>
      <c r="M2120">
        <v>43192</v>
      </c>
      <c r="N2120" t="s">
        <v>10686</v>
      </c>
      <c r="O2120" t="s">
        <v>10687</v>
      </c>
      <c r="Q2120" t="s">
        <v>10688</v>
      </c>
      <c r="S2120" t="s">
        <v>10689</v>
      </c>
      <c r="T2120">
        <v>43102.456875000003</v>
      </c>
    </row>
    <row r="2121" spans="1:20" x14ac:dyDescent="0.25">
      <c r="A2121" t="s">
        <v>4861</v>
      </c>
      <c r="B2121" t="s">
        <v>14243</v>
      </c>
      <c r="C2121" t="s">
        <v>10856</v>
      </c>
      <c r="D2121" t="s">
        <v>12566</v>
      </c>
      <c r="E2121" t="s">
        <v>10685</v>
      </c>
      <c r="F2121">
        <v>149.99</v>
      </c>
      <c r="G2121">
        <v>449.97</v>
      </c>
      <c r="H2121">
        <v>3</v>
      </c>
      <c r="I2121" t="s">
        <v>10682</v>
      </c>
      <c r="J2121">
        <v>0</v>
      </c>
      <c r="K2121">
        <v>0</v>
      </c>
      <c r="L2121" t="s">
        <v>11406</v>
      </c>
      <c r="M2121">
        <v>43192</v>
      </c>
      <c r="N2121" t="s">
        <v>10686</v>
      </c>
      <c r="O2121" t="s">
        <v>10687</v>
      </c>
      <c r="Q2121" t="s">
        <v>10688</v>
      </c>
      <c r="S2121" t="s">
        <v>10689</v>
      </c>
      <c r="T2121">
        <v>43102.456979166702</v>
      </c>
    </row>
    <row r="2122" spans="1:20" x14ac:dyDescent="0.25">
      <c r="A2122" t="s">
        <v>8721</v>
      </c>
      <c r="B2122" t="s">
        <v>14244</v>
      </c>
      <c r="C2122" t="s">
        <v>10856</v>
      </c>
      <c r="D2122" t="s">
        <v>12566</v>
      </c>
      <c r="E2122" t="s">
        <v>10685</v>
      </c>
      <c r="F2122">
        <v>149.99</v>
      </c>
      <c r="G2122">
        <v>449.97</v>
      </c>
      <c r="H2122">
        <v>3</v>
      </c>
      <c r="I2122" t="s">
        <v>10682</v>
      </c>
      <c r="J2122">
        <v>17</v>
      </c>
      <c r="K2122">
        <v>0</v>
      </c>
      <c r="L2122" t="s">
        <v>10731</v>
      </c>
      <c r="N2122" t="s">
        <v>10686</v>
      </c>
      <c r="O2122" t="s">
        <v>10687</v>
      </c>
      <c r="Q2122" t="s">
        <v>10688</v>
      </c>
      <c r="S2122" t="s">
        <v>10689</v>
      </c>
      <c r="T2122">
        <v>43102.456875000003</v>
      </c>
    </row>
    <row r="2123" spans="1:20" x14ac:dyDescent="0.25">
      <c r="A2123" t="s">
        <v>14245</v>
      </c>
      <c r="B2123" t="s">
        <v>14246</v>
      </c>
      <c r="C2123" t="s">
        <v>10691</v>
      </c>
      <c r="D2123" t="s">
        <v>12566</v>
      </c>
      <c r="E2123" t="s">
        <v>10693</v>
      </c>
      <c r="F2123">
        <v>31.15</v>
      </c>
      <c r="G2123">
        <v>373.8</v>
      </c>
      <c r="H2123">
        <v>12</v>
      </c>
      <c r="I2123" t="s">
        <v>10682</v>
      </c>
      <c r="J2123">
        <v>0</v>
      </c>
      <c r="K2123">
        <v>0</v>
      </c>
      <c r="L2123" t="s">
        <v>10692</v>
      </c>
      <c r="N2123" t="s">
        <v>10718</v>
      </c>
      <c r="O2123" t="s">
        <v>10708</v>
      </c>
      <c r="Q2123" t="s">
        <v>10709</v>
      </c>
      <c r="S2123" t="s">
        <v>10719</v>
      </c>
      <c r="T2123">
        <v>43102.456956018497</v>
      </c>
    </row>
    <row r="2124" spans="1:20" x14ac:dyDescent="0.25">
      <c r="A2124" t="s">
        <v>8722</v>
      </c>
      <c r="B2124" t="s">
        <v>14247</v>
      </c>
      <c r="C2124" t="s">
        <v>10691</v>
      </c>
      <c r="D2124" t="s">
        <v>12566</v>
      </c>
      <c r="E2124" t="s">
        <v>10836</v>
      </c>
      <c r="F2124">
        <v>9.59</v>
      </c>
      <c r="G2124">
        <v>115.08</v>
      </c>
      <c r="H2124">
        <v>12</v>
      </c>
      <c r="I2124" t="s">
        <v>10682</v>
      </c>
      <c r="J2124">
        <v>0</v>
      </c>
      <c r="K2124">
        <v>0</v>
      </c>
      <c r="L2124" t="s">
        <v>10862</v>
      </c>
      <c r="N2124" t="s">
        <v>11212</v>
      </c>
      <c r="O2124" t="s">
        <v>10701</v>
      </c>
      <c r="Q2124" t="s">
        <v>10702</v>
      </c>
      <c r="S2124" t="s">
        <v>11213</v>
      </c>
      <c r="T2124">
        <v>43102.456909722197</v>
      </c>
    </row>
    <row r="2125" spans="1:20" x14ac:dyDescent="0.25">
      <c r="A2125" t="s">
        <v>8723</v>
      </c>
      <c r="B2125" t="s">
        <v>14248</v>
      </c>
      <c r="C2125" t="s">
        <v>10691</v>
      </c>
      <c r="D2125" t="s">
        <v>12566</v>
      </c>
      <c r="E2125" t="s">
        <v>10693</v>
      </c>
      <c r="F2125">
        <v>23.99</v>
      </c>
      <c r="G2125">
        <v>143.94</v>
      </c>
      <c r="H2125">
        <v>6</v>
      </c>
      <c r="I2125" t="s">
        <v>10682</v>
      </c>
      <c r="J2125">
        <v>0</v>
      </c>
      <c r="K2125">
        <v>0</v>
      </c>
      <c r="L2125" t="s">
        <v>10918</v>
      </c>
      <c r="N2125" t="s">
        <v>11884</v>
      </c>
      <c r="O2125" t="s">
        <v>10701</v>
      </c>
      <c r="Q2125" t="s">
        <v>10702</v>
      </c>
      <c r="S2125" t="s">
        <v>11885</v>
      </c>
      <c r="T2125">
        <v>43102.456967592603</v>
      </c>
    </row>
    <row r="2126" spans="1:20" x14ac:dyDescent="0.25">
      <c r="A2126" t="s">
        <v>14249</v>
      </c>
      <c r="B2126" t="s">
        <v>14250</v>
      </c>
      <c r="C2126" t="s">
        <v>10691</v>
      </c>
      <c r="D2126" t="s">
        <v>12566</v>
      </c>
      <c r="E2126" t="s">
        <v>10693</v>
      </c>
      <c r="F2126">
        <v>44.03</v>
      </c>
      <c r="G2126">
        <v>528.36</v>
      </c>
      <c r="H2126">
        <v>12</v>
      </c>
      <c r="I2126" t="s">
        <v>10682</v>
      </c>
      <c r="J2126">
        <v>0</v>
      </c>
      <c r="K2126">
        <v>0</v>
      </c>
      <c r="L2126" t="s">
        <v>10916</v>
      </c>
      <c r="N2126" t="s">
        <v>14251</v>
      </c>
      <c r="O2126" t="s">
        <v>11717</v>
      </c>
      <c r="Q2126" t="s">
        <v>11718</v>
      </c>
      <c r="S2126" t="s">
        <v>14252</v>
      </c>
      <c r="T2126">
        <v>43102.456909722197</v>
      </c>
    </row>
    <row r="2127" spans="1:20" x14ac:dyDescent="0.25">
      <c r="A2127" t="s">
        <v>8724</v>
      </c>
      <c r="B2127" t="s">
        <v>14253</v>
      </c>
      <c r="C2127" t="s">
        <v>13217</v>
      </c>
      <c r="D2127" t="s">
        <v>12566</v>
      </c>
      <c r="E2127" t="s">
        <v>10753</v>
      </c>
      <c r="F2127">
        <v>8.49</v>
      </c>
      <c r="G2127">
        <v>101.88</v>
      </c>
      <c r="H2127">
        <v>12</v>
      </c>
      <c r="I2127" t="s">
        <v>10682</v>
      </c>
      <c r="J2127">
        <v>0</v>
      </c>
      <c r="K2127">
        <v>0</v>
      </c>
      <c r="L2127" t="s">
        <v>10788</v>
      </c>
      <c r="N2127" t="s">
        <v>10746</v>
      </c>
      <c r="O2127" t="s">
        <v>10747</v>
      </c>
      <c r="Q2127" t="s">
        <v>10748</v>
      </c>
      <c r="S2127" t="s">
        <v>10749</v>
      </c>
      <c r="T2127">
        <v>43102.456921296303</v>
      </c>
    </row>
    <row r="2128" spans="1:20" x14ac:dyDescent="0.25">
      <c r="A2128" t="s">
        <v>14254</v>
      </c>
      <c r="B2128" t="s">
        <v>14255</v>
      </c>
      <c r="C2128" t="s">
        <v>10691</v>
      </c>
      <c r="D2128" t="s">
        <v>12566</v>
      </c>
      <c r="E2128" t="s">
        <v>10693</v>
      </c>
      <c r="F2128">
        <v>24.99</v>
      </c>
      <c r="G2128">
        <v>149.94</v>
      </c>
      <c r="H2128">
        <v>6</v>
      </c>
      <c r="I2128" t="s">
        <v>10682</v>
      </c>
      <c r="J2128">
        <v>0</v>
      </c>
      <c r="K2128">
        <v>0</v>
      </c>
      <c r="L2128" t="s">
        <v>10918</v>
      </c>
      <c r="N2128" t="s">
        <v>10728</v>
      </c>
      <c r="O2128" t="s">
        <v>10701</v>
      </c>
      <c r="Q2128" t="s">
        <v>10702</v>
      </c>
      <c r="S2128" t="s">
        <v>10729</v>
      </c>
      <c r="T2128">
        <v>43102.456967592603</v>
      </c>
    </row>
    <row r="2129" spans="1:20" x14ac:dyDescent="0.25">
      <c r="A2129" t="s">
        <v>8725</v>
      </c>
      <c r="B2129" t="s">
        <v>14256</v>
      </c>
      <c r="C2129" t="s">
        <v>10691</v>
      </c>
      <c r="D2129" t="s">
        <v>12566</v>
      </c>
      <c r="E2129" t="s">
        <v>10693</v>
      </c>
      <c r="F2129">
        <v>5.09</v>
      </c>
      <c r="G2129">
        <v>61.08</v>
      </c>
      <c r="H2129">
        <v>12</v>
      </c>
      <c r="I2129" t="s">
        <v>10682</v>
      </c>
      <c r="J2129">
        <v>0</v>
      </c>
      <c r="K2129">
        <v>0</v>
      </c>
      <c r="L2129" t="s">
        <v>10788</v>
      </c>
      <c r="N2129" t="s">
        <v>10746</v>
      </c>
      <c r="O2129" t="s">
        <v>10747</v>
      </c>
      <c r="Q2129" t="s">
        <v>10748</v>
      </c>
      <c r="S2129" t="s">
        <v>10749</v>
      </c>
      <c r="T2129">
        <v>43102.456921296303</v>
      </c>
    </row>
    <row r="2130" spans="1:20" x14ac:dyDescent="0.25">
      <c r="A2130" t="s">
        <v>14257</v>
      </c>
      <c r="B2130" t="s">
        <v>14258</v>
      </c>
      <c r="C2130" t="s">
        <v>10691</v>
      </c>
      <c r="D2130" t="s">
        <v>12566</v>
      </c>
      <c r="E2130" t="s">
        <v>10693</v>
      </c>
      <c r="F2130">
        <v>40.86</v>
      </c>
      <c r="G2130">
        <v>245.16</v>
      </c>
      <c r="H2130">
        <v>6</v>
      </c>
      <c r="I2130" t="s">
        <v>10682</v>
      </c>
      <c r="J2130">
        <v>0</v>
      </c>
      <c r="K2130">
        <v>0</v>
      </c>
      <c r="L2130" t="s">
        <v>10758</v>
      </c>
      <c r="N2130" t="s">
        <v>10761</v>
      </c>
      <c r="O2130" t="s">
        <v>10762</v>
      </c>
      <c r="P2130" t="s">
        <v>10708</v>
      </c>
      <c r="Q2130" t="s">
        <v>10763</v>
      </c>
      <c r="R2130" t="s">
        <v>10709</v>
      </c>
      <c r="S2130" t="s">
        <v>10764</v>
      </c>
      <c r="T2130">
        <v>43109.404224537</v>
      </c>
    </row>
    <row r="2131" spans="1:20" x14ac:dyDescent="0.25">
      <c r="A2131" t="s">
        <v>14259</v>
      </c>
      <c r="B2131" t="s">
        <v>14260</v>
      </c>
      <c r="C2131" t="s">
        <v>10691</v>
      </c>
      <c r="D2131" t="s">
        <v>12566</v>
      </c>
      <c r="E2131" t="s">
        <v>10693</v>
      </c>
      <c r="F2131">
        <v>31.14</v>
      </c>
      <c r="G2131">
        <v>373.68</v>
      </c>
      <c r="H2131">
        <v>12</v>
      </c>
      <c r="I2131" t="s">
        <v>10682</v>
      </c>
      <c r="J2131">
        <v>0</v>
      </c>
      <c r="K2131">
        <v>0</v>
      </c>
      <c r="L2131" t="s">
        <v>11305</v>
      </c>
      <c r="N2131" t="s">
        <v>12951</v>
      </c>
      <c r="S2131" t="s">
        <v>12952</v>
      </c>
      <c r="T2131">
        <v>43102.456875000003</v>
      </c>
    </row>
    <row r="2132" spans="1:20" x14ac:dyDescent="0.25">
      <c r="A2132" t="s">
        <v>14261</v>
      </c>
      <c r="B2132" t="s">
        <v>14262</v>
      </c>
      <c r="C2132" t="s">
        <v>10691</v>
      </c>
      <c r="D2132" t="s">
        <v>12566</v>
      </c>
      <c r="E2132" t="s">
        <v>10693</v>
      </c>
      <c r="F2132">
        <v>25.19</v>
      </c>
      <c r="G2132">
        <v>151.13999999999999</v>
      </c>
      <c r="H2132">
        <v>6</v>
      </c>
      <c r="I2132" t="s">
        <v>10682</v>
      </c>
      <c r="J2132">
        <v>0</v>
      </c>
      <c r="K2132">
        <v>0</v>
      </c>
      <c r="L2132" t="s">
        <v>10692</v>
      </c>
      <c r="N2132" t="s">
        <v>11359</v>
      </c>
      <c r="O2132" t="s">
        <v>10762</v>
      </c>
      <c r="P2132" t="s">
        <v>10701</v>
      </c>
      <c r="Q2132" t="s">
        <v>10763</v>
      </c>
      <c r="R2132" t="s">
        <v>10702</v>
      </c>
      <c r="S2132" t="s">
        <v>11360</v>
      </c>
      <c r="T2132">
        <v>43102.456956018497</v>
      </c>
    </row>
    <row r="2133" spans="1:20" x14ac:dyDescent="0.25">
      <c r="A2133" t="s">
        <v>8726</v>
      </c>
      <c r="B2133" t="s">
        <v>14263</v>
      </c>
      <c r="C2133" t="s">
        <v>10751</v>
      </c>
      <c r="D2133" t="s">
        <v>12566</v>
      </c>
      <c r="E2133" t="s">
        <v>10753</v>
      </c>
      <c r="F2133">
        <v>18.03</v>
      </c>
      <c r="G2133">
        <v>108.18</v>
      </c>
      <c r="H2133">
        <v>6</v>
      </c>
      <c r="I2133" t="s">
        <v>10682</v>
      </c>
      <c r="J2133">
        <v>0</v>
      </c>
      <c r="K2133">
        <v>0</v>
      </c>
      <c r="L2133" t="s">
        <v>10717</v>
      </c>
      <c r="N2133" t="s">
        <v>11359</v>
      </c>
      <c r="O2133" t="s">
        <v>10762</v>
      </c>
      <c r="P2133" t="s">
        <v>10701</v>
      </c>
      <c r="Q2133" t="s">
        <v>10763</v>
      </c>
      <c r="R2133" t="s">
        <v>10702</v>
      </c>
      <c r="S2133" t="s">
        <v>11360</v>
      </c>
      <c r="T2133">
        <v>43102.456921296303</v>
      </c>
    </row>
    <row r="2134" spans="1:20" x14ac:dyDescent="0.25">
      <c r="A2134" t="s">
        <v>4862</v>
      </c>
      <c r="B2134" t="s">
        <v>14264</v>
      </c>
      <c r="C2134" t="s">
        <v>10751</v>
      </c>
      <c r="D2134" t="s">
        <v>12566</v>
      </c>
      <c r="E2134" t="s">
        <v>10693</v>
      </c>
      <c r="F2134">
        <v>18.03</v>
      </c>
      <c r="G2134">
        <v>108.18</v>
      </c>
      <c r="H2134">
        <v>6</v>
      </c>
      <c r="I2134" t="s">
        <v>10682</v>
      </c>
      <c r="J2134">
        <v>0</v>
      </c>
      <c r="K2134">
        <v>0</v>
      </c>
      <c r="L2134" t="s">
        <v>10717</v>
      </c>
      <c r="N2134" t="s">
        <v>11359</v>
      </c>
      <c r="O2134" t="s">
        <v>10762</v>
      </c>
      <c r="P2134" t="s">
        <v>10701</v>
      </c>
      <c r="Q2134" t="s">
        <v>10763</v>
      </c>
      <c r="R2134" t="s">
        <v>10702</v>
      </c>
      <c r="S2134" t="s">
        <v>11360</v>
      </c>
      <c r="T2134">
        <v>43102.456921296303</v>
      </c>
    </row>
    <row r="2135" spans="1:20" x14ac:dyDescent="0.25">
      <c r="A2135" t="s">
        <v>14265</v>
      </c>
      <c r="B2135" t="s">
        <v>14266</v>
      </c>
      <c r="C2135" t="s">
        <v>10691</v>
      </c>
      <c r="D2135" t="s">
        <v>12566</v>
      </c>
      <c r="E2135" t="s">
        <v>10693</v>
      </c>
      <c r="F2135">
        <v>30.05</v>
      </c>
      <c r="G2135">
        <v>180.3</v>
      </c>
      <c r="H2135">
        <v>6</v>
      </c>
      <c r="I2135" t="s">
        <v>10682</v>
      </c>
      <c r="J2135">
        <v>0</v>
      </c>
      <c r="K2135">
        <v>0</v>
      </c>
      <c r="L2135" t="s">
        <v>10717</v>
      </c>
      <c r="N2135" t="s">
        <v>11359</v>
      </c>
      <c r="O2135" t="s">
        <v>10762</v>
      </c>
      <c r="P2135" t="s">
        <v>10701</v>
      </c>
      <c r="Q2135" t="s">
        <v>10763</v>
      </c>
      <c r="R2135" t="s">
        <v>10702</v>
      </c>
      <c r="S2135" t="s">
        <v>11360</v>
      </c>
      <c r="T2135">
        <v>43102.456921296303</v>
      </c>
    </row>
    <row r="2136" spans="1:20" x14ac:dyDescent="0.25">
      <c r="A2136" t="s">
        <v>4863</v>
      </c>
      <c r="B2136" t="s">
        <v>14267</v>
      </c>
      <c r="C2136" t="s">
        <v>13217</v>
      </c>
      <c r="D2136" t="s">
        <v>12566</v>
      </c>
      <c r="E2136" t="s">
        <v>10836</v>
      </c>
      <c r="F2136">
        <v>29.99</v>
      </c>
      <c r="G2136">
        <v>179.94</v>
      </c>
      <c r="H2136">
        <v>6</v>
      </c>
      <c r="I2136" t="s">
        <v>10682</v>
      </c>
      <c r="J2136">
        <v>0</v>
      </c>
      <c r="K2136">
        <v>0</v>
      </c>
      <c r="L2136" t="s">
        <v>10717</v>
      </c>
      <c r="N2136" t="s">
        <v>11359</v>
      </c>
      <c r="O2136" t="s">
        <v>10762</v>
      </c>
      <c r="P2136" t="s">
        <v>10701</v>
      </c>
      <c r="Q2136" t="s">
        <v>10763</v>
      </c>
      <c r="R2136" t="s">
        <v>10702</v>
      </c>
      <c r="S2136" t="s">
        <v>11360</v>
      </c>
      <c r="T2136">
        <v>43102.456921296303</v>
      </c>
    </row>
    <row r="2137" spans="1:20" x14ac:dyDescent="0.25">
      <c r="A2137" t="s">
        <v>4864</v>
      </c>
      <c r="B2137" t="s">
        <v>14268</v>
      </c>
      <c r="C2137" t="s">
        <v>10681</v>
      </c>
      <c r="D2137" t="s">
        <v>10683</v>
      </c>
      <c r="E2137" t="s">
        <v>10685</v>
      </c>
      <c r="F2137">
        <v>25.99</v>
      </c>
      <c r="G2137">
        <v>155.94</v>
      </c>
      <c r="H2137">
        <v>6</v>
      </c>
      <c r="I2137" t="s">
        <v>10682</v>
      </c>
      <c r="J2137">
        <v>0</v>
      </c>
      <c r="K2137">
        <v>0</v>
      </c>
      <c r="L2137" t="s">
        <v>10727</v>
      </c>
      <c r="N2137" t="s">
        <v>10728</v>
      </c>
      <c r="O2137" t="s">
        <v>10701</v>
      </c>
      <c r="Q2137" t="s">
        <v>10702</v>
      </c>
      <c r="S2137" t="s">
        <v>10729</v>
      </c>
      <c r="T2137">
        <v>43102.456944444399</v>
      </c>
    </row>
    <row r="2138" spans="1:20" x14ac:dyDescent="0.25">
      <c r="A2138" t="s">
        <v>14269</v>
      </c>
      <c r="B2138" t="s">
        <v>14270</v>
      </c>
      <c r="C2138" t="s">
        <v>10691</v>
      </c>
      <c r="D2138" t="s">
        <v>12566</v>
      </c>
      <c r="E2138" t="s">
        <v>10693</v>
      </c>
      <c r="F2138">
        <v>31.99</v>
      </c>
      <c r="G2138">
        <v>191.94</v>
      </c>
      <c r="H2138">
        <v>6</v>
      </c>
      <c r="I2138" t="s">
        <v>10682</v>
      </c>
      <c r="J2138">
        <v>0</v>
      </c>
      <c r="K2138">
        <v>0</v>
      </c>
      <c r="L2138" t="s">
        <v>10758</v>
      </c>
      <c r="N2138" t="s">
        <v>10781</v>
      </c>
      <c r="O2138" t="s">
        <v>10782</v>
      </c>
      <c r="Q2138" t="s">
        <v>10783</v>
      </c>
      <c r="S2138" t="s">
        <v>10784</v>
      </c>
      <c r="T2138">
        <v>43109.404224537</v>
      </c>
    </row>
    <row r="2139" spans="1:20" x14ac:dyDescent="0.25">
      <c r="A2139" t="s">
        <v>14271</v>
      </c>
      <c r="B2139" t="s">
        <v>14272</v>
      </c>
      <c r="C2139" t="s">
        <v>10691</v>
      </c>
      <c r="D2139" t="s">
        <v>12566</v>
      </c>
      <c r="E2139" t="s">
        <v>10693</v>
      </c>
      <c r="F2139">
        <v>25.99</v>
      </c>
      <c r="G2139">
        <v>155.94</v>
      </c>
      <c r="H2139">
        <v>6</v>
      </c>
      <c r="I2139" t="s">
        <v>10682</v>
      </c>
      <c r="J2139">
        <v>0</v>
      </c>
      <c r="K2139">
        <v>0</v>
      </c>
      <c r="L2139" t="s">
        <v>10758</v>
      </c>
      <c r="N2139" t="s">
        <v>10728</v>
      </c>
      <c r="O2139" t="s">
        <v>10701</v>
      </c>
      <c r="Q2139" t="s">
        <v>10702</v>
      </c>
      <c r="S2139" t="s">
        <v>10729</v>
      </c>
      <c r="T2139">
        <v>43109.404224537</v>
      </c>
    </row>
    <row r="2140" spans="1:20" x14ac:dyDescent="0.25">
      <c r="A2140" t="s">
        <v>8727</v>
      </c>
      <c r="B2140" t="s">
        <v>14273</v>
      </c>
      <c r="C2140" t="s">
        <v>10691</v>
      </c>
      <c r="D2140" t="s">
        <v>12566</v>
      </c>
      <c r="E2140" t="s">
        <v>10693</v>
      </c>
      <c r="F2140">
        <v>15.57</v>
      </c>
      <c r="G2140">
        <v>93.42</v>
      </c>
      <c r="H2140">
        <v>6</v>
      </c>
      <c r="I2140" t="s">
        <v>10682</v>
      </c>
      <c r="J2140">
        <v>0</v>
      </c>
      <c r="K2140">
        <v>0</v>
      </c>
      <c r="L2140" t="s">
        <v>10788</v>
      </c>
      <c r="N2140" t="s">
        <v>14274</v>
      </c>
      <c r="O2140" t="s">
        <v>10701</v>
      </c>
      <c r="Q2140" t="s">
        <v>10702</v>
      </c>
      <c r="S2140" t="s">
        <v>14275</v>
      </c>
      <c r="T2140">
        <v>43102.456921296303</v>
      </c>
    </row>
    <row r="2141" spans="1:20" x14ac:dyDescent="0.25">
      <c r="A2141" t="s">
        <v>14276</v>
      </c>
      <c r="B2141" t="s">
        <v>14277</v>
      </c>
      <c r="C2141" t="s">
        <v>10691</v>
      </c>
      <c r="D2141" t="s">
        <v>12566</v>
      </c>
      <c r="E2141" t="s">
        <v>10693</v>
      </c>
      <c r="F2141">
        <v>79.989999999999995</v>
      </c>
      <c r="G2141">
        <v>239.97</v>
      </c>
      <c r="H2141">
        <v>3</v>
      </c>
      <c r="I2141" t="s">
        <v>10682</v>
      </c>
      <c r="J2141">
        <v>0</v>
      </c>
      <c r="K2141">
        <v>0</v>
      </c>
      <c r="L2141" t="s">
        <v>10758</v>
      </c>
      <c r="N2141" t="s">
        <v>10793</v>
      </c>
      <c r="O2141" t="s">
        <v>10782</v>
      </c>
      <c r="Q2141" t="s">
        <v>10783</v>
      </c>
      <c r="S2141" t="s">
        <v>10794</v>
      </c>
      <c r="T2141">
        <v>43109.404224537</v>
      </c>
    </row>
    <row r="2142" spans="1:20" x14ac:dyDescent="0.25">
      <c r="A2142" t="s">
        <v>14278</v>
      </c>
      <c r="B2142" t="s">
        <v>14279</v>
      </c>
      <c r="C2142" t="s">
        <v>10691</v>
      </c>
      <c r="D2142" t="s">
        <v>12566</v>
      </c>
      <c r="E2142" t="s">
        <v>10693</v>
      </c>
      <c r="F2142">
        <v>89.99</v>
      </c>
      <c r="G2142">
        <v>269.97000000000003</v>
      </c>
      <c r="H2142">
        <v>3</v>
      </c>
      <c r="I2142" t="s">
        <v>10682</v>
      </c>
      <c r="J2142">
        <v>0</v>
      </c>
      <c r="K2142">
        <v>0</v>
      </c>
      <c r="L2142" t="s">
        <v>10706</v>
      </c>
      <c r="N2142" t="s">
        <v>10793</v>
      </c>
      <c r="O2142" t="s">
        <v>10782</v>
      </c>
      <c r="Q2142" t="s">
        <v>10783</v>
      </c>
      <c r="S2142" t="s">
        <v>10794</v>
      </c>
      <c r="T2142">
        <v>43102.457002314797</v>
      </c>
    </row>
    <row r="2143" spans="1:20" x14ac:dyDescent="0.25">
      <c r="A2143" t="s">
        <v>14280</v>
      </c>
      <c r="B2143" t="s">
        <v>14281</v>
      </c>
      <c r="C2143" t="s">
        <v>13217</v>
      </c>
      <c r="D2143" t="s">
        <v>12566</v>
      </c>
      <c r="E2143" t="s">
        <v>10685</v>
      </c>
      <c r="F2143">
        <v>599.99</v>
      </c>
      <c r="G2143">
        <v>2399.96</v>
      </c>
      <c r="H2143">
        <v>4</v>
      </c>
      <c r="I2143" t="s">
        <v>10682</v>
      </c>
      <c r="J2143">
        <v>0</v>
      </c>
      <c r="K2143">
        <v>0</v>
      </c>
      <c r="L2143" t="s">
        <v>10755</v>
      </c>
      <c r="N2143" t="s">
        <v>10803</v>
      </c>
      <c r="O2143" t="s">
        <v>10782</v>
      </c>
      <c r="Q2143" t="s">
        <v>10783</v>
      </c>
      <c r="S2143" t="s">
        <v>10804</v>
      </c>
      <c r="T2143">
        <v>43102.456932870402</v>
      </c>
    </row>
    <row r="2144" spans="1:20" x14ac:dyDescent="0.25">
      <c r="A2144" t="s">
        <v>14282</v>
      </c>
      <c r="B2144" t="s">
        <v>14283</v>
      </c>
      <c r="C2144" t="s">
        <v>10691</v>
      </c>
      <c r="D2144" t="s">
        <v>12566</v>
      </c>
      <c r="E2144" t="s">
        <v>10693</v>
      </c>
      <c r="F2144">
        <v>15.99</v>
      </c>
      <c r="G2144">
        <v>191.88</v>
      </c>
      <c r="H2144">
        <v>12</v>
      </c>
      <c r="I2144" t="s">
        <v>10682</v>
      </c>
      <c r="J2144">
        <v>0</v>
      </c>
      <c r="K2144">
        <v>0</v>
      </c>
      <c r="L2144" t="s">
        <v>10745</v>
      </c>
      <c r="N2144" t="s">
        <v>10923</v>
      </c>
      <c r="O2144" t="s">
        <v>10708</v>
      </c>
      <c r="Q2144" t="s">
        <v>10709</v>
      </c>
      <c r="S2144" t="s">
        <v>10924</v>
      </c>
      <c r="T2144">
        <v>43102.456898148099</v>
      </c>
    </row>
    <row r="2145" spans="1:20" x14ac:dyDescent="0.25">
      <c r="A2145" t="s">
        <v>14284</v>
      </c>
      <c r="B2145" t="s">
        <v>14285</v>
      </c>
      <c r="C2145" t="s">
        <v>10691</v>
      </c>
      <c r="D2145" t="s">
        <v>12566</v>
      </c>
      <c r="E2145" t="s">
        <v>10693</v>
      </c>
      <c r="F2145">
        <v>24.99</v>
      </c>
      <c r="G2145">
        <v>149.94</v>
      </c>
      <c r="H2145">
        <v>6</v>
      </c>
      <c r="I2145" t="s">
        <v>10682</v>
      </c>
      <c r="J2145">
        <v>0</v>
      </c>
      <c r="K2145">
        <v>0</v>
      </c>
      <c r="L2145" t="s">
        <v>10722</v>
      </c>
      <c r="N2145" t="s">
        <v>10737</v>
      </c>
      <c r="O2145" t="s">
        <v>10708</v>
      </c>
      <c r="Q2145" t="s">
        <v>10709</v>
      </c>
      <c r="S2145" t="s">
        <v>10738</v>
      </c>
      <c r="T2145">
        <v>43102.456956018497</v>
      </c>
    </row>
    <row r="2146" spans="1:20" x14ac:dyDescent="0.25">
      <c r="A2146" t="s">
        <v>14286</v>
      </c>
      <c r="B2146" t="s">
        <v>14287</v>
      </c>
      <c r="C2146" t="s">
        <v>10691</v>
      </c>
      <c r="D2146" t="s">
        <v>12566</v>
      </c>
      <c r="E2146" t="s">
        <v>10693</v>
      </c>
      <c r="F2146">
        <v>5.09</v>
      </c>
      <c r="G2146">
        <v>61.13</v>
      </c>
      <c r="H2146">
        <v>12</v>
      </c>
      <c r="I2146" t="s">
        <v>10682</v>
      </c>
      <c r="J2146">
        <v>0</v>
      </c>
      <c r="K2146">
        <v>0</v>
      </c>
      <c r="L2146" t="s">
        <v>11172</v>
      </c>
      <c r="N2146" t="s">
        <v>10686</v>
      </c>
      <c r="O2146" t="s">
        <v>10687</v>
      </c>
      <c r="Q2146" t="s">
        <v>10688</v>
      </c>
      <c r="S2146" t="s">
        <v>10689</v>
      </c>
      <c r="T2146">
        <v>43102.456886574102</v>
      </c>
    </row>
    <row r="2147" spans="1:20" x14ac:dyDescent="0.25">
      <c r="A2147" t="s">
        <v>4865</v>
      </c>
      <c r="B2147" t="s">
        <v>14288</v>
      </c>
      <c r="C2147" t="s">
        <v>10751</v>
      </c>
      <c r="D2147" t="s">
        <v>12566</v>
      </c>
      <c r="E2147" t="s">
        <v>10836</v>
      </c>
      <c r="F2147">
        <v>10.79</v>
      </c>
      <c r="G2147">
        <v>129.47999999999999</v>
      </c>
      <c r="H2147">
        <v>12</v>
      </c>
      <c r="I2147" t="s">
        <v>10682</v>
      </c>
      <c r="J2147">
        <v>0</v>
      </c>
      <c r="K2147">
        <v>0</v>
      </c>
      <c r="L2147" t="s">
        <v>10862</v>
      </c>
      <c r="N2147" t="s">
        <v>11609</v>
      </c>
      <c r="O2147" t="s">
        <v>10687</v>
      </c>
      <c r="Q2147" t="s">
        <v>10688</v>
      </c>
      <c r="S2147" t="s">
        <v>11610</v>
      </c>
      <c r="T2147">
        <v>43102.456909722197</v>
      </c>
    </row>
    <row r="2148" spans="1:20" x14ac:dyDescent="0.25">
      <c r="A2148" t="s">
        <v>8728</v>
      </c>
      <c r="B2148" t="s">
        <v>14289</v>
      </c>
      <c r="C2148" t="s">
        <v>10751</v>
      </c>
      <c r="D2148" t="s">
        <v>12566</v>
      </c>
      <c r="E2148" t="s">
        <v>10693</v>
      </c>
      <c r="F2148">
        <v>59.99</v>
      </c>
      <c r="G2148">
        <v>359.94</v>
      </c>
      <c r="H2148">
        <v>6</v>
      </c>
      <c r="I2148" t="s">
        <v>10682</v>
      </c>
      <c r="J2148">
        <v>0</v>
      </c>
      <c r="K2148">
        <v>0</v>
      </c>
      <c r="L2148" t="s">
        <v>10706</v>
      </c>
      <c r="N2148" t="s">
        <v>10700</v>
      </c>
      <c r="O2148" t="s">
        <v>10701</v>
      </c>
      <c r="Q2148" t="s">
        <v>10702</v>
      </c>
      <c r="S2148" t="s">
        <v>10703</v>
      </c>
      <c r="T2148">
        <v>43102.457002314797</v>
      </c>
    </row>
    <row r="2149" spans="1:20" x14ac:dyDescent="0.25">
      <c r="A2149" t="s">
        <v>14290</v>
      </c>
      <c r="B2149" t="s">
        <v>14291</v>
      </c>
      <c r="C2149" t="s">
        <v>10691</v>
      </c>
      <c r="D2149" t="s">
        <v>12566</v>
      </c>
      <c r="E2149" t="s">
        <v>10693</v>
      </c>
      <c r="F2149">
        <v>23.99</v>
      </c>
      <c r="G2149">
        <v>143.94</v>
      </c>
      <c r="H2149">
        <v>6</v>
      </c>
      <c r="I2149" t="s">
        <v>10682</v>
      </c>
      <c r="J2149">
        <v>0</v>
      </c>
      <c r="K2149">
        <v>0</v>
      </c>
      <c r="L2149" t="s">
        <v>10788</v>
      </c>
      <c r="N2149" t="s">
        <v>12191</v>
      </c>
      <c r="O2149" t="s">
        <v>10747</v>
      </c>
      <c r="Q2149" t="s">
        <v>10748</v>
      </c>
      <c r="S2149" t="s">
        <v>12192</v>
      </c>
      <c r="T2149">
        <v>43102.456921296303</v>
      </c>
    </row>
    <row r="2150" spans="1:20" x14ac:dyDescent="0.25">
      <c r="A2150" t="s">
        <v>14292</v>
      </c>
      <c r="B2150" t="s">
        <v>14293</v>
      </c>
      <c r="C2150" t="s">
        <v>10691</v>
      </c>
      <c r="D2150" t="s">
        <v>12566</v>
      </c>
      <c r="E2150" t="s">
        <v>10693</v>
      </c>
      <c r="F2150">
        <v>119.99</v>
      </c>
      <c r="G2150">
        <v>719.94</v>
      </c>
      <c r="H2150">
        <v>6</v>
      </c>
      <c r="I2150" t="s">
        <v>10682</v>
      </c>
      <c r="J2150">
        <v>16</v>
      </c>
      <c r="K2150">
        <v>0</v>
      </c>
      <c r="L2150" t="s">
        <v>10706</v>
      </c>
      <c r="N2150" t="s">
        <v>10694</v>
      </c>
      <c r="O2150" t="s">
        <v>10695</v>
      </c>
      <c r="Q2150" t="s">
        <v>10696</v>
      </c>
      <c r="S2150" t="s">
        <v>10697</v>
      </c>
      <c r="T2150">
        <v>43102.457002314797</v>
      </c>
    </row>
    <row r="2151" spans="1:20" x14ac:dyDescent="0.25">
      <c r="A2151" t="s">
        <v>4866</v>
      </c>
      <c r="B2151" t="s">
        <v>14294</v>
      </c>
      <c r="C2151" t="s">
        <v>13217</v>
      </c>
      <c r="D2151" t="s">
        <v>12566</v>
      </c>
      <c r="E2151" t="s">
        <v>10685</v>
      </c>
      <c r="F2151">
        <v>21.99</v>
      </c>
      <c r="G2151">
        <v>131.94</v>
      </c>
      <c r="H2151">
        <v>6</v>
      </c>
      <c r="I2151" t="s">
        <v>10682</v>
      </c>
      <c r="J2151">
        <v>0</v>
      </c>
      <c r="K2151">
        <v>0</v>
      </c>
      <c r="L2151" t="s">
        <v>10722</v>
      </c>
      <c r="N2151" t="s">
        <v>11212</v>
      </c>
      <c r="O2151" t="s">
        <v>10701</v>
      </c>
      <c r="Q2151" t="s">
        <v>10702</v>
      </c>
      <c r="S2151" t="s">
        <v>11213</v>
      </c>
      <c r="T2151">
        <v>43102.456956018497</v>
      </c>
    </row>
    <row r="2152" spans="1:20" x14ac:dyDescent="0.25">
      <c r="A2152" t="s">
        <v>8729</v>
      </c>
      <c r="B2152" t="s">
        <v>14295</v>
      </c>
      <c r="C2152" t="s">
        <v>10751</v>
      </c>
      <c r="D2152" t="s">
        <v>12566</v>
      </c>
      <c r="E2152" t="s">
        <v>10836</v>
      </c>
      <c r="F2152">
        <v>239.99</v>
      </c>
      <c r="G2152">
        <v>1439.94</v>
      </c>
      <c r="H2152">
        <v>6</v>
      </c>
      <c r="I2152" t="s">
        <v>10682</v>
      </c>
      <c r="J2152">
        <v>26</v>
      </c>
      <c r="K2152">
        <v>0</v>
      </c>
      <c r="L2152" t="s">
        <v>11451</v>
      </c>
      <c r="N2152" t="s">
        <v>10737</v>
      </c>
      <c r="O2152" t="s">
        <v>10708</v>
      </c>
      <c r="Q2152" t="s">
        <v>10709</v>
      </c>
      <c r="S2152" t="s">
        <v>10738</v>
      </c>
      <c r="T2152">
        <v>43102.456875000003</v>
      </c>
    </row>
    <row r="2153" spans="1:20" x14ac:dyDescent="0.25">
      <c r="A2153" t="s">
        <v>14296</v>
      </c>
      <c r="B2153" t="s">
        <v>14297</v>
      </c>
      <c r="C2153" t="s">
        <v>10691</v>
      </c>
      <c r="D2153" t="s">
        <v>12566</v>
      </c>
      <c r="E2153" t="s">
        <v>10693</v>
      </c>
      <c r="F2153">
        <v>10.99</v>
      </c>
      <c r="G2153">
        <v>131.88</v>
      </c>
      <c r="H2153">
        <v>12</v>
      </c>
      <c r="I2153" t="s">
        <v>10682</v>
      </c>
      <c r="J2153">
        <v>0</v>
      </c>
      <c r="K2153">
        <v>0</v>
      </c>
      <c r="L2153" t="s">
        <v>10722</v>
      </c>
      <c r="N2153" t="s">
        <v>10694</v>
      </c>
      <c r="O2153" t="s">
        <v>10695</v>
      </c>
      <c r="Q2153" t="s">
        <v>10696</v>
      </c>
      <c r="S2153" t="s">
        <v>10697</v>
      </c>
      <c r="T2153">
        <v>43102.456956018497</v>
      </c>
    </row>
    <row r="2154" spans="1:20" x14ac:dyDescent="0.25">
      <c r="A2154" t="s">
        <v>4867</v>
      </c>
      <c r="B2154" t="s">
        <v>14298</v>
      </c>
      <c r="C2154" t="s">
        <v>10856</v>
      </c>
      <c r="D2154" t="s">
        <v>12566</v>
      </c>
      <c r="E2154" t="s">
        <v>10685</v>
      </c>
      <c r="F2154">
        <v>219.99</v>
      </c>
      <c r="G2154">
        <v>1319.94</v>
      </c>
      <c r="H2154">
        <v>6</v>
      </c>
      <c r="I2154" t="s">
        <v>10682</v>
      </c>
      <c r="J2154">
        <v>0</v>
      </c>
      <c r="K2154">
        <v>0</v>
      </c>
      <c r="L2154" t="s">
        <v>10731</v>
      </c>
      <c r="N2154" t="s">
        <v>11317</v>
      </c>
      <c r="O2154" t="s">
        <v>10708</v>
      </c>
      <c r="Q2154" t="s">
        <v>10709</v>
      </c>
      <c r="S2154" t="s">
        <v>11318</v>
      </c>
      <c r="T2154">
        <v>43102.456875000003</v>
      </c>
    </row>
    <row r="2155" spans="1:20" x14ac:dyDescent="0.25">
      <c r="A2155" t="s">
        <v>8730</v>
      </c>
      <c r="B2155" t="s">
        <v>14299</v>
      </c>
      <c r="C2155" t="s">
        <v>10691</v>
      </c>
      <c r="D2155" t="s">
        <v>12566</v>
      </c>
      <c r="E2155" t="s">
        <v>10693</v>
      </c>
      <c r="F2155">
        <v>29.99</v>
      </c>
      <c r="G2155">
        <v>359.88</v>
      </c>
      <c r="H2155">
        <v>12</v>
      </c>
      <c r="I2155" t="s">
        <v>10682</v>
      </c>
      <c r="J2155">
        <v>0</v>
      </c>
      <c r="K2155">
        <v>0</v>
      </c>
      <c r="L2155" t="s">
        <v>10812</v>
      </c>
      <c r="N2155" t="s">
        <v>13564</v>
      </c>
      <c r="O2155" t="s">
        <v>10762</v>
      </c>
      <c r="P2155" t="s">
        <v>10708</v>
      </c>
      <c r="Q2155" t="s">
        <v>10763</v>
      </c>
      <c r="R2155" t="s">
        <v>10709</v>
      </c>
      <c r="S2155" t="s">
        <v>13565</v>
      </c>
      <c r="T2155">
        <v>43102.456875000003</v>
      </c>
    </row>
    <row r="2156" spans="1:20" x14ac:dyDescent="0.25">
      <c r="A2156" t="s">
        <v>8731</v>
      </c>
      <c r="B2156" t="s">
        <v>14300</v>
      </c>
      <c r="C2156" t="s">
        <v>10691</v>
      </c>
      <c r="D2156" t="s">
        <v>12566</v>
      </c>
      <c r="E2156" t="s">
        <v>10693</v>
      </c>
      <c r="F2156">
        <v>299.99</v>
      </c>
      <c r="G2156">
        <v>299.99</v>
      </c>
      <c r="H2156">
        <v>1</v>
      </c>
      <c r="I2156" t="s">
        <v>10682</v>
      </c>
      <c r="J2156">
        <v>0</v>
      </c>
      <c r="K2156">
        <v>0</v>
      </c>
      <c r="L2156" t="s">
        <v>10831</v>
      </c>
      <c r="N2156" t="s">
        <v>10686</v>
      </c>
      <c r="O2156" t="s">
        <v>10687</v>
      </c>
      <c r="Q2156" t="s">
        <v>10688</v>
      </c>
      <c r="S2156" t="s">
        <v>10689</v>
      </c>
      <c r="T2156">
        <v>43102.456956018497</v>
      </c>
    </row>
    <row r="2157" spans="1:20" x14ac:dyDescent="0.25">
      <c r="A2157" t="s">
        <v>14301</v>
      </c>
      <c r="B2157" t="s">
        <v>14302</v>
      </c>
      <c r="C2157" t="s">
        <v>10691</v>
      </c>
      <c r="D2157" t="s">
        <v>12566</v>
      </c>
      <c r="E2157" t="s">
        <v>10693</v>
      </c>
      <c r="F2157">
        <v>31.49</v>
      </c>
      <c r="G2157">
        <v>188.94</v>
      </c>
      <c r="H2157">
        <v>6</v>
      </c>
      <c r="I2157" t="s">
        <v>10682</v>
      </c>
      <c r="J2157">
        <v>0</v>
      </c>
      <c r="K2157">
        <v>0</v>
      </c>
      <c r="L2157" t="s">
        <v>10788</v>
      </c>
      <c r="N2157" t="s">
        <v>10991</v>
      </c>
      <c r="O2157" t="s">
        <v>10992</v>
      </c>
      <c r="Q2157" t="s">
        <v>10993</v>
      </c>
      <c r="S2157" t="s">
        <v>10994</v>
      </c>
      <c r="T2157">
        <v>43102.456921296303</v>
      </c>
    </row>
    <row r="2158" spans="1:20" x14ac:dyDescent="0.25">
      <c r="A2158" t="s">
        <v>14303</v>
      </c>
      <c r="B2158" t="s">
        <v>14304</v>
      </c>
      <c r="C2158" t="s">
        <v>10691</v>
      </c>
      <c r="D2158" t="s">
        <v>12566</v>
      </c>
      <c r="E2158" t="s">
        <v>10693</v>
      </c>
      <c r="F2158">
        <v>11.99</v>
      </c>
      <c r="G2158">
        <v>143.88</v>
      </c>
      <c r="H2158">
        <v>12</v>
      </c>
      <c r="I2158" t="s">
        <v>10682</v>
      </c>
      <c r="J2158">
        <v>0</v>
      </c>
      <c r="K2158">
        <v>0</v>
      </c>
      <c r="L2158" t="s">
        <v>10788</v>
      </c>
      <c r="N2158" t="s">
        <v>11212</v>
      </c>
      <c r="O2158" t="s">
        <v>10701</v>
      </c>
      <c r="Q2158" t="s">
        <v>10702</v>
      </c>
      <c r="S2158" t="s">
        <v>11213</v>
      </c>
      <c r="T2158">
        <v>43102.456921296303</v>
      </c>
    </row>
    <row r="2159" spans="1:20" x14ac:dyDescent="0.25">
      <c r="A2159" t="s">
        <v>14305</v>
      </c>
      <c r="B2159" t="s">
        <v>14306</v>
      </c>
      <c r="C2159" t="s">
        <v>10691</v>
      </c>
      <c r="D2159" t="s">
        <v>12566</v>
      </c>
      <c r="E2159" t="s">
        <v>10693</v>
      </c>
      <c r="F2159">
        <v>15.99</v>
      </c>
      <c r="G2159">
        <v>191.88</v>
      </c>
      <c r="H2159">
        <v>12</v>
      </c>
      <c r="I2159" t="s">
        <v>10682</v>
      </c>
      <c r="J2159">
        <v>0</v>
      </c>
      <c r="K2159">
        <v>0</v>
      </c>
      <c r="L2159" t="s">
        <v>10788</v>
      </c>
      <c r="N2159" t="s">
        <v>10781</v>
      </c>
      <c r="O2159" t="s">
        <v>10782</v>
      </c>
      <c r="Q2159" t="s">
        <v>10783</v>
      </c>
      <c r="S2159" t="s">
        <v>10784</v>
      </c>
      <c r="T2159">
        <v>43102.456921296303</v>
      </c>
    </row>
    <row r="2160" spans="1:20" x14ac:dyDescent="0.25">
      <c r="A2160" t="s">
        <v>14307</v>
      </c>
      <c r="B2160" t="s">
        <v>14308</v>
      </c>
      <c r="C2160" t="s">
        <v>10691</v>
      </c>
      <c r="D2160" t="s">
        <v>12566</v>
      </c>
      <c r="E2160" t="s">
        <v>10693</v>
      </c>
      <c r="F2160">
        <v>34.99</v>
      </c>
      <c r="G2160">
        <v>419.88</v>
      </c>
      <c r="H2160">
        <v>12</v>
      </c>
      <c r="I2160" t="s">
        <v>10682</v>
      </c>
      <c r="J2160">
        <v>0</v>
      </c>
      <c r="K2160">
        <v>0</v>
      </c>
      <c r="L2160" t="s">
        <v>10758</v>
      </c>
      <c r="N2160" t="s">
        <v>10803</v>
      </c>
      <c r="O2160" t="s">
        <v>10782</v>
      </c>
      <c r="Q2160" t="s">
        <v>10783</v>
      </c>
      <c r="S2160" t="s">
        <v>10804</v>
      </c>
      <c r="T2160">
        <v>43109.404224537</v>
      </c>
    </row>
    <row r="2161" spans="1:20" x14ac:dyDescent="0.25">
      <c r="A2161" t="s">
        <v>14309</v>
      </c>
      <c r="B2161" t="s">
        <v>14310</v>
      </c>
      <c r="C2161" t="s">
        <v>10691</v>
      </c>
      <c r="D2161" t="s">
        <v>12566</v>
      </c>
      <c r="E2161" t="s">
        <v>10693</v>
      </c>
      <c r="F2161">
        <v>34.99</v>
      </c>
      <c r="G2161">
        <v>419.88</v>
      </c>
      <c r="H2161">
        <v>12</v>
      </c>
      <c r="I2161" t="s">
        <v>10682</v>
      </c>
      <c r="J2161">
        <v>0</v>
      </c>
      <c r="K2161">
        <v>0</v>
      </c>
      <c r="L2161" t="s">
        <v>11560</v>
      </c>
      <c r="N2161" t="s">
        <v>10803</v>
      </c>
      <c r="O2161" t="s">
        <v>10782</v>
      </c>
      <c r="Q2161" t="s">
        <v>10783</v>
      </c>
      <c r="S2161" t="s">
        <v>10804</v>
      </c>
      <c r="T2161">
        <v>43102.456886574102</v>
      </c>
    </row>
    <row r="2162" spans="1:20" x14ac:dyDescent="0.25">
      <c r="A2162" t="s">
        <v>4868</v>
      </c>
      <c r="B2162" t="s">
        <v>14311</v>
      </c>
      <c r="C2162" t="s">
        <v>10856</v>
      </c>
      <c r="D2162" t="s">
        <v>12566</v>
      </c>
      <c r="E2162" t="s">
        <v>10685</v>
      </c>
      <c r="F2162">
        <v>69.989999999999995</v>
      </c>
      <c r="G2162">
        <v>419.94</v>
      </c>
      <c r="H2162">
        <v>6</v>
      </c>
      <c r="I2162" t="s">
        <v>10682</v>
      </c>
      <c r="J2162">
        <v>0</v>
      </c>
      <c r="K2162">
        <v>0</v>
      </c>
      <c r="L2162" t="s">
        <v>10731</v>
      </c>
      <c r="N2162" t="s">
        <v>10686</v>
      </c>
      <c r="O2162" t="s">
        <v>10687</v>
      </c>
      <c r="Q2162" t="s">
        <v>10688</v>
      </c>
      <c r="S2162" t="s">
        <v>10689</v>
      </c>
      <c r="T2162">
        <v>43102.456875000003</v>
      </c>
    </row>
    <row r="2163" spans="1:20" x14ac:dyDescent="0.25">
      <c r="A2163" t="s">
        <v>14312</v>
      </c>
      <c r="B2163" t="s">
        <v>14313</v>
      </c>
      <c r="C2163" t="s">
        <v>10691</v>
      </c>
      <c r="D2163" t="s">
        <v>12566</v>
      </c>
      <c r="E2163" t="s">
        <v>10693</v>
      </c>
      <c r="F2163">
        <v>29.99</v>
      </c>
      <c r="G2163">
        <v>179.94</v>
      </c>
      <c r="H2163">
        <v>6</v>
      </c>
      <c r="I2163" t="s">
        <v>10682</v>
      </c>
      <c r="J2163">
        <v>0</v>
      </c>
      <c r="K2163">
        <v>0</v>
      </c>
      <c r="L2163" t="s">
        <v>10788</v>
      </c>
      <c r="N2163" t="s">
        <v>13341</v>
      </c>
      <c r="O2163" t="s">
        <v>11717</v>
      </c>
      <c r="Q2163" t="s">
        <v>11718</v>
      </c>
      <c r="S2163" t="s">
        <v>13342</v>
      </c>
      <c r="T2163">
        <v>43102.456921296303</v>
      </c>
    </row>
    <row r="2164" spans="1:20" x14ac:dyDescent="0.25">
      <c r="A2164" t="s">
        <v>14314</v>
      </c>
      <c r="B2164" t="s">
        <v>14315</v>
      </c>
      <c r="C2164" t="s">
        <v>10691</v>
      </c>
      <c r="D2164" t="s">
        <v>12566</v>
      </c>
      <c r="E2164" t="s">
        <v>10693</v>
      </c>
      <c r="F2164">
        <v>54.37</v>
      </c>
      <c r="G2164">
        <v>326.22000000000003</v>
      </c>
      <c r="H2164">
        <v>6</v>
      </c>
      <c r="I2164" t="s">
        <v>10682</v>
      </c>
      <c r="J2164">
        <v>0</v>
      </c>
      <c r="K2164">
        <v>0</v>
      </c>
      <c r="L2164" t="s">
        <v>10722</v>
      </c>
      <c r="N2164" t="s">
        <v>13111</v>
      </c>
      <c r="S2164" t="s">
        <v>13112</v>
      </c>
      <c r="T2164">
        <v>43102.456956018497</v>
      </c>
    </row>
    <row r="2165" spans="1:20" x14ac:dyDescent="0.25">
      <c r="A2165" t="s">
        <v>14316</v>
      </c>
      <c r="B2165" t="s">
        <v>14317</v>
      </c>
      <c r="C2165" t="s">
        <v>10691</v>
      </c>
      <c r="D2165" t="s">
        <v>12566</v>
      </c>
      <c r="E2165" t="s">
        <v>10693</v>
      </c>
      <c r="F2165">
        <v>44.56</v>
      </c>
      <c r="G2165">
        <v>267.36</v>
      </c>
      <c r="H2165">
        <v>6</v>
      </c>
      <c r="I2165" t="s">
        <v>10682</v>
      </c>
      <c r="J2165">
        <v>0</v>
      </c>
      <c r="K2165">
        <v>0</v>
      </c>
      <c r="L2165" t="s">
        <v>10722</v>
      </c>
      <c r="N2165" t="s">
        <v>13111</v>
      </c>
      <c r="S2165" t="s">
        <v>13112</v>
      </c>
      <c r="T2165">
        <v>43102.456956018497</v>
      </c>
    </row>
    <row r="2166" spans="1:20" x14ac:dyDescent="0.25">
      <c r="A2166" t="s">
        <v>8732</v>
      </c>
      <c r="B2166" t="s">
        <v>14318</v>
      </c>
      <c r="C2166" t="s">
        <v>13217</v>
      </c>
      <c r="D2166" t="s">
        <v>12566</v>
      </c>
      <c r="E2166" t="s">
        <v>10836</v>
      </c>
      <c r="F2166">
        <v>14.39</v>
      </c>
      <c r="G2166">
        <v>86.34</v>
      </c>
      <c r="H2166">
        <v>6</v>
      </c>
      <c r="I2166" t="s">
        <v>10682</v>
      </c>
      <c r="J2166">
        <v>0</v>
      </c>
      <c r="K2166">
        <v>0</v>
      </c>
      <c r="L2166" t="s">
        <v>10791</v>
      </c>
      <c r="N2166" t="s">
        <v>13564</v>
      </c>
      <c r="O2166" t="s">
        <v>10762</v>
      </c>
      <c r="P2166" t="s">
        <v>10708</v>
      </c>
      <c r="Q2166" t="s">
        <v>10763</v>
      </c>
      <c r="R2166" t="s">
        <v>10709</v>
      </c>
      <c r="S2166" t="s">
        <v>13565</v>
      </c>
      <c r="T2166">
        <v>43102.456967592603</v>
      </c>
    </row>
    <row r="2167" spans="1:20" x14ac:dyDescent="0.25">
      <c r="A2167" t="s">
        <v>14319</v>
      </c>
      <c r="B2167" t="s">
        <v>14320</v>
      </c>
      <c r="C2167" t="s">
        <v>10751</v>
      </c>
      <c r="D2167" t="s">
        <v>12566</v>
      </c>
      <c r="E2167" t="s">
        <v>10753</v>
      </c>
      <c r="F2167">
        <v>20.99</v>
      </c>
      <c r="G2167">
        <v>125.94</v>
      </c>
      <c r="H2167">
        <v>6</v>
      </c>
      <c r="I2167" t="s">
        <v>10682</v>
      </c>
      <c r="J2167">
        <v>0</v>
      </c>
      <c r="K2167">
        <v>0</v>
      </c>
      <c r="L2167" t="s">
        <v>11000</v>
      </c>
      <c r="N2167" t="s">
        <v>14321</v>
      </c>
      <c r="S2167" t="s">
        <v>14322</v>
      </c>
      <c r="T2167">
        <v>43102.456990740699</v>
      </c>
    </row>
    <row r="2168" spans="1:20" x14ac:dyDescent="0.25">
      <c r="A2168" t="s">
        <v>14323</v>
      </c>
      <c r="B2168" t="s">
        <v>14324</v>
      </c>
      <c r="C2168" t="s">
        <v>10691</v>
      </c>
      <c r="D2168" t="s">
        <v>12566</v>
      </c>
      <c r="E2168" t="s">
        <v>10693</v>
      </c>
      <c r="F2168">
        <v>26.99</v>
      </c>
      <c r="G2168">
        <v>161.94</v>
      </c>
      <c r="H2168">
        <v>6</v>
      </c>
      <c r="I2168" t="s">
        <v>10682</v>
      </c>
      <c r="J2168">
        <v>0</v>
      </c>
      <c r="K2168">
        <v>0</v>
      </c>
      <c r="L2168" t="s">
        <v>10916</v>
      </c>
      <c r="N2168" t="s">
        <v>14321</v>
      </c>
      <c r="S2168" t="s">
        <v>14322</v>
      </c>
      <c r="T2168">
        <v>43102.456909722197</v>
      </c>
    </row>
    <row r="2169" spans="1:20" x14ac:dyDescent="0.25">
      <c r="A2169" t="s">
        <v>14325</v>
      </c>
      <c r="B2169" t="s">
        <v>14326</v>
      </c>
      <c r="C2169" t="s">
        <v>10691</v>
      </c>
      <c r="D2169" t="s">
        <v>12566</v>
      </c>
      <c r="E2169" t="s">
        <v>10693</v>
      </c>
      <c r="F2169">
        <v>37.99</v>
      </c>
      <c r="G2169">
        <v>227.94</v>
      </c>
      <c r="H2169">
        <v>6</v>
      </c>
      <c r="I2169" t="s">
        <v>10682</v>
      </c>
      <c r="J2169">
        <v>0</v>
      </c>
      <c r="K2169">
        <v>0</v>
      </c>
      <c r="L2169" t="s">
        <v>10916</v>
      </c>
      <c r="N2169" t="s">
        <v>14321</v>
      </c>
      <c r="S2169" t="s">
        <v>14322</v>
      </c>
      <c r="T2169">
        <v>43102.456909722197</v>
      </c>
    </row>
    <row r="2170" spans="1:20" x14ac:dyDescent="0.25">
      <c r="A2170" t="s">
        <v>14327</v>
      </c>
      <c r="B2170" t="s">
        <v>14328</v>
      </c>
      <c r="C2170" t="s">
        <v>10691</v>
      </c>
      <c r="D2170" t="s">
        <v>12566</v>
      </c>
      <c r="E2170" t="s">
        <v>10693</v>
      </c>
      <c r="F2170">
        <v>33.22</v>
      </c>
      <c r="G2170">
        <v>199.32</v>
      </c>
      <c r="H2170">
        <v>6</v>
      </c>
      <c r="I2170" t="s">
        <v>10682</v>
      </c>
      <c r="J2170">
        <v>0</v>
      </c>
      <c r="K2170">
        <v>0</v>
      </c>
      <c r="L2170" t="s">
        <v>10788</v>
      </c>
      <c r="N2170" t="s">
        <v>10803</v>
      </c>
      <c r="O2170" t="s">
        <v>10782</v>
      </c>
      <c r="Q2170" t="s">
        <v>10783</v>
      </c>
      <c r="S2170" t="s">
        <v>10804</v>
      </c>
      <c r="T2170">
        <v>43102.456921296303</v>
      </c>
    </row>
    <row r="2171" spans="1:20" x14ac:dyDescent="0.25">
      <c r="A2171" t="s">
        <v>14329</v>
      </c>
      <c r="B2171" t="s">
        <v>14330</v>
      </c>
      <c r="C2171" t="s">
        <v>10691</v>
      </c>
      <c r="D2171" t="s">
        <v>12566</v>
      </c>
      <c r="E2171" t="s">
        <v>10693</v>
      </c>
      <c r="F2171">
        <v>47.99</v>
      </c>
      <c r="G2171">
        <v>287.94</v>
      </c>
      <c r="H2171">
        <v>6</v>
      </c>
      <c r="I2171" t="s">
        <v>10682</v>
      </c>
      <c r="J2171">
        <v>0</v>
      </c>
      <c r="K2171">
        <v>0</v>
      </c>
      <c r="L2171" t="s">
        <v>10713</v>
      </c>
      <c r="N2171" t="s">
        <v>10694</v>
      </c>
      <c r="O2171" t="s">
        <v>10695</v>
      </c>
      <c r="Q2171" t="s">
        <v>10696</v>
      </c>
      <c r="S2171" t="s">
        <v>10697</v>
      </c>
      <c r="T2171">
        <v>43102.456875000003</v>
      </c>
    </row>
    <row r="2172" spans="1:20" x14ac:dyDescent="0.25">
      <c r="A2172" t="s">
        <v>14331</v>
      </c>
      <c r="B2172" t="s">
        <v>14332</v>
      </c>
      <c r="C2172" t="s">
        <v>10691</v>
      </c>
      <c r="D2172" t="s">
        <v>12566</v>
      </c>
      <c r="E2172" t="s">
        <v>10693</v>
      </c>
      <c r="F2172">
        <v>28.99</v>
      </c>
      <c r="G2172">
        <v>347.88</v>
      </c>
      <c r="H2172">
        <v>12</v>
      </c>
      <c r="I2172" t="s">
        <v>10682</v>
      </c>
      <c r="J2172">
        <v>0</v>
      </c>
      <c r="K2172">
        <v>0</v>
      </c>
      <c r="L2172" t="s">
        <v>10684</v>
      </c>
      <c r="N2172" t="s">
        <v>12137</v>
      </c>
      <c r="O2172" t="s">
        <v>10701</v>
      </c>
      <c r="Q2172" t="s">
        <v>10702</v>
      </c>
      <c r="S2172" t="s">
        <v>12138</v>
      </c>
      <c r="T2172">
        <v>43102.456932870402</v>
      </c>
    </row>
    <row r="2173" spans="1:20" x14ac:dyDescent="0.25">
      <c r="A2173" t="s">
        <v>14333</v>
      </c>
      <c r="B2173" t="s">
        <v>14334</v>
      </c>
      <c r="C2173" t="s">
        <v>10691</v>
      </c>
      <c r="D2173" t="s">
        <v>12566</v>
      </c>
      <c r="E2173" t="s">
        <v>10693</v>
      </c>
      <c r="F2173">
        <v>18.989999999999998</v>
      </c>
      <c r="G2173">
        <v>227.88</v>
      </c>
      <c r="H2173">
        <v>12</v>
      </c>
      <c r="I2173" t="s">
        <v>10682</v>
      </c>
      <c r="J2173">
        <v>0</v>
      </c>
      <c r="K2173">
        <v>0</v>
      </c>
      <c r="L2173" t="s">
        <v>10692</v>
      </c>
      <c r="N2173" t="s">
        <v>12649</v>
      </c>
      <c r="O2173" t="s">
        <v>10708</v>
      </c>
      <c r="Q2173" t="s">
        <v>10709</v>
      </c>
      <c r="S2173" t="s">
        <v>12650</v>
      </c>
      <c r="T2173">
        <v>43102.456956018497</v>
      </c>
    </row>
    <row r="2174" spans="1:20" x14ac:dyDescent="0.25">
      <c r="A2174" t="s">
        <v>14335</v>
      </c>
      <c r="B2174" t="s">
        <v>14336</v>
      </c>
      <c r="C2174" t="s">
        <v>10691</v>
      </c>
      <c r="D2174" t="s">
        <v>12566</v>
      </c>
      <c r="E2174" t="s">
        <v>10693</v>
      </c>
      <c r="F2174">
        <v>84.99</v>
      </c>
      <c r="G2174">
        <v>509.94</v>
      </c>
      <c r="H2174">
        <v>6</v>
      </c>
      <c r="I2174" t="s">
        <v>10682</v>
      </c>
      <c r="J2174">
        <v>9</v>
      </c>
      <c r="K2174">
        <v>0</v>
      </c>
      <c r="L2174" t="s">
        <v>10731</v>
      </c>
      <c r="M2174">
        <v>43192</v>
      </c>
      <c r="N2174" t="s">
        <v>11489</v>
      </c>
      <c r="O2174" t="s">
        <v>10701</v>
      </c>
      <c r="Q2174" t="s">
        <v>10702</v>
      </c>
      <c r="S2174" t="s">
        <v>11490</v>
      </c>
      <c r="T2174">
        <v>43102.456875000003</v>
      </c>
    </row>
    <row r="2175" spans="1:20" x14ac:dyDescent="0.25">
      <c r="A2175" t="s">
        <v>8733</v>
      </c>
      <c r="B2175" t="s">
        <v>14337</v>
      </c>
      <c r="C2175" t="s">
        <v>13217</v>
      </c>
      <c r="D2175" t="s">
        <v>12566</v>
      </c>
      <c r="E2175" t="s">
        <v>10753</v>
      </c>
      <c r="F2175">
        <v>11.99</v>
      </c>
      <c r="G2175">
        <v>143.88</v>
      </c>
      <c r="H2175">
        <v>12</v>
      </c>
      <c r="I2175" t="s">
        <v>10682</v>
      </c>
      <c r="J2175">
        <v>0</v>
      </c>
      <c r="K2175">
        <v>0</v>
      </c>
      <c r="L2175" t="s">
        <v>10788</v>
      </c>
      <c r="N2175" t="s">
        <v>10686</v>
      </c>
      <c r="O2175" t="s">
        <v>10687</v>
      </c>
      <c r="Q2175" t="s">
        <v>10688</v>
      </c>
      <c r="S2175" t="s">
        <v>10689</v>
      </c>
      <c r="T2175">
        <v>43102.456921296303</v>
      </c>
    </row>
    <row r="2176" spans="1:20" x14ac:dyDescent="0.25">
      <c r="A2176" t="s">
        <v>14338</v>
      </c>
      <c r="B2176" t="s">
        <v>14339</v>
      </c>
      <c r="C2176" t="s">
        <v>10691</v>
      </c>
      <c r="D2176" t="s">
        <v>12566</v>
      </c>
      <c r="E2176" t="s">
        <v>10693</v>
      </c>
      <c r="F2176">
        <v>17.989999999999998</v>
      </c>
      <c r="G2176">
        <v>215.88</v>
      </c>
      <c r="H2176">
        <v>12</v>
      </c>
      <c r="I2176" t="s">
        <v>10682</v>
      </c>
      <c r="J2176">
        <v>0</v>
      </c>
      <c r="K2176">
        <v>0</v>
      </c>
      <c r="L2176" t="s">
        <v>10758</v>
      </c>
      <c r="N2176" t="s">
        <v>10723</v>
      </c>
      <c r="O2176" t="s">
        <v>10708</v>
      </c>
      <c r="Q2176" t="s">
        <v>10709</v>
      </c>
      <c r="S2176" t="s">
        <v>10724</v>
      </c>
      <c r="T2176">
        <v>43109.404224537</v>
      </c>
    </row>
    <row r="2177" spans="1:20" x14ac:dyDescent="0.25">
      <c r="A2177" t="s">
        <v>14340</v>
      </c>
      <c r="B2177" t="s">
        <v>14341</v>
      </c>
      <c r="C2177" t="s">
        <v>10691</v>
      </c>
      <c r="D2177" t="s">
        <v>12566</v>
      </c>
      <c r="E2177" t="s">
        <v>10693</v>
      </c>
      <c r="F2177">
        <v>36.340000000000003</v>
      </c>
      <c r="G2177">
        <v>218.04</v>
      </c>
      <c r="H2177">
        <v>6</v>
      </c>
      <c r="I2177" t="s">
        <v>10682</v>
      </c>
      <c r="J2177">
        <v>3</v>
      </c>
      <c r="K2177">
        <v>0</v>
      </c>
      <c r="L2177" t="s">
        <v>10796</v>
      </c>
      <c r="N2177" t="s">
        <v>11359</v>
      </c>
      <c r="O2177" t="s">
        <v>10762</v>
      </c>
      <c r="P2177" t="s">
        <v>10701</v>
      </c>
      <c r="Q2177" t="s">
        <v>10763</v>
      </c>
      <c r="R2177" t="s">
        <v>10702</v>
      </c>
      <c r="S2177" t="s">
        <v>11360</v>
      </c>
      <c r="T2177">
        <v>43102.456886574102</v>
      </c>
    </row>
    <row r="2178" spans="1:20" x14ac:dyDescent="0.25">
      <c r="A2178" t="s">
        <v>14342</v>
      </c>
      <c r="B2178" t="s">
        <v>14343</v>
      </c>
      <c r="C2178" t="s">
        <v>10751</v>
      </c>
      <c r="D2178" t="s">
        <v>12566</v>
      </c>
      <c r="E2178" t="s">
        <v>10753</v>
      </c>
      <c r="F2178">
        <v>30.99</v>
      </c>
      <c r="G2178">
        <v>185.94</v>
      </c>
      <c r="H2178">
        <v>6</v>
      </c>
      <c r="I2178" t="s">
        <v>10682</v>
      </c>
      <c r="J2178">
        <v>0</v>
      </c>
      <c r="K2178">
        <v>0</v>
      </c>
      <c r="L2178" t="s">
        <v>11172</v>
      </c>
      <c r="N2178" t="s">
        <v>10837</v>
      </c>
      <c r="O2178" t="s">
        <v>10701</v>
      </c>
      <c r="Q2178" t="s">
        <v>10702</v>
      </c>
      <c r="S2178" t="s">
        <v>10838</v>
      </c>
      <c r="T2178">
        <v>43102.456886574102</v>
      </c>
    </row>
    <row r="2179" spans="1:20" x14ac:dyDescent="0.25">
      <c r="A2179" t="s">
        <v>14344</v>
      </c>
      <c r="B2179" t="s">
        <v>14345</v>
      </c>
      <c r="C2179" t="s">
        <v>10691</v>
      </c>
      <c r="D2179" t="s">
        <v>12566</v>
      </c>
      <c r="E2179" t="s">
        <v>10693</v>
      </c>
      <c r="F2179">
        <v>58.15</v>
      </c>
      <c r="G2179">
        <v>348.9</v>
      </c>
      <c r="H2179">
        <v>6</v>
      </c>
      <c r="I2179" t="s">
        <v>10682</v>
      </c>
      <c r="J2179">
        <v>5</v>
      </c>
      <c r="K2179">
        <v>0</v>
      </c>
      <c r="L2179" t="s">
        <v>10796</v>
      </c>
      <c r="N2179" t="s">
        <v>11359</v>
      </c>
      <c r="O2179" t="s">
        <v>10762</v>
      </c>
      <c r="P2179" t="s">
        <v>10701</v>
      </c>
      <c r="Q2179" t="s">
        <v>10763</v>
      </c>
      <c r="R2179" t="s">
        <v>10702</v>
      </c>
      <c r="S2179" t="s">
        <v>11360</v>
      </c>
      <c r="T2179">
        <v>43102.456886574102</v>
      </c>
    </row>
    <row r="2180" spans="1:20" x14ac:dyDescent="0.25">
      <c r="A2180" t="s">
        <v>8734</v>
      </c>
      <c r="B2180" t="s">
        <v>14346</v>
      </c>
      <c r="C2180" t="s">
        <v>10751</v>
      </c>
      <c r="D2180" t="s">
        <v>12566</v>
      </c>
      <c r="E2180" t="s">
        <v>10836</v>
      </c>
      <c r="F2180">
        <v>103.79</v>
      </c>
      <c r="G2180">
        <v>622.74</v>
      </c>
      <c r="H2180">
        <v>6</v>
      </c>
      <c r="I2180" t="s">
        <v>10682</v>
      </c>
      <c r="J2180">
        <v>0</v>
      </c>
      <c r="K2180">
        <v>0</v>
      </c>
      <c r="L2180" t="s">
        <v>10706</v>
      </c>
      <c r="N2180" t="s">
        <v>10793</v>
      </c>
      <c r="O2180" t="s">
        <v>10782</v>
      </c>
      <c r="Q2180" t="s">
        <v>10783</v>
      </c>
      <c r="S2180" t="s">
        <v>10794</v>
      </c>
      <c r="T2180">
        <v>43102.457002314797</v>
      </c>
    </row>
    <row r="2181" spans="1:20" x14ac:dyDescent="0.25">
      <c r="A2181" t="s">
        <v>14347</v>
      </c>
      <c r="B2181" t="s">
        <v>14348</v>
      </c>
      <c r="C2181" t="s">
        <v>10691</v>
      </c>
      <c r="D2181" t="s">
        <v>12566</v>
      </c>
      <c r="E2181" t="s">
        <v>10693</v>
      </c>
      <c r="F2181">
        <v>8.99</v>
      </c>
      <c r="G2181">
        <v>107.88</v>
      </c>
      <c r="H2181">
        <v>12</v>
      </c>
      <c r="I2181" t="s">
        <v>10682</v>
      </c>
      <c r="J2181">
        <v>0</v>
      </c>
      <c r="K2181">
        <v>0</v>
      </c>
      <c r="L2181" t="s">
        <v>10831</v>
      </c>
      <c r="N2181" t="s">
        <v>10686</v>
      </c>
      <c r="O2181" t="s">
        <v>10687</v>
      </c>
      <c r="Q2181" t="s">
        <v>10688</v>
      </c>
      <c r="S2181" t="s">
        <v>10689</v>
      </c>
      <c r="T2181">
        <v>43102.456956018497</v>
      </c>
    </row>
    <row r="2182" spans="1:20" x14ac:dyDescent="0.25">
      <c r="A2182" t="s">
        <v>4869</v>
      </c>
      <c r="B2182" t="s">
        <v>14349</v>
      </c>
      <c r="C2182" t="s">
        <v>11814</v>
      </c>
      <c r="D2182" t="s">
        <v>12566</v>
      </c>
      <c r="E2182" t="s">
        <v>10685</v>
      </c>
      <c r="F2182">
        <v>265.99</v>
      </c>
      <c r="G2182">
        <v>1063.96</v>
      </c>
      <c r="H2182">
        <v>4</v>
      </c>
      <c r="I2182" t="s">
        <v>10682</v>
      </c>
      <c r="J2182">
        <v>0</v>
      </c>
      <c r="K2182">
        <v>0</v>
      </c>
      <c r="L2182" t="s">
        <v>10706</v>
      </c>
      <c r="M2182">
        <v>44337</v>
      </c>
      <c r="N2182" t="s">
        <v>10793</v>
      </c>
      <c r="O2182" t="s">
        <v>10782</v>
      </c>
      <c r="Q2182" t="s">
        <v>10783</v>
      </c>
      <c r="S2182" t="s">
        <v>10794</v>
      </c>
      <c r="T2182">
        <v>43102.457002314797</v>
      </c>
    </row>
    <row r="2183" spans="1:20" x14ac:dyDescent="0.25">
      <c r="A2183" t="s">
        <v>8735</v>
      </c>
      <c r="B2183" t="s">
        <v>14350</v>
      </c>
      <c r="C2183" t="s">
        <v>10751</v>
      </c>
      <c r="D2183" t="s">
        <v>12566</v>
      </c>
      <c r="E2183" t="s">
        <v>10836</v>
      </c>
      <c r="F2183">
        <v>10.19</v>
      </c>
      <c r="G2183">
        <v>122.28</v>
      </c>
      <c r="H2183">
        <v>12</v>
      </c>
      <c r="I2183" t="s">
        <v>10682</v>
      </c>
      <c r="J2183">
        <v>0</v>
      </c>
      <c r="K2183">
        <v>0</v>
      </c>
      <c r="L2183" t="s">
        <v>11168</v>
      </c>
      <c r="N2183" t="s">
        <v>10746</v>
      </c>
      <c r="O2183" t="s">
        <v>10747</v>
      </c>
      <c r="Q2183" t="s">
        <v>10748</v>
      </c>
      <c r="S2183" t="s">
        <v>10749</v>
      </c>
      <c r="T2183">
        <v>43102.456875000003</v>
      </c>
    </row>
    <row r="2184" spans="1:20" x14ac:dyDescent="0.25">
      <c r="A2184" t="s">
        <v>14351</v>
      </c>
      <c r="B2184" t="s">
        <v>14352</v>
      </c>
      <c r="C2184" t="s">
        <v>10691</v>
      </c>
      <c r="D2184" t="s">
        <v>12566</v>
      </c>
      <c r="E2184" t="s">
        <v>10693</v>
      </c>
      <c r="F2184">
        <v>7.99</v>
      </c>
      <c r="G2184">
        <v>95.88</v>
      </c>
      <c r="H2184">
        <v>12</v>
      </c>
      <c r="I2184" t="s">
        <v>10682</v>
      </c>
      <c r="J2184">
        <v>0</v>
      </c>
      <c r="K2184">
        <v>0</v>
      </c>
      <c r="L2184" t="s">
        <v>10788</v>
      </c>
      <c r="N2184" t="s">
        <v>10874</v>
      </c>
      <c r="O2184" t="s">
        <v>10701</v>
      </c>
      <c r="P2184" t="s">
        <v>10708</v>
      </c>
      <c r="Q2184" t="s">
        <v>10702</v>
      </c>
      <c r="R2184" t="s">
        <v>10709</v>
      </c>
      <c r="S2184" t="s">
        <v>10875</v>
      </c>
      <c r="T2184">
        <v>43102.456921296303</v>
      </c>
    </row>
    <row r="2185" spans="1:20" x14ac:dyDescent="0.25">
      <c r="A2185" t="s">
        <v>14353</v>
      </c>
      <c r="B2185" t="s">
        <v>14354</v>
      </c>
      <c r="C2185" t="s">
        <v>10691</v>
      </c>
      <c r="D2185" t="s">
        <v>12566</v>
      </c>
      <c r="E2185" t="s">
        <v>10693</v>
      </c>
      <c r="F2185">
        <v>25.99</v>
      </c>
      <c r="G2185">
        <v>25.99</v>
      </c>
      <c r="H2185">
        <v>1</v>
      </c>
      <c r="I2185" t="s">
        <v>10682</v>
      </c>
      <c r="J2185">
        <v>0</v>
      </c>
      <c r="K2185">
        <v>0</v>
      </c>
      <c r="L2185" t="s">
        <v>10692</v>
      </c>
      <c r="N2185" t="s">
        <v>10793</v>
      </c>
      <c r="O2185" t="s">
        <v>10782</v>
      </c>
      <c r="Q2185" t="s">
        <v>10783</v>
      </c>
      <c r="S2185" t="s">
        <v>10794</v>
      </c>
      <c r="T2185">
        <v>43102.456956018497</v>
      </c>
    </row>
    <row r="2186" spans="1:20" x14ac:dyDescent="0.25">
      <c r="A2186" t="s">
        <v>14355</v>
      </c>
      <c r="B2186" t="s">
        <v>14356</v>
      </c>
      <c r="C2186" t="s">
        <v>10691</v>
      </c>
      <c r="D2186" t="s">
        <v>12566</v>
      </c>
      <c r="E2186" t="s">
        <v>10693</v>
      </c>
      <c r="F2186">
        <v>24.99</v>
      </c>
      <c r="G2186">
        <v>149.94</v>
      </c>
      <c r="H2186">
        <v>6</v>
      </c>
      <c r="I2186" t="s">
        <v>10682</v>
      </c>
      <c r="J2186">
        <v>0</v>
      </c>
      <c r="K2186">
        <v>0</v>
      </c>
      <c r="L2186" t="s">
        <v>10758</v>
      </c>
      <c r="N2186" t="s">
        <v>10793</v>
      </c>
      <c r="O2186" t="s">
        <v>10782</v>
      </c>
      <c r="Q2186" t="s">
        <v>10783</v>
      </c>
      <c r="S2186" t="s">
        <v>10794</v>
      </c>
      <c r="T2186">
        <v>43109.404224537</v>
      </c>
    </row>
    <row r="2187" spans="1:20" x14ac:dyDescent="0.25">
      <c r="A2187" t="s">
        <v>14357</v>
      </c>
      <c r="B2187" t="s">
        <v>14358</v>
      </c>
      <c r="C2187" t="s">
        <v>10691</v>
      </c>
      <c r="D2187" t="s">
        <v>12566</v>
      </c>
      <c r="E2187" t="s">
        <v>10693</v>
      </c>
      <c r="F2187">
        <v>14.99</v>
      </c>
      <c r="G2187">
        <v>179.88</v>
      </c>
      <c r="H2187">
        <v>12</v>
      </c>
      <c r="I2187" t="s">
        <v>10682</v>
      </c>
      <c r="J2187">
        <v>0</v>
      </c>
      <c r="K2187">
        <v>0</v>
      </c>
      <c r="L2187" t="s">
        <v>10788</v>
      </c>
      <c r="N2187" t="s">
        <v>13024</v>
      </c>
      <c r="O2187" t="s">
        <v>11717</v>
      </c>
      <c r="Q2187" t="s">
        <v>11718</v>
      </c>
      <c r="S2187" t="s">
        <v>13025</v>
      </c>
      <c r="T2187">
        <v>43102.456921296303</v>
      </c>
    </row>
    <row r="2188" spans="1:20" x14ac:dyDescent="0.25">
      <c r="A2188" t="s">
        <v>8736</v>
      </c>
      <c r="B2188" t="s">
        <v>14359</v>
      </c>
      <c r="C2188" t="s">
        <v>13217</v>
      </c>
      <c r="D2188" t="s">
        <v>12566</v>
      </c>
      <c r="E2188" t="s">
        <v>10753</v>
      </c>
      <c r="F2188">
        <v>83.07</v>
      </c>
      <c r="G2188">
        <v>498.42</v>
      </c>
      <c r="H2188">
        <v>6</v>
      </c>
      <c r="I2188" t="s">
        <v>10682</v>
      </c>
      <c r="J2188">
        <v>12</v>
      </c>
      <c r="K2188">
        <v>0</v>
      </c>
      <c r="L2188" t="s">
        <v>10796</v>
      </c>
      <c r="N2188" t="s">
        <v>11359</v>
      </c>
      <c r="O2188" t="s">
        <v>10762</v>
      </c>
      <c r="P2188" t="s">
        <v>10701</v>
      </c>
      <c r="Q2188" t="s">
        <v>10763</v>
      </c>
      <c r="R2188" t="s">
        <v>10702</v>
      </c>
      <c r="S2188" t="s">
        <v>11360</v>
      </c>
      <c r="T2188">
        <v>43102.456886574102</v>
      </c>
    </row>
    <row r="2189" spans="1:20" x14ac:dyDescent="0.25">
      <c r="A2189" t="s">
        <v>14360</v>
      </c>
      <c r="B2189" t="s">
        <v>14361</v>
      </c>
      <c r="C2189" t="s">
        <v>10691</v>
      </c>
      <c r="D2189" t="s">
        <v>12566</v>
      </c>
      <c r="E2189" t="s">
        <v>10693</v>
      </c>
      <c r="F2189">
        <v>20.72</v>
      </c>
      <c r="G2189">
        <v>248.64</v>
      </c>
      <c r="H2189">
        <v>12</v>
      </c>
      <c r="I2189" t="s">
        <v>10682</v>
      </c>
      <c r="J2189">
        <v>0</v>
      </c>
      <c r="K2189">
        <v>0</v>
      </c>
      <c r="L2189" t="s">
        <v>10831</v>
      </c>
      <c r="N2189" t="s">
        <v>14362</v>
      </c>
      <c r="O2189" t="s">
        <v>11717</v>
      </c>
      <c r="Q2189" t="s">
        <v>11718</v>
      </c>
      <c r="S2189" t="s">
        <v>14363</v>
      </c>
      <c r="T2189">
        <v>43102.456956018497</v>
      </c>
    </row>
    <row r="2190" spans="1:20" x14ac:dyDescent="0.25">
      <c r="A2190" t="s">
        <v>14364</v>
      </c>
      <c r="B2190" t="s">
        <v>14365</v>
      </c>
      <c r="C2190" t="s">
        <v>10691</v>
      </c>
      <c r="D2190" t="s">
        <v>12566</v>
      </c>
      <c r="E2190" t="s">
        <v>10693</v>
      </c>
      <c r="F2190">
        <v>20.72</v>
      </c>
      <c r="G2190">
        <v>248.64</v>
      </c>
      <c r="H2190">
        <v>12</v>
      </c>
      <c r="I2190" t="s">
        <v>10682</v>
      </c>
      <c r="J2190">
        <v>0</v>
      </c>
      <c r="K2190">
        <v>0</v>
      </c>
      <c r="L2190" t="s">
        <v>10788</v>
      </c>
      <c r="N2190" t="s">
        <v>14362</v>
      </c>
      <c r="O2190" t="s">
        <v>11717</v>
      </c>
      <c r="Q2190" t="s">
        <v>11718</v>
      </c>
      <c r="S2190" t="s">
        <v>14363</v>
      </c>
      <c r="T2190">
        <v>43102.456921296303</v>
      </c>
    </row>
    <row r="2191" spans="1:20" x14ac:dyDescent="0.25">
      <c r="A2191" t="s">
        <v>14366</v>
      </c>
      <c r="B2191" t="s">
        <v>14367</v>
      </c>
      <c r="C2191" t="s">
        <v>10691</v>
      </c>
      <c r="D2191" t="s">
        <v>12566</v>
      </c>
      <c r="E2191" t="s">
        <v>10693</v>
      </c>
      <c r="F2191">
        <v>11.93</v>
      </c>
      <c r="G2191">
        <v>143.16</v>
      </c>
      <c r="H2191">
        <v>12</v>
      </c>
      <c r="I2191" t="s">
        <v>10682</v>
      </c>
      <c r="J2191">
        <v>0</v>
      </c>
      <c r="K2191">
        <v>0</v>
      </c>
      <c r="L2191" t="s">
        <v>14368</v>
      </c>
      <c r="N2191" t="s">
        <v>10700</v>
      </c>
      <c r="O2191" t="s">
        <v>10701</v>
      </c>
      <c r="Q2191" t="s">
        <v>10702</v>
      </c>
      <c r="S2191" t="s">
        <v>10703</v>
      </c>
      <c r="T2191">
        <v>43102.456898148099</v>
      </c>
    </row>
    <row r="2192" spans="1:20" x14ac:dyDescent="0.25">
      <c r="A2192" t="s">
        <v>14369</v>
      </c>
      <c r="B2192" t="s">
        <v>14370</v>
      </c>
      <c r="C2192" t="s">
        <v>10691</v>
      </c>
      <c r="D2192" t="s">
        <v>12566</v>
      </c>
      <c r="E2192" t="s">
        <v>10693</v>
      </c>
      <c r="F2192">
        <v>171.34</v>
      </c>
      <c r="G2192">
        <v>514.02</v>
      </c>
      <c r="H2192">
        <v>3</v>
      </c>
      <c r="I2192" t="s">
        <v>10682</v>
      </c>
      <c r="J2192">
        <v>18</v>
      </c>
      <c r="K2192">
        <v>0</v>
      </c>
      <c r="L2192" t="s">
        <v>10796</v>
      </c>
      <c r="N2192" t="s">
        <v>11359</v>
      </c>
      <c r="O2192" t="s">
        <v>10762</v>
      </c>
      <c r="P2192" t="s">
        <v>10701</v>
      </c>
      <c r="Q2192" t="s">
        <v>10763</v>
      </c>
      <c r="R2192" t="s">
        <v>10702</v>
      </c>
      <c r="S2192" t="s">
        <v>11360</v>
      </c>
      <c r="T2192">
        <v>43102.456886574102</v>
      </c>
    </row>
    <row r="2193" spans="1:20" x14ac:dyDescent="0.25">
      <c r="A2193" t="s">
        <v>8737</v>
      </c>
      <c r="B2193" t="s">
        <v>14371</v>
      </c>
      <c r="C2193" t="s">
        <v>10691</v>
      </c>
      <c r="D2193" t="s">
        <v>12566</v>
      </c>
      <c r="E2193" t="s">
        <v>10693</v>
      </c>
      <c r="F2193">
        <v>14.99</v>
      </c>
      <c r="G2193">
        <v>179.88</v>
      </c>
      <c r="H2193">
        <v>12</v>
      </c>
      <c r="I2193" t="s">
        <v>10682</v>
      </c>
      <c r="J2193">
        <v>0</v>
      </c>
      <c r="K2193">
        <v>0</v>
      </c>
      <c r="L2193" t="s">
        <v>10791</v>
      </c>
      <c r="N2193" t="s">
        <v>10686</v>
      </c>
      <c r="O2193" t="s">
        <v>10687</v>
      </c>
      <c r="Q2193" t="s">
        <v>10688</v>
      </c>
      <c r="S2193" t="s">
        <v>10689</v>
      </c>
      <c r="T2193">
        <v>43102.456967592603</v>
      </c>
    </row>
    <row r="2194" spans="1:20" x14ac:dyDescent="0.25">
      <c r="A2194" t="s">
        <v>8738</v>
      </c>
      <c r="B2194" t="s">
        <v>14372</v>
      </c>
      <c r="C2194" t="s">
        <v>10691</v>
      </c>
      <c r="D2194" t="s">
        <v>12566</v>
      </c>
      <c r="E2194" t="s">
        <v>10693</v>
      </c>
      <c r="F2194">
        <v>8.99</v>
      </c>
      <c r="G2194">
        <v>107.88</v>
      </c>
      <c r="H2194">
        <v>12</v>
      </c>
      <c r="I2194" t="s">
        <v>10682</v>
      </c>
      <c r="J2194">
        <v>0</v>
      </c>
      <c r="K2194">
        <v>0</v>
      </c>
      <c r="L2194" t="s">
        <v>10791</v>
      </c>
      <c r="N2194" t="s">
        <v>10686</v>
      </c>
      <c r="O2194" t="s">
        <v>10687</v>
      </c>
      <c r="Q2194" t="s">
        <v>10688</v>
      </c>
      <c r="S2194" t="s">
        <v>10689</v>
      </c>
      <c r="T2194">
        <v>43102.456967592603</v>
      </c>
    </row>
    <row r="2195" spans="1:20" x14ac:dyDescent="0.25">
      <c r="A2195" t="s">
        <v>14373</v>
      </c>
      <c r="B2195" t="s">
        <v>14374</v>
      </c>
      <c r="C2195" t="s">
        <v>11814</v>
      </c>
      <c r="D2195" t="s">
        <v>12566</v>
      </c>
      <c r="E2195" t="s">
        <v>10685</v>
      </c>
      <c r="F2195">
        <v>1999.99</v>
      </c>
      <c r="G2195">
        <v>1999.99</v>
      </c>
      <c r="H2195">
        <v>1</v>
      </c>
      <c r="I2195" t="s">
        <v>10682</v>
      </c>
      <c r="J2195">
        <v>0</v>
      </c>
      <c r="K2195">
        <v>0</v>
      </c>
      <c r="L2195" t="s">
        <v>10835</v>
      </c>
      <c r="N2195" t="s">
        <v>10991</v>
      </c>
      <c r="O2195" t="s">
        <v>10992</v>
      </c>
      <c r="Q2195" t="s">
        <v>10993</v>
      </c>
      <c r="S2195" t="s">
        <v>10994</v>
      </c>
      <c r="T2195">
        <v>43102.456863425898</v>
      </c>
    </row>
    <row r="2196" spans="1:20" x14ac:dyDescent="0.25">
      <c r="A2196" t="s">
        <v>14375</v>
      </c>
      <c r="B2196" t="s">
        <v>14376</v>
      </c>
      <c r="C2196" t="s">
        <v>11814</v>
      </c>
      <c r="D2196" t="s">
        <v>12566</v>
      </c>
      <c r="E2196" t="s">
        <v>10685</v>
      </c>
      <c r="F2196">
        <v>1713.44</v>
      </c>
      <c r="G2196">
        <v>1713.44</v>
      </c>
      <c r="H2196">
        <v>1</v>
      </c>
      <c r="I2196" t="s">
        <v>10682</v>
      </c>
      <c r="J2196">
        <v>0</v>
      </c>
      <c r="K2196">
        <v>0</v>
      </c>
      <c r="L2196" t="s">
        <v>10868</v>
      </c>
      <c r="N2196" t="s">
        <v>10991</v>
      </c>
      <c r="O2196" t="s">
        <v>10992</v>
      </c>
      <c r="Q2196" t="s">
        <v>10993</v>
      </c>
      <c r="S2196" t="s">
        <v>10994</v>
      </c>
      <c r="T2196">
        <v>43102.456990740699</v>
      </c>
    </row>
    <row r="2197" spans="1:20" x14ac:dyDescent="0.25">
      <c r="A2197" t="s">
        <v>14377</v>
      </c>
      <c r="B2197" t="s">
        <v>14378</v>
      </c>
      <c r="C2197" t="s">
        <v>10691</v>
      </c>
      <c r="D2197" t="s">
        <v>12566</v>
      </c>
      <c r="E2197" t="s">
        <v>10693</v>
      </c>
      <c r="F2197">
        <v>119.99</v>
      </c>
      <c r="G2197">
        <v>359.97</v>
      </c>
      <c r="H2197">
        <v>3</v>
      </c>
      <c r="I2197" t="s">
        <v>10682</v>
      </c>
      <c r="J2197">
        <v>16</v>
      </c>
      <c r="K2197">
        <v>0</v>
      </c>
      <c r="L2197" t="s">
        <v>10706</v>
      </c>
      <c r="N2197" t="s">
        <v>10694</v>
      </c>
      <c r="O2197" t="s">
        <v>10695</v>
      </c>
      <c r="Q2197" t="s">
        <v>10696</v>
      </c>
      <c r="S2197" t="s">
        <v>10697</v>
      </c>
      <c r="T2197">
        <v>43102.457002314797</v>
      </c>
    </row>
    <row r="2198" spans="1:20" x14ac:dyDescent="0.25">
      <c r="A2198" t="s">
        <v>8739</v>
      </c>
      <c r="B2198" t="s">
        <v>14379</v>
      </c>
      <c r="C2198" t="s">
        <v>10691</v>
      </c>
      <c r="D2198" t="s">
        <v>12566</v>
      </c>
      <c r="E2198" t="s">
        <v>10693</v>
      </c>
      <c r="F2198">
        <v>11.99</v>
      </c>
      <c r="G2198">
        <v>143.88</v>
      </c>
      <c r="H2198">
        <v>12</v>
      </c>
      <c r="I2198" t="s">
        <v>10682</v>
      </c>
      <c r="J2198">
        <v>0</v>
      </c>
      <c r="K2198">
        <v>0</v>
      </c>
      <c r="L2198" t="s">
        <v>10692</v>
      </c>
      <c r="N2198" t="s">
        <v>12649</v>
      </c>
      <c r="O2198" t="s">
        <v>10708</v>
      </c>
      <c r="Q2198" t="s">
        <v>10709</v>
      </c>
      <c r="S2198" t="s">
        <v>12650</v>
      </c>
      <c r="T2198">
        <v>43102.456956018497</v>
      </c>
    </row>
    <row r="2199" spans="1:20" x14ac:dyDescent="0.25">
      <c r="A2199" t="s">
        <v>14380</v>
      </c>
      <c r="B2199" t="s">
        <v>14381</v>
      </c>
      <c r="C2199" t="s">
        <v>10691</v>
      </c>
      <c r="D2199" t="s">
        <v>12566</v>
      </c>
      <c r="E2199" t="s">
        <v>10693</v>
      </c>
      <c r="F2199">
        <v>249.22</v>
      </c>
      <c r="G2199">
        <v>747.66</v>
      </c>
      <c r="H2199">
        <v>3</v>
      </c>
      <c r="I2199" t="s">
        <v>10682</v>
      </c>
      <c r="J2199">
        <v>25</v>
      </c>
      <c r="K2199">
        <v>0</v>
      </c>
      <c r="L2199" t="s">
        <v>10796</v>
      </c>
      <c r="N2199" t="s">
        <v>11359</v>
      </c>
      <c r="O2199" t="s">
        <v>10762</v>
      </c>
      <c r="P2199" t="s">
        <v>10701</v>
      </c>
      <c r="Q2199" t="s">
        <v>10763</v>
      </c>
      <c r="R2199" t="s">
        <v>10702</v>
      </c>
      <c r="S2199" t="s">
        <v>11360</v>
      </c>
      <c r="T2199">
        <v>43102.456886574102</v>
      </c>
    </row>
    <row r="2200" spans="1:20" x14ac:dyDescent="0.25">
      <c r="A2200" t="s">
        <v>14382</v>
      </c>
      <c r="B2200" t="s">
        <v>14383</v>
      </c>
      <c r="C2200" t="s">
        <v>10691</v>
      </c>
      <c r="D2200" t="s">
        <v>12566</v>
      </c>
      <c r="E2200" t="s">
        <v>10693</v>
      </c>
      <c r="F2200">
        <v>2596.13</v>
      </c>
      <c r="G2200">
        <v>2596.13</v>
      </c>
      <c r="H2200">
        <v>1</v>
      </c>
      <c r="I2200" t="s">
        <v>10682</v>
      </c>
      <c r="J2200">
        <v>0</v>
      </c>
      <c r="K2200">
        <v>0</v>
      </c>
      <c r="L2200" t="s">
        <v>10796</v>
      </c>
      <c r="N2200" t="s">
        <v>11359</v>
      </c>
      <c r="O2200" t="s">
        <v>10762</v>
      </c>
      <c r="P2200" t="s">
        <v>10701</v>
      </c>
      <c r="Q2200" t="s">
        <v>10763</v>
      </c>
      <c r="R2200" t="s">
        <v>10702</v>
      </c>
      <c r="S2200" t="s">
        <v>11360</v>
      </c>
      <c r="T2200">
        <v>43102.456886574102</v>
      </c>
    </row>
    <row r="2201" spans="1:20" x14ac:dyDescent="0.25">
      <c r="A2201" t="s">
        <v>14384</v>
      </c>
      <c r="B2201" t="s">
        <v>14385</v>
      </c>
      <c r="C2201" t="s">
        <v>10691</v>
      </c>
      <c r="D2201" t="s">
        <v>12566</v>
      </c>
      <c r="E2201" t="s">
        <v>10693</v>
      </c>
      <c r="F2201">
        <v>50.88</v>
      </c>
      <c r="G2201">
        <v>305.27999999999997</v>
      </c>
      <c r="H2201">
        <v>6</v>
      </c>
      <c r="I2201" t="s">
        <v>10682</v>
      </c>
      <c r="J2201">
        <v>0</v>
      </c>
      <c r="K2201">
        <v>0</v>
      </c>
      <c r="L2201" t="s">
        <v>13460</v>
      </c>
      <c r="N2201" t="s">
        <v>11359</v>
      </c>
      <c r="O2201" t="s">
        <v>10762</v>
      </c>
      <c r="P2201" t="s">
        <v>10701</v>
      </c>
      <c r="Q2201" t="s">
        <v>10763</v>
      </c>
      <c r="R2201" t="s">
        <v>10702</v>
      </c>
      <c r="S2201" t="s">
        <v>11360</v>
      </c>
      <c r="T2201">
        <v>43102.456863425898</v>
      </c>
    </row>
    <row r="2202" spans="1:20" x14ac:dyDescent="0.25">
      <c r="A2202" t="s">
        <v>8740</v>
      </c>
      <c r="B2202" t="s">
        <v>14386</v>
      </c>
      <c r="C2202" t="s">
        <v>10691</v>
      </c>
      <c r="D2202" t="s">
        <v>12566</v>
      </c>
      <c r="E2202" t="s">
        <v>10693</v>
      </c>
      <c r="F2202">
        <v>56.07</v>
      </c>
      <c r="G2202">
        <v>168.21</v>
      </c>
      <c r="H2202">
        <v>3</v>
      </c>
      <c r="I2202" t="s">
        <v>10682</v>
      </c>
      <c r="J2202">
        <v>0</v>
      </c>
      <c r="K2202">
        <v>0</v>
      </c>
      <c r="L2202" t="s">
        <v>13460</v>
      </c>
      <c r="N2202" t="s">
        <v>11359</v>
      </c>
      <c r="O2202" t="s">
        <v>10762</v>
      </c>
      <c r="P2202" t="s">
        <v>10701</v>
      </c>
      <c r="Q2202" t="s">
        <v>10763</v>
      </c>
      <c r="R2202" t="s">
        <v>10702</v>
      </c>
      <c r="S2202" t="s">
        <v>11360</v>
      </c>
      <c r="T2202">
        <v>43102.456863425898</v>
      </c>
    </row>
    <row r="2203" spans="1:20" x14ac:dyDescent="0.25">
      <c r="A2203" t="s">
        <v>8741</v>
      </c>
      <c r="B2203" t="s">
        <v>14387</v>
      </c>
      <c r="C2203" t="s">
        <v>10691</v>
      </c>
      <c r="D2203" t="s">
        <v>12566</v>
      </c>
      <c r="E2203" t="s">
        <v>10693</v>
      </c>
      <c r="F2203">
        <v>161.37</v>
      </c>
      <c r="G2203">
        <v>161.37</v>
      </c>
      <c r="H2203">
        <v>1</v>
      </c>
      <c r="I2203" t="s">
        <v>10682</v>
      </c>
      <c r="J2203">
        <v>0</v>
      </c>
      <c r="K2203">
        <v>0</v>
      </c>
      <c r="L2203" t="s">
        <v>13460</v>
      </c>
      <c r="N2203" t="s">
        <v>11359</v>
      </c>
      <c r="O2203" t="s">
        <v>10762</v>
      </c>
      <c r="P2203" t="s">
        <v>10701</v>
      </c>
      <c r="Q2203" t="s">
        <v>10763</v>
      </c>
      <c r="R2203" t="s">
        <v>10702</v>
      </c>
      <c r="S2203" t="s">
        <v>11360</v>
      </c>
      <c r="T2203">
        <v>43102.456863425898</v>
      </c>
    </row>
    <row r="2204" spans="1:20" x14ac:dyDescent="0.25">
      <c r="A2204" t="s">
        <v>8742</v>
      </c>
      <c r="B2204" t="s">
        <v>14388</v>
      </c>
      <c r="C2204" t="s">
        <v>13217</v>
      </c>
      <c r="D2204" t="s">
        <v>12566</v>
      </c>
      <c r="E2204" t="s">
        <v>10836</v>
      </c>
      <c r="F2204">
        <v>16.79</v>
      </c>
      <c r="G2204">
        <v>100.74</v>
      </c>
      <c r="H2204">
        <v>6</v>
      </c>
      <c r="I2204" t="s">
        <v>10682</v>
      </c>
      <c r="J2204">
        <v>0</v>
      </c>
      <c r="K2204">
        <v>0</v>
      </c>
      <c r="L2204" t="s">
        <v>10788</v>
      </c>
      <c r="N2204" t="s">
        <v>12191</v>
      </c>
      <c r="O2204" t="s">
        <v>10747</v>
      </c>
      <c r="Q2204" t="s">
        <v>10748</v>
      </c>
      <c r="S2204" t="s">
        <v>12192</v>
      </c>
      <c r="T2204">
        <v>43102.456921296303</v>
      </c>
    </row>
    <row r="2205" spans="1:20" x14ac:dyDescent="0.25">
      <c r="A2205" t="s">
        <v>14389</v>
      </c>
      <c r="B2205" t="s">
        <v>14390</v>
      </c>
      <c r="C2205" t="s">
        <v>10691</v>
      </c>
      <c r="D2205" t="s">
        <v>12566</v>
      </c>
      <c r="E2205" t="s">
        <v>10693</v>
      </c>
      <c r="F2205">
        <v>22.84</v>
      </c>
      <c r="G2205">
        <v>137.04</v>
      </c>
      <c r="H2205">
        <v>6</v>
      </c>
      <c r="I2205" t="s">
        <v>10682</v>
      </c>
      <c r="J2205">
        <v>0</v>
      </c>
      <c r="K2205">
        <v>0</v>
      </c>
      <c r="L2205" t="s">
        <v>10722</v>
      </c>
      <c r="N2205" t="s">
        <v>12158</v>
      </c>
      <c r="O2205" t="s">
        <v>11279</v>
      </c>
      <c r="Q2205" t="s">
        <v>11280</v>
      </c>
      <c r="S2205" t="s">
        <v>12159</v>
      </c>
      <c r="T2205">
        <v>43102.456956018497</v>
      </c>
    </row>
    <row r="2206" spans="1:20" x14ac:dyDescent="0.25">
      <c r="A2206" t="s">
        <v>14391</v>
      </c>
      <c r="B2206" t="s">
        <v>14392</v>
      </c>
      <c r="C2206" t="s">
        <v>10691</v>
      </c>
      <c r="D2206" t="s">
        <v>12566</v>
      </c>
      <c r="E2206" t="s">
        <v>10693</v>
      </c>
      <c r="F2206">
        <v>129.66</v>
      </c>
      <c r="G2206">
        <v>777.96</v>
      </c>
      <c r="H2206">
        <v>6</v>
      </c>
      <c r="I2206" t="s">
        <v>10682</v>
      </c>
      <c r="J2206">
        <v>0</v>
      </c>
      <c r="K2206">
        <v>0</v>
      </c>
      <c r="L2206" t="s">
        <v>10731</v>
      </c>
      <c r="N2206" t="s">
        <v>11317</v>
      </c>
      <c r="O2206" t="s">
        <v>10708</v>
      </c>
      <c r="Q2206" t="s">
        <v>10709</v>
      </c>
      <c r="S2206" t="s">
        <v>11318</v>
      </c>
      <c r="T2206">
        <v>43102.456875000003</v>
      </c>
    </row>
    <row r="2207" spans="1:20" x14ac:dyDescent="0.25">
      <c r="A2207" t="s">
        <v>14393</v>
      </c>
      <c r="B2207" t="s">
        <v>11372</v>
      </c>
      <c r="C2207" t="s">
        <v>10691</v>
      </c>
      <c r="D2207" t="s">
        <v>12566</v>
      </c>
      <c r="E2207" t="s">
        <v>10693</v>
      </c>
      <c r="F2207">
        <v>47.99</v>
      </c>
      <c r="G2207">
        <v>287.94</v>
      </c>
      <c r="H2207">
        <v>6</v>
      </c>
      <c r="I2207" t="s">
        <v>10682</v>
      </c>
      <c r="J2207">
        <v>0</v>
      </c>
      <c r="K2207">
        <v>0</v>
      </c>
      <c r="L2207" t="s">
        <v>10883</v>
      </c>
      <c r="N2207" t="s">
        <v>10694</v>
      </c>
      <c r="O2207" t="s">
        <v>10695</v>
      </c>
      <c r="Q2207" t="s">
        <v>10696</v>
      </c>
      <c r="S2207" t="s">
        <v>10697</v>
      </c>
      <c r="T2207">
        <v>43102.456979166702</v>
      </c>
    </row>
    <row r="2208" spans="1:20" x14ac:dyDescent="0.25">
      <c r="A2208" t="s">
        <v>4870</v>
      </c>
      <c r="B2208" t="s">
        <v>14394</v>
      </c>
      <c r="C2208" t="s">
        <v>10751</v>
      </c>
      <c r="D2208" t="s">
        <v>12566</v>
      </c>
      <c r="E2208" t="s">
        <v>10836</v>
      </c>
      <c r="F2208">
        <v>25.19</v>
      </c>
      <c r="G2208">
        <v>151.13999999999999</v>
      </c>
      <c r="H2208">
        <v>6</v>
      </c>
      <c r="I2208" t="s">
        <v>10682</v>
      </c>
      <c r="J2208">
        <v>0</v>
      </c>
      <c r="K2208">
        <v>0</v>
      </c>
      <c r="L2208" t="s">
        <v>11672</v>
      </c>
      <c r="N2208" t="s">
        <v>10694</v>
      </c>
      <c r="O2208" t="s">
        <v>10695</v>
      </c>
      <c r="Q2208" t="s">
        <v>10696</v>
      </c>
      <c r="S2208" t="s">
        <v>10697</v>
      </c>
      <c r="T2208">
        <v>43102.456979166702</v>
      </c>
    </row>
    <row r="2209" spans="1:20" x14ac:dyDescent="0.25">
      <c r="A2209" t="s">
        <v>14395</v>
      </c>
      <c r="B2209" t="s">
        <v>14396</v>
      </c>
      <c r="C2209" t="s">
        <v>10691</v>
      </c>
      <c r="D2209" t="s">
        <v>12566</v>
      </c>
      <c r="E2209" t="s">
        <v>10693</v>
      </c>
      <c r="F2209">
        <v>84.99</v>
      </c>
      <c r="G2209">
        <v>509.94</v>
      </c>
      <c r="H2209">
        <v>6</v>
      </c>
      <c r="I2209" t="s">
        <v>10682</v>
      </c>
      <c r="J2209">
        <v>0</v>
      </c>
      <c r="K2209">
        <v>0</v>
      </c>
      <c r="L2209" t="s">
        <v>11406</v>
      </c>
      <c r="N2209" t="s">
        <v>14397</v>
      </c>
      <c r="O2209" t="s">
        <v>10708</v>
      </c>
      <c r="Q2209" t="s">
        <v>10709</v>
      </c>
      <c r="S2209" t="s">
        <v>14398</v>
      </c>
      <c r="T2209">
        <v>43102.456979166702</v>
      </c>
    </row>
    <row r="2210" spans="1:20" x14ac:dyDescent="0.25">
      <c r="A2210" t="s">
        <v>4871</v>
      </c>
      <c r="B2210" t="s">
        <v>14399</v>
      </c>
      <c r="C2210" t="s">
        <v>13217</v>
      </c>
      <c r="D2210" t="s">
        <v>12566</v>
      </c>
      <c r="E2210" t="s">
        <v>10685</v>
      </c>
      <c r="F2210">
        <v>44.99</v>
      </c>
      <c r="G2210">
        <v>269.94</v>
      </c>
      <c r="H2210">
        <v>6</v>
      </c>
      <c r="I2210" t="s">
        <v>10682</v>
      </c>
      <c r="J2210">
        <v>0</v>
      </c>
      <c r="K2210">
        <v>0</v>
      </c>
      <c r="L2210" t="s">
        <v>10722</v>
      </c>
      <c r="N2210" t="s">
        <v>13477</v>
      </c>
      <c r="S2210" t="s">
        <v>13478</v>
      </c>
      <c r="T2210">
        <v>43102.456956018497</v>
      </c>
    </row>
    <row r="2211" spans="1:20" x14ac:dyDescent="0.25">
      <c r="A2211" t="s">
        <v>4872</v>
      </c>
      <c r="B2211" t="s">
        <v>14400</v>
      </c>
      <c r="C2211" t="s">
        <v>10751</v>
      </c>
      <c r="D2211" t="s">
        <v>12566</v>
      </c>
      <c r="E2211" t="s">
        <v>10836</v>
      </c>
      <c r="F2211">
        <v>23.99</v>
      </c>
      <c r="G2211">
        <v>143.94</v>
      </c>
      <c r="H2211">
        <v>6</v>
      </c>
      <c r="I2211" t="s">
        <v>10682</v>
      </c>
      <c r="J2211">
        <v>0</v>
      </c>
      <c r="K2211">
        <v>0</v>
      </c>
      <c r="L2211" t="s">
        <v>10722</v>
      </c>
      <c r="N2211" t="s">
        <v>13477</v>
      </c>
      <c r="S2211" t="s">
        <v>13478</v>
      </c>
      <c r="T2211">
        <v>43102.456956018497</v>
      </c>
    </row>
    <row r="2212" spans="1:20" x14ac:dyDescent="0.25">
      <c r="A2212" t="s">
        <v>8743</v>
      </c>
      <c r="B2212" t="s">
        <v>14401</v>
      </c>
      <c r="C2212" t="s">
        <v>10751</v>
      </c>
      <c r="D2212" t="s">
        <v>12566</v>
      </c>
      <c r="E2212" t="s">
        <v>10693</v>
      </c>
      <c r="F2212">
        <v>9.59</v>
      </c>
      <c r="G2212">
        <v>115.08</v>
      </c>
      <c r="H2212">
        <v>12</v>
      </c>
      <c r="I2212" t="s">
        <v>10682</v>
      </c>
      <c r="J2212">
        <v>0</v>
      </c>
      <c r="K2212">
        <v>0</v>
      </c>
      <c r="L2212" t="s">
        <v>11395</v>
      </c>
      <c r="N2212" t="s">
        <v>10700</v>
      </c>
      <c r="O2212" t="s">
        <v>10701</v>
      </c>
      <c r="Q2212" t="s">
        <v>10702</v>
      </c>
      <c r="S2212" t="s">
        <v>10703</v>
      </c>
      <c r="T2212">
        <v>43102.456886574102</v>
      </c>
    </row>
    <row r="2213" spans="1:20" x14ac:dyDescent="0.25">
      <c r="A2213" t="s">
        <v>14402</v>
      </c>
      <c r="B2213" t="s">
        <v>14403</v>
      </c>
      <c r="C2213" t="s">
        <v>10691</v>
      </c>
      <c r="D2213" t="s">
        <v>12566</v>
      </c>
      <c r="E2213" t="s">
        <v>10693</v>
      </c>
      <c r="F2213">
        <v>13.99</v>
      </c>
      <c r="G2213">
        <v>167.88</v>
      </c>
      <c r="H2213">
        <v>12</v>
      </c>
      <c r="I2213" t="s">
        <v>10682</v>
      </c>
      <c r="J2213">
        <v>0</v>
      </c>
      <c r="K2213">
        <v>0</v>
      </c>
      <c r="L2213" t="s">
        <v>10722</v>
      </c>
      <c r="N2213" t="s">
        <v>11051</v>
      </c>
      <c r="O2213" t="s">
        <v>10708</v>
      </c>
      <c r="P2213" t="s">
        <v>10701</v>
      </c>
      <c r="Q2213" t="s">
        <v>10709</v>
      </c>
      <c r="R2213" t="s">
        <v>10702</v>
      </c>
      <c r="S2213" t="s">
        <v>11052</v>
      </c>
      <c r="T2213">
        <v>43102.456956018497</v>
      </c>
    </row>
    <row r="2214" spans="1:20" x14ac:dyDescent="0.25">
      <c r="A2214" t="s">
        <v>8744</v>
      </c>
      <c r="B2214" t="s">
        <v>14404</v>
      </c>
      <c r="C2214" t="s">
        <v>10691</v>
      </c>
      <c r="D2214" t="s">
        <v>12566</v>
      </c>
      <c r="E2214" t="s">
        <v>10693</v>
      </c>
      <c r="F2214">
        <v>46.19</v>
      </c>
      <c r="G2214">
        <v>277.14</v>
      </c>
      <c r="H2214">
        <v>6</v>
      </c>
      <c r="I2214" t="s">
        <v>10682</v>
      </c>
      <c r="J2214">
        <v>0</v>
      </c>
      <c r="K2214">
        <v>0</v>
      </c>
      <c r="L2214" t="s">
        <v>10835</v>
      </c>
      <c r="N2214" t="s">
        <v>10923</v>
      </c>
      <c r="O2214" t="s">
        <v>10708</v>
      </c>
      <c r="Q2214" t="s">
        <v>10709</v>
      </c>
      <c r="S2214" t="s">
        <v>10924</v>
      </c>
      <c r="T2214">
        <v>43102.456863425898</v>
      </c>
    </row>
    <row r="2215" spans="1:20" x14ac:dyDescent="0.25">
      <c r="A2215" t="s">
        <v>14405</v>
      </c>
      <c r="B2215" t="s">
        <v>14406</v>
      </c>
      <c r="C2215" t="s">
        <v>10691</v>
      </c>
      <c r="D2215" t="s">
        <v>12566</v>
      </c>
      <c r="E2215" t="s">
        <v>10693</v>
      </c>
      <c r="F2215">
        <v>19.72</v>
      </c>
      <c r="G2215">
        <v>236.64</v>
      </c>
      <c r="H2215">
        <v>12</v>
      </c>
      <c r="I2215" t="s">
        <v>10682</v>
      </c>
      <c r="J2215">
        <v>0</v>
      </c>
      <c r="K2215">
        <v>0</v>
      </c>
      <c r="L2215" t="s">
        <v>10722</v>
      </c>
      <c r="N2215" t="s">
        <v>11378</v>
      </c>
      <c r="O2215" t="s">
        <v>10701</v>
      </c>
      <c r="Q2215" t="s">
        <v>10702</v>
      </c>
      <c r="S2215" t="s">
        <v>11379</v>
      </c>
      <c r="T2215">
        <v>43102.456956018497</v>
      </c>
    </row>
    <row r="2216" spans="1:20" x14ac:dyDescent="0.25">
      <c r="A2216" t="s">
        <v>14407</v>
      </c>
      <c r="B2216" t="s">
        <v>14408</v>
      </c>
      <c r="C2216" t="s">
        <v>10691</v>
      </c>
      <c r="D2216" t="s">
        <v>12566</v>
      </c>
      <c r="E2216" t="s">
        <v>10693</v>
      </c>
      <c r="F2216">
        <v>15.43</v>
      </c>
      <c r="G2216">
        <v>185.16</v>
      </c>
      <c r="H2216">
        <v>12</v>
      </c>
      <c r="I2216" t="s">
        <v>10682</v>
      </c>
      <c r="J2216">
        <v>0</v>
      </c>
      <c r="K2216">
        <v>0</v>
      </c>
      <c r="L2216" t="s">
        <v>11451</v>
      </c>
      <c r="N2216" t="s">
        <v>14409</v>
      </c>
      <c r="O2216" t="s">
        <v>10762</v>
      </c>
      <c r="Q2216" t="s">
        <v>10763</v>
      </c>
      <c r="S2216" t="s">
        <v>14410</v>
      </c>
      <c r="T2216">
        <v>43102.456875000003</v>
      </c>
    </row>
    <row r="2217" spans="1:20" x14ac:dyDescent="0.25">
      <c r="A2217" t="s">
        <v>4873</v>
      </c>
      <c r="B2217" t="s">
        <v>14411</v>
      </c>
      <c r="C2217" t="s">
        <v>13217</v>
      </c>
      <c r="D2217" t="s">
        <v>12566</v>
      </c>
      <c r="E2217" t="s">
        <v>10685</v>
      </c>
      <c r="F2217">
        <v>49.99</v>
      </c>
      <c r="G2217">
        <v>299.94</v>
      </c>
      <c r="H2217">
        <v>6</v>
      </c>
      <c r="I2217" t="s">
        <v>10682</v>
      </c>
      <c r="J2217">
        <v>23</v>
      </c>
      <c r="K2217">
        <v>0</v>
      </c>
      <c r="L2217" t="s">
        <v>11014</v>
      </c>
      <c r="N2217" t="s">
        <v>10803</v>
      </c>
      <c r="O2217" t="s">
        <v>10782</v>
      </c>
      <c r="Q2217" t="s">
        <v>10783</v>
      </c>
      <c r="S2217" t="s">
        <v>10804</v>
      </c>
      <c r="T2217">
        <v>43102.456863425898</v>
      </c>
    </row>
    <row r="2218" spans="1:20" x14ac:dyDescent="0.25">
      <c r="A2218" t="s">
        <v>14412</v>
      </c>
      <c r="B2218" t="s">
        <v>14413</v>
      </c>
      <c r="C2218" t="s">
        <v>10691</v>
      </c>
      <c r="D2218" t="s">
        <v>12566</v>
      </c>
      <c r="E2218" t="s">
        <v>10693</v>
      </c>
      <c r="F2218">
        <v>23.39</v>
      </c>
      <c r="G2218">
        <v>140.34</v>
      </c>
      <c r="H2218">
        <v>6</v>
      </c>
      <c r="I2218" t="s">
        <v>10682</v>
      </c>
      <c r="J2218">
        <v>0</v>
      </c>
      <c r="K2218">
        <v>0</v>
      </c>
      <c r="L2218" t="s">
        <v>10722</v>
      </c>
      <c r="N2218" t="s">
        <v>10774</v>
      </c>
      <c r="O2218" t="s">
        <v>10775</v>
      </c>
      <c r="Q2218" t="s">
        <v>10776</v>
      </c>
      <c r="S2218" t="s">
        <v>10777</v>
      </c>
      <c r="T2218">
        <v>43102.456956018497</v>
      </c>
    </row>
    <row r="2219" spans="1:20" x14ac:dyDescent="0.25">
      <c r="A2219" t="s">
        <v>14414</v>
      </c>
      <c r="B2219" t="s">
        <v>14415</v>
      </c>
      <c r="C2219" t="s">
        <v>10691</v>
      </c>
      <c r="D2219" t="s">
        <v>12566</v>
      </c>
      <c r="E2219" t="s">
        <v>10693</v>
      </c>
      <c r="F2219">
        <v>11.99</v>
      </c>
      <c r="G2219">
        <v>143.88</v>
      </c>
      <c r="H2219">
        <v>12</v>
      </c>
      <c r="I2219" t="s">
        <v>10682</v>
      </c>
      <c r="J2219">
        <v>0</v>
      </c>
      <c r="K2219">
        <v>0</v>
      </c>
      <c r="L2219" t="s">
        <v>10788</v>
      </c>
      <c r="N2219" t="s">
        <v>11212</v>
      </c>
      <c r="O2219" t="s">
        <v>10701</v>
      </c>
      <c r="Q2219" t="s">
        <v>10702</v>
      </c>
      <c r="S2219" t="s">
        <v>11213</v>
      </c>
      <c r="T2219">
        <v>43102.456921296303</v>
      </c>
    </row>
    <row r="2220" spans="1:20" x14ac:dyDescent="0.25">
      <c r="A2220" t="s">
        <v>14416</v>
      </c>
      <c r="B2220" t="s">
        <v>14417</v>
      </c>
      <c r="C2220" t="s">
        <v>10691</v>
      </c>
      <c r="D2220" t="s">
        <v>12566</v>
      </c>
      <c r="E2220" t="s">
        <v>10693</v>
      </c>
      <c r="F2220">
        <v>25.99</v>
      </c>
      <c r="G2220">
        <v>311.88</v>
      </c>
      <c r="H2220">
        <v>12</v>
      </c>
      <c r="I2220" t="s">
        <v>10682</v>
      </c>
      <c r="J2220">
        <v>12</v>
      </c>
      <c r="K2220">
        <v>0</v>
      </c>
      <c r="L2220" t="s">
        <v>10713</v>
      </c>
      <c r="N2220" t="s">
        <v>10700</v>
      </c>
      <c r="O2220" t="s">
        <v>10701</v>
      </c>
      <c r="Q2220" t="s">
        <v>10702</v>
      </c>
      <c r="S2220" t="s">
        <v>10703</v>
      </c>
      <c r="T2220">
        <v>43102.456875000003</v>
      </c>
    </row>
    <row r="2221" spans="1:20" x14ac:dyDescent="0.25">
      <c r="A2221" t="s">
        <v>14418</v>
      </c>
      <c r="B2221" t="s">
        <v>14419</v>
      </c>
      <c r="C2221" t="s">
        <v>10691</v>
      </c>
      <c r="D2221" t="s">
        <v>12566</v>
      </c>
      <c r="E2221" t="s">
        <v>10693</v>
      </c>
      <c r="F2221">
        <v>33.99</v>
      </c>
      <c r="G2221">
        <v>203.94</v>
      </c>
      <c r="H2221">
        <v>6</v>
      </c>
      <c r="I2221" t="s">
        <v>10682</v>
      </c>
      <c r="J2221">
        <v>0</v>
      </c>
      <c r="K2221">
        <v>0</v>
      </c>
      <c r="L2221" t="s">
        <v>14056</v>
      </c>
      <c r="N2221" t="s">
        <v>12137</v>
      </c>
      <c r="O2221" t="s">
        <v>10701</v>
      </c>
      <c r="Q2221" t="s">
        <v>10702</v>
      </c>
      <c r="S2221" t="s">
        <v>12138</v>
      </c>
      <c r="T2221">
        <v>43102.456967592603</v>
      </c>
    </row>
    <row r="2222" spans="1:20" x14ac:dyDescent="0.25">
      <c r="A2222" t="s">
        <v>8745</v>
      </c>
      <c r="B2222" t="s">
        <v>14420</v>
      </c>
      <c r="C2222" t="s">
        <v>10691</v>
      </c>
      <c r="D2222" t="s">
        <v>12566</v>
      </c>
      <c r="E2222" t="s">
        <v>10693</v>
      </c>
      <c r="F2222">
        <v>7.47</v>
      </c>
      <c r="G2222">
        <v>44.82</v>
      </c>
      <c r="H2222">
        <v>6</v>
      </c>
      <c r="I2222" t="s">
        <v>10682</v>
      </c>
      <c r="J2222">
        <v>0</v>
      </c>
      <c r="K2222">
        <v>0</v>
      </c>
      <c r="L2222" t="s">
        <v>10717</v>
      </c>
      <c r="N2222" t="s">
        <v>11096</v>
      </c>
      <c r="S2222" t="s">
        <v>11097</v>
      </c>
      <c r="T2222">
        <v>43102.456921296303</v>
      </c>
    </row>
    <row r="2223" spans="1:20" x14ac:dyDescent="0.25">
      <c r="A2223" t="s">
        <v>14421</v>
      </c>
      <c r="B2223" t="s">
        <v>14422</v>
      </c>
      <c r="C2223" t="s">
        <v>10691</v>
      </c>
      <c r="D2223" t="s">
        <v>12566</v>
      </c>
      <c r="E2223" t="s">
        <v>10693</v>
      </c>
      <c r="F2223">
        <v>32.99</v>
      </c>
      <c r="G2223">
        <v>197.94</v>
      </c>
      <c r="H2223">
        <v>6</v>
      </c>
      <c r="I2223" t="s">
        <v>10682</v>
      </c>
      <c r="J2223">
        <v>0</v>
      </c>
      <c r="K2223">
        <v>0</v>
      </c>
      <c r="L2223" t="s">
        <v>13048</v>
      </c>
      <c r="N2223" t="s">
        <v>12137</v>
      </c>
      <c r="O2223" t="s">
        <v>10701</v>
      </c>
      <c r="Q2223" t="s">
        <v>10702</v>
      </c>
      <c r="S2223" t="s">
        <v>12138</v>
      </c>
      <c r="T2223">
        <v>43102.456875000003</v>
      </c>
    </row>
    <row r="2224" spans="1:20" x14ac:dyDescent="0.25">
      <c r="A2224" t="s">
        <v>8746</v>
      </c>
      <c r="B2224" t="s">
        <v>14423</v>
      </c>
      <c r="C2224" t="s">
        <v>10751</v>
      </c>
      <c r="D2224" t="s">
        <v>12566</v>
      </c>
      <c r="E2224" t="s">
        <v>10693</v>
      </c>
      <c r="F2224">
        <v>19.79</v>
      </c>
      <c r="G2224">
        <v>237.48</v>
      </c>
      <c r="H2224">
        <v>12</v>
      </c>
      <c r="I2224" t="s">
        <v>10682</v>
      </c>
      <c r="J2224">
        <v>0</v>
      </c>
      <c r="K2224">
        <v>0</v>
      </c>
      <c r="L2224" t="s">
        <v>11451</v>
      </c>
      <c r="N2224" t="s">
        <v>10737</v>
      </c>
      <c r="O2224" t="s">
        <v>10708</v>
      </c>
      <c r="Q2224" t="s">
        <v>10709</v>
      </c>
      <c r="S2224" t="s">
        <v>10738</v>
      </c>
      <c r="T2224">
        <v>43102.456875000003</v>
      </c>
    </row>
    <row r="2225" spans="1:20" x14ac:dyDescent="0.25">
      <c r="A2225" t="s">
        <v>14424</v>
      </c>
      <c r="B2225" t="s">
        <v>14425</v>
      </c>
      <c r="C2225" t="s">
        <v>10691</v>
      </c>
      <c r="D2225" t="s">
        <v>12566</v>
      </c>
      <c r="E2225" t="s">
        <v>10693</v>
      </c>
      <c r="F2225">
        <v>42.99</v>
      </c>
      <c r="G2225">
        <v>257.94</v>
      </c>
      <c r="H2225">
        <v>6</v>
      </c>
      <c r="I2225" t="s">
        <v>10682</v>
      </c>
      <c r="J2225">
        <v>0</v>
      </c>
      <c r="K2225">
        <v>0</v>
      </c>
      <c r="L2225" t="s">
        <v>14426</v>
      </c>
      <c r="N2225" t="s">
        <v>13477</v>
      </c>
      <c r="S2225" t="s">
        <v>13478</v>
      </c>
      <c r="T2225">
        <v>43102.456956018497</v>
      </c>
    </row>
    <row r="2226" spans="1:20" x14ac:dyDescent="0.25">
      <c r="A2226" t="s">
        <v>14427</v>
      </c>
      <c r="B2226" t="s">
        <v>14428</v>
      </c>
      <c r="C2226" t="s">
        <v>10691</v>
      </c>
      <c r="D2226" t="s">
        <v>12566</v>
      </c>
      <c r="E2226" t="s">
        <v>10693</v>
      </c>
      <c r="F2226">
        <v>36.340000000000003</v>
      </c>
      <c r="G2226">
        <v>218.04</v>
      </c>
      <c r="H2226">
        <v>6</v>
      </c>
      <c r="I2226" t="s">
        <v>10682</v>
      </c>
      <c r="J2226">
        <v>0</v>
      </c>
      <c r="K2226">
        <v>0</v>
      </c>
      <c r="L2226" t="s">
        <v>10812</v>
      </c>
      <c r="N2226" t="s">
        <v>13564</v>
      </c>
      <c r="O2226" t="s">
        <v>10762</v>
      </c>
      <c r="P2226" t="s">
        <v>10708</v>
      </c>
      <c r="Q2226" t="s">
        <v>10763</v>
      </c>
      <c r="R2226" t="s">
        <v>10709</v>
      </c>
      <c r="S2226" t="s">
        <v>13565</v>
      </c>
      <c r="T2226">
        <v>43102.456875000003</v>
      </c>
    </row>
    <row r="2227" spans="1:20" x14ac:dyDescent="0.25">
      <c r="A2227" t="s">
        <v>8747</v>
      </c>
      <c r="B2227" t="s">
        <v>14429</v>
      </c>
      <c r="C2227" t="s">
        <v>10691</v>
      </c>
      <c r="D2227" t="s">
        <v>12566</v>
      </c>
      <c r="E2227" t="s">
        <v>10693</v>
      </c>
      <c r="F2227">
        <v>12.99</v>
      </c>
      <c r="G2227">
        <v>155.88</v>
      </c>
      <c r="H2227">
        <v>12</v>
      </c>
      <c r="I2227" t="s">
        <v>10682</v>
      </c>
      <c r="J2227">
        <v>0</v>
      </c>
      <c r="K2227">
        <v>0</v>
      </c>
      <c r="L2227" t="s">
        <v>10717</v>
      </c>
      <c r="N2227" t="s">
        <v>11489</v>
      </c>
      <c r="O2227" t="s">
        <v>10701</v>
      </c>
      <c r="Q2227" t="s">
        <v>10702</v>
      </c>
      <c r="S2227" t="s">
        <v>11490</v>
      </c>
      <c r="T2227">
        <v>43102.456921296303</v>
      </c>
    </row>
    <row r="2228" spans="1:20" x14ac:dyDescent="0.25">
      <c r="A2228" t="s">
        <v>14430</v>
      </c>
      <c r="B2228" t="s">
        <v>14431</v>
      </c>
      <c r="C2228" t="s">
        <v>13217</v>
      </c>
      <c r="D2228" t="s">
        <v>12566</v>
      </c>
      <c r="E2228" t="s">
        <v>10753</v>
      </c>
      <c r="F2228">
        <v>17.649999999999999</v>
      </c>
      <c r="G2228">
        <v>211.8</v>
      </c>
      <c r="H2228">
        <v>12</v>
      </c>
      <c r="I2228" t="s">
        <v>10682</v>
      </c>
      <c r="J2228">
        <v>0</v>
      </c>
      <c r="K2228">
        <v>0</v>
      </c>
      <c r="L2228" t="s">
        <v>11172</v>
      </c>
      <c r="N2228" t="s">
        <v>10941</v>
      </c>
      <c r="O2228" t="s">
        <v>10708</v>
      </c>
      <c r="Q2228" t="s">
        <v>10709</v>
      </c>
      <c r="S2228" t="s">
        <v>10942</v>
      </c>
      <c r="T2228">
        <v>43102.456886574102</v>
      </c>
    </row>
    <row r="2229" spans="1:20" x14ac:dyDescent="0.25">
      <c r="A2229" t="s">
        <v>14432</v>
      </c>
      <c r="B2229" t="s">
        <v>14433</v>
      </c>
      <c r="C2229" t="s">
        <v>10691</v>
      </c>
      <c r="D2229" t="s">
        <v>12566</v>
      </c>
      <c r="E2229" t="s">
        <v>10693</v>
      </c>
      <c r="F2229">
        <v>20.76</v>
      </c>
      <c r="G2229">
        <v>249.12</v>
      </c>
      <c r="H2229">
        <v>12</v>
      </c>
      <c r="I2229" t="s">
        <v>10682</v>
      </c>
      <c r="J2229">
        <v>0</v>
      </c>
      <c r="K2229">
        <v>0</v>
      </c>
      <c r="L2229" t="s">
        <v>10788</v>
      </c>
      <c r="N2229" t="s">
        <v>10700</v>
      </c>
      <c r="O2229" t="s">
        <v>10701</v>
      </c>
      <c r="Q2229" t="s">
        <v>10702</v>
      </c>
      <c r="S2229" t="s">
        <v>10703</v>
      </c>
      <c r="T2229">
        <v>43102.456921296303</v>
      </c>
    </row>
    <row r="2230" spans="1:20" x14ac:dyDescent="0.25">
      <c r="A2230" t="s">
        <v>8748</v>
      </c>
      <c r="B2230" t="s">
        <v>14434</v>
      </c>
      <c r="C2230" t="s">
        <v>10751</v>
      </c>
      <c r="D2230" t="s">
        <v>12566</v>
      </c>
      <c r="E2230" t="s">
        <v>10836</v>
      </c>
      <c r="F2230">
        <v>15.59</v>
      </c>
      <c r="G2230">
        <v>93.54</v>
      </c>
      <c r="H2230">
        <v>6</v>
      </c>
      <c r="I2230" t="s">
        <v>10682</v>
      </c>
      <c r="J2230">
        <v>0</v>
      </c>
      <c r="K2230">
        <v>0</v>
      </c>
      <c r="L2230" t="s">
        <v>10918</v>
      </c>
      <c r="N2230" t="s">
        <v>13258</v>
      </c>
      <c r="O2230" t="s">
        <v>11717</v>
      </c>
      <c r="Q2230" t="s">
        <v>11718</v>
      </c>
      <c r="S2230" t="s">
        <v>13259</v>
      </c>
      <c r="T2230">
        <v>43102.456967592603</v>
      </c>
    </row>
    <row r="2231" spans="1:20" x14ac:dyDescent="0.25">
      <c r="A2231" t="s">
        <v>8749</v>
      </c>
      <c r="B2231" t="s">
        <v>11859</v>
      </c>
      <c r="C2231" t="s">
        <v>10751</v>
      </c>
      <c r="D2231" t="s">
        <v>10752</v>
      </c>
      <c r="E2231" t="s">
        <v>10753</v>
      </c>
      <c r="F2231">
        <v>82.99</v>
      </c>
      <c r="G2231">
        <v>497.94</v>
      </c>
      <c r="H2231">
        <v>6</v>
      </c>
      <c r="I2231" t="s">
        <v>10682</v>
      </c>
      <c r="J2231">
        <v>0</v>
      </c>
      <c r="K2231">
        <v>0</v>
      </c>
      <c r="L2231" t="s">
        <v>10862</v>
      </c>
      <c r="N2231" t="s">
        <v>11270</v>
      </c>
      <c r="O2231" t="s">
        <v>10747</v>
      </c>
      <c r="P2231" t="s">
        <v>10708</v>
      </c>
      <c r="Q2231" t="s">
        <v>10748</v>
      </c>
      <c r="R2231" t="s">
        <v>10709</v>
      </c>
      <c r="S2231" t="s">
        <v>11271</v>
      </c>
      <c r="T2231">
        <v>43102.456909722197</v>
      </c>
    </row>
    <row r="2232" spans="1:20" x14ac:dyDescent="0.25">
      <c r="A2232" t="s">
        <v>4874</v>
      </c>
      <c r="B2232" t="s">
        <v>14435</v>
      </c>
      <c r="C2232" t="s">
        <v>11814</v>
      </c>
      <c r="D2232" t="s">
        <v>12566</v>
      </c>
      <c r="E2232" t="s">
        <v>10685</v>
      </c>
      <c r="F2232">
        <v>562.99</v>
      </c>
      <c r="G2232">
        <v>1688.97</v>
      </c>
      <c r="H2232">
        <v>3</v>
      </c>
      <c r="I2232" t="s">
        <v>10682</v>
      </c>
      <c r="J2232">
        <v>0</v>
      </c>
      <c r="K2232">
        <v>0</v>
      </c>
      <c r="L2232" t="s">
        <v>10835</v>
      </c>
      <c r="N2232" t="s">
        <v>14436</v>
      </c>
      <c r="O2232" t="s">
        <v>10782</v>
      </c>
      <c r="Q2232" t="s">
        <v>10783</v>
      </c>
      <c r="S2232" t="s">
        <v>14437</v>
      </c>
      <c r="T2232">
        <v>43102.456863425898</v>
      </c>
    </row>
    <row r="2233" spans="1:20" x14ac:dyDescent="0.25">
      <c r="A2233" t="s">
        <v>14438</v>
      </c>
      <c r="B2233" t="s">
        <v>14439</v>
      </c>
      <c r="C2233" t="s">
        <v>10691</v>
      </c>
      <c r="D2233" t="s">
        <v>12566</v>
      </c>
      <c r="E2233" t="s">
        <v>10693</v>
      </c>
      <c r="F2233">
        <v>6.99</v>
      </c>
      <c r="G2233">
        <v>83.88</v>
      </c>
      <c r="H2233">
        <v>12</v>
      </c>
      <c r="I2233" t="s">
        <v>10682</v>
      </c>
      <c r="J2233">
        <v>0</v>
      </c>
      <c r="K2233">
        <v>0</v>
      </c>
      <c r="L2233" t="s">
        <v>14440</v>
      </c>
      <c r="N2233" t="s">
        <v>10761</v>
      </c>
      <c r="O2233" t="s">
        <v>10762</v>
      </c>
      <c r="P2233" t="s">
        <v>10708</v>
      </c>
      <c r="Q2233" t="s">
        <v>10763</v>
      </c>
      <c r="R2233" t="s">
        <v>10709</v>
      </c>
      <c r="S2233" t="s">
        <v>10764</v>
      </c>
      <c r="T2233">
        <v>43102.456932870402</v>
      </c>
    </row>
    <row r="2234" spans="1:20" x14ac:dyDescent="0.25">
      <c r="A2234" t="s">
        <v>14441</v>
      </c>
      <c r="B2234" t="s">
        <v>14442</v>
      </c>
      <c r="C2234" t="s">
        <v>10691</v>
      </c>
      <c r="D2234" t="s">
        <v>12566</v>
      </c>
      <c r="E2234" t="s">
        <v>10693</v>
      </c>
      <c r="F2234">
        <v>29.99</v>
      </c>
      <c r="G2234">
        <v>179.94</v>
      </c>
      <c r="H2234">
        <v>6</v>
      </c>
      <c r="I2234" t="s">
        <v>10682</v>
      </c>
      <c r="J2234">
        <v>0</v>
      </c>
      <c r="K2234">
        <v>0</v>
      </c>
      <c r="L2234" t="s">
        <v>11502</v>
      </c>
      <c r="N2234" t="s">
        <v>14436</v>
      </c>
      <c r="O2234" t="s">
        <v>10782</v>
      </c>
      <c r="Q2234" t="s">
        <v>10783</v>
      </c>
      <c r="S2234" t="s">
        <v>14437</v>
      </c>
      <c r="T2234">
        <v>43102.456921296303</v>
      </c>
    </row>
    <row r="2235" spans="1:20" x14ac:dyDescent="0.25">
      <c r="A2235" t="s">
        <v>8750</v>
      </c>
      <c r="B2235" t="s">
        <v>14443</v>
      </c>
      <c r="C2235" t="s">
        <v>13217</v>
      </c>
      <c r="D2235" t="s">
        <v>12566</v>
      </c>
      <c r="E2235" t="s">
        <v>10836</v>
      </c>
      <c r="F2235">
        <v>29.09</v>
      </c>
      <c r="G2235">
        <v>174.54</v>
      </c>
      <c r="H2235">
        <v>6</v>
      </c>
      <c r="I2235" t="s">
        <v>10682</v>
      </c>
      <c r="J2235">
        <v>0</v>
      </c>
      <c r="K2235">
        <v>0</v>
      </c>
      <c r="L2235" t="s">
        <v>11988</v>
      </c>
      <c r="N2235" t="s">
        <v>12691</v>
      </c>
      <c r="O2235" t="s">
        <v>11717</v>
      </c>
      <c r="Q2235" t="s">
        <v>11718</v>
      </c>
      <c r="S2235" t="s">
        <v>12692</v>
      </c>
      <c r="T2235">
        <v>43102.456990740699</v>
      </c>
    </row>
    <row r="2236" spans="1:20" x14ac:dyDescent="0.25">
      <c r="A2236" t="s">
        <v>4875</v>
      </c>
      <c r="B2236" t="s">
        <v>14444</v>
      </c>
      <c r="C2236" t="s">
        <v>10751</v>
      </c>
      <c r="D2236" t="s">
        <v>12566</v>
      </c>
      <c r="E2236" t="s">
        <v>10693</v>
      </c>
      <c r="F2236">
        <v>38.99</v>
      </c>
      <c r="G2236">
        <v>233.94</v>
      </c>
      <c r="H2236">
        <v>6</v>
      </c>
      <c r="I2236" t="s">
        <v>10682</v>
      </c>
      <c r="J2236">
        <v>0</v>
      </c>
      <c r="K2236">
        <v>0</v>
      </c>
      <c r="L2236" t="s">
        <v>10916</v>
      </c>
      <c r="N2236" t="s">
        <v>10723</v>
      </c>
      <c r="O2236" t="s">
        <v>10708</v>
      </c>
      <c r="Q2236" t="s">
        <v>10709</v>
      </c>
      <c r="S2236" t="s">
        <v>10724</v>
      </c>
      <c r="T2236">
        <v>43102.456909722197</v>
      </c>
    </row>
    <row r="2237" spans="1:20" x14ac:dyDescent="0.25">
      <c r="A2237" t="s">
        <v>4876</v>
      </c>
      <c r="B2237" t="s">
        <v>14445</v>
      </c>
      <c r="C2237" t="s">
        <v>11814</v>
      </c>
      <c r="D2237" t="s">
        <v>12566</v>
      </c>
      <c r="E2237" t="s">
        <v>10685</v>
      </c>
      <c r="F2237">
        <v>424.99</v>
      </c>
      <c r="G2237">
        <v>1274.97</v>
      </c>
      <c r="H2237">
        <v>3</v>
      </c>
      <c r="I2237" t="s">
        <v>10682</v>
      </c>
      <c r="J2237">
        <v>0</v>
      </c>
      <c r="K2237">
        <v>0</v>
      </c>
      <c r="L2237" t="s">
        <v>11101</v>
      </c>
      <c r="N2237" t="s">
        <v>14436</v>
      </c>
      <c r="O2237" t="s">
        <v>10782</v>
      </c>
      <c r="Q2237" t="s">
        <v>10783</v>
      </c>
      <c r="S2237" t="s">
        <v>14437</v>
      </c>
      <c r="T2237">
        <v>43102.456944444399</v>
      </c>
    </row>
    <row r="2238" spans="1:20" x14ac:dyDescent="0.25">
      <c r="A2238" t="s">
        <v>8751</v>
      </c>
      <c r="B2238" t="s">
        <v>14446</v>
      </c>
      <c r="C2238" t="s">
        <v>10856</v>
      </c>
      <c r="D2238" t="s">
        <v>10683</v>
      </c>
      <c r="E2238" t="s">
        <v>10685</v>
      </c>
      <c r="F2238">
        <v>79.989999999999995</v>
      </c>
      <c r="G2238">
        <v>479.94</v>
      </c>
      <c r="H2238">
        <v>6</v>
      </c>
      <c r="I2238" t="s">
        <v>10682</v>
      </c>
      <c r="J2238">
        <v>0</v>
      </c>
      <c r="K2238">
        <v>0</v>
      </c>
      <c r="L2238" t="s">
        <v>11406</v>
      </c>
      <c r="N2238" t="s">
        <v>10686</v>
      </c>
      <c r="O2238" t="s">
        <v>10687</v>
      </c>
      <c r="Q2238" t="s">
        <v>10688</v>
      </c>
      <c r="S2238" t="s">
        <v>10689</v>
      </c>
      <c r="T2238">
        <v>43102.456979166702</v>
      </c>
    </row>
    <row r="2239" spans="1:20" x14ac:dyDescent="0.25">
      <c r="A2239" t="s">
        <v>14447</v>
      </c>
      <c r="B2239" t="s">
        <v>14448</v>
      </c>
      <c r="C2239" t="s">
        <v>10691</v>
      </c>
      <c r="D2239" t="s">
        <v>12566</v>
      </c>
      <c r="E2239" t="s">
        <v>10693</v>
      </c>
      <c r="F2239">
        <v>8.49</v>
      </c>
      <c r="G2239">
        <v>101.88</v>
      </c>
      <c r="H2239">
        <v>12</v>
      </c>
      <c r="I2239" t="s">
        <v>10682</v>
      </c>
      <c r="J2239">
        <v>0</v>
      </c>
      <c r="K2239">
        <v>0</v>
      </c>
      <c r="L2239" t="s">
        <v>10758</v>
      </c>
      <c r="N2239" t="s">
        <v>10746</v>
      </c>
      <c r="O2239" t="s">
        <v>10747</v>
      </c>
      <c r="Q2239" t="s">
        <v>10748</v>
      </c>
      <c r="S2239" t="s">
        <v>10749</v>
      </c>
      <c r="T2239">
        <v>43109.404224537</v>
      </c>
    </row>
    <row r="2240" spans="1:20" x14ac:dyDescent="0.25">
      <c r="A2240" t="s">
        <v>8752</v>
      </c>
      <c r="B2240" t="s">
        <v>14449</v>
      </c>
      <c r="C2240" t="s">
        <v>10751</v>
      </c>
      <c r="D2240" t="s">
        <v>12566</v>
      </c>
      <c r="E2240" t="s">
        <v>10836</v>
      </c>
      <c r="F2240">
        <v>31.19</v>
      </c>
      <c r="G2240">
        <v>187.14</v>
      </c>
      <c r="H2240">
        <v>6</v>
      </c>
      <c r="I2240" t="s">
        <v>10682</v>
      </c>
      <c r="J2240">
        <v>0</v>
      </c>
      <c r="K2240">
        <v>0</v>
      </c>
      <c r="L2240" t="s">
        <v>10868</v>
      </c>
      <c r="N2240" t="s">
        <v>11359</v>
      </c>
      <c r="O2240" t="s">
        <v>10762</v>
      </c>
      <c r="P2240" t="s">
        <v>10701</v>
      </c>
      <c r="Q2240" t="s">
        <v>10763</v>
      </c>
      <c r="R2240" t="s">
        <v>10702</v>
      </c>
      <c r="S2240" t="s">
        <v>11360</v>
      </c>
      <c r="T2240">
        <v>43102.456990740699</v>
      </c>
    </row>
    <row r="2241" spans="1:20" x14ac:dyDescent="0.25">
      <c r="A2241" t="s">
        <v>4877</v>
      </c>
      <c r="B2241" t="s">
        <v>14450</v>
      </c>
      <c r="C2241" t="s">
        <v>10856</v>
      </c>
      <c r="D2241" t="s">
        <v>12566</v>
      </c>
      <c r="E2241" t="s">
        <v>10685</v>
      </c>
      <c r="F2241">
        <v>89.99</v>
      </c>
      <c r="G2241">
        <v>539.94000000000005</v>
      </c>
      <c r="H2241">
        <v>6</v>
      </c>
      <c r="I2241" t="s">
        <v>10682</v>
      </c>
      <c r="J2241">
        <v>0</v>
      </c>
      <c r="K2241">
        <v>0</v>
      </c>
      <c r="L2241" t="s">
        <v>10731</v>
      </c>
      <c r="M2241">
        <v>43936</v>
      </c>
      <c r="N2241" t="s">
        <v>10694</v>
      </c>
      <c r="O2241" t="s">
        <v>10695</v>
      </c>
      <c r="Q2241" t="s">
        <v>10696</v>
      </c>
      <c r="S2241" t="s">
        <v>10697</v>
      </c>
      <c r="T2241">
        <v>43102.456875000003</v>
      </c>
    </row>
    <row r="2242" spans="1:20" x14ac:dyDescent="0.25">
      <c r="A2242" t="s">
        <v>4878</v>
      </c>
      <c r="B2242" t="s">
        <v>14451</v>
      </c>
      <c r="C2242" t="s">
        <v>11814</v>
      </c>
      <c r="D2242" t="s">
        <v>12566</v>
      </c>
      <c r="E2242" t="s">
        <v>10685</v>
      </c>
      <c r="F2242">
        <v>175.99</v>
      </c>
      <c r="G2242">
        <v>1055.94</v>
      </c>
      <c r="H2242">
        <v>6</v>
      </c>
      <c r="I2242" t="s">
        <v>10682</v>
      </c>
      <c r="J2242">
        <v>0</v>
      </c>
      <c r="K2242">
        <v>0</v>
      </c>
      <c r="L2242" t="s">
        <v>10868</v>
      </c>
      <c r="N2242" t="s">
        <v>14436</v>
      </c>
      <c r="O2242" t="s">
        <v>10782</v>
      </c>
      <c r="Q2242" t="s">
        <v>10783</v>
      </c>
      <c r="S2242" t="s">
        <v>14437</v>
      </c>
      <c r="T2242">
        <v>43102.456990740699</v>
      </c>
    </row>
    <row r="2243" spans="1:20" x14ac:dyDescent="0.25">
      <c r="A2243" t="s">
        <v>4879</v>
      </c>
      <c r="B2243" t="s">
        <v>14452</v>
      </c>
      <c r="C2243" t="s">
        <v>12445</v>
      </c>
      <c r="D2243" t="s">
        <v>12566</v>
      </c>
      <c r="E2243" t="s">
        <v>10685</v>
      </c>
      <c r="F2243">
        <v>58.99</v>
      </c>
      <c r="G2243">
        <v>353.94</v>
      </c>
      <c r="H2243">
        <v>6</v>
      </c>
      <c r="I2243" t="s">
        <v>10682</v>
      </c>
      <c r="J2243">
        <v>0</v>
      </c>
      <c r="K2243">
        <v>0</v>
      </c>
      <c r="L2243" t="s">
        <v>10731</v>
      </c>
      <c r="M2243">
        <v>44211</v>
      </c>
      <c r="N2243" t="s">
        <v>10694</v>
      </c>
      <c r="O2243" t="s">
        <v>10695</v>
      </c>
      <c r="Q2243" t="s">
        <v>10696</v>
      </c>
      <c r="S2243" t="s">
        <v>10697</v>
      </c>
      <c r="T2243">
        <v>43102.456875000003</v>
      </c>
    </row>
    <row r="2244" spans="1:20" x14ac:dyDescent="0.25">
      <c r="A2244" t="s">
        <v>4880</v>
      </c>
      <c r="B2244" t="s">
        <v>14453</v>
      </c>
      <c r="C2244" t="s">
        <v>10681</v>
      </c>
      <c r="D2244" t="s">
        <v>12566</v>
      </c>
      <c r="E2244" t="s">
        <v>10685</v>
      </c>
      <c r="F2244">
        <v>203.99</v>
      </c>
      <c r="G2244">
        <v>1223.94</v>
      </c>
      <c r="H2244">
        <v>6</v>
      </c>
      <c r="I2244" t="s">
        <v>10682</v>
      </c>
      <c r="J2244">
        <v>0</v>
      </c>
      <c r="K2244">
        <v>0</v>
      </c>
      <c r="L2244" t="s">
        <v>10883</v>
      </c>
      <c r="N2244" t="s">
        <v>14436</v>
      </c>
      <c r="O2244" t="s">
        <v>10782</v>
      </c>
      <c r="Q2244" t="s">
        <v>10783</v>
      </c>
      <c r="S2244" t="s">
        <v>14437</v>
      </c>
      <c r="T2244">
        <v>43102.456979166702</v>
      </c>
    </row>
    <row r="2245" spans="1:20" x14ac:dyDescent="0.25">
      <c r="A2245" t="s">
        <v>8753</v>
      </c>
      <c r="B2245" t="s">
        <v>14454</v>
      </c>
      <c r="C2245" t="s">
        <v>10691</v>
      </c>
      <c r="D2245" t="s">
        <v>12566</v>
      </c>
      <c r="E2245" t="s">
        <v>10693</v>
      </c>
      <c r="F2245">
        <v>33.99</v>
      </c>
      <c r="G2245">
        <v>203.94</v>
      </c>
      <c r="H2245">
        <v>6</v>
      </c>
      <c r="I2245" t="s">
        <v>10682</v>
      </c>
      <c r="J2245">
        <v>0</v>
      </c>
      <c r="K2245">
        <v>0</v>
      </c>
      <c r="L2245" t="s">
        <v>10722</v>
      </c>
      <c r="N2245" t="s">
        <v>13477</v>
      </c>
      <c r="S2245" t="s">
        <v>13478</v>
      </c>
      <c r="T2245">
        <v>43102.456956018497</v>
      </c>
    </row>
    <row r="2246" spans="1:20" x14ac:dyDescent="0.25">
      <c r="A2246" t="s">
        <v>14455</v>
      </c>
      <c r="B2246" t="s">
        <v>12571</v>
      </c>
      <c r="C2246" t="s">
        <v>10691</v>
      </c>
      <c r="D2246" t="s">
        <v>12566</v>
      </c>
      <c r="E2246" t="s">
        <v>10693</v>
      </c>
      <c r="F2246">
        <v>17.989999999999998</v>
      </c>
      <c r="G2246">
        <v>215.88</v>
      </c>
      <c r="H2246">
        <v>12</v>
      </c>
      <c r="I2246" t="s">
        <v>10682</v>
      </c>
      <c r="J2246">
        <v>0</v>
      </c>
      <c r="K2246">
        <v>0</v>
      </c>
      <c r="L2246" t="s">
        <v>10758</v>
      </c>
      <c r="N2246" t="s">
        <v>10746</v>
      </c>
      <c r="O2246" t="s">
        <v>10747</v>
      </c>
      <c r="Q2246" t="s">
        <v>10748</v>
      </c>
      <c r="S2246" t="s">
        <v>10749</v>
      </c>
      <c r="T2246">
        <v>43109.404224537</v>
      </c>
    </row>
    <row r="2247" spans="1:20" x14ac:dyDescent="0.25">
      <c r="A2247" t="s">
        <v>8754</v>
      </c>
      <c r="B2247" t="s">
        <v>14456</v>
      </c>
      <c r="C2247" t="s">
        <v>10751</v>
      </c>
      <c r="D2247" t="s">
        <v>12566</v>
      </c>
      <c r="E2247" t="s">
        <v>10836</v>
      </c>
      <c r="F2247">
        <v>11.39</v>
      </c>
      <c r="G2247">
        <v>136.68</v>
      </c>
      <c r="H2247">
        <v>12</v>
      </c>
      <c r="I2247" t="s">
        <v>10682</v>
      </c>
      <c r="J2247">
        <v>0</v>
      </c>
      <c r="K2247">
        <v>0</v>
      </c>
      <c r="L2247" t="s">
        <v>10788</v>
      </c>
      <c r="N2247" t="s">
        <v>10746</v>
      </c>
      <c r="O2247" t="s">
        <v>10747</v>
      </c>
      <c r="Q2247" t="s">
        <v>10748</v>
      </c>
      <c r="S2247" t="s">
        <v>10749</v>
      </c>
      <c r="T2247">
        <v>43102.456921296303</v>
      </c>
    </row>
    <row r="2248" spans="1:20" x14ac:dyDescent="0.25">
      <c r="A2248" t="s">
        <v>4881</v>
      </c>
      <c r="B2248" t="s">
        <v>14457</v>
      </c>
      <c r="C2248" t="s">
        <v>10751</v>
      </c>
      <c r="D2248" t="s">
        <v>12566</v>
      </c>
      <c r="E2248" t="s">
        <v>10836</v>
      </c>
      <c r="F2248">
        <v>22.19</v>
      </c>
      <c r="G2248">
        <v>266.27999999999997</v>
      </c>
      <c r="H2248">
        <v>12</v>
      </c>
      <c r="I2248" t="s">
        <v>10682</v>
      </c>
      <c r="J2248">
        <v>0</v>
      </c>
      <c r="K2248">
        <v>0</v>
      </c>
      <c r="L2248" t="s">
        <v>10713</v>
      </c>
      <c r="M2248">
        <v>43192</v>
      </c>
      <c r="N2248" t="s">
        <v>10991</v>
      </c>
      <c r="O2248" t="s">
        <v>10992</v>
      </c>
      <c r="Q2248" t="s">
        <v>10993</v>
      </c>
      <c r="S2248" t="s">
        <v>10994</v>
      </c>
      <c r="T2248">
        <v>43102.456875000003</v>
      </c>
    </row>
    <row r="2249" spans="1:20" x14ac:dyDescent="0.25">
      <c r="A2249" t="s">
        <v>4882</v>
      </c>
      <c r="B2249" t="s">
        <v>14458</v>
      </c>
      <c r="C2249" t="s">
        <v>10751</v>
      </c>
      <c r="D2249" t="s">
        <v>12566</v>
      </c>
      <c r="E2249" t="s">
        <v>10836</v>
      </c>
      <c r="F2249">
        <v>8.39</v>
      </c>
      <c r="G2249">
        <v>100.68</v>
      </c>
      <c r="H2249">
        <v>12</v>
      </c>
      <c r="I2249" t="s">
        <v>10682</v>
      </c>
      <c r="J2249">
        <v>0</v>
      </c>
      <c r="K2249">
        <v>0</v>
      </c>
      <c r="L2249" t="s">
        <v>10788</v>
      </c>
      <c r="N2249" t="s">
        <v>10923</v>
      </c>
      <c r="O2249" t="s">
        <v>10708</v>
      </c>
      <c r="Q2249" t="s">
        <v>10709</v>
      </c>
      <c r="S2249" t="s">
        <v>10924</v>
      </c>
      <c r="T2249">
        <v>43102.456921296303</v>
      </c>
    </row>
    <row r="2250" spans="1:20" x14ac:dyDescent="0.25">
      <c r="A2250" t="s">
        <v>14459</v>
      </c>
      <c r="B2250" t="s">
        <v>14460</v>
      </c>
      <c r="C2250" t="s">
        <v>10691</v>
      </c>
      <c r="D2250" t="s">
        <v>12566</v>
      </c>
      <c r="E2250" t="s">
        <v>10693</v>
      </c>
      <c r="F2250">
        <v>13.99</v>
      </c>
      <c r="G2250">
        <v>167.88</v>
      </c>
      <c r="H2250">
        <v>12</v>
      </c>
      <c r="I2250" t="s">
        <v>10682</v>
      </c>
      <c r="J2250">
        <v>0</v>
      </c>
      <c r="K2250">
        <v>0</v>
      </c>
      <c r="L2250" t="s">
        <v>10788</v>
      </c>
      <c r="N2250" t="s">
        <v>10923</v>
      </c>
      <c r="O2250" t="s">
        <v>10708</v>
      </c>
      <c r="Q2250" t="s">
        <v>10709</v>
      </c>
      <c r="S2250" t="s">
        <v>10924</v>
      </c>
      <c r="T2250">
        <v>43102.456921296303</v>
      </c>
    </row>
    <row r="2251" spans="1:20" x14ac:dyDescent="0.25">
      <c r="A2251" t="s">
        <v>8755</v>
      </c>
      <c r="B2251" t="s">
        <v>14461</v>
      </c>
      <c r="C2251" t="s">
        <v>10751</v>
      </c>
      <c r="D2251" t="s">
        <v>12566</v>
      </c>
      <c r="E2251" t="s">
        <v>10693</v>
      </c>
      <c r="F2251">
        <v>12.59</v>
      </c>
      <c r="G2251">
        <v>75.540000000000006</v>
      </c>
      <c r="H2251">
        <v>6</v>
      </c>
      <c r="I2251" t="s">
        <v>10682</v>
      </c>
      <c r="J2251">
        <v>0</v>
      </c>
      <c r="K2251">
        <v>0</v>
      </c>
      <c r="L2251" t="s">
        <v>10868</v>
      </c>
      <c r="N2251" t="s">
        <v>14274</v>
      </c>
      <c r="O2251" t="s">
        <v>10701</v>
      </c>
      <c r="Q2251" t="s">
        <v>10702</v>
      </c>
      <c r="S2251" t="s">
        <v>14275</v>
      </c>
      <c r="T2251">
        <v>43102.456990740699</v>
      </c>
    </row>
    <row r="2252" spans="1:20" x14ac:dyDescent="0.25">
      <c r="A2252" t="s">
        <v>14462</v>
      </c>
      <c r="B2252" t="s">
        <v>14463</v>
      </c>
      <c r="C2252" t="s">
        <v>10691</v>
      </c>
      <c r="D2252" t="s">
        <v>12566</v>
      </c>
      <c r="E2252" t="s">
        <v>10693</v>
      </c>
      <c r="F2252">
        <v>39.36</v>
      </c>
      <c r="G2252">
        <v>236.16</v>
      </c>
      <c r="H2252">
        <v>6</v>
      </c>
      <c r="I2252" t="s">
        <v>10682</v>
      </c>
      <c r="J2252">
        <v>0</v>
      </c>
      <c r="K2252">
        <v>0</v>
      </c>
      <c r="L2252" t="s">
        <v>11502</v>
      </c>
      <c r="N2252" t="s">
        <v>11359</v>
      </c>
      <c r="O2252" t="s">
        <v>10762</v>
      </c>
      <c r="P2252" t="s">
        <v>10701</v>
      </c>
      <c r="Q2252" t="s">
        <v>10763</v>
      </c>
      <c r="R2252" t="s">
        <v>10702</v>
      </c>
      <c r="S2252" t="s">
        <v>11360</v>
      </c>
      <c r="T2252">
        <v>43102.456921296303</v>
      </c>
    </row>
    <row r="2253" spans="1:20" x14ac:dyDescent="0.25">
      <c r="A2253" t="s">
        <v>14464</v>
      </c>
      <c r="B2253" t="s">
        <v>14465</v>
      </c>
      <c r="C2253" t="s">
        <v>10691</v>
      </c>
      <c r="D2253" t="s">
        <v>12566</v>
      </c>
      <c r="E2253" t="s">
        <v>10693</v>
      </c>
      <c r="F2253">
        <v>39.36</v>
      </c>
      <c r="G2253">
        <v>236.16</v>
      </c>
      <c r="H2253">
        <v>6</v>
      </c>
      <c r="I2253" t="s">
        <v>10682</v>
      </c>
      <c r="J2253">
        <v>0</v>
      </c>
      <c r="K2253">
        <v>0</v>
      </c>
      <c r="L2253" t="s">
        <v>11502</v>
      </c>
      <c r="N2253" t="s">
        <v>11359</v>
      </c>
      <c r="O2253" t="s">
        <v>10762</v>
      </c>
      <c r="P2253" t="s">
        <v>10701</v>
      </c>
      <c r="Q2253" t="s">
        <v>10763</v>
      </c>
      <c r="R2253" t="s">
        <v>10702</v>
      </c>
      <c r="S2253" t="s">
        <v>11360</v>
      </c>
      <c r="T2253">
        <v>43102.456921296303</v>
      </c>
    </row>
    <row r="2254" spans="1:20" x14ac:dyDescent="0.25">
      <c r="A2254" t="s">
        <v>4883</v>
      </c>
      <c r="B2254" t="s">
        <v>14466</v>
      </c>
      <c r="C2254" t="s">
        <v>10691</v>
      </c>
      <c r="D2254" t="s">
        <v>12566</v>
      </c>
      <c r="E2254" t="s">
        <v>10836</v>
      </c>
      <c r="F2254">
        <v>23.99</v>
      </c>
      <c r="G2254">
        <v>143.94</v>
      </c>
      <c r="H2254">
        <v>6</v>
      </c>
      <c r="I2254" t="s">
        <v>10682</v>
      </c>
      <c r="J2254">
        <v>0</v>
      </c>
      <c r="K2254">
        <v>0</v>
      </c>
      <c r="L2254" t="s">
        <v>11502</v>
      </c>
      <c r="N2254" t="s">
        <v>10728</v>
      </c>
      <c r="O2254" t="s">
        <v>10701</v>
      </c>
      <c r="Q2254" t="s">
        <v>10702</v>
      </c>
      <c r="S2254" t="s">
        <v>10729</v>
      </c>
      <c r="T2254">
        <v>43102.456921296303</v>
      </c>
    </row>
    <row r="2255" spans="1:20" x14ac:dyDescent="0.25">
      <c r="A2255" t="s">
        <v>14467</v>
      </c>
      <c r="B2255" t="s">
        <v>14468</v>
      </c>
      <c r="C2255" t="s">
        <v>10691</v>
      </c>
      <c r="D2255" t="s">
        <v>12566</v>
      </c>
      <c r="E2255" t="s">
        <v>10693</v>
      </c>
      <c r="F2255">
        <v>22.84</v>
      </c>
      <c r="G2255">
        <v>137.04</v>
      </c>
      <c r="H2255">
        <v>6</v>
      </c>
      <c r="I2255" t="s">
        <v>10682</v>
      </c>
      <c r="J2255">
        <v>0</v>
      </c>
      <c r="K2255">
        <v>0</v>
      </c>
      <c r="L2255" t="s">
        <v>11406</v>
      </c>
      <c r="N2255" t="s">
        <v>14469</v>
      </c>
      <c r="O2255" t="s">
        <v>10775</v>
      </c>
      <c r="Q2255" t="s">
        <v>10776</v>
      </c>
      <c r="S2255" t="s">
        <v>14470</v>
      </c>
      <c r="T2255">
        <v>43102.456979166702</v>
      </c>
    </row>
    <row r="2256" spans="1:20" x14ac:dyDescent="0.25">
      <c r="A2256" t="s">
        <v>14471</v>
      </c>
      <c r="B2256" t="s">
        <v>14472</v>
      </c>
      <c r="C2256" t="s">
        <v>10691</v>
      </c>
      <c r="D2256" t="s">
        <v>12566</v>
      </c>
      <c r="E2256" t="s">
        <v>10693</v>
      </c>
      <c r="F2256">
        <v>12.99</v>
      </c>
      <c r="G2256">
        <v>155.88</v>
      </c>
      <c r="H2256">
        <v>12</v>
      </c>
      <c r="I2256" t="s">
        <v>10682</v>
      </c>
      <c r="J2256">
        <v>0</v>
      </c>
      <c r="K2256">
        <v>0</v>
      </c>
      <c r="L2256" t="s">
        <v>11175</v>
      </c>
      <c r="N2256" t="s">
        <v>14473</v>
      </c>
      <c r="O2256" t="s">
        <v>10747</v>
      </c>
      <c r="Q2256" t="s">
        <v>10748</v>
      </c>
      <c r="S2256" t="s">
        <v>14474</v>
      </c>
      <c r="T2256">
        <v>43102.456956018497</v>
      </c>
    </row>
    <row r="2257" spans="1:20" x14ac:dyDescent="0.25">
      <c r="A2257" t="s">
        <v>14475</v>
      </c>
      <c r="B2257" t="s">
        <v>14476</v>
      </c>
      <c r="C2257" t="s">
        <v>10691</v>
      </c>
      <c r="D2257" t="s">
        <v>12566</v>
      </c>
      <c r="E2257" t="s">
        <v>10693</v>
      </c>
      <c r="F2257">
        <v>10.79</v>
      </c>
      <c r="G2257">
        <v>129.47999999999999</v>
      </c>
      <c r="H2257">
        <v>12</v>
      </c>
      <c r="I2257" t="s">
        <v>10682</v>
      </c>
      <c r="J2257">
        <v>0</v>
      </c>
      <c r="K2257">
        <v>0</v>
      </c>
      <c r="L2257" t="s">
        <v>11175</v>
      </c>
      <c r="N2257" t="s">
        <v>14473</v>
      </c>
      <c r="O2257" t="s">
        <v>10747</v>
      </c>
      <c r="Q2257" t="s">
        <v>10748</v>
      </c>
      <c r="S2257" t="s">
        <v>14474</v>
      </c>
      <c r="T2257">
        <v>43102.456956018497</v>
      </c>
    </row>
    <row r="2258" spans="1:20" x14ac:dyDescent="0.25">
      <c r="A2258" t="s">
        <v>14477</v>
      </c>
      <c r="B2258" t="s">
        <v>14478</v>
      </c>
      <c r="C2258" t="s">
        <v>10691</v>
      </c>
      <c r="D2258" t="s">
        <v>12566</v>
      </c>
      <c r="E2258" t="s">
        <v>10693</v>
      </c>
      <c r="F2258">
        <v>10.79</v>
      </c>
      <c r="G2258">
        <v>129.47999999999999</v>
      </c>
      <c r="H2258">
        <v>12</v>
      </c>
      <c r="I2258" t="s">
        <v>10682</v>
      </c>
      <c r="J2258">
        <v>0</v>
      </c>
      <c r="K2258">
        <v>0</v>
      </c>
      <c r="L2258" t="s">
        <v>11175</v>
      </c>
      <c r="N2258" t="s">
        <v>14473</v>
      </c>
      <c r="O2258" t="s">
        <v>10747</v>
      </c>
      <c r="Q2258" t="s">
        <v>10748</v>
      </c>
      <c r="S2258" t="s">
        <v>14474</v>
      </c>
      <c r="T2258">
        <v>43102.456956018497</v>
      </c>
    </row>
    <row r="2259" spans="1:20" x14ac:dyDescent="0.25">
      <c r="A2259" t="s">
        <v>14479</v>
      </c>
      <c r="B2259" t="s">
        <v>14480</v>
      </c>
      <c r="C2259" t="s">
        <v>10691</v>
      </c>
      <c r="D2259" t="s">
        <v>12566</v>
      </c>
      <c r="E2259" t="s">
        <v>10693</v>
      </c>
      <c r="F2259">
        <v>10.79</v>
      </c>
      <c r="G2259">
        <v>129.47999999999999</v>
      </c>
      <c r="H2259">
        <v>12</v>
      </c>
      <c r="I2259" t="s">
        <v>10682</v>
      </c>
      <c r="J2259">
        <v>0</v>
      </c>
      <c r="K2259">
        <v>0</v>
      </c>
      <c r="L2259" t="s">
        <v>11175</v>
      </c>
      <c r="N2259" t="s">
        <v>14473</v>
      </c>
      <c r="O2259" t="s">
        <v>10747</v>
      </c>
      <c r="Q2259" t="s">
        <v>10748</v>
      </c>
      <c r="S2259" t="s">
        <v>14474</v>
      </c>
      <c r="T2259">
        <v>43102.456956018497</v>
      </c>
    </row>
    <row r="2260" spans="1:20" x14ac:dyDescent="0.25">
      <c r="A2260" t="s">
        <v>14481</v>
      </c>
      <c r="B2260" t="s">
        <v>14482</v>
      </c>
      <c r="C2260" t="s">
        <v>10691</v>
      </c>
      <c r="D2260" t="s">
        <v>12566</v>
      </c>
      <c r="E2260" t="s">
        <v>10693</v>
      </c>
      <c r="F2260">
        <v>57.1</v>
      </c>
      <c r="G2260">
        <v>342.6</v>
      </c>
      <c r="H2260">
        <v>6</v>
      </c>
      <c r="I2260" t="s">
        <v>10682</v>
      </c>
      <c r="J2260">
        <v>0</v>
      </c>
      <c r="K2260">
        <v>0</v>
      </c>
      <c r="L2260" t="s">
        <v>10883</v>
      </c>
      <c r="N2260" t="s">
        <v>11359</v>
      </c>
      <c r="O2260" t="s">
        <v>10762</v>
      </c>
      <c r="P2260" t="s">
        <v>10701</v>
      </c>
      <c r="Q2260" t="s">
        <v>10763</v>
      </c>
      <c r="R2260" t="s">
        <v>10702</v>
      </c>
      <c r="S2260" t="s">
        <v>11360</v>
      </c>
      <c r="T2260">
        <v>43102.456979166702</v>
      </c>
    </row>
    <row r="2261" spans="1:20" x14ac:dyDescent="0.25">
      <c r="A2261" t="s">
        <v>14483</v>
      </c>
      <c r="B2261" t="s">
        <v>14484</v>
      </c>
      <c r="C2261" t="s">
        <v>10691</v>
      </c>
      <c r="D2261" t="s">
        <v>12566</v>
      </c>
      <c r="E2261" t="s">
        <v>10693</v>
      </c>
      <c r="F2261">
        <v>9.49</v>
      </c>
      <c r="G2261">
        <v>113.88</v>
      </c>
      <c r="H2261">
        <v>12</v>
      </c>
      <c r="I2261" t="s">
        <v>10682</v>
      </c>
      <c r="J2261">
        <v>0</v>
      </c>
      <c r="K2261">
        <v>0</v>
      </c>
      <c r="L2261" t="s">
        <v>10717</v>
      </c>
      <c r="N2261" t="s">
        <v>10686</v>
      </c>
      <c r="O2261" t="s">
        <v>10687</v>
      </c>
      <c r="Q2261" t="s">
        <v>10688</v>
      </c>
      <c r="S2261" t="s">
        <v>10689</v>
      </c>
      <c r="T2261">
        <v>43102.456921296303</v>
      </c>
    </row>
    <row r="2262" spans="1:20" x14ac:dyDescent="0.25">
      <c r="A2262" t="s">
        <v>4884</v>
      </c>
      <c r="B2262" t="s">
        <v>14485</v>
      </c>
      <c r="C2262" t="s">
        <v>10751</v>
      </c>
      <c r="D2262" t="s">
        <v>12566</v>
      </c>
      <c r="E2262" t="s">
        <v>10836</v>
      </c>
      <c r="F2262">
        <v>39.590000000000003</v>
      </c>
      <c r="G2262">
        <v>237.54</v>
      </c>
      <c r="H2262">
        <v>6</v>
      </c>
      <c r="I2262" t="s">
        <v>10682</v>
      </c>
      <c r="J2262">
        <v>0</v>
      </c>
      <c r="K2262">
        <v>0</v>
      </c>
      <c r="L2262" t="s">
        <v>10868</v>
      </c>
      <c r="N2262" t="s">
        <v>10991</v>
      </c>
      <c r="O2262" t="s">
        <v>10992</v>
      </c>
      <c r="Q2262" t="s">
        <v>10993</v>
      </c>
      <c r="S2262" t="s">
        <v>10994</v>
      </c>
      <c r="T2262">
        <v>43102.456990740699</v>
      </c>
    </row>
    <row r="2263" spans="1:20" x14ac:dyDescent="0.25">
      <c r="A2263" t="s">
        <v>4885</v>
      </c>
      <c r="B2263" t="s">
        <v>14486</v>
      </c>
      <c r="C2263" t="s">
        <v>13217</v>
      </c>
      <c r="D2263" t="s">
        <v>12566</v>
      </c>
      <c r="E2263" t="s">
        <v>10685</v>
      </c>
      <c r="F2263">
        <v>54.99</v>
      </c>
      <c r="G2263">
        <v>329.94</v>
      </c>
      <c r="H2263">
        <v>6</v>
      </c>
      <c r="I2263" t="s">
        <v>10682</v>
      </c>
      <c r="J2263">
        <v>18</v>
      </c>
      <c r="K2263">
        <v>0</v>
      </c>
      <c r="L2263" t="s">
        <v>11014</v>
      </c>
      <c r="N2263" t="s">
        <v>13536</v>
      </c>
      <c r="S2263" t="s">
        <v>13537</v>
      </c>
      <c r="T2263">
        <v>43102.456863425898</v>
      </c>
    </row>
    <row r="2264" spans="1:20" x14ac:dyDescent="0.25">
      <c r="A2264" t="s">
        <v>4886</v>
      </c>
      <c r="B2264" t="s">
        <v>14487</v>
      </c>
      <c r="C2264" t="s">
        <v>12445</v>
      </c>
      <c r="D2264" t="s">
        <v>12566</v>
      </c>
      <c r="E2264" t="s">
        <v>10836</v>
      </c>
      <c r="F2264">
        <v>37.19</v>
      </c>
      <c r="G2264">
        <v>223.14</v>
      </c>
      <c r="H2264">
        <v>6</v>
      </c>
      <c r="I2264" t="s">
        <v>10682</v>
      </c>
      <c r="J2264">
        <v>0</v>
      </c>
      <c r="K2264">
        <v>0</v>
      </c>
      <c r="L2264" t="s">
        <v>10731</v>
      </c>
      <c r="N2264" t="s">
        <v>12793</v>
      </c>
      <c r="O2264" t="s">
        <v>11717</v>
      </c>
      <c r="Q2264" t="s">
        <v>11718</v>
      </c>
      <c r="S2264" t="s">
        <v>12794</v>
      </c>
      <c r="T2264">
        <v>43102.456875000003</v>
      </c>
    </row>
    <row r="2265" spans="1:20" x14ac:dyDescent="0.25">
      <c r="A2265" t="s">
        <v>14488</v>
      </c>
      <c r="B2265" t="s">
        <v>14489</v>
      </c>
      <c r="C2265" t="s">
        <v>10691</v>
      </c>
      <c r="D2265" t="s">
        <v>12566</v>
      </c>
      <c r="E2265" t="s">
        <v>10693</v>
      </c>
      <c r="F2265">
        <v>35.99</v>
      </c>
      <c r="G2265">
        <v>431.88</v>
      </c>
      <c r="H2265">
        <v>12</v>
      </c>
      <c r="I2265" t="s">
        <v>10682</v>
      </c>
      <c r="J2265">
        <v>0</v>
      </c>
      <c r="K2265">
        <v>0</v>
      </c>
      <c r="L2265" t="s">
        <v>10731</v>
      </c>
      <c r="N2265" t="s">
        <v>10700</v>
      </c>
      <c r="O2265" t="s">
        <v>10701</v>
      </c>
      <c r="Q2265" t="s">
        <v>10702</v>
      </c>
      <c r="S2265" t="s">
        <v>10703</v>
      </c>
      <c r="T2265">
        <v>43102.456875000003</v>
      </c>
    </row>
    <row r="2266" spans="1:20" x14ac:dyDescent="0.25">
      <c r="A2266" t="s">
        <v>14490</v>
      </c>
      <c r="B2266" t="s">
        <v>14491</v>
      </c>
      <c r="C2266" t="s">
        <v>10691</v>
      </c>
      <c r="D2266" t="s">
        <v>12566</v>
      </c>
      <c r="E2266" t="s">
        <v>10693</v>
      </c>
      <c r="F2266">
        <v>69.989999999999995</v>
      </c>
      <c r="G2266">
        <v>419.94</v>
      </c>
      <c r="H2266">
        <v>6</v>
      </c>
      <c r="I2266" t="s">
        <v>10682</v>
      </c>
      <c r="J2266">
        <v>1</v>
      </c>
      <c r="K2266">
        <v>0</v>
      </c>
      <c r="L2266" t="s">
        <v>10758</v>
      </c>
      <c r="N2266" t="s">
        <v>10694</v>
      </c>
      <c r="O2266" t="s">
        <v>10695</v>
      </c>
      <c r="Q2266" t="s">
        <v>10696</v>
      </c>
      <c r="S2266" t="s">
        <v>10697</v>
      </c>
      <c r="T2266">
        <v>43109.404224537</v>
      </c>
    </row>
    <row r="2267" spans="1:20" x14ac:dyDescent="0.25">
      <c r="A2267" t="s">
        <v>4887</v>
      </c>
      <c r="B2267" t="s">
        <v>14492</v>
      </c>
      <c r="C2267" t="s">
        <v>13217</v>
      </c>
      <c r="D2267" t="s">
        <v>12566</v>
      </c>
      <c r="E2267" t="s">
        <v>10685</v>
      </c>
      <c r="F2267">
        <v>129.99</v>
      </c>
      <c r="G2267">
        <v>779.94</v>
      </c>
      <c r="H2267">
        <v>6</v>
      </c>
      <c r="I2267" t="s">
        <v>10682</v>
      </c>
      <c r="J2267">
        <v>15</v>
      </c>
      <c r="K2267">
        <v>0</v>
      </c>
      <c r="L2267" t="s">
        <v>13048</v>
      </c>
      <c r="N2267" t="s">
        <v>10694</v>
      </c>
      <c r="O2267" t="s">
        <v>10695</v>
      </c>
      <c r="Q2267" t="s">
        <v>10696</v>
      </c>
      <c r="S2267" t="s">
        <v>10697</v>
      </c>
      <c r="T2267">
        <v>43102.456875000003</v>
      </c>
    </row>
    <row r="2268" spans="1:20" x14ac:dyDescent="0.25">
      <c r="A2268" t="s">
        <v>8756</v>
      </c>
      <c r="B2268" t="s">
        <v>14493</v>
      </c>
      <c r="C2268" t="s">
        <v>10691</v>
      </c>
      <c r="D2268" t="s">
        <v>12566</v>
      </c>
      <c r="E2268" t="s">
        <v>10693</v>
      </c>
      <c r="F2268">
        <v>18.03</v>
      </c>
      <c r="G2268">
        <v>108.18</v>
      </c>
      <c r="H2268">
        <v>6</v>
      </c>
      <c r="I2268" t="s">
        <v>10682</v>
      </c>
      <c r="J2268">
        <v>0</v>
      </c>
      <c r="K2268">
        <v>0</v>
      </c>
      <c r="L2268" t="s">
        <v>10717</v>
      </c>
      <c r="N2268" t="s">
        <v>11359</v>
      </c>
      <c r="O2268" t="s">
        <v>10762</v>
      </c>
      <c r="P2268" t="s">
        <v>10701</v>
      </c>
      <c r="Q2268" t="s">
        <v>10763</v>
      </c>
      <c r="R2268" t="s">
        <v>10702</v>
      </c>
      <c r="S2268" t="s">
        <v>11360</v>
      </c>
      <c r="T2268">
        <v>43102.456921296303</v>
      </c>
    </row>
    <row r="2269" spans="1:20" x14ac:dyDescent="0.25">
      <c r="A2269" t="s">
        <v>14494</v>
      </c>
      <c r="B2269" t="s">
        <v>14495</v>
      </c>
      <c r="C2269" t="s">
        <v>10691</v>
      </c>
      <c r="D2269" t="s">
        <v>12566</v>
      </c>
      <c r="E2269" t="s">
        <v>10693</v>
      </c>
      <c r="F2269">
        <v>13.99</v>
      </c>
      <c r="G2269">
        <v>83.94</v>
      </c>
      <c r="H2269">
        <v>6</v>
      </c>
      <c r="I2269" t="s">
        <v>10682</v>
      </c>
      <c r="J2269">
        <v>0</v>
      </c>
      <c r="K2269">
        <v>0</v>
      </c>
      <c r="L2269" t="s">
        <v>10788</v>
      </c>
      <c r="N2269" t="s">
        <v>10923</v>
      </c>
      <c r="O2269" t="s">
        <v>10708</v>
      </c>
      <c r="Q2269" t="s">
        <v>10709</v>
      </c>
      <c r="S2269" t="s">
        <v>10924</v>
      </c>
      <c r="T2269">
        <v>43102.456921296303</v>
      </c>
    </row>
    <row r="2270" spans="1:20" x14ac:dyDescent="0.25">
      <c r="A2270" t="s">
        <v>8757</v>
      </c>
      <c r="B2270" t="s">
        <v>14496</v>
      </c>
      <c r="C2270" t="s">
        <v>10751</v>
      </c>
      <c r="D2270" t="s">
        <v>12566</v>
      </c>
      <c r="E2270" t="s">
        <v>10693</v>
      </c>
      <c r="F2270">
        <v>18.59</v>
      </c>
      <c r="G2270">
        <v>111.54</v>
      </c>
      <c r="H2270">
        <v>6</v>
      </c>
      <c r="I2270" t="s">
        <v>10682</v>
      </c>
      <c r="J2270">
        <v>0</v>
      </c>
      <c r="K2270">
        <v>0</v>
      </c>
      <c r="L2270" t="s">
        <v>10717</v>
      </c>
      <c r="N2270" t="s">
        <v>10793</v>
      </c>
      <c r="O2270" t="s">
        <v>10782</v>
      </c>
      <c r="Q2270" t="s">
        <v>10783</v>
      </c>
      <c r="S2270" t="s">
        <v>10794</v>
      </c>
      <c r="T2270">
        <v>43102.456921296303</v>
      </c>
    </row>
    <row r="2271" spans="1:20" x14ac:dyDescent="0.25">
      <c r="A2271" t="s">
        <v>14497</v>
      </c>
      <c r="B2271" t="s">
        <v>14498</v>
      </c>
      <c r="C2271" t="s">
        <v>10691</v>
      </c>
      <c r="D2271" t="s">
        <v>12566</v>
      </c>
      <c r="E2271" t="s">
        <v>10693</v>
      </c>
      <c r="F2271">
        <v>99.99</v>
      </c>
      <c r="G2271">
        <v>1199.8800000000001</v>
      </c>
      <c r="H2271">
        <v>6</v>
      </c>
      <c r="I2271" t="s">
        <v>10682</v>
      </c>
      <c r="J2271">
        <v>0</v>
      </c>
      <c r="K2271">
        <v>0</v>
      </c>
      <c r="L2271" t="s">
        <v>10835</v>
      </c>
      <c r="N2271" t="s">
        <v>11359</v>
      </c>
      <c r="O2271" t="s">
        <v>10762</v>
      </c>
      <c r="P2271" t="s">
        <v>10701</v>
      </c>
      <c r="Q2271" t="s">
        <v>10763</v>
      </c>
      <c r="R2271" t="s">
        <v>10702</v>
      </c>
      <c r="S2271" t="s">
        <v>11360</v>
      </c>
      <c r="T2271">
        <v>43102.456863425898</v>
      </c>
    </row>
    <row r="2272" spans="1:20" x14ac:dyDescent="0.25">
      <c r="A2272" t="s">
        <v>14499</v>
      </c>
      <c r="B2272" t="s">
        <v>14500</v>
      </c>
      <c r="C2272" t="s">
        <v>10691</v>
      </c>
      <c r="D2272" t="s">
        <v>12566</v>
      </c>
      <c r="E2272" t="s">
        <v>10693</v>
      </c>
      <c r="F2272">
        <v>28.99</v>
      </c>
      <c r="G2272">
        <v>173.94</v>
      </c>
      <c r="H2272">
        <v>6</v>
      </c>
      <c r="I2272" t="s">
        <v>10682</v>
      </c>
      <c r="J2272">
        <v>0</v>
      </c>
      <c r="K2272">
        <v>0</v>
      </c>
      <c r="L2272" t="s">
        <v>10835</v>
      </c>
      <c r="N2272" t="s">
        <v>10732</v>
      </c>
      <c r="O2272" t="s">
        <v>10687</v>
      </c>
      <c r="Q2272" t="s">
        <v>10688</v>
      </c>
      <c r="S2272" t="s">
        <v>10733</v>
      </c>
      <c r="T2272">
        <v>43102.456863425898</v>
      </c>
    </row>
    <row r="2273" spans="1:20" x14ac:dyDescent="0.25">
      <c r="A2273" t="s">
        <v>4888</v>
      </c>
      <c r="B2273" t="s">
        <v>14501</v>
      </c>
      <c r="C2273" t="s">
        <v>13217</v>
      </c>
      <c r="D2273" t="s">
        <v>12566</v>
      </c>
      <c r="E2273" t="s">
        <v>10685</v>
      </c>
      <c r="F2273">
        <v>36.99</v>
      </c>
      <c r="G2273">
        <v>221.94</v>
      </c>
      <c r="H2273">
        <v>6</v>
      </c>
      <c r="I2273" t="s">
        <v>10682</v>
      </c>
      <c r="J2273">
        <v>0</v>
      </c>
      <c r="K2273">
        <v>0</v>
      </c>
      <c r="L2273" t="s">
        <v>10722</v>
      </c>
      <c r="N2273" t="s">
        <v>13477</v>
      </c>
      <c r="S2273" t="s">
        <v>13478</v>
      </c>
      <c r="T2273">
        <v>43102.456956018497</v>
      </c>
    </row>
    <row r="2274" spans="1:20" x14ac:dyDescent="0.25">
      <c r="A2274" t="s">
        <v>4889</v>
      </c>
      <c r="B2274" t="s">
        <v>14502</v>
      </c>
      <c r="C2274" t="s">
        <v>13217</v>
      </c>
      <c r="D2274" t="s">
        <v>12566</v>
      </c>
      <c r="E2274" t="s">
        <v>10693</v>
      </c>
      <c r="F2274">
        <v>27.59</v>
      </c>
      <c r="G2274">
        <v>165.54</v>
      </c>
      <c r="H2274">
        <v>6</v>
      </c>
      <c r="I2274" t="s">
        <v>10682</v>
      </c>
      <c r="J2274">
        <v>0</v>
      </c>
      <c r="K2274">
        <v>0</v>
      </c>
      <c r="L2274" t="s">
        <v>10760</v>
      </c>
      <c r="N2274" t="s">
        <v>13477</v>
      </c>
      <c r="S2274" t="s">
        <v>13478</v>
      </c>
      <c r="T2274">
        <v>43102.456898148099</v>
      </c>
    </row>
    <row r="2275" spans="1:20" x14ac:dyDescent="0.25">
      <c r="A2275" t="s">
        <v>4890</v>
      </c>
      <c r="B2275" t="s">
        <v>14503</v>
      </c>
      <c r="C2275" t="s">
        <v>13217</v>
      </c>
      <c r="D2275" t="s">
        <v>12566</v>
      </c>
      <c r="E2275" t="s">
        <v>10685</v>
      </c>
      <c r="F2275">
        <v>25.99</v>
      </c>
      <c r="G2275">
        <v>155.94</v>
      </c>
      <c r="H2275">
        <v>6</v>
      </c>
      <c r="I2275" t="s">
        <v>10682</v>
      </c>
      <c r="J2275">
        <v>0</v>
      </c>
      <c r="K2275">
        <v>0</v>
      </c>
      <c r="L2275" t="s">
        <v>10727</v>
      </c>
      <c r="N2275" t="s">
        <v>10728</v>
      </c>
      <c r="O2275" t="s">
        <v>10701</v>
      </c>
      <c r="Q2275" t="s">
        <v>10702</v>
      </c>
      <c r="S2275" t="s">
        <v>10729</v>
      </c>
      <c r="T2275">
        <v>43102.456944444399</v>
      </c>
    </row>
    <row r="2276" spans="1:20" x14ac:dyDescent="0.25">
      <c r="A2276" t="s">
        <v>8758</v>
      </c>
      <c r="B2276" t="s">
        <v>14504</v>
      </c>
      <c r="C2276" t="s">
        <v>13217</v>
      </c>
      <c r="D2276" t="s">
        <v>12566</v>
      </c>
      <c r="E2276" t="s">
        <v>10693</v>
      </c>
      <c r="F2276">
        <v>12.45</v>
      </c>
      <c r="G2276">
        <v>149.4</v>
      </c>
      <c r="H2276">
        <v>12</v>
      </c>
      <c r="I2276" t="s">
        <v>10682</v>
      </c>
      <c r="J2276">
        <v>0</v>
      </c>
      <c r="K2276">
        <v>0</v>
      </c>
      <c r="L2276" t="s">
        <v>10788</v>
      </c>
      <c r="N2276" t="s">
        <v>11212</v>
      </c>
      <c r="O2276" t="s">
        <v>10701</v>
      </c>
      <c r="Q2276" t="s">
        <v>10702</v>
      </c>
      <c r="S2276" t="s">
        <v>11213</v>
      </c>
      <c r="T2276">
        <v>43102.456921296303</v>
      </c>
    </row>
    <row r="2277" spans="1:20" x14ac:dyDescent="0.25">
      <c r="A2277" t="s">
        <v>14505</v>
      </c>
      <c r="B2277" t="s">
        <v>14506</v>
      </c>
      <c r="C2277" t="s">
        <v>10691</v>
      </c>
      <c r="D2277" t="s">
        <v>12566</v>
      </c>
      <c r="E2277" t="s">
        <v>10693</v>
      </c>
      <c r="F2277">
        <v>12.45</v>
      </c>
      <c r="G2277">
        <v>74.7</v>
      </c>
      <c r="H2277">
        <v>6</v>
      </c>
      <c r="I2277" t="s">
        <v>10682</v>
      </c>
      <c r="J2277">
        <v>0</v>
      </c>
      <c r="K2277">
        <v>0</v>
      </c>
      <c r="L2277" t="s">
        <v>10717</v>
      </c>
      <c r="N2277" t="s">
        <v>11096</v>
      </c>
      <c r="S2277" t="s">
        <v>11097</v>
      </c>
      <c r="T2277">
        <v>43102.456921296303</v>
      </c>
    </row>
    <row r="2278" spans="1:20" x14ac:dyDescent="0.25">
      <c r="A2278" t="s">
        <v>14507</v>
      </c>
      <c r="B2278" t="s">
        <v>14508</v>
      </c>
      <c r="C2278" t="s">
        <v>10691</v>
      </c>
      <c r="D2278" t="s">
        <v>12566</v>
      </c>
      <c r="E2278" t="s">
        <v>10693</v>
      </c>
      <c r="F2278">
        <v>12.45</v>
      </c>
      <c r="G2278">
        <v>74.7</v>
      </c>
      <c r="H2278">
        <v>6</v>
      </c>
      <c r="I2278" t="s">
        <v>10682</v>
      </c>
      <c r="J2278">
        <v>0</v>
      </c>
      <c r="K2278">
        <v>0</v>
      </c>
      <c r="L2278" t="s">
        <v>10717</v>
      </c>
      <c r="N2278" t="s">
        <v>11096</v>
      </c>
      <c r="S2278" t="s">
        <v>11097</v>
      </c>
      <c r="T2278">
        <v>43102.456921296303</v>
      </c>
    </row>
    <row r="2279" spans="1:20" x14ac:dyDescent="0.25">
      <c r="A2279" t="s">
        <v>4891</v>
      </c>
      <c r="B2279" t="s">
        <v>14509</v>
      </c>
      <c r="C2279" t="s">
        <v>10856</v>
      </c>
      <c r="D2279" t="s">
        <v>12566</v>
      </c>
      <c r="E2279" t="s">
        <v>10685</v>
      </c>
      <c r="F2279">
        <v>54.99</v>
      </c>
      <c r="G2279">
        <v>329.94</v>
      </c>
      <c r="H2279">
        <v>6</v>
      </c>
      <c r="I2279" t="s">
        <v>10682</v>
      </c>
      <c r="J2279">
        <v>7</v>
      </c>
      <c r="K2279">
        <v>0</v>
      </c>
      <c r="L2279" t="s">
        <v>10731</v>
      </c>
      <c r="M2279">
        <v>43192</v>
      </c>
      <c r="N2279" t="s">
        <v>10686</v>
      </c>
      <c r="O2279" t="s">
        <v>10687</v>
      </c>
      <c r="Q2279" t="s">
        <v>10688</v>
      </c>
      <c r="S2279" t="s">
        <v>10689</v>
      </c>
      <c r="T2279">
        <v>43102.456875000003</v>
      </c>
    </row>
    <row r="2280" spans="1:20" x14ac:dyDescent="0.25">
      <c r="A2280" t="s">
        <v>4892</v>
      </c>
      <c r="B2280" t="s">
        <v>14510</v>
      </c>
      <c r="C2280" t="s">
        <v>13217</v>
      </c>
      <c r="D2280" t="s">
        <v>12566</v>
      </c>
      <c r="E2280" t="s">
        <v>10685</v>
      </c>
      <c r="F2280">
        <v>41.53</v>
      </c>
      <c r="G2280">
        <v>249.18</v>
      </c>
      <c r="H2280">
        <v>6</v>
      </c>
      <c r="I2280" t="s">
        <v>10682</v>
      </c>
      <c r="J2280">
        <v>0</v>
      </c>
      <c r="K2280">
        <v>0</v>
      </c>
      <c r="L2280" t="s">
        <v>10731</v>
      </c>
      <c r="N2280" t="s">
        <v>12793</v>
      </c>
      <c r="O2280" t="s">
        <v>11717</v>
      </c>
      <c r="Q2280" t="s">
        <v>11718</v>
      </c>
      <c r="S2280" t="s">
        <v>12794</v>
      </c>
      <c r="T2280">
        <v>43102.456875000003</v>
      </c>
    </row>
    <row r="2281" spans="1:20" x14ac:dyDescent="0.25">
      <c r="A2281" t="s">
        <v>4893</v>
      </c>
      <c r="B2281" t="s">
        <v>14511</v>
      </c>
      <c r="C2281" t="s">
        <v>11814</v>
      </c>
      <c r="D2281" t="s">
        <v>12566</v>
      </c>
      <c r="E2281" t="s">
        <v>10685</v>
      </c>
      <c r="F2281">
        <v>89.99</v>
      </c>
      <c r="G2281">
        <v>539.94000000000005</v>
      </c>
      <c r="H2281">
        <v>6</v>
      </c>
      <c r="I2281" t="s">
        <v>10682</v>
      </c>
      <c r="J2281">
        <v>14</v>
      </c>
      <c r="K2281">
        <v>0</v>
      </c>
      <c r="L2281" t="s">
        <v>10706</v>
      </c>
      <c r="N2281" t="s">
        <v>10803</v>
      </c>
      <c r="O2281" t="s">
        <v>10782</v>
      </c>
      <c r="Q2281" t="s">
        <v>10783</v>
      </c>
      <c r="S2281" t="s">
        <v>10804</v>
      </c>
      <c r="T2281">
        <v>43102.457002314797</v>
      </c>
    </row>
    <row r="2282" spans="1:20" x14ac:dyDescent="0.25">
      <c r="A2282" t="s">
        <v>4894</v>
      </c>
      <c r="B2282" t="s">
        <v>14512</v>
      </c>
      <c r="C2282" t="s">
        <v>13217</v>
      </c>
      <c r="D2282" t="s">
        <v>12566</v>
      </c>
      <c r="E2282" t="s">
        <v>10685</v>
      </c>
      <c r="F2282">
        <v>119.99</v>
      </c>
      <c r="G2282">
        <v>719.94</v>
      </c>
      <c r="H2282">
        <v>6</v>
      </c>
      <c r="I2282" t="s">
        <v>10682</v>
      </c>
      <c r="J2282">
        <v>15</v>
      </c>
      <c r="K2282">
        <v>0</v>
      </c>
      <c r="L2282" t="s">
        <v>10706</v>
      </c>
      <c r="N2282" t="s">
        <v>10803</v>
      </c>
      <c r="O2282" t="s">
        <v>10782</v>
      </c>
      <c r="Q2282" t="s">
        <v>10783</v>
      </c>
      <c r="S2282" t="s">
        <v>10804</v>
      </c>
      <c r="T2282">
        <v>43102.457002314797</v>
      </c>
    </row>
    <row r="2283" spans="1:20" x14ac:dyDescent="0.25">
      <c r="A2283" t="s">
        <v>8759</v>
      </c>
      <c r="B2283" t="s">
        <v>14513</v>
      </c>
      <c r="C2283" t="s">
        <v>13217</v>
      </c>
      <c r="D2283" t="s">
        <v>12566</v>
      </c>
      <c r="E2283" t="s">
        <v>10693</v>
      </c>
      <c r="F2283">
        <v>56.99</v>
      </c>
      <c r="G2283">
        <v>341.94</v>
      </c>
      <c r="H2283">
        <v>6</v>
      </c>
      <c r="I2283" t="s">
        <v>10682</v>
      </c>
      <c r="J2283">
        <v>12</v>
      </c>
      <c r="K2283">
        <v>0</v>
      </c>
      <c r="L2283" t="s">
        <v>10706</v>
      </c>
      <c r="N2283" t="s">
        <v>10803</v>
      </c>
      <c r="O2283" t="s">
        <v>10782</v>
      </c>
      <c r="Q2283" t="s">
        <v>10783</v>
      </c>
      <c r="S2283" t="s">
        <v>10804</v>
      </c>
      <c r="T2283">
        <v>43102.457002314797</v>
      </c>
    </row>
    <row r="2284" spans="1:20" x14ac:dyDescent="0.25">
      <c r="A2284" t="s">
        <v>4895</v>
      </c>
      <c r="B2284" t="s">
        <v>14514</v>
      </c>
      <c r="C2284" t="s">
        <v>13217</v>
      </c>
      <c r="D2284" t="s">
        <v>12566</v>
      </c>
      <c r="E2284" t="s">
        <v>10685</v>
      </c>
      <c r="F2284">
        <v>99.99</v>
      </c>
      <c r="G2284">
        <v>599.94000000000005</v>
      </c>
      <c r="H2284">
        <v>6</v>
      </c>
      <c r="I2284" t="s">
        <v>10682</v>
      </c>
      <c r="J2284">
        <v>12</v>
      </c>
      <c r="K2284">
        <v>0</v>
      </c>
      <c r="L2284" t="s">
        <v>13048</v>
      </c>
      <c r="N2284" t="s">
        <v>10694</v>
      </c>
      <c r="O2284" t="s">
        <v>10695</v>
      </c>
      <c r="Q2284" t="s">
        <v>10696</v>
      </c>
      <c r="S2284" t="s">
        <v>10697</v>
      </c>
      <c r="T2284">
        <v>43102.456875000003</v>
      </c>
    </row>
    <row r="2285" spans="1:20" x14ac:dyDescent="0.25">
      <c r="A2285" t="s">
        <v>4896</v>
      </c>
      <c r="B2285" t="s">
        <v>14515</v>
      </c>
      <c r="C2285" t="s">
        <v>13217</v>
      </c>
      <c r="D2285" t="s">
        <v>12566</v>
      </c>
      <c r="E2285" t="s">
        <v>10685</v>
      </c>
      <c r="F2285">
        <v>41.53</v>
      </c>
      <c r="G2285">
        <v>249.18</v>
      </c>
      <c r="H2285">
        <v>6</v>
      </c>
      <c r="I2285" t="s">
        <v>10682</v>
      </c>
      <c r="J2285">
        <v>0</v>
      </c>
      <c r="K2285">
        <v>0</v>
      </c>
      <c r="L2285" t="s">
        <v>10731</v>
      </c>
      <c r="N2285" t="s">
        <v>12793</v>
      </c>
      <c r="O2285" t="s">
        <v>11717</v>
      </c>
      <c r="Q2285" t="s">
        <v>11718</v>
      </c>
      <c r="S2285" t="s">
        <v>12794</v>
      </c>
      <c r="T2285">
        <v>43102.456875000003</v>
      </c>
    </row>
    <row r="2286" spans="1:20" x14ac:dyDescent="0.25">
      <c r="A2286" t="s">
        <v>8760</v>
      </c>
      <c r="B2286" t="s">
        <v>14516</v>
      </c>
      <c r="C2286" t="s">
        <v>11814</v>
      </c>
      <c r="D2286" t="s">
        <v>12566</v>
      </c>
      <c r="E2286" t="s">
        <v>10685</v>
      </c>
      <c r="F2286">
        <v>3099.99</v>
      </c>
      <c r="G2286">
        <v>9299.9699999999993</v>
      </c>
      <c r="H2286">
        <v>3</v>
      </c>
      <c r="I2286" t="s">
        <v>10682</v>
      </c>
      <c r="J2286">
        <v>30</v>
      </c>
      <c r="K2286">
        <v>0</v>
      </c>
      <c r="L2286" t="s">
        <v>10706</v>
      </c>
      <c r="N2286" t="s">
        <v>10737</v>
      </c>
      <c r="O2286" t="s">
        <v>10708</v>
      </c>
      <c r="Q2286" t="s">
        <v>10709</v>
      </c>
      <c r="S2286" t="s">
        <v>10738</v>
      </c>
      <c r="T2286">
        <v>43102.457002314797</v>
      </c>
    </row>
    <row r="2287" spans="1:20" x14ac:dyDescent="0.25">
      <c r="A2287" t="s">
        <v>8761</v>
      </c>
      <c r="B2287" t="s">
        <v>14517</v>
      </c>
      <c r="C2287" t="s">
        <v>10751</v>
      </c>
      <c r="D2287" t="s">
        <v>12566</v>
      </c>
      <c r="E2287" t="s">
        <v>10836</v>
      </c>
      <c r="F2287">
        <v>25.19</v>
      </c>
      <c r="G2287">
        <v>151.13999999999999</v>
      </c>
      <c r="H2287">
        <v>6</v>
      </c>
      <c r="I2287" t="s">
        <v>10682</v>
      </c>
      <c r="J2287">
        <v>0</v>
      </c>
      <c r="K2287">
        <v>0</v>
      </c>
      <c r="L2287" t="s">
        <v>10692</v>
      </c>
      <c r="N2287" t="s">
        <v>12137</v>
      </c>
      <c r="O2287" t="s">
        <v>10701</v>
      </c>
      <c r="Q2287" t="s">
        <v>10702</v>
      </c>
      <c r="S2287" t="s">
        <v>12138</v>
      </c>
      <c r="T2287">
        <v>43102.456956018497</v>
      </c>
    </row>
    <row r="2288" spans="1:20" x14ac:dyDescent="0.25">
      <c r="A2288" t="s">
        <v>14518</v>
      </c>
      <c r="B2288" t="s">
        <v>14519</v>
      </c>
      <c r="C2288" t="s">
        <v>10751</v>
      </c>
      <c r="D2288" t="s">
        <v>12566</v>
      </c>
      <c r="E2288" t="s">
        <v>10753</v>
      </c>
      <c r="F2288">
        <v>22.99</v>
      </c>
      <c r="G2288">
        <v>275.88</v>
      </c>
      <c r="H2288">
        <v>12</v>
      </c>
      <c r="I2288" t="s">
        <v>10682</v>
      </c>
      <c r="J2288">
        <v>0</v>
      </c>
      <c r="K2288">
        <v>0</v>
      </c>
      <c r="L2288" t="s">
        <v>11560</v>
      </c>
      <c r="N2288" t="s">
        <v>10700</v>
      </c>
      <c r="O2288" t="s">
        <v>10701</v>
      </c>
      <c r="Q2288" t="s">
        <v>10702</v>
      </c>
      <c r="S2288" t="s">
        <v>10703</v>
      </c>
      <c r="T2288">
        <v>43102.456886574102</v>
      </c>
    </row>
    <row r="2289" spans="1:20" x14ac:dyDescent="0.25">
      <c r="A2289" t="s">
        <v>8762</v>
      </c>
      <c r="B2289" t="s">
        <v>14520</v>
      </c>
      <c r="C2289" t="s">
        <v>10691</v>
      </c>
      <c r="D2289" t="s">
        <v>12566</v>
      </c>
      <c r="E2289" t="s">
        <v>10693</v>
      </c>
      <c r="F2289">
        <v>22.99</v>
      </c>
      <c r="G2289">
        <v>275.88</v>
      </c>
      <c r="H2289">
        <v>12</v>
      </c>
      <c r="I2289" t="s">
        <v>10682</v>
      </c>
      <c r="J2289">
        <v>0</v>
      </c>
      <c r="K2289">
        <v>0</v>
      </c>
      <c r="L2289" t="s">
        <v>11560</v>
      </c>
      <c r="N2289" t="s">
        <v>10700</v>
      </c>
      <c r="O2289" t="s">
        <v>10701</v>
      </c>
      <c r="Q2289" t="s">
        <v>10702</v>
      </c>
      <c r="S2289" t="s">
        <v>10703</v>
      </c>
      <c r="T2289">
        <v>43102.456886574102</v>
      </c>
    </row>
    <row r="2290" spans="1:20" x14ac:dyDescent="0.25">
      <c r="A2290" t="s">
        <v>14521</v>
      </c>
      <c r="B2290" t="s">
        <v>14522</v>
      </c>
      <c r="C2290" t="s">
        <v>10691</v>
      </c>
      <c r="D2290" t="s">
        <v>12566</v>
      </c>
      <c r="E2290" t="s">
        <v>10693</v>
      </c>
      <c r="F2290">
        <v>32.22</v>
      </c>
      <c r="G2290">
        <v>193.32</v>
      </c>
      <c r="H2290">
        <v>6</v>
      </c>
      <c r="I2290" t="s">
        <v>10682</v>
      </c>
      <c r="J2290">
        <v>0</v>
      </c>
      <c r="K2290">
        <v>0</v>
      </c>
      <c r="L2290" t="s">
        <v>10722</v>
      </c>
      <c r="N2290" t="s">
        <v>14199</v>
      </c>
      <c r="S2290" t="s">
        <v>14200</v>
      </c>
      <c r="T2290">
        <v>43102.456956018497</v>
      </c>
    </row>
    <row r="2291" spans="1:20" x14ac:dyDescent="0.25">
      <c r="A2291" t="s">
        <v>14523</v>
      </c>
      <c r="B2291" t="s">
        <v>14524</v>
      </c>
      <c r="C2291" t="s">
        <v>13217</v>
      </c>
      <c r="D2291" t="s">
        <v>12566</v>
      </c>
      <c r="E2291" t="s">
        <v>10753</v>
      </c>
      <c r="F2291">
        <v>25.95</v>
      </c>
      <c r="G2291">
        <v>155.69999999999999</v>
      </c>
      <c r="H2291">
        <v>6</v>
      </c>
      <c r="I2291" t="s">
        <v>10682</v>
      </c>
      <c r="J2291">
        <v>0</v>
      </c>
      <c r="K2291">
        <v>0</v>
      </c>
      <c r="L2291" t="s">
        <v>10706</v>
      </c>
      <c r="N2291" t="s">
        <v>12158</v>
      </c>
      <c r="O2291" t="s">
        <v>11279</v>
      </c>
      <c r="Q2291" t="s">
        <v>11280</v>
      </c>
      <c r="S2291" t="s">
        <v>12159</v>
      </c>
      <c r="T2291">
        <v>43102.457002314797</v>
      </c>
    </row>
    <row r="2292" spans="1:20" x14ac:dyDescent="0.25">
      <c r="A2292" t="s">
        <v>8369</v>
      </c>
      <c r="B2292" t="s">
        <v>14525</v>
      </c>
      <c r="C2292" t="s">
        <v>13217</v>
      </c>
      <c r="D2292" t="s">
        <v>12566</v>
      </c>
      <c r="E2292" t="s">
        <v>10685</v>
      </c>
      <c r="F2292">
        <v>179.99</v>
      </c>
      <c r="G2292">
        <v>1079.94</v>
      </c>
      <c r="H2292">
        <v>6</v>
      </c>
      <c r="I2292" t="s">
        <v>10682</v>
      </c>
      <c r="J2292">
        <v>0</v>
      </c>
      <c r="K2292">
        <v>0</v>
      </c>
      <c r="L2292" t="s">
        <v>10706</v>
      </c>
      <c r="N2292" t="s">
        <v>10826</v>
      </c>
      <c r="O2292" t="s">
        <v>10708</v>
      </c>
      <c r="Q2292" t="s">
        <v>10709</v>
      </c>
      <c r="S2292" t="s">
        <v>10827</v>
      </c>
      <c r="T2292">
        <v>43102.457002314797</v>
      </c>
    </row>
    <row r="2293" spans="1:20" x14ac:dyDescent="0.25">
      <c r="A2293" t="s">
        <v>14526</v>
      </c>
      <c r="B2293" t="s">
        <v>14527</v>
      </c>
      <c r="C2293" t="s">
        <v>13217</v>
      </c>
      <c r="D2293" t="s">
        <v>12566</v>
      </c>
      <c r="E2293" t="s">
        <v>10693</v>
      </c>
      <c r="F2293">
        <v>12.45</v>
      </c>
      <c r="G2293">
        <v>74.7</v>
      </c>
      <c r="H2293">
        <v>6</v>
      </c>
      <c r="I2293" t="s">
        <v>10682</v>
      </c>
      <c r="J2293">
        <v>0</v>
      </c>
      <c r="K2293">
        <v>0</v>
      </c>
      <c r="L2293" t="s">
        <v>10717</v>
      </c>
      <c r="N2293" t="s">
        <v>11096</v>
      </c>
      <c r="S2293" t="s">
        <v>11097</v>
      </c>
      <c r="T2293">
        <v>43102.456921296303</v>
      </c>
    </row>
    <row r="2294" spans="1:20" x14ac:dyDescent="0.25">
      <c r="A2294" t="s">
        <v>4897</v>
      </c>
      <c r="B2294" t="s">
        <v>14528</v>
      </c>
      <c r="C2294" t="s">
        <v>13217</v>
      </c>
      <c r="D2294" t="s">
        <v>12566</v>
      </c>
      <c r="E2294" t="s">
        <v>10836</v>
      </c>
      <c r="F2294">
        <v>26.39</v>
      </c>
      <c r="G2294">
        <v>79.17</v>
      </c>
      <c r="H2294">
        <v>3</v>
      </c>
      <c r="I2294" t="s">
        <v>10682</v>
      </c>
      <c r="J2294">
        <v>0</v>
      </c>
      <c r="K2294">
        <v>0</v>
      </c>
      <c r="L2294" t="s">
        <v>10916</v>
      </c>
      <c r="N2294" t="s">
        <v>14529</v>
      </c>
      <c r="S2294" t="s">
        <v>14530</v>
      </c>
      <c r="T2294">
        <v>43102.456909722197</v>
      </c>
    </row>
    <row r="2295" spans="1:20" x14ac:dyDescent="0.25">
      <c r="A2295" t="s">
        <v>8763</v>
      </c>
      <c r="B2295" t="s">
        <v>14531</v>
      </c>
      <c r="C2295" t="s">
        <v>13217</v>
      </c>
      <c r="D2295" t="s">
        <v>12566</v>
      </c>
      <c r="E2295" t="s">
        <v>10753</v>
      </c>
      <c r="F2295">
        <v>12.45</v>
      </c>
      <c r="G2295">
        <v>74.7</v>
      </c>
      <c r="H2295">
        <v>6</v>
      </c>
      <c r="I2295" t="s">
        <v>10682</v>
      </c>
      <c r="J2295">
        <v>0</v>
      </c>
      <c r="K2295">
        <v>0</v>
      </c>
      <c r="L2295" t="s">
        <v>10717</v>
      </c>
      <c r="N2295" t="s">
        <v>11096</v>
      </c>
      <c r="S2295" t="s">
        <v>11097</v>
      </c>
      <c r="T2295">
        <v>43102.456921296303</v>
      </c>
    </row>
    <row r="2296" spans="1:20" x14ac:dyDescent="0.25">
      <c r="A2296" t="s">
        <v>14532</v>
      </c>
      <c r="B2296" t="s">
        <v>12795</v>
      </c>
      <c r="C2296" t="s">
        <v>10691</v>
      </c>
      <c r="D2296" t="s">
        <v>12566</v>
      </c>
      <c r="E2296" t="s">
        <v>10693</v>
      </c>
      <c r="F2296">
        <v>32.99</v>
      </c>
      <c r="G2296">
        <v>197.94</v>
      </c>
      <c r="H2296">
        <v>6</v>
      </c>
      <c r="I2296" t="s">
        <v>10682</v>
      </c>
      <c r="J2296">
        <v>0</v>
      </c>
      <c r="K2296">
        <v>0</v>
      </c>
      <c r="L2296" t="s">
        <v>10758</v>
      </c>
      <c r="N2296" t="s">
        <v>12793</v>
      </c>
      <c r="O2296" t="s">
        <v>11717</v>
      </c>
      <c r="Q2296" t="s">
        <v>11718</v>
      </c>
      <c r="S2296" t="s">
        <v>12794</v>
      </c>
      <c r="T2296">
        <v>43109.404224537</v>
      </c>
    </row>
    <row r="2297" spans="1:20" x14ac:dyDescent="0.25">
      <c r="A2297" t="s">
        <v>14533</v>
      </c>
      <c r="B2297" t="s">
        <v>14534</v>
      </c>
      <c r="C2297" t="s">
        <v>10691</v>
      </c>
      <c r="D2297" t="s">
        <v>12566</v>
      </c>
      <c r="E2297" t="s">
        <v>10693</v>
      </c>
      <c r="F2297">
        <v>79.989999999999995</v>
      </c>
      <c r="G2297">
        <v>479.94</v>
      </c>
      <c r="H2297">
        <v>6</v>
      </c>
      <c r="I2297" t="s">
        <v>10682</v>
      </c>
      <c r="J2297">
        <v>12</v>
      </c>
      <c r="K2297">
        <v>0</v>
      </c>
      <c r="L2297" t="s">
        <v>13048</v>
      </c>
      <c r="N2297" t="s">
        <v>10700</v>
      </c>
      <c r="O2297" t="s">
        <v>10701</v>
      </c>
      <c r="Q2297" t="s">
        <v>10702</v>
      </c>
      <c r="S2297" t="s">
        <v>10703</v>
      </c>
      <c r="T2297">
        <v>43102.456875000003</v>
      </c>
    </row>
    <row r="2298" spans="1:20" x14ac:dyDescent="0.25">
      <c r="A2298" t="s">
        <v>8764</v>
      </c>
      <c r="B2298" t="s">
        <v>14535</v>
      </c>
      <c r="C2298" t="s">
        <v>10751</v>
      </c>
      <c r="D2298" t="s">
        <v>12566</v>
      </c>
      <c r="E2298" t="s">
        <v>10836</v>
      </c>
      <c r="F2298">
        <v>9.59</v>
      </c>
      <c r="G2298">
        <v>115.08</v>
      </c>
      <c r="H2298">
        <v>12</v>
      </c>
      <c r="I2298" t="s">
        <v>10682</v>
      </c>
      <c r="J2298">
        <v>0</v>
      </c>
      <c r="K2298">
        <v>0</v>
      </c>
      <c r="L2298" t="s">
        <v>10862</v>
      </c>
      <c r="N2298" t="s">
        <v>11212</v>
      </c>
      <c r="O2298" t="s">
        <v>10701</v>
      </c>
      <c r="Q2298" t="s">
        <v>10702</v>
      </c>
      <c r="S2298" t="s">
        <v>11213</v>
      </c>
      <c r="T2298">
        <v>43102.456909722197</v>
      </c>
    </row>
    <row r="2299" spans="1:20" x14ac:dyDescent="0.25">
      <c r="A2299" t="s">
        <v>14536</v>
      </c>
      <c r="B2299" t="s">
        <v>14537</v>
      </c>
      <c r="C2299" t="s">
        <v>10691</v>
      </c>
      <c r="D2299" t="s">
        <v>12566</v>
      </c>
      <c r="E2299" t="s">
        <v>10693</v>
      </c>
      <c r="F2299">
        <v>16.989999999999998</v>
      </c>
      <c r="G2299">
        <v>101.94</v>
      </c>
      <c r="H2299">
        <v>6</v>
      </c>
      <c r="I2299" t="s">
        <v>10682</v>
      </c>
      <c r="J2299">
        <v>0</v>
      </c>
      <c r="K2299">
        <v>0</v>
      </c>
      <c r="L2299" t="s">
        <v>10758</v>
      </c>
      <c r="N2299" t="s">
        <v>11243</v>
      </c>
      <c r="O2299" t="s">
        <v>10708</v>
      </c>
      <c r="Q2299" t="s">
        <v>10709</v>
      </c>
      <c r="S2299" t="s">
        <v>11244</v>
      </c>
      <c r="T2299">
        <v>43109.404224537</v>
      </c>
    </row>
    <row r="2300" spans="1:20" x14ac:dyDescent="0.25">
      <c r="A2300" t="s">
        <v>14538</v>
      </c>
      <c r="B2300" t="s">
        <v>14539</v>
      </c>
      <c r="C2300" t="s">
        <v>10691</v>
      </c>
      <c r="D2300" t="s">
        <v>12566</v>
      </c>
      <c r="E2300" t="s">
        <v>10693</v>
      </c>
      <c r="F2300">
        <v>25.79</v>
      </c>
      <c r="G2300">
        <v>154.74</v>
      </c>
      <c r="H2300">
        <v>6</v>
      </c>
      <c r="I2300" t="s">
        <v>10682</v>
      </c>
      <c r="J2300">
        <v>6</v>
      </c>
      <c r="K2300">
        <v>0</v>
      </c>
      <c r="L2300" t="s">
        <v>11406</v>
      </c>
      <c r="N2300" t="s">
        <v>10781</v>
      </c>
      <c r="O2300" t="s">
        <v>10782</v>
      </c>
      <c r="Q2300" t="s">
        <v>10783</v>
      </c>
      <c r="S2300" t="s">
        <v>10784</v>
      </c>
      <c r="T2300">
        <v>43102.456979166702</v>
      </c>
    </row>
    <row r="2301" spans="1:20" x14ac:dyDescent="0.25">
      <c r="A2301" t="s">
        <v>8765</v>
      </c>
      <c r="B2301" t="s">
        <v>14540</v>
      </c>
      <c r="C2301" t="s">
        <v>10691</v>
      </c>
      <c r="D2301" t="s">
        <v>12566</v>
      </c>
      <c r="E2301" t="s">
        <v>10836</v>
      </c>
      <c r="F2301">
        <v>16.79</v>
      </c>
      <c r="G2301">
        <v>201.48</v>
      </c>
      <c r="H2301">
        <v>12</v>
      </c>
      <c r="I2301" t="s">
        <v>10682</v>
      </c>
      <c r="J2301">
        <v>0</v>
      </c>
      <c r="K2301">
        <v>0</v>
      </c>
      <c r="L2301" t="s">
        <v>10722</v>
      </c>
      <c r="N2301" t="s">
        <v>10686</v>
      </c>
      <c r="O2301" t="s">
        <v>10687</v>
      </c>
      <c r="Q2301" t="s">
        <v>10688</v>
      </c>
      <c r="S2301" t="s">
        <v>10689</v>
      </c>
      <c r="T2301">
        <v>43102.456956018497</v>
      </c>
    </row>
    <row r="2302" spans="1:20" x14ac:dyDescent="0.25">
      <c r="A2302" t="s">
        <v>14541</v>
      </c>
      <c r="B2302" t="s">
        <v>14542</v>
      </c>
      <c r="C2302" t="s">
        <v>10691</v>
      </c>
      <c r="D2302" t="s">
        <v>12566</v>
      </c>
      <c r="E2302" t="s">
        <v>10693</v>
      </c>
      <c r="F2302">
        <v>13.99</v>
      </c>
      <c r="G2302">
        <v>167.88</v>
      </c>
      <c r="H2302">
        <v>12</v>
      </c>
      <c r="I2302" t="s">
        <v>10682</v>
      </c>
      <c r="J2302">
        <v>0</v>
      </c>
      <c r="K2302">
        <v>0</v>
      </c>
      <c r="L2302" t="s">
        <v>10788</v>
      </c>
      <c r="N2302" t="s">
        <v>10803</v>
      </c>
      <c r="O2302" t="s">
        <v>10782</v>
      </c>
      <c r="Q2302" t="s">
        <v>10783</v>
      </c>
      <c r="S2302" t="s">
        <v>10804</v>
      </c>
      <c r="T2302">
        <v>43102.456921296303</v>
      </c>
    </row>
    <row r="2303" spans="1:20" x14ac:dyDescent="0.25">
      <c r="A2303" t="s">
        <v>14543</v>
      </c>
      <c r="B2303" t="s">
        <v>14544</v>
      </c>
      <c r="C2303" t="s">
        <v>10691</v>
      </c>
      <c r="D2303" t="s">
        <v>12566</v>
      </c>
      <c r="E2303" t="s">
        <v>10693</v>
      </c>
      <c r="F2303">
        <v>12.99</v>
      </c>
      <c r="G2303">
        <v>155.88</v>
      </c>
      <c r="H2303">
        <v>12</v>
      </c>
      <c r="I2303" t="s">
        <v>10682</v>
      </c>
      <c r="J2303">
        <v>0</v>
      </c>
      <c r="K2303">
        <v>0</v>
      </c>
      <c r="L2303" t="s">
        <v>10788</v>
      </c>
      <c r="N2303" t="s">
        <v>10803</v>
      </c>
      <c r="O2303" t="s">
        <v>10782</v>
      </c>
      <c r="Q2303" t="s">
        <v>10783</v>
      </c>
      <c r="S2303" t="s">
        <v>10804</v>
      </c>
      <c r="T2303">
        <v>43102.456921296303</v>
      </c>
    </row>
    <row r="2304" spans="1:20" x14ac:dyDescent="0.25">
      <c r="A2304" t="s">
        <v>8766</v>
      </c>
      <c r="B2304" t="s">
        <v>14545</v>
      </c>
      <c r="C2304" t="s">
        <v>10691</v>
      </c>
      <c r="D2304" t="s">
        <v>12566</v>
      </c>
      <c r="E2304" t="s">
        <v>10693</v>
      </c>
      <c r="F2304">
        <v>20.76</v>
      </c>
      <c r="G2304">
        <v>249.12</v>
      </c>
      <c r="H2304">
        <v>12</v>
      </c>
      <c r="I2304" t="s">
        <v>10682</v>
      </c>
      <c r="J2304">
        <v>0</v>
      </c>
      <c r="K2304">
        <v>0</v>
      </c>
      <c r="L2304" t="s">
        <v>10862</v>
      </c>
      <c r="N2304" t="s">
        <v>10803</v>
      </c>
      <c r="O2304" t="s">
        <v>10782</v>
      </c>
      <c r="Q2304" t="s">
        <v>10783</v>
      </c>
      <c r="S2304" t="s">
        <v>10804</v>
      </c>
      <c r="T2304">
        <v>43102.456909722197</v>
      </c>
    </row>
    <row r="2305" spans="1:20" x14ac:dyDescent="0.25">
      <c r="A2305" t="s">
        <v>14546</v>
      </c>
      <c r="B2305" t="s">
        <v>14547</v>
      </c>
      <c r="C2305" t="s">
        <v>10691</v>
      </c>
      <c r="D2305" t="s">
        <v>12566</v>
      </c>
      <c r="E2305" t="s">
        <v>10693</v>
      </c>
      <c r="F2305">
        <v>26.39</v>
      </c>
      <c r="G2305">
        <v>158.34</v>
      </c>
      <c r="H2305">
        <v>6</v>
      </c>
      <c r="I2305" t="s">
        <v>10682</v>
      </c>
      <c r="J2305">
        <v>0</v>
      </c>
      <c r="K2305">
        <v>0</v>
      </c>
      <c r="L2305" t="s">
        <v>10722</v>
      </c>
      <c r="N2305" t="s">
        <v>10761</v>
      </c>
      <c r="O2305" t="s">
        <v>10762</v>
      </c>
      <c r="P2305" t="s">
        <v>10708</v>
      </c>
      <c r="Q2305" t="s">
        <v>10763</v>
      </c>
      <c r="R2305" t="s">
        <v>10709</v>
      </c>
      <c r="S2305" t="s">
        <v>10764</v>
      </c>
      <c r="T2305">
        <v>43102.456956018497</v>
      </c>
    </row>
    <row r="2306" spans="1:20" x14ac:dyDescent="0.25">
      <c r="A2306" t="s">
        <v>14548</v>
      </c>
      <c r="B2306" t="s">
        <v>14549</v>
      </c>
      <c r="C2306" t="s">
        <v>10691</v>
      </c>
      <c r="D2306" t="s">
        <v>12566</v>
      </c>
      <c r="E2306" t="s">
        <v>10693</v>
      </c>
      <c r="F2306">
        <v>28.99</v>
      </c>
      <c r="G2306">
        <v>173.94</v>
      </c>
      <c r="H2306">
        <v>6</v>
      </c>
      <c r="I2306" t="s">
        <v>10682</v>
      </c>
      <c r="J2306">
        <v>0</v>
      </c>
      <c r="K2306">
        <v>0</v>
      </c>
      <c r="L2306" t="s">
        <v>10722</v>
      </c>
      <c r="N2306" t="s">
        <v>10761</v>
      </c>
      <c r="O2306" t="s">
        <v>10762</v>
      </c>
      <c r="P2306" t="s">
        <v>10708</v>
      </c>
      <c r="Q2306" t="s">
        <v>10763</v>
      </c>
      <c r="R2306" t="s">
        <v>10709</v>
      </c>
      <c r="S2306" t="s">
        <v>10764</v>
      </c>
      <c r="T2306">
        <v>43102.456956018497</v>
      </c>
    </row>
    <row r="2307" spans="1:20" x14ac:dyDescent="0.25">
      <c r="A2307" t="s">
        <v>8767</v>
      </c>
      <c r="B2307" t="s">
        <v>14550</v>
      </c>
      <c r="C2307" t="s">
        <v>10751</v>
      </c>
      <c r="D2307" t="s">
        <v>12566</v>
      </c>
      <c r="E2307" t="s">
        <v>10693</v>
      </c>
      <c r="F2307">
        <v>17.39</v>
      </c>
      <c r="G2307">
        <v>104.34</v>
      </c>
      <c r="H2307">
        <v>6</v>
      </c>
      <c r="I2307" t="s">
        <v>10682</v>
      </c>
      <c r="J2307">
        <v>0</v>
      </c>
      <c r="K2307">
        <v>0</v>
      </c>
      <c r="L2307" t="s">
        <v>10722</v>
      </c>
      <c r="N2307" t="s">
        <v>10761</v>
      </c>
      <c r="O2307" t="s">
        <v>10762</v>
      </c>
      <c r="P2307" t="s">
        <v>10708</v>
      </c>
      <c r="Q2307" t="s">
        <v>10763</v>
      </c>
      <c r="R2307" t="s">
        <v>10709</v>
      </c>
      <c r="S2307" t="s">
        <v>10764</v>
      </c>
      <c r="T2307">
        <v>43102.456956018497</v>
      </c>
    </row>
    <row r="2308" spans="1:20" x14ac:dyDescent="0.25">
      <c r="A2308" t="s">
        <v>14551</v>
      </c>
      <c r="B2308" t="s">
        <v>14552</v>
      </c>
      <c r="C2308" t="s">
        <v>10691</v>
      </c>
      <c r="D2308" t="s">
        <v>12566</v>
      </c>
      <c r="E2308" t="s">
        <v>10693</v>
      </c>
      <c r="F2308">
        <v>28.99</v>
      </c>
      <c r="G2308">
        <v>173.94</v>
      </c>
      <c r="H2308">
        <v>6</v>
      </c>
      <c r="I2308" t="s">
        <v>10682</v>
      </c>
      <c r="J2308">
        <v>0</v>
      </c>
      <c r="K2308">
        <v>0</v>
      </c>
      <c r="L2308" t="s">
        <v>13656</v>
      </c>
      <c r="N2308" t="s">
        <v>10761</v>
      </c>
      <c r="O2308" t="s">
        <v>10762</v>
      </c>
      <c r="P2308" t="s">
        <v>10708</v>
      </c>
      <c r="Q2308" t="s">
        <v>10763</v>
      </c>
      <c r="R2308" t="s">
        <v>10709</v>
      </c>
      <c r="S2308" t="s">
        <v>10764</v>
      </c>
      <c r="T2308">
        <v>43102.456898148099</v>
      </c>
    </row>
    <row r="2309" spans="1:20" x14ac:dyDescent="0.25">
      <c r="A2309" t="s">
        <v>14553</v>
      </c>
      <c r="B2309" t="s">
        <v>14554</v>
      </c>
      <c r="C2309" t="s">
        <v>10691</v>
      </c>
      <c r="D2309" t="s">
        <v>12566</v>
      </c>
      <c r="E2309" t="s">
        <v>10693</v>
      </c>
      <c r="F2309">
        <v>28.99</v>
      </c>
      <c r="G2309">
        <v>173.94</v>
      </c>
      <c r="H2309">
        <v>6</v>
      </c>
      <c r="I2309" t="s">
        <v>10682</v>
      </c>
      <c r="J2309">
        <v>0</v>
      </c>
      <c r="K2309">
        <v>0</v>
      </c>
      <c r="L2309" t="s">
        <v>10722</v>
      </c>
      <c r="N2309" t="s">
        <v>10761</v>
      </c>
      <c r="O2309" t="s">
        <v>10762</v>
      </c>
      <c r="P2309" t="s">
        <v>10708</v>
      </c>
      <c r="Q2309" t="s">
        <v>10763</v>
      </c>
      <c r="R2309" t="s">
        <v>10709</v>
      </c>
      <c r="S2309" t="s">
        <v>10764</v>
      </c>
      <c r="T2309">
        <v>43102.456956018497</v>
      </c>
    </row>
    <row r="2310" spans="1:20" x14ac:dyDescent="0.25">
      <c r="A2310" t="s">
        <v>8768</v>
      </c>
      <c r="B2310" t="s">
        <v>14555</v>
      </c>
      <c r="C2310" t="s">
        <v>10691</v>
      </c>
      <c r="D2310" t="s">
        <v>12566</v>
      </c>
      <c r="E2310" t="s">
        <v>10693</v>
      </c>
      <c r="F2310">
        <v>30.43</v>
      </c>
      <c r="G2310">
        <v>365.16</v>
      </c>
      <c r="H2310">
        <v>12</v>
      </c>
      <c r="I2310" t="s">
        <v>10682</v>
      </c>
      <c r="J2310">
        <v>0</v>
      </c>
      <c r="K2310">
        <v>0</v>
      </c>
      <c r="L2310" t="s">
        <v>10722</v>
      </c>
      <c r="N2310" t="s">
        <v>10761</v>
      </c>
      <c r="O2310" t="s">
        <v>10762</v>
      </c>
      <c r="P2310" t="s">
        <v>10708</v>
      </c>
      <c r="Q2310" t="s">
        <v>10763</v>
      </c>
      <c r="R2310" t="s">
        <v>10709</v>
      </c>
      <c r="S2310" t="s">
        <v>10764</v>
      </c>
      <c r="T2310">
        <v>43102.456956018497</v>
      </c>
    </row>
    <row r="2311" spans="1:20" x14ac:dyDescent="0.25">
      <c r="A2311" t="s">
        <v>14556</v>
      </c>
      <c r="B2311" t="s">
        <v>14557</v>
      </c>
      <c r="C2311" t="s">
        <v>10691</v>
      </c>
      <c r="D2311" t="s">
        <v>12566</v>
      </c>
      <c r="E2311" t="s">
        <v>10693</v>
      </c>
      <c r="F2311">
        <v>28.99</v>
      </c>
      <c r="G2311">
        <v>173.94</v>
      </c>
      <c r="H2311">
        <v>6</v>
      </c>
      <c r="I2311" t="s">
        <v>10682</v>
      </c>
      <c r="J2311">
        <v>0</v>
      </c>
      <c r="K2311">
        <v>0</v>
      </c>
      <c r="L2311" t="s">
        <v>10722</v>
      </c>
      <c r="N2311" t="s">
        <v>10761</v>
      </c>
      <c r="O2311" t="s">
        <v>10762</v>
      </c>
      <c r="P2311" t="s">
        <v>10708</v>
      </c>
      <c r="Q2311" t="s">
        <v>10763</v>
      </c>
      <c r="R2311" t="s">
        <v>10709</v>
      </c>
      <c r="S2311" t="s">
        <v>10764</v>
      </c>
      <c r="T2311">
        <v>43102.456956018497</v>
      </c>
    </row>
    <row r="2312" spans="1:20" x14ac:dyDescent="0.25">
      <c r="A2312" t="s">
        <v>14558</v>
      </c>
      <c r="B2312" t="s">
        <v>14559</v>
      </c>
      <c r="C2312" t="s">
        <v>10691</v>
      </c>
      <c r="D2312" t="s">
        <v>12566</v>
      </c>
      <c r="E2312" t="s">
        <v>10693</v>
      </c>
      <c r="F2312">
        <v>12.99</v>
      </c>
      <c r="G2312">
        <v>155.88</v>
      </c>
      <c r="H2312">
        <v>12</v>
      </c>
      <c r="I2312" t="s">
        <v>10682</v>
      </c>
      <c r="J2312">
        <v>0</v>
      </c>
      <c r="K2312">
        <v>0</v>
      </c>
      <c r="L2312" t="s">
        <v>10717</v>
      </c>
      <c r="N2312" t="s">
        <v>11489</v>
      </c>
      <c r="O2312" t="s">
        <v>10701</v>
      </c>
      <c r="Q2312" t="s">
        <v>10702</v>
      </c>
      <c r="S2312" t="s">
        <v>11490</v>
      </c>
      <c r="T2312">
        <v>43102.456921296303</v>
      </c>
    </row>
    <row r="2313" spans="1:20" x14ac:dyDescent="0.25">
      <c r="A2313" t="s">
        <v>14560</v>
      </c>
      <c r="B2313" t="s">
        <v>14561</v>
      </c>
      <c r="C2313" t="s">
        <v>10691</v>
      </c>
      <c r="D2313" t="s">
        <v>12566</v>
      </c>
      <c r="E2313" t="s">
        <v>10693</v>
      </c>
      <c r="F2313">
        <v>67.989999999999995</v>
      </c>
      <c r="G2313">
        <v>407.94</v>
      </c>
      <c r="H2313">
        <v>6</v>
      </c>
      <c r="I2313" t="s">
        <v>10682</v>
      </c>
      <c r="J2313">
        <v>0</v>
      </c>
      <c r="K2313">
        <v>0</v>
      </c>
      <c r="L2313" t="s">
        <v>10731</v>
      </c>
      <c r="N2313" t="s">
        <v>11489</v>
      </c>
      <c r="O2313" t="s">
        <v>10701</v>
      </c>
      <c r="Q2313" t="s">
        <v>10702</v>
      </c>
      <c r="S2313" t="s">
        <v>11490</v>
      </c>
      <c r="T2313">
        <v>43102.456875000003</v>
      </c>
    </row>
    <row r="2314" spans="1:20" x14ac:dyDescent="0.25">
      <c r="A2314" t="s">
        <v>14562</v>
      </c>
      <c r="B2314" t="s">
        <v>14563</v>
      </c>
      <c r="C2314" t="s">
        <v>11814</v>
      </c>
      <c r="D2314" t="s">
        <v>12566</v>
      </c>
      <c r="E2314" t="s">
        <v>10753</v>
      </c>
      <c r="F2314">
        <v>99.99</v>
      </c>
      <c r="G2314">
        <v>599.94000000000005</v>
      </c>
      <c r="H2314">
        <v>6</v>
      </c>
      <c r="I2314" t="s">
        <v>10682</v>
      </c>
      <c r="J2314">
        <v>0</v>
      </c>
      <c r="K2314">
        <v>0</v>
      </c>
      <c r="L2314" t="s">
        <v>10706</v>
      </c>
      <c r="N2314" t="s">
        <v>10707</v>
      </c>
      <c r="O2314" t="s">
        <v>10708</v>
      </c>
      <c r="Q2314" t="s">
        <v>10709</v>
      </c>
      <c r="S2314" t="s">
        <v>10710</v>
      </c>
      <c r="T2314">
        <v>43102.457002314797</v>
      </c>
    </row>
    <row r="2315" spans="1:20" x14ac:dyDescent="0.25">
      <c r="A2315" t="s">
        <v>4898</v>
      </c>
      <c r="B2315" t="s">
        <v>14564</v>
      </c>
      <c r="C2315" t="s">
        <v>13217</v>
      </c>
      <c r="D2315" t="s">
        <v>12566</v>
      </c>
      <c r="E2315" t="s">
        <v>10685</v>
      </c>
      <c r="F2315">
        <v>74.989999999999995</v>
      </c>
      <c r="G2315">
        <v>449.94</v>
      </c>
      <c r="H2315">
        <v>6</v>
      </c>
      <c r="I2315" t="s">
        <v>10682</v>
      </c>
      <c r="J2315">
        <v>0</v>
      </c>
      <c r="K2315">
        <v>0</v>
      </c>
      <c r="L2315" t="s">
        <v>11406</v>
      </c>
      <c r="N2315" t="s">
        <v>10781</v>
      </c>
      <c r="O2315" t="s">
        <v>10782</v>
      </c>
      <c r="Q2315" t="s">
        <v>10783</v>
      </c>
      <c r="S2315" t="s">
        <v>10784</v>
      </c>
      <c r="T2315">
        <v>43102.456979166702</v>
      </c>
    </row>
    <row r="2316" spans="1:20" x14ac:dyDescent="0.25">
      <c r="A2316" t="s">
        <v>14565</v>
      </c>
      <c r="B2316" t="s">
        <v>14566</v>
      </c>
      <c r="C2316" t="s">
        <v>10691</v>
      </c>
      <c r="D2316" t="s">
        <v>12566</v>
      </c>
      <c r="E2316" t="s">
        <v>10693</v>
      </c>
      <c r="F2316">
        <v>53.34</v>
      </c>
      <c r="G2316">
        <v>160.02000000000001</v>
      </c>
      <c r="H2316">
        <v>3</v>
      </c>
      <c r="I2316" t="s">
        <v>10682</v>
      </c>
      <c r="J2316">
        <v>0</v>
      </c>
      <c r="K2316">
        <v>0</v>
      </c>
      <c r="L2316" t="s">
        <v>10835</v>
      </c>
      <c r="N2316" t="s">
        <v>10700</v>
      </c>
      <c r="O2316" t="s">
        <v>10701</v>
      </c>
      <c r="Q2316" t="s">
        <v>10702</v>
      </c>
      <c r="S2316" t="s">
        <v>10703</v>
      </c>
      <c r="T2316">
        <v>43102.456863425898</v>
      </c>
    </row>
    <row r="2317" spans="1:20" x14ac:dyDescent="0.25">
      <c r="A2317" t="s">
        <v>14567</v>
      </c>
      <c r="B2317" t="s">
        <v>14568</v>
      </c>
      <c r="C2317" t="s">
        <v>10691</v>
      </c>
      <c r="D2317" t="s">
        <v>12566</v>
      </c>
      <c r="E2317" t="s">
        <v>10693</v>
      </c>
      <c r="F2317">
        <v>24.95</v>
      </c>
      <c r="G2317">
        <v>149.69999999999999</v>
      </c>
      <c r="H2317">
        <v>6</v>
      </c>
      <c r="I2317" t="s">
        <v>10682</v>
      </c>
      <c r="J2317">
        <v>0</v>
      </c>
      <c r="K2317">
        <v>0</v>
      </c>
      <c r="L2317" t="s">
        <v>10758</v>
      </c>
      <c r="N2317" t="s">
        <v>10761</v>
      </c>
      <c r="O2317" t="s">
        <v>10762</v>
      </c>
      <c r="P2317" t="s">
        <v>10708</v>
      </c>
      <c r="Q2317" t="s">
        <v>10763</v>
      </c>
      <c r="R2317" t="s">
        <v>10709</v>
      </c>
      <c r="S2317" t="s">
        <v>10764</v>
      </c>
      <c r="T2317">
        <v>43109.404224537</v>
      </c>
    </row>
    <row r="2318" spans="1:20" x14ac:dyDescent="0.25">
      <c r="A2318" t="s">
        <v>14569</v>
      </c>
      <c r="B2318" t="s">
        <v>14570</v>
      </c>
      <c r="C2318" t="s">
        <v>10691</v>
      </c>
      <c r="D2318" t="s">
        <v>12566</v>
      </c>
      <c r="E2318" t="s">
        <v>10693</v>
      </c>
      <c r="F2318">
        <v>13.99</v>
      </c>
      <c r="G2318">
        <v>167.88</v>
      </c>
      <c r="H2318">
        <v>12</v>
      </c>
      <c r="I2318" t="s">
        <v>10682</v>
      </c>
      <c r="J2318">
        <v>0</v>
      </c>
      <c r="K2318">
        <v>0</v>
      </c>
      <c r="L2318" t="s">
        <v>10788</v>
      </c>
      <c r="N2318" t="s">
        <v>10803</v>
      </c>
      <c r="O2318" t="s">
        <v>10782</v>
      </c>
      <c r="Q2318" t="s">
        <v>10783</v>
      </c>
      <c r="S2318" t="s">
        <v>10804</v>
      </c>
      <c r="T2318">
        <v>43102.456921296303</v>
      </c>
    </row>
    <row r="2319" spans="1:20" x14ac:dyDescent="0.25">
      <c r="A2319" t="s">
        <v>4899</v>
      </c>
      <c r="B2319" t="s">
        <v>14571</v>
      </c>
      <c r="C2319" t="s">
        <v>13217</v>
      </c>
      <c r="D2319" t="s">
        <v>12566</v>
      </c>
      <c r="E2319" t="s">
        <v>10685</v>
      </c>
      <c r="F2319">
        <v>79.989999999999995</v>
      </c>
      <c r="G2319">
        <v>479.94</v>
      </c>
      <c r="H2319">
        <v>6</v>
      </c>
      <c r="I2319" t="s">
        <v>10682</v>
      </c>
      <c r="J2319">
        <v>12</v>
      </c>
      <c r="K2319">
        <v>0</v>
      </c>
      <c r="L2319" t="s">
        <v>10706</v>
      </c>
      <c r="N2319" t="s">
        <v>10803</v>
      </c>
      <c r="O2319" t="s">
        <v>10782</v>
      </c>
      <c r="Q2319" t="s">
        <v>10783</v>
      </c>
      <c r="S2319" t="s">
        <v>10804</v>
      </c>
      <c r="T2319">
        <v>43102.457002314797</v>
      </c>
    </row>
    <row r="2320" spans="1:20" x14ac:dyDescent="0.25">
      <c r="A2320" t="s">
        <v>8769</v>
      </c>
      <c r="B2320" t="s">
        <v>14572</v>
      </c>
      <c r="C2320" t="s">
        <v>13217</v>
      </c>
      <c r="D2320" t="s">
        <v>12566</v>
      </c>
      <c r="E2320" t="s">
        <v>10693</v>
      </c>
      <c r="F2320">
        <v>35.299999999999997</v>
      </c>
      <c r="G2320">
        <v>211.8</v>
      </c>
      <c r="H2320">
        <v>6</v>
      </c>
      <c r="I2320" t="s">
        <v>10682</v>
      </c>
      <c r="J2320">
        <v>0</v>
      </c>
      <c r="K2320">
        <v>0</v>
      </c>
      <c r="L2320" t="s">
        <v>10722</v>
      </c>
      <c r="N2320" t="s">
        <v>10761</v>
      </c>
      <c r="O2320" t="s">
        <v>10762</v>
      </c>
      <c r="P2320" t="s">
        <v>10708</v>
      </c>
      <c r="Q2320" t="s">
        <v>10763</v>
      </c>
      <c r="R2320" t="s">
        <v>10709</v>
      </c>
      <c r="S2320" t="s">
        <v>10764</v>
      </c>
      <c r="T2320">
        <v>43102.456956018497</v>
      </c>
    </row>
    <row r="2321" spans="1:20" x14ac:dyDescent="0.25">
      <c r="A2321" t="s">
        <v>8770</v>
      </c>
      <c r="B2321" t="s">
        <v>14573</v>
      </c>
      <c r="C2321" t="s">
        <v>10691</v>
      </c>
      <c r="D2321" t="s">
        <v>12566</v>
      </c>
      <c r="E2321" t="s">
        <v>10693</v>
      </c>
      <c r="F2321">
        <v>26.99</v>
      </c>
      <c r="G2321">
        <v>161.94</v>
      </c>
      <c r="H2321">
        <v>6</v>
      </c>
      <c r="I2321" t="s">
        <v>10682</v>
      </c>
      <c r="J2321">
        <v>0</v>
      </c>
      <c r="K2321">
        <v>0</v>
      </c>
      <c r="L2321" t="s">
        <v>10722</v>
      </c>
      <c r="N2321" t="s">
        <v>10761</v>
      </c>
      <c r="O2321" t="s">
        <v>10762</v>
      </c>
      <c r="P2321" t="s">
        <v>10708</v>
      </c>
      <c r="Q2321" t="s">
        <v>10763</v>
      </c>
      <c r="R2321" t="s">
        <v>10709</v>
      </c>
      <c r="S2321" t="s">
        <v>10764</v>
      </c>
      <c r="T2321">
        <v>43102.456956018497</v>
      </c>
    </row>
    <row r="2322" spans="1:20" x14ac:dyDescent="0.25">
      <c r="A2322" t="s">
        <v>14574</v>
      </c>
      <c r="B2322" t="s">
        <v>14575</v>
      </c>
      <c r="C2322" t="s">
        <v>10691</v>
      </c>
      <c r="D2322" t="s">
        <v>12566</v>
      </c>
      <c r="E2322" t="s">
        <v>10693</v>
      </c>
      <c r="F2322">
        <v>56.32</v>
      </c>
      <c r="G2322">
        <v>337.92</v>
      </c>
      <c r="H2322">
        <v>6</v>
      </c>
      <c r="I2322" t="s">
        <v>10682</v>
      </c>
      <c r="J2322">
        <v>0</v>
      </c>
      <c r="K2322">
        <v>0</v>
      </c>
      <c r="L2322" t="s">
        <v>10706</v>
      </c>
      <c r="N2322" t="s">
        <v>11051</v>
      </c>
      <c r="O2322" t="s">
        <v>10708</v>
      </c>
      <c r="P2322" t="s">
        <v>10701</v>
      </c>
      <c r="Q2322" t="s">
        <v>10709</v>
      </c>
      <c r="R2322" t="s">
        <v>10702</v>
      </c>
      <c r="S2322" t="s">
        <v>11052</v>
      </c>
      <c r="T2322">
        <v>43102.457002314797</v>
      </c>
    </row>
    <row r="2323" spans="1:20" x14ac:dyDescent="0.25">
      <c r="A2323" t="s">
        <v>14576</v>
      </c>
      <c r="B2323" t="s">
        <v>14577</v>
      </c>
      <c r="C2323" t="s">
        <v>13217</v>
      </c>
      <c r="D2323" t="s">
        <v>12566</v>
      </c>
      <c r="E2323" t="s">
        <v>10693</v>
      </c>
      <c r="F2323">
        <v>193.14</v>
      </c>
      <c r="G2323">
        <v>2317.6799999999998</v>
      </c>
      <c r="H2323">
        <v>12</v>
      </c>
      <c r="I2323" t="s">
        <v>10682</v>
      </c>
      <c r="J2323">
        <v>0</v>
      </c>
      <c r="K2323">
        <v>0</v>
      </c>
      <c r="L2323" t="s">
        <v>10740</v>
      </c>
      <c r="N2323" t="s">
        <v>10761</v>
      </c>
      <c r="O2323" t="s">
        <v>10762</v>
      </c>
      <c r="P2323" t="s">
        <v>10708</v>
      </c>
      <c r="Q2323" t="s">
        <v>10763</v>
      </c>
      <c r="R2323" t="s">
        <v>10709</v>
      </c>
      <c r="S2323" t="s">
        <v>10764</v>
      </c>
      <c r="T2323">
        <v>43102.456886574102</v>
      </c>
    </row>
    <row r="2324" spans="1:20" x14ac:dyDescent="0.25">
      <c r="A2324" t="s">
        <v>14578</v>
      </c>
      <c r="B2324" t="s">
        <v>14579</v>
      </c>
      <c r="C2324" t="s">
        <v>10691</v>
      </c>
      <c r="D2324" t="s">
        <v>12566</v>
      </c>
      <c r="E2324" t="s">
        <v>10693</v>
      </c>
      <c r="F2324">
        <v>37.01</v>
      </c>
      <c r="G2324">
        <v>444.12</v>
      </c>
      <c r="H2324">
        <v>12</v>
      </c>
      <c r="I2324" t="s">
        <v>10682</v>
      </c>
      <c r="J2324">
        <v>0</v>
      </c>
      <c r="K2324">
        <v>0</v>
      </c>
      <c r="L2324" t="s">
        <v>10740</v>
      </c>
      <c r="M2324">
        <v>43532</v>
      </c>
      <c r="N2324" t="s">
        <v>10761</v>
      </c>
      <c r="O2324" t="s">
        <v>10762</v>
      </c>
      <c r="P2324" t="s">
        <v>10708</v>
      </c>
      <c r="Q2324" t="s">
        <v>10763</v>
      </c>
      <c r="R2324" t="s">
        <v>10709</v>
      </c>
      <c r="S2324" t="s">
        <v>10764</v>
      </c>
      <c r="T2324">
        <v>43102.456886574102</v>
      </c>
    </row>
    <row r="2325" spans="1:20" x14ac:dyDescent="0.25">
      <c r="A2325" t="s">
        <v>14580</v>
      </c>
      <c r="B2325" t="s">
        <v>14581</v>
      </c>
      <c r="C2325" t="s">
        <v>10691</v>
      </c>
      <c r="D2325" t="s">
        <v>12566</v>
      </c>
      <c r="E2325" t="s">
        <v>10693</v>
      </c>
      <c r="F2325">
        <v>45.68</v>
      </c>
      <c r="G2325">
        <v>274.08</v>
      </c>
      <c r="H2325">
        <v>6</v>
      </c>
      <c r="I2325" t="s">
        <v>10682</v>
      </c>
      <c r="J2325">
        <v>0</v>
      </c>
      <c r="K2325">
        <v>0</v>
      </c>
      <c r="L2325" t="s">
        <v>10740</v>
      </c>
      <c r="N2325" t="s">
        <v>10761</v>
      </c>
      <c r="O2325" t="s">
        <v>10762</v>
      </c>
      <c r="P2325" t="s">
        <v>10708</v>
      </c>
      <c r="Q2325" t="s">
        <v>10763</v>
      </c>
      <c r="R2325" t="s">
        <v>10709</v>
      </c>
      <c r="S2325" t="s">
        <v>10764</v>
      </c>
      <c r="T2325">
        <v>43102.456886574102</v>
      </c>
    </row>
    <row r="2326" spans="1:20" x14ac:dyDescent="0.25">
      <c r="A2326" t="s">
        <v>8771</v>
      </c>
      <c r="B2326" t="s">
        <v>14582</v>
      </c>
      <c r="C2326" t="s">
        <v>10691</v>
      </c>
      <c r="D2326" t="s">
        <v>12566</v>
      </c>
      <c r="E2326" t="s">
        <v>10693</v>
      </c>
      <c r="F2326">
        <v>19.989999999999998</v>
      </c>
      <c r="G2326">
        <v>239.88</v>
      </c>
      <c r="H2326">
        <v>12</v>
      </c>
      <c r="I2326" t="s">
        <v>10682</v>
      </c>
      <c r="J2326">
        <v>0</v>
      </c>
      <c r="K2326">
        <v>0</v>
      </c>
      <c r="L2326" t="s">
        <v>10944</v>
      </c>
      <c r="N2326" t="s">
        <v>10761</v>
      </c>
      <c r="O2326" t="s">
        <v>10762</v>
      </c>
      <c r="P2326" t="s">
        <v>10708</v>
      </c>
      <c r="Q2326" t="s">
        <v>10763</v>
      </c>
      <c r="R2326" t="s">
        <v>10709</v>
      </c>
      <c r="S2326" t="s">
        <v>10764</v>
      </c>
      <c r="T2326">
        <v>43102.456921296303</v>
      </c>
    </row>
    <row r="2327" spans="1:20" x14ac:dyDescent="0.25">
      <c r="A2327" t="s">
        <v>14583</v>
      </c>
      <c r="B2327" t="s">
        <v>14584</v>
      </c>
      <c r="C2327" t="s">
        <v>10691</v>
      </c>
      <c r="D2327" t="s">
        <v>12566</v>
      </c>
      <c r="E2327" t="s">
        <v>10693</v>
      </c>
      <c r="F2327">
        <v>84.99</v>
      </c>
      <c r="G2327">
        <v>509.94</v>
      </c>
      <c r="H2327">
        <v>6</v>
      </c>
      <c r="I2327" t="s">
        <v>10682</v>
      </c>
      <c r="J2327">
        <v>1</v>
      </c>
      <c r="K2327">
        <v>0</v>
      </c>
      <c r="L2327" t="s">
        <v>10758</v>
      </c>
      <c r="N2327" t="s">
        <v>10700</v>
      </c>
      <c r="O2327" t="s">
        <v>10701</v>
      </c>
      <c r="Q2327" t="s">
        <v>10702</v>
      </c>
      <c r="S2327" t="s">
        <v>10703</v>
      </c>
      <c r="T2327">
        <v>43109.404224537</v>
      </c>
    </row>
    <row r="2328" spans="1:20" x14ac:dyDescent="0.25">
      <c r="A2328" t="s">
        <v>14585</v>
      </c>
      <c r="B2328" t="s">
        <v>14586</v>
      </c>
      <c r="C2328" t="s">
        <v>10691</v>
      </c>
      <c r="D2328" t="s">
        <v>12566</v>
      </c>
      <c r="E2328" t="s">
        <v>10693</v>
      </c>
      <c r="F2328">
        <v>15.99</v>
      </c>
      <c r="G2328">
        <v>95.94</v>
      </c>
      <c r="H2328">
        <v>6</v>
      </c>
      <c r="I2328" t="s">
        <v>10682</v>
      </c>
      <c r="J2328">
        <v>0</v>
      </c>
      <c r="K2328">
        <v>0</v>
      </c>
      <c r="L2328" t="s">
        <v>10722</v>
      </c>
      <c r="N2328" t="s">
        <v>11954</v>
      </c>
      <c r="O2328" t="s">
        <v>10708</v>
      </c>
      <c r="Q2328" t="s">
        <v>10709</v>
      </c>
      <c r="S2328" t="s">
        <v>11955</v>
      </c>
      <c r="T2328">
        <v>43102.456956018497</v>
      </c>
    </row>
    <row r="2329" spans="1:20" x14ac:dyDescent="0.25">
      <c r="A2329" t="s">
        <v>14587</v>
      </c>
      <c r="B2329" t="s">
        <v>14588</v>
      </c>
      <c r="C2329" t="s">
        <v>10691</v>
      </c>
      <c r="D2329" t="s">
        <v>12566</v>
      </c>
      <c r="E2329" t="s">
        <v>10693</v>
      </c>
      <c r="F2329">
        <v>14.99</v>
      </c>
      <c r="G2329">
        <v>89.94</v>
      </c>
      <c r="H2329">
        <v>6</v>
      </c>
      <c r="I2329" t="s">
        <v>10682</v>
      </c>
      <c r="J2329">
        <v>0</v>
      </c>
      <c r="K2329">
        <v>0</v>
      </c>
      <c r="L2329" t="s">
        <v>10736</v>
      </c>
      <c r="N2329" t="s">
        <v>11954</v>
      </c>
      <c r="O2329" t="s">
        <v>10708</v>
      </c>
      <c r="Q2329" t="s">
        <v>10709</v>
      </c>
      <c r="S2329" t="s">
        <v>11955</v>
      </c>
      <c r="T2329">
        <v>43102.457013888903</v>
      </c>
    </row>
    <row r="2330" spans="1:20" x14ac:dyDescent="0.25">
      <c r="A2330" t="s">
        <v>14589</v>
      </c>
      <c r="B2330" t="s">
        <v>14590</v>
      </c>
      <c r="C2330" t="s">
        <v>10691</v>
      </c>
      <c r="D2330" t="s">
        <v>12566</v>
      </c>
      <c r="E2330" t="s">
        <v>10693</v>
      </c>
      <c r="F2330">
        <v>19.989999999999998</v>
      </c>
      <c r="G2330">
        <v>119.94</v>
      </c>
      <c r="H2330">
        <v>6</v>
      </c>
      <c r="I2330" t="s">
        <v>10682</v>
      </c>
      <c r="J2330">
        <v>0</v>
      </c>
      <c r="K2330">
        <v>0</v>
      </c>
      <c r="L2330" t="s">
        <v>10760</v>
      </c>
      <c r="N2330" t="s">
        <v>11954</v>
      </c>
      <c r="O2330" t="s">
        <v>10708</v>
      </c>
      <c r="Q2330" t="s">
        <v>10709</v>
      </c>
      <c r="S2330" t="s">
        <v>11955</v>
      </c>
      <c r="T2330">
        <v>43102.456898148099</v>
      </c>
    </row>
    <row r="2331" spans="1:20" x14ac:dyDescent="0.25">
      <c r="A2331" t="s">
        <v>14591</v>
      </c>
      <c r="B2331" t="s">
        <v>14592</v>
      </c>
      <c r="C2331" t="s">
        <v>10691</v>
      </c>
      <c r="D2331" t="s">
        <v>12566</v>
      </c>
      <c r="E2331" t="s">
        <v>10693</v>
      </c>
      <c r="F2331">
        <v>19.989999999999998</v>
      </c>
      <c r="G2331">
        <v>119.94</v>
      </c>
      <c r="H2331">
        <v>6</v>
      </c>
      <c r="I2331" t="s">
        <v>10682</v>
      </c>
      <c r="J2331">
        <v>0</v>
      </c>
      <c r="K2331">
        <v>0</v>
      </c>
      <c r="L2331" t="s">
        <v>10722</v>
      </c>
      <c r="N2331" t="s">
        <v>11954</v>
      </c>
      <c r="O2331" t="s">
        <v>10708</v>
      </c>
      <c r="Q2331" t="s">
        <v>10709</v>
      </c>
      <c r="S2331" t="s">
        <v>11955</v>
      </c>
      <c r="T2331">
        <v>43102.456956018497</v>
      </c>
    </row>
    <row r="2332" spans="1:20" x14ac:dyDescent="0.25">
      <c r="A2332" t="s">
        <v>14593</v>
      </c>
      <c r="B2332" t="s">
        <v>14594</v>
      </c>
      <c r="C2332" t="s">
        <v>10691</v>
      </c>
      <c r="D2332" t="s">
        <v>12566</v>
      </c>
      <c r="E2332" t="s">
        <v>10693</v>
      </c>
      <c r="F2332">
        <v>19.989999999999998</v>
      </c>
      <c r="G2332">
        <v>119.94</v>
      </c>
      <c r="H2332">
        <v>6</v>
      </c>
      <c r="I2332" t="s">
        <v>10682</v>
      </c>
      <c r="J2332">
        <v>0</v>
      </c>
      <c r="K2332">
        <v>0</v>
      </c>
      <c r="L2332" t="s">
        <v>10722</v>
      </c>
      <c r="N2332" t="s">
        <v>11954</v>
      </c>
      <c r="O2332" t="s">
        <v>10708</v>
      </c>
      <c r="Q2332" t="s">
        <v>10709</v>
      </c>
      <c r="S2332" t="s">
        <v>11955</v>
      </c>
      <c r="T2332">
        <v>43102.456956018497</v>
      </c>
    </row>
    <row r="2333" spans="1:20" x14ac:dyDescent="0.25">
      <c r="A2333" t="s">
        <v>14595</v>
      </c>
      <c r="B2333" t="s">
        <v>14596</v>
      </c>
      <c r="C2333" t="s">
        <v>10691</v>
      </c>
      <c r="D2333" t="s">
        <v>12566</v>
      </c>
      <c r="E2333" t="s">
        <v>10693</v>
      </c>
      <c r="F2333">
        <v>56.48</v>
      </c>
      <c r="G2333">
        <v>338.88</v>
      </c>
      <c r="H2333">
        <v>6</v>
      </c>
      <c r="I2333" t="s">
        <v>10682</v>
      </c>
      <c r="J2333">
        <v>0</v>
      </c>
      <c r="K2333">
        <v>0</v>
      </c>
      <c r="L2333" t="s">
        <v>10740</v>
      </c>
      <c r="N2333" t="s">
        <v>10761</v>
      </c>
      <c r="O2333" t="s">
        <v>10762</v>
      </c>
      <c r="P2333" t="s">
        <v>10708</v>
      </c>
      <c r="Q2333" t="s">
        <v>10763</v>
      </c>
      <c r="R2333" t="s">
        <v>10709</v>
      </c>
      <c r="S2333" t="s">
        <v>10764</v>
      </c>
      <c r="T2333">
        <v>43102.456886574102</v>
      </c>
    </row>
    <row r="2334" spans="1:20" x14ac:dyDescent="0.25">
      <c r="A2334" t="s">
        <v>14597</v>
      </c>
      <c r="B2334" t="s">
        <v>14598</v>
      </c>
      <c r="C2334" t="s">
        <v>10691</v>
      </c>
      <c r="D2334" t="s">
        <v>12566</v>
      </c>
      <c r="E2334" t="s">
        <v>10693</v>
      </c>
      <c r="F2334">
        <v>56.48</v>
      </c>
      <c r="G2334">
        <v>338.88</v>
      </c>
      <c r="H2334">
        <v>6</v>
      </c>
      <c r="I2334" t="s">
        <v>10682</v>
      </c>
      <c r="J2334">
        <v>0</v>
      </c>
      <c r="K2334">
        <v>0</v>
      </c>
      <c r="L2334" t="s">
        <v>10740</v>
      </c>
      <c r="N2334" t="s">
        <v>10761</v>
      </c>
      <c r="O2334" t="s">
        <v>10762</v>
      </c>
      <c r="P2334" t="s">
        <v>10708</v>
      </c>
      <c r="Q2334" t="s">
        <v>10763</v>
      </c>
      <c r="R2334" t="s">
        <v>10709</v>
      </c>
      <c r="S2334" t="s">
        <v>10764</v>
      </c>
      <c r="T2334">
        <v>43102.456886574102</v>
      </c>
    </row>
    <row r="2335" spans="1:20" x14ac:dyDescent="0.25">
      <c r="A2335" t="s">
        <v>14599</v>
      </c>
      <c r="B2335" t="s">
        <v>14600</v>
      </c>
      <c r="C2335" t="s">
        <v>10691</v>
      </c>
      <c r="D2335" t="s">
        <v>12566</v>
      </c>
      <c r="E2335" t="s">
        <v>10693</v>
      </c>
      <c r="F2335">
        <v>10.38</v>
      </c>
      <c r="G2335">
        <v>124.56</v>
      </c>
      <c r="H2335">
        <v>12</v>
      </c>
      <c r="I2335" t="s">
        <v>10682</v>
      </c>
      <c r="J2335">
        <v>0</v>
      </c>
      <c r="K2335">
        <v>0</v>
      </c>
      <c r="L2335" t="s">
        <v>14601</v>
      </c>
      <c r="N2335" t="s">
        <v>10686</v>
      </c>
      <c r="O2335" t="s">
        <v>10687</v>
      </c>
      <c r="Q2335" t="s">
        <v>10688</v>
      </c>
      <c r="S2335" t="s">
        <v>10689</v>
      </c>
      <c r="T2335">
        <v>43102.456944444399</v>
      </c>
    </row>
    <row r="2336" spans="1:20" x14ac:dyDescent="0.25">
      <c r="A2336" t="s">
        <v>14602</v>
      </c>
      <c r="B2336" t="s">
        <v>14603</v>
      </c>
      <c r="C2336" t="s">
        <v>10691</v>
      </c>
      <c r="D2336" t="s">
        <v>12566</v>
      </c>
      <c r="E2336" t="s">
        <v>10693</v>
      </c>
      <c r="F2336">
        <v>10.38</v>
      </c>
      <c r="G2336">
        <v>124.56</v>
      </c>
      <c r="H2336">
        <v>12</v>
      </c>
      <c r="I2336" t="s">
        <v>10682</v>
      </c>
      <c r="J2336">
        <v>0</v>
      </c>
      <c r="K2336">
        <v>0</v>
      </c>
      <c r="L2336" t="s">
        <v>11175</v>
      </c>
      <c r="N2336" t="s">
        <v>10686</v>
      </c>
      <c r="O2336" t="s">
        <v>10687</v>
      </c>
      <c r="Q2336" t="s">
        <v>10688</v>
      </c>
      <c r="S2336" t="s">
        <v>10689</v>
      </c>
      <c r="T2336">
        <v>43102.456956018497</v>
      </c>
    </row>
    <row r="2337" spans="1:20" x14ac:dyDescent="0.25">
      <c r="A2337" t="s">
        <v>14604</v>
      </c>
      <c r="B2337" t="s">
        <v>14605</v>
      </c>
      <c r="C2337" t="s">
        <v>10691</v>
      </c>
      <c r="D2337" t="s">
        <v>12566</v>
      </c>
      <c r="E2337" t="s">
        <v>10693</v>
      </c>
      <c r="F2337">
        <v>19.989999999999998</v>
      </c>
      <c r="G2337">
        <v>119.94</v>
      </c>
      <c r="H2337">
        <v>6</v>
      </c>
      <c r="I2337" t="s">
        <v>10682</v>
      </c>
      <c r="J2337">
        <v>0</v>
      </c>
      <c r="K2337">
        <v>0</v>
      </c>
      <c r="L2337" t="s">
        <v>10722</v>
      </c>
      <c r="N2337" t="s">
        <v>11954</v>
      </c>
      <c r="O2337" t="s">
        <v>10708</v>
      </c>
      <c r="Q2337" t="s">
        <v>10709</v>
      </c>
      <c r="S2337" t="s">
        <v>11955</v>
      </c>
      <c r="T2337">
        <v>43102.456956018497</v>
      </c>
    </row>
    <row r="2338" spans="1:20" x14ac:dyDescent="0.25">
      <c r="A2338" t="s">
        <v>14606</v>
      </c>
      <c r="B2338" t="s">
        <v>14607</v>
      </c>
      <c r="C2338" t="s">
        <v>10691</v>
      </c>
      <c r="D2338" t="s">
        <v>12566</v>
      </c>
      <c r="E2338" t="s">
        <v>10693</v>
      </c>
      <c r="F2338">
        <v>18.68</v>
      </c>
      <c r="G2338">
        <v>224.16</v>
      </c>
      <c r="H2338">
        <v>12</v>
      </c>
      <c r="I2338" t="s">
        <v>10682</v>
      </c>
      <c r="J2338">
        <v>0</v>
      </c>
      <c r="K2338">
        <v>0</v>
      </c>
      <c r="L2338" t="s">
        <v>10831</v>
      </c>
      <c r="N2338" t="s">
        <v>14608</v>
      </c>
      <c r="O2338" t="s">
        <v>13673</v>
      </c>
      <c r="Q2338" t="s">
        <v>13674</v>
      </c>
      <c r="S2338" t="s">
        <v>14609</v>
      </c>
      <c r="T2338">
        <v>43102.456956018497</v>
      </c>
    </row>
    <row r="2339" spans="1:20" x14ac:dyDescent="0.25">
      <c r="A2339" t="s">
        <v>14610</v>
      </c>
      <c r="B2339" t="s">
        <v>14611</v>
      </c>
      <c r="C2339" t="s">
        <v>10691</v>
      </c>
      <c r="D2339" t="s">
        <v>12566</v>
      </c>
      <c r="E2339" t="s">
        <v>10693</v>
      </c>
      <c r="F2339">
        <v>9.99</v>
      </c>
      <c r="G2339">
        <v>119.88</v>
      </c>
      <c r="H2339">
        <v>12</v>
      </c>
      <c r="I2339" t="s">
        <v>10682</v>
      </c>
      <c r="J2339">
        <v>0</v>
      </c>
      <c r="K2339">
        <v>0</v>
      </c>
      <c r="L2339" t="s">
        <v>10831</v>
      </c>
      <c r="N2339" t="s">
        <v>14612</v>
      </c>
      <c r="O2339" t="s">
        <v>13673</v>
      </c>
      <c r="Q2339" t="s">
        <v>13674</v>
      </c>
      <c r="S2339" t="s">
        <v>14613</v>
      </c>
      <c r="T2339">
        <v>43102.456956018497</v>
      </c>
    </row>
    <row r="2340" spans="1:20" x14ac:dyDescent="0.25">
      <c r="A2340" t="s">
        <v>14614</v>
      </c>
      <c r="B2340" t="s">
        <v>14615</v>
      </c>
      <c r="C2340" t="s">
        <v>10691</v>
      </c>
      <c r="D2340" t="s">
        <v>12566</v>
      </c>
      <c r="E2340" t="s">
        <v>10693</v>
      </c>
      <c r="F2340">
        <v>9.99</v>
      </c>
      <c r="G2340">
        <v>119.88</v>
      </c>
      <c r="H2340">
        <v>12</v>
      </c>
      <c r="I2340" t="s">
        <v>10682</v>
      </c>
      <c r="J2340">
        <v>0</v>
      </c>
      <c r="K2340">
        <v>0</v>
      </c>
      <c r="L2340" t="s">
        <v>10758</v>
      </c>
      <c r="N2340" t="s">
        <v>14612</v>
      </c>
      <c r="O2340" t="s">
        <v>13673</v>
      </c>
      <c r="Q2340" t="s">
        <v>13674</v>
      </c>
      <c r="S2340" t="s">
        <v>14613</v>
      </c>
      <c r="T2340">
        <v>43109.404224537</v>
      </c>
    </row>
    <row r="2341" spans="1:20" x14ac:dyDescent="0.25">
      <c r="A2341" t="s">
        <v>14616</v>
      </c>
      <c r="B2341" t="s">
        <v>14617</v>
      </c>
      <c r="C2341" t="s">
        <v>10691</v>
      </c>
      <c r="D2341" t="s">
        <v>12566</v>
      </c>
      <c r="E2341" t="s">
        <v>10693</v>
      </c>
      <c r="F2341">
        <v>9.99</v>
      </c>
      <c r="G2341">
        <v>119.88</v>
      </c>
      <c r="H2341">
        <v>12</v>
      </c>
      <c r="I2341" t="s">
        <v>10682</v>
      </c>
      <c r="J2341">
        <v>0</v>
      </c>
      <c r="K2341">
        <v>0</v>
      </c>
      <c r="L2341" t="s">
        <v>10788</v>
      </c>
      <c r="N2341" t="s">
        <v>14612</v>
      </c>
      <c r="O2341" t="s">
        <v>13673</v>
      </c>
      <c r="Q2341" t="s">
        <v>13674</v>
      </c>
      <c r="S2341" t="s">
        <v>14613</v>
      </c>
      <c r="T2341">
        <v>43102.456921296303</v>
      </c>
    </row>
    <row r="2342" spans="1:20" x14ac:dyDescent="0.25">
      <c r="A2342" t="s">
        <v>14618</v>
      </c>
      <c r="B2342" t="s">
        <v>14619</v>
      </c>
      <c r="C2342" t="s">
        <v>10691</v>
      </c>
      <c r="D2342" t="s">
        <v>12566</v>
      </c>
      <c r="E2342" t="s">
        <v>10693</v>
      </c>
      <c r="F2342">
        <v>9.99</v>
      </c>
      <c r="G2342">
        <v>119.88</v>
      </c>
      <c r="H2342">
        <v>12</v>
      </c>
      <c r="I2342" t="s">
        <v>10682</v>
      </c>
      <c r="J2342">
        <v>0</v>
      </c>
      <c r="K2342">
        <v>0</v>
      </c>
      <c r="L2342" t="s">
        <v>10788</v>
      </c>
      <c r="N2342" t="s">
        <v>14612</v>
      </c>
      <c r="O2342" t="s">
        <v>13673</v>
      </c>
      <c r="Q2342" t="s">
        <v>13674</v>
      </c>
      <c r="S2342" t="s">
        <v>14613</v>
      </c>
      <c r="T2342">
        <v>43102.456921296303</v>
      </c>
    </row>
    <row r="2343" spans="1:20" x14ac:dyDescent="0.25">
      <c r="A2343" t="s">
        <v>14620</v>
      </c>
      <c r="B2343" t="s">
        <v>14621</v>
      </c>
      <c r="C2343" t="s">
        <v>10691</v>
      </c>
      <c r="D2343" t="s">
        <v>12566</v>
      </c>
      <c r="E2343" t="s">
        <v>10693</v>
      </c>
      <c r="F2343">
        <v>11.99</v>
      </c>
      <c r="G2343">
        <v>143.88</v>
      </c>
      <c r="H2343">
        <v>12</v>
      </c>
      <c r="I2343" t="s">
        <v>10682</v>
      </c>
      <c r="J2343">
        <v>0</v>
      </c>
      <c r="K2343">
        <v>0</v>
      </c>
      <c r="L2343" t="s">
        <v>10692</v>
      </c>
      <c r="N2343" t="s">
        <v>10874</v>
      </c>
      <c r="O2343" t="s">
        <v>10701</v>
      </c>
      <c r="P2343" t="s">
        <v>10708</v>
      </c>
      <c r="Q2343" t="s">
        <v>10702</v>
      </c>
      <c r="R2343" t="s">
        <v>10709</v>
      </c>
      <c r="S2343" t="s">
        <v>10875</v>
      </c>
      <c r="T2343">
        <v>43102.456956018497</v>
      </c>
    </row>
    <row r="2344" spans="1:20" x14ac:dyDescent="0.25">
      <c r="A2344" t="s">
        <v>4900</v>
      </c>
      <c r="B2344" t="s">
        <v>14622</v>
      </c>
      <c r="C2344" t="s">
        <v>10856</v>
      </c>
      <c r="D2344" t="s">
        <v>12566</v>
      </c>
      <c r="E2344" t="s">
        <v>10685</v>
      </c>
      <c r="F2344">
        <v>51.99</v>
      </c>
      <c r="G2344">
        <v>311.94</v>
      </c>
      <c r="H2344">
        <v>6</v>
      </c>
      <c r="I2344" t="s">
        <v>10682</v>
      </c>
      <c r="J2344">
        <v>0</v>
      </c>
      <c r="K2344">
        <v>0</v>
      </c>
      <c r="L2344" t="s">
        <v>10731</v>
      </c>
      <c r="N2344" t="s">
        <v>10686</v>
      </c>
      <c r="O2344" t="s">
        <v>10687</v>
      </c>
      <c r="Q2344" t="s">
        <v>10688</v>
      </c>
      <c r="S2344" t="s">
        <v>10689</v>
      </c>
      <c r="T2344">
        <v>43102.456875000003</v>
      </c>
    </row>
    <row r="2345" spans="1:20" x14ac:dyDescent="0.25">
      <c r="A2345" t="s">
        <v>14623</v>
      </c>
      <c r="B2345" t="s">
        <v>14624</v>
      </c>
      <c r="C2345" t="s">
        <v>10691</v>
      </c>
      <c r="D2345" t="s">
        <v>12566</v>
      </c>
      <c r="E2345" t="s">
        <v>10693</v>
      </c>
      <c r="F2345">
        <v>14.99</v>
      </c>
      <c r="G2345">
        <v>179.88</v>
      </c>
      <c r="H2345">
        <v>12</v>
      </c>
      <c r="I2345" t="s">
        <v>10682</v>
      </c>
      <c r="J2345">
        <v>0</v>
      </c>
      <c r="K2345">
        <v>0</v>
      </c>
      <c r="L2345" t="s">
        <v>11175</v>
      </c>
      <c r="N2345" t="s">
        <v>10700</v>
      </c>
      <c r="O2345" t="s">
        <v>10701</v>
      </c>
      <c r="Q2345" t="s">
        <v>10702</v>
      </c>
      <c r="S2345" t="s">
        <v>10703</v>
      </c>
      <c r="T2345">
        <v>43102.456956018497</v>
      </c>
    </row>
    <row r="2346" spans="1:20" x14ac:dyDescent="0.25">
      <c r="A2346" t="s">
        <v>8359</v>
      </c>
      <c r="B2346" t="s">
        <v>14625</v>
      </c>
      <c r="C2346" t="s">
        <v>13217</v>
      </c>
      <c r="D2346" t="s">
        <v>12566</v>
      </c>
      <c r="E2346" t="s">
        <v>10685</v>
      </c>
      <c r="F2346">
        <v>299.99</v>
      </c>
      <c r="G2346">
        <v>1799.94</v>
      </c>
      <c r="H2346">
        <v>6</v>
      </c>
      <c r="I2346" t="s">
        <v>10682</v>
      </c>
      <c r="J2346">
        <v>0</v>
      </c>
      <c r="K2346">
        <v>0</v>
      </c>
      <c r="L2346" t="s">
        <v>10706</v>
      </c>
      <c r="N2346" t="s">
        <v>10826</v>
      </c>
      <c r="O2346" t="s">
        <v>10708</v>
      </c>
      <c r="Q2346" t="s">
        <v>10709</v>
      </c>
      <c r="S2346" t="s">
        <v>10827</v>
      </c>
      <c r="T2346">
        <v>43102.457002314797</v>
      </c>
    </row>
    <row r="2347" spans="1:20" x14ac:dyDescent="0.25">
      <c r="A2347" t="s">
        <v>14626</v>
      </c>
      <c r="B2347" t="s">
        <v>14627</v>
      </c>
      <c r="C2347" t="s">
        <v>10691</v>
      </c>
      <c r="D2347" t="s">
        <v>12566</v>
      </c>
      <c r="E2347" t="s">
        <v>10693</v>
      </c>
      <c r="F2347">
        <v>17.989999999999998</v>
      </c>
      <c r="G2347">
        <v>107.94</v>
      </c>
      <c r="H2347">
        <v>6</v>
      </c>
      <c r="I2347" t="s">
        <v>10682</v>
      </c>
      <c r="J2347">
        <v>0</v>
      </c>
      <c r="K2347">
        <v>0</v>
      </c>
      <c r="L2347" t="s">
        <v>10758</v>
      </c>
      <c r="N2347" t="s">
        <v>10700</v>
      </c>
      <c r="O2347" t="s">
        <v>10701</v>
      </c>
      <c r="Q2347" t="s">
        <v>10702</v>
      </c>
      <c r="S2347" t="s">
        <v>10703</v>
      </c>
      <c r="T2347">
        <v>43109.404224537</v>
      </c>
    </row>
    <row r="2348" spans="1:20" x14ac:dyDescent="0.25">
      <c r="A2348" t="s">
        <v>8772</v>
      </c>
      <c r="B2348" t="s">
        <v>14628</v>
      </c>
      <c r="C2348" t="s">
        <v>10691</v>
      </c>
      <c r="D2348" t="s">
        <v>12566</v>
      </c>
      <c r="E2348" t="s">
        <v>10693</v>
      </c>
      <c r="F2348">
        <v>7.79</v>
      </c>
      <c r="G2348">
        <v>93.48</v>
      </c>
      <c r="H2348">
        <v>12</v>
      </c>
      <c r="I2348" t="s">
        <v>10682</v>
      </c>
      <c r="J2348">
        <v>0</v>
      </c>
      <c r="K2348">
        <v>0</v>
      </c>
      <c r="L2348" t="s">
        <v>14040</v>
      </c>
      <c r="N2348" t="s">
        <v>10700</v>
      </c>
      <c r="O2348" t="s">
        <v>10701</v>
      </c>
      <c r="Q2348" t="s">
        <v>10702</v>
      </c>
      <c r="S2348" t="s">
        <v>10703</v>
      </c>
      <c r="T2348">
        <v>43102.457002314797</v>
      </c>
    </row>
    <row r="2349" spans="1:20" x14ac:dyDescent="0.25">
      <c r="A2349" t="s">
        <v>14629</v>
      </c>
      <c r="B2349" t="s">
        <v>14630</v>
      </c>
      <c r="C2349" t="s">
        <v>10691</v>
      </c>
      <c r="D2349" t="s">
        <v>12566</v>
      </c>
      <c r="E2349" t="s">
        <v>10693</v>
      </c>
      <c r="F2349">
        <v>34.99</v>
      </c>
      <c r="G2349">
        <v>209.94</v>
      </c>
      <c r="H2349">
        <v>6</v>
      </c>
      <c r="I2349" t="s">
        <v>10682</v>
      </c>
      <c r="J2349">
        <v>0</v>
      </c>
      <c r="K2349">
        <v>0</v>
      </c>
      <c r="L2349" t="s">
        <v>13048</v>
      </c>
      <c r="N2349" t="s">
        <v>10700</v>
      </c>
      <c r="O2349" t="s">
        <v>10701</v>
      </c>
      <c r="Q2349" t="s">
        <v>10702</v>
      </c>
      <c r="S2349" t="s">
        <v>10703</v>
      </c>
      <c r="T2349">
        <v>43102.456875000003</v>
      </c>
    </row>
    <row r="2350" spans="1:20" x14ac:dyDescent="0.25">
      <c r="A2350" t="s">
        <v>8773</v>
      </c>
      <c r="B2350" t="s">
        <v>14631</v>
      </c>
      <c r="C2350" t="s">
        <v>10691</v>
      </c>
      <c r="D2350" t="s">
        <v>12566</v>
      </c>
      <c r="E2350" t="s">
        <v>10693</v>
      </c>
      <c r="F2350">
        <v>18.989999999999998</v>
      </c>
      <c r="G2350">
        <v>113.94</v>
      </c>
      <c r="H2350">
        <v>6</v>
      </c>
      <c r="I2350" t="s">
        <v>10682</v>
      </c>
      <c r="J2350">
        <v>0</v>
      </c>
      <c r="K2350">
        <v>0</v>
      </c>
      <c r="L2350" t="s">
        <v>10831</v>
      </c>
      <c r="N2350" t="s">
        <v>10746</v>
      </c>
      <c r="O2350" t="s">
        <v>10747</v>
      </c>
      <c r="Q2350" t="s">
        <v>10748</v>
      </c>
      <c r="S2350" t="s">
        <v>10749</v>
      </c>
      <c r="T2350">
        <v>43102.456956018497</v>
      </c>
    </row>
    <row r="2351" spans="1:20" x14ac:dyDescent="0.25">
      <c r="A2351" t="s">
        <v>14632</v>
      </c>
      <c r="B2351" t="s">
        <v>14633</v>
      </c>
      <c r="C2351" t="s">
        <v>10691</v>
      </c>
      <c r="D2351" t="s">
        <v>12566</v>
      </c>
      <c r="E2351" t="s">
        <v>10693</v>
      </c>
      <c r="F2351">
        <v>10.69</v>
      </c>
      <c r="G2351">
        <v>128.28</v>
      </c>
      <c r="H2351">
        <v>12</v>
      </c>
      <c r="I2351" t="s">
        <v>10682</v>
      </c>
      <c r="J2351">
        <v>0</v>
      </c>
      <c r="K2351">
        <v>0</v>
      </c>
      <c r="L2351" t="s">
        <v>10831</v>
      </c>
      <c r="N2351" t="s">
        <v>12793</v>
      </c>
      <c r="O2351" t="s">
        <v>11717</v>
      </c>
      <c r="Q2351" t="s">
        <v>11718</v>
      </c>
      <c r="S2351" t="s">
        <v>12794</v>
      </c>
      <c r="T2351">
        <v>43102.456956018497</v>
      </c>
    </row>
    <row r="2352" spans="1:20" x14ac:dyDescent="0.25">
      <c r="A2352" t="s">
        <v>8774</v>
      </c>
      <c r="B2352" t="s">
        <v>14634</v>
      </c>
      <c r="C2352" t="s">
        <v>10751</v>
      </c>
      <c r="D2352" t="s">
        <v>12566</v>
      </c>
      <c r="E2352" t="s">
        <v>10836</v>
      </c>
      <c r="F2352">
        <v>26.99</v>
      </c>
      <c r="G2352">
        <v>323.88</v>
      </c>
      <c r="H2352">
        <v>12</v>
      </c>
      <c r="I2352" t="s">
        <v>10682</v>
      </c>
      <c r="J2352">
        <v>12</v>
      </c>
      <c r="K2352">
        <v>0</v>
      </c>
      <c r="L2352" t="s">
        <v>11451</v>
      </c>
      <c r="N2352" t="s">
        <v>10803</v>
      </c>
      <c r="O2352" t="s">
        <v>10782</v>
      </c>
      <c r="Q2352" t="s">
        <v>10783</v>
      </c>
      <c r="S2352" t="s">
        <v>10804</v>
      </c>
      <c r="T2352">
        <v>43102.456875000003</v>
      </c>
    </row>
    <row r="2353" spans="1:20" x14ac:dyDescent="0.25">
      <c r="A2353" t="s">
        <v>14635</v>
      </c>
      <c r="B2353" t="s">
        <v>14636</v>
      </c>
      <c r="C2353" t="s">
        <v>13217</v>
      </c>
      <c r="D2353" t="s">
        <v>12566</v>
      </c>
      <c r="E2353" t="s">
        <v>10753</v>
      </c>
      <c r="F2353">
        <v>47.35</v>
      </c>
      <c r="G2353">
        <v>284.10000000000002</v>
      </c>
      <c r="H2353">
        <v>6</v>
      </c>
      <c r="I2353" t="s">
        <v>10682</v>
      </c>
      <c r="J2353">
        <v>0</v>
      </c>
      <c r="K2353">
        <v>0</v>
      </c>
      <c r="L2353" t="s">
        <v>10868</v>
      </c>
      <c r="N2353" t="s">
        <v>14637</v>
      </c>
      <c r="O2353" t="s">
        <v>11717</v>
      </c>
      <c r="P2353" t="s">
        <v>10762</v>
      </c>
      <c r="Q2353" t="s">
        <v>11718</v>
      </c>
      <c r="R2353" t="s">
        <v>10763</v>
      </c>
      <c r="S2353" t="s">
        <v>14638</v>
      </c>
      <c r="T2353">
        <v>43102.456990740699</v>
      </c>
    </row>
    <row r="2354" spans="1:20" x14ac:dyDescent="0.25">
      <c r="A2354" t="s">
        <v>14639</v>
      </c>
      <c r="B2354" t="s">
        <v>14640</v>
      </c>
      <c r="C2354" t="s">
        <v>10691</v>
      </c>
      <c r="D2354" t="s">
        <v>12566</v>
      </c>
      <c r="E2354" t="s">
        <v>10693</v>
      </c>
      <c r="F2354">
        <v>19.989999999999998</v>
      </c>
      <c r="G2354">
        <v>119.94</v>
      </c>
      <c r="H2354">
        <v>6</v>
      </c>
      <c r="I2354" t="s">
        <v>10682</v>
      </c>
      <c r="J2354">
        <v>0</v>
      </c>
      <c r="K2354">
        <v>0</v>
      </c>
      <c r="L2354" t="s">
        <v>10862</v>
      </c>
      <c r="N2354" t="s">
        <v>11243</v>
      </c>
      <c r="O2354" t="s">
        <v>10708</v>
      </c>
      <c r="Q2354" t="s">
        <v>10709</v>
      </c>
      <c r="S2354" t="s">
        <v>11244</v>
      </c>
      <c r="T2354">
        <v>43102.456909722197</v>
      </c>
    </row>
    <row r="2355" spans="1:20" x14ac:dyDescent="0.25">
      <c r="A2355" t="s">
        <v>14641</v>
      </c>
      <c r="B2355" t="s">
        <v>14642</v>
      </c>
      <c r="C2355" t="s">
        <v>10691</v>
      </c>
      <c r="D2355" t="s">
        <v>12566</v>
      </c>
      <c r="E2355" t="s">
        <v>10693</v>
      </c>
      <c r="F2355">
        <v>25.95</v>
      </c>
      <c r="G2355">
        <v>311.39999999999998</v>
      </c>
      <c r="H2355">
        <v>12</v>
      </c>
      <c r="I2355" t="s">
        <v>10682</v>
      </c>
      <c r="J2355">
        <v>0</v>
      </c>
      <c r="K2355">
        <v>0</v>
      </c>
      <c r="L2355" t="s">
        <v>11451</v>
      </c>
      <c r="N2355" t="s">
        <v>10761</v>
      </c>
      <c r="O2355" t="s">
        <v>10762</v>
      </c>
      <c r="P2355" t="s">
        <v>10708</v>
      </c>
      <c r="Q2355" t="s">
        <v>10763</v>
      </c>
      <c r="R2355" t="s">
        <v>10709</v>
      </c>
      <c r="S2355" t="s">
        <v>10764</v>
      </c>
      <c r="T2355">
        <v>43102.456875000003</v>
      </c>
    </row>
    <row r="2356" spans="1:20" x14ac:dyDescent="0.25">
      <c r="A2356" t="s">
        <v>8775</v>
      </c>
      <c r="B2356" t="s">
        <v>14643</v>
      </c>
      <c r="C2356" t="s">
        <v>10751</v>
      </c>
      <c r="D2356" t="s">
        <v>12566</v>
      </c>
      <c r="E2356" t="s">
        <v>10836</v>
      </c>
      <c r="F2356">
        <v>26.09</v>
      </c>
      <c r="G2356">
        <v>156.54</v>
      </c>
      <c r="H2356">
        <v>6</v>
      </c>
      <c r="I2356" t="s">
        <v>10682</v>
      </c>
      <c r="J2356">
        <v>0</v>
      </c>
      <c r="K2356">
        <v>0</v>
      </c>
      <c r="L2356" t="s">
        <v>11175</v>
      </c>
      <c r="N2356" t="s">
        <v>10761</v>
      </c>
      <c r="O2356" t="s">
        <v>10762</v>
      </c>
      <c r="P2356" t="s">
        <v>10708</v>
      </c>
      <c r="Q2356" t="s">
        <v>10763</v>
      </c>
      <c r="R2356" t="s">
        <v>10709</v>
      </c>
      <c r="S2356" t="s">
        <v>10764</v>
      </c>
      <c r="T2356">
        <v>43102.456956018497</v>
      </c>
    </row>
    <row r="2357" spans="1:20" x14ac:dyDescent="0.25">
      <c r="A2357" t="s">
        <v>8776</v>
      </c>
      <c r="B2357" t="s">
        <v>14644</v>
      </c>
      <c r="C2357" t="s">
        <v>10751</v>
      </c>
      <c r="D2357" t="s">
        <v>12566</v>
      </c>
      <c r="E2357" t="s">
        <v>10836</v>
      </c>
      <c r="F2357">
        <v>26.09</v>
      </c>
      <c r="G2357">
        <v>156.54</v>
      </c>
      <c r="H2357">
        <v>6</v>
      </c>
      <c r="I2357" t="s">
        <v>10682</v>
      </c>
      <c r="J2357">
        <v>0</v>
      </c>
      <c r="K2357">
        <v>0</v>
      </c>
      <c r="L2357" t="s">
        <v>11175</v>
      </c>
      <c r="N2357" t="s">
        <v>10761</v>
      </c>
      <c r="O2357" t="s">
        <v>10762</v>
      </c>
      <c r="P2357" t="s">
        <v>10708</v>
      </c>
      <c r="Q2357" t="s">
        <v>10763</v>
      </c>
      <c r="R2357" t="s">
        <v>10709</v>
      </c>
      <c r="S2357" t="s">
        <v>10764</v>
      </c>
      <c r="T2357">
        <v>43102.456956018497</v>
      </c>
    </row>
    <row r="2358" spans="1:20" x14ac:dyDescent="0.25">
      <c r="A2358" t="s">
        <v>14645</v>
      </c>
      <c r="B2358" t="s">
        <v>14646</v>
      </c>
      <c r="C2358" t="s">
        <v>10691</v>
      </c>
      <c r="D2358" t="s">
        <v>12566</v>
      </c>
      <c r="E2358" t="s">
        <v>10693</v>
      </c>
      <c r="F2358">
        <v>25.95</v>
      </c>
      <c r="G2358">
        <v>155.69999999999999</v>
      </c>
      <c r="H2358">
        <v>6</v>
      </c>
      <c r="I2358" t="s">
        <v>10682</v>
      </c>
      <c r="J2358">
        <v>0</v>
      </c>
      <c r="K2358">
        <v>0</v>
      </c>
      <c r="L2358" t="s">
        <v>11175</v>
      </c>
      <c r="N2358" t="s">
        <v>10761</v>
      </c>
      <c r="O2358" t="s">
        <v>10762</v>
      </c>
      <c r="P2358" t="s">
        <v>10708</v>
      </c>
      <c r="Q2358" t="s">
        <v>10763</v>
      </c>
      <c r="R2358" t="s">
        <v>10709</v>
      </c>
      <c r="S2358" t="s">
        <v>10764</v>
      </c>
      <c r="T2358">
        <v>43102.456956018497</v>
      </c>
    </row>
    <row r="2359" spans="1:20" x14ac:dyDescent="0.25">
      <c r="A2359" t="s">
        <v>14647</v>
      </c>
      <c r="B2359" t="s">
        <v>14648</v>
      </c>
      <c r="C2359" t="s">
        <v>10691</v>
      </c>
      <c r="D2359" t="s">
        <v>12566</v>
      </c>
      <c r="E2359" t="s">
        <v>10693</v>
      </c>
      <c r="F2359">
        <v>20.76</v>
      </c>
      <c r="G2359">
        <v>249.12</v>
      </c>
      <c r="H2359">
        <v>12</v>
      </c>
      <c r="I2359" t="s">
        <v>10682</v>
      </c>
      <c r="J2359">
        <v>0</v>
      </c>
      <c r="K2359">
        <v>0</v>
      </c>
      <c r="L2359" t="s">
        <v>10862</v>
      </c>
      <c r="N2359" t="s">
        <v>11359</v>
      </c>
      <c r="O2359" t="s">
        <v>10762</v>
      </c>
      <c r="P2359" t="s">
        <v>10701</v>
      </c>
      <c r="Q2359" t="s">
        <v>10763</v>
      </c>
      <c r="R2359" t="s">
        <v>10702</v>
      </c>
      <c r="S2359" t="s">
        <v>11360</v>
      </c>
      <c r="T2359">
        <v>43102.456909722197</v>
      </c>
    </row>
    <row r="2360" spans="1:20" x14ac:dyDescent="0.25">
      <c r="A2360" t="s">
        <v>14649</v>
      </c>
      <c r="B2360" t="s">
        <v>14650</v>
      </c>
      <c r="C2360" t="s">
        <v>10691</v>
      </c>
      <c r="D2360" t="s">
        <v>12566</v>
      </c>
      <c r="E2360" t="s">
        <v>10693</v>
      </c>
      <c r="F2360">
        <v>39.99</v>
      </c>
      <c r="G2360">
        <v>239.94</v>
      </c>
      <c r="H2360">
        <v>6</v>
      </c>
      <c r="I2360" t="s">
        <v>10682</v>
      </c>
      <c r="J2360">
        <v>1</v>
      </c>
      <c r="K2360">
        <v>0</v>
      </c>
      <c r="L2360" t="s">
        <v>10758</v>
      </c>
      <c r="N2360" t="s">
        <v>12793</v>
      </c>
      <c r="O2360" t="s">
        <v>11717</v>
      </c>
      <c r="Q2360" t="s">
        <v>11718</v>
      </c>
      <c r="S2360" t="s">
        <v>12794</v>
      </c>
      <c r="T2360">
        <v>43109.404224537</v>
      </c>
    </row>
    <row r="2361" spans="1:20" x14ac:dyDescent="0.25">
      <c r="A2361" t="s">
        <v>4901</v>
      </c>
      <c r="B2361" t="s">
        <v>14651</v>
      </c>
      <c r="C2361" t="s">
        <v>13217</v>
      </c>
      <c r="D2361" t="s">
        <v>10683</v>
      </c>
      <c r="E2361" t="s">
        <v>10685</v>
      </c>
      <c r="F2361">
        <v>89.99</v>
      </c>
      <c r="G2361">
        <v>539.94000000000005</v>
      </c>
      <c r="H2361">
        <v>6</v>
      </c>
      <c r="I2361" t="s">
        <v>10682</v>
      </c>
      <c r="J2361">
        <v>10</v>
      </c>
      <c r="K2361">
        <v>0</v>
      </c>
      <c r="L2361" t="s">
        <v>10713</v>
      </c>
      <c r="N2361" t="s">
        <v>11378</v>
      </c>
      <c r="O2361" t="s">
        <v>10701</v>
      </c>
      <c r="Q2361" t="s">
        <v>10702</v>
      </c>
      <c r="S2361" t="s">
        <v>11379</v>
      </c>
      <c r="T2361">
        <v>43102.456875000003</v>
      </c>
    </row>
    <row r="2362" spans="1:20" x14ac:dyDescent="0.25">
      <c r="A2362" t="s">
        <v>14652</v>
      </c>
      <c r="B2362" t="s">
        <v>12799</v>
      </c>
      <c r="C2362" t="s">
        <v>10691</v>
      </c>
      <c r="D2362" t="s">
        <v>12566</v>
      </c>
      <c r="E2362" t="s">
        <v>10693</v>
      </c>
      <c r="F2362">
        <v>39.99</v>
      </c>
      <c r="G2362">
        <v>239.94</v>
      </c>
      <c r="H2362">
        <v>6</v>
      </c>
      <c r="I2362" t="s">
        <v>10682</v>
      </c>
      <c r="J2362">
        <v>0</v>
      </c>
      <c r="K2362">
        <v>0</v>
      </c>
      <c r="L2362" t="s">
        <v>10758</v>
      </c>
      <c r="N2362" t="s">
        <v>12793</v>
      </c>
      <c r="O2362" t="s">
        <v>11717</v>
      </c>
      <c r="Q2362" t="s">
        <v>11718</v>
      </c>
      <c r="S2362" t="s">
        <v>12794</v>
      </c>
      <c r="T2362">
        <v>43109.404224537</v>
      </c>
    </row>
    <row r="2363" spans="1:20" x14ac:dyDescent="0.25">
      <c r="A2363" t="s">
        <v>4902</v>
      </c>
      <c r="B2363" t="s">
        <v>14653</v>
      </c>
      <c r="C2363" t="s">
        <v>10691</v>
      </c>
      <c r="D2363" t="s">
        <v>12566</v>
      </c>
      <c r="E2363" t="s">
        <v>10693</v>
      </c>
      <c r="F2363">
        <v>56.99</v>
      </c>
      <c r="G2363">
        <v>341.94</v>
      </c>
      <c r="H2363">
        <v>6</v>
      </c>
      <c r="I2363" t="s">
        <v>10682</v>
      </c>
      <c r="J2363">
        <v>0</v>
      </c>
      <c r="K2363">
        <v>0</v>
      </c>
      <c r="L2363" t="s">
        <v>10731</v>
      </c>
      <c r="M2363">
        <v>43192</v>
      </c>
      <c r="N2363" t="s">
        <v>13415</v>
      </c>
      <c r="O2363" t="s">
        <v>13416</v>
      </c>
      <c r="Q2363" t="s">
        <v>13417</v>
      </c>
      <c r="S2363" t="s">
        <v>13418</v>
      </c>
      <c r="T2363">
        <v>43102.456875000003</v>
      </c>
    </row>
    <row r="2364" spans="1:20" x14ac:dyDescent="0.25">
      <c r="A2364" t="s">
        <v>14654</v>
      </c>
      <c r="B2364" t="s">
        <v>14655</v>
      </c>
      <c r="C2364" t="s">
        <v>10691</v>
      </c>
      <c r="D2364" t="s">
        <v>12566</v>
      </c>
      <c r="E2364" t="s">
        <v>10693</v>
      </c>
      <c r="F2364">
        <v>34.99</v>
      </c>
      <c r="G2364">
        <v>209.94</v>
      </c>
      <c r="H2364">
        <v>6</v>
      </c>
      <c r="I2364" t="s">
        <v>10682</v>
      </c>
      <c r="J2364">
        <v>0</v>
      </c>
      <c r="K2364">
        <v>0</v>
      </c>
      <c r="L2364" t="s">
        <v>10731</v>
      </c>
      <c r="N2364" t="s">
        <v>12441</v>
      </c>
      <c r="O2364" t="s">
        <v>11717</v>
      </c>
      <c r="P2364" t="s">
        <v>10687</v>
      </c>
      <c r="Q2364" t="s">
        <v>11718</v>
      </c>
      <c r="R2364" t="s">
        <v>10688</v>
      </c>
      <c r="S2364" t="s">
        <v>12442</v>
      </c>
      <c r="T2364">
        <v>43102.456875000003</v>
      </c>
    </row>
    <row r="2365" spans="1:20" x14ac:dyDescent="0.25">
      <c r="A2365" t="s">
        <v>14656</v>
      </c>
      <c r="B2365" t="s">
        <v>14657</v>
      </c>
      <c r="C2365" t="s">
        <v>10691</v>
      </c>
      <c r="D2365" t="s">
        <v>12566</v>
      </c>
      <c r="E2365" t="s">
        <v>10693</v>
      </c>
      <c r="F2365">
        <v>28.99</v>
      </c>
      <c r="G2365">
        <v>173.94</v>
      </c>
      <c r="H2365">
        <v>6</v>
      </c>
      <c r="I2365" t="s">
        <v>10682</v>
      </c>
      <c r="J2365">
        <v>0</v>
      </c>
      <c r="K2365">
        <v>0</v>
      </c>
      <c r="L2365" t="s">
        <v>10788</v>
      </c>
      <c r="N2365" t="s">
        <v>11082</v>
      </c>
      <c r="S2365" t="s">
        <v>11083</v>
      </c>
      <c r="T2365">
        <v>43102.456921296303</v>
      </c>
    </row>
    <row r="2366" spans="1:20" x14ac:dyDescent="0.25">
      <c r="A2366" t="s">
        <v>8777</v>
      </c>
      <c r="B2366" t="s">
        <v>14658</v>
      </c>
      <c r="C2366" t="s">
        <v>10691</v>
      </c>
      <c r="D2366" t="s">
        <v>12566</v>
      </c>
      <c r="E2366" t="s">
        <v>10693</v>
      </c>
      <c r="F2366">
        <v>37.79</v>
      </c>
      <c r="G2366">
        <v>226.74</v>
      </c>
      <c r="H2366">
        <v>6</v>
      </c>
      <c r="I2366" t="s">
        <v>10682</v>
      </c>
      <c r="J2366">
        <v>12</v>
      </c>
      <c r="K2366">
        <v>0</v>
      </c>
      <c r="L2366" t="s">
        <v>10706</v>
      </c>
      <c r="N2366" t="s">
        <v>10700</v>
      </c>
      <c r="O2366" t="s">
        <v>10701</v>
      </c>
      <c r="Q2366" t="s">
        <v>10702</v>
      </c>
      <c r="S2366" t="s">
        <v>10703</v>
      </c>
      <c r="T2366">
        <v>43102.457002314797</v>
      </c>
    </row>
    <row r="2367" spans="1:20" x14ac:dyDescent="0.25">
      <c r="A2367" t="s">
        <v>14659</v>
      </c>
      <c r="B2367" t="s">
        <v>14660</v>
      </c>
      <c r="C2367" t="s">
        <v>10691</v>
      </c>
      <c r="D2367" t="s">
        <v>12566</v>
      </c>
      <c r="E2367" t="s">
        <v>10693</v>
      </c>
      <c r="F2367">
        <v>11.99</v>
      </c>
      <c r="G2367">
        <v>143.88</v>
      </c>
      <c r="H2367">
        <v>12</v>
      </c>
      <c r="I2367" t="s">
        <v>10682</v>
      </c>
      <c r="J2367">
        <v>0</v>
      </c>
      <c r="K2367">
        <v>0</v>
      </c>
      <c r="L2367" t="s">
        <v>10758</v>
      </c>
      <c r="N2367" t="s">
        <v>11212</v>
      </c>
      <c r="O2367" t="s">
        <v>10701</v>
      </c>
      <c r="Q2367" t="s">
        <v>10702</v>
      </c>
      <c r="S2367" t="s">
        <v>11213</v>
      </c>
      <c r="T2367">
        <v>43109.404224537</v>
      </c>
    </row>
    <row r="2368" spans="1:20" x14ac:dyDescent="0.25">
      <c r="A2368" t="s">
        <v>14661</v>
      </c>
      <c r="B2368" t="s">
        <v>14662</v>
      </c>
      <c r="C2368" t="s">
        <v>10691</v>
      </c>
      <c r="D2368" t="s">
        <v>12566</v>
      </c>
      <c r="E2368" t="s">
        <v>10693</v>
      </c>
      <c r="F2368">
        <v>11.99</v>
      </c>
      <c r="G2368">
        <v>143.88</v>
      </c>
      <c r="H2368">
        <v>12</v>
      </c>
      <c r="I2368" t="s">
        <v>10682</v>
      </c>
      <c r="J2368">
        <v>0</v>
      </c>
      <c r="K2368">
        <v>0</v>
      </c>
      <c r="L2368" t="s">
        <v>10788</v>
      </c>
      <c r="N2368" t="s">
        <v>11212</v>
      </c>
      <c r="O2368" t="s">
        <v>10701</v>
      </c>
      <c r="Q2368" t="s">
        <v>10702</v>
      </c>
      <c r="S2368" t="s">
        <v>11213</v>
      </c>
      <c r="T2368">
        <v>43102.456921296303</v>
      </c>
    </row>
    <row r="2369" spans="1:20" x14ac:dyDescent="0.25">
      <c r="A2369" t="s">
        <v>14663</v>
      </c>
      <c r="B2369" t="s">
        <v>14664</v>
      </c>
      <c r="C2369" t="s">
        <v>10691</v>
      </c>
      <c r="D2369" t="s">
        <v>12566</v>
      </c>
      <c r="E2369" t="s">
        <v>10693</v>
      </c>
      <c r="F2369">
        <v>5.99</v>
      </c>
      <c r="G2369">
        <v>71.88</v>
      </c>
      <c r="H2369">
        <v>12</v>
      </c>
      <c r="I2369" t="s">
        <v>10682</v>
      </c>
      <c r="J2369">
        <v>0</v>
      </c>
      <c r="K2369">
        <v>0</v>
      </c>
      <c r="L2369" t="s">
        <v>10944</v>
      </c>
      <c r="N2369" t="s">
        <v>10686</v>
      </c>
      <c r="O2369" t="s">
        <v>10687</v>
      </c>
      <c r="Q2369" t="s">
        <v>10688</v>
      </c>
      <c r="S2369" t="s">
        <v>10689</v>
      </c>
      <c r="T2369">
        <v>43102.456921296303</v>
      </c>
    </row>
    <row r="2370" spans="1:20" x14ac:dyDescent="0.25">
      <c r="A2370" t="s">
        <v>8778</v>
      </c>
      <c r="B2370" t="s">
        <v>14665</v>
      </c>
      <c r="C2370" t="s">
        <v>10691</v>
      </c>
      <c r="D2370" t="s">
        <v>12566</v>
      </c>
      <c r="E2370" t="s">
        <v>10693</v>
      </c>
      <c r="F2370">
        <v>14.99</v>
      </c>
      <c r="G2370">
        <v>89.94</v>
      </c>
      <c r="H2370">
        <v>6</v>
      </c>
      <c r="I2370" t="s">
        <v>10682</v>
      </c>
      <c r="J2370">
        <v>0</v>
      </c>
      <c r="K2370">
        <v>0</v>
      </c>
      <c r="L2370" t="s">
        <v>10722</v>
      </c>
      <c r="N2370" t="s">
        <v>11243</v>
      </c>
      <c r="O2370" t="s">
        <v>10708</v>
      </c>
      <c r="Q2370" t="s">
        <v>10709</v>
      </c>
      <c r="S2370" t="s">
        <v>11244</v>
      </c>
      <c r="T2370">
        <v>43102.456956018497</v>
      </c>
    </row>
    <row r="2371" spans="1:20" x14ac:dyDescent="0.25">
      <c r="A2371" t="s">
        <v>14666</v>
      </c>
      <c r="B2371" t="s">
        <v>14667</v>
      </c>
      <c r="C2371" t="s">
        <v>10691</v>
      </c>
      <c r="D2371" t="s">
        <v>12566</v>
      </c>
      <c r="E2371" t="s">
        <v>10693</v>
      </c>
      <c r="F2371">
        <v>70.599999999999994</v>
      </c>
      <c r="G2371">
        <v>423.6</v>
      </c>
      <c r="H2371">
        <v>6</v>
      </c>
      <c r="I2371" t="s">
        <v>10682</v>
      </c>
      <c r="J2371">
        <v>0</v>
      </c>
      <c r="K2371">
        <v>0</v>
      </c>
      <c r="L2371" t="s">
        <v>10740</v>
      </c>
      <c r="N2371" t="s">
        <v>10761</v>
      </c>
      <c r="O2371" t="s">
        <v>10762</v>
      </c>
      <c r="P2371" t="s">
        <v>10708</v>
      </c>
      <c r="Q2371" t="s">
        <v>10763</v>
      </c>
      <c r="R2371" t="s">
        <v>10709</v>
      </c>
      <c r="S2371" t="s">
        <v>10764</v>
      </c>
      <c r="T2371">
        <v>43102.456886574102</v>
      </c>
    </row>
    <row r="2372" spans="1:20" x14ac:dyDescent="0.25">
      <c r="A2372" t="s">
        <v>8779</v>
      </c>
      <c r="B2372" t="s">
        <v>14668</v>
      </c>
      <c r="C2372" t="s">
        <v>13217</v>
      </c>
      <c r="D2372" t="s">
        <v>12566</v>
      </c>
      <c r="E2372" t="s">
        <v>10836</v>
      </c>
      <c r="F2372">
        <v>101.99</v>
      </c>
      <c r="G2372">
        <v>611.94000000000005</v>
      </c>
      <c r="H2372">
        <v>6</v>
      </c>
      <c r="I2372" t="s">
        <v>10682</v>
      </c>
      <c r="J2372">
        <v>0</v>
      </c>
      <c r="K2372">
        <v>0</v>
      </c>
      <c r="L2372" t="s">
        <v>10740</v>
      </c>
      <c r="N2372" t="s">
        <v>10761</v>
      </c>
      <c r="O2372" t="s">
        <v>10762</v>
      </c>
      <c r="P2372" t="s">
        <v>10708</v>
      </c>
      <c r="Q2372" t="s">
        <v>10763</v>
      </c>
      <c r="R2372" t="s">
        <v>10709</v>
      </c>
      <c r="S2372" t="s">
        <v>10764</v>
      </c>
      <c r="T2372">
        <v>43102.456886574102</v>
      </c>
    </row>
    <row r="2373" spans="1:20" x14ac:dyDescent="0.25">
      <c r="A2373" t="s">
        <v>14669</v>
      </c>
      <c r="B2373" t="s">
        <v>14670</v>
      </c>
      <c r="C2373" t="s">
        <v>10691</v>
      </c>
      <c r="D2373" t="s">
        <v>12566</v>
      </c>
      <c r="E2373" t="s">
        <v>10693</v>
      </c>
      <c r="F2373">
        <v>161.99</v>
      </c>
      <c r="G2373">
        <v>161.99</v>
      </c>
      <c r="H2373">
        <v>1</v>
      </c>
      <c r="I2373" t="s">
        <v>10682</v>
      </c>
      <c r="J2373">
        <v>0</v>
      </c>
      <c r="K2373">
        <v>0</v>
      </c>
      <c r="L2373" t="s">
        <v>10740</v>
      </c>
      <c r="N2373" t="s">
        <v>10761</v>
      </c>
      <c r="O2373" t="s">
        <v>10762</v>
      </c>
      <c r="P2373" t="s">
        <v>10708</v>
      </c>
      <c r="Q2373" t="s">
        <v>10763</v>
      </c>
      <c r="R2373" t="s">
        <v>10709</v>
      </c>
      <c r="S2373" t="s">
        <v>10764</v>
      </c>
      <c r="T2373">
        <v>43102.456886574102</v>
      </c>
    </row>
    <row r="2374" spans="1:20" x14ac:dyDescent="0.25">
      <c r="A2374" t="s">
        <v>8780</v>
      </c>
      <c r="B2374" t="s">
        <v>14671</v>
      </c>
      <c r="C2374" t="s">
        <v>10691</v>
      </c>
      <c r="D2374" t="s">
        <v>12566</v>
      </c>
      <c r="E2374" t="s">
        <v>10693</v>
      </c>
      <c r="F2374">
        <v>296.58</v>
      </c>
      <c r="G2374">
        <v>296.58</v>
      </c>
      <c r="H2374">
        <v>1</v>
      </c>
      <c r="I2374" t="s">
        <v>10682</v>
      </c>
      <c r="J2374">
        <v>0</v>
      </c>
      <c r="K2374">
        <v>0</v>
      </c>
      <c r="L2374" t="s">
        <v>10740</v>
      </c>
      <c r="N2374" t="s">
        <v>10761</v>
      </c>
      <c r="O2374" t="s">
        <v>10762</v>
      </c>
      <c r="P2374" t="s">
        <v>10708</v>
      </c>
      <c r="Q2374" t="s">
        <v>10763</v>
      </c>
      <c r="R2374" t="s">
        <v>10709</v>
      </c>
      <c r="S2374" t="s">
        <v>10764</v>
      </c>
      <c r="T2374">
        <v>43102.456886574102</v>
      </c>
    </row>
    <row r="2375" spans="1:20" x14ac:dyDescent="0.25">
      <c r="A2375" t="s">
        <v>14672</v>
      </c>
      <c r="B2375" t="s">
        <v>14673</v>
      </c>
      <c r="C2375" t="s">
        <v>13217</v>
      </c>
      <c r="D2375" t="s">
        <v>12566</v>
      </c>
      <c r="E2375" t="s">
        <v>10753</v>
      </c>
      <c r="F2375">
        <v>18.68</v>
      </c>
      <c r="G2375">
        <v>224.16</v>
      </c>
      <c r="H2375">
        <v>12</v>
      </c>
      <c r="I2375" t="s">
        <v>10682</v>
      </c>
      <c r="J2375">
        <v>0</v>
      </c>
      <c r="K2375">
        <v>0</v>
      </c>
      <c r="L2375" t="s">
        <v>10944</v>
      </c>
      <c r="N2375" t="s">
        <v>10761</v>
      </c>
      <c r="O2375" t="s">
        <v>10762</v>
      </c>
      <c r="P2375" t="s">
        <v>10708</v>
      </c>
      <c r="Q2375" t="s">
        <v>10763</v>
      </c>
      <c r="R2375" t="s">
        <v>10709</v>
      </c>
      <c r="S2375" t="s">
        <v>10764</v>
      </c>
      <c r="T2375">
        <v>43102.456921296303</v>
      </c>
    </row>
    <row r="2376" spans="1:20" x14ac:dyDescent="0.25">
      <c r="A2376" t="s">
        <v>8781</v>
      </c>
      <c r="B2376" t="s">
        <v>14674</v>
      </c>
      <c r="C2376" t="s">
        <v>10691</v>
      </c>
      <c r="D2376" t="s">
        <v>12566</v>
      </c>
      <c r="E2376" t="s">
        <v>10693</v>
      </c>
      <c r="F2376">
        <v>69.989999999999995</v>
      </c>
      <c r="G2376">
        <v>209.97</v>
      </c>
      <c r="H2376">
        <v>3</v>
      </c>
      <c r="I2376" t="s">
        <v>10682</v>
      </c>
      <c r="J2376">
        <v>12</v>
      </c>
      <c r="K2376">
        <v>0</v>
      </c>
      <c r="L2376" t="s">
        <v>10731</v>
      </c>
      <c r="N2376" t="s">
        <v>10746</v>
      </c>
      <c r="O2376" t="s">
        <v>10747</v>
      </c>
      <c r="Q2376" t="s">
        <v>10748</v>
      </c>
      <c r="S2376" t="s">
        <v>10749</v>
      </c>
      <c r="T2376">
        <v>43102.456875000003</v>
      </c>
    </row>
    <row r="2377" spans="1:20" x14ac:dyDescent="0.25">
      <c r="A2377" t="s">
        <v>8782</v>
      </c>
      <c r="B2377" t="s">
        <v>14675</v>
      </c>
      <c r="C2377" t="s">
        <v>13217</v>
      </c>
      <c r="D2377" t="s">
        <v>12566</v>
      </c>
      <c r="E2377" t="s">
        <v>10836</v>
      </c>
      <c r="F2377">
        <v>14.99</v>
      </c>
      <c r="G2377">
        <v>44.97</v>
      </c>
      <c r="H2377">
        <v>3</v>
      </c>
      <c r="I2377" t="s">
        <v>10682</v>
      </c>
      <c r="J2377">
        <v>0</v>
      </c>
      <c r="K2377">
        <v>0</v>
      </c>
      <c r="L2377" t="s">
        <v>12468</v>
      </c>
      <c r="N2377" t="s">
        <v>14529</v>
      </c>
      <c r="S2377" t="s">
        <v>14530</v>
      </c>
      <c r="T2377">
        <v>43102.456898148099</v>
      </c>
    </row>
    <row r="2378" spans="1:20" x14ac:dyDescent="0.25">
      <c r="A2378" t="s">
        <v>14676</v>
      </c>
      <c r="B2378" t="s">
        <v>14677</v>
      </c>
      <c r="C2378" t="s">
        <v>13217</v>
      </c>
      <c r="D2378" t="s">
        <v>12566</v>
      </c>
      <c r="E2378" t="s">
        <v>10753</v>
      </c>
      <c r="F2378">
        <v>31.14</v>
      </c>
      <c r="G2378">
        <v>93.42</v>
      </c>
      <c r="H2378">
        <v>3</v>
      </c>
      <c r="I2378" t="s">
        <v>10682</v>
      </c>
      <c r="J2378">
        <v>0</v>
      </c>
      <c r="K2378">
        <v>0</v>
      </c>
      <c r="L2378" t="s">
        <v>10944</v>
      </c>
      <c r="N2378" t="s">
        <v>14529</v>
      </c>
      <c r="S2378" t="s">
        <v>14530</v>
      </c>
      <c r="T2378">
        <v>43102.456921296303</v>
      </c>
    </row>
    <row r="2379" spans="1:20" x14ac:dyDescent="0.25">
      <c r="A2379" t="s">
        <v>8783</v>
      </c>
      <c r="B2379" t="s">
        <v>14678</v>
      </c>
      <c r="C2379" t="s">
        <v>13217</v>
      </c>
      <c r="D2379" t="s">
        <v>12566</v>
      </c>
      <c r="E2379" t="s">
        <v>10753</v>
      </c>
      <c r="F2379">
        <v>35.299999999999997</v>
      </c>
      <c r="G2379">
        <v>105.9</v>
      </c>
      <c r="H2379">
        <v>3</v>
      </c>
      <c r="I2379" t="s">
        <v>10682</v>
      </c>
      <c r="J2379">
        <v>0</v>
      </c>
      <c r="K2379">
        <v>0</v>
      </c>
      <c r="L2379" t="s">
        <v>10858</v>
      </c>
      <c r="N2379" t="s">
        <v>14529</v>
      </c>
      <c r="S2379" t="s">
        <v>14530</v>
      </c>
      <c r="T2379">
        <v>43102.457013888903</v>
      </c>
    </row>
    <row r="2380" spans="1:20" x14ac:dyDescent="0.25">
      <c r="A2380" t="s">
        <v>8784</v>
      </c>
      <c r="B2380" t="s">
        <v>14679</v>
      </c>
      <c r="C2380" t="s">
        <v>13217</v>
      </c>
      <c r="D2380" t="s">
        <v>12566</v>
      </c>
      <c r="E2380" t="s">
        <v>10753</v>
      </c>
      <c r="F2380">
        <v>14.99</v>
      </c>
      <c r="G2380">
        <v>179.88</v>
      </c>
      <c r="H2380">
        <v>12</v>
      </c>
      <c r="I2380" t="s">
        <v>10682</v>
      </c>
      <c r="J2380">
        <v>0</v>
      </c>
      <c r="K2380">
        <v>0</v>
      </c>
      <c r="L2380" t="s">
        <v>10722</v>
      </c>
      <c r="M2380">
        <v>44173</v>
      </c>
      <c r="N2380" t="s">
        <v>10686</v>
      </c>
      <c r="O2380" t="s">
        <v>10687</v>
      </c>
      <c r="Q2380" t="s">
        <v>10688</v>
      </c>
      <c r="S2380" t="s">
        <v>10689</v>
      </c>
      <c r="T2380">
        <v>43102.456956018497</v>
      </c>
    </row>
    <row r="2381" spans="1:20" x14ac:dyDescent="0.25">
      <c r="A2381" t="s">
        <v>8785</v>
      </c>
      <c r="B2381" t="s">
        <v>14680</v>
      </c>
      <c r="C2381" t="s">
        <v>10691</v>
      </c>
      <c r="D2381" t="s">
        <v>12566</v>
      </c>
      <c r="E2381" t="s">
        <v>10693</v>
      </c>
      <c r="F2381">
        <v>19.989999999999998</v>
      </c>
      <c r="G2381">
        <v>239.88</v>
      </c>
      <c r="H2381">
        <v>12</v>
      </c>
      <c r="I2381" t="s">
        <v>10682</v>
      </c>
      <c r="J2381">
        <v>0</v>
      </c>
      <c r="K2381">
        <v>0</v>
      </c>
      <c r="L2381" t="s">
        <v>10918</v>
      </c>
      <c r="N2381" t="s">
        <v>10686</v>
      </c>
      <c r="O2381" t="s">
        <v>10687</v>
      </c>
      <c r="Q2381" t="s">
        <v>10688</v>
      </c>
      <c r="S2381" t="s">
        <v>10689</v>
      </c>
      <c r="T2381">
        <v>43102.456967592603</v>
      </c>
    </row>
    <row r="2382" spans="1:20" x14ac:dyDescent="0.25">
      <c r="A2382" t="s">
        <v>8786</v>
      </c>
      <c r="B2382" t="s">
        <v>14681</v>
      </c>
      <c r="C2382" t="s">
        <v>10751</v>
      </c>
      <c r="D2382" t="s">
        <v>12566</v>
      </c>
      <c r="E2382" t="s">
        <v>10836</v>
      </c>
      <c r="F2382">
        <v>17.989999999999998</v>
      </c>
      <c r="G2382">
        <v>107.94</v>
      </c>
      <c r="H2382">
        <v>6</v>
      </c>
      <c r="I2382" t="s">
        <v>10682</v>
      </c>
      <c r="J2382">
        <v>0</v>
      </c>
      <c r="K2382">
        <v>0</v>
      </c>
      <c r="L2382" t="s">
        <v>10858</v>
      </c>
      <c r="N2382" t="s">
        <v>11270</v>
      </c>
      <c r="O2382" t="s">
        <v>10747</v>
      </c>
      <c r="P2382" t="s">
        <v>10708</v>
      </c>
      <c r="Q2382" t="s">
        <v>10748</v>
      </c>
      <c r="R2382" t="s">
        <v>10709</v>
      </c>
      <c r="S2382" t="s">
        <v>11271</v>
      </c>
      <c r="T2382">
        <v>43102.457013888903</v>
      </c>
    </row>
    <row r="2383" spans="1:20" x14ac:dyDescent="0.25">
      <c r="A2383" t="s">
        <v>14682</v>
      </c>
      <c r="B2383" t="s">
        <v>14683</v>
      </c>
      <c r="C2383" t="s">
        <v>11814</v>
      </c>
      <c r="D2383" t="s">
        <v>12566</v>
      </c>
      <c r="E2383" t="s">
        <v>10685</v>
      </c>
      <c r="F2383">
        <v>104.99</v>
      </c>
      <c r="G2383">
        <v>629.94000000000005</v>
      </c>
      <c r="H2383">
        <v>6</v>
      </c>
      <c r="I2383" t="s">
        <v>10682</v>
      </c>
      <c r="J2383">
        <v>26</v>
      </c>
      <c r="K2383">
        <v>0</v>
      </c>
      <c r="L2383" t="s">
        <v>10706</v>
      </c>
      <c r="M2383">
        <v>43707</v>
      </c>
      <c r="N2383" t="s">
        <v>10707</v>
      </c>
      <c r="O2383" t="s">
        <v>10708</v>
      </c>
      <c r="Q2383" t="s">
        <v>10709</v>
      </c>
      <c r="S2383" t="s">
        <v>10710</v>
      </c>
      <c r="T2383">
        <v>43102.457002314797</v>
      </c>
    </row>
    <row r="2384" spans="1:20" x14ac:dyDescent="0.25">
      <c r="A2384" t="s">
        <v>14684</v>
      </c>
      <c r="B2384" t="s">
        <v>14685</v>
      </c>
      <c r="C2384" t="s">
        <v>10691</v>
      </c>
      <c r="D2384" t="s">
        <v>12566</v>
      </c>
      <c r="E2384" t="s">
        <v>10693</v>
      </c>
      <c r="F2384">
        <v>98</v>
      </c>
      <c r="G2384">
        <v>588</v>
      </c>
      <c r="H2384">
        <v>6</v>
      </c>
      <c r="I2384" t="s">
        <v>10682</v>
      </c>
      <c r="J2384">
        <v>0</v>
      </c>
      <c r="K2384">
        <v>0</v>
      </c>
      <c r="L2384" t="s">
        <v>10758</v>
      </c>
      <c r="N2384" t="s">
        <v>11378</v>
      </c>
      <c r="O2384" t="s">
        <v>10701</v>
      </c>
      <c r="Q2384" t="s">
        <v>10702</v>
      </c>
      <c r="S2384" t="s">
        <v>11379</v>
      </c>
      <c r="T2384">
        <v>43109.404224537</v>
      </c>
    </row>
    <row r="2385" spans="1:20" x14ac:dyDescent="0.25">
      <c r="A2385" t="s">
        <v>8787</v>
      </c>
      <c r="B2385" t="s">
        <v>14686</v>
      </c>
      <c r="C2385" t="s">
        <v>10751</v>
      </c>
      <c r="D2385" t="s">
        <v>12566</v>
      </c>
      <c r="E2385" t="s">
        <v>10693</v>
      </c>
      <c r="F2385">
        <v>22.19</v>
      </c>
      <c r="G2385">
        <v>133.13999999999999</v>
      </c>
      <c r="H2385">
        <v>6</v>
      </c>
      <c r="I2385" t="s">
        <v>10682</v>
      </c>
      <c r="J2385">
        <v>0</v>
      </c>
      <c r="K2385">
        <v>0</v>
      </c>
      <c r="L2385" t="s">
        <v>11982</v>
      </c>
      <c r="N2385" t="s">
        <v>10761</v>
      </c>
      <c r="O2385" t="s">
        <v>10762</v>
      </c>
      <c r="P2385" t="s">
        <v>10708</v>
      </c>
      <c r="Q2385" t="s">
        <v>10763</v>
      </c>
      <c r="R2385" t="s">
        <v>10709</v>
      </c>
      <c r="S2385" t="s">
        <v>10764</v>
      </c>
      <c r="T2385">
        <v>43102.456956018497</v>
      </c>
    </row>
    <row r="2386" spans="1:20" x14ac:dyDescent="0.25">
      <c r="A2386" t="s">
        <v>14687</v>
      </c>
      <c r="B2386" t="s">
        <v>14688</v>
      </c>
      <c r="C2386" t="s">
        <v>10691</v>
      </c>
      <c r="D2386" t="s">
        <v>12566</v>
      </c>
      <c r="E2386" t="s">
        <v>10693</v>
      </c>
      <c r="F2386">
        <v>72.97</v>
      </c>
      <c r="G2386">
        <v>437.82</v>
      </c>
      <c r="H2386">
        <v>6</v>
      </c>
      <c r="I2386" t="s">
        <v>10682</v>
      </c>
      <c r="J2386">
        <v>0</v>
      </c>
      <c r="K2386">
        <v>0</v>
      </c>
      <c r="L2386" t="s">
        <v>11101</v>
      </c>
      <c r="N2386" t="s">
        <v>11359</v>
      </c>
      <c r="O2386" t="s">
        <v>10762</v>
      </c>
      <c r="P2386" t="s">
        <v>10701</v>
      </c>
      <c r="Q2386" t="s">
        <v>10763</v>
      </c>
      <c r="R2386" t="s">
        <v>10702</v>
      </c>
      <c r="S2386" t="s">
        <v>11360</v>
      </c>
      <c r="T2386">
        <v>43102.456944444399</v>
      </c>
    </row>
    <row r="2387" spans="1:20" x14ac:dyDescent="0.25">
      <c r="A2387" t="s">
        <v>14689</v>
      </c>
      <c r="B2387" t="s">
        <v>14690</v>
      </c>
      <c r="C2387" t="s">
        <v>10691</v>
      </c>
      <c r="D2387" t="s">
        <v>12566</v>
      </c>
      <c r="E2387" t="s">
        <v>10693</v>
      </c>
      <c r="F2387">
        <v>119.99</v>
      </c>
      <c r="G2387">
        <v>719.94</v>
      </c>
      <c r="H2387">
        <v>6</v>
      </c>
      <c r="I2387" t="s">
        <v>10682</v>
      </c>
      <c r="J2387">
        <v>1</v>
      </c>
      <c r="K2387">
        <v>0</v>
      </c>
      <c r="L2387" t="s">
        <v>10758</v>
      </c>
      <c r="N2387" t="s">
        <v>10700</v>
      </c>
      <c r="O2387" t="s">
        <v>10701</v>
      </c>
      <c r="Q2387" t="s">
        <v>10702</v>
      </c>
      <c r="S2387" t="s">
        <v>10703</v>
      </c>
      <c r="T2387">
        <v>43109.404224537</v>
      </c>
    </row>
    <row r="2388" spans="1:20" x14ac:dyDescent="0.25">
      <c r="A2388" t="s">
        <v>14691</v>
      </c>
      <c r="B2388" t="s">
        <v>14692</v>
      </c>
      <c r="C2388" t="s">
        <v>10691</v>
      </c>
      <c r="D2388" t="s">
        <v>12566</v>
      </c>
      <c r="E2388" t="s">
        <v>10693</v>
      </c>
      <c r="F2388">
        <v>24.99</v>
      </c>
      <c r="G2388">
        <v>299.88</v>
      </c>
      <c r="H2388">
        <v>12</v>
      </c>
      <c r="I2388" t="s">
        <v>10682</v>
      </c>
      <c r="J2388">
        <v>0</v>
      </c>
      <c r="K2388">
        <v>0</v>
      </c>
      <c r="L2388" t="s">
        <v>10722</v>
      </c>
      <c r="N2388" t="s">
        <v>10700</v>
      </c>
      <c r="O2388" t="s">
        <v>10701</v>
      </c>
      <c r="Q2388" t="s">
        <v>10702</v>
      </c>
      <c r="S2388" t="s">
        <v>10703</v>
      </c>
      <c r="T2388">
        <v>43102.456956018497</v>
      </c>
    </row>
    <row r="2389" spans="1:20" x14ac:dyDescent="0.25">
      <c r="A2389" t="s">
        <v>14693</v>
      </c>
      <c r="B2389" t="s">
        <v>14694</v>
      </c>
      <c r="C2389" t="s">
        <v>10691</v>
      </c>
      <c r="D2389" t="s">
        <v>12566</v>
      </c>
      <c r="E2389" t="s">
        <v>10693</v>
      </c>
      <c r="F2389">
        <v>24.99</v>
      </c>
      <c r="G2389">
        <v>299.88</v>
      </c>
      <c r="H2389">
        <v>12</v>
      </c>
      <c r="I2389" t="s">
        <v>10682</v>
      </c>
      <c r="J2389">
        <v>0</v>
      </c>
      <c r="K2389">
        <v>0</v>
      </c>
      <c r="L2389" t="s">
        <v>10722</v>
      </c>
      <c r="N2389" t="s">
        <v>10700</v>
      </c>
      <c r="O2389" t="s">
        <v>10701</v>
      </c>
      <c r="Q2389" t="s">
        <v>10702</v>
      </c>
      <c r="S2389" t="s">
        <v>10703</v>
      </c>
      <c r="T2389">
        <v>43102.456956018497</v>
      </c>
    </row>
    <row r="2390" spans="1:20" x14ac:dyDescent="0.25">
      <c r="A2390" t="s">
        <v>14695</v>
      </c>
      <c r="B2390" t="s">
        <v>14696</v>
      </c>
      <c r="C2390" t="s">
        <v>10691</v>
      </c>
      <c r="D2390" t="s">
        <v>12566</v>
      </c>
      <c r="E2390" t="s">
        <v>10693</v>
      </c>
      <c r="F2390">
        <v>50.77</v>
      </c>
      <c r="G2390">
        <v>304.62</v>
      </c>
      <c r="H2390">
        <v>6</v>
      </c>
      <c r="I2390" t="s">
        <v>10682</v>
      </c>
      <c r="J2390">
        <v>0</v>
      </c>
      <c r="K2390">
        <v>0</v>
      </c>
      <c r="L2390" t="s">
        <v>10868</v>
      </c>
      <c r="N2390" t="s">
        <v>11359</v>
      </c>
      <c r="O2390" t="s">
        <v>10762</v>
      </c>
      <c r="P2390" t="s">
        <v>10701</v>
      </c>
      <c r="Q2390" t="s">
        <v>10763</v>
      </c>
      <c r="R2390" t="s">
        <v>10702</v>
      </c>
      <c r="S2390" t="s">
        <v>11360</v>
      </c>
      <c r="T2390">
        <v>43102.456990740699</v>
      </c>
    </row>
    <row r="2391" spans="1:20" x14ac:dyDescent="0.25">
      <c r="A2391" t="s">
        <v>8788</v>
      </c>
      <c r="B2391" t="s">
        <v>14697</v>
      </c>
      <c r="C2391" t="s">
        <v>10751</v>
      </c>
      <c r="D2391" t="s">
        <v>12566</v>
      </c>
      <c r="E2391" t="s">
        <v>10753</v>
      </c>
      <c r="F2391">
        <v>18.59</v>
      </c>
      <c r="G2391">
        <v>111.54</v>
      </c>
      <c r="H2391">
        <v>6</v>
      </c>
      <c r="I2391" t="s">
        <v>10682</v>
      </c>
      <c r="J2391">
        <v>0</v>
      </c>
      <c r="K2391">
        <v>0</v>
      </c>
      <c r="L2391" t="s">
        <v>14040</v>
      </c>
      <c r="N2391" t="s">
        <v>11359</v>
      </c>
      <c r="O2391" t="s">
        <v>10762</v>
      </c>
      <c r="P2391" t="s">
        <v>10701</v>
      </c>
      <c r="Q2391" t="s">
        <v>10763</v>
      </c>
      <c r="R2391" t="s">
        <v>10702</v>
      </c>
      <c r="S2391" t="s">
        <v>11360</v>
      </c>
      <c r="T2391">
        <v>43102.457002314797</v>
      </c>
    </row>
    <row r="2392" spans="1:20" x14ac:dyDescent="0.25">
      <c r="A2392" t="s">
        <v>14698</v>
      </c>
      <c r="B2392" t="s">
        <v>14699</v>
      </c>
      <c r="C2392" t="s">
        <v>10691</v>
      </c>
      <c r="D2392" t="s">
        <v>12566</v>
      </c>
      <c r="E2392" t="s">
        <v>10693</v>
      </c>
      <c r="F2392">
        <v>67.489999999999995</v>
      </c>
      <c r="G2392">
        <v>404.94</v>
      </c>
      <c r="H2392">
        <v>6</v>
      </c>
      <c r="I2392" t="s">
        <v>10682</v>
      </c>
      <c r="J2392">
        <v>0</v>
      </c>
      <c r="K2392">
        <v>0</v>
      </c>
      <c r="L2392" t="s">
        <v>11081</v>
      </c>
      <c r="N2392" t="s">
        <v>11359</v>
      </c>
      <c r="O2392" t="s">
        <v>10762</v>
      </c>
      <c r="P2392" t="s">
        <v>10701</v>
      </c>
      <c r="Q2392" t="s">
        <v>10763</v>
      </c>
      <c r="R2392" t="s">
        <v>10702</v>
      </c>
      <c r="S2392" t="s">
        <v>11360</v>
      </c>
      <c r="T2392">
        <v>43102.456863425898</v>
      </c>
    </row>
    <row r="2393" spans="1:20" x14ac:dyDescent="0.25">
      <c r="A2393" t="s">
        <v>14700</v>
      </c>
      <c r="B2393" t="s">
        <v>14701</v>
      </c>
      <c r="C2393" t="s">
        <v>10691</v>
      </c>
      <c r="D2393" t="s">
        <v>12566</v>
      </c>
      <c r="E2393" t="s">
        <v>10693</v>
      </c>
      <c r="F2393">
        <v>31.14</v>
      </c>
      <c r="G2393">
        <v>186.84</v>
      </c>
      <c r="H2393">
        <v>6</v>
      </c>
      <c r="I2393" t="s">
        <v>10682</v>
      </c>
      <c r="J2393">
        <v>0</v>
      </c>
      <c r="K2393">
        <v>0</v>
      </c>
      <c r="L2393" t="s">
        <v>10918</v>
      </c>
      <c r="N2393" t="s">
        <v>11359</v>
      </c>
      <c r="O2393" t="s">
        <v>10762</v>
      </c>
      <c r="P2393" t="s">
        <v>10701</v>
      </c>
      <c r="Q2393" t="s">
        <v>10763</v>
      </c>
      <c r="R2393" t="s">
        <v>10702</v>
      </c>
      <c r="S2393" t="s">
        <v>11360</v>
      </c>
      <c r="T2393">
        <v>43102.456967592603</v>
      </c>
    </row>
    <row r="2394" spans="1:20" x14ac:dyDescent="0.25">
      <c r="A2394" t="s">
        <v>14702</v>
      </c>
      <c r="B2394" t="s">
        <v>14703</v>
      </c>
      <c r="C2394" t="s">
        <v>10691</v>
      </c>
      <c r="D2394" t="s">
        <v>12566</v>
      </c>
      <c r="E2394" t="s">
        <v>10693</v>
      </c>
      <c r="F2394">
        <v>31.14</v>
      </c>
      <c r="G2394">
        <v>186.84</v>
      </c>
      <c r="H2394">
        <v>6</v>
      </c>
      <c r="I2394" t="s">
        <v>10682</v>
      </c>
      <c r="J2394">
        <v>0</v>
      </c>
      <c r="K2394">
        <v>0</v>
      </c>
      <c r="L2394" t="s">
        <v>10918</v>
      </c>
      <c r="N2394" t="s">
        <v>11359</v>
      </c>
      <c r="O2394" t="s">
        <v>10762</v>
      </c>
      <c r="P2394" t="s">
        <v>10701</v>
      </c>
      <c r="Q2394" t="s">
        <v>10763</v>
      </c>
      <c r="R2394" t="s">
        <v>10702</v>
      </c>
      <c r="S2394" t="s">
        <v>11360</v>
      </c>
      <c r="T2394">
        <v>43102.456967592603</v>
      </c>
    </row>
    <row r="2395" spans="1:20" x14ac:dyDescent="0.25">
      <c r="A2395" t="s">
        <v>14704</v>
      </c>
      <c r="B2395" t="s">
        <v>14705</v>
      </c>
      <c r="C2395" t="s">
        <v>13217</v>
      </c>
      <c r="D2395" t="s">
        <v>12566</v>
      </c>
      <c r="E2395" t="s">
        <v>10685</v>
      </c>
      <c r="F2395">
        <v>174.99</v>
      </c>
      <c r="G2395">
        <v>2099.88</v>
      </c>
      <c r="H2395">
        <v>12</v>
      </c>
      <c r="I2395" t="s">
        <v>10682</v>
      </c>
      <c r="J2395">
        <v>12</v>
      </c>
      <c r="K2395">
        <v>0</v>
      </c>
      <c r="L2395" t="s">
        <v>12092</v>
      </c>
      <c r="N2395" t="s">
        <v>10700</v>
      </c>
      <c r="O2395" t="s">
        <v>10701</v>
      </c>
      <c r="Q2395" t="s">
        <v>10702</v>
      </c>
      <c r="S2395" t="s">
        <v>10703</v>
      </c>
      <c r="T2395">
        <v>43102.456932870402</v>
      </c>
    </row>
    <row r="2396" spans="1:20" x14ac:dyDescent="0.25">
      <c r="A2396" t="s">
        <v>14706</v>
      </c>
      <c r="B2396" t="s">
        <v>14707</v>
      </c>
      <c r="C2396" t="s">
        <v>10691</v>
      </c>
      <c r="D2396" t="s">
        <v>12566</v>
      </c>
      <c r="E2396" t="s">
        <v>10693</v>
      </c>
      <c r="F2396">
        <v>56.83</v>
      </c>
      <c r="G2396">
        <v>340.98</v>
      </c>
      <c r="H2396">
        <v>6</v>
      </c>
      <c r="I2396" t="s">
        <v>10682</v>
      </c>
      <c r="J2396">
        <v>0</v>
      </c>
      <c r="K2396">
        <v>0</v>
      </c>
      <c r="L2396" t="s">
        <v>10883</v>
      </c>
      <c r="N2396" t="s">
        <v>11359</v>
      </c>
      <c r="O2396" t="s">
        <v>10762</v>
      </c>
      <c r="P2396" t="s">
        <v>10701</v>
      </c>
      <c r="Q2396" t="s">
        <v>10763</v>
      </c>
      <c r="R2396" t="s">
        <v>10702</v>
      </c>
      <c r="S2396" t="s">
        <v>11360</v>
      </c>
      <c r="T2396">
        <v>43102.456979166702</v>
      </c>
    </row>
    <row r="2397" spans="1:20" x14ac:dyDescent="0.25">
      <c r="A2397" t="s">
        <v>14708</v>
      </c>
      <c r="B2397" t="s">
        <v>14709</v>
      </c>
      <c r="C2397" t="s">
        <v>10691</v>
      </c>
      <c r="D2397" t="s">
        <v>12566</v>
      </c>
      <c r="E2397" t="s">
        <v>10693</v>
      </c>
      <c r="F2397">
        <v>68.94</v>
      </c>
      <c r="G2397">
        <v>413.64</v>
      </c>
      <c r="H2397">
        <v>6</v>
      </c>
      <c r="I2397" t="s">
        <v>10682</v>
      </c>
      <c r="J2397">
        <v>0</v>
      </c>
      <c r="K2397">
        <v>0</v>
      </c>
      <c r="L2397" t="s">
        <v>10835</v>
      </c>
      <c r="N2397" t="s">
        <v>11359</v>
      </c>
      <c r="O2397" t="s">
        <v>10762</v>
      </c>
      <c r="P2397" t="s">
        <v>10701</v>
      </c>
      <c r="Q2397" t="s">
        <v>10763</v>
      </c>
      <c r="R2397" t="s">
        <v>10702</v>
      </c>
      <c r="S2397" t="s">
        <v>11360</v>
      </c>
      <c r="T2397">
        <v>43102.456863425898</v>
      </c>
    </row>
    <row r="2398" spans="1:20" x14ac:dyDescent="0.25">
      <c r="A2398" t="s">
        <v>14710</v>
      </c>
      <c r="B2398" t="s">
        <v>14711</v>
      </c>
      <c r="C2398" t="s">
        <v>10691</v>
      </c>
      <c r="D2398" t="s">
        <v>12566</v>
      </c>
      <c r="E2398" t="s">
        <v>10693</v>
      </c>
      <c r="F2398">
        <v>19.989999999999998</v>
      </c>
      <c r="G2398">
        <v>239.88</v>
      </c>
      <c r="H2398">
        <v>12</v>
      </c>
      <c r="I2398" t="s">
        <v>10682</v>
      </c>
      <c r="J2398">
        <v>0</v>
      </c>
      <c r="K2398">
        <v>0</v>
      </c>
      <c r="L2398" t="s">
        <v>10862</v>
      </c>
      <c r="N2398" t="s">
        <v>11359</v>
      </c>
      <c r="O2398" t="s">
        <v>10762</v>
      </c>
      <c r="P2398" t="s">
        <v>10701</v>
      </c>
      <c r="Q2398" t="s">
        <v>10763</v>
      </c>
      <c r="R2398" t="s">
        <v>10702</v>
      </c>
      <c r="S2398" t="s">
        <v>11360</v>
      </c>
      <c r="T2398">
        <v>43102.456909722197</v>
      </c>
    </row>
    <row r="2399" spans="1:20" x14ac:dyDescent="0.25">
      <c r="A2399" t="s">
        <v>14712</v>
      </c>
      <c r="B2399" t="s">
        <v>14713</v>
      </c>
      <c r="C2399" t="s">
        <v>11814</v>
      </c>
      <c r="D2399" t="s">
        <v>12566</v>
      </c>
      <c r="E2399" t="s">
        <v>10685</v>
      </c>
      <c r="F2399">
        <v>9346.1299999999992</v>
      </c>
      <c r="G2399">
        <v>9346.1299999999992</v>
      </c>
      <c r="H2399">
        <v>1</v>
      </c>
      <c r="I2399" t="s">
        <v>10682</v>
      </c>
      <c r="J2399">
        <v>0</v>
      </c>
      <c r="K2399">
        <v>0</v>
      </c>
      <c r="L2399" t="s">
        <v>10740</v>
      </c>
      <c r="N2399" t="s">
        <v>10761</v>
      </c>
      <c r="O2399" t="s">
        <v>10762</v>
      </c>
      <c r="P2399" t="s">
        <v>10708</v>
      </c>
      <c r="Q2399" t="s">
        <v>10763</v>
      </c>
      <c r="R2399" t="s">
        <v>10709</v>
      </c>
      <c r="S2399" t="s">
        <v>10764</v>
      </c>
      <c r="T2399">
        <v>43102.456886574102</v>
      </c>
    </row>
    <row r="2400" spans="1:20" x14ac:dyDescent="0.25">
      <c r="A2400" t="s">
        <v>8789</v>
      </c>
      <c r="B2400" t="s">
        <v>14714</v>
      </c>
      <c r="C2400" t="s">
        <v>10691</v>
      </c>
      <c r="D2400" t="s">
        <v>12566</v>
      </c>
      <c r="E2400" t="s">
        <v>10693</v>
      </c>
      <c r="F2400">
        <v>53.99</v>
      </c>
      <c r="G2400">
        <v>323.94</v>
      </c>
      <c r="H2400">
        <v>6</v>
      </c>
      <c r="I2400" t="s">
        <v>10682</v>
      </c>
      <c r="J2400">
        <v>0</v>
      </c>
      <c r="K2400">
        <v>0</v>
      </c>
      <c r="L2400" t="s">
        <v>10868</v>
      </c>
      <c r="N2400" t="s">
        <v>10761</v>
      </c>
      <c r="O2400" t="s">
        <v>10762</v>
      </c>
      <c r="P2400" t="s">
        <v>10708</v>
      </c>
      <c r="Q2400" t="s">
        <v>10763</v>
      </c>
      <c r="R2400" t="s">
        <v>10709</v>
      </c>
      <c r="S2400" t="s">
        <v>10764</v>
      </c>
      <c r="T2400">
        <v>43102.456990740699</v>
      </c>
    </row>
    <row r="2401" spans="1:20" x14ac:dyDescent="0.25">
      <c r="A2401" t="s">
        <v>4903</v>
      </c>
      <c r="B2401" t="s">
        <v>14715</v>
      </c>
      <c r="C2401" t="s">
        <v>10751</v>
      </c>
      <c r="D2401" t="s">
        <v>12566</v>
      </c>
      <c r="E2401" t="s">
        <v>10836</v>
      </c>
      <c r="F2401">
        <v>11.99</v>
      </c>
      <c r="G2401">
        <v>143.88</v>
      </c>
      <c r="H2401">
        <v>12</v>
      </c>
      <c r="I2401" t="s">
        <v>10682</v>
      </c>
      <c r="J2401">
        <v>0</v>
      </c>
      <c r="K2401">
        <v>0</v>
      </c>
      <c r="L2401" t="s">
        <v>11600</v>
      </c>
      <c r="N2401" t="s">
        <v>11202</v>
      </c>
      <c r="O2401" t="s">
        <v>10708</v>
      </c>
      <c r="Q2401" t="s">
        <v>10709</v>
      </c>
      <c r="S2401" t="s">
        <v>11203</v>
      </c>
      <c r="T2401">
        <v>43102.456909722197</v>
      </c>
    </row>
    <row r="2402" spans="1:20" x14ac:dyDescent="0.25">
      <c r="A2402" t="s">
        <v>14716</v>
      </c>
      <c r="B2402" t="s">
        <v>14717</v>
      </c>
      <c r="C2402" t="s">
        <v>13217</v>
      </c>
      <c r="D2402" t="s">
        <v>12566</v>
      </c>
      <c r="E2402" t="s">
        <v>10753</v>
      </c>
      <c r="F2402">
        <v>21.49</v>
      </c>
      <c r="G2402">
        <v>257.88</v>
      </c>
      <c r="H2402">
        <v>12</v>
      </c>
      <c r="I2402" t="s">
        <v>10682</v>
      </c>
      <c r="J2402">
        <v>0</v>
      </c>
      <c r="K2402">
        <v>0</v>
      </c>
      <c r="L2402" t="s">
        <v>11175</v>
      </c>
      <c r="N2402" t="s">
        <v>12137</v>
      </c>
      <c r="O2402" t="s">
        <v>10701</v>
      </c>
      <c r="Q2402" t="s">
        <v>10702</v>
      </c>
      <c r="S2402" t="s">
        <v>12138</v>
      </c>
      <c r="T2402">
        <v>43102.456956018497</v>
      </c>
    </row>
    <row r="2403" spans="1:20" x14ac:dyDescent="0.25">
      <c r="A2403" t="s">
        <v>8790</v>
      </c>
      <c r="B2403" t="s">
        <v>14718</v>
      </c>
      <c r="C2403" t="s">
        <v>10691</v>
      </c>
      <c r="D2403" t="s">
        <v>12566</v>
      </c>
      <c r="E2403" t="s">
        <v>10693</v>
      </c>
      <c r="F2403">
        <v>29.99</v>
      </c>
      <c r="G2403">
        <v>179.94</v>
      </c>
      <c r="H2403">
        <v>6</v>
      </c>
      <c r="I2403" t="s">
        <v>10682</v>
      </c>
      <c r="J2403">
        <v>0</v>
      </c>
      <c r="K2403">
        <v>0</v>
      </c>
      <c r="L2403" t="s">
        <v>11172</v>
      </c>
      <c r="N2403" t="s">
        <v>11359</v>
      </c>
      <c r="O2403" t="s">
        <v>10762</v>
      </c>
      <c r="P2403" t="s">
        <v>10701</v>
      </c>
      <c r="Q2403" t="s">
        <v>10763</v>
      </c>
      <c r="R2403" t="s">
        <v>10702</v>
      </c>
      <c r="S2403" t="s">
        <v>11360</v>
      </c>
      <c r="T2403">
        <v>43102.456886574102</v>
      </c>
    </row>
    <row r="2404" spans="1:20" x14ac:dyDescent="0.25">
      <c r="A2404" t="s">
        <v>14719</v>
      </c>
      <c r="B2404" t="s">
        <v>12208</v>
      </c>
      <c r="C2404" t="s">
        <v>10691</v>
      </c>
      <c r="D2404" t="s">
        <v>12566</v>
      </c>
      <c r="E2404" t="s">
        <v>10693</v>
      </c>
      <c r="F2404">
        <v>10.99</v>
      </c>
      <c r="G2404">
        <v>131.88</v>
      </c>
      <c r="H2404">
        <v>12</v>
      </c>
      <c r="I2404" t="s">
        <v>10682</v>
      </c>
      <c r="J2404">
        <v>0</v>
      </c>
      <c r="K2404">
        <v>0</v>
      </c>
      <c r="L2404" t="s">
        <v>10758</v>
      </c>
      <c r="N2404" t="s">
        <v>10694</v>
      </c>
      <c r="O2404" t="s">
        <v>10695</v>
      </c>
      <c r="Q2404" t="s">
        <v>10696</v>
      </c>
      <c r="S2404" t="s">
        <v>10697</v>
      </c>
      <c r="T2404">
        <v>43109.404224537</v>
      </c>
    </row>
    <row r="2405" spans="1:20" x14ac:dyDescent="0.25">
      <c r="A2405" t="s">
        <v>14720</v>
      </c>
      <c r="B2405" t="s">
        <v>14721</v>
      </c>
      <c r="C2405" t="s">
        <v>10691</v>
      </c>
      <c r="D2405" t="s">
        <v>12566</v>
      </c>
      <c r="E2405" t="s">
        <v>10693</v>
      </c>
      <c r="F2405">
        <v>599.98</v>
      </c>
      <c r="G2405">
        <v>599.98</v>
      </c>
      <c r="H2405">
        <v>1</v>
      </c>
      <c r="I2405" t="s">
        <v>10682</v>
      </c>
      <c r="J2405">
        <v>25</v>
      </c>
      <c r="K2405">
        <v>0</v>
      </c>
      <c r="L2405" t="s">
        <v>10706</v>
      </c>
      <c r="N2405" t="s">
        <v>10793</v>
      </c>
      <c r="O2405" t="s">
        <v>10782</v>
      </c>
      <c r="Q2405" t="s">
        <v>10783</v>
      </c>
      <c r="S2405" t="s">
        <v>10794</v>
      </c>
      <c r="T2405">
        <v>43102.457002314797</v>
      </c>
    </row>
    <row r="2406" spans="1:20" x14ac:dyDescent="0.25">
      <c r="A2406" t="s">
        <v>14722</v>
      </c>
      <c r="B2406" t="s">
        <v>14723</v>
      </c>
      <c r="C2406" t="s">
        <v>10691</v>
      </c>
      <c r="D2406" t="s">
        <v>12566</v>
      </c>
      <c r="E2406" t="s">
        <v>10693</v>
      </c>
      <c r="F2406">
        <v>8.99</v>
      </c>
      <c r="G2406">
        <v>107.88</v>
      </c>
      <c r="H2406">
        <v>12</v>
      </c>
      <c r="I2406" t="s">
        <v>10682</v>
      </c>
      <c r="J2406">
        <v>0</v>
      </c>
      <c r="K2406">
        <v>0</v>
      </c>
      <c r="L2406" t="s">
        <v>10758</v>
      </c>
      <c r="N2406" t="s">
        <v>10746</v>
      </c>
      <c r="O2406" t="s">
        <v>10747</v>
      </c>
      <c r="Q2406" t="s">
        <v>10748</v>
      </c>
      <c r="S2406" t="s">
        <v>10749</v>
      </c>
      <c r="T2406">
        <v>43109.404224537</v>
      </c>
    </row>
    <row r="2407" spans="1:20" x14ac:dyDescent="0.25">
      <c r="A2407" t="s">
        <v>14724</v>
      </c>
      <c r="B2407" t="s">
        <v>14725</v>
      </c>
      <c r="C2407" t="s">
        <v>10691</v>
      </c>
      <c r="D2407" t="s">
        <v>12566</v>
      </c>
      <c r="E2407" t="s">
        <v>10693</v>
      </c>
      <c r="F2407">
        <v>12.45</v>
      </c>
      <c r="G2407">
        <v>74.7</v>
      </c>
      <c r="H2407">
        <v>6</v>
      </c>
      <c r="I2407" t="s">
        <v>10682</v>
      </c>
      <c r="J2407">
        <v>0</v>
      </c>
      <c r="K2407">
        <v>0</v>
      </c>
      <c r="L2407" t="s">
        <v>10717</v>
      </c>
      <c r="N2407" t="s">
        <v>11096</v>
      </c>
      <c r="S2407" t="s">
        <v>11097</v>
      </c>
      <c r="T2407">
        <v>43102.456921296303</v>
      </c>
    </row>
    <row r="2408" spans="1:20" x14ac:dyDescent="0.25">
      <c r="A2408" t="s">
        <v>14726</v>
      </c>
      <c r="B2408" t="s">
        <v>14727</v>
      </c>
      <c r="C2408" t="s">
        <v>10691</v>
      </c>
      <c r="D2408" t="s">
        <v>12566</v>
      </c>
      <c r="E2408" t="s">
        <v>10693</v>
      </c>
      <c r="F2408">
        <v>25.91</v>
      </c>
      <c r="G2408">
        <v>155.46</v>
      </c>
      <c r="H2408">
        <v>6</v>
      </c>
      <c r="I2408" t="s">
        <v>10682</v>
      </c>
      <c r="J2408">
        <v>0</v>
      </c>
      <c r="K2408">
        <v>0</v>
      </c>
      <c r="L2408" t="s">
        <v>14056</v>
      </c>
      <c r="N2408" t="s">
        <v>10761</v>
      </c>
      <c r="O2408" t="s">
        <v>10762</v>
      </c>
      <c r="P2408" t="s">
        <v>10708</v>
      </c>
      <c r="Q2408" t="s">
        <v>10763</v>
      </c>
      <c r="R2408" t="s">
        <v>10709</v>
      </c>
      <c r="S2408" t="s">
        <v>10764</v>
      </c>
      <c r="T2408">
        <v>43102.456967592603</v>
      </c>
    </row>
    <row r="2409" spans="1:20" x14ac:dyDescent="0.25">
      <c r="A2409" t="s">
        <v>14728</v>
      </c>
      <c r="B2409" t="s">
        <v>14729</v>
      </c>
      <c r="C2409" t="s">
        <v>10691</v>
      </c>
      <c r="D2409" t="s">
        <v>12566</v>
      </c>
      <c r="E2409" t="s">
        <v>10693</v>
      </c>
      <c r="F2409">
        <v>39.119999999999997</v>
      </c>
      <c r="G2409">
        <v>469.44</v>
      </c>
      <c r="H2409">
        <v>12</v>
      </c>
      <c r="I2409" t="s">
        <v>10682</v>
      </c>
      <c r="J2409">
        <v>0</v>
      </c>
      <c r="K2409">
        <v>0</v>
      </c>
      <c r="L2409" t="s">
        <v>10740</v>
      </c>
      <c r="N2409" t="s">
        <v>10761</v>
      </c>
      <c r="O2409" t="s">
        <v>10762</v>
      </c>
      <c r="P2409" t="s">
        <v>10708</v>
      </c>
      <c r="Q2409" t="s">
        <v>10763</v>
      </c>
      <c r="R2409" t="s">
        <v>10709</v>
      </c>
      <c r="S2409" t="s">
        <v>10764</v>
      </c>
      <c r="T2409">
        <v>43102.456886574102</v>
      </c>
    </row>
    <row r="2410" spans="1:20" x14ac:dyDescent="0.25">
      <c r="A2410" t="s">
        <v>8791</v>
      </c>
      <c r="B2410" t="s">
        <v>14730</v>
      </c>
      <c r="C2410" t="s">
        <v>10751</v>
      </c>
      <c r="D2410" t="s">
        <v>12566</v>
      </c>
      <c r="E2410" t="s">
        <v>10836</v>
      </c>
      <c r="F2410">
        <v>51.59</v>
      </c>
      <c r="G2410">
        <v>619.08000000000004</v>
      </c>
      <c r="H2410">
        <v>12</v>
      </c>
      <c r="I2410" t="s">
        <v>10682</v>
      </c>
      <c r="J2410">
        <v>0</v>
      </c>
      <c r="K2410">
        <v>0</v>
      </c>
      <c r="L2410" t="s">
        <v>10740</v>
      </c>
      <c r="N2410" t="s">
        <v>10761</v>
      </c>
      <c r="O2410" t="s">
        <v>10762</v>
      </c>
      <c r="P2410" t="s">
        <v>10708</v>
      </c>
      <c r="Q2410" t="s">
        <v>10763</v>
      </c>
      <c r="R2410" t="s">
        <v>10709</v>
      </c>
      <c r="S2410" t="s">
        <v>10764</v>
      </c>
      <c r="T2410">
        <v>43102.456886574102</v>
      </c>
    </row>
    <row r="2411" spans="1:20" x14ac:dyDescent="0.25">
      <c r="A2411" t="s">
        <v>8792</v>
      </c>
      <c r="B2411" t="s">
        <v>14731</v>
      </c>
      <c r="C2411" t="s">
        <v>10751</v>
      </c>
      <c r="D2411" t="s">
        <v>12566</v>
      </c>
      <c r="E2411" t="s">
        <v>10836</v>
      </c>
      <c r="F2411">
        <v>77.989999999999995</v>
      </c>
      <c r="G2411">
        <v>467.94</v>
      </c>
      <c r="H2411">
        <v>6</v>
      </c>
      <c r="I2411" t="s">
        <v>10682</v>
      </c>
      <c r="J2411">
        <v>0</v>
      </c>
      <c r="K2411">
        <v>0</v>
      </c>
      <c r="L2411" t="s">
        <v>10740</v>
      </c>
      <c r="N2411" t="s">
        <v>10761</v>
      </c>
      <c r="O2411" t="s">
        <v>10762</v>
      </c>
      <c r="P2411" t="s">
        <v>10708</v>
      </c>
      <c r="Q2411" t="s">
        <v>10763</v>
      </c>
      <c r="R2411" t="s">
        <v>10709</v>
      </c>
      <c r="S2411" t="s">
        <v>10764</v>
      </c>
      <c r="T2411">
        <v>43102.456886574102</v>
      </c>
    </row>
    <row r="2412" spans="1:20" x14ac:dyDescent="0.25">
      <c r="A2412" t="s">
        <v>14732</v>
      </c>
      <c r="B2412" t="s">
        <v>14733</v>
      </c>
      <c r="C2412" t="s">
        <v>10691</v>
      </c>
      <c r="D2412" t="s">
        <v>12566</v>
      </c>
      <c r="E2412" t="s">
        <v>10693</v>
      </c>
      <c r="F2412">
        <v>20.99</v>
      </c>
      <c r="G2412">
        <v>251.88</v>
      </c>
      <c r="H2412">
        <v>12</v>
      </c>
      <c r="I2412" t="s">
        <v>10682</v>
      </c>
      <c r="J2412">
        <v>0</v>
      </c>
      <c r="K2412">
        <v>0</v>
      </c>
      <c r="L2412" t="s">
        <v>11021</v>
      </c>
      <c r="N2412" t="s">
        <v>11247</v>
      </c>
      <c r="O2412" t="s">
        <v>10708</v>
      </c>
      <c r="Q2412" t="s">
        <v>10709</v>
      </c>
      <c r="S2412" t="s">
        <v>11248</v>
      </c>
      <c r="T2412">
        <v>43102.456875000003</v>
      </c>
    </row>
    <row r="2413" spans="1:20" x14ac:dyDescent="0.25">
      <c r="A2413" t="s">
        <v>4904</v>
      </c>
      <c r="B2413" t="s">
        <v>14734</v>
      </c>
      <c r="C2413" t="s">
        <v>13217</v>
      </c>
      <c r="D2413" t="s">
        <v>12566</v>
      </c>
      <c r="E2413" t="s">
        <v>10753</v>
      </c>
      <c r="F2413">
        <v>59.99</v>
      </c>
      <c r="G2413">
        <v>359.94</v>
      </c>
      <c r="H2413">
        <v>6</v>
      </c>
      <c r="I2413" t="s">
        <v>10682</v>
      </c>
      <c r="J2413">
        <v>0</v>
      </c>
      <c r="K2413">
        <v>0</v>
      </c>
      <c r="L2413" t="s">
        <v>11101</v>
      </c>
      <c r="N2413" t="s">
        <v>10837</v>
      </c>
      <c r="O2413" t="s">
        <v>10701</v>
      </c>
      <c r="Q2413" t="s">
        <v>10702</v>
      </c>
      <c r="S2413" t="s">
        <v>10838</v>
      </c>
      <c r="T2413">
        <v>43102.456944444399</v>
      </c>
    </row>
    <row r="2414" spans="1:20" x14ac:dyDescent="0.25">
      <c r="A2414" t="s">
        <v>4905</v>
      </c>
      <c r="B2414" t="s">
        <v>14735</v>
      </c>
      <c r="C2414" t="s">
        <v>13217</v>
      </c>
      <c r="D2414" t="s">
        <v>12566</v>
      </c>
      <c r="E2414" t="s">
        <v>10836</v>
      </c>
      <c r="F2414">
        <v>29.99</v>
      </c>
      <c r="G2414">
        <v>179.94</v>
      </c>
      <c r="H2414">
        <v>6</v>
      </c>
      <c r="I2414" t="s">
        <v>10682</v>
      </c>
      <c r="J2414">
        <v>0</v>
      </c>
      <c r="K2414">
        <v>0</v>
      </c>
      <c r="L2414" t="s">
        <v>11101</v>
      </c>
      <c r="N2414" t="s">
        <v>10837</v>
      </c>
      <c r="O2414" t="s">
        <v>10701</v>
      </c>
      <c r="Q2414" t="s">
        <v>10702</v>
      </c>
      <c r="S2414" t="s">
        <v>10838</v>
      </c>
      <c r="T2414">
        <v>43102.456944444399</v>
      </c>
    </row>
    <row r="2415" spans="1:20" x14ac:dyDescent="0.25">
      <c r="A2415" t="s">
        <v>14736</v>
      </c>
      <c r="B2415" t="s">
        <v>14737</v>
      </c>
      <c r="C2415" t="s">
        <v>10691</v>
      </c>
      <c r="D2415" t="s">
        <v>12566</v>
      </c>
      <c r="E2415" t="s">
        <v>10693</v>
      </c>
      <c r="F2415">
        <v>25.19</v>
      </c>
      <c r="G2415">
        <v>151.13999999999999</v>
      </c>
      <c r="H2415">
        <v>6</v>
      </c>
      <c r="I2415" t="s">
        <v>10682</v>
      </c>
      <c r="J2415">
        <v>0</v>
      </c>
      <c r="K2415">
        <v>0</v>
      </c>
      <c r="L2415" t="s">
        <v>11101</v>
      </c>
      <c r="N2415" t="s">
        <v>10837</v>
      </c>
      <c r="O2415" t="s">
        <v>10701</v>
      </c>
      <c r="Q2415" t="s">
        <v>10702</v>
      </c>
      <c r="S2415" t="s">
        <v>10838</v>
      </c>
      <c r="T2415">
        <v>43102.456944444399</v>
      </c>
    </row>
    <row r="2416" spans="1:20" x14ac:dyDescent="0.25">
      <c r="A2416" t="s">
        <v>8793</v>
      </c>
      <c r="B2416" t="s">
        <v>14738</v>
      </c>
      <c r="C2416" t="s">
        <v>13217</v>
      </c>
      <c r="D2416" t="s">
        <v>12566</v>
      </c>
      <c r="E2416" t="s">
        <v>10753</v>
      </c>
      <c r="F2416">
        <v>8.99</v>
      </c>
      <c r="G2416">
        <v>107.88</v>
      </c>
      <c r="H2416">
        <v>12</v>
      </c>
      <c r="I2416" t="s">
        <v>10682</v>
      </c>
      <c r="J2416">
        <v>0</v>
      </c>
      <c r="K2416">
        <v>0</v>
      </c>
      <c r="L2416" t="s">
        <v>10791</v>
      </c>
      <c r="M2416">
        <v>44133</v>
      </c>
      <c r="N2416" t="s">
        <v>10686</v>
      </c>
      <c r="O2416" t="s">
        <v>10687</v>
      </c>
      <c r="Q2416" t="s">
        <v>10688</v>
      </c>
      <c r="S2416" t="s">
        <v>10689</v>
      </c>
      <c r="T2416">
        <v>43102.456967592603</v>
      </c>
    </row>
    <row r="2417" spans="1:20" x14ac:dyDescent="0.25">
      <c r="A2417" t="s">
        <v>8794</v>
      </c>
      <c r="B2417" t="s">
        <v>14739</v>
      </c>
      <c r="C2417" t="s">
        <v>10691</v>
      </c>
      <c r="D2417" t="s">
        <v>12566</v>
      </c>
      <c r="E2417" t="s">
        <v>10693</v>
      </c>
      <c r="F2417">
        <v>13.79</v>
      </c>
      <c r="G2417">
        <v>82.74</v>
      </c>
      <c r="H2417">
        <v>6</v>
      </c>
      <c r="I2417" t="s">
        <v>10682</v>
      </c>
      <c r="J2417">
        <v>0</v>
      </c>
      <c r="K2417">
        <v>0</v>
      </c>
      <c r="L2417" t="s">
        <v>10831</v>
      </c>
      <c r="N2417" t="s">
        <v>12055</v>
      </c>
      <c r="O2417" t="s">
        <v>10687</v>
      </c>
      <c r="Q2417" t="s">
        <v>10688</v>
      </c>
      <c r="S2417" t="s">
        <v>12056</v>
      </c>
      <c r="T2417">
        <v>43102.456956018497</v>
      </c>
    </row>
    <row r="2418" spans="1:20" x14ac:dyDescent="0.25">
      <c r="A2418" t="s">
        <v>14740</v>
      </c>
      <c r="B2418" t="s">
        <v>14741</v>
      </c>
      <c r="C2418" t="s">
        <v>10691</v>
      </c>
      <c r="D2418" t="s">
        <v>12566</v>
      </c>
      <c r="E2418" t="s">
        <v>10693</v>
      </c>
      <c r="F2418">
        <v>31.99</v>
      </c>
      <c r="G2418">
        <v>383.88</v>
      </c>
      <c r="H2418">
        <v>12</v>
      </c>
      <c r="I2418" t="s">
        <v>10682</v>
      </c>
      <c r="J2418">
        <v>0</v>
      </c>
      <c r="K2418">
        <v>0</v>
      </c>
      <c r="L2418" t="s">
        <v>13695</v>
      </c>
      <c r="N2418" t="s">
        <v>12137</v>
      </c>
      <c r="O2418" t="s">
        <v>10701</v>
      </c>
      <c r="Q2418" t="s">
        <v>10702</v>
      </c>
      <c r="S2418" t="s">
        <v>12138</v>
      </c>
      <c r="T2418">
        <v>43102.456886574102</v>
      </c>
    </row>
    <row r="2419" spans="1:20" x14ac:dyDescent="0.25">
      <c r="A2419" t="s">
        <v>14742</v>
      </c>
      <c r="B2419" t="s">
        <v>14743</v>
      </c>
      <c r="C2419" t="s">
        <v>10691</v>
      </c>
      <c r="D2419" t="s">
        <v>12566</v>
      </c>
      <c r="E2419" t="s">
        <v>10693</v>
      </c>
      <c r="F2419">
        <v>36.119999999999997</v>
      </c>
      <c r="G2419">
        <v>216.72</v>
      </c>
      <c r="H2419">
        <v>6</v>
      </c>
      <c r="I2419" t="s">
        <v>10682</v>
      </c>
      <c r="J2419">
        <v>0</v>
      </c>
      <c r="K2419">
        <v>0</v>
      </c>
      <c r="L2419" t="s">
        <v>11600</v>
      </c>
      <c r="N2419" t="s">
        <v>12687</v>
      </c>
      <c r="O2419" t="s">
        <v>10762</v>
      </c>
      <c r="Q2419" t="s">
        <v>10763</v>
      </c>
      <c r="S2419" t="s">
        <v>12688</v>
      </c>
      <c r="T2419">
        <v>43102.456909722197</v>
      </c>
    </row>
    <row r="2420" spans="1:20" x14ac:dyDescent="0.25">
      <c r="A2420" t="s">
        <v>14744</v>
      </c>
      <c r="B2420" t="s">
        <v>14745</v>
      </c>
      <c r="C2420" t="s">
        <v>10691</v>
      </c>
      <c r="D2420" t="s">
        <v>12566</v>
      </c>
      <c r="E2420" t="s">
        <v>10693</v>
      </c>
      <c r="F2420">
        <v>24.88</v>
      </c>
      <c r="G2420">
        <v>149.28</v>
      </c>
      <c r="H2420">
        <v>6</v>
      </c>
      <c r="I2420" t="s">
        <v>10682</v>
      </c>
      <c r="J2420">
        <v>0</v>
      </c>
      <c r="K2420">
        <v>0</v>
      </c>
      <c r="L2420" t="s">
        <v>11172</v>
      </c>
      <c r="N2420" t="s">
        <v>12687</v>
      </c>
      <c r="O2420" t="s">
        <v>10762</v>
      </c>
      <c r="Q2420" t="s">
        <v>10763</v>
      </c>
      <c r="S2420" t="s">
        <v>12688</v>
      </c>
      <c r="T2420">
        <v>43102.456886574102</v>
      </c>
    </row>
    <row r="2421" spans="1:20" x14ac:dyDescent="0.25">
      <c r="A2421" t="s">
        <v>14746</v>
      </c>
      <c r="B2421" t="s">
        <v>14747</v>
      </c>
      <c r="C2421" t="s">
        <v>10691</v>
      </c>
      <c r="D2421" t="s">
        <v>12566</v>
      </c>
      <c r="E2421" t="s">
        <v>10693</v>
      </c>
      <c r="F2421">
        <v>24.88</v>
      </c>
      <c r="G2421">
        <v>149.28</v>
      </c>
      <c r="H2421">
        <v>6</v>
      </c>
      <c r="I2421" t="s">
        <v>10682</v>
      </c>
      <c r="J2421">
        <v>0</v>
      </c>
      <c r="K2421">
        <v>0</v>
      </c>
      <c r="L2421" t="s">
        <v>10722</v>
      </c>
      <c r="N2421" t="s">
        <v>12687</v>
      </c>
      <c r="O2421" t="s">
        <v>10762</v>
      </c>
      <c r="Q2421" t="s">
        <v>10763</v>
      </c>
      <c r="S2421" t="s">
        <v>12688</v>
      </c>
      <c r="T2421">
        <v>43102.456956018497</v>
      </c>
    </row>
    <row r="2422" spans="1:20" x14ac:dyDescent="0.25">
      <c r="A2422" t="s">
        <v>14748</v>
      </c>
      <c r="B2422" t="s">
        <v>14749</v>
      </c>
      <c r="C2422" t="s">
        <v>10691</v>
      </c>
      <c r="D2422" t="s">
        <v>12566</v>
      </c>
      <c r="E2422" t="s">
        <v>10693</v>
      </c>
      <c r="F2422">
        <v>24.88</v>
      </c>
      <c r="G2422">
        <v>149.28</v>
      </c>
      <c r="H2422">
        <v>6</v>
      </c>
      <c r="I2422" t="s">
        <v>10682</v>
      </c>
      <c r="J2422">
        <v>0</v>
      </c>
      <c r="K2422">
        <v>0</v>
      </c>
      <c r="L2422" t="s">
        <v>10722</v>
      </c>
      <c r="N2422" t="s">
        <v>12687</v>
      </c>
      <c r="O2422" t="s">
        <v>10762</v>
      </c>
      <c r="Q2422" t="s">
        <v>10763</v>
      </c>
      <c r="S2422" t="s">
        <v>12688</v>
      </c>
      <c r="T2422">
        <v>43102.456956018497</v>
      </c>
    </row>
    <row r="2423" spans="1:20" x14ac:dyDescent="0.25">
      <c r="A2423" t="s">
        <v>14750</v>
      </c>
      <c r="B2423" t="s">
        <v>14751</v>
      </c>
      <c r="C2423" t="s">
        <v>10691</v>
      </c>
      <c r="D2423" t="s">
        <v>12566</v>
      </c>
      <c r="E2423" t="s">
        <v>10693</v>
      </c>
      <c r="F2423">
        <v>36.119999999999997</v>
      </c>
      <c r="G2423">
        <v>216.72</v>
      </c>
      <c r="H2423">
        <v>6</v>
      </c>
      <c r="I2423" t="s">
        <v>10682</v>
      </c>
      <c r="J2423">
        <v>0</v>
      </c>
      <c r="K2423">
        <v>0</v>
      </c>
      <c r="L2423" t="s">
        <v>10722</v>
      </c>
      <c r="N2423" t="s">
        <v>12687</v>
      </c>
      <c r="O2423" t="s">
        <v>10762</v>
      </c>
      <c r="Q2423" t="s">
        <v>10763</v>
      </c>
      <c r="S2423" t="s">
        <v>12688</v>
      </c>
      <c r="T2423">
        <v>43102.456956018497</v>
      </c>
    </row>
    <row r="2424" spans="1:20" x14ac:dyDescent="0.25">
      <c r="A2424" t="s">
        <v>8795</v>
      </c>
      <c r="B2424" t="s">
        <v>14752</v>
      </c>
      <c r="C2424" t="s">
        <v>10751</v>
      </c>
      <c r="D2424" t="s">
        <v>12566</v>
      </c>
      <c r="E2424" t="s">
        <v>10836</v>
      </c>
      <c r="F2424">
        <v>17.989999999999998</v>
      </c>
      <c r="G2424">
        <v>215.88</v>
      </c>
      <c r="H2424">
        <v>12</v>
      </c>
      <c r="I2424" t="s">
        <v>10682</v>
      </c>
      <c r="J2424">
        <v>0</v>
      </c>
      <c r="K2424">
        <v>0</v>
      </c>
      <c r="L2424" t="s">
        <v>10706</v>
      </c>
      <c r="N2424" t="s">
        <v>14093</v>
      </c>
      <c r="O2424" t="s">
        <v>11717</v>
      </c>
      <c r="Q2424" t="s">
        <v>11718</v>
      </c>
      <c r="S2424" t="s">
        <v>14094</v>
      </c>
      <c r="T2424">
        <v>43102.457002314797</v>
      </c>
    </row>
    <row r="2425" spans="1:20" x14ac:dyDescent="0.25">
      <c r="A2425" t="s">
        <v>8796</v>
      </c>
      <c r="B2425" t="s">
        <v>14753</v>
      </c>
      <c r="C2425" t="s">
        <v>10691</v>
      </c>
      <c r="D2425" t="s">
        <v>12566</v>
      </c>
      <c r="E2425" t="s">
        <v>10693</v>
      </c>
      <c r="F2425">
        <v>28.19</v>
      </c>
      <c r="G2425">
        <v>338.28</v>
      </c>
      <c r="H2425">
        <v>12</v>
      </c>
      <c r="I2425" t="s">
        <v>10682</v>
      </c>
      <c r="J2425">
        <v>0</v>
      </c>
      <c r="K2425">
        <v>0</v>
      </c>
      <c r="L2425" t="s">
        <v>10812</v>
      </c>
      <c r="N2425" t="s">
        <v>12137</v>
      </c>
      <c r="O2425" t="s">
        <v>10701</v>
      </c>
      <c r="Q2425" t="s">
        <v>10702</v>
      </c>
      <c r="S2425" t="s">
        <v>12138</v>
      </c>
      <c r="T2425">
        <v>43102.456875000003</v>
      </c>
    </row>
    <row r="2426" spans="1:20" x14ac:dyDescent="0.25">
      <c r="A2426" t="s">
        <v>14754</v>
      </c>
      <c r="B2426" t="s">
        <v>14755</v>
      </c>
      <c r="C2426" t="s">
        <v>10691</v>
      </c>
      <c r="D2426" t="s">
        <v>12566</v>
      </c>
      <c r="E2426" t="s">
        <v>10693</v>
      </c>
      <c r="F2426">
        <v>29.99</v>
      </c>
      <c r="G2426">
        <v>179.94</v>
      </c>
      <c r="H2426">
        <v>6</v>
      </c>
      <c r="I2426" t="s">
        <v>10682</v>
      </c>
      <c r="J2426">
        <v>0</v>
      </c>
      <c r="K2426">
        <v>0</v>
      </c>
      <c r="L2426" t="s">
        <v>10722</v>
      </c>
      <c r="N2426" t="s">
        <v>10700</v>
      </c>
      <c r="O2426" t="s">
        <v>10701</v>
      </c>
      <c r="Q2426" t="s">
        <v>10702</v>
      </c>
      <c r="S2426" t="s">
        <v>10703</v>
      </c>
      <c r="T2426">
        <v>43102.456956018497</v>
      </c>
    </row>
    <row r="2427" spans="1:20" x14ac:dyDescent="0.25">
      <c r="A2427" t="s">
        <v>14756</v>
      </c>
      <c r="B2427" t="s">
        <v>14757</v>
      </c>
      <c r="C2427" t="s">
        <v>13217</v>
      </c>
      <c r="D2427" t="s">
        <v>12566</v>
      </c>
      <c r="E2427" t="s">
        <v>10753</v>
      </c>
      <c r="F2427">
        <v>99.68</v>
      </c>
      <c r="G2427">
        <v>598.08000000000004</v>
      </c>
      <c r="H2427">
        <v>6</v>
      </c>
      <c r="I2427" t="s">
        <v>10682</v>
      </c>
      <c r="J2427">
        <v>0</v>
      </c>
      <c r="K2427">
        <v>0</v>
      </c>
      <c r="L2427" t="s">
        <v>10706</v>
      </c>
      <c r="N2427" t="s">
        <v>13111</v>
      </c>
      <c r="S2427" t="s">
        <v>13112</v>
      </c>
      <c r="T2427">
        <v>43102.457002314797</v>
      </c>
    </row>
    <row r="2428" spans="1:20" x14ac:dyDescent="0.25">
      <c r="A2428" t="s">
        <v>14758</v>
      </c>
      <c r="B2428" t="s">
        <v>14759</v>
      </c>
      <c r="C2428" t="s">
        <v>10691</v>
      </c>
      <c r="D2428" t="s">
        <v>12566</v>
      </c>
      <c r="E2428" t="s">
        <v>10693</v>
      </c>
      <c r="F2428">
        <v>384.22</v>
      </c>
      <c r="G2428">
        <v>2305.3200000000002</v>
      </c>
      <c r="H2428">
        <v>6</v>
      </c>
      <c r="I2428" t="s">
        <v>10682</v>
      </c>
      <c r="J2428">
        <v>0</v>
      </c>
      <c r="K2428">
        <v>0</v>
      </c>
      <c r="L2428" t="s">
        <v>10706</v>
      </c>
      <c r="N2428" t="s">
        <v>13111</v>
      </c>
      <c r="S2428" t="s">
        <v>13112</v>
      </c>
      <c r="T2428">
        <v>43102.457002314797</v>
      </c>
    </row>
    <row r="2429" spans="1:20" x14ac:dyDescent="0.25">
      <c r="A2429" t="s">
        <v>14760</v>
      </c>
      <c r="B2429" t="s">
        <v>14761</v>
      </c>
      <c r="C2429" t="s">
        <v>10691</v>
      </c>
      <c r="D2429" t="s">
        <v>12566</v>
      </c>
      <c r="E2429" t="s">
        <v>10693</v>
      </c>
      <c r="F2429">
        <v>99.68</v>
      </c>
      <c r="G2429">
        <v>598.08000000000004</v>
      </c>
      <c r="H2429">
        <v>6</v>
      </c>
      <c r="I2429" t="s">
        <v>10682</v>
      </c>
      <c r="J2429">
        <v>0</v>
      </c>
      <c r="K2429">
        <v>0</v>
      </c>
      <c r="L2429" t="s">
        <v>10706</v>
      </c>
      <c r="N2429" t="s">
        <v>13111</v>
      </c>
      <c r="S2429" t="s">
        <v>13112</v>
      </c>
      <c r="T2429">
        <v>43102.457002314797</v>
      </c>
    </row>
    <row r="2430" spans="1:20" x14ac:dyDescent="0.25">
      <c r="A2430" t="s">
        <v>14762</v>
      </c>
      <c r="B2430" t="s">
        <v>12225</v>
      </c>
      <c r="C2430" t="s">
        <v>10691</v>
      </c>
      <c r="D2430" t="s">
        <v>12566</v>
      </c>
      <c r="E2430" t="s">
        <v>10693</v>
      </c>
      <c r="F2430">
        <v>14.99</v>
      </c>
      <c r="G2430">
        <v>179.88</v>
      </c>
      <c r="H2430">
        <v>12</v>
      </c>
      <c r="I2430" t="s">
        <v>10682</v>
      </c>
      <c r="J2430">
        <v>0</v>
      </c>
      <c r="K2430">
        <v>0</v>
      </c>
      <c r="L2430" t="s">
        <v>10758</v>
      </c>
      <c r="N2430" t="s">
        <v>10700</v>
      </c>
      <c r="O2430" t="s">
        <v>10701</v>
      </c>
      <c r="Q2430" t="s">
        <v>10702</v>
      </c>
      <c r="S2430" t="s">
        <v>10703</v>
      </c>
      <c r="T2430">
        <v>43109.404224537</v>
      </c>
    </row>
    <row r="2431" spans="1:20" x14ac:dyDescent="0.25">
      <c r="A2431" t="s">
        <v>14763</v>
      </c>
      <c r="B2431" t="s">
        <v>14764</v>
      </c>
      <c r="C2431" t="s">
        <v>10691</v>
      </c>
      <c r="D2431" t="s">
        <v>12566</v>
      </c>
      <c r="E2431" t="s">
        <v>10693</v>
      </c>
      <c r="F2431">
        <v>29.99</v>
      </c>
      <c r="G2431">
        <v>179.94</v>
      </c>
      <c r="H2431">
        <v>6</v>
      </c>
      <c r="I2431" t="s">
        <v>10682</v>
      </c>
      <c r="J2431">
        <v>0</v>
      </c>
      <c r="K2431">
        <v>0</v>
      </c>
      <c r="L2431" t="s">
        <v>10722</v>
      </c>
      <c r="N2431" t="s">
        <v>13564</v>
      </c>
      <c r="O2431" t="s">
        <v>10762</v>
      </c>
      <c r="P2431" t="s">
        <v>10708</v>
      </c>
      <c r="Q2431" t="s">
        <v>10763</v>
      </c>
      <c r="R2431" t="s">
        <v>10709</v>
      </c>
      <c r="S2431" t="s">
        <v>13565</v>
      </c>
      <c r="T2431">
        <v>43102.456956018497</v>
      </c>
    </row>
    <row r="2432" spans="1:20" x14ac:dyDescent="0.25">
      <c r="A2432" t="s">
        <v>14765</v>
      </c>
      <c r="B2432" t="s">
        <v>14766</v>
      </c>
      <c r="C2432" t="s">
        <v>10691</v>
      </c>
      <c r="D2432" t="s">
        <v>12566</v>
      </c>
      <c r="E2432" t="s">
        <v>10693</v>
      </c>
      <c r="F2432">
        <v>12.99</v>
      </c>
      <c r="G2432">
        <v>77.94</v>
      </c>
      <c r="H2432">
        <v>6</v>
      </c>
      <c r="I2432" t="s">
        <v>10682</v>
      </c>
      <c r="J2432">
        <v>0</v>
      </c>
      <c r="K2432">
        <v>0</v>
      </c>
      <c r="L2432" t="s">
        <v>10788</v>
      </c>
      <c r="N2432" t="s">
        <v>10781</v>
      </c>
      <c r="O2432" t="s">
        <v>10782</v>
      </c>
      <c r="Q2432" t="s">
        <v>10783</v>
      </c>
      <c r="S2432" t="s">
        <v>10784</v>
      </c>
      <c r="T2432">
        <v>43102.456921296303</v>
      </c>
    </row>
    <row r="2433" spans="1:20" x14ac:dyDescent="0.25">
      <c r="A2433" t="s">
        <v>14767</v>
      </c>
      <c r="B2433" t="s">
        <v>14768</v>
      </c>
      <c r="C2433" t="s">
        <v>10691</v>
      </c>
      <c r="D2433" t="s">
        <v>12566</v>
      </c>
      <c r="E2433" t="s">
        <v>10693</v>
      </c>
      <c r="F2433">
        <v>28.99</v>
      </c>
      <c r="G2433">
        <v>347.88</v>
      </c>
      <c r="H2433">
        <v>12</v>
      </c>
      <c r="I2433" t="s">
        <v>10682</v>
      </c>
      <c r="J2433">
        <v>0</v>
      </c>
      <c r="K2433">
        <v>0</v>
      </c>
      <c r="L2433" t="s">
        <v>10840</v>
      </c>
      <c r="N2433" t="s">
        <v>12137</v>
      </c>
      <c r="O2433" t="s">
        <v>10701</v>
      </c>
      <c r="Q2433" t="s">
        <v>10702</v>
      </c>
      <c r="S2433" t="s">
        <v>12138</v>
      </c>
      <c r="T2433">
        <v>43102.456863425898</v>
      </c>
    </row>
    <row r="2434" spans="1:20" x14ac:dyDescent="0.25">
      <c r="A2434" t="s">
        <v>14769</v>
      </c>
      <c r="B2434" t="s">
        <v>14770</v>
      </c>
      <c r="C2434" t="s">
        <v>10751</v>
      </c>
      <c r="D2434" t="s">
        <v>12566</v>
      </c>
      <c r="E2434" t="s">
        <v>10753</v>
      </c>
      <c r="F2434">
        <v>36.99</v>
      </c>
      <c r="G2434">
        <v>221.94</v>
      </c>
      <c r="H2434">
        <v>6</v>
      </c>
      <c r="I2434" t="s">
        <v>10682</v>
      </c>
      <c r="J2434">
        <v>0</v>
      </c>
      <c r="K2434">
        <v>0</v>
      </c>
      <c r="L2434" t="s">
        <v>10831</v>
      </c>
      <c r="N2434" t="s">
        <v>12137</v>
      </c>
      <c r="O2434" t="s">
        <v>10701</v>
      </c>
      <c r="Q2434" t="s">
        <v>10702</v>
      </c>
      <c r="S2434" t="s">
        <v>12138</v>
      </c>
      <c r="T2434">
        <v>43102.456956018497</v>
      </c>
    </row>
    <row r="2435" spans="1:20" x14ac:dyDescent="0.25">
      <c r="A2435" t="s">
        <v>14771</v>
      </c>
      <c r="B2435" t="s">
        <v>14772</v>
      </c>
      <c r="C2435" t="s">
        <v>13217</v>
      </c>
      <c r="D2435" t="s">
        <v>12566</v>
      </c>
      <c r="E2435" t="s">
        <v>10753</v>
      </c>
      <c r="F2435">
        <v>34.99</v>
      </c>
      <c r="G2435">
        <v>209.94</v>
      </c>
      <c r="H2435">
        <v>6</v>
      </c>
      <c r="I2435" t="s">
        <v>10682</v>
      </c>
      <c r="J2435">
        <v>0</v>
      </c>
      <c r="K2435">
        <v>0</v>
      </c>
      <c r="L2435" t="s">
        <v>11982</v>
      </c>
      <c r="N2435" t="s">
        <v>12137</v>
      </c>
      <c r="O2435" t="s">
        <v>10701</v>
      </c>
      <c r="Q2435" t="s">
        <v>10702</v>
      </c>
      <c r="S2435" t="s">
        <v>12138</v>
      </c>
      <c r="T2435">
        <v>43102.456956018497</v>
      </c>
    </row>
    <row r="2436" spans="1:20" x14ac:dyDescent="0.25">
      <c r="A2436" t="s">
        <v>4906</v>
      </c>
      <c r="B2436" t="s">
        <v>14773</v>
      </c>
      <c r="C2436" t="s">
        <v>10856</v>
      </c>
      <c r="D2436" t="s">
        <v>12566</v>
      </c>
      <c r="E2436" t="s">
        <v>10685</v>
      </c>
      <c r="F2436">
        <v>64.989999999999995</v>
      </c>
      <c r="G2436">
        <v>389.94</v>
      </c>
      <c r="H2436">
        <v>6</v>
      </c>
      <c r="I2436" t="s">
        <v>10682</v>
      </c>
      <c r="J2436">
        <v>0</v>
      </c>
      <c r="K2436">
        <v>0</v>
      </c>
      <c r="L2436" t="s">
        <v>10731</v>
      </c>
      <c r="M2436">
        <v>43192</v>
      </c>
      <c r="N2436" t="s">
        <v>10686</v>
      </c>
      <c r="O2436" t="s">
        <v>10687</v>
      </c>
      <c r="Q2436" t="s">
        <v>10688</v>
      </c>
      <c r="S2436" t="s">
        <v>10689</v>
      </c>
      <c r="T2436">
        <v>43102.456875000003</v>
      </c>
    </row>
    <row r="2437" spans="1:20" x14ac:dyDescent="0.25">
      <c r="A2437" t="s">
        <v>14774</v>
      </c>
      <c r="B2437" t="s">
        <v>14775</v>
      </c>
      <c r="C2437" t="s">
        <v>10691</v>
      </c>
      <c r="D2437" t="s">
        <v>12566</v>
      </c>
      <c r="E2437" t="s">
        <v>10693</v>
      </c>
      <c r="F2437">
        <v>13.49</v>
      </c>
      <c r="G2437">
        <v>161.88</v>
      </c>
      <c r="H2437">
        <v>12</v>
      </c>
      <c r="I2437" t="s">
        <v>10682</v>
      </c>
      <c r="J2437">
        <v>6</v>
      </c>
      <c r="K2437">
        <v>0</v>
      </c>
      <c r="L2437" t="s">
        <v>10731</v>
      </c>
      <c r="N2437" t="s">
        <v>10686</v>
      </c>
      <c r="O2437" t="s">
        <v>10687</v>
      </c>
      <c r="Q2437" t="s">
        <v>10688</v>
      </c>
      <c r="S2437" t="s">
        <v>10689</v>
      </c>
      <c r="T2437">
        <v>43102.456875000003</v>
      </c>
    </row>
    <row r="2438" spans="1:20" x14ac:dyDescent="0.25">
      <c r="A2438" t="s">
        <v>14776</v>
      </c>
      <c r="B2438" t="s">
        <v>14777</v>
      </c>
      <c r="C2438" t="s">
        <v>10691</v>
      </c>
      <c r="D2438" t="s">
        <v>12566</v>
      </c>
      <c r="E2438" t="s">
        <v>10693</v>
      </c>
      <c r="F2438">
        <v>109.99</v>
      </c>
      <c r="G2438">
        <v>659.94</v>
      </c>
      <c r="H2438">
        <v>6</v>
      </c>
      <c r="I2438" t="s">
        <v>10682</v>
      </c>
      <c r="J2438">
        <v>12</v>
      </c>
      <c r="K2438">
        <v>0</v>
      </c>
      <c r="L2438" t="s">
        <v>10706</v>
      </c>
      <c r="N2438" t="s">
        <v>10737</v>
      </c>
      <c r="O2438" t="s">
        <v>10708</v>
      </c>
      <c r="Q2438" t="s">
        <v>10709</v>
      </c>
      <c r="S2438" t="s">
        <v>10738</v>
      </c>
      <c r="T2438">
        <v>43102.457002314797</v>
      </c>
    </row>
    <row r="2439" spans="1:20" x14ac:dyDescent="0.25">
      <c r="A2439" t="s">
        <v>14778</v>
      </c>
      <c r="B2439" t="s">
        <v>14779</v>
      </c>
      <c r="C2439" t="s">
        <v>10691</v>
      </c>
      <c r="D2439" t="s">
        <v>12566</v>
      </c>
      <c r="E2439" t="s">
        <v>10693</v>
      </c>
      <c r="F2439">
        <v>154.99</v>
      </c>
      <c r="G2439">
        <v>929.94</v>
      </c>
      <c r="H2439">
        <v>6</v>
      </c>
      <c r="I2439" t="s">
        <v>10682</v>
      </c>
      <c r="J2439">
        <v>17</v>
      </c>
      <c r="K2439">
        <v>0</v>
      </c>
      <c r="L2439" t="s">
        <v>10706</v>
      </c>
      <c r="N2439" t="s">
        <v>10737</v>
      </c>
      <c r="O2439" t="s">
        <v>10708</v>
      </c>
      <c r="Q2439" t="s">
        <v>10709</v>
      </c>
      <c r="S2439" t="s">
        <v>10738</v>
      </c>
      <c r="T2439">
        <v>43102.457002314797</v>
      </c>
    </row>
    <row r="2440" spans="1:20" x14ac:dyDescent="0.25">
      <c r="A2440" t="s">
        <v>8797</v>
      </c>
      <c r="B2440" t="s">
        <v>14780</v>
      </c>
      <c r="C2440" t="s">
        <v>13217</v>
      </c>
      <c r="D2440" t="s">
        <v>12566</v>
      </c>
      <c r="E2440" t="s">
        <v>10753</v>
      </c>
      <c r="F2440">
        <v>411.99</v>
      </c>
      <c r="G2440">
        <v>1235.97</v>
      </c>
      <c r="H2440">
        <v>3</v>
      </c>
      <c r="I2440" t="s">
        <v>10682</v>
      </c>
      <c r="J2440">
        <v>0</v>
      </c>
      <c r="K2440">
        <v>0</v>
      </c>
      <c r="L2440" t="s">
        <v>10706</v>
      </c>
      <c r="M2440">
        <v>43369</v>
      </c>
      <c r="N2440" t="s">
        <v>10737</v>
      </c>
      <c r="O2440" t="s">
        <v>10708</v>
      </c>
      <c r="Q2440" t="s">
        <v>10709</v>
      </c>
      <c r="S2440" t="s">
        <v>10738</v>
      </c>
      <c r="T2440">
        <v>43102.457002314797</v>
      </c>
    </row>
    <row r="2441" spans="1:20" x14ac:dyDescent="0.25">
      <c r="A2441" t="s">
        <v>14781</v>
      </c>
      <c r="B2441" t="s">
        <v>14782</v>
      </c>
      <c r="C2441" t="s">
        <v>11814</v>
      </c>
      <c r="D2441" t="s">
        <v>12566</v>
      </c>
      <c r="E2441" t="s">
        <v>10685</v>
      </c>
      <c r="F2441">
        <v>3846.99</v>
      </c>
      <c r="G2441">
        <v>3846.99</v>
      </c>
      <c r="H2441">
        <v>1</v>
      </c>
      <c r="I2441" t="s">
        <v>10682</v>
      </c>
      <c r="J2441">
        <v>40</v>
      </c>
      <c r="K2441">
        <v>0</v>
      </c>
      <c r="L2441" t="s">
        <v>10706</v>
      </c>
      <c r="N2441" t="s">
        <v>10737</v>
      </c>
      <c r="O2441" t="s">
        <v>10708</v>
      </c>
      <c r="Q2441" t="s">
        <v>10709</v>
      </c>
      <c r="S2441" t="s">
        <v>10738</v>
      </c>
      <c r="T2441">
        <v>43102.457002314797</v>
      </c>
    </row>
    <row r="2442" spans="1:20" x14ac:dyDescent="0.25">
      <c r="A2442" t="s">
        <v>4907</v>
      </c>
      <c r="B2442" t="s">
        <v>14783</v>
      </c>
      <c r="C2442" t="s">
        <v>10856</v>
      </c>
      <c r="D2442" t="s">
        <v>12566</v>
      </c>
      <c r="E2442" t="s">
        <v>10685</v>
      </c>
      <c r="F2442">
        <v>139.99</v>
      </c>
      <c r="G2442">
        <v>839.94</v>
      </c>
      <c r="H2442">
        <v>6</v>
      </c>
      <c r="I2442" t="s">
        <v>10682</v>
      </c>
      <c r="J2442">
        <v>15</v>
      </c>
      <c r="K2442">
        <v>0</v>
      </c>
      <c r="L2442" t="s">
        <v>10731</v>
      </c>
      <c r="M2442">
        <v>44413</v>
      </c>
      <c r="N2442" t="s">
        <v>11243</v>
      </c>
      <c r="O2442" t="s">
        <v>10708</v>
      </c>
      <c r="Q2442" t="s">
        <v>10709</v>
      </c>
      <c r="S2442" t="s">
        <v>11244</v>
      </c>
      <c r="T2442">
        <v>43102.456875000003</v>
      </c>
    </row>
    <row r="2443" spans="1:20" x14ac:dyDescent="0.25">
      <c r="A2443" t="s">
        <v>14784</v>
      </c>
      <c r="B2443" t="s">
        <v>14785</v>
      </c>
      <c r="C2443" t="s">
        <v>10691</v>
      </c>
      <c r="D2443" t="s">
        <v>12566</v>
      </c>
      <c r="E2443" t="s">
        <v>10693</v>
      </c>
      <c r="F2443">
        <v>109.99</v>
      </c>
      <c r="G2443">
        <v>659.94</v>
      </c>
      <c r="H2443">
        <v>6</v>
      </c>
      <c r="I2443" t="s">
        <v>10682</v>
      </c>
      <c r="J2443">
        <v>0</v>
      </c>
      <c r="K2443">
        <v>0</v>
      </c>
      <c r="L2443" t="s">
        <v>11305</v>
      </c>
      <c r="N2443" t="s">
        <v>10694</v>
      </c>
      <c r="O2443" t="s">
        <v>10695</v>
      </c>
      <c r="Q2443" t="s">
        <v>10696</v>
      </c>
      <c r="S2443" t="s">
        <v>10697</v>
      </c>
      <c r="T2443">
        <v>43102.456875000003</v>
      </c>
    </row>
    <row r="2444" spans="1:20" x14ac:dyDescent="0.25">
      <c r="A2444" t="s">
        <v>14786</v>
      </c>
      <c r="B2444" t="s">
        <v>14787</v>
      </c>
      <c r="C2444" t="s">
        <v>10691</v>
      </c>
      <c r="D2444" t="s">
        <v>12566</v>
      </c>
      <c r="E2444" t="s">
        <v>10693</v>
      </c>
      <c r="F2444">
        <v>12.99</v>
      </c>
      <c r="G2444">
        <v>77.94</v>
      </c>
      <c r="H2444">
        <v>12</v>
      </c>
      <c r="I2444" t="s">
        <v>10682</v>
      </c>
      <c r="J2444">
        <v>0</v>
      </c>
      <c r="K2444">
        <v>0</v>
      </c>
      <c r="L2444" t="s">
        <v>10758</v>
      </c>
      <c r="N2444" t="s">
        <v>10781</v>
      </c>
      <c r="O2444" t="s">
        <v>10782</v>
      </c>
      <c r="Q2444" t="s">
        <v>10783</v>
      </c>
      <c r="S2444" t="s">
        <v>10784</v>
      </c>
      <c r="T2444">
        <v>43109.404224537</v>
      </c>
    </row>
    <row r="2445" spans="1:20" x14ac:dyDescent="0.25">
      <c r="A2445" t="s">
        <v>14788</v>
      </c>
      <c r="B2445" t="s">
        <v>14789</v>
      </c>
      <c r="C2445" t="s">
        <v>10691</v>
      </c>
      <c r="D2445" t="s">
        <v>12566</v>
      </c>
      <c r="E2445" t="s">
        <v>10693</v>
      </c>
      <c r="F2445">
        <v>119.99</v>
      </c>
      <c r="G2445">
        <v>359.97</v>
      </c>
      <c r="H2445">
        <v>3</v>
      </c>
      <c r="I2445" t="s">
        <v>10682</v>
      </c>
      <c r="J2445">
        <v>8</v>
      </c>
      <c r="K2445">
        <v>0</v>
      </c>
      <c r="L2445" t="s">
        <v>10731</v>
      </c>
      <c r="M2445">
        <v>43192</v>
      </c>
      <c r="N2445" t="s">
        <v>10746</v>
      </c>
      <c r="O2445" t="s">
        <v>10747</v>
      </c>
      <c r="Q2445" t="s">
        <v>10748</v>
      </c>
      <c r="S2445" t="s">
        <v>10749</v>
      </c>
      <c r="T2445">
        <v>43102.456875000003</v>
      </c>
    </row>
    <row r="2446" spans="1:20" x14ac:dyDescent="0.25">
      <c r="A2446" t="s">
        <v>4908</v>
      </c>
      <c r="B2446" t="s">
        <v>14790</v>
      </c>
      <c r="C2446" t="s">
        <v>10751</v>
      </c>
      <c r="D2446" t="s">
        <v>12566</v>
      </c>
      <c r="E2446" t="s">
        <v>10753</v>
      </c>
      <c r="F2446">
        <v>59.99</v>
      </c>
      <c r="G2446">
        <v>719.88</v>
      </c>
      <c r="H2446">
        <v>12</v>
      </c>
      <c r="I2446" t="s">
        <v>10682</v>
      </c>
      <c r="J2446">
        <v>9</v>
      </c>
      <c r="K2446">
        <v>0</v>
      </c>
      <c r="L2446" t="s">
        <v>10918</v>
      </c>
      <c r="N2446" t="s">
        <v>10803</v>
      </c>
      <c r="O2446" t="s">
        <v>10782</v>
      </c>
      <c r="Q2446" t="s">
        <v>10783</v>
      </c>
      <c r="S2446" t="s">
        <v>10804</v>
      </c>
      <c r="T2446">
        <v>43102.456967592603</v>
      </c>
    </row>
    <row r="2447" spans="1:20" x14ac:dyDescent="0.25">
      <c r="A2447" t="s">
        <v>14791</v>
      </c>
      <c r="B2447" t="s">
        <v>14792</v>
      </c>
      <c r="C2447" t="s">
        <v>10691</v>
      </c>
      <c r="D2447" t="s">
        <v>12566</v>
      </c>
      <c r="E2447" t="s">
        <v>10693</v>
      </c>
      <c r="F2447">
        <v>67.45</v>
      </c>
      <c r="G2447">
        <v>809.4</v>
      </c>
      <c r="H2447">
        <v>12</v>
      </c>
      <c r="I2447" t="s">
        <v>10682</v>
      </c>
      <c r="J2447">
        <v>14</v>
      </c>
      <c r="K2447">
        <v>0</v>
      </c>
      <c r="L2447" t="s">
        <v>10918</v>
      </c>
      <c r="N2447" t="s">
        <v>10803</v>
      </c>
      <c r="O2447" t="s">
        <v>10782</v>
      </c>
      <c r="Q2447" t="s">
        <v>10783</v>
      </c>
      <c r="S2447" t="s">
        <v>10804</v>
      </c>
      <c r="T2447">
        <v>43102.456967592603</v>
      </c>
    </row>
    <row r="2448" spans="1:20" x14ac:dyDescent="0.25">
      <c r="A2448" t="s">
        <v>8798</v>
      </c>
      <c r="B2448" t="s">
        <v>14793</v>
      </c>
      <c r="C2448" t="s">
        <v>10856</v>
      </c>
      <c r="D2448" t="s">
        <v>12566</v>
      </c>
      <c r="E2448" t="s">
        <v>10753</v>
      </c>
      <c r="F2448">
        <v>224.99</v>
      </c>
      <c r="G2448">
        <v>1349.94</v>
      </c>
      <c r="H2448">
        <v>6</v>
      </c>
      <c r="I2448" t="s">
        <v>10682</v>
      </c>
      <c r="J2448">
        <v>0</v>
      </c>
      <c r="K2448">
        <v>0</v>
      </c>
      <c r="L2448" t="s">
        <v>10731</v>
      </c>
      <c r="M2448">
        <v>44411</v>
      </c>
      <c r="N2448" t="s">
        <v>10781</v>
      </c>
      <c r="O2448" t="s">
        <v>10782</v>
      </c>
      <c r="Q2448" t="s">
        <v>10783</v>
      </c>
      <c r="S2448" t="s">
        <v>10784</v>
      </c>
      <c r="T2448">
        <v>43102.456875000003</v>
      </c>
    </row>
    <row r="2449" spans="1:20" x14ac:dyDescent="0.25">
      <c r="A2449" t="s">
        <v>14794</v>
      </c>
      <c r="B2449" t="s">
        <v>14795</v>
      </c>
      <c r="C2449" t="s">
        <v>10691</v>
      </c>
      <c r="D2449" t="s">
        <v>12566</v>
      </c>
      <c r="E2449" t="s">
        <v>10693</v>
      </c>
      <c r="F2449">
        <v>37.950000000000003</v>
      </c>
      <c r="G2449">
        <v>227.7</v>
      </c>
      <c r="H2449">
        <v>6</v>
      </c>
      <c r="I2449" t="s">
        <v>10682</v>
      </c>
      <c r="J2449">
        <v>7</v>
      </c>
      <c r="K2449">
        <v>0</v>
      </c>
      <c r="L2449" t="s">
        <v>11000</v>
      </c>
      <c r="N2449" t="s">
        <v>10761</v>
      </c>
      <c r="O2449" t="s">
        <v>10762</v>
      </c>
      <c r="P2449" t="s">
        <v>10708</v>
      </c>
      <c r="Q2449" t="s">
        <v>10763</v>
      </c>
      <c r="R2449" t="s">
        <v>10709</v>
      </c>
      <c r="S2449" t="s">
        <v>10764</v>
      </c>
      <c r="T2449">
        <v>43102.456990740699</v>
      </c>
    </row>
    <row r="2450" spans="1:20" x14ac:dyDescent="0.25">
      <c r="A2450" t="s">
        <v>14796</v>
      </c>
      <c r="B2450" t="s">
        <v>14797</v>
      </c>
      <c r="C2450" t="s">
        <v>10691</v>
      </c>
      <c r="D2450" t="s">
        <v>12566</v>
      </c>
      <c r="E2450" t="s">
        <v>10693</v>
      </c>
      <c r="F2450">
        <v>86.95</v>
      </c>
      <c r="G2450">
        <v>521.70000000000005</v>
      </c>
      <c r="H2450">
        <v>6</v>
      </c>
      <c r="I2450" t="s">
        <v>10682</v>
      </c>
      <c r="J2450">
        <v>12</v>
      </c>
      <c r="K2450">
        <v>0</v>
      </c>
      <c r="L2450" t="s">
        <v>10722</v>
      </c>
      <c r="N2450" t="s">
        <v>10761</v>
      </c>
      <c r="O2450" t="s">
        <v>10762</v>
      </c>
      <c r="P2450" t="s">
        <v>10708</v>
      </c>
      <c r="Q2450" t="s">
        <v>10763</v>
      </c>
      <c r="R2450" t="s">
        <v>10709</v>
      </c>
      <c r="S2450" t="s">
        <v>10764</v>
      </c>
      <c r="T2450">
        <v>43102.456956018497</v>
      </c>
    </row>
    <row r="2451" spans="1:20" x14ac:dyDescent="0.25">
      <c r="A2451" t="s">
        <v>14798</v>
      </c>
      <c r="B2451" t="s">
        <v>14799</v>
      </c>
      <c r="C2451" t="s">
        <v>10691</v>
      </c>
      <c r="D2451" t="s">
        <v>12566</v>
      </c>
      <c r="E2451" t="s">
        <v>10693</v>
      </c>
      <c r="F2451">
        <v>53.95</v>
      </c>
      <c r="G2451">
        <v>323.7</v>
      </c>
      <c r="H2451">
        <v>6</v>
      </c>
      <c r="I2451" t="s">
        <v>10682</v>
      </c>
      <c r="J2451">
        <v>0</v>
      </c>
      <c r="K2451">
        <v>0</v>
      </c>
      <c r="L2451" t="s">
        <v>10758</v>
      </c>
      <c r="N2451" t="s">
        <v>10761</v>
      </c>
      <c r="O2451" t="s">
        <v>10762</v>
      </c>
      <c r="P2451" t="s">
        <v>10708</v>
      </c>
      <c r="Q2451" t="s">
        <v>10763</v>
      </c>
      <c r="R2451" t="s">
        <v>10709</v>
      </c>
      <c r="S2451" t="s">
        <v>10764</v>
      </c>
      <c r="T2451">
        <v>43109.404224537</v>
      </c>
    </row>
    <row r="2452" spans="1:20" x14ac:dyDescent="0.25">
      <c r="A2452" t="s">
        <v>8799</v>
      </c>
      <c r="B2452" t="s">
        <v>14800</v>
      </c>
      <c r="C2452" t="s">
        <v>10751</v>
      </c>
      <c r="D2452" t="s">
        <v>12566</v>
      </c>
      <c r="E2452" t="s">
        <v>10693</v>
      </c>
      <c r="F2452">
        <v>11.99</v>
      </c>
      <c r="G2452">
        <v>143.88</v>
      </c>
      <c r="H2452">
        <v>12</v>
      </c>
      <c r="I2452" t="s">
        <v>10682</v>
      </c>
      <c r="J2452">
        <v>0</v>
      </c>
      <c r="K2452">
        <v>0</v>
      </c>
      <c r="L2452" t="s">
        <v>10788</v>
      </c>
      <c r="N2452" t="s">
        <v>11321</v>
      </c>
      <c r="O2452" t="s">
        <v>10701</v>
      </c>
      <c r="Q2452" t="s">
        <v>10702</v>
      </c>
      <c r="S2452" t="s">
        <v>11322</v>
      </c>
      <c r="T2452">
        <v>43102.456921296303</v>
      </c>
    </row>
    <row r="2453" spans="1:20" x14ac:dyDescent="0.25">
      <c r="A2453" t="s">
        <v>14801</v>
      </c>
      <c r="B2453" t="s">
        <v>14802</v>
      </c>
      <c r="C2453" t="s">
        <v>10691</v>
      </c>
      <c r="D2453" t="s">
        <v>12566</v>
      </c>
      <c r="E2453" t="s">
        <v>10693</v>
      </c>
      <c r="F2453">
        <v>25.95</v>
      </c>
      <c r="G2453">
        <v>155.69999999999999</v>
      </c>
      <c r="H2453">
        <v>6</v>
      </c>
      <c r="I2453" t="s">
        <v>10682</v>
      </c>
      <c r="J2453">
        <v>0</v>
      </c>
      <c r="K2453">
        <v>0</v>
      </c>
      <c r="L2453" t="s">
        <v>10722</v>
      </c>
      <c r="N2453" t="s">
        <v>11836</v>
      </c>
      <c r="O2453" t="s">
        <v>10708</v>
      </c>
      <c r="Q2453" t="s">
        <v>10709</v>
      </c>
      <c r="S2453" t="s">
        <v>11837</v>
      </c>
      <c r="T2453">
        <v>43102.456956018497</v>
      </c>
    </row>
    <row r="2454" spans="1:20" x14ac:dyDescent="0.25">
      <c r="A2454" t="s">
        <v>14803</v>
      </c>
      <c r="B2454" t="s">
        <v>14804</v>
      </c>
      <c r="C2454" t="s">
        <v>10691</v>
      </c>
      <c r="D2454" t="s">
        <v>12566</v>
      </c>
      <c r="E2454" t="s">
        <v>10693</v>
      </c>
      <c r="F2454">
        <v>9.99</v>
      </c>
      <c r="G2454">
        <v>119.88</v>
      </c>
      <c r="H2454">
        <v>12</v>
      </c>
      <c r="I2454" t="s">
        <v>10682</v>
      </c>
      <c r="J2454">
        <v>0</v>
      </c>
      <c r="K2454">
        <v>0</v>
      </c>
      <c r="L2454" t="s">
        <v>10788</v>
      </c>
      <c r="N2454" t="s">
        <v>10874</v>
      </c>
      <c r="O2454" t="s">
        <v>10701</v>
      </c>
      <c r="P2454" t="s">
        <v>10708</v>
      </c>
      <c r="Q2454" t="s">
        <v>10702</v>
      </c>
      <c r="R2454" t="s">
        <v>10709</v>
      </c>
      <c r="S2454" t="s">
        <v>10875</v>
      </c>
      <c r="T2454">
        <v>43102.456921296303</v>
      </c>
    </row>
    <row r="2455" spans="1:20" x14ac:dyDescent="0.25">
      <c r="A2455" t="s">
        <v>14805</v>
      </c>
      <c r="B2455" t="s">
        <v>14806</v>
      </c>
      <c r="C2455" t="s">
        <v>10691</v>
      </c>
      <c r="D2455" t="s">
        <v>12566</v>
      </c>
      <c r="E2455" t="s">
        <v>10693</v>
      </c>
      <c r="F2455">
        <v>1699.99</v>
      </c>
      <c r="G2455">
        <v>1699.99</v>
      </c>
      <c r="H2455">
        <v>1</v>
      </c>
      <c r="I2455" t="s">
        <v>10682</v>
      </c>
      <c r="J2455">
        <v>62</v>
      </c>
      <c r="K2455">
        <v>0</v>
      </c>
      <c r="L2455" t="s">
        <v>10706</v>
      </c>
      <c r="N2455" t="s">
        <v>11247</v>
      </c>
      <c r="O2455" t="s">
        <v>10708</v>
      </c>
      <c r="Q2455" t="s">
        <v>10709</v>
      </c>
      <c r="S2455" t="s">
        <v>11248</v>
      </c>
      <c r="T2455">
        <v>43102.457002314797</v>
      </c>
    </row>
    <row r="2456" spans="1:20" x14ac:dyDescent="0.25">
      <c r="A2456" t="s">
        <v>4909</v>
      </c>
      <c r="B2456" t="s">
        <v>14807</v>
      </c>
      <c r="C2456" t="s">
        <v>10751</v>
      </c>
      <c r="D2456" t="s">
        <v>12566</v>
      </c>
      <c r="E2456" t="s">
        <v>10693</v>
      </c>
      <c r="F2456">
        <v>9.59</v>
      </c>
      <c r="G2456">
        <v>115.08</v>
      </c>
      <c r="H2456">
        <v>12</v>
      </c>
      <c r="I2456" t="s">
        <v>10682</v>
      </c>
      <c r="J2456">
        <v>0</v>
      </c>
      <c r="K2456">
        <v>0</v>
      </c>
      <c r="L2456" t="s">
        <v>10717</v>
      </c>
      <c r="N2456" t="s">
        <v>10991</v>
      </c>
      <c r="O2456" t="s">
        <v>10992</v>
      </c>
      <c r="Q2456" t="s">
        <v>10993</v>
      </c>
      <c r="S2456" t="s">
        <v>10994</v>
      </c>
      <c r="T2456">
        <v>43102.456921296303</v>
      </c>
    </row>
    <row r="2457" spans="1:20" x14ac:dyDescent="0.25">
      <c r="A2457" t="s">
        <v>4910</v>
      </c>
      <c r="B2457" t="s">
        <v>14808</v>
      </c>
      <c r="C2457" t="s">
        <v>13217</v>
      </c>
      <c r="D2457" t="s">
        <v>12566</v>
      </c>
      <c r="E2457" t="s">
        <v>10836</v>
      </c>
      <c r="F2457">
        <v>19.489999999999998</v>
      </c>
      <c r="G2457">
        <v>233.88</v>
      </c>
      <c r="H2457">
        <v>12</v>
      </c>
      <c r="I2457" t="s">
        <v>10682</v>
      </c>
      <c r="J2457">
        <v>0</v>
      </c>
      <c r="K2457">
        <v>0</v>
      </c>
      <c r="L2457" t="s">
        <v>10796</v>
      </c>
      <c r="N2457" t="s">
        <v>10723</v>
      </c>
      <c r="O2457" t="s">
        <v>10708</v>
      </c>
      <c r="Q2457" t="s">
        <v>10709</v>
      </c>
      <c r="S2457" t="s">
        <v>10724</v>
      </c>
      <c r="T2457">
        <v>43102.456886574102</v>
      </c>
    </row>
    <row r="2458" spans="1:20" x14ac:dyDescent="0.25">
      <c r="A2458" t="s">
        <v>8800</v>
      </c>
      <c r="B2458" t="s">
        <v>14809</v>
      </c>
      <c r="C2458" t="s">
        <v>13217</v>
      </c>
      <c r="D2458" t="s">
        <v>12566</v>
      </c>
      <c r="E2458" t="s">
        <v>10685</v>
      </c>
      <c r="F2458">
        <v>3149.99</v>
      </c>
      <c r="G2458">
        <v>3149.99</v>
      </c>
      <c r="H2458">
        <v>1</v>
      </c>
      <c r="I2458" t="s">
        <v>10682</v>
      </c>
      <c r="J2458">
        <v>0</v>
      </c>
      <c r="K2458">
        <v>0</v>
      </c>
      <c r="L2458" t="s">
        <v>10740</v>
      </c>
      <c r="N2458" t="s">
        <v>10793</v>
      </c>
      <c r="O2458" t="s">
        <v>10782</v>
      </c>
      <c r="Q2458" t="s">
        <v>10783</v>
      </c>
      <c r="S2458" t="s">
        <v>10794</v>
      </c>
      <c r="T2458">
        <v>43102.456886574102</v>
      </c>
    </row>
    <row r="2459" spans="1:20" x14ac:dyDescent="0.25">
      <c r="A2459" t="s">
        <v>8801</v>
      </c>
      <c r="B2459" t="s">
        <v>14810</v>
      </c>
      <c r="C2459" t="s">
        <v>10691</v>
      </c>
      <c r="D2459" t="s">
        <v>12566</v>
      </c>
      <c r="E2459" t="s">
        <v>10693</v>
      </c>
      <c r="F2459">
        <v>10.79</v>
      </c>
      <c r="G2459">
        <v>64.739999999999995</v>
      </c>
      <c r="H2459">
        <v>6</v>
      </c>
      <c r="I2459" t="s">
        <v>10682</v>
      </c>
      <c r="J2459">
        <v>0</v>
      </c>
      <c r="K2459">
        <v>0</v>
      </c>
      <c r="L2459" t="s">
        <v>10788</v>
      </c>
      <c r="N2459" t="s">
        <v>12673</v>
      </c>
      <c r="O2459" t="s">
        <v>10687</v>
      </c>
      <c r="Q2459" t="s">
        <v>10688</v>
      </c>
      <c r="S2459" t="s">
        <v>12674</v>
      </c>
      <c r="T2459">
        <v>43102.456921296303</v>
      </c>
    </row>
    <row r="2460" spans="1:20" x14ac:dyDescent="0.25">
      <c r="A2460" t="s">
        <v>8802</v>
      </c>
      <c r="B2460" t="s">
        <v>14811</v>
      </c>
      <c r="C2460" t="s">
        <v>11814</v>
      </c>
      <c r="D2460" t="s">
        <v>12566</v>
      </c>
      <c r="E2460" t="s">
        <v>10685</v>
      </c>
      <c r="F2460">
        <v>32499.98</v>
      </c>
      <c r="G2460">
        <v>32499.98</v>
      </c>
      <c r="H2460">
        <v>1</v>
      </c>
      <c r="I2460" t="s">
        <v>10682</v>
      </c>
      <c r="J2460">
        <v>50</v>
      </c>
      <c r="K2460">
        <v>0</v>
      </c>
      <c r="L2460" t="s">
        <v>10706</v>
      </c>
      <c r="N2460" t="s">
        <v>10737</v>
      </c>
      <c r="O2460" t="s">
        <v>10708</v>
      </c>
      <c r="Q2460" t="s">
        <v>10709</v>
      </c>
      <c r="S2460" t="s">
        <v>10738</v>
      </c>
      <c r="T2460">
        <v>43102.457002314797</v>
      </c>
    </row>
    <row r="2461" spans="1:20" x14ac:dyDescent="0.25">
      <c r="A2461" t="s">
        <v>14812</v>
      </c>
      <c r="B2461" t="s">
        <v>14813</v>
      </c>
      <c r="C2461" t="s">
        <v>10691</v>
      </c>
      <c r="D2461" t="s">
        <v>12566</v>
      </c>
      <c r="E2461" t="s">
        <v>10693</v>
      </c>
      <c r="F2461">
        <v>12.99</v>
      </c>
      <c r="G2461">
        <v>155.88</v>
      </c>
      <c r="H2461">
        <v>12</v>
      </c>
      <c r="I2461" t="s">
        <v>10682</v>
      </c>
      <c r="J2461">
        <v>0</v>
      </c>
      <c r="K2461">
        <v>0</v>
      </c>
      <c r="L2461" t="s">
        <v>10717</v>
      </c>
      <c r="N2461" t="s">
        <v>10874</v>
      </c>
      <c r="O2461" t="s">
        <v>10701</v>
      </c>
      <c r="P2461" t="s">
        <v>10708</v>
      </c>
      <c r="Q2461" t="s">
        <v>10702</v>
      </c>
      <c r="R2461" t="s">
        <v>10709</v>
      </c>
      <c r="S2461" t="s">
        <v>10875</v>
      </c>
      <c r="T2461">
        <v>43102.456921296303</v>
      </c>
    </row>
    <row r="2462" spans="1:20" x14ac:dyDescent="0.25">
      <c r="A2462" t="s">
        <v>14814</v>
      </c>
      <c r="B2462" t="s">
        <v>14815</v>
      </c>
      <c r="C2462" t="s">
        <v>10691</v>
      </c>
      <c r="D2462" t="s">
        <v>12566</v>
      </c>
      <c r="E2462" t="s">
        <v>10693</v>
      </c>
      <c r="F2462">
        <v>519.99</v>
      </c>
      <c r="G2462">
        <v>519.99</v>
      </c>
      <c r="H2462">
        <v>1</v>
      </c>
      <c r="I2462" t="s">
        <v>10682</v>
      </c>
      <c r="J2462">
        <v>25</v>
      </c>
      <c r="K2462">
        <v>0</v>
      </c>
      <c r="L2462" t="s">
        <v>10706</v>
      </c>
      <c r="N2462" t="s">
        <v>10694</v>
      </c>
      <c r="O2462" t="s">
        <v>10695</v>
      </c>
      <c r="Q2462" t="s">
        <v>10696</v>
      </c>
      <c r="S2462" t="s">
        <v>10697</v>
      </c>
      <c r="T2462">
        <v>43102.457002314797</v>
      </c>
    </row>
    <row r="2463" spans="1:20" x14ac:dyDescent="0.25">
      <c r="A2463" t="s">
        <v>14816</v>
      </c>
      <c r="B2463" t="s">
        <v>14817</v>
      </c>
      <c r="C2463" t="s">
        <v>10691</v>
      </c>
      <c r="D2463" t="s">
        <v>12566</v>
      </c>
      <c r="E2463" t="s">
        <v>10693</v>
      </c>
      <c r="F2463">
        <v>23.99</v>
      </c>
      <c r="G2463">
        <v>287.88</v>
      </c>
      <c r="H2463">
        <v>12</v>
      </c>
      <c r="I2463" t="s">
        <v>10682</v>
      </c>
      <c r="J2463">
        <v>0</v>
      </c>
      <c r="K2463">
        <v>0</v>
      </c>
      <c r="L2463" t="s">
        <v>10722</v>
      </c>
      <c r="N2463" t="s">
        <v>10803</v>
      </c>
      <c r="O2463" t="s">
        <v>10782</v>
      </c>
      <c r="Q2463" t="s">
        <v>10783</v>
      </c>
      <c r="S2463" t="s">
        <v>10804</v>
      </c>
      <c r="T2463">
        <v>43102.456956018497</v>
      </c>
    </row>
    <row r="2464" spans="1:20" x14ac:dyDescent="0.25">
      <c r="A2464" t="s">
        <v>14818</v>
      </c>
      <c r="B2464" t="s">
        <v>14819</v>
      </c>
      <c r="C2464" t="s">
        <v>10691</v>
      </c>
      <c r="D2464" t="s">
        <v>12566</v>
      </c>
      <c r="E2464" t="s">
        <v>10693</v>
      </c>
      <c r="F2464">
        <v>51.91</v>
      </c>
      <c r="G2464">
        <v>311.45999999999998</v>
      </c>
      <c r="H2464">
        <v>6</v>
      </c>
      <c r="I2464" t="s">
        <v>10682</v>
      </c>
      <c r="J2464">
        <v>0</v>
      </c>
      <c r="K2464">
        <v>0</v>
      </c>
      <c r="L2464" t="s">
        <v>11101</v>
      </c>
      <c r="N2464" t="s">
        <v>11836</v>
      </c>
      <c r="O2464" t="s">
        <v>10708</v>
      </c>
      <c r="Q2464" t="s">
        <v>10709</v>
      </c>
      <c r="S2464" t="s">
        <v>11837</v>
      </c>
      <c r="T2464">
        <v>43102.456944444399</v>
      </c>
    </row>
    <row r="2465" spans="1:20" x14ac:dyDescent="0.25">
      <c r="A2465" t="s">
        <v>14820</v>
      </c>
      <c r="B2465" t="s">
        <v>14821</v>
      </c>
      <c r="C2465" t="s">
        <v>10691</v>
      </c>
      <c r="D2465" t="s">
        <v>12566</v>
      </c>
      <c r="E2465" t="s">
        <v>10693</v>
      </c>
      <c r="F2465">
        <v>12.99</v>
      </c>
      <c r="G2465">
        <v>155.88</v>
      </c>
      <c r="H2465">
        <v>12</v>
      </c>
      <c r="I2465" t="s">
        <v>10682</v>
      </c>
      <c r="J2465">
        <v>0</v>
      </c>
      <c r="K2465">
        <v>0</v>
      </c>
      <c r="L2465" t="s">
        <v>10944</v>
      </c>
      <c r="N2465" t="s">
        <v>10700</v>
      </c>
      <c r="O2465" t="s">
        <v>10701</v>
      </c>
      <c r="Q2465" t="s">
        <v>10702</v>
      </c>
      <c r="S2465" t="s">
        <v>10703</v>
      </c>
      <c r="T2465">
        <v>43102.456921296303</v>
      </c>
    </row>
    <row r="2466" spans="1:20" x14ac:dyDescent="0.25">
      <c r="A2466" t="s">
        <v>8371</v>
      </c>
      <c r="B2466" t="s">
        <v>14822</v>
      </c>
      <c r="C2466" t="s">
        <v>13217</v>
      </c>
      <c r="D2466" t="s">
        <v>12566</v>
      </c>
      <c r="E2466" t="s">
        <v>10685</v>
      </c>
      <c r="F2466">
        <v>124.99</v>
      </c>
      <c r="G2466">
        <v>749.94</v>
      </c>
      <c r="H2466">
        <v>6</v>
      </c>
      <c r="I2466" t="s">
        <v>10682</v>
      </c>
      <c r="J2466">
        <v>15</v>
      </c>
      <c r="K2466">
        <v>0</v>
      </c>
      <c r="L2466" t="s">
        <v>10706</v>
      </c>
      <c r="N2466" t="s">
        <v>10700</v>
      </c>
      <c r="O2466" t="s">
        <v>10701</v>
      </c>
      <c r="Q2466" t="s">
        <v>10702</v>
      </c>
      <c r="S2466" t="s">
        <v>10703</v>
      </c>
      <c r="T2466">
        <v>43102.457002314797</v>
      </c>
    </row>
    <row r="2467" spans="1:20" x14ac:dyDescent="0.25">
      <c r="A2467" t="s">
        <v>4911</v>
      </c>
      <c r="B2467" t="s">
        <v>14823</v>
      </c>
      <c r="C2467" t="s">
        <v>13217</v>
      </c>
      <c r="D2467" t="s">
        <v>12566</v>
      </c>
      <c r="E2467" t="s">
        <v>10685</v>
      </c>
      <c r="F2467">
        <v>199.99</v>
      </c>
      <c r="G2467">
        <v>1199.94</v>
      </c>
      <c r="H2467">
        <v>6</v>
      </c>
      <c r="I2467" t="s">
        <v>10682</v>
      </c>
      <c r="J2467">
        <v>18</v>
      </c>
      <c r="K2467">
        <v>0</v>
      </c>
      <c r="L2467" t="s">
        <v>10706</v>
      </c>
      <c r="N2467" t="s">
        <v>10700</v>
      </c>
      <c r="O2467" t="s">
        <v>10701</v>
      </c>
      <c r="Q2467" t="s">
        <v>10702</v>
      </c>
      <c r="S2467" t="s">
        <v>10703</v>
      </c>
      <c r="T2467">
        <v>43102.457002314797</v>
      </c>
    </row>
    <row r="2468" spans="1:20" x14ac:dyDescent="0.25">
      <c r="A2468" t="s">
        <v>8803</v>
      </c>
      <c r="B2468" t="s">
        <v>14824</v>
      </c>
      <c r="C2468" t="s">
        <v>10856</v>
      </c>
      <c r="D2468" t="s">
        <v>12566</v>
      </c>
      <c r="E2468" t="s">
        <v>10685</v>
      </c>
      <c r="F2468">
        <v>84.99</v>
      </c>
      <c r="G2468">
        <v>509.94</v>
      </c>
      <c r="H2468">
        <v>6</v>
      </c>
      <c r="I2468" t="s">
        <v>10682</v>
      </c>
      <c r="J2468">
        <v>0</v>
      </c>
      <c r="K2468">
        <v>0</v>
      </c>
      <c r="L2468" t="s">
        <v>10731</v>
      </c>
      <c r="M2468">
        <v>43192</v>
      </c>
      <c r="N2468" t="s">
        <v>10686</v>
      </c>
      <c r="O2468" t="s">
        <v>10687</v>
      </c>
      <c r="Q2468" t="s">
        <v>10688</v>
      </c>
      <c r="S2468" t="s">
        <v>10689</v>
      </c>
      <c r="T2468">
        <v>43102.456875000003</v>
      </c>
    </row>
    <row r="2469" spans="1:20" x14ac:dyDescent="0.25">
      <c r="A2469" t="s">
        <v>14825</v>
      </c>
      <c r="B2469" t="s">
        <v>14826</v>
      </c>
      <c r="C2469" t="s">
        <v>10691</v>
      </c>
      <c r="D2469" t="s">
        <v>12566</v>
      </c>
      <c r="E2469" t="s">
        <v>10693</v>
      </c>
      <c r="F2469">
        <v>27.99</v>
      </c>
      <c r="G2469">
        <v>167.94</v>
      </c>
      <c r="H2469">
        <v>6</v>
      </c>
      <c r="I2469" t="s">
        <v>10682</v>
      </c>
      <c r="J2469">
        <v>0</v>
      </c>
      <c r="K2469">
        <v>0</v>
      </c>
      <c r="L2469" t="s">
        <v>10868</v>
      </c>
      <c r="N2469" t="s">
        <v>10874</v>
      </c>
      <c r="O2469" t="s">
        <v>10701</v>
      </c>
      <c r="P2469" t="s">
        <v>10708</v>
      </c>
      <c r="Q2469" t="s">
        <v>10702</v>
      </c>
      <c r="R2469" t="s">
        <v>10709</v>
      </c>
      <c r="S2469" t="s">
        <v>10875</v>
      </c>
      <c r="T2469">
        <v>43102.456990740699</v>
      </c>
    </row>
    <row r="2470" spans="1:20" x14ac:dyDescent="0.25">
      <c r="A2470" t="s">
        <v>14827</v>
      </c>
      <c r="B2470" t="s">
        <v>14828</v>
      </c>
      <c r="C2470" t="s">
        <v>11814</v>
      </c>
      <c r="D2470" t="s">
        <v>12566</v>
      </c>
      <c r="E2470" t="s">
        <v>10685</v>
      </c>
      <c r="F2470">
        <v>9199.99</v>
      </c>
      <c r="G2470">
        <v>9199.99</v>
      </c>
      <c r="H2470">
        <v>1</v>
      </c>
      <c r="I2470" t="s">
        <v>10682</v>
      </c>
      <c r="J2470">
        <v>0</v>
      </c>
      <c r="K2470">
        <v>0</v>
      </c>
      <c r="L2470" t="s">
        <v>10868</v>
      </c>
      <c r="N2470" t="s">
        <v>10837</v>
      </c>
      <c r="O2470" t="s">
        <v>10701</v>
      </c>
      <c r="Q2470" t="s">
        <v>10702</v>
      </c>
      <c r="S2470" t="s">
        <v>10838</v>
      </c>
      <c r="T2470">
        <v>43102.456990740699</v>
      </c>
    </row>
    <row r="2471" spans="1:20" x14ac:dyDescent="0.25">
      <c r="A2471" t="s">
        <v>4912</v>
      </c>
      <c r="B2471" t="s">
        <v>14829</v>
      </c>
      <c r="C2471" t="s">
        <v>10751</v>
      </c>
      <c r="D2471" t="s">
        <v>12566</v>
      </c>
      <c r="E2471" t="s">
        <v>10836</v>
      </c>
      <c r="F2471">
        <v>25.19</v>
      </c>
      <c r="G2471">
        <v>151.13999999999999</v>
      </c>
      <c r="H2471">
        <v>6</v>
      </c>
      <c r="I2471" t="s">
        <v>10682</v>
      </c>
      <c r="J2471">
        <v>12</v>
      </c>
      <c r="K2471">
        <v>0</v>
      </c>
      <c r="L2471" t="s">
        <v>13045</v>
      </c>
      <c r="N2471" t="s">
        <v>11359</v>
      </c>
      <c r="O2471" t="s">
        <v>10762</v>
      </c>
      <c r="P2471" t="s">
        <v>10701</v>
      </c>
      <c r="Q2471" t="s">
        <v>10763</v>
      </c>
      <c r="R2471" t="s">
        <v>10702</v>
      </c>
      <c r="S2471" t="s">
        <v>11360</v>
      </c>
      <c r="T2471">
        <v>43102.457002314797</v>
      </c>
    </row>
    <row r="2472" spans="1:20" x14ac:dyDescent="0.25">
      <c r="A2472" t="s">
        <v>14830</v>
      </c>
      <c r="B2472" t="s">
        <v>14831</v>
      </c>
      <c r="C2472" t="s">
        <v>10691</v>
      </c>
      <c r="D2472" t="s">
        <v>12566</v>
      </c>
      <c r="E2472" t="s">
        <v>10693</v>
      </c>
      <c r="F2472">
        <v>159.99</v>
      </c>
      <c r="G2472">
        <v>959.94</v>
      </c>
      <c r="H2472">
        <v>6</v>
      </c>
      <c r="I2472" t="s">
        <v>10682</v>
      </c>
      <c r="J2472">
        <v>0</v>
      </c>
      <c r="K2472">
        <v>0</v>
      </c>
      <c r="L2472" t="s">
        <v>10758</v>
      </c>
      <c r="N2472" t="s">
        <v>11247</v>
      </c>
      <c r="O2472" t="s">
        <v>10708</v>
      </c>
      <c r="Q2472" t="s">
        <v>10709</v>
      </c>
      <c r="S2472" t="s">
        <v>11248</v>
      </c>
      <c r="T2472">
        <v>43109.404224537</v>
      </c>
    </row>
    <row r="2473" spans="1:20" x14ac:dyDescent="0.25">
      <c r="A2473" t="s">
        <v>8804</v>
      </c>
      <c r="B2473" t="s">
        <v>14832</v>
      </c>
      <c r="C2473" t="s">
        <v>13217</v>
      </c>
      <c r="D2473" t="s">
        <v>12566</v>
      </c>
      <c r="E2473" t="s">
        <v>10753</v>
      </c>
      <c r="F2473">
        <v>19.190000000000001</v>
      </c>
      <c r="G2473">
        <v>115.14</v>
      </c>
      <c r="H2473">
        <v>6</v>
      </c>
      <c r="I2473" t="s">
        <v>10682</v>
      </c>
      <c r="J2473">
        <v>0</v>
      </c>
      <c r="K2473">
        <v>0</v>
      </c>
      <c r="L2473" t="s">
        <v>10692</v>
      </c>
      <c r="N2473" t="s">
        <v>10837</v>
      </c>
      <c r="O2473" t="s">
        <v>10701</v>
      </c>
      <c r="Q2473" t="s">
        <v>10702</v>
      </c>
      <c r="S2473" t="s">
        <v>10838</v>
      </c>
      <c r="T2473">
        <v>43102.456956018497</v>
      </c>
    </row>
    <row r="2474" spans="1:20" x14ac:dyDescent="0.25">
      <c r="A2474" t="s">
        <v>14833</v>
      </c>
      <c r="B2474" t="s">
        <v>14834</v>
      </c>
      <c r="C2474" t="s">
        <v>10691</v>
      </c>
      <c r="D2474" t="s">
        <v>12566</v>
      </c>
      <c r="E2474" t="s">
        <v>10693</v>
      </c>
      <c r="F2474">
        <v>36.340000000000003</v>
      </c>
      <c r="G2474">
        <v>218.04</v>
      </c>
      <c r="H2474">
        <v>6</v>
      </c>
      <c r="I2474" t="s">
        <v>10682</v>
      </c>
      <c r="J2474">
        <v>0</v>
      </c>
      <c r="K2474">
        <v>0</v>
      </c>
      <c r="L2474" t="s">
        <v>10731</v>
      </c>
      <c r="N2474" t="s">
        <v>11425</v>
      </c>
      <c r="O2474" t="s">
        <v>10687</v>
      </c>
      <c r="Q2474" t="s">
        <v>10688</v>
      </c>
      <c r="S2474" t="s">
        <v>11426</v>
      </c>
      <c r="T2474">
        <v>43102.456875000003</v>
      </c>
    </row>
    <row r="2475" spans="1:20" x14ac:dyDescent="0.25">
      <c r="A2475" t="s">
        <v>8805</v>
      </c>
      <c r="B2475" t="s">
        <v>14835</v>
      </c>
      <c r="C2475" t="s">
        <v>10751</v>
      </c>
      <c r="D2475" t="s">
        <v>12566</v>
      </c>
      <c r="E2475" t="s">
        <v>10693</v>
      </c>
      <c r="F2475">
        <v>21.8</v>
      </c>
      <c r="G2475">
        <v>130.80000000000001</v>
      </c>
      <c r="H2475">
        <v>6</v>
      </c>
      <c r="I2475" t="s">
        <v>10682</v>
      </c>
      <c r="J2475">
        <v>0</v>
      </c>
      <c r="K2475">
        <v>0</v>
      </c>
      <c r="L2475" t="s">
        <v>11406</v>
      </c>
      <c r="N2475" t="s">
        <v>11425</v>
      </c>
      <c r="O2475" t="s">
        <v>10687</v>
      </c>
      <c r="Q2475" t="s">
        <v>10688</v>
      </c>
      <c r="S2475" t="s">
        <v>11426</v>
      </c>
      <c r="T2475">
        <v>43102.456979166702</v>
      </c>
    </row>
    <row r="2476" spans="1:20" x14ac:dyDescent="0.25">
      <c r="A2476" t="s">
        <v>8806</v>
      </c>
      <c r="B2476" t="s">
        <v>14836</v>
      </c>
      <c r="C2476" t="s">
        <v>10691</v>
      </c>
      <c r="D2476" t="s">
        <v>12566</v>
      </c>
      <c r="E2476" t="s">
        <v>10693</v>
      </c>
      <c r="F2476">
        <v>9.34</v>
      </c>
      <c r="G2476">
        <v>56.04</v>
      </c>
      <c r="H2476">
        <v>6</v>
      </c>
      <c r="I2476" t="s">
        <v>10682</v>
      </c>
      <c r="J2476">
        <v>0</v>
      </c>
      <c r="K2476">
        <v>0</v>
      </c>
      <c r="L2476" t="s">
        <v>10788</v>
      </c>
      <c r="N2476" t="s">
        <v>12094</v>
      </c>
      <c r="O2476" t="s">
        <v>10762</v>
      </c>
      <c r="Q2476" t="s">
        <v>10763</v>
      </c>
      <c r="S2476" t="s">
        <v>12095</v>
      </c>
      <c r="T2476">
        <v>43102.456921296303</v>
      </c>
    </row>
    <row r="2477" spans="1:20" x14ac:dyDescent="0.25">
      <c r="A2477" t="s">
        <v>14837</v>
      </c>
      <c r="B2477" t="s">
        <v>14838</v>
      </c>
      <c r="C2477" t="s">
        <v>10691</v>
      </c>
      <c r="D2477" t="s">
        <v>12566</v>
      </c>
      <c r="E2477" t="s">
        <v>10693</v>
      </c>
      <c r="F2477">
        <v>61.49</v>
      </c>
      <c r="G2477">
        <v>368.94</v>
      </c>
      <c r="H2477">
        <v>6</v>
      </c>
      <c r="I2477" t="s">
        <v>10682</v>
      </c>
      <c r="J2477">
        <v>0</v>
      </c>
      <c r="K2477">
        <v>0</v>
      </c>
      <c r="L2477" t="s">
        <v>10868</v>
      </c>
      <c r="N2477" t="s">
        <v>11359</v>
      </c>
      <c r="O2477" t="s">
        <v>10762</v>
      </c>
      <c r="P2477" t="s">
        <v>10701</v>
      </c>
      <c r="Q2477" t="s">
        <v>10763</v>
      </c>
      <c r="R2477" t="s">
        <v>10702</v>
      </c>
      <c r="S2477" t="s">
        <v>11360</v>
      </c>
      <c r="T2477">
        <v>43102.456990740699</v>
      </c>
    </row>
    <row r="2478" spans="1:20" x14ac:dyDescent="0.25">
      <c r="A2478" t="s">
        <v>14839</v>
      </c>
      <c r="B2478" t="s">
        <v>14840</v>
      </c>
      <c r="C2478" t="s">
        <v>10691</v>
      </c>
      <c r="D2478" t="s">
        <v>12566</v>
      </c>
      <c r="E2478" t="s">
        <v>10693</v>
      </c>
      <c r="F2478">
        <v>79.489999999999995</v>
      </c>
      <c r="G2478">
        <v>476.94</v>
      </c>
      <c r="H2478">
        <v>6</v>
      </c>
      <c r="I2478" t="s">
        <v>10682</v>
      </c>
      <c r="J2478">
        <v>0</v>
      </c>
      <c r="K2478">
        <v>0</v>
      </c>
      <c r="L2478" t="s">
        <v>10835</v>
      </c>
      <c r="N2478" t="s">
        <v>11359</v>
      </c>
      <c r="O2478" t="s">
        <v>10762</v>
      </c>
      <c r="P2478" t="s">
        <v>10701</v>
      </c>
      <c r="Q2478" t="s">
        <v>10763</v>
      </c>
      <c r="R2478" t="s">
        <v>10702</v>
      </c>
      <c r="S2478" t="s">
        <v>11360</v>
      </c>
      <c r="T2478">
        <v>43102.456863425898</v>
      </c>
    </row>
    <row r="2479" spans="1:20" x14ac:dyDescent="0.25">
      <c r="A2479" t="s">
        <v>14841</v>
      </c>
      <c r="B2479" t="s">
        <v>14842</v>
      </c>
      <c r="C2479" t="s">
        <v>10691</v>
      </c>
      <c r="D2479" t="s">
        <v>12566</v>
      </c>
      <c r="E2479" t="s">
        <v>10693</v>
      </c>
      <c r="F2479">
        <v>108.27</v>
      </c>
      <c r="G2479">
        <v>649.62</v>
      </c>
      <c r="H2479">
        <v>6</v>
      </c>
      <c r="I2479" t="s">
        <v>10682</v>
      </c>
      <c r="J2479">
        <v>0</v>
      </c>
      <c r="K2479">
        <v>0</v>
      </c>
      <c r="L2479" t="s">
        <v>10835</v>
      </c>
      <c r="N2479" t="s">
        <v>11359</v>
      </c>
      <c r="O2479" t="s">
        <v>10762</v>
      </c>
      <c r="P2479" t="s">
        <v>10701</v>
      </c>
      <c r="Q2479" t="s">
        <v>10763</v>
      </c>
      <c r="R2479" t="s">
        <v>10702</v>
      </c>
      <c r="S2479" t="s">
        <v>11360</v>
      </c>
      <c r="T2479">
        <v>43102.456863425898</v>
      </c>
    </row>
    <row r="2480" spans="1:20" x14ac:dyDescent="0.25">
      <c r="A2480" t="s">
        <v>14843</v>
      </c>
      <c r="B2480" t="s">
        <v>14844</v>
      </c>
      <c r="C2480" t="s">
        <v>10691</v>
      </c>
      <c r="D2480" t="s">
        <v>12566</v>
      </c>
      <c r="E2480" t="s">
        <v>10693</v>
      </c>
      <c r="F2480">
        <v>38.39</v>
      </c>
      <c r="G2480">
        <v>230.34</v>
      </c>
      <c r="H2480">
        <v>6</v>
      </c>
      <c r="I2480" t="s">
        <v>10682</v>
      </c>
      <c r="J2480">
        <v>0</v>
      </c>
      <c r="K2480">
        <v>0</v>
      </c>
      <c r="L2480" t="s">
        <v>10883</v>
      </c>
      <c r="N2480" t="s">
        <v>11359</v>
      </c>
      <c r="O2480" t="s">
        <v>10762</v>
      </c>
      <c r="P2480" t="s">
        <v>10701</v>
      </c>
      <c r="Q2480" t="s">
        <v>10763</v>
      </c>
      <c r="R2480" t="s">
        <v>10702</v>
      </c>
      <c r="S2480" t="s">
        <v>11360</v>
      </c>
      <c r="T2480">
        <v>43102.456979166702</v>
      </c>
    </row>
    <row r="2481" spans="1:20" x14ac:dyDescent="0.25">
      <c r="A2481" t="s">
        <v>14845</v>
      </c>
      <c r="B2481" t="s">
        <v>14846</v>
      </c>
      <c r="C2481" t="s">
        <v>10691</v>
      </c>
      <c r="D2481" t="s">
        <v>12566</v>
      </c>
      <c r="E2481" t="s">
        <v>10693</v>
      </c>
      <c r="F2481">
        <v>29.64</v>
      </c>
      <c r="G2481">
        <v>355.68</v>
      </c>
      <c r="H2481">
        <v>12</v>
      </c>
      <c r="I2481" t="s">
        <v>10682</v>
      </c>
      <c r="J2481">
        <v>0</v>
      </c>
      <c r="K2481">
        <v>0</v>
      </c>
      <c r="L2481" t="s">
        <v>10864</v>
      </c>
      <c r="N2481" t="s">
        <v>11359</v>
      </c>
      <c r="O2481" t="s">
        <v>10762</v>
      </c>
      <c r="P2481" t="s">
        <v>10701</v>
      </c>
      <c r="Q2481" t="s">
        <v>10763</v>
      </c>
      <c r="R2481" t="s">
        <v>10702</v>
      </c>
      <c r="S2481" t="s">
        <v>11360</v>
      </c>
      <c r="T2481">
        <v>43102.456875000003</v>
      </c>
    </row>
    <row r="2482" spans="1:20" x14ac:dyDescent="0.25">
      <c r="A2482" t="s">
        <v>14847</v>
      </c>
      <c r="B2482" t="s">
        <v>14848</v>
      </c>
      <c r="C2482" t="s">
        <v>10691</v>
      </c>
      <c r="D2482" t="s">
        <v>12566</v>
      </c>
      <c r="E2482" t="s">
        <v>10693</v>
      </c>
      <c r="F2482">
        <v>94.99</v>
      </c>
      <c r="G2482">
        <v>569.94000000000005</v>
      </c>
      <c r="H2482">
        <v>6</v>
      </c>
      <c r="I2482" t="s">
        <v>10682</v>
      </c>
      <c r="J2482">
        <v>16</v>
      </c>
      <c r="K2482">
        <v>0</v>
      </c>
      <c r="L2482" t="s">
        <v>10706</v>
      </c>
      <c r="N2482" t="s">
        <v>10694</v>
      </c>
      <c r="O2482" t="s">
        <v>10695</v>
      </c>
      <c r="Q2482" t="s">
        <v>10696</v>
      </c>
      <c r="S2482" t="s">
        <v>10697</v>
      </c>
      <c r="T2482">
        <v>43102.457002314797</v>
      </c>
    </row>
    <row r="2483" spans="1:20" x14ac:dyDescent="0.25">
      <c r="A2483" t="s">
        <v>14849</v>
      </c>
      <c r="B2483" t="s">
        <v>14850</v>
      </c>
      <c r="C2483" t="s">
        <v>10691</v>
      </c>
      <c r="D2483" t="s">
        <v>12566</v>
      </c>
      <c r="E2483" t="s">
        <v>10693</v>
      </c>
      <c r="F2483">
        <v>94.99</v>
      </c>
      <c r="G2483">
        <v>569.94000000000005</v>
      </c>
      <c r="H2483">
        <v>6</v>
      </c>
      <c r="I2483" t="s">
        <v>10682</v>
      </c>
      <c r="J2483">
        <v>0</v>
      </c>
      <c r="K2483">
        <v>0</v>
      </c>
      <c r="L2483" t="s">
        <v>10706</v>
      </c>
      <c r="N2483" t="s">
        <v>10694</v>
      </c>
      <c r="O2483" t="s">
        <v>10695</v>
      </c>
      <c r="Q2483" t="s">
        <v>10696</v>
      </c>
      <c r="S2483" t="s">
        <v>10697</v>
      </c>
      <c r="T2483">
        <v>43102.457002314797</v>
      </c>
    </row>
    <row r="2484" spans="1:20" x14ac:dyDescent="0.25">
      <c r="A2484" t="s">
        <v>14851</v>
      </c>
      <c r="B2484" t="s">
        <v>14852</v>
      </c>
      <c r="C2484" t="s">
        <v>10691</v>
      </c>
      <c r="D2484" t="s">
        <v>12566</v>
      </c>
      <c r="E2484" t="s">
        <v>10693</v>
      </c>
      <c r="F2484">
        <v>31.99</v>
      </c>
      <c r="G2484">
        <v>191.94</v>
      </c>
      <c r="H2484">
        <v>6</v>
      </c>
      <c r="I2484" t="s">
        <v>10682</v>
      </c>
      <c r="J2484">
        <v>0</v>
      </c>
      <c r="K2484">
        <v>0</v>
      </c>
      <c r="L2484" t="s">
        <v>10713</v>
      </c>
      <c r="N2484" t="s">
        <v>10694</v>
      </c>
      <c r="O2484" t="s">
        <v>10695</v>
      </c>
      <c r="Q2484" t="s">
        <v>10696</v>
      </c>
      <c r="S2484" t="s">
        <v>10697</v>
      </c>
      <c r="T2484">
        <v>43102.456875000003</v>
      </c>
    </row>
    <row r="2485" spans="1:20" x14ac:dyDescent="0.25">
      <c r="A2485" t="s">
        <v>14853</v>
      </c>
      <c r="B2485" t="s">
        <v>14854</v>
      </c>
      <c r="C2485" t="s">
        <v>10691</v>
      </c>
      <c r="D2485" t="s">
        <v>12566</v>
      </c>
      <c r="E2485" t="s">
        <v>10693</v>
      </c>
      <c r="F2485">
        <v>31.14</v>
      </c>
      <c r="G2485">
        <v>186.84</v>
      </c>
      <c r="H2485">
        <v>6</v>
      </c>
      <c r="I2485" t="s">
        <v>10682</v>
      </c>
      <c r="J2485">
        <v>0</v>
      </c>
      <c r="K2485">
        <v>0</v>
      </c>
      <c r="L2485" t="s">
        <v>14855</v>
      </c>
      <c r="N2485" t="s">
        <v>11836</v>
      </c>
      <c r="O2485" t="s">
        <v>10708</v>
      </c>
      <c r="Q2485" t="s">
        <v>10709</v>
      </c>
      <c r="S2485" t="s">
        <v>11837</v>
      </c>
      <c r="T2485">
        <v>43102.456921296303</v>
      </c>
    </row>
    <row r="2486" spans="1:20" x14ac:dyDescent="0.25">
      <c r="A2486" t="s">
        <v>8807</v>
      </c>
      <c r="B2486" t="s">
        <v>14856</v>
      </c>
      <c r="C2486" t="s">
        <v>10691</v>
      </c>
      <c r="D2486" t="s">
        <v>12566</v>
      </c>
      <c r="E2486" t="s">
        <v>10693</v>
      </c>
      <c r="F2486">
        <v>23.99</v>
      </c>
      <c r="G2486">
        <v>143.94</v>
      </c>
      <c r="H2486">
        <v>6</v>
      </c>
      <c r="I2486" t="s">
        <v>10682</v>
      </c>
      <c r="J2486">
        <v>0</v>
      </c>
      <c r="K2486">
        <v>0</v>
      </c>
      <c r="L2486" t="s">
        <v>14056</v>
      </c>
      <c r="N2486" t="s">
        <v>11359</v>
      </c>
      <c r="O2486" t="s">
        <v>10762</v>
      </c>
      <c r="P2486" t="s">
        <v>10701</v>
      </c>
      <c r="Q2486" t="s">
        <v>10763</v>
      </c>
      <c r="R2486" t="s">
        <v>10702</v>
      </c>
      <c r="S2486" t="s">
        <v>11360</v>
      </c>
      <c r="T2486">
        <v>43102.456967592603</v>
      </c>
    </row>
    <row r="2487" spans="1:20" x14ac:dyDescent="0.25">
      <c r="A2487" t="s">
        <v>14857</v>
      </c>
      <c r="B2487" t="s">
        <v>14858</v>
      </c>
      <c r="C2487" t="s">
        <v>10691</v>
      </c>
      <c r="D2487" t="s">
        <v>12566</v>
      </c>
      <c r="E2487" t="s">
        <v>10693</v>
      </c>
      <c r="F2487">
        <v>49.99</v>
      </c>
      <c r="G2487">
        <v>299.94</v>
      </c>
      <c r="H2487">
        <v>6</v>
      </c>
      <c r="I2487" t="s">
        <v>10682</v>
      </c>
      <c r="J2487">
        <v>2</v>
      </c>
      <c r="K2487">
        <v>0</v>
      </c>
      <c r="L2487" t="s">
        <v>10758</v>
      </c>
      <c r="N2487" t="s">
        <v>12793</v>
      </c>
      <c r="O2487" t="s">
        <v>11717</v>
      </c>
      <c r="Q2487" t="s">
        <v>11718</v>
      </c>
      <c r="S2487" t="s">
        <v>12794</v>
      </c>
      <c r="T2487">
        <v>43109.404224537</v>
      </c>
    </row>
    <row r="2488" spans="1:20" x14ac:dyDescent="0.25">
      <c r="A2488" t="s">
        <v>14859</v>
      </c>
      <c r="B2488" t="s">
        <v>14860</v>
      </c>
      <c r="C2488" t="s">
        <v>10691</v>
      </c>
      <c r="D2488" t="s">
        <v>12566</v>
      </c>
      <c r="E2488" t="s">
        <v>10693</v>
      </c>
      <c r="F2488">
        <v>34.99</v>
      </c>
      <c r="G2488">
        <v>209.94</v>
      </c>
      <c r="H2488">
        <v>6</v>
      </c>
      <c r="I2488" t="s">
        <v>10682</v>
      </c>
      <c r="J2488">
        <v>0</v>
      </c>
      <c r="K2488">
        <v>0</v>
      </c>
      <c r="L2488" t="s">
        <v>10883</v>
      </c>
      <c r="N2488" t="s">
        <v>10737</v>
      </c>
      <c r="O2488" t="s">
        <v>10708</v>
      </c>
      <c r="Q2488" t="s">
        <v>10709</v>
      </c>
      <c r="S2488" t="s">
        <v>10738</v>
      </c>
      <c r="T2488">
        <v>43102.456979166702</v>
      </c>
    </row>
    <row r="2489" spans="1:20" x14ac:dyDescent="0.25">
      <c r="A2489" t="s">
        <v>8364</v>
      </c>
      <c r="B2489" t="s">
        <v>14861</v>
      </c>
      <c r="C2489" t="s">
        <v>10856</v>
      </c>
      <c r="D2489" t="s">
        <v>12566</v>
      </c>
      <c r="E2489" t="s">
        <v>10685</v>
      </c>
      <c r="F2489">
        <v>149.99</v>
      </c>
      <c r="G2489">
        <v>449.97</v>
      </c>
      <c r="H2489">
        <v>3</v>
      </c>
      <c r="I2489" t="s">
        <v>10682</v>
      </c>
      <c r="J2489">
        <v>10</v>
      </c>
      <c r="K2489">
        <v>0</v>
      </c>
      <c r="L2489" t="s">
        <v>10731</v>
      </c>
      <c r="M2489">
        <v>43192</v>
      </c>
      <c r="N2489" t="s">
        <v>10686</v>
      </c>
      <c r="O2489" t="s">
        <v>10687</v>
      </c>
      <c r="Q2489" t="s">
        <v>10688</v>
      </c>
      <c r="S2489" t="s">
        <v>10689</v>
      </c>
      <c r="T2489">
        <v>43102.456875000003</v>
      </c>
    </row>
    <row r="2490" spans="1:20" x14ac:dyDescent="0.25">
      <c r="A2490" t="s">
        <v>14862</v>
      </c>
      <c r="B2490" t="s">
        <v>14863</v>
      </c>
      <c r="C2490" t="s">
        <v>10691</v>
      </c>
      <c r="D2490" t="s">
        <v>12566</v>
      </c>
      <c r="E2490" t="s">
        <v>10693</v>
      </c>
      <c r="F2490">
        <v>23.41</v>
      </c>
      <c r="G2490">
        <v>140.46</v>
      </c>
      <c r="H2490">
        <v>6</v>
      </c>
      <c r="I2490" t="s">
        <v>10682</v>
      </c>
      <c r="J2490">
        <v>0</v>
      </c>
      <c r="K2490">
        <v>0</v>
      </c>
      <c r="L2490" t="s">
        <v>10731</v>
      </c>
      <c r="N2490" t="s">
        <v>10700</v>
      </c>
      <c r="O2490" t="s">
        <v>10701</v>
      </c>
      <c r="Q2490" t="s">
        <v>10702</v>
      </c>
      <c r="S2490" t="s">
        <v>10703</v>
      </c>
      <c r="T2490">
        <v>43102.456875000003</v>
      </c>
    </row>
    <row r="2491" spans="1:20" x14ac:dyDescent="0.25">
      <c r="A2491" t="s">
        <v>14864</v>
      </c>
      <c r="B2491" t="s">
        <v>14865</v>
      </c>
      <c r="C2491" t="s">
        <v>10691</v>
      </c>
      <c r="D2491" t="s">
        <v>12566</v>
      </c>
      <c r="E2491" t="s">
        <v>10693</v>
      </c>
      <c r="F2491">
        <v>39.99</v>
      </c>
      <c r="G2491">
        <v>479.88</v>
      </c>
      <c r="H2491">
        <v>12</v>
      </c>
      <c r="I2491" t="s">
        <v>10682</v>
      </c>
      <c r="J2491">
        <v>4</v>
      </c>
      <c r="K2491">
        <v>0</v>
      </c>
      <c r="L2491" t="s">
        <v>10812</v>
      </c>
      <c r="N2491" t="s">
        <v>11780</v>
      </c>
      <c r="O2491" t="s">
        <v>10747</v>
      </c>
      <c r="Q2491" t="s">
        <v>10748</v>
      </c>
      <c r="S2491" t="s">
        <v>11781</v>
      </c>
      <c r="T2491">
        <v>43102.456875000003</v>
      </c>
    </row>
    <row r="2492" spans="1:20" x14ac:dyDescent="0.25">
      <c r="A2492" t="s">
        <v>14866</v>
      </c>
      <c r="B2492" t="s">
        <v>14867</v>
      </c>
      <c r="C2492" t="s">
        <v>10691</v>
      </c>
      <c r="D2492" t="s">
        <v>12566</v>
      </c>
      <c r="E2492" t="s">
        <v>10693</v>
      </c>
      <c r="F2492">
        <v>109.99</v>
      </c>
      <c r="G2492">
        <v>659.94</v>
      </c>
      <c r="H2492">
        <v>6</v>
      </c>
      <c r="I2492" t="s">
        <v>10682</v>
      </c>
      <c r="J2492">
        <v>0</v>
      </c>
      <c r="K2492">
        <v>0</v>
      </c>
      <c r="L2492" t="s">
        <v>10758</v>
      </c>
      <c r="N2492" t="s">
        <v>10803</v>
      </c>
      <c r="O2492" t="s">
        <v>10782</v>
      </c>
      <c r="Q2492" t="s">
        <v>10783</v>
      </c>
      <c r="S2492" t="s">
        <v>10804</v>
      </c>
      <c r="T2492">
        <v>43109.404224537</v>
      </c>
    </row>
    <row r="2493" spans="1:20" x14ac:dyDescent="0.25">
      <c r="A2493" t="s">
        <v>8808</v>
      </c>
      <c r="B2493" t="s">
        <v>14868</v>
      </c>
      <c r="C2493" t="s">
        <v>10691</v>
      </c>
      <c r="D2493" t="s">
        <v>12566</v>
      </c>
      <c r="E2493" t="s">
        <v>10693</v>
      </c>
      <c r="F2493">
        <v>11.99</v>
      </c>
      <c r="G2493">
        <v>143.88</v>
      </c>
      <c r="H2493">
        <v>12</v>
      </c>
      <c r="I2493" t="s">
        <v>10682</v>
      </c>
      <c r="J2493">
        <v>0</v>
      </c>
      <c r="K2493">
        <v>0</v>
      </c>
      <c r="L2493" t="s">
        <v>10717</v>
      </c>
      <c r="N2493" t="s">
        <v>10718</v>
      </c>
      <c r="O2493" t="s">
        <v>10708</v>
      </c>
      <c r="Q2493" t="s">
        <v>10709</v>
      </c>
      <c r="S2493" t="s">
        <v>10719</v>
      </c>
      <c r="T2493">
        <v>43102.456921296303</v>
      </c>
    </row>
    <row r="2494" spans="1:20" x14ac:dyDescent="0.25">
      <c r="A2494" t="s">
        <v>14869</v>
      </c>
      <c r="B2494" t="s">
        <v>14870</v>
      </c>
      <c r="C2494" t="s">
        <v>10691</v>
      </c>
      <c r="D2494" t="s">
        <v>12566</v>
      </c>
      <c r="E2494" t="s">
        <v>10693</v>
      </c>
      <c r="F2494">
        <v>49.99</v>
      </c>
      <c r="G2494">
        <v>299.94</v>
      </c>
      <c r="H2494">
        <v>6</v>
      </c>
      <c r="I2494" t="s">
        <v>10682</v>
      </c>
      <c r="J2494">
        <v>0</v>
      </c>
      <c r="K2494">
        <v>0</v>
      </c>
      <c r="L2494" t="s">
        <v>10731</v>
      </c>
      <c r="N2494" t="s">
        <v>14871</v>
      </c>
      <c r="O2494" t="s">
        <v>11717</v>
      </c>
      <c r="Q2494" t="s">
        <v>11718</v>
      </c>
      <c r="S2494" t="s">
        <v>14872</v>
      </c>
      <c r="T2494">
        <v>43102.456875000003</v>
      </c>
    </row>
    <row r="2495" spans="1:20" x14ac:dyDescent="0.25">
      <c r="A2495" t="s">
        <v>14873</v>
      </c>
      <c r="B2495" t="s">
        <v>14874</v>
      </c>
      <c r="C2495" t="s">
        <v>10691</v>
      </c>
      <c r="D2495" t="s">
        <v>12566</v>
      </c>
      <c r="E2495" t="s">
        <v>10693</v>
      </c>
      <c r="F2495">
        <v>64.989999999999995</v>
      </c>
      <c r="G2495">
        <v>389.94</v>
      </c>
      <c r="H2495">
        <v>6</v>
      </c>
      <c r="I2495" t="s">
        <v>10682</v>
      </c>
      <c r="J2495">
        <v>0</v>
      </c>
      <c r="K2495">
        <v>0</v>
      </c>
      <c r="L2495" t="s">
        <v>10731</v>
      </c>
      <c r="N2495" t="s">
        <v>14871</v>
      </c>
      <c r="O2495" t="s">
        <v>11717</v>
      </c>
      <c r="Q2495" t="s">
        <v>11718</v>
      </c>
      <c r="S2495" t="s">
        <v>14872</v>
      </c>
      <c r="T2495">
        <v>43102.456875000003</v>
      </c>
    </row>
    <row r="2496" spans="1:20" x14ac:dyDescent="0.25">
      <c r="A2496" t="s">
        <v>14875</v>
      </c>
      <c r="B2496" t="s">
        <v>14876</v>
      </c>
      <c r="C2496" t="s">
        <v>10691</v>
      </c>
      <c r="D2496" t="s">
        <v>12566</v>
      </c>
      <c r="E2496" t="s">
        <v>10693</v>
      </c>
      <c r="F2496">
        <v>41.53</v>
      </c>
      <c r="G2496">
        <v>498.36</v>
      </c>
      <c r="H2496">
        <v>12</v>
      </c>
      <c r="I2496" t="s">
        <v>10682</v>
      </c>
      <c r="J2496">
        <v>0</v>
      </c>
      <c r="K2496">
        <v>0</v>
      </c>
      <c r="L2496" t="s">
        <v>10916</v>
      </c>
      <c r="N2496" t="s">
        <v>14871</v>
      </c>
      <c r="O2496" t="s">
        <v>11717</v>
      </c>
      <c r="Q2496" t="s">
        <v>11718</v>
      </c>
      <c r="S2496" t="s">
        <v>14872</v>
      </c>
      <c r="T2496">
        <v>43102.456909722197</v>
      </c>
    </row>
    <row r="2497" spans="1:20" x14ac:dyDescent="0.25">
      <c r="A2497" t="s">
        <v>8809</v>
      </c>
      <c r="B2497" t="s">
        <v>14877</v>
      </c>
      <c r="C2497" t="s">
        <v>10691</v>
      </c>
      <c r="D2497" t="s">
        <v>12566</v>
      </c>
      <c r="E2497" t="s">
        <v>10836</v>
      </c>
      <c r="F2497">
        <v>41.69</v>
      </c>
      <c r="G2497">
        <v>500.28</v>
      </c>
      <c r="H2497">
        <v>12</v>
      </c>
      <c r="I2497" t="s">
        <v>10682</v>
      </c>
      <c r="J2497">
        <v>0</v>
      </c>
      <c r="K2497">
        <v>0</v>
      </c>
      <c r="L2497" t="s">
        <v>10858</v>
      </c>
      <c r="N2497" t="s">
        <v>14871</v>
      </c>
      <c r="O2497" t="s">
        <v>11717</v>
      </c>
      <c r="Q2497" t="s">
        <v>11718</v>
      </c>
      <c r="S2497" t="s">
        <v>14872</v>
      </c>
      <c r="T2497">
        <v>43102.457013888903</v>
      </c>
    </row>
    <row r="2498" spans="1:20" x14ac:dyDescent="0.25">
      <c r="A2498" t="s">
        <v>14878</v>
      </c>
      <c r="B2498" t="s">
        <v>14879</v>
      </c>
      <c r="C2498" t="s">
        <v>10691</v>
      </c>
      <c r="D2498" t="s">
        <v>12566</v>
      </c>
      <c r="E2498" t="s">
        <v>10693</v>
      </c>
      <c r="F2498">
        <v>34.99</v>
      </c>
      <c r="G2498">
        <v>209.94</v>
      </c>
      <c r="H2498">
        <v>6</v>
      </c>
      <c r="I2498" t="s">
        <v>10682</v>
      </c>
      <c r="J2498">
        <v>0</v>
      </c>
      <c r="K2498">
        <v>0</v>
      </c>
      <c r="L2498" t="s">
        <v>11982</v>
      </c>
      <c r="N2498" t="s">
        <v>14871</v>
      </c>
      <c r="O2498" t="s">
        <v>11717</v>
      </c>
      <c r="Q2498" t="s">
        <v>11718</v>
      </c>
      <c r="S2498" t="s">
        <v>14872</v>
      </c>
      <c r="T2498">
        <v>43102.456956018497</v>
      </c>
    </row>
    <row r="2499" spans="1:20" x14ac:dyDescent="0.25">
      <c r="A2499" t="s">
        <v>14880</v>
      </c>
      <c r="B2499" t="s">
        <v>14881</v>
      </c>
      <c r="C2499" t="s">
        <v>10691</v>
      </c>
      <c r="D2499" t="s">
        <v>12566</v>
      </c>
      <c r="E2499" t="s">
        <v>10693</v>
      </c>
      <c r="F2499">
        <v>39.99</v>
      </c>
      <c r="G2499">
        <v>239.94</v>
      </c>
      <c r="H2499">
        <v>6</v>
      </c>
      <c r="I2499" t="s">
        <v>10682</v>
      </c>
      <c r="J2499">
        <v>0</v>
      </c>
      <c r="K2499">
        <v>0</v>
      </c>
      <c r="L2499" t="s">
        <v>11982</v>
      </c>
      <c r="N2499" t="s">
        <v>14871</v>
      </c>
      <c r="O2499" t="s">
        <v>11717</v>
      </c>
      <c r="Q2499" t="s">
        <v>11718</v>
      </c>
      <c r="S2499" t="s">
        <v>14872</v>
      </c>
      <c r="T2499">
        <v>43102.456956018497</v>
      </c>
    </row>
    <row r="2500" spans="1:20" x14ac:dyDescent="0.25">
      <c r="A2500" t="s">
        <v>14882</v>
      </c>
      <c r="B2500" t="s">
        <v>14883</v>
      </c>
      <c r="C2500" t="s">
        <v>10691</v>
      </c>
      <c r="D2500" t="s">
        <v>12566</v>
      </c>
      <c r="E2500" t="s">
        <v>10693</v>
      </c>
      <c r="F2500">
        <v>57.11</v>
      </c>
      <c r="G2500">
        <v>685.32</v>
      </c>
      <c r="H2500">
        <v>12</v>
      </c>
      <c r="I2500" t="s">
        <v>10682</v>
      </c>
      <c r="J2500">
        <v>0</v>
      </c>
      <c r="K2500">
        <v>0</v>
      </c>
      <c r="L2500" t="s">
        <v>10831</v>
      </c>
      <c r="N2500" t="s">
        <v>14871</v>
      </c>
      <c r="O2500" t="s">
        <v>11717</v>
      </c>
      <c r="Q2500" t="s">
        <v>11718</v>
      </c>
      <c r="S2500" t="s">
        <v>14872</v>
      </c>
      <c r="T2500">
        <v>43102.456956018497</v>
      </c>
    </row>
    <row r="2501" spans="1:20" x14ac:dyDescent="0.25">
      <c r="A2501" t="s">
        <v>4913</v>
      </c>
      <c r="B2501" t="s">
        <v>14884</v>
      </c>
      <c r="C2501" t="s">
        <v>10681</v>
      </c>
      <c r="D2501" t="s">
        <v>10683</v>
      </c>
      <c r="E2501" t="s">
        <v>10685</v>
      </c>
      <c r="F2501">
        <v>25.99</v>
      </c>
      <c r="G2501">
        <v>155.94</v>
      </c>
      <c r="H2501">
        <v>6</v>
      </c>
      <c r="I2501" t="s">
        <v>10682</v>
      </c>
      <c r="J2501">
        <v>0</v>
      </c>
      <c r="K2501">
        <v>0</v>
      </c>
      <c r="L2501" t="s">
        <v>10727</v>
      </c>
      <c r="N2501" t="s">
        <v>10728</v>
      </c>
      <c r="O2501" t="s">
        <v>10701</v>
      </c>
      <c r="Q2501" t="s">
        <v>10702</v>
      </c>
      <c r="S2501" t="s">
        <v>10729</v>
      </c>
      <c r="T2501">
        <v>43102.456944444399</v>
      </c>
    </row>
    <row r="2502" spans="1:20" x14ac:dyDescent="0.25">
      <c r="A2502" t="s">
        <v>4914</v>
      </c>
      <c r="B2502" t="s">
        <v>14885</v>
      </c>
      <c r="C2502" t="s">
        <v>10681</v>
      </c>
      <c r="D2502" t="s">
        <v>10683</v>
      </c>
      <c r="E2502" t="s">
        <v>10685</v>
      </c>
      <c r="F2502">
        <v>25.99</v>
      </c>
      <c r="G2502">
        <v>155.94</v>
      </c>
      <c r="H2502">
        <v>6</v>
      </c>
      <c r="I2502" t="s">
        <v>10682</v>
      </c>
      <c r="J2502">
        <v>0</v>
      </c>
      <c r="K2502">
        <v>0</v>
      </c>
      <c r="L2502" t="s">
        <v>10727</v>
      </c>
      <c r="N2502" t="s">
        <v>10728</v>
      </c>
      <c r="O2502" t="s">
        <v>10701</v>
      </c>
      <c r="Q2502" t="s">
        <v>10702</v>
      </c>
      <c r="S2502" t="s">
        <v>10729</v>
      </c>
      <c r="T2502">
        <v>43102.456944444399</v>
      </c>
    </row>
    <row r="2503" spans="1:20" x14ac:dyDescent="0.25">
      <c r="A2503" t="s">
        <v>8810</v>
      </c>
      <c r="B2503" t="s">
        <v>14886</v>
      </c>
      <c r="C2503" t="s">
        <v>10691</v>
      </c>
      <c r="D2503" t="s">
        <v>12566</v>
      </c>
      <c r="E2503" t="s">
        <v>10693</v>
      </c>
      <c r="F2503">
        <v>24.59</v>
      </c>
      <c r="G2503">
        <v>147.54</v>
      </c>
      <c r="H2503">
        <v>6</v>
      </c>
      <c r="I2503" t="s">
        <v>10682</v>
      </c>
      <c r="J2503">
        <v>0</v>
      </c>
      <c r="K2503">
        <v>0</v>
      </c>
      <c r="L2503" t="s">
        <v>10916</v>
      </c>
      <c r="N2503" t="s">
        <v>13477</v>
      </c>
      <c r="S2503" t="s">
        <v>13478</v>
      </c>
      <c r="T2503">
        <v>43102.456909722197</v>
      </c>
    </row>
    <row r="2504" spans="1:20" x14ac:dyDescent="0.25">
      <c r="A2504" t="s">
        <v>14887</v>
      </c>
      <c r="B2504" t="s">
        <v>12798</v>
      </c>
      <c r="C2504" t="s">
        <v>10691</v>
      </c>
      <c r="D2504" t="s">
        <v>12566</v>
      </c>
      <c r="E2504" t="s">
        <v>10693</v>
      </c>
      <c r="F2504">
        <v>27.99</v>
      </c>
      <c r="G2504">
        <v>167.94</v>
      </c>
      <c r="H2504">
        <v>6</v>
      </c>
      <c r="I2504" t="s">
        <v>10682</v>
      </c>
      <c r="J2504">
        <v>0</v>
      </c>
      <c r="K2504">
        <v>0</v>
      </c>
      <c r="L2504" t="s">
        <v>10758</v>
      </c>
      <c r="N2504" t="s">
        <v>12793</v>
      </c>
      <c r="O2504" t="s">
        <v>11717</v>
      </c>
      <c r="Q2504" t="s">
        <v>11718</v>
      </c>
      <c r="S2504" t="s">
        <v>12794</v>
      </c>
      <c r="T2504">
        <v>43109.404224537</v>
      </c>
    </row>
    <row r="2505" spans="1:20" x14ac:dyDescent="0.25">
      <c r="A2505" t="s">
        <v>14888</v>
      </c>
      <c r="B2505" t="s">
        <v>14889</v>
      </c>
      <c r="C2505" t="s">
        <v>10691</v>
      </c>
      <c r="D2505" t="s">
        <v>12566</v>
      </c>
      <c r="E2505" t="s">
        <v>10693</v>
      </c>
      <c r="F2505">
        <v>185.99</v>
      </c>
      <c r="G2505">
        <v>1115.94</v>
      </c>
      <c r="H2505">
        <v>6</v>
      </c>
      <c r="I2505" t="s">
        <v>10682</v>
      </c>
      <c r="J2505">
        <v>19</v>
      </c>
      <c r="K2505">
        <v>0</v>
      </c>
      <c r="L2505" t="s">
        <v>10706</v>
      </c>
      <c r="N2505" t="s">
        <v>10737</v>
      </c>
      <c r="O2505" t="s">
        <v>10708</v>
      </c>
      <c r="Q2505" t="s">
        <v>10709</v>
      </c>
      <c r="S2505" t="s">
        <v>10738</v>
      </c>
      <c r="T2505">
        <v>43102.457002314797</v>
      </c>
    </row>
    <row r="2506" spans="1:20" x14ac:dyDescent="0.25">
      <c r="A2506" t="s">
        <v>8811</v>
      </c>
      <c r="B2506" t="s">
        <v>14890</v>
      </c>
      <c r="C2506" t="s">
        <v>10691</v>
      </c>
      <c r="D2506" t="s">
        <v>12566</v>
      </c>
      <c r="E2506" t="s">
        <v>10693</v>
      </c>
      <c r="F2506">
        <v>11.99</v>
      </c>
      <c r="G2506">
        <v>143.88</v>
      </c>
      <c r="H2506">
        <v>12</v>
      </c>
      <c r="I2506" t="s">
        <v>10682</v>
      </c>
      <c r="J2506">
        <v>0</v>
      </c>
      <c r="K2506">
        <v>0</v>
      </c>
      <c r="L2506" t="s">
        <v>14056</v>
      </c>
      <c r="N2506" t="s">
        <v>12413</v>
      </c>
      <c r="O2506" t="s">
        <v>10747</v>
      </c>
      <c r="Q2506" t="s">
        <v>10748</v>
      </c>
      <c r="S2506" t="s">
        <v>12414</v>
      </c>
      <c r="T2506">
        <v>43102.456967592603</v>
      </c>
    </row>
    <row r="2507" spans="1:20" x14ac:dyDescent="0.25">
      <c r="A2507" t="s">
        <v>4915</v>
      </c>
      <c r="B2507" t="s">
        <v>14891</v>
      </c>
      <c r="C2507" t="s">
        <v>13217</v>
      </c>
      <c r="D2507" t="s">
        <v>12566</v>
      </c>
      <c r="E2507" t="s">
        <v>10685</v>
      </c>
      <c r="F2507">
        <v>49.99</v>
      </c>
      <c r="G2507">
        <v>599.88</v>
      </c>
      <c r="H2507">
        <v>12</v>
      </c>
      <c r="I2507" t="s">
        <v>10682</v>
      </c>
      <c r="J2507">
        <v>0</v>
      </c>
      <c r="K2507">
        <v>0</v>
      </c>
      <c r="L2507" t="s">
        <v>11451</v>
      </c>
      <c r="N2507" t="s">
        <v>10803</v>
      </c>
      <c r="O2507" t="s">
        <v>10782</v>
      </c>
      <c r="Q2507" t="s">
        <v>10783</v>
      </c>
      <c r="S2507" t="s">
        <v>10804</v>
      </c>
      <c r="T2507">
        <v>43102.456875000003</v>
      </c>
    </row>
    <row r="2508" spans="1:20" x14ac:dyDescent="0.25">
      <c r="A2508" t="s">
        <v>8812</v>
      </c>
      <c r="B2508" t="s">
        <v>14892</v>
      </c>
      <c r="C2508" t="s">
        <v>10691</v>
      </c>
      <c r="D2508" t="s">
        <v>12566</v>
      </c>
      <c r="E2508" t="s">
        <v>10693</v>
      </c>
      <c r="F2508">
        <v>83.07</v>
      </c>
      <c r="G2508">
        <v>498.42</v>
      </c>
      <c r="H2508">
        <v>6</v>
      </c>
      <c r="I2508" t="s">
        <v>10682</v>
      </c>
      <c r="J2508">
        <v>0</v>
      </c>
      <c r="K2508">
        <v>0</v>
      </c>
      <c r="L2508" t="s">
        <v>10706</v>
      </c>
      <c r="N2508" t="s">
        <v>10686</v>
      </c>
      <c r="O2508" t="s">
        <v>10687</v>
      </c>
      <c r="Q2508" t="s">
        <v>10688</v>
      </c>
      <c r="S2508" t="s">
        <v>10689</v>
      </c>
      <c r="T2508">
        <v>43102.457002314797</v>
      </c>
    </row>
    <row r="2509" spans="1:20" x14ac:dyDescent="0.25">
      <c r="A2509" t="s">
        <v>14893</v>
      </c>
      <c r="B2509" t="s">
        <v>14894</v>
      </c>
      <c r="C2509" t="s">
        <v>10691</v>
      </c>
      <c r="D2509" t="s">
        <v>12566</v>
      </c>
      <c r="E2509" t="s">
        <v>10693</v>
      </c>
      <c r="F2509">
        <v>31.99</v>
      </c>
      <c r="G2509">
        <v>383.88</v>
      </c>
      <c r="H2509">
        <v>12</v>
      </c>
      <c r="I2509" t="s">
        <v>10682</v>
      </c>
      <c r="J2509">
        <v>12</v>
      </c>
      <c r="K2509">
        <v>0</v>
      </c>
      <c r="L2509" t="s">
        <v>10713</v>
      </c>
      <c r="N2509" t="s">
        <v>10737</v>
      </c>
      <c r="O2509" t="s">
        <v>10708</v>
      </c>
      <c r="Q2509" t="s">
        <v>10709</v>
      </c>
      <c r="S2509" t="s">
        <v>10738</v>
      </c>
      <c r="T2509">
        <v>43102.456875000003</v>
      </c>
    </row>
    <row r="2510" spans="1:20" x14ac:dyDescent="0.25">
      <c r="A2510" t="s">
        <v>8813</v>
      </c>
      <c r="B2510" t="s">
        <v>14895</v>
      </c>
      <c r="C2510" t="s">
        <v>10856</v>
      </c>
      <c r="D2510" t="s">
        <v>10683</v>
      </c>
      <c r="E2510" t="s">
        <v>10685</v>
      </c>
      <c r="F2510">
        <v>199.99</v>
      </c>
      <c r="G2510">
        <v>599.97</v>
      </c>
      <c r="H2510">
        <v>3</v>
      </c>
      <c r="I2510" t="s">
        <v>10682</v>
      </c>
      <c r="J2510">
        <v>10</v>
      </c>
      <c r="K2510">
        <v>0</v>
      </c>
      <c r="L2510" t="s">
        <v>10731</v>
      </c>
      <c r="M2510">
        <v>43192</v>
      </c>
      <c r="N2510" t="s">
        <v>12191</v>
      </c>
      <c r="O2510" t="s">
        <v>10747</v>
      </c>
      <c r="Q2510" t="s">
        <v>10748</v>
      </c>
      <c r="S2510" t="s">
        <v>12192</v>
      </c>
      <c r="T2510">
        <v>43102.456875000003</v>
      </c>
    </row>
    <row r="2511" spans="1:20" x14ac:dyDescent="0.25">
      <c r="A2511" t="s">
        <v>14896</v>
      </c>
      <c r="B2511" t="s">
        <v>14897</v>
      </c>
      <c r="C2511" t="s">
        <v>10691</v>
      </c>
      <c r="D2511" t="s">
        <v>12566</v>
      </c>
      <c r="E2511" t="s">
        <v>10693</v>
      </c>
      <c r="F2511">
        <v>40.68</v>
      </c>
      <c r="G2511">
        <v>244.08</v>
      </c>
      <c r="H2511">
        <v>6</v>
      </c>
      <c r="I2511" t="s">
        <v>10682</v>
      </c>
      <c r="J2511">
        <v>0</v>
      </c>
      <c r="K2511">
        <v>0</v>
      </c>
      <c r="L2511" t="s">
        <v>10918</v>
      </c>
      <c r="N2511" t="s">
        <v>14898</v>
      </c>
      <c r="S2511" t="s">
        <v>14899</v>
      </c>
      <c r="T2511">
        <v>43102.456967592603</v>
      </c>
    </row>
    <row r="2512" spans="1:20" x14ac:dyDescent="0.25">
      <c r="A2512" t="s">
        <v>8814</v>
      </c>
      <c r="B2512" t="s">
        <v>14900</v>
      </c>
      <c r="C2512" t="s">
        <v>10856</v>
      </c>
      <c r="D2512" t="s">
        <v>12566</v>
      </c>
      <c r="E2512" t="s">
        <v>10685</v>
      </c>
      <c r="F2512">
        <v>79.989999999999995</v>
      </c>
      <c r="G2512">
        <v>239.97</v>
      </c>
      <c r="H2512">
        <v>3</v>
      </c>
      <c r="I2512" t="s">
        <v>10682</v>
      </c>
      <c r="J2512">
        <v>0</v>
      </c>
      <c r="K2512">
        <v>0</v>
      </c>
      <c r="L2512" t="s">
        <v>10835</v>
      </c>
      <c r="M2512">
        <v>44098</v>
      </c>
      <c r="N2512" t="s">
        <v>10686</v>
      </c>
      <c r="O2512" t="s">
        <v>10687</v>
      </c>
      <c r="Q2512" t="s">
        <v>10688</v>
      </c>
      <c r="S2512" t="s">
        <v>10689</v>
      </c>
      <c r="T2512">
        <v>43102.456863425898</v>
      </c>
    </row>
    <row r="2513" spans="1:20" x14ac:dyDescent="0.25">
      <c r="A2513" t="s">
        <v>8815</v>
      </c>
      <c r="B2513" t="s">
        <v>14901</v>
      </c>
      <c r="C2513" t="s">
        <v>10856</v>
      </c>
      <c r="D2513" t="s">
        <v>12566</v>
      </c>
      <c r="E2513" t="s">
        <v>10685</v>
      </c>
      <c r="F2513">
        <v>79.989999999999995</v>
      </c>
      <c r="G2513">
        <v>239.97</v>
      </c>
      <c r="H2513">
        <v>3</v>
      </c>
      <c r="I2513" t="s">
        <v>10682</v>
      </c>
      <c r="J2513">
        <v>0</v>
      </c>
      <c r="K2513">
        <v>0</v>
      </c>
      <c r="L2513" t="s">
        <v>10835</v>
      </c>
      <c r="M2513">
        <v>44098</v>
      </c>
      <c r="N2513" t="s">
        <v>10686</v>
      </c>
      <c r="O2513" t="s">
        <v>10687</v>
      </c>
      <c r="Q2513" t="s">
        <v>10688</v>
      </c>
      <c r="S2513" t="s">
        <v>10689</v>
      </c>
      <c r="T2513">
        <v>43102.456863425898</v>
      </c>
    </row>
    <row r="2514" spans="1:20" x14ac:dyDescent="0.25">
      <c r="A2514" t="s">
        <v>4916</v>
      </c>
      <c r="B2514" t="s">
        <v>14902</v>
      </c>
      <c r="C2514" t="s">
        <v>10856</v>
      </c>
      <c r="D2514" t="s">
        <v>12566</v>
      </c>
      <c r="E2514" t="s">
        <v>10685</v>
      </c>
      <c r="F2514">
        <v>59.99</v>
      </c>
      <c r="G2514">
        <v>179.97</v>
      </c>
      <c r="H2514">
        <v>3</v>
      </c>
      <c r="I2514" t="s">
        <v>10682</v>
      </c>
      <c r="J2514">
        <v>0</v>
      </c>
      <c r="K2514">
        <v>0</v>
      </c>
      <c r="L2514" t="s">
        <v>10868</v>
      </c>
      <c r="M2514">
        <v>44098</v>
      </c>
      <c r="N2514" t="s">
        <v>10686</v>
      </c>
      <c r="O2514" t="s">
        <v>10687</v>
      </c>
      <c r="Q2514" t="s">
        <v>10688</v>
      </c>
      <c r="S2514" t="s">
        <v>10689</v>
      </c>
      <c r="T2514">
        <v>43102.456990740699</v>
      </c>
    </row>
    <row r="2515" spans="1:20" x14ac:dyDescent="0.25">
      <c r="A2515" t="s">
        <v>14903</v>
      </c>
      <c r="B2515" t="s">
        <v>14904</v>
      </c>
      <c r="C2515" t="s">
        <v>10691</v>
      </c>
      <c r="D2515" t="s">
        <v>12566</v>
      </c>
      <c r="E2515" t="s">
        <v>10693</v>
      </c>
      <c r="F2515">
        <v>115.99</v>
      </c>
      <c r="G2515">
        <v>463.96</v>
      </c>
      <c r="H2515">
        <v>4</v>
      </c>
      <c r="I2515" t="s">
        <v>10682</v>
      </c>
      <c r="J2515">
        <v>1</v>
      </c>
      <c r="K2515">
        <v>0</v>
      </c>
      <c r="L2515" t="s">
        <v>10758</v>
      </c>
      <c r="N2515" t="s">
        <v>10793</v>
      </c>
      <c r="O2515" t="s">
        <v>10782</v>
      </c>
      <c r="Q2515" t="s">
        <v>10783</v>
      </c>
      <c r="S2515" t="s">
        <v>10794</v>
      </c>
      <c r="T2515">
        <v>43109.404224537</v>
      </c>
    </row>
    <row r="2516" spans="1:20" x14ac:dyDescent="0.25">
      <c r="A2516" t="s">
        <v>14905</v>
      </c>
      <c r="B2516" t="s">
        <v>14906</v>
      </c>
      <c r="C2516" t="s">
        <v>10691</v>
      </c>
      <c r="D2516" t="s">
        <v>12566</v>
      </c>
      <c r="E2516" t="s">
        <v>10693</v>
      </c>
      <c r="F2516">
        <v>21.99</v>
      </c>
      <c r="G2516">
        <v>263.88</v>
      </c>
      <c r="H2516">
        <v>12</v>
      </c>
      <c r="I2516" t="s">
        <v>10682</v>
      </c>
      <c r="J2516">
        <v>0</v>
      </c>
      <c r="K2516">
        <v>0</v>
      </c>
      <c r="L2516" t="s">
        <v>10717</v>
      </c>
      <c r="N2516" t="s">
        <v>10694</v>
      </c>
      <c r="O2516" t="s">
        <v>10695</v>
      </c>
      <c r="Q2516" t="s">
        <v>10696</v>
      </c>
      <c r="S2516" t="s">
        <v>10697</v>
      </c>
      <c r="T2516">
        <v>43102.456921296303</v>
      </c>
    </row>
    <row r="2517" spans="1:20" x14ac:dyDescent="0.25">
      <c r="A2517" t="s">
        <v>14907</v>
      </c>
      <c r="B2517" t="s">
        <v>14908</v>
      </c>
      <c r="C2517" t="s">
        <v>11814</v>
      </c>
      <c r="D2517" t="s">
        <v>12566</v>
      </c>
      <c r="E2517" t="s">
        <v>10685</v>
      </c>
      <c r="F2517">
        <v>31153.85</v>
      </c>
      <c r="G2517">
        <v>31153.85</v>
      </c>
      <c r="H2517">
        <v>1</v>
      </c>
      <c r="I2517" t="s">
        <v>10682</v>
      </c>
      <c r="J2517">
        <v>0</v>
      </c>
      <c r="K2517">
        <v>0</v>
      </c>
      <c r="L2517" t="s">
        <v>10755</v>
      </c>
      <c r="N2517" t="s">
        <v>10803</v>
      </c>
      <c r="O2517" t="s">
        <v>10782</v>
      </c>
      <c r="Q2517" t="s">
        <v>10783</v>
      </c>
      <c r="S2517" t="s">
        <v>10804</v>
      </c>
      <c r="T2517">
        <v>43102.456932870402</v>
      </c>
    </row>
    <row r="2518" spans="1:20" x14ac:dyDescent="0.25">
      <c r="A2518" t="s">
        <v>14909</v>
      </c>
      <c r="B2518" t="s">
        <v>14910</v>
      </c>
      <c r="C2518" t="s">
        <v>13217</v>
      </c>
      <c r="D2518" t="s">
        <v>12566</v>
      </c>
      <c r="E2518" t="s">
        <v>10753</v>
      </c>
      <c r="F2518">
        <v>54.99</v>
      </c>
      <c r="G2518">
        <v>329.94</v>
      </c>
      <c r="H2518">
        <v>6</v>
      </c>
      <c r="I2518" t="s">
        <v>10682</v>
      </c>
      <c r="J2518">
        <v>0</v>
      </c>
      <c r="K2518">
        <v>0</v>
      </c>
      <c r="L2518" t="s">
        <v>10835</v>
      </c>
      <c r="N2518" t="s">
        <v>10694</v>
      </c>
      <c r="O2518" t="s">
        <v>10695</v>
      </c>
      <c r="Q2518" t="s">
        <v>10696</v>
      </c>
      <c r="S2518" t="s">
        <v>10697</v>
      </c>
      <c r="T2518">
        <v>43102.456863425898</v>
      </c>
    </row>
    <row r="2519" spans="1:20" x14ac:dyDescent="0.25">
      <c r="A2519" t="s">
        <v>8816</v>
      </c>
      <c r="B2519" t="s">
        <v>14911</v>
      </c>
      <c r="C2519" t="s">
        <v>11814</v>
      </c>
      <c r="D2519" t="s">
        <v>12566</v>
      </c>
      <c r="E2519" t="s">
        <v>10685</v>
      </c>
      <c r="F2519">
        <v>1038.45</v>
      </c>
      <c r="G2519">
        <v>1038.45</v>
      </c>
      <c r="H2519">
        <v>1</v>
      </c>
      <c r="I2519" t="s">
        <v>10682</v>
      </c>
      <c r="J2519">
        <v>0</v>
      </c>
      <c r="K2519">
        <v>0</v>
      </c>
      <c r="L2519" t="s">
        <v>10755</v>
      </c>
      <c r="N2519" t="s">
        <v>10803</v>
      </c>
      <c r="O2519" t="s">
        <v>10782</v>
      </c>
      <c r="Q2519" t="s">
        <v>10783</v>
      </c>
      <c r="S2519" t="s">
        <v>10804</v>
      </c>
      <c r="T2519">
        <v>43102.456932870402</v>
      </c>
    </row>
    <row r="2520" spans="1:20" x14ac:dyDescent="0.25">
      <c r="A2520" t="s">
        <v>14912</v>
      </c>
      <c r="B2520" t="s">
        <v>14913</v>
      </c>
      <c r="C2520" t="s">
        <v>13217</v>
      </c>
      <c r="D2520" t="s">
        <v>12566</v>
      </c>
      <c r="E2520" t="s">
        <v>10753</v>
      </c>
      <c r="F2520">
        <v>59.99</v>
      </c>
      <c r="G2520">
        <v>359.94</v>
      </c>
      <c r="H2520">
        <v>6</v>
      </c>
      <c r="I2520" t="s">
        <v>10682</v>
      </c>
      <c r="J2520">
        <v>0</v>
      </c>
      <c r="K2520">
        <v>0</v>
      </c>
      <c r="L2520" t="s">
        <v>13048</v>
      </c>
      <c r="N2520" t="s">
        <v>10737</v>
      </c>
      <c r="O2520" t="s">
        <v>10708</v>
      </c>
      <c r="Q2520" t="s">
        <v>10709</v>
      </c>
      <c r="S2520" t="s">
        <v>10738</v>
      </c>
      <c r="T2520">
        <v>43102.456875000003</v>
      </c>
    </row>
    <row r="2521" spans="1:20" x14ac:dyDescent="0.25">
      <c r="A2521" t="s">
        <v>8817</v>
      </c>
      <c r="B2521" t="s">
        <v>14914</v>
      </c>
      <c r="C2521" t="s">
        <v>10751</v>
      </c>
      <c r="D2521" t="s">
        <v>12566</v>
      </c>
      <c r="E2521" t="s">
        <v>10836</v>
      </c>
      <c r="F2521">
        <v>10.79</v>
      </c>
      <c r="G2521">
        <v>64.739999999999995</v>
      </c>
      <c r="H2521">
        <v>6</v>
      </c>
      <c r="I2521" t="s">
        <v>10682</v>
      </c>
      <c r="J2521">
        <v>0</v>
      </c>
      <c r="K2521">
        <v>0</v>
      </c>
      <c r="L2521" t="s">
        <v>10788</v>
      </c>
      <c r="N2521" t="s">
        <v>12673</v>
      </c>
      <c r="O2521" t="s">
        <v>10687</v>
      </c>
      <c r="Q2521" t="s">
        <v>10688</v>
      </c>
      <c r="S2521" t="s">
        <v>12674</v>
      </c>
      <c r="T2521">
        <v>43102.456921296303</v>
      </c>
    </row>
    <row r="2522" spans="1:20" x14ac:dyDescent="0.25">
      <c r="A2522" t="s">
        <v>14915</v>
      </c>
      <c r="B2522" t="s">
        <v>14916</v>
      </c>
      <c r="C2522" t="s">
        <v>10691</v>
      </c>
      <c r="D2522" t="s">
        <v>12566</v>
      </c>
      <c r="E2522" t="s">
        <v>10693</v>
      </c>
      <c r="F2522">
        <v>30.15</v>
      </c>
      <c r="G2522">
        <v>180.9</v>
      </c>
      <c r="H2522">
        <v>6</v>
      </c>
      <c r="I2522" t="s">
        <v>10682</v>
      </c>
      <c r="J2522">
        <v>0</v>
      </c>
      <c r="K2522">
        <v>0</v>
      </c>
      <c r="L2522" t="s">
        <v>10758</v>
      </c>
      <c r="N2522" t="s">
        <v>14898</v>
      </c>
      <c r="S2522" t="s">
        <v>14899</v>
      </c>
      <c r="T2522">
        <v>43109.404224537</v>
      </c>
    </row>
    <row r="2523" spans="1:20" x14ac:dyDescent="0.25">
      <c r="A2523" t="s">
        <v>14917</v>
      </c>
      <c r="B2523" t="s">
        <v>14918</v>
      </c>
      <c r="C2523" t="s">
        <v>10691</v>
      </c>
      <c r="D2523" t="s">
        <v>12566</v>
      </c>
      <c r="E2523" t="s">
        <v>10693</v>
      </c>
      <c r="F2523">
        <v>19.989999999999998</v>
      </c>
      <c r="G2523">
        <v>119.94</v>
      </c>
      <c r="H2523">
        <v>6</v>
      </c>
      <c r="I2523" t="s">
        <v>10682</v>
      </c>
      <c r="J2523">
        <v>0</v>
      </c>
      <c r="K2523">
        <v>0</v>
      </c>
      <c r="L2523" t="s">
        <v>10722</v>
      </c>
      <c r="N2523" t="s">
        <v>11954</v>
      </c>
      <c r="O2523" t="s">
        <v>10708</v>
      </c>
      <c r="Q2523" t="s">
        <v>10709</v>
      </c>
      <c r="S2523" t="s">
        <v>11955</v>
      </c>
      <c r="T2523">
        <v>43102.456956018497</v>
      </c>
    </row>
    <row r="2524" spans="1:20" x14ac:dyDescent="0.25">
      <c r="A2524" t="s">
        <v>14919</v>
      </c>
      <c r="B2524" t="s">
        <v>14920</v>
      </c>
      <c r="C2524" t="s">
        <v>10691</v>
      </c>
      <c r="D2524" t="s">
        <v>12566</v>
      </c>
      <c r="E2524" t="s">
        <v>10693</v>
      </c>
      <c r="F2524">
        <v>19.989999999999998</v>
      </c>
      <c r="G2524">
        <v>119.94</v>
      </c>
      <c r="H2524">
        <v>6</v>
      </c>
      <c r="I2524" t="s">
        <v>10682</v>
      </c>
      <c r="J2524">
        <v>0</v>
      </c>
      <c r="K2524">
        <v>0</v>
      </c>
      <c r="L2524" t="s">
        <v>10758</v>
      </c>
      <c r="N2524" t="s">
        <v>11954</v>
      </c>
      <c r="O2524" t="s">
        <v>10708</v>
      </c>
      <c r="Q2524" t="s">
        <v>10709</v>
      </c>
      <c r="S2524" t="s">
        <v>11955</v>
      </c>
      <c r="T2524">
        <v>43109.404224537</v>
      </c>
    </row>
    <row r="2525" spans="1:20" x14ac:dyDescent="0.25">
      <c r="A2525" t="s">
        <v>14921</v>
      </c>
      <c r="B2525" t="s">
        <v>14922</v>
      </c>
      <c r="C2525" t="s">
        <v>10691</v>
      </c>
      <c r="D2525" t="s">
        <v>12566</v>
      </c>
      <c r="E2525" t="s">
        <v>10693</v>
      </c>
      <c r="F2525">
        <v>19.989999999999998</v>
      </c>
      <c r="G2525">
        <v>119.94</v>
      </c>
      <c r="H2525">
        <v>6</v>
      </c>
      <c r="I2525" t="s">
        <v>10682</v>
      </c>
      <c r="J2525">
        <v>0</v>
      </c>
      <c r="K2525">
        <v>0</v>
      </c>
      <c r="L2525" t="s">
        <v>13656</v>
      </c>
      <c r="N2525" t="s">
        <v>11954</v>
      </c>
      <c r="O2525" t="s">
        <v>10708</v>
      </c>
      <c r="Q2525" t="s">
        <v>10709</v>
      </c>
      <c r="S2525" t="s">
        <v>11955</v>
      </c>
      <c r="T2525">
        <v>43102.456898148099</v>
      </c>
    </row>
    <row r="2526" spans="1:20" x14ac:dyDescent="0.25">
      <c r="A2526" t="s">
        <v>8818</v>
      </c>
      <c r="B2526" t="s">
        <v>14923</v>
      </c>
      <c r="C2526" t="s">
        <v>13217</v>
      </c>
      <c r="D2526" t="s">
        <v>12566</v>
      </c>
      <c r="E2526" t="s">
        <v>10753</v>
      </c>
      <c r="F2526">
        <v>27.99</v>
      </c>
      <c r="G2526">
        <v>335.88</v>
      </c>
      <c r="H2526">
        <v>12</v>
      </c>
      <c r="I2526" t="s">
        <v>10682</v>
      </c>
      <c r="J2526">
        <v>0</v>
      </c>
      <c r="K2526">
        <v>0</v>
      </c>
      <c r="L2526" t="s">
        <v>10722</v>
      </c>
      <c r="N2526" t="s">
        <v>12137</v>
      </c>
      <c r="O2526" t="s">
        <v>10701</v>
      </c>
      <c r="Q2526" t="s">
        <v>10702</v>
      </c>
      <c r="S2526" t="s">
        <v>12138</v>
      </c>
      <c r="T2526">
        <v>43102.456956018497</v>
      </c>
    </row>
    <row r="2527" spans="1:20" x14ac:dyDescent="0.25">
      <c r="A2527" t="s">
        <v>4917</v>
      </c>
      <c r="B2527" t="s">
        <v>14924</v>
      </c>
      <c r="C2527" t="s">
        <v>10751</v>
      </c>
      <c r="D2527" t="s">
        <v>12566</v>
      </c>
      <c r="E2527" t="s">
        <v>10836</v>
      </c>
      <c r="F2527">
        <v>190.79</v>
      </c>
      <c r="G2527">
        <v>1144.74</v>
      </c>
      <c r="H2527">
        <v>6</v>
      </c>
      <c r="I2527" t="s">
        <v>10682</v>
      </c>
      <c r="J2527">
        <v>21</v>
      </c>
      <c r="K2527">
        <v>0</v>
      </c>
      <c r="L2527" t="s">
        <v>10706</v>
      </c>
      <c r="N2527" t="s">
        <v>11359</v>
      </c>
      <c r="O2527" t="s">
        <v>10762</v>
      </c>
      <c r="P2527" t="s">
        <v>10701</v>
      </c>
      <c r="Q2527" t="s">
        <v>10763</v>
      </c>
      <c r="R2527" t="s">
        <v>10702</v>
      </c>
      <c r="S2527" t="s">
        <v>11360</v>
      </c>
      <c r="T2527">
        <v>43102.457002314797</v>
      </c>
    </row>
    <row r="2528" spans="1:20" x14ac:dyDescent="0.25">
      <c r="A2528" t="s">
        <v>14925</v>
      </c>
      <c r="B2528" t="s">
        <v>14926</v>
      </c>
      <c r="C2528" t="s">
        <v>11814</v>
      </c>
      <c r="D2528" t="s">
        <v>12566</v>
      </c>
      <c r="E2528" t="s">
        <v>10685</v>
      </c>
      <c r="F2528">
        <v>5999.99</v>
      </c>
      <c r="G2528">
        <v>5999.99</v>
      </c>
      <c r="H2528">
        <v>1</v>
      </c>
      <c r="I2528" t="s">
        <v>10682</v>
      </c>
      <c r="J2528">
        <v>50</v>
      </c>
      <c r="K2528">
        <v>0</v>
      </c>
      <c r="L2528" t="s">
        <v>10916</v>
      </c>
      <c r="N2528" t="s">
        <v>10781</v>
      </c>
      <c r="O2528" t="s">
        <v>10782</v>
      </c>
      <c r="Q2528" t="s">
        <v>10783</v>
      </c>
      <c r="S2528" t="s">
        <v>10784</v>
      </c>
      <c r="T2528">
        <v>43102.456909722197</v>
      </c>
    </row>
    <row r="2529" spans="1:20" x14ac:dyDescent="0.25">
      <c r="A2529" t="s">
        <v>14927</v>
      </c>
      <c r="B2529" t="s">
        <v>14928</v>
      </c>
      <c r="C2529" t="s">
        <v>13217</v>
      </c>
      <c r="D2529" t="s">
        <v>12566</v>
      </c>
      <c r="E2529" t="s">
        <v>10685</v>
      </c>
      <c r="F2529">
        <v>99.99</v>
      </c>
      <c r="G2529">
        <v>399.96</v>
      </c>
      <c r="H2529">
        <v>4</v>
      </c>
      <c r="I2529" t="s">
        <v>10682</v>
      </c>
      <c r="J2529">
        <v>0</v>
      </c>
      <c r="K2529">
        <v>0</v>
      </c>
      <c r="L2529" t="s">
        <v>10883</v>
      </c>
      <c r="N2529" t="s">
        <v>10732</v>
      </c>
      <c r="O2529" t="s">
        <v>10687</v>
      </c>
      <c r="Q2529" t="s">
        <v>10688</v>
      </c>
      <c r="S2529" t="s">
        <v>10733</v>
      </c>
      <c r="T2529">
        <v>43102.456979166702</v>
      </c>
    </row>
    <row r="2530" spans="1:20" x14ac:dyDescent="0.25">
      <c r="A2530" t="s">
        <v>14929</v>
      </c>
      <c r="B2530" t="s">
        <v>14930</v>
      </c>
      <c r="C2530" t="s">
        <v>10691</v>
      </c>
      <c r="D2530" t="s">
        <v>12566</v>
      </c>
      <c r="E2530" t="s">
        <v>10693</v>
      </c>
      <c r="F2530">
        <v>14.99</v>
      </c>
      <c r="G2530">
        <v>89.94</v>
      </c>
      <c r="H2530">
        <v>6</v>
      </c>
      <c r="I2530" t="s">
        <v>10682</v>
      </c>
      <c r="J2530">
        <v>0</v>
      </c>
      <c r="K2530">
        <v>0</v>
      </c>
      <c r="L2530" t="s">
        <v>10758</v>
      </c>
      <c r="N2530" t="s">
        <v>10694</v>
      </c>
      <c r="O2530" t="s">
        <v>10695</v>
      </c>
      <c r="Q2530" t="s">
        <v>10696</v>
      </c>
      <c r="S2530" t="s">
        <v>10697</v>
      </c>
      <c r="T2530">
        <v>43109.404224537</v>
      </c>
    </row>
    <row r="2531" spans="1:20" x14ac:dyDescent="0.25">
      <c r="A2531" t="s">
        <v>14931</v>
      </c>
      <c r="B2531" t="s">
        <v>14932</v>
      </c>
      <c r="C2531" t="s">
        <v>10691</v>
      </c>
      <c r="D2531" t="s">
        <v>12566</v>
      </c>
      <c r="E2531" t="s">
        <v>10693</v>
      </c>
      <c r="F2531">
        <v>26.99</v>
      </c>
      <c r="G2531">
        <v>323.88</v>
      </c>
      <c r="H2531">
        <v>12</v>
      </c>
      <c r="I2531" t="s">
        <v>10682</v>
      </c>
      <c r="J2531">
        <v>0</v>
      </c>
      <c r="K2531">
        <v>0</v>
      </c>
      <c r="L2531" t="s">
        <v>10758</v>
      </c>
      <c r="N2531" t="s">
        <v>14933</v>
      </c>
      <c r="O2531" t="s">
        <v>10708</v>
      </c>
      <c r="Q2531" t="s">
        <v>10709</v>
      </c>
      <c r="S2531" t="s">
        <v>14934</v>
      </c>
      <c r="T2531">
        <v>43109.404224537</v>
      </c>
    </row>
    <row r="2532" spans="1:20" x14ac:dyDescent="0.25">
      <c r="A2532" t="s">
        <v>14935</v>
      </c>
      <c r="B2532" t="s">
        <v>14936</v>
      </c>
      <c r="C2532" t="s">
        <v>10691</v>
      </c>
      <c r="D2532" t="s">
        <v>12566</v>
      </c>
      <c r="E2532" t="s">
        <v>10693</v>
      </c>
      <c r="F2532">
        <v>15.91</v>
      </c>
      <c r="G2532">
        <v>95.46</v>
      </c>
      <c r="H2532">
        <v>6</v>
      </c>
      <c r="I2532" t="s">
        <v>10682</v>
      </c>
      <c r="J2532">
        <v>0</v>
      </c>
      <c r="K2532">
        <v>0</v>
      </c>
      <c r="L2532" t="s">
        <v>10868</v>
      </c>
      <c r="N2532" t="s">
        <v>10700</v>
      </c>
      <c r="O2532" t="s">
        <v>10701</v>
      </c>
      <c r="Q2532" t="s">
        <v>10702</v>
      </c>
      <c r="S2532" t="s">
        <v>10703</v>
      </c>
      <c r="T2532">
        <v>43102.456990740699</v>
      </c>
    </row>
    <row r="2533" spans="1:20" x14ac:dyDescent="0.25">
      <c r="A2533" t="s">
        <v>14937</v>
      </c>
      <c r="B2533" t="s">
        <v>14938</v>
      </c>
      <c r="C2533" t="s">
        <v>10691</v>
      </c>
      <c r="D2533" t="s">
        <v>12566</v>
      </c>
      <c r="E2533" t="s">
        <v>10693</v>
      </c>
      <c r="F2533">
        <v>46.99</v>
      </c>
      <c r="G2533">
        <v>281.94</v>
      </c>
      <c r="H2533">
        <v>6</v>
      </c>
      <c r="I2533" t="s">
        <v>10682</v>
      </c>
      <c r="J2533">
        <v>0</v>
      </c>
      <c r="K2533">
        <v>0</v>
      </c>
      <c r="L2533" t="s">
        <v>13048</v>
      </c>
      <c r="N2533" t="s">
        <v>10700</v>
      </c>
      <c r="O2533" t="s">
        <v>10701</v>
      </c>
      <c r="Q2533" t="s">
        <v>10702</v>
      </c>
      <c r="S2533" t="s">
        <v>10703</v>
      </c>
      <c r="T2533">
        <v>43102.456875000003</v>
      </c>
    </row>
    <row r="2534" spans="1:20" x14ac:dyDescent="0.25">
      <c r="A2534" t="s">
        <v>14939</v>
      </c>
      <c r="B2534" t="s">
        <v>14940</v>
      </c>
      <c r="C2534" t="s">
        <v>10691</v>
      </c>
      <c r="D2534" t="s">
        <v>12566</v>
      </c>
      <c r="E2534" t="s">
        <v>10693</v>
      </c>
      <c r="F2534">
        <v>34.99</v>
      </c>
      <c r="G2534">
        <v>209.94</v>
      </c>
      <c r="H2534">
        <v>6</v>
      </c>
      <c r="I2534" t="s">
        <v>10682</v>
      </c>
      <c r="J2534">
        <v>0</v>
      </c>
      <c r="K2534">
        <v>0</v>
      </c>
      <c r="L2534" t="s">
        <v>10722</v>
      </c>
      <c r="N2534" t="s">
        <v>10737</v>
      </c>
      <c r="O2534" t="s">
        <v>10708</v>
      </c>
      <c r="Q2534" t="s">
        <v>10709</v>
      </c>
      <c r="S2534" t="s">
        <v>10738</v>
      </c>
      <c r="T2534">
        <v>43102.456956018497</v>
      </c>
    </row>
    <row r="2535" spans="1:20" x14ac:dyDescent="0.25">
      <c r="A2535" t="s">
        <v>14941</v>
      </c>
      <c r="B2535" t="s">
        <v>14942</v>
      </c>
      <c r="C2535" t="s">
        <v>10691</v>
      </c>
      <c r="D2535" t="s">
        <v>12566</v>
      </c>
      <c r="E2535" t="s">
        <v>10693</v>
      </c>
      <c r="F2535">
        <v>30.15</v>
      </c>
      <c r="G2535">
        <v>180.9</v>
      </c>
      <c r="H2535">
        <v>6</v>
      </c>
      <c r="I2535" t="s">
        <v>10682</v>
      </c>
      <c r="J2535">
        <v>0</v>
      </c>
      <c r="K2535">
        <v>0</v>
      </c>
      <c r="L2535" t="s">
        <v>10862</v>
      </c>
      <c r="N2535" t="s">
        <v>14898</v>
      </c>
      <c r="S2535" t="s">
        <v>14899</v>
      </c>
      <c r="T2535">
        <v>43102.456909722197</v>
      </c>
    </row>
    <row r="2536" spans="1:20" x14ac:dyDescent="0.25">
      <c r="A2536" t="s">
        <v>8819</v>
      </c>
      <c r="B2536" t="s">
        <v>14943</v>
      </c>
      <c r="C2536" t="s">
        <v>13217</v>
      </c>
      <c r="D2536" t="s">
        <v>12566</v>
      </c>
      <c r="E2536" t="s">
        <v>10693</v>
      </c>
      <c r="F2536">
        <v>17.989999999999998</v>
      </c>
      <c r="G2536">
        <v>107.94</v>
      </c>
      <c r="H2536">
        <v>6</v>
      </c>
      <c r="I2536" t="s">
        <v>10682</v>
      </c>
      <c r="J2536">
        <v>0</v>
      </c>
      <c r="K2536">
        <v>0</v>
      </c>
      <c r="L2536" t="s">
        <v>10788</v>
      </c>
      <c r="N2536" t="s">
        <v>12673</v>
      </c>
      <c r="O2536" t="s">
        <v>10687</v>
      </c>
      <c r="Q2536" t="s">
        <v>10688</v>
      </c>
      <c r="S2536" t="s">
        <v>12674</v>
      </c>
      <c r="T2536">
        <v>43102.456921296303</v>
      </c>
    </row>
    <row r="2537" spans="1:20" x14ac:dyDescent="0.25">
      <c r="A2537" t="s">
        <v>8820</v>
      </c>
      <c r="B2537" t="s">
        <v>14944</v>
      </c>
      <c r="C2537" t="s">
        <v>10751</v>
      </c>
      <c r="D2537" t="s">
        <v>12566</v>
      </c>
      <c r="E2537" t="s">
        <v>10836</v>
      </c>
      <c r="F2537">
        <v>14.09</v>
      </c>
      <c r="G2537">
        <v>169.08</v>
      </c>
      <c r="H2537">
        <v>12</v>
      </c>
      <c r="I2537" t="s">
        <v>10682</v>
      </c>
      <c r="J2537">
        <v>0</v>
      </c>
      <c r="K2537">
        <v>0</v>
      </c>
      <c r="L2537" t="s">
        <v>10722</v>
      </c>
      <c r="N2537" t="s">
        <v>10700</v>
      </c>
      <c r="O2537" t="s">
        <v>10701</v>
      </c>
      <c r="Q2537" t="s">
        <v>10702</v>
      </c>
      <c r="S2537" t="s">
        <v>10703</v>
      </c>
      <c r="T2537">
        <v>43102.456956018497</v>
      </c>
    </row>
    <row r="2538" spans="1:20" x14ac:dyDescent="0.25">
      <c r="A2538" t="s">
        <v>14945</v>
      </c>
      <c r="B2538" t="s">
        <v>14946</v>
      </c>
      <c r="C2538" t="s">
        <v>13217</v>
      </c>
      <c r="D2538" t="s">
        <v>12566</v>
      </c>
      <c r="E2538" t="s">
        <v>10753</v>
      </c>
      <c r="F2538">
        <v>31.15</v>
      </c>
      <c r="G2538">
        <v>186.9</v>
      </c>
      <c r="H2538">
        <v>6</v>
      </c>
      <c r="I2538" t="s">
        <v>10682</v>
      </c>
      <c r="J2538">
        <v>0</v>
      </c>
      <c r="K2538">
        <v>0</v>
      </c>
      <c r="L2538" t="s">
        <v>10745</v>
      </c>
      <c r="N2538" t="s">
        <v>14637</v>
      </c>
      <c r="O2538" t="s">
        <v>11717</v>
      </c>
      <c r="P2538" t="s">
        <v>10762</v>
      </c>
      <c r="Q2538" t="s">
        <v>11718</v>
      </c>
      <c r="R2538" t="s">
        <v>10763</v>
      </c>
      <c r="S2538" t="s">
        <v>14638</v>
      </c>
      <c r="T2538">
        <v>43102.456898148099</v>
      </c>
    </row>
    <row r="2539" spans="1:20" x14ac:dyDescent="0.25">
      <c r="A2539" t="s">
        <v>14947</v>
      </c>
      <c r="B2539" t="s">
        <v>14948</v>
      </c>
      <c r="C2539" t="s">
        <v>13217</v>
      </c>
      <c r="D2539" t="s">
        <v>12566</v>
      </c>
      <c r="E2539" t="s">
        <v>10753</v>
      </c>
      <c r="F2539">
        <v>53.67</v>
      </c>
      <c r="G2539">
        <v>322.02</v>
      </c>
      <c r="H2539">
        <v>6</v>
      </c>
      <c r="I2539" t="s">
        <v>10682</v>
      </c>
      <c r="J2539">
        <v>0</v>
      </c>
      <c r="K2539">
        <v>0</v>
      </c>
      <c r="L2539" t="s">
        <v>10883</v>
      </c>
      <c r="N2539" t="s">
        <v>14637</v>
      </c>
      <c r="O2539" t="s">
        <v>11717</v>
      </c>
      <c r="P2539" t="s">
        <v>10762</v>
      </c>
      <c r="Q2539" t="s">
        <v>11718</v>
      </c>
      <c r="R2539" t="s">
        <v>10763</v>
      </c>
      <c r="S2539" t="s">
        <v>14638</v>
      </c>
      <c r="T2539">
        <v>43102.456979166702</v>
      </c>
    </row>
    <row r="2540" spans="1:20" x14ac:dyDescent="0.25">
      <c r="A2540" t="s">
        <v>14949</v>
      </c>
      <c r="B2540" t="s">
        <v>14950</v>
      </c>
      <c r="C2540" t="s">
        <v>13217</v>
      </c>
      <c r="D2540" t="s">
        <v>12566</v>
      </c>
      <c r="E2540" t="s">
        <v>10753</v>
      </c>
      <c r="F2540">
        <v>61.39</v>
      </c>
      <c r="G2540">
        <v>368.34</v>
      </c>
      <c r="H2540">
        <v>6</v>
      </c>
      <c r="I2540" t="s">
        <v>10682</v>
      </c>
      <c r="J2540">
        <v>0</v>
      </c>
      <c r="K2540">
        <v>0</v>
      </c>
      <c r="L2540" t="s">
        <v>10835</v>
      </c>
      <c r="N2540" t="s">
        <v>14637</v>
      </c>
      <c r="O2540" t="s">
        <v>11717</v>
      </c>
      <c r="P2540" t="s">
        <v>10762</v>
      </c>
      <c r="Q2540" t="s">
        <v>11718</v>
      </c>
      <c r="R2540" t="s">
        <v>10763</v>
      </c>
      <c r="S2540" t="s">
        <v>14638</v>
      </c>
      <c r="T2540">
        <v>43102.456863425898</v>
      </c>
    </row>
    <row r="2541" spans="1:20" x14ac:dyDescent="0.25">
      <c r="A2541" t="s">
        <v>4918</v>
      </c>
      <c r="B2541" t="s">
        <v>14951</v>
      </c>
      <c r="C2541" t="s">
        <v>10751</v>
      </c>
      <c r="D2541" t="s">
        <v>12566</v>
      </c>
      <c r="E2541" t="s">
        <v>10836</v>
      </c>
      <c r="F2541">
        <v>209.99</v>
      </c>
      <c r="G2541">
        <v>1259.94</v>
      </c>
      <c r="H2541">
        <v>6</v>
      </c>
      <c r="I2541" t="s">
        <v>10682</v>
      </c>
      <c r="J2541">
        <v>0</v>
      </c>
      <c r="K2541">
        <v>0</v>
      </c>
      <c r="L2541" t="s">
        <v>10722</v>
      </c>
      <c r="M2541">
        <v>43192</v>
      </c>
      <c r="N2541" t="s">
        <v>10781</v>
      </c>
      <c r="O2541" t="s">
        <v>10782</v>
      </c>
      <c r="Q2541" t="s">
        <v>10783</v>
      </c>
      <c r="S2541" t="s">
        <v>10784</v>
      </c>
      <c r="T2541">
        <v>43102.456956018497</v>
      </c>
    </row>
    <row r="2542" spans="1:20" x14ac:dyDescent="0.25">
      <c r="A2542" t="s">
        <v>14952</v>
      </c>
      <c r="B2542" t="s">
        <v>14953</v>
      </c>
      <c r="C2542" t="s">
        <v>10691</v>
      </c>
      <c r="D2542" t="s">
        <v>12566</v>
      </c>
      <c r="E2542" t="s">
        <v>10693</v>
      </c>
      <c r="F2542">
        <v>103.99</v>
      </c>
      <c r="G2542">
        <v>623.94000000000005</v>
      </c>
      <c r="H2542">
        <v>6</v>
      </c>
      <c r="I2542" t="s">
        <v>10682</v>
      </c>
      <c r="J2542">
        <v>10</v>
      </c>
      <c r="K2542">
        <v>0</v>
      </c>
      <c r="L2542" t="s">
        <v>10706</v>
      </c>
      <c r="N2542" t="s">
        <v>10793</v>
      </c>
      <c r="O2542" t="s">
        <v>10782</v>
      </c>
      <c r="Q2542" t="s">
        <v>10783</v>
      </c>
      <c r="S2542" t="s">
        <v>10794</v>
      </c>
      <c r="T2542">
        <v>43102.457002314797</v>
      </c>
    </row>
    <row r="2543" spans="1:20" x14ac:dyDescent="0.25">
      <c r="A2543" t="s">
        <v>14954</v>
      </c>
      <c r="B2543" t="s">
        <v>14955</v>
      </c>
      <c r="C2543" t="s">
        <v>10691</v>
      </c>
      <c r="D2543" t="s">
        <v>12566</v>
      </c>
      <c r="E2543" t="s">
        <v>10693</v>
      </c>
      <c r="F2543">
        <v>21.99</v>
      </c>
      <c r="G2543">
        <v>131.94</v>
      </c>
      <c r="H2543">
        <v>6</v>
      </c>
      <c r="I2543" t="s">
        <v>10682</v>
      </c>
      <c r="J2543">
        <v>0</v>
      </c>
      <c r="K2543">
        <v>0</v>
      </c>
      <c r="L2543" t="s">
        <v>10918</v>
      </c>
      <c r="N2543" t="s">
        <v>10874</v>
      </c>
      <c r="O2543" t="s">
        <v>10701</v>
      </c>
      <c r="P2543" t="s">
        <v>10708</v>
      </c>
      <c r="Q2543" t="s">
        <v>10702</v>
      </c>
      <c r="R2543" t="s">
        <v>10709</v>
      </c>
      <c r="S2543" t="s">
        <v>10875</v>
      </c>
      <c r="T2543">
        <v>43102.456967592603</v>
      </c>
    </row>
    <row r="2544" spans="1:20" x14ac:dyDescent="0.25">
      <c r="A2544" t="s">
        <v>14956</v>
      </c>
      <c r="B2544" t="s">
        <v>14957</v>
      </c>
      <c r="C2544" t="s">
        <v>10691</v>
      </c>
      <c r="D2544" t="s">
        <v>12566</v>
      </c>
      <c r="E2544" t="s">
        <v>10693</v>
      </c>
      <c r="F2544">
        <v>20.61</v>
      </c>
      <c r="G2544">
        <v>123.66</v>
      </c>
      <c r="H2544">
        <v>6</v>
      </c>
      <c r="I2544" t="s">
        <v>10682</v>
      </c>
      <c r="J2544">
        <v>0</v>
      </c>
      <c r="K2544">
        <v>0</v>
      </c>
      <c r="L2544" t="s">
        <v>10727</v>
      </c>
      <c r="N2544" t="s">
        <v>10728</v>
      </c>
      <c r="O2544" t="s">
        <v>10701</v>
      </c>
      <c r="Q2544" t="s">
        <v>10702</v>
      </c>
      <c r="S2544" t="s">
        <v>10729</v>
      </c>
      <c r="T2544">
        <v>43102.456944444399</v>
      </c>
    </row>
    <row r="2545" spans="1:20" x14ac:dyDescent="0.25">
      <c r="A2545" t="s">
        <v>14958</v>
      </c>
      <c r="B2545" t="s">
        <v>11881</v>
      </c>
      <c r="C2545" t="s">
        <v>10691</v>
      </c>
      <c r="D2545" t="s">
        <v>12566</v>
      </c>
      <c r="E2545" t="s">
        <v>10693</v>
      </c>
      <c r="F2545">
        <v>24.99</v>
      </c>
      <c r="G2545">
        <v>149.94</v>
      </c>
      <c r="H2545">
        <v>6</v>
      </c>
      <c r="I2545" t="s">
        <v>10682</v>
      </c>
      <c r="J2545">
        <v>0</v>
      </c>
      <c r="K2545">
        <v>0</v>
      </c>
      <c r="L2545" t="s">
        <v>10918</v>
      </c>
      <c r="N2545" t="s">
        <v>10728</v>
      </c>
      <c r="O2545" t="s">
        <v>10701</v>
      </c>
      <c r="Q2545" t="s">
        <v>10702</v>
      </c>
      <c r="S2545" t="s">
        <v>10729</v>
      </c>
      <c r="T2545">
        <v>43102.456967592603</v>
      </c>
    </row>
    <row r="2546" spans="1:20" x14ac:dyDescent="0.25">
      <c r="A2546" t="s">
        <v>14959</v>
      </c>
      <c r="B2546" t="s">
        <v>14960</v>
      </c>
      <c r="C2546" t="s">
        <v>10691</v>
      </c>
      <c r="D2546" t="s">
        <v>12566</v>
      </c>
      <c r="E2546" t="s">
        <v>10693</v>
      </c>
      <c r="F2546">
        <v>17.989999999999998</v>
      </c>
      <c r="G2546">
        <v>107.94</v>
      </c>
      <c r="H2546">
        <v>6</v>
      </c>
      <c r="I2546" t="s">
        <v>10682</v>
      </c>
      <c r="J2546">
        <v>0</v>
      </c>
      <c r="K2546">
        <v>0</v>
      </c>
      <c r="L2546" t="s">
        <v>10788</v>
      </c>
      <c r="N2546" t="s">
        <v>12673</v>
      </c>
      <c r="O2546" t="s">
        <v>10687</v>
      </c>
      <c r="Q2546" t="s">
        <v>10688</v>
      </c>
      <c r="S2546" t="s">
        <v>12674</v>
      </c>
      <c r="T2546">
        <v>43102.456921296303</v>
      </c>
    </row>
    <row r="2547" spans="1:20" x14ac:dyDescent="0.25">
      <c r="A2547" t="s">
        <v>14961</v>
      </c>
      <c r="B2547" t="s">
        <v>14962</v>
      </c>
      <c r="C2547" t="s">
        <v>10691</v>
      </c>
      <c r="D2547" t="s">
        <v>12566</v>
      </c>
      <c r="E2547" t="s">
        <v>10693</v>
      </c>
      <c r="F2547">
        <v>103.99</v>
      </c>
      <c r="G2547">
        <v>623.94000000000005</v>
      </c>
      <c r="H2547">
        <v>6</v>
      </c>
      <c r="I2547" t="s">
        <v>10682</v>
      </c>
      <c r="J2547">
        <v>0</v>
      </c>
      <c r="K2547">
        <v>0</v>
      </c>
      <c r="L2547" t="s">
        <v>10706</v>
      </c>
      <c r="N2547" t="s">
        <v>10793</v>
      </c>
      <c r="O2547" t="s">
        <v>10782</v>
      </c>
      <c r="Q2547" t="s">
        <v>10783</v>
      </c>
      <c r="S2547" t="s">
        <v>10794</v>
      </c>
      <c r="T2547">
        <v>43102.457002314797</v>
      </c>
    </row>
    <row r="2548" spans="1:20" x14ac:dyDescent="0.25">
      <c r="A2548" t="s">
        <v>14963</v>
      </c>
      <c r="B2548" t="s">
        <v>14964</v>
      </c>
      <c r="C2548" t="s">
        <v>10691</v>
      </c>
      <c r="D2548" t="s">
        <v>12566</v>
      </c>
      <c r="E2548" t="s">
        <v>10693</v>
      </c>
      <c r="F2548">
        <v>77.88</v>
      </c>
      <c r="G2548">
        <v>467.28</v>
      </c>
      <c r="H2548">
        <v>6</v>
      </c>
      <c r="I2548" t="s">
        <v>10682</v>
      </c>
      <c r="J2548">
        <v>20</v>
      </c>
      <c r="K2548">
        <v>0</v>
      </c>
      <c r="L2548" t="s">
        <v>10731</v>
      </c>
      <c r="N2548" t="s">
        <v>10803</v>
      </c>
      <c r="O2548" t="s">
        <v>10782</v>
      </c>
      <c r="Q2548" t="s">
        <v>10783</v>
      </c>
      <c r="S2548" t="s">
        <v>10804</v>
      </c>
      <c r="T2548">
        <v>43102.456875000003</v>
      </c>
    </row>
    <row r="2549" spans="1:20" x14ac:dyDescent="0.25">
      <c r="A2549" t="s">
        <v>4919</v>
      </c>
      <c r="B2549" t="s">
        <v>14965</v>
      </c>
      <c r="C2549" t="s">
        <v>13217</v>
      </c>
      <c r="D2549" t="s">
        <v>12566</v>
      </c>
      <c r="E2549" t="s">
        <v>10836</v>
      </c>
      <c r="F2549">
        <v>227.99</v>
      </c>
      <c r="G2549">
        <v>683.97</v>
      </c>
      <c r="H2549">
        <v>3</v>
      </c>
      <c r="I2549" t="s">
        <v>10682</v>
      </c>
      <c r="J2549">
        <v>21</v>
      </c>
      <c r="K2549">
        <v>0</v>
      </c>
      <c r="L2549" t="s">
        <v>13048</v>
      </c>
      <c r="N2549" t="s">
        <v>10694</v>
      </c>
      <c r="O2549" t="s">
        <v>10695</v>
      </c>
      <c r="Q2549" t="s">
        <v>10696</v>
      </c>
      <c r="S2549" t="s">
        <v>10697</v>
      </c>
      <c r="T2549">
        <v>43102.456875000003</v>
      </c>
    </row>
    <row r="2550" spans="1:20" x14ac:dyDescent="0.25">
      <c r="A2550" t="s">
        <v>14966</v>
      </c>
      <c r="B2550" t="s">
        <v>14967</v>
      </c>
      <c r="C2550" t="s">
        <v>10691</v>
      </c>
      <c r="D2550" t="s">
        <v>12566</v>
      </c>
      <c r="E2550" t="s">
        <v>10693</v>
      </c>
      <c r="F2550">
        <v>43.99</v>
      </c>
      <c r="G2550">
        <v>263.94</v>
      </c>
      <c r="H2550">
        <v>6</v>
      </c>
      <c r="I2550" t="s">
        <v>10682</v>
      </c>
      <c r="J2550">
        <v>0</v>
      </c>
      <c r="K2550">
        <v>0</v>
      </c>
      <c r="L2550" t="s">
        <v>11305</v>
      </c>
      <c r="N2550" t="s">
        <v>11359</v>
      </c>
      <c r="O2550" t="s">
        <v>10762</v>
      </c>
      <c r="P2550" t="s">
        <v>10701</v>
      </c>
      <c r="Q2550" t="s">
        <v>10763</v>
      </c>
      <c r="R2550" t="s">
        <v>10702</v>
      </c>
      <c r="S2550" t="s">
        <v>11360</v>
      </c>
      <c r="T2550">
        <v>43102.456875000003</v>
      </c>
    </row>
    <row r="2551" spans="1:20" x14ac:dyDescent="0.25">
      <c r="A2551" t="s">
        <v>8821</v>
      </c>
      <c r="B2551" t="s">
        <v>14968</v>
      </c>
      <c r="C2551" t="s">
        <v>10751</v>
      </c>
      <c r="D2551" t="s">
        <v>12566</v>
      </c>
      <c r="E2551" t="s">
        <v>10836</v>
      </c>
      <c r="F2551">
        <v>53.99</v>
      </c>
      <c r="G2551">
        <v>647.88</v>
      </c>
      <c r="H2551">
        <v>12</v>
      </c>
      <c r="I2551" t="s">
        <v>10682</v>
      </c>
      <c r="J2551">
        <v>12</v>
      </c>
      <c r="K2551">
        <v>0</v>
      </c>
      <c r="L2551" t="s">
        <v>10706</v>
      </c>
      <c r="N2551" t="s">
        <v>10803</v>
      </c>
      <c r="O2551" t="s">
        <v>10782</v>
      </c>
      <c r="Q2551" t="s">
        <v>10783</v>
      </c>
      <c r="S2551" t="s">
        <v>10804</v>
      </c>
      <c r="T2551">
        <v>43102.457002314797</v>
      </c>
    </row>
    <row r="2552" spans="1:20" x14ac:dyDescent="0.25">
      <c r="A2552" t="s">
        <v>14969</v>
      </c>
      <c r="B2552" t="s">
        <v>14970</v>
      </c>
      <c r="C2552" t="s">
        <v>10691</v>
      </c>
      <c r="D2552" t="s">
        <v>12566</v>
      </c>
      <c r="E2552" t="s">
        <v>10693</v>
      </c>
      <c r="F2552">
        <v>47.99</v>
      </c>
      <c r="G2552">
        <v>287.94</v>
      </c>
      <c r="H2552">
        <v>6</v>
      </c>
      <c r="I2552" t="s">
        <v>10682</v>
      </c>
      <c r="J2552">
        <v>0</v>
      </c>
      <c r="K2552">
        <v>0</v>
      </c>
      <c r="L2552" t="s">
        <v>13048</v>
      </c>
      <c r="N2552" t="s">
        <v>10700</v>
      </c>
      <c r="O2552" t="s">
        <v>10701</v>
      </c>
      <c r="Q2552" t="s">
        <v>10702</v>
      </c>
      <c r="S2552" t="s">
        <v>10703</v>
      </c>
      <c r="T2552">
        <v>43102.456875000003</v>
      </c>
    </row>
    <row r="2553" spans="1:20" x14ac:dyDescent="0.25">
      <c r="A2553" t="s">
        <v>4920</v>
      </c>
      <c r="B2553" t="s">
        <v>14971</v>
      </c>
      <c r="C2553" t="s">
        <v>10751</v>
      </c>
      <c r="D2553" t="s">
        <v>12566</v>
      </c>
      <c r="E2553" t="s">
        <v>10836</v>
      </c>
      <c r="F2553">
        <v>65.989999999999995</v>
      </c>
      <c r="G2553">
        <v>395.94</v>
      </c>
      <c r="H2553">
        <v>6</v>
      </c>
      <c r="I2553" t="s">
        <v>10682</v>
      </c>
      <c r="J2553">
        <v>0</v>
      </c>
      <c r="K2553">
        <v>0</v>
      </c>
      <c r="L2553" t="s">
        <v>13460</v>
      </c>
      <c r="N2553" t="s">
        <v>10941</v>
      </c>
      <c r="O2553" t="s">
        <v>10708</v>
      </c>
      <c r="Q2553" t="s">
        <v>10709</v>
      </c>
      <c r="S2553" t="s">
        <v>10942</v>
      </c>
      <c r="T2553">
        <v>43102.456863425898</v>
      </c>
    </row>
    <row r="2554" spans="1:20" x14ac:dyDescent="0.25">
      <c r="A2554" t="s">
        <v>8362</v>
      </c>
      <c r="B2554" t="s">
        <v>14972</v>
      </c>
      <c r="C2554" t="s">
        <v>13217</v>
      </c>
      <c r="D2554" t="s">
        <v>12566</v>
      </c>
      <c r="E2554" t="s">
        <v>10685</v>
      </c>
      <c r="F2554">
        <v>649.99</v>
      </c>
      <c r="G2554">
        <v>649.99</v>
      </c>
      <c r="H2554">
        <v>1</v>
      </c>
      <c r="I2554" t="s">
        <v>10682</v>
      </c>
      <c r="J2554">
        <v>25</v>
      </c>
      <c r="K2554">
        <v>0</v>
      </c>
      <c r="L2554" t="s">
        <v>10706</v>
      </c>
      <c r="N2554" t="s">
        <v>10700</v>
      </c>
      <c r="O2554" t="s">
        <v>10701</v>
      </c>
      <c r="Q2554" t="s">
        <v>10702</v>
      </c>
      <c r="S2554" t="s">
        <v>10703</v>
      </c>
      <c r="T2554">
        <v>43102.457002314797</v>
      </c>
    </row>
    <row r="2555" spans="1:20" x14ac:dyDescent="0.25">
      <c r="A2555" t="s">
        <v>4921</v>
      </c>
      <c r="B2555" t="s">
        <v>14973</v>
      </c>
      <c r="C2555" t="s">
        <v>10751</v>
      </c>
      <c r="D2555" t="s">
        <v>12566</v>
      </c>
      <c r="E2555" t="s">
        <v>10685</v>
      </c>
      <c r="F2555">
        <v>59.99</v>
      </c>
      <c r="G2555">
        <v>359.94</v>
      </c>
      <c r="H2555">
        <v>6</v>
      </c>
      <c r="I2555" t="s">
        <v>10682</v>
      </c>
      <c r="J2555">
        <v>9</v>
      </c>
      <c r="K2555">
        <v>0</v>
      </c>
      <c r="L2555" t="s">
        <v>10731</v>
      </c>
      <c r="N2555" t="s">
        <v>10781</v>
      </c>
      <c r="O2555" t="s">
        <v>10782</v>
      </c>
      <c r="Q2555" t="s">
        <v>10783</v>
      </c>
      <c r="S2555" t="s">
        <v>10784</v>
      </c>
      <c r="T2555">
        <v>43102.456875000003</v>
      </c>
    </row>
    <row r="2556" spans="1:20" x14ac:dyDescent="0.25">
      <c r="A2556" t="s">
        <v>8822</v>
      </c>
      <c r="B2556" t="s">
        <v>14974</v>
      </c>
      <c r="C2556" t="s">
        <v>10691</v>
      </c>
      <c r="D2556" t="s">
        <v>12566</v>
      </c>
      <c r="E2556" t="s">
        <v>10693</v>
      </c>
      <c r="F2556">
        <v>44.99</v>
      </c>
      <c r="G2556">
        <v>269.94</v>
      </c>
      <c r="H2556">
        <v>6</v>
      </c>
      <c r="I2556" t="s">
        <v>10682</v>
      </c>
      <c r="J2556">
        <v>0</v>
      </c>
      <c r="K2556">
        <v>0</v>
      </c>
      <c r="L2556" t="s">
        <v>10835</v>
      </c>
      <c r="N2556" t="s">
        <v>11425</v>
      </c>
      <c r="O2556" t="s">
        <v>10687</v>
      </c>
      <c r="Q2556" t="s">
        <v>10688</v>
      </c>
      <c r="S2556" t="s">
        <v>11426</v>
      </c>
      <c r="T2556">
        <v>43102.456863425898</v>
      </c>
    </row>
    <row r="2557" spans="1:20" x14ac:dyDescent="0.25">
      <c r="A2557" t="s">
        <v>14975</v>
      </c>
      <c r="B2557" t="s">
        <v>14976</v>
      </c>
      <c r="C2557" t="s">
        <v>10691</v>
      </c>
      <c r="D2557" t="s">
        <v>12566</v>
      </c>
      <c r="E2557" t="s">
        <v>10693</v>
      </c>
      <c r="F2557">
        <v>19.989999999999998</v>
      </c>
      <c r="G2557">
        <v>239.88</v>
      </c>
      <c r="H2557">
        <v>12</v>
      </c>
      <c r="I2557" t="s">
        <v>10682</v>
      </c>
      <c r="J2557">
        <v>0</v>
      </c>
      <c r="K2557">
        <v>0</v>
      </c>
      <c r="L2557" t="s">
        <v>10944</v>
      </c>
      <c r="N2557" t="s">
        <v>11425</v>
      </c>
      <c r="O2557" t="s">
        <v>10687</v>
      </c>
      <c r="Q2557" t="s">
        <v>10688</v>
      </c>
      <c r="S2557" t="s">
        <v>11426</v>
      </c>
      <c r="T2557">
        <v>43102.456921296303</v>
      </c>
    </row>
    <row r="2558" spans="1:20" x14ac:dyDescent="0.25">
      <c r="A2558" t="s">
        <v>14977</v>
      </c>
      <c r="B2558" t="s">
        <v>14978</v>
      </c>
      <c r="C2558" t="s">
        <v>10691</v>
      </c>
      <c r="D2558" t="s">
        <v>12566</v>
      </c>
      <c r="E2558" t="s">
        <v>10693</v>
      </c>
      <c r="F2558">
        <v>19.989999999999998</v>
      </c>
      <c r="G2558">
        <v>239.88</v>
      </c>
      <c r="H2558">
        <v>12</v>
      </c>
      <c r="I2558" t="s">
        <v>10682</v>
      </c>
      <c r="J2558">
        <v>0</v>
      </c>
      <c r="K2558">
        <v>0</v>
      </c>
      <c r="L2558" t="s">
        <v>10858</v>
      </c>
      <c r="N2558" t="s">
        <v>11425</v>
      </c>
      <c r="O2558" t="s">
        <v>10687</v>
      </c>
      <c r="Q2558" t="s">
        <v>10688</v>
      </c>
      <c r="S2558" t="s">
        <v>11426</v>
      </c>
      <c r="T2558">
        <v>43102.457013888903</v>
      </c>
    </row>
    <row r="2559" spans="1:20" x14ac:dyDescent="0.25">
      <c r="A2559" t="s">
        <v>14979</v>
      </c>
      <c r="B2559" t="s">
        <v>14980</v>
      </c>
      <c r="C2559" t="s">
        <v>10691</v>
      </c>
      <c r="D2559" t="s">
        <v>12566</v>
      </c>
      <c r="E2559" t="s">
        <v>10693</v>
      </c>
      <c r="F2559">
        <v>109.99</v>
      </c>
      <c r="G2559">
        <v>659.94</v>
      </c>
      <c r="H2559">
        <v>6</v>
      </c>
      <c r="I2559" t="s">
        <v>10682</v>
      </c>
      <c r="J2559">
        <v>16</v>
      </c>
      <c r="K2559">
        <v>0</v>
      </c>
      <c r="L2559" t="s">
        <v>10706</v>
      </c>
      <c r="N2559" t="s">
        <v>10732</v>
      </c>
      <c r="O2559" t="s">
        <v>10687</v>
      </c>
      <c r="Q2559" t="s">
        <v>10688</v>
      </c>
      <c r="S2559" t="s">
        <v>10733</v>
      </c>
      <c r="T2559">
        <v>43102.457002314797</v>
      </c>
    </row>
    <row r="2560" spans="1:20" x14ac:dyDescent="0.25">
      <c r="A2560" t="s">
        <v>14981</v>
      </c>
      <c r="B2560" t="s">
        <v>14982</v>
      </c>
      <c r="C2560" t="s">
        <v>10751</v>
      </c>
      <c r="D2560" t="s">
        <v>12566</v>
      </c>
      <c r="E2560" t="s">
        <v>10753</v>
      </c>
      <c r="F2560">
        <v>1799.99</v>
      </c>
      <c r="G2560">
        <v>3599.98</v>
      </c>
      <c r="H2560">
        <v>2</v>
      </c>
      <c r="I2560" t="s">
        <v>10682</v>
      </c>
      <c r="J2560">
        <v>0</v>
      </c>
      <c r="K2560">
        <v>0</v>
      </c>
      <c r="L2560" t="s">
        <v>10706</v>
      </c>
      <c r="N2560" t="s">
        <v>10707</v>
      </c>
      <c r="O2560" t="s">
        <v>10708</v>
      </c>
      <c r="Q2560" t="s">
        <v>10709</v>
      </c>
      <c r="S2560" t="s">
        <v>10710</v>
      </c>
      <c r="T2560">
        <v>43102.457002314797</v>
      </c>
    </row>
    <row r="2561" spans="1:20" x14ac:dyDescent="0.25">
      <c r="A2561" t="s">
        <v>14983</v>
      </c>
      <c r="B2561" t="s">
        <v>14984</v>
      </c>
      <c r="C2561" t="s">
        <v>13217</v>
      </c>
      <c r="D2561" t="s">
        <v>12566</v>
      </c>
      <c r="E2561" t="s">
        <v>10685</v>
      </c>
      <c r="F2561">
        <v>109.99</v>
      </c>
      <c r="G2561">
        <v>659.94</v>
      </c>
      <c r="H2561">
        <v>6</v>
      </c>
      <c r="I2561" t="s">
        <v>10682</v>
      </c>
      <c r="J2561">
        <v>15</v>
      </c>
      <c r="K2561">
        <v>0</v>
      </c>
      <c r="L2561" t="s">
        <v>10706</v>
      </c>
      <c r="N2561" t="s">
        <v>10732</v>
      </c>
      <c r="O2561" t="s">
        <v>10687</v>
      </c>
      <c r="Q2561" t="s">
        <v>10688</v>
      </c>
      <c r="S2561" t="s">
        <v>10733</v>
      </c>
      <c r="T2561">
        <v>43102.457002314797</v>
      </c>
    </row>
    <row r="2562" spans="1:20" x14ac:dyDescent="0.25">
      <c r="A2562" t="s">
        <v>14985</v>
      </c>
      <c r="B2562" t="s">
        <v>14986</v>
      </c>
      <c r="C2562" t="s">
        <v>10691</v>
      </c>
      <c r="D2562" t="s">
        <v>12566</v>
      </c>
      <c r="E2562" t="s">
        <v>10693</v>
      </c>
      <c r="F2562">
        <v>71.989999999999995</v>
      </c>
      <c r="G2562">
        <v>431.94</v>
      </c>
      <c r="H2562">
        <v>6</v>
      </c>
      <c r="I2562" t="s">
        <v>10682</v>
      </c>
      <c r="J2562">
        <v>1</v>
      </c>
      <c r="K2562">
        <v>0</v>
      </c>
      <c r="L2562" t="s">
        <v>10758</v>
      </c>
      <c r="N2562" t="s">
        <v>12137</v>
      </c>
      <c r="O2562" t="s">
        <v>10701</v>
      </c>
      <c r="Q2562" t="s">
        <v>10702</v>
      </c>
      <c r="S2562" t="s">
        <v>12138</v>
      </c>
      <c r="T2562">
        <v>43109.404224537</v>
      </c>
    </row>
    <row r="2563" spans="1:20" x14ac:dyDescent="0.25">
      <c r="A2563" t="s">
        <v>14987</v>
      </c>
      <c r="B2563" t="s">
        <v>14988</v>
      </c>
      <c r="C2563" t="s">
        <v>10691</v>
      </c>
      <c r="D2563" t="s">
        <v>12566</v>
      </c>
      <c r="E2563" t="s">
        <v>10693</v>
      </c>
      <c r="F2563">
        <v>23.88</v>
      </c>
      <c r="G2563">
        <v>143.28</v>
      </c>
      <c r="H2563">
        <v>6</v>
      </c>
      <c r="I2563" t="s">
        <v>10682</v>
      </c>
      <c r="J2563">
        <v>0</v>
      </c>
      <c r="K2563">
        <v>0</v>
      </c>
      <c r="L2563" t="s">
        <v>10788</v>
      </c>
      <c r="N2563" t="s">
        <v>14989</v>
      </c>
      <c r="O2563" t="s">
        <v>10687</v>
      </c>
      <c r="P2563" t="s">
        <v>10762</v>
      </c>
      <c r="Q2563" t="s">
        <v>10688</v>
      </c>
      <c r="R2563" t="s">
        <v>10763</v>
      </c>
      <c r="S2563" t="s">
        <v>14990</v>
      </c>
      <c r="T2563">
        <v>43102.456921296303</v>
      </c>
    </row>
    <row r="2564" spans="1:20" x14ac:dyDescent="0.25">
      <c r="A2564" t="s">
        <v>14991</v>
      </c>
      <c r="B2564" t="s">
        <v>14992</v>
      </c>
      <c r="C2564" t="s">
        <v>10691</v>
      </c>
      <c r="D2564" t="s">
        <v>12566</v>
      </c>
      <c r="E2564" t="s">
        <v>10693</v>
      </c>
      <c r="F2564">
        <v>23.88</v>
      </c>
      <c r="G2564">
        <v>143.28</v>
      </c>
      <c r="H2564">
        <v>6</v>
      </c>
      <c r="I2564" t="s">
        <v>10682</v>
      </c>
      <c r="J2564">
        <v>0</v>
      </c>
      <c r="K2564">
        <v>0</v>
      </c>
      <c r="L2564" t="s">
        <v>10788</v>
      </c>
      <c r="N2564" t="s">
        <v>14989</v>
      </c>
      <c r="O2564" t="s">
        <v>10687</v>
      </c>
      <c r="P2564" t="s">
        <v>10762</v>
      </c>
      <c r="Q2564" t="s">
        <v>10688</v>
      </c>
      <c r="R2564" t="s">
        <v>10763</v>
      </c>
      <c r="S2564" t="s">
        <v>14990</v>
      </c>
      <c r="T2564">
        <v>43102.456921296303</v>
      </c>
    </row>
    <row r="2565" spans="1:20" x14ac:dyDescent="0.25">
      <c r="A2565" t="s">
        <v>14993</v>
      </c>
      <c r="B2565" t="s">
        <v>14994</v>
      </c>
      <c r="C2565" t="s">
        <v>10691</v>
      </c>
      <c r="D2565" t="s">
        <v>12566</v>
      </c>
      <c r="E2565" t="s">
        <v>10693</v>
      </c>
      <c r="F2565">
        <v>23.88</v>
      </c>
      <c r="G2565">
        <v>143.28</v>
      </c>
      <c r="H2565">
        <v>6</v>
      </c>
      <c r="I2565" t="s">
        <v>10682</v>
      </c>
      <c r="J2565">
        <v>0</v>
      </c>
      <c r="K2565">
        <v>0</v>
      </c>
      <c r="L2565" t="s">
        <v>10788</v>
      </c>
      <c r="N2565" t="s">
        <v>14989</v>
      </c>
      <c r="O2565" t="s">
        <v>10687</v>
      </c>
      <c r="P2565" t="s">
        <v>10762</v>
      </c>
      <c r="Q2565" t="s">
        <v>10688</v>
      </c>
      <c r="R2565" t="s">
        <v>10763</v>
      </c>
      <c r="S2565" t="s">
        <v>14990</v>
      </c>
      <c r="T2565">
        <v>43102.456921296303</v>
      </c>
    </row>
    <row r="2566" spans="1:20" x14ac:dyDescent="0.25">
      <c r="A2566" t="s">
        <v>14995</v>
      </c>
      <c r="B2566" t="s">
        <v>14996</v>
      </c>
      <c r="C2566" t="s">
        <v>10691</v>
      </c>
      <c r="D2566" t="s">
        <v>12566</v>
      </c>
      <c r="E2566" t="s">
        <v>10693</v>
      </c>
      <c r="F2566">
        <v>23.88</v>
      </c>
      <c r="G2566">
        <v>143.28</v>
      </c>
      <c r="H2566">
        <v>6</v>
      </c>
      <c r="I2566" t="s">
        <v>10682</v>
      </c>
      <c r="J2566">
        <v>0</v>
      </c>
      <c r="K2566">
        <v>0</v>
      </c>
      <c r="L2566" t="s">
        <v>10788</v>
      </c>
      <c r="N2566" t="s">
        <v>14989</v>
      </c>
      <c r="O2566" t="s">
        <v>10687</v>
      </c>
      <c r="P2566" t="s">
        <v>10762</v>
      </c>
      <c r="Q2566" t="s">
        <v>10688</v>
      </c>
      <c r="R2566" t="s">
        <v>10763</v>
      </c>
      <c r="S2566" t="s">
        <v>14990</v>
      </c>
      <c r="T2566">
        <v>43102.456921296303</v>
      </c>
    </row>
    <row r="2567" spans="1:20" x14ac:dyDescent="0.25">
      <c r="A2567" t="s">
        <v>8823</v>
      </c>
      <c r="B2567" t="s">
        <v>14997</v>
      </c>
      <c r="C2567" t="s">
        <v>10751</v>
      </c>
      <c r="D2567" t="s">
        <v>12566</v>
      </c>
      <c r="E2567" t="s">
        <v>10753</v>
      </c>
      <c r="F2567">
        <v>4699.99</v>
      </c>
      <c r="G2567">
        <v>4699.99</v>
      </c>
      <c r="H2567">
        <v>1</v>
      </c>
      <c r="I2567" t="s">
        <v>10682</v>
      </c>
      <c r="J2567">
        <v>0</v>
      </c>
      <c r="K2567">
        <v>0</v>
      </c>
      <c r="L2567" t="s">
        <v>10706</v>
      </c>
      <c r="N2567" t="s">
        <v>10707</v>
      </c>
      <c r="O2567" t="s">
        <v>10708</v>
      </c>
      <c r="Q2567" t="s">
        <v>10709</v>
      </c>
      <c r="S2567" t="s">
        <v>10710</v>
      </c>
      <c r="T2567">
        <v>43102.457002314797</v>
      </c>
    </row>
    <row r="2568" spans="1:20" x14ac:dyDescent="0.25">
      <c r="A2568" t="s">
        <v>14998</v>
      </c>
      <c r="B2568" t="s">
        <v>14999</v>
      </c>
      <c r="C2568" t="s">
        <v>10691</v>
      </c>
      <c r="D2568" t="s">
        <v>12566</v>
      </c>
      <c r="E2568" t="s">
        <v>10693</v>
      </c>
      <c r="F2568">
        <v>31.14</v>
      </c>
      <c r="G2568">
        <v>186.84</v>
      </c>
      <c r="H2568">
        <v>6</v>
      </c>
      <c r="I2568" t="s">
        <v>10682</v>
      </c>
      <c r="J2568">
        <v>0</v>
      </c>
      <c r="K2568">
        <v>0</v>
      </c>
      <c r="L2568" t="s">
        <v>13695</v>
      </c>
      <c r="N2568" t="s">
        <v>10837</v>
      </c>
      <c r="O2568" t="s">
        <v>10701</v>
      </c>
      <c r="Q2568" t="s">
        <v>10702</v>
      </c>
      <c r="S2568" t="s">
        <v>10838</v>
      </c>
      <c r="T2568">
        <v>43102.456886574102</v>
      </c>
    </row>
    <row r="2569" spans="1:20" x14ac:dyDescent="0.25">
      <c r="A2569" t="s">
        <v>4922</v>
      </c>
      <c r="B2569" t="s">
        <v>15000</v>
      </c>
      <c r="C2569" t="s">
        <v>10751</v>
      </c>
      <c r="D2569" t="s">
        <v>12566</v>
      </c>
      <c r="E2569" t="s">
        <v>10836</v>
      </c>
      <c r="F2569">
        <v>43.79</v>
      </c>
      <c r="G2569">
        <v>262.74</v>
      </c>
      <c r="H2569">
        <v>6</v>
      </c>
      <c r="I2569" t="s">
        <v>10682</v>
      </c>
      <c r="J2569">
        <v>0</v>
      </c>
      <c r="K2569">
        <v>0</v>
      </c>
      <c r="L2569" t="s">
        <v>11406</v>
      </c>
      <c r="N2569" t="s">
        <v>12137</v>
      </c>
      <c r="O2569" t="s">
        <v>10701</v>
      </c>
      <c r="Q2569" t="s">
        <v>10702</v>
      </c>
      <c r="S2569" t="s">
        <v>12138</v>
      </c>
      <c r="T2569">
        <v>43102.456979166702</v>
      </c>
    </row>
    <row r="2570" spans="1:20" x14ac:dyDescent="0.25">
      <c r="A2570" t="s">
        <v>15001</v>
      </c>
      <c r="B2570" t="s">
        <v>15002</v>
      </c>
      <c r="C2570" t="s">
        <v>10691</v>
      </c>
      <c r="D2570" t="s">
        <v>12566</v>
      </c>
      <c r="E2570" t="s">
        <v>10693</v>
      </c>
      <c r="F2570">
        <v>34.99</v>
      </c>
      <c r="G2570">
        <v>209.94</v>
      </c>
      <c r="H2570">
        <v>6</v>
      </c>
      <c r="I2570" t="s">
        <v>10682</v>
      </c>
      <c r="J2570">
        <v>0</v>
      </c>
      <c r="K2570">
        <v>0</v>
      </c>
      <c r="L2570" t="s">
        <v>10731</v>
      </c>
      <c r="N2570" t="s">
        <v>10694</v>
      </c>
      <c r="O2570" t="s">
        <v>10695</v>
      </c>
      <c r="Q2570" t="s">
        <v>10696</v>
      </c>
      <c r="S2570" t="s">
        <v>10697</v>
      </c>
      <c r="T2570">
        <v>43102.456875000003</v>
      </c>
    </row>
    <row r="2571" spans="1:20" x14ac:dyDescent="0.25">
      <c r="A2571" t="s">
        <v>15003</v>
      </c>
      <c r="B2571" t="s">
        <v>15004</v>
      </c>
      <c r="C2571" t="s">
        <v>13217</v>
      </c>
      <c r="D2571" t="s">
        <v>12566</v>
      </c>
      <c r="E2571" t="s">
        <v>10753</v>
      </c>
      <c r="F2571">
        <v>41.53</v>
      </c>
      <c r="G2571">
        <v>249.18</v>
      </c>
      <c r="H2571">
        <v>6</v>
      </c>
      <c r="I2571" t="s">
        <v>10682</v>
      </c>
      <c r="J2571">
        <v>0</v>
      </c>
      <c r="K2571">
        <v>0</v>
      </c>
      <c r="L2571" t="s">
        <v>10831</v>
      </c>
      <c r="N2571" t="s">
        <v>15005</v>
      </c>
      <c r="O2571" t="s">
        <v>11717</v>
      </c>
      <c r="Q2571" t="s">
        <v>11718</v>
      </c>
      <c r="S2571" t="s">
        <v>15006</v>
      </c>
      <c r="T2571">
        <v>43102.456956018497</v>
      </c>
    </row>
    <row r="2572" spans="1:20" x14ac:dyDescent="0.25">
      <c r="A2572" t="s">
        <v>15007</v>
      </c>
      <c r="B2572" t="s">
        <v>15008</v>
      </c>
      <c r="C2572" t="s">
        <v>10691</v>
      </c>
      <c r="D2572" t="s">
        <v>12566</v>
      </c>
      <c r="E2572" t="s">
        <v>10693</v>
      </c>
      <c r="F2572">
        <v>23.88</v>
      </c>
      <c r="G2572">
        <v>143.28</v>
      </c>
      <c r="H2572">
        <v>6</v>
      </c>
      <c r="I2572" t="s">
        <v>10682</v>
      </c>
      <c r="J2572">
        <v>0</v>
      </c>
      <c r="K2572">
        <v>0</v>
      </c>
      <c r="L2572" t="s">
        <v>10788</v>
      </c>
      <c r="N2572" t="s">
        <v>14989</v>
      </c>
      <c r="O2572" t="s">
        <v>10687</v>
      </c>
      <c r="P2572" t="s">
        <v>10762</v>
      </c>
      <c r="Q2572" t="s">
        <v>10688</v>
      </c>
      <c r="R2572" t="s">
        <v>10763</v>
      </c>
      <c r="S2572" t="s">
        <v>14990</v>
      </c>
      <c r="T2572">
        <v>43102.456921296303</v>
      </c>
    </row>
    <row r="2573" spans="1:20" x14ac:dyDescent="0.25">
      <c r="A2573" t="s">
        <v>15009</v>
      </c>
      <c r="B2573" t="s">
        <v>15010</v>
      </c>
      <c r="C2573" t="s">
        <v>10751</v>
      </c>
      <c r="D2573" t="s">
        <v>12566</v>
      </c>
      <c r="E2573" t="s">
        <v>10753</v>
      </c>
      <c r="F2573">
        <v>14.33</v>
      </c>
      <c r="G2573">
        <v>85.98</v>
      </c>
      <c r="H2573">
        <v>6</v>
      </c>
      <c r="I2573" t="s">
        <v>10682</v>
      </c>
      <c r="J2573">
        <v>0</v>
      </c>
      <c r="K2573">
        <v>0</v>
      </c>
      <c r="L2573" t="s">
        <v>10831</v>
      </c>
      <c r="N2573" t="s">
        <v>14989</v>
      </c>
      <c r="O2573" t="s">
        <v>10687</v>
      </c>
      <c r="P2573" t="s">
        <v>10762</v>
      </c>
      <c r="Q2573" t="s">
        <v>10688</v>
      </c>
      <c r="R2573" t="s">
        <v>10763</v>
      </c>
      <c r="S2573" t="s">
        <v>14990</v>
      </c>
      <c r="T2573">
        <v>43102.456956018497</v>
      </c>
    </row>
    <row r="2574" spans="1:20" x14ac:dyDescent="0.25">
      <c r="A2574" t="s">
        <v>15011</v>
      </c>
      <c r="B2574" t="s">
        <v>15012</v>
      </c>
      <c r="C2574" t="s">
        <v>10691</v>
      </c>
      <c r="D2574" t="s">
        <v>12566</v>
      </c>
      <c r="E2574" t="s">
        <v>10693</v>
      </c>
      <c r="F2574">
        <v>59.99</v>
      </c>
      <c r="G2574">
        <v>359.96</v>
      </c>
      <c r="H2574">
        <v>6</v>
      </c>
      <c r="I2574" t="s">
        <v>10682</v>
      </c>
      <c r="J2574">
        <v>12</v>
      </c>
      <c r="K2574">
        <v>0</v>
      </c>
      <c r="L2574" t="s">
        <v>10706</v>
      </c>
      <c r="N2574" t="s">
        <v>10732</v>
      </c>
      <c r="O2574" t="s">
        <v>10687</v>
      </c>
      <c r="Q2574" t="s">
        <v>10688</v>
      </c>
      <c r="S2574" t="s">
        <v>10733</v>
      </c>
      <c r="T2574">
        <v>43102.457002314797</v>
      </c>
    </row>
    <row r="2575" spans="1:20" x14ac:dyDescent="0.25">
      <c r="A2575" t="s">
        <v>4923</v>
      </c>
      <c r="B2575" t="s">
        <v>15013</v>
      </c>
      <c r="C2575" t="s">
        <v>10751</v>
      </c>
      <c r="D2575" t="s">
        <v>12566</v>
      </c>
      <c r="E2575" t="s">
        <v>10836</v>
      </c>
      <c r="F2575">
        <v>18.89</v>
      </c>
      <c r="G2575">
        <v>113.34</v>
      </c>
      <c r="H2575">
        <v>6</v>
      </c>
      <c r="I2575" t="s">
        <v>10682</v>
      </c>
      <c r="J2575">
        <v>0</v>
      </c>
      <c r="K2575">
        <v>0</v>
      </c>
      <c r="L2575" t="s">
        <v>15014</v>
      </c>
      <c r="N2575" t="s">
        <v>10761</v>
      </c>
      <c r="O2575" t="s">
        <v>10762</v>
      </c>
      <c r="P2575" t="s">
        <v>10708</v>
      </c>
      <c r="Q2575" t="s">
        <v>10763</v>
      </c>
      <c r="R2575" t="s">
        <v>10709</v>
      </c>
      <c r="S2575" t="s">
        <v>10764</v>
      </c>
      <c r="T2575">
        <v>43102.456921296303</v>
      </c>
    </row>
    <row r="2576" spans="1:20" x14ac:dyDescent="0.25">
      <c r="A2576" t="s">
        <v>15015</v>
      </c>
      <c r="B2576" t="s">
        <v>15016</v>
      </c>
      <c r="C2576" t="s">
        <v>10691</v>
      </c>
      <c r="D2576" t="s">
        <v>12566</v>
      </c>
      <c r="E2576" t="s">
        <v>10693</v>
      </c>
      <c r="F2576">
        <v>62.3</v>
      </c>
      <c r="G2576">
        <v>373.8</v>
      </c>
      <c r="H2576">
        <v>6</v>
      </c>
      <c r="I2576" t="s">
        <v>10682</v>
      </c>
      <c r="J2576">
        <v>20</v>
      </c>
      <c r="K2576">
        <v>0</v>
      </c>
      <c r="L2576" t="s">
        <v>10731</v>
      </c>
      <c r="N2576" t="s">
        <v>10803</v>
      </c>
      <c r="O2576" t="s">
        <v>10782</v>
      </c>
      <c r="Q2576" t="s">
        <v>10783</v>
      </c>
      <c r="S2576" t="s">
        <v>10804</v>
      </c>
      <c r="T2576">
        <v>43102.456875000003</v>
      </c>
    </row>
    <row r="2577" spans="1:20" x14ac:dyDescent="0.25">
      <c r="A2577" t="s">
        <v>15017</v>
      </c>
      <c r="B2577" t="s">
        <v>15018</v>
      </c>
      <c r="C2577" t="s">
        <v>10691</v>
      </c>
      <c r="D2577" t="s">
        <v>12566</v>
      </c>
      <c r="E2577" t="s">
        <v>10693</v>
      </c>
      <c r="F2577">
        <v>41.99</v>
      </c>
      <c r="G2577">
        <v>251.94</v>
      </c>
      <c r="H2577">
        <v>6</v>
      </c>
      <c r="I2577" t="s">
        <v>10682</v>
      </c>
      <c r="J2577">
        <v>0</v>
      </c>
      <c r="K2577">
        <v>0</v>
      </c>
      <c r="L2577" t="s">
        <v>11101</v>
      </c>
      <c r="N2577" t="s">
        <v>10694</v>
      </c>
      <c r="O2577" t="s">
        <v>10695</v>
      </c>
      <c r="Q2577" t="s">
        <v>10696</v>
      </c>
      <c r="S2577" t="s">
        <v>10697</v>
      </c>
      <c r="T2577">
        <v>43102.456944444399</v>
      </c>
    </row>
    <row r="2578" spans="1:20" x14ac:dyDescent="0.25">
      <c r="A2578" t="s">
        <v>8824</v>
      </c>
      <c r="B2578" t="s">
        <v>15019</v>
      </c>
      <c r="C2578" t="s">
        <v>10691</v>
      </c>
      <c r="D2578" t="s">
        <v>12566</v>
      </c>
      <c r="E2578" t="s">
        <v>10693</v>
      </c>
      <c r="F2578">
        <v>3119.99</v>
      </c>
      <c r="G2578">
        <v>3119.99</v>
      </c>
      <c r="H2578">
        <v>1</v>
      </c>
      <c r="I2578" t="s">
        <v>10682</v>
      </c>
      <c r="J2578">
        <v>48</v>
      </c>
      <c r="K2578">
        <v>0</v>
      </c>
      <c r="L2578" t="s">
        <v>10706</v>
      </c>
      <c r="N2578" t="s">
        <v>10707</v>
      </c>
      <c r="O2578" t="s">
        <v>10708</v>
      </c>
      <c r="Q2578" t="s">
        <v>10709</v>
      </c>
      <c r="S2578" t="s">
        <v>10710</v>
      </c>
      <c r="T2578">
        <v>43102.457002314797</v>
      </c>
    </row>
    <row r="2579" spans="1:20" x14ac:dyDescent="0.25">
      <c r="A2579" t="s">
        <v>15020</v>
      </c>
      <c r="B2579" t="s">
        <v>15021</v>
      </c>
      <c r="C2579" t="s">
        <v>10691</v>
      </c>
      <c r="D2579" t="s">
        <v>12566</v>
      </c>
      <c r="E2579" t="s">
        <v>10693</v>
      </c>
      <c r="F2579">
        <v>21.99</v>
      </c>
      <c r="G2579">
        <v>263.88</v>
      </c>
      <c r="H2579">
        <v>12</v>
      </c>
      <c r="I2579" t="s">
        <v>10682</v>
      </c>
      <c r="J2579">
        <v>0</v>
      </c>
      <c r="K2579">
        <v>0</v>
      </c>
      <c r="L2579" t="s">
        <v>11175</v>
      </c>
      <c r="N2579" t="s">
        <v>12793</v>
      </c>
      <c r="O2579" t="s">
        <v>11717</v>
      </c>
      <c r="Q2579" t="s">
        <v>11718</v>
      </c>
      <c r="S2579" t="s">
        <v>12794</v>
      </c>
      <c r="T2579">
        <v>43102.456956018497</v>
      </c>
    </row>
    <row r="2580" spans="1:20" x14ac:dyDescent="0.25">
      <c r="A2580" t="s">
        <v>15022</v>
      </c>
      <c r="B2580" t="s">
        <v>15023</v>
      </c>
      <c r="C2580" t="s">
        <v>10691</v>
      </c>
      <c r="D2580" t="s">
        <v>12566</v>
      </c>
      <c r="E2580" t="s">
        <v>10693</v>
      </c>
      <c r="F2580">
        <v>31.14</v>
      </c>
      <c r="G2580">
        <v>373.68</v>
      </c>
      <c r="H2580">
        <v>12</v>
      </c>
      <c r="I2580" t="s">
        <v>10682</v>
      </c>
      <c r="J2580">
        <v>0</v>
      </c>
      <c r="K2580">
        <v>0</v>
      </c>
      <c r="L2580" t="s">
        <v>10916</v>
      </c>
      <c r="N2580" t="s">
        <v>12793</v>
      </c>
      <c r="O2580" t="s">
        <v>11717</v>
      </c>
      <c r="Q2580" t="s">
        <v>11718</v>
      </c>
      <c r="S2580" t="s">
        <v>12794</v>
      </c>
      <c r="T2580">
        <v>43102.456909722197</v>
      </c>
    </row>
    <row r="2581" spans="1:20" x14ac:dyDescent="0.25">
      <c r="A2581" t="s">
        <v>15024</v>
      </c>
      <c r="B2581" t="s">
        <v>15025</v>
      </c>
      <c r="C2581" t="s">
        <v>10691</v>
      </c>
      <c r="D2581" t="s">
        <v>12566</v>
      </c>
      <c r="E2581" t="s">
        <v>10693</v>
      </c>
      <c r="F2581">
        <v>26.99</v>
      </c>
      <c r="G2581">
        <v>323.88</v>
      </c>
      <c r="H2581">
        <v>12</v>
      </c>
      <c r="I2581" t="s">
        <v>10682</v>
      </c>
      <c r="J2581">
        <v>0</v>
      </c>
      <c r="K2581">
        <v>0</v>
      </c>
      <c r="L2581" t="s">
        <v>10916</v>
      </c>
      <c r="N2581" t="s">
        <v>12793</v>
      </c>
      <c r="O2581" t="s">
        <v>11717</v>
      </c>
      <c r="Q2581" t="s">
        <v>11718</v>
      </c>
      <c r="S2581" t="s">
        <v>12794</v>
      </c>
      <c r="T2581">
        <v>43102.456909722197</v>
      </c>
    </row>
    <row r="2582" spans="1:20" x14ac:dyDescent="0.25">
      <c r="A2582" t="s">
        <v>8825</v>
      </c>
      <c r="B2582" t="s">
        <v>15026</v>
      </c>
      <c r="C2582" t="s">
        <v>10751</v>
      </c>
      <c r="D2582" t="s">
        <v>12566</v>
      </c>
      <c r="E2582" t="s">
        <v>10836</v>
      </c>
      <c r="F2582">
        <v>20.99</v>
      </c>
      <c r="G2582">
        <v>125.94</v>
      </c>
      <c r="H2582">
        <v>6</v>
      </c>
      <c r="I2582" t="s">
        <v>10682</v>
      </c>
      <c r="J2582">
        <v>0</v>
      </c>
      <c r="K2582">
        <v>0</v>
      </c>
      <c r="L2582" t="s">
        <v>10722</v>
      </c>
      <c r="N2582" t="s">
        <v>10737</v>
      </c>
      <c r="O2582" t="s">
        <v>10708</v>
      </c>
      <c r="Q2582" t="s">
        <v>10709</v>
      </c>
      <c r="S2582" t="s">
        <v>10738</v>
      </c>
      <c r="T2582">
        <v>43102.456956018497</v>
      </c>
    </row>
    <row r="2583" spans="1:20" x14ac:dyDescent="0.25">
      <c r="A2583" t="s">
        <v>8826</v>
      </c>
      <c r="B2583" t="s">
        <v>15027</v>
      </c>
      <c r="C2583" t="s">
        <v>10751</v>
      </c>
      <c r="D2583" t="s">
        <v>12566</v>
      </c>
      <c r="E2583" t="s">
        <v>10836</v>
      </c>
      <c r="F2583">
        <v>20.99</v>
      </c>
      <c r="G2583">
        <v>125.94</v>
      </c>
      <c r="H2583">
        <v>6</v>
      </c>
      <c r="I2583" t="s">
        <v>10682</v>
      </c>
      <c r="J2583">
        <v>0</v>
      </c>
      <c r="K2583">
        <v>0</v>
      </c>
      <c r="L2583" t="s">
        <v>10722</v>
      </c>
      <c r="N2583" t="s">
        <v>10737</v>
      </c>
      <c r="O2583" t="s">
        <v>10708</v>
      </c>
      <c r="Q2583" t="s">
        <v>10709</v>
      </c>
      <c r="S2583" t="s">
        <v>10738</v>
      </c>
      <c r="T2583">
        <v>43102.456956018497</v>
      </c>
    </row>
    <row r="2584" spans="1:20" x14ac:dyDescent="0.25">
      <c r="A2584" t="s">
        <v>8827</v>
      </c>
      <c r="B2584" t="s">
        <v>15028</v>
      </c>
      <c r="C2584" t="s">
        <v>10751</v>
      </c>
      <c r="D2584" t="s">
        <v>12566</v>
      </c>
      <c r="E2584" t="s">
        <v>10836</v>
      </c>
      <c r="F2584">
        <v>17.989999999999998</v>
      </c>
      <c r="G2584">
        <v>107.94</v>
      </c>
      <c r="H2584">
        <v>6</v>
      </c>
      <c r="I2584" t="s">
        <v>10682</v>
      </c>
      <c r="J2584">
        <v>8</v>
      </c>
      <c r="K2584">
        <v>0</v>
      </c>
      <c r="L2584" t="s">
        <v>10731</v>
      </c>
      <c r="N2584" t="s">
        <v>15029</v>
      </c>
      <c r="O2584" t="s">
        <v>10747</v>
      </c>
      <c r="Q2584" t="s">
        <v>10748</v>
      </c>
      <c r="S2584" t="s">
        <v>15030</v>
      </c>
      <c r="T2584">
        <v>43102.456875000003</v>
      </c>
    </row>
    <row r="2585" spans="1:20" x14ac:dyDescent="0.25">
      <c r="A2585" t="s">
        <v>8828</v>
      </c>
      <c r="B2585" t="s">
        <v>15031</v>
      </c>
      <c r="C2585" t="s">
        <v>10751</v>
      </c>
      <c r="D2585" t="s">
        <v>12566</v>
      </c>
      <c r="E2585" t="s">
        <v>10836</v>
      </c>
      <c r="F2585">
        <v>10.19</v>
      </c>
      <c r="G2585">
        <v>122.28</v>
      </c>
      <c r="H2585">
        <v>12</v>
      </c>
      <c r="I2585" t="s">
        <v>10682</v>
      </c>
      <c r="J2585">
        <v>0</v>
      </c>
      <c r="K2585">
        <v>0</v>
      </c>
      <c r="L2585" t="s">
        <v>13048</v>
      </c>
      <c r="N2585" t="s">
        <v>10700</v>
      </c>
      <c r="O2585" t="s">
        <v>10701</v>
      </c>
      <c r="Q2585" t="s">
        <v>10702</v>
      </c>
      <c r="S2585" t="s">
        <v>10703</v>
      </c>
      <c r="T2585">
        <v>43102.456875000003</v>
      </c>
    </row>
    <row r="2586" spans="1:20" x14ac:dyDescent="0.25">
      <c r="A2586" t="s">
        <v>15032</v>
      </c>
      <c r="B2586" t="s">
        <v>15033</v>
      </c>
      <c r="C2586" t="s">
        <v>10691</v>
      </c>
      <c r="D2586" t="s">
        <v>12566</v>
      </c>
      <c r="E2586" t="s">
        <v>10693</v>
      </c>
      <c r="F2586">
        <v>79.989999999999995</v>
      </c>
      <c r="G2586">
        <v>479.94</v>
      </c>
      <c r="H2586">
        <v>6</v>
      </c>
      <c r="I2586" t="s">
        <v>10682</v>
      </c>
      <c r="J2586">
        <v>0</v>
      </c>
      <c r="K2586">
        <v>0</v>
      </c>
      <c r="L2586" t="s">
        <v>10706</v>
      </c>
      <c r="N2586" t="s">
        <v>10793</v>
      </c>
      <c r="O2586" t="s">
        <v>10782</v>
      </c>
      <c r="Q2586" t="s">
        <v>10783</v>
      </c>
      <c r="S2586" t="s">
        <v>10794</v>
      </c>
      <c r="T2586">
        <v>43102.457002314797</v>
      </c>
    </row>
    <row r="2587" spans="1:20" x14ac:dyDescent="0.25">
      <c r="A2587" t="s">
        <v>15034</v>
      </c>
      <c r="B2587" t="s">
        <v>15035</v>
      </c>
      <c r="C2587" t="s">
        <v>10691</v>
      </c>
      <c r="D2587" t="s">
        <v>12566</v>
      </c>
      <c r="E2587" t="s">
        <v>10693</v>
      </c>
      <c r="F2587">
        <v>36.340000000000003</v>
      </c>
      <c r="G2587">
        <v>436.08</v>
      </c>
      <c r="H2587">
        <v>12</v>
      </c>
      <c r="I2587" t="s">
        <v>10682</v>
      </c>
      <c r="J2587">
        <v>3</v>
      </c>
      <c r="K2587">
        <v>0</v>
      </c>
      <c r="L2587" t="s">
        <v>10916</v>
      </c>
      <c r="N2587" t="s">
        <v>12793</v>
      </c>
      <c r="O2587" t="s">
        <v>11717</v>
      </c>
      <c r="Q2587" t="s">
        <v>11718</v>
      </c>
      <c r="S2587" t="s">
        <v>12794</v>
      </c>
      <c r="T2587">
        <v>43102.456909722197</v>
      </c>
    </row>
    <row r="2588" spans="1:20" x14ac:dyDescent="0.25">
      <c r="A2588" t="s">
        <v>4924</v>
      </c>
      <c r="B2588" t="s">
        <v>15036</v>
      </c>
      <c r="C2588" t="s">
        <v>13217</v>
      </c>
      <c r="D2588" t="s">
        <v>12566</v>
      </c>
      <c r="E2588" t="s">
        <v>10685</v>
      </c>
      <c r="F2588">
        <v>56.99</v>
      </c>
      <c r="G2588">
        <v>341.94</v>
      </c>
      <c r="H2588">
        <v>6</v>
      </c>
      <c r="I2588" t="s">
        <v>10682</v>
      </c>
      <c r="J2588">
        <v>6</v>
      </c>
      <c r="K2588">
        <v>0</v>
      </c>
      <c r="L2588" t="s">
        <v>11406</v>
      </c>
      <c r="M2588">
        <v>43192</v>
      </c>
      <c r="N2588" t="s">
        <v>10746</v>
      </c>
      <c r="O2588" t="s">
        <v>10747</v>
      </c>
      <c r="Q2588" t="s">
        <v>10748</v>
      </c>
      <c r="S2588" t="s">
        <v>10749</v>
      </c>
      <c r="T2588">
        <v>43102.456979166702</v>
      </c>
    </row>
    <row r="2589" spans="1:20" x14ac:dyDescent="0.25">
      <c r="A2589" t="s">
        <v>8829</v>
      </c>
      <c r="B2589" t="s">
        <v>15037</v>
      </c>
      <c r="C2589" t="s">
        <v>13217</v>
      </c>
      <c r="D2589" t="s">
        <v>12566</v>
      </c>
      <c r="E2589" t="s">
        <v>10836</v>
      </c>
      <c r="F2589">
        <v>251.99</v>
      </c>
      <c r="G2589">
        <v>251.99</v>
      </c>
      <c r="H2589">
        <v>1</v>
      </c>
      <c r="I2589" t="s">
        <v>10682</v>
      </c>
      <c r="J2589">
        <v>0</v>
      </c>
      <c r="K2589">
        <v>0</v>
      </c>
      <c r="L2589" t="s">
        <v>10835</v>
      </c>
      <c r="N2589" t="s">
        <v>10837</v>
      </c>
      <c r="O2589" t="s">
        <v>10701</v>
      </c>
      <c r="Q2589" t="s">
        <v>10702</v>
      </c>
      <c r="S2589" t="s">
        <v>10838</v>
      </c>
      <c r="T2589">
        <v>43102.456863425898</v>
      </c>
    </row>
    <row r="2590" spans="1:20" x14ac:dyDescent="0.25">
      <c r="A2590" t="s">
        <v>15038</v>
      </c>
      <c r="B2590" t="s">
        <v>15039</v>
      </c>
      <c r="C2590" t="s">
        <v>10691</v>
      </c>
      <c r="D2590" t="s">
        <v>12566</v>
      </c>
      <c r="E2590" t="s">
        <v>10693</v>
      </c>
      <c r="F2590">
        <v>31.14</v>
      </c>
      <c r="G2590">
        <v>373.68</v>
      </c>
      <c r="H2590">
        <v>12</v>
      </c>
      <c r="I2590" t="s">
        <v>10682</v>
      </c>
      <c r="J2590">
        <v>0</v>
      </c>
      <c r="K2590">
        <v>0</v>
      </c>
      <c r="L2590" t="s">
        <v>11021</v>
      </c>
      <c r="N2590" t="s">
        <v>12793</v>
      </c>
      <c r="O2590" t="s">
        <v>11717</v>
      </c>
      <c r="Q2590" t="s">
        <v>11718</v>
      </c>
      <c r="S2590" t="s">
        <v>12794</v>
      </c>
      <c r="T2590">
        <v>43102.456875000003</v>
      </c>
    </row>
    <row r="2591" spans="1:20" x14ac:dyDescent="0.25">
      <c r="A2591" t="s">
        <v>15040</v>
      </c>
      <c r="B2591" t="s">
        <v>15041</v>
      </c>
      <c r="C2591" t="s">
        <v>10691</v>
      </c>
      <c r="D2591" t="s">
        <v>12566</v>
      </c>
      <c r="E2591" t="s">
        <v>10693</v>
      </c>
      <c r="F2591">
        <v>12.99</v>
      </c>
      <c r="G2591">
        <v>77.94</v>
      </c>
      <c r="H2591">
        <v>6</v>
      </c>
      <c r="I2591" t="s">
        <v>10682</v>
      </c>
      <c r="J2591">
        <v>0</v>
      </c>
      <c r="K2591">
        <v>0</v>
      </c>
      <c r="L2591" t="s">
        <v>10758</v>
      </c>
      <c r="N2591" t="s">
        <v>10826</v>
      </c>
      <c r="O2591" t="s">
        <v>10708</v>
      </c>
      <c r="Q2591" t="s">
        <v>10709</v>
      </c>
      <c r="S2591" t="s">
        <v>10827</v>
      </c>
      <c r="T2591">
        <v>43109.404224537</v>
      </c>
    </row>
    <row r="2592" spans="1:20" x14ac:dyDescent="0.25">
      <c r="A2592" t="s">
        <v>15042</v>
      </c>
      <c r="B2592" t="s">
        <v>15043</v>
      </c>
      <c r="C2592" t="s">
        <v>10691</v>
      </c>
      <c r="D2592" t="s">
        <v>12566</v>
      </c>
      <c r="E2592" t="s">
        <v>10693</v>
      </c>
      <c r="F2592">
        <v>10.99</v>
      </c>
      <c r="G2592">
        <v>131.88</v>
      </c>
      <c r="H2592">
        <v>12</v>
      </c>
      <c r="I2592" t="s">
        <v>10682</v>
      </c>
      <c r="J2592">
        <v>0</v>
      </c>
      <c r="K2592">
        <v>0</v>
      </c>
      <c r="L2592" t="s">
        <v>11168</v>
      </c>
      <c r="N2592" t="s">
        <v>10826</v>
      </c>
      <c r="O2592" t="s">
        <v>10708</v>
      </c>
      <c r="Q2592" t="s">
        <v>10709</v>
      </c>
      <c r="S2592" t="s">
        <v>10827</v>
      </c>
      <c r="T2592">
        <v>43102.456875000003</v>
      </c>
    </row>
    <row r="2593" spans="1:20" x14ac:dyDescent="0.25">
      <c r="A2593" t="s">
        <v>15044</v>
      </c>
      <c r="B2593" t="s">
        <v>15045</v>
      </c>
      <c r="C2593" t="s">
        <v>10691</v>
      </c>
      <c r="D2593" t="s">
        <v>12566</v>
      </c>
      <c r="E2593" t="s">
        <v>10693</v>
      </c>
      <c r="F2593">
        <v>52.99</v>
      </c>
      <c r="G2593">
        <v>317.94</v>
      </c>
      <c r="H2593">
        <v>6</v>
      </c>
      <c r="I2593" t="s">
        <v>10682</v>
      </c>
      <c r="J2593">
        <v>0</v>
      </c>
      <c r="K2593">
        <v>0</v>
      </c>
      <c r="L2593" t="s">
        <v>10731</v>
      </c>
      <c r="N2593" t="s">
        <v>13415</v>
      </c>
      <c r="O2593" t="s">
        <v>13416</v>
      </c>
      <c r="Q2593" t="s">
        <v>13417</v>
      </c>
      <c r="S2593" t="s">
        <v>13418</v>
      </c>
      <c r="T2593">
        <v>43102.456875000003</v>
      </c>
    </row>
    <row r="2594" spans="1:20" x14ac:dyDescent="0.25">
      <c r="A2594" t="s">
        <v>4925</v>
      </c>
      <c r="B2594" t="s">
        <v>15046</v>
      </c>
      <c r="C2594" t="s">
        <v>10681</v>
      </c>
      <c r="D2594" t="s">
        <v>10683</v>
      </c>
      <c r="E2594" t="s">
        <v>10685</v>
      </c>
      <c r="F2594">
        <v>89.99</v>
      </c>
      <c r="G2594">
        <v>539.94000000000005</v>
      </c>
      <c r="H2594">
        <v>6</v>
      </c>
      <c r="I2594" t="s">
        <v>10682</v>
      </c>
      <c r="J2594">
        <v>0</v>
      </c>
      <c r="K2594">
        <v>0</v>
      </c>
      <c r="L2594" t="s">
        <v>10731</v>
      </c>
      <c r="N2594" t="s">
        <v>13477</v>
      </c>
      <c r="S2594" t="s">
        <v>13478</v>
      </c>
      <c r="T2594">
        <v>43102.456875000003</v>
      </c>
    </row>
    <row r="2595" spans="1:20" x14ac:dyDescent="0.25">
      <c r="A2595" t="s">
        <v>15047</v>
      </c>
      <c r="B2595" t="s">
        <v>15048</v>
      </c>
      <c r="C2595" t="s">
        <v>10691</v>
      </c>
      <c r="D2595" t="s">
        <v>12566</v>
      </c>
      <c r="E2595" t="s">
        <v>10693</v>
      </c>
      <c r="F2595">
        <v>54.99</v>
      </c>
      <c r="G2595">
        <v>329.94</v>
      </c>
      <c r="H2595">
        <v>6</v>
      </c>
      <c r="I2595" t="s">
        <v>10682</v>
      </c>
      <c r="J2595">
        <v>2</v>
      </c>
      <c r="K2595">
        <v>0</v>
      </c>
      <c r="L2595" t="s">
        <v>11406</v>
      </c>
      <c r="M2595">
        <v>43192</v>
      </c>
      <c r="N2595" t="s">
        <v>13415</v>
      </c>
      <c r="O2595" t="s">
        <v>13416</v>
      </c>
      <c r="Q2595" t="s">
        <v>13417</v>
      </c>
      <c r="S2595" t="s">
        <v>13418</v>
      </c>
      <c r="T2595">
        <v>43102.456979166702</v>
      </c>
    </row>
    <row r="2596" spans="1:20" x14ac:dyDescent="0.25">
      <c r="A2596" t="s">
        <v>4926</v>
      </c>
      <c r="B2596" t="s">
        <v>15049</v>
      </c>
      <c r="C2596" t="s">
        <v>10681</v>
      </c>
      <c r="D2596" t="s">
        <v>10683</v>
      </c>
      <c r="E2596" t="s">
        <v>10685</v>
      </c>
      <c r="F2596">
        <v>56.99</v>
      </c>
      <c r="G2596">
        <v>341.94</v>
      </c>
      <c r="H2596">
        <v>6</v>
      </c>
      <c r="I2596" t="s">
        <v>10682</v>
      </c>
      <c r="J2596">
        <v>0</v>
      </c>
      <c r="K2596">
        <v>0</v>
      </c>
      <c r="L2596" t="s">
        <v>10731</v>
      </c>
      <c r="N2596" t="s">
        <v>13477</v>
      </c>
      <c r="S2596" t="s">
        <v>13478</v>
      </c>
      <c r="T2596">
        <v>43102.456875000003</v>
      </c>
    </row>
    <row r="2597" spans="1:20" x14ac:dyDescent="0.25">
      <c r="A2597" t="s">
        <v>8830</v>
      </c>
      <c r="B2597" t="s">
        <v>15050</v>
      </c>
      <c r="C2597" t="s">
        <v>10691</v>
      </c>
      <c r="D2597" t="s">
        <v>12566</v>
      </c>
      <c r="E2597" t="s">
        <v>10693</v>
      </c>
      <c r="F2597">
        <v>14.39</v>
      </c>
      <c r="G2597">
        <v>86.34</v>
      </c>
      <c r="H2597">
        <v>6</v>
      </c>
      <c r="I2597" t="s">
        <v>10682</v>
      </c>
      <c r="J2597">
        <v>0</v>
      </c>
      <c r="K2597">
        <v>0</v>
      </c>
      <c r="L2597" t="s">
        <v>10767</v>
      </c>
      <c r="N2597" t="s">
        <v>11212</v>
      </c>
      <c r="O2597" t="s">
        <v>10701</v>
      </c>
      <c r="Q2597" t="s">
        <v>10702</v>
      </c>
      <c r="S2597" t="s">
        <v>11213</v>
      </c>
      <c r="T2597">
        <v>43102.456932870402</v>
      </c>
    </row>
    <row r="2598" spans="1:20" x14ac:dyDescent="0.25">
      <c r="A2598" t="s">
        <v>15051</v>
      </c>
      <c r="B2598" t="s">
        <v>12616</v>
      </c>
      <c r="C2598" t="s">
        <v>10691</v>
      </c>
      <c r="D2598" t="s">
        <v>12566</v>
      </c>
      <c r="E2598" t="s">
        <v>10693</v>
      </c>
      <c r="F2598">
        <v>13.99</v>
      </c>
      <c r="G2598">
        <v>167.88</v>
      </c>
      <c r="H2598">
        <v>12</v>
      </c>
      <c r="I2598" t="s">
        <v>10682</v>
      </c>
      <c r="J2598">
        <v>0</v>
      </c>
      <c r="K2598">
        <v>0</v>
      </c>
      <c r="L2598" t="s">
        <v>10758</v>
      </c>
      <c r="N2598" t="s">
        <v>10803</v>
      </c>
      <c r="O2598" t="s">
        <v>10782</v>
      </c>
      <c r="Q2598" t="s">
        <v>10783</v>
      </c>
      <c r="S2598" t="s">
        <v>10804</v>
      </c>
      <c r="T2598">
        <v>43109.404224537</v>
      </c>
    </row>
    <row r="2599" spans="1:20" x14ac:dyDescent="0.25">
      <c r="A2599" t="s">
        <v>15052</v>
      </c>
      <c r="B2599" t="s">
        <v>15053</v>
      </c>
      <c r="C2599" t="s">
        <v>10691</v>
      </c>
      <c r="D2599" t="s">
        <v>12566</v>
      </c>
      <c r="E2599" t="s">
        <v>10693</v>
      </c>
      <c r="F2599">
        <v>23.88</v>
      </c>
      <c r="G2599">
        <v>143.28</v>
      </c>
      <c r="H2599">
        <v>6</v>
      </c>
      <c r="I2599" t="s">
        <v>10682</v>
      </c>
      <c r="J2599">
        <v>0</v>
      </c>
      <c r="K2599">
        <v>0</v>
      </c>
      <c r="L2599" t="s">
        <v>10916</v>
      </c>
      <c r="N2599" t="s">
        <v>14166</v>
      </c>
      <c r="O2599" t="s">
        <v>10747</v>
      </c>
      <c r="Q2599" t="s">
        <v>10748</v>
      </c>
      <c r="S2599" t="s">
        <v>14167</v>
      </c>
      <c r="T2599">
        <v>43102.456909722197</v>
      </c>
    </row>
    <row r="2600" spans="1:20" x14ac:dyDescent="0.25">
      <c r="A2600" t="s">
        <v>15054</v>
      </c>
      <c r="B2600" t="s">
        <v>15055</v>
      </c>
      <c r="C2600" t="s">
        <v>10751</v>
      </c>
      <c r="D2600" t="s">
        <v>12566</v>
      </c>
      <c r="E2600" t="s">
        <v>10753</v>
      </c>
      <c r="F2600">
        <v>15.99</v>
      </c>
      <c r="G2600">
        <v>191.88</v>
      </c>
      <c r="H2600">
        <v>12</v>
      </c>
      <c r="I2600" t="s">
        <v>10682</v>
      </c>
      <c r="J2600">
        <v>0</v>
      </c>
      <c r="K2600">
        <v>0</v>
      </c>
      <c r="L2600" t="s">
        <v>10717</v>
      </c>
      <c r="N2600" t="s">
        <v>10991</v>
      </c>
      <c r="O2600" t="s">
        <v>10992</v>
      </c>
      <c r="Q2600" t="s">
        <v>10993</v>
      </c>
      <c r="S2600" t="s">
        <v>10994</v>
      </c>
      <c r="T2600">
        <v>43102.456921296303</v>
      </c>
    </row>
    <row r="2601" spans="1:20" x14ac:dyDescent="0.25">
      <c r="A2601" t="s">
        <v>15056</v>
      </c>
      <c r="B2601" t="s">
        <v>15057</v>
      </c>
      <c r="C2601" t="s">
        <v>10691</v>
      </c>
      <c r="D2601" t="s">
        <v>12566</v>
      </c>
      <c r="E2601" t="s">
        <v>10693</v>
      </c>
      <c r="F2601">
        <v>41.53</v>
      </c>
      <c r="G2601">
        <v>249.18</v>
      </c>
      <c r="H2601">
        <v>6</v>
      </c>
      <c r="I2601" t="s">
        <v>10682</v>
      </c>
      <c r="J2601">
        <v>0</v>
      </c>
      <c r="K2601">
        <v>0</v>
      </c>
      <c r="L2601" t="s">
        <v>11305</v>
      </c>
      <c r="N2601" t="s">
        <v>10837</v>
      </c>
      <c r="O2601" t="s">
        <v>10701</v>
      </c>
      <c r="Q2601" t="s">
        <v>10702</v>
      </c>
      <c r="S2601" t="s">
        <v>10838</v>
      </c>
      <c r="T2601">
        <v>43102.456875000003</v>
      </c>
    </row>
    <row r="2602" spans="1:20" x14ac:dyDescent="0.25">
      <c r="A2602" t="s">
        <v>15058</v>
      </c>
      <c r="B2602" t="s">
        <v>15059</v>
      </c>
      <c r="C2602" t="s">
        <v>10691</v>
      </c>
      <c r="D2602" t="s">
        <v>12566</v>
      </c>
      <c r="E2602" t="s">
        <v>10693</v>
      </c>
      <c r="F2602">
        <v>22.99</v>
      </c>
      <c r="G2602">
        <v>68.97</v>
      </c>
      <c r="H2602">
        <v>3</v>
      </c>
      <c r="I2602" t="s">
        <v>10682</v>
      </c>
      <c r="J2602">
        <v>0</v>
      </c>
      <c r="K2602">
        <v>0</v>
      </c>
      <c r="L2602" t="s">
        <v>10918</v>
      </c>
      <c r="N2602" t="s">
        <v>12282</v>
      </c>
      <c r="O2602" t="s">
        <v>10687</v>
      </c>
      <c r="Q2602" t="s">
        <v>10688</v>
      </c>
      <c r="S2602" t="s">
        <v>12283</v>
      </c>
      <c r="T2602">
        <v>43102.456967592603</v>
      </c>
    </row>
    <row r="2603" spans="1:20" x14ac:dyDescent="0.25">
      <c r="A2603" t="s">
        <v>15060</v>
      </c>
      <c r="B2603" t="s">
        <v>12876</v>
      </c>
      <c r="C2603" t="s">
        <v>10691</v>
      </c>
      <c r="D2603" t="s">
        <v>12566</v>
      </c>
      <c r="E2603" t="s">
        <v>10693</v>
      </c>
      <c r="F2603">
        <v>17.989999999999998</v>
      </c>
      <c r="G2603">
        <v>215.88</v>
      </c>
      <c r="H2603">
        <v>12</v>
      </c>
      <c r="I2603" t="s">
        <v>10682</v>
      </c>
      <c r="J2603">
        <v>0</v>
      </c>
      <c r="K2603">
        <v>0</v>
      </c>
      <c r="L2603" t="s">
        <v>10758</v>
      </c>
      <c r="N2603" t="s">
        <v>12673</v>
      </c>
      <c r="O2603" t="s">
        <v>10687</v>
      </c>
      <c r="Q2603" t="s">
        <v>10688</v>
      </c>
      <c r="S2603" t="s">
        <v>12674</v>
      </c>
      <c r="T2603">
        <v>43109.404224537</v>
      </c>
    </row>
    <row r="2604" spans="1:20" x14ac:dyDescent="0.25">
      <c r="A2604" t="s">
        <v>15061</v>
      </c>
      <c r="B2604" t="s">
        <v>15062</v>
      </c>
      <c r="C2604" t="s">
        <v>10691</v>
      </c>
      <c r="D2604" t="s">
        <v>12566</v>
      </c>
      <c r="E2604" t="s">
        <v>10693</v>
      </c>
      <c r="F2604">
        <v>12.99</v>
      </c>
      <c r="G2604">
        <v>155.88</v>
      </c>
      <c r="H2604">
        <v>12</v>
      </c>
      <c r="I2604" t="s">
        <v>10682</v>
      </c>
      <c r="J2604">
        <v>0</v>
      </c>
      <c r="K2604">
        <v>0</v>
      </c>
      <c r="L2604" t="s">
        <v>10717</v>
      </c>
      <c r="N2604" t="s">
        <v>11489</v>
      </c>
      <c r="O2604" t="s">
        <v>10701</v>
      </c>
      <c r="Q2604" t="s">
        <v>10702</v>
      </c>
      <c r="S2604" t="s">
        <v>11490</v>
      </c>
      <c r="T2604">
        <v>43102.456921296303</v>
      </c>
    </row>
    <row r="2605" spans="1:20" x14ac:dyDescent="0.25">
      <c r="A2605" t="s">
        <v>8831</v>
      </c>
      <c r="B2605" t="s">
        <v>15063</v>
      </c>
      <c r="C2605" t="s">
        <v>10751</v>
      </c>
      <c r="D2605" t="s">
        <v>12566</v>
      </c>
      <c r="E2605" t="s">
        <v>10836</v>
      </c>
      <c r="F2605">
        <v>21.59</v>
      </c>
      <c r="G2605">
        <v>129.54</v>
      </c>
      <c r="H2605">
        <v>6</v>
      </c>
      <c r="I2605" t="s">
        <v>10682</v>
      </c>
      <c r="J2605">
        <v>0</v>
      </c>
      <c r="K2605">
        <v>0</v>
      </c>
      <c r="L2605" t="s">
        <v>11301</v>
      </c>
      <c r="N2605" t="s">
        <v>13623</v>
      </c>
      <c r="O2605" t="s">
        <v>11717</v>
      </c>
      <c r="Q2605" t="s">
        <v>11718</v>
      </c>
      <c r="S2605" t="s">
        <v>13624</v>
      </c>
      <c r="T2605">
        <v>43102.456875000003</v>
      </c>
    </row>
    <row r="2606" spans="1:20" x14ac:dyDescent="0.25">
      <c r="A2606" t="s">
        <v>15064</v>
      </c>
      <c r="B2606" t="s">
        <v>15065</v>
      </c>
      <c r="C2606" t="s">
        <v>10691</v>
      </c>
      <c r="D2606" t="s">
        <v>12566</v>
      </c>
      <c r="E2606" t="s">
        <v>10693</v>
      </c>
      <c r="F2606">
        <v>51.91</v>
      </c>
      <c r="G2606">
        <v>622.91999999999996</v>
      </c>
      <c r="H2606">
        <v>12</v>
      </c>
      <c r="I2606" t="s">
        <v>10682</v>
      </c>
      <c r="J2606">
        <v>0</v>
      </c>
      <c r="K2606">
        <v>0</v>
      </c>
      <c r="L2606" t="s">
        <v>15066</v>
      </c>
      <c r="N2606" t="s">
        <v>12793</v>
      </c>
      <c r="O2606" t="s">
        <v>11717</v>
      </c>
      <c r="Q2606" t="s">
        <v>11718</v>
      </c>
      <c r="S2606" t="s">
        <v>12794</v>
      </c>
      <c r="T2606">
        <v>43102.456956018497</v>
      </c>
    </row>
    <row r="2607" spans="1:20" x14ac:dyDescent="0.25">
      <c r="A2607" t="s">
        <v>15067</v>
      </c>
      <c r="B2607" t="s">
        <v>15068</v>
      </c>
      <c r="C2607" t="s">
        <v>10751</v>
      </c>
      <c r="D2607" t="s">
        <v>12566</v>
      </c>
      <c r="E2607" t="s">
        <v>10836</v>
      </c>
      <c r="F2607">
        <v>23.09</v>
      </c>
      <c r="G2607">
        <v>277.08</v>
      </c>
      <c r="H2607">
        <v>12</v>
      </c>
      <c r="I2607" t="s">
        <v>10682</v>
      </c>
      <c r="J2607">
        <v>0</v>
      </c>
      <c r="K2607">
        <v>0</v>
      </c>
      <c r="L2607" t="s">
        <v>10831</v>
      </c>
      <c r="N2607" t="s">
        <v>12793</v>
      </c>
      <c r="O2607" t="s">
        <v>11717</v>
      </c>
      <c r="Q2607" t="s">
        <v>11718</v>
      </c>
      <c r="S2607" t="s">
        <v>12794</v>
      </c>
      <c r="T2607">
        <v>43102.456956018497</v>
      </c>
    </row>
    <row r="2608" spans="1:20" x14ac:dyDescent="0.25">
      <c r="A2608" t="s">
        <v>15069</v>
      </c>
      <c r="B2608" t="s">
        <v>15070</v>
      </c>
      <c r="C2608" t="s">
        <v>10691</v>
      </c>
      <c r="D2608" t="s">
        <v>12566</v>
      </c>
      <c r="E2608" t="s">
        <v>10693</v>
      </c>
      <c r="F2608">
        <v>38.409999999999997</v>
      </c>
      <c r="G2608">
        <v>460.92</v>
      </c>
      <c r="H2608">
        <v>12</v>
      </c>
      <c r="I2608" t="s">
        <v>10682</v>
      </c>
      <c r="J2608">
        <v>0</v>
      </c>
      <c r="K2608">
        <v>0</v>
      </c>
      <c r="L2608" t="s">
        <v>11982</v>
      </c>
      <c r="N2608" t="s">
        <v>12793</v>
      </c>
      <c r="O2608" t="s">
        <v>11717</v>
      </c>
      <c r="Q2608" t="s">
        <v>11718</v>
      </c>
      <c r="S2608" t="s">
        <v>12794</v>
      </c>
      <c r="T2608">
        <v>43102.456956018497</v>
      </c>
    </row>
    <row r="2609" spans="1:20" x14ac:dyDescent="0.25">
      <c r="A2609" t="s">
        <v>15071</v>
      </c>
      <c r="B2609" t="s">
        <v>15072</v>
      </c>
      <c r="C2609" t="s">
        <v>10691</v>
      </c>
      <c r="D2609" t="s">
        <v>12566</v>
      </c>
      <c r="E2609" t="s">
        <v>10693</v>
      </c>
      <c r="F2609">
        <v>43.6</v>
      </c>
      <c r="G2609">
        <v>523.20000000000005</v>
      </c>
      <c r="H2609">
        <v>12</v>
      </c>
      <c r="I2609" t="s">
        <v>10682</v>
      </c>
      <c r="J2609">
        <v>0</v>
      </c>
      <c r="K2609">
        <v>0</v>
      </c>
      <c r="L2609" t="s">
        <v>10731</v>
      </c>
      <c r="N2609" t="s">
        <v>12793</v>
      </c>
      <c r="O2609" t="s">
        <v>11717</v>
      </c>
      <c r="Q2609" t="s">
        <v>11718</v>
      </c>
      <c r="S2609" t="s">
        <v>12794</v>
      </c>
      <c r="T2609">
        <v>43102.456875000003</v>
      </c>
    </row>
    <row r="2610" spans="1:20" x14ac:dyDescent="0.25">
      <c r="A2610" t="s">
        <v>15073</v>
      </c>
      <c r="B2610" t="s">
        <v>15074</v>
      </c>
      <c r="C2610" t="s">
        <v>10691</v>
      </c>
      <c r="D2610" t="s">
        <v>12566</v>
      </c>
      <c r="E2610" t="s">
        <v>10693</v>
      </c>
      <c r="F2610">
        <v>93.45</v>
      </c>
      <c r="G2610">
        <v>560.70000000000005</v>
      </c>
      <c r="H2610">
        <v>6</v>
      </c>
      <c r="I2610" t="s">
        <v>10682</v>
      </c>
      <c r="J2610">
        <v>20</v>
      </c>
      <c r="K2610">
        <v>0</v>
      </c>
      <c r="L2610" t="s">
        <v>10731</v>
      </c>
      <c r="N2610" t="s">
        <v>10803</v>
      </c>
      <c r="O2610" t="s">
        <v>10782</v>
      </c>
      <c r="Q2610" t="s">
        <v>10783</v>
      </c>
      <c r="S2610" t="s">
        <v>10804</v>
      </c>
      <c r="T2610">
        <v>43102.456875000003</v>
      </c>
    </row>
    <row r="2611" spans="1:20" x14ac:dyDescent="0.25">
      <c r="A2611" t="s">
        <v>15075</v>
      </c>
      <c r="B2611" t="s">
        <v>15076</v>
      </c>
      <c r="C2611" t="s">
        <v>10856</v>
      </c>
      <c r="D2611" t="s">
        <v>12566</v>
      </c>
      <c r="E2611" t="s">
        <v>10753</v>
      </c>
      <c r="F2611">
        <v>100.35</v>
      </c>
      <c r="G2611">
        <v>602.1</v>
      </c>
      <c r="H2611">
        <v>6</v>
      </c>
      <c r="I2611" t="s">
        <v>10682</v>
      </c>
      <c r="J2611">
        <v>0</v>
      </c>
      <c r="K2611">
        <v>0</v>
      </c>
      <c r="L2611" t="s">
        <v>10731</v>
      </c>
      <c r="N2611" t="s">
        <v>14251</v>
      </c>
      <c r="O2611" t="s">
        <v>11717</v>
      </c>
      <c r="Q2611" t="s">
        <v>11718</v>
      </c>
      <c r="S2611" t="s">
        <v>14252</v>
      </c>
      <c r="T2611">
        <v>43102.456875000003</v>
      </c>
    </row>
    <row r="2612" spans="1:20" x14ac:dyDescent="0.25">
      <c r="A2612" t="s">
        <v>8832</v>
      </c>
      <c r="B2612" t="s">
        <v>15077</v>
      </c>
      <c r="C2612" t="s">
        <v>10691</v>
      </c>
      <c r="D2612" t="s">
        <v>12566</v>
      </c>
      <c r="E2612" t="s">
        <v>10693</v>
      </c>
      <c r="F2612">
        <v>8.99</v>
      </c>
      <c r="G2612">
        <v>107.88</v>
      </c>
      <c r="H2612">
        <v>12</v>
      </c>
      <c r="I2612" t="s">
        <v>10682</v>
      </c>
      <c r="J2612">
        <v>0</v>
      </c>
      <c r="K2612">
        <v>0</v>
      </c>
      <c r="L2612" t="s">
        <v>10791</v>
      </c>
      <c r="M2612">
        <v>44133</v>
      </c>
      <c r="N2612" t="s">
        <v>10686</v>
      </c>
      <c r="O2612" t="s">
        <v>10687</v>
      </c>
      <c r="Q2612" t="s">
        <v>10688</v>
      </c>
      <c r="S2612" t="s">
        <v>10689</v>
      </c>
      <c r="T2612">
        <v>43102.456967592603</v>
      </c>
    </row>
    <row r="2613" spans="1:20" x14ac:dyDescent="0.25">
      <c r="A2613" t="s">
        <v>15078</v>
      </c>
      <c r="B2613" t="s">
        <v>15079</v>
      </c>
      <c r="C2613" t="s">
        <v>10691</v>
      </c>
      <c r="D2613" t="s">
        <v>12566</v>
      </c>
      <c r="E2613" t="s">
        <v>10693</v>
      </c>
      <c r="F2613">
        <v>42.99</v>
      </c>
      <c r="G2613">
        <v>257.94</v>
      </c>
      <c r="H2613">
        <v>6</v>
      </c>
      <c r="I2613" t="s">
        <v>10682</v>
      </c>
      <c r="J2613">
        <v>0</v>
      </c>
      <c r="K2613">
        <v>0</v>
      </c>
      <c r="L2613" t="s">
        <v>10758</v>
      </c>
      <c r="N2613" t="s">
        <v>12191</v>
      </c>
      <c r="O2613" t="s">
        <v>10747</v>
      </c>
      <c r="Q2613" t="s">
        <v>10748</v>
      </c>
      <c r="S2613" t="s">
        <v>12192</v>
      </c>
      <c r="T2613">
        <v>43109.404224537</v>
      </c>
    </row>
    <row r="2614" spans="1:20" x14ac:dyDescent="0.25">
      <c r="A2614" t="s">
        <v>4927</v>
      </c>
      <c r="B2614" t="s">
        <v>15080</v>
      </c>
      <c r="C2614" t="s">
        <v>10751</v>
      </c>
      <c r="D2614" t="s">
        <v>12566</v>
      </c>
      <c r="E2614" t="s">
        <v>10836</v>
      </c>
      <c r="F2614">
        <v>74.989999999999995</v>
      </c>
      <c r="G2614">
        <v>449.94</v>
      </c>
      <c r="H2614">
        <v>6</v>
      </c>
      <c r="I2614" t="s">
        <v>10682</v>
      </c>
      <c r="J2614">
        <v>23</v>
      </c>
      <c r="K2614">
        <v>0</v>
      </c>
      <c r="L2614" t="s">
        <v>11014</v>
      </c>
      <c r="N2614" t="s">
        <v>10803</v>
      </c>
      <c r="O2614" t="s">
        <v>10782</v>
      </c>
      <c r="Q2614" t="s">
        <v>10783</v>
      </c>
      <c r="S2614" t="s">
        <v>10804</v>
      </c>
      <c r="T2614">
        <v>43102.456863425898</v>
      </c>
    </row>
    <row r="2615" spans="1:20" x14ac:dyDescent="0.25">
      <c r="A2615" t="s">
        <v>15081</v>
      </c>
      <c r="B2615" t="s">
        <v>15082</v>
      </c>
      <c r="C2615" t="s">
        <v>10691</v>
      </c>
      <c r="D2615" t="s">
        <v>12566</v>
      </c>
      <c r="E2615" t="s">
        <v>10693</v>
      </c>
      <c r="F2615">
        <v>25.95</v>
      </c>
      <c r="G2615">
        <v>155.69999999999999</v>
      </c>
      <c r="H2615">
        <v>6</v>
      </c>
      <c r="I2615" t="s">
        <v>10682</v>
      </c>
      <c r="J2615">
        <v>0</v>
      </c>
      <c r="K2615">
        <v>0</v>
      </c>
      <c r="L2615" t="s">
        <v>10918</v>
      </c>
      <c r="N2615" t="s">
        <v>13258</v>
      </c>
      <c r="O2615" t="s">
        <v>11717</v>
      </c>
      <c r="Q2615" t="s">
        <v>11718</v>
      </c>
      <c r="S2615" t="s">
        <v>13259</v>
      </c>
      <c r="T2615">
        <v>43102.456967592603</v>
      </c>
    </row>
    <row r="2616" spans="1:20" x14ac:dyDescent="0.25">
      <c r="A2616" t="s">
        <v>15083</v>
      </c>
      <c r="B2616" t="s">
        <v>15084</v>
      </c>
      <c r="C2616" t="s">
        <v>10691</v>
      </c>
      <c r="D2616" t="s">
        <v>12566</v>
      </c>
      <c r="E2616" t="s">
        <v>10693</v>
      </c>
      <c r="F2616">
        <v>25.95</v>
      </c>
      <c r="G2616">
        <v>155.69999999999999</v>
      </c>
      <c r="H2616">
        <v>6</v>
      </c>
      <c r="I2616" t="s">
        <v>10682</v>
      </c>
      <c r="J2616">
        <v>0</v>
      </c>
      <c r="K2616">
        <v>0</v>
      </c>
      <c r="L2616" t="s">
        <v>10918</v>
      </c>
      <c r="N2616" t="s">
        <v>13258</v>
      </c>
      <c r="O2616" t="s">
        <v>11717</v>
      </c>
      <c r="Q2616" t="s">
        <v>11718</v>
      </c>
      <c r="S2616" t="s">
        <v>13259</v>
      </c>
      <c r="T2616">
        <v>43102.456967592603</v>
      </c>
    </row>
    <row r="2617" spans="1:20" x14ac:dyDescent="0.25">
      <c r="A2617" t="s">
        <v>8833</v>
      </c>
      <c r="B2617" t="s">
        <v>15085</v>
      </c>
      <c r="C2617" t="s">
        <v>10751</v>
      </c>
      <c r="D2617" t="s">
        <v>12566</v>
      </c>
      <c r="E2617" t="s">
        <v>10836</v>
      </c>
      <c r="F2617">
        <v>15.59</v>
      </c>
      <c r="G2617">
        <v>93.54</v>
      </c>
      <c r="H2617">
        <v>6</v>
      </c>
      <c r="I2617" t="s">
        <v>10682</v>
      </c>
      <c r="J2617">
        <v>0</v>
      </c>
      <c r="K2617">
        <v>0</v>
      </c>
      <c r="L2617" t="s">
        <v>10918</v>
      </c>
      <c r="N2617" t="s">
        <v>13258</v>
      </c>
      <c r="O2617" t="s">
        <v>11717</v>
      </c>
      <c r="Q2617" t="s">
        <v>11718</v>
      </c>
      <c r="S2617" t="s">
        <v>13259</v>
      </c>
      <c r="T2617">
        <v>43102.456967592603</v>
      </c>
    </row>
    <row r="2618" spans="1:20" x14ac:dyDescent="0.25">
      <c r="A2618" t="s">
        <v>15086</v>
      </c>
      <c r="B2618" t="s">
        <v>15087</v>
      </c>
      <c r="C2618" t="s">
        <v>10691</v>
      </c>
      <c r="D2618" t="s">
        <v>12566</v>
      </c>
      <c r="E2618" t="s">
        <v>10693</v>
      </c>
      <c r="F2618">
        <v>25.95</v>
      </c>
      <c r="G2618">
        <v>155.69999999999999</v>
      </c>
      <c r="H2618">
        <v>6</v>
      </c>
      <c r="I2618" t="s">
        <v>10682</v>
      </c>
      <c r="J2618">
        <v>0</v>
      </c>
      <c r="K2618">
        <v>0</v>
      </c>
      <c r="L2618" t="s">
        <v>10918</v>
      </c>
      <c r="N2618" t="s">
        <v>13258</v>
      </c>
      <c r="O2618" t="s">
        <v>11717</v>
      </c>
      <c r="Q2618" t="s">
        <v>11718</v>
      </c>
      <c r="S2618" t="s">
        <v>13259</v>
      </c>
      <c r="T2618">
        <v>43102.456967592603</v>
      </c>
    </row>
    <row r="2619" spans="1:20" x14ac:dyDescent="0.25">
      <c r="A2619" t="s">
        <v>15088</v>
      </c>
      <c r="B2619" t="s">
        <v>15089</v>
      </c>
      <c r="C2619" t="s">
        <v>10691</v>
      </c>
      <c r="D2619" t="s">
        <v>12566</v>
      </c>
      <c r="E2619" t="s">
        <v>10693</v>
      </c>
      <c r="F2619">
        <v>19.989999999999998</v>
      </c>
      <c r="G2619">
        <v>239.88</v>
      </c>
      <c r="H2619">
        <v>12</v>
      </c>
      <c r="I2619" t="s">
        <v>10682</v>
      </c>
      <c r="J2619">
        <v>0</v>
      </c>
      <c r="K2619">
        <v>0</v>
      </c>
      <c r="L2619" t="s">
        <v>10758</v>
      </c>
      <c r="N2619" t="s">
        <v>10761</v>
      </c>
      <c r="O2619" t="s">
        <v>10762</v>
      </c>
      <c r="P2619" t="s">
        <v>10708</v>
      </c>
      <c r="Q2619" t="s">
        <v>10763</v>
      </c>
      <c r="R2619" t="s">
        <v>10709</v>
      </c>
      <c r="S2619" t="s">
        <v>10764</v>
      </c>
      <c r="T2619">
        <v>43109.404224537</v>
      </c>
    </row>
    <row r="2620" spans="1:20" x14ac:dyDescent="0.25">
      <c r="A2620" t="s">
        <v>15090</v>
      </c>
      <c r="B2620" t="s">
        <v>15091</v>
      </c>
      <c r="C2620" t="s">
        <v>10691</v>
      </c>
      <c r="D2620" t="s">
        <v>12566</v>
      </c>
      <c r="E2620" t="s">
        <v>10693</v>
      </c>
      <c r="F2620">
        <v>93.99</v>
      </c>
      <c r="G2620">
        <v>563.94000000000005</v>
      </c>
      <c r="H2620">
        <v>6</v>
      </c>
      <c r="I2620" t="s">
        <v>10682</v>
      </c>
      <c r="J2620">
        <v>0</v>
      </c>
      <c r="K2620">
        <v>0</v>
      </c>
      <c r="L2620" t="s">
        <v>10706</v>
      </c>
      <c r="N2620" t="s">
        <v>10700</v>
      </c>
      <c r="O2620" t="s">
        <v>10701</v>
      </c>
      <c r="Q2620" t="s">
        <v>10702</v>
      </c>
      <c r="S2620" t="s">
        <v>10703</v>
      </c>
      <c r="T2620">
        <v>43102.457002314797</v>
      </c>
    </row>
    <row r="2621" spans="1:20" x14ac:dyDescent="0.25">
      <c r="A2621" t="s">
        <v>15092</v>
      </c>
      <c r="B2621" t="s">
        <v>15093</v>
      </c>
      <c r="C2621" t="s">
        <v>10691</v>
      </c>
      <c r="D2621" t="s">
        <v>12566</v>
      </c>
      <c r="E2621" t="s">
        <v>10693</v>
      </c>
      <c r="F2621">
        <v>36.340000000000003</v>
      </c>
      <c r="G2621">
        <v>218.04</v>
      </c>
      <c r="H2621">
        <v>6</v>
      </c>
      <c r="I2621" t="s">
        <v>10682</v>
      </c>
      <c r="J2621">
        <v>0</v>
      </c>
      <c r="K2621">
        <v>0</v>
      </c>
      <c r="L2621" t="s">
        <v>10918</v>
      </c>
      <c r="N2621" t="s">
        <v>12119</v>
      </c>
      <c r="O2621" t="s">
        <v>10701</v>
      </c>
      <c r="Q2621" t="s">
        <v>10702</v>
      </c>
      <c r="S2621" t="s">
        <v>12120</v>
      </c>
      <c r="T2621">
        <v>43102.456967592603</v>
      </c>
    </row>
    <row r="2622" spans="1:20" x14ac:dyDescent="0.25">
      <c r="A2622" t="s">
        <v>8834</v>
      </c>
      <c r="B2622" t="s">
        <v>15094</v>
      </c>
      <c r="C2622" t="s">
        <v>10856</v>
      </c>
      <c r="D2622" t="s">
        <v>10683</v>
      </c>
      <c r="E2622" t="s">
        <v>10685</v>
      </c>
      <c r="F2622">
        <v>124.99</v>
      </c>
      <c r="G2622">
        <v>374.97</v>
      </c>
      <c r="H2622">
        <v>3</v>
      </c>
      <c r="I2622" t="s">
        <v>10682</v>
      </c>
      <c r="J2622">
        <v>0</v>
      </c>
      <c r="K2622">
        <v>0</v>
      </c>
      <c r="L2622" t="s">
        <v>11406</v>
      </c>
      <c r="M2622">
        <v>43192</v>
      </c>
      <c r="N2622" t="s">
        <v>12191</v>
      </c>
      <c r="O2622" t="s">
        <v>10747</v>
      </c>
      <c r="Q2622" t="s">
        <v>10748</v>
      </c>
      <c r="S2622" t="s">
        <v>12192</v>
      </c>
      <c r="T2622">
        <v>43102.456979166702</v>
      </c>
    </row>
    <row r="2623" spans="1:20" x14ac:dyDescent="0.25">
      <c r="A2623" t="s">
        <v>15095</v>
      </c>
      <c r="B2623" t="s">
        <v>15096</v>
      </c>
      <c r="C2623" t="s">
        <v>10691</v>
      </c>
      <c r="D2623" t="s">
        <v>12566</v>
      </c>
      <c r="E2623" t="s">
        <v>10693</v>
      </c>
      <c r="F2623">
        <v>48.8</v>
      </c>
      <c r="G2623">
        <v>146.4</v>
      </c>
      <c r="H2623">
        <v>3</v>
      </c>
      <c r="I2623" t="s">
        <v>10682</v>
      </c>
      <c r="J2623">
        <v>0</v>
      </c>
      <c r="K2623">
        <v>0</v>
      </c>
      <c r="L2623" t="s">
        <v>11301</v>
      </c>
      <c r="N2623" t="s">
        <v>14089</v>
      </c>
      <c r="O2623" t="s">
        <v>11717</v>
      </c>
      <c r="Q2623" t="s">
        <v>11718</v>
      </c>
      <c r="S2623" t="s">
        <v>14090</v>
      </c>
      <c r="T2623">
        <v>43102.456875000003</v>
      </c>
    </row>
    <row r="2624" spans="1:20" x14ac:dyDescent="0.25">
      <c r="A2624" t="s">
        <v>15097</v>
      </c>
      <c r="B2624" t="s">
        <v>15098</v>
      </c>
      <c r="C2624" t="s">
        <v>10691</v>
      </c>
      <c r="D2624" t="s">
        <v>12566</v>
      </c>
      <c r="E2624" t="s">
        <v>10693</v>
      </c>
      <c r="F2624">
        <v>62.79</v>
      </c>
      <c r="G2624">
        <v>376.74</v>
      </c>
      <c r="H2624">
        <v>6</v>
      </c>
      <c r="I2624" t="s">
        <v>10682</v>
      </c>
      <c r="J2624">
        <v>0</v>
      </c>
      <c r="K2624">
        <v>0</v>
      </c>
      <c r="L2624" t="s">
        <v>10722</v>
      </c>
      <c r="N2624" t="s">
        <v>13477</v>
      </c>
      <c r="S2624" t="s">
        <v>13478</v>
      </c>
      <c r="T2624">
        <v>43102.456956018497</v>
      </c>
    </row>
    <row r="2625" spans="1:20" x14ac:dyDescent="0.25">
      <c r="A2625" t="s">
        <v>4928</v>
      </c>
      <c r="B2625" t="s">
        <v>15099</v>
      </c>
      <c r="C2625" t="s">
        <v>13217</v>
      </c>
      <c r="D2625" t="s">
        <v>12566</v>
      </c>
      <c r="E2625" t="s">
        <v>10685</v>
      </c>
      <c r="F2625">
        <v>49.99</v>
      </c>
      <c r="G2625">
        <v>299.94</v>
      </c>
      <c r="H2625">
        <v>6</v>
      </c>
      <c r="I2625" t="s">
        <v>10682</v>
      </c>
      <c r="J2625">
        <v>0</v>
      </c>
      <c r="K2625">
        <v>0</v>
      </c>
      <c r="L2625" t="s">
        <v>10722</v>
      </c>
      <c r="N2625" t="s">
        <v>13477</v>
      </c>
      <c r="S2625" t="s">
        <v>13478</v>
      </c>
      <c r="T2625">
        <v>43102.456956018497</v>
      </c>
    </row>
    <row r="2626" spans="1:20" x14ac:dyDescent="0.25">
      <c r="A2626" t="s">
        <v>8835</v>
      </c>
      <c r="B2626" t="s">
        <v>15100</v>
      </c>
      <c r="C2626" t="s">
        <v>10691</v>
      </c>
      <c r="D2626" t="s">
        <v>12566</v>
      </c>
      <c r="E2626" t="s">
        <v>10693</v>
      </c>
      <c r="F2626">
        <v>7.79</v>
      </c>
      <c r="G2626">
        <v>93.48</v>
      </c>
      <c r="H2626">
        <v>12</v>
      </c>
      <c r="I2626" t="s">
        <v>10682</v>
      </c>
      <c r="J2626">
        <v>8</v>
      </c>
      <c r="K2626">
        <v>0</v>
      </c>
      <c r="L2626" t="s">
        <v>10713</v>
      </c>
      <c r="N2626" t="s">
        <v>10746</v>
      </c>
      <c r="O2626" t="s">
        <v>10747</v>
      </c>
      <c r="Q2626" t="s">
        <v>10748</v>
      </c>
      <c r="S2626" t="s">
        <v>10749</v>
      </c>
      <c r="T2626">
        <v>43102.456875000003</v>
      </c>
    </row>
    <row r="2627" spans="1:20" x14ac:dyDescent="0.25">
      <c r="A2627" t="s">
        <v>8836</v>
      </c>
      <c r="B2627" t="s">
        <v>15101</v>
      </c>
      <c r="C2627" t="s">
        <v>10691</v>
      </c>
      <c r="D2627" t="s">
        <v>12566</v>
      </c>
      <c r="E2627" t="s">
        <v>10693</v>
      </c>
      <c r="F2627">
        <v>32.99</v>
      </c>
      <c r="G2627">
        <v>197.94</v>
      </c>
      <c r="H2627">
        <v>6</v>
      </c>
      <c r="I2627" t="s">
        <v>10682</v>
      </c>
      <c r="J2627">
        <v>0</v>
      </c>
      <c r="K2627">
        <v>0</v>
      </c>
      <c r="L2627" t="s">
        <v>10883</v>
      </c>
      <c r="N2627" t="s">
        <v>10874</v>
      </c>
      <c r="O2627" t="s">
        <v>10701</v>
      </c>
      <c r="P2627" t="s">
        <v>10708</v>
      </c>
      <c r="Q2627" t="s">
        <v>10702</v>
      </c>
      <c r="R2627" t="s">
        <v>10709</v>
      </c>
      <c r="S2627" t="s">
        <v>10875</v>
      </c>
      <c r="T2627">
        <v>43102.456979166702</v>
      </c>
    </row>
    <row r="2628" spans="1:20" x14ac:dyDescent="0.25">
      <c r="A2628" t="s">
        <v>15102</v>
      </c>
      <c r="B2628" t="s">
        <v>15103</v>
      </c>
      <c r="C2628" t="s">
        <v>10691</v>
      </c>
      <c r="D2628" t="s">
        <v>12566</v>
      </c>
      <c r="E2628" t="s">
        <v>10693</v>
      </c>
      <c r="F2628">
        <v>20.65</v>
      </c>
      <c r="G2628">
        <v>82.6</v>
      </c>
      <c r="H2628">
        <v>4</v>
      </c>
      <c r="I2628" t="s">
        <v>10682</v>
      </c>
      <c r="J2628">
        <v>0</v>
      </c>
      <c r="K2628">
        <v>0</v>
      </c>
      <c r="L2628" t="s">
        <v>11988</v>
      </c>
      <c r="N2628" t="s">
        <v>11425</v>
      </c>
      <c r="O2628" t="s">
        <v>10687</v>
      </c>
      <c r="Q2628" t="s">
        <v>10688</v>
      </c>
      <c r="S2628" t="s">
        <v>11426</v>
      </c>
      <c r="T2628">
        <v>43102.456990740699</v>
      </c>
    </row>
    <row r="2629" spans="1:20" x14ac:dyDescent="0.25">
      <c r="A2629" t="s">
        <v>4929</v>
      </c>
      <c r="B2629" t="s">
        <v>15104</v>
      </c>
      <c r="C2629" t="s">
        <v>12445</v>
      </c>
      <c r="D2629" t="s">
        <v>12566</v>
      </c>
      <c r="E2629" t="s">
        <v>10685</v>
      </c>
      <c r="F2629">
        <v>59.99</v>
      </c>
      <c r="G2629">
        <v>359.94</v>
      </c>
      <c r="H2629">
        <v>6</v>
      </c>
      <c r="I2629" t="s">
        <v>10682</v>
      </c>
      <c r="J2629">
        <v>0</v>
      </c>
      <c r="K2629">
        <v>0</v>
      </c>
      <c r="L2629" t="s">
        <v>10731</v>
      </c>
      <c r="N2629" t="s">
        <v>10700</v>
      </c>
      <c r="O2629" t="s">
        <v>10701</v>
      </c>
      <c r="Q2629" t="s">
        <v>10702</v>
      </c>
      <c r="S2629" t="s">
        <v>10703</v>
      </c>
      <c r="T2629">
        <v>43102.456875000003</v>
      </c>
    </row>
    <row r="2630" spans="1:20" x14ac:dyDescent="0.25">
      <c r="A2630" t="s">
        <v>15105</v>
      </c>
      <c r="B2630" t="s">
        <v>15106</v>
      </c>
      <c r="C2630" t="s">
        <v>10751</v>
      </c>
      <c r="D2630" t="s">
        <v>12566</v>
      </c>
      <c r="E2630" t="s">
        <v>10836</v>
      </c>
      <c r="F2630">
        <v>623.09</v>
      </c>
      <c r="G2630">
        <v>2492.36</v>
      </c>
      <c r="H2630">
        <v>4</v>
      </c>
      <c r="I2630" t="s">
        <v>10682</v>
      </c>
      <c r="J2630">
        <v>0</v>
      </c>
      <c r="K2630">
        <v>0</v>
      </c>
      <c r="L2630" t="s">
        <v>10706</v>
      </c>
      <c r="N2630" t="s">
        <v>10707</v>
      </c>
      <c r="O2630" t="s">
        <v>10708</v>
      </c>
      <c r="Q2630" t="s">
        <v>10709</v>
      </c>
      <c r="S2630" t="s">
        <v>10710</v>
      </c>
      <c r="T2630">
        <v>43102.457002314797</v>
      </c>
    </row>
    <row r="2631" spans="1:20" x14ac:dyDescent="0.25">
      <c r="A2631" t="s">
        <v>8837</v>
      </c>
      <c r="B2631" t="s">
        <v>15107</v>
      </c>
      <c r="C2631" t="s">
        <v>10691</v>
      </c>
      <c r="D2631" t="s">
        <v>12566</v>
      </c>
      <c r="E2631" t="s">
        <v>10836</v>
      </c>
      <c r="F2631">
        <v>26.09</v>
      </c>
      <c r="G2631">
        <v>313.08</v>
      </c>
      <c r="H2631">
        <v>12</v>
      </c>
      <c r="I2631" t="s">
        <v>10682</v>
      </c>
      <c r="J2631">
        <v>0</v>
      </c>
      <c r="K2631">
        <v>0</v>
      </c>
      <c r="L2631" t="s">
        <v>10731</v>
      </c>
      <c r="N2631" t="s">
        <v>12137</v>
      </c>
      <c r="O2631" t="s">
        <v>10701</v>
      </c>
      <c r="Q2631" t="s">
        <v>10702</v>
      </c>
      <c r="S2631" t="s">
        <v>12138</v>
      </c>
      <c r="T2631">
        <v>43102.456875000003</v>
      </c>
    </row>
    <row r="2632" spans="1:20" x14ac:dyDescent="0.25">
      <c r="A2632" t="s">
        <v>15108</v>
      </c>
      <c r="B2632" t="s">
        <v>15109</v>
      </c>
      <c r="C2632" t="s">
        <v>10691</v>
      </c>
      <c r="D2632" t="s">
        <v>12566</v>
      </c>
      <c r="E2632" t="s">
        <v>10693</v>
      </c>
      <c r="F2632">
        <v>51.91</v>
      </c>
      <c r="G2632">
        <v>311.45999999999998</v>
      </c>
      <c r="H2632">
        <v>6</v>
      </c>
      <c r="I2632" t="s">
        <v>10682</v>
      </c>
      <c r="J2632">
        <v>0</v>
      </c>
      <c r="K2632">
        <v>0</v>
      </c>
      <c r="L2632" t="s">
        <v>10731</v>
      </c>
      <c r="N2632" t="s">
        <v>15110</v>
      </c>
      <c r="O2632" t="s">
        <v>11717</v>
      </c>
      <c r="Q2632" t="s">
        <v>11718</v>
      </c>
      <c r="S2632" t="s">
        <v>15111</v>
      </c>
      <c r="T2632">
        <v>43102.456875000003</v>
      </c>
    </row>
    <row r="2633" spans="1:20" x14ac:dyDescent="0.25">
      <c r="A2633" t="s">
        <v>15112</v>
      </c>
      <c r="B2633" t="s">
        <v>15113</v>
      </c>
      <c r="C2633" t="s">
        <v>10751</v>
      </c>
      <c r="D2633" t="s">
        <v>12566</v>
      </c>
      <c r="E2633" t="s">
        <v>10693</v>
      </c>
      <c r="F2633">
        <v>11.41</v>
      </c>
      <c r="G2633">
        <v>68.459999999999994</v>
      </c>
      <c r="H2633">
        <v>6</v>
      </c>
      <c r="I2633" t="s">
        <v>10682</v>
      </c>
      <c r="J2633">
        <v>0</v>
      </c>
      <c r="K2633">
        <v>0</v>
      </c>
      <c r="L2633" t="s">
        <v>10717</v>
      </c>
      <c r="N2633" t="s">
        <v>10718</v>
      </c>
      <c r="O2633" t="s">
        <v>10708</v>
      </c>
      <c r="Q2633" t="s">
        <v>10709</v>
      </c>
      <c r="S2633" t="s">
        <v>10719</v>
      </c>
      <c r="T2633">
        <v>43102.456921296303</v>
      </c>
    </row>
    <row r="2634" spans="1:20" x14ac:dyDescent="0.25">
      <c r="A2634" t="s">
        <v>15114</v>
      </c>
      <c r="B2634" t="s">
        <v>15115</v>
      </c>
      <c r="C2634" t="s">
        <v>10691</v>
      </c>
      <c r="D2634" t="s">
        <v>12566</v>
      </c>
      <c r="E2634" t="s">
        <v>10693</v>
      </c>
      <c r="F2634">
        <v>78.91</v>
      </c>
      <c r="G2634">
        <v>236.73</v>
      </c>
      <c r="H2634">
        <v>3</v>
      </c>
      <c r="I2634" t="s">
        <v>10682</v>
      </c>
      <c r="J2634">
        <v>0</v>
      </c>
      <c r="K2634">
        <v>0</v>
      </c>
      <c r="L2634" t="s">
        <v>11451</v>
      </c>
      <c r="N2634" t="s">
        <v>14089</v>
      </c>
      <c r="O2634" t="s">
        <v>11717</v>
      </c>
      <c r="Q2634" t="s">
        <v>11718</v>
      </c>
      <c r="S2634" t="s">
        <v>14090</v>
      </c>
      <c r="T2634">
        <v>43102.456875000003</v>
      </c>
    </row>
    <row r="2635" spans="1:20" x14ac:dyDescent="0.25">
      <c r="A2635" t="s">
        <v>4930</v>
      </c>
      <c r="B2635" t="s">
        <v>15116</v>
      </c>
      <c r="C2635" t="s">
        <v>10751</v>
      </c>
      <c r="D2635" t="s">
        <v>12566</v>
      </c>
      <c r="E2635" t="s">
        <v>10836</v>
      </c>
      <c r="F2635">
        <v>17.989999999999998</v>
      </c>
      <c r="G2635">
        <v>215.88</v>
      </c>
      <c r="H2635">
        <v>12</v>
      </c>
      <c r="I2635" t="s">
        <v>10682</v>
      </c>
      <c r="J2635">
        <v>0</v>
      </c>
      <c r="K2635">
        <v>0</v>
      </c>
      <c r="L2635" t="s">
        <v>10731</v>
      </c>
      <c r="N2635" t="s">
        <v>12793</v>
      </c>
      <c r="O2635" t="s">
        <v>11717</v>
      </c>
      <c r="Q2635" t="s">
        <v>11718</v>
      </c>
      <c r="S2635" t="s">
        <v>12794</v>
      </c>
      <c r="T2635">
        <v>43102.456875000003</v>
      </c>
    </row>
    <row r="2636" spans="1:20" x14ac:dyDescent="0.25">
      <c r="A2636" t="s">
        <v>8838</v>
      </c>
      <c r="B2636" t="s">
        <v>15117</v>
      </c>
      <c r="C2636" t="s">
        <v>10691</v>
      </c>
      <c r="D2636" t="s">
        <v>12566</v>
      </c>
      <c r="E2636" t="s">
        <v>10693</v>
      </c>
      <c r="F2636">
        <v>52.99</v>
      </c>
      <c r="G2636">
        <v>317.94</v>
      </c>
      <c r="H2636">
        <v>6</v>
      </c>
      <c r="I2636" t="s">
        <v>10682</v>
      </c>
      <c r="J2636">
        <v>0</v>
      </c>
      <c r="K2636">
        <v>0</v>
      </c>
      <c r="L2636" t="s">
        <v>10731</v>
      </c>
      <c r="N2636" t="s">
        <v>12793</v>
      </c>
      <c r="O2636" t="s">
        <v>11717</v>
      </c>
      <c r="Q2636" t="s">
        <v>11718</v>
      </c>
      <c r="S2636" t="s">
        <v>12794</v>
      </c>
      <c r="T2636">
        <v>43102.456875000003</v>
      </c>
    </row>
    <row r="2637" spans="1:20" x14ac:dyDescent="0.25">
      <c r="A2637" t="s">
        <v>15118</v>
      </c>
      <c r="B2637" t="s">
        <v>15119</v>
      </c>
      <c r="C2637" t="s">
        <v>10691</v>
      </c>
      <c r="D2637" t="s">
        <v>12566</v>
      </c>
      <c r="E2637" t="s">
        <v>10693</v>
      </c>
      <c r="F2637">
        <v>81.99</v>
      </c>
      <c r="G2637">
        <v>491.94</v>
      </c>
      <c r="H2637">
        <v>6</v>
      </c>
      <c r="I2637" t="s">
        <v>10682</v>
      </c>
      <c r="J2637">
        <v>12</v>
      </c>
      <c r="K2637">
        <v>0</v>
      </c>
      <c r="L2637" t="s">
        <v>10731</v>
      </c>
      <c r="N2637" t="s">
        <v>12793</v>
      </c>
      <c r="O2637" t="s">
        <v>11717</v>
      </c>
      <c r="Q2637" t="s">
        <v>11718</v>
      </c>
      <c r="S2637" t="s">
        <v>12794</v>
      </c>
      <c r="T2637">
        <v>43102.456875000003</v>
      </c>
    </row>
    <row r="2638" spans="1:20" x14ac:dyDescent="0.25">
      <c r="A2638" t="s">
        <v>4931</v>
      </c>
      <c r="B2638" t="s">
        <v>15120</v>
      </c>
      <c r="C2638" t="s">
        <v>10681</v>
      </c>
      <c r="D2638" t="s">
        <v>12566</v>
      </c>
      <c r="E2638" t="s">
        <v>10685</v>
      </c>
      <c r="F2638">
        <v>124.99</v>
      </c>
      <c r="G2638">
        <v>749.94</v>
      </c>
      <c r="H2638">
        <v>6</v>
      </c>
      <c r="I2638" t="s">
        <v>10682</v>
      </c>
      <c r="J2638">
        <v>15</v>
      </c>
      <c r="K2638">
        <v>0</v>
      </c>
      <c r="L2638" t="s">
        <v>10706</v>
      </c>
      <c r="N2638" t="s">
        <v>10707</v>
      </c>
      <c r="O2638" t="s">
        <v>10708</v>
      </c>
      <c r="Q2638" t="s">
        <v>10709</v>
      </c>
      <c r="S2638" t="s">
        <v>10710</v>
      </c>
      <c r="T2638">
        <v>43102.457002314797</v>
      </c>
    </row>
    <row r="2639" spans="1:20" x14ac:dyDescent="0.25">
      <c r="A2639" t="s">
        <v>15121</v>
      </c>
      <c r="B2639" t="s">
        <v>15122</v>
      </c>
      <c r="C2639" t="s">
        <v>10691</v>
      </c>
      <c r="D2639" t="s">
        <v>12566</v>
      </c>
      <c r="E2639" t="s">
        <v>10693</v>
      </c>
      <c r="F2639">
        <v>34.26</v>
      </c>
      <c r="G2639">
        <v>205.56</v>
      </c>
      <c r="H2639">
        <v>6</v>
      </c>
      <c r="I2639" t="s">
        <v>10682</v>
      </c>
      <c r="J2639">
        <v>9</v>
      </c>
      <c r="K2639">
        <v>0</v>
      </c>
      <c r="L2639" t="s">
        <v>10731</v>
      </c>
      <c r="N2639" t="s">
        <v>10700</v>
      </c>
      <c r="O2639" t="s">
        <v>10701</v>
      </c>
      <c r="Q2639" t="s">
        <v>10702</v>
      </c>
      <c r="S2639" t="s">
        <v>10703</v>
      </c>
      <c r="T2639">
        <v>43102.456875000003</v>
      </c>
    </row>
    <row r="2640" spans="1:20" x14ac:dyDescent="0.25">
      <c r="A2640" t="s">
        <v>4932</v>
      </c>
      <c r="B2640" t="s">
        <v>15123</v>
      </c>
      <c r="C2640" t="s">
        <v>13217</v>
      </c>
      <c r="D2640" t="s">
        <v>12566</v>
      </c>
      <c r="E2640" t="s">
        <v>10685</v>
      </c>
      <c r="F2640">
        <v>36.99</v>
      </c>
      <c r="G2640">
        <v>221.94</v>
      </c>
      <c r="H2640">
        <v>6</v>
      </c>
      <c r="I2640" t="s">
        <v>10682</v>
      </c>
      <c r="J2640">
        <v>0</v>
      </c>
      <c r="K2640">
        <v>0</v>
      </c>
      <c r="L2640" t="s">
        <v>10722</v>
      </c>
      <c r="N2640" t="s">
        <v>10781</v>
      </c>
      <c r="O2640" t="s">
        <v>10782</v>
      </c>
      <c r="Q2640" t="s">
        <v>10783</v>
      </c>
      <c r="S2640" t="s">
        <v>10784</v>
      </c>
      <c r="T2640">
        <v>43102.456956018497</v>
      </c>
    </row>
    <row r="2641" spans="1:20" x14ac:dyDescent="0.25">
      <c r="A2641" t="s">
        <v>8839</v>
      </c>
      <c r="B2641" t="s">
        <v>15124</v>
      </c>
      <c r="C2641" t="s">
        <v>10751</v>
      </c>
      <c r="D2641" t="s">
        <v>12566</v>
      </c>
      <c r="E2641" t="s">
        <v>10836</v>
      </c>
      <c r="F2641">
        <v>31.79</v>
      </c>
      <c r="G2641">
        <v>190.74</v>
      </c>
      <c r="H2641">
        <v>6</v>
      </c>
      <c r="I2641" t="s">
        <v>10682</v>
      </c>
      <c r="J2641">
        <v>0</v>
      </c>
      <c r="K2641">
        <v>0</v>
      </c>
      <c r="L2641" t="s">
        <v>10692</v>
      </c>
      <c r="N2641" t="s">
        <v>10700</v>
      </c>
      <c r="O2641" t="s">
        <v>10701</v>
      </c>
      <c r="Q2641" t="s">
        <v>10702</v>
      </c>
      <c r="S2641" t="s">
        <v>10703</v>
      </c>
      <c r="T2641">
        <v>43102.456956018497</v>
      </c>
    </row>
    <row r="2642" spans="1:20" x14ac:dyDescent="0.25">
      <c r="A2642" t="s">
        <v>15125</v>
      </c>
      <c r="B2642" t="s">
        <v>15126</v>
      </c>
      <c r="C2642" t="s">
        <v>10691</v>
      </c>
      <c r="D2642" t="s">
        <v>12566</v>
      </c>
      <c r="E2642" t="s">
        <v>10693</v>
      </c>
      <c r="F2642">
        <v>13.99</v>
      </c>
      <c r="G2642">
        <v>167.88</v>
      </c>
      <c r="H2642">
        <v>12</v>
      </c>
      <c r="I2642" t="s">
        <v>10682</v>
      </c>
      <c r="J2642">
        <v>0</v>
      </c>
      <c r="K2642">
        <v>0</v>
      </c>
      <c r="L2642" t="s">
        <v>11325</v>
      </c>
      <c r="N2642" t="s">
        <v>10700</v>
      </c>
      <c r="O2642" t="s">
        <v>10701</v>
      </c>
      <c r="Q2642" t="s">
        <v>10702</v>
      </c>
      <c r="S2642" t="s">
        <v>10703</v>
      </c>
      <c r="T2642">
        <v>43102.456932870402</v>
      </c>
    </row>
    <row r="2643" spans="1:20" x14ac:dyDescent="0.25">
      <c r="A2643" t="s">
        <v>15127</v>
      </c>
      <c r="B2643" t="s">
        <v>15128</v>
      </c>
      <c r="C2643" t="s">
        <v>10751</v>
      </c>
      <c r="D2643" t="s">
        <v>12566</v>
      </c>
      <c r="E2643" t="s">
        <v>10753</v>
      </c>
      <c r="F2643">
        <v>13.99</v>
      </c>
      <c r="G2643">
        <v>167.88</v>
      </c>
      <c r="H2643">
        <v>12</v>
      </c>
      <c r="I2643" t="s">
        <v>10682</v>
      </c>
      <c r="J2643">
        <v>0</v>
      </c>
      <c r="K2643">
        <v>0</v>
      </c>
      <c r="L2643" t="s">
        <v>11325</v>
      </c>
      <c r="N2643" t="s">
        <v>10700</v>
      </c>
      <c r="O2643" t="s">
        <v>10701</v>
      </c>
      <c r="Q2643" t="s">
        <v>10702</v>
      </c>
      <c r="S2643" t="s">
        <v>10703</v>
      </c>
      <c r="T2643">
        <v>43102.456932870402</v>
      </c>
    </row>
    <row r="2644" spans="1:20" x14ac:dyDescent="0.25">
      <c r="A2644" t="s">
        <v>15129</v>
      </c>
      <c r="B2644" t="s">
        <v>15130</v>
      </c>
      <c r="C2644" t="s">
        <v>10751</v>
      </c>
      <c r="D2644" t="s">
        <v>12566</v>
      </c>
      <c r="E2644" t="s">
        <v>10753</v>
      </c>
      <c r="F2644">
        <v>13.99</v>
      </c>
      <c r="G2644">
        <v>167.88</v>
      </c>
      <c r="H2644">
        <v>12</v>
      </c>
      <c r="I2644" t="s">
        <v>10682</v>
      </c>
      <c r="J2644">
        <v>0</v>
      </c>
      <c r="K2644">
        <v>0</v>
      </c>
      <c r="L2644" t="s">
        <v>11325</v>
      </c>
      <c r="N2644" t="s">
        <v>10700</v>
      </c>
      <c r="O2644" t="s">
        <v>10701</v>
      </c>
      <c r="Q2644" t="s">
        <v>10702</v>
      </c>
      <c r="S2644" t="s">
        <v>10703</v>
      </c>
      <c r="T2644">
        <v>43102.456932870402</v>
      </c>
    </row>
    <row r="2645" spans="1:20" x14ac:dyDescent="0.25">
      <c r="A2645" t="s">
        <v>4933</v>
      </c>
      <c r="B2645" t="s">
        <v>15131</v>
      </c>
      <c r="C2645" t="s">
        <v>10751</v>
      </c>
      <c r="D2645" t="s">
        <v>12566</v>
      </c>
      <c r="E2645" t="s">
        <v>10836</v>
      </c>
      <c r="F2645">
        <v>26.99</v>
      </c>
      <c r="G2645">
        <v>161.94</v>
      </c>
      <c r="H2645">
        <v>6</v>
      </c>
      <c r="I2645" t="s">
        <v>10682</v>
      </c>
      <c r="J2645">
        <v>0</v>
      </c>
      <c r="K2645">
        <v>0</v>
      </c>
      <c r="L2645" t="s">
        <v>10713</v>
      </c>
      <c r="M2645">
        <v>43192</v>
      </c>
      <c r="N2645" t="s">
        <v>10991</v>
      </c>
      <c r="O2645" t="s">
        <v>10992</v>
      </c>
      <c r="Q2645" t="s">
        <v>10993</v>
      </c>
      <c r="S2645" t="s">
        <v>10994</v>
      </c>
      <c r="T2645">
        <v>43102.456875000003</v>
      </c>
    </row>
    <row r="2646" spans="1:20" x14ac:dyDescent="0.25">
      <c r="A2646" t="s">
        <v>15132</v>
      </c>
      <c r="B2646" t="s">
        <v>15133</v>
      </c>
      <c r="C2646" t="s">
        <v>10691</v>
      </c>
      <c r="D2646" t="s">
        <v>12566</v>
      </c>
      <c r="E2646" t="s">
        <v>10693</v>
      </c>
      <c r="F2646">
        <v>275.99</v>
      </c>
      <c r="G2646">
        <v>1655.94</v>
      </c>
      <c r="H2646">
        <v>6</v>
      </c>
      <c r="I2646" t="s">
        <v>10682</v>
      </c>
      <c r="J2646">
        <v>0</v>
      </c>
      <c r="K2646">
        <v>0</v>
      </c>
      <c r="L2646" t="s">
        <v>10706</v>
      </c>
      <c r="N2646" t="s">
        <v>10707</v>
      </c>
      <c r="O2646" t="s">
        <v>10708</v>
      </c>
      <c r="Q2646" t="s">
        <v>10709</v>
      </c>
      <c r="S2646" t="s">
        <v>10710</v>
      </c>
      <c r="T2646">
        <v>43102.457002314797</v>
      </c>
    </row>
    <row r="2647" spans="1:20" x14ac:dyDescent="0.25">
      <c r="A2647" t="s">
        <v>15134</v>
      </c>
      <c r="B2647" t="s">
        <v>15135</v>
      </c>
      <c r="C2647" t="s">
        <v>10691</v>
      </c>
      <c r="D2647" t="s">
        <v>12566</v>
      </c>
      <c r="E2647" t="s">
        <v>10693</v>
      </c>
      <c r="F2647">
        <v>199.99</v>
      </c>
      <c r="G2647">
        <v>599.97</v>
      </c>
      <c r="H2647">
        <v>3</v>
      </c>
      <c r="I2647" t="s">
        <v>10682</v>
      </c>
      <c r="J2647">
        <v>23</v>
      </c>
      <c r="K2647">
        <v>0</v>
      </c>
      <c r="L2647" t="s">
        <v>10731</v>
      </c>
      <c r="N2647" t="s">
        <v>10746</v>
      </c>
      <c r="O2647" t="s">
        <v>10747</v>
      </c>
      <c r="Q2647" t="s">
        <v>10748</v>
      </c>
      <c r="S2647" t="s">
        <v>10749</v>
      </c>
      <c r="T2647">
        <v>43102.456875000003</v>
      </c>
    </row>
    <row r="2648" spans="1:20" x14ac:dyDescent="0.25">
      <c r="A2648" t="s">
        <v>15136</v>
      </c>
      <c r="B2648" t="s">
        <v>15137</v>
      </c>
      <c r="C2648" t="s">
        <v>10691</v>
      </c>
      <c r="D2648" t="s">
        <v>12566</v>
      </c>
      <c r="E2648" t="s">
        <v>10693</v>
      </c>
      <c r="F2648">
        <v>34.99</v>
      </c>
      <c r="G2648">
        <v>209.94</v>
      </c>
      <c r="H2648">
        <v>6</v>
      </c>
      <c r="I2648" t="s">
        <v>10682</v>
      </c>
      <c r="J2648">
        <v>0</v>
      </c>
      <c r="K2648">
        <v>0</v>
      </c>
      <c r="L2648" t="s">
        <v>10916</v>
      </c>
      <c r="N2648" t="s">
        <v>12441</v>
      </c>
      <c r="O2648" t="s">
        <v>11717</v>
      </c>
      <c r="P2648" t="s">
        <v>10687</v>
      </c>
      <c r="Q2648" t="s">
        <v>11718</v>
      </c>
      <c r="R2648" t="s">
        <v>10688</v>
      </c>
      <c r="S2648" t="s">
        <v>12442</v>
      </c>
      <c r="T2648">
        <v>43102.456909722197</v>
      </c>
    </row>
    <row r="2649" spans="1:20" x14ac:dyDescent="0.25">
      <c r="A2649" t="s">
        <v>15138</v>
      </c>
      <c r="B2649" t="s">
        <v>15139</v>
      </c>
      <c r="C2649" t="s">
        <v>13217</v>
      </c>
      <c r="D2649" t="s">
        <v>12566</v>
      </c>
      <c r="E2649" t="s">
        <v>10693</v>
      </c>
      <c r="F2649">
        <v>104.99</v>
      </c>
      <c r="G2649">
        <v>629.94000000000005</v>
      </c>
      <c r="H2649">
        <v>6</v>
      </c>
      <c r="I2649" t="s">
        <v>10682</v>
      </c>
      <c r="J2649">
        <v>0</v>
      </c>
      <c r="K2649">
        <v>0</v>
      </c>
      <c r="L2649" t="s">
        <v>10731</v>
      </c>
      <c r="N2649" t="s">
        <v>10694</v>
      </c>
      <c r="O2649" t="s">
        <v>10695</v>
      </c>
      <c r="Q2649" t="s">
        <v>10696</v>
      </c>
      <c r="S2649" t="s">
        <v>10697</v>
      </c>
      <c r="T2649">
        <v>43102.456875000003</v>
      </c>
    </row>
    <row r="2650" spans="1:20" x14ac:dyDescent="0.25">
      <c r="A2650" t="s">
        <v>15140</v>
      </c>
      <c r="B2650" t="s">
        <v>15141</v>
      </c>
      <c r="C2650" t="s">
        <v>10691</v>
      </c>
      <c r="D2650" t="s">
        <v>12566</v>
      </c>
      <c r="E2650" t="s">
        <v>10693</v>
      </c>
      <c r="F2650">
        <v>32.5</v>
      </c>
      <c r="G2650">
        <v>195</v>
      </c>
      <c r="H2650">
        <v>6</v>
      </c>
      <c r="I2650" t="s">
        <v>10682</v>
      </c>
      <c r="J2650">
        <v>0</v>
      </c>
      <c r="K2650">
        <v>0</v>
      </c>
      <c r="L2650" t="s">
        <v>10916</v>
      </c>
      <c r="N2650" t="s">
        <v>12441</v>
      </c>
      <c r="O2650" t="s">
        <v>11717</v>
      </c>
      <c r="P2650" t="s">
        <v>10687</v>
      </c>
      <c r="Q2650" t="s">
        <v>11718</v>
      </c>
      <c r="R2650" t="s">
        <v>10688</v>
      </c>
      <c r="S2650" t="s">
        <v>12442</v>
      </c>
      <c r="T2650">
        <v>43102.456909722197</v>
      </c>
    </row>
    <row r="2651" spans="1:20" x14ac:dyDescent="0.25">
      <c r="A2651" t="s">
        <v>4934</v>
      </c>
      <c r="B2651" t="s">
        <v>15142</v>
      </c>
      <c r="C2651" t="s">
        <v>10751</v>
      </c>
      <c r="D2651" t="s">
        <v>12566</v>
      </c>
      <c r="E2651" t="s">
        <v>10836</v>
      </c>
      <c r="F2651">
        <v>29.99</v>
      </c>
      <c r="G2651">
        <v>179.94</v>
      </c>
      <c r="H2651">
        <v>6</v>
      </c>
      <c r="I2651" t="s">
        <v>10682</v>
      </c>
      <c r="J2651">
        <v>8</v>
      </c>
      <c r="K2651">
        <v>0</v>
      </c>
      <c r="L2651" t="s">
        <v>13045</v>
      </c>
      <c r="N2651" t="s">
        <v>10874</v>
      </c>
      <c r="O2651" t="s">
        <v>10701</v>
      </c>
      <c r="P2651" t="s">
        <v>10708</v>
      </c>
      <c r="Q2651" t="s">
        <v>10702</v>
      </c>
      <c r="R2651" t="s">
        <v>10709</v>
      </c>
      <c r="S2651" t="s">
        <v>10875</v>
      </c>
      <c r="T2651">
        <v>43102.457002314797</v>
      </c>
    </row>
    <row r="2652" spans="1:20" x14ac:dyDescent="0.25">
      <c r="A2652" t="s">
        <v>4935</v>
      </c>
      <c r="B2652" t="s">
        <v>15143</v>
      </c>
      <c r="C2652" t="s">
        <v>10751</v>
      </c>
      <c r="D2652" t="s">
        <v>12566</v>
      </c>
      <c r="E2652" t="s">
        <v>10693</v>
      </c>
      <c r="F2652">
        <v>45.59</v>
      </c>
      <c r="G2652">
        <v>273.54000000000002</v>
      </c>
      <c r="H2652">
        <v>6</v>
      </c>
      <c r="I2652" t="s">
        <v>10682</v>
      </c>
      <c r="J2652">
        <v>10</v>
      </c>
      <c r="K2652">
        <v>0</v>
      </c>
      <c r="L2652" t="s">
        <v>10706</v>
      </c>
      <c r="N2652" t="s">
        <v>11359</v>
      </c>
      <c r="O2652" t="s">
        <v>10762</v>
      </c>
      <c r="P2652" t="s">
        <v>10701</v>
      </c>
      <c r="Q2652" t="s">
        <v>10763</v>
      </c>
      <c r="R2652" t="s">
        <v>10702</v>
      </c>
      <c r="S2652" t="s">
        <v>11360</v>
      </c>
      <c r="T2652">
        <v>43102.457002314797</v>
      </c>
    </row>
    <row r="2653" spans="1:20" x14ac:dyDescent="0.25">
      <c r="A2653" t="s">
        <v>4936</v>
      </c>
      <c r="B2653" t="s">
        <v>15144</v>
      </c>
      <c r="C2653" t="s">
        <v>10681</v>
      </c>
      <c r="D2653" t="s">
        <v>10683</v>
      </c>
      <c r="E2653" t="s">
        <v>10685</v>
      </c>
      <c r="F2653">
        <v>34.99</v>
      </c>
      <c r="G2653">
        <v>209.94</v>
      </c>
      <c r="H2653">
        <v>6</v>
      </c>
      <c r="I2653" t="s">
        <v>10682</v>
      </c>
      <c r="J2653">
        <v>0</v>
      </c>
      <c r="K2653">
        <v>0</v>
      </c>
      <c r="L2653" t="s">
        <v>10731</v>
      </c>
      <c r="N2653" t="s">
        <v>10874</v>
      </c>
      <c r="O2653" t="s">
        <v>10701</v>
      </c>
      <c r="P2653" t="s">
        <v>10708</v>
      </c>
      <c r="Q2653" t="s">
        <v>10702</v>
      </c>
      <c r="R2653" t="s">
        <v>10709</v>
      </c>
      <c r="S2653" t="s">
        <v>10875</v>
      </c>
      <c r="T2653">
        <v>43102.456875000003</v>
      </c>
    </row>
    <row r="2654" spans="1:20" x14ac:dyDescent="0.25">
      <c r="A2654" t="s">
        <v>4937</v>
      </c>
      <c r="B2654" t="s">
        <v>15145</v>
      </c>
      <c r="C2654" t="s">
        <v>10751</v>
      </c>
      <c r="D2654" t="s">
        <v>12566</v>
      </c>
      <c r="E2654" t="s">
        <v>10836</v>
      </c>
      <c r="F2654">
        <v>55.79</v>
      </c>
      <c r="G2654">
        <v>334.74</v>
      </c>
      <c r="H2654">
        <v>6</v>
      </c>
      <c r="I2654" t="s">
        <v>10682</v>
      </c>
      <c r="J2654">
        <v>15</v>
      </c>
      <c r="K2654">
        <v>0</v>
      </c>
      <c r="L2654" t="s">
        <v>13048</v>
      </c>
      <c r="N2654" t="s">
        <v>10737</v>
      </c>
      <c r="O2654" t="s">
        <v>10708</v>
      </c>
      <c r="Q2654" t="s">
        <v>10709</v>
      </c>
      <c r="S2654" t="s">
        <v>10738</v>
      </c>
      <c r="T2654">
        <v>43102.456875000003</v>
      </c>
    </row>
    <row r="2655" spans="1:20" x14ac:dyDescent="0.25">
      <c r="A2655" t="s">
        <v>15146</v>
      </c>
      <c r="B2655" t="s">
        <v>15147</v>
      </c>
      <c r="C2655" t="s">
        <v>10691</v>
      </c>
      <c r="D2655" t="s">
        <v>12566</v>
      </c>
      <c r="E2655" t="s">
        <v>10693</v>
      </c>
      <c r="F2655">
        <v>21.8</v>
      </c>
      <c r="G2655">
        <v>261.60000000000002</v>
      </c>
      <c r="H2655">
        <v>12</v>
      </c>
      <c r="I2655" t="s">
        <v>10682</v>
      </c>
      <c r="J2655">
        <v>0</v>
      </c>
      <c r="K2655">
        <v>0</v>
      </c>
      <c r="L2655" t="s">
        <v>10727</v>
      </c>
      <c r="N2655" t="s">
        <v>12535</v>
      </c>
      <c r="O2655" t="s">
        <v>11717</v>
      </c>
      <c r="Q2655" t="s">
        <v>11718</v>
      </c>
      <c r="S2655" t="s">
        <v>12536</v>
      </c>
      <c r="T2655">
        <v>43102.456944444399</v>
      </c>
    </row>
    <row r="2656" spans="1:20" x14ac:dyDescent="0.25">
      <c r="A2656" t="s">
        <v>15148</v>
      </c>
      <c r="B2656" t="s">
        <v>15149</v>
      </c>
      <c r="C2656" t="s">
        <v>10691</v>
      </c>
      <c r="D2656" t="s">
        <v>12566</v>
      </c>
      <c r="E2656" t="s">
        <v>10693</v>
      </c>
      <c r="F2656">
        <v>16.989999999999998</v>
      </c>
      <c r="G2656">
        <v>101.94</v>
      </c>
      <c r="H2656">
        <v>6</v>
      </c>
      <c r="I2656" t="s">
        <v>10682</v>
      </c>
      <c r="J2656">
        <v>0</v>
      </c>
      <c r="K2656">
        <v>0</v>
      </c>
      <c r="L2656" t="s">
        <v>11175</v>
      </c>
      <c r="N2656" t="s">
        <v>10941</v>
      </c>
      <c r="O2656" t="s">
        <v>10708</v>
      </c>
      <c r="Q2656" t="s">
        <v>10709</v>
      </c>
      <c r="S2656" t="s">
        <v>10942</v>
      </c>
      <c r="T2656">
        <v>43102.456956018497</v>
      </c>
    </row>
    <row r="2657" spans="1:20" x14ac:dyDescent="0.25">
      <c r="A2657" t="s">
        <v>15150</v>
      </c>
      <c r="B2657" t="s">
        <v>15151</v>
      </c>
      <c r="C2657" t="s">
        <v>10691</v>
      </c>
      <c r="D2657" t="s">
        <v>12566</v>
      </c>
      <c r="E2657" t="s">
        <v>10693</v>
      </c>
      <c r="F2657">
        <v>21.8</v>
      </c>
      <c r="G2657">
        <v>261.60000000000002</v>
      </c>
      <c r="H2657">
        <v>12</v>
      </c>
      <c r="I2657" t="s">
        <v>10682</v>
      </c>
      <c r="J2657">
        <v>0</v>
      </c>
      <c r="K2657">
        <v>0</v>
      </c>
      <c r="L2657" t="s">
        <v>10727</v>
      </c>
      <c r="N2657" t="s">
        <v>12535</v>
      </c>
      <c r="O2657" t="s">
        <v>11717</v>
      </c>
      <c r="Q2657" t="s">
        <v>11718</v>
      </c>
      <c r="S2657" t="s">
        <v>12536</v>
      </c>
      <c r="T2657">
        <v>43102.456944444399</v>
      </c>
    </row>
    <row r="2658" spans="1:20" x14ac:dyDescent="0.25">
      <c r="A2658" t="s">
        <v>15152</v>
      </c>
      <c r="B2658" t="s">
        <v>15153</v>
      </c>
      <c r="C2658" t="s">
        <v>10691</v>
      </c>
      <c r="D2658" t="s">
        <v>12566</v>
      </c>
      <c r="E2658" t="s">
        <v>10693</v>
      </c>
      <c r="F2658">
        <v>69.989999999999995</v>
      </c>
      <c r="G2658">
        <v>419.94</v>
      </c>
      <c r="H2658">
        <v>6</v>
      </c>
      <c r="I2658" t="s">
        <v>10682</v>
      </c>
      <c r="J2658">
        <v>0</v>
      </c>
      <c r="K2658">
        <v>0</v>
      </c>
      <c r="L2658" t="s">
        <v>10731</v>
      </c>
      <c r="N2658" t="s">
        <v>10686</v>
      </c>
      <c r="O2658" t="s">
        <v>10687</v>
      </c>
      <c r="Q2658" t="s">
        <v>10688</v>
      </c>
      <c r="S2658" t="s">
        <v>10689</v>
      </c>
      <c r="T2658">
        <v>43102.456875000003</v>
      </c>
    </row>
    <row r="2659" spans="1:20" x14ac:dyDescent="0.25">
      <c r="A2659" t="s">
        <v>15154</v>
      </c>
      <c r="B2659" t="s">
        <v>15155</v>
      </c>
      <c r="C2659" t="s">
        <v>10691</v>
      </c>
      <c r="D2659" t="s">
        <v>12566</v>
      </c>
      <c r="E2659" t="s">
        <v>10693</v>
      </c>
      <c r="F2659">
        <v>21.8</v>
      </c>
      <c r="G2659">
        <v>261.60000000000002</v>
      </c>
      <c r="H2659">
        <v>12</v>
      </c>
      <c r="I2659" t="s">
        <v>10682</v>
      </c>
      <c r="J2659">
        <v>0</v>
      </c>
      <c r="K2659">
        <v>0</v>
      </c>
      <c r="L2659" t="s">
        <v>10727</v>
      </c>
      <c r="N2659" t="s">
        <v>12535</v>
      </c>
      <c r="O2659" t="s">
        <v>11717</v>
      </c>
      <c r="Q2659" t="s">
        <v>11718</v>
      </c>
      <c r="S2659" t="s">
        <v>12536</v>
      </c>
      <c r="T2659">
        <v>43102.456944444399</v>
      </c>
    </row>
    <row r="2660" spans="1:20" x14ac:dyDescent="0.25">
      <c r="A2660" t="s">
        <v>15156</v>
      </c>
      <c r="B2660" t="s">
        <v>15157</v>
      </c>
      <c r="C2660" t="s">
        <v>10691</v>
      </c>
      <c r="D2660" t="s">
        <v>12566</v>
      </c>
      <c r="E2660" t="s">
        <v>10693</v>
      </c>
      <c r="F2660">
        <v>21.8</v>
      </c>
      <c r="G2660">
        <v>261.60000000000002</v>
      </c>
      <c r="H2660">
        <v>12</v>
      </c>
      <c r="I2660" t="s">
        <v>10682</v>
      </c>
      <c r="J2660">
        <v>0</v>
      </c>
      <c r="K2660">
        <v>0</v>
      </c>
      <c r="L2660" t="s">
        <v>10918</v>
      </c>
      <c r="N2660" t="s">
        <v>12535</v>
      </c>
      <c r="O2660" t="s">
        <v>11717</v>
      </c>
      <c r="Q2660" t="s">
        <v>11718</v>
      </c>
      <c r="S2660" t="s">
        <v>12536</v>
      </c>
      <c r="T2660">
        <v>43102.456967592603</v>
      </c>
    </row>
    <row r="2661" spans="1:20" x14ac:dyDescent="0.25">
      <c r="A2661" t="s">
        <v>15158</v>
      </c>
      <c r="B2661" t="s">
        <v>15159</v>
      </c>
      <c r="C2661" t="s">
        <v>10691</v>
      </c>
      <c r="D2661" t="s">
        <v>12566</v>
      </c>
      <c r="E2661" t="s">
        <v>10693</v>
      </c>
      <c r="F2661">
        <v>21.8</v>
      </c>
      <c r="G2661">
        <v>261.60000000000002</v>
      </c>
      <c r="H2661">
        <v>12</v>
      </c>
      <c r="I2661" t="s">
        <v>10682</v>
      </c>
      <c r="J2661">
        <v>0</v>
      </c>
      <c r="K2661">
        <v>0</v>
      </c>
      <c r="L2661" t="s">
        <v>10727</v>
      </c>
      <c r="N2661" t="s">
        <v>12535</v>
      </c>
      <c r="O2661" t="s">
        <v>11717</v>
      </c>
      <c r="Q2661" t="s">
        <v>11718</v>
      </c>
      <c r="S2661" t="s">
        <v>12536</v>
      </c>
      <c r="T2661">
        <v>43102.456944444399</v>
      </c>
    </row>
    <row r="2662" spans="1:20" x14ac:dyDescent="0.25">
      <c r="A2662" t="s">
        <v>15160</v>
      </c>
      <c r="B2662" t="s">
        <v>15161</v>
      </c>
      <c r="C2662" t="s">
        <v>10751</v>
      </c>
      <c r="D2662" t="s">
        <v>12566</v>
      </c>
      <c r="E2662" t="s">
        <v>10753</v>
      </c>
      <c r="F2662">
        <v>21.8</v>
      </c>
      <c r="G2662">
        <v>261.60000000000002</v>
      </c>
      <c r="H2662">
        <v>12</v>
      </c>
      <c r="I2662" t="s">
        <v>10682</v>
      </c>
      <c r="J2662">
        <v>0</v>
      </c>
      <c r="K2662">
        <v>0</v>
      </c>
      <c r="L2662" t="s">
        <v>10727</v>
      </c>
      <c r="N2662" t="s">
        <v>12535</v>
      </c>
      <c r="O2662" t="s">
        <v>11717</v>
      </c>
      <c r="Q2662" t="s">
        <v>11718</v>
      </c>
      <c r="S2662" t="s">
        <v>12536</v>
      </c>
      <c r="T2662">
        <v>43102.456944444399</v>
      </c>
    </row>
    <row r="2663" spans="1:20" x14ac:dyDescent="0.25">
      <c r="A2663" t="s">
        <v>15162</v>
      </c>
      <c r="B2663" t="s">
        <v>15163</v>
      </c>
      <c r="C2663" t="s">
        <v>10691</v>
      </c>
      <c r="D2663" t="s">
        <v>12566</v>
      </c>
      <c r="E2663" t="s">
        <v>10693</v>
      </c>
      <c r="F2663">
        <v>21.8</v>
      </c>
      <c r="G2663">
        <v>261.60000000000002</v>
      </c>
      <c r="H2663">
        <v>12</v>
      </c>
      <c r="I2663" t="s">
        <v>10682</v>
      </c>
      <c r="J2663">
        <v>0</v>
      </c>
      <c r="K2663">
        <v>0</v>
      </c>
      <c r="L2663" t="s">
        <v>10918</v>
      </c>
      <c r="N2663" t="s">
        <v>12535</v>
      </c>
      <c r="O2663" t="s">
        <v>11717</v>
      </c>
      <c r="Q2663" t="s">
        <v>11718</v>
      </c>
      <c r="S2663" t="s">
        <v>12536</v>
      </c>
      <c r="T2663">
        <v>43102.456967592603</v>
      </c>
    </row>
    <row r="2664" spans="1:20" x14ac:dyDescent="0.25">
      <c r="A2664" t="s">
        <v>8840</v>
      </c>
      <c r="B2664" t="s">
        <v>15164</v>
      </c>
      <c r="C2664" t="s">
        <v>10751</v>
      </c>
      <c r="D2664" t="s">
        <v>12566</v>
      </c>
      <c r="E2664" t="s">
        <v>10753</v>
      </c>
      <c r="F2664">
        <v>21.8</v>
      </c>
      <c r="G2664">
        <v>261.60000000000002</v>
      </c>
      <c r="H2664">
        <v>12</v>
      </c>
      <c r="I2664" t="s">
        <v>10682</v>
      </c>
      <c r="J2664">
        <v>0</v>
      </c>
      <c r="K2664">
        <v>0</v>
      </c>
      <c r="L2664" t="s">
        <v>10727</v>
      </c>
      <c r="N2664" t="s">
        <v>12535</v>
      </c>
      <c r="O2664" t="s">
        <v>11717</v>
      </c>
      <c r="Q2664" t="s">
        <v>11718</v>
      </c>
      <c r="S2664" t="s">
        <v>12536</v>
      </c>
      <c r="T2664">
        <v>43102.456944444399</v>
      </c>
    </row>
    <row r="2665" spans="1:20" x14ac:dyDescent="0.25">
      <c r="A2665" t="s">
        <v>15165</v>
      </c>
      <c r="B2665" t="s">
        <v>15166</v>
      </c>
      <c r="C2665" t="s">
        <v>10691</v>
      </c>
      <c r="D2665" t="s">
        <v>12566</v>
      </c>
      <c r="E2665" t="s">
        <v>10693</v>
      </c>
      <c r="F2665">
        <v>20.76</v>
      </c>
      <c r="G2665">
        <v>124.56</v>
      </c>
      <c r="H2665">
        <v>6</v>
      </c>
      <c r="I2665" t="s">
        <v>10682</v>
      </c>
      <c r="J2665">
        <v>0</v>
      </c>
      <c r="K2665">
        <v>0</v>
      </c>
      <c r="L2665" t="s">
        <v>11000</v>
      </c>
      <c r="N2665" t="s">
        <v>15167</v>
      </c>
      <c r="O2665" t="s">
        <v>10762</v>
      </c>
      <c r="Q2665" t="s">
        <v>10763</v>
      </c>
      <c r="S2665" t="s">
        <v>15168</v>
      </c>
      <c r="T2665">
        <v>43102.456990740699</v>
      </c>
    </row>
    <row r="2666" spans="1:20" x14ac:dyDescent="0.25">
      <c r="A2666" t="s">
        <v>15169</v>
      </c>
      <c r="B2666" t="s">
        <v>15170</v>
      </c>
      <c r="C2666" t="s">
        <v>10691</v>
      </c>
      <c r="D2666" t="s">
        <v>12566</v>
      </c>
      <c r="E2666" t="s">
        <v>10693</v>
      </c>
      <c r="F2666">
        <v>26.99</v>
      </c>
      <c r="G2666">
        <v>161.94</v>
      </c>
      <c r="H2666">
        <v>6</v>
      </c>
      <c r="I2666" t="s">
        <v>10682</v>
      </c>
      <c r="J2666">
        <v>0</v>
      </c>
      <c r="K2666">
        <v>0</v>
      </c>
      <c r="L2666" t="s">
        <v>11021</v>
      </c>
      <c r="N2666" t="s">
        <v>10723</v>
      </c>
      <c r="O2666" t="s">
        <v>10708</v>
      </c>
      <c r="Q2666" t="s">
        <v>10709</v>
      </c>
      <c r="S2666" t="s">
        <v>10724</v>
      </c>
      <c r="T2666">
        <v>43102.456875000003</v>
      </c>
    </row>
    <row r="2667" spans="1:20" x14ac:dyDescent="0.25">
      <c r="A2667" t="s">
        <v>15171</v>
      </c>
      <c r="B2667" t="s">
        <v>15172</v>
      </c>
      <c r="C2667" t="s">
        <v>10691</v>
      </c>
      <c r="D2667" t="s">
        <v>12566</v>
      </c>
      <c r="E2667" t="s">
        <v>10693</v>
      </c>
      <c r="F2667">
        <v>79.989999999999995</v>
      </c>
      <c r="G2667">
        <v>479.94</v>
      </c>
      <c r="H2667">
        <v>6</v>
      </c>
      <c r="I2667" t="s">
        <v>10682</v>
      </c>
      <c r="J2667">
        <v>0</v>
      </c>
      <c r="K2667">
        <v>0</v>
      </c>
      <c r="L2667" t="s">
        <v>10706</v>
      </c>
      <c r="N2667" t="s">
        <v>10707</v>
      </c>
      <c r="O2667" t="s">
        <v>10708</v>
      </c>
      <c r="Q2667" t="s">
        <v>10709</v>
      </c>
      <c r="S2667" t="s">
        <v>10710</v>
      </c>
      <c r="T2667">
        <v>43102.457002314797</v>
      </c>
    </row>
    <row r="2668" spans="1:20" x14ac:dyDescent="0.25">
      <c r="A2668" t="s">
        <v>15173</v>
      </c>
      <c r="B2668" t="s">
        <v>15174</v>
      </c>
      <c r="C2668" t="s">
        <v>10691</v>
      </c>
      <c r="D2668" t="s">
        <v>12566</v>
      </c>
      <c r="E2668" t="s">
        <v>10693</v>
      </c>
      <c r="F2668">
        <v>19.72</v>
      </c>
      <c r="G2668">
        <v>118.32</v>
      </c>
      <c r="H2668">
        <v>6</v>
      </c>
      <c r="I2668" t="s">
        <v>10682</v>
      </c>
      <c r="J2668">
        <v>0</v>
      </c>
      <c r="K2668">
        <v>0</v>
      </c>
      <c r="L2668" t="s">
        <v>10944</v>
      </c>
      <c r="N2668" t="s">
        <v>15167</v>
      </c>
      <c r="O2668" t="s">
        <v>10762</v>
      </c>
      <c r="Q2668" t="s">
        <v>10763</v>
      </c>
      <c r="S2668" t="s">
        <v>15168</v>
      </c>
      <c r="T2668">
        <v>43102.456921296303</v>
      </c>
    </row>
    <row r="2669" spans="1:20" x14ac:dyDescent="0.25">
      <c r="A2669" t="s">
        <v>15175</v>
      </c>
      <c r="B2669" t="s">
        <v>15176</v>
      </c>
      <c r="C2669" t="s">
        <v>10691</v>
      </c>
      <c r="D2669" t="s">
        <v>12566</v>
      </c>
      <c r="E2669" t="s">
        <v>10693</v>
      </c>
      <c r="F2669">
        <v>19.72</v>
      </c>
      <c r="G2669">
        <v>118.32</v>
      </c>
      <c r="H2669">
        <v>6</v>
      </c>
      <c r="I2669" t="s">
        <v>10682</v>
      </c>
      <c r="J2669">
        <v>0</v>
      </c>
      <c r="K2669">
        <v>0</v>
      </c>
      <c r="L2669" t="s">
        <v>10944</v>
      </c>
      <c r="N2669" t="s">
        <v>15167</v>
      </c>
      <c r="O2669" t="s">
        <v>10762</v>
      </c>
      <c r="Q2669" t="s">
        <v>10763</v>
      </c>
      <c r="S2669" t="s">
        <v>15168</v>
      </c>
      <c r="T2669">
        <v>43102.456921296303</v>
      </c>
    </row>
    <row r="2670" spans="1:20" x14ac:dyDescent="0.25">
      <c r="A2670" t="s">
        <v>15177</v>
      </c>
      <c r="B2670" t="s">
        <v>15178</v>
      </c>
      <c r="C2670" t="s">
        <v>10691</v>
      </c>
      <c r="D2670" t="s">
        <v>12566</v>
      </c>
      <c r="E2670" t="s">
        <v>10693</v>
      </c>
      <c r="F2670">
        <v>20.76</v>
      </c>
      <c r="G2670">
        <v>124.56</v>
      </c>
      <c r="H2670">
        <v>6</v>
      </c>
      <c r="I2670" t="s">
        <v>10682</v>
      </c>
      <c r="J2670">
        <v>0</v>
      </c>
      <c r="K2670">
        <v>0</v>
      </c>
      <c r="L2670" t="s">
        <v>10858</v>
      </c>
      <c r="N2670" t="s">
        <v>15167</v>
      </c>
      <c r="O2670" t="s">
        <v>10762</v>
      </c>
      <c r="Q2670" t="s">
        <v>10763</v>
      </c>
      <c r="S2670" t="s">
        <v>15168</v>
      </c>
      <c r="T2670">
        <v>43102.457013888903</v>
      </c>
    </row>
    <row r="2671" spans="1:20" x14ac:dyDescent="0.25">
      <c r="A2671" t="s">
        <v>15179</v>
      </c>
      <c r="B2671" t="s">
        <v>15180</v>
      </c>
      <c r="C2671" t="s">
        <v>10691</v>
      </c>
      <c r="D2671" t="s">
        <v>12566</v>
      </c>
      <c r="E2671" t="s">
        <v>10693</v>
      </c>
      <c r="F2671">
        <v>19.72</v>
      </c>
      <c r="G2671">
        <v>118.32</v>
      </c>
      <c r="H2671">
        <v>6</v>
      </c>
      <c r="I2671" t="s">
        <v>10682</v>
      </c>
      <c r="J2671">
        <v>0</v>
      </c>
      <c r="K2671">
        <v>0</v>
      </c>
      <c r="L2671" t="s">
        <v>10944</v>
      </c>
      <c r="N2671" t="s">
        <v>15167</v>
      </c>
      <c r="O2671" t="s">
        <v>10762</v>
      </c>
      <c r="Q2671" t="s">
        <v>10763</v>
      </c>
      <c r="S2671" t="s">
        <v>15168</v>
      </c>
      <c r="T2671">
        <v>43102.456921296303</v>
      </c>
    </row>
    <row r="2672" spans="1:20" x14ac:dyDescent="0.25">
      <c r="A2672" t="s">
        <v>15181</v>
      </c>
      <c r="B2672" t="s">
        <v>15182</v>
      </c>
      <c r="C2672" t="s">
        <v>10691</v>
      </c>
      <c r="D2672" t="s">
        <v>12566</v>
      </c>
      <c r="E2672" t="s">
        <v>10693</v>
      </c>
      <c r="F2672">
        <v>19.72</v>
      </c>
      <c r="G2672">
        <v>118.32</v>
      </c>
      <c r="H2672">
        <v>6</v>
      </c>
      <c r="I2672" t="s">
        <v>10682</v>
      </c>
      <c r="J2672">
        <v>0</v>
      </c>
      <c r="K2672">
        <v>0</v>
      </c>
      <c r="L2672" t="s">
        <v>10944</v>
      </c>
      <c r="N2672" t="s">
        <v>15167</v>
      </c>
      <c r="O2672" t="s">
        <v>10762</v>
      </c>
      <c r="Q2672" t="s">
        <v>10763</v>
      </c>
      <c r="S2672" t="s">
        <v>15168</v>
      </c>
      <c r="T2672">
        <v>43102.456921296303</v>
      </c>
    </row>
    <row r="2673" spans="1:20" x14ac:dyDescent="0.25">
      <c r="A2673" t="s">
        <v>15183</v>
      </c>
      <c r="B2673" t="s">
        <v>15184</v>
      </c>
      <c r="C2673" t="s">
        <v>10751</v>
      </c>
      <c r="D2673" t="s">
        <v>12566</v>
      </c>
      <c r="E2673" t="s">
        <v>10753</v>
      </c>
      <c r="F2673">
        <v>18.68</v>
      </c>
      <c r="G2673">
        <v>224.16</v>
      </c>
      <c r="H2673">
        <v>12</v>
      </c>
      <c r="I2673" t="s">
        <v>10682</v>
      </c>
      <c r="J2673">
        <v>0</v>
      </c>
      <c r="K2673">
        <v>0</v>
      </c>
      <c r="L2673" t="s">
        <v>10760</v>
      </c>
      <c r="N2673" t="s">
        <v>15185</v>
      </c>
      <c r="S2673" t="s">
        <v>15186</v>
      </c>
      <c r="T2673">
        <v>43102.456898148099</v>
      </c>
    </row>
    <row r="2674" spans="1:20" x14ac:dyDescent="0.25">
      <c r="A2674" t="s">
        <v>4938</v>
      </c>
      <c r="B2674" t="s">
        <v>15187</v>
      </c>
      <c r="C2674" t="s">
        <v>10751</v>
      </c>
      <c r="D2674" t="s">
        <v>12566</v>
      </c>
      <c r="E2674" t="s">
        <v>10693</v>
      </c>
      <c r="F2674">
        <v>16.79</v>
      </c>
      <c r="G2674">
        <v>201.48</v>
      </c>
      <c r="H2674">
        <v>12</v>
      </c>
      <c r="I2674" t="s">
        <v>10682</v>
      </c>
      <c r="J2674">
        <v>0</v>
      </c>
      <c r="K2674">
        <v>0</v>
      </c>
      <c r="L2674" t="s">
        <v>10722</v>
      </c>
      <c r="N2674" t="s">
        <v>12137</v>
      </c>
      <c r="O2674" t="s">
        <v>10701</v>
      </c>
      <c r="Q2674" t="s">
        <v>10702</v>
      </c>
      <c r="S2674" t="s">
        <v>12138</v>
      </c>
      <c r="T2674">
        <v>43102.456956018497</v>
      </c>
    </row>
    <row r="2675" spans="1:20" x14ac:dyDescent="0.25">
      <c r="A2675" t="s">
        <v>15188</v>
      </c>
      <c r="B2675" t="s">
        <v>15189</v>
      </c>
      <c r="C2675" t="s">
        <v>10751</v>
      </c>
      <c r="D2675" t="s">
        <v>12566</v>
      </c>
      <c r="E2675" t="s">
        <v>10753</v>
      </c>
      <c r="F2675">
        <v>16.82</v>
      </c>
      <c r="G2675">
        <v>201.84</v>
      </c>
      <c r="H2675">
        <v>12</v>
      </c>
      <c r="I2675" t="s">
        <v>10682</v>
      </c>
      <c r="J2675">
        <v>0</v>
      </c>
      <c r="K2675">
        <v>0</v>
      </c>
      <c r="L2675" t="s">
        <v>10722</v>
      </c>
      <c r="N2675" t="s">
        <v>12137</v>
      </c>
      <c r="O2675" t="s">
        <v>10701</v>
      </c>
      <c r="Q2675" t="s">
        <v>10702</v>
      </c>
      <c r="S2675" t="s">
        <v>12138</v>
      </c>
      <c r="T2675">
        <v>43102.456956018497</v>
      </c>
    </row>
    <row r="2676" spans="1:20" x14ac:dyDescent="0.25">
      <c r="A2676" t="s">
        <v>8841</v>
      </c>
      <c r="B2676" t="s">
        <v>15190</v>
      </c>
      <c r="C2676" t="s">
        <v>10751</v>
      </c>
      <c r="D2676" t="s">
        <v>12566</v>
      </c>
      <c r="E2676" t="s">
        <v>10836</v>
      </c>
      <c r="F2676">
        <v>35.99</v>
      </c>
      <c r="G2676">
        <v>215.94</v>
      </c>
      <c r="H2676">
        <v>6</v>
      </c>
      <c r="I2676" t="s">
        <v>10682</v>
      </c>
      <c r="J2676">
        <v>0</v>
      </c>
      <c r="K2676">
        <v>0</v>
      </c>
      <c r="L2676" t="s">
        <v>10731</v>
      </c>
      <c r="N2676" t="s">
        <v>10723</v>
      </c>
      <c r="O2676" t="s">
        <v>10708</v>
      </c>
      <c r="Q2676" t="s">
        <v>10709</v>
      </c>
      <c r="S2676" t="s">
        <v>10724</v>
      </c>
      <c r="T2676">
        <v>43102.456875000003</v>
      </c>
    </row>
    <row r="2677" spans="1:20" x14ac:dyDescent="0.25">
      <c r="A2677" t="s">
        <v>15191</v>
      </c>
      <c r="B2677" t="s">
        <v>15192</v>
      </c>
      <c r="C2677" t="s">
        <v>10691</v>
      </c>
      <c r="D2677" t="s">
        <v>12566</v>
      </c>
      <c r="E2677" t="s">
        <v>10693</v>
      </c>
      <c r="F2677">
        <v>44.99</v>
      </c>
      <c r="G2677">
        <v>269.94</v>
      </c>
      <c r="H2677">
        <v>6</v>
      </c>
      <c r="I2677" t="s">
        <v>10682</v>
      </c>
      <c r="J2677">
        <v>1</v>
      </c>
      <c r="K2677">
        <v>0</v>
      </c>
      <c r="L2677" t="s">
        <v>10758</v>
      </c>
      <c r="N2677" t="s">
        <v>12793</v>
      </c>
      <c r="O2677" t="s">
        <v>11717</v>
      </c>
      <c r="Q2677" t="s">
        <v>11718</v>
      </c>
      <c r="S2677" t="s">
        <v>12794</v>
      </c>
      <c r="T2677">
        <v>43109.404224537</v>
      </c>
    </row>
    <row r="2678" spans="1:20" x14ac:dyDescent="0.25">
      <c r="A2678" t="s">
        <v>15193</v>
      </c>
      <c r="B2678" t="s">
        <v>15194</v>
      </c>
      <c r="C2678" t="s">
        <v>10691</v>
      </c>
      <c r="D2678" t="s">
        <v>12566</v>
      </c>
      <c r="E2678" t="s">
        <v>10693</v>
      </c>
      <c r="F2678">
        <v>29.99</v>
      </c>
      <c r="G2678">
        <v>179.94</v>
      </c>
      <c r="H2678">
        <v>6</v>
      </c>
      <c r="I2678" t="s">
        <v>10682</v>
      </c>
      <c r="J2678">
        <v>0</v>
      </c>
      <c r="K2678">
        <v>0</v>
      </c>
      <c r="L2678" t="s">
        <v>11451</v>
      </c>
      <c r="N2678" t="s">
        <v>11051</v>
      </c>
      <c r="O2678" t="s">
        <v>10708</v>
      </c>
      <c r="P2678" t="s">
        <v>10701</v>
      </c>
      <c r="Q2678" t="s">
        <v>10709</v>
      </c>
      <c r="R2678" t="s">
        <v>10702</v>
      </c>
      <c r="S2678" t="s">
        <v>11052</v>
      </c>
      <c r="T2678">
        <v>43102.456875000003</v>
      </c>
    </row>
    <row r="2679" spans="1:20" x14ac:dyDescent="0.25">
      <c r="A2679" t="s">
        <v>15195</v>
      </c>
      <c r="B2679" t="s">
        <v>15196</v>
      </c>
      <c r="C2679" t="s">
        <v>10691</v>
      </c>
      <c r="D2679" t="s">
        <v>12566</v>
      </c>
      <c r="E2679" t="s">
        <v>10693</v>
      </c>
      <c r="F2679">
        <v>46</v>
      </c>
      <c r="G2679">
        <v>276</v>
      </c>
      <c r="H2679">
        <v>6</v>
      </c>
      <c r="I2679" t="s">
        <v>10682</v>
      </c>
      <c r="J2679">
        <v>0</v>
      </c>
      <c r="K2679">
        <v>0</v>
      </c>
      <c r="L2679" t="s">
        <v>10862</v>
      </c>
      <c r="N2679" t="s">
        <v>15197</v>
      </c>
      <c r="O2679" t="s">
        <v>11717</v>
      </c>
      <c r="Q2679" t="s">
        <v>11718</v>
      </c>
      <c r="S2679" t="s">
        <v>15198</v>
      </c>
      <c r="T2679">
        <v>43102.456909722197</v>
      </c>
    </row>
    <row r="2680" spans="1:20" x14ac:dyDescent="0.25">
      <c r="A2680" t="s">
        <v>15199</v>
      </c>
      <c r="B2680" t="s">
        <v>15200</v>
      </c>
      <c r="C2680" t="s">
        <v>10691</v>
      </c>
      <c r="D2680" t="s">
        <v>12566</v>
      </c>
      <c r="E2680" t="s">
        <v>10693</v>
      </c>
      <c r="F2680">
        <v>34.99</v>
      </c>
      <c r="G2680">
        <v>209.94</v>
      </c>
      <c r="H2680">
        <v>6</v>
      </c>
      <c r="I2680" t="s">
        <v>10682</v>
      </c>
      <c r="J2680">
        <v>0</v>
      </c>
      <c r="K2680">
        <v>0</v>
      </c>
      <c r="L2680" t="s">
        <v>10871</v>
      </c>
      <c r="N2680" t="s">
        <v>12800</v>
      </c>
      <c r="O2680" t="s">
        <v>10708</v>
      </c>
      <c r="Q2680" t="s">
        <v>10709</v>
      </c>
      <c r="S2680" t="s">
        <v>12801</v>
      </c>
      <c r="T2680">
        <v>43102.456921296303</v>
      </c>
    </row>
    <row r="2681" spans="1:20" x14ac:dyDescent="0.25">
      <c r="A2681" t="s">
        <v>15201</v>
      </c>
      <c r="B2681" t="s">
        <v>15202</v>
      </c>
      <c r="C2681" t="s">
        <v>10691</v>
      </c>
      <c r="D2681" t="s">
        <v>12566</v>
      </c>
      <c r="E2681" t="s">
        <v>10693</v>
      </c>
      <c r="F2681">
        <v>14.99</v>
      </c>
      <c r="G2681">
        <v>179.88</v>
      </c>
      <c r="H2681">
        <v>12</v>
      </c>
      <c r="I2681" t="s">
        <v>10682</v>
      </c>
      <c r="J2681">
        <v>0</v>
      </c>
      <c r="K2681">
        <v>0</v>
      </c>
      <c r="L2681" t="s">
        <v>10758</v>
      </c>
      <c r="N2681" t="s">
        <v>10803</v>
      </c>
      <c r="O2681" t="s">
        <v>10782</v>
      </c>
      <c r="Q2681" t="s">
        <v>10783</v>
      </c>
      <c r="S2681" t="s">
        <v>10804</v>
      </c>
      <c r="T2681">
        <v>43109.404224537</v>
      </c>
    </row>
    <row r="2682" spans="1:20" x14ac:dyDescent="0.25">
      <c r="A2682" t="s">
        <v>15203</v>
      </c>
      <c r="B2682" t="s">
        <v>15204</v>
      </c>
      <c r="C2682" t="s">
        <v>13217</v>
      </c>
      <c r="D2682" t="s">
        <v>12566</v>
      </c>
      <c r="E2682" t="s">
        <v>10753</v>
      </c>
      <c r="F2682">
        <v>229.99</v>
      </c>
      <c r="G2682">
        <v>459.98</v>
      </c>
      <c r="H2682">
        <v>2</v>
      </c>
      <c r="I2682" t="s">
        <v>10682</v>
      </c>
      <c r="J2682">
        <v>0</v>
      </c>
      <c r="K2682">
        <v>0</v>
      </c>
      <c r="L2682" t="s">
        <v>10731</v>
      </c>
      <c r="N2682" t="s">
        <v>10700</v>
      </c>
      <c r="O2682" t="s">
        <v>10701</v>
      </c>
      <c r="Q2682" t="s">
        <v>10702</v>
      </c>
      <c r="S2682" t="s">
        <v>10703</v>
      </c>
      <c r="T2682">
        <v>43102.456875000003</v>
      </c>
    </row>
    <row r="2683" spans="1:20" x14ac:dyDescent="0.25">
      <c r="A2683" t="s">
        <v>15205</v>
      </c>
      <c r="B2683" t="s">
        <v>15206</v>
      </c>
      <c r="C2683" t="s">
        <v>10751</v>
      </c>
      <c r="D2683" t="s">
        <v>12566</v>
      </c>
      <c r="E2683" t="s">
        <v>10836</v>
      </c>
      <c r="F2683">
        <v>19.190000000000001</v>
      </c>
      <c r="G2683">
        <v>115.14</v>
      </c>
      <c r="H2683">
        <v>6</v>
      </c>
      <c r="I2683" t="s">
        <v>10682</v>
      </c>
      <c r="J2683">
        <v>8</v>
      </c>
      <c r="K2683">
        <v>0</v>
      </c>
      <c r="L2683" t="s">
        <v>10713</v>
      </c>
      <c r="N2683" t="s">
        <v>11051</v>
      </c>
      <c r="O2683" t="s">
        <v>10708</v>
      </c>
      <c r="P2683" t="s">
        <v>10701</v>
      </c>
      <c r="Q2683" t="s">
        <v>10709</v>
      </c>
      <c r="R2683" t="s">
        <v>10702</v>
      </c>
      <c r="S2683" t="s">
        <v>11052</v>
      </c>
      <c r="T2683">
        <v>43102.456875000003</v>
      </c>
    </row>
    <row r="2684" spans="1:20" x14ac:dyDescent="0.25">
      <c r="A2684" t="s">
        <v>15207</v>
      </c>
      <c r="B2684" t="s">
        <v>15208</v>
      </c>
      <c r="C2684" t="s">
        <v>10691</v>
      </c>
      <c r="D2684" t="s">
        <v>12566</v>
      </c>
      <c r="E2684" t="s">
        <v>10693</v>
      </c>
      <c r="F2684">
        <v>17.71</v>
      </c>
      <c r="G2684">
        <v>212.52</v>
      </c>
      <c r="H2684">
        <v>12</v>
      </c>
      <c r="I2684" t="s">
        <v>10682</v>
      </c>
      <c r="J2684">
        <v>0</v>
      </c>
      <c r="K2684">
        <v>0</v>
      </c>
      <c r="L2684" t="s">
        <v>11628</v>
      </c>
      <c r="N2684" t="s">
        <v>10686</v>
      </c>
      <c r="O2684" t="s">
        <v>10687</v>
      </c>
      <c r="Q2684" t="s">
        <v>10688</v>
      </c>
      <c r="S2684" t="s">
        <v>10689</v>
      </c>
      <c r="T2684">
        <v>43102.456909722197</v>
      </c>
    </row>
    <row r="2685" spans="1:20" x14ac:dyDescent="0.25">
      <c r="A2685" t="s">
        <v>4939</v>
      </c>
      <c r="B2685" t="s">
        <v>15209</v>
      </c>
      <c r="C2685" t="s">
        <v>13217</v>
      </c>
      <c r="D2685" t="s">
        <v>12566</v>
      </c>
      <c r="E2685" t="s">
        <v>10753</v>
      </c>
      <c r="F2685">
        <v>27.99</v>
      </c>
      <c r="G2685">
        <v>167.94</v>
      </c>
      <c r="H2685">
        <v>6</v>
      </c>
      <c r="I2685" t="s">
        <v>10682</v>
      </c>
      <c r="J2685">
        <v>0</v>
      </c>
      <c r="K2685">
        <v>0</v>
      </c>
      <c r="L2685" t="s">
        <v>10788</v>
      </c>
      <c r="N2685" t="s">
        <v>12191</v>
      </c>
      <c r="O2685" t="s">
        <v>10747</v>
      </c>
      <c r="Q2685" t="s">
        <v>10748</v>
      </c>
      <c r="S2685" t="s">
        <v>12192</v>
      </c>
      <c r="T2685">
        <v>43102.456921296303</v>
      </c>
    </row>
    <row r="2686" spans="1:20" x14ac:dyDescent="0.25">
      <c r="A2686" t="s">
        <v>4940</v>
      </c>
      <c r="B2686" t="s">
        <v>15210</v>
      </c>
      <c r="C2686" t="s">
        <v>10681</v>
      </c>
      <c r="D2686" t="s">
        <v>12566</v>
      </c>
      <c r="E2686" t="s">
        <v>10685</v>
      </c>
      <c r="F2686">
        <v>32.99</v>
      </c>
      <c r="G2686">
        <v>197.94</v>
      </c>
      <c r="H2686">
        <v>6</v>
      </c>
      <c r="I2686" t="s">
        <v>10682</v>
      </c>
      <c r="J2686">
        <v>0</v>
      </c>
      <c r="K2686">
        <v>0</v>
      </c>
      <c r="L2686" t="s">
        <v>10731</v>
      </c>
      <c r="N2686" t="s">
        <v>10686</v>
      </c>
      <c r="O2686" t="s">
        <v>10687</v>
      </c>
      <c r="Q2686" t="s">
        <v>10688</v>
      </c>
      <c r="S2686" t="s">
        <v>10689</v>
      </c>
      <c r="T2686">
        <v>43102.456875000003</v>
      </c>
    </row>
    <row r="2687" spans="1:20" x14ac:dyDescent="0.25">
      <c r="A2687" t="s">
        <v>4941</v>
      </c>
      <c r="B2687" t="s">
        <v>15211</v>
      </c>
      <c r="C2687" t="s">
        <v>10856</v>
      </c>
      <c r="D2687" t="s">
        <v>12566</v>
      </c>
      <c r="E2687" t="s">
        <v>10685</v>
      </c>
      <c r="F2687">
        <v>59.99</v>
      </c>
      <c r="G2687">
        <v>359.94</v>
      </c>
      <c r="H2687">
        <v>6</v>
      </c>
      <c r="I2687" t="s">
        <v>10682</v>
      </c>
      <c r="J2687">
        <v>0</v>
      </c>
      <c r="K2687">
        <v>0</v>
      </c>
      <c r="L2687" t="s">
        <v>10731</v>
      </c>
      <c r="M2687">
        <v>43192</v>
      </c>
      <c r="N2687" t="s">
        <v>10686</v>
      </c>
      <c r="O2687" t="s">
        <v>10687</v>
      </c>
      <c r="Q2687" t="s">
        <v>10688</v>
      </c>
      <c r="S2687" t="s">
        <v>10689</v>
      </c>
      <c r="T2687">
        <v>43102.456875000003</v>
      </c>
    </row>
    <row r="2688" spans="1:20" x14ac:dyDescent="0.25">
      <c r="A2688" t="s">
        <v>15212</v>
      </c>
      <c r="B2688" t="s">
        <v>15213</v>
      </c>
      <c r="C2688" t="s">
        <v>11814</v>
      </c>
      <c r="D2688" t="s">
        <v>12566</v>
      </c>
      <c r="E2688" t="s">
        <v>10685</v>
      </c>
      <c r="F2688">
        <v>3499.98</v>
      </c>
      <c r="G2688">
        <v>3499.98</v>
      </c>
      <c r="H2688">
        <v>1</v>
      </c>
      <c r="I2688" t="s">
        <v>10682</v>
      </c>
      <c r="J2688">
        <v>0</v>
      </c>
      <c r="K2688">
        <v>0</v>
      </c>
      <c r="L2688" t="s">
        <v>10706</v>
      </c>
      <c r="N2688" t="s">
        <v>10694</v>
      </c>
      <c r="O2688" t="s">
        <v>10695</v>
      </c>
      <c r="Q2688" t="s">
        <v>10696</v>
      </c>
      <c r="S2688" t="s">
        <v>10697</v>
      </c>
      <c r="T2688">
        <v>43102.457002314797</v>
      </c>
    </row>
    <row r="2689" spans="1:20" x14ac:dyDescent="0.25">
      <c r="A2689" t="s">
        <v>15214</v>
      </c>
      <c r="B2689" t="s">
        <v>15215</v>
      </c>
      <c r="C2689" t="s">
        <v>10856</v>
      </c>
      <c r="D2689" t="s">
        <v>12566</v>
      </c>
      <c r="E2689" t="s">
        <v>10753</v>
      </c>
      <c r="F2689">
        <v>69.989999999999995</v>
      </c>
      <c r="G2689">
        <v>419.94</v>
      </c>
      <c r="H2689">
        <v>6</v>
      </c>
      <c r="I2689" t="s">
        <v>10682</v>
      </c>
      <c r="J2689">
        <v>0</v>
      </c>
      <c r="K2689">
        <v>0</v>
      </c>
      <c r="L2689" t="s">
        <v>10731</v>
      </c>
      <c r="N2689" t="s">
        <v>10686</v>
      </c>
      <c r="O2689" t="s">
        <v>10687</v>
      </c>
      <c r="Q2689" t="s">
        <v>10688</v>
      </c>
      <c r="S2689" t="s">
        <v>10689</v>
      </c>
      <c r="T2689">
        <v>43102.456875000003</v>
      </c>
    </row>
    <row r="2690" spans="1:20" x14ac:dyDescent="0.25">
      <c r="A2690" t="s">
        <v>15216</v>
      </c>
      <c r="B2690" t="s">
        <v>15217</v>
      </c>
      <c r="C2690" t="s">
        <v>10691</v>
      </c>
      <c r="D2690" t="s">
        <v>12566</v>
      </c>
      <c r="E2690" t="s">
        <v>10693</v>
      </c>
      <c r="F2690">
        <v>27.99</v>
      </c>
      <c r="G2690">
        <v>167.94</v>
      </c>
      <c r="H2690">
        <v>6</v>
      </c>
      <c r="I2690" t="s">
        <v>10682</v>
      </c>
      <c r="J2690">
        <v>0</v>
      </c>
      <c r="K2690">
        <v>0</v>
      </c>
      <c r="L2690" t="s">
        <v>11560</v>
      </c>
      <c r="N2690" t="s">
        <v>11836</v>
      </c>
      <c r="O2690" t="s">
        <v>10708</v>
      </c>
      <c r="Q2690" t="s">
        <v>10709</v>
      </c>
      <c r="S2690" t="s">
        <v>11837</v>
      </c>
      <c r="T2690">
        <v>43102.456886574102</v>
      </c>
    </row>
    <row r="2691" spans="1:20" x14ac:dyDescent="0.25">
      <c r="A2691" t="s">
        <v>15218</v>
      </c>
      <c r="B2691" t="s">
        <v>15219</v>
      </c>
      <c r="C2691" t="s">
        <v>10691</v>
      </c>
      <c r="D2691" t="s">
        <v>12566</v>
      </c>
      <c r="E2691" t="s">
        <v>10693</v>
      </c>
      <c r="F2691">
        <v>41.95</v>
      </c>
      <c r="G2691">
        <v>251.7</v>
      </c>
      <c r="H2691">
        <v>6</v>
      </c>
      <c r="I2691" t="s">
        <v>10682</v>
      </c>
      <c r="J2691">
        <v>0</v>
      </c>
      <c r="K2691">
        <v>0</v>
      </c>
      <c r="L2691" t="s">
        <v>11451</v>
      </c>
      <c r="N2691" t="s">
        <v>10761</v>
      </c>
      <c r="O2691" t="s">
        <v>10762</v>
      </c>
      <c r="P2691" t="s">
        <v>10708</v>
      </c>
      <c r="Q2691" t="s">
        <v>10763</v>
      </c>
      <c r="R2691" t="s">
        <v>10709</v>
      </c>
      <c r="S2691" t="s">
        <v>10764</v>
      </c>
      <c r="T2691">
        <v>43102.456875000003</v>
      </c>
    </row>
    <row r="2692" spans="1:20" x14ac:dyDescent="0.25">
      <c r="A2692" t="s">
        <v>15220</v>
      </c>
      <c r="B2692" t="s">
        <v>15221</v>
      </c>
      <c r="C2692" t="s">
        <v>10691</v>
      </c>
      <c r="D2692" t="s">
        <v>12566</v>
      </c>
      <c r="E2692" t="s">
        <v>10693</v>
      </c>
      <c r="F2692">
        <v>19.989999999999998</v>
      </c>
      <c r="G2692">
        <v>239.88</v>
      </c>
      <c r="H2692">
        <v>12</v>
      </c>
      <c r="I2692" t="s">
        <v>10682</v>
      </c>
      <c r="J2692">
        <v>0</v>
      </c>
      <c r="K2692">
        <v>0</v>
      </c>
      <c r="L2692" t="s">
        <v>11451</v>
      </c>
      <c r="N2692" t="s">
        <v>10694</v>
      </c>
      <c r="O2692" t="s">
        <v>10695</v>
      </c>
      <c r="Q2692" t="s">
        <v>10696</v>
      </c>
      <c r="S2692" t="s">
        <v>10697</v>
      </c>
      <c r="T2692">
        <v>43102.456875000003</v>
      </c>
    </row>
    <row r="2693" spans="1:20" x14ac:dyDescent="0.25">
      <c r="A2693" t="s">
        <v>8842</v>
      </c>
      <c r="B2693" t="s">
        <v>15222</v>
      </c>
      <c r="C2693" t="s">
        <v>10691</v>
      </c>
      <c r="D2693" t="s">
        <v>12566</v>
      </c>
      <c r="E2693" t="s">
        <v>10693</v>
      </c>
      <c r="F2693">
        <v>17.39</v>
      </c>
      <c r="G2693">
        <v>208.68</v>
      </c>
      <c r="H2693">
        <v>12</v>
      </c>
      <c r="I2693" t="s">
        <v>10682</v>
      </c>
      <c r="J2693">
        <v>0</v>
      </c>
      <c r="K2693">
        <v>0</v>
      </c>
      <c r="L2693" t="s">
        <v>10788</v>
      </c>
      <c r="N2693" t="s">
        <v>11082</v>
      </c>
      <c r="S2693" t="s">
        <v>11083</v>
      </c>
      <c r="T2693">
        <v>43102.456921296303</v>
      </c>
    </row>
    <row r="2694" spans="1:20" x14ac:dyDescent="0.25">
      <c r="A2694" t="s">
        <v>8843</v>
      </c>
      <c r="B2694" t="s">
        <v>15223</v>
      </c>
      <c r="C2694" t="s">
        <v>10751</v>
      </c>
      <c r="D2694" t="s">
        <v>12566</v>
      </c>
      <c r="E2694" t="s">
        <v>10836</v>
      </c>
      <c r="F2694">
        <v>5.99</v>
      </c>
      <c r="G2694">
        <v>71.88</v>
      </c>
      <c r="H2694">
        <v>12</v>
      </c>
      <c r="I2694" t="s">
        <v>10682</v>
      </c>
      <c r="J2694">
        <v>0</v>
      </c>
      <c r="K2694">
        <v>0</v>
      </c>
      <c r="L2694" t="s">
        <v>10722</v>
      </c>
      <c r="N2694" t="s">
        <v>10761</v>
      </c>
      <c r="O2694" t="s">
        <v>10762</v>
      </c>
      <c r="P2694" t="s">
        <v>10708</v>
      </c>
      <c r="Q2694" t="s">
        <v>10763</v>
      </c>
      <c r="R2694" t="s">
        <v>10709</v>
      </c>
      <c r="S2694" t="s">
        <v>10764</v>
      </c>
      <c r="T2694">
        <v>43102.456956018497</v>
      </c>
    </row>
    <row r="2695" spans="1:20" x14ac:dyDescent="0.25">
      <c r="A2695" t="s">
        <v>15224</v>
      </c>
      <c r="B2695" t="s">
        <v>15225</v>
      </c>
      <c r="C2695" t="s">
        <v>11814</v>
      </c>
      <c r="D2695" t="s">
        <v>12566</v>
      </c>
      <c r="E2695" t="s">
        <v>10685</v>
      </c>
      <c r="F2695">
        <v>2999.99</v>
      </c>
      <c r="G2695">
        <v>2999.99</v>
      </c>
      <c r="H2695">
        <v>1</v>
      </c>
      <c r="I2695" t="s">
        <v>10682</v>
      </c>
      <c r="J2695">
        <v>0</v>
      </c>
      <c r="K2695">
        <v>0</v>
      </c>
      <c r="L2695" t="s">
        <v>10740</v>
      </c>
      <c r="N2695" t="s">
        <v>10781</v>
      </c>
      <c r="O2695" t="s">
        <v>10782</v>
      </c>
      <c r="Q2695" t="s">
        <v>10783</v>
      </c>
      <c r="S2695" t="s">
        <v>10784</v>
      </c>
      <c r="T2695">
        <v>43102.456886574102</v>
      </c>
    </row>
    <row r="2696" spans="1:20" x14ac:dyDescent="0.25">
      <c r="A2696" t="s">
        <v>8844</v>
      </c>
      <c r="B2696" t="s">
        <v>15226</v>
      </c>
      <c r="C2696" t="s">
        <v>10691</v>
      </c>
      <c r="D2696" t="s">
        <v>12566</v>
      </c>
      <c r="E2696" t="s">
        <v>10693</v>
      </c>
      <c r="F2696">
        <v>48.99</v>
      </c>
      <c r="G2696">
        <v>293.94</v>
      </c>
      <c r="H2696">
        <v>6</v>
      </c>
      <c r="I2696" t="s">
        <v>10682</v>
      </c>
      <c r="J2696">
        <v>0</v>
      </c>
      <c r="K2696">
        <v>0</v>
      </c>
      <c r="L2696" t="s">
        <v>10722</v>
      </c>
      <c r="N2696" t="s">
        <v>13477</v>
      </c>
      <c r="S2696" t="s">
        <v>13478</v>
      </c>
      <c r="T2696">
        <v>43102.456956018497</v>
      </c>
    </row>
    <row r="2697" spans="1:20" x14ac:dyDescent="0.25">
      <c r="A2697" t="s">
        <v>15227</v>
      </c>
      <c r="B2697" t="s">
        <v>15228</v>
      </c>
      <c r="C2697" t="s">
        <v>10691</v>
      </c>
      <c r="D2697" t="s">
        <v>12566</v>
      </c>
      <c r="E2697" t="s">
        <v>10693</v>
      </c>
      <c r="F2697">
        <v>64.989999999999995</v>
      </c>
      <c r="G2697">
        <v>389.94</v>
      </c>
      <c r="H2697">
        <v>6</v>
      </c>
      <c r="I2697" t="s">
        <v>10682</v>
      </c>
      <c r="J2697">
        <v>0</v>
      </c>
      <c r="K2697">
        <v>0</v>
      </c>
      <c r="L2697" t="s">
        <v>10916</v>
      </c>
      <c r="N2697" t="s">
        <v>13477</v>
      </c>
      <c r="S2697" t="s">
        <v>13478</v>
      </c>
      <c r="T2697">
        <v>43102.456909722197</v>
      </c>
    </row>
    <row r="2698" spans="1:20" x14ac:dyDescent="0.25">
      <c r="A2698" t="s">
        <v>15229</v>
      </c>
      <c r="B2698" t="s">
        <v>15230</v>
      </c>
      <c r="C2698" t="s">
        <v>10691</v>
      </c>
      <c r="D2698" t="s">
        <v>12566</v>
      </c>
      <c r="E2698" t="s">
        <v>10693</v>
      </c>
      <c r="F2698">
        <v>59.99</v>
      </c>
      <c r="G2698">
        <v>239.96</v>
      </c>
      <c r="H2698">
        <v>4</v>
      </c>
      <c r="I2698" t="s">
        <v>10682</v>
      </c>
      <c r="J2698">
        <v>0</v>
      </c>
      <c r="K2698">
        <v>0</v>
      </c>
      <c r="L2698" t="s">
        <v>10692</v>
      </c>
      <c r="N2698" t="s">
        <v>10837</v>
      </c>
      <c r="O2698" t="s">
        <v>10701</v>
      </c>
      <c r="Q2698" t="s">
        <v>10702</v>
      </c>
      <c r="S2698" t="s">
        <v>10838</v>
      </c>
      <c r="T2698">
        <v>43102.456956018497</v>
      </c>
    </row>
    <row r="2699" spans="1:20" x14ac:dyDescent="0.25">
      <c r="A2699" t="s">
        <v>15231</v>
      </c>
      <c r="B2699" t="s">
        <v>15232</v>
      </c>
      <c r="C2699" t="s">
        <v>10691</v>
      </c>
      <c r="D2699" t="s">
        <v>12566</v>
      </c>
      <c r="E2699" t="s">
        <v>10693</v>
      </c>
      <c r="F2699">
        <v>18.68</v>
      </c>
      <c r="G2699">
        <v>224.16</v>
      </c>
      <c r="H2699">
        <v>12</v>
      </c>
      <c r="I2699" t="s">
        <v>10682</v>
      </c>
      <c r="J2699">
        <v>0</v>
      </c>
      <c r="K2699">
        <v>0</v>
      </c>
      <c r="L2699" t="s">
        <v>11175</v>
      </c>
      <c r="N2699" t="s">
        <v>15233</v>
      </c>
      <c r="O2699" t="s">
        <v>11717</v>
      </c>
      <c r="Q2699" t="s">
        <v>11718</v>
      </c>
      <c r="S2699" t="s">
        <v>15234</v>
      </c>
      <c r="T2699">
        <v>43102.456956018497</v>
      </c>
    </row>
    <row r="2700" spans="1:20" x14ac:dyDescent="0.25">
      <c r="A2700" t="s">
        <v>15235</v>
      </c>
      <c r="B2700" t="s">
        <v>15236</v>
      </c>
      <c r="C2700" t="s">
        <v>10691</v>
      </c>
      <c r="D2700" t="s">
        <v>12566</v>
      </c>
      <c r="E2700" t="s">
        <v>10693</v>
      </c>
      <c r="F2700">
        <v>18.68</v>
      </c>
      <c r="G2700">
        <v>224.16</v>
      </c>
      <c r="H2700">
        <v>12</v>
      </c>
      <c r="I2700" t="s">
        <v>10682</v>
      </c>
      <c r="J2700">
        <v>0</v>
      </c>
      <c r="K2700">
        <v>0</v>
      </c>
      <c r="L2700" t="s">
        <v>10692</v>
      </c>
      <c r="N2700" t="s">
        <v>15233</v>
      </c>
      <c r="O2700" t="s">
        <v>11717</v>
      </c>
      <c r="Q2700" t="s">
        <v>11718</v>
      </c>
      <c r="S2700" t="s">
        <v>15234</v>
      </c>
      <c r="T2700">
        <v>43102.456956018497</v>
      </c>
    </row>
    <row r="2701" spans="1:20" x14ac:dyDescent="0.25">
      <c r="A2701" t="s">
        <v>15237</v>
      </c>
      <c r="B2701" t="s">
        <v>15238</v>
      </c>
      <c r="C2701" t="s">
        <v>10691</v>
      </c>
      <c r="D2701" t="s">
        <v>12566</v>
      </c>
      <c r="E2701" t="s">
        <v>10693</v>
      </c>
      <c r="F2701">
        <v>18.68</v>
      </c>
      <c r="G2701">
        <v>224.16</v>
      </c>
      <c r="H2701">
        <v>12</v>
      </c>
      <c r="I2701" t="s">
        <v>10682</v>
      </c>
      <c r="J2701">
        <v>0</v>
      </c>
      <c r="K2701">
        <v>0</v>
      </c>
      <c r="L2701" t="s">
        <v>10692</v>
      </c>
      <c r="N2701" t="s">
        <v>15233</v>
      </c>
      <c r="O2701" t="s">
        <v>11717</v>
      </c>
      <c r="Q2701" t="s">
        <v>11718</v>
      </c>
      <c r="S2701" t="s">
        <v>15234</v>
      </c>
      <c r="T2701">
        <v>43102.456956018497</v>
      </c>
    </row>
    <row r="2702" spans="1:20" x14ac:dyDescent="0.25">
      <c r="A2702" t="s">
        <v>15239</v>
      </c>
      <c r="B2702" t="s">
        <v>15240</v>
      </c>
      <c r="C2702" t="s">
        <v>10691</v>
      </c>
      <c r="D2702" t="s">
        <v>12566</v>
      </c>
      <c r="E2702" t="s">
        <v>10693</v>
      </c>
      <c r="F2702">
        <v>18.68</v>
      </c>
      <c r="G2702">
        <v>224.16</v>
      </c>
      <c r="H2702">
        <v>12</v>
      </c>
      <c r="I2702" t="s">
        <v>10682</v>
      </c>
      <c r="J2702">
        <v>0</v>
      </c>
      <c r="K2702">
        <v>0</v>
      </c>
      <c r="L2702" t="s">
        <v>11000</v>
      </c>
      <c r="N2702" t="s">
        <v>15233</v>
      </c>
      <c r="O2702" t="s">
        <v>11717</v>
      </c>
      <c r="Q2702" t="s">
        <v>11718</v>
      </c>
      <c r="S2702" t="s">
        <v>15234</v>
      </c>
      <c r="T2702">
        <v>43102.456990740699</v>
      </c>
    </row>
    <row r="2703" spans="1:20" x14ac:dyDescent="0.25">
      <c r="A2703" t="s">
        <v>4942</v>
      </c>
      <c r="B2703" t="s">
        <v>15241</v>
      </c>
      <c r="C2703" t="s">
        <v>13217</v>
      </c>
      <c r="D2703" t="s">
        <v>12566</v>
      </c>
      <c r="E2703" t="s">
        <v>10685</v>
      </c>
      <c r="F2703">
        <v>681.99</v>
      </c>
      <c r="G2703">
        <v>2045.97</v>
      </c>
      <c r="H2703">
        <v>3</v>
      </c>
      <c r="I2703" t="s">
        <v>10682</v>
      </c>
      <c r="J2703">
        <v>26</v>
      </c>
      <c r="K2703">
        <v>0</v>
      </c>
      <c r="L2703" t="s">
        <v>10706</v>
      </c>
      <c r="N2703" t="s">
        <v>10737</v>
      </c>
      <c r="O2703" t="s">
        <v>10708</v>
      </c>
      <c r="Q2703" t="s">
        <v>10709</v>
      </c>
      <c r="S2703" t="s">
        <v>10738</v>
      </c>
      <c r="T2703">
        <v>43102.457002314797</v>
      </c>
    </row>
    <row r="2704" spans="1:20" x14ac:dyDescent="0.25">
      <c r="A2704" t="s">
        <v>15242</v>
      </c>
      <c r="B2704" t="s">
        <v>15243</v>
      </c>
      <c r="C2704" t="s">
        <v>10691</v>
      </c>
      <c r="D2704" t="s">
        <v>12566</v>
      </c>
      <c r="E2704" t="s">
        <v>10693</v>
      </c>
      <c r="F2704">
        <v>99.99</v>
      </c>
      <c r="G2704">
        <v>599.94000000000005</v>
      </c>
      <c r="H2704">
        <v>6</v>
      </c>
      <c r="I2704" t="s">
        <v>10682</v>
      </c>
      <c r="J2704">
        <v>0</v>
      </c>
      <c r="K2704">
        <v>0</v>
      </c>
      <c r="L2704" t="s">
        <v>10706</v>
      </c>
      <c r="N2704" t="s">
        <v>10737</v>
      </c>
      <c r="O2704" t="s">
        <v>10708</v>
      </c>
      <c r="Q2704" t="s">
        <v>10709</v>
      </c>
      <c r="S2704" t="s">
        <v>10738</v>
      </c>
      <c r="T2704">
        <v>43102.457002314797</v>
      </c>
    </row>
    <row r="2705" spans="1:20" x14ac:dyDescent="0.25">
      <c r="A2705" t="s">
        <v>15244</v>
      </c>
      <c r="B2705" t="s">
        <v>15245</v>
      </c>
      <c r="C2705" t="s">
        <v>10691</v>
      </c>
      <c r="D2705" t="s">
        <v>12566</v>
      </c>
      <c r="E2705" t="s">
        <v>10693</v>
      </c>
      <c r="F2705">
        <v>44.99</v>
      </c>
      <c r="G2705">
        <v>269.94</v>
      </c>
      <c r="H2705">
        <v>6</v>
      </c>
      <c r="I2705" t="s">
        <v>10682</v>
      </c>
      <c r="J2705">
        <v>0</v>
      </c>
      <c r="K2705">
        <v>0</v>
      </c>
      <c r="L2705" t="s">
        <v>10740</v>
      </c>
      <c r="N2705" t="s">
        <v>13477</v>
      </c>
      <c r="S2705" t="s">
        <v>13478</v>
      </c>
      <c r="T2705">
        <v>43102.456886574102</v>
      </c>
    </row>
    <row r="2706" spans="1:20" x14ac:dyDescent="0.25">
      <c r="A2706" t="s">
        <v>4943</v>
      </c>
      <c r="B2706" t="s">
        <v>15246</v>
      </c>
      <c r="C2706" t="s">
        <v>13217</v>
      </c>
      <c r="D2706" t="s">
        <v>12566</v>
      </c>
      <c r="E2706" t="s">
        <v>10685</v>
      </c>
      <c r="F2706">
        <v>89.99</v>
      </c>
      <c r="G2706">
        <v>539.94000000000005</v>
      </c>
      <c r="H2706">
        <v>6</v>
      </c>
      <c r="I2706" t="s">
        <v>10682</v>
      </c>
      <c r="J2706">
        <v>0</v>
      </c>
      <c r="K2706">
        <v>0</v>
      </c>
      <c r="L2706" t="s">
        <v>10916</v>
      </c>
      <c r="N2706" t="s">
        <v>13477</v>
      </c>
      <c r="S2706" t="s">
        <v>13478</v>
      </c>
      <c r="T2706">
        <v>43102.456909722197</v>
      </c>
    </row>
    <row r="2707" spans="1:20" x14ac:dyDescent="0.25">
      <c r="A2707" t="s">
        <v>15247</v>
      </c>
      <c r="B2707" t="s">
        <v>15248</v>
      </c>
      <c r="C2707" t="s">
        <v>10691</v>
      </c>
      <c r="D2707" t="s">
        <v>12566</v>
      </c>
      <c r="E2707" t="s">
        <v>10693</v>
      </c>
      <c r="F2707">
        <v>29.99</v>
      </c>
      <c r="G2707">
        <v>179.94</v>
      </c>
      <c r="H2707">
        <v>6</v>
      </c>
      <c r="I2707" t="s">
        <v>10682</v>
      </c>
      <c r="J2707">
        <v>0</v>
      </c>
      <c r="K2707">
        <v>0</v>
      </c>
      <c r="L2707" t="s">
        <v>10722</v>
      </c>
      <c r="N2707" t="s">
        <v>11780</v>
      </c>
      <c r="O2707" t="s">
        <v>10747</v>
      </c>
      <c r="Q2707" t="s">
        <v>10748</v>
      </c>
      <c r="S2707" t="s">
        <v>11781</v>
      </c>
      <c r="T2707">
        <v>43102.456956018497</v>
      </c>
    </row>
    <row r="2708" spans="1:20" x14ac:dyDescent="0.25">
      <c r="A2708" t="s">
        <v>15249</v>
      </c>
      <c r="B2708" t="s">
        <v>15250</v>
      </c>
      <c r="C2708" t="s">
        <v>10691</v>
      </c>
      <c r="D2708" t="s">
        <v>12566</v>
      </c>
      <c r="E2708" t="s">
        <v>10693</v>
      </c>
      <c r="F2708">
        <v>29.99</v>
      </c>
      <c r="G2708">
        <v>179.94</v>
      </c>
      <c r="H2708">
        <v>6</v>
      </c>
      <c r="I2708" t="s">
        <v>10682</v>
      </c>
      <c r="J2708">
        <v>0</v>
      </c>
      <c r="K2708">
        <v>0</v>
      </c>
      <c r="L2708" t="s">
        <v>10722</v>
      </c>
      <c r="N2708" t="s">
        <v>11780</v>
      </c>
      <c r="O2708" t="s">
        <v>10747</v>
      </c>
      <c r="Q2708" t="s">
        <v>10748</v>
      </c>
      <c r="S2708" t="s">
        <v>11781</v>
      </c>
      <c r="T2708">
        <v>43102.456956018497</v>
      </c>
    </row>
    <row r="2709" spans="1:20" x14ac:dyDescent="0.25">
      <c r="A2709" t="s">
        <v>15251</v>
      </c>
      <c r="B2709" t="s">
        <v>15252</v>
      </c>
      <c r="C2709" t="s">
        <v>10691</v>
      </c>
      <c r="D2709" t="s">
        <v>12566</v>
      </c>
      <c r="E2709" t="s">
        <v>10693</v>
      </c>
      <c r="F2709">
        <v>64.989999999999995</v>
      </c>
      <c r="G2709">
        <v>389.94</v>
      </c>
      <c r="H2709">
        <v>6</v>
      </c>
      <c r="I2709" t="s">
        <v>10682</v>
      </c>
      <c r="J2709">
        <v>0</v>
      </c>
      <c r="K2709">
        <v>0</v>
      </c>
      <c r="L2709" t="s">
        <v>10706</v>
      </c>
      <c r="N2709" t="s">
        <v>10826</v>
      </c>
      <c r="O2709" t="s">
        <v>10708</v>
      </c>
      <c r="Q2709" t="s">
        <v>10709</v>
      </c>
      <c r="S2709" t="s">
        <v>10827</v>
      </c>
      <c r="T2709">
        <v>43102.457002314797</v>
      </c>
    </row>
    <row r="2710" spans="1:20" x14ac:dyDescent="0.25">
      <c r="A2710" t="s">
        <v>8384</v>
      </c>
      <c r="B2710" t="s">
        <v>15253</v>
      </c>
      <c r="C2710" t="s">
        <v>13217</v>
      </c>
      <c r="D2710" t="s">
        <v>12566</v>
      </c>
      <c r="E2710" t="s">
        <v>10685</v>
      </c>
      <c r="F2710">
        <v>149.99</v>
      </c>
      <c r="G2710">
        <v>899.94</v>
      </c>
      <c r="H2710">
        <v>6</v>
      </c>
      <c r="I2710" t="s">
        <v>10682</v>
      </c>
      <c r="J2710">
        <v>15</v>
      </c>
      <c r="K2710">
        <v>0</v>
      </c>
      <c r="L2710" t="s">
        <v>10706</v>
      </c>
      <c r="N2710" t="s">
        <v>10826</v>
      </c>
      <c r="O2710" t="s">
        <v>10708</v>
      </c>
      <c r="Q2710" t="s">
        <v>10709</v>
      </c>
      <c r="S2710" t="s">
        <v>10827</v>
      </c>
      <c r="T2710">
        <v>43102.457002314797</v>
      </c>
    </row>
    <row r="2711" spans="1:20" x14ac:dyDescent="0.25">
      <c r="A2711" t="s">
        <v>8357</v>
      </c>
      <c r="B2711" t="s">
        <v>15254</v>
      </c>
      <c r="C2711" t="s">
        <v>13217</v>
      </c>
      <c r="D2711" t="s">
        <v>12566</v>
      </c>
      <c r="E2711" t="s">
        <v>10685</v>
      </c>
      <c r="F2711">
        <v>349.99</v>
      </c>
      <c r="G2711">
        <v>2099.94</v>
      </c>
      <c r="H2711">
        <v>6</v>
      </c>
      <c r="I2711" t="s">
        <v>10682</v>
      </c>
      <c r="J2711">
        <v>18</v>
      </c>
      <c r="K2711">
        <v>0</v>
      </c>
      <c r="L2711" t="s">
        <v>10706</v>
      </c>
      <c r="N2711" t="s">
        <v>10826</v>
      </c>
      <c r="O2711" t="s">
        <v>10708</v>
      </c>
      <c r="Q2711" t="s">
        <v>10709</v>
      </c>
      <c r="S2711" t="s">
        <v>10827</v>
      </c>
      <c r="T2711">
        <v>43102.457002314797</v>
      </c>
    </row>
    <row r="2712" spans="1:20" x14ac:dyDescent="0.25">
      <c r="A2712" t="s">
        <v>15255</v>
      </c>
      <c r="B2712" t="s">
        <v>15256</v>
      </c>
      <c r="C2712" t="s">
        <v>11814</v>
      </c>
      <c r="D2712" t="s">
        <v>12566</v>
      </c>
      <c r="E2712" t="s">
        <v>10685</v>
      </c>
      <c r="F2712">
        <v>1999.99</v>
      </c>
      <c r="G2712">
        <v>1999.99</v>
      </c>
      <c r="H2712">
        <v>1</v>
      </c>
      <c r="I2712" t="s">
        <v>10682</v>
      </c>
      <c r="J2712">
        <v>25</v>
      </c>
      <c r="K2712">
        <v>0</v>
      </c>
      <c r="L2712" t="s">
        <v>10706</v>
      </c>
      <c r="N2712" t="s">
        <v>10826</v>
      </c>
      <c r="O2712" t="s">
        <v>10708</v>
      </c>
      <c r="Q2712" t="s">
        <v>10709</v>
      </c>
      <c r="S2712" t="s">
        <v>10827</v>
      </c>
      <c r="T2712">
        <v>43102.457002314797</v>
      </c>
    </row>
    <row r="2713" spans="1:20" x14ac:dyDescent="0.25">
      <c r="A2713" t="s">
        <v>15257</v>
      </c>
      <c r="B2713" t="s">
        <v>15258</v>
      </c>
      <c r="C2713" t="s">
        <v>10691</v>
      </c>
      <c r="D2713" t="s">
        <v>12566</v>
      </c>
      <c r="E2713" t="s">
        <v>10693</v>
      </c>
      <c r="F2713">
        <v>39.99</v>
      </c>
      <c r="G2713">
        <v>479.88</v>
      </c>
      <c r="H2713">
        <v>12</v>
      </c>
      <c r="I2713" t="s">
        <v>10682</v>
      </c>
      <c r="J2713">
        <v>0</v>
      </c>
      <c r="K2713">
        <v>0</v>
      </c>
      <c r="L2713" t="s">
        <v>10812</v>
      </c>
      <c r="N2713" t="s">
        <v>11780</v>
      </c>
      <c r="O2713" t="s">
        <v>10747</v>
      </c>
      <c r="Q2713" t="s">
        <v>10748</v>
      </c>
      <c r="S2713" t="s">
        <v>11781</v>
      </c>
      <c r="T2713">
        <v>43102.456875000003</v>
      </c>
    </row>
    <row r="2714" spans="1:20" x14ac:dyDescent="0.25">
      <c r="A2714" t="s">
        <v>4944</v>
      </c>
      <c r="B2714" t="s">
        <v>15259</v>
      </c>
      <c r="C2714" t="s">
        <v>10681</v>
      </c>
      <c r="D2714" t="s">
        <v>10683</v>
      </c>
      <c r="E2714" t="s">
        <v>10685</v>
      </c>
      <c r="F2714">
        <v>11.99</v>
      </c>
      <c r="G2714">
        <v>143.88</v>
      </c>
      <c r="H2714">
        <v>12</v>
      </c>
      <c r="I2714" t="s">
        <v>10682</v>
      </c>
      <c r="J2714">
        <v>0</v>
      </c>
      <c r="K2714">
        <v>0</v>
      </c>
      <c r="L2714" t="s">
        <v>10717</v>
      </c>
      <c r="N2714" t="s">
        <v>10686</v>
      </c>
      <c r="O2714" t="s">
        <v>10687</v>
      </c>
      <c r="Q2714" t="s">
        <v>10688</v>
      </c>
      <c r="S2714" t="s">
        <v>10689</v>
      </c>
      <c r="T2714">
        <v>43102.456921296303</v>
      </c>
    </row>
    <row r="2715" spans="1:20" x14ac:dyDescent="0.25">
      <c r="A2715" t="s">
        <v>4945</v>
      </c>
      <c r="B2715" t="s">
        <v>15260</v>
      </c>
      <c r="C2715" t="s">
        <v>10751</v>
      </c>
      <c r="D2715" t="s">
        <v>12566</v>
      </c>
      <c r="E2715" t="s">
        <v>10693</v>
      </c>
      <c r="F2715">
        <v>23.99</v>
      </c>
      <c r="G2715">
        <v>143.94</v>
      </c>
      <c r="H2715">
        <v>6</v>
      </c>
      <c r="I2715" t="s">
        <v>10682</v>
      </c>
      <c r="J2715">
        <v>0</v>
      </c>
      <c r="K2715">
        <v>0</v>
      </c>
      <c r="L2715" t="s">
        <v>10868</v>
      </c>
      <c r="N2715" t="s">
        <v>12282</v>
      </c>
      <c r="O2715" t="s">
        <v>10687</v>
      </c>
      <c r="Q2715" t="s">
        <v>10688</v>
      </c>
      <c r="S2715" t="s">
        <v>12283</v>
      </c>
      <c r="T2715">
        <v>43102.456990740699</v>
      </c>
    </row>
    <row r="2716" spans="1:20" x14ac:dyDescent="0.25">
      <c r="A2716" t="s">
        <v>4946</v>
      </c>
      <c r="B2716" t="s">
        <v>15261</v>
      </c>
      <c r="C2716" t="s">
        <v>10751</v>
      </c>
      <c r="D2716" t="s">
        <v>12566</v>
      </c>
      <c r="E2716" t="s">
        <v>10693</v>
      </c>
      <c r="F2716">
        <v>26.99</v>
      </c>
      <c r="G2716">
        <v>161.94</v>
      </c>
      <c r="H2716">
        <v>6</v>
      </c>
      <c r="I2716" t="s">
        <v>10682</v>
      </c>
      <c r="J2716">
        <v>0</v>
      </c>
      <c r="K2716">
        <v>0</v>
      </c>
      <c r="L2716" t="s">
        <v>10883</v>
      </c>
      <c r="N2716" t="s">
        <v>12282</v>
      </c>
      <c r="O2716" t="s">
        <v>10687</v>
      </c>
      <c r="Q2716" t="s">
        <v>10688</v>
      </c>
      <c r="S2716" t="s">
        <v>12283</v>
      </c>
      <c r="T2716">
        <v>43102.456979166702</v>
      </c>
    </row>
    <row r="2717" spans="1:20" x14ac:dyDescent="0.25">
      <c r="A2717" t="s">
        <v>8845</v>
      </c>
      <c r="B2717" t="s">
        <v>15262</v>
      </c>
      <c r="C2717" t="s">
        <v>10691</v>
      </c>
      <c r="D2717" t="s">
        <v>12566</v>
      </c>
      <c r="E2717" t="s">
        <v>10693</v>
      </c>
      <c r="F2717">
        <v>29.99</v>
      </c>
      <c r="G2717">
        <v>179.94</v>
      </c>
      <c r="H2717">
        <v>6</v>
      </c>
      <c r="I2717" t="s">
        <v>10682</v>
      </c>
      <c r="J2717">
        <v>0</v>
      </c>
      <c r="K2717">
        <v>0</v>
      </c>
      <c r="L2717" t="s">
        <v>10835</v>
      </c>
      <c r="N2717" t="s">
        <v>12282</v>
      </c>
      <c r="O2717" t="s">
        <v>10687</v>
      </c>
      <c r="Q2717" t="s">
        <v>10688</v>
      </c>
      <c r="S2717" t="s">
        <v>12283</v>
      </c>
      <c r="T2717">
        <v>43102.456863425898</v>
      </c>
    </row>
    <row r="2718" spans="1:20" x14ac:dyDescent="0.25">
      <c r="A2718" t="s">
        <v>8846</v>
      </c>
      <c r="B2718" t="s">
        <v>15263</v>
      </c>
      <c r="C2718" t="s">
        <v>10691</v>
      </c>
      <c r="D2718" t="s">
        <v>12566</v>
      </c>
      <c r="E2718" t="s">
        <v>10693</v>
      </c>
      <c r="F2718">
        <v>199.99</v>
      </c>
      <c r="G2718">
        <v>1199.94</v>
      </c>
      <c r="H2718">
        <v>6</v>
      </c>
      <c r="I2718" t="s">
        <v>10682</v>
      </c>
      <c r="J2718">
        <v>0</v>
      </c>
      <c r="K2718">
        <v>0</v>
      </c>
      <c r="L2718" t="s">
        <v>10835</v>
      </c>
      <c r="N2718" t="s">
        <v>12282</v>
      </c>
      <c r="O2718" t="s">
        <v>10687</v>
      </c>
      <c r="Q2718" t="s">
        <v>10688</v>
      </c>
      <c r="S2718" t="s">
        <v>12283</v>
      </c>
      <c r="T2718">
        <v>43102.456863425898</v>
      </c>
    </row>
    <row r="2719" spans="1:20" x14ac:dyDescent="0.25">
      <c r="A2719" t="s">
        <v>15264</v>
      </c>
      <c r="B2719" t="s">
        <v>15265</v>
      </c>
      <c r="C2719" t="s">
        <v>10691</v>
      </c>
      <c r="D2719" t="s">
        <v>12566</v>
      </c>
      <c r="E2719" t="s">
        <v>10693</v>
      </c>
      <c r="F2719">
        <v>28.99</v>
      </c>
      <c r="G2719">
        <v>173.94</v>
      </c>
      <c r="H2719">
        <v>6</v>
      </c>
      <c r="I2719" t="s">
        <v>10682</v>
      </c>
      <c r="J2719">
        <v>0</v>
      </c>
      <c r="K2719">
        <v>0</v>
      </c>
      <c r="L2719" t="s">
        <v>10758</v>
      </c>
      <c r="N2719" t="s">
        <v>10978</v>
      </c>
      <c r="O2719" t="s">
        <v>10747</v>
      </c>
      <c r="Q2719" t="s">
        <v>10748</v>
      </c>
      <c r="S2719" t="s">
        <v>10979</v>
      </c>
      <c r="T2719">
        <v>43109.404224537</v>
      </c>
    </row>
    <row r="2720" spans="1:20" x14ac:dyDescent="0.25">
      <c r="A2720" t="s">
        <v>15266</v>
      </c>
      <c r="B2720" t="s">
        <v>15267</v>
      </c>
      <c r="C2720" t="s">
        <v>10691</v>
      </c>
      <c r="D2720" t="s">
        <v>12566</v>
      </c>
      <c r="E2720" t="s">
        <v>10693</v>
      </c>
      <c r="F2720">
        <v>33.020000000000003</v>
      </c>
      <c r="G2720">
        <v>198.12</v>
      </c>
      <c r="H2720">
        <v>6</v>
      </c>
      <c r="I2720" t="s">
        <v>10682</v>
      </c>
      <c r="J2720">
        <v>0</v>
      </c>
      <c r="K2720">
        <v>0</v>
      </c>
      <c r="L2720" t="s">
        <v>10731</v>
      </c>
      <c r="N2720" t="s">
        <v>12793</v>
      </c>
      <c r="O2720" t="s">
        <v>11717</v>
      </c>
      <c r="Q2720" t="s">
        <v>11718</v>
      </c>
      <c r="S2720" t="s">
        <v>12794</v>
      </c>
      <c r="T2720">
        <v>43102.456875000003</v>
      </c>
    </row>
    <row r="2721" spans="1:20" x14ac:dyDescent="0.25">
      <c r="A2721" t="s">
        <v>15268</v>
      </c>
      <c r="B2721" t="s">
        <v>15269</v>
      </c>
      <c r="C2721" t="s">
        <v>10691</v>
      </c>
      <c r="D2721" t="s">
        <v>12566</v>
      </c>
      <c r="E2721" t="s">
        <v>10693</v>
      </c>
      <c r="F2721">
        <v>4465.37</v>
      </c>
      <c r="G2721">
        <v>4465.37</v>
      </c>
      <c r="H2721">
        <v>1</v>
      </c>
      <c r="I2721" t="s">
        <v>10682</v>
      </c>
      <c r="J2721">
        <v>0</v>
      </c>
      <c r="K2721">
        <v>0</v>
      </c>
      <c r="L2721" t="s">
        <v>10706</v>
      </c>
      <c r="N2721" t="s">
        <v>10707</v>
      </c>
      <c r="O2721" t="s">
        <v>10708</v>
      </c>
      <c r="Q2721" t="s">
        <v>10709</v>
      </c>
      <c r="S2721" t="s">
        <v>10710</v>
      </c>
      <c r="T2721">
        <v>43102.457002314797</v>
      </c>
    </row>
    <row r="2722" spans="1:20" x14ac:dyDescent="0.25">
      <c r="A2722" t="s">
        <v>15270</v>
      </c>
      <c r="B2722" t="s">
        <v>15271</v>
      </c>
      <c r="C2722" t="s">
        <v>10691</v>
      </c>
      <c r="D2722" t="s">
        <v>12566</v>
      </c>
      <c r="E2722" t="s">
        <v>10693</v>
      </c>
      <c r="F2722">
        <v>19.989999999999998</v>
      </c>
      <c r="G2722">
        <v>119.94</v>
      </c>
      <c r="H2722">
        <v>6</v>
      </c>
      <c r="I2722" t="s">
        <v>10682</v>
      </c>
      <c r="J2722">
        <v>0</v>
      </c>
      <c r="K2722">
        <v>0</v>
      </c>
      <c r="L2722" t="s">
        <v>10918</v>
      </c>
      <c r="N2722" t="s">
        <v>11243</v>
      </c>
      <c r="O2722" t="s">
        <v>10708</v>
      </c>
      <c r="Q2722" t="s">
        <v>10709</v>
      </c>
      <c r="S2722" t="s">
        <v>11244</v>
      </c>
      <c r="T2722">
        <v>43102.456967592603</v>
      </c>
    </row>
    <row r="2723" spans="1:20" x14ac:dyDescent="0.25">
      <c r="A2723" t="s">
        <v>15272</v>
      </c>
      <c r="B2723" t="s">
        <v>15273</v>
      </c>
      <c r="C2723" t="s">
        <v>10691</v>
      </c>
      <c r="D2723" t="s">
        <v>12566</v>
      </c>
      <c r="E2723" t="s">
        <v>10693</v>
      </c>
      <c r="F2723">
        <v>34.99</v>
      </c>
      <c r="G2723">
        <v>209.94</v>
      </c>
      <c r="H2723">
        <v>6</v>
      </c>
      <c r="I2723" t="s">
        <v>10682</v>
      </c>
      <c r="J2723">
        <v>0</v>
      </c>
      <c r="K2723">
        <v>0</v>
      </c>
      <c r="L2723" t="s">
        <v>10722</v>
      </c>
      <c r="N2723" t="s">
        <v>14093</v>
      </c>
      <c r="O2723" t="s">
        <v>11717</v>
      </c>
      <c r="Q2723" t="s">
        <v>11718</v>
      </c>
      <c r="S2723" t="s">
        <v>14094</v>
      </c>
      <c r="T2723">
        <v>43102.456956018497</v>
      </c>
    </row>
    <row r="2724" spans="1:20" x14ac:dyDescent="0.25">
      <c r="A2724" t="s">
        <v>15274</v>
      </c>
      <c r="B2724" t="s">
        <v>15275</v>
      </c>
      <c r="C2724" t="s">
        <v>10691</v>
      </c>
      <c r="D2724" t="s">
        <v>12566</v>
      </c>
      <c r="E2724" t="s">
        <v>10693</v>
      </c>
      <c r="F2724">
        <v>32.61</v>
      </c>
      <c r="G2724">
        <v>195.66</v>
      </c>
      <c r="H2724">
        <v>6</v>
      </c>
      <c r="I2724" t="s">
        <v>10682</v>
      </c>
      <c r="J2724">
        <v>0</v>
      </c>
      <c r="K2724">
        <v>0</v>
      </c>
      <c r="L2724" t="s">
        <v>10722</v>
      </c>
      <c r="N2724" t="s">
        <v>13111</v>
      </c>
      <c r="S2724" t="s">
        <v>13112</v>
      </c>
      <c r="T2724">
        <v>43102.456956018497</v>
      </c>
    </row>
    <row r="2725" spans="1:20" x14ac:dyDescent="0.25">
      <c r="A2725" t="s">
        <v>4947</v>
      </c>
      <c r="B2725" t="s">
        <v>15276</v>
      </c>
      <c r="C2725" t="s">
        <v>10751</v>
      </c>
      <c r="D2725" t="s">
        <v>12566</v>
      </c>
      <c r="E2725" t="s">
        <v>10836</v>
      </c>
      <c r="F2725">
        <v>21.59</v>
      </c>
      <c r="G2725">
        <v>129.54</v>
      </c>
      <c r="H2725">
        <v>6</v>
      </c>
      <c r="I2725" t="s">
        <v>10682</v>
      </c>
      <c r="J2725">
        <v>0</v>
      </c>
      <c r="K2725">
        <v>0</v>
      </c>
      <c r="L2725" t="s">
        <v>10722</v>
      </c>
      <c r="N2725" t="s">
        <v>13111</v>
      </c>
      <c r="S2725" t="s">
        <v>13112</v>
      </c>
      <c r="T2725">
        <v>43102.456956018497</v>
      </c>
    </row>
    <row r="2726" spans="1:20" x14ac:dyDescent="0.25">
      <c r="A2726" t="s">
        <v>15277</v>
      </c>
      <c r="B2726" t="s">
        <v>15278</v>
      </c>
      <c r="C2726" t="s">
        <v>10691</v>
      </c>
      <c r="D2726" t="s">
        <v>12566</v>
      </c>
      <c r="E2726" t="s">
        <v>10693</v>
      </c>
      <c r="F2726">
        <v>15.56</v>
      </c>
      <c r="G2726">
        <v>93.36</v>
      </c>
      <c r="H2726">
        <v>6</v>
      </c>
      <c r="I2726" t="s">
        <v>10682</v>
      </c>
      <c r="J2726">
        <v>0</v>
      </c>
      <c r="K2726">
        <v>0</v>
      </c>
      <c r="L2726" t="s">
        <v>10684</v>
      </c>
      <c r="N2726" t="s">
        <v>13111</v>
      </c>
      <c r="S2726" t="s">
        <v>13112</v>
      </c>
      <c r="T2726">
        <v>43102.456932870402</v>
      </c>
    </row>
    <row r="2727" spans="1:20" x14ac:dyDescent="0.25">
      <c r="A2727" t="s">
        <v>15279</v>
      </c>
      <c r="B2727" t="s">
        <v>15280</v>
      </c>
      <c r="C2727" t="s">
        <v>10691</v>
      </c>
      <c r="D2727" t="s">
        <v>12566</v>
      </c>
      <c r="E2727" t="s">
        <v>10693</v>
      </c>
      <c r="F2727">
        <v>8.9</v>
      </c>
      <c r="G2727">
        <v>106.8</v>
      </c>
      <c r="H2727">
        <v>12</v>
      </c>
      <c r="I2727" t="s">
        <v>10682</v>
      </c>
      <c r="J2727">
        <v>0</v>
      </c>
      <c r="K2727">
        <v>0</v>
      </c>
      <c r="L2727" t="s">
        <v>10713</v>
      </c>
      <c r="N2727" t="s">
        <v>10732</v>
      </c>
      <c r="O2727" t="s">
        <v>10687</v>
      </c>
      <c r="Q2727" t="s">
        <v>10688</v>
      </c>
      <c r="S2727" t="s">
        <v>10733</v>
      </c>
      <c r="T2727">
        <v>43102.456875000003</v>
      </c>
    </row>
    <row r="2728" spans="1:20" x14ac:dyDescent="0.25">
      <c r="A2728" t="s">
        <v>15281</v>
      </c>
      <c r="B2728" t="s">
        <v>15282</v>
      </c>
      <c r="C2728" t="s">
        <v>13217</v>
      </c>
      <c r="D2728" t="s">
        <v>12566</v>
      </c>
      <c r="E2728" t="s">
        <v>10753</v>
      </c>
      <c r="F2728">
        <v>17.64</v>
      </c>
      <c r="G2728">
        <v>105.84</v>
      </c>
      <c r="H2728">
        <v>6</v>
      </c>
      <c r="I2728" t="s">
        <v>10682</v>
      </c>
      <c r="J2728">
        <v>0</v>
      </c>
      <c r="K2728">
        <v>0</v>
      </c>
      <c r="L2728" t="s">
        <v>10722</v>
      </c>
      <c r="N2728" t="s">
        <v>10686</v>
      </c>
      <c r="O2728" t="s">
        <v>10687</v>
      </c>
      <c r="Q2728" t="s">
        <v>10688</v>
      </c>
      <c r="S2728" t="s">
        <v>10689</v>
      </c>
      <c r="T2728">
        <v>43102.456956018497</v>
      </c>
    </row>
    <row r="2729" spans="1:20" x14ac:dyDescent="0.25">
      <c r="A2729" t="s">
        <v>8847</v>
      </c>
      <c r="B2729" t="s">
        <v>15283</v>
      </c>
      <c r="C2729" t="s">
        <v>11814</v>
      </c>
      <c r="D2729" t="s">
        <v>12566</v>
      </c>
      <c r="E2729" t="s">
        <v>10753</v>
      </c>
      <c r="F2729">
        <v>43.19</v>
      </c>
      <c r="G2729">
        <v>518.28</v>
      </c>
      <c r="H2729">
        <v>12</v>
      </c>
      <c r="I2729" t="s">
        <v>10682</v>
      </c>
      <c r="J2729">
        <v>0</v>
      </c>
      <c r="K2729">
        <v>0</v>
      </c>
      <c r="L2729" t="s">
        <v>10706</v>
      </c>
      <c r="N2729" t="s">
        <v>10803</v>
      </c>
      <c r="O2729" t="s">
        <v>10782</v>
      </c>
      <c r="Q2729" t="s">
        <v>10783</v>
      </c>
      <c r="S2729" t="s">
        <v>10804</v>
      </c>
      <c r="T2729">
        <v>43102.457002314797</v>
      </c>
    </row>
    <row r="2730" spans="1:20" x14ac:dyDescent="0.25">
      <c r="A2730" t="s">
        <v>8848</v>
      </c>
      <c r="B2730" t="s">
        <v>15284</v>
      </c>
      <c r="C2730" t="s">
        <v>11814</v>
      </c>
      <c r="D2730" t="s">
        <v>12566</v>
      </c>
      <c r="E2730" t="s">
        <v>10685</v>
      </c>
      <c r="F2730">
        <v>54.99</v>
      </c>
      <c r="G2730">
        <v>329.94</v>
      </c>
      <c r="H2730">
        <v>6</v>
      </c>
      <c r="I2730" t="s">
        <v>10682</v>
      </c>
      <c r="J2730">
        <v>0</v>
      </c>
      <c r="K2730">
        <v>0</v>
      </c>
      <c r="L2730" t="s">
        <v>10706</v>
      </c>
      <c r="N2730" t="s">
        <v>10803</v>
      </c>
      <c r="O2730" t="s">
        <v>10782</v>
      </c>
      <c r="Q2730" t="s">
        <v>10783</v>
      </c>
      <c r="S2730" t="s">
        <v>10804</v>
      </c>
      <c r="T2730">
        <v>43102.457002314797</v>
      </c>
    </row>
    <row r="2731" spans="1:20" x14ac:dyDescent="0.25">
      <c r="A2731" t="s">
        <v>15285</v>
      </c>
      <c r="B2731" t="s">
        <v>15286</v>
      </c>
      <c r="C2731" t="s">
        <v>10691</v>
      </c>
      <c r="D2731" t="s">
        <v>12566</v>
      </c>
      <c r="E2731" t="s">
        <v>10693</v>
      </c>
      <c r="F2731">
        <v>79.95</v>
      </c>
      <c r="G2731">
        <v>239.85</v>
      </c>
      <c r="H2731">
        <v>3</v>
      </c>
      <c r="I2731" t="s">
        <v>10682</v>
      </c>
      <c r="J2731">
        <v>0</v>
      </c>
      <c r="K2731">
        <v>0</v>
      </c>
      <c r="L2731" t="s">
        <v>11451</v>
      </c>
      <c r="N2731" t="s">
        <v>12793</v>
      </c>
      <c r="O2731" t="s">
        <v>11717</v>
      </c>
      <c r="Q2731" t="s">
        <v>11718</v>
      </c>
      <c r="S2731" t="s">
        <v>12794</v>
      </c>
      <c r="T2731">
        <v>43102.456875000003</v>
      </c>
    </row>
    <row r="2732" spans="1:20" x14ac:dyDescent="0.25">
      <c r="A2732" t="s">
        <v>15287</v>
      </c>
      <c r="B2732" t="s">
        <v>15288</v>
      </c>
      <c r="C2732" t="s">
        <v>10691</v>
      </c>
      <c r="D2732" t="s">
        <v>12566</v>
      </c>
      <c r="E2732" t="s">
        <v>10693</v>
      </c>
      <c r="F2732">
        <v>12.45</v>
      </c>
      <c r="G2732">
        <v>149.4</v>
      </c>
      <c r="H2732">
        <v>12</v>
      </c>
      <c r="I2732" t="s">
        <v>10682</v>
      </c>
      <c r="J2732">
        <v>0</v>
      </c>
      <c r="K2732">
        <v>0</v>
      </c>
      <c r="L2732" t="s">
        <v>10788</v>
      </c>
      <c r="N2732" t="s">
        <v>11963</v>
      </c>
      <c r="O2732" t="s">
        <v>10708</v>
      </c>
      <c r="P2732" t="s">
        <v>10708</v>
      </c>
      <c r="Q2732" t="s">
        <v>10709</v>
      </c>
      <c r="R2732" t="s">
        <v>10709</v>
      </c>
      <c r="S2732" t="s">
        <v>11964</v>
      </c>
      <c r="T2732">
        <v>43102.456921296303</v>
      </c>
    </row>
    <row r="2733" spans="1:20" x14ac:dyDescent="0.25">
      <c r="A2733" t="s">
        <v>15289</v>
      </c>
      <c r="B2733" t="s">
        <v>15290</v>
      </c>
      <c r="C2733" t="s">
        <v>10691</v>
      </c>
      <c r="D2733" t="s">
        <v>12566</v>
      </c>
      <c r="E2733" t="s">
        <v>10693</v>
      </c>
      <c r="F2733">
        <v>18.68</v>
      </c>
      <c r="G2733">
        <v>224.16</v>
      </c>
      <c r="H2733">
        <v>12</v>
      </c>
      <c r="I2733" t="s">
        <v>10682</v>
      </c>
      <c r="J2733">
        <v>0</v>
      </c>
      <c r="K2733">
        <v>0</v>
      </c>
      <c r="L2733" t="s">
        <v>10916</v>
      </c>
      <c r="N2733" t="s">
        <v>15233</v>
      </c>
      <c r="O2733" t="s">
        <v>11717</v>
      </c>
      <c r="Q2733" t="s">
        <v>11718</v>
      </c>
      <c r="S2733" t="s">
        <v>15234</v>
      </c>
      <c r="T2733">
        <v>43102.456909722197</v>
      </c>
    </row>
    <row r="2734" spans="1:20" x14ac:dyDescent="0.25">
      <c r="A2734" t="s">
        <v>15291</v>
      </c>
      <c r="B2734" t="s">
        <v>15292</v>
      </c>
      <c r="C2734" t="s">
        <v>10691</v>
      </c>
      <c r="D2734" t="s">
        <v>12566</v>
      </c>
      <c r="E2734" t="s">
        <v>10693</v>
      </c>
      <c r="F2734">
        <v>18.68</v>
      </c>
      <c r="G2734">
        <v>224.16</v>
      </c>
      <c r="H2734">
        <v>12</v>
      </c>
      <c r="I2734" t="s">
        <v>10682</v>
      </c>
      <c r="J2734">
        <v>0</v>
      </c>
      <c r="K2734">
        <v>0</v>
      </c>
      <c r="L2734" t="s">
        <v>10858</v>
      </c>
      <c r="N2734" t="s">
        <v>15233</v>
      </c>
      <c r="O2734" t="s">
        <v>11717</v>
      </c>
      <c r="Q2734" t="s">
        <v>11718</v>
      </c>
      <c r="S2734" t="s">
        <v>15234</v>
      </c>
      <c r="T2734">
        <v>43102.457013888903</v>
      </c>
    </row>
    <row r="2735" spans="1:20" x14ac:dyDescent="0.25">
      <c r="A2735" t="s">
        <v>4948</v>
      </c>
      <c r="B2735" t="s">
        <v>15293</v>
      </c>
      <c r="C2735" t="s">
        <v>10856</v>
      </c>
      <c r="D2735" t="s">
        <v>12566</v>
      </c>
      <c r="E2735" t="s">
        <v>10685</v>
      </c>
      <c r="F2735">
        <v>44.99</v>
      </c>
      <c r="G2735">
        <v>269.94</v>
      </c>
      <c r="H2735">
        <v>6</v>
      </c>
      <c r="I2735" t="s">
        <v>10682</v>
      </c>
      <c r="J2735">
        <v>0</v>
      </c>
      <c r="K2735">
        <v>0</v>
      </c>
      <c r="L2735" t="s">
        <v>10731</v>
      </c>
      <c r="M2735">
        <v>43192</v>
      </c>
      <c r="N2735" t="s">
        <v>10686</v>
      </c>
      <c r="O2735" t="s">
        <v>10687</v>
      </c>
      <c r="Q2735" t="s">
        <v>10688</v>
      </c>
      <c r="S2735" t="s">
        <v>10689</v>
      </c>
      <c r="T2735">
        <v>43102.456875000003</v>
      </c>
    </row>
    <row r="2736" spans="1:20" x14ac:dyDescent="0.25">
      <c r="A2736" t="s">
        <v>8849</v>
      </c>
      <c r="B2736" t="s">
        <v>15294</v>
      </c>
      <c r="C2736" t="s">
        <v>10691</v>
      </c>
      <c r="D2736" t="s">
        <v>12566</v>
      </c>
      <c r="E2736" t="s">
        <v>10693</v>
      </c>
      <c r="F2736">
        <v>7.19</v>
      </c>
      <c r="G2736">
        <v>86.28</v>
      </c>
      <c r="H2736">
        <v>12</v>
      </c>
      <c r="I2736" t="s">
        <v>10682</v>
      </c>
      <c r="J2736">
        <v>0</v>
      </c>
      <c r="K2736">
        <v>0</v>
      </c>
      <c r="L2736" t="s">
        <v>10788</v>
      </c>
      <c r="N2736" t="s">
        <v>11212</v>
      </c>
      <c r="O2736" t="s">
        <v>10701</v>
      </c>
      <c r="Q2736" t="s">
        <v>10702</v>
      </c>
      <c r="S2736" t="s">
        <v>11213</v>
      </c>
      <c r="T2736">
        <v>43102.456921296303</v>
      </c>
    </row>
    <row r="2737" spans="1:20" x14ac:dyDescent="0.25">
      <c r="A2737" t="s">
        <v>8850</v>
      </c>
      <c r="B2737" t="s">
        <v>15295</v>
      </c>
      <c r="C2737" t="s">
        <v>10691</v>
      </c>
      <c r="D2737" t="s">
        <v>12566</v>
      </c>
      <c r="E2737" t="s">
        <v>10693</v>
      </c>
      <c r="F2737">
        <v>7.19</v>
      </c>
      <c r="G2737">
        <v>86.33</v>
      </c>
      <c r="H2737">
        <v>12</v>
      </c>
      <c r="I2737" t="s">
        <v>10682</v>
      </c>
      <c r="J2737">
        <v>0</v>
      </c>
      <c r="K2737">
        <v>0</v>
      </c>
      <c r="L2737" t="s">
        <v>10788</v>
      </c>
      <c r="N2737" t="s">
        <v>11212</v>
      </c>
      <c r="O2737" t="s">
        <v>10701</v>
      </c>
      <c r="Q2737" t="s">
        <v>10702</v>
      </c>
      <c r="S2737" t="s">
        <v>11213</v>
      </c>
      <c r="T2737">
        <v>43102.456921296303</v>
      </c>
    </row>
    <row r="2738" spans="1:20" x14ac:dyDescent="0.25">
      <c r="A2738" t="s">
        <v>4949</v>
      </c>
      <c r="B2738" t="s">
        <v>15296</v>
      </c>
      <c r="C2738" t="s">
        <v>10856</v>
      </c>
      <c r="D2738" t="s">
        <v>12566</v>
      </c>
      <c r="E2738" t="s">
        <v>10685</v>
      </c>
      <c r="F2738">
        <v>49.99</v>
      </c>
      <c r="G2738">
        <v>599.88</v>
      </c>
      <c r="H2738">
        <v>12</v>
      </c>
      <c r="I2738" t="s">
        <v>10682</v>
      </c>
      <c r="J2738">
        <v>12</v>
      </c>
      <c r="K2738">
        <v>0</v>
      </c>
      <c r="L2738" t="s">
        <v>10731</v>
      </c>
      <c r="M2738">
        <v>43192</v>
      </c>
      <c r="N2738" t="s">
        <v>10686</v>
      </c>
      <c r="O2738" t="s">
        <v>10687</v>
      </c>
      <c r="Q2738" t="s">
        <v>10688</v>
      </c>
      <c r="S2738" t="s">
        <v>10689</v>
      </c>
      <c r="T2738">
        <v>43102.456875000003</v>
      </c>
    </row>
    <row r="2739" spans="1:20" x14ac:dyDescent="0.25">
      <c r="A2739" t="s">
        <v>4950</v>
      </c>
      <c r="B2739" t="s">
        <v>15297</v>
      </c>
      <c r="C2739" t="s">
        <v>10751</v>
      </c>
      <c r="D2739" t="s">
        <v>12566</v>
      </c>
      <c r="E2739" t="s">
        <v>10693</v>
      </c>
      <c r="F2739">
        <v>18.68</v>
      </c>
      <c r="G2739">
        <v>112.08</v>
      </c>
      <c r="H2739">
        <v>6</v>
      </c>
      <c r="I2739" t="s">
        <v>10682</v>
      </c>
      <c r="J2739">
        <v>0</v>
      </c>
      <c r="K2739">
        <v>0</v>
      </c>
      <c r="L2739" t="s">
        <v>10831</v>
      </c>
      <c r="N2739" t="s">
        <v>12164</v>
      </c>
      <c r="O2739" t="s">
        <v>10762</v>
      </c>
      <c r="Q2739" t="s">
        <v>10763</v>
      </c>
      <c r="S2739" t="s">
        <v>12165</v>
      </c>
      <c r="T2739">
        <v>43102.456956018497</v>
      </c>
    </row>
    <row r="2740" spans="1:20" x14ac:dyDescent="0.25">
      <c r="A2740" t="s">
        <v>15298</v>
      </c>
      <c r="B2740" t="s">
        <v>15299</v>
      </c>
      <c r="C2740" t="s">
        <v>10691</v>
      </c>
      <c r="D2740" t="s">
        <v>12566</v>
      </c>
      <c r="E2740" t="s">
        <v>10693</v>
      </c>
      <c r="F2740">
        <v>61.34</v>
      </c>
      <c r="G2740">
        <v>184.02</v>
      </c>
      <c r="H2740">
        <v>3</v>
      </c>
      <c r="I2740" t="s">
        <v>10682</v>
      </c>
      <c r="J2740">
        <v>0</v>
      </c>
      <c r="K2740">
        <v>0</v>
      </c>
      <c r="L2740" t="s">
        <v>10706</v>
      </c>
      <c r="N2740" t="s">
        <v>10737</v>
      </c>
      <c r="O2740" t="s">
        <v>10708</v>
      </c>
      <c r="Q2740" t="s">
        <v>10709</v>
      </c>
      <c r="S2740" t="s">
        <v>10738</v>
      </c>
      <c r="T2740">
        <v>43102.457002314797</v>
      </c>
    </row>
    <row r="2741" spans="1:20" x14ac:dyDescent="0.25">
      <c r="A2741" t="s">
        <v>8851</v>
      </c>
      <c r="B2741" t="s">
        <v>15300</v>
      </c>
      <c r="C2741" t="s">
        <v>10691</v>
      </c>
      <c r="D2741" t="s">
        <v>12566</v>
      </c>
      <c r="E2741" t="s">
        <v>10693</v>
      </c>
      <c r="F2741">
        <v>16.989999999999998</v>
      </c>
      <c r="G2741">
        <v>101.94</v>
      </c>
      <c r="H2741">
        <v>6</v>
      </c>
      <c r="I2741" t="s">
        <v>10682</v>
      </c>
      <c r="J2741">
        <v>0</v>
      </c>
      <c r="K2741">
        <v>0</v>
      </c>
      <c r="L2741" t="s">
        <v>10722</v>
      </c>
      <c r="N2741" t="s">
        <v>10761</v>
      </c>
      <c r="O2741" t="s">
        <v>10762</v>
      </c>
      <c r="P2741" t="s">
        <v>10708</v>
      </c>
      <c r="Q2741" t="s">
        <v>10763</v>
      </c>
      <c r="R2741" t="s">
        <v>10709</v>
      </c>
      <c r="S2741" t="s">
        <v>10764</v>
      </c>
      <c r="T2741">
        <v>43102.456956018497</v>
      </c>
    </row>
    <row r="2742" spans="1:20" x14ac:dyDescent="0.25">
      <c r="A2742" t="s">
        <v>15301</v>
      </c>
      <c r="B2742" t="s">
        <v>15302</v>
      </c>
      <c r="C2742" t="s">
        <v>10691</v>
      </c>
      <c r="D2742" t="s">
        <v>12566</v>
      </c>
      <c r="E2742" t="s">
        <v>10693</v>
      </c>
      <c r="F2742">
        <v>29.99</v>
      </c>
      <c r="G2742">
        <v>359.88</v>
      </c>
      <c r="H2742">
        <v>12</v>
      </c>
      <c r="I2742" t="s">
        <v>10682</v>
      </c>
      <c r="J2742">
        <v>0</v>
      </c>
      <c r="K2742">
        <v>0</v>
      </c>
      <c r="L2742" t="s">
        <v>11628</v>
      </c>
      <c r="N2742" t="s">
        <v>10803</v>
      </c>
      <c r="O2742" t="s">
        <v>10782</v>
      </c>
      <c r="Q2742" t="s">
        <v>10783</v>
      </c>
      <c r="S2742" t="s">
        <v>10804</v>
      </c>
      <c r="T2742">
        <v>43102.456909722197</v>
      </c>
    </row>
    <row r="2743" spans="1:20" x14ac:dyDescent="0.25">
      <c r="A2743" t="s">
        <v>15303</v>
      </c>
      <c r="B2743" t="s">
        <v>15304</v>
      </c>
      <c r="C2743" t="s">
        <v>10691</v>
      </c>
      <c r="D2743" t="s">
        <v>12566</v>
      </c>
      <c r="E2743" t="s">
        <v>10693</v>
      </c>
      <c r="F2743">
        <v>8.99</v>
      </c>
      <c r="G2743">
        <v>107.88</v>
      </c>
      <c r="H2743">
        <v>12</v>
      </c>
      <c r="I2743" t="s">
        <v>10682</v>
      </c>
      <c r="J2743">
        <v>0</v>
      </c>
      <c r="K2743">
        <v>0</v>
      </c>
      <c r="L2743" t="s">
        <v>10758</v>
      </c>
      <c r="N2743" t="s">
        <v>10700</v>
      </c>
      <c r="O2743" t="s">
        <v>10701</v>
      </c>
      <c r="Q2743" t="s">
        <v>10702</v>
      </c>
      <c r="S2743" t="s">
        <v>10703</v>
      </c>
      <c r="T2743">
        <v>43109.404224537</v>
      </c>
    </row>
    <row r="2744" spans="1:20" x14ac:dyDescent="0.25">
      <c r="A2744" t="s">
        <v>8852</v>
      </c>
      <c r="B2744" t="s">
        <v>15305</v>
      </c>
      <c r="C2744" t="s">
        <v>13217</v>
      </c>
      <c r="D2744" t="s">
        <v>12566</v>
      </c>
      <c r="E2744" t="s">
        <v>10836</v>
      </c>
      <c r="F2744">
        <v>19.190000000000001</v>
      </c>
      <c r="G2744">
        <v>115.14</v>
      </c>
      <c r="H2744">
        <v>6</v>
      </c>
      <c r="I2744" t="s">
        <v>10682</v>
      </c>
      <c r="J2744">
        <v>0</v>
      </c>
      <c r="K2744">
        <v>0</v>
      </c>
      <c r="L2744" t="s">
        <v>11988</v>
      </c>
      <c r="N2744" t="s">
        <v>12441</v>
      </c>
      <c r="O2744" t="s">
        <v>11717</v>
      </c>
      <c r="P2744" t="s">
        <v>10687</v>
      </c>
      <c r="Q2744" t="s">
        <v>11718</v>
      </c>
      <c r="R2744" t="s">
        <v>10688</v>
      </c>
      <c r="S2744" t="s">
        <v>12442</v>
      </c>
      <c r="T2744">
        <v>43102.456990740699</v>
      </c>
    </row>
    <row r="2745" spans="1:20" x14ac:dyDescent="0.25">
      <c r="A2745" t="s">
        <v>15306</v>
      </c>
      <c r="B2745" t="s">
        <v>15307</v>
      </c>
      <c r="C2745" t="s">
        <v>10691</v>
      </c>
      <c r="D2745" t="s">
        <v>12566</v>
      </c>
      <c r="E2745" t="s">
        <v>10693</v>
      </c>
      <c r="F2745">
        <v>42.99</v>
      </c>
      <c r="G2745">
        <v>257.94</v>
      </c>
      <c r="H2745">
        <v>6</v>
      </c>
      <c r="I2745" t="s">
        <v>10682</v>
      </c>
      <c r="J2745">
        <v>0</v>
      </c>
      <c r="K2745">
        <v>0</v>
      </c>
      <c r="L2745" t="s">
        <v>10758</v>
      </c>
      <c r="N2745" t="s">
        <v>12441</v>
      </c>
      <c r="O2745" t="s">
        <v>11717</v>
      </c>
      <c r="P2745" t="s">
        <v>10687</v>
      </c>
      <c r="Q2745" t="s">
        <v>11718</v>
      </c>
      <c r="R2745" t="s">
        <v>10688</v>
      </c>
      <c r="S2745" t="s">
        <v>12442</v>
      </c>
      <c r="T2745">
        <v>43109.404224537</v>
      </c>
    </row>
    <row r="2746" spans="1:20" x14ac:dyDescent="0.25">
      <c r="A2746" t="s">
        <v>15308</v>
      </c>
      <c r="B2746" t="s">
        <v>15309</v>
      </c>
      <c r="C2746" t="s">
        <v>10691</v>
      </c>
      <c r="D2746" t="s">
        <v>12566</v>
      </c>
      <c r="E2746" t="s">
        <v>10693</v>
      </c>
      <c r="F2746">
        <v>13.99</v>
      </c>
      <c r="G2746">
        <v>167.88</v>
      </c>
      <c r="H2746">
        <v>12</v>
      </c>
      <c r="I2746" t="s">
        <v>10682</v>
      </c>
      <c r="J2746">
        <v>0</v>
      </c>
      <c r="K2746">
        <v>0</v>
      </c>
      <c r="L2746" t="s">
        <v>10758</v>
      </c>
      <c r="N2746" t="s">
        <v>10803</v>
      </c>
      <c r="O2746" t="s">
        <v>10782</v>
      </c>
      <c r="Q2746" t="s">
        <v>10783</v>
      </c>
      <c r="S2746" t="s">
        <v>10804</v>
      </c>
      <c r="T2746">
        <v>43109.404224537</v>
      </c>
    </row>
    <row r="2747" spans="1:20" x14ac:dyDescent="0.25">
      <c r="A2747" t="s">
        <v>15310</v>
      </c>
      <c r="B2747" t="s">
        <v>15311</v>
      </c>
      <c r="C2747" t="s">
        <v>10691</v>
      </c>
      <c r="D2747" t="s">
        <v>12566</v>
      </c>
      <c r="E2747" t="s">
        <v>10693</v>
      </c>
      <c r="F2747">
        <v>12.45</v>
      </c>
      <c r="G2747">
        <v>149.4</v>
      </c>
      <c r="H2747">
        <v>12</v>
      </c>
      <c r="I2747" t="s">
        <v>10682</v>
      </c>
      <c r="J2747">
        <v>0</v>
      </c>
      <c r="K2747">
        <v>0</v>
      </c>
      <c r="L2747" t="s">
        <v>10788</v>
      </c>
      <c r="N2747" t="s">
        <v>11963</v>
      </c>
      <c r="O2747" t="s">
        <v>10708</v>
      </c>
      <c r="P2747" t="s">
        <v>10708</v>
      </c>
      <c r="Q2747" t="s">
        <v>10709</v>
      </c>
      <c r="R2747" t="s">
        <v>10709</v>
      </c>
      <c r="S2747" t="s">
        <v>11964</v>
      </c>
      <c r="T2747">
        <v>43102.456921296303</v>
      </c>
    </row>
    <row r="2748" spans="1:20" x14ac:dyDescent="0.25">
      <c r="A2748" t="s">
        <v>15312</v>
      </c>
      <c r="B2748" t="s">
        <v>15313</v>
      </c>
      <c r="C2748" t="s">
        <v>10751</v>
      </c>
      <c r="D2748" t="s">
        <v>12566</v>
      </c>
      <c r="E2748" t="s">
        <v>10753</v>
      </c>
      <c r="F2748">
        <v>7.47</v>
      </c>
      <c r="G2748">
        <v>89.64</v>
      </c>
      <c r="H2748">
        <v>12</v>
      </c>
      <c r="I2748" t="s">
        <v>10682</v>
      </c>
      <c r="J2748">
        <v>0</v>
      </c>
      <c r="K2748">
        <v>0</v>
      </c>
      <c r="L2748" t="s">
        <v>10831</v>
      </c>
      <c r="N2748" t="s">
        <v>11963</v>
      </c>
      <c r="O2748" t="s">
        <v>10708</v>
      </c>
      <c r="P2748" t="s">
        <v>10708</v>
      </c>
      <c r="Q2748" t="s">
        <v>10709</v>
      </c>
      <c r="R2748" t="s">
        <v>10709</v>
      </c>
      <c r="S2748" t="s">
        <v>11964</v>
      </c>
      <c r="T2748">
        <v>43102.456956018497</v>
      </c>
    </row>
    <row r="2749" spans="1:20" x14ac:dyDescent="0.25">
      <c r="A2749" t="s">
        <v>15314</v>
      </c>
      <c r="B2749" t="s">
        <v>15315</v>
      </c>
      <c r="C2749" t="s">
        <v>10691</v>
      </c>
      <c r="D2749" t="s">
        <v>12566</v>
      </c>
      <c r="E2749" t="s">
        <v>10693</v>
      </c>
      <c r="F2749">
        <v>12.45</v>
      </c>
      <c r="G2749">
        <v>149.4</v>
      </c>
      <c r="H2749">
        <v>12</v>
      </c>
      <c r="I2749" t="s">
        <v>10682</v>
      </c>
      <c r="J2749">
        <v>0</v>
      </c>
      <c r="K2749">
        <v>0</v>
      </c>
      <c r="L2749" t="s">
        <v>10788</v>
      </c>
      <c r="N2749" t="s">
        <v>11963</v>
      </c>
      <c r="O2749" t="s">
        <v>10708</v>
      </c>
      <c r="P2749" t="s">
        <v>10708</v>
      </c>
      <c r="Q2749" t="s">
        <v>10709</v>
      </c>
      <c r="R2749" t="s">
        <v>10709</v>
      </c>
      <c r="S2749" t="s">
        <v>11964</v>
      </c>
      <c r="T2749">
        <v>43102.456921296303</v>
      </c>
    </row>
    <row r="2750" spans="1:20" x14ac:dyDescent="0.25">
      <c r="A2750" t="s">
        <v>15316</v>
      </c>
      <c r="B2750" t="s">
        <v>11269</v>
      </c>
      <c r="C2750" t="s">
        <v>10691</v>
      </c>
      <c r="D2750" t="s">
        <v>15317</v>
      </c>
      <c r="E2750" t="s">
        <v>10693</v>
      </c>
      <c r="F2750">
        <v>24.99</v>
      </c>
      <c r="G2750">
        <v>149.94</v>
      </c>
      <c r="H2750">
        <v>6</v>
      </c>
      <c r="I2750" t="s">
        <v>10682</v>
      </c>
      <c r="J2750">
        <v>0</v>
      </c>
      <c r="K2750">
        <v>0</v>
      </c>
      <c r="L2750" t="s">
        <v>10722</v>
      </c>
      <c r="N2750" t="s">
        <v>11270</v>
      </c>
      <c r="O2750" t="s">
        <v>10747</v>
      </c>
      <c r="P2750" t="s">
        <v>10708</v>
      </c>
      <c r="Q2750" t="s">
        <v>10748</v>
      </c>
      <c r="R2750" t="s">
        <v>10709</v>
      </c>
      <c r="S2750" t="s">
        <v>11271</v>
      </c>
      <c r="T2750">
        <v>43102.456956018497</v>
      </c>
    </row>
    <row r="2751" spans="1:20" x14ac:dyDescent="0.25">
      <c r="A2751" t="s">
        <v>15318</v>
      </c>
      <c r="B2751" t="s">
        <v>12784</v>
      </c>
      <c r="C2751" t="s">
        <v>10691</v>
      </c>
      <c r="D2751" t="s">
        <v>15317</v>
      </c>
      <c r="E2751" t="s">
        <v>10693</v>
      </c>
      <c r="F2751">
        <v>22.24</v>
      </c>
      <c r="G2751">
        <v>66.72</v>
      </c>
      <c r="H2751">
        <v>3</v>
      </c>
      <c r="I2751" t="s">
        <v>10682</v>
      </c>
      <c r="J2751">
        <v>0</v>
      </c>
      <c r="K2751">
        <v>0</v>
      </c>
      <c r="L2751" t="s">
        <v>10758</v>
      </c>
      <c r="N2751" t="s">
        <v>11038</v>
      </c>
      <c r="O2751" t="s">
        <v>10708</v>
      </c>
      <c r="Q2751" t="s">
        <v>10709</v>
      </c>
      <c r="S2751" t="s">
        <v>11039</v>
      </c>
      <c r="T2751">
        <v>43109.404224537</v>
      </c>
    </row>
    <row r="2752" spans="1:20" x14ac:dyDescent="0.25">
      <c r="A2752" t="s">
        <v>15319</v>
      </c>
      <c r="B2752" t="s">
        <v>15320</v>
      </c>
      <c r="C2752" t="s">
        <v>10691</v>
      </c>
      <c r="D2752" t="s">
        <v>15317</v>
      </c>
      <c r="E2752" t="s">
        <v>10693</v>
      </c>
      <c r="F2752">
        <v>21.99</v>
      </c>
      <c r="G2752">
        <v>263.88</v>
      </c>
      <c r="H2752">
        <v>12</v>
      </c>
      <c r="I2752" t="s">
        <v>10682</v>
      </c>
      <c r="J2752">
        <v>0</v>
      </c>
      <c r="K2752">
        <v>0</v>
      </c>
      <c r="L2752" t="s">
        <v>10758</v>
      </c>
      <c r="N2752" t="s">
        <v>10781</v>
      </c>
      <c r="O2752" t="s">
        <v>10782</v>
      </c>
      <c r="Q2752" t="s">
        <v>10783</v>
      </c>
      <c r="S2752" t="s">
        <v>10784</v>
      </c>
      <c r="T2752">
        <v>43109.404224537</v>
      </c>
    </row>
    <row r="2753" spans="1:20" x14ac:dyDescent="0.25">
      <c r="A2753" t="s">
        <v>15321</v>
      </c>
      <c r="B2753" t="s">
        <v>15322</v>
      </c>
      <c r="C2753" t="s">
        <v>10691</v>
      </c>
      <c r="D2753" t="s">
        <v>15317</v>
      </c>
      <c r="E2753" t="s">
        <v>10693</v>
      </c>
      <c r="F2753">
        <v>42</v>
      </c>
      <c r="G2753">
        <v>252</v>
      </c>
      <c r="H2753">
        <v>6</v>
      </c>
      <c r="I2753" t="s">
        <v>10682</v>
      </c>
      <c r="J2753">
        <v>0</v>
      </c>
      <c r="K2753">
        <v>0</v>
      </c>
      <c r="L2753" t="s">
        <v>10758</v>
      </c>
      <c r="N2753" t="s">
        <v>15323</v>
      </c>
      <c r="S2753" t="s">
        <v>15324</v>
      </c>
      <c r="T2753">
        <v>43109.404224537</v>
      </c>
    </row>
    <row r="2754" spans="1:20" x14ac:dyDescent="0.25">
      <c r="A2754" t="s">
        <v>15325</v>
      </c>
      <c r="B2754" t="s">
        <v>12081</v>
      </c>
      <c r="C2754" t="s">
        <v>10691</v>
      </c>
      <c r="D2754" t="s">
        <v>15317</v>
      </c>
      <c r="E2754" t="s">
        <v>10693</v>
      </c>
      <c r="F2754">
        <v>16.989999999999998</v>
      </c>
      <c r="G2754">
        <v>101.94</v>
      </c>
      <c r="H2754">
        <v>6</v>
      </c>
      <c r="I2754" t="s">
        <v>10682</v>
      </c>
      <c r="J2754">
        <v>0</v>
      </c>
      <c r="K2754">
        <v>0</v>
      </c>
      <c r="L2754" t="s">
        <v>10684</v>
      </c>
      <c r="N2754" t="s">
        <v>11609</v>
      </c>
      <c r="O2754" t="s">
        <v>10687</v>
      </c>
      <c r="Q2754" t="s">
        <v>10688</v>
      </c>
      <c r="S2754" t="s">
        <v>11610</v>
      </c>
      <c r="T2754">
        <v>43102.456932870402</v>
      </c>
    </row>
    <row r="2755" spans="1:20" x14ac:dyDescent="0.25">
      <c r="A2755" t="s">
        <v>15326</v>
      </c>
      <c r="B2755" t="s">
        <v>15327</v>
      </c>
      <c r="C2755" t="s">
        <v>10691</v>
      </c>
      <c r="D2755" t="s">
        <v>15317</v>
      </c>
      <c r="E2755" t="s">
        <v>10693</v>
      </c>
      <c r="F2755">
        <v>10.99</v>
      </c>
      <c r="G2755">
        <v>131.88</v>
      </c>
      <c r="H2755">
        <v>12</v>
      </c>
      <c r="I2755" t="s">
        <v>10682</v>
      </c>
      <c r="J2755">
        <v>0</v>
      </c>
      <c r="K2755">
        <v>0</v>
      </c>
      <c r="L2755" t="s">
        <v>10758</v>
      </c>
      <c r="N2755" t="s">
        <v>10923</v>
      </c>
      <c r="O2755" t="s">
        <v>10708</v>
      </c>
      <c r="Q2755" t="s">
        <v>10709</v>
      </c>
      <c r="S2755" t="s">
        <v>10924</v>
      </c>
      <c r="T2755">
        <v>43109.404224537</v>
      </c>
    </row>
    <row r="2756" spans="1:20" x14ac:dyDescent="0.25">
      <c r="A2756" t="s">
        <v>15328</v>
      </c>
      <c r="B2756" t="s">
        <v>15329</v>
      </c>
      <c r="C2756" t="s">
        <v>10691</v>
      </c>
      <c r="D2756" t="s">
        <v>15317</v>
      </c>
      <c r="E2756" t="s">
        <v>10693</v>
      </c>
      <c r="F2756">
        <v>19</v>
      </c>
      <c r="G2756">
        <v>228</v>
      </c>
      <c r="H2756">
        <v>12</v>
      </c>
      <c r="I2756" t="s">
        <v>10682</v>
      </c>
      <c r="J2756">
        <v>0</v>
      </c>
      <c r="K2756">
        <v>0</v>
      </c>
      <c r="L2756" t="s">
        <v>10758</v>
      </c>
      <c r="N2756" t="s">
        <v>15323</v>
      </c>
      <c r="S2756" t="s">
        <v>15324</v>
      </c>
      <c r="T2756">
        <v>43109.404224537</v>
      </c>
    </row>
    <row r="2757" spans="1:20" x14ac:dyDescent="0.25">
      <c r="A2757" t="s">
        <v>15330</v>
      </c>
      <c r="B2757" t="s">
        <v>11316</v>
      </c>
      <c r="C2757" t="s">
        <v>10691</v>
      </c>
      <c r="D2757" t="s">
        <v>15317</v>
      </c>
      <c r="E2757" t="s">
        <v>10693</v>
      </c>
      <c r="F2757">
        <v>17.989999999999998</v>
      </c>
      <c r="G2757">
        <v>215.88</v>
      </c>
      <c r="H2757">
        <v>12</v>
      </c>
      <c r="I2757" t="s">
        <v>10682</v>
      </c>
      <c r="J2757">
        <v>0</v>
      </c>
      <c r="K2757">
        <v>0</v>
      </c>
      <c r="L2757" t="s">
        <v>10758</v>
      </c>
      <c r="N2757" t="s">
        <v>11317</v>
      </c>
      <c r="O2757" t="s">
        <v>10708</v>
      </c>
      <c r="Q2757" t="s">
        <v>10709</v>
      </c>
      <c r="S2757" t="s">
        <v>11318</v>
      </c>
      <c r="T2757">
        <v>43109.404224537</v>
      </c>
    </row>
    <row r="2758" spans="1:20" x14ac:dyDescent="0.25">
      <c r="A2758" t="s">
        <v>15331</v>
      </c>
      <c r="B2758" t="s">
        <v>15332</v>
      </c>
      <c r="C2758" t="s">
        <v>10691</v>
      </c>
      <c r="D2758" t="s">
        <v>15317</v>
      </c>
      <c r="E2758" t="s">
        <v>10693</v>
      </c>
      <c r="F2758">
        <v>17.989999999999998</v>
      </c>
      <c r="G2758">
        <v>215.88</v>
      </c>
      <c r="H2758">
        <v>12</v>
      </c>
      <c r="I2758" t="s">
        <v>10682</v>
      </c>
      <c r="J2758">
        <v>0</v>
      </c>
      <c r="K2758">
        <v>0</v>
      </c>
      <c r="L2758" t="s">
        <v>10758</v>
      </c>
      <c r="N2758" t="s">
        <v>10923</v>
      </c>
      <c r="O2758" t="s">
        <v>10708</v>
      </c>
      <c r="Q2758" t="s">
        <v>10709</v>
      </c>
      <c r="S2758" t="s">
        <v>10924</v>
      </c>
      <c r="T2758">
        <v>43109.404224537</v>
      </c>
    </row>
    <row r="2759" spans="1:20" x14ac:dyDescent="0.25">
      <c r="A2759" t="s">
        <v>15333</v>
      </c>
      <c r="B2759" t="s">
        <v>15334</v>
      </c>
      <c r="C2759" t="s">
        <v>10691</v>
      </c>
      <c r="D2759" t="s">
        <v>15317</v>
      </c>
      <c r="E2759" t="s">
        <v>10693</v>
      </c>
      <c r="F2759">
        <v>14</v>
      </c>
      <c r="G2759">
        <v>168</v>
      </c>
      <c r="H2759">
        <v>12</v>
      </c>
      <c r="I2759" t="s">
        <v>10682</v>
      </c>
      <c r="J2759">
        <v>0</v>
      </c>
      <c r="K2759">
        <v>0</v>
      </c>
      <c r="L2759" t="s">
        <v>10758</v>
      </c>
      <c r="N2759" t="s">
        <v>10991</v>
      </c>
      <c r="O2759" t="s">
        <v>10992</v>
      </c>
      <c r="Q2759" t="s">
        <v>10993</v>
      </c>
      <c r="S2759" t="s">
        <v>10994</v>
      </c>
      <c r="T2759">
        <v>43109.404224537</v>
      </c>
    </row>
    <row r="2760" spans="1:20" x14ac:dyDescent="0.25">
      <c r="A2760" t="s">
        <v>8853</v>
      </c>
      <c r="B2760" t="s">
        <v>15335</v>
      </c>
      <c r="C2760" t="s">
        <v>10691</v>
      </c>
      <c r="D2760" t="s">
        <v>15317</v>
      </c>
      <c r="E2760" t="s">
        <v>10693</v>
      </c>
      <c r="F2760">
        <v>27.99</v>
      </c>
      <c r="G2760">
        <v>335.88</v>
      </c>
      <c r="H2760">
        <v>12</v>
      </c>
      <c r="I2760" t="s">
        <v>10682</v>
      </c>
      <c r="J2760">
        <v>0</v>
      </c>
      <c r="K2760">
        <v>0</v>
      </c>
      <c r="L2760" t="s">
        <v>10868</v>
      </c>
      <c r="N2760" t="s">
        <v>10991</v>
      </c>
      <c r="O2760" t="s">
        <v>10992</v>
      </c>
      <c r="Q2760" t="s">
        <v>10993</v>
      </c>
      <c r="S2760" t="s">
        <v>10994</v>
      </c>
      <c r="T2760">
        <v>43102.456990740699</v>
      </c>
    </row>
    <row r="2761" spans="1:20" x14ac:dyDescent="0.25">
      <c r="A2761" t="s">
        <v>15336</v>
      </c>
      <c r="B2761" t="s">
        <v>15337</v>
      </c>
      <c r="C2761" t="s">
        <v>10691</v>
      </c>
      <c r="D2761" t="s">
        <v>15317</v>
      </c>
      <c r="E2761" t="s">
        <v>10693</v>
      </c>
      <c r="F2761">
        <v>16.989999999999998</v>
      </c>
      <c r="G2761">
        <v>203.88</v>
      </c>
      <c r="H2761">
        <v>12</v>
      </c>
      <c r="I2761" t="s">
        <v>10682</v>
      </c>
      <c r="J2761">
        <v>0</v>
      </c>
      <c r="K2761">
        <v>0</v>
      </c>
      <c r="L2761" t="s">
        <v>10758</v>
      </c>
      <c r="N2761" t="s">
        <v>10991</v>
      </c>
      <c r="O2761" t="s">
        <v>10992</v>
      </c>
      <c r="Q2761" t="s">
        <v>10993</v>
      </c>
      <c r="S2761" t="s">
        <v>10994</v>
      </c>
      <c r="T2761">
        <v>43109.404224537</v>
      </c>
    </row>
    <row r="2762" spans="1:20" x14ac:dyDescent="0.25">
      <c r="A2762" t="s">
        <v>15338</v>
      </c>
      <c r="B2762" t="s">
        <v>15339</v>
      </c>
      <c r="C2762" t="s">
        <v>10691</v>
      </c>
      <c r="D2762" t="s">
        <v>15317</v>
      </c>
      <c r="E2762" t="s">
        <v>10693</v>
      </c>
      <c r="F2762">
        <v>41.99</v>
      </c>
      <c r="G2762">
        <v>251.94</v>
      </c>
      <c r="H2762">
        <v>6</v>
      </c>
      <c r="I2762" t="s">
        <v>10682</v>
      </c>
      <c r="J2762">
        <v>0</v>
      </c>
      <c r="K2762">
        <v>0</v>
      </c>
      <c r="L2762" t="s">
        <v>10758</v>
      </c>
      <c r="N2762" t="s">
        <v>12793</v>
      </c>
      <c r="O2762" t="s">
        <v>11717</v>
      </c>
      <c r="Q2762" t="s">
        <v>11718</v>
      </c>
      <c r="S2762" t="s">
        <v>12794</v>
      </c>
      <c r="T2762">
        <v>43109.404224537</v>
      </c>
    </row>
    <row r="2763" spans="1:20" x14ac:dyDescent="0.25">
      <c r="A2763" t="s">
        <v>15340</v>
      </c>
      <c r="B2763" t="s">
        <v>15341</v>
      </c>
      <c r="C2763" t="s">
        <v>10691</v>
      </c>
      <c r="D2763" t="s">
        <v>15317</v>
      </c>
      <c r="E2763" t="s">
        <v>10693</v>
      </c>
      <c r="F2763">
        <v>29.99</v>
      </c>
      <c r="G2763">
        <v>179.94</v>
      </c>
      <c r="H2763">
        <v>6</v>
      </c>
      <c r="I2763" t="s">
        <v>10682</v>
      </c>
      <c r="J2763">
        <v>0</v>
      </c>
      <c r="K2763">
        <v>0</v>
      </c>
      <c r="L2763" t="s">
        <v>10758</v>
      </c>
      <c r="N2763" t="s">
        <v>10732</v>
      </c>
      <c r="O2763" t="s">
        <v>10687</v>
      </c>
      <c r="Q2763" t="s">
        <v>10688</v>
      </c>
      <c r="S2763" t="s">
        <v>10733</v>
      </c>
      <c r="T2763">
        <v>43109.404224537</v>
      </c>
    </row>
    <row r="2764" spans="1:20" x14ac:dyDescent="0.25">
      <c r="A2764" t="s">
        <v>15342</v>
      </c>
      <c r="B2764" t="s">
        <v>15343</v>
      </c>
      <c r="C2764" t="s">
        <v>10691</v>
      </c>
      <c r="D2764" t="s">
        <v>15317</v>
      </c>
      <c r="E2764" t="s">
        <v>10693</v>
      </c>
      <c r="F2764">
        <v>25.54</v>
      </c>
      <c r="G2764">
        <v>153.24</v>
      </c>
      <c r="H2764">
        <v>6</v>
      </c>
      <c r="I2764" t="s">
        <v>10682</v>
      </c>
      <c r="J2764">
        <v>0</v>
      </c>
      <c r="K2764">
        <v>0</v>
      </c>
      <c r="L2764" t="s">
        <v>10692</v>
      </c>
      <c r="N2764" t="s">
        <v>10793</v>
      </c>
      <c r="O2764" t="s">
        <v>10782</v>
      </c>
      <c r="Q2764" t="s">
        <v>10783</v>
      </c>
      <c r="S2764" t="s">
        <v>10794</v>
      </c>
      <c r="T2764">
        <v>43102.456956018497</v>
      </c>
    </row>
    <row r="2765" spans="1:20" x14ac:dyDescent="0.25">
      <c r="A2765" t="s">
        <v>15344</v>
      </c>
      <c r="B2765" t="s">
        <v>15345</v>
      </c>
      <c r="C2765" t="s">
        <v>10691</v>
      </c>
      <c r="D2765" t="s">
        <v>15317</v>
      </c>
      <c r="E2765" t="s">
        <v>10693</v>
      </c>
      <c r="F2765">
        <v>42.67</v>
      </c>
      <c r="G2765">
        <v>256.02</v>
      </c>
      <c r="H2765">
        <v>6</v>
      </c>
      <c r="I2765" t="s">
        <v>10682</v>
      </c>
      <c r="J2765">
        <v>0</v>
      </c>
      <c r="K2765">
        <v>0</v>
      </c>
      <c r="L2765" t="s">
        <v>10758</v>
      </c>
      <c r="N2765" t="s">
        <v>10793</v>
      </c>
      <c r="O2765" t="s">
        <v>10782</v>
      </c>
      <c r="Q2765" t="s">
        <v>10783</v>
      </c>
      <c r="S2765" t="s">
        <v>10794</v>
      </c>
      <c r="T2765">
        <v>43109.404224537</v>
      </c>
    </row>
    <row r="2766" spans="1:20" x14ac:dyDescent="0.25">
      <c r="A2766" t="s">
        <v>15346</v>
      </c>
      <c r="B2766" t="s">
        <v>15347</v>
      </c>
      <c r="C2766" t="s">
        <v>10691</v>
      </c>
      <c r="D2766" t="s">
        <v>15317</v>
      </c>
      <c r="E2766" t="s">
        <v>10693</v>
      </c>
      <c r="F2766">
        <v>14.99</v>
      </c>
      <c r="G2766">
        <v>179.88</v>
      </c>
      <c r="H2766">
        <v>12</v>
      </c>
      <c r="I2766" t="s">
        <v>10682</v>
      </c>
      <c r="J2766">
        <v>0</v>
      </c>
      <c r="K2766">
        <v>0</v>
      </c>
      <c r="L2766" t="s">
        <v>10758</v>
      </c>
      <c r="N2766" t="s">
        <v>10686</v>
      </c>
      <c r="O2766" t="s">
        <v>10687</v>
      </c>
      <c r="Q2766" t="s">
        <v>10688</v>
      </c>
      <c r="S2766" t="s">
        <v>10689</v>
      </c>
      <c r="T2766">
        <v>43109.404224537</v>
      </c>
    </row>
    <row r="2767" spans="1:20" x14ac:dyDescent="0.25">
      <c r="A2767" t="s">
        <v>15348</v>
      </c>
      <c r="B2767" t="s">
        <v>15349</v>
      </c>
      <c r="C2767" t="s">
        <v>10691</v>
      </c>
      <c r="D2767" t="s">
        <v>15317</v>
      </c>
      <c r="E2767" t="s">
        <v>10693</v>
      </c>
      <c r="F2767">
        <v>16.989999999999998</v>
      </c>
      <c r="G2767">
        <v>203.88</v>
      </c>
      <c r="H2767">
        <v>12</v>
      </c>
      <c r="I2767" t="s">
        <v>10682</v>
      </c>
      <c r="J2767">
        <v>0</v>
      </c>
      <c r="K2767">
        <v>0</v>
      </c>
      <c r="L2767" t="s">
        <v>10758</v>
      </c>
      <c r="N2767" t="s">
        <v>12649</v>
      </c>
      <c r="O2767" t="s">
        <v>10708</v>
      </c>
      <c r="Q2767" t="s">
        <v>10709</v>
      </c>
      <c r="S2767" t="s">
        <v>12650</v>
      </c>
      <c r="T2767">
        <v>43109.404224537</v>
      </c>
    </row>
    <row r="2768" spans="1:20" x14ac:dyDescent="0.25">
      <c r="A2768" t="s">
        <v>15350</v>
      </c>
      <c r="B2768" t="s">
        <v>15351</v>
      </c>
      <c r="C2768" t="s">
        <v>10691</v>
      </c>
      <c r="D2768" t="s">
        <v>15317</v>
      </c>
      <c r="E2768" t="s">
        <v>10693</v>
      </c>
      <c r="F2768">
        <v>14.99</v>
      </c>
      <c r="G2768">
        <v>89.94</v>
      </c>
      <c r="H2768">
        <v>6</v>
      </c>
      <c r="I2768" t="s">
        <v>10682</v>
      </c>
      <c r="J2768">
        <v>0</v>
      </c>
      <c r="K2768">
        <v>0</v>
      </c>
      <c r="L2768" t="s">
        <v>10758</v>
      </c>
      <c r="N2768" t="s">
        <v>11243</v>
      </c>
      <c r="O2768" t="s">
        <v>10708</v>
      </c>
      <c r="Q2768" t="s">
        <v>10709</v>
      </c>
      <c r="S2768" t="s">
        <v>11244</v>
      </c>
      <c r="T2768">
        <v>43109.404224537</v>
      </c>
    </row>
    <row r="2769" spans="1:20" x14ac:dyDescent="0.25">
      <c r="A2769" t="s">
        <v>15352</v>
      </c>
      <c r="B2769" t="s">
        <v>15353</v>
      </c>
      <c r="C2769" t="s">
        <v>10691</v>
      </c>
      <c r="D2769" t="s">
        <v>15317</v>
      </c>
      <c r="E2769" t="s">
        <v>10693</v>
      </c>
      <c r="F2769">
        <v>10.99</v>
      </c>
      <c r="G2769">
        <v>131.88</v>
      </c>
      <c r="H2769">
        <v>12</v>
      </c>
      <c r="I2769" t="s">
        <v>10682</v>
      </c>
      <c r="J2769">
        <v>0</v>
      </c>
      <c r="K2769">
        <v>0</v>
      </c>
      <c r="L2769" t="s">
        <v>10758</v>
      </c>
      <c r="N2769" t="s">
        <v>11212</v>
      </c>
      <c r="O2769" t="s">
        <v>10701</v>
      </c>
      <c r="Q2769" t="s">
        <v>10702</v>
      </c>
      <c r="S2769" t="s">
        <v>11213</v>
      </c>
      <c r="T2769">
        <v>43109.404224537</v>
      </c>
    </row>
    <row r="2770" spans="1:20" x14ac:dyDescent="0.25">
      <c r="A2770" t="s">
        <v>15354</v>
      </c>
      <c r="B2770" t="s">
        <v>15355</v>
      </c>
      <c r="C2770" t="s">
        <v>10691</v>
      </c>
      <c r="D2770" t="s">
        <v>15317</v>
      </c>
      <c r="E2770" t="s">
        <v>10693</v>
      </c>
      <c r="F2770">
        <v>16.989999999999998</v>
      </c>
      <c r="G2770">
        <v>203.88</v>
      </c>
      <c r="H2770">
        <v>12</v>
      </c>
      <c r="I2770" t="s">
        <v>10682</v>
      </c>
      <c r="J2770">
        <v>0</v>
      </c>
      <c r="K2770">
        <v>0</v>
      </c>
      <c r="L2770" t="s">
        <v>10722</v>
      </c>
      <c r="N2770" t="s">
        <v>11609</v>
      </c>
      <c r="O2770" t="s">
        <v>10687</v>
      </c>
      <c r="Q2770" t="s">
        <v>10688</v>
      </c>
      <c r="S2770" t="s">
        <v>11610</v>
      </c>
      <c r="T2770">
        <v>43102.456956018497</v>
      </c>
    </row>
    <row r="2771" spans="1:20" x14ac:dyDescent="0.25">
      <c r="A2771" t="s">
        <v>15356</v>
      </c>
      <c r="B2771" t="s">
        <v>12841</v>
      </c>
      <c r="C2771" t="s">
        <v>10691</v>
      </c>
      <c r="D2771" t="s">
        <v>15317</v>
      </c>
      <c r="E2771" t="s">
        <v>10693</v>
      </c>
      <c r="F2771">
        <v>5.49</v>
      </c>
      <c r="G2771">
        <v>65.88</v>
      </c>
      <c r="H2771">
        <v>12</v>
      </c>
      <c r="I2771" t="s">
        <v>10682</v>
      </c>
      <c r="J2771">
        <v>0</v>
      </c>
      <c r="K2771">
        <v>0</v>
      </c>
      <c r="L2771" t="s">
        <v>10758</v>
      </c>
      <c r="N2771" t="s">
        <v>10714</v>
      </c>
      <c r="O2771" t="s">
        <v>10708</v>
      </c>
      <c r="Q2771" t="s">
        <v>10709</v>
      </c>
      <c r="S2771" t="s">
        <v>10715</v>
      </c>
      <c r="T2771">
        <v>43109.404224537</v>
      </c>
    </row>
    <row r="2772" spans="1:20" x14ac:dyDescent="0.25">
      <c r="A2772" t="s">
        <v>15357</v>
      </c>
      <c r="B2772" t="s">
        <v>10872</v>
      </c>
      <c r="C2772" t="s">
        <v>10691</v>
      </c>
      <c r="D2772" t="s">
        <v>15317</v>
      </c>
      <c r="E2772" t="s">
        <v>10693</v>
      </c>
      <c r="F2772">
        <v>29.99</v>
      </c>
      <c r="G2772">
        <v>359.88</v>
      </c>
      <c r="H2772">
        <v>12</v>
      </c>
      <c r="I2772" t="s">
        <v>10682</v>
      </c>
      <c r="J2772">
        <v>0</v>
      </c>
      <c r="K2772">
        <v>0</v>
      </c>
      <c r="L2772" t="s">
        <v>10713</v>
      </c>
      <c r="N2772" t="s">
        <v>10803</v>
      </c>
      <c r="O2772" t="s">
        <v>10782</v>
      </c>
      <c r="Q2772" t="s">
        <v>10783</v>
      </c>
      <c r="S2772" t="s">
        <v>10804</v>
      </c>
      <c r="T2772">
        <v>43102.456875000003</v>
      </c>
    </row>
    <row r="2773" spans="1:20" x14ac:dyDescent="0.25">
      <c r="A2773" t="s">
        <v>15358</v>
      </c>
      <c r="B2773" t="s">
        <v>15359</v>
      </c>
      <c r="C2773" t="s">
        <v>10691</v>
      </c>
      <c r="D2773" t="s">
        <v>15317</v>
      </c>
      <c r="E2773" t="s">
        <v>10693</v>
      </c>
      <c r="F2773">
        <v>13.99</v>
      </c>
      <c r="G2773">
        <v>167.88</v>
      </c>
      <c r="H2773">
        <v>12</v>
      </c>
      <c r="I2773" t="s">
        <v>10682</v>
      </c>
      <c r="J2773">
        <v>0</v>
      </c>
      <c r="K2773">
        <v>0</v>
      </c>
      <c r="L2773" t="s">
        <v>10758</v>
      </c>
      <c r="N2773" t="s">
        <v>10803</v>
      </c>
      <c r="O2773" t="s">
        <v>10782</v>
      </c>
      <c r="Q2773" t="s">
        <v>10783</v>
      </c>
      <c r="S2773" t="s">
        <v>10804</v>
      </c>
      <c r="T2773">
        <v>43109.404224537</v>
      </c>
    </row>
    <row r="2774" spans="1:20" x14ac:dyDescent="0.25">
      <c r="A2774" t="s">
        <v>15360</v>
      </c>
      <c r="B2774" t="s">
        <v>15361</v>
      </c>
      <c r="C2774" t="s">
        <v>10691</v>
      </c>
      <c r="D2774" t="s">
        <v>15317</v>
      </c>
      <c r="E2774" t="s">
        <v>10693</v>
      </c>
      <c r="F2774">
        <v>49.99</v>
      </c>
      <c r="G2774">
        <v>299.94</v>
      </c>
      <c r="H2774">
        <v>6</v>
      </c>
      <c r="I2774" t="s">
        <v>10682</v>
      </c>
      <c r="J2774">
        <v>0</v>
      </c>
      <c r="K2774">
        <v>0</v>
      </c>
      <c r="L2774" t="s">
        <v>10758</v>
      </c>
      <c r="N2774" t="s">
        <v>10770</v>
      </c>
      <c r="S2774" t="s">
        <v>10771</v>
      </c>
      <c r="T2774">
        <v>43109.404224537</v>
      </c>
    </row>
    <row r="2775" spans="1:20" x14ac:dyDescent="0.25">
      <c r="A2775" t="s">
        <v>15362</v>
      </c>
      <c r="B2775" t="s">
        <v>15363</v>
      </c>
      <c r="C2775" t="s">
        <v>10691</v>
      </c>
      <c r="D2775" t="s">
        <v>15317</v>
      </c>
      <c r="E2775" t="s">
        <v>10693</v>
      </c>
      <c r="F2775">
        <v>12.32</v>
      </c>
      <c r="G2775">
        <v>147.84</v>
      </c>
      <c r="H2775">
        <v>12</v>
      </c>
      <c r="I2775" t="s">
        <v>10682</v>
      </c>
      <c r="J2775">
        <v>0</v>
      </c>
      <c r="K2775">
        <v>0</v>
      </c>
      <c r="L2775" t="s">
        <v>10758</v>
      </c>
      <c r="N2775" t="s">
        <v>10746</v>
      </c>
      <c r="O2775" t="s">
        <v>10747</v>
      </c>
      <c r="Q2775" t="s">
        <v>10748</v>
      </c>
      <c r="S2775" t="s">
        <v>10749</v>
      </c>
      <c r="T2775">
        <v>43109.404224537</v>
      </c>
    </row>
    <row r="2776" spans="1:20" x14ac:dyDescent="0.25">
      <c r="A2776" t="s">
        <v>15364</v>
      </c>
      <c r="B2776" t="s">
        <v>15365</v>
      </c>
      <c r="C2776" t="s">
        <v>10691</v>
      </c>
      <c r="D2776" t="s">
        <v>15317</v>
      </c>
      <c r="E2776" t="s">
        <v>10693</v>
      </c>
      <c r="F2776">
        <v>6.99</v>
      </c>
      <c r="G2776">
        <v>83.88</v>
      </c>
      <c r="H2776">
        <v>12</v>
      </c>
      <c r="I2776" t="s">
        <v>10682</v>
      </c>
      <c r="J2776">
        <v>0</v>
      </c>
      <c r="K2776">
        <v>0</v>
      </c>
      <c r="L2776" t="s">
        <v>10758</v>
      </c>
      <c r="N2776" t="s">
        <v>10874</v>
      </c>
      <c r="O2776" t="s">
        <v>10701</v>
      </c>
      <c r="P2776" t="s">
        <v>10708</v>
      </c>
      <c r="Q2776" t="s">
        <v>10702</v>
      </c>
      <c r="R2776" t="s">
        <v>10709</v>
      </c>
      <c r="S2776" t="s">
        <v>10875</v>
      </c>
      <c r="T2776">
        <v>43109.404224537</v>
      </c>
    </row>
    <row r="2777" spans="1:20" x14ac:dyDescent="0.25">
      <c r="A2777" t="s">
        <v>15366</v>
      </c>
      <c r="B2777" t="s">
        <v>15367</v>
      </c>
      <c r="C2777" t="s">
        <v>10691</v>
      </c>
      <c r="D2777" t="s">
        <v>15317</v>
      </c>
      <c r="E2777" t="s">
        <v>10693</v>
      </c>
      <c r="F2777">
        <v>13.99</v>
      </c>
      <c r="G2777">
        <v>167.88</v>
      </c>
      <c r="H2777">
        <v>12</v>
      </c>
      <c r="I2777" t="s">
        <v>10682</v>
      </c>
      <c r="J2777">
        <v>0</v>
      </c>
      <c r="K2777">
        <v>0</v>
      </c>
      <c r="L2777" t="s">
        <v>10788</v>
      </c>
      <c r="N2777" t="s">
        <v>10781</v>
      </c>
      <c r="O2777" t="s">
        <v>10782</v>
      </c>
      <c r="Q2777" t="s">
        <v>10783</v>
      </c>
      <c r="S2777" t="s">
        <v>10784</v>
      </c>
      <c r="T2777">
        <v>43102.456921296303</v>
      </c>
    </row>
    <row r="2778" spans="1:20" x14ac:dyDescent="0.25">
      <c r="A2778" t="s">
        <v>15368</v>
      </c>
      <c r="B2778" t="s">
        <v>12966</v>
      </c>
      <c r="C2778" t="s">
        <v>10691</v>
      </c>
      <c r="D2778" t="s">
        <v>15317</v>
      </c>
      <c r="E2778" t="s">
        <v>10693</v>
      </c>
      <c r="F2778">
        <v>16.989999999999998</v>
      </c>
      <c r="G2778">
        <v>203.88</v>
      </c>
      <c r="H2778">
        <v>12</v>
      </c>
      <c r="I2778" t="s">
        <v>10682</v>
      </c>
      <c r="J2778">
        <v>0</v>
      </c>
      <c r="K2778">
        <v>0</v>
      </c>
      <c r="L2778" t="s">
        <v>10745</v>
      </c>
      <c r="N2778" t="s">
        <v>10923</v>
      </c>
      <c r="O2778" t="s">
        <v>10708</v>
      </c>
      <c r="Q2778" t="s">
        <v>10709</v>
      </c>
      <c r="S2778" t="s">
        <v>10924</v>
      </c>
      <c r="T2778">
        <v>43102.456898148099</v>
      </c>
    </row>
    <row r="2779" spans="1:20" x14ac:dyDescent="0.25">
      <c r="A2779" t="s">
        <v>15369</v>
      </c>
      <c r="B2779" t="s">
        <v>15370</v>
      </c>
      <c r="C2779" t="s">
        <v>10691</v>
      </c>
      <c r="D2779" t="s">
        <v>15317</v>
      </c>
      <c r="E2779" t="s">
        <v>10693</v>
      </c>
      <c r="F2779">
        <v>47.98</v>
      </c>
      <c r="G2779">
        <v>287.88</v>
      </c>
      <c r="H2779">
        <v>6</v>
      </c>
      <c r="I2779" t="s">
        <v>10682</v>
      </c>
      <c r="J2779">
        <v>0</v>
      </c>
      <c r="K2779">
        <v>0</v>
      </c>
      <c r="L2779" t="s">
        <v>10758</v>
      </c>
      <c r="N2779" t="s">
        <v>11247</v>
      </c>
      <c r="O2779" t="s">
        <v>10708</v>
      </c>
      <c r="Q2779" t="s">
        <v>10709</v>
      </c>
      <c r="S2779" t="s">
        <v>11248</v>
      </c>
      <c r="T2779">
        <v>43109.404224537</v>
      </c>
    </row>
    <row r="2780" spans="1:20" x14ac:dyDescent="0.25">
      <c r="A2780" t="s">
        <v>15371</v>
      </c>
      <c r="B2780" t="s">
        <v>15372</v>
      </c>
      <c r="C2780" t="s">
        <v>10691</v>
      </c>
      <c r="D2780" t="s">
        <v>15317</v>
      </c>
      <c r="E2780" t="s">
        <v>10693</v>
      </c>
      <c r="F2780">
        <v>209.99</v>
      </c>
      <c r="G2780">
        <v>629.97</v>
      </c>
      <c r="H2780">
        <v>3</v>
      </c>
      <c r="I2780" t="s">
        <v>10682</v>
      </c>
      <c r="J2780">
        <v>0</v>
      </c>
      <c r="K2780">
        <v>0</v>
      </c>
      <c r="L2780" t="s">
        <v>10740</v>
      </c>
      <c r="N2780" t="s">
        <v>10723</v>
      </c>
      <c r="O2780" t="s">
        <v>10708</v>
      </c>
      <c r="Q2780" t="s">
        <v>10709</v>
      </c>
      <c r="S2780" t="s">
        <v>10724</v>
      </c>
      <c r="T2780">
        <v>43102.456886574102</v>
      </c>
    </row>
    <row r="2781" spans="1:20" x14ac:dyDescent="0.25">
      <c r="A2781" t="s">
        <v>15373</v>
      </c>
      <c r="B2781" t="s">
        <v>15374</v>
      </c>
      <c r="C2781" t="s">
        <v>10691</v>
      </c>
      <c r="D2781" t="s">
        <v>15317</v>
      </c>
      <c r="E2781" t="s">
        <v>10693</v>
      </c>
      <c r="F2781">
        <v>19.989999999999998</v>
      </c>
      <c r="G2781">
        <v>239.88</v>
      </c>
      <c r="H2781">
        <v>12</v>
      </c>
      <c r="I2781" t="s">
        <v>10682</v>
      </c>
      <c r="J2781">
        <v>0</v>
      </c>
      <c r="K2781">
        <v>0</v>
      </c>
      <c r="L2781" t="s">
        <v>11301</v>
      </c>
      <c r="N2781" t="s">
        <v>10837</v>
      </c>
      <c r="O2781" t="s">
        <v>10701</v>
      </c>
      <c r="Q2781" t="s">
        <v>10702</v>
      </c>
      <c r="S2781" t="s">
        <v>10838</v>
      </c>
      <c r="T2781">
        <v>43102.456875000003</v>
      </c>
    </row>
    <row r="2782" spans="1:20" x14ac:dyDescent="0.25">
      <c r="A2782" t="s">
        <v>15375</v>
      </c>
      <c r="B2782" t="s">
        <v>15376</v>
      </c>
      <c r="C2782" t="s">
        <v>10691</v>
      </c>
      <c r="D2782" t="s">
        <v>15317</v>
      </c>
      <c r="E2782" t="s">
        <v>10693</v>
      </c>
      <c r="F2782">
        <v>16.989999999999998</v>
      </c>
      <c r="G2782">
        <v>203.88</v>
      </c>
      <c r="H2782">
        <v>12</v>
      </c>
      <c r="I2782" t="s">
        <v>10682</v>
      </c>
      <c r="J2782">
        <v>0</v>
      </c>
      <c r="K2782">
        <v>0</v>
      </c>
      <c r="L2782" t="s">
        <v>10758</v>
      </c>
      <c r="N2782" t="s">
        <v>10694</v>
      </c>
      <c r="O2782" t="s">
        <v>10695</v>
      </c>
      <c r="Q2782" t="s">
        <v>10696</v>
      </c>
      <c r="S2782" t="s">
        <v>10697</v>
      </c>
      <c r="T2782">
        <v>43109.404224537</v>
      </c>
    </row>
    <row r="2783" spans="1:20" x14ac:dyDescent="0.25">
      <c r="A2783" t="s">
        <v>15377</v>
      </c>
      <c r="B2783" t="s">
        <v>15378</v>
      </c>
      <c r="C2783" t="s">
        <v>10691</v>
      </c>
      <c r="D2783" t="s">
        <v>15317</v>
      </c>
      <c r="E2783" t="s">
        <v>10693</v>
      </c>
      <c r="F2783">
        <v>20.95</v>
      </c>
      <c r="G2783">
        <v>125.7</v>
      </c>
      <c r="H2783">
        <v>6</v>
      </c>
      <c r="I2783" t="s">
        <v>10682</v>
      </c>
      <c r="J2783">
        <v>0</v>
      </c>
      <c r="K2783">
        <v>0</v>
      </c>
      <c r="L2783" t="s">
        <v>10758</v>
      </c>
      <c r="N2783" t="s">
        <v>10761</v>
      </c>
      <c r="O2783" t="s">
        <v>10762</v>
      </c>
      <c r="P2783" t="s">
        <v>10708</v>
      </c>
      <c r="Q2783" t="s">
        <v>10763</v>
      </c>
      <c r="R2783" t="s">
        <v>10709</v>
      </c>
      <c r="S2783" t="s">
        <v>10764</v>
      </c>
      <c r="T2783">
        <v>43109.404224537</v>
      </c>
    </row>
    <row r="2784" spans="1:20" x14ac:dyDescent="0.25">
      <c r="A2784" t="s">
        <v>15379</v>
      </c>
      <c r="B2784" t="s">
        <v>15380</v>
      </c>
      <c r="C2784" t="s">
        <v>10691</v>
      </c>
      <c r="D2784" t="s">
        <v>15317</v>
      </c>
      <c r="E2784" t="s">
        <v>10693</v>
      </c>
      <c r="F2784">
        <v>48.49</v>
      </c>
      <c r="G2784">
        <v>290.94</v>
      </c>
      <c r="H2784">
        <v>6</v>
      </c>
      <c r="I2784" t="s">
        <v>10682</v>
      </c>
      <c r="J2784">
        <v>1</v>
      </c>
      <c r="K2784">
        <v>0</v>
      </c>
      <c r="L2784" t="s">
        <v>10758</v>
      </c>
      <c r="N2784" t="s">
        <v>10793</v>
      </c>
      <c r="O2784" t="s">
        <v>10782</v>
      </c>
      <c r="Q2784" t="s">
        <v>10783</v>
      </c>
      <c r="S2784" t="s">
        <v>10794</v>
      </c>
      <c r="T2784">
        <v>43109.404224537</v>
      </c>
    </row>
    <row r="2785" spans="1:20" x14ac:dyDescent="0.25">
      <c r="A2785" t="s">
        <v>15381</v>
      </c>
      <c r="B2785" t="s">
        <v>15382</v>
      </c>
      <c r="C2785" t="s">
        <v>10691</v>
      </c>
      <c r="D2785" t="s">
        <v>15317</v>
      </c>
      <c r="E2785" t="s">
        <v>10693</v>
      </c>
      <c r="F2785">
        <v>25.99</v>
      </c>
      <c r="G2785">
        <v>155.94</v>
      </c>
      <c r="H2785">
        <v>6</v>
      </c>
      <c r="I2785" t="s">
        <v>10682</v>
      </c>
      <c r="J2785">
        <v>0</v>
      </c>
      <c r="K2785">
        <v>0</v>
      </c>
      <c r="L2785" t="s">
        <v>10722</v>
      </c>
      <c r="N2785" t="s">
        <v>11243</v>
      </c>
      <c r="O2785" t="s">
        <v>10708</v>
      </c>
      <c r="Q2785" t="s">
        <v>10709</v>
      </c>
      <c r="S2785" t="s">
        <v>11244</v>
      </c>
      <c r="T2785">
        <v>43102.456956018497</v>
      </c>
    </row>
    <row r="2786" spans="1:20" x14ac:dyDescent="0.25">
      <c r="A2786" t="s">
        <v>15383</v>
      </c>
      <c r="B2786" t="s">
        <v>15384</v>
      </c>
      <c r="C2786" t="s">
        <v>10691</v>
      </c>
      <c r="D2786" t="s">
        <v>15317</v>
      </c>
      <c r="E2786" t="s">
        <v>10693</v>
      </c>
      <c r="F2786">
        <v>9.9700000000000006</v>
      </c>
      <c r="G2786">
        <v>119.64</v>
      </c>
      <c r="H2786">
        <v>12</v>
      </c>
      <c r="I2786" t="s">
        <v>10682</v>
      </c>
      <c r="J2786">
        <v>0</v>
      </c>
      <c r="K2786">
        <v>0</v>
      </c>
      <c r="L2786" t="s">
        <v>10758</v>
      </c>
      <c r="N2786" t="s">
        <v>11038</v>
      </c>
      <c r="O2786" t="s">
        <v>10708</v>
      </c>
      <c r="Q2786" t="s">
        <v>10709</v>
      </c>
      <c r="S2786" t="s">
        <v>11039</v>
      </c>
      <c r="T2786">
        <v>43109.404224537</v>
      </c>
    </row>
    <row r="2787" spans="1:20" x14ac:dyDescent="0.25">
      <c r="A2787" t="s">
        <v>15385</v>
      </c>
      <c r="B2787" t="s">
        <v>11488</v>
      </c>
      <c r="C2787" t="s">
        <v>10691</v>
      </c>
      <c r="D2787" t="s">
        <v>15317</v>
      </c>
      <c r="E2787" t="s">
        <v>10693</v>
      </c>
      <c r="F2787">
        <v>34.99</v>
      </c>
      <c r="G2787">
        <v>104.97</v>
      </c>
      <c r="H2787">
        <v>3</v>
      </c>
      <c r="I2787" t="s">
        <v>10682</v>
      </c>
      <c r="J2787">
        <v>0</v>
      </c>
      <c r="K2787">
        <v>0</v>
      </c>
      <c r="L2787" t="s">
        <v>10758</v>
      </c>
      <c r="N2787" t="s">
        <v>11489</v>
      </c>
      <c r="O2787" t="s">
        <v>10701</v>
      </c>
      <c r="Q2787" t="s">
        <v>10702</v>
      </c>
      <c r="S2787" t="s">
        <v>11490</v>
      </c>
      <c r="T2787">
        <v>43109.404224537</v>
      </c>
    </row>
    <row r="2788" spans="1:20" x14ac:dyDescent="0.25">
      <c r="A2788" t="s">
        <v>15386</v>
      </c>
      <c r="B2788" t="s">
        <v>15387</v>
      </c>
      <c r="C2788" t="s">
        <v>10691</v>
      </c>
      <c r="D2788" t="s">
        <v>15317</v>
      </c>
      <c r="E2788" t="s">
        <v>10693</v>
      </c>
      <c r="F2788">
        <v>18.989999999999998</v>
      </c>
      <c r="G2788">
        <v>113.94</v>
      </c>
      <c r="H2788">
        <v>6</v>
      </c>
      <c r="I2788" t="s">
        <v>10682</v>
      </c>
      <c r="J2788">
        <v>0</v>
      </c>
      <c r="K2788">
        <v>0</v>
      </c>
      <c r="L2788" t="s">
        <v>10758</v>
      </c>
      <c r="N2788" t="s">
        <v>10923</v>
      </c>
      <c r="O2788" t="s">
        <v>10708</v>
      </c>
      <c r="Q2788" t="s">
        <v>10709</v>
      </c>
      <c r="S2788" t="s">
        <v>10924</v>
      </c>
      <c r="T2788">
        <v>43109.404224537</v>
      </c>
    </row>
    <row r="2789" spans="1:20" x14ac:dyDescent="0.25">
      <c r="A2789" t="s">
        <v>15388</v>
      </c>
      <c r="B2789" t="s">
        <v>15389</v>
      </c>
      <c r="C2789" t="s">
        <v>10691</v>
      </c>
      <c r="D2789" t="s">
        <v>15317</v>
      </c>
      <c r="E2789" t="s">
        <v>10693</v>
      </c>
      <c r="F2789">
        <v>16.989999999999998</v>
      </c>
      <c r="G2789">
        <v>203.88</v>
      </c>
      <c r="H2789">
        <v>12</v>
      </c>
      <c r="I2789" t="s">
        <v>10682</v>
      </c>
      <c r="J2789">
        <v>0</v>
      </c>
      <c r="K2789">
        <v>0</v>
      </c>
      <c r="L2789" t="s">
        <v>10758</v>
      </c>
      <c r="N2789" t="s">
        <v>11321</v>
      </c>
      <c r="O2789" t="s">
        <v>10701</v>
      </c>
      <c r="Q2789" t="s">
        <v>10702</v>
      </c>
      <c r="S2789" t="s">
        <v>11322</v>
      </c>
      <c r="T2789">
        <v>43109.404224537</v>
      </c>
    </row>
    <row r="2790" spans="1:20" x14ac:dyDescent="0.25">
      <c r="A2790" t="s">
        <v>15390</v>
      </c>
      <c r="B2790" t="s">
        <v>15391</v>
      </c>
      <c r="C2790" t="s">
        <v>10691</v>
      </c>
      <c r="D2790" t="s">
        <v>15317</v>
      </c>
      <c r="E2790" t="s">
        <v>10693</v>
      </c>
      <c r="F2790">
        <v>39.99</v>
      </c>
      <c r="G2790">
        <v>239.94</v>
      </c>
      <c r="H2790">
        <v>6</v>
      </c>
      <c r="I2790" t="s">
        <v>10682</v>
      </c>
      <c r="J2790">
        <v>0</v>
      </c>
      <c r="K2790">
        <v>0</v>
      </c>
      <c r="L2790" t="s">
        <v>10758</v>
      </c>
      <c r="N2790" t="s">
        <v>11247</v>
      </c>
      <c r="O2790" t="s">
        <v>10708</v>
      </c>
      <c r="Q2790" t="s">
        <v>10709</v>
      </c>
      <c r="S2790" t="s">
        <v>11248</v>
      </c>
      <c r="T2790">
        <v>43109.404224537</v>
      </c>
    </row>
    <row r="2791" spans="1:20" x14ac:dyDescent="0.25">
      <c r="A2791" t="s">
        <v>15392</v>
      </c>
      <c r="B2791" t="s">
        <v>15393</v>
      </c>
      <c r="C2791" t="s">
        <v>10691</v>
      </c>
      <c r="D2791" t="s">
        <v>15317</v>
      </c>
      <c r="E2791" t="s">
        <v>10693</v>
      </c>
      <c r="F2791">
        <v>22.99</v>
      </c>
      <c r="G2791">
        <v>137.94</v>
      </c>
      <c r="H2791">
        <v>6</v>
      </c>
      <c r="I2791" t="s">
        <v>10682</v>
      </c>
      <c r="J2791">
        <v>0</v>
      </c>
      <c r="K2791">
        <v>0</v>
      </c>
      <c r="L2791" t="s">
        <v>10758</v>
      </c>
      <c r="N2791" t="s">
        <v>11270</v>
      </c>
      <c r="O2791" t="s">
        <v>10747</v>
      </c>
      <c r="P2791" t="s">
        <v>10708</v>
      </c>
      <c r="Q2791" t="s">
        <v>10748</v>
      </c>
      <c r="R2791" t="s">
        <v>10709</v>
      </c>
      <c r="S2791" t="s">
        <v>11271</v>
      </c>
      <c r="T2791">
        <v>43109.404224537</v>
      </c>
    </row>
    <row r="2792" spans="1:20" x14ac:dyDescent="0.25">
      <c r="A2792" t="s">
        <v>15394</v>
      </c>
      <c r="B2792" t="s">
        <v>13042</v>
      </c>
      <c r="C2792" t="s">
        <v>10691</v>
      </c>
      <c r="D2792" t="s">
        <v>15317</v>
      </c>
      <c r="E2792" t="s">
        <v>10693</v>
      </c>
      <c r="F2792">
        <v>22.5</v>
      </c>
      <c r="G2792">
        <v>67.5</v>
      </c>
      <c r="H2792">
        <v>3</v>
      </c>
      <c r="I2792" t="s">
        <v>10682</v>
      </c>
      <c r="J2792">
        <v>0</v>
      </c>
      <c r="K2792">
        <v>0</v>
      </c>
      <c r="L2792" t="s">
        <v>10758</v>
      </c>
      <c r="N2792" t="s">
        <v>10737</v>
      </c>
      <c r="O2792" t="s">
        <v>10708</v>
      </c>
      <c r="Q2792" t="s">
        <v>10709</v>
      </c>
      <c r="S2792" t="s">
        <v>10738</v>
      </c>
      <c r="T2792">
        <v>43109.404224537</v>
      </c>
    </row>
    <row r="2793" spans="1:20" x14ac:dyDescent="0.25">
      <c r="A2793" t="s">
        <v>15395</v>
      </c>
      <c r="B2793" t="s">
        <v>10889</v>
      </c>
      <c r="C2793" t="s">
        <v>10691</v>
      </c>
      <c r="D2793" t="s">
        <v>15317</v>
      </c>
      <c r="E2793" t="s">
        <v>10693</v>
      </c>
      <c r="F2793">
        <v>10.99</v>
      </c>
      <c r="G2793">
        <v>131.88</v>
      </c>
      <c r="H2793">
        <v>12</v>
      </c>
      <c r="I2793" t="s">
        <v>10682</v>
      </c>
      <c r="J2793">
        <v>0</v>
      </c>
      <c r="K2793">
        <v>0</v>
      </c>
      <c r="L2793" t="s">
        <v>10758</v>
      </c>
      <c r="N2793" t="s">
        <v>10700</v>
      </c>
      <c r="O2793" t="s">
        <v>10701</v>
      </c>
      <c r="Q2793" t="s">
        <v>10702</v>
      </c>
      <c r="S2793" t="s">
        <v>10703</v>
      </c>
      <c r="T2793">
        <v>43109.404224537</v>
      </c>
    </row>
    <row r="2794" spans="1:20" x14ac:dyDescent="0.25">
      <c r="A2794" t="s">
        <v>15396</v>
      </c>
      <c r="B2794" t="s">
        <v>15397</v>
      </c>
      <c r="C2794" t="s">
        <v>10691</v>
      </c>
      <c r="D2794" t="s">
        <v>15317</v>
      </c>
      <c r="E2794" t="s">
        <v>10693</v>
      </c>
      <c r="F2794">
        <v>22.99</v>
      </c>
      <c r="G2794">
        <v>275.88</v>
      </c>
      <c r="H2794">
        <v>12</v>
      </c>
      <c r="I2794" t="s">
        <v>10682</v>
      </c>
      <c r="J2794">
        <v>0</v>
      </c>
      <c r="K2794">
        <v>0</v>
      </c>
      <c r="L2794" t="s">
        <v>10722</v>
      </c>
      <c r="N2794" t="s">
        <v>10770</v>
      </c>
      <c r="S2794" t="s">
        <v>10771</v>
      </c>
      <c r="T2794">
        <v>43102.456956018497</v>
      </c>
    </row>
    <row r="2795" spans="1:20" x14ac:dyDescent="0.25">
      <c r="A2795" t="s">
        <v>15398</v>
      </c>
      <c r="B2795" t="s">
        <v>15399</v>
      </c>
      <c r="C2795" t="s">
        <v>10691</v>
      </c>
      <c r="D2795" t="s">
        <v>15317</v>
      </c>
      <c r="E2795" t="s">
        <v>10693</v>
      </c>
      <c r="F2795">
        <v>24.99</v>
      </c>
      <c r="G2795">
        <v>299.88</v>
      </c>
      <c r="H2795">
        <v>12</v>
      </c>
      <c r="I2795" t="s">
        <v>10682</v>
      </c>
      <c r="J2795">
        <v>0</v>
      </c>
      <c r="K2795">
        <v>0</v>
      </c>
      <c r="L2795" t="s">
        <v>10713</v>
      </c>
      <c r="N2795" t="s">
        <v>10803</v>
      </c>
      <c r="O2795" t="s">
        <v>10782</v>
      </c>
      <c r="Q2795" t="s">
        <v>10783</v>
      </c>
      <c r="S2795" t="s">
        <v>10804</v>
      </c>
      <c r="T2795">
        <v>43102.456875000003</v>
      </c>
    </row>
    <row r="2796" spans="1:20" x14ac:dyDescent="0.25">
      <c r="A2796" t="s">
        <v>15400</v>
      </c>
      <c r="B2796" t="s">
        <v>15401</v>
      </c>
      <c r="C2796" t="s">
        <v>10691</v>
      </c>
      <c r="D2796" t="s">
        <v>15317</v>
      </c>
      <c r="E2796" t="s">
        <v>10693</v>
      </c>
      <c r="F2796">
        <v>21.99</v>
      </c>
      <c r="G2796">
        <v>263.88</v>
      </c>
      <c r="H2796">
        <v>12</v>
      </c>
      <c r="I2796" t="s">
        <v>10682</v>
      </c>
      <c r="J2796">
        <v>0</v>
      </c>
      <c r="K2796">
        <v>0</v>
      </c>
      <c r="L2796" t="s">
        <v>10868</v>
      </c>
      <c r="N2796" t="s">
        <v>10700</v>
      </c>
      <c r="O2796" t="s">
        <v>10701</v>
      </c>
      <c r="Q2796" t="s">
        <v>10702</v>
      </c>
      <c r="S2796" t="s">
        <v>10703</v>
      </c>
      <c r="T2796">
        <v>43102.456990740699</v>
      </c>
    </row>
    <row r="2797" spans="1:20" x14ac:dyDescent="0.25">
      <c r="A2797" t="s">
        <v>15402</v>
      </c>
      <c r="B2797" t="s">
        <v>15403</v>
      </c>
      <c r="C2797" t="s">
        <v>10691</v>
      </c>
      <c r="D2797" t="s">
        <v>15317</v>
      </c>
      <c r="E2797" t="s">
        <v>10693</v>
      </c>
      <c r="F2797">
        <v>55.59</v>
      </c>
      <c r="G2797">
        <v>166.77</v>
      </c>
      <c r="H2797">
        <v>3</v>
      </c>
      <c r="I2797" t="s">
        <v>10682</v>
      </c>
      <c r="J2797">
        <v>0</v>
      </c>
      <c r="K2797">
        <v>0</v>
      </c>
      <c r="L2797" t="s">
        <v>10706</v>
      </c>
      <c r="N2797" t="s">
        <v>10793</v>
      </c>
      <c r="O2797" t="s">
        <v>10782</v>
      </c>
      <c r="Q2797" t="s">
        <v>10783</v>
      </c>
      <c r="S2797" t="s">
        <v>10794</v>
      </c>
      <c r="T2797">
        <v>43102.457002314797</v>
      </c>
    </row>
    <row r="2798" spans="1:20" x14ac:dyDescent="0.25">
      <c r="A2798" t="s">
        <v>15404</v>
      </c>
      <c r="B2798" t="s">
        <v>12484</v>
      </c>
      <c r="C2798" t="s">
        <v>10691</v>
      </c>
      <c r="D2798" t="s">
        <v>15317</v>
      </c>
      <c r="E2798" t="s">
        <v>10693</v>
      </c>
      <c r="F2798">
        <v>13.99</v>
      </c>
      <c r="G2798">
        <v>167.88</v>
      </c>
      <c r="H2798">
        <v>12</v>
      </c>
      <c r="I2798" t="s">
        <v>10682</v>
      </c>
      <c r="J2798">
        <v>0</v>
      </c>
      <c r="K2798">
        <v>0</v>
      </c>
      <c r="L2798" t="s">
        <v>10758</v>
      </c>
      <c r="N2798" t="s">
        <v>10700</v>
      </c>
      <c r="O2798" t="s">
        <v>10701</v>
      </c>
      <c r="Q2798" t="s">
        <v>10702</v>
      </c>
      <c r="S2798" t="s">
        <v>10703</v>
      </c>
      <c r="T2798">
        <v>43109.404224537</v>
      </c>
    </row>
    <row r="2799" spans="1:20" x14ac:dyDescent="0.25">
      <c r="A2799" t="s">
        <v>15405</v>
      </c>
      <c r="B2799" t="s">
        <v>15406</v>
      </c>
      <c r="C2799" t="s">
        <v>10691</v>
      </c>
      <c r="D2799" t="s">
        <v>15317</v>
      </c>
      <c r="E2799" t="s">
        <v>10693</v>
      </c>
      <c r="F2799">
        <v>16.989999999999998</v>
      </c>
      <c r="G2799">
        <v>203.88</v>
      </c>
      <c r="H2799">
        <v>12</v>
      </c>
      <c r="I2799" t="s">
        <v>10682</v>
      </c>
      <c r="J2799">
        <v>0</v>
      </c>
      <c r="K2799">
        <v>0</v>
      </c>
      <c r="L2799" t="s">
        <v>10758</v>
      </c>
      <c r="N2799" t="s">
        <v>10923</v>
      </c>
      <c r="O2799" t="s">
        <v>10708</v>
      </c>
      <c r="Q2799" t="s">
        <v>10709</v>
      </c>
      <c r="S2799" t="s">
        <v>10924</v>
      </c>
      <c r="T2799">
        <v>43109.404224537</v>
      </c>
    </row>
    <row r="2800" spans="1:20" x14ac:dyDescent="0.25">
      <c r="A2800" t="s">
        <v>15407</v>
      </c>
      <c r="B2800" t="s">
        <v>15408</v>
      </c>
      <c r="C2800" t="s">
        <v>10691</v>
      </c>
      <c r="D2800" t="s">
        <v>15317</v>
      </c>
      <c r="E2800" t="s">
        <v>10693</v>
      </c>
      <c r="F2800">
        <v>23</v>
      </c>
      <c r="G2800">
        <v>276</v>
      </c>
      <c r="H2800">
        <v>12</v>
      </c>
      <c r="I2800" t="s">
        <v>10682</v>
      </c>
      <c r="J2800">
        <v>0</v>
      </c>
      <c r="K2800">
        <v>0</v>
      </c>
      <c r="L2800" t="s">
        <v>10758</v>
      </c>
      <c r="N2800" t="s">
        <v>15323</v>
      </c>
      <c r="S2800" t="s">
        <v>15324</v>
      </c>
      <c r="T2800">
        <v>43109.404224537</v>
      </c>
    </row>
    <row r="2801" spans="1:20" x14ac:dyDescent="0.25">
      <c r="A2801" t="s">
        <v>15409</v>
      </c>
      <c r="B2801" t="s">
        <v>15410</v>
      </c>
      <c r="C2801" t="s">
        <v>10691</v>
      </c>
      <c r="D2801" t="s">
        <v>15317</v>
      </c>
      <c r="E2801" t="s">
        <v>10693</v>
      </c>
      <c r="F2801">
        <v>17.989999999999998</v>
      </c>
      <c r="G2801">
        <v>215.88</v>
      </c>
      <c r="H2801">
        <v>12</v>
      </c>
      <c r="I2801" t="s">
        <v>10682</v>
      </c>
      <c r="J2801">
        <v>0</v>
      </c>
      <c r="K2801">
        <v>0</v>
      </c>
      <c r="L2801" t="s">
        <v>10909</v>
      </c>
      <c r="N2801" t="s">
        <v>10694</v>
      </c>
      <c r="O2801" t="s">
        <v>10695</v>
      </c>
      <c r="Q2801" t="s">
        <v>10696</v>
      </c>
      <c r="S2801" t="s">
        <v>10697</v>
      </c>
      <c r="T2801">
        <v>43172.632615740702</v>
      </c>
    </row>
    <row r="2802" spans="1:20" x14ac:dyDescent="0.25">
      <c r="A2802" t="s">
        <v>15411</v>
      </c>
      <c r="B2802" t="s">
        <v>15412</v>
      </c>
      <c r="C2802" t="s">
        <v>10691</v>
      </c>
      <c r="D2802" t="s">
        <v>15317</v>
      </c>
      <c r="E2802" t="s">
        <v>10693</v>
      </c>
      <c r="F2802">
        <v>11.99</v>
      </c>
      <c r="G2802">
        <v>143.88</v>
      </c>
      <c r="H2802">
        <v>12</v>
      </c>
      <c r="I2802" t="s">
        <v>10682</v>
      </c>
      <c r="J2802">
        <v>0</v>
      </c>
      <c r="K2802">
        <v>0</v>
      </c>
      <c r="L2802" t="s">
        <v>10788</v>
      </c>
      <c r="N2802" t="s">
        <v>10826</v>
      </c>
      <c r="O2802" t="s">
        <v>10708</v>
      </c>
      <c r="Q2802" t="s">
        <v>10709</v>
      </c>
      <c r="S2802" t="s">
        <v>10827</v>
      </c>
      <c r="T2802">
        <v>43102.456921296303</v>
      </c>
    </row>
    <row r="2803" spans="1:20" x14ac:dyDescent="0.25">
      <c r="A2803" t="s">
        <v>15413</v>
      </c>
      <c r="B2803" t="s">
        <v>15414</v>
      </c>
      <c r="C2803" t="s">
        <v>10691</v>
      </c>
      <c r="D2803" t="s">
        <v>15317</v>
      </c>
      <c r="E2803" t="s">
        <v>10693</v>
      </c>
      <c r="F2803">
        <v>32.99</v>
      </c>
      <c r="G2803">
        <v>395.88</v>
      </c>
      <c r="H2803">
        <v>12</v>
      </c>
      <c r="I2803" t="s">
        <v>10682</v>
      </c>
      <c r="J2803">
        <v>0</v>
      </c>
      <c r="K2803">
        <v>0</v>
      </c>
      <c r="L2803" t="s">
        <v>10758</v>
      </c>
      <c r="N2803" t="s">
        <v>10803</v>
      </c>
      <c r="O2803" t="s">
        <v>10782</v>
      </c>
      <c r="Q2803" t="s">
        <v>10783</v>
      </c>
      <c r="S2803" t="s">
        <v>10804</v>
      </c>
      <c r="T2803">
        <v>43109.404224537</v>
      </c>
    </row>
    <row r="2804" spans="1:20" x14ac:dyDescent="0.25">
      <c r="A2804" t="s">
        <v>15415</v>
      </c>
      <c r="B2804" t="s">
        <v>11724</v>
      </c>
      <c r="C2804" t="s">
        <v>10691</v>
      </c>
      <c r="D2804" t="s">
        <v>15317</v>
      </c>
      <c r="E2804" t="s">
        <v>10693</v>
      </c>
      <c r="F2804">
        <v>25.99</v>
      </c>
      <c r="G2804">
        <v>155.94</v>
      </c>
      <c r="H2804">
        <v>6</v>
      </c>
      <c r="I2804" t="s">
        <v>10682</v>
      </c>
      <c r="J2804">
        <v>0</v>
      </c>
      <c r="K2804">
        <v>0</v>
      </c>
      <c r="L2804" t="s">
        <v>10722</v>
      </c>
      <c r="N2804" t="s">
        <v>11243</v>
      </c>
      <c r="O2804" t="s">
        <v>10708</v>
      </c>
      <c r="Q2804" t="s">
        <v>10709</v>
      </c>
      <c r="S2804" t="s">
        <v>11244</v>
      </c>
      <c r="T2804">
        <v>43102.456956018497</v>
      </c>
    </row>
    <row r="2805" spans="1:20" x14ac:dyDescent="0.25">
      <c r="A2805" t="s">
        <v>15416</v>
      </c>
      <c r="B2805" t="s">
        <v>12508</v>
      </c>
      <c r="C2805" t="s">
        <v>10691</v>
      </c>
      <c r="D2805" t="s">
        <v>15317</v>
      </c>
      <c r="E2805" t="s">
        <v>10693</v>
      </c>
      <c r="F2805">
        <v>23.24</v>
      </c>
      <c r="G2805">
        <v>69.72</v>
      </c>
      <c r="H2805">
        <v>3</v>
      </c>
      <c r="I2805" t="s">
        <v>10682</v>
      </c>
      <c r="J2805">
        <v>0</v>
      </c>
      <c r="K2805">
        <v>0</v>
      </c>
      <c r="L2805" t="s">
        <v>10758</v>
      </c>
      <c r="N2805" t="s">
        <v>11038</v>
      </c>
      <c r="O2805" t="s">
        <v>10708</v>
      </c>
      <c r="Q2805" t="s">
        <v>10709</v>
      </c>
      <c r="S2805" t="s">
        <v>11039</v>
      </c>
      <c r="T2805">
        <v>43109.404224537</v>
      </c>
    </row>
    <row r="2806" spans="1:20" x14ac:dyDescent="0.25">
      <c r="A2806" t="s">
        <v>15417</v>
      </c>
      <c r="B2806" t="s">
        <v>15418</v>
      </c>
      <c r="C2806" t="s">
        <v>10691</v>
      </c>
      <c r="D2806" t="s">
        <v>15317</v>
      </c>
      <c r="E2806" t="s">
        <v>10693</v>
      </c>
      <c r="F2806">
        <v>19.98</v>
      </c>
      <c r="G2806">
        <v>59.94</v>
      </c>
      <c r="H2806">
        <v>3</v>
      </c>
      <c r="I2806" t="s">
        <v>10682</v>
      </c>
      <c r="J2806">
        <v>0</v>
      </c>
      <c r="K2806">
        <v>0</v>
      </c>
      <c r="L2806" t="s">
        <v>10758</v>
      </c>
      <c r="N2806" t="s">
        <v>10841</v>
      </c>
      <c r="O2806" t="s">
        <v>10708</v>
      </c>
      <c r="Q2806" t="s">
        <v>10709</v>
      </c>
      <c r="S2806" t="s">
        <v>10842</v>
      </c>
      <c r="T2806">
        <v>43109.404224537</v>
      </c>
    </row>
    <row r="2807" spans="1:20" x14ac:dyDescent="0.25">
      <c r="A2807" t="s">
        <v>15419</v>
      </c>
      <c r="B2807" t="s">
        <v>12648</v>
      </c>
      <c r="C2807" t="s">
        <v>10691</v>
      </c>
      <c r="D2807" t="s">
        <v>15317</v>
      </c>
      <c r="E2807" t="s">
        <v>10693</v>
      </c>
      <c r="F2807">
        <v>21.99</v>
      </c>
      <c r="G2807">
        <v>131.94</v>
      </c>
      <c r="H2807">
        <v>6</v>
      </c>
      <c r="I2807" t="s">
        <v>10682</v>
      </c>
      <c r="J2807">
        <v>0</v>
      </c>
      <c r="K2807">
        <v>0</v>
      </c>
      <c r="L2807" t="s">
        <v>10692</v>
      </c>
      <c r="N2807" t="s">
        <v>12649</v>
      </c>
      <c r="O2807" t="s">
        <v>10708</v>
      </c>
      <c r="Q2807" t="s">
        <v>10709</v>
      </c>
      <c r="S2807" t="s">
        <v>12650</v>
      </c>
      <c r="T2807">
        <v>43102.456956018497</v>
      </c>
    </row>
    <row r="2808" spans="1:20" x14ac:dyDescent="0.25">
      <c r="A2808" t="s">
        <v>15420</v>
      </c>
      <c r="B2808" t="s">
        <v>15421</v>
      </c>
      <c r="C2808" t="s">
        <v>10691</v>
      </c>
      <c r="D2808" t="s">
        <v>15317</v>
      </c>
      <c r="E2808" t="s">
        <v>10693</v>
      </c>
      <c r="F2808">
        <v>32.99</v>
      </c>
      <c r="G2808">
        <v>197.94</v>
      </c>
      <c r="H2808">
        <v>6</v>
      </c>
      <c r="I2808" t="s">
        <v>10682</v>
      </c>
      <c r="J2808">
        <v>0</v>
      </c>
      <c r="K2808">
        <v>0</v>
      </c>
      <c r="L2808" t="s">
        <v>10758</v>
      </c>
      <c r="N2808" t="s">
        <v>10781</v>
      </c>
      <c r="O2808" t="s">
        <v>10782</v>
      </c>
      <c r="Q2808" t="s">
        <v>10783</v>
      </c>
      <c r="S2808" t="s">
        <v>10784</v>
      </c>
      <c r="T2808">
        <v>43109.404224537</v>
      </c>
    </row>
    <row r="2809" spans="1:20" x14ac:dyDescent="0.25">
      <c r="A2809" t="s">
        <v>15422</v>
      </c>
      <c r="B2809" t="s">
        <v>15423</v>
      </c>
      <c r="C2809" t="s">
        <v>10691</v>
      </c>
      <c r="D2809" t="s">
        <v>15317</v>
      </c>
      <c r="E2809" t="s">
        <v>10693</v>
      </c>
      <c r="F2809">
        <v>17.2</v>
      </c>
      <c r="G2809">
        <v>103.2</v>
      </c>
      <c r="H2809">
        <v>6</v>
      </c>
      <c r="I2809" t="s">
        <v>10682</v>
      </c>
      <c r="J2809">
        <v>0</v>
      </c>
      <c r="K2809">
        <v>0</v>
      </c>
      <c r="L2809" t="s">
        <v>11358</v>
      </c>
      <c r="N2809" t="s">
        <v>12469</v>
      </c>
      <c r="O2809" t="s">
        <v>11717</v>
      </c>
      <c r="Q2809" t="s">
        <v>11718</v>
      </c>
      <c r="S2809" t="s">
        <v>12470</v>
      </c>
      <c r="T2809">
        <v>43102.456932870402</v>
      </c>
    </row>
    <row r="2810" spans="1:20" x14ac:dyDescent="0.25">
      <c r="A2810" t="s">
        <v>15424</v>
      </c>
      <c r="B2810" t="s">
        <v>15425</v>
      </c>
      <c r="C2810" t="s">
        <v>10691</v>
      </c>
      <c r="D2810" t="s">
        <v>15317</v>
      </c>
      <c r="E2810" t="s">
        <v>10693</v>
      </c>
      <c r="F2810">
        <v>45.99</v>
      </c>
      <c r="G2810">
        <v>275.94</v>
      </c>
      <c r="H2810">
        <v>6</v>
      </c>
      <c r="I2810" t="s">
        <v>10682</v>
      </c>
      <c r="J2810">
        <v>0</v>
      </c>
      <c r="K2810">
        <v>0</v>
      </c>
      <c r="L2810" t="s">
        <v>10758</v>
      </c>
      <c r="N2810" t="s">
        <v>10694</v>
      </c>
      <c r="O2810" t="s">
        <v>10695</v>
      </c>
      <c r="Q2810" t="s">
        <v>10696</v>
      </c>
      <c r="S2810" t="s">
        <v>10697</v>
      </c>
      <c r="T2810">
        <v>43109.404224537</v>
      </c>
    </row>
    <row r="2811" spans="1:20" x14ac:dyDescent="0.25">
      <c r="A2811" t="s">
        <v>15426</v>
      </c>
      <c r="B2811" t="s">
        <v>15300</v>
      </c>
      <c r="C2811" t="s">
        <v>10691</v>
      </c>
      <c r="D2811" t="s">
        <v>15317</v>
      </c>
      <c r="E2811" t="s">
        <v>10693</v>
      </c>
      <c r="F2811">
        <v>10.99</v>
      </c>
      <c r="G2811">
        <v>32.97</v>
      </c>
      <c r="H2811">
        <v>3</v>
      </c>
      <c r="I2811" t="s">
        <v>10682</v>
      </c>
      <c r="J2811">
        <v>0</v>
      </c>
      <c r="K2811">
        <v>0</v>
      </c>
      <c r="L2811" t="s">
        <v>10758</v>
      </c>
      <c r="N2811" t="s">
        <v>10761</v>
      </c>
      <c r="O2811" t="s">
        <v>10762</v>
      </c>
      <c r="P2811" t="s">
        <v>10708</v>
      </c>
      <c r="Q2811" t="s">
        <v>10763</v>
      </c>
      <c r="R2811" t="s">
        <v>10709</v>
      </c>
      <c r="S2811" t="s">
        <v>10764</v>
      </c>
      <c r="T2811">
        <v>43109.404224537</v>
      </c>
    </row>
    <row r="2812" spans="1:20" x14ac:dyDescent="0.25">
      <c r="A2812" t="s">
        <v>15427</v>
      </c>
      <c r="B2812" t="s">
        <v>15428</v>
      </c>
      <c r="C2812" t="s">
        <v>10691</v>
      </c>
      <c r="D2812" t="s">
        <v>15317</v>
      </c>
      <c r="E2812" t="s">
        <v>10693</v>
      </c>
      <c r="F2812">
        <v>14.99</v>
      </c>
      <c r="G2812">
        <v>89.94</v>
      </c>
      <c r="H2812">
        <v>6</v>
      </c>
      <c r="I2812" t="s">
        <v>10682</v>
      </c>
      <c r="J2812">
        <v>0</v>
      </c>
      <c r="K2812">
        <v>0</v>
      </c>
      <c r="L2812" t="s">
        <v>10758</v>
      </c>
      <c r="N2812" t="s">
        <v>11243</v>
      </c>
      <c r="O2812" t="s">
        <v>10708</v>
      </c>
      <c r="Q2812" t="s">
        <v>10709</v>
      </c>
      <c r="S2812" t="s">
        <v>11244</v>
      </c>
      <c r="T2812">
        <v>43109.404224537</v>
      </c>
    </row>
    <row r="2813" spans="1:20" x14ac:dyDescent="0.25">
      <c r="A2813" t="s">
        <v>15429</v>
      </c>
      <c r="B2813" t="s">
        <v>15430</v>
      </c>
      <c r="C2813" t="s">
        <v>10691</v>
      </c>
      <c r="D2813" t="s">
        <v>15317</v>
      </c>
      <c r="E2813" t="s">
        <v>10693</v>
      </c>
      <c r="F2813">
        <v>26.99</v>
      </c>
      <c r="G2813">
        <v>80.97</v>
      </c>
      <c r="H2813">
        <v>3</v>
      </c>
      <c r="I2813" t="s">
        <v>10682</v>
      </c>
      <c r="J2813">
        <v>0</v>
      </c>
      <c r="K2813">
        <v>0</v>
      </c>
      <c r="L2813" t="s">
        <v>12157</v>
      </c>
      <c r="N2813" t="s">
        <v>10737</v>
      </c>
      <c r="O2813" t="s">
        <v>10708</v>
      </c>
      <c r="Q2813" t="s">
        <v>10709</v>
      </c>
      <c r="S2813" t="s">
        <v>10738</v>
      </c>
      <c r="T2813">
        <v>43102.456956018497</v>
      </c>
    </row>
    <row r="2814" spans="1:20" x14ac:dyDescent="0.25">
      <c r="A2814" t="s">
        <v>15431</v>
      </c>
      <c r="B2814" t="s">
        <v>15432</v>
      </c>
      <c r="C2814" t="s">
        <v>10691</v>
      </c>
      <c r="D2814" t="s">
        <v>15317</v>
      </c>
      <c r="E2814" t="s">
        <v>10693</v>
      </c>
      <c r="F2814">
        <v>25.99</v>
      </c>
      <c r="G2814">
        <v>155.94</v>
      </c>
      <c r="H2814">
        <v>6</v>
      </c>
      <c r="I2814" t="s">
        <v>10682</v>
      </c>
      <c r="J2814">
        <v>0</v>
      </c>
      <c r="K2814">
        <v>0</v>
      </c>
      <c r="L2814" t="s">
        <v>10758</v>
      </c>
      <c r="N2814" t="s">
        <v>11243</v>
      </c>
      <c r="O2814" t="s">
        <v>10708</v>
      </c>
      <c r="Q2814" t="s">
        <v>10709</v>
      </c>
      <c r="S2814" t="s">
        <v>11244</v>
      </c>
      <c r="T2814">
        <v>43109.404224537</v>
      </c>
    </row>
    <row r="2815" spans="1:20" x14ac:dyDescent="0.25">
      <c r="A2815" t="s">
        <v>15433</v>
      </c>
      <c r="B2815" t="s">
        <v>15434</v>
      </c>
      <c r="C2815" t="s">
        <v>10691</v>
      </c>
      <c r="D2815" t="s">
        <v>15317</v>
      </c>
      <c r="E2815" t="s">
        <v>10693</v>
      </c>
      <c r="F2815">
        <v>10.99</v>
      </c>
      <c r="G2815">
        <v>32.97</v>
      </c>
      <c r="H2815">
        <v>3</v>
      </c>
      <c r="I2815" t="s">
        <v>10682</v>
      </c>
      <c r="J2815">
        <v>0</v>
      </c>
      <c r="K2815">
        <v>0</v>
      </c>
      <c r="L2815" t="s">
        <v>10758</v>
      </c>
      <c r="N2815" t="s">
        <v>10761</v>
      </c>
      <c r="O2815" t="s">
        <v>10762</v>
      </c>
      <c r="P2815" t="s">
        <v>10708</v>
      </c>
      <c r="Q2815" t="s">
        <v>10763</v>
      </c>
      <c r="R2815" t="s">
        <v>10709</v>
      </c>
      <c r="S2815" t="s">
        <v>10764</v>
      </c>
      <c r="T2815">
        <v>43109.404224537</v>
      </c>
    </row>
    <row r="2816" spans="1:20" x14ac:dyDescent="0.25">
      <c r="A2816" t="s">
        <v>15435</v>
      </c>
      <c r="B2816" t="s">
        <v>15436</v>
      </c>
      <c r="C2816" t="s">
        <v>10691</v>
      </c>
      <c r="D2816" t="s">
        <v>15317</v>
      </c>
      <c r="E2816" t="s">
        <v>10693</v>
      </c>
      <c r="F2816">
        <v>23</v>
      </c>
      <c r="G2816">
        <v>276</v>
      </c>
      <c r="H2816">
        <v>12</v>
      </c>
      <c r="I2816" t="s">
        <v>10682</v>
      </c>
      <c r="J2816">
        <v>0</v>
      </c>
      <c r="K2816">
        <v>0</v>
      </c>
      <c r="L2816" t="s">
        <v>10758</v>
      </c>
      <c r="N2816" t="s">
        <v>15323</v>
      </c>
      <c r="S2816" t="s">
        <v>15324</v>
      </c>
      <c r="T2816">
        <v>43109.404224537</v>
      </c>
    </row>
    <row r="2817" spans="1:20" x14ac:dyDescent="0.25">
      <c r="A2817" t="s">
        <v>15437</v>
      </c>
      <c r="B2817" t="s">
        <v>11617</v>
      </c>
      <c r="C2817" t="s">
        <v>10691</v>
      </c>
      <c r="D2817" t="s">
        <v>15317</v>
      </c>
      <c r="E2817" t="s">
        <v>10693</v>
      </c>
      <c r="F2817">
        <v>16.989999999999998</v>
      </c>
      <c r="G2817">
        <v>203.88</v>
      </c>
      <c r="H2817">
        <v>12</v>
      </c>
      <c r="I2817" t="s">
        <v>10682</v>
      </c>
      <c r="J2817">
        <v>0</v>
      </c>
      <c r="K2817">
        <v>0</v>
      </c>
      <c r="L2817" t="s">
        <v>10758</v>
      </c>
      <c r="N2817" t="s">
        <v>11321</v>
      </c>
      <c r="O2817" t="s">
        <v>10701</v>
      </c>
      <c r="Q2817" t="s">
        <v>10702</v>
      </c>
      <c r="S2817" t="s">
        <v>11322</v>
      </c>
      <c r="T2817">
        <v>43109.404224537</v>
      </c>
    </row>
    <row r="2818" spans="1:20" x14ac:dyDescent="0.25">
      <c r="A2818" t="s">
        <v>15438</v>
      </c>
      <c r="B2818" t="s">
        <v>15439</v>
      </c>
      <c r="C2818" t="s">
        <v>10691</v>
      </c>
      <c r="D2818" t="s">
        <v>15317</v>
      </c>
      <c r="E2818" t="s">
        <v>10693</v>
      </c>
      <c r="F2818">
        <v>23</v>
      </c>
      <c r="G2818">
        <v>276</v>
      </c>
      <c r="H2818">
        <v>12</v>
      </c>
      <c r="I2818" t="s">
        <v>10682</v>
      </c>
      <c r="J2818">
        <v>0</v>
      </c>
      <c r="K2818">
        <v>0</v>
      </c>
      <c r="L2818" t="s">
        <v>10758</v>
      </c>
      <c r="N2818" t="s">
        <v>15323</v>
      </c>
      <c r="S2818" t="s">
        <v>15324</v>
      </c>
      <c r="T2818">
        <v>43109.404224537</v>
      </c>
    </row>
    <row r="2819" spans="1:20" x14ac:dyDescent="0.25">
      <c r="A2819" t="s">
        <v>15440</v>
      </c>
      <c r="B2819" t="s">
        <v>15441</v>
      </c>
      <c r="C2819" t="s">
        <v>10691</v>
      </c>
      <c r="D2819" t="s">
        <v>15317</v>
      </c>
      <c r="E2819" t="s">
        <v>10693</v>
      </c>
      <c r="F2819">
        <v>16.989999999999998</v>
      </c>
      <c r="G2819">
        <v>203.88</v>
      </c>
      <c r="H2819">
        <v>12</v>
      </c>
      <c r="I2819" t="s">
        <v>10682</v>
      </c>
      <c r="J2819">
        <v>0</v>
      </c>
      <c r="K2819">
        <v>0</v>
      </c>
      <c r="L2819" t="s">
        <v>10717</v>
      </c>
      <c r="N2819" t="s">
        <v>10694</v>
      </c>
      <c r="O2819" t="s">
        <v>10695</v>
      </c>
      <c r="Q2819" t="s">
        <v>10696</v>
      </c>
      <c r="S2819" t="s">
        <v>10697</v>
      </c>
      <c r="T2819">
        <v>43102.456921296303</v>
      </c>
    </row>
    <row r="2820" spans="1:20" x14ac:dyDescent="0.25">
      <c r="A2820" t="s">
        <v>15442</v>
      </c>
      <c r="B2820" t="s">
        <v>15443</v>
      </c>
      <c r="C2820" t="s">
        <v>10691</v>
      </c>
      <c r="D2820" t="s">
        <v>15317</v>
      </c>
      <c r="E2820" t="s">
        <v>10693</v>
      </c>
      <c r="F2820">
        <v>7.99</v>
      </c>
      <c r="G2820">
        <v>95.88</v>
      </c>
      <c r="H2820">
        <v>12</v>
      </c>
      <c r="I2820" t="s">
        <v>10682</v>
      </c>
      <c r="J2820">
        <v>0</v>
      </c>
      <c r="K2820">
        <v>0</v>
      </c>
      <c r="L2820" t="s">
        <v>10758</v>
      </c>
      <c r="N2820" t="s">
        <v>10686</v>
      </c>
      <c r="O2820" t="s">
        <v>10687</v>
      </c>
      <c r="Q2820" t="s">
        <v>10688</v>
      </c>
      <c r="S2820" t="s">
        <v>10689</v>
      </c>
      <c r="T2820">
        <v>43109.404224537</v>
      </c>
    </row>
    <row r="2821" spans="1:20" x14ac:dyDescent="0.25">
      <c r="A2821" t="s">
        <v>15444</v>
      </c>
      <c r="B2821" t="s">
        <v>11761</v>
      </c>
      <c r="C2821" t="s">
        <v>10691</v>
      </c>
      <c r="D2821" t="s">
        <v>15317</v>
      </c>
      <c r="E2821" t="s">
        <v>10693</v>
      </c>
      <c r="F2821">
        <v>15.99</v>
      </c>
      <c r="G2821">
        <v>191.88</v>
      </c>
      <c r="H2821">
        <v>12</v>
      </c>
      <c r="I2821" t="s">
        <v>10682</v>
      </c>
      <c r="J2821">
        <v>0</v>
      </c>
      <c r="K2821">
        <v>0</v>
      </c>
      <c r="L2821" t="s">
        <v>10758</v>
      </c>
      <c r="N2821" t="s">
        <v>10781</v>
      </c>
      <c r="O2821" t="s">
        <v>10782</v>
      </c>
      <c r="Q2821" t="s">
        <v>10783</v>
      </c>
      <c r="S2821" t="s">
        <v>10784</v>
      </c>
      <c r="T2821">
        <v>43109.404224537</v>
      </c>
    </row>
    <row r="2822" spans="1:20" x14ac:dyDescent="0.25">
      <c r="A2822" t="s">
        <v>15445</v>
      </c>
      <c r="B2822" t="s">
        <v>15446</v>
      </c>
      <c r="C2822" t="s">
        <v>10691</v>
      </c>
      <c r="D2822" t="s">
        <v>15317</v>
      </c>
      <c r="E2822" t="s">
        <v>10693</v>
      </c>
      <c r="F2822">
        <v>60.99</v>
      </c>
      <c r="G2822">
        <v>365.94</v>
      </c>
      <c r="H2822">
        <v>6</v>
      </c>
      <c r="I2822" t="s">
        <v>10682</v>
      </c>
      <c r="J2822">
        <v>0</v>
      </c>
      <c r="K2822">
        <v>0</v>
      </c>
      <c r="L2822" t="s">
        <v>10706</v>
      </c>
      <c r="N2822" t="s">
        <v>11212</v>
      </c>
      <c r="O2822" t="s">
        <v>10701</v>
      </c>
      <c r="Q2822" t="s">
        <v>10702</v>
      </c>
      <c r="S2822" t="s">
        <v>11213</v>
      </c>
      <c r="T2822">
        <v>43102.457002314797</v>
      </c>
    </row>
    <row r="2823" spans="1:20" x14ac:dyDescent="0.25">
      <c r="A2823" t="s">
        <v>15447</v>
      </c>
      <c r="B2823" t="s">
        <v>15448</v>
      </c>
      <c r="C2823" t="s">
        <v>10691</v>
      </c>
      <c r="D2823" t="s">
        <v>15317</v>
      </c>
      <c r="E2823" t="s">
        <v>10693</v>
      </c>
      <c r="F2823">
        <v>59.89</v>
      </c>
      <c r="G2823">
        <v>179.67</v>
      </c>
      <c r="H2823">
        <v>3</v>
      </c>
      <c r="I2823" t="s">
        <v>10682</v>
      </c>
      <c r="J2823">
        <v>0</v>
      </c>
      <c r="K2823">
        <v>0</v>
      </c>
      <c r="L2823" t="s">
        <v>10758</v>
      </c>
      <c r="N2823" t="s">
        <v>10737</v>
      </c>
      <c r="O2823" t="s">
        <v>10708</v>
      </c>
      <c r="Q2823" t="s">
        <v>10709</v>
      </c>
      <c r="S2823" t="s">
        <v>10738</v>
      </c>
      <c r="T2823">
        <v>43109.404224537</v>
      </c>
    </row>
    <row r="2824" spans="1:20" x14ac:dyDescent="0.25">
      <c r="A2824" t="s">
        <v>15449</v>
      </c>
      <c r="B2824" t="s">
        <v>15450</v>
      </c>
      <c r="C2824" t="s">
        <v>10691</v>
      </c>
      <c r="D2824" t="s">
        <v>15317</v>
      </c>
      <c r="E2824" t="s">
        <v>10693</v>
      </c>
      <c r="F2824">
        <v>10.99</v>
      </c>
      <c r="G2824">
        <v>131.88</v>
      </c>
      <c r="H2824">
        <v>12</v>
      </c>
      <c r="I2824" t="s">
        <v>10682</v>
      </c>
      <c r="J2824">
        <v>0</v>
      </c>
      <c r="K2824">
        <v>0</v>
      </c>
      <c r="L2824" t="s">
        <v>10758</v>
      </c>
      <c r="N2824" t="s">
        <v>11489</v>
      </c>
      <c r="O2824" t="s">
        <v>10701</v>
      </c>
      <c r="Q2824" t="s">
        <v>10702</v>
      </c>
      <c r="S2824" t="s">
        <v>11490</v>
      </c>
      <c r="T2824">
        <v>43109.404224537</v>
      </c>
    </row>
    <row r="2825" spans="1:20" x14ac:dyDescent="0.25">
      <c r="A2825" t="s">
        <v>15451</v>
      </c>
      <c r="B2825" t="s">
        <v>15452</v>
      </c>
      <c r="C2825" t="s">
        <v>10691</v>
      </c>
      <c r="D2825" t="s">
        <v>15317</v>
      </c>
      <c r="E2825" t="s">
        <v>10693</v>
      </c>
      <c r="F2825">
        <v>28.98</v>
      </c>
      <c r="G2825">
        <v>173.88</v>
      </c>
      <c r="H2825">
        <v>6</v>
      </c>
      <c r="I2825" t="s">
        <v>10682</v>
      </c>
      <c r="J2825">
        <v>0</v>
      </c>
      <c r="K2825">
        <v>0</v>
      </c>
      <c r="L2825" t="s">
        <v>10758</v>
      </c>
      <c r="N2825" t="s">
        <v>11247</v>
      </c>
      <c r="O2825" t="s">
        <v>10708</v>
      </c>
      <c r="Q2825" t="s">
        <v>10709</v>
      </c>
      <c r="S2825" t="s">
        <v>11248</v>
      </c>
      <c r="T2825">
        <v>43109.404224537</v>
      </c>
    </row>
    <row r="2826" spans="1:20" x14ac:dyDescent="0.25">
      <c r="A2826" t="s">
        <v>15453</v>
      </c>
      <c r="B2826" t="s">
        <v>15454</v>
      </c>
      <c r="C2826" t="s">
        <v>10691</v>
      </c>
      <c r="D2826" t="s">
        <v>15317</v>
      </c>
      <c r="E2826" t="s">
        <v>10693</v>
      </c>
      <c r="F2826">
        <v>14.99</v>
      </c>
      <c r="G2826">
        <v>179.88</v>
      </c>
      <c r="H2826">
        <v>12</v>
      </c>
      <c r="I2826" t="s">
        <v>10682</v>
      </c>
      <c r="J2826">
        <v>0</v>
      </c>
      <c r="K2826">
        <v>0</v>
      </c>
      <c r="L2826" t="s">
        <v>10758</v>
      </c>
      <c r="N2826" t="s">
        <v>12673</v>
      </c>
      <c r="O2826" t="s">
        <v>10687</v>
      </c>
      <c r="Q2826" t="s">
        <v>10688</v>
      </c>
      <c r="S2826" t="s">
        <v>12674</v>
      </c>
      <c r="T2826">
        <v>43109.404224537</v>
      </c>
    </row>
    <row r="2827" spans="1:20" x14ac:dyDescent="0.25">
      <c r="A2827" t="s">
        <v>15455</v>
      </c>
      <c r="B2827" t="s">
        <v>15456</v>
      </c>
      <c r="C2827" t="s">
        <v>10691</v>
      </c>
      <c r="D2827" t="s">
        <v>15317</v>
      </c>
      <c r="E2827" t="s">
        <v>10693</v>
      </c>
      <c r="F2827">
        <v>15.33</v>
      </c>
      <c r="G2827">
        <v>91.98</v>
      </c>
      <c r="H2827">
        <v>6</v>
      </c>
      <c r="I2827" t="s">
        <v>10682</v>
      </c>
      <c r="J2827">
        <v>0</v>
      </c>
      <c r="K2827">
        <v>0</v>
      </c>
      <c r="L2827" t="s">
        <v>10758</v>
      </c>
      <c r="N2827" t="s">
        <v>10707</v>
      </c>
      <c r="O2827" t="s">
        <v>10708</v>
      </c>
      <c r="Q2827" t="s">
        <v>10709</v>
      </c>
      <c r="S2827" t="s">
        <v>10710</v>
      </c>
      <c r="T2827">
        <v>43109.404224537</v>
      </c>
    </row>
    <row r="2828" spans="1:20" x14ac:dyDescent="0.25">
      <c r="A2828" t="s">
        <v>15457</v>
      </c>
      <c r="B2828" t="s">
        <v>15458</v>
      </c>
      <c r="C2828" t="s">
        <v>10691</v>
      </c>
      <c r="D2828" t="s">
        <v>15317</v>
      </c>
      <c r="E2828" t="s">
        <v>10693</v>
      </c>
      <c r="F2828">
        <v>18.09</v>
      </c>
      <c r="G2828">
        <v>108.54</v>
      </c>
      <c r="H2828">
        <v>6</v>
      </c>
      <c r="I2828" t="s">
        <v>10682</v>
      </c>
      <c r="J2828">
        <v>0</v>
      </c>
      <c r="K2828">
        <v>0</v>
      </c>
      <c r="L2828" t="s">
        <v>10758</v>
      </c>
      <c r="N2828" t="s">
        <v>12649</v>
      </c>
      <c r="O2828" t="s">
        <v>10708</v>
      </c>
      <c r="Q2828" t="s">
        <v>10709</v>
      </c>
      <c r="S2828" t="s">
        <v>12650</v>
      </c>
      <c r="T2828">
        <v>43109.404224537</v>
      </c>
    </row>
    <row r="2829" spans="1:20" x14ac:dyDescent="0.25">
      <c r="A2829" t="s">
        <v>15459</v>
      </c>
      <c r="B2829" t="s">
        <v>15460</v>
      </c>
      <c r="C2829" t="s">
        <v>10691</v>
      </c>
      <c r="D2829" t="s">
        <v>15317</v>
      </c>
      <c r="E2829" t="s">
        <v>10693</v>
      </c>
      <c r="F2829">
        <v>19</v>
      </c>
      <c r="G2829">
        <v>228</v>
      </c>
      <c r="H2829">
        <v>12</v>
      </c>
      <c r="I2829" t="s">
        <v>10682</v>
      </c>
      <c r="J2829">
        <v>0</v>
      </c>
      <c r="K2829">
        <v>0</v>
      </c>
      <c r="L2829" t="s">
        <v>10758</v>
      </c>
      <c r="N2829" t="s">
        <v>15323</v>
      </c>
      <c r="S2829" t="s">
        <v>15324</v>
      </c>
      <c r="T2829">
        <v>43109.404224537</v>
      </c>
    </row>
    <row r="2830" spans="1:20" x14ac:dyDescent="0.25">
      <c r="A2830" t="s">
        <v>15461</v>
      </c>
      <c r="B2830" t="s">
        <v>11889</v>
      </c>
      <c r="C2830" t="s">
        <v>10691</v>
      </c>
      <c r="D2830" t="s">
        <v>15317</v>
      </c>
      <c r="E2830" t="s">
        <v>10693</v>
      </c>
      <c r="F2830">
        <v>46.99</v>
      </c>
      <c r="G2830">
        <v>281.94</v>
      </c>
      <c r="H2830">
        <v>6</v>
      </c>
      <c r="I2830" t="s">
        <v>10682</v>
      </c>
      <c r="J2830">
        <v>0</v>
      </c>
      <c r="K2830">
        <v>0</v>
      </c>
      <c r="L2830" t="s">
        <v>10758</v>
      </c>
      <c r="N2830" t="s">
        <v>10761</v>
      </c>
      <c r="O2830" t="s">
        <v>10762</v>
      </c>
      <c r="P2830" t="s">
        <v>10708</v>
      </c>
      <c r="Q2830" t="s">
        <v>10763</v>
      </c>
      <c r="R2830" t="s">
        <v>10709</v>
      </c>
      <c r="S2830" t="s">
        <v>10764</v>
      </c>
      <c r="T2830">
        <v>43109.404224537</v>
      </c>
    </row>
    <row r="2831" spans="1:20" x14ac:dyDescent="0.25">
      <c r="A2831" t="s">
        <v>15462</v>
      </c>
      <c r="B2831" t="s">
        <v>10901</v>
      </c>
      <c r="C2831" t="s">
        <v>10691</v>
      </c>
      <c r="D2831" t="s">
        <v>15317</v>
      </c>
      <c r="E2831" t="s">
        <v>10693</v>
      </c>
      <c r="F2831">
        <v>15.99</v>
      </c>
      <c r="G2831">
        <v>191.88</v>
      </c>
      <c r="H2831">
        <v>12</v>
      </c>
      <c r="I2831" t="s">
        <v>10682</v>
      </c>
      <c r="J2831">
        <v>0</v>
      </c>
      <c r="K2831">
        <v>0</v>
      </c>
      <c r="L2831" t="s">
        <v>10758</v>
      </c>
      <c r="N2831" t="s">
        <v>10902</v>
      </c>
      <c r="O2831" t="s">
        <v>10708</v>
      </c>
      <c r="Q2831" t="s">
        <v>10709</v>
      </c>
      <c r="S2831" t="s">
        <v>10903</v>
      </c>
      <c r="T2831">
        <v>43109.404224537</v>
      </c>
    </row>
    <row r="2832" spans="1:20" x14ac:dyDescent="0.25">
      <c r="A2832" t="s">
        <v>15463</v>
      </c>
      <c r="B2832" t="s">
        <v>15464</v>
      </c>
      <c r="C2832" t="s">
        <v>10691</v>
      </c>
      <c r="D2832" t="s">
        <v>15317</v>
      </c>
      <c r="E2832" t="s">
        <v>10693</v>
      </c>
      <c r="F2832">
        <v>14.99</v>
      </c>
      <c r="G2832">
        <v>89.94</v>
      </c>
      <c r="H2832">
        <v>6</v>
      </c>
      <c r="I2832" t="s">
        <v>10682</v>
      </c>
      <c r="J2832">
        <v>0</v>
      </c>
      <c r="K2832">
        <v>0</v>
      </c>
      <c r="L2832" t="s">
        <v>10758</v>
      </c>
      <c r="N2832" t="s">
        <v>12673</v>
      </c>
      <c r="O2832" t="s">
        <v>10687</v>
      </c>
      <c r="Q2832" t="s">
        <v>10688</v>
      </c>
      <c r="S2832" t="s">
        <v>12674</v>
      </c>
      <c r="T2832">
        <v>43109.404224537</v>
      </c>
    </row>
    <row r="2833" spans="1:20" x14ac:dyDescent="0.25">
      <c r="A2833" t="s">
        <v>15465</v>
      </c>
      <c r="B2833" t="s">
        <v>15466</v>
      </c>
      <c r="C2833" t="s">
        <v>10691</v>
      </c>
      <c r="D2833" t="s">
        <v>15317</v>
      </c>
      <c r="E2833" t="s">
        <v>10693</v>
      </c>
      <c r="F2833">
        <v>55.99</v>
      </c>
      <c r="G2833">
        <v>335.94</v>
      </c>
      <c r="H2833">
        <v>6</v>
      </c>
      <c r="I2833" t="s">
        <v>10682</v>
      </c>
      <c r="J2833">
        <v>0</v>
      </c>
      <c r="K2833">
        <v>0</v>
      </c>
      <c r="L2833" t="s">
        <v>10758</v>
      </c>
      <c r="N2833" t="s">
        <v>10707</v>
      </c>
      <c r="O2833" t="s">
        <v>10708</v>
      </c>
      <c r="Q2833" t="s">
        <v>10709</v>
      </c>
      <c r="S2833" t="s">
        <v>10710</v>
      </c>
      <c r="T2833">
        <v>43109.404224537</v>
      </c>
    </row>
    <row r="2834" spans="1:20" x14ac:dyDescent="0.25">
      <c r="A2834" t="s">
        <v>15467</v>
      </c>
      <c r="B2834" t="s">
        <v>15468</v>
      </c>
      <c r="C2834" t="s">
        <v>10691</v>
      </c>
      <c r="D2834" t="s">
        <v>15317</v>
      </c>
      <c r="E2834" t="s">
        <v>10693</v>
      </c>
      <c r="F2834">
        <v>24.3</v>
      </c>
      <c r="G2834">
        <v>145.80000000000001</v>
      </c>
      <c r="H2834">
        <v>6</v>
      </c>
      <c r="I2834" t="s">
        <v>10682</v>
      </c>
      <c r="J2834">
        <v>3</v>
      </c>
      <c r="K2834">
        <v>0</v>
      </c>
      <c r="L2834" t="s">
        <v>10840</v>
      </c>
      <c r="N2834" t="s">
        <v>10841</v>
      </c>
      <c r="O2834" t="s">
        <v>10708</v>
      </c>
      <c r="Q2834" t="s">
        <v>10709</v>
      </c>
      <c r="S2834" t="s">
        <v>10842</v>
      </c>
      <c r="T2834">
        <v>43102.456863425898</v>
      </c>
    </row>
    <row r="2835" spans="1:20" x14ac:dyDescent="0.25">
      <c r="A2835" t="s">
        <v>15469</v>
      </c>
      <c r="B2835" t="s">
        <v>15470</v>
      </c>
      <c r="C2835" t="s">
        <v>10691</v>
      </c>
      <c r="D2835" t="s">
        <v>15317</v>
      </c>
      <c r="E2835" t="s">
        <v>10693</v>
      </c>
      <c r="F2835">
        <v>21.49</v>
      </c>
      <c r="G2835">
        <v>128.94</v>
      </c>
      <c r="H2835">
        <v>6</v>
      </c>
      <c r="I2835" t="s">
        <v>10682</v>
      </c>
      <c r="J2835">
        <v>0</v>
      </c>
      <c r="K2835">
        <v>0</v>
      </c>
      <c r="L2835" t="s">
        <v>10758</v>
      </c>
      <c r="N2835" t="s">
        <v>10874</v>
      </c>
      <c r="O2835" t="s">
        <v>10701</v>
      </c>
      <c r="P2835" t="s">
        <v>10708</v>
      </c>
      <c r="Q2835" t="s">
        <v>10702</v>
      </c>
      <c r="R2835" t="s">
        <v>10709</v>
      </c>
      <c r="S2835" t="s">
        <v>10875</v>
      </c>
      <c r="T2835">
        <v>43109.404224537</v>
      </c>
    </row>
    <row r="2836" spans="1:20" x14ac:dyDescent="0.25">
      <c r="A2836" t="s">
        <v>15471</v>
      </c>
      <c r="B2836" t="s">
        <v>15472</v>
      </c>
      <c r="C2836" t="s">
        <v>10691</v>
      </c>
      <c r="D2836" t="s">
        <v>15317</v>
      </c>
      <c r="E2836" t="s">
        <v>10693</v>
      </c>
      <c r="F2836">
        <v>24.99</v>
      </c>
      <c r="G2836">
        <v>149.94</v>
      </c>
      <c r="H2836">
        <v>6</v>
      </c>
      <c r="I2836" t="s">
        <v>10682</v>
      </c>
      <c r="J2836">
        <v>0</v>
      </c>
      <c r="K2836">
        <v>0</v>
      </c>
      <c r="L2836" t="s">
        <v>10758</v>
      </c>
      <c r="N2836" t="s">
        <v>11270</v>
      </c>
      <c r="O2836" t="s">
        <v>10747</v>
      </c>
      <c r="P2836" t="s">
        <v>10708</v>
      </c>
      <c r="Q2836" t="s">
        <v>10748</v>
      </c>
      <c r="R2836" t="s">
        <v>10709</v>
      </c>
      <c r="S2836" t="s">
        <v>11271</v>
      </c>
      <c r="T2836">
        <v>43109.404224537</v>
      </c>
    </row>
    <row r="2837" spans="1:20" x14ac:dyDescent="0.25">
      <c r="A2837" t="s">
        <v>15473</v>
      </c>
      <c r="B2837" t="s">
        <v>15474</v>
      </c>
      <c r="C2837" t="s">
        <v>10691</v>
      </c>
      <c r="D2837" t="s">
        <v>15317</v>
      </c>
      <c r="E2837" t="s">
        <v>10693</v>
      </c>
      <c r="F2837">
        <v>24.99</v>
      </c>
      <c r="G2837">
        <v>149.94</v>
      </c>
      <c r="H2837">
        <v>6</v>
      </c>
      <c r="I2837" t="s">
        <v>10682</v>
      </c>
      <c r="J2837">
        <v>0</v>
      </c>
      <c r="K2837">
        <v>0</v>
      </c>
      <c r="L2837" t="s">
        <v>10758</v>
      </c>
      <c r="N2837" t="s">
        <v>11270</v>
      </c>
      <c r="O2837" t="s">
        <v>10747</v>
      </c>
      <c r="P2837" t="s">
        <v>10708</v>
      </c>
      <c r="Q2837" t="s">
        <v>10748</v>
      </c>
      <c r="R2837" t="s">
        <v>10709</v>
      </c>
      <c r="S2837" t="s">
        <v>11271</v>
      </c>
      <c r="T2837">
        <v>43109.404224537</v>
      </c>
    </row>
    <row r="2838" spans="1:20" x14ac:dyDescent="0.25">
      <c r="A2838" t="s">
        <v>15475</v>
      </c>
      <c r="B2838" t="s">
        <v>15476</v>
      </c>
      <c r="C2838" t="s">
        <v>10691</v>
      </c>
      <c r="D2838" t="s">
        <v>15317</v>
      </c>
      <c r="E2838" t="s">
        <v>10693</v>
      </c>
      <c r="F2838">
        <v>62.99</v>
      </c>
      <c r="G2838">
        <v>377.94</v>
      </c>
      <c r="H2838">
        <v>6</v>
      </c>
      <c r="I2838" t="s">
        <v>10682</v>
      </c>
      <c r="J2838">
        <v>0</v>
      </c>
      <c r="K2838">
        <v>0</v>
      </c>
      <c r="L2838" t="s">
        <v>10758</v>
      </c>
      <c r="N2838" t="s">
        <v>12137</v>
      </c>
      <c r="O2838" t="s">
        <v>10701</v>
      </c>
      <c r="Q2838" t="s">
        <v>10702</v>
      </c>
      <c r="S2838" t="s">
        <v>12138</v>
      </c>
      <c r="T2838">
        <v>43109.404224537</v>
      </c>
    </row>
    <row r="2839" spans="1:20" x14ac:dyDescent="0.25">
      <c r="A2839" t="s">
        <v>15477</v>
      </c>
      <c r="B2839" t="s">
        <v>15478</v>
      </c>
      <c r="C2839" t="s">
        <v>10691</v>
      </c>
      <c r="D2839" t="s">
        <v>15317</v>
      </c>
      <c r="E2839" t="s">
        <v>10693</v>
      </c>
      <c r="F2839">
        <v>18.989999999999998</v>
      </c>
      <c r="G2839">
        <v>113.94</v>
      </c>
      <c r="H2839">
        <v>6</v>
      </c>
      <c r="I2839" t="s">
        <v>10682</v>
      </c>
      <c r="J2839">
        <v>0</v>
      </c>
      <c r="K2839">
        <v>0</v>
      </c>
      <c r="L2839" t="s">
        <v>10788</v>
      </c>
      <c r="N2839" t="s">
        <v>15479</v>
      </c>
      <c r="O2839" t="s">
        <v>10762</v>
      </c>
      <c r="Q2839" t="s">
        <v>10763</v>
      </c>
      <c r="S2839" t="s">
        <v>15480</v>
      </c>
      <c r="T2839">
        <v>43102.456921296303</v>
      </c>
    </row>
    <row r="2840" spans="1:20" x14ac:dyDescent="0.25">
      <c r="A2840" t="s">
        <v>15481</v>
      </c>
      <c r="B2840" t="s">
        <v>15482</v>
      </c>
      <c r="C2840" t="s">
        <v>10691</v>
      </c>
      <c r="D2840" t="s">
        <v>15317</v>
      </c>
      <c r="E2840" t="s">
        <v>10693</v>
      </c>
      <c r="F2840">
        <v>74.98</v>
      </c>
      <c r="G2840">
        <v>449.88</v>
      </c>
      <c r="H2840">
        <v>6</v>
      </c>
      <c r="I2840" t="s">
        <v>10682</v>
      </c>
      <c r="J2840">
        <v>0</v>
      </c>
      <c r="K2840">
        <v>0</v>
      </c>
      <c r="L2840" t="s">
        <v>10758</v>
      </c>
      <c r="N2840" t="s">
        <v>11247</v>
      </c>
      <c r="O2840" t="s">
        <v>10708</v>
      </c>
      <c r="Q2840" t="s">
        <v>10709</v>
      </c>
      <c r="S2840" t="s">
        <v>11248</v>
      </c>
      <c r="T2840">
        <v>43109.404224537</v>
      </c>
    </row>
    <row r="2841" spans="1:20" x14ac:dyDescent="0.25">
      <c r="A2841" t="s">
        <v>15483</v>
      </c>
      <c r="B2841" t="s">
        <v>15484</v>
      </c>
      <c r="C2841" t="s">
        <v>10691</v>
      </c>
      <c r="D2841" t="s">
        <v>15317</v>
      </c>
      <c r="E2841" t="s">
        <v>10693</v>
      </c>
      <c r="F2841">
        <v>22.99</v>
      </c>
      <c r="G2841">
        <v>137.94</v>
      </c>
      <c r="H2841">
        <v>6</v>
      </c>
      <c r="I2841" t="s">
        <v>10682</v>
      </c>
      <c r="J2841">
        <v>0</v>
      </c>
      <c r="K2841">
        <v>0</v>
      </c>
      <c r="L2841" t="s">
        <v>10758</v>
      </c>
      <c r="N2841" t="s">
        <v>11270</v>
      </c>
      <c r="O2841" t="s">
        <v>10747</v>
      </c>
      <c r="P2841" t="s">
        <v>10708</v>
      </c>
      <c r="Q2841" t="s">
        <v>10748</v>
      </c>
      <c r="R2841" t="s">
        <v>10709</v>
      </c>
      <c r="S2841" t="s">
        <v>11271</v>
      </c>
      <c r="T2841">
        <v>43109.404224537</v>
      </c>
    </row>
    <row r="2842" spans="1:20" x14ac:dyDescent="0.25">
      <c r="A2842" t="s">
        <v>15485</v>
      </c>
      <c r="B2842" t="s">
        <v>15486</v>
      </c>
      <c r="C2842" t="s">
        <v>10691</v>
      </c>
      <c r="D2842" t="s">
        <v>15317</v>
      </c>
      <c r="E2842" t="s">
        <v>10693</v>
      </c>
      <c r="F2842">
        <v>58.49</v>
      </c>
      <c r="G2842">
        <v>350.94</v>
      </c>
      <c r="H2842">
        <v>6</v>
      </c>
      <c r="I2842" t="s">
        <v>10682</v>
      </c>
      <c r="J2842">
        <v>0</v>
      </c>
      <c r="K2842">
        <v>0</v>
      </c>
      <c r="L2842" t="s">
        <v>10758</v>
      </c>
      <c r="N2842" t="s">
        <v>12793</v>
      </c>
      <c r="O2842" t="s">
        <v>11717</v>
      </c>
      <c r="Q2842" t="s">
        <v>11718</v>
      </c>
      <c r="S2842" t="s">
        <v>12794</v>
      </c>
      <c r="T2842">
        <v>43109.404224537</v>
      </c>
    </row>
    <row r="2843" spans="1:20" x14ac:dyDescent="0.25">
      <c r="A2843" t="s">
        <v>15487</v>
      </c>
      <c r="B2843" t="s">
        <v>15488</v>
      </c>
      <c r="C2843" t="s">
        <v>10691</v>
      </c>
      <c r="D2843" t="s">
        <v>15317</v>
      </c>
      <c r="E2843" t="s">
        <v>10693</v>
      </c>
      <c r="F2843">
        <v>14.99</v>
      </c>
      <c r="G2843">
        <v>179.88</v>
      </c>
      <c r="H2843">
        <v>12</v>
      </c>
      <c r="I2843" t="s">
        <v>10682</v>
      </c>
      <c r="J2843">
        <v>0</v>
      </c>
      <c r="K2843">
        <v>0</v>
      </c>
      <c r="L2843" t="s">
        <v>10788</v>
      </c>
      <c r="N2843" t="s">
        <v>10746</v>
      </c>
      <c r="O2843" t="s">
        <v>10747</v>
      </c>
      <c r="Q2843" t="s">
        <v>10748</v>
      </c>
      <c r="S2843" t="s">
        <v>10749</v>
      </c>
      <c r="T2843">
        <v>43102.456921296303</v>
      </c>
    </row>
    <row r="2844" spans="1:20" x14ac:dyDescent="0.25">
      <c r="A2844" t="s">
        <v>15489</v>
      </c>
      <c r="B2844" t="s">
        <v>11763</v>
      </c>
      <c r="C2844" t="s">
        <v>10691</v>
      </c>
      <c r="D2844" t="s">
        <v>15317</v>
      </c>
      <c r="E2844" t="s">
        <v>10693</v>
      </c>
      <c r="F2844">
        <v>24.99</v>
      </c>
      <c r="G2844">
        <v>149.94</v>
      </c>
      <c r="H2844">
        <v>6</v>
      </c>
      <c r="I2844" t="s">
        <v>10682</v>
      </c>
      <c r="J2844">
        <v>0</v>
      </c>
      <c r="K2844">
        <v>0</v>
      </c>
      <c r="L2844" t="s">
        <v>10758</v>
      </c>
      <c r="N2844" t="s">
        <v>11270</v>
      </c>
      <c r="O2844" t="s">
        <v>10747</v>
      </c>
      <c r="P2844" t="s">
        <v>10708</v>
      </c>
      <c r="Q2844" t="s">
        <v>10748</v>
      </c>
      <c r="R2844" t="s">
        <v>10709</v>
      </c>
      <c r="S2844" t="s">
        <v>11271</v>
      </c>
      <c r="T2844">
        <v>43109.404224537</v>
      </c>
    </row>
    <row r="2845" spans="1:20" x14ac:dyDescent="0.25">
      <c r="A2845" t="s">
        <v>15490</v>
      </c>
      <c r="B2845" t="s">
        <v>15491</v>
      </c>
      <c r="C2845" t="s">
        <v>10691</v>
      </c>
      <c r="D2845" t="s">
        <v>15317</v>
      </c>
      <c r="E2845" t="s">
        <v>10693</v>
      </c>
      <c r="F2845">
        <v>35.840000000000003</v>
      </c>
      <c r="G2845">
        <v>215.04</v>
      </c>
      <c r="H2845">
        <v>6</v>
      </c>
      <c r="I2845" t="s">
        <v>10682</v>
      </c>
      <c r="J2845">
        <v>0</v>
      </c>
      <c r="K2845">
        <v>0</v>
      </c>
      <c r="L2845" t="s">
        <v>10758</v>
      </c>
      <c r="N2845" t="s">
        <v>12793</v>
      </c>
      <c r="O2845" t="s">
        <v>11717</v>
      </c>
      <c r="Q2845" t="s">
        <v>11718</v>
      </c>
      <c r="S2845" t="s">
        <v>12794</v>
      </c>
      <c r="T2845">
        <v>43109.404224537</v>
      </c>
    </row>
    <row r="2846" spans="1:20" x14ac:dyDescent="0.25">
      <c r="A2846" t="s">
        <v>15492</v>
      </c>
      <c r="B2846" t="s">
        <v>15493</v>
      </c>
      <c r="C2846" t="s">
        <v>10691</v>
      </c>
      <c r="D2846" t="s">
        <v>15317</v>
      </c>
      <c r="E2846" t="s">
        <v>10693</v>
      </c>
      <c r="F2846">
        <v>14.99</v>
      </c>
      <c r="G2846">
        <v>89.94</v>
      </c>
      <c r="H2846">
        <v>6</v>
      </c>
      <c r="I2846" t="s">
        <v>10682</v>
      </c>
      <c r="J2846">
        <v>0</v>
      </c>
      <c r="K2846">
        <v>0</v>
      </c>
      <c r="L2846" t="s">
        <v>10758</v>
      </c>
      <c r="N2846" t="s">
        <v>12673</v>
      </c>
      <c r="O2846" t="s">
        <v>10687</v>
      </c>
      <c r="Q2846" t="s">
        <v>10688</v>
      </c>
      <c r="S2846" t="s">
        <v>12674</v>
      </c>
      <c r="T2846">
        <v>43109.404224537</v>
      </c>
    </row>
    <row r="2847" spans="1:20" x14ac:dyDescent="0.25">
      <c r="A2847" t="s">
        <v>15494</v>
      </c>
      <c r="B2847" t="s">
        <v>15495</v>
      </c>
      <c r="C2847" t="s">
        <v>10691</v>
      </c>
      <c r="D2847" t="s">
        <v>15317</v>
      </c>
      <c r="E2847" t="s">
        <v>10693</v>
      </c>
      <c r="F2847">
        <v>14.99</v>
      </c>
      <c r="G2847">
        <v>89.94</v>
      </c>
      <c r="H2847">
        <v>6</v>
      </c>
      <c r="I2847" t="s">
        <v>10682</v>
      </c>
      <c r="J2847">
        <v>0</v>
      </c>
      <c r="K2847">
        <v>0</v>
      </c>
      <c r="L2847" t="s">
        <v>10758</v>
      </c>
      <c r="N2847" t="s">
        <v>12673</v>
      </c>
      <c r="O2847" t="s">
        <v>10687</v>
      </c>
      <c r="Q2847" t="s">
        <v>10688</v>
      </c>
      <c r="S2847" t="s">
        <v>12674</v>
      </c>
      <c r="T2847">
        <v>43109.404224537</v>
      </c>
    </row>
    <row r="2848" spans="1:20" x14ac:dyDescent="0.25">
      <c r="A2848" t="s">
        <v>15496</v>
      </c>
      <c r="B2848" t="s">
        <v>15497</v>
      </c>
      <c r="C2848" t="s">
        <v>10691</v>
      </c>
      <c r="D2848" t="s">
        <v>15317</v>
      </c>
      <c r="E2848" t="s">
        <v>10693</v>
      </c>
      <c r="F2848">
        <v>12.99</v>
      </c>
      <c r="G2848">
        <v>155.88</v>
      </c>
      <c r="H2848">
        <v>12</v>
      </c>
      <c r="I2848" t="s">
        <v>10682</v>
      </c>
      <c r="J2848">
        <v>0</v>
      </c>
      <c r="K2848">
        <v>0</v>
      </c>
      <c r="L2848" t="s">
        <v>10758</v>
      </c>
      <c r="N2848" t="s">
        <v>12649</v>
      </c>
      <c r="O2848" t="s">
        <v>10708</v>
      </c>
      <c r="Q2848" t="s">
        <v>10709</v>
      </c>
      <c r="S2848" t="s">
        <v>12650</v>
      </c>
      <c r="T2848">
        <v>43109.404224537</v>
      </c>
    </row>
    <row r="2849" spans="1:20" x14ac:dyDescent="0.25">
      <c r="A2849" t="s">
        <v>15498</v>
      </c>
      <c r="B2849" t="s">
        <v>15499</v>
      </c>
      <c r="C2849" t="s">
        <v>10691</v>
      </c>
      <c r="D2849" t="s">
        <v>15317</v>
      </c>
      <c r="E2849" t="s">
        <v>10693</v>
      </c>
      <c r="F2849">
        <v>14.99</v>
      </c>
      <c r="G2849">
        <v>89.94</v>
      </c>
      <c r="H2849">
        <v>6</v>
      </c>
      <c r="I2849" t="s">
        <v>10682</v>
      </c>
      <c r="J2849">
        <v>0</v>
      </c>
      <c r="K2849">
        <v>0</v>
      </c>
      <c r="L2849" t="s">
        <v>10758</v>
      </c>
      <c r="N2849" t="s">
        <v>12673</v>
      </c>
      <c r="O2849" t="s">
        <v>10687</v>
      </c>
      <c r="Q2849" t="s">
        <v>10688</v>
      </c>
      <c r="S2849" t="s">
        <v>12674</v>
      </c>
      <c r="T2849">
        <v>43109.404224537</v>
      </c>
    </row>
    <row r="2850" spans="1:20" x14ac:dyDescent="0.25">
      <c r="A2850" t="s">
        <v>15500</v>
      </c>
      <c r="B2850" t="s">
        <v>15501</v>
      </c>
      <c r="C2850" t="s">
        <v>10691</v>
      </c>
      <c r="D2850" t="s">
        <v>15317</v>
      </c>
      <c r="E2850" t="s">
        <v>10693</v>
      </c>
      <c r="F2850">
        <v>15.99</v>
      </c>
      <c r="G2850">
        <v>191.88</v>
      </c>
      <c r="H2850">
        <v>12</v>
      </c>
      <c r="I2850" t="s">
        <v>10682</v>
      </c>
      <c r="J2850">
        <v>0</v>
      </c>
      <c r="K2850">
        <v>0</v>
      </c>
      <c r="L2850" t="s">
        <v>10758</v>
      </c>
      <c r="N2850" t="s">
        <v>11247</v>
      </c>
      <c r="O2850" t="s">
        <v>10708</v>
      </c>
      <c r="Q2850" t="s">
        <v>10709</v>
      </c>
      <c r="S2850" t="s">
        <v>11248</v>
      </c>
      <c r="T2850">
        <v>43109.404224537</v>
      </c>
    </row>
    <row r="2851" spans="1:20" x14ac:dyDescent="0.25">
      <c r="A2851" t="s">
        <v>15502</v>
      </c>
      <c r="B2851" t="s">
        <v>15503</v>
      </c>
      <c r="C2851" t="s">
        <v>10691</v>
      </c>
      <c r="D2851" t="s">
        <v>15317</v>
      </c>
      <c r="E2851" t="s">
        <v>10693</v>
      </c>
      <c r="F2851">
        <v>10.99</v>
      </c>
      <c r="G2851">
        <v>131.88</v>
      </c>
      <c r="H2851">
        <v>12</v>
      </c>
      <c r="I2851" t="s">
        <v>10682</v>
      </c>
      <c r="J2851">
        <v>0</v>
      </c>
      <c r="K2851">
        <v>0</v>
      </c>
      <c r="L2851" t="s">
        <v>10758</v>
      </c>
      <c r="N2851" t="s">
        <v>11489</v>
      </c>
      <c r="O2851" t="s">
        <v>10701</v>
      </c>
      <c r="Q2851" t="s">
        <v>10702</v>
      </c>
      <c r="S2851" t="s">
        <v>11490</v>
      </c>
      <c r="T2851">
        <v>43109.404224537</v>
      </c>
    </row>
    <row r="2852" spans="1:20" x14ac:dyDescent="0.25">
      <c r="A2852" t="s">
        <v>15504</v>
      </c>
      <c r="B2852" t="s">
        <v>15505</v>
      </c>
      <c r="C2852" t="s">
        <v>10691</v>
      </c>
      <c r="D2852" t="s">
        <v>15317</v>
      </c>
      <c r="E2852" t="s">
        <v>10693</v>
      </c>
      <c r="F2852">
        <v>72.989999999999995</v>
      </c>
      <c r="G2852">
        <v>218.97</v>
      </c>
      <c r="H2852">
        <v>3</v>
      </c>
      <c r="I2852" t="s">
        <v>10682</v>
      </c>
      <c r="J2852">
        <v>0</v>
      </c>
      <c r="K2852">
        <v>0</v>
      </c>
      <c r="L2852" t="s">
        <v>10706</v>
      </c>
      <c r="N2852" t="s">
        <v>10737</v>
      </c>
      <c r="O2852" t="s">
        <v>10708</v>
      </c>
      <c r="Q2852" t="s">
        <v>10709</v>
      </c>
      <c r="S2852" t="s">
        <v>10738</v>
      </c>
      <c r="T2852">
        <v>43102.457002314797</v>
      </c>
    </row>
    <row r="2853" spans="1:20" x14ac:dyDescent="0.25">
      <c r="A2853" t="s">
        <v>15506</v>
      </c>
      <c r="B2853" t="s">
        <v>15507</v>
      </c>
      <c r="C2853" t="s">
        <v>10691</v>
      </c>
      <c r="D2853" t="s">
        <v>15317</v>
      </c>
      <c r="E2853" t="s">
        <v>10693</v>
      </c>
      <c r="F2853">
        <v>100.16</v>
      </c>
      <c r="G2853">
        <v>100.16</v>
      </c>
      <c r="H2853">
        <v>1</v>
      </c>
      <c r="I2853" t="s">
        <v>10682</v>
      </c>
      <c r="J2853">
        <v>1</v>
      </c>
      <c r="K2853">
        <v>0</v>
      </c>
      <c r="L2853" t="s">
        <v>10758</v>
      </c>
      <c r="N2853" t="s">
        <v>10793</v>
      </c>
      <c r="O2853" t="s">
        <v>10782</v>
      </c>
      <c r="Q2853" t="s">
        <v>10783</v>
      </c>
      <c r="S2853" t="s">
        <v>10794</v>
      </c>
      <c r="T2853">
        <v>43109.404224537</v>
      </c>
    </row>
    <row r="2854" spans="1:20" x14ac:dyDescent="0.25">
      <c r="A2854" t="s">
        <v>15508</v>
      </c>
      <c r="B2854" t="s">
        <v>15509</v>
      </c>
      <c r="C2854" t="s">
        <v>10691</v>
      </c>
      <c r="D2854" t="s">
        <v>15317</v>
      </c>
      <c r="E2854" t="s">
        <v>10693</v>
      </c>
      <c r="F2854">
        <v>49.99</v>
      </c>
      <c r="G2854">
        <v>299.94</v>
      </c>
      <c r="H2854">
        <v>6</v>
      </c>
      <c r="I2854" t="s">
        <v>10682</v>
      </c>
      <c r="J2854">
        <v>0</v>
      </c>
      <c r="K2854">
        <v>0</v>
      </c>
      <c r="L2854" t="s">
        <v>10758</v>
      </c>
      <c r="N2854" t="s">
        <v>10761</v>
      </c>
      <c r="O2854" t="s">
        <v>10762</v>
      </c>
      <c r="P2854" t="s">
        <v>10708</v>
      </c>
      <c r="Q2854" t="s">
        <v>10763</v>
      </c>
      <c r="R2854" t="s">
        <v>10709</v>
      </c>
      <c r="S2854" t="s">
        <v>10764</v>
      </c>
      <c r="T2854">
        <v>43109.404224537</v>
      </c>
    </row>
    <row r="2855" spans="1:20" x14ac:dyDescent="0.25">
      <c r="A2855" t="s">
        <v>15510</v>
      </c>
      <c r="B2855" t="s">
        <v>15511</v>
      </c>
      <c r="C2855" t="s">
        <v>10691</v>
      </c>
      <c r="D2855" t="s">
        <v>15317</v>
      </c>
      <c r="E2855" t="s">
        <v>10693</v>
      </c>
      <c r="F2855">
        <v>29.99</v>
      </c>
      <c r="G2855">
        <v>179.94</v>
      </c>
      <c r="H2855">
        <v>6</v>
      </c>
      <c r="I2855" t="s">
        <v>10682</v>
      </c>
      <c r="J2855">
        <v>0</v>
      </c>
      <c r="K2855">
        <v>0</v>
      </c>
      <c r="L2855" t="s">
        <v>10758</v>
      </c>
      <c r="N2855" t="s">
        <v>12793</v>
      </c>
      <c r="O2855" t="s">
        <v>11717</v>
      </c>
      <c r="Q2855" t="s">
        <v>11718</v>
      </c>
      <c r="S2855" t="s">
        <v>12794</v>
      </c>
      <c r="T2855">
        <v>43109.404224537</v>
      </c>
    </row>
    <row r="2856" spans="1:20" x14ac:dyDescent="0.25">
      <c r="A2856" t="s">
        <v>15512</v>
      </c>
      <c r="B2856" t="s">
        <v>15513</v>
      </c>
      <c r="C2856" t="s">
        <v>10691</v>
      </c>
      <c r="D2856" t="s">
        <v>15317</v>
      </c>
      <c r="E2856" t="s">
        <v>10693</v>
      </c>
      <c r="F2856">
        <v>19.989999999999998</v>
      </c>
      <c r="G2856">
        <v>239.88</v>
      </c>
      <c r="H2856">
        <v>12</v>
      </c>
      <c r="I2856" t="s">
        <v>10682</v>
      </c>
      <c r="J2856">
        <v>0</v>
      </c>
      <c r="K2856">
        <v>0</v>
      </c>
      <c r="L2856" t="s">
        <v>10713</v>
      </c>
      <c r="N2856" t="s">
        <v>10781</v>
      </c>
      <c r="O2856" t="s">
        <v>10782</v>
      </c>
      <c r="Q2856" t="s">
        <v>10783</v>
      </c>
      <c r="S2856" t="s">
        <v>10784</v>
      </c>
      <c r="T2856">
        <v>43102.456875000003</v>
      </c>
    </row>
    <row r="2857" spans="1:20" x14ac:dyDescent="0.25">
      <c r="A2857" t="s">
        <v>15514</v>
      </c>
      <c r="B2857" t="s">
        <v>15515</v>
      </c>
      <c r="C2857" t="s">
        <v>10691</v>
      </c>
      <c r="D2857" t="s">
        <v>15317</v>
      </c>
      <c r="E2857" t="s">
        <v>10693</v>
      </c>
      <c r="F2857">
        <v>33.99</v>
      </c>
      <c r="G2857">
        <v>407.88</v>
      </c>
      <c r="H2857">
        <v>12</v>
      </c>
      <c r="I2857" t="s">
        <v>10682</v>
      </c>
      <c r="J2857">
        <v>0</v>
      </c>
      <c r="K2857">
        <v>0</v>
      </c>
      <c r="L2857" t="s">
        <v>10758</v>
      </c>
      <c r="N2857" t="s">
        <v>10803</v>
      </c>
      <c r="O2857" t="s">
        <v>10782</v>
      </c>
      <c r="Q2857" t="s">
        <v>10783</v>
      </c>
      <c r="S2857" t="s">
        <v>10804</v>
      </c>
      <c r="T2857">
        <v>43109.404224537</v>
      </c>
    </row>
    <row r="2858" spans="1:20" x14ac:dyDescent="0.25">
      <c r="A2858" t="s">
        <v>15516</v>
      </c>
      <c r="B2858" t="s">
        <v>12304</v>
      </c>
      <c r="C2858" t="s">
        <v>10691</v>
      </c>
      <c r="D2858" t="s">
        <v>15317</v>
      </c>
      <c r="E2858" t="s">
        <v>10693</v>
      </c>
      <c r="F2858">
        <v>26.99</v>
      </c>
      <c r="G2858">
        <v>323.88</v>
      </c>
      <c r="H2858">
        <v>12</v>
      </c>
      <c r="I2858" t="s">
        <v>10682</v>
      </c>
      <c r="J2858">
        <v>0</v>
      </c>
      <c r="K2858">
        <v>0</v>
      </c>
      <c r="L2858" t="s">
        <v>10692</v>
      </c>
      <c r="N2858" t="s">
        <v>10837</v>
      </c>
      <c r="O2858" t="s">
        <v>10701</v>
      </c>
      <c r="Q2858" t="s">
        <v>10702</v>
      </c>
      <c r="S2858" t="s">
        <v>10838</v>
      </c>
      <c r="T2858">
        <v>43102.456956018497</v>
      </c>
    </row>
    <row r="2859" spans="1:20" x14ac:dyDescent="0.25">
      <c r="A2859" t="s">
        <v>15517</v>
      </c>
      <c r="B2859" t="s">
        <v>15518</v>
      </c>
      <c r="C2859" t="s">
        <v>10691</v>
      </c>
      <c r="D2859" t="s">
        <v>15317</v>
      </c>
      <c r="E2859" t="s">
        <v>10693</v>
      </c>
      <c r="F2859">
        <v>34.71</v>
      </c>
      <c r="G2859">
        <v>208.26</v>
      </c>
      <c r="H2859">
        <v>6</v>
      </c>
      <c r="I2859" t="s">
        <v>10682</v>
      </c>
      <c r="J2859">
        <v>0</v>
      </c>
      <c r="K2859">
        <v>0</v>
      </c>
      <c r="L2859" t="s">
        <v>10758</v>
      </c>
      <c r="N2859" t="s">
        <v>10700</v>
      </c>
      <c r="O2859" t="s">
        <v>10701</v>
      </c>
      <c r="Q2859" t="s">
        <v>10702</v>
      </c>
      <c r="S2859" t="s">
        <v>10703</v>
      </c>
      <c r="T2859">
        <v>43109.404224537</v>
      </c>
    </row>
    <row r="2860" spans="1:20" x14ac:dyDescent="0.25">
      <c r="A2860" t="s">
        <v>15519</v>
      </c>
      <c r="B2860" t="s">
        <v>15520</v>
      </c>
      <c r="C2860" t="s">
        <v>10691</v>
      </c>
      <c r="D2860" t="s">
        <v>15317</v>
      </c>
      <c r="E2860" t="s">
        <v>10693</v>
      </c>
      <c r="F2860">
        <v>15.93</v>
      </c>
      <c r="G2860">
        <v>191.16</v>
      </c>
      <c r="H2860">
        <v>12</v>
      </c>
      <c r="I2860" t="s">
        <v>10682</v>
      </c>
      <c r="J2860">
        <v>0</v>
      </c>
      <c r="K2860">
        <v>0</v>
      </c>
      <c r="L2860" t="s">
        <v>10944</v>
      </c>
      <c r="N2860" t="s">
        <v>10761</v>
      </c>
      <c r="O2860" t="s">
        <v>10762</v>
      </c>
      <c r="P2860" t="s">
        <v>10708</v>
      </c>
      <c r="Q2860" t="s">
        <v>10763</v>
      </c>
      <c r="R2860" t="s">
        <v>10709</v>
      </c>
      <c r="S2860" t="s">
        <v>10764</v>
      </c>
      <c r="T2860">
        <v>43102.456921296303</v>
      </c>
    </row>
    <row r="2861" spans="1:20" x14ac:dyDescent="0.25">
      <c r="A2861" t="s">
        <v>15521</v>
      </c>
      <c r="B2861" t="s">
        <v>15522</v>
      </c>
      <c r="C2861" t="s">
        <v>10691</v>
      </c>
      <c r="D2861" t="s">
        <v>15317</v>
      </c>
      <c r="E2861" t="s">
        <v>10693</v>
      </c>
      <c r="F2861">
        <v>249.99</v>
      </c>
      <c r="G2861">
        <v>249.99</v>
      </c>
      <c r="H2861">
        <v>1</v>
      </c>
      <c r="I2861" t="s">
        <v>10682</v>
      </c>
      <c r="J2861">
        <v>0</v>
      </c>
      <c r="K2861">
        <v>0</v>
      </c>
      <c r="L2861" t="s">
        <v>10758</v>
      </c>
      <c r="N2861" t="s">
        <v>10707</v>
      </c>
      <c r="O2861" t="s">
        <v>10708</v>
      </c>
      <c r="Q2861" t="s">
        <v>10709</v>
      </c>
      <c r="S2861" t="s">
        <v>10710</v>
      </c>
      <c r="T2861">
        <v>43109.404224537</v>
      </c>
    </row>
    <row r="2862" spans="1:20" x14ac:dyDescent="0.25">
      <c r="A2862" t="s">
        <v>15523</v>
      </c>
      <c r="B2862" t="s">
        <v>11173</v>
      </c>
      <c r="C2862" t="s">
        <v>10691</v>
      </c>
      <c r="D2862" t="s">
        <v>15317</v>
      </c>
      <c r="E2862" t="s">
        <v>10693</v>
      </c>
      <c r="F2862">
        <v>17.989999999999998</v>
      </c>
      <c r="G2862">
        <v>215.88</v>
      </c>
      <c r="H2862">
        <v>12</v>
      </c>
      <c r="I2862" t="s">
        <v>10682</v>
      </c>
      <c r="J2862">
        <v>0</v>
      </c>
      <c r="K2862">
        <v>0</v>
      </c>
      <c r="L2862" t="s">
        <v>10722</v>
      </c>
      <c r="N2862" t="s">
        <v>10686</v>
      </c>
      <c r="O2862" t="s">
        <v>10687</v>
      </c>
      <c r="Q2862" t="s">
        <v>10688</v>
      </c>
      <c r="S2862" t="s">
        <v>10689</v>
      </c>
      <c r="T2862">
        <v>43102.456956018497</v>
      </c>
    </row>
    <row r="2863" spans="1:20" x14ac:dyDescent="0.25">
      <c r="A2863" t="s">
        <v>15524</v>
      </c>
      <c r="B2863" t="s">
        <v>15525</v>
      </c>
      <c r="C2863" t="s">
        <v>10691</v>
      </c>
      <c r="D2863" t="s">
        <v>15317</v>
      </c>
      <c r="E2863" t="s">
        <v>10693</v>
      </c>
      <c r="F2863">
        <v>16.989999999999998</v>
      </c>
      <c r="G2863">
        <v>203.88</v>
      </c>
      <c r="H2863">
        <v>12</v>
      </c>
      <c r="I2863" t="s">
        <v>10682</v>
      </c>
      <c r="J2863">
        <v>0</v>
      </c>
      <c r="K2863">
        <v>0</v>
      </c>
      <c r="L2863" t="s">
        <v>10758</v>
      </c>
      <c r="N2863" t="s">
        <v>10761</v>
      </c>
      <c r="O2863" t="s">
        <v>10762</v>
      </c>
      <c r="P2863" t="s">
        <v>10708</v>
      </c>
      <c r="Q2863" t="s">
        <v>10763</v>
      </c>
      <c r="R2863" t="s">
        <v>10709</v>
      </c>
      <c r="S2863" t="s">
        <v>10764</v>
      </c>
      <c r="T2863">
        <v>43109.404224537</v>
      </c>
    </row>
    <row r="2864" spans="1:20" x14ac:dyDescent="0.25">
      <c r="A2864" t="s">
        <v>15526</v>
      </c>
      <c r="B2864" t="s">
        <v>15527</v>
      </c>
      <c r="C2864" t="s">
        <v>10691</v>
      </c>
      <c r="D2864" t="s">
        <v>15317</v>
      </c>
      <c r="E2864" t="s">
        <v>10693</v>
      </c>
      <c r="F2864">
        <v>6.15</v>
      </c>
      <c r="G2864">
        <v>36.9</v>
      </c>
      <c r="H2864">
        <v>6</v>
      </c>
      <c r="I2864" t="s">
        <v>10682</v>
      </c>
      <c r="J2864">
        <v>0</v>
      </c>
      <c r="K2864">
        <v>0</v>
      </c>
      <c r="L2864" t="s">
        <v>10758</v>
      </c>
      <c r="N2864" t="s">
        <v>11096</v>
      </c>
      <c r="S2864" t="s">
        <v>11097</v>
      </c>
      <c r="T2864">
        <v>43109.404224537</v>
      </c>
    </row>
    <row r="2865" spans="1:20" x14ac:dyDescent="0.25">
      <c r="A2865" t="s">
        <v>15528</v>
      </c>
      <c r="B2865" t="s">
        <v>15529</v>
      </c>
      <c r="C2865" t="s">
        <v>10691</v>
      </c>
      <c r="D2865" t="s">
        <v>15317</v>
      </c>
      <c r="E2865" t="s">
        <v>10693</v>
      </c>
      <c r="F2865">
        <v>15.93</v>
      </c>
      <c r="G2865">
        <v>191.16</v>
      </c>
      <c r="H2865">
        <v>12</v>
      </c>
      <c r="I2865" t="s">
        <v>10682</v>
      </c>
      <c r="J2865">
        <v>0</v>
      </c>
      <c r="K2865">
        <v>0</v>
      </c>
      <c r="L2865" t="s">
        <v>10758</v>
      </c>
      <c r="N2865" t="s">
        <v>10761</v>
      </c>
      <c r="O2865" t="s">
        <v>10762</v>
      </c>
      <c r="P2865" t="s">
        <v>10708</v>
      </c>
      <c r="Q2865" t="s">
        <v>10763</v>
      </c>
      <c r="R2865" t="s">
        <v>10709</v>
      </c>
      <c r="S2865" t="s">
        <v>10764</v>
      </c>
      <c r="T2865">
        <v>43109.404224537</v>
      </c>
    </row>
    <row r="2866" spans="1:20" x14ac:dyDescent="0.25">
      <c r="A2866" t="s">
        <v>15530</v>
      </c>
      <c r="B2866" t="s">
        <v>15531</v>
      </c>
      <c r="C2866" t="s">
        <v>10691</v>
      </c>
      <c r="D2866" t="s">
        <v>15317</v>
      </c>
      <c r="E2866" t="s">
        <v>10693</v>
      </c>
      <c r="F2866">
        <v>29.99</v>
      </c>
      <c r="G2866">
        <v>179.94</v>
      </c>
      <c r="H2866">
        <v>6</v>
      </c>
      <c r="I2866" t="s">
        <v>10682</v>
      </c>
      <c r="J2866">
        <v>0</v>
      </c>
      <c r="K2866">
        <v>0</v>
      </c>
      <c r="L2866" t="s">
        <v>10864</v>
      </c>
      <c r="N2866" t="s">
        <v>10761</v>
      </c>
      <c r="O2866" t="s">
        <v>10762</v>
      </c>
      <c r="P2866" t="s">
        <v>10708</v>
      </c>
      <c r="Q2866" t="s">
        <v>10763</v>
      </c>
      <c r="R2866" t="s">
        <v>10709</v>
      </c>
      <c r="S2866" t="s">
        <v>10764</v>
      </c>
      <c r="T2866">
        <v>43102.456875000003</v>
      </c>
    </row>
    <row r="2867" spans="1:20" x14ac:dyDescent="0.25">
      <c r="A2867" t="s">
        <v>15532</v>
      </c>
      <c r="B2867" t="s">
        <v>12483</v>
      </c>
      <c r="C2867" t="s">
        <v>10691</v>
      </c>
      <c r="D2867" t="s">
        <v>15317</v>
      </c>
      <c r="E2867" t="s">
        <v>10693</v>
      </c>
      <c r="F2867">
        <v>6.15</v>
      </c>
      <c r="G2867">
        <v>36.9</v>
      </c>
      <c r="H2867">
        <v>6</v>
      </c>
      <c r="I2867" t="s">
        <v>10682</v>
      </c>
      <c r="J2867">
        <v>0</v>
      </c>
      <c r="K2867">
        <v>0</v>
      </c>
      <c r="L2867" t="s">
        <v>10758</v>
      </c>
      <c r="N2867" t="s">
        <v>11096</v>
      </c>
      <c r="S2867" t="s">
        <v>11097</v>
      </c>
      <c r="T2867">
        <v>43109.404224537</v>
      </c>
    </row>
    <row r="2868" spans="1:20" x14ac:dyDescent="0.25">
      <c r="A2868" t="s">
        <v>15533</v>
      </c>
      <c r="B2868" t="s">
        <v>15534</v>
      </c>
      <c r="C2868" t="s">
        <v>10691</v>
      </c>
      <c r="D2868" t="s">
        <v>15317</v>
      </c>
      <c r="E2868" t="s">
        <v>10693</v>
      </c>
      <c r="F2868">
        <v>55.99</v>
      </c>
      <c r="G2868">
        <v>335.94</v>
      </c>
      <c r="H2868">
        <v>6</v>
      </c>
      <c r="I2868" t="s">
        <v>10682</v>
      </c>
      <c r="J2868">
        <v>0</v>
      </c>
      <c r="K2868">
        <v>0</v>
      </c>
      <c r="L2868" t="s">
        <v>10758</v>
      </c>
      <c r="N2868" t="s">
        <v>10761</v>
      </c>
      <c r="O2868" t="s">
        <v>10762</v>
      </c>
      <c r="P2868" t="s">
        <v>10708</v>
      </c>
      <c r="Q2868" t="s">
        <v>10763</v>
      </c>
      <c r="R2868" t="s">
        <v>10709</v>
      </c>
      <c r="S2868" t="s">
        <v>10764</v>
      </c>
      <c r="T2868">
        <v>43109.404224537</v>
      </c>
    </row>
    <row r="2869" spans="1:20" x14ac:dyDescent="0.25">
      <c r="A2869" t="s">
        <v>15535</v>
      </c>
      <c r="B2869" t="s">
        <v>14113</v>
      </c>
      <c r="C2869" t="s">
        <v>10691</v>
      </c>
      <c r="D2869" t="s">
        <v>15317</v>
      </c>
      <c r="E2869" t="s">
        <v>10693</v>
      </c>
      <c r="F2869">
        <v>153.26</v>
      </c>
      <c r="G2869">
        <v>153.26</v>
      </c>
      <c r="H2869">
        <v>1</v>
      </c>
      <c r="I2869" t="s">
        <v>10682</v>
      </c>
      <c r="J2869">
        <v>0</v>
      </c>
      <c r="K2869">
        <v>0</v>
      </c>
      <c r="L2869" t="s">
        <v>10758</v>
      </c>
      <c r="N2869" t="s">
        <v>10793</v>
      </c>
      <c r="O2869" t="s">
        <v>10782</v>
      </c>
      <c r="Q2869" t="s">
        <v>10783</v>
      </c>
      <c r="S2869" t="s">
        <v>10794</v>
      </c>
      <c r="T2869">
        <v>43109.404224537</v>
      </c>
    </row>
    <row r="2870" spans="1:20" x14ac:dyDescent="0.25">
      <c r="A2870" t="s">
        <v>15536</v>
      </c>
      <c r="B2870" t="s">
        <v>15537</v>
      </c>
      <c r="C2870" t="s">
        <v>10691</v>
      </c>
      <c r="D2870" t="s">
        <v>15317</v>
      </c>
      <c r="E2870" t="s">
        <v>10693</v>
      </c>
      <c r="F2870">
        <v>29.99</v>
      </c>
      <c r="G2870">
        <v>179.94</v>
      </c>
      <c r="H2870">
        <v>6</v>
      </c>
      <c r="I2870" t="s">
        <v>10682</v>
      </c>
      <c r="J2870">
        <v>0</v>
      </c>
      <c r="K2870">
        <v>0</v>
      </c>
      <c r="L2870" t="s">
        <v>10758</v>
      </c>
      <c r="N2870" t="s">
        <v>10923</v>
      </c>
      <c r="O2870" t="s">
        <v>10708</v>
      </c>
      <c r="Q2870" t="s">
        <v>10709</v>
      </c>
      <c r="S2870" t="s">
        <v>10924</v>
      </c>
      <c r="T2870">
        <v>43109.404224537</v>
      </c>
    </row>
    <row r="2871" spans="1:20" x14ac:dyDescent="0.25">
      <c r="A2871" t="s">
        <v>15538</v>
      </c>
      <c r="B2871" t="s">
        <v>11564</v>
      </c>
      <c r="C2871" t="s">
        <v>10691</v>
      </c>
      <c r="D2871" t="s">
        <v>15317</v>
      </c>
      <c r="E2871" t="s">
        <v>10693</v>
      </c>
      <c r="F2871">
        <v>39.99</v>
      </c>
      <c r="G2871">
        <v>239.94</v>
      </c>
      <c r="H2871">
        <v>6</v>
      </c>
      <c r="I2871" t="s">
        <v>10682</v>
      </c>
      <c r="J2871">
        <v>0</v>
      </c>
      <c r="K2871">
        <v>0</v>
      </c>
      <c r="L2871" t="s">
        <v>10758</v>
      </c>
      <c r="N2871" t="s">
        <v>10723</v>
      </c>
      <c r="O2871" t="s">
        <v>10708</v>
      </c>
      <c r="Q2871" t="s">
        <v>10709</v>
      </c>
      <c r="S2871" t="s">
        <v>10724</v>
      </c>
      <c r="T2871">
        <v>43109.404224537</v>
      </c>
    </row>
    <row r="2872" spans="1:20" x14ac:dyDescent="0.25">
      <c r="A2872" t="s">
        <v>15539</v>
      </c>
      <c r="B2872" t="s">
        <v>15540</v>
      </c>
      <c r="C2872" t="s">
        <v>10691</v>
      </c>
      <c r="D2872" t="s">
        <v>15317</v>
      </c>
      <c r="E2872" t="s">
        <v>10693</v>
      </c>
      <c r="F2872">
        <v>13.99</v>
      </c>
      <c r="G2872">
        <v>167.88</v>
      </c>
      <c r="H2872">
        <v>12</v>
      </c>
      <c r="I2872" t="s">
        <v>10682</v>
      </c>
      <c r="J2872">
        <v>0</v>
      </c>
      <c r="K2872">
        <v>0</v>
      </c>
      <c r="L2872" t="s">
        <v>10862</v>
      </c>
      <c r="N2872" t="s">
        <v>11212</v>
      </c>
      <c r="O2872" t="s">
        <v>10701</v>
      </c>
      <c r="Q2872" t="s">
        <v>10702</v>
      </c>
      <c r="S2872" t="s">
        <v>11213</v>
      </c>
      <c r="T2872">
        <v>43102.456909722197</v>
      </c>
    </row>
    <row r="2873" spans="1:20" x14ac:dyDescent="0.25">
      <c r="A2873" t="s">
        <v>15541</v>
      </c>
      <c r="B2873" t="s">
        <v>15542</v>
      </c>
      <c r="C2873" t="s">
        <v>10691</v>
      </c>
      <c r="D2873" t="s">
        <v>15317</v>
      </c>
      <c r="E2873" t="s">
        <v>10693</v>
      </c>
      <c r="F2873">
        <v>68.959999999999994</v>
      </c>
      <c r="G2873">
        <v>206.88</v>
      </c>
      <c r="H2873">
        <v>3</v>
      </c>
      <c r="I2873" t="s">
        <v>10682</v>
      </c>
      <c r="J2873">
        <v>0</v>
      </c>
      <c r="K2873">
        <v>0</v>
      </c>
      <c r="L2873" t="s">
        <v>10758</v>
      </c>
      <c r="N2873" t="s">
        <v>10707</v>
      </c>
      <c r="O2873" t="s">
        <v>10708</v>
      </c>
      <c r="Q2873" t="s">
        <v>10709</v>
      </c>
      <c r="S2873" t="s">
        <v>10710</v>
      </c>
      <c r="T2873">
        <v>43109.404224537</v>
      </c>
    </row>
    <row r="2874" spans="1:20" x14ac:dyDescent="0.25">
      <c r="A2874" t="s">
        <v>15543</v>
      </c>
      <c r="B2874" t="s">
        <v>15544</v>
      </c>
      <c r="C2874" t="s">
        <v>10691</v>
      </c>
      <c r="D2874" t="s">
        <v>15317</v>
      </c>
      <c r="E2874" t="s">
        <v>10693</v>
      </c>
      <c r="F2874">
        <v>16.989999999999998</v>
      </c>
      <c r="G2874">
        <v>203.88</v>
      </c>
      <c r="H2874">
        <v>12</v>
      </c>
      <c r="I2874" t="s">
        <v>10682</v>
      </c>
      <c r="J2874">
        <v>0</v>
      </c>
      <c r="K2874">
        <v>0</v>
      </c>
      <c r="L2874" t="s">
        <v>11175</v>
      </c>
      <c r="N2874" t="s">
        <v>11609</v>
      </c>
      <c r="O2874" t="s">
        <v>10687</v>
      </c>
      <c r="Q2874" t="s">
        <v>10688</v>
      </c>
      <c r="S2874" t="s">
        <v>11610</v>
      </c>
      <c r="T2874">
        <v>43102.456956018497</v>
      </c>
    </row>
    <row r="2875" spans="1:20" x14ac:dyDescent="0.25">
      <c r="A2875" t="s">
        <v>15545</v>
      </c>
      <c r="B2875" t="s">
        <v>15546</v>
      </c>
      <c r="C2875" t="s">
        <v>10691</v>
      </c>
      <c r="D2875" t="s">
        <v>15317</v>
      </c>
      <c r="E2875" t="s">
        <v>10693</v>
      </c>
      <c r="F2875">
        <v>14.99</v>
      </c>
      <c r="G2875">
        <v>89.94</v>
      </c>
      <c r="H2875">
        <v>6</v>
      </c>
      <c r="I2875" t="s">
        <v>10682</v>
      </c>
      <c r="J2875">
        <v>0</v>
      </c>
      <c r="K2875">
        <v>0</v>
      </c>
      <c r="L2875" t="s">
        <v>10758</v>
      </c>
      <c r="N2875" t="s">
        <v>12673</v>
      </c>
      <c r="O2875" t="s">
        <v>10687</v>
      </c>
      <c r="Q2875" t="s">
        <v>10688</v>
      </c>
      <c r="S2875" t="s">
        <v>12674</v>
      </c>
      <c r="T2875">
        <v>43109.404224537</v>
      </c>
    </row>
    <row r="2876" spans="1:20" x14ac:dyDescent="0.25">
      <c r="A2876" t="s">
        <v>15547</v>
      </c>
      <c r="B2876" t="s">
        <v>11948</v>
      </c>
      <c r="C2876" t="s">
        <v>10691</v>
      </c>
      <c r="D2876" t="s">
        <v>15317</v>
      </c>
      <c r="E2876" t="s">
        <v>10693</v>
      </c>
      <c r="F2876">
        <v>14.99</v>
      </c>
      <c r="G2876">
        <v>179.88</v>
      </c>
      <c r="H2876">
        <v>12</v>
      </c>
      <c r="I2876" t="s">
        <v>10682</v>
      </c>
      <c r="J2876">
        <v>0</v>
      </c>
      <c r="K2876">
        <v>0</v>
      </c>
      <c r="L2876" t="s">
        <v>10758</v>
      </c>
      <c r="N2876" t="s">
        <v>10686</v>
      </c>
      <c r="O2876" t="s">
        <v>10687</v>
      </c>
      <c r="Q2876" t="s">
        <v>10688</v>
      </c>
      <c r="S2876" t="s">
        <v>10689</v>
      </c>
      <c r="T2876">
        <v>43109.404224537</v>
      </c>
    </row>
    <row r="2877" spans="1:20" x14ac:dyDescent="0.25">
      <c r="A2877" t="s">
        <v>15548</v>
      </c>
      <c r="B2877" t="s">
        <v>15549</v>
      </c>
      <c r="C2877" t="s">
        <v>10691</v>
      </c>
      <c r="D2877" t="s">
        <v>15317</v>
      </c>
      <c r="E2877" t="s">
        <v>10693</v>
      </c>
      <c r="F2877">
        <v>37.99</v>
      </c>
      <c r="G2877">
        <v>227.94</v>
      </c>
      <c r="H2877">
        <v>6</v>
      </c>
      <c r="I2877" t="s">
        <v>10682</v>
      </c>
      <c r="J2877">
        <v>0</v>
      </c>
      <c r="K2877">
        <v>0</v>
      </c>
      <c r="L2877" t="s">
        <v>10731</v>
      </c>
      <c r="N2877" t="s">
        <v>10700</v>
      </c>
      <c r="O2877" t="s">
        <v>10701</v>
      </c>
      <c r="Q2877" t="s">
        <v>10702</v>
      </c>
      <c r="S2877" t="s">
        <v>10703</v>
      </c>
      <c r="T2877">
        <v>43102.456875000003</v>
      </c>
    </row>
    <row r="2878" spans="1:20" x14ac:dyDescent="0.25">
      <c r="A2878" t="s">
        <v>15550</v>
      </c>
      <c r="B2878" t="s">
        <v>15551</v>
      </c>
      <c r="C2878" t="s">
        <v>10691</v>
      </c>
      <c r="D2878" t="s">
        <v>15317</v>
      </c>
      <c r="E2878" t="s">
        <v>10693</v>
      </c>
      <c r="F2878">
        <v>20.99</v>
      </c>
      <c r="G2878">
        <v>125.94</v>
      </c>
      <c r="H2878">
        <v>6</v>
      </c>
      <c r="I2878" t="s">
        <v>10682</v>
      </c>
      <c r="J2878">
        <v>0</v>
      </c>
      <c r="K2878">
        <v>0</v>
      </c>
      <c r="L2878" t="s">
        <v>10758</v>
      </c>
      <c r="N2878" t="s">
        <v>11212</v>
      </c>
      <c r="O2878" t="s">
        <v>10701</v>
      </c>
      <c r="Q2878" t="s">
        <v>10702</v>
      </c>
      <c r="S2878" t="s">
        <v>11213</v>
      </c>
      <c r="T2878">
        <v>43109.404224537</v>
      </c>
    </row>
    <row r="2879" spans="1:20" x14ac:dyDescent="0.25">
      <c r="A2879" t="s">
        <v>15552</v>
      </c>
      <c r="B2879" t="s">
        <v>12660</v>
      </c>
      <c r="C2879" t="s">
        <v>10691</v>
      </c>
      <c r="D2879" t="s">
        <v>15317</v>
      </c>
      <c r="E2879" t="s">
        <v>10693</v>
      </c>
      <c r="F2879">
        <v>12.99</v>
      </c>
      <c r="G2879">
        <v>155.88</v>
      </c>
      <c r="H2879">
        <v>12</v>
      </c>
      <c r="I2879" t="s">
        <v>10682</v>
      </c>
      <c r="J2879">
        <v>0</v>
      </c>
      <c r="K2879">
        <v>0</v>
      </c>
      <c r="L2879" t="s">
        <v>10758</v>
      </c>
      <c r="N2879" t="s">
        <v>12914</v>
      </c>
      <c r="O2879" t="s">
        <v>10687</v>
      </c>
      <c r="Q2879" t="s">
        <v>10688</v>
      </c>
      <c r="S2879" t="s">
        <v>12915</v>
      </c>
      <c r="T2879">
        <v>43109.404224537</v>
      </c>
    </row>
    <row r="2880" spans="1:20" x14ac:dyDescent="0.25">
      <c r="A2880" t="s">
        <v>15553</v>
      </c>
      <c r="B2880" t="s">
        <v>12576</v>
      </c>
      <c r="C2880" t="s">
        <v>10691</v>
      </c>
      <c r="D2880" t="s">
        <v>15317</v>
      </c>
      <c r="E2880" t="s">
        <v>10693</v>
      </c>
      <c r="F2880">
        <v>6.49</v>
      </c>
      <c r="G2880">
        <v>77.88</v>
      </c>
      <c r="H2880">
        <v>12</v>
      </c>
      <c r="I2880" t="s">
        <v>10682</v>
      </c>
      <c r="J2880">
        <v>0</v>
      </c>
      <c r="K2880">
        <v>0</v>
      </c>
      <c r="L2880" t="s">
        <v>10758</v>
      </c>
      <c r="N2880" t="s">
        <v>10746</v>
      </c>
      <c r="O2880" t="s">
        <v>10747</v>
      </c>
      <c r="Q2880" t="s">
        <v>10748</v>
      </c>
      <c r="S2880" t="s">
        <v>10749</v>
      </c>
      <c r="T2880">
        <v>43109.404224537</v>
      </c>
    </row>
    <row r="2881" spans="1:20" x14ac:dyDescent="0.25">
      <c r="A2881" t="s">
        <v>15554</v>
      </c>
      <c r="B2881" t="s">
        <v>12833</v>
      </c>
      <c r="C2881" t="s">
        <v>10691</v>
      </c>
      <c r="D2881" t="s">
        <v>15317</v>
      </c>
      <c r="E2881" t="s">
        <v>10693</v>
      </c>
      <c r="F2881">
        <v>19.989999999999998</v>
      </c>
      <c r="G2881">
        <v>119.94</v>
      </c>
      <c r="H2881">
        <v>6</v>
      </c>
      <c r="I2881" t="s">
        <v>10682</v>
      </c>
      <c r="J2881">
        <v>0</v>
      </c>
      <c r="K2881">
        <v>0</v>
      </c>
      <c r="L2881" t="s">
        <v>10758</v>
      </c>
      <c r="N2881" t="s">
        <v>10728</v>
      </c>
      <c r="O2881" t="s">
        <v>10701</v>
      </c>
      <c r="Q2881" t="s">
        <v>10702</v>
      </c>
      <c r="S2881" t="s">
        <v>10729</v>
      </c>
      <c r="T2881">
        <v>43109.404224537</v>
      </c>
    </row>
    <row r="2882" spans="1:20" x14ac:dyDescent="0.25">
      <c r="A2882" t="s">
        <v>15555</v>
      </c>
      <c r="B2882" t="s">
        <v>15556</v>
      </c>
      <c r="C2882" t="s">
        <v>10691</v>
      </c>
      <c r="D2882" t="s">
        <v>15317</v>
      </c>
      <c r="E2882" t="s">
        <v>10693</v>
      </c>
      <c r="F2882">
        <v>21.99</v>
      </c>
      <c r="G2882">
        <v>131.94</v>
      </c>
      <c r="H2882">
        <v>6</v>
      </c>
      <c r="I2882" t="s">
        <v>10682</v>
      </c>
      <c r="J2882">
        <v>0</v>
      </c>
      <c r="K2882">
        <v>0</v>
      </c>
      <c r="L2882" t="s">
        <v>10918</v>
      </c>
      <c r="N2882" t="s">
        <v>10728</v>
      </c>
      <c r="O2882" t="s">
        <v>10701</v>
      </c>
      <c r="Q2882" t="s">
        <v>10702</v>
      </c>
      <c r="S2882" t="s">
        <v>10729</v>
      </c>
      <c r="T2882">
        <v>43102.456967592603</v>
      </c>
    </row>
    <row r="2883" spans="1:20" x14ac:dyDescent="0.25">
      <c r="A2883" t="s">
        <v>8854</v>
      </c>
      <c r="B2883" t="s">
        <v>15557</v>
      </c>
      <c r="C2883" t="s">
        <v>10691</v>
      </c>
      <c r="D2883" t="s">
        <v>15317</v>
      </c>
      <c r="E2883" t="s">
        <v>10693</v>
      </c>
      <c r="F2883">
        <v>21.99</v>
      </c>
      <c r="G2883">
        <v>131.94</v>
      </c>
      <c r="H2883">
        <v>6</v>
      </c>
      <c r="I2883" t="s">
        <v>10682</v>
      </c>
      <c r="J2883">
        <v>0</v>
      </c>
      <c r="K2883">
        <v>0</v>
      </c>
      <c r="L2883" t="s">
        <v>10918</v>
      </c>
      <c r="N2883" t="s">
        <v>10728</v>
      </c>
      <c r="O2883" t="s">
        <v>10701</v>
      </c>
      <c r="Q2883" t="s">
        <v>10702</v>
      </c>
      <c r="S2883" t="s">
        <v>10729</v>
      </c>
      <c r="T2883">
        <v>43102.456967592603</v>
      </c>
    </row>
    <row r="2884" spans="1:20" x14ac:dyDescent="0.25">
      <c r="A2884" t="s">
        <v>15558</v>
      </c>
      <c r="B2884" t="s">
        <v>15559</v>
      </c>
      <c r="C2884" t="s">
        <v>10691</v>
      </c>
      <c r="D2884" t="s">
        <v>15317</v>
      </c>
      <c r="E2884" t="s">
        <v>10693</v>
      </c>
      <c r="F2884">
        <v>21.99</v>
      </c>
      <c r="G2884">
        <v>131.94</v>
      </c>
      <c r="H2884">
        <v>6</v>
      </c>
      <c r="I2884" t="s">
        <v>10682</v>
      </c>
      <c r="J2884">
        <v>0</v>
      </c>
      <c r="K2884">
        <v>0</v>
      </c>
      <c r="L2884" t="s">
        <v>10758</v>
      </c>
      <c r="N2884" t="s">
        <v>10728</v>
      </c>
      <c r="O2884" t="s">
        <v>10701</v>
      </c>
      <c r="Q2884" t="s">
        <v>10702</v>
      </c>
      <c r="S2884" t="s">
        <v>10729</v>
      </c>
      <c r="T2884">
        <v>43109.404224537</v>
      </c>
    </row>
    <row r="2885" spans="1:20" x14ac:dyDescent="0.25">
      <c r="A2885" t="s">
        <v>15560</v>
      </c>
      <c r="B2885" t="s">
        <v>15561</v>
      </c>
      <c r="C2885" t="s">
        <v>10691</v>
      </c>
      <c r="D2885" t="s">
        <v>15317</v>
      </c>
      <c r="E2885" t="s">
        <v>10693</v>
      </c>
      <c r="F2885">
        <v>24.99</v>
      </c>
      <c r="G2885">
        <v>149.94</v>
      </c>
      <c r="H2885">
        <v>6</v>
      </c>
      <c r="I2885" t="s">
        <v>10682</v>
      </c>
      <c r="J2885">
        <v>0</v>
      </c>
      <c r="K2885">
        <v>0</v>
      </c>
      <c r="L2885" t="s">
        <v>10758</v>
      </c>
      <c r="N2885" t="s">
        <v>10728</v>
      </c>
      <c r="O2885" t="s">
        <v>10701</v>
      </c>
      <c r="Q2885" t="s">
        <v>10702</v>
      </c>
      <c r="S2885" t="s">
        <v>10729</v>
      </c>
      <c r="T2885">
        <v>43109.404224537</v>
      </c>
    </row>
    <row r="2886" spans="1:20" x14ac:dyDescent="0.25">
      <c r="A2886" t="s">
        <v>15562</v>
      </c>
      <c r="B2886" t="s">
        <v>11264</v>
      </c>
      <c r="C2886" t="s">
        <v>10691</v>
      </c>
      <c r="D2886" t="s">
        <v>15317</v>
      </c>
      <c r="E2886" t="s">
        <v>10693</v>
      </c>
      <c r="F2886">
        <v>22.99</v>
      </c>
      <c r="G2886">
        <v>137.94</v>
      </c>
      <c r="H2886">
        <v>6</v>
      </c>
      <c r="I2886" t="s">
        <v>10682</v>
      </c>
      <c r="J2886">
        <v>0</v>
      </c>
      <c r="K2886">
        <v>0</v>
      </c>
      <c r="L2886" t="s">
        <v>10758</v>
      </c>
      <c r="N2886" t="s">
        <v>11010</v>
      </c>
      <c r="O2886" t="s">
        <v>10708</v>
      </c>
      <c r="Q2886" t="s">
        <v>10709</v>
      </c>
      <c r="S2886" t="s">
        <v>11011</v>
      </c>
      <c r="T2886">
        <v>43109.404224537</v>
      </c>
    </row>
    <row r="2887" spans="1:20" x14ac:dyDescent="0.25">
      <c r="A2887" t="s">
        <v>15563</v>
      </c>
      <c r="B2887" t="s">
        <v>15564</v>
      </c>
      <c r="C2887" t="s">
        <v>10691</v>
      </c>
      <c r="D2887" t="s">
        <v>15317</v>
      </c>
      <c r="E2887" t="s">
        <v>10693</v>
      </c>
      <c r="F2887">
        <v>22.99</v>
      </c>
      <c r="G2887">
        <v>137.94</v>
      </c>
      <c r="H2887">
        <v>6</v>
      </c>
      <c r="I2887" t="s">
        <v>10682</v>
      </c>
      <c r="J2887">
        <v>0</v>
      </c>
      <c r="K2887">
        <v>0</v>
      </c>
      <c r="L2887" t="s">
        <v>10758</v>
      </c>
      <c r="N2887" t="s">
        <v>11010</v>
      </c>
      <c r="O2887" t="s">
        <v>10708</v>
      </c>
      <c r="Q2887" t="s">
        <v>10709</v>
      </c>
      <c r="S2887" t="s">
        <v>11011</v>
      </c>
      <c r="T2887">
        <v>43109.404224537</v>
      </c>
    </row>
    <row r="2888" spans="1:20" x14ac:dyDescent="0.25">
      <c r="A2888" t="s">
        <v>15565</v>
      </c>
      <c r="B2888" t="s">
        <v>15566</v>
      </c>
      <c r="C2888" t="s">
        <v>10691</v>
      </c>
      <c r="D2888" t="s">
        <v>15317</v>
      </c>
      <c r="E2888" t="s">
        <v>10693</v>
      </c>
      <c r="F2888">
        <v>22.99</v>
      </c>
      <c r="G2888">
        <v>137.94</v>
      </c>
      <c r="H2888">
        <v>6</v>
      </c>
      <c r="I2888" t="s">
        <v>10682</v>
      </c>
      <c r="J2888">
        <v>0</v>
      </c>
      <c r="K2888">
        <v>0</v>
      </c>
      <c r="L2888" t="s">
        <v>10758</v>
      </c>
      <c r="N2888" t="s">
        <v>11010</v>
      </c>
      <c r="O2888" t="s">
        <v>10708</v>
      </c>
      <c r="Q2888" t="s">
        <v>10709</v>
      </c>
      <c r="S2888" t="s">
        <v>11011</v>
      </c>
      <c r="T2888">
        <v>43109.404224537</v>
      </c>
    </row>
    <row r="2889" spans="1:20" x14ac:dyDescent="0.25">
      <c r="A2889" t="s">
        <v>15567</v>
      </c>
      <c r="B2889" t="s">
        <v>11265</v>
      </c>
      <c r="C2889" t="s">
        <v>10691</v>
      </c>
      <c r="D2889" t="s">
        <v>15317</v>
      </c>
      <c r="E2889" t="s">
        <v>10693</v>
      </c>
      <c r="F2889">
        <v>22.99</v>
      </c>
      <c r="G2889">
        <v>137.94</v>
      </c>
      <c r="H2889">
        <v>6</v>
      </c>
      <c r="I2889" t="s">
        <v>10682</v>
      </c>
      <c r="J2889">
        <v>0</v>
      </c>
      <c r="K2889">
        <v>0</v>
      </c>
      <c r="L2889" t="s">
        <v>10918</v>
      </c>
      <c r="N2889" t="s">
        <v>11010</v>
      </c>
      <c r="O2889" t="s">
        <v>10708</v>
      </c>
      <c r="Q2889" t="s">
        <v>10709</v>
      </c>
      <c r="S2889" t="s">
        <v>11011</v>
      </c>
      <c r="T2889">
        <v>43102.456967592603</v>
      </c>
    </row>
    <row r="2890" spans="1:20" x14ac:dyDescent="0.25">
      <c r="A2890" t="s">
        <v>15568</v>
      </c>
      <c r="B2890" t="s">
        <v>12722</v>
      </c>
      <c r="C2890" t="s">
        <v>10691</v>
      </c>
      <c r="D2890" t="s">
        <v>15317</v>
      </c>
      <c r="E2890" t="s">
        <v>10693</v>
      </c>
      <c r="F2890">
        <v>34.99</v>
      </c>
      <c r="G2890">
        <v>209.94</v>
      </c>
      <c r="H2890">
        <v>6</v>
      </c>
      <c r="I2890" t="s">
        <v>10682</v>
      </c>
      <c r="J2890">
        <v>0</v>
      </c>
      <c r="K2890">
        <v>0</v>
      </c>
      <c r="L2890" t="s">
        <v>10758</v>
      </c>
      <c r="N2890" t="s">
        <v>10761</v>
      </c>
      <c r="O2890" t="s">
        <v>10762</v>
      </c>
      <c r="P2890" t="s">
        <v>10708</v>
      </c>
      <c r="Q2890" t="s">
        <v>10763</v>
      </c>
      <c r="R2890" t="s">
        <v>10709</v>
      </c>
      <c r="S2890" t="s">
        <v>10764</v>
      </c>
      <c r="T2890">
        <v>43109.404224537</v>
      </c>
    </row>
    <row r="2891" spans="1:20" x14ac:dyDescent="0.25">
      <c r="A2891" t="s">
        <v>15569</v>
      </c>
      <c r="B2891" t="s">
        <v>15570</v>
      </c>
      <c r="C2891" t="s">
        <v>10691</v>
      </c>
      <c r="D2891" t="s">
        <v>15317</v>
      </c>
      <c r="E2891" t="s">
        <v>10693</v>
      </c>
      <c r="F2891">
        <v>22.99</v>
      </c>
      <c r="G2891">
        <v>137.94</v>
      </c>
      <c r="H2891">
        <v>6</v>
      </c>
      <c r="I2891" t="s">
        <v>10682</v>
      </c>
      <c r="J2891">
        <v>0</v>
      </c>
      <c r="K2891">
        <v>0</v>
      </c>
      <c r="L2891" t="s">
        <v>10758</v>
      </c>
      <c r="N2891" t="s">
        <v>11010</v>
      </c>
      <c r="O2891" t="s">
        <v>10708</v>
      </c>
      <c r="Q2891" t="s">
        <v>10709</v>
      </c>
      <c r="S2891" t="s">
        <v>11011</v>
      </c>
      <c r="T2891">
        <v>43109.404224537</v>
      </c>
    </row>
    <row r="2892" spans="1:20" x14ac:dyDescent="0.25">
      <c r="A2892" t="s">
        <v>15571</v>
      </c>
      <c r="B2892" t="s">
        <v>15572</v>
      </c>
      <c r="C2892" t="s">
        <v>10691</v>
      </c>
      <c r="D2892" t="s">
        <v>15317</v>
      </c>
      <c r="E2892" t="s">
        <v>10693</v>
      </c>
      <c r="F2892">
        <v>21.99</v>
      </c>
      <c r="G2892">
        <v>131.94</v>
      </c>
      <c r="H2892">
        <v>6</v>
      </c>
      <c r="I2892" t="s">
        <v>10682</v>
      </c>
      <c r="J2892">
        <v>0</v>
      </c>
      <c r="K2892">
        <v>0</v>
      </c>
      <c r="L2892" t="s">
        <v>10758</v>
      </c>
      <c r="N2892" t="s">
        <v>12164</v>
      </c>
      <c r="O2892" t="s">
        <v>10762</v>
      </c>
      <c r="Q2892" t="s">
        <v>10763</v>
      </c>
      <c r="S2892" t="s">
        <v>12165</v>
      </c>
      <c r="T2892">
        <v>43109.404224537</v>
      </c>
    </row>
    <row r="2893" spans="1:20" x14ac:dyDescent="0.25">
      <c r="A2893" t="s">
        <v>15573</v>
      </c>
      <c r="B2893" t="s">
        <v>15574</v>
      </c>
      <c r="C2893" t="s">
        <v>10691</v>
      </c>
      <c r="D2893" t="s">
        <v>15317</v>
      </c>
      <c r="E2893" t="s">
        <v>10693</v>
      </c>
      <c r="F2893">
        <v>14.99</v>
      </c>
      <c r="G2893">
        <v>89.94</v>
      </c>
      <c r="H2893">
        <v>6</v>
      </c>
      <c r="I2893" t="s">
        <v>10682</v>
      </c>
      <c r="J2893">
        <v>0</v>
      </c>
      <c r="K2893">
        <v>0</v>
      </c>
      <c r="L2893" t="s">
        <v>10758</v>
      </c>
      <c r="N2893" t="s">
        <v>12164</v>
      </c>
      <c r="O2893" t="s">
        <v>10762</v>
      </c>
      <c r="Q2893" t="s">
        <v>10763</v>
      </c>
      <c r="S2893" t="s">
        <v>12165</v>
      </c>
      <c r="T2893">
        <v>43109.404224537</v>
      </c>
    </row>
    <row r="2894" spans="1:20" x14ac:dyDescent="0.25">
      <c r="A2894" t="s">
        <v>15575</v>
      </c>
      <c r="B2894" t="s">
        <v>15576</v>
      </c>
      <c r="C2894" t="s">
        <v>10691</v>
      </c>
      <c r="D2894" t="s">
        <v>15317</v>
      </c>
      <c r="E2894" t="s">
        <v>10693</v>
      </c>
      <c r="F2894">
        <v>9.99</v>
      </c>
      <c r="G2894">
        <v>119.88</v>
      </c>
      <c r="H2894">
        <v>12</v>
      </c>
      <c r="I2894" t="s">
        <v>10682</v>
      </c>
      <c r="J2894">
        <v>0</v>
      </c>
      <c r="K2894">
        <v>0</v>
      </c>
      <c r="L2894" t="s">
        <v>10758</v>
      </c>
      <c r="N2894" t="s">
        <v>11359</v>
      </c>
      <c r="O2894" t="s">
        <v>10762</v>
      </c>
      <c r="P2894" t="s">
        <v>10701</v>
      </c>
      <c r="Q2894" t="s">
        <v>10763</v>
      </c>
      <c r="R2894" t="s">
        <v>10702</v>
      </c>
      <c r="S2894" t="s">
        <v>11360</v>
      </c>
      <c r="T2894">
        <v>43109.404224537</v>
      </c>
    </row>
    <row r="2895" spans="1:20" x14ac:dyDescent="0.25">
      <c r="A2895" t="s">
        <v>15577</v>
      </c>
      <c r="B2895" t="s">
        <v>15578</v>
      </c>
      <c r="C2895" t="s">
        <v>10691</v>
      </c>
      <c r="D2895" t="s">
        <v>15317</v>
      </c>
      <c r="E2895" t="s">
        <v>10693</v>
      </c>
      <c r="F2895">
        <v>16.989999999999998</v>
      </c>
      <c r="G2895">
        <v>203.88</v>
      </c>
      <c r="H2895">
        <v>12</v>
      </c>
      <c r="I2895" t="s">
        <v>10682</v>
      </c>
      <c r="J2895">
        <v>0</v>
      </c>
      <c r="K2895">
        <v>0</v>
      </c>
      <c r="L2895" t="s">
        <v>10758</v>
      </c>
      <c r="N2895" t="s">
        <v>11321</v>
      </c>
      <c r="O2895" t="s">
        <v>10701</v>
      </c>
      <c r="Q2895" t="s">
        <v>10702</v>
      </c>
      <c r="S2895" t="s">
        <v>11322</v>
      </c>
      <c r="T2895">
        <v>43109.404224537</v>
      </c>
    </row>
    <row r="2896" spans="1:20" x14ac:dyDescent="0.25">
      <c r="A2896" t="s">
        <v>15579</v>
      </c>
      <c r="B2896" t="s">
        <v>15580</v>
      </c>
      <c r="C2896" t="s">
        <v>10691</v>
      </c>
      <c r="D2896" t="s">
        <v>15317</v>
      </c>
      <c r="E2896" t="s">
        <v>10693</v>
      </c>
      <c r="F2896">
        <v>16.989999999999998</v>
      </c>
      <c r="G2896">
        <v>203.88</v>
      </c>
      <c r="H2896">
        <v>12</v>
      </c>
      <c r="I2896" t="s">
        <v>10682</v>
      </c>
      <c r="J2896">
        <v>0</v>
      </c>
      <c r="K2896">
        <v>0</v>
      </c>
      <c r="L2896" t="s">
        <v>10758</v>
      </c>
      <c r="N2896" t="s">
        <v>11321</v>
      </c>
      <c r="O2896" t="s">
        <v>10701</v>
      </c>
      <c r="Q2896" t="s">
        <v>10702</v>
      </c>
      <c r="S2896" t="s">
        <v>11322</v>
      </c>
      <c r="T2896">
        <v>43109.404224537</v>
      </c>
    </row>
    <row r="2897" spans="1:20" x14ac:dyDescent="0.25">
      <c r="A2897" t="s">
        <v>15581</v>
      </c>
      <c r="B2897" t="s">
        <v>15582</v>
      </c>
      <c r="C2897" t="s">
        <v>10691</v>
      </c>
      <c r="D2897" t="s">
        <v>15317</v>
      </c>
      <c r="E2897" t="s">
        <v>10693</v>
      </c>
      <c r="F2897">
        <v>16.989999999999998</v>
      </c>
      <c r="G2897">
        <v>203.88</v>
      </c>
      <c r="H2897">
        <v>12</v>
      </c>
      <c r="I2897" t="s">
        <v>10682</v>
      </c>
      <c r="J2897">
        <v>0</v>
      </c>
      <c r="K2897">
        <v>0</v>
      </c>
      <c r="L2897" t="s">
        <v>10758</v>
      </c>
      <c r="N2897" t="s">
        <v>12914</v>
      </c>
      <c r="O2897" t="s">
        <v>10687</v>
      </c>
      <c r="Q2897" t="s">
        <v>10688</v>
      </c>
      <c r="S2897" t="s">
        <v>12915</v>
      </c>
      <c r="T2897">
        <v>43109.404224537</v>
      </c>
    </row>
    <row r="2898" spans="1:20" x14ac:dyDescent="0.25">
      <c r="A2898" t="s">
        <v>15583</v>
      </c>
      <c r="B2898" t="s">
        <v>14288</v>
      </c>
      <c r="C2898" t="s">
        <v>10691</v>
      </c>
      <c r="D2898" t="s">
        <v>15317</v>
      </c>
      <c r="E2898" t="s">
        <v>10693</v>
      </c>
      <c r="F2898">
        <v>14.99</v>
      </c>
      <c r="G2898">
        <v>179.88</v>
      </c>
      <c r="H2898">
        <v>12</v>
      </c>
      <c r="I2898" t="s">
        <v>10682</v>
      </c>
      <c r="J2898">
        <v>0</v>
      </c>
      <c r="K2898">
        <v>0</v>
      </c>
      <c r="L2898" t="s">
        <v>10758</v>
      </c>
      <c r="N2898" t="s">
        <v>12914</v>
      </c>
      <c r="O2898" t="s">
        <v>10687</v>
      </c>
      <c r="Q2898" t="s">
        <v>10688</v>
      </c>
      <c r="S2898" t="s">
        <v>12915</v>
      </c>
      <c r="T2898">
        <v>43109.404224537</v>
      </c>
    </row>
    <row r="2899" spans="1:20" x14ac:dyDescent="0.25">
      <c r="A2899" t="s">
        <v>15584</v>
      </c>
      <c r="B2899" t="s">
        <v>15585</v>
      </c>
      <c r="C2899" t="s">
        <v>10691</v>
      </c>
      <c r="D2899" t="s">
        <v>15317</v>
      </c>
      <c r="E2899" t="s">
        <v>10693</v>
      </c>
      <c r="F2899">
        <v>22.99</v>
      </c>
      <c r="G2899">
        <v>137.94</v>
      </c>
      <c r="H2899">
        <v>6</v>
      </c>
      <c r="I2899" t="s">
        <v>10682</v>
      </c>
      <c r="J2899">
        <v>0</v>
      </c>
      <c r="K2899">
        <v>0</v>
      </c>
      <c r="L2899" t="s">
        <v>10758</v>
      </c>
      <c r="N2899" t="s">
        <v>11010</v>
      </c>
      <c r="O2899" t="s">
        <v>10708</v>
      </c>
      <c r="Q2899" t="s">
        <v>10709</v>
      </c>
      <c r="S2899" t="s">
        <v>11011</v>
      </c>
      <c r="T2899">
        <v>43109.404224537</v>
      </c>
    </row>
    <row r="2900" spans="1:20" x14ac:dyDescent="0.25">
      <c r="A2900" t="s">
        <v>15586</v>
      </c>
      <c r="B2900" t="s">
        <v>15587</v>
      </c>
      <c r="C2900" t="s">
        <v>10691</v>
      </c>
      <c r="D2900" t="s">
        <v>15317</v>
      </c>
      <c r="E2900" t="s">
        <v>10693</v>
      </c>
      <c r="F2900">
        <v>29.98</v>
      </c>
      <c r="G2900">
        <v>179.88</v>
      </c>
      <c r="H2900">
        <v>6</v>
      </c>
      <c r="I2900" t="s">
        <v>10682</v>
      </c>
      <c r="J2900">
        <v>0</v>
      </c>
      <c r="K2900">
        <v>0</v>
      </c>
      <c r="L2900" t="s">
        <v>10758</v>
      </c>
      <c r="N2900" t="s">
        <v>11321</v>
      </c>
      <c r="O2900" t="s">
        <v>10701</v>
      </c>
      <c r="Q2900" t="s">
        <v>10702</v>
      </c>
      <c r="S2900" t="s">
        <v>11322</v>
      </c>
      <c r="T2900">
        <v>43109.404224537</v>
      </c>
    </row>
    <row r="2901" spans="1:20" x14ac:dyDescent="0.25">
      <c r="A2901" t="s">
        <v>15588</v>
      </c>
      <c r="B2901" t="s">
        <v>15589</v>
      </c>
      <c r="C2901" t="s">
        <v>10691</v>
      </c>
      <c r="D2901" t="s">
        <v>15317</v>
      </c>
      <c r="E2901" t="s">
        <v>10693</v>
      </c>
      <c r="F2901">
        <v>17.989999999999998</v>
      </c>
      <c r="G2901">
        <v>107.94</v>
      </c>
      <c r="H2901">
        <v>6</v>
      </c>
      <c r="I2901" t="s">
        <v>10682</v>
      </c>
      <c r="J2901">
        <v>0</v>
      </c>
      <c r="K2901">
        <v>0</v>
      </c>
      <c r="L2901" t="s">
        <v>10758</v>
      </c>
      <c r="N2901" t="s">
        <v>11359</v>
      </c>
      <c r="O2901" t="s">
        <v>10762</v>
      </c>
      <c r="P2901" t="s">
        <v>10701</v>
      </c>
      <c r="Q2901" t="s">
        <v>10763</v>
      </c>
      <c r="R2901" t="s">
        <v>10702</v>
      </c>
      <c r="S2901" t="s">
        <v>11360</v>
      </c>
      <c r="T2901">
        <v>43109.404224537</v>
      </c>
    </row>
    <row r="2902" spans="1:20" x14ac:dyDescent="0.25">
      <c r="A2902" t="s">
        <v>15590</v>
      </c>
      <c r="B2902" t="s">
        <v>15591</v>
      </c>
      <c r="C2902" t="s">
        <v>10691</v>
      </c>
      <c r="D2902" t="s">
        <v>15317</v>
      </c>
      <c r="E2902" t="s">
        <v>10693</v>
      </c>
      <c r="F2902">
        <v>14.99</v>
      </c>
      <c r="G2902">
        <v>44.97</v>
      </c>
      <c r="H2902">
        <v>3</v>
      </c>
      <c r="I2902" t="s">
        <v>10682</v>
      </c>
      <c r="J2902">
        <v>0</v>
      </c>
      <c r="K2902">
        <v>0</v>
      </c>
      <c r="L2902" t="s">
        <v>10758</v>
      </c>
      <c r="N2902" t="s">
        <v>10746</v>
      </c>
      <c r="O2902" t="s">
        <v>10747</v>
      </c>
      <c r="Q2902" t="s">
        <v>10748</v>
      </c>
      <c r="S2902" t="s">
        <v>10749</v>
      </c>
      <c r="T2902">
        <v>43109.404224537</v>
      </c>
    </row>
    <row r="2903" spans="1:20" x14ac:dyDescent="0.25">
      <c r="A2903" t="s">
        <v>15592</v>
      </c>
      <c r="B2903" t="s">
        <v>15593</v>
      </c>
      <c r="C2903" t="s">
        <v>10691</v>
      </c>
      <c r="D2903" t="s">
        <v>15317</v>
      </c>
      <c r="E2903" t="s">
        <v>10693</v>
      </c>
      <c r="F2903">
        <v>51.99</v>
      </c>
      <c r="G2903">
        <v>623.88</v>
      </c>
      <c r="H2903">
        <v>12</v>
      </c>
      <c r="I2903" t="s">
        <v>10682</v>
      </c>
      <c r="J2903">
        <v>1</v>
      </c>
      <c r="K2903">
        <v>0</v>
      </c>
      <c r="L2903" t="s">
        <v>10758</v>
      </c>
      <c r="N2903" t="s">
        <v>10694</v>
      </c>
      <c r="O2903" t="s">
        <v>10695</v>
      </c>
      <c r="Q2903" t="s">
        <v>10696</v>
      </c>
      <c r="S2903" t="s">
        <v>10697</v>
      </c>
      <c r="T2903">
        <v>43109.404224537</v>
      </c>
    </row>
    <row r="2904" spans="1:20" x14ac:dyDescent="0.25">
      <c r="A2904" t="s">
        <v>15594</v>
      </c>
      <c r="B2904" t="s">
        <v>15595</v>
      </c>
      <c r="C2904" t="s">
        <v>10691</v>
      </c>
      <c r="D2904" t="s">
        <v>15317</v>
      </c>
      <c r="E2904" t="s">
        <v>10693</v>
      </c>
      <c r="F2904">
        <v>37.270000000000003</v>
      </c>
      <c r="G2904">
        <v>111.81</v>
      </c>
      <c r="H2904">
        <v>3</v>
      </c>
      <c r="I2904" t="s">
        <v>10682</v>
      </c>
      <c r="J2904">
        <v>0</v>
      </c>
      <c r="K2904">
        <v>0</v>
      </c>
      <c r="L2904" t="s">
        <v>10758</v>
      </c>
      <c r="N2904" t="s">
        <v>11425</v>
      </c>
      <c r="O2904" t="s">
        <v>10687</v>
      </c>
      <c r="Q2904" t="s">
        <v>10688</v>
      </c>
      <c r="S2904" t="s">
        <v>11426</v>
      </c>
      <c r="T2904">
        <v>43109.404224537</v>
      </c>
    </row>
    <row r="2905" spans="1:20" x14ac:dyDescent="0.25">
      <c r="A2905" t="s">
        <v>15596</v>
      </c>
      <c r="B2905" t="s">
        <v>15597</v>
      </c>
      <c r="C2905" t="s">
        <v>10691</v>
      </c>
      <c r="D2905" t="s">
        <v>15317</v>
      </c>
      <c r="E2905" t="s">
        <v>10693</v>
      </c>
      <c r="F2905">
        <v>8.99</v>
      </c>
      <c r="G2905">
        <v>107.88</v>
      </c>
      <c r="H2905">
        <v>12</v>
      </c>
      <c r="I2905" t="s">
        <v>10682</v>
      </c>
      <c r="J2905">
        <v>0</v>
      </c>
      <c r="K2905">
        <v>0</v>
      </c>
      <c r="L2905" t="s">
        <v>10758</v>
      </c>
      <c r="N2905" t="s">
        <v>10686</v>
      </c>
      <c r="O2905" t="s">
        <v>10687</v>
      </c>
      <c r="Q2905" t="s">
        <v>10688</v>
      </c>
      <c r="S2905" t="s">
        <v>10689</v>
      </c>
      <c r="T2905">
        <v>43109.404224537</v>
      </c>
    </row>
    <row r="2906" spans="1:20" x14ac:dyDescent="0.25">
      <c r="A2906" t="s">
        <v>15598</v>
      </c>
      <c r="B2906" t="s">
        <v>15599</v>
      </c>
      <c r="C2906" t="s">
        <v>10691</v>
      </c>
      <c r="D2906" t="s">
        <v>15317</v>
      </c>
      <c r="E2906" t="s">
        <v>10693</v>
      </c>
      <c r="F2906">
        <v>27.99</v>
      </c>
      <c r="G2906">
        <v>167.94</v>
      </c>
      <c r="H2906">
        <v>6</v>
      </c>
      <c r="I2906" t="s">
        <v>10682</v>
      </c>
      <c r="J2906">
        <v>0</v>
      </c>
      <c r="K2906">
        <v>0</v>
      </c>
      <c r="L2906" t="s">
        <v>10758</v>
      </c>
      <c r="N2906" t="s">
        <v>11425</v>
      </c>
      <c r="O2906" t="s">
        <v>10687</v>
      </c>
      <c r="Q2906" t="s">
        <v>10688</v>
      </c>
      <c r="S2906" t="s">
        <v>11426</v>
      </c>
      <c r="T2906">
        <v>43109.404224537</v>
      </c>
    </row>
    <row r="2907" spans="1:20" x14ac:dyDescent="0.25">
      <c r="A2907" t="s">
        <v>15600</v>
      </c>
      <c r="B2907" t="s">
        <v>15601</v>
      </c>
      <c r="C2907" t="s">
        <v>10691</v>
      </c>
      <c r="D2907" t="s">
        <v>15317</v>
      </c>
      <c r="E2907" t="s">
        <v>10693</v>
      </c>
      <c r="F2907">
        <v>12.99</v>
      </c>
      <c r="G2907">
        <v>155.88</v>
      </c>
      <c r="H2907">
        <v>12</v>
      </c>
      <c r="I2907" t="s">
        <v>10682</v>
      </c>
      <c r="J2907">
        <v>0</v>
      </c>
      <c r="K2907">
        <v>0</v>
      </c>
      <c r="L2907" t="s">
        <v>10944</v>
      </c>
      <c r="N2907" t="s">
        <v>12962</v>
      </c>
      <c r="O2907" t="s">
        <v>10762</v>
      </c>
      <c r="Q2907" t="s">
        <v>10763</v>
      </c>
      <c r="S2907" t="s">
        <v>12963</v>
      </c>
      <c r="T2907">
        <v>43102.456921296303</v>
      </c>
    </row>
    <row r="2908" spans="1:20" x14ac:dyDescent="0.25">
      <c r="A2908" t="s">
        <v>15602</v>
      </c>
      <c r="B2908" t="s">
        <v>15603</v>
      </c>
      <c r="C2908" t="s">
        <v>10691</v>
      </c>
      <c r="D2908" t="s">
        <v>15317</v>
      </c>
      <c r="E2908" t="s">
        <v>10693</v>
      </c>
      <c r="F2908">
        <v>36.99</v>
      </c>
      <c r="G2908">
        <v>221.94</v>
      </c>
      <c r="H2908">
        <v>6</v>
      </c>
      <c r="I2908" t="s">
        <v>10682</v>
      </c>
      <c r="J2908">
        <v>0</v>
      </c>
      <c r="K2908">
        <v>0</v>
      </c>
      <c r="L2908" t="s">
        <v>10758</v>
      </c>
      <c r="N2908" t="s">
        <v>11359</v>
      </c>
      <c r="O2908" t="s">
        <v>10762</v>
      </c>
      <c r="P2908" t="s">
        <v>10701</v>
      </c>
      <c r="Q2908" t="s">
        <v>10763</v>
      </c>
      <c r="R2908" t="s">
        <v>10702</v>
      </c>
      <c r="S2908" t="s">
        <v>11360</v>
      </c>
      <c r="T2908">
        <v>43109.404224537</v>
      </c>
    </row>
    <row r="2909" spans="1:20" x14ac:dyDescent="0.25">
      <c r="A2909" t="s">
        <v>15604</v>
      </c>
      <c r="B2909" t="s">
        <v>15605</v>
      </c>
      <c r="C2909" t="s">
        <v>10691</v>
      </c>
      <c r="D2909" t="s">
        <v>15317</v>
      </c>
      <c r="E2909" t="s">
        <v>10693</v>
      </c>
      <c r="F2909">
        <v>37.99</v>
      </c>
      <c r="G2909">
        <v>227.94</v>
      </c>
      <c r="H2909">
        <v>6</v>
      </c>
      <c r="I2909" t="s">
        <v>10682</v>
      </c>
      <c r="J2909">
        <v>0</v>
      </c>
      <c r="K2909">
        <v>0</v>
      </c>
      <c r="L2909" t="s">
        <v>10758</v>
      </c>
      <c r="N2909" t="s">
        <v>11359</v>
      </c>
      <c r="O2909" t="s">
        <v>10762</v>
      </c>
      <c r="P2909" t="s">
        <v>10701</v>
      </c>
      <c r="Q2909" t="s">
        <v>10763</v>
      </c>
      <c r="R2909" t="s">
        <v>10702</v>
      </c>
      <c r="S2909" t="s">
        <v>11360</v>
      </c>
      <c r="T2909">
        <v>43109.404224537</v>
      </c>
    </row>
    <row r="2910" spans="1:20" x14ac:dyDescent="0.25">
      <c r="A2910" t="s">
        <v>15606</v>
      </c>
      <c r="B2910" t="s">
        <v>15607</v>
      </c>
      <c r="C2910" t="s">
        <v>10691</v>
      </c>
      <c r="D2910" t="s">
        <v>15317</v>
      </c>
      <c r="E2910" t="s">
        <v>10693</v>
      </c>
      <c r="F2910">
        <v>43.99</v>
      </c>
      <c r="G2910">
        <v>263.94</v>
      </c>
      <c r="H2910">
        <v>6</v>
      </c>
      <c r="I2910" t="s">
        <v>10682</v>
      </c>
      <c r="J2910">
        <v>0</v>
      </c>
      <c r="K2910">
        <v>0</v>
      </c>
      <c r="L2910" t="s">
        <v>10758</v>
      </c>
      <c r="N2910" t="s">
        <v>11359</v>
      </c>
      <c r="O2910" t="s">
        <v>10762</v>
      </c>
      <c r="P2910" t="s">
        <v>10701</v>
      </c>
      <c r="Q2910" t="s">
        <v>10763</v>
      </c>
      <c r="R2910" t="s">
        <v>10702</v>
      </c>
      <c r="S2910" t="s">
        <v>11360</v>
      </c>
      <c r="T2910">
        <v>43109.404224537</v>
      </c>
    </row>
    <row r="2911" spans="1:20" x14ac:dyDescent="0.25">
      <c r="A2911" t="s">
        <v>15608</v>
      </c>
      <c r="B2911" t="s">
        <v>15609</v>
      </c>
      <c r="C2911" t="s">
        <v>10691</v>
      </c>
      <c r="D2911" t="s">
        <v>15317</v>
      </c>
      <c r="E2911" t="s">
        <v>10693</v>
      </c>
      <c r="F2911">
        <v>58.99</v>
      </c>
      <c r="G2911">
        <v>353.94</v>
      </c>
      <c r="H2911">
        <v>6</v>
      </c>
      <c r="I2911" t="s">
        <v>10682</v>
      </c>
      <c r="J2911">
        <v>0</v>
      </c>
      <c r="K2911">
        <v>0</v>
      </c>
      <c r="L2911" t="s">
        <v>10758</v>
      </c>
      <c r="N2911" t="s">
        <v>12793</v>
      </c>
      <c r="O2911" t="s">
        <v>11717</v>
      </c>
      <c r="Q2911" t="s">
        <v>11718</v>
      </c>
      <c r="S2911" t="s">
        <v>12794</v>
      </c>
      <c r="T2911">
        <v>43109.404224537</v>
      </c>
    </row>
    <row r="2912" spans="1:20" x14ac:dyDescent="0.25">
      <c r="A2912" t="s">
        <v>15610</v>
      </c>
      <c r="B2912" t="s">
        <v>15611</v>
      </c>
      <c r="C2912" t="s">
        <v>10691</v>
      </c>
      <c r="D2912" t="s">
        <v>15317</v>
      </c>
      <c r="E2912" t="s">
        <v>10693</v>
      </c>
      <c r="F2912">
        <v>14.99</v>
      </c>
      <c r="G2912">
        <v>44.97</v>
      </c>
      <c r="H2912">
        <v>3</v>
      </c>
      <c r="I2912" t="s">
        <v>10682</v>
      </c>
      <c r="J2912">
        <v>0</v>
      </c>
      <c r="K2912">
        <v>0</v>
      </c>
      <c r="L2912" t="s">
        <v>10758</v>
      </c>
      <c r="N2912" t="s">
        <v>10746</v>
      </c>
      <c r="O2912" t="s">
        <v>10747</v>
      </c>
      <c r="Q2912" t="s">
        <v>10748</v>
      </c>
      <c r="S2912" t="s">
        <v>10749</v>
      </c>
      <c r="T2912">
        <v>43109.404224537</v>
      </c>
    </row>
    <row r="2913" spans="1:20" x14ac:dyDescent="0.25">
      <c r="A2913" t="s">
        <v>15612</v>
      </c>
      <c r="B2913" t="s">
        <v>15613</v>
      </c>
      <c r="C2913" t="s">
        <v>10691</v>
      </c>
      <c r="D2913" t="s">
        <v>15317</v>
      </c>
      <c r="E2913" t="s">
        <v>10693</v>
      </c>
      <c r="F2913">
        <v>40.99</v>
      </c>
      <c r="G2913">
        <v>122.97</v>
      </c>
      <c r="H2913">
        <v>3</v>
      </c>
      <c r="I2913" t="s">
        <v>10682</v>
      </c>
      <c r="J2913">
        <v>0</v>
      </c>
      <c r="K2913">
        <v>0</v>
      </c>
      <c r="L2913" t="s">
        <v>10758</v>
      </c>
      <c r="N2913" t="s">
        <v>10737</v>
      </c>
      <c r="O2913" t="s">
        <v>10708</v>
      </c>
      <c r="Q2913" t="s">
        <v>10709</v>
      </c>
      <c r="S2913" t="s">
        <v>10738</v>
      </c>
      <c r="T2913">
        <v>43109.404224537</v>
      </c>
    </row>
    <row r="2914" spans="1:20" x14ac:dyDescent="0.25">
      <c r="A2914" t="s">
        <v>15614</v>
      </c>
      <c r="B2914" t="s">
        <v>15615</v>
      </c>
      <c r="C2914" t="s">
        <v>10691</v>
      </c>
      <c r="D2914" t="s">
        <v>15317</v>
      </c>
      <c r="E2914" t="s">
        <v>10693</v>
      </c>
      <c r="F2914">
        <v>18.329999999999998</v>
      </c>
      <c r="G2914">
        <v>109.98</v>
      </c>
      <c r="H2914">
        <v>6</v>
      </c>
      <c r="I2914" t="s">
        <v>10682</v>
      </c>
      <c r="J2914">
        <v>0</v>
      </c>
      <c r="K2914">
        <v>0</v>
      </c>
      <c r="L2914" t="s">
        <v>10758</v>
      </c>
      <c r="N2914" t="s">
        <v>10718</v>
      </c>
      <c r="O2914" t="s">
        <v>10708</v>
      </c>
      <c r="Q2914" t="s">
        <v>10709</v>
      </c>
      <c r="S2914" t="s">
        <v>10719</v>
      </c>
      <c r="T2914">
        <v>43109.404224537</v>
      </c>
    </row>
    <row r="2915" spans="1:20" x14ac:dyDescent="0.25">
      <c r="A2915" t="s">
        <v>15616</v>
      </c>
      <c r="B2915" t="s">
        <v>15617</v>
      </c>
      <c r="C2915" t="s">
        <v>10691</v>
      </c>
      <c r="D2915" t="s">
        <v>15317</v>
      </c>
      <c r="E2915" t="s">
        <v>10693</v>
      </c>
      <c r="F2915">
        <v>14.99</v>
      </c>
      <c r="G2915">
        <v>44.97</v>
      </c>
      <c r="H2915">
        <v>3</v>
      </c>
      <c r="I2915" t="s">
        <v>10682</v>
      </c>
      <c r="J2915">
        <v>0</v>
      </c>
      <c r="K2915">
        <v>0</v>
      </c>
      <c r="L2915" t="s">
        <v>10758</v>
      </c>
      <c r="N2915" t="s">
        <v>10718</v>
      </c>
      <c r="O2915" t="s">
        <v>10708</v>
      </c>
      <c r="Q2915" t="s">
        <v>10709</v>
      </c>
      <c r="S2915" t="s">
        <v>10719</v>
      </c>
      <c r="T2915">
        <v>43109.404224537</v>
      </c>
    </row>
    <row r="2916" spans="1:20" x14ac:dyDescent="0.25">
      <c r="A2916" t="s">
        <v>15618</v>
      </c>
      <c r="B2916" t="s">
        <v>15619</v>
      </c>
      <c r="C2916" t="s">
        <v>10691</v>
      </c>
      <c r="D2916" t="s">
        <v>15317</v>
      </c>
      <c r="E2916" t="s">
        <v>10693</v>
      </c>
      <c r="F2916">
        <v>14.99</v>
      </c>
      <c r="G2916">
        <v>44.97</v>
      </c>
      <c r="H2916">
        <v>3</v>
      </c>
      <c r="I2916" t="s">
        <v>10682</v>
      </c>
      <c r="J2916">
        <v>0</v>
      </c>
      <c r="K2916">
        <v>0</v>
      </c>
      <c r="L2916" t="s">
        <v>10758</v>
      </c>
      <c r="N2916" t="s">
        <v>10718</v>
      </c>
      <c r="O2916" t="s">
        <v>10708</v>
      </c>
      <c r="Q2916" t="s">
        <v>10709</v>
      </c>
      <c r="S2916" t="s">
        <v>10719</v>
      </c>
      <c r="T2916">
        <v>43109.404224537</v>
      </c>
    </row>
    <row r="2917" spans="1:20" x14ac:dyDescent="0.25">
      <c r="A2917" t="s">
        <v>15620</v>
      </c>
      <c r="B2917" t="s">
        <v>15621</v>
      </c>
      <c r="C2917" t="s">
        <v>10691</v>
      </c>
      <c r="D2917" t="s">
        <v>15317</v>
      </c>
      <c r="E2917" t="s">
        <v>10693</v>
      </c>
      <c r="F2917">
        <v>40.99</v>
      </c>
      <c r="G2917">
        <v>245.94</v>
      </c>
      <c r="H2917">
        <v>6</v>
      </c>
      <c r="I2917" t="s">
        <v>10682</v>
      </c>
      <c r="J2917">
        <v>0</v>
      </c>
      <c r="K2917">
        <v>0</v>
      </c>
      <c r="L2917" t="s">
        <v>10758</v>
      </c>
      <c r="N2917" t="s">
        <v>11359</v>
      </c>
      <c r="O2917" t="s">
        <v>10762</v>
      </c>
      <c r="P2917" t="s">
        <v>10701</v>
      </c>
      <c r="Q2917" t="s">
        <v>10763</v>
      </c>
      <c r="R2917" t="s">
        <v>10702</v>
      </c>
      <c r="S2917" t="s">
        <v>11360</v>
      </c>
      <c r="T2917">
        <v>43109.404224537</v>
      </c>
    </row>
    <row r="2918" spans="1:20" x14ac:dyDescent="0.25">
      <c r="A2918" t="s">
        <v>15622</v>
      </c>
      <c r="B2918" t="s">
        <v>15623</v>
      </c>
      <c r="C2918" t="s">
        <v>10691</v>
      </c>
      <c r="D2918" t="s">
        <v>15317</v>
      </c>
      <c r="E2918" t="s">
        <v>10693</v>
      </c>
      <c r="F2918">
        <v>39.99</v>
      </c>
      <c r="G2918">
        <v>239.94</v>
      </c>
      <c r="H2918">
        <v>6</v>
      </c>
      <c r="I2918" t="s">
        <v>10682</v>
      </c>
      <c r="J2918">
        <v>12</v>
      </c>
      <c r="K2918">
        <v>0</v>
      </c>
      <c r="L2918" t="s">
        <v>10706</v>
      </c>
      <c r="N2918" t="s">
        <v>10707</v>
      </c>
      <c r="O2918" t="s">
        <v>10708</v>
      </c>
      <c r="Q2918" t="s">
        <v>10709</v>
      </c>
      <c r="S2918" t="s">
        <v>10710</v>
      </c>
      <c r="T2918">
        <v>43102.457002314797</v>
      </c>
    </row>
    <row r="2919" spans="1:20" x14ac:dyDescent="0.25">
      <c r="A2919" t="s">
        <v>15624</v>
      </c>
      <c r="B2919" t="s">
        <v>15625</v>
      </c>
      <c r="C2919" t="s">
        <v>10691</v>
      </c>
      <c r="D2919" t="s">
        <v>15317</v>
      </c>
      <c r="E2919" t="s">
        <v>10693</v>
      </c>
      <c r="F2919">
        <v>14.99</v>
      </c>
      <c r="G2919">
        <v>44.97</v>
      </c>
      <c r="H2919">
        <v>3</v>
      </c>
      <c r="I2919" t="s">
        <v>10682</v>
      </c>
      <c r="J2919">
        <v>5</v>
      </c>
      <c r="K2919">
        <v>0</v>
      </c>
      <c r="L2919" t="s">
        <v>10758</v>
      </c>
      <c r="N2919" t="s">
        <v>10737</v>
      </c>
      <c r="O2919" t="s">
        <v>10708</v>
      </c>
      <c r="Q2919" t="s">
        <v>10709</v>
      </c>
      <c r="S2919" t="s">
        <v>10738</v>
      </c>
      <c r="T2919">
        <v>43109.404224537</v>
      </c>
    </row>
    <row r="2920" spans="1:20" x14ac:dyDescent="0.25">
      <c r="A2920" t="s">
        <v>15626</v>
      </c>
      <c r="B2920" t="s">
        <v>15627</v>
      </c>
      <c r="C2920" t="s">
        <v>10691</v>
      </c>
      <c r="D2920" t="s">
        <v>15317</v>
      </c>
      <c r="E2920" t="s">
        <v>10693</v>
      </c>
      <c r="F2920">
        <v>25.99</v>
      </c>
      <c r="G2920">
        <v>155.94</v>
      </c>
      <c r="H2920">
        <v>6</v>
      </c>
      <c r="I2920" t="s">
        <v>10682</v>
      </c>
      <c r="J2920">
        <v>0</v>
      </c>
      <c r="K2920">
        <v>0</v>
      </c>
      <c r="L2920" t="s">
        <v>10758</v>
      </c>
      <c r="N2920" t="s">
        <v>11359</v>
      </c>
      <c r="O2920" t="s">
        <v>10762</v>
      </c>
      <c r="P2920" t="s">
        <v>10701</v>
      </c>
      <c r="Q2920" t="s">
        <v>10763</v>
      </c>
      <c r="R2920" t="s">
        <v>10702</v>
      </c>
      <c r="S2920" t="s">
        <v>11360</v>
      </c>
      <c r="T2920">
        <v>43109.404224537</v>
      </c>
    </row>
    <row r="2921" spans="1:20" x14ac:dyDescent="0.25">
      <c r="A2921" t="s">
        <v>15628</v>
      </c>
      <c r="B2921" t="s">
        <v>15629</v>
      </c>
      <c r="C2921" t="s">
        <v>10691</v>
      </c>
      <c r="D2921" t="s">
        <v>15317</v>
      </c>
      <c r="E2921" t="s">
        <v>10693</v>
      </c>
      <c r="F2921">
        <v>55.99</v>
      </c>
      <c r="G2921">
        <v>335.94</v>
      </c>
      <c r="H2921">
        <v>6</v>
      </c>
      <c r="I2921" t="s">
        <v>10682</v>
      </c>
      <c r="J2921">
        <v>0</v>
      </c>
      <c r="K2921">
        <v>0</v>
      </c>
      <c r="L2921" t="s">
        <v>10758</v>
      </c>
      <c r="N2921" t="s">
        <v>11359</v>
      </c>
      <c r="O2921" t="s">
        <v>10762</v>
      </c>
      <c r="P2921" t="s">
        <v>10701</v>
      </c>
      <c r="Q2921" t="s">
        <v>10763</v>
      </c>
      <c r="R2921" t="s">
        <v>10702</v>
      </c>
      <c r="S2921" t="s">
        <v>11360</v>
      </c>
      <c r="T2921">
        <v>43109.404224537</v>
      </c>
    </row>
    <row r="2922" spans="1:20" x14ac:dyDescent="0.25">
      <c r="A2922" t="s">
        <v>15630</v>
      </c>
      <c r="B2922" t="s">
        <v>15631</v>
      </c>
      <c r="C2922" t="s">
        <v>10691</v>
      </c>
      <c r="D2922" t="s">
        <v>15317</v>
      </c>
      <c r="E2922" t="s">
        <v>10693</v>
      </c>
      <c r="F2922">
        <v>18.399999999999999</v>
      </c>
      <c r="G2922">
        <v>55.2</v>
      </c>
      <c r="H2922">
        <v>3</v>
      </c>
      <c r="I2922" t="s">
        <v>10682</v>
      </c>
      <c r="J2922">
        <v>0</v>
      </c>
      <c r="K2922">
        <v>0</v>
      </c>
      <c r="L2922" t="s">
        <v>10758</v>
      </c>
      <c r="N2922" t="s">
        <v>10707</v>
      </c>
      <c r="O2922" t="s">
        <v>10708</v>
      </c>
      <c r="Q2922" t="s">
        <v>10709</v>
      </c>
      <c r="S2922" t="s">
        <v>10710</v>
      </c>
      <c r="T2922">
        <v>43109.404224537</v>
      </c>
    </row>
    <row r="2923" spans="1:20" x14ac:dyDescent="0.25">
      <c r="A2923" t="s">
        <v>15632</v>
      </c>
      <c r="B2923" t="s">
        <v>15633</v>
      </c>
      <c r="C2923" t="s">
        <v>10691</v>
      </c>
      <c r="D2923" t="s">
        <v>15317</v>
      </c>
      <c r="E2923" t="s">
        <v>10693</v>
      </c>
      <c r="F2923">
        <v>120</v>
      </c>
      <c r="G2923">
        <v>120</v>
      </c>
      <c r="H2923">
        <v>1</v>
      </c>
      <c r="I2923" t="s">
        <v>10682</v>
      </c>
      <c r="J2923">
        <v>1</v>
      </c>
      <c r="K2923">
        <v>0</v>
      </c>
      <c r="L2923" t="s">
        <v>10758</v>
      </c>
      <c r="N2923" t="s">
        <v>10707</v>
      </c>
      <c r="O2923" t="s">
        <v>10708</v>
      </c>
      <c r="Q2923" t="s">
        <v>10709</v>
      </c>
      <c r="S2923" t="s">
        <v>10710</v>
      </c>
      <c r="T2923">
        <v>43109.404224537</v>
      </c>
    </row>
    <row r="2924" spans="1:20" x14ac:dyDescent="0.25">
      <c r="A2924" t="s">
        <v>15634</v>
      </c>
      <c r="B2924" t="s">
        <v>15635</v>
      </c>
      <c r="C2924" t="s">
        <v>10691</v>
      </c>
      <c r="D2924" t="s">
        <v>15317</v>
      </c>
      <c r="E2924" t="s">
        <v>10693</v>
      </c>
      <c r="F2924">
        <v>16.989999999999998</v>
      </c>
      <c r="G2924">
        <v>101.94</v>
      </c>
      <c r="H2924">
        <v>6</v>
      </c>
      <c r="I2924" t="s">
        <v>10682</v>
      </c>
      <c r="J2924">
        <v>0</v>
      </c>
      <c r="K2924">
        <v>0</v>
      </c>
      <c r="L2924" t="s">
        <v>10758</v>
      </c>
      <c r="N2924" t="s">
        <v>10746</v>
      </c>
      <c r="O2924" t="s">
        <v>10747</v>
      </c>
      <c r="Q2924" t="s">
        <v>10748</v>
      </c>
      <c r="S2924" t="s">
        <v>10749</v>
      </c>
      <c r="T2924">
        <v>43109.404224537</v>
      </c>
    </row>
    <row r="2925" spans="1:20" x14ac:dyDescent="0.25">
      <c r="A2925" t="s">
        <v>15636</v>
      </c>
      <c r="B2925" t="s">
        <v>15637</v>
      </c>
      <c r="C2925" t="s">
        <v>10691</v>
      </c>
      <c r="D2925" t="s">
        <v>15317</v>
      </c>
      <c r="E2925" t="s">
        <v>10693</v>
      </c>
      <c r="F2925">
        <v>38.99</v>
      </c>
      <c r="G2925">
        <v>233.94</v>
      </c>
      <c r="H2925">
        <v>6</v>
      </c>
      <c r="I2925" t="s">
        <v>10682</v>
      </c>
      <c r="J2925">
        <v>1</v>
      </c>
      <c r="K2925">
        <v>0</v>
      </c>
      <c r="L2925" t="s">
        <v>10758</v>
      </c>
      <c r="N2925" t="s">
        <v>12793</v>
      </c>
      <c r="O2925" t="s">
        <v>11717</v>
      </c>
      <c r="Q2925" t="s">
        <v>11718</v>
      </c>
      <c r="S2925" t="s">
        <v>12794</v>
      </c>
      <c r="T2925">
        <v>43109.404224537</v>
      </c>
    </row>
    <row r="2926" spans="1:20" x14ac:dyDescent="0.25">
      <c r="A2926" t="s">
        <v>15638</v>
      </c>
      <c r="B2926" t="s">
        <v>15639</v>
      </c>
      <c r="C2926" t="s">
        <v>10691</v>
      </c>
      <c r="D2926" t="s">
        <v>15317</v>
      </c>
      <c r="E2926" t="s">
        <v>10693</v>
      </c>
      <c r="F2926">
        <v>44.59</v>
      </c>
      <c r="G2926">
        <v>267.54000000000002</v>
      </c>
      <c r="H2926">
        <v>6</v>
      </c>
      <c r="I2926" t="s">
        <v>10682</v>
      </c>
      <c r="J2926">
        <v>2</v>
      </c>
      <c r="K2926">
        <v>0</v>
      </c>
      <c r="L2926" t="s">
        <v>10758</v>
      </c>
      <c r="N2926" t="s">
        <v>12793</v>
      </c>
      <c r="O2926" t="s">
        <v>11717</v>
      </c>
      <c r="Q2926" t="s">
        <v>11718</v>
      </c>
      <c r="S2926" t="s">
        <v>12794</v>
      </c>
      <c r="T2926">
        <v>43109.404224537</v>
      </c>
    </row>
    <row r="2927" spans="1:20" x14ac:dyDescent="0.25">
      <c r="A2927" t="s">
        <v>15640</v>
      </c>
      <c r="B2927" t="s">
        <v>15641</v>
      </c>
      <c r="C2927" t="s">
        <v>10691</v>
      </c>
      <c r="D2927" t="s">
        <v>15317</v>
      </c>
      <c r="E2927" t="s">
        <v>10693</v>
      </c>
      <c r="F2927">
        <v>34.99</v>
      </c>
      <c r="G2927">
        <v>209.94</v>
      </c>
      <c r="H2927">
        <v>6</v>
      </c>
      <c r="I2927" t="s">
        <v>10682</v>
      </c>
      <c r="J2927">
        <v>1</v>
      </c>
      <c r="K2927">
        <v>0</v>
      </c>
      <c r="L2927" t="s">
        <v>10758</v>
      </c>
      <c r="N2927" t="s">
        <v>12793</v>
      </c>
      <c r="O2927" t="s">
        <v>11717</v>
      </c>
      <c r="Q2927" t="s">
        <v>11718</v>
      </c>
      <c r="S2927" t="s">
        <v>12794</v>
      </c>
      <c r="T2927">
        <v>43109.404224537</v>
      </c>
    </row>
    <row r="2928" spans="1:20" x14ac:dyDescent="0.25">
      <c r="A2928" t="s">
        <v>15642</v>
      </c>
      <c r="B2928" t="s">
        <v>12791</v>
      </c>
      <c r="C2928" t="s">
        <v>10691</v>
      </c>
      <c r="D2928" t="s">
        <v>15317</v>
      </c>
      <c r="E2928" t="s">
        <v>10693</v>
      </c>
      <c r="F2928">
        <v>57.99</v>
      </c>
      <c r="G2928">
        <v>347.94</v>
      </c>
      <c r="H2928">
        <v>6</v>
      </c>
      <c r="I2928" t="s">
        <v>10682</v>
      </c>
      <c r="J2928">
        <v>6</v>
      </c>
      <c r="K2928">
        <v>0</v>
      </c>
      <c r="L2928" t="s">
        <v>10758</v>
      </c>
      <c r="N2928" t="s">
        <v>12793</v>
      </c>
      <c r="O2928" t="s">
        <v>11717</v>
      </c>
      <c r="Q2928" t="s">
        <v>11718</v>
      </c>
      <c r="S2928" t="s">
        <v>12794</v>
      </c>
      <c r="T2928">
        <v>43109.404224537</v>
      </c>
    </row>
    <row r="2929" spans="1:20" x14ac:dyDescent="0.25">
      <c r="A2929" t="s">
        <v>15643</v>
      </c>
      <c r="B2929" t="s">
        <v>11149</v>
      </c>
      <c r="C2929" t="s">
        <v>10691</v>
      </c>
      <c r="D2929" t="s">
        <v>15317</v>
      </c>
      <c r="E2929" t="s">
        <v>10693</v>
      </c>
      <c r="F2929">
        <v>26.99</v>
      </c>
      <c r="G2929">
        <v>323.88</v>
      </c>
      <c r="H2929">
        <v>12</v>
      </c>
      <c r="I2929" t="s">
        <v>10682</v>
      </c>
      <c r="J2929">
        <v>0</v>
      </c>
      <c r="K2929">
        <v>0</v>
      </c>
      <c r="L2929" t="s">
        <v>10758</v>
      </c>
      <c r="N2929" t="s">
        <v>10746</v>
      </c>
      <c r="O2929" t="s">
        <v>10747</v>
      </c>
      <c r="Q2929" t="s">
        <v>10748</v>
      </c>
      <c r="S2929" t="s">
        <v>10749</v>
      </c>
      <c r="T2929">
        <v>43109.404224537</v>
      </c>
    </row>
    <row r="2930" spans="1:20" x14ac:dyDescent="0.25">
      <c r="A2930" t="s">
        <v>15644</v>
      </c>
      <c r="B2930" t="s">
        <v>15645</v>
      </c>
      <c r="C2930" t="s">
        <v>10751</v>
      </c>
      <c r="D2930" t="s">
        <v>15317</v>
      </c>
      <c r="E2930" t="s">
        <v>10753</v>
      </c>
      <c r="F2930">
        <v>9.49</v>
      </c>
      <c r="G2930">
        <v>113.88</v>
      </c>
      <c r="H2930">
        <v>12</v>
      </c>
      <c r="I2930" t="s">
        <v>10682</v>
      </c>
      <c r="J2930">
        <v>4</v>
      </c>
      <c r="K2930">
        <v>0</v>
      </c>
      <c r="L2930" t="s">
        <v>10758</v>
      </c>
      <c r="N2930" t="s">
        <v>10874</v>
      </c>
      <c r="O2930" t="s">
        <v>10701</v>
      </c>
      <c r="P2930" t="s">
        <v>10708</v>
      </c>
      <c r="Q2930" t="s">
        <v>10702</v>
      </c>
      <c r="R2930" t="s">
        <v>10709</v>
      </c>
      <c r="S2930" t="s">
        <v>10875</v>
      </c>
      <c r="T2930">
        <v>43109.404224537</v>
      </c>
    </row>
    <row r="2931" spans="1:20" x14ac:dyDescent="0.25">
      <c r="A2931" t="s">
        <v>15646</v>
      </c>
      <c r="B2931" t="s">
        <v>11095</v>
      </c>
      <c r="C2931" t="s">
        <v>10691</v>
      </c>
      <c r="D2931" t="s">
        <v>15317</v>
      </c>
      <c r="E2931" t="s">
        <v>10693</v>
      </c>
      <c r="F2931">
        <v>6.15</v>
      </c>
      <c r="G2931">
        <v>36.9</v>
      </c>
      <c r="H2931">
        <v>6</v>
      </c>
      <c r="I2931" t="s">
        <v>10682</v>
      </c>
      <c r="J2931">
        <v>0</v>
      </c>
      <c r="K2931">
        <v>0</v>
      </c>
      <c r="L2931" t="s">
        <v>10692</v>
      </c>
      <c r="N2931" t="s">
        <v>11096</v>
      </c>
      <c r="S2931" t="s">
        <v>11097</v>
      </c>
      <c r="T2931">
        <v>43102.456956018497</v>
      </c>
    </row>
    <row r="2932" spans="1:20" x14ac:dyDescent="0.25">
      <c r="A2932" t="s">
        <v>15647</v>
      </c>
      <c r="B2932" t="s">
        <v>15648</v>
      </c>
      <c r="C2932" t="s">
        <v>10691</v>
      </c>
      <c r="D2932" t="s">
        <v>15317</v>
      </c>
      <c r="E2932" t="s">
        <v>10693</v>
      </c>
      <c r="F2932">
        <v>24.99</v>
      </c>
      <c r="G2932">
        <v>74.97</v>
      </c>
      <c r="H2932">
        <v>3</v>
      </c>
      <c r="I2932" t="s">
        <v>10682</v>
      </c>
      <c r="J2932">
        <v>0</v>
      </c>
      <c r="K2932">
        <v>0</v>
      </c>
      <c r="L2932" t="s">
        <v>10758</v>
      </c>
      <c r="N2932" t="s">
        <v>10737</v>
      </c>
      <c r="O2932" t="s">
        <v>10708</v>
      </c>
      <c r="Q2932" t="s">
        <v>10709</v>
      </c>
      <c r="S2932" t="s">
        <v>10738</v>
      </c>
      <c r="T2932">
        <v>43109.404224537</v>
      </c>
    </row>
    <row r="2933" spans="1:20" x14ac:dyDescent="0.25">
      <c r="A2933" t="s">
        <v>15649</v>
      </c>
      <c r="B2933" t="s">
        <v>12949</v>
      </c>
      <c r="C2933" t="s">
        <v>10691</v>
      </c>
      <c r="D2933" t="s">
        <v>15317</v>
      </c>
      <c r="E2933" t="s">
        <v>10693</v>
      </c>
      <c r="F2933">
        <v>52.99</v>
      </c>
      <c r="G2933">
        <v>635.88</v>
      </c>
      <c r="H2933">
        <v>12</v>
      </c>
      <c r="I2933" t="s">
        <v>10682</v>
      </c>
      <c r="J2933">
        <v>0</v>
      </c>
      <c r="K2933">
        <v>0</v>
      </c>
      <c r="L2933" t="s">
        <v>10758</v>
      </c>
      <c r="N2933" t="s">
        <v>10978</v>
      </c>
      <c r="O2933" t="s">
        <v>10747</v>
      </c>
      <c r="Q2933" t="s">
        <v>10748</v>
      </c>
      <c r="S2933" t="s">
        <v>10979</v>
      </c>
      <c r="T2933">
        <v>43109.404224537</v>
      </c>
    </row>
    <row r="2934" spans="1:20" x14ac:dyDescent="0.25">
      <c r="A2934" t="s">
        <v>15650</v>
      </c>
      <c r="B2934" t="s">
        <v>12289</v>
      </c>
      <c r="C2934" t="s">
        <v>10691</v>
      </c>
      <c r="D2934" t="s">
        <v>15317</v>
      </c>
      <c r="E2934" t="s">
        <v>10693</v>
      </c>
      <c r="F2934">
        <v>54.99</v>
      </c>
      <c r="G2934">
        <v>329.94</v>
      </c>
      <c r="H2934">
        <v>6</v>
      </c>
      <c r="I2934" t="s">
        <v>10682</v>
      </c>
      <c r="J2934">
        <v>0</v>
      </c>
      <c r="K2934">
        <v>0</v>
      </c>
      <c r="L2934" t="s">
        <v>10868</v>
      </c>
      <c r="N2934" t="s">
        <v>10978</v>
      </c>
      <c r="O2934" t="s">
        <v>10747</v>
      </c>
      <c r="Q2934" t="s">
        <v>10748</v>
      </c>
      <c r="S2934" t="s">
        <v>10979</v>
      </c>
      <c r="T2934">
        <v>43102.456990740699</v>
      </c>
    </row>
    <row r="2935" spans="1:20" x14ac:dyDescent="0.25">
      <c r="A2935" t="s">
        <v>15651</v>
      </c>
      <c r="B2935" t="s">
        <v>15652</v>
      </c>
      <c r="C2935" t="s">
        <v>10691</v>
      </c>
      <c r="D2935" t="s">
        <v>15317</v>
      </c>
      <c r="E2935" t="s">
        <v>10693</v>
      </c>
      <c r="F2935">
        <v>52.99</v>
      </c>
      <c r="G2935">
        <v>317.94</v>
      </c>
      <c r="H2935">
        <v>6</v>
      </c>
      <c r="I2935" t="s">
        <v>10682</v>
      </c>
      <c r="J2935">
        <v>0</v>
      </c>
      <c r="K2935">
        <v>0</v>
      </c>
      <c r="L2935" t="s">
        <v>10758</v>
      </c>
      <c r="N2935" t="s">
        <v>10978</v>
      </c>
      <c r="O2935" t="s">
        <v>10747</v>
      </c>
      <c r="Q2935" t="s">
        <v>10748</v>
      </c>
      <c r="S2935" t="s">
        <v>10979</v>
      </c>
      <c r="T2935">
        <v>43109.404224537</v>
      </c>
    </row>
    <row r="2936" spans="1:20" x14ac:dyDescent="0.25">
      <c r="A2936" t="s">
        <v>15653</v>
      </c>
      <c r="B2936" t="s">
        <v>15654</v>
      </c>
      <c r="C2936" t="s">
        <v>10691</v>
      </c>
      <c r="D2936" t="s">
        <v>15317</v>
      </c>
      <c r="E2936" t="s">
        <v>10693</v>
      </c>
      <c r="F2936">
        <v>190.49</v>
      </c>
      <c r="G2936">
        <v>190.49</v>
      </c>
      <c r="H2936">
        <v>1</v>
      </c>
      <c r="I2936" t="s">
        <v>10682</v>
      </c>
      <c r="J2936">
        <v>0</v>
      </c>
      <c r="K2936">
        <v>0</v>
      </c>
      <c r="L2936" t="s">
        <v>10758</v>
      </c>
      <c r="N2936" t="s">
        <v>10978</v>
      </c>
      <c r="O2936" t="s">
        <v>10747</v>
      </c>
      <c r="Q2936" t="s">
        <v>10748</v>
      </c>
      <c r="S2936" t="s">
        <v>10979</v>
      </c>
      <c r="T2936">
        <v>43109.404224537</v>
      </c>
    </row>
    <row r="2937" spans="1:20" x14ac:dyDescent="0.25">
      <c r="A2937" t="s">
        <v>15655</v>
      </c>
      <c r="B2937" t="s">
        <v>15656</v>
      </c>
      <c r="C2937" t="s">
        <v>10691</v>
      </c>
      <c r="D2937" t="s">
        <v>15317</v>
      </c>
      <c r="E2937" t="s">
        <v>10693</v>
      </c>
      <c r="F2937">
        <v>23.99</v>
      </c>
      <c r="G2937">
        <v>287.88</v>
      </c>
      <c r="H2937">
        <v>12</v>
      </c>
      <c r="I2937" t="s">
        <v>10682</v>
      </c>
      <c r="J2937">
        <v>0</v>
      </c>
      <c r="K2937">
        <v>0</v>
      </c>
      <c r="L2937" t="s">
        <v>10758</v>
      </c>
      <c r="N2937" t="s">
        <v>10978</v>
      </c>
      <c r="O2937" t="s">
        <v>10747</v>
      </c>
      <c r="Q2937" t="s">
        <v>10748</v>
      </c>
      <c r="S2937" t="s">
        <v>10979</v>
      </c>
      <c r="T2937">
        <v>43109.404224537</v>
      </c>
    </row>
    <row r="2938" spans="1:20" x14ac:dyDescent="0.25">
      <c r="A2938" t="s">
        <v>15657</v>
      </c>
      <c r="B2938" t="s">
        <v>12961</v>
      </c>
      <c r="C2938" t="s">
        <v>10691</v>
      </c>
      <c r="D2938" t="s">
        <v>15317</v>
      </c>
      <c r="E2938" t="s">
        <v>10693</v>
      </c>
      <c r="F2938">
        <v>12.99</v>
      </c>
      <c r="G2938">
        <v>155.88</v>
      </c>
      <c r="H2938">
        <v>12</v>
      </c>
      <c r="I2938" t="s">
        <v>10682</v>
      </c>
      <c r="J2938">
        <v>0</v>
      </c>
      <c r="K2938">
        <v>0</v>
      </c>
      <c r="L2938" t="s">
        <v>10758</v>
      </c>
      <c r="N2938" t="s">
        <v>12962</v>
      </c>
      <c r="O2938" t="s">
        <v>10762</v>
      </c>
      <c r="Q2938" t="s">
        <v>10763</v>
      </c>
      <c r="S2938" t="s">
        <v>12963</v>
      </c>
      <c r="T2938">
        <v>43109.404224537</v>
      </c>
    </row>
    <row r="2939" spans="1:20" x14ac:dyDescent="0.25">
      <c r="A2939" t="s">
        <v>15658</v>
      </c>
      <c r="B2939" t="s">
        <v>15659</v>
      </c>
      <c r="C2939" t="s">
        <v>10691</v>
      </c>
      <c r="D2939" t="s">
        <v>15317</v>
      </c>
      <c r="E2939" t="s">
        <v>10693</v>
      </c>
      <c r="F2939">
        <v>12.99</v>
      </c>
      <c r="G2939">
        <v>155.88</v>
      </c>
      <c r="H2939">
        <v>12</v>
      </c>
      <c r="I2939" t="s">
        <v>10682</v>
      </c>
      <c r="J2939">
        <v>0</v>
      </c>
      <c r="K2939">
        <v>0</v>
      </c>
      <c r="L2939" t="s">
        <v>10758</v>
      </c>
      <c r="N2939" t="s">
        <v>12962</v>
      </c>
      <c r="O2939" t="s">
        <v>10762</v>
      </c>
      <c r="Q2939" t="s">
        <v>10763</v>
      </c>
      <c r="S2939" t="s">
        <v>12963</v>
      </c>
      <c r="T2939">
        <v>43109.404224537</v>
      </c>
    </row>
    <row r="2940" spans="1:20" x14ac:dyDescent="0.25">
      <c r="A2940" t="s">
        <v>15660</v>
      </c>
      <c r="B2940" t="s">
        <v>15661</v>
      </c>
      <c r="C2940" t="s">
        <v>10691</v>
      </c>
      <c r="D2940" t="s">
        <v>15317</v>
      </c>
      <c r="E2940" t="s">
        <v>10693</v>
      </c>
      <c r="F2940">
        <v>12.99</v>
      </c>
      <c r="G2940">
        <v>155.88</v>
      </c>
      <c r="H2940">
        <v>12</v>
      </c>
      <c r="I2940" t="s">
        <v>10682</v>
      </c>
      <c r="J2940">
        <v>0</v>
      </c>
      <c r="K2940">
        <v>0</v>
      </c>
      <c r="L2940" t="s">
        <v>10758</v>
      </c>
      <c r="N2940" t="s">
        <v>12962</v>
      </c>
      <c r="O2940" t="s">
        <v>10762</v>
      </c>
      <c r="Q2940" t="s">
        <v>10763</v>
      </c>
      <c r="S2940" t="s">
        <v>12963</v>
      </c>
      <c r="T2940">
        <v>43109.404224537</v>
      </c>
    </row>
    <row r="2941" spans="1:20" x14ac:dyDescent="0.25">
      <c r="A2941" t="s">
        <v>15662</v>
      </c>
      <c r="B2941" t="s">
        <v>12817</v>
      </c>
      <c r="C2941" t="s">
        <v>10691</v>
      </c>
      <c r="D2941" t="s">
        <v>15317</v>
      </c>
      <c r="E2941" t="s">
        <v>10693</v>
      </c>
      <c r="F2941">
        <v>34.99</v>
      </c>
      <c r="G2941">
        <v>209.94</v>
      </c>
      <c r="H2941">
        <v>6</v>
      </c>
      <c r="I2941" t="s">
        <v>10682</v>
      </c>
      <c r="J2941">
        <v>1</v>
      </c>
      <c r="K2941">
        <v>0</v>
      </c>
      <c r="L2941" t="s">
        <v>10758</v>
      </c>
      <c r="N2941" t="s">
        <v>11243</v>
      </c>
      <c r="O2941" t="s">
        <v>10708</v>
      </c>
      <c r="Q2941" t="s">
        <v>10709</v>
      </c>
      <c r="S2941" t="s">
        <v>11244</v>
      </c>
      <c r="T2941">
        <v>43109.404224537</v>
      </c>
    </row>
    <row r="2942" spans="1:20" x14ac:dyDescent="0.25">
      <c r="A2942" t="s">
        <v>15663</v>
      </c>
      <c r="B2942" t="s">
        <v>15664</v>
      </c>
      <c r="C2942" t="s">
        <v>10691</v>
      </c>
      <c r="D2942" t="s">
        <v>15317</v>
      </c>
      <c r="E2942" t="s">
        <v>10693</v>
      </c>
      <c r="F2942">
        <v>25.99</v>
      </c>
      <c r="G2942">
        <v>155.94</v>
      </c>
      <c r="H2942">
        <v>6</v>
      </c>
      <c r="I2942" t="s">
        <v>10682</v>
      </c>
      <c r="J2942">
        <v>0</v>
      </c>
      <c r="K2942">
        <v>0</v>
      </c>
      <c r="L2942" t="s">
        <v>10758</v>
      </c>
      <c r="N2942" t="s">
        <v>11243</v>
      </c>
      <c r="O2942" t="s">
        <v>10708</v>
      </c>
      <c r="Q2942" t="s">
        <v>10709</v>
      </c>
      <c r="S2942" t="s">
        <v>11244</v>
      </c>
      <c r="T2942">
        <v>43109.404224537</v>
      </c>
    </row>
    <row r="2943" spans="1:20" x14ac:dyDescent="0.25">
      <c r="A2943" t="s">
        <v>15665</v>
      </c>
      <c r="B2943" t="s">
        <v>15666</v>
      </c>
      <c r="C2943" t="s">
        <v>10691</v>
      </c>
      <c r="D2943" t="s">
        <v>15317</v>
      </c>
      <c r="E2943" t="s">
        <v>10693</v>
      </c>
      <c r="F2943">
        <v>8.99</v>
      </c>
      <c r="G2943">
        <v>107.88</v>
      </c>
      <c r="H2943">
        <v>12</v>
      </c>
      <c r="I2943" t="s">
        <v>10682</v>
      </c>
      <c r="J2943">
        <v>0</v>
      </c>
      <c r="K2943">
        <v>0</v>
      </c>
      <c r="L2943" t="s">
        <v>10758</v>
      </c>
      <c r="N2943" t="s">
        <v>11489</v>
      </c>
      <c r="O2943" t="s">
        <v>10701</v>
      </c>
      <c r="Q2943" t="s">
        <v>10702</v>
      </c>
      <c r="S2943" t="s">
        <v>11490</v>
      </c>
      <c r="T2943">
        <v>43109.404224537</v>
      </c>
    </row>
    <row r="2944" spans="1:20" x14ac:dyDescent="0.25">
      <c r="A2944" t="s">
        <v>15667</v>
      </c>
      <c r="B2944" t="s">
        <v>12245</v>
      </c>
      <c r="C2944" t="s">
        <v>10691</v>
      </c>
      <c r="D2944" t="s">
        <v>15317</v>
      </c>
      <c r="E2944" t="s">
        <v>10693</v>
      </c>
      <c r="F2944">
        <v>16.989999999999998</v>
      </c>
      <c r="G2944">
        <v>203.88</v>
      </c>
      <c r="H2944">
        <v>12</v>
      </c>
      <c r="I2944" t="s">
        <v>10682</v>
      </c>
      <c r="J2944">
        <v>0</v>
      </c>
      <c r="K2944">
        <v>0</v>
      </c>
      <c r="L2944" t="s">
        <v>10758</v>
      </c>
      <c r="N2944" t="s">
        <v>12914</v>
      </c>
      <c r="O2944" t="s">
        <v>10687</v>
      </c>
      <c r="Q2944" t="s">
        <v>10688</v>
      </c>
      <c r="S2944" t="s">
        <v>12915</v>
      </c>
      <c r="T2944">
        <v>43109.404224537</v>
      </c>
    </row>
    <row r="2945" spans="1:20" x14ac:dyDescent="0.25">
      <c r="A2945" t="s">
        <v>15668</v>
      </c>
      <c r="B2945" t="s">
        <v>15669</v>
      </c>
      <c r="C2945" t="s">
        <v>10691</v>
      </c>
      <c r="D2945" t="s">
        <v>15317</v>
      </c>
      <c r="E2945" t="s">
        <v>10693</v>
      </c>
      <c r="F2945">
        <v>119.32</v>
      </c>
      <c r="G2945">
        <v>357.96</v>
      </c>
      <c r="H2945">
        <v>3</v>
      </c>
      <c r="I2945" t="s">
        <v>10682</v>
      </c>
      <c r="J2945">
        <v>0</v>
      </c>
      <c r="K2945">
        <v>0</v>
      </c>
      <c r="L2945" t="s">
        <v>10758</v>
      </c>
      <c r="N2945" t="s">
        <v>10826</v>
      </c>
      <c r="O2945" t="s">
        <v>10708</v>
      </c>
      <c r="Q2945" t="s">
        <v>10709</v>
      </c>
      <c r="S2945" t="s">
        <v>10827</v>
      </c>
      <c r="T2945">
        <v>43109.404224537</v>
      </c>
    </row>
    <row r="2946" spans="1:20" x14ac:dyDescent="0.25">
      <c r="A2946" t="s">
        <v>15670</v>
      </c>
      <c r="B2946" t="s">
        <v>15671</v>
      </c>
      <c r="C2946" t="s">
        <v>10691</v>
      </c>
      <c r="D2946" t="s">
        <v>15317</v>
      </c>
      <c r="E2946" t="s">
        <v>10693</v>
      </c>
      <c r="F2946">
        <v>6.15</v>
      </c>
      <c r="G2946">
        <v>36.9</v>
      </c>
      <c r="H2946">
        <v>6</v>
      </c>
      <c r="I2946" t="s">
        <v>10682</v>
      </c>
      <c r="J2946">
        <v>0</v>
      </c>
      <c r="K2946">
        <v>0</v>
      </c>
      <c r="L2946" t="s">
        <v>10758</v>
      </c>
      <c r="N2946" t="s">
        <v>11096</v>
      </c>
      <c r="S2946" t="s">
        <v>11097</v>
      </c>
      <c r="T2946">
        <v>43109.404224537</v>
      </c>
    </row>
    <row r="2947" spans="1:20" x14ac:dyDescent="0.25">
      <c r="A2947" t="s">
        <v>15672</v>
      </c>
      <c r="B2947" t="s">
        <v>15673</v>
      </c>
      <c r="C2947" t="s">
        <v>10691</v>
      </c>
      <c r="D2947" t="s">
        <v>15317</v>
      </c>
      <c r="E2947" t="s">
        <v>10693</v>
      </c>
      <c r="F2947">
        <v>59.99</v>
      </c>
      <c r="G2947">
        <v>359.94</v>
      </c>
      <c r="H2947">
        <v>6</v>
      </c>
      <c r="I2947" t="s">
        <v>10682</v>
      </c>
      <c r="J2947">
        <v>0</v>
      </c>
      <c r="K2947">
        <v>0</v>
      </c>
      <c r="L2947" t="s">
        <v>10758</v>
      </c>
      <c r="N2947" t="s">
        <v>10723</v>
      </c>
      <c r="O2947" t="s">
        <v>10708</v>
      </c>
      <c r="Q2947" t="s">
        <v>10709</v>
      </c>
      <c r="S2947" t="s">
        <v>10724</v>
      </c>
      <c r="T2947">
        <v>43109.404224537</v>
      </c>
    </row>
    <row r="2948" spans="1:20" x14ac:dyDescent="0.25">
      <c r="A2948" t="s">
        <v>15674</v>
      </c>
      <c r="B2948" t="s">
        <v>15675</v>
      </c>
      <c r="C2948" t="s">
        <v>10691</v>
      </c>
      <c r="D2948" t="s">
        <v>15317</v>
      </c>
      <c r="E2948" t="s">
        <v>10693</v>
      </c>
      <c r="F2948">
        <v>39.99</v>
      </c>
      <c r="G2948">
        <v>239.94</v>
      </c>
      <c r="H2948">
        <v>6</v>
      </c>
      <c r="I2948" t="s">
        <v>10682</v>
      </c>
      <c r="J2948">
        <v>0</v>
      </c>
      <c r="K2948">
        <v>0</v>
      </c>
      <c r="L2948" t="s">
        <v>10758</v>
      </c>
      <c r="N2948" t="s">
        <v>10723</v>
      </c>
      <c r="O2948" t="s">
        <v>10708</v>
      </c>
      <c r="Q2948" t="s">
        <v>10709</v>
      </c>
      <c r="S2948" t="s">
        <v>10724</v>
      </c>
      <c r="T2948">
        <v>43109.404224537</v>
      </c>
    </row>
    <row r="2949" spans="1:20" x14ac:dyDescent="0.25">
      <c r="A2949" t="s">
        <v>15676</v>
      </c>
      <c r="B2949" t="s">
        <v>15677</v>
      </c>
      <c r="C2949" t="s">
        <v>10691</v>
      </c>
      <c r="D2949" t="s">
        <v>15317</v>
      </c>
      <c r="E2949" t="s">
        <v>10693</v>
      </c>
      <c r="F2949">
        <v>29.99</v>
      </c>
      <c r="G2949">
        <v>359.88</v>
      </c>
      <c r="H2949">
        <v>12</v>
      </c>
      <c r="I2949" t="s">
        <v>10682</v>
      </c>
      <c r="J2949">
        <v>0</v>
      </c>
      <c r="K2949">
        <v>0</v>
      </c>
      <c r="L2949" t="s">
        <v>10758</v>
      </c>
      <c r="N2949" t="s">
        <v>10700</v>
      </c>
      <c r="O2949" t="s">
        <v>10701</v>
      </c>
      <c r="Q2949" t="s">
        <v>10702</v>
      </c>
      <c r="S2949" t="s">
        <v>10703</v>
      </c>
      <c r="T2949">
        <v>43109.404224537</v>
      </c>
    </row>
    <row r="2950" spans="1:20" x14ac:dyDescent="0.25">
      <c r="A2950" t="s">
        <v>15678</v>
      </c>
      <c r="B2950" t="s">
        <v>15679</v>
      </c>
      <c r="C2950" t="s">
        <v>10691</v>
      </c>
      <c r="D2950" t="s">
        <v>15317</v>
      </c>
      <c r="E2950" t="s">
        <v>10693</v>
      </c>
      <c r="F2950">
        <v>25.99</v>
      </c>
      <c r="G2950">
        <v>155.94</v>
      </c>
      <c r="H2950">
        <v>6</v>
      </c>
      <c r="I2950" t="s">
        <v>10682</v>
      </c>
      <c r="J2950">
        <v>0</v>
      </c>
      <c r="K2950">
        <v>0</v>
      </c>
      <c r="L2950" t="s">
        <v>10717</v>
      </c>
      <c r="N2950" t="s">
        <v>10700</v>
      </c>
      <c r="O2950" t="s">
        <v>10701</v>
      </c>
      <c r="Q2950" t="s">
        <v>10702</v>
      </c>
      <c r="S2950" t="s">
        <v>10703</v>
      </c>
      <c r="T2950">
        <v>43102.456921296303</v>
      </c>
    </row>
    <row r="2951" spans="1:20" x14ac:dyDescent="0.25">
      <c r="A2951" t="s">
        <v>15680</v>
      </c>
      <c r="B2951" t="s">
        <v>15681</v>
      </c>
      <c r="C2951" t="s">
        <v>10691</v>
      </c>
      <c r="D2951" t="s">
        <v>15317</v>
      </c>
      <c r="E2951" t="s">
        <v>10693</v>
      </c>
      <c r="F2951">
        <v>42.99</v>
      </c>
      <c r="G2951">
        <v>128.97</v>
      </c>
      <c r="H2951">
        <v>3</v>
      </c>
      <c r="I2951" t="s">
        <v>10682</v>
      </c>
      <c r="J2951">
        <v>0</v>
      </c>
      <c r="K2951">
        <v>0</v>
      </c>
      <c r="L2951" t="s">
        <v>10758</v>
      </c>
      <c r="N2951" t="s">
        <v>10781</v>
      </c>
      <c r="O2951" t="s">
        <v>10782</v>
      </c>
      <c r="Q2951" t="s">
        <v>10783</v>
      </c>
      <c r="S2951" t="s">
        <v>10784</v>
      </c>
      <c r="T2951">
        <v>43109.404224537</v>
      </c>
    </row>
    <row r="2952" spans="1:20" x14ac:dyDescent="0.25">
      <c r="A2952" t="s">
        <v>15682</v>
      </c>
      <c r="B2952" t="s">
        <v>15683</v>
      </c>
      <c r="C2952" t="s">
        <v>10691</v>
      </c>
      <c r="D2952" t="s">
        <v>15317</v>
      </c>
      <c r="E2952" t="s">
        <v>10693</v>
      </c>
      <c r="F2952">
        <v>19.989999999999998</v>
      </c>
      <c r="G2952">
        <v>239.88</v>
      </c>
      <c r="H2952">
        <v>12</v>
      </c>
      <c r="I2952" t="s">
        <v>10682</v>
      </c>
      <c r="J2952">
        <v>0</v>
      </c>
      <c r="K2952">
        <v>0</v>
      </c>
      <c r="L2952" t="s">
        <v>10758</v>
      </c>
      <c r="N2952" t="s">
        <v>13733</v>
      </c>
      <c r="O2952" t="s">
        <v>11717</v>
      </c>
      <c r="Q2952" t="s">
        <v>11718</v>
      </c>
      <c r="S2952" t="s">
        <v>13734</v>
      </c>
      <c r="T2952">
        <v>43109.404224537</v>
      </c>
    </row>
    <row r="2953" spans="1:20" x14ac:dyDescent="0.25">
      <c r="A2953" t="s">
        <v>15684</v>
      </c>
      <c r="B2953" t="s">
        <v>13788</v>
      </c>
      <c r="C2953" t="s">
        <v>10691</v>
      </c>
      <c r="D2953" t="s">
        <v>15317</v>
      </c>
      <c r="E2953" t="s">
        <v>10693</v>
      </c>
      <c r="F2953">
        <v>24.99</v>
      </c>
      <c r="G2953">
        <v>299.92</v>
      </c>
      <c r="H2953">
        <v>12</v>
      </c>
      <c r="I2953" t="s">
        <v>10682</v>
      </c>
      <c r="J2953">
        <v>0</v>
      </c>
      <c r="K2953">
        <v>0</v>
      </c>
      <c r="L2953" t="s">
        <v>10758</v>
      </c>
      <c r="N2953" t="s">
        <v>10732</v>
      </c>
      <c r="O2953" t="s">
        <v>10687</v>
      </c>
      <c r="Q2953" t="s">
        <v>10688</v>
      </c>
      <c r="S2953" t="s">
        <v>10733</v>
      </c>
      <c r="T2953">
        <v>43109.404224537</v>
      </c>
    </row>
    <row r="2954" spans="1:20" x14ac:dyDescent="0.25">
      <c r="A2954" t="s">
        <v>15685</v>
      </c>
      <c r="B2954" t="s">
        <v>12799</v>
      </c>
      <c r="C2954" t="s">
        <v>10691</v>
      </c>
      <c r="D2954" t="s">
        <v>15317</v>
      </c>
      <c r="E2954" t="s">
        <v>10693</v>
      </c>
      <c r="F2954">
        <v>34.99</v>
      </c>
      <c r="G2954">
        <v>209.94</v>
      </c>
      <c r="H2954">
        <v>6</v>
      </c>
      <c r="I2954" t="s">
        <v>10682</v>
      </c>
      <c r="J2954">
        <v>0</v>
      </c>
      <c r="K2954">
        <v>0</v>
      </c>
      <c r="L2954" t="s">
        <v>10758</v>
      </c>
      <c r="N2954" t="s">
        <v>12793</v>
      </c>
      <c r="O2954" t="s">
        <v>11717</v>
      </c>
      <c r="Q2954" t="s">
        <v>11718</v>
      </c>
      <c r="S2954" t="s">
        <v>12794</v>
      </c>
      <c r="T2954">
        <v>43109.404224537</v>
      </c>
    </row>
    <row r="2955" spans="1:20" x14ac:dyDescent="0.25">
      <c r="A2955" t="s">
        <v>15686</v>
      </c>
      <c r="B2955" t="s">
        <v>15687</v>
      </c>
      <c r="C2955" t="s">
        <v>10691</v>
      </c>
      <c r="D2955" t="s">
        <v>15317</v>
      </c>
      <c r="E2955" t="s">
        <v>10693</v>
      </c>
      <c r="F2955">
        <v>22.99</v>
      </c>
      <c r="G2955">
        <v>137.94</v>
      </c>
      <c r="H2955">
        <v>6</v>
      </c>
      <c r="I2955" t="s">
        <v>10682</v>
      </c>
      <c r="J2955">
        <v>0</v>
      </c>
      <c r="K2955">
        <v>0</v>
      </c>
      <c r="L2955" t="s">
        <v>10722</v>
      </c>
      <c r="N2955" t="s">
        <v>10746</v>
      </c>
      <c r="O2955" t="s">
        <v>10747</v>
      </c>
      <c r="Q2955" t="s">
        <v>10748</v>
      </c>
      <c r="S2955" t="s">
        <v>10749</v>
      </c>
      <c r="T2955">
        <v>43102.456956018497</v>
      </c>
    </row>
    <row r="2956" spans="1:20" x14ac:dyDescent="0.25">
      <c r="A2956" t="s">
        <v>15688</v>
      </c>
      <c r="B2956" t="s">
        <v>12830</v>
      </c>
      <c r="C2956" t="s">
        <v>10691</v>
      </c>
      <c r="D2956" t="s">
        <v>15317</v>
      </c>
      <c r="E2956" t="s">
        <v>10693</v>
      </c>
      <c r="F2956">
        <v>13.99</v>
      </c>
      <c r="G2956">
        <v>167.88</v>
      </c>
      <c r="H2956">
        <v>12</v>
      </c>
      <c r="I2956" t="s">
        <v>10682</v>
      </c>
      <c r="J2956">
        <v>0</v>
      </c>
      <c r="K2956">
        <v>0</v>
      </c>
      <c r="L2956" t="s">
        <v>10758</v>
      </c>
      <c r="N2956" t="s">
        <v>10746</v>
      </c>
      <c r="O2956" t="s">
        <v>10747</v>
      </c>
      <c r="Q2956" t="s">
        <v>10748</v>
      </c>
      <c r="S2956" t="s">
        <v>10749</v>
      </c>
      <c r="T2956">
        <v>43109.404224537</v>
      </c>
    </row>
    <row r="2957" spans="1:20" x14ac:dyDescent="0.25">
      <c r="A2957" t="s">
        <v>15689</v>
      </c>
      <c r="B2957" t="s">
        <v>15690</v>
      </c>
      <c r="C2957" t="s">
        <v>10691</v>
      </c>
      <c r="D2957" t="s">
        <v>15317</v>
      </c>
      <c r="E2957" t="s">
        <v>10693</v>
      </c>
      <c r="F2957">
        <v>17.989999999999998</v>
      </c>
      <c r="G2957">
        <v>215.88</v>
      </c>
      <c r="H2957">
        <v>12</v>
      </c>
      <c r="I2957" t="s">
        <v>10682</v>
      </c>
      <c r="J2957">
        <v>0</v>
      </c>
      <c r="K2957">
        <v>0</v>
      </c>
      <c r="L2957" t="s">
        <v>10758</v>
      </c>
      <c r="N2957" t="s">
        <v>10991</v>
      </c>
      <c r="O2957" t="s">
        <v>10992</v>
      </c>
      <c r="Q2957" t="s">
        <v>10993</v>
      </c>
      <c r="S2957" t="s">
        <v>10994</v>
      </c>
      <c r="T2957">
        <v>43109.404224537</v>
      </c>
    </row>
    <row r="2958" spans="1:20" x14ac:dyDescent="0.25">
      <c r="A2958" t="s">
        <v>15691</v>
      </c>
      <c r="B2958" t="s">
        <v>15692</v>
      </c>
      <c r="C2958" t="s">
        <v>10691</v>
      </c>
      <c r="D2958" t="s">
        <v>15317</v>
      </c>
      <c r="E2958" t="s">
        <v>10693</v>
      </c>
      <c r="F2958">
        <v>29.99</v>
      </c>
      <c r="G2958">
        <v>179.94</v>
      </c>
      <c r="H2958">
        <v>6</v>
      </c>
      <c r="I2958" t="s">
        <v>10682</v>
      </c>
      <c r="J2958">
        <v>0</v>
      </c>
      <c r="K2958">
        <v>0</v>
      </c>
      <c r="L2958" t="s">
        <v>10758</v>
      </c>
      <c r="N2958" t="s">
        <v>10700</v>
      </c>
      <c r="O2958" t="s">
        <v>10701</v>
      </c>
      <c r="Q2958" t="s">
        <v>10702</v>
      </c>
      <c r="S2958" t="s">
        <v>10703</v>
      </c>
      <c r="T2958">
        <v>43109.404224537</v>
      </c>
    </row>
    <row r="2959" spans="1:20" x14ac:dyDescent="0.25">
      <c r="A2959" t="s">
        <v>15693</v>
      </c>
      <c r="B2959" t="s">
        <v>12879</v>
      </c>
      <c r="C2959" t="s">
        <v>10691</v>
      </c>
      <c r="D2959" t="s">
        <v>15317</v>
      </c>
      <c r="E2959" t="s">
        <v>10693</v>
      </c>
      <c r="F2959">
        <v>22.99</v>
      </c>
      <c r="G2959">
        <v>137.94</v>
      </c>
      <c r="H2959">
        <v>6</v>
      </c>
      <c r="I2959" t="s">
        <v>10682</v>
      </c>
      <c r="J2959">
        <v>0</v>
      </c>
      <c r="K2959">
        <v>0</v>
      </c>
      <c r="L2959" t="s">
        <v>10758</v>
      </c>
      <c r="N2959" t="s">
        <v>11010</v>
      </c>
      <c r="O2959" t="s">
        <v>10708</v>
      </c>
      <c r="Q2959" t="s">
        <v>10709</v>
      </c>
      <c r="S2959" t="s">
        <v>11011</v>
      </c>
      <c r="T2959">
        <v>43109.404224537</v>
      </c>
    </row>
    <row r="2960" spans="1:20" x14ac:dyDescent="0.25">
      <c r="A2960" t="s">
        <v>15694</v>
      </c>
      <c r="B2960" t="s">
        <v>15695</v>
      </c>
      <c r="C2960" t="s">
        <v>10691</v>
      </c>
      <c r="D2960" t="s">
        <v>15317</v>
      </c>
      <c r="E2960" t="s">
        <v>10693</v>
      </c>
      <c r="F2960">
        <v>14.99</v>
      </c>
      <c r="G2960">
        <v>44.97</v>
      </c>
      <c r="H2960">
        <v>3</v>
      </c>
      <c r="I2960" t="s">
        <v>10682</v>
      </c>
      <c r="J2960">
        <v>0</v>
      </c>
      <c r="K2960">
        <v>0</v>
      </c>
      <c r="L2960" t="s">
        <v>10758</v>
      </c>
      <c r="N2960" t="s">
        <v>10718</v>
      </c>
      <c r="O2960" t="s">
        <v>10708</v>
      </c>
      <c r="Q2960" t="s">
        <v>10709</v>
      </c>
      <c r="S2960" t="s">
        <v>10719</v>
      </c>
      <c r="T2960">
        <v>43109.404224537</v>
      </c>
    </row>
    <row r="2961" spans="1:20" x14ac:dyDescent="0.25">
      <c r="A2961" t="s">
        <v>15696</v>
      </c>
      <c r="B2961" t="s">
        <v>15697</v>
      </c>
      <c r="C2961" t="s">
        <v>10691</v>
      </c>
      <c r="D2961" t="s">
        <v>15317</v>
      </c>
      <c r="E2961" t="s">
        <v>10693</v>
      </c>
      <c r="F2961">
        <v>22.99</v>
      </c>
      <c r="G2961">
        <v>137.94</v>
      </c>
      <c r="H2961">
        <v>6</v>
      </c>
      <c r="I2961" t="s">
        <v>10682</v>
      </c>
      <c r="J2961">
        <v>0</v>
      </c>
      <c r="K2961">
        <v>0</v>
      </c>
      <c r="L2961" t="s">
        <v>10758</v>
      </c>
      <c r="N2961" t="s">
        <v>11010</v>
      </c>
      <c r="O2961" t="s">
        <v>10708</v>
      </c>
      <c r="Q2961" t="s">
        <v>10709</v>
      </c>
      <c r="S2961" t="s">
        <v>11011</v>
      </c>
      <c r="T2961">
        <v>43109.404224537</v>
      </c>
    </row>
    <row r="2962" spans="1:20" x14ac:dyDescent="0.25">
      <c r="A2962" t="s">
        <v>15698</v>
      </c>
      <c r="B2962" t="s">
        <v>15699</v>
      </c>
      <c r="C2962" t="s">
        <v>10691</v>
      </c>
      <c r="D2962" t="s">
        <v>15317</v>
      </c>
      <c r="E2962" t="s">
        <v>10693</v>
      </c>
      <c r="F2962">
        <v>20.99</v>
      </c>
      <c r="G2962">
        <v>125.94</v>
      </c>
      <c r="H2962">
        <v>6</v>
      </c>
      <c r="I2962" t="s">
        <v>10682</v>
      </c>
      <c r="J2962">
        <v>0</v>
      </c>
      <c r="K2962">
        <v>0</v>
      </c>
      <c r="L2962" t="s">
        <v>10758</v>
      </c>
      <c r="N2962" t="s">
        <v>10923</v>
      </c>
      <c r="O2962" t="s">
        <v>10708</v>
      </c>
      <c r="Q2962" t="s">
        <v>10709</v>
      </c>
      <c r="S2962" t="s">
        <v>10924</v>
      </c>
      <c r="T2962">
        <v>43109.404224537</v>
      </c>
    </row>
    <row r="2963" spans="1:20" x14ac:dyDescent="0.25">
      <c r="A2963" t="s">
        <v>15700</v>
      </c>
      <c r="B2963" t="s">
        <v>11973</v>
      </c>
      <c r="C2963" t="s">
        <v>10691</v>
      </c>
      <c r="D2963" t="s">
        <v>15317</v>
      </c>
      <c r="E2963" t="s">
        <v>10693</v>
      </c>
      <c r="F2963">
        <v>11.99</v>
      </c>
      <c r="G2963">
        <v>71.94</v>
      </c>
      <c r="H2963">
        <v>6</v>
      </c>
      <c r="I2963" t="s">
        <v>10682</v>
      </c>
      <c r="J2963">
        <v>0</v>
      </c>
      <c r="K2963">
        <v>0</v>
      </c>
      <c r="L2963" t="s">
        <v>10717</v>
      </c>
      <c r="N2963" t="s">
        <v>10700</v>
      </c>
      <c r="O2963" t="s">
        <v>10701</v>
      </c>
      <c r="Q2963" t="s">
        <v>10702</v>
      </c>
      <c r="S2963" t="s">
        <v>10703</v>
      </c>
      <c r="T2963">
        <v>43102.456921296303</v>
      </c>
    </row>
    <row r="2964" spans="1:20" x14ac:dyDescent="0.25">
      <c r="A2964" t="s">
        <v>15701</v>
      </c>
      <c r="B2964" t="s">
        <v>15702</v>
      </c>
      <c r="C2964" t="s">
        <v>10751</v>
      </c>
      <c r="D2964" t="s">
        <v>10683</v>
      </c>
      <c r="E2964" t="s">
        <v>10753</v>
      </c>
      <c r="F2964">
        <v>10.79</v>
      </c>
      <c r="G2964">
        <v>64.739999999999995</v>
      </c>
      <c r="H2964">
        <v>6</v>
      </c>
      <c r="I2964" t="s">
        <v>10682</v>
      </c>
      <c r="J2964">
        <v>0</v>
      </c>
      <c r="K2964">
        <v>0</v>
      </c>
      <c r="L2964" t="s">
        <v>10745</v>
      </c>
      <c r="M2964">
        <v>43252</v>
      </c>
      <c r="N2964" t="s">
        <v>10826</v>
      </c>
      <c r="O2964" t="s">
        <v>10708</v>
      </c>
      <c r="Q2964" t="s">
        <v>10709</v>
      </c>
      <c r="S2964" t="s">
        <v>10827</v>
      </c>
      <c r="T2964">
        <v>43102.456898148099</v>
      </c>
    </row>
    <row r="2965" spans="1:20" x14ac:dyDescent="0.25">
      <c r="A2965" t="s">
        <v>15703</v>
      </c>
      <c r="B2965" t="s">
        <v>15704</v>
      </c>
      <c r="C2965" t="s">
        <v>10691</v>
      </c>
      <c r="D2965" t="s">
        <v>12566</v>
      </c>
      <c r="E2965" t="s">
        <v>10693</v>
      </c>
      <c r="F2965">
        <v>99.99</v>
      </c>
      <c r="G2965">
        <v>599.94000000000005</v>
      </c>
      <c r="H2965">
        <v>6</v>
      </c>
      <c r="I2965" t="s">
        <v>10682</v>
      </c>
      <c r="J2965">
        <v>0</v>
      </c>
      <c r="K2965">
        <v>0</v>
      </c>
      <c r="L2965" t="s">
        <v>10706</v>
      </c>
      <c r="M2965">
        <v>43236</v>
      </c>
      <c r="N2965" t="s">
        <v>10793</v>
      </c>
      <c r="O2965" t="s">
        <v>10782</v>
      </c>
      <c r="Q2965" t="s">
        <v>10783</v>
      </c>
      <c r="S2965" t="s">
        <v>10794</v>
      </c>
      <c r="T2965">
        <v>43102.457002314797</v>
      </c>
    </row>
    <row r="2966" spans="1:20" x14ac:dyDescent="0.25">
      <c r="A2966" t="s">
        <v>4951</v>
      </c>
      <c r="B2966" t="s">
        <v>15705</v>
      </c>
      <c r="C2966" t="s">
        <v>10681</v>
      </c>
      <c r="D2966" t="s">
        <v>10683</v>
      </c>
      <c r="E2966" t="s">
        <v>10685</v>
      </c>
      <c r="F2966">
        <v>18.989999999999998</v>
      </c>
      <c r="G2966">
        <v>113.94</v>
      </c>
      <c r="H2966">
        <v>6</v>
      </c>
      <c r="I2966" t="s">
        <v>10682</v>
      </c>
      <c r="J2966">
        <v>0</v>
      </c>
      <c r="K2966">
        <v>0</v>
      </c>
      <c r="L2966" t="s">
        <v>10831</v>
      </c>
      <c r="M2966">
        <v>43238</v>
      </c>
      <c r="N2966" t="s">
        <v>13138</v>
      </c>
      <c r="O2966" t="s">
        <v>10747</v>
      </c>
      <c r="Q2966" t="s">
        <v>10748</v>
      </c>
      <c r="S2966" t="s">
        <v>13139</v>
      </c>
      <c r="T2966">
        <v>43102.456956018497</v>
      </c>
    </row>
    <row r="2967" spans="1:20" x14ac:dyDescent="0.25">
      <c r="A2967" t="s">
        <v>4952</v>
      </c>
      <c r="B2967" t="s">
        <v>15706</v>
      </c>
      <c r="C2967" t="s">
        <v>10681</v>
      </c>
      <c r="D2967" t="s">
        <v>10683</v>
      </c>
      <c r="E2967" t="s">
        <v>10685</v>
      </c>
      <c r="F2967">
        <v>24.99</v>
      </c>
      <c r="G2967">
        <v>299.88</v>
      </c>
      <c r="H2967">
        <v>12</v>
      </c>
      <c r="I2967" t="s">
        <v>10682</v>
      </c>
      <c r="J2967">
        <v>0</v>
      </c>
      <c r="K2967">
        <v>0</v>
      </c>
      <c r="L2967" t="s">
        <v>10731</v>
      </c>
      <c r="M2967">
        <v>43238</v>
      </c>
      <c r="N2967" t="s">
        <v>13138</v>
      </c>
      <c r="O2967" t="s">
        <v>10747</v>
      </c>
      <c r="Q2967" t="s">
        <v>10748</v>
      </c>
      <c r="S2967" t="s">
        <v>13139</v>
      </c>
      <c r="T2967">
        <v>43102.456875000003</v>
      </c>
    </row>
    <row r="2968" spans="1:20" x14ac:dyDescent="0.25">
      <c r="A2968" t="s">
        <v>15707</v>
      </c>
      <c r="B2968" t="s">
        <v>15708</v>
      </c>
      <c r="C2968" t="s">
        <v>10751</v>
      </c>
      <c r="D2968" t="s">
        <v>10683</v>
      </c>
      <c r="E2968" t="s">
        <v>10753</v>
      </c>
      <c r="F2968">
        <v>77.989999999999995</v>
      </c>
      <c r="G2968">
        <v>467.94</v>
      </c>
      <c r="H2968">
        <v>6</v>
      </c>
      <c r="I2968" t="s">
        <v>10682</v>
      </c>
      <c r="J2968">
        <v>21</v>
      </c>
      <c r="K2968">
        <v>0</v>
      </c>
      <c r="L2968" t="s">
        <v>10706</v>
      </c>
      <c r="N2968" t="s">
        <v>10694</v>
      </c>
      <c r="O2968" t="s">
        <v>10695</v>
      </c>
      <c r="Q2968" t="s">
        <v>10696</v>
      </c>
      <c r="S2968" t="s">
        <v>10697</v>
      </c>
      <c r="T2968">
        <v>43102.457002314797</v>
      </c>
    </row>
    <row r="2969" spans="1:20" x14ac:dyDescent="0.25">
      <c r="A2969" t="s">
        <v>4953</v>
      </c>
      <c r="B2969" t="s">
        <v>15709</v>
      </c>
      <c r="C2969" t="s">
        <v>10751</v>
      </c>
      <c r="D2969" t="s">
        <v>10683</v>
      </c>
      <c r="E2969" t="s">
        <v>10836</v>
      </c>
      <c r="F2969">
        <v>13.79</v>
      </c>
      <c r="G2969">
        <v>82.74</v>
      </c>
      <c r="H2969">
        <v>6</v>
      </c>
      <c r="I2969" t="s">
        <v>10682</v>
      </c>
      <c r="J2969">
        <v>0</v>
      </c>
      <c r="K2969">
        <v>0</v>
      </c>
      <c r="L2969" t="s">
        <v>10727</v>
      </c>
      <c r="M2969">
        <v>43252</v>
      </c>
      <c r="N2969" t="s">
        <v>11010</v>
      </c>
      <c r="O2969" t="s">
        <v>10708</v>
      </c>
      <c r="Q2969" t="s">
        <v>10709</v>
      </c>
      <c r="S2969" t="s">
        <v>11011</v>
      </c>
      <c r="T2969">
        <v>43102.456944444399</v>
      </c>
    </row>
    <row r="2970" spans="1:20" x14ac:dyDescent="0.25">
      <c r="A2970" t="s">
        <v>8856</v>
      </c>
      <c r="B2970" t="s">
        <v>15710</v>
      </c>
      <c r="C2970" t="s">
        <v>10691</v>
      </c>
      <c r="D2970" t="s">
        <v>10683</v>
      </c>
      <c r="E2970" t="s">
        <v>10693</v>
      </c>
      <c r="F2970">
        <v>13.79</v>
      </c>
      <c r="G2970">
        <v>82.74</v>
      </c>
      <c r="H2970">
        <v>6</v>
      </c>
      <c r="I2970" t="s">
        <v>10682</v>
      </c>
      <c r="J2970">
        <v>0</v>
      </c>
      <c r="K2970">
        <v>0</v>
      </c>
      <c r="L2970" t="s">
        <v>10727</v>
      </c>
      <c r="M2970">
        <v>43252</v>
      </c>
      <c r="N2970" t="s">
        <v>11010</v>
      </c>
      <c r="O2970" t="s">
        <v>10708</v>
      </c>
      <c r="Q2970" t="s">
        <v>10709</v>
      </c>
      <c r="S2970" t="s">
        <v>11011</v>
      </c>
      <c r="T2970">
        <v>43102.456944444399</v>
      </c>
    </row>
    <row r="2971" spans="1:20" x14ac:dyDescent="0.25">
      <c r="A2971" t="s">
        <v>15711</v>
      </c>
      <c r="B2971" t="s">
        <v>15712</v>
      </c>
      <c r="C2971" t="s">
        <v>10751</v>
      </c>
      <c r="D2971" t="s">
        <v>10683</v>
      </c>
      <c r="E2971" t="s">
        <v>10693</v>
      </c>
      <c r="F2971">
        <v>19.989999999999998</v>
      </c>
      <c r="G2971">
        <v>119.94</v>
      </c>
      <c r="H2971">
        <v>6</v>
      </c>
      <c r="I2971" t="s">
        <v>10682</v>
      </c>
      <c r="J2971">
        <v>0</v>
      </c>
      <c r="K2971">
        <v>0</v>
      </c>
      <c r="L2971" t="s">
        <v>10944</v>
      </c>
      <c r="M2971">
        <v>43258</v>
      </c>
      <c r="N2971" t="s">
        <v>10700</v>
      </c>
      <c r="O2971" t="s">
        <v>10701</v>
      </c>
      <c r="Q2971" t="s">
        <v>10702</v>
      </c>
      <c r="S2971" t="s">
        <v>10703</v>
      </c>
      <c r="T2971">
        <v>43102.456921296303</v>
      </c>
    </row>
    <row r="2972" spans="1:20" x14ac:dyDescent="0.25">
      <c r="A2972" t="s">
        <v>15713</v>
      </c>
      <c r="B2972" t="s">
        <v>15714</v>
      </c>
      <c r="C2972" t="s">
        <v>10751</v>
      </c>
      <c r="D2972" t="s">
        <v>10683</v>
      </c>
      <c r="E2972" t="s">
        <v>10693</v>
      </c>
      <c r="F2972">
        <v>41.99</v>
      </c>
      <c r="G2972">
        <v>251.94</v>
      </c>
      <c r="H2972">
        <v>6</v>
      </c>
      <c r="I2972" t="s">
        <v>10682</v>
      </c>
      <c r="J2972">
        <v>0</v>
      </c>
      <c r="K2972">
        <v>0</v>
      </c>
      <c r="L2972" t="s">
        <v>11406</v>
      </c>
      <c r="M2972">
        <v>43259</v>
      </c>
      <c r="N2972" t="s">
        <v>10700</v>
      </c>
      <c r="O2972" t="s">
        <v>10701</v>
      </c>
      <c r="Q2972" t="s">
        <v>10702</v>
      </c>
      <c r="S2972" t="s">
        <v>10703</v>
      </c>
      <c r="T2972">
        <v>43102.456979166702</v>
      </c>
    </row>
    <row r="2973" spans="1:20" x14ac:dyDescent="0.25">
      <c r="A2973" t="s">
        <v>15715</v>
      </c>
      <c r="B2973" t="s">
        <v>15716</v>
      </c>
      <c r="C2973" t="s">
        <v>10751</v>
      </c>
      <c r="D2973" t="s">
        <v>10683</v>
      </c>
      <c r="E2973" t="s">
        <v>10753</v>
      </c>
      <c r="F2973">
        <v>13.99</v>
      </c>
      <c r="G2973">
        <v>167.88</v>
      </c>
      <c r="H2973">
        <v>12</v>
      </c>
      <c r="I2973" t="s">
        <v>10682</v>
      </c>
      <c r="J2973">
        <v>0</v>
      </c>
      <c r="K2973">
        <v>0</v>
      </c>
      <c r="L2973" t="s">
        <v>10788</v>
      </c>
      <c r="M2973">
        <v>43266</v>
      </c>
      <c r="N2973" t="s">
        <v>10803</v>
      </c>
      <c r="O2973" t="s">
        <v>10782</v>
      </c>
      <c r="Q2973" t="s">
        <v>10783</v>
      </c>
      <c r="S2973" t="s">
        <v>10804</v>
      </c>
      <c r="T2973">
        <v>43102.456921296303</v>
      </c>
    </row>
    <row r="2974" spans="1:20" x14ac:dyDescent="0.25">
      <c r="A2974" t="s">
        <v>4954</v>
      </c>
      <c r="B2974" t="s">
        <v>15717</v>
      </c>
      <c r="C2974" t="s">
        <v>10681</v>
      </c>
      <c r="D2974" t="s">
        <v>10683</v>
      </c>
      <c r="E2974" t="s">
        <v>10685</v>
      </c>
      <c r="F2974">
        <v>19.989999999999998</v>
      </c>
      <c r="G2974">
        <v>239.88</v>
      </c>
      <c r="H2974">
        <v>12</v>
      </c>
      <c r="I2974" t="s">
        <v>10682</v>
      </c>
      <c r="J2974">
        <v>0</v>
      </c>
      <c r="K2974">
        <v>0</v>
      </c>
      <c r="L2974" t="s">
        <v>10745</v>
      </c>
      <c r="M2974">
        <v>43258</v>
      </c>
      <c r="N2974" t="s">
        <v>11805</v>
      </c>
      <c r="O2974" t="s">
        <v>10708</v>
      </c>
      <c r="Q2974" t="s">
        <v>10709</v>
      </c>
      <c r="S2974" t="s">
        <v>11806</v>
      </c>
      <c r="T2974">
        <v>43102.456898148099</v>
      </c>
    </row>
    <row r="2975" spans="1:20" x14ac:dyDescent="0.25">
      <c r="A2975" t="s">
        <v>15718</v>
      </c>
      <c r="B2975" t="s">
        <v>15719</v>
      </c>
      <c r="C2975" t="s">
        <v>10751</v>
      </c>
      <c r="D2975" t="s">
        <v>10683</v>
      </c>
      <c r="E2975" t="s">
        <v>10836</v>
      </c>
      <c r="F2975">
        <v>35.99</v>
      </c>
      <c r="G2975">
        <v>431.88</v>
      </c>
      <c r="H2975">
        <v>12</v>
      </c>
      <c r="I2975" t="s">
        <v>10682</v>
      </c>
      <c r="J2975">
        <v>15</v>
      </c>
      <c r="K2975">
        <v>0</v>
      </c>
      <c r="L2975" t="s">
        <v>11451</v>
      </c>
      <c r="M2975">
        <v>43266</v>
      </c>
      <c r="N2975" t="s">
        <v>10803</v>
      </c>
      <c r="O2975" t="s">
        <v>10782</v>
      </c>
      <c r="Q2975" t="s">
        <v>10783</v>
      </c>
      <c r="S2975" t="s">
        <v>10804</v>
      </c>
      <c r="T2975">
        <v>43102.456875000003</v>
      </c>
    </row>
    <row r="2976" spans="1:20" x14ac:dyDescent="0.25">
      <c r="A2976" t="s">
        <v>15720</v>
      </c>
      <c r="B2976" t="s">
        <v>15721</v>
      </c>
      <c r="C2976" t="s">
        <v>10751</v>
      </c>
      <c r="D2976" t="s">
        <v>10683</v>
      </c>
      <c r="E2976" t="s">
        <v>10753</v>
      </c>
      <c r="F2976">
        <v>18.989999999999998</v>
      </c>
      <c r="G2976">
        <v>113.94</v>
      </c>
      <c r="H2976">
        <v>6</v>
      </c>
      <c r="I2976" t="s">
        <v>10682</v>
      </c>
      <c r="J2976">
        <v>0</v>
      </c>
      <c r="K2976">
        <v>0</v>
      </c>
      <c r="L2976" t="s">
        <v>10944</v>
      </c>
      <c r="M2976">
        <v>43282</v>
      </c>
      <c r="N2976" t="s">
        <v>10803</v>
      </c>
      <c r="O2976" t="s">
        <v>10782</v>
      </c>
      <c r="Q2976" t="s">
        <v>10783</v>
      </c>
      <c r="S2976" t="s">
        <v>10804</v>
      </c>
      <c r="T2976">
        <v>43102.456921296303</v>
      </c>
    </row>
    <row r="2977" spans="1:20" x14ac:dyDescent="0.25">
      <c r="A2977" t="s">
        <v>15722</v>
      </c>
      <c r="B2977" t="s">
        <v>15723</v>
      </c>
      <c r="C2977" t="s">
        <v>10751</v>
      </c>
      <c r="D2977" t="s">
        <v>10683</v>
      </c>
      <c r="E2977" t="s">
        <v>10753</v>
      </c>
      <c r="F2977">
        <v>26.99</v>
      </c>
      <c r="G2977">
        <v>161.94</v>
      </c>
      <c r="H2977">
        <v>6</v>
      </c>
      <c r="I2977" t="s">
        <v>10682</v>
      </c>
      <c r="J2977">
        <v>0</v>
      </c>
      <c r="K2977">
        <v>0</v>
      </c>
      <c r="L2977" t="s">
        <v>11406</v>
      </c>
      <c r="M2977">
        <v>43290</v>
      </c>
      <c r="N2977" t="s">
        <v>10700</v>
      </c>
      <c r="O2977" t="s">
        <v>10701</v>
      </c>
      <c r="Q2977" t="s">
        <v>10702</v>
      </c>
      <c r="S2977" t="s">
        <v>10703</v>
      </c>
      <c r="T2977">
        <v>43102.456979166702</v>
      </c>
    </row>
    <row r="2978" spans="1:20" x14ac:dyDescent="0.25">
      <c r="A2978" t="s">
        <v>15724</v>
      </c>
      <c r="B2978" t="s">
        <v>15725</v>
      </c>
      <c r="C2978" t="s">
        <v>10751</v>
      </c>
      <c r="D2978" t="s">
        <v>10683</v>
      </c>
      <c r="E2978" t="s">
        <v>10753</v>
      </c>
      <c r="F2978">
        <v>14.39</v>
      </c>
      <c r="G2978">
        <v>172.68</v>
      </c>
      <c r="H2978">
        <v>12</v>
      </c>
      <c r="I2978" t="s">
        <v>10682</v>
      </c>
      <c r="J2978">
        <v>2</v>
      </c>
      <c r="K2978">
        <v>0</v>
      </c>
      <c r="L2978" t="s">
        <v>10864</v>
      </c>
      <c r="M2978">
        <v>43326</v>
      </c>
      <c r="N2978" t="s">
        <v>11359</v>
      </c>
      <c r="O2978" t="s">
        <v>10762</v>
      </c>
      <c r="P2978" t="s">
        <v>10701</v>
      </c>
      <c r="Q2978" t="s">
        <v>10763</v>
      </c>
      <c r="R2978" t="s">
        <v>10702</v>
      </c>
      <c r="S2978" t="s">
        <v>11360</v>
      </c>
      <c r="T2978">
        <v>43102.456875000003</v>
      </c>
    </row>
    <row r="2979" spans="1:20" x14ac:dyDescent="0.25">
      <c r="A2979" t="s">
        <v>4956</v>
      </c>
      <c r="B2979" t="s">
        <v>15726</v>
      </c>
      <c r="C2979" t="s">
        <v>10681</v>
      </c>
      <c r="D2979" t="s">
        <v>10683</v>
      </c>
      <c r="E2979" t="s">
        <v>10685</v>
      </c>
      <c r="F2979">
        <v>59.99</v>
      </c>
      <c r="G2979">
        <v>359.94</v>
      </c>
      <c r="H2979">
        <v>6</v>
      </c>
      <c r="I2979" t="s">
        <v>10682</v>
      </c>
      <c r="J2979">
        <v>7</v>
      </c>
      <c r="K2979">
        <v>0</v>
      </c>
      <c r="L2979" t="s">
        <v>11042</v>
      </c>
      <c r="M2979">
        <v>43326</v>
      </c>
      <c r="N2979" t="s">
        <v>11359</v>
      </c>
      <c r="O2979" t="s">
        <v>10762</v>
      </c>
      <c r="P2979" t="s">
        <v>10701</v>
      </c>
      <c r="Q2979" t="s">
        <v>10763</v>
      </c>
      <c r="R2979" t="s">
        <v>10702</v>
      </c>
      <c r="S2979" t="s">
        <v>11360</v>
      </c>
      <c r="T2979">
        <v>43102.457013888903</v>
      </c>
    </row>
    <row r="2980" spans="1:20" x14ac:dyDescent="0.25">
      <c r="A2980" t="s">
        <v>8857</v>
      </c>
      <c r="B2980" t="s">
        <v>15727</v>
      </c>
      <c r="C2980" t="s">
        <v>10751</v>
      </c>
      <c r="D2980" t="s">
        <v>10683</v>
      </c>
      <c r="E2980" t="s">
        <v>10693</v>
      </c>
      <c r="F2980">
        <v>7.79</v>
      </c>
      <c r="G2980">
        <v>93.48</v>
      </c>
      <c r="H2980">
        <v>12</v>
      </c>
      <c r="I2980" t="s">
        <v>10682</v>
      </c>
      <c r="J2980">
        <v>0</v>
      </c>
      <c r="K2980">
        <v>0</v>
      </c>
      <c r="L2980" t="s">
        <v>10788</v>
      </c>
      <c r="M2980">
        <v>43344</v>
      </c>
      <c r="N2980" t="s">
        <v>10826</v>
      </c>
      <c r="O2980" t="s">
        <v>10708</v>
      </c>
      <c r="Q2980" t="s">
        <v>10709</v>
      </c>
      <c r="S2980" t="s">
        <v>10827</v>
      </c>
      <c r="T2980">
        <v>43102.456921296303</v>
      </c>
    </row>
    <row r="2981" spans="1:20" x14ac:dyDescent="0.25">
      <c r="A2981" t="s">
        <v>4957</v>
      </c>
      <c r="B2981" t="s">
        <v>15728</v>
      </c>
      <c r="C2981" t="s">
        <v>10681</v>
      </c>
      <c r="D2981" t="s">
        <v>10683</v>
      </c>
      <c r="E2981" t="s">
        <v>10685</v>
      </c>
      <c r="F2981">
        <v>64.989999999999995</v>
      </c>
      <c r="G2981">
        <v>389.94</v>
      </c>
      <c r="H2981">
        <v>6</v>
      </c>
      <c r="I2981" t="s">
        <v>10682</v>
      </c>
      <c r="J2981">
        <v>0</v>
      </c>
      <c r="K2981">
        <v>0</v>
      </c>
      <c r="L2981" t="s">
        <v>11101</v>
      </c>
      <c r="M2981">
        <v>43344</v>
      </c>
      <c r="N2981" t="s">
        <v>10803</v>
      </c>
      <c r="O2981" t="s">
        <v>10782</v>
      </c>
      <c r="Q2981" t="s">
        <v>10783</v>
      </c>
      <c r="S2981" t="s">
        <v>10804</v>
      </c>
      <c r="T2981">
        <v>43102.456944444399</v>
      </c>
    </row>
    <row r="2982" spans="1:20" x14ac:dyDescent="0.25">
      <c r="A2982" t="s">
        <v>15729</v>
      </c>
      <c r="B2982" t="s">
        <v>11074</v>
      </c>
      <c r="C2982" t="s">
        <v>10751</v>
      </c>
      <c r="D2982" t="s">
        <v>10683</v>
      </c>
      <c r="E2982" t="s">
        <v>10753</v>
      </c>
      <c r="F2982">
        <v>29.99</v>
      </c>
      <c r="G2982">
        <v>179.94</v>
      </c>
      <c r="H2982">
        <v>6</v>
      </c>
      <c r="I2982" t="s">
        <v>10682</v>
      </c>
      <c r="J2982">
        <v>0</v>
      </c>
      <c r="K2982">
        <v>0</v>
      </c>
      <c r="L2982" t="s">
        <v>10740</v>
      </c>
      <c r="M2982">
        <v>43344</v>
      </c>
      <c r="N2982" t="s">
        <v>10761</v>
      </c>
      <c r="O2982" t="s">
        <v>10762</v>
      </c>
      <c r="P2982" t="s">
        <v>10708</v>
      </c>
      <c r="Q2982" t="s">
        <v>10763</v>
      </c>
      <c r="R2982" t="s">
        <v>10709</v>
      </c>
      <c r="S2982" t="s">
        <v>10764</v>
      </c>
      <c r="T2982">
        <v>43102.456886574102</v>
      </c>
    </row>
    <row r="2983" spans="1:20" x14ac:dyDescent="0.25">
      <c r="A2983" t="s">
        <v>4958</v>
      </c>
      <c r="B2983" t="s">
        <v>15730</v>
      </c>
      <c r="C2983" t="s">
        <v>10681</v>
      </c>
      <c r="D2983" t="s">
        <v>10683</v>
      </c>
      <c r="E2983" t="s">
        <v>10685</v>
      </c>
      <c r="F2983">
        <v>7.99</v>
      </c>
      <c r="G2983">
        <v>95.88</v>
      </c>
      <c r="H2983">
        <v>12</v>
      </c>
      <c r="I2983" t="s">
        <v>10682</v>
      </c>
      <c r="J2983">
        <v>0</v>
      </c>
      <c r="K2983">
        <v>0</v>
      </c>
      <c r="L2983" t="s">
        <v>11982</v>
      </c>
      <c r="M2983">
        <v>43344</v>
      </c>
      <c r="N2983" t="s">
        <v>10686</v>
      </c>
      <c r="O2983" t="s">
        <v>10687</v>
      </c>
      <c r="Q2983" t="s">
        <v>10688</v>
      </c>
      <c r="S2983" t="s">
        <v>10689</v>
      </c>
      <c r="T2983">
        <v>43102.456956018497</v>
      </c>
    </row>
    <row r="2984" spans="1:20" x14ac:dyDescent="0.25">
      <c r="A2984" t="s">
        <v>4959</v>
      </c>
      <c r="B2984" t="s">
        <v>15731</v>
      </c>
      <c r="C2984" t="s">
        <v>10681</v>
      </c>
      <c r="D2984" t="s">
        <v>10683</v>
      </c>
      <c r="E2984" t="s">
        <v>10685</v>
      </c>
      <c r="F2984">
        <v>29.99</v>
      </c>
      <c r="G2984">
        <v>269.91000000000003</v>
      </c>
      <c r="H2984">
        <v>9</v>
      </c>
      <c r="I2984" t="s">
        <v>10682</v>
      </c>
      <c r="J2984">
        <v>0</v>
      </c>
      <c r="K2984">
        <v>0</v>
      </c>
      <c r="L2984" t="s">
        <v>10745</v>
      </c>
      <c r="M2984">
        <v>43344</v>
      </c>
      <c r="N2984" t="s">
        <v>10923</v>
      </c>
      <c r="O2984" t="s">
        <v>10708</v>
      </c>
      <c r="Q2984" t="s">
        <v>10709</v>
      </c>
      <c r="S2984" t="s">
        <v>10924</v>
      </c>
      <c r="T2984">
        <v>43102.456898148099</v>
      </c>
    </row>
    <row r="2985" spans="1:20" x14ac:dyDescent="0.25">
      <c r="A2985" t="s">
        <v>15732</v>
      </c>
      <c r="B2985" t="s">
        <v>15733</v>
      </c>
      <c r="C2985" t="s">
        <v>10691</v>
      </c>
      <c r="D2985" t="s">
        <v>10683</v>
      </c>
      <c r="E2985" t="s">
        <v>10693</v>
      </c>
      <c r="F2985">
        <v>7.79</v>
      </c>
      <c r="G2985">
        <v>179.88</v>
      </c>
      <c r="H2985">
        <v>12</v>
      </c>
      <c r="I2985" t="s">
        <v>10682</v>
      </c>
      <c r="J2985">
        <v>0</v>
      </c>
      <c r="K2985">
        <v>0</v>
      </c>
      <c r="L2985" t="s">
        <v>10788</v>
      </c>
      <c r="M2985">
        <v>43344</v>
      </c>
      <c r="N2985" t="s">
        <v>10923</v>
      </c>
      <c r="O2985" t="s">
        <v>10708</v>
      </c>
      <c r="Q2985" t="s">
        <v>10709</v>
      </c>
      <c r="S2985" t="s">
        <v>10924</v>
      </c>
      <c r="T2985">
        <v>43102.456921296303</v>
      </c>
    </row>
    <row r="2986" spans="1:20" x14ac:dyDescent="0.25">
      <c r="A2986" t="s">
        <v>4960</v>
      </c>
      <c r="B2986" t="s">
        <v>15734</v>
      </c>
      <c r="C2986" t="s">
        <v>10681</v>
      </c>
      <c r="D2986" t="s">
        <v>10683</v>
      </c>
      <c r="E2986" t="s">
        <v>10685</v>
      </c>
      <c r="F2986">
        <v>41.99</v>
      </c>
      <c r="G2986">
        <v>251.94</v>
      </c>
      <c r="H2986">
        <v>6</v>
      </c>
      <c r="I2986" t="s">
        <v>10682</v>
      </c>
      <c r="J2986">
        <v>6</v>
      </c>
      <c r="K2986">
        <v>0</v>
      </c>
      <c r="L2986" t="s">
        <v>10731</v>
      </c>
      <c r="M2986">
        <v>43344</v>
      </c>
      <c r="N2986" t="s">
        <v>10732</v>
      </c>
      <c r="O2986" t="s">
        <v>10687</v>
      </c>
      <c r="Q2986" t="s">
        <v>10688</v>
      </c>
      <c r="S2986" t="s">
        <v>10733</v>
      </c>
      <c r="T2986">
        <v>43102.456875000003</v>
      </c>
    </row>
    <row r="2987" spans="1:20" x14ac:dyDescent="0.25">
      <c r="A2987" t="s">
        <v>4961</v>
      </c>
      <c r="B2987" t="s">
        <v>15735</v>
      </c>
      <c r="C2987" t="s">
        <v>10681</v>
      </c>
      <c r="D2987" t="s">
        <v>10683</v>
      </c>
      <c r="E2987" t="s">
        <v>10685</v>
      </c>
      <c r="F2987">
        <v>79.989999999999995</v>
      </c>
      <c r="G2987">
        <v>479.94</v>
      </c>
      <c r="H2987">
        <v>6</v>
      </c>
      <c r="I2987" t="s">
        <v>10682</v>
      </c>
      <c r="J2987">
        <v>18</v>
      </c>
      <c r="K2987">
        <v>0</v>
      </c>
      <c r="L2987" t="s">
        <v>10755</v>
      </c>
      <c r="M2987">
        <v>43344</v>
      </c>
      <c r="N2987" t="s">
        <v>10803</v>
      </c>
      <c r="O2987" t="s">
        <v>10782</v>
      </c>
      <c r="Q2987" t="s">
        <v>10783</v>
      </c>
      <c r="S2987" t="s">
        <v>10804</v>
      </c>
      <c r="T2987">
        <v>43102.456932870402</v>
      </c>
    </row>
    <row r="2988" spans="1:20" x14ac:dyDescent="0.25">
      <c r="A2988" t="s">
        <v>4962</v>
      </c>
      <c r="B2988" t="s">
        <v>15736</v>
      </c>
      <c r="C2988" t="s">
        <v>10681</v>
      </c>
      <c r="D2988" t="s">
        <v>10683</v>
      </c>
      <c r="E2988" t="s">
        <v>10685</v>
      </c>
      <c r="F2988">
        <v>29.99</v>
      </c>
      <c r="G2988">
        <v>359.88</v>
      </c>
      <c r="H2988">
        <v>12</v>
      </c>
      <c r="I2988" t="s">
        <v>10682</v>
      </c>
      <c r="J2988">
        <v>0</v>
      </c>
      <c r="K2988">
        <v>0</v>
      </c>
      <c r="L2988" t="s">
        <v>10745</v>
      </c>
      <c r="M2988">
        <v>43344</v>
      </c>
      <c r="N2988" t="s">
        <v>10774</v>
      </c>
      <c r="O2988" t="s">
        <v>10775</v>
      </c>
      <c r="Q2988" t="s">
        <v>10776</v>
      </c>
      <c r="S2988" t="s">
        <v>10777</v>
      </c>
      <c r="T2988">
        <v>43102.456898148099</v>
      </c>
    </row>
    <row r="2989" spans="1:20" x14ac:dyDescent="0.25">
      <c r="A2989" t="s">
        <v>4963</v>
      </c>
      <c r="B2989" t="s">
        <v>15737</v>
      </c>
      <c r="C2989" t="s">
        <v>10751</v>
      </c>
      <c r="D2989" t="s">
        <v>10752</v>
      </c>
      <c r="E2989" t="s">
        <v>10753</v>
      </c>
      <c r="F2989">
        <v>11.99</v>
      </c>
      <c r="G2989">
        <v>71.94</v>
      </c>
      <c r="H2989">
        <v>6</v>
      </c>
      <c r="I2989" t="s">
        <v>10682</v>
      </c>
      <c r="J2989">
        <v>0</v>
      </c>
      <c r="K2989">
        <v>0</v>
      </c>
      <c r="L2989" t="s">
        <v>10745</v>
      </c>
      <c r="M2989">
        <v>43344</v>
      </c>
      <c r="N2989" t="s">
        <v>10874</v>
      </c>
      <c r="O2989" t="s">
        <v>10701</v>
      </c>
      <c r="P2989" t="s">
        <v>10708</v>
      </c>
      <c r="Q2989" t="s">
        <v>10702</v>
      </c>
      <c r="R2989" t="s">
        <v>10709</v>
      </c>
      <c r="S2989" t="s">
        <v>10875</v>
      </c>
      <c r="T2989">
        <v>43102.456898148099</v>
      </c>
    </row>
    <row r="2990" spans="1:20" x14ac:dyDescent="0.25">
      <c r="A2990" t="s">
        <v>4964</v>
      </c>
      <c r="B2990" t="s">
        <v>15738</v>
      </c>
      <c r="C2990" t="s">
        <v>10681</v>
      </c>
      <c r="D2990" t="s">
        <v>10683</v>
      </c>
      <c r="E2990" t="s">
        <v>10685</v>
      </c>
      <c r="F2990">
        <v>49.99</v>
      </c>
      <c r="G2990">
        <v>299.94</v>
      </c>
      <c r="H2990">
        <v>6</v>
      </c>
      <c r="I2990" t="s">
        <v>10682</v>
      </c>
      <c r="J2990">
        <v>2</v>
      </c>
      <c r="K2990">
        <v>0</v>
      </c>
      <c r="L2990" t="s">
        <v>10731</v>
      </c>
      <c r="M2990">
        <v>43344</v>
      </c>
      <c r="N2990" t="s">
        <v>15739</v>
      </c>
      <c r="O2990" t="s">
        <v>10762</v>
      </c>
      <c r="Q2990" t="s">
        <v>10763</v>
      </c>
      <c r="S2990" t="s">
        <v>15740</v>
      </c>
      <c r="T2990">
        <v>43102.456875000003</v>
      </c>
    </row>
    <row r="2991" spans="1:20" x14ac:dyDescent="0.25">
      <c r="A2991" t="s">
        <v>4965</v>
      </c>
      <c r="B2991" t="s">
        <v>15741</v>
      </c>
      <c r="C2991" t="s">
        <v>10681</v>
      </c>
      <c r="D2991" t="s">
        <v>10683</v>
      </c>
      <c r="E2991" t="s">
        <v>10685</v>
      </c>
      <c r="F2991">
        <v>41.99</v>
      </c>
      <c r="G2991">
        <v>251.94</v>
      </c>
      <c r="H2991">
        <v>6</v>
      </c>
      <c r="I2991" t="s">
        <v>10682</v>
      </c>
      <c r="J2991">
        <v>0</v>
      </c>
      <c r="K2991">
        <v>0</v>
      </c>
      <c r="L2991" t="s">
        <v>10868</v>
      </c>
      <c r="M2991">
        <v>43344</v>
      </c>
      <c r="N2991" t="s">
        <v>15739</v>
      </c>
      <c r="O2991" t="s">
        <v>10762</v>
      </c>
      <c r="Q2991" t="s">
        <v>10763</v>
      </c>
      <c r="S2991" t="s">
        <v>15740</v>
      </c>
      <c r="T2991">
        <v>43102.456990740699</v>
      </c>
    </row>
    <row r="2992" spans="1:20" x14ac:dyDescent="0.25">
      <c r="A2992" t="s">
        <v>4966</v>
      </c>
      <c r="B2992" t="s">
        <v>15742</v>
      </c>
      <c r="C2992" t="s">
        <v>10751</v>
      </c>
      <c r="D2992" t="s">
        <v>10683</v>
      </c>
      <c r="E2992" t="s">
        <v>10836</v>
      </c>
      <c r="F2992">
        <v>16.79</v>
      </c>
      <c r="G2992">
        <v>100.74</v>
      </c>
      <c r="H2992">
        <v>6</v>
      </c>
      <c r="I2992" t="s">
        <v>10682</v>
      </c>
      <c r="J2992">
        <v>0</v>
      </c>
      <c r="K2992">
        <v>0</v>
      </c>
      <c r="L2992" t="s">
        <v>12455</v>
      </c>
      <c r="M2992">
        <v>43344</v>
      </c>
      <c r="N2992" t="s">
        <v>10694</v>
      </c>
      <c r="O2992" t="s">
        <v>10695</v>
      </c>
      <c r="Q2992" t="s">
        <v>10696</v>
      </c>
      <c r="S2992" t="s">
        <v>10697</v>
      </c>
      <c r="T2992">
        <v>43102.456921296303</v>
      </c>
    </row>
    <row r="2993" spans="1:20" x14ac:dyDescent="0.25">
      <c r="A2993" t="s">
        <v>8858</v>
      </c>
      <c r="B2993" t="s">
        <v>15743</v>
      </c>
      <c r="C2993" t="s">
        <v>10691</v>
      </c>
      <c r="D2993" t="s">
        <v>10683</v>
      </c>
      <c r="E2993" t="s">
        <v>10693</v>
      </c>
      <c r="F2993">
        <v>23.99</v>
      </c>
      <c r="G2993">
        <v>143.94</v>
      </c>
      <c r="H2993">
        <v>6</v>
      </c>
      <c r="I2993" t="s">
        <v>10682</v>
      </c>
      <c r="J2993">
        <v>0</v>
      </c>
      <c r="K2993">
        <v>0</v>
      </c>
      <c r="L2993" t="s">
        <v>10731</v>
      </c>
      <c r="M2993">
        <v>43319</v>
      </c>
      <c r="N2993" t="s">
        <v>15744</v>
      </c>
      <c r="O2993" t="s">
        <v>10687</v>
      </c>
      <c r="Q2993" t="s">
        <v>10688</v>
      </c>
      <c r="S2993" t="s">
        <v>15745</v>
      </c>
      <c r="T2993">
        <v>43102.456875000003</v>
      </c>
    </row>
    <row r="2994" spans="1:20" x14ac:dyDescent="0.25">
      <c r="A2994" t="s">
        <v>4967</v>
      </c>
      <c r="B2994" t="s">
        <v>15746</v>
      </c>
      <c r="C2994" t="s">
        <v>10751</v>
      </c>
      <c r="D2994" t="s">
        <v>10683</v>
      </c>
      <c r="E2994" t="s">
        <v>10836</v>
      </c>
      <c r="F2994">
        <v>39.29</v>
      </c>
      <c r="G2994">
        <v>235.74</v>
      </c>
      <c r="H2994">
        <v>6</v>
      </c>
      <c r="I2994" t="s">
        <v>10682</v>
      </c>
      <c r="J2994">
        <v>3</v>
      </c>
      <c r="K2994">
        <v>0</v>
      </c>
      <c r="L2994" t="s">
        <v>10864</v>
      </c>
      <c r="M2994">
        <v>43319</v>
      </c>
      <c r="N2994" t="s">
        <v>12055</v>
      </c>
      <c r="O2994" t="s">
        <v>10687</v>
      </c>
      <c r="Q2994" t="s">
        <v>10688</v>
      </c>
      <c r="S2994" t="s">
        <v>12056</v>
      </c>
      <c r="T2994">
        <v>43102.456875000003</v>
      </c>
    </row>
    <row r="2995" spans="1:20" x14ac:dyDescent="0.25">
      <c r="A2995" t="s">
        <v>8859</v>
      </c>
      <c r="B2995" t="s">
        <v>15747</v>
      </c>
      <c r="C2995" t="s">
        <v>10751</v>
      </c>
      <c r="D2995" t="s">
        <v>10683</v>
      </c>
      <c r="E2995" t="s">
        <v>10836</v>
      </c>
      <c r="F2995">
        <v>34.19</v>
      </c>
      <c r="G2995">
        <v>205.14</v>
      </c>
      <c r="H2995">
        <v>6</v>
      </c>
      <c r="I2995" t="s">
        <v>10682</v>
      </c>
      <c r="J2995">
        <v>12</v>
      </c>
      <c r="K2995">
        <v>0</v>
      </c>
      <c r="L2995" t="s">
        <v>10706</v>
      </c>
      <c r="M2995">
        <v>43344</v>
      </c>
      <c r="N2995" t="s">
        <v>10781</v>
      </c>
      <c r="O2995" t="s">
        <v>10782</v>
      </c>
      <c r="Q2995" t="s">
        <v>10783</v>
      </c>
      <c r="S2995" t="s">
        <v>10784</v>
      </c>
      <c r="T2995">
        <v>43102.457002314797</v>
      </c>
    </row>
    <row r="2996" spans="1:20" x14ac:dyDescent="0.25">
      <c r="A2996" t="s">
        <v>4968</v>
      </c>
      <c r="B2996" t="s">
        <v>15748</v>
      </c>
      <c r="C2996" t="s">
        <v>10681</v>
      </c>
      <c r="D2996" t="s">
        <v>10683</v>
      </c>
      <c r="E2996" t="s">
        <v>10685</v>
      </c>
      <c r="F2996">
        <v>37.99</v>
      </c>
      <c r="G2996">
        <v>227.94</v>
      </c>
      <c r="H2996">
        <v>6</v>
      </c>
      <c r="I2996" t="s">
        <v>10682</v>
      </c>
      <c r="J2996">
        <v>0</v>
      </c>
      <c r="K2996">
        <v>0</v>
      </c>
      <c r="L2996" t="s">
        <v>10731</v>
      </c>
      <c r="M2996">
        <v>43344</v>
      </c>
      <c r="N2996" t="s">
        <v>10781</v>
      </c>
      <c r="O2996" t="s">
        <v>10782</v>
      </c>
      <c r="Q2996" t="s">
        <v>10783</v>
      </c>
      <c r="S2996" t="s">
        <v>10784</v>
      </c>
      <c r="T2996">
        <v>43102.456875000003</v>
      </c>
    </row>
    <row r="2997" spans="1:20" x14ac:dyDescent="0.25">
      <c r="A2997" t="s">
        <v>4969</v>
      </c>
      <c r="B2997" t="s">
        <v>15749</v>
      </c>
      <c r="C2997" t="s">
        <v>10681</v>
      </c>
      <c r="D2997" t="s">
        <v>10683</v>
      </c>
      <c r="E2997" t="s">
        <v>10685</v>
      </c>
      <c r="F2997">
        <v>32.99</v>
      </c>
      <c r="G2997">
        <v>197.94</v>
      </c>
      <c r="H2997">
        <v>6</v>
      </c>
      <c r="I2997" t="s">
        <v>10682</v>
      </c>
      <c r="J2997">
        <v>0</v>
      </c>
      <c r="K2997">
        <v>0</v>
      </c>
      <c r="L2997" t="s">
        <v>10864</v>
      </c>
      <c r="M2997">
        <v>43344</v>
      </c>
      <c r="N2997" t="s">
        <v>10694</v>
      </c>
      <c r="O2997" t="s">
        <v>10695</v>
      </c>
      <c r="Q2997" t="s">
        <v>10696</v>
      </c>
      <c r="S2997" t="s">
        <v>10697</v>
      </c>
      <c r="T2997">
        <v>43102.456875000003</v>
      </c>
    </row>
    <row r="2998" spans="1:20" x14ac:dyDescent="0.25">
      <c r="A2998" t="s">
        <v>4970</v>
      </c>
      <c r="B2998" t="s">
        <v>15750</v>
      </c>
      <c r="C2998" t="s">
        <v>10681</v>
      </c>
      <c r="D2998" t="s">
        <v>10683</v>
      </c>
      <c r="E2998" t="s">
        <v>10685</v>
      </c>
      <c r="F2998">
        <v>74.989999999999995</v>
      </c>
      <c r="G2998">
        <v>449.94</v>
      </c>
      <c r="H2998">
        <v>6</v>
      </c>
      <c r="I2998" t="s">
        <v>10682</v>
      </c>
      <c r="J2998">
        <v>12</v>
      </c>
      <c r="K2998">
        <v>0</v>
      </c>
      <c r="L2998" t="s">
        <v>10731</v>
      </c>
      <c r="M2998">
        <v>43344</v>
      </c>
      <c r="N2998" t="s">
        <v>10746</v>
      </c>
      <c r="O2998" t="s">
        <v>10747</v>
      </c>
      <c r="Q2998" t="s">
        <v>10748</v>
      </c>
      <c r="S2998" t="s">
        <v>10749</v>
      </c>
      <c r="T2998">
        <v>43102.456875000003</v>
      </c>
    </row>
    <row r="2999" spans="1:20" x14ac:dyDescent="0.25">
      <c r="A2999" t="s">
        <v>8860</v>
      </c>
      <c r="B2999" t="s">
        <v>15751</v>
      </c>
      <c r="C2999" t="s">
        <v>10751</v>
      </c>
      <c r="D2999" t="s">
        <v>10683</v>
      </c>
      <c r="E2999" t="s">
        <v>10753</v>
      </c>
      <c r="F2999">
        <v>14.99</v>
      </c>
      <c r="G2999">
        <v>89.94</v>
      </c>
      <c r="H2999">
        <v>6</v>
      </c>
      <c r="I2999" t="s">
        <v>10682</v>
      </c>
      <c r="J2999">
        <v>0</v>
      </c>
      <c r="K2999">
        <v>0</v>
      </c>
      <c r="L2999" t="s">
        <v>10788</v>
      </c>
      <c r="M2999">
        <v>43326</v>
      </c>
      <c r="N2999" t="s">
        <v>15752</v>
      </c>
      <c r="O2999" t="s">
        <v>10708</v>
      </c>
      <c r="Q2999" t="s">
        <v>10709</v>
      </c>
      <c r="S2999" t="s">
        <v>15753</v>
      </c>
      <c r="T2999">
        <v>43102.456921296303</v>
      </c>
    </row>
    <row r="3000" spans="1:20" x14ac:dyDescent="0.25">
      <c r="A3000" t="s">
        <v>8861</v>
      </c>
      <c r="B3000" t="s">
        <v>15754</v>
      </c>
      <c r="C3000" t="s">
        <v>10751</v>
      </c>
      <c r="D3000" t="s">
        <v>10683</v>
      </c>
      <c r="E3000" t="s">
        <v>10753</v>
      </c>
      <c r="F3000">
        <v>14.99</v>
      </c>
      <c r="G3000">
        <v>89.94</v>
      </c>
      <c r="H3000">
        <v>6</v>
      </c>
      <c r="I3000" t="s">
        <v>10682</v>
      </c>
      <c r="J3000">
        <v>0</v>
      </c>
      <c r="K3000">
        <v>0</v>
      </c>
      <c r="L3000" t="s">
        <v>10788</v>
      </c>
      <c r="M3000">
        <v>43326</v>
      </c>
      <c r="N3000" t="s">
        <v>15752</v>
      </c>
      <c r="O3000" t="s">
        <v>10708</v>
      </c>
      <c r="Q3000" t="s">
        <v>10709</v>
      </c>
      <c r="S3000" t="s">
        <v>15753</v>
      </c>
      <c r="T3000">
        <v>43102.456921296303</v>
      </c>
    </row>
    <row r="3001" spans="1:20" x14ac:dyDescent="0.25">
      <c r="A3001" t="s">
        <v>4971</v>
      </c>
      <c r="B3001" t="s">
        <v>15755</v>
      </c>
      <c r="C3001" t="s">
        <v>10751</v>
      </c>
      <c r="D3001" t="s">
        <v>10683</v>
      </c>
      <c r="E3001" t="s">
        <v>10836</v>
      </c>
      <c r="F3001">
        <v>21.59</v>
      </c>
      <c r="G3001">
        <v>129.54</v>
      </c>
      <c r="H3001">
        <v>6</v>
      </c>
      <c r="I3001" t="s">
        <v>10682</v>
      </c>
      <c r="J3001">
        <v>0</v>
      </c>
      <c r="K3001">
        <v>0</v>
      </c>
      <c r="L3001" t="s">
        <v>10706</v>
      </c>
      <c r="M3001">
        <v>43344</v>
      </c>
      <c r="N3001" t="s">
        <v>10737</v>
      </c>
      <c r="O3001" t="s">
        <v>10708</v>
      </c>
      <c r="Q3001" t="s">
        <v>10709</v>
      </c>
      <c r="S3001" t="s">
        <v>10738</v>
      </c>
      <c r="T3001">
        <v>43102.457002314797</v>
      </c>
    </row>
    <row r="3002" spans="1:20" x14ac:dyDescent="0.25">
      <c r="A3002" t="s">
        <v>8862</v>
      </c>
      <c r="B3002" t="s">
        <v>15756</v>
      </c>
      <c r="C3002" t="s">
        <v>10691</v>
      </c>
      <c r="D3002" t="s">
        <v>10683</v>
      </c>
      <c r="E3002" t="s">
        <v>10693</v>
      </c>
      <c r="F3002">
        <v>40.79</v>
      </c>
      <c r="G3002">
        <v>489.48</v>
      </c>
      <c r="H3002">
        <v>12</v>
      </c>
      <c r="I3002" t="s">
        <v>10682</v>
      </c>
      <c r="J3002">
        <v>0</v>
      </c>
      <c r="K3002">
        <v>0</v>
      </c>
      <c r="L3002" t="s">
        <v>10706</v>
      </c>
      <c r="M3002">
        <v>43344</v>
      </c>
      <c r="N3002" t="s">
        <v>10707</v>
      </c>
      <c r="O3002" t="s">
        <v>10708</v>
      </c>
      <c r="Q3002" t="s">
        <v>10709</v>
      </c>
      <c r="S3002" t="s">
        <v>10710</v>
      </c>
      <c r="T3002">
        <v>43102.457002314797</v>
      </c>
    </row>
    <row r="3003" spans="1:20" x14ac:dyDescent="0.25">
      <c r="A3003" t="s">
        <v>4972</v>
      </c>
      <c r="B3003" t="s">
        <v>15757</v>
      </c>
      <c r="C3003" t="s">
        <v>10681</v>
      </c>
      <c r="D3003" t="s">
        <v>10683</v>
      </c>
      <c r="E3003" t="s">
        <v>10685</v>
      </c>
      <c r="F3003">
        <v>26.99</v>
      </c>
      <c r="G3003">
        <v>161.94</v>
      </c>
      <c r="H3003">
        <v>6</v>
      </c>
      <c r="I3003" t="s">
        <v>10682</v>
      </c>
      <c r="J3003">
        <v>0</v>
      </c>
      <c r="K3003">
        <v>0</v>
      </c>
      <c r="L3003" t="s">
        <v>11982</v>
      </c>
      <c r="M3003">
        <v>43344</v>
      </c>
      <c r="N3003" t="s">
        <v>10803</v>
      </c>
      <c r="O3003" t="s">
        <v>10782</v>
      </c>
      <c r="Q3003" t="s">
        <v>10783</v>
      </c>
      <c r="S3003" t="s">
        <v>10804</v>
      </c>
      <c r="T3003">
        <v>43102.456956018497</v>
      </c>
    </row>
    <row r="3004" spans="1:20" x14ac:dyDescent="0.25">
      <c r="A3004" t="s">
        <v>8863</v>
      </c>
      <c r="B3004" t="s">
        <v>15758</v>
      </c>
      <c r="C3004" t="s">
        <v>10751</v>
      </c>
      <c r="D3004" t="s">
        <v>10683</v>
      </c>
      <c r="E3004" t="s">
        <v>10693</v>
      </c>
      <c r="F3004">
        <v>13.19</v>
      </c>
      <c r="G3004">
        <v>158.28</v>
      </c>
      <c r="H3004">
        <v>12</v>
      </c>
      <c r="I3004" t="s">
        <v>10682</v>
      </c>
      <c r="J3004">
        <v>0</v>
      </c>
      <c r="K3004">
        <v>0</v>
      </c>
      <c r="L3004" t="s">
        <v>10717</v>
      </c>
      <c r="M3004">
        <v>43344</v>
      </c>
      <c r="N3004" t="s">
        <v>10694</v>
      </c>
      <c r="O3004" t="s">
        <v>10695</v>
      </c>
      <c r="Q3004" t="s">
        <v>10696</v>
      </c>
      <c r="S3004" t="s">
        <v>10697</v>
      </c>
      <c r="T3004">
        <v>43102.456921296303</v>
      </c>
    </row>
    <row r="3005" spans="1:20" x14ac:dyDescent="0.25">
      <c r="A3005" t="s">
        <v>8864</v>
      </c>
      <c r="B3005" t="s">
        <v>15759</v>
      </c>
      <c r="C3005" t="s">
        <v>10751</v>
      </c>
      <c r="D3005" t="s">
        <v>10683</v>
      </c>
      <c r="E3005" t="s">
        <v>10693</v>
      </c>
      <c r="F3005">
        <v>23.99</v>
      </c>
      <c r="G3005">
        <v>143.94</v>
      </c>
      <c r="H3005">
        <v>6</v>
      </c>
      <c r="I3005" t="s">
        <v>10682</v>
      </c>
      <c r="J3005">
        <v>0</v>
      </c>
      <c r="K3005">
        <v>0</v>
      </c>
      <c r="L3005" t="s">
        <v>10731</v>
      </c>
      <c r="M3005">
        <v>43344</v>
      </c>
      <c r="N3005" t="s">
        <v>10694</v>
      </c>
      <c r="O3005" t="s">
        <v>10695</v>
      </c>
      <c r="Q3005" t="s">
        <v>10696</v>
      </c>
      <c r="S3005" t="s">
        <v>10697</v>
      </c>
      <c r="T3005">
        <v>43102.456875000003</v>
      </c>
    </row>
    <row r="3006" spans="1:20" x14ac:dyDescent="0.25">
      <c r="A3006" t="s">
        <v>4973</v>
      </c>
      <c r="B3006" t="s">
        <v>15760</v>
      </c>
      <c r="C3006" t="s">
        <v>10751</v>
      </c>
      <c r="D3006" t="s">
        <v>10683</v>
      </c>
      <c r="E3006" t="s">
        <v>10836</v>
      </c>
      <c r="F3006">
        <v>20.99</v>
      </c>
      <c r="G3006">
        <v>125.94</v>
      </c>
      <c r="H3006">
        <v>6</v>
      </c>
      <c r="I3006" t="s">
        <v>10682</v>
      </c>
      <c r="J3006">
        <v>0</v>
      </c>
      <c r="K3006">
        <v>0</v>
      </c>
      <c r="L3006" t="s">
        <v>10731</v>
      </c>
      <c r="M3006">
        <v>43344</v>
      </c>
      <c r="N3006" t="s">
        <v>10694</v>
      </c>
      <c r="O3006" t="s">
        <v>10695</v>
      </c>
      <c r="Q3006" t="s">
        <v>10696</v>
      </c>
      <c r="S3006" t="s">
        <v>10697</v>
      </c>
      <c r="T3006">
        <v>43102.456875000003</v>
      </c>
    </row>
    <row r="3007" spans="1:20" x14ac:dyDescent="0.25">
      <c r="A3007" t="s">
        <v>4974</v>
      </c>
      <c r="B3007" t="s">
        <v>15761</v>
      </c>
      <c r="C3007" t="s">
        <v>10681</v>
      </c>
      <c r="D3007" t="s">
        <v>10683</v>
      </c>
      <c r="E3007" t="s">
        <v>10685</v>
      </c>
      <c r="F3007">
        <v>39.99</v>
      </c>
      <c r="G3007">
        <v>239.94</v>
      </c>
      <c r="H3007">
        <v>6</v>
      </c>
      <c r="I3007" t="s">
        <v>10682</v>
      </c>
      <c r="J3007">
        <v>0</v>
      </c>
      <c r="K3007">
        <v>0</v>
      </c>
      <c r="L3007" t="s">
        <v>10722</v>
      </c>
      <c r="M3007">
        <v>43344</v>
      </c>
      <c r="N3007" t="s">
        <v>14989</v>
      </c>
      <c r="O3007" t="s">
        <v>10687</v>
      </c>
      <c r="P3007" t="s">
        <v>10762</v>
      </c>
      <c r="Q3007" t="s">
        <v>10688</v>
      </c>
      <c r="R3007" t="s">
        <v>10763</v>
      </c>
      <c r="S3007" t="s">
        <v>14990</v>
      </c>
      <c r="T3007">
        <v>43102.456956018497</v>
      </c>
    </row>
    <row r="3008" spans="1:20" x14ac:dyDescent="0.25">
      <c r="A3008" t="s">
        <v>15762</v>
      </c>
      <c r="B3008" t="s">
        <v>15763</v>
      </c>
      <c r="C3008" t="s">
        <v>10751</v>
      </c>
      <c r="D3008" t="s">
        <v>10683</v>
      </c>
      <c r="E3008" t="s">
        <v>10753</v>
      </c>
      <c r="F3008">
        <v>18.989999999999998</v>
      </c>
      <c r="G3008">
        <v>227.88</v>
      </c>
      <c r="H3008">
        <v>12</v>
      </c>
      <c r="I3008" t="s">
        <v>10682</v>
      </c>
      <c r="J3008">
        <v>0</v>
      </c>
      <c r="K3008">
        <v>0</v>
      </c>
      <c r="L3008" t="s">
        <v>10731</v>
      </c>
      <c r="M3008">
        <v>43344</v>
      </c>
      <c r="N3008" t="s">
        <v>10700</v>
      </c>
      <c r="O3008" t="s">
        <v>10701</v>
      </c>
      <c r="Q3008" t="s">
        <v>10702</v>
      </c>
      <c r="S3008" t="s">
        <v>10703</v>
      </c>
      <c r="T3008">
        <v>43102.456875000003</v>
      </c>
    </row>
    <row r="3009" spans="1:20" x14ac:dyDescent="0.25">
      <c r="A3009" t="s">
        <v>15764</v>
      </c>
      <c r="B3009" t="s">
        <v>15765</v>
      </c>
      <c r="C3009" t="s">
        <v>10751</v>
      </c>
      <c r="D3009" t="s">
        <v>10683</v>
      </c>
      <c r="E3009" t="s">
        <v>10753</v>
      </c>
      <c r="F3009">
        <v>46.99</v>
      </c>
      <c r="G3009">
        <v>281.94</v>
      </c>
      <c r="H3009">
        <v>6</v>
      </c>
      <c r="I3009" t="s">
        <v>10682</v>
      </c>
      <c r="J3009">
        <v>0</v>
      </c>
      <c r="K3009">
        <v>0</v>
      </c>
      <c r="L3009" t="s">
        <v>10731</v>
      </c>
      <c r="M3009">
        <v>43344</v>
      </c>
      <c r="N3009" t="s">
        <v>10774</v>
      </c>
      <c r="O3009" t="s">
        <v>10775</v>
      </c>
      <c r="Q3009" t="s">
        <v>10776</v>
      </c>
      <c r="S3009" t="s">
        <v>10777</v>
      </c>
      <c r="T3009">
        <v>43102.456875000003</v>
      </c>
    </row>
    <row r="3010" spans="1:20" x14ac:dyDescent="0.25">
      <c r="A3010" t="s">
        <v>15766</v>
      </c>
      <c r="B3010" t="s">
        <v>15767</v>
      </c>
      <c r="C3010" t="s">
        <v>10691</v>
      </c>
      <c r="D3010" t="s">
        <v>10683</v>
      </c>
      <c r="E3010" t="s">
        <v>10693</v>
      </c>
      <c r="F3010">
        <v>179.99</v>
      </c>
      <c r="G3010">
        <v>179.99</v>
      </c>
      <c r="H3010">
        <v>1</v>
      </c>
      <c r="I3010" t="s">
        <v>10682</v>
      </c>
      <c r="J3010">
        <v>0</v>
      </c>
      <c r="K3010">
        <v>0</v>
      </c>
      <c r="L3010" t="s">
        <v>10740</v>
      </c>
      <c r="M3010">
        <v>43322</v>
      </c>
      <c r="N3010" t="s">
        <v>10793</v>
      </c>
      <c r="O3010" t="s">
        <v>10782</v>
      </c>
      <c r="Q3010" t="s">
        <v>10783</v>
      </c>
      <c r="S3010" t="s">
        <v>10794</v>
      </c>
      <c r="T3010">
        <v>43102.456886574102</v>
      </c>
    </row>
    <row r="3011" spans="1:20" x14ac:dyDescent="0.25">
      <c r="A3011" t="s">
        <v>15768</v>
      </c>
      <c r="B3011" t="s">
        <v>15769</v>
      </c>
      <c r="C3011" t="s">
        <v>10691</v>
      </c>
      <c r="D3011" t="s">
        <v>10683</v>
      </c>
      <c r="E3011" t="s">
        <v>10693</v>
      </c>
      <c r="F3011">
        <v>14.99</v>
      </c>
      <c r="G3011">
        <v>89.94</v>
      </c>
      <c r="H3011">
        <v>6</v>
      </c>
      <c r="I3011" t="s">
        <v>10682</v>
      </c>
      <c r="J3011">
        <v>0</v>
      </c>
      <c r="K3011">
        <v>0</v>
      </c>
      <c r="L3011" t="s">
        <v>10692</v>
      </c>
      <c r="M3011">
        <v>43327</v>
      </c>
      <c r="N3011" t="s">
        <v>14989</v>
      </c>
      <c r="O3011" t="s">
        <v>10687</v>
      </c>
      <c r="P3011" t="s">
        <v>10762</v>
      </c>
      <c r="Q3011" t="s">
        <v>10688</v>
      </c>
      <c r="R3011" t="s">
        <v>10763</v>
      </c>
      <c r="S3011" t="s">
        <v>14990</v>
      </c>
      <c r="T3011">
        <v>43102.456956018497</v>
      </c>
    </row>
    <row r="3012" spans="1:20" x14ac:dyDescent="0.25">
      <c r="A3012" t="s">
        <v>4975</v>
      </c>
      <c r="B3012" t="s">
        <v>15770</v>
      </c>
      <c r="C3012" t="s">
        <v>10751</v>
      </c>
      <c r="D3012" t="s">
        <v>10683</v>
      </c>
      <c r="E3012" t="s">
        <v>10836</v>
      </c>
      <c r="F3012">
        <v>7.19</v>
      </c>
      <c r="G3012">
        <v>86.28</v>
      </c>
      <c r="H3012">
        <v>12</v>
      </c>
      <c r="I3012" t="s">
        <v>10682</v>
      </c>
      <c r="J3012">
        <v>0</v>
      </c>
      <c r="K3012">
        <v>0</v>
      </c>
      <c r="L3012" t="s">
        <v>10717</v>
      </c>
      <c r="M3012">
        <v>43351</v>
      </c>
      <c r="N3012" t="s">
        <v>10700</v>
      </c>
      <c r="O3012" t="s">
        <v>10701</v>
      </c>
      <c r="Q3012" t="s">
        <v>10702</v>
      </c>
      <c r="S3012" t="s">
        <v>10703</v>
      </c>
      <c r="T3012">
        <v>43102.456921296303</v>
      </c>
    </row>
    <row r="3013" spans="1:20" x14ac:dyDescent="0.25">
      <c r="A3013" t="s">
        <v>15771</v>
      </c>
      <c r="B3013" t="s">
        <v>15772</v>
      </c>
      <c r="C3013" t="s">
        <v>10691</v>
      </c>
      <c r="D3013" t="s">
        <v>10752</v>
      </c>
      <c r="E3013" t="s">
        <v>10693</v>
      </c>
      <c r="F3013">
        <v>29.99</v>
      </c>
      <c r="G3013">
        <v>179.94</v>
      </c>
      <c r="H3013">
        <v>6</v>
      </c>
      <c r="I3013" t="s">
        <v>10682</v>
      </c>
      <c r="J3013">
        <v>0</v>
      </c>
      <c r="K3013">
        <v>0</v>
      </c>
      <c r="L3013" t="s">
        <v>10758</v>
      </c>
      <c r="N3013" t="s">
        <v>10793</v>
      </c>
      <c r="O3013" t="s">
        <v>10782</v>
      </c>
      <c r="Q3013" t="s">
        <v>10783</v>
      </c>
      <c r="S3013" t="s">
        <v>10794</v>
      </c>
      <c r="T3013">
        <v>43109.404224537</v>
      </c>
    </row>
    <row r="3014" spans="1:20" x14ac:dyDescent="0.25">
      <c r="A3014" t="s">
        <v>8865</v>
      </c>
      <c r="B3014" t="s">
        <v>15773</v>
      </c>
      <c r="C3014" t="s">
        <v>10751</v>
      </c>
      <c r="D3014" t="s">
        <v>10752</v>
      </c>
      <c r="E3014" t="s">
        <v>10685</v>
      </c>
      <c r="F3014">
        <v>20.99</v>
      </c>
      <c r="G3014">
        <v>125.94</v>
      </c>
      <c r="H3014">
        <v>6</v>
      </c>
      <c r="I3014" t="s">
        <v>10682</v>
      </c>
      <c r="J3014">
        <v>0</v>
      </c>
      <c r="K3014">
        <v>0</v>
      </c>
      <c r="L3014" t="s">
        <v>10731</v>
      </c>
      <c r="M3014">
        <v>43368</v>
      </c>
      <c r="N3014" t="s">
        <v>10746</v>
      </c>
      <c r="O3014" t="s">
        <v>10747</v>
      </c>
      <c r="Q3014" t="s">
        <v>10748</v>
      </c>
      <c r="S3014" t="s">
        <v>10749</v>
      </c>
      <c r="T3014">
        <v>43102.456875000003</v>
      </c>
    </row>
    <row r="3015" spans="1:20" x14ac:dyDescent="0.25">
      <c r="A3015" t="s">
        <v>4976</v>
      </c>
      <c r="B3015" t="s">
        <v>15774</v>
      </c>
      <c r="C3015" t="s">
        <v>10751</v>
      </c>
      <c r="D3015" t="s">
        <v>10752</v>
      </c>
      <c r="E3015" t="s">
        <v>10753</v>
      </c>
      <c r="F3015">
        <v>49.99</v>
      </c>
      <c r="G3015">
        <v>299.94</v>
      </c>
      <c r="H3015">
        <v>6</v>
      </c>
      <c r="I3015" t="s">
        <v>10682</v>
      </c>
      <c r="J3015">
        <v>0</v>
      </c>
      <c r="K3015">
        <v>0</v>
      </c>
      <c r="L3015" t="s">
        <v>10740</v>
      </c>
      <c r="M3015">
        <v>43368</v>
      </c>
      <c r="N3015" t="s">
        <v>10694</v>
      </c>
      <c r="O3015" t="s">
        <v>10695</v>
      </c>
      <c r="Q3015" t="s">
        <v>10696</v>
      </c>
      <c r="S3015" t="s">
        <v>10697</v>
      </c>
      <c r="T3015">
        <v>43102.456886574102</v>
      </c>
    </row>
    <row r="3016" spans="1:20" x14ac:dyDescent="0.25">
      <c r="A3016" t="s">
        <v>15775</v>
      </c>
      <c r="B3016" t="s">
        <v>15776</v>
      </c>
      <c r="C3016" t="s">
        <v>10751</v>
      </c>
      <c r="D3016" t="s">
        <v>10683</v>
      </c>
      <c r="E3016" t="s">
        <v>10753</v>
      </c>
      <c r="F3016">
        <v>22.79</v>
      </c>
      <c r="G3016">
        <v>136.74</v>
      </c>
      <c r="H3016">
        <v>6</v>
      </c>
      <c r="I3016" t="s">
        <v>10682</v>
      </c>
      <c r="J3016">
        <v>0</v>
      </c>
      <c r="K3016">
        <v>0</v>
      </c>
      <c r="L3016" t="s">
        <v>10740</v>
      </c>
      <c r="M3016">
        <v>43368</v>
      </c>
      <c r="N3016" t="s">
        <v>10694</v>
      </c>
      <c r="O3016" t="s">
        <v>10695</v>
      </c>
      <c r="Q3016" t="s">
        <v>10696</v>
      </c>
      <c r="S3016" t="s">
        <v>10697</v>
      </c>
      <c r="T3016">
        <v>43102.456886574102</v>
      </c>
    </row>
    <row r="3017" spans="1:20" x14ac:dyDescent="0.25">
      <c r="A3017" t="s">
        <v>8866</v>
      </c>
      <c r="B3017" t="s">
        <v>15777</v>
      </c>
      <c r="C3017" t="s">
        <v>10751</v>
      </c>
      <c r="D3017" t="s">
        <v>10752</v>
      </c>
      <c r="E3017" t="s">
        <v>10753</v>
      </c>
      <c r="F3017">
        <v>16.79</v>
      </c>
      <c r="G3017">
        <v>100.74</v>
      </c>
      <c r="H3017">
        <v>6</v>
      </c>
      <c r="I3017" t="s">
        <v>10682</v>
      </c>
      <c r="J3017">
        <v>0</v>
      </c>
      <c r="K3017">
        <v>0</v>
      </c>
      <c r="L3017" t="s">
        <v>11305</v>
      </c>
      <c r="M3017">
        <v>43368</v>
      </c>
      <c r="N3017" t="s">
        <v>10991</v>
      </c>
      <c r="O3017" t="s">
        <v>10992</v>
      </c>
      <c r="Q3017" t="s">
        <v>10993</v>
      </c>
      <c r="S3017" t="s">
        <v>10994</v>
      </c>
      <c r="T3017">
        <v>43102.456875000003</v>
      </c>
    </row>
    <row r="3018" spans="1:20" x14ac:dyDescent="0.25">
      <c r="A3018" t="s">
        <v>8867</v>
      </c>
      <c r="B3018" t="s">
        <v>15778</v>
      </c>
      <c r="C3018" t="s">
        <v>10751</v>
      </c>
      <c r="D3018" t="s">
        <v>10752</v>
      </c>
      <c r="E3018" t="s">
        <v>10685</v>
      </c>
      <c r="F3018">
        <v>23.99</v>
      </c>
      <c r="G3018">
        <v>143.94</v>
      </c>
      <c r="H3018">
        <v>6</v>
      </c>
      <c r="I3018" t="s">
        <v>10682</v>
      </c>
      <c r="J3018">
        <v>0</v>
      </c>
      <c r="K3018">
        <v>0</v>
      </c>
      <c r="L3018" t="s">
        <v>10835</v>
      </c>
      <c r="M3018">
        <v>43368</v>
      </c>
      <c r="N3018" t="s">
        <v>10991</v>
      </c>
      <c r="O3018" t="s">
        <v>10992</v>
      </c>
      <c r="Q3018" t="s">
        <v>10993</v>
      </c>
      <c r="S3018" t="s">
        <v>10994</v>
      </c>
      <c r="T3018">
        <v>43102.456863425898</v>
      </c>
    </row>
    <row r="3019" spans="1:20" x14ac:dyDescent="0.25">
      <c r="A3019" t="s">
        <v>15779</v>
      </c>
      <c r="B3019" t="s">
        <v>15780</v>
      </c>
      <c r="C3019" t="s">
        <v>10751</v>
      </c>
      <c r="D3019" t="s">
        <v>10752</v>
      </c>
      <c r="E3019" t="s">
        <v>10753</v>
      </c>
      <c r="F3019">
        <v>16.989999999999998</v>
      </c>
      <c r="G3019">
        <v>101.94</v>
      </c>
      <c r="H3019">
        <v>6</v>
      </c>
      <c r="I3019" t="s">
        <v>10682</v>
      </c>
      <c r="J3019">
        <v>0</v>
      </c>
      <c r="K3019">
        <v>0</v>
      </c>
      <c r="L3019" t="s">
        <v>15781</v>
      </c>
      <c r="M3019">
        <v>43357</v>
      </c>
      <c r="N3019" t="s">
        <v>10686</v>
      </c>
      <c r="O3019" t="s">
        <v>10687</v>
      </c>
      <c r="Q3019" t="s">
        <v>10688</v>
      </c>
      <c r="S3019" t="s">
        <v>10689</v>
      </c>
      <c r="T3019">
        <v>43172.634421296301</v>
      </c>
    </row>
    <row r="3020" spans="1:20" x14ac:dyDescent="0.25">
      <c r="A3020" t="s">
        <v>4977</v>
      </c>
      <c r="B3020" t="s">
        <v>15782</v>
      </c>
      <c r="C3020" t="s">
        <v>10691</v>
      </c>
      <c r="D3020" t="s">
        <v>10752</v>
      </c>
      <c r="E3020" t="s">
        <v>10836</v>
      </c>
      <c r="F3020">
        <v>6.59</v>
      </c>
      <c r="G3020">
        <v>39.54</v>
      </c>
      <c r="H3020">
        <v>6</v>
      </c>
      <c r="I3020" t="s">
        <v>10682</v>
      </c>
      <c r="J3020">
        <v>0</v>
      </c>
      <c r="K3020">
        <v>0</v>
      </c>
      <c r="L3020" t="s">
        <v>10788</v>
      </c>
      <c r="N3020" t="s">
        <v>11212</v>
      </c>
      <c r="O3020" t="s">
        <v>10701</v>
      </c>
      <c r="Q3020" t="s">
        <v>10702</v>
      </c>
      <c r="S3020" t="s">
        <v>11213</v>
      </c>
      <c r="T3020">
        <v>43102.456921296303</v>
      </c>
    </row>
    <row r="3021" spans="1:20" x14ac:dyDescent="0.25">
      <c r="A3021" t="s">
        <v>15783</v>
      </c>
      <c r="B3021" t="s">
        <v>15784</v>
      </c>
      <c r="C3021" t="s">
        <v>10691</v>
      </c>
      <c r="D3021" t="s">
        <v>10683</v>
      </c>
      <c r="E3021" t="s">
        <v>10693</v>
      </c>
      <c r="F3021">
        <v>16.989999999999998</v>
      </c>
      <c r="G3021">
        <v>203.88</v>
      </c>
      <c r="H3021">
        <v>12</v>
      </c>
      <c r="I3021" t="s">
        <v>10682</v>
      </c>
      <c r="J3021">
        <v>0</v>
      </c>
      <c r="K3021">
        <v>0</v>
      </c>
      <c r="L3021" t="s">
        <v>10745</v>
      </c>
      <c r="M3021">
        <v>43374</v>
      </c>
      <c r="N3021" t="s">
        <v>10826</v>
      </c>
      <c r="O3021" t="s">
        <v>10708</v>
      </c>
      <c r="Q3021" t="s">
        <v>10709</v>
      </c>
      <c r="S3021" t="s">
        <v>10827</v>
      </c>
      <c r="T3021">
        <v>43102.456898148099</v>
      </c>
    </row>
    <row r="3022" spans="1:20" x14ac:dyDescent="0.25">
      <c r="A3022" t="s">
        <v>4978</v>
      </c>
      <c r="B3022" t="s">
        <v>15785</v>
      </c>
      <c r="C3022" t="s">
        <v>10751</v>
      </c>
      <c r="D3022" t="s">
        <v>10683</v>
      </c>
      <c r="E3022" t="s">
        <v>10685</v>
      </c>
      <c r="F3022">
        <v>25.99</v>
      </c>
      <c r="G3022">
        <v>155.94</v>
      </c>
      <c r="H3022">
        <v>6</v>
      </c>
      <c r="I3022" t="s">
        <v>10682</v>
      </c>
      <c r="J3022">
        <v>0</v>
      </c>
      <c r="K3022">
        <v>0</v>
      </c>
      <c r="L3022" t="s">
        <v>10727</v>
      </c>
      <c r="M3022">
        <v>43700</v>
      </c>
      <c r="N3022" t="s">
        <v>10728</v>
      </c>
      <c r="O3022" t="s">
        <v>10701</v>
      </c>
      <c r="Q3022" t="s">
        <v>10702</v>
      </c>
      <c r="S3022" t="s">
        <v>10729</v>
      </c>
      <c r="T3022">
        <v>43102.456944444399</v>
      </c>
    </row>
    <row r="3023" spans="1:20" x14ac:dyDescent="0.25">
      <c r="A3023" t="s">
        <v>15786</v>
      </c>
      <c r="B3023" t="s">
        <v>15787</v>
      </c>
      <c r="C3023" t="s">
        <v>10691</v>
      </c>
      <c r="D3023" t="s">
        <v>10752</v>
      </c>
      <c r="E3023" t="s">
        <v>10693</v>
      </c>
      <c r="F3023">
        <v>13.99</v>
      </c>
      <c r="G3023">
        <v>55.96</v>
      </c>
      <c r="H3023">
        <v>4</v>
      </c>
      <c r="I3023" t="s">
        <v>10682</v>
      </c>
      <c r="J3023">
        <v>0</v>
      </c>
      <c r="K3023">
        <v>0</v>
      </c>
      <c r="L3023" t="s">
        <v>10731</v>
      </c>
      <c r="M3023">
        <v>43368</v>
      </c>
      <c r="N3023" t="s">
        <v>10874</v>
      </c>
      <c r="O3023" t="s">
        <v>10701</v>
      </c>
      <c r="P3023" t="s">
        <v>10708</v>
      </c>
      <c r="Q3023" t="s">
        <v>10702</v>
      </c>
      <c r="R3023" t="s">
        <v>10709</v>
      </c>
      <c r="S3023" t="s">
        <v>10875</v>
      </c>
      <c r="T3023">
        <v>43102.456875000003</v>
      </c>
    </row>
    <row r="3024" spans="1:20" x14ac:dyDescent="0.25">
      <c r="A3024" t="s">
        <v>15788</v>
      </c>
      <c r="B3024" t="s">
        <v>15789</v>
      </c>
      <c r="C3024" t="s">
        <v>10751</v>
      </c>
      <c r="D3024" t="s">
        <v>10752</v>
      </c>
      <c r="E3024" t="s">
        <v>10753</v>
      </c>
      <c r="F3024">
        <v>44.99</v>
      </c>
      <c r="G3024">
        <v>269.94</v>
      </c>
      <c r="H3024">
        <v>6</v>
      </c>
      <c r="I3024" t="s">
        <v>10682</v>
      </c>
      <c r="J3024">
        <v>0</v>
      </c>
      <c r="K3024">
        <v>0</v>
      </c>
      <c r="L3024" t="s">
        <v>11081</v>
      </c>
      <c r="M3024">
        <v>43368</v>
      </c>
      <c r="N3024" t="s">
        <v>12994</v>
      </c>
      <c r="O3024" t="s">
        <v>10747</v>
      </c>
      <c r="Q3024" t="s">
        <v>10748</v>
      </c>
      <c r="S3024" t="s">
        <v>12995</v>
      </c>
      <c r="T3024">
        <v>43102.456863425898</v>
      </c>
    </row>
    <row r="3025" spans="1:20" x14ac:dyDescent="0.25">
      <c r="A3025" t="s">
        <v>4979</v>
      </c>
      <c r="B3025" t="s">
        <v>15790</v>
      </c>
      <c r="C3025" t="s">
        <v>10751</v>
      </c>
      <c r="D3025" t="s">
        <v>10752</v>
      </c>
      <c r="E3025" t="s">
        <v>10685</v>
      </c>
      <c r="F3025">
        <v>6.59</v>
      </c>
      <c r="G3025">
        <v>79.08</v>
      </c>
      <c r="H3025">
        <v>12</v>
      </c>
      <c r="I3025" t="s">
        <v>10682</v>
      </c>
      <c r="J3025">
        <v>0</v>
      </c>
      <c r="K3025">
        <v>0</v>
      </c>
      <c r="L3025" t="s">
        <v>10745</v>
      </c>
      <c r="M3025">
        <v>44069</v>
      </c>
      <c r="N3025" t="s">
        <v>11716</v>
      </c>
      <c r="O3025" t="s">
        <v>11717</v>
      </c>
      <c r="Q3025" t="s">
        <v>11718</v>
      </c>
      <c r="S3025" t="s">
        <v>11719</v>
      </c>
      <c r="T3025">
        <v>43102.456898148099</v>
      </c>
    </row>
    <row r="3026" spans="1:20" x14ac:dyDescent="0.25">
      <c r="A3026" t="s">
        <v>15791</v>
      </c>
      <c r="B3026" t="s">
        <v>15792</v>
      </c>
      <c r="C3026" t="s">
        <v>10691</v>
      </c>
      <c r="D3026" t="s">
        <v>10752</v>
      </c>
      <c r="E3026" t="s">
        <v>10693</v>
      </c>
      <c r="F3026">
        <v>249.99</v>
      </c>
      <c r="G3026">
        <v>749.97</v>
      </c>
      <c r="H3026">
        <v>3</v>
      </c>
      <c r="I3026" t="s">
        <v>10682</v>
      </c>
      <c r="J3026">
        <v>0</v>
      </c>
      <c r="K3026">
        <v>0</v>
      </c>
      <c r="L3026" t="s">
        <v>11451</v>
      </c>
      <c r="M3026">
        <v>43699</v>
      </c>
      <c r="N3026" t="s">
        <v>10803</v>
      </c>
      <c r="O3026" t="s">
        <v>10782</v>
      </c>
      <c r="Q3026" t="s">
        <v>10783</v>
      </c>
      <c r="S3026" t="s">
        <v>10804</v>
      </c>
      <c r="T3026">
        <v>43102.456875000003</v>
      </c>
    </row>
    <row r="3027" spans="1:20" x14ac:dyDescent="0.25">
      <c r="A3027" t="s">
        <v>8868</v>
      </c>
      <c r="B3027" t="s">
        <v>15793</v>
      </c>
      <c r="C3027" t="s">
        <v>10751</v>
      </c>
      <c r="D3027" t="s">
        <v>10752</v>
      </c>
      <c r="E3027" t="s">
        <v>10753</v>
      </c>
      <c r="F3027">
        <v>33.99</v>
      </c>
      <c r="G3027">
        <v>203.94</v>
      </c>
      <c r="H3027">
        <v>6</v>
      </c>
      <c r="I3027" t="s">
        <v>10682</v>
      </c>
      <c r="J3027">
        <v>0</v>
      </c>
      <c r="K3027">
        <v>0</v>
      </c>
      <c r="L3027" t="s">
        <v>11042</v>
      </c>
      <c r="M3027">
        <v>43192</v>
      </c>
      <c r="N3027" t="s">
        <v>10732</v>
      </c>
      <c r="O3027" t="s">
        <v>10687</v>
      </c>
      <c r="Q3027" t="s">
        <v>10688</v>
      </c>
      <c r="S3027" t="s">
        <v>10733</v>
      </c>
      <c r="T3027">
        <v>43102.457013888903</v>
      </c>
    </row>
    <row r="3028" spans="1:20" x14ac:dyDescent="0.25">
      <c r="A3028" t="s">
        <v>15794</v>
      </c>
      <c r="B3028" t="s">
        <v>15795</v>
      </c>
      <c r="C3028" t="s">
        <v>10751</v>
      </c>
      <c r="D3028" t="s">
        <v>10752</v>
      </c>
      <c r="E3028" t="s">
        <v>10753</v>
      </c>
      <c r="F3028">
        <v>159.99</v>
      </c>
      <c r="G3028">
        <v>479.97</v>
      </c>
      <c r="H3028">
        <v>3</v>
      </c>
      <c r="I3028" t="s">
        <v>10682</v>
      </c>
      <c r="J3028">
        <v>0</v>
      </c>
      <c r="K3028">
        <v>0</v>
      </c>
      <c r="L3028" t="s">
        <v>10835</v>
      </c>
      <c r="M3028">
        <v>43368</v>
      </c>
      <c r="N3028" t="s">
        <v>10694</v>
      </c>
      <c r="O3028" t="s">
        <v>10695</v>
      </c>
      <c r="Q3028" t="s">
        <v>10696</v>
      </c>
      <c r="S3028" t="s">
        <v>10697</v>
      </c>
      <c r="T3028">
        <v>43102.456863425898</v>
      </c>
    </row>
    <row r="3029" spans="1:20" x14ac:dyDescent="0.25">
      <c r="A3029" t="s">
        <v>15796</v>
      </c>
      <c r="B3029" t="s">
        <v>15797</v>
      </c>
      <c r="C3029" t="s">
        <v>10751</v>
      </c>
      <c r="D3029" t="s">
        <v>10683</v>
      </c>
      <c r="E3029" t="s">
        <v>10753</v>
      </c>
      <c r="F3029">
        <v>14.99</v>
      </c>
      <c r="G3029">
        <v>179.88</v>
      </c>
      <c r="H3029">
        <v>12</v>
      </c>
      <c r="I3029" t="s">
        <v>10682</v>
      </c>
      <c r="J3029">
        <v>0</v>
      </c>
      <c r="K3029">
        <v>0</v>
      </c>
      <c r="L3029" t="s">
        <v>11175</v>
      </c>
      <c r="M3029">
        <v>43351</v>
      </c>
      <c r="N3029" t="s">
        <v>10700</v>
      </c>
      <c r="O3029" t="s">
        <v>10701</v>
      </c>
      <c r="Q3029" t="s">
        <v>10702</v>
      </c>
      <c r="S3029" t="s">
        <v>10703</v>
      </c>
      <c r="T3029">
        <v>43102.456956018497</v>
      </c>
    </row>
    <row r="3030" spans="1:20" x14ac:dyDescent="0.25">
      <c r="A3030" t="s">
        <v>15798</v>
      </c>
      <c r="B3030" t="s">
        <v>15799</v>
      </c>
      <c r="C3030" t="s">
        <v>10691</v>
      </c>
      <c r="D3030" t="s">
        <v>10683</v>
      </c>
      <c r="E3030" t="s">
        <v>10693</v>
      </c>
      <c r="F3030">
        <v>38.99</v>
      </c>
      <c r="G3030">
        <v>233.94</v>
      </c>
      <c r="H3030">
        <v>6</v>
      </c>
      <c r="I3030" t="s">
        <v>10682</v>
      </c>
      <c r="J3030">
        <v>0</v>
      </c>
      <c r="K3030">
        <v>0</v>
      </c>
      <c r="L3030" t="s">
        <v>11406</v>
      </c>
      <c r="M3030">
        <v>43368</v>
      </c>
      <c r="N3030" t="s">
        <v>10732</v>
      </c>
      <c r="O3030" t="s">
        <v>10687</v>
      </c>
      <c r="Q3030" t="s">
        <v>10688</v>
      </c>
      <c r="S3030" t="s">
        <v>10733</v>
      </c>
      <c r="T3030">
        <v>43102.456979166702</v>
      </c>
    </row>
    <row r="3031" spans="1:20" x14ac:dyDescent="0.25">
      <c r="A3031" t="s">
        <v>15800</v>
      </c>
      <c r="B3031" t="s">
        <v>15801</v>
      </c>
      <c r="C3031" t="s">
        <v>10751</v>
      </c>
      <c r="D3031" t="s">
        <v>10683</v>
      </c>
      <c r="E3031" t="s">
        <v>10753</v>
      </c>
      <c r="F3031">
        <v>46.99</v>
      </c>
      <c r="G3031">
        <v>563.88</v>
      </c>
      <c r="H3031">
        <v>12</v>
      </c>
      <c r="I3031" t="s">
        <v>10682</v>
      </c>
      <c r="J3031">
        <v>0</v>
      </c>
      <c r="K3031">
        <v>0</v>
      </c>
      <c r="L3031" t="s">
        <v>11451</v>
      </c>
      <c r="M3031">
        <v>43368</v>
      </c>
      <c r="N3031" t="s">
        <v>10803</v>
      </c>
      <c r="O3031" t="s">
        <v>10782</v>
      </c>
      <c r="Q3031" t="s">
        <v>10783</v>
      </c>
      <c r="S3031" t="s">
        <v>10804</v>
      </c>
      <c r="T3031">
        <v>43102.456875000003</v>
      </c>
    </row>
    <row r="3032" spans="1:20" x14ac:dyDescent="0.25">
      <c r="A3032" t="s">
        <v>15802</v>
      </c>
      <c r="B3032" t="s">
        <v>15803</v>
      </c>
      <c r="C3032" t="s">
        <v>10691</v>
      </c>
      <c r="D3032" t="s">
        <v>10683</v>
      </c>
      <c r="E3032" t="s">
        <v>10693</v>
      </c>
      <c r="F3032">
        <v>32.99</v>
      </c>
      <c r="G3032">
        <v>395.88</v>
      </c>
      <c r="H3032">
        <v>12</v>
      </c>
      <c r="I3032" t="s">
        <v>10682</v>
      </c>
      <c r="J3032">
        <v>0</v>
      </c>
      <c r="K3032">
        <v>0</v>
      </c>
      <c r="L3032" t="s">
        <v>10717</v>
      </c>
      <c r="M3032">
        <v>43354</v>
      </c>
      <c r="N3032" t="s">
        <v>10803</v>
      </c>
      <c r="O3032" t="s">
        <v>10782</v>
      </c>
      <c r="Q3032" t="s">
        <v>10783</v>
      </c>
      <c r="S3032" t="s">
        <v>10804</v>
      </c>
      <c r="T3032">
        <v>43102.456921296303</v>
      </c>
    </row>
    <row r="3033" spans="1:20" x14ac:dyDescent="0.25">
      <c r="A3033" t="s">
        <v>15804</v>
      </c>
      <c r="B3033" t="s">
        <v>15805</v>
      </c>
      <c r="C3033" t="s">
        <v>10751</v>
      </c>
      <c r="D3033" t="s">
        <v>10683</v>
      </c>
      <c r="E3033" t="s">
        <v>10753</v>
      </c>
      <c r="F3033">
        <v>11.99</v>
      </c>
      <c r="G3033">
        <v>71.94</v>
      </c>
      <c r="H3033">
        <v>6</v>
      </c>
      <c r="I3033" t="s">
        <v>10682</v>
      </c>
      <c r="J3033">
        <v>0</v>
      </c>
      <c r="K3033">
        <v>0</v>
      </c>
      <c r="L3033" t="s">
        <v>12455</v>
      </c>
      <c r="M3033">
        <v>43363</v>
      </c>
      <c r="N3033" t="s">
        <v>10694</v>
      </c>
      <c r="O3033" t="s">
        <v>10695</v>
      </c>
      <c r="Q3033" t="s">
        <v>10696</v>
      </c>
      <c r="S3033" t="s">
        <v>10697</v>
      </c>
      <c r="T3033">
        <v>43102.456921296303</v>
      </c>
    </row>
    <row r="3034" spans="1:20" x14ac:dyDescent="0.25">
      <c r="A3034" t="s">
        <v>15806</v>
      </c>
      <c r="B3034" t="s">
        <v>15807</v>
      </c>
      <c r="C3034" t="s">
        <v>10751</v>
      </c>
      <c r="D3034" t="s">
        <v>10683</v>
      </c>
      <c r="E3034" t="s">
        <v>10753</v>
      </c>
      <c r="F3034">
        <v>17.989999999999998</v>
      </c>
      <c r="G3034">
        <v>107.94</v>
      </c>
      <c r="H3034">
        <v>6</v>
      </c>
      <c r="I3034" t="s">
        <v>10682</v>
      </c>
      <c r="J3034">
        <v>0</v>
      </c>
      <c r="K3034">
        <v>0</v>
      </c>
      <c r="L3034" t="s">
        <v>10717</v>
      </c>
      <c r="M3034">
        <v>43363</v>
      </c>
      <c r="N3034" t="s">
        <v>10837</v>
      </c>
      <c r="O3034" t="s">
        <v>10701</v>
      </c>
      <c r="Q3034" t="s">
        <v>10702</v>
      </c>
      <c r="S3034" t="s">
        <v>10838</v>
      </c>
      <c r="T3034">
        <v>43102.456921296303</v>
      </c>
    </row>
    <row r="3035" spans="1:20" x14ac:dyDescent="0.25">
      <c r="A3035" t="s">
        <v>15808</v>
      </c>
      <c r="B3035" t="s">
        <v>15809</v>
      </c>
      <c r="C3035" t="s">
        <v>10691</v>
      </c>
      <c r="D3035" t="s">
        <v>10683</v>
      </c>
      <c r="E3035" t="s">
        <v>10693</v>
      </c>
      <c r="F3035">
        <v>23.99</v>
      </c>
      <c r="G3035">
        <v>143.94</v>
      </c>
      <c r="H3035">
        <v>6</v>
      </c>
      <c r="I3035" t="s">
        <v>10682</v>
      </c>
      <c r="J3035">
        <v>0</v>
      </c>
      <c r="K3035">
        <v>0</v>
      </c>
      <c r="L3035" t="s">
        <v>10745</v>
      </c>
      <c r="M3035">
        <v>43368</v>
      </c>
      <c r="N3035" t="s">
        <v>12167</v>
      </c>
      <c r="O3035" t="s">
        <v>10687</v>
      </c>
      <c r="Q3035" t="s">
        <v>10688</v>
      </c>
      <c r="S3035" t="s">
        <v>12168</v>
      </c>
      <c r="T3035">
        <v>43102.456898148099</v>
      </c>
    </row>
    <row r="3036" spans="1:20" x14ac:dyDescent="0.25">
      <c r="A3036" t="s">
        <v>4980</v>
      </c>
      <c r="B3036" t="s">
        <v>15810</v>
      </c>
      <c r="C3036" t="s">
        <v>10856</v>
      </c>
      <c r="D3036" t="s">
        <v>10683</v>
      </c>
      <c r="E3036" t="s">
        <v>10685</v>
      </c>
      <c r="F3036">
        <v>61.99</v>
      </c>
      <c r="G3036">
        <v>371.94</v>
      </c>
      <c r="H3036">
        <v>6</v>
      </c>
      <c r="I3036" t="s">
        <v>10682</v>
      </c>
      <c r="J3036">
        <v>0</v>
      </c>
      <c r="K3036">
        <v>0</v>
      </c>
      <c r="L3036" t="s">
        <v>10731</v>
      </c>
      <c r="M3036">
        <v>43382</v>
      </c>
      <c r="N3036" t="s">
        <v>10732</v>
      </c>
      <c r="O3036" t="s">
        <v>10687</v>
      </c>
      <c r="Q3036" t="s">
        <v>10688</v>
      </c>
      <c r="S3036" t="s">
        <v>10733</v>
      </c>
      <c r="T3036">
        <v>43102.456875000003</v>
      </c>
    </row>
    <row r="3037" spans="1:20" x14ac:dyDescent="0.25">
      <c r="A3037" t="s">
        <v>4981</v>
      </c>
      <c r="B3037" t="s">
        <v>15811</v>
      </c>
      <c r="C3037" t="s">
        <v>10856</v>
      </c>
      <c r="D3037" t="s">
        <v>10683</v>
      </c>
      <c r="E3037" t="s">
        <v>10685</v>
      </c>
      <c r="F3037">
        <v>84.99</v>
      </c>
      <c r="G3037">
        <v>509.94</v>
      </c>
      <c r="H3037">
        <v>6</v>
      </c>
      <c r="I3037" t="s">
        <v>10682</v>
      </c>
      <c r="J3037">
        <v>10</v>
      </c>
      <c r="K3037">
        <v>0</v>
      </c>
      <c r="L3037" t="s">
        <v>10731</v>
      </c>
      <c r="M3037">
        <v>43392</v>
      </c>
      <c r="N3037" t="s">
        <v>10700</v>
      </c>
      <c r="O3037" t="s">
        <v>10701</v>
      </c>
      <c r="Q3037" t="s">
        <v>10702</v>
      </c>
      <c r="S3037" t="s">
        <v>10703</v>
      </c>
      <c r="T3037">
        <v>43102.456875000003</v>
      </c>
    </row>
    <row r="3038" spans="1:20" x14ac:dyDescent="0.25">
      <c r="A3038" t="s">
        <v>15812</v>
      </c>
      <c r="B3038" t="s">
        <v>15813</v>
      </c>
      <c r="C3038" t="s">
        <v>10691</v>
      </c>
      <c r="D3038" t="s">
        <v>10683</v>
      </c>
      <c r="E3038" t="s">
        <v>10693</v>
      </c>
      <c r="F3038">
        <v>139.99</v>
      </c>
      <c r="G3038">
        <v>839.94</v>
      </c>
      <c r="H3038">
        <v>6</v>
      </c>
      <c r="I3038" t="s">
        <v>10682</v>
      </c>
      <c r="J3038">
        <v>25</v>
      </c>
      <c r="K3038">
        <v>0</v>
      </c>
      <c r="L3038" t="s">
        <v>10731</v>
      </c>
      <c r="M3038">
        <v>43398</v>
      </c>
      <c r="N3038" t="s">
        <v>10803</v>
      </c>
      <c r="O3038" t="s">
        <v>10782</v>
      </c>
      <c r="Q3038" t="s">
        <v>10783</v>
      </c>
      <c r="S3038" t="s">
        <v>10804</v>
      </c>
      <c r="T3038">
        <v>43102.456875000003</v>
      </c>
    </row>
    <row r="3039" spans="1:20" x14ac:dyDescent="0.25">
      <c r="A3039" t="s">
        <v>8869</v>
      </c>
      <c r="B3039" t="s">
        <v>15814</v>
      </c>
      <c r="C3039" t="s">
        <v>10856</v>
      </c>
      <c r="D3039" t="s">
        <v>10683</v>
      </c>
      <c r="E3039" t="s">
        <v>10685</v>
      </c>
      <c r="F3039">
        <v>329.99</v>
      </c>
      <c r="G3039">
        <v>1979.94</v>
      </c>
      <c r="H3039">
        <v>6</v>
      </c>
      <c r="I3039" t="s">
        <v>10682</v>
      </c>
      <c r="J3039">
        <v>41</v>
      </c>
      <c r="K3039">
        <v>0</v>
      </c>
      <c r="L3039" t="s">
        <v>10713</v>
      </c>
      <c r="M3039">
        <v>43402</v>
      </c>
      <c r="N3039" t="s">
        <v>10700</v>
      </c>
      <c r="O3039" t="s">
        <v>10701</v>
      </c>
      <c r="Q3039" t="s">
        <v>10702</v>
      </c>
      <c r="S3039" t="s">
        <v>10703</v>
      </c>
      <c r="T3039">
        <v>43102.456875000003</v>
      </c>
    </row>
    <row r="3040" spans="1:20" x14ac:dyDescent="0.25">
      <c r="A3040" t="s">
        <v>8870</v>
      </c>
      <c r="B3040" t="s">
        <v>15815</v>
      </c>
      <c r="C3040" t="s">
        <v>10751</v>
      </c>
      <c r="D3040" t="s">
        <v>10683</v>
      </c>
      <c r="E3040" t="s">
        <v>10693</v>
      </c>
      <c r="F3040">
        <v>44.99</v>
      </c>
      <c r="G3040">
        <v>269.94</v>
      </c>
      <c r="H3040">
        <v>6</v>
      </c>
      <c r="I3040" t="s">
        <v>10682</v>
      </c>
      <c r="J3040">
        <v>0</v>
      </c>
      <c r="K3040">
        <v>0</v>
      </c>
      <c r="L3040" t="s">
        <v>11406</v>
      </c>
      <c r="M3040">
        <v>43403</v>
      </c>
      <c r="N3040" t="s">
        <v>10700</v>
      </c>
      <c r="O3040" t="s">
        <v>10701</v>
      </c>
      <c r="Q3040" t="s">
        <v>10702</v>
      </c>
      <c r="S3040" t="s">
        <v>10703</v>
      </c>
      <c r="T3040">
        <v>43102.456979166702</v>
      </c>
    </row>
    <row r="3041" spans="1:20" x14ac:dyDescent="0.25">
      <c r="A3041" t="s">
        <v>15816</v>
      </c>
      <c r="B3041" t="s">
        <v>15817</v>
      </c>
      <c r="C3041" t="s">
        <v>10751</v>
      </c>
      <c r="D3041" t="s">
        <v>10683</v>
      </c>
      <c r="E3041" t="s">
        <v>10753</v>
      </c>
      <c r="F3041">
        <v>58.99</v>
      </c>
      <c r="G3041">
        <v>353.94</v>
      </c>
      <c r="H3041">
        <v>6</v>
      </c>
      <c r="I3041" t="s">
        <v>10682</v>
      </c>
      <c r="J3041">
        <v>10</v>
      </c>
      <c r="K3041">
        <v>0</v>
      </c>
      <c r="L3041" t="s">
        <v>10706</v>
      </c>
      <c r="M3041">
        <v>43406</v>
      </c>
      <c r="N3041" t="s">
        <v>10700</v>
      </c>
      <c r="O3041" t="s">
        <v>10701</v>
      </c>
      <c r="Q3041" t="s">
        <v>10702</v>
      </c>
      <c r="S3041" t="s">
        <v>10703</v>
      </c>
      <c r="T3041">
        <v>43102.457002314797</v>
      </c>
    </row>
    <row r="3042" spans="1:20" x14ac:dyDescent="0.25">
      <c r="A3042" t="s">
        <v>15818</v>
      </c>
      <c r="B3042" t="s">
        <v>15819</v>
      </c>
      <c r="C3042" t="s">
        <v>10691</v>
      </c>
      <c r="D3042" t="s">
        <v>10752</v>
      </c>
      <c r="E3042" t="s">
        <v>10693</v>
      </c>
      <c r="F3042">
        <v>57.99</v>
      </c>
      <c r="G3042">
        <v>347.94</v>
      </c>
      <c r="H3042">
        <v>6</v>
      </c>
      <c r="I3042" t="s">
        <v>10682</v>
      </c>
      <c r="J3042">
        <v>0</v>
      </c>
      <c r="K3042">
        <v>0</v>
      </c>
      <c r="L3042" t="s">
        <v>10740</v>
      </c>
      <c r="N3042" t="s">
        <v>10723</v>
      </c>
      <c r="O3042" t="s">
        <v>10708</v>
      </c>
      <c r="Q3042" t="s">
        <v>10709</v>
      </c>
      <c r="S3042" t="s">
        <v>10724</v>
      </c>
      <c r="T3042">
        <v>43102.456886574102</v>
      </c>
    </row>
    <row r="3043" spans="1:20" x14ac:dyDescent="0.25">
      <c r="A3043" t="s">
        <v>15820</v>
      </c>
      <c r="B3043" t="s">
        <v>15821</v>
      </c>
      <c r="C3043" t="s">
        <v>10691</v>
      </c>
      <c r="D3043" t="s">
        <v>10683</v>
      </c>
      <c r="E3043" t="s">
        <v>10693</v>
      </c>
      <c r="F3043">
        <v>199.99</v>
      </c>
      <c r="G3043">
        <v>1199.94</v>
      </c>
      <c r="H3043">
        <v>6</v>
      </c>
      <c r="I3043" t="s">
        <v>10682</v>
      </c>
      <c r="J3043">
        <v>6</v>
      </c>
      <c r="K3043">
        <v>0</v>
      </c>
      <c r="L3043" t="s">
        <v>10731</v>
      </c>
      <c r="M3043">
        <v>43420</v>
      </c>
      <c r="N3043" t="s">
        <v>10700</v>
      </c>
      <c r="O3043" t="s">
        <v>10701</v>
      </c>
      <c r="Q3043" t="s">
        <v>10702</v>
      </c>
      <c r="S3043" t="s">
        <v>10703</v>
      </c>
      <c r="T3043">
        <v>43102.456875000003</v>
      </c>
    </row>
    <row r="3044" spans="1:20" x14ac:dyDescent="0.25">
      <c r="A3044" t="s">
        <v>4982</v>
      </c>
      <c r="B3044" t="s">
        <v>15822</v>
      </c>
      <c r="C3044" t="s">
        <v>10751</v>
      </c>
      <c r="D3044" t="s">
        <v>10683</v>
      </c>
      <c r="E3044" t="s">
        <v>10753</v>
      </c>
      <c r="F3044">
        <v>13.19</v>
      </c>
      <c r="G3044">
        <v>79.14</v>
      </c>
      <c r="H3044">
        <v>6</v>
      </c>
      <c r="I3044" t="s">
        <v>10682</v>
      </c>
      <c r="J3044">
        <v>0</v>
      </c>
      <c r="K3044">
        <v>0</v>
      </c>
      <c r="L3044" t="s">
        <v>14440</v>
      </c>
      <c r="M3044">
        <v>43440</v>
      </c>
      <c r="N3044" t="s">
        <v>15823</v>
      </c>
      <c r="O3044" t="s">
        <v>10687</v>
      </c>
      <c r="Q3044" t="s">
        <v>10688</v>
      </c>
      <c r="S3044" t="s">
        <v>15824</v>
      </c>
      <c r="T3044">
        <v>43102.456932870402</v>
      </c>
    </row>
    <row r="3045" spans="1:20" x14ac:dyDescent="0.25">
      <c r="A3045" t="s">
        <v>8871</v>
      </c>
      <c r="B3045" t="s">
        <v>15825</v>
      </c>
      <c r="C3045" t="s">
        <v>10751</v>
      </c>
      <c r="D3045" t="s">
        <v>10683</v>
      </c>
      <c r="E3045" t="s">
        <v>10753</v>
      </c>
      <c r="F3045">
        <v>13.19</v>
      </c>
      <c r="G3045">
        <v>79.14</v>
      </c>
      <c r="H3045">
        <v>6</v>
      </c>
      <c r="I3045" t="s">
        <v>10682</v>
      </c>
      <c r="J3045">
        <v>0</v>
      </c>
      <c r="K3045">
        <v>0</v>
      </c>
      <c r="L3045" t="s">
        <v>14440</v>
      </c>
      <c r="M3045">
        <v>43440</v>
      </c>
      <c r="N3045" t="s">
        <v>15823</v>
      </c>
      <c r="O3045" t="s">
        <v>10687</v>
      </c>
      <c r="Q3045" t="s">
        <v>10688</v>
      </c>
      <c r="S3045" t="s">
        <v>15824</v>
      </c>
      <c r="T3045">
        <v>43102.456932870402</v>
      </c>
    </row>
    <row r="3046" spans="1:20" x14ac:dyDescent="0.25">
      <c r="A3046" t="s">
        <v>15826</v>
      </c>
      <c r="B3046" t="s">
        <v>15827</v>
      </c>
      <c r="C3046" t="s">
        <v>10691</v>
      </c>
      <c r="D3046" t="s">
        <v>10752</v>
      </c>
      <c r="E3046" t="s">
        <v>10693</v>
      </c>
      <c r="F3046">
        <v>12.99</v>
      </c>
      <c r="G3046">
        <v>77.94</v>
      </c>
      <c r="H3046">
        <v>6</v>
      </c>
      <c r="I3046" t="s">
        <v>10682</v>
      </c>
      <c r="J3046">
        <v>5</v>
      </c>
      <c r="K3046">
        <v>0</v>
      </c>
      <c r="L3046" t="s">
        <v>10758</v>
      </c>
      <c r="N3046" t="s">
        <v>10700</v>
      </c>
      <c r="O3046" t="s">
        <v>10701</v>
      </c>
      <c r="Q3046" t="s">
        <v>10702</v>
      </c>
      <c r="S3046" t="s">
        <v>10703</v>
      </c>
      <c r="T3046">
        <v>43109.404224537</v>
      </c>
    </row>
    <row r="3047" spans="1:20" x14ac:dyDescent="0.25">
      <c r="A3047" t="s">
        <v>4983</v>
      </c>
      <c r="B3047" t="s">
        <v>15828</v>
      </c>
      <c r="C3047" t="s">
        <v>10751</v>
      </c>
      <c r="D3047" t="s">
        <v>10683</v>
      </c>
      <c r="E3047" t="s">
        <v>10836</v>
      </c>
      <c r="F3047">
        <v>19.190000000000001</v>
      </c>
      <c r="G3047">
        <v>115.14</v>
      </c>
      <c r="H3047">
        <v>6</v>
      </c>
      <c r="I3047" t="s">
        <v>10682</v>
      </c>
      <c r="J3047">
        <v>0</v>
      </c>
      <c r="K3047">
        <v>0</v>
      </c>
      <c r="L3047" t="s">
        <v>11305</v>
      </c>
      <c r="M3047">
        <v>43441</v>
      </c>
      <c r="N3047" t="s">
        <v>10732</v>
      </c>
      <c r="O3047" t="s">
        <v>10687</v>
      </c>
      <c r="Q3047" t="s">
        <v>10688</v>
      </c>
      <c r="S3047" t="s">
        <v>10733</v>
      </c>
      <c r="T3047">
        <v>43102.456875000003</v>
      </c>
    </row>
    <row r="3048" spans="1:20" x14ac:dyDescent="0.25">
      <c r="A3048" t="s">
        <v>15829</v>
      </c>
      <c r="B3048" t="s">
        <v>15830</v>
      </c>
      <c r="C3048" t="s">
        <v>10691</v>
      </c>
      <c r="D3048" t="s">
        <v>10683</v>
      </c>
      <c r="E3048" t="s">
        <v>10693</v>
      </c>
      <c r="F3048">
        <v>69.989999999999995</v>
      </c>
      <c r="G3048">
        <v>839.88</v>
      </c>
      <c r="H3048">
        <v>12</v>
      </c>
      <c r="I3048" t="s">
        <v>10682</v>
      </c>
      <c r="J3048">
        <v>0</v>
      </c>
      <c r="K3048">
        <v>0</v>
      </c>
      <c r="L3048" t="s">
        <v>10835</v>
      </c>
      <c r="M3048">
        <v>43448</v>
      </c>
      <c r="N3048" t="s">
        <v>10837</v>
      </c>
      <c r="O3048" t="s">
        <v>10701</v>
      </c>
      <c r="Q3048" t="s">
        <v>10702</v>
      </c>
      <c r="S3048" t="s">
        <v>10838</v>
      </c>
      <c r="T3048">
        <v>43102.456863425898</v>
      </c>
    </row>
    <row r="3049" spans="1:20" x14ac:dyDescent="0.25">
      <c r="A3049" t="s">
        <v>4984</v>
      </c>
      <c r="B3049" t="s">
        <v>15831</v>
      </c>
      <c r="C3049" t="s">
        <v>12445</v>
      </c>
      <c r="D3049" t="s">
        <v>10683</v>
      </c>
      <c r="E3049" t="s">
        <v>10685</v>
      </c>
      <c r="F3049">
        <v>64.989999999999995</v>
      </c>
      <c r="G3049">
        <v>779.88</v>
      </c>
      <c r="H3049">
        <v>12</v>
      </c>
      <c r="I3049" t="s">
        <v>10682</v>
      </c>
      <c r="J3049">
        <v>0</v>
      </c>
      <c r="K3049">
        <v>0</v>
      </c>
      <c r="L3049" t="s">
        <v>10883</v>
      </c>
      <c r="M3049">
        <v>43448</v>
      </c>
      <c r="N3049" t="s">
        <v>10837</v>
      </c>
      <c r="O3049" t="s">
        <v>10701</v>
      </c>
      <c r="Q3049" t="s">
        <v>10702</v>
      </c>
      <c r="S3049" t="s">
        <v>10838</v>
      </c>
      <c r="T3049">
        <v>43102.456979166702</v>
      </c>
    </row>
    <row r="3050" spans="1:20" x14ac:dyDescent="0.25">
      <c r="A3050" t="s">
        <v>15832</v>
      </c>
      <c r="B3050" t="s">
        <v>15833</v>
      </c>
      <c r="C3050" t="s">
        <v>10751</v>
      </c>
      <c r="D3050" t="s">
        <v>10683</v>
      </c>
      <c r="E3050" t="s">
        <v>10753</v>
      </c>
      <c r="F3050">
        <v>19.989999999999998</v>
      </c>
      <c r="G3050">
        <v>119.94</v>
      </c>
      <c r="H3050">
        <v>6</v>
      </c>
      <c r="I3050" t="s">
        <v>10682</v>
      </c>
      <c r="J3050">
        <v>0</v>
      </c>
      <c r="K3050">
        <v>0</v>
      </c>
      <c r="L3050" t="s">
        <v>10745</v>
      </c>
      <c r="M3050">
        <v>43447</v>
      </c>
      <c r="N3050" t="s">
        <v>10826</v>
      </c>
      <c r="O3050" t="s">
        <v>10708</v>
      </c>
      <c r="Q3050" t="s">
        <v>10709</v>
      </c>
      <c r="S3050" t="s">
        <v>10827</v>
      </c>
      <c r="T3050">
        <v>43102.456898148099</v>
      </c>
    </row>
    <row r="3051" spans="1:20" x14ac:dyDescent="0.25">
      <c r="A3051" t="s">
        <v>15834</v>
      </c>
      <c r="B3051" t="s">
        <v>15835</v>
      </c>
      <c r="C3051" t="s">
        <v>10691</v>
      </c>
      <c r="D3051" t="s">
        <v>10752</v>
      </c>
      <c r="E3051" t="s">
        <v>10693</v>
      </c>
      <c r="F3051">
        <v>22.99</v>
      </c>
      <c r="G3051">
        <v>137.94</v>
      </c>
      <c r="H3051">
        <v>6</v>
      </c>
      <c r="I3051" t="s">
        <v>10682</v>
      </c>
      <c r="J3051">
        <v>0</v>
      </c>
      <c r="K3051">
        <v>0</v>
      </c>
      <c r="L3051" t="s">
        <v>10758</v>
      </c>
      <c r="N3051" t="s">
        <v>10781</v>
      </c>
      <c r="O3051" t="s">
        <v>10782</v>
      </c>
      <c r="Q3051" t="s">
        <v>10783</v>
      </c>
      <c r="S3051" t="s">
        <v>10784</v>
      </c>
      <c r="T3051">
        <v>43109.404224537</v>
      </c>
    </row>
    <row r="3052" spans="1:20" x14ac:dyDescent="0.25">
      <c r="A3052" t="s">
        <v>15836</v>
      </c>
      <c r="B3052" t="s">
        <v>15837</v>
      </c>
      <c r="C3052" t="s">
        <v>10691</v>
      </c>
      <c r="D3052" t="s">
        <v>10683</v>
      </c>
      <c r="E3052" t="s">
        <v>10693</v>
      </c>
      <c r="F3052">
        <v>54.99</v>
      </c>
      <c r="G3052">
        <v>329.94</v>
      </c>
      <c r="H3052">
        <v>6</v>
      </c>
      <c r="I3052" t="s">
        <v>10682</v>
      </c>
      <c r="J3052">
        <v>3</v>
      </c>
      <c r="K3052">
        <v>0</v>
      </c>
      <c r="L3052" t="s">
        <v>10731</v>
      </c>
      <c r="M3052">
        <v>43487</v>
      </c>
      <c r="N3052" t="s">
        <v>10732</v>
      </c>
      <c r="O3052" t="s">
        <v>10687</v>
      </c>
      <c r="Q3052" t="s">
        <v>10688</v>
      </c>
      <c r="S3052" t="s">
        <v>10733</v>
      </c>
      <c r="T3052">
        <v>43102.456875000003</v>
      </c>
    </row>
    <row r="3053" spans="1:20" x14ac:dyDescent="0.25">
      <c r="A3053" t="s">
        <v>8872</v>
      </c>
      <c r="B3053" t="s">
        <v>15838</v>
      </c>
      <c r="C3053" t="s">
        <v>10681</v>
      </c>
      <c r="D3053" t="s">
        <v>10752</v>
      </c>
      <c r="E3053" t="s">
        <v>10685</v>
      </c>
      <c r="F3053">
        <v>26.99</v>
      </c>
      <c r="G3053">
        <v>161.94</v>
      </c>
      <c r="H3053">
        <v>6</v>
      </c>
      <c r="I3053" t="s">
        <v>10682</v>
      </c>
      <c r="J3053">
        <v>0</v>
      </c>
      <c r="K3053">
        <v>0</v>
      </c>
      <c r="L3053" t="s">
        <v>11042</v>
      </c>
      <c r="M3053">
        <v>43504</v>
      </c>
      <c r="N3053" t="s">
        <v>10732</v>
      </c>
      <c r="O3053" t="s">
        <v>10687</v>
      </c>
      <c r="Q3053" t="s">
        <v>10688</v>
      </c>
      <c r="S3053" t="s">
        <v>10733</v>
      </c>
      <c r="T3053">
        <v>43102.457013888903</v>
      </c>
    </row>
    <row r="3054" spans="1:20" x14ac:dyDescent="0.25">
      <c r="A3054" t="s">
        <v>15839</v>
      </c>
      <c r="B3054" t="s">
        <v>15840</v>
      </c>
      <c r="C3054" t="s">
        <v>10751</v>
      </c>
      <c r="D3054" t="s">
        <v>10683</v>
      </c>
      <c r="E3054" t="s">
        <v>10753</v>
      </c>
      <c r="F3054">
        <v>7.19</v>
      </c>
      <c r="G3054">
        <v>86.28</v>
      </c>
      <c r="H3054">
        <v>12</v>
      </c>
      <c r="I3054" t="s">
        <v>10682</v>
      </c>
      <c r="J3054">
        <v>0</v>
      </c>
      <c r="K3054">
        <v>0</v>
      </c>
      <c r="L3054" t="s">
        <v>10717</v>
      </c>
      <c r="M3054">
        <v>43586</v>
      </c>
      <c r="N3054" t="s">
        <v>10700</v>
      </c>
      <c r="O3054" t="s">
        <v>10701</v>
      </c>
      <c r="Q3054" t="s">
        <v>10702</v>
      </c>
      <c r="S3054" t="s">
        <v>10703</v>
      </c>
      <c r="T3054">
        <v>43102.456921296303</v>
      </c>
    </row>
    <row r="3055" spans="1:20" x14ac:dyDescent="0.25">
      <c r="A3055" t="s">
        <v>15841</v>
      </c>
      <c r="B3055" t="s">
        <v>15842</v>
      </c>
      <c r="C3055" t="s">
        <v>10751</v>
      </c>
      <c r="D3055" t="s">
        <v>10683</v>
      </c>
      <c r="E3055" t="s">
        <v>10753</v>
      </c>
      <c r="F3055">
        <v>26.99</v>
      </c>
      <c r="G3055">
        <v>161.94</v>
      </c>
      <c r="H3055">
        <v>6</v>
      </c>
      <c r="I3055" t="s">
        <v>10682</v>
      </c>
      <c r="J3055">
        <v>0</v>
      </c>
      <c r="K3055">
        <v>0</v>
      </c>
      <c r="L3055" t="s">
        <v>11406</v>
      </c>
      <c r="M3055">
        <v>43586</v>
      </c>
      <c r="N3055" t="s">
        <v>10700</v>
      </c>
      <c r="O3055" t="s">
        <v>10701</v>
      </c>
      <c r="Q3055" t="s">
        <v>10702</v>
      </c>
      <c r="S3055" t="s">
        <v>10703</v>
      </c>
      <c r="T3055">
        <v>43102.456979166702</v>
      </c>
    </row>
    <row r="3056" spans="1:20" x14ac:dyDescent="0.25">
      <c r="A3056" t="s">
        <v>15843</v>
      </c>
      <c r="B3056" t="s">
        <v>15844</v>
      </c>
      <c r="C3056" t="s">
        <v>10751</v>
      </c>
      <c r="D3056" t="s">
        <v>10683</v>
      </c>
      <c r="E3056" t="s">
        <v>10753</v>
      </c>
      <c r="F3056">
        <v>23.99</v>
      </c>
      <c r="G3056">
        <v>143.94</v>
      </c>
      <c r="H3056">
        <v>6</v>
      </c>
      <c r="I3056" t="s">
        <v>10682</v>
      </c>
      <c r="J3056">
        <v>0</v>
      </c>
      <c r="K3056">
        <v>0</v>
      </c>
      <c r="L3056" t="s">
        <v>10740</v>
      </c>
      <c r="M3056">
        <v>43528</v>
      </c>
      <c r="N3056" t="s">
        <v>10700</v>
      </c>
      <c r="O3056" t="s">
        <v>10701</v>
      </c>
      <c r="Q3056" t="s">
        <v>10702</v>
      </c>
      <c r="S3056" t="s">
        <v>10703</v>
      </c>
      <c r="T3056">
        <v>43102.456886574102</v>
      </c>
    </row>
    <row r="3057" spans="1:20" x14ac:dyDescent="0.25">
      <c r="A3057" t="s">
        <v>15845</v>
      </c>
      <c r="B3057" t="s">
        <v>15846</v>
      </c>
      <c r="C3057" t="s">
        <v>10691</v>
      </c>
      <c r="D3057" t="s">
        <v>10752</v>
      </c>
      <c r="E3057" t="s">
        <v>10693</v>
      </c>
      <c r="F3057">
        <v>29.99</v>
      </c>
      <c r="G3057">
        <v>179.94</v>
      </c>
      <c r="H3057">
        <v>6</v>
      </c>
      <c r="I3057" t="s">
        <v>10682</v>
      </c>
      <c r="J3057">
        <v>0</v>
      </c>
      <c r="K3057">
        <v>0</v>
      </c>
      <c r="L3057" t="s">
        <v>10758</v>
      </c>
      <c r="N3057" t="s">
        <v>10803</v>
      </c>
      <c r="O3057" t="s">
        <v>10782</v>
      </c>
      <c r="Q3057" t="s">
        <v>10783</v>
      </c>
      <c r="S3057" t="s">
        <v>10804</v>
      </c>
      <c r="T3057">
        <v>43109.404224537</v>
      </c>
    </row>
    <row r="3058" spans="1:20" x14ac:dyDescent="0.25">
      <c r="A3058" t="s">
        <v>4985</v>
      </c>
      <c r="B3058" t="s">
        <v>15847</v>
      </c>
      <c r="C3058" t="s">
        <v>10681</v>
      </c>
      <c r="D3058" t="s">
        <v>10683</v>
      </c>
      <c r="E3058" t="s">
        <v>10685</v>
      </c>
      <c r="F3058">
        <v>29.99</v>
      </c>
      <c r="G3058">
        <v>359.88</v>
      </c>
      <c r="H3058">
        <v>12</v>
      </c>
      <c r="I3058" t="s">
        <v>10682</v>
      </c>
      <c r="J3058">
        <v>0</v>
      </c>
      <c r="K3058">
        <v>0</v>
      </c>
      <c r="L3058" t="s">
        <v>11628</v>
      </c>
      <c r="M3058">
        <v>43510</v>
      </c>
      <c r="N3058" t="s">
        <v>10803</v>
      </c>
      <c r="O3058" t="s">
        <v>10782</v>
      </c>
      <c r="Q3058" t="s">
        <v>10783</v>
      </c>
      <c r="S3058" t="s">
        <v>10804</v>
      </c>
      <c r="T3058">
        <v>43102.456909722197</v>
      </c>
    </row>
    <row r="3059" spans="1:20" x14ac:dyDescent="0.25">
      <c r="A3059" t="s">
        <v>4986</v>
      </c>
      <c r="B3059" t="s">
        <v>15848</v>
      </c>
      <c r="C3059" t="s">
        <v>10681</v>
      </c>
      <c r="D3059" t="s">
        <v>10683</v>
      </c>
      <c r="E3059" t="s">
        <v>10685</v>
      </c>
      <c r="F3059">
        <v>32.99</v>
      </c>
      <c r="G3059">
        <v>395.88</v>
      </c>
      <c r="H3059">
        <v>12</v>
      </c>
      <c r="I3059" t="s">
        <v>10682</v>
      </c>
      <c r="J3059">
        <v>0</v>
      </c>
      <c r="K3059">
        <v>0</v>
      </c>
      <c r="L3059" t="s">
        <v>10717</v>
      </c>
      <c r="M3059">
        <v>43510</v>
      </c>
      <c r="N3059" t="s">
        <v>11198</v>
      </c>
      <c r="O3059" t="s">
        <v>10782</v>
      </c>
      <c r="Q3059" t="s">
        <v>10783</v>
      </c>
      <c r="S3059" t="s">
        <v>11199</v>
      </c>
      <c r="T3059">
        <v>43102.456921296303</v>
      </c>
    </row>
    <row r="3060" spans="1:20" x14ac:dyDescent="0.25">
      <c r="A3060" t="s">
        <v>15849</v>
      </c>
      <c r="B3060" t="s">
        <v>15850</v>
      </c>
      <c r="C3060" t="s">
        <v>10691</v>
      </c>
      <c r="D3060" t="s">
        <v>10683</v>
      </c>
      <c r="E3060" t="s">
        <v>10693</v>
      </c>
      <c r="F3060">
        <v>59.99</v>
      </c>
      <c r="G3060">
        <v>359.94</v>
      </c>
      <c r="H3060">
        <v>6</v>
      </c>
      <c r="I3060" t="s">
        <v>10682</v>
      </c>
      <c r="J3060">
        <v>13</v>
      </c>
      <c r="K3060">
        <v>0</v>
      </c>
      <c r="L3060" t="s">
        <v>10713</v>
      </c>
      <c r="M3060">
        <v>43510</v>
      </c>
      <c r="N3060" t="s">
        <v>10803</v>
      </c>
      <c r="O3060" t="s">
        <v>10782</v>
      </c>
      <c r="Q3060" t="s">
        <v>10783</v>
      </c>
      <c r="S3060" t="s">
        <v>10804</v>
      </c>
      <c r="T3060">
        <v>43102.456875000003</v>
      </c>
    </row>
    <row r="3061" spans="1:20" x14ac:dyDescent="0.25">
      <c r="A3061" t="s">
        <v>4987</v>
      </c>
      <c r="B3061" t="s">
        <v>15851</v>
      </c>
      <c r="C3061" t="s">
        <v>10751</v>
      </c>
      <c r="D3061" t="s">
        <v>10683</v>
      </c>
      <c r="E3061" t="s">
        <v>10836</v>
      </c>
      <c r="F3061">
        <v>29.99</v>
      </c>
      <c r="G3061">
        <v>359.88</v>
      </c>
      <c r="H3061">
        <v>12</v>
      </c>
      <c r="I3061" t="s">
        <v>10682</v>
      </c>
      <c r="J3061">
        <v>0</v>
      </c>
      <c r="K3061">
        <v>0</v>
      </c>
      <c r="L3061" t="s">
        <v>11042</v>
      </c>
      <c r="M3061">
        <v>43532</v>
      </c>
      <c r="N3061" t="s">
        <v>10803</v>
      </c>
      <c r="O3061" t="s">
        <v>10782</v>
      </c>
      <c r="Q3061" t="s">
        <v>10783</v>
      </c>
      <c r="S3061" t="s">
        <v>10804</v>
      </c>
      <c r="T3061">
        <v>43102.457013888903</v>
      </c>
    </row>
    <row r="3062" spans="1:20" x14ac:dyDescent="0.25">
      <c r="A3062" t="s">
        <v>4988</v>
      </c>
      <c r="B3062" t="s">
        <v>15852</v>
      </c>
      <c r="C3062" t="s">
        <v>10751</v>
      </c>
      <c r="D3062" t="s">
        <v>10683</v>
      </c>
      <c r="E3062" t="s">
        <v>10836</v>
      </c>
      <c r="F3062">
        <v>67.19</v>
      </c>
      <c r="G3062">
        <v>403.14</v>
      </c>
      <c r="H3062">
        <v>6</v>
      </c>
      <c r="I3062" t="s">
        <v>10682</v>
      </c>
      <c r="J3062">
        <v>0</v>
      </c>
      <c r="K3062">
        <v>0</v>
      </c>
      <c r="L3062" t="s">
        <v>10883</v>
      </c>
      <c r="M3062">
        <v>43553</v>
      </c>
      <c r="N3062" t="s">
        <v>10837</v>
      </c>
      <c r="O3062" t="s">
        <v>10701</v>
      </c>
      <c r="Q3062" t="s">
        <v>10702</v>
      </c>
      <c r="S3062" t="s">
        <v>10838</v>
      </c>
      <c r="T3062">
        <v>43102.456979166702</v>
      </c>
    </row>
    <row r="3063" spans="1:20" x14ac:dyDescent="0.25">
      <c r="A3063" t="s">
        <v>4989</v>
      </c>
      <c r="B3063" t="s">
        <v>15853</v>
      </c>
      <c r="C3063" t="s">
        <v>10681</v>
      </c>
      <c r="D3063" t="s">
        <v>10683</v>
      </c>
      <c r="E3063" t="s">
        <v>10685</v>
      </c>
      <c r="F3063">
        <v>19.989999999999998</v>
      </c>
      <c r="G3063">
        <v>239.88</v>
      </c>
      <c r="H3063">
        <v>12</v>
      </c>
      <c r="I3063" t="s">
        <v>10682</v>
      </c>
      <c r="J3063">
        <v>0</v>
      </c>
      <c r="K3063">
        <v>0</v>
      </c>
      <c r="L3063" t="s">
        <v>10862</v>
      </c>
      <c r="M3063">
        <v>43564</v>
      </c>
      <c r="N3063" t="s">
        <v>10700</v>
      </c>
      <c r="O3063" t="s">
        <v>10701</v>
      </c>
      <c r="Q3063" t="s">
        <v>10702</v>
      </c>
      <c r="S3063" t="s">
        <v>10703</v>
      </c>
      <c r="T3063">
        <v>43102.456909722197</v>
      </c>
    </row>
    <row r="3064" spans="1:20" x14ac:dyDescent="0.25">
      <c r="A3064" t="s">
        <v>8873</v>
      </c>
      <c r="B3064" t="s">
        <v>15854</v>
      </c>
      <c r="C3064" t="s">
        <v>10751</v>
      </c>
      <c r="D3064" t="s">
        <v>10683</v>
      </c>
      <c r="E3064" t="s">
        <v>10693</v>
      </c>
      <c r="F3064">
        <v>0</v>
      </c>
      <c r="G3064">
        <v>0</v>
      </c>
      <c r="H3064">
        <v>6</v>
      </c>
      <c r="I3064" t="s">
        <v>10682</v>
      </c>
      <c r="J3064">
        <v>0</v>
      </c>
      <c r="K3064">
        <v>0</v>
      </c>
      <c r="L3064" t="s">
        <v>15855</v>
      </c>
      <c r="M3064">
        <v>43578</v>
      </c>
      <c r="N3064" t="s">
        <v>10737</v>
      </c>
      <c r="O3064" t="s">
        <v>10708</v>
      </c>
      <c r="Q3064" t="s">
        <v>10709</v>
      </c>
      <c r="S3064" t="s">
        <v>10738</v>
      </c>
      <c r="T3064">
        <v>43102.456932870402</v>
      </c>
    </row>
    <row r="3065" spans="1:20" x14ac:dyDescent="0.25">
      <c r="A3065" t="s">
        <v>15856</v>
      </c>
      <c r="B3065" t="s">
        <v>15857</v>
      </c>
      <c r="C3065" t="s">
        <v>10691</v>
      </c>
      <c r="D3065" t="s">
        <v>10683</v>
      </c>
      <c r="E3065" t="s">
        <v>10693</v>
      </c>
      <c r="F3065">
        <v>47.99</v>
      </c>
      <c r="G3065">
        <v>287.95999999999998</v>
      </c>
      <c r="H3065">
        <v>6</v>
      </c>
      <c r="I3065" t="s">
        <v>10682</v>
      </c>
      <c r="J3065">
        <v>12</v>
      </c>
      <c r="K3065">
        <v>0</v>
      </c>
      <c r="L3065" t="s">
        <v>10706</v>
      </c>
      <c r="M3065">
        <v>43578</v>
      </c>
      <c r="N3065" t="s">
        <v>10737</v>
      </c>
      <c r="O3065" t="s">
        <v>10708</v>
      </c>
      <c r="Q3065" t="s">
        <v>10709</v>
      </c>
      <c r="S3065" t="s">
        <v>10738</v>
      </c>
      <c r="T3065">
        <v>43102.457002314797</v>
      </c>
    </row>
    <row r="3066" spans="1:20" x14ac:dyDescent="0.25">
      <c r="A3066" t="s">
        <v>8874</v>
      </c>
      <c r="B3066" t="s">
        <v>15858</v>
      </c>
      <c r="C3066" t="s">
        <v>10751</v>
      </c>
      <c r="D3066" t="s">
        <v>10683</v>
      </c>
      <c r="E3066" t="s">
        <v>10753</v>
      </c>
      <c r="F3066">
        <v>69.989999999999995</v>
      </c>
      <c r="G3066">
        <v>419.94</v>
      </c>
      <c r="H3066">
        <v>6</v>
      </c>
      <c r="I3066" t="s">
        <v>10682</v>
      </c>
      <c r="J3066">
        <v>16</v>
      </c>
      <c r="K3066">
        <v>0</v>
      </c>
      <c r="L3066" t="s">
        <v>10713</v>
      </c>
      <c r="M3066">
        <v>44497</v>
      </c>
      <c r="N3066" t="s">
        <v>10803</v>
      </c>
      <c r="O3066" t="s">
        <v>10782</v>
      </c>
      <c r="Q3066" t="s">
        <v>10783</v>
      </c>
      <c r="S3066" t="s">
        <v>10804</v>
      </c>
      <c r="T3066">
        <v>43102.456875000003</v>
      </c>
    </row>
    <row r="3067" spans="1:20" x14ac:dyDescent="0.25">
      <c r="A3067" t="s">
        <v>15859</v>
      </c>
      <c r="B3067" t="s">
        <v>15860</v>
      </c>
      <c r="C3067" t="s">
        <v>10691</v>
      </c>
      <c r="D3067" t="s">
        <v>10752</v>
      </c>
      <c r="E3067" t="s">
        <v>10693</v>
      </c>
      <c r="F3067">
        <v>22.99</v>
      </c>
      <c r="G3067">
        <v>137.94</v>
      </c>
      <c r="H3067">
        <v>6</v>
      </c>
      <c r="I3067" t="s">
        <v>10682</v>
      </c>
      <c r="J3067">
        <v>0</v>
      </c>
      <c r="K3067">
        <v>0</v>
      </c>
      <c r="L3067" t="s">
        <v>10727</v>
      </c>
      <c r="M3067">
        <v>43578</v>
      </c>
      <c r="N3067" t="s">
        <v>11010</v>
      </c>
      <c r="O3067" t="s">
        <v>10708</v>
      </c>
      <c r="Q3067" t="s">
        <v>10709</v>
      </c>
      <c r="S3067" t="s">
        <v>11011</v>
      </c>
      <c r="T3067">
        <v>43102.456944444399</v>
      </c>
    </row>
    <row r="3068" spans="1:20" x14ac:dyDescent="0.25">
      <c r="A3068" t="s">
        <v>15861</v>
      </c>
      <c r="B3068" t="s">
        <v>15862</v>
      </c>
      <c r="C3068" t="s">
        <v>10691</v>
      </c>
      <c r="D3068" t="s">
        <v>10752</v>
      </c>
      <c r="E3068" t="s">
        <v>10693</v>
      </c>
      <c r="F3068">
        <v>11.99</v>
      </c>
      <c r="G3068">
        <v>71.94</v>
      </c>
      <c r="H3068">
        <v>6</v>
      </c>
      <c r="I3068" t="s">
        <v>10682</v>
      </c>
      <c r="J3068">
        <v>0</v>
      </c>
      <c r="K3068">
        <v>0</v>
      </c>
      <c r="L3068" t="s">
        <v>10692</v>
      </c>
      <c r="M3068">
        <v>43545</v>
      </c>
      <c r="N3068" t="s">
        <v>10700</v>
      </c>
      <c r="O3068" t="s">
        <v>10701</v>
      </c>
      <c r="Q3068" t="s">
        <v>10702</v>
      </c>
      <c r="S3068" t="s">
        <v>10703</v>
      </c>
      <c r="T3068">
        <v>43102.456956018497</v>
      </c>
    </row>
    <row r="3069" spans="1:20" x14ac:dyDescent="0.25">
      <c r="A3069" t="s">
        <v>15863</v>
      </c>
      <c r="B3069" t="s">
        <v>15864</v>
      </c>
      <c r="C3069" t="s">
        <v>10751</v>
      </c>
      <c r="D3069" t="s">
        <v>10683</v>
      </c>
      <c r="E3069" t="s">
        <v>10753</v>
      </c>
      <c r="F3069">
        <v>40.79</v>
      </c>
      <c r="G3069">
        <v>244.74</v>
      </c>
      <c r="H3069">
        <v>6</v>
      </c>
      <c r="I3069" t="s">
        <v>10682</v>
      </c>
      <c r="J3069">
        <v>10</v>
      </c>
      <c r="K3069">
        <v>0</v>
      </c>
      <c r="L3069" t="s">
        <v>10731</v>
      </c>
      <c r="M3069">
        <v>43586</v>
      </c>
      <c r="N3069" t="s">
        <v>12985</v>
      </c>
      <c r="O3069" t="s">
        <v>10708</v>
      </c>
      <c r="Q3069" t="s">
        <v>10709</v>
      </c>
      <c r="S3069" t="s">
        <v>12986</v>
      </c>
      <c r="T3069">
        <v>43102.456875000003</v>
      </c>
    </row>
    <row r="3070" spans="1:20" x14ac:dyDescent="0.25">
      <c r="A3070" t="s">
        <v>15865</v>
      </c>
      <c r="B3070" t="s">
        <v>15866</v>
      </c>
      <c r="C3070" t="s">
        <v>10691</v>
      </c>
      <c r="D3070" t="s">
        <v>10683</v>
      </c>
      <c r="E3070" t="s">
        <v>10693</v>
      </c>
      <c r="F3070">
        <v>10.19</v>
      </c>
      <c r="G3070">
        <v>122.28</v>
      </c>
      <c r="H3070">
        <v>12</v>
      </c>
      <c r="I3070" t="s">
        <v>10682</v>
      </c>
      <c r="J3070">
        <v>0</v>
      </c>
      <c r="K3070">
        <v>0</v>
      </c>
      <c r="L3070" t="s">
        <v>10722</v>
      </c>
      <c r="M3070">
        <v>43588</v>
      </c>
      <c r="N3070" t="s">
        <v>10761</v>
      </c>
      <c r="O3070" t="s">
        <v>10762</v>
      </c>
      <c r="P3070" t="s">
        <v>10708</v>
      </c>
      <c r="Q3070" t="s">
        <v>10763</v>
      </c>
      <c r="R3070" t="s">
        <v>10709</v>
      </c>
      <c r="S3070" t="s">
        <v>10764</v>
      </c>
      <c r="T3070">
        <v>43102.456956018497</v>
      </c>
    </row>
    <row r="3071" spans="1:20" x14ac:dyDescent="0.25">
      <c r="A3071" t="s">
        <v>4990</v>
      </c>
      <c r="B3071" t="s">
        <v>15867</v>
      </c>
      <c r="C3071" t="s">
        <v>10751</v>
      </c>
      <c r="D3071" t="s">
        <v>10683</v>
      </c>
      <c r="E3071" t="s">
        <v>10753</v>
      </c>
      <c r="F3071">
        <v>35.99</v>
      </c>
      <c r="G3071">
        <v>215.94</v>
      </c>
      <c r="H3071">
        <v>6</v>
      </c>
      <c r="I3071" t="s">
        <v>10682</v>
      </c>
      <c r="J3071">
        <v>0</v>
      </c>
      <c r="K3071">
        <v>0</v>
      </c>
      <c r="L3071" t="s">
        <v>11305</v>
      </c>
      <c r="M3071">
        <v>43592</v>
      </c>
      <c r="N3071" t="s">
        <v>12137</v>
      </c>
      <c r="O3071" t="s">
        <v>10701</v>
      </c>
      <c r="Q3071" t="s">
        <v>10702</v>
      </c>
      <c r="S3071" t="s">
        <v>12138</v>
      </c>
      <c r="T3071">
        <v>43102.456875000003</v>
      </c>
    </row>
    <row r="3072" spans="1:20" x14ac:dyDescent="0.25">
      <c r="A3072" t="s">
        <v>8875</v>
      </c>
      <c r="B3072" t="s">
        <v>15868</v>
      </c>
      <c r="C3072" t="s">
        <v>10751</v>
      </c>
      <c r="D3072" t="s">
        <v>10683</v>
      </c>
      <c r="E3072" t="s">
        <v>10693</v>
      </c>
      <c r="F3072">
        <v>8.39</v>
      </c>
      <c r="G3072">
        <v>100.68</v>
      </c>
      <c r="H3072">
        <v>12</v>
      </c>
      <c r="I3072" t="s">
        <v>10682</v>
      </c>
      <c r="J3072">
        <v>0</v>
      </c>
      <c r="K3072">
        <v>0</v>
      </c>
      <c r="L3072" t="s">
        <v>10788</v>
      </c>
      <c r="M3072">
        <v>43594</v>
      </c>
      <c r="N3072" t="s">
        <v>10803</v>
      </c>
      <c r="O3072" t="s">
        <v>10782</v>
      </c>
      <c r="Q3072" t="s">
        <v>10783</v>
      </c>
      <c r="S3072" t="s">
        <v>10804</v>
      </c>
      <c r="T3072">
        <v>43102.456921296303</v>
      </c>
    </row>
    <row r="3073" spans="1:20" x14ac:dyDescent="0.25">
      <c r="A3073" t="s">
        <v>4991</v>
      </c>
      <c r="B3073" t="s">
        <v>15869</v>
      </c>
      <c r="C3073" t="s">
        <v>10681</v>
      </c>
      <c r="D3073" t="s">
        <v>10683</v>
      </c>
      <c r="E3073" t="s">
        <v>10685</v>
      </c>
      <c r="F3073">
        <v>12.99</v>
      </c>
      <c r="G3073">
        <v>155.88</v>
      </c>
      <c r="H3073">
        <v>12</v>
      </c>
      <c r="I3073" t="s">
        <v>10682</v>
      </c>
      <c r="J3073">
        <v>0</v>
      </c>
      <c r="K3073">
        <v>0</v>
      </c>
      <c r="L3073" t="s">
        <v>10788</v>
      </c>
      <c r="M3073">
        <v>43594</v>
      </c>
      <c r="N3073" t="s">
        <v>10803</v>
      </c>
      <c r="O3073" t="s">
        <v>10782</v>
      </c>
      <c r="Q3073" t="s">
        <v>10783</v>
      </c>
      <c r="S3073" t="s">
        <v>10804</v>
      </c>
      <c r="T3073">
        <v>43102.456921296303</v>
      </c>
    </row>
    <row r="3074" spans="1:20" x14ac:dyDescent="0.25">
      <c r="A3074" t="s">
        <v>4992</v>
      </c>
      <c r="B3074" t="s">
        <v>15870</v>
      </c>
      <c r="C3074" t="s">
        <v>10681</v>
      </c>
      <c r="D3074" t="s">
        <v>10683</v>
      </c>
      <c r="E3074" t="s">
        <v>10685</v>
      </c>
      <c r="F3074">
        <v>12.99</v>
      </c>
      <c r="G3074">
        <v>155.88</v>
      </c>
      <c r="H3074">
        <v>12</v>
      </c>
      <c r="I3074" t="s">
        <v>10682</v>
      </c>
      <c r="J3074">
        <v>0</v>
      </c>
      <c r="K3074">
        <v>0</v>
      </c>
      <c r="L3074" t="s">
        <v>10788</v>
      </c>
      <c r="M3074">
        <v>43594</v>
      </c>
      <c r="N3074" t="s">
        <v>10803</v>
      </c>
      <c r="O3074" t="s">
        <v>10782</v>
      </c>
      <c r="Q3074" t="s">
        <v>10783</v>
      </c>
      <c r="S3074" t="s">
        <v>10804</v>
      </c>
      <c r="T3074">
        <v>43102.456921296303</v>
      </c>
    </row>
    <row r="3075" spans="1:20" x14ac:dyDescent="0.25">
      <c r="A3075" t="s">
        <v>8876</v>
      </c>
      <c r="B3075" t="s">
        <v>15871</v>
      </c>
      <c r="C3075" t="s">
        <v>10751</v>
      </c>
      <c r="D3075" t="s">
        <v>10683</v>
      </c>
      <c r="E3075" t="s">
        <v>10693</v>
      </c>
      <c r="F3075">
        <v>10.79</v>
      </c>
      <c r="G3075">
        <v>64.739999999999995</v>
      </c>
      <c r="H3075">
        <v>6</v>
      </c>
      <c r="I3075" t="s">
        <v>10682</v>
      </c>
      <c r="J3075">
        <v>0</v>
      </c>
      <c r="K3075">
        <v>0</v>
      </c>
      <c r="L3075" t="s">
        <v>10717</v>
      </c>
      <c r="M3075">
        <v>43600</v>
      </c>
      <c r="N3075" t="s">
        <v>10694</v>
      </c>
      <c r="O3075" t="s">
        <v>10695</v>
      </c>
      <c r="Q3075" t="s">
        <v>10696</v>
      </c>
      <c r="S3075" t="s">
        <v>10697</v>
      </c>
      <c r="T3075">
        <v>43102.456921296303</v>
      </c>
    </row>
    <row r="3076" spans="1:20" x14ac:dyDescent="0.25">
      <c r="A3076" t="s">
        <v>4993</v>
      </c>
      <c r="B3076" t="s">
        <v>15872</v>
      </c>
      <c r="C3076" t="s">
        <v>10751</v>
      </c>
      <c r="D3076" t="s">
        <v>10683</v>
      </c>
      <c r="E3076" t="s">
        <v>10693</v>
      </c>
      <c r="F3076">
        <v>10.79</v>
      </c>
      <c r="G3076">
        <v>64.739999999999995</v>
      </c>
      <c r="H3076">
        <v>6</v>
      </c>
      <c r="I3076" t="s">
        <v>10682</v>
      </c>
      <c r="J3076">
        <v>0</v>
      </c>
      <c r="K3076">
        <v>0</v>
      </c>
      <c r="L3076" t="s">
        <v>10717</v>
      </c>
      <c r="M3076">
        <v>43600</v>
      </c>
      <c r="N3076" t="s">
        <v>10694</v>
      </c>
      <c r="O3076" t="s">
        <v>10695</v>
      </c>
      <c r="Q3076" t="s">
        <v>10696</v>
      </c>
      <c r="S3076" t="s">
        <v>10697</v>
      </c>
      <c r="T3076">
        <v>43102.456921296303</v>
      </c>
    </row>
    <row r="3077" spans="1:20" x14ac:dyDescent="0.25">
      <c r="A3077" t="s">
        <v>4994</v>
      </c>
      <c r="B3077" t="s">
        <v>15873</v>
      </c>
      <c r="C3077" t="s">
        <v>10681</v>
      </c>
      <c r="D3077" t="s">
        <v>10683</v>
      </c>
      <c r="E3077" t="s">
        <v>10685</v>
      </c>
      <c r="F3077">
        <v>27.99</v>
      </c>
      <c r="G3077">
        <v>335.88</v>
      </c>
      <c r="H3077">
        <v>12</v>
      </c>
      <c r="I3077" t="s">
        <v>10682</v>
      </c>
      <c r="J3077">
        <v>0</v>
      </c>
      <c r="K3077">
        <v>0</v>
      </c>
      <c r="L3077" t="s">
        <v>11305</v>
      </c>
      <c r="M3077">
        <v>43489</v>
      </c>
      <c r="N3077" t="s">
        <v>10991</v>
      </c>
      <c r="O3077" t="s">
        <v>10992</v>
      </c>
      <c r="Q3077" t="s">
        <v>10993</v>
      </c>
      <c r="S3077" t="s">
        <v>10994</v>
      </c>
      <c r="T3077">
        <v>43102.456875000003</v>
      </c>
    </row>
    <row r="3078" spans="1:20" x14ac:dyDescent="0.25">
      <c r="A3078" t="s">
        <v>4995</v>
      </c>
      <c r="B3078" t="s">
        <v>15874</v>
      </c>
      <c r="C3078" t="s">
        <v>10751</v>
      </c>
      <c r="D3078" t="s">
        <v>10683</v>
      </c>
      <c r="E3078" t="s">
        <v>10693</v>
      </c>
      <c r="F3078">
        <v>8.99</v>
      </c>
      <c r="G3078">
        <v>107.88</v>
      </c>
      <c r="H3078">
        <v>12</v>
      </c>
      <c r="I3078" t="s">
        <v>10682</v>
      </c>
      <c r="J3078">
        <v>0</v>
      </c>
      <c r="K3078">
        <v>0</v>
      </c>
      <c r="L3078" t="s">
        <v>10944</v>
      </c>
      <c r="M3078">
        <v>43530</v>
      </c>
      <c r="N3078" t="s">
        <v>10837</v>
      </c>
      <c r="O3078" t="s">
        <v>10701</v>
      </c>
      <c r="Q3078" t="s">
        <v>10702</v>
      </c>
      <c r="S3078" t="s">
        <v>10838</v>
      </c>
      <c r="T3078">
        <v>43102.456921296303</v>
      </c>
    </row>
    <row r="3079" spans="1:20" x14ac:dyDescent="0.25">
      <c r="A3079" t="s">
        <v>4996</v>
      </c>
      <c r="B3079" t="s">
        <v>15875</v>
      </c>
      <c r="C3079" t="s">
        <v>10681</v>
      </c>
      <c r="D3079" t="s">
        <v>10683</v>
      </c>
      <c r="E3079" t="s">
        <v>10685</v>
      </c>
      <c r="F3079">
        <v>31.99</v>
      </c>
      <c r="G3079">
        <v>191.94</v>
      </c>
      <c r="H3079">
        <v>6</v>
      </c>
      <c r="I3079" t="s">
        <v>10682</v>
      </c>
      <c r="J3079">
        <v>0</v>
      </c>
      <c r="K3079">
        <v>0</v>
      </c>
      <c r="L3079" t="s">
        <v>10692</v>
      </c>
      <c r="M3079">
        <v>43508</v>
      </c>
      <c r="N3079" t="s">
        <v>10700</v>
      </c>
      <c r="O3079" t="s">
        <v>10701</v>
      </c>
      <c r="Q3079" t="s">
        <v>10702</v>
      </c>
      <c r="S3079" t="s">
        <v>10703</v>
      </c>
      <c r="T3079">
        <v>43102.456956018497</v>
      </c>
    </row>
    <row r="3080" spans="1:20" x14ac:dyDescent="0.25">
      <c r="A3080" t="s">
        <v>15876</v>
      </c>
      <c r="B3080" t="s">
        <v>15877</v>
      </c>
      <c r="C3080" t="s">
        <v>10691</v>
      </c>
      <c r="D3080" t="s">
        <v>10683</v>
      </c>
      <c r="E3080" t="s">
        <v>10693</v>
      </c>
      <c r="F3080">
        <v>8.39</v>
      </c>
      <c r="G3080">
        <v>100.68</v>
      </c>
      <c r="H3080">
        <v>12</v>
      </c>
      <c r="I3080" t="s">
        <v>10682</v>
      </c>
      <c r="J3080">
        <v>0</v>
      </c>
      <c r="K3080">
        <v>0</v>
      </c>
      <c r="L3080" t="s">
        <v>10717</v>
      </c>
      <c r="M3080">
        <v>43586</v>
      </c>
      <c r="N3080" t="s">
        <v>11489</v>
      </c>
      <c r="O3080" t="s">
        <v>10701</v>
      </c>
      <c r="Q3080" t="s">
        <v>10702</v>
      </c>
      <c r="S3080" t="s">
        <v>11490</v>
      </c>
      <c r="T3080">
        <v>43102.456921296303</v>
      </c>
    </row>
    <row r="3081" spans="1:20" x14ac:dyDescent="0.25">
      <c r="A3081" t="s">
        <v>4997</v>
      </c>
      <c r="B3081" t="s">
        <v>15878</v>
      </c>
      <c r="C3081" t="s">
        <v>10681</v>
      </c>
      <c r="D3081" t="s">
        <v>10683</v>
      </c>
      <c r="E3081" t="s">
        <v>10685</v>
      </c>
      <c r="F3081">
        <v>19.989999999999998</v>
      </c>
      <c r="G3081">
        <v>239.88</v>
      </c>
      <c r="H3081">
        <v>12</v>
      </c>
      <c r="I3081" t="s">
        <v>10682</v>
      </c>
      <c r="J3081">
        <v>0</v>
      </c>
      <c r="K3081">
        <v>0</v>
      </c>
      <c r="L3081" t="s">
        <v>10858</v>
      </c>
      <c r="M3081">
        <v>43517</v>
      </c>
      <c r="N3081" t="s">
        <v>11805</v>
      </c>
      <c r="O3081" t="s">
        <v>10708</v>
      </c>
      <c r="Q3081" t="s">
        <v>10709</v>
      </c>
      <c r="S3081" t="s">
        <v>11806</v>
      </c>
      <c r="T3081">
        <v>43102.457013888903</v>
      </c>
    </row>
    <row r="3082" spans="1:20" x14ac:dyDescent="0.25">
      <c r="A3082" t="s">
        <v>15879</v>
      </c>
      <c r="B3082" t="s">
        <v>15880</v>
      </c>
      <c r="C3082" t="s">
        <v>10751</v>
      </c>
      <c r="D3082" t="s">
        <v>10683</v>
      </c>
      <c r="E3082" t="s">
        <v>10753</v>
      </c>
      <c r="F3082">
        <v>29.99</v>
      </c>
      <c r="G3082">
        <v>179.94</v>
      </c>
      <c r="H3082">
        <v>6</v>
      </c>
      <c r="I3082" t="s">
        <v>10682</v>
      </c>
      <c r="J3082">
        <v>2</v>
      </c>
      <c r="K3082">
        <v>0</v>
      </c>
      <c r="L3082" t="s">
        <v>10731</v>
      </c>
      <c r="M3082">
        <v>43516</v>
      </c>
      <c r="N3082" t="s">
        <v>14637</v>
      </c>
      <c r="O3082" t="s">
        <v>11717</v>
      </c>
      <c r="P3082" t="s">
        <v>10762</v>
      </c>
      <c r="Q3082" t="s">
        <v>11718</v>
      </c>
      <c r="R3082" t="s">
        <v>10763</v>
      </c>
      <c r="S3082" t="s">
        <v>14638</v>
      </c>
      <c r="T3082">
        <v>43102.456875000003</v>
      </c>
    </row>
    <row r="3083" spans="1:20" x14ac:dyDescent="0.25">
      <c r="A3083" t="s">
        <v>4998</v>
      </c>
      <c r="B3083" t="s">
        <v>15881</v>
      </c>
      <c r="C3083" t="s">
        <v>10681</v>
      </c>
      <c r="D3083" t="s">
        <v>10683</v>
      </c>
      <c r="E3083" t="s">
        <v>10685</v>
      </c>
      <c r="F3083">
        <v>59.99</v>
      </c>
      <c r="G3083">
        <v>359.94</v>
      </c>
      <c r="H3083">
        <v>6</v>
      </c>
      <c r="I3083" t="s">
        <v>10682</v>
      </c>
      <c r="J3083">
        <v>0</v>
      </c>
      <c r="K3083">
        <v>0</v>
      </c>
      <c r="L3083" t="s">
        <v>10868</v>
      </c>
      <c r="M3083">
        <v>43586</v>
      </c>
      <c r="N3083" t="s">
        <v>10700</v>
      </c>
      <c r="O3083" t="s">
        <v>10701</v>
      </c>
      <c r="Q3083" t="s">
        <v>10702</v>
      </c>
      <c r="S3083" t="s">
        <v>10703</v>
      </c>
      <c r="T3083">
        <v>43102.456990740699</v>
      </c>
    </row>
    <row r="3084" spans="1:20" x14ac:dyDescent="0.25">
      <c r="A3084" t="s">
        <v>8877</v>
      </c>
      <c r="B3084" t="s">
        <v>15882</v>
      </c>
      <c r="C3084" t="s">
        <v>10681</v>
      </c>
      <c r="D3084" t="s">
        <v>10683</v>
      </c>
      <c r="E3084" t="s">
        <v>10753</v>
      </c>
      <c r="F3084">
        <v>34.99</v>
      </c>
      <c r="G3084">
        <v>209.94</v>
      </c>
      <c r="H3084">
        <v>6</v>
      </c>
      <c r="I3084" t="s">
        <v>10682</v>
      </c>
      <c r="J3084">
        <v>0</v>
      </c>
      <c r="K3084">
        <v>0</v>
      </c>
      <c r="L3084" t="s">
        <v>10731</v>
      </c>
      <c r="M3084">
        <v>43586</v>
      </c>
      <c r="N3084" t="s">
        <v>10732</v>
      </c>
      <c r="O3084" t="s">
        <v>10687</v>
      </c>
      <c r="Q3084" t="s">
        <v>10688</v>
      </c>
      <c r="S3084" t="s">
        <v>10733</v>
      </c>
      <c r="T3084">
        <v>43102.456875000003</v>
      </c>
    </row>
    <row r="3085" spans="1:20" x14ac:dyDescent="0.25">
      <c r="A3085" t="s">
        <v>4999</v>
      </c>
      <c r="B3085" t="s">
        <v>15883</v>
      </c>
      <c r="C3085" t="s">
        <v>10681</v>
      </c>
      <c r="D3085" t="s">
        <v>10683</v>
      </c>
      <c r="E3085" t="s">
        <v>10685</v>
      </c>
      <c r="F3085">
        <v>26.99</v>
      </c>
      <c r="G3085">
        <v>323.88</v>
      </c>
      <c r="H3085">
        <v>12</v>
      </c>
      <c r="I3085" t="s">
        <v>10682</v>
      </c>
      <c r="J3085">
        <v>0</v>
      </c>
      <c r="K3085">
        <v>0</v>
      </c>
      <c r="L3085" t="s">
        <v>11406</v>
      </c>
      <c r="M3085">
        <v>43586</v>
      </c>
      <c r="N3085" t="s">
        <v>10732</v>
      </c>
      <c r="O3085" t="s">
        <v>10687</v>
      </c>
      <c r="Q3085" t="s">
        <v>10688</v>
      </c>
      <c r="S3085" t="s">
        <v>10733</v>
      </c>
      <c r="T3085">
        <v>43102.456979166702</v>
      </c>
    </row>
    <row r="3086" spans="1:20" x14ac:dyDescent="0.25">
      <c r="A3086" t="s">
        <v>5000</v>
      </c>
      <c r="B3086" t="s">
        <v>15884</v>
      </c>
      <c r="C3086" t="s">
        <v>10681</v>
      </c>
      <c r="D3086" t="s">
        <v>10683</v>
      </c>
      <c r="E3086" t="s">
        <v>10685</v>
      </c>
      <c r="F3086">
        <v>25.99</v>
      </c>
      <c r="G3086">
        <v>155.94</v>
      </c>
      <c r="H3086">
        <v>6</v>
      </c>
      <c r="I3086" t="s">
        <v>10682</v>
      </c>
      <c r="J3086">
        <v>0</v>
      </c>
      <c r="K3086">
        <v>0</v>
      </c>
      <c r="L3086" t="s">
        <v>11000</v>
      </c>
      <c r="M3086">
        <v>43546</v>
      </c>
      <c r="N3086" t="s">
        <v>15885</v>
      </c>
      <c r="O3086" t="s">
        <v>10687</v>
      </c>
      <c r="Q3086" t="s">
        <v>10688</v>
      </c>
      <c r="S3086" t="s">
        <v>15886</v>
      </c>
      <c r="T3086">
        <v>43102.456990740699</v>
      </c>
    </row>
    <row r="3087" spans="1:20" x14ac:dyDescent="0.25">
      <c r="A3087" t="s">
        <v>5001</v>
      </c>
      <c r="B3087" t="s">
        <v>15887</v>
      </c>
      <c r="C3087" t="s">
        <v>10681</v>
      </c>
      <c r="D3087" t="s">
        <v>10683</v>
      </c>
      <c r="E3087" t="s">
        <v>10685</v>
      </c>
      <c r="F3087">
        <v>32.99</v>
      </c>
      <c r="G3087">
        <v>197.94</v>
      </c>
      <c r="H3087">
        <v>6</v>
      </c>
      <c r="I3087" t="s">
        <v>10682</v>
      </c>
      <c r="J3087">
        <v>0</v>
      </c>
      <c r="K3087">
        <v>0</v>
      </c>
      <c r="L3087" t="s">
        <v>10868</v>
      </c>
      <c r="M3087">
        <v>43508</v>
      </c>
      <c r="N3087" t="s">
        <v>10761</v>
      </c>
      <c r="O3087" t="s">
        <v>10762</v>
      </c>
      <c r="P3087" t="s">
        <v>10708</v>
      </c>
      <c r="Q3087" t="s">
        <v>10763</v>
      </c>
      <c r="R3087" t="s">
        <v>10709</v>
      </c>
      <c r="S3087" t="s">
        <v>10764</v>
      </c>
      <c r="T3087">
        <v>43102.456990740699</v>
      </c>
    </row>
    <row r="3088" spans="1:20" x14ac:dyDescent="0.25">
      <c r="A3088" t="s">
        <v>8878</v>
      </c>
      <c r="B3088" t="s">
        <v>15888</v>
      </c>
      <c r="C3088" t="s">
        <v>10751</v>
      </c>
      <c r="D3088" t="s">
        <v>10683</v>
      </c>
      <c r="E3088" t="s">
        <v>10693</v>
      </c>
      <c r="F3088">
        <v>23.99</v>
      </c>
      <c r="G3088">
        <v>143.94</v>
      </c>
      <c r="H3088">
        <v>6</v>
      </c>
      <c r="I3088" t="s">
        <v>10682</v>
      </c>
      <c r="J3088">
        <v>0</v>
      </c>
      <c r="K3088">
        <v>0</v>
      </c>
      <c r="L3088" t="s">
        <v>10864</v>
      </c>
      <c r="M3088">
        <v>43586</v>
      </c>
      <c r="N3088" t="s">
        <v>15889</v>
      </c>
      <c r="O3088" t="s">
        <v>10762</v>
      </c>
      <c r="Q3088" t="s">
        <v>10763</v>
      </c>
      <c r="S3088" t="s">
        <v>15890</v>
      </c>
      <c r="T3088">
        <v>43102.456875000003</v>
      </c>
    </row>
    <row r="3089" spans="1:20" x14ac:dyDescent="0.25">
      <c r="A3089" t="s">
        <v>8879</v>
      </c>
      <c r="B3089" t="s">
        <v>15891</v>
      </c>
      <c r="C3089" t="s">
        <v>10751</v>
      </c>
      <c r="D3089" t="s">
        <v>10683</v>
      </c>
      <c r="E3089" t="s">
        <v>10693</v>
      </c>
      <c r="F3089">
        <v>10.19</v>
      </c>
      <c r="G3089">
        <v>122.28</v>
      </c>
      <c r="H3089">
        <v>12</v>
      </c>
      <c r="I3089" t="s">
        <v>10682</v>
      </c>
      <c r="J3089">
        <v>0</v>
      </c>
      <c r="K3089">
        <v>0</v>
      </c>
      <c r="L3089" t="s">
        <v>10767</v>
      </c>
      <c r="M3089">
        <v>43586</v>
      </c>
      <c r="N3089" t="s">
        <v>10826</v>
      </c>
      <c r="O3089" t="s">
        <v>10708</v>
      </c>
      <c r="Q3089" t="s">
        <v>10709</v>
      </c>
      <c r="S3089" t="s">
        <v>10827</v>
      </c>
      <c r="T3089">
        <v>43102.456932870402</v>
      </c>
    </row>
    <row r="3090" spans="1:20" x14ac:dyDescent="0.25">
      <c r="A3090" t="s">
        <v>5002</v>
      </c>
      <c r="B3090" t="s">
        <v>15892</v>
      </c>
      <c r="C3090" t="s">
        <v>10681</v>
      </c>
      <c r="D3090" t="s">
        <v>10683</v>
      </c>
      <c r="E3090" t="s">
        <v>10685</v>
      </c>
      <c r="F3090">
        <v>44.99</v>
      </c>
      <c r="G3090">
        <v>269.94</v>
      </c>
      <c r="H3090">
        <v>6</v>
      </c>
      <c r="I3090" t="s">
        <v>10682</v>
      </c>
      <c r="J3090">
        <v>0</v>
      </c>
      <c r="K3090">
        <v>0</v>
      </c>
      <c r="L3090" t="s">
        <v>10916</v>
      </c>
      <c r="M3090">
        <v>43586</v>
      </c>
      <c r="N3090" t="s">
        <v>10732</v>
      </c>
      <c r="O3090" t="s">
        <v>10687</v>
      </c>
      <c r="Q3090" t="s">
        <v>10688</v>
      </c>
      <c r="S3090" t="s">
        <v>10733</v>
      </c>
      <c r="T3090">
        <v>43102.456909722197</v>
      </c>
    </row>
    <row r="3091" spans="1:20" x14ac:dyDescent="0.25">
      <c r="A3091" t="s">
        <v>8880</v>
      </c>
      <c r="B3091" t="s">
        <v>15893</v>
      </c>
      <c r="C3091" t="s">
        <v>10751</v>
      </c>
      <c r="D3091" t="s">
        <v>10683</v>
      </c>
      <c r="E3091" t="s">
        <v>10693</v>
      </c>
      <c r="F3091">
        <v>26.99</v>
      </c>
      <c r="G3091">
        <v>161.94</v>
      </c>
      <c r="H3091">
        <v>6</v>
      </c>
      <c r="I3091" t="s">
        <v>10682</v>
      </c>
      <c r="J3091">
        <v>0</v>
      </c>
      <c r="K3091">
        <v>0</v>
      </c>
      <c r="L3091" t="s">
        <v>10706</v>
      </c>
      <c r="M3091">
        <v>43586</v>
      </c>
      <c r="N3091" t="s">
        <v>10826</v>
      </c>
      <c r="O3091" t="s">
        <v>10708</v>
      </c>
      <c r="Q3091" t="s">
        <v>10709</v>
      </c>
      <c r="S3091" t="s">
        <v>10827</v>
      </c>
      <c r="T3091">
        <v>43102.457002314797</v>
      </c>
    </row>
    <row r="3092" spans="1:20" x14ac:dyDescent="0.25">
      <c r="A3092" t="s">
        <v>8881</v>
      </c>
      <c r="B3092" t="s">
        <v>15894</v>
      </c>
      <c r="C3092" t="s">
        <v>10691</v>
      </c>
      <c r="D3092" t="s">
        <v>10683</v>
      </c>
      <c r="E3092" t="s">
        <v>10693</v>
      </c>
      <c r="F3092">
        <v>6.83</v>
      </c>
      <c r="G3092">
        <v>40.98</v>
      </c>
      <c r="H3092">
        <v>6</v>
      </c>
      <c r="I3092" t="s">
        <v>10682</v>
      </c>
      <c r="J3092">
        <v>0</v>
      </c>
      <c r="K3092">
        <v>0</v>
      </c>
      <c r="L3092" t="s">
        <v>10684</v>
      </c>
      <c r="M3092">
        <v>43586</v>
      </c>
      <c r="N3092" t="s">
        <v>15895</v>
      </c>
      <c r="S3092" t="s">
        <v>15896</v>
      </c>
      <c r="T3092">
        <v>43102.456932870402</v>
      </c>
    </row>
    <row r="3093" spans="1:20" x14ac:dyDescent="0.25">
      <c r="A3093" t="s">
        <v>5003</v>
      </c>
      <c r="B3093" t="s">
        <v>15897</v>
      </c>
      <c r="C3093" t="s">
        <v>10681</v>
      </c>
      <c r="D3093" t="s">
        <v>10683</v>
      </c>
      <c r="E3093" t="s">
        <v>10685</v>
      </c>
      <c r="F3093">
        <v>25.99</v>
      </c>
      <c r="G3093">
        <v>311.88</v>
      </c>
      <c r="H3093">
        <v>12</v>
      </c>
      <c r="I3093" t="s">
        <v>10682</v>
      </c>
      <c r="J3093">
        <v>4</v>
      </c>
      <c r="K3093">
        <v>0</v>
      </c>
      <c r="L3093" t="s">
        <v>11406</v>
      </c>
      <c r="M3093">
        <v>43543</v>
      </c>
      <c r="N3093" t="s">
        <v>10746</v>
      </c>
      <c r="O3093" t="s">
        <v>10747</v>
      </c>
      <c r="Q3093" t="s">
        <v>10748</v>
      </c>
      <c r="S3093" t="s">
        <v>10749</v>
      </c>
      <c r="T3093">
        <v>43102.456979166702</v>
      </c>
    </row>
    <row r="3094" spans="1:20" x14ac:dyDescent="0.25">
      <c r="A3094" t="s">
        <v>8882</v>
      </c>
      <c r="B3094" t="s">
        <v>15898</v>
      </c>
      <c r="C3094" t="s">
        <v>10751</v>
      </c>
      <c r="D3094" t="s">
        <v>10683</v>
      </c>
      <c r="E3094" t="s">
        <v>10753</v>
      </c>
      <c r="F3094">
        <v>15.59</v>
      </c>
      <c r="G3094">
        <v>93.54</v>
      </c>
      <c r="H3094">
        <v>6</v>
      </c>
      <c r="I3094" t="s">
        <v>10682</v>
      </c>
      <c r="J3094">
        <v>0</v>
      </c>
      <c r="K3094">
        <v>0</v>
      </c>
      <c r="L3094" t="s">
        <v>10788</v>
      </c>
      <c r="M3094">
        <v>43543</v>
      </c>
      <c r="N3094" t="s">
        <v>12364</v>
      </c>
      <c r="O3094" t="s">
        <v>10747</v>
      </c>
      <c r="Q3094" t="s">
        <v>10748</v>
      </c>
      <c r="S3094" t="s">
        <v>12365</v>
      </c>
      <c r="T3094">
        <v>43102.456921296303</v>
      </c>
    </row>
    <row r="3095" spans="1:20" x14ac:dyDescent="0.25">
      <c r="A3095" t="s">
        <v>15899</v>
      </c>
      <c r="B3095" t="s">
        <v>15900</v>
      </c>
      <c r="C3095" t="s">
        <v>10751</v>
      </c>
      <c r="D3095" t="s">
        <v>10683</v>
      </c>
      <c r="E3095" t="s">
        <v>10693</v>
      </c>
      <c r="F3095">
        <v>13.19</v>
      </c>
      <c r="G3095">
        <v>79.14</v>
      </c>
      <c r="H3095">
        <v>6</v>
      </c>
      <c r="I3095" t="s">
        <v>10682</v>
      </c>
      <c r="J3095">
        <v>0</v>
      </c>
      <c r="K3095">
        <v>0</v>
      </c>
      <c r="L3095" t="s">
        <v>10727</v>
      </c>
      <c r="M3095">
        <v>43543</v>
      </c>
      <c r="N3095" t="s">
        <v>15901</v>
      </c>
      <c r="S3095" t="s">
        <v>15902</v>
      </c>
      <c r="T3095">
        <v>43102.456944444399</v>
      </c>
    </row>
    <row r="3096" spans="1:20" x14ac:dyDescent="0.25">
      <c r="A3096" t="s">
        <v>5004</v>
      </c>
      <c r="B3096" t="s">
        <v>15534</v>
      </c>
      <c r="C3096" t="s">
        <v>10681</v>
      </c>
      <c r="D3096" t="s">
        <v>10683</v>
      </c>
      <c r="E3096" t="s">
        <v>10685</v>
      </c>
      <c r="F3096">
        <v>49.99</v>
      </c>
      <c r="G3096">
        <v>299.94</v>
      </c>
      <c r="H3096">
        <v>6</v>
      </c>
      <c r="I3096" t="s">
        <v>10682</v>
      </c>
      <c r="J3096">
        <v>0</v>
      </c>
      <c r="K3096">
        <v>0</v>
      </c>
      <c r="L3096" t="s">
        <v>10835</v>
      </c>
      <c r="M3096">
        <v>43543</v>
      </c>
      <c r="N3096" t="s">
        <v>10803</v>
      </c>
      <c r="O3096" t="s">
        <v>10782</v>
      </c>
      <c r="Q3096" t="s">
        <v>10783</v>
      </c>
      <c r="S3096" t="s">
        <v>10804</v>
      </c>
      <c r="T3096">
        <v>43102.456863425898</v>
      </c>
    </row>
    <row r="3097" spans="1:20" x14ac:dyDescent="0.25">
      <c r="A3097" t="s">
        <v>5005</v>
      </c>
      <c r="B3097" t="s">
        <v>15903</v>
      </c>
      <c r="C3097" t="s">
        <v>10681</v>
      </c>
      <c r="D3097" t="s">
        <v>10683</v>
      </c>
      <c r="E3097" t="s">
        <v>10685</v>
      </c>
      <c r="F3097">
        <v>21.99</v>
      </c>
      <c r="G3097">
        <v>131.94</v>
      </c>
      <c r="H3097">
        <v>6</v>
      </c>
      <c r="I3097" t="s">
        <v>10682</v>
      </c>
      <c r="J3097">
        <v>0</v>
      </c>
      <c r="K3097">
        <v>0</v>
      </c>
      <c r="L3097" t="s">
        <v>10862</v>
      </c>
      <c r="M3097">
        <v>43543</v>
      </c>
      <c r="N3097" t="s">
        <v>10728</v>
      </c>
      <c r="O3097" t="s">
        <v>10701</v>
      </c>
      <c r="Q3097" t="s">
        <v>10702</v>
      </c>
      <c r="S3097" t="s">
        <v>10729</v>
      </c>
      <c r="T3097">
        <v>43102.456909722197</v>
      </c>
    </row>
    <row r="3098" spans="1:20" x14ac:dyDescent="0.25">
      <c r="A3098" t="s">
        <v>5006</v>
      </c>
      <c r="B3098" t="s">
        <v>15904</v>
      </c>
      <c r="C3098" t="s">
        <v>10681</v>
      </c>
      <c r="D3098" t="s">
        <v>10683</v>
      </c>
      <c r="E3098" t="s">
        <v>10685</v>
      </c>
      <c r="F3098">
        <v>39.99</v>
      </c>
      <c r="G3098">
        <v>239.94</v>
      </c>
      <c r="H3098">
        <v>6</v>
      </c>
      <c r="I3098" t="s">
        <v>10682</v>
      </c>
      <c r="J3098">
        <v>0</v>
      </c>
      <c r="K3098">
        <v>0</v>
      </c>
      <c r="L3098" t="s">
        <v>12455</v>
      </c>
      <c r="M3098">
        <v>43543</v>
      </c>
      <c r="N3098" t="s">
        <v>11836</v>
      </c>
      <c r="O3098" t="s">
        <v>10708</v>
      </c>
      <c r="Q3098" t="s">
        <v>10709</v>
      </c>
      <c r="S3098" t="s">
        <v>11837</v>
      </c>
      <c r="T3098">
        <v>43102.456921296303</v>
      </c>
    </row>
    <row r="3099" spans="1:20" x14ac:dyDescent="0.25">
      <c r="A3099" t="s">
        <v>15905</v>
      </c>
      <c r="B3099" t="s">
        <v>15906</v>
      </c>
      <c r="C3099" t="s">
        <v>10751</v>
      </c>
      <c r="D3099" t="s">
        <v>10683</v>
      </c>
      <c r="E3099" t="s">
        <v>10753</v>
      </c>
      <c r="F3099">
        <v>16.190000000000001</v>
      </c>
      <c r="G3099">
        <v>97.14</v>
      </c>
      <c r="H3099">
        <v>6</v>
      </c>
      <c r="I3099" t="s">
        <v>10682</v>
      </c>
      <c r="J3099">
        <v>0</v>
      </c>
      <c r="K3099">
        <v>0</v>
      </c>
      <c r="L3099" t="s">
        <v>10944</v>
      </c>
      <c r="M3099">
        <v>43586</v>
      </c>
      <c r="N3099" t="s">
        <v>11359</v>
      </c>
      <c r="O3099" t="s">
        <v>10762</v>
      </c>
      <c r="P3099" t="s">
        <v>10701</v>
      </c>
      <c r="Q3099" t="s">
        <v>10763</v>
      </c>
      <c r="R3099" t="s">
        <v>10702</v>
      </c>
      <c r="S3099" t="s">
        <v>11360</v>
      </c>
      <c r="T3099">
        <v>43102.456921296303</v>
      </c>
    </row>
    <row r="3100" spans="1:20" x14ac:dyDescent="0.25">
      <c r="A3100" t="s">
        <v>15907</v>
      </c>
      <c r="B3100" t="s">
        <v>15908</v>
      </c>
      <c r="C3100" t="s">
        <v>10751</v>
      </c>
      <c r="D3100" t="s">
        <v>10683</v>
      </c>
      <c r="E3100" t="s">
        <v>10753</v>
      </c>
      <c r="F3100">
        <v>27.99</v>
      </c>
      <c r="G3100">
        <v>335.88</v>
      </c>
      <c r="H3100">
        <v>12</v>
      </c>
      <c r="I3100" t="s">
        <v>10682</v>
      </c>
      <c r="J3100">
        <v>0</v>
      </c>
      <c r="K3100">
        <v>0</v>
      </c>
      <c r="L3100" t="s">
        <v>10722</v>
      </c>
      <c r="M3100">
        <v>43544</v>
      </c>
      <c r="N3100" t="s">
        <v>10837</v>
      </c>
      <c r="O3100" t="s">
        <v>10701</v>
      </c>
      <c r="Q3100" t="s">
        <v>10702</v>
      </c>
      <c r="S3100" t="s">
        <v>10838</v>
      </c>
      <c r="T3100">
        <v>43102.456956018497</v>
      </c>
    </row>
    <row r="3101" spans="1:20" x14ac:dyDescent="0.25">
      <c r="A3101" t="s">
        <v>5007</v>
      </c>
      <c r="B3101" t="s">
        <v>15909</v>
      </c>
      <c r="C3101" t="s">
        <v>10681</v>
      </c>
      <c r="D3101" t="s">
        <v>10683</v>
      </c>
      <c r="E3101" t="s">
        <v>10685</v>
      </c>
      <c r="F3101">
        <v>76.989999999999995</v>
      </c>
      <c r="G3101">
        <v>461.94</v>
      </c>
      <c r="H3101">
        <v>6</v>
      </c>
      <c r="I3101" t="s">
        <v>10682</v>
      </c>
      <c r="J3101">
        <v>14</v>
      </c>
      <c r="K3101">
        <v>0</v>
      </c>
      <c r="L3101" t="s">
        <v>10706</v>
      </c>
      <c r="M3101">
        <v>43557</v>
      </c>
      <c r="N3101" t="s">
        <v>10694</v>
      </c>
      <c r="O3101" t="s">
        <v>10695</v>
      </c>
      <c r="Q3101" t="s">
        <v>10696</v>
      </c>
      <c r="S3101" t="s">
        <v>10697</v>
      </c>
      <c r="T3101">
        <v>43102.457002314797</v>
      </c>
    </row>
    <row r="3102" spans="1:20" x14ac:dyDescent="0.25">
      <c r="A3102" t="s">
        <v>8883</v>
      </c>
      <c r="B3102" t="s">
        <v>15910</v>
      </c>
      <c r="C3102" t="s">
        <v>10751</v>
      </c>
      <c r="D3102" t="s">
        <v>10683</v>
      </c>
      <c r="E3102" t="s">
        <v>10753</v>
      </c>
      <c r="F3102">
        <v>17.989999999999998</v>
      </c>
      <c r="G3102">
        <v>107.94</v>
      </c>
      <c r="H3102">
        <v>6</v>
      </c>
      <c r="I3102" t="s">
        <v>10682</v>
      </c>
      <c r="J3102">
        <v>0</v>
      </c>
      <c r="K3102">
        <v>0</v>
      </c>
      <c r="L3102" t="s">
        <v>11406</v>
      </c>
      <c r="M3102">
        <v>43543</v>
      </c>
      <c r="N3102" t="s">
        <v>12119</v>
      </c>
      <c r="O3102" t="s">
        <v>10701</v>
      </c>
      <c r="Q3102" t="s">
        <v>10702</v>
      </c>
      <c r="S3102" t="s">
        <v>12120</v>
      </c>
      <c r="T3102">
        <v>43102.456979166702</v>
      </c>
    </row>
    <row r="3103" spans="1:20" x14ac:dyDescent="0.25">
      <c r="A3103" t="s">
        <v>5008</v>
      </c>
      <c r="B3103" t="s">
        <v>15911</v>
      </c>
      <c r="C3103" t="s">
        <v>10681</v>
      </c>
      <c r="D3103" t="s">
        <v>10683</v>
      </c>
      <c r="E3103" t="s">
        <v>10685</v>
      </c>
      <c r="F3103">
        <v>12.99</v>
      </c>
      <c r="G3103">
        <v>155.88</v>
      </c>
      <c r="H3103">
        <v>12</v>
      </c>
      <c r="I3103" t="s">
        <v>10682</v>
      </c>
      <c r="J3103">
        <v>0</v>
      </c>
      <c r="K3103">
        <v>0</v>
      </c>
      <c r="L3103" t="s">
        <v>10791</v>
      </c>
      <c r="M3103">
        <v>43543</v>
      </c>
      <c r="N3103" t="s">
        <v>10686</v>
      </c>
      <c r="O3103" t="s">
        <v>10687</v>
      </c>
      <c r="Q3103" t="s">
        <v>10688</v>
      </c>
      <c r="S3103" t="s">
        <v>10689</v>
      </c>
      <c r="T3103">
        <v>43102.456967592603</v>
      </c>
    </row>
    <row r="3104" spans="1:20" x14ac:dyDescent="0.25">
      <c r="A3104" t="s">
        <v>5009</v>
      </c>
      <c r="B3104" t="s">
        <v>15912</v>
      </c>
      <c r="C3104" t="s">
        <v>10751</v>
      </c>
      <c r="D3104" t="s">
        <v>10683</v>
      </c>
      <c r="E3104" t="s">
        <v>10753</v>
      </c>
      <c r="F3104">
        <v>29.99</v>
      </c>
      <c r="G3104">
        <v>179.94</v>
      </c>
      <c r="H3104">
        <v>6</v>
      </c>
      <c r="I3104" t="s">
        <v>10682</v>
      </c>
      <c r="J3104">
        <v>0</v>
      </c>
      <c r="K3104">
        <v>0</v>
      </c>
      <c r="L3104" t="s">
        <v>12440</v>
      </c>
      <c r="M3104">
        <v>43543</v>
      </c>
      <c r="N3104" t="s">
        <v>11983</v>
      </c>
      <c r="O3104" t="s">
        <v>11984</v>
      </c>
      <c r="Q3104" t="s">
        <v>11985</v>
      </c>
      <c r="S3104" t="s">
        <v>11986</v>
      </c>
      <c r="T3104">
        <v>43102.457013888903</v>
      </c>
    </row>
    <row r="3105" spans="1:20" x14ac:dyDescent="0.25">
      <c r="A3105" t="s">
        <v>5010</v>
      </c>
      <c r="B3105" t="s">
        <v>15913</v>
      </c>
      <c r="C3105" t="s">
        <v>10681</v>
      </c>
      <c r="D3105" t="s">
        <v>10683</v>
      </c>
      <c r="E3105" t="s">
        <v>10685</v>
      </c>
      <c r="F3105">
        <v>24.99</v>
      </c>
      <c r="G3105">
        <v>149.94</v>
      </c>
      <c r="H3105">
        <v>6</v>
      </c>
      <c r="I3105" t="s">
        <v>10682</v>
      </c>
      <c r="J3105">
        <v>0</v>
      </c>
      <c r="K3105">
        <v>0</v>
      </c>
      <c r="L3105" t="s">
        <v>11982</v>
      </c>
      <c r="M3105">
        <v>43543</v>
      </c>
      <c r="N3105" t="s">
        <v>13138</v>
      </c>
      <c r="O3105" t="s">
        <v>10747</v>
      </c>
      <c r="Q3105" t="s">
        <v>10748</v>
      </c>
      <c r="S3105" t="s">
        <v>13139</v>
      </c>
      <c r="T3105">
        <v>43102.456956018497</v>
      </c>
    </row>
    <row r="3106" spans="1:20" x14ac:dyDescent="0.25">
      <c r="A3106" t="s">
        <v>5011</v>
      </c>
      <c r="B3106" t="s">
        <v>15914</v>
      </c>
      <c r="C3106" t="s">
        <v>10751</v>
      </c>
      <c r="D3106" t="s">
        <v>10683</v>
      </c>
      <c r="E3106" t="s">
        <v>10836</v>
      </c>
      <c r="F3106">
        <v>11.99</v>
      </c>
      <c r="G3106">
        <v>143.88</v>
      </c>
      <c r="H3106">
        <v>12</v>
      </c>
      <c r="I3106" t="s">
        <v>10682</v>
      </c>
      <c r="J3106">
        <v>0</v>
      </c>
      <c r="K3106">
        <v>0</v>
      </c>
      <c r="L3106" t="s">
        <v>10717</v>
      </c>
      <c r="M3106">
        <v>43543</v>
      </c>
      <c r="N3106" t="s">
        <v>10718</v>
      </c>
      <c r="O3106" t="s">
        <v>10708</v>
      </c>
      <c r="Q3106" t="s">
        <v>10709</v>
      </c>
      <c r="S3106" t="s">
        <v>10719</v>
      </c>
      <c r="T3106">
        <v>43102.456921296303</v>
      </c>
    </row>
    <row r="3107" spans="1:20" x14ac:dyDescent="0.25">
      <c r="A3107" t="s">
        <v>5012</v>
      </c>
      <c r="B3107" t="s">
        <v>15915</v>
      </c>
      <c r="C3107" t="s">
        <v>10681</v>
      </c>
      <c r="D3107" t="s">
        <v>10683</v>
      </c>
      <c r="E3107" t="s">
        <v>10685</v>
      </c>
      <c r="F3107">
        <v>23.99</v>
      </c>
      <c r="G3107">
        <v>143.94</v>
      </c>
      <c r="H3107">
        <v>6</v>
      </c>
      <c r="I3107" t="s">
        <v>10682</v>
      </c>
      <c r="J3107">
        <v>0</v>
      </c>
      <c r="K3107">
        <v>0</v>
      </c>
      <c r="L3107" t="s">
        <v>10727</v>
      </c>
      <c r="M3107">
        <v>43543</v>
      </c>
      <c r="N3107" t="s">
        <v>11884</v>
      </c>
      <c r="O3107" t="s">
        <v>10701</v>
      </c>
      <c r="Q3107" t="s">
        <v>10702</v>
      </c>
      <c r="S3107" t="s">
        <v>11885</v>
      </c>
      <c r="T3107">
        <v>43102.456944444399</v>
      </c>
    </row>
    <row r="3108" spans="1:20" x14ac:dyDescent="0.25">
      <c r="A3108" t="s">
        <v>8884</v>
      </c>
      <c r="B3108" t="s">
        <v>15916</v>
      </c>
      <c r="C3108" t="s">
        <v>10691</v>
      </c>
      <c r="D3108" t="s">
        <v>10683</v>
      </c>
      <c r="E3108" t="s">
        <v>10693</v>
      </c>
      <c r="F3108">
        <v>13.19</v>
      </c>
      <c r="G3108">
        <v>79.14</v>
      </c>
      <c r="H3108">
        <v>6</v>
      </c>
      <c r="I3108" t="s">
        <v>10682</v>
      </c>
      <c r="J3108">
        <v>0</v>
      </c>
      <c r="K3108">
        <v>0</v>
      </c>
      <c r="L3108" t="s">
        <v>10727</v>
      </c>
      <c r="M3108">
        <v>43528</v>
      </c>
      <c r="N3108" t="s">
        <v>11884</v>
      </c>
      <c r="O3108" t="s">
        <v>10701</v>
      </c>
      <c r="Q3108" t="s">
        <v>10702</v>
      </c>
      <c r="S3108" t="s">
        <v>11885</v>
      </c>
      <c r="T3108">
        <v>43102.456944444399</v>
      </c>
    </row>
    <row r="3109" spans="1:20" x14ac:dyDescent="0.25">
      <c r="A3109" t="s">
        <v>5013</v>
      </c>
      <c r="B3109" t="s">
        <v>15917</v>
      </c>
      <c r="C3109" t="s">
        <v>10681</v>
      </c>
      <c r="D3109" t="s">
        <v>10683</v>
      </c>
      <c r="E3109" t="s">
        <v>10685</v>
      </c>
      <c r="F3109">
        <v>23.99</v>
      </c>
      <c r="G3109">
        <v>143.94</v>
      </c>
      <c r="H3109">
        <v>6</v>
      </c>
      <c r="I3109" t="s">
        <v>10682</v>
      </c>
      <c r="J3109">
        <v>0</v>
      </c>
      <c r="K3109">
        <v>0</v>
      </c>
      <c r="L3109" t="s">
        <v>15918</v>
      </c>
      <c r="M3109">
        <v>43528</v>
      </c>
      <c r="N3109" t="s">
        <v>11884</v>
      </c>
      <c r="O3109" t="s">
        <v>10701</v>
      </c>
      <c r="Q3109" t="s">
        <v>10702</v>
      </c>
      <c r="S3109" t="s">
        <v>11885</v>
      </c>
      <c r="T3109">
        <v>43102.456909722197</v>
      </c>
    </row>
    <row r="3110" spans="1:20" x14ac:dyDescent="0.25">
      <c r="A3110" t="s">
        <v>8885</v>
      </c>
      <c r="B3110" t="s">
        <v>15919</v>
      </c>
      <c r="C3110" t="s">
        <v>10751</v>
      </c>
      <c r="D3110" t="s">
        <v>10683</v>
      </c>
      <c r="E3110" t="s">
        <v>10693</v>
      </c>
      <c r="F3110">
        <v>29.99</v>
      </c>
      <c r="G3110">
        <v>179.94</v>
      </c>
      <c r="H3110">
        <v>6</v>
      </c>
      <c r="I3110" t="s">
        <v>10682</v>
      </c>
      <c r="J3110">
        <v>0</v>
      </c>
      <c r="K3110">
        <v>0</v>
      </c>
      <c r="L3110" t="s">
        <v>10864</v>
      </c>
      <c r="M3110">
        <v>43586</v>
      </c>
      <c r="N3110" t="s">
        <v>11359</v>
      </c>
      <c r="O3110" t="s">
        <v>10762</v>
      </c>
      <c r="P3110" t="s">
        <v>10701</v>
      </c>
      <c r="Q3110" t="s">
        <v>10763</v>
      </c>
      <c r="R3110" t="s">
        <v>10702</v>
      </c>
      <c r="S3110" t="s">
        <v>11360</v>
      </c>
      <c r="T3110">
        <v>43102.456875000003</v>
      </c>
    </row>
    <row r="3111" spans="1:20" x14ac:dyDescent="0.25">
      <c r="A3111" t="s">
        <v>5014</v>
      </c>
      <c r="B3111" t="s">
        <v>15920</v>
      </c>
      <c r="C3111" t="s">
        <v>10681</v>
      </c>
      <c r="D3111" t="s">
        <v>10683</v>
      </c>
      <c r="E3111" t="s">
        <v>10685</v>
      </c>
      <c r="F3111">
        <v>19.989999999999998</v>
      </c>
      <c r="G3111">
        <v>239.88</v>
      </c>
      <c r="H3111">
        <v>12</v>
      </c>
      <c r="I3111" t="s">
        <v>10682</v>
      </c>
      <c r="J3111">
        <v>0</v>
      </c>
      <c r="K3111">
        <v>0</v>
      </c>
      <c r="L3111" t="s">
        <v>10831</v>
      </c>
      <c r="M3111">
        <v>44042</v>
      </c>
      <c r="N3111" t="s">
        <v>11963</v>
      </c>
      <c r="O3111" t="s">
        <v>10708</v>
      </c>
      <c r="P3111" t="s">
        <v>10708</v>
      </c>
      <c r="Q3111" t="s">
        <v>10709</v>
      </c>
      <c r="R3111" t="s">
        <v>10709</v>
      </c>
      <c r="S3111" t="s">
        <v>11964</v>
      </c>
      <c r="T3111">
        <v>43102.456956018497</v>
      </c>
    </row>
    <row r="3112" spans="1:20" x14ac:dyDescent="0.25">
      <c r="A3112" t="s">
        <v>15921</v>
      </c>
      <c r="B3112" t="s">
        <v>15922</v>
      </c>
      <c r="C3112" t="s">
        <v>10691</v>
      </c>
      <c r="D3112" t="s">
        <v>10683</v>
      </c>
      <c r="E3112" t="s">
        <v>10693</v>
      </c>
      <c r="F3112">
        <v>22.19</v>
      </c>
      <c r="G3112">
        <v>133.13999999999999</v>
      </c>
      <c r="H3112">
        <v>6</v>
      </c>
      <c r="I3112" t="s">
        <v>10682</v>
      </c>
      <c r="J3112">
        <v>0</v>
      </c>
      <c r="K3112">
        <v>0</v>
      </c>
      <c r="L3112" t="s">
        <v>10916</v>
      </c>
      <c r="M3112">
        <v>43543</v>
      </c>
      <c r="N3112" t="s">
        <v>13477</v>
      </c>
      <c r="S3112" t="s">
        <v>13478</v>
      </c>
      <c r="T3112">
        <v>43102.456909722197</v>
      </c>
    </row>
    <row r="3113" spans="1:20" x14ac:dyDescent="0.25">
      <c r="A3113" t="s">
        <v>5015</v>
      </c>
      <c r="B3113" t="s">
        <v>15923</v>
      </c>
      <c r="C3113" t="s">
        <v>10681</v>
      </c>
      <c r="D3113" t="s">
        <v>10683</v>
      </c>
      <c r="E3113" t="s">
        <v>10685</v>
      </c>
      <c r="F3113">
        <v>35.99</v>
      </c>
      <c r="G3113">
        <v>215.94</v>
      </c>
      <c r="H3113">
        <v>6</v>
      </c>
      <c r="I3113" t="s">
        <v>10682</v>
      </c>
      <c r="J3113">
        <v>0</v>
      </c>
      <c r="K3113">
        <v>0</v>
      </c>
      <c r="L3113" t="s">
        <v>15855</v>
      </c>
      <c r="M3113">
        <v>43546</v>
      </c>
      <c r="N3113" t="s">
        <v>10700</v>
      </c>
      <c r="O3113" t="s">
        <v>10701</v>
      </c>
      <c r="Q3113" t="s">
        <v>10702</v>
      </c>
      <c r="S3113" t="s">
        <v>10703</v>
      </c>
      <c r="T3113">
        <v>43102.456932870402</v>
      </c>
    </row>
    <row r="3114" spans="1:20" x14ac:dyDescent="0.25">
      <c r="A3114" t="s">
        <v>15924</v>
      </c>
      <c r="B3114" t="s">
        <v>15925</v>
      </c>
      <c r="C3114" t="s">
        <v>10751</v>
      </c>
      <c r="D3114" t="s">
        <v>10683</v>
      </c>
      <c r="E3114" t="s">
        <v>10693</v>
      </c>
      <c r="F3114">
        <v>11.99</v>
      </c>
      <c r="G3114">
        <v>71.94</v>
      </c>
      <c r="H3114">
        <v>6</v>
      </c>
      <c r="I3114" t="s">
        <v>10682</v>
      </c>
      <c r="J3114">
        <v>0</v>
      </c>
      <c r="K3114">
        <v>0</v>
      </c>
      <c r="L3114" t="s">
        <v>10831</v>
      </c>
      <c r="M3114">
        <v>43608</v>
      </c>
      <c r="N3114" t="s">
        <v>12673</v>
      </c>
      <c r="O3114" t="s">
        <v>10687</v>
      </c>
      <c r="Q3114" t="s">
        <v>10688</v>
      </c>
      <c r="S3114" t="s">
        <v>12674</v>
      </c>
      <c r="T3114">
        <v>43102.456956018497</v>
      </c>
    </row>
    <row r="3115" spans="1:20" x14ac:dyDescent="0.25">
      <c r="A3115" t="s">
        <v>8886</v>
      </c>
      <c r="B3115" t="s">
        <v>15926</v>
      </c>
      <c r="C3115" t="s">
        <v>10751</v>
      </c>
      <c r="D3115" t="s">
        <v>10683</v>
      </c>
      <c r="E3115" t="s">
        <v>10753</v>
      </c>
      <c r="F3115">
        <v>32.99</v>
      </c>
      <c r="G3115">
        <v>197.94</v>
      </c>
      <c r="H3115">
        <v>6</v>
      </c>
      <c r="I3115" t="s">
        <v>10682</v>
      </c>
      <c r="J3115">
        <v>0</v>
      </c>
      <c r="K3115">
        <v>0</v>
      </c>
      <c r="L3115" t="s">
        <v>11982</v>
      </c>
      <c r="M3115">
        <v>43629</v>
      </c>
      <c r="N3115" t="s">
        <v>15927</v>
      </c>
      <c r="O3115" t="s">
        <v>10708</v>
      </c>
      <c r="Q3115" t="s">
        <v>10709</v>
      </c>
      <c r="S3115" t="s">
        <v>15928</v>
      </c>
      <c r="T3115">
        <v>43102.456956018497</v>
      </c>
    </row>
    <row r="3116" spans="1:20" x14ac:dyDescent="0.25">
      <c r="A3116" t="s">
        <v>8887</v>
      </c>
      <c r="B3116" t="s">
        <v>15929</v>
      </c>
      <c r="C3116" t="s">
        <v>10751</v>
      </c>
      <c r="D3116" t="s">
        <v>10683</v>
      </c>
      <c r="E3116" t="s">
        <v>10753</v>
      </c>
      <c r="F3116">
        <v>20.99</v>
      </c>
      <c r="G3116">
        <v>125.94</v>
      </c>
      <c r="H3116">
        <v>6</v>
      </c>
      <c r="I3116" t="s">
        <v>10682</v>
      </c>
      <c r="J3116">
        <v>0</v>
      </c>
      <c r="K3116">
        <v>0</v>
      </c>
      <c r="L3116" t="s">
        <v>11982</v>
      </c>
      <c r="M3116">
        <v>43629</v>
      </c>
      <c r="N3116" t="s">
        <v>15927</v>
      </c>
      <c r="O3116" t="s">
        <v>10708</v>
      </c>
      <c r="Q3116" t="s">
        <v>10709</v>
      </c>
      <c r="S3116" t="s">
        <v>15928</v>
      </c>
      <c r="T3116">
        <v>43102.456956018497</v>
      </c>
    </row>
    <row r="3117" spans="1:20" x14ac:dyDescent="0.25">
      <c r="A3117" t="s">
        <v>8888</v>
      </c>
      <c r="B3117" t="s">
        <v>15930</v>
      </c>
      <c r="C3117" t="s">
        <v>10691</v>
      </c>
      <c r="D3117" t="s">
        <v>10683</v>
      </c>
      <c r="E3117" t="s">
        <v>10693</v>
      </c>
      <c r="F3117">
        <v>10.79</v>
      </c>
      <c r="G3117">
        <v>64.760000000000005</v>
      </c>
      <c r="H3117">
        <v>6</v>
      </c>
      <c r="I3117" t="s">
        <v>10682</v>
      </c>
      <c r="J3117">
        <v>0</v>
      </c>
      <c r="K3117">
        <v>0</v>
      </c>
      <c r="L3117" t="s">
        <v>11175</v>
      </c>
      <c r="M3117">
        <v>43629</v>
      </c>
      <c r="N3117" t="s">
        <v>11609</v>
      </c>
      <c r="O3117" t="s">
        <v>10687</v>
      </c>
      <c r="Q3117" t="s">
        <v>10688</v>
      </c>
      <c r="S3117" t="s">
        <v>11610</v>
      </c>
      <c r="T3117">
        <v>43102.456956018497</v>
      </c>
    </row>
    <row r="3118" spans="1:20" x14ac:dyDescent="0.25">
      <c r="A3118" t="s">
        <v>15931</v>
      </c>
      <c r="B3118" t="s">
        <v>15932</v>
      </c>
      <c r="C3118" t="s">
        <v>10751</v>
      </c>
      <c r="D3118" t="s">
        <v>10683</v>
      </c>
      <c r="E3118" t="s">
        <v>10693</v>
      </c>
      <c r="F3118">
        <v>179.99</v>
      </c>
      <c r="G3118">
        <v>719.96</v>
      </c>
      <c r="H3118">
        <v>4</v>
      </c>
      <c r="I3118" t="s">
        <v>10682</v>
      </c>
      <c r="J3118">
        <v>0</v>
      </c>
      <c r="K3118">
        <v>0</v>
      </c>
      <c r="L3118" t="s">
        <v>10835</v>
      </c>
      <c r="M3118">
        <v>43635</v>
      </c>
      <c r="N3118" t="s">
        <v>10686</v>
      </c>
      <c r="O3118" t="s">
        <v>10687</v>
      </c>
      <c r="Q3118" t="s">
        <v>10688</v>
      </c>
      <c r="S3118" t="s">
        <v>10689</v>
      </c>
      <c r="T3118">
        <v>43102.456863425898</v>
      </c>
    </row>
    <row r="3119" spans="1:20" x14ac:dyDescent="0.25">
      <c r="A3119" t="s">
        <v>15933</v>
      </c>
      <c r="B3119" t="s">
        <v>15934</v>
      </c>
      <c r="C3119" t="s">
        <v>10751</v>
      </c>
      <c r="D3119" t="s">
        <v>10752</v>
      </c>
      <c r="E3119" t="s">
        <v>10753</v>
      </c>
      <c r="F3119">
        <v>41.99</v>
      </c>
      <c r="G3119">
        <v>251.94</v>
      </c>
      <c r="H3119">
        <v>6</v>
      </c>
      <c r="I3119" t="s">
        <v>10682</v>
      </c>
      <c r="J3119">
        <v>0</v>
      </c>
      <c r="K3119">
        <v>0</v>
      </c>
      <c r="L3119" t="s">
        <v>10758</v>
      </c>
      <c r="N3119" t="s">
        <v>10700</v>
      </c>
      <c r="O3119" t="s">
        <v>10701</v>
      </c>
      <c r="Q3119" t="s">
        <v>10702</v>
      </c>
      <c r="S3119" t="s">
        <v>10703</v>
      </c>
      <c r="T3119">
        <v>43109.404224537</v>
      </c>
    </row>
    <row r="3120" spans="1:20" x14ac:dyDescent="0.25">
      <c r="A3120" t="s">
        <v>15935</v>
      </c>
      <c r="B3120" t="s">
        <v>15936</v>
      </c>
      <c r="C3120" t="s">
        <v>10751</v>
      </c>
      <c r="D3120" t="s">
        <v>10752</v>
      </c>
      <c r="E3120" t="s">
        <v>10753</v>
      </c>
      <c r="F3120">
        <v>37.99</v>
      </c>
      <c r="G3120">
        <v>227.94</v>
      </c>
      <c r="H3120">
        <v>6</v>
      </c>
      <c r="I3120" t="s">
        <v>10682</v>
      </c>
      <c r="J3120">
        <v>9</v>
      </c>
      <c r="K3120">
        <v>0</v>
      </c>
      <c r="L3120" t="s">
        <v>10731</v>
      </c>
      <c r="M3120">
        <v>43368</v>
      </c>
      <c r="N3120" t="s">
        <v>10700</v>
      </c>
      <c r="O3120" t="s">
        <v>10701</v>
      </c>
      <c r="Q3120" t="s">
        <v>10702</v>
      </c>
      <c r="S3120" t="s">
        <v>10703</v>
      </c>
      <c r="T3120">
        <v>43102.456875000003</v>
      </c>
    </row>
    <row r="3121" spans="1:20" x14ac:dyDescent="0.25">
      <c r="A3121" t="s">
        <v>5016</v>
      </c>
      <c r="B3121" t="s">
        <v>15937</v>
      </c>
      <c r="C3121" t="s">
        <v>10681</v>
      </c>
      <c r="D3121" t="s">
        <v>10683</v>
      </c>
      <c r="E3121" t="s">
        <v>10685</v>
      </c>
      <c r="F3121">
        <v>26.99</v>
      </c>
      <c r="G3121">
        <v>323.88</v>
      </c>
      <c r="H3121">
        <v>12</v>
      </c>
      <c r="I3121" t="s">
        <v>10682</v>
      </c>
      <c r="J3121">
        <v>0</v>
      </c>
      <c r="K3121">
        <v>0</v>
      </c>
      <c r="L3121" t="s">
        <v>11042</v>
      </c>
      <c r="M3121">
        <v>43665</v>
      </c>
      <c r="N3121" t="s">
        <v>10732</v>
      </c>
      <c r="O3121" t="s">
        <v>10687</v>
      </c>
      <c r="Q3121" t="s">
        <v>10688</v>
      </c>
      <c r="S3121" t="s">
        <v>10733</v>
      </c>
      <c r="T3121">
        <v>43102.457013888903</v>
      </c>
    </row>
    <row r="3122" spans="1:20" x14ac:dyDescent="0.25">
      <c r="A3122" t="s">
        <v>5017</v>
      </c>
      <c r="B3122" t="s">
        <v>15837</v>
      </c>
      <c r="C3122" t="s">
        <v>10681</v>
      </c>
      <c r="D3122" t="s">
        <v>10683</v>
      </c>
      <c r="E3122" t="s">
        <v>10685</v>
      </c>
      <c r="F3122">
        <v>56.99</v>
      </c>
      <c r="G3122">
        <v>341.94</v>
      </c>
      <c r="H3122">
        <v>6</v>
      </c>
      <c r="I3122" t="s">
        <v>10682</v>
      </c>
      <c r="J3122">
        <v>0</v>
      </c>
      <c r="K3122">
        <v>0</v>
      </c>
      <c r="L3122" t="s">
        <v>10731</v>
      </c>
      <c r="M3122">
        <v>43665</v>
      </c>
      <c r="N3122" t="s">
        <v>10732</v>
      </c>
      <c r="O3122" t="s">
        <v>10687</v>
      </c>
      <c r="Q3122" t="s">
        <v>10688</v>
      </c>
      <c r="S3122" t="s">
        <v>10733</v>
      </c>
      <c r="T3122">
        <v>43102.456875000003</v>
      </c>
    </row>
    <row r="3123" spans="1:20" x14ac:dyDescent="0.25">
      <c r="A3123" t="s">
        <v>15938</v>
      </c>
      <c r="B3123" t="s">
        <v>15939</v>
      </c>
      <c r="C3123" t="s">
        <v>10751</v>
      </c>
      <c r="D3123" t="s">
        <v>10683</v>
      </c>
      <c r="E3123" t="s">
        <v>10753</v>
      </c>
      <c r="F3123">
        <v>274.99</v>
      </c>
      <c r="G3123">
        <v>824.97</v>
      </c>
      <c r="H3123">
        <v>3</v>
      </c>
      <c r="I3123" t="s">
        <v>10682</v>
      </c>
      <c r="J3123">
        <v>0</v>
      </c>
      <c r="K3123">
        <v>0</v>
      </c>
      <c r="L3123" t="s">
        <v>10706</v>
      </c>
      <c r="M3123">
        <v>43665</v>
      </c>
      <c r="N3123" t="s">
        <v>10707</v>
      </c>
      <c r="O3123" t="s">
        <v>10708</v>
      </c>
      <c r="Q3123" t="s">
        <v>10709</v>
      </c>
      <c r="S3123" t="s">
        <v>10710</v>
      </c>
      <c r="T3123">
        <v>43102.457002314797</v>
      </c>
    </row>
    <row r="3124" spans="1:20" x14ac:dyDescent="0.25">
      <c r="A3124" t="s">
        <v>5018</v>
      </c>
      <c r="B3124" t="s">
        <v>15940</v>
      </c>
      <c r="C3124" t="s">
        <v>10681</v>
      </c>
      <c r="D3124" t="s">
        <v>10683</v>
      </c>
      <c r="E3124" t="s">
        <v>10685</v>
      </c>
      <c r="F3124">
        <v>16.989999999999998</v>
      </c>
      <c r="G3124">
        <v>203.88</v>
      </c>
      <c r="H3124">
        <v>12</v>
      </c>
      <c r="I3124" t="s">
        <v>10682</v>
      </c>
      <c r="J3124">
        <v>0</v>
      </c>
      <c r="K3124">
        <v>0</v>
      </c>
      <c r="L3124" t="s">
        <v>10862</v>
      </c>
      <c r="M3124">
        <v>43665</v>
      </c>
      <c r="N3124" t="s">
        <v>10746</v>
      </c>
      <c r="O3124" t="s">
        <v>10747</v>
      </c>
      <c r="Q3124" t="s">
        <v>10748</v>
      </c>
      <c r="S3124" t="s">
        <v>10749</v>
      </c>
      <c r="T3124">
        <v>43102.456909722197</v>
      </c>
    </row>
    <row r="3125" spans="1:20" x14ac:dyDescent="0.25">
      <c r="A3125" t="s">
        <v>5019</v>
      </c>
      <c r="B3125" t="s">
        <v>15941</v>
      </c>
      <c r="C3125" t="s">
        <v>10681</v>
      </c>
      <c r="D3125" t="s">
        <v>10683</v>
      </c>
      <c r="E3125" t="s">
        <v>10685</v>
      </c>
      <c r="F3125">
        <v>21.99</v>
      </c>
      <c r="G3125">
        <v>131.94</v>
      </c>
      <c r="H3125">
        <v>6</v>
      </c>
      <c r="I3125" t="s">
        <v>10682</v>
      </c>
      <c r="J3125">
        <v>0</v>
      </c>
      <c r="K3125">
        <v>0</v>
      </c>
      <c r="L3125" t="s">
        <v>10731</v>
      </c>
      <c r="M3125">
        <v>43668</v>
      </c>
      <c r="N3125" t="s">
        <v>10874</v>
      </c>
      <c r="O3125" t="s">
        <v>10701</v>
      </c>
      <c r="P3125" t="s">
        <v>10708</v>
      </c>
      <c r="Q3125" t="s">
        <v>10702</v>
      </c>
      <c r="R3125" t="s">
        <v>10709</v>
      </c>
      <c r="S3125" t="s">
        <v>10875</v>
      </c>
      <c r="T3125">
        <v>43102.456875000003</v>
      </c>
    </row>
    <row r="3126" spans="1:20" x14ac:dyDescent="0.25">
      <c r="A3126" t="s">
        <v>5020</v>
      </c>
      <c r="B3126" t="s">
        <v>15942</v>
      </c>
      <c r="C3126" t="s">
        <v>10751</v>
      </c>
      <c r="D3126" t="s">
        <v>10683</v>
      </c>
      <c r="E3126" t="s">
        <v>10693</v>
      </c>
      <c r="F3126">
        <v>11.99</v>
      </c>
      <c r="G3126">
        <v>143.88</v>
      </c>
      <c r="H3126">
        <v>12</v>
      </c>
      <c r="I3126" t="s">
        <v>10682</v>
      </c>
      <c r="J3126">
        <v>0</v>
      </c>
      <c r="K3126">
        <v>0</v>
      </c>
      <c r="L3126" t="s">
        <v>10731</v>
      </c>
      <c r="M3126">
        <v>43709</v>
      </c>
      <c r="N3126" t="s">
        <v>10761</v>
      </c>
      <c r="O3126" t="s">
        <v>10762</v>
      </c>
      <c r="P3126" t="s">
        <v>10708</v>
      </c>
      <c r="Q3126" t="s">
        <v>10763</v>
      </c>
      <c r="R3126" t="s">
        <v>10709</v>
      </c>
      <c r="S3126" t="s">
        <v>10764</v>
      </c>
      <c r="T3126">
        <v>43102.456875000003</v>
      </c>
    </row>
    <row r="3127" spans="1:20" x14ac:dyDescent="0.25">
      <c r="A3127" t="s">
        <v>5021</v>
      </c>
      <c r="B3127" t="s">
        <v>15943</v>
      </c>
      <c r="C3127" t="s">
        <v>10751</v>
      </c>
      <c r="D3127" t="s">
        <v>10683</v>
      </c>
      <c r="E3127" t="s">
        <v>10753</v>
      </c>
      <c r="F3127">
        <v>21.99</v>
      </c>
      <c r="G3127">
        <v>263.88</v>
      </c>
      <c r="H3127">
        <v>12</v>
      </c>
      <c r="I3127" t="s">
        <v>10682</v>
      </c>
      <c r="J3127">
        <v>0</v>
      </c>
      <c r="K3127">
        <v>0</v>
      </c>
      <c r="L3127" t="s">
        <v>10916</v>
      </c>
      <c r="M3127">
        <v>43668</v>
      </c>
      <c r="N3127" t="s">
        <v>10991</v>
      </c>
      <c r="O3127" t="s">
        <v>10992</v>
      </c>
      <c r="Q3127" t="s">
        <v>10993</v>
      </c>
      <c r="S3127" t="s">
        <v>10994</v>
      </c>
      <c r="T3127">
        <v>43102.456909722197</v>
      </c>
    </row>
    <row r="3128" spans="1:20" x14ac:dyDescent="0.25">
      <c r="A3128" t="s">
        <v>15944</v>
      </c>
      <c r="B3128" t="s">
        <v>15945</v>
      </c>
      <c r="C3128" t="s">
        <v>10691</v>
      </c>
      <c r="D3128" t="s">
        <v>10683</v>
      </c>
      <c r="E3128" t="s">
        <v>10693</v>
      </c>
      <c r="F3128">
        <v>32.99</v>
      </c>
      <c r="G3128">
        <v>197.94</v>
      </c>
      <c r="H3128">
        <v>6</v>
      </c>
      <c r="I3128" t="s">
        <v>10682</v>
      </c>
      <c r="J3128">
        <v>10</v>
      </c>
      <c r="K3128">
        <v>0</v>
      </c>
      <c r="L3128" t="s">
        <v>10731</v>
      </c>
      <c r="M3128">
        <v>43668</v>
      </c>
      <c r="N3128" t="s">
        <v>10991</v>
      </c>
      <c r="O3128" t="s">
        <v>10992</v>
      </c>
      <c r="Q3128" t="s">
        <v>10993</v>
      </c>
      <c r="S3128" t="s">
        <v>10994</v>
      </c>
      <c r="T3128">
        <v>43102.456875000003</v>
      </c>
    </row>
    <row r="3129" spans="1:20" x14ac:dyDescent="0.25">
      <c r="A3129" t="s">
        <v>5022</v>
      </c>
      <c r="B3129" t="s">
        <v>15946</v>
      </c>
      <c r="C3129" t="s">
        <v>10681</v>
      </c>
      <c r="D3129" t="s">
        <v>10683</v>
      </c>
      <c r="E3129" t="s">
        <v>10685</v>
      </c>
      <c r="F3129">
        <v>39.99</v>
      </c>
      <c r="G3129">
        <v>239.94</v>
      </c>
      <c r="H3129">
        <v>6</v>
      </c>
      <c r="I3129" t="s">
        <v>10682</v>
      </c>
      <c r="J3129">
        <v>0</v>
      </c>
      <c r="K3129">
        <v>0</v>
      </c>
      <c r="L3129" t="s">
        <v>10731</v>
      </c>
      <c r="M3129">
        <v>43665</v>
      </c>
      <c r="N3129" t="s">
        <v>11321</v>
      </c>
      <c r="O3129" t="s">
        <v>10701</v>
      </c>
      <c r="Q3129" t="s">
        <v>10702</v>
      </c>
      <c r="S3129" t="s">
        <v>11322</v>
      </c>
      <c r="T3129">
        <v>43102.456875000003</v>
      </c>
    </row>
    <row r="3130" spans="1:20" x14ac:dyDescent="0.25">
      <c r="A3130" t="s">
        <v>5023</v>
      </c>
      <c r="B3130" t="s">
        <v>15947</v>
      </c>
      <c r="C3130" t="s">
        <v>10751</v>
      </c>
      <c r="D3130" t="s">
        <v>10683</v>
      </c>
      <c r="E3130" t="s">
        <v>10693</v>
      </c>
      <c r="F3130">
        <v>18.59</v>
      </c>
      <c r="G3130">
        <v>111.54</v>
      </c>
      <c r="H3130">
        <v>6</v>
      </c>
      <c r="I3130" t="s">
        <v>10682</v>
      </c>
      <c r="J3130">
        <v>0</v>
      </c>
      <c r="K3130">
        <v>0</v>
      </c>
      <c r="L3130" t="s">
        <v>10835</v>
      </c>
      <c r="M3130">
        <v>43664</v>
      </c>
      <c r="N3130" t="s">
        <v>10732</v>
      </c>
      <c r="O3130" t="s">
        <v>10687</v>
      </c>
      <c r="Q3130" t="s">
        <v>10688</v>
      </c>
      <c r="S3130" t="s">
        <v>10733</v>
      </c>
      <c r="T3130">
        <v>43102.456863425898</v>
      </c>
    </row>
    <row r="3131" spans="1:20" x14ac:dyDescent="0.25">
      <c r="A3131" t="s">
        <v>15948</v>
      </c>
      <c r="B3131" t="s">
        <v>15949</v>
      </c>
      <c r="C3131" t="s">
        <v>10751</v>
      </c>
      <c r="D3131" t="s">
        <v>10683</v>
      </c>
      <c r="E3131" t="s">
        <v>10753</v>
      </c>
      <c r="F3131">
        <v>99.99</v>
      </c>
      <c r="G3131">
        <v>599.94000000000005</v>
      </c>
      <c r="H3131">
        <v>6</v>
      </c>
      <c r="I3131" t="s">
        <v>10682</v>
      </c>
      <c r="J3131">
        <v>0</v>
      </c>
      <c r="K3131">
        <v>0</v>
      </c>
      <c r="L3131" t="s">
        <v>11042</v>
      </c>
      <c r="M3131">
        <v>43664</v>
      </c>
      <c r="N3131" t="s">
        <v>10732</v>
      </c>
      <c r="O3131" t="s">
        <v>10687</v>
      </c>
      <c r="Q3131" t="s">
        <v>10688</v>
      </c>
      <c r="S3131" t="s">
        <v>10733</v>
      </c>
      <c r="T3131">
        <v>43102.457013888903</v>
      </c>
    </row>
    <row r="3132" spans="1:20" x14ac:dyDescent="0.25">
      <c r="A3132" t="s">
        <v>5024</v>
      </c>
      <c r="B3132" t="s">
        <v>15950</v>
      </c>
      <c r="C3132" t="s">
        <v>10681</v>
      </c>
      <c r="D3132" t="s">
        <v>10683</v>
      </c>
      <c r="E3132" t="s">
        <v>10685</v>
      </c>
      <c r="F3132">
        <v>47.99</v>
      </c>
      <c r="G3132">
        <v>287.94</v>
      </c>
      <c r="H3132">
        <v>6</v>
      </c>
      <c r="I3132" t="s">
        <v>10682</v>
      </c>
      <c r="J3132">
        <v>6</v>
      </c>
      <c r="K3132">
        <v>0</v>
      </c>
      <c r="L3132" t="s">
        <v>11406</v>
      </c>
      <c r="M3132">
        <v>43665</v>
      </c>
      <c r="N3132" t="s">
        <v>10781</v>
      </c>
      <c r="O3132" t="s">
        <v>10782</v>
      </c>
      <c r="Q3132" t="s">
        <v>10783</v>
      </c>
      <c r="S3132" t="s">
        <v>10784</v>
      </c>
      <c r="T3132">
        <v>43102.456979166702</v>
      </c>
    </row>
    <row r="3133" spans="1:20" x14ac:dyDescent="0.25">
      <c r="A3133" t="s">
        <v>5025</v>
      </c>
      <c r="B3133" t="s">
        <v>15951</v>
      </c>
      <c r="C3133" t="s">
        <v>10751</v>
      </c>
      <c r="D3133" t="s">
        <v>10683</v>
      </c>
      <c r="E3133" t="s">
        <v>10836</v>
      </c>
      <c r="F3133">
        <v>17.989999999999998</v>
      </c>
      <c r="G3133">
        <v>107.94</v>
      </c>
      <c r="H3133">
        <v>6</v>
      </c>
      <c r="I3133" t="s">
        <v>10682</v>
      </c>
      <c r="J3133">
        <v>0</v>
      </c>
      <c r="K3133">
        <v>0</v>
      </c>
      <c r="L3133" t="s">
        <v>10731</v>
      </c>
      <c r="M3133">
        <v>43678</v>
      </c>
      <c r="N3133" t="s">
        <v>11051</v>
      </c>
      <c r="O3133" t="s">
        <v>10708</v>
      </c>
      <c r="P3133" t="s">
        <v>10701</v>
      </c>
      <c r="Q3133" t="s">
        <v>10709</v>
      </c>
      <c r="R3133" t="s">
        <v>10702</v>
      </c>
      <c r="S3133" t="s">
        <v>11052</v>
      </c>
      <c r="T3133">
        <v>43102.456875000003</v>
      </c>
    </row>
    <row r="3134" spans="1:20" x14ac:dyDescent="0.25">
      <c r="A3134" t="s">
        <v>5026</v>
      </c>
      <c r="B3134" t="s">
        <v>15952</v>
      </c>
      <c r="C3134" t="s">
        <v>10681</v>
      </c>
      <c r="D3134" t="s">
        <v>10683</v>
      </c>
      <c r="E3134" t="s">
        <v>10685</v>
      </c>
      <c r="F3134">
        <v>29.99</v>
      </c>
      <c r="G3134">
        <v>359.88</v>
      </c>
      <c r="H3134">
        <v>12</v>
      </c>
      <c r="I3134" t="s">
        <v>10682</v>
      </c>
      <c r="J3134">
        <v>0</v>
      </c>
      <c r="K3134">
        <v>0</v>
      </c>
      <c r="L3134" t="s">
        <v>10862</v>
      </c>
      <c r="M3134">
        <v>43709</v>
      </c>
      <c r="N3134" t="s">
        <v>10694</v>
      </c>
      <c r="O3134" t="s">
        <v>10695</v>
      </c>
      <c r="Q3134" t="s">
        <v>10696</v>
      </c>
      <c r="S3134" t="s">
        <v>10697</v>
      </c>
      <c r="T3134">
        <v>43102.456909722197</v>
      </c>
    </row>
    <row r="3135" spans="1:20" x14ac:dyDescent="0.25">
      <c r="A3135" t="s">
        <v>5027</v>
      </c>
      <c r="B3135" t="s">
        <v>14653</v>
      </c>
      <c r="C3135" t="s">
        <v>10681</v>
      </c>
      <c r="D3135" t="s">
        <v>10683</v>
      </c>
      <c r="E3135" t="s">
        <v>10685</v>
      </c>
      <c r="F3135">
        <v>69.989999999999995</v>
      </c>
      <c r="G3135">
        <v>419.94</v>
      </c>
      <c r="H3135">
        <v>6</v>
      </c>
      <c r="I3135" t="s">
        <v>10682</v>
      </c>
      <c r="J3135">
        <v>0</v>
      </c>
      <c r="K3135">
        <v>0</v>
      </c>
      <c r="L3135" t="s">
        <v>10731</v>
      </c>
      <c r="M3135">
        <v>43668</v>
      </c>
      <c r="N3135" t="s">
        <v>13477</v>
      </c>
      <c r="S3135" t="s">
        <v>13478</v>
      </c>
      <c r="T3135">
        <v>43102.456875000003</v>
      </c>
    </row>
    <row r="3136" spans="1:20" x14ac:dyDescent="0.25">
      <c r="A3136" t="s">
        <v>5028</v>
      </c>
      <c r="B3136" t="s">
        <v>15953</v>
      </c>
      <c r="C3136" t="s">
        <v>10751</v>
      </c>
      <c r="D3136" t="s">
        <v>10683</v>
      </c>
      <c r="E3136" t="s">
        <v>10836</v>
      </c>
      <c r="F3136">
        <v>15.59</v>
      </c>
      <c r="G3136">
        <v>187.08</v>
      </c>
      <c r="H3136">
        <v>12</v>
      </c>
      <c r="I3136" t="s">
        <v>10682</v>
      </c>
      <c r="J3136">
        <v>4</v>
      </c>
      <c r="K3136">
        <v>0</v>
      </c>
      <c r="L3136" t="s">
        <v>10812</v>
      </c>
      <c r="M3136">
        <v>43668</v>
      </c>
      <c r="N3136" t="s">
        <v>13477</v>
      </c>
      <c r="S3136" t="s">
        <v>13478</v>
      </c>
      <c r="T3136">
        <v>43102.456875000003</v>
      </c>
    </row>
    <row r="3137" spans="1:20" x14ac:dyDescent="0.25">
      <c r="A3137" t="s">
        <v>5029</v>
      </c>
      <c r="B3137" t="s">
        <v>15954</v>
      </c>
      <c r="C3137" t="s">
        <v>10751</v>
      </c>
      <c r="D3137" t="s">
        <v>10683</v>
      </c>
      <c r="E3137" t="s">
        <v>10685</v>
      </c>
      <c r="F3137">
        <v>67.989999999999995</v>
      </c>
      <c r="G3137">
        <v>407.94</v>
      </c>
      <c r="H3137">
        <v>6</v>
      </c>
      <c r="I3137" t="s">
        <v>10682</v>
      </c>
      <c r="J3137">
        <v>0</v>
      </c>
      <c r="K3137">
        <v>0</v>
      </c>
      <c r="L3137" t="s">
        <v>10731</v>
      </c>
      <c r="M3137">
        <v>43668</v>
      </c>
      <c r="N3137" t="s">
        <v>13477</v>
      </c>
      <c r="S3137" t="s">
        <v>13478</v>
      </c>
      <c r="T3137">
        <v>43102.456875000003</v>
      </c>
    </row>
    <row r="3138" spans="1:20" x14ac:dyDescent="0.25">
      <c r="A3138" t="s">
        <v>5030</v>
      </c>
      <c r="B3138" t="s">
        <v>15955</v>
      </c>
      <c r="C3138" t="s">
        <v>10681</v>
      </c>
      <c r="D3138" t="s">
        <v>10683</v>
      </c>
      <c r="E3138" t="s">
        <v>10685</v>
      </c>
      <c r="F3138">
        <v>89.99</v>
      </c>
      <c r="G3138">
        <v>539.94000000000005</v>
      </c>
      <c r="H3138">
        <v>6</v>
      </c>
      <c r="I3138" t="s">
        <v>10682</v>
      </c>
      <c r="J3138">
        <v>4</v>
      </c>
      <c r="K3138">
        <v>0</v>
      </c>
      <c r="L3138" t="s">
        <v>11406</v>
      </c>
      <c r="M3138">
        <v>43668</v>
      </c>
      <c r="N3138" t="s">
        <v>13477</v>
      </c>
      <c r="S3138" t="s">
        <v>13478</v>
      </c>
      <c r="T3138">
        <v>43102.456979166702</v>
      </c>
    </row>
    <row r="3139" spans="1:20" x14ac:dyDescent="0.25">
      <c r="A3139" t="s">
        <v>5031</v>
      </c>
      <c r="B3139" t="s">
        <v>15956</v>
      </c>
      <c r="C3139" t="s">
        <v>10681</v>
      </c>
      <c r="D3139" t="s">
        <v>10683</v>
      </c>
      <c r="E3139" t="s">
        <v>10685</v>
      </c>
      <c r="F3139">
        <v>34.99</v>
      </c>
      <c r="G3139">
        <v>209.94</v>
      </c>
      <c r="H3139">
        <v>6</v>
      </c>
      <c r="I3139" t="s">
        <v>10682</v>
      </c>
      <c r="J3139">
        <v>0</v>
      </c>
      <c r="K3139">
        <v>0</v>
      </c>
      <c r="L3139" t="s">
        <v>11406</v>
      </c>
      <c r="M3139">
        <v>43668</v>
      </c>
      <c r="N3139" t="s">
        <v>10761</v>
      </c>
      <c r="O3139" t="s">
        <v>10762</v>
      </c>
      <c r="P3139" t="s">
        <v>10708</v>
      </c>
      <c r="Q3139" t="s">
        <v>10763</v>
      </c>
      <c r="R3139" t="s">
        <v>10709</v>
      </c>
      <c r="S3139" t="s">
        <v>10764</v>
      </c>
      <c r="T3139">
        <v>43102.456979166702</v>
      </c>
    </row>
    <row r="3140" spans="1:20" x14ac:dyDescent="0.25">
      <c r="A3140" t="s">
        <v>5032</v>
      </c>
      <c r="B3140" t="s">
        <v>15957</v>
      </c>
      <c r="C3140" t="s">
        <v>10681</v>
      </c>
      <c r="D3140" t="s">
        <v>10683</v>
      </c>
      <c r="E3140" t="s">
        <v>10685</v>
      </c>
      <c r="F3140">
        <v>36.99</v>
      </c>
      <c r="G3140">
        <v>221.94</v>
      </c>
      <c r="H3140">
        <v>6</v>
      </c>
      <c r="I3140" t="s">
        <v>10682</v>
      </c>
      <c r="J3140">
        <v>0</v>
      </c>
      <c r="K3140">
        <v>0</v>
      </c>
      <c r="L3140" t="s">
        <v>11305</v>
      </c>
      <c r="M3140">
        <v>43788</v>
      </c>
      <c r="N3140" t="s">
        <v>10761</v>
      </c>
      <c r="O3140" t="s">
        <v>10762</v>
      </c>
      <c r="P3140" t="s">
        <v>10708</v>
      </c>
      <c r="Q3140" t="s">
        <v>10763</v>
      </c>
      <c r="R3140" t="s">
        <v>10709</v>
      </c>
      <c r="S3140" t="s">
        <v>10764</v>
      </c>
      <c r="T3140">
        <v>43102.456875000003</v>
      </c>
    </row>
    <row r="3141" spans="1:20" x14ac:dyDescent="0.25">
      <c r="A3141" t="s">
        <v>5033</v>
      </c>
      <c r="B3141" t="s">
        <v>15958</v>
      </c>
      <c r="C3141" t="s">
        <v>10681</v>
      </c>
      <c r="D3141" t="s">
        <v>10683</v>
      </c>
      <c r="E3141" t="s">
        <v>10685</v>
      </c>
      <c r="F3141">
        <v>20.99</v>
      </c>
      <c r="G3141">
        <v>125.94</v>
      </c>
      <c r="H3141">
        <v>6</v>
      </c>
      <c r="I3141" t="s">
        <v>10682</v>
      </c>
      <c r="J3141">
        <v>0</v>
      </c>
      <c r="K3141">
        <v>0</v>
      </c>
      <c r="L3141" t="s">
        <v>10727</v>
      </c>
      <c r="M3141">
        <v>43665</v>
      </c>
      <c r="N3141" t="s">
        <v>12700</v>
      </c>
      <c r="S3141" t="s">
        <v>12699</v>
      </c>
      <c r="T3141">
        <v>43102.456944444399</v>
      </c>
    </row>
    <row r="3142" spans="1:20" x14ac:dyDescent="0.25">
      <c r="A3142" t="s">
        <v>15959</v>
      </c>
      <c r="B3142" t="s">
        <v>15960</v>
      </c>
      <c r="C3142" t="s">
        <v>10751</v>
      </c>
      <c r="D3142" t="s">
        <v>10683</v>
      </c>
      <c r="E3142" t="s">
        <v>10753</v>
      </c>
      <c r="F3142">
        <v>14.99</v>
      </c>
      <c r="G3142">
        <v>89.94</v>
      </c>
      <c r="H3142">
        <v>6</v>
      </c>
      <c r="I3142" t="s">
        <v>10682</v>
      </c>
      <c r="J3142">
        <v>0</v>
      </c>
      <c r="K3142">
        <v>0</v>
      </c>
      <c r="L3142" t="s">
        <v>11560</v>
      </c>
      <c r="M3142">
        <v>43665</v>
      </c>
      <c r="N3142" t="s">
        <v>15961</v>
      </c>
      <c r="O3142" t="s">
        <v>10762</v>
      </c>
      <c r="Q3142" t="s">
        <v>10763</v>
      </c>
      <c r="S3142" t="s">
        <v>15962</v>
      </c>
      <c r="T3142">
        <v>43102.456886574102</v>
      </c>
    </row>
    <row r="3143" spans="1:20" x14ac:dyDescent="0.25">
      <c r="A3143" t="s">
        <v>5034</v>
      </c>
      <c r="B3143" t="s">
        <v>15963</v>
      </c>
      <c r="C3143" t="s">
        <v>10751</v>
      </c>
      <c r="D3143" t="s">
        <v>10683</v>
      </c>
      <c r="E3143" t="s">
        <v>10685</v>
      </c>
      <c r="F3143">
        <v>20.99</v>
      </c>
      <c r="G3143">
        <v>125.94</v>
      </c>
      <c r="H3143">
        <v>6</v>
      </c>
      <c r="I3143" t="s">
        <v>10682</v>
      </c>
      <c r="J3143">
        <v>0</v>
      </c>
      <c r="K3143">
        <v>0</v>
      </c>
      <c r="L3143" t="s">
        <v>10727</v>
      </c>
      <c r="M3143">
        <v>43668</v>
      </c>
      <c r="N3143" t="s">
        <v>12700</v>
      </c>
      <c r="S3143" t="s">
        <v>12699</v>
      </c>
      <c r="T3143">
        <v>43102.456944444399</v>
      </c>
    </row>
    <row r="3144" spans="1:20" x14ac:dyDescent="0.25">
      <c r="A3144" t="s">
        <v>5035</v>
      </c>
      <c r="B3144" t="s">
        <v>15964</v>
      </c>
      <c r="C3144" t="s">
        <v>10681</v>
      </c>
      <c r="D3144" t="s">
        <v>10683</v>
      </c>
      <c r="E3144" t="s">
        <v>10685</v>
      </c>
      <c r="F3144">
        <v>25.99</v>
      </c>
      <c r="G3144">
        <v>155.94</v>
      </c>
      <c r="H3144">
        <v>6</v>
      </c>
      <c r="I3144" t="s">
        <v>10682</v>
      </c>
      <c r="J3144">
        <v>0</v>
      </c>
      <c r="K3144">
        <v>0</v>
      </c>
      <c r="L3144" t="s">
        <v>10727</v>
      </c>
      <c r="M3144">
        <v>43668</v>
      </c>
      <c r="N3144" t="s">
        <v>10728</v>
      </c>
      <c r="O3144" t="s">
        <v>10701</v>
      </c>
      <c r="Q3144" t="s">
        <v>10702</v>
      </c>
      <c r="S3144" t="s">
        <v>10729</v>
      </c>
      <c r="T3144">
        <v>43102.456944444399</v>
      </c>
    </row>
    <row r="3145" spans="1:20" x14ac:dyDescent="0.25">
      <c r="A3145" t="s">
        <v>5036</v>
      </c>
      <c r="B3145" t="s">
        <v>15965</v>
      </c>
      <c r="C3145" t="s">
        <v>10681</v>
      </c>
      <c r="D3145" t="s">
        <v>10683</v>
      </c>
      <c r="E3145" t="s">
        <v>10685</v>
      </c>
      <c r="F3145">
        <v>99.99</v>
      </c>
      <c r="G3145">
        <v>599.94000000000005</v>
      </c>
      <c r="H3145">
        <v>6</v>
      </c>
      <c r="I3145" t="s">
        <v>10682</v>
      </c>
      <c r="J3145">
        <v>0</v>
      </c>
      <c r="K3145">
        <v>0</v>
      </c>
      <c r="L3145" t="s">
        <v>10835</v>
      </c>
      <c r="M3145">
        <v>43665</v>
      </c>
      <c r="N3145" t="s">
        <v>10837</v>
      </c>
      <c r="O3145" t="s">
        <v>10701</v>
      </c>
      <c r="Q3145" t="s">
        <v>10702</v>
      </c>
      <c r="S3145" t="s">
        <v>10838</v>
      </c>
      <c r="T3145">
        <v>43102.456863425898</v>
      </c>
    </row>
    <row r="3146" spans="1:20" x14ac:dyDescent="0.25">
      <c r="A3146" t="s">
        <v>5037</v>
      </c>
      <c r="B3146" t="s">
        <v>15966</v>
      </c>
      <c r="C3146" t="s">
        <v>10681</v>
      </c>
      <c r="D3146" t="s">
        <v>10683</v>
      </c>
      <c r="E3146" t="s">
        <v>10685</v>
      </c>
      <c r="F3146">
        <v>44.99</v>
      </c>
      <c r="G3146">
        <v>539.88</v>
      </c>
      <c r="H3146">
        <v>12</v>
      </c>
      <c r="I3146" t="s">
        <v>10682</v>
      </c>
      <c r="J3146">
        <v>0</v>
      </c>
      <c r="K3146">
        <v>0</v>
      </c>
      <c r="L3146" t="s">
        <v>10740</v>
      </c>
      <c r="M3146">
        <v>43668</v>
      </c>
      <c r="N3146" t="s">
        <v>10694</v>
      </c>
      <c r="O3146" t="s">
        <v>10695</v>
      </c>
      <c r="Q3146" t="s">
        <v>10696</v>
      </c>
      <c r="S3146" t="s">
        <v>10697</v>
      </c>
      <c r="T3146">
        <v>43102.456886574102</v>
      </c>
    </row>
    <row r="3147" spans="1:20" x14ac:dyDescent="0.25">
      <c r="A3147" t="s">
        <v>8889</v>
      </c>
      <c r="B3147" t="s">
        <v>15967</v>
      </c>
      <c r="C3147" t="s">
        <v>10751</v>
      </c>
      <c r="D3147" t="s">
        <v>10683</v>
      </c>
      <c r="E3147" t="s">
        <v>10693</v>
      </c>
      <c r="F3147">
        <v>14.99</v>
      </c>
      <c r="G3147">
        <v>179.88</v>
      </c>
      <c r="H3147">
        <v>12</v>
      </c>
      <c r="I3147" t="s">
        <v>10682</v>
      </c>
      <c r="J3147">
        <v>0</v>
      </c>
      <c r="K3147">
        <v>0</v>
      </c>
      <c r="L3147" t="s">
        <v>11305</v>
      </c>
      <c r="M3147">
        <v>43665</v>
      </c>
      <c r="N3147" t="s">
        <v>11212</v>
      </c>
      <c r="O3147" t="s">
        <v>10701</v>
      </c>
      <c r="Q3147" t="s">
        <v>10702</v>
      </c>
      <c r="S3147" t="s">
        <v>11213</v>
      </c>
      <c r="T3147">
        <v>43102.456875000003</v>
      </c>
    </row>
    <row r="3148" spans="1:20" x14ac:dyDescent="0.25">
      <c r="A3148" t="s">
        <v>5038</v>
      </c>
      <c r="B3148" t="s">
        <v>15968</v>
      </c>
      <c r="C3148" t="s">
        <v>10681</v>
      </c>
      <c r="D3148" t="s">
        <v>10683</v>
      </c>
      <c r="E3148" t="s">
        <v>10685</v>
      </c>
      <c r="F3148">
        <v>12.99</v>
      </c>
      <c r="G3148">
        <v>155.88</v>
      </c>
      <c r="H3148">
        <v>12</v>
      </c>
      <c r="I3148" t="s">
        <v>10682</v>
      </c>
      <c r="J3148">
        <v>0</v>
      </c>
      <c r="K3148">
        <v>0</v>
      </c>
      <c r="L3148" t="s">
        <v>10831</v>
      </c>
      <c r="M3148">
        <v>45483</v>
      </c>
      <c r="N3148" t="s">
        <v>11051</v>
      </c>
      <c r="O3148" t="s">
        <v>10708</v>
      </c>
      <c r="P3148" t="s">
        <v>10701</v>
      </c>
      <c r="Q3148" t="s">
        <v>10709</v>
      </c>
      <c r="R3148" t="s">
        <v>10702</v>
      </c>
      <c r="S3148" t="s">
        <v>11052</v>
      </c>
      <c r="T3148">
        <v>43102.456956018497</v>
      </c>
    </row>
    <row r="3149" spans="1:20" x14ac:dyDescent="0.25">
      <c r="A3149" t="s">
        <v>5039</v>
      </c>
      <c r="B3149" t="s">
        <v>15969</v>
      </c>
      <c r="C3149" t="s">
        <v>10691</v>
      </c>
      <c r="D3149" t="s">
        <v>10683</v>
      </c>
      <c r="E3149" t="s">
        <v>10693</v>
      </c>
      <c r="F3149">
        <v>10.19</v>
      </c>
      <c r="G3149">
        <v>61.14</v>
      </c>
      <c r="H3149">
        <v>6</v>
      </c>
      <c r="I3149" t="s">
        <v>10682</v>
      </c>
      <c r="J3149">
        <v>0</v>
      </c>
      <c r="K3149">
        <v>0</v>
      </c>
      <c r="L3149" t="s">
        <v>10722</v>
      </c>
      <c r="M3149">
        <v>43668</v>
      </c>
      <c r="N3149" t="s">
        <v>10718</v>
      </c>
      <c r="O3149" t="s">
        <v>10708</v>
      </c>
      <c r="Q3149" t="s">
        <v>10709</v>
      </c>
      <c r="S3149" t="s">
        <v>10719</v>
      </c>
      <c r="T3149">
        <v>43102.456956018497</v>
      </c>
    </row>
    <row r="3150" spans="1:20" x14ac:dyDescent="0.25">
      <c r="A3150" t="s">
        <v>5040</v>
      </c>
      <c r="B3150" t="s">
        <v>15970</v>
      </c>
      <c r="C3150" t="s">
        <v>10681</v>
      </c>
      <c r="D3150" t="s">
        <v>10683</v>
      </c>
      <c r="E3150" t="s">
        <v>10685</v>
      </c>
      <c r="F3150">
        <v>36.99</v>
      </c>
      <c r="G3150">
        <v>221.94</v>
      </c>
      <c r="H3150">
        <v>6</v>
      </c>
      <c r="I3150" t="s">
        <v>10682</v>
      </c>
      <c r="J3150">
        <v>2</v>
      </c>
      <c r="K3150">
        <v>0</v>
      </c>
      <c r="L3150" t="s">
        <v>10731</v>
      </c>
      <c r="M3150">
        <v>43668</v>
      </c>
      <c r="N3150" t="s">
        <v>12985</v>
      </c>
      <c r="O3150" t="s">
        <v>10708</v>
      </c>
      <c r="Q3150" t="s">
        <v>10709</v>
      </c>
      <c r="S3150" t="s">
        <v>12986</v>
      </c>
      <c r="T3150">
        <v>43102.456875000003</v>
      </c>
    </row>
    <row r="3151" spans="1:20" x14ac:dyDescent="0.25">
      <c r="A3151" t="s">
        <v>15971</v>
      </c>
      <c r="B3151" t="s">
        <v>15972</v>
      </c>
      <c r="C3151" t="s">
        <v>10751</v>
      </c>
      <c r="D3151" t="s">
        <v>10683</v>
      </c>
      <c r="E3151" t="s">
        <v>10693</v>
      </c>
      <c r="F3151">
        <v>7.19</v>
      </c>
      <c r="G3151">
        <v>43.14</v>
      </c>
      <c r="H3151">
        <v>6</v>
      </c>
      <c r="I3151" t="s">
        <v>10682</v>
      </c>
      <c r="J3151">
        <v>0</v>
      </c>
      <c r="K3151">
        <v>0</v>
      </c>
      <c r="L3151" t="s">
        <v>10862</v>
      </c>
      <c r="M3151">
        <v>43665</v>
      </c>
      <c r="N3151" t="s">
        <v>11243</v>
      </c>
      <c r="O3151" t="s">
        <v>10708</v>
      </c>
      <c r="Q3151" t="s">
        <v>10709</v>
      </c>
      <c r="S3151" t="s">
        <v>11244</v>
      </c>
      <c r="T3151">
        <v>43102.456909722197</v>
      </c>
    </row>
    <row r="3152" spans="1:20" x14ac:dyDescent="0.25">
      <c r="A3152" t="s">
        <v>5041</v>
      </c>
      <c r="B3152" t="s">
        <v>15973</v>
      </c>
      <c r="C3152" t="s">
        <v>10751</v>
      </c>
      <c r="D3152" t="s">
        <v>10683</v>
      </c>
      <c r="E3152" t="s">
        <v>10836</v>
      </c>
      <c r="F3152">
        <v>13.19</v>
      </c>
      <c r="G3152">
        <v>158.28</v>
      </c>
      <c r="H3152">
        <v>12</v>
      </c>
      <c r="I3152" t="s">
        <v>10682</v>
      </c>
      <c r="J3152">
        <v>0</v>
      </c>
      <c r="K3152">
        <v>0</v>
      </c>
      <c r="L3152" t="s">
        <v>15918</v>
      </c>
      <c r="M3152">
        <v>43709</v>
      </c>
      <c r="N3152" t="s">
        <v>10737</v>
      </c>
      <c r="O3152" t="s">
        <v>10708</v>
      </c>
      <c r="Q3152" t="s">
        <v>10709</v>
      </c>
      <c r="S3152" t="s">
        <v>10738</v>
      </c>
      <c r="T3152">
        <v>43102.456909722197</v>
      </c>
    </row>
    <row r="3153" spans="1:20" x14ac:dyDescent="0.25">
      <c r="A3153" t="s">
        <v>5042</v>
      </c>
      <c r="B3153" t="s">
        <v>15974</v>
      </c>
      <c r="C3153" t="s">
        <v>10681</v>
      </c>
      <c r="D3153" t="s">
        <v>10683</v>
      </c>
      <c r="E3153" t="s">
        <v>10685</v>
      </c>
      <c r="F3153">
        <v>34.99</v>
      </c>
      <c r="G3153">
        <v>209.94</v>
      </c>
      <c r="H3153">
        <v>6</v>
      </c>
      <c r="I3153" t="s">
        <v>10682</v>
      </c>
      <c r="J3153">
        <v>0</v>
      </c>
      <c r="K3153">
        <v>0</v>
      </c>
      <c r="L3153" t="s">
        <v>11000</v>
      </c>
      <c r="M3153">
        <v>43648</v>
      </c>
      <c r="N3153" t="s">
        <v>15975</v>
      </c>
      <c r="O3153" t="s">
        <v>10708</v>
      </c>
      <c r="Q3153" t="s">
        <v>10709</v>
      </c>
      <c r="S3153" t="s">
        <v>15976</v>
      </c>
      <c r="T3153">
        <v>43102.456990740699</v>
      </c>
    </row>
    <row r="3154" spans="1:20" x14ac:dyDescent="0.25">
      <c r="A3154" t="s">
        <v>15977</v>
      </c>
      <c r="B3154" t="s">
        <v>15978</v>
      </c>
      <c r="C3154" t="s">
        <v>10691</v>
      </c>
      <c r="D3154" t="s">
        <v>10752</v>
      </c>
      <c r="E3154" t="s">
        <v>10693</v>
      </c>
      <c r="F3154">
        <v>36.99</v>
      </c>
      <c r="G3154">
        <v>147.96</v>
      </c>
      <c r="H3154">
        <v>4</v>
      </c>
      <c r="I3154" t="s">
        <v>10682</v>
      </c>
      <c r="J3154">
        <v>0</v>
      </c>
      <c r="K3154">
        <v>0</v>
      </c>
      <c r="L3154" t="s">
        <v>12092</v>
      </c>
      <c r="M3154">
        <v>43685</v>
      </c>
      <c r="N3154" t="s">
        <v>10700</v>
      </c>
      <c r="O3154" t="s">
        <v>10701</v>
      </c>
      <c r="Q3154" t="s">
        <v>10702</v>
      </c>
      <c r="S3154" t="s">
        <v>10703</v>
      </c>
      <c r="T3154">
        <v>43102.456932870402</v>
      </c>
    </row>
    <row r="3155" spans="1:20" x14ac:dyDescent="0.25">
      <c r="A3155" t="s">
        <v>15979</v>
      </c>
      <c r="B3155" t="s">
        <v>15980</v>
      </c>
      <c r="C3155" t="s">
        <v>10691</v>
      </c>
      <c r="D3155" t="s">
        <v>10752</v>
      </c>
      <c r="E3155" t="s">
        <v>10693</v>
      </c>
      <c r="F3155">
        <v>27.99</v>
      </c>
      <c r="G3155">
        <v>167.94</v>
      </c>
      <c r="H3155">
        <v>6</v>
      </c>
      <c r="I3155" t="s">
        <v>10682</v>
      </c>
      <c r="J3155">
        <v>0</v>
      </c>
      <c r="K3155">
        <v>0</v>
      </c>
      <c r="L3155" t="s">
        <v>10883</v>
      </c>
      <c r="N3155" t="s">
        <v>10700</v>
      </c>
      <c r="O3155" t="s">
        <v>10701</v>
      </c>
      <c r="Q3155" t="s">
        <v>10702</v>
      </c>
      <c r="S3155" t="s">
        <v>10703</v>
      </c>
      <c r="T3155">
        <v>43102.456979166702</v>
      </c>
    </row>
    <row r="3156" spans="1:20" x14ac:dyDescent="0.25">
      <c r="A3156" t="s">
        <v>15981</v>
      </c>
      <c r="B3156" t="s">
        <v>15982</v>
      </c>
      <c r="C3156" t="s">
        <v>10691</v>
      </c>
      <c r="D3156" t="s">
        <v>10752</v>
      </c>
      <c r="E3156" t="s">
        <v>10693</v>
      </c>
      <c r="F3156">
        <v>74.989999999999995</v>
      </c>
      <c r="G3156">
        <v>299.95999999999998</v>
      </c>
      <c r="H3156">
        <v>4</v>
      </c>
      <c r="I3156" t="s">
        <v>10682</v>
      </c>
      <c r="J3156">
        <v>0</v>
      </c>
      <c r="K3156">
        <v>0</v>
      </c>
      <c r="L3156" t="s">
        <v>10731</v>
      </c>
      <c r="M3156">
        <v>43691</v>
      </c>
      <c r="N3156" t="s">
        <v>10732</v>
      </c>
      <c r="O3156" t="s">
        <v>10687</v>
      </c>
      <c r="Q3156" t="s">
        <v>10688</v>
      </c>
      <c r="S3156" t="s">
        <v>10733</v>
      </c>
      <c r="T3156">
        <v>43102.456875000003</v>
      </c>
    </row>
    <row r="3157" spans="1:20" x14ac:dyDescent="0.25">
      <c r="A3157" t="s">
        <v>15983</v>
      </c>
      <c r="B3157" t="s">
        <v>15984</v>
      </c>
      <c r="C3157" t="s">
        <v>10691</v>
      </c>
      <c r="D3157" t="s">
        <v>10752</v>
      </c>
      <c r="E3157" t="s">
        <v>10693</v>
      </c>
      <c r="F3157">
        <v>64.989999999999995</v>
      </c>
      <c r="G3157">
        <v>389.94</v>
      </c>
      <c r="H3157">
        <v>6</v>
      </c>
      <c r="I3157" t="s">
        <v>10682</v>
      </c>
      <c r="J3157">
        <v>0</v>
      </c>
      <c r="K3157">
        <v>0</v>
      </c>
      <c r="L3157" t="s">
        <v>10868</v>
      </c>
      <c r="M3157">
        <v>43699</v>
      </c>
      <c r="N3157" t="s">
        <v>10803</v>
      </c>
      <c r="O3157" t="s">
        <v>10782</v>
      </c>
      <c r="Q3157" t="s">
        <v>10783</v>
      </c>
      <c r="S3157" t="s">
        <v>10804</v>
      </c>
      <c r="T3157">
        <v>43102.456990740699</v>
      </c>
    </row>
    <row r="3158" spans="1:20" x14ac:dyDescent="0.25">
      <c r="A3158" t="s">
        <v>5043</v>
      </c>
      <c r="B3158" t="s">
        <v>15985</v>
      </c>
      <c r="C3158" t="s">
        <v>10751</v>
      </c>
      <c r="D3158" t="s">
        <v>10752</v>
      </c>
      <c r="E3158" t="s">
        <v>10685</v>
      </c>
      <c r="F3158">
        <v>20.99</v>
      </c>
      <c r="G3158">
        <v>125.94</v>
      </c>
      <c r="H3158">
        <v>6</v>
      </c>
      <c r="I3158" t="s">
        <v>10682</v>
      </c>
      <c r="J3158">
        <v>0</v>
      </c>
      <c r="K3158">
        <v>0</v>
      </c>
      <c r="L3158" t="s">
        <v>10731</v>
      </c>
      <c r="M3158">
        <v>43699</v>
      </c>
      <c r="N3158" t="s">
        <v>10803</v>
      </c>
      <c r="O3158" t="s">
        <v>10782</v>
      </c>
      <c r="Q3158" t="s">
        <v>10783</v>
      </c>
      <c r="S3158" t="s">
        <v>10804</v>
      </c>
      <c r="T3158">
        <v>43102.456875000003</v>
      </c>
    </row>
    <row r="3159" spans="1:20" x14ac:dyDescent="0.25">
      <c r="A3159" t="s">
        <v>8890</v>
      </c>
      <c r="B3159" t="s">
        <v>15986</v>
      </c>
      <c r="C3159" t="s">
        <v>10751</v>
      </c>
      <c r="D3159" t="s">
        <v>10683</v>
      </c>
      <c r="E3159" t="s">
        <v>10836</v>
      </c>
      <c r="F3159">
        <v>11.99</v>
      </c>
      <c r="G3159">
        <v>143.88</v>
      </c>
      <c r="H3159">
        <v>12</v>
      </c>
      <c r="I3159" t="s">
        <v>10682</v>
      </c>
      <c r="J3159">
        <v>0</v>
      </c>
      <c r="K3159">
        <v>0</v>
      </c>
      <c r="L3159" t="s">
        <v>10944</v>
      </c>
      <c r="M3159">
        <v>43699</v>
      </c>
      <c r="N3159" t="s">
        <v>10803</v>
      </c>
      <c r="O3159" t="s">
        <v>10782</v>
      </c>
      <c r="Q3159" t="s">
        <v>10783</v>
      </c>
      <c r="S3159" t="s">
        <v>10804</v>
      </c>
      <c r="T3159">
        <v>43102.456921296303</v>
      </c>
    </row>
    <row r="3160" spans="1:20" x14ac:dyDescent="0.25">
      <c r="A3160" t="s">
        <v>5044</v>
      </c>
      <c r="B3160" t="s">
        <v>15987</v>
      </c>
      <c r="C3160" t="s">
        <v>10681</v>
      </c>
      <c r="D3160" t="s">
        <v>10683</v>
      </c>
      <c r="E3160" t="s">
        <v>10685</v>
      </c>
      <c r="F3160">
        <v>17.989999999999998</v>
      </c>
      <c r="G3160">
        <v>107.94</v>
      </c>
      <c r="H3160">
        <v>6</v>
      </c>
      <c r="I3160" t="s">
        <v>10682</v>
      </c>
      <c r="J3160">
        <v>0</v>
      </c>
      <c r="K3160">
        <v>0</v>
      </c>
      <c r="L3160" t="s">
        <v>10745</v>
      </c>
      <c r="M3160">
        <v>43700</v>
      </c>
      <c r="N3160" t="s">
        <v>10746</v>
      </c>
      <c r="O3160" t="s">
        <v>10747</v>
      </c>
      <c r="Q3160" t="s">
        <v>10748</v>
      </c>
      <c r="S3160" t="s">
        <v>10749</v>
      </c>
      <c r="T3160">
        <v>43102.456898148099</v>
      </c>
    </row>
    <row r="3161" spans="1:20" x14ac:dyDescent="0.25">
      <c r="A3161" t="s">
        <v>15988</v>
      </c>
      <c r="B3161" t="s">
        <v>15989</v>
      </c>
      <c r="C3161" t="s">
        <v>10751</v>
      </c>
      <c r="D3161" t="s">
        <v>10752</v>
      </c>
      <c r="E3161" t="s">
        <v>10753</v>
      </c>
      <c r="F3161">
        <v>239.99</v>
      </c>
      <c r="G3161">
        <v>1439.94</v>
      </c>
      <c r="H3161">
        <v>6</v>
      </c>
      <c r="I3161" t="s">
        <v>10682</v>
      </c>
      <c r="J3161">
        <v>0</v>
      </c>
      <c r="K3161">
        <v>0</v>
      </c>
      <c r="L3161" t="s">
        <v>10740</v>
      </c>
      <c r="M3161">
        <v>43705</v>
      </c>
      <c r="N3161" t="s">
        <v>10793</v>
      </c>
      <c r="O3161" t="s">
        <v>10782</v>
      </c>
      <c r="Q3161" t="s">
        <v>10783</v>
      </c>
      <c r="S3161" t="s">
        <v>10794</v>
      </c>
      <c r="T3161">
        <v>43102.456886574102</v>
      </c>
    </row>
    <row r="3162" spans="1:20" x14ac:dyDescent="0.25">
      <c r="A3162" t="s">
        <v>5045</v>
      </c>
      <c r="B3162" t="s">
        <v>15990</v>
      </c>
      <c r="C3162" t="s">
        <v>10751</v>
      </c>
      <c r="D3162" t="s">
        <v>10752</v>
      </c>
      <c r="E3162" t="s">
        <v>10753</v>
      </c>
      <c r="F3162">
        <v>39.99</v>
      </c>
      <c r="G3162">
        <v>239.94</v>
      </c>
      <c r="H3162">
        <v>6</v>
      </c>
      <c r="I3162" t="s">
        <v>10682</v>
      </c>
      <c r="J3162">
        <v>0</v>
      </c>
      <c r="K3162">
        <v>0</v>
      </c>
      <c r="L3162" t="s">
        <v>11305</v>
      </c>
      <c r="M3162">
        <v>43712</v>
      </c>
      <c r="N3162" t="s">
        <v>10694</v>
      </c>
      <c r="O3162" t="s">
        <v>10695</v>
      </c>
      <c r="Q3162" t="s">
        <v>10696</v>
      </c>
      <c r="S3162" t="s">
        <v>10697</v>
      </c>
      <c r="T3162">
        <v>43102.456875000003</v>
      </c>
    </row>
    <row r="3163" spans="1:20" x14ac:dyDescent="0.25">
      <c r="A3163" t="s">
        <v>5046</v>
      </c>
      <c r="B3163" t="s">
        <v>15991</v>
      </c>
      <c r="C3163" t="s">
        <v>10751</v>
      </c>
      <c r="D3163" t="s">
        <v>10683</v>
      </c>
      <c r="E3163" t="s">
        <v>10836</v>
      </c>
      <c r="F3163">
        <v>14.39</v>
      </c>
      <c r="G3163">
        <v>86.34</v>
      </c>
      <c r="H3163">
        <v>6</v>
      </c>
      <c r="I3163" t="s">
        <v>10682</v>
      </c>
      <c r="J3163">
        <v>0</v>
      </c>
      <c r="K3163">
        <v>0</v>
      </c>
      <c r="L3163" t="s">
        <v>10722</v>
      </c>
      <c r="M3163">
        <v>43698</v>
      </c>
      <c r="N3163" t="s">
        <v>10770</v>
      </c>
      <c r="S3163" t="s">
        <v>10771</v>
      </c>
      <c r="T3163">
        <v>43102.456956018497</v>
      </c>
    </row>
    <row r="3164" spans="1:20" x14ac:dyDescent="0.25">
      <c r="A3164" t="s">
        <v>5047</v>
      </c>
      <c r="B3164" t="s">
        <v>15992</v>
      </c>
      <c r="C3164" t="s">
        <v>10681</v>
      </c>
      <c r="D3164" t="s">
        <v>10683</v>
      </c>
      <c r="E3164" t="s">
        <v>10685</v>
      </c>
      <c r="F3164">
        <v>25.99</v>
      </c>
      <c r="G3164">
        <v>155.94</v>
      </c>
      <c r="H3164">
        <v>6</v>
      </c>
      <c r="I3164" t="s">
        <v>10682</v>
      </c>
      <c r="J3164">
        <v>0</v>
      </c>
      <c r="K3164">
        <v>0</v>
      </c>
      <c r="L3164" t="s">
        <v>10727</v>
      </c>
      <c r="M3164">
        <v>43700</v>
      </c>
      <c r="N3164" t="s">
        <v>10728</v>
      </c>
      <c r="O3164" t="s">
        <v>10701</v>
      </c>
      <c r="Q3164" t="s">
        <v>10702</v>
      </c>
      <c r="S3164" t="s">
        <v>10729</v>
      </c>
      <c r="T3164">
        <v>43102.456944444399</v>
      </c>
    </row>
    <row r="3165" spans="1:20" x14ac:dyDescent="0.25">
      <c r="A3165" t="s">
        <v>8891</v>
      </c>
      <c r="B3165" t="s">
        <v>15993</v>
      </c>
      <c r="C3165" t="s">
        <v>10691</v>
      </c>
      <c r="D3165" t="s">
        <v>10752</v>
      </c>
      <c r="E3165" t="s">
        <v>10693</v>
      </c>
      <c r="F3165">
        <v>21.29</v>
      </c>
      <c r="G3165">
        <v>127.74</v>
      </c>
      <c r="H3165">
        <v>6</v>
      </c>
      <c r="I3165" t="s">
        <v>10682</v>
      </c>
      <c r="J3165">
        <v>0</v>
      </c>
      <c r="K3165">
        <v>0</v>
      </c>
      <c r="L3165" t="s">
        <v>10722</v>
      </c>
      <c r="M3165">
        <v>43705</v>
      </c>
      <c r="N3165" t="s">
        <v>11359</v>
      </c>
      <c r="O3165" t="s">
        <v>10762</v>
      </c>
      <c r="P3165" t="s">
        <v>10701</v>
      </c>
      <c r="Q3165" t="s">
        <v>10763</v>
      </c>
      <c r="R3165" t="s">
        <v>10702</v>
      </c>
      <c r="S3165" t="s">
        <v>11360</v>
      </c>
      <c r="T3165">
        <v>43102.456956018497</v>
      </c>
    </row>
    <row r="3166" spans="1:20" x14ac:dyDescent="0.25">
      <c r="A3166" t="s">
        <v>8892</v>
      </c>
      <c r="B3166" t="s">
        <v>15994</v>
      </c>
      <c r="C3166" t="s">
        <v>10751</v>
      </c>
      <c r="D3166" t="s">
        <v>10752</v>
      </c>
      <c r="E3166" t="s">
        <v>10836</v>
      </c>
      <c r="F3166">
        <v>14.39</v>
      </c>
      <c r="G3166">
        <v>86.34</v>
      </c>
      <c r="H3166">
        <v>6</v>
      </c>
      <c r="I3166" t="s">
        <v>10682</v>
      </c>
      <c r="J3166">
        <v>0</v>
      </c>
      <c r="K3166">
        <v>0</v>
      </c>
      <c r="L3166" t="s">
        <v>10864</v>
      </c>
      <c r="M3166">
        <v>43705</v>
      </c>
      <c r="N3166" t="s">
        <v>11359</v>
      </c>
      <c r="O3166" t="s">
        <v>10762</v>
      </c>
      <c r="P3166" t="s">
        <v>10701</v>
      </c>
      <c r="Q3166" t="s">
        <v>10763</v>
      </c>
      <c r="R3166" t="s">
        <v>10702</v>
      </c>
      <c r="S3166" t="s">
        <v>11360</v>
      </c>
      <c r="T3166">
        <v>43102.456875000003</v>
      </c>
    </row>
    <row r="3167" spans="1:20" x14ac:dyDescent="0.25">
      <c r="A3167" t="s">
        <v>15995</v>
      </c>
      <c r="B3167" t="s">
        <v>15996</v>
      </c>
      <c r="C3167" t="s">
        <v>10691</v>
      </c>
      <c r="D3167" t="s">
        <v>10752</v>
      </c>
      <c r="E3167" t="s">
        <v>10693</v>
      </c>
      <c r="F3167">
        <v>17.989999999999998</v>
      </c>
      <c r="G3167">
        <v>107.94</v>
      </c>
      <c r="H3167">
        <v>6</v>
      </c>
      <c r="I3167" t="s">
        <v>10682</v>
      </c>
      <c r="J3167">
        <v>0</v>
      </c>
      <c r="K3167">
        <v>0</v>
      </c>
      <c r="L3167" t="s">
        <v>10758</v>
      </c>
      <c r="N3167" t="s">
        <v>11243</v>
      </c>
      <c r="O3167" t="s">
        <v>10708</v>
      </c>
      <c r="Q3167" t="s">
        <v>10709</v>
      </c>
      <c r="S3167" t="s">
        <v>11244</v>
      </c>
      <c r="T3167">
        <v>43109.404224537</v>
      </c>
    </row>
    <row r="3168" spans="1:20" x14ac:dyDescent="0.25">
      <c r="A3168" t="s">
        <v>5048</v>
      </c>
      <c r="B3168" t="s">
        <v>15997</v>
      </c>
      <c r="C3168" t="s">
        <v>10681</v>
      </c>
      <c r="D3168" t="s">
        <v>10683</v>
      </c>
      <c r="E3168" t="s">
        <v>10685</v>
      </c>
      <c r="F3168">
        <v>44.99</v>
      </c>
      <c r="G3168">
        <v>269.94</v>
      </c>
      <c r="H3168">
        <v>6</v>
      </c>
      <c r="I3168" t="s">
        <v>10682</v>
      </c>
      <c r="J3168">
        <v>0</v>
      </c>
      <c r="K3168">
        <v>0</v>
      </c>
      <c r="L3168" t="s">
        <v>10916</v>
      </c>
      <c r="M3168">
        <v>43678</v>
      </c>
      <c r="N3168" t="s">
        <v>10707</v>
      </c>
      <c r="O3168" t="s">
        <v>10708</v>
      </c>
      <c r="Q3168" t="s">
        <v>10709</v>
      </c>
      <c r="S3168" t="s">
        <v>10710</v>
      </c>
      <c r="T3168">
        <v>43102.456909722197</v>
      </c>
    </row>
    <row r="3169" spans="1:20" x14ac:dyDescent="0.25">
      <c r="A3169" t="s">
        <v>8893</v>
      </c>
      <c r="B3169" t="s">
        <v>15998</v>
      </c>
      <c r="C3169" t="s">
        <v>10691</v>
      </c>
      <c r="D3169" t="s">
        <v>10683</v>
      </c>
      <c r="E3169" t="s">
        <v>10693</v>
      </c>
      <c r="F3169">
        <v>23.99</v>
      </c>
      <c r="G3169">
        <v>143.94</v>
      </c>
      <c r="H3169">
        <v>6</v>
      </c>
      <c r="I3169" t="s">
        <v>10682</v>
      </c>
      <c r="J3169">
        <v>12</v>
      </c>
      <c r="K3169">
        <v>0</v>
      </c>
      <c r="L3169" t="s">
        <v>11014</v>
      </c>
      <c r="M3169">
        <v>43678</v>
      </c>
      <c r="N3169" t="s">
        <v>11051</v>
      </c>
      <c r="O3169" t="s">
        <v>10708</v>
      </c>
      <c r="P3169" t="s">
        <v>10701</v>
      </c>
      <c r="Q3169" t="s">
        <v>10709</v>
      </c>
      <c r="R3169" t="s">
        <v>10702</v>
      </c>
      <c r="S3169" t="s">
        <v>11052</v>
      </c>
      <c r="T3169">
        <v>43102.456863425898</v>
      </c>
    </row>
    <row r="3170" spans="1:20" x14ac:dyDescent="0.25">
      <c r="A3170" t="s">
        <v>5049</v>
      </c>
      <c r="B3170" t="s">
        <v>15999</v>
      </c>
      <c r="C3170" t="s">
        <v>10681</v>
      </c>
      <c r="D3170" t="s">
        <v>10683</v>
      </c>
      <c r="E3170" t="s">
        <v>10685</v>
      </c>
      <c r="F3170">
        <v>42.99</v>
      </c>
      <c r="G3170">
        <v>257.94</v>
      </c>
      <c r="H3170">
        <v>6</v>
      </c>
      <c r="I3170" t="s">
        <v>10682</v>
      </c>
      <c r="J3170">
        <v>0</v>
      </c>
      <c r="K3170">
        <v>0</v>
      </c>
      <c r="L3170" t="s">
        <v>10916</v>
      </c>
      <c r="M3170">
        <v>43678</v>
      </c>
      <c r="N3170" t="s">
        <v>13024</v>
      </c>
      <c r="O3170" t="s">
        <v>11717</v>
      </c>
      <c r="Q3170" t="s">
        <v>11718</v>
      </c>
      <c r="S3170" t="s">
        <v>13025</v>
      </c>
      <c r="T3170">
        <v>43102.456909722197</v>
      </c>
    </row>
    <row r="3171" spans="1:20" x14ac:dyDescent="0.25">
      <c r="A3171" t="s">
        <v>16000</v>
      </c>
      <c r="B3171" t="s">
        <v>16001</v>
      </c>
      <c r="C3171" t="s">
        <v>10691</v>
      </c>
      <c r="D3171" t="s">
        <v>10683</v>
      </c>
      <c r="E3171" t="s">
        <v>10693</v>
      </c>
      <c r="F3171">
        <v>26.99</v>
      </c>
      <c r="G3171">
        <v>161.94</v>
      </c>
      <c r="H3171">
        <v>6</v>
      </c>
      <c r="I3171" t="s">
        <v>10682</v>
      </c>
      <c r="J3171">
        <v>0</v>
      </c>
      <c r="K3171">
        <v>0</v>
      </c>
      <c r="L3171" t="s">
        <v>11000</v>
      </c>
      <c r="M3171">
        <v>43678</v>
      </c>
      <c r="N3171" t="s">
        <v>11836</v>
      </c>
      <c r="O3171" t="s">
        <v>10708</v>
      </c>
      <c r="Q3171" t="s">
        <v>10709</v>
      </c>
      <c r="S3171" t="s">
        <v>11837</v>
      </c>
      <c r="T3171">
        <v>43102.456990740699</v>
      </c>
    </row>
    <row r="3172" spans="1:20" x14ac:dyDescent="0.25">
      <c r="A3172" t="s">
        <v>5050</v>
      </c>
      <c r="B3172" t="s">
        <v>16002</v>
      </c>
      <c r="C3172" t="s">
        <v>10751</v>
      </c>
      <c r="D3172" t="s">
        <v>10683</v>
      </c>
      <c r="E3172" t="s">
        <v>10836</v>
      </c>
      <c r="F3172">
        <v>41.99</v>
      </c>
      <c r="G3172">
        <v>251.94</v>
      </c>
      <c r="H3172">
        <v>6</v>
      </c>
      <c r="I3172" t="s">
        <v>10682</v>
      </c>
      <c r="J3172">
        <v>23</v>
      </c>
      <c r="K3172">
        <v>0</v>
      </c>
      <c r="L3172" t="s">
        <v>11014</v>
      </c>
      <c r="N3172" t="s">
        <v>10991</v>
      </c>
      <c r="O3172" t="s">
        <v>10992</v>
      </c>
      <c r="Q3172" t="s">
        <v>10993</v>
      </c>
      <c r="S3172" t="s">
        <v>10994</v>
      </c>
      <c r="T3172">
        <v>43102.456863425898</v>
      </c>
    </row>
    <row r="3173" spans="1:20" x14ac:dyDescent="0.25">
      <c r="A3173" t="s">
        <v>8894</v>
      </c>
      <c r="B3173" t="s">
        <v>16003</v>
      </c>
      <c r="C3173" t="s">
        <v>10751</v>
      </c>
      <c r="D3173" t="s">
        <v>10683</v>
      </c>
      <c r="E3173" t="s">
        <v>10753</v>
      </c>
      <c r="F3173">
        <v>8.99</v>
      </c>
      <c r="G3173">
        <v>53.94</v>
      </c>
      <c r="H3173">
        <v>6</v>
      </c>
      <c r="I3173" t="s">
        <v>10682</v>
      </c>
      <c r="J3173">
        <v>0</v>
      </c>
      <c r="K3173">
        <v>0</v>
      </c>
      <c r="L3173" t="s">
        <v>10831</v>
      </c>
      <c r="M3173">
        <v>43668</v>
      </c>
      <c r="N3173" t="s">
        <v>12158</v>
      </c>
      <c r="O3173" t="s">
        <v>11279</v>
      </c>
      <c r="Q3173" t="s">
        <v>11280</v>
      </c>
      <c r="S3173" t="s">
        <v>12159</v>
      </c>
      <c r="T3173">
        <v>43102.456956018497</v>
      </c>
    </row>
    <row r="3174" spans="1:20" x14ac:dyDescent="0.25">
      <c r="A3174" t="s">
        <v>5051</v>
      </c>
      <c r="B3174" t="s">
        <v>16004</v>
      </c>
      <c r="C3174" t="s">
        <v>10751</v>
      </c>
      <c r="D3174" t="s">
        <v>10683</v>
      </c>
      <c r="E3174" t="s">
        <v>10836</v>
      </c>
      <c r="F3174">
        <v>14.99</v>
      </c>
      <c r="G3174">
        <v>89.94</v>
      </c>
      <c r="H3174">
        <v>6</v>
      </c>
      <c r="I3174" t="s">
        <v>10682</v>
      </c>
      <c r="J3174">
        <v>0</v>
      </c>
      <c r="K3174">
        <v>0</v>
      </c>
      <c r="L3174" t="s">
        <v>10745</v>
      </c>
      <c r="M3174">
        <v>43706</v>
      </c>
      <c r="N3174" t="s">
        <v>16005</v>
      </c>
      <c r="O3174" t="s">
        <v>10708</v>
      </c>
      <c r="Q3174" t="s">
        <v>10709</v>
      </c>
      <c r="S3174" t="s">
        <v>16006</v>
      </c>
      <c r="T3174">
        <v>43102.456898148099</v>
      </c>
    </row>
    <row r="3175" spans="1:20" x14ac:dyDescent="0.25">
      <c r="A3175" t="s">
        <v>16007</v>
      </c>
      <c r="B3175" t="s">
        <v>16008</v>
      </c>
      <c r="C3175" t="s">
        <v>10691</v>
      </c>
      <c r="D3175" t="s">
        <v>10752</v>
      </c>
      <c r="E3175" t="s">
        <v>10693</v>
      </c>
      <c r="F3175">
        <v>40.99</v>
      </c>
      <c r="G3175">
        <v>245.94</v>
      </c>
      <c r="H3175">
        <v>6</v>
      </c>
      <c r="I3175" t="s">
        <v>10682</v>
      </c>
      <c r="J3175">
        <v>0</v>
      </c>
      <c r="K3175">
        <v>0</v>
      </c>
      <c r="L3175" t="s">
        <v>10722</v>
      </c>
      <c r="N3175" t="s">
        <v>10837</v>
      </c>
      <c r="O3175" t="s">
        <v>10701</v>
      </c>
      <c r="Q3175" t="s">
        <v>10702</v>
      </c>
      <c r="S3175" t="s">
        <v>10838</v>
      </c>
      <c r="T3175">
        <v>43102.456956018497</v>
      </c>
    </row>
    <row r="3176" spans="1:20" x14ac:dyDescent="0.25">
      <c r="A3176" t="s">
        <v>16009</v>
      </c>
      <c r="B3176" t="s">
        <v>16010</v>
      </c>
      <c r="C3176" t="s">
        <v>10751</v>
      </c>
      <c r="D3176" t="s">
        <v>10683</v>
      </c>
      <c r="E3176" t="s">
        <v>10693</v>
      </c>
      <c r="F3176">
        <v>32.99</v>
      </c>
      <c r="G3176">
        <v>395.88</v>
      </c>
      <c r="H3176">
        <v>12</v>
      </c>
      <c r="I3176" t="s">
        <v>10682</v>
      </c>
      <c r="J3176">
        <v>0</v>
      </c>
      <c r="K3176">
        <v>0</v>
      </c>
      <c r="L3176" t="s">
        <v>10717</v>
      </c>
      <c r="M3176">
        <v>43671</v>
      </c>
      <c r="N3176" t="s">
        <v>10803</v>
      </c>
      <c r="O3176" t="s">
        <v>10782</v>
      </c>
      <c r="Q3176" t="s">
        <v>10783</v>
      </c>
      <c r="S3176" t="s">
        <v>10804</v>
      </c>
      <c r="T3176">
        <v>43102.456921296303</v>
      </c>
    </row>
    <row r="3177" spans="1:20" x14ac:dyDescent="0.25">
      <c r="A3177" t="s">
        <v>5052</v>
      </c>
      <c r="B3177" t="s">
        <v>16011</v>
      </c>
      <c r="C3177" t="s">
        <v>10681</v>
      </c>
      <c r="D3177" t="s">
        <v>10683</v>
      </c>
      <c r="E3177" t="s">
        <v>10685</v>
      </c>
      <c r="F3177">
        <v>48.99</v>
      </c>
      <c r="G3177">
        <v>293.94</v>
      </c>
      <c r="H3177">
        <v>6</v>
      </c>
      <c r="I3177" t="s">
        <v>10682</v>
      </c>
      <c r="J3177">
        <v>2</v>
      </c>
      <c r="K3177">
        <v>0</v>
      </c>
      <c r="L3177" t="s">
        <v>10731</v>
      </c>
      <c r="M3177">
        <v>43678</v>
      </c>
      <c r="N3177" t="s">
        <v>12985</v>
      </c>
      <c r="O3177" t="s">
        <v>10708</v>
      </c>
      <c r="Q3177" t="s">
        <v>10709</v>
      </c>
      <c r="S3177" t="s">
        <v>12986</v>
      </c>
      <c r="T3177">
        <v>43102.456875000003</v>
      </c>
    </row>
    <row r="3178" spans="1:20" x14ac:dyDescent="0.25">
      <c r="A3178" t="s">
        <v>8895</v>
      </c>
      <c r="B3178" t="s">
        <v>16012</v>
      </c>
      <c r="C3178" t="s">
        <v>10751</v>
      </c>
      <c r="D3178" t="s">
        <v>10683</v>
      </c>
      <c r="E3178" t="s">
        <v>10836</v>
      </c>
      <c r="F3178">
        <v>38.99</v>
      </c>
      <c r="G3178">
        <v>233.94</v>
      </c>
      <c r="H3178">
        <v>6</v>
      </c>
      <c r="I3178" t="s">
        <v>10682</v>
      </c>
      <c r="J3178">
        <v>18</v>
      </c>
      <c r="K3178">
        <v>0</v>
      </c>
      <c r="L3178" t="s">
        <v>11014</v>
      </c>
      <c r="M3178">
        <v>43682</v>
      </c>
      <c r="N3178" t="s">
        <v>10761</v>
      </c>
      <c r="O3178" t="s">
        <v>10762</v>
      </c>
      <c r="P3178" t="s">
        <v>10708</v>
      </c>
      <c r="Q3178" t="s">
        <v>10763</v>
      </c>
      <c r="R3178" t="s">
        <v>10709</v>
      </c>
      <c r="S3178" t="s">
        <v>10764</v>
      </c>
      <c r="T3178">
        <v>43102.456863425898</v>
      </c>
    </row>
    <row r="3179" spans="1:20" x14ac:dyDescent="0.25">
      <c r="A3179" t="s">
        <v>16013</v>
      </c>
      <c r="B3179" t="s">
        <v>16014</v>
      </c>
      <c r="C3179" t="s">
        <v>10751</v>
      </c>
      <c r="D3179" t="s">
        <v>10683</v>
      </c>
      <c r="E3179" t="s">
        <v>10753</v>
      </c>
      <c r="F3179">
        <v>23.99</v>
      </c>
      <c r="G3179">
        <v>143.94</v>
      </c>
      <c r="H3179">
        <v>6</v>
      </c>
      <c r="I3179" t="s">
        <v>10682</v>
      </c>
      <c r="J3179">
        <v>10</v>
      </c>
      <c r="K3179">
        <v>0</v>
      </c>
      <c r="L3179" t="s">
        <v>11014</v>
      </c>
      <c r="M3179">
        <v>43682</v>
      </c>
      <c r="N3179" t="s">
        <v>10761</v>
      </c>
      <c r="O3179" t="s">
        <v>10762</v>
      </c>
      <c r="P3179" t="s">
        <v>10708</v>
      </c>
      <c r="Q3179" t="s">
        <v>10763</v>
      </c>
      <c r="R3179" t="s">
        <v>10709</v>
      </c>
      <c r="S3179" t="s">
        <v>10764</v>
      </c>
      <c r="T3179">
        <v>43102.456863425898</v>
      </c>
    </row>
    <row r="3180" spans="1:20" x14ac:dyDescent="0.25">
      <c r="A3180" t="s">
        <v>16015</v>
      </c>
      <c r="B3180" t="s">
        <v>16016</v>
      </c>
      <c r="C3180" t="s">
        <v>10691</v>
      </c>
      <c r="D3180" t="s">
        <v>10752</v>
      </c>
      <c r="E3180" t="s">
        <v>10693</v>
      </c>
      <c r="F3180">
        <v>29.99</v>
      </c>
      <c r="G3180">
        <v>179.94</v>
      </c>
      <c r="H3180">
        <v>6</v>
      </c>
      <c r="I3180" t="s">
        <v>10682</v>
      </c>
      <c r="J3180">
        <v>0</v>
      </c>
      <c r="K3180">
        <v>0</v>
      </c>
      <c r="L3180" t="s">
        <v>10758</v>
      </c>
      <c r="N3180" t="s">
        <v>11038</v>
      </c>
      <c r="O3180" t="s">
        <v>10708</v>
      </c>
      <c r="Q3180" t="s">
        <v>10709</v>
      </c>
      <c r="S3180" t="s">
        <v>11039</v>
      </c>
      <c r="T3180">
        <v>43109.404224537</v>
      </c>
    </row>
    <row r="3181" spans="1:20" x14ac:dyDescent="0.25">
      <c r="A3181" t="s">
        <v>5053</v>
      </c>
      <c r="B3181" t="s">
        <v>16017</v>
      </c>
      <c r="C3181" t="s">
        <v>10681</v>
      </c>
      <c r="D3181" t="s">
        <v>10683</v>
      </c>
      <c r="E3181" t="s">
        <v>10685</v>
      </c>
      <c r="F3181">
        <v>224.99</v>
      </c>
      <c r="G3181">
        <v>674.97</v>
      </c>
      <c r="H3181">
        <v>3</v>
      </c>
      <c r="I3181" t="s">
        <v>10682</v>
      </c>
      <c r="J3181">
        <v>0</v>
      </c>
      <c r="K3181">
        <v>0</v>
      </c>
      <c r="L3181" t="s">
        <v>10883</v>
      </c>
      <c r="M3181">
        <v>43684</v>
      </c>
      <c r="N3181" t="s">
        <v>10991</v>
      </c>
      <c r="O3181" t="s">
        <v>10992</v>
      </c>
      <c r="Q3181" t="s">
        <v>10993</v>
      </c>
      <c r="S3181" t="s">
        <v>10994</v>
      </c>
      <c r="T3181">
        <v>43102.456979166702</v>
      </c>
    </row>
    <row r="3182" spans="1:20" x14ac:dyDescent="0.25">
      <c r="A3182" t="s">
        <v>5054</v>
      </c>
      <c r="B3182" t="s">
        <v>16018</v>
      </c>
      <c r="C3182" t="s">
        <v>10681</v>
      </c>
      <c r="D3182" t="s">
        <v>10683</v>
      </c>
      <c r="E3182" t="s">
        <v>10685</v>
      </c>
      <c r="F3182">
        <v>149.99</v>
      </c>
      <c r="G3182">
        <v>449.97</v>
      </c>
      <c r="H3182">
        <v>3</v>
      </c>
      <c r="I3182" t="s">
        <v>10682</v>
      </c>
      <c r="J3182">
        <v>0</v>
      </c>
      <c r="K3182">
        <v>0</v>
      </c>
      <c r="L3182" t="s">
        <v>10883</v>
      </c>
      <c r="M3182">
        <v>43684</v>
      </c>
      <c r="N3182" t="s">
        <v>10991</v>
      </c>
      <c r="O3182" t="s">
        <v>10992</v>
      </c>
      <c r="Q3182" t="s">
        <v>10993</v>
      </c>
      <c r="S3182" t="s">
        <v>10994</v>
      </c>
      <c r="T3182">
        <v>43102.456979166702</v>
      </c>
    </row>
    <row r="3183" spans="1:20" x14ac:dyDescent="0.25">
      <c r="A3183" t="s">
        <v>16019</v>
      </c>
      <c r="B3183" t="s">
        <v>16020</v>
      </c>
      <c r="C3183" t="s">
        <v>10691</v>
      </c>
      <c r="D3183" t="s">
        <v>10683</v>
      </c>
      <c r="E3183" t="s">
        <v>10693</v>
      </c>
      <c r="F3183">
        <v>59.99</v>
      </c>
      <c r="G3183">
        <v>719.88</v>
      </c>
      <c r="H3183">
        <v>12</v>
      </c>
      <c r="I3183" t="s">
        <v>10682</v>
      </c>
      <c r="J3183">
        <v>2</v>
      </c>
      <c r="K3183">
        <v>0</v>
      </c>
      <c r="L3183" t="s">
        <v>10731</v>
      </c>
      <c r="M3183">
        <v>43686</v>
      </c>
      <c r="N3183" t="s">
        <v>12978</v>
      </c>
      <c r="O3183" t="s">
        <v>10762</v>
      </c>
      <c r="Q3183" t="s">
        <v>10763</v>
      </c>
      <c r="S3183" t="s">
        <v>12979</v>
      </c>
      <c r="T3183">
        <v>43102.456875000003</v>
      </c>
    </row>
    <row r="3184" spans="1:20" x14ac:dyDescent="0.25">
      <c r="A3184" t="s">
        <v>8383</v>
      </c>
      <c r="B3184" t="s">
        <v>16021</v>
      </c>
      <c r="C3184" t="s">
        <v>10856</v>
      </c>
      <c r="D3184" t="s">
        <v>10683</v>
      </c>
      <c r="E3184" t="s">
        <v>10685</v>
      </c>
      <c r="F3184">
        <v>84.99</v>
      </c>
      <c r="G3184">
        <v>509.94</v>
      </c>
      <c r="H3184">
        <v>6</v>
      </c>
      <c r="I3184" t="s">
        <v>10682</v>
      </c>
      <c r="J3184">
        <v>5</v>
      </c>
      <c r="K3184">
        <v>0</v>
      </c>
      <c r="L3184" t="s">
        <v>10731</v>
      </c>
      <c r="M3184">
        <v>43686</v>
      </c>
      <c r="N3184" t="s">
        <v>12978</v>
      </c>
      <c r="O3184" t="s">
        <v>10762</v>
      </c>
      <c r="Q3184" t="s">
        <v>10763</v>
      </c>
      <c r="S3184" t="s">
        <v>12979</v>
      </c>
      <c r="T3184">
        <v>43102.456875000003</v>
      </c>
    </row>
    <row r="3185" spans="1:20" x14ac:dyDescent="0.25">
      <c r="A3185" t="s">
        <v>16022</v>
      </c>
      <c r="B3185" t="s">
        <v>16023</v>
      </c>
      <c r="C3185" t="s">
        <v>10691</v>
      </c>
      <c r="D3185" t="s">
        <v>10683</v>
      </c>
      <c r="E3185" t="s">
        <v>10693</v>
      </c>
      <c r="F3185">
        <v>34.99</v>
      </c>
      <c r="G3185">
        <v>209.94</v>
      </c>
      <c r="H3185">
        <v>6</v>
      </c>
      <c r="I3185" t="s">
        <v>10682</v>
      </c>
      <c r="J3185">
        <v>0</v>
      </c>
      <c r="K3185">
        <v>0</v>
      </c>
      <c r="L3185" t="s">
        <v>10731</v>
      </c>
      <c r="M3185">
        <v>43686</v>
      </c>
      <c r="N3185" t="s">
        <v>10694</v>
      </c>
      <c r="O3185" t="s">
        <v>10695</v>
      </c>
      <c r="Q3185" t="s">
        <v>10696</v>
      </c>
      <c r="S3185" t="s">
        <v>10697</v>
      </c>
      <c r="T3185">
        <v>43102.456875000003</v>
      </c>
    </row>
    <row r="3186" spans="1:20" x14ac:dyDescent="0.25">
      <c r="A3186" t="s">
        <v>5055</v>
      </c>
      <c r="B3186" t="s">
        <v>16024</v>
      </c>
      <c r="C3186" t="s">
        <v>10681</v>
      </c>
      <c r="D3186" t="s">
        <v>10683</v>
      </c>
      <c r="E3186" t="s">
        <v>10685</v>
      </c>
      <c r="F3186">
        <v>12.99</v>
      </c>
      <c r="G3186">
        <v>155.88</v>
      </c>
      <c r="H3186">
        <v>12</v>
      </c>
      <c r="I3186" t="s">
        <v>10682</v>
      </c>
      <c r="J3186">
        <v>0</v>
      </c>
      <c r="K3186">
        <v>0</v>
      </c>
      <c r="L3186" t="s">
        <v>10788</v>
      </c>
      <c r="M3186">
        <v>43690</v>
      </c>
      <c r="N3186" t="s">
        <v>10826</v>
      </c>
      <c r="O3186" t="s">
        <v>10708</v>
      </c>
      <c r="Q3186" t="s">
        <v>10709</v>
      </c>
      <c r="S3186" t="s">
        <v>10827</v>
      </c>
      <c r="T3186">
        <v>43102.456921296303</v>
      </c>
    </row>
    <row r="3187" spans="1:20" x14ac:dyDescent="0.25">
      <c r="A3187" t="s">
        <v>5056</v>
      </c>
      <c r="B3187" t="s">
        <v>16025</v>
      </c>
      <c r="C3187" t="s">
        <v>10751</v>
      </c>
      <c r="D3187" t="s">
        <v>10683</v>
      </c>
      <c r="E3187" t="s">
        <v>10693</v>
      </c>
      <c r="F3187">
        <v>9.59</v>
      </c>
      <c r="G3187">
        <v>57.54</v>
      </c>
      <c r="H3187">
        <v>6</v>
      </c>
      <c r="I3187" t="s">
        <v>10682</v>
      </c>
      <c r="J3187">
        <v>0</v>
      </c>
      <c r="K3187">
        <v>0</v>
      </c>
      <c r="L3187" t="s">
        <v>10788</v>
      </c>
      <c r="M3187">
        <v>43691</v>
      </c>
      <c r="N3187" t="s">
        <v>10686</v>
      </c>
      <c r="O3187" t="s">
        <v>10687</v>
      </c>
      <c r="Q3187" t="s">
        <v>10688</v>
      </c>
      <c r="S3187" t="s">
        <v>10689</v>
      </c>
      <c r="T3187">
        <v>43102.456921296303</v>
      </c>
    </row>
    <row r="3188" spans="1:20" x14ac:dyDescent="0.25">
      <c r="A3188" t="s">
        <v>8896</v>
      </c>
      <c r="B3188" t="s">
        <v>16026</v>
      </c>
      <c r="C3188" t="s">
        <v>10751</v>
      </c>
      <c r="D3188" t="s">
        <v>10683</v>
      </c>
      <c r="E3188" t="s">
        <v>10693</v>
      </c>
      <c r="F3188">
        <v>16.190000000000001</v>
      </c>
      <c r="G3188">
        <v>97.14</v>
      </c>
      <c r="H3188">
        <v>6</v>
      </c>
      <c r="I3188" t="s">
        <v>10682</v>
      </c>
      <c r="J3188">
        <v>0</v>
      </c>
      <c r="K3188">
        <v>0</v>
      </c>
      <c r="L3188" t="s">
        <v>10868</v>
      </c>
      <c r="M3188">
        <v>43718</v>
      </c>
      <c r="N3188" t="s">
        <v>10718</v>
      </c>
      <c r="O3188" t="s">
        <v>10708</v>
      </c>
      <c r="Q3188" t="s">
        <v>10709</v>
      </c>
      <c r="S3188" t="s">
        <v>10719</v>
      </c>
      <c r="T3188">
        <v>43102.456990740699</v>
      </c>
    </row>
    <row r="3189" spans="1:20" x14ac:dyDescent="0.25">
      <c r="A3189" t="s">
        <v>5057</v>
      </c>
      <c r="B3189" t="s">
        <v>16027</v>
      </c>
      <c r="C3189" t="s">
        <v>10751</v>
      </c>
      <c r="D3189" t="s">
        <v>10683</v>
      </c>
      <c r="E3189" t="s">
        <v>10693</v>
      </c>
      <c r="F3189">
        <v>54.59</v>
      </c>
      <c r="G3189">
        <v>327.54000000000002</v>
      </c>
      <c r="H3189">
        <v>6</v>
      </c>
      <c r="I3189" t="s">
        <v>10682</v>
      </c>
      <c r="J3189">
        <v>15</v>
      </c>
      <c r="K3189">
        <v>0</v>
      </c>
      <c r="L3189" t="s">
        <v>11014</v>
      </c>
      <c r="M3189">
        <v>43725</v>
      </c>
      <c r="N3189" t="s">
        <v>12413</v>
      </c>
      <c r="O3189" t="s">
        <v>10747</v>
      </c>
      <c r="Q3189" t="s">
        <v>10748</v>
      </c>
      <c r="S3189" t="s">
        <v>12414</v>
      </c>
      <c r="T3189">
        <v>43102.456863425898</v>
      </c>
    </row>
    <row r="3190" spans="1:20" x14ac:dyDescent="0.25">
      <c r="A3190" t="s">
        <v>5058</v>
      </c>
      <c r="B3190" t="s">
        <v>16028</v>
      </c>
      <c r="C3190" t="s">
        <v>10681</v>
      </c>
      <c r="D3190" t="s">
        <v>10683</v>
      </c>
      <c r="E3190" t="s">
        <v>10685</v>
      </c>
      <c r="F3190">
        <v>44.99</v>
      </c>
      <c r="G3190">
        <v>269.94</v>
      </c>
      <c r="H3190">
        <v>6</v>
      </c>
      <c r="I3190" t="s">
        <v>10682</v>
      </c>
      <c r="J3190">
        <v>0</v>
      </c>
      <c r="K3190">
        <v>0</v>
      </c>
      <c r="L3190" t="s">
        <v>10864</v>
      </c>
      <c r="M3190">
        <v>43731</v>
      </c>
      <c r="N3190" t="s">
        <v>16029</v>
      </c>
      <c r="O3190" t="s">
        <v>10687</v>
      </c>
      <c r="Q3190" t="s">
        <v>10688</v>
      </c>
      <c r="S3190" t="s">
        <v>16030</v>
      </c>
      <c r="T3190">
        <v>43102.456875000003</v>
      </c>
    </row>
    <row r="3191" spans="1:20" x14ac:dyDescent="0.25">
      <c r="A3191" t="s">
        <v>5059</v>
      </c>
      <c r="B3191" t="s">
        <v>16031</v>
      </c>
      <c r="C3191" t="s">
        <v>10681</v>
      </c>
      <c r="D3191" t="s">
        <v>10683</v>
      </c>
      <c r="E3191" t="s">
        <v>10685</v>
      </c>
      <c r="F3191">
        <v>22.99</v>
      </c>
      <c r="G3191">
        <v>137.94</v>
      </c>
      <c r="H3191">
        <v>6</v>
      </c>
      <c r="I3191" t="s">
        <v>10682</v>
      </c>
      <c r="J3191">
        <v>0</v>
      </c>
      <c r="K3191">
        <v>0</v>
      </c>
      <c r="L3191" t="s">
        <v>11988</v>
      </c>
      <c r="M3191">
        <v>43731</v>
      </c>
      <c r="N3191" t="s">
        <v>16029</v>
      </c>
      <c r="O3191" t="s">
        <v>10687</v>
      </c>
      <c r="Q3191" t="s">
        <v>10688</v>
      </c>
      <c r="S3191" t="s">
        <v>16030</v>
      </c>
      <c r="T3191">
        <v>43102.456990740699</v>
      </c>
    </row>
    <row r="3192" spans="1:20" x14ac:dyDescent="0.25">
      <c r="A3192" t="s">
        <v>5060</v>
      </c>
      <c r="B3192" t="s">
        <v>16032</v>
      </c>
      <c r="C3192" t="s">
        <v>10681</v>
      </c>
      <c r="D3192" t="s">
        <v>10683</v>
      </c>
      <c r="E3192" t="s">
        <v>10685</v>
      </c>
      <c r="F3192">
        <v>24.99</v>
      </c>
      <c r="G3192">
        <v>149.94</v>
      </c>
      <c r="H3192">
        <v>6</v>
      </c>
      <c r="I3192" t="s">
        <v>10682</v>
      </c>
      <c r="J3192">
        <v>0</v>
      </c>
      <c r="K3192">
        <v>0</v>
      </c>
      <c r="L3192" t="s">
        <v>11982</v>
      </c>
      <c r="M3192">
        <v>43731</v>
      </c>
      <c r="N3192" t="s">
        <v>16029</v>
      </c>
      <c r="O3192" t="s">
        <v>10687</v>
      </c>
      <c r="Q3192" t="s">
        <v>10688</v>
      </c>
      <c r="S3192" t="s">
        <v>16030</v>
      </c>
      <c r="T3192">
        <v>43102.456956018497</v>
      </c>
    </row>
    <row r="3193" spans="1:20" x14ac:dyDescent="0.25">
      <c r="A3193" t="s">
        <v>5061</v>
      </c>
      <c r="B3193" t="s">
        <v>16033</v>
      </c>
      <c r="C3193" t="s">
        <v>10751</v>
      </c>
      <c r="D3193" t="s">
        <v>10683</v>
      </c>
      <c r="E3193" t="s">
        <v>10836</v>
      </c>
      <c r="F3193">
        <v>13.79</v>
      </c>
      <c r="G3193">
        <v>82.74</v>
      </c>
      <c r="H3193">
        <v>6</v>
      </c>
      <c r="I3193" t="s">
        <v>10682</v>
      </c>
      <c r="J3193">
        <v>0</v>
      </c>
      <c r="K3193">
        <v>0</v>
      </c>
      <c r="L3193" t="s">
        <v>10831</v>
      </c>
      <c r="M3193">
        <v>43731</v>
      </c>
      <c r="N3193" t="s">
        <v>16029</v>
      </c>
      <c r="O3193" t="s">
        <v>10687</v>
      </c>
      <c r="Q3193" t="s">
        <v>10688</v>
      </c>
      <c r="S3193" t="s">
        <v>16030</v>
      </c>
      <c r="T3193">
        <v>43102.456956018497</v>
      </c>
    </row>
    <row r="3194" spans="1:20" x14ac:dyDescent="0.25">
      <c r="A3194" t="s">
        <v>8897</v>
      </c>
      <c r="B3194" t="s">
        <v>16034</v>
      </c>
      <c r="C3194" t="s">
        <v>10751</v>
      </c>
      <c r="D3194" t="s">
        <v>10683</v>
      </c>
      <c r="E3194" t="s">
        <v>10693</v>
      </c>
      <c r="F3194">
        <v>26.99</v>
      </c>
      <c r="G3194">
        <v>161.94</v>
      </c>
      <c r="H3194">
        <v>6</v>
      </c>
      <c r="I3194" t="s">
        <v>10682</v>
      </c>
      <c r="J3194">
        <v>0</v>
      </c>
      <c r="K3194">
        <v>0</v>
      </c>
      <c r="L3194" t="s">
        <v>11301</v>
      </c>
      <c r="M3194">
        <v>43739</v>
      </c>
      <c r="N3194" t="s">
        <v>10737</v>
      </c>
      <c r="O3194" t="s">
        <v>10708</v>
      </c>
      <c r="Q3194" t="s">
        <v>10709</v>
      </c>
      <c r="S3194" t="s">
        <v>10738</v>
      </c>
      <c r="T3194">
        <v>43102.456875000003</v>
      </c>
    </row>
    <row r="3195" spans="1:20" x14ac:dyDescent="0.25">
      <c r="A3195" t="s">
        <v>5062</v>
      </c>
      <c r="B3195" t="s">
        <v>16035</v>
      </c>
      <c r="C3195" t="s">
        <v>10751</v>
      </c>
      <c r="D3195" t="s">
        <v>10683</v>
      </c>
      <c r="E3195" t="s">
        <v>10753</v>
      </c>
      <c r="F3195">
        <v>20.99</v>
      </c>
      <c r="G3195">
        <v>251.88</v>
      </c>
      <c r="H3195">
        <v>12</v>
      </c>
      <c r="I3195" t="s">
        <v>10682</v>
      </c>
      <c r="J3195">
        <v>0</v>
      </c>
      <c r="K3195">
        <v>0</v>
      </c>
      <c r="L3195" t="s">
        <v>10731</v>
      </c>
      <c r="M3195">
        <v>43755</v>
      </c>
      <c r="N3195" t="s">
        <v>10803</v>
      </c>
      <c r="O3195" t="s">
        <v>10782</v>
      </c>
      <c r="Q3195" t="s">
        <v>10783</v>
      </c>
      <c r="S3195" t="s">
        <v>10804</v>
      </c>
      <c r="T3195">
        <v>43102.456875000003</v>
      </c>
    </row>
    <row r="3196" spans="1:20" x14ac:dyDescent="0.25">
      <c r="A3196" t="s">
        <v>16036</v>
      </c>
      <c r="B3196" t="s">
        <v>16037</v>
      </c>
      <c r="C3196" t="s">
        <v>10751</v>
      </c>
      <c r="D3196" t="s">
        <v>10683</v>
      </c>
      <c r="E3196" t="s">
        <v>10753</v>
      </c>
      <c r="F3196">
        <v>29.99</v>
      </c>
      <c r="G3196">
        <v>359.88</v>
      </c>
      <c r="H3196">
        <v>12</v>
      </c>
      <c r="I3196" t="s">
        <v>10682</v>
      </c>
      <c r="J3196">
        <v>0</v>
      </c>
      <c r="K3196">
        <v>0</v>
      </c>
      <c r="L3196" t="s">
        <v>10745</v>
      </c>
      <c r="M3196">
        <v>43755</v>
      </c>
      <c r="N3196" t="s">
        <v>10803</v>
      </c>
      <c r="O3196" t="s">
        <v>10782</v>
      </c>
      <c r="Q3196" t="s">
        <v>10783</v>
      </c>
      <c r="S3196" t="s">
        <v>10804</v>
      </c>
      <c r="T3196">
        <v>43102.456898148099</v>
      </c>
    </row>
    <row r="3197" spans="1:20" x14ac:dyDescent="0.25">
      <c r="A3197" t="s">
        <v>5063</v>
      </c>
      <c r="B3197" t="s">
        <v>16038</v>
      </c>
      <c r="C3197" t="s">
        <v>10751</v>
      </c>
      <c r="D3197" t="s">
        <v>10752</v>
      </c>
      <c r="E3197" t="s">
        <v>10685</v>
      </c>
      <c r="F3197">
        <v>26.99</v>
      </c>
      <c r="G3197">
        <v>161.94</v>
      </c>
      <c r="H3197">
        <v>6</v>
      </c>
      <c r="I3197" t="s">
        <v>10682</v>
      </c>
      <c r="J3197">
        <v>0</v>
      </c>
      <c r="K3197">
        <v>0</v>
      </c>
      <c r="L3197" t="s">
        <v>10862</v>
      </c>
      <c r="N3197" t="s">
        <v>10732</v>
      </c>
      <c r="O3197" t="s">
        <v>10687</v>
      </c>
      <c r="Q3197" t="s">
        <v>10688</v>
      </c>
      <c r="S3197" t="s">
        <v>10733</v>
      </c>
      <c r="T3197">
        <v>43102.456909722197</v>
      </c>
    </row>
    <row r="3198" spans="1:20" x14ac:dyDescent="0.25">
      <c r="A3198" t="s">
        <v>8898</v>
      </c>
      <c r="B3198" t="s">
        <v>16039</v>
      </c>
      <c r="C3198" t="s">
        <v>10691</v>
      </c>
      <c r="D3198" t="s">
        <v>10683</v>
      </c>
      <c r="E3198" t="s">
        <v>10693</v>
      </c>
      <c r="F3198">
        <v>10.19</v>
      </c>
      <c r="G3198">
        <v>61.14</v>
      </c>
      <c r="H3198">
        <v>6</v>
      </c>
      <c r="I3198" t="s">
        <v>10682</v>
      </c>
      <c r="J3198">
        <v>0</v>
      </c>
      <c r="K3198">
        <v>0</v>
      </c>
      <c r="L3198" t="s">
        <v>10916</v>
      </c>
      <c r="M3198">
        <v>43800</v>
      </c>
      <c r="N3198" t="s">
        <v>10700</v>
      </c>
      <c r="O3198" t="s">
        <v>10701</v>
      </c>
      <c r="Q3198" t="s">
        <v>10702</v>
      </c>
      <c r="S3198" t="s">
        <v>10703</v>
      </c>
      <c r="T3198">
        <v>43102.456909722197</v>
      </c>
    </row>
    <row r="3199" spans="1:20" x14ac:dyDescent="0.25">
      <c r="A3199" t="s">
        <v>16040</v>
      </c>
      <c r="B3199" t="s">
        <v>16041</v>
      </c>
      <c r="C3199" t="s">
        <v>10751</v>
      </c>
      <c r="D3199" t="s">
        <v>10683</v>
      </c>
      <c r="E3199" t="s">
        <v>10753</v>
      </c>
      <c r="F3199">
        <v>7.79</v>
      </c>
      <c r="G3199">
        <v>93.48</v>
      </c>
      <c r="H3199">
        <v>12</v>
      </c>
      <c r="I3199" t="s">
        <v>10682</v>
      </c>
      <c r="J3199">
        <v>0</v>
      </c>
      <c r="K3199">
        <v>0</v>
      </c>
      <c r="L3199" t="s">
        <v>11175</v>
      </c>
      <c r="M3199">
        <v>43789</v>
      </c>
      <c r="N3199" t="s">
        <v>10700</v>
      </c>
      <c r="O3199" t="s">
        <v>10701</v>
      </c>
      <c r="Q3199" t="s">
        <v>10702</v>
      </c>
      <c r="S3199" t="s">
        <v>10703</v>
      </c>
      <c r="T3199">
        <v>43102.456956018497</v>
      </c>
    </row>
    <row r="3200" spans="1:20" x14ac:dyDescent="0.25">
      <c r="A3200" t="s">
        <v>5064</v>
      </c>
      <c r="B3200" t="s">
        <v>16042</v>
      </c>
      <c r="C3200" t="s">
        <v>10751</v>
      </c>
      <c r="D3200" t="s">
        <v>10683</v>
      </c>
      <c r="E3200" t="s">
        <v>10836</v>
      </c>
      <c r="F3200">
        <v>41.99</v>
      </c>
      <c r="G3200">
        <v>251.94</v>
      </c>
      <c r="H3200">
        <v>6</v>
      </c>
      <c r="I3200" t="s">
        <v>10682</v>
      </c>
      <c r="J3200">
        <v>0</v>
      </c>
      <c r="K3200">
        <v>0</v>
      </c>
      <c r="L3200" t="s">
        <v>10722</v>
      </c>
      <c r="M3200">
        <v>43788</v>
      </c>
      <c r="N3200" t="s">
        <v>10781</v>
      </c>
      <c r="O3200" t="s">
        <v>10782</v>
      </c>
      <c r="Q3200" t="s">
        <v>10783</v>
      </c>
      <c r="S3200" t="s">
        <v>10784</v>
      </c>
      <c r="T3200">
        <v>43102.456956018497</v>
      </c>
    </row>
    <row r="3201" spans="1:20" x14ac:dyDescent="0.25">
      <c r="A3201" t="s">
        <v>16043</v>
      </c>
      <c r="B3201" t="s">
        <v>16044</v>
      </c>
      <c r="C3201" t="s">
        <v>10751</v>
      </c>
      <c r="D3201" t="s">
        <v>10752</v>
      </c>
      <c r="E3201" t="s">
        <v>10753</v>
      </c>
      <c r="F3201">
        <v>26.99</v>
      </c>
      <c r="G3201">
        <v>161.94</v>
      </c>
      <c r="H3201">
        <v>6</v>
      </c>
      <c r="I3201" t="s">
        <v>10682</v>
      </c>
      <c r="J3201">
        <v>0</v>
      </c>
      <c r="K3201">
        <v>0</v>
      </c>
      <c r="L3201" t="s">
        <v>11042</v>
      </c>
      <c r="M3201">
        <v>43664</v>
      </c>
      <c r="N3201" t="s">
        <v>10732</v>
      </c>
      <c r="O3201" t="s">
        <v>10687</v>
      </c>
      <c r="Q3201" t="s">
        <v>10688</v>
      </c>
      <c r="S3201" t="s">
        <v>10733</v>
      </c>
      <c r="T3201">
        <v>43102.457013888903</v>
      </c>
    </row>
    <row r="3202" spans="1:20" x14ac:dyDescent="0.25">
      <c r="A3202" t="s">
        <v>5065</v>
      </c>
      <c r="B3202" t="s">
        <v>16045</v>
      </c>
      <c r="C3202" t="s">
        <v>10751</v>
      </c>
      <c r="D3202" t="s">
        <v>10683</v>
      </c>
      <c r="E3202" t="s">
        <v>10693</v>
      </c>
      <c r="F3202">
        <v>13.19</v>
      </c>
      <c r="G3202">
        <v>158.28</v>
      </c>
      <c r="H3202">
        <v>12</v>
      </c>
      <c r="I3202" t="s">
        <v>10682</v>
      </c>
      <c r="J3202">
        <v>0</v>
      </c>
      <c r="K3202">
        <v>0</v>
      </c>
      <c r="L3202" t="s">
        <v>10731</v>
      </c>
      <c r="M3202">
        <v>43800</v>
      </c>
      <c r="N3202" t="s">
        <v>12282</v>
      </c>
      <c r="O3202" t="s">
        <v>10687</v>
      </c>
      <c r="Q3202" t="s">
        <v>10688</v>
      </c>
      <c r="S3202" t="s">
        <v>12283</v>
      </c>
      <c r="T3202">
        <v>43102.456875000003</v>
      </c>
    </row>
    <row r="3203" spans="1:20" x14ac:dyDescent="0.25">
      <c r="A3203" t="s">
        <v>5066</v>
      </c>
      <c r="B3203" t="s">
        <v>16046</v>
      </c>
      <c r="C3203" t="s">
        <v>10681</v>
      </c>
      <c r="D3203" t="s">
        <v>10683</v>
      </c>
      <c r="E3203" t="s">
        <v>10685</v>
      </c>
      <c r="F3203">
        <v>32.99</v>
      </c>
      <c r="G3203">
        <v>197.94</v>
      </c>
      <c r="H3203">
        <v>6</v>
      </c>
      <c r="I3203" t="s">
        <v>10682</v>
      </c>
      <c r="J3203">
        <v>0</v>
      </c>
      <c r="K3203">
        <v>0</v>
      </c>
      <c r="L3203" t="s">
        <v>10916</v>
      </c>
      <c r="M3203">
        <v>43789</v>
      </c>
      <c r="N3203" t="s">
        <v>10732</v>
      </c>
      <c r="O3203" t="s">
        <v>10687</v>
      </c>
      <c r="Q3203" t="s">
        <v>10688</v>
      </c>
      <c r="S3203" t="s">
        <v>10733</v>
      </c>
      <c r="T3203">
        <v>43102.456909722197</v>
      </c>
    </row>
    <row r="3204" spans="1:20" x14ac:dyDescent="0.25">
      <c r="A3204" t="s">
        <v>16047</v>
      </c>
      <c r="B3204" t="s">
        <v>16048</v>
      </c>
      <c r="C3204" t="s">
        <v>10691</v>
      </c>
      <c r="D3204" t="s">
        <v>10752</v>
      </c>
      <c r="E3204" t="s">
        <v>10693</v>
      </c>
      <c r="F3204">
        <v>24.99</v>
      </c>
      <c r="G3204">
        <v>149.94</v>
      </c>
      <c r="H3204">
        <v>6</v>
      </c>
      <c r="I3204" t="s">
        <v>10682</v>
      </c>
      <c r="J3204">
        <v>0</v>
      </c>
      <c r="K3204">
        <v>0</v>
      </c>
      <c r="L3204" t="s">
        <v>10758</v>
      </c>
      <c r="N3204" t="s">
        <v>10732</v>
      </c>
      <c r="O3204" t="s">
        <v>10687</v>
      </c>
      <c r="Q3204" t="s">
        <v>10688</v>
      </c>
      <c r="S3204" t="s">
        <v>10733</v>
      </c>
      <c r="T3204">
        <v>43109.404224537</v>
      </c>
    </row>
    <row r="3205" spans="1:20" x14ac:dyDescent="0.25">
      <c r="A3205" t="s">
        <v>5067</v>
      </c>
      <c r="B3205" t="s">
        <v>16049</v>
      </c>
      <c r="C3205" t="s">
        <v>10681</v>
      </c>
      <c r="D3205" t="s">
        <v>10683</v>
      </c>
      <c r="E3205" t="s">
        <v>10685</v>
      </c>
      <c r="F3205">
        <v>64.989999999999995</v>
      </c>
      <c r="G3205">
        <v>389.94</v>
      </c>
      <c r="H3205">
        <v>6</v>
      </c>
      <c r="I3205" t="s">
        <v>10682</v>
      </c>
      <c r="J3205">
        <v>0</v>
      </c>
      <c r="K3205">
        <v>0</v>
      </c>
      <c r="L3205" t="s">
        <v>10731</v>
      </c>
      <c r="M3205">
        <v>43800</v>
      </c>
      <c r="N3205" t="s">
        <v>10746</v>
      </c>
      <c r="O3205" t="s">
        <v>10747</v>
      </c>
      <c r="Q3205" t="s">
        <v>10748</v>
      </c>
      <c r="S3205" t="s">
        <v>10749</v>
      </c>
      <c r="T3205">
        <v>43102.456875000003</v>
      </c>
    </row>
    <row r="3206" spans="1:20" x14ac:dyDescent="0.25">
      <c r="A3206" t="s">
        <v>5068</v>
      </c>
      <c r="B3206" t="s">
        <v>16050</v>
      </c>
      <c r="C3206" t="s">
        <v>10751</v>
      </c>
      <c r="D3206" t="s">
        <v>10683</v>
      </c>
      <c r="E3206" t="s">
        <v>10836</v>
      </c>
      <c r="F3206">
        <v>29.99</v>
      </c>
      <c r="G3206">
        <v>179.94</v>
      </c>
      <c r="H3206">
        <v>6</v>
      </c>
      <c r="I3206" t="s">
        <v>10682</v>
      </c>
      <c r="J3206">
        <v>0</v>
      </c>
      <c r="K3206">
        <v>0</v>
      </c>
      <c r="L3206" t="s">
        <v>10918</v>
      </c>
      <c r="M3206">
        <v>43788</v>
      </c>
      <c r="N3206" t="s">
        <v>11359</v>
      </c>
      <c r="O3206" t="s">
        <v>10762</v>
      </c>
      <c r="P3206" t="s">
        <v>10701</v>
      </c>
      <c r="Q3206" t="s">
        <v>10763</v>
      </c>
      <c r="R3206" t="s">
        <v>10702</v>
      </c>
      <c r="S3206" t="s">
        <v>11360</v>
      </c>
      <c r="T3206">
        <v>43102.456967592603</v>
      </c>
    </row>
    <row r="3207" spans="1:20" x14ac:dyDescent="0.25">
      <c r="A3207" t="s">
        <v>5069</v>
      </c>
      <c r="B3207" t="s">
        <v>16051</v>
      </c>
      <c r="C3207" t="s">
        <v>10751</v>
      </c>
      <c r="D3207" t="s">
        <v>10683</v>
      </c>
      <c r="E3207" t="s">
        <v>10836</v>
      </c>
      <c r="F3207">
        <v>23.99</v>
      </c>
      <c r="G3207">
        <v>143.94</v>
      </c>
      <c r="H3207">
        <v>6</v>
      </c>
      <c r="I3207" t="s">
        <v>10682</v>
      </c>
      <c r="J3207">
        <v>0</v>
      </c>
      <c r="K3207">
        <v>0</v>
      </c>
      <c r="L3207" t="s">
        <v>10731</v>
      </c>
      <c r="M3207">
        <v>43788</v>
      </c>
      <c r="N3207" t="s">
        <v>11359</v>
      </c>
      <c r="O3207" t="s">
        <v>10762</v>
      </c>
      <c r="P3207" t="s">
        <v>10701</v>
      </c>
      <c r="Q3207" t="s">
        <v>10763</v>
      </c>
      <c r="R3207" t="s">
        <v>10702</v>
      </c>
      <c r="S3207" t="s">
        <v>11360</v>
      </c>
      <c r="T3207">
        <v>43102.456875000003</v>
      </c>
    </row>
    <row r="3208" spans="1:20" x14ac:dyDescent="0.25">
      <c r="A3208" t="s">
        <v>5070</v>
      </c>
      <c r="B3208" t="s">
        <v>16052</v>
      </c>
      <c r="C3208" t="s">
        <v>10681</v>
      </c>
      <c r="D3208" t="s">
        <v>10683</v>
      </c>
      <c r="E3208" t="s">
        <v>10685</v>
      </c>
      <c r="F3208">
        <v>32.99</v>
      </c>
      <c r="G3208">
        <v>197.94</v>
      </c>
      <c r="H3208">
        <v>6</v>
      </c>
      <c r="I3208" t="s">
        <v>10682</v>
      </c>
      <c r="J3208">
        <v>0</v>
      </c>
      <c r="K3208">
        <v>0</v>
      </c>
      <c r="L3208" t="s">
        <v>10862</v>
      </c>
      <c r="M3208">
        <v>43800</v>
      </c>
      <c r="N3208" t="s">
        <v>12441</v>
      </c>
      <c r="O3208" t="s">
        <v>11717</v>
      </c>
      <c r="P3208" t="s">
        <v>10687</v>
      </c>
      <c r="Q3208" t="s">
        <v>11718</v>
      </c>
      <c r="R3208" t="s">
        <v>10688</v>
      </c>
      <c r="S3208" t="s">
        <v>12442</v>
      </c>
      <c r="T3208">
        <v>43102.456909722197</v>
      </c>
    </row>
    <row r="3209" spans="1:20" x14ac:dyDescent="0.25">
      <c r="A3209" t="s">
        <v>5071</v>
      </c>
      <c r="B3209" t="s">
        <v>16053</v>
      </c>
      <c r="C3209" t="s">
        <v>10751</v>
      </c>
      <c r="D3209" t="s">
        <v>10683</v>
      </c>
      <c r="E3209" t="s">
        <v>10836</v>
      </c>
      <c r="F3209">
        <v>14.99</v>
      </c>
      <c r="G3209">
        <v>179.88</v>
      </c>
      <c r="H3209">
        <v>12</v>
      </c>
      <c r="I3209" t="s">
        <v>10682</v>
      </c>
      <c r="J3209">
        <v>0</v>
      </c>
      <c r="K3209">
        <v>0</v>
      </c>
      <c r="L3209" t="s">
        <v>10883</v>
      </c>
      <c r="M3209">
        <v>43800</v>
      </c>
      <c r="N3209" t="s">
        <v>10874</v>
      </c>
      <c r="O3209" t="s">
        <v>10701</v>
      </c>
      <c r="P3209" t="s">
        <v>10708</v>
      </c>
      <c r="Q3209" t="s">
        <v>10702</v>
      </c>
      <c r="R3209" t="s">
        <v>10709</v>
      </c>
      <c r="S3209" t="s">
        <v>10875</v>
      </c>
      <c r="T3209">
        <v>43102.456979166702</v>
      </c>
    </row>
    <row r="3210" spans="1:20" x14ac:dyDescent="0.25">
      <c r="A3210" t="s">
        <v>16054</v>
      </c>
      <c r="B3210" t="s">
        <v>16055</v>
      </c>
      <c r="C3210" t="s">
        <v>10751</v>
      </c>
      <c r="D3210" t="s">
        <v>10752</v>
      </c>
      <c r="E3210" t="s">
        <v>10685</v>
      </c>
      <c r="F3210">
        <v>29.99</v>
      </c>
      <c r="G3210">
        <v>179.94</v>
      </c>
      <c r="H3210">
        <v>6</v>
      </c>
      <c r="I3210" t="s">
        <v>10682</v>
      </c>
      <c r="J3210">
        <v>0</v>
      </c>
      <c r="K3210">
        <v>0</v>
      </c>
      <c r="L3210" t="s">
        <v>10713</v>
      </c>
      <c r="M3210">
        <v>43532</v>
      </c>
      <c r="N3210" t="s">
        <v>10803</v>
      </c>
      <c r="O3210" t="s">
        <v>10782</v>
      </c>
      <c r="Q3210" t="s">
        <v>10783</v>
      </c>
      <c r="S3210" t="s">
        <v>10804</v>
      </c>
      <c r="T3210">
        <v>43102.456875000003</v>
      </c>
    </row>
    <row r="3211" spans="1:20" x14ac:dyDescent="0.25">
      <c r="A3211" t="s">
        <v>16056</v>
      </c>
      <c r="B3211" t="s">
        <v>16057</v>
      </c>
      <c r="C3211" t="s">
        <v>10691</v>
      </c>
      <c r="D3211" t="s">
        <v>10752</v>
      </c>
      <c r="E3211" t="s">
        <v>10693</v>
      </c>
      <c r="F3211">
        <v>49.99</v>
      </c>
      <c r="G3211">
        <v>199.96</v>
      </c>
      <c r="H3211">
        <v>4</v>
      </c>
      <c r="I3211" t="s">
        <v>10682</v>
      </c>
      <c r="J3211">
        <v>0</v>
      </c>
      <c r="K3211">
        <v>0</v>
      </c>
      <c r="L3211" t="s">
        <v>10758</v>
      </c>
      <c r="N3211" t="s">
        <v>11038</v>
      </c>
      <c r="O3211" t="s">
        <v>10708</v>
      </c>
      <c r="Q3211" t="s">
        <v>10709</v>
      </c>
      <c r="S3211" t="s">
        <v>11039</v>
      </c>
      <c r="T3211">
        <v>43109.404224537</v>
      </c>
    </row>
    <row r="3212" spans="1:20" x14ac:dyDescent="0.25">
      <c r="A3212" t="s">
        <v>8899</v>
      </c>
      <c r="B3212" t="s">
        <v>16058</v>
      </c>
      <c r="C3212" t="s">
        <v>10751</v>
      </c>
      <c r="D3212" t="s">
        <v>10683</v>
      </c>
      <c r="E3212" t="s">
        <v>10693</v>
      </c>
      <c r="F3212">
        <v>19.79</v>
      </c>
      <c r="G3212">
        <v>118.74</v>
      </c>
      <c r="H3212">
        <v>6</v>
      </c>
      <c r="I3212" t="s">
        <v>10682</v>
      </c>
      <c r="J3212">
        <v>0</v>
      </c>
      <c r="K3212">
        <v>0</v>
      </c>
      <c r="L3212" t="s">
        <v>10916</v>
      </c>
      <c r="M3212">
        <v>43788</v>
      </c>
      <c r="N3212" t="s">
        <v>13564</v>
      </c>
      <c r="O3212" t="s">
        <v>10762</v>
      </c>
      <c r="P3212" t="s">
        <v>10708</v>
      </c>
      <c r="Q3212" t="s">
        <v>10763</v>
      </c>
      <c r="R3212" t="s">
        <v>10709</v>
      </c>
      <c r="S3212" t="s">
        <v>13565</v>
      </c>
      <c r="T3212">
        <v>43102.456909722197</v>
      </c>
    </row>
    <row r="3213" spans="1:20" x14ac:dyDescent="0.25">
      <c r="A3213" t="s">
        <v>8900</v>
      </c>
      <c r="B3213" t="s">
        <v>16059</v>
      </c>
      <c r="C3213" t="s">
        <v>10691</v>
      </c>
      <c r="D3213" t="s">
        <v>10683</v>
      </c>
      <c r="E3213" t="s">
        <v>10693</v>
      </c>
      <c r="F3213">
        <v>12.59</v>
      </c>
      <c r="G3213">
        <v>75.540000000000006</v>
      </c>
      <c r="H3213">
        <v>6</v>
      </c>
      <c r="I3213" t="s">
        <v>10682</v>
      </c>
      <c r="J3213">
        <v>0</v>
      </c>
      <c r="K3213">
        <v>0</v>
      </c>
      <c r="L3213" t="s">
        <v>10862</v>
      </c>
      <c r="M3213">
        <v>43788</v>
      </c>
      <c r="N3213" t="s">
        <v>10728</v>
      </c>
      <c r="O3213" t="s">
        <v>10701</v>
      </c>
      <c r="Q3213" t="s">
        <v>10702</v>
      </c>
      <c r="S3213" t="s">
        <v>10729</v>
      </c>
      <c r="T3213">
        <v>43102.456909722197</v>
      </c>
    </row>
    <row r="3214" spans="1:20" x14ac:dyDescent="0.25">
      <c r="A3214" t="s">
        <v>5072</v>
      </c>
      <c r="B3214" t="s">
        <v>16060</v>
      </c>
      <c r="C3214" t="s">
        <v>10681</v>
      </c>
      <c r="D3214" t="s">
        <v>10683</v>
      </c>
      <c r="E3214" t="s">
        <v>10685</v>
      </c>
      <c r="F3214">
        <v>42.99</v>
      </c>
      <c r="G3214">
        <v>257.94</v>
      </c>
      <c r="H3214">
        <v>6</v>
      </c>
      <c r="I3214" t="s">
        <v>10682</v>
      </c>
      <c r="J3214">
        <v>0</v>
      </c>
      <c r="K3214">
        <v>0</v>
      </c>
      <c r="L3214" t="s">
        <v>11101</v>
      </c>
      <c r="M3214">
        <v>43788</v>
      </c>
      <c r="N3214" t="s">
        <v>10694</v>
      </c>
      <c r="O3214" t="s">
        <v>10695</v>
      </c>
      <c r="Q3214" t="s">
        <v>10696</v>
      </c>
      <c r="S3214" t="s">
        <v>10697</v>
      </c>
      <c r="T3214">
        <v>43102.456944444399</v>
      </c>
    </row>
    <row r="3215" spans="1:20" x14ac:dyDescent="0.25">
      <c r="A3215" t="s">
        <v>5073</v>
      </c>
      <c r="B3215" t="s">
        <v>16061</v>
      </c>
      <c r="C3215" t="s">
        <v>10681</v>
      </c>
      <c r="D3215" t="s">
        <v>10683</v>
      </c>
      <c r="E3215" t="s">
        <v>10685</v>
      </c>
      <c r="F3215">
        <v>29.99</v>
      </c>
      <c r="G3215">
        <v>359.88</v>
      </c>
      <c r="H3215">
        <v>12</v>
      </c>
      <c r="I3215" t="s">
        <v>10682</v>
      </c>
      <c r="J3215">
        <v>0</v>
      </c>
      <c r="K3215">
        <v>0</v>
      </c>
      <c r="L3215" t="s">
        <v>11406</v>
      </c>
      <c r="M3215">
        <v>43788</v>
      </c>
      <c r="N3215" t="s">
        <v>10991</v>
      </c>
      <c r="O3215" t="s">
        <v>10992</v>
      </c>
      <c r="Q3215" t="s">
        <v>10993</v>
      </c>
      <c r="S3215" t="s">
        <v>10994</v>
      </c>
      <c r="T3215">
        <v>43102.456979166702</v>
      </c>
    </row>
    <row r="3216" spans="1:20" x14ac:dyDescent="0.25">
      <c r="A3216" t="s">
        <v>5074</v>
      </c>
      <c r="B3216" t="s">
        <v>16062</v>
      </c>
      <c r="C3216" t="s">
        <v>10681</v>
      </c>
      <c r="D3216" t="s">
        <v>10683</v>
      </c>
      <c r="E3216" t="s">
        <v>10685</v>
      </c>
      <c r="F3216">
        <v>35.99</v>
      </c>
      <c r="G3216">
        <v>215.94</v>
      </c>
      <c r="H3216">
        <v>6</v>
      </c>
      <c r="I3216" t="s">
        <v>10682</v>
      </c>
      <c r="J3216">
        <v>0</v>
      </c>
      <c r="K3216">
        <v>0</v>
      </c>
      <c r="L3216" t="s">
        <v>10835</v>
      </c>
      <c r="M3216">
        <v>43788</v>
      </c>
      <c r="N3216" t="s">
        <v>10991</v>
      </c>
      <c r="O3216" t="s">
        <v>10992</v>
      </c>
      <c r="Q3216" t="s">
        <v>10993</v>
      </c>
      <c r="S3216" t="s">
        <v>10994</v>
      </c>
      <c r="T3216">
        <v>43102.456863425898</v>
      </c>
    </row>
    <row r="3217" spans="1:20" x14ac:dyDescent="0.25">
      <c r="A3217" t="s">
        <v>5075</v>
      </c>
      <c r="B3217" t="s">
        <v>16063</v>
      </c>
      <c r="C3217" t="s">
        <v>10681</v>
      </c>
      <c r="D3217" t="s">
        <v>10683</v>
      </c>
      <c r="E3217" t="s">
        <v>10685</v>
      </c>
      <c r="F3217">
        <v>31.99</v>
      </c>
      <c r="G3217">
        <v>191.94</v>
      </c>
      <c r="H3217">
        <v>6</v>
      </c>
      <c r="I3217" t="s">
        <v>10682</v>
      </c>
      <c r="J3217">
        <v>0</v>
      </c>
      <c r="K3217">
        <v>0</v>
      </c>
      <c r="L3217" t="s">
        <v>10862</v>
      </c>
      <c r="M3217">
        <v>43788</v>
      </c>
      <c r="N3217" t="s">
        <v>11359</v>
      </c>
      <c r="O3217" t="s">
        <v>10762</v>
      </c>
      <c r="P3217" t="s">
        <v>10701</v>
      </c>
      <c r="Q3217" t="s">
        <v>10763</v>
      </c>
      <c r="R3217" t="s">
        <v>10702</v>
      </c>
      <c r="S3217" t="s">
        <v>11360</v>
      </c>
      <c r="T3217">
        <v>43102.456909722197</v>
      </c>
    </row>
    <row r="3218" spans="1:20" x14ac:dyDescent="0.25">
      <c r="A3218" t="s">
        <v>16064</v>
      </c>
      <c r="B3218" t="s">
        <v>16065</v>
      </c>
      <c r="C3218" t="s">
        <v>10691</v>
      </c>
      <c r="D3218" t="s">
        <v>10683</v>
      </c>
      <c r="E3218" t="s">
        <v>10693</v>
      </c>
      <c r="F3218">
        <v>14.99</v>
      </c>
      <c r="G3218">
        <v>179.88</v>
      </c>
      <c r="H3218">
        <v>12</v>
      </c>
      <c r="I3218" t="s">
        <v>10682</v>
      </c>
      <c r="J3218">
        <v>0</v>
      </c>
      <c r="K3218">
        <v>0</v>
      </c>
      <c r="L3218" t="s">
        <v>10791</v>
      </c>
      <c r="M3218">
        <v>43788</v>
      </c>
      <c r="N3218" t="s">
        <v>10714</v>
      </c>
      <c r="O3218" t="s">
        <v>10708</v>
      </c>
      <c r="Q3218" t="s">
        <v>10709</v>
      </c>
      <c r="S3218" t="s">
        <v>10715</v>
      </c>
      <c r="T3218">
        <v>43102.456967592603</v>
      </c>
    </row>
    <row r="3219" spans="1:20" x14ac:dyDescent="0.25">
      <c r="A3219" t="s">
        <v>5076</v>
      </c>
      <c r="B3219" t="s">
        <v>16066</v>
      </c>
      <c r="C3219" t="s">
        <v>10681</v>
      </c>
      <c r="D3219" t="s">
        <v>10683</v>
      </c>
      <c r="E3219" t="s">
        <v>10685</v>
      </c>
      <c r="F3219">
        <v>31.99</v>
      </c>
      <c r="G3219">
        <v>191.94</v>
      </c>
      <c r="H3219">
        <v>6</v>
      </c>
      <c r="I3219" t="s">
        <v>10682</v>
      </c>
      <c r="J3219">
        <v>0</v>
      </c>
      <c r="K3219">
        <v>0</v>
      </c>
      <c r="L3219" t="s">
        <v>10916</v>
      </c>
      <c r="M3219">
        <v>43788</v>
      </c>
      <c r="N3219" t="s">
        <v>12413</v>
      </c>
      <c r="O3219" t="s">
        <v>10747</v>
      </c>
      <c r="Q3219" t="s">
        <v>10748</v>
      </c>
      <c r="S3219" t="s">
        <v>12414</v>
      </c>
      <c r="T3219">
        <v>43102.456909722197</v>
      </c>
    </row>
    <row r="3220" spans="1:20" x14ac:dyDescent="0.25">
      <c r="A3220" t="s">
        <v>5077</v>
      </c>
      <c r="B3220" t="s">
        <v>16067</v>
      </c>
      <c r="C3220" t="s">
        <v>10751</v>
      </c>
      <c r="D3220" t="s">
        <v>10683</v>
      </c>
      <c r="E3220" t="s">
        <v>10836</v>
      </c>
      <c r="F3220">
        <v>28.19</v>
      </c>
      <c r="G3220">
        <v>169.14</v>
      </c>
      <c r="H3220">
        <v>6</v>
      </c>
      <c r="I3220" t="s">
        <v>10682</v>
      </c>
      <c r="J3220">
        <v>0</v>
      </c>
      <c r="K3220">
        <v>0</v>
      </c>
      <c r="L3220" t="s">
        <v>10731</v>
      </c>
      <c r="M3220">
        <v>43788</v>
      </c>
      <c r="N3220" t="s">
        <v>16068</v>
      </c>
      <c r="O3220" t="s">
        <v>10708</v>
      </c>
      <c r="Q3220" t="s">
        <v>10709</v>
      </c>
      <c r="S3220" t="s">
        <v>16069</v>
      </c>
      <c r="T3220">
        <v>43102.456875000003</v>
      </c>
    </row>
    <row r="3221" spans="1:20" x14ac:dyDescent="0.25">
      <c r="A3221" t="s">
        <v>5078</v>
      </c>
      <c r="B3221" t="s">
        <v>16070</v>
      </c>
      <c r="C3221" t="s">
        <v>10681</v>
      </c>
      <c r="D3221" t="s">
        <v>10683</v>
      </c>
      <c r="E3221" t="s">
        <v>10685</v>
      </c>
      <c r="F3221">
        <v>44.99</v>
      </c>
      <c r="G3221">
        <v>269.94</v>
      </c>
      <c r="H3221">
        <v>6</v>
      </c>
      <c r="I3221" t="s">
        <v>10682</v>
      </c>
      <c r="J3221">
        <v>0</v>
      </c>
      <c r="K3221">
        <v>0</v>
      </c>
      <c r="L3221" t="s">
        <v>10740</v>
      </c>
      <c r="M3221">
        <v>43800</v>
      </c>
      <c r="N3221" t="s">
        <v>16071</v>
      </c>
      <c r="O3221" t="s">
        <v>10747</v>
      </c>
      <c r="Q3221" t="s">
        <v>10748</v>
      </c>
      <c r="S3221" t="s">
        <v>16072</v>
      </c>
      <c r="T3221">
        <v>43102.456886574102</v>
      </c>
    </row>
    <row r="3222" spans="1:20" x14ac:dyDescent="0.25">
      <c r="A3222" t="s">
        <v>5079</v>
      </c>
      <c r="B3222" t="s">
        <v>16073</v>
      </c>
      <c r="C3222" t="s">
        <v>12445</v>
      </c>
      <c r="D3222" t="s">
        <v>10683</v>
      </c>
      <c r="E3222" t="s">
        <v>10685</v>
      </c>
      <c r="F3222">
        <v>89.99</v>
      </c>
      <c r="G3222">
        <v>539.94000000000005</v>
      </c>
      <c r="H3222">
        <v>6</v>
      </c>
      <c r="I3222" t="s">
        <v>10682</v>
      </c>
      <c r="J3222">
        <v>10</v>
      </c>
      <c r="K3222">
        <v>0</v>
      </c>
      <c r="L3222" t="s">
        <v>11406</v>
      </c>
      <c r="M3222">
        <v>43769</v>
      </c>
      <c r="N3222" t="s">
        <v>14397</v>
      </c>
      <c r="O3222" t="s">
        <v>10708</v>
      </c>
      <c r="Q3222" t="s">
        <v>10709</v>
      </c>
      <c r="S3222" t="s">
        <v>14398</v>
      </c>
      <c r="T3222">
        <v>43102.456979166702</v>
      </c>
    </row>
    <row r="3223" spans="1:20" x14ac:dyDescent="0.25">
      <c r="A3223" t="s">
        <v>16074</v>
      </c>
      <c r="B3223" t="s">
        <v>16075</v>
      </c>
      <c r="C3223" t="s">
        <v>10751</v>
      </c>
      <c r="D3223" t="s">
        <v>10752</v>
      </c>
      <c r="E3223" t="s">
        <v>10753</v>
      </c>
      <c r="F3223">
        <v>30.99</v>
      </c>
      <c r="G3223">
        <v>185.94</v>
      </c>
      <c r="H3223">
        <v>6</v>
      </c>
      <c r="I3223" t="s">
        <v>10682</v>
      </c>
      <c r="J3223">
        <v>0</v>
      </c>
      <c r="K3223">
        <v>0</v>
      </c>
      <c r="L3223" t="s">
        <v>10840</v>
      </c>
      <c r="M3223">
        <v>43192</v>
      </c>
      <c r="N3223" t="s">
        <v>10841</v>
      </c>
      <c r="O3223" t="s">
        <v>10708</v>
      </c>
      <c r="Q3223" t="s">
        <v>10709</v>
      </c>
      <c r="S3223" t="s">
        <v>10842</v>
      </c>
      <c r="T3223">
        <v>43102.456863425898</v>
      </c>
    </row>
    <row r="3224" spans="1:20" x14ac:dyDescent="0.25">
      <c r="A3224" t="s">
        <v>5080</v>
      </c>
      <c r="B3224" t="s">
        <v>16076</v>
      </c>
      <c r="C3224" t="s">
        <v>10681</v>
      </c>
      <c r="D3224" t="s">
        <v>10683</v>
      </c>
      <c r="E3224" t="s">
        <v>10685</v>
      </c>
      <c r="F3224">
        <v>22.99</v>
      </c>
      <c r="G3224">
        <v>275.88</v>
      </c>
      <c r="H3224">
        <v>12</v>
      </c>
      <c r="I3224" t="s">
        <v>10682</v>
      </c>
      <c r="J3224">
        <v>0</v>
      </c>
      <c r="K3224">
        <v>0</v>
      </c>
      <c r="L3224" t="s">
        <v>10692</v>
      </c>
      <c r="M3224">
        <v>43788</v>
      </c>
      <c r="N3224" t="s">
        <v>10761</v>
      </c>
      <c r="O3224" t="s">
        <v>10762</v>
      </c>
      <c r="P3224" t="s">
        <v>10708</v>
      </c>
      <c r="Q3224" t="s">
        <v>10763</v>
      </c>
      <c r="R3224" t="s">
        <v>10709</v>
      </c>
      <c r="S3224" t="s">
        <v>10764</v>
      </c>
      <c r="T3224">
        <v>43102.456956018497</v>
      </c>
    </row>
    <row r="3225" spans="1:20" x14ac:dyDescent="0.25">
      <c r="A3225" t="s">
        <v>5081</v>
      </c>
      <c r="B3225" t="s">
        <v>16077</v>
      </c>
      <c r="C3225" t="s">
        <v>10751</v>
      </c>
      <c r="D3225" t="s">
        <v>10683</v>
      </c>
      <c r="E3225" t="s">
        <v>10836</v>
      </c>
      <c r="F3225">
        <v>19.79</v>
      </c>
      <c r="G3225">
        <v>118.74</v>
      </c>
      <c r="H3225">
        <v>6</v>
      </c>
      <c r="I3225" t="s">
        <v>10682</v>
      </c>
      <c r="J3225">
        <v>0</v>
      </c>
      <c r="K3225">
        <v>0</v>
      </c>
      <c r="L3225" t="s">
        <v>10862</v>
      </c>
      <c r="M3225">
        <v>43800</v>
      </c>
      <c r="N3225" t="s">
        <v>16078</v>
      </c>
      <c r="O3225" t="s">
        <v>10687</v>
      </c>
      <c r="Q3225" t="s">
        <v>10688</v>
      </c>
      <c r="S3225" t="s">
        <v>16079</v>
      </c>
      <c r="T3225">
        <v>43102.456909722197</v>
      </c>
    </row>
    <row r="3226" spans="1:20" x14ac:dyDescent="0.25">
      <c r="A3226" t="s">
        <v>8901</v>
      </c>
      <c r="B3226" t="s">
        <v>16080</v>
      </c>
      <c r="C3226" t="s">
        <v>10751</v>
      </c>
      <c r="D3226" t="s">
        <v>10683</v>
      </c>
      <c r="E3226" t="s">
        <v>10836</v>
      </c>
      <c r="F3226">
        <v>16.190000000000001</v>
      </c>
      <c r="G3226">
        <v>97.14</v>
      </c>
      <c r="H3226">
        <v>6</v>
      </c>
      <c r="I3226" t="s">
        <v>10682</v>
      </c>
      <c r="J3226">
        <v>0</v>
      </c>
      <c r="K3226">
        <v>0</v>
      </c>
      <c r="L3226" t="s">
        <v>10788</v>
      </c>
      <c r="M3226">
        <v>43800</v>
      </c>
      <c r="N3226" t="s">
        <v>16078</v>
      </c>
      <c r="O3226" t="s">
        <v>10687</v>
      </c>
      <c r="Q3226" t="s">
        <v>10688</v>
      </c>
      <c r="S3226" t="s">
        <v>16079</v>
      </c>
      <c r="T3226">
        <v>43102.456921296303</v>
      </c>
    </row>
    <row r="3227" spans="1:20" x14ac:dyDescent="0.25">
      <c r="A3227" t="s">
        <v>5082</v>
      </c>
      <c r="B3227" t="s">
        <v>16081</v>
      </c>
      <c r="C3227" t="s">
        <v>10681</v>
      </c>
      <c r="D3227" t="s">
        <v>10683</v>
      </c>
      <c r="E3227" t="s">
        <v>10685</v>
      </c>
      <c r="F3227">
        <v>33.99</v>
      </c>
      <c r="G3227">
        <v>203.94</v>
      </c>
      <c r="H3227">
        <v>6</v>
      </c>
      <c r="I3227" t="s">
        <v>10682</v>
      </c>
      <c r="J3227">
        <v>0</v>
      </c>
      <c r="K3227">
        <v>0</v>
      </c>
      <c r="L3227" t="s">
        <v>11502</v>
      </c>
      <c r="M3227">
        <v>43800</v>
      </c>
      <c r="N3227" t="s">
        <v>16078</v>
      </c>
      <c r="O3227" t="s">
        <v>10687</v>
      </c>
      <c r="Q3227" t="s">
        <v>10688</v>
      </c>
      <c r="S3227" t="s">
        <v>16079</v>
      </c>
      <c r="T3227">
        <v>43102.456921296303</v>
      </c>
    </row>
    <row r="3228" spans="1:20" x14ac:dyDescent="0.25">
      <c r="A3228" t="s">
        <v>5083</v>
      </c>
      <c r="B3228" t="s">
        <v>16082</v>
      </c>
      <c r="C3228" t="s">
        <v>10751</v>
      </c>
      <c r="D3228" t="s">
        <v>10683</v>
      </c>
      <c r="E3228" t="s">
        <v>10836</v>
      </c>
      <c r="F3228">
        <v>16.190000000000001</v>
      </c>
      <c r="G3228">
        <v>97.14</v>
      </c>
      <c r="H3228">
        <v>6</v>
      </c>
      <c r="I3228" t="s">
        <v>10682</v>
      </c>
      <c r="J3228">
        <v>0</v>
      </c>
      <c r="K3228">
        <v>0</v>
      </c>
      <c r="L3228" t="s">
        <v>10722</v>
      </c>
      <c r="M3228">
        <v>43775</v>
      </c>
      <c r="N3228" t="s">
        <v>10770</v>
      </c>
      <c r="S3228" t="s">
        <v>10771</v>
      </c>
      <c r="T3228">
        <v>43102.456956018497</v>
      </c>
    </row>
    <row r="3229" spans="1:20" x14ac:dyDescent="0.25">
      <c r="A3229" t="s">
        <v>5084</v>
      </c>
      <c r="B3229" t="s">
        <v>16083</v>
      </c>
      <c r="C3229" t="s">
        <v>10856</v>
      </c>
      <c r="D3229" t="s">
        <v>10683</v>
      </c>
      <c r="E3229" t="s">
        <v>10685</v>
      </c>
      <c r="F3229">
        <v>69.989999999999995</v>
      </c>
      <c r="G3229">
        <v>419.94</v>
      </c>
      <c r="H3229">
        <v>6</v>
      </c>
      <c r="I3229" t="s">
        <v>10682</v>
      </c>
      <c r="J3229">
        <v>12</v>
      </c>
      <c r="K3229">
        <v>0</v>
      </c>
      <c r="L3229" t="s">
        <v>10731</v>
      </c>
      <c r="M3229">
        <v>43782</v>
      </c>
      <c r="N3229" t="s">
        <v>10700</v>
      </c>
      <c r="O3229" t="s">
        <v>10701</v>
      </c>
      <c r="Q3229" t="s">
        <v>10702</v>
      </c>
      <c r="S3229" t="s">
        <v>10703</v>
      </c>
      <c r="T3229">
        <v>43102.456875000003</v>
      </c>
    </row>
    <row r="3230" spans="1:20" x14ac:dyDescent="0.25">
      <c r="A3230" t="s">
        <v>5085</v>
      </c>
      <c r="B3230" t="s">
        <v>16084</v>
      </c>
      <c r="C3230" t="s">
        <v>10751</v>
      </c>
      <c r="D3230" t="s">
        <v>10683</v>
      </c>
      <c r="E3230" t="s">
        <v>10836</v>
      </c>
      <c r="F3230">
        <v>23.99</v>
      </c>
      <c r="G3230">
        <v>143.94</v>
      </c>
      <c r="H3230">
        <v>6</v>
      </c>
      <c r="I3230" t="s">
        <v>10682</v>
      </c>
      <c r="J3230">
        <v>0</v>
      </c>
      <c r="K3230">
        <v>0</v>
      </c>
      <c r="L3230" t="s">
        <v>10731</v>
      </c>
      <c r="M3230">
        <v>43788</v>
      </c>
      <c r="N3230" t="s">
        <v>16085</v>
      </c>
      <c r="O3230" t="s">
        <v>10775</v>
      </c>
      <c r="Q3230" t="s">
        <v>10776</v>
      </c>
      <c r="S3230" t="s">
        <v>16086</v>
      </c>
      <c r="T3230">
        <v>43102.456875000003</v>
      </c>
    </row>
    <row r="3231" spans="1:20" x14ac:dyDescent="0.25">
      <c r="A3231" t="s">
        <v>8902</v>
      </c>
      <c r="B3231" t="s">
        <v>16087</v>
      </c>
      <c r="C3231" t="s">
        <v>10751</v>
      </c>
      <c r="D3231" t="s">
        <v>10683</v>
      </c>
      <c r="E3231" t="s">
        <v>10693</v>
      </c>
      <c r="F3231">
        <v>35.99</v>
      </c>
      <c r="G3231">
        <v>215.94</v>
      </c>
      <c r="H3231">
        <v>6</v>
      </c>
      <c r="I3231" t="s">
        <v>10682</v>
      </c>
      <c r="J3231">
        <v>0</v>
      </c>
      <c r="K3231">
        <v>0</v>
      </c>
      <c r="L3231" t="s">
        <v>12468</v>
      </c>
      <c r="M3231">
        <v>43808</v>
      </c>
      <c r="N3231" t="s">
        <v>16088</v>
      </c>
      <c r="O3231" t="s">
        <v>10708</v>
      </c>
      <c r="Q3231" t="s">
        <v>10709</v>
      </c>
      <c r="S3231" t="s">
        <v>16089</v>
      </c>
      <c r="T3231">
        <v>43102.456898148099</v>
      </c>
    </row>
    <row r="3232" spans="1:20" x14ac:dyDescent="0.25">
      <c r="A3232" t="s">
        <v>16090</v>
      </c>
      <c r="B3232" t="s">
        <v>16091</v>
      </c>
      <c r="C3232" t="s">
        <v>10751</v>
      </c>
      <c r="D3232" t="s">
        <v>10683</v>
      </c>
      <c r="E3232" t="s">
        <v>10693</v>
      </c>
      <c r="F3232">
        <v>38.39</v>
      </c>
      <c r="G3232">
        <v>230.34</v>
      </c>
      <c r="H3232">
        <v>6</v>
      </c>
      <c r="I3232" t="s">
        <v>10682</v>
      </c>
      <c r="J3232">
        <v>0</v>
      </c>
      <c r="K3232">
        <v>0</v>
      </c>
      <c r="L3232" t="s">
        <v>12468</v>
      </c>
      <c r="M3232">
        <v>43808</v>
      </c>
      <c r="N3232" t="s">
        <v>16088</v>
      </c>
      <c r="O3232" t="s">
        <v>10708</v>
      </c>
      <c r="Q3232" t="s">
        <v>10709</v>
      </c>
      <c r="S3232" t="s">
        <v>16089</v>
      </c>
      <c r="T3232">
        <v>43102.456898148099</v>
      </c>
    </row>
    <row r="3233" spans="1:20" x14ac:dyDescent="0.25">
      <c r="A3233" t="s">
        <v>5086</v>
      </c>
      <c r="B3233" t="s">
        <v>16092</v>
      </c>
      <c r="C3233" t="s">
        <v>10751</v>
      </c>
      <c r="D3233" t="s">
        <v>10683</v>
      </c>
      <c r="E3233" t="s">
        <v>10836</v>
      </c>
      <c r="F3233">
        <v>26.99</v>
      </c>
      <c r="G3233">
        <v>161.94</v>
      </c>
      <c r="H3233">
        <v>6</v>
      </c>
      <c r="I3233" t="s">
        <v>10682</v>
      </c>
      <c r="J3233">
        <v>0</v>
      </c>
      <c r="K3233">
        <v>0</v>
      </c>
      <c r="L3233" t="s">
        <v>12468</v>
      </c>
      <c r="M3233">
        <v>43808</v>
      </c>
      <c r="N3233" t="s">
        <v>16088</v>
      </c>
      <c r="O3233" t="s">
        <v>10708</v>
      </c>
      <c r="Q3233" t="s">
        <v>10709</v>
      </c>
      <c r="S3233" t="s">
        <v>16089</v>
      </c>
      <c r="T3233">
        <v>43102.456898148099</v>
      </c>
    </row>
    <row r="3234" spans="1:20" x14ac:dyDescent="0.25">
      <c r="A3234" t="s">
        <v>16093</v>
      </c>
      <c r="B3234" t="s">
        <v>16094</v>
      </c>
      <c r="C3234" t="s">
        <v>10691</v>
      </c>
      <c r="D3234" t="s">
        <v>10752</v>
      </c>
      <c r="E3234" t="s">
        <v>10693</v>
      </c>
      <c r="F3234">
        <v>14.99</v>
      </c>
      <c r="G3234">
        <v>89.94</v>
      </c>
      <c r="H3234">
        <v>6</v>
      </c>
      <c r="I3234" t="s">
        <v>10682</v>
      </c>
      <c r="J3234">
        <v>0</v>
      </c>
      <c r="K3234">
        <v>0</v>
      </c>
      <c r="L3234" t="s">
        <v>10745</v>
      </c>
      <c r="M3234">
        <v>43846</v>
      </c>
      <c r="N3234" t="s">
        <v>10874</v>
      </c>
      <c r="O3234" t="s">
        <v>10701</v>
      </c>
      <c r="P3234" t="s">
        <v>10708</v>
      </c>
      <c r="Q3234" t="s">
        <v>10702</v>
      </c>
      <c r="R3234" t="s">
        <v>10709</v>
      </c>
      <c r="S3234" t="s">
        <v>10875</v>
      </c>
      <c r="T3234">
        <v>43102.456898148099</v>
      </c>
    </row>
    <row r="3235" spans="1:20" x14ac:dyDescent="0.25">
      <c r="A3235" t="s">
        <v>5087</v>
      </c>
      <c r="B3235" t="s">
        <v>16095</v>
      </c>
      <c r="C3235" t="s">
        <v>10856</v>
      </c>
      <c r="D3235" t="s">
        <v>10683</v>
      </c>
      <c r="E3235" t="s">
        <v>10753</v>
      </c>
      <c r="F3235">
        <v>35.99</v>
      </c>
      <c r="G3235">
        <v>215.94</v>
      </c>
      <c r="H3235">
        <v>6</v>
      </c>
      <c r="I3235" t="s">
        <v>10682</v>
      </c>
      <c r="J3235">
        <v>5</v>
      </c>
      <c r="K3235">
        <v>0</v>
      </c>
      <c r="L3235" t="s">
        <v>11014</v>
      </c>
      <c r="M3235">
        <v>43846</v>
      </c>
      <c r="N3235" t="s">
        <v>11359</v>
      </c>
      <c r="O3235" t="s">
        <v>10762</v>
      </c>
      <c r="P3235" t="s">
        <v>10701</v>
      </c>
      <c r="Q3235" t="s">
        <v>10763</v>
      </c>
      <c r="R3235" t="s">
        <v>10702</v>
      </c>
      <c r="S3235" t="s">
        <v>11360</v>
      </c>
      <c r="T3235">
        <v>43102.456863425898</v>
      </c>
    </row>
    <row r="3236" spans="1:20" x14ac:dyDescent="0.25">
      <c r="A3236" t="s">
        <v>5088</v>
      </c>
      <c r="B3236" t="s">
        <v>16096</v>
      </c>
      <c r="C3236" t="s">
        <v>10751</v>
      </c>
      <c r="D3236" t="s">
        <v>10752</v>
      </c>
      <c r="E3236" t="s">
        <v>10753</v>
      </c>
      <c r="F3236">
        <v>16.190000000000001</v>
      </c>
      <c r="G3236">
        <v>97.14</v>
      </c>
      <c r="H3236">
        <v>6</v>
      </c>
      <c r="I3236" t="s">
        <v>10682</v>
      </c>
      <c r="J3236">
        <v>0</v>
      </c>
      <c r="K3236">
        <v>0</v>
      </c>
      <c r="L3236" t="s">
        <v>10722</v>
      </c>
      <c r="M3236">
        <v>43374</v>
      </c>
      <c r="N3236" t="s">
        <v>10770</v>
      </c>
      <c r="S3236" t="s">
        <v>10771</v>
      </c>
      <c r="T3236">
        <v>43102.456956018497</v>
      </c>
    </row>
    <row r="3237" spans="1:20" x14ac:dyDescent="0.25">
      <c r="A3237" t="s">
        <v>5089</v>
      </c>
      <c r="B3237" t="s">
        <v>16097</v>
      </c>
      <c r="C3237" t="s">
        <v>10751</v>
      </c>
      <c r="D3237" t="s">
        <v>10683</v>
      </c>
      <c r="E3237" t="s">
        <v>10836</v>
      </c>
      <c r="F3237">
        <v>19.79</v>
      </c>
      <c r="G3237">
        <v>118.74</v>
      </c>
      <c r="H3237">
        <v>6</v>
      </c>
      <c r="I3237" t="s">
        <v>10682</v>
      </c>
      <c r="J3237">
        <v>0</v>
      </c>
      <c r="K3237">
        <v>0</v>
      </c>
      <c r="L3237" t="s">
        <v>11305</v>
      </c>
      <c r="M3237">
        <v>43860</v>
      </c>
      <c r="N3237" t="s">
        <v>10694</v>
      </c>
      <c r="O3237" t="s">
        <v>10695</v>
      </c>
      <c r="Q3237" t="s">
        <v>10696</v>
      </c>
      <c r="S3237" t="s">
        <v>10697</v>
      </c>
      <c r="T3237">
        <v>43102.456875000003</v>
      </c>
    </row>
    <row r="3238" spans="1:20" x14ac:dyDescent="0.25">
      <c r="A3238" t="s">
        <v>16098</v>
      </c>
      <c r="B3238" t="s">
        <v>12798</v>
      </c>
      <c r="C3238" t="s">
        <v>10691</v>
      </c>
      <c r="D3238" t="s">
        <v>10683</v>
      </c>
      <c r="E3238" t="s">
        <v>10693</v>
      </c>
      <c r="F3238">
        <v>0</v>
      </c>
      <c r="G3238">
        <v>0</v>
      </c>
      <c r="H3238">
        <v>6</v>
      </c>
      <c r="I3238" t="s">
        <v>10682</v>
      </c>
      <c r="J3238">
        <v>0</v>
      </c>
      <c r="K3238">
        <v>0</v>
      </c>
      <c r="L3238" t="s">
        <v>10831</v>
      </c>
      <c r="M3238">
        <v>43864</v>
      </c>
      <c r="N3238" t="s">
        <v>12796</v>
      </c>
      <c r="O3238" t="s">
        <v>10701</v>
      </c>
      <c r="Q3238" t="s">
        <v>10702</v>
      </c>
      <c r="S3238" t="s">
        <v>12797</v>
      </c>
      <c r="T3238">
        <v>43102.456956018497</v>
      </c>
    </row>
    <row r="3239" spans="1:20" x14ac:dyDescent="0.25">
      <c r="A3239" t="s">
        <v>16099</v>
      </c>
      <c r="B3239" t="s">
        <v>16100</v>
      </c>
      <c r="C3239" t="s">
        <v>10751</v>
      </c>
      <c r="D3239" t="s">
        <v>10752</v>
      </c>
      <c r="E3239" t="s">
        <v>10753</v>
      </c>
      <c r="F3239">
        <v>25.99</v>
      </c>
      <c r="G3239">
        <v>155.94</v>
      </c>
      <c r="H3239">
        <v>6</v>
      </c>
      <c r="I3239" t="s">
        <v>10682</v>
      </c>
      <c r="J3239">
        <v>0</v>
      </c>
      <c r="K3239">
        <v>0</v>
      </c>
      <c r="L3239" t="s">
        <v>11042</v>
      </c>
      <c r="M3239">
        <v>43887</v>
      </c>
      <c r="N3239" t="s">
        <v>10732</v>
      </c>
      <c r="O3239" t="s">
        <v>10687</v>
      </c>
      <c r="Q3239" t="s">
        <v>10688</v>
      </c>
      <c r="S3239" t="s">
        <v>10733</v>
      </c>
      <c r="T3239">
        <v>43102.457013888903</v>
      </c>
    </row>
    <row r="3240" spans="1:20" x14ac:dyDescent="0.25">
      <c r="A3240" t="s">
        <v>16101</v>
      </c>
      <c r="B3240" t="s">
        <v>16102</v>
      </c>
      <c r="C3240" t="s">
        <v>10691</v>
      </c>
      <c r="D3240" t="s">
        <v>10683</v>
      </c>
      <c r="E3240" t="s">
        <v>10693</v>
      </c>
      <c r="F3240">
        <v>49.99</v>
      </c>
      <c r="G3240">
        <v>299.94</v>
      </c>
      <c r="H3240">
        <v>6</v>
      </c>
      <c r="I3240" t="s">
        <v>10682</v>
      </c>
      <c r="J3240">
        <v>0</v>
      </c>
      <c r="K3240">
        <v>0</v>
      </c>
      <c r="L3240" t="s">
        <v>10731</v>
      </c>
      <c r="M3240">
        <v>43907</v>
      </c>
      <c r="N3240" t="s">
        <v>16103</v>
      </c>
      <c r="O3240" t="s">
        <v>10708</v>
      </c>
      <c r="Q3240" t="s">
        <v>10709</v>
      </c>
      <c r="S3240" t="s">
        <v>16104</v>
      </c>
      <c r="T3240">
        <v>43102.456875000003</v>
      </c>
    </row>
    <row r="3241" spans="1:20" x14ac:dyDescent="0.25">
      <c r="A3241" t="s">
        <v>8903</v>
      </c>
      <c r="B3241" t="s">
        <v>16105</v>
      </c>
      <c r="C3241" t="s">
        <v>10691</v>
      </c>
      <c r="D3241" t="s">
        <v>10683</v>
      </c>
      <c r="E3241" t="s">
        <v>10693</v>
      </c>
      <c r="F3241">
        <v>19.79</v>
      </c>
      <c r="G3241">
        <v>118.74</v>
      </c>
      <c r="H3241">
        <v>6</v>
      </c>
      <c r="I3241" t="s">
        <v>10682</v>
      </c>
      <c r="J3241">
        <v>0</v>
      </c>
      <c r="K3241">
        <v>0</v>
      </c>
      <c r="L3241" t="s">
        <v>11406</v>
      </c>
      <c r="M3241">
        <v>43907</v>
      </c>
      <c r="N3241" t="s">
        <v>16103</v>
      </c>
      <c r="O3241" t="s">
        <v>10708</v>
      </c>
      <c r="Q3241" t="s">
        <v>10709</v>
      </c>
      <c r="S3241" t="s">
        <v>16104</v>
      </c>
      <c r="T3241">
        <v>43102.456979166702</v>
      </c>
    </row>
    <row r="3242" spans="1:20" x14ac:dyDescent="0.25">
      <c r="A3242" t="s">
        <v>8904</v>
      </c>
      <c r="B3242" t="s">
        <v>16106</v>
      </c>
      <c r="C3242" t="s">
        <v>10751</v>
      </c>
      <c r="D3242" t="s">
        <v>10683</v>
      </c>
      <c r="E3242" t="s">
        <v>10753</v>
      </c>
      <c r="F3242">
        <v>8.6300000000000008</v>
      </c>
      <c r="G3242">
        <v>51.78</v>
      </c>
      <c r="H3242">
        <v>6</v>
      </c>
      <c r="I3242" t="s">
        <v>10682</v>
      </c>
      <c r="J3242">
        <v>0</v>
      </c>
      <c r="K3242">
        <v>0</v>
      </c>
      <c r="L3242" t="s">
        <v>10788</v>
      </c>
      <c r="M3242">
        <v>43907</v>
      </c>
      <c r="N3242" t="s">
        <v>10837</v>
      </c>
      <c r="O3242" t="s">
        <v>10701</v>
      </c>
      <c r="Q3242" t="s">
        <v>10702</v>
      </c>
      <c r="S3242" t="s">
        <v>10838</v>
      </c>
      <c r="T3242">
        <v>43102.456921296303</v>
      </c>
    </row>
    <row r="3243" spans="1:20" x14ac:dyDescent="0.25">
      <c r="A3243" t="s">
        <v>8905</v>
      </c>
      <c r="B3243" t="s">
        <v>16107</v>
      </c>
      <c r="C3243" t="s">
        <v>10691</v>
      </c>
      <c r="D3243" t="s">
        <v>10683</v>
      </c>
      <c r="E3243" t="s">
        <v>10693</v>
      </c>
      <c r="F3243">
        <v>14.39</v>
      </c>
      <c r="G3243">
        <v>86.34</v>
      </c>
      <c r="H3243">
        <v>6</v>
      </c>
      <c r="I3243" t="s">
        <v>10682</v>
      </c>
      <c r="J3243">
        <v>0</v>
      </c>
      <c r="K3243">
        <v>0</v>
      </c>
      <c r="L3243" t="s">
        <v>10788</v>
      </c>
      <c r="M3243">
        <v>43907</v>
      </c>
      <c r="N3243" t="s">
        <v>10837</v>
      </c>
      <c r="O3243" t="s">
        <v>10701</v>
      </c>
      <c r="Q3243" t="s">
        <v>10702</v>
      </c>
      <c r="S3243" t="s">
        <v>10838</v>
      </c>
      <c r="T3243">
        <v>43102.456921296303</v>
      </c>
    </row>
    <row r="3244" spans="1:20" x14ac:dyDescent="0.25">
      <c r="A3244" t="s">
        <v>16108</v>
      </c>
      <c r="B3244" t="s">
        <v>16109</v>
      </c>
      <c r="C3244" t="s">
        <v>10751</v>
      </c>
      <c r="D3244" t="s">
        <v>10752</v>
      </c>
      <c r="E3244" t="s">
        <v>10753</v>
      </c>
      <c r="F3244">
        <v>25.99</v>
      </c>
      <c r="G3244">
        <v>311.88</v>
      </c>
      <c r="H3244">
        <v>12</v>
      </c>
      <c r="I3244" t="s">
        <v>10682</v>
      </c>
      <c r="J3244">
        <v>0</v>
      </c>
      <c r="K3244">
        <v>0</v>
      </c>
      <c r="L3244" t="s">
        <v>11406</v>
      </c>
      <c r="M3244">
        <v>43192</v>
      </c>
      <c r="N3244" t="s">
        <v>10732</v>
      </c>
      <c r="O3244" t="s">
        <v>10687</v>
      </c>
      <c r="Q3244" t="s">
        <v>10688</v>
      </c>
      <c r="S3244" t="s">
        <v>10733</v>
      </c>
      <c r="T3244">
        <v>43102.456979166702</v>
      </c>
    </row>
    <row r="3245" spans="1:20" x14ac:dyDescent="0.25">
      <c r="A3245" t="s">
        <v>5090</v>
      </c>
      <c r="B3245" t="s">
        <v>16110</v>
      </c>
      <c r="C3245" t="s">
        <v>10751</v>
      </c>
      <c r="D3245" t="s">
        <v>10683</v>
      </c>
      <c r="E3245" t="s">
        <v>10836</v>
      </c>
      <c r="F3245">
        <v>14.99</v>
      </c>
      <c r="G3245">
        <v>179.88</v>
      </c>
      <c r="H3245">
        <v>12</v>
      </c>
      <c r="I3245" t="s">
        <v>10682</v>
      </c>
      <c r="J3245">
        <v>0</v>
      </c>
      <c r="K3245">
        <v>0</v>
      </c>
      <c r="L3245" t="s">
        <v>10731</v>
      </c>
      <c r="M3245">
        <v>43907</v>
      </c>
      <c r="N3245" t="s">
        <v>10700</v>
      </c>
      <c r="O3245" t="s">
        <v>10701</v>
      </c>
      <c r="Q3245" t="s">
        <v>10702</v>
      </c>
      <c r="S3245" t="s">
        <v>10703</v>
      </c>
      <c r="T3245">
        <v>43102.456875000003</v>
      </c>
    </row>
    <row r="3246" spans="1:20" x14ac:dyDescent="0.25">
      <c r="A3246" t="s">
        <v>8906</v>
      </c>
      <c r="B3246" t="s">
        <v>16111</v>
      </c>
      <c r="C3246" t="s">
        <v>10751</v>
      </c>
      <c r="D3246" t="s">
        <v>10683</v>
      </c>
      <c r="E3246" t="s">
        <v>10836</v>
      </c>
      <c r="F3246">
        <v>9.59</v>
      </c>
      <c r="G3246">
        <v>115.08</v>
      </c>
      <c r="H3246">
        <v>12</v>
      </c>
      <c r="I3246" t="s">
        <v>10682</v>
      </c>
      <c r="J3246">
        <v>0</v>
      </c>
      <c r="K3246">
        <v>0</v>
      </c>
      <c r="L3246" t="s">
        <v>10788</v>
      </c>
      <c r="M3246">
        <v>43907</v>
      </c>
      <c r="N3246" t="s">
        <v>10781</v>
      </c>
      <c r="O3246" t="s">
        <v>10782</v>
      </c>
      <c r="Q3246" t="s">
        <v>10783</v>
      </c>
      <c r="S3246" t="s">
        <v>10784</v>
      </c>
      <c r="T3246">
        <v>43102.456921296303</v>
      </c>
    </row>
    <row r="3247" spans="1:20" x14ac:dyDescent="0.25">
      <c r="A3247" t="s">
        <v>8907</v>
      </c>
      <c r="B3247" t="s">
        <v>16112</v>
      </c>
      <c r="C3247" t="s">
        <v>10691</v>
      </c>
      <c r="D3247" t="s">
        <v>10683</v>
      </c>
      <c r="E3247" t="s">
        <v>10693</v>
      </c>
      <c r="F3247">
        <v>7.79</v>
      </c>
      <c r="G3247">
        <v>93.48</v>
      </c>
      <c r="H3247">
        <v>12</v>
      </c>
      <c r="I3247" t="s">
        <v>10682</v>
      </c>
      <c r="J3247">
        <v>0</v>
      </c>
      <c r="K3247">
        <v>0</v>
      </c>
      <c r="L3247" t="s">
        <v>10717</v>
      </c>
      <c r="M3247">
        <v>43907</v>
      </c>
      <c r="N3247" t="s">
        <v>11489</v>
      </c>
      <c r="O3247" t="s">
        <v>10701</v>
      </c>
      <c r="Q3247" t="s">
        <v>10702</v>
      </c>
      <c r="S3247" t="s">
        <v>11490</v>
      </c>
      <c r="T3247">
        <v>43102.456921296303</v>
      </c>
    </row>
    <row r="3248" spans="1:20" x14ac:dyDescent="0.25">
      <c r="A3248" t="s">
        <v>16113</v>
      </c>
      <c r="B3248" t="s">
        <v>16114</v>
      </c>
      <c r="C3248" t="s">
        <v>10751</v>
      </c>
      <c r="D3248" t="s">
        <v>10683</v>
      </c>
      <c r="E3248" t="s">
        <v>10693</v>
      </c>
      <c r="F3248">
        <v>7.79</v>
      </c>
      <c r="G3248">
        <v>93.48</v>
      </c>
      <c r="H3248">
        <v>12</v>
      </c>
      <c r="I3248" t="s">
        <v>10682</v>
      </c>
      <c r="J3248">
        <v>0</v>
      </c>
      <c r="K3248">
        <v>0</v>
      </c>
      <c r="L3248" t="s">
        <v>10717</v>
      </c>
      <c r="M3248">
        <v>43907</v>
      </c>
      <c r="N3248" t="s">
        <v>11489</v>
      </c>
      <c r="O3248" t="s">
        <v>10701</v>
      </c>
      <c r="Q3248" t="s">
        <v>10702</v>
      </c>
      <c r="S3248" t="s">
        <v>11490</v>
      </c>
      <c r="T3248">
        <v>43102.456921296303</v>
      </c>
    </row>
    <row r="3249" spans="1:20" x14ac:dyDescent="0.25">
      <c r="A3249" t="s">
        <v>5091</v>
      </c>
      <c r="B3249" t="s">
        <v>16115</v>
      </c>
      <c r="C3249" t="s">
        <v>10681</v>
      </c>
      <c r="D3249" t="s">
        <v>10683</v>
      </c>
      <c r="E3249" t="s">
        <v>10685</v>
      </c>
      <c r="F3249">
        <v>11.99</v>
      </c>
      <c r="G3249">
        <v>143.88</v>
      </c>
      <c r="H3249">
        <v>12</v>
      </c>
      <c r="I3249" t="s">
        <v>10682</v>
      </c>
      <c r="J3249">
        <v>0</v>
      </c>
      <c r="K3249">
        <v>0</v>
      </c>
      <c r="L3249" t="s">
        <v>10788</v>
      </c>
      <c r="M3249">
        <v>43914</v>
      </c>
      <c r="N3249" t="s">
        <v>10826</v>
      </c>
      <c r="O3249" t="s">
        <v>10708</v>
      </c>
      <c r="Q3249" t="s">
        <v>10709</v>
      </c>
      <c r="S3249" t="s">
        <v>10827</v>
      </c>
      <c r="T3249">
        <v>43102.456921296303</v>
      </c>
    </row>
    <row r="3250" spans="1:20" x14ac:dyDescent="0.25">
      <c r="A3250" t="s">
        <v>5092</v>
      </c>
      <c r="B3250" t="s">
        <v>16116</v>
      </c>
      <c r="C3250" t="s">
        <v>10681</v>
      </c>
      <c r="D3250" t="s">
        <v>10683</v>
      </c>
      <c r="E3250" t="s">
        <v>10685</v>
      </c>
      <c r="F3250">
        <v>49.99</v>
      </c>
      <c r="G3250">
        <v>299.94</v>
      </c>
      <c r="H3250">
        <v>6</v>
      </c>
      <c r="I3250" t="s">
        <v>10682</v>
      </c>
      <c r="J3250">
        <v>6</v>
      </c>
      <c r="K3250">
        <v>0</v>
      </c>
      <c r="L3250" t="s">
        <v>11406</v>
      </c>
      <c r="M3250">
        <v>43907</v>
      </c>
      <c r="N3250" t="s">
        <v>14397</v>
      </c>
      <c r="O3250" t="s">
        <v>10708</v>
      </c>
      <c r="Q3250" t="s">
        <v>10709</v>
      </c>
      <c r="S3250" t="s">
        <v>14398</v>
      </c>
      <c r="T3250">
        <v>43102.456979166702</v>
      </c>
    </row>
    <row r="3251" spans="1:20" x14ac:dyDescent="0.25">
      <c r="A3251" t="s">
        <v>5093</v>
      </c>
      <c r="B3251" t="s">
        <v>14826</v>
      </c>
      <c r="C3251" t="s">
        <v>10681</v>
      </c>
      <c r="D3251" t="s">
        <v>10683</v>
      </c>
      <c r="E3251" t="s">
        <v>10685</v>
      </c>
      <c r="F3251">
        <v>31.99</v>
      </c>
      <c r="G3251">
        <v>191.94</v>
      </c>
      <c r="H3251">
        <v>6</v>
      </c>
      <c r="I3251" t="s">
        <v>10682</v>
      </c>
      <c r="J3251">
        <v>0</v>
      </c>
      <c r="K3251">
        <v>0</v>
      </c>
      <c r="L3251" t="s">
        <v>10868</v>
      </c>
      <c r="M3251">
        <v>43907</v>
      </c>
      <c r="N3251" t="s">
        <v>10874</v>
      </c>
      <c r="O3251" t="s">
        <v>10701</v>
      </c>
      <c r="P3251" t="s">
        <v>10708</v>
      </c>
      <c r="Q3251" t="s">
        <v>10702</v>
      </c>
      <c r="R3251" t="s">
        <v>10709</v>
      </c>
      <c r="S3251" t="s">
        <v>10875</v>
      </c>
      <c r="T3251">
        <v>43102.456990740699</v>
      </c>
    </row>
    <row r="3252" spans="1:20" x14ac:dyDescent="0.25">
      <c r="A3252" t="s">
        <v>5094</v>
      </c>
      <c r="B3252" t="s">
        <v>16117</v>
      </c>
      <c r="C3252" t="s">
        <v>10681</v>
      </c>
      <c r="D3252" t="s">
        <v>10683</v>
      </c>
      <c r="E3252" t="s">
        <v>10685</v>
      </c>
      <c r="F3252">
        <v>29.99</v>
      </c>
      <c r="G3252">
        <v>179.94</v>
      </c>
      <c r="H3252">
        <v>6</v>
      </c>
      <c r="I3252" t="s">
        <v>10682</v>
      </c>
      <c r="J3252">
        <v>0</v>
      </c>
      <c r="K3252">
        <v>0</v>
      </c>
      <c r="L3252" t="s">
        <v>11000</v>
      </c>
      <c r="M3252">
        <v>43907</v>
      </c>
      <c r="N3252" t="s">
        <v>13477</v>
      </c>
      <c r="S3252" t="s">
        <v>13478</v>
      </c>
      <c r="T3252">
        <v>43102.456990740699</v>
      </c>
    </row>
    <row r="3253" spans="1:20" x14ac:dyDescent="0.25">
      <c r="A3253" t="s">
        <v>5095</v>
      </c>
      <c r="B3253" t="s">
        <v>16118</v>
      </c>
      <c r="C3253" t="s">
        <v>10681</v>
      </c>
      <c r="D3253" t="s">
        <v>10683</v>
      </c>
      <c r="E3253" t="s">
        <v>10685</v>
      </c>
      <c r="F3253">
        <v>29.99</v>
      </c>
      <c r="G3253">
        <v>179.94</v>
      </c>
      <c r="H3253">
        <v>6</v>
      </c>
      <c r="I3253" t="s">
        <v>10682</v>
      </c>
      <c r="J3253">
        <v>0</v>
      </c>
      <c r="K3253">
        <v>0</v>
      </c>
      <c r="L3253" t="s">
        <v>10916</v>
      </c>
      <c r="M3253">
        <v>43907</v>
      </c>
      <c r="N3253" t="s">
        <v>13477</v>
      </c>
      <c r="S3253" t="s">
        <v>13478</v>
      </c>
      <c r="T3253">
        <v>43102.456909722197</v>
      </c>
    </row>
    <row r="3254" spans="1:20" x14ac:dyDescent="0.25">
      <c r="A3254" t="s">
        <v>5096</v>
      </c>
      <c r="B3254" t="s">
        <v>16119</v>
      </c>
      <c r="C3254" t="s">
        <v>10681</v>
      </c>
      <c r="D3254" t="s">
        <v>10683</v>
      </c>
      <c r="E3254" t="s">
        <v>10685</v>
      </c>
      <c r="F3254">
        <v>38.99</v>
      </c>
      <c r="G3254">
        <v>233.94</v>
      </c>
      <c r="H3254">
        <v>6</v>
      </c>
      <c r="I3254" t="s">
        <v>10682</v>
      </c>
      <c r="J3254">
        <v>0</v>
      </c>
      <c r="K3254">
        <v>0</v>
      </c>
      <c r="L3254" t="s">
        <v>10944</v>
      </c>
      <c r="M3254">
        <v>43907</v>
      </c>
      <c r="N3254" t="s">
        <v>13477</v>
      </c>
      <c r="S3254" t="s">
        <v>13478</v>
      </c>
      <c r="T3254">
        <v>43102.456921296303</v>
      </c>
    </row>
    <row r="3255" spans="1:20" x14ac:dyDescent="0.25">
      <c r="A3255" t="s">
        <v>8908</v>
      </c>
      <c r="B3255" t="s">
        <v>16120</v>
      </c>
      <c r="C3255" t="s">
        <v>10751</v>
      </c>
      <c r="D3255" t="s">
        <v>10683</v>
      </c>
      <c r="E3255" t="s">
        <v>10693</v>
      </c>
      <c r="F3255">
        <v>16.79</v>
      </c>
      <c r="G3255">
        <v>201.48</v>
      </c>
      <c r="H3255">
        <v>12</v>
      </c>
      <c r="I3255" t="s">
        <v>10682</v>
      </c>
      <c r="J3255">
        <v>0</v>
      </c>
      <c r="K3255">
        <v>0</v>
      </c>
      <c r="L3255" t="s">
        <v>10745</v>
      </c>
      <c r="M3255">
        <v>43907</v>
      </c>
      <c r="N3255" t="s">
        <v>10826</v>
      </c>
      <c r="O3255" t="s">
        <v>10708</v>
      </c>
      <c r="Q3255" t="s">
        <v>10709</v>
      </c>
      <c r="S3255" t="s">
        <v>10827</v>
      </c>
      <c r="T3255">
        <v>43102.456898148099</v>
      </c>
    </row>
    <row r="3256" spans="1:20" x14ac:dyDescent="0.25">
      <c r="A3256" t="s">
        <v>5097</v>
      </c>
      <c r="B3256" t="s">
        <v>16121</v>
      </c>
      <c r="C3256" t="s">
        <v>10681</v>
      </c>
      <c r="D3256" t="s">
        <v>10683</v>
      </c>
      <c r="E3256" t="s">
        <v>10685</v>
      </c>
      <c r="F3256">
        <v>31.99</v>
      </c>
      <c r="G3256">
        <v>383.88</v>
      </c>
      <c r="H3256">
        <v>12</v>
      </c>
      <c r="I3256" t="s">
        <v>10682</v>
      </c>
      <c r="J3256">
        <v>8</v>
      </c>
      <c r="K3256">
        <v>0</v>
      </c>
      <c r="L3256" t="s">
        <v>11014</v>
      </c>
      <c r="M3256">
        <v>43907</v>
      </c>
      <c r="N3256" t="s">
        <v>12994</v>
      </c>
      <c r="O3256" t="s">
        <v>10747</v>
      </c>
      <c r="Q3256" t="s">
        <v>10748</v>
      </c>
      <c r="S3256" t="s">
        <v>12995</v>
      </c>
      <c r="T3256">
        <v>43102.456863425898</v>
      </c>
    </row>
    <row r="3257" spans="1:20" x14ac:dyDescent="0.25">
      <c r="A3257" t="s">
        <v>5098</v>
      </c>
      <c r="B3257" t="s">
        <v>16122</v>
      </c>
      <c r="C3257" t="s">
        <v>10681</v>
      </c>
      <c r="D3257" t="s">
        <v>10683</v>
      </c>
      <c r="E3257" t="s">
        <v>10685</v>
      </c>
      <c r="F3257">
        <v>21.99</v>
      </c>
      <c r="G3257">
        <v>131.94</v>
      </c>
      <c r="H3257">
        <v>6</v>
      </c>
      <c r="I3257" t="s">
        <v>10682</v>
      </c>
      <c r="J3257">
        <v>0</v>
      </c>
      <c r="K3257">
        <v>0</v>
      </c>
      <c r="L3257" t="s">
        <v>10862</v>
      </c>
      <c r="M3257">
        <v>43908</v>
      </c>
      <c r="N3257" t="s">
        <v>10728</v>
      </c>
      <c r="O3257" t="s">
        <v>10701</v>
      </c>
      <c r="Q3257" t="s">
        <v>10702</v>
      </c>
      <c r="S3257" t="s">
        <v>10729</v>
      </c>
      <c r="T3257">
        <v>43102.456909722197</v>
      </c>
    </row>
    <row r="3258" spans="1:20" x14ac:dyDescent="0.25">
      <c r="A3258" t="s">
        <v>8909</v>
      </c>
      <c r="B3258" t="s">
        <v>16123</v>
      </c>
      <c r="C3258" t="s">
        <v>10691</v>
      </c>
      <c r="D3258" t="s">
        <v>10683</v>
      </c>
      <c r="E3258" t="s">
        <v>10693</v>
      </c>
      <c r="F3258">
        <v>26.99</v>
      </c>
      <c r="G3258">
        <v>161.94</v>
      </c>
      <c r="H3258">
        <v>6</v>
      </c>
      <c r="I3258" t="s">
        <v>10682</v>
      </c>
      <c r="J3258">
        <v>10</v>
      </c>
      <c r="K3258">
        <v>0</v>
      </c>
      <c r="L3258" t="s">
        <v>10918</v>
      </c>
      <c r="M3258">
        <v>43908</v>
      </c>
      <c r="N3258" t="s">
        <v>11359</v>
      </c>
      <c r="O3258" t="s">
        <v>10762</v>
      </c>
      <c r="P3258" t="s">
        <v>10701</v>
      </c>
      <c r="Q3258" t="s">
        <v>10763</v>
      </c>
      <c r="R3258" t="s">
        <v>10702</v>
      </c>
      <c r="S3258" t="s">
        <v>11360</v>
      </c>
      <c r="T3258">
        <v>43102.456967592603</v>
      </c>
    </row>
    <row r="3259" spans="1:20" x14ac:dyDescent="0.25">
      <c r="A3259" t="s">
        <v>16124</v>
      </c>
      <c r="B3259" t="s">
        <v>16125</v>
      </c>
      <c r="C3259" t="s">
        <v>10751</v>
      </c>
      <c r="D3259" t="s">
        <v>10683</v>
      </c>
      <c r="E3259" t="s">
        <v>10693</v>
      </c>
      <c r="F3259">
        <v>26.99</v>
      </c>
      <c r="G3259">
        <v>161.94</v>
      </c>
      <c r="H3259">
        <v>6</v>
      </c>
      <c r="I3259" t="s">
        <v>10682</v>
      </c>
      <c r="J3259">
        <v>4</v>
      </c>
      <c r="K3259">
        <v>0</v>
      </c>
      <c r="L3259" t="s">
        <v>10731</v>
      </c>
      <c r="M3259">
        <v>43908</v>
      </c>
      <c r="N3259" t="s">
        <v>11359</v>
      </c>
      <c r="O3259" t="s">
        <v>10762</v>
      </c>
      <c r="P3259" t="s">
        <v>10701</v>
      </c>
      <c r="Q3259" t="s">
        <v>10763</v>
      </c>
      <c r="R3259" t="s">
        <v>10702</v>
      </c>
      <c r="S3259" t="s">
        <v>11360</v>
      </c>
      <c r="T3259">
        <v>43102.456875000003</v>
      </c>
    </row>
    <row r="3260" spans="1:20" x14ac:dyDescent="0.25">
      <c r="A3260" t="s">
        <v>5099</v>
      </c>
      <c r="B3260" t="s">
        <v>16126</v>
      </c>
      <c r="C3260" t="s">
        <v>10681</v>
      </c>
      <c r="D3260" t="s">
        <v>10683</v>
      </c>
      <c r="E3260" t="s">
        <v>10685</v>
      </c>
      <c r="F3260">
        <v>47.99</v>
      </c>
      <c r="G3260">
        <v>287.94</v>
      </c>
      <c r="H3260">
        <v>6</v>
      </c>
      <c r="I3260" t="s">
        <v>10682</v>
      </c>
      <c r="J3260">
        <v>7</v>
      </c>
      <c r="K3260">
        <v>0</v>
      </c>
      <c r="L3260" t="s">
        <v>10918</v>
      </c>
      <c r="M3260">
        <v>43908</v>
      </c>
      <c r="N3260" t="s">
        <v>11359</v>
      </c>
      <c r="O3260" t="s">
        <v>10762</v>
      </c>
      <c r="P3260" t="s">
        <v>10701</v>
      </c>
      <c r="Q3260" t="s">
        <v>10763</v>
      </c>
      <c r="R3260" t="s">
        <v>10702</v>
      </c>
      <c r="S3260" t="s">
        <v>11360</v>
      </c>
      <c r="T3260">
        <v>43102.456967592603</v>
      </c>
    </row>
    <row r="3261" spans="1:20" x14ac:dyDescent="0.25">
      <c r="A3261" t="s">
        <v>8910</v>
      </c>
      <c r="B3261" t="s">
        <v>16127</v>
      </c>
      <c r="C3261" t="s">
        <v>10691</v>
      </c>
      <c r="D3261" t="s">
        <v>10683</v>
      </c>
      <c r="E3261" t="s">
        <v>10693</v>
      </c>
      <c r="F3261">
        <v>17.989999999999998</v>
      </c>
      <c r="G3261">
        <v>107.94</v>
      </c>
      <c r="H3261">
        <v>6</v>
      </c>
      <c r="I3261" t="s">
        <v>10682</v>
      </c>
      <c r="J3261">
        <v>0</v>
      </c>
      <c r="K3261">
        <v>0</v>
      </c>
      <c r="L3261" t="s">
        <v>11168</v>
      </c>
      <c r="M3261">
        <v>43908</v>
      </c>
      <c r="N3261" t="s">
        <v>11359</v>
      </c>
      <c r="O3261" t="s">
        <v>10762</v>
      </c>
      <c r="P3261" t="s">
        <v>10701</v>
      </c>
      <c r="Q3261" t="s">
        <v>10763</v>
      </c>
      <c r="R3261" t="s">
        <v>10702</v>
      </c>
      <c r="S3261" t="s">
        <v>11360</v>
      </c>
      <c r="T3261">
        <v>43102.456875000003</v>
      </c>
    </row>
    <row r="3262" spans="1:20" x14ac:dyDescent="0.25">
      <c r="A3262" t="s">
        <v>5100</v>
      </c>
      <c r="B3262" t="s">
        <v>16128</v>
      </c>
      <c r="C3262" t="s">
        <v>10681</v>
      </c>
      <c r="D3262" t="s">
        <v>10683</v>
      </c>
      <c r="E3262" t="s">
        <v>10685</v>
      </c>
      <c r="F3262">
        <v>16.989999999999998</v>
      </c>
      <c r="G3262">
        <v>203.88</v>
      </c>
      <c r="H3262">
        <v>12</v>
      </c>
      <c r="I3262" t="s">
        <v>10682</v>
      </c>
      <c r="J3262">
        <v>0</v>
      </c>
      <c r="K3262">
        <v>0</v>
      </c>
      <c r="L3262" t="s">
        <v>10944</v>
      </c>
      <c r="M3262">
        <v>43908</v>
      </c>
      <c r="N3262" t="s">
        <v>10694</v>
      </c>
      <c r="O3262" t="s">
        <v>10695</v>
      </c>
      <c r="Q3262" t="s">
        <v>10696</v>
      </c>
      <c r="S3262" t="s">
        <v>10697</v>
      </c>
      <c r="T3262">
        <v>43102.456921296303</v>
      </c>
    </row>
    <row r="3263" spans="1:20" x14ac:dyDescent="0.25">
      <c r="A3263" t="s">
        <v>16129</v>
      </c>
      <c r="B3263" t="s">
        <v>16130</v>
      </c>
      <c r="C3263" t="s">
        <v>10691</v>
      </c>
      <c r="D3263" t="s">
        <v>10752</v>
      </c>
      <c r="E3263" t="s">
        <v>10693</v>
      </c>
      <c r="F3263">
        <v>20</v>
      </c>
      <c r="G3263">
        <v>120</v>
      </c>
      <c r="H3263">
        <v>6</v>
      </c>
      <c r="I3263" t="s">
        <v>10682</v>
      </c>
      <c r="J3263">
        <v>0</v>
      </c>
      <c r="K3263">
        <v>0</v>
      </c>
      <c r="L3263" t="s">
        <v>10918</v>
      </c>
      <c r="N3263" t="s">
        <v>10728</v>
      </c>
      <c r="O3263" t="s">
        <v>10701</v>
      </c>
      <c r="Q3263" t="s">
        <v>10702</v>
      </c>
      <c r="S3263" t="s">
        <v>10729</v>
      </c>
      <c r="T3263">
        <v>43102.456967592603</v>
      </c>
    </row>
    <row r="3264" spans="1:20" x14ac:dyDescent="0.25">
      <c r="A3264" t="s">
        <v>16131</v>
      </c>
      <c r="B3264" t="s">
        <v>16132</v>
      </c>
      <c r="C3264" t="s">
        <v>10691</v>
      </c>
      <c r="D3264" t="s">
        <v>10683</v>
      </c>
      <c r="E3264" t="s">
        <v>10693</v>
      </c>
      <c r="F3264">
        <v>13.79</v>
      </c>
      <c r="G3264">
        <v>82.74</v>
      </c>
      <c r="H3264">
        <v>6</v>
      </c>
      <c r="I3264" t="s">
        <v>10682</v>
      </c>
      <c r="J3264">
        <v>0</v>
      </c>
      <c r="K3264">
        <v>0</v>
      </c>
      <c r="L3264" t="s">
        <v>10727</v>
      </c>
      <c r="M3264">
        <v>43986</v>
      </c>
      <c r="N3264" t="s">
        <v>11010</v>
      </c>
      <c r="O3264" t="s">
        <v>10708</v>
      </c>
      <c r="Q3264" t="s">
        <v>10709</v>
      </c>
      <c r="S3264" t="s">
        <v>11011</v>
      </c>
      <c r="T3264">
        <v>43102.456944444399</v>
      </c>
    </row>
    <row r="3265" spans="1:20" x14ac:dyDescent="0.25">
      <c r="A3265" t="s">
        <v>5101</v>
      </c>
      <c r="B3265" t="s">
        <v>16133</v>
      </c>
      <c r="C3265" t="s">
        <v>10751</v>
      </c>
      <c r="D3265" t="s">
        <v>10683</v>
      </c>
      <c r="E3265" t="s">
        <v>10836</v>
      </c>
      <c r="F3265">
        <v>17.989999999999998</v>
      </c>
      <c r="G3265">
        <v>215.88</v>
      </c>
      <c r="H3265">
        <v>12</v>
      </c>
      <c r="I3265" t="s">
        <v>10682</v>
      </c>
      <c r="J3265">
        <v>0</v>
      </c>
      <c r="K3265">
        <v>0</v>
      </c>
      <c r="L3265" t="s">
        <v>10731</v>
      </c>
      <c r="M3265">
        <v>43908</v>
      </c>
      <c r="N3265" t="s">
        <v>10991</v>
      </c>
      <c r="O3265" t="s">
        <v>10992</v>
      </c>
      <c r="Q3265" t="s">
        <v>10993</v>
      </c>
      <c r="S3265" t="s">
        <v>10994</v>
      </c>
      <c r="T3265">
        <v>43102.456875000003</v>
      </c>
    </row>
    <row r="3266" spans="1:20" x14ac:dyDescent="0.25">
      <c r="A3266" t="s">
        <v>8911</v>
      </c>
      <c r="B3266" t="s">
        <v>16134</v>
      </c>
      <c r="C3266" t="s">
        <v>10751</v>
      </c>
      <c r="D3266" t="s">
        <v>10752</v>
      </c>
      <c r="E3266" t="s">
        <v>10753</v>
      </c>
      <c r="F3266">
        <v>11.99</v>
      </c>
      <c r="G3266">
        <v>71.94</v>
      </c>
      <c r="H3266">
        <v>6</v>
      </c>
      <c r="I3266" t="s">
        <v>10682</v>
      </c>
      <c r="J3266">
        <v>0</v>
      </c>
      <c r="K3266">
        <v>0</v>
      </c>
      <c r="L3266" t="s">
        <v>10692</v>
      </c>
      <c r="M3266">
        <v>43424</v>
      </c>
      <c r="N3266" t="s">
        <v>10718</v>
      </c>
      <c r="O3266" t="s">
        <v>10708</v>
      </c>
      <c r="Q3266" t="s">
        <v>10709</v>
      </c>
      <c r="S3266" t="s">
        <v>10719</v>
      </c>
      <c r="T3266">
        <v>43102.456956018497</v>
      </c>
    </row>
    <row r="3267" spans="1:20" x14ac:dyDescent="0.25">
      <c r="A3267" t="s">
        <v>5102</v>
      </c>
      <c r="B3267" t="s">
        <v>16135</v>
      </c>
      <c r="C3267" t="s">
        <v>10681</v>
      </c>
      <c r="D3267" t="s">
        <v>10683</v>
      </c>
      <c r="E3267" t="s">
        <v>10685</v>
      </c>
      <c r="F3267">
        <v>23.99</v>
      </c>
      <c r="G3267">
        <v>143.94</v>
      </c>
      <c r="H3267">
        <v>6</v>
      </c>
      <c r="I3267" t="s">
        <v>10682</v>
      </c>
      <c r="J3267">
        <v>0</v>
      </c>
      <c r="K3267">
        <v>0</v>
      </c>
      <c r="L3267" t="s">
        <v>10727</v>
      </c>
      <c r="M3267">
        <v>43908</v>
      </c>
      <c r="N3267" t="s">
        <v>11884</v>
      </c>
      <c r="O3267" t="s">
        <v>10701</v>
      </c>
      <c r="Q3267" t="s">
        <v>10702</v>
      </c>
      <c r="S3267" t="s">
        <v>11885</v>
      </c>
      <c r="T3267">
        <v>43102.456944444399</v>
      </c>
    </row>
    <row r="3268" spans="1:20" x14ac:dyDescent="0.25">
      <c r="A3268" t="s">
        <v>5103</v>
      </c>
      <c r="B3268" t="s">
        <v>16136</v>
      </c>
      <c r="C3268" t="s">
        <v>10751</v>
      </c>
      <c r="D3268" t="s">
        <v>10683</v>
      </c>
      <c r="E3268" t="s">
        <v>10693</v>
      </c>
      <c r="F3268">
        <v>35.99</v>
      </c>
      <c r="G3268">
        <v>431.88</v>
      </c>
      <c r="H3268">
        <v>12</v>
      </c>
      <c r="I3268" t="s">
        <v>10682</v>
      </c>
      <c r="J3268">
        <v>0</v>
      </c>
      <c r="K3268">
        <v>0</v>
      </c>
      <c r="L3268" t="s">
        <v>12092</v>
      </c>
      <c r="M3268">
        <v>43908</v>
      </c>
      <c r="N3268" t="s">
        <v>12951</v>
      </c>
      <c r="S3268" t="s">
        <v>12952</v>
      </c>
      <c r="T3268">
        <v>43102.456932870402</v>
      </c>
    </row>
    <row r="3269" spans="1:20" x14ac:dyDescent="0.25">
      <c r="A3269" t="s">
        <v>16137</v>
      </c>
      <c r="B3269" t="s">
        <v>16138</v>
      </c>
      <c r="C3269" t="s">
        <v>10691</v>
      </c>
      <c r="D3269" t="s">
        <v>10752</v>
      </c>
      <c r="E3269" t="s">
        <v>10693</v>
      </c>
      <c r="F3269">
        <v>23.99</v>
      </c>
      <c r="G3269">
        <v>287.88</v>
      </c>
      <c r="H3269">
        <v>12</v>
      </c>
      <c r="I3269" t="s">
        <v>10682</v>
      </c>
      <c r="J3269">
        <v>0</v>
      </c>
      <c r="K3269">
        <v>0</v>
      </c>
      <c r="L3269" t="s">
        <v>10868</v>
      </c>
      <c r="N3269" t="s">
        <v>10991</v>
      </c>
      <c r="O3269" t="s">
        <v>10992</v>
      </c>
      <c r="Q3269" t="s">
        <v>10993</v>
      </c>
      <c r="S3269" t="s">
        <v>10994</v>
      </c>
      <c r="T3269">
        <v>43102.456990740699</v>
      </c>
    </row>
    <row r="3270" spans="1:20" x14ac:dyDescent="0.25">
      <c r="A3270" t="s">
        <v>5104</v>
      </c>
      <c r="B3270" t="s">
        <v>16139</v>
      </c>
      <c r="C3270" t="s">
        <v>10751</v>
      </c>
      <c r="D3270" t="s">
        <v>10683</v>
      </c>
      <c r="E3270" t="s">
        <v>10836</v>
      </c>
      <c r="F3270">
        <v>22.79</v>
      </c>
      <c r="G3270">
        <v>136.74</v>
      </c>
      <c r="H3270">
        <v>6</v>
      </c>
      <c r="I3270" t="s">
        <v>10682</v>
      </c>
      <c r="J3270">
        <v>0</v>
      </c>
      <c r="K3270">
        <v>0</v>
      </c>
      <c r="L3270" t="s">
        <v>11301</v>
      </c>
      <c r="M3270">
        <v>43908</v>
      </c>
      <c r="N3270" t="s">
        <v>11359</v>
      </c>
      <c r="O3270" t="s">
        <v>10762</v>
      </c>
      <c r="P3270" t="s">
        <v>10701</v>
      </c>
      <c r="Q3270" t="s">
        <v>10763</v>
      </c>
      <c r="R3270" t="s">
        <v>10702</v>
      </c>
      <c r="S3270" t="s">
        <v>11360</v>
      </c>
      <c r="T3270">
        <v>43102.456875000003</v>
      </c>
    </row>
    <row r="3271" spans="1:20" x14ac:dyDescent="0.25">
      <c r="A3271" t="s">
        <v>5105</v>
      </c>
      <c r="B3271" t="s">
        <v>16140</v>
      </c>
      <c r="C3271" t="s">
        <v>10681</v>
      </c>
      <c r="D3271" t="s">
        <v>10683</v>
      </c>
      <c r="E3271" t="s">
        <v>10685</v>
      </c>
      <c r="F3271">
        <v>99.99</v>
      </c>
      <c r="G3271">
        <v>599.94000000000005</v>
      </c>
      <c r="H3271">
        <v>6</v>
      </c>
      <c r="I3271" t="s">
        <v>10682</v>
      </c>
      <c r="J3271">
        <v>0</v>
      </c>
      <c r="K3271">
        <v>0</v>
      </c>
      <c r="L3271" t="s">
        <v>10731</v>
      </c>
      <c r="M3271">
        <v>43908</v>
      </c>
      <c r="N3271" t="s">
        <v>13111</v>
      </c>
      <c r="S3271" t="s">
        <v>13112</v>
      </c>
      <c r="T3271">
        <v>43102.456875000003</v>
      </c>
    </row>
    <row r="3272" spans="1:20" x14ac:dyDescent="0.25">
      <c r="A3272" t="s">
        <v>5106</v>
      </c>
      <c r="B3272" t="s">
        <v>16141</v>
      </c>
      <c r="C3272" t="s">
        <v>10751</v>
      </c>
      <c r="D3272" t="s">
        <v>10683</v>
      </c>
      <c r="E3272" t="s">
        <v>10836</v>
      </c>
      <c r="F3272">
        <v>13.19</v>
      </c>
      <c r="G3272">
        <v>79.14</v>
      </c>
      <c r="H3272">
        <v>6</v>
      </c>
      <c r="I3272" t="s">
        <v>10682</v>
      </c>
      <c r="J3272">
        <v>0</v>
      </c>
      <c r="K3272">
        <v>0</v>
      </c>
      <c r="L3272" t="s">
        <v>10745</v>
      </c>
      <c r="M3272">
        <v>43907</v>
      </c>
      <c r="N3272" t="s">
        <v>10761</v>
      </c>
      <c r="O3272" t="s">
        <v>10762</v>
      </c>
      <c r="P3272" t="s">
        <v>10708</v>
      </c>
      <c r="Q3272" t="s">
        <v>10763</v>
      </c>
      <c r="R3272" t="s">
        <v>10709</v>
      </c>
      <c r="S3272" t="s">
        <v>10764</v>
      </c>
      <c r="T3272">
        <v>43102.456898148099</v>
      </c>
    </row>
    <row r="3273" spans="1:20" x14ac:dyDescent="0.25">
      <c r="A3273" t="s">
        <v>16142</v>
      </c>
      <c r="B3273" t="s">
        <v>16143</v>
      </c>
      <c r="C3273" t="s">
        <v>10691</v>
      </c>
      <c r="D3273" t="s">
        <v>10683</v>
      </c>
      <c r="E3273" t="s">
        <v>10693</v>
      </c>
      <c r="F3273">
        <v>28.19</v>
      </c>
      <c r="G3273">
        <v>169.14</v>
      </c>
      <c r="H3273">
        <v>6</v>
      </c>
      <c r="I3273" t="s">
        <v>10682</v>
      </c>
      <c r="J3273">
        <v>0</v>
      </c>
      <c r="K3273">
        <v>0</v>
      </c>
      <c r="L3273" t="s">
        <v>10868</v>
      </c>
      <c r="M3273">
        <v>43907</v>
      </c>
      <c r="N3273" t="s">
        <v>16144</v>
      </c>
      <c r="S3273" t="s">
        <v>16145</v>
      </c>
      <c r="T3273">
        <v>43102.456990740699</v>
      </c>
    </row>
    <row r="3274" spans="1:20" x14ac:dyDescent="0.25">
      <c r="A3274" t="s">
        <v>8912</v>
      </c>
      <c r="B3274" t="s">
        <v>16146</v>
      </c>
      <c r="C3274" t="s">
        <v>10751</v>
      </c>
      <c r="D3274" t="s">
        <v>10683</v>
      </c>
      <c r="E3274" t="s">
        <v>10693</v>
      </c>
      <c r="F3274">
        <v>11.99</v>
      </c>
      <c r="G3274">
        <v>143.88</v>
      </c>
      <c r="H3274">
        <v>12</v>
      </c>
      <c r="I3274" t="s">
        <v>10682</v>
      </c>
      <c r="J3274">
        <v>0</v>
      </c>
      <c r="K3274">
        <v>0</v>
      </c>
      <c r="L3274" t="s">
        <v>15918</v>
      </c>
      <c r="M3274">
        <v>43888</v>
      </c>
      <c r="N3274" t="s">
        <v>10803</v>
      </c>
      <c r="O3274" t="s">
        <v>10782</v>
      </c>
      <c r="Q3274" t="s">
        <v>10783</v>
      </c>
      <c r="S3274" t="s">
        <v>10804</v>
      </c>
      <c r="T3274">
        <v>43102.456909722197</v>
      </c>
    </row>
    <row r="3275" spans="1:20" x14ac:dyDescent="0.25">
      <c r="A3275" t="s">
        <v>16147</v>
      </c>
      <c r="B3275" t="s">
        <v>16148</v>
      </c>
      <c r="C3275" t="s">
        <v>10751</v>
      </c>
      <c r="D3275" t="s">
        <v>10683</v>
      </c>
      <c r="E3275" t="s">
        <v>10753</v>
      </c>
      <c r="F3275">
        <v>59.99</v>
      </c>
      <c r="G3275">
        <v>359.94</v>
      </c>
      <c r="H3275">
        <v>6</v>
      </c>
      <c r="I3275" t="s">
        <v>10682</v>
      </c>
      <c r="J3275">
        <v>16</v>
      </c>
      <c r="K3275">
        <v>0</v>
      </c>
      <c r="L3275" t="s">
        <v>12450</v>
      </c>
      <c r="M3275">
        <v>43888</v>
      </c>
      <c r="N3275" t="s">
        <v>10803</v>
      </c>
      <c r="O3275" t="s">
        <v>10782</v>
      </c>
      <c r="Q3275" t="s">
        <v>10783</v>
      </c>
      <c r="S3275" t="s">
        <v>10804</v>
      </c>
      <c r="T3275">
        <v>43102.456979166702</v>
      </c>
    </row>
    <row r="3276" spans="1:20" x14ac:dyDescent="0.25">
      <c r="A3276" t="s">
        <v>16149</v>
      </c>
      <c r="B3276" t="s">
        <v>16150</v>
      </c>
      <c r="C3276" t="s">
        <v>10751</v>
      </c>
      <c r="D3276" t="s">
        <v>10683</v>
      </c>
      <c r="E3276" t="s">
        <v>10693</v>
      </c>
      <c r="F3276">
        <v>7.79</v>
      </c>
      <c r="G3276">
        <v>93.48</v>
      </c>
      <c r="H3276">
        <v>12</v>
      </c>
      <c r="I3276" t="s">
        <v>10682</v>
      </c>
      <c r="J3276">
        <v>0</v>
      </c>
      <c r="K3276">
        <v>0</v>
      </c>
      <c r="L3276" t="s">
        <v>10944</v>
      </c>
      <c r="M3276">
        <v>43894</v>
      </c>
      <c r="N3276" t="s">
        <v>10700</v>
      </c>
      <c r="O3276" t="s">
        <v>10701</v>
      </c>
      <c r="Q3276" t="s">
        <v>10702</v>
      </c>
      <c r="S3276" t="s">
        <v>10703</v>
      </c>
      <c r="T3276">
        <v>43102.456921296303</v>
      </c>
    </row>
    <row r="3277" spans="1:20" x14ac:dyDescent="0.25">
      <c r="A3277" t="s">
        <v>8913</v>
      </c>
      <c r="B3277" t="s">
        <v>16151</v>
      </c>
      <c r="C3277" t="s">
        <v>10751</v>
      </c>
      <c r="D3277" t="s">
        <v>10683</v>
      </c>
      <c r="E3277" t="s">
        <v>10836</v>
      </c>
      <c r="F3277">
        <v>14.39</v>
      </c>
      <c r="G3277">
        <v>86.34</v>
      </c>
      <c r="H3277">
        <v>6</v>
      </c>
      <c r="I3277" t="s">
        <v>10682</v>
      </c>
      <c r="J3277">
        <v>0</v>
      </c>
      <c r="K3277">
        <v>0</v>
      </c>
      <c r="L3277" t="s">
        <v>10788</v>
      </c>
      <c r="M3277">
        <v>43907</v>
      </c>
      <c r="N3277" t="s">
        <v>10837</v>
      </c>
      <c r="O3277" t="s">
        <v>10701</v>
      </c>
      <c r="Q3277" t="s">
        <v>10702</v>
      </c>
      <c r="S3277" t="s">
        <v>10838</v>
      </c>
      <c r="T3277">
        <v>43102.456921296303</v>
      </c>
    </row>
    <row r="3278" spans="1:20" x14ac:dyDescent="0.25">
      <c r="A3278" t="s">
        <v>5107</v>
      </c>
      <c r="B3278" t="s">
        <v>16152</v>
      </c>
      <c r="C3278" t="s">
        <v>10681</v>
      </c>
      <c r="D3278" t="s">
        <v>10683</v>
      </c>
      <c r="E3278" t="s">
        <v>10685</v>
      </c>
      <c r="F3278">
        <v>31.99</v>
      </c>
      <c r="G3278">
        <v>191.94</v>
      </c>
      <c r="H3278">
        <v>6</v>
      </c>
      <c r="I3278" t="s">
        <v>10682</v>
      </c>
      <c r="J3278">
        <v>0</v>
      </c>
      <c r="K3278">
        <v>0</v>
      </c>
      <c r="L3278" t="s">
        <v>10868</v>
      </c>
      <c r="M3278">
        <v>43909</v>
      </c>
      <c r="N3278" t="s">
        <v>10770</v>
      </c>
      <c r="S3278" t="s">
        <v>10771</v>
      </c>
      <c r="T3278">
        <v>43102.456990740699</v>
      </c>
    </row>
    <row r="3279" spans="1:20" x14ac:dyDescent="0.25">
      <c r="A3279" t="s">
        <v>5108</v>
      </c>
      <c r="B3279" t="s">
        <v>16153</v>
      </c>
      <c r="C3279" t="s">
        <v>10751</v>
      </c>
      <c r="D3279" t="s">
        <v>10683</v>
      </c>
      <c r="E3279" t="s">
        <v>10693</v>
      </c>
      <c r="F3279">
        <v>14.99</v>
      </c>
      <c r="G3279">
        <v>89.94</v>
      </c>
      <c r="H3279">
        <v>6</v>
      </c>
      <c r="I3279" t="s">
        <v>10682</v>
      </c>
      <c r="J3279">
        <v>0</v>
      </c>
      <c r="K3279">
        <v>0</v>
      </c>
      <c r="L3279" t="s">
        <v>10727</v>
      </c>
      <c r="M3279">
        <v>43916</v>
      </c>
      <c r="N3279" t="s">
        <v>16154</v>
      </c>
      <c r="O3279" t="s">
        <v>10762</v>
      </c>
      <c r="Q3279" t="s">
        <v>10763</v>
      </c>
      <c r="S3279" t="s">
        <v>16155</v>
      </c>
      <c r="T3279">
        <v>43102.456944444399</v>
      </c>
    </row>
    <row r="3280" spans="1:20" x14ac:dyDescent="0.25">
      <c r="A3280" t="s">
        <v>8914</v>
      </c>
      <c r="B3280" t="s">
        <v>16156</v>
      </c>
      <c r="C3280" t="s">
        <v>10751</v>
      </c>
      <c r="D3280" t="s">
        <v>10683</v>
      </c>
      <c r="E3280" t="s">
        <v>10753</v>
      </c>
      <c r="F3280">
        <v>64.989999999999995</v>
      </c>
      <c r="G3280">
        <v>779.88</v>
      </c>
      <c r="H3280">
        <v>12</v>
      </c>
      <c r="I3280" t="s">
        <v>10682</v>
      </c>
      <c r="J3280">
        <v>0</v>
      </c>
      <c r="K3280">
        <v>0</v>
      </c>
      <c r="L3280" t="s">
        <v>12468</v>
      </c>
      <c r="M3280">
        <v>43970</v>
      </c>
      <c r="N3280" t="s">
        <v>13176</v>
      </c>
      <c r="O3280" t="s">
        <v>11717</v>
      </c>
      <c r="Q3280" t="s">
        <v>11718</v>
      </c>
      <c r="S3280" t="s">
        <v>13177</v>
      </c>
      <c r="T3280">
        <v>43102.456898148099</v>
      </c>
    </row>
    <row r="3281" spans="1:20" x14ac:dyDescent="0.25">
      <c r="A3281" t="s">
        <v>5109</v>
      </c>
      <c r="B3281" t="s">
        <v>16157</v>
      </c>
      <c r="C3281" t="s">
        <v>10751</v>
      </c>
      <c r="D3281" t="s">
        <v>10683</v>
      </c>
      <c r="E3281" t="s">
        <v>10753</v>
      </c>
      <c r="F3281">
        <v>49.99</v>
      </c>
      <c r="G3281">
        <v>599.88</v>
      </c>
      <c r="H3281">
        <v>12</v>
      </c>
      <c r="I3281" t="s">
        <v>10682</v>
      </c>
      <c r="J3281">
        <v>0</v>
      </c>
      <c r="K3281">
        <v>0</v>
      </c>
      <c r="L3281" t="s">
        <v>12468</v>
      </c>
      <c r="M3281">
        <v>43970</v>
      </c>
      <c r="N3281" t="s">
        <v>13176</v>
      </c>
      <c r="O3281" t="s">
        <v>11717</v>
      </c>
      <c r="Q3281" t="s">
        <v>11718</v>
      </c>
      <c r="S3281" t="s">
        <v>13177</v>
      </c>
      <c r="T3281">
        <v>43102.456898148099</v>
      </c>
    </row>
    <row r="3282" spans="1:20" x14ac:dyDescent="0.25">
      <c r="A3282" t="s">
        <v>5110</v>
      </c>
      <c r="B3282" t="s">
        <v>16158</v>
      </c>
      <c r="C3282" t="s">
        <v>10681</v>
      </c>
      <c r="D3282" t="s">
        <v>10683</v>
      </c>
      <c r="E3282" t="s">
        <v>10685</v>
      </c>
      <c r="F3282">
        <v>59.99</v>
      </c>
      <c r="G3282">
        <v>359.94</v>
      </c>
      <c r="H3282">
        <v>6</v>
      </c>
      <c r="I3282" t="s">
        <v>10682</v>
      </c>
      <c r="J3282">
        <v>0</v>
      </c>
      <c r="K3282">
        <v>0</v>
      </c>
      <c r="L3282" t="s">
        <v>11506</v>
      </c>
      <c r="M3282">
        <v>43979</v>
      </c>
      <c r="N3282" t="s">
        <v>10991</v>
      </c>
      <c r="O3282" t="s">
        <v>10992</v>
      </c>
      <c r="Q3282" t="s">
        <v>10993</v>
      </c>
      <c r="S3282" t="s">
        <v>10994</v>
      </c>
      <c r="T3282">
        <v>43102.456898148099</v>
      </c>
    </row>
    <row r="3283" spans="1:20" x14ac:dyDescent="0.25">
      <c r="A3283" t="s">
        <v>16159</v>
      </c>
      <c r="B3283" t="s">
        <v>16160</v>
      </c>
      <c r="C3283" t="s">
        <v>10691</v>
      </c>
      <c r="D3283" t="s">
        <v>10752</v>
      </c>
      <c r="E3283" t="s">
        <v>10693</v>
      </c>
      <c r="F3283">
        <v>16.989999999999998</v>
      </c>
      <c r="G3283">
        <v>50.97</v>
      </c>
      <c r="H3283">
        <v>3</v>
      </c>
      <c r="I3283" t="s">
        <v>10682</v>
      </c>
      <c r="J3283">
        <v>0</v>
      </c>
      <c r="K3283">
        <v>0</v>
      </c>
      <c r="L3283" t="s">
        <v>10862</v>
      </c>
      <c r="M3283">
        <v>43971</v>
      </c>
      <c r="N3283" t="s">
        <v>10686</v>
      </c>
      <c r="O3283" t="s">
        <v>10687</v>
      </c>
      <c r="Q3283" t="s">
        <v>10688</v>
      </c>
      <c r="S3283" t="s">
        <v>10689</v>
      </c>
      <c r="T3283">
        <v>43102.456909722197</v>
      </c>
    </row>
    <row r="3284" spans="1:20" x14ac:dyDescent="0.25">
      <c r="A3284" t="s">
        <v>8915</v>
      </c>
      <c r="B3284" t="s">
        <v>16161</v>
      </c>
      <c r="C3284" t="s">
        <v>10751</v>
      </c>
      <c r="D3284" t="s">
        <v>10752</v>
      </c>
      <c r="E3284" t="s">
        <v>10753</v>
      </c>
      <c r="F3284">
        <v>27.99</v>
      </c>
      <c r="G3284">
        <v>167.94</v>
      </c>
      <c r="H3284">
        <v>6</v>
      </c>
      <c r="I3284" t="s">
        <v>10682</v>
      </c>
      <c r="J3284">
        <v>0</v>
      </c>
      <c r="K3284">
        <v>0</v>
      </c>
      <c r="L3284" t="s">
        <v>11172</v>
      </c>
      <c r="M3284">
        <v>43368</v>
      </c>
      <c r="N3284" t="s">
        <v>10694</v>
      </c>
      <c r="O3284" t="s">
        <v>10695</v>
      </c>
      <c r="Q3284" t="s">
        <v>10696</v>
      </c>
      <c r="S3284" t="s">
        <v>10697</v>
      </c>
      <c r="T3284">
        <v>43102.456886574102</v>
      </c>
    </row>
    <row r="3285" spans="1:20" x14ac:dyDescent="0.25">
      <c r="A3285" t="s">
        <v>5111</v>
      </c>
      <c r="B3285" t="s">
        <v>16162</v>
      </c>
      <c r="C3285" t="s">
        <v>10751</v>
      </c>
      <c r="D3285" t="s">
        <v>10683</v>
      </c>
      <c r="E3285" t="s">
        <v>10753</v>
      </c>
      <c r="F3285">
        <v>31.79</v>
      </c>
      <c r="G3285">
        <v>190.74</v>
      </c>
      <c r="H3285">
        <v>6</v>
      </c>
      <c r="I3285" t="s">
        <v>10682</v>
      </c>
      <c r="J3285">
        <v>0</v>
      </c>
      <c r="K3285">
        <v>0</v>
      </c>
      <c r="L3285" t="s">
        <v>12468</v>
      </c>
      <c r="M3285">
        <v>43986</v>
      </c>
      <c r="N3285" t="s">
        <v>16088</v>
      </c>
      <c r="O3285" t="s">
        <v>10708</v>
      </c>
      <c r="Q3285" t="s">
        <v>10709</v>
      </c>
      <c r="S3285" t="s">
        <v>16089</v>
      </c>
      <c r="T3285">
        <v>43102.456898148099</v>
      </c>
    </row>
    <row r="3286" spans="1:20" x14ac:dyDescent="0.25">
      <c r="A3286" t="s">
        <v>5112</v>
      </c>
      <c r="B3286" t="s">
        <v>16163</v>
      </c>
      <c r="C3286" t="s">
        <v>10751</v>
      </c>
      <c r="D3286" t="s">
        <v>10683</v>
      </c>
      <c r="E3286" t="s">
        <v>10836</v>
      </c>
      <c r="F3286">
        <v>7.19</v>
      </c>
      <c r="G3286">
        <v>86.28</v>
      </c>
      <c r="H3286">
        <v>12</v>
      </c>
      <c r="I3286" t="s">
        <v>10682</v>
      </c>
      <c r="J3286">
        <v>0</v>
      </c>
      <c r="K3286">
        <v>0</v>
      </c>
      <c r="L3286" t="s">
        <v>10871</v>
      </c>
      <c r="M3286">
        <v>43994</v>
      </c>
      <c r="N3286" t="s">
        <v>10694</v>
      </c>
      <c r="O3286" t="s">
        <v>10695</v>
      </c>
      <c r="Q3286" t="s">
        <v>10696</v>
      </c>
      <c r="S3286" t="s">
        <v>10697</v>
      </c>
      <c r="T3286">
        <v>43102.456921296303</v>
      </c>
    </row>
    <row r="3287" spans="1:20" x14ac:dyDescent="0.25">
      <c r="A3287" t="s">
        <v>8916</v>
      </c>
      <c r="B3287" t="s">
        <v>16164</v>
      </c>
      <c r="C3287" t="s">
        <v>10691</v>
      </c>
      <c r="D3287" t="s">
        <v>10683</v>
      </c>
      <c r="E3287" t="s">
        <v>10693</v>
      </c>
      <c r="F3287">
        <v>8.99</v>
      </c>
      <c r="G3287">
        <v>107.88</v>
      </c>
      <c r="H3287">
        <v>12</v>
      </c>
      <c r="I3287" t="s">
        <v>10682</v>
      </c>
      <c r="J3287">
        <v>0</v>
      </c>
      <c r="K3287">
        <v>0</v>
      </c>
      <c r="L3287" t="s">
        <v>10788</v>
      </c>
      <c r="M3287">
        <v>43994</v>
      </c>
      <c r="N3287" t="s">
        <v>10923</v>
      </c>
      <c r="O3287" t="s">
        <v>10708</v>
      </c>
      <c r="Q3287" t="s">
        <v>10709</v>
      </c>
      <c r="S3287" t="s">
        <v>10924</v>
      </c>
      <c r="T3287">
        <v>43102.456921296303</v>
      </c>
    </row>
    <row r="3288" spans="1:20" x14ac:dyDescent="0.25">
      <c r="A3288" t="s">
        <v>16165</v>
      </c>
      <c r="B3288" t="s">
        <v>16166</v>
      </c>
      <c r="C3288" t="s">
        <v>10691</v>
      </c>
      <c r="D3288" t="s">
        <v>10683</v>
      </c>
      <c r="E3288" t="s">
        <v>10693</v>
      </c>
      <c r="F3288">
        <v>54.99</v>
      </c>
      <c r="G3288">
        <v>329.94</v>
      </c>
      <c r="H3288">
        <v>6</v>
      </c>
      <c r="I3288" t="s">
        <v>10682</v>
      </c>
      <c r="J3288">
        <v>0</v>
      </c>
      <c r="K3288">
        <v>0</v>
      </c>
      <c r="L3288" t="s">
        <v>11042</v>
      </c>
      <c r="M3288">
        <v>44001</v>
      </c>
      <c r="N3288" t="s">
        <v>10732</v>
      </c>
      <c r="O3288" t="s">
        <v>10687</v>
      </c>
      <c r="Q3288" t="s">
        <v>10688</v>
      </c>
      <c r="S3288" t="s">
        <v>10733</v>
      </c>
      <c r="T3288">
        <v>43102.457013888903</v>
      </c>
    </row>
    <row r="3289" spans="1:20" x14ac:dyDescent="0.25">
      <c r="A3289" t="s">
        <v>8917</v>
      </c>
      <c r="B3289" t="s">
        <v>16167</v>
      </c>
      <c r="C3289" t="s">
        <v>10691</v>
      </c>
      <c r="D3289" t="s">
        <v>10683</v>
      </c>
      <c r="E3289" t="s">
        <v>10693</v>
      </c>
      <c r="F3289">
        <v>62.99</v>
      </c>
      <c r="G3289">
        <v>377.94</v>
      </c>
      <c r="H3289">
        <v>6</v>
      </c>
      <c r="I3289" t="s">
        <v>10682</v>
      </c>
      <c r="J3289">
        <v>0</v>
      </c>
      <c r="K3289">
        <v>0</v>
      </c>
      <c r="L3289" t="s">
        <v>10706</v>
      </c>
      <c r="M3289">
        <v>44047</v>
      </c>
      <c r="N3289" t="s">
        <v>10694</v>
      </c>
      <c r="O3289" t="s">
        <v>10695</v>
      </c>
      <c r="Q3289" t="s">
        <v>10696</v>
      </c>
      <c r="S3289" t="s">
        <v>10697</v>
      </c>
      <c r="T3289">
        <v>43102.457002314797</v>
      </c>
    </row>
    <row r="3290" spans="1:20" x14ac:dyDescent="0.25">
      <c r="A3290" t="s">
        <v>5113</v>
      </c>
      <c r="B3290" t="s">
        <v>16168</v>
      </c>
      <c r="C3290" t="s">
        <v>10681</v>
      </c>
      <c r="D3290" t="s">
        <v>10683</v>
      </c>
      <c r="E3290" t="s">
        <v>10685</v>
      </c>
      <c r="F3290">
        <v>20.99</v>
      </c>
      <c r="G3290">
        <v>251.88</v>
      </c>
      <c r="H3290">
        <v>12</v>
      </c>
      <c r="I3290" t="s">
        <v>10682</v>
      </c>
      <c r="J3290">
        <v>0</v>
      </c>
      <c r="K3290">
        <v>0</v>
      </c>
      <c r="L3290" t="s">
        <v>10944</v>
      </c>
      <c r="M3290">
        <v>44046</v>
      </c>
      <c r="N3290" t="s">
        <v>10803</v>
      </c>
      <c r="O3290" t="s">
        <v>10782</v>
      </c>
      <c r="Q3290" t="s">
        <v>10783</v>
      </c>
      <c r="S3290" t="s">
        <v>10804</v>
      </c>
      <c r="T3290">
        <v>43102.456921296303</v>
      </c>
    </row>
    <row r="3291" spans="1:20" x14ac:dyDescent="0.25">
      <c r="A3291" t="s">
        <v>5114</v>
      </c>
      <c r="B3291" t="s">
        <v>16169</v>
      </c>
      <c r="C3291" t="s">
        <v>10751</v>
      </c>
      <c r="D3291" t="s">
        <v>10683</v>
      </c>
      <c r="E3291" t="s">
        <v>10836</v>
      </c>
      <c r="F3291">
        <v>23.99</v>
      </c>
      <c r="G3291">
        <v>143.94</v>
      </c>
      <c r="H3291">
        <v>6</v>
      </c>
      <c r="I3291" t="s">
        <v>10682</v>
      </c>
      <c r="J3291">
        <v>0</v>
      </c>
      <c r="K3291">
        <v>0</v>
      </c>
      <c r="L3291" t="s">
        <v>10731</v>
      </c>
      <c r="M3291">
        <v>44046</v>
      </c>
      <c r="N3291" t="s">
        <v>12985</v>
      </c>
      <c r="O3291" t="s">
        <v>10708</v>
      </c>
      <c r="Q3291" t="s">
        <v>10709</v>
      </c>
      <c r="S3291" t="s">
        <v>12986</v>
      </c>
      <c r="T3291">
        <v>43102.456875000003</v>
      </c>
    </row>
    <row r="3292" spans="1:20" x14ac:dyDescent="0.25">
      <c r="A3292" t="s">
        <v>5115</v>
      </c>
      <c r="B3292" t="s">
        <v>16170</v>
      </c>
      <c r="C3292" t="s">
        <v>10681</v>
      </c>
      <c r="D3292" t="s">
        <v>10683</v>
      </c>
      <c r="E3292" t="s">
        <v>10685</v>
      </c>
      <c r="F3292">
        <v>39.99</v>
      </c>
      <c r="G3292">
        <v>239.94</v>
      </c>
      <c r="H3292">
        <v>6</v>
      </c>
      <c r="I3292" t="s">
        <v>10682</v>
      </c>
      <c r="J3292">
        <v>0</v>
      </c>
      <c r="K3292">
        <v>0</v>
      </c>
      <c r="L3292" t="s">
        <v>10868</v>
      </c>
      <c r="M3292">
        <v>44046</v>
      </c>
      <c r="N3292" t="s">
        <v>10694</v>
      </c>
      <c r="O3292" t="s">
        <v>10695</v>
      </c>
      <c r="Q3292" t="s">
        <v>10696</v>
      </c>
      <c r="S3292" t="s">
        <v>10697</v>
      </c>
      <c r="T3292">
        <v>43102.456990740699</v>
      </c>
    </row>
    <row r="3293" spans="1:20" x14ac:dyDescent="0.25">
      <c r="A3293" t="s">
        <v>5116</v>
      </c>
      <c r="B3293" t="s">
        <v>16171</v>
      </c>
      <c r="C3293" t="s">
        <v>10751</v>
      </c>
      <c r="D3293" t="s">
        <v>10683</v>
      </c>
      <c r="E3293" t="s">
        <v>10836</v>
      </c>
      <c r="F3293">
        <v>20.99</v>
      </c>
      <c r="G3293">
        <v>125.94</v>
      </c>
      <c r="H3293">
        <v>6</v>
      </c>
      <c r="I3293" t="s">
        <v>10682</v>
      </c>
      <c r="J3293">
        <v>7</v>
      </c>
      <c r="K3293">
        <v>0</v>
      </c>
      <c r="L3293" t="s">
        <v>10731</v>
      </c>
      <c r="M3293">
        <v>44046</v>
      </c>
      <c r="N3293" t="s">
        <v>10874</v>
      </c>
      <c r="O3293" t="s">
        <v>10701</v>
      </c>
      <c r="P3293" t="s">
        <v>10708</v>
      </c>
      <c r="Q3293" t="s">
        <v>10702</v>
      </c>
      <c r="R3293" t="s">
        <v>10709</v>
      </c>
      <c r="S3293" t="s">
        <v>10875</v>
      </c>
      <c r="T3293">
        <v>43102.456875000003</v>
      </c>
    </row>
    <row r="3294" spans="1:20" x14ac:dyDescent="0.25">
      <c r="A3294" t="s">
        <v>5117</v>
      </c>
      <c r="B3294" t="s">
        <v>16172</v>
      </c>
      <c r="C3294" t="s">
        <v>10751</v>
      </c>
      <c r="D3294" t="s">
        <v>10683</v>
      </c>
      <c r="E3294" t="s">
        <v>10836</v>
      </c>
      <c r="F3294">
        <v>29.99</v>
      </c>
      <c r="G3294">
        <v>179.94</v>
      </c>
      <c r="H3294">
        <v>6</v>
      </c>
      <c r="I3294" t="s">
        <v>10682</v>
      </c>
      <c r="J3294">
        <v>0</v>
      </c>
      <c r="K3294">
        <v>0</v>
      </c>
      <c r="L3294" t="s">
        <v>10731</v>
      </c>
      <c r="M3294">
        <v>44046</v>
      </c>
      <c r="N3294" t="s">
        <v>10874</v>
      </c>
      <c r="O3294" t="s">
        <v>10701</v>
      </c>
      <c r="P3294" t="s">
        <v>10708</v>
      </c>
      <c r="Q3294" t="s">
        <v>10702</v>
      </c>
      <c r="R3294" t="s">
        <v>10709</v>
      </c>
      <c r="S3294" t="s">
        <v>10875</v>
      </c>
      <c r="T3294">
        <v>43102.456875000003</v>
      </c>
    </row>
    <row r="3295" spans="1:20" x14ac:dyDescent="0.25">
      <c r="A3295" t="s">
        <v>5118</v>
      </c>
      <c r="B3295" t="s">
        <v>16173</v>
      </c>
      <c r="C3295" t="s">
        <v>10681</v>
      </c>
      <c r="D3295" t="s">
        <v>10683</v>
      </c>
      <c r="E3295" t="s">
        <v>10685</v>
      </c>
      <c r="F3295">
        <v>34.99</v>
      </c>
      <c r="G3295">
        <v>209.94</v>
      </c>
      <c r="H3295">
        <v>6</v>
      </c>
      <c r="I3295" t="s">
        <v>10682</v>
      </c>
      <c r="J3295">
        <v>0</v>
      </c>
      <c r="K3295">
        <v>0</v>
      </c>
      <c r="L3295" t="s">
        <v>10868</v>
      </c>
      <c r="M3295">
        <v>44046</v>
      </c>
      <c r="N3295" t="s">
        <v>16029</v>
      </c>
      <c r="O3295" t="s">
        <v>10687</v>
      </c>
      <c r="Q3295" t="s">
        <v>10688</v>
      </c>
      <c r="S3295" t="s">
        <v>16030</v>
      </c>
      <c r="T3295">
        <v>43102.456990740699</v>
      </c>
    </row>
    <row r="3296" spans="1:20" x14ac:dyDescent="0.25">
      <c r="A3296" t="s">
        <v>5119</v>
      </c>
      <c r="B3296" t="s">
        <v>13442</v>
      </c>
      <c r="C3296" t="s">
        <v>10681</v>
      </c>
      <c r="D3296" t="s">
        <v>10683</v>
      </c>
      <c r="E3296" t="s">
        <v>10685</v>
      </c>
      <c r="F3296">
        <v>58.99</v>
      </c>
      <c r="G3296">
        <v>353.94</v>
      </c>
      <c r="H3296">
        <v>6</v>
      </c>
      <c r="I3296" t="s">
        <v>10682</v>
      </c>
      <c r="J3296">
        <v>0</v>
      </c>
      <c r="K3296">
        <v>0</v>
      </c>
      <c r="L3296" t="s">
        <v>10835</v>
      </c>
      <c r="M3296">
        <v>44046</v>
      </c>
      <c r="N3296" t="s">
        <v>10732</v>
      </c>
      <c r="O3296" t="s">
        <v>10687</v>
      </c>
      <c r="Q3296" t="s">
        <v>10688</v>
      </c>
      <c r="S3296" t="s">
        <v>10733</v>
      </c>
      <c r="T3296">
        <v>43102.456863425898</v>
      </c>
    </row>
    <row r="3297" spans="1:20" x14ac:dyDescent="0.25">
      <c r="A3297" t="s">
        <v>5120</v>
      </c>
      <c r="B3297" t="s">
        <v>16174</v>
      </c>
      <c r="C3297" t="s">
        <v>10681</v>
      </c>
      <c r="D3297" t="s">
        <v>10683</v>
      </c>
      <c r="E3297" t="s">
        <v>10685</v>
      </c>
      <c r="F3297">
        <v>109.99</v>
      </c>
      <c r="G3297">
        <v>659.94</v>
      </c>
      <c r="H3297">
        <v>6</v>
      </c>
      <c r="I3297" t="s">
        <v>10682</v>
      </c>
      <c r="J3297">
        <v>0</v>
      </c>
      <c r="K3297">
        <v>0</v>
      </c>
      <c r="L3297" t="s">
        <v>10706</v>
      </c>
      <c r="M3297">
        <v>44047</v>
      </c>
      <c r="N3297" t="s">
        <v>10707</v>
      </c>
      <c r="O3297" t="s">
        <v>10708</v>
      </c>
      <c r="Q3297" t="s">
        <v>10709</v>
      </c>
      <c r="S3297" t="s">
        <v>10710</v>
      </c>
      <c r="T3297">
        <v>43102.457002314797</v>
      </c>
    </row>
    <row r="3298" spans="1:20" x14ac:dyDescent="0.25">
      <c r="A3298" t="s">
        <v>5121</v>
      </c>
      <c r="B3298" t="s">
        <v>16175</v>
      </c>
      <c r="C3298" t="s">
        <v>10681</v>
      </c>
      <c r="D3298" t="s">
        <v>10683</v>
      </c>
      <c r="E3298" t="s">
        <v>10685</v>
      </c>
      <c r="F3298">
        <v>29.99</v>
      </c>
      <c r="G3298">
        <v>179.94</v>
      </c>
      <c r="H3298">
        <v>6</v>
      </c>
      <c r="I3298" t="s">
        <v>10682</v>
      </c>
      <c r="J3298">
        <v>0</v>
      </c>
      <c r="K3298">
        <v>0</v>
      </c>
      <c r="L3298" t="s">
        <v>11406</v>
      </c>
      <c r="M3298">
        <v>44046</v>
      </c>
      <c r="N3298" t="s">
        <v>14469</v>
      </c>
      <c r="O3298" t="s">
        <v>10775</v>
      </c>
      <c r="Q3298" t="s">
        <v>10776</v>
      </c>
      <c r="S3298" t="s">
        <v>14470</v>
      </c>
      <c r="T3298">
        <v>43102.456979166702</v>
      </c>
    </row>
    <row r="3299" spans="1:20" x14ac:dyDescent="0.25">
      <c r="A3299" t="s">
        <v>5122</v>
      </c>
      <c r="B3299" t="s">
        <v>16176</v>
      </c>
      <c r="C3299" t="s">
        <v>10681</v>
      </c>
      <c r="D3299" t="s">
        <v>10683</v>
      </c>
      <c r="E3299" t="s">
        <v>10685</v>
      </c>
      <c r="F3299">
        <v>38.99</v>
      </c>
      <c r="G3299">
        <v>233.94</v>
      </c>
      <c r="H3299">
        <v>6</v>
      </c>
      <c r="I3299" t="s">
        <v>10682</v>
      </c>
      <c r="J3299">
        <v>0</v>
      </c>
      <c r="K3299">
        <v>0</v>
      </c>
      <c r="L3299" t="s">
        <v>10722</v>
      </c>
      <c r="M3299">
        <v>44046</v>
      </c>
      <c r="N3299" t="s">
        <v>12137</v>
      </c>
      <c r="O3299" t="s">
        <v>10701</v>
      </c>
      <c r="Q3299" t="s">
        <v>10702</v>
      </c>
      <c r="S3299" t="s">
        <v>12138</v>
      </c>
      <c r="T3299">
        <v>43102.456956018497</v>
      </c>
    </row>
    <row r="3300" spans="1:20" x14ac:dyDescent="0.25">
      <c r="A3300" t="s">
        <v>5123</v>
      </c>
      <c r="B3300" t="s">
        <v>16177</v>
      </c>
      <c r="C3300" t="s">
        <v>10681</v>
      </c>
      <c r="D3300" t="s">
        <v>10683</v>
      </c>
      <c r="E3300" t="s">
        <v>10685</v>
      </c>
      <c r="F3300">
        <v>39.99</v>
      </c>
      <c r="G3300">
        <v>239.94</v>
      </c>
      <c r="H3300">
        <v>6</v>
      </c>
      <c r="I3300" t="s">
        <v>10682</v>
      </c>
      <c r="J3300">
        <v>0</v>
      </c>
      <c r="K3300">
        <v>0</v>
      </c>
      <c r="L3300" t="s">
        <v>10731</v>
      </c>
      <c r="M3300">
        <v>44046</v>
      </c>
      <c r="N3300" t="s">
        <v>10700</v>
      </c>
      <c r="O3300" t="s">
        <v>10701</v>
      </c>
      <c r="Q3300" t="s">
        <v>10702</v>
      </c>
      <c r="S3300" t="s">
        <v>10703</v>
      </c>
      <c r="T3300">
        <v>43102.456875000003</v>
      </c>
    </row>
    <row r="3301" spans="1:20" x14ac:dyDescent="0.25">
      <c r="A3301" t="s">
        <v>5124</v>
      </c>
      <c r="B3301" t="s">
        <v>16178</v>
      </c>
      <c r="C3301" t="s">
        <v>10681</v>
      </c>
      <c r="D3301" t="s">
        <v>10683</v>
      </c>
      <c r="E3301" t="s">
        <v>10685</v>
      </c>
      <c r="F3301">
        <v>21.99</v>
      </c>
      <c r="G3301">
        <v>131.94</v>
      </c>
      <c r="H3301">
        <v>6</v>
      </c>
      <c r="I3301" t="s">
        <v>10682</v>
      </c>
      <c r="J3301">
        <v>0</v>
      </c>
      <c r="K3301">
        <v>0</v>
      </c>
      <c r="L3301" t="s">
        <v>10862</v>
      </c>
      <c r="M3301">
        <v>44046</v>
      </c>
      <c r="N3301" t="s">
        <v>10728</v>
      </c>
      <c r="O3301" t="s">
        <v>10701</v>
      </c>
      <c r="Q3301" t="s">
        <v>10702</v>
      </c>
      <c r="S3301" t="s">
        <v>10729</v>
      </c>
      <c r="T3301">
        <v>43102.456909722197</v>
      </c>
    </row>
    <row r="3302" spans="1:20" x14ac:dyDescent="0.25">
      <c r="A3302" t="s">
        <v>16179</v>
      </c>
      <c r="B3302" t="s">
        <v>16180</v>
      </c>
      <c r="C3302" t="s">
        <v>10751</v>
      </c>
      <c r="D3302" t="s">
        <v>10683</v>
      </c>
      <c r="E3302" t="s">
        <v>10693</v>
      </c>
      <c r="F3302">
        <v>13.19</v>
      </c>
      <c r="G3302">
        <v>158.28</v>
      </c>
      <c r="H3302">
        <v>12</v>
      </c>
      <c r="I3302" t="s">
        <v>10682</v>
      </c>
      <c r="J3302">
        <v>0</v>
      </c>
      <c r="K3302">
        <v>0</v>
      </c>
      <c r="L3302" t="s">
        <v>10868</v>
      </c>
      <c r="M3302">
        <v>44047</v>
      </c>
      <c r="N3302" t="s">
        <v>10686</v>
      </c>
      <c r="O3302" t="s">
        <v>10687</v>
      </c>
      <c r="Q3302" t="s">
        <v>10688</v>
      </c>
      <c r="S3302" t="s">
        <v>10689</v>
      </c>
      <c r="T3302">
        <v>43102.456990740699</v>
      </c>
    </row>
    <row r="3303" spans="1:20" x14ac:dyDescent="0.25">
      <c r="A3303" t="s">
        <v>5125</v>
      </c>
      <c r="B3303" t="s">
        <v>16181</v>
      </c>
      <c r="C3303" t="s">
        <v>10681</v>
      </c>
      <c r="D3303" t="s">
        <v>10683</v>
      </c>
      <c r="E3303" t="s">
        <v>10685</v>
      </c>
      <c r="F3303">
        <v>44.99</v>
      </c>
      <c r="G3303">
        <v>269.94</v>
      </c>
      <c r="H3303">
        <v>6</v>
      </c>
      <c r="I3303" t="s">
        <v>10682</v>
      </c>
      <c r="J3303">
        <v>0</v>
      </c>
      <c r="K3303">
        <v>0</v>
      </c>
      <c r="L3303" t="s">
        <v>10731</v>
      </c>
      <c r="M3303">
        <v>44046</v>
      </c>
      <c r="N3303" t="s">
        <v>10694</v>
      </c>
      <c r="O3303" t="s">
        <v>10695</v>
      </c>
      <c r="Q3303" t="s">
        <v>10696</v>
      </c>
      <c r="S3303" t="s">
        <v>10697</v>
      </c>
      <c r="T3303">
        <v>43102.456875000003</v>
      </c>
    </row>
    <row r="3304" spans="1:20" x14ac:dyDescent="0.25">
      <c r="A3304" t="s">
        <v>5126</v>
      </c>
      <c r="B3304" t="s">
        <v>16182</v>
      </c>
      <c r="C3304" t="s">
        <v>10681</v>
      </c>
      <c r="D3304" t="s">
        <v>10683</v>
      </c>
      <c r="E3304" t="s">
        <v>10685</v>
      </c>
      <c r="F3304">
        <v>17.989999999999998</v>
      </c>
      <c r="G3304">
        <v>215.88</v>
      </c>
      <c r="H3304">
        <v>12</v>
      </c>
      <c r="I3304" t="s">
        <v>10682</v>
      </c>
      <c r="J3304">
        <v>0</v>
      </c>
      <c r="K3304">
        <v>0</v>
      </c>
      <c r="L3304" t="s">
        <v>10862</v>
      </c>
      <c r="M3304">
        <v>44047</v>
      </c>
      <c r="N3304" t="s">
        <v>10686</v>
      </c>
      <c r="O3304" t="s">
        <v>10687</v>
      </c>
      <c r="Q3304" t="s">
        <v>10688</v>
      </c>
      <c r="S3304" t="s">
        <v>10689</v>
      </c>
      <c r="T3304">
        <v>43102.456909722197</v>
      </c>
    </row>
    <row r="3305" spans="1:20" x14ac:dyDescent="0.25">
      <c r="A3305" t="s">
        <v>5127</v>
      </c>
      <c r="B3305" t="s">
        <v>16183</v>
      </c>
      <c r="C3305" t="s">
        <v>10751</v>
      </c>
      <c r="D3305" t="s">
        <v>10683</v>
      </c>
      <c r="E3305" t="s">
        <v>10836</v>
      </c>
      <c r="F3305">
        <v>31.79</v>
      </c>
      <c r="G3305">
        <v>190.74</v>
      </c>
      <c r="H3305">
        <v>6</v>
      </c>
      <c r="I3305" t="s">
        <v>10682</v>
      </c>
      <c r="J3305">
        <v>0</v>
      </c>
      <c r="K3305">
        <v>0</v>
      </c>
      <c r="L3305" t="s">
        <v>10868</v>
      </c>
      <c r="M3305">
        <v>44046</v>
      </c>
      <c r="N3305" t="s">
        <v>12413</v>
      </c>
      <c r="O3305" t="s">
        <v>10747</v>
      </c>
      <c r="Q3305" t="s">
        <v>10748</v>
      </c>
      <c r="S3305" t="s">
        <v>12414</v>
      </c>
      <c r="T3305">
        <v>43102.456990740699</v>
      </c>
    </row>
    <row r="3306" spans="1:20" x14ac:dyDescent="0.25">
      <c r="A3306" t="s">
        <v>5128</v>
      </c>
      <c r="B3306" t="s">
        <v>16184</v>
      </c>
      <c r="C3306" t="s">
        <v>10681</v>
      </c>
      <c r="D3306" t="s">
        <v>10683</v>
      </c>
      <c r="E3306" t="s">
        <v>10685</v>
      </c>
      <c r="F3306">
        <v>79.989999999999995</v>
      </c>
      <c r="G3306">
        <v>479.94</v>
      </c>
      <c r="H3306">
        <v>6</v>
      </c>
      <c r="I3306" t="s">
        <v>10682</v>
      </c>
      <c r="J3306">
        <v>10</v>
      </c>
      <c r="K3306">
        <v>0</v>
      </c>
      <c r="L3306" t="s">
        <v>11406</v>
      </c>
      <c r="M3306">
        <v>44046</v>
      </c>
      <c r="N3306" t="s">
        <v>14397</v>
      </c>
      <c r="O3306" t="s">
        <v>10708</v>
      </c>
      <c r="Q3306" t="s">
        <v>10709</v>
      </c>
      <c r="S3306" t="s">
        <v>14398</v>
      </c>
      <c r="T3306">
        <v>43102.456979166702</v>
      </c>
    </row>
    <row r="3307" spans="1:20" x14ac:dyDescent="0.25">
      <c r="A3307" t="s">
        <v>5129</v>
      </c>
      <c r="B3307" t="s">
        <v>16185</v>
      </c>
      <c r="C3307" t="s">
        <v>10751</v>
      </c>
      <c r="D3307" t="s">
        <v>10683</v>
      </c>
      <c r="E3307" t="s">
        <v>10753</v>
      </c>
      <c r="F3307">
        <v>13.79</v>
      </c>
      <c r="G3307">
        <v>165.48</v>
      </c>
      <c r="H3307">
        <v>12</v>
      </c>
      <c r="I3307" t="s">
        <v>10682</v>
      </c>
      <c r="J3307">
        <v>0</v>
      </c>
      <c r="K3307">
        <v>0</v>
      </c>
      <c r="L3307" t="s">
        <v>10862</v>
      </c>
      <c r="M3307">
        <v>44046</v>
      </c>
      <c r="N3307" t="s">
        <v>10700</v>
      </c>
      <c r="O3307" t="s">
        <v>10701</v>
      </c>
      <c r="Q3307" t="s">
        <v>10702</v>
      </c>
      <c r="S3307" t="s">
        <v>10703</v>
      </c>
      <c r="T3307">
        <v>43102.456909722197</v>
      </c>
    </row>
    <row r="3308" spans="1:20" x14ac:dyDescent="0.25">
      <c r="A3308" t="s">
        <v>5130</v>
      </c>
      <c r="B3308" t="s">
        <v>16186</v>
      </c>
      <c r="C3308" t="s">
        <v>10681</v>
      </c>
      <c r="D3308" t="s">
        <v>10683</v>
      </c>
      <c r="E3308" t="s">
        <v>10685</v>
      </c>
      <c r="F3308">
        <v>23.99</v>
      </c>
      <c r="G3308">
        <v>143.94</v>
      </c>
      <c r="H3308">
        <v>6</v>
      </c>
      <c r="I3308" t="s">
        <v>10682</v>
      </c>
      <c r="J3308">
        <v>0</v>
      </c>
      <c r="K3308">
        <v>0</v>
      </c>
      <c r="L3308" t="s">
        <v>10745</v>
      </c>
      <c r="M3308">
        <v>44047</v>
      </c>
      <c r="N3308" t="s">
        <v>11884</v>
      </c>
      <c r="O3308" t="s">
        <v>10701</v>
      </c>
      <c r="Q3308" t="s">
        <v>10702</v>
      </c>
      <c r="S3308" t="s">
        <v>11885</v>
      </c>
      <c r="T3308">
        <v>43102.456898148099</v>
      </c>
    </row>
    <row r="3309" spans="1:20" x14ac:dyDescent="0.25">
      <c r="A3309" t="s">
        <v>5131</v>
      </c>
      <c r="B3309" t="s">
        <v>16187</v>
      </c>
      <c r="C3309" t="s">
        <v>10681</v>
      </c>
      <c r="D3309" t="s">
        <v>10683</v>
      </c>
      <c r="E3309" t="s">
        <v>10685</v>
      </c>
      <c r="F3309">
        <v>49.99</v>
      </c>
      <c r="G3309">
        <v>299.94</v>
      </c>
      <c r="H3309">
        <v>6</v>
      </c>
      <c r="I3309" t="s">
        <v>10682</v>
      </c>
      <c r="J3309">
        <v>0</v>
      </c>
      <c r="K3309">
        <v>0</v>
      </c>
      <c r="L3309" t="s">
        <v>10706</v>
      </c>
      <c r="M3309">
        <v>44046</v>
      </c>
      <c r="N3309" t="s">
        <v>10694</v>
      </c>
      <c r="O3309" t="s">
        <v>10695</v>
      </c>
      <c r="Q3309" t="s">
        <v>10696</v>
      </c>
      <c r="S3309" t="s">
        <v>10697</v>
      </c>
      <c r="T3309">
        <v>43102.457002314797</v>
      </c>
    </row>
    <row r="3310" spans="1:20" x14ac:dyDescent="0.25">
      <c r="A3310" t="s">
        <v>5132</v>
      </c>
      <c r="B3310" t="s">
        <v>16188</v>
      </c>
      <c r="C3310" t="s">
        <v>10681</v>
      </c>
      <c r="D3310" t="s">
        <v>10683</v>
      </c>
      <c r="E3310" t="s">
        <v>10685</v>
      </c>
      <c r="F3310">
        <v>41.99</v>
      </c>
      <c r="G3310">
        <v>251.94</v>
      </c>
      <c r="H3310">
        <v>6</v>
      </c>
      <c r="I3310" t="s">
        <v>10682</v>
      </c>
      <c r="J3310">
        <v>0</v>
      </c>
      <c r="K3310">
        <v>0</v>
      </c>
      <c r="L3310" t="s">
        <v>10731</v>
      </c>
      <c r="M3310">
        <v>44012</v>
      </c>
      <c r="N3310" t="s">
        <v>10732</v>
      </c>
      <c r="O3310" t="s">
        <v>10687</v>
      </c>
      <c r="Q3310" t="s">
        <v>10688</v>
      </c>
      <c r="S3310" t="s">
        <v>10733</v>
      </c>
      <c r="T3310">
        <v>43102.456875000003</v>
      </c>
    </row>
    <row r="3311" spans="1:20" x14ac:dyDescent="0.25">
      <c r="A3311" t="s">
        <v>5133</v>
      </c>
      <c r="B3311" t="s">
        <v>16189</v>
      </c>
      <c r="C3311" t="s">
        <v>10681</v>
      </c>
      <c r="D3311" t="s">
        <v>10683</v>
      </c>
      <c r="E3311" t="s">
        <v>10685</v>
      </c>
      <c r="F3311">
        <v>36.99</v>
      </c>
      <c r="G3311">
        <v>221.94</v>
      </c>
      <c r="H3311">
        <v>6</v>
      </c>
      <c r="I3311" t="s">
        <v>10682</v>
      </c>
      <c r="J3311">
        <v>8</v>
      </c>
      <c r="K3311">
        <v>0</v>
      </c>
      <c r="L3311" t="s">
        <v>11014</v>
      </c>
      <c r="M3311">
        <v>44046</v>
      </c>
      <c r="N3311" t="s">
        <v>10781</v>
      </c>
      <c r="O3311" t="s">
        <v>10782</v>
      </c>
      <c r="Q3311" t="s">
        <v>10783</v>
      </c>
      <c r="S3311" t="s">
        <v>10784</v>
      </c>
      <c r="T3311">
        <v>43102.456863425898</v>
      </c>
    </row>
    <row r="3312" spans="1:20" x14ac:dyDescent="0.25">
      <c r="A3312" t="s">
        <v>16190</v>
      </c>
      <c r="B3312" t="s">
        <v>16191</v>
      </c>
      <c r="C3312" t="s">
        <v>10751</v>
      </c>
      <c r="D3312" t="s">
        <v>10683</v>
      </c>
      <c r="E3312" t="s">
        <v>10693</v>
      </c>
      <c r="F3312">
        <v>14.99</v>
      </c>
      <c r="G3312">
        <v>89.94</v>
      </c>
      <c r="H3312">
        <v>6</v>
      </c>
      <c r="I3312" t="s">
        <v>10682</v>
      </c>
      <c r="J3312">
        <v>7</v>
      </c>
      <c r="K3312">
        <v>0</v>
      </c>
      <c r="L3312" t="s">
        <v>11014</v>
      </c>
      <c r="M3312">
        <v>44047</v>
      </c>
      <c r="N3312" t="s">
        <v>12821</v>
      </c>
      <c r="O3312" t="s">
        <v>10708</v>
      </c>
      <c r="Q3312" t="s">
        <v>10709</v>
      </c>
      <c r="S3312" t="s">
        <v>12822</v>
      </c>
      <c r="T3312">
        <v>43102.456863425898</v>
      </c>
    </row>
    <row r="3313" spans="1:20" x14ac:dyDescent="0.25">
      <c r="A3313" t="s">
        <v>5134</v>
      </c>
      <c r="B3313" t="s">
        <v>16192</v>
      </c>
      <c r="C3313" t="s">
        <v>10681</v>
      </c>
      <c r="D3313" t="s">
        <v>10683</v>
      </c>
      <c r="E3313" t="s">
        <v>10685</v>
      </c>
      <c r="F3313">
        <v>29.99</v>
      </c>
      <c r="G3313">
        <v>179.94</v>
      </c>
      <c r="H3313">
        <v>6</v>
      </c>
      <c r="I3313" t="s">
        <v>10682</v>
      </c>
      <c r="J3313">
        <v>0</v>
      </c>
      <c r="K3313">
        <v>0</v>
      </c>
      <c r="L3313" t="s">
        <v>11982</v>
      </c>
      <c r="M3313">
        <v>44040</v>
      </c>
      <c r="N3313" t="s">
        <v>12796</v>
      </c>
      <c r="O3313" t="s">
        <v>10701</v>
      </c>
      <c r="Q3313" t="s">
        <v>10702</v>
      </c>
      <c r="S3313" t="s">
        <v>12797</v>
      </c>
      <c r="T3313">
        <v>43102.456956018497</v>
      </c>
    </row>
    <row r="3314" spans="1:20" x14ac:dyDescent="0.25">
      <c r="A3314" t="s">
        <v>5135</v>
      </c>
      <c r="B3314" t="s">
        <v>16193</v>
      </c>
      <c r="C3314" t="s">
        <v>10681</v>
      </c>
      <c r="D3314" t="s">
        <v>10683</v>
      </c>
      <c r="E3314" t="s">
        <v>10685</v>
      </c>
      <c r="F3314">
        <v>179.99</v>
      </c>
      <c r="G3314">
        <v>539.97</v>
      </c>
      <c r="H3314">
        <v>3</v>
      </c>
      <c r="I3314" t="s">
        <v>10682</v>
      </c>
      <c r="J3314">
        <v>15</v>
      </c>
      <c r="K3314">
        <v>0</v>
      </c>
      <c r="L3314" t="s">
        <v>10706</v>
      </c>
      <c r="M3314">
        <v>44040</v>
      </c>
      <c r="N3314" t="s">
        <v>10707</v>
      </c>
      <c r="O3314" t="s">
        <v>10708</v>
      </c>
      <c r="Q3314" t="s">
        <v>10709</v>
      </c>
      <c r="S3314" t="s">
        <v>10710</v>
      </c>
      <c r="T3314">
        <v>43102.457002314797</v>
      </c>
    </row>
    <row r="3315" spans="1:20" x14ac:dyDescent="0.25">
      <c r="A3315" t="s">
        <v>5136</v>
      </c>
      <c r="B3315" t="s">
        <v>16194</v>
      </c>
      <c r="C3315" t="s">
        <v>10681</v>
      </c>
      <c r="D3315" t="s">
        <v>10683</v>
      </c>
      <c r="E3315" t="s">
        <v>10685</v>
      </c>
      <c r="F3315">
        <v>38.99</v>
      </c>
      <c r="G3315">
        <v>233.94</v>
      </c>
      <c r="H3315">
        <v>6</v>
      </c>
      <c r="I3315" t="s">
        <v>10682</v>
      </c>
      <c r="J3315">
        <v>0</v>
      </c>
      <c r="K3315">
        <v>0</v>
      </c>
      <c r="L3315" t="s">
        <v>11988</v>
      </c>
      <c r="M3315">
        <v>44075</v>
      </c>
      <c r="N3315" t="s">
        <v>12413</v>
      </c>
      <c r="O3315" t="s">
        <v>10747</v>
      </c>
      <c r="Q3315" t="s">
        <v>10748</v>
      </c>
      <c r="S3315" t="s">
        <v>12414</v>
      </c>
      <c r="T3315">
        <v>43102.456990740699</v>
      </c>
    </row>
    <row r="3316" spans="1:20" x14ac:dyDescent="0.25">
      <c r="A3316" t="s">
        <v>5137</v>
      </c>
      <c r="B3316" t="s">
        <v>16195</v>
      </c>
      <c r="C3316" t="s">
        <v>10681</v>
      </c>
      <c r="D3316" t="s">
        <v>10683</v>
      </c>
      <c r="E3316" t="s">
        <v>10685</v>
      </c>
      <c r="F3316">
        <v>52.99</v>
      </c>
      <c r="G3316">
        <v>317.94</v>
      </c>
      <c r="H3316">
        <v>6</v>
      </c>
      <c r="I3316" t="s">
        <v>10682</v>
      </c>
      <c r="J3316">
        <v>0</v>
      </c>
      <c r="K3316">
        <v>0</v>
      </c>
      <c r="L3316" t="s">
        <v>12468</v>
      </c>
      <c r="M3316">
        <v>44075</v>
      </c>
      <c r="N3316" t="s">
        <v>12413</v>
      </c>
      <c r="O3316" t="s">
        <v>10747</v>
      </c>
      <c r="Q3316" t="s">
        <v>10748</v>
      </c>
      <c r="S3316" t="s">
        <v>12414</v>
      </c>
      <c r="T3316">
        <v>43102.456898148099</v>
      </c>
    </row>
    <row r="3317" spans="1:20" x14ac:dyDescent="0.25">
      <c r="A3317" t="s">
        <v>5138</v>
      </c>
      <c r="B3317" t="s">
        <v>16196</v>
      </c>
      <c r="C3317" t="s">
        <v>10751</v>
      </c>
      <c r="D3317" t="s">
        <v>10683</v>
      </c>
      <c r="E3317" t="s">
        <v>10693</v>
      </c>
      <c r="F3317">
        <v>6.59</v>
      </c>
      <c r="G3317">
        <v>79.08</v>
      </c>
      <c r="H3317">
        <v>12</v>
      </c>
      <c r="I3317" t="s">
        <v>10682</v>
      </c>
      <c r="J3317">
        <v>0</v>
      </c>
      <c r="K3317">
        <v>0</v>
      </c>
      <c r="L3317" t="s">
        <v>12440</v>
      </c>
      <c r="M3317">
        <v>44049</v>
      </c>
      <c r="N3317" t="s">
        <v>10837</v>
      </c>
      <c r="O3317" t="s">
        <v>10701</v>
      </c>
      <c r="Q3317" t="s">
        <v>10702</v>
      </c>
      <c r="S3317" t="s">
        <v>10838</v>
      </c>
      <c r="T3317">
        <v>43102.457013888903</v>
      </c>
    </row>
    <row r="3318" spans="1:20" x14ac:dyDescent="0.25">
      <c r="A3318" t="s">
        <v>16197</v>
      </c>
      <c r="B3318" t="s">
        <v>16198</v>
      </c>
      <c r="C3318" t="s">
        <v>10751</v>
      </c>
      <c r="D3318" t="s">
        <v>10752</v>
      </c>
      <c r="E3318" t="s">
        <v>10753</v>
      </c>
      <c r="F3318">
        <v>49.99</v>
      </c>
      <c r="G3318">
        <v>299.94</v>
      </c>
      <c r="H3318">
        <v>6</v>
      </c>
      <c r="I3318" t="s">
        <v>10682</v>
      </c>
      <c r="J3318">
        <v>0</v>
      </c>
      <c r="K3318">
        <v>0</v>
      </c>
      <c r="L3318" t="s">
        <v>10692</v>
      </c>
      <c r="M3318">
        <v>44070</v>
      </c>
      <c r="N3318" t="s">
        <v>12951</v>
      </c>
      <c r="S3318" t="s">
        <v>12952</v>
      </c>
      <c r="T3318">
        <v>43102.456956018497</v>
      </c>
    </row>
    <row r="3319" spans="1:20" x14ac:dyDescent="0.25">
      <c r="A3319" t="s">
        <v>16199</v>
      </c>
      <c r="B3319" t="s">
        <v>16200</v>
      </c>
      <c r="C3319" t="s">
        <v>10691</v>
      </c>
      <c r="D3319" t="s">
        <v>10752</v>
      </c>
      <c r="E3319" t="s">
        <v>10693</v>
      </c>
      <c r="F3319">
        <v>37.19</v>
      </c>
      <c r="G3319">
        <v>223.14</v>
      </c>
      <c r="H3319">
        <v>6</v>
      </c>
      <c r="I3319" t="s">
        <v>10682</v>
      </c>
      <c r="J3319">
        <v>0</v>
      </c>
      <c r="K3319">
        <v>0</v>
      </c>
      <c r="L3319" t="s">
        <v>12092</v>
      </c>
      <c r="M3319">
        <v>44070</v>
      </c>
      <c r="N3319" t="s">
        <v>12951</v>
      </c>
      <c r="S3319" t="s">
        <v>12952</v>
      </c>
      <c r="T3319">
        <v>43102.456932870402</v>
      </c>
    </row>
    <row r="3320" spans="1:20" x14ac:dyDescent="0.25">
      <c r="A3320" t="s">
        <v>5139</v>
      </c>
      <c r="B3320" t="s">
        <v>16201</v>
      </c>
      <c r="C3320" t="s">
        <v>10751</v>
      </c>
      <c r="D3320" t="s">
        <v>10752</v>
      </c>
      <c r="E3320" t="s">
        <v>10685</v>
      </c>
      <c r="F3320">
        <v>14.99</v>
      </c>
      <c r="G3320">
        <v>89.94</v>
      </c>
      <c r="H3320">
        <v>6</v>
      </c>
      <c r="I3320" t="s">
        <v>10682</v>
      </c>
      <c r="J3320">
        <v>0</v>
      </c>
      <c r="K3320">
        <v>0</v>
      </c>
      <c r="L3320" t="s">
        <v>10745</v>
      </c>
      <c r="M3320">
        <v>44070</v>
      </c>
      <c r="N3320" t="s">
        <v>10841</v>
      </c>
      <c r="O3320" t="s">
        <v>10708</v>
      </c>
      <c r="Q3320" t="s">
        <v>10709</v>
      </c>
      <c r="S3320" t="s">
        <v>10842</v>
      </c>
      <c r="T3320">
        <v>43102.456898148099</v>
      </c>
    </row>
    <row r="3321" spans="1:20" x14ac:dyDescent="0.25">
      <c r="A3321" t="s">
        <v>5140</v>
      </c>
      <c r="B3321" t="s">
        <v>16202</v>
      </c>
      <c r="C3321" t="s">
        <v>10751</v>
      </c>
      <c r="D3321" t="s">
        <v>10752</v>
      </c>
      <c r="E3321" t="s">
        <v>10836</v>
      </c>
      <c r="F3321">
        <v>6.59</v>
      </c>
      <c r="G3321">
        <v>79.08</v>
      </c>
      <c r="H3321">
        <v>12</v>
      </c>
      <c r="I3321" t="s">
        <v>10682</v>
      </c>
      <c r="J3321">
        <v>0</v>
      </c>
      <c r="K3321">
        <v>0</v>
      </c>
      <c r="L3321" t="s">
        <v>11168</v>
      </c>
      <c r="M3321">
        <v>44068</v>
      </c>
      <c r="N3321" t="s">
        <v>10826</v>
      </c>
      <c r="O3321" t="s">
        <v>10708</v>
      </c>
      <c r="Q3321" t="s">
        <v>10709</v>
      </c>
      <c r="S3321" t="s">
        <v>10827</v>
      </c>
      <c r="T3321">
        <v>43102.456875000003</v>
      </c>
    </row>
    <row r="3322" spans="1:20" x14ac:dyDescent="0.25">
      <c r="A3322" t="s">
        <v>16203</v>
      </c>
      <c r="B3322" t="s">
        <v>16204</v>
      </c>
      <c r="C3322" t="s">
        <v>10751</v>
      </c>
      <c r="D3322" t="s">
        <v>10752</v>
      </c>
      <c r="E3322" t="s">
        <v>10753</v>
      </c>
      <c r="F3322">
        <v>15.99</v>
      </c>
      <c r="G3322">
        <v>95.94</v>
      </c>
      <c r="H3322">
        <v>6</v>
      </c>
      <c r="I3322" t="s">
        <v>10682</v>
      </c>
      <c r="J3322">
        <v>0</v>
      </c>
      <c r="K3322">
        <v>0</v>
      </c>
      <c r="L3322" t="s">
        <v>10944</v>
      </c>
      <c r="M3322">
        <v>44068</v>
      </c>
      <c r="N3322" t="s">
        <v>10826</v>
      </c>
      <c r="O3322" t="s">
        <v>10708</v>
      </c>
      <c r="Q3322" t="s">
        <v>10709</v>
      </c>
      <c r="S3322" t="s">
        <v>10827</v>
      </c>
      <c r="T3322">
        <v>43102.456921296303</v>
      </c>
    </row>
    <row r="3323" spans="1:20" x14ac:dyDescent="0.25">
      <c r="A3323" t="s">
        <v>5141</v>
      </c>
      <c r="B3323" t="s">
        <v>16205</v>
      </c>
      <c r="C3323" t="s">
        <v>10751</v>
      </c>
      <c r="D3323" t="s">
        <v>10752</v>
      </c>
      <c r="E3323" t="s">
        <v>10685</v>
      </c>
      <c r="F3323">
        <v>16.190000000000001</v>
      </c>
      <c r="G3323">
        <v>194.28</v>
      </c>
      <c r="H3323">
        <v>12</v>
      </c>
      <c r="I3323" t="s">
        <v>10682</v>
      </c>
      <c r="J3323">
        <v>0</v>
      </c>
      <c r="K3323">
        <v>0</v>
      </c>
      <c r="L3323" t="s">
        <v>10722</v>
      </c>
      <c r="M3323">
        <v>44068</v>
      </c>
      <c r="N3323" t="s">
        <v>10826</v>
      </c>
      <c r="O3323" t="s">
        <v>10708</v>
      </c>
      <c r="Q3323" t="s">
        <v>10709</v>
      </c>
      <c r="S3323" t="s">
        <v>10827</v>
      </c>
      <c r="T3323">
        <v>43102.456956018497</v>
      </c>
    </row>
    <row r="3324" spans="1:20" x14ac:dyDescent="0.25">
      <c r="A3324" t="s">
        <v>5142</v>
      </c>
      <c r="B3324" t="s">
        <v>16206</v>
      </c>
      <c r="C3324" t="s">
        <v>10691</v>
      </c>
      <c r="D3324" t="s">
        <v>10683</v>
      </c>
      <c r="E3324" t="s">
        <v>10693</v>
      </c>
      <c r="F3324">
        <v>17.989999999999998</v>
      </c>
      <c r="G3324">
        <v>215.88</v>
      </c>
      <c r="H3324">
        <v>12</v>
      </c>
      <c r="I3324" t="s">
        <v>10682</v>
      </c>
      <c r="J3324">
        <v>0</v>
      </c>
      <c r="K3324">
        <v>0</v>
      </c>
      <c r="L3324" t="s">
        <v>10745</v>
      </c>
      <c r="M3324">
        <v>44069</v>
      </c>
      <c r="N3324" t="s">
        <v>10803</v>
      </c>
      <c r="O3324" t="s">
        <v>10782</v>
      </c>
      <c r="Q3324" t="s">
        <v>10783</v>
      </c>
      <c r="S3324" t="s">
        <v>10804</v>
      </c>
      <c r="T3324">
        <v>43102.456898148099</v>
      </c>
    </row>
    <row r="3325" spans="1:20" x14ac:dyDescent="0.25">
      <c r="A3325" t="s">
        <v>5143</v>
      </c>
      <c r="B3325" t="s">
        <v>16207</v>
      </c>
      <c r="C3325" t="s">
        <v>10751</v>
      </c>
      <c r="D3325" t="s">
        <v>10752</v>
      </c>
      <c r="E3325" t="s">
        <v>10685</v>
      </c>
      <c r="F3325">
        <v>17.989999999999998</v>
      </c>
      <c r="G3325">
        <v>107.94</v>
      </c>
      <c r="H3325">
        <v>6</v>
      </c>
      <c r="I3325" t="s">
        <v>10682</v>
      </c>
      <c r="J3325">
        <v>0</v>
      </c>
      <c r="K3325">
        <v>0</v>
      </c>
      <c r="L3325" t="s">
        <v>11560</v>
      </c>
      <c r="M3325">
        <v>44074</v>
      </c>
      <c r="N3325" t="s">
        <v>13564</v>
      </c>
      <c r="O3325" t="s">
        <v>10762</v>
      </c>
      <c r="P3325" t="s">
        <v>10708</v>
      </c>
      <c r="Q3325" t="s">
        <v>10763</v>
      </c>
      <c r="R3325" t="s">
        <v>10709</v>
      </c>
      <c r="S3325" t="s">
        <v>13565</v>
      </c>
      <c r="T3325">
        <v>43102.456886574102</v>
      </c>
    </row>
    <row r="3326" spans="1:20" x14ac:dyDescent="0.25">
      <c r="A3326" t="s">
        <v>8918</v>
      </c>
      <c r="B3326" t="s">
        <v>16208</v>
      </c>
      <c r="C3326" t="s">
        <v>10751</v>
      </c>
      <c r="D3326" t="s">
        <v>10752</v>
      </c>
      <c r="E3326" t="s">
        <v>10836</v>
      </c>
      <c r="F3326">
        <v>32.39</v>
      </c>
      <c r="G3326">
        <v>194.34</v>
      </c>
      <c r="H3326">
        <v>6</v>
      </c>
      <c r="I3326" t="s">
        <v>10682</v>
      </c>
      <c r="J3326">
        <v>0</v>
      </c>
      <c r="K3326">
        <v>0</v>
      </c>
      <c r="L3326" t="s">
        <v>10740</v>
      </c>
      <c r="M3326">
        <v>44070</v>
      </c>
      <c r="N3326" t="s">
        <v>10694</v>
      </c>
      <c r="O3326" t="s">
        <v>10695</v>
      </c>
      <c r="Q3326" t="s">
        <v>10696</v>
      </c>
      <c r="S3326" t="s">
        <v>10697</v>
      </c>
      <c r="T3326">
        <v>43102.456886574102</v>
      </c>
    </row>
    <row r="3327" spans="1:20" x14ac:dyDescent="0.25">
      <c r="A3327" t="s">
        <v>5144</v>
      </c>
      <c r="B3327" t="s">
        <v>16209</v>
      </c>
      <c r="C3327" t="s">
        <v>10751</v>
      </c>
      <c r="D3327" t="s">
        <v>10752</v>
      </c>
      <c r="E3327" t="s">
        <v>10753</v>
      </c>
      <c r="F3327">
        <v>22.99</v>
      </c>
      <c r="G3327">
        <v>137.94</v>
      </c>
      <c r="H3327">
        <v>6</v>
      </c>
      <c r="I3327" t="s">
        <v>10682</v>
      </c>
      <c r="J3327">
        <v>0</v>
      </c>
      <c r="K3327">
        <v>0</v>
      </c>
      <c r="L3327" t="s">
        <v>10727</v>
      </c>
      <c r="M3327">
        <v>44069</v>
      </c>
      <c r="N3327" t="s">
        <v>11010</v>
      </c>
      <c r="O3327" t="s">
        <v>10708</v>
      </c>
      <c r="Q3327" t="s">
        <v>10709</v>
      </c>
      <c r="S3327" t="s">
        <v>11011</v>
      </c>
      <c r="T3327">
        <v>43102.456944444399</v>
      </c>
    </row>
    <row r="3328" spans="1:20" x14ac:dyDescent="0.25">
      <c r="A3328" t="s">
        <v>5145</v>
      </c>
      <c r="B3328" t="s">
        <v>16210</v>
      </c>
      <c r="C3328" t="s">
        <v>10751</v>
      </c>
      <c r="D3328" t="s">
        <v>10752</v>
      </c>
      <c r="E3328" t="s">
        <v>10753</v>
      </c>
      <c r="F3328">
        <v>32.99</v>
      </c>
      <c r="G3328">
        <v>197.94</v>
      </c>
      <c r="H3328">
        <v>6</v>
      </c>
      <c r="I3328" t="s">
        <v>10682</v>
      </c>
      <c r="J3328">
        <v>0</v>
      </c>
      <c r="K3328">
        <v>0</v>
      </c>
      <c r="L3328" t="s">
        <v>10745</v>
      </c>
      <c r="M3328">
        <v>44069</v>
      </c>
      <c r="N3328" t="s">
        <v>11270</v>
      </c>
      <c r="O3328" t="s">
        <v>10747</v>
      </c>
      <c r="P3328" t="s">
        <v>10708</v>
      </c>
      <c r="Q3328" t="s">
        <v>10748</v>
      </c>
      <c r="R3328" t="s">
        <v>10709</v>
      </c>
      <c r="S3328" t="s">
        <v>11271</v>
      </c>
      <c r="T3328">
        <v>43102.456898148099</v>
      </c>
    </row>
    <row r="3329" spans="1:20" x14ac:dyDescent="0.25">
      <c r="A3329" t="s">
        <v>16211</v>
      </c>
      <c r="B3329" t="s">
        <v>16212</v>
      </c>
      <c r="C3329" t="s">
        <v>10751</v>
      </c>
      <c r="D3329" t="s">
        <v>10752</v>
      </c>
      <c r="E3329" t="s">
        <v>10753</v>
      </c>
      <c r="F3329">
        <v>8.99</v>
      </c>
      <c r="G3329">
        <v>107.88</v>
      </c>
      <c r="H3329">
        <v>12</v>
      </c>
      <c r="I3329" t="s">
        <v>10682</v>
      </c>
      <c r="J3329">
        <v>0</v>
      </c>
      <c r="K3329">
        <v>0</v>
      </c>
      <c r="L3329" t="s">
        <v>10745</v>
      </c>
      <c r="M3329">
        <v>44069</v>
      </c>
      <c r="N3329" t="s">
        <v>11716</v>
      </c>
      <c r="O3329" t="s">
        <v>11717</v>
      </c>
      <c r="Q3329" t="s">
        <v>11718</v>
      </c>
      <c r="S3329" t="s">
        <v>11719</v>
      </c>
      <c r="T3329">
        <v>43102.456898148099</v>
      </c>
    </row>
    <row r="3330" spans="1:20" x14ac:dyDescent="0.25">
      <c r="A3330" t="s">
        <v>16213</v>
      </c>
      <c r="B3330" t="s">
        <v>16214</v>
      </c>
      <c r="C3330" t="s">
        <v>10691</v>
      </c>
      <c r="D3330" t="s">
        <v>10752</v>
      </c>
      <c r="E3330" t="s">
        <v>10693</v>
      </c>
      <c r="F3330">
        <v>7.99</v>
      </c>
      <c r="G3330">
        <v>95.88</v>
      </c>
      <c r="H3330">
        <v>12</v>
      </c>
      <c r="I3330" t="s">
        <v>10682</v>
      </c>
      <c r="J3330">
        <v>0</v>
      </c>
      <c r="K3330">
        <v>0</v>
      </c>
      <c r="L3330" t="s">
        <v>11646</v>
      </c>
      <c r="M3330">
        <v>44071</v>
      </c>
      <c r="N3330" t="s">
        <v>11051</v>
      </c>
      <c r="O3330" t="s">
        <v>10708</v>
      </c>
      <c r="P3330" t="s">
        <v>10701</v>
      </c>
      <c r="Q3330" t="s">
        <v>10709</v>
      </c>
      <c r="R3330" t="s">
        <v>10702</v>
      </c>
      <c r="S3330" t="s">
        <v>11052</v>
      </c>
      <c r="T3330">
        <v>43102.456909722197</v>
      </c>
    </row>
    <row r="3331" spans="1:20" x14ac:dyDescent="0.25">
      <c r="A3331" t="s">
        <v>16215</v>
      </c>
      <c r="B3331" t="s">
        <v>16216</v>
      </c>
      <c r="C3331" t="s">
        <v>10691</v>
      </c>
      <c r="D3331" t="s">
        <v>10752</v>
      </c>
      <c r="E3331" t="s">
        <v>10693</v>
      </c>
      <c r="F3331">
        <v>29.99</v>
      </c>
      <c r="G3331">
        <v>89.97</v>
      </c>
      <c r="H3331">
        <v>3</v>
      </c>
      <c r="I3331" t="s">
        <v>10682</v>
      </c>
      <c r="J3331">
        <v>0</v>
      </c>
      <c r="K3331">
        <v>0</v>
      </c>
      <c r="L3331" t="s">
        <v>10916</v>
      </c>
      <c r="M3331">
        <v>44068</v>
      </c>
      <c r="N3331" t="s">
        <v>12821</v>
      </c>
      <c r="O3331" t="s">
        <v>10708</v>
      </c>
      <c r="Q3331" t="s">
        <v>10709</v>
      </c>
      <c r="S3331" t="s">
        <v>12822</v>
      </c>
      <c r="T3331">
        <v>43102.456909722197</v>
      </c>
    </row>
    <row r="3332" spans="1:20" x14ac:dyDescent="0.25">
      <c r="A3332" t="s">
        <v>5146</v>
      </c>
      <c r="B3332" t="s">
        <v>16217</v>
      </c>
      <c r="C3332" t="s">
        <v>10751</v>
      </c>
      <c r="D3332" t="s">
        <v>10683</v>
      </c>
      <c r="E3332" t="s">
        <v>10836</v>
      </c>
      <c r="F3332">
        <v>22.79</v>
      </c>
      <c r="G3332">
        <v>136.74</v>
      </c>
      <c r="H3332">
        <v>6</v>
      </c>
      <c r="I3332" t="s">
        <v>10682</v>
      </c>
      <c r="J3332">
        <v>4</v>
      </c>
      <c r="K3332">
        <v>0</v>
      </c>
      <c r="L3332" t="s">
        <v>11042</v>
      </c>
      <c r="M3332">
        <v>44157</v>
      </c>
      <c r="N3332" t="s">
        <v>16068</v>
      </c>
      <c r="O3332" t="s">
        <v>10708</v>
      </c>
      <c r="Q3332" t="s">
        <v>10709</v>
      </c>
      <c r="S3332" t="s">
        <v>16069</v>
      </c>
      <c r="T3332">
        <v>43102.457013888903</v>
      </c>
    </row>
    <row r="3333" spans="1:20" x14ac:dyDescent="0.25">
      <c r="A3333" t="s">
        <v>5147</v>
      </c>
      <c r="B3333" t="s">
        <v>16218</v>
      </c>
      <c r="C3333" t="s">
        <v>10751</v>
      </c>
      <c r="D3333" t="s">
        <v>10752</v>
      </c>
      <c r="E3333" t="s">
        <v>10685</v>
      </c>
      <c r="F3333">
        <v>14.39</v>
      </c>
      <c r="G3333">
        <v>86.34</v>
      </c>
      <c r="H3333">
        <v>6</v>
      </c>
      <c r="I3333" t="s">
        <v>10682</v>
      </c>
      <c r="J3333">
        <v>0</v>
      </c>
      <c r="K3333">
        <v>0</v>
      </c>
      <c r="L3333" t="s">
        <v>15918</v>
      </c>
      <c r="M3333">
        <v>44069</v>
      </c>
      <c r="N3333" t="s">
        <v>11884</v>
      </c>
      <c r="O3333" t="s">
        <v>10701</v>
      </c>
      <c r="Q3333" t="s">
        <v>10702</v>
      </c>
      <c r="S3333" t="s">
        <v>11885</v>
      </c>
      <c r="T3333">
        <v>43102.456909722197</v>
      </c>
    </row>
    <row r="3334" spans="1:20" x14ac:dyDescent="0.25">
      <c r="A3334" t="s">
        <v>5148</v>
      </c>
      <c r="B3334" t="s">
        <v>16219</v>
      </c>
      <c r="C3334" t="s">
        <v>10751</v>
      </c>
      <c r="D3334" t="s">
        <v>10683</v>
      </c>
      <c r="E3334" t="s">
        <v>10836</v>
      </c>
      <c r="F3334">
        <v>31.19</v>
      </c>
      <c r="G3334">
        <v>187.14</v>
      </c>
      <c r="H3334">
        <v>6</v>
      </c>
      <c r="I3334" t="s">
        <v>10682</v>
      </c>
      <c r="J3334">
        <v>0</v>
      </c>
      <c r="K3334">
        <v>0</v>
      </c>
      <c r="L3334" t="s">
        <v>10731</v>
      </c>
      <c r="M3334">
        <v>44068</v>
      </c>
      <c r="N3334" t="s">
        <v>10781</v>
      </c>
      <c r="O3334" t="s">
        <v>10782</v>
      </c>
      <c r="Q3334" t="s">
        <v>10783</v>
      </c>
      <c r="S3334" t="s">
        <v>10784</v>
      </c>
      <c r="T3334">
        <v>43102.456875000003</v>
      </c>
    </row>
    <row r="3335" spans="1:20" x14ac:dyDescent="0.25">
      <c r="A3335" t="s">
        <v>16220</v>
      </c>
      <c r="B3335" t="s">
        <v>16221</v>
      </c>
      <c r="C3335" t="s">
        <v>10691</v>
      </c>
      <c r="D3335" t="s">
        <v>10752</v>
      </c>
      <c r="E3335" t="s">
        <v>10693</v>
      </c>
      <c r="F3335">
        <v>249.99</v>
      </c>
      <c r="G3335">
        <v>1499.94</v>
      </c>
      <c r="H3335">
        <v>6</v>
      </c>
      <c r="I3335" t="s">
        <v>10682</v>
      </c>
      <c r="J3335">
        <v>0</v>
      </c>
      <c r="K3335">
        <v>0</v>
      </c>
      <c r="L3335" t="s">
        <v>10755</v>
      </c>
      <c r="M3335">
        <v>44069</v>
      </c>
      <c r="N3335" t="s">
        <v>10803</v>
      </c>
      <c r="O3335" t="s">
        <v>10782</v>
      </c>
      <c r="Q3335" t="s">
        <v>10783</v>
      </c>
      <c r="S3335" t="s">
        <v>10804</v>
      </c>
      <c r="T3335">
        <v>43102.456932870402</v>
      </c>
    </row>
    <row r="3336" spans="1:20" x14ac:dyDescent="0.25">
      <c r="A3336" t="s">
        <v>5149</v>
      </c>
      <c r="B3336" t="s">
        <v>16222</v>
      </c>
      <c r="C3336" t="s">
        <v>10681</v>
      </c>
      <c r="D3336" t="s">
        <v>10683</v>
      </c>
      <c r="E3336" t="s">
        <v>10685</v>
      </c>
      <c r="F3336">
        <v>59.99</v>
      </c>
      <c r="G3336">
        <v>359.94</v>
      </c>
      <c r="H3336">
        <v>6</v>
      </c>
      <c r="I3336" t="s">
        <v>10682</v>
      </c>
      <c r="J3336">
        <v>0</v>
      </c>
      <c r="K3336">
        <v>0</v>
      </c>
      <c r="L3336" t="s">
        <v>10731</v>
      </c>
      <c r="M3336">
        <v>44062</v>
      </c>
      <c r="N3336" t="s">
        <v>10700</v>
      </c>
      <c r="O3336" t="s">
        <v>10701</v>
      </c>
      <c r="Q3336" t="s">
        <v>10702</v>
      </c>
      <c r="S3336" t="s">
        <v>10703</v>
      </c>
      <c r="T3336">
        <v>43102.456875000003</v>
      </c>
    </row>
    <row r="3337" spans="1:20" x14ac:dyDescent="0.25">
      <c r="A3337" t="s">
        <v>5150</v>
      </c>
      <c r="B3337" t="s">
        <v>16223</v>
      </c>
      <c r="C3337" t="s">
        <v>10751</v>
      </c>
      <c r="D3337" t="s">
        <v>10683</v>
      </c>
      <c r="E3337" t="s">
        <v>10836</v>
      </c>
      <c r="F3337">
        <v>29.99</v>
      </c>
      <c r="G3337">
        <v>179.94</v>
      </c>
      <c r="H3337">
        <v>6</v>
      </c>
      <c r="I3337" t="s">
        <v>10682</v>
      </c>
      <c r="J3337">
        <v>0</v>
      </c>
      <c r="K3337">
        <v>0</v>
      </c>
      <c r="L3337" t="s">
        <v>10883</v>
      </c>
      <c r="M3337">
        <v>44068</v>
      </c>
      <c r="N3337" t="s">
        <v>10718</v>
      </c>
      <c r="O3337" t="s">
        <v>10708</v>
      </c>
      <c r="Q3337" t="s">
        <v>10709</v>
      </c>
      <c r="S3337" t="s">
        <v>10719</v>
      </c>
      <c r="T3337">
        <v>43102.456979166702</v>
      </c>
    </row>
    <row r="3338" spans="1:20" x14ac:dyDescent="0.25">
      <c r="A3338" t="s">
        <v>5151</v>
      </c>
      <c r="B3338" t="s">
        <v>16224</v>
      </c>
      <c r="C3338" t="s">
        <v>10681</v>
      </c>
      <c r="D3338" t="s">
        <v>10683</v>
      </c>
      <c r="E3338" t="s">
        <v>10685</v>
      </c>
      <c r="F3338">
        <v>29.99</v>
      </c>
      <c r="G3338">
        <v>359.88</v>
      </c>
      <c r="H3338">
        <v>12</v>
      </c>
      <c r="I3338" t="s">
        <v>10682</v>
      </c>
      <c r="J3338">
        <v>0</v>
      </c>
      <c r="K3338">
        <v>0</v>
      </c>
      <c r="L3338" t="s">
        <v>10745</v>
      </c>
      <c r="M3338">
        <v>44154</v>
      </c>
      <c r="N3338" t="s">
        <v>10803</v>
      </c>
      <c r="O3338" t="s">
        <v>10782</v>
      </c>
      <c r="Q3338" t="s">
        <v>10783</v>
      </c>
      <c r="S3338" t="s">
        <v>10804</v>
      </c>
      <c r="T3338">
        <v>43102.456898148099</v>
      </c>
    </row>
    <row r="3339" spans="1:20" x14ac:dyDescent="0.25">
      <c r="A3339" t="s">
        <v>8919</v>
      </c>
      <c r="B3339" t="s">
        <v>16225</v>
      </c>
      <c r="C3339" t="s">
        <v>10751</v>
      </c>
      <c r="D3339" t="s">
        <v>10683</v>
      </c>
      <c r="E3339" t="s">
        <v>10693</v>
      </c>
      <c r="F3339">
        <v>17.989999999999998</v>
      </c>
      <c r="G3339">
        <v>107.94</v>
      </c>
      <c r="H3339">
        <v>6</v>
      </c>
      <c r="I3339" t="s">
        <v>10682</v>
      </c>
      <c r="J3339">
        <v>0</v>
      </c>
      <c r="K3339">
        <v>0</v>
      </c>
      <c r="L3339" t="s">
        <v>10731</v>
      </c>
      <c r="M3339">
        <v>44157</v>
      </c>
      <c r="N3339" t="s">
        <v>10803</v>
      </c>
      <c r="O3339" t="s">
        <v>10782</v>
      </c>
      <c r="Q3339" t="s">
        <v>10783</v>
      </c>
      <c r="S3339" t="s">
        <v>10804</v>
      </c>
      <c r="T3339">
        <v>43102.456875000003</v>
      </c>
    </row>
    <row r="3340" spans="1:20" x14ac:dyDescent="0.25">
      <c r="A3340" t="s">
        <v>8920</v>
      </c>
      <c r="B3340" t="s">
        <v>16226</v>
      </c>
      <c r="C3340" t="s">
        <v>10691</v>
      </c>
      <c r="D3340" t="s">
        <v>10683</v>
      </c>
      <c r="E3340" t="s">
        <v>10693</v>
      </c>
      <c r="F3340">
        <v>12.99</v>
      </c>
      <c r="G3340">
        <v>77.94</v>
      </c>
      <c r="H3340">
        <v>6</v>
      </c>
      <c r="I3340" t="s">
        <v>10682</v>
      </c>
      <c r="J3340">
        <v>0</v>
      </c>
      <c r="K3340">
        <v>0</v>
      </c>
      <c r="L3340" t="s">
        <v>10883</v>
      </c>
      <c r="M3340">
        <v>44157</v>
      </c>
      <c r="N3340" t="s">
        <v>11082</v>
      </c>
      <c r="S3340" t="s">
        <v>11083</v>
      </c>
      <c r="T3340">
        <v>43102.456979166702</v>
      </c>
    </row>
    <row r="3341" spans="1:20" x14ac:dyDescent="0.25">
      <c r="A3341" t="s">
        <v>5152</v>
      </c>
      <c r="B3341" t="s">
        <v>16227</v>
      </c>
      <c r="C3341" t="s">
        <v>10681</v>
      </c>
      <c r="D3341" t="s">
        <v>10683</v>
      </c>
      <c r="E3341" t="s">
        <v>10685</v>
      </c>
      <c r="F3341">
        <v>27.99</v>
      </c>
      <c r="G3341">
        <v>335.88</v>
      </c>
      <c r="H3341">
        <v>12</v>
      </c>
      <c r="I3341" t="s">
        <v>10682</v>
      </c>
      <c r="J3341">
        <v>0</v>
      </c>
      <c r="K3341">
        <v>0</v>
      </c>
      <c r="L3341" t="s">
        <v>10745</v>
      </c>
      <c r="M3341">
        <v>44154</v>
      </c>
      <c r="N3341" t="s">
        <v>16228</v>
      </c>
      <c r="O3341" t="s">
        <v>10762</v>
      </c>
      <c r="Q3341" t="s">
        <v>10763</v>
      </c>
      <c r="S3341" t="s">
        <v>16229</v>
      </c>
      <c r="T3341">
        <v>43102.456898148099</v>
      </c>
    </row>
    <row r="3342" spans="1:20" x14ac:dyDescent="0.25">
      <c r="A3342" t="s">
        <v>5153</v>
      </c>
      <c r="B3342" t="s">
        <v>16230</v>
      </c>
      <c r="C3342" t="s">
        <v>10681</v>
      </c>
      <c r="D3342" t="s">
        <v>10683</v>
      </c>
      <c r="E3342" t="s">
        <v>10685</v>
      </c>
      <c r="F3342">
        <v>49.99</v>
      </c>
      <c r="G3342">
        <v>299.94</v>
      </c>
      <c r="H3342">
        <v>6</v>
      </c>
      <c r="I3342" t="s">
        <v>10682</v>
      </c>
      <c r="J3342">
        <v>8</v>
      </c>
      <c r="K3342">
        <v>0</v>
      </c>
      <c r="L3342" t="s">
        <v>10731</v>
      </c>
      <c r="M3342">
        <v>44157</v>
      </c>
      <c r="N3342" t="s">
        <v>11243</v>
      </c>
      <c r="O3342" t="s">
        <v>10708</v>
      </c>
      <c r="Q3342" t="s">
        <v>10709</v>
      </c>
      <c r="S3342" t="s">
        <v>11244</v>
      </c>
      <c r="T3342">
        <v>43102.456875000003</v>
      </c>
    </row>
    <row r="3343" spans="1:20" x14ac:dyDescent="0.25">
      <c r="A3343" t="s">
        <v>5154</v>
      </c>
      <c r="B3343" t="s">
        <v>16231</v>
      </c>
      <c r="C3343" t="s">
        <v>10681</v>
      </c>
      <c r="D3343" t="s">
        <v>10683</v>
      </c>
      <c r="E3343" t="s">
        <v>10685</v>
      </c>
      <c r="F3343">
        <v>57.99</v>
      </c>
      <c r="G3343">
        <v>347.94</v>
      </c>
      <c r="H3343">
        <v>6</v>
      </c>
      <c r="I3343" t="s">
        <v>10682</v>
      </c>
      <c r="J3343">
        <v>0</v>
      </c>
      <c r="K3343">
        <v>0</v>
      </c>
      <c r="L3343" t="s">
        <v>10731</v>
      </c>
      <c r="M3343">
        <v>44154</v>
      </c>
      <c r="N3343" t="s">
        <v>11359</v>
      </c>
      <c r="O3343" t="s">
        <v>10762</v>
      </c>
      <c r="P3343" t="s">
        <v>10701</v>
      </c>
      <c r="Q3343" t="s">
        <v>10763</v>
      </c>
      <c r="R3343" t="s">
        <v>10702</v>
      </c>
      <c r="S3343" t="s">
        <v>11360</v>
      </c>
      <c r="T3343">
        <v>43102.456875000003</v>
      </c>
    </row>
    <row r="3344" spans="1:20" x14ac:dyDescent="0.25">
      <c r="A3344" t="s">
        <v>5155</v>
      </c>
      <c r="B3344" t="s">
        <v>16232</v>
      </c>
      <c r="C3344" t="s">
        <v>10681</v>
      </c>
      <c r="D3344" t="s">
        <v>10683</v>
      </c>
      <c r="E3344" t="s">
        <v>10685</v>
      </c>
      <c r="F3344">
        <v>64.989999999999995</v>
      </c>
      <c r="G3344">
        <v>389.94</v>
      </c>
      <c r="H3344">
        <v>6</v>
      </c>
      <c r="I3344" t="s">
        <v>10682</v>
      </c>
      <c r="J3344">
        <v>0</v>
      </c>
      <c r="K3344">
        <v>0</v>
      </c>
      <c r="L3344" t="s">
        <v>10868</v>
      </c>
      <c r="M3344">
        <v>44157</v>
      </c>
      <c r="N3344" t="s">
        <v>11359</v>
      </c>
      <c r="O3344" t="s">
        <v>10762</v>
      </c>
      <c r="P3344" t="s">
        <v>10701</v>
      </c>
      <c r="Q3344" t="s">
        <v>10763</v>
      </c>
      <c r="R3344" t="s">
        <v>10702</v>
      </c>
      <c r="S3344" t="s">
        <v>11360</v>
      </c>
      <c r="T3344">
        <v>43102.456990740699</v>
      </c>
    </row>
    <row r="3345" spans="1:20" x14ac:dyDescent="0.25">
      <c r="A3345" t="s">
        <v>5156</v>
      </c>
      <c r="B3345" t="s">
        <v>16233</v>
      </c>
      <c r="C3345" t="s">
        <v>10681</v>
      </c>
      <c r="D3345" t="s">
        <v>10683</v>
      </c>
      <c r="E3345" t="s">
        <v>10685</v>
      </c>
      <c r="F3345">
        <v>109.99</v>
      </c>
      <c r="G3345">
        <v>659.94</v>
      </c>
      <c r="H3345">
        <v>6</v>
      </c>
      <c r="I3345" t="s">
        <v>10682</v>
      </c>
      <c r="J3345">
        <v>0</v>
      </c>
      <c r="K3345">
        <v>0</v>
      </c>
      <c r="L3345" t="s">
        <v>10883</v>
      </c>
      <c r="M3345">
        <v>44157</v>
      </c>
      <c r="N3345" t="s">
        <v>11359</v>
      </c>
      <c r="O3345" t="s">
        <v>10762</v>
      </c>
      <c r="P3345" t="s">
        <v>10701</v>
      </c>
      <c r="Q3345" t="s">
        <v>10763</v>
      </c>
      <c r="R3345" t="s">
        <v>10702</v>
      </c>
      <c r="S3345" t="s">
        <v>11360</v>
      </c>
      <c r="T3345">
        <v>43102.456979166702</v>
      </c>
    </row>
    <row r="3346" spans="1:20" x14ac:dyDescent="0.25">
      <c r="A3346" t="s">
        <v>16234</v>
      </c>
      <c r="B3346" t="s">
        <v>16235</v>
      </c>
      <c r="C3346" t="s">
        <v>10691</v>
      </c>
      <c r="D3346" t="s">
        <v>10683</v>
      </c>
      <c r="E3346" t="s">
        <v>10693</v>
      </c>
      <c r="F3346">
        <v>19.190000000000001</v>
      </c>
      <c r="G3346">
        <v>115.14</v>
      </c>
      <c r="H3346">
        <v>6</v>
      </c>
      <c r="I3346" t="s">
        <v>10682</v>
      </c>
      <c r="J3346">
        <v>8</v>
      </c>
      <c r="K3346">
        <v>0</v>
      </c>
      <c r="L3346" t="s">
        <v>11451</v>
      </c>
      <c r="M3346">
        <v>44154</v>
      </c>
      <c r="N3346" t="s">
        <v>10837</v>
      </c>
      <c r="O3346" t="s">
        <v>10701</v>
      </c>
      <c r="Q3346" t="s">
        <v>10702</v>
      </c>
      <c r="S3346" t="s">
        <v>10838</v>
      </c>
      <c r="T3346">
        <v>43102.456875000003</v>
      </c>
    </row>
    <row r="3347" spans="1:20" x14ac:dyDescent="0.25">
      <c r="A3347" t="s">
        <v>5157</v>
      </c>
      <c r="B3347" t="s">
        <v>16236</v>
      </c>
      <c r="C3347" t="s">
        <v>10751</v>
      </c>
      <c r="D3347" t="s">
        <v>10683</v>
      </c>
      <c r="E3347" t="s">
        <v>10836</v>
      </c>
      <c r="F3347">
        <v>28.79</v>
      </c>
      <c r="G3347">
        <v>172.74</v>
      </c>
      <c r="H3347">
        <v>6</v>
      </c>
      <c r="I3347" t="s">
        <v>10682</v>
      </c>
      <c r="J3347">
        <v>0</v>
      </c>
      <c r="K3347">
        <v>0</v>
      </c>
      <c r="L3347" t="s">
        <v>10868</v>
      </c>
      <c r="M3347">
        <v>44157</v>
      </c>
      <c r="N3347" t="s">
        <v>10874</v>
      </c>
      <c r="O3347" t="s">
        <v>10701</v>
      </c>
      <c r="P3347" t="s">
        <v>10708</v>
      </c>
      <c r="Q3347" t="s">
        <v>10702</v>
      </c>
      <c r="R3347" t="s">
        <v>10709</v>
      </c>
      <c r="S3347" t="s">
        <v>10875</v>
      </c>
      <c r="T3347">
        <v>43102.456990740699</v>
      </c>
    </row>
    <row r="3348" spans="1:20" x14ac:dyDescent="0.25">
      <c r="A3348" t="s">
        <v>5158</v>
      </c>
      <c r="B3348" t="s">
        <v>16237</v>
      </c>
      <c r="C3348" t="s">
        <v>10681</v>
      </c>
      <c r="D3348" t="s">
        <v>10683</v>
      </c>
      <c r="E3348" t="s">
        <v>10685</v>
      </c>
      <c r="F3348">
        <v>24.99</v>
      </c>
      <c r="G3348">
        <v>149.94</v>
      </c>
      <c r="H3348">
        <v>6</v>
      </c>
      <c r="I3348" t="s">
        <v>10682</v>
      </c>
      <c r="J3348">
        <v>4</v>
      </c>
      <c r="K3348">
        <v>0</v>
      </c>
      <c r="L3348" t="s">
        <v>10731</v>
      </c>
      <c r="M3348">
        <v>44157</v>
      </c>
      <c r="N3348" t="s">
        <v>10874</v>
      </c>
      <c r="O3348" t="s">
        <v>10701</v>
      </c>
      <c r="P3348" t="s">
        <v>10708</v>
      </c>
      <c r="Q3348" t="s">
        <v>10702</v>
      </c>
      <c r="R3348" t="s">
        <v>10709</v>
      </c>
      <c r="S3348" t="s">
        <v>10875</v>
      </c>
      <c r="T3348">
        <v>43102.456875000003</v>
      </c>
    </row>
    <row r="3349" spans="1:20" x14ac:dyDescent="0.25">
      <c r="A3349" t="s">
        <v>5159</v>
      </c>
      <c r="B3349" t="s">
        <v>16238</v>
      </c>
      <c r="C3349" t="s">
        <v>10751</v>
      </c>
      <c r="D3349" t="s">
        <v>10683</v>
      </c>
      <c r="E3349" t="s">
        <v>10836</v>
      </c>
      <c r="F3349">
        <v>17.989999999999998</v>
      </c>
      <c r="G3349">
        <v>107.94</v>
      </c>
      <c r="H3349">
        <v>6</v>
      </c>
      <c r="I3349" t="s">
        <v>10682</v>
      </c>
      <c r="J3349">
        <v>0</v>
      </c>
      <c r="K3349">
        <v>0</v>
      </c>
      <c r="L3349" t="s">
        <v>10835</v>
      </c>
      <c r="M3349">
        <v>44155</v>
      </c>
      <c r="N3349" t="s">
        <v>10826</v>
      </c>
      <c r="O3349" t="s">
        <v>10708</v>
      </c>
      <c r="Q3349" t="s">
        <v>10709</v>
      </c>
      <c r="S3349" t="s">
        <v>10827</v>
      </c>
      <c r="T3349">
        <v>43102.456863425898</v>
      </c>
    </row>
    <row r="3350" spans="1:20" x14ac:dyDescent="0.25">
      <c r="A3350" t="s">
        <v>8921</v>
      </c>
      <c r="B3350" t="s">
        <v>16239</v>
      </c>
      <c r="C3350" t="s">
        <v>10751</v>
      </c>
      <c r="D3350" t="s">
        <v>10683</v>
      </c>
      <c r="E3350" t="s">
        <v>10693</v>
      </c>
      <c r="F3350">
        <v>19.190000000000001</v>
      </c>
      <c r="G3350">
        <v>115.14</v>
      </c>
      <c r="H3350">
        <v>6</v>
      </c>
      <c r="I3350" t="s">
        <v>10682</v>
      </c>
      <c r="J3350">
        <v>0</v>
      </c>
      <c r="K3350">
        <v>0</v>
      </c>
      <c r="L3350" t="s">
        <v>10731</v>
      </c>
      <c r="M3350">
        <v>44157</v>
      </c>
      <c r="N3350" t="s">
        <v>10737</v>
      </c>
      <c r="O3350" t="s">
        <v>10708</v>
      </c>
      <c r="Q3350" t="s">
        <v>10709</v>
      </c>
      <c r="S3350" t="s">
        <v>10738</v>
      </c>
      <c r="T3350">
        <v>43102.456875000003</v>
      </c>
    </row>
    <row r="3351" spans="1:20" x14ac:dyDescent="0.25">
      <c r="A3351" t="s">
        <v>5160</v>
      </c>
      <c r="B3351" t="s">
        <v>16240</v>
      </c>
      <c r="C3351" t="s">
        <v>10681</v>
      </c>
      <c r="D3351" t="s">
        <v>10683</v>
      </c>
      <c r="E3351" t="s">
        <v>10685</v>
      </c>
      <c r="F3351">
        <v>64.989999999999995</v>
      </c>
      <c r="G3351">
        <v>389.94</v>
      </c>
      <c r="H3351">
        <v>6</v>
      </c>
      <c r="I3351" t="s">
        <v>10682</v>
      </c>
      <c r="J3351">
        <v>0</v>
      </c>
      <c r="K3351">
        <v>0</v>
      </c>
      <c r="L3351" t="s">
        <v>10835</v>
      </c>
      <c r="M3351">
        <v>44154</v>
      </c>
      <c r="N3351" t="s">
        <v>10732</v>
      </c>
      <c r="O3351" t="s">
        <v>10687</v>
      </c>
      <c r="Q3351" t="s">
        <v>10688</v>
      </c>
      <c r="S3351" t="s">
        <v>10733</v>
      </c>
      <c r="T3351">
        <v>43102.456863425898</v>
      </c>
    </row>
    <row r="3352" spans="1:20" x14ac:dyDescent="0.25">
      <c r="A3352" t="s">
        <v>5161</v>
      </c>
      <c r="B3352" t="s">
        <v>16241</v>
      </c>
      <c r="C3352" t="s">
        <v>10681</v>
      </c>
      <c r="D3352" t="s">
        <v>10683</v>
      </c>
      <c r="E3352" t="s">
        <v>10685</v>
      </c>
      <c r="F3352">
        <v>22.99</v>
      </c>
      <c r="G3352">
        <v>275.88</v>
      </c>
      <c r="H3352">
        <v>12</v>
      </c>
      <c r="I3352" t="s">
        <v>10682</v>
      </c>
      <c r="J3352">
        <v>0</v>
      </c>
      <c r="K3352">
        <v>0</v>
      </c>
      <c r="L3352" t="s">
        <v>10862</v>
      </c>
      <c r="M3352">
        <v>44155</v>
      </c>
      <c r="N3352" t="s">
        <v>11038</v>
      </c>
      <c r="O3352" t="s">
        <v>10708</v>
      </c>
      <c r="Q3352" t="s">
        <v>10709</v>
      </c>
      <c r="S3352" t="s">
        <v>11039</v>
      </c>
      <c r="T3352">
        <v>43102.456909722197</v>
      </c>
    </row>
    <row r="3353" spans="1:20" x14ac:dyDescent="0.25">
      <c r="A3353" t="s">
        <v>5162</v>
      </c>
      <c r="B3353" t="s">
        <v>16242</v>
      </c>
      <c r="C3353" t="s">
        <v>10751</v>
      </c>
      <c r="D3353" t="s">
        <v>10683</v>
      </c>
      <c r="E3353" t="s">
        <v>10753</v>
      </c>
      <c r="F3353">
        <v>19.989999999999998</v>
      </c>
      <c r="G3353">
        <v>239.88</v>
      </c>
      <c r="H3353">
        <v>12</v>
      </c>
      <c r="I3353" t="s">
        <v>10682</v>
      </c>
      <c r="J3353">
        <v>0</v>
      </c>
      <c r="K3353">
        <v>0</v>
      </c>
      <c r="L3353" t="s">
        <v>10831</v>
      </c>
      <c r="M3353">
        <v>44155</v>
      </c>
      <c r="N3353" t="s">
        <v>16243</v>
      </c>
      <c r="S3353" t="s">
        <v>16244</v>
      </c>
      <c r="T3353">
        <v>43102.456956018497</v>
      </c>
    </row>
    <row r="3354" spans="1:20" x14ac:dyDescent="0.25">
      <c r="A3354" t="s">
        <v>5163</v>
      </c>
      <c r="B3354" t="s">
        <v>16245</v>
      </c>
      <c r="C3354" t="s">
        <v>10751</v>
      </c>
      <c r="D3354" t="s">
        <v>10683</v>
      </c>
      <c r="E3354" t="s">
        <v>10753</v>
      </c>
      <c r="F3354">
        <v>24.99</v>
      </c>
      <c r="G3354">
        <v>299.88</v>
      </c>
      <c r="H3354">
        <v>12</v>
      </c>
      <c r="I3354" t="s">
        <v>10682</v>
      </c>
      <c r="J3354">
        <v>0</v>
      </c>
      <c r="K3354">
        <v>0</v>
      </c>
      <c r="L3354" t="s">
        <v>11988</v>
      </c>
      <c r="M3354">
        <v>44154</v>
      </c>
      <c r="N3354" t="s">
        <v>13176</v>
      </c>
      <c r="O3354" t="s">
        <v>11717</v>
      </c>
      <c r="Q3354" t="s">
        <v>11718</v>
      </c>
      <c r="S3354" t="s">
        <v>13177</v>
      </c>
      <c r="T3354">
        <v>43102.456990740699</v>
      </c>
    </row>
    <row r="3355" spans="1:20" x14ac:dyDescent="0.25">
      <c r="A3355" t="s">
        <v>5164</v>
      </c>
      <c r="B3355" t="s">
        <v>16246</v>
      </c>
      <c r="C3355" t="s">
        <v>10751</v>
      </c>
      <c r="D3355" t="s">
        <v>10752</v>
      </c>
      <c r="E3355" t="s">
        <v>10753</v>
      </c>
      <c r="F3355">
        <v>22.99</v>
      </c>
      <c r="G3355">
        <v>137.94</v>
      </c>
      <c r="H3355">
        <v>6</v>
      </c>
      <c r="I3355" t="s">
        <v>10682</v>
      </c>
      <c r="J3355">
        <v>0</v>
      </c>
      <c r="K3355">
        <v>0</v>
      </c>
      <c r="L3355" t="s">
        <v>10727</v>
      </c>
      <c r="N3355" t="s">
        <v>11010</v>
      </c>
      <c r="O3355" t="s">
        <v>10708</v>
      </c>
      <c r="Q3355" t="s">
        <v>10709</v>
      </c>
      <c r="S3355" t="s">
        <v>11011</v>
      </c>
      <c r="T3355">
        <v>43102.456944444399</v>
      </c>
    </row>
    <row r="3356" spans="1:20" x14ac:dyDescent="0.25">
      <c r="A3356" t="s">
        <v>8922</v>
      </c>
      <c r="B3356" t="s">
        <v>16247</v>
      </c>
      <c r="C3356" t="s">
        <v>10751</v>
      </c>
      <c r="D3356" t="s">
        <v>10683</v>
      </c>
      <c r="E3356" t="s">
        <v>10693</v>
      </c>
      <c r="F3356">
        <v>26.99</v>
      </c>
      <c r="G3356">
        <v>161.94</v>
      </c>
      <c r="H3356">
        <v>6</v>
      </c>
      <c r="I3356" t="s">
        <v>10682</v>
      </c>
      <c r="J3356">
        <v>0</v>
      </c>
      <c r="K3356">
        <v>0</v>
      </c>
      <c r="L3356" t="s">
        <v>10868</v>
      </c>
      <c r="M3356">
        <v>44157</v>
      </c>
      <c r="N3356" t="s">
        <v>14989</v>
      </c>
      <c r="O3356" t="s">
        <v>10687</v>
      </c>
      <c r="P3356" t="s">
        <v>10762</v>
      </c>
      <c r="Q3356" t="s">
        <v>10688</v>
      </c>
      <c r="R3356" t="s">
        <v>10763</v>
      </c>
      <c r="S3356" t="s">
        <v>14990</v>
      </c>
      <c r="T3356">
        <v>43102.456990740699</v>
      </c>
    </row>
    <row r="3357" spans="1:20" x14ac:dyDescent="0.25">
      <c r="A3357" t="s">
        <v>8923</v>
      </c>
      <c r="B3357" t="s">
        <v>16248</v>
      </c>
      <c r="C3357" t="s">
        <v>10751</v>
      </c>
      <c r="D3357" t="s">
        <v>10683</v>
      </c>
      <c r="E3357" t="s">
        <v>10693</v>
      </c>
      <c r="F3357">
        <v>47.99</v>
      </c>
      <c r="G3357">
        <v>287.94</v>
      </c>
      <c r="H3357">
        <v>6</v>
      </c>
      <c r="I3357" t="s">
        <v>10682</v>
      </c>
      <c r="J3357">
        <v>0</v>
      </c>
      <c r="K3357">
        <v>0</v>
      </c>
      <c r="L3357" t="s">
        <v>10835</v>
      </c>
      <c r="M3357">
        <v>44151</v>
      </c>
      <c r="N3357" t="s">
        <v>10837</v>
      </c>
      <c r="O3357" t="s">
        <v>10701</v>
      </c>
      <c r="Q3357" t="s">
        <v>10702</v>
      </c>
      <c r="S3357" t="s">
        <v>10838</v>
      </c>
      <c r="T3357">
        <v>43102.456863425898</v>
      </c>
    </row>
    <row r="3358" spans="1:20" x14ac:dyDescent="0.25">
      <c r="A3358" t="s">
        <v>5165</v>
      </c>
      <c r="B3358" t="s">
        <v>16249</v>
      </c>
      <c r="C3358" t="s">
        <v>10681</v>
      </c>
      <c r="D3358" t="s">
        <v>10683</v>
      </c>
      <c r="E3358" t="s">
        <v>10685</v>
      </c>
      <c r="F3358">
        <v>23.99</v>
      </c>
      <c r="G3358">
        <v>143.94</v>
      </c>
      <c r="H3358">
        <v>6</v>
      </c>
      <c r="I3358" t="s">
        <v>10682</v>
      </c>
      <c r="J3358">
        <v>0</v>
      </c>
      <c r="K3358">
        <v>0</v>
      </c>
      <c r="L3358" t="s">
        <v>10745</v>
      </c>
      <c r="M3358">
        <v>44174</v>
      </c>
      <c r="N3358" t="s">
        <v>11884</v>
      </c>
      <c r="O3358" t="s">
        <v>10701</v>
      </c>
      <c r="Q3358" t="s">
        <v>10702</v>
      </c>
      <c r="S3358" t="s">
        <v>11885</v>
      </c>
      <c r="T3358">
        <v>43102.456898148099</v>
      </c>
    </row>
    <row r="3359" spans="1:20" x14ac:dyDescent="0.25">
      <c r="A3359" t="s">
        <v>16250</v>
      </c>
      <c r="B3359" t="s">
        <v>16251</v>
      </c>
      <c r="C3359" t="s">
        <v>10691</v>
      </c>
      <c r="D3359" t="s">
        <v>10683</v>
      </c>
      <c r="E3359" t="s">
        <v>10693</v>
      </c>
      <c r="F3359">
        <v>39.99</v>
      </c>
      <c r="G3359">
        <v>239.94</v>
      </c>
      <c r="H3359">
        <v>6</v>
      </c>
      <c r="I3359" t="s">
        <v>10682</v>
      </c>
      <c r="J3359">
        <v>0</v>
      </c>
      <c r="K3359">
        <v>0</v>
      </c>
      <c r="L3359" t="s">
        <v>11301</v>
      </c>
      <c r="M3359">
        <v>44180</v>
      </c>
      <c r="N3359" t="s">
        <v>10737</v>
      </c>
      <c r="O3359" t="s">
        <v>10708</v>
      </c>
      <c r="Q3359" t="s">
        <v>10709</v>
      </c>
      <c r="S3359" t="s">
        <v>10738</v>
      </c>
      <c r="T3359">
        <v>43102.456875000003</v>
      </c>
    </row>
    <row r="3360" spans="1:20" x14ac:dyDescent="0.25">
      <c r="A3360" t="s">
        <v>5166</v>
      </c>
      <c r="B3360" t="s">
        <v>16252</v>
      </c>
      <c r="C3360" t="s">
        <v>10751</v>
      </c>
      <c r="D3360" t="s">
        <v>10683</v>
      </c>
      <c r="E3360" t="s">
        <v>10685</v>
      </c>
      <c r="F3360">
        <v>27.99</v>
      </c>
      <c r="G3360">
        <v>167.94</v>
      </c>
      <c r="H3360">
        <v>6</v>
      </c>
      <c r="I3360" t="s">
        <v>10682</v>
      </c>
      <c r="J3360">
        <v>0</v>
      </c>
      <c r="K3360">
        <v>0</v>
      </c>
      <c r="L3360" t="s">
        <v>10745</v>
      </c>
      <c r="M3360">
        <v>44196</v>
      </c>
      <c r="N3360" t="s">
        <v>16253</v>
      </c>
      <c r="O3360" t="s">
        <v>10708</v>
      </c>
      <c r="Q3360" t="s">
        <v>10709</v>
      </c>
      <c r="S3360" t="s">
        <v>16254</v>
      </c>
      <c r="T3360">
        <v>43102.456898148099</v>
      </c>
    </row>
    <row r="3361" spans="1:20" x14ac:dyDescent="0.25">
      <c r="A3361" t="s">
        <v>5167</v>
      </c>
      <c r="B3361" t="s">
        <v>16255</v>
      </c>
      <c r="C3361" t="s">
        <v>10681</v>
      </c>
      <c r="D3361" t="s">
        <v>10683</v>
      </c>
      <c r="E3361" t="s">
        <v>10685</v>
      </c>
      <c r="F3361">
        <v>11.99</v>
      </c>
      <c r="G3361">
        <v>143.88</v>
      </c>
      <c r="H3361">
        <v>12</v>
      </c>
      <c r="I3361" t="s">
        <v>10682</v>
      </c>
      <c r="J3361">
        <v>0</v>
      </c>
      <c r="K3361">
        <v>0</v>
      </c>
      <c r="L3361" t="s">
        <v>10831</v>
      </c>
      <c r="M3361">
        <v>44217</v>
      </c>
      <c r="N3361" t="s">
        <v>10826</v>
      </c>
      <c r="O3361" t="s">
        <v>10708</v>
      </c>
      <c r="Q3361" t="s">
        <v>10709</v>
      </c>
      <c r="S3361" t="s">
        <v>10827</v>
      </c>
      <c r="T3361">
        <v>43102.456956018497</v>
      </c>
    </row>
    <row r="3362" spans="1:20" x14ac:dyDescent="0.25">
      <c r="A3362" t="s">
        <v>5168</v>
      </c>
      <c r="B3362" t="s">
        <v>16256</v>
      </c>
      <c r="C3362" t="s">
        <v>10681</v>
      </c>
      <c r="D3362" t="s">
        <v>10683</v>
      </c>
      <c r="E3362" t="s">
        <v>10685</v>
      </c>
      <c r="F3362">
        <v>57.99</v>
      </c>
      <c r="G3362">
        <v>347.94</v>
      </c>
      <c r="H3362">
        <v>6</v>
      </c>
      <c r="I3362" t="s">
        <v>10682</v>
      </c>
      <c r="J3362">
        <v>0</v>
      </c>
      <c r="K3362">
        <v>0</v>
      </c>
      <c r="L3362" t="s">
        <v>10731</v>
      </c>
      <c r="M3362">
        <v>44218</v>
      </c>
      <c r="N3362" t="s">
        <v>11317</v>
      </c>
      <c r="O3362" t="s">
        <v>10708</v>
      </c>
      <c r="Q3362" t="s">
        <v>10709</v>
      </c>
      <c r="S3362" t="s">
        <v>11318</v>
      </c>
      <c r="T3362">
        <v>43102.456875000003</v>
      </c>
    </row>
    <row r="3363" spans="1:20" x14ac:dyDescent="0.25">
      <c r="A3363" t="s">
        <v>16257</v>
      </c>
      <c r="B3363" t="s">
        <v>16258</v>
      </c>
      <c r="C3363" t="s">
        <v>10691</v>
      </c>
      <c r="D3363" t="s">
        <v>10752</v>
      </c>
      <c r="E3363" t="s">
        <v>10693</v>
      </c>
      <c r="F3363">
        <v>19.989999999999998</v>
      </c>
      <c r="G3363">
        <v>119.94</v>
      </c>
      <c r="H3363">
        <v>6</v>
      </c>
      <c r="I3363" t="s">
        <v>10682</v>
      </c>
      <c r="J3363">
        <v>0</v>
      </c>
      <c r="K3363">
        <v>0</v>
      </c>
      <c r="L3363" t="s">
        <v>10788</v>
      </c>
      <c r="N3363" t="s">
        <v>11212</v>
      </c>
      <c r="O3363" t="s">
        <v>10701</v>
      </c>
      <c r="Q3363" t="s">
        <v>10702</v>
      </c>
      <c r="S3363" t="s">
        <v>11213</v>
      </c>
      <c r="T3363">
        <v>43102.456921296303</v>
      </c>
    </row>
    <row r="3364" spans="1:20" x14ac:dyDescent="0.25">
      <c r="A3364" t="s">
        <v>16259</v>
      </c>
      <c r="B3364" t="s">
        <v>16260</v>
      </c>
      <c r="C3364" t="s">
        <v>10691</v>
      </c>
      <c r="D3364" t="s">
        <v>10752</v>
      </c>
      <c r="E3364" t="s">
        <v>10693</v>
      </c>
      <c r="F3364">
        <v>0</v>
      </c>
      <c r="G3364">
        <v>0</v>
      </c>
      <c r="H3364">
        <v>6</v>
      </c>
      <c r="I3364" t="s">
        <v>10682</v>
      </c>
      <c r="J3364">
        <v>0</v>
      </c>
      <c r="K3364">
        <v>0</v>
      </c>
      <c r="L3364" t="s">
        <v>11305</v>
      </c>
      <c r="M3364">
        <v>43874</v>
      </c>
      <c r="N3364" t="s">
        <v>10694</v>
      </c>
      <c r="O3364" t="s">
        <v>10695</v>
      </c>
      <c r="Q3364" t="s">
        <v>10696</v>
      </c>
      <c r="S3364" t="s">
        <v>10697</v>
      </c>
      <c r="T3364">
        <v>43102.456875000003</v>
      </c>
    </row>
    <row r="3365" spans="1:20" x14ac:dyDescent="0.25">
      <c r="A3365" t="s">
        <v>5169</v>
      </c>
      <c r="B3365" t="s">
        <v>16261</v>
      </c>
      <c r="C3365" t="s">
        <v>10751</v>
      </c>
      <c r="D3365" t="s">
        <v>10683</v>
      </c>
      <c r="E3365" t="s">
        <v>10836</v>
      </c>
      <c r="F3365">
        <v>16.190000000000001</v>
      </c>
      <c r="G3365">
        <v>97.14</v>
      </c>
      <c r="H3365">
        <v>6</v>
      </c>
      <c r="I3365" t="s">
        <v>10682</v>
      </c>
      <c r="J3365">
        <v>0</v>
      </c>
      <c r="K3365">
        <v>0</v>
      </c>
      <c r="L3365" t="s">
        <v>12455</v>
      </c>
      <c r="M3365">
        <v>44270</v>
      </c>
      <c r="N3365" t="s">
        <v>10837</v>
      </c>
      <c r="O3365" t="s">
        <v>10701</v>
      </c>
      <c r="Q3365" t="s">
        <v>10702</v>
      </c>
      <c r="S3365" t="s">
        <v>10838</v>
      </c>
      <c r="T3365">
        <v>43102.456921296303</v>
      </c>
    </row>
    <row r="3366" spans="1:20" x14ac:dyDescent="0.25">
      <c r="A3366" t="s">
        <v>5170</v>
      </c>
      <c r="B3366" t="s">
        <v>16262</v>
      </c>
      <c r="C3366" t="s">
        <v>10751</v>
      </c>
      <c r="D3366" t="s">
        <v>10683</v>
      </c>
      <c r="E3366" t="s">
        <v>10836</v>
      </c>
      <c r="F3366">
        <v>15.59</v>
      </c>
      <c r="G3366">
        <v>93.54</v>
      </c>
      <c r="H3366">
        <v>6</v>
      </c>
      <c r="I3366" t="s">
        <v>10682</v>
      </c>
      <c r="J3366">
        <v>0</v>
      </c>
      <c r="K3366">
        <v>0</v>
      </c>
      <c r="L3366" t="s">
        <v>10717</v>
      </c>
      <c r="M3366">
        <v>44270</v>
      </c>
      <c r="N3366" t="s">
        <v>10837</v>
      </c>
      <c r="O3366" t="s">
        <v>10701</v>
      </c>
      <c r="Q3366" t="s">
        <v>10702</v>
      </c>
      <c r="S3366" t="s">
        <v>10838</v>
      </c>
      <c r="T3366">
        <v>43102.456921296303</v>
      </c>
    </row>
    <row r="3367" spans="1:20" x14ac:dyDescent="0.25">
      <c r="A3367" t="s">
        <v>5171</v>
      </c>
      <c r="B3367" t="s">
        <v>16263</v>
      </c>
      <c r="C3367" t="s">
        <v>10751</v>
      </c>
      <c r="D3367" t="s">
        <v>10683</v>
      </c>
      <c r="E3367" t="s">
        <v>10753</v>
      </c>
      <c r="F3367">
        <v>69.989999999999995</v>
      </c>
      <c r="G3367">
        <v>419.94</v>
      </c>
      <c r="H3367">
        <v>6</v>
      </c>
      <c r="I3367" t="s">
        <v>10682</v>
      </c>
      <c r="J3367">
        <v>0</v>
      </c>
      <c r="K3367">
        <v>0</v>
      </c>
      <c r="L3367" t="s">
        <v>10731</v>
      </c>
      <c r="M3367">
        <v>44270</v>
      </c>
      <c r="N3367" t="s">
        <v>16264</v>
      </c>
      <c r="O3367" t="s">
        <v>10708</v>
      </c>
      <c r="Q3367" t="s">
        <v>10709</v>
      </c>
      <c r="S3367" t="s">
        <v>16265</v>
      </c>
      <c r="T3367">
        <v>43102.456875000003</v>
      </c>
    </row>
    <row r="3368" spans="1:20" x14ac:dyDescent="0.25">
      <c r="A3368" t="s">
        <v>5172</v>
      </c>
      <c r="B3368" t="s">
        <v>16266</v>
      </c>
      <c r="C3368" t="s">
        <v>10751</v>
      </c>
      <c r="D3368" t="s">
        <v>10683</v>
      </c>
      <c r="E3368" t="s">
        <v>10836</v>
      </c>
      <c r="F3368">
        <v>14.39</v>
      </c>
      <c r="G3368">
        <v>86.34</v>
      </c>
      <c r="H3368">
        <v>6</v>
      </c>
      <c r="I3368" t="s">
        <v>10682</v>
      </c>
      <c r="J3368">
        <v>0</v>
      </c>
      <c r="K3368">
        <v>0</v>
      </c>
      <c r="L3368" t="s">
        <v>10831</v>
      </c>
      <c r="M3368">
        <v>44270</v>
      </c>
      <c r="N3368" t="s">
        <v>16267</v>
      </c>
      <c r="O3368" t="s">
        <v>10775</v>
      </c>
      <c r="Q3368" t="s">
        <v>10776</v>
      </c>
      <c r="S3368" t="s">
        <v>16268</v>
      </c>
      <c r="T3368">
        <v>43102.456956018497</v>
      </c>
    </row>
    <row r="3369" spans="1:20" x14ac:dyDescent="0.25">
      <c r="A3369" t="s">
        <v>5173</v>
      </c>
      <c r="B3369" t="s">
        <v>16269</v>
      </c>
      <c r="C3369" t="s">
        <v>10751</v>
      </c>
      <c r="D3369" t="s">
        <v>10683</v>
      </c>
      <c r="E3369" t="s">
        <v>10836</v>
      </c>
      <c r="F3369">
        <v>11.39</v>
      </c>
      <c r="G3369">
        <v>136.68</v>
      </c>
      <c r="H3369">
        <v>12</v>
      </c>
      <c r="I3369" t="s">
        <v>10682</v>
      </c>
      <c r="J3369">
        <v>0</v>
      </c>
      <c r="K3369">
        <v>0</v>
      </c>
      <c r="L3369" t="s">
        <v>10862</v>
      </c>
      <c r="M3369">
        <v>44270</v>
      </c>
      <c r="N3369" t="s">
        <v>10700</v>
      </c>
      <c r="O3369" t="s">
        <v>10701</v>
      </c>
      <c r="Q3369" t="s">
        <v>10702</v>
      </c>
      <c r="S3369" t="s">
        <v>10703</v>
      </c>
      <c r="T3369">
        <v>43102.456909722197</v>
      </c>
    </row>
    <row r="3370" spans="1:20" x14ac:dyDescent="0.25">
      <c r="A3370" t="s">
        <v>5174</v>
      </c>
      <c r="B3370" t="s">
        <v>16270</v>
      </c>
      <c r="C3370" t="s">
        <v>10751</v>
      </c>
      <c r="D3370" t="s">
        <v>10683</v>
      </c>
      <c r="E3370" t="s">
        <v>10836</v>
      </c>
      <c r="F3370">
        <v>7.19</v>
      </c>
      <c r="G3370">
        <v>86.28</v>
      </c>
      <c r="H3370">
        <v>12</v>
      </c>
      <c r="I3370" t="s">
        <v>10682</v>
      </c>
      <c r="J3370">
        <v>0</v>
      </c>
      <c r="K3370">
        <v>0</v>
      </c>
      <c r="L3370" t="s">
        <v>10717</v>
      </c>
      <c r="M3370">
        <v>44273</v>
      </c>
      <c r="N3370" t="s">
        <v>10700</v>
      </c>
      <c r="O3370" t="s">
        <v>10701</v>
      </c>
      <c r="Q3370" t="s">
        <v>10702</v>
      </c>
      <c r="S3370" t="s">
        <v>10703</v>
      </c>
      <c r="T3370">
        <v>43102.456921296303</v>
      </c>
    </row>
    <row r="3371" spans="1:20" x14ac:dyDescent="0.25">
      <c r="A3371" t="s">
        <v>5175</v>
      </c>
      <c r="B3371" t="s">
        <v>16271</v>
      </c>
      <c r="C3371" t="s">
        <v>10751</v>
      </c>
      <c r="D3371" t="s">
        <v>10683</v>
      </c>
      <c r="E3371" t="s">
        <v>10693</v>
      </c>
      <c r="F3371">
        <v>7.19</v>
      </c>
      <c r="G3371">
        <v>86.28</v>
      </c>
      <c r="H3371">
        <v>12</v>
      </c>
      <c r="I3371" t="s">
        <v>10682</v>
      </c>
      <c r="J3371">
        <v>0</v>
      </c>
      <c r="K3371">
        <v>0</v>
      </c>
      <c r="L3371" t="s">
        <v>10717</v>
      </c>
      <c r="M3371">
        <v>44273</v>
      </c>
      <c r="N3371" t="s">
        <v>10700</v>
      </c>
      <c r="O3371" t="s">
        <v>10701</v>
      </c>
      <c r="Q3371" t="s">
        <v>10702</v>
      </c>
      <c r="S3371" t="s">
        <v>10703</v>
      </c>
      <c r="T3371">
        <v>43102.456921296303</v>
      </c>
    </row>
    <row r="3372" spans="1:20" x14ac:dyDescent="0.25">
      <c r="A3372" t="s">
        <v>5176</v>
      </c>
      <c r="B3372" t="s">
        <v>16272</v>
      </c>
      <c r="C3372" t="s">
        <v>10681</v>
      </c>
      <c r="D3372" t="s">
        <v>10683</v>
      </c>
      <c r="E3372" t="s">
        <v>10685</v>
      </c>
      <c r="F3372">
        <v>44.99</v>
      </c>
      <c r="G3372">
        <v>269.94</v>
      </c>
      <c r="H3372">
        <v>6</v>
      </c>
      <c r="I3372" t="s">
        <v>10682</v>
      </c>
      <c r="J3372">
        <v>12</v>
      </c>
      <c r="K3372">
        <v>0</v>
      </c>
      <c r="L3372" t="s">
        <v>11014</v>
      </c>
      <c r="M3372">
        <v>44274</v>
      </c>
      <c r="N3372" t="s">
        <v>10781</v>
      </c>
      <c r="O3372" t="s">
        <v>10782</v>
      </c>
      <c r="Q3372" t="s">
        <v>10783</v>
      </c>
      <c r="S3372" t="s">
        <v>10784</v>
      </c>
      <c r="T3372">
        <v>43102.456863425898</v>
      </c>
    </row>
    <row r="3373" spans="1:20" x14ac:dyDescent="0.25">
      <c r="A3373" t="s">
        <v>5177</v>
      </c>
      <c r="B3373" t="s">
        <v>16273</v>
      </c>
      <c r="C3373" t="s">
        <v>10681</v>
      </c>
      <c r="D3373" t="s">
        <v>10683</v>
      </c>
      <c r="E3373" t="s">
        <v>10685</v>
      </c>
      <c r="F3373">
        <v>26.99</v>
      </c>
      <c r="G3373">
        <v>323.88</v>
      </c>
      <c r="H3373">
        <v>12</v>
      </c>
      <c r="I3373" t="s">
        <v>10682</v>
      </c>
      <c r="J3373">
        <v>0</v>
      </c>
      <c r="K3373">
        <v>0</v>
      </c>
      <c r="L3373" t="s">
        <v>11406</v>
      </c>
      <c r="M3373">
        <v>44274</v>
      </c>
      <c r="N3373" t="s">
        <v>10781</v>
      </c>
      <c r="O3373" t="s">
        <v>10782</v>
      </c>
      <c r="Q3373" t="s">
        <v>10783</v>
      </c>
      <c r="S3373" t="s">
        <v>10784</v>
      </c>
      <c r="T3373">
        <v>43102.456979166702</v>
      </c>
    </row>
    <row r="3374" spans="1:20" x14ac:dyDescent="0.25">
      <c r="A3374" t="s">
        <v>5178</v>
      </c>
      <c r="B3374" t="s">
        <v>16274</v>
      </c>
      <c r="C3374" t="s">
        <v>10681</v>
      </c>
      <c r="D3374" t="s">
        <v>10683</v>
      </c>
      <c r="E3374" t="s">
        <v>10685</v>
      </c>
      <c r="F3374">
        <v>11.99</v>
      </c>
      <c r="G3374">
        <v>143.88</v>
      </c>
      <c r="H3374">
        <v>12</v>
      </c>
      <c r="I3374" t="s">
        <v>10682</v>
      </c>
      <c r="J3374">
        <v>0</v>
      </c>
      <c r="K3374">
        <v>0</v>
      </c>
      <c r="L3374" t="s">
        <v>10717</v>
      </c>
      <c r="M3374">
        <v>44274</v>
      </c>
      <c r="N3374" t="s">
        <v>10686</v>
      </c>
      <c r="O3374" t="s">
        <v>10687</v>
      </c>
      <c r="Q3374" t="s">
        <v>10688</v>
      </c>
      <c r="S3374" t="s">
        <v>10689</v>
      </c>
      <c r="T3374">
        <v>43102.456921296303</v>
      </c>
    </row>
    <row r="3375" spans="1:20" x14ac:dyDescent="0.25">
      <c r="A3375" t="s">
        <v>5179</v>
      </c>
      <c r="B3375" t="s">
        <v>16275</v>
      </c>
      <c r="C3375" t="s">
        <v>10681</v>
      </c>
      <c r="D3375" t="s">
        <v>10683</v>
      </c>
      <c r="E3375" t="s">
        <v>10685</v>
      </c>
      <c r="F3375">
        <v>12.99</v>
      </c>
      <c r="G3375">
        <v>155.88</v>
      </c>
      <c r="H3375">
        <v>12</v>
      </c>
      <c r="I3375" t="s">
        <v>10682</v>
      </c>
      <c r="J3375">
        <v>0</v>
      </c>
      <c r="K3375">
        <v>0</v>
      </c>
      <c r="L3375" t="s">
        <v>10788</v>
      </c>
      <c r="M3375">
        <v>44274</v>
      </c>
      <c r="N3375" t="s">
        <v>10803</v>
      </c>
      <c r="O3375" t="s">
        <v>10782</v>
      </c>
      <c r="Q3375" t="s">
        <v>10783</v>
      </c>
      <c r="S3375" t="s">
        <v>10804</v>
      </c>
      <c r="T3375">
        <v>43102.456921296303</v>
      </c>
    </row>
    <row r="3376" spans="1:20" x14ac:dyDescent="0.25">
      <c r="A3376" t="s">
        <v>5180</v>
      </c>
      <c r="B3376" t="s">
        <v>16276</v>
      </c>
      <c r="C3376" t="s">
        <v>10751</v>
      </c>
      <c r="D3376" t="s">
        <v>10683</v>
      </c>
      <c r="E3376" t="s">
        <v>10836</v>
      </c>
      <c r="F3376">
        <v>15.59</v>
      </c>
      <c r="G3376">
        <v>187.08</v>
      </c>
      <c r="H3376">
        <v>12</v>
      </c>
      <c r="I3376" t="s">
        <v>10682</v>
      </c>
      <c r="J3376">
        <v>0</v>
      </c>
      <c r="K3376">
        <v>0</v>
      </c>
      <c r="L3376" t="s">
        <v>12455</v>
      </c>
      <c r="M3376">
        <v>44274</v>
      </c>
      <c r="N3376" t="s">
        <v>10803</v>
      </c>
      <c r="O3376" t="s">
        <v>10782</v>
      </c>
      <c r="Q3376" t="s">
        <v>10783</v>
      </c>
      <c r="S3376" t="s">
        <v>10804</v>
      </c>
      <c r="T3376">
        <v>43102.456921296303</v>
      </c>
    </row>
    <row r="3377" spans="1:20" x14ac:dyDescent="0.25">
      <c r="A3377" t="s">
        <v>5181</v>
      </c>
      <c r="B3377" t="s">
        <v>16277</v>
      </c>
      <c r="C3377" t="s">
        <v>10751</v>
      </c>
      <c r="D3377" t="s">
        <v>10683</v>
      </c>
      <c r="E3377" t="s">
        <v>10836</v>
      </c>
      <c r="F3377">
        <v>14.99</v>
      </c>
      <c r="G3377">
        <v>179.88</v>
      </c>
      <c r="H3377">
        <v>12</v>
      </c>
      <c r="I3377" t="s">
        <v>10682</v>
      </c>
      <c r="J3377">
        <v>0</v>
      </c>
      <c r="K3377">
        <v>0</v>
      </c>
      <c r="L3377" t="s">
        <v>10745</v>
      </c>
      <c r="M3377">
        <v>44274</v>
      </c>
      <c r="N3377" t="s">
        <v>10841</v>
      </c>
      <c r="O3377" t="s">
        <v>10708</v>
      </c>
      <c r="Q3377" t="s">
        <v>10709</v>
      </c>
      <c r="S3377" t="s">
        <v>10842</v>
      </c>
      <c r="T3377">
        <v>43102.456898148099</v>
      </c>
    </row>
    <row r="3378" spans="1:20" x14ac:dyDescent="0.25">
      <c r="A3378" t="s">
        <v>5182</v>
      </c>
      <c r="B3378" t="s">
        <v>16278</v>
      </c>
      <c r="C3378" t="s">
        <v>10751</v>
      </c>
      <c r="D3378" t="s">
        <v>10683</v>
      </c>
      <c r="E3378" t="s">
        <v>10836</v>
      </c>
      <c r="F3378">
        <v>18.59</v>
      </c>
      <c r="G3378">
        <v>223.08</v>
      </c>
      <c r="H3378">
        <v>12</v>
      </c>
      <c r="I3378" t="s">
        <v>10682</v>
      </c>
      <c r="J3378">
        <v>0</v>
      </c>
      <c r="K3378">
        <v>0</v>
      </c>
      <c r="L3378" t="s">
        <v>11305</v>
      </c>
      <c r="M3378">
        <v>44274</v>
      </c>
      <c r="N3378" t="s">
        <v>10841</v>
      </c>
      <c r="O3378" t="s">
        <v>10708</v>
      </c>
      <c r="Q3378" t="s">
        <v>10709</v>
      </c>
      <c r="S3378" t="s">
        <v>10842</v>
      </c>
      <c r="T3378">
        <v>43102.456875000003</v>
      </c>
    </row>
    <row r="3379" spans="1:20" x14ac:dyDescent="0.25">
      <c r="A3379" t="s">
        <v>5183</v>
      </c>
      <c r="B3379" t="s">
        <v>16279</v>
      </c>
      <c r="C3379" t="s">
        <v>10751</v>
      </c>
      <c r="D3379" t="s">
        <v>10683</v>
      </c>
      <c r="E3379" t="s">
        <v>10693</v>
      </c>
      <c r="F3379">
        <v>10.79</v>
      </c>
      <c r="G3379">
        <v>64.739999999999995</v>
      </c>
      <c r="H3379">
        <v>6</v>
      </c>
      <c r="I3379" t="s">
        <v>10682</v>
      </c>
      <c r="J3379">
        <v>0</v>
      </c>
      <c r="K3379">
        <v>0</v>
      </c>
      <c r="L3379" t="s">
        <v>10745</v>
      </c>
      <c r="M3379">
        <v>44278</v>
      </c>
      <c r="N3379" t="s">
        <v>10746</v>
      </c>
      <c r="O3379" t="s">
        <v>10747</v>
      </c>
      <c r="Q3379" t="s">
        <v>10748</v>
      </c>
      <c r="S3379" t="s">
        <v>10749</v>
      </c>
      <c r="T3379">
        <v>43102.456898148099</v>
      </c>
    </row>
    <row r="3380" spans="1:20" x14ac:dyDescent="0.25">
      <c r="A3380" t="s">
        <v>5184</v>
      </c>
      <c r="B3380" t="s">
        <v>16280</v>
      </c>
      <c r="C3380" t="s">
        <v>10681</v>
      </c>
      <c r="D3380" t="s">
        <v>10683</v>
      </c>
      <c r="E3380" t="s">
        <v>10685</v>
      </c>
      <c r="F3380">
        <v>19.989999999999998</v>
      </c>
      <c r="G3380">
        <v>239.88</v>
      </c>
      <c r="H3380">
        <v>12</v>
      </c>
      <c r="I3380" t="s">
        <v>10682</v>
      </c>
      <c r="J3380">
        <v>0</v>
      </c>
      <c r="K3380">
        <v>0</v>
      </c>
      <c r="L3380" t="s">
        <v>10788</v>
      </c>
      <c r="M3380">
        <v>44278</v>
      </c>
      <c r="N3380" t="s">
        <v>10746</v>
      </c>
      <c r="O3380" t="s">
        <v>10747</v>
      </c>
      <c r="Q3380" t="s">
        <v>10748</v>
      </c>
      <c r="S3380" t="s">
        <v>10749</v>
      </c>
      <c r="T3380">
        <v>43102.456921296303</v>
      </c>
    </row>
    <row r="3381" spans="1:20" x14ac:dyDescent="0.25">
      <c r="A3381" t="s">
        <v>16281</v>
      </c>
      <c r="B3381" t="s">
        <v>16282</v>
      </c>
      <c r="C3381" t="s">
        <v>10751</v>
      </c>
      <c r="D3381" t="s">
        <v>10683</v>
      </c>
      <c r="E3381" t="s">
        <v>10693</v>
      </c>
      <c r="F3381">
        <v>23.99</v>
      </c>
      <c r="G3381">
        <v>143.94</v>
      </c>
      <c r="H3381">
        <v>6</v>
      </c>
      <c r="I3381" t="s">
        <v>10682</v>
      </c>
      <c r="J3381">
        <v>0</v>
      </c>
      <c r="K3381">
        <v>0</v>
      </c>
      <c r="L3381" t="s">
        <v>10731</v>
      </c>
      <c r="M3381">
        <v>44278</v>
      </c>
      <c r="N3381" t="s">
        <v>12137</v>
      </c>
      <c r="O3381" t="s">
        <v>10701</v>
      </c>
      <c r="Q3381" t="s">
        <v>10702</v>
      </c>
      <c r="S3381" t="s">
        <v>12138</v>
      </c>
      <c r="T3381">
        <v>43102.456875000003</v>
      </c>
    </row>
    <row r="3382" spans="1:20" x14ac:dyDescent="0.25">
      <c r="A3382" t="s">
        <v>8924</v>
      </c>
      <c r="B3382" t="s">
        <v>16283</v>
      </c>
      <c r="C3382" t="s">
        <v>10751</v>
      </c>
      <c r="D3382" t="s">
        <v>10683</v>
      </c>
      <c r="E3382" t="s">
        <v>10693</v>
      </c>
      <c r="F3382">
        <v>10.19</v>
      </c>
      <c r="G3382">
        <v>61.14</v>
      </c>
      <c r="H3382">
        <v>6</v>
      </c>
      <c r="I3382" t="s">
        <v>10682</v>
      </c>
      <c r="J3382">
        <v>0</v>
      </c>
      <c r="K3382">
        <v>0</v>
      </c>
      <c r="L3382" t="s">
        <v>11175</v>
      </c>
      <c r="M3382">
        <v>44278</v>
      </c>
      <c r="N3382" t="s">
        <v>10941</v>
      </c>
      <c r="O3382" t="s">
        <v>10708</v>
      </c>
      <c r="Q3382" t="s">
        <v>10709</v>
      </c>
      <c r="S3382" t="s">
        <v>10942</v>
      </c>
      <c r="T3382">
        <v>43102.456956018497</v>
      </c>
    </row>
    <row r="3383" spans="1:20" x14ac:dyDescent="0.25">
      <c r="A3383" t="s">
        <v>8925</v>
      </c>
      <c r="B3383" t="s">
        <v>16284</v>
      </c>
      <c r="C3383" t="s">
        <v>10751</v>
      </c>
      <c r="D3383" t="s">
        <v>10683</v>
      </c>
      <c r="E3383" t="s">
        <v>10693</v>
      </c>
      <c r="F3383">
        <v>16.79</v>
      </c>
      <c r="G3383">
        <v>100.74</v>
      </c>
      <c r="H3383">
        <v>6</v>
      </c>
      <c r="I3383" t="s">
        <v>10682</v>
      </c>
      <c r="J3383">
        <v>4</v>
      </c>
      <c r="K3383">
        <v>0</v>
      </c>
      <c r="L3383" t="s">
        <v>10731</v>
      </c>
      <c r="M3383">
        <v>44278</v>
      </c>
      <c r="N3383" t="s">
        <v>12691</v>
      </c>
      <c r="O3383" t="s">
        <v>11717</v>
      </c>
      <c r="Q3383" t="s">
        <v>11718</v>
      </c>
      <c r="S3383" t="s">
        <v>12692</v>
      </c>
      <c r="T3383">
        <v>43102.456875000003</v>
      </c>
    </row>
    <row r="3384" spans="1:20" x14ac:dyDescent="0.25">
      <c r="A3384" t="s">
        <v>5185</v>
      </c>
      <c r="B3384" t="s">
        <v>16285</v>
      </c>
      <c r="C3384" t="s">
        <v>10751</v>
      </c>
      <c r="D3384" t="s">
        <v>10683</v>
      </c>
      <c r="E3384" t="s">
        <v>10836</v>
      </c>
      <c r="F3384">
        <v>9.59</v>
      </c>
      <c r="G3384">
        <v>115.08</v>
      </c>
      <c r="H3384">
        <v>12</v>
      </c>
      <c r="I3384" t="s">
        <v>10682</v>
      </c>
      <c r="J3384">
        <v>0</v>
      </c>
      <c r="K3384">
        <v>0</v>
      </c>
      <c r="L3384" t="s">
        <v>10788</v>
      </c>
      <c r="M3384">
        <v>44278</v>
      </c>
      <c r="N3384" t="s">
        <v>10923</v>
      </c>
      <c r="O3384" t="s">
        <v>10708</v>
      </c>
      <c r="Q3384" t="s">
        <v>10709</v>
      </c>
      <c r="S3384" t="s">
        <v>10924</v>
      </c>
      <c r="T3384">
        <v>43102.456921296303</v>
      </c>
    </row>
    <row r="3385" spans="1:20" x14ac:dyDescent="0.25">
      <c r="A3385" t="s">
        <v>5186</v>
      </c>
      <c r="B3385" t="s">
        <v>16286</v>
      </c>
      <c r="C3385" t="s">
        <v>10751</v>
      </c>
      <c r="D3385" t="s">
        <v>10683</v>
      </c>
      <c r="E3385" t="s">
        <v>10693</v>
      </c>
      <c r="F3385">
        <v>11.99</v>
      </c>
      <c r="G3385">
        <v>143.88</v>
      </c>
      <c r="H3385">
        <v>12</v>
      </c>
      <c r="I3385" t="s">
        <v>10682</v>
      </c>
      <c r="J3385">
        <v>0</v>
      </c>
      <c r="K3385">
        <v>0</v>
      </c>
      <c r="L3385" t="s">
        <v>10862</v>
      </c>
      <c r="M3385">
        <v>44278</v>
      </c>
      <c r="N3385" t="s">
        <v>10923</v>
      </c>
      <c r="O3385" t="s">
        <v>10708</v>
      </c>
      <c r="Q3385" t="s">
        <v>10709</v>
      </c>
      <c r="S3385" t="s">
        <v>10924</v>
      </c>
      <c r="T3385">
        <v>43102.456909722197</v>
      </c>
    </row>
    <row r="3386" spans="1:20" x14ac:dyDescent="0.25">
      <c r="A3386" t="s">
        <v>5187</v>
      </c>
      <c r="B3386" t="s">
        <v>16287</v>
      </c>
      <c r="C3386" t="s">
        <v>10751</v>
      </c>
      <c r="D3386" t="s">
        <v>10683</v>
      </c>
      <c r="E3386" t="s">
        <v>10836</v>
      </c>
      <c r="F3386">
        <v>15.59</v>
      </c>
      <c r="G3386">
        <v>187.08</v>
      </c>
      <c r="H3386">
        <v>12</v>
      </c>
      <c r="I3386" t="s">
        <v>10682</v>
      </c>
      <c r="J3386">
        <v>0</v>
      </c>
      <c r="K3386">
        <v>0</v>
      </c>
      <c r="L3386" t="s">
        <v>10868</v>
      </c>
      <c r="M3386">
        <v>44278</v>
      </c>
      <c r="N3386" t="s">
        <v>12700</v>
      </c>
      <c r="S3386" t="s">
        <v>12699</v>
      </c>
      <c r="T3386">
        <v>43102.456990740699</v>
      </c>
    </row>
    <row r="3387" spans="1:20" x14ac:dyDescent="0.25">
      <c r="A3387" t="s">
        <v>5188</v>
      </c>
      <c r="B3387" t="s">
        <v>16288</v>
      </c>
      <c r="C3387" t="s">
        <v>10751</v>
      </c>
      <c r="D3387" t="s">
        <v>10683</v>
      </c>
      <c r="E3387" t="s">
        <v>10836</v>
      </c>
      <c r="F3387">
        <v>35.99</v>
      </c>
      <c r="G3387">
        <v>215.94</v>
      </c>
      <c r="H3387">
        <v>6</v>
      </c>
      <c r="I3387" t="s">
        <v>10682</v>
      </c>
      <c r="J3387">
        <v>20</v>
      </c>
      <c r="K3387">
        <v>0</v>
      </c>
      <c r="L3387" t="s">
        <v>11014</v>
      </c>
      <c r="M3387">
        <v>44278</v>
      </c>
      <c r="N3387" t="s">
        <v>12700</v>
      </c>
      <c r="S3387" t="s">
        <v>12699</v>
      </c>
      <c r="T3387">
        <v>43102.456863425898</v>
      </c>
    </row>
    <row r="3388" spans="1:20" x14ac:dyDescent="0.25">
      <c r="A3388" t="s">
        <v>5189</v>
      </c>
      <c r="B3388" t="s">
        <v>16289</v>
      </c>
      <c r="C3388" t="s">
        <v>10681</v>
      </c>
      <c r="D3388" t="s">
        <v>10683</v>
      </c>
      <c r="E3388" t="s">
        <v>10685</v>
      </c>
      <c r="F3388">
        <v>29.99</v>
      </c>
      <c r="G3388">
        <v>359.88</v>
      </c>
      <c r="H3388">
        <v>12</v>
      </c>
      <c r="I3388" t="s">
        <v>10682</v>
      </c>
      <c r="J3388">
        <v>0</v>
      </c>
      <c r="K3388">
        <v>0</v>
      </c>
      <c r="L3388" t="s">
        <v>10862</v>
      </c>
      <c r="M3388">
        <v>44278</v>
      </c>
      <c r="N3388" t="s">
        <v>12700</v>
      </c>
      <c r="S3388" t="s">
        <v>12699</v>
      </c>
      <c r="T3388">
        <v>43102.456909722197</v>
      </c>
    </row>
    <row r="3389" spans="1:20" x14ac:dyDescent="0.25">
      <c r="A3389" t="s">
        <v>5190</v>
      </c>
      <c r="B3389" t="s">
        <v>16290</v>
      </c>
      <c r="C3389" t="s">
        <v>10681</v>
      </c>
      <c r="D3389" t="s">
        <v>10683</v>
      </c>
      <c r="E3389" t="s">
        <v>10685</v>
      </c>
      <c r="F3389">
        <v>32.99</v>
      </c>
      <c r="G3389">
        <v>197.94</v>
      </c>
      <c r="H3389">
        <v>6</v>
      </c>
      <c r="I3389" t="s">
        <v>10682</v>
      </c>
      <c r="J3389">
        <v>0</v>
      </c>
      <c r="K3389">
        <v>0</v>
      </c>
      <c r="L3389" t="s">
        <v>10717</v>
      </c>
      <c r="M3389">
        <v>44278</v>
      </c>
      <c r="N3389" t="s">
        <v>10793</v>
      </c>
      <c r="O3389" t="s">
        <v>10782</v>
      </c>
      <c r="Q3389" t="s">
        <v>10783</v>
      </c>
      <c r="S3389" t="s">
        <v>10794</v>
      </c>
      <c r="T3389">
        <v>43102.456921296303</v>
      </c>
    </row>
    <row r="3390" spans="1:20" x14ac:dyDescent="0.25">
      <c r="A3390" t="s">
        <v>5191</v>
      </c>
      <c r="B3390" t="s">
        <v>16291</v>
      </c>
      <c r="C3390" t="s">
        <v>10681</v>
      </c>
      <c r="D3390" t="s">
        <v>10683</v>
      </c>
      <c r="E3390" t="s">
        <v>10685</v>
      </c>
      <c r="F3390">
        <v>19.989999999999998</v>
      </c>
      <c r="G3390">
        <v>119.94</v>
      </c>
      <c r="H3390">
        <v>6</v>
      </c>
      <c r="I3390" t="s">
        <v>10682</v>
      </c>
      <c r="J3390">
        <v>0</v>
      </c>
      <c r="K3390">
        <v>0</v>
      </c>
      <c r="L3390" t="s">
        <v>10717</v>
      </c>
      <c r="M3390">
        <v>44278</v>
      </c>
      <c r="N3390" t="s">
        <v>10694</v>
      </c>
      <c r="O3390" t="s">
        <v>10695</v>
      </c>
      <c r="Q3390" t="s">
        <v>10696</v>
      </c>
      <c r="S3390" t="s">
        <v>10697</v>
      </c>
      <c r="T3390">
        <v>43102.456921296303</v>
      </c>
    </row>
    <row r="3391" spans="1:20" x14ac:dyDescent="0.25">
      <c r="A3391" t="s">
        <v>8926</v>
      </c>
      <c r="B3391" t="s">
        <v>16292</v>
      </c>
      <c r="C3391" t="s">
        <v>10691</v>
      </c>
      <c r="D3391" t="s">
        <v>10752</v>
      </c>
      <c r="E3391" t="s">
        <v>10693</v>
      </c>
      <c r="F3391">
        <v>13.19</v>
      </c>
      <c r="G3391">
        <v>79.14</v>
      </c>
      <c r="H3391">
        <v>6</v>
      </c>
      <c r="I3391" t="s">
        <v>10682</v>
      </c>
      <c r="J3391">
        <v>0</v>
      </c>
      <c r="K3391">
        <v>0</v>
      </c>
      <c r="L3391" t="s">
        <v>10692</v>
      </c>
      <c r="M3391">
        <v>43374</v>
      </c>
      <c r="N3391" t="s">
        <v>10694</v>
      </c>
      <c r="O3391" t="s">
        <v>10695</v>
      </c>
      <c r="Q3391" t="s">
        <v>10696</v>
      </c>
      <c r="S3391" t="s">
        <v>10697</v>
      </c>
      <c r="T3391">
        <v>43102.456956018497</v>
      </c>
    </row>
    <row r="3392" spans="1:20" x14ac:dyDescent="0.25">
      <c r="A3392" t="s">
        <v>5192</v>
      </c>
      <c r="B3392" t="s">
        <v>16293</v>
      </c>
      <c r="C3392" t="s">
        <v>10681</v>
      </c>
      <c r="D3392" t="s">
        <v>10683</v>
      </c>
      <c r="E3392" t="s">
        <v>10685</v>
      </c>
      <c r="F3392">
        <v>49.99</v>
      </c>
      <c r="G3392">
        <v>299.94</v>
      </c>
      <c r="H3392">
        <v>6</v>
      </c>
      <c r="I3392" t="s">
        <v>10682</v>
      </c>
      <c r="J3392">
        <v>0</v>
      </c>
      <c r="K3392">
        <v>0</v>
      </c>
      <c r="L3392" t="s">
        <v>10883</v>
      </c>
      <c r="M3392">
        <v>44279</v>
      </c>
      <c r="N3392" t="s">
        <v>10694</v>
      </c>
      <c r="O3392" t="s">
        <v>10695</v>
      </c>
      <c r="Q3392" t="s">
        <v>10696</v>
      </c>
      <c r="S3392" t="s">
        <v>10697</v>
      </c>
      <c r="T3392">
        <v>43102.456979166702</v>
      </c>
    </row>
    <row r="3393" spans="1:20" x14ac:dyDescent="0.25">
      <c r="A3393" t="s">
        <v>5193</v>
      </c>
      <c r="B3393" t="s">
        <v>16294</v>
      </c>
      <c r="C3393" t="s">
        <v>10751</v>
      </c>
      <c r="D3393" t="s">
        <v>10683</v>
      </c>
      <c r="E3393" t="s">
        <v>10836</v>
      </c>
      <c r="F3393">
        <v>44.99</v>
      </c>
      <c r="G3393">
        <v>269.94</v>
      </c>
      <c r="H3393">
        <v>6</v>
      </c>
      <c r="I3393" t="s">
        <v>10682</v>
      </c>
      <c r="J3393">
        <v>0</v>
      </c>
      <c r="K3393">
        <v>0</v>
      </c>
      <c r="L3393" t="s">
        <v>10731</v>
      </c>
      <c r="M3393">
        <v>44279</v>
      </c>
      <c r="N3393" t="s">
        <v>10694</v>
      </c>
      <c r="O3393" t="s">
        <v>10695</v>
      </c>
      <c r="Q3393" t="s">
        <v>10696</v>
      </c>
      <c r="S3393" t="s">
        <v>10697</v>
      </c>
      <c r="T3393">
        <v>43102.456875000003</v>
      </c>
    </row>
    <row r="3394" spans="1:20" x14ac:dyDescent="0.25">
      <c r="A3394" t="s">
        <v>5194</v>
      </c>
      <c r="B3394" t="s">
        <v>16295</v>
      </c>
      <c r="C3394" t="s">
        <v>10681</v>
      </c>
      <c r="D3394" t="s">
        <v>10683</v>
      </c>
      <c r="E3394" t="s">
        <v>10685</v>
      </c>
      <c r="F3394">
        <v>16.989999999999998</v>
      </c>
      <c r="G3394">
        <v>203.88</v>
      </c>
      <c r="H3394">
        <v>12</v>
      </c>
      <c r="I3394" t="s">
        <v>10682</v>
      </c>
      <c r="J3394">
        <v>0</v>
      </c>
      <c r="K3394">
        <v>0</v>
      </c>
      <c r="L3394" t="s">
        <v>10944</v>
      </c>
      <c r="M3394">
        <v>44279</v>
      </c>
      <c r="N3394" t="s">
        <v>10694</v>
      </c>
      <c r="O3394" t="s">
        <v>10695</v>
      </c>
      <c r="Q3394" t="s">
        <v>10696</v>
      </c>
      <c r="S3394" t="s">
        <v>10697</v>
      </c>
      <c r="T3394">
        <v>43102.456921296303</v>
      </c>
    </row>
    <row r="3395" spans="1:20" x14ac:dyDescent="0.25">
      <c r="A3395" t="s">
        <v>8927</v>
      </c>
      <c r="B3395" t="s">
        <v>16296</v>
      </c>
      <c r="C3395" t="s">
        <v>10751</v>
      </c>
      <c r="D3395" t="s">
        <v>10683</v>
      </c>
      <c r="E3395" t="s">
        <v>10693</v>
      </c>
      <c r="F3395">
        <v>38.39</v>
      </c>
      <c r="G3395">
        <v>230.34</v>
      </c>
      <c r="H3395">
        <v>6</v>
      </c>
      <c r="I3395" t="s">
        <v>10682</v>
      </c>
      <c r="J3395">
        <v>0</v>
      </c>
      <c r="K3395">
        <v>0</v>
      </c>
      <c r="L3395" t="s">
        <v>10706</v>
      </c>
      <c r="M3395">
        <v>44279</v>
      </c>
      <c r="N3395" t="s">
        <v>10694</v>
      </c>
      <c r="O3395" t="s">
        <v>10695</v>
      </c>
      <c r="Q3395" t="s">
        <v>10696</v>
      </c>
      <c r="S3395" t="s">
        <v>10697</v>
      </c>
      <c r="T3395">
        <v>43102.457002314797</v>
      </c>
    </row>
    <row r="3396" spans="1:20" x14ac:dyDescent="0.25">
      <c r="A3396" t="s">
        <v>5195</v>
      </c>
      <c r="B3396" t="s">
        <v>16297</v>
      </c>
      <c r="C3396" t="s">
        <v>10751</v>
      </c>
      <c r="D3396" t="s">
        <v>10683</v>
      </c>
      <c r="E3396" t="s">
        <v>10753</v>
      </c>
      <c r="F3396">
        <v>14.99</v>
      </c>
      <c r="G3396">
        <v>179.88</v>
      </c>
      <c r="H3396">
        <v>12</v>
      </c>
      <c r="I3396" t="s">
        <v>10682</v>
      </c>
      <c r="J3396">
        <v>0</v>
      </c>
      <c r="K3396">
        <v>0</v>
      </c>
      <c r="L3396" t="s">
        <v>10871</v>
      </c>
      <c r="M3396">
        <v>44279</v>
      </c>
      <c r="N3396" t="s">
        <v>11609</v>
      </c>
      <c r="O3396" t="s">
        <v>10687</v>
      </c>
      <c r="Q3396" t="s">
        <v>10688</v>
      </c>
      <c r="S3396" t="s">
        <v>11610</v>
      </c>
      <c r="T3396">
        <v>43102.456921296303</v>
      </c>
    </row>
    <row r="3397" spans="1:20" x14ac:dyDescent="0.25">
      <c r="A3397" t="s">
        <v>16298</v>
      </c>
      <c r="B3397" t="s">
        <v>16299</v>
      </c>
      <c r="C3397" t="s">
        <v>10691</v>
      </c>
      <c r="D3397" t="s">
        <v>10752</v>
      </c>
      <c r="E3397" t="s">
        <v>10693</v>
      </c>
      <c r="F3397">
        <v>33.99</v>
      </c>
      <c r="G3397">
        <v>203.94</v>
      </c>
      <c r="H3397">
        <v>6</v>
      </c>
      <c r="I3397" t="s">
        <v>10682</v>
      </c>
      <c r="J3397">
        <v>0</v>
      </c>
      <c r="K3397">
        <v>0</v>
      </c>
      <c r="L3397" t="s">
        <v>10758</v>
      </c>
      <c r="N3397" t="s">
        <v>10700</v>
      </c>
      <c r="O3397" t="s">
        <v>10701</v>
      </c>
      <c r="Q3397" t="s">
        <v>10702</v>
      </c>
      <c r="S3397" t="s">
        <v>10703</v>
      </c>
      <c r="T3397">
        <v>43109.404224537</v>
      </c>
    </row>
    <row r="3398" spans="1:20" x14ac:dyDescent="0.25">
      <c r="A3398" t="s">
        <v>5196</v>
      </c>
      <c r="B3398" t="s">
        <v>16300</v>
      </c>
      <c r="C3398" t="s">
        <v>10681</v>
      </c>
      <c r="D3398" t="s">
        <v>10683</v>
      </c>
      <c r="E3398" t="s">
        <v>10685</v>
      </c>
      <c r="F3398">
        <v>49.99</v>
      </c>
      <c r="G3398">
        <v>299.94</v>
      </c>
      <c r="H3398">
        <v>6</v>
      </c>
      <c r="I3398" t="s">
        <v>10682</v>
      </c>
      <c r="J3398">
        <v>0</v>
      </c>
      <c r="K3398">
        <v>0</v>
      </c>
      <c r="L3398" t="s">
        <v>10868</v>
      </c>
      <c r="M3398">
        <v>44278</v>
      </c>
      <c r="N3398" t="s">
        <v>10746</v>
      </c>
      <c r="O3398" t="s">
        <v>10747</v>
      </c>
      <c r="Q3398" t="s">
        <v>10748</v>
      </c>
      <c r="S3398" t="s">
        <v>10749</v>
      </c>
      <c r="T3398">
        <v>43102.456990740699</v>
      </c>
    </row>
    <row r="3399" spans="1:20" x14ac:dyDescent="0.25">
      <c r="A3399" t="s">
        <v>5197</v>
      </c>
      <c r="B3399" t="s">
        <v>16301</v>
      </c>
      <c r="C3399" t="s">
        <v>10681</v>
      </c>
      <c r="D3399" t="s">
        <v>10683</v>
      </c>
      <c r="E3399" t="s">
        <v>10685</v>
      </c>
      <c r="F3399">
        <v>10.49</v>
      </c>
      <c r="G3399">
        <v>125.88</v>
      </c>
      <c r="H3399">
        <v>12</v>
      </c>
      <c r="I3399" t="s">
        <v>10682</v>
      </c>
      <c r="J3399">
        <v>0</v>
      </c>
      <c r="K3399">
        <v>0</v>
      </c>
      <c r="L3399" t="s">
        <v>11628</v>
      </c>
      <c r="M3399">
        <v>44279</v>
      </c>
      <c r="N3399" t="s">
        <v>10686</v>
      </c>
      <c r="O3399" t="s">
        <v>10687</v>
      </c>
      <c r="Q3399" t="s">
        <v>10688</v>
      </c>
      <c r="S3399" t="s">
        <v>10689</v>
      </c>
      <c r="T3399">
        <v>43102.456909722197</v>
      </c>
    </row>
    <row r="3400" spans="1:20" x14ac:dyDescent="0.25">
      <c r="A3400" t="s">
        <v>5198</v>
      </c>
      <c r="B3400" t="s">
        <v>16302</v>
      </c>
      <c r="C3400" t="s">
        <v>10751</v>
      </c>
      <c r="D3400" t="s">
        <v>10683</v>
      </c>
      <c r="E3400" t="s">
        <v>10836</v>
      </c>
      <c r="F3400">
        <v>35.99</v>
      </c>
      <c r="G3400">
        <v>215.94</v>
      </c>
      <c r="H3400">
        <v>6</v>
      </c>
      <c r="I3400" t="s">
        <v>10682</v>
      </c>
      <c r="J3400">
        <v>0</v>
      </c>
      <c r="K3400">
        <v>0</v>
      </c>
      <c r="L3400" t="s">
        <v>10731</v>
      </c>
      <c r="M3400">
        <v>44279</v>
      </c>
      <c r="N3400" t="s">
        <v>11051</v>
      </c>
      <c r="O3400" t="s">
        <v>10708</v>
      </c>
      <c r="P3400" t="s">
        <v>10701</v>
      </c>
      <c r="Q3400" t="s">
        <v>10709</v>
      </c>
      <c r="R3400" t="s">
        <v>10702</v>
      </c>
      <c r="S3400" t="s">
        <v>11052</v>
      </c>
      <c r="T3400">
        <v>43102.456875000003</v>
      </c>
    </row>
    <row r="3401" spans="1:20" x14ac:dyDescent="0.25">
      <c r="A3401" t="s">
        <v>5199</v>
      </c>
      <c r="B3401" t="s">
        <v>16303</v>
      </c>
      <c r="C3401" t="s">
        <v>10751</v>
      </c>
      <c r="D3401" t="s">
        <v>10683</v>
      </c>
      <c r="E3401" t="s">
        <v>10836</v>
      </c>
      <c r="F3401">
        <v>23.99</v>
      </c>
      <c r="G3401">
        <v>143.94</v>
      </c>
      <c r="H3401">
        <v>6</v>
      </c>
      <c r="I3401" t="s">
        <v>10682</v>
      </c>
      <c r="J3401">
        <v>0</v>
      </c>
      <c r="K3401">
        <v>0</v>
      </c>
      <c r="L3401" t="s">
        <v>10868</v>
      </c>
      <c r="M3401">
        <v>44279</v>
      </c>
      <c r="N3401" t="s">
        <v>11051</v>
      </c>
      <c r="O3401" t="s">
        <v>10708</v>
      </c>
      <c r="P3401" t="s">
        <v>10701</v>
      </c>
      <c r="Q3401" t="s">
        <v>10709</v>
      </c>
      <c r="R3401" t="s">
        <v>10702</v>
      </c>
      <c r="S3401" t="s">
        <v>11052</v>
      </c>
      <c r="T3401">
        <v>43102.456990740699</v>
      </c>
    </row>
    <row r="3402" spans="1:20" x14ac:dyDescent="0.25">
      <c r="A3402" t="s">
        <v>5200</v>
      </c>
      <c r="B3402" t="s">
        <v>16304</v>
      </c>
      <c r="C3402" t="s">
        <v>10751</v>
      </c>
      <c r="D3402" t="s">
        <v>10683</v>
      </c>
      <c r="E3402" t="s">
        <v>10836</v>
      </c>
      <c r="F3402">
        <v>26.99</v>
      </c>
      <c r="G3402">
        <v>161.94</v>
      </c>
      <c r="H3402">
        <v>6</v>
      </c>
      <c r="I3402" t="s">
        <v>10682</v>
      </c>
      <c r="J3402">
        <v>0</v>
      </c>
      <c r="K3402">
        <v>0</v>
      </c>
      <c r="L3402" t="s">
        <v>10731</v>
      </c>
      <c r="M3402">
        <v>44278</v>
      </c>
      <c r="N3402" t="s">
        <v>14989</v>
      </c>
      <c r="O3402" t="s">
        <v>10687</v>
      </c>
      <c r="P3402" t="s">
        <v>10762</v>
      </c>
      <c r="Q3402" t="s">
        <v>10688</v>
      </c>
      <c r="R3402" t="s">
        <v>10763</v>
      </c>
      <c r="S3402" t="s">
        <v>14990</v>
      </c>
      <c r="T3402">
        <v>43102.456875000003</v>
      </c>
    </row>
    <row r="3403" spans="1:20" x14ac:dyDescent="0.25">
      <c r="A3403" t="s">
        <v>5201</v>
      </c>
      <c r="B3403" t="s">
        <v>16305</v>
      </c>
      <c r="C3403" t="s">
        <v>10681</v>
      </c>
      <c r="D3403" t="s">
        <v>10683</v>
      </c>
      <c r="E3403" t="s">
        <v>10685</v>
      </c>
      <c r="F3403">
        <v>9.99</v>
      </c>
      <c r="G3403">
        <v>119.88</v>
      </c>
      <c r="H3403">
        <v>12</v>
      </c>
      <c r="I3403" t="s">
        <v>10682</v>
      </c>
      <c r="J3403">
        <v>0</v>
      </c>
      <c r="K3403">
        <v>0</v>
      </c>
      <c r="L3403" t="s">
        <v>10831</v>
      </c>
      <c r="M3403">
        <v>44279</v>
      </c>
      <c r="N3403" t="s">
        <v>13138</v>
      </c>
      <c r="O3403" t="s">
        <v>10747</v>
      </c>
      <c r="Q3403" t="s">
        <v>10748</v>
      </c>
      <c r="S3403" t="s">
        <v>13139</v>
      </c>
      <c r="T3403">
        <v>43102.456956018497</v>
      </c>
    </row>
    <row r="3404" spans="1:20" x14ac:dyDescent="0.25">
      <c r="A3404" t="s">
        <v>5202</v>
      </c>
      <c r="B3404" t="s">
        <v>16306</v>
      </c>
      <c r="C3404" t="s">
        <v>10751</v>
      </c>
      <c r="D3404" t="s">
        <v>10683</v>
      </c>
      <c r="E3404" t="s">
        <v>10836</v>
      </c>
      <c r="F3404">
        <v>29.99</v>
      </c>
      <c r="G3404">
        <v>179.94</v>
      </c>
      <c r="H3404">
        <v>6</v>
      </c>
      <c r="I3404" t="s">
        <v>10682</v>
      </c>
      <c r="J3404">
        <v>0</v>
      </c>
      <c r="K3404">
        <v>0</v>
      </c>
      <c r="L3404" t="s">
        <v>10731</v>
      </c>
      <c r="M3404">
        <v>44278</v>
      </c>
      <c r="N3404" t="s">
        <v>10761</v>
      </c>
      <c r="O3404" t="s">
        <v>10762</v>
      </c>
      <c r="P3404" t="s">
        <v>10708</v>
      </c>
      <c r="Q3404" t="s">
        <v>10763</v>
      </c>
      <c r="R3404" t="s">
        <v>10709</v>
      </c>
      <c r="S3404" t="s">
        <v>10764</v>
      </c>
      <c r="T3404">
        <v>43102.456875000003</v>
      </c>
    </row>
    <row r="3405" spans="1:20" x14ac:dyDescent="0.25">
      <c r="A3405" t="s">
        <v>8928</v>
      </c>
      <c r="B3405" t="s">
        <v>16307</v>
      </c>
      <c r="C3405" t="s">
        <v>10691</v>
      </c>
      <c r="D3405" t="s">
        <v>10683</v>
      </c>
      <c r="E3405" t="s">
        <v>10693</v>
      </c>
      <c r="F3405">
        <v>17.989999999999998</v>
      </c>
      <c r="G3405">
        <v>107.94</v>
      </c>
      <c r="H3405">
        <v>6</v>
      </c>
      <c r="I3405" t="s">
        <v>10682</v>
      </c>
      <c r="J3405">
        <v>0</v>
      </c>
      <c r="K3405">
        <v>0</v>
      </c>
      <c r="L3405" t="s">
        <v>10796</v>
      </c>
      <c r="M3405">
        <v>44279</v>
      </c>
      <c r="N3405" t="s">
        <v>12951</v>
      </c>
      <c r="S3405" t="s">
        <v>12952</v>
      </c>
      <c r="T3405">
        <v>43102.456886574102</v>
      </c>
    </row>
    <row r="3406" spans="1:20" x14ac:dyDescent="0.25">
      <c r="A3406" t="s">
        <v>5203</v>
      </c>
      <c r="B3406" t="s">
        <v>16308</v>
      </c>
      <c r="C3406" t="s">
        <v>10681</v>
      </c>
      <c r="D3406" t="s">
        <v>10683</v>
      </c>
      <c r="E3406" t="s">
        <v>10685</v>
      </c>
      <c r="F3406">
        <v>19.989999999999998</v>
      </c>
      <c r="G3406">
        <v>119.94</v>
      </c>
      <c r="H3406">
        <v>6</v>
      </c>
      <c r="I3406" t="s">
        <v>10682</v>
      </c>
      <c r="J3406">
        <v>0</v>
      </c>
      <c r="K3406">
        <v>0</v>
      </c>
      <c r="L3406" t="s">
        <v>10862</v>
      </c>
      <c r="M3406">
        <v>44279</v>
      </c>
      <c r="N3406" t="s">
        <v>11243</v>
      </c>
      <c r="O3406" t="s">
        <v>10708</v>
      </c>
      <c r="Q3406" t="s">
        <v>10709</v>
      </c>
      <c r="S3406" t="s">
        <v>11244</v>
      </c>
      <c r="T3406">
        <v>43102.456909722197</v>
      </c>
    </row>
    <row r="3407" spans="1:20" x14ac:dyDescent="0.25">
      <c r="A3407" t="s">
        <v>5204</v>
      </c>
      <c r="B3407" t="s">
        <v>16309</v>
      </c>
      <c r="C3407" t="s">
        <v>10751</v>
      </c>
      <c r="D3407" t="s">
        <v>10683</v>
      </c>
      <c r="E3407" t="s">
        <v>10836</v>
      </c>
      <c r="F3407">
        <v>29.99</v>
      </c>
      <c r="G3407">
        <v>179.94</v>
      </c>
      <c r="H3407">
        <v>6</v>
      </c>
      <c r="I3407" t="s">
        <v>10682</v>
      </c>
      <c r="J3407">
        <v>0</v>
      </c>
      <c r="K3407">
        <v>0</v>
      </c>
      <c r="L3407" t="s">
        <v>10731</v>
      </c>
      <c r="M3407">
        <v>44279</v>
      </c>
      <c r="N3407" t="s">
        <v>13111</v>
      </c>
      <c r="S3407" t="s">
        <v>13112</v>
      </c>
      <c r="T3407">
        <v>43102.456875000003</v>
      </c>
    </row>
    <row r="3408" spans="1:20" x14ac:dyDescent="0.25">
      <c r="A3408" t="s">
        <v>5205</v>
      </c>
      <c r="B3408" t="s">
        <v>14860</v>
      </c>
      <c r="C3408" t="s">
        <v>10681</v>
      </c>
      <c r="D3408" t="s">
        <v>10683</v>
      </c>
      <c r="E3408" t="s">
        <v>10685</v>
      </c>
      <c r="F3408">
        <v>36.99</v>
      </c>
      <c r="G3408">
        <v>221.94</v>
      </c>
      <c r="H3408">
        <v>6</v>
      </c>
      <c r="I3408" t="s">
        <v>10682</v>
      </c>
      <c r="J3408">
        <v>0</v>
      </c>
      <c r="K3408">
        <v>0</v>
      </c>
      <c r="L3408" t="s">
        <v>10883</v>
      </c>
      <c r="M3408">
        <v>44279</v>
      </c>
      <c r="N3408" t="s">
        <v>10737</v>
      </c>
      <c r="O3408" t="s">
        <v>10708</v>
      </c>
      <c r="Q3408" t="s">
        <v>10709</v>
      </c>
      <c r="S3408" t="s">
        <v>10738</v>
      </c>
      <c r="T3408">
        <v>43102.456979166702</v>
      </c>
    </row>
    <row r="3409" spans="1:20" x14ac:dyDescent="0.25">
      <c r="A3409" t="s">
        <v>5206</v>
      </c>
      <c r="B3409" t="s">
        <v>16310</v>
      </c>
      <c r="C3409" t="s">
        <v>10751</v>
      </c>
      <c r="D3409" t="s">
        <v>10683</v>
      </c>
      <c r="E3409" t="s">
        <v>10753</v>
      </c>
      <c r="F3409">
        <v>32.99</v>
      </c>
      <c r="G3409">
        <v>395.88</v>
      </c>
      <c r="H3409">
        <v>12</v>
      </c>
      <c r="I3409" t="s">
        <v>10682</v>
      </c>
      <c r="J3409">
        <v>0</v>
      </c>
      <c r="K3409">
        <v>0</v>
      </c>
      <c r="L3409" t="s">
        <v>10717</v>
      </c>
      <c r="M3409">
        <v>44259</v>
      </c>
      <c r="N3409" t="s">
        <v>11198</v>
      </c>
      <c r="O3409" t="s">
        <v>10782</v>
      </c>
      <c r="Q3409" t="s">
        <v>10783</v>
      </c>
      <c r="S3409" t="s">
        <v>11199</v>
      </c>
      <c r="T3409">
        <v>43102.456921296303</v>
      </c>
    </row>
    <row r="3410" spans="1:20" x14ac:dyDescent="0.25">
      <c r="A3410" t="s">
        <v>5207</v>
      </c>
      <c r="B3410" t="s">
        <v>16311</v>
      </c>
      <c r="C3410" t="s">
        <v>10681</v>
      </c>
      <c r="D3410" t="s">
        <v>10683</v>
      </c>
      <c r="E3410" t="s">
        <v>10685</v>
      </c>
      <c r="F3410">
        <v>19.989999999999998</v>
      </c>
      <c r="G3410">
        <v>119.94</v>
      </c>
      <c r="H3410">
        <v>6</v>
      </c>
      <c r="I3410" t="s">
        <v>10682</v>
      </c>
      <c r="J3410">
        <v>0</v>
      </c>
      <c r="K3410">
        <v>0</v>
      </c>
      <c r="L3410" t="s">
        <v>10831</v>
      </c>
      <c r="M3410">
        <v>44270</v>
      </c>
      <c r="N3410" t="s">
        <v>16029</v>
      </c>
      <c r="O3410" t="s">
        <v>10687</v>
      </c>
      <c r="Q3410" t="s">
        <v>10688</v>
      </c>
      <c r="S3410" t="s">
        <v>16030</v>
      </c>
      <c r="T3410">
        <v>43102.456956018497</v>
      </c>
    </row>
    <row r="3411" spans="1:20" x14ac:dyDescent="0.25">
      <c r="A3411" t="s">
        <v>8929</v>
      </c>
      <c r="B3411" t="s">
        <v>16312</v>
      </c>
      <c r="C3411" t="s">
        <v>10751</v>
      </c>
      <c r="D3411" t="s">
        <v>10683</v>
      </c>
      <c r="E3411" t="s">
        <v>10753</v>
      </c>
      <c r="F3411">
        <v>29.99</v>
      </c>
      <c r="G3411">
        <v>359.88</v>
      </c>
      <c r="H3411">
        <v>12</v>
      </c>
      <c r="I3411" t="s">
        <v>10682</v>
      </c>
      <c r="J3411">
        <v>0</v>
      </c>
      <c r="K3411">
        <v>0</v>
      </c>
      <c r="L3411" t="s">
        <v>10745</v>
      </c>
      <c r="M3411">
        <v>44285</v>
      </c>
      <c r="N3411" t="s">
        <v>10803</v>
      </c>
      <c r="O3411" t="s">
        <v>10782</v>
      </c>
      <c r="Q3411" t="s">
        <v>10783</v>
      </c>
      <c r="S3411" t="s">
        <v>10804</v>
      </c>
      <c r="T3411">
        <v>43102.456898148099</v>
      </c>
    </row>
    <row r="3412" spans="1:20" x14ac:dyDescent="0.25">
      <c r="A3412" t="s">
        <v>5208</v>
      </c>
      <c r="B3412" t="s">
        <v>16313</v>
      </c>
      <c r="C3412" t="s">
        <v>10751</v>
      </c>
      <c r="D3412" t="s">
        <v>10683</v>
      </c>
      <c r="E3412" t="s">
        <v>10685</v>
      </c>
      <c r="F3412">
        <v>79.989999999999995</v>
      </c>
      <c r="G3412">
        <v>479.94</v>
      </c>
      <c r="H3412">
        <v>6</v>
      </c>
      <c r="I3412" t="s">
        <v>10682</v>
      </c>
      <c r="J3412">
        <v>0</v>
      </c>
      <c r="K3412">
        <v>0</v>
      </c>
      <c r="L3412" t="s">
        <v>11451</v>
      </c>
      <c r="M3412">
        <v>44285</v>
      </c>
      <c r="N3412" t="s">
        <v>10803</v>
      </c>
      <c r="O3412" t="s">
        <v>10782</v>
      </c>
      <c r="Q3412" t="s">
        <v>10783</v>
      </c>
      <c r="S3412" t="s">
        <v>10804</v>
      </c>
      <c r="T3412">
        <v>43102.456875000003</v>
      </c>
    </row>
    <row r="3413" spans="1:20" x14ac:dyDescent="0.25">
      <c r="A3413" t="s">
        <v>5209</v>
      </c>
      <c r="B3413" t="s">
        <v>16314</v>
      </c>
      <c r="C3413" t="s">
        <v>10681</v>
      </c>
      <c r="D3413" t="s">
        <v>10683</v>
      </c>
      <c r="E3413" t="s">
        <v>10685</v>
      </c>
      <c r="F3413">
        <v>22.99</v>
      </c>
      <c r="G3413">
        <v>137.94</v>
      </c>
      <c r="H3413">
        <v>6</v>
      </c>
      <c r="I3413" t="s">
        <v>10682</v>
      </c>
      <c r="J3413">
        <v>0</v>
      </c>
      <c r="K3413">
        <v>0</v>
      </c>
      <c r="L3413" t="s">
        <v>10831</v>
      </c>
      <c r="M3413">
        <v>44293</v>
      </c>
      <c r="N3413" t="s">
        <v>16315</v>
      </c>
      <c r="S3413" t="s">
        <v>16316</v>
      </c>
      <c r="T3413">
        <v>43102.456956018497</v>
      </c>
    </row>
    <row r="3414" spans="1:20" x14ac:dyDescent="0.25">
      <c r="A3414" t="s">
        <v>5210</v>
      </c>
      <c r="B3414" t="s">
        <v>16317</v>
      </c>
      <c r="C3414" t="s">
        <v>10681</v>
      </c>
      <c r="D3414" t="s">
        <v>10683</v>
      </c>
      <c r="E3414" t="s">
        <v>10685</v>
      </c>
      <c r="F3414">
        <v>36.99</v>
      </c>
      <c r="G3414">
        <v>221.94</v>
      </c>
      <c r="H3414">
        <v>6</v>
      </c>
      <c r="I3414" t="s">
        <v>10682</v>
      </c>
      <c r="J3414">
        <v>0</v>
      </c>
      <c r="K3414">
        <v>0</v>
      </c>
      <c r="L3414" t="s">
        <v>10918</v>
      </c>
      <c r="M3414">
        <v>44293</v>
      </c>
      <c r="N3414" t="s">
        <v>16315</v>
      </c>
      <c r="S3414" t="s">
        <v>16316</v>
      </c>
      <c r="T3414">
        <v>43102.456967592603</v>
      </c>
    </row>
    <row r="3415" spans="1:20" x14ac:dyDescent="0.25">
      <c r="A3415" t="s">
        <v>16318</v>
      </c>
      <c r="B3415" t="s">
        <v>16319</v>
      </c>
      <c r="C3415" t="s">
        <v>10751</v>
      </c>
      <c r="D3415" t="s">
        <v>10752</v>
      </c>
      <c r="E3415" t="s">
        <v>10753</v>
      </c>
      <c r="F3415">
        <v>32.99</v>
      </c>
      <c r="G3415">
        <v>197.94</v>
      </c>
      <c r="H3415">
        <v>6</v>
      </c>
      <c r="I3415" t="s">
        <v>10682</v>
      </c>
      <c r="J3415">
        <v>0</v>
      </c>
      <c r="K3415">
        <v>0</v>
      </c>
      <c r="L3415" t="s">
        <v>10692</v>
      </c>
      <c r="M3415">
        <v>44300</v>
      </c>
      <c r="N3415" t="s">
        <v>10803</v>
      </c>
      <c r="O3415" t="s">
        <v>10782</v>
      </c>
      <c r="Q3415" t="s">
        <v>10783</v>
      </c>
      <c r="S3415" t="s">
        <v>10804</v>
      </c>
      <c r="T3415">
        <v>43102.456956018497</v>
      </c>
    </row>
    <row r="3416" spans="1:20" x14ac:dyDescent="0.25">
      <c r="A3416" t="s">
        <v>5211</v>
      </c>
      <c r="B3416" t="s">
        <v>16320</v>
      </c>
      <c r="C3416" t="s">
        <v>10681</v>
      </c>
      <c r="D3416" t="s">
        <v>10683</v>
      </c>
      <c r="E3416" t="s">
        <v>10685</v>
      </c>
      <c r="F3416">
        <v>27.99</v>
      </c>
      <c r="G3416">
        <v>335.88</v>
      </c>
      <c r="H3416">
        <v>12</v>
      </c>
      <c r="I3416" t="s">
        <v>10682</v>
      </c>
      <c r="J3416">
        <v>0</v>
      </c>
      <c r="K3416">
        <v>0</v>
      </c>
      <c r="L3416" t="s">
        <v>10916</v>
      </c>
      <c r="M3416">
        <v>44308</v>
      </c>
      <c r="N3416" t="s">
        <v>12821</v>
      </c>
      <c r="O3416" t="s">
        <v>10708</v>
      </c>
      <c r="Q3416" t="s">
        <v>10709</v>
      </c>
      <c r="S3416" t="s">
        <v>12822</v>
      </c>
      <c r="T3416">
        <v>43102.456909722197</v>
      </c>
    </row>
    <row r="3417" spans="1:20" x14ac:dyDescent="0.25">
      <c r="A3417" t="s">
        <v>16321</v>
      </c>
      <c r="B3417" t="s">
        <v>16322</v>
      </c>
      <c r="C3417" t="s">
        <v>10691</v>
      </c>
      <c r="D3417" t="s">
        <v>10752</v>
      </c>
      <c r="E3417" t="s">
        <v>10693</v>
      </c>
      <c r="F3417">
        <v>49.99</v>
      </c>
      <c r="G3417">
        <v>299.94</v>
      </c>
      <c r="H3417">
        <v>6</v>
      </c>
      <c r="I3417" t="s">
        <v>10682</v>
      </c>
      <c r="J3417">
        <v>0</v>
      </c>
      <c r="K3417">
        <v>0</v>
      </c>
      <c r="L3417" t="s">
        <v>10758</v>
      </c>
      <c r="N3417" t="s">
        <v>10694</v>
      </c>
      <c r="O3417" t="s">
        <v>10695</v>
      </c>
      <c r="Q3417" t="s">
        <v>10696</v>
      </c>
      <c r="S3417" t="s">
        <v>10697</v>
      </c>
      <c r="T3417">
        <v>43109.404224537</v>
      </c>
    </row>
    <row r="3418" spans="1:20" x14ac:dyDescent="0.25">
      <c r="A3418" t="s">
        <v>5212</v>
      </c>
      <c r="B3418" t="s">
        <v>16323</v>
      </c>
      <c r="C3418" t="s">
        <v>10681</v>
      </c>
      <c r="D3418" t="s">
        <v>10683</v>
      </c>
      <c r="E3418" t="s">
        <v>10685</v>
      </c>
      <c r="F3418">
        <v>24.99</v>
      </c>
      <c r="G3418">
        <v>149.94</v>
      </c>
      <c r="H3418">
        <v>6</v>
      </c>
      <c r="I3418" t="s">
        <v>10682</v>
      </c>
      <c r="J3418">
        <v>0</v>
      </c>
      <c r="K3418">
        <v>0</v>
      </c>
      <c r="L3418" t="s">
        <v>10731</v>
      </c>
      <c r="M3418">
        <v>44313</v>
      </c>
      <c r="N3418" t="s">
        <v>10746</v>
      </c>
      <c r="O3418" t="s">
        <v>10747</v>
      </c>
      <c r="Q3418" t="s">
        <v>10748</v>
      </c>
      <c r="S3418" t="s">
        <v>10749</v>
      </c>
      <c r="T3418">
        <v>43102.456875000003</v>
      </c>
    </row>
    <row r="3419" spans="1:20" x14ac:dyDescent="0.25">
      <c r="A3419" t="s">
        <v>5213</v>
      </c>
      <c r="B3419" t="s">
        <v>16324</v>
      </c>
      <c r="C3419" t="s">
        <v>10751</v>
      </c>
      <c r="D3419" t="s">
        <v>10683</v>
      </c>
      <c r="E3419" t="s">
        <v>10685</v>
      </c>
      <c r="F3419">
        <v>89.99</v>
      </c>
      <c r="G3419">
        <v>539.94000000000005</v>
      </c>
      <c r="H3419">
        <v>6</v>
      </c>
      <c r="I3419" t="s">
        <v>10682</v>
      </c>
      <c r="J3419">
        <v>11</v>
      </c>
      <c r="K3419">
        <v>0</v>
      </c>
      <c r="L3419" t="s">
        <v>10706</v>
      </c>
      <c r="M3419">
        <v>44341</v>
      </c>
      <c r="N3419" t="s">
        <v>10803</v>
      </c>
      <c r="O3419" t="s">
        <v>10782</v>
      </c>
      <c r="Q3419" t="s">
        <v>10783</v>
      </c>
      <c r="S3419" t="s">
        <v>10804</v>
      </c>
      <c r="T3419">
        <v>43102.457002314797</v>
      </c>
    </row>
    <row r="3420" spans="1:20" x14ac:dyDescent="0.25">
      <c r="A3420" t="s">
        <v>16325</v>
      </c>
      <c r="B3420" t="s">
        <v>16326</v>
      </c>
      <c r="C3420" t="s">
        <v>10691</v>
      </c>
      <c r="D3420" t="s">
        <v>10683</v>
      </c>
      <c r="E3420" t="s">
        <v>10693</v>
      </c>
      <c r="F3420">
        <v>121.99</v>
      </c>
      <c r="G3420">
        <v>731.94</v>
      </c>
      <c r="H3420">
        <v>6</v>
      </c>
      <c r="I3420" t="s">
        <v>10682</v>
      </c>
      <c r="J3420">
        <v>0</v>
      </c>
      <c r="K3420">
        <v>0</v>
      </c>
      <c r="L3420" t="s">
        <v>10706</v>
      </c>
      <c r="M3420">
        <v>44337</v>
      </c>
      <c r="N3420" t="s">
        <v>10793</v>
      </c>
      <c r="O3420" t="s">
        <v>10782</v>
      </c>
      <c r="Q3420" t="s">
        <v>10783</v>
      </c>
      <c r="S3420" t="s">
        <v>10794</v>
      </c>
      <c r="T3420">
        <v>43102.457002314797</v>
      </c>
    </row>
    <row r="3421" spans="1:20" x14ac:dyDescent="0.25">
      <c r="A3421" t="s">
        <v>5214</v>
      </c>
      <c r="B3421" t="s">
        <v>16327</v>
      </c>
      <c r="C3421" t="s">
        <v>10751</v>
      </c>
      <c r="D3421" t="s">
        <v>10683</v>
      </c>
      <c r="E3421" t="s">
        <v>10836</v>
      </c>
      <c r="F3421">
        <v>30.59</v>
      </c>
      <c r="G3421">
        <v>183.54</v>
      </c>
      <c r="H3421">
        <v>6</v>
      </c>
      <c r="I3421" t="s">
        <v>10682</v>
      </c>
      <c r="J3421">
        <v>0</v>
      </c>
      <c r="K3421">
        <v>0</v>
      </c>
      <c r="L3421" t="s">
        <v>10883</v>
      </c>
      <c r="M3421">
        <v>44393</v>
      </c>
      <c r="N3421" t="s">
        <v>12800</v>
      </c>
      <c r="O3421" t="s">
        <v>10708</v>
      </c>
      <c r="Q3421" t="s">
        <v>10709</v>
      </c>
      <c r="S3421" t="s">
        <v>12801</v>
      </c>
      <c r="T3421">
        <v>43102.456979166702</v>
      </c>
    </row>
    <row r="3422" spans="1:20" x14ac:dyDescent="0.25">
      <c r="A3422" t="s">
        <v>5215</v>
      </c>
      <c r="B3422" t="s">
        <v>16328</v>
      </c>
      <c r="C3422" t="s">
        <v>10751</v>
      </c>
      <c r="D3422" t="s">
        <v>10683</v>
      </c>
      <c r="E3422" t="s">
        <v>10836</v>
      </c>
      <c r="F3422">
        <v>17.989999999999998</v>
      </c>
      <c r="G3422">
        <v>107.94</v>
      </c>
      <c r="H3422">
        <v>6</v>
      </c>
      <c r="I3422" t="s">
        <v>10682</v>
      </c>
      <c r="J3422">
        <v>0</v>
      </c>
      <c r="K3422">
        <v>0</v>
      </c>
      <c r="L3422" t="s">
        <v>10731</v>
      </c>
      <c r="M3422">
        <v>44406</v>
      </c>
      <c r="N3422" t="s">
        <v>11051</v>
      </c>
      <c r="O3422" t="s">
        <v>10708</v>
      </c>
      <c r="P3422" t="s">
        <v>10701</v>
      </c>
      <c r="Q3422" t="s">
        <v>10709</v>
      </c>
      <c r="R3422" t="s">
        <v>10702</v>
      </c>
      <c r="S3422" t="s">
        <v>11052</v>
      </c>
      <c r="T3422">
        <v>43102.456875000003</v>
      </c>
    </row>
    <row r="3423" spans="1:20" x14ac:dyDescent="0.25">
      <c r="A3423" t="s">
        <v>5216</v>
      </c>
      <c r="B3423" t="s">
        <v>16329</v>
      </c>
      <c r="C3423" t="s">
        <v>10751</v>
      </c>
      <c r="D3423" t="s">
        <v>10683</v>
      </c>
      <c r="E3423" t="s">
        <v>10836</v>
      </c>
      <c r="F3423">
        <v>35.99</v>
      </c>
      <c r="G3423">
        <v>215.94</v>
      </c>
      <c r="H3423">
        <v>6</v>
      </c>
      <c r="I3423" t="s">
        <v>10682</v>
      </c>
      <c r="J3423">
        <v>0</v>
      </c>
      <c r="K3423">
        <v>0</v>
      </c>
      <c r="L3423" t="s">
        <v>10918</v>
      </c>
      <c r="M3423">
        <v>44406</v>
      </c>
      <c r="N3423" t="s">
        <v>11051</v>
      </c>
      <c r="O3423" t="s">
        <v>10708</v>
      </c>
      <c r="P3423" t="s">
        <v>10701</v>
      </c>
      <c r="Q3423" t="s">
        <v>10709</v>
      </c>
      <c r="R3423" t="s">
        <v>10702</v>
      </c>
      <c r="S3423" t="s">
        <v>11052</v>
      </c>
      <c r="T3423">
        <v>43102.456967592603</v>
      </c>
    </row>
    <row r="3424" spans="1:20" x14ac:dyDescent="0.25">
      <c r="A3424" t="s">
        <v>16330</v>
      </c>
      <c r="B3424" t="s">
        <v>16331</v>
      </c>
      <c r="C3424" t="s">
        <v>10751</v>
      </c>
      <c r="D3424" t="s">
        <v>10683</v>
      </c>
      <c r="E3424" t="s">
        <v>10693</v>
      </c>
      <c r="F3424">
        <v>55.99</v>
      </c>
      <c r="G3424">
        <v>335.94</v>
      </c>
      <c r="H3424">
        <v>6</v>
      </c>
      <c r="I3424" t="s">
        <v>10682</v>
      </c>
      <c r="J3424">
        <v>0</v>
      </c>
      <c r="K3424">
        <v>0</v>
      </c>
      <c r="L3424" t="s">
        <v>10868</v>
      </c>
      <c r="M3424">
        <v>44400</v>
      </c>
      <c r="N3424" t="s">
        <v>16332</v>
      </c>
      <c r="S3424" t="s">
        <v>16333</v>
      </c>
      <c r="T3424">
        <v>43102.456990740699</v>
      </c>
    </row>
    <row r="3425" spans="1:20" x14ac:dyDescent="0.25">
      <c r="A3425" t="s">
        <v>5217</v>
      </c>
      <c r="B3425" t="s">
        <v>16334</v>
      </c>
      <c r="C3425" t="s">
        <v>10751</v>
      </c>
      <c r="D3425" t="s">
        <v>10683</v>
      </c>
      <c r="E3425" t="s">
        <v>10836</v>
      </c>
      <c r="F3425">
        <v>7.79</v>
      </c>
      <c r="G3425">
        <v>93.48</v>
      </c>
      <c r="H3425">
        <v>12</v>
      </c>
      <c r="I3425" t="s">
        <v>10682</v>
      </c>
      <c r="J3425">
        <v>0</v>
      </c>
      <c r="K3425">
        <v>0</v>
      </c>
      <c r="L3425" t="s">
        <v>10788</v>
      </c>
      <c r="M3425">
        <v>44406</v>
      </c>
      <c r="N3425" t="s">
        <v>10686</v>
      </c>
      <c r="O3425" t="s">
        <v>10687</v>
      </c>
      <c r="Q3425" t="s">
        <v>10688</v>
      </c>
      <c r="S3425" t="s">
        <v>10689</v>
      </c>
      <c r="T3425">
        <v>43102.456921296303</v>
      </c>
    </row>
    <row r="3426" spans="1:20" x14ac:dyDescent="0.25">
      <c r="A3426" t="s">
        <v>5218</v>
      </c>
      <c r="B3426" t="s">
        <v>16335</v>
      </c>
      <c r="C3426" t="s">
        <v>10751</v>
      </c>
      <c r="D3426" t="s">
        <v>10683</v>
      </c>
      <c r="E3426" t="s">
        <v>10836</v>
      </c>
      <c r="F3426">
        <v>7.79</v>
      </c>
      <c r="G3426">
        <v>93.48</v>
      </c>
      <c r="H3426">
        <v>12</v>
      </c>
      <c r="I3426" t="s">
        <v>10682</v>
      </c>
      <c r="J3426">
        <v>0</v>
      </c>
      <c r="K3426">
        <v>0</v>
      </c>
      <c r="L3426" t="s">
        <v>10788</v>
      </c>
      <c r="M3426">
        <v>44406</v>
      </c>
      <c r="N3426" t="s">
        <v>10686</v>
      </c>
      <c r="O3426" t="s">
        <v>10687</v>
      </c>
      <c r="Q3426" t="s">
        <v>10688</v>
      </c>
      <c r="S3426" t="s">
        <v>10689</v>
      </c>
      <c r="T3426">
        <v>43102.456921296303</v>
      </c>
    </row>
    <row r="3427" spans="1:20" x14ac:dyDescent="0.25">
      <c r="A3427" t="s">
        <v>5219</v>
      </c>
      <c r="B3427" t="s">
        <v>16336</v>
      </c>
      <c r="C3427" t="s">
        <v>10751</v>
      </c>
      <c r="D3427" t="s">
        <v>10683</v>
      </c>
      <c r="E3427" t="s">
        <v>10836</v>
      </c>
      <c r="F3427">
        <v>7.79</v>
      </c>
      <c r="G3427">
        <v>93.48</v>
      </c>
      <c r="H3427">
        <v>12</v>
      </c>
      <c r="I3427" t="s">
        <v>10682</v>
      </c>
      <c r="J3427">
        <v>0</v>
      </c>
      <c r="K3427">
        <v>0</v>
      </c>
      <c r="L3427" t="s">
        <v>10788</v>
      </c>
      <c r="M3427">
        <v>44406</v>
      </c>
      <c r="N3427" t="s">
        <v>10686</v>
      </c>
      <c r="O3427" t="s">
        <v>10687</v>
      </c>
      <c r="Q3427" t="s">
        <v>10688</v>
      </c>
      <c r="S3427" t="s">
        <v>10689</v>
      </c>
      <c r="T3427">
        <v>43102.456921296303</v>
      </c>
    </row>
    <row r="3428" spans="1:20" x14ac:dyDescent="0.25">
      <c r="A3428" t="s">
        <v>5220</v>
      </c>
      <c r="B3428" t="s">
        <v>16337</v>
      </c>
      <c r="C3428" t="s">
        <v>10681</v>
      </c>
      <c r="D3428" t="s">
        <v>10683</v>
      </c>
      <c r="E3428" t="s">
        <v>10685</v>
      </c>
      <c r="F3428">
        <v>39.99</v>
      </c>
      <c r="G3428">
        <v>239.94</v>
      </c>
      <c r="H3428">
        <v>6</v>
      </c>
      <c r="I3428" t="s">
        <v>10682</v>
      </c>
      <c r="J3428">
        <v>0</v>
      </c>
      <c r="K3428">
        <v>0</v>
      </c>
      <c r="L3428" t="s">
        <v>11301</v>
      </c>
      <c r="M3428">
        <v>44410</v>
      </c>
      <c r="N3428" t="s">
        <v>12282</v>
      </c>
      <c r="O3428" t="s">
        <v>10687</v>
      </c>
      <c r="Q3428" t="s">
        <v>10688</v>
      </c>
      <c r="S3428" t="s">
        <v>12283</v>
      </c>
      <c r="T3428">
        <v>43102.456875000003</v>
      </c>
    </row>
    <row r="3429" spans="1:20" x14ac:dyDescent="0.25">
      <c r="A3429" t="s">
        <v>5221</v>
      </c>
      <c r="B3429" t="s">
        <v>16338</v>
      </c>
      <c r="C3429" t="s">
        <v>10681</v>
      </c>
      <c r="D3429" t="s">
        <v>10683</v>
      </c>
      <c r="E3429" t="s">
        <v>10685</v>
      </c>
      <c r="F3429">
        <v>36.99</v>
      </c>
      <c r="G3429">
        <v>221.94</v>
      </c>
      <c r="H3429">
        <v>6</v>
      </c>
      <c r="I3429" t="s">
        <v>10682</v>
      </c>
      <c r="J3429">
        <v>0</v>
      </c>
      <c r="K3429">
        <v>0</v>
      </c>
      <c r="L3429" t="s">
        <v>10731</v>
      </c>
      <c r="M3429">
        <v>44397</v>
      </c>
      <c r="N3429" t="s">
        <v>16103</v>
      </c>
      <c r="O3429" t="s">
        <v>10708</v>
      </c>
      <c r="Q3429" t="s">
        <v>10709</v>
      </c>
      <c r="S3429" t="s">
        <v>16104</v>
      </c>
      <c r="T3429">
        <v>43102.456875000003</v>
      </c>
    </row>
    <row r="3430" spans="1:20" x14ac:dyDescent="0.25">
      <c r="A3430" t="s">
        <v>5222</v>
      </c>
      <c r="B3430" t="s">
        <v>16339</v>
      </c>
      <c r="C3430" t="s">
        <v>10751</v>
      </c>
      <c r="D3430" t="s">
        <v>10683</v>
      </c>
      <c r="E3430" t="s">
        <v>10693</v>
      </c>
      <c r="F3430">
        <v>19.190000000000001</v>
      </c>
      <c r="G3430">
        <v>115.14</v>
      </c>
      <c r="H3430">
        <v>6</v>
      </c>
      <c r="I3430" t="s">
        <v>10682</v>
      </c>
      <c r="J3430">
        <v>8</v>
      </c>
      <c r="K3430">
        <v>0</v>
      </c>
      <c r="L3430" t="s">
        <v>11451</v>
      </c>
      <c r="M3430">
        <v>44397</v>
      </c>
      <c r="N3430" t="s">
        <v>10837</v>
      </c>
      <c r="O3430" t="s">
        <v>10701</v>
      </c>
      <c r="Q3430" t="s">
        <v>10702</v>
      </c>
      <c r="S3430" t="s">
        <v>10838</v>
      </c>
      <c r="T3430">
        <v>43102.456875000003</v>
      </c>
    </row>
    <row r="3431" spans="1:20" x14ac:dyDescent="0.25">
      <c r="A3431" t="s">
        <v>16340</v>
      </c>
      <c r="B3431" t="s">
        <v>16341</v>
      </c>
      <c r="C3431" t="s">
        <v>10751</v>
      </c>
      <c r="D3431" t="s">
        <v>10683</v>
      </c>
      <c r="E3431" t="s">
        <v>10753</v>
      </c>
      <c r="F3431">
        <v>8.99</v>
      </c>
      <c r="G3431">
        <v>53.94</v>
      </c>
      <c r="H3431">
        <v>6</v>
      </c>
      <c r="I3431" t="s">
        <v>10682</v>
      </c>
      <c r="J3431">
        <v>0</v>
      </c>
      <c r="K3431">
        <v>0</v>
      </c>
      <c r="L3431" t="s">
        <v>10944</v>
      </c>
      <c r="M3431">
        <v>44397</v>
      </c>
      <c r="N3431" t="s">
        <v>10837</v>
      </c>
      <c r="O3431" t="s">
        <v>10701</v>
      </c>
      <c r="Q3431" t="s">
        <v>10702</v>
      </c>
      <c r="S3431" t="s">
        <v>10838</v>
      </c>
      <c r="T3431">
        <v>43102.456921296303</v>
      </c>
    </row>
    <row r="3432" spans="1:20" x14ac:dyDescent="0.25">
      <c r="A3432" t="s">
        <v>5223</v>
      </c>
      <c r="B3432" t="s">
        <v>16342</v>
      </c>
      <c r="C3432" t="s">
        <v>10751</v>
      </c>
      <c r="D3432" t="s">
        <v>10683</v>
      </c>
      <c r="E3432" t="s">
        <v>10836</v>
      </c>
      <c r="F3432">
        <v>10.79</v>
      </c>
      <c r="G3432">
        <v>129.47999999999999</v>
      </c>
      <c r="H3432">
        <v>12</v>
      </c>
      <c r="I3432" t="s">
        <v>10682</v>
      </c>
      <c r="J3432">
        <v>0</v>
      </c>
      <c r="K3432">
        <v>0</v>
      </c>
      <c r="L3432" t="s">
        <v>10745</v>
      </c>
      <c r="M3432">
        <v>44397</v>
      </c>
      <c r="N3432" t="s">
        <v>10700</v>
      </c>
      <c r="O3432" t="s">
        <v>10701</v>
      </c>
      <c r="Q3432" t="s">
        <v>10702</v>
      </c>
      <c r="S3432" t="s">
        <v>10703</v>
      </c>
      <c r="T3432">
        <v>43102.456898148099</v>
      </c>
    </row>
    <row r="3433" spans="1:20" x14ac:dyDescent="0.25">
      <c r="A3433" t="s">
        <v>5224</v>
      </c>
      <c r="B3433" t="s">
        <v>16343</v>
      </c>
      <c r="C3433" t="s">
        <v>10681</v>
      </c>
      <c r="D3433" t="s">
        <v>10683</v>
      </c>
      <c r="E3433" t="s">
        <v>10685</v>
      </c>
      <c r="F3433">
        <v>49.99</v>
      </c>
      <c r="G3433">
        <v>299.94</v>
      </c>
      <c r="H3433">
        <v>6</v>
      </c>
      <c r="I3433" t="s">
        <v>10682</v>
      </c>
      <c r="J3433">
        <v>0</v>
      </c>
      <c r="K3433">
        <v>0</v>
      </c>
      <c r="L3433" t="s">
        <v>10731</v>
      </c>
      <c r="M3433">
        <v>44397</v>
      </c>
      <c r="N3433" t="s">
        <v>10700</v>
      </c>
      <c r="O3433" t="s">
        <v>10701</v>
      </c>
      <c r="Q3433" t="s">
        <v>10702</v>
      </c>
      <c r="S3433" t="s">
        <v>10703</v>
      </c>
      <c r="T3433">
        <v>43102.456875000003</v>
      </c>
    </row>
    <row r="3434" spans="1:20" x14ac:dyDescent="0.25">
      <c r="A3434" t="s">
        <v>5225</v>
      </c>
      <c r="B3434" t="s">
        <v>16344</v>
      </c>
      <c r="C3434" t="s">
        <v>10681</v>
      </c>
      <c r="D3434" t="s">
        <v>10683</v>
      </c>
      <c r="E3434" t="s">
        <v>10685</v>
      </c>
      <c r="F3434">
        <v>69.989999999999995</v>
      </c>
      <c r="G3434">
        <v>419.94</v>
      </c>
      <c r="H3434">
        <v>6</v>
      </c>
      <c r="I3434" t="s">
        <v>10682</v>
      </c>
      <c r="J3434">
        <v>0</v>
      </c>
      <c r="K3434">
        <v>0</v>
      </c>
      <c r="L3434" t="s">
        <v>10731</v>
      </c>
      <c r="M3434">
        <v>44398</v>
      </c>
      <c r="N3434" t="s">
        <v>10781</v>
      </c>
      <c r="O3434" t="s">
        <v>10782</v>
      </c>
      <c r="Q3434" t="s">
        <v>10783</v>
      </c>
      <c r="S3434" t="s">
        <v>10784</v>
      </c>
      <c r="T3434">
        <v>43102.456875000003</v>
      </c>
    </row>
    <row r="3435" spans="1:20" x14ac:dyDescent="0.25">
      <c r="A3435" t="s">
        <v>16345</v>
      </c>
      <c r="B3435" t="s">
        <v>16346</v>
      </c>
      <c r="C3435" t="s">
        <v>10691</v>
      </c>
      <c r="D3435" t="s">
        <v>10752</v>
      </c>
      <c r="E3435" t="s">
        <v>10693</v>
      </c>
      <c r="F3435">
        <v>49.99</v>
      </c>
      <c r="G3435">
        <v>149.97</v>
      </c>
      <c r="H3435">
        <v>3</v>
      </c>
      <c r="I3435" t="s">
        <v>10682</v>
      </c>
      <c r="J3435">
        <v>0</v>
      </c>
      <c r="K3435">
        <v>0</v>
      </c>
      <c r="L3435" t="s">
        <v>10883</v>
      </c>
      <c r="M3435">
        <v>44435</v>
      </c>
      <c r="N3435" t="s">
        <v>12413</v>
      </c>
      <c r="O3435" t="s">
        <v>10747</v>
      </c>
      <c r="Q3435" t="s">
        <v>10748</v>
      </c>
      <c r="S3435" t="s">
        <v>12414</v>
      </c>
      <c r="T3435">
        <v>43102.456979166702</v>
      </c>
    </row>
    <row r="3436" spans="1:20" x14ac:dyDescent="0.25">
      <c r="A3436" t="s">
        <v>5226</v>
      </c>
      <c r="B3436" t="s">
        <v>16347</v>
      </c>
      <c r="C3436" t="s">
        <v>10751</v>
      </c>
      <c r="D3436" t="s">
        <v>10683</v>
      </c>
      <c r="E3436" t="s">
        <v>10836</v>
      </c>
      <c r="F3436">
        <v>13.19</v>
      </c>
      <c r="G3436">
        <v>158.28</v>
      </c>
      <c r="H3436">
        <v>12</v>
      </c>
      <c r="I3436" t="s">
        <v>10682</v>
      </c>
      <c r="J3436">
        <v>0</v>
      </c>
      <c r="K3436">
        <v>0</v>
      </c>
      <c r="L3436" t="s">
        <v>10788</v>
      </c>
      <c r="M3436">
        <v>44398</v>
      </c>
      <c r="N3436" t="s">
        <v>11321</v>
      </c>
      <c r="O3436" t="s">
        <v>10701</v>
      </c>
      <c r="Q3436" t="s">
        <v>10702</v>
      </c>
      <c r="S3436" t="s">
        <v>11322</v>
      </c>
      <c r="T3436">
        <v>43102.456921296303</v>
      </c>
    </row>
    <row r="3437" spans="1:20" x14ac:dyDescent="0.25">
      <c r="A3437" t="s">
        <v>5227</v>
      </c>
      <c r="B3437" t="s">
        <v>16348</v>
      </c>
      <c r="C3437" t="s">
        <v>10751</v>
      </c>
      <c r="D3437" t="s">
        <v>10683</v>
      </c>
      <c r="E3437" t="s">
        <v>10836</v>
      </c>
      <c r="F3437">
        <v>19.190000000000001</v>
      </c>
      <c r="G3437">
        <v>115.14</v>
      </c>
      <c r="H3437">
        <v>6</v>
      </c>
      <c r="I3437" t="s">
        <v>10682</v>
      </c>
      <c r="J3437">
        <v>0</v>
      </c>
      <c r="K3437">
        <v>0</v>
      </c>
      <c r="L3437" t="s">
        <v>11042</v>
      </c>
      <c r="M3437">
        <v>44398</v>
      </c>
      <c r="N3437" t="s">
        <v>11489</v>
      </c>
      <c r="O3437" t="s">
        <v>10701</v>
      </c>
      <c r="Q3437" t="s">
        <v>10702</v>
      </c>
      <c r="S3437" t="s">
        <v>11490</v>
      </c>
      <c r="T3437">
        <v>43102.457013888903</v>
      </c>
    </row>
    <row r="3438" spans="1:20" x14ac:dyDescent="0.25">
      <c r="A3438" t="s">
        <v>16349</v>
      </c>
      <c r="B3438" t="s">
        <v>16350</v>
      </c>
      <c r="C3438" t="s">
        <v>10751</v>
      </c>
      <c r="D3438" t="s">
        <v>10683</v>
      </c>
      <c r="E3438" t="s">
        <v>10693</v>
      </c>
      <c r="F3438">
        <v>17.39</v>
      </c>
      <c r="G3438">
        <v>104.34</v>
      </c>
      <c r="H3438">
        <v>6</v>
      </c>
      <c r="I3438" t="s">
        <v>10682</v>
      </c>
      <c r="J3438">
        <v>0</v>
      </c>
      <c r="K3438">
        <v>0</v>
      </c>
      <c r="L3438" t="s">
        <v>10918</v>
      </c>
      <c r="N3438" t="s">
        <v>16332</v>
      </c>
      <c r="S3438" t="s">
        <v>16333</v>
      </c>
      <c r="T3438">
        <v>43102.456967592603</v>
      </c>
    </row>
    <row r="3439" spans="1:20" x14ac:dyDescent="0.25">
      <c r="A3439" t="s">
        <v>16351</v>
      </c>
      <c r="B3439" t="s">
        <v>16352</v>
      </c>
      <c r="C3439" t="s">
        <v>10691</v>
      </c>
      <c r="D3439" t="s">
        <v>10752</v>
      </c>
      <c r="E3439" t="s">
        <v>10693</v>
      </c>
      <c r="F3439">
        <v>21.99</v>
      </c>
      <c r="G3439">
        <v>131.94</v>
      </c>
      <c r="H3439">
        <v>6</v>
      </c>
      <c r="I3439" t="s">
        <v>10682</v>
      </c>
      <c r="J3439">
        <v>0</v>
      </c>
      <c r="K3439">
        <v>0</v>
      </c>
      <c r="L3439" t="s">
        <v>10758</v>
      </c>
      <c r="N3439" t="s">
        <v>10837</v>
      </c>
      <c r="O3439" t="s">
        <v>10701</v>
      </c>
      <c r="Q3439" t="s">
        <v>10702</v>
      </c>
      <c r="S3439" t="s">
        <v>10838</v>
      </c>
      <c r="T3439">
        <v>43109.404224537</v>
      </c>
    </row>
    <row r="3440" spans="1:20" x14ac:dyDescent="0.25">
      <c r="A3440" t="s">
        <v>5228</v>
      </c>
      <c r="B3440" t="s">
        <v>16353</v>
      </c>
      <c r="C3440" t="s">
        <v>10681</v>
      </c>
      <c r="D3440" t="s">
        <v>10683</v>
      </c>
      <c r="E3440" t="s">
        <v>10685</v>
      </c>
      <c r="F3440">
        <v>52.99</v>
      </c>
      <c r="G3440">
        <v>317.94</v>
      </c>
      <c r="H3440">
        <v>6</v>
      </c>
      <c r="I3440" t="s">
        <v>10682</v>
      </c>
      <c r="J3440">
        <v>0</v>
      </c>
      <c r="K3440">
        <v>0</v>
      </c>
      <c r="L3440" t="s">
        <v>11406</v>
      </c>
      <c r="M3440">
        <v>44399</v>
      </c>
      <c r="N3440" t="s">
        <v>16029</v>
      </c>
      <c r="O3440" t="s">
        <v>10687</v>
      </c>
      <c r="Q3440" t="s">
        <v>10688</v>
      </c>
      <c r="S3440" t="s">
        <v>16030</v>
      </c>
      <c r="T3440">
        <v>43102.456979166702</v>
      </c>
    </row>
    <row r="3441" spans="1:20" x14ac:dyDescent="0.25">
      <c r="A3441" t="s">
        <v>5229</v>
      </c>
      <c r="B3441" t="s">
        <v>16354</v>
      </c>
      <c r="C3441" t="s">
        <v>10681</v>
      </c>
      <c r="D3441" t="s">
        <v>10683</v>
      </c>
      <c r="E3441" t="s">
        <v>10685</v>
      </c>
      <c r="F3441">
        <v>39.99</v>
      </c>
      <c r="G3441">
        <v>239.94</v>
      </c>
      <c r="H3441">
        <v>6</v>
      </c>
      <c r="I3441" t="s">
        <v>10682</v>
      </c>
      <c r="J3441">
        <v>0</v>
      </c>
      <c r="K3441">
        <v>0</v>
      </c>
      <c r="L3441" t="s">
        <v>10731</v>
      </c>
      <c r="M3441">
        <v>44398</v>
      </c>
      <c r="N3441" t="s">
        <v>15889</v>
      </c>
      <c r="O3441" t="s">
        <v>10762</v>
      </c>
      <c r="Q3441" t="s">
        <v>10763</v>
      </c>
      <c r="S3441" t="s">
        <v>15890</v>
      </c>
      <c r="T3441">
        <v>43102.456875000003</v>
      </c>
    </row>
    <row r="3442" spans="1:20" x14ac:dyDescent="0.25">
      <c r="A3442" t="s">
        <v>5230</v>
      </c>
      <c r="B3442" t="s">
        <v>16355</v>
      </c>
      <c r="C3442" t="s">
        <v>10681</v>
      </c>
      <c r="D3442" t="s">
        <v>10683</v>
      </c>
      <c r="E3442" t="s">
        <v>10685</v>
      </c>
      <c r="F3442">
        <v>72.989999999999995</v>
      </c>
      <c r="G3442">
        <v>437.94</v>
      </c>
      <c r="H3442">
        <v>6</v>
      </c>
      <c r="I3442" t="s">
        <v>10682</v>
      </c>
      <c r="J3442">
        <v>0</v>
      </c>
      <c r="K3442">
        <v>0</v>
      </c>
      <c r="L3442" t="s">
        <v>11406</v>
      </c>
      <c r="M3442">
        <v>44399</v>
      </c>
      <c r="N3442" t="s">
        <v>14397</v>
      </c>
      <c r="O3442" t="s">
        <v>10708</v>
      </c>
      <c r="Q3442" t="s">
        <v>10709</v>
      </c>
      <c r="S3442" t="s">
        <v>14398</v>
      </c>
      <c r="T3442">
        <v>43102.456979166702</v>
      </c>
    </row>
    <row r="3443" spans="1:20" x14ac:dyDescent="0.25">
      <c r="A3443" t="s">
        <v>8931</v>
      </c>
      <c r="B3443" t="s">
        <v>16356</v>
      </c>
      <c r="C3443" t="s">
        <v>10691</v>
      </c>
      <c r="D3443" t="s">
        <v>10683</v>
      </c>
      <c r="E3443" t="s">
        <v>10693</v>
      </c>
      <c r="F3443">
        <v>6.59</v>
      </c>
      <c r="G3443">
        <v>79.08</v>
      </c>
      <c r="H3443">
        <v>12</v>
      </c>
      <c r="I3443" t="s">
        <v>10682</v>
      </c>
      <c r="J3443">
        <v>0</v>
      </c>
      <c r="K3443">
        <v>0</v>
      </c>
      <c r="L3443" t="s">
        <v>11628</v>
      </c>
      <c r="M3443">
        <v>44399</v>
      </c>
      <c r="N3443" t="s">
        <v>10746</v>
      </c>
      <c r="O3443" t="s">
        <v>10747</v>
      </c>
      <c r="Q3443" t="s">
        <v>10748</v>
      </c>
      <c r="S3443" t="s">
        <v>10749</v>
      </c>
      <c r="T3443">
        <v>43102.456909722197</v>
      </c>
    </row>
    <row r="3444" spans="1:20" x14ac:dyDescent="0.25">
      <c r="A3444" t="s">
        <v>5231</v>
      </c>
      <c r="B3444" t="s">
        <v>16357</v>
      </c>
      <c r="C3444" t="s">
        <v>10751</v>
      </c>
      <c r="D3444" t="s">
        <v>10683</v>
      </c>
      <c r="E3444" t="s">
        <v>10685</v>
      </c>
      <c r="F3444">
        <v>64.989999999999995</v>
      </c>
      <c r="G3444">
        <v>389.94</v>
      </c>
      <c r="H3444">
        <v>6</v>
      </c>
      <c r="I3444" t="s">
        <v>10682</v>
      </c>
      <c r="J3444">
        <v>0</v>
      </c>
      <c r="K3444">
        <v>0</v>
      </c>
      <c r="L3444" t="s">
        <v>10692</v>
      </c>
      <c r="M3444">
        <v>44399</v>
      </c>
      <c r="N3444" t="s">
        <v>12413</v>
      </c>
      <c r="O3444" t="s">
        <v>10747</v>
      </c>
      <c r="Q3444" t="s">
        <v>10748</v>
      </c>
      <c r="S3444" t="s">
        <v>12414</v>
      </c>
      <c r="T3444">
        <v>43102.456956018497</v>
      </c>
    </row>
    <row r="3445" spans="1:20" x14ac:dyDescent="0.25">
      <c r="A3445" t="s">
        <v>5232</v>
      </c>
      <c r="B3445" t="s">
        <v>16358</v>
      </c>
      <c r="C3445" t="s">
        <v>10681</v>
      </c>
      <c r="D3445" t="s">
        <v>10683</v>
      </c>
      <c r="E3445" t="s">
        <v>10685</v>
      </c>
      <c r="F3445">
        <v>39.99</v>
      </c>
      <c r="G3445">
        <v>239.94</v>
      </c>
      <c r="H3445">
        <v>6</v>
      </c>
      <c r="I3445" t="s">
        <v>10682</v>
      </c>
      <c r="J3445">
        <v>0</v>
      </c>
      <c r="K3445">
        <v>0</v>
      </c>
      <c r="L3445" t="s">
        <v>10731</v>
      </c>
      <c r="M3445">
        <v>44400</v>
      </c>
      <c r="N3445" t="s">
        <v>10874</v>
      </c>
      <c r="O3445" t="s">
        <v>10701</v>
      </c>
      <c r="P3445" t="s">
        <v>10708</v>
      </c>
      <c r="Q3445" t="s">
        <v>10702</v>
      </c>
      <c r="R3445" t="s">
        <v>10709</v>
      </c>
      <c r="S3445" t="s">
        <v>10875</v>
      </c>
      <c r="T3445">
        <v>43102.456875000003</v>
      </c>
    </row>
    <row r="3446" spans="1:20" x14ac:dyDescent="0.25">
      <c r="A3446" t="s">
        <v>5233</v>
      </c>
      <c r="B3446" t="s">
        <v>16359</v>
      </c>
      <c r="C3446" t="s">
        <v>10751</v>
      </c>
      <c r="D3446" t="s">
        <v>10683</v>
      </c>
      <c r="E3446" t="s">
        <v>10836</v>
      </c>
      <c r="F3446">
        <v>23.99</v>
      </c>
      <c r="G3446">
        <v>143.94</v>
      </c>
      <c r="H3446">
        <v>6</v>
      </c>
      <c r="I3446" t="s">
        <v>10682</v>
      </c>
      <c r="J3446">
        <v>0</v>
      </c>
      <c r="K3446">
        <v>0</v>
      </c>
      <c r="L3446" t="s">
        <v>11406</v>
      </c>
      <c r="M3446">
        <v>44400</v>
      </c>
      <c r="N3446" t="s">
        <v>10874</v>
      </c>
      <c r="O3446" t="s">
        <v>10701</v>
      </c>
      <c r="P3446" t="s">
        <v>10708</v>
      </c>
      <c r="Q3446" t="s">
        <v>10702</v>
      </c>
      <c r="R3446" t="s">
        <v>10709</v>
      </c>
      <c r="S3446" t="s">
        <v>10875</v>
      </c>
      <c r="T3446">
        <v>43102.456979166702</v>
      </c>
    </row>
    <row r="3447" spans="1:20" x14ac:dyDescent="0.25">
      <c r="A3447" t="s">
        <v>5234</v>
      </c>
      <c r="B3447" t="s">
        <v>16360</v>
      </c>
      <c r="C3447" t="s">
        <v>10681</v>
      </c>
      <c r="D3447" t="s">
        <v>10683</v>
      </c>
      <c r="E3447" t="s">
        <v>10685</v>
      </c>
      <c r="F3447">
        <v>34.99</v>
      </c>
      <c r="G3447">
        <v>209.94</v>
      </c>
      <c r="H3447">
        <v>6</v>
      </c>
      <c r="I3447" t="s">
        <v>10682</v>
      </c>
      <c r="J3447">
        <v>0</v>
      </c>
      <c r="K3447">
        <v>0</v>
      </c>
      <c r="L3447" t="s">
        <v>10883</v>
      </c>
      <c r="M3447">
        <v>44400</v>
      </c>
      <c r="N3447" t="s">
        <v>10770</v>
      </c>
      <c r="S3447" t="s">
        <v>10771</v>
      </c>
      <c r="T3447">
        <v>43102.456979166702</v>
      </c>
    </row>
    <row r="3448" spans="1:20" x14ac:dyDescent="0.25">
      <c r="A3448" t="s">
        <v>5235</v>
      </c>
      <c r="B3448" t="s">
        <v>16361</v>
      </c>
      <c r="C3448" t="s">
        <v>10751</v>
      </c>
      <c r="D3448" t="s">
        <v>10683</v>
      </c>
      <c r="E3448" t="s">
        <v>10836</v>
      </c>
      <c r="F3448">
        <v>20.99</v>
      </c>
      <c r="G3448">
        <v>125.94</v>
      </c>
      <c r="H3448">
        <v>6</v>
      </c>
      <c r="I3448" t="s">
        <v>10682</v>
      </c>
      <c r="J3448">
        <v>0</v>
      </c>
      <c r="K3448">
        <v>0</v>
      </c>
      <c r="L3448" t="s">
        <v>10731</v>
      </c>
      <c r="M3448">
        <v>44400</v>
      </c>
      <c r="N3448" t="s">
        <v>11359</v>
      </c>
      <c r="O3448" t="s">
        <v>10762</v>
      </c>
      <c r="P3448" t="s">
        <v>10701</v>
      </c>
      <c r="Q3448" t="s">
        <v>10763</v>
      </c>
      <c r="R3448" t="s">
        <v>10702</v>
      </c>
      <c r="S3448" t="s">
        <v>11360</v>
      </c>
      <c r="T3448">
        <v>43102.456875000003</v>
      </c>
    </row>
    <row r="3449" spans="1:20" x14ac:dyDescent="0.25">
      <c r="A3449" t="s">
        <v>5236</v>
      </c>
      <c r="B3449" t="s">
        <v>16362</v>
      </c>
      <c r="C3449" t="s">
        <v>10751</v>
      </c>
      <c r="D3449" t="s">
        <v>10683</v>
      </c>
      <c r="E3449" t="s">
        <v>10836</v>
      </c>
      <c r="F3449">
        <v>12.59</v>
      </c>
      <c r="G3449">
        <v>151.08000000000001</v>
      </c>
      <c r="H3449">
        <v>12</v>
      </c>
      <c r="I3449" t="s">
        <v>10682</v>
      </c>
      <c r="J3449">
        <v>0</v>
      </c>
      <c r="K3449">
        <v>0</v>
      </c>
      <c r="L3449" t="s">
        <v>10944</v>
      </c>
      <c r="M3449">
        <v>44400</v>
      </c>
      <c r="N3449" t="s">
        <v>10761</v>
      </c>
      <c r="O3449" t="s">
        <v>10762</v>
      </c>
      <c r="P3449" t="s">
        <v>10708</v>
      </c>
      <c r="Q3449" t="s">
        <v>10763</v>
      </c>
      <c r="R3449" t="s">
        <v>10709</v>
      </c>
      <c r="S3449" t="s">
        <v>10764</v>
      </c>
      <c r="T3449">
        <v>43102.456921296303</v>
      </c>
    </row>
    <row r="3450" spans="1:20" x14ac:dyDescent="0.25">
      <c r="A3450" t="s">
        <v>5237</v>
      </c>
      <c r="B3450" t="s">
        <v>16363</v>
      </c>
      <c r="C3450" t="s">
        <v>10751</v>
      </c>
      <c r="D3450" t="s">
        <v>10683</v>
      </c>
      <c r="E3450" t="s">
        <v>10836</v>
      </c>
      <c r="F3450">
        <v>20.99</v>
      </c>
      <c r="G3450">
        <v>125.94</v>
      </c>
      <c r="H3450">
        <v>6</v>
      </c>
      <c r="I3450" t="s">
        <v>10682</v>
      </c>
      <c r="J3450">
        <v>0</v>
      </c>
      <c r="K3450">
        <v>0</v>
      </c>
      <c r="L3450" t="s">
        <v>10706</v>
      </c>
      <c r="M3450">
        <v>44400</v>
      </c>
      <c r="N3450" t="s">
        <v>10793</v>
      </c>
      <c r="O3450" t="s">
        <v>10782</v>
      </c>
      <c r="Q3450" t="s">
        <v>10783</v>
      </c>
      <c r="S3450" t="s">
        <v>10794</v>
      </c>
      <c r="T3450">
        <v>43102.457002314797</v>
      </c>
    </row>
    <row r="3451" spans="1:20" x14ac:dyDescent="0.25">
      <c r="A3451" t="s">
        <v>5238</v>
      </c>
      <c r="B3451" t="s">
        <v>16364</v>
      </c>
      <c r="C3451" t="s">
        <v>10681</v>
      </c>
      <c r="D3451" t="s">
        <v>10683</v>
      </c>
      <c r="E3451" t="s">
        <v>10685</v>
      </c>
      <c r="F3451">
        <v>25.99</v>
      </c>
      <c r="G3451">
        <v>155.94</v>
      </c>
      <c r="H3451">
        <v>6</v>
      </c>
      <c r="I3451" t="s">
        <v>10682</v>
      </c>
      <c r="J3451">
        <v>0</v>
      </c>
      <c r="K3451">
        <v>0</v>
      </c>
      <c r="L3451" t="s">
        <v>10727</v>
      </c>
      <c r="M3451">
        <v>44400</v>
      </c>
      <c r="N3451" t="s">
        <v>10728</v>
      </c>
      <c r="O3451" t="s">
        <v>10701</v>
      </c>
      <c r="Q3451" t="s">
        <v>10702</v>
      </c>
      <c r="S3451" t="s">
        <v>10729</v>
      </c>
      <c r="T3451">
        <v>43102.456944444399</v>
      </c>
    </row>
    <row r="3452" spans="1:20" x14ac:dyDescent="0.25">
      <c r="A3452" t="s">
        <v>5239</v>
      </c>
      <c r="B3452" t="s">
        <v>16365</v>
      </c>
      <c r="C3452" t="s">
        <v>10751</v>
      </c>
      <c r="D3452" t="s">
        <v>10683</v>
      </c>
      <c r="E3452" t="s">
        <v>10693</v>
      </c>
      <c r="F3452">
        <v>12.59</v>
      </c>
      <c r="G3452">
        <v>75.540000000000006</v>
      </c>
      <c r="H3452">
        <v>6</v>
      </c>
      <c r="I3452" t="s">
        <v>10682</v>
      </c>
      <c r="J3452">
        <v>0</v>
      </c>
      <c r="K3452">
        <v>0</v>
      </c>
      <c r="L3452" t="s">
        <v>10862</v>
      </c>
      <c r="M3452">
        <v>44400</v>
      </c>
      <c r="N3452" t="s">
        <v>10728</v>
      </c>
      <c r="O3452" t="s">
        <v>10701</v>
      </c>
      <c r="Q3452" t="s">
        <v>10702</v>
      </c>
      <c r="S3452" t="s">
        <v>10729</v>
      </c>
      <c r="T3452">
        <v>43102.456909722197</v>
      </c>
    </row>
    <row r="3453" spans="1:20" x14ac:dyDescent="0.25">
      <c r="A3453" t="s">
        <v>16366</v>
      </c>
      <c r="B3453" t="s">
        <v>16367</v>
      </c>
      <c r="C3453" t="s">
        <v>10691</v>
      </c>
      <c r="D3453" t="s">
        <v>10752</v>
      </c>
      <c r="E3453" t="s">
        <v>10693</v>
      </c>
      <c r="F3453">
        <v>24.49</v>
      </c>
      <c r="G3453">
        <v>146.94</v>
      </c>
      <c r="H3453">
        <v>6</v>
      </c>
      <c r="I3453" t="s">
        <v>10682</v>
      </c>
      <c r="J3453">
        <v>0</v>
      </c>
      <c r="K3453">
        <v>0</v>
      </c>
      <c r="L3453" t="s">
        <v>10758</v>
      </c>
      <c r="N3453" t="s">
        <v>10700</v>
      </c>
      <c r="O3453" t="s">
        <v>10701</v>
      </c>
      <c r="Q3453" t="s">
        <v>10702</v>
      </c>
      <c r="S3453" t="s">
        <v>10703</v>
      </c>
      <c r="T3453">
        <v>43109.404224537</v>
      </c>
    </row>
    <row r="3454" spans="1:20" x14ac:dyDescent="0.25">
      <c r="A3454" t="s">
        <v>5240</v>
      </c>
      <c r="B3454" t="s">
        <v>16368</v>
      </c>
      <c r="C3454" t="s">
        <v>10681</v>
      </c>
      <c r="D3454" t="s">
        <v>10683</v>
      </c>
      <c r="E3454" t="s">
        <v>10685</v>
      </c>
      <c r="F3454">
        <v>32.99</v>
      </c>
      <c r="G3454">
        <v>197.94</v>
      </c>
      <c r="H3454">
        <v>6</v>
      </c>
      <c r="I3454" t="s">
        <v>10682</v>
      </c>
      <c r="J3454">
        <v>0</v>
      </c>
      <c r="K3454">
        <v>0</v>
      </c>
      <c r="L3454" t="s">
        <v>11502</v>
      </c>
      <c r="M3454">
        <v>44400</v>
      </c>
      <c r="N3454" t="s">
        <v>10803</v>
      </c>
      <c r="O3454" t="s">
        <v>10782</v>
      </c>
      <c r="Q3454" t="s">
        <v>10783</v>
      </c>
      <c r="S3454" t="s">
        <v>10804</v>
      </c>
      <c r="T3454">
        <v>43102.456921296303</v>
      </c>
    </row>
    <row r="3455" spans="1:20" x14ac:dyDescent="0.25">
      <c r="A3455" t="s">
        <v>5241</v>
      </c>
      <c r="B3455" t="s">
        <v>16369</v>
      </c>
      <c r="C3455" t="s">
        <v>10681</v>
      </c>
      <c r="D3455" t="s">
        <v>10683</v>
      </c>
      <c r="E3455" t="s">
        <v>10685</v>
      </c>
      <c r="F3455">
        <v>41.99</v>
      </c>
      <c r="G3455">
        <v>251.94</v>
      </c>
      <c r="H3455">
        <v>6</v>
      </c>
      <c r="I3455" t="s">
        <v>10682</v>
      </c>
      <c r="J3455">
        <v>0</v>
      </c>
      <c r="K3455">
        <v>0</v>
      </c>
      <c r="L3455" t="s">
        <v>10731</v>
      </c>
      <c r="M3455">
        <v>44400</v>
      </c>
      <c r="N3455" t="s">
        <v>16370</v>
      </c>
      <c r="O3455" t="s">
        <v>10708</v>
      </c>
      <c r="Q3455" t="s">
        <v>10709</v>
      </c>
      <c r="S3455" t="s">
        <v>16371</v>
      </c>
      <c r="T3455">
        <v>43102.456875000003</v>
      </c>
    </row>
    <row r="3456" spans="1:20" x14ac:dyDescent="0.25">
      <c r="A3456" t="s">
        <v>8932</v>
      </c>
      <c r="B3456" t="s">
        <v>16372</v>
      </c>
      <c r="C3456" t="s">
        <v>10691</v>
      </c>
      <c r="D3456" t="s">
        <v>10683</v>
      </c>
      <c r="E3456" t="s">
        <v>10693</v>
      </c>
      <c r="F3456">
        <v>26.99</v>
      </c>
      <c r="G3456">
        <v>161.94</v>
      </c>
      <c r="H3456">
        <v>6</v>
      </c>
      <c r="I3456" t="s">
        <v>10682</v>
      </c>
      <c r="J3456">
        <v>0</v>
      </c>
      <c r="K3456">
        <v>0</v>
      </c>
      <c r="L3456" t="s">
        <v>10868</v>
      </c>
      <c r="M3456">
        <v>44400</v>
      </c>
      <c r="N3456" t="s">
        <v>11359</v>
      </c>
      <c r="O3456" t="s">
        <v>10762</v>
      </c>
      <c r="P3456" t="s">
        <v>10701</v>
      </c>
      <c r="Q3456" t="s">
        <v>10763</v>
      </c>
      <c r="R3456" t="s">
        <v>10702</v>
      </c>
      <c r="S3456" t="s">
        <v>11360</v>
      </c>
      <c r="T3456">
        <v>43102.456990740699</v>
      </c>
    </row>
    <row r="3457" spans="1:20" x14ac:dyDescent="0.25">
      <c r="A3457" t="s">
        <v>16373</v>
      </c>
      <c r="B3457" t="s">
        <v>16374</v>
      </c>
      <c r="C3457" t="s">
        <v>10691</v>
      </c>
      <c r="D3457" t="s">
        <v>10683</v>
      </c>
      <c r="E3457" t="s">
        <v>10693</v>
      </c>
      <c r="F3457">
        <v>50.99</v>
      </c>
      <c r="G3457">
        <v>305.94</v>
      </c>
      <c r="H3457">
        <v>6</v>
      </c>
      <c r="I3457" t="s">
        <v>10682</v>
      </c>
      <c r="J3457">
        <v>4</v>
      </c>
      <c r="K3457">
        <v>0</v>
      </c>
      <c r="L3457" t="s">
        <v>16375</v>
      </c>
      <c r="M3457">
        <v>44400</v>
      </c>
      <c r="N3457" t="s">
        <v>11359</v>
      </c>
      <c r="O3457" t="s">
        <v>10762</v>
      </c>
      <c r="P3457" t="s">
        <v>10701</v>
      </c>
      <c r="Q3457" t="s">
        <v>10763</v>
      </c>
      <c r="R3457" t="s">
        <v>10702</v>
      </c>
      <c r="S3457" t="s">
        <v>11360</v>
      </c>
      <c r="T3457">
        <v>43102.457002314797</v>
      </c>
    </row>
    <row r="3458" spans="1:20" x14ac:dyDescent="0.25">
      <c r="A3458" t="s">
        <v>5242</v>
      </c>
      <c r="B3458" t="s">
        <v>16376</v>
      </c>
      <c r="C3458" t="s">
        <v>10681</v>
      </c>
      <c r="D3458" t="s">
        <v>10683</v>
      </c>
      <c r="E3458" t="s">
        <v>10685</v>
      </c>
      <c r="F3458">
        <v>39.99</v>
      </c>
      <c r="G3458">
        <v>239.94</v>
      </c>
      <c r="H3458">
        <v>6</v>
      </c>
      <c r="I3458" t="s">
        <v>10682</v>
      </c>
      <c r="J3458">
        <v>0</v>
      </c>
      <c r="K3458">
        <v>0</v>
      </c>
      <c r="L3458" t="s">
        <v>11506</v>
      </c>
      <c r="M3458">
        <v>44405</v>
      </c>
      <c r="N3458" t="s">
        <v>10991</v>
      </c>
      <c r="O3458" t="s">
        <v>10992</v>
      </c>
      <c r="Q3458" t="s">
        <v>10993</v>
      </c>
      <c r="S3458" t="s">
        <v>10994</v>
      </c>
      <c r="T3458">
        <v>43102.456898148099</v>
      </c>
    </row>
    <row r="3459" spans="1:20" x14ac:dyDescent="0.25">
      <c r="A3459" t="s">
        <v>5243</v>
      </c>
      <c r="B3459" t="s">
        <v>16377</v>
      </c>
      <c r="C3459" t="s">
        <v>10751</v>
      </c>
      <c r="D3459" t="s">
        <v>10683</v>
      </c>
      <c r="E3459" t="s">
        <v>10693</v>
      </c>
      <c r="F3459">
        <v>23.99</v>
      </c>
      <c r="G3459">
        <v>287.88</v>
      </c>
      <c r="H3459">
        <v>12</v>
      </c>
      <c r="I3459" t="s">
        <v>10682</v>
      </c>
      <c r="J3459">
        <v>7</v>
      </c>
      <c r="K3459">
        <v>0</v>
      </c>
      <c r="L3459" t="s">
        <v>10713</v>
      </c>
      <c r="M3459">
        <v>44405</v>
      </c>
      <c r="N3459" t="s">
        <v>14989</v>
      </c>
      <c r="O3459" t="s">
        <v>10687</v>
      </c>
      <c r="P3459" t="s">
        <v>10762</v>
      </c>
      <c r="Q3459" t="s">
        <v>10688</v>
      </c>
      <c r="R3459" t="s">
        <v>10763</v>
      </c>
      <c r="S3459" t="s">
        <v>14990</v>
      </c>
      <c r="T3459">
        <v>43102.456875000003</v>
      </c>
    </row>
    <row r="3460" spans="1:20" x14ac:dyDescent="0.25">
      <c r="A3460" t="s">
        <v>8933</v>
      </c>
      <c r="B3460" t="s">
        <v>16378</v>
      </c>
      <c r="C3460" t="s">
        <v>10751</v>
      </c>
      <c r="D3460" t="s">
        <v>10683</v>
      </c>
      <c r="E3460" t="s">
        <v>10836</v>
      </c>
      <c r="F3460">
        <v>35.99</v>
      </c>
      <c r="G3460">
        <v>215.94</v>
      </c>
      <c r="H3460">
        <v>6</v>
      </c>
      <c r="I3460" t="s">
        <v>10682</v>
      </c>
      <c r="J3460">
        <v>3</v>
      </c>
      <c r="K3460">
        <v>0</v>
      </c>
      <c r="L3460" t="s">
        <v>11406</v>
      </c>
      <c r="M3460">
        <v>44406</v>
      </c>
      <c r="N3460" t="s">
        <v>12197</v>
      </c>
      <c r="S3460" t="s">
        <v>12198</v>
      </c>
      <c r="T3460">
        <v>43102.456979166702</v>
      </c>
    </row>
    <row r="3461" spans="1:20" x14ac:dyDescent="0.25">
      <c r="A3461" t="s">
        <v>5244</v>
      </c>
      <c r="B3461" t="s">
        <v>16379</v>
      </c>
      <c r="C3461" t="s">
        <v>10681</v>
      </c>
      <c r="D3461" t="s">
        <v>10683</v>
      </c>
      <c r="E3461" t="s">
        <v>10685</v>
      </c>
      <c r="F3461">
        <v>20.99</v>
      </c>
      <c r="G3461">
        <v>125.94</v>
      </c>
      <c r="H3461">
        <v>6</v>
      </c>
      <c r="I3461" t="s">
        <v>10682</v>
      </c>
      <c r="J3461">
        <v>0</v>
      </c>
      <c r="K3461">
        <v>0</v>
      </c>
      <c r="L3461" t="s">
        <v>10713</v>
      </c>
      <c r="M3461">
        <v>44406</v>
      </c>
      <c r="N3461" t="s">
        <v>10686</v>
      </c>
      <c r="O3461" t="s">
        <v>10687</v>
      </c>
      <c r="Q3461" t="s">
        <v>10688</v>
      </c>
      <c r="S3461" t="s">
        <v>10689</v>
      </c>
      <c r="T3461">
        <v>43102.456875000003</v>
      </c>
    </row>
    <row r="3462" spans="1:20" x14ac:dyDescent="0.25">
      <c r="A3462" t="s">
        <v>5245</v>
      </c>
      <c r="B3462" t="s">
        <v>16380</v>
      </c>
      <c r="C3462" t="s">
        <v>10751</v>
      </c>
      <c r="D3462" t="s">
        <v>10752</v>
      </c>
      <c r="E3462" t="s">
        <v>10836</v>
      </c>
      <c r="F3462">
        <v>29.99</v>
      </c>
      <c r="G3462">
        <v>179.94</v>
      </c>
      <c r="H3462">
        <v>6</v>
      </c>
      <c r="I3462" t="s">
        <v>10682</v>
      </c>
      <c r="J3462">
        <v>6</v>
      </c>
      <c r="K3462">
        <v>0</v>
      </c>
      <c r="L3462" t="s">
        <v>10731</v>
      </c>
      <c r="M3462">
        <v>44447</v>
      </c>
      <c r="N3462" t="s">
        <v>16085</v>
      </c>
      <c r="O3462" t="s">
        <v>10775</v>
      </c>
      <c r="Q3462" t="s">
        <v>10776</v>
      </c>
      <c r="S3462" t="s">
        <v>16086</v>
      </c>
      <c r="T3462">
        <v>43102.456875000003</v>
      </c>
    </row>
    <row r="3463" spans="1:20" x14ac:dyDescent="0.25">
      <c r="A3463" t="s">
        <v>5246</v>
      </c>
      <c r="B3463" t="s">
        <v>16381</v>
      </c>
      <c r="C3463" t="s">
        <v>10751</v>
      </c>
      <c r="D3463" t="s">
        <v>10683</v>
      </c>
      <c r="E3463" t="s">
        <v>10836</v>
      </c>
      <c r="F3463">
        <v>41.99</v>
      </c>
      <c r="G3463">
        <v>251.94</v>
      </c>
      <c r="H3463">
        <v>6</v>
      </c>
      <c r="I3463" t="s">
        <v>10682</v>
      </c>
      <c r="J3463">
        <v>0</v>
      </c>
      <c r="K3463">
        <v>0</v>
      </c>
      <c r="L3463" t="s">
        <v>10740</v>
      </c>
      <c r="M3463">
        <v>44406</v>
      </c>
      <c r="N3463" t="s">
        <v>12413</v>
      </c>
      <c r="O3463" t="s">
        <v>10747</v>
      </c>
      <c r="Q3463" t="s">
        <v>10748</v>
      </c>
      <c r="S3463" t="s">
        <v>12414</v>
      </c>
      <c r="T3463">
        <v>43102.456886574102</v>
      </c>
    </row>
    <row r="3464" spans="1:20" x14ac:dyDescent="0.25">
      <c r="A3464" t="s">
        <v>5247</v>
      </c>
      <c r="B3464" t="s">
        <v>16382</v>
      </c>
      <c r="C3464" t="s">
        <v>10681</v>
      </c>
      <c r="D3464" t="s">
        <v>10683</v>
      </c>
      <c r="E3464" t="s">
        <v>10685</v>
      </c>
      <c r="F3464">
        <v>32.99</v>
      </c>
      <c r="G3464">
        <v>197.94</v>
      </c>
      <c r="H3464">
        <v>6</v>
      </c>
      <c r="I3464" t="s">
        <v>10682</v>
      </c>
      <c r="J3464">
        <v>0</v>
      </c>
      <c r="K3464">
        <v>0</v>
      </c>
      <c r="L3464" t="s">
        <v>10745</v>
      </c>
      <c r="M3464">
        <v>44406</v>
      </c>
      <c r="N3464" t="s">
        <v>13024</v>
      </c>
      <c r="O3464" t="s">
        <v>11717</v>
      </c>
      <c r="Q3464" t="s">
        <v>11718</v>
      </c>
      <c r="S3464" t="s">
        <v>13025</v>
      </c>
      <c r="T3464">
        <v>43102.456898148099</v>
      </c>
    </row>
    <row r="3465" spans="1:20" x14ac:dyDescent="0.25">
      <c r="A3465" t="s">
        <v>5248</v>
      </c>
      <c r="B3465" t="s">
        <v>16383</v>
      </c>
      <c r="C3465" t="s">
        <v>10681</v>
      </c>
      <c r="D3465" t="s">
        <v>10683</v>
      </c>
      <c r="E3465" t="s">
        <v>10685</v>
      </c>
      <c r="F3465">
        <v>44.99</v>
      </c>
      <c r="G3465">
        <v>269.94</v>
      </c>
      <c r="H3465">
        <v>6</v>
      </c>
      <c r="I3465" t="s">
        <v>10682</v>
      </c>
      <c r="J3465">
        <v>0</v>
      </c>
      <c r="K3465">
        <v>0</v>
      </c>
      <c r="L3465" t="s">
        <v>10868</v>
      </c>
      <c r="M3465">
        <v>44406</v>
      </c>
      <c r="N3465" t="s">
        <v>10718</v>
      </c>
      <c r="O3465" t="s">
        <v>10708</v>
      </c>
      <c r="Q3465" t="s">
        <v>10709</v>
      </c>
      <c r="S3465" t="s">
        <v>10719</v>
      </c>
      <c r="T3465">
        <v>43102.456990740699</v>
      </c>
    </row>
    <row r="3466" spans="1:20" x14ac:dyDescent="0.25">
      <c r="A3466" t="s">
        <v>8934</v>
      </c>
      <c r="B3466" t="s">
        <v>16384</v>
      </c>
      <c r="C3466" t="s">
        <v>10751</v>
      </c>
      <c r="D3466" t="s">
        <v>10683</v>
      </c>
      <c r="E3466" t="s">
        <v>10836</v>
      </c>
      <c r="F3466">
        <v>22.19</v>
      </c>
      <c r="G3466">
        <v>133.13999999999999</v>
      </c>
      <c r="H3466">
        <v>6</v>
      </c>
      <c r="I3466" t="s">
        <v>10682</v>
      </c>
      <c r="J3466">
        <v>0</v>
      </c>
      <c r="K3466">
        <v>0</v>
      </c>
      <c r="L3466" t="s">
        <v>10731</v>
      </c>
      <c r="M3466">
        <v>44406</v>
      </c>
      <c r="N3466" t="s">
        <v>12951</v>
      </c>
      <c r="S3466" t="s">
        <v>12952</v>
      </c>
      <c r="T3466">
        <v>43102.456875000003</v>
      </c>
    </row>
    <row r="3467" spans="1:20" x14ac:dyDescent="0.25">
      <c r="A3467" t="s">
        <v>5249</v>
      </c>
      <c r="B3467" t="s">
        <v>16385</v>
      </c>
      <c r="C3467" t="s">
        <v>10681</v>
      </c>
      <c r="D3467" t="s">
        <v>10683</v>
      </c>
      <c r="E3467" t="s">
        <v>10685</v>
      </c>
      <c r="F3467">
        <v>23.99</v>
      </c>
      <c r="G3467">
        <v>143.94</v>
      </c>
      <c r="H3467">
        <v>6</v>
      </c>
      <c r="I3467" t="s">
        <v>10682</v>
      </c>
      <c r="J3467">
        <v>0</v>
      </c>
      <c r="K3467">
        <v>0</v>
      </c>
      <c r="L3467" t="s">
        <v>10745</v>
      </c>
      <c r="M3467">
        <v>44406</v>
      </c>
      <c r="N3467" t="s">
        <v>11884</v>
      </c>
      <c r="O3467" t="s">
        <v>10701</v>
      </c>
      <c r="Q3467" t="s">
        <v>10702</v>
      </c>
      <c r="S3467" t="s">
        <v>11885</v>
      </c>
      <c r="T3467">
        <v>43102.456898148099</v>
      </c>
    </row>
    <row r="3468" spans="1:20" x14ac:dyDescent="0.25">
      <c r="A3468" t="s">
        <v>16386</v>
      </c>
      <c r="B3468" t="s">
        <v>16387</v>
      </c>
      <c r="C3468" t="s">
        <v>10751</v>
      </c>
      <c r="D3468" t="s">
        <v>10683</v>
      </c>
      <c r="E3468" t="s">
        <v>10753</v>
      </c>
      <c r="F3468">
        <v>29.99</v>
      </c>
      <c r="G3468">
        <v>179.94</v>
      </c>
      <c r="H3468">
        <v>6</v>
      </c>
      <c r="I3468" t="s">
        <v>10682</v>
      </c>
      <c r="J3468">
        <v>0</v>
      </c>
      <c r="K3468">
        <v>0</v>
      </c>
      <c r="L3468" t="s">
        <v>11172</v>
      </c>
      <c r="M3468">
        <v>44435</v>
      </c>
      <c r="N3468" t="s">
        <v>10841</v>
      </c>
      <c r="O3468" t="s">
        <v>10708</v>
      </c>
      <c r="Q3468" t="s">
        <v>10709</v>
      </c>
      <c r="S3468" t="s">
        <v>10842</v>
      </c>
      <c r="T3468">
        <v>43102.456886574102</v>
      </c>
    </row>
    <row r="3469" spans="1:20" x14ac:dyDescent="0.25">
      <c r="A3469" t="s">
        <v>5250</v>
      </c>
      <c r="B3469" t="s">
        <v>16388</v>
      </c>
      <c r="C3469" t="s">
        <v>10751</v>
      </c>
      <c r="D3469" t="s">
        <v>10683</v>
      </c>
      <c r="E3469" t="s">
        <v>10836</v>
      </c>
      <c r="F3469">
        <v>22.79</v>
      </c>
      <c r="G3469">
        <v>136.74</v>
      </c>
      <c r="H3469">
        <v>6</v>
      </c>
      <c r="I3469" t="s">
        <v>10682</v>
      </c>
      <c r="J3469">
        <v>0</v>
      </c>
      <c r="K3469">
        <v>0</v>
      </c>
      <c r="L3469" t="s">
        <v>10740</v>
      </c>
      <c r="M3469">
        <v>44410</v>
      </c>
      <c r="N3469" t="s">
        <v>16389</v>
      </c>
      <c r="O3469" t="s">
        <v>10762</v>
      </c>
      <c r="Q3469" t="s">
        <v>10763</v>
      </c>
      <c r="S3469" t="s">
        <v>16390</v>
      </c>
      <c r="T3469">
        <v>43102.456886574102</v>
      </c>
    </row>
    <row r="3470" spans="1:20" x14ac:dyDescent="0.25">
      <c r="A3470" t="s">
        <v>16391</v>
      </c>
      <c r="B3470" t="s">
        <v>16392</v>
      </c>
      <c r="C3470" t="s">
        <v>10681</v>
      </c>
      <c r="D3470" t="s">
        <v>10683</v>
      </c>
      <c r="E3470" t="s">
        <v>10693</v>
      </c>
      <c r="F3470">
        <v>49.99</v>
      </c>
      <c r="G3470">
        <v>299.94</v>
      </c>
      <c r="H3470">
        <v>6</v>
      </c>
      <c r="I3470" t="s">
        <v>10682</v>
      </c>
      <c r="J3470">
        <v>0</v>
      </c>
      <c r="K3470">
        <v>0</v>
      </c>
      <c r="L3470" t="s">
        <v>10740</v>
      </c>
      <c r="M3470">
        <v>44410</v>
      </c>
      <c r="N3470" t="s">
        <v>16389</v>
      </c>
      <c r="O3470" t="s">
        <v>10762</v>
      </c>
      <c r="Q3470" t="s">
        <v>10763</v>
      </c>
      <c r="S3470" t="s">
        <v>16390</v>
      </c>
      <c r="T3470">
        <v>43102.456886574102</v>
      </c>
    </row>
    <row r="3471" spans="1:20" x14ac:dyDescent="0.25">
      <c r="A3471" t="s">
        <v>5251</v>
      </c>
      <c r="B3471" t="s">
        <v>16393</v>
      </c>
      <c r="C3471" t="s">
        <v>10751</v>
      </c>
      <c r="D3471" t="s">
        <v>10683</v>
      </c>
      <c r="E3471" t="s">
        <v>10836</v>
      </c>
      <c r="F3471">
        <v>13.19</v>
      </c>
      <c r="G3471">
        <v>79.14</v>
      </c>
      <c r="H3471">
        <v>6</v>
      </c>
      <c r="I3471" t="s">
        <v>10682</v>
      </c>
      <c r="J3471">
        <v>0</v>
      </c>
      <c r="K3471">
        <v>0</v>
      </c>
      <c r="L3471" t="s">
        <v>10831</v>
      </c>
      <c r="M3471">
        <v>44405</v>
      </c>
      <c r="N3471" t="s">
        <v>14989</v>
      </c>
      <c r="O3471" t="s">
        <v>10687</v>
      </c>
      <c r="P3471" t="s">
        <v>10762</v>
      </c>
      <c r="Q3471" t="s">
        <v>10688</v>
      </c>
      <c r="R3471" t="s">
        <v>10763</v>
      </c>
      <c r="S3471" t="s">
        <v>14990</v>
      </c>
      <c r="T3471">
        <v>43102.456956018497</v>
      </c>
    </row>
    <row r="3472" spans="1:20" x14ac:dyDescent="0.25">
      <c r="A3472" t="s">
        <v>8935</v>
      </c>
      <c r="B3472" t="s">
        <v>16394</v>
      </c>
      <c r="C3472" t="s">
        <v>10751</v>
      </c>
      <c r="D3472" t="s">
        <v>10683</v>
      </c>
      <c r="E3472" t="s">
        <v>10836</v>
      </c>
      <c r="F3472">
        <v>23.99</v>
      </c>
      <c r="G3472">
        <v>143.94</v>
      </c>
      <c r="H3472">
        <v>6</v>
      </c>
      <c r="I3472" t="s">
        <v>10682</v>
      </c>
      <c r="J3472">
        <v>0</v>
      </c>
      <c r="K3472">
        <v>0</v>
      </c>
      <c r="L3472" t="s">
        <v>10918</v>
      </c>
      <c r="M3472">
        <v>44405</v>
      </c>
      <c r="N3472" t="s">
        <v>14989</v>
      </c>
      <c r="O3472" t="s">
        <v>10687</v>
      </c>
      <c r="P3472" t="s">
        <v>10762</v>
      </c>
      <c r="Q3472" t="s">
        <v>10688</v>
      </c>
      <c r="R3472" t="s">
        <v>10763</v>
      </c>
      <c r="S3472" t="s">
        <v>14990</v>
      </c>
      <c r="T3472">
        <v>43102.456967592603</v>
      </c>
    </row>
    <row r="3473" spans="1:20" x14ac:dyDescent="0.25">
      <c r="A3473" t="s">
        <v>5252</v>
      </c>
      <c r="B3473" t="s">
        <v>16395</v>
      </c>
      <c r="C3473" t="s">
        <v>10751</v>
      </c>
      <c r="D3473" t="s">
        <v>10683</v>
      </c>
      <c r="E3473" t="s">
        <v>10836</v>
      </c>
      <c r="F3473">
        <v>23.39</v>
      </c>
      <c r="G3473">
        <v>140.34</v>
      </c>
      <c r="H3473">
        <v>6</v>
      </c>
      <c r="I3473" t="s">
        <v>10682</v>
      </c>
      <c r="J3473">
        <v>0</v>
      </c>
      <c r="K3473">
        <v>0</v>
      </c>
      <c r="L3473" t="s">
        <v>10731</v>
      </c>
      <c r="M3473">
        <v>44405</v>
      </c>
      <c r="N3473" t="s">
        <v>14989</v>
      </c>
      <c r="O3473" t="s">
        <v>10687</v>
      </c>
      <c r="P3473" t="s">
        <v>10762</v>
      </c>
      <c r="Q3473" t="s">
        <v>10688</v>
      </c>
      <c r="R3473" t="s">
        <v>10763</v>
      </c>
      <c r="S3473" t="s">
        <v>14990</v>
      </c>
      <c r="T3473">
        <v>43102.456875000003</v>
      </c>
    </row>
    <row r="3474" spans="1:20" x14ac:dyDescent="0.25">
      <c r="A3474" t="s">
        <v>8936</v>
      </c>
      <c r="B3474" t="s">
        <v>16396</v>
      </c>
      <c r="C3474" t="s">
        <v>10751</v>
      </c>
      <c r="D3474" t="s">
        <v>10752</v>
      </c>
      <c r="E3474" t="s">
        <v>10753</v>
      </c>
      <c r="F3474">
        <v>21.99</v>
      </c>
      <c r="G3474">
        <v>65.97</v>
      </c>
      <c r="H3474">
        <v>3</v>
      </c>
      <c r="I3474" t="s">
        <v>10682</v>
      </c>
      <c r="J3474">
        <v>0</v>
      </c>
      <c r="K3474">
        <v>0</v>
      </c>
      <c r="L3474" t="s">
        <v>10745</v>
      </c>
      <c r="M3474">
        <v>44447</v>
      </c>
      <c r="N3474" t="s">
        <v>16068</v>
      </c>
      <c r="O3474" t="s">
        <v>10708</v>
      </c>
      <c r="Q3474" t="s">
        <v>10709</v>
      </c>
      <c r="S3474" t="s">
        <v>16069</v>
      </c>
      <c r="T3474">
        <v>43102.456898148099</v>
      </c>
    </row>
    <row r="3475" spans="1:20" x14ac:dyDescent="0.25">
      <c r="A3475" t="s">
        <v>5253</v>
      </c>
      <c r="B3475" t="s">
        <v>16397</v>
      </c>
      <c r="C3475" t="s">
        <v>10751</v>
      </c>
      <c r="D3475" t="s">
        <v>10683</v>
      </c>
      <c r="E3475" t="s">
        <v>10693</v>
      </c>
      <c r="F3475">
        <v>19.79</v>
      </c>
      <c r="G3475">
        <v>237.48</v>
      </c>
      <c r="H3475">
        <v>12</v>
      </c>
      <c r="I3475" t="s">
        <v>10682</v>
      </c>
      <c r="J3475">
        <v>0</v>
      </c>
      <c r="K3475">
        <v>0</v>
      </c>
      <c r="L3475" t="s">
        <v>10717</v>
      </c>
      <c r="M3475">
        <v>44410</v>
      </c>
      <c r="N3475" t="s">
        <v>10803</v>
      </c>
      <c r="O3475" t="s">
        <v>10782</v>
      </c>
      <c r="Q3475" t="s">
        <v>10783</v>
      </c>
      <c r="S3475" t="s">
        <v>10804</v>
      </c>
      <c r="T3475">
        <v>43102.456921296303</v>
      </c>
    </row>
    <row r="3476" spans="1:20" x14ac:dyDescent="0.25">
      <c r="A3476" t="s">
        <v>5254</v>
      </c>
      <c r="B3476" t="s">
        <v>16398</v>
      </c>
      <c r="C3476" t="s">
        <v>10751</v>
      </c>
      <c r="D3476" t="s">
        <v>10683</v>
      </c>
      <c r="E3476" t="s">
        <v>10693</v>
      </c>
      <c r="F3476">
        <v>11.99</v>
      </c>
      <c r="G3476">
        <v>143.88</v>
      </c>
      <c r="H3476">
        <v>12</v>
      </c>
      <c r="I3476" t="s">
        <v>10682</v>
      </c>
      <c r="J3476">
        <v>0</v>
      </c>
      <c r="K3476">
        <v>0</v>
      </c>
      <c r="L3476" t="s">
        <v>10831</v>
      </c>
      <c r="M3476">
        <v>44419</v>
      </c>
      <c r="N3476" t="s">
        <v>16399</v>
      </c>
      <c r="O3476" t="s">
        <v>10708</v>
      </c>
      <c r="Q3476" t="s">
        <v>10709</v>
      </c>
      <c r="S3476" t="s">
        <v>16400</v>
      </c>
      <c r="T3476">
        <v>43102.456956018497</v>
      </c>
    </row>
    <row r="3477" spans="1:20" x14ac:dyDescent="0.25">
      <c r="A3477" t="s">
        <v>8937</v>
      </c>
      <c r="B3477" t="s">
        <v>16401</v>
      </c>
      <c r="C3477" t="s">
        <v>10751</v>
      </c>
      <c r="D3477" t="s">
        <v>10683</v>
      </c>
      <c r="E3477" t="s">
        <v>10693</v>
      </c>
      <c r="F3477">
        <v>11.99</v>
      </c>
      <c r="G3477">
        <v>143.88</v>
      </c>
      <c r="H3477">
        <v>12</v>
      </c>
      <c r="I3477" t="s">
        <v>10682</v>
      </c>
      <c r="J3477">
        <v>0</v>
      </c>
      <c r="K3477">
        <v>0</v>
      </c>
      <c r="L3477" t="s">
        <v>10831</v>
      </c>
      <c r="M3477">
        <v>44419</v>
      </c>
      <c r="N3477" t="s">
        <v>16399</v>
      </c>
      <c r="O3477" t="s">
        <v>10708</v>
      </c>
      <c r="Q3477" t="s">
        <v>10709</v>
      </c>
      <c r="S3477" t="s">
        <v>16400</v>
      </c>
      <c r="T3477">
        <v>43102.456956018497</v>
      </c>
    </row>
    <row r="3478" spans="1:20" x14ac:dyDescent="0.25">
      <c r="A3478" t="s">
        <v>8938</v>
      </c>
      <c r="B3478" t="s">
        <v>16402</v>
      </c>
      <c r="C3478" t="s">
        <v>10751</v>
      </c>
      <c r="D3478" t="s">
        <v>10683</v>
      </c>
      <c r="E3478" t="s">
        <v>10693</v>
      </c>
      <c r="F3478">
        <v>11.99</v>
      </c>
      <c r="G3478">
        <v>143.88</v>
      </c>
      <c r="H3478">
        <v>12</v>
      </c>
      <c r="I3478" t="s">
        <v>10682</v>
      </c>
      <c r="J3478">
        <v>0</v>
      </c>
      <c r="K3478">
        <v>0</v>
      </c>
      <c r="L3478" t="s">
        <v>10831</v>
      </c>
      <c r="M3478">
        <v>44419</v>
      </c>
      <c r="N3478" t="s">
        <v>16399</v>
      </c>
      <c r="O3478" t="s">
        <v>10708</v>
      </c>
      <c r="Q3478" t="s">
        <v>10709</v>
      </c>
      <c r="S3478" t="s">
        <v>16400</v>
      </c>
      <c r="T3478">
        <v>43102.456956018497</v>
      </c>
    </row>
    <row r="3479" spans="1:20" x14ac:dyDescent="0.25">
      <c r="A3479" t="s">
        <v>5255</v>
      </c>
      <c r="B3479" t="s">
        <v>16403</v>
      </c>
      <c r="C3479" t="s">
        <v>10681</v>
      </c>
      <c r="D3479" t="s">
        <v>10683</v>
      </c>
      <c r="E3479" t="s">
        <v>10685</v>
      </c>
      <c r="F3479">
        <v>85.99</v>
      </c>
      <c r="G3479">
        <v>515.94000000000005</v>
      </c>
      <c r="H3479">
        <v>6</v>
      </c>
      <c r="I3479" t="s">
        <v>10682</v>
      </c>
      <c r="J3479">
        <v>0</v>
      </c>
      <c r="K3479">
        <v>0</v>
      </c>
      <c r="L3479" t="s">
        <v>10731</v>
      </c>
      <c r="M3479">
        <v>44455</v>
      </c>
      <c r="N3479" t="s">
        <v>16404</v>
      </c>
      <c r="S3479" t="s">
        <v>16405</v>
      </c>
      <c r="T3479">
        <v>43102.456875000003</v>
      </c>
    </row>
    <row r="3480" spans="1:20" x14ac:dyDescent="0.25">
      <c r="A3480" t="s">
        <v>8939</v>
      </c>
      <c r="B3480" t="s">
        <v>16406</v>
      </c>
      <c r="C3480" t="s">
        <v>10691</v>
      </c>
      <c r="D3480" t="s">
        <v>10683</v>
      </c>
      <c r="E3480" t="s">
        <v>10693</v>
      </c>
      <c r="F3480">
        <v>11.99</v>
      </c>
      <c r="G3480">
        <v>143.88</v>
      </c>
      <c r="H3480">
        <v>12</v>
      </c>
      <c r="I3480" t="s">
        <v>10682</v>
      </c>
      <c r="J3480">
        <v>0</v>
      </c>
      <c r="K3480">
        <v>0</v>
      </c>
      <c r="L3480" t="s">
        <v>10831</v>
      </c>
      <c r="M3480">
        <v>44419</v>
      </c>
      <c r="N3480" t="s">
        <v>16399</v>
      </c>
      <c r="O3480" t="s">
        <v>10708</v>
      </c>
      <c r="Q3480" t="s">
        <v>10709</v>
      </c>
      <c r="S3480" t="s">
        <v>16400</v>
      </c>
      <c r="T3480">
        <v>43102.456956018497</v>
      </c>
    </row>
    <row r="3481" spans="1:20" x14ac:dyDescent="0.25">
      <c r="A3481" t="s">
        <v>16407</v>
      </c>
      <c r="B3481" t="s">
        <v>16408</v>
      </c>
      <c r="C3481" t="s">
        <v>10751</v>
      </c>
      <c r="D3481" t="s">
        <v>10683</v>
      </c>
      <c r="E3481" t="s">
        <v>10753</v>
      </c>
      <c r="F3481">
        <v>18.989999999999998</v>
      </c>
      <c r="G3481">
        <v>113.94</v>
      </c>
      <c r="H3481">
        <v>6</v>
      </c>
      <c r="I3481" t="s">
        <v>10682</v>
      </c>
      <c r="J3481">
        <v>0</v>
      </c>
      <c r="K3481">
        <v>0</v>
      </c>
      <c r="L3481" t="s">
        <v>10862</v>
      </c>
      <c r="M3481">
        <v>44460</v>
      </c>
      <c r="N3481" t="s">
        <v>10700</v>
      </c>
      <c r="O3481" t="s">
        <v>10701</v>
      </c>
      <c r="Q3481" t="s">
        <v>10702</v>
      </c>
      <c r="S3481" t="s">
        <v>10703</v>
      </c>
      <c r="T3481">
        <v>43102.456909722197</v>
      </c>
    </row>
    <row r="3482" spans="1:20" x14ac:dyDescent="0.25">
      <c r="A3482" t="s">
        <v>8940</v>
      </c>
      <c r="B3482" t="s">
        <v>16409</v>
      </c>
      <c r="C3482" t="s">
        <v>10691</v>
      </c>
      <c r="D3482" t="s">
        <v>10683</v>
      </c>
      <c r="E3482" t="s">
        <v>10693</v>
      </c>
      <c r="F3482">
        <v>11.99</v>
      </c>
      <c r="G3482">
        <v>143.88</v>
      </c>
      <c r="H3482">
        <v>12</v>
      </c>
      <c r="I3482" t="s">
        <v>10682</v>
      </c>
      <c r="J3482">
        <v>0</v>
      </c>
      <c r="K3482">
        <v>0</v>
      </c>
      <c r="L3482" t="s">
        <v>10831</v>
      </c>
      <c r="M3482">
        <v>44419</v>
      </c>
      <c r="N3482" t="s">
        <v>16399</v>
      </c>
      <c r="O3482" t="s">
        <v>10708</v>
      </c>
      <c r="Q3482" t="s">
        <v>10709</v>
      </c>
      <c r="S3482" t="s">
        <v>16400</v>
      </c>
      <c r="T3482">
        <v>43102.456956018497</v>
      </c>
    </row>
    <row r="3483" spans="1:20" x14ac:dyDescent="0.25">
      <c r="A3483" t="s">
        <v>16410</v>
      </c>
      <c r="B3483" t="s">
        <v>16411</v>
      </c>
      <c r="C3483" t="s">
        <v>10751</v>
      </c>
      <c r="D3483" t="s">
        <v>10683</v>
      </c>
      <c r="E3483" t="s">
        <v>10685</v>
      </c>
      <c r="F3483">
        <v>69.989999999999995</v>
      </c>
      <c r="G3483">
        <v>419.94</v>
      </c>
      <c r="H3483">
        <v>6</v>
      </c>
      <c r="I3483" t="s">
        <v>10682</v>
      </c>
      <c r="J3483">
        <v>0</v>
      </c>
      <c r="K3483">
        <v>0</v>
      </c>
      <c r="L3483" t="s">
        <v>10868</v>
      </c>
      <c r="M3483">
        <v>44460</v>
      </c>
      <c r="N3483" t="s">
        <v>10700</v>
      </c>
      <c r="O3483" t="s">
        <v>10701</v>
      </c>
      <c r="Q3483" t="s">
        <v>10702</v>
      </c>
      <c r="S3483" t="s">
        <v>10703</v>
      </c>
      <c r="T3483">
        <v>43102.456990740699</v>
      </c>
    </row>
    <row r="3484" spans="1:20" x14ac:dyDescent="0.25">
      <c r="A3484" t="s">
        <v>5256</v>
      </c>
      <c r="B3484" t="s">
        <v>16412</v>
      </c>
      <c r="C3484" t="s">
        <v>10751</v>
      </c>
      <c r="D3484" t="s">
        <v>10683</v>
      </c>
      <c r="E3484" t="s">
        <v>10693</v>
      </c>
      <c r="F3484">
        <v>14.39</v>
      </c>
      <c r="G3484">
        <v>86.34</v>
      </c>
      <c r="H3484">
        <v>6</v>
      </c>
      <c r="I3484" t="s">
        <v>10682</v>
      </c>
      <c r="J3484">
        <v>0</v>
      </c>
      <c r="K3484">
        <v>0</v>
      </c>
      <c r="L3484" t="s">
        <v>10862</v>
      </c>
      <c r="M3484">
        <v>44477</v>
      </c>
      <c r="N3484" t="s">
        <v>11359</v>
      </c>
      <c r="O3484" t="s">
        <v>10762</v>
      </c>
      <c r="P3484" t="s">
        <v>10701</v>
      </c>
      <c r="Q3484" t="s">
        <v>10763</v>
      </c>
      <c r="R3484" t="s">
        <v>10702</v>
      </c>
      <c r="S3484" t="s">
        <v>11360</v>
      </c>
      <c r="T3484">
        <v>43102.456909722197</v>
      </c>
    </row>
    <row r="3485" spans="1:20" x14ac:dyDescent="0.25">
      <c r="A3485" t="s">
        <v>5257</v>
      </c>
      <c r="B3485" t="s">
        <v>16413</v>
      </c>
      <c r="C3485" t="s">
        <v>10681</v>
      </c>
      <c r="D3485" t="s">
        <v>10683</v>
      </c>
      <c r="E3485" t="s">
        <v>10685</v>
      </c>
      <c r="F3485">
        <v>64.989999999999995</v>
      </c>
      <c r="G3485">
        <v>389.94</v>
      </c>
      <c r="H3485">
        <v>6</v>
      </c>
      <c r="I3485" t="s">
        <v>10682</v>
      </c>
      <c r="J3485">
        <v>0</v>
      </c>
      <c r="K3485">
        <v>0</v>
      </c>
      <c r="L3485" t="s">
        <v>10731</v>
      </c>
      <c r="M3485">
        <v>44504</v>
      </c>
      <c r="N3485" t="s">
        <v>16315</v>
      </c>
      <c r="S3485" t="s">
        <v>16316</v>
      </c>
      <c r="T3485">
        <v>43102.456875000003</v>
      </c>
    </row>
    <row r="3486" spans="1:20" x14ac:dyDescent="0.25">
      <c r="A3486" t="s">
        <v>16414</v>
      </c>
      <c r="B3486" t="s">
        <v>16415</v>
      </c>
      <c r="C3486" t="s">
        <v>10751</v>
      </c>
      <c r="D3486" t="s">
        <v>10683</v>
      </c>
      <c r="E3486" t="s">
        <v>10685</v>
      </c>
      <c r="F3486">
        <v>47.99</v>
      </c>
      <c r="G3486">
        <v>287.94</v>
      </c>
      <c r="H3486">
        <v>6</v>
      </c>
      <c r="I3486" t="s">
        <v>10682</v>
      </c>
      <c r="J3486">
        <v>3</v>
      </c>
      <c r="K3486">
        <v>0</v>
      </c>
      <c r="L3486" t="s">
        <v>13272</v>
      </c>
      <c r="M3486">
        <v>44510</v>
      </c>
      <c r="N3486" t="s">
        <v>11038</v>
      </c>
      <c r="O3486" t="s">
        <v>10708</v>
      </c>
      <c r="Q3486" t="s">
        <v>10709</v>
      </c>
      <c r="S3486" t="s">
        <v>11039</v>
      </c>
      <c r="T3486">
        <v>43102.456863425898</v>
      </c>
    </row>
    <row r="3487" spans="1:20" x14ac:dyDescent="0.25">
      <c r="A3487" t="s">
        <v>5258</v>
      </c>
      <c r="B3487" t="s">
        <v>16416</v>
      </c>
      <c r="C3487" t="s">
        <v>10681</v>
      </c>
      <c r="D3487" t="s">
        <v>10683</v>
      </c>
      <c r="E3487" t="s">
        <v>10685</v>
      </c>
      <c r="F3487">
        <v>33.99</v>
      </c>
      <c r="G3487">
        <v>407.88</v>
      </c>
      <c r="H3487">
        <v>12</v>
      </c>
      <c r="I3487" t="s">
        <v>10682</v>
      </c>
      <c r="J3487">
        <v>0</v>
      </c>
      <c r="K3487">
        <v>0</v>
      </c>
      <c r="L3487" t="s">
        <v>10731</v>
      </c>
      <c r="M3487">
        <v>44524</v>
      </c>
      <c r="N3487" t="s">
        <v>11378</v>
      </c>
      <c r="O3487" t="s">
        <v>10701</v>
      </c>
      <c r="Q3487" t="s">
        <v>10702</v>
      </c>
      <c r="S3487" t="s">
        <v>11379</v>
      </c>
      <c r="T3487">
        <v>43102.456875000003</v>
      </c>
    </row>
    <row r="3488" spans="1:20" x14ac:dyDescent="0.25">
      <c r="A3488" t="s">
        <v>5259</v>
      </c>
      <c r="B3488" t="s">
        <v>16417</v>
      </c>
      <c r="C3488" t="s">
        <v>10751</v>
      </c>
      <c r="D3488" t="s">
        <v>10683</v>
      </c>
      <c r="E3488" t="s">
        <v>10836</v>
      </c>
      <c r="F3488">
        <v>23.99</v>
      </c>
      <c r="G3488">
        <v>287.88</v>
      </c>
      <c r="H3488">
        <v>12</v>
      </c>
      <c r="I3488" t="s">
        <v>10682</v>
      </c>
      <c r="J3488">
        <v>0</v>
      </c>
      <c r="K3488">
        <v>0</v>
      </c>
      <c r="L3488" t="s">
        <v>11451</v>
      </c>
      <c r="M3488">
        <v>44529</v>
      </c>
      <c r="N3488" t="s">
        <v>10803</v>
      </c>
      <c r="O3488" t="s">
        <v>10782</v>
      </c>
      <c r="Q3488" t="s">
        <v>10783</v>
      </c>
      <c r="S3488" t="s">
        <v>10804</v>
      </c>
      <c r="T3488">
        <v>43102.456875000003</v>
      </c>
    </row>
    <row r="3489" spans="1:20" x14ac:dyDescent="0.25">
      <c r="A3489" t="s">
        <v>5260</v>
      </c>
      <c r="B3489" t="s">
        <v>16418</v>
      </c>
      <c r="C3489" t="s">
        <v>10681</v>
      </c>
      <c r="D3489" t="s">
        <v>10683</v>
      </c>
      <c r="E3489" t="s">
        <v>10685</v>
      </c>
      <c r="F3489">
        <v>89.99</v>
      </c>
      <c r="G3489">
        <v>539.94000000000005</v>
      </c>
      <c r="H3489">
        <v>6</v>
      </c>
      <c r="I3489" t="s">
        <v>10682</v>
      </c>
      <c r="J3489">
        <v>12</v>
      </c>
      <c r="K3489">
        <v>0</v>
      </c>
      <c r="L3489" t="s">
        <v>10706</v>
      </c>
      <c r="M3489">
        <v>44532</v>
      </c>
      <c r="N3489" t="s">
        <v>10826</v>
      </c>
      <c r="O3489" t="s">
        <v>10708</v>
      </c>
      <c r="Q3489" t="s">
        <v>10709</v>
      </c>
      <c r="S3489" t="s">
        <v>10827</v>
      </c>
      <c r="T3489">
        <v>43102.457002314797</v>
      </c>
    </row>
    <row r="3490" spans="1:20" x14ac:dyDescent="0.25">
      <c r="A3490" t="s">
        <v>5261</v>
      </c>
      <c r="B3490" t="s">
        <v>16419</v>
      </c>
      <c r="C3490" t="s">
        <v>10681</v>
      </c>
      <c r="D3490" t="s">
        <v>10683</v>
      </c>
      <c r="E3490" t="s">
        <v>10685</v>
      </c>
      <c r="F3490">
        <v>32.99</v>
      </c>
      <c r="G3490">
        <v>197.94</v>
      </c>
      <c r="H3490">
        <v>6</v>
      </c>
      <c r="I3490" t="s">
        <v>10682</v>
      </c>
      <c r="J3490">
        <v>0</v>
      </c>
      <c r="K3490">
        <v>0</v>
      </c>
      <c r="L3490" t="s">
        <v>10916</v>
      </c>
      <c r="M3490">
        <v>44532</v>
      </c>
      <c r="N3490" t="s">
        <v>11038</v>
      </c>
      <c r="O3490" t="s">
        <v>10708</v>
      </c>
      <c r="Q3490" t="s">
        <v>10709</v>
      </c>
      <c r="S3490" t="s">
        <v>11039</v>
      </c>
      <c r="T3490">
        <v>43102.456909722197</v>
      </c>
    </row>
    <row r="3491" spans="1:20" x14ac:dyDescent="0.25">
      <c r="A3491" t="s">
        <v>5262</v>
      </c>
      <c r="B3491" t="s">
        <v>16420</v>
      </c>
      <c r="C3491" t="s">
        <v>10681</v>
      </c>
      <c r="D3491" t="s">
        <v>10683</v>
      </c>
      <c r="E3491" t="s">
        <v>10685</v>
      </c>
      <c r="F3491">
        <v>44.99</v>
      </c>
      <c r="G3491">
        <v>269.94</v>
      </c>
      <c r="H3491">
        <v>6</v>
      </c>
      <c r="I3491" t="s">
        <v>10682</v>
      </c>
      <c r="J3491">
        <v>0</v>
      </c>
      <c r="K3491">
        <v>0</v>
      </c>
      <c r="L3491" t="s">
        <v>10868</v>
      </c>
      <c r="M3491">
        <v>44529</v>
      </c>
      <c r="N3491" t="s">
        <v>10923</v>
      </c>
      <c r="O3491" t="s">
        <v>10708</v>
      </c>
      <c r="Q3491" t="s">
        <v>10709</v>
      </c>
      <c r="S3491" t="s">
        <v>10924</v>
      </c>
      <c r="T3491">
        <v>43102.456990740699</v>
      </c>
    </row>
    <row r="3492" spans="1:20" x14ac:dyDescent="0.25">
      <c r="A3492" t="s">
        <v>5263</v>
      </c>
      <c r="B3492" t="s">
        <v>16421</v>
      </c>
      <c r="C3492" t="s">
        <v>10751</v>
      </c>
      <c r="D3492" t="s">
        <v>10683</v>
      </c>
      <c r="E3492" t="s">
        <v>10836</v>
      </c>
      <c r="F3492">
        <v>9.59</v>
      </c>
      <c r="G3492">
        <v>115.08</v>
      </c>
      <c r="H3492">
        <v>12</v>
      </c>
      <c r="I3492" t="s">
        <v>10682</v>
      </c>
      <c r="J3492">
        <v>0</v>
      </c>
      <c r="K3492">
        <v>0</v>
      </c>
      <c r="L3492" t="s">
        <v>10788</v>
      </c>
      <c r="M3492">
        <v>44532</v>
      </c>
      <c r="N3492" t="s">
        <v>10923</v>
      </c>
      <c r="O3492" t="s">
        <v>10708</v>
      </c>
      <c r="Q3492" t="s">
        <v>10709</v>
      </c>
      <c r="S3492" t="s">
        <v>10924</v>
      </c>
      <c r="T3492">
        <v>43102.456921296303</v>
      </c>
    </row>
    <row r="3493" spans="1:20" x14ac:dyDescent="0.25">
      <c r="A3493" t="s">
        <v>5264</v>
      </c>
      <c r="B3493" t="s">
        <v>16422</v>
      </c>
      <c r="C3493" t="s">
        <v>10681</v>
      </c>
      <c r="D3493" t="s">
        <v>10683</v>
      </c>
      <c r="E3493" t="s">
        <v>10685</v>
      </c>
      <c r="F3493">
        <v>32.99</v>
      </c>
      <c r="G3493">
        <v>197.94</v>
      </c>
      <c r="H3493">
        <v>6</v>
      </c>
      <c r="I3493" t="s">
        <v>10682</v>
      </c>
      <c r="J3493">
        <v>0</v>
      </c>
      <c r="K3493">
        <v>0</v>
      </c>
      <c r="L3493" t="s">
        <v>10868</v>
      </c>
      <c r="M3493">
        <v>44532</v>
      </c>
      <c r="N3493" t="s">
        <v>10761</v>
      </c>
      <c r="O3493" t="s">
        <v>10762</v>
      </c>
      <c r="P3493" t="s">
        <v>10708</v>
      </c>
      <c r="Q3493" t="s">
        <v>10763</v>
      </c>
      <c r="R3493" t="s">
        <v>10709</v>
      </c>
      <c r="S3493" t="s">
        <v>10764</v>
      </c>
      <c r="T3493">
        <v>43102.456990740699</v>
      </c>
    </row>
    <row r="3494" spans="1:20" x14ac:dyDescent="0.25">
      <c r="A3494" t="s">
        <v>5265</v>
      </c>
      <c r="B3494" t="s">
        <v>16423</v>
      </c>
      <c r="C3494" t="s">
        <v>10681</v>
      </c>
      <c r="D3494" t="s">
        <v>10683</v>
      </c>
      <c r="E3494" t="s">
        <v>10685</v>
      </c>
      <c r="F3494">
        <v>34.99</v>
      </c>
      <c r="G3494">
        <v>209.94</v>
      </c>
      <c r="H3494">
        <v>6</v>
      </c>
      <c r="I3494" t="s">
        <v>10682</v>
      </c>
      <c r="J3494">
        <v>0</v>
      </c>
      <c r="K3494">
        <v>0</v>
      </c>
      <c r="L3494" t="s">
        <v>10883</v>
      </c>
      <c r="M3494">
        <v>44532</v>
      </c>
      <c r="N3494" t="s">
        <v>10761</v>
      </c>
      <c r="O3494" t="s">
        <v>10762</v>
      </c>
      <c r="P3494" t="s">
        <v>10708</v>
      </c>
      <c r="Q3494" t="s">
        <v>10763</v>
      </c>
      <c r="R3494" t="s">
        <v>10709</v>
      </c>
      <c r="S3494" t="s">
        <v>10764</v>
      </c>
      <c r="T3494">
        <v>43102.456979166702</v>
      </c>
    </row>
    <row r="3495" spans="1:20" x14ac:dyDescent="0.25">
      <c r="A3495" t="s">
        <v>5266</v>
      </c>
      <c r="B3495" t="s">
        <v>16424</v>
      </c>
      <c r="C3495" t="s">
        <v>10751</v>
      </c>
      <c r="D3495" t="s">
        <v>10683</v>
      </c>
      <c r="E3495" t="s">
        <v>10836</v>
      </c>
      <c r="F3495">
        <v>29.99</v>
      </c>
      <c r="G3495">
        <v>179.94</v>
      </c>
      <c r="H3495">
        <v>6</v>
      </c>
      <c r="I3495" t="s">
        <v>10682</v>
      </c>
      <c r="J3495">
        <v>0</v>
      </c>
      <c r="K3495">
        <v>0</v>
      </c>
      <c r="L3495" t="s">
        <v>10731</v>
      </c>
      <c r="M3495">
        <v>44523</v>
      </c>
      <c r="N3495" t="s">
        <v>16085</v>
      </c>
      <c r="O3495" t="s">
        <v>10775</v>
      </c>
      <c r="Q3495" t="s">
        <v>10776</v>
      </c>
      <c r="S3495" t="s">
        <v>16086</v>
      </c>
      <c r="T3495">
        <v>43102.456875000003</v>
      </c>
    </row>
    <row r="3496" spans="1:20" x14ac:dyDescent="0.25">
      <c r="A3496" t="s">
        <v>5267</v>
      </c>
      <c r="B3496" t="s">
        <v>16425</v>
      </c>
      <c r="C3496" t="s">
        <v>10751</v>
      </c>
      <c r="D3496" t="s">
        <v>10683</v>
      </c>
      <c r="E3496" t="s">
        <v>10836</v>
      </c>
      <c r="F3496">
        <v>20.99</v>
      </c>
      <c r="G3496">
        <v>125.94</v>
      </c>
      <c r="H3496">
        <v>6</v>
      </c>
      <c r="I3496" t="s">
        <v>10682</v>
      </c>
      <c r="J3496">
        <v>0</v>
      </c>
      <c r="K3496">
        <v>0</v>
      </c>
      <c r="L3496" t="s">
        <v>11000</v>
      </c>
      <c r="M3496">
        <v>44532</v>
      </c>
      <c r="N3496" t="s">
        <v>11359</v>
      </c>
      <c r="O3496" t="s">
        <v>10762</v>
      </c>
      <c r="P3496" t="s">
        <v>10701</v>
      </c>
      <c r="Q3496" t="s">
        <v>10763</v>
      </c>
      <c r="R3496" t="s">
        <v>10702</v>
      </c>
      <c r="S3496" t="s">
        <v>11360</v>
      </c>
      <c r="T3496">
        <v>43102.456990740699</v>
      </c>
    </row>
    <row r="3497" spans="1:20" x14ac:dyDescent="0.25">
      <c r="A3497" t="s">
        <v>5268</v>
      </c>
      <c r="B3497" t="s">
        <v>16426</v>
      </c>
      <c r="C3497" t="s">
        <v>10751</v>
      </c>
      <c r="D3497" t="s">
        <v>10683</v>
      </c>
      <c r="E3497" t="s">
        <v>10836</v>
      </c>
      <c r="F3497">
        <v>20.99</v>
      </c>
      <c r="G3497">
        <v>125.94</v>
      </c>
      <c r="H3497">
        <v>6</v>
      </c>
      <c r="I3497" t="s">
        <v>10682</v>
      </c>
      <c r="J3497">
        <v>0</v>
      </c>
      <c r="K3497">
        <v>0</v>
      </c>
      <c r="L3497" t="s">
        <v>10944</v>
      </c>
      <c r="M3497">
        <v>44532</v>
      </c>
      <c r="N3497" t="s">
        <v>11359</v>
      </c>
      <c r="O3497" t="s">
        <v>10762</v>
      </c>
      <c r="P3497" t="s">
        <v>10701</v>
      </c>
      <c r="Q3497" t="s">
        <v>10763</v>
      </c>
      <c r="R3497" t="s">
        <v>10702</v>
      </c>
      <c r="S3497" t="s">
        <v>11360</v>
      </c>
      <c r="T3497">
        <v>43102.456921296303</v>
      </c>
    </row>
    <row r="3498" spans="1:20" x14ac:dyDescent="0.25">
      <c r="A3498" t="s">
        <v>5269</v>
      </c>
      <c r="B3498" t="s">
        <v>16427</v>
      </c>
      <c r="C3498" t="s">
        <v>10681</v>
      </c>
      <c r="D3498" t="s">
        <v>10683</v>
      </c>
      <c r="E3498" t="s">
        <v>10685</v>
      </c>
      <c r="F3498">
        <v>29.99</v>
      </c>
      <c r="G3498">
        <v>179.94</v>
      </c>
      <c r="H3498">
        <v>6</v>
      </c>
      <c r="I3498" t="s">
        <v>10682</v>
      </c>
      <c r="J3498">
        <v>0</v>
      </c>
      <c r="K3498">
        <v>0</v>
      </c>
      <c r="L3498" t="s">
        <v>11305</v>
      </c>
      <c r="M3498">
        <v>44538</v>
      </c>
      <c r="N3498" t="s">
        <v>10694</v>
      </c>
      <c r="O3498" t="s">
        <v>10695</v>
      </c>
      <c r="Q3498" t="s">
        <v>10696</v>
      </c>
      <c r="S3498" t="s">
        <v>10697</v>
      </c>
      <c r="T3498">
        <v>43102.456875000003</v>
      </c>
    </row>
    <row r="3499" spans="1:20" x14ac:dyDescent="0.25">
      <c r="A3499" t="s">
        <v>16428</v>
      </c>
      <c r="B3499" t="s">
        <v>16429</v>
      </c>
      <c r="C3499" t="s">
        <v>10691</v>
      </c>
      <c r="D3499" t="s">
        <v>10752</v>
      </c>
      <c r="E3499" t="s">
        <v>10693</v>
      </c>
      <c r="F3499">
        <v>49.99</v>
      </c>
      <c r="G3499">
        <v>299.94</v>
      </c>
      <c r="H3499">
        <v>6</v>
      </c>
      <c r="I3499" t="s">
        <v>10682</v>
      </c>
      <c r="J3499">
        <v>0</v>
      </c>
      <c r="K3499">
        <v>0</v>
      </c>
      <c r="L3499" t="s">
        <v>10758</v>
      </c>
      <c r="N3499" t="s">
        <v>10991</v>
      </c>
      <c r="O3499" t="s">
        <v>10992</v>
      </c>
      <c r="Q3499" t="s">
        <v>10993</v>
      </c>
      <c r="S3499" t="s">
        <v>10994</v>
      </c>
      <c r="T3499">
        <v>43109.404224537</v>
      </c>
    </row>
    <row r="3500" spans="1:20" x14ac:dyDescent="0.25">
      <c r="A3500" t="s">
        <v>5270</v>
      </c>
      <c r="B3500" t="s">
        <v>13692</v>
      </c>
      <c r="C3500" t="s">
        <v>10681</v>
      </c>
      <c r="D3500" t="s">
        <v>10683</v>
      </c>
      <c r="E3500" t="s">
        <v>10685</v>
      </c>
      <c r="F3500">
        <v>44.99</v>
      </c>
      <c r="G3500">
        <v>269.94</v>
      </c>
      <c r="H3500">
        <v>6</v>
      </c>
      <c r="I3500" t="s">
        <v>10682</v>
      </c>
      <c r="J3500">
        <v>0</v>
      </c>
      <c r="K3500">
        <v>0</v>
      </c>
      <c r="L3500" t="s">
        <v>10835</v>
      </c>
      <c r="M3500">
        <v>44532</v>
      </c>
      <c r="N3500" t="s">
        <v>10991</v>
      </c>
      <c r="O3500" t="s">
        <v>10992</v>
      </c>
      <c r="Q3500" t="s">
        <v>10993</v>
      </c>
      <c r="S3500" t="s">
        <v>10994</v>
      </c>
      <c r="T3500">
        <v>43102.456863425898</v>
      </c>
    </row>
    <row r="3501" spans="1:20" x14ac:dyDescent="0.25">
      <c r="A3501" t="s">
        <v>5271</v>
      </c>
      <c r="B3501" t="s">
        <v>16430</v>
      </c>
      <c r="C3501" t="s">
        <v>10681</v>
      </c>
      <c r="D3501" t="s">
        <v>10683</v>
      </c>
      <c r="E3501" t="s">
        <v>10685</v>
      </c>
      <c r="F3501">
        <v>54.99</v>
      </c>
      <c r="G3501">
        <v>329.94</v>
      </c>
      <c r="H3501">
        <v>6</v>
      </c>
      <c r="I3501" t="s">
        <v>10682</v>
      </c>
      <c r="J3501">
        <v>3</v>
      </c>
      <c r="K3501">
        <v>0</v>
      </c>
      <c r="L3501" t="s">
        <v>10731</v>
      </c>
      <c r="M3501">
        <v>44529</v>
      </c>
      <c r="N3501" t="s">
        <v>16431</v>
      </c>
      <c r="O3501" t="s">
        <v>10708</v>
      </c>
      <c r="Q3501" t="s">
        <v>10709</v>
      </c>
      <c r="S3501" t="s">
        <v>16432</v>
      </c>
      <c r="T3501">
        <v>43102.456875000003</v>
      </c>
    </row>
    <row r="3502" spans="1:20" x14ac:dyDescent="0.25">
      <c r="A3502" t="s">
        <v>5272</v>
      </c>
      <c r="B3502" t="s">
        <v>16433</v>
      </c>
      <c r="C3502" t="s">
        <v>10681</v>
      </c>
      <c r="D3502" t="s">
        <v>10683</v>
      </c>
      <c r="E3502" t="s">
        <v>10685</v>
      </c>
      <c r="F3502">
        <v>12.99</v>
      </c>
      <c r="G3502">
        <v>155.88</v>
      </c>
      <c r="H3502">
        <v>12</v>
      </c>
      <c r="I3502" t="s">
        <v>10682</v>
      </c>
      <c r="J3502">
        <v>0</v>
      </c>
      <c r="K3502">
        <v>0</v>
      </c>
      <c r="L3502" t="s">
        <v>10788</v>
      </c>
      <c r="M3502">
        <v>44533</v>
      </c>
      <c r="N3502" t="s">
        <v>11051</v>
      </c>
      <c r="O3502" t="s">
        <v>10708</v>
      </c>
      <c r="P3502" t="s">
        <v>10701</v>
      </c>
      <c r="Q3502" t="s">
        <v>10709</v>
      </c>
      <c r="R3502" t="s">
        <v>10702</v>
      </c>
      <c r="S3502" t="s">
        <v>11052</v>
      </c>
      <c r="T3502">
        <v>43102.456921296303</v>
      </c>
    </row>
    <row r="3503" spans="1:20" x14ac:dyDescent="0.25">
      <c r="A3503" t="s">
        <v>5273</v>
      </c>
      <c r="B3503" t="s">
        <v>16434</v>
      </c>
      <c r="C3503" t="s">
        <v>10681</v>
      </c>
      <c r="D3503" t="s">
        <v>10683</v>
      </c>
      <c r="E3503" t="s">
        <v>10685</v>
      </c>
      <c r="F3503">
        <v>44.99</v>
      </c>
      <c r="G3503">
        <v>269.94</v>
      </c>
      <c r="H3503">
        <v>6</v>
      </c>
      <c r="I3503" t="s">
        <v>10682</v>
      </c>
      <c r="J3503">
        <v>0</v>
      </c>
      <c r="K3503">
        <v>0</v>
      </c>
      <c r="L3503" t="s">
        <v>10868</v>
      </c>
      <c r="M3503">
        <v>44532</v>
      </c>
      <c r="N3503" t="s">
        <v>11609</v>
      </c>
      <c r="O3503" t="s">
        <v>10687</v>
      </c>
      <c r="Q3503" t="s">
        <v>10688</v>
      </c>
      <c r="S3503" t="s">
        <v>11610</v>
      </c>
      <c r="T3503">
        <v>43102.456990740699</v>
      </c>
    </row>
    <row r="3504" spans="1:20" x14ac:dyDescent="0.25">
      <c r="A3504" t="s">
        <v>8941</v>
      </c>
      <c r="B3504" t="s">
        <v>16435</v>
      </c>
      <c r="C3504" t="s">
        <v>10751</v>
      </c>
      <c r="D3504" t="s">
        <v>10752</v>
      </c>
      <c r="E3504" t="s">
        <v>10753</v>
      </c>
      <c r="F3504">
        <v>38.99</v>
      </c>
      <c r="G3504">
        <v>233.94</v>
      </c>
      <c r="H3504">
        <v>6</v>
      </c>
      <c r="I3504" t="s">
        <v>10682</v>
      </c>
      <c r="J3504">
        <v>10</v>
      </c>
      <c r="K3504">
        <v>0</v>
      </c>
      <c r="L3504" t="s">
        <v>10706</v>
      </c>
      <c r="M3504">
        <v>44005</v>
      </c>
      <c r="N3504" t="s">
        <v>10793</v>
      </c>
      <c r="O3504" t="s">
        <v>10782</v>
      </c>
      <c r="Q3504" t="s">
        <v>10783</v>
      </c>
      <c r="S3504" t="s">
        <v>10794</v>
      </c>
      <c r="T3504">
        <v>43102.457002314797</v>
      </c>
    </row>
    <row r="3505" spans="1:20" x14ac:dyDescent="0.25">
      <c r="A3505" t="s">
        <v>5274</v>
      </c>
      <c r="B3505" t="s">
        <v>16436</v>
      </c>
      <c r="C3505" t="s">
        <v>10751</v>
      </c>
      <c r="D3505" t="s">
        <v>10683</v>
      </c>
      <c r="E3505" t="s">
        <v>10836</v>
      </c>
      <c r="F3505">
        <v>32.99</v>
      </c>
      <c r="G3505">
        <v>197.94</v>
      </c>
      <c r="H3505">
        <v>6</v>
      </c>
      <c r="I3505" t="s">
        <v>10682</v>
      </c>
      <c r="J3505">
        <v>0</v>
      </c>
      <c r="K3505">
        <v>0</v>
      </c>
      <c r="L3505" t="s">
        <v>10731</v>
      </c>
      <c r="M3505">
        <v>44537</v>
      </c>
      <c r="N3505" t="s">
        <v>11278</v>
      </c>
      <c r="O3505" t="s">
        <v>11279</v>
      </c>
      <c r="Q3505" t="s">
        <v>11280</v>
      </c>
      <c r="S3505" t="s">
        <v>11281</v>
      </c>
      <c r="T3505">
        <v>43102.456875000003</v>
      </c>
    </row>
    <row r="3506" spans="1:20" x14ac:dyDescent="0.25">
      <c r="A3506" t="s">
        <v>8942</v>
      </c>
      <c r="B3506" t="s">
        <v>16437</v>
      </c>
      <c r="C3506" t="s">
        <v>10751</v>
      </c>
      <c r="D3506" t="s">
        <v>10683</v>
      </c>
      <c r="E3506" t="s">
        <v>10693</v>
      </c>
      <c r="F3506">
        <v>10.79</v>
      </c>
      <c r="G3506">
        <v>64.739999999999995</v>
      </c>
      <c r="H3506">
        <v>6</v>
      </c>
      <c r="I3506" t="s">
        <v>10682</v>
      </c>
      <c r="J3506">
        <v>0</v>
      </c>
      <c r="K3506">
        <v>0</v>
      </c>
      <c r="L3506" t="s">
        <v>11175</v>
      </c>
      <c r="M3506">
        <v>44523</v>
      </c>
      <c r="N3506" t="s">
        <v>11609</v>
      </c>
      <c r="O3506" t="s">
        <v>10687</v>
      </c>
      <c r="Q3506" t="s">
        <v>10688</v>
      </c>
      <c r="S3506" t="s">
        <v>11610</v>
      </c>
      <c r="T3506">
        <v>43102.456956018497</v>
      </c>
    </row>
    <row r="3507" spans="1:20" x14ac:dyDescent="0.25">
      <c r="A3507" t="s">
        <v>5275</v>
      </c>
      <c r="B3507" t="s">
        <v>16438</v>
      </c>
      <c r="C3507" t="s">
        <v>10681</v>
      </c>
      <c r="D3507" t="s">
        <v>10683</v>
      </c>
      <c r="E3507" t="s">
        <v>10685</v>
      </c>
      <c r="F3507">
        <v>19.989999999999998</v>
      </c>
      <c r="G3507">
        <v>119.94</v>
      </c>
      <c r="H3507">
        <v>6</v>
      </c>
      <c r="I3507" t="s">
        <v>10682</v>
      </c>
      <c r="J3507">
        <v>0</v>
      </c>
      <c r="K3507">
        <v>0</v>
      </c>
      <c r="L3507" t="s">
        <v>10862</v>
      </c>
      <c r="M3507">
        <v>44532</v>
      </c>
      <c r="N3507" t="s">
        <v>11243</v>
      </c>
      <c r="O3507" t="s">
        <v>10708</v>
      </c>
      <c r="Q3507" t="s">
        <v>10709</v>
      </c>
      <c r="S3507" t="s">
        <v>11244</v>
      </c>
      <c r="T3507">
        <v>43102.456909722197</v>
      </c>
    </row>
    <row r="3508" spans="1:20" x14ac:dyDescent="0.25">
      <c r="A3508" t="s">
        <v>8943</v>
      </c>
      <c r="B3508" t="s">
        <v>16439</v>
      </c>
      <c r="C3508" t="s">
        <v>10751</v>
      </c>
      <c r="D3508" t="s">
        <v>10683</v>
      </c>
      <c r="E3508" t="s">
        <v>10836</v>
      </c>
      <c r="F3508">
        <v>23.99</v>
      </c>
      <c r="G3508">
        <v>143.94</v>
      </c>
      <c r="H3508">
        <v>6</v>
      </c>
      <c r="I3508" t="s">
        <v>10682</v>
      </c>
      <c r="J3508">
        <v>0</v>
      </c>
      <c r="K3508">
        <v>0</v>
      </c>
      <c r="L3508" t="s">
        <v>16375</v>
      </c>
      <c r="M3508">
        <v>44543</v>
      </c>
      <c r="N3508" t="s">
        <v>10803</v>
      </c>
      <c r="O3508" t="s">
        <v>10782</v>
      </c>
      <c r="Q3508" t="s">
        <v>10783</v>
      </c>
      <c r="S3508" t="s">
        <v>10804</v>
      </c>
      <c r="T3508">
        <v>43102.457002314797</v>
      </c>
    </row>
    <row r="3509" spans="1:20" x14ac:dyDescent="0.25">
      <c r="A3509" t="s">
        <v>8944</v>
      </c>
      <c r="B3509" t="s">
        <v>16440</v>
      </c>
      <c r="C3509" t="s">
        <v>10751</v>
      </c>
      <c r="D3509" t="s">
        <v>10683</v>
      </c>
      <c r="E3509" t="s">
        <v>10836</v>
      </c>
      <c r="F3509">
        <v>52.79</v>
      </c>
      <c r="G3509">
        <v>316.74</v>
      </c>
      <c r="H3509">
        <v>6</v>
      </c>
      <c r="I3509" t="s">
        <v>10682</v>
      </c>
      <c r="J3509">
        <v>0</v>
      </c>
      <c r="K3509">
        <v>0</v>
      </c>
      <c r="L3509" t="s">
        <v>10883</v>
      </c>
      <c r="M3509">
        <v>44567</v>
      </c>
      <c r="N3509" t="s">
        <v>10694</v>
      </c>
      <c r="O3509" t="s">
        <v>10695</v>
      </c>
      <c r="Q3509" t="s">
        <v>10696</v>
      </c>
      <c r="S3509" t="s">
        <v>10697</v>
      </c>
      <c r="T3509">
        <v>43102.456979166702</v>
      </c>
    </row>
    <row r="3510" spans="1:20" x14ac:dyDescent="0.25">
      <c r="A3510" t="s">
        <v>8945</v>
      </c>
      <c r="B3510" t="s">
        <v>16441</v>
      </c>
      <c r="C3510" t="s">
        <v>10691</v>
      </c>
      <c r="D3510" t="s">
        <v>10752</v>
      </c>
      <c r="E3510" t="s">
        <v>10693</v>
      </c>
      <c r="F3510">
        <v>57.99</v>
      </c>
      <c r="G3510">
        <v>347.94</v>
      </c>
      <c r="H3510">
        <v>6</v>
      </c>
      <c r="I3510" t="s">
        <v>10682</v>
      </c>
      <c r="J3510">
        <v>0</v>
      </c>
      <c r="K3510">
        <v>0</v>
      </c>
      <c r="L3510" t="s">
        <v>10868</v>
      </c>
      <c r="M3510">
        <v>44568</v>
      </c>
      <c r="N3510" t="s">
        <v>10803</v>
      </c>
      <c r="O3510" t="s">
        <v>10782</v>
      </c>
      <c r="Q3510" t="s">
        <v>10783</v>
      </c>
      <c r="S3510" t="s">
        <v>10804</v>
      </c>
      <c r="T3510">
        <v>43102.456990740699</v>
      </c>
    </row>
    <row r="3511" spans="1:20" x14ac:dyDescent="0.25">
      <c r="A3511" t="s">
        <v>5276</v>
      </c>
      <c r="B3511" t="s">
        <v>16442</v>
      </c>
      <c r="C3511" t="s">
        <v>10751</v>
      </c>
      <c r="D3511" t="s">
        <v>10683</v>
      </c>
      <c r="E3511" t="s">
        <v>10836</v>
      </c>
      <c r="F3511">
        <v>26.99</v>
      </c>
      <c r="G3511">
        <v>323.88</v>
      </c>
      <c r="H3511">
        <v>12</v>
      </c>
      <c r="I3511" t="s">
        <v>10682</v>
      </c>
      <c r="J3511">
        <v>0</v>
      </c>
      <c r="K3511">
        <v>0</v>
      </c>
      <c r="L3511" t="s">
        <v>10740</v>
      </c>
      <c r="M3511">
        <v>44571</v>
      </c>
      <c r="N3511" t="s">
        <v>11051</v>
      </c>
      <c r="O3511" t="s">
        <v>10708</v>
      </c>
      <c r="P3511" t="s">
        <v>10701</v>
      </c>
      <c r="Q3511" t="s">
        <v>10709</v>
      </c>
      <c r="R3511" t="s">
        <v>10702</v>
      </c>
      <c r="S3511" t="s">
        <v>11052</v>
      </c>
      <c r="T3511">
        <v>43102.456886574102</v>
      </c>
    </row>
    <row r="3512" spans="1:20" x14ac:dyDescent="0.25">
      <c r="A3512" t="s">
        <v>5277</v>
      </c>
      <c r="B3512" t="s">
        <v>16443</v>
      </c>
      <c r="C3512" t="s">
        <v>10681</v>
      </c>
      <c r="D3512" t="s">
        <v>10683</v>
      </c>
      <c r="E3512" t="s">
        <v>10685</v>
      </c>
      <c r="F3512">
        <v>69.989999999999995</v>
      </c>
      <c r="G3512">
        <v>419.94</v>
      </c>
      <c r="H3512">
        <v>6</v>
      </c>
      <c r="I3512" t="s">
        <v>10682</v>
      </c>
      <c r="J3512">
        <v>0</v>
      </c>
      <c r="K3512">
        <v>0</v>
      </c>
      <c r="L3512" t="s">
        <v>11406</v>
      </c>
      <c r="M3512">
        <v>44609</v>
      </c>
      <c r="N3512" t="s">
        <v>10694</v>
      </c>
      <c r="O3512" t="s">
        <v>10695</v>
      </c>
      <c r="Q3512" t="s">
        <v>10696</v>
      </c>
      <c r="S3512" t="s">
        <v>10697</v>
      </c>
      <c r="T3512">
        <v>43102.456979166702</v>
      </c>
    </row>
    <row r="3513" spans="1:20" x14ac:dyDescent="0.25">
      <c r="A3513" t="s">
        <v>5278</v>
      </c>
      <c r="B3513" t="s">
        <v>16444</v>
      </c>
      <c r="C3513" t="s">
        <v>10681</v>
      </c>
      <c r="D3513" t="s">
        <v>10683</v>
      </c>
      <c r="E3513" t="s">
        <v>10685</v>
      </c>
      <c r="F3513">
        <v>24.99</v>
      </c>
      <c r="G3513">
        <v>149.94</v>
      </c>
      <c r="H3513">
        <v>6</v>
      </c>
      <c r="I3513" t="s">
        <v>10682</v>
      </c>
      <c r="J3513">
        <v>0</v>
      </c>
      <c r="K3513">
        <v>0</v>
      </c>
      <c r="L3513" t="s">
        <v>16445</v>
      </c>
      <c r="M3513">
        <v>44959</v>
      </c>
      <c r="N3513" t="s">
        <v>10700</v>
      </c>
      <c r="O3513" t="s">
        <v>10701</v>
      </c>
      <c r="Q3513" t="s">
        <v>10702</v>
      </c>
      <c r="S3513" t="s">
        <v>10703</v>
      </c>
      <c r="T3513">
        <v>43102.456886574102</v>
      </c>
    </row>
    <row r="3514" spans="1:20" x14ac:dyDescent="0.25">
      <c r="A3514" t="s">
        <v>5279</v>
      </c>
      <c r="B3514" t="s">
        <v>16446</v>
      </c>
      <c r="C3514" t="s">
        <v>10681</v>
      </c>
      <c r="D3514" t="s">
        <v>10683</v>
      </c>
      <c r="E3514" t="s">
        <v>10685</v>
      </c>
      <c r="F3514">
        <v>24.99</v>
      </c>
      <c r="G3514">
        <v>149.94</v>
      </c>
      <c r="H3514">
        <v>6</v>
      </c>
      <c r="I3514" t="s">
        <v>10682</v>
      </c>
      <c r="J3514">
        <v>0</v>
      </c>
      <c r="K3514">
        <v>0</v>
      </c>
      <c r="L3514" t="s">
        <v>11325</v>
      </c>
      <c r="M3514">
        <v>44959</v>
      </c>
      <c r="N3514" t="s">
        <v>10700</v>
      </c>
      <c r="O3514" t="s">
        <v>10701</v>
      </c>
      <c r="Q3514" t="s">
        <v>10702</v>
      </c>
      <c r="S3514" t="s">
        <v>10703</v>
      </c>
      <c r="T3514">
        <v>43102.456932870402</v>
      </c>
    </row>
    <row r="3515" spans="1:20" x14ac:dyDescent="0.25">
      <c r="A3515" t="s">
        <v>8946</v>
      </c>
      <c r="B3515" t="s">
        <v>16447</v>
      </c>
      <c r="C3515" t="s">
        <v>10751</v>
      </c>
      <c r="D3515" t="s">
        <v>10683</v>
      </c>
      <c r="E3515" t="s">
        <v>10753</v>
      </c>
      <c r="F3515">
        <v>26.99</v>
      </c>
      <c r="G3515">
        <v>161.94</v>
      </c>
      <c r="H3515">
        <v>6</v>
      </c>
      <c r="I3515" t="s">
        <v>10682</v>
      </c>
      <c r="J3515">
        <v>0</v>
      </c>
      <c r="K3515">
        <v>0</v>
      </c>
      <c r="L3515" t="s">
        <v>11301</v>
      </c>
      <c r="M3515">
        <v>44631</v>
      </c>
      <c r="N3515" t="s">
        <v>10737</v>
      </c>
      <c r="O3515" t="s">
        <v>10708</v>
      </c>
      <c r="Q3515" t="s">
        <v>10709</v>
      </c>
      <c r="S3515" t="s">
        <v>10738</v>
      </c>
      <c r="T3515">
        <v>43102.456875000003</v>
      </c>
    </row>
    <row r="3516" spans="1:20" x14ac:dyDescent="0.25">
      <c r="A3516" t="s">
        <v>5280</v>
      </c>
      <c r="B3516" t="s">
        <v>16448</v>
      </c>
      <c r="C3516" t="s">
        <v>10681</v>
      </c>
      <c r="D3516" t="s">
        <v>10683</v>
      </c>
      <c r="E3516" t="s">
        <v>10685</v>
      </c>
      <c r="F3516">
        <v>45.99</v>
      </c>
      <c r="G3516">
        <v>275.94</v>
      </c>
      <c r="H3516">
        <v>6</v>
      </c>
      <c r="I3516" t="s">
        <v>10682</v>
      </c>
      <c r="J3516">
        <v>0</v>
      </c>
      <c r="K3516">
        <v>0</v>
      </c>
      <c r="L3516" t="s">
        <v>10883</v>
      </c>
      <c r="M3516">
        <v>44636</v>
      </c>
      <c r="N3516" t="s">
        <v>10700</v>
      </c>
      <c r="O3516" t="s">
        <v>10701</v>
      </c>
      <c r="Q3516" t="s">
        <v>10702</v>
      </c>
      <c r="S3516" t="s">
        <v>10703</v>
      </c>
      <c r="T3516">
        <v>43102.456979166702</v>
      </c>
    </row>
    <row r="3517" spans="1:20" x14ac:dyDescent="0.25">
      <c r="A3517" t="s">
        <v>5281</v>
      </c>
      <c r="B3517" t="s">
        <v>16449</v>
      </c>
      <c r="C3517" t="s">
        <v>10751</v>
      </c>
      <c r="D3517" t="s">
        <v>10683</v>
      </c>
      <c r="E3517" t="s">
        <v>10836</v>
      </c>
      <c r="F3517">
        <v>10.79</v>
      </c>
      <c r="G3517">
        <v>129.47999999999999</v>
      </c>
      <c r="H3517">
        <v>12</v>
      </c>
      <c r="I3517" t="s">
        <v>10682</v>
      </c>
      <c r="J3517">
        <v>0</v>
      </c>
      <c r="K3517">
        <v>0</v>
      </c>
      <c r="L3517" t="s">
        <v>10788</v>
      </c>
      <c r="M3517">
        <v>44636</v>
      </c>
      <c r="N3517" t="s">
        <v>10700</v>
      </c>
      <c r="O3517" t="s">
        <v>10701</v>
      </c>
      <c r="Q3517" t="s">
        <v>10702</v>
      </c>
      <c r="S3517" t="s">
        <v>10703</v>
      </c>
      <c r="T3517">
        <v>43102.456921296303</v>
      </c>
    </row>
    <row r="3518" spans="1:20" x14ac:dyDescent="0.25">
      <c r="A3518" t="s">
        <v>5282</v>
      </c>
      <c r="B3518" t="s">
        <v>16450</v>
      </c>
      <c r="C3518" t="s">
        <v>10751</v>
      </c>
      <c r="D3518" t="s">
        <v>10683</v>
      </c>
      <c r="E3518" t="s">
        <v>10836</v>
      </c>
      <c r="F3518">
        <v>10.79</v>
      </c>
      <c r="G3518">
        <v>129.47999999999999</v>
      </c>
      <c r="H3518">
        <v>12</v>
      </c>
      <c r="I3518" t="s">
        <v>10682</v>
      </c>
      <c r="J3518">
        <v>0</v>
      </c>
      <c r="K3518">
        <v>0</v>
      </c>
      <c r="L3518" t="s">
        <v>10788</v>
      </c>
      <c r="M3518">
        <v>44637</v>
      </c>
      <c r="N3518" t="s">
        <v>10700</v>
      </c>
      <c r="O3518" t="s">
        <v>10701</v>
      </c>
      <c r="Q3518" t="s">
        <v>10702</v>
      </c>
      <c r="S3518" t="s">
        <v>10703</v>
      </c>
      <c r="T3518">
        <v>43102.456921296303</v>
      </c>
    </row>
    <row r="3519" spans="1:20" x14ac:dyDescent="0.25">
      <c r="A3519" t="s">
        <v>5283</v>
      </c>
      <c r="B3519" t="s">
        <v>16451</v>
      </c>
      <c r="C3519" t="s">
        <v>10751</v>
      </c>
      <c r="D3519" t="s">
        <v>10683</v>
      </c>
      <c r="E3519" t="s">
        <v>10836</v>
      </c>
      <c r="F3519">
        <v>10.79</v>
      </c>
      <c r="G3519">
        <v>129.47999999999999</v>
      </c>
      <c r="H3519">
        <v>12</v>
      </c>
      <c r="I3519" t="s">
        <v>10682</v>
      </c>
      <c r="J3519">
        <v>0</v>
      </c>
      <c r="K3519">
        <v>0</v>
      </c>
      <c r="L3519" t="s">
        <v>10788</v>
      </c>
      <c r="M3519">
        <v>44637</v>
      </c>
      <c r="N3519" t="s">
        <v>10700</v>
      </c>
      <c r="O3519" t="s">
        <v>10701</v>
      </c>
      <c r="Q3519" t="s">
        <v>10702</v>
      </c>
      <c r="S3519" t="s">
        <v>10703</v>
      </c>
      <c r="T3519">
        <v>43102.456921296303</v>
      </c>
    </row>
    <row r="3520" spans="1:20" x14ac:dyDescent="0.25">
      <c r="A3520" t="s">
        <v>5284</v>
      </c>
      <c r="B3520" t="s">
        <v>16452</v>
      </c>
      <c r="C3520" t="s">
        <v>10681</v>
      </c>
      <c r="D3520" t="s">
        <v>10683</v>
      </c>
      <c r="E3520" t="s">
        <v>10685</v>
      </c>
      <c r="F3520">
        <v>129.99</v>
      </c>
      <c r="G3520">
        <v>779.94</v>
      </c>
      <c r="H3520">
        <v>6</v>
      </c>
      <c r="I3520" t="s">
        <v>10682</v>
      </c>
      <c r="J3520">
        <v>0</v>
      </c>
      <c r="K3520">
        <v>0</v>
      </c>
      <c r="L3520" t="s">
        <v>10835</v>
      </c>
      <c r="M3520">
        <v>44644</v>
      </c>
      <c r="N3520" t="s">
        <v>12777</v>
      </c>
      <c r="O3520" t="s">
        <v>10708</v>
      </c>
      <c r="Q3520" t="s">
        <v>10709</v>
      </c>
      <c r="S3520" t="s">
        <v>12778</v>
      </c>
      <c r="T3520">
        <v>43102.456863425898</v>
      </c>
    </row>
    <row r="3521" spans="1:20" x14ac:dyDescent="0.25">
      <c r="A3521" t="s">
        <v>5285</v>
      </c>
      <c r="B3521" t="s">
        <v>16453</v>
      </c>
      <c r="C3521" t="s">
        <v>10751</v>
      </c>
      <c r="D3521" t="s">
        <v>10683</v>
      </c>
      <c r="E3521" t="s">
        <v>10836</v>
      </c>
      <c r="F3521">
        <v>29.99</v>
      </c>
      <c r="G3521">
        <v>179.94</v>
      </c>
      <c r="H3521">
        <v>6</v>
      </c>
      <c r="I3521" t="s">
        <v>10682</v>
      </c>
      <c r="J3521">
        <v>0</v>
      </c>
      <c r="K3521">
        <v>0</v>
      </c>
      <c r="L3521" t="s">
        <v>10731</v>
      </c>
      <c r="M3521">
        <v>44637</v>
      </c>
      <c r="N3521" t="s">
        <v>16103</v>
      </c>
      <c r="O3521" t="s">
        <v>10708</v>
      </c>
      <c r="Q3521" t="s">
        <v>10709</v>
      </c>
      <c r="S3521" t="s">
        <v>16104</v>
      </c>
      <c r="T3521">
        <v>43102.456875000003</v>
      </c>
    </row>
    <row r="3522" spans="1:20" x14ac:dyDescent="0.25">
      <c r="A3522" t="s">
        <v>5286</v>
      </c>
      <c r="B3522" t="s">
        <v>16454</v>
      </c>
      <c r="C3522" t="s">
        <v>10751</v>
      </c>
      <c r="D3522" t="s">
        <v>10683</v>
      </c>
      <c r="E3522" t="s">
        <v>10836</v>
      </c>
      <c r="F3522">
        <v>28.79</v>
      </c>
      <c r="G3522">
        <v>172.74</v>
      </c>
      <c r="H3522">
        <v>6</v>
      </c>
      <c r="I3522" t="s">
        <v>10682</v>
      </c>
      <c r="J3522">
        <v>0</v>
      </c>
      <c r="K3522">
        <v>0</v>
      </c>
      <c r="L3522" t="s">
        <v>10731</v>
      </c>
      <c r="M3522">
        <v>44641</v>
      </c>
      <c r="N3522" t="s">
        <v>16455</v>
      </c>
      <c r="O3522" t="s">
        <v>10708</v>
      </c>
      <c r="Q3522" t="s">
        <v>10709</v>
      </c>
      <c r="S3522" t="s">
        <v>16456</v>
      </c>
      <c r="T3522">
        <v>43102.456875000003</v>
      </c>
    </row>
    <row r="3523" spans="1:20" x14ac:dyDescent="0.25">
      <c r="A3523" t="s">
        <v>5287</v>
      </c>
      <c r="B3523" t="s">
        <v>16457</v>
      </c>
      <c r="C3523" t="s">
        <v>10751</v>
      </c>
      <c r="D3523" t="s">
        <v>10683</v>
      </c>
      <c r="E3523" t="s">
        <v>10836</v>
      </c>
      <c r="F3523">
        <v>28.79</v>
      </c>
      <c r="G3523">
        <v>172.74</v>
      </c>
      <c r="H3523">
        <v>6</v>
      </c>
      <c r="I3523" t="s">
        <v>10682</v>
      </c>
      <c r="J3523">
        <v>0</v>
      </c>
      <c r="K3523">
        <v>0</v>
      </c>
      <c r="L3523" t="s">
        <v>11406</v>
      </c>
      <c r="M3523">
        <v>44641</v>
      </c>
      <c r="N3523" t="s">
        <v>16455</v>
      </c>
      <c r="O3523" t="s">
        <v>10708</v>
      </c>
      <c r="Q3523" t="s">
        <v>10709</v>
      </c>
      <c r="S3523" t="s">
        <v>16456</v>
      </c>
      <c r="T3523">
        <v>43102.456979166702</v>
      </c>
    </row>
    <row r="3524" spans="1:20" x14ac:dyDescent="0.25">
      <c r="A3524" t="s">
        <v>5288</v>
      </c>
      <c r="B3524" t="s">
        <v>16458</v>
      </c>
      <c r="C3524" t="s">
        <v>10681</v>
      </c>
      <c r="D3524" t="s">
        <v>10683</v>
      </c>
      <c r="E3524" t="s">
        <v>10685</v>
      </c>
      <c r="F3524">
        <v>12.99</v>
      </c>
      <c r="G3524">
        <v>155.88</v>
      </c>
      <c r="H3524">
        <v>12</v>
      </c>
      <c r="I3524" t="s">
        <v>10682</v>
      </c>
      <c r="J3524">
        <v>0</v>
      </c>
      <c r="K3524">
        <v>0</v>
      </c>
      <c r="L3524" t="s">
        <v>10788</v>
      </c>
      <c r="M3524">
        <v>44641</v>
      </c>
      <c r="N3524" t="s">
        <v>10803</v>
      </c>
      <c r="O3524" t="s">
        <v>10782</v>
      </c>
      <c r="Q3524" t="s">
        <v>10783</v>
      </c>
      <c r="S3524" t="s">
        <v>10804</v>
      </c>
      <c r="T3524">
        <v>43102.456921296303</v>
      </c>
    </row>
    <row r="3525" spans="1:20" x14ac:dyDescent="0.25">
      <c r="A3525" t="s">
        <v>5289</v>
      </c>
      <c r="B3525" t="s">
        <v>16459</v>
      </c>
      <c r="C3525" t="s">
        <v>10681</v>
      </c>
      <c r="D3525" t="s">
        <v>10683</v>
      </c>
      <c r="E3525" t="s">
        <v>10685</v>
      </c>
      <c r="F3525">
        <v>49.99</v>
      </c>
      <c r="G3525">
        <v>299.94</v>
      </c>
      <c r="H3525">
        <v>6</v>
      </c>
      <c r="I3525" t="s">
        <v>10682</v>
      </c>
      <c r="J3525">
        <v>2</v>
      </c>
      <c r="K3525">
        <v>0</v>
      </c>
      <c r="L3525" t="s">
        <v>10731</v>
      </c>
      <c r="M3525">
        <v>44641</v>
      </c>
      <c r="N3525" t="s">
        <v>16029</v>
      </c>
      <c r="O3525" t="s">
        <v>10687</v>
      </c>
      <c r="Q3525" t="s">
        <v>10688</v>
      </c>
      <c r="S3525" t="s">
        <v>16030</v>
      </c>
      <c r="T3525">
        <v>43102.456875000003</v>
      </c>
    </row>
    <row r="3526" spans="1:20" x14ac:dyDescent="0.25">
      <c r="A3526" t="s">
        <v>5290</v>
      </c>
      <c r="B3526" t="s">
        <v>16460</v>
      </c>
      <c r="C3526" t="s">
        <v>10681</v>
      </c>
      <c r="D3526" t="s">
        <v>10683</v>
      </c>
      <c r="E3526" t="s">
        <v>10685</v>
      </c>
      <c r="F3526">
        <v>36.99</v>
      </c>
      <c r="G3526">
        <v>221.94</v>
      </c>
      <c r="H3526">
        <v>6</v>
      </c>
      <c r="I3526" t="s">
        <v>10682</v>
      </c>
      <c r="J3526">
        <v>0</v>
      </c>
      <c r="K3526">
        <v>0</v>
      </c>
      <c r="L3526" t="s">
        <v>10731</v>
      </c>
      <c r="M3526">
        <v>44634</v>
      </c>
      <c r="N3526" t="s">
        <v>10707</v>
      </c>
      <c r="O3526" t="s">
        <v>10708</v>
      </c>
      <c r="Q3526" t="s">
        <v>10709</v>
      </c>
      <c r="S3526" t="s">
        <v>10710</v>
      </c>
      <c r="T3526">
        <v>43102.456875000003</v>
      </c>
    </row>
    <row r="3527" spans="1:20" x14ac:dyDescent="0.25">
      <c r="A3527" t="s">
        <v>5291</v>
      </c>
      <c r="B3527" t="s">
        <v>16461</v>
      </c>
      <c r="C3527" t="s">
        <v>10751</v>
      </c>
      <c r="D3527" t="s">
        <v>10683</v>
      </c>
      <c r="E3527" t="s">
        <v>10836</v>
      </c>
      <c r="F3527">
        <v>34.79</v>
      </c>
      <c r="G3527">
        <v>208.74</v>
      </c>
      <c r="H3527">
        <v>6</v>
      </c>
      <c r="I3527" t="s">
        <v>10682</v>
      </c>
      <c r="J3527">
        <v>0</v>
      </c>
      <c r="K3527">
        <v>0</v>
      </c>
      <c r="L3527" t="s">
        <v>10731</v>
      </c>
      <c r="M3527">
        <v>44642</v>
      </c>
      <c r="N3527" t="s">
        <v>11278</v>
      </c>
      <c r="O3527" t="s">
        <v>11279</v>
      </c>
      <c r="Q3527" t="s">
        <v>11280</v>
      </c>
      <c r="S3527" t="s">
        <v>11281</v>
      </c>
      <c r="T3527">
        <v>43102.456875000003</v>
      </c>
    </row>
    <row r="3528" spans="1:20" x14ac:dyDescent="0.25">
      <c r="A3528" t="s">
        <v>5292</v>
      </c>
      <c r="B3528" t="s">
        <v>16462</v>
      </c>
      <c r="C3528" t="s">
        <v>10751</v>
      </c>
      <c r="D3528" t="s">
        <v>10683</v>
      </c>
      <c r="E3528" t="s">
        <v>10836</v>
      </c>
      <c r="F3528">
        <v>23.99</v>
      </c>
      <c r="G3528">
        <v>143.94</v>
      </c>
      <c r="H3528">
        <v>6</v>
      </c>
      <c r="I3528" t="s">
        <v>10682</v>
      </c>
      <c r="J3528">
        <v>0</v>
      </c>
      <c r="K3528">
        <v>0</v>
      </c>
      <c r="L3528" t="s">
        <v>10740</v>
      </c>
      <c r="M3528">
        <v>44641</v>
      </c>
      <c r="N3528" t="s">
        <v>10746</v>
      </c>
      <c r="O3528" t="s">
        <v>10747</v>
      </c>
      <c r="Q3528" t="s">
        <v>10748</v>
      </c>
      <c r="S3528" t="s">
        <v>10749</v>
      </c>
      <c r="T3528">
        <v>43102.456886574102</v>
      </c>
    </row>
    <row r="3529" spans="1:20" x14ac:dyDescent="0.25">
      <c r="A3529" t="s">
        <v>5293</v>
      </c>
      <c r="B3529" t="s">
        <v>16463</v>
      </c>
      <c r="C3529" t="s">
        <v>10681</v>
      </c>
      <c r="D3529" t="s">
        <v>10683</v>
      </c>
      <c r="E3529" t="s">
        <v>10685</v>
      </c>
      <c r="F3529">
        <v>34.99</v>
      </c>
      <c r="G3529">
        <v>419.88</v>
      </c>
      <c r="H3529">
        <v>12</v>
      </c>
      <c r="I3529" t="s">
        <v>10682</v>
      </c>
      <c r="J3529">
        <v>0</v>
      </c>
      <c r="K3529">
        <v>0</v>
      </c>
      <c r="L3529" t="s">
        <v>11406</v>
      </c>
      <c r="M3529">
        <v>44641</v>
      </c>
      <c r="N3529" t="s">
        <v>10746</v>
      </c>
      <c r="O3529" t="s">
        <v>10747</v>
      </c>
      <c r="Q3529" t="s">
        <v>10748</v>
      </c>
      <c r="S3529" t="s">
        <v>10749</v>
      </c>
      <c r="T3529">
        <v>43102.456979166702</v>
      </c>
    </row>
    <row r="3530" spans="1:20" x14ac:dyDescent="0.25">
      <c r="A3530" t="s">
        <v>5294</v>
      </c>
      <c r="B3530" t="s">
        <v>16464</v>
      </c>
      <c r="C3530" t="s">
        <v>10751</v>
      </c>
      <c r="D3530" t="s">
        <v>10683</v>
      </c>
      <c r="E3530" t="s">
        <v>10836</v>
      </c>
      <c r="F3530">
        <v>7.79</v>
      </c>
      <c r="G3530">
        <v>93.48</v>
      </c>
      <c r="H3530">
        <v>12</v>
      </c>
      <c r="I3530" t="s">
        <v>10682</v>
      </c>
      <c r="J3530">
        <v>0</v>
      </c>
      <c r="K3530">
        <v>0</v>
      </c>
      <c r="L3530" t="s">
        <v>10788</v>
      </c>
      <c r="M3530">
        <v>44641</v>
      </c>
      <c r="N3530" t="s">
        <v>11038</v>
      </c>
      <c r="O3530" t="s">
        <v>10708</v>
      </c>
      <c r="Q3530" t="s">
        <v>10709</v>
      </c>
      <c r="S3530" t="s">
        <v>11039</v>
      </c>
      <c r="T3530">
        <v>43102.456921296303</v>
      </c>
    </row>
    <row r="3531" spans="1:20" x14ac:dyDescent="0.25">
      <c r="A3531" t="s">
        <v>5295</v>
      </c>
      <c r="B3531" t="s">
        <v>15101</v>
      </c>
      <c r="C3531" t="s">
        <v>10681</v>
      </c>
      <c r="D3531" t="s">
        <v>10683</v>
      </c>
      <c r="E3531" t="s">
        <v>10685</v>
      </c>
      <c r="F3531">
        <v>34.99</v>
      </c>
      <c r="G3531">
        <v>209.94</v>
      </c>
      <c r="H3531">
        <v>6</v>
      </c>
      <c r="I3531" t="s">
        <v>10682</v>
      </c>
      <c r="J3531">
        <v>0</v>
      </c>
      <c r="K3531">
        <v>0</v>
      </c>
      <c r="L3531" t="s">
        <v>10883</v>
      </c>
      <c r="M3531">
        <v>44634</v>
      </c>
      <c r="N3531" t="s">
        <v>10874</v>
      </c>
      <c r="O3531" t="s">
        <v>10701</v>
      </c>
      <c r="P3531" t="s">
        <v>10708</v>
      </c>
      <c r="Q3531" t="s">
        <v>10702</v>
      </c>
      <c r="R3531" t="s">
        <v>10709</v>
      </c>
      <c r="S3531" t="s">
        <v>10875</v>
      </c>
      <c r="T3531">
        <v>43102.456979166702</v>
      </c>
    </row>
    <row r="3532" spans="1:20" x14ac:dyDescent="0.25">
      <c r="A3532" t="s">
        <v>5296</v>
      </c>
      <c r="B3532" t="s">
        <v>16465</v>
      </c>
      <c r="C3532" t="s">
        <v>10751</v>
      </c>
      <c r="D3532" t="s">
        <v>10683</v>
      </c>
      <c r="E3532" t="s">
        <v>10836</v>
      </c>
      <c r="F3532">
        <v>13.79</v>
      </c>
      <c r="G3532">
        <v>165.48</v>
      </c>
      <c r="H3532">
        <v>12</v>
      </c>
      <c r="I3532" t="s">
        <v>10682</v>
      </c>
      <c r="J3532">
        <v>0</v>
      </c>
      <c r="K3532">
        <v>0</v>
      </c>
      <c r="L3532" t="s">
        <v>10862</v>
      </c>
      <c r="M3532">
        <v>44641</v>
      </c>
      <c r="N3532" t="s">
        <v>16085</v>
      </c>
      <c r="O3532" t="s">
        <v>10775</v>
      </c>
      <c r="Q3532" t="s">
        <v>10776</v>
      </c>
      <c r="S3532" t="s">
        <v>16086</v>
      </c>
      <c r="T3532">
        <v>43102.456909722197</v>
      </c>
    </row>
    <row r="3533" spans="1:20" x14ac:dyDescent="0.25">
      <c r="A3533" t="s">
        <v>5297</v>
      </c>
      <c r="B3533" t="s">
        <v>16466</v>
      </c>
      <c r="C3533" t="s">
        <v>10681</v>
      </c>
      <c r="D3533" t="s">
        <v>10683</v>
      </c>
      <c r="E3533" t="s">
        <v>10685</v>
      </c>
      <c r="F3533">
        <v>25.99</v>
      </c>
      <c r="G3533">
        <v>155.94</v>
      </c>
      <c r="H3533">
        <v>6</v>
      </c>
      <c r="I3533" t="s">
        <v>10682</v>
      </c>
      <c r="J3533">
        <v>0</v>
      </c>
      <c r="K3533">
        <v>0</v>
      </c>
      <c r="L3533" t="s">
        <v>10727</v>
      </c>
      <c r="M3533">
        <v>44641</v>
      </c>
      <c r="N3533" t="s">
        <v>10728</v>
      </c>
      <c r="O3533" t="s">
        <v>10701</v>
      </c>
      <c r="Q3533" t="s">
        <v>10702</v>
      </c>
      <c r="S3533" t="s">
        <v>10729</v>
      </c>
      <c r="T3533">
        <v>43102.456944444399</v>
      </c>
    </row>
    <row r="3534" spans="1:20" x14ac:dyDescent="0.25">
      <c r="A3534" t="s">
        <v>5298</v>
      </c>
      <c r="B3534" t="s">
        <v>16467</v>
      </c>
      <c r="C3534" t="s">
        <v>10681</v>
      </c>
      <c r="D3534" t="s">
        <v>10683</v>
      </c>
      <c r="E3534" t="s">
        <v>10685</v>
      </c>
      <c r="F3534">
        <v>25.99</v>
      </c>
      <c r="G3534">
        <v>155.94</v>
      </c>
      <c r="H3534">
        <v>6</v>
      </c>
      <c r="I3534" t="s">
        <v>10682</v>
      </c>
      <c r="J3534">
        <v>0</v>
      </c>
      <c r="K3534">
        <v>0</v>
      </c>
      <c r="L3534" t="s">
        <v>10727</v>
      </c>
      <c r="M3534">
        <v>44641</v>
      </c>
      <c r="N3534" t="s">
        <v>10728</v>
      </c>
      <c r="O3534" t="s">
        <v>10701</v>
      </c>
      <c r="Q3534" t="s">
        <v>10702</v>
      </c>
      <c r="S3534" t="s">
        <v>10729</v>
      </c>
      <c r="T3534">
        <v>43102.456944444399</v>
      </c>
    </row>
    <row r="3535" spans="1:20" x14ac:dyDescent="0.25">
      <c r="A3535" t="s">
        <v>5299</v>
      </c>
      <c r="B3535" t="s">
        <v>16468</v>
      </c>
      <c r="C3535" t="s">
        <v>10751</v>
      </c>
      <c r="D3535" t="s">
        <v>10683</v>
      </c>
      <c r="E3535" t="s">
        <v>10836</v>
      </c>
      <c r="F3535">
        <v>15.59</v>
      </c>
      <c r="G3535">
        <v>93.54</v>
      </c>
      <c r="H3535">
        <v>6</v>
      </c>
      <c r="I3535" t="s">
        <v>10682</v>
      </c>
      <c r="J3535">
        <v>0</v>
      </c>
      <c r="K3535">
        <v>0</v>
      </c>
      <c r="L3535" t="s">
        <v>16469</v>
      </c>
      <c r="M3535">
        <v>44641</v>
      </c>
      <c r="N3535" t="s">
        <v>16470</v>
      </c>
      <c r="O3535" t="s">
        <v>10708</v>
      </c>
      <c r="Q3535" t="s">
        <v>10709</v>
      </c>
      <c r="S3535" t="s">
        <v>16471</v>
      </c>
      <c r="T3535">
        <v>43102.456863425898</v>
      </c>
    </row>
    <row r="3536" spans="1:20" x14ac:dyDescent="0.25">
      <c r="A3536" t="s">
        <v>16472</v>
      </c>
      <c r="B3536" t="s">
        <v>16473</v>
      </c>
      <c r="C3536" t="s">
        <v>10691</v>
      </c>
      <c r="D3536" t="s">
        <v>10752</v>
      </c>
      <c r="E3536" t="s">
        <v>10693</v>
      </c>
      <c r="F3536">
        <v>42.99</v>
      </c>
      <c r="G3536">
        <v>257.94</v>
      </c>
      <c r="H3536">
        <v>6</v>
      </c>
      <c r="I3536" t="s">
        <v>10682</v>
      </c>
      <c r="J3536">
        <v>0</v>
      </c>
      <c r="K3536">
        <v>0</v>
      </c>
      <c r="L3536" t="s">
        <v>10758</v>
      </c>
      <c r="N3536" t="s">
        <v>10803</v>
      </c>
      <c r="O3536" t="s">
        <v>10782</v>
      </c>
      <c r="Q3536" t="s">
        <v>10783</v>
      </c>
      <c r="S3536" t="s">
        <v>10804</v>
      </c>
      <c r="T3536">
        <v>43109.404224537</v>
      </c>
    </row>
    <row r="3537" spans="1:20" x14ac:dyDescent="0.25">
      <c r="A3537" t="s">
        <v>5300</v>
      </c>
      <c r="B3537" t="s">
        <v>16474</v>
      </c>
      <c r="C3537" t="s">
        <v>10751</v>
      </c>
      <c r="D3537" t="s">
        <v>10683</v>
      </c>
      <c r="E3537" t="s">
        <v>10836</v>
      </c>
      <c r="F3537">
        <v>17.989999999999998</v>
      </c>
      <c r="G3537">
        <v>107.94</v>
      </c>
      <c r="H3537">
        <v>6</v>
      </c>
      <c r="I3537" t="s">
        <v>10682</v>
      </c>
      <c r="J3537">
        <v>0</v>
      </c>
      <c r="K3537">
        <v>0</v>
      </c>
      <c r="L3537" t="s">
        <v>10862</v>
      </c>
      <c r="M3537">
        <v>44641</v>
      </c>
      <c r="N3537" t="s">
        <v>11359</v>
      </c>
      <c r="O3537" t="s">
        <v>10762</v>
      </c>
      <c r="P3537" t="s">
        <v>10701</v>
      </c>
      <c r="Q3537" t="s">
        <v>10763</v>
      </c>
      <c r="R3537" t="s">
        <v>10702</v>
      </c>
      <c r="S3537" t="s">
        <v>11360</v>
      </c>
      <c r="T3537">
        <v>43102.456909722197</v>
      </c>
    </row>
    <row r="3538" spans="1:20" x14ac:dyDescent="0.25">
      <c r="A3538" t="s">
        <v>5301</v>
      </c>
      <c r="B3538" t="s">
        <v>16475</v>
      </c>
      <c r="C3538" t="s">
        <v>10681</v>
      </c>
      <c r="D3538" t="s">
        <v>10683</v>
      </c>
      <c r="E3538" t="s">
        <v>10685</v>
      </c>
      <c r="F3538">
        <v>34.99</v>
      </c>
      <c r="G3538">
        <v>209.94</v>
      </c>
      <c r="H3538">
        <v>6</v>
      </c>
      <c r="I3538" t="s">
        <v>10682</v>
      </c>
      <c r="J3538">
        <v>0</v>
      </c>
      <c r="K3538">
        <v>0</v>
      </c>
      <c r="L3538" t="s">
        <v>10731</v>
      </c>
      <c r="M3538">
        <v>44642</v>
      </c>
      <c r="N3538" t="s">
        <v>10874</v>
      </c>
      <c r="O3538" t="s">
        <v>10701</v>
      </c>
      <c r="P3538" t="s">
        <v>10708</v>
      </c>
      <c r="Q3538" t="s">
        <v>10702</v>
      </c>
      <c r="R3538" t="s">
        <v>10709</v>
      </c>
      <c r="S3538" t="s">
        <v>10875</v>
      </c>
      <c r="T3538">
        <v>43102.456875000003</v>
      </c>
    </row>
    <row r="3539" spans="1:20" x14ac:dyDescent="0.25">
      <c r="A3539" t="s">
        <v>16476</v>
      </c>
      <c r="B3539" t="s">
        <v>16477</v>
      </c>
      <c r="C3539" t="s">
        <v>10691</v>
      </c>
      <c r="D3539" t="s">
        <v>10752</v>
      </c>
      <c r="E3539" t="s">
        <v>10693</v>
      </c>
      <c r="F3539">
        <v>11.99</v>
      </c>
      <c r="G3539">
        <v>71.94</v>
      </c>
      <c r="H3539">
        <v>6</v>
      </c>
      <c r="I3539" t="s">
        <v>10682</v>
      </c>
      <c r="J3539">
        <v>0</v>
      </c>
      <c r="K3539">
        <v>0</v>
      </c>
      <c r="L3539" t="s">
        <v>10717</v>
      </c>
      <c r="N3539" t="s">
        <v>10700</v>
      </c>
      <c r="O3539" t="s">
        <v>10701</v>
      </c>
      <c r="Q3539" t="s">
        <v>10702</v>
      </c>
      <c r="S3539" t="s">
        <v>10703</v>
      </c>
      <c r="T3539">
        <v>43102.456921296303</v>
      </c>
    </row>
    <row r="3540" spans="1:20" x14ac:dyDescent="0.25">
      <c r="A3540" t="s">
        <v>5302</v>
      </c>
      <c r="B3540" t="s">
        <v>16478</v>
      </c>
      <c r="C3540" t="s">
        <v>10751</v>
      </c>
      <c r="D3540" t="s">
        <v>10683</v>
      </c>
      <c r="E3540" t="s">
        <v>10836</v>
      </c>
      <c r="F3540">
        <v>25.79</v>
      </c>
      <c r="G3540">
        <v>154.74</v>
      </c>
      <c r="H3540">
        <v>6</v>
      </c>
      <c r="I3540" t="s">
        <v>10682</v>
      </c>
      <c r="J3540">
        <v>0</v>
      </c>
      <c r="K3540">
        <v>0</v>
      </c>
      <c r="L3540" t="s">
        <v>10731</v>
      </c>
      <c r="M3540">
        <v>44642</v>
      </c>
      <c r="N3540" t="s">
        <v>11359</v>
      </c>
      <c r="O3540" t="s">
        <v>10762</v>
      </c>
      <c r="P3540" t="s">
        <v>10701</v>
      </c>
      <c r="Q3540" t="s">
        <v>10763</v>
      </c>
      <c r="R3540" t="s">
        <v>10702</v>
      </c>
      <c r="S3540" t="s">
        <v>11360</v>
      </c>
      <c r="T3540">
        <v>43102.456875000003</v>
      </c>
    </row>
    <row r="3541" spans="1:20" x14ac:dyDescent="0.25">
      <c r="A3541" t="s">
        <v>5303</v>
      </c>
      <c r="B3541" t="s">
        <v>16479</v>
      </c>
      <c r="C3541" t="s">
        <v>10751</v>
      </c>
      <c r="D3541" t="s">
        <v>10683</v>
      </c>
      <c r="E3541" t="s">
        <v>10836</v>
      </c>
      <c r="F3541">
        <v>29.99</v>
      </c>
      <c r="G3541">
        <v>179.94</v>
      </c>
      <c r="H3541">
        <v>6</v>
      </c>
      <c r="I3541" t="s">
        <v>10682</v>
      </c>
      <c r="J3541">
        <v>0</v>
      </c>
      <c r="K3541">
        <v>0</v>
      </c>
      <c r="L3541" t="s">
        <v>10731</v>
      </c>
      <c r="M3541">
        <v>44635</v>
      </c>
      <c r="N3541" t="s">
        <v>10718</v>
      </c>
      <c r="O3541" t="s">
        <v>10708</v>
      </c>
      <c r="Q3541" t="s">
        <v>10709</v>
      </c>
      <c r="S3541" t="s">
        <v>10719</v>
      </c>
      <c r="T3541">
        <v>43102.456875000003</v>
      </c>
    </row>
    <row r="3542" spans="1:20" x14ac:dyDescent="0.25">
      <c r="A3542" t="s">
        <v>5304</v>
      </c>
      <c r="B3542" t="s">
        <v>16480</v>
      </c>
      <c r="C3542" t="s">
        <v>10681</v>
      </c>
      <c r="D3542" t="s">
        <v>10683</v>
      </c>
      <c r="E3542" t="s">
        <v>10685</v>
      </c>
      <c r="F3542">
        <v>69.989999999999995</v>
      </c>
      <c r="G3542">
        <v>419.94</v>
      </c>
      <c r="H3542">
        <v>6</v>
      </c>
      <c r="I3542" t="s">
        <v>10682</v>
      </c>
      <c r="J3542">
        <v>0</v>
      </c>
      <c r="K3542">
        <v>0</v>
      </c>
      <c r="L3542" t="s">
        <v>10835</v>
      </c>
      <c r="M3542">
        <v>44641</v>
      </c>
      <c r="N3542" t="s">
        <v>12158</v>
      </c>
      <c r="O3542" t="s">
        <v>11279</v>
      </c>
      <c r="Q3542" t="s">
        <v>11280</v>
      </c>
      <c r="S3542" t="s">
        <v>12159</v>
      </c>
      <c r="T3542">
        <v>43102.456863425898</v>
      </c>
    </row>
    <row r="3543" spans="1:20" x14ac:dyDescent="0.25">
      <c r="A3543" t="s">
        <v>8947</v>
      </c>
      <c r="B3543" t="s">
        <v>16481</v>
      </c>
      <c r="C3543" t="s">
        <v>10751</v>
      </c>
      <c r="D3543" t="s">
        <v>10683</v>
      </c>
      <c r="E3543" t="s">
        <v>10753</v>
      </c>
      <c r="F3543">
        <v>20.99</v>
      </c>
      <c r="G3543">
        <v>251.88</v>
      </c>
      <c r="H3543">
        <v>12</v>
      </c>
      <c r="I3543" t="s">
        <v>10682</v>
      </c>
      <c r="J3543">
        <v>0</v>
      </c>
      <c r="K3543">
        <v>0</v>
      </c>
      <c r="L3543" t="s">
        <v>10944</v>
      </c>
      <c r="M3543">
        <v>44642</v>
      </c>
      <c r="N3543" t="s">
        <v>10803</v>
      </c>
      <c r="O3543" t="s">
        <v>10782</v>
      </c>
      <c r="Q3543" t="s">
        <v>10783</v>
      </c>
      <c r="S3543" t="s">
        <v>10804</v>
      </c>
      <c r="T3543">
        <v>43102.456921296303</v>
      </c>
    </row>
    <row r="3544" spans="1:20" x14ac:dyDescent="0.25">
      <c r="A3544" t="s">
        <v>5305</v>
      </c>
      <c r="B3544" t="s">
        <v>16482</v>
      </c>
      <c r="C3544" t="s">
        <v>10681</v>
      </c>
      <c r="D3544" t="s">
        <v>10683</v>
      </c>
      <c r="E3544" t="s">
        <v>10685</v>
      </c>
      <c r="F3544">
        <v>32.99</v>
      </c>
      <c r="G3544">
        <v>395.88</v>
      </c>
      <c r="H3544">
        <v>12</v>
      </c>
      <c r="I3544" t="s">
        <v>10682</v>
      </c>
      <c r="J3544">
        <v>0</v>
      </c>
      <c r="K3544">
        <v>0</v>
      </c>
      <c r="L3544" t="s">
        <v>10717</v>
      </c>
      <c r="M3544">
        <v>44662</v>
      </c>
      <c r="N3544" t="s">
        <v>11198</v>
      </c>
      <c r="O3544" t="s">
        <v>10782</v>
      </c>
      <c r="Q3544" t="s">
        <v>10783</v>
      </c>
      <c r="S3544" t="s">
        <v>11199</v>
      </c>
      <c r="T3544">
        <v>43102.456921296303</v>
      </c>
    </row>
    <row r="3545" spans="1:20" x14ac:dyDescent="0.25">
      <c r="A3545" t="s">
        <v>8948</v>
      </c>
      <c r="B3545" t="s">
        <v>16483</v>
      </c>
      <c r="C3545" t="s">
        <v>10751</v>
      </c>
      <c r="D3545" t="s">
        <v>10752</v>
      </c>
      <c r="E3545" t="s">
        <v>10753</v>
      </c>
      <c r="F3545">
        <v>23.99</v>
      </c>
      <c r="G3545">
        <v>143.94</v>
      </c>
      <c r="H3545">
        <v>6</v>
      </c>
      <c r="I3545" t="s">
        <v>10682</v>
      </c>
      <c r="J3545">
        <v>0</v>
      </c>
      <c r="K3545">
        <v>0</v>
      </c>
      <c r="L3545" t="s">
        <v>11101</v>
      </c>
      <c r="M3545">
        <v>44664</v>
      </c>
      <c r="N3545" t="s">
        <v>11359</v>
      </c>
      <c r="O3545" t="s">
        <v>10762</v>
      </c>
      <c r="P3545" t="s">
        <v>10701</v>
      </c>
      <c r="Q3545" t="s">
        <v>10763</v>
      </c>
      <c r="R3545" t="s">
        <v>10702</v>
      </c>
      <c r="S3545" t="s">
        <v>11360</v>
      </c>
      <c r="T3545">
        <v>43102.456944444399</v>
      </c>
    </row>
    <row r="3546" spans="1:20" x14ac:dyDescent="0.25">
      <c r="A3546" t="s">
        <v>16484</v>
      </c>
      <c r="B3546" t="s">
        <v>16485</v>
      </c>
      <c r="C3546" t="s">
        <v>10691</v>
      </c>
      <c r="D3546" t="s">
        <v>10752</v>
      </c>
      <c r="E3546" t="s">
        <v>10693</v>
      </c>
      <c r="F3546">
        <v>29.99</v>
      </c>
      <c r="G3546">
        <v>179.94</v>
      </c>
      <c r="H3546">
        <v>6</v>
      </c>
      <c r="I3546" t="s">
        <v>10682</v>
      </c>
      <c r="J3546">
        <v>0</v>
      </c>
      <c r="K3546">
        <v>0</v>
      </c>
      <c r="L3546" t="s">
        <v>10868</v>
      </c>
      <c r="M3546">
        <v>44691</v>
      </c>
      <c r="N3546" t="s">
        <v>12282</v>
      </c>
      <c r="O3546" t="s">
        <v>10687</v>
      </c>
      <c r="Q3546" t="s">
        <v>10688</v>
      </c>
      <c r="S3546" t="s">
        <v>12283</v>
      </c>
      <c r="T3546">
        <v>43102.456990740699</v>
      </c>
    </row>
    <row r="3547" spans="1:20" x14ac:dyDescent="0.25">
      <c r="A3547" t="s">
        <v>16486</v>
      </c>
      <c r="B3547" t="s">
        <v>16487</v>
      </c>
      <c r="C3547" t="s">
        <v>10691</v>
      </c>
      <c r="D3547" t="s">
        <v>10752</v>
      </c>
      <c r="E3547" t="s">
        <v>10693</v>
      </c>
      <c r="F3547">
        <v>29.99</v>
      </c>
      <c r="G3547">
        <v>179.94</v>
      </c>
      <c r="H3547">
        <v>6</v>
      </c>
      <c r="I3547" t="s">
        <v>10682</v>
      </c>
      <c r="J3547">
        <v>0</v>
      </c>
      <c r="K3547">
        <v>0</v>
      </c>
      <c r="L3547" t="s">
        <v>10868</v>
      </c>
      <c r="M3547">
        <v>44691</v>
      </c>
      <c r="N3547" t="s">
        <v>12282</v>
      </c>
      <c r="O3547" t="s">
        <v>10687</v>
      </c>
      <c r="Q3547" t="s">
        <v>10688</v>
      </c>
      <c r="S3547" t="s">
        <v>12283</v>
      </c>
      <c r="T3547">
        <v>43102.456990740699</v>
      </c>
    </row>
    <row r="3548" spans="1:20" x14ac:dyDescent="0.25">
      <c r="A3548" t="s">
        <v>5306</v>
      </c>
      <c r="B3548" t="s">
        <v>16488</v>
      </c>
      <c r="C3548" t="s">
        <v>10681</v>
      </c>
      <c r="D3548" t="s">
        <v>10683</v>
      </c>
      <c r="E3548" t="s">
        <v>10685</v>
      </c>
      <c r="F3548">
        <v>12.99</v>
      </c>
      <c r="G3548">
        <v>155.88</v>
      </c>
      <c r="H3548">
        <v>12</v>
      </c>
      <c r="I3548" t="s">
        <v>10682</v>
      </c>
      <c r="J3548">
        <v>0</v>
      </c>
      <c r="K3548">
        <v>0</v>
      </c>
      <c r="L3548" t="s">
        <v>16489</v>
      </c>
      <c r="M3548">
        <v>44692</v>
      </c>
      <c r="N3548" t="s">
        <v>10686</v>
      </c>
      <c r="O3548" t="s">
        <v>10687</v>
      </c>
      <c r="Q3548" t="s">
        <v>10688</v>
      </c>
      <c r="S3548" t="s">
        <v>10689</v>
      </c>
      <c r="T3548">
        <v>43102.456909722197</v>
      </c>
    </row>
    <row r="3549" spans="1:20" x14ac:dyDescent="0.25">
      <c r="A3549" t="s">
        <v>16490</v>
      </c>
      <c r="B3549" t="s">
        <v>16491</v>
      </c>
      <c r="C3549" t="s">
        <v>10751</v>
      </c>
      <c r="D3549" t="s">
        <v>10752</v>
      </c>
      <c r="E3549" t="s">
        <v>10753</v>
      </c>
      <c r="F3549">
        <v>39.99</v>
      </c>
      <c r="G3549">
        <v>239.94</v>
      </c>
      <c r="H3549">
        <v>6</v>
      </c>
      <c r="I3549" t="s">
        <v>10682</v>
      </c>
      <c r="J3549">
        <v>0</v>
      </c>
      <c r="K3549">
        <v>0</v>
      </c>
      <c r="L3549" t="s">
        <v>10758</v>
      </c>
      <c r="N3549" t="s">
        <v>10837</v>
      </c>
      <c r="O3549" t="s">
        <v>10701</v>
      </c>
      <c r="Q3549" t="s">
        <v>10702</v>
      </c>
      <c r="S3549" t="s">
        <v>10838</v>
      </c>
      <c r="T3549">
        <v>43109.404224537</v>
      </c>
    </row>
    <row r="3550" spans="1:20" x14ac:dyDescent="0.25">
      <c r="A3550" t="s">
        <v>16492</v>
      </c>
      <c r="B3550" t="s">
        <v>16493</v>
      </c>
      <c r="C3550" t="s">
        <v>10691</v>
      </c>
      <c r="D3550" t="s">
        <v>10683</v>
      </c>
      <c r="E3550" t="s">
        <v>10693</v>
      </c>
      <c r="F3550">
        <v>13.79</v>
      </c>
      <c r="G3550">
        <v>82.74</v>
      </c>
      <c r="H3550">
        <v>6</v>
      </c>
      <c r="I3550" t="s">
        <v>10682</v>
      </c>
      <c r="J3550">
        <v>0</v>
      </c>
      <c r="K3550">
        <v>0</v>
      </c>
      <c r="L3550" t="s">
        <v>10727</v>
      </c>
      <c r="M3550">
        <v>44740</v>
      </c>
      <c r="N3550" t="s">
        <v>16494</v>
      </c>
      <c r="S3550" t="s">
        <v>16495</v>
      </c>
      <c r="T3550">
        <v>43102.456944444399</v>
      </c>
    </row>
    <row r="3551" spans="1:20" x14ac:dyDescent="0.25">
      <c r="A3551" t="s">
        <v>8949</v>
      </c>
      <c r="B3551" t="s">
        <v>16496</v>
      </c>
      <c r="C3551" t="s">
        <v>10751</v>
      </c>
      <c r="D3551" t="s">
        <v>10683</v>
      </c>
      <c r="E3551" t="s">
        <v>10693</v>
      </c>
      <c r="F3551">
        <v>26.99</v>
      </c>
      <c r="G3551">
        <v>161.94</v>
      </c>
      <c r="H3551">
        <v>6</v>
      </c>
      <c r="I3551" t="s">
        <v>10682</v>
      </c>
      <c r="J3551">
        <v>0</v>
      </c>
      <c r="K3551">
        <v>0</v>
      </c>
      <c r="L3551" t="s">
        <v>11101</v>
      </c>
      <c r="M3551">
        <v>44727</v>
      </c>
      <c r="N3551" t="s">
        <v>10761</v>
      </c>
      <c r="O3551" t="s">
        <v>10762</v>
      </c>
      <c r="P3551" t="s">
        <v>10708</v>
      </c>
      <c r="Q3551" t="s">
        <v>10763</v>
      </c>
      <c r="R3551" t="s">
        <v>10709</v>
      </c>
      <c r="S3551" t="s">
        <v>10764</v>
      </c>
      <c r="T3551">
        <v>43102.456944444399</v>
      </c>
    </row>
    <row r="3552" spans="1:20" x14ac:dyDescent="0.25">
      <c r="A3552" t="s">
        <v>5307</v>
      </c>
      <c r="B3552" t="s">
        <v>16497</v>
      </c>
      <c r="C3552" t="s">
        <v>10681</v>
      </c>
      <c r="D3552" t="s">
        <v>10683</v>
      </c>
      <c r="E3552" t="s">
        <v>10685</v>
      </c>
      <c r="F3552">
        <v>69.989999999999995</v>
      </c>
      <c r="G3552">
        <v>419.94</v>
      </c>
      <c r="H3552">
        <v>6</v>
      </c>
      <c r="I3552" t="s">
        <v>10682</v>
      </c>
      <c r="J3552">
        <v>0</v>
      </c>
      <c r="K3552">
        <v>0</v>
      </c>
      <c r="L3552" t="s">
        <v>10731</v>
      </c>
      <c r="M3552">
        <v>44727</v>
      </c>
      <c r="N3552" t="s">
        <v>11243</v>
      </c>
      <c r="O3552" t="s">
        <v>10708</v>
      </c>
      <c r="Q3552" t="s">
        <v>10709</v>
      </c>
      <c r="S3552" t="s">
        <v>11244</v>
      </c>
      <c r="T3552">
        <v>43102.456875000003</v>
      </c>
    </row>
    <row r="3553" spans="1:20" x14ac:dyDescent="0.25">
      <c r="A3553" t="s">
        <v>5308</v>
      </c>
      <c r="B3553" t="s">
        <v>16498</v>
      </c>
      <c r="C3553" t="s">
        <v>10681</v>
      </c>
      <c r="D3553" t="s">
        <v>10683</v>
      </c>
      <c r="E3553" t="s">
        <v>10685</v>
      </c>
      <c r="F3553">
        <v>57.99</v>
      </c>
      <c r="G3553">
        <v>347.94</v>
      </c>
      <c r="H3553">
        <v>6</v>
      </c>
      <c r="I3553" t="s">
        <v>10682</v>
      </c>
      <c r="J3553">
        <v>0</v>
      </c>
      <c r="K3553">
        <v>0</v>
      </c>
      <c r="L3553" t="s">
        <v>11406</v>
      </c>
      <c r="M3553">
        <v>44726</v>
      </c>
      <c r="N3553" t="s">
        <v>11359</v>
      </c>
      <c r="O3553" t="s">
        <v>10762</v>
      </c>
      <c r="P3553" t="s">
        <v>10701</v>
      </c>
      <c r="Q3553" t="s">
        <v>10763</v>
      </c>
      <c r="R3553" t="s">
        <v>10702</v>
      </c>
      <c r="S3553" t="s">
        <v>11360</v>
      </c>
      <c r="T3553">
        <v>43102.456979166702</v>
      </c>
    </row>
    <row r="3554" spans="1:20" x14ac:dyDescent="0.25">
      <c r="A3554" t="s">
        <v>5309</v>
      </c>
      <c r="B3554" t="s">
        <v>16499</v>
      </c>
      <c r="C3554" t="s">
        <v>10751</v>
      </c>
      <c r="D3554" t="s">
        <v>10683</v>
      </c>
      <c r="E3554" t="s">
        <v>10836</v>
      </c>
      <c r="F3554">
        <v>32.99</v>
      </c>
      <c r="G3554">
        <v>395.88</v>
      </c>
      <c r="H3554">
        <v>12</v>
      </c>
      <c r="I3554" t="s">
        <v>10682</v>
      </c>
      <c r="J3554">
        <v>0</v>
      </c>
      <c r="K3554">
        <v>0</v>
      </c>
      <c r="L3554" t="s">
        <v>10740</v>
      </c>
      <c r="M3554">
        <v>44726</v>
      </c>
      <c r="N3554" t="s">
        <v>11609</v>
      </c>
      <c r="O3554" t="s">
        <v>10687</v>
      </c>
      <c r="Q3554" t="s">
        <v>10688</v>
      </c>
      <c r="S3554" t="s">
        <v>11610</v>
      </c>
      <c r="T3554">
        <v>43102.456886574102</v>
      </c>
    </row>
    <row r="3555" spans="1:20" x14ac:dyDescent="0.25">
      <c r="A3555" t="s">
        <v>5310</v>
      </c>
      <c r="B3555" t="s">
        <v>16500</v>
      </c>
      <c r="C3555" t="s">
        <v>10751</v>
      </c>
      <c r="D3555" t="s">
        <v>10683</v>
      </c>
      <c r="E3555" t="s">
        <v>10753</v>
      </c>
      <c r="F3555">
        <v>26.99</v>
      </c>
      <c r="G3555">
        <v>161.94</v>
      </c>
      <c r="H3555">
        <v>6</v>
      </c>
      <c r="I3555" t="s">
        <v>10682</v>
      </c>
      <c r="J3555">
        <v>0</v>
      </c>
      <c r="K3555">
        <v>0</v>
      </c>
      <c r="L3555" t="s">
        <v>10731</v>
      </c>
      <c r="M3555">
        <v>44736</v>
      </c>
      <c r="N3555" t="s">
        <v>10874</v>
      </c>
      <c r="O3555" t="s">
        <v>10701</v>
      </c>
      <c r="P3555" t="s">
        <v>10708</v>
      </c>
      <c r="Q3555" t="s">
        <v>10702</v>
      </c>
      <c r="R3555" t="s">
        <v>10709</v>
      </c>
      <c r="S3555" t="s">
        <v>10875</v>
      </c>
      <c r="T3555">
        <v>43102.456875000003</v>
      </c>
    </row>
    <row r="3556" spans="1:20" x14ac:dyDescent="0.25">
      <c r="A3556" t="s">
        <v>5311</v>
      </c>
      <c r="B3556" t="s">
        <v>16501</v>
      </c>
      <c r="C3556" t="s">
        <v>10751</v>
      </c>
      <c r="D3556" t="s">
        <v>10683</v>
      </c>
      <c r="E3556" t="s">
        <v>10836</v>
      </c>
      <c r="F3556">
        <v>17.989999999999998</v>
      </c>
      <c r="G3556">
        <v>107.94</v>
      </c>
      <c r="H3556">
        <v>6</v>
      </c>
      <c r="I3556" t="s">
        <v>10682</v>
      </c>
      <c r="J3556">
        <v>0</v>
      </c>
      <c r="K3556">
        <v>0</v>
      </c>
      <c r="L3556" t="s">
        <v>10788</v>
      </c>
      <c r="M3556">
        <v>44742</v>
      </c>
      <c r="N3556" t="s">
        <v>11836</v>
      </c>
      <c r="O3556" t="s">
        <v>10708</v>
      </c>
      <c r="Q3556" t="s">
        <v>10709</v>
      </c>
      <c r="S3556" t="s">
        <v>11837</v>
      </c>
      <c r="T3556">
        <v>43102.456921296303</v>
      </c>
    </row>
    <row r="3557" spans="1:20" x14ac:dyDescent="0.25">
      <c r="A3557" t="s">
        <v>5312</v>
      </c>
      <c r="B3557" t="s">
        <v>16502</v>
      </c>
      <c r="C3557" t="s">
        <v>10751</v>
      </c>
      <c r="D3557" t="s">
        <v>10683</v>
      </c>
      <c r="E3557" t="s">
        <v>10836</v>
      </c>
      <c r="F3557">
        <v>29.99</v>
      </c>
      <c r="G3557">
        <v>179.94</v>
      </c>
      <c r="H3557">
        <v>6</v>
      </c>
      <c r="I3557" t="s">
        <v>10682</v>
      </c>
      <c r="J3557">
        <v>0</v>
      </c>
      <c r="K3557">
        <v>0</v>
      </c>
      <c r="L3557" t="s">
        <v>10868</v>
      </c>
      <c r="M3557">
        <v>44729</v>
      </c>
      <c r="N3557" t="s">
        <v>11359</v>
      </c>
      <c r="O3557" t="s">
        <v>10762</v>
      </c>
      <c r="P3557" t="s">
        <v>10701</v>
      </c>
      <c r="Q3557" t="s">
        <v>10763</v>
      </c>
      <c r="R3557" t="s">
        <v>10702</v>
      </c>
      <c r="S3557" t="s">
        <v>11360</v>
      </c>
      <c r="T3557">
        <v>43102.456990740699</v>
      </c>
    </row>
    <row r="3558" spans="1:20" x14ac:dyDescent="0.25">
      <c r="A3558" t="s">
        <v>16503</v>
      </c>
      <c r="B3558" t="s">
        <v>16504</v>
      </c>
      <c r="C3558" t="s">
        <v>10751</v>
      </c>
      <c r="D3558" t="s">
        <v>10683</v>
      </c>
      <c r="E3558" t="s">
        <v>10753</v>
      </c>
      <c r="F3558">
        <v>23.99</v>
      </c>
      <c r="G3558">
        <v>143.94</v>
      </c>
      <c r="H3558">
        <v>6</v>
      </c>
      <c r="I3558" t="s">
        <v>10682</v>
      </c>
      <c r="J3558">
        <v>0</v>
      </c>
      <c r="K3558">
        <v>0</v>
      </c>
      <c r="L3558" t="s">
        <v>10788</v>
      </c>
      <c r="M3558">
        <v>44734</v>
      </c>
      <c r="N3558" t="s">
        <v>16267</v>
      </c>
      <c r="O3558" t="s">
        <v>10775</v>
      </c>
      <c r="Q3558" t="s">
        <v>10776</v>
      </c>
      <c r="S3558" t="s">
        <v>16268</v>
      </c>
      <c r="T3558">
        <v>43102.456921296303</v>
      </c>
    </row>
    <row r="3559" spans="1:20" x14ac:dyDescent="0.25">
      <c r="A3559" t="s">
        <v>16505</v>
      </c>
      <c r="B3559" t="s">
        <v>16506</v>
      </c>
      <c r="C3559" t="s">
        <v>10751</v>
      </c>
      <c r="D3559" t="s">
        <v>10683</v>
      </c>
      <c r="E3559" t="s">
        <v>10685</v>
      </c>
      <c r="F3559">
        <v>99.99</v>
      </c>
      <c r="G3559">
        <v>599.94000000000005</v>
      </c>
      <c r="H3559">
        <v>6</v>
      </c>
      <c r="I3559" t="s">
        <v>10682</v>
      </c>
      <c r="J3559">
        <v>15</v>
      </c>
      <c r="K3559">
        <v>0</v>
      </c>
      <c r="L3559" t="s">
        <v>11406</v>
      </c>
      <c r="M3559">
        <v>44727</v>
      </c>
      <c r="N3559" t="s">
        <v>16507</v>
      </c>
      <c r="O3559" t="s">
        <v>10708</v>
      </c>
      <c r="Q3559" t="s">
        <v>10709</v>
      </c>
      <c r="S3559" t="s">
        <v>16508</v>
      </c>
      <c r="T3559">
        <v>43102.456979166702</v>
      </c>
    </row>
    <row r="3560" spans="1:20" x14ac:dyDescent="0.25">
      <c r="A3560" t="s">
        <v>5313</v>
      </c>
      <c r="B3560" t="s">
        <v>16509</v>
      </c>
      <c r="C3560" t="s">
        <v>10751</v>
      </c>
      <c r="D3560" t="s">
        <v>10683</v>
      </c>
      <c r="E3560" t="s">
        <v>10836</v>
      </c>
      <c r="F3560">
        <v>16.79</v>
      </c>
      <c r="G3560">
        <v>201.48</v>
      </c>
      <c r="H3560">
        <v>12</v>
      </c>
      <c r="I3560" t="s">
        <v>10682</v>
      </c>
      <c r="J3560">
        <v>0</v>
      </c>
      <c r="K3560">
        <v>0</v>
      </c>
      <c r="L3560" t="s">
        <v>10722</v>
      </c>
      <c r="M3560">
        <v>44743</v>
      </c>
      <c r="N3560" t="s">
        <v>10686</v>
      </c>
      <c r="O3560" t="s">
        <v>10687</v>
      </c>
      <c r="Q3560" t="s">
        <v>10688</v>
      </c>
      <c r="S3560" t="s">
        <v>10689</v>
      </c>
      <c r="T3560">
        <v>43102.456956018497</v>
      </c>
    </row>
    <row r="3561" spans="1:20" x14ac:dyDescent="0.25">
      <c r="A3561" t="s">
        <v>5314</v>
      </c>
      <c r="B3561" t="s">
        <v>16510</v>
      </c>
      <c r="C3561" t="s">
        <v>10681</v>
      </c>
      <c r="D3561" t="s">
        <v>10683</v>
      </c>
      <c r="E3561" t="s">
        <v>10685</v>
      </c>
      <c r="F3561">
        <v>59.99</v>
      </c>
      <c r="G3561">
        <v>359.94</v>
      </c>
      <c r="H3561">
        <v>6</v>
      </c>
      <c r="I3561" t="s">
        <v>10682</v>
      </c>
      <c r="J3561">
        <v>0</v>
      </c>
      <c r="K3561">
        <v>0</v>
      </c>
      <c r="L3561" t="s">
        <v>11506</v>
      </c>
      <c r="M3561">
        <v>44729</v>
      </c>
      <c r="N3561" t="s">
        <v>10991</v>
      </c>
      <c r="O3561" t="s">
        <v>10992</v>
      </c>
      <c r="Q3561" t="s">
        <v>10993</v>
      </c>
      <c r="S3561" t="s">
        <v>10994</v>
      </c>
      <c r="T3561">
        <v>43102.456898148099</v>
      </c>
    </row>
    <row r="3562" spans="1:20" x14ac:dyDescent="0.25">
      <c r="A3562" t="s">
        <v>5315</v>
      </c>
      <c r="B3562" t="s">
        <v>16511</v>
      </c>
      <c r="C3562" t="s">
        <v>10751</v>
      </c>
      <c r="D3562" t="s">
        <v>10683</v>
      </c>
      <c r="E3562" t="s">
        <v>10836</v>
      </c>
      <c r="F3562">
        <v>35.99</v>
      </c>
      <c r="G3562">
        <v>215.94</v>
      </c>
      <c r="H3562">
        <v>6</v>
      </c>
      <c r="I3562" t="s">
        <v>10682</v>
      </c>
      <c r="J3562">
        <v>0</v>
      </c>
      <c r="K3562">
        <v>0</v>
      </c>
      <c r="L3562" t="s">
        <v>10740</v>
      </c>
      <c r="M3562">
        <v>44757</v>
      </c>
      <c r="N3562" t="s">
        <v>12137</v>
      </c>
      <c r="O3562" t="s">
        <v>10701</v>
      </c>
      <c r="Q3562" t="s">
        <v>10702</v>
      </c>
      <c r="S3562" t="s">
        <v>12138</v>
      </c>
      <c r="T3562">
        <v>43102.456886574102</v>
      </c>
    </row>
    <row r="3563" spans="1:20" x14ac:dyDescent="0.25">
      <c r="A3563" t="s">
        <v>5316</v>
      </c>
      <c r="B3563" t="s">
        <v>16512</v>
      </c>
      <c r="C3563" t="s">
        <v>10681</v>
      </c>
      <c r="D3563" t="s">
        <v>10683</v>
      </c>
      <c r="E3563" t="s">
        <v>10685</v>
      </c>
      <c r="F3563">
        <v>129.99</v>
      </c>
      <c r="G3563">
        <v>779.94</v>
      </c>
      <c r="H3563">
        <v>6</v>
      </c>
      <c r="I3563" t="s">
        <v>10682</v>
      </c>
      <c r="J3563">
        <v>0</v>
      </c>
      <c r="K3563">
        <v>0</v>
      </c>
      <c r="L3563" t="s">
        <v>10835</v>
      </c>
      <c r="M3563">
        <v>44734</v>
      </c>
      <c r="N3563" t="s">
        <v>10826</v>
      </c>
      <c r="O3563" t="s">
        <v>10708</v>
      </c>
      <c r="Q3563" t="s">
        <v>10709</v>
      </c>
      <c r="S3563" t="s">
        <v>10827</v>
      </c>
      <c r="T3563">
        <v>43102.456863425898</v>
      </c>
    </row>
    <row r="3564" spans="1:20" x14ac:dyDescent="0.25">
      <c r="A3564" t="s">
        <v>5317</v>
      </c>
      <c r="B3564" t="s">
        <v>16513</v>
      </c>
      <c r="C3564" t="s">
        <v>10751</v>
      </c>
      <c r="D3564" t="s">
        <v>10683</v>
      </c>
      <c r="E3564" t="s">
        <v>10836</v>
      </c>
      <c r="F3564">
        <v>22.79</v>
      </c>
      <c r="G3564">
        <v>136.74</v>
      </c>
      <c r="H3564">
        <v>6</v>
      </c>
      <c r="I3564" t="s">
        <v>10682</v>
      </c>
      <c r="J3564">
        <v>0</v>
      </c>
      <c r="K3564">
        <v>0</v>
      </c>
      <c r="L3564" t="s">
        <v>13924</v>
      </c>
      <c r="M3564">
        <v>44728</v>
      </c>
      <c r="N3564" t="s">
        <v>16389</v>
      </c>
      <c r="O3564" t="s">
        <v>10762</v>
      </c>
      <c r="Q3564" t="s">
        <v>10763</v>
      </c>
      <c r="S3564" t="s">
        <v>16390</v>
      </c>
      <c r="T3564">
        <v>43102.456886574102</v>
      </c>
    </row>
    <row r="3565" spans="1:20" x14ac:dyDescent="0.25">
      <c r="A3565" t="s">
        <v>5318</v>
      </c>
      <c r="B3565" t="s">
        <v>16514</v>
      </c>
      <c r="C3565" t="s">
        <v>10681</v>
      </c>
      <c r="D3565" t="s">
        <v>10683</v>
      </c>
      <c r="E3565" t="s">
        <v>10685</v>
      </c>
      <c r="F3565">
        <v>44.99</v>
      </c>
      <c r="G3565">
        <v>269.94</v>
      </c>
      <c r="H3565">
        <v>6</v>
      </c>
      <c r="I3565" t="s">
        <v>10682</v>
      </c>
      <c r="J3565">
        <v>4</v>
      </c>
      <c r="K3565">
        <v>0</v>
      </c>
      <c r="L3565" t="s">
        <v>11406</v>
      </c>
      <c r="M3565">
        <v>44728</v>
      </c>
      <c r="N3565" t="s">
        <v>16029</v>
      </c>
      <c r="O3565" t="s">
        <v>10687</v>
      </c>
      <c r="Q3565" t="s">
        <v>10688</v>
      </c>
      <c r="S3565" t="s">
        <v>16030</v>
      </c>
      <c r="T3565">
        <v>43102.456979166702</v>
      </c>
    </row>
    <row r="3566" spans="1:20" x14ac:dyDescent="0.25">
      <c r="A3566" t="s">
        <v>5319</v>
      </c>
      <c r="B3566" t="s">
        <v>16515</v>
      </c>
      <c r="C3566" t="s">
        <v>10751</v>
      </c>
      <c r="D3566" t="s">
        <v>10683</v>
      </c>
      <c r="E3566" t="s">
        <v>10693</v>
      </c>
      <c r="F3566">
        <v>29.99</v>
      </c>
      <c r="G3566">
        <v>179.94</v>
      </c>
      <c r="H3566">
        <v>6</v>
      </c>
      <c r="I3566" t="s">
        <v>10682</v>
      </c>
      <c r="J3566">
        <v>0</v>
      </c>
      <c r="K3566">
        <v>0</v>
      </c>
      <c r="L3566" t="s">
        <v>10868</v>
      </c>
      <c r="N3566" t="s">
        <v>16431</v>
      </c>
      <c r="O3566" t="s">
        <v>10708</v>
      </c>
      <c r="Q3566" t="s">
        <v>10709</v>
      </c>
      <c r="S3566" t="s">
        <v>16432</v>
      </c>
      <c r="T3566">
        <v>43102.456990740699</v>
      </c>
    </row>
    <row r="3567" spans="1:20" x14ac:dyDescent="0.25">
      <c r="A3567" t="s">
        <v>5320</v>
      </c>
      <c r="B3567" t="s">
        <v>16516</v>
      </c>
      <c r="C3567" t="s">
        <v>10751</v>
      </c>
      <c r="D3567" t="s">
        <v>10683</v>
      </c>
      <c r="E3567" t="s">
        <v>10836</v>
      </c>
      <c r="F3567">
        <v>25.19</v>
      </c>
      <c r="G3567">
        <v>151.13999999999999</v>
      </c>
      <c r="H3567">
        <v>6</v>
      </c>
      <c r="I3567" t="s">
        <v>10682</v>
      </c>
      <c r="J3567">
        <v>0</v>
      </c>
      <c r="K3567">
        <v>0</v>
      </c>
      <c r="L3567" t="s">
        <v>10883</v>
      </c>
      <c r="M3567">
        <v>44739</v>
      </c>
      <c r="N3567" t="s">
        <v>10761</v>
      </c>
      <c r="O3567" t="s">
        <v>10762</v>
      </c>
      <c r="P3567" t="s">
        <v>10708</v>
      </c>
      <c r="Q3567" t="s">
        <v>10763</v>
      </c>
      <c r="R3567" t="s">
        <v>10709</v>
      </c>
      <c r="S3567" t="s">
        <v>10764</v>
      </c>
      <c r="T3567">
        <v>43102.456979166702</v>
      </c>
    </row>
    <row r="3568" spans="1:20" x14ac:dyDescent="0.25">
      <c r="A3568" t="s">
        <v>5321</v>
      </c>
      <c r="B3568" t="s">
        <v>16517</v>
      </c>
      <c r="C3568" t="s">
        <v>10751</v>
      </c>
      <c r="D3568" t="s">
        <v>10683</v>
      </c>
      <c r="E3568" t="s">
        <v>10836</v>
      </c>
      <c r="F3568">
        <v>22.19</v>
      </c>
      <c r="G3568">
        <v>266.27999999999997</v>
      </c>
      <c r="H3568">
        <v>12</v>
      </c>
      <c r="I3568" t="s">
        <v>10682</v>
      </c>
      <c r="J3568">
        <v>0</v>
      </c>
      <c r="K3568">
        <v>0</v>
      </c>
      <c r="L3568" t="s">
        <v>10864</v>
      </c>
      <c r="M3568">
        <v>44755</v>
      </c>
      <c r="N3568" t="s">
        <v>10991</v>
      </c>
      <c r="O3568" t="s">
        <v>10992</v>
      </c>
      <c r="Q3568" t="s">
        <v>10993</v>
      </c>
      <c r="S3568" t="s">
        <v>10994</v>
      </c>
      <c r="T3568">
        <v>43102.456875000003</v>
      </c>
    </row>
    <row r="3569" spans="1:20" x14ac:dyDescent="0.25">
      <c r="A3569" t="s">
        <v>5322</v>
      </c>
      <c r="B3569" t="s">
        <v>16518</v>
      </c>
      <c r="C3569" t="s">
        <v>10751</v>
      </c>
      <c r="D3569" t="s">
        <v>10683</v>
      </c>
      <c r="E3569" t="s">
        <v>10836</v>
      </c>
      <c r="F3569">
        <v>14.99</v>
      </c>
      <c r="G3569">
        <v>89.94</v>
      </c>
      <c r="H3569">
        <v>6</v>
      </c>
      <c r="I3569" t="s">
        <v>10682</v>
      </c>
      <c r="J3569">
        <v>0</v>
      </c>
      <c r="K3569">
        <v>0</v>
      </c>
      <c r="L3569" t="s">
        <v>10727</v>
      </c>
      <c r="M3569">
        <v>44728</v>
      </c>
      <c r="N3569" t="s">
        <v>16154</v>
      </c>
      <c r="O3569" t="s">
        <v>10762</v>
      </c>
      <c r="Q3569" t="s">
        <v>10763</v>
      </c>
      <c r="S3569" t="s">
        <v>16155</v>
      </c>
      <c r="T3569">
        <v>43102.456944444399</v>
      </c>
    </row>
    <row r="3570" spans="1:20" x14ac:dyDescent="0.25">
      <c r="A3570" t="s">
        <v>5323</v>
      </c>
      <c r="B3570" t="s">
        <v>16519</v>
      </c>
      <c r="C3570" t="s">
        <v>10681</v>
      </c>
      <c r="D3570" t="s">
        <v>10683</v>
      </c>
      <c r="E3570" t="s">
        <v>10685</v>
      </c>
      <c r="F3570">
        <v>27.99</v>
      </c>
      <c r="G3570">
        <v>167.94</v>
      </c>
      <c r="H3570">
        <v>6</v>
      </c>
      <c r="I3570" t="s">
        <v>10682</v>
      </c>
      <c r="J3570">
        <v>0</v>
      </c>
      <c r="K3570">
        <v>0</v>
      </c>
      <c r="L3570" t="s">
        <v>11358</v>
      </c>
      <c r="N3570" t="s">
        <v>11359</v>
      </c>
      <c r="O3570" t="s">
        <v>10762</v>
      </c>
      <c r="P3570" t="s">
        <v>10701</v>
      </c>
      <c r="Q3570" t="s">
        <v>10763</v>
      </c>
      <c r="R3570" t="s">
        <v>10702</v>
      </c>
      <c r="S3570" t="s">
        <v>11360</v>
      </c>
      <c r="T3570">
        <v>43102.456932870402</v>
      </c>
    </row>
    <row r="3571" spans="1:20" x14ac:dyDescent="0.25">
      <c r="A3571" t="s">
        <v>5324</v>
      </c>
      <c r="B3571" t="s">
        <v>16520</v>
      </c>
      <c r="C3571" t="s">
        <v>10751</v>
      </c>
      <c r="D3571" t="s">
        <v>10683</v>
      </c>
      <c r="E3571" t="s">
        <v>10836</v>
      </c>
      <c r="F3571">
        <v>14.99</v>
      </c>
      <c r="G3571">
        <v>179.88</v>
      </c>
      <c r="H3571">
        <v>12</v>
      </c>
      <c r="I3571" t="s">
        <v>10682</v>
      </c>
      <c r="J3571">
        <v>0</v>
      </c>
      <c r="K3571">
        <v>0</v>
      </c>
      <c r="L3571" t="s">
        <v>16521</v>
      </c>
      <c r="M3571">
        <v>44735</v>
      </c>
      <c r="N3571" t="s">
        <v>16522</v>
      </c>
      <c r="O3571" t="s">
        <v>10687</v>
      </c>
      <c r="Q3571" t="s">
        <v>10688</v>
      </c>
      <c r="S3571" t="s">
        <v>16523</v>
      </c>
      <c r="T3571">
        <v>43102.456875000003</v>
      </c>
    </row>
    <row r="3572" spans="1:20" x14ac:dyDescent="0.25">
      <c r="A3572" t="s">
        <v>5325</v>
      </c>
      <c r="B3572" t="s">
        <v>16524</v>
      </c>
      <c r="C3572" t="s">
        <v>10681</v>
      </c>
      <c r="D3572" t="s">
        <v>10683</v>
      </c>
      <c r="E3572" t="s">
        <v>10685</v>
      </c>
      <c r="F3572">
        <v>39.99</v>
      </c>
      <c r="G3572">
        <v>239.94</v>
      </c>
      <c r="H3572">
        <v>6</v>
      </c>
      <c r="I3572" t="s">
        <v>10682</v>
      </c>
      <c r="J3572">
        <v>0</v>
      </c>
      <c r="K3572">
        <v>0</v>
      </c>
      <c r="L3572" t="s">
        <v>10755</v>
      </c>
      <c r="M3572">
        <v>44748</v>
      </c>
      <c r="N3572" t="s">
        <v>10826</v>
      </c>
      <c r="O3572" t="s">
        <v>10708</v>
      </c>
      <c r="Q3572" t="s">
        <v>10709</v>
      </c>
      <c r="S3572" t="s">
        <v>10827</v>
      </c>
      <c r="T3572">
        <v>43102.456932870402</v>
      </c>
    </row>
    <row r="3573" spans="1:20" x14ac:dyDescent="0.25">
      <c r="A3573" t="s">
        <v>5326</v>
      </c>
      <c r="B3573" t="s">
        <v>16525</v>
      </c>
      <c r="C3573" t="s">
        <v>10751</v>
      </c>
      <c r="D3573" t="s">
        <v>10683</v>
      </c>
      <c r="E3573" t="s">
        <v>10836</v>
      </c>
      <c r="F3573">
        <v>23.99</v>
      </c>
      <c r="G3573">
        <v>143.94</v>
      </c>
      <c r="H3573">
        <v>6</v>
      </c>
      <c r="I3573" t="s">
        <v>10682</v>
      </c>
      <c r="J3573">
        <v>0</v>
      </c>
      <c r="K3573">
        <v>0</v>
      </c>
      <c r="L3573" t="s">
        <v>10731</v>
      </c>
      <c r="M3573">
        <v>44742</v>
      </c>
      <c r="N3573" t="s">
        <v>12793</v>
      </c>
      <c r="O3573" t="s">
        <v>11717</v>
      </c>
      <c r="Q3573" t="s">
        <v>11718</v>
      </c>
      <c r="S3573" t="s">
        <v>12794</v>
      </c>
      <c r="T3573">
        <v>43102.456875000003</v>
      </c>
    </row>
    <row r="3574" spans="1:20" x14ac:dyDescent="0.25">
      <c r="A3574" t="s">
        <v>5327</v>
      </c>
      <c r="B3574" t="s">
        <v>16526</v>
      </c>
      <c r="C3574" t="s">
        <v>10751</v>
      </c>
      <c r="D3574" t="s">
        <v>10683</v>
      </c>
      <c r="E3574" t="s">
        <v>10836</v>
      </c>
      <c r="F3574">
        <v>23.99</v>
      </c>
      <c r="G3574">
        <v>143.94</v>
      </c>
      <c r="H3574">
        <v>6</v>
      </c>
      <c r="I3574" t="s">
        <v>10682</v>
      </c>
      <c r="J3574">
        <v>0</v>
      </c>
      <c r="K3574">
        <v>0</v>
      </c>
      <c r="L3574" t="s">
        <v>11406</v>
      </c>
      <c r="M3574">
        <v>44742</v>
      </c>
      <c r="N3574" t="s">
        <v>12793</v>
      </c>
      <c r="O3574" t="s">
        <v>11717</v>
      </c>
      <c r="Q3574" t="s">
        <v>11718</v>
      </c>
      <c r="S3574" t="s">
        <v>12794</v>
      </c>
      <c r="T3574">
        <v>43102.456979166702</v>
      </c>
    </row>
    <row r="3575" spans="1:20" x14ac:dyDescent="0.25">
      <c r="A3575" t="s">
        <v>5328</v>
      </c>
      <c r="B3575" t="s">
        <v>16527</v>
      </c>
      <c r="C3575" t="s">
        <v>10751</v>
      </c>
      <c r="D3575" t="s">
        <v>10683</v>
      </c>
      <c r="E3575" t="s">
        <v>10836</v>
      </c>
      <c r="F3575">
        <v>13.19</v>
      </c>
      <c r="G3575">
        <v>79.14</v>
      </c>
      <c r="H3575">
        <v>6</v>
      </c>
      <c r="I3575" t="s">
        <v>10682</v>
      </c>
      <c r="J3575">
        <v>0</v>
      </c>
      <c r="K3575">
        <v>0</v>
      </c>
      <c r="L3575" t="s">
        <v>10745</v>
      </c>
      <c r="M3575">
        <v>44728</v>
      </c>
      <c r="N3575" t="s">
        <v>16068</v>
      </c>
      <c r="O3575" t="s">
        <v>10708</v>
      </c>
      <c r="Q3575" t="s">
        <v>10709</v>
      </c>
      <c r="S3575" t="s">
        <v>16069</v>
      </c>
      <c r="T3575">
        <v>43102.456898148099</v>
      </c>
    </row>
    <row r="3576" spans="1:20" x14ac:dyDescent="0.25">
      <c r="A3576" t="s">
        <v>5329</v>
      </c>
      <c r="B3576" t="s">
        <v>16528</v>
      </c>
      <c r="C3576" t="s">
        <v>10681</v>
      </c>
      <c r="D3576" t="s">
        <v>10683</v>
      </c>
      <c r="E3576" t="s">
        <v>10685</v>
      </c>
      <c r="F3576">
        <v>49.99</v>
      </c>
      <c r="G3576">
        <v>299.94</v>
      </c>
      <c r="H3576">
        <v>6</v>
      </c>
      <c r="I3576" t="s">
        <v>10682</v>
      </c>
      <c r="J3576">
        <v>0</v>
      </c>
      <c r="K3576">
        <v>0</v>
      </c>
      <c r="L3576" t="s">
        <v>11406</v>
      </c>
      <c r="M3576">
        <v>44733</v>
      </c>
      <c r="N3576" t="s">
        <v>10746</v>
      </c>
      <c r="O3576" t="s">
        <v>10747</v>
      </c>
      <c r="Q3576" t="s">
        <v>10748</v>
      </c>
      <c r="S3576" t="s">
        <v>10749</v>
      </c>
      <c r="T3576">
        <v>43102.456979166702</v>
      </c>
    </row>
    <row r="3577" spans="1:20" x14ac:dyDescent="0.25">
      <c r="A3577" t="s">
        <v>5330</v>
      </c>
      <c r="B3577" t="s">
        <v>16529</v>
      </c>
      <c r="C3577" t="s">
        <v>10856</v>
      </c>
      <c r="D3577" t="s">
        <v>13204</v>
      </c>
      <c r="E3577" t="s">
        <v>10685</v>
      </c>
      <c r="F3577">
        <v>69.989999999999995</v>
      </c>
      <c r="G3577">
        <v>419.94</v>
      </c>
      <c r="H3577">
        <v>6</v>
      </c>
      <c r="I3577" t="s">
        <v>10682</v>
      </c>
      <c r="J3577">
        <v>0</v>
      </c>
      <c r="K3577">
        <v>0</v>
      </c>
      <c r="L3577" t="s">
        <v>11406</v>
      </c>
      <c r="M3577">
        <v>44715</v>
      </c>
      <c r="N3577" t="s">
        <v>10761</v>
      </c>
      <c r="O3577" t="s">
        <v>10762</v>
      </c>
      <c r="P3577" t="s">
        <v>10708</v>
      </c>
      <c r="Q3577" t="s">
        <v>10763</v>
      </c>
      <c r="R3577" t="s">
        <v>10709</v>
      </c>
      <c r="S3577" t="s">
        <v>10764</v>
      </c>
      <c r="T3577">
        <v>43102.456979166702</v>
      </c>
    </row>
    <row r="3578" spans="1:20" x14ac:dyDescent="0.25">
      <c r="A3578" t="s">
        <v>5331</v>
      </c>
      <c r="B3578" t="s">
        <v>16530</v>
      </c>
      <c r="C3578" t="s">
        <v>11814</v>
      </c>
      <c r="D3578" t="s">
        <v>13204</v>
      </c>
      <c r="E3578" t="s">
        <v>10685</v>
      </c>
      <c r="F3578">
        <v>54.99</v>
      </c>
      <c r="G3578">
        <v>329.94</v>
      </c>
      <c r="H3578">
        <v>6</v>
      </c>
      <c r="I3578" t="s">
        <v>10682</v>
      </c>
      <c r="J3578">
        <v>0</v>
      </c>
      <c r="K3578">
        <v>0</v>
      </c>
      <c r="L3578" t="s">
        <v>10731</v>
      </c>
      <c r="M3578">
        <v>44715</v>
      </c>
      <c r="N3578" t="s">
        <v>12985</v>
      </c>
      <c r="O3578" t="s">
        <v>10708</v>
      </c>
      <c r="Q3578" t="s">
        <v>10709</v>
      </c>
      <c r="S3578" t="s">
        <v>12986</v>
      </c>
      <c r="T3578">
        <v>43102.456875000003</v>
      </c>
    </row>
    <row r="3579" spans="1:20" x14ac:dyDescent="0.25">
      <c r="A3579" t="s">
        <v>5332</v>
      </c>
      <c r="B3579" t="s">
        <v>16531</v>
      </c>
      <c r="C3579" t="s">
        <v>10751</v>
      </c>
      <c r="D3579" t="s">
        <v>10683</v>
      </c>
      <c r="E3579" t="s">
        <v>10836</v>
      </c>
      <c r="F3579">
        <v>11.99</v>
      </c>
      <c r="G3579">
        <v>71.94</v>
      </c>
      <c r="H3579">
        <v>6</v>
      </c>
      <c r="I3579" t="s">
        <v>10682</v>
      </c>
      <c r="J3579">
        <v>0</v>
      </c>
      <c r="K3579">
        <v>0</v>
      </c>
      <c r="L3579" t="s">
        <v>10862</v>
      </c>
      <c r="M3579">
        <v>44727</v>
      </c>
      <c r="N3579" t="s">
        <v>11243</v>
      </c>
      <c r="O3579" t="s">
        <v>10708</v>
      </c>
      <c r="Q3579" t="s">
        <v>10709</v>
      </c>
      <c r="S3579" t="s">
        <v>11244</v>
      </c>
      <c r="T3579">
        <v>43102.456909722197</v>
      </c>
    </row>
    <row r="3580" spans="1:20" x14ac:dyDescent="0.25">
      <c r="A3580" t="s">
        <v>16532</v>
      </c>
      <c r="B3580" t="s">
        <v>16533</v>
      </c>
      <c r="C3580" t="s">
        <v>10751</v>
      </c>
      <c r="D3580" t="s">
        <v>10683</v>
      </c>
      <c r="E3580" t="s">
        <v>10685</v>
      </c>
      <c r="F3580">
        <v>69.989999999999995</v>
      </c>
      <c r="G3580">
        <v>419.94</v>
      </c>
      <c r="H3580">
        <v>6</v>
      </c>
      <c r="I3580" t="s">
        <v>10682</v>
      </c>
      <c r="J3580">
        <v>8</v>
      </c>
      <c r="K3580">
        <v>0</v>
      </c>
      <c r="L3580" t="s">
        <v>10731</v>
      </c>
      <c r="M3580">
        <v>44734</v>
      </c>
      <c r="N3580" t="s">
        <v>16534</v>
      </c>
      <c r="O3580" t="s">
        <v>10687</v>
      </c>
      <c r="Q3580" t="s">
        <v>10688</v>
      </c>
      <c r="S3580" t="s">
        <v>16535</v>
      </c>
      <c r="T3580">
        <v>43102.456875000003</v>
      </c>
    </row>
    <row r="3581" spans="1:20" x14ac:dyDescent="0.25">
      <c r="A3581" t="s">
        <v>5333</v>
      </c>
      <c r="B3581" t="s">
        <v>16536</v>
      </c>
      <c r="C3581" t="s">
        <v>10751</v>
      </c>
      <c r="D3581" t="s">
        <v>10683</v>
      </c>
      <c r="E3581" t="s">
        <v>10836</v>
      </c>
      <c r="F3581">
        <v>41.99</v>
      </c>
      <c r="G3581">
        <v>251.94</v>
      </c>
      <c r="H3581">
        <v>6</v>
      </c>
      <c r="I3581" t="s">
        <v>10682</v>
      </c>
      <c r="J3581">
        <v>8</v>
      </c>
      <c r="K3581">
        <v>0</v>
      </c>
      <c r="L3581" t="s">
        <v>10731</v>
      </c>
      <c r="M3581">
        <v>44734</v>
      </c>
      <c r="N3581" t="s">
        <v>16534</v>
      </c>
      <c r="O3581" t="s">
        <v>10687</v>
      </c>
      <c r="Q3581" t="s">
        <v>10688</v>
      </c>
      <c r="S3581" t="s">
        <v>16535</v>
      </c>
      <c r="T3581">
        <v>43102.456875000003</v>
      </c>
    </row>
    <row r="3582" spans="1:20" x14ac:dyDescent="0.25">
      <c r="A3582" t="s">
        <v>5334</v>
      </c>
      <c r="B3582" t="s">
        <v>16537</v>
      </c>
      <c r="C3582" t="s">
        <v>10751</v>
      </c>
      <c r="D3582" t="s">
        <v>10683</v>
      </c>
      <c r="E3582" t="s">
        <v>10836</v>
      </c>
      <c r="F3582">
        <v>41.99</v>
      </c>
      <c r="G3582">
        <v>251.94</v>
      </c>
      <c r="H3582">
        <v>6</v>
      </c>
      <c r="I3582" t="s">
        <v>10682</v>
      </c>
      <c r="J3582">
        <v>8</v>
      </c>
      <c r="K3582">
        <v>0</v>
      </c>
      <c r="L3582" t="s">
        <v>10731</v>
      </c>
      <c r="M3582">
        <v>44734</v>
      </c>
      <c r="N3582" t="s">
        <v>16534</v>
      </c>
      <c r="O3582" t="s">
        <v>10687</v>
      </c>
      <c r="Q3582" t="s">
        <v>10688</v>
      </c>
      <c r="S3582" t="s">
        <v>16535</v>
      </c>
      <c r="T3582">
        <v>43102.456875000003</v>
      </c>
    </row>
    <row r="3583" spans="1:20" x14ac:dyDescent="0.25">
      <c r="A3583" t="s">
        <v>5335</v>
      </c>
      <c r="B3583" t="s">
        <v>16538</v>
      </c>
      <c r="C3583" t="s">
        <v>10751</v>
      </c>
      <c r="D3583" t="s">
        <v>10683</v>
      </c>
      <c r="E3583" t="s">
        <v>10836</v>
      </c>
      <c r="F3583">
        <v>41.99</v>
      </c>
      <c r="G3583">
        <v>251.94</v>
      </c>
      <c r="H3583">
        <v>6</v>
      </c>
      <c r="I3583" t="s">
        <v>10682</v>
      </c>
      <c r="J3583">
        <v>0</v>
      </c>
      <c r="K3583">
        <v>0</v>
      </c>
      <c r="L3583" t="s">
        <v>11406</v>
      </c>
      <c r="M3583">
        <v>44733</v>
      </c>
      <c r="N3583" t="s">
        <v>16534</v>
      </c>
      <c r="O3583" t="s">
        <v>10687</v>
      </c>
      <c r="Q3583" t="s">
        <v>10688</v>
      </c>
      <c r="S3583" t="s">
        <v>16535</v>
      </c>
      <c r="T3583">
        <v>43102.456979166702</v>
      </c>
    </row>
    <row r="3584" spans="1:20" x14ac:dyDescent="0.25">
      <c r="A3584" t="s">
        <v>5336</v>
      </c>
      <c r="B3584" t="s">
        <v>16539</v>
      </c>
      <c r="C3584" t="s">
        <v>10751</v>
      </c>
      <c r="D3584" t="s">
        <v>10683</v>
      </c>
      <c r="E3584" t="s">
        <v>10693</v>
      </c>
      <c r="F3584">
        <v>14.99</v>
      </c>
      <c r="G3584">
        <v>89.94</v>
      </c>
      <c r="H3584">
        <v>6</v>
      </c>
      <c r="I3584" t="s">
        <v>10682</v>
      </c>
      <c r="J3584">
        <v>0</v>
      </c>
      <c r="K3584">
        <v>0</v>
      </c>
      <c r="L3584" t="s">
        <v>11406</v>
      </c>
      <c r="M3584">
        <v>44727</v>
      </c>
      <c r="N3584" t="s">
        <v>14469</v>
      </c>
      <c r="O3584" t="s">
        <v>10775</v>
      </c>
      <c r="Q3584" t="s">
        <v>10776</v>
      </c>
      <c r="S3584" t="s">
        <v>14470</v>
      </c>
      <c r="T3584">
        <v>43102.456979166702</v>
      </c>
    </row>
    <row r="3585" spans="1:20" x14ac:dyDescent="0.25">
      <c r="A3585" t="s">
        <v>8950</v>
      </c>
      <c r="B3585" t="s">
        <v>16540</v>
      </c>
      <c r="C3585" t="s">
        <v>10751</v>
      </c>
      <c r="D3585" t="s">
        <v>10683</v>
      </c>
      <c r="E3585" t="s">
        <v>10685</v>
      </c>
      <c r="F3585">
        <v>499.99</v>
      </c>
      <c r="G3585">
        <v>2999.94</v>
      </c>
      <c r="H3585">
        <v>6</v>
      </c>
      <c r="I3585" t="s">
        <v>10682</v>
      </c>
      <c r="J3585">
        <v>0</v>
      </c>
      <c r="K3585">
        <v>0</v>
      </c>
      <c r="L3585" t="s">
        <v>10835</v>
      </c>
      <c r="M3585">
        <v>44734</v>
      </c>
      <c r="N3585" t="s">
        <v>10826</v>
      </c>
      <c r="O3585" t="s">
        <v>10708</v>
      </c>
      <c r="Q3585" t="s">
        <v>10709</v>
      </c>
      <c r="S3585" t="s">
        <v>10827</v>
      </c>
      <c r="T3585">
        <v>43102.456863425898</v>
      </c>
    </row>
    <row r="3586" spans="1:20" x14ac:dyDescent="0.25">
      <c r="A3586" t="s">
        <v>16541</v>
      </c>
      <c r="B3586" t="s">
        <v>11645</v>
      </c>
      <c r="C3586" t="s">
        <v>10691</v>
      </c>
      <c r="D3586" t="s">
        <v>10752</v>
      </c>
      <c r="E3586" t="s">
        <v>10693</v>
      </c>
      <c r="F3586">
        <v>17.989999999999998</v>
      </c>
      <c r="G3586">
        <v>107.94</v>
      </c>
      <c r="H3586">
        <v>6</v>
      </c>
      <c r="I3586" t="s">
        <v>10682</v>
      </c>
      <c r="J3586">
        <v>0</v>
      </c>
      <c r="K3586">
        <v>0</v>
      </c>
      <c r="L3586" t="s">
        <v>10758</v>
      </c>
      <c r="N3586" t="s">
        <v>10923</v>
      </c>
      <c r="O3586" t="s">
        <v>10708</v>
      </c>
      <c r="Q3586" t="s">
        <v>10709</v>
      </c>
      <c r="S3586" t="s">
        <v>10924</v>
      </c>
      <c r="T3586">
        <v>43109.404224537</v>
      </c>
    </row>
    <row r="3587" spans="1:20" x14ac:dyDescent="0.25">
      <c r="A3587" t="s">
        <v>16542</v>
      </c>
      <c r="B3587" t="s">
        <v>16543</v>
      </c>
      <c r="C3587" t="s">
        <v>10751</v>
      </c>
      <c r="D3587" t="s">
        <v>10752</v>
      </c>
      <c r="E3587" t="s">
        <v>10753</v>
      </c>
      <c r="F3587">
        <v>22.99</v>
      </c>
      <c r="G3587">
        <v>137.94</v>
      </c>
      <c r="H3587">
        <v>6</v>
      </c>
      <c r="I3587" t="s">
        <v>10682</v>
      </c>
      <c r="J3587">
        <v>0</v>
      </c>
      <c r="K3587">
        <v>0</v>
      </c>
      <c r="L3587" t="s">
        <v>10684</v>
      </c>
      <c r="N3587" t="s">
        <v>11247</v>
      </c>
      <c r="O3587" t="s">
        <v>10708</v>
      </c>
      <c r="Q3587" t="s">
        <v>10709</v>
      </c>
      <c r="S3587" t="s">
        <v>11248</v>
      </c>
      <c r="T3587">
        <v>43102.456932870402</v>
      </c>
    </row>
    <row r="3588" spans="1:20" x14ac:dyDescent="0.25">
      <c r="A3588" t="s">
        <v>5337</v>
      </c>
      <c r="B3588" t="s">
        <v>16544</v>
      </c>
      <c r="C3588" t="s">
        <v>10751</v>
      </c>
      <c r="D3588" t="s">
        <v>10683</v>
      </c>
      <c r="E3588" t="s">
        <v>10836</v>
      </c>
      <c r="F3588">
        <v>71.989999999999995</v>
      </c>
      <c r="G3588">
        <v>431.94</v>
      </c>
      <c r="H3588">
        <v>6</v>
      </c>
      <c r="I3588" t="s">
        <v>10682</v>
      </c>
      <c r="J3588">
        <v>0</v>
      </c>
      <c r="K3588">
        <v>0</v>
      </c>
      <c r="L3588" t="s">
        <v>10835</v>
      </c>
      <c r="M3588">
        <v>44726</v>
      </c>
      <c r="N3588" t="s">
        <v>10694</v>
      </c>
      <c r="O3588" t="s">
        <v>10695</v>
      </c>
      <c r="Q3588" t="s">
        <v>10696</v>
      </c>
      <c r="S3588" t="s">
        <v>10697</v>
      </c>
      <c r="T3588">
        <v>43102.456863425898</v>
      </c>
    </row>
    <row r="3589" spans="1:20" x14ac:dyDescent="0.25">
      <c r="A3589" t="s">
        <v>5338</v>
      </c>
      <c r="B3589" t="s">
        <v>16545</v>
      </c>
      <c r="C3589" t="s">
        <v>10751</v>
      </c>
      <c r="D3589" t="s">
        <v>10683</v>
      </c>
      <c r="E3589" t="s">
        <v>10836</v>
      </c>
      <c r="F3589">
        <v>17.989999999999998</v>
      </c>
      <c r="G3589">
        <v>215.88</v>
      </c>
      <c r="H3589">
        <v>12</v>
      </c>
      <c r="I3589" t="s">
        <v>10682</v>
      </c>
      <c r="J3589">
        <v>0</v>
      </c>
      <c r="K3589">
        <v>0</v>
      </c>
      <c r="L3589" t="s">
        <v>13048</v>
      </c>
      <c r="M3589">
        <v>44726</v>
      </c>
      <c r="N3589" t="s">
        <v>11359</v>
      </c>
      <c r="O3589" t="s">
        <v>10762</v>
      </c>
      <c r="P3589" t="s">
        <v>10701</v>
      </c>
      <c r="Q3589" t="s">
        <v>10763</v>
      </c>
      <c r="R3589" t="s">
        <v>10702</v>
      </c>
      <c r="S3589" t="s">
        <v>11360</v>
      </c>
      <c r="T3589">
        <v>43102.456875000003</v>
      </c>
    </row>
    <row r="3590" spans="1:20" x14ac:dyDescent="0.25">
      <c r="A3590" t="s">
        <v>8951</v>
      </c>
      <c r="B3590" t="s">
        <v>16546</v>
      </c>
      <c r="C3590" t="s">
        <v>10691</v>
      </c>
      <c r="D3590" t="s">
        <v>10683</v>
      </c>
      <c r="E3590" t="s">
        <v>10693</v>
      </c>
      <c r="F3590">
        <v>47.99</v>
      </c>
      <c r="G3590">
        <v>287.94</v>
      </c>
      <c r="H3590">
        <v>6</v>
      </c>
      <c r="I3590" t="s">
        <v>10682</v>
      </c>
      <c r="J3590">
        <v>0</v>
      </c>
      <c r="K3590">
        <v>0</v>
      </c>
      <c r="L3590" t="s">
        <v>10731</v>
      </c>
      <c r="M3590">
        <v>44729</v>
      </c>
      <c r="N3590" t="s">
        <v>16547</v>
      </c>
      <c r="O3590" t="s">
        <v>10687</v>
      </c>
      <c r="Q3590" t="s">
        <v>10688</v>
      </c>
      <c r="S3590" t="s">
        <v>16548</v>
      </c>
      <c r="T3590">
        <v>43102.456875000003</v>
      </c>
    </row>
    <row r="3591" spans="1:20" x14ac:dyDescent="0.25">
      <c r="A3591" t="s">
        <v>8952</v>
      </c>
      <c r="B3591" t="s">
        <v>16549</v>
      </c>
      <c r="C3591" t="s">
        <v>10751</v>
      </c>
      <c r="D3591" t="s">
        <v>10683</v>
      </c>
      <c r="E3591" t="s">
        <v>10693</v>
      </c>
      <c r="F3591">
        <v>13.19</v>
      </c>
      <c r="G3591">
        <v>79.14</v>
      </c>
      <c r="H3591">
        <v>6</v>
      </c>
      <c r="I3591" t="s">
        <v>10682</v>
      </c>
      <c r="J3591">
        <v>0</v>
      </c>
      <c r="K3591">
        <v>0</v>
      </c>
      <c r="L3591" t="s">
        <v>10722</v>
      </c>
      <c r="M3591">
        <v>44729</v>
      </c>
      <c r="N3591" t="s">
        <v>16068</v>
      </c>
      <c r="O3591" t="s">
        <v>10708</v>
      </c>
      <c r="Q3591" t="s">
        <v>10709</v>
      </c>
      <c r="S3591" t="s">
        <v>16069</v>
      </c>
      <c r="T3591">
        <v>43102.456956018497</v>
      </c>
    </row>
    <row r="3592" spans="1:20" x14ac:dyDescent="0.25">
      <c r="A3592" t="s">
        <v>5339</v>
      </c>
      <c r="B3592" t="s">
        <v>16550</v>
      </c>
      <c r="C3592" t="s">
        <v>10856</v>
      </c>
      <c r="D3592" t="s">
        <v>10683</v>
      </c>
      <c r="E3592" t="s">
        <v>10685</v>
      </c>
      <c r="F3592">
        <v>159.99</v>
      </c>
      <c r="G3592">
        <v>959.94</v>
      </c>
      <c r="H3592">
        <v>6</v>
      </c>
      <c r="I3592" t="s">
        <v>10682</v>
      </c>
      <c r="J3592">
        <v>0</v>
      </c>
      <c r="K3592">
        <v>0</v>
      </c>
      <c r="L3592" t="s">
        <v>10731</v>
      </c>
      <c r="M3592">
        <v>44729</v>
      </c>
      <c r="N3592" t="s">
        <v>16264</v>
      </c>
      <c r="O3592" t="s">
        <v>10708</v>
      </c>
      <c r="Q3592" t="s">
        <v>10709</v>
      </c>
      <c r="S3592" t="s">
        <v>16265</v>
      </c>
      <c r="T3592">
        <v>43102.456875000003</v>
      </c>
    </row>
    <row r="3593" spans="1:20" x14ac:dyDescent="0.25">
      <c r="A3593" t="s">
        <v>8953</v>
      </c>
      <c r="B3593" t="s">
        <v>16551</v>
      </c>
      <c r="C3593" t="s">
        <v>10856</v>
      </c>
      <c r="D3593" t="s">
        <v>10683</v>
      </c>
      <c r="E3593" t="s">
        <v>10685</v>
      </c>
      <c r="F3593">
        <v>139.99</v>
      </c>
      <c r="G3593">
        <v>419.97</v>
      </c>
      <c r="H3593">
        <v>3</v>
      </c>
      <c r="I3593" t="s">
        <v>10682</v>
      </c>
      <c r="J3593">
        <v>0</v>
      </c>
      <c r="K3593">
        <v>0</v>
      </c>
      <c r="L3593" t="s">
        <v>10835</v>
      </c>
      <c r="M3593">
        <v>44733</v>
      </c>
      <c r="N3593" t="s">
        <v>10874</v>
      </c>
      <c r="O3593" t="s">
        <v>10701</v>
      </c>
      <c r="P3593" t="s">
        <v>10708</v>
      </c>
      <c r="Q3593" t="s">
        <v>10702</v>
      </c>
      <c r="R3593" t="s">
        <v>10709</v>
      </c>
      <c r="S3593" t="s">
        <v>10875</v>
      </c>
      <c r="T3593">
        <v>43102.456863425898</v>
      </c>
    </row>
    <row r="3594" spans="1:20" x14ac:dyDescent="0.25">
      <c r="A3594" t="s">
        <v>5340</v>
      </c>
      <c r="B3594" t="s">
        <v>16552</v>
      </c>
      <c r="C3594" t="s">
        <v>10751</v>
      </c>
      <c r="D3594" t="s">
        <v>10752</v>
      </c>
      <c r="E3594" t="s">
        <v>10753</v>
      </c>
      <c r="F3594">
        <v>29.99</v>
      </c>
      <c r="G3594">
        <v>359.88</v>
      </c>
      <c r="H3594">
        <v>12</v>
      </c>
      <c r="I3594" t="s">
        <v>10682</v>
      </c>
      <c r="J3594">
        <v>0</v>
      </c>
      <c r="K3594">
        <v>0</v>
      </c>
      <c r="L3594" t="s">
        <v>10862</v>
      </c>
      <c r="M3594">
        <v>44757</v>
      </c>
      <c r="N3594" t="s">
        <v>12700</v>
      </c>
      <c r="S3594" t="s">
        <v>12699</v>
      </c>
      <c r="T3594">
        <v>43102.456909722197</v>
      </c>
    </row>
    <row r="3595" spans="1:20" x14ac:dyDescent="0.25">
      <c r="A3595" t="s">
        <v>5341</v>
      </c>
      <c r="B3595" t="s">
        <v>16553</v>
      </c>
      <c r="C3595" t="s">
        <v>10751</v>
      </c>
      <c r="D3595" t="s">
        <v>10752</v>
      </c>
      <c r="E3595" t="s">
        <v>10836</v>
      </c>
      <c r="F3595">
        <v>11.99</v>
      </c>
      <c r="G3595">
        <v>71.94</v>
      </c>
      <c r="H3595">
        <v>6</v>
      </c>
      <c r="I3595" t="s">
        <v>10682</v>
      </c>
      <c r="J3595">
        <v>0</v>
      </c>
      <c r="K3595">
        <v>0</v>
      </c>
      <c r="L3595" t="s">
        <v>10862</v>
      </c>
      <c r="M3595">
        <v>44756</v>
      </c>
      <c r="N3595" t="s">
        <v>11243</v>
      </c>
      <c r="O3595" t="s">
        <v>10708</v>
      </c>
      <c r="Q3595" t="s">
        <v>10709</v>
      </c>
      <c r="S3595" t="s">
        <v>11244</v>
      </c>
      <c r="T3595">
        <v>43102.456909722197</v>
      </c>
    </row>
    <row r="3596" spans="1:20" x14ac:dyDescent="0.25">
      <c r="A3596" t="s">
        <v>8954</v>
      </c>
      <c r="B3596" t="s">
        <v>16554</v>
      </c>
      <c r="C3596" t="s">
        <v>10751</v>
      </c>
      <c r="D3596" t="s">
        <v>10752</v>
      </c>
      <c r="E3596" t="s">
        <v>10693</v>
      </c>
      <c r="F3596">
        <v>11.99</v>
      </c>
      <c r="G3596">
        <v>71.94</v>
      </c>
      <c r="H3596">
        <v>6</v>
      </c>
      <c r="I3596" t="s">
        <v>10682</v>
      </c>
      <c r="J3596">
        <v>0</v>
      </c>
      <c r="K3596">
        <v>0</v>
      </c>
      <c r="L3596" t="s">
        <v>10862</v>
      </c>
      <c r="M3596">
        <v>44756</v>
      </c>
      <c r="N3596" t="s">
        <v>11243</v>
      </c>
      <c r="O3596" t="s">
        <v>10708</v>
      </c>
      <c r="Q3596" t="s">
        <v>10709</v>
      </c>
      <c r="S3596" t="s">
        <v>11244</v>
      </c>
      <c r="T3596">
        <v>43102.456909722197</v>
      </c>
    </row>
    <row r="3597" spans="1:20" x14ac:dyDescent="0.25">
      <c r="A3597" t="s">
        <v>5342</v>
      </c>
      <c r="B3597" t="s">
        <v>16555</v>
      </c>
      <c r="C3597" t="s">
        <v>10751</v>
      </c>
      <c r="D3597" t="s">
        <v>10752</v>
      </c>
      <c r="E3597" t="s">
        <v>10753</v>
      </c>
      <c r="F3597">
        <v>22.79</v>
      </c>
      <c r="G3597">
        <v>136.74</v>
      </c>
      <c r="H3597">
        <v>6</v>
      </c>
      <c r="I3597" t="s">
        <v>10682</v>
      </c>
      <c r="J3597">
        <v>0</v>
      </c>
      <c r="K3597">
        <v>0</v>
      </c>
      <c r="L3597" t="s">
        <v>15855</v>
      </c>
      <c r="M3597">
        <v>44755</v>
      </c>
      <c r="N3597" t="s">
        <v>11359</v>
      </c>
      <c r="O3597" t="s">
        <v>10762</v>
      </c>
      <c r="P3597" t="s">
        <v>10701</v>
      </c>
      <c r="Q3597" t="s">
        <v>10763</v>
      </c>
      <c r="R3597" t="s">
        <v>10702</v>
      </c>
      <c r="S3597" t="s">
        <v>11360</v>
      </c>
      <c r="T3597">
        <v>43102.456932870402</v>
      </c>
    </row>
    <row r="3598" spans="1:20" x14ac:dyDescent="0.25">
      <c r="A3598" t="s">
        <v>8955</v>
      </c>
      <c r="B3598" t="s">
        <v>16556</v>
      </c>
      <c r="C3598" t="s">
        <v>10751</v>
      </c>
      <c r="D3598" t="s">
        <v>10752</v>
      </c>
      <c r="E3598" t="s">
        <v>10693</v>
      </c>
      <c r="F3598">
        <v>22.19</v>
      </c>
      <c r="G3598">
        <v>133.13999999999999</v>
      </c>
      <c r="H3598">
        <v>6</v>
      </c>
      <c r="I3598" t="s">
        <v>10682</v>
      </c>
      <c r="J3598">
        <v>0</v>
      </c>
      <c r="K3598">
        <v>0</v>
      </c>
      <c r="L3598" t="s">
        <v>10916</v>
      </c>
      <c r="M3598">
        <v>44750</v>
      </c>
      <c r="N3598" t="s">
        <v>13024</v>
      </c>
      <c r="O3598" t="s">
        <v>11717</v>
      </c>
      <c r="Q3598" t="s">
        <v>11718</v>
      </c>
      <c r="S3598" t="s">
        <v>13025</v>
      </c>
      <c r="T3598">
        <v>43102.456909722197</v>
      </c>
    </row>
    <row r="3599" spans="1:20" x14ac:dyDescent="0.25">
      <c r="A3599" t="s">
        <v>8956</v>
      </c>
      <c r="B3599" t="s">
        <v>16557</v>
      </c>
      <c r="C3599" t="s">
        <v>10751</v>
      </c>
      <c r="D3599" t="s">
        <v>10752</v>
      </c>
      <c r="E3599" t="s">
        <v>10685</v>
      </c>
      <c r="F3599">
        <v>22.79</v>
      </c>
      <c r="G3599">
        <v>136.74</v>
      </c>
      <c r="H3599">
        <v>6</v>
      </c>
      <c r="I3599" t="s">
        <v>10682</v>
      </c>
      <c r="J3599">
        <v>0</v>
      </c>
      <c r="K3599">
        <v>0</v>
      </c>
      <c r="L3599" t="s">
        <v>10916</v>
      </c>
      <c r="M3599">
        <v>44750</v>
      </c>
      <c r="N3599" t="s">
        <v>13024</v>
      </c>
      <c r="O3599" t="s">
        <v>11717</v>
      </c>
      <c r="Q3599" t="s">
        <v>11718</v>
      </c>
      <c r="S3599" t="s">
        <v>13025</v>
      </c>
      <c r="T3599">
        <v>43102.456909722197</v>
      </c>
    </row>
    <row r="3600" spans="1:20" x14ac:dyDescent="0.25">
      <c r="A3600" t="s">
        <v>5343</v>
      </c>
      <c r="B3600" t="s">
        <v>16558</v>
      </c>
      <c r="C3600" t="s">
        <v>10751</v>
      </c>
      <c r="D3600" t="s">
        <v>10752</v>
      </c>
      <c r="E3600" t="s">
        <v>10685</v>
      </c>
      <c r="F3600">
        <v>49.99</v>
      </c>
      <c r="G3600">
        <v>299.94</v>
      </c>
      <c r="H3600">
        <v>6</v>
      </c>
      <c r="I3600" t="s">
        <v>10682</v>
      </c>
      <c r="J3600">
        <v>0</v>
      </c>
      <c r="K3600">
        <v>0</v>
      </c>
      <c r="L3600" t="s">
        <v>10835</v>
      </c>
      <c r="M3600">
        <v>44756</v>
      </c>
      <c r="N3600" t="s">
        <v>10803</v>
      </c>
      <c r="O3600" t="s">
        <v>10782</v>
      </c>
      <c r="Q3600" t="s">
        <v>10783</v>
      </c>
      <c r="S3600" t="s">
        <v>10804</v>
      </c>
      <c r="T3600">
        <v>43102.456863425898</v>
      </c>
    </row>
    <row r="3601" spans="1:20" x14ac:dyDescent="0.25">
      <c r="A3601" t="s">
        <v>8957</v>
      </c>
      <c r="B3601" t="s">
        <v>16559</v>
      </c>
      <c r="C3601" t="s">
        <v>10751</v>
      </c>
      <c r="D3601" t="s">
        <v>10752</v>
      </c>
      <c r="E3601" t="s">
        <v>10685</v>
      </c>
      <c r="F3601">
        <v>39.99</v>
      </c>
      <c r="G3601">
        <v>239.94</v>
      </c>
      <c r="H3601">
        <v>6</v>
      </c>
      <c r="I3601" t="s">
        <v>10682</v>
      </c>
      <c r="J3601">
        <v>0</v>
      </c>
      <c r="K3601">
        <v>0</v>
      </c>
      <c r="L3601" t="s">
        <v>10868</v>
      </c>
      <c r="M3601">
        <v>44756</v>
      </c>
      <c r="N3601" t="s">
        <v>10803</v>
      </c>
      <c r="O3601" t="s">
        <v>10782</v>
      </c>
      <c r="Q3601" t="s">
        <v>10783</v>
      </c>
      <c r="S3601" t="s">
        <v>10804</v>
      </c>
      <c r="T3601">
        <v>43102.456990740699</v>
      </c>
    </row>
    <row r="3602" spans="1:20" x14ac:dyDescent="0.25">
      <c r="A3602" t="s">
        <v>8958</v>
      </c>
      <c r="B3602" t="s">
        <v>16560</v>
      </c>
      <c r="C3602" t="s">
        <v>10751</v>
      </c>
      <c r="D3602" t="s">
        <v>10752</v>
      </c>
      <c r="E3602" t="s">
        <v>10753</v>
      </c>
      <c r="F3602">
        <v>64.989999999999995</v>
      </c>
      <c r="G3602">
        <v>389.94</v>
      </c>
      <c r="H3602">
        <v>6</v>
      </c>
      <c r="I3602" t="s">
        <v>10682</v>
      </c>
      <c r="J3602">
        <v>0</v>
      </c>
      <c r="K3602">
        <v>0</v>
      </c>
      <c r="L3602" t="s">
        <v>11101</v>
      </c>
      <c r="M3602">
        <v>44756</v>
      </c>
      <c r="N3602" t="s">
        <v>10803</v>
      </c>
      <c r="O3602" t="s">
        <v>10782</v>
      </c>
      <c r="Q3602" t="s">
        <v>10783</v>
      </c>
      <c r="S3602" t="s">
        <v>10804</v>
      </c>
      <c r="T3602">
        <v>43102.456944444399</v>
      </c>
    </row>
    <row r="3603" spans="1:20" x14ac:dyDescent="0.25">
      <c r="A3603" t="s">
        <v>8959</v>
      </c>
      <c r="B3603" t="s">
        <v>16561</v>
      </c>
      <c r="C3603" t="s">
        <v>10751</v>
      </c>
      <c r="D3603" t="s">
        <v>10752</v>
      </c>
      <c r="E3603" t="s">
        <v>10685</v>
      </c>
      <c r="F3603">
        <v>44.99</v>
      </c>
      <c r="G3603">
        <v>269.94</v>
      </c>
      <c r="H3603">
        <v>6</v>
      </c>
      <c r="I3603" t="s">
        <v>10682</v>
      </c>
      <c r="J3603">
        <v>0</v>
      </c>
      <c r="K3603">
        <v>0</v>
      </c>
      <c r="L3603" t="s">
        <v>10883</v>
      </c>
      <c r="M3603">
        <v>44756</v>
      </c>
      <c r="N3603" t="s">
        <v>10803</v>
      </c>
      <c r="O3603" t="s">
        <v>10782</v>
      </c>
      <c r="Q3603" t="s">
        <v>10783</v>
      </c>
      <c r="S3603" t="s">
        <v>10804</v>
      </c>
      <c r="T3603">
        <v>43102.456979166702</v>
      </c>
    </row>
    <row r="3604" spans="1:20" x14ac:dyDescent="0.25">
      <c r="A3604" t="s">
        <v>5344</v>
      </c>
      <c r="B3604" t="s">
        <v>16562</v>
      </c>
      <c r="C3604" t="s">
        <v>10751</v>
      </c>
      <c r="D3604" t="s">
        <v>10752</v>
      </c>
      <c r="E3604" t="s">
        <v>10753</v>
      </c>
      <c r="F3604">
        <v>15.59</v>
      </c>
      <c r="G3604">
        <v>93.54</v>
      </c>
      <c r="H3604">
        <v>6</v>
      </c>
      <c r="I3604" t="s">
        <v>10682</v>
      </c>
      <c r="J3604">
        <v>0</v>
      </c>
      <c r="K3604">
        <v>0</v>
      </c>
      <c r="L3604" t="s">
        <v>10745</v>
      </c>
      <c r="M3604">
        <v>44750</v>
      </c>
      <c r="N3604" t="s">
        <v>10761</v>
      </c>
      <c r="O3604" t="s">
        <v>10762</v>
      </c>
      <c r="P3604" t="s">
        <v>10708</v>
      </c>
      <c r="Q3604" t="s">
        <v>10763</v>
      </c>
      <c r="R3604" t="s">
        <v>10709</v>
      </c>
      <c r="S3604" t="s">
        <v>10764</v>
      </c>
      <c r="T3604">
        <v>43102.456898148099</v>
      </c>
    </row>
    <row r="3605" spans="1:20" x14ac:dyDescent="0.25">
      <c r="A3605" t="s">
        <v>8960</v>
      </c>
      <c r="B3605" t="s">
        <v>16563</v>
      </c>
      <c r="C3605" t="s">
        <v>10751</v>
      </c>
      <c r="D3605" t="s">
        <v>10752</v>
      </c>
      <c r="E3605" t="s">
        <v>10693</v>
      </c>
      <c r="F3605">
        <v>19.79</v>
      </c>
      <c r="G3605">
        <v>118.74</v>
      </c>
      <c r="H3605">
        <v>6</v>
      </c>
      <c r="I3605" t="s">
        <v>10682</v>
      </c>
      <c r="J3605">
        <v>0</v>
      </c>
      <c r="K3605">
        <v>0</v>
      </c>
      <c r="L3605" t="s">
        <v>10692</v>
      </c>
      <c r="M3605">
        <v>44756</v>
      </c>
      <c r="N3605" t="s">
        <v>10803</v>
      </c>
      <c r="O3605" t="s">
        <v>10782</v>
      </c>
      <c r="Q3605" t="s">
        <v>10783</v>
      </c>
      <c r="S3605" t="s">
        <v>10804</v>
      </c>
      <c r="T3605">
        <v>43102.456956018497</v>
      </c>
    </row>
    <row r="3606" spans="1:20" x14ac:dyDescent="0.25">
      <c r="A3606" t="s">
        <v>5345</v>
      </c>
      <c r="B3606" t="s">
        <v>16564</v>
      </c>
      <c r="C3606" t="s">
        <v>10751</v>
      </c>
      <c r="D3606" t="s">
        <v>10752</v>
      </c>
      <c r="E3606" t="s">
        <v>10753</v>
      </c>
      <c r="F3606">
        <v>129.99</v>
      </c>
      <c r="G3606">
        <v>779.94</v>
      </c>
      <c r="H3606">
        <v>6</v>
      </c>
      <c r="I3606" t="s">
        <v>10682</v>
      </c>
      <c r="J3606">
        <v>0</v>
      </c>
      <c r="K3606">
        <v>0</v>
      </c>
      <c r="L3606" t="s">
        <v>10692</v>
      </c>
      <c r="M3606">
        <v>44750</v>
      </c>
      <c r="N3606" t="s">
        <v>10761</v>
      </c>
      <c r="O3606" t="s">
        <v>10762</v>
      </c>
      <c r="P3606" t="s">
        <v>10708</v>
      </c>
      <c r="Q3606" t="s">
        <v>10763</v>
      </c>
      <c r="R3606" t="s">
        <v>10709</v>
      </c>
      <c r="S3606" t="s">
        <v>10764</v>
      </c>
      <c r="T3606">
        <v>43102.456956018497</v>
      </c>
    </row>
    <row r="3607" spans="1:20" x14ac:dyDescent="0.25">
      <c r="A3607" t="s">
        <v>8961</v>
      </c>
      <c r="B3607" t="s">
        <v>16565</v>
      </c>
      <c r="C3607" t="s">
        <v>10751</v>
      </c>
      <c r="D3607" t="s">
        <v>10752</v>
      </c>
      <c r="E3607" t="s">
        <v>10685</v>
      </c>
      <c r="F3607">
        <v>23.99</v>
      </c>
      <c r="G3607">
        <v>143.94</v>
      </c>
      <c r="H3607">
        <v>6</v>
      </c>
      <c r="I3607" t="s">
        <v>10682</v>
      </c>
      <c r="J3607">
        <v>0</v>
      </c>
      <c r="K3607">
        <v>0</v>
      </c>
      <c r="L3607" t="s">
        <v>12455</v>
      </c>
      <c r="M3607">
        <v>44754</v>
      </c>
      <c r="N3607" t="s">
        <v>11836</v>
      </c>
      <c r="O3607" t="s">
        <v>10708</v>
      </c>
      <c r="Q3607" t="s">
        <v>10709</v>
      </c>
      <c r="S3607" t="s">
        <v>11837</v>
      </c>
      <c r="T3607">
        <v>43102.456921296303</v>
      </c>
    </row>
    <row r="3608" spans="1:20" x14ac:dyDescent="0.25">
      <c r="A3608" t="s">
        <v>5346</v>
      </c>
      <c r="B3608" t="s">
        <v>16566</v>
      </c>
      <c r="C3608" t="s">
        <v>10751</v>
      </c>
      <c r="D3608" t="s">
        <v>10752</v>
      </c>
      <c r="E3608" t="s">
        <v>10753</v>
      </c>
      <c r="F3608">
        <v>79.989999999999995</v>
      </c>
      <c r="G3608">
        <v>479.94</v>
      </c>
      <c r="H3608">
        <v>6</v>
      </c>
      <c r="I3608" t="s">
        <v>10682</v>
      </c>
      <c r="J3608">
        <v>0</v>
      </c>
      <c r="K3608">
        <v>0</v>
      </c>
      <c r="L3608" t="s">
        <v>11406</v>
      </c>
      <c r="M3608">
        <v>44750</v>
      </c>
      <c r="N3608" t="s">
        <v>11489</v>
      </c>
      <c r="O3608" t="s">
        <v>10701</v>
      </c>
      <c r="Q3608" t="s">
        <v>10702</v>
      </c>
      <c r="S3608" t="s">
        <v>11490</v>
      </c>
      <c r="T3608">
        <v>43102.456979166702</v>
      </c>
    </row>
    <row r="3609" spans="1:20" x14ac:dyDescent="0.25">
      <c r="A3609" t="s">
        <v>8962</v>
      </c>
      <c r="B3609" t="s">
        <v>16567</v>
      </c>
      <c r="C3609" t="s">
        <v>10751</v>
      </c>
      <c r="D3609" t="s">
        <v>10752</v>
      </c>
      <c r="E3609" t="s">
        <v>10836</v>
      </c>
      <c r="F3609">
        <v>35.99</v>
      </c>
      <c r="G3609">
        <v>215.94</v>
      </c>
      <c r="H3609">
        <v>6</v>
      </c>
      <c r="I3609" t="s">
        <v>10682</v>
      </c>
      <c r="J3609">
        <v>0</v>
      </c>
      <c r="K3609">
        <v>0</v>
      </c>
      <c r="L3609" t="s">
        <v>10740</v>
      </c>
      <c r="M3609">
        <v>44757</v>
      </c>
      <c r="N3609" t="s">
        <v>12137</v>
      </c>
      <c r="O3609" t="s">
        <v>10701</v>
      </c>
      <c r="Q3609" t="s">
        <v>10702</v>
      </c>
      <c r="S3609" t="s">
        <v>12138</v>
      </c>
      <c r="T3609">
        <v>43102.456886574102</v>
      </c>
    </row>
    <row r="3610" spans="1:20" x14ac:dyDescent="0.25">
      <c r="A3610" t="s">
        <v>5347</v>
      </c>
      <c r="B3610" t="s">
        <v>16568</v>
      </c>
      <c r="C3610" t="s">
        <v>10751</v>
      </c>
      <c r="D3610" t="s">
        <v>10752</v>
      </c>
      <c r="E3610" t="s">
        <v>10836</v>
      </c>
      <c r="F3610">
        <v>11.99</v>
      </c>
      <c r="G3610">
        <v>71.94</v>
      </c>
      <c r="H3610">
        <v>6</v>
      </c>
      <c r="I3610" t="s">
        <v>10682</v>
      </c>
      <c r="J3610">
        <v>0</v>
      </c>
      <c r="K3610">
        <v>0</v>
      </c>
      <c r="L3610" t="s">
        <v>10722</v>
      </c>
      <c r="M3610">
        <v>44755</v>
      </c>
      <c r="N3610" t="s">
        <v>10686</v>
      </c>
      <c r="O3610" t="s">
        <v>10687</v>
      </c>
      <c r="Q3610" t="s">
        <v>10688</v>
      </c>
      <c r="S3610" t="s">
        <v>10689</v>
      </c>
      <c r="T3610">
        <v>43102.456956018497</v>
      </c>
    </row>
    <row r="3611" spans="1:20" x14ac:dyDescent="0.25">
      <c r="A3611" t="s">
        <v>8963</v>
      </c>
      <c r="B3611" t="s">
        <v>16569</v>
      </c>
      <c r="C3611" t="s">
        <v>10751</v>
      </c>
      <c r="D3611" t="s">
        <v>10752</v>
      </c>
      <c r="E3611" t="s">
        <v>10753</v>
      </c>
      <c r="F3611">
        <v>22.79</v>
      </c>
      <c r="G3611">
        <v>136.74</v>
      </c>
      <c r="H3611">
        <v>6</v>
      </c>
      <c r="I3611" t="s">
        <v>10682</v>
      </c>
      <c r="J3611">
        <v>0</v>
      </c>
      <c r="K3611">
        <v>0</v>
      </c>
      <c r="L3611" t="s">
        <v>11406</v>
      </c>
      <c r="M3611">
        <v>44754</v>
      </c>
      <c r="N3611" t="s">
        <v>10700</v>
      </c>
      <c r="O3611" t="s">
        <v>10701</v>
      </c>
      <c r="Q3611" t="s">
        <v>10702</v>
      </c>
      <c r="S3611" t="s">
        <v>10703</v>
      </c>
      <c r="T3611">
        <v>43102.456979166702</v>
      </c>
    </row>
    <row r="3612" spans="1:20" x14ac:dyDescent="0.25">
      <c r="A3612" t="s">
        <v>8964</v>
      </c>
      <c r="B3612" t="s">
        <v>16570</v>
      </c>
      <c r="C3612" t="s">
        <v>10751</v>
      </c>
      <c r="D3612" t="s">
        <v>10752</v>
      </c>
      <c r="E3612" t="s">
        <v>10685</v>
      </c>
      <c r="F3612">
        <v>17.989999999999998</v>
      </c>
      <c r="G3612">
        <v>107.94</v>
      </c>
      <c r="H3612">
        <v>6</v>
      </c>
      <c r="I3612" t="s">
        <v>10682</v>
      </c>
      <c r="J3612">
        <v>0</v>
      </c>
      <c r="K3612">
        <v>0</v>
      </c>
      <c r="L3612" t="s">
        <v>10731</v>
      </c>
      <c r="M3612">
        <v>44755</v>
      </c>
      <c r="N3612" t="s">
        <v>10746</v>
      </c>
      <c r="O3612" t="s">
        <v>10747</v>
      </c>
      <c r="Q3612" t="s">
        <v>10748</v>
      </c>
      <c r="S3612" t="s">
        <v>10749</v>
      </c>
      <c r="T3612">
        <v>43102.456875000003</v>
      </c>
    </row>
    <row r="3613" spans="1:20" x14ac:dyDescent="0.25">
      <c r="A3613" t="s">
        <v>8965</v>
      </c>
      <c r="B3613" t="s">
        <v>16571</v>
      </c>
      <c r="C3613" t="s">
        <v>10751</v>
      </c>
      <c r="D3613" t="s">
        <v>10752</v>
      </c>
      <c r="E3613" t="s">
        <v>10693</v>
      </c>
      <c r="F3613">
        <v>23.99</v>
      </c>
      <c r="G3613">
        <v>143.94</v>
      </c>
      <c r="H3613">
        <v>6</v>
      </c>
      <c r="I3613" t="s">
        <v>10682</v>
      </c>
      <c r="J3613">
        <v>0</v>
      </c>
      <c r="K3613">
        <v>0</v>
      </c>
      <c r="L3613" t="s">
        <v>10731</v>
      </c>
      <c r="M3613">
        <v>44754</v>
      </c>
      <c r="N3613" t="s">
        <v>10700</v>
      </c>
      <c r="O3613" t="s">
        <v>10701</v>
      </c>
      <c r="Q3613" t="s">
        <v>10702</v>
      </c>
      <c r="S3613" t="s">
        <v>10703</v>
      </c>
      <c r="T3613">
        <v>43102.456875000003</v>
      </c>
    </row>
    <row r="3614" spans="1:20" x14ac:dyDescent="0.25">
      <c r="A3614" t="s">
        <v>8966</v>
      </c>
      <c r="B3614" t="s">
        <v>16572</v>
      </c>
      <c r="C3614" t="s">
        <v>10751</v>
      </c>
      <c r="D3614" t="s">
        <v>10752</v>
      </c>
      <c r="E3614" t="s">
        <v>10836</v>
      </c>
      <c r="F3614">
        <v>17.989999999999998</v>
      </c>
      <c r="G3614">
        <v>107.94</v>
      </c>
      <c r="H3614">
        <v>6</v>
      </c>
      <c r="I3614" t="s">
        <v>10682</v>
      </c>
      <c r="J3614">
        <v>0</v>
      </c>
      <c r="K3614">
        <v>0</v>
      </c>
      <c r="L3614" t="s">
        <v>16573</v>
      </c>
      <c r="M3614">
        <v>44750</v>
      </c>
      <c r="N3614" t="s">
        <v>11270</v>
      </c>
      <c r="O3614" t="s">
        <v>10747</v>
      </c>
      <c r="P3614" t="s">
        <v>10708</v>
      </c>
      <c r="Q3614" t="s">
        <v>10748</v>
      </c>
      <c r="R3614" t="s">
        <v>10709</v>
      </c>
      <c r="S3614" t="s">
        <v>11271</v>
      </c>
      <c r="T3614">
        <v>43102.457002314797</v>
      </c>
    </row>
    <row r="3615" spans="1:20" x14ac:dyDescent="0.25">
      <c r="A3615" t="s">
        <v>5348</v>
      </c>
      <c r="B3615" t="s">
        <v>16574</v>
      </c>
      <c r="C3615" t="s">
        <v>10751</v>
      </c>
      <c r="D3615" t="s">
        <v>10752</v>
      </c>
      <c r="E3615" t="s">
        <v>10836</v>
      </c>
      <c r="F3615">
        <v>17.989999999999998</v>
      </c>
      <c r="G3615">
        <v>215.88</v>
      </c>
      <c r="H3615">
        <v>12</v>
      </c>
      <c r="I3615" t="s">
        <v>10682</v>
      </c>
      <c r="J3615">
        <v>0</v>
      </c>
      <c r="K3615">
        <v>0</v>
      </c>
      <c r="L3615" t="s">
        <v>10862</v>
      </c>
      <c r="M3615">
        <v>44757</v>
      </c>
      <c r="N3615" t="s">
        <v>12700</v>
      </c>
      <c r="S3615" t="s">
        <v>12699</v>
      </c>
      <c r="T3615">
        <v>43102.456909722197</v>
      </c>
    </row>
    <row r="3616" spans="1:20" x14ac:dyDescent="0.25">
      <c r="A3616" t="s">
        <v>16575</v>
      </c>
      <c r="B3616" t="s">
        <v>16576</v>
      </c>
      <c r="C3616" t="s">
        <v>10751</v>
      </c>
      <c r="D3616" t="s">
        <v>10752</v>
      </c>
      <c r="E3616" t="s">
        <v>10836</v>
      </c>
      <c r="F3616">
        <v>23.99</v>
      </c>
      <c r="G3616">
        <v>71.97</v>
      </c>
      <c r="H3616">
        <v>3</v>
      </c>
      <c r="I3616" t="s">
        <v>10682</v>
      </c>
      <c r="J3616">
        <v>0</v>
      </c>
      <c r="K3616">
        <v>0</v>
      </c>
      <c r="L3616" t="s">
        <v>10814</v>
      </c>
      <c r="M3616">
        <v>44755</v>
      </c>
      <c r="N3616" t="s">
        <v>10694</v>
      </c>
      <c r="O3616" t="s">
        <v>10695</v>
      </c>
      <c r="Q3616" t="s">
        <v>10696</v>
      </c>
      <c r="S3616" t="s">
        <v>10697</v>
      </c>
      <c r="T3616">
        <v>43102.456863425898</v>
      </c>
    </row>
    <row r="3617" spans="1:20" x14ac:dyDescent="0.25">
      <c r="A3617" t="s">
        <v>8967</v>
      </c>
      <c r="B3617" t="s">
        <v>16577</v>
      </c>
      <c r="C3617" t="s">
        <v>10751</v>
      </c>
      <c r="D3617" t="s">
        <v>10752</v>
      </c>
      <c r="E3617" t="s">
        <v>10836</v>
      </c>
      <c r="F3617">
        <v>22.19</v>
      </c>
      <c r="G3617">
        <v>133.13999999999999</v>
      </c>
      <c r="H3617">
        <v>6</v>
      </c>
      <c r="I3617" t="s">
        <v>10682</v>
      </c>
      <c r="J3617">
        <v>0</v>
      </c>
      <c r="K3617">
        <v>0</v>
      </c>
      <c r="L3617" t="s">
        <v>11406</v>
      </c>
      <c r="M3617">
        <v>44754</v>
      </c>
      <c r="N3617" t="s">
        <v>11038</v>
      </c>
      <c r="O3617" t="s">
        <v>10708</v>
      </c>
      <c r="Q3617" t="s">
        <v>10709</v>
      </c>
      <c r="S3617" t="s">
        <v>11039</v>
      </c>
      <c r="T3617">
        <v>43102.456979166702</v>
      </c>
    </row>
    <row r="3618" spans="1:20" x14ac:dyDescent="0.25">
      <c r="A3618" t="s">
        <v>8968</v>
      </c>
      <c r="B3618" t="s">
        <v>16578</v>
      </c>
      <c r="C3618" t="s">
        <v>10751</v>
      </c>
      <c r="D3618" t="s">
        <v>10752</v>
      </c>
      <c r="E3618" t="s">
        <v>10693</v>
      </c>
      <c r="F3618">
        <v>7.79</v>
      </c>
      <c r="G3618">
        <v>46.74</v>
      </c>
      <c r="H3618">
        <v>6</v>
      </c>
      <c r="I3618" t="s">
        <v>10682</v>
      </c>
      <c r="J3618">
        <v>0</v>
      </c>
      <c r="K3618">
        <v>0</v>
      </c>
      <c r="L3618" t="s">
        <v>10831</v>
      </c>
      <c r="M3618">
        <v>44750</v>
      </c>
      <c r="N3618" t="s">
        <v>11489</v>
      </c>
      <c r="O3618" t="s">
        <v>10701</v>
      </c>
      <c r="Q3618" t="s">
        <v>10702</v>
      </c>
      <c r="S3618" t="s">
        <v>11490</v>
      </c>
      <c r="T3618">
        <v>43102.456956018497</v>
      </c>
    </row>
    <row r="3619" spans="1:20" x14ac:dyDescent="0.25">
      <c r="A3619" t="s">
        <v>5349</v>
      </c>
      <c r="B3619" t="s">
        <v>16579</v>
      </c>
      <c r="C3619" t="s">
        <v>10751</v>
      </c>
      <c r="D3619" t="s">
        <v>10752</v>
      </c>
      <c r="E3619" t="s">
        <v>10685</v>
      </c>
      <c r="F3619">
        <v>16.79</v>
      </c>
      <c r="G3619">
        <v>100.74</v>
      </c>
      <c r="H3619">
        <v>6</v>
      </c>
      <c r="I3619" t="s">
        <v>10682</v>
      </c>
      <c r="J3619">
        <v>0</v>
      </c>
      <c r="K3619">
        <v>0</v>
      </c>
      <c r="L3619" t="s">
        <v>10864</v>
      </c>
      <c r="M3619">
        <v>44755</v>
      </c>
      <c r="N3619" t="s">
        <v>10991</v>
      </c>
      <c r="O3619" t="s">
        <v>10992</v>
      </c>
      <c r="Q3619" t="s">
        <v>10993</v>
      </c>
      <c r="S3619" t="s">
        <v>10994</v>
      </c>
      <c r="T3619">
        <v>43102.456875000003</v>
      </c>
    </row>
    <row r="3620" spans="1:20" x14ac:dyDescent="0.25">
      <c r="A3620" t="s">
        <v>16580</v>
      </c>
      <c r="B3620" t="s">
        <v>16581</v>
      </c>
      <c r="C3620" t="s">
        <v>10856</v>
      </c>
      <c r="D3620" t="s">
        <v>13204</v>
      </c>
      <c r="E3620" t="s">
        <v>10753</v>
      </c>
      <c r="F3620">
        <v>54.99</v>
      </c>
      <c r="G3620">
        <v>329.94</v>
      </c>
      <c r="H3620">
        <v>6</v>
      </c>
      <c r="I3620" t="s">
        <v>10682</v>
      </c>
      <c r="J3620">
        <v>0</v>
      </c>
      <c r="K3620">
        <v>0</v>
      </c>
      <c r="L3620" t="s">
        <v>10731</v>
      </c>
      <c r="M3620">
        <v>44757</v>
      </c>
      <c r="N3620" t="s">
        <v>10874</v>
      </c>
      <c r="O3620" t="s">
        <v>10701</v>
      </c>
      <c r="P3620" t="s">
        <v>10708</v>
      </c>
      <c r="Q3620" t="s">
        <v>10702</v>
      </c>
      <c r="R3620" t="s">
        <v>10709</v>
      </c>
      <c r="S3620" t="s">
        <v>10875</v>
      </c>
      <c r="T3620">
        <v>43102.456875000003</v>
      </c>
    </row>
    <row r="3621" spans="1:20" x14ac:dyDescent="0.25">
      <c r="A3621" t="s">
        <v>16582</v>
      </c>
      <c r="B3621" t="s">
        <v>16583</v>
      </c>
      <c r="C3621" t="s">
        <v>10691</v>
      </c>
      <c r="D3621" t="s">
        <v>10752</v>
      </c>
      <c r="E3621" t="s">
        <v>10693</v>
      </c>
      <c r="F3621">
        <v>21.99</v>
      </c>
      <c r="G3621">
        <v>131.94</v>
      </c>
      <c r="H3621">
        <v>6</v>
      </c>
      <c r="I3621" t="s">
        <v>10682</v>
      </c>
      <c r="J3621">
        <v>0</v>
      </c>
      <c r="K3621">
        <v>0</v>
      </c>
      <c r="L3621" t="s">
        <v>10722</v>
      </c>
      <c r="M3621">
        <v>44760</v>
      </c>
      <c r="N3621" t="s">
        <v>16068</v>
      </c>
      <c r="O3621" t="s">
        <v>10708</v>
      </c>
      <c r="Q3621" t="s">
        <v>10709</v>
      </c>
      <c r="S3621" t="s">
        <v>16069</v>
      </c>
      <c r="T3621">
        <v>43102.456956018497</v>
      </c>
    </row>
    <row r="3622" spans="1:20" x14ac:dyDescent="0.25">
      <c r="A3622" t="s">
        <v>8969</v>
      </c>
      <c r="B3622" t="s">
        <v>16584</v>
      </c>
      <c r="C3622" t="s">
        <v>10856</v>
      </c>
      <c r="D3622" t="s">
        <v>13204</v>
      </c>
      <c r="E3622" t="s">
        <v>10685</v>
      </c>
      <c r="F3622">
        <v>99.99</v>
      </c>
      <c r="G3622">
        <v>599.94000000000005</v>
      </c>
      <c r="H3622">
        <v>6</v>
      </c>
      <c r="I3622" t="s">
        <v>10682</v>
      </c>
      <c r="J3622">
        <v>0</v>
      </c>
      <c r="K3622">
        <v>0</v>
      </c>
      <c r="L3622" t="s">
        <v>10731</v>
      </c>
      <c r="M3622">
        <v>44761</v>
      </c>
      <c r="N3622" t="s">
        <v>10874</v>
      </c>
      <c r="O3622" t="s">
        <v>10701</v>
      </c>
      <c r="P3622" t="s">
        <v>10708</v>
      </c>
      <c r="Q3622" t="s">
        <v>10702</v>
      </c>
      <c r="R3622" t="s">
        <v>10709</v>
      </c>
      <c r="S3622" t="s">
        <v>10875</v>
      </c>
      <c r="T3622">
        <v>43102.456875000003</v>
      </c>
    </row>
    <row r="3623" spans="1:20" x14ac:dyDescent="0.25">
      <c r="A3623" t="s">
        <v>5350</v>
      </c>
      <c r="B3623" t="s">
        <v>16585</v>
      </c>
      <c r="C3623" t="s">
        <v>13217</v>
      </c>
      <c r="D3623" t="s">
        <v>13204</v>
      </c>
      <c r="E3623" t="s">
        <v>10685</v>
      </c>
      <c r="F3623">
        <v>69.989999999999995</v>
      </c>
      <c r="G3623">
        <v>419.94</v>
      </c>
      <c r="H3623">
        <v>6</v>
      </c>
      <c r="I3623" t="s">
        <v>10682</v>
      </c>
      <c r="J3623">
        <v>0</v>
      </c>
      <c r="K3623">
        <v>0</v>
      </c>
      <c r="L3623" t="s">
        <v>11406</v>
      </c>
      <c r="M3623">
        <v>44761</v>
      </c>
      <c r="N3623" t="s">
        <v>10874</v>
      </c>
      <c r="O3623" t="s">
        <v>10701</v>
      </c>
      <c r="P3623" t="s">
        <v>10708</v>
      </c>
      <c r="Q3623" t="s">
        <v>10702</v>
      </c>
      <c r="R3623" t="s">
        <v>10709</v>
      </c>
      <c r="S3623" t="s">
        <v>10875</v>
      </c>
      <c r="T3623">
        <v>43102.456979166702</v>
      </c>
    </row>
    <row r="3624" spans="1:20" x14ac:dyDescent="0.25">
      <c r="A3624" t="s">
        <v>5351</v>
      </c>
      <c r="B3624" t="s">
        <v>16586</v>
      </c>
      <c r="C3624" t="s">
        <v>12445</v>
      </c>
      <c r="D3624" t="s">
        <v>13204</v>
      </c>
      <c r="E3624" t="s">
        <v>10685</v>
      </c>
      <c r="F3624">
        <v>229.99</v>
      </c>
      <c r="G3624">
        <v>689.97</v>
      </c>
      <c r="H3624">
        <v>3</v>
      </c>
      <c r="I3624" t="s">
        <v>10682</v>
      </c>
      <c r="J3624">
        <v>0</v>
      </c>
      <c r="K3624">
        <v>0</v>
      </c>
      <c r="L3624" t="s">
        <v>10731</v>
      </c>
      <c r="M3624">
        <v>44761</v>
      </c>
      <c r="N3624" t="s">
        <v>10874</v>
      </c>
      <c r="O3624" t="s">
        <v>10701</v>
      </c>
      <c r="P3624" t="s">
        <v>10708</v>
      </c>
      <c r="Q3624" t="s">
        <v>10702</v>
      </c>
      <c r="R3624" t="s">
        <v>10709</v>
      </c>
      <c r="S3624" t="s">
        <v>10875</v>
      </c>
      <c r="T3624">
        <v>43102.456875000003</v>
      </c>
    </row>
    <row r="3625" spans="1:20" x14ac:dyDescent="0.25">
      <c r="A3625" t="s">
        <v>5352</v>
      </c>
      <c r="B3625" t="s">
        <v>16587</v>
      </c>
      <c r="C3625" t="s">
        <v>10751</v>
      </c>
      <c r="D3625" t="s">
        <v>13204</v>
      </c>
      <c r="E3625" t="s">
        <v>10836</v>
      </c>
      <c r="F3625">
        <v>119.99</v>
      </c>
      <c r="G3625">
        <v>719.94</v>
      </c>
      <c r="H3625">
        <v>6</v>
      </c>
      <c r="I3625" t="s">
        <v>10682</v>
      </c>
      <c r="J3625">
        <v>0</v>
      </c>
      <c r="K3625">
        <v>0</v>
      </c>
      <c r="L3625" t="s">
        <v>10814</v>
      </c>
      <c r="M3625">
        <v>44761</v>
      </c>
      <c r="N3625" t="s">
        <v>11359</v>
      </c>
      <c r="O3625" t="s">
        <v>10762</v>
      </c>
      <c r="P3625" t="s">
        <v>10701</v>
      </c>
      <c r="Q3625" t="s">
        <v>10763</v>
      </c>
      <c r="R3625" t="s">
        <v>10702</v>
      </c>
      <c r="S3625" t="s">
        <v>11360</v>
      </c>
      <c r="T3625">
        <v>43102.456863425898</v>
      </c>
    </row>
    <row r="3626" spans="1:20" x14ac:dyDescent="0.25">
      <c r="A3626" t="s">
        <v>5353</v>
      </c>
      <c r="B3626" t="s">
        <v>16588</v>
      </c>
      <c r="C3626" t="s">
        <v>10856</v>
      </c>
      <c r="D3626" t="s">
        <v>13204</v>
      </c>
      <c r="E3626" t="s">
        <v>10685</v>
      </c>
      <c r="F3626">
        <v>114.99</v>
      </c>
      <c r="G3626">
        <v>344.97</v>
      </c>
      <c r="H3626">
        <v>3</v>
      </c>
      <c r="I3626" t="s">
        <v>10682</v>
      </c>
      <c r="J3626">
        <v>0</v>
      </c>
      <c r="K3626">
        <v>0</v>
      </c>
      <c r="L3626" t="s">
        <v>10731</v>
      </c>
      <c r="M3626">
        <v>44774</v>
      </c>
      <c r="N3626" t="s">
        <v>12191</v>
      </c>
      <c r="O3626" t="s">
        <v>10747</v>
      </c>
      <c r="Q3626" t="s">
        <v>10748</v>
      </c>
      <c r="S3626" t="s">
        <v>12192</v>
      </c>
      <c r="T3626">
        <v>43102.456875000003</v>
      </c>
    </row>
    <row r="3627" spans="1:20" x14ac:dyDescent="0.25">
      <c r="A3627" t="s">
        <v>5354</v>
      </c>
      <c r="B3627" t="s">
        <v>16589</v>
      </c>
      <c r="C3627" t="s">
        <v>10856</v>
      </c>
      <c r="D3627" t="s">
        <v>13204</v>
      </c>
      <c r="E3627" t="s">
        <v>10685</v>
      </c>
      <c r="F3627">
        <v>124.99</v>
      </c>
      <c r="G3627">
        <v>374.97</v>
      </c>
      <c r="H3627">
        <v>3</v>
      </c>
      <c r="I3627" t="s">
        <v>10682</v>
      </c>
      <c r="J3627">
        <v>0</v>
      </c>
      <c r="K3627">
        <v>0</v>
      </c>
      <c r="L3627" t="s">
        <v>10731</v>
      </c>
      <c r="M3627">
        <v>44774</v>
      </c>
      <c r="N3627" t="s">
        <v>12191</v>
      </c>
      <c r="O3627" t="s">
        <v>10747</v>
      </c>
      <c r="Q3627" t="s">
        <v>10748</v>
      </c>
      <c r="S3627" t="s">
        <v>12192</v>
      </c>
      <c r="T3627">
        <v>43102.456875000003</v>
      </c>
    </row>
    <row r="3628" spans="1:20" x14ac:dyDescent="0.25">
      <c r="A3628" t="s">
        <v>5355</v>
      </c>
      <c r="B3628" t="s">
        <v>16590</v>
      </c>
      <c r="C3628" t="s">
        <v>10856</v>
      </c>
      <c r="D3628" t="s">
        <v>13204</v>
      </c>
      <c r="E3628" t="s">
        <v>10685</v>
      </c>
      <c r="F3628">
        <v>79.989999999999995</v>
      </c>
      <c r="G3628">
        <v>479.94</v>
      </c>
      <c r="H3628">
        <v>6</v>
      </c>
      <c r="I3628" t="s">
        <v>10682</v>
      </c>
      <c r="J3628">
        <v>0</v>
      </c>
      <c r="K3628">
        <v>0</v>
      </c>
      <c r="L3628" t="s">
        <v>10731</v>
      </c>
      <c r="M3628">
        <v>44774</v>
      </c>
      <c r="N3628" t="s">
        <v>11359</v>
      </c>
      <c r="O3628" t="s">
        <v>10762</v>
      </c>
      <c r="P3628" t="s">
        <v>10701</v>
      </c>
      <c r="Q3628" t="s">
        <v>10763</v>
      </c>
      <c r="R3628" t="s">
        <v>10702</v>
      </c>
      <c r="S3628" t="s">
        <v>11360</v>
      </c>
      <c r="T3628">
        <v>43102.456875000003</v>
      </c>
    </row>
    <row r="3629" spans="1:20" x14ac:dyDescent="0.25">
      <c r="A3629" t="s">
        <v>5356</v>
      </c>
      <c r="B3629" t="s">
        <v>16591</v>
      </c>
      <c r="C3629" t="s">
        <v>10751</v>
      </c>
      <c r="D3629" t="s">
        <v>10683</v>
      </c>
      <c r="E3629" t="s">
        <v>10836</v>
      </c>
      <c r="F3629">
        <v>12.59</v>
      </c>
      <c r="G3629">
        <v>151.08000000000001</v>
      </c>
      <c r="H3629">
        <v>12</v>
      </c>
      <c r="I3629" t="s">
        <v>10682</v>
      </c>
      <c r="J3629">
        <v>0</v>
      </c>
      <c r="K3629">
        <v>0</v>
      </c>
      <c r="L3629" t="s">
        <v>10944</v>
      </c>
      <c r="M3629">
        <v>44775</v>
      </c>
      <c r="N3629" t="s">
        <v>11805</v>
      </c>
      <c r="O3629" t="s">
        <v>10708</v>
      </c>
      <c r="Q3629" t="s">
        <v>10709</v>
      </c>
      <c r="S3629" t="s">
        <v>11806</v>
      </c>
      <c r="T3629">
        <v>43102.456921296303</v>
      </c>
    </row>
    <row r="3630" spans="1:20" x14ac:dyDescent="0.25">
      <c r="A3630" t="s">
        <v>5357</v>
      </c>
      <c r="B3630" t="s">
        <v>16592</v>
      </c>
      <c r="C3630" t="s">
        <v>10751</v>
      </c>
      <c r="D3630" t="s">
        <v>10683</v>
      </c>
      <c r="E3630" t="s">
        <v>10836</v>
      </c>
      <c r="F3630">
        <v>19.79</v>
      </c>
      <c r="G3630">
        <v>237.48</v>
      </c>
      <c r="H3630">
        <v>12</v>
      </c>
      <c r="I3630" t="s">
        <v>10682</v>
      </c>
      <c r="J3630">
        <v>0</v>
      </c>
      <c r="K3630">
        <v>0</v>
      </c>
      <c r="L3630" t="s">
        <v>10713</v>
      </c>
      <c r="M3630">
        <v>44775</v>
      </c>
      <c r="N3630" t="s">
        <v>10991</v>
      </c>
      <c r="O3630" t="s">
        <v>10992</v>
      </c>
      <c r="Q3630" t="s">
        <v>10993</v>
      </c>
      <c r="S3630" t="s">
        <v>10994</v>
      </c>
      <c r="T3630">
        <v>43102.456875000003</v>
      </c>
    </row>
    <row r="3631" spans="1:20" x14ac:dyDescent="0.25">
      <c r="A3631" t="s">
        <v>5358</v>
      </c>
      <c r="B3631" t="s">
        <v>16593</v>
      </c>
      <c r="C3631" t="s">
        <v>10751</v>
      </c>
      <c r="D3631" t="s">
        <v>10683</v>
      </c>
      <c r="E3631" t="s">
        <v>10836</v>
      </c>
      <c r="F3631">
        <v>37.79</v>
      </c>
      <c r="G3631">
        <v>226.74</v>
      </c>
      <c r="H3631">
        <v>6</v>
      </c>
      <c r="I3631" t="s">
        <v>10682</v>
      </c>
      <c r="J3631">
        <v>0</v>
      </c>
      <c r="K3631">
        <v>0</v>
      </c>
      <c r="L3631" t="s">
        <v>10868</v>
      </c>
      <c r="M3631">
        <v>44775</v>
      </c>
      <c r="N3631" t="s">
        <v>10991</v>
      </c>
      <c r="O3631" t="s">
        <v>10992</v>
      </c>
      <c r="Q3631" t="s">
        <v>10993</v>
      </c>
      <c r="S3631" t="s">
        <v>10994</v>
      </c>
      <c r="T3631">
        <v>43102.456990740699</v>
      </c>
    </row>
    <row r="3632" spans="1:20" x14ac:dyDescent="0.25">
      <c r="A3632" t="s">
        <v>16594</v>
      </c>
      <c r="B3632" t="s">
        <v>16595</v>
      </c>
      <c r="C3632" t="s">
        <v>10691</v>
      </c>
      <c r="D3632" t="s">
        <v>10752</v>
      </c>
      <c r="E3632" t="s">
        <v>10693</v>
      </c>
      <c r="F3632">
        <v>24.99</v>
      </c>
      <c r="G3632">
        <v>149.94</v>
      </c>
      <c r="H3632">
        <v>6</v>
      </c>
      <c r="I3632" t="s">
        <v>10682</v>
      </c>
      <c r="J3632">
        <v>0</v>
      </c>
      <c r="K3632">
        <v>0</v>
      </c>
      <c r="L3632" t="s">
        <v>10745</v>
      </c>
      <c r="N3632" t="s">
        <v>10803</v>
      </c>
      <c r="O3632" t="s">
        <v>10782</v>
      </c>
      <c r="Q3632" t="s">
        <v>10783</v>
      </c>
      <c r="S3632" t="s">
        <v>10804</v>
      </c>
      <c r="T3632">
        <v>43102.456898148099</v>
      </c>
    </row>
    <row r="3633" spans="1:20" x14ac:dyDescent="0.25">
      <c r="A3633" t="s">
        <v>5359</v>
      </c>
      <c r="B3633" t="s">
        <v>16596</v>
      </c>
      <c r="C3633" t="s">
        <v>13217</v>
      </c>
      <c r="D3633" t="s">
        <v>12566</v>
      </c>
      <c r="E3633" t="s">
        <v>10685</v>
      </c>
      <c r="F3633">
        <v>79.989999999999995</v>
      </c>
      <c r="G3633">
        <v>479.94</v>
      </c>
      <c r="H3633">
        <v>6</v>
      </c>
      <c r="I3633" t="s">
        <v>10682</v>
      </c>
      <c r="J3633">
        <v>0</v>
      </c>
      <c r="K3633">
        <v>0</v>
      </c>
      <c r="L3633" t="s">
        <v>11506</v>
      </c>
      <c r="M3633">
        <v>44775</v>
      </c>
      <c r="N3633" t="s">
        <v>10991</v>
      </c>
      <c r="O3633" t="s">
        <v>10992</v>
      </c>
      <c r="Q3633" t="s">
        <v>10993</v>
      </c>
      <c r="S3633" t="s">
        <v>10994</v>
      </c>
      <c r="T3633">
        <v>43102.456898148099</v>
      </c>
    </row>
    <row r="3634" spans="1:20" x14ac:dyDescent="0.25">
      <c r="A3634" t="s">
        <v>5360</v>
      </c>
      <c r="B3634" t="s">
        <v>16597</v>
      </c>
      <c r="C3634" t="s">
        <v>10751</v>
      </c>
      <c r="D3634" t="s">
        <v>10683</v>
      </c>
      <c r="E3634" t="s">
        <v>10685</v>
      </c>
      <c r="F3634">
        <v>29.99</v>
      </c>
      <c r="G3634">
        <v>359.88</v>
      </c>
      <c r="H3634">
        <v>12</v>
      </c>
      <c r="I3634" t="s">
        <v>10682</v>
      </c>
      <c r="J3634">
        <v>0</v>
      </c>
      <c r="K3634">
        <v>0</v>
      </c>
      <c r="L3634" t="s">
        <v>10745</v>
      </c>
      <c r="M3634">
        <v>44805</v>
      </c>
      <c r="N3634" t="s">
        <v>10803</v>
      </c>
      <c r="O3634" t="s">
        <v>10782</v>
      </c>
      <c r="Q3634" t="s">
        <v>10783</v>
      </c>
      <c r="S3634" t="s">
        <v>10804</v>
      </c>
      <c r="T3634">
        <v>43102.456898148099</v>
      </c>
    </row>
    <row r="3635" spans="1:20" x14ac:dyDescent="0.25">
      <c r="A3635" t="s">
        <v>5361</v>
      </c>
      <c r="B3635" t="s">
        <v>16598</v>
      </c>
      <c r="C3635" t="s">
        <v>10681</v>
      </c>
      <c r="D3635" t="s">
        <v>10683</v>
      </c>
      <c r="E3635" t="s">
        <v>10685</v>
      </c>
      <c r="F3635">
        <v>39.99</v>
      </c>
      <c r="G3635">
        <v>239.94</v>
      </c>
      <c r="H3635">
        <v>6</v>
      </c>
      <c r="I3635" t="s">
        <v>10682</v>
      </c>
      <c r="J3635">
        <v>0</v>
      </c>
      <c r="K3635">
        <v>0</v>
      </c>
      <c r="L3635" t="s">
        <v>10835</v>
      </c>
      <c r="M3635">
        <v>44820</v>
      </c>
      <c r="N3635" t="s">
        <v>10770</v>
      </c>
      <c r="S3635" t="s">
        <v>10771</v>
      </c>
      <c r="T3635">
        <v>43102.456863425898</v>
      </c>
    </row>
    <row r="3636" spans="1:20" x14ac:dyDescent="0.25">
      <c r="A3636" t="s">
        <v>5362</v>
      </c>
      <c r="B3636" t="s">
        <v>16599</v>
      </c>
      <c r="C3636" t="s">
        <v>10681</v>
      </c>
      <c r="D3636" t="s">
        <v>10683</v>
      </c>
      <c r="E3636" t="s">
        <v>10685</v>
      </c>
      <c r="F3636">
        <v>49.99</v>
      </c>
      <c r="G3636">
        <v>299.94</v>
      </c>
      <c r="H3636">
        <v>6</v>
      </c>
      <c r="I3636" t="s">
        <v>10682</v>
      </c>
      <c r="J3636">
        <v>0</v>
      </c>
      <c r="K3636">
        <v>0</v>
      </c>
      <c r="L3636" t="s">
        <v>10731</v>
      </c>
      <c r="M3636">
        <v>44820</v>
      </c>
      <c r="N3636" t="s">
        <v>16600</v>
      </c>
      <c r="S3636" t="s">
        <v>16601</v>
      </c>
      <c r="T3636">
        <v>43102.456875000003</v>
      </c>
    </row>
    <row r="3637" spans="1:20" x14ac:dyDescent="0.25">
      <c r="A3637" t="s">
        <v>5363</v>
      </c>
      <c r="B3637" t="s">
        <v>16602</v>
      </c>
      <c r="C3637" t="s">
        <v>10681</v>
      </c>
      <c r="D3637" t="s">
        <v>10683</v>
      </c>
      <c r="E3637" t="s">
        <v>10753</v>
      </c>
      <c r="F3637">
        <v>44.99</v>
      </c>
      <c r="G3637">
        <v>269.94</v>
      </c>
      <c r="H3637">
        <v>6</v>
      </c>
      <c r="I3637" t="s">
        <v>10682</v>
      </c>
      <c r="J3637">
        <v>0</v>
      </c>
      <c r="K3637">
        <v>0</v>
      </c>
      <c r="L3637" t="s">
        <v>16603</v>
      </c>
      <c r="M3637">
        <v>44832</v>
      </c>
      <c r="N3637" t="s">
        <v>10737</v>
      </c>
      <c r="O3637" t="s">
        <v>10708</v>
      </c>
      <c r="Q3637" t="s">
        <v>10709</v>
      </c>
      <c r="S3637" t="s">
        <v>10738</v>
      </c>
      <c r="T3637">
        <v>43102.456875000003</v>
      </c>
    </row>
    <row r="3638" spans="1:20" x14ac:dyDescent="0.25">
      <c r="A3638" t="s">
        <v>8970</v>
      </c>
      <c r="B3638" t="s">
        <v>16604</v>
      </c>
      <c r="C3638" t="s">
        <v>10751</v>
      </c>
      <c r="D3638" t="s">
        <v>10683</v>
      </c>
      <c r="E3638" t="s">
        <v>10836</v>
      </c>
      <c r="F3638">
        <v>13.19</v>
      </c>
      <c r="G3638">
        <v>79.14</v>
      </c>
      <c r="H3638">
        <v>6</v>
      </c>
      <c r="I3638" t="s">
        <v>10682</v>
      </c>
      <c r="J3638">
        <v>0</v>
      </c>
      <c r="K3638">
        <v>0</v>
      </c>
      <c r="L3638" t="s">
        <v>10745</v>
      </c>
      <c r="M3638">
        <v>44845</v>
      </c>
      <c r="N3638" t="s">
        <v>16068</v>
      </c>
      <c r="O3638" t="s">
        <v>10708</v>
      </c>
      <c r="Q3638" t="s">
        <v>10709</v>
      </c>
      <c r="S3638" t="s">
        <v>16069</v>
      </c>
      <c r="T3638">
        <v>43102.456898148099</v>
      </c>
    </row>
    <row r="3639" spans="1:20" x14ac:dyDescent="0.25">
      <c r="A3639" t="s">
        <v>5364</v>
      </c>
      <c r="B3639" t="s">
        <v>16605</v>
      </c>
      <c r="C3639" t="s">
        <v>10681</v>
      </c>
      <c r="D3639" t="s">
        <v>10683</v>
      </c>
      <c r="E3639" t="s">
        <v>10685</v>
      </c>
      <c r="F3639">
        <v>49.99</v>
      </c>
      <c r="G3639">
        <v>299.94</v>
      </c>
      <c r="H3639">
        <v>6</v>
      </c>
      <c r="I3639" t="s">
        <v>10682</v>
      </c>
      <c r="J3639">
        <v>0</v>
      </c>
      <c r="K3639">
        <v>0</v>
      </c>
      <c r="L3639" t="s">
        <v>10731</v>
      </c>
      <c r="M3639">
        <v>44846</v>
      </c>
      <c r="N3639" t="s">
        <v>10700</v>
      </c>
      <c r="O3639" t="s">
        <v>10701</v>
      </c>
      <c r="Q3639" t="s">
        <v>10702</v>
      </c>
      <c r="S3639" t="s">
        <v>10703</v>
      </c>
      <c r="T3639">
        <v>43102.456875000003</v>
      </c>
    </row>
    <row r="3640" spans="1:20" x14ac:dyDescent="0.25">
      <c r="A3640" t="s">
        <v>16606</v>
      </c>
      <c r="B3640" t="s">
        <v>16607</v>
      </c>
      <c r="C3640" t="s">
        <v>10691</v>
      </c>
      <c r="D3640" t="s">
        <v>10752</v>
      </c>
      <c r="E3640" t="s">
        <v>10693</v>
      </c>
      <c r="F3640">
        <v>29.99</v>
      </c>
      <c r="G3640">
        <v>179.94</v>
      </c>
      <c r="H3640">
        <v>6</v>
      </c>
      <c r="I3640" t="s">
        <v>10682</v>
      </c>
      <c r="J3640">
        <v>0</v>
      </c>
      <c r="K3640">
        <v>0</v>
      </c>
      <c r="L3640" t="s">
        <v>10758</v>
      </c>
      <c r="N3640" t="s">
        <v>11243</v>
      </c>
      <c r="O3640" t="s">
        <v>10708</v>
      </c>
      <c r="Q3640" t="s">
        <v>10709</v>
      </c>
      <c r="S3640" t="s">
        <v>11244</v>
      </c>
      <c r="T3640">
        <v>43109.404224537</v>
      </c>
    </row>
    <row r="3641" spans="1:20" x14ac:dyDescent="0.25">
      <c r="A3641" t="s">
        <v>5365</v>
      </c>
      <c r="B3641" t="s">
        <v>16608</v>
      </c>
      <c r="C3641" t="s">
        <v>10681</v>
      </c>
      <c r="D3641" t="s">
        <v>10683</v>
      </c>
      <c r="E3641" t="s">
        <v>10685</v>
      </c>
      <c r="F3641">
        <v>99.99</v>
      </c>
      <c r="G3641">
        <v>599.94000000000005</v>
      </c>
      <c r="H3641">
        <v>6</v>
      </c>
      <c r="I3641" t="s">
        <v>10682</v>
      </c>
      <c r="J3641">
        <v>0</v>
      </c>
      <c r="K3641">
        <v>0</v>
      </c>
      <c r="L3641" t="s">
        <v>10740</v>
      </c>
      <c r="M3641">
        <v>44858</v>
      </c>
      <c r="N3641" t="s">
        <v>10723</v>
      </c>
      <c r="O3641" t="s">
        <v>10708</v>
      </c>
      <c r="Q3641" t="s">
        <v>10709</v>
      </c>
      <c r="S3641" t="s">
        <v>10724</v>
      </c>
      <c r="T3641">
        <v>43102.456886574102</v>
      </c>
    </row>
    <row r="3642" spans="1:20" x14ac:dyDescent="0.25">
      <c r="A3642" t="s">
        <v>5366</v>
      </c>
      <c r="B3642" t="s">
        <v>16609</v>
      </c>
      <c r="C3642" t="s">
        <v>10681</v>
      </c>
      <c r="D3642" t="s">
        <v>10683</v>
      </c>
      <c r="E3642" t="s">
        <v>10685</v>
      </c>
      <c r="F3642">
        <v>29.99</v>
      </c>
      <c r="G3642">
        <v>179.94</v>
      </c>
      <c r="H3642">
        <v>6</v>
      </c>
      <c r="I3642" t="s">
        <v>10682</v>
      </c>
      <c r="J3642">
        <v>0</v>
      </c>
      <c r="K3642">
        <v>0</v>
      </c>
      <c r="L3642" t="s">
        <v>11560</v>
      </c>
      <c r="M3642">
        <v>44865</v>
      </c>
      <c r="N3642" t="s">
        <v>13564</v>
      </c>
      <c r="O3642" t="s">
        <v>10762</v>
      </c>
      <c r="P3642" t="s">
        <v>10708</v>
      </c>
      <c r="Q3642" t="s">
        <v>10763</v>
      </c>
      <c r="R3642" t="s">
        <v>10709</v>
      </c>
      <c r="S3642" t="s">
        <v>13565</v>
      </c>
      <c r="T3642">
        <v>43102.456886574102</v>
      </c>
    </row>
    <row r="3643" spans="1:20" x14ac:dyDescent="0.25">
      <c r="A3643" t="s">
        <v>5367</v>
      </c>
      <c r="B3643" t="s">
        <v>16610</v>
      </c>
      <c r="C3643" t="s">
        <v>10681</v>
      </c>
      <c r="D3643" t="s">
        <v>10683</v>
      </c>
      <c r="E3643" t="s">
        <v>10685</v>
      </c>
      <c r="F3643">
        <v>29.99</v>
      </c>
      <c r="G3643">
        <v>179.94</v>
      </c>
      <c r="H3643">
        <v>6</v>
      </c>
      <c r="I3643" t="s">
        <v>10682</v>
      </c>
      <c r="J3643">
        <v>0</v>
      </c>
      <c r="K3643">
        <v>0</v>
      </c>
      <c r="L3643" t="s">
        <v>11560</v>
      </c>
      <c r="M3643">
        <v>44865</v>
      </c>
      <c r="N3643" t="s">
        <v>13564</v>
      </c>
      <c r="O3643" t="s">
        <v>10762</v>
      </c>
      <c r="P3643" t="s">
        <v>10708</v>
      </c>
      <c r="Q3643" t="s">
        <v>10763</v>
      </c>
      <c r="R3643" t="s">
        <v>10709</v>
      </c>
      <c r="S3643" t="s">
        <v>13565</v>
      </c>
      <c r="T3643">
        <v>43102.456886574102</v>
      </c>
    </row>
    <row r="3644" spans="1:20" x14ac:dyDescent="0.25">
      <c r="A3644" t="s">
        <v>5368</v>
      </c>
      <c r="B3644" t="s">
        <v>16611</v>
      </c>
      <c r="C3644" t="s">
        <v>10681</v>
      </c>
      <c r="D3644" t="s">
        <v>10683</v>
      </c>
      <c r="E3644" t="s">
        <v>10685</v>
      </c>
      <c r="F3644">
        <v>34.99</v>
      </c>
      <c r="G3644">
        <v>419.88</v>
      </c>
      <c r="H3644">
        <v>12</v>
      </c>
      <c r="I3644" t="s">
        <v>10682</v>
      </c>
      <c r="J3644">
        <v>0</v>
      </c>
      <c r="K3644">
        <v>0</v>
      </c>
      <c r="L3644" t="s">
        <v>10883</v>
      </c>
      <c r="M3644">
        <v>44935</v>
      </c>
      <c r="N3644" t="s">
        <v>10803</v>
      </c>
      <c r="O3644" t="s">
        <v>10782</v>
      </c>
      <c r="Q3644" t="s">
        <v>10783</v>
      </c>
      <c r="S3644" t="s">
        <v>10804</v>
      </c>
      <c r="T3644">
        <v>43102.456979166702</v>
      </c>
    </row>
    <row r="3645" spans="1:20" x14ac:dyDescent="0.25">
      <c r="A3645" t="s">
        <v>5369</v>
      </c>
      <c r="B3645" t="s">
        <v>16612</v>
      </c>
      <c r="C3645" t="s">
        <v>10751</v>
      </c>
      <c r="D3645" t="s">
        <v>10683</v>
      </c>
      <c r="E3645" t="s">
        <v>10836</v>
      </c>
      <c r="F3645">
        <v>20.99</v>
      </c>
      <c r="G3645">
        <v>251.88</v>
      </c>
      <c r="H3645">
        <v>12</v>
      </c>
      <c r="I3645" t="s">
        <v>10682</v>
      </c>
      <c r="J3645">
        <v>0</v>
      </c>
      <c r="K3645">
        <v>0</v>
      </c>
      <c r="L3645" t="s">
        <v>11175</v>
      </c>
      <c r="M3645">
        <v>44935</v>
      </c>
      <c r="N3645" t="s">
        <v>10803</v>
      </c>
      <c r="O3645" t="s">
        <v>10782</v>
      </c>
      <c r="Q3645" t="s">
        <v>10783</v>
      </c>
      <c r="S3645" t="s">
        <v>10804</v>
      </c>
      <c r="T3645">
        <v>43102.456956018497</v>
      </c>
    </row>
    <row r="3646" spans="1:20" x14ac:dyDescent="0.25">
      <c r="A3646" t="s">
        <v>5370</v>
      </c>
      <c r="B3646" t="s">
        <v>16613</v>
      </c>
      <c r="C3646" t="s">
        <v>10691</v>
      </c>
      <c r="D3646" t="s">
        <v>10683</v>
      </c>
      <c r="E3646" t="s">
        <v>10693</v>
      </c>
      <c r="F3646">
        <v>20.99</v>
      </c>
      <c r="G3646">
        <v>251.88</v>
      </c>
      <c r="H3646">
        <v>12</v>
      </c>
      <c r="I3646" t="s">
        <v>10682</v>
      </c>
      <c r="J3646">
        <v>0</v>
      </c>
      <c r="K3646">
        <v>0</v>
      </c>
      <c r="L3646" t="s">
        <v>11175</v>
      </c>
      <c r="M3646">
        <v>44935</v>
      </c>
      <c r="N3646" t="s">
        <v>10803</v>
      </c>
      <c r="O3646" t="s">
        <v>10782</v>
      </c>
      <c r="Q3646" t="s">
        <v>10783</v>
      </c>
      <c r="S3646" t="s">
        <v>10804</v>
      </c>
      <c r="T3646">
        <v>43102.456956018497</v>
      </c>
    </row>
    <row r="3647" spans="1:20" x14ac:dyDescent="0.25">
      <c r="A3647" t="s">
        <v>5371</v>
      </c>
      <c r="B3647" t="s">
        <v>16614</v>
      </c>
      <c r="C3647" t="s">
        <v>10681</v>
      </c>
      <c r="D3647" t="s">
        <v>10683</v>
      </c>
      <c r="E3647" t="s">
        <v>10685</v>
      </c>
      <c r="F3647">
        <v>43.99</v>
      </c>
      <c r="G3647">
        <v>527.88</v>
      </c>
      <c r="H3647">
        <v>12</v>
      </c>
      <c r="I3647" t="s">
        <v>10682</v>
      </c>
      <c r="J3647">
        <v>15</v>
      </c>
      <c r="K3647">
        <v>0</v>
      </c>
      <c r="L3647" t="s">
        <v>10755</v>
      </c>
      <c r="M3647">
        <v>44935</v>
      </c>
      <c r="N3647" t="s">
        <v>10803</v>
      </c>
      <c r="O3647" t="s">
        <v>10782</v>
      </c>
      <c r="Q3647" t="s">
        <v>10783</v>
      </c>
      <c r="S3647" t="s">
        <v>10804</v>
      </c>
      <c r="T3647">
        <v>43102.456932870402</v>
      </c>
    </row>
    <row r="3648" spans="1:20" x14ac:dyDescent="0.25">
      <c r="A3648" t="s">
        <v>5372</v>
      </c>
      <c r="B3648" t="s">
        <v>16615</v>
      </c>
      <c r="C3648" t="s">
        <v>10681</v>
      </c>
      <c r="D3648" t="s">
        <v>10683</v>
      </c>
      <c r="E3648" t="s">
        <v>10685</v>
      </c>
      <c r="F3648">
        <v>27.99</v>
      </c>
      <c r="G3648">
        <v>335.88</v>
      </c>
      <c r="H3648">
        <v>12</v>
      </c>
      <c r="I3648" t="s">
        <v>10682</v>
      </c>
      <c r="J3648">
        <v>0</v>
      </c>
      <c r="K3648">
        <v>0</v>
      </c>
      <c r="L3648" t="s">
        <v>13048</v>
      </c>
      <c r="M3648">
        <v>44936</v>
      </c>
      <c r="N3648" t="s">
        <v>10991</v>
      </c>
      <c r="O3648" t="s">
        <v>10992</v>
      </c>
      <c r="Q3648" t="s">
        <v>10993</v>
      </c>
      <c r="S3648" t="s">
        <v>10994</v>
      </c>
      <c r="T3648">
        <v>43102.456875000003</v>
      </c>
    </row>
    <row r="3649" spans="1:20" x14ac:dyDescent="0.25">
      <c r="A3649" t="s">
        <v>5373</v>
      </c>
      <c r="B3649" t="s">
        <v>16616</v>
      </c>
      <c r="C3649" t="s">
        <v>10681</v>
      </c>
      <c r="D3649" t="s">
        <v>10683</v>
      </c>
      <c r="E3649" t="s">
        <v>10685</v>
      </c>
      <c r="F3649">
        <v>59.99</v>
      </c>
      <c r="G3649">
        <v>179.97</v>
      </c>
      <c r="H3649">
        <v>3</v>
      </c>
      <c r="I3649" t="s">
        <v>10682</v>
      </c>
      <c r="J3649">
        <v>0</v>
      </c>
      <c r="K3649">
        <v>0</v>
      </c>
      <c r="L3649" t="s">
        <v>10835</v>
      </c>
      <c r="M3649">
        <v>44936</v>
      </c>
      <c r="N3649" t="s">
        <v>10991</v>
      </c>
      <c r="O3649" t="s">
        <v>10992</v>
      </c>
      <c r="Q3649" t="s">
        <v>10993</v>
      </c>
      <c r="S3649" t="s">
        <v>10994</v>
      </c>
      <c r="T3649">
        <v>43102.456863425898</v>
      </c>
    </row>
    <row r="3650" spans="1:20" x14ac:dyDescent="0.25">
      <c r="A3650" t="s">
        <v>5374</v>
      </c>
      <c r="B3650" t="s">
        <v>16617</v>
      </c>
      <c r="C3650" t="s">
        <v>10751</v>
      </c>
      <c r="D3650" t="s">
        <v>13204</v>
      </c>
      <c r="E3650" t="s">
        <v>10693</v>
      </c>
      <c r="F3650">
        <v>14.39</v>
      </c>
      <c r="G3650">
        <v>86.34</v>
      </c>
      <c r="H3650">
        <v>6</v>
      </c>
      <c r="I3650" t="s">
        <v>10682</v>
      </c>
      <c r="J3650">
        <v>0</v>
      </c>
      <c r="K3650">
        <v>0</v>
      </c>
      <c r="L3650" t="s">
        <v>10727</v>
      </c>
      <c r="M3650">
        <v>44939</v>
      </c>
      <c r="N3650" t="s">
        <v>11884</v>
      </c>
      <c r="O3650" t="s">
        <v>10701</v>
      </c>
      <c r="Q3650" t="s">
        <v>10702</v>
      </c>
      <c r="S3650" t="s">
        <v>11885</v>
      </c>
      <c r="T3650">
        <v>43102.456944444399</v>
      </c>
    </row>
    <row r="3651" spans="1:20" x14ac:dyDescent="0.25">
      <c r="A3651" t="s">
        <v>5375</v>
      </c>
      <c r="B3651" t="s">
        <v>16618</v>
      </c>
      <c r="C3651" t="s">
        <v>10751</v>
      </c>
      <c r="D3651" t="s">
        <v>10683</v>
      </c>
      <c r="E3651" t="s">
        <v>10836</v>
      </c>
      <c r="F3651">
        <v>17.989999999999998</v>
      </c>
      <c r="G3651">
        <v>107.94</v>
      </c>
      <c r="H3651">
        <v>6</v>
      </c>
      <c r="I3651" t="s">
        <v>10682</v>
      </c>
      <c r="J3651">
        <v>0</v>
      </c>
      <c r="K3651">
        <v>0</v>
      </c>
      <c r="L3651" t="s">
        <v>10731</v>
      </c>
      <c r="M3651">
        <v>44946</v>
      </c>
      <c r="N3651" t="s">
        <v>11489</v>
      </c>
      <c r="O3651" t="s">
        <v>10701</v>
      </c>
      <c r="Q3651" t="s">
        <v>10702</v>
      </c>
      <c r="S3651" t="s">
        <v>11490</v>
      </c>
      <c r="T3651">
        <v>43102.456875000003</v>
      </c>
    </row>
    <row r="3652" spans="1:20" x14ac:dyDescent="0.25">
      <c r="A3652" t="s">
        <v>5376</v>
      </c>
      <c r="B3652" t="s">
        <v>16619</v>
      </c>
      <c r="C3652" t="s">
        <v>10751</v>
      </c>
      <c r="D3652" t="s">
        <v>10683</v>
      </c>
      <c r="E3652" t="s">
        <v>10836</v>
      </c>
      <c r="F3652">
        <v>29.99</v>
      </c>
      <c r="G3652">
        <v>179.94</v>
      </c>
      <c r="H3652">
        <v>6</v>
      </c>
      <c r="I3652" t="s">
        <v>10682</v>
      </c>
      <c r="J3652">
        <v>0</v>
      </c>
      <c r="K3652">
        <v>0</v>
      </c>
      <c r="L3652" t="s">
        <v>10731</v>
      </c>
      <c r="M3652">
        <v>44946</v>
      </c>
      <c r="N3652" t="s">
        <v>11489</v>
      </c>
      <c r="O3652" t="s">
        <v>10701</v>
      </c>
      <c r="Q3652" t="s">
        <v>10702</v>
      </c>
      <c r="S3652" t="s">
        <v>11490</v>
      </c>
      <c r="T3652">
        <v>43102.456875000003</v>
      </c>
    </row>
    <row r="3653" spans="1:20" x14ac:dyDescent="0.25">
      <c r="A3653" t="s">
        <v>5377</v>
      </c>
      <c r="B3653" t="s">
        <v>16620</v>
      </c>
      <c r="C3653" t="s">
        <v>10751</v>
      </c>
      <c r="D3653" t="s">
        <v>10683</v>
      </c>
      <c r="E3653" t="s">
        <v>10685</v>
      </c>
      <c r="F3653">
        <v>59.99</v>
      </c>
      <c r="G3653">
        <v>359.94</v>
      </c>
      <c r="H3653">
        <v>6</v>
      </c>
      <c r="I3653" t="s">
        <v>10682</v>
      </c>
      <c r="J3653">
        <v>0</v>
      </c>
      <c r="K3653">
        <v>0</v>
      </c>
      <c r="L3653" t="s">
        <v>10731</v>
      </c>
      <c r="M3653">
        <v>44950</v>
      </c>
      <c r="N3653" t="s">
        <v>12985</v>
      </c>
      <c r="O3653" t="s">
        <v>10708</v>
      </c>
      <c r="Q3653" t="s">
        <v>10709</v>
      </c>
      <c r="S3653" t="s">
        <v>12986</v>
      </c>
      <c r="T3653">
        <v>43102.456875000003</v>
      </c>
    </row>
    <row r="3654" spans="1:20" x14ac:dyDescent="0.25">
      <c r="A3654" t="s">
        <v>8971</v>
      </c>
      <c r="B3654" t="s">
        <v>16621</v>
      </c>
      <c r="C3654" t="s">
        <v>10751</v>
      </c>
      <c r="D3654" t="s">
        <v>10683</v>
      </c>
      <c r="E3654" t="s">
        <v>10685</v>
      </c>
      <c r="F3654">
        <v>29.99</v>
      </c>
      <c r="G3654">
        <v>359.88</v>
      </c>
      <c r="H3654">
        <v>12</v>
      </c>
      <c r="I3654" t="s">
        <v>10682</v>
      </c>
      <c r="J3654">
        <v>0</v>
      </c>
      <c r="K3654">
        <v>0</v>
      </c>
      <c r="L3654" t="s">
        <v>10745</v>
      </c>
      <c r="M3654">
        <v>44959</v>
      </c>
      <c r="N3654" t="s">
        <v>10803</v>
      </c>
      <c r="O3654" t="s">
        <v>10782</v>
      </c>
      <c r="Q3654" t="s">
        <v>10783</v>
      </c>
      <c r="S3654" t="s">
        <v>10804</v>
      </c>
      <c r="T3654">
        <v>43102.456898148099</v>
      </c>
    </row>
    <row r="3655" spans="1:20" x14ac:dyDescent="0.25">
      <c r="A3655" t="s">
        <v>5378</v>
      </c>
      <c r="B3655" t="s">
        <v>16622</v>
      </c>
      <c r="C3655" t="s">
        <v>10681</v>
      </c>
      <c r="D3655" t="s">
        <v>10683</v>
      </c>
      <c r="E3655" t="s">
        <v>10685</v>
      </c>
      <c r="F3655">
        <v>45.99</v>
      </c>
      <c r="G3655">
        <v>275.94</v>
      </c>
      <c r="H3655">
        <v>6</v>
      </c>
      <c r="I3655" t="s">
        <v>10682</v>
      </c>
      <c r="J3655">
        <v>0</v>
      </c>
      <c r="K3655">
        <v>0</v>
      </c>
      <c r="L3655" t="s">
        <v>10731</v>
      </c>
      <c r="M3655">
        <v>44994</v>
      </c>
      <c r="N3655" t="s">
        <v>16623</v>
      </c>
      <c r="S3655" t="s">
        <v>16624</v>
      </c>
      <c r="T3655">
        <v>43102.456875000003</v>
      </c>
    </row>
    <row r="3656" spans="1:20" x14ac:dyDescent="0.25">
      <c r="A3656" t="s">
        <v>5379</v>
      </c>
      <c r="B3656" t="s">
        <v>16625</v>
      </c>
      <c r="C3656" t="s">
        <v>10751</v>
      </c>
      <c r="D3656" t="s">
        <v>10683</v>
      </c>
      <c r="E3656" t="s">
        <v>10836</v>
      </c>
      <c r="F3656">
        <v>35.99</v>
      </c>
      <c r="G3656">
        <v>215.94</v>
      </c>
      <c r="H3656">
        <v>6</v>
      </c>
      <c r="I3656" t="s">
        <v>10682</v>
      </c>
      <c r="J3656">
        <v>0</v>
      </c>
      <c r="K3656">
        <v>0</v>
      </c>
      <c r="L3656" t="s">
        <v>10864</v>
      </c>
      <c r="M3656">
        <v>44980</v>
      </c>
      <c r="N3656" t="s">
        <v>10761</v>
      </c>
      <c r="O3656" t="s">
        <v>10762</v>
      </c>
      <c r="P3656" t="s">
        <v>10708</v>
      </c>
      <c r="Q3656" t="s">
        <v>10763</v>
      </c>
      <c r="R3656" t="s">
        <v>10709</v>
      </c>
      <c r="S3656" t="s">
        <v>10764</v>
      </c>
      <c r="T3656">
        <v>43102.456875000003</v>
      </c>
    </row>
    <row r="3657" spans="1:20" x14ac:dyDescent="0.25">
      <c r="A3657" t="s">
        <v>5380</v>
      </c>
      <c r="B3657" t="s">
        <v>16626</v>
      </c>
      <c r="C3657" t="s">
        <v>10681</v>
      </c>
      <c r="D3657" t="s">
        <v>10683</v>
      </c>
      <c r="E3657" t="s">
        <v>10685</v>
      </c>
      <c r="F3657">
        <v>21.99</v>
      </c>
      <c r="G3657">
        <v>131.94</v>
      </c>
      <c r="H3657">
        <v>6</v>
      </c>
      <c r="I3657" t="s">
        <v>10682</v>
      </c>
      <c r="J3657">
        <v>0</v>
      </c>
      <c r="K3657">
        <v>0</v>
      </c>
      <c r="L3657" t="s">
        <v>11406</v>
      </c>
      <c r="M3657">
        <v>44984</v>
      </c>
      <c r="N3657" t="s">
        <v>10874</v>
      </c>
      <c r="O3657" t="s">
        <v>10701</v>
      </c>
      <c r="P3657" t="s">
        <v>10708</v>
      </c>
      <c r="Q3657" t="s">
        <v>10702</v>
      </c>
      <c r="R3657" t="s">
        <v>10709</v>
      </c>
      <c r="S3657" t="s">
        <v>10875</v>
      </c>
      <c r="T3657">
        <v>43102.456979166702</v>
      </c>
    </row>
    <row r="3658" spans="1:20" x14ac:dyDescent="0.25">
      <c r="A3658" t="s">
        <v>5381</v>
      </c>
      <c r="B3658" t="s">
        <v>16627</v>
      </c>
      <c r="C3658" t="s">
        <v>10681</v>
      </c>
      <c r="D3658" t="s">
        <v>10683</v>
      </c>
      <c r="E3658" t="s">
        <v>10685</v>
      </c>
      <c r="F3658">
        <v>39.99</v>
      </c>
      <c r="G3658">
        <v>239.94</v>
      </c>
      <c r="H3658">
        <v>6</v>
      </c>
      <c r="I3658" t="s">
        <v>10682</v>
      </c>
      <c r="J3658">
        <v>0</v>
      </c>
      <c r="K3658">
        <v>0</v>
      </c>
      <c r="L3658" t="s">
        <v>10731</v>
      </c>
      <c r="M3658">
        <v>44999</v>
      </c>
      <c r="N3658" t="s">
        <v>16628</v>
      </c>
      <c r="S3658" t="s">
        <v>16629</v>
      </c>
      <c r="T3658">
        <v>43102.456875000003</v>
      </c>
    </row>
    <row r="3659" spans="1:20" x14ac:dyDescent="0.25">
      <c r="A3659" t="s">
        <v>5382</v>
      </c>
      <c r="B3659" t="s">
        <v>16630</v>
      </c>
      <c r="C3659" t="s">
        <v>10681</v>
      </c>
      <c r="D3659" t="s">
        <v>10683</v>
      </c>
      <c r="E3659" t="s">
        <v>10685</v>
      </c>
      <c r="F3659">
        <v>49.99</v>
      </c>
      <c r="G3659">
        <v>299.94</v>
      </c>
      <c r="H3659">
        <v>6</v>
      </c>
      <c r="I3659" t="s">
        <v>10682</v>
      </c>
      <c r="J3659">
        <v>0</v>
      </c>
      <c r="K3659">
        <v>0</v>
      </c>
      <c r="L3659" t="s">
        <v>16631</v>
      </c>
      <c r="M3659">
        <v>44984</v>
      </c>
      <c r="N3659" t="s">
        <v>11359</v>
      </c>
      <c r="O3659" t="s">
        <v>10762</v>
      </c>
      <c r="P3659" t="s">
        <v>10701</v>
      </c>
      <c r="Q3659" t="s">
        <v>10763</v>
      </c>
      <c r="R3659" t="s">
        <v>10702</v>
      </c>
      <c r="S3659" t="s">
        <v>11360</v>
      </c>
      <c r="T3659">
        <v>43102.456863425898</v>
      </c>
    </row>
    <row r="3660" spans="1:20" x14ac:dyDescent="0.25">
      <c r="A3660" t="s">
        <v>5383</v>
      </c>
      <c r="B3660" t="s">
        <v>16632</v>
      </c>
      <c r="C3660" t="s">
        <v>10751</v>
      </c>
      <c r="D3660" t="s">
        <v>10683</v>
      </c>
      <c r="E3660" t="s">
        <v>10836</v>
      </c>
      <c r="F3660">
        <v>10.79</v>
      </c>
      <c r="G3660">
        <v>129.47999999999999</v>
      </c>
      <c r="H3660">
        <v>12</v>
      </c>
      <c r="I3660" t="s">
        <v>10682</v>
      </c>
      <c r="J3660">
        <v>0</v>
      </c>
      <c r="K3660">
        <v>0</v>
      </c>
      <c r="L3660" t="s">
        <v>10862</v>
      </c>
      <c r="M3660">
        <v>44980</v>
      </c>
      <c r="N3660" t="s">
        <v>10700</v>
      </c>
      <c r="O3660" t="s">
        <v>10701</v>
      </c>
      <c r="Q3660" t="s">
        <v>10702</v>
      </c>
      <c r="S3660" t="s">
        <v>10703</v>
      </c>
      <c r="T3660">
        <v>43102.456909722197</v>
      </c>
    </row>
    <row r="3661" spans="1:20" x14ac:dyDescent="0.25">
      <c r="A3661" t="s">
        <v>5384</v>
      </c>
      <c r="B3661" t="s">
        <v>16633</v>
      </c>
      <c r="C3661" t="s">
        <v>10681</v>
      </c>
      <c r="D3661" t="s">
        <v>10683</v>
      </c>
      <c r="E3661" t="s">
        <v>10685</v>
      </c>
      <c r="F3661">
        <v>49.99</v>
      </c>
      <c r="G3661">
        <v>299.94</v>
      </c>
      <c r="H3661">
        <v>6</v>
      </c>
      <c r="I3661" t="s">
        <v>10682</v>
      </c>
      <c r="J3661">
        <v>0</v>
      </c>
      <c r="K3661">
        <v>0</v>
      </c>
      <c r="L3661" t="s">
        <v>10731</v>
      </c>
      <c r="M3661">
        <v>44973</v>
      </c>
      <c r="N3661" t="s">
        <v>14397</v>
      </c>
      <c r="O3661" t="s">
        <v>10708</v>
      </c>
      <c r="Q3661" t="s">
        <v>10709</v>
      </c>
      <c r="S3661" t="s">
        <v>14398</v>
      </c>
      <c r="T3661">
        <v>43102.456875000003</v>
      </c>
    </row>
    <row r="3662" spans="1:20" x14ac:dyDescent="0.25">
      <c r="A3662" t="s">
        <v>5385</v>
      </c>
      <c r="B3662" t="s">
        <v>16634</v>
      </c>
      <c r="C3662" t="s">
        <v>10751</v>
      </c>
      <c r="D3662" t="s">
        <v>10683</v>
      </c>
      <c r="E3662" t="s">
        <v>10836</v>
      </c>
      <c r="F3662">
        <v>35.99</v>
      </c>
      <c r="G3662">
        <v>215.94</v>
      </c>
      <c r="H3662">
        <v>6</v>
      </c>
      <c r="I3662" t="s">
        <v>10682</v>
      </c>
      <c r="J3662">
        <v>0</v>
      </c>
      <c r="K3662">
        <v>0</v>
      </c>
      <c r="L3662" t="s">
        <v>16375</v>
      </c>
      <c r="M3662">
        <v>44984</v>
      </c>
      <c r="N3662" t="s">
        <v>10874</v>
      </c>
      <c r="O3662" t="s">
        <v>10701</v>
      </c>
      <c r="P3662" t="s">
        <v>10708</v>
      </c>
      <c r="Q3662" t="s">
        <v>10702</v>
      </c>
      <c r="R3662" t="s">
        <v>10709</v>
      </c>
      <c r="S3662" t="s">
        <v>10875</v>
      </c>
      <c r="T3662">
        <v>43102.457002314797</v>
      </c>
    </row>
    <row r="3663" spans="1:20" x14ac:dyDescent="0.25">
      <c r="A3663" t="s">
        <v>5386</v>
      </c>
      <c r="B3663" t="s">
        <v>16635</v>
      </c>
      <c r="C3663" t="s">
        <v>10751</v>
      </c>
      <c r="D3663" t="s">
        <v>10683</v>
      </c>
      <c r="E3663" t="s">
        <v>10836</v>
      </c>
      <c r="F3663">
        <v>5.99</v>
      </c>
      <c r="G3663">
        <v>71.88</v>
      </c>
      <c r="H3663">
        <v>12</v>
      </c>
      <c r="I3663" t="s">
        <v>10682</v>
      </c>
      <c r="J3663">
        <v>0</v>
      </c>
      <c r="K3663">
        <v>0</v>
      </c>
      <c r="L3663" t="s">
        <v>10812</v>
      </c>
      <c r="M3663">
        <v>44993</v>
      </c>
      <c r="N3663" t="s">
        <v>10686</v>
      </c>
      <c r="O3663" t="s">
        <v>10687</v>
      </c>
      <c r="Q3663" t="s">
        <v>10688</v>
      </c>
      <c r="S3663" t="s">
        <v>10689</v>
      </c>
      <c r="T3663">
        <v>43102.456875000003</v>
      </c>
    </row>
    <row r="3664" spans="1:20" x14ac:dyDescent="0.25">
      <c r="A3664" t="s">
        <v>5387</v>
      </c>
      <c r="B3664" t="s">
        <v>16636</v>
      </c>
      <c r="C3664" t="s">
        <v>10751</v>
      </c>
      <c r="D3664" t="s">
        <v>10683</v>
      </c>
      <c r="E3664" t="s">
        <v>10836</v>
      </c>
      <c r="F3664">
        <v>17.989999999999998</v>
      </c>
      <c r="G3664">
        <v>215.88</v>
      </c>
      <c r="H3664">
        <v>12</v>
      </c>
      <c r="I3664" t="s">
        <v>10682</v>
      </c>
      <c r="J3664">
        <v>0</v>
      </c>
      <c r="K3664">
        <v>0</v>
      </c>
      <c r="L3664" t="s">
        <v>10862</v>
      </c>
      <c r="M3664">
        <v>44992</v>
      </c>
      <c r="N3664" t="s">
        <v>12700</v>
      </c>
      <c r="S3664" t="s">
        <v>12699</v>
      </c>
      <c r="T3664">
        <v>43102.456909722197</v>
      </c>
    </row>
    <row r="3665" spans="1:20" x14ac:dyDescent="0.25">
      <c r="A3665" t="s">
        <v>5388</v>
      </c>
      <c r="B3665" t="s">
        <v>16637</v>
      </c>
      <c r="C3665" t="s">
        <v>10751</v>
      </c>
      <c r="D3665" t="s">
        <v>10683</v>
      </c>
      <c r="E3665" t="s">
        <v>10836</v>
      </c>
      <c r="F3665">
        <v>11.99</v>
      </c>
      <c r="G3665">
        <v>71.94</v>
      </c>
      <c r="H3665">
        <v>6</v>
      </c>
      <c r="I3665" t="s">
        <v>10682</v>
      </c>
      <c r="J3665">
        <v>0</v>
      </c>
      <c r="K3665">
        <v>0</v>
      </c>
      <c r="L3665" t="s">
        <v>11175</v>
      </c>
      <c r="M3665">
        <v>44978</v>
      </c>
      <c r="N3665" t="s">
        <v>11609</v>
      </c>
      <c r="O3665" t="s">
        <v>10687</v>
      </c>
      <c r="Q3665" t="s">
        <v>10688</v>
      </c>
      <c r="S3665" t="s">
        <v>11610</v>
      </c>
      <c r="T3665">
        <v>43102.456956018497</v>
      </c>
    </row>
    <row r="3666" spans="1:20" x14ac:dyDescent="0.25">
      <c r="A3666" t="s">
        <v>5389</v>
      </c>
      <c r="B3666" t="s">
        <v>16638</v>
      </c>
      <c r="C3666" t="s">
        <v>10681</v>
      </c>
      <c r="D3666" t="s">
        <v>10683</v>
      </c>
      <c r="E3666" t="s">
        <v>10685</v>
      </c>
      <c r="F3666">
        <v>14.99</v>
      </c>
      <c r="G3666">
        <v>89.94</v>
      </c>
      <c r="H3666">
        <v>6</v>
      </c>
      <c r="I3666" t="s">
        <v>10682</v>
      </c>
      <c r="J3666">
        <v>0</v>
      </c>
      <c r="K3666">
        <v>0</v>
      </c>
      <c r="L3666" t="s">
        <v>11325</v>
      </c>
      <c r="M3666">
        <v>44994</v>
      </c>
      <c r="N3666" t="s">
        <v>10694</v>
      </c>
      <c r="O3666" t="s">
        <v>10695</v>
      </c>
      <c r="Q3666" t="s">
        <v>10696</v>
      </c>
      <c r="S3666" t="s">
        <v>10697</v>
      </c>
      <c r="T3666">
        <v>43102.456932870402</v>
      </c>
    </row>
    <row r="3667" spans="1:20" x14ac:dyDescent="0.25">
      <c r="A3667" t="s">
        <v>5390</v>
      </c>
      <c r="B3667" t="s">
        <v>16639</v>
      </c>
      <c r="C3667" t="s">
        <v>10751</v>
      </c>
      <c r="D3667" t="s">
        <v>10683</v>
      </c>
      <c r="E3667" t="s">
        <v>10836</v>
      </c>
      <c r="F3667">
        <v>10.79</v>
      </c>
      <c r="G3667">
        <v>129.47999999999999</v>
      </c>
      <c r="H3667">
        <v>12</v>
      </c>
      <c r="I3667" t="s">
        <v>10682</v>
      </c>
      <c r="J3667">
        <v>0</v>
      </c>
      <c r="K3667">
        <v>0</v>
      </c>
      <c r="L3667" t="s">
        <v>11325</v>
      </c>
      <c r="M3667">
        <v>44980</v>
      </c>
      <c r="N3667" t="s">
        <v>11202</v>
      </c>
      <c r="O3667" t="s">
        <v>10708</v>
      </c>
      <c r="Q3667" t="s">
        <v>10709</v>
      </c>
      <c r="S3667" t="s">
        <v>11203</v>
      </c>
      <c r="T3667">
        <v>43102.456932870402</v>
      </c>
    </row>
    <row r="3668" spans="1:20" x14ac:dyDescent="0.25">
      <c r="A3668" t="s">
        <v>5391</v>
      </c>
      <c r="B3668" t="s">
        <v>16640</v>
      </c>
      <c r="C3668" t="s">
        <v>10751</v>
      </c>
      <c r="D3668" t="s">
        <v>10683</v>
      </c>
      <c r="E3668" t="s">
        <v>10836</v>
      </c>
      <c r="F3668">
        <v>10.79</v>
      </c>
      <c r="G3668">
        <v>129.47999999999999</v>
      </c>
      <c r="H3668">
        <v>12</v>
      </c>
      <c r="I3668" t="s">
        <v>10682</v>
      </c>
      <c r="J3668">
        <v>0</v>
      </c>
      <c r="K3668">
        <v>0</v>
      </c>
      <c r="L3668" t="s">
        <v>16641</v>
      </c>
      <c r="M3668">
        <v>44980</v>
      </c>
      <c r="N3668" t="s">
        <v>11202</v>
      </c>
      <c r="O3668" t="s">
        <v>10708</v>
      </c>
      <c r="Q3668" t="s">
        <v>10709</v>
      </c>
      <c r="S3668" t="s">
        <v>11203</v>
      </c>
      <c r="T3668">
        <v>43102.456967592603</v>
      </c>
    </row>
    <row r="3669" spans="1:20" x14ac:dyDescent="0.25">
      <c r="A3669" t="s">
        <v>5392</v>
      </c>
      <c r="B3669" t="s">
        <v>16642</v>
      </c>
      <c r="C3669" t="s">
        <v>10751</v>
      </c>
      <c r="D3669" t="s">
        <v>10683</v>
      </c>
      <c r="E3669" t="s">
        <v>10836</v>
      </c>
      <c r="F3669">
        <v>10.79</v>
      </c>
      <c r="G3669">
        <v>129.47999999999999</v>
      </c>
      <c r="H3669">
        <v>12</v>
      </c>
      <c r="I3669" t="s">
        <v>10682</v>
      </c>
      <c r="J3669">
        <v>0</v>
      </c>
      <c r="K3669">
        <v>0</v>
      </c>
      <c r="L3669" t="s">
        <v>16643</v>
      </c>
      <c r="M3669">
        <v>44980</v>
      </c>
      <c r="N3669" t="s">
        <v>11202</v>
      </c>
      <c r="O3669" t="s">
        <v>10708</v>
      </c>
      <c r="Q3669" t="s">
        <v>10709</v>
      </c>
      <c r="S3669" t="s">
        <v>11203</v>
      </c>
      <c r="T3669">
        <v>43102.456898148099</v>
      </c>
    </row>
    <row r="3670" spans="1:20" x14ac:dyDescent="0.25">
      <c r="A3670" t="s">
        <v>5393</v>
      </c>
      <c r="B3670" t="s">
        <v>16644</v>
      </c>
      <c r="C3670" t="s">
        <v>10751</v>
      </c>
      <c r="D3670" t="s">
        <v>10683</v>
      </c>
      <c r="E3670" t="s">
        <v>10836</v>
      </c>
      <c r="F3670">
        <v>8.99</v>
      </c>
      <c r="G3670">
        <v>107.88</v>
      </c>
      <c r="H3670">
        <v>12</v>
      </c>
      <c r="I3670" t="s">
        <v>10682</v>
      </c>
      <c r="J3670">
        <v>0</v>
      </c>
      <c r="K3670">
        <v>0</v>
      </c>
      <c r="L3670" t="s">
        <v>15918</v>
      </c>
      <c r="M3670">
        <v>44981</v>
      </c>
      <c r="N3670" t="s">
        <v>10837</v>
      </c>
      <c r="O3670" t="s">
        <v>10701</v>
      </c>
      <c r="Q3670" t="s">
        <v>10702</v>
      </c>
      <c r="S3670" t="s">
        <v>10838</v>
      </c>
      <c r="T3670">
        <v>43102.456909722197</v>
      </c>
    </row>
    <row r="3671" spans="1:20" x14ac:dyDescent="0.25">
      <c r="A3671" t="s">
        <v>5394</v>
      </c>
      <c r="B3671" t="s">
        <v>16645</v>
      </c>
      <c r="C3671" t="s">
        <v>10681</v>
      </c>
      <c r="D3671" t="s">
        <v>10683</v>
      </c>
      <c r="E3671" t="s">
        <v>10685</v>
      </c>
      <c r="F3671">
        <v>16.989999999999998</v>
      </c>
      <c r="G3671">
        <v>203.88</v>
      </c>
      <c r="H3671">
        <v>12</v>
      </c>
      <c r="I3671" t="s">
        <v>10682</v>
      </c>
      <c r="J3671">
        <v>0</v>
      </c>
      <c r="K3671">
        <v>0</v>
      </c>
      <c r="L3671" t="s">
        <v>15918</v>
      </c>
      <c r="M3671">
        <v>44994</v>
      </c>
      <c r="N3671" t="s">
        <v>10694</v>
      </c>
      <c r="O3671" t="s">
        <v>10695</v>
      </c>
      <c r="Q3671" t="s">
        <v>10696</v>
      </c>
      <c r="S3671" t="s">
        <v>10697</v>
      </c>
      <c r="T3671">
        <v>43102.456909722197</v>
      </c>
    </row>
    <row r="3672" spans="1:20" x14ac:dyDescent="0.25">
      <c r="A3672" t="s">
        <v>5395</v>
      </c>
      <c r="B3672" t="s">
        <v>16646</v>
      </c>
      <c r="C3672" t="s">
        <v>10751</v>
      </c>
      <c r="D3672" t="s">
        <v>10683</v>
      </c>
      <c r="E3672" t="s">
        <v>10685</v>
      </c>
      <c r="F3672">
        <v>24.99</v>
      </c>
      <c r="G3672">
        <v>149.94</v>
      </c>
      <c r="H3672">
        <v>6</v>
      </c>
      <c r="I3672" t="s">
        <v>10682</v>
      </c>
      <c r="J3672">
        <v>0</v>
      </c>
      <c r="K3672">
        <v>0</v>
      </c>
      <c r="L3672" t="s">
        <v>11988</v>
      </c>
      <c r="M3672">
        <v>44993</v>
      </c>
      <c r="N3672" t="s">
        <v>13138</v>
      </c>
      <c r="O3672" t="s">
        <v>10747</v>
      </c>
      <c r="Q3672" t="s">
        <v>10748</v>
      </c>
      <c r="S3672" t="s">
        <v>13139</v>
      </c>
      <c r="T3672">
        <v>43102.456990740699</v>
      </c>
    </row>
    <row r="3673" spans="1:20" x14ac:dyDescent="0.25">
      <c r="A3673" t="s">
        <v>5396</v>
      </c>
      <c r="B3673" t="s">
        <v>16647</v>
      </c>
      <c r="C3673" t="s">
        <v>10681</v>
      </c>
      <c r="D3673" t="s">
        <v>10683</v>
      </c>
      <c r="E3673" t="s">
        <v>10685</v>
      </c>
      <c r="F3673">
        <v>33.99</v>
      </c>
      <c r="G3673">
        <v>407.88</v>
      </c>
      <c r="H3673">
        <v>12</v>
      </c>
      <c r="I3673" t="s">
        <v>10682</v>
      </c>
      <c r="J3673">
        <v>0</v>
      </c>
      <c r="K3673">
        <v>0</v>
      </c>
      <c r="L3673" t="s">
        <v>11502</v>
      </c>
      <c r="M3673">
        <v>45113</v>
      </c>
      <c r="N3673" t="s">
        <v>10991</v>
      </c>
      <c r="O3673" t="s">
        <v>10992</v>
      </c>
      <c r="Q3673" t="s">
        <v>10993</v>
      </c>
      <c r="S3673" t="s">
        <v>10994</v>
      </c>
      <c r="T3673">
        <v>43102.456921296303</v>
      </c>
    </row>
    <row r="3674" spans="1:20" x14ac:dyDescent="0.25">
      <c r="A3674" t="s">
        <v>5397</v>
      </c>
      <c r="B3674" t="s">
        <v>16648</v>
      </c>
      <c r="C3674" t="s">
        <v>10681</v>
      </c>
      <c r="D3674" t="s">
        <v>10683</v>
      </c>
      <c r="E3674" t="s">
        <v>10685</v>
      </c>
      <c r="F3674">
        <v>54.99</v>
      </c>
      <c r="G3674">
        <v>329.94</v>
      </c>
      <c r="H3674">
        <v>6</v>
      </c>
      <c r="I3674" t="s">
        <v>10682</v>
      </c>
      <c r="J3674">
        <v>0</v>
      </c>
      <c r="K3674">
        <v>0</v>
      </c>
      <c r="L3674" t="s">
        <v>10868</v>
      </c>
      <c r="M3674">
        <v>44973</v>
      </c>
      <c r="N3674" t="s">
        <v>12158</v>
      </c>
      <c r="O3674" t="s">
        <v>11279</v>
      </c>
      <c r="Q3674" t="s">
        <v>11280</v>
      </c>
      <c r="S3674" t="s">
        <v>12159</v>
      </c>
      <c r="T3674">
        <v>43102.456990740699</v>
      </c>
    </row>
    <row r="3675" spans="1:20" x14ac:dyDescent="0.25">
      <c r="A3675" t="s">
        <v>5398</v>
      </c>
      <c r="B3675" t="s">
        <v>16649</v>
      </c>
      <c r="C3675" t="s">
        <v>10681</v>
      </c>
      <c r="D3675" t="s">
        <v>10683</v>
      </c>
      <c r="E3675" t="s">
        <v>10685</v>
      </c>
      <c r="F3675">
        <v>59.99</v>
      </c>
      <c r="G3675">
        <v>359.94</v>
      </c>
      <c r="H3675">
        <v>6</v>
      </c>
      <c r="I3675" t="s">
        <v>10682</v>
      </c>
      <c r="J3675">
        <v>0</v>
      </c>
      <c r="K3675">
        <v>0</v>
      </c>
      <c r="L3675" t="s">
        <v>10883</v>
      </c>
      <c r="M3675">
        <v>44984</v>
      </c>
      <c r="N3675" t="s">
        <v>10694</v>
      </c>
      <c r="O3675" t="s">
        <v>10695</v>
      </c>
      <c r="Q3675" t="s">
        <v>10696</v>
      </c>
      <c r="S3675" t="s">
        <v>10697</v>
      </c>
      <c r="T3675">
        <v>43102.456979166702</v>
      </c>
    </row>
    <row r="3676" spans="1:20" x14ac:dyDescent="0.25">
      <c r="A3676" t="s">
        <v>5399</v>
      </c>
      <c r="B3676" t="s">
        <v>16650</v>
      </c>
      <c r="C3676" t="s">
        <v>10681</v>
      </c>
      <c r="D3676" t="s">
        <v>10683</v>
      </c>
      <c r="E3676" t="s">
        <v>10753</v>
      </c>
      <c r="F3676">
        <v>69.989999999999995</v>
      </c>
      <c r="G3676">
        <v>419.94</v>
      </c>
      <c r="H3676">
        <v>6</v>
      </c>
      <c r="I3676" t="s">
        <v>10682</v>
      </c>
      <c r="J3676">
        <v>0</v>
      </c>
      <c r="K3676">
        <v>0</v>
      </c>
      <c r="L3676" t="s">
        <v>10883</v>
      </c>
      <c r="M3676">
        <v>44980</v>
      </c>
      <c r="N3676" t="s">
        <v>10803</v>
      </c>
      <c r="O3676" t="s">
        <v>10782</v>
      </c>
      <c r="Q3676" t="s">
        <v>10783</v>
      </c>
      <c r="S3676" t="s">
        <v>10804</v>
      </c>
      <c r="T3676">
        <v>43102.456979166702</v>
      </c>
    </row>
    <row r="3677" spans="1:20" x14ac:dyDescent="0.25">
      <c r="A3677" t="s">
        <v>5400</v>
      </c>
      <c r="B3677" t="s">
        <v>16651</v>
      </c>
      <c r="C3677" t="s">
        <v>10681</v>
      </c>
      <c r="D3677" t="s">
        <v>10683</v>
      </c>
      <c r="E3677" t="s">
        <v>10685</v>
      </c>
      <c r="F3677">
        <v>39.99</v>
      </c>
      <c r="G3677">
        <v>239.94</v>
      </c>
      <c r="H3677">
        <v>6</v>
      </c>
      <c r="I3677" t="s">
        <v>10682</v>
      </c>
      <c r="J3677">
        <v>0</v>
      </c>
      <c r="K3677">
        <v>0</v>
      </c>
      <c r="L3677" t="s">
        <v>10868</v>
      </c>
      <c r="M3677">
        <v>44985</v>
      </c>
      <c r="N3677" t="s">
        <v>11202</v>
      </c>
      <c r="O3677" t="s">
        <v>10708</v>
      </c>
      <c r="Q3677" t="s">
        <v>10709</v>
      </c>
      <c r="S3677" t="s">
        <v>11203</v>
      </c>
      <c r="T3677">
        <v>43102.456990740699</v>
      </c>
    </row>
    <row r="3678" spans="1:20" x14ac:dyDescent="0.25">
      <c r="A3678" t="s">
        <v>5401</v>
      </c>
      <c r="B3678" t="s">
        <v>16652</v>
      </c>
      <c r="C3678" t="s">
        <v>10681</v>
      </c>
      <c r="D3678" t="s">
        <v>10683</v>
      </c>
      <c r="E3678" t="s">
        <v>10685</v>
      </c>
      <c r="F3678">
        <v>44.99</v>
      </c>
      <c r="G3678">
        <v>269.94</v>
      </c>
      <c r="H3678">
        <v>6</v>
      </c>
      <c r="I3678" t="s">
        <v>10682</v>
      </c>
      <c r="J3678">
        <v>0</v>
      </c>
      <c r="K3678">
        <v>0</v>
      </c>
      <c r="L3678" t="s">
        <v>10835</v>
      </c>
      <c r="M3678">
        <v>44992</v>
      </c>
      <c r="N3678" t="s">
        <v>10737</v>
      </c>
      <c r="O3678" t="s">
        <v>10708</v>
      </c>
      <c r="Q3678" t="s">
        <v>10709</v>
      </c>
      <c r="S3678" t="s">
        <v>10738</v>
      </c>
      <c r="T3678">
        <v>43102.456863425898</v>
      </c>
    </row>
    <row r="3679" spans="1:20" x14ac:dyDescent="0.25">
      <c r="A3679" t="s">
        <v>8972</v>
      </c>
      <c r="B3679" t="s">
        <v>16653</v>
      </c>
      <c r="C3679" t="s">
        <v>10681</v>
      </c>
      <c r="D3679" t="s">
        <v>10683</v>
      </c>
      <c r="E3679" t="s">
        <v>10685</v>
      </c>
      <c r="F3679">
        <v>47.99</v>
      </c>
      <c r="G3679">
        <v>287.94</v>
      </c>
      <c r="H3679">
        <v>6</v>
      </c>
      <c r="I3679" t="s">
        <v>10682</v>
      </c>
      <c r="J3679">
        <v>0</v>
      </c>
      <c r="K3679">
        <v>0</v>
      </c>
      <c r="L3679" t="s">
        <v>16654</v>
      </c>
      <c r="M3679">
        <v>44984</v>
      </c>
      <c r="N3679" t="s">
        <v>11359</v>
      </c>
      <c r="O3679" t="s">
        <v>10762</v>
      </c>
      <c r="P3679" t="s">
        <v>10701</v>
      </c>
      <c r="Q3679" t="s">
        <v>10763</v>
      </c>
      <c r="R3679" t="s">
        <v>10702</v>
      </c>
      <c r="S3679" t="s">
        <v>11360</v>
      </c>
      <c r="T3679">
        <v>43102.456863425898</v>
      </c>
    </row>
    <row r="3680" spans="1:20" x14ac:dyDescent="0.25">
      <c r="A3680" t="s">
        <v>5402</v>
      </c>
      <c r="B3680" t="s">
        <v>16655</v>
      </c>
      <c r="C3680" t="s">
        <v>10751</v>
      </c>
      <c r="D3680" t="s">
        <v>10683</v>
      </c>
      <c r="E3680" t="s">
        <v>10836</v>
      </c>
      <c r="F3680">
        <v>35.99</v>
      </c>
      <c r="G3680">
        <v>215.94</v>
      </c>
      <c r="H3680">
        <v>6</v>
      </c>
      <c r="I3680" t="s">
        <v>10682</v>
      </c>
      <c r="J3680">
        <v>0</v>
      </c>
      <c r="K3680">
        <v>0</v>
      </c>
      <c r="L3680" t="s">
        <v>10883</v>
      </c>
      <c r="M3680">
        <v>44995</v>
      </c>
      <c r="N3680" t="s">
        <v>12137</v>
      </c>
      <c r="O3680" t="s">
        <v>10701</v>
      </c>
      <c r="Q3680" t="s">
        <v>10702</v>
      </c>
      <c r="S3680" t="s">
        <v>12138</v>
      </c>
      <c r="T3680">
        <v>43102.456979166702</v>
      </c>
    </row>
    <row r="3681" spans="1:20" x14ac:dyDescent="0.25">
      <c r="A3681" t="s">
        <v>5403</v>
      </c>
      <c r="B3681" t="s">
        <v>16656</v>
      </c>
      <c r="C3681" t="s">
        <v>10681</v>
      </c>
      <c r="D3681" t="s">
        <v>10683</v>
      </c>
      <c r="E3681" t="s">
        <v>10685</v>
      </c>
      <c r="F3681">
        <v>59.99</v>
      </c>
      <c r="G3681">
        <v>359.94</v>
      </c>
      <c r="H3681">
        <v>6</v>
      </c>
      <c r="I3681" t="s">
        <v>10682</v>
      </c>
      <c r="J3681">
        <v>0</v>
      </c>
      <c r="K3681">
        <v>0</v>
      </c>
      <c r="L3681" t="s">
        <v>10883</v>
      </c>
      <c r="N3681" t="s">
        <v>10746</v>
      </c>
      <c r="O3681" t="s">
        <v>10747</v>
      </c>
      <c r="Q3681" t="s">
        <v>10748</v>
      </c>
      <c r="S3681" t="s">
        <v>10749</v>
      </c>
      <c r="T3681">
        <v>43102.456979166702</v>
      </c>
    </row>
    <row r="3682" spans="1:20" x14ac:dyDescent="0.25">
      <c r="A3682" t="s">
        <v>8389</v>
      </c>
      <c r="B3682" t="s">
        <v>16657</v>
      </c>
      <c r="C3682" t="s">
        <v>10681</v>
      </c>
      <c r="D3682" t="s">
        <v>16658</v>
      </c>
      <c r="E3682" t="s">
        <v>10685</v>
      </c>
      <c r="F3682">
        <v>18.690000000000001</v>
      </c>
      <c r="G3682">
        <v>224.28</v>
      </c>
      <c r="H3682">
        <v>12</v>
      </c>
      <c r="I3682" t="s">
        <v>10682</v>
      </c>
      <c r="J3682">
        <v>0</v>
      </c>
      <c r="K3682">
        <v>0</v>
      </c>
      <c r="L3682" t="s">
        <v>10796</v>
      </c>
      <c r="N3682" t="s">
        <v>13501</v>
      </c>
      <c r="S3682" t="s">
        <v>13502</v>
      </c>
      <c r="T3682">
        <v>43102.456886574102</v>
      </c>
    </row>
    <row r="3683" spans="1:20" x14ac:dyDescent="0.25">
      <c r="A3683" t="s">
        <v>8973</v>
      </c>
      <c r="B3683" t="s">
        <v>16659</v>
      </c>
      <c r="C3683" t="s">
        <v>10751</v>
      </c>
      <c r="D3683" t="s">
        <v>16658</v>
      </c>
      <c r="E3683" t="s">
        <v>10836</v>
      </c>
      <c r="F3683">
        <v>5.39</v>
      </c>
      <c r="G3683">
        <v>64.680000000000007</v>
      </c>
      <c r="H3683">
        <v>12</v>
      </c>
      <c r="I3683" t="s">
        <v>10682</v>
      </c>
      <c r="J3683">
        <v>0</v>
      </c>
      <c r="K3683">
        <v>0</v>
      </c>
      <c r="L3683" t="s">
        <v>10858</v>
      </c>
      <c r="N3683" t="s">
        <v>10837</v>
      </c>
      <c r="O3683" t="s">
        <v>10701</v>
      </c>
      <c r="Q3683" t="s">
        <v>10702</v>
      </c>
      <c r="S3683" t="s">
        <v>10838</v>
      </c>
      <c r="T3683">
        <v>43102.457013888903</v>
      </c>
    </row>
    <row r="3684" spans="1:20" x14ac:dyDescent="0.25">
      <c r="A3684" t="s">
        <v>5404</v>
      </c>
      <c r="B3684" t="s">
        <v>16660</v>
      </c>
      <c r="C3684" t="s">
        <v>10751</v>
      </c>
      <c r="D3684" t="s">
        <v>16658</v>
      </c>
      <c r="E3684" t="s">
        <v>10836</v>
      </c>
      <c r="F3684">
        <v>11.99</v>
      </c>
      <c r="G3684">
        <v>143.88</v>
      </c>
      <c r="H3684">
        <v>12</v>
      </c>
      <c r="I3684" t="s">
        <v>10682</v>
      </c>
      <c r="J3684">
        <v>0</v>
      </c>
      <c r="K3684">
        <v>0</v>
      </c>
      <c r="L3684" t="s">
        <v>10717</v>
      </c>
      <c r="N3684" t="s">
        <v>10718</v>
      </c>
      <c r="O3684" t="s">
        <v>10708</v>
      </c>
      <c r="Q3684" t="s">
        <v>10709</v>
      </c>
      <c r="S3684" t="s">
        <v>10719</v>
      </c>
      <c r="T3684">
        <v>43102.456921296303</v>
      </c>
    </row>
    <row r="3685" spans="1:20" x14ac:dyDescent="0.25">
      <c r="A3685" t="s">
        <v>16661</v>
      </c>
      <c r="B3685" t="s">
        <v>16662</v>
      </c>
      <c r="C3685" t="s">
        <v>10691</v>
      </c>
      <c r="D3685" t="s">
        <v>16658</v>
      </c>
      <c r="E3685" t="s">
        <v>10693</v>
      </c>
      <c r="F3685">
        <v>17.989999999999998</v>
      </c>
      <c r="G3685">
        <v>107.94</v>
      </c>
      <c r="H3685">
        <v>6</v>
      </c>
      <c r="I3685" t="s">
        <v>10682</v>
      </c>
      <c r="J3685">
        <v>0</v>
      </c>
      <c r="K3685">
        <v>0</v>
      </c>
      <c r="L3685" t="s">
        <v>10722</v>
      </c>
      <c r="N3685" t="s">
        <v>13564</v>
      </c>
      <c r="O3685" t="s">
        <v>10762</v>
      </c>
      <c r="P3685" t="s">
        <v>10708</v>
      </c>
      <c r="Q3685" t="s">
        <v>10763</v>
      </c>
      <c r="R3685" t="s">
        <v>10709</v>
      </c>
      <c r="S3685" t="s">
        <v>13565</v>
      </c>
      <c r="T3685">
        <v>43102.456956018497</v>
      </c>
    </row>
    <row r="3686" spans="1:20" x14ac:dyDescent="0.25">
      <c r="A3686" t="s">
        <v>16663</v>
      </c>
      <c r="B3686" t="s">
        <v>11488</v>
      </c>
      <c r="C3686" t="s">
        <v>10751</v>
      </c>
      <c r="D3686" t="s">
        <v>16658</v>
      </c>
      <c r="E3686" t="s">
        <v>10753</v>
      </c>
      <c r="F3686">
        <v>39.99</v>
      </c>
      <c r="G3686">
        <v>239.94</v>
      </c>
      <c r="H3686">
        <v>6</v>
      </c>
      <c r="I3686" t="s">
        <v>10682</v>
      </c>
      <c r="J3686">
        <v>0</v>
      </c>
      <c r="K3686">
        <v>0</v>
      </c>
      <c r="L3686" t="s">
        <v>10758</v>
      </c>
      <c r="N3686" t="s">
        <v>11489</v>
      </c>
      <c r="O3686" t="s">
        <v>10701</v>
      </c>
      <c r="Q3686" t="s">
        <v>10702</v>
      </c>
      <c r="S3686" t="s">
        <v>11490</v>
      </c>
      <c r="T3686">
        <v>43109.404224537</v>
      </c>
    </row>
    <row r="3687" spans="1:20" x14ac:dyDescent="0.25">
      <c r="A3687" t="s">
        <v>5405</v>
      </c>
      <c r="B3687" t="s">
        <v>11758</v>
      </c>
      <c r="C3687" t="s">
        <v>10681</v>
      </c>
      <c r="D3687" t="s">
        <v>16658</v>
      </c>
      <c r="E3687" t="s">
        <v>10685</v>
      </c>
      <c r="F3687">
        <v>31.99</v>
      </c>
      <c r="G3687">
        <v>383.88</v>
      </c>
      <c r="H3687">
        <v>12</v>
      </c>
      <c r="I3687" t="s">
        <v>10682</v>
      </c>
      <c r="J3687">
        <v>0</v>
      </c>
      <c r="K3687">
        <v>0</v>
      </c>
      <c r="L3687" t="s">
        <v>10831</v>
      </c>
      <c r="N3687" t="s">
        <v>10991</v>
      </c>
      <c r="O3687" t="s">
        <v>10992</v>
      </c>
      <c r="Q3687" t="s">
        <v>10993</v>
      </c>
      <c r="S3687" t="s">
        <v>10994</v>
      </c>
      <c r="T3687">
        <v>43102.456956018497</v>
      </c>
    </row>
    <row r="3688" spans="1:20" x14ac:dyDescent="0.25">
      <c r="A3688" t="s">
        <v>5406</v>
      </c>
      <c r="B3688" t="s">
        <v>16664</v>
      </c>
      <c r="C3688" t="s">
        <v>10681</v>
      </c>
      <c r="D3688" t="s">
        <v>16658</v>
      </c>
      <c r="E3688" t="s">
        <v>10685</v>
      </c>
      <c r="F3688">
        <v>24.99</v>
      </c>
      <c r="G3688">
        <v>299.88</v>
      </c>
      <c r="H3688">
        <v>12</v>
      </c>
      <c r="I3688" t="s">
        <v>10682</v>
      </c>
      <c r="J3688">
        <v>0</v>
      </c>
      <c r="K3688">
        <v>0</v>
      </c>
      <c r="L3688" t="s">
        <v>10717</v>
      </c>
      <c r="N3688" t="s">
        <v>10803</v>
      </c>
      <c r="O3688" t="s">
        <v>10782</v>
      </c>
      <c r="Q3688" t="s">
        <v>10783</v>
      </c>
      <c r="S3688" t="s">
        <v>10804</v>
      </c>
      <c r="T3688">
        <v>43102.456921296303</v>
      </c>
    </row>
    <row r="3689" spans="1:20" x14ac:dyDescent="0.25">
      <c r="A3689" t="s">
        <v>5407</v>
      </c>
      <c r="B3689" t="s">
        <v>16665</v>
      </c>
      <c r="C3689" t="s">
        <v>10681</v>
      </c>
      <c r="D3689" t="s">
        <v>16658</v>
      </c>
      <c r="E3689" t="s">
        <v>10685</v>
      </c>
      <c r="F3689">
        <v>13.99</v>
      </c>
      <c r="G3689">
        <v>167.88</v>
      </c>
      <c r="H3689">
        <v>12</v>
      </c>
      <c r="I3689" t="s">
        <v>10682</v>
      </c>
      <c r="J3689">
        <v>0</v>
      </c>
      <c r="K3689">
        <v>0</v>
      </c>
      <c r="L3689" t="s">
        <v>11136</v>
      </c>
      <c r="N3689" t="s">
        <v>10686</v>
      </c>
      <c r="O3689" t="s">
        <v>10687</v>
      </c>
      <c r="Q3689" t="s">
        <v>10688</v>
      </c>
      <c r="S3689" t="s">
        <v>10689</v>
      </c>
      <c r="T3689">
        <v>43822.381608796299</v>
      </c>
    </row>
    <row r="3690" spans="1:20" x14ac:dyDescent="0.25">
      <c r="A3690" t="s">
        <v>5408</v>
      </c>
      <c r="B3690" t="s">
        <v>16666</v>
      </c>
      <c r="C3690" t="s">
        <v>10681</v>
      </c>
      <c r="D3690" t="s">
        <v>16658</v>
      </c>
      <c r="E3690" t="s">
        <v>10685</v>
      </c>
      <c r="F3690">
        <v>12.99</v>
      </c>
      <c r="G3690">
        <v>155.88</v>
      </c>
      <c r="H3690">
        <v>12</v>
      </c>
      <c r="I3690" t="s">
        <v>10682</v>
      </c>
      <c r="J3690">
        <v>0</v>
      </c>
      <c r="K3690">
        <v>0</v>
      </c>
      <c r="L3690" t="s">
        <v>10788</v>
      </c>
      <c r="N3690" t="s">
        <v>10803</v>
      </c>
      <c r="O3690" t="s">
        <v>10782</v>
      </c>
      <c r="Q3690" t="s">
        <v>10783</v>
      </c>
      <c r="S3690" t="s">
        <v>10804</v>
      </c>
      <c r="T3690">
        <v>43102.456921296303</v>
      </c>
    </row>
    <row r="3691" spans="1:20" x14ac:dyDescent="0.25">
      <c r="A3691" t="s">
        <v>5409</v>
      </c>
      <c r="B3691" t="s">
        <v>16667</v>
      </c>
      <c r="C3691" t="s">
        <v>10681</v>
      </c>
      <c r="D3691" t="s">
        <v>16658</v>
      </c>
      <c r="E3691" t="s">
        <v>10685</v>
      </c>
      <c r="F3691">
        <v>12.99</v>
      </c>
      <c r="G3691">
        <v>155.88</v>
      </c>
      <c r="H3691">
        <v>12</v>
      </c>
      <c r="I3691" t="s">
        <v>10682</v>
      </c>
      <c r="J3691">
        <v>0</v>
      </c>
      <c r="K3691">
        <v>0</v>
      </c>
      <c r="L3691" t="s">
        <v>10788</v>
      </c>
      <c r="N3691" t="s">
        <v>10803</v>
      </c>
      <c r="O3691" t="s">
        <v>10782</v>
      </c>
      <c r="Q3691" t="s">
        <v>10783</v>
      </c>
      <c r="S3691" t="s">
        <v>10804</v>
      </c>
      <c r="T3691">
        <v>43102.456921296303</v>
      </c>
    </row>
    <row r="3692" spans="1:20" x14ac:dyDescent="0.25">
      <c r="A3692" t="s">
        <v>5410</v>
      </c>
      <c r="B3692" t="s">
        <v>16668</v>
      </c>
      <c r="C3692" t="s">
        <v>10751</v>
      </c>
      <c r="D3692" t="s">
        <v>16658</v>
      </c>
      <c r="E3692" t="s">
        <v>10836</v>
      </c>
      <c r="F3692">
        <v>9.59</v>
      </c>
      <c r="G3692">
        <v>115.08</v>
      </c>
      <c r="H3692">
        <v>12</v>
      </c>
      <c r="I3692" t="s">
        <v>10682</v>
      </c>
      <c r="J3692">
        <v>0</v>
      </c>
      <c r="K3692">
        <v>0</v>
      </c>
      <c r="L3692" t="s">
        <v>10717</v>
      </c>
      <c r="N3692" t="s">
        <v>10991</v>
      </c>
      <c r="O3692" t="s">
        <v>10992</v>
      </c>
      <c r="Q3692" t="s">
        <v>10993</v>
      </c>
      <c r="S3692" t="s">
        <v>10994</v>
      </c>
      <c r="T3692">
        <v>43102.456921296303</v>
      </c>
    </row>
    <row r="3693" spans="1:20" x14ac:dyDescent="0.25">
      <c r="A3693" t="s">
        <v>5411</v>
      </c>
      <c r="B3693" t="s">
        <v>15587</v>
      </c>
      <c r="C3693" t="s">
        <v>10681</v>
      </c>
      <c r="D3693" t="s">
        <v>16658</v>
      </c>
      <c r="E3693" t="s">
        <v>10685</v>
      </c>
      <c r="F3693">
        <v>34.99</v>
      </c>
      <c r="G3693">
        <v>209.94</v>
      </c>
      <c r="H3693">
        <v>6</v>
      </c>
      <c r="I3693" t="s">
        <v>10682</v>
      </c>
      <c r="J3693">
        <v>0</v>
      </c>
      <c r="K3693">
        <v>0</v>
      </c>
      <c r="L3693" t="s">
        <v>10722</v>
      </c>
      <c r="N3693" t="s">
        <v>11321</v>
      </c>
      <c r="O3693" t="s">
        <v>10701</v>
      </c>
      <c r="Q3693" t="s">
        <v>10702</v>
      </c>
      <c r="S3693" t="s">
        <v>11322</v>
      </c>
      <c r="T3693">
        <v>43102.456956018497</v>
      </c>
    </row>
    <row r="3694" spans="1:20" x14ac:dyDescent="0.25">
      <c r="A3694" t="s">
        <v>5412</v>
      </c>
      <c r="B3694" t="s">
        <v>16669</v>
      </c>
      <c r="C3694" t="s">
        <v>10681</v>
      </c>
      <c r="D3694" t="s">
        <v>16658</v>
      </c>
      <c r="E3694" t="s">
        <v>10685</v>
      </c>
      <c r="F3694">
        <v>25.99</v>
      </c>
      <c r="G3694">
        <v>155.94</v>
      </c>
      <c r="H3694">
        <v>6</v>
      </c>
      <c r="I3694" t="s">
        <v>10682</v>
      </c>
      <c r="J3694">
        <v>0</v>
      </c>
      <c r="K3694">
        <v>0</v>
      </c>
      <c r="L3694" t="s">
        <v>10722</v>
      </c>
      <c r="N3694" t="s">
        <v>10991</v>
      </c>
      <c r="O3694" t="s">
        <v>10992</v>
      </c>
      <c r="Q3694" t="s">
        <v>10993</v>
      </c>
      <c r="S3694" t="s">
        <v>10994</v>
      </c>
      <c r="T3694">
        <v>43102.456956018497</v>
      </c>
    </row>
    <row r="3695" spans="1:20" x14ac:dyDescent="0.25">
      <c r="A3695" t="s">
        <v>5413</v>
      </c>
      <c r="B3695" t="s">
        <v>16670</v>
      </c>
      <c r="C3695" t="s">
        <v>10751</v>
      </c>
      <c r="D3695" t="s">
        <v>16658</v>
      </c>
      <c r="E3695" t="s">
        <v>10836</v>
      </c>
      <c r="F3695">
        <v>9.59</v>
      </c>
      <c r="G3695">
        <v>115.08</v>
      </c>
      <c r="H3695">
        <v>12</v>
      </c>
      <c r="I3695" t="s">
        <v>10682</v>
      </c>
      <c r="J3695">
        <v>0</v>
      </c>
      <c r="K3695">
        <v>0</v>
      </c>
      <c r="L3695" t="s">
        <v>10788</v>
      </c>
      <c r="N3695" t="s">
        <v>10781</v>
      </c>
      <c r="O3695" t="s">
        <v>10782</v>
      </c>
      <c r="Q3695" t="s">
        <v>10783</v>
      </c>
      <c r="S3695" t="s">
        <v>10784</v>
      </c>
      <c r="T3695">
        <v>43102.456921296303</v>
      </c>
    </row>
    <row r="3696" spans="1:20" x14ac:dyDescent="0.25">
      <c r="A3696" t="s">
        <v>16671</v>
      </c>
      <c r="B3696" t="s">
        <v>12958</v>
      </c>
      <c r="C3696" t="s">
        <v>10691</v>
      </c>
      <c r="D3696" t="s">
        <v>16658</v>
      </c>
      <c r="E3696" t="s">
        <v>10693</v>
      </c>
      <c r="F3696">
        <v>52.99</v>
      </c>
      <c r="G3696">
        <v>317.94</v>
      </c>
      <c r="H3696">
        <v>6</v>
      </c>
      <c r="I3696" t="s">
        <v>10682</v>
      </c>
      <c r="J3696">
        <v>0</v>
      </c>
      <c r="K3696">
        <v>0</v>
      </c>
      <c r="L3696" t="s">
        <v>10883</v>
      </c>
      <c r="N3696" t="s">
        <v>10761</v>
      </c>
      <c r="O3696" t="s">
        <v>10762</v>
      </c>
      <c r="P3696" t="s">
        <v>10708</v>
      </c>
      <c r="Q3696" t="s">
        <v>10763</v>
      </c>
      <c r="R3696" t="s">
        <v>10709</v>
      </c>
      <c r="S3696" t="s">
        <v>10764</v>
      </c>
      <c r="T3696">
        <v>43102.456979166702</v>
      </c>
    </row>
    <row r="3697" spans="1:20" x14ac:dyDescent="0.25">
      <c r="A3697" t="s">
        <v>5414</v>
      </c>
      <c r="B3697" t="s">
        <v>16672</v>
      </c>
      <c r="C3697" t="s">
        <v>10681</v>
      </c>
      <c r="D3697" t="s">
        <v>16658</v>
      </c>
      <c r="E3697" t="s">
        <v>10685</v>
      </c>
      <c r="F3697">
        <v>11.49</v>
      </c>
      <c r="G3697">
        <v>137.88</v>
      </c>
      <c r="H3697">
        <v>12</v>
      </c>
      <c r="I3697" t="s">
        <v>10682</v>
      </c>
      <c r="J3697">
        <v>0</v>
      </c>
      <c r="K3697">
        <v>0</v>
      </c>
      <c r="L3697" t="s">
        <v>11168</v>
      </c>
      <c r="N3697" t="s">
        <v>16673</v>
      </c>
      <c r="O3697" t="s">
        <v>10687</v>
      </c>
      <c r="Q3697" t="s">
        <v>10688</v>
      </c>
      <c r="S3697" t="s">
        <v>16674</v>
      </c>
      <c r="T3697">
        <v>43102.456875000003</v>
      </c>
    </row>
    <row r="3698" spans="1:20" x14ac:dyDescent="0.25">
      <c r="A3698" t="s">
        <v>16675</v>
      </c>
      <c r="B3698" t="s">
        <v>16676</v>
      </c>
      <c r="C3698" t="s">
        <v>10691</v>
      </c>
      <c r="D3698" t="s">
        <v>16658</v>
      </c>
      <c r="E3698" t="s">
        <v>10693</v>
      </c>
      <c r="F3698">
        <v>24.99</v>
      </c>
      <c r="G3698">
        <v>299.88</v>
      </c>
      <c r="H3698">
        <v>12</v>
      </c>
      <c r="I3698" t="s">
        <v>10682</v>
      </c>
      <c r="J3698">
        <v>0</v>
      </c>
      <c r="K3698">
        <v>0</v>
      </c>
      <c r="L3698" t="s">
        <v>10722</v>
      </c>
      <c r="N3698" t="s">
        <v>10686</v>
      </c>
      <c r="O3698" t="s">
        <v>10687</v>
      </c>
      <c r="Q3698" t="s">
        <v>10688</v>
      </c>
      <c r="S3698" t="s">
        <v>10689</v>
      </c>
      <c r="T3698">
        <v>43102.456956018497</v>
      </c>
    </row>
    <row r="3699" spans="1:20" x14ac:dyDescent="0.25">
      <c r="A3699" t="s">
        <v>16677</v>
      </c>
      <c r="B3699" t="s">
        <v>12855</v>
      </c>
      <c r="C3699" t="s">
        <v>10691</v>
      </c>
      <c r="D3699" t="s">
        <v>16658</v>
      </c>
      <c r="E3699" t="s">
        <v>10693</v>
      </c>
      <c r="F3699">
        <v>28.99</v>
      </c>
      <c r="G3699">
        <v>173.94</v>
      </c>
      <c r="H3699">
        <v>6</v>
      </c>
      <c r="I3699" t="s">
        <v>10682</v>
      </c>
      <c r="J3699">
        <v>0</v>
      </c>
      <c r="K3699">
        <v>0</v>
      </c>
      <c r="L3699" t="s">
        <v>10758</v>
      </c>
      <c r="N3699" t="s">
        <v>10781</v>
      </c>
      <c r="O3699" t="s">
        <v>10782</v>
      </c>
      <c r="Q3699" t="s">
        <v>10783</v>
      </c>
      <c r="S3699" t="s">
        <v>10784</v>
      </c>
      <c r="T3699">
        <v>43109.404224537</v>
      </c>
    </row>
    <row r="3700" spans="1:20" x14ac:dyDescent="0.25">
      <c r="A3700" t="s">
        <v>16678</v>
      </c>
      <c r="B3700" t="s">
        <v>16679</v>
      </c>
      <c r="C3700" t="s">
        <v>10751</v>
      </c>
      <c r="D3700" t="s">
        <v>16658</v>
      </c>
      <c r="E3700" t="s">
        <v>10753</v>
      </c>
      <c r="F3700">
        <v>40.99</v>
      </c>
      <c r="G3700">
        <v>491.88</v>
      </c>
      <c r="H3700">
        <v>12</v>
      </c>
      <c r="I3700" t="s">
        <v>10682</v>
      </c>
      <c r="J3700">
        <v>0</v>
      </c>
      <c r="K3700">
        <v>0</v>
      </c>
      <c r="L3700" t="s">
        <v>10722</v>
      </c>
      <c r="N3700" t="s">
        <v>10761</v>
      </c>
      <c r="O3700" t="s">
        <v>10762</v>
      </c>
      <c r="P3700" t="s">
        <v>10708</v>
      </c>
      <c r="Q3700" t="s">
        <v>10763</v>
      </c>
      <c r="R3700" t="s">
        <v>10709</v>
      </c>
      <c r="S3700" t="s">
        <v>10764</v>
      </c>
      <c r="T3700">
        <v>43102.456956018497</v>
      </c>
    </row>
    <row r="3701" spans="1:20" x14ac:dyDescent="0.25">
      <c r="A3701" t="s">
        <v>16680</v>
      </c>
      <c r="B3701" t="s">
        <v>15534</v>
      </c>
      <c r="C3701" t="s">
        <v>10691</v>
      </c>
      <c r="D3701" t="s">
        <v>16658</v>
      </c>
      <c r="E3701" t="s">
        <v>10693</v>
      </c>
      <c r="F3701">
        <v>65.989999999999995</v>
      </c>
      <c r="G3701">
        <v>395.94</v>
      </c>
      <c r="H3701">
        <v>6</v>
      </c>
      <c r="I3701" t="s">
        <v>10682</v>
      </c>
      <c r="J3701">
        <v>0</v>
      </c>
      <c r="K3701">
        <v>0</v>
      </c>
      <c r="L3701" t="s">
        <v>10835</v>
      </c>
      <c r="N3701" t="s">
        <v>10761</v>
      </c>
      <c r="O3701" t="s">
        <v>10762</v>
      </c>
      <c r="P3701" t="s">
        <v>10708</v>
      </c>
      <c r="Q3701" t="s">
        <v>10763</v>
      </c>
      <c r="R3701" t="s">
        <v>10709</v>
      </c>
      <c r="S3701" t="s">
        <v>10764</v>
      </c>
      <c r="T3701">
        <v>43102.456863425898</v>
      </c>
    </row>
    <row r="3702" spans="1:20" x14ac:dyDescent="0.25">
      <c r="A3702" t="s">
        <v>5415</v>
      </c>
      <c r="B3702" t="s">
        <v>16681</v>
      </c>
      <c r="C3702" t="s">
        <v>10751</v>
      </c>
      <c r="D3702" t="s">
        <v>16658</v>
      </c>
      <c r="E3702" t="s">
        <v>10836</v>
      </c>
      <c r="F3702">
        <v>17.989999999999998</v>
      </c>
      <c r="G3702">
        <v>215.88</v>
      </c>
      <c r="H3702">
        <v>12</v>
      </c>
      <c r="I3702" t="s">
        <v>10682</v>
      </c>
      <c r="J3702">
        <v>0</v>
      </c>
      <c r="K3702">
        <v>0</v>
      </c>
      <c r="L3702" t="s">
        <v>10868</v>
      </c>
      <c r="N3702" t="s">
        <v>10700</v>
      </c>
      <c r="O3702" t="s">
        <v>10701</v>
      </c>
      <c r="Q3702" t="s">
        <v>10702</v>
      </c>
      <c r="S3702" t="s">
        <v>10703</v>
      </c>
      <c r="T3702">
        <v>43102.456990740699</v>
      </c>
    </row>
    <row r="3703" spans="1:20" x14ac:dyDescent="0.25">
      <c r="A3703" t="s">
        <v>5416</v>
      </c>
      <c r="B3703" t="s">
        <v>11756</v>
      </c>
      <c r="C3703" t="s">
        <v>10751</v>
      </c>
      <c r="D3703" t="s">
        <v>16658</v>
      </c>
      <c r="E3703" t="s">
        <v>10836</v>
      </c>
      <c r="F3703">
        <v>10.19</v>
      </c>
      <c r="G3703">
        <v>122.28</v>
      </c>
      <c r="H3703">
        <v>12</v>
      </c>
      <c r="I3703" t="s">
        <v>10682</v>
      </c>
      <c r="J3703">
        <v>0</v>
      </c>
      <c r="K3703">
        <v>0</v>
      </c>
      <c r="L3703" t="s">
        <v>10717</v>
      </c>
      <c r="N3703" t="s">
        <v>10991</v>
      </c>
      <c r="O3703" t="s">
        <v>10992</v>
      </c>
      <c r="Q3703" t="s">
        <v>10993</v>
      </c>
      <c r="S3703" t="s">
        <v>10994</v>
      </c>
      <c r="T3703">
        <v>43102.456921296303</v>
      </c>
    </row>
    <row r="3704" spans="1:20" x14ac:dyDescent="0.25">
      <c r="A3704" t="s">
        <v>16682</v>
      </c>
      <c r="B3704" t="s">
        <v>16683</v>
      </c>
      <c r="C3704" t="s">
        <v>10751</v>
      </c>
      <c r="D3704" t="s">
        <v>16658</v>
      </c>
      <c r="E3704" t="s">
        <v>10753</v>
      </c>
      <c r="F3704">
        <v>24.99</v>
      </c>
      <c r="G3704">
        <v>149.94</v>
      </c>
      <c r="H3704">
        <v>6</v>
      </c>
      <c r="I3704" t="s">
        <v>10682</v>
      </c>
      <c r="J3704">
        <v>0</v>
      </c>
      <c r="K3704">
        <v>0</v>
      </c>
      <c r="L3704" t="s">
        <v>11172</v>
      </c>
      <c r="N3704" t="s">
        <v>10694</v>
      </c>
      <c r="O3704" t="s">
        <v>10695</v>
      </c>
      <c r="Q3704" t="s">
        <v>10696</v>
      </c>
      <c r="S3704" t="s">
        <v>10697</v>
      </c>
      <c r="T3704">
        <v>43102.456886574102</v>
      </c>
    </row>
    <row r="3705" spans="1:20" x14ac:dyDescent="0.25">
      <c r="A3705" t="s">
        <v>16684</v>
      </c>
      <c r="B3705" t="s">
        <v>16685</v>
      </c>
      <c r="C3705" t="s">
        <v>10751</v>
      </c>
      <c r="D3705" t="s">
        <v>16658</v>
      </c>
      <c r="E3705" t="s">
        <v>10693</v>
      </c>
      <c r="F3705">
        <v>9.59</v>
      </c>
      <c r="G3705">
        <v>115.08</v>
      </c>
      <c r="H3705">
        <v>12</v>
      </c>
      <c r="I3705" t="s">
        <v>10682</v>
      </c>
      <c r="J3705">
        <v>0</v>
      </c>
      <c r="K3705">
        <v>0</v>
      </c>
      <c r="L3705" t="s">
        <v>10717</v>
      </c>
      <c r="N3705" t="s">
        <v>10991</v>
      </c>
      <c r="O3705" t="s">
        <v>10992</v>
      </c>
      <c r="Q3705" t="s">
        <v>10993</v>
      </c>
      <c r="S3705" t="s">
        <v>10994</v>
      </c>
      <c r="T3705">
        <v>43102.456921296303</v>
      </c>
    </row>
    <row r="3706" spans="1:20" x14ac:dyDescent="0.25">
      <c r="A3706" t="s">
        <v>16686</v>
      </c>
      <c r="B3706" t="s">
        <v>11283</v>
      </c>
      <c r="C3706" t="s">
        <v>10691</v>
      </c>
      <c r="D3706" t="s">
        <v>16658</v>
      </c>
      <c r="E3706" t="s">
        <v>10693</v>
      </c>
      <c r="F3706">
        <v>15.88</v>
      </c>
      <c r="G3706">
        <v>190.56</v>
      </c>
      <c r="H3706">
        <v>12</v>
      </c>
      <c r="I3706" t="s">
        <v>10682</v>
      </c>
      <c r="J3706">
        <v>0</v>
      </c>
      <c r="K3706">
        <v>0</v>
      </c>
      <c r="L3706" t="s">
        <v>10717</v>
      </c>
      <c r="N3706" t="s">
        <v>10991</v>
      </c>
      <c r="O3706" t="s">
        <v>10992</v>
      </c>
      <c r="Q3706" t="s">
        <v>10993</v>
      </c>
      <c r="S3706" t="s">
        <v>10994</v>
      </c>
      <c r="T3706">
        <v>43102.456921296303</v>
      </c>
    </row>
    <row r="3707" spans="1:20" x14ac:dyDescent="0.25">
      <c r="A3707" t="s">
        <v>16687</v>
      </c>
      <c r="B3707" t="s">
        <v>16688</v>
      </c>
      <c r="C3707" t="s">
        <v>10691</v>
      </c>
      <c r="D3707" t="s">
        <v>16658</v>
      </c>
      <c r="E3707" t="s">
        <v>10693</v>
      </c>
      <c r="F3707">
        <v>51.99</v>
      </c>
      <c r="G3707">
        <v>311.94</v>
      </c>
      <c r="H3707">
        <v>6</v>
      </c>
      <c r="I3707" t="s">
        <v>10682</v>
      </c>
      <c r="J3707">
        <v>0</v>
      </c>
      <c r="K3707">
        <v>0</v>
      </c>
      <c r="L3707" t="s">
        <v>10868</v>
      </c>
      <c r="N3707" t="s">
        <v>10732</v>
      </c>
      <c r="O3707" t="s">
        <v>10687</v>
      </c>
      <c r="Q3707" t="s">
        <v>10688</v>
      </c>
      <c r="S3707" t="s">
        <v>10733</v>
      </c>
      <c r="T3707">
        <v>43102.456990740699</v>
      </c>
    </row>
    <row r="3708" spans="1:20" x14ac:dyDescent="0.25">
      <c r="A3708" t="s">
        <v>16689</v>
      </c>
      <c r="B3708" t="s">
        <v>12561</v>
      </c>
      <c r="C3708" t="s">
        <v>10691</v>
      </c>
      <c r="D3708" t="s">
        <v>16658</v>
      </c>
      <c r="E3708" t="s">
        <v>10693</v>
      </c>
      <c r="F3708">
        <v>15.99</v>
      </c>
      <c r="G3708">
        <v>191.88</v>
      </c>
      <c r="H3708">
        <v>12</v>
      </c>
      <c r="I3708" t="s">
        <v>10682</v>
      </c>
      <c r="J3708">
        <v>0</v>
      </c>
      <c r="K3708">
        <v>0</v>
      </c>
      <c r="L3708" t="s">
        <v>10758</v>
      </c>
      <c r="N3708" t="s">
        <v>10781</v>
      </c>
      <c r="O3708" t="s">
        <v>10782</v>
      </c>
      <c r="Q3708" t="s">
        <v>10783</v>
      </c>
      <c r="S3708" t="s">
        <v>10784</v>
      </c>
      <c r="T3708">
        <v>43109.404224537</v>
      </c>
    </row>
    <row r="3709" spans="1:20" x14ac:dyDescent="0.25">
      <c r="A3709" t="s">
        <v>16690</v>
      </c>
      <c r="B3709" t="s">
        <v>16691</v>
      </c>
      <c r="C3709" t="s">
        <v>10691</v>
      </c>
      <c r="D3709" t="s">
        <v>16658</v>
      </c>
      <c r="E3709" t="s">
        <v>10693</v>
      </c>
      <c r="F3709">
        <v>8.99</v>
      </c>
      <c r="G3709">
        <v>107.88</v>
      </c>
      <c r="H3709">
        <v>12</v>
      </c>
      <c r="I3709" t="s">
        <v>10682</v>
      </c>
      <c r="J3709">
        <v>0</v>
      </c>
      <c r="K3709">
        <v>0</v>
      </c>
      <c r="L3709" t="s">
        <v>10944</v>
      </c>
      <c r="N3709" t="s">
        <v>10837</v>
      </c>
      <c r="O3709" t="s">
        <v>10701</v>
      </c>
      <c r="Q3709" t="s">
        <v>10702</v>
      </c>
      <c r="S3709" t="s">
        <v>10838</v>
      </c>
      <c r="T3709">
        <v>43102.456921296303</v>
      </c>
    </row>
    <row r="3710" spans="1:20" x14ac:dyDescent="0.25">
      <c r="A3710" t="s">
        <v>5417</v>
      </c>
      <c r="B3710" t="s">
        <v>16692</v>
      </c>
      <c r="C3710" t="s">
        <v>10681</v>
      </c>
      <c r="D3710" t="s">
        <v>16658</v>
      </c>
      <c r="E3710" t="s">
        <v>10685</v>
      </c>
      <c r="F3710">
        <v>39.99</v>
      </c>
      <c r="G3710">
        <v>239.94</v>
      </c>
      <c r="H3710">
        <v>6</v>
      </c>
      <c r="I3710" t="s">
        <v>10682</v>
      </c>
      <c r="J3710">
        <v>0</v>
      </c>
      <c r="K3710">
        <v>0</v>
      </c>
      <c r="L3710" t="s">
        <v>10722</v>
      </c>
      <c r="N3710" t="s">
        <v>10737</v>
      </c>
      <c r="O3710" t="s">
        <v>10708</v>
      </c>
      <c r="Q3710" t="s">
        <v>10709</v>
      </c>
      <c r="S3710" t="s">
        <v>10738</v>
      </c>
      <c r="T3710">
        <v>43102.456956018497</v>
      </c>
    </row>
    <row r="3711" spans="1:20" x14ac:dyDescent="0.25">
      <c r="A3711" t="s">
        <v>5418</v>
      </c>
      <c r="B3711" t="s">
        <v>16693</v>
      </c>
      <c r="C3711" t="s">
        <v>10751</v>
      </c>
      <c r="D3711" t="s">
        <v>16658</v>
      </c>
      <c r="E3711" t="s">
        <v>10836</v>
      </c>
      <c r="F3711">
        <v>7.19</v>
      </c>
      <c r="G3711">
        <v>86.28</v>
      </c>
      <c r="H3711">
        <v>12</v>
      </c>
      <c r="I3711" t="s">
        <v>10682</v>
      </c>
      <c r="J3711">
        <v>0</v>
      </c>
      <c r="K3711">
        <v>0</v>
      </c>
      <c r="L3711" t="s">
        <v>10717</v>
      </c>
      <c r="N3711" t="s">
        <v>10700</v>
      </c>
      <c r="O3711" t="s">
        <v>10701</v>
      </c>
      <c r="Q3711" t="s">
        <v>10702</v>
      </c>
      <c r="S3711" t="s">
        <v>10703</v>
      </c>
      <c r="T3711">
        <v>43102.456921296303</v>
      </c>
    </row>
    <row r="3712" spans="1:20" x14ac:dyDescent="0.25">
      <c r="A3712" t="s">
        <v>5419</v>
      </c>
      <c r="B3712" t="s">
        <v>16694</v>
      </c>
      <c r="C3712" t="s">
        <v>10681</v>
      </c>
      <c r="D3712" t="s">
        <v>16658</v>
      </c>
      <c r="E3712" t="s">
        <v>10685</v>
      </c>
      <c r="F3712">
        <v>12.99</v>
      </c>
      <c r="G3712">
        <v>155.88</v>
      </c>
      <c r="H3712">
        <v>12</v>
      </c>
      <c r="I3712" t="s">
        <v>10682</v>
      </c>
      <c r="J3712">
        <v>0</v>
      </c>
      <c r="K3712">
        <v>0</v>
      </c>
      <c r="L3712" t="s">
        <v>10944</v>
      </c>
      <c r="N3712" t="s">
        <v>10700</v>
      </c>
      <c r="O3712" t="s">
        <v>10701</v>
      </c>
      <c r="Q3712" t="s">
        <v>10702</v>
      </c>
      <c r="S3712" t="s">
        <v>10703</v>
      </c>
      <c r="T3712">
        <v>43102.456921296303</v>
      </c>
    </row>
    <row r="3713" spans="1:20" x14ac:dyDescent="0.25">
      <c r="A3713" t="s">
        <v>5420</v>
      </c>
      <c r="B3713" t="s">
        <v>11855</v>
      </c>
      <c r="C3713" t="s">
        <v>10681</v>
      </c>
      <c r="D3713" t="s">
        <v>16658</v>
      </c>
      <c r="E3713" t="s">
        <v>10685</v>
      </c>
      <c r="F3713">
        <v>12.99</v>
      </c>
      <c r="G3713">
        <v>155.88</v>
      </c>
      <c r="H3713">
        <v>12</v>
      </c>
      <c r="I3713" t="s">
        <v>10682</v>
      </c>
      <c r="J3713">
        <v>0</v>
      </c>
      <c r="K3713">
        <v>0</v>
      </c>
      <c r="L3713" t="s">
        <v>10944</v>
      </c>
      <c r="N3713" t="s">
        <v>10700</v>
      </c>
      <c r="O3713" t="s">
        <v>10701</v>
      </c>
      <c r="Q3713" t="s">
        <v>10702</v>
      </c>
      <c r="S3713" t="s">
        <v>10703</v>
      </c>
      <c r="T3713">
        <v>43102.456921296303</v>
      </c>
    </row>
    <row r="3714" spans="1:20" x14ac:dyDescent="0.25">
      <c r="A3714" t="s">
        <v>16695</v>
      </c>
      <c r="B3714" t="s">
        <v>16696</v>
      </c>
      <c r="C3714" t="s">
        <v>10691</v>
      </c>
      <c r="D3714" t="s">
        <v>16658</v>
      </c>
      <c r="E3714" t="s">
        <v>10693</v>
      </c>
      <c r="F3714">
        <v>28.49</v>
      </c>
      <c r="G3714">
        <v>341.88</v>
      </c>
      <c r="H3714">
        <v>12</v>
      </c>
      <c r="I3714" t="s">
        <v>10682</v>
      </c>
      <c r="J3714">
        <v>0</v>
      </c>
      <c r="K3714">
        <v>0</v>
      </c>
      <c r="L3714" t="s">
        <v>12455</v>
      </c>
      <c r="N3714" t="s">
        <v>16507</v>
      </c>
      <c r="O3714" t="s">
        <v>10708</v>
      </c>
      <c r="Q3714" t="s">
        <v>10709</v>
      </c>
      <c r="S3714" t="s">
        <v>16508</v>
      </c>
      <c r="T3714">
        <v>43102.456921296303</v>
      </c>
    </row>
    <row r="3715" spans="1:20" x14ac:dyDescent="0.25">
      <c r="A3715" t="s">
        <v>5421</v>
      </c>
      <c r="B3715" t="s">
        <v>16697</v>
      </c>
      <c r="C3715" t="s">
        <v>10751</v>
      </c>
      <c r="D3715" t="s">
        <v>16658</v>
      </c>
      <c r="E3715" t="s">
        <v>10693</v>
      </c>
      <c r="F3715">
        <v>22.19</v>
      </c>
      <c r="G3715">
        <v>266.27999999999997</v>
      </c>
      <c r="H3715">
        <v>12</v>
      </c>
      <c r="I3715" t="s">
        <v>10682</v>
      </c>
      <c r="J3715">
        <v>0</v>
      </c>
      <c r="K3715">
        <v>0</v>
      </c>
      <c r="L3715" t="s">
        <v>10731</v>
      </c>
      <c r="N3715" t="s">
        <v>10991</v>
      </c>
      <c r="O3715" t="s">
        <v>10992</v>
      </c>
      <c r="Q3715" t="s">
        <v>10993</v>
      </c>
      <c r="S3715" t="s">
        <v>10994</v>
      </c>
      <c r="T3715">
        <v>43102.456875000003</v>
      </c>
    </row>
    <row r="3716" spans="1:20" x14ac:dyDescent="0.25">
      <c r="A3716" t="s">
        <v>5422</v>
      </c>
      <c r="B3716" t="s">
        <v>16698</v>
      </c>
      <c r="C3716" t="s">
        <v>10681</v>
      </c>
      <c r="D3716" t="s">
        <v>16658</v>
      </c>
      <c r="E3716" t="s">
        <v>10685</v>
      </c>
      <c r="F3716">
        <v>46.99</v>
      </c>
      <c r="G3716">
        <v>281.94</v>
      </c>
      <c r="H3716">
        <v>6</v>
      </c>
      <c r="I3716" t="s">
        <v>10682</v>
      </c>
      <c r="J3716">
        <v>0</v>
      </c>
      <c r="K3716">
        <v>0</v>
      </c>
      <c r="L3716" t="s">
        <v>11101</v>
      </c>
      <c r="N3716" t="s">
        <v>10991</v>
      </c>
      <c r="O3716" t="s">
        <v>10992</v>
      </c>
      <c r="Q3716" t="s">
        <v>10993</v>
      </c>
      <c r="S3716" t="s">
        <v>10994</v>
      </c>
      <c r="T3716">
        <v>43102.456944444399</v>
      </c>
    </row>
    <row r="3717" spans="1:20" x14ac:dyDescent="0.25">
      <c r="A3717" t="s">
        <v>5423</v>
      </c>
      <c r="B3717" t="s">
        <v>12250</v>
      </c>
      <c r="C3717" t="s">
        <v>10681</v>
      </c>
      <c r="D3717" t="s">
        <v>16658</v>
      </c>
      <c r="E3717" t="s">
        <v>10685</v>
      </c>
      <c r="F3717">
        <v>12.99</v>
      </c>
      <c r="G3717">
        <v>155.88</v>
      </c>
      <c r="H3717">
        <v>12</v>
      </c>
      <c r="I3717" t="s">
        <v>10682</v>
      </c>
      <c r="J3717">
        <v>0</v>
      </c>
      <c r="K3717">
        <v>0</v>
      </c>
      <c r="L3717" t="s">
        <v>10788</v>
      </c>
      <c r="N3717" t="s">
        <v>10803</v>
      </c>
      <c r="O3717" t="s">
        <v>10782</v>
      </c>
      <c r="Q3717" t="s">
        <v>10783</v>
      </c>
      <c r="S3717" t="s">
        <v>10804</v>
      </c>
      <c r="T3717">
        <v>43102.456921296303</v>
      </c>
    </row>
    <row r="3718" spans="1:20" x14ac:dyDescent="0.25">
      <c r="A3718" t="s">
        <v>16699</v>
      </c>
      <c r="B3718" t="s">
        <v>16700</v>
      </c>
      <c r="C3718" t="s">
        <v>10691</v>
      </c>
      <c r="D3718" t="s">
        <v>16658</v>
      </c>
      <c r="E3718" t="s">
        <v>10693</v>
      </c>
      <c r="F3718">
        <v>23.99</v>
      </c>
      <c r="G3718">
        <v>143.94</v>
      </c>
      <c r="H3718">
        <v>6</v>
      </c>
      <c r="I3718" t="s">
        <v>10682</v>
      </c>
      <c r="J3718">
        <v>0</v>
      </c>
      <c r="K3718">
        <v>0</v>
      </c>
      <c r="L3718" t="s">
        <v>10758</v>
      </c>
      <c r="N3718" t="s">
        <v>12167</v>
      </c>
      <c r="O3718" t="s">
        <v>10687</v>
      </c>
      <c r="Q3718" t="s">
        <v>10688</v>
      </c>
      <c r="S3718" t="s">
        <v>12168</v>
      </c>
      <c r="T3718">
        <v>43109.404224537</v>
      </c>
    </row>
    <row r="3719" spans="1:20" x14ac:dyDescent="0.25">
      <c r="A3719" t="s">
        <v>16701</v>
      </c>
      <c r="B3719" t="s">
        <v>16702</v>
      </c>
      <c r="C3719" t="s">
        <v>10691</v>
      </c>
      <c r="D3719" t="s">
        <v>16658</v>
      </c>
      <c r="E3719" t="s">
        <v>10693</v>
      </c>
      <c r="F3719">
        <v>24.99</v>
      </c>
      <c r="G3719">
        <v>299.88</v>
      </c>
      <c r="H3719">
        <v>12</v>
      </c>
      <c r="I3719" t="s">
        <v>10682</v>
      </c>
      <c r="J3719">
        <v>0</v>
      </c>
      <c r="K3719">
        <v>0</v>
      </c>
      <c r="L3719" t="s">
        <v>10758</v>
      </c>
      <c r="N3719" t="s">
        <v>10991</v>
      </c>
      <c r="O3719" t="s">
        <v>10992</v>
      </c>
      <c r="Q3719" t="s">
        <v>10993</v>
      </c>
      <c r="S3719" t="s">
        <v>10994</v>
      </c>
      <c r="T3719">
        <v>43109.404224537</v>
      </c>
    </row>
    <row r="3720" spans="1:20" x14ac:dyDescent="0.25">
      <c r="A3720" t="s">
        <v>5424</v>
      </c>
      <c r="B3720" t="s">
        <v>16703</v>
      </c>
      <c r="C3720" t="s">
        <v>10681</v>
      </c>
      <c r="D3720" t="s">
        <v>16658</v>
      </c>
      <c r="E3720" t="s">
        <v>10685</v>
      </c>
      <c r="F3720">
        <v>66.989999999999995</v>
      </c>
      <c r="G3720">
        <v>803.88</v>
      </c>
      <c r="H3720">
        <v>12</v>
      </c>
      <c r="I3720" t="s">
        <v>10682</v>
      </c>
      <c r="J3720">
        <v>0</v>
      </c>
      <c r="K3720">
        <v>0</v>
      </c>
      <c r="L3720" t="s">
        <v>10883</v>
      </c>
      <c r="M3720">
        <v>44631</v>
      </c>
      <c r="N3720" t="s">
        <v>10732</v>
      </c>
      <c r="O3720" t="s">
        <v>10687</v>
      </c>
      <c r="Q3720" t="s">
        <v>10688</v>
      </c>
      <c r="S3720" t="s">
        <v>10733</v>
      </c>
      <c r="T3720">
        <v>43102.456979166702</v>
      </c>
    </row>
    <row r="3721" spans="1:20" x14ac:dyDescent="0.25">
      <c r="A3721" t="s">
        <v>16704</v>
      </c>
      <c r="B3721" t="s">
        <v>16705</v>
      </c>
      <c r="C3721" t="s">
        <v>10691</v>
      </c>
      <c r="D3721" t="s">
        <v>16658</v>
      </c>
      <c r="E3721" t="s">
        <v>10693</v>
      </c>
      <c r="F3721">
        <v>33.99</v>
      </c>
      <c r="G3721">
        <v>407.88</v>
      </c>
      <c r="H3721">
        <v>12</v>
      </c>
      <c r="I3721" t="s">
        <v>10682</v>
      </c>
      <c r="J3721">
        <v>0</v>
      </c>
      <c r="K3721">
        <v>0</v>
      </c>
      <c r="L3721" t="s">
        <v>10731</v>
      </c>
      <c r="M3721">
        <v>44244</v>
      </c>
      <c r="N3721" t="s">
        <v>11378</v>
      </c>
      <c r="O3721" t="s">
        <v>10701</v>
      </c>
      <c r="Q3721" t="s">
        <v>10702</v>
      </c>
      <c r="S3721" t="s">
        <v>11379</v>
      </c>
      <c r="T3721">
        <v>43102.456875000003</v>
      </c>
    </row>
    <row r="3722" spans="1:20" x14ac:dyDescent="0.25">
      <c r="A3722" t="s">
        <v>5425</v>
      </c>
      <c r="B3722" t="s">
        <v>16706</v>
      </c>
      <c r="C3722" t="s">
        <v>10681</v>
      </c>
      <c r="D3722" t="s">
        <v>16658</v>
      </c>
      <c r="E3722" t="s">
        <v>10685</v>
      </c>
      <c r="F3722">
        <v>12.99</v>
      </c>
      <c r="G3722">
        <v>155.88</v>
      </c>
      <c r="H3722">
        <v>12</v>
      </c>
      <c r="I3722" t="s">
        <v>10682</v>
      </c>
      <c r="J3722">
        <v>0</v>
      </c>
      <c r="K3722">
        <v>0</v>
      </c>
      <c r="L3722" t="s">
        <v>10944</v>
      </c>
      <c r="N3722" t="s">
        <v>10700</v>
      </c>
      <c r="O3722" t="s">
        <v>10701</v>
      </c>
      <c r="Q3722" t="s">
        <v>10702</v>
      </c>
      <c r="S3722" t="s">
        <v>10703</v>
      </c>
      <c r="T3722">
        <v>43102.456921296303</v>
      </c>
    </row>
    <row r="3723" spans="1:20" x14ac:dyDescent="0.25">
      <c r="A3723" t="s">
        <v>5426</v>
      </c>
      <c r="B3723" t="s">
        <v>16707</v>
      </c>
      <c r="C3723" t="s">
        <v>10751</v>
      </c>
      <c r="D3723" t="s">
        <v>16658</v>
      </c>
      <c r="E3723" t="s">
        <v>10836</v>
      </c>
      <c r="F3723">
        <v>17.989999999999998</v>
      </c>
      <c r="G3723">
        <v>215.88</v>
      </c>
      <c r="H3723">
        <v>12</v>
      </c>
      <c r="I3723" t="s">
        <v>10682</v>
      </c>
      <c r="J3723">
        <v>0</v>
      </c>
      <c r="K3723">
        <v>0</v>
      </c>
      <c r="L3723" t="s">
        <v>11982</v>
      </c>
      <c r="N3723" t="s">
        <v>16708</v>
      </c>
      <c r="O3723" t="s">
        <v>10762</v>
      </c>
      <c r="Q3723" t="s">
        <v>10763</v>
      </c>
      <c r="S3723" t="s">
        <v>16709</v>
      </c>
      <c r="T3723">
        <v>43102.456956018497</v>
      </c>
    </row>
    <row r="3724" spans="1:20" x14ac:dyDescent="0.25">
      <c r="A3724" t="s">
        <v>5427</v>
      </c>
      <c r="B3724" t="s">
        <v>16710</v>
      </c>
      <c r="C3724" t="s">
        <v>10751</v>
      </c>
      <c r="D3724" t="s">
        <v>16658</v>
      </c>
      <c r="E3724" t="s">
        <v>10836</v>
      </c>
      <c r="F3724">
        <v>22.19</v>
      </c>
      <c r="G3724">
        <v>266.27999999999997</v>
      </c>
      <c r="H3724">
        <v>12</v>
      </c>
      <c r="I3724" t="s">
        <v>10682</v>
      </c>
      <c r="J3724">
        <v>0</v>
      </c>
      <c r="K3724">
        <v>0</v>
      </c>
      <c r="L3724" t="s">
        <v>11982</v>
      </c>
      <c r="N3724" t="s">
        <v>16708</v>
      </c>
      <c r="O3724" t="s">
        <v>10762</v>
      </c>
      <c r="Q3724" t="s">
        <v>10763</v>
      </c>
      <c r="S3724" t="s">
        <v>16709</v>
      </c>
      <c r="T3724">
        <v>43102.456956018497</v>
      </c>
    </row>
    <row r="3725" spans="1:20" x14ac:dyDescent="0.25">
      <c r="A3725" t="s">
        <v>5428</v>
      </c>
      <c r="B3725" t="s">
        <v>16711</v>
      </c>
      <c r="C3725" t="s">
        <v>10751</v>
      </c>
      <c r="D3725" t="s">
        <v>16658</v>
      </c>
      <c r="E3725" t="s">
        <v>10836</v>
      </c>
      <c r="F3725">
        <v>10.19</v>
      </c>
      <c r="G3725">
        <v>122.28</v>
      </c>
      <c r="H3725">
        <v>12</v>
      </c>
      <c r="I3725" t="s">
        <v>10682</v>
      </c>
      <c r="J3725">
        <v>0</v>
      </c>
      <c r="K3725">
        <v>0</v>
      </c>
      <c r="L3725" t="s">
        <v>10788</v>
      </c>
      <c r="N3725" t="s">
        <v>16068</v>
      </c>
      <c r="O3725" t="s">
        <v>10708</v>
      </c>
      <c r="Q3725" t="s">
        <v>10709</v>
      </c>
      <c r="S3725" t="s">
        <v>16069</v>
      </c>
      <c r="T3725">
        <v>43102.456921296303</v>
      </c>
    </row>
    <row r="3726" spans="1:20" x14ac:dyDescent="0.25">
      <c r="A3726" t="s">
        <v>5429</v>
      </c>
      <c r="B3726" t="s">
        <v>16712</v>
      </c>
      <c r="C3726" t="s">
        <v>10751</v>
      </c>
      <c r="D3726" t="s">
        <v>16658</v>
      </c>
      <c r="E3726" t="s">
        <v>10836</v>
      </c>
      <c r="F3726">
        <v>10.19</v>
      </c>
      <c r="G3726">
        <v>122.28</v>
      </c>
      <c r="H3726">
        <v>12</v>
      </c>
      <c r="I3726" t="s">
        <v>10682</v>
      </c>
      <c r="J3726">
        <v>0</v>
      </c>
      <c r="K3726">
        <v>0</v>
      </c>
      <c r="L3726" t="s">
        <v>10788</v>
      </c>
      <c r="N3726" t="s">
        <v>16068</v>
      </c>
      <c r="O3726" t="s">
        <v>10708</v>
      </c>
      <c r="Q3726" t="s">
        <v>10709</v>
      </c>
      <c r="S3726" t="s">
        <v>16069</v>
      </c>
      <c r="T3726">
        <v>43102.456921296303</v>
      </c>
    </row>
    <row r="3727" spans="1:20" x14ac:dyDescent="0.25">
      <c r="A3727" t="s">
        <v>8974</v>
      </c>
      <c r="B3727" t="s">
        <v>16713</v>
      </c>
      <c r="C3727" t="s">
        <v>10751</v>
      </c>
      <c r="D3727" t="s">
        <v>16658</v>
      </c>
      <c r="E3727" t="s">
        <v>10693</v>
      </c>
      <c r="F3727">
        <v>10.19</v>
      </c>
      <c r="G3727">
        <v>122.28</v>
      </c>
      <c r="H3727">
        <v>12</v>
      </c>
      <c r="I3727" t="s">
        <v>10682</v>
      </c>
      <c r="J3727">
        <v>0</v>
      </c>
      <c r="K3727">
        <v>0</v>
      </c>
      <c r="L3727" t="s">
        <v>10788</v>
      </c>
      <c r="N3727" t="s">
        <v>16068</v>
      </c>
      <c r="O3727" t="s">
        <v>10708</v>
      </c>
      <c r="Q3727" t="s">
        <v>10709</v>
      </c>
      <c r="S3727" t="s">
        <v>16069</v>
      </c>
      <c r="T3727">
        <v>43102.456921296303</v>
      </c>
    </row>
    <row r="3728" spans="1:20" x14ac:dyDescent="0.25">
      <c r="A3728" t="s">
        <v>8975</v>
      </c>
      <c r="B3728" t="s">
        <v>16714</v>
      </c>
      <c r="C3728" t="s">
        <v>10751</v>
      </c>
      <c r="D3728" t="s">
        <v>16658</v>
      </c>
      <c r="E3728" t="s">
        <v>10836</v>
      </c>
      <c r="F3728">
        <v>10.19</v>
      </c>
      <c r="G3728">
        <v>122.28</v>
      </c>
      <c r="H3728">
        <v>12</v>
      </c>
      <c r="I3728" t="s">
        <v>10682</v>
      </c>
      <c r="J3728">
        <v>0</v>
      </c>
      <c r="K3728">
        <v>0</v>
      </c>
      <c r="L3728" t="s">
        <v>10831</v>
      </c>
      <c r="N3728" t="s">
        <v>16068</v>
      </c>
      <c r="O3728" t="s">
        <v>10708</v>
      </c>
      <c r="Q3728" t="s">
        <v>10709</v>
      </c>
      <c r="S3728" t="s">
        <v>16069</v>
      </c>
      <c r="T3728">
        <v>43102.456956018497</v>
      </c>
    </row>
    <row r="3729" spans="1:20" x14ac:dyDescent="0.25">
      <c r="A3729" t="s">
        <v>8976</v>
      </c>
      <c r="B3729" t="s">
        <v>16715</v>
      </c>
      <c r="C3729" t="s">
        <v>10691</v>
      </c>
      <c r="D3729" t="s">
        <v>16658</v>
      </c>
      <c r="E3729" t="s">
        <v>10693</v>
      </c>
      <c r="F3729">
        <v>9.59</v>
      </c>
      <c r="G3729">
        <v>115.08</v>
      </c>
      <c r="H3729">
        <v>12</v>
      </c>
      <c r="I3729" t="s">
        <v>10682</v>
      </c>
      <c r="J3729">
        <v>0</v>
      </c>
      <c r="K3729">
        <v>0</v>
      </c>
      <c r="L3729" t="s">
        <v>10788</v>
      </c>
      <c r="N3729" t="s">
        <v>10781</v>
      </c>
      <c r="O3729" t="s">
        <v>10782</v>
      </c>
      <c r="Q3729" t="s">
        <v>10783</v>
      </c>
      <c r="S3729" t="s">
        <v>10784</v>
      </c>
      <c r="T3729">
        <v>43102.456921296303</v>
      </c>
    </row>
    <row r="3730" spans="1:20" x14ac:dyDescent="0.25">
      <c r="A3730" t="s">
        <v>16716</v>
      </c>
      <c r="B3730" t="s">
        <v>16717</v>
      </c>
      <c r="C3730" t="s">
        <v>13217</v>
      </c>
      <c r="D3730" t="s">
        <v>16658</v>
      </c>
      <c r="E3730" t="s">
        <v>10685</v>
      </c>
      <c r="F3730">
        <v>224.99</v>
      </c>
      <c r="G3730">
        <v>1349.94</v>
      </c>
      <c r="H3730">
        <v>6</v>
      </c>
      <c r="I3730" t="s">
        <v>10682</v>
      </c>
      <c r="J3730">
        <v>17</v>
      </c>
      <c r="K3730">
        <v>0</v>
      </c>
      <c r="L3730" t="s">
        <v>10731</v>
      </c>
      <c r="N3730" t="s">
        <v>10781</v>
      </c>
      <c r="O3730" t="s">
        <v>10782</v>
      </c>
      <c r="Q3730" t="s">
        <v>10783</v>
      </c>
      <c r="S3730" t="s">
        <v>10784</v>
      </c>
      <c r="T3730">
        <v>43102.456875000003</v>
      </c>
    </row>
    <row r="3731" spans="1:20" x14ac:dyDescent="0.25">
      <c r="A3731" t="s">
        <v>16718</v>
      </c>
      <c r="B3731" t="s">
        <v>16719</v>
      </c>
      <c r="C3731" t="s">
        <v>10691</v>
      </c>
      <c r="D3731" t="s">
        <v>16658</v>
      </c>
      <c r="E3731" t="s">
        <v>10693</v>
      </c>
      <c r="F3731">
        <v>129.99</v>
      </c>
      <c r="G3731">
        <v>779.94</v>
      </c>
      <c r="H3731">
        <v>6</v>
      </c>
      <c r="I3731" t="s">
        <v>10682</v>
      </c>
      <c r="J3731">
        <v>0</v>
      </c>
      <c r="K3731">
        <v>0</v>
      </c>
      <c r="L3731" t="s">
        <v>10731</v>
      </c>
      <c r="N3731" t="s">
        <v>10700</v>
      </c>
      <c r="O3731" t="s">
        <v>10701</v>
      </c>
      <c r="Q3731" t="s">
        <v>10702</v>
      </c>
      <c r="S3731" t="s">
        <v>10703</v>
      </c>
      <c r="T3731">
        <v>43102.456875000003</v>
      </c>
    </row>
    <row r="3732" spans="1:20" x14ac:dyDescent="0.25">
      <c r="A3732" t="s">
        <v>16720</v>
      </c>
      <c r="B3732" t="s">
        <v>16721</v>
      </c>
      <c r="C3732" t="s">
        <v>10691</v>
      </c>
      <c r="D3732" t="s">
        <v>16658</v>
      </c>
      <c r="E3732" t="s">
        <v>10693</v>
      </c>
      <c r="F3732">
        <v>144.99</v>
      </c>
      <c r="G3732">
        <v>869.94</v>
      </c>
      <c r="H3732">
        <v>6</v>
      </c>
      <c r="I3732" t="s">
        <v>10682</v>
      </c>
      <c r="J3732">
        <v>0</v>
      </c>
      <c r="K3732">
        <v>0</v>
      </c>
      <c r="L3732" t="s">
        <v>10731</v>
      </c>
      <c r="N3732" t="s">
        <v>11247</v>
      </c>
      <c r="O3732" t="s">
        <v>10708</v>
      </c>
      <c r="Q3732" t="s">
        <v>10709</v>
      </c>
      <c r="S3732" t="s">
        <v>11248</v>
      </c>
      <c r="T3732">
        <v>43102.456875000003</v>
      </c>
    </row>
    <row r="3733" spans="1:20" x14ac:dyDescent="0.25">
      <c r="A3733" t="s">
        <v>5430</v>
      </c>
      <c r="B3733" t="s">
        <v>16722</v>
      </c>
      <c r="C3733" t="s">
        <v>10681</v>
      </c>
      <c r="D3733" t="s">
        <v>13204</v>
      </c>
      <c r="E3733" t="s">
        <v>10685</v>
      </c>
      <c r="F3733">
        <v>49.99</v>
      </c>
      <c r="G3733">
        <v>299.94</v>
      </c>
      <c r="H3733">
        <v>6</v>
      </c>
      <c r="I3733" t="s">
        <v>10682</v>
      </c>
      <c r="J3733">
        <v>0</v>
      </c>
      <c r="K3733">
        <v>0</v>
      </c>
      <c r="L3733" t="s">
        <v>10731</v>
      </c>
      <c r="N3733" t="s">
        <v>10694</v>
      </c>
      <c r="O3733" t="s">
        <v>10695</v>
      </c>
      <c r="Q3733" t="s">
        <v>10696</v>
      </c>
      <c r="S3733" t="s">
        <v>10697</v>
      </c>
      <c r="T3733">
        <v>43102.456875000003</v>
      </c>
    </row>
    <row r="3734" spans="1:20" x14ac:dyDescent="0.25">
      <c r="A3734" t="s">
        <v>5431</v>
      </c>
      <c r="B3734" t="s">
        <v>16723</v>
      </c>
      <c r="C3734" t="s">
        <v>12445</v>
      </c>
      <c r="D3734" t="s">
        <v>10683</v>
      </c>
      <c r="E3734" t="s">
        <v>10685</v>
      </c>
      <c r="F3734">
        <v>64.989999999999995</v>
      </c>
      <c r="G3734">
        <v>389.94</v>
      </c>
      <c r="H3734">
        <v>6</v>
      </c>
      <c r="I3734" t="s">
        <v>10682</v>
      </c>
      <c r="J3734">
        <v>0</v>
      </c>
      <c r="K3734">
        <v>0</v>
      </c>
      <c r="L3734" t="s">
        <v>10731</v>
      </c>
      <c r="M3734">
        <v>43192</v>
      </c>
      <c r="N3734" t="s">
        <v>10700</v>
      </c>
      <c r="O3734" t="s">
        <v>10701</v>
      </c>
      <c r="Q3734" t="s">
        <v>10702</v>
      </c>
      <c r="S3734" t="s">
        <v>10703</v>
      </c>
      <c r="T3734">
        <v>43102.456875000003</v>
      </c>
    </row>
    <row r="3735" spans="1:20" x14ac:dyDescent="0.25">
      <c r="A3735" t="s">
        <v>16724</v>
      </c>
      <c r="B3735" t="s">
        <v>16725</v>
      </c>
      <c r="C3735" t="s">
        <v>10691</v>
      </c>
      <c r="D3735" t="s">
        <v>16658</v>
      </c>
      <c r="E3735" t="s">
        <v>10693</v>
      </c>
      <c r="F3735">
        <v>29.99</v>
      </c>
      <c r="G3735">
        <v>179.94</v>
      </c>
      <c r="H3735">
        <v>6</v>
      </c>
      <c r="I3735" t="s">
        <v>10682</v>
      </c>
      <c r="J3735">
        <v>0</v>
      </c>
      <c r="K3735">
        <v>0</v>
      </c>
      <c r="L3735" t="s">
        <v>11982</v>
      </c>
      <c r="N3735" t="s">
        <v>10965</v>
      </c>
      <c r="O3735" t="s">
        <v>10701</v>
      </c>
      <c r="Q3735" t="s">
        <v>10702</v>
      </c>
      <c r="S3735" t="s">
        <v>10966</v>
      </c>
      <c r="T3735">
        <v>43102.456956018497</v>
      </c>
    </row>
    <row r="3736" spans="1:20" x14ac:dyDescent="0.25">
      <c r="A3736" t="s">
        <v>16726</v>
      </c>
      <c r="B3736" t="s">
        <v>16727</v>
      </c>
      <c r="C3736" t="s">
        <v>10691</v>
      </c>
      <c r="D3736" t="s">
        <v>16658</v>
      </c>
      <c r="E3736" t="s">
        <v>10693</v>
      </c>
      <c r="F3736">
        <v>139.79</v>
      </c>
      <c r="G3736">
        <v>838.74</v>
      </c>
      <c r="H3736">
        <v>6</v>
      </c>
      <c r="I3736" t="s">
        <v>10682</v>
      </c>
      <c r="J3736">
        <v>0</v>
      </c>
      <c r="K3736">
        <v>0</v>
      </c>
      <c r="L3736" t="s">
        <v>10731</v>
      </c>
      <c r="M3736">
        <v>43192</v>
      </c>
      <c r="N3736" t="s">
        <v>11317</v>
      </c>
      <c r="O3736" t="s">
        <v>10708</v>
      </c>
      <c r="Q3736" t="s">
        <v>10709</v>
      </c>
      <c r="S3736" t="s">
        <v>11318</v>
      </c>
      <c r="T3736">
        <v>43102.456875000003</v>
      </c>
    </row>
    <row r="3737" spans="1:20" x14ac:dyDescent="0.25">
      <c r="A3737" t="s">
        <v>5432</v>
      </c>
      <c r="B3737" t="s">
        <v>16728</v>
      </c>
      <c r="C3737" t="s">
        <v>10751</v>
      </c>
      <c r="D3737" t="s">
        <v>16658</v>
      </c>
      <c r="E3737" t="s">
        <v>10836</v>
      </c>
      <c r="F3737">
        <v>7.79</v>
      </c>
      <c r="G3737">
        <v>93.48</v>
      </c>
      <c r="H3737">
        <v>12</v>
      </c>
      <c r="I3737" t="s">
        <v>10682</v>
      </c>
      <c r="J3737">
        <v>0</v>
      </c>
      <c r="K3737">
        <v>0</v>
      </c>
      <c r="L3737" t="s">
        <v>10944</v>
      </c>
      <c r="N3737" t="s">
        <v>10700</v>
      </c>
      <c r="O3737" t="s">
        <v>10701</v>
      </c>
      <c r="Q3737" t="s">
        <v>10702</v>
      </c>
      <c r="S3737" t="s">
        <v>10703</v>
      </c>
      <c r="T3737">
        <v>43102.456921296303</v>
      </c>
    </row>
    <row r="3738" spans="1:20" x14ac:dyDescent="0.25">
      <c r="A3738" t="s">
        <v>16729</v>
      </c>
      <c r="B3738" t="s">
        <v>16730</v>
      </c>
      <c r="C3738" t="s">
        <v>10691</v>
      </c>
      <c r="D3738" t="s">
        <v>16658</v>
      </c>
      <c r="E3738" t="s">
        <v>10693</v>
      </c>
      <c r="F3738">
        <v>144.99</v>
      </c>
      <c r="G3738">
        <v>869.94</v>
      </c>
      <c r="H3738">
        <v>6</v>
      </c>
      <c r="I3738" t="s">
        <v>10682</v>
      </c>
      <c r="J3738">
        <v>0</v>
      </c>
      <c r="K3738">
        <v>0</v>
      </c>
      <c r="L3738" t="s">
        <v>10731</v>
      </c>
      <c r="N3738" t="s">
        <v>11247</v>
      </c>
      <c r="O3738" t="s">
        <v>10708</v>
      </c>
      <c r="Q3738" t="s">
        <v>10709</v>
      </c>
      <c r="S3738" t="s">
        <v>11248</v>
      </c>
      <c r="T3738">
        <v>43102.456875000003</v>
      </c>
    </row>
    <row r="3739" spans="1:20" x14ac:dyDescent="0.25">
      <c r="A3739" t="s">
        <v>8977</v>
      </c>
      <c r="B3739" t="s">
        <v>16731</v>
      </c>
      <c r="C3739" t="s">
        <v>10691</v>
      </c>
      <c r="D3739" t="s">
        <v>16658</v>
      </c>
      <c r="E3739" t="s">
        <v>10693</v>
      </c>
      <c r="F3739">
        <v>17.989999999999998</v>
      </c>
      <c r="G3739">
        <v>107.94</v>
      </c>
      <c r="H3739">
        <v>6</v>
      </c>
      <c r="I3739" t="s">
        <v>10682</v>
      </c>
      <c r="J3739">
        <v>0</v>
      </c>
      <c r="K3739">
        <v>0</v>
      </c>
      <c r="L3739" t="s">
        <v>13048</v>
      </c>
      <c r="N3739" t="s">
        <v>10761</v>
      </c>
      <c r="O3739" t="s">
        <v>10762</v>
      </c>
      <c r="P3739" t="s">
        <v>10708</v>
      </c>
      <c r="Q3739" t="s">
        <v>10763</v>
      </c>
      <c r="R3739" t="s">
        <v>10709</v>
      </c>
      <c r="S3739" t="s">
        <v>10764</v>
      </c>
      <c r="T3739">
        <v>43102.456875000003</v>
      </c>
    </row>
    <row r="3740" spans="1:20" x14ac:dyDescent="0.25">
      <c r="A3740" t="s">
        <v>16732</v>
      </c>
      <c r="B3740" t="s">
        <v>16733</v>
      </c>
      <c r="C3740" t="s">
        <v>10691</v>
      </c>
      <c r="D3740" t="s">
        <v>16658</v>
      </c>
      <c r="E3740" t="s">
        <v>10693</v>
      </c>
      <c r="F3740">
        <v>29.99</v>
      </c>
      <c r="G3740">
        <v>179.94</v>
      </c>
      <c r="H3740">
        <v>6</v>
      </c>
      <c r="I3740" t="s">
        <v>10682</v>
      </c>
      <c r="J3740">
        <v>0</v>
      </c>
      <c r="K3740">
        <v>0</v>
      </c>
      <c r="L3740" t="s">
        <v>10758</v>
      </c>
      <c r="N3740" t="s">
        <v>12914</v>
      </c>
      <c r="O3740" t="s">
        <v>10687</v>
      </c>
      <c r="Q3740" t="s">
        <v>10688</v>
      </c>
      <c r="S3740" t="s">
        <v>12915</v>
      </c>
      <c r="T3740">
        <v>43109.404224537</v>
      </c>
    </row>
    <row r="3741" spans="1:20" x14ac:dyDescent="0.25">
      <c r="A3741" t="s">
        <v>5433</v>
      </c>
      <c r="B3741" t="s">
        <v>16734</v>
      </c>
      <c r="C3741" t="s">
        <v>10751</v>
      </c>
      <c r="D3741" t="s">
        <v>16658</v>
      </c>
      <c r="E3741" t="s">
        <v>10836</v>
      </c>
      <c r="F3741">
        <v>23.39</v>
      </c>
      <c r="G3741">
        <v>140.34</v>
      </c>
      <c r="H3741">
        <v>6</v>
      </c>
      <c r="I3741" t="s">
        <v>10682</v>
      </c>
      <c r="J3741">
        <v>0</v>
      </c>
      <c r="K3741">
        <v>0</v>
      </c>
      <c r="L3741" t="s">
        <v>11301</v>
      </c>
      <c r="N3741" t="s">
        <v>10761</v>
      </c>
      <c r="O3741" t="s">
        <v>10762</v>
      </c>
      <c r="P3741" t="s">
        <v>10708</v>
      </c>
      <c r="Q3741" t="s">
        <v>10763</v>
      </c>
      <c r="R3741" t="s">
        <v>10709</v>
      </c>
      <c r="S3741" t="s">
        <v>10764</v>
      </c>
      <c r="T3741">
        <v>43102.456875000003</v>
      </c>
    </row>
    <row r="3742" spans="1:20" x14ac:dyDescent="0.25">
      <c r="A3742" t="s">
        <v>5434</v>
      </c>
      <c r="B3742" t="s">
        <v>16735</v>
      </c>
      <c r="C3742" t="s">
        <v>10681</v>
      </c>
      <c r="D3742" t="s">
        <v>16658</v>
      </c>
      <c r="E3742" t="s">
        <v>10685</v>
      </c>
      <c r="F3742">
        <v>44.99</v>
      </c>
      <c r="G3742">
        <v>269.94</v>
      </c>
      <c r="H3742">
        <v>6</v>
      </c>
      <c r="I3742" t="s">
        <v>10682</v>
      </c>
      <c r="J3742">
        <v>0</v>
      </c>
      <c r="K3742">
        <v>0</v>
      </c>
      <c r="L3742" t="s">
        <v>10722</v>
      </c>
      <c r="N3742" t="s">
        <v>10826</v>
      </c>
      <c r="O3742" t="s">
        <v>10708</v>
      </c>
      <c r="Q3742" t="s">
        <v>10709</v>
      </c>
      <c r="S3742" t="s">
        <v>10827</v>
      </c>
      <c r="T3742">
        <v>43102.456956018497</v>
      </c>
    </row>
    <row r="3743" spans="1:20" x14ac:dyDescent="0.25">
      <c r="A3743" t="s">
        <v>5435</v>
      </c>
      <c r="B3743" t="s">
        <v>16736</v>
      </c>
      <c r="C3743" t="s">
        <v>10751</v>
      </c>
      <c r="D3743" t="s">
        <v>16658</v>
      </c>
      <c r="E3743" t="s">
        <v>10693</v>
      </c>
      <c r="F3743">
        <v>28.79</v>
      </c>
      <c r="G3743">
        <v>172.74</v>
      </c>
      <c r="H3743">
        <v>6</v>
      </c>
      <c r="I3743" t="s">
        <v>10682</v>
      </c>
      <c r="J3743">
        <v>0</v>
      </c>
      <c r="K3743">
        <v>0</v>
      </c>
      <c r="L3743" t="s">
        <v>10883</v>
      </c>
      <c r="N3743" t="s">
        <v>11359</v>
      </c>
      <c r="O3743" t="s">
        <v>10762</v>
      </c>
      <c r="P3743" t="s">
        <v>10701</v>
      </c>
      <c r="Q3743" t="s">
        <v>10763</v>
      </c>
      <c r="R3743" t="s">
        <v>10702</v>
      </c>
      <c r="S3743" t="s">
        <v>11360</v>
      </c>
      <c r="T3743">
        <v>43102.456979166702</v>
      </c>
    </row>
    <row r="3744" spans="1:20" x14ac:dyDescent="0.25">
      <c r="A3744" t="s">
        <v>16737</v>
      </c>
      <c r="B3744" t="s">
        <v>16738</v>
      </c>
      <c r="C3744" t="s">
        <v>10751</v>
      </c>
      <c r="D3744" t="s">
        <v>16658</v>
      </c>
      <c r="E3744" t="s">
        <v>10753</v>
      </c>
      <c r="F3744">
        <v>22.99</v>
      </c>
      <c r="G3744">
        <v>275.88</v>
      </c>
      <c r="H3744">
        <v>12</v>
      </c>
      <c r="I3744" t="s">
        <v>10682</v>
      </c>
      <c r="J3744">
        <v>0</v>
      </c>
      <c r="K3744">
        <v>0</v>
      </c>
      <c r="L3744" t="s">
        <v>10791</v>
      </c>
      <c r="N3744" t="s">
        <v>10700</v>
      </c>
      <c r="O3744" t="s">
        <v>10701</v>
      </c>
      <c r="Q3744" t="s">
        <v>10702</v>
      </c>
      <c r="S3744" t="s">
        <v>10703</v>
      </c>
      <c r="T3744">
        <v>43102.456967592603</v>
      </c>
    </row>
    <row r="3745" spans="1:20" x14ac:dyDescent="0.25">
      <c r="A3745" t="s">
        <v>5436</v>
      </c>
      <c r="B3745" t="s">
        <v>16739</v>
      </c>
      <c r="C3745" t="s">
        <v>10681</v>
      </c>
      <c r="D3745" t="s">
        <v>16658</v>
      </c>
      <c r="E3745" t="s">
        <v>10685</v>
      </c>
      <c r="F3745">
        <v>48.99</v>
      </c>
      <c r="G3745">
        <v>293.94</v>
      </c>
      <c r="H3745">
        <v>6</v>
      </c>
      <c r="I3745" t="s">
        <v>10682</v>
      </c>
      <c r="J3745">
        <v>0</v>
      </c>
      <c r="K3745">
        <v>0</v>
      </c>
      <c r="L3745" t="s">
        <v>10916</v>
      </c>
      <c r="N3745" t="s">
        <v>13477</v>
      </c>
      <c r="S3745" t="s">
        <v>13478</v>
      </c>
      <c r="T3745">
        <v>43102.456909722197</v>
      </c>
    </row>
    <row r="3746" spans="1:20" x14ac:dyDescent="0.25">
      <c r="A3746" t="s">
        <v>16740</v>
      </c>
      <c r="B3746" t="s">
        <v>16741</v>
      </c>
      <c r="C3746" t="s">
        <v>10751</v>
      </c>
      <c r="D3746" t="s">
        <v>16658</v>
      </c>
      <c r="E3746" t="s">
        <v>10753</v>
      </c>
      <c r="F3746">
        <v>39.99</v>
      </c>
      <c r="G3746">
        <v>239.94</v>
      </c>
      <c r="H3746">
        <v>6</v>
      </c>
      <c r="I3746" t="s">
        <v>10682</v>
      </c>
      <c r="J3746">
        <v>0</v>
      </c>
      <c r="K3746">
        <v>0</v>
      </c>
      <c r="L3746" t="s">
        <v>11101</v>
      </c>
      <c r="N3746" t="s">
        <v>10803</v>
      </c>
      <c r="O3746" t="s">
        <v>10782</v>
      </c>
      <c r="Q3746" t="s">
        <v>10783</v>
      </c>
      <c r="S3746" t="s">
        <v>10804</v>
      </c>
      <c r="T3746">
        <v>43102.456944444399</v>
      </c>
    </row>
    <row r="3747" spans="1:20" x14ac:dyDescent="0.25">
      <c r="A3747" t="s">
        <v>16742</v>
      </c>
      <c r="B3747" t="s">
        <v>16743</v>
      </c>
      <c r="C3747" t="s">
        <v>10751</v>
      </c>
      <c r="D3747" t="s">
        <v>16658</v>
      </c>
      <c r="E3747" t="s">
        <v>10753</v>
      </c>
      <c r="F3747">
        <v>6.99</v>
      </c>
      <c r="G3747">
        <v>83.88</v>
      </c>
      <c r="H3747">
        <v>12</v>
      </c>
      <c r="I3747" t="s">
        <v>10682</v>
      </c>
      <c r="J3747">
        <v>0</v>
      </c>
      <c r="K3747">
        <v>0</v>
      </c>
      <c r="L3747" t="s">
        <v>10840</v>
      </c>
      <c r="N3747" t="s">
        <v>10700</v>
      </c>
      <c r="O3747" t="s">
        <v>10701</v>
      </c>
      <c r="Q3747" t="s">
        <v>10702</v>
      </c>
      <c r="S3747" t="s">
        <v>10703</v>
      </c>
      <c r="T3747">
        <v>43102.456863425898</v>
      </c>
    </row>
    <row r="3748" spans="1:20" x14ac:dyDescent="0.25">
      <c r="A3748" t="s">
        <v>16744</v>
      </c>
      <c r="B3748" t="s">
        <v>16745</v>
      </c>
      <c r="C3748" t="s">
        <v>10691</v>
      </c>
      <c r="D3748" t="s">
        <v>16658</v>
      </c>
      <c r="E3748" t="s">
        <v>10693</v>
      </c>
      <c r="F3748">
        <v>47.99</v>
      </c>
      <c r="G3748">
        <v>287.94</v>
      </c>
      <c r="H3748">
        <v>6</v>
      </c>
      <c r="I3748" t="s">
        <v>10682</v>
      </c>
      <c r="J3748">
        <v>0</v>
      </c>
      <c r="K3748">
        <v>0</v>
      </c>
      <c r="L3748" t="s">
        <v>11101</v>
      </c>
      <c r="N3748" t="s">
        <v>13477</v>
      </c>
      <c r="S3748" t="s">
        <v>13478</v>
      </c>
      <c r="T3748">
        <v>43102.456944444399</v>
      </c>
    </row>
    <row r="3749" spans="1:20" x14ac:dyDescent="0.25">
      <c r="A3749" t="s">
        <v>8978</v>
      </c>
      <c r="B3749" t="s">
        <v>16746</v>
      </c>
      <c r="C3749" t="s">
        <v>10691</v>
      </c>
      <c r="D3749" t="s">
        <v>16658</v>
      </c>
      <c r="E3749" t="s">
        <v>10693</v>
      </c>
      <c r="F3749">
        <v>29.99</v>
      </c>
      <c r="G3749">
        <v>179.94</v>
      </c>
      <c r="H3749">
        <v>6</v>
      </c>
      <c r="I3749" t="s">
        <v>10682</v>
      </c>
      <c r="J3749">
        <v>5</v>
      </c>
      <c r="K3749">
        <v>0</v>
      </c>
      <c r="L3749" t="s">
        <v>10916</v>
      </c>
      <c r="N3749" t="s">
        <v>10774</v>
      </c>
      <c r="O3749" t="s">
        <v>10775</v>
      </c>
      <c r="Q3749" t="s">
        <v>10776</v>
      </c>
      <c r="S3749" t="s">
        <v>10777</v>
      </c>
      <c r="T3749">
        <v>43102.456909722197</v>
      </c>
    </row>
    <row r="3750" spans="1:20" x14ac:dyDescent="0.25">
      <c r="A3750" t="s">
        <v>16747</v>
      </c>
      <c r="B3750" t="s">
        <v>16748</v>
      </c>
      <c r="C3750" t="s">
        <v>10691</v>
      </c>
      <c r="D3750" t="s">
        <v>16658</v>
      </c>
      <c r="E3750" t="s">
        <v>10693</v>
      </c>
      <c r="F3750">
        <v>34.99</v>
      </c>
      <c r="G3750">
        <v>209.94</v>
      </c>
      <c r="H3750">
        <v>6</v>
      </c>
      <c r="I3750" t="s">
        <v>10682</v>
      </c>
      <c r="J3750">
        <v>0</v>
      </c>
      <c r="K3750">
        <v>0</v>
      </c>
      <c r="L3750" t="s">
        <v>10722</v>
      </c>
      <c r="N3750" t="s">
        <v>10774</v>
      </c>
      <c r="O3750" t="s">
        <v>10775</v>
      </c>
      <c r="Q3750" t="s">
        <v>10776</v>
      </c>
      <c r="S3750" t="s">
        <v>10777</v>
      </c>
      <c r="T3750">
        <v>43102.456956018497</v>
      </c>
    </row>
    <row r="3751" spans="1:20" x14ac:dyDescent="0.25">
      <c r="A3751" t="s">
        <v>8979</v>
      </c>
      <c r="B3751" t="s">
        <v>16749</v>
      </c>
      <c r="C3751" t="s">
        <v>10751</v>
      </c>
      <c r="D3751" t="s">
        <v>16658</v>
      </c>
      <c r="E3751" t="s">
        <v>10753</v>
      </c>
      <c r="F3751">
        <v>76.8</v>
      </c>
      <c r="G3751">
        <v>230.4</v>
      </c>
      <c r="H3751">
        <v>3</v>
      </c>
      <c r="I3751" t="s">
        <v>10682</v>
      </c>
      <c r="J3751">
        <v>0</v>
      </c>
      <c r="K3751">
        <v>0</v>
      </c>
      <c r="L3751" t="s">
        <v>11081</v>
      </c>
      <c r="N3751" t="s">
        <v>16750</v>
      </c>
      <c r="S3751" t="s">
        <v>16751</v>
      </c>
      <c r="T3751">
        <v>43102.456863425898</v>
      </c>
    </row>
    <row r="3752" spans="1:20" x14ac:dyDescent="0.25">
      <c r="A3752" t="s">
        <v>8980</v>
      </c>
      <c r="B3752" t="s">
        <v>16752</v>
      </c>
      <c r="C3752" t="s">
        <v>10751</v>
      </c>
      <c r="D3752" t="s">
        <v>16658</v>
      </c>
      <c r="E3752" t="s">
        <v>10836</v>
      </c>
      <c r="F3752">
        <v>47.99</v>
      </c>
      <c r="G3752">
        <v>143.97</v>
      </c>
      <c r="H3752">
        <v>3</v>
      </c>
      <c r="I3752" t="s">
        <v>10682</v>
      </c>
      <c r="J3752">
        <v>0</v>
      </c>
      <c r="K3752">
        <v>0</v>
      </c>
      <c r="L3752" t="s">
        <v>11168</v>
      </c>
      <c r="N3752" t="s">
        <v>16750</v>
      </c>
      <c r="S3752" t="s">
        <v>16751</v>
      </c>
      <c r="T3752">
        <v>43102.456875000003</v>
      </c>
    </row>
    <row r="3753" spans="1:20" x14ac:dyDescent="0.25">
      <c r="A3753" t="s">
        <v>16753</v>
      </c>
      <c r="B3753" t="s">
        <v>16754</v>
      </c>
      <c r="C3753" t="s">
        <v>10691</v>
      </c>
      <c r="D3753" t="s">
        <v>16658</v>
      </c>
      <c r="E3753" t="s">
        <v>10693</v>
      </c>
      <c r="F3753">
        <v>48.4</v>
      </c>
      <c r="G3753">
        <v>290.39999999999998</v>
      </c>
      <c r="H3753">
        <v>6</v>
      </c>
      <c r="I3753" t="s">
        <v>10682</v>
      </c>
      <c r="J3753">
        <v>0</v>
      </c>
      <c r="K3753">
        <v>0</v>
      </c>
      <c r="L3753" t="s">
        <v>11101</v>
      </c>
      <c r="N3753" t="s">
        <v>10761</v>
      </c>
      <c r="O3753" t="s">
        <v>10762</v>
      </c>
      <c r="P3753" t="s">
        <v>10708</v>
      </c>
      <c r="Q3753" t="s">
        <v>10763</v>
      </c>
      <c r="R3753" t="s">
        <v>10709</v>
      </c>
      <c r="S3753" t="s">
        <v>10764</v>
      </c>
      <c r="T3753">
        <v>43102.456944444399</v>
      </c>
    </row>
    <row r="3754" spans="1:20" x14ac:dyDescent="0.25">
      <c r="A3754" t="s">
        <v>5437</v>
      </c>
      <c r="B3754" t="s">
        <v>16755</v>
      </c>
      <c r="C3754" t="s">
        <v>10681</v>
      </c>
      <c r="D3754" t="s">
        <v>16658</v>
      </c>
      <c r="E3754" t="s">
        <v>10685</v>
      </c>
      <c r="F3754">
        <v>21.99</v>
      </c>
      <c r="G3754">
        <v>131.94</v>
      </c>
      <c r="H3754">
        <v>6</v>
      </c>
      <c r="I3754" t="s">
        <v>10682</v>
      </c>
      <c r="J3754">
        <v>0</v>
      </c>
      <c r="K3754">
        <v>0</v>
      </c>
      <c r="L3754" t="s">
        <v>10918</v>
      </c>
      <c r="N3754" t="s">
        <v>10728</v>
      </c>
      <c r="O3754" t="s">
        <v>10701</v>
      </c>
      <c r="Q3754" t="s">
        <v>10702</v>
      </c>
      <c r="S3754" t="s">
        <v>10729</v>
      </c>
      <c r="T3754">
        <v>43102.456967592603</v>
      </c>
    </row>
    <row r="3755" spans="1:20" x14ac:dyDescent="0.25">
      <c r="A3755" t="s">
        <v>16756</v>
      </c>
      <c r="B3755" t="s">
        <v>16757</v>
      </c>
      <c r="C3755" t="s">
        <v>10691</v>
      </c>
      <c r="D3755" t="s">
        <v>16658</v>
      </c>
      <c r="E3755" t="s">
        <v>10693</v>
      </c>
      <c r="F3755">
        <v>25.79</v>
      </c>
      <c r="G3755">
        <v>154.74</v>
      </c>
      <c r="H3755">
        <v>6</v>
      </c>
      <c r="I3755" t="s">
        <v>10682</v>
      </c>
      <c r="J3755">
        <v>0</v>
      </c>
      <c r="K3755">
        <v>0</v>
      </c>
      <c r="L3755" t="s">
        <v>10722</v>
      </c>
      <c r="N3755" t="s">
        <v>13477</v>
      </c>
      <c r="S3755" t="s">
        <v>13478</v>
      </c>
      <c r="T3755">
        <v>43102.456956018497</v>
      </c>
    </row>
    <row r="3756" spans="1:20" x14ac:dyDescent="0.25">
      <c r="A3756" t="s">
        <v>8981</v>
      </c>
      <c r="B3756" t="s">
        <v>16758</v>
      </c>
      <c r="C3756" t="s">
        <v>10691</v>
      </c>
      <c r="D3756" t="s">
        <v>16658</v>
      </c>
      <c r="E3756" t="s">
        <v>10693</v>
      </c>
      <c r="F3756">
        <v>20.39</v>
      </c>
      <c r="G3756">
        <v>122.34</v>
      </c>
      <c r="H3756">
        <v>6</v>
      </c>
      <c r="I3756" t="s">
        <v>10682</v>
      </c>
      <c r="J3756">
        <v>0</v>
      </c>
      <c r="K3756">
        <v>0</v>
      </c>
      <c r="L3756" t="s">
        <v>10722</v>
      </c>
      <c r="N3756" t="s">
        <v>13477</v>
      </c>
      <c r="S3756" t="s">
        <v>13478</v>
      </c>
      <c r="T3756">
        <v>43102.456956018497</v>
      </c>
    </row>
    <row r="3757" spans="1:20" x14ac:dyDescent="0.25">
      <c r="A3757" t="s">
        <v>5438</v>
      </c>
      <c r="B3757" t="s">
        <v>16759</v>
      </c>
      <c r="C3757" t="s">
        <v>10681</v>
      </c>
      <c r="D3757" t="s">
        <v>16658</v>
      </c>
      <c r="E3757" t="s">
        <v>10685</v>
      </c>
      <c r="F3757">
        <v>36.99</v>
      </c>
      <c r="G3757">
        <v>221.94</v>
      </c>
      <c r="H3757">
        <v>6</v>
      </c>
      <c r="I3757" t="s">
        <v>10682</v>
      </c>
      <c r="J3757">
        <v>0</v>
      </c>
      <c r="K3757">
        <v>0</v>
      </c>
      <c r="L3757" t="s">
        <v>10722</v>
      </c>
      <c r="N3757" t="s">
        <v>13477</v>
      </c>
      <c r="S3757" t="s">
        <v>13478</v>
      </c>
      <c r="T3757">
        <v>43102.456956018497</v>
      </c>
    </row>
    <row r="3758" spans="1:20" x14ac:dyDescent="0.25">
      <c r="A3758" t="s">
        <v>16760</v>
      </c>
      <c r="B3758" t="s">
        <v>16761</v>
      </c>
      <c r="C3758" t="s">
        <v>10691</v>
      </c>
      <c r="D3758" t="s">
        <v>16658</v>
      </c>
      <c r="E3758" t="s">
        <v>10693</v>
      </c>
      <c r="F3758">
        <v>20.39</v>
      </c>
      <c r="G3758">
        <v>122.34</v>
      </c>
      <c r="H3758">
        <v>6</v>
      </c>
      <c r="I3758" t="s">
        <v>10682</v>
      </c>
      <c r="J3758">
        <v>0</v>
      </c>
      <c r="K3758">
        <v>0</v>
      </c>
      <c r="L3758" t="s">
        <v>10722</v>
      </c>
      <c r="N3758" t="s">
        <v>13477</v>
      </c>
      <c r="S3758" t="s">
        <v>13478</v>
      </c>
      <c r="T3758">
        <v>43102.456956018497</v>
      </c>
    </row>
    <row r="3759" spans="1:20" x14ac:dyDescent="0.25">
      <c r="A3759" t="s">
        <v>5439</v>
      </c>
      <c r="B3759" t="s">
        <v>10900</v>
      </c>
      <c r="C3759" t="s">
        <v>10751</v>
      </c>
      <c r="D3759" t="s">
        <v>16658</v>
      </c>
      <c r="E3759" t="s">
        <v>10836</v>
      </c>
      <c r="F3759">
        <v>10.79</v>
      </c>
      <c r="G3759">
        <v>129.47999999999999</v>
      </c>
      <c r="H3759">
        <v>12</v>
      </c>
      <c r="I3759" t="s">
        <v>10682</v>
      </c>
      <c r="J3759">
        <v>0</v>
      </c>
      <c r="K3759">
        <v>0</v>
      </c>
      <c r="L3759" t="s">
        <v>11136</v>
      </c>
      <c r="N3759" t="s">
        <v>10746</v>
      </c>
      <c r="O3759" t="s">
        <v>10747</v>
      </c>
      <c r="Q3759" t="s">
        <v>10748</v>
      </c>
      <c r="S3759" t="s">
        <v>10749</v>
      </c>
      <c r="T3759">
        <v>43822.381608796299</v>
      </c>
    </row>
    <row r="3760" spans="1:20" x14ac:dyDescent="0.25">
      <c r="A3760" t="s">
        <v>16762</v>
      </c>
      <c r="B3760" t="s">
        <v>16763</v>
      </c>
      <c r="C3760" t="s">
        <v>10691</v>
      </c>
      <c r="D3760" t="s">
        <v>16658</v>
      </c>
      <c r="E3760" t="s">
        <v>10693</v>
      </c>
      <c r="F3760">
        <v>32.39</v>
      </c>
      <c r="G3760">
        <v>194.34</v>
      </c>
      <c r="H3760">
        <v>6</v>
      </c>
      <c r="I3760" t="s">
        <v>10682</v>
      </c>
      <c r="J3760">
        <v>0</v>
      </c>
      <c r="K3760">
        <v>0</v>
      </c>
      <c r="L3760" t="s">
        <v>10722</v>
      </c>
      <c r="N3760" t="s">
        <v>13477</v>
      </c>
      <c r="S3760" t="s">
        <v>13478</v>
      </c>
      <c r="T3760">
        <v>43102.456956018497</v>
      </c>
    </row>
    <row r="3761" spans="1:20" x14ac:dyDescent="0.25">
      <c r="A3761" t="s">
        <v>8982</v>
      </c>
      <c r="B3761" t="s">
        <v>16764</v>
      </c>
      <c r="C3761" t="s">
        <v>10691</v>
      </c>
      <c r="D3761" t="s">
        <v>16658</v>
      </c>
      <c r="E3761" t="s">
        <v>10693</v>
      </c>
      <c r="F3761">
        <v>27.47</v>
      </c>
      <c r="G3761">
        <v>164.82</v>
      </c>
      <c r="H3761">
        <v>6</v>
      </c>
      <c r="I3761" t="s">
        <v>10682</v>
      </c>
      <c r="J3761">
        <v>0</v>
      </c>
      <c r="K3761">
        <v>0</v>
      </c>
      <c r="L3761" t="s">
        <v>11358</v>
      </c>
      <c r="N3761" t="s">
        <v>13477</v>
      </c>
      <c r="S3761" t="s">
        <v>13478</v>
      </c>
      <c r="T3761">
        <v>43102.456932870402</v>
      </c>
    </row>
    <row r="3762" spans="1:20" x14ac:dyDescent="0.25">
      <c r="A3762" t="s">
        <v>8983</v>
      </c>
      <c r="B3762" t="s">
        <v>16765</v>
      </c>
      <c r="C3762" t="s">
        <v>10691</v>
      </c>
      <c r="D3762" t="s">
        <v>16658</v>
      </c>
      <c r="E3762" t="s">
        <v>10693</v>
      </c>
      <c r="F3762">
        <v>29.99</v>
      </c>
      <c r="G3762">
        <v>179.94</v>
      </c>
      <c r="H3762">
        <v>6</v>
      </c>
      <c r="I3762" t="s">
        <v>10682</v>
      </c>
      <c r="J3762">
        <v>0</v>
      </c>
      <c r="K3762">
        <v>0</v>
      </c>
      <c r="L3762" t="s">
        <v>14056</v>
      </c>
      <c r="N3762" t="s">
        <v>11359</v>
      </c>
      <c r="O3762" t="s">
        <v>10762</v>
      </c>
      <c r="P3762" t="s">
        <v>10701</v>
      </c>
      <c r="Q3762" t="s">
        <v>10763</v>
      </c>
      <c r="R3762" t="s">
        <v>10702</v>
      </c>
      <c r="S3762" t="s">
        <v>11360</v>
      </c>
      <c r="T3762">
        <v>43102.456967592603</v>
      </c>
    </row>
    <row r="3763" spans="1:20" x14ac:dyDescent="0.25">
      <c r="A3763" t="s">
        <v>8984</v>
      </c>
      <c r="B3763" t="s">
        <v>16766</v>
      </c>
      <c r="C3763" t="s">
        <v>10751</v>
      </c>
      <c r="D3763" t="s">
        <v>16658</v>
      </c>
      <c r="E3763" t="s">
        <v>10753</v>
      </c>
      <c r="F3763">
        <v>10.79</v>
      </c>
      <c r="G3763">
        <v>129.47999999999999</v>
      </c>
      <c r="H3763">
        <v>12</v>
      </c>
      <c r="I3763" t="s">
        <v>10682</v>
      </c>
      <c r="J3763">
        <v>0</v>
      </c>
      <c r="K3763">
        <v>0</v>
      </c>
      <c r="L3763" t="s">
        <v>10755</v>
      </c>
      <c r="N3763" t="s">
        <v>10737</v>
      </c>
      <c r="O3763" t="s">
        <v>10708</v>
      </c>
      <c r="Q3763" t="s">
        <v>10709</v>
      </c>
      <c r="S3763" t="s">
        <v>10738</v>
      </c>
      <c r="T3763">
        <v>43102.456932870402</v>
      </c>
    </row>
    <row r="3764" spans="1:20" x14ac:dyDescent="0.25">
      <c r="A3764" t="s">
        <v>16767</v>
      </c>
      <c r="B3764" t="s">
        <v>16768</v>
      </c>
      <c r="C3764" t="s">
        <v>10691</v>
      </c>
      <c r="D3764" t="s">
        <v>16658</v>
      </c>
      <c r="E3764" t="s">
        <v>10693</v>
      </c>
      <c r="F3764">
        <v>53.28</v>
      </c>
      <c r="G3764">
        <v>159.84</v>
      </c>
      <c r="H3764">
        <v>3</v>
      </c>
      <c r="I3764" t="s">
        <v>10682</v>
      </c>
      <c r="J3764">
        <v>0</v>
      </c>
      <c r="K3764">
        <v>0</v>
      </c>
      <c r="L3764" t="s">
        <v>12405</v>
      </c>
      <c r="N3764" t="s">
        <v>16750</v>
      </c>
      <c r="S3764" t="s">
        <v>16751</v>
      </c>
      <c r="T3764">
        <v>43102.456886574102</v>
      </c>
    </row>
    <row r="3765" spans="1:20" x14ac:dyDescent="0.25">
      <c r="A3765" t="s">
        <v>16769</v>
      </c>
      <c r="B3765" t="s">
        <v>16770</v>
      </c>
      <c r="C3765" t="s">
        <v>10751</v>
      </c>
      <c r="D3765" t="s">
        <v>16658</v>
      </c>
      <c r="E3765" t="s">
        <v>10753</v>
      </c>
      <c r="F3765">
        <v>17.989999999999998</v>
      </c>
      <c r="G3765">
        <v>215.88</v>
      </c>
      <c r="H3765">
        <v>12</v>
      </c>
      <c r="I3765" t="s">
        <v>10682</v>
      </c>
      <c r="J3765">
        <v>0</v>
      </c>
      <c r="K3765">
        <v>0</v>
      </c>
      <c r="L3765" t="s">
        <v>11175</v>
      </c>
      <c r="N3765" t="s">
        <v>10700</v>
      </c>
      <c r="O3765" t="s">
        <v>10701</v>
      </c>
      <c r="Q3765" t="s">
        <v>10702</v>
      </c>
      <c r="S3765" t="s">
        <v>10703</v>
      </c>
      <c r="T3765">
        <v>43102.456956018497</v>
      </c>
    </row>
    <row r="3766" spans="1:20" x14ac:dyDescent="0.25">
      <c r="A3766" t="s">
        <v>5440</v>
      </c>
      <c r="B3766" t="s">
        <v>16771</v>
      </c>
      <c r="C3766" t="s">
        <v>10681</v>
      </c>
      <c r="D3766" t="s">
        <v>16658</v>
      </c>
      <c r="E3766" t="s">
        <v>10685</v>
      </c>
      <c r="F3766">
        <v>21.99</v>
      </c>
      <c r="G3766">
        <v>263.88</v>
      </c>
      <c r="H3766">
        <v>12</v>
      </c>
      <c r="I3766" t="s">
        <v>10682</v>
      </c>
      <c r="J3766">
        <v>0</v>
      </c>
      <c r="K3766">
        <v>0</v>
      </c>
      <c r="L3766" t="s">
        <v>10868</v>
      </c>
      <c r="N3766" t="s">
        <v>12282</v>
      </c>
      <c r="O3766" t="s">
        <v>10687</v>
      </c>
      <c r="Q3766" t="s">
        <v>10688</v>
      </c>
      <c r="S3766" t="s">
        <v>12283</v>
      </c>
      <c r="T3766">
        <v>43102.456990740699</v>
      </c>
    </row>
    <row r="3767" spans="1:20" x14ac:dyDescent="0.25">
      <c r="A3767" t="s">
        <v>16772</v>
      </c>
      <c r="B3767" t="s">
        <v>16773</v>
      </c>
      <c r="C3767" t="s">
        <v>10691</v>
      </c>
      <c r="D3767" t="s">
        <v>16658</v>
      </c>
      <c r="E3767" t="s">
        <v>10693</v>
      </c>
      <c r="F3767">
        <v>23.99</v>
      </c>
      <c r="G3767">
        <v>287.88</v>
      </c>
      <c r="H3767">
        <v>12</v>
      </c>
      <c r="I3767" t="s">
        <v>10682</v>
      </c>
      <c r="J3767">
        <v>0</v>
      </c>
      <c r="K3767">
        <v>0</v>
      </c>
      <c r="L3767" t="s">
        <v>10868</v>
      </c>
      <c r="N3767" t="s">
        <v>12282</v>
      </c>
      <c r="O3767" t="s">
        <v>10687</v>
      </c>
      <c r="Q3767" t="s">
        <v>10688</v>
      </c>
      <c r="S3767" t="s">
        <v>12283</v>
      </c>
      <c r="T3767">
        <v>43102.456990740699</v>
      </c>
    </row>
    <row r="3768" spans="1:20" x14ac:dyDescent="0.25">
      <c r="A3768" t="s">
        <v>16774</v>
      </c>
      <c r="B3768" t="s">
        <v>16775</v>
      </c>
      <c r="C3768" t="s">
        <v>10751</v>
      </c>
      <c r="D3768" t="s">
        <v>16658</v>
      </c>
      <c r="E3768" t="s">
        <v>10693</v>
      </c>
      <c r="F3768">
        <v>36.99</v>
      </c>
      <c r="G3768">
        <v>221.94</v>
      </c>
      <c r="H3768">
        <v>6</v>
      </c>
      <c r="I3768" t="s">
        <v>10682</v>
      </c>
      <c r="J3768">
        <v>0</v>
      </c>
      <c r="K3768">
        <v>0</v>
      </c>
      <c r="L3768" t="s">
        <v>10722</v>
      </c>
      <c r="N3768" t="s">
        <v>16776</v>
      </c>
      <c r="S3768" t="s">
        <v>16777</v>
      </c>
      <c r="T3768">
        <v>43102.456956018497</v>
      </c>
    </row>
    <row r="3769" spans="1:20" x14ac:dyDescent="0.25">
      <c r="A3769" t="s">
        <v>16778</v>
      </c>
      <c r="B3769" t="s">
        <v>16779</v>
      </c>
      <c r="C3769" t="s">
        <v>10751</v>
      </c>
      <c r="D3769" t="s">
        <v>16658</v>
      </c>
      <c r="E3769" t="s">
        <v>10693</v>
      </c>
      <c r="F3769">
        <v>34.99</v>
      </c>
      <c r="G3769">
        <v>209.94</v>
      </c>
      <c r="H3769">
        <v>6</v>
      </c>
      <c r="I3769" t="s">
        <v>10682</v>
      </c>
      <c r="J3769">
        <v>0</v>
      </c>
      <c r="K3769">
        <v>0</v>
      </c>
      <c r="L3769" t="s">
        <v>10722</v>
      </c>
      <c r="N3769" t="s">
        <v>16776</v>
      </c>
      <c r="S3769" t="s">
        <v>16777</v>
      </c>
      <c r="T3769">
        <v>43102.456956018497</v>
      </c>
    </row>
    <row r="3770" spans="1:20" x14ac:dyDescent="0.25">
      <c r="A3770" t="s">
        <v>16780</v>
      </c>
      <c r="B3770" t="s">
        <v>16781</v>
      </c>
      <c r="C3770" t="s">
        <v>10681</v>
      </c>
      <c r="D3770" t="s">
        <v>16658</v>
      </c>
      <c r="E3770" t="s">
        <v>10693</v>
      </c>
      <c r="F3770">
        <v>31.99</v>
      </c>
      <c r="G3770">
        <v>191.94</v>
      </c>
      <c r="H3770">
        <v>6</v>
      </c>
      <c r="I3770" t="s">
        <v>10682</v>
      </c>
      <c r="J3770">
        <v>0</v>
      </c>
      <c r="K3770">
        <v>0</v>
      </c>
      <c r="L3770" t="s">
        <v>10722</v>
      </c>
      <c r="N3770" t="s">
        <v>16776</v>
      </c>
      <c r="S3770" t="s">
        <v>16777</v>
      </c>
      <c r="T3770">
        <v>43102.456956018497</v>
      </c>
    </row>
    <row r="3771" spans="1:20" x14ac:dyDescent="0.25">
      <c r="A3771" t="s">
        <v>5441</v>
      </c>
      <c r="B3771" t="s">
        <v>15434</v>
      </c>
      <c r="C3771" t="s">
        <v>10681</v>
      </c>
      <c r="D3771" t="s">
        <v>16658</v>
      </c>
      <c r="E3771" t="s">
        <v>10685</v>
      </c>
      <c r="F3771">
        <v>15.99</v>
      </c>
      <c r="G3771">
        <v>191.88</v>
      </c>
      <c r="H3771">
        <v>12</v>
      </c>
      <c r="I3771" t="s">
        <v>10682</v>
      </c>
      <c r="J3771">
        <v>0</v>
      </c>
      <c r="K3771">
        <v>0</v>
      </c>
      <c r="L3771" t="s">
        <v>11600</v>
      </c>
      <c r="N3771" t="s">
        <v>10761</v>
      </c>
      <c r="O3771" t="s">
        <v>10762</v>
      </c>
      <c r="P3771" t="s">
        <v>10708</v>
      </c>
      <c r="Q3771" t="s">
        <v>10763</v>
      </c>
      <c r="R3771" t="s">
        <v>10709</v>
      </c>
      <c r="S3771" t="s">
        <v>10764</v>
      </c>
      <c r="T3771">
        <v>43102.456909722197</v>
      </c>
    </row>
    <row r="3772" spans="1:20" x14ac:dyDescent="0.25">
      <c r="A3772" t="s">
        <v>5442</v>
      </c>
      <c r="B3772" t="s">
        <v>16782</v>
      </c>
      <c r="C3772" t="s">
        <v>10751</v>
      </c>
      <c r="D3772" t="s">
        <v>16658</v>
      </c>
      <c r="E3772" t="s">
        <v>10836</v>
      </c>
      <c r="F3772">
        <v>7.79</v>
      </c>
      <c r="G3772">
        <v>93.48</v>
      </c>
      <c r="H3772">
        <v>12</v>
      </c>
      <c r="I3772" t="s">
        <v>10682</v>
      </c>
      <c r="J3772">
        <v>0</v>
      </c>
      <c r="K3772">
        <v>0</v>
      </c>
      <c r="L3772" t="s">
        <v>11395</v>
      </c>
      <c r="N3772" t="s">
        <v>10700</v>
      </c>
      <c r="O3772" t="s">
        <v>10701</v>
      </c>
      <c r="Q3772" t="s">
        <v>10702</v>
      </c>
      <c r="S3772" t="s">
        <v>10703</v>
      </c>
      <c r="T3772">
        <v>43102.456886574102</v>
      </c>
    </row>
    <row r="3773" spans="1:20" x14ac:dyDescent="0.25">
      <c r="A3773" t="s">
        <v>16783</v>
      </c>
      <c r="B3773" t="s">
        <v>16784</v>
      </c>
      <c r="C3773" t="s">
        <v>10751</v>
      </c>
      <c r="D3773" t="s">
        <v>16658</v>
      </c>
      <c r="E3773" t="s">
        <v>10753</v>
      </c>
      <c r="F3773">
        <v>29.99</v>
      </c>
      <c r="G3773">
        <v>179.94</v>
      </c>
      <c r="H3773">
        <v>6</v>
      </c>
      <c r="I3773" t="s">
        <v>10682</v>
      </c>
      <c r="J3773">
        <v>0</v>
      </c>
      <c r="K3773">
        <v>0</v>
      </c>
      <c r="L3773" t="s">
        <v>11301</v>
      </c>
      <c r="N3773" t="s">
        <v>10761</v>
      </c>
      <c r="O3773" t="s">
        <v>10762</v>
      </c>
      <c r="P3773" t="s">
        <v>10708</v>
      </c>
      <c r="Q3773" t="s">
        <v>10763</v>
      </c>
      <c r="R3773" t="s">
        <v>10709</v>
      </c>
      <c r="S3773" t="s">
        <v>10764</v>
      </c>
      <c r="T3773">
        <v>43102.456875000003</v>
      </c>
    </row>
    <row r="3774" spans="1:20" x14ac:dyDescent="0.25">
      <c r="A3774" t="s">
        <v>5443</v>
      </c>
      <c r="B3774" t="s">
        <v>16785</v>
      </c>
      <c r="C3774" t="s">
        <v>10751</v>
      </c>
      <c r="D3774" t="s">
        <v>16658</v>
      </c>
      <c r="E3774" t="s">
        <v>10753</v>
      </c>
      <c r="F3774">
        <v>13.19</v>
      </c>
      <c r="G3774">
        <v>158.28</v>
      </c>
      <c r="H3774">
        <v>12</v>
      </c>
      <c r="I3774" t="s">
        <v>10682</v>
      </c>
      <c r="J3774">
        <v>0</v>
      </c>
      <c r="K3774">
        <v>0</v>
      </c>
      <c r="L3774" t="s">
        <v>10788</v>
      </c>
      <c r="N3774" t="s">
        <v>16786</v>
      </c>
      <c r="O3774" t="s">
        <v>10687</v>
      </c>
      <c r="Q3774" t="s">
        <v>10688</v>
      </c>
      <c r="S3774" t="s">
        <v>16787</v>
      </c>
      <c r="T3774">
        <v>43102.456921296303</v>
      </c>
    </row>
    <row r="3775" spans="1:20" x14ac:dyDescent="0.25">
      <c r="A3775" t="s">
        <v>8985</v>
      </c>
      <c r="B3775" t="s">
        <v>16788</v>
      </c>
      <c r="C3775" t="s">
        <v>10751</v>
      </c>
      <c r="D3775" t="s">
        <v>16658</v>
      </c>
      <c r="E3775" t="s">
        <v>10753</v>
      </c>
      <c r="F3775">
        <v>13.19</v>
      </c>
      <c r="G3775">
        <v>158.28</v>
      </c>
      <c r="H3775">
        <v>12</v>
      </c>
      <c r="I3775" t="s">
        <v>10682</v>
      </c>
      <c r="J3775">
        <v>0</v>
      </c>
      <c r="K3775">
        <v>0</v>
      </c>
      <c r="L3775" t="s">
        <v>10788</v>
      </c>
      <c r="N3775" t="s">
        <v>16786</v>
      </c>
      <c r="O3775" t="s">
        <v>10687</v>
      </c>
      <c r="Q3775" t="s">
        <v>10688</v>
      </c>
      <c r="S3775" t="s">
        <v>16787</v>
      </c>
      <c r="T3775">
        <v>43102.456921296303</v>
      </c>
    </row>
    <row r="3776" spans="1:20" x14ac:dyDescent="0.25">
      <c r="A3776" t="s">
        <v>16789</v>
      </c>
      <c r="B3776" t="s">
        <v>16790</v>
      </c>
      <c r="C3776" t="s">
        <v>10691</v>
      </c>
      <c r="D3776" t="s">
        <v>16658</v>
      </c>
      <c r="E3776" t="s">
        <v>10693</v>
      </c>
      <c r="F3776">
        <v>23.01</v>
      </c>
      <c r="G3776">
        <v>276.12</v>
      </c>
      <c r="H3776">
        <v>12</v>
      </c>
      <c r="I3776" t="s">
        <v>10682</v>
      </c>
      <c r="J3776">
        <v>0</v>
      </c>
      <c r="K3776">
        <v>0</v>
      </c>
      <c r="L3776" t="s">
        <v>10722</v>
      </c>
      <c r="N3776" t="s">
        <v>11425</v>
      </c>
      <c r="O3776" t="s">
        <v>10687</v>
      </c>
      <c r="Q3776" t="s">
        <v>10688</v>
      </c>
      <c r="S3776" t="s">
        <v>11426</v>
      </c>
      <c r="T3776">
        <v>43102.456956018497</v>
      </c>
    </row>
    <row r="3777" spans="1:20" x14ac:dyDescent="0.25">
      <c r="A3777" t="s">
        <v>8986</v>
      </c>
      <c r="B3777" t="s">
        <v>16791</v>
      </c>
      <c r="C3777" t="s">
        <v>10751</v>
      </c>
      <c r="D3777" t="s">
        <v>16658</v>
      </c>
      <c r="E3777" t="s">
        <v>10753</v>
      </c>
      <c r="F3777">
        <v>99.99</v>
      </c>
      <c r="G3777">
        <v>599.94000000000005</v>
      </c>
      <c r="H3777">
        <v>6</v>
      </c>
      <c r="I3777" t="s">
        <v>10682</v>
      </c>
      <c r="J3777">
        <v>18</v>
      </c>
      <c r="K3777">
        <v>0</v>
      </c>
      <c r="L3777" t="s">
        <v>10755</v>
      </c>
      <c r="N3777" t="s">
        <v>10694</v>
      </c>
      <c r="O3777" t="s">
        <v>10695</v>
      </c>
      <c r="Q3777" t="s">
        <v>10696</v>
      </c>
      <c r="S3777" t="s">
        <v>10697</v>
      </c>
      <c r="T3777">
        <v>43102.456932870402</v>
      </c>
    </row>
    <row r="3778" spans="1:20" x14ac:dyDescent="0.25">
      <c r="A3778" t="s">
        <v>5444</v>
      </c>
      <c r="B3778" t="s">
        <v>16792</v>
      </c>
      <c r="C3778" t="s">
        <v>10681</v>
      </c>
      <c r="D3778" t="s">
        <v>16658</v>
      </c>
      <c r="E3778" t="s">
        <v>10685</v>
      </c>
      <c r="F3778">
        <v>39.99</v>
      </c>
      <c r="G3778">
        <v>159.96</v>
      </c>
      <c r="H3778">
        <v>4</v>
      </c>
      <c r="I3778" t="s">
        <v>10682</v>
      </c>
      <c r="J3778">
        <v>0</v>
      </c>
      <c r="K3778">
        <v>0</v>
      </c>
      <c r="L3778" t="s">
        <v>12157</v>
      </c>
      <c r="N3778" t="s">
        <v>10803</v>
      </c>
      <c r="O3778" t="s">
        <v>10782</v>
      </c>
      <c r="Q3778" t="s">
        <v>10783</v>
      </c>
      <c r="S3778" t="s">
        <v>10804</v>
      </c>
      <c r="T3778">
        <v>43102.456956018497</v>
      </c>
    </row>
    <row r="3779" spans="1:20" x14ac:dyDescent="0.25">
      <c r="A3779" t="s">
        <v>5445</v>
      </c>
      <c r="B3779" t="s">
        <v>16793</v>
      </c>
      <c r="C3779" t="s">
        <v>10751</v>
      </c>
      <c r="D3779" t="s">
        <v>16658</v>
      </c>
      <c r="E3779" t="s">
        <v>10836</v>
      </c>
      <c r="F3779">
        <v>23.99</v>
      </c>
      <c r="G3779">
        <v>143.94</v>
      </c>
      <c r="H3779">
        <v>6</v>
      </c>
      <c r="I3779" t="s">
        <v>10682</v>
      </c>
      <c r="J3779">
        <v>0</v>
      </c>
      <c r="K3779">
        <v>0</v>
      </c>
      <c r="L3779" t="s">
        <v>10722</v>
      </c>
      <c r="N3779" t="s">
        <v>10686</v>
      </c>
      <c r="O3779" t="s">
        <v>10687</v>
      </c>
      <c r="Q3779" t="s">
        <v>10688</v>
      </c>
      <c r="S3779" t="s">
        <v>10689</v>
      </c>
      <c r="T3779">
        <v>43102.456956018497</v>
      </c>
    </row>
    <row r="3780" spans="1:20" x14ac:dyDescent="0.25">
      <c r="A3780" t="s">
        <v>5446</v>
      </c>
      <c r="B3780" t="s">
        <v>16794</v>
      </c>
      <c r="C3780" t="s">
        <v>10751</v>
      </c>
      <c r="D3780" t="s">
        <v>16658</v>
      </c>
      <c r="E3780" t="s">
        <v>10836</v>
      </c>
      <c r="F3780">
        <v>7.19</v>
      </c>
      <c r="G3780">
        <v>86.28</v>
      </c>
      <c r="H3780">
        <v>12</v>
      </c>
      <c r="I3780" t="s">
        <v>10682</v>
      </c>
      <c r="J3780">
        <v>0</v>
      </c>
      <c r="K3780">
        <v>0</v>
      </c>
      <c r="L3780" t="s">
        <v>11175</v>
      </c>
      <c r="N3780" t="s">
        <v>10761</v>
      </c>
      <c r="O3780" t="s">
        <v>10762</v>
      </c>
      <c r="P3780" t="s">
        <v>10708</v>
      </c>
      <c r="Q3780" t="s">
        <v>10763</v>
      </c>
      <c r="R3780" t="s">
        <v>10709</v>
      </c>
      <c r="S3780" t="s">
        <v>10764</v>
      </c>
      <c r="T3780">
        <v>43102.456956018497</v>
      </c>
    </row>
    <row r="3781" spans="1:20" x14ac:dyDescent="0.25">
      <c r="A3781" t="s">
        <v>5447</v>
      </c>
      <c r="B3781" t="s">
        <v>16795</v>
      </c>
      <c r="C3781" t="s">
        <v>10681</v>
      </c>
      <c r="D3781" t="s">
        <v>16658</v>
      </c>
      <c r="E3781" t="s">
        <v>10685</v>
      </c>
      <c r="F3781">
        <v>33.99</v>
      </c>
      <c r="G3781">
        <v>203.94</v>
      </c>
      <c r="H3781">
        <v>6</v>
      </c>
      <c r="I3781" t="s">
        <v>10682</v>
      </c>
      <c r="J3781">
        <v>0</v>
      </c>
      <c r="K3781">
        <v>0</v>
      </c>
      <c r="L3781" t="s">
        <v>16796</v>
      </c>
      <c r="M3781">
        <v>43221</v>
      </c>
      <c r="N3781" t="s">
        <v>10781</v>
      </c>
      <c r="O3781" t="s">
        <v>10782</v>
      </c>
      <c r="Q3781" t="s">
        <v>10783</v>
      </c>
      <c r="S3781" t="s">
        <v>10784</v>
      </c>
      <c r="T3781">
        <v>43102.456863425898</v>
      </c>
    </row>
    <row r="3782" spans="1:20" x14ac:dyDescent="0.25">
      <c r="A3782" t="s">
        <v>16797</v>
      </c>
      <c r="B3782" t="s">
        <v>12021</v>
      </c>
      <c r="C3782" t="s">
        <v>10691</v>
      </c>
      <c r="D3782" t="s">
        <v>16658</v>
      </c>
      <c r="E3782" t="s">
        <v>10836</v>
      </c>
      <c r="F3782">
        <v>23.99</v>
      </c>
      <c r="G3782">
        <v>287.88</v>
      </c>
      <c r="H3782">
        <v>12</v>
      </c>
      <c r="I3782" t="s">
        <v>10682</v>
      </c>
      <c r="J3782">
        <v>0</v>
      </c>
      <c r="K3782">
        <v>0</v>
      </c>
      <c r="L3782" t="s">
        <v>11502</v>
      </c>
      <c r="N3782" t="s">
        <v>10991</v>
      </c>
      <c r="O3782" t="s">
        <v>10992</v>
      </c>
      <c r="Q3782" t="s">
        <v>10993</v>
      </c>
      <c r="S3782" t="s">
        <v>10994</v>
      </c>
      <c r="T3782">
        <v>43102.456921296303</v>
      </c>
    </row>
    <row r="3783" spans="1:20" x14ac:dyDescent="0.25">
      <c r="A3783" t="s">
        <v>16798</v>
      </c>
      <c r="B3783" t="s">
        <v>16170</v>
      </c>
      <c r="C3783" t="s">
        <v>10691</v>
      </c>
      <c r="D3783" t="s">
        <v>16658</v>
      </c>
      <c r="E3783" t="s">
        <v>10693</v>
      </c>
      <c r="F3783">
        <v>53.67</v>
      </c>
      <c r="G3783">
        <v>322.02</v>
      </c>
      <c r="H3783">
        <v>6</v>
      </c>
      <c r="I3783" t="s">
        <v>10682</v>
      </c>
      <c r="J3783">
        <v>0</v>
      </c>
      <c r="K3783">
        <v>0</v>
      </c>
      <c r="L3783" t="s">
        <v>16654</v>
      </c>
      <c r="M3783">
        <v>43221</v>
      </c>
      <c r="N3783" t="s">
        <v>11359</v>
      </c>
      <c r="O3783" t="s">
        <v>10762</v>
      </c>
      <c r="P3783" t="s">
        <v>10701</v>
      </c>
      <c r="Q3783" t="s">
        <v>10763</v>
      </c>
      <c r="R3783" t="s">
        <v>10702</v>
      </c>
      <c r="S3783" t="s">
        <v>11360</v>
      </c>
      <c r="T3783">
        <v>43102.456863425898</v>
      </c>
    </row>
    <row r="3784" spans="1:20" x14ac:dyDescent="0.25">
      <c r="A3784" t="s">
        <v>16799</v>
      </c>
      <c r="B3784" t="s">
        <v>16800</v>
      </c>
      <c r="C3784" t="s">
        <v>10691</v>
      </c>
      <c r="D3784" t="s">
        <v>16658</v>
      </c>
      <c r="E3784" t="s">
        <v>10693</v>
      </c>
      <c r="F3784">
        <v>29.99</v>
      </c>
      <c r="G3784">
        <v>179.94</v>
      </c>
      <c r="H3784">
        <v>6</v>
      </c>
      <c r="I3784" t="s">
        <v>10682</v>
      </c>
      <c r="J3784">
        <v>0</v>
      </c>
      <c r="K3784">
        <v>0</v>
      </c>
      <c r="L3784" t="s">
        <v>11101</v>
      </c>
      <c r="M3784">
        <v>43221</v>
      </c>
      <c r="N3784" t="s">
        <v>12800</v>
      </c>
      <c r="O3784" t="s">
        <v>10708</v>
      </c>
      <c r="Q3784" t="s">
        <v>10709</v>
      </c>
      <c r="S3784" t="s">
        <v>12801</v>
      </c>
      <c r="T3784">
        <v>43102.456944444399</v>
      </c>
    </row>
    <row r="3785" spans="1:20" x14ac:dyDescent="0.25">
      <c r="A3785" t="s">
        <v>16801</v>
      </c>
      <c r="B3785" t="s">
        <v>16802</v>
      </c>
      <c r="C3785" t="s">
        <v>10691</v>
      </c>
      <c r="D3785" t="s">
        <v>16658</v>
      </c>
      <c r="E3785" t="s">
        <v>10693</v>
      </c>
      <c r="F3785">
        <v>42.99</v>
      </c>
      <c r="G3785">
        <v>515.88</v>
      </c>
      <c r="H3785">
        <v>12</v>
      </c>
      <c r="I3785" t="s">
        <v>10682</v>
      </c>
      <c r="J3785">
        <v>8</v>
      </c>
      <c r="K3785">
        <v>0</v>
      </c>
      <c r="L3785" t="s">
        <v>10812</v>
      </c>
      <c r="M3785">
        <v>43232</v>
      </c>
      <c r="N3785" t="s">
        <v>11780</v>
      </c>
      <c r="O3785" t="s">
        <v>10747</v>
      </c>
      <c r="Q3785" t="s">
        <v>10748</v>
      </c>
      <c r="S3785" t="s">
        <v>11781</v>
      </c>
      <c r="T3785">
        <v>43102.456875000003</v>
      </c>
    </row>
    <row r="3786" spans="1:20" x14ac:dyDescent="0.25">
      <c r="A3786" t="s">
        <v>16803</v>
      </c>
      <c r="B3786" t="s">
        <v>16804</v>
      </c>
      <c r="C3786" t="s">
        <v>10751</v>
      </c>
      <c r="D3786" t="s">
        <v>16658</v>
      </c>
      <c r="E3786" t="s">
        <v>10753</v>
      </c>
      <c r="F3786">
        <v>32.99</v>
      </c>
      <c r="G3786">
        <v>197.94</v>
      </c>
      <c r="H3786">
        <v>6</v>
      </c>
      <c r="I3786" t="s">
        <v>10682</v>
      </c>
      <c r="J3786">
        <v>0</v>
      </c>
      <c r="K3786">
        <v>0</v>
      </c>
      <c r="L3786" t="s">
        <v>11982</v>
      </c>
      <c r="M3786">
        <v>43252</v>
      </c>
      <c r="N3786" t="s">
        <v>10746</v>
      </c>
      <c r="O3786" t="s">
        <v>10747</v>
      </c>
      <c r="Q3786" t="s">
        <v>10748</v>
      </c>
      <c r="S3786" t="s">
        <v>10749</v>
      </c>
      <c r="T3786">
        <v>43102.456956018497</v>
      </c>
    </row>
    <row r="3787" spans="1:20" x14ac:dyDescent="0.25">
      <c r="A3787" t="s">
        <v>5448</v>
      </c>
      <c r="B3787" t="s">
        <v>11694</v>
      </c>
      <c r="C3787" t="s">
        <v>10681</v>
      </c>
      <c r="D3787" t="s">
        <v>16658</v>
      </c>
      <c r="E3787" t="s">
        <v>10685</v>
      </c>
      <c r="F3787">
        <v>26.99</v>
      </c>
      <c r="G3787">
        <v>323.88</v>
      </c>
      <c r="H3787">
        <v>12</v>
      </c>
      <c r="I3787" t="s">
        <v>10682</v>
      </c>
      <c r="J3787">
        <v>0</v>
      </c>
      <c r="K3787">
        <v>0</v>
      </c>
      <c r="L3787" t="s">
        <v>11406</v>
      </c>
      <c r="M3787">
        <v>43291</v>
      </c>
      <c r="N3787" t="s">
        <v>10803</v>
      </c>
      <c r="O3787" t="s">
        <v>10782</v>
      </c>
      <c r="Q3787" t="s">
        <v>10783</v>
      </c>
      <c r="S3787" t="s">
        <v>10804</v>
      </c>
      <c r="T3787">
        <v>43102.456979166702</v>
      </c>
    </row>
    <row r="3788" spans="1:20" x14ac:dyDescent="0.25">
      <c r="A3788" t="s">
        <v>16805</v>
      </c>
      <c r="B3788" t="s">
        <v>16806</v>
      </c>
      <c r="C3788" t="s">
        <v>10691</v>
      </c>
      <c r="D3788" t="s">
        <v>16658</v>
      </c>
      <c r="E3788" t="s">
        <v>10693</v>
      </c>
      <c r="F3788">
        <v>12.49</v>
      </c>
      <c r="G3788">
        <v>149.88</v>
      </c>
      <c r="H3788">
        <v>12</v>
      </c>
      <c r="I3788" t="s">
        <v>10682</v>
      </c>
      <c r="J3788">
        <v>0</v>
      </c>
      <c r="K3788">
        <v>0</v>
      </c>
      <c r="L3788" t="s">
        <v>10944</v>
      </c>
      <c r="M3788">
        <v>43291</v>
      </c>
      <c r="N3788" t="s">
        <v>12821</v>
      </c>
      <c r="O3788" t="s">
        <v>10708</v>
      </c>
      <c r="Q3788" t="s">
        <v>10709</v>
      </c>
      <c r="S3788" t="s">
        <v>12822</v>
      </c>
      <c r="T3788">
        <v>43102.456921296303</v>
      </c>
    </row>
    <row r="3789" spans="1:20" x14ac:dyDescent="0.25">
      <c r="A3789" t="s">
        <v>5449</v>
      </c>
      <c r="B3789" t="s">
        <v>11880</v>
      </c>
      <c r="C3789" t="s">
        <v>10751</v>
      </c>
      <c r="D3789" t="s">
        <v>16658</v>
      </c>
      <c r="E3789" t="s">
        <v>10836</v>
      </c>
      <c r="F3789">
        <v>11.99</v>
      </c>
      <c r="G3789">
        <v>143.88</v>
      </c>
      <c r="H3789">
        <v>12</v>
      </c>
      <c r="I3789" t="s">
        <v>10682</v>
      </c>
      <c r="J3789">
        <v>0</v>
      </c>
      <c r="K3789">
        <v>0</v>
      </c>
      <c r="L3789" t="s">
        <v>10727</v>
      </c>
      <c r="M3789">
        <v>43294</v>
      </c>
      <c r="N3789" t="s">
        <v>10686</v>
      </c>
      <c r="O3789" t="s">
        <v>10687</v>
      </c>
      <c r="Q3789" t="s">
        <v>10688</v>
      </c>
      <c r="S3789" t="s">
        <v>10689</v>
      </c>
      <c r="T3789">
        <v>43102.456944444399</v>
      </c>
    </row>
    <row r="3790" spans="1:20" x14ac:dyDescent="0.25">
      <c r="A3790" t="s">
        <v>5450</v>
      </c>
      <c r="B3790" t="s">
        <v>16807</v>
      </c>
      <c r="C3790" t="s">
        <v>10751</v>
      </c>
      <c r="D3790" t="s">
        <v>16658</v>
      </c>
      <c r="E3790" t="s">
        <v>10685</v>
      </c>
      <c r="F3790">
        <v>17.989999999999998</v>
      </c>
      <c r="G3790">
        <v>215.88</v>
      </c>
      <c r="H3790">
        <v>12</v>
      </c>
      <c r="I3790" t="s">
        <v>10682</v>
      </c>
      <c r="J3790">
        <v>4</v>
      </c>
      <c r="K3790">
        <v>0</v>
      </c>
      <c r="L3790" t="s">
        <v>10814</v>
      </c>
      <c r="M3790">
        <v>43325</v>
      </c>
      <c r="N3790" t="s">
        <v>10746</v>
      </c>
      <c r="O3790" t="s">
        <v>10747</v>
      </c>
      <c r="Q3790" t="s">
        <v>10748</v>
      </c>
      <c r="S3790" t="s">
        <v>10749</v>
      </c>
      <c r="T3790">
        <v>43102.456863425898</v>
      </c>
    </row>
    <row r="3791" spans="1:20" x14ac:dyDescent="0.25">
      <c r="A3791" t="s">
        <v>5451</v>
      </c>
      <c r="B3791" t="s">
        <v>16808</v>
      </c>
      <c r="C3791" t="s">
        <v>10751</v>
      </c>
      <c r="D3791" t="s">
        <v>16658</v>
      </c>
      <c r="E3791" t="s">
        <v>10836</v>
      </c>
      <c r="F3791">
        <v>8.99</v>
      </c>
      <c r="G3791">
        <v>107.88</v>
      </c>
      <c r="H3791">
        <v>12</v>
      </c>
      <c r="I3791" t="s">
        <v>10682</v>
      </c>
      <c r="J3791">
        <v>0</v>
      </c>
      <c r="K3791">
        <v>0</v>
      </c>
      <c r="L3791" t="s">
        <v>10944</v>
      </c>
      <c r="M3791">
        <v>43363</v>
      </c>
      <c r="N3791" t="s">
        <v>10837</v>
      </c>
      <c r="O3791" t="s">
        <v>10701</v>
      </c>
      <c r="Q3791" t="s">
        <v>10702</v>
      </c>
      <c r="S3791" t="s">
        <v>10838</v>
      </c>
      <c r="T3791">
        <v>43102.456921296303</v>
      </c>
    </row>
    <row r="3792" spans="1:20" x14ac:dyDescent="0.25">
      <c r="A3792" t="s">
        <v>5452</v>
      </c>
      <c r="B3792" t="s">
        <v>16809</v>
      </c>
      <c r="C3792" t="s">
        <v>10681</v>
      </c>
      <c r="D3792" t="s">
        <v>16658</v>
      </c>
      <c r="E3792" t="s">
        <v>10685</v>
      </c>
      <c r="F3792">
        <v>69.989999999999995</v>
      </c>
      <c r="G3792">
        <v>419.94</v>
      </c>
      <c r="H3792">
        <v>6</v>
      </c>
      <c r="I3792" t="s">
        <v>10682</v>
      </c>
      <c r="J3792">
        <v>0</v>
      </c>
      <c r="K3792">
        <v>0</v>
      </c>
      <c r="L3792" t="s">
        <v>10835</v>
      </c>
      <c r="M3792">
        <v>43363</v>
      </c>
      <c r="N3792" t="s">
        <v>10803</v>
      </c>
      <c r="O3792" t="s">
        <v>10782</v>
      </c>
      <c r="Q3792" t="s">
        <v>10783</v>
      </c>
      <c r="S3792" t="s">
        <v>10804</v>
      </c>
      <c r="T3792">
        <v>43102.456863425898</v>
      </c>
    </row>
    <row r="3793" spans="1:20" x14ac:dyDescent="0.25">
      <c r="A3793" t="s">
        <v>16810</v>
      </c>
      <c r="B3793" t="s">
        <v>16811</v>
      </c>
      <c r="C3793" t="s">
        <v>10691</v>
      </c>
      <c r="D3793" t="s">
        <v>16658</v>
      </c>
      <c r="E3793" t="s">
        <v>10693</v>
      </c>
      <c r="F3793">
        <v>27.99</v>
      </c>
      <c r="G3793">
        <v>167.94</v>
      </c>
      <c r="H3793">
        <v>6</v>
      </c>
      <c r="I3793" t="s">
        <v>10682</v>
      </c>
      <c r="J3793">
        <v>0</v>
      </c>
      <c r="K3793">
        <v>0</v>
      </c>
      <c r="L3793" t="s">
        <v>10692</v>
      </c>
      <c r="M3793">
        <v>43404</v>
      </c>
      <c r="N3793" t="s">
        <v>10761</v>
      </c>
      <c r="O3793" t="s">
        <v>10762</v>
      </c>
      <c r="P3793" t="s">
        <v>10708</v>
      </c>
      <c r="Q3793" t="s">
        <v>10763</v>
      </c>
      <c r="R3793" t="s">
        <v>10709</v>
      </c>
      <c r="S3793" t="s">
        <v>10764</v>
      </c>
      <c r="T3793">
        <v>43102.456956018497</v>
      </c>
    </row>
    <row r="3794" spans="1:20" x14ac:dyDescent="0.25">
      <c r="A3794" t="s">
        <v>8987</v>
      </c>
      <c r="B3794" t="s">
        <v>16812</v>
      </c>
      <c r="C3794" t="s">
        <v>10751</v>
      </c>
      <c r="D3794" t="s">
        <v>16658</v>
      </c>
      <c r="E3794" t="s">
        <v>10693</v>
      </c>
      <c r="F3794">
        <v>45.59</v>
      </c>
      <c r="G3794">
        <v>273.54000000000002</v>
      </c>
      <c r="H3794">
        <v>6</v>
      </c>
      <c r="I3794" t="s">
        <v>10682</v>
      </c>
      <c r="J3794">
        <v>0</v>
      </c>
      <c r="K3794">
        <v>0</v>
      </c>
      <c r="L3794" t="s">
        <v>11101</v>
      </c>
      <c r="M3794">
        <v>43424</v>
      </c>
      <c r="N3794" t="s">
        <v>10694</v>
      </c>
      <c r="O3794" t="s">
        <v>10695</v>
      </c>
      <c r="Q3794" t="s">
        <v>10696</v>
      </c>
      <c r="S3794" t="s">
        <v>10697</v>
      </c>
      <c r="T3794">
        <v>43102.456944444399</v>
      </c>
    </row>
    <row r="3795" spans="1:20" x14ac:dyDescent="0.25">
      <c r="A3795" t="s">
        <v>16813</v>
      </c>
      <c r="B3795" t="s">
        <v>16814</v>
      </c>
      <c r="C3795" t="s">
        <v>10691</v>
      </c>
      <c r="D3795" t="s">
        <v>16658</v>
      </c>
      <c r="E3795" t="s">
        <v>10693</v>
      </c>
      <c r="F3795">
        <v>45.59</v>
      </c>
      <c r="G3795">
        <v>273.54000000000002</v>
      </c>
      <c r="H3795">
        <v>6</v>
      </c>
      <c r="I3795" t="s">
        <v>10682</v>
      </c>
      <c r="J3795">
        <v>0</v>
      </c>
      <c r="K3795">
        <v>0</v>
      </c>
      <c r="L3795" t="s">
        <v>11101</v>
      </c>
      <c r="M3795">
        <v>43424</v>
      </c>
      <c r="N3795" t="s">
        <v>10694</v>
      </c>
      <c r="O3795" t="s">
        <v>10695</v>
      </c>
      <c r="Q3795" t="s">
        <v>10696</v>
      </c>
      <c r="S3795" t="s">
        <v>10697</v>
      </c>
      <c r="T3795">
        <v>43102.456944444399</v>
      </c>
    </row>
    <row r="3796" spans="1:20" x14ac:dyDescent="0.25">
      <c r="A3796" t="s">
        <v>16815</v>
      </c>
      <c r="B3796" t="s">
        <v>16816</v>
      </c>
      <c r="C3796" t="s">
        <v>10691</v>
      </c>
      <c r="D3796" t="s">
        <v>16658</v>
      </c>
      <c r="E3796" t="s">
        <v>10693</v>
      </c>
      <c r="F3796">
        <v>45.59</v>
      </c>
      <c r="G3796">
        <v>273.54000000000002</v>
      </c>
      <c r="H3796">
        <v>6</v>
      </c>
      <c r="I3796" t="s">
        <v>10682</v>
      </c>
      <c r="J3796">
        <v>0</v>
      </c>
      <c r="K3796">
        <v>0</v>
      </c>
      <c r="L3796" t="s">
        <v>11101</v>
      </c>
      <c r="M3796">
        <v>43424</v>
      </c>
      <c r="N3796" t="s">
        <v>10694</v>
      </c>
      <c r="O3796" t="s">
        <v>10695</v>
      </c>
      <c r="Q3796" t="s">
        <v>10696</v>
      </c>
      <c r="S3796" t="s">
        <v>10697</v>
      </c>
      <c r="T3796">
        <v>43102.456944444399</v>
      </c>
    </row>
    <row r="3797" spans="1:20" x14ac:dyDescent="0.25">
      <c r="A3797" t="s">
        <v>16817</v>
      </c>
      <c r="B3797" t="s">
        <v>16818</v>
      </c>
      <c r="C3797" t="s">
        <v>10691</v>
      </c>
      <c r="D3797" t="s">
        <v>16658</v>
      </c>
      <c r="E3797" t="s">
        <v>10693</v>
      </c>
      <c r="F3797">
        <v>15.99</v>
      </c>
      <c r="G3797">
        <v>191.88</v>
      </c>
      <c r="H3797">
        <v>12</v>
      </c>
      <c r="I3797" t="s">
        <v>10682</v>
      </c>
      <c r="J3797">
        <v>0</v>
      </c>
      <c r="K3797">
        <v>0</v>
      </c>
      <c r="L3797" t="s">
        <v>10788</v>
      </c>
      <c r="M3797">
        <v>43448</v>
      </c>
      <c r="N3797" t="s">
        <v>10781</v>
      </c>
      <c r="O3797" t="s">
        <v>10782</v>
      </c>
      <c r="Q3797" t="s">
        <v>10783</v>
      </c>
      <c r="S3797" t="s">
        <v>10784</v>
      </c>
      <c r="T3797">
        <v>43102.456921296303</v>
      </c>
    </row>
    <row r="3798" spans="1:20" x14ac:dyDescent="0.25">
      <c r="A3798" t="s">
        <v>5453</v>
      </c>
      <c r="B3798" t="s">
        <v>16819</v>
      </c>
      <c r="C3798" t="s">
        <v>13217</v>
      </c>
      <c r="D3798" t="s">
        <v>12566</v>
      </c>
      <c r="E3798" t="s">
        <v>10836</v>
      </c>
      <c r="F3798">
        <v>12.89</v>
      </c>
      <c r="G3798">
        <v>154.68</v>
      </c>
      <c r="H3798">
        <v>12</v>
      </c>
      <c r="I3798" t="s">
        <v>10682</v>
      </c>
      <c r="J3798">
        <v>0</v>
      </c>
      <c r="K3798">
        <v>0</v>
      </c>
      <c r="L3798" t="s">
        <v>10717</v>
      </c>
      <c r="M3798">
        <v>43444</v>
      </c>
      <c r="N3798" t="s">
        <v>10718</v>
      </c>
      <c r="O3798" t="s">
        <v>10708</v>
      </c>
      <c r="Q3798" t="s">
        <v>10709</v>
      </c>
      <c r="S3798" t="s">
        <v>10719</v>
      </c>
      <c r="T3798">
        <v>43102.456921296303</v>
      </c>
    </row>
    <row r="3799" spans="1:20" x14ac:dyDescent="0.25">
      <c r="A3799" t="s">
        <v>16820</v>
      </c>
      <c r="B3799" t="s">
        <v>16821</v>
      </c>
      <c r="C3799" t="s">
        <v>10751</v>
      </c>
      <c r="D3799" t="s">
        <v>16658</v>
      </c>
      <c r="E3799" t="s">
        <v>10753</v>
      </c>
      <c r="F3799">
        <v>27.99</v>
      </c>
      <c r="G3799">
        <v>335.88</v>
      </c>
      <c r="H3799">
        <v>12</v>
      </c>
      <c r="I3799" t="s">
        <v>10682</v>
      </c>
      <c r="J3799">
        <v>0</v>
      </c>
      <c r="K3799">
        <v>0</v>
      </c>
      <c r="L3799" t="s">
        <v>10722</v>
      </c>
      <c r="M3799">
        <v>43447</v>
      </c>
      <c r="N3799" t="s">
        <v>10837</v>
      </c>
      <c r="O3799" t="s">
        <v>10701</v>
      </c>
      <c r="Q3799" t="s">
        <v>10702</v>
      </c>
      <c r="S3799" t="s">
        <v>10838</v>
      </c>
      <c r="T3799">
        <v>43102.456956018497</v>
      </c>
    </row>
    <row r="3800" spans="1:20" x14ac:dyDescent="0.25">
      <c r="A3800" t="s">
        <v>8988</v>
      </c>
      <c r="B3800" t="s">
        <v>16822</v>
      </c>
      <c r="C3800" t="s">
        <v>10751</v>
      </c>
      <c r="D3800" t="s">
        <v>16658</v>
      </c>
      <c r="E3800" t="s">
        <v>10753</v>
      </c>
      <c r="F3800">
        <v>27.99</v>
      </c>
      <c r="G3800">
        <v>335.88</v>
      </c>
      <c r="H3800">
        <v>12</v>
      </c>
      <c r="I3800" t="s">
        <v>10682</v>
      </c>
      <c r="J3800">
        <v>0</v>
      </c>
      <c r="K3800">
        <v>0</v>
      </c>
      <c r="L3800" t="s">
        <v>10722</v>
      </c>
      <c r="M3800">
        <v>43447</v>
      </c>
      <c r="N3800" t="s">
        <v>10837</v>
      </c>
      <c r="O3800" t="s">
        <v>10701</v>
      </c>
      <c r="Q3800" t="s">
        <v>10702</v>
      </c>
      <c r="S3800" t="s">
        <v>10838</v>
      </c>
      <c r="T3800">
        <v>43102.456956018497</v>
      </c>
    </row>
    <row r="3801" spans="1:20" x14ac:dyDescent="0.25">
      <c r="A3801" t="s">
        <v>5454</v>
      </c>
      <c r="B3801" t="s">
        <v>16823</v>
      </c>
      <c r="C3801" t="s">
        <v>10751</v>
      </c>
      <c r="D3801" t="s">
        <v>16658</v>
      </c>
      <c r="E3801" t="s">
        <v>10836</v>
      </c>
      <c r="F3801">
        <v>11.99</v>
      </c>
      <c r="G3801">
        <v>143.88</v>
      </c>
      <c r="H3801">
        <v>12</v>
      </c>
      <c r="I3801" t="s">
        <v>10682</v>
      </c>
      <c r="J3801">
        <v>0</v>
      </c>
      <c r="K3801">
        <v>0</v>
      </c>
      <c r="L3801" t="s">
        <v>10717</v>
      </c>
      <c r="N3801" t="s">
        <v>10718</v>
      </c>
      <c r="O3801" t="s">
        <v>10708</v>
      </c>
      <c r="Q3801" t="s">
        <v>10709</v>
      </c>
      <c r="S3801" t="s">
        <v>10719</v>
      </c>
      <c r="T3801">
        <v>43102.456921296303</v>
      </c>
    </row>
    <row r="3802" spans="1:20" x14ac:dyDescent="0.25">
      <c r="A3802" t="s">
        <v>8989</v>
      </c>
      <c r="B3802" t="s">
        <v>16824</v>
      </c>
      <c r="C3802" t="s">
        <v>10751</v>
      </c>
      <c r="D3802" t="s">
        <v>16658</v>
      </c>
      <c r="E3802" t="s">
        <v>10753</v>
      </c>
      <c r="F3802">
        <v>20.76</v>
      </c>
      <c r="G3802">
        <v>124.56</v>
      </c>
      <c r="H3802">
        <v>6</v>
      </c>
      <c r="I3802" t="s">
        <v>10682</v>
      </c>
      <c r="J3802">
        <v>0</v>
      </c>
      <c r="K3802">
        <v>0</v>
      </c>
      <c r="L3802" t="s">
        <v>10722</v>
      </c>
      <c r="N3802" t="s">
        <v>10965</v>
      </c>
      <c r="O3802" t="s">
        <v>10701</v>
      </c>
      <c r="Q3802" t="s">
        <v>10702</v>
      </c>
      <c r="S3802" t="s">
        <v>10966</v>
      </c>
      <c r="T3802">
        <v>43102.456956018497</v>
      </c>
    </row>
    <row r="3803" spans="1:20" x14ac:dyDescent="0.25">
      <c r="A3803" t="s">
        <v>5455</v>
      </c>
      <c r="B3803" t="s">
        <v>16825</v>
      </c>
      <c r="C3803" t="s">
        <v>10681</v>
      </c>
      <c r="D3803" t="s">
        <v>16658</v>
      </c>
      <c r="E3803" t="s">
        <v>10685</v>
      </c>
      <c r="F3803">
        <v>36.99</v>
      </c>
      <c r="G3803">
        <v>221.94</v>
      </c>
      <c r="H3803">
        <v>6</v>
      </c>
      <c r="I3803" t="s">
        <v>10682</v>
      </c>
      <c r="J3803">
        <v>0</v>
      </c>
      <c r="K3803">
        <v>0</v>
      </c>
      <c r="L3803" t="s">
        <v>10916</v>
      </c>
      <c r="M3803">
        <v>43546</v>
      </c>
      <c r="N3803" t="s">
        <v>15885</v>
      </c>
      <c r="O3803" t="s">
        <v>10687</v>
      </c>
      <c r="Q3803" t="s">
        <v>10688</v>
      </c>
      <c r="S3803" t="s">
        <v>15886</v>
      </c>
      <c r="T3803">
        <v>43102.456909722197</v>
      </c>
    </row>
    <row r="3804" spans="1:20" x14ac:dyDescent="0.25">
      <c r="A3804" t="s">
        <v>5456</v>
      </c>
      <c r="B3804" t="s">
        <v>16826</v>
      </c>
      <c r="C3804" t="s">
        <v>10751</v>
      </c>
      <c r="D3804" t="s">
        <v>16658</v>
      </c>
      <c r="E3804" t="s">
        <v>10753</v>
      </c>
      <c r="F3804">
        <v>19.989999999999998</v>
      </c>
      <c r="G3804">
        <v>119.94</v>
      </c>
      <c r="H3804">
        <v>6</v>
      </c>
      <c r="I3804" t="s">
        <v>10682</v>
      </c>
      <c r="J3804">
        <v>3</v>
      </c>
      <c r="K3804">
        <v>0</v>
      </c>
      <c r="L3804" t="s">
        <v>10916</v>
      </c>
      <c r="M3804">
        <v>43510</v>
      </c>
      <c r="N3804" t="s">
        <v>11359</v>
      </c>
      <c r="O3804" t="s">
        <v>10762</v>
      </c>
      <c r="P3804" t="s">
        <v>10701</v>
      </c>
      <c r="Q3804" t="s">
        <v>10763</v>
      </c>
      <c r="R3804" t="s">
        <v>10702</v>
      </c>
      <c r="S3804" t="s">
        <v>11360</v>
      </c>
      <c r="T3804">
        <v>43102.456909722197</v>
      </c>
    </row>
    <row r="3805" spans="1:20" x14ac:dyDescent="0.25">
      <c r="A3805" t="s">
        <v>5457</v>
      </c>
      <c r="B3805" t="s">
        <v>16827</v>
      </c>
      <c r="C3805" t="s">
        <v>10681</v>
      </c>
      <c r="D3805" t="s">
        <v>16658</v>
      </c>
      <c r="E3805" t="s">
        <v>10685</v>
      </c>
      <c r="F3805">
        <v>99.99</v>
      </c>
      <c r="G3805">
        <v>599.94000000000005</v>
      </c>
      <c r="H3805">
        <v>6</v>
      </c>
      <c r="I3805" t="s">
        <v>10682</v>
      </c>
      <c r="J3805">
        <v>0</v>
      </c>
      <c r="K3805">
        <v>0</v>
      </c>
      <c r="L3805" t="s">
        <v>10706</v>
      </c>
      <c r="M3805">
        <v>43544</v>
      </c>
      <c r="N3805" t="s">
        <v>10826</v>
      </c>
      <c r="O3805" t="s">
        <v>10708</v>
      </c>
      <c r="Q3805" t="s">
        <v>10709</v>
      </c>
      <c r="S3805" t="s">
        <v>10827</v>
      </c>
      <c r="T3805">
        <v>43102.457002314797</v>
      </c>
    </row>
    <row r="3806" spans="1:20" x14ac:dyDescent="0.25">
      <c r="A3806" t="s">
        <v>16828</v>
      </c>
      <c r="B3806" t="s">
        <v>16829</v>
      </c>
      <c r="C3806" t="s">
        <v>10691</v>
      </c>
      <c r="D3806" t="s">
        <v>16658</v>
      </c>
      <c r="E3806" t="s">
        <v>10693</v>
      </c>
      <c r="F3806">
        <v>21.99</v>
      </c>
      <c r="G3806">
        <v>263.88</v>
      </c>
      <c r="H3806">
        <v>12</v>
      </c>
      <c r="I3806" t="s">
        <v>10682</v>
      </c>
      <c r="J3806">
        <v>0</v>
      </c>
      <c r="K3806">
        <v>0</v>
      </c>
      <c r="L3806" t="s">
        <v>10731</v>
      </c>
      <c r="M3806">
        <v>43570</v>
      </c>
      <c r="N3806" t="s">
        <v>12282</v>
      </c>
      <c r="O3806" t="s">
        <v>10687</v>
      </c>
      <c r="Q3806" t="s">
        <v>10688</v>
      </c>
      <c r="S3806" t="s">
        <v>12283</v>
      </c>
      <c r="T3806">
        <v>43102.456875000003</v>
      </c>
    </row>
    <row r="3807" spans="1:20" x14ac:dyDescent="0.25">
      <c r="A3807" t="s">
        <v>16830</v>
      </c>
      <c r="B3807" t="s">
        <v>16831</v>
      </c>
      <c r="C3807" t="s">
        <v>10691</v>
      </c>
      <c r="D3807" t="s">
        <v>16658</v>
      </c>
      <c r="E3807" t="s">
        <v>10693</v>
      </c>
      <c r="F3807">
        <v>11.99</v>
      </c>
      <c r="G3807">
        <v>71.94</v>
      </c>
      <c r="H3807">
        <v>6</v>
      </c>
      <c r="I3807" t="s">
        <v>10682</v>
      </c>
      <c r="J3807">
        <v>0</v>
      </c>
      <c r="K3807">
        <v>0</v>
      </c>
      <c r="L3807" t="s">
        <v>10717</v>
      </c>
      <c r="M3807">
        <v>43594</v>
      </c>
      <c r="N3807" t="s">
        <v>10700</v>
      </c>
      <c r="O3807" t="s">
        <v>10701</v>
      </c>
      <c r="Q3807" t="s">
        <v>10702</v>
      </c>
      <c r="S3807" t="s">
        <v>10703</v>
      </c>
      <c r="T3807">
        <v>43102.456921296303</v>
      </c>
    </row>
    <row r="3808" spans="1:20" x14ac:dyDescent="0.25">
      <c r="A3808" t="s">
        <v>5458</v>
      </c>
      <c r="B3808" t="s">
        <v>16832</v>
      </c>
      <c r="C3808" t="s">
        <v>10681</v>
      </c>
      <c r="D3808" t="s">
        <v>16658</v>
      </c>
      <c r="E3808" t="s">
        <v>10685</v>
      </c>
      <c r="F3808">
        <v>34.99</v>
      </c>
      <c r="G3808">
        <v>209.94</v>
      </c>
      <c r="H3808">
        <v>6</v>
      </c>
      <c r="I3808" t="s">
        <v>10682</v>
      </c>
      <c r="J3808">
        <v>0</v>
      </c>
      <c r="K3808">
        <v>0</v>
      </c>
      <c r="L3808" t="s">
        <v>11982</v>
      </c>
      <c r="M3808">
        <v>43665</v>
      </c>
      <c r="N3808" t="s">
        <v>12441</v>
      </c>
      <c r="O3808" t="s">
        <v>11717</v>
      </c>
      <c r="P3808" t="s">
        <v>10687</v>
      </c>
      <c r="Q3808" t="s">
        <v>11718</v>
      </c>
      <c r="R3808" t="s">
        <v>10688</v>
      </c>
      <c r="S3808" t="s">
        <v>12442</v>
      </c>
      <c r="T3808">
        <v>43102.456956018497</v>
      </c>
    </row>
    <row r="3809" spans="1:20" x14ac:dyDescent="0.25">
      <c r="A3809" t="s">
        <v>5459</v>
      </c>
      <c r="B3809" t="s">
        <v>16833</v>
      </c>
      <c r="C3809" t="s">
        <v>10681</v>
      </c>
      <c r="D3809" t="s">
        <v>16658</v>
      </c>
      <c r="E3809" t="s">
        <v>10685</v>
      </c>
      <c r="F3809">
        <v>39.99</v>
      </c>
      <c r="G3809">
        <v>239.94</v>
      </c>
      <c r="H3809">
        <v>6</v>
      </c>
      <c r="I3809" t="s">
        <v>10682</v>
      </c>
      <c r="J3809">
        <v>0</v>
      </c>
      <c r="K3809">
        <v>0</v>
      </c>
      <c r="L3809" t="s">
        <v>12468</v>
      </c>
      <c r="M3809">
        <v>43665</v>
      </c>
      <c r="N3809" t="s">
        <v>12441</v>
      </c>
      <c r="O3809" t="s">
        <v>11717</v>
      </c>
      <c r="P3809" t="s">
        <v>10687</v>
      </c>
      <c r="Q3809" t="s">
        <v>11718</v>
      </c>
      <c r="R3809" t="s">
        <v>10688</v>
      </c>
      <c r="S3809" t="s">
        <v>12442</v>
      </c>
      <c r="T3809">
        <v>43102.456898148099</v>
      </c>
    </row>
    <row r="3810" spans="1:20" x14ac:dyDescent="0.25">
      <c r="A3810" t="s">
        <v>5460</v>
      </c>
      <c r="B3810" t="s">
        <v>16834</v>
      </c>
      <c r="C3810" t="s">
        <v>10751</v>
      </c>
      <c r="D3810" t="s">
        <v>16658</v>
      </c>
      <c r="E3810" t="s">
        <v>10836</v>
      </c>
      <c r="F3810">
        <v>17.989999999999998</v>
      </c>
      <c r="G3810">
        <v>107.94</v>
      </c>
      <c r="H3810">
        <v>6</v>
      </c>
      <c r="I3810" t="s">
        <v>10682</v>
      </c>
      <c r="J3810">
        <v>0</v>
      </c>
      <c r="K3810">
        <v>0</v>
      </c>
      <c r="L3810" t="s">
        <v>10864</v>
      </c>
      <c r="M3810">
        <v>43669</v>
      </c>
      <c r="N3810" t="s">
        <v>11359</v>
      </c>
      <c r="O3810" t="s">
        <v>10762</v>
      </c>
      <c r="P3810" t="s">
        <v>10701</v>
      </c>
      <c r="Q3810" t="s">
        <v>10763</v>
      </c>
      <c r="R3810" t="s">
        <v>10702</v>
      </c>
      <c r="S3810" t="s">
        <v>11360</v>
      </c>
      <c r="T3810">
        <v>43102.456875000003</v>
      </c>
    </row>
    <row r="3811" spans="1:20" x14ac:dyDescent="0.25">
      <c r="A3811" t="s">
        <v>16835</v>
      </c>
      <c r="B3811" t="s">
        <v>16836</v>
      </c>
      <c r="C3811" t="s">
        <v>10691</v>
      </c>
      <c r="D3811" t="s">
        <v>16658</v>
      </c>
      <c r="E3811" t="s">
        <v>10693</v>
      </c>
      <c r="F3811">
        <v>99.99</v>
      </c>
      <c r="G3811">
        <v>599.94000000000005</v>
      </c>
      <c r="H3811">
        <v>6</v>
      </c>
      <c r="I3811" t="s">
        <v>10682</v>
      </c>
      <c r="J3811">
        <v>0</v>
      </c>
      <c r="K3811">
        <v>0</v>
      </c>
      <c r="L3811" t="s">
        <v>10916</v>
      </c>
      <c r="M3811">
        <v>43648</v>
      </c>
      <c r="N3811" t="s">
        <v>15975</v>
      </c>
      <c r="O3811" t="s">
        <v>10708</v>
      </c>
      <c r="Q3811" t="s">
        <v>10709</v>
      </c>
      <c r="S3811" t="s">
        <v>15976</v>
      </c>
      <c r="T3811">
        <v>43102.456909722197</v>
      </c>
    </row>
    <row r="3812" spans="1:20" x14ac:dyDescent="0.25">
      <c r="A3812" t="s">
        <v>5461</v>
      </c>
      <c r="B3812" t="s">
        <v>16837</v>
      </c>
      <c r="C3812" t="s">
        <v>10681</v>
      </c>
      <c r="D3812" t="s">
        <v>16658</v>
      </c>
      <c r="E3812" t="s">
        <v>10685</v>
      </c>
      <c r="F3812">
        <v>124.99</v>
      </c>
      <c r="G3812">
        <v>749.94</v>
      </c>
      <c r="H3812">
        <v>6</v>
      </c>
      <c r="I3812" t="s">
        <v>10682</v>
      </c>
      <c r="J3812">
        <v>12</v>
      </c>
      <c r="K3812">
        <v>0</v>
      </c>
      <c r="L3812" t="s">
        <v>11406</v>
      </c>
      <c r="M3812">
        <v>43662</v>
      </c>
      <c r="N3812" t="s">
        <v>14397</v>
      </c>
      <c r="O3812" t="s">
        <v>10708</v>
      </c>
      <c r="Q3812" t="s">
        <v>10709</v>
      </c>
      <c r="S3812" t="s">
        <v>14398</v>
      </c>
      <c r="T3812">
        <v>43102.456979166702</v>
      </c>
    </row>
    <row r="3813" spans="1:20" x14ac:dyDescent="0.25">
      <c r="A3813" t="s">
        <v>5462</v>
      </c>
      <c r="B3813" t="s">
        <v>16838</v>
      </c>
      <c r="C3813" t="s">
        <v>10856</v>
      </c>
      <c r="D3813" t="s">
        <v>16658</v>
      </c>
      <c r="E3813" t="s">
        <v>10685</v>
      </c>
      <c r="F3813">
        <v>199.99</v>
      </c>
      <c r="G3813">
        <v>599.97</v>
      </c>
      <c r="H3813">
        <v>3</v>
      </c>
      <c r="I3813" t="s">
        <v>10682</v>
      </c>
      <c r="J3813">
        <v>15</v>
      </c>
      <c r="K3813">
        <v>0</v>
      </c>
      <c r="L3813" t="s">
        <v>11406</v>
      </c>
      <c r="M3813">
        <v>43662</v>
      </c>
      <c r="N3813" t="s">
        <v>14397</v>
      </c>
      <c r="O3813" t="s">
        <v>10708</v>
      </c>
      <c r="Q3813" t="s">
        <v>10709</v>
      </c>
      <c r="S3813" t="s">
        <v>14398</v>
      </c>
      <c r="T3813">
        <v>43102.456979166702</v>
      </c>
    </row>
    <row r="3814" spans="1:20" x14ac:dyDescent="0.25">
      <c r="A3814" t="s">
        <v>8990</v>
      </c>
      <c r="B3814" t="s">
        <v>16839</v>
      </c>
      <c r="C3814" t="s">
        <v>10691</v>
      </c>
      <c r="D3814" t="s">
        <v>16658</v>
      </c>
      <c r="E3814" t="s">
        <v>10693</v>
      </c>
      <c r="F3814">
        <v>23.09</v>
      </c>
      <c r="G3814">
        <v>138.54</v>
      </c>
      <c r="H3814">
        <v>6</v>
      </c>
      <c r="I3814" t="s">
        <v>10682</v>
      </c>
      <c r="J3814">
        <v>0</v>
      </c>
      <c r="K3814">
        <v>0</v>
      </c>
      <c r="L3814" t="s">
        <v>10916</v>
      </c>
      <c r="N3814" t="s">
        <v>10837</v>
      </c>
      <c r="O3814" t="s">
        <v>10701</v>
      </c>
      <c r="Q3814" t="s">
        <v>10702</v>
      </c>
      <c r="S3814" t="s">
        <v>10838</v>
      </c>
      <c r="T3814">
        <v>43102.456909722197</v>
      </c>
    </row>
    <row r="3815" spans="1:20" x14ac:dyDescent="0.25">
      <c r="A3815" t="s">
        <v>16840</v>
      </c>
      <c r="B3815" t="s">
        <v>16841</v>
      </c>
      <c r="C3815" t="s">
        <v>10691</v>
      </c>
      <c r="D3815" t="s">
        <v>16658</v>
      </c>
      <c r="E3815" t="s">
        <v>10693</v>
      </c>
      <c r="F3815">
        <v>13.99</v>
      </c>
      <c r="G3815">
        <v>167.88</v>
      </c>
      <c r="H3815">
        <v>12</v>
      </c>
      <c r="I3815" t="s">
        <v>10682</v>
      </c>
      <c r="J3815">
        <v>0</v>
      </c>
      <c r="K3815">
        <v>0</v>
      </c>
      <c r="L3815" t="s">
        <v>10944</v>
      </c>
      <c r="N3815" t="s">
        <v>10837</v>
      </c>
      <c r="O3815" t="s">
        <v>10701</v>
      </c>
      <c r="Q3815" t="s">
        <v>10702</v>
      </c>
      <c r="S3815" t="s">
        <v>10838</v>
      </c>
      <c r="T3815">
        <v>43102.456921296303</v>
      </c>
    </row>
    <row r="3816" spans="1:20" x14ac:dyDescent="0.25">
      <c r="A3816" t="s">
        <v>5463</v>
      </c>
      <c r="B3816" t="s">
        <v>16842</v>
      </c>
      <c r="C3816" t="s">
        <v>10681</v>
      </c>
      <c r="D3816" t="s">
        <v>10683</v>
      </c>
      <c r="E3816" t="s">
        <v>10685</v>
      </c>
      <c r="F3816">
        <v>16.989999999999998</v>
      </c>
      <c r="G3816">
        <v>203.88</v>
      </c>
      <c r="H3816">
        <v>12</v>
      </c>
      <c r="I3816" t="s">
        <v>10682</v>
      </c>
      <c r="J3816">
        <v>0</v>
      </c>
      <c r="K3816">
        <v>0</v>
      </c>
      <c r="L3816" t="s">
        <v>10831</v>
      </c>
      <c r="N3816" t="s">
        <v>10686</v>
      </c>
      <c r="O3816" t="s">
        <v>10687</v>
      </c>
      <c r="Q3816" t="s">
        <v>10688</v>
      </c>
      <c r="S3816" t="s">
        <v>10689</v>
      </c>
      <c r="T3816">
        <v>43102.456956018497</v>
      </c>
    </row>
    <row r="3817" spans="1:20" x14ac:dyDescent="0.25">
      <c r="A3817" t="s">
        <v>5464</v>
      </c>
      <c r="B3817" t="s">
        <v>16843</v>
      </c>
      <c r="C3817" t="s">
        <v>10681</v>
      </c>
      <c r="D3817" t="s">
        <v>16658</v>
      </c>
      <c r="E3817" t="s">
        <v>10685</v>
      </c>
      <c r="F3817">
        <v>31.99</v>
      </c>
      <c r="G3817">
        <v>383.88</v>
      </c>
      <c r="H3817">
        <v>12</v>
      </c>
      <c r="I3817" t="s">
        <v>10682</v>
      </c>
      <c r="J3817">
        <v>0</v>
      </c>
      <c r="K3817">
        <v>0</v>
      </c>
      <c r="L3817" t="s">
        <v>11172</v>
      </c>
      <c r="M3817">
        <v>43668</v>
      </c>
      <c r="N3817" t="s">
        <v>10841</v>
      </c>
      <c r="O3817" t="s">
        <v>10708</v>
      </c>
      <c r="Q3817" t="s">
        <v>10709</v>
      </c>
      <c r="S3817" t="s">
        <v>10842</v>
      </c>
      <c r="T3817">
        <v>43102.456886574102</v>
      </c>
    </row>
    <row r="3818" spans="1:20" x14ac:dyDescent="0.25">
      <c r="A3818" t="s">
        <v>16844</v>
      </c>
      <c r="B3818" t="s">
        <v>16845</v>
      </c>
      <c r="C3818" t="s">
        <v>10691</v>
      </c>
      <c r="D3818" t="s">
        <v>16658</v>
      </c>
      <c r="E3818" t="s">
        <v>10693</v>
      </c>
      <c r="F3818">
        <v>9.59</v>
      </c>
      <c r="G3818">
        <v>115.08</v>
      </c>
      <c r="H3818">
        <v>12</v>
      </c>
      <c r="I3818" t="s">
        <v>10682</v>
      </c>
      <c r="J3818">
        <v>0</v>
      </c>
      <c r="K3818">
        <v>0</v>
      </c>
      <c r="L3818" t="s">
        <v>10788</v>
      </c>
      <c r="M3818">
        <v>43753</v>
      </c>
      <c r="N3818" t="s">
        <v>10781</v>
      </c>
      <c r="O3818" t="s">
        <v>10782</v>
      </c>
      <c r="Q3818" t="s">
        <v>10783</v>
      </c>
      <c r="S3818" t="s">
        <v>10784</v>
      </c>
      <c r="T3818">
        <v>43102.456921296303</v>
      </c>
    </row>
    <row r="3819" spans="1:20" x14ac:dyDescent="0.25">
      <c r="A3819" t="s">
        <v>8991</v>
      </c>
      <c r="B3819" t="s">
        <v>16846</v>
      </c>
      <c r="C3819" t="s">
        <v>10691</v>
      </c>
      <c r="D3819" t="s">
        <v>16658</v>
      </c>
      <c r="E3819" t="s">
        <v>10693</v>
      </c>
      <c r="F3819">
        <v>29.39</v>
      </c>
      <c r="G3819">
        <v>176.34</v>
      </c>
      <c r="H3819">
        <v>6</v>
      </c>
      <c r="I3819" t="s">
        <v>10682</v>
      </c>
      <c r="J3819">
        <v>0</v>
      </c>
      <c r="K3819">
        <v>0</v>
      </c>
      <c r="L3819" t="s">
        <v>10868</v>
      </c>
      <c r="M3819">
        <v>43789</v>
      </c>
      <c r="N3819" t="s">
        <v>11359</v>
      </c>
      <c r="O3819" t="s">
        <v>10762</v>
      </c>
      <c r="P3819" t="s">
        <v>10701</v>
      </c>
      <c r="Q3819" t="s">
        <v>10763</v>
      </c>
      <c r="R3819" t="s">
        <v>10702</v>
      </c>
      <c r="S3819" t="s">
        <v>11360</v>
      </c>
      <c r="T3819">
        <v>43102.456990740699</v>
      </c>
    </row>
    <row r="3820" spans="1:20" x14ac:dyDescent="0.25">
      <c r="A3820" t="s">
        <v>16847</v>
      </c>
      <c r="B3820" t="s">
        <v>16848</v>
      </c>
      <c r="C3820" t="s">
        <v>10691</v>
      </c>
      <c r="D3820" t="s">
        <v>16658</v>
      </c>
      <c r="E3820" t="s">
        <v>10693</v>
      </c>
      <c r="F3820">
        <v>15.99</v>
      </c>
      <c r="G3820">
        <v>191.88</v>
      </c>
      <c r="H3820">
        <v>12</v>
      </c>
      <c r="I3820" t="s">
        <v>10682</v>
      </c>
      <c r="J3820">
        <v>0</v>
      </c>
      <c r="K3820">
        <v>0</v>
      </c>
      <c r="L3820" t="s">
        <v>10788</v>
      </c>
      <c r="M3820">
        <v>43819</v>
      </c>
      <c r="N3820" t="s">
        <v>10781</v>
      </c>
      <c r="O3820" t="s">
        <v>10782</v>
      </c>
      <c r="Q3820" t="s">
        <v>10783</v>
      </c>
      <c r="S3820" t="s">
        <v>10784</v>
      </c>
      <c r="T3820">
        <v>43102.456921296303</v>
      </c>
    </row>
    <row r="3821" spans="1:20" x14ac:dyDescent="0.25">
      <c r="A3821" t="s">
        <v>16849</v>
      </c>
      <c r="B3821" t="s">
        <v>16850</v>
      </c>
      <c r="C3821" t="s">
        <v>10691</v>
      </c>
      <c r="D3821" t="s">
        <v>16658</v>
      </c>
      <c r="E3821" t="s">
        <v>10693</v>
      </c>
      <c r="F3821">
        <v>34.99</v>
      </c>
      <c r="G3821">
        <v>209.94</v>
      </c>
      <c r="H3821">
        <v>6</v>
      </c>
      <c r="I3821" t="s">
        <v>10682</v>
      </c>
      <c r="J3821">
        <v>0</v>
      </c>
      <c r="K3821">
        <v>0</v>
      </c>
      <c r="L3821" t="s">
        <v>16851</v>
      </c>
      <c r="M3821">
        <v>43832</v>
      </c>
      <c r="N3821" t="s">
        <v>10837</v>
      </c>
      <c r="O3821" t="s">
        <v>10701</v>
      </c>
      <c r="Q3821" t="s">
        <v>10702</v>
      </c>
      <c r="S3821" t="s">
        <v>10838</v>
      </c>
      <c r="T3821">
        <v>43102.456932870402</v>
      </c>
    </row>
    <row r="3822" spans="1:20" x14ac:dyDescent="0.25">
      <c r="A3822" t="s">
        <v>5465</v>
      </c>
      <c r="B3822" t="s">
        <v>12719</v>
      </c>
      <c r="C3822" t="s">
        <v>10751</v>
      </c>
      <c r="D3822" t="s">
        <v>16658</v>
      </c>
      <c r="E3822" t="s">
        <v>10753</v>
      </c>
      <c r="F3822">
        <v>34.99</v>
      </c>
      <c r="G3822">
        <v>209.94</v>
      </c>
      <c r="H3822">
        <v>6</v>
      </c>
      <c r="I3822" t="s">
        <v>10682</v>
      </c>
      <c r="J3822">
        <v>0</v>
      </c>
      <c r="K3822">
        <v>0</v>
      </c>
      <c r="L3822" t="s">
        <v>11982</v>
      </c>
      <c r="M3822">
        <v>43839</v>
      </c>
      <c r="N3822" t="s">
        <v>11321</v>
      </c>
      <c r="O3822" t="s">
        <v>10701</v>
      </c>
      <c r="Q3822" t="s">
        <v>10702</v>
      </c>
      <c r="S3822" t="s">
        <v>11322</v>
      </c>
      <c r="T3822">
        <v>43102.456956018497</v>
      </c>
    </row>
    <row r="3823" spans="1:20" x14ac:dyDescent="0.25">
      <c r="A3823" t="s">
        <v>5466</v>
      </c>
      <c r="B3823" t="s">
        <v>16852</v>
      </c>
      <c r="C3823" t="s">
        <v>10681</v>
      </c>
      <c r="D3823" t="s">
        <v>16658</v>
      </c>
      <c r="E3823" t="s">
        <v>10685</v>
      </c>
      <c r="F3823">
        <v>64.989999999999995</v>
      </c>
      <c r="G3823">
        <v>389.94</v>
      </c>
      <c r="H3823">
        <v>6</v>
      </c>
      <c r="I3823" t="s">
        <v>10682</v>
      </c>
      <c r="J3823">
        <v>0</v>
      </c>
      <c r="K3823">
        <v>0</v>
      </c>
      <c r="L3823" t="s">
        <v>10722</v>
      </c>
      <c r="M3823">
        <v>43854</v>
      </c>
      <c r="N3823" t="s">
        <v>10774</v>
      </c>
      <c r="O3823" t="s">
        <v>10775</v>
      </c>
      <c r="Q3823" t="s">
        <v>10776</v>
      </c>
      <c r="S3823" t="s">
        <v>10777</v>
      </c>
      <c r="T3823">
        <v>43102.456956018497</v>
      </c>
    </row>
    <row r="3824" spans="1:20" x14ac:dyDescent="0.25">
      <c r="A3824" t="s">
        <v>8992</v>
      </c>
      <c r="B3824" t="s">
        <v>16853</v>
      </c>
      <c r="C3824" t="s">
        <v>10751</v>
      </c>
      <c r="D3824" t="s">
        <v>16658</v>
      </c>
      <c r="E3824" t="s">
        <v>10693</v>
      </c>
      <c r="F3824">
        <v>12.59</v>
      </c>
      <c r="G3824">
        <v>151.08000000000001</v>
      </c>
      <c r="H3824">
        <v>12</v>
      </c>
      <c r="I3824" t="s">
        <v>10682</v>
      </c>
      <c r="J3824">
        <v>0</v>
      </c>
      <c r="K3824">
        <v>0</v>
      </c>
      <c r="L3824" t="s">
        <v>10831</v>
      </c>
      <c r="M3824">
        <v>43875</v>
      </c>
      <c r="N3824" t="s">
        <v>11359</v>
      </c>
      <c r="O3824" t="s">
        <v>10762</v>
      </c>
      <c r="P3824" t="s">
        <v>10701</v>
      </c>
      <c r="Q3824" t="s">
        <v>10763</v>
      </c>
      <c r="R3824" t="s">
        <v>10702</v>
      </c>
      <c r="S3824" t="s">
        <v>11360</v>
      </c>
      <c r="T3824">
        <v>43102.456956018497</v>
      </c>
    </row>
    <row r="3825" spans="1:20" x14ac:dyDescent="0.25">
      <c r="A3825" t="s">
        <v>8993</v>
      </c>
      <c r="B3825" t="s">
        <v>16854</v>
      </c>
      <c r="C3825" t="s">
        <v>10691</v>
      </c>
      <c r="D3825" t="s">
        <v>16658</v>
      </c>
      <c r="E3825" t="s">
        <v>10693</v>
      </c>
      <c r="F3825">
        <v>32.99</v>
      </c>
      <c r="G3825">
        <v>197.94</v>
      </c>
      <c r="H3825">
        <v>6</v>
      </c>
      <c r="I3825" t="s">
        <v>10682</v>
      </c>
      <c r="J3825">
        <v>0</v>
      </c>
      <c r="K3825">
        <v>0</v>
      </c>
      <c r="L3825" t="s">
        <v>10883</v>
      </c>
      <c r="M3825">
        <v>43908</v>
      </c>
      <c r="N3825" t="s">
        <v>11359</v>
      </c>
      <c r="O3825" t="s">
        <v>10762</v>
      </c>
      <c r="P3825" t="s">
        <v>10701</v>
      </c>
      <c r="Q3825" t="s">
        <v>10763</v>
      </c>
      <c r="R3825" t="s">
        <v>10702</v>
      </c>
      <c r="S3825" t="s">
        <v>11360</v>
      </c>
      <c r="T3825">
        <v>43102.456979166702</v>
      </c>
    </row>
    <row r="3826" spans="1:20" x14ac:dyDescent="0.25">
      <c r="A3826" t="s">
        <v>5467</v>
      </c>
      <c r="B3826" t="s">
        <v>16855</v>
      </c>
      <c r="C3826" t="s">
        <v>10751</v>
      </c>
      <c r="D3826" t="s">
        <v>16658</v>
      </c>
      <c r="E3826" t="s">
        <v>10836</v>
      </c>
      <c r="F3826">
        <v>75.59</v>
      </c>
      <c r="G3826">
        <v>453.54</v>
      </c>
      <c r="H3826">
        <v>6</v>
      </c>
      <c r="I3826" t="s">
        <v>10682</v>
      </c>
      <c r="J3826">
        <v>2</v>
      </c>
      <c r="K3826">
        <v>0</v>
      </c>
      <c r="L3826" t="s">
        <v>13272</v>
      </c>
      <c r="M3826">
        <v>43908</v>
      </c>
      <c r="N3826" t="s">
        <v>11359</v>
      </c>
      <c r="O3826" t="s">
        <v>10762</v>
      </c>
      <c r="P3826" t="s">
        <v>10701</v>
      </c>
      <c r="Q3826" t="s">
        <v>10763</v>
      </c>
      <c r="R3826" t="s">
        <v>10702</v>
      </c>
      <c r="S3826" t="s">
        <v>11360</v>
      </c>
      <c r="T3826">
        <v>43102.456863425898</v>
      </c>
    </row>
    <row r="3827" spans="1:20" x14ac:dyDescent="0.25">
      <c r="A3827" t="s">
        <v>8994</v>
      </c>
      <c r="B3827" t="s">
        <v>16856</v>
      </c>
      <c r="C3827" t="s">
        <v>10691</v>
      </c>
      <c r="D3827" t="s">
        <v>16658</v>
      </c>
      <c r="E3827" t="s">
        <v>10693</v>
      </c>
      <c r="F3827">
        <v>32.99</v>
      </c>
      <c r="G3827">
        <v>197.94</v>
      </c>
      <c r="H3827">
        <v>6</v>
      </c>
      <c r="I3827" t="s">
        <v>10682</v>
      </c>
      <c r="J3827">
        <v>0</v>
      </c>
      <c r="K3827">
        <v>0</v>
      </c>
      <c r="L3827" t="s">
        <v>10883</v>
      </c>
      <c r="M3827">
        <v>43909</v>
      </c>
      <c r="N3827" t="s">
        <v>10770</v>
      </c>
      <c r="S3827" t="s">
        <v>10771</v>
      </c>
      <c r="T3827">
        <v>43102.456979166702</v>
      </c>
    </row>
    <row r="3828" spans="1:20" x14ac:dyDescent="0.25">
      <c r="A3828" t="s">
        <v>16857</v>
      </c>
      <c r="B3828" t="s">
        <v>12508</v>
      </c>
      <c r="C3828" t="s">
        <v>10691</v>
      </c>
      <c r="D3828" t="s">
        <v>16658</v>
      </c>
      <c r="E3828" t="s">
        <v>10693</v>
      </c>
      <c r="F3828">
        <v>27.99</v>
      </c>
      <c r="G3828">
        <v>167.94</v>
      </c>
      <c r="H3828">
        <v>6</v>
      </c>
      <c r="I3828" t="s">
        <v>10682</v>
      </c>
      <c r="J3828">
        <v>0</v>
      </c>
      <c r="K3828">
        <v>0</v>
      </c>
      <c r="L3828" t="s">
        <v>10868</v>
      </c>
      <c r="M3828">
        <v>43913</v>
      </c>
      <c r="N3828" t="s">
        <v>11038</v>
      </c>
      <c r="O3828" t="s">
        <v>10708</v>
      </c>
      <c r="Q3828" t="s">
        <v>10709</v>
      </c>
      <c r="S3828" t="s">
        <v>11039</v>
      </c>
      <c r="T3828">
        <v>43102.456990740699</v>
      </c>
    </row>
    <row r="3829" spans="1:20" x14ac:dyDescent="0.25">
      <c r="A3829" t="s">
        <v>5468</v>
      </c>
      <c r="B3829" t="s">
        <v>16858</v>
      </c>
      <c r="C3829" t="s">
        <v>10751</v>
      </c>
      <c r="D3829" t="s">
        <v>16658</v>
      </c>
      <c r="E3829" t="s">
        <v>10836</v>
      </c>
      <c r="F3829">
        <v>17.989999999999998</v>
      </c>
      <c r="G3829">
        <v>107.94</v>
      </c>
      <c r="H3829">
        <v>6</v>
      </c>
      <c r="I3829" t="s">
        <v>10682</v>
      </c>
      <c r="J3829">
        <v>0</v>
      </c>
      <c r="K3829">
        <v>0</v>
      </c>
      <c r="L3829" t="s">
        <v>10722</v>
      </c>
      <c r="M3829">
        <v>43915</v>
      </c>
      <c r="N3829" t="s">
        <v>10826</v>
      </c>
      <c r="O3829" t="s">
        <v>10708</v>
      </c>
      <c r="Q3829" t="s">
        <v>10709</v>
      </c>
      <c r="S3829" t="s">
        <v>10827</v>
      </c>
      <c r="T3829">
        <v>43102.456956018497</v>
      </c>
    </row>
    <row r="3830" spans="1:20" x14ac:dyDescent="0.25">
      <c r="A3830" t="s">
        <v>5469</v>
      </c>
      <c r="B3830" t="s">
        <v>16859</v>
      </c>
      <c r="C3830" t="s">
        <v>10751</v>
      </c>
      <c r="D3830" t="s">
        <v>12566</v>
      </c>
      <c r="E3830" t="s">
        <v>10836</v>
      </c>
      <c r="F3830">
        <v>44.99</v>
      </c>
      <c r="G3830">
        <v>269.94</v>
      </c>
      <c r="H3830">
        <v>6</v>
      </c>
      <c r="I3830" t="s">
        <v>10682</v>
      </c>
      <c r="J3830">
        <v>0</v>
      </c>
      <c r="K3830">
        <v>0</v>
      </c>
      <c r="L3830" t="s">
        <v>10916</v>
      </c>
      <c r="M3830">
        <v>43955</v>
      </c>
      <c r="N3830" t="s">
        <v>13477</v>
      </c>
      <c r="S3830" t="s">
        <v>13478</v>
      </c>
      <c r="T3830">
        <v>43102.456909722197</v>
      </c>
    </row>
    <row r="3831" spans="1:20" x14ac:dyDescent="0.25">
      <c r="A3831" t="s">
        <v>8995</v>
      </c>
      <c r="B3831" t="s">
        <v>16860</v>
      </c>
      <c r="C3831" t="s">
        <v>10751</v>
      </c>
      <c r="D3831" t="s">
        <v>12566</v>
      </c>
      <c r="E3831" t="s">
        <v>10693</v>
      </c>
      <c r="F3831">
        <v>35.39</v>
      </c>
      <c r="G3831">
        <v>212.34</v>
      </c>
      <c r="H3831">
        <v>6</v>
      </c>
      <c r="I3831" t="s">
        <v>10682</v>
      </c>
      <c r="J3831">
        <v>0</v>
      </c>
      <c r="K3831">
        <v>0</v>
      </c>
      <c r="L3831" t="s">
        <v>10916</v>
      </c>
      <c r="M3831">
        <v>43955</v>
      </c>
      <c r="N3831" t="s">
        <v>13477</v>
      </c>
      <c r="S3831" t="s">
        <v>13478</v>
      </c>
      <c r="T3831">
        <v>43102.456909722197</v>
      </c>
    </row>
    <row r="3832" spans="1:20" x14ac:dyDescent="0.25">
      <c r="A3832" t="s">
        <v>8996</v>
      </c>
      <c r="B3832" t="s">
        <v>16861</v>
      </c>
      <c r="C3832" t="s">
        <v>10751</v>
      </c>
      <c r="D3832" t="s">
        <v>16658</v>
      </c>
      <c r="E3832" t="s">
        <v>10836</v>
      </c>
      <c r="F3832">
        <v>8.99</v>
      </c>
      <c r="G3832">
        <v>107.88</v>
      </c>
      <c r="H3832">
        <v>12</v>
      </c>
      <c r="I3832" t="s">
        <v>10682</v>
      </c>
      <c r="J3832">
        <v>0</v>
      </c>
      <c r="K3832">
        <v>0</v>
      </c>
      <c r="L3832" t="s">
        <v>15918</v>
      </c>
      <c r="M3832">
        <v>43979</v>
      </c>
      <c r="N3832" t="s">
        <v>10837</v>
      </c>
      <c r="O3832" t="s">
        <v>10701</v>
      </c>
      <c r="Q3832" t="s">
        <v>10702</v>
      </c>
      <c r="S3832" t="s">
        <v>10838</v>
      </c>
      <c r="T3832">
        <v>43102.456909722197</v>
      </c>
    </row>
    <row r="3833" spans="1:20" x14ac:dyDescent="0.25">
      <c r="A3833" t="s">
        <v>5470</v>
      </c>
      <c r="B3833" t="s">
        <v>16862</v>
      </c>
      <c r="C3833" t="s">
        <v>10751</v>
      </c>
      <c r="D3833" t="s">
        <v>16658</v>
      </c>
      <c r="E3833" t="s">
        <v>10836</v>
      </c>
      <c r="F3833">
        <v>37.79</v>
      </c>
      <c r="G3833">
        <v>226.74</v>
      </c>
      <c r="H3833">
        <v>6</v>
      </c>
      <c r="I3833" t="s">
        <v>10682</v>
      </c>
      <c r="J3833">
        <v>0</v>
      </c>
      <c r="K3833">
        <v>0</v>
      </c>
      <c r="L3833" t="s">
        <v>10868</v>
      </c>
      <c r="M3833">
        <v>43980</v>
      </c>
      <c r="N3833" t="s">
        <v>10991</v>
      </c>
      <c r="O3833" t="s">
        <v>10992</v>
      </c>
      <c r="Q3833" t="s">
        <v>10993</v>
      </c>
      <c r="S3833" t="s">
        <v>10994</v>
      </c>
      <c r="T3833">
        <v>43102.456990740699</v>
      </c>
    </row>
    <row r="3834" spans="1:20" x14ac:dyDescent="0.25">
      <c r="A3834" t="s">
        <v>16863</v>
      </c>
      <c r="B3834" t="s">
        <v>16864</v>
      </c>
      <c r="C3834" t="s">
        <v>10751</v>
      </c>
      <c r="D3834" t="s">
        <v>16658</v>
      </c>
      <c r="E3834" t="s">
        <v>10753</v>
      </c>
      <c r="F3834">
        <v>69.989999999999995</v>
      </c>
      <c r="G3834">
        <v>419.94</v>
      </c>
      <c r="H3834">
        <v>6</v>
      </c>
      <c r="I3834" t="s">
        <v>10682</v>
      </c>
      <c r="J3834">
        <v>0</v>
      </c>
      <c r="K3834">
        <v>0</v>
      </c>
      <c r="L3834" t="s">
        <v>10731</v>
      </c>
      <c r="M3834">
        <v>44012</v>
      </c>
      <c r="N3834" t="s">
        <v>11489</v>
      </c>
      <c r="O3834" t="s">
        <v>10701</v>
      </c>
      <c r="Q3834" t="s">
        <v>10702</v>
      </c>
      <c r="S3834" t="s">
        <v>11490</v>
      </c>
      <c r="T3834">
        <v>43102.456875000003</v>
      </c>
    </row>
    <row r="3835" spans="1:20" x14ac:dyDescent="0.25">
      <c r="A3835" t="s">
        <v>5471</v>
      </c>
      <c r="B3835" t="s">
        <v>16865</v>
      </c>
      <c r="C3835" t="s">
        <v>10751</v>
      </c>
      <c r="D3835" t="s">
        <v>16658</v>
      </c>
      <c r="E3835" t="s">
        <v>10836</v>
      </c>
      <c r="F3835">
        <v>16.190000000000001</v>
      </c>
      <c r="G3835">
        <v>97.14</v>
      </c>
      <c r="H3835">
        <v>6</v>
      </c>
      <c r="I3835" t="s">
        <v>10682</v>
      </c>
      <c r="J3835">
        <v>0</v>
      </c>
      <c r="K3835">
        <v>0</v>
      </c>
      <c r="L3835" t="s">
        <v>10831</v>
      </c>
      <c r="M3835">
        <v>44028</v>
      </c>
      <c r="N3835" t="s">
        <v>16866</v>
      </c>
      <c r="O3835" t="s">
        <v>10762</v>
      </c>
      <c r="Q3835" t="s">
        <v>10763</v>
      </c>
      <c r="S3835" t="s">
        <v>16867</v>
      </c>
      <c r="T3835">
        <v>43102.456956018497</v>
      </c>
    </row>
    <row r="3836" spans="1:20" x14ac:dyDescent="0.25">
      <c r="A3836" t="s">
        <v>5472</v>
      </c>
      <c r="B3836" t="s">
        <v>16868</v>
      </c>
      <c r="C3836" t="s">
        <v>10751</v>
      </c>
      <c r="D3836" t="s">
        <v>16658</v>
      </c>
      <c r="E3836" t="s">
        <v>10693</v>
      </c>
      <c r="F3836">
        <v>37.79</v>
      </c>
      <c r="G3836">
        <v>226.74</v>
      </c>
      <c r="H3836">
        <v>6</v>
      </c>
      <c r="I3836" t="s">
        <v>10682</v>
      </c>
      <c r="J3836">
        <v>0</v>
      </c>
      <c r="K3836">
        <v>0</v>
      </c>
      <c r="L3836" t="s">
        <v>12468</v>
      </c>
      <c r="M3836">
        <v>44075</v>
      </c>
      <c r="N3836" t="s">
        <v>12413</v>
      </c>
      <c r="O3836" t="s">
        <v>10747</v>
      </c>
      <c r="Q3836" t="s">
        <v>10748</v>
      </c>
      <c r="S3836" t="s">
        <v>12414</v>
      </c>
      <c r="T3836">
        <v>43102.456898148099</v>
      </c>
    </row>
    <row r="3837" spans="1:20" x14ac:dyDescent="0.25">
      <c r="A3837" t="s">
        <v>5473</v>
      </c>
      <c r="B3837" t="s">
        <v>16869</v>
      </c>
      <c r="C3837" t="s">
        <v>10751</v>
      </c>
      <c r="D3837" t="s">
        <v>16658</v>
      </c>
      <c r="E3837" t="s">
        <v>10693</v>
      </c>
      <c r="F3837">
        <v>31.79</v>
      </c>
      <c r="G3837">
        <v>190.74</v>
      </c>
      <c r="H3837">
        <v>6</v>
      </c>
      <c r="I3837" t="s">
        <v>10682</v>
      </c>
      <c r="J3837">
        <v>0</v>
      </c>
      <c r="K3837">
        <v>0</v>
      </c>
      <c r="L3837" t="s">
        <v>12468</v>
      </c>
      <c r="M3837">
        <v>44075</v>
      </c>
      <c r="N3837" t="s">
        <v>12413</v>
      </c>
      <c r="O3837" t="s">
        <v>10747</v>
      </c>
      <c r="Q3837" t="s">
        <v>10748</v>
      </c>
      <c r="S3837" t="s">
        <v>12414</v>
      </c>
      <c r="T3837">
        <v>43102.456898148099</v>
      </c>
    </row>
    <row r="3838" spans="1:20" x14ac:dyDescent="0.25">
      <c r="A3838" t="s">
        <v>5474</v>
      </c>
      <c r="B3838" t="s">
        <v>16870</v>
      </c>
      <c r="C3838" t="s">
        <v>10751</v>
      </c>
      <c r="D3838" t="s">
        <v>16658</v>
      </c>
      <c r="E3838" t="s">
        <v>10693</v>
      </c>
      <c r="F3838">
        <v>13.79</v>
      </c>
      <c r="G3838">
        <v>165.48</v>
      </c>
      <c r="H3838">
        <v>12</v>
      </c>
      <c r="I3838" t="s">
        <v>10682</v>
      </c>
      <c r="J3838">
        <v>0</v>
      </c>
      <c r="K3838">
        <v>0</v>
      </c>
      <c r="L3838" t="s">
        <v>10831</v>
      </c>
      <c r="M3838">
        <v>44077</v>
      </c>
      <c r="N3838" t="s">
        <v>16871</v>
      </c>
      <c r="S3838" t="s">
        <v>16872</v>
      </c>
      <c r="T3838">
        <v>43102.456956018497</v>
      </c>
    </row>
    <row r="3839" spans="1:20" x14ac:dyDescent="0.25">
      <c r="A3839" t="s">
        <v>5475</v>
      </c>
      <c r="B3839" t="s">
        <v>16873</v>
      </c>
      <c r="C3839" t="s">
        <v>10681</v>
      </c>
      <c r="D3839" t="s">
        <v>16658</v>
      </c>
      <c r="E3839" t="s">
        <v>10685</v>
      </c>
      <c r="F3839">
        <v>41.99</v>
      </c>
      <c r="G3839">
        <v>251.94</v>
      </c>
      <c r="H3839">
        <v>6</v>
      </c>
      <c r="I3839" t="s">
        <v>10682</v>
      </c>
      <c r="J3839">
        <v>0</v>
      </c>
      <c r="K3839">
        <v>0</v>
      </c>
      <c r="L3839" t="s">
        <v>10722</v>
      </c>
      <c r="M3839">
        <v>44104</v>
      </c>
      <c r="N3839" t="s">
        <v>10694</v>
      </c>
      <c r="O3839" t="s">
        <v>10695</v>
      </c>
      <c r="Q3839" t="s">
        <v>10696</v>
      </c>
      <c r="S3839" t="s">
        <v>10697</v>
      </c>
      <c r="T3839">
        <v>43102.456956018497</v>
      </c>
    </row>
    <row r="3840" spans="1:20" x14ac:dyDescent="0.25">
      <c r="A3840" t="s">
        <v>16874</v>
      </c>
      <c r="B3840" t="s">
        <v>16875</v>
      </c>
      <c r="C3840" t="s">
        <v>10691</v>
      </c>
      <c r="D3840" t="s">
        <v>16658</v>
      </c>
      <c r="E3840" t="s">
        <v>10693</v>
      </c>
      <c r="F3840">
        <v>36.99</v>
      </c>
      <c r="G3840">
        <v>221.94</v>
      </c>
      <c r="H3840">
        <v>6</v>
      </c>
      <c r="I3840" t="s">
        <v>10682</v>
      </c>
      <c r="J3840">
        <v>0</v>
      </c>
      <c r="K3840">
        <v>0</v>
      </c>
      <c r="L3840" t="s">
        <v>11101</v>
      </c>
      <c r="M3840">
        <v>44117</v>
      </c>
      <c r="N3840" t="s">
        <v>11359</v>
      </c>
      <c r="O3840" t="s">
        <v>10762</v>
      </c>
      <c r="P3840" t="s">
        <v>10701</v>
      </c>
      <c r="Q3840" t="s">
        <v>10763</v>
      </c>
      <c r="R3840" t="s">
        <v>10702</v>
      </c>
      <c r="S3840" t="s">
        <v>11360</v>
      </c>
      <c r="T3840">
        <v>43102.456944444399</v>
      </c>
    </row>
    <row r="3841" spans="1:20" x14ac:dyDescent="0.25">
      <c r="A3841" t="s">
        <v>8997</v>
      </c>
      <c r="B3841" t="s">
        <v>16876</v>
      </c>
      <c r="C3841" t="s">
        <v>10691</v>
      </c>
      <c r="D3841" t="s">
        <v>16658</v>
      </c>
      <c r="E3841" t="s">
        <v>10693</v>
      </c>
      <c r="F3841">
        <v>12.59</v>
      </c>
      <c r="G3841">
        <v>75.540000000000006</v>
      </c>
      <c r="H3841">
        <v>6</v>
      </c>
      <c r="I3841" t="s">
        <v>10682</v>
      </c>
      <c r="J3841">
        <v>0</v>
      </c>
      <c r="K3841">
        <v>0</v>
      </c>
      <c r="L3841" t="s">
        <v>10692</v>
      </c>
      <c r="M3841">
        <v>44125</v>
      </c>
      <c r="N3841" t="s">
        <v>16877</v>
      </c>
      <c r="O3841" t="s">
        <v>10762</v>
      </c>
      <c r="Q3841" t="s">
        <v>10763</v>
      </c>
      <c r="S3841" t="s">
        <v>16878</v>
      </c>
      <c r="T3841">
        <v>43102.456956018497</v>
      </c>
    </row>
    <row r="3842" spans="1:20" x14ac:dyDescent="0.25">
      <c r="A3842" t="s">
        <v>8998</v>
      </c>
      <c r="B3842" t="s">
        <v>16879</v>
      </c>
      <c r="C3842" t="s">
        <v>10751</v>
      </c>
      <c r="D3842" t="s">
        <v>16658</v>
      </c>
      <c r="E3842" t="s">
        <v>10836</v>
      </c>
      <c r="F3842">
        <v>12.59</v>
      </c>
      <c r="G3842">
        <v>75.540000000000006</v>
      </c>
      <c r="H3842">
        <v>6</v>
      </c>
      <c r="I3842" t="s">
        <v>10682</v>
      </c>
      <c r="J3842">
        <v>0</v>
      </c>
      <c r="K3842">
        <v>0</v>
      </c>
      <c r="L3842" t="s">
        <v>10717</v>
      </c>
      <c r="M3842">
        <v>44125</v>
      </c>
      <c r="N3842" t="s">
        <v>16877</v>
      </c>
      <c r="O3842" t="s">
        <v>10762</v>
      </c>
      <c r="Q3842" t="s">
        <v>10763</v>
      </c>
      <c r="S3842" t="s">
        <v>16878</v>
      </c>
      <c r="T3842">
        <v>43102.456921296303</v>
      </c>
    </row>
    <row r="3843" spans="1:20" x14ac:dyDescent="0.25">
      <c r="A3843" t="s">
        <v>16880</v>
      </c>
      <c r="B3843" t="s">
        <v>16881</v>
      </c>
      <c r="C3843" t="s">
        <v>10691</v>
      </c>
      <c r="D3843" t="s">
        <v>16658</v>
      </c>
      <c r="E3843" t="s">
        <v>10693</v>
      </c>
      <c r="F3843">
        <v>20.99</v>
      </c>
      <c r="G3843">
        <v>125.94</v>
      </c>
      <c r="H3843">
        <v>6</v>
      </c>
      <c r="I3843" t="s">
        <v>10682</v>
      </c>
      <c r="J3843">
        <v>0</v>
      </c>
      <c r="K3843">
        <v>0</v>
      </c>
      <c r="L3843" t="s">
        <v>10717</v>
      </c>
      <c r="M3843">
        <v>44125</v>
      </c>
      <c r="N3843" t="s">
        <v>16877</v>
      </c>
      <c r="O3843" t="s">
        <v>10762</v>
      </c>
      <c r="Q3843" t="s">
        <v>10763</v>
      </c>
      <c r="S3843" t="s">
        <v>16878</v>
      </c>
      <c r="T3843">
        <v>43102.456921296303</v>
      </c>
    </row>
    <row r="3844" spans="1:20" x14ac:dyDescent="0.25">
      <c r="A3844" t="s">
        <v>8999</v>
      </c>
      <c r="B3844" t="s">
        <v>16882</v>
      </c>
      <c r="C3844" t="s">
        <v>10691</v>
      </c>
      <c r="D3844" t="s">
        <v>16658</v>
      </c>
      <c r="E3844" t="s">
        <v>10693</v>
      </c>
      <c r="F3844">
        <v>23.99</v>
      </c>
      <c r="G3844">
        <v>143.94</v>
      </c>
      <c r="H3844">
        <v>6</v>
      </c>
      <c r="I3844" t="s">
        <v>10682</v>
      </c>
      <c r="J3844">
        <v>0</v>
      </c>
      <c r="K3844">
        <v>0</v>
      </c>
      <c r="L3844" t="s">
        <v>10868</v>
      </c>
      <c r="M3844">
        <v>44145</v>
      </c>
      <c r="N3844" t="s">
        <v>11836</v>
      </c>
      <c r="O3844" t="s">
        <v>10708</v>
      </c>
      <c r="Q3844" t="s">
        <v>10709</v>
      </c>
      <c r="S3844" t="s">
        <v>11837</v>
      </c>
      <c r="T3844">
        <v>43102.456990740699</v>
      </c>
    </row>
    <row r="3845" spans="1:20" x14ac:dyDescent="0.25">
      <c r="A3845" t="s">
        <v>5476</v>
      </c>
      <c r="B3845" t="s">
        <v>13088</v>
      </c>
      <c r="C3845" t="s">
        <v>10751</v>
      </c>
      <c r="D3845" t="s">
        <v>16658</v>
      </c>
      <c r="E3845" t="s">
        <v>10836</v>
      </c>
      <c r="F3845">
        <v>13.19</v>
      </c>
      <c r="G3845">
        <v>158.28</v>
      </c>
      <c r="H3845">
        <v>12</v>
      </c>
      <c r="I3845" t="s">
        <v>10682</v>
      </c>
      <c r="J3845">
        <v>0</v>
      </c>
      <c r="K3845">
        <v>0</v>
      </c>
      <c r="L3845" t="s">
        <v>11502</v>
      </c>
      <c r="M3845">
        <v>44188</v>
      </c>
      <c r="N3845" t="s">
        <v>12282</v>
      </c>
      <c r="O3845" t="s">
        <v>10687</v>
      </c>
      <c r="Q3845" t="s">
        <v>10688</v>
      </c>
      <c r="S3845" t="s">
        <v>12283</v>
      </c>
      <c r="T3845">
        <v>43102.456921296303</v>
      </c>
    </row>
    <row r="3846" spans="1:20" x14ac:dyDescent="0.25">
      <c r="A3846" t="s">
        <v>16883</v>
      </c>
      <c r="B3846" t="s">
        <v>16884</v>
      </c>
      <c r="C3846" t="s">
        <v>10691</v>
      </c>
      <c r="D3846" t="s">
        <v>16658</v>
      </c>
      <c r="E3846" t="s">
        <v>10693</v>
      </c>
      <c r="F3846">
        <v>29.99</v>
      </c>
      <c r="G3846">
        <v>179.94</v>
      </c>
      <c r="H3846">
        <v>6</v>
      </c>
      <c r="I3846" t="s">
        <v>10682</v>
      </c>
      <c r="J3846">
        <v>0</v>
      </c>
      <c r="K3846">
        <v>0</v>
      </c>
      <c r="L3846" t="s">
        <v>16851</v>
      </c>
      <c r="M3846">
        <v>44188</v>
      </c>
      <c r="N3846" t="s">
        <v>10732</v>
      </c>
      <c r="O3846" t="s">
        <v>10687</v>
      </c>
      <c r="Q3846" t="s">
        <v>10688</v>
      </c>
      <c r="S3846" t="s">
        <v>10733</v>
      </c>
      <c r="T3846">
        <v>43102.456932870402</v>
      </c>
    </row>
    <row r="3847" spans="1:20" x14ac:dyDescent="0.25">
      <c r="A3847" t="s">
        <v>5477</v>
      </c>
      <c r="B3847" t="s">
        <v>16885</v>
      </c>
      <c r="C3847" t="s">
        <v>10681</v>
      </c>
      <c r="D3847" t="s">
        <v>16658</v>
      </c>
      <c r="E3847" t="s">
        <v>10685</v>
      </c>
      <c r="F3847">
        <v>24.99</v>
      </c>
      <c r="G3847">
        <v>149.94</v>
      </c>
      <c r="H3847">
        <v>6</v>
      </c>
      <c r="I3847" t="s">
        <v>10682</v>
      </c>
      <c r="J3847">
        <v>0</v>
      </c>
      <c r="K3847">
        <v>0</v>
      </c>
      <c r="L3847" t="s">
        <v>11600</v>
      </c>
      <c r="M3847">
        <v>44216</v>
      </c>
      <c r="N3847" t="s">
        <v>12691</v>
      </c>
      <c r="O3847" t="s">
        <v>11717</v>
      </c>
      <c r="Q3847" t="s">
        <v>11718</v>
      </c>
      <c r="S3847" t="s">
        <v>12692</v>
      </c>
      <c r="T3847">
        <v>43102.456909722197</v>
      </c>
    </row>
    <row r="3848" spans="1:20" x14ac:dyDescent="0.25">
      <c r="A3848" t="s">
        <v>5478</v>
      </c>
      <c r="B3848" t="s">
        <v>16886</v>
      </c>
      <c r="C3848" t="s">
        <v>10681</v>
      </c>
      <c r="D3848" t="s">
        <v>16658</v>
      </c>
      <c r="E3848" t="s">
        <v>10685</v>
      </c>
      <c r="F3848">
        <v>44.99</v>
      </c>
      <c r="G3848">
        <v>269.94</v>
      </c>
      <c r="H3848">
        <v>6</v>
      </c>
      <c r="I3848" t="s">
        <v>10682</v>
      </c>
      <c r="J3848">
        <v>0</v>
      </c>
      <c r="K3848">
        <v>0</v>
      </c>
      <c r="L3848" t="s">
        <v>10722</v>
      </c>
      <c r="M3848">
        <v>44215</v>
      </c>
      <c r="N3848" t="s">
        <v>10774</v>
      </c>
      <c r="O3848" t="s">
        <v>10775</v>
      </c>
      <c r="Q3848" t="s">
        <v>10776</v>
      </c>
      <c r="S3848" t="s">
        <v>10777</v>
      </c>
      <c r="T3848">
        <v>43102.456956018497</v>
      </c>
    </row>
    <row r="3849" spans="1:20" x14ac:dyDescent="0.25">
      <c r="A3849" t="s">
        <v>16887</v>
      </c>
      <c r="B3849" t="s">
        <v>16888</v>
      </c>
      <c r="C3849" t="s">
        <v>10691</v>
      </c>
      <c r="D3849" t="s">
        <v>16658</v>
      </c>
      <c r="E3849" t="s">
        <v>10693</v>
      </c>
      <c r="F3849">
        <v>44.99</v>
      </c>
      <c r="G3849">
        <v>269.94</v>
      </c>
      <c r="H3849">
        <v>6</v>
      </c>
      <c r="I3849" t="s">
        <v>10682</v>
      </c>
      <c r="J3849">
        <v>0</v>
      </c>
      <c r="K3849">
        <v>0</v>
      </c>
      <c r="L3849" t="s">
        <v>10722</v>
      </c>
      <c r="M3849">
        <v>44217</v>
      </c>
      <c r="N3849" t="s">
        <v>11359</v>
      </c>
      <c r="O3849" t="s">
        <v>10762</v>
      </c>
      <c r="P3849" t="s">
        <v>10701</v>
      </c>
      <c r="Q3849" t="s">
        <v>10763</v>
      </c>
      <c r="R3849" t="s">
        <v>10702</v>
      </c>
      <c r="S3849" t="s">
        <v>11360</v>
      </c>
      <c r="T3849">
        <v>43102.456956018497</v>
      </c>
    </row>
    <row r="3850" spans="1:20" x14ac:dyDescent="0.25">
      <c r="A3850" t="s">
        <v>16889</v>
      </c>
      <c r="B3850" t="s">
        <v>16890</v>
      </c>
      <c r="C3850" t="s">
        <v>10691</v>
      </c>
      <c r="D3850" t="s">
        <v>16658</v>
      </c>
      <c r="E3850" t="s">
        <v>10693</v>
      </c>
      <c r="F3850">
        <v>23.39</v>
      </c>
      <c r="G3850">
        <v>140.34</v>
      </c>
      <c r="H3850">
        <v>6</v>
      </c>
      <c r="I3850" t="s">
        <v>10682</v>
      </c>
      <c r="J3850">
        <v>0</v>
      </c>
      <c r="K3850">
        <v>0</v>
      </c>
      <c r="L3850" t="s">
        <v>10722</v>
      </c>
      <c r="M3850">
        <v>44217</v>
      </c>
      <c r="N3850" t="s">
        <v>13477</v>
      </c>
      <c r="S3850" t="s">
        <v>13478</v>
      </c>
      <c r="T3850">
        <v>43102.456956018497</v>
      </c>
    </row>
    <row r="3851" spans="1:20" x14ac:dyDescent="0.25">
      <c r="A3851" t="s">
        <v>16891</v>
      </c>
      <c r="B3851" t="s">
        <v>16892</v>
      </c>
      <c r="C3851" t="s">
        <v>10691</v>
      </c>
      <c r="D3851" t="s">
        <v>16658</v>
      </c>
      <c r="E3851" t="s">
        <v>10693</v>
      </c>
      <c r="F3851">
        <v>24.82</v>
      </c>
      <c r="G3851">
        <v>148.91999999999999</v>
      </c>
      <c r="H3851">
        <v>6</v>
      </c>
      <c r="I3851" t="s">
        <v>10682</v>
      </c>
      <c r="J3851">
        <v>0</v>
      </c>
      <c r="K3851">
        <v>0</v>
      </c>
      <c r="L3851" t="s">
        <v>10722</v>
      </c>
      <c r="M3851">
        <v>44218</v>
      </c>
      <c r="N3851" t="s">
        <v>14199</v>
      </c>
      <c r="S3851" t="s">
        <v>14200</v>
      </c>
      <c r="T3851">
        <v>43102.456956018497</v>
      </c>
    </row>
    <row r="3852" spans="1:20" x14ac:dyDescent="0.25">
      <c r="A3852" t="s">
        <v>5479</v>
      </c>
      <c r="B3852" t="s">
        <v>16893</v>
      </c>
      <c r="C3852" t="s">
        <v>10681</v>
      </c>
      <c r="D3852" t="s">
        <v>16658</v>
      </c>
      <c r="E3852" t="s">
        <v>10685</v>
      </c>
      <c r="F3852">
        <v>27.99</v>
      </c>
      <c r="G3852">
        <v>167.94</v>
      </c>
      <c r="H3852">
        <v>6</v>
      </c>
      <c r="I3852" t="s">
        <v>10682</v>
      </c>
      <c r="J3852">
        <v>0</v>
      </c>
      <c r="K3852">
        <v>0</v>
      </c>
      <c r="L3852" t="s">
        <v>15855</v>
      </c>
      <c r="M3852">
        <v>44224</v>
      </c>
      <c r="N3852" t="s">
        <v>10694</v>
      </c>
      <c r="O3852" t="s">
        <v>10695</v>
      </c>
      <c r="Q3852" t="s">
        <v>10696</v>
      </c>
      <c r="S3852" t="s">
        <v>10697</v>
      </c>
      <c r="T3852">
        <v>43102.456932870402</v>
      </c>
    </row>
    <row r="3853" spans="1:20" x14ac:dyDescent="0.25">
      <c r="A3853" t="s">
        <v>9000</v>
      </c>
      <c r="B3853" t="s">
        <v>16894</v>
      </c>
      <c r="C3853" t="s">
        <v>10751</v>
      </c>
      <c r="D3853" t="s">
        <v>16658</v>
      </c>
      <c r="E3853" t="s">
        <v>10753</v>
      </c>
      <c r="F3853">
        <v>64.989999999999995</v>
      </c>
      <c r="G3853">
        <v>389.94</v>
      </c>
      <c r="H3853">
        <v>6</v>
      </c>
      <c r="I3853" t="s">
        <v>10682</v>
      </c>
      <c r="J3853">
        <v>0</v>
      </c>
      <c r="K3853">
        <v>0</v>
      </c>
      <c r="L3853" t="s">
        <v>10883</v>
      </c>
      <c r="M3853">
        <v>44236</v>
      </c>
      <c r="N3853" t="s">
        <v>10694</v>
      </c>
      <c r="O3853" t="s">
        <v>10695</v>
      </c>
      <c r="Q3853" t="s">
        <v>10696</v>
      </c>
      <c r="S3853" t="s">
        <v>10697</v>
      </c>
      <c r="T3853">
        <v>43102.456979166702</v>
      </c>
    </row>
    <row r="3854" spans="1:20" x14ac:dyDescent="0.25">
      <c r="A3854" t="s">
        <v>5480</v>
      </c>
      <c r="B3854" t="s">
        <v>16895</v>
      </c>
      <c r="C3854" t="s">
        <v>10681</v>
      </c>
      <c r="D3854" t="s">
        <v>16658</v>
      </c>
      <c r="E3854" t="s">
        <v>10685</v>
      </c>
      <c r="F3854">
        <v>37.99</v>
      </c>
      <c r="G3854">
        <v>227.94</v>
      </c>
      <c r="H3854">
        <v>6</v>
      </c>
      <c r="I3854" t="s">
        <v>10682</v>
      </c>
      <c r="J3854">
        <v>0</v>
      </c>
      <c r="K3854">
        <v>0</v>
      </c>
      <c r="L3854" t="s">
        <v>10731</v>
      </c>
      <c r="M3854">
        <v>44251</v>
      </c>
      <c r="N3854" t="s">
        <v>10700</v>
      </c>
      <c r="O3854" t="s">
        <v>10701</v>
      </c>
      <c r="Q3854" t="s">
        <v>10702</v>
      </c>
      <c r="S3854" t="s">
        <v>10703</v>
      </c>
      <c r="T3854">
        <v>43102.456875000003</v>
      </c>
    </row>
    <row r="3855" spans="1:20" x14ac:dyDescent="0.25">
      <c r="A3855" t="s">
        <v>5481</v>
      </c>
      <c r="B3855" t="s">
        <v>16896</v>
      </c>
      <c r="C3855" t="s">
        <v>10751</v>
      </c>
      <c r="D3855" t="s">
        <v>16658</v>
      </c>
      <c r="E3855" t="s">
        <v>10836</v>
      </c>
      <c r="F3855">
        <v>29.99</v>
      </c>
      <c r="G3855">
        <v>179.94</v>
      </c>
      <c r="H3855">
        <v>6</v>
      </c>
      <c r="I3855" t="s">
        <v>10682</v>
      </c>
      <c r="J3855">
        <v>0</v>
      </c>
      <c r="K3855">
        <v>0</v>
      </c>
      <c r="L3855" t="s">
        <v>10835</v>
      </c>
      <c r="M3855">
        <v>44264</v>
      </c>
      <c r="N3855" t="s">
        <v>10761</v>
      </c>
      <c r="O3855" t="s">
        <v>10762</v>
      </c>
      <c r="P3855" t="s">
        <v>10708</v>
      </c>
      <c r="Q3855" t="s">
        <v>10763</v>
      </c>
      <c r="R3855" t="s">
        <v>10709</v>
      </c>
      <c r="S3855" t="s">
        <v>10764</v>
      </c>
      <c r="T3855">
        <v>43102.456863425898</v>
      </c>
    </row>
    <row r="3856" spans="1:20" x14ac:dyDescent="0.25">
      <c r="A3856" t="s">
        <v>5482</v>
      </c>
      <c r="B3856" t="s">
        <v>16897</v>
      </c>
      <c r="C3856" t="s">
        <v>10751</v>
      </c>
      <c r="D3856" t="s">
        <v>16658</v>
      </c>
      <c r="E3856" t="s">
        <v>10836</v>
      </c>
      <c r="F3856">
        <v>26.99</v>
      </c>
      <c r="G3856">
        <v>161.94</v>
      </c>
      <c r="H3856">
        <v>6</v>
      </c>
      <c r="I3856" t="s">
        <v>10682</v>
      </c>
      <c r="J3856">
        <v>0</v>
      </c>
      <c r="K3856">
        <v>0</v>
      </c>
      <c r="L3856" t="s">
        <v>10883</v>
      </c>
      <c r="M3856">
        <v>44264</v>
      </c>
      <c r="N3856" t="s">
        <v>10761</v>
      </c>
      <c r="O3856" t="s">
        <v>10762</v>
      </c>
      <c r="P3856" t="s">
        <v>10708</v>
      </c>
      <c r="Q3856" t="s">
        <v>10763</v>
      </c>
      <c r="R3856" t="s">
        <v>10709</v>
      </c>
      <c r="S3856" t="s">
        <v>10764</v>
      </c>
      <c r="T3856">
        <v>43102.456979166702</v>
      </c>
    </row>
    <row r="3857" spans="1:20" x14ac:dyDescent="0.25">
      <c r="A3857" t="s">
        <v>9001</v>
      </c>
      <c r="B3857" t="s">
        <v>16898</v>
      </c>
      <c r="C3857" t="s">
        <v>10751</v>
      </c>
      <c r="D3857" t="s">
        <v>16658</v>
      </c>
      <c r="E3857" t="s">
        <v>10753</v>
      </c>
      <c r="F3857">
        <v>19.989999999999998</v>
      </c>
      <c r="G3857">
        <v>239.88</v>
      </c>
      <c r="H3857">
        <v>12</v>
      </c>
      <c r="I3857" t="s">
        <v>10682</v>
      </c>
      <c r="J3857">
        <v>0</v>
      </c>
      <c r="K3857">
        <v>0</v>
      </c>
      <c r="L3857" t="s">
        <v>10717</v>
      </c>
      <c r="N3857" t="s">
        <v>10694</v>
      </c>
      <c r="O3857" t="s">
        <v>10695</v>
      </c>
      <c r="Q3857" t="s">
        <v>10696</v>
      </c>
      <c r="S3857" t="s">
        <v>10697</v>
      </c>
      <c r="T3857">
        <v>43102.456921296303</v>
      </c>
    </row>
    <row r="3858" spans="1:20" x14ac:dyDescent="0.25">
      <c r="A3858" t="s">
        <v>16899</v>
      </c>
      <c r="B3858" t="s">
        <v>16900</v>
      </c>
      <c r="C3858" t="s">
        <v>10691</v>
      </c>
      <c r="D3858" t="s">
        <v>16658</v>
      </c>
      <c r="E3858" t="s">
        <v>10693</v>
      </c>
      <c r="F3858">
        <v>21.99</v>
      </c>
      <c r="G3858">
        <v>131.94</v>
      </c>
      <c r="H3858">
        <v>6</v>
      </c>
      <c r="I3858" t="s">
        <v>10682</v>
      </c>
      <c r="J3858">
        <v>0</v>
      </c>
      <c r="K3858">
        <v>0</v>
      </c>
      <c r="L3858" t="s">
        <v>10722</v>
      </c>
      <c r="M3858">
        <v>44285</v>
      </c>
      <c r="N3858" t="s">
        <v>13382</v>
      </c>
      <c r="O3858" t="s">
        <v>11717</v>
      </c>
      <c r="Q3858" t="s">
        <v>11718</v>
      </c>
      <c r="S3858" t="s">
        <v>13383</v>
      </c>
      <c r="T3858">
        <v>43102.456956018497</v>
      </c>
    </row>
    <row r="3859" spans="1:20" x14ac:dyDescent="0.25">
      <c r="A3859" t="s">
        <v>9002</v>
      </c>
      <c r="B3859" t="s">
        <v>16901</v>
      </c>
      <c r="C3859" t="s">
        <v>10691</v>
      </c>
      <c r="D3859" t="s">
        <v>16658</v>
      </c>
      <c r="E3859" t="s">
        <v>10693</v>
      </c>
      <c r="F3859">
        <v>31.99</v>
      </c>
      <c r="G3859">
        <v>191.94</v>
      </c>
      <c r="H3859">
        <v>6</v>
      </c>
      <c r="I3859" t="s">
        <v>10682</v>
      </c>
      <c r="J3859">
        <v>0</v>
      </c>
      <c r="K3859">
        <v>0</v>
      </c>
      <c r="L3859" t="s">
        <v>10883</v>
      </c>
      <c r="M3859">
        <v>44285</v>
      </c>
      <c r="N3859" t="s">
        <v>10686</v>
      </c>
      <c r="O3859" t="s">
        <v>10687</v>
      </c>
      <c r="Q3859" t="s">
        <v>10688</v>
      </c>
      <c r="S3859" t="s">
        <v>10689</v>
      </c>
      <c r="T3859">
        <v>43102.456979166702</v>
      </c>
    </row>
    <row r="3860" spans="1:20" x14ac:dyDescent="0.25">
      <c r="A3860" t="s">
        <v>9003</v>
      </c>
      <c r="B3860" t="s">
        <v>16902</v>
      </c>
      <c r="C3860" t="s">
        <v>10751</v>
      </c>
      <c r="D3860" t="s">
        <v>16658</v>
      </c>
      <c r="E3860" t="s">
        <v>10753</v>
      </c>
      <c r="F3860">
        <v>12.59</v>
      </c>
      <c r="G3860">
        <v>75.540000000000006</v>
      </c>
      <c r="H3860">
        <v>6</v>
      </c>
      <c r="I3860" t="s">
        <v>10682</v>
      </c>
      <c r="J3860">
        <v>0</v>
      </c>
      <c r="K3860">
        <v>0</v>
      </c>
      <c r="L3860" t="s">
        <v>10717</v>
      </c>
      <c r="M3860">
        <v>44299</v>
      </c>
      <c r="N3860" t="s">
        <v>10837</v>
      </c>
      <c r="O3860" t="s">
        <v>10701</v>
      </c>
      <c r="Q3860" t="s">
        <v>10702</v>
      </c>
      <c r="S3860" t="s">
        <v>10838</v>
      </c>
      <c r="T3860">
        <v>43102.456921296303</v>
      </c>
    </row>
    <row r="3861" spans="1:20" x14ac:dyDescent="0.25">
      <c r="A3861" t="s">
        <v>5483</v>
      </c>
      <c r="B3861" t="s">
        <v>16903</v>
      </c>
      <c r="C3861" t="s">
        <v>10681</v>
      </c>
      <c r="D3861" t="s">
        <v>16658</v>
      </c>
      <c r="E3861" t="s">
        <v>10685</v>
      </c>
      <c r="F3861">
        <v>109.99</v>
      </c>
      <c r="G3861">
        <v>659.94</v>
      </c>
      <c r="H3861">
        <v>6</v>
      </c>
      <c r="I3861" t="s">
        <v>10682</v>
      </c>
      <c r="J3861">
        <v>0</v>
      </c>
      <c r="K3861">
        <v>0</v>
      </c>
      <c r="L3861" t="s">
        <v>10835</v>
      </c>
      <c r="M3861">
        <v>44305</v>
      </c>
      <c r="N3861" t="s">
        <v>10694</v>
      </c>
      <c r="O3861" t="s">
        <v>10695</v>
      </c>
      <c r="Q3861" t="s">
        <v>10696</v>
      </c>
      <c r="S3861" t="s">
        <v>10697</v>
      </c>
      <c r="T3861">
        <v>43102.456863425898</v>
      </c>
    </row>
    <row r="3862" spans="1:20" x14ac:dyDescent="0.25">
      <c r="A3862" t="s">
        <v>5484</v>
      </c>
      <c r="B3862" t="s">
        <v>16904</v>
      </c>
      <c r="C3862" t="s">
        <v>10751</v>
      </c>
      <c r="D3862" t="s">
        <v>16658</v>
      </c>
      <c r="E3862" t="s">
        <v>10836</v>
      </c>
      <c r="F3862">
        <v>149.99</v>
      </c>
      <c r="G3862">
        <v>899.94</v>
      </c>
      <c r="H3862">
        <v>6</v>
      </c>
      <c r="I3862" t="s">
        <v>10682</v>
      </c>
      <c r="J3862">
        <v>0</v>
      </c>
      <c r="K3862">
        <v>0</v>
      </c>
      <c r="L3862" t="s">
        <v>10740</v>
      </c>
      <c r="M3862">
        <v>44406</v>
      </c>
      <c r="N3862" t="s">
        <v>12413</v>
      </c>
      <c r="O3862" t="s">
        <v>10747</v>
      </c>
      <c r="Q3862" t="s">
        <v>10748</v>
      </c>
      <c r="S3862" t="s">
        <v>12414</v>
      </c>
      <c r="T3862">
        <v>43102.456886574102</v>
      </c>
    </row>
    <row r="3863" spans="1:20" x14ac:dyDescent="0.25">
      <c r="A3863" t="s">
        <v>9004</v>
      </c>
      <c r="B3863" t="s">
        <v>16905</v>
      </c>
      <c r="C3863" t="s">
        <v>10751</v>
      </c>
      <c r="D3863" t="s">
        <v>16658</v>
      </c>
      <c r="E3863" t="s">
        <v>10753</v>
      </c>
      <c r="F3863">
        <v>77.39</v>
      </c>
      <c r="G3863">
        <v>464.34</v>
      </c>
      <c r="H3863">
        <v>6</v>
      </c>
      <c r="I3863" t="s">
        <v>10682</v>
      </c>
      <c r="J3863">
        <v>0</v>
      </c>
      <c r="K3863">
        <v>0</v>
      </c>
      <c r="L3863" t="s">
        <v>12468</v>
      </c>
      <c r="M3863">
        <v>44509</v>
      </c>
      <c r="N3863" t="s">
        <v>12413</v>
      </c>
      <c r="O3863" t="s">
        <v>10747</v>
      </c>
      <c r="Q3863" t="s">
        <v>10748</v>
      </c>
      <c r="S3863" t="s">
        <v>12414</v>
      </c>
      <c r="T3863">
        <v>43102.456898148099</v>
      </c>
    </row>
    <row r="3864" spans="1:20" x14ac:dyDescent="0.25">
      <c r="A3864" t="s">
        <v>5485</v>
      </c>
      <c r="B3864" t="s">
        <v>16906</v>
      </c>
      <c r="C3864" t="s">
        <v>10681</v>
      </c>
      <c r="D3864" t="s">
        <v>16658</v>
      </c>
      <c r="E3864" t="s">
        <v>10685</v>
      </c>
      <c r="F3864">
        <v>59.99</v>
      </c>
      <c r="G3864">
        <v>239.96</v>
      </c>
      <c r="H3864">
        <v>4</v>
      </c>
      <c r="I3864" t="s">
        <v>10682</v>
      </c>
      <c r="J3864">
        <v>0</v>
      </c>
      <c r="K3864">
        <v>0</v>
      </c>
      <c r="L3864" t="s">
        <v>11506</v>
      </c>
      <c r="M3864">
        <v>44533</v>
      </c>
      <c r="N3864" t="s">
        <v>10694</v>
      </c>
      <c r="O3864" t="s">
        <v>10695</v>
      </c>
      <c r="Q3864" t="s">
        <v>10696</v>
      </c>
      <c r="S3864" t="s">
        <v>10697</v>
      </c>
      <c r="T3864">
        <v>43102.456898148099</v>
      </c>
    </row>
    <row r="3865" spans="1:20" x14ac:dyDescent="0.25">
      <c r="A3865" t="s">
        <v>5486</v>
      </c>
      <c r="B3865" t="s">
        <v>16907</v>
      </c>
      <c r="C3865" t="s">
        <v>10681</v>
      </c>
      <c r="D3865" t="s">
        <v>16658</v>
      </c>
      <c r="E3865" t="s">
        <v>10685</v>
      </c>
      <c r="F3865">
        <v>39.99</v>
      </c>
      <c r="G3865">
        <v>239.94</v>
      </c>
      <c r="H3865">
        <v>6</v>
      </c>
      <c r="I3865" t="s">
        <v>10682</v>
      </c>
      <c r="J3865">
        <v>0</v>
      </c>
      <c r="K3865">
        <v>0</v>
      </c>
      <c r="L3865" t="s">
        <v>11175</v>
      </c>
      <c r="N3865" t="s">
        <v>16908</v>
      </c>
      <c r="O3865" t="s">
        <v>10762</v>
      </c>
      <c r="Q3865" t="s">
        <v>10763</v>
      </c>
      <c r="S3865" t="s">
        <v>16909</v>
      </c>
      <c r="T3865">
        <v>43102.456956018497</v>
      </c>
    </row>
    <row r="3866" spans="1:20" x14ac:dyDescent="0.25">
      <c r="A3866" t="s">
        <v>5487</v>
      </c>
      <c r="B3866" t="s">
        <v>16910</v>
      </c>
      <c r="C3866" t="s">
        <v>10751</v>
      </c>
      <c r="D3866" t="s">
        <v>16658</v>
      </c>
      <c r="E3866" t="s">
        <v>10693</v>
      </c>
      <c r="F3866">
        <v>23.39</v>
      </c>
      <c r="G3866">
        <v>140.34</v>
      </c>
      <c r="H3866">
        <v>6</v>
      </c>
      <c r="I3866" t="s">
        <v>10682</v>
      </c>
      <c r="J3866">
        <v>0</v>
      </c>
      <c r="K3866">
        <v>0</v>
      </c>
      <c r="L3866" t="s">
        <v>10722</v>
      </c>
      <c r="M3866">
        <v>44540</v>
      </c>
      <c r="N3866" t="s">
        <v>13477</v>
      </c>
      <c r="S3866" t="s">
        <v>13478</v>
      </c>
      <c r="T3866">
        <v>43102.456956018497</v>
      </c>
    </row>
    <row r="3867" spans="1:20" x14ac:dyDescent="0.25">
      <c r="A3867" t="s">
        <v>16911</v>
      </c>
      <c r="B3867" t="s">
        <v>16912</v>
      </c>
      <c r="C3867" t="s">
        <v>10691</v>
      </c>
      <c r="D3867" t="s">
        <v>16658</v>
      </c>
      <c r="E3867" t="s">
        <v>10693</v>
      </c>
      <c r="F3867">
        <v>29.99</v>
      </c>
      <c r="G3867">
        <v>179.94</v>
      </c>
      <c r="H3867">
        <v>6</v>
      </c>
      <c r="I3867" t="s">
        <v>10682</v>
      </c>
      <c r="J3867">
        <v>0</v>
      </c>
      <c r="K3867">
        <v>0</v>
      </c>
      <c r="L3867" t="s">
        <v>10684</v>
      </c>
      <c r="M3867">
        <v>44540</v>
      </c>
      <c r="N3867" t="s">
        <v>11780</v>
      </c>
      <c r="O3867" t="s">
        <v>10747</v>
      </c>
      <c r="Q3867" t="s">
        <v>10748</v>
      </c>
      <c r="S3867" t="s">
        <v>11781</v>
      </c>
      <c r="T3867">
        <v>43102.456932870402</v>
      </c>
    </row>
    <row r="3868" spans="1:20" x14ac:dyDescent="0.25">
      <c r="A3868" t="s">
        <v>16913</v>
      </c>
      <c r="B3868" t="s">
        <v>16914</v>
      </c>
      <c r="C3868" t="s">
        <v>10691</v>
      </c>
      <c r="D3868" t="s">
        <v>16658</v>
      </c>
      <c r="E3868" t="s">
        <v>10693</v>
      </c>
      <c r="F3868">
        <v>34.99</v>
      </c>
      <c r="G3868">
        <v>209.94</v>
      </c>
      <c r="H3868">
        <v>6</v>
      </c>
      <c r="I3868" t="s">
        <v>10682</v>
      </c>
      <c r="J3868">
        <v>0</v>
      </c>
      <c r="K3868">
        <v>0</v>
      </c>
      <c r="L3868" t="s">
        <v>10692</v>
      </c>
      <c r="M3868">
        <v>44568</v>
      </c>
      <c r="N3868" t="s">
        <v>12137</v>
      </c>
      <c r="O3868" t="s">
        <v>10701</v>
      </c>
      <c r="Q3868" t="s">
        <v>10702</v>
      </c>
      <c r="S3868" t="s">
        <v>12138</v>
      </c>
      <c r="T3868">
        <v>43102.456956018497</v>
      </c>
    </row>
    <row r="3869" spans="1:20" x14ac:dyDescent="0.25">
      <c r="A3869" t="s">
        <v>9005</v>
      </c>
      <c r="B3869" t="s">
        <v>16915</v>
      </c>
      <c r="C3869" t="s">
        <v>10691</v>
      </c>
      <c r="D3869" t="s">
        <v>16658</v>
      </c>
      <c r="E3869" t="s">
        <v>10693</v>
      </c>
      <c r="F3869">
        <v>69.59</v>
      </c>
      <c r="G3869">
        <v>417.54</v>
      </c>
      <c r="H3869">
        <v>6</v>
      </c>
      <c r="I3869" t="s">
        <v>10682</v>
      </c>
      <c r="J3869">
        <v>0</v>
      </c>
      <c r="K3869">
        <v>0</v>
      </c>
      <c r="L3869" t="s">
        <v>12092</v>
      </c>
      <c r="M3869">
        <v>44568</v>
      </c>
      <c r="N3869" t="s">
        <v>12137</v>
      </c>
      <c r="O3869" t="s">
        <v>10701</v>
      </c>
      <c r="Q3869" t="s">
        <v>10702</v>
      </c>
      <c r="S3869" t="s">
        <v>12138</v>
      </c>
      <c r="T3869">
        <v>43102.456932870402</v>
      </c>
    </row>
    <row r="3870" spans="1:20" x14ac:dyDescent="0.25">
      <c r="A3870" t="s">
        <v>16916</v>
      </c>
      <c r="B3870" t="s">
        <v>16917</v>
      </c>
      <c r="C3870" t="s">
        <v>10691</v>
      </c>
      <c r="D3870" t="s">
        <v>16658</v>
      </c>
      <c r="E3870" t="s">
        <v>10693</v>
      </c>
      <c r="F3870">
        <v>29.39</v>
      </c>
      <c r="G3870">
        <v>176.34</v>
      </c>
      <c r="H3870">
        <v>6</v>
      </c>
      <c r="I3870" t="s">
        <v>10682</v>
      </c>
      <c r="J3870">
        <v>0</v>
      </c>
      <c r="K3870">
        <v>0</v>
      </c>
      <c r="L3870" t="s">
        <v>15855</v>
      </c>
      <c r="M3870">
        <v>44568</v>
      </c>
      <c r="N3870" t="s">
        <v>12137</v>
      </c>
      <c r="O3870" t="s">
        <v>10701</v>
      </c>
      <c r="Q3870" t="s">
        <v>10702</v>
      </c>
      <c r="S3870" t="s">
        <v>12138</v>
      </c>
      <c r="T3870">
        <v>43102.456932870402</v>
      </c>
    </row>
    <row r="3871" spans="1:20" x14ac:dyDescent="0.25">
      <c r="A3871" t="s">
        <v>9006</v>
      </c>
      <c r="B3871" t="s">
        <v>16918</v>
      </c>
      <c r="C3871" t="s">
        <v>10691</v>
      </c>
      <c r="D3871" t="s">
        <v>16658</v>
      </c>
      <c r="E3871" t="s">
        <v>10693</v>
      </c>
      <c r="F3871">
        <v>69.59</v>
      </c>
      <c r="G3871">
        <v>417.54</v>
      </c>
      <c r="H3871">
        <v>6</v>
      </c>
      <c r="I3871" t="s">
        <v>10682</v>
      </c>
      <c r="J3871">
        <v>0</v>
      </c>
      <c r="K3871">
        <v>0</v>
      </c>
      <c r="L3871" t="s">
        <v>12092</v>
      </c>
      <c r="M3871">
        <v>44568</v>
      </c>
      <c r="N3871" t="s">
        <v>12137</v>
      </c>
      <c r="O3871" t="s">
        <v>10701</v>
      </c>
      <c r="Q3871" t="s">
        <v>10702</v>
      </c>
      <c r="S3871" t="s">
        <v>12138</v>
      </c>
      <c r="T3871">
        <v>43102.456932870402</v>
      </c>
    </row>
    <row r="3872" spans="1:20" x14ac:dyDescent="0.25">
      <c r="A3872" t="s">
        <v>5488</v>
      </c>
      <c r="B3872" t="s">
        <v>16919</v>
      </c>
      <c r="C3872" t="s">
        <v>10751</v>
      </c>
      <c r="D3872" t="s">
        <v>16658</v>
      </c>
      <c r="E3872" t="s">
        <v>10685</v>
      </c>
      <c r="F3872">
        <v>59.99</v>
      </c>
      <c r="G3872">
        <v>359.94</v>
      </c>
      <c r="H3872">
        <v>6</v>
      </c>
      <c r="I3872" t="s">
        <v>10682</v>
      </c>
      <c r="J3872">
        <v>0</v>
      </c>
      <c r="K3872">
        <v>0</v>
      </c>
      <c r="L3872" t="s">
        <v>16920</v>
      </c>
      <c r="M3872">
        <v>44568</v>
      </c>
      <c r="N3872" t="s">
        <v>12137</v>
      </c>
      <c r="O3872" t="s">
        <v>10701</v>
      </c>
      <c r="Q3872" t="s">
        <v>10702</v>
      </c>
      <c r="S3872" t="s">
        <v>12138</v>
      </c>
      <c r="T3872">
        <v>43102.456967592603</v>
      </c>
    </row>
    <row r="3873" spans="1:20" x14ac:dyDescent="0.25">
      <c r="A3873" t="s">
        <v>5489</v>
      </c>
      <c r="B3873" t="s">
        <v>16921</v>
      </c>
      <c r="C3873" t="s">
        <v>10681</v>
      </c>
      <c r="D3873" t="s">
        <v>16658</v>
      </c>
      <c r="E3873" t="s">
        <v>10836</v>
      </c>
      <c r="F3873">
        <v>44.99</v>
      </c>
      <c r="G3873">
        <v>269.94</v>
      </c>
      <c r="H3873">
        <v>6</v>
      </c>
      <c r="I3873" t="s">
        <v>10682</v>
      </c>
      <c r="J3873">
        <v>0</v>
      </c>
      <c r="K3873">
        <v>0</v>
      </c>
      <c r="L3873" t="s">
        <v>10835</v>
      </c>
      <c r="M3873">
        <v>44600</v>
      </c>
      <c r="N3873" t="s">
        <v>10761</v>
      </c>
      <c r="O3873" t="s">
        <v>10762</v>
      </c>
      <c r="P3873" t="s">
        <v>10708</v>
      </c>
      <c r="Q3873" t="s">
        <v>10763</v>
      </c>
      <c r="R3873" t="s">
        <v>10709</v>
      </c>
      <c r="S3873" t="s">
        <v>10764</v>
      </c>
      <c r="T3873">
        <v>43102.456863425898</v>
      </c>
    </row>
    <row r="3874" spans="1:20" x14ac:dyDescent="0.25">
      <c r="A3874" t="s">
        <v>9007</v>
      </c>
      <c r="B3874" t="s">
        <v>16922</v>
      </c>
      <c r="C3874" t="s">
        <v>10691</v>
      </c>
      <c r="D3874" t="s">
        <v>16658</v>
      </c>
      <c r="E3874" t="s">
        <v>10693</v>
      </c>
      <c r="F3874">
        <v>29.99</v>
      </c>
      <c r="G3874">
        <v>179.94</v>
      </c>
      <c r="H3874">
        <v>6</v>
      </c>
      <c r="I3874" t="s">
        <v>10682</v>
      </c>
      <c r="J3874">
        <v>0</v>
      </c>
      <c r="K3874">
        <v>0</v>
      </c>
      <c r="L3874" t="s">
        <v>10868</v>
      </c>
      <c r="N3874" t="s">
        <v>10761</v>
      </c>
      <c r="O3874" t="s">
        <v>10762</v>
      </c>
      <c r="P3874" t="s">
        <v>10708</v>
      </c>
      <c r="Q3874" t="s">
        <v>10763</v>
      </c>
      <c r="R3874" t="s">
        <v>10709</v>
      </c>
      <c r="S3874" t="s">
        <v>10764</v>
      </c>
      <c r="T3874">
        <v>43102.456990740699</v>
      </c>
    </row>
    <row r="3875" spans="1:20" x14ac:dyDescent="0.25">
      <c r="A3875" t="s">
        <v>16923</v>
      </c>
      <c r="B3875" t="s">
        <v>16924</v>
      </c>
      <c r="C3875" t="s">
        <v>10691</v>
      </c>
      <c r="D3875" t="s">
        <v>16658</v>
      </c>
      <c r="E3875" t="s">
        <v>10693</v>
      </c>
      <c r="F3875">
        <v>10.79</v>
      </c>
      <c r="G3875">
        <v>64.739999999999995</v>
      </c>
      <c r="H3875">
        <v>6</v>
      </c>
      <c r="I3875" t="s">
        <v>10682</v>
      </c>
      <c r="J3875">
        <v>0</v>
      </c>
      <c r="K3875">
        <v>0</v>
      </c>
      <c r="L3875" t="s">
        <v>10788</v>
      </c>
      <c r="M3875">
        <v>44600</v>
      </c>
      <c r="N3875" t="s">
        <v>12673</v>
      </c>
      <c r="O3875" t="s">
        <v>10687</v>
      </c>
      <c r="Q3875" t="s">
        <v>10688</v>
      </c>
      <c r="S3875" t="s">
        <v>12674</v>
      </c>
      <c r="T3875">
        <v>43102.456921296303</v>
      </c>
    </row>
    <row r="3876" spans="1:20" x14ac:dyDescent="0.25">
      <c r="A3876" t="s">
        <v>5490</v>
      </c>
      <c r="B3876" t="s">
        <v>16925</v>
      </c>
      <c r="C3876" t="s">
        <v>10681</v>
      </c>
      <c r="D3876" t="s">
        <v>16658</v>
      </c>
      <c r="E3876" t="s">
        <v>10685</v>
      </c>
      <c r="F3876">
        <v>59.99</v>
      </c>
      <c r="G3876">
        <v>359.94</v>
      </c>
      <c r="H3876">
        <v>6</v>
      </c>
      <c r="I3876" t="s">
        <v>10682</v>
      </c>
      <c r="J3876">
        <v>12</v>
      </c>
      <c r="K3876">
        <v>0</v>
      </c>
      <c r="L3876" t="s">
        <v>13045</v>
      </c>
      <c r="M3876">
        <v>44624</v>
      </c>
      <c r="N3876" t="s">
        <v>10991</v>
      </c>
      <c r="O3876" t="s">
        <v>10992</v>
      </c>
      <c r="Q3876" t="s">
        <v>10993</v>
      </c>
      <c r="S3876" t="s">
        <v>10994</v>
      </c>
      <c r="T3876">
        <v>43102.457002314797</v>
      </c>
    </row>
    <row r="3877" spans="1:20" x14ac:dyDescent="0.25">
      <c r="A3877" t="s">
        <v>5491</v>
      </c>
      <c r="B3877" t="s">
        <v>16926</v>
      </c>
      <c r="C3877" t="s">
        <v>10681</v>
      </c>
      <c r="D3877" t="s">
        <v>16658</v>
      </c>
      <c r="E3877" t="s">
        <v>10685</v>
      </c>
      <c r="F3877">
        <v>49.99</v>
      </c>
      <c r="G3877">
        <v>299.94</v>
      </c>
      <c r="H3877">
        <v>6</v>
      </c>
      <c r="I3877" t="s">
        <v>10682</v>
      </c>
      <c r="J3877">
        <v>12</v>
      </c>
      <c r="K3877">
        <v>0</v>
      </c>
      <c r="L3877" t="s">
        <v>10706</v>
      </c>
      <c r="M3877">
        <v>44635</v>
      </c>
      <c r="N3877" t="s">
        <v>10826</v>
      </c>
      <c r="O3877" t="s">
        <v>10708</v>
      </c>
      <c r="Q3877" t="s">
        <v>10709</v>
      </c>
      <c r="S3877" t="s">
        <v>10827</v>
      </c>
      <c r="T3877">
        <v>43102.457002314797</v>
      </c>
    </row>
    <row r="3878" spans="1:20" x14ac:dyDescent="0.25">
      <c r="A3878" t="s">
        <v>5492</v>
      </c>
      <c r="B3878" t="s">
        <v>16927</v>
      </c>
      <c r="C3878" t="s">
        <v>10751</v>
      </c>
      <c r="D3878" t="s">
        <v>16658</v>
      </c>
      <c r="E3878" t="s">
        <v>10836</v>
      </c>
      <c r="F3878">
        <v>23.99</v>
      </c>
      <c r="G3878">
        <v>143.94</v>
      </c>
      <c r="H3878">
        <v>6</v>
      </c>
      <c r="I3878" t="s">
        <v>10682</v>
      </c>
      <c r="J3878">
        <v>0</v>
      </c>
      <c r="K3878">
        <v>0</v>
      </c>
      <c r="L3878" t="s">
        <v>11982</v>
      </c>
      <c r="M3878">
        <v>44663</v>
      </c>
      <c r="N3878" t="s">
        <v>10874</v>
      </c>
      <c r="O3878" t="s">
        <v>10701</v>
      </c>
      <c r="P3878" t="s">
        <v>10708</v>
      </c>
      <c r="Q3878" t="s">
        <v>10702</v>
      </c>
      <c r="R3878" t="s">
        <v>10709</v>
      </c>
      <c r="S3878" t="s">
        <v>10875</v>
      </c>
      <c r="T3878">
        <v>43102.456956018497</v>
      </c>
    </row>
    <row r="3879" spans="1:20" x14ac:dyDescent="0.25">
      <c r="A3879" t="s">
        <v>5493</v>
      </c>
      <c r="B3879" t="s">
        <v>16928</v>
      </c>
      <c r="C3879" t="s">
        <v>10751</v>
      </c>
      <c r="D3879" t="s">
        <v>10683</v>
      </c>
      <c r="E3879" t="s">
        <v>10836</v>
      </c>
      <c r="F3879">
        <v>40.79</v>
      </c>
      <c r="G3879">
        <v>244.74</v>
      </c>
      <c r="H3879">
        <v>6</v>
      </c>
      <c r="I3879" t="s">
        <v>10682</v>
      </c>
      <c r="J3879">
        <v>0</v>
      </c>
      <c r="K3879">
        <v>0</v>
      </c>
      <c r="L3879" t="s">
        <v>11101</v>
      </c>
      <c r="M3879">
        <v>44760</v>
      </c>
      <c r="N3879" t="s">
        <v>10694</v>
      </c>
      <c r="O3879" t="s">
        <v>10695</v>
      </c>
      <c r="Q3879" t="s">
        <v>10696</v>
      </c>
      <c r="S3879" t="s">
        <v>10697</v>
      </c>
      <c r="T3879">
        <v>43102.456944444399</v>
      </c>
    </row>
    <row r="3880" spans="1:20" x14ac:dyDescent="0.25">
      <c r="A3880" t="s">
        <v>9008</v>
      </c>
      <c r="B3880" t="s">
        <v>16929</v>
      </c>
      <c r="C3880" t="s">
        <v>10691</v>
      </c>
      <c r="D3880" t="s">
        <v>16658</v>
      </c>
      <c r="E3880" t="s">
        <v>10693</v>
      </c>
      <c r="F3880">
        <v>35.99</v>
      </c>
      <c r="G3880">
        <v>215.94</v>
      </c>
      <c r="H3880">
        <v>6</v>
      </c>
      <c r="I3880" t="s">
        <v>10682</v>
      </c>
      <c r="J3880">
        <v>0</v>
      </c>
      <c r="K3880">
        <v>0</v>
      </c>
      <c r="L3880" t="s">
        <v>10740</v>
      </c>
      <c r="M3880">
        <v>44774</v>
      </c>
      <c r="N3880" t="s">
        <v>12413</v>
      </c>
      <c r="O3880" t="s">
        <v>10747</v>
      </c>
      <c r="Q3880" t="s">
        <v>10748</v>
      </c>
      <c r="S3880" t="s">
        <v>12414</v>
      </c>
      <c r="T3880">
        <v>43102.456886574102</v>
      </c>
    </row>
    <row r="3881" spans="1:20" x14ac:dyDescent="0.25">
      <c r="A3881" t="s">
        <v>9009</v>
      </c>
      <c r="B3881" t="s">
        <v>16930</v>
      </c>
      <c r="C3881" t="s">
        <v>10751</v>
      </c>
      <c r="D3881" t="s">
        <v>16658</v>
      </c>
      <c r="E3881" t="s">
        <v>10836</v>
      </c>
      <c r="F3881">
        <v>15.59</v>
      </c>
      <c r="G3881">
        <v>93.54</v>
      </c>
      <c r="H3881">
        <v>6</v>
      </c>
      <c r="I3881" t="s">
        <v>10682</v>
      </c>
      <c r="J3881">
        <v>0</v>
      </c>
      <c r="K3881">
        <v>0</v>
      </c>
      <c r="L3881" t="s">
        <v>11560</v>
      </c>
      <c r="M3881">
        <v>44803</v>
      </c>
      <c r="N3881" t="s">
        <v>10761</v>
      </c>
      <c r="O3881" t="s">
        <v>10762</v>
      </c>
      <c r="P3881" t="s">
        <v>10708</v>
      </c>
      <c r="Q3881" t="s">
        <v>10763</v>
      </c>
      <c r="R3881" t="s">
        <v>10709</v>
      </c>
      <c r="S3881" t="s">
        <v>10764</v>
      </c>
      <c r="T3881">
        <v>43102.456886574102</v>
      </c>
    </row>
    <row r="3882" spans="1:20" x14ac:dyDescent="0.25">
      <c r="A3882" t="s">
        <v>16931</v>
      </c>
      <c r="B3882" t="s">
        <v>16932</v>
      </c>
      <c r="C3882" t="s">
        <v>10691</v>
      </c>
      <c r="D3882" t="s">
        <v>16658</v>
      </c>
      <c r="E3882" t="s">
        <v>10693</v>
      </c>
      <c r="F3882">
        <v>19.79</v>
      </c>
      <c r="G3882">
        <v>118.74</v>
      </c>
      <c r="H3882">
        <v>6</v>
      </c>
      <c r="I3882" t="s">
        <v>10682</v>
      </c>
      <c r="J3882">
        <v>0</v>
      </c>
      <c r="K3882">
        <v>0</v>
      </c>
      <c r="L3882" t="s">
        <v>10717</v>
      </c>
      <c r="M3882">
        <v>44805</v>
      </c>
      <c r="N3882" t="s">
        <v>10793</v>
      </c>
      <c r="O3882" t="s">
        <v>10782</v>
      </c>
      <c r="Q3882" t="s">
        <v>10783</v>
      </c>
      <c r="S3882" t="s">
        <v>10794</v>
      </c>
      <c r="T3882">
        <v>43102.456921296303</v>
      </c>
    </row>
    <row r="3883" spans="1:20" x14ac:dyDescent="0.25">
      <c r="A3883" t="s">
        <v>5494</v>
      </c>
      <c r="B3883" t="s">
        <v>16933</v>
      </c>
      <c r="C3883" t="s">
        <v>10681</v>
      </c>
      <c r="D3883" t="s">
        <v>16658</v>
      </c>
      <c r="E3883" t="s">
        <v>10685</v>
      </c>
      <c r="F3883">
        <v>12.99</v>
      </c>
      <c r="G3883">
        <v>155.88</v>
      </c>
      <c r="H3883">
        <v>12</v>
      </c>
      <c r="I3883" t="s">
        <v>10682</v>
      </c>
      <c r="J3883">
        <v>0</v>
      </c>
      <c r="K3883">
        <v>0</v>
      </c>
      <c r="L3883" t="s">
        <v>10788</v>
      </c>
      <c r="M3883">
        <v>44992</v>
      </c>
      <c r="N3883" t="s">
        <v>10826</v>
      </c>
      <c r="O3883" t="s">
        <v>10708</v>
      </c>
      <c r="Q3883" t="s">
        <v>10709</v>
      </c>
      <c r="S3883" t="s">
        <v>10827</v>
      </c>
      <c r="T3883">
        <v>43102.456921296303</v>
      </c>
    </row>
    <row r="3884" spans="1:20" x14ac:dyDescent="0.25">
      <c r="A3884" t="s">
        <v>5495</v>
      </c>
      <c r="B3884" t="s">
        <v>16934</v>
      </c>
      <c r="C3884" t="s">
        <v>10681</v>
      </c>
      <c r="D3884" t="s">
        <v>13204</v>
      </c>
      <c r="E3884" t="s">
        <v>10685</v>
      </c>
      <c r="F3884">
        <v>34.99</v>
      </c>
      <c r="G3884">
        <v>209.94</v>
      </c>
      <c r="H3884">
        <v>6</v>
      </c>
      <c r="I3884" t="s">
        <v>10682</v>
      </c>
      <c r="J3884">
        <v>0</v>
      </c>
      <c r="K3884">
        <v>0</v>
      </c>
      <c r="L3884" t="s">
        <v>10788</v>
      </c>
      <c r="M3884">
        <v>45587</v>
      </c>
      <c r="N3884" t="s">
        <v>11321</v>
      </c>
      <c r="O3884" t="s">
        <v>10701</v>
      </c>
      <c r="Q3884" t="s">
        <v>10702</v>
      </c>
      <c r="S3884" t="s">
        <v>11322</v>
      </c>
      <c r="T3884">
        <v>43102.456921296303</v>
      </c>
    </row>
    <row r="3885" spans="1:20" x14ac:dyDescent="0.25">
      <c r="A3885" t="s">
        <v>5496</v>
      </c>
      <c r="B3885" t="s">
        <v>16935</v>
      </c>
      <c r="C3885" t="s">
        <v>10751</v>
      </c>
      <c r="D3885" t="s">
        <v>10683</v>
      </c>
      <c r="E3885" t="s">
        <v>10685</v>
      </c>
      <c r="F3885">
        <v>29.99</v>
      </c>
      <c r="G3885">
        <v>179.94</v>
      </c>
      <c r="H3885">
        <v>6</v>
      </c>
      <c r="I3885" t="s">
        <v>10682</v>
      </c>
      <c r="J3885">
        <v>0</v>
      </c>
      <c r="K3885">
        <v>0</v>
      </c>
      <c r="L3885" t="s">
        <v>11172</v>
      </c>
      <c r="M3885">
        <v>45737</v>
      </c>
      <c r="N3885" t="s">
        <v>10803</v>
      </c>
      <c r="O3885" t="s">
        <v>10782</v>
      </c>
      <c r="Q3885" t="s">
        <v>10783</v>
      </c>
      <c r="S3885" t="s">
        <v>10804</v>
      </c>
      <c r="T3885">
        <v>43102.456886574102</v>
      </c>
    </row>
    <row r="3886" spans="1:20" x14ac:dyDescent="0.25">
      <c r="A3886" t="s">
        <v>5497</v>
      </c>
      <c r="B3886" t="s">
        <v>16936</v>
      </c>
      <c r="C3886" t="s">
        <v>10681</v>
      </c>
      <c r="D3886" t="s">
        <v>16658</v>
      </c>
      <c r="E3886" t="s">
        <v>10685</v>
      </c>
      <c r="F3886">
        <v>13.99</v>
      </c>
      <c r="G3886">
        <v>167.88</v>
      </c>
      <c r="H3886">
        <v>12</v>
      </c>
      <c r="I3886" t="s">
        <v>10682</v>
      </c>
      <c r="J3886">
        <v>0</v>
      </c>
      <c r="K3886">
        <v>0</v>
      </c>
      <c r="L3886" t="s">
        <v>10717</v>
      </c>
      <c r="N3886" t="s">
        <v>10991</v>
      </c>
      <c r="O3886" t="s">
        <v>10992</v>
      </c>
      <c r="Q3886" t="s">
        <v>10993</v>
      </c>
      <c r="S3886" t="s">
        <v>10994</v>
      </c>
      <c r="T3886">
        <v>43102.456921296303</v>
      </c>
    </row>
    <row r="3887" spans="1:20" x14ac:dyDescent="0.25">
      <c r="A3887" t="s">
        <v>9010</v>
      </c>
      <c r="B3887" t="s">
        <v>16937</v>
      </c>
      <c r="C3887" t="s">
        <v>10691</v>
      </c>
      <c r="D3887" t="s">
        <v>16658</v>
      </c>
      <c r="E3887" t="s">
        <v>10693</v>
      </c>
      <c r="F3887">
        <v>8.39</v>
      </c>
      <c r="G3887">
        <v>100.68</v>
      </c>
      <c r="H3887">
        <v>12</v>
      </c>
      <c r="I3887" t="s">
        <v>10682</v>
      </c>
      <c r="J3887">
        <v>0</v>
      </c>
      <c r="K3887">
        <v>0</v>
      </c>
      <c r="L3887" t="s">
        <v>10944</v>
      </c>
      <c r="N3887" t="s">
        <v>10837</v>
      </c>
      <c r="O3887" t="s">
        <v>10701</v>
      </c>
      <c r="Q3887" t="s">
        <v>10702</v>
      </c>
      <c r="S3887" t="s">
        <v>10838</v>
      </c>
      <c r="T3887">
        <v>43102.456921296303</v>
      </c>
    </row>
    <row r="3888" spans="1:20" x14ac:dyDescent="0.25">
      <c r="A3888" t="s">
        <v>16938</v>
      </c>
      <c r="B3888" t="s">
        <v>16939</v>
      </c>
      <c r="C3888" t="s">
        <v>10691</v>
      </c>
      <c r="D3888" t="s">
        <v>16658</v>
      </c>
      <c r="E3888" t="s">
        <v>10693</v>
      </c>
      <c r="F3888">
        <v>40.99</v>
      </c>
      <c r="G3888">
        <v>491.88</v>
      </c>
      <c r="H3888">
        <v>12</v>
      </c>
      <c r="I3888" t="s">
        <v>10682</v>
      </c>
      <c r="J3888">
        <v>0</v>
      </c>
      <c r="K3888">
        <v>0</v>
      </c>
      <c r="L3888" t="s">
        <v>10740</v>
      </c>
      <c r="N3888" t="s">
        <v>10793</v>
      </c>
      <c r="O3888" t="s">
        <v>10782</v>
      </c>
      <c r="Q3888" t="s">
        <v>10783</v>
      </c>
      <c r="S3888" t="s">
        <v>10794</v>
      </c>
      <c r="T3888">
        <v>43102.456886574102</v>
      </c>
    </row>
    <row r="3889" spans="1:20" x14ac:dyDescent="0.25">
      <c r="A3889" t="s">
        <v>16940</v>
      </c>
      <c r="B3889" t="s">
        <v>16941</v>
      </c>
      <c r="C3889" t="s">
        <v>10691</v>
      </c>
      <c r="D3889" t="s">
        <v>16658</v>
      </c>
      <c r="E3889" t="s">
        <v>10693</v>
      </c>
      <c r="F3889">
        <v>48.99</v>
      </c>
      <c r="G3889">
        <v>587.88</v>
      </c>
      <c r="H3889">
        <v>12</v>
      </c>
      <c r="I3889" t="s">
        <v>10682</v>
      </c>
      <c r="J3889">
        <v>12</v>
      </c>
      <c r="K3889">
        <v>0</v>
      </c>
      <c r="L3889" t="s">
        <v>10706</v>
      </c>
      <c r="N3889" t="s">
        <v>10694</v>
      </c>
      <c r="O3889" t="s">
        <v>10695</v>
      </c>
      <c r="Q3889" t="s">
        <v>10696</v>
      </c>
      <c r="S3889" t="s">
        <v>10697</v>
      </c>
      <c r="T3889">
        <v>43102.457002314797</v>
      </c>
    </row>
    <row r="3890" spans="1:20" x14ac:dyDescent="0.25">
      <c r="A3890" t="s">
        <v>16942</v>
      </c>
      <c r="B3890" t="s">
        <v>16943</v>
      </c>
      <c r="C3890" t="s">
        <v>10691</v>
      </c>
      <c r="D3890" t="s">
        <v>16658</v>
      </c>
      <c r="E3890" t="s">
        <v>10693</v>
      </c>
      <c r="F3890">
        <v>32.99</v>
      </c>
      <c r="G3890">
        <v>395.88</v>
      </c>
      <c r="H3890">
        <v>12</v>
      </c>
      <c r="I3890" t="s">
        <v>10682</v>
      </c>
      <c r="J3890">
        <v>0</v>
      </c>
      <c r="K3890">
        <v>0</v>
      </c>
      <c r="L3890" t="s">
        <v>11305</v>
      </c>
      <c r="N3890" t="s">
        <v>10694</v>
      </c>
      <c r="O3890" t="s">
        <v>10695</v>
      </c>
      <c r="Q3890" t="s">
        <v>10696</v>
      </c>
      <c r="S3890" t="s">
        <v>10697</v>
      </c>
      <c r="T3890">
        <v>43102.456875000003</v>
      </c>
    </row>
    <row r="3891" spans="1:20" x14ac:dyDescent="0.25">
      <c r="A3891" t="s">
        <v>16944</v>
      </c>
      <c r="B3891" t="s">
        <v>16945</v>
      </c>
      <c r="C3891" t="s">
        <v>10691</v>
      </c>
      <c r="D3891" t="s">
        <v>16658</v>
      </c>
      <c r="E3891" t="s">
        <v>10693</v>
      </c>
      <c r="F3891">
        <v>42.99</v>
      </c>
      <c r="G3891">
        <v>515.88</v>
      </c>
      <c r="H3891">
        <v>12</v>
      </c>
      <c r="I3891" t="s">
        <v>10682</v>
      </c>
      <c r="J3891">
        <v>0</v>
      </c>
      <c r="K3891">
        <v>0</v>
      </c>
      <c r="L3891" t="s">
        <v>10755</v>
      </c>
      <c r="N3891" t="s">
        <v>10694</v>
      </c>
      <c r="O3891" t="s">
        <v>10695</v>
      </c>
      <c r="Q3891" t="s">
        <v>10696</v>
      </c>
      <c r="S3891" t="s">
        <v>10697</v>
      </c>
      <c r="T3891">
        <v>43102.456932870402</v>
      </c>
    </row>
    <row r="3892" spans="1:20" x14ac:dyDescent="0.25">
      <c r="A3892" t="s">
        <v>16946</v>
      </c>
      <c r="B3892" t="s">
        <v>16947</v>
      </c>
      <c r="C3892" t="s">
        <v>10691</v>
      </c>
      <c r="D3892" t="s">
        <v>16658</v>
      </c>
      <c r="E3892" t="s">
        <v>10693</v>
      </c>
      <c r="F3892">
        <v>24.99</v>
      </c>
      <c r="G3892">
        <v>299.88</v>
      </c>
      <c r="H3892">
        <v>12</v>
      </c>
      <c r="I3892" t="s">
        <v>10682</v>
      </c>
      <c r="J3892">
        <v>0</v>
      </c>
      <c r="K3892">
        <v>0</v>
      </c>
      <c r="L3892" t="s">
        <v>11172</v>
      </c>
      <c r="N3892" t="s">
        <v>10694</v>
      </c>
      <c r="O3892" t="s">
        <v>10695</v>
      </c>
      <c r="Q3892" t="s">
        <v>10696</v>
      </c>
      <c r="S3892" t="s">
        <v>10697</v>
      </c>
      <c r="T3892">
        <v>43102.456886574102</v>
      </c>
    </row>
    <row r="3893" spans="1:20" x14ac:dyDescent="0.25">
      <c r="A3893" t="s">
        <v>16948</v>
      </c>
      <c r="B3893" t="s">
        <v>16949</v>
      </c>
      <c r="C3893" t="s">
        <v>10691</v>
      </c>
      <c r="D3893" t="s">
        <v>16658</v>
      </c>
      <c r="E3893" t="s">
        <v>10693</v>
      </c>
      <c r="F3893">
        <v>29.99</v>
      </c>
      <c r="G3893">
        <v>359.88</v>
      </c>
      <c r="H3893">
        <v>12</v>
      </c>
      <c r="I3893" t="s">
        <v>10682</v>
      </c>
      <c r="J3893">
        <v>0</v>
      </c>
      <c r="K3893">
        <v>0</v>
      </c>
      <c r="L3893" t="s">
        <v>10758</v>
      </c>
      <c r="N3893" t="s">
        <v>10803</v>
      </c>
      <c r="O3893" t="s">
        <v>10782</v>
      </c>
      <c r="Q3893" t="s">
        <v>10783</v>
      </c>
      <c r="S3893" t="s">
        <v>10804</v>
      </c>
      <c r="T3893">
        <v>43109.404224537</v>
      </c>
    </row>
    <row r="3894" spans="1:20" x14ac:dyDescent="0.25">
      <c r="A3894" t="s">
        <v>16950</v>
      </c>
      <c r="B3894" t="s">
        <v>16951</v>
      </c>
      <c r="C3894" t="s">
        <v>10691</v>
      </c>
      <c r="D3894" t="s">
        <v>16658</v>
      </c>
      <c r="E3894" t="s">
        <v>10693</v>
      </c>
      <c r="F3894">
        <v>58.99</v>
      </c>
      <c r="G3894">
        <v>707.88</v>
      </c>
      <c r="H3894">
        <v>12</v>
      </c>
      <c r="I3894" t="s">
        <v>10682</v>
      </c>
      <c r="J3894">
        <v>0</v>
      </c>
      <c r="K3894">
        <v>0</v>
      </c>
      <c r="L3894" t="s">
        <v>10868</v>
      </c>
      <c r="N3894" t="s">
        <v>10837</v>
      </c>
      <c r="O3894" t="s">
        <v>10701</v>
      </c>
      <c r="Q3894" t="s">
        <v>10702</v>
      </c>
      <c r="S3894" t="s">
        <v>10838</v>
      </c>
      <c r="T3894">
        <v>43102.456990740699</v>
      </c>
    </row>
    <row r="3895" spans="1:20" x14ac:dyDescent="0.25">
      <c r="A3895" t="s">
        <v>16952</v>
      </c>
      <c r="B3895" t="s">
        <v>16953</v>
      </c>
      <c r="C3895" t="s">
        <v>13217</v>
      </c>
      <c r="D3895" t="s">
        <v>16658</v>
      </c>
      <c r="E3895" t="s">
        <v>10753</v>
      </c>
      <c r="F3895">
        <v>239.98</v>
      </c>
      <c r="G3895">
        <v>959.92</v>
      </c>
      <c r="H3895">
        <v>4</v>
      </c>
      <c r="I3895" t="s">
        <v>10682</v>
      </c>
      <c r="J3895">
        <v>0</v>
      </c>
      <c r="K3895">
        <v>0</v>
      </c>
      <c r="L3895" t="s">
        <v>10706</v>
      </c>
      <c r="N3895" t="s">
        <v>10694</v>
      </c>
      <c r="O3895" t="s">
        <v>10695</v>
      </c>
      <c r="Q3895" t="s">
        <v>10696</v>
      </c>
      <c r="S3895" t="s">
        <v>10697</v>
      </c>
      <c r="T3895">
        <v>43102.457002314797</v>
      </c>
    </row>
    <row r="3896" spans="1:20" x14ac:dyDescent="0.25">
      <c r="A3896" t="s">
        <v>16954</v>
      </c>
      <c r="B3896" t="s">
        <v>16955</v>
      </c>
      <c r="C3896" t="s">
        <v>10691</v>
      </c>
      <c r="D3896" t="s">
        <v>10752</v>
      </c>
      <c r="E3896" t="s">
        <v>10693</v>
      </c>
      <c r="F3896">
        <v>39.99</v>
      </c>
      <c r="G3896">
        <v>239.94</v>
      </c>
      <c r="H3896">
        <v>6</v>
      </c>
      <c r="I3896" t="s">
        <v>10682</v>
      </c>
      <c r="J3896">
        <v>0</v>
      </c>
      <c r="K3896">
        <v>0</v>
      </c>
      <c r="L3896" t="s">
        <v>10722</v>
      </c>
      <c r="M3896">
        <v>43235</v>
      </c>
      <c r="N3896" t="s">
        <v>10781</v>
      </c>
      <c r="O3896" t="s">
        <v>10782</v>
      </c>
      <c r="Q3896" t="s">
        <v>10783</v>
      </c>
      <c r="S3896" t="s">
        <v>10784</v>
      </c>
      <c r="T3896">
        <v>43102.456956018497</v>
      </c>
    </row>
    <row r="3897" spans="1:20" x14ac:dyDescent="0.25">
      <c r="A3897" t="s">
        <v>16956</v>
      </c>
      <c r="B3897" t="s">
        <v>16957</v>
      </c>
      <c r="C3897" t="s">
        <v>10691</v>
      </c>
      <c r="D3897" t="s">
        <v>10752</v>
      </c>
      <c r="E3897" t="s">
        <v>10693</v>
      </c>
      <c r="F3897">
        <v>42.99</v>
      </c>
      <c r="G3897">
        <v>257.94</v>
      </c>
      <c r="H3897">
        <v>6</v>
      </c>
      <c r="I3897" t="s">
        <v>10682</v>
      </c>
      <c r="J3897">
        <v>0</v>
      </c>
      <c r="K3897">
        <v>0</v>
      </c>
      <c r="L3897" t="s">
        <v>11451</v>
      </c>
      <c r="M3897">
        <v>43368</v>
      </c>
      <c r="N3897" t="s">
        <v>10694</v>
      </c>
      <c r="O3897" t="s">
        <v>10695</v>
      </c>
      <c r="Q3897" t="s">
        <v>10696</v>
      </c>
      <c r="S3897" t="s">
        <v>10697</v>
      </c>
      <c r="T3897">
        <v>43102.456875000003</v>
      </c>
    </row>
    <row r="3898" spans="1:20" x14ac:dyDescent="0.25">
      <c r="A3898" t="s">
        <v>16958</v>
      </c>
      <c r="B3898" t="s">
        <v>16959</v>
      </c>
      <c r="C3898" t="s">
        <v>10691</v>
      </c>
      <c r="D3898" t="s">
        <v>10752</v>
      </c>
      <c r="E3898" t="s">
        <v>10693</v>
      </c>
      <c r="F3898">
        <v>51.99</v>
      </c>
      <c r="G3898">
        <v>311.94</v>
      </c>
      <c r="H3898">
        <v>6</v>
      </c>
      <c r="I3898" t="s">
        <v>10682</v>
      </c>
      <c r="J3898">
        <v>12</v>
      </c>
      <c r="K3898">
        <v>0</v>
      </c>
      <c r="L3898" t="s">
        <v>10706</v>
      </c>
      <c r="M3898">
        <v>43368</v>
      </c>
      <c r="N3898" t="s">
        <v>10694</v>
      </c>
      <c r="O3898" t="s">
        <v>10695</v>
      </c>
      <c r="Q3898" t="s">
        <v>10696</v>
      </c>
      <c r="S3898" t="s">
        <v>10697</v>
      </c>
      <c r="T3898">
        <v>43102.457002314797</v>
      </c>
    </row>
    <row r="3899" spans="1:20" x14ac:dyDescent="0.25">
      <c r="A3899" t="s">
        <v>16960</v>
      </c>
      <c r="B3899" t="s">
        <v>16961</v>
      </c>
      <c r="C3899" t="s">
        <v>10691</v>
      </c>
      <c r="D3899" t="s">
        <v>12566</v>
      </c>
      <c r="E3899" t="s">
        <v>10693</v>
      </c>
      <c r="F3899">
        <v>49.99</v>
      </c>
      <c r="G3899">
        <v>299.94</v>
      </c>
      <c r="H3899">
        <v>6</v>
      </c>
      <c r="I3899" t="s">
        <v>10682</v>
      </c>
      <c r="J3899">
        <v>0</v>
      </c>
      <c r="K3899">
        <v>0</v>
      </c>
      <c r="L3899" t="s">
        <v>12092</v>
      </c>
      <c r="M3899">
        <v>43941</v>
      </c>
      <c r="N3899" t="s">
        <v>13564</v>
      </c>
      <c r="O3899" t="s">
        <v>10762</v>
      </c>
      <c r="P3899" t="s">
        <v>10708</v>
      </c>
      <c r="Q3899" t="s">
        <v>10763</v>
      </c>
      <c r="R3899" t="s">
        <v>10709</v>
      </c>
      <c r="S3899" t="s">
        <v>13565</v>
      </c>
      <c r="T3899">
        <v>43102.456932870402</v>
      </c>
    </row>
    <row r="3900" spans="1:20" x14ac:dyDescent="0.25">
      <c r="A3900" t="s">
        <v>16962</v>
      </c>
      <c r="B3900" t="s">
        <v>16963</v>
      </c>
      <c r="C3900" t="s">
        <v>10691</v>
      </c>
      <c r="D3900" t="s">
        <v>12566</v>
      </c>
      <c r="E3900" t="s">
        <v>10693</v>
      </c>
      <c r="F3900">
        <v>94.54</v>
      </c>
      <c r="G3900">
        <v>378.16</v>
      </c>
      <c r="H3900">
        <v>4</v>
      </c>
      <c r="I3900" t="s">
        <v>10682</v>
      </c>
      <c r="J3900">
        <v>5</v>
      </c>
      <c r="K3900">
        <v>0</v>
      </c>
      <c r="L3900" t="s">
        <v>16920</v>
      </c>
      <c r="M3900">
        <v>44292</v>
      </c>
      <c r="N3900" t="s">
        <v>12951</v>
      </c>
      <c r="S3900" t="s">
        <v>12952</v>
      </c>
      <c r="T3900">
        <v>43102.456967592603</v>
      </c>
    </row>
    <row r="3901" spans="1:20" x14ac:dyDescent="0.25">
      <c r="A3901" t="s">
        <v>16964</v>
      </c>
      <c r="B3901" t="s">
        <v>16965</v>
      </c>
      <c r="C3901" t="s">
        <v>10691</v>
      </c>
      <c r="D3901" t="s">
        <v>16658</v>
      </c>
      <c r="E3901" t="s">
        <v>10693</v>
      </c>
      <c r="F3901">
        <v>40.79</v>
      </c>
      <c r="G3901">
        <v>489.48</v>
      </c>
      <c r="H3901">
        <v>12</v>
      </c>
      <c r="I3901" t="s">
        <v>10682</v>
      </c>
      <c r="J3901">
        <v>0</v>
      </c>
      <c r="K3901">
        <v>0</v>
      </c>
      <c r="L3901" t="s">
        <v>10706</v>
      </c>
      <c r="N3901" t="s">
        <v>16966</v>
      </c>
      <c r="O3901" t="s">
        <v>11717</v>
      </c>
      <c r="Q3901" t="s">
        <v>11718</v>
      </c>
      <c r="S3901" t="s">
        <v>16967</v>
      </c>
      <c r="T3901">
        <v>43102.457002314797</v>
      </c>
    </row>
    <row r="3902" spans="1:20" x14ac:dyDescent="0.25">
      <c r="A3902" t="s">
        <v>5498</v>
      </c>
      <c r="B3902" t="s">
        <v>16968</v>
      </c>
      <c r="C3902" t="s">
        <v>14061</v>
      </c>
      <c r="D3902" t="s">
        <v>16658</v>
      </c>
      <c r="E3902" t="s">
        <v>10685</v>
      </c>
      <c r="F3902">
        <v>91.05</v>
      </c>
      <c r="G3902">
        <v>546.29999999999995</v>
      </c>
      <c r="H3902">
        <v>6</v>
      </c>
      <c r="I3902" t="s">
        <v>10682</v>
      </c>
      <c r="J3902">
        <v>0</v>
      </c>
      <c r="K3902">
        <v>0</v>
      </c>
      <c r="L3902" t="s">
        <v>10740</v>
      </c>
      <c r="N3902" t="s">
        <v>16966</v>
      </c>
      <c r="O3902" t="s">
        <v>11717</v>
      </c>
      <c r="Q3902" t="s">
        <v>11718</v>
      </c>
      <c r="S3902" t="s">
        <v>16967</v>
      </c>
      <c r="T3902">
        <v>43102.456886574102</v>
      </c>
    </row>
    <row r="3903" spans="1:20" x14ac:dyDescent="0.25">
      <c r="A3903" t="s">
        <v>16969</v>
      </c>
      <c r="B3903" t="s">
        <v>16970</v>
      </c>
      <c r="C3903" t="s">
        <v>14061</v>
      </c>
      <c r="D3903" t="s">
        <v>16658</v>
      </c>
      <c r="E3903" t="s">
        <v>10693</v>
      </c>
      <c r="F3903">
        <v>79.56</v>
      </c>
      <c r="G3903">
        <v>954.72</v>
      </c>
      <c r="H3903">
        <v>12</v>
      </c>
      <c r="I3903" t="s">
        <v>10682</v>
      </c>
      <c r="J3903">
        <v>16</v>
      </c>
      <c r="K3903">
        <v>0</v>
      </c>
      <c r="L3903" t="s">
        <v>10706</v>
      </c>
      <c r="N3903" t="s">
        <v>16966</v>
      </c>
      <c r="O3903" t="s">
        <v>11717</v>
      </c>
      <c r="Q3903" t="s">
        <v>11718</v>
      </c>
      <c r="S3903" t="s">
        <v>16967</v>
      </c>
      <c r="T3903">
        <v>43102.457002314797</v>
      </c>
    </row>
    <row r="3904" spans="1:20" x14ac:dyDescent="0.25">
      <c r="A3904" t="s">
        <v>16971</v>
      </c>
      <c r="B3904" t="s">
        <v>16972</v>
      </c>
      <c r="C3904" t="s">
        <v>14061</v>
      </c>
      <c r="D3904" t="s">
        <v>16658</v>
      </c>
      <c r="E3904" t="s">
        <v>10693</v>
      </c>
      <c r="F3904">
        <v>152.43</v>
      </c>
      <c r="G3904">
        <v>1829.16</v>
      </c>
      <c r="H3904">
        <v>12</v>
      </c>
      <c r="I3904" t="s">
        <v>10682</v>
      </c>
      <c r="J3904">
        <v>25</v>
      </c>
      <c r="K3904">
        <v>0</v>
      </c>
      <c r="L3904" t="s">
        <v>10706</v>
      </c>
      <c r="N3904" t="s">
        <v>16966</v>
      </c>
      <c r="O3904" t="s">
        <v>11717</v>
      </c>
      <c r="Q3904" t="s">
        <v>11718</v>
      </c>
      <c r="S3904" t="s">
        <v>16967</v>
      </c>
      <c r="T3904">
        <v>43102.457002314797</v>
      </c>
    </row>
    <row r="3905" spans="1:20" x14ac:dyDescent="0.25">
      <c r="A3905" t="s">
        <v>16973</v>
      </c>
      <c r="B3905" t="s">
        <v>16974</v>
      </c>
      <c r="C3905" t="s">
        <v>10691</v>
      </c>
      <c r="D3905" t="s">
        <v>16658</v>
      </c>
      <c r="E3905" t="s">
        <v>10693</v>
      </c>
      <c r="F3905">
        <v>172.99</v>
      </c>
      <c r="G3905">
        <v>345.98</v>
      </c>
      <c r="H3905">
        <v>2</v>
      </c>
      <c r="I3905" t="s">
        <v>10682</v>
      </c>
      <c r="J3905">
        <v>0</v>
      </c>
      <c r="K3905">
        <v>0</v>
      </c>
      <c r="L3905" t="s">
        <v>10758</v>
      </c>
      <c r="N3905" t="s">
        <v>10978</v>
      </c>
      <c r="O3905" t="s">
        <v>10747</v>
      </c>
      <c r="Q3905" t="s">
        <v>10748</v>
      </c>
      <c r="S3905" t="s">
        <v>10979</v>
      </c>
      <c r="T3905">
        <v>43109.404224537</v>
      </c>
    </row>
    <row r="3906" spans="1:20" x14ac:dyDescent="0.25">
      <c r="A3906" t="s">
        <v>16975</v>
      </c>
      <c r="B3906" t="s">
        <v>16976</v>
      </c>
      <c r="C3906" t="s">
        <v>10691</v>
      </c>
      <c r="D3906" t="s">
        <v>16658</v>
      </c>
      <c r="E3906" t="s">
        <v>10693</v>
      </c>
      <c r="F3906">
        <v>109.99</v>
      </c>
      <c r="G3906">
        <v>219.98</v>
      </c>
      <c r="H3906">
        <v>2</v>
      </c>
      <c r="I3906" t="s">
        <v>10682</v>
      </c>
      <c r="J3906">
        <v>0</v>
      </c>
      <c r="K3906">
        <v>0</v>
      </c>
      <c r="L3906" t="s">
        <v>10758</v>
      </c>
      <c r="N3906" t="s">
        <v>10793</v>
      </c>
      <c r="O3906" t="s">
        <v>10782</v>
      </c>
      <c r="Q3906" t="s">
        <v>10783</v>
      </c>
      <c r="S3906" t="s">
        <v>10794</v>
      </c>
      <c r="T3906">
        <v>43109.404224537</v>
      </c>
    </row>
    <row r="3907" spans="1:20" x14ac:dyDescent="0.25">
      <c r="A3907" t="s">
        <v>16977</v>
      </c>
      <c r="B3907" t="s">
        <v>16978</v>
      </c>
      <c r="C3907" t="s">
        <v>10691</v>
      </c>
      <c r="D3907" t="s">
        <v>16658</v>
      </c>
      <c r="E3907" t="s">
        <v>10693</v>
      </c>
      <c r="F3907">
        <v>172.8</v>
      </c>
      <c r="G3907">
        <v>1036.8</v>
      </c>
      <c r="H3907">
        <v>6</v>
      </c>
      <c r="I3907" t="s">
        <v>10682</v>
      </c>
      <c r="J3907">
        <v>0</v>
      </c>
      <c r="K3907">
        <v>0</v>
      </c>
      <c r="L3907" t="s">
        <v>10758</v>
      </c>
      <c r="N3907" t="s">
        <v>10761</v>
      </c>
      <c r="O3907" t="s">
        <v>10762</v>
      </c>
      <c r="P3907" t="s">
        <v>10708</v>
      </c>
      <c r="Q3907" t="s">
        <v>10763</v>
      </c>
      <c r="R3907" t="s">
        <v>10709</v>
      </c>
      <c r="S3907" t="s">
        <v>10764</v>
      </c>
      <c r="T3907">
        <v>43109.404224537</v>
      </c>
    </row>
    <row r="3908" spans="1:20" x14ac:dyDescent="0.25">
      <c r="A3908" t="s">
        <v>16979</v>
      </c>
      <c r="B3908" t="s">
        <v>16980</v>
      </c>
      <c r="C3908" t="s">
        <v>14061</v>
      </c>
      <c r="D3908" t="s">
        <v>16658</v>
      </c>
      <c r="E3908" t="s">
        <v>10693</v>
      </c>
      <c r="F3908">
        <v>82.7</v>
      </c>
      <c r="G3908">
        <v>992.4</v>
      </c>
      <c r="H3908">
        <v>12</v>
      </c>
      <c r="I3908" t="s">
        <v>10682</v>
      </c>
      <c r="J3908">
        <v>18</v>
      </c>
      <c r="K3908">
        <v>0</v>
      </c>
      <c r="L3908" t="s">
        <v>10706</v>
      </c>
      <c r="N3908" t="s">
        <v>16966</v>
      </c>
      <c r="O3908" t="s">
        <v>11717</v>
      </c>
      <c r="Q3908" t="s">
        <v>11718</v>
      </c>
      <c r="S3908" t="s">
        <v>16967</v>
      </c>
      <c r="T3908">
        <v>43102.457002314797</v>
      </c>
    </row>
    <row r="3909" spans="1:20" x14ac:dyDescent="0.25">
      <c r="A3909" t="s">
        <v>16981</v>
      </c>
      <c r="B3909" t="s">
        <v>16982</v>
      </c>
      <c r="C3909" t="s">
        <v>14061</v>
      </c>
      <c r="D3909" t="s">
        <v>16658</v>
      </c>
      <c r="E3909" t="s">
        <v>10693</v>
      </c>
      <c r="F3909">
        <v>92.4</v>
      </c>
      <c r="G3909">
        <v>1108.8</v>
      </c>
      <c r="H3909">
        <v>12</v>
      </c>
      <c r="I3909" t="s">
        <v>10682</v>
      </c>
      <c r="J3909">
        <v>27</v>
      </c>
      <c r="K3909">
        <v>0</v>
      </c>
      <c r="L3909" t="s">
        <v>10706</v>
      </c>
      <c r="N3909" t="s">
        <v>16966</v>
      </c>
      <c r="O3909" t="s">
        <v>11717</v>
      </c>
      <c r="Q3909" t="s">
        <v>11718</v>
      </c>
      <c r="S3909" t="s">
        <v>16967</v>
      </c>
      <c r="T3909">
        <v>43102.457002314797</v>
      </c>
    </row>
    <row r="3910" spans="1:20" x14ac:dyDescent="0.25">
      <c r="A3910" t="s">
        <v>16983</v>
      </c>
      <c r="B3910" t="s">
        <v>16984</v>
      </c>
      <c r="C3910" t="s">
        <v>10691</v>
      </c>
      <c r="D3910" t="s">
        <v>16658</v>
      </c>
      <c r="E3910" t="s">
        <v>10693</v>
      </c>
      <c r="F3910">
        <v>32.99</v>
      </c>
      <c r="G3910">
        <v>395.88</v>
      </c>
      <c r="H3910">
        <v>12</v>
      </c>
      <c r="I3910" t="s">
        <v>10682</v>
      </c>
      <c r="J3910">
        <v>0</v>
      </c>
      <c r="K3910">
        <v>0</v>
      </c>
      <c r="L3910" t="s">
        <v>10731</v>
      </c>
      <c r="M3910">
        <v>43221</v>
      </c>
      <c r="N3910" t="s">
        <v>10746</v>
      </c>
      <c r="O3910" t="s">
        <v>10747</v>
      </c>
      <c r="Q3910" t="s">
        <v>10748</v>
      </c>
      <c r="S3910" t="s">
        <v>10749</v>
      </c>
      <c r="T3910">
        <v>43102.456875000003</v>
      </c>
    </row>
    <row r="3911" spans="1:20" x14ac:dyDescent="0.25">
      <c r="A3911" t="s">
        <v>16985</v>
      </c>
      <c r="B3911" t="s">
        <v>16986</v>
      </c>
      <c r="C3911" t="s">
        <v>14061</v>
      </c>
      <c r="D3911" t="s">
        <v>12566</v>
      </c>
      <c r="E3911" t="s">
        <v>10693</v>
      </c>
      <c r="F3911">
        <v>119.42</v>
      </c>
      <c r="G3911">
        <v>1433.04</v>
      </c>
      <c r="H3911">
        <v>12</v>
      </c>
      <c r="I3911" t="s">
        <v>10682</v>
      </c>
      <c r="J3911">
        <v>20</v>
      </c>
      <c r="K3911">
        <v>0</v>
      </c>
      <c r="L3911" t="s">
        <v>10706</v>
      </c>
      <c r="M3911">
        <v>43294</v>
      </c>
      <c r="N3911" t="s">
        <v>16966</v>
      </c>
      <c r="O3911" t="s">
        <v>11717</v>
      </c>
      <c r="Q3911" t="s">
        <v>11718</v>
      </c>
      <c r="S3911" t="s">
        <v>16967</v>
      </c>
      <c r="T3911">
        <v>43102.457002314797</v>
      </c>
    </row>
    <row r="3912" spans="1:20" x14ac:dyDescent="0.25">
      <c r="A3912" t="s">
        <v>16987</v>
      </c>
      <c r="B3912" t="s">
        <v>16988</v>
      </c>
      <c r="C3912" t="s">
        <v>10751</v>
      </c>
      <c r="D3912" t="s">
        <v>10752</v>
      </c>
      <c r="E3912" t="s">
        <v>10753</v>
      </c>
      <c r="F3912">
        <v>189.99</v>
      </c>
      <c r="G3912">
        <v>379.98</v>
      </c>
      <c r="H3912">
        <v>2</v>
      </c>
      <c r="I3912" t="s">
        <v>10682</v>
      </c>
      <c r="J3912">
        <v>0</v>
      </c>
      <c r="K3912">
        <v>0</v>
      </c>
      <c r="L3912" t="s">
        <v>10868</v>
      </c>
      <c r="M3912">
        <v>43692</v>
      </c>
      <c r="N3912" t="s">
        <v>10978</v>
      </c>
      <c r="O3912" t="s">
        <v>10747</v>
      </c>
      <c r="Q3912" t="s">
        <v>10748</v>
      </c>
      <c r="S3912" t="s">
        <v>10979</v>
      </c>
      <c r="T3912">
        <v>43102.456990740699</v>
      </c>
    </row>
    <row r="3913" spans="1:20" x14ac:dyDescent="0.25">
      <c r="A3913" t="s">
        <v>16989</v>
      </c>
      <c r="B3913" t="s">
        <v>16990</v>
      </c>
      <c r="C3913" t="s">
        <v>10691</v>
      </c>
      <c r="D3913" t="s">
        <v>12566</v>
      </c>
      <c r="E3913" t="s">
        <v>10693</v>
      </c>
      <c r="F3913">
        <v>135.25</v>
      </c>
      <c r="G3913">
        <v>541</v>
      </c>
      <c r="H3913">
        <v>4</v>
      </c>
      <c r="I3913" t="s">
        <v>10682</v>
      </c>
      <c r="J3913">
        <v>0</v>
      </c>
      <c r="K3913">
        <v>0</v>
      </c>
      <c r="L3913" t="s">
        <v>10796</v>
      </c>
      <c r="M3913">
        <v>43719</v>
      </c>
      <c r="N3913" t="s">
        <v>11278</v>
      </c>
      <c r="O3913" t="s">
        <v>11279</v>
      </c>
      <c r="Q3913" t="s">
        <v>11280</v>
      </c>
      <c r="S3913" t="s">
        <v>11281</v>
      </c>
      <c r="T3913">
        <v>43102.456886574102</v>
      </c>
    </row>
    <row r="3914" spans="1:20" x14ac:dyDescent="0.25">
      <c r="A3914" t="s">
        <v>16991</v>
      </c>
      <c r="B3914" t="s">
        <v>16992</v>
      </c>
      <c r="C3914" t="s">
        <v>14061</v>
      </c>
      <c r="D3914" t="s">
        <v>12566</v>
      </c>
      <c r="E3914" t="s">
        <v>10693</v>
      </c>
      <c r="F3914">
        <v>138.54</v>
      </c>
      <c r="G3914">
        <v>1662.48</v>
      </c>
      <c r="H3914">
        <v>12</v>
      </c>
      <c r="I3914" t="s">
        <v>10682</v>
      </c>
      <c r="J3914">
        <v>23</v>
      </c>
      <c r="K3914">
        <v>0</v>
      </c>
      <c r="L3914" t="s">
        <v>10706</v>
      </c>
      <c r="M3914">
        <v>44105</v>
      </c>
      <c r="N3914" t="s">
        <v>16966</v>
      </c>
      <c r="O3914" t="s">
        <v>11717</v>
      </c>
      <c r="Q3914" t="s">
        <v>11718</v>
      </c>
      <c r="S3914" t="s">
        <v>16967</v>
      </c>
      <c r="T3914">
        <v>43102.457002314797</v>
      </c>
    </row>
    <row r="3915" spans="1:20" x14ac:dyDescent="0.25">
      <c r="A3915" t="s">
        <v>5499</v>
      </c>
      <c r="B3915" t="s">
        <v>16993</v>
      </c>
      <c r="C3915" t="s">
        <v>14061</v>
      </c>
      <c r="D3915" t="s">
        <v>12566</v>
      </c>
      <c r="E3915" t="s">
        <v>10685</v>
      </c>
      <c r="F3915">
        <v>49.99</v>
      </c>
      <c r="G3915">
        <v>599.88</v>
      </c>
      <c r="H3915">
        <v>12</v>
      </c>
      <c r="I3915" t="s">
        <v>10682</v>
      </c>
      <c r="J3915">
        <v>0</v>
      </c>
      <c r="K3915">
        <v>0</v>
      </c>
      <c r="L3915" t="s">
        <v>10731</v>
      </c>
      <c r="M3915">
        <v>44893</v>
      </c>
      <c r="N3915" t="s">
        <v>10837</v>
      </c>
      <c r="O3915" t="s">
        <v>10701</v>
      </c>
      <c r="Q3915" t="s">
        <v>10702</v>
      </c>
      <c r="S3915" t="s">
        <v>10838</v>
      </c>
      <c r="T3915">
        <v>43102.456875000003</v>
      </c>
    </row>
    <row r="3916" spans="1:20" x14ac:dyDescent="0.25">
      <c r="A3916" t="s">
        <v>16994</v>
      </c>
      <c r="B3916" t="s">
        <v>16995</v>
      </c>
      <c r="C3916" t="s">
        <v>14061</v>
      </c>
      <c r="D3916" t="s">
        <v>12566</v>
      </c>
      <c r="E3916" t="s">
        <v>10693</v>
      </c>
      <c r="F3916">
        <v>114.6</v>
      </c>
      <c r="G3916">
        <v>1375.2</v>
      </c>
      <c r="H3916">
        <v>12</v>
      </c>
      <c r="I3916" t="s">
        <v>10682</v>
      </c>
      <c r="J3916">
        <v>24</v>
      </c>
      <c r="K3916">
        <v>0</v>
      </c>
      <c r="L3916" t="s">
        <v>10755</v>
      </c>
      <c r="M3916">
        <v>44362</v>
      </c>
      <c r="N3916" t="s">
        <v>16966</v>
      </c>
      <c r="O3916" t="s">
        <v>11717</v>
      </c>
      <c r="Q3916" t="s">
        <v>11718</v>
      </c>
      <c r="S3916" t="s">
        <v>16967</v>
      </c>
      <c r="T3916">
        <v>43102.456932870402</v>
      </c>
    </row>
    <row r="3917" spans="1:20" x14ac:dyDescent="0.25">
      <c r="A3917" t="s">
        <v>9011</v>
      </c>
      <c r="B3917" t="s">
        <v>16996</v>
      </c>
      <c r="C3917" t="s">
        <v>10751</v>
      </c>
      <c r="D3917" t="s">
        <v>13204</v>
      </c>
      <c r="E3917" t="s">
        <v>10685</v>
      </c>
      <c r="F3917">
        <v>139.99</v>
      </c>
      <c r="G3917">
        <v>559.96</v>
      </c>
      <c r="H3917">
        <v>4</v>
      </c>
      <c r="I3917" t="s">
        <v>10682</v>
      </c>
      <c r="J3917">
        <v>0</v>
      </c>
      <c r="K3917">
        <v>0</v>
      </c>
      <c r="L3917" t="s">
        <v>10731</v>
      </c>
      <c r="M3917">
        <v>44442</v>
      </c>
      <c r="N3917" t="s">
        <v>12951</v>
      </c>
      <c r="S3917" t="s">
        <v>12952</v>
      </c>
      <c r="T3917">
        <v>43102.456875000003</v>
      </c>
    </row>
    <row r="3918" spans="1:20" x14ac:dyDescent="0.25">
      <c r="A3918" t="s">
        <v>16997</v>
      </c>
      <c r="B3918" t="s">
        <v>16998</v>
      </c>
      <c r="C3918" t="s">
        <v>10691</v>
      </c>
      <c r="D3918" t="s">
        <v>13204</v>
      </c>
      <c r="E3918" t="s">
        <v>10693</v>
      </c>
      <c r="F3918">
        <v>135</v>
      </c>
      <c r="G3918">
        <v>810</v>
      </c>
      <c r="H3918">
        <v>6</v>
      </c>
      <c r="I3918" t="s">
        <v>10682</v>
      </c>
      <c r="J3918">
        <v>0</v>
      </c>
      <c r="K3918">
        <v>0</v>
      </c>
      <c r="L3918" t="s">
        <v>12092</v>
      </c>
      <c r="M3918">
        <v>44442</v>
      </c>
      <c r="N3918" t="s">
        <v>11278</v>
      </c>
      <c r="O3918" t="s">
        <v>11279</v>
      </c>
      <c r="Q3918" t="s">
        <v>11280</v>
      </c>
      <c r="S3918" t="s">
        <v>11281</v>
      </c>
      <c r="T3918">
        <v>43102.456932870402</v>
      </c>
    </row>
    <row r="3919" spans="1:20" x14ac:dyDescent="0.25">
      <c r="A3919" t="s">
        <v>16999</v>
      </c>
      <c r="B3919" t="s">
        <v>17000</v>
      </c>
      <c r="C3919" t="s">
        <v>14061</v>
      </c>
      <c r="D3919" t="s">
        <v>13204</v>
      </c>
      <c r="E3919" t="s">
        <v>10693</v>
      </c>
      <c r="F3919">
        <v>115.54</v>
      </c>
      <c r="G3919">
        <v>1386.48</v>
      </c>
      <c r="H3919">
        <v>12</v>
      </c>
      <c r="I3919" t="s">
        <v>10682</v>
      </c>
      <c r="J3919">
        <v>20</v>
      </c>
      <c r="K3919">
        <v>0</v>
      </c>
      <c r="L3919" t="s">
        <v>11451</v>
      </c>
      <c r="M3919">
        <v>44609</v>
      </c>
      <c r="N3919" t="s">
        <v>16966</v>
      </c>
      <c r="O3919" t="s">
        <v>11717</v>
      </c>
      <c r="Q3919" t="s">
        <v>11718</v>
      </c>
      <c r="S3919" t="s">
        <v>16967</v>
      </c>
      <c r="T3919">
        <v>43102.456875000003</v>
      </c>
    </row>
    <row r="3920" spans="1:20" x14ac:dyDescent="0.25">
      <c r="A3920" t="s">
        <v>5500</v>
      </c>
      <c r="B3920" t="s">
        <v>17001</v>
      </c>
      <c r="C3920" t="s">
        <v>10751</v>
      </c>
      <c r="D3920" t="s">
        <v>10683</v>
      </c>
      <c r="E3920" t="s">
        <v>10693</v>
      </c>
      <c r="F3920">
        <v>14.99</v>
      </c>
      <c r="G3920">
        <v>89.94</v>
      </c>
      <c r="H3920">
        <v>6</v>
      </c>
      <c r="I3920" t="s">
        <v>10682</v>
      </c>
      <c r="J3920">
        <v>0</v>
      </c>
      <c r="K3920">
        <v>0</v>
      </c>
      <c r="L3920" t="s">
        <v>11175</v>
      </c>
      <c r="M3920">
        <v>44971</v>
      </c>
      <c r="N3920" t="s">
        <v>10700</v>
      </c>
      <c r="O3920" t="s">
        <v>10701</v>
      </c>
      <c r="Q3920" t="s">
        <v>10702</v>
      </c>
      <c r="S3920" t="s">
        <v>10703</v>
      </c>
      <c r="T3920">
        <v>43102.456956018497</v>
      </c>
    </row>
    <row r="3921" spans="1:20" x14ac:dyDescent="0.25">
      <c r="A3921" t="s">
        <v>17002</v>
      </c>
      <c r="B3921" t="s">
        <v>17003</v>
      </c>
      <c r="C3921" t="s">
        <v>14061</v>
      </c>
      <c r="D3921" t="s">
        <v>13204</v>
      </c>
      <c r="E3921" t="s">
        <v>10693</v>
      </c>
      <c r="F3921">
        <v>35.520000000000003</v>
      </c>
      <c r="G3921">
        <v>426.24</v>
      </c>
      <c r="H3921">
        <v>12</v>
      </c>
      <c r="I3921" t="s">
        <v>10682</v>
      </c>
      <c r="J3921">
        <v>15</v>
      </c>
      <c r="K3921">
        <v>0</v>
      </c>
      <c r="L3921" t="s">
        <v>11451</v>
      </c>
      <c r="M3921">
        <v>45064</v>
      </c>
      <c r="N3921" t="s">
        <v>16966</v>
      </c>
      <c r="O3921" t="s">
        <v>11717</v>
      </c>
      <c r="Q3921" t="s">
        <v>11718</v>
      </c>
      <c r="S3921" t="s">
        <v>16967</v>
      </c>
      <c r="T3921">
        <v>43102.456875000003</v>
      </c>
    </row>
    <row r="3922" spans="1:20" x14ac:dyDescent="0.25">
      <c r="A3922" t="s">
        <v>5501</v>
      </c>
      <c r="B3922" t="s">
        <v>17004</v>
      </c>
      <c r="C3922" t="s">
        <v>14061</v>
      </c>
      <c r="D3922" t="s">
        <v>12566</v>
      </c>
      <c r="E3922" t="s">
        <v>10693</v>
      </c>
      <c r="F3922">
        <v>32.08</v>
      </c>
      <c r="G3922">
        <v>384.96</v>
      </c>
      <c r="H3922">
        <v>12</v>
      </c>
      <c r="I3922" t="s">
        <v>10682</v>
      </c>
      <c r="J3922">
        <v>0</v>
      </c>
      <c r="K3922">
        <v>0</v>
      </c>
      <c r="L3922" t="s">
        <v>11014</v>
      </c>
      <c r="M3922">
        <v>45216</v>
      </c>
      <c r="N3922" t="s">
        <v>17005</v>
      </c>
      <c r="O3922" t="s">
        <v>11717</v>
      </c>
      <c r="P3922" t="s">
        <v>10687</v>
      </c>
      <c r="Q3922" t="s">
        <v>11718</v>
      </c>
      <c r="R3922" t="s">
        <v>10688</v>
      </c>
      <c r="S3922" t="s">
        <v>17006</v>
      </c>
      <c r="T3922">
        <v>43102.456863425898</v>
      </c>
    </row>
    <row r="3923" spans="1:20" x14ac:dyDescent="0.25">
      <c r="A3923" t="s">
        <v>5502</v>
      </c>
      <c r="B3923" t="s">
        <v>17007</v>
      </c>
      <c r="C3923" t="s">
        <v>14061</v>
      </c>
      <c r="D3923" t="s">
        <v>13204</v>
      </c>
      <c r="E3923" t="s">
        <v>10685</v>
      </c>
      <c r="F3923">
        <v>29.79</v>
      </c>
      <c r="G3923">
        <v>238.32</v>
      </c>
      <c r="H3923">
        <v>8</v>
      </c>
      <c r="I3923" t="s">
        <v>10682</v>
      </c>
      <c r="J3923">
        <v>0</v>
      </c>
      <c r="K3923">
        <v>0</v>
      </c>
      <c r="L3923" t="s">
        <v>10736</v>
      </c>
      <c r="M3923">
        <v>45246</v>
      </c>
      <c r="N3923" t="s">
        <v>16966</v>
      </c>
      <c r="O3923" t="s">
        <v>11717</v>
      </c>
      <c r="Q3923" t="s">
        <v>11718</v>
      </c>
      <c r="S3923" t="s">
        <v>16967</v>
      </c>
      <c r="T3923">
        <v>43102.457013888903</v>
      </c>
    </row>
    <row r="3924" spans="1:20" x14ac:dyDescent="0.25">
      <c r="A3924" t="s">
        <v>9012</v>
      </c>
      <c r="B3924" t="s">
        <v>17008</v>
      </c>
      <c r="C3924" t="s">
        <v>14061</v>
      </c>
      <c r="D3924" t="s">
        <v>13204</v>
      </c>
      <c r="E3924" t="s">
        <v>10693</v>
      </c>
      <c r="F3924">
        <v>45.64</v>
      </c>
      <c r="G3924">
        <v>547.67999999999995</v>
      </c>
      <c r="H3924">
        <v>12</v>
      </c>
      <c r="I3924" t="s">
        <v>10682</v>
      </c>
      <c r="J3924">
        <v>0</v>
      </c>
      <c r="K3924">
        <v>0</v>
      </c>
      <c r="L3924" t="s">
        <v>10706</v>
      </c>
      <c r="M3924">
        <v>45321</v>
      </c>
      <c r="N3924" t="s">
        <v>16966</v>
      </c>
      <c r="O3924" t="s">
        <v>11717</v>
      </c>
      <c r="Q3924" t="s">
        <v>11718</v>
      </c>
      <c r="S3924" t="s">
        <v>16967</v>
      </c>
      <c r="T3924">
        <v>43102.457002314797</v>
      </c>
    </row>
    <row r="3925" spans="1:20" x14ac:dyDescent="0.25">
      <c r="A3925" t="s">
        <v>17009</v>
      </c>
      <c r="B3925" t="s">
        <v>17010</v>
      </c>
      <c r="C3925" t="s">
        <v>10691</v>
      </c>
      <c r="D3925" t="s">
        <v>13204</v>
      </c>
      <c r="E3925" t="s">
        <v>10693</v>
      </c>
      <c r="F3925">
        <v>34.99</v>
      </c>
      <c r="G3925">
        <v>209.94</v>
      </c>
      <c r="H3925">
        <v>6</v>
      </c>
      <c r="I3925" t="s">
        <v>10682</v>
      </c>
      <c r="J3925">
        <v>0</v>
      </c>
      <c r="K3925">
        <v>0</v>
      </c>
      <c r="L3925" t="s">
        <v>10835</v>
      </c>
      <c r="M3925">
        <v>45572</v>
      </c>
      <c r="N3925" t="s">
        <v>10686</v>
      </c>
      <c r="O3925" t="s">
        <v>10687</v>
      </c>
      <c r="Q3925" t="s">
        <v>10688</v>
      </c>
      <c r="S3925" t="s">
        <v>10689</v>
      </c>
      <c r="T3925">
        <v>43102.456863425898</v>
      </c>
    </row>
    <row r="3926" spans="1:20" x14ac:dyDescent="0.25">
      <c r="A3926" t="s">
        <v>5503</v>
      </c>
      <c r="B3926" t="s">
        <v>17011</v>
      </c>
      <c r="C3926" t="s">
        <v>14061</v>
      </c>
      <c r="D3926" t="s">
        <v>13204</v>
      </c>
      <c r="E3926" t="s">
        <v>10685</v>
      </c>
      <c r="F3926">
        <v>59.99</v>
      </c>
      <c r="G3926">
        <v>359.94</v>
      </c>
      <c r="H3926">
        <v>6</v>
      </c>
      <c r="I3926" t="s">
        <v>10682</v>
      </c>
      <c r="J3926">
        <v>0</v>
      </c>
      <c r="K3926">
        <v>0</v>
      </c>
      <c r="L3926" t="s">
        <v>10731</v>
      </c>
      <c r="M3926">
        <v>45581</v>
      </c>
      <c r="N3926" t="s">
        <v>10874</v>
      </c>
      <c r="O3926" t="s">
        <v>10701</v>
      </c>
      <c r="P3926" t="s">
        <v>10708</v>
      </c>
      <c r="Q3926" t="s">
        <v>10702</v>
      </c>
      <c r="R3926" t="s">
        <v>10709</v>
      </c>
      <c r="S3926" t="s">
        <v>10875</v>
      </c>
      <c r="T3926">
        <v>43102.456875000003</v>
      </c>
    </row>
    <row r="3927" spans="1:20" x14ac:dyDescent="0.25">
      <c r="A3927" t="s">
        <v>9013</v>
      </c>
      <c r="B3927" t="s">
        <v>17012</v>
      </c>
      <c r="C3927" t="s">
        <v>14061</v>
      </c>
      <c r="D3927" t="s">
        <v>13204</v>
      </c>
      <c r="E3927" t="s">
        <v>10693</v>
      </c>
      <c r="F3927">
        <v>34.18</v>
      </c>
      <c r="G3927">
        <v>410.16</v>
      </c>
      <c r="H3927">
        <v>12</v>
      </c>
      <c r="I3927" t="s">
        <v>10682</v>
      </c>
      <c r="J3927">
        <v>0</v>
      </c>
      <c r="K3927">
        <v>0</v>
      </c>
      <c r="L3927" t="s">
        <v>11014</v>
      </c>
      <c r="M3927">
        <v>45664</v>
      </c>
      <c r="N3927" t="s">
        <v>17005</v>
      </c>
      <c r="O3927" t="s">
        <v>11717</v>
      </c>
      <c r="P3927" t="s">
        <v>10687</v>
      </c>
      <c r="Q3927" t="s">
        <v>11718</v>
      </c>
      <c r="R3927" t="s">
        <v>10688</v>
      </c>
      <c r="S3927" t="s">
        <v>17006</v>
      </c>
      <c r="T3927">
        <v>43102.456863425898</v>
      </c>
    </row>
    <row r="3928" spans="1:20" x14ac:dyDescent="0.25">
      <c r="A3928" t="s">
        <v>5504</v>
      </c>
      <c r="B3928" t="s">
        <v>17013</v>
      </c>
      <c r="C3928" t="s">
        <v>14061</v>
      </c>
      <c r="D3928" t="s">
        <v>13204</v>
      </c>
      <c r="E3928" t="s">
        <v>10685</v>
      </c>
      <c r="F3928">
        <v>29.99</v>
      </c>
      <c r="G3928">
        <v>179.94</v>
      </c>
      <c r="H3928">
        <v>6</v>
      </c>
      <c r="I3928" t="s">
        <v>10682</v>
      </c>
      <c r="J3928">
        <v>0</v>
      </c>
      <c r="K3928">
        <v>0</v>
      </c>
      <c r="L3928" t="s">
        <v>17014</v>
      </c>
      <c r="M3928">
        <v>45813</v>
      </c>
      <c r="N3928" t="s">
        <v>11609</v>
      </c>
      <c r="O3928" t="s">
        <v>10687</v>
      </c>
      <c r="Q3928" t="s">
        <v>10688</v>
      </c>
      <c r="S3928" t="s">
        <v>11610</v>
      </c>
      <c r="T3928">
        <v>43102.456875000003</v>
      </c>
    </row>
    <row r="3929" spans="1:20" x14ac:dyDescent="0.25">
      <c r="A3929" t="s">
        <v>8313</v>
      </c>
      <c r="B3929" t="s">
        <v>17015</v>
      </c>
      <c r="C3929" t="s">
        <v>14061</v>
      </c>
      <c r="D3929" t="s">
        <v>13204</v>
      </c>
      <c r="E3929" t="s">
        <v>10685</v>
      </c>
      <c r="F3929">
        <v>43.86</v>
      </c>
      <c r="G3929">
        <v>526.32000000000005</v>
      </c>
      <c r="H3929">
        <v>12</v>
      </c>
      <c r="I3929" t="s">
        <v>10682</v>
      </c>
      <c r="J3929">
        <v>0</v>
      </c>
      <c r="K3929">
        <v>0</v>
      </c>
      <c r="L3929" t="s">
        <v>11014</v>
      </c>
      <c r="M3929">
        <v>45831</v>
      </c>
      <c r="N3929" t="s">
        <v>16966</v>
      </c>
      <c r="O3929" t="s">
        <v>11717</v>
      </c>
      <c r="Q3929" t="s">
        <v>11718</v>
      </c>
      <c r="S3929" t="s">
        <v>16967</v>
      </c>
      <c r="T3929">
        <v>43102.456863425898</v>
      </c>
    </row>
    <row r="3930" spans="1:20" x14ac:dyDescent="0.25">
      <c r="A3930" t="s">
        <v>8253</v>
      </c>
      <c r="B3930" t="s">
        <v>17016</v>
      </c>
      <c r="C3930" t="s">
        <v>14061</v>
      </c>
      <c r="D3930" t="s">
        <v>13204</v>
      </c>
      <c r="E3930" t="s">
        <v>10693</v>
      </c>
      <c r="F3930">
        <v>67.989999999999995</v>
      </c>
      <c r="G3930">
        <v>815.88</v>
      </c>
      <c r="H3930">
        <v>12</v>
      </c>
      <c r="I3930" t="s">
        <v>10682</v>
      </c>
      <c r="J3930">
        <v>0</v>
      </c>
      <c r="K3930">
        <v>0</v>
      </c>
      <c r="L3930" t="s">
        <v>10835</v>
      </c>
      <c r="M3930">
        <v>45860</v>
      </c>
      <c r="N3930" t="s">
        <v>17017</v>
      </c>
      <c r="S3930" t="s">
        <v>17018</v>
      </c>
      <c r="T3930">
        <v>43102.456863425898</v>
      </c>
    </row>
    <row r="3931" spans="1:20" x14ac:dyDescent="0.25">
      <c r="A3931" t="s">
        <v>17019</v>
      </c>
      <c r="B3931" t="s">
        <v>17020</v>
      </c>
      <c r="C3931" t="s">
        <v>10691</v>
      </c>
      <c r="D3931" t="s">
        <v>12566</v>
      </c>
      <c r="E3931" t="s">
        <v>10693</v>
      </c>
      <c r="F3931">
        <v>36.340000000000003</v>
      </c>
      <c r="G3931">
        <v>218.04</v>
      </c>
      <c r="H3931">
        <v>6</v>
      </c>
      <c r="I3931" t="s">
        <v>10682</v>
      </c>
      <c r="J3931">
        <v>0</v>
      </c>
      <c r="K3931">
        <v>0</v>
      </c>
      <c r="L3931" t="s">
        <v>11982</v>
      </c>
      <c r="N3931" t="s">
        <v>12793</v>
      </c>
      <c r="O3931" t="s">
        <v>11717</v>
      </c>
      <c r="Q3931" t="s">
        <v>11718</v>
      </c>
      <c r="S3931" t="s">
        <v>12794</v>
      </c>
      <c r="T3931">
        <v>43102.456956018497</v>
      </c>
    </row>
    <row r="3932" spans="1:20" x14ac:dyDescent="0.25">
      <c r="A3932" t="s">
        <v>17021</v>
      </c>
      <c r="B3932" t="s">
        <v>17022</v>
      </c>
      <c r="C3932" t="s">
        <v>10691</v>
      </c>
      <c r="D3932" t="s">
        <v>12566</v>
      </c>
      <c r="E3932" t="s">
        <v>10693</v>
      </c>
      <c r="F3932">
        <v>55.03</v>
      </c>
      <c r="G3932">
        <v>330.18</v>
      </c>
      <c r="H3932">
        <v>6</v>
      </c>
      <c r="I3932" t="s">
        <v>10682</v>
      </c>
      <c r="J3932">
        <v>0</v>
      </c>
      <c r="K3932">
        <v>0</v>
      </c>
      <c r="L3932" t="s">
        <v>11406</v>
      </c>
      <c r="N3932" t="s">
        <v>12793</v>
      </c>
      <c r="O3932" t="s">
        <v>11717</v>
      </c>
      <c r="Q3932" t="s">
        <v>11718</v>
      </c>
      <c r="S3932" t="s">
        <v>12794</v>
      </c>
      <c r="T3932">
        <v>43102.456979166702</v>
      </c>
    </row>
    <row r="3933" spans="1:20" x14ac:dyDescent="0.25">
      <c r="A3933" t="s">
        <v>17023</v>
      </c>
      <c r="B3933" t="s">
        <v>17024</v>
      </c>
      <c r="C3933" t="s">
        <v>13217</v>
      </c>
      <c r="D3933" t="s">
        <v>12566</v>
      </c>
      <c r="E3933" t="s">
        <v>10693</v>
      </c>
      <c r="F3933">
        <v>59.18</v>
      </c>
      <c r="G3933">
        <v>355.08</v>
      </c>
      <c r="H3933">
        <v>6</v>
      </c>
      <c r="I3933" t="s">
        <v>10682</v>
      </c>
      <c r="J3933">
        <v>0</v>
      </c>
      <c r="K3933">
        <v>0</v>
      </c>
      <c r="L3933" t="s">
        <v>10731</v>
      </c>
      <c r="N3933" t="s">
        <v>12793</v>
      </c>
      <c r="O3933" t="s">
        <v>11717</v>
      </c>
      <c r="Q3933" t="s">
        <v>11718</v>
      </c>
      <c r="S3933" t="s">
        <v>12794</v>
      </c>
      <c r="T3933">
        <v>43102.456875000003</v>
      </c>
    </row>
    <row r="3934" spans="1:20" x14ac:dyDescent="0.25">
      <c r="A3934" t="s">
        <v>17025</v>
      </c>
      <c r="B3934" t="s">
        <v>12102</v>
      </c>
      <c r="C3934" t="s">
        <v>10691</v>
      </c>
      <c r="D3934" t="s">
        <v>12566</v>
      </c>
      <c r="E3934" t="s">
        <v>10693</v>
      </c>
      <c r="F3934">
        <v>12.99</v>
      </c>
      <c r="G3934">
        <v>155.88</v>
      </c>
      <c r="H3934">
        <v>12</v>
      </c>
      <c r="I3934" t="s">
        <v>10682</v>
      </c>
      <c r="J3934">
        <v>0</v>
      </c>
      <c r="K3934">
        <v>0</v>
      </c>
      <c r="L3934" t="s">
        <v>10717</v>
      </c>
      <c r="N3934" t="s">
        <v>11489</v>
      </c>
      <c r="O3934" t="s">
        <v>10701</v>
      </c>
      <c r="Q3934" t="s">
        <v>10702</v>
      </c>
      <c r="S3934" t="s">
        <v>11490</v>
      </c>
      <c r="T3934">
        <v>43102.456921296303</v>
      </c>
    </row>
    <row r="3935" spans="1:20" x14ac:dyDescent="0.25">
      <c r="A3935" t="s">
        <v>5505</v>
      </c>
      <c r="B3935" t="s">
        <v>17026</v>
      </c>
      <c r="C3935" t="s">
        <v>10751</v>
      </c>
      <c r="D3935" t="s">
        <v>12566</v>
      </c>
      <c r="E3935" t="s">
        <v>10685</v>
      </c>
      <c r="F3935">
        <v>89.99</v>
      </c>
      <c r="G3935">
        <v>539.94000000000005</v>
      </c>
      <c r="H3935">
        <v>6</v>
      </c>
      <c r="I3935" t="s">
        <v>10682</v>
      </c>
      <c r="J3935">
        <v>12</v>
      </c>
      <c r="K3935">
        <v>0</v>
      </c>
      <c r="L3935" t="s">
        <v>10706</v>
      </c>
      <c r="N3935" t="s">
        <v>10803</v>
      </c>
      <c r="O3935" t="s">
        <v>10782</v>
      </c>
      <c r="Q3935" t="s">
        <v>10783</v>
      </c>
      <c r="S3935" t="s">
        <v>10804</v>
      </c>
      <c r="T3935">
        <v>43102.457002314797</v>
      </c>
    </row>
    <row r="3936" spans="1:20" x14ac:dyDescent="0.25">
      <c r="A3936" t="s">
        <v>17027</v>
      </c>
      <c r="B3936" t="s">
        <v>17028</v>
      </c>
      <c r="C3936" t="s">
        <v>11814</v>
      </c>
      <c r="D3936" t="s">
        <v>12566</v>
      </c>
      <c r="E3936" t="s">
        <v>10685</v>
      </c>
      <c r="F3936">
        <v>1229.99</v>
      </c>
      <c r="G3936">
        <v>1229.99</v>
      </c>
      <c r="H3936">
        <v>1</v>
      </c>
      <c r="I3936" t="s">
        <v>10682</v>
      </c>
      <c r="J3936">
        <v>0</v>
      </c>
      <c r="K3936">
        <v>0</v>
      </c>
      <c r="L3936" t="s">
        <v>10706</v>
      </c>
      <c r="N3936" t="s">
        <v>10803</v>
      </c>
      <c r="O3936" t="s">
        <v>10782</v>
      </c>
      <c r="Q3936" t="s">
        <v>10783</v>
      </c>
      <c r="S3936" t="s">
        <v>10804</v>
      </c>
      <c r="T3936">
        <v>43102.457002314797</v>
      </c>
    </row>
    <row r="3937" spans="1:20" x14ac:dyDescent="0.25">
      <c r="A3937" t="s">
        <v>9014</v>
      </c>
      <c r="B3937" t="s">
        <v>17029</v>
      </c>
      <c r="C3937" t="s">
        <v>13217</v>
      </c>
      <c r="D3937" t="s">
        <v>12566</v>
      </c>
      <c r="E3937" t="s">
        <v>10836</v>
      </c>
      <c r="F3937">
        <v>592.19000000000005</v>
      </c>
      <c r="G3937">
        <v>3553.14</v>
      </c>
      <c r="H3937">
        <v>6</v>
      </c>
      <c r="I3937" t="s">
        <v>10682</v>
      </c>
      <c r="J3937">
        <v>25</v>
      </c>
      <c r="K3937">
        <v>0</v>
      </c>
      <c r="L3937" t="s">
        <v>10706</v>
      </c>
      <c r="N3937" t="s">
        <v>10803</v>
      </c>
      <c r="O3937" t="s">
        <v>10782</v>
      </c>
      <c r="Q3937" t="s">
        <v>10783</v>
      </c>
      <c r="S3937" t="s">
        <v>10804</v>
      </c>
      <c r="T3937">
        <v>43102.457002314797</v>
      </c>
    </row>
    <row r="3938" spans="1:20" x14ac:dyDescent="0.25">
      <c r="A3938" t="s">
        <v>17030</v>
      </c>
      <c r="B3938" t="s">
        <v>17031</v>
      </c>
      <c r="C3938" t="s">
        <v>10691</v>
      </c>
      <c r="D3938" t="s">
        <v>12566</v>
      </c>
      <c r="E3938" t="s">
        <v>10693</v>
      </c>
      <c r="F3938">
        <v>1420.61</v>
      </c>
      <c r="G3938">
        <v>8523.66</v>
      </c>
      <c r="H3938">
        <v>6</v>
      </c>
      <c r="I3938" t="s">
        <v>10682</v>
      </c>
      <c r="J3938">
        <v>40</v>
      </c>
      <c r="K3938">
        <v>0</v>
      </c>
      <c r="L3938" t="s">
        <v>10706</v>
      </c>
      <c r="N3938" t="s">
        <v>10803</v>
      </c>
      <c r="O3938" t="s">
        <v>10782</v>
      </c>
      <c r="Q3938" t="s">
        <v>10783</v>
      </c>
      <c r="S3938" t="s">
        <v>10804</v>
      </c>
      <c r="T3938">
        <v>43102.457002314797</v>
      </c>
    </row>
    <row r="3939" spans="1:20" x14ac:dyDescent="0.25">
      <c r="A3939" t="s">
        <v>5506</v>
      </c>
      <c r="B3939" t="s">
        <v>17032</v>
      </c>
      <c r="C3939" t="s">
        <v>10751</v>
      </c>
      <c r="D3939" t="s">
        <v>12566</v>
      </c>
      <c r="E3939" t="s">
        <v>10836</v>
      </c>
      <c r="F3939">
        <v>262.19</v>
      </c>
      <c r="G3939">
        <v>786.57</v>
      </c>
      <c r="H3939">
        <v>3</v>
      </c>
      <c r="I3939" t="s">
        <v>10682</v>
      </c>
      <c r="J3939">
        <v>18</v>
      </c>
      <c r="K3939">
        <v>0</v>
      </c>
      <c r="L3939" t="s">
        <v>10706</v>
      </c>
      <c r="N3939" t="s">
        <v>10803</v>
      </c>
      <c r="O3939" t="s">
        <v>10782</v>
      </c>
      <c r="Q3939" t="s">
        <v>10783</v>
      </c>
      <c r="S3939" t="s">
        <v>10804</v>
      </c>
      <c r="T3939">
        <v>43102.457002314797</v>
      </c>
    </row>
    <row r="3940" spans="1:20" x14ac:dyDescent="0.25">
      <c r="A3940" t="s">
        <v>9015</v>
      </c>
      <c r="B3940" t="s">
        <v>17033</v>
      </c>
      <c r="C3940" t="s">
        <v>11814</v>
      </c>
      <c r="D3940" t="s">
        <v>12566</v>
      </c>
      <c r="E3940" t="s">
        <v>10685</v>
      </c>
      <c r="F3940">
        <v>1231.99</v>
      </c>
      <c r="G3940">
        <v>1231.99</v>
      </c>
      <c r="H3940">
        <v>1</v>
      </c>
      <c r="I3940" t="s">
        <v>10682</v>
      </c>
      <c r="J3940">
        <v>25</v>
      </c>
      <c r="K3940">
        <v>0</v>
      </c>
      <c r="L3940" t="s">
        <v>10706</v>
      </c>
      <c r="N3940" t="s">
        <v>10803</v>
      </c>
      <c r="O3940" t="s">
        <v>10782</v>
      </c>
      <c r="Q3940" t="s">
        <v>10783</v>
      </c>
      <c r="S3940" t="s">
        <v>10804</v>
      </c>
      <c r="T3940">
        <v>43102.457002314797</v>
      </c>
    </row>
    <row r="3941" spans="1:20" x14ac:dyDescent="0.25">
      <c r="A3941" t="s">
        <v>17034</v>
      </c>
      <c r="B3941" t="s">
        <v>17035</v>
      </c>
      <c r="C3941" t="s">
        <v>10691</v>
      </c>
      <c r="D3941" t="s">
        <v>12566</v>
      </c>
      <c r="E3941" t="s">
        <v>10693</v>
      </c>
      <c r="F3941">
        <v>31.14</v>
      </c>
      <c r="G3941">
        <v>373.68</v>
      </c>
      <c r="H3941">
        <v>12</v>
      </c>
      <c r="I3941" t="s">
        <v>10682</v>
      </c>
      <c r="J3941">
        <v>0</v>
      </c>
      <c r="K3941">
        <v>0</v>
      </c>
      <c r="L3941" t="s">
        <v>10692</v>
      </c>
      <c r="N3941" t="s">
        <v>17036</v>
      </c>
      <c r="O3941" t="s">
        <v>11717</v>
      </c>
      <c r="Q3941" t="s">
        <v>11718</v>
      </c>
      <c r="S3941" t="s">
        <v>17037</v>
      </c>
      <c r="T3941">
        <v>43102.456956018497</v>
      </c>
    </row>
    <row r="3942" spans="1:20" x14ac:dyDescent="0.25">
      <c r="A3942" t="s">
        <v>5507</v>
      </c>
      <c r="B3942" t="s">
        <v>17038</v>
      </c>
      <c r="C3942" t="s">
        <v>13217</v>
      </c>
      <c r="D3942" t="s">
        <v>12566</v>
      </c>
      <c r="E3942" t="s">
        <v>10836</v>
      </c>
      <c r="F3942">
        <v>14.99</v>
      </c>
      <c r="G3942">
        <v>44.97</v>
      </c>
      <c r="H3942">
        <v>3</v>
      </c>
      <c r="I3942" t="s">
        <v>10682</v>
      </c>
      <c r="J3942">
        <v>0</v>
      </c>
      <c r="K3942">
        <v>0</v>
      </c>
      <c r="L3942" t="s">
        <v>10944</v>
      </c>
      <c r="N3942" t="s">
        <v>14529</v>
      </c>
      <c r="S3942" t="s">
        <v>14530</v>
      </c>
      <c r="T3942">
        <v>43102.456921296303</v>
      </c>
    </row>
    <row r="3943" spans="1:20" x14ac:dyDescent="0.25">
      <c r="A3943" t="s">
        <v>17039</v>
      </c>
      <c r="B3943" t="s">
        <v>17040</v>
      </c>
      <c r="C3943" t="s">
        <v>10691</v>
      </c>
      <c r="D3943" t="s">
        <v>12566</v>
      </c>
      <c r="E3943" t="s">
        <v>10693</v>
      </c>
      <c r="F3943">
        <v>31.15</v>
      </c>
      <c r="G3943">
        <v>186.9</v>
      </c>
      <c r="H3943">
        <v>6</v>
      </c>
      <c r="I3943" t="s">
        <v>10682</v>
      </c>
      <c r="J3943">
        <v>0</v>
      </c>
      <c r="K3943">
        <v>0</v>
      </c>
      <c r="L3943" t="s">
        <v>10864</v>
      </c>
      <c r="N3943" t="s">
        <v>11359</v>
      </c>
      <c r="O3943" t="s">
        <v>10762</v>
      </c>
      <c r="P3943" t="s">
        <v>10701</v>
      </c>
      <c r="Q3943" t="s">
        <v>10763</v>
      </c>
      <c r="R3943" t="s">
        <v>10702</v>
      </c>
      <c r="S3943" t="s">
        <v>11360</v>
      </c>
      <c r="T3943">
        <v>43102.456875000003</v>
      </c>
    </row>
    <row r="3944" spans="1:20" x14ac:dyDescent="0.25">
      <c r="A3944" t="s">
        <v>9016</v>
      </c>
      <c r="B3944" t="s">
        <v>17041</v>
      </c>
      <c r="C3944" t="s">
        <v>10856</v>
      </c>
      <c r="D3944" t="s">
        <v>12566</v>
      </c>
      <c r="E3944" t="s">
        <v>10685</v>
      </c>
      <c r="F3944">
        <v>229.99</v>
      </c>
      <c r="G3944">
        <v>689.97</v>
      </c>
      <c r="H3944">
        <v>3</v>
      </c>
      <c r="I3944" t="s">
        <v>10682</v>
      </c>
      <c r="J3944">
        <v>13</v>
      </c>
      <c r="K3944">
        <v>0</v>
      </c>
      <c r="L3944" t="s">
        <v>11406</v>
      </c>
      <c r="N3944" t="s">
        <v>10686</v>
      </c>
      <c r="O3944" t="s">
        <v>10687</v>
      </c>
      <c r="Q3944" t="s">
        <v>10688</v>
      </c>
      <c r="S3944" t="s">
        <v>10689</v>
      </c>
      <c r="T3944">
        <v>43102.456979166702</v>
      </c>
    </row>
    <row r="3945" spans="1:20" x14ac:dyDescent="0.25">
      <c r="A3945" t="s">
        <v>5508</v>
      </c>
      <c r="B3945" t="s">
        <v>17042</v>
      </c>
      <c r="C3945" t="s">
        <v>13217</v>
      </c>
      <c r="D3945" t="s">
        <v>12566</v>
      </c>
      <c r="E3945" t="s">
        <v>10685</v>
      </c>
      <c r="F3945">
        <v>199.99</v>
      </c>
      <c r="G3945">
        <v>799.96</v>
      </c>
      <c r="H3945">
        <v>4</v>
      </c>
      <c r="I3945" t="s">
        <v>10682</v>
      </c>
      <c r="J3945">
        <v>20</v>
      </c>
      <c r="K3945">
        <v>0</v>
      </c>
      <c r="L3945" t="s">
        <v>10713</v>
      </c>
      <c r="N3945" t="s">
        <v>10991</v>
      </c>
      <c r="O3945" t="s">
        <v>10992</v>
      </c>
      <c r="Q3945" t="s">
        <v>10993</v>
      </c>
      <c r="S3945" t="s">
        <v>10994</v>
      </c>
      <c r="T3945">
        <v>43102.456875000003</v>
      </c>
    </row>
    <row r="3946" spans="1:20" x14ac:dyDescent="0.25">
      <c r="A3946" t="s">
        <v>5509</v>
      </c>
      <c r="B3946" t="s">
        <v>17043</v>
      </c>
      <c r="C3946" t="s">
        <v>13217</v>
      </c>
      <c r="D3946" t="s">
        <v>12566</v>
      </c>
      <c r="E3946" t="s">
        <v>10685</v>
      </c>
      <c r="F3946">
        <v>49.99</v>
      </c>
      <c r="G3946">
        <v>299.94</v>
      </c>
      <c r="H3946">
        <v>6</v>
      </c>
      <c r="I3946" t="s">
        <v>10682</v>
      </c>
      <c r="J3946">
        <v>0</v>
      </c>
      <c r="K3946">
        <v>0</v>
      </c>
      <c r="L3946" t="s">
        <v>11168</v>
      </c>
      <c r="N3946" t="s">
        <v>12441</v>
      </c>
      <c r="O3946" t="s">
        <v>11717</v>
      </c>
      <c r="P3946" t="s">
        <v>10687</v>
      </c>
      <c r="Q3946" t="s">
        <v>11718</v>
      </c>
      <c r="R3946" t="s">
        <v>10688</v>
      </c>
      <c r="S3946" t="s">
        <v>12442</v>
      </c>
      <c r="T3946">
        <v>43102.456875000003</v>
      </c>
    </row>
    <row r="3947" spans="1:20" x14ac:dyDescent="0.25">
      <c r="A3947" t="s">
        <v>17044</v>
      </c>
      <c r="B3947" t="s">
        <v>17045</v>
      </c>
      <c r="C3947" t="s">
        <v>10691</v>
      </c>
      <c r="D3947" t="s">
        <v>12566</v>
      </c>
      <c r="E3947" t="s">
        <v>10693</v>
      </c>
      <c r="F3947">
        <v>8.99</v>
      </c>
      <c r="G3947">
        <v>53.94</v>
      </c>
      <c r="H3947">
        <v>6</v>
      </c>
      <c r="I3947" t="s">
        <v>10682</v>
      </c>
      <c r="J3947">
        <v>0</v>
      </c>
      <c r="K3947">
        <v>0</v>
      </c>
      <c r="L3947" t="s">
        <v>11175</v>
      </c>
      <c r="N3947" t="s">
        <v>12868</v>
      </c>
      <c r="O3947" t="s">
        <v>10708</v>
      </c>
      <c r="Q3947" t="s">
        <v>10709</v>
      </c>
      <c r="S3947" t="s">
        <v>12869</v>
      </c>
      <c r="T3947">
        <v>43102.456956018497</v>
      </c>
    </row>
    <row r="3948" spans="1:20" x14ac:dyDescent="0.25">
      <c r="A3948" t="s">
        <v>17046</v>
      </c>
      <c r="B3948" t="s">
        <v>17047</v>
      </c>
      <c r="C3948" t="s">
        <v>10691</v>
      </c>
      <c r="D3948" t="s">
        <v>12566</v>
      </c>
      <c r="E3948" t="s">
        <v>10693</v>
      </c>
      <c r="F3948">
        <v>9.99</v>
      </c>
      <c r="G3948">
        <v>119.88</v>
      </c>
      <c r="H3948">
        <v>12</v>
      </c>
      <c r="I3948" t="s">
        <v>10682</v>
      </c>
      <c r="J3948">
        <v>0</v>
      </c>
      <c r="K3948">
        <v>0</v>
      </c>
      <c r="L3948" t="s">
        <v>11628</v>
      </c>
      <c r="N3948" t="s">
        <v>10746</v>
      </c>
      <c r="O3948" t="s">
        <v>10747</v>
      </c>
      <c r="Q3948" t="s">
        <v>10748</v>
      </c>
      <c r="S3948" t="s">
        <v>10749</v>
      </c>
      <c r="T3948">
        <v>43102.456909722197</v>
      </c>
    </row>
    <row r="3949" spans="1:20" x14ac:dyDescent="0.25">
      <c r="A3949" t="s">
        <v>17048</v>
      </c>
      <c r="B3949" t="s">
        <v>17049</v>
      </c>
      <c r="C3949" t="s">
        <v>10691</v>
      </c>
      <c r="D3949" t="s">
        <v>12566</v>
      </c>
      <c r="E3949" t="s">
        <v>10693</v>
      </c>
      <c r="F3949">
        <v>8.99</v>
      </c>
      <c r="G3949">
        <v>107.88</v>
      </c>
      <c r="H3949">
        <v>12</v>
      </c>
      <c r="I3949" t="s">
        <v>10682</v>
      </c>
      <c r="J3949">
        <v>0</v>
      </c>
      <c r="K3949">
        <v>0</v>
      </c>
      <c r="L3949" t="s">
        <v>10758</v>
      </c>
      <c r="N3949" t="s">
        <v>10686</v>
      </c>
      <c r="O3949" t="s">
        <v>10687</v>
      </c>
      <c r="Q3949" t="s">
        <v>10688</v>
      </c>
      <c r="S3949" t="s">
        <v>10689</v>
      </c>
      <c r="T3949">
        <v>43109.404224537</v>
      </c>
    </row>
    <row r="3950" spans="1:20" x14ac:dyDescent="0.25">
      <c r="A3950" t="s">
        <v>9017</v>
      </c>
      <c r="B3950" t="s">
        <v>17050</v>
      </c>
      <c r="C3950" t="s">
        <v>10691</v>
      </c>
      <c r="D3950" t="s">
        <v>12566</v>
      </c>
      <c r="E3950" t="s">
        <v>10693</v>
      </c>
      <c r="F3950">
        <v>5.6</v>
      </c>
      <c r="G3950">
        <v>67.2</v>
      </c>
      <c r="H3950">
        <v>12</v>
      </c>
      <c r="I3950" t="s">
        <v>10682</v>
      </c>
      <c r="J3950">
        <v>0</v>
      </c>
      <c r="K3950">
        <v>0</v>
      </c>
      <c r="L3950" t="s">
        <v>10812</v>
      </c>
      <c r="N3950" t="s">
        <v>10686</v>
      </c>
      <c r="O3950" t="s">
        <v>10687</v>
      </c>
      <c r="Q3950" t="s">
        <v>10688</v>
      </c>
      <c r="S3950" t="s">
        <v>10689</v>
      </c>
      <c r="T3950">
        <v>43102.456875000003</v>
      </c>
    </row>
    <row r="3951" spans="1:20" x14ac:dyDescent="0.25">
      <c r="A3951" t="s">
        <v>17051</v>
      </c>
      <c r="B3951" t="s">
        <v>17052</v>
      </c>
      <c r="C3951" t="s">
        <v>10691</v>
      </c>
      <c r="D3951" t="s">
        <v>12566</v>
      </c>
      <c r="E3951" t="s">
        <v>10693</v>
      </c>
      <c r="F3951">
        <v>89.99</v>
      </c>
      <c r="G3951">
        <v>269.97000000000003</v>
      </c>
      <c r="H3951">
        <v>3</v>
      </c>
      <c r="I3951" t="s">
        <v>10682</v>
      </c>
      <c r="J3951">
        <v>10</v>
      </c>
      <c r="K3951">
        <v>0</v>
      </c>
      <c r="L3951" t="s">
        <v>10731</v>
      </c>
      <c r="M3951">
        <v>43192</v>
      </c>
      <c r="N3951" t="s">
        <v>10761</v>
      </c>
      <c r="O3951" t="s">
        <v>10762</v>
      </c>
      <c r="P3951" t="s">
        <v>10708</v>
      </c>
      <c r="Q3951" t="s">
        <v>10763</v>
      </c>
      <c r="R3951" t="s">
        <v>10709</v>
      </c>
      <c r="S3951" t="s">
        <v>10764</v>
      </c>
      <c r="T3951">
        <v>43102.456875000003</v>
      </c>
    </row>
    <row r="3952" spans="1:20" x14ac:dyDescent="0.25">
      <c r="A3952" t="s">
        <v>5510</v>
      </c>
      <c r="B3952" t="s">
        <v>17053</v>
      </c>
      <c r="C3952" t="s">
        <v>13217</v>
      </c>
      <c r="D3952" t="s">
        <v>12566</v>
      </c>
      <c r="E3952" t="s">
        <v>10836</v>
      </c>
      <c r="F3952">
        <v>33.590000000000003</v>
      </c>
      <c r="G3952">
        <v>201.54</v>
      </c>
      <c r="H3952">
        <v>6</v>
      </c>
      <c r="I3952" t="s">
        <v>10682</v>
      </c>
      <c r="J3952">
        <v>0</v>
      </c>
      <c r="K3952">
        <v>0</v>
      </c>
      <c r="L3952" t="s">
        <v>11406</v>
      </c>
      <c r="N3952" t="s">
        <v>16547</v>
      </c>
      <c r="O3952" t="s">
        <v>10687</v>
      </c>
      <c r="Q3952" t="s">
        <v>10688</v>
      </c>
      <c r="S3952" t="s">
        <v>16548</v>
      </c>
      <c r="T3952">
        <v>43102.456979166702</v>
      </c>
    </row>
    <row r="3953" spans="1:20" x14ac:dyDescent="0.25">
      <c r="A3953" t="s">
        <v>9018</v>
      </c>
      <c r="B3953" t="s">
        <v>17054</v>
      </c>
      <c r="C3953" t="s">
        <v>13217</v>
      </c>
      <c r="D3953" t="s">
        <v>12566</v>
      </c>
      <c r="E3953" t="s">
        <v>10836</v>
      </c>
      <c r="F3953">
        <v>25.79</v>
      </c>
      <c r="G3953">
        <v>154.74</v>
      </c>
      <c r="H3953">
        <v>6</v>
      </c>
      <c r="I3953" t="s">
        <v>10682</v>
      </c>
      <c r="J3953">
        <v>0</v>
      </c>
      <c r="K3953">
        <v>0</v>
      </c>
      <c r="L3953" t="s">
        <v>10731</v>
      </c>
      <c r="N3953" t="s">
        <v>16547</v>
      </c>
      <c r="O3953" t="s">
        <v>10687</v>
      </c>
      <c r="Q3953" t="s">
        <v>10688</v>
      </c>
      <c r="S3953" t="s">
        <v>16548</v>
      </c>
      <c r="T3953">
        <v>43102.456875000003</v>
      </c>
    </row>
    <row r="3954" spans="1:20" x14ac:dyDescent="0.25">
      <c r="A3954" t="s">
        <v>9019</v>
      </c>
      <c r="B3954" t="s">
        <v>17055</v>
      </c>
      <c r="C3954" t="s">
        <v>13217</v>
      </c>
      <c r="D3954" t="s">
        <v>12566</v>
      </c>
      <c r="E3954" t="s">
        <v>10753</v>
      </c>
      <c r="F3954">
        <v>41.53</v>
      </c>
      <c r="G3954">
        <v>249.18</v>
      </c>
      <c r="H3954">
        <v>6</v>
      </c>
      <c r="I3954" t="s">
        <v>10682</v>
      </c>
      <c r="J3954">
        <v>0</v>
      </c>
      <c r="K3954">
        <v>0</v>
      </c>
      <c r="L3954" t="s">
        <v>10731</v>
      </c>
      <c r="N3954" t="s">
        <v>12793</v>
      </c>
      <c r="O3954" t="s">
        <v>11717</v>
      </c>
      <c r="Q3954" t="s">
        <v>11718</v>
      </c>
      <c r="S3954" t="s">
        <v>12794</v>
      </c>
      <c r="T3954">
        <v>43102.456875000003</v>
      </c>
    </row>
    <row r="3955" spans="1:20" x14ac:dyDescent="0.25">
      <c r="A3955" t="s">
        <v>5511</v>
      </c>
      <c r="B3955" t="s">
        <v>17056</v>
      </c>
      <c r="C3955" t="s">
        <v>13217</v>
      </c>
      <c r="D3955" t="s">
        <v>12566</v>
      </c>
      <c r="E3955" t="s">
        <v>10685</v>
      </c>
      <c r="F3955">
        <v>37.99</v>
      </c>
      <c r="G3955">
        <v>227.94</v>
      </c>
      <c r="H3955">
        <v>6</v>
      </c>
      <c r="I3955" t="s">
        <v>10682</v>
      </c>
      <c r="J3955">
        <v>0</v>
      </c>
      <c r="K3955">
        <v>0</v>
      </c>
      <c r="L3955" t="s">
        <v>10862</v>
      </c>
      <c r="N3955" t="s">
        <v>10700</v>
      </c>
      <c r="O3955" t="s">
        <v>10701</v>
      </c>
      <c r="Q3955" t="s">
        <v>10702</v>
      </c>
      <c r="S3955" t="s">
        <v>10703</v>
      </c>
      <c r="T3955">
        <v>43102.456909722197</v>
      </c>
    </row>
    <row r="3956" spans="1:20" x14ac:dyDescent="0.25">
      <c r="A3956" t="s">
        <v>5512</v>
      </c>
      <c r="B3956" t="s">
        <v>17057</v>
      </c>
      <c r="C3956" t="s">
        <v>10691</v>
      </c>
      <c r="D3956" t="s">
        <v>12566</v>
      </c>
      <c r="E3956" t="s">
        <v>10693</v>
      </c>
      <c r="F3956">
        <v>32.99</v>
      </c>
      <c r="G3956">
        <v>197.94</v>
      </c>
      <c r="H3956">
        <v>6</v>
      </c>
      <c r="I3956" t="s">
        <v>10682</v>
      </c>
      <c r="J3956">
        <v>0</v>
      </c>
      <c r="K3956">
        <v>0</v>
      </c>
      <c r="L3956" t="s">
        <v>10731</v>
      </c>
      <c r="N3956" t="s">
        <v>11082</v>
      </c>
      <c r="S3956" t="s">
        <v>11083</v>
      </c>
      <c r="T3956">
        <v>43102.456875000003</v>
      </c>
    </row>
    <row r="3957" spans="1:20" x14ac:dyDescent="0.25">
      <c r="A3957" t="s">
        <v>17058</v>
      </c>
      <c r="B3957" t="s">
        <v>17059</v>
      </c>
      <c r="C3957" t="s">
        <v>10691</v>
      </c>
      <c r="D3957" t="s">
        <v>12566</v>
      </c>
      <c r="E3957" t="s">
        <v>10693</v>
      </c>
      <c r="F3957">
        <v>149.99</v>
      </c>
      <c r="G3957">
        <v>899.94</v>
      </c>
      <c r="H3957">
        <v>6</v>
      </c>
      <c r="I3957" t="s">
        <v>10682</v>
      </c>
      <c r="J3957">
        <v>0</v>
      </c>
      <c r="K3957">
        <v>0</v>
      </c>
      <c r="L3957" t="s">
        <v>10706</v>
      </c>
      <c r="N3957" t="s">
        <v>10707</v>
      </c>
      <c r="O3957" t="s">
        <v>10708</v>
      </c>
      <c r="Q3957" t="s">
        <v>10709</v>
      </c>
      <c r="S3957" t="s">
        <v>10710</v>
      </c>
      <c r="T3957">
        <v>43102.457002314797</v>
      </c>
    </row>
    <row r="3958" spans="1:20" x14ac:dyDescent="0.25">
      <c r="A3958" t="s">
        <v>9020</v>
      </c>
      <c r="B3958" t="s">
        <v>17060</v>
      </c>
      <c r="C3958" t="s">
        <v>10751</v>
      </c>
      <c r="D3958" t="s">
        <v>12566</v>
      </c>
      <c r="E3958" t="s">
        <v>10693</v>
      </c>
      <c r="F3958">
        <v>11.39</v>
      </c>
      <c r="G3958">
        <v>136.68</v>
      </c>
      <c r="H3958">
        <v>12</v>
      </c>
      <c r="I3958" t="s">
        <v>10682</v>
      </c>
      <c r="J3958">
        <v>0</v>
      </c>
      <c r="K3958">
        <v>0</v>
      </c>
      <c r="L3958" t="s">
        <v>10916</v>
      </c>
      <c r="N3958" t="s">
        <v>10686</v>
      </c>
      <c r="O3958" t="s">
        <v>10687</v>
      </c>
      <c r="Q3958" t="s">
        <v>10688</v>
      </c>
      <c r="S3958" t="s">
        <v>10689</v>
      </c>
      <c r="T3958">
        <v>43102.456909722197</v>
      </c>
    </row>
    <row r="3959" spans="1:20" x14ac:dyDescent="0.25">
      <c r="A3959" t="s">
        <v>17061</v>
      </c>
      <c r="B3959" t="s">
        <v>17062</v>
      </c>
      <c r="C3959" t="s">
        <v>10691</v>
      </c>
      <c r="D3959" t="s">
        <v>12566</v>
      </c>
      <c r="E3959" t="s">
        <v>10693</v>
      </c>
      <c r="F3959">
        <v>16.989999999999998</v>
      </c>
      <c r="G3959">
        <v>203.88</v>
      </c>
      <c r="H3959">
        <v>12</v>
      </c>
      <c r="I3959" t="s">
        <v>10682</v>
      </c>
      <c r="J3959">
        <v>0</v>
      </c>
      <c r="K3959">
        <v>0</v>
      </c>
      <c r="L3959" t="s">
        <v>10758</v>
      </c>
      <c r="N3959" t="s">
        <v>10700</v>
      </c>
      <c r="O3959" t="s">
        <v>10701</v>
      </c>
      <c r="Q3959" t="s">
        <v>10702</v>
      </c>
      <c r="S3959" t="s">
        <v>10703</v>
      </c>
      <c r="T3959">
        <v>43109.404224537</v>
      </c>
    </row>
    <row r="3960" spans="1:20" x14ac:dyDescent="0.25">
      <c r="A3960" t="s">
        <v>17063</v>
      </c>
      <c r="B3960" t="s">
        <v>17064</v>
      </c>
      <c r="C3960" t="s">
        <v>10691</v>
      </c>
      <c r="D3960" t="s">
        <v>12566</v>
      </c>
      <c r="E3960" t="s">
        <v>10693</v>
      </c>
      <c r="F3960">
        <v>19.989999999999998</v>
      </c>
      <c r="G3960">
        <v>119.94</v>
      </c>
      <c r="H3960">
        <v>6</v>
      </c>
      <c r="I3960" t="s">
        <v>10682</v>
      </c>
      <c r="J3960">
        <v>0</v>
      </c>
      <c r="K3960">
        <v>0</v>
      </c>
      <c r="L3960" t="s">
        <v>10717</v>
      </c>
      <c r="N3960" t="s">
        <v>10700</v>
      </c>
      <c r="O3960" t="s">
        <v>10701</v>
      </c>
      <c r="Q3960" t="s">
        <v>10702</v>
      </c>
      <c r="S3960" t="s">
        <v>10703</v>
      </c>
      <c r="T3960">
        <v>43102.456921296303</v>
      </c>
    </row>
    <row r="3961" spans="1:20" x14ac:dyDescent="0.25">
      <c r="A3961" t="s">
        <v>17065</v>
      </c>
      <c r="B3961" t="s">
        <v>17066</v>
      </c>
      <c r="C3961" t="s">
        <v>10691</v>
      </c>
      <c r="D3961" t="s">
        <v>12566</v>
      </c>
      <c r="E3961" t="s">
        <v>10693</v>
      </c>
      <c r="F3961">
        <v>155.76</v>
      </c>
      <c r="G3961">
        <v>467.28</v>
      </c>
      <c r="H3961">
        <v>3</v>
      </c>
      <c r="I3961" t="s">
        <v>10682</v>
      </c>
      <c r="J3961">
        <v>16</v>
      </c>
      <c r="K3961">
        <v>0</v>
      </c>
      <c r="L3961" t="s">
        <v>11406</v>
      </c>
      <c r="N3961" t="s">
        <v>14469</v>
      </c>
      <c r="O3961" t="s">
        <v>10775</v>
      </c>
      <c r="Q3961" t="s">
        <v>10776</v>
      </c>
      <c r="S3961" t="s">
        <v>14470</v>
      </c>
      <c r="T3961">
        <v>43102.456979166702</v>
      </c>
    </row>
    <row r="3962" spans="1:20" x14ac:dyDescent="0.25">
      <c r="A3962" t="s">
        <v>5513</v>
      </c>
      <c r="B3962" t="s">
        <v>17067</v>
      </c>
      <c r="C3962" t="s">
        <v>13217</v>
      </c>
      <c r="D3962" t="s">
        <v>12566</v>
      </c>
      <c r="E3962" t="s">
        <v>10685</v>
      </c>
      <c r="F3962">
        <v>33.29</v>
      </c>
      <c r="G3962">
        <v>399.48</v>
      </c>
      <c r="H3962">
        <v>12</v>
      </c>
      <c r="I3962" t="s">
        <v>10682</v>
      </c>
      <c r="J3962">
        <v>0</v>
      </c>
      <c r="K3962">
        <v>0</v>
      </c>
      <c r="L3962" t="s">
        <v>11406</v>
      </c>
      <c r="N3962" t="s">
        <v>17068</v>
      </c>
      <c r="O3962" t="s">
        <v>10762</v>
      </c>
      <c r="Q3962" t="s">
        <v>10763</v>
      </c>
      <c r="S3962" t="s">
        <v>17069</v>
      </c>
      <c r="T3962">
        <v>43102.456979166702</v>
      </c>
    </row>
    <row r="3963" spans="1:20" x14ac:dyDescent="0.25">
      <c r="A3963" t="s">
        <v>9021</v>
      </c>
      <c r="B3963" t="s">
        <v>17070</v>
      </c>
      <c r="C3963" t="s">
        <v>10751</v>
      </c>
      <c r="D3963" t="s">
        <v>12566</v>
      </c>
      <c r="E3963" t="s">
        <v>10836</v>
      </c>
      <c r="F3963">
        <v>20.99</v>
      </c>
      <c r="G3963">
        <v>125.94</v>
      </c>
      <c r="H3963">
        <v>6</v>
      </c>
      <c r="I3963" t="s">
        <v>10682</v>
      </c>
      <c r="J3963">
        <v>0</v>
      </c>
      <c r="K3963">
        <v>0</v>
      </c>
      <c r="L3963" t="s">
        <v>11982</v>
      </c>
      <c r="N3963" t="s">
        <v>11082</v>
      </c>
      <c r="S3963" t="s">
        <v>11083</v>
      </c>
      <c r="T3963">
        <v>43102.456956018497</v>
      </c>
    </row>
    <row r="3964" spans="1:20" x14ac:dyDescent="0.25">
      <c r="A3964" t="s">
        <v>17071</v>
      </c>
      <c r="B3964" t="s">
        <v>17072</v>
      </c>
      <c r="C3964" t="s">
        <v>10691</v>
      </c>
      <c r="D3964" t="s">
        <v>12566</v>
      </c>
      <c r="E3964" t="s">
        <v>10693</v>
      </c>
      <c r="F3964">
        <v>18.68</v>
      </c>
      <c r="G3964">
        <v>112.08</v>
      </c>
      <c r="H3964">
        <v>6</v>
      </c>
      <c r="I3964" t="s">
        <v>10682</v>
      </c>
      <c r="J3964">
        <v>0</v>
      </c>
      <c r="K3964">
        <v>0</v>
      </c>
      <c r="L3964" t="s">
        <v>11982</v>
      </c>
      <c r="N3964" t="s">
        <v>11082</v>
      </c>
      <c r="S3964" t="s">
        <v>11083</v>
      </c>
      <c r="T3964">
        <v>43102.456956018497</v>
      </c>
    </row>
    <row r="3965" spans="1:20" x14ac:dyDescent="0.25">
      <c r="A3965" t="s">
        <v>17073</v>
      </c>
      <c r="B3965" t="s">
        <v>17074</v>
      </c>
      <c r="C3965" t="s">
        <v>10691</v>
      </c>
      <c r="D3965" t="s">
        <v>12566</v>
      </c>
      <c r="E3965" t="s">
        <v>10693</v>
      </c>
      <c r="F3965">
        <v>499.99</v>
      </c>
      <c r="G3965">
        <v>2999.94</v>
      </c>
      <c r="H3965">
        <v>6</v>
      </c>
      <c r="I3965" t="s">
        <v>10682</v>
      </c>
      <c r="J3965">
        <v>2</v>
      </c>
      <c r="K3965">
        <v>0</v>
      </c>
      <c r="L3965" t="s">
        <v>10758</v>
      </c>
      <c r="N3965" t="s">
        <v>10793</v>
      </c>
      <c r="O3965" t="s">
        <v>10782</v>
      </c>
      <c r="Q3965" t="s">
        <v>10783</v>
      </c>
      <c r="S3965" t="s">
        <v>10794</v>
      </c>
      <c r="T3965">
        <v>43109.404224537</v>
      </c>
    </row>
    <row r="3966" spans="1:20" x14ac:dyDescent="0.25">
      <c r="A3966" t="s">
        <v>17075</v>
      </c>
      <c r="B3966" t="s">
        <v>17076</v>
      </c>
      <c r="C3966" t="s">
        <v>10691</v>
      </c>
      <c r="D3966" t="s">
        <v>12566</v>
      </c>
      <c r="E3966" t="s">
        <v>10693</v>
      </c>
      <c r="F3966">
        <v>79.989999999999995</v>
      </c>
      <c r="G3966">
        <v>959.88</v>
      </c>
      <c r="H3966">
        <v>12</v>
      </c>
      <c r="I3966" t="s">
        <v>10682</v>
      </c>
      <c r="J3966">
        <v>0</v>
      </c>
      <c r="K3966">
        <v>0</v>
      </c>
      <c r="L3966" t="s">
        <v>10758</v>
      </c>
      <c r="N3966" t="s">
        <v>10793</v>
      </c>
      <c r="O3966" t="s">
        <v>10782</v>
      </c>
      <c r="Q3966" t="s">
        <v>10783</v>
      </c>
      <c r="S3966" t="s">
        <v>10794</v>
      </c>
      <c r="T3966">
        <v>43109.404224537</v>
      </c>
    </row>
    <row r="3967" spans="1:20" x14ac:dyDescent="0.25">
      <c r="A3967" t="s">
        <v>17077</v>
      </c>
      <c r="B3967" t="s">
        <v>17078</v>
      </c>
      <c r="C3967" t="s">
        <v>10751</v>
      </c>
      <c r="D3967" t="s">
        <v>12566</v>
      </c>
      <c r="E3967" t="s">
        <v>10693</v>
      </c>
      <c r="F3967">
        <v>50.99</v>
      </c>
      <c r="G3967">
        <v>305.94</v>
      </c>
      <c r="H3967">
        <v>6</v>
      </c>
      <c r="I3967" t="s">
        <v>10682</v>
      </c>
      <c r="J3967">
        <v>0</v>
      </c>
      <c r="K3967">
        <v>0</v>
      </c>
      <c r="L3967" t="s">
        <v>10731</v>
      </c>
      <c r="M3967">
        <v>43192</v>
      </c>
      <c r="N3967" t="s">
        <v>11489</v>
      </c>
      <c r="O3967" t="s">
        <v>10701</v>
      </c>
      <c r="Q3967" t="s">
        <v>10702</v>
      </c>
      <c r="S3967" t="s">
        <v>11490</v>
      </c>
      <c r="T3967">
        <v>43102.456875000003</v>
      </c>
    </row>
    <row r="3968" spans="1:20" x14ac:dyDescent="0.25">
      <c r="A3968" t="s">
        <v>17079</v>
      </c>
      <c r="B3968" t="s">
        <v>17080</v>
      </c>
      <c r="C3968" t="s">
        <v>11814</v>
      </c>
      <c r="D3968" t="s">
        <v>12566</v>
      </c>
      <c r="E3968" t="s">
        <v>10685</v>
      </c>
      <c r="F3968">
        <v>1464.99</v>
      </c>
      <c r="G3968">
        <v>8789.94</v>
      </c>
      <c r="H3968">
        <v>6</v>
      </c>
      <c r="I3968" t="s">
        <v>10682</v>
      </c>
      <c r="J3968">
        <v>25</v>
      </c>
      <c r="K3968">
        <v>0</v>
      </c>
      <c r="L3968" t="s">
        <v>10706</v>
      </c>
      <c r="N3968" t="s">
        <v>10803</v>
      </c>
      <c r="O3968" t="s">
        <v>10782</v>
      </c>
      <c r="Q3968" t="s">
        <v>10783</v>
      </c>
      <c r="S3968" t="s">
        <v>10804</v>
      </c>
      <c r="T3968">
        <v>43102.457002314797</v>
      </c>
    </row>
    <row r="3969" spans="1:20" x14ac:dyDescent="0.25">
      <c r="A3969" t="s">
        <v>5514</v>
      </c>
      <c r="B3969" t="s">
        <v>17081</v>
      </c>
      <c r="C3969" t="s">
        <v>13217</v>
      </c>
      <c r="D3969" t="s">
        <v>12566</v>
      </c>
      <c r="E3969" t="s">
        <v>10685</v>
      </c>
      <c r="F3969">
        <v>67.989999999999995</v>
      </c>
      <c r="G3969">
        <v>407.94</v>
      </c>
      <c r="H3969">
        <v>6</v>
      </c>
      <c r="I3969" t="s">
        <v>10682</v>
      </c>
      <c r="J3969">
        <v>8</v>
      </c>
      <c r="K3969">
        <v>0</v>
      </c>
      <c r="L3969" t="s">
        <v>10706</v>
      </c>
      <c r="N3969" t="s">
        <v>10803</v>
      </c>
      <c r="O3969" t="s">
        <v>10782</v>
      </c>
      <c r="Q3969" t="s">
        <v>10783</v>
      </c>
      <c r="S3969" t="s">
        <v>10804</v>
      </c>
      <c r="T3969">
        <v>43102.457002314797</v>
      </c>
    </row>
    <row r="3970" spans="1:20" x14ac:dyDescent="0.25">
      <c r="A3970" t="s">
        <v>5515</v>
      </c>
      <c r="B3970" t="s">
        <v>17082</v>
      </c>
      <c r="C3970" t="s">
        <v>13217</v>
      </c>
      <c r="D3970" t="s">
        <v>12566</v>
      </c>
      <c r="E3970" t="s">
        <v>10685</v>
      </c>
      <c r="F3970">
        <v>199.99</v>
      </c>
      <c r="G3970">
        <v>1199.94</v>
      </c>
      <c r="H3970">
        <v>6</v>
      </c>
      <c r="I3970" t="s">
        <v>10682</v>
      </c>
      <c r="J3970">
        <v>0</v>
      </c>
      <c r="K3970">
        <v>0</v>
      </c>
      <c r="L3970" t="s">
        <v>10740</v>
      </c>
      <c r="N3970" t="s">
        <v>10837</v>
      </c>
      <c r="O3970" t="s">
        <v>10701</v>
      </c>
      <c r="Q3970" t="s">
        <v>10702</v>
      </c>
      <c r="S3970" t="s">
        <v>10838</v>
      </c>
      <c r="T3970">
        <v>43102.456886574102</v>
      </c>
    </row>
    <row r="3971" spans="1:20" x14ac:dyDescent="0.25">
      <c r="A3971" t="s">
        <v>9022</v>
      </c>
      <c r="B3971" t="s">
        <v>17083</v>
      </c>
      <c r="C3971" t="s">
        <v>10751</v>
      </c>
      <c r="D3971" t="s">
        <v>12566</v>
      </c>
      <c r="E3971" t="s">
        <v>10836</v>
      </c>
      <c r="F3971">
        <v>239.99</v>
      </c>
      <c r="G3971">
        <v>719.97</v>
      </c>
      <c r="H3971">
        <v>3</v>
      </c>
      <c r="I3971" t="s">
        <v>10682</v>
      </c>
      <c r="J3971">
        <v>0</v>
      </c>
      <c r="K3971">
        <v>0</v>
      </c>
      <c r="L3971" t="s">
        <v>10706</v>
      </c>
      <c r="N3971" t="s">
        <v>10707</v>
      </c>
      <c r="O3971" t="s">
        <v>10708</v>
      </c>
      <c r="Q3971" t="s">
        <v>10709</v>
      </c>
      <c r="S3971" t="s">
        <v>10710</v>
      </c>
      <c r="T3971">
        <v>43102.457002314797</v>
      </c>
    </row>
    <row r="3972" spans="1:20" x14ac:dyDescent="0.25">
      <c r="A3972" t="s">
        <v>17084</v>
      </c>
      <c r="B3972" t="s">
        <v>17085</v>
      </c>
      <c r="C3972" t="s">
        <v>11814</v>
      </c>
      <c r="D3972" t="s">
        <v>12566</v>
      </c>
      <c r="E3972" t="s">
        <v>10685</v>
      </c>
      <c r="F3972">
        <v>999.99</v>
      </c>
      <c r="G3972">
        <v>999.99</v>
      </c>
      <c r="H3972">
        <v>1</v>
      </c>
      <c r="I3972" t="s">
        <v>10682</v>
      </c>
      <c r="J3972">
        <v>25</v>
      </c>
      <c r="K3972">
        <v>0</v>
      </c>
      <c r="L3972" t="s">
        <v>10706</v>
      </c>
      <c r="N3972" t="s">
        <v>10707</v>
      </c>
      <c r="O3972" t="s">
        <v>10708</v>
      </c>
      <c r="Q3972" t="s">
        <v>10709</v>
      </c>
      <c r="S3972" t="s">
        <v>10710</v>
      </c>
      <c r="T3972">
        <v>43102.457002314797</v>
      </c>
    </row>
    <row r="3973" spans="1:20" x14ac:dyDescent="0.25">
      <c r="A3973" t="s">
        <v>17086</v>
      </c>
      <c r="B3973" t="s">
        <v>17087</v>
      </c>
      <c r="C3973" t="s">
        <v>10691</v>
      </c>
      <c r="D3973" t="s">
        <v>12566</v>
      </c>
      <c r="E3973" t="s">
        <v>10693</v>
      </c>
      <c r="F3973">
        <v>26.99</v>
      </c>
      <c r="G3973">
        <v>80.97</v>
      </c>
      <c r="H3973">
        <v>3</v>
      </c>
      <c r="I3973" t="s">
        <v>10682</v>
      </c>
      <c r="J3973">
        <v>0</v>
      </c>
      <c r="K3973">
        <v>0</v>
      </c>
      <c r="L3973" t="s">
        <v>10868</v>
      </c>
      <c r="N3973" t="s">
        <v>10826</v>
      </c>
      <c r="O3973" t="s">
        <v>10708</v>
      </c>
      <c r="Q3973" t="s">
        <v>10709</v>
      </c>
      <c r="S3973" t="s">
        <v>10827</v>
      </c>
      <c r="T3973">
        <v>43102.456990740699</v>
      </c>
    </row>
    <row r="3974" spans="1:20" x14ac:dyDescent="0.25">
      <c r="A3974" t="s">
        <v>17088</v>
      </c>
      <c r="B3974" t="s">
        <v>17089</v>
      </c>
      <c r="C3974" t="s">
        <v>10691</v>
      </c>
      <c r="D3974" t="s">
        <v>12566</v>
      </c>
      <c r="E3974" t="s">
        <v>10693</v>
      </c>
      <c r="F3974">
        <v>23.99</v>
      </c>
      <c r="G3974">
        <v>71.97</v>
      </c>
      <c r="H3974">
        <v>3</v>
      </c>
      <c r="I3974" t="s">
        <v>10682</v>
      </c>
      <c r="J3974">
        <v>0</v>
      </c>
      <c r="K3974">
        <v>0</v>
      </c>
      <c r="L3974" t="s">
        <v>10883</v>
      </c>
      <c r="N3974" t="s">
        <v>10826</v>
      </c>
      <c r="O3974" t="s">
        <v>10708</v>
      </c>
      <c r="Q3974" t="s">
        <v>10709</v>
      </c>
      <c r="S3974" t="s">
        <v>10827</v>
      </c>
      <c r="T3974">
        <v>43102.456979166702</v>
      </c>
    </row>
    <row r="3975" spans="1:20" x14ac:dyDescent="0.25">
      <c r="A3975" t="s">
        <v>17090</v>
      </c>
      <c r="B3975" t="s">
        <v>17091</v>
      </c>
      <c r="C3975" t="s">
        <v>10691</v>
      </c>
      <c r="D3975" t="s">
        <v>12566</v>
      </c>
      <c r="E3975" t="s">
        <v>10693</v>
      </c>
      <c r="F3975">
        <v>15.99</v>
      </c>
      <c r="G3975">
        <v>47.97</v>
      </c>
      <c r="H3975">
        <v>3</v>
      </c>
      <c r="I3975" t="s">
        <v>10682</v>
      </c>
      <c r="J3975">
        <v>0</v>
      </c>
      <c r="K3975">
        <v>0</v>
      </c>
      <c r="L3975" t="s">
        <v>10831</v>
      </c>
      <c r="N3975" t="s">
        <v>10826</v>
      </c>
      <c r="O3975" t="s">
        <v>10708</v>
      </c>
      <c r="Q3975" t="s">
        <v>10709</v>
      </c>
      <c r="S3975" t="s">
        <v>10827</v>
      </c>
      <c r="T3975">
        <v>43102.456956018497</v>
      </c>
    </row>
    <row r="3976" spans="1:20" x14ac:dyDescent="0.25">
      <c r="A3976" t="s">
        <v>9023</v>
      </c>
      <c r="B3976" t="s">
        <v>17092</v>
      </c>
      <c r="C3976" t="s">
        <v>10691</v>
      </c>
      <c r="D3976" t="s">
        <v>12566</v>
      </c>
      <c r="E3976" t="s">
        <v>10693</v>
      </c>
      <c r="F3976">
        <v>23.99</v>
      </c>
      <c r="G3976">
        <v>287.88</v>
      </c>
      <c r="H3976">
        <v>12</v>
      </c>
      <c r="I3976" t="s">
        <v>10682</v>
      </c>
      <c r="J3976">
        <v>0</v>
      </c>
      <c r="K3976">
        <v>0</v>
      </c>
      <c r="L3976" t="s">
        <v>10916</v>
      </c>
      <c r="N3976" t="s">
        <v>12821</v>
      </c>
      <c r="O3976" t="s">
        <v>10708</v>
      </c>
      <c r="Q3976" t="s">
        <v>10709</v>
      </c>
      <c r="S3976" t="s">
        <v>12822</v>
      </c>
      <c r="T3976">
        <v>43102.456909722197</v>
      </c>
    </row>
    <row r="3977" spans="1:20" x14ac:dyDescent="0.25">
      <c r="A3977" t="s">
        <v>17093</v>
      </c>
      <c r="B3977" t="s">
        <v>17094</v>
      </c>
      <c r="C3977" t="s">
        <v>10691</v>
      </c>
      <c r="D3977" t="s">
        <v>12566</v>
      </c>
      <c r="E3977" t="s">
        <v>10693</v>
      </c>
      <c r="F3977">
        <v>77.87</v>
      </c>
      <c r="G3977">
        <v>467.22</v>
      </c>
      <c r="H3977">
        <v>6</v>
      </c>
      <c r="I3977" t="s">
        <v>10682</v>
      </c>
      <c r="J3977">
        <v>12</v>
      </c>
      <c r="K3977">
        <v>0</v>
      </c>
      <c r="L3977" t="s">
        <v>10706</v>
      </c>
      <c r="N3977" t="s">
        <v>10837</v>
      </c>
      <c r="O3977" t="s">
        <v>10701</v>
      </c>
      <c r="Q3977" t="s">
        <v>10702</v>
      </c>
      <c r="S3977" t="s">
        <v>10838</v>
      </c>
      <c r="T3977">
        <v>43102.457002314797</v>
      </c>
    </row>
    <row r="3978" spans="1:20" x14ac:dyDescent="0.25">
      <c r="A3978" t="s">
        <v>9024</v>
      </c>
      <c r="B3978" t="s">
        <v>17095</v>
      </c>
      <c r="C3978" t="s">
        <v>10751</v>
      </c>
      <c r="D3978" t="s">
        <v>12566</v>
      </c>
      <c r="E3978" t="s">
        <v>10693</v>
      </c>
      <c r="F3978">
        <v>33.64</v>
      </c>
      <c r="G3978">
        <v>201.84</v>
      </c>
      <c r="H3978">
        <v>6</v>
      </c>
      <c r="I3978" t="s">
        <v>10682</v>
      </c>
      <c r="J3978">
        <v>12</v>
      </c>
      <c r="K3978">
        <v>0</v>
      </c>
      <c r="L3978" t="s">
        <v>10706</v>
      </c>
      <c r="N3978" t="s">
        <v>10837</v>
      </c>
      <c r="O3978" t="s">
        <v>10701</v>
      </c>
      <c r="Q3978" t="s">
        <v>10702</v>
      </c>
      <c r="S3978" t="s">
        <v>10838</v>
      </c>
      <c r="T3978">
        <v>43102.457002314797</v>
      </c>
    </row>
    <row r="3979" spans="1:20" x14ac:dyDescent="0.25">
      <c r="A3979" t="s">
        <v>17096</v>
      </c>
      <c r="B3979" t="s">
        <v>17097</v>
      </c>
      <c r="C3979" t="s">
        <v>10691</v>
      </c>
      <c r="D3979" t="s">
        <v>12566</v>
      </c>
      <c r="E3979" t="s">
        <v>10693</v>
      </c>
      <c r="F3979">
        <v>74.989999999999995</v>
      </c>
      <c r="G3979">
        <v>449.94</v>
      </c>
      <c r="H3979">
        <v>6</v>
      </c>
      <c r="I3979" t="s">
        <v>10682</v>
      </c>
      <c r="J3979">
        <v>12</v>
      </c>
      <c r="K3979">
        <v>0</v>
      </c>
      <c r="L3979" t="s">
        <v>10706</v>
      </c>
      <c r="N3979" t="s">
        <v>10837</v>
      </c>
      <c r="O3979" t="s">
        <v>10701</v>
      </c>
      <c r="Q3979" t="s">
        <v>10702</v>
      </c>
      <c r="S3979" t="s">
        <v>10838</v>
      </c>
      <c r="T3979">
        <v>43102.457002314797</v>
      </c>
    </row>
    <row r="3980" spans="1:20" x14ac:dyDescent="0.25">
      <c r="A3980" t="s">
        <v>17098</v>
      </c>
      <c r="B3980" t="s">
        <v>17099</v>
      </c>
      <c r="C3980" t="s">
        <v>10691</v>
      </c>
      <c r="D3980" t="s">
        <v>12566</v>
      </c>
      <c r="E3980" t="s">
        <v>10693</v>
      </c>
      <c r="F3980">
        <v>145.37</v>
      </c>
      <c r="G3980">
        <v>872.22</v>
      </c>
      <c r="H3980">
        <v>6</v>
      </c>
      <c r="I3980" t="s">
        <v>10682</v>
      </c>
      <c r="J3980">
        <v>16</v>
      </c>
      <c r="K3980">
        <v>0</v>
      </c>
      <c r="L3980" t="s">
        <v>10706</v>
      </c>
      <c r="N3980" t="s">
        <v>10837</v>
      </c>
      <c r="O3980" t="s">
        <v>10701</v>
      </c>
      <c r="Q3980" t="s">
        <v>10702</v>
      </c>
      <c r="S3980" t="s">
        <v>10838</v>
      </c>
      <c r="T3980">
        <v>43102.457002314797</v>
      </c>
    </row>
    <row r="3981" spans="1:20" x14ac:dyDescent="0.25">
      <c r="A3981" t="s">
        <v>17100</v>
      </c>
      <c r="B3981" t="s">
        <v>17101</v>
      </c>
      <c r="C3981" t="s">
        <v>10691</v>
      </c>
      <c r="D3981" t="s">
        <v>12566</v>
      </c>
      <c r="E3981" t="s">
        <v>10693</v>
      </c>
      <c r="F3981">
        <v>103.84</v>
      </c>
      <c r="G3981">
        <v>623.04</v>
      </c>
      <c r="H3981">
        <v>6</v>
      </c>
      <c r="I3981" t="s">
        <v>10682</v>
      </c>
      <c r="J3981">
        <v>16</v>
      </c>
      <c r="K3981">
        <v>0</v>
      </c>
      <c r="L3981" t="s">
        <v>10706</v>
      </c>
      <c r="N3981" t="s">
        <v>10837</v>
      </c>
      <c r="O3981" t="s">
        <v>10701</v>
      </c>
      <c r="Q3981" t="s">
        <v>10702</v>
      </c>
      <c r="S3981" t="s">
        <v>10838</v>
      </c>
      <c r="T3981">
        <v>43102.457002314797</v>
      </c>
    </row>
    <row r="3982" spans="1:20" x14ac:dyDescent="0.25">
      <c r="A3982" t="s">
        <v>17102</v>
      </c>
      <c r="B3982" t="s">
        <v>17103</v>
      </c>
      <c r="C3982" t="s">
        <v>10691</v>
      </c>
      <c r="D3982" t="s">
        <v>12566</v>
      </c>
      <c r="E3982" t="s">
        <v>10693</v>
      </c>
      <c r="F3982">
        <v>52.58</v>
      </c>
      <c r="G3982">
        <v>315.48</v>
      </c>
      <c r="H3982">
        <v>6</v>
      </c>
      <c r="I3982" t="s">
        <v>10682</v>
      </c>
      <c r="J3982">
        <v>1</v>
      </c>
      <c r="K3982">
        <v>0</v>
      </c>
      <c r="L3982" t="s">
        <v>11406</v>
      </c>
      <c r="N3982" t="s">
        <v>17104</v>
      </c>
      <c r="S3982" t="s">
        <v>17105</v>
      </c>
      <c r="T3982">
        <v>43102.456979166702</v>
      </c>
    </row>
    <row r="3983" spans="1:20" x14ac:dyDescent="0.25">
      <c r="A3983" t="s">
        <v>17106</v>
      </c>
      <c r="B3983" t="s">
        <v>15408</v>
      </c>
      <c r="C3983" t="s">
        <v>10691</v>
      </c>
      <c r="D3983" t="s">
        <v>12566</v>
      </c>
      <c r="E3983" t="s">
        <v>10693</v>
      </c>
      <c r="F3983">
        <v>27</v>
      </c>
      <c r="G3983">
        <v>324</v>
      </c>
      <c r="H3983">
        <v>12</v>
      </c>
      <c r="I3983" t="s">
        <v>10682</v>
      </c>
      <c r="J3983">
        <v>0</v>
      </c>
      <c r="K3983">
        <v>0</v>
      </c>
      <c r="L3983" t="s">
        <v>10831</v>
      </c>
      <c r="N3983" t="s">
        <v>15323</v>
      </c>
      <c r="S3983" t="s">
        <v>15324</v>
      </c>
      <c r="T3983">
        <v>43102.456956018497</v>
      </c>
    </row>
    <row r="3984" spans="1:20" x14ac:dyDescent="0.25">
      <c r="A3984" t="s">
        <v>17107</v>
      </c>
      <c r="B3984" t="s">
        <v>15439</v>
      </c>
      <c r="C3984" t="s">
        <v>10691</v>
      </c>
      <c r="D3984" t="s">
        <v>12566</v>
      </c>
      <c r="E3984" t="s">
        <v>10693</v>
      </c>
      <c r="F3984">
        <v>27</v>
      </c>
      <c r="G3984">
        <v>324</v>
      </c>
      <c r="H3984">
        <v>12</v>
      </c>
      <c r="I3984" t="s">
        <v>10682</v>
      </c>
      <c r="J3984">
        <v>0</v>
      </c>
      <c r="K3984">
        <v>0</v>
      </c>
      <c r="L3984" t="s">
        <v>11982</v>
      </c>
      <c r="N3984" t="s">
        <v>15323</v>
      </c>
      <c r="S3984" t="s">
        <v>15324</v>
      </c>
      <c r="T3984">
        <v>43102.456956018497</v>
      </c>
    </row>
    <row r="3985" spans="1:20" x14ac:dyDescent="0.25">
      <c r="A3985" t="s">
        <v>17108</v>
      </c>
      <c r="B3985" t="s">
        <v>17109</v>
      </c>
      <c r="C3985" t="s">
        <v>10691</v>
      </c>
      <c r="D3985" t="s">
        <v>12566</v>
      </c>
      <c r="E3985" t="s">
        <v>10693</v>
      </c>
      <c r="F3985">
        <v>31.16</v>
      </c>
      <c r="G3985">
        <v>186.96</v>
      </c>
      <c r="H3985">
        <v>6</v>
      </c>
      <c r="I3985" t="s">
        <v>10682</v>
      </c>
      <c r="J3985">
        <v>0</v>
      </c>
      <c r="K3985">
        <v>0</v>
      </c>
      <c r="L3985" t="s">
        <v>10864</v>
      </c>
      <c r="N3985" t="s">
        <v>15323</v>
      </c>
      <c r="S3985" t="s">
        <v>15324</v>
      </c>
      <c r="T3985">
        <v>43102.456875000003</v>
      </c>
    </row>
    <row r="3986" spans="1:20" x14ac:dyDescent="0.25">
      <c r="A3986" t="s">
        <v>17110</v>
      </c>
      <c r="B3986" t="s">
        <v>17111</v>
      </c>
      <c r="C3986" t="s">
        <v>10691</v>
      </c>
      <c r="D3986" t="s">
        <v>12566</v>
      </c>
      <c r="E3986" t="s">
        <v>10693</v>
      </c>
      <c r="F3986">
        <v>22.85</v>
      </c>
      <c r="G3986">
        <v>274.2</v>
      </c>
      <c r="H3986">
        <v>12</v>
      </c>
      <c r="I3986" t="s">
        <v>10682</v>
      </c>
      <c r="J3986">
        <v>0</v>
      </c>
      <c r="K3986">
        <v>0</v>
      </c>
      <c r="L3986" t="s">
        <v>11988</v>
      </c>
      <c r="N3986" t="s">
        <v>15323</v>
      </c>
      <c r="S3986" t="s">
        <v>15324</v>
      </c>
      <c r="T3986">
        <v>43102.456990740699</v>
      </c>
    </row>
    <row r="3987" spans="1:20" x14ac:dyDescent="0.25">
      <c r="A3987" t="s">
        <v>17112</v>
      </c>
      <c r="B3987" t="s">
        <v>17113</v>
      </c>
      <c r="C3987" t="s">
        <v>10691</v>
      </c>
      <c r="D3987" t="s">
        <v>12566</v>
      </c>
      <c r="E3987" t="s">
        <v>10693</v>
      </c>
      <c r="F3987">
        <v>22.85</v>
      </c>
      <c r="G3987">
        <v>274.2</v>
      </c>
      <c r="H3987">
        <v>12</v>
      </c>
      <c r="I3987" t="s">
        <v>10682</v>
      </c>
      <c r="J3987">
        <v>0</v>
      </c>
      <c r="K3987">
        <v>0</v>
      </c>
      <c r="L3987" t="s">
        <v>10916</v>
      </c>
      <c r="N3987" t="s">
        <v>15323</v>
      </c>
      <c r="S3987" t="s">
        <v>15324</v>
      </c>
      <c r="T3987">
        <v>43102.456909722197</v>
      </c>
    </row>
    <row r="3988" spans="1:20" x14ac:dyDescent="0.25">
      <c r="A3988" t="s">
        <v>17114</v>
      </c>
      <c r="B3988" t="s">
        <v>15436</v>
      </c>
      <c r="C3988" t="s">
        <v>10691</v>
      </c>
      <c r="D3988" t="s">
        <v>12566</v>
      </c>
      <c r="E3988" t="s">
        <v>10693</v>
      </c>
      <c r="F3988">
        <v>27</v>
      </c>
      <c r="G3988">
        <v>324</v>
      </c>
      <c r="H3988">
        <v>12</v>
      </c>
      <c r="I3988" t="s">
        <v>10682</v>
      </c>
      <c r="J3988">
        <v>0</v>
      </c>
      <c r="K3988">
        <v>0</v>
      </c>
      <c r="L3988" t="s">
        <v>10944</v>
      </c>
      <c r="N3988" t="s">
        <v>15323</v>
      </c>
      <c r="S3988" t="s">
        <v>15324</v>
      </c>
      <c r="T3988">
        <v>43102.456921296303</v>
      </c>
    </row>
    <row r="3989" spans="1:20" x14ac:dyDescent="0.25">
      <c r="A3989" t="s">
        <v>9025</v>
      </c>
      <c r="B3989" t="s">
        <v>17115</v>
      </c>
      <c r="C3989" t="s">
        <v>13217</v>
      </c>
      <c r="D3989" t="s">
        <v>12566</v>
      </c>
      <c r="E3989" t="s">
        <v>10685</v>
      </c>
      <c r="F3989">
        <v>169.99</v>
      </c>
      <c r="G3989">
        <v>1019.94</v>
      </c>
      <c r="H3989">
        <v>6</v>
      </c>
      <c r="I3989" t="s">
        <v>10682</v>
      </c>
      <c r="J3989">
        <v>18</v>
      </c>
      <c r="K3989">
        <v>0</v>
      </c>
      <c r="L3989" t="s">
        <v>10706</v>
      </c>
      <c r="N3989" t="s">
        <v>10700</v>
      </c>
      <c r="O3989" t="s">
        <v>10701</v>
      </c>
      <c r="Q3989" t="s">
        <v>10702</v>
      </c>
      <c r="S3989" t="s">
        <v>10703</v>
      </c>
      <c r="T3989">
        <v>43102.457002314797</v>
      </c>
    </row>
    <row r="3990" spans="1:20" x14ac:dyDescent="0.25">
      <c r="A3990" t="s">
        <v>9026</v>
      </c>
      <c r="B3990" t="s">
        <v>17116</v>
      </c>
      <c r="C3990" t="s">
        <v>13217</v>
      </c>
      <c r="D3990" t="s">
        <v>12566</v>
      </c>
      <c r="E3990" t="s">
        <v>10685</v>
      </c>
      <c r="F3990">
        <v>539.99</v>
      </c>
      <c r="G3990">
        <v>1619.97</v>
      </c>
      <c r="H3990">
        <v>3</v>
      </c>
      <c r="I3990" t="s">
        <v>10682</v>
      </c>
      <c r="J3990">
        <v>25</v>
      </c>
      <c r="K3990">
        <v>0</v>
      </c>
      <c r="L3990" t="s">
        <v>10706</v>
      </c>
      <c r="N3990" t="s">
        <v>10700</v>
      </c>
      <c r="O3990" t="s">
        <v>10701</v>
      </c>
      <c r="Q3990" t="s">
        <v>10702</v>
      </c>
      <c r="S3990" t="s">
        <v>10703</v>
      </c>
      <c r="T3990">
        <v>43102.457002314797</v>
      </c>
    </row>
    <row r="3991" spans="1:20" x14ac:dyDescent="0.25">
      <c r="A3991" t="s">
        <v>5516</v>
      </c>
      <c r="B3991" t="s">
        <v>17117</v>
      </c>
      <c r="C3991" t="s">
        <v>13217</v>
      </c>
      <c r="D3991" t="s">
        <v>12566</v>
      </c>
      <c r="E3991" t="s">
        <v>10685</v>
      </c>
      <c r="F3991">
        <v>474.99</v>
      </c>
      <c r="G3991">
        <v>2849.94</v>
      </c>
      <c r="H3991">
        <v>6</v>
      </c>
      <c r="I3991" t="s">
        <v>10682</v>
      </c>
      <c r="J3991">
        <v>30</v>
      </c>
      <c r="K3991">
        <v>0</v>
      </c>
      <c r="L3991" t="s">
        <v>10706</v>
      </c>
      <c r="N3991" t="s">
        <v>10700</v>
      </c>
      <c r="O3991" t="s">
        <v>10701</v>
      </c>
      <c r="Q3991" t="s">
        <v>10702</v>
      </c>
      <c r="S3991" t="s">
        <v>10703</v>
      </c>
      <c r="T3991">
        <v>43102.457002314797</v>
      </c>
    </row>
    <row r="3992" spans="1:20" x14ac:dyDescent="0.25">
      <c r="A3992" t="s">
        <v>8379</v>
      </c>
      <c r="B3992" t="s">
        <v>17118</v>
      </c>
      <c r="C3992" t="s">
        <v>11814</v>
      </c>
      <c r="D3992" t="s">
        <v>12566</v>
      </c>
      <c r="E3992" t="s">
        <v>10685</v>
      </c>
      <c r="F3992">
        <v>629.99</v>
      </c>
      <c r="G3992">
        <v>3779.94</v>
      </c>
      <c r="H3992">
        <v>6</v>
      </c>
      <c r="I3992" t="s">
        <v>10682</v>
      </c>
      <c r="J3992">
        <v>23</v>
      </c>
      <c r="K3992">
        <v>0</v>
      </c>
      <c r="L3992" t="s">
        <v>10706</v>
      </c>
      <c r="N3992" t="s">
        <v>10700</v>
      </c>
      <c r="O3992" t="s">
        <v>10701</v>
      </c>
      <c r="Q3992" t="s">
        <v>10702</v>
      </c>
      <c r="S3992" t="s">
        <v>10703</v>
      </c>
      <c r="T3992">
        <v>43102.457002314797</v>
      </c>
    </row>
    <row r="3993" spans="1:20" x14ac:dyDescent="0.25">
      <c r="A3993" t="s">
        <v>9027</v>
      </c>
      <c r="B3993" t="s">
        <v>17119</v>
      </c>
      <c r="C3993" t="s">
        <v>10691</v>
      </c>
      <c r="D3993" t="s">
        <v>12566</v>
      </c>
      <c r="E3993" t="s">
        <v>10693</v>
      </c>
      <c r="F3993">
        <v>49.19</v>
      </c>
      <c r="G3993">
        <v>295.14</v>
      </c>
      <c r="H3993">
        <v>6</v>
      </c>
      <c r="I3993" t="s">
        <v>10682</v>
      </c>
      <c r="J3993">
        <v>12</v>
      </c>
      <c r="K3993">
        <v>0</v>
      </c>
      <c r="L3993" t="s">
        <v>10706</v>
      </c>
      <c r="N3993" t="s">
        <v>10700</v>
      </c>
      <c r="O3993" t="s">
        <v>10701</v>
      </c>
      <c r="Q3993" t="s">
        <v>10702</v>
      </c>
      <c r="S3993" t="s">
        <v>10703</v>
      </c>
      <c r="T3993">
        <v>43102.457002314797</v>
      </c>
    </row>
    <row r="3994" spans="1:20" x14ac:dyDescent="0.25">
      <c r="A3994" t="s">
        <v>5517</v>
      </c>
      <c r="B3994" t="s">
        <v>17120</v>
      </c>
      <c r="C3994" t="s">
        <v>10751</v>
      </c>
      <c r="D3994" t="s">
        <v>12566</v>
      </c>
      <c r="E3994" t="s">
        <v>10836</v>
      </c>
      <c r="F3994">
        <v>83.99</v>
      </c>
      <c r="G3994">
        <v>503.94</v>
      </c>
      <c r="H3994">
        <v>6</v>
      </c>
      <c r="I3994" t="s">
        <v>10682</v>
      </c>
      <c r="J3994">
        <v>15</v>
      </c>
      <c r="K3994">
        <v>0</v>
      </c>
      <c r="L3994" t="s">
        <v>10706</v>
      </c>
      <c r="N3994" t="s">
        <v>10700</v>
      </c>
      <c r="O3994" t="s">
        <v>10701</v>
      </c>
      <c r="Q3994" t="s">
        <v>10702</v>
      </c>
      <c r="S3994" t="s">
        <v>10703</v>
      </c>
      <c r="T3994">
        <v>43102.457002314797</v>
      </c>
    </row>
    <row r="3995" spans="1:20" x14ac:dyDescent="0.25">
      <c r="A3995" t="s">
        <v>5518</v>
      </c>
      <c r="B3995" t="s">
        <v>17121</v>
      </c>
      <c r="C3995" t="s">
        <v>10751</v>
      </c>
      <c r="D3995" t="s">
        <v>12566</v>
      </c>
      <c r="E3995" t="s">
        <v>10693</v>
      </c>
      <c r="F3995">
        <v>74.989999999999995</v>
      </c>
      <c r="G3995">
        <v>449.94</v>
      </c>
      <c r="H3995">
        <v>6</v>
      </c>
      <c r="I3995" t="s">
        <v>10682</v>
      </c>
      <c r="J3995">
        <v>22</v>
      </c>
      <c r="K3995">
        <v>0</v>
      </c>
      <c r="L3995" t="s">
        <v>10706</v>
      </c>
      <c r="N3995" t="s">
        <v>10700</v>
      </c>
      <c r="O3995" t="s">
        <v>10701</v>
      </c>
      <c r="Q3995" t="s">
        <v>10702</v>
      </c>
      <c r="S3995" t="s">
        <v>10703</v>
      </c>
      <c r="T3995">
        <v>43102.457002314797</v>
      </c>
    </row>
    <row r="3996" spans="1:20" x14ac:dyDescent="0.25">
      <c r="A3996" t="s">
        <v>5519</v>
      </c>
      <c r="B3996" t="s">
        <v>17122</v>
      </c>
      <c r="C3996" t="s">
        <v>10751</v>
      </c>
      <c r="D3996" t="s">
        <v>12566</v>
      </c>
      <c r="E3996" t="s">
        <v>10836</v>
      </c>
      <c r="F3996">
        <v>74.989999999999995</v>
      </c>
      <c r="G3996">
        <v>449.94</v>
      </c>
      <c r="H3996">
        <v>6</v>
      </c>
      <c r="I3996" t="s">
        <v>10682</v>
      </c>
      <c r="J3996">
        <v>21</v>
      </c>
      <c r="K3996">
        <v>0</v>
      </c>
      <c r="L3996" t="s">
        <v>10706</v>
      </c>
      <c r="N3996" t="s">
        <v>10700</v>
      </c>
      <c r="O3996" t="s">
        <v>10701</v>
      </c>
      <c r="Q3996" t="s">
        <v>10702</v>
      </c>
      <c r="S3996" t="s">
        <v>10703</v>
      </c>
      <c r="T3996">
        <v>43102.457002314797</v>
      </c>
    </row>
    <row r="3997" spans="1:20" x14ac:dyDescent="0.25">
      <c r="A3997" t="s">
        <v>5520</v>
      </c>
      <c r="B3997" t="s">
        <v>17123</v>
      </c>
      <c r="C3997" t="s">
        <v>10751</v>
      </c>
      <c r="D3997" t="s">
        <v>12566</v>
      </c>
      <c r="E3997" t="s">
        <v>10836</v>
      </c>
      <c r="F3997">
        <v>101.99</v>
      </c>
      <c r="G3997">
        <v>611.94000000000005</v>
      </c>
      <c r="H3997">
        <v>6</v>
      </c>
      <c r="I3997" t="s">
        <v>10682</v>
      </c>
      <c r="J3997">
        <v>18</v>
      </c>
      <c r="K3997">
        <v>0</v>
      </c>
      <c r="L3997" t="s">
        <v>10706</v>
      </c>
      <c r="N3997" t="s">
        <v>10700</v>
      </c>
      <c r="O3997" t="s">
        <v>10701</v>
      </c>
      <c r="Q3997" t="s">
        <v>10702</v>
      </c>
      <c r="S3997" t="s">
        <v>10703</v>
      </c>
      <c r="T3997">
        <v>43102.457002314797</v>
      </c>
    </row>
    <row r="3998" spans="1:20" x14ac:dyDescent="0.25">
      <c r="A3998" t="s">
        <v>17124</v>
      </c>
      <c r="B3998" t="s">
        <v>17125</v>
      </c>
      <c r="C3998" t="s">
        <v>10691</v>
      </c>
      <c r="D3998" t="s">
        <v>12566</v>
      </c>
      <c r="E3998" t="s">
        <v>10693</v>
      </c>
      <c r="F3998">
        <v>114.99</v>
      </c>
      <c r="G3998">
        <v>689.94</v>
      </c>
      <c r="H3998">
        <v>6</v>
      </c>
      <c r="I3998" t="s">
        <v>10682</v>
      </c>
      <c r="J3998">
        <v>17</v>
      </c>
      <c r="K3998">
        <v>0</v>
      </c>
      <c r="L3998" t="s">
        <v>10706</v>
      </c>
      <c r="N3998" t="s">
        <v>10700</v>
      </c>
      <c r="O3998" t="s">
        <v>10701</v>
      </c>
      <c r="Q3998" t="s">
        <v>10702</v>
      </c>
      <c r="S3998" t="s">
        <v>10703</v>
      </c>
      <c r="T3998">
        <v>43102.457002314797</v>
      </c>
    </row>
    <row r="3999" spans="1:20" x14ac:dyDescent="0.25">
      <c r="A3999" t="s">
        <v>9028</v>
      </c>
      <c r="B3999" t="s">
        <v>17126</v>
      </c>
      <c r="C3999" t="s">
        <v>10691</v>
      </c>
      <c r="D3999" t="s">
        <v>12566</v>
      </c>
      <c r="E3999" t="s">
        <v>10693</v>
      </c>
      <c r="F3999">
        <v>35.39</v>
      </c>
      <c r="G3999">
        <v>212.34</v>
      </c>
      <c r="H3999">
        <v>6</v>
      </c>
      <c r="I3999" t="s">
        <v>10682</v>
      </c>
      <c r="J3999">
        <v>0</v>
      </c>
      <c r="K3999">
        <v>0</v>
      </c>
      <c r="L3999" t="s">
        <v>10706</v>
      </c>
      <c r="N3999" t="s">
        <v>10700</v>
      </c>
      <c r="O3999" t="s">
        <v>10701</v>
      </c>
      <c r="Q3999" t="s">
        <v>10702</v>
      </c>
      <c r="S3999" t="s">
        <v>10703</v>
      </c>
      <c r="T3999">
        <v>43102.457002314797</v>
      </c>
    </row>
    <row r="4000" spans="1:20" x14ac:dyDescent="0.25">
      <c r="A4000" t="s">
        <v>17127</v>
      </c>
      <c r="B4000" t="s">
        <v>17128</v>
      </c>
      <c r="C4000" t="s">
        <v>10691</v>
      </c>
      <c r="D4000" t="s">
        <v>12566</v>
      </c>
      <c r="E4000" t="s">
        <v>10693</v>
      </c>
      <c r="F4000">
        <v>129.99</v>
      </c>
      <c r="G4000">
        <v>779.94</v>
      </c>
      <c r="H4000">
        <v>6</v>
      </c>
      <c r="I4000" t="s">
        <v>10682</v>
      </c>
      <c r="J4000">
        <v>0</v>
      </c>
      <c r="K4000">
        <v>0</v>
      </c>
      <c r="L4000" t="s">
        <v>10706</v>
      </c>
      <c r="N4000" t="s">
        <v>10700</v>
      </c>
      <c r="O4000" t="s">
        <v>10701</v>
      </c>
      <c r="Q4000" t="s">
        <v>10702</v>
      </c>
      <c r="S4000" t="s">
        <v>10703</v>
      </c>
      <c r="T4000">
        <v>43102.457002314797</v>
      </c>
    </row>
    <row r="4001" spans="1:20" x14ac:dyDescent="0.25">
      <c r="A4001" t="s">
        <v>17129</v>
      </c>
      <c r="B4001" t="s">
        <v>17130</v>
      </c>
      <c r="C4001" t="s">
        <v>10691</v>
      </c>
      <c r="D4001" t="s">
        <v>12566</v>
      </c>
      <c r="E4001" t="s">
        <v>10693</v>
      </c>
      <c r="F4001">
        <v>89.99</v>
      </c>
      <c r="G4001">
        <v>539.94000000000005</v>
      </c>
      <c r="H4001">
        <v>6</v>
      </c>
      <c r="I4001" t="s">
        <v>10682</v>
      </c>
      <c r="J4001">
        <v>15</v>
      </c>
      <c r="K4001">
        <v>0</v>
      </c>
      <c r="L4001" t="s">
        <v>10706</v>
      </c>
      <c r="N4001" t="s">
        <v>10700</v>
      </c>
      <c r="O4001" t="s">
        <v>10701</v>
      </c>
      <c r="Q4001" t="s">
        <v>10702</v>
      </c>
      <c r="S4001" t="s">
        <v>10703</v>
      </c>
      <c r="T4001">
        <v>43102.457002314797</v>
      </c>
    </row>
    <row r="4002" spans="1:20" x14ac:dyDescent="0.25">
      <c r="A4002" t="s">
        <v>9029</v>
      </c>
      <c r="B4002" t="s">
        <v>17131</v>
      </c>
      <c r="C4002" t="s">
        <v>10691</v>
      </c>
      <c r="D4002" t="s">
        <v>12566</v>
      </c>
      <c r="E4002" t="s">
        <v>10693</v>
      </c>
      <c r="F4002">
        <v>14.99</v>
      </c>
      <c r="G4002">
        <v>179.88</v>
      </c>
      <c r="H4002">
        <v>12</v>
      </c>
      <c r="I4002" t="s">
        <v>10682</v>
      </c>
      <c r="J4002">
        <v>0</v>
      </c>
      <c r="K4002">
        <v>0</v>
      </c>
      <c r="L4002" t="s">
        <v>10706</v>
      </c>
      <c r="N4002" t="s">
        <v>10700</v>
      </c>
      <c r="O4002" t="s">
        <v>10701</v>
      </c>
      <c r="Q4002" t="s">
        <v>10702</v>
      </c>
      <c r="S4002" t="s">
        <v>10703</v>
      </c>
      <c r="T4002">
        <v>43102.457002314797</v>
      </c>
    </row>
    <row r="4003" spans="1:20" x14ac:dyDescent="0.25">
      <c r="A4003" t="s">
        <v>9030</v>
      </c>
      <c r="B4003" t="s">
        <v>17132</v>
      </c>
      <c r="C4003" t="s">
        <v>10691</v>
      </c>
      <c r="D4003" t="s">
        <v>12566</v>
      </c>
      <c r="E4003" t="s">
        <v>10693</v>
      </c>
      <c r="F4003">
        <v>17.989999999999998</v>
      </c>
      <c r="G4003">
        <v>215.88</v>
      </c>
      <c r="H4003">
        <v>12</v>
      </c>
      <c r="I4003" t="s">
        <v>10682</v>
      </c>
      <c r="J4003">
        <v>0</v>
      </c>
      <c r="K4003">
        <v>0</v>
      </c>
      <c r="L4003" t="s">
        <v>10706</v>
      </c>
      <c r="N4003" t="s">
        <v>10700</v>
      </c>
      <c r="O4003" t="s">
        <v>10701</v>
      </c>
      <c r="Q4003" t="s">
        <v>10702</v>
      </c>
      <c r="S4003" t="s">
        <v>10703</v>
      </c>
      <c r="T4003">
        <v>43102.457002314797</v>
      </c>
    </row>
    <row r="4004" spans="1:20" x14ac:dyDescent="0.25">
      <c r="A4004" t="s">
        <v>9031</v>
      </c>
      <c r="B4004" t="s">
        <v>17133</v>
      </c>
      <c r="C4004" t="s">
        <v>10751</v>
      </c>
      <c r="D4004" t="s">
        <v>12566</v>
      </c>
      <c r="E4004" t="s">
        <v>10693</v>
      </c>
      <c r="F4004">
        <v>8.09</v>
      </c>
      <c r="G4004">
        <v>97.08</v>
      </c>
      <c r="H4004">
        <v>12</v>
      </c>
      <c r="I4004" t="s">
        <v>10682</v>
      </c>
      <c r="J4004">
        <v>0</v>
      </c>
      <c r="K4004">
        <v>0</v>
      </c>
      <c r="L4004" t="s">
        <v>11168</v>
      </c>
      <c r="N4004" t="s">
        <v>10732</v>
      </c>
      <c r="O4004" t="s">
        <v>10687</v>
      </c>
      <c r="Q4004" t="s">
        <v>10688</v>
      </c>
      <c r="S4004" t="s">
        <v>10733</v>
      </c>
      <c r="T4004">
        <v>43102.456875000003</v>
      </c>
    </row>
    <row r="4005" spans="1:20" x14ac:dyDescent="0.25">
      <c r="A4005" t="s">
        <v>9032</v>
      </c>
      <c r="B4005" t="s">
        <v>17134</v>
      </c>
      <c r="C4005" t="s">
        <v>11814</v>
      </c>
      <c r="D4005" t="s">
        <v>12566</v>
      </c>
      <c r="E4005" t="s">
        <v>10685</v>
      </c>
      <c r="F4005">
        <v>3323.06</v>
      </c>
      <c r="G4005">
        <v>3323.06</v>
      </c>
      <c r="H4005">
        <v>1</v>
      </c>
      <c r="I4005" t="s">
        <v>10682</v>
      </c>
      <c r="J4005">
        <v>0</v>
      </c>
      <c r="K4005">
        <v>0</v>
      </c>
      <c r="L4005" t="s">
        <v>10755</v>
      </c>
      <c r="N4005" t="s">
        <v>10803</v>
      </c>
      <c r="O4005" t="s">
        <v>10782</v>
      </c>
      <c r="Q4005" t="s">
        <v>10783</v>
      </c>
      <c r="S4005" t="s">
        <v>10804</v>
      </c>
      <c r="T4005">
        <v>43102.456932870402</v>
      </c>
    </row>
    <row r="4006" spans="1:20" x14ac:dyDescent="0.25">
      <c r="A4006" t="s">
        <v>9033</v>
      </c>
      <c r="B4006" t="s">
        <v>17135</v>
      </c>
      <c r="C4006" t="s">
        <v>10751</v>
      </c>
      <c r="D4006" t="s">
        <v>12566</v>
      </c>
      <c r="E4006" t="s">
        <v>10693</v>
      </c>
      <c r="F4006">
        <v>23.99</v>
      </c>
      <c r="G4006">
        <v>143.94</v>
      </c>
      <c r="H4006">
        <v>6</v>
      </c>
      <c r="I4006" t="s">
        <v>10682</v>
      </c>
      <c r="J4006">
        <v>0</v>
      </c>
      <c r="K4006">
        <v>0</v>
      </c>
      <c r="L4006" t="s">
        <v>10706</v>
      </c>
      <c r="N4006" t="s">
        <v>11051</v>
      </c>
      <c r="O4006" t="s">
        <v>10708</v>
      </c>
      <c r="P4006" t="s">
        <v>10701</v>
      </c>
      <c r="Q4006" t="s">
        <v>10709</v>
      </c>
      <c r="R4006" t="s">
        <v>10702</v>
      </c>
      <c r="S4006" t="s">
        <v>11052</v>
      </c>
      <c r="T4006">
        <v>43102.457002314797</v>
      </c>
    </row>
    <row r="4007" spans="1:20" x14ac:dyDescent="0.25">
      <c r="A4007" t="s">
        <v>9034</v>
      </c>
      <c r="B4007" t="s">
        <v>17136</v>
      </c>
      <c r="C4007" t="s">
        <v>10751</v>
      </c>
      <c r="D4007" t="s">
        <v>12566</v>
      </c>
      <c r="E4007" t="s">
        <v>10836</v>
      </c>
      <c r="F4007">
        <v>38.39</v>
      </c>
      <c r="G4007">
        <v>230.34</v>
      </c>
      <c r="H4007">
        <v>6</v>
      </c>
      <c r="I4007" t="s">
        <v>10682</v>
      </c>
      <c r="J4007">
        <v>0</v>
      </c>
      <c r="K4007">
        <v>0</v>
      </c>
      <c r="L4007" t="s">
        <v>10731</v>
      </c>
      <c r="N4007" t="s">
        <v>11359</v>
      </c>
      <c r="O4007" t="s">
        <v>10762</v>
      </c>
      <c r="P4007" t="s">
        <v>10701</v>
      </c>
      <c r="Q4007" t="s">
        <v>10763</v>
      </c>
      <c r="R4007" t="s">
        <v>10702</v>
      </c>
      <c r="S4007" t="s">
        <v>11360</v>
      </c>
      <c r="T4007">
        <v>43102.456875000003</v>
      </c>
    </row>
    <row r="4008" spans="1:20" x14ac:dyDescent="0.25">
      <c r="A4008" t="s">
        <v>17137</v>
      </c>
      <c r="B4008" t="s">
        <v>17138</v>
      </c>
      <c r="C4008" t="s">
        <v>10691</v>
      </c>
      <c r="D4008" t="s">
        <v>12566</v>
      </c>
      <c r="E4008" t="s">
        <v>10693</v>
      </c>
      <c r="F4008">
        <v>72.989999999999995</v>
      </c>
      <c r="G4008">
        <v>437.94</v>
      </c>
      <c r="H4008">
        <v>6</v>
      </c>
      <c r="I4008" t="s">
        <v>10682</v>
      </c>
      <c r="J4008">
        <v>0</v>
      </c>
      <c r="K4008">
        <v>0</v>
      </c>
      <c r="L4008" t="s">
        <v>10731</v>
      </c>
      <c r="N4008" t="s">
        <v>11359</v>
      </c>
      <c r="O4008" t="s">
        <v>10762</v>
      </c>
      <c r="P4008" t="s">
        <v>10701</v>
      </c>
      <c r="Q4008" t="s">
        <v>10763</v>
      </c>
      <c r="R4008" t="s">
        <v>10702</v>
      </c>
      <c r="S4008" t="s">
        <v>11360</v>
      </c>
      <c r="T4008">
        <v>43102.456875000003</v>
      </c>
    </row>
    <row r="4009" spans="1:20" x14ac:dyDescent="0.25">
      <c r="A4009" t="s">
        <v>9035</v>
      </c>
      <c r="B4009" t="s">
        <v>17139</v>
      </c>
      <c r="C4009" t="s">
        <v>13217</v>
      </c>
      <c r="D4009" t="s">
        <v>12566</v>
      </c>
      <c r="E4009" t="s">
        <v>10693</v>
      </c>
      <c r="F4009">
        <v>61.99</v>
      </c>
      <c r="G4009">
        <v>371.94</v>
      </c>
      <c r="H4009">
        <v>6</v>
      </c>
      <c r="I4009" t="s">
        <v>10682</v>
      </c>
      <c r="J4009">
        <v>0</v>
      </c>
      <c r="K4009">
        <v>0</v>
      </c>
      <c r="L4009" t="s">
        <v>11406</v>
      </c>
      <c r="M4009">
        <v>43192</v>
      </c>
      <c r="N4009" t="s">
        <v>11359</v>
      </c>
      <c r="O4009" t="s">
        <v>10762</v>
      </c>
      <c r="P4009" t="s">
        <v>10701</v>
      </c>
      <c r="Q4009" t="s">
        <v>10763</v>
      </c>
      <c r="R4009" t="s">
        <v>10702</v>
      </c>
      <c r="S4009" t="s">
        <v>11360</v>
      </c>
      <c r="T4009">
        <v>43102.456979166702</v>
      </c>
    </row>
    <row r="4010" spans="1:20" x14ac:dyDescent="0.25">
      <c r="A4010" t="s">
        <v>17140</v>
      </c>
      <c r="B4010" t="s">
        <v>17141</v>
      </c>
      <c r="C4010" t="s">
        <v>10856</v>
      </c>
      <c r="D4010" t="s">
        <v>12566</v>
      </c>
      <c r="E4010" t="s">
        <v>10685</v>
      </c>
      <c r="F4010">
        <v>40.99</v>
      </c>
      <c r="G4010">
        <v>245.94</v>
      </c>
      <c r="H4010">
        <v>6</v>
      </c>
      <c r="I4010" t="s">
        <v>10682</v>
      </c>
      <c r="J4010">
        <v>0</v>
      </c>
      <c r="K4010">
        <v>0</v>
      </c>
      <c r="L4010" t="s">
        <v>11406</v>
      </c>
      <c r="M4010">
        <v>43192</v>
      </c>
      <c r="N4010" t="s">
        <v>10686</v>
      </c>
      <c r="O4010" t="s">
        <v>10687</v>
      </c>
      <c r="Q4010" t="s">
        <v>10688</v>
      </c>
      <c r="S4010" t="s">
        <v>10689</v>
      </c>
      <c r="T4010">
        <v>43102.456979166702</v>
      </c>
    </row>
    <row r="4011" spans="1:20" x14ac:dyDescent="0.25">
      <c r="A4011" t="s">
        <v>17142</v>
      </c>
      <c r="B4011" t="s">
        <v>17143</v>
      </c>
      <c r="C4011" t="s">
        <v>11814</v>
      </c>
      <c r="D4011" t="s">
        <v>12566</v>
      </c>
      <c r="E4011" t="s">
        <v>10685</v>
      </c>
      <c r="F4011">
        <v>6694.99</v>
      </c>
      <c r="G4011">
        <v>6694.99</v>
      </c>
      <c r="H4011">
        <v>1</v>
      </c>
      <c r="I4011" t="s">
        <v>10682</v>
      </c>
      <c r="J4011">
        <v>37</v>
      </c>
      <c r="K4011">
        <v>0</v>
      </c>
      <c r="L4011" t="s">
        <v>10706</v>
      </c>
      <c r="N4011" t="s">
        <v>10803</v>
      </c>
      <c r="O4011" t="s">
        <v>10782</v>
      </c>
      <c r="Q4011" t="s">
        <v>10783</v>
      </c>
      <c r="S4011" t="s">
        <v>10804</v>
      </c>
      <c r="T4011">
        <v>43102.457002314797</v>
      </c>
    </row>
    <row r="4012" spans="1:20" x14ac:dyDescent="0.25">
      <c r="A4012" t="s">
        <v>9036</v>
      </c>
      <c r="B4012" t="s">
        <v>17144</v>
      </c>
      <c r="C4012" t="s">
        <v>13217</v>
      </c>
      <c r="D4012" t="s">
        <v>12566</v>
      </c>
      <c r="E4012" t="s">
        <v>10685</v>
      </c>
      <c r="F4012">
        <v>1090.3800000000001</v>
      </c>
      <c r="G4012">
        <v>6542.28</v>
      </c>
      <c r="H4012">
        <v>6</v>
      </c>
      <c r="I4012" t="s">
        <v>10682</v>
      </c>
      <c r="J4012">
        <v>37</v>
      </c>
      <c r="K4012">
        <v>0</v>
      </c>
      <c r="L4012" t="s">
        <v>10706</v>
      </c>
      <c r="N4012" t="s">
        <v>10803</v>
      </c>
      <c r="O4012" t="s">
        <v>10782</v>
      </c>
      <c r="Q4012" t="s">
        <v>10783</v>
      </c>
      <c r="S4012" t="s">
        <v>10804</v>
      </c>
      <c r="T4012">
        <v>43102.457002314797</v>
      </c>
    </row>
    <row r="4013" spans="1:20" x14ac:dyDescent="0.25">
      <c r="A4013" t="s">
        <v>17145</v>
      </c>
      <c r="B4013" t="s">
        <v>17146</v>
      </c>
      <c r="C4013" t="s">
        <v>10691</v>
      </c>
      <c r="D4013" t="s">
        <v>12566</v>
      </c>
      <c r="E4013" t="s">
        <v>10693</v>
      </c>
      <c r="F4013">
        <v>77.88</v>
      </c>
      <c r="G4013">
        <v>467.28</v>
      </c>
      <c r="H4013">
        <v>6</v>
      </c>
      <c r="I4013" t="s">
        <v>10682</v>
      </c>
      <c r="J4013">
        <v>0</v>
      </c>
      <c r="K4013">
        <v>0</v>
      </c>
      <c r="L4013" t="s">
        <v>10706</v>
      </c>
      <c r="N4013" t="s">
        <v>10700</v>
      </c>
      <c r="O4013" t="s">
        <v>10701</v>
      </c>
      <c r="Q4013" t="s">
        <v>10702</v>
      </c>
      <c r="S4013" t="s">
        <v>10703</v>
      </c>
      <c r="T4013">
        <v>43102.457002314797</v>
      </c>
    </row>
    <row r="4014" spans="1:20" x14ac:dyDescent="0.25">
      <c r="A4014" t="s">
        <v>17147</v>
      </c>
      <c r="B4014" t="s">
        <v>17148</v>
      </c>
      <c r="C4014" t="s">
        <v>10691</v>
      </c>
      <c r="D4014" t="s">
        <v>12566</v>
      </c>
      <c r="E4014" t="s">
        <v>10693</v>
      </c>
      <c r="F4014">
        <v>32.99</v>
      </c>
      <c r="G4014">
        <v>197.94</v>
      </c>
      <c r="H4014">
        <v>6</v>
      </c>
      <c r="I4014" t="s">
        <v>10682</v>
      </c>
      <c r="J4014">
        <v>0</v>
      </c>
      <c r="K4014">
        <v>0</v>
      </c>
      <c r="L4014" t="s">
        <v>10722</v>
      </c>
      <c r="N4014" t="s">
        <v>11270</v>
      </c>
      <c r="O4014" t="s">
        <v>10747</v>
      </c>
      <c r="P4014" t="s">
        <v>10708</v>
      </c>
      <c r="Q4014" t="s">
        <v>10748</v>
      </c>
      <c r="R4014" t="s">
        <v>10709</v>
      </c>
      <c r="S4014" t="s">
        <v>11271</v>
      </c>
      <c r="T4014">
        <v>43102.456956018497</v>
      </c>
    </row>
    <row r="4015" spans="1:20" x14ac:dyDescent="0.25">
      <c r="A4015" t="s">
        <v>17149</v>
      </c>
      <c r="B4015" t="s">
        <v>17150</v>
      </c>
      <c r="C4015" t="s">
        <v>10691</v>
      </c>
      <c r="D4015" t="s">
        <v>12566</v>
      </c>
      <c r="E4015" t="s">
        <v>10693</v>
      </c>
      <c r="F4015">
        <v>29.99</v>
      </c>
      <c r="G4015">
        <v>179.94</v>
      </c>
      <c r="H4015">
        <v>6</v>
      </c>
      <c r="I4015" t="s">
        <v>10682</v>
      </c>
      <c r="J4015">
        <v>0</v>
      </c>
      <c r="K4015">
        <v>0</v>
      </c>
      <c r="L4015" t="s">
        <v>10745</v>
      </c>
      <c r="N4015" t="s">
        <v>11270</v>
      </c>
      <c r="O4015" t="s">
        <v>10747</v>
      </c>
      <c r="P4015" t="s">
        <v>10708</v>
      </c>
      <c r="Q4015" t="s">
        <v>10748</v>
      </c>
      <c r="R4015" t="s">
        <v>10709</v>
      </c>
      <c r="S4015" t="s">
        <v>11271</v>
      </c>
      <c r="T4015">
        <v>43102.456898148099</v>
      </c>
    </row>
    <row r="4016" spans="1:20" x14ac:dyDescent="0.25">
      <c r="A4016" t="s">
        <v>17151</v>
      </c>
      <c r="B4016" t="s">
        <v>17152</v>
      </c>
      <c r="C4016" t="s">
        <v>10691</v>
      </c>
      <c r="D4016" t="s">
        <v>12566</v>
      </c>
      <c r="E4016" t="s">
        <v>10693</v>
      </c>
      <c r="F4016">
        <v>29.99</v>
      </c>
      <c r="G4016">
        <v>179.94</v>
      </c>
      <c r="H4016">
        <v>6</v>
      </c>
      <c r="I4016" t="s">
        <v>10682</v>
      </c>
      <c r="J4016">
        <v>0</v>
      </c>
      <c r="K4016">
        <v>0</v>
      </c>
      <c r="L4016" t="s">
        <v>10745</v>
      </c>
      <c r="N4016" t="s">
        <v>11270</v>
      </c>
      <c r="O4016" t="s">
        <v>10747</v>
      </c>
      <c r="P4016" t="s">
        <v>10708</v>
      </c>
      <c r="Q4016" t="s">
        <v>10748</v>
      </c>
      <c r="R4016" t="s">
        <v>10709</v>
      </c>
      <c r="S4016" t="s">
        <v>11271</v>
      </c>
      <c r="T4016">
        <v>43102.456898148099</v>
      </c>
    </row>
    <row r="4017" spans="1:20" x14ac:dyDescent="0.25">
      <c r="A4017" t="s">
        <v>17153</v>
      </c>
      <c r="B4017" t="s">
        <v>17154</v>
      </c>
      <c r="C4017" t="s">
        <v>11814</v>
      </c>
      <c r="D4017" t="s">
        <v>12566</v>
      </c>
      <c r="E4017" t="s">
        <v>10685</v>
      </c>
      <c r="F4017">
        <v>4199.99</v>
      </c>
      <c r="G4017">
        <v>4199.99</v>
      </c>
      <c r="H4017">
        <v>1</v>
      </c>
      <c r="I4017" t="s">
        <v>10682</v>
      </c>
      <c r="J4017">
        <v>0</v>
      </c>
      <c r="K4017">
        <v>0</v>
      </c>
      <c r="L4017" t="s">
        <v>10740</v>
      </c>
      <c r="N4017" t="s">
        <v>10694</v>
      </c>
      <c r="O4017" t="s">
        <v>10695</v>
      </c>
      <c r="Q4017" t="s">
        <v>10696</v>
      </c>
      <c r="S4017" t="s">
        <v>10697</v>
      </c>
      <c r="T4017">
        <v>43102.456886574102</v>
      </c>
    </row>
    <row r="4018" spans="1:20" x14ac:dyDescent="0.25">
      <c r="A4018" t="s">
        <v>17155</v>
      </c>
      <c r="B4018" t="s">
        <v>17156</v>
      </c>
      <c r="C4018" t="s">
        <v>10691</v>
      </c>
      <c r="D4018" t="s">
        <v>12566</v>
      </c>
      <c r="E4018" t="s">
        <v>10693</v>
      </c>
      <c r="F4018">
        <v>249.99</v>
      </c>
      <c r="G4018">
        <v>749.97</v>
      </c>
      <c r="H4018">
        <v>3</v>
      </c>
      <c r="I4018" t="s">
        <v>10682</v>
      </c>
      <c r="J4018">
        <v>0</v>
      </c>
      <c r="K4018">
        <v>0</v>
      </c>
      <c r="L4018" t="s">
        <v>10755</v>
      </c>
      <c r="N4018" t="s">
        <v>10803</v>
      </c>
      <c r="O4018" t="s">
        <v>10782</v>
      </c>
      <c r="Q4018" t="s">
        <v>10783</v>
      </c>
      <c r="S4018" t="s">
        <v>10804</v>
      </c>
      <c r="T4018">
        <v>43102.456932870402</v>
      </c>
    </row>
    <row r="4019" spans="1:20" x14ac:dyDescent="0.25">
      <c r="A4019" t="s">
        <v>9037</v>
      </c>
      <c r="B4019" t="s">
        <v>17157</v>
      </c>
      <c r="C4019" t="s">
        <v>10691</v>
      </c>
      <c r="D4019" t="s">
        <v>12566</v>
      </c>
      <c r="E4019" t="s">
        <v>10693</v>
      </c>
      <c r="F4019">
        <v>44.65</v>
      </c>
      <c r="G4019">
        <v>267.89999999999998</v>
      </c>
      <c r="H4019">
        <v>6</v>
      </c>
      <c r="I4019" t="s">
        <v>10682</v>
      </c>
      <c r="J4019">
        <v>0</v>
      </c>
      <c r="K4019">
        <v>0</v>
      </c>
      <c r="L4019" t="s">
        <v>11406</v>
      </c>
      <c r="N4019" t="s">
        <v>11935</v>
      </c>
      <c r="O4019" t="s">
        <v>10708</v>
      </c>
      <c r="Q4019" t="s">
        <v>10709</v>
      </c>
      <c r="S4019" t="s">
        <v>11936</v>
      </c>
      <c r="T4019">
        <v>43102.456979166702</v>
      </c>
    </row>
    <row r="4020" spans="1:20" x14ac:dyDescent="0.25">
      <c r="A4020" t="s">
        <v>9038</v>
      </c>
      <c r="B4020" t="s">
        <v>17158</v>
      </c>
      <c r="C4020" t="s">
        <v>10691</v>
      </c>
      <c r="D4020" t="s">
        <v>12566</v>
      </c>
      <c r="E4020" t="s">
        <v>10693</v>
      </c>
      <c r="F4020">
        <v>38.79</v>
      </c>
      <c r="G4020">
        <v>232.74</v>
      </c>
      <c r="H4020">
        <v>6</v>
      </c>
      <c r="I4020" t="s">
        <v>10682</v>
      </c>
      <c r="J4020">
        <v>0</v>
      </c>
      <c r="K4020">
        <v>0</v>
      </c>
      <c r="L4020" t="s">
        <v>10944</v>
      </c>
      <c r="N4020" t="s">
        <v>13415</v>
      </c>
      <c r="O4020" t="s">
        <v>13416</v>
      </c>
      <c r="Q4020" t="s">
        <v>13417</v>
      </c>
      <c r="S4020" t="s">
        <v>13418</v>
      </c>
      <c r="T4020">
        <v>43102.456921296303</v>
      </c>
    </row>
    <row r="4021" spans="1:20" x14ac:dyDescent="0.25">
      <c r="A4021" t="s">
        <v>5521</v>
      </c>
      <c r="B4021" t="s">
        <v>17159</v>
      </c>
      <c r="C4021" t="s">
        <v>10751</v>
      </c>
      <c r="D4021" t="s">
        <v>12566</v>
      </c>
      <c r="E4021" t="s">
        <v>10836</v>
      </c>
      <c r="F4021">
        <v>16.190000000000001</v>
      </c>
      <c r="G4021">
        <v>194.28</v>
      </c>
      <c r="H4021">
        <v>12</v>
      </c>
      <c r="I4021" t="s">
        <v>10682</v>
      </c>
      <c r="J4021">
        <v>0</v>
      </c>
      <c r="K4021">
        <v>0</v>
      </c>
      <c r="L4021" t="s">
        <v>10916</v>
      </c>
      <c r="N4021" t="s">
        <v>10732</v>
      </c>
      <c r="O4021" t="s">
        <v>10687</v>
      </c>
      <c r="Q4021" t="s">
        <v>10688</v>
      </c>
      <c r="S4021" t="s">
        <v>10733</v>
      </c>
      <c r="T4021">
        <v>43102.456909722197</v>
      </c>
    </row>
    <row r="4022" spans="1:20" x14ac:dyDescent="0.25">
      <c r="A4022" t="s">
        <v>17160</v>
      </c>
      <c r="B4022" t="s">
        <v>17161</v>
      </c>
      <c r="C4022" t="s">
        <v>10691</v>
      </c>
      <c r="D4022" t="s">
        <v>12566</v>
      </c>
      <c r="E4022" t="s">
        <v>10693</v>
      </c>
      <c r="F4022">
        <v>32.99</v>
      </c>
      <c r="G4022">
        <v>197.94</v>
      </c>
      <c r="H4022">
        <v>6</v>
      </c>
      <c r="I4022" t="s">
        <v>10682</v>
      </c>
      <c r="J4022">
        <v>0</v>
      </c>
      <c r="K4022">
        <v>0</v>
      </c>
      <c r="L4022" t="s">
        <v>10916</v>
      </c>
      <c r="N4022" t="s">
        <v>10732</v>
      </c>
      <c r="O4022" t="s">
        <v>10687</v>
      </c>
      <c r="Q4022" t="s">
        <v>10688</v>
      </c>
      <c r="S4022" t="s">
        <v>10733</v>
      </c>
      <c r="T4022">
        <v>43102.456909722197</v>
      </c>
    </row>
    <row r="4023" spans="1:20" x14ac:dyDescent="0.25">
      <c r="A4023" t="s">
        <v>5522</v>
      </c>
      <c r="B4023" t="s">
        <v>17162</v>
      </c>
      <c r="C4023" t="s">
        <v>10681</v>
      </c>
      <c r="D4023" t="s">
        <v>12566</v>
      </c>
      <c r="E4023" t="s">
        <v>10685</v>
      </c>
      <c r="F4023">
        <v>32.99</v>
      </c>
      <c r="G4023">
        <v>197.94</v>
      </c>
      <c r="H4023">
        <v>6</v>
      </c>
      <c r="I4023" t="s">
        <v>10682</v>
      </c>
      <c r="J4023">
        <v>0</v>
      </c>
      <c r="K4023">
        <v>0</v>
      </c>
      <c r="L4023" t="s">
        <v>10916</v>
      </c>
      <c r="N4023" t="s">
        <v>10732</v>
      </c>
      <c r="O4023" t="s">
        <v>10687</v>
      </c>
      <c r="Q4023" t="s">
        <v>10688</v>
      </c>
      <c r="S4023" t="s">
        <v>10733</v>
      </c>
      <c r="T4023">
        <v>43102.456909722197</v>
      </c>
    </row>
    <row r="4024" spans="1:20" x14ac:dyDescent="0.25">
      <c r="A4024" t="s">
        <v>17163</v>
      </c>
      <c r="B4024" t="s">
        <v>17164</v>
      </c>
      <c r="C4024" t="s">
        <v>10691</v>
      </c>
      <c r="D4024" t="s">
        <v>12566</v>
      </c>
      <c r="E4024" t="s">
        <v>10693</v>
      </c>
      <c r="F4024">
        <v>62.3</v>
      </c>
      <c r="G4024">
        <v>373.8</v>
      </c>
      <c r="H4024">
        <v>6</v>
      </c>
      <c r="I4024" t="s">
        <v>10682</v>
      </c>
      <c r="J4024">
        <v>0</v>
      </c>
      <c r="K4024">
        <v>0</v>
      </c>
      <c r="L4024" t="s">
        <v>10916</v>
      </c>
      <c r="N4024" t="s">
        <v>10732</v>
      </c>
      <c r="O4024" t="s">
        <v>10687</v>
      </c>
      <c r="Q4024" t="s">
        <v>10688</v>
      </c>
      <c r="S4024" t="s">
        <v>10733</v>
      </c>
      <c r="T4024">
        <v>43102.456909722197</v>
      </c>
    </row>
    <row r="4025" spans="1:20" x14ac:dyDescent="0.25">
      <c r="A4025" t="s">
        <v>17165</v>
      </c>
      <c r="B4025" t="s">
        <v>17166</v>
      </c>
      <c r="C4025" t="s">
        <v>10691</v>
      </c>
      <c r="D4025" t="s">
        <v>12566</v>
      </c>
      <c r="E4025" t="s">
        <v>10693</v>
      </c>
      <c r="F4025">
        <v>149.99</v>
      </c>
      <c r="G4025">
        <v>899.94</v>
      </c>
      <c r="H4025">
        <v>6</v>
      </c>
      <c r="I4025" t="s">
        <v>10682</v>
      </c>
      <c r="J4025">
        <v>0</v>
      </c>
      <c r="K4025">
        <v>0</v>
      </c>
      <c r="L4025" t="s">
        <v>10706</v>
      </c>
      <c r="N4025" t="s">
        <v>10700</v>
      </c>
      <c r="O4025" t="s">
        <v>10701</v>
      </c>
      <c r="Q4025" t="s">
        <v>10702</v>
      </c>
      <c r="S4025" t="s">
        <v>10703</v>
      </c>
      <c r="T4025">
        <v>43102.457002314797</v>
      </c>
    </row>
    <row r="4026" spans="1:20" x14ac:dyDescent="0.25">
      <c r="A4026" t="s">
        <v>17167</v>
      </c>
      <c r="B4026" t="s">
        <v>12838</v>
      </c>
      <c r="C4026" t="s">
        <v>10691</v>
      </c>
      <c r="D4026" t="s">
        <v>12566</v>
      </c>
      <c r="E4026" t="s">
        <v>10693</v>
      </c>
      <c r="F4026">
        <v>40.99</v>
      </c>
      <c r="G4026">
        <v>245.96</v>
      </c>
      <c r="H4026">
        <v>6</v>
      </c>
      <c r="I4026" t="s">
        <v>10682</v>
      </c>
      <c r="J4026">
        <v>0</v>
      </c>
      <c r="K4026">
        <v>0</v>
      </c>
      <c r="L4026" t="s">
        <v>10758</v>
      </c>
      <c r="N4026" t="s">
        <v>10732</v>
      </c>
      <c r="O4026" t="s">
        <v>10687</v>
      </c>
      <c r="Q4026" t="s">
        <v>10688</v>
      </c>
      <c r="S4026" t="s">
        <v>10733</v>
      </c>
      <c r="T4026">
        <v>43109.404224537</v>
      </c>
    </row>
    <row r="4027" spans="1:20" x14ac:dyDescent="0.25">
      <c r="A4027" t="s">
        <v>17168</v>
      </c>
      <c r="B4027" t="s">
        <v>17169</v>
      </c>
      <c r="C4027" t="s">
        <v>10691</v>
      </c>
      <c r="D4027" t="s">
        <v>12566</v>
      </c>
      <c r="E4027" t="s">
        <v>10693</v>
      </c>
      <c r="F4027">
        <v>25.95</v>
      </c>
      <c r="G4027">
        <v>311.39999999999998</v>
      </c>
      <c r="H4027">
        <v>12</v>
      </c>
      <c r="I4027" t="s">
        <v>10682</v>
      </c>
      <c r="J4027">
        <v>4</v>
      </c>
      <c r="K4027">
        <v>0</v>
      </c>
      <c r="L4027" t="s">
        <v>11628</v>
      </c>
      <c r="N4027" t="s">
        <v>13288</v>
      </c>
      <c r="S4027" t="s">
        <v>13289</v>
      </c>
      <c r="T4027">
        <v>43102.456909722197</v>
      </c>
    </row>
    <row r="4028" spans="1:20" x14ac:dyDescent="0.25">
      <c r="A4028" t="s">
        <v>17170</v>
      </c>
      <c r="B4028" t="s">
        <v>17171</v>
      </c>
      <c r="C4028" t="s">
        <v>10691</v>
      </c>
      <c r="D4028" t="s">
        <v>12566</v>
      </c>
      <c r="E4028" t="s">
        <v>10693</v>
      </c>
      <c r="F4028">
        <v>34.99</v>
      </c>
      <c r="G4028">
        <v>209.94</v>
      </c>
      <c r="H4028">
        <v>6</v>
      </c>
      <c r="I4028" t="s">
        <v>10682</v>
      </c>
      <c r="J4028">
        <v>0</v>
      </c>
      <c r="K4028">
        <v>0</v>
      </c>
      <c r="L4028" t="s">
        <v>10731</v>
      </c>
      <c r="N4028" t="s">
        <v>10732</v>
      </c>
      <c r="O4028" t="s">
        <v>10687</v>
      </c>
      <c r="Q4028" t="s">
        <v>10688</v>
      </c>
      <c r="S4028" t="s">
        <v>10733</v>
      </c>
      <c r="T4028">
        <v>43102.456875000003</v>
      </c>
    </row>
    <row r="4029" spans="1:20" x14ac:dyDescent="0.25">
      <c r="A4029" t="s">
        <v>9039</v>
      </c>
      <c r="B4029" t="s">
        <v>17172</v>
      </c>
      <c r="C4029" t="s">
        <v>10691</v>
      </c>
      <c r="D4029" t="s">
        <v>12566</v>
      </c>
      <c r="E4029" t="s">
        <v>10693</v>
      </c>
      <c r="F4029">
        <v>17.989999999999998</v>
      </c>
      <c r="G4029">
        <v>107.94</v>
      </c>
      <c r="H4029">
        <v>6</v>
      </c>
      <c r="I4029" t="s">
        <v>10682</v>
      </c>
      <c r="J4029">
        <v>0</v>
      </c>
      <c r="K4029">
        <v>0</v>
      </c>
      <c r="L4029" t="s">
        <v>10788</v>
      </c>
      <c r="N4029" t="s">
        <v>13341</v>
      </c>
      <c r="O4029" t="s">
        <v>11717</v>
      </c>
      <c r="Q4029" t="s">
        <v>11718</v>
      </c>
      <c r="S4029" t="s">
        <v>13342</v>
      </c>
      <c r="T4029">
        <v>43102.456921296303</v>
      </c>
    </row>
    <row r="4030" spans="1:20" x14ac:dyDescent="0.25">
      <c r="A4030" t="s">
        <v>17173</v>
      </c>
      <c r="B4030" t="s">
        <v>17174</v>
      </c>
      <c r="C4030" t="s">
        <v>10691</v>
      </c>
      <c r="D4030" t="s">
        <v>12566</v>
      </c>
      <c r="E4030" t="s">
        <v>10693</v>
      </c>
      <c r="F4030">
        <v>31.2</v>
      </c>
      <c r="G4030">
        <v>187.2</v>
      </c>
      <c r="H4030">
        <v>6</v>
      </c>
      <c r="I4030" t="s">
        <v>10682</v>
      </c>
      <c r="J4030">
        <v>0</v>
      </c>
      <c r="K4030">
        <v>0</v>
      </c>
      <c r="L4030" t="s">
        <v>10722</v>
      </c>
      <c r="N4030" t="s">
        <v>10761</v>
      </c>
      <c r="O4030" t="s">
        <v>10762</v>
      </c>
      <c r="P4030" t="s">
        <v>10708</v>
      </c>
      <c r="Q4030" t="s">
        <v>10763</v>
      </c>
      <c r="R4030" t="s">
        <v>10709</v>
      </c>
      <c r="S4030" t="s">
        <v>10764</v>
      </c>
      <c r="T4030">
        <v>43102.456956018497</v>
      </c>
    </row>
    <row r="4031" spans="1:20" x14ac:dyDescent="0.25">
      <c r="A4031" t="s">
        <v>17175</v>
      </c>
      <c r="B4031" t="s">
        <v>17176</v>
      </c>
      <c r="C4031" t="s">
        <v>10691</v>
      </c>
      <c r="D4031" t="s">
        <v>12566</v>
      </c>
      <c r="E4031" t="s">
        <v>10693</v>
      </c>
      <c r="F4031">
        <v>311.52999999999997</v>
      </c>
      <c r="G4031">
        <v>1869.18</v>
      </c>
      <c r="H4031">
        <v>6</v>
      </c>
      <c r="I4031" t="s">
        <v>10682</v>
      </c>
      <c r="J4031">
        <v>23</v>
      </c>
      <c r="K4031">
        <v>0</v>
      </c>
      <c r="L4031" t="s">
        <v>10706</v>
      </c>
      <c r="N4031" t="s">
        <v>10837</v>
      </c>
      <c r="O4031" t="s">
        <v>10701</v>
      </c>
      <c r="Q4031" t="s">
        <v>10702</v>
      </c>
      <c r="S4031" t="s">
        <v>10838</v>
      </c>
      <c r="T4031">
        <v>43102.457002314797</v>
      </c>
    </row>
    <row r="4032" spans="1:20" x14ac:dyDescent="0.25">
      <c r="A4032" t="s">
        <v>17177</v>
      </c>
      <c r="B4032" t="s">
        <v>17178</v>
      </c>
      <c r="C4032" t="s">
        <v>10691</v>
      </c>
      <c r="D4032" t="s">
        <v>12566</v>
      </c>
      <c r="E4032" t="s">
        <v>10693</v>
      </c>
      <c r="F4032">
        <v>33.99</v>
      </c>
      <c r="G4032">
        <v>203.94</v>
      </c>
      <c r="H4032">
        <v>6</v>
      </c>
      <c r="I4032" t="s">
        <v>10682</v>
      </c>
      <c r="J4032">
        <v>0</v>
      </c>
      <c r="K4032">
        <v>0</v>
      </c>
      <c r="L4032" t="s">
        <v>10722</v>
      </c>
      <c r="N4032" t="s">
        <v>13477</v>
      </c>
      <c r="S4032" t="s">
        <v>13478</v>
      </c>
      <c r="T4032">
        <v>43102.456956018497</v>
      </c>
    </row>
    <row r="4033" spans="1:20" x14ac:dyDescent="0.25">
      <c r="A4033" t="s">
        <v>5523</v>
      </c>
      <c r="B4033" t="s">
        <v>17179</v>
      </c>
      <c r="C4033" t="s">
        <v>10751</v>
      </c>
      <c r="D4033" t="s">
        <v>12566</v>
      </c>
      <c r="E4033" t="s">
        <v>10685</v>
      </c>
      <c r="F4033">
        <v>7.99</v>
      </c>
      <c r="G4033">
        <v>95.88</v>
      </c>
      <c r="H4033">
        <v>12</v>
      </c>
      <c r="I4033" t="s">
        <v>10682</v>
      </c>
      <c r="J4033">
        <v>0</v>
      </c>
      <c r="K4033">
        <v>0</v>
      </c>
      <c r="L4033" t="s">
        <v>10788</v>
      </c>
      <c r="N4033" t="s">
        <v>10686</v>
      </c>
      <c r="O4033" t="s">
        <v>10687</v>
      </c>
      <c r="Q4033" t="s">
        <v>10688</v>
      </c>
      <c r="S4033" t="s">
        <v>10689</v>
      </c>
      <c r="T4033">
        <v>43102.456921296303</v>
      </c>
    </row>
    <row r="4034" spans="1:20" x14ac:dyDescent="0.25">
      <c r="A4034" t="s">
        <v>17180</v>
      </c>
      <c r="B4034" t="s">
        <v>17181</v>
      </c>
      <c r="C4034" t="s">
        <v>10691</v>
      </c>
      <c r="D4034" t="s">
        <v>12566</v>
      </c>
      <c r="E4034" t="s">
        <v>10693</v>
      </c>
      <c r="F4034">
        <v>25.95</v>
      </c>
      <c r="G4034">
        <v>155.69999999999999</v>
      </c>
      <c r="H4034">
        <v>6</v>
      </c>
      <c r="I4034" t="s">
        <v>10682</v>
      </c>
      <c r="J4034">
        <v>0</v>
      </c>
      <c r="K4034">
        <v>0</v>
      </c>
      <c r="L4034" t="s">
        <v>10918</v>
      </c>
      <c r="N4034" t="s">
        <v>13258</v>
      </c>
      <c r="O4034" t="s">
        <v>11717</v>
      </c>
      <c r="Q4034" t="s">
        <v>11718</v>
      </c>
      <c r="S4034" t="s">
        <v>13259</v>
      </c>
      <c r="T4034">
        <v>43102.456967592603</v>
      </c>
    </row>
    <row r="4035" spans="1:20" x14ac:dyDescent="0.25">
      <c r="A4035" t="s">
        <v>17182</v>
      </c>
      <c r="B4035" t="s">
        <v>17183</v>
      </c>
      <c r="C4035" t="s">
        <v>10691</v>
      </c>
      <c r="D4035" t="s">
        <v>12566</v>
      </c>
      <c r="E4035" t="s">
        <v>10693</v>
      </c>
      <c r="F4035">
        <v>30.11</v>
      </c>
      <c r="G4035">
        <v>180.66</v>
      </c>
      <c r="H4035">
        <v>6</v>
      </c>
      <c r="I4035" t="s">
        <v>10682</v>
      </c>
      <c r="J4035">
        <v>0</v>
      </c>
      <c r="K4035">
        <v>0</v>
      </c>
      <c r="L4035" t="s">
        <v>10918</v>
      </c>
      <c r="N4035" t="s">
        <v>13258</v>
      </c>
      <c r="O4035" t="s">
        <v>11717</v>
      </c>
      <c r="Q4035" t="s">
        <v>11718</v>
      </c>
      <c r="S4035" t="s">
        <v>13259</v>
      </c>
      <c r="T4035">
        <v>43102.456967592603</v>
      </c>
    </row>
    <row r="4036" spans="1:20" x14ac:dyDescent="0.25">
      <c r="A4036" t="s">
        <v>17184</v>
      </c>
      <c r="B4036" t="s">
        <v>17185</v>
      </c>
      <c r="C4036" t="s">
        <v>10691</v>
      </c>
      <c r="D4036" t="s">
        <v>12566</v>
      </c>
      <c r="E4036" t="s">
        <v>10693</v>
      </c>
      <c r="F4036">
        <v>30.11</v>
      </c>
      <c r="G4036">
        <v>180.66</v>
      </c>
      <c r="H4036">
        <v>6</v>
      </c>
      <c r="I4036" t="s">
        <v>10682</v>
      </c>
      <c r="J4036">
        <v>0</v>
      </c>
      <c r="K4036">
        <v>0</v>
      </c>
      <c r="L4036" t="s">
        <v>10918</v>
      </c>
      <c r="N4036" t="s">
        <v>13258</v>
      </c>
      <c r="O4036" t="s">
        <v>11717</v>
      </c>
      <c r="Q4036" t="s">
        <v>11718</v>
      </c>
      <c r="S4036" t="s">
        <v>13259</v>
      </c>
      <c r="T4036">
        <v>43102.456967592603</v>
      </c>
    </row>
    <row r="4037" spans="1:20" x14ac:dyDescent="0.25">
      <c r="A4037" t="s">
        <v>9040</v>
      </c>
      <c r="B4037" t="s">
        <v>17186</v>
      </c>
      <c r="C4037" t="s">
        <v>10751</v>
      </c>
      <c r="D4037" t="s">
        <v>12566</v>
      </c>
      <c r="E4037" t="s">
        <v>10836</v>
      </c>
      <c r="F4037">
        <v>20.09</v>
      </c>
      <c r="G4037">
        <v>120.54</v>
      </c>
      <c r="H4037">
        <v>6</v>
      </c>
      <c r="I4037" t="s">
        <v>10682</v>
      </c>
      <c r="J4037">
        <v>0</v>
      </c>
      <c r="K4037">
        <v>0</v>
      </c>
      <c r="L4037" t="s">
        <v>10788</v>
      </c>
      <c r="N4037" t="s">
        <v>12793</v>
      </c>
      <c r="O4037" t="s">
        <v>11717</v>
      </c>
      <c r="Q4037" t="s">
        <v>11718</v>
      </c>
      <c r="S4037" t="s">
        <v>12794</v>
      </c>
      <c r="T4037">
        <v>43102.456921296303</v>
      </c>
    </row>
    <row r="4038" spans="1:20" x14ac:dyDescent="0.25">
      <c r="A4038" t="s">
        <v>17187</v>
      </c>
      <c r="B4038" t="s">
        <v>17188</v>
      </c>
      <c r="C4038" t="s">
        <v>10751</v>
      </c>
      <c r="D4038" t="s">
        <v>12566</v>
      </c>
      <c r="E4038" t="s">
        <v>10836</v>
      </c>
      <c r="F4038">
        <v>20.09</v>
      </c>
      <c r="G4038">
        <v>120.54</v>
      </c>
      <c r="H4038">
        <v>6</v>
      </c>
      <c r="I4038" t="s">
        <v>10682</v>
      </c>
      <c r="J4038">
        <v>0</v>
      </c>
      <c r="K4038">
        <v>0</v>
      </c>
      <c r="L4038" t="s">
        <v>10831</v>
      </c>
      <c r="N4038" t="s">
        <v>12793</v>
      </c>
      <c r="O4038" t="s">
        <v>11717</v>
      </c>
      <c r="Q4038" t="s">
        <v>11718</v>
      </c>
      <c r="S4038" t="s">
        <v>12794</v>
      </c>
      <c r="T4038">
        <v>43102.456956018497</v>
      </c>
    </row>
    <row r="4039" spans="1:20" x14ac:dyDescent="0.25">
      <c r="A4039" t="s">
        <v>17189</v>
      </c>
      <c r="B4039" t="s">
        <v>17190</v>
      </c>
      <c r="C4039" t="s">
        <v>10691</v>
      </c>
      <c r="D4039" t="s">
        <v>12566</v>
      </c>
      <c r="E4039" t="s">
        <v>10693</v>
      </c>
      <c r="F4039">
        <v>33.22</v>
      </c>
      <c r="G4039">
        <v>199.32</v>
      </c>
      <c r="H4039">
        <v>6</v>
      </c>
      <c r="I4039" t="s">
        <v>10682</v>
      </c>
      <c r="J4039">
        <v>0</v>
      </c>
      <c r="K4039">
        <v>0</v>
      </c>
      <c r="L4039" t="s">
        <v>11982</v>
      </c>
      <c r="N4039" t="s">
        <v>12793</v>
      </c>
      <c r="O4039" t="s">
        <v>11717</v>
      </c>
      <c r="Q4039" t="s">
        <v>11718</v>
      </c>
      <c r="S4039" t="s">
        <v>12794</v>
      </c>
      <c r="T4039">
        <v>43102.456956018497</v>
      </c>
    </row>
    <row r="4040" spans="1:20" x14ac:dyDescent="0.25">
      <c r="A4040" t="s">
        <v>17191</v>
      </c>
      <c r="B4040" t="s">
        <v>17192</v>
      </c>
      <c r="C4040" t="s">
        <v>10691</v>
      </c>
      <c r="D4040" t="s">
        <v>12566</v>
      </c>
      <c r="E4040" t="s">
        <v>10693</v>
      </c>
      <c r="F4040">
        <v>57.1</v>
      </c>
      <c r="G4040">
        <v>342.6</v>
      </c>
      <c r="H4040">
        <v>6</v>
      </c>
      <c r="I4040" t="s">
        <v>10682</v>
      </c>
      <c r="J4040">
        <v>0</v>
      </c>
      <c r="K4040">
        <v>0</v>
      </c>
      <c r="L4040" t="s">
        <v>11406</v>
      </c>
      <c r="N4040" t="s">
        <v>12793</v>
      </c>
      <c r="O4040" t="s">
        <v>11717</v>
      </c>
      <c r="Q4040" t="s">
        <v>11718</v>
      </c>
      <c r="S4040" t="s">
        <v>12794</v>
      </c>
      <c r="T4040">
        <v>43102.456979166702</v>
      </c>
    </row>
    <row r="4041" spans="1:20" x14ac:dyDescent="0.25">
      <c r="A4041" t="s">
        <v>17193</v>
      </c>
      <c r="B4041" t="s">
        <v>17194</v>
      </c>
      <c r="C4041" t="s">
        <v>10691</v>
      </c>
      <c r="D4041" t="s">
        <v>12566</v>
      </c>
      <c r="E4041" t="s">
        <v>10693</v>
      </c>
      <c r="F4041">
        <v>26.64</v>
      </c>
      <c r="G4041">
        <v>159.84</v>
      </c>
      <c r="H4041">
        <v>6</v>
      </c>
      <c r="I4041" t="s">
        <v>10682</v>
      </c>
      <c r="J4041">
        <v>0</v>
      </c>
      <c r="K4041">
        <v>0</v>
      </c>
      <c r="L4041" t="s">
        <v>10758</v>
      </c>
      <c r="N4041" t="s">
        <v>12364</v>
      </c>
      <c r="O4041" t="s">
        <v>10747</v>
      </c>
      <c r="Q4041" t="s">
        <v>10748</v>
      </c>
      <c r="S4041" t="s">
        <v>12365</v>
      </c>
      <c r="T4041">
        <v>43109.404224537</v>
      </c>
    </row>
    <row r="4042" spans="1:20" x14ac:dyDescent="0.25">
      <c r="A4042" t="s">
        <v>17195</v>
      </c>
      <c r="B4042" t="s">
        <v>17196</v>
      </c>
      <c r="C4042" t="s">
        <v>10691</v>
      </c>
      <c r="D4042" t="s">
        <v>12566</v>
      </c>
      <c r="E4042" t="s">
        <v>10693</v>
      </c>
      <c r="F4042">
        <v>25.99</v>
      </c>
      <c r="G4042">
        <v>155.94</v>
      </c>
      <c r="H4042">
        <v>6</v>
      </c>
      <c r="I4042" t="s">
        <v>10682</v>
      </c>
      <c r="J4042">
        <v>0</v>
      </c>
      <c r="K4042">
        <v>0</v>
      </c>
      <c r="L4042" t="s">
        <v>10831</v>
      </c>
      <c r="N4042" t="s">
        <v>17197</v>
      </c>
      <c r="S4042" t="s">
        <v>17198</v>
      </c>
      <c r="T4042">
        <v>43102.456956018497</v>
      </c>
    </row>
    <row r="4043" spans="1:20" x14ac:dyDescent="0.25">
      <c r="A4043" t="s">
        <v>17199</v>
      </c>
      <c r="B4043" t="s">
        <v>17200</v>
      </c>
      <c r="C4043" t="s">
        <v>10691</v>
      </c>
      <c r="D4043" t="s">
        <v>12566</v>
      </c>
      <c r="E4043" t="s">
        <v>10693</v>
      </c>
      <c r="F4043">
        <v>30.99</v>
      </c>
      <c r="G4043">
        <v>185.94</v>
      </c>
      <c r="H4043">
        <v>6</v>
      </c>
      <c r="I4043" t="s">
        <v>10682</v>
      </c>
      <c r="J4043">
        <v>0</v>
      </c>
      <c r="K4043">
        <v>0</v>
      </c>
      <c r="L4043" t="s">
        <v>11982</v>
      </c>
      <c r="N4043" t="s">
        <v>17197</v>
      </c>
      <c r="S4043" t="s">
        <v>17198</v>
      </c>
      <c r="T4043">
        <v>43102.456956018497</v>
      </c>
    </row>
    <row r="4044" spans="1:20" x14ac:dyDescent="0.25">
      <c r="A4044" t="s">
        <v>9041</v>
      </c>
      <c r="B4044" t="s">
        <v>17201</v>
      </c>
      <c r="C4044" t="s">
        <v>10751</v>
      </c>
      <c r="D4044" t="s">
        <v>13204</v>
      </c>
      <c r="E4044" t="s">
        <v>10753</v>
      </c>
      <c r="F4044">
        <v>21.66</v>
      </c>
      <c r="G4044">
        <v>259.92</v>
      </c>
      <c r="H4044">
        <v>12</v>
      </c>
      <c r="I4044" t="s">
        <v>10682</v>
      </c>
      <c r="J4044">
        <v>0</v>
      </c>
      <c r="K4044">
        <v>0</v>
      </c>
      <c r="L4044" t="s">
        <v>11042</v>
      </c>
      <c r="M4044">
        <v>43789</v>
      </c>
      <c r="N4044" t="s">
        <v>10732</v>
      </c>
      <c r="O4044" t="s">
        <v>10687</v>
      </c>
      <c r="Q4044" t="s">
        <v>10688</v>
      </c>
      <c r="S4044" t="s">
        <v>10733</v>
      </c>
      <c r="T4044">
        <v>43102.457013888903</v>
      </c>
    </row>
    <row r="4045" spans="1:20" x14ac:dyDescent="0.25">
      <c r="A4045" t="s">
        <v>17202</v>
      </c>
      <c r="B4045" t="s">
        <v>17203</v>
      </c>
      <c r="C4045" t="s">
        <v>10691</v>
      </c>
      <c r="D4045" t="s">
        <v>12566</v>
      </c>
      <c r="E4045" t="s">
        <v>10693</v>
      </c>
      <c r="F4045">
        <v>24.99</v>
      </c>
      <c r="G4045">
        <v>149.94</v>
      </c>
      <c r="H4045">
        <v>6</v>
      </c>
      <c r="I4045" t="s">
        <v>10682</v>
      </c>
      <c r="J4045">
        <v>0</v>
      </c>
      <c r="K4045">
        <v>0</v>
      </c>
      <c r="L4045" t="s">
        <v>10722</v>
      </c>
      <c r="N4045" t="s">
        <v>11243</v>
      </c>
      <c r="O4045" t="s">
        <v>10708</v>
      </c>
      <c r="Q4045" t="s">
        <v>10709</v>
      </c>
      <c r="S4045" t="s">
        <v>11244</v>
      </c>
      <c r="T4045">
        <v>43102.456956018497</v>
      </c>
    </row>
    <row r="4046" spans="1:20" x14ac:dyDescent="0.25">
      <c r="A4046" t="s">
        <v>17204</v>
      </c>
      <c r="B4046" t="s">
        <v>12903</v>
      </c>
      <c r="C4046" t="s">
        <v>10691</v>
      </c>
      <c r="D4046" t="s">
        <v>12566</v>
      </c>
      <c r="E4046" t="s">
        <v>10693</v>
      </c>
      <c r="F4046">
        <v>71.989999999999995</v>
      </c>
      <c r="G4046">
        <v>431.96</v>
      </c>
      <c r="H4046">
        <v>6</v>
      </c>
      <c r="I4046" t="s">
        <v>10682</v>
      </c>
      <c r="J4046">
        <v>1</v>
      </c>
      <c r="K4046">
        <v>0</v>
      </c>
      <c r="L4046" t="s">
        <v>10758</v>
      </c>
      <c r="N4046" t="s">
        <v>10732</v>
      </c>
      <c r="O4046" t="s">
        <v>10687</v>
      </c>
      <c r="Q4046" t="s">
        <v>10688</v>
      </c>
      <c r="S4046" t="s">
        <v>10733</v>
      </c>
      <c r="T4046">
        <v>43109.404224537</v>
      </c>
    </row>
    <row r="4047" spans="1:20" x14ac:dyDescent="0.25">
      <c r="A4047" t="s">
        <v>17205</v>
      </c>
      <c r="B4047" t="s">
        <v>12849</v>
      </c>
      <c r="C4047" t="s">
        <v>10691</v>
      </c>
      <c r="D4047" t="s">
        <v>12566</v>
      </c>
      <c r="E4047" t="s">
        <v>10693</v>
      </c>
      <c r="F4047">
        <v>35.99</v>
      </c>
      <c r="G4047">
        <v>215.94</v>
      </c>
      <c r="H4047">
        <v>6</v>
      </c>
      <c r="I4047" t="s">
        <v>10682</v>
      </c>
      <c r="J4047">
        <v>0</v>
      </c>
      <c r="K4047">
        <v>0</v>
      </c>
      <c r="L4047" t="s">
        <v>10758</v>
      </c>
      <c r="N4047" t="s">
        <v>11425</v>
      </c>
      <c r="O4047" t="s">
        <v>10687</v>
      </c>
      <c r="Q4047" t="s">
        <v>10688</v>
      </c>
      <c r="S4047" t="s">
        <v>11426</v>
      </c>
      <c r="T4047">
        <v>43109.404224537</v>
      </c>
    </row>
    <row r="4048" spans="1:20" x14ac:dyDescent="0.25">
      <c r="A4048" t="s">
        <v>17206</v>
      </c>
      <c r="B4048" t="s">
        <v>17207</v>
      </c>
      <c r="C4048" t="s">
        <v>10691</v>
      </c>
      <c r="D4048" t="s">
        <v>12566</v>
      </c>
      <c r="E4048" t="s">
        <v>10693</v>
      </c>
      <c r="F4048">
        <v>34.26</v>
      </c>
      <c r="G4048">
        <v>411.12</v>
      </c>
      <c r="H4048">
        <v>12</v>
      </c>
      <c r="I4048" t="s">
        <v>10682</v>
      </c>
      <c r="J4048">
        <v>0</v>
      </c>
      <c r="K4048">
        <v>0</v>
      </c>
      <c r="L4048" t="s">
        <v>10916</v>
      </c>
      <c r="N4048" t="s">
        <v>12793</v>
      </c>
      <c r="O4048" t="s">
        <v>11717</v>
      </c>
      <c r="Q4048" t="s">
        <v>11718</v>
      </c>
      <c r="S4048" t="s">
        <v>12794</v>
      </c>
      <c r="T4048">
        <v>43102.456909722197</v>
      </c>
    </row>
    <row r="4049" spans="1:20" x14ac:dyDescent="0.25">
      <c r="A4049" t="s">
        <v>5524</v>
      </c>
      <c r="B4049" t="s">
        <v>17208</v>
      </c>
      <c r="C4049" t="s">
        <v>10751</v>
      </c>
      <c r="D4049" t="s">
        <v>12566</v>
      </c>
      <c r="E4049" t="s">
        <v>10836</v>
      </c>
      <c r="F4049">
        <v>12.59</v>
      </c>
      <c r="G4049">
        <v>151.08000000000001</v>
      </c>
      <c r="H4049">
        <v>12</v>
      </c>
      <c r="I4049" t="s">
        <v>10682</v>
      </c>
      <c r="J4049">
        <v>0</v>
      </c>
      <c r="K4049">
        <v>0</v>
      </c>
      <c r="L4049" t="s">
        <v>10722</v>
      </c>
      <c r="N4049" t="s">
        <v>10686</v>
      </c>
      <c r="O4049" t="s">
        <v>10687</v>
      </c>
      <c r="Q4049" t="s">
        <v>10688</v>
      </c>
      <c r="S4049" t="s">
        <v>10689</v>
      </c>
      <c r="T4049">
        <v>43102.456956018497</v>
      </c>
    </row>
    <row r="4050" spans="1:20" x14ac:dyDescent="0.25">
      <c r="A4050" t="s">
        <v>17209</v>
      </c>
      <c r="B4050" t="s">
        <v>17210</v>
      </c>
      <c r="C4050" t="s">
        <v>10691</v>
      </c>
      <c r="D4050" t="s">
        <v>12566</v>
      </c>
      <c r="E4050" t="s">
        <v>10693</v>
      </c>
      <c r="F4050">
        <v>103.99</v>
      </c>
      <c r="G4050">
        <v>623.94000000000005</v>
      </c>
      <c r="H4050">
        <v>6</v>
      </c>
      <c r="I4050" t="s">
        <v>10682</v>
      </c>
      <c r="J4050">
        <v>0</v>
      </c>
      <c r="K4050">
        <v>0</v>
      </c>
      <c r="L4050" t="s">
        <v>10706</v>
      </c>
      <c r="N4050" t="s">
        <v>10793</v>
      </c>
      <c r="O4050" t="s">
        <v>10782</v>
      </c>
      <c r="Q4050" t="s">
        <v>10783</v>
      </c>
      <c r="S4050" t="s">
        <v>10794</v>
      </c>
      <c r="T4050">
        <v>43102.457002314797</v>
      </c>
    </row>
    <row r="4051" spans="1:20" x14ac:dyDescent="0.25">
      <c r="A4051" t="s">
        <v>17211</v>
      </c>
      <c r="B4051" t="s">
        <v>17212</v>
      </c>
      <c r="C4051" t="s">
        <v>10691</v>
      </c>
      <c r="D4051" t="s">
        <v>12566</v>
      </c>
      <c r="E4051" t="s">
        <v>10693</v>
      </c>
      <c r="F4051">
        <v>15.57</v>
      </c>
      <c r="G4051">
        <v>186.84</v>
      </c>
      <c r="H4051">
        <v>12</v>
      </c>
      <c r="I4051" t="s">
        <v>10682</v>
      </c>
      <c r="J4051">
        <v>0</v>
      </c>
      <c r="K4051">
        <v>0</v>
      </c>
      <c r="L4051" t="s">
        <v>10722</v>
      </c>
      <c r="N4051" t="s">
        <v>10686</v>
      </c>
      <c r="O4051" t="s">
        <v>10687</v>
      </c>
      <c r="Q4051" t="s">
        <v>10688</v>
      </c>
      <c r="S4051" t="s">
        <v>10689</v>
      </c>
      <c r="T4051">
        <v>43102.456956018497</v>
      </c>
    </row>
    <row r="4052" spans="1:20" x14ac:dyDescent="0.25">
      <c r="A4052" t="s">
        <v>17213</v>
      </c>
      <c r="B4052" t="s">
        <v>17214</v>
      </c>
      <c r="C4052" t="s">
        <v>10691</v>
      </c>
      <c r="D4052" t="s">
        <v>12566</v>
      </c>
      <c r="E4052" t="s">
        <v>10693</v>
      </c>
      <c r="F4052">
        <v>259.61</v>
      </c>
      <c r="G4052">
        <v>259.61</v>
      </c>
      <c r="H4052">
        <v>1</v>
      </c>
      <c r="I4052" t="s">
        <v>10682</v>
      </c>
      <c r="J4052">
        <v>21</v>
      </c>
      <c r="K4052">
        <v>0</v>
      </c>
      <c r="L4052" t="s">
        <v>10740</v>
      </c>
      <c r="N4052" t="s">
        <v>10700</v>
      </c>
      <c r="O4052" t="s">
        <v>10701</v>
      </c>
      <c r="Q4052" t="s">
        <v>10702</v>
      </c>
      <c r="S4052" t="s">
        <v>10703</v>
      </c>
      <c r="T4052">
        <v>43102.456886574102</v>
      </c>
    </row>
    <row r="4053" spans="1:20" x14ac:dyDescent="0.25">
      <c r="A4053" t="s">
        <v>9042</v>
      </c>
      <c r="B4053" t="s">
        <v>17215</v>
      </c>
      <c r="C4053" t="s">
        <v>11814</v>
      </c>
      <c r="D4053" t="s">
        <v>12566</v>
      </c>
      <c r="E4053" t="s">
        <v>10685</v>
      </c>
      <c r="F4053">
        <v>599.99</v>
      </c>
      <c r="G4053">
        <v>2399.96</v>
      </c>
      <c r="H4053">
        <v>4</v>
      </c>
      <c r="I4053" t="s">
        <v>10682</v>
      </c>
      <c r="J4053">
        <v>0</v>
      </c>
      <c r="K4053">
        <v>0</v>
      </c>
      <c r="L4053" t="s">
        <v>10755</v>
      </c>
      <c r="M4053">
        <v>44497</v>
      </c>
      <c r="N4053" t="s">
        <v>10803</v>
      </c>
      <c r="O4053" t="s">
        <v>10782</v>
      </c>
      <c r="Q4053" t="s">
        <v>10783</v>
      </c>
      <c r="S4053" t="s">
        <v>10804</v>
      </c>
      <c r="T4053">
        <v>43102.456932870402</v>
      </c>
    </row>
    <row r="4054" spans="1:20" x14ac:dyDescent="0.25">
      <c r="A4054" t="s">
        <v>5525</v>
      </c>
      <c r="B4054" t="s">
        <v>17216</v>
      </c>
      <c r="C4054" t="s">
        <v>10691</v>
      </c>
      <c r="D4054" t="s">
        <v>12566</v>
      </c>
      <c r="E4054" t="s">
        <v>10836</v>
      </c>
      <c r="F4054">
        <v>24.59</v>
      </c>
      <c r="G4054">
        <v>147.54</v>
      </c>
      <c r="H4054">
        <v>6</v>
      </c>
      <c r="I4054" t="s">
        <v>10682</v>
      </c>
      <c r="J4054">
        <v>5</v>
      </c>
      <c r="K4054">
        <v>0</v>
      </c>
      <c r="L4054" t="s">
        <v>10916</v>
      </c>
      <c r="N4054" t="s">
        <v>13477</v>
      </c>
      <c r="S4054" t="s">
        <v>13478</v>
      </c>
      <c r="T4054">
        <v>43102.456909722197</v>
      </c>
    </row>
    <row r="4055" spans="1:20" x14ac:dyDescent="0.25">
      <c r="A4055" t="s">
        <v>17217</v>
      </c>
      <c r="B4055" t="s">
        <v>17218</v>
      </c>
      <c r="C4055" t="s">
        <v>10691</v>
      </c>
      <c r="D4055" t="s">
        <v>12566</v>
      </c>
      <c r="E4055" t="s">
        <v>10693</v>
      </c>
      <c r="F4055">
        <v>26.49</v>
      </c>
      <c r="G4055">
        <v>158.94</v>
      </c>
      <c r="H4055">
        <v>6</v>
      </c>
      <c r="I4055" t="s">
        <v>10682</v>
      </c>
      <c r="J4055">
        <v>0</v>
      </c>
      <c r="K4055">
        <v>0</v>
      </c>
      <c r="L4055" t="s">
        <v>10916</v>
      </c>
      <c r="N4055" t="s">
        <v>13415</v>
      </c>
      <c r="O4055" t="s">
        <v>13416</v>
      </c>
      <c r="Q4055" t="s">
        <v>13417</v>
      </c>
      <c r="S4055" t="s">
        <v>13418</v>
      </c>
      <c r="T4055">
        <v>43102.456909722197</v>
      </c>
    </row>
    <row r="4056" spans="1:20" x14ac:dyDescent="0.25">
      <c r="A4056" t="s">
        <v>9043</v>
      </c>
      <c r="B4056" t="s">
        <v>17219</v>
      </c>
      <c r="C4056" t="s">
        <v>10691</v>
      </c>
      <c r="D4056" t="s">
        <v>12566</v>
      </c>
      <c r="E4056" t="s">
        <v>10693</v>
      </c>
      <c r="F4056">
        <v>35.47</v>
      </c>
      <c r="G4056">
        <v>212.82</v>
      </c>
      <c r="H4056">
        <v>6</v>
      </c>
      <c r="I4056" t="s">
        <v>10682</v>
      </c>
      <c r="J4056">
        <v>0</v>
      </c>
      <c r="K4056">
        <v>0</v>
      </c>
      <c r="L4056" t="s">
        <v>11014</v>
      </c>
      <c r="N4056" t="s">
        <v>13477</v>
      </c>
      <c r="S4056" t="s">
        <v>13478</v>
      </c>
      <c r="T4056">
        <v>43102.456863425898</v>
      </c>
    </row>
    <row r="4057" spans="1:20" x14ac:dyDescent="0.25">
      <c r="A4057" t="s">
        <v>17220</v>
      </c>
      <c r="B4057" t="s">
        <v>17221</v>
      </c>
      <c r="C4057" t="s">
        <v>10691</v>
      </c>
      <c r="D4057" t="s">
        <v>12566</v>
      </c>
      <c r="E4057" t="s">
        <v>10693</v>
      </c>
      <c r="F4057">
        <v>112.99</v>
      </c>
      <c r="G4057">
        <v>677.94</v>
      </c>
      <c r="H4057">
        <v>6</v>
      </c>
      <c r="I4057" t="s">
        <v>10682</v>
      </c>
      <c r="J4057">
        <v>0</v>
      </c>
      <c r="K4057">
        <v>0</v>
      </c>
      <c r="L4057" t="s">
        <v>10916</v>
      </c>
      <c r="M4057">
        <v>44413</v>
      </c>
      <c r="N4057" t="s">
        <v>13477</v>
      </c>
      <c r="S4057" t="s">
        <v>13478</v>
      </c>
      <c r="T4057">
        <v>43102.456909722197</v>
      </c>
    </row>
    <row r="4058" spans="1:20" x14ac:dyDescent="0.25">
      <c r="A4058" t="s">
        <v>17222</v>
      </c>
      <c r="B4058" t="s">
        <v>17223</v>
      </c>
      <c r="C4058" t="s">
        <v>10691</v>
      </c>
      <c r="D4058" t="s">
        <v>12566</v>
      </c>
      <c r="E4058" t="s">
        <v>10693</v>
      </c>
      <c r="F4058">
        <v>59.13</v>
      </c>
      <c r="G4058">
        <v>354.78</v>
      </c>
      <c r="H4058">
        <v>6</v>
      </c>
      <c r="I4058" t="s">
        <v>10682</v>
      </c>
      <c r="J4058">
        <v>0</v>
      </c>
      <c r="K4058">
        <v>0</v>
      </c>
      <c r="L4058" t="s">
        <v>10916</v>
      </c>
      <c r="N4058" t="s">
        <v>13415</v>
      </c>
      <c r="O4058" t="s">
        <v>13416</v>
      </c>
      <c r="Q4058" t="s">
        <v>13417</v>
      </c>
      <c r="S4058" t="s">
        <v>13418</v>
      </c>
      <c r="T4058">
        <v>43102.456909722197</v>
      </c>
    </row>
    <row r="4059" spans="1:20" x14ac:dyDescent="0.25">
      <c r="A4059" t="s">
        <v>17224</v>
      </c>
      <c r="B4059" t="s">
        <v>15742</v>
      </c>
      <c r="C4059" t="s">
        <v>10691</v>
      </c>
      <c r="D4059" t="s">
        <v>12566</v>
      </c>
      <c r="E4059" t="s">
        <v>10693</v>
      </c>
      <c r="F4059">
        <v>29.99</v>
      </c>
      <c r="G4059">
        <v>179.94</v>
      </c>
      <c r="H4059">
        <v>6</v>
      </c>
      <c r="I4059" t="s">
        <v>10682</v>
      </c>
      <c r="J4059">
        <v>0</v>
      </c>
      <c r="K4059">
        <v>0</v>
      </c>
      <c r="L4059" t="s">
        <v>11301</v>
      </c>
      <c r="N4059" t="s">
        <v>11038</v>
      </c>
      <c r="O4059" t="s">
        <v>10708</v>
      </c>
      <c r="Q4059" t="s">
        <v>10709</v>
      </c>
      <c r="S4059" t="s">
        <v>11039</v>
      </c>
      <c r="T4059">
        <v>43102.456875000003</v>
      </c>
    </row>
    <row r="4060" spans="1:20" x14ac:dyDescent="0.25">
      <c r="A4060" t="s">
        <v>17225</v>
      </c>
      <c r="B4060" t="s">
        <v>17226</v>
      </c>
      <c r="C4060" t="s">
        <v>10691</v>
      </c>
      <c r="D4060" t="s">
        <v>12566</v>
      </c>
      <c r="E4060" t="s">
        <v>10693</v>
      </c>
      <c r="F4060">
        <v>23.99</v>
      </c>
      <c r="G4060">
        <v>143.94</v>
      </c>
      <c r="H4060">
        <v>6</v>
      </c>
      <c r="I4060" t="s">
        <v>10682</v>
      </c>
      <c r="J4060">
        <v>0</v>
      </c>
      <c r="K4060">
        <v>0</v>
      </c>
      <c r="L4060" t="s">
        <v>10745</v>
      </c>
      <c r="N4060" t="s">
        <v>11884</v>
      </c>
      <c r="O4060" t="s">
        <v>10701</v>
      </c>
      <c r="Q4060" t="s">
        <v>10702</v>
      </c>
      <c r="S4060" t="s">
        <v>11885</v>
      </c>
      <c r="T4060">
        <v>43102.456898148099</v>
      </c>
    </row>
    <row r="4061" spans="1:20" x14ac:dyDescent="0.25">
      <c r="A4061" t="s">
        <v>17227</v>
      </c>
      <c r="B4061" t="s">
        <v>17228</v>
      </c>
      <c r="C4061" t="s">
        <v>10691</v>
      </c>
      <c r="D4061" t="s">
        <v>12566</v>
      </c>
      <c r="E4061" t="s">
        <v>10693</v>
      </c>
      <c r="F4061">
        <v>23.99</v>
      </c>
      <c r="G4061">
        <v>143.94</v>
      </c>
      <c r="H4061">
        <v>6</v>
      </c>
      <c r="I4061" t="s">
        <v>10682</v>
      </c>
      <c r="J4061">
        <v>0</v>
      </c>
      <c r="K4061">
        <v>0</v>
      </c>
      <c r="L4061" t="s">
        <v>10745</v>
      </c>
      <c r="N4061" t="s">
        <v>11884</v>
      </c>
      <c r="O4061" t="s">
        <v>10701</v>
      </c>
      <c r="Q4061" t="s">
        <v>10702</v>
      </c>
      <c r="S4061" t="s">
        <v>11885</v>
      </c>
      <c r="T4061">
        <v>43102.456898148099</v>
      </c>
    </row>
    <row r="4062" spans="1:20" x14ac:dyDescent="0.25">
      <c r="A4062" t="s">
        <v>17229</v>
      </c>
      <c r="B4062" t="s">
        <v>17230</v>
      </c>
      <c r="C4062" t="s">
        <v>10691</v>
      </c>
      <c r="D4062" t="s">
        <v>12566</v>
      </c>
      <c r="E4062" t="s">
        <v>10693</v>
      </c>
      <c r="F4062">
        <v>14.99</v>
      </c>
      <c r="G4062">
        <v>179.88</v>
      </c>
      <c r="H4062">
        <v>12</v>
      </c>
      <c r="I4062" t="s">
        <v>10682</v>
      </c>
      <c r="J4062">
        <v>0</v>
      </c>
      <c r="K4062">
        <v>0</v>
      </c>
      <c r="L4062" t="s">
        <v>10692</v>
      </c>
      <c r="N4062" t="s">
        <v>11359</v>
      </c>
      <c r="O4062" t="s">
        <v>10762</v>
      </c>
      <c r="P4062" t="s">
        <v>10701</v>
      </c>
      <c r="Q4062" t="s">
        <v>10763</v>
      </c>
      <c r="R4062" t="s">
        <v>10702</v>
      </c>
      <c r="S4062" t="s">
        <v>11360</v>
      </c>
      <c r="T4062">
        <v>43102.456956018497</v>
      </c>
    </row>
    <row r="4063" spans="1:20" x14ac:dyDescent="0.25">
      <c r="A4063" t="s">
        <v>17231</v>
      </c>
      <c r="B4063" t="s">
        <v>17232</v>
      </c>
      <c r="C4063" t="s">
        <v>10751</v>
      </c>
      <c r="D4063" t="s">
        <v>12566</v>
      </c>
      <c r="E4063" t="s">
        <v>10753</v>
      </c>
      <c r="F4063">
        <v>15.99</v>
      </c>
      <c r="G4063">
        <v>191.88</v>
      </c>
      <c r="H4063">
        <v>12</v>
      </c>
      <c r="I4063" t="s">
        <v>10682</v>
      </c>
      <c r="J4063">
        <v>0</v>
      </c>
      <c r="K4063">
        <v>0</v>
      </c>
      <c r="L4063" t="s">
        <v>10717</v>
      </c>
      <c r="N4063" t="s">
        <v>10991</v>
      </c>
      <c r="O4063" t="s">
        <v>10992</v>
      </c>
      <c r="Q4063" t="s">
        <v>10993</v>
      </c>
      <c r="S4063" t="s">
        <v>10994</v>
      </c>
      <c r="T4063">
        <v>43102.456921296303</v>
      </c>
    </row>
    <row r="4064" spans="1:20" x14ac:dyDescent="0.25">
      <c r="A4064" t="s">
        <v>17233</v>
      </c>
      <c r="B4064" t="s">
        <v>17234</v>
      </c>
      <c r="C4064" t="s">
        <v>10691</v>
      </c>
      <c r="D4064" t="s">
        <v>12566</v>
      </c>
      <c r="E4064" t="s">
        <v>10693</v>
      </c>
      <c r="F4064">
        <v>69.989999999999995</v>
      </c>
      <c r="G4064">
        <v>419.94</v>
      </c>
      <c r="H4064">
        <v>6</v>
      </c>
      <c r="I4064" t="s">
        <v>10682</v>
      </c>
      <c r="J4064">
        <v>0</v>
      </c>
      <c r="K4064">
        <v>0</v>
      </c>
      <c r="L4064" t="s">
        <v>10731</v>
      </c>
      <c r="N4064" t="s">
        <v>10686</v>
      </c>
      <c r="O4064" t="s">
        <v>10687</v>
      </c>
      <c r="Q4064" t="s">
        <v>10688</v>
      </c>
      <c r="S4064" t="s">
        <v>10689</v>
      </c>
      <c r="T4064">
        <v>43102.456875000003</v>
      </c>
    </row>
    <row r="4065" spans="1:20" x14ac:dyDescent="0.25">
      <c r="A4065" t="s">
        <v>9044</v>
      </c>
      <c r="B4065" t="s">
        <v>17235</v>
      </c>
      <c r="C4065" t="s">
        <v>10751</v>
      </c>
      <c r="D4065" t="s">
        <v>12566</v>
      </c>
      <c r="E4065" t="s">
        <v>10753</v>
      </c>
      <c r="F4065">
        <v>39.99</v>
      </c>
      <c r="G4065">
        <v>239.94</v>
      </c>
      <c r="H4065">
        <v>6</v>
      </c>
      <c r="I4065" t="s">
        <v>10682</v>
      </c>
      <c r="J4065">
        <v>0</v>
      </c>
      <c r="K4065">
        <v>0</v>
      </c>
      <c r="L4065" t="s">
        <v>11406</v>
      </c>
      <c r="M4065">
        <v>43192</v>
      </c>
      <c r="N4065" t="s">
        <v>10874</v>
      </c>
      <c r="O4065" t="s">
        <v>10701</v>
      </c>
      <c r="P4065" t="s">
        <v>10708</v>
      </c>
      <c r="Q4065" t="s">
        <v>10702</v>
      </c>
      <c r="R4065" t="s">
        <v>10709</v>
      </c>
      <c r="S4065" t="s">
        <v>10875</v>
      </c>
      <c r="T4065">
        <v>43102.456979166702</v>
      </c>
    </row>
    <row r="4066" spans="1:20" x14ac:dyDescent="0.25">
      <c r="A4066" t="s">
        <v>5526</v>
      </c>
      <c r="B4066" t="s">
        <v>17236</v>
      </c>
      <c r="C4066" t="s">
        <v>13217</v>
      </c>
      <c r="D4066" t="s">
        <v>12566</v>
      </c>
      <c r="E4066" t="s">
        <v>10685</v>
      </c>
      <c r="F4066">
        <v>350</v>
      </c>
      <c r="G4066">
        <v>350</v>
      </c>
      <c r="H4066">
        <v>1</v>
      </c>
      <c r="I4066" t="s">
        <v>10682</v>
      </c>
      <c r="J4066">
        <v>0</v>
      </c>
      <c r="K4066">
        <v>0</v>
      </c>
      <c r="L4066" t="s">
        <v>10840</v>
      </c>
      <c r="N4066" t="s">
        <v>10841</v>
      </c>
      <c r="O4066" t="s">
        <v>10708</v>
      </c>
      <c r="Q4066" t="s">
        <v>10709</v>
      </c>
      <c r="S4066" t="s">
        <v>10842</v>
      </c>
      <c r="T4066">
        <v>43102.456863425898</v>
      </c>
    </row>
    <row r="4067" spans="1:20" x14ac:dyDescent="0.25">
      <c r="A4067" t="s">
        <v>17237</v>
      </c>
      <c r="B4067" t="s">
        <v>17238</v>
      </c>
      <c r="C4067" t="s">
        <v>10691</v>
      </c>
      <c r="D4067" t="s">
        <v>12566</v>
      </c>
      <c r="E4067" t="s">
        <v>10693</v>
      </c>
      <c r="F4067">
        <v>14.99</v>
      </c>
      <c r="G4067">
        <v>179.88</v>
      </c>
      <c r="H4067">
        <v>12</v>
      </c>
      <c r="I4067" t="s">
        <v>10682</v>
      </c>
      <c r="J4067">
        <v>0</v>
      </c>
      <c r="K4067">
        <v>0</v>
      </c>
      <c r="L4067" t="s">
        <v>10944</v>
      </c>
      <c r="N4067" t="s">
        <v>12962</v>
      </c>
      <c r="O4067" t="s">
        <v>10762</v>
      </c>
      <c r="Q4067" t="s">
        <v>10763</v>
      </c>
      <c r="S4067" t="s">
        <v>12963</v>
      </c>
      <c r="T4067">
        <v>43102.456921296303</v>
      </c>
    </row>
    <row r="4068" spans="1:20" x14ac:dyDescent="0.25">
      <c r="A4068" t="s">
        <v>17239</v>
      </c>
      <c r="B4068" t="s">
        <v>17240</v>
      </c>
      <c r="C4068" t="s">
        <v>10751</v>
      </c>
      <c r="D4068" t="s">
        <v>12566</v>
      </c>
      <c r="E4068" t="s">
        <v>10753</v>
      </c>
      <c r="F4068">
        <v>39.99</v>
      </c>
      <c r="G4068">
        <v>239.94</v>
      </c>
      <c r="H4068">
        <v>6</v>
      </c>
      <c r="I4068" t="s">
        <v>10682</v>
      </c>
      <c r="J4068">
        <v>0</v>
      </c>
      <c r="K4068">
        <v>0</v>
      </c>
      <c r="L4068" t="s">
        <v>10916</v>
      </c>
      <c r="N4068" t="s">
        <v>10707</v>
      </c>
      <c r="O4068" t="s">
        <v>10708</v>
      </c>
      <c r="Q4068" t="s">
        <v>10709</v>
      </c>
      <c r="S4068" t="s">
        <v>10710</v>
      </c>
      <c r="T4068">
        <v>43102.456909722197</v>
      </c>
    </row>
    <row r="4069" spans="1:20" x14ac:dyDescent="0.25">
      <c r="A4069" t="s">
        <v>17241</v>
      </c>
      <c r="B4069" t="s">
        <v>17242</v>
      </c>
      <c r="C4069" t="s">
        <v>10691</v>
      </c>
      <c r="D4069" t="s">
        <v>12566</v>
      </c>
      <c r="E4069" t="s">
        <v>10693</v>
      </c>
      <c r="F4069">
        <v>49.99</v>
      </c>
      <c r="G4069">
        <v>299.94</v>
      </c>
      <c r="H4069">
        <v>6</v>
      </c>
      <c r="I4069" t="s">
        <v>10682</v>
      </c>
      <c r="J4069">
        <v>12</v>
      </c>
      <c r="K4069">
        <v>0</v>
      </c>
      <c r="L4069" t="s">
        <v>10706</v>
      </c>
      <c r="N4069" t="s">
        <v>11212</v>
      </c>
      <c r="O4069" t="s">
        <v>10701</v>
      </c>
      <c r="Q4069" t="s">
        <v>10702</v>
      </c>
      <c r="S4069" t="s">
        <v>11213</v>
      </c>
      <c r="T4069">
        <v>43102.457002314797</v>
      </c>
    </row>
    <row r="4070" spans="1:20" x14ac:dyDescent="0.25">
      <c r="A4070" t="s">
        <v>17243</v>
      </c>
      <c r="B4070" t="s">
        <v>12917</v>
      </c>
      <c r="C4070" t="s">
        <v>10691</v>
      </c>
      <c r="D4070" t="s">
        <v>12566</v>
      </c>
      <c r="E4070" t="s">
        <v>10693</v>
      </c>
      <c r="F4070">
        <v>49.99</v>
      </c>
      <c r="G4070">
        <v>299.94</v>
      </c>
      <c r="H4070">
        <v>6</v>
      </c>
      <c r="I4070" t="s">
        <v>10682</v>
      </c>
      <c r="J4070">
        <v>1</v>
      </c>
      <c r="K4070">
        <v>0</v>
      </c>
      <c r="L4070" t="s">
        <v>10758</v>
      </c>
      <c r="N4070" t="s">
        <v>11212</v>
      </c>
      <c r="O4070" t="s">
        <v>10701</v>
      </c>
      <c r="Q4070" t="s">
        <v>10702</v>
      </c>
      <c r="S4070" t="s">
        <v>11213</v>
      </c>
      <c r="T4070">
        <v>43109.404224537</v>
      </c>
    </row>
    <row r="4071" spans="1:20" x14ac:dyDescent="0.25">
      <c r="A4071" t="s">
        <v>17244</v>
      </c>
      <c r="B4071" t="s">
        <v>12919</v>
      </c>
      <c r="C4071" t="s">
        <v>10691</v>
      </c>
      <c r="D4071" t="s">
        <v>12566</v>
      </c>
      <c r="E4071" t="s">
        <v>10693</v>
      </c>
      <c r="F4071">
        <v>99.99</v>
      </c>
      <c r="G4071">
        <v>599.94000000000005</v>
      </c>
      <c r="H4071">
        <v>6</v>
      </c>
      <c r="I4071" t="s">
        <v>10682</v>
      </c>
      <c r="J4071">
        <v>1</v>
      </c>
      <c r="K4071">
        <v>0</v>
      </c>
      <c r="L4071" t="s">
        <v>10758</v>
      </c>
      <c r="N4071" t="s">
        <v>11212</v>
      </c>
      <c r="O4071" t="s">
        <v>10701</v>
      </c>
      <c r="Q4071" t="s">
        <v>10702</v>
      </c>
      <c r="S4071" t="s">
        <v>11213</v>
      </c>
      <c r="T4071">
        <v>43109.404224537</v>
      </c>
    </row>
    <row r="4072" spans="1:20" x14ac:dyDescent="0.25">
      <c r="A4072" t="s">
        <v>17245</v>
      </c>
      <c r="B4072" t="s">
        <v>17246</v>
      </c>
      <c r="C4072" t="s">
        <v>10691</v>
      </c>
      <c r="D4072" t="s">
        <v>12566</v>
      </c>
      <c r="E4072" t="s">
        <v>10693</v>
      </c>
      <c r="F4072">
        <v>48.8</v>
      </c>
      <c r="G4072">
        <v>292.8</v>
      </c>
      <c r="H4072">
        <v>6</v>
      </c>
      <c r="I4072" t="s">
        <v>10682</v>
      </c>
      <c r="J4072">
        <v>0</v>
      </c>
      <c r="K4072">
        <v>0</v>
      </c>
      <c r="L4072" t="s">
        <v>11406</v>
      </c>
      <c r="N4072" t="s">
        <v>10700</v>
      </c>
      <c r="O4072" t="s">
        <v>10701</v>
      </c>
      <c r="Q4072" t="s">
        <v>10702</v>
      </c>
      <c r="S4072" t="s">
        <v>10703</v>
      </c>
      <c r="T4072">
        <v>43102.456979166702</v>
      </c>
    </row>
    <row r="4073" spans="1:20" x14ac:dyDescent="0.25">
      <c r="A4073" t="s">
        <v>17247</v>
      </c>
      <c r="B4073" t="s">
        <v>17248</v>
      </c>
      <c r="C4073" t="s">
        <v>10691</v>
      </c>
      <c r="D4073" t="s">
        <v>12566</v>
      </c>
      <c r="E4073" t="s">
        <v>10693</v>
      </c>
      <c r="F4073">
        <v>32.99</v>
      </c>
      <c r="G4073">
        <v>197.94</v>
      </c>
      <c r="H4073">
        <v>6</v>
      </c>
      <c r="I4073" t="s">
        <v>10682</v>
      </c>
      <c r="J4073">
        <v>0</v>
      </c>
      <c r="K4073">
        <v>0</v>
      </c>
      <c r="L4073" t="s">
        <v>10731</v>
      </c>
      <c r="N4073" t="s">
        <v>11359</v>
      </c>
      <c r="O4073" t="s">
        <v>10762</v>
      </c>
      <c r="P4073" t="s">
        <v>10701</v>
      </c>
      <c r="Q4073" t="s">
        <v>10763</v>
      </c>
      <c r="R4073" t="s">
        <v>10702</v>
      </c>
      <c r="S4073" t="s">
        <v>11360</v>
      </c>
      <c r="T4073">
        <v>43102.456875000003</v>
      </c>
    </row>
    <row r="4074" spans="1:20" x14ac:dyDescent="0.25">
      <c r="A4074" t="s">
        <v>17249</v>
      </c>
      <c r="B4074" t="s">
        <v>15605</v>
      </c>
      <c r="C4074" t="s">
        <v>10691</v>
      </c>
      <c r="D4074" t="s">
        <v>12566</v>
      </c>
      <c r="E4074" t="s">
        <v>10693</v>
      </c>
      <c r="F4074">
        <v>42.99</v>
      </c>
      <c r="G4074">
        <v>257.94</v>
      </c>
      <c r="H4074">
        <v>6</v>
      </c>
      <c r="I4074" t="s">
        <v>10682</v>
      </c>
      <c r="J4074">
        <v>0</v>
      </c>
      <c r="K4074">
        <v>0</v>
      </c>
      <c r="L4074" t="s">
        <v>10868</v>
      </c>
      <c r="N4074" t="s">
        <v>11359</v>
      </c>
      <c r="O4074" t="s">
        <v>10762</v>
      </c>
      <c r="P4074" t="s">
        <v>10701</v>
      </c>
      <c r="Q4074" t="s">
        <v>10763</v>
      </c>
      <c r="R4074" t="s">
        <v>10702</v>
      </c>
      <c r="S4074" t="s">
        <v>11360</v>
      </c>
      <c r="T4074">
        <v>43102.456990740699</v>
      </c>
    </row>
    <row r="4075" spans="1:20" x14ac:dyDescent="0.25">
      <c r="A4075" t="s">
        <v>9045</v>
      </c>
      <c r="B4075" t="s">
        <v>17250</v>
      </c>
      <c r="C4075" t="s">
        <v>10691</v>
      </c>
      <c r="D4075" t="s">
        <v>12566</v>
      </c>
      <c r="E4075" t="s">
        <v>10693</v>
      </c>
      <c r="F4075">
        <v>29.99</v>
      </c>
      <c r="G4075">
        <v>179.94</v>
      </c>
      <c r="H4075">
        <v>6</v>
      </c>
      <c r="I4075" t="s">
        <v>10682</v>
      </c>
      <c r="J4075">
        <v>0</v>
      </c>
      <c r="K4075">
        <v>0</v>
      </c>
      <c r="L4075" t="s">
        <v>10883</v>
      </c>
      <c r="N4075" t="s">
        <v>11359</v>
      </c>
      <c r="O4075" t="s">
        <v>10762</v>
      </c>
      <c r="P4075" t="s">
        <v>10701</v>
      </c>
      <c r="Q4075" t="s">
        <v>10763</v>
      </c>
      <c r="R4075" t="s">
        <v>10702</v>
      </c>
      <c r="S4075" t="s">
        <v>11360</v>
      </c>
      <c r="T4075">
        <v>43102.456979166702</v>
      </c>
    </row>
    <row r="4076" spans="1:20" x14ac:dyDescent="0.25">
      <c r="A4076" t="s">
        <v>9046</v>
      </c>
      <c r="B4076" t="s">
        <v>17251</v>
      </c>
      <c r="C4076" t="s">
        <v>10691</v>
      </c>
      <c r="D4076" t="s">
        <v>12566</v>
      </c>
      <c r="E4076" t="s">
        <v>10693</v>
      </c>
      <c r="F4076">
        <v>35.99</v>
      </c>
      <c r="G4076">
        <v>215.94</v>
      </c>
      <c r="H4076">
        <v>6</v>
      </c>
      <c r="I4076" t="s">
        <v>10682</v>
      </c>
      <c r="J4076">
        <v>0</v>
      </c>
      <c r="K4076">
        <v>0</v>
      </c>
      <c r="L4076" t="s">
        <v>10835</v>
      </c>
      <c r="N4076" t="s">
        <v>11359</v>
      </c>
      <c r="O4076" t="s">
        <v>10762</v>
      </c>
      <c r="P4076" t="s">
        <v>10701</v>
      </c>
      <c r="Q4076" t="s">
        <v>10763</v>
      </c>
      <c r="R4076" t="s">
        <v>10702</v>
      </c>
      <c r="S4076" t="s">
        <v>11360</v>
      </c>
      <c r="T4076">
        <v>43102.456863425898</v>
      </c>
    </row>
    <row r="4077" spans="1:20" x14ac:dyDescent="0.25">
      <c r="A4077" t="s">
        <v>9047</v>
      </c>
      <c r="B4077" t="s">
        <v>17252</v>
      </c>
      <c r="C4077" t="s">
        <v>10751</v>
      </c>
      <c r="D4077" t="s">
        <v>12566</v>
      </c>
      <c r="E4077" t="s">
        <v>10836</v>
      </c>
      <c r="F4077">
        <v>38.99</v>
      </c>
      <c r="G4077">
        <v>233.94</v>
      </c>
      <c r="H4077">
        <v>6</v>
      </c>
      <c r="I4077" t="s">
        <v>10682</v>
      </c>
      <c r="J4077">
        <v>0</v>
      </c>
      <c r="K4077">
        <v>0</v>
      </c>
      <c r="L4077" t="s">
        <v>11451</v>
      </c>
      <c r="N4077" t="s">
        <v>11359</v>
      </c>
      <c r="O4077" t="s">
        <v>10762</v>
      </c>
      <c r="P4077" t="s">
        <v>10701</v>
      </c>
      <c r="Q4077" t="s">
        <v>10763</v>
      </c>
      <c r="R4077" t="s">
        <v>10702</v>
      </c>
      <c r="S4077" t="s">
        <v>11360</v>
      </c>
      <c r="T4077">
        <v>43102.456875000003</v>
      </c>
    </row>
    <row r="4078" spans="1:20" x14ac:dyDescent="0.25">
      <c r="A4078" t="s">
        <v>17253</v>
      </c>
      <c r="B4078" t="s">
        <v>15603</v>
      </c>
      <c r="C4078" t="s">
        <v>10691</v>
      </c>
      <c r="D4078" t="s">
        <v>12566</v>
      </c>
      <c r="E4078" t="s">
        <v>10693</v>
      </c>
      <c r="F4078">
        <v>26.99</v>
      </c>
      <c r="G4078">
        <v>161.94</v>
      </c>
      <c r="H4078">
        <v>6</v>
      </c>
      <c r="I4078" t="s">
        <v>10682</v>
      </c>
      <c r="J4078">
        <v>0</v>
      </c>
      <c r="K4078">
        <v>0</v>
      </c>
      <c r="L4078" t="s">
        <v>11451</v>
      </c>
      <c r="N4078" t="s">
        <v>11359</v>
      </c>
      <c r="O4078" t="s">
        <v>10762</v>
      </c>
      <c r="P4078" t="s">
        <v>10701</v>
      </c>
      <c r="Q4078" t="s">
        <v>10763</v>
      </c>
      <c r="R4078" t="s">
        <v>10702</v>
      </c>
      <c r="S4078" t="s">
        <v>11360</v>
      </c>
      <c r="T4078">
        <v>43102.456875000003</v>
      </c>
    </row>
    <row r="4079" spans="1:20" x14ac:dyDescent="0.25">
      <c r="A4079" t="s">
        <v>9048</v>
      </c>
      <c r="B4079" t="s">
        <v>17254</v>
      </c>
      <c r="C4079" t="s">
        <v>10751</v>
      </c>
      <c r="D4079" t="s">
        <v>12566</v>
      </c>
      <c r="E4079" t="s">
        <v>10836</v>
      </c>
      <c r="F4079">
        <v>11.39</v>
      </c>
      <c r="G4079">
        <v>136.68</v>
      </c>
      <c r="H4079">
        <v>12</v>
      </c>
      <c r="I4079" t="s">
        <v>10682</v>
      </c>
      <c r="J4079">
        <v>0</v>
      </c>
      <c r="K4079">
        <v>0</v>
      </c>
      <c r="L4079" t="s">
        <v>10717</v>
      </c>
      <c r="N4079" t="s">
        <v>10718</v>
      </c>
      <c r="O4079" t="s">
        <v>10708</v>
      </c>
      <c r="Q4079" t="s">
        <v>10709</v>
      </c>
      <c r="S4079" t="s">
        <v>10719</v>
      </c>
      <c r="T4079">
        <v>43102.456921296303</v>
      </c>
    </row>
    <row r="4080" spans="1:20" x14ac:dyDescent="0.25">
      <c r="A4080" t="s">
        <v>9049</v>
      </c>
      <c r="B4080" t="s">
        <v>17255</v>
      </c>
      <c r="C4080" t="s">
        <v>10691</v>
      </c>
      <c r="D4080" t="s">
        <v>12566</v>
      </c>
      <c r="E4080" t="s">
        <v>10693</v>
      </c>
      <c r="F4080">
        <v>11.21</v>
      </c>
      <c r="G4080">
        <v>134.52000000000001</v>
      </c>
      <c r="H4080">
        <v>12</v>
      </c>
      <c r="I4080" t="s">
        <v>10682</v>
      </c>
      <c r="J4080">
        <v>0</v>
      </c>
      <c r="K4080">
        <v>0</v>
      </c>
      <c r="L4080" t="s">
        <v>10717</v>
      </c>
      <c r="N4080" t="s">
        <v>10718</v>
      </c>
      <c r="O4080" t="s">
        <v>10708</v>
      </c>
      <c r="Q4080" t="s">
        <v>10709</v>
      </c>
      <c r="S4080" t="s">
        <v>10719</v>
      </c>
      <c r="T4080">
        <v>43102.456921296303</v>
      </c>
    </row>
    <row r="4081" spans="1:20" x14ac:dyDescent="0.25">
      <c r="A4081" t="s">
        <v>17256</v>
      </c>
      <c r="B4081" t="s">
        <v>17257</v>
      </c>
      <c r="C4081" t="s">
        <v>10691</v>
      </c>
      <c r="D4081" t="s">
        <v>12566</v>
      </c>
      <c r="E4081" t="s">
        <v>10693</v>
      </c>
      <c r="F4081">
        <v>33.22</v>
      </c>
      <c r="G4081">
        <v>199.32</v>
      </c>
      <c r="H4081">
        <v>6</v>
      </c>
      <c r="I4081" t="s">
        <v>10682</v>
      </c>
      <c r="J4081">
        <v>0</v>
      </c>
      <c r="K4081">
        <v>0</v>
      </c>
      <c r="L4081" t="s">
        <v>10788</v>
      </c>
      <c r="N4081" t="s">
        <v>12793</v>
      </c>
      <c r="O4081" t="s">
        <v>11717</v>
      </c>
      <c r="Q4081" t="s">
        <v>11718</v>
      </c>
      <c r="S4081" t="s">
        <v>12794</v>
      </c>
      <c r="T4081">
        <v>43102.456921296303</v>
      </c>
    </row>
    <row r="4082" spans="1:20" x14ac:dyDescent="0.25">
      <c r="A4082" t="s">
        <v>17258</v>
      </c>
      <c r="B4082" t="s">
        <v>17259</v>
      </c>
      <c r="C4082" t="s">
        <v>10691</v>
      </c>
      <c r="D4082" t="s">
        <v>12566</v>
      </c>
      <c r="E4082" t="s">
        <v>10693</v>
      </c>
      <c r="F4082">
        <v>28.03</v>
      </c>
      <c r="G4082">
        <v>168.18</v>
      </c>
      <c r="H4082">
        <v>6</v>
      </c>
      <c r="I4082" t="s">
        <v>10682</v>
      </c>
      <c r="J4082">
        <v>0</v>
      </c>
      <c r="K4082">
        <v>0</v>
      </c>
      <c r="L4082" t="s">
        <v>17260</v>
      </c>
      <c r="N4082" t="s">
        <v>12793</v>
      </c>
      <c r="O4082" t="s">
        <v>11717</v>
      </c>
      <c r="Q4082" t="s">
        <v>11718</v>
      </c>
      <c r="S4082" t="s">
        <v>12794</v>
      </c>
      <c r="T4082">
        <v>43102.456921296303</v>
      </c>
    </row>
    <row r="4083" spans="1:20" x14ac:dyDescent="0.25">
      <c r="A4083" t="s">
        <v>17261</v>
      </c>
      <c r="B4083" t="s">
        <v>17262</v>
      </c>
      <c r="C4083" t="s">
        <v>10691</v>
      </c>
      <c r="D4083" t="s">
        <v>12566</v>
      </c>
      <c r="E4083" t="s">
        <v>10693</v>
      </c>
      <c r="F4083">
        <v>59.18</v>
      </c>
      <c r="G4083">
        <v>355.08</v>
      </c>
      <c r="H4083">
        <v>6</v>
      </c>
      <c r="I4083" t="s">
        <v>10682</v>
      </c>
      <c r="J4083">
        <v>0</v>
      </c>
      <c r="K4083">
        <v>0</v>
      </c>
      <c r="L4083" t="s">
        <v>10918</v>
      </c>
      <c r="N4083" t="s">
        <v>12793</v>
      </c>
      <c r="O4083" t="s">
        <v>11717</v>
      </c>
      <c r="Q4083" t="s">
        <v>11718</v>
      </c>
      <c r="S4083" t="s">
        <v>12794</v>
      </c>
      <c r="T4083">
        <v>43102.456967592603</v>
      </c>
    </row>
    <row r="4084" spans="1:20" x14ac:dyDescent="0.25">
      <c r="A4084" t="s">
        <v>17263</v>
      </c>
      <c r="B4084" t="s">
        <v>17264</v>
      </c>
      <c r="C4084" t="s">
        <v>10691</v>
      </c>
      <c r="D4084" t="s">
        <v>12566</v>
      </c>
      <c r="E4084" t="s">
        <v>10693</v>
      </c>
      <c r="F4084">
        <v>62.3</v>
      </c>
      <c r="G4084">
        <v>373.8</v>
      </c>
      <c r="H4084">
        <v>6</v>
      </c>
      <c r="I4084" t="s">
        <v>10682</v>
      </c>
      <c r="J4084">
        <v>0</v>
      </c>
      <c r="K4084">
        <v>0</v>
      </c>
      <c r="L4084" t="s">
        <v>10918</v>
      </c>
      <c r="N4084" t="s">
        <v>12793</v>
      </c>
      <c r="O4084" t="s">
        <v>11717</v>
      </c>
      <c r="Q4084" t="s">
        <v>11718</v>
      </c>
      <c r="S4084" t="s">
        <v>12794</v>
      </c>
      <c r="T4084">
        <v>43102.456967592603</v>
      </c>
    </row>
    <row r="4085" spans="1:20" x14ac:dyDescent="0.25">
      <c r="A4085" t="s">
        <v>17265</v>
      </c>
      <c r="B4085" t="s">
        <v>17266</v>
      </c>
      <c r="C4085" t="s">
        <v>10856</v>
      </c>
      <c r="D4085" t="s">
        <v>12566</v>
      </c>
      <c r="E4085" t="s">
        <v>10685</v>
      </c>
      <c r="F4085">
        <v>1869.22</v>
      </c>
      <c r="G4085">
        <v>1869.22</v>
      </c>
      <c r="H4085">
        <v>1</v>
      </c>
      <c r="I4085" t="s">
        <v>10682</v>
      </c>
      <c r="J4085">
        <v>25</v>
      </c>
      <c r="K4085">
        <v>0</v>
      </c>
      <c r="L4085" t="s">
        <v>10731</v>
      </c>
      <c r="N4085" t="s">
        <v>10686</v>
      </c>
      <c r="O4085" t="s">
        <v>10687</v>
      </c>
      <c r="Q4085" t="s">
        <v>10688</v>
      </c>
      <c r="S4085" t="s">
        <v>10689</v>
      </c>
      <c r="T4085">
        <v>43102.456875000003</v>
      </c>
    </row>
    <row r="4086" spans="1:20" x14ac:dyDescent="0.25">
      <c r="A4086" t="s">
        <v>17267</v>
      </c>
      <c r="B4086" t="s">
        <v>17268</v>
      </c>
      <c r="C4086" t="s">
        <v>10691</v>
      </c>
      <c r="D4086" t="s">
        <v>12566</v>
      </c>
      <c r="E4086" t="s">
        <v>10693</v>
      </c>
      <c r="F4086">
        <v>19.95</v>
      </c>
      <c r="G4086">
        <v>119.7</v>
      </c>
      <c r="H4086">
        <v>6</v>
      </c>
      <c r="I4086" t="s">
        <v>10682</v>
      </c>
      <c r="J4086">
        <v>0</v>
      </c>
      <c r="K4086">
        <v>0</v>
      </c>
      <c r="L4086" t="s">
        <v>10831</v>
      </c>
      <c r="N4086" t="s">
        <v>13138</v>
      </c>
      <c r="O4086" t="s">
        <v>10747</v>
      </c>
      <c r="Q4086" t="s">
        <v>10748</v>
      </c>
      <c r="S4086" t="s">
        <v>13139</v>
      </c>
      <c r="T4086">
        <v>43102.456956018497</v>
      </c>
    </row>
    <row r="4087" spans="1:20" x14ac:dyDescent="0.25">
      <c r="A4087" t="s">
        <v>9050</v>
      </c>
      <c r="B4087" t="s">
        <v>17269</v>
      </c>
      <c r="C4087" t="s">
        <v>10751</v>
      </c>
      <c r="D4087" t="s">
        <v>12566</v>
      </c>
      <c r="E4087" t="s">
        <v>10836</v>
      </c>
      <c r="F4087">
        <v>36.590000000000003</v>
      </c>
      <c r="G4087">
        <v>219.54</v>
      </c>
      <c r="H4087">
        <v>6</v>
      </c>
      <c r="I4087" t="s">
        <v>10682</v>
      </c>
      <c r="J4087">
        <v>0</v>
      </c>
      <c r="K4087">
        <v>0</v>
      </c>
      <c r="L4087" t="s">
        <v>11406</v>
      </c>
      <c r="N4087" t="s">
        <v>12864</v>
      </c>
      <c r="O4087" t="s">
        <v>10687</v>
      </c>
      <c r="Q4087" t="s">
        <v>10688</v>
      </c>
      <c r="S4087" t="s">
        <v>12865</v>
      </c>
      <c r="T4087">
        <v>43102.456979166702</v>
      </c>
    </row>
    <row r="4088" spans="1:20" x14ac:dyDescent="0.25">
      <c r="A4088" t="s">
        <v>9051</v>
      </c>
      <c r="B4088" t="s">
        <v>17270</v>
      </c>
      <c r="C4088" t="s">
        <v>10751</v>
      </c>
      <c r="D4088" t="s">
        <v>12566</v>
      </c>
      <c r="E4088" t="s">
        <v>10836</v>
      </c>
      <c r="F4088">
        <v>13.79</v>
      </c>
      <c r="G4088">
        <v>82.74</v>
      </c>
      <c r="H4088">
        <v>6</v>
      </c>
      <c r="I4088" t="s">
        <v>10682</v>
      </c>
      <c r="J4088">
        <v>0</v>
      </c>
      <c r="K4088">
        <v>0</v>
      </c>
      <c r="L4088" t="s">
        <v>11175</v>
      </c>
      <c r="N4088" t="s">
        <v>10781</v>
      </c>
      <c r="O4088" t="s">
        <v>10782</v>
      </c>
      <c r="Q4088" t="s">
        <v>10783</v>
      </c>
      <c r="S4088" t="s">
        <v>10784</v>
      </c>
      <c r="T4088">
        <v>43102.456956018497</v>
      </c>
    </row>
    <row r="4089" spans="1:20" x14ac:dyDescent="0.25">
      <c r="A4089" t="s">
        <v>17271</v>
      </c>
      <c r="B4089" t="s">
        <v>17272</v>
      </c>
      <c r="C4089" t="s">
        <v>10691</v>
      </c>
      <c r="D4089" t="s">
        <v>12566</v>
      </c>
      <c r="E4089" t="s">
        <v>10693</v>
      </c>
      <c r="F4089">
        <v>114.22</v>
      </c>
      <c r="G4089">
        <v>685.32</v>
      </c>
      <c r="H4089">
        <v>6</v>
      </c>
      <c r="I4089" t="s">
        <v>10682</v>
      </c>
      <c r="J4089">
        <v>23</v>
      </c>
      <c r="K4089">
        <v>0</v>
      </c>
      <c r="L4089" t="s">
        <v>10731</v>
      </c>
      <c r="N4089" t="s">
        <v>10803</v>
      </c>
      <c r="O4089" t="s">
        <v>10782</v>
      </c>
      <c r="Q4089" t="s">
        <v>10783</v>
      </c>
      <c r="S4089" t="s">
        <v>10804</v>
      </c>
      <c r="T4089">
        <v>43102.456875000003</v>
      </c>
    </row>
    <row r="4090" spans="1:20" x14ac:dyDescent="0.25">
      <c r="A4090" t="s">
        <v>17273</v>
      </c>
      <c r="B4090" t="s">
        <v>17274</v>
      </c>
      <c r="C4090" t="s">
        <v>10691</v>
      </c>
      <c r="D4090" t="s">
        <v>12566</v>
      </c>
      <c r="E4090" t="s">
        <v>10693</v>
      </c>
      <c r="F4090">
        <v>34.99</v>
      </c>
      <c r="G4090">
        <v>209.94</v>
      </c>
      <c r="H4090">
        <v>6</v>
      </c>
      <c r="I4090" t="s">
        <v>10682</v>
      </c>
      <c r="J4090">
        <v>0</v>
      </c>
      <c r="K4090">
        <v>0</v>
      </c>
      <c r="L4090" t="s">
        <v>10758</v>
      </c>
      <c r="N4090" t="s">
        <v>11489</v>
      </c>
      <c r="O4090" t="s">
        <v>10701</v>
      </c>
      <c r="Q4090" t="s">
        <v>10702</v>
      </c>
      <c r="S4090" t="s">
        <v>11490</v>
      </c>
      <c r="T4090">
        <v>43109.404224537</v>
      </c>
    </row>
    <row r="4091" spans="1:20" x14ac:dyDescent="0.25">
      <c r="A4091" t="s">
        <v>5527</v>
      </c>
      <c r="B4091" t="s">
        <v>17275</v>
      </c>
      <c r="C4091" t="s">
        <v>10856</v>
      </c>
      <c r="D4091" t="s">
        <v>10683</v>
      </c>
      <c r="E4091" t="s">
        <v>10685</v>
      </c>
      <c r="F4091">
        <v>59.99</v>
      </c>
      <c r="G4091">
        <v>359.94</v>
      </c>
      <c r="H4091">
        <v>6</v>
      </c>
      <c r="I4091" t="s">
        <v>10682</v>
      </c>
      <c r="J4091">
        <v>0</v>
      </c>
      <c r="K4091">
        <v>0</v>
      </c>
      <c r="L4091" t="s">
        <v>10731</v>
      </c>
      <c r="N4091" t="s">
        <v>11489</v>
      </c>
      <c r="O4091" t="s">
        <v>10701</v>
      </c>
      <c r="Q4091" t="s">
        <v>10702</v>
      </c>
      <c r="S4091" t="s">
        <v>11490</v>
      </c>
      <c r="T4091">
        <v>43102.456875000003</v>
      </c>
    </row>
    <row r="4092" spans="1:20" x14ac:dyDescent="0.25">
      <c r="A4092" t="s">
        <v>17276</v>
      </c>
      <c r="B4092" t="s">
        <v>12907</v>
      </c>
      <c r="C4092" t="s">
        <v>10691</v>
      </c>
      <c r="D4092" t="s">
        <v>12566</v>
      </c>
      <c r="E4092" t="s">
        <v>10693</v>
      </c>
      <c r="F4092">
        <v>34.99</v>
      </c>
      <c r="G4092">
        <v>209.94</v>
      </c>
      <c r="H4092">
        <v>6</v>
      </c>
      <c r="I4092" t="s">
        <v>10682</v>
      </c>
      <c r="J4092">
        <v>0</v>
      </c>
      <c r="K4092">
        <v>0</v>
      </c>
      <c r="L4092" t="s">
        <v>10758</v>
      </c>
      <c r="N4092" t="s">
        <v>11489</v>
      </c>
      <c r="O4092" t="s">
        <v>10701</v>
      </c>
      <c r="Q4092" t="s">
        <v>10702</v>
      </c>
      <c r="S4092" t="s">
        <v>11490</v>
      </c>
      <c r="T4092">
        <v>43109.404224537</v>
      </c>
    </row>
    <row r="4093" spans="1:20" x14ac:dyDescent="0.25">
      <c r="A4093" t="s">
        <v>5528</v>
      </c>
      <c r="B4093" t="s">
        <v>17277</v>
      </c>
      <c r="C4093" t="s">
        <v>10856</v>
      </c>
      <c r="D4093" t="s">
        <v>10683</v>
      </c>
      <c r="E4093" t="s">
        <v>10685</v>
      </c>
      <c r="F4093">
        <v>59.99</v>
      </c>
      <c r="G4093">
        <v>359.94</v>
      </c>
      <c r="H4093">
        <v>6</v>
      </c>
      <c r="I4093" t="s">
        <v>10682</v>
      </c>
      <c r="J4093">
        <v>0</v>
      </c>
      <c r="K4093">
        <v>0</v>
      </c>
      <c r="L4093" t="s">
        <v>11406</v>
      </c>
      <c r="N4093" t="s">
        <v>11489</v>
      </c>
      <c r="O4093" t="s">
        <v>10701</v>
      </c>
      <c r="Q4093" t="s">
        <v>10702</v>
      </c>
      <c r="S4093" t="s">
        <v>11490</v>
      </c>
      <c r="T4093">
        <v>43102.456979166702</v>
      </c>
    </row>
    <row r="4094" spans="1:20" x14ac:dyDescent="0.25">
      <c r="A4094" t="s">
        <v>9052</v>
      </c>
      <c r="B4094" t="s">
        <v>17278</v>
      </c>
      <c r="C4094" t="s">
        <v>10751</v>
      </c>
      <c r="D4094" t="s">
        <v>12566</v>
      </c>
      <c r="E4094" t="s">
        <v>10836</v>
      </c>
      <c r="F4094">
        <v>32.39</v>
      </c>
      <c r="G4094">
        <v>194.34</v>
      </c>
      <c r="H4094">
        <v>6</v>
      </c>
      <c r="I4094" t="s">
        <v>10682</v>
      </c>
      <c r="J4094">
        <v>0</v>
      </c>
      <c r="K4094">
        <v>0</v>
      </c>
      <c r="L4094" t="s">
        <v>10916</v>
      </c>
      <c r="N4094" t="s">
        <v>13415</v>
      </c>
      <c r="O4094" t="s">
        <v>13416</v>
      </c>
      <c r="Q4094" t="s">
        <v>13417</v>
      </c>
      <c r="S4094" t="s">
        <v>13418</v>
      </c>
      <c r="T4094">
        <v>43102.456909722197</v>
      </c>
    </row>
    <row r="4095" spans="1:20" x14ac:dyDescent="0.25">
      <c r="A4095" t="s">
        <v>9053</v>
      </c>
      <c r="B4095" t="s">
        <v>17279</v>
      </c>
      <c r="C4095" t="s">
        <v>10751</v>
      </c>
      <c r="D4095" t="s">
        <v>12566</v>
      </c>
      <c r="E4095" t="s">
        <v>10836</v>
      </c>
      <c r="F4095">
        <v>28.19</v>
      </c>
      <c r="G4095">
        <v>338.28</v>
      </c>
      <c r="H4095">
        <v>12</v>
      </c>
      <c r="I4095" t="s">
        <v>10682</v>
      </c>
      <c r="J4095">
        <v>0</v>
      </c>
      <c r="K4095">
        <v>0</v>
      </c>
      <c r="L4095" t="s">
        <v>10731</v>
      </c>
      <c r="N4095" t="s">
        <v>16708</v>
      </c>
      <c r="O4095" t="s">
        <v>10762</v>
      </c>
      <c r="Q4095" t="s">
        <v>10763</v>
      </c>
      <c r="S4095" t="s">
        <v>16709</v>
      </c>
      <c r="T4095">
        <v>43102.456875000003</v>
      </c>
    </row>
    <row r="4096" spans="1:20" x14ac:dyDescent="0.25">
      <c r="A4096" t="s">
        <v>5529</v>
      </c>
      <c r="B4096" t="s">
        <v>17280</v>
      </c>
      <c r="C4096" t="s">
        <v>10751</v>
      </c>
      <c r="D4096" t="s">
        <v>12566</v>
      </c>
      <c r="E4096" t="s">
        <v>10836</v>
      </c>
      <c r="F4096">
        <v>28.19</v>
      </c>
      <c r="G4096">
        <v>338.28</v>
      </c>
      <c r="H4096">
        <v>12</v>
      </c>
      <c r="I4096" t="s">
        <v>10682</v>
      </c>
      <c r="J4096">
        <v>0</v>
      </c>
      <c r="K4096">
        <v>0</v>
      </c>
      <c r="L4096" t="s">
        <v>11406</v>
      </c>
      <c r="N4096" t="s">
        <v>16708</v>
      </c>
      <c r="O4096" t="s">
        <v>10762</v>
      </c>
      <c r="Q4096" t="s">
        <v>10763</v>
      </c>
      <c r="S4096" t="s">
        <v>16709</v>
      </c>
      <c r="T4096">
        <v>43102.456979166702</v>
      </c>
    </row>
    <row r="4097" spans="1:20" x14ac:dyDescent="0.25">
      <c r="A4097" t="s">
        <v>17281</v>
      </c>
      <c r="B4097" t="s">
        <v>17282</v>
      </c>
      <c r="C4097" t="s">
        <v>10691</v>
      </c>
      <c r="D4097" t="s">
        <v>12566</v>
      </c>
      <c r="E4097" t="s">
        <v>10693</v>
      </c>
      <c r="F4097">
        <v>375.99</v>
      </c>
      <c r="G4097">
        <v>375.99</v>
      </c>
      <c r="H4097">
        <v>6</v>
      </c>
      <c r="I4097" t="s">
        <v>10682</v>
      </c>
      <c r="J4097">
        <v>15</v>
      </c>
      <c r="K4097">
        <v>0</v>
      </c>
      <c r="L4097" t="s">
        <v>10916</v>
      </c>
      <c r="N4097" t="s">
        <v>13477</v>
      </c>
      <c r="S4097" t="s">
        <v>13478</v>
      </c>
      <c r="T4097">
        <v>43102.456909722197</v>
      </c>
    </row>
    <row r="4098" spans="1:20" x14ac:dyDescent="0.25">
      <c r="A4098" t="s">
        <v>17283</v>
      </c>
      <c r="B4098" t="s">
        <v>17284</v>
      </c>
      <c r="C4098" t="s">
        <v>10691</v>
      </c>
      <c r="D4098" t="s">
        <v>12566</v>
      </c>
      <c r="E4098" t="s">
        <v>10693</v>
      </c>
      <c r="F4098">
        <v>220.99</v>
      </c>
      <c r="G4098">
        <v>220.99</v>
      </c>
      <c r="H4098">
        <v>6</v>
      </c>
      <c r="I4098" t="s">
        <v>10682</v>
      </c>
      <c r="J4098">
        <v>10</v>
      </c>
      <c r="K4098">
        <v>0</v>
      </c>
      <c r="L4098" t="s">
        <v>10916</v>
      </c>
      <c r="N4098" t="s">
        <v>13477</v>
      </c>
      <c r="S4098" t="s">
        <v>13478</v>
      </c>
      <c r="T4098">
        <v>43102.456909722197</v>
      </c>
    </row>
    <row r="4099" spans="1:20" x14ac:dyDescent="0.25">
      <c r="A4099" t="s">
        <v>17285</v>
      </c>
      <c r="B4099" t="s">
        <v>17286</v>
      </c>
      <c r="C4099" t="s">
        <v>10691</v>
      </c>
      <c r="D4099" t="s">
        <v>12566</v>
      </c>
      <c r="E4099" t="s">
        <v>10693</v>
      </c>
      <c r="F4099">
        <v>56.99</v>
      </c>
      <c r="G4099">
        <v>341.94</v>
      </c>
      <c r="H4099">
        <v>6</v>
      </c>
      <c r="I4099" t="s">
        <v>10682</v>
      </c>
      <c r="J4099">
        <v>0</v>
      </c>
      <c r="K4099">
        <v>0</v>
      </c>
      <c r="L4099" t="s">
        <v>10916</v>
      </c>
      <c r="N4099" t="s">
        <v>13477</v>
      </c>
      <c r="S4099" t="s">
        <v>13478</v>
      </c>
      <c r="T4099">
        <v>43102.456909722197</v>
      </c>
    </row>
    <row r="4100" spans="1:20" x14ac:dyDescent="0.25">
      <c r="A4100" t="s">
        <v>17287</v>
      </c>
      <c r="B4100" t="s">
        <v>17288</v>
      </c>
      <c r="C4100" t="s">
        <v>10691</v>
      </c>
      <c r="D4100" t="s">
        <v>12566</v>
      </c>
      <c r="E4100" t="s">
        <v>10693</v>
      </c>
      <c r="F4100">
        <v>49.99</v>
      </c>
      <c r="G4100">
        <v>299.94</v>
      </c>
      <c r="H4100">
        <v>6</v>
      </c>
      <c r="I4100" t="s">
        <v>10682</v>
      </c>
      <c r="J4100">
        <v>0</v>
      </c>
      <c r="K4100">
        <v>0</v>
      </c>
      <c r="L4100" t="s">
        <v>11000</v>
      </c>
      <c r="N4100" t="s">
        <v>13477</v>
      </c>
      <c r="S4100" t="s">
        <v>13478</v>
      </c>
      <c r="T4100">
        <v>43102.456990740699</v>
      </c>
    </row>
    <row r="4101" spans="1:20" x14ac:dyDescent="0.25">
      <c r="A4101" t="s">
        <v>9054</v>
      </c>
      <c r="B4101" t="s">
        <v>17289</v>
      </c>
      <c r="C4101" t="s">
        <v>10751</v>
      </c>
      <c r="D4101" t="s">
        <v>12566</v>
      </c>
      <c r="E4101" t="s">
        <v>10693</v>
      </c>
      <c r="F4101">
        <v>23.99</v>
      </c>
      <c r="G4101">
        <v>143.94</v>
      </c>
      <c r="H4101">
        <v>6</v>
      </c>
      <c r="I4101" t="s">
        <v>10682</v>
      </c>
      <c r="J4101">
        <v>0</v>
      </c>
      <c r="K4101">
        <v>0</v>
      </c>
      <c r="L4101" t="s">
        <v>10916</v>
      </c>
      <c r="N4101" t="s">
        <v>13477</v>
      </c>
      <c r="S4101" t="s">
        <v>13478</v>
      </c>
      <c r="T4101">
        <v>43102.456909722197</v>
      </c>
    </row>
    <row r="4102" spans="1:20" x14ac:dyDescent="0.25">
      <c r="A4102" t="s">
        <v>17290</v>
      </c>
      <c r="B4102" t="s">
        <v>17291</v>
      </c>
      <c r="C4102" t="s">
        <v>10691</v>
      </c>
      <c r="D4102" t="s">
        <v>12566</v>
      </c>
      <c r="E4102" t="s">
        <v>10693</v>
      </c>
      <c r="F4102">
        <v>39.99</v>
      </c>
      <c r="G4102">
        <v>239.94</v>
      </c>
      <c r="H4102">
        <v>6</v>
      </c>
      <c r="I4102" t="s">
        <v>10682</v>
      </c>
      <c r="J4102">
        <v>0</v>
      </c>
      <c r="K4102">
        <v>0</v>
      </c>
      <c r="L4102" t="s">
        <v>10858</v>
      </c>
      <c r="N4102" t="s">
        <v>13477</v>
      </c>
      <c r="S4102" t="s">
        <v>13478</v>
      </c>
      <c r="T4102">
        <v>43102.457013888903</v>
      </c>
    </row>
    <row r="4103" spans="1:20" x14ac:dyDescent="0.25">
      <c r="A4103" t="s">
        <v>17292</v>
      </c>
      <c r="B4103" t="s">
        <v>17293</v>
      </c>
      <c r="C4103" t="s">
        <v>10691</v>
      </c>
      <c r="D4103" t="s">
        <v>12566</v>
      </c>
      <c r="E4103" t="s">
        <v>10693</v>
      </c>
      <c r="F4103">
        <v>114.99</v>
      </c>
      <c r="G4103">
        <v>689.94</v>
      </c>
      <c r="H4103">
        <v>6</v>
      </c>
      <c r="I4103" t="s">
        <v>10682</v>
      </c>
      <c r="J4103">
        <v>0</v>
      </c>
      <c r="K4103">
        <v>0</v>
      </c>
      <c r="L4103" t="s">
        <v>10706</v>
      </c>
      <c r="N4103" t="s">
        <v>10793</v>
      </c>
      <c r="O4103" t="s">
        <v>10782</v>
      </c>
      <c r="Q4103" t="s">
        <v>10783</v>
      </c>
      <c r="S4103" t="s">
        <v>10794</v>
      </c>
      <c r="T4103">
        <v>43102.457002314797</v>
      </c>
    </row>
    <row r="4104" spans="1:20" x14ac:dyDescent="0.25">
      <c r="A4104" t="s">
        <v>5530</v>
      </c>
      <c r="B4104" t="s">
        <v>17294</v>
      </c>
      <c r="C4104" t="s">
        <v>10856</v>
      </c>
      <c r="D4104" t="s">
        <v>12566</v>
      </c>
      <c r="E4104" t="s">
        <v>10753</v>
      </c>
      <c r="F4104">
        <v>94.99</v>
      </c>
      <c r="G4104">
        <v>569.94000000000005</v>
      </c>
      <c r="H4104">
        <v>6</v>
      </c>
      <c r="I4104" t="s">
        <v>10682</v>
      </c>
      <c r="J4104">
        <v>12</v>
      </c>
      <c r="K4104">
        <v>0</v>
      </c>
      <c r="L4104" t="s">
        <v>10916</v>
      </c>
      <c r="M4104">
        <v>44398</v>
      </c>
      <c r="N4104" t="s">
        <v>15975</v>
      </c>
      <c r="O4104" t="s">
        <v>10708</v>
      </c>
      <c r="Q4104" t="s">
        <v>10709</v>
      </c>
      <c r="S4104" t="s">
        <v>15976</v>
      </c>
      <c r="T4104">
        <v>43102.456909722197</v>
      </c>
    </row>
    <row r="4105" spans="1:20" x14ac:dyDescent="0.25">
      <c r="A4105" t="s">
        <v>17295</v>
      </c>
      <c r="B4105" t="s">
        <v>17296</v>
      </c>
      <c r="C4105" t="s">
        <v>10691</v>
      </c>
      <c r="D4105" t="s">
        <v>12566</v>
      </c>
      <c r="E4105" t="s">
        <v>10693</v>
      </c>
      <c r="F4105">
        <v>51.91</v>
      </c>
      <c r="G4105">
        <v>311.45999999999998</v>
      </c>
      <c r="H4105">
        <v>6</v>
      </c>
      <c r="I4105" t="s">
        <v>10682</v>
      </c>
      <c r="J4105">
        <v>0</v>
      </c>
      <c r="K4105">
        <v>0</v>
      </c>
      <c r="L4105" t="s">
        <v>10916</v>
      </c>
      <c r="N4105" t="s">
        <v>15975</v>
      </c>
      <c r="O4105" t="s">
        <v>10708</v>
      </c>
      <c r="Q4105" t="s">
        <v>10709</v>
      </c>
      <c r="S4105" t="s">
        <v>15976</v>
      </c>
      <c r="T4105">
        <v>43102.456909722197</v>
      </c>
    </row>
    <row r="4106" spans="1:20" x14ac:dyDescent="0.25">
      <c r="A4106" t="s">
        <v>17297</v>
      </c>
      <c r="B4106" t="s">
        <v>17298</v>
      </c>
      <c r="C4106" t="s">
        <v>10691</v>
      </c>
      <c r="D4106" t="s">
        <v>12566</v>
      </c>
      <c r="E4106" t="s">
        <v>10693</v>
      </c>
      <c r="F4106">
        <v>62.3</v>
      </c>
      <c r="G4106">
        <v>373.8</v>
      </c>
      <c r="H4106">
        <v>6</v>
      </c>
      <c r="I4106" t="s">
        <v>10682</v>
      </c>
      <c r="J4106">
        <v>0</v>
      </c>
      <c r="K4106">
        <v>0</v>
      </c>
      <c r="L4106" t="s">
        <v>10916</v>
      </c>
      <c r="N4106" t="s">
        <v>15975</v>
      </c>
      <c r="O4106" t="s">
        <v>10708</v>
      </c>
      <c r="Q4106" t="s">
        <v>10709</v>
      </c>
      <c r="S4106" t="s">
        <v>15976</v>
      </c>
      <c r="T4106">
        <v>43102.456909722197</v>
      </c>
    </row>
    <row r="4107" spans="1:20" x14ac:dyDescent="0.25">
      <c r="A4107" t="s">
        <v>9055</v>
      </c>
      <c r="B4107" t="s">
        <v>17299</v>
      </c>
      <c r="C4107" t="s">
        <v>10691</v>
      </c>
      <c r="D4107" t="s">
        <v>12566</v>
      </c>
      <c r="E4107" t="s">
        <v>10693</v>
      </c>
      <c r="F4107">
        <v>69.989999999999995</v>
      </c>
      <c r="G4107">
        <v>419.94</v>
      </c>
      <c r="H4107">
        <v>6</v>
      </c>
      <c r="I4107" t="s">
        <v>10682</v>
      </c>
      <c r="J4107">
        <v>0</v>
      </c>
      <c r="K4107">
        <v>0</v>
      </c>
      <c r="L4107" t="s">
        <v>10883</v>
      </c>
      <c r="N4107" t="s">
        <v>15975</v>
      </c>
      <c r="O4107" t="s">
        <v>10708</v>
      </c>
      <c r="Q4107" t="s">
        <v>10709</v>
      </c>
      <c r="S4107" t="s">
        <v>15976</v>
      </c>
      <c r="T4107">
        <v>43102.456979166702</v>
      </c>
    </row>
    <row r="4108" spans="1:20" x14ac:dyDescent="0.25">
      <c r="A4108" t="s">
        <v>17300</v>
      </c>
      <c r="B4108" t="s">
        <v>17301</v>
      </c>
      <c r="C4108" t="s">
        <v>10691</v>
      </c>
      <c r="D4108" t="s">
        <v>12566</v>
      </c>
      <c r="E4108" t="s">
        <v>10693</v>
      </c>
      <c r="F4108">
        <v>39.99</v>
      </c>
      <c r="G4108">
        <v>239.94</v>
      </c>
      <c r="H4108">
        <v>6</v>
      </c>
      <c r="I4108" t="s">
        <v>10682</v>
      </c>
      <c r="J4108">
        <v>0</v>
      </c>
      <c r="K4108">
        <v>0</v>
      </c>
      <c r="L4108" t="s">
        <v>10868</v>
      </c>
      <c r="N4108" t="s">
        <v>15975</v>
      </c>
      <c r="O4108" t="s">
        <v>10708</v>
      </c>
      <c r="Q4108" t="s">
        <v>10709</v>
      </c>
      <c r="S4108" t="s">
        <v>15976</v>
      </c>
      <c r="T4108">
        <v>43102.456990740699</v>
      </c>
    </row>
    <row r="4109" spans="1:20" x14ac:dyDescent="0.25">
      <c r="A4109" t="s">
        <v>9056</v>
      </c>
      <c r="B4109" t="s">
        <v>17302</v>
      </c>
      <c r="C4109" t="s">
        <v>10751</v>
      </c>
      <c r="D4109" t="s">
        <v>12566</v>
      </c>
      <c r="E4109" t="s">
        <v>10693</v>
      </c>
      <c r="F4109">
        <v>19.93</v>
      </c>
      <c r="G4109">
        <v>239.16</v>
      </c>
      <c r="H4109">
        <v>12</v>
      </c>
      <c r="I4109" t="s">
        <v>10682</v>
      </c>
      <c r="J4109">
        <v>0</v>
      </c>
      <c r="K4109">
        <v>0</v>
      </c>
      <c r="L4109" t="s">
        <v>10883</v>
      </c>
      <c r="N4109" t="s">
        <v>10837</v>
      </c>
      <c r="O4109" t="s">
        <v>10701</v>
      </c>
      <c r="Q4109" t="s">
        <v>10702</v>
      </c>
      <c r="S4109" t="s">
        <v>10838</v>
      </c>
      <c r="T4109">
        <v>43102.456979166702</v>
      </c>
    </row>
    <row r="4110" spans="1:20" x14ac:dyDescent="0.25">
      <c r="A4110" t="s">
        <v>17303</v>
      </c>
      <c r="B4110" t="s">
        <v>17304</v>
      </c>
      <c r="C4110" t="s">
        <v>10691</v>
      </c>
      <c r="D4110" t="s">
        <v>12566</v>
      </c>
      <c r="E4110" t="s">
        <v>10693</v>
      </c>
      <c r="F4110">
        <v>11.49</v>
      </c>
      <c r="G4110">
        <v>137.88</v>
      </c>
      <c r="H4110">
        <v>12</v>
      </c>
      <c r="I4110" t="s">
        <v>10682</v>
      </c>
      <c r="J4110">
        <v>0</v>
      </c>
      <c r="K4110">
        <v>0</v>
      </c>
      <c r="L4110" t="s">
        <v>10944</v>
      </c>
      <c r="N4110" t="s">
        <v>10700</v>
      </c>
      <c r="O4110" t="s">
        <v>10701</v>
      </c>
      <c r="Q4110" t="s">
        <v>10702</v>
      </c>
      <c r="S4110" t="s">
        <v>10703</v>
      </c>
      <c r="T4110">
        <v>43102.456921296303</v>
      </c>
    </row>
    <row r="4111" spans="1:20" x14ac:dyDescent="0.25">
      <c r="A4111" t="s">
        <v>17305</v>
      </c>
      <c r="B4111" t="s">
        <v>17306</v>
      </c>
      <c r="C4111" t="s">
        <v>10691</v>
      </c>
      <c r="D4111" t="s">
        <v>12566</v>
      </c>
      <c r="E4111" t="s">
        <v>10693</v>
      </c>
      <c r="F4111">
        <v>25.99</v>
      </c>
      <c r="G4111">
        <v>155.94</v>
      </c>
      <c r="H4111">
        <v>6</v>
      </c>
      <c r="I4111" t="s">
        <v>10682</v>
      </c>
      <c r="J4111">
        <v>0</v>
      </c>
      <c r="K4111">
        <v>0</v>
      </c>
      <c r="L4111" t="s">
        <v>11988</v>
      </c>
      <c r="N4111" t="s">
        <v>17197</v>
      </c>
      <c r="S4111" t="s">
        <v>17198</v>
      </c>
      <c r="T4111">
        <v>43102.456990740699</v>
      </c>
    </row>
    <row r="4112" spans="1:20" x14ac:dyDescent="0.25">
      <c r="A4112" t="s">
        <v>17307</v>
      </c>
      <c r="B4112" t="s">
        <v>17308</v>
      </c>
      <c r="C4112" t="s">
        <v>10691</v>
      </c>
      <c r="D4112" t="s">
        <v>12566</v>
      </c>
      <c r="E4112" t="s">
        <v>10693</v>
      </c>
      <c r="F4112">
        <v>15.99</v>
      </c>
      <c r="G4112">
        <v>191.88</v>
      </c>
      <c r="H4112">
        <v>12</v>
      </c>
      <c r="I4112" t="s">
        <v>10682</v>
      </c>
      <c r="J4112">
        <v>0</v>
      </c>
      <c r="K4112">
        <v>0</v>
      </c>
      <c r="L4112" t="s">
        <v>10717</v>
      </c>
      <c r="N4112" t="s">
        <v>10991</v>
      </c>
      <c r="O4112" t="s">
        <v>10992</v>
      </c>
      <c r="Q4112" t="s">
        <v>10993</v>
      </c>
      <c r="S4112" t="s">
        <v>10994</v>
      </c>
      <c r="T4112">
        <v>43102.456921296303</v>
      </c>
    </row>
    <row r="4113" spans="1:20" x14ac:dyDescent="0.25">
      <c r="A4113" t="s">
        <v>5531</v>
      </c>
      <c r="B4113" t="s">
        <v>17309</v>
      </c>
      <c r="C4113" t="s">
        <v>10856</v>
      </c>
      <c r="D4113" t="s">
        <v>10683</v>
      </c>
      <c r="E4113" t="s">
        <v>10685</v>
      </c>
      <c r="F4113">
        <v>129.99</v>
      </c>
      <c r="G4113">
        <v>389.97</v>
      </c>
      <c r="H4113">
        <v>3</v>
      </c>
      <c r="I4113" t="s">
        <v>10682</v>
      </c>
      <c r="J4113">
        <v>0</v>
      </c>
      <c r="K4113">
        <v>0</v>
      </c>
      <c r="L4113" t="s">
        <v>10731</v>
      </c>
      <c r="N4113" t="s">
        <v>10874</v>
      </c>
      <c r="O4113" t="s">
        <v>10701</v>
      </c>
      <c r="P4113" t="s">
        <v>10708</v>
      </c>
      <c r="Q4113" t="s">
        <v>10702</v>
      </c>
      <c r="R4113" t="s">
        <v>10709</v>
      </c>
      <c r="S4113" t="s">
        <v>10875</v>
      </c>
      <c r="T4113">
        <v>43102.456875000003</v>
      </c>
    </row>
    <row r="4114" spans="1:20" x14ac:dyDescent="0.25">
      <c r="A4114" t="s">
        <v>17310</v>
      </c>
      <c r="B4114" t="s">
        <v>17311</v>
      </c>
      <c r="C4114" t="s">
        <v>13217</v>
      </c>
      <c r="D4114" t="s">
        <v>12566</v>
      </c>
      <c r="E4114" t="s">
        <v>10753</v>
      </c>
      <c r="F4114">
        <v>26.99</v>
      </c>
      <c r="G4114">
        <v>161.94</v>
      </c>
      <c r="H4114">
        <v>6</v>
      </c>
      <c r="I4114" t="s">
        <v>10682</v>
      </c>
      <c r="J4114">
        <v>0</v>
      </c>
      <c r="K4114">
        <v>0</v>
      </c>
      <c r="L4114" t="s">
        <v>10731</v>
      </c>
      <c r="N4114" t="s">
        <v>10732</v>
      </c>
      <c r="O4114" t="s">
        <v>10687</v>
      </c>
      <c r="Q4114" t="s">
        <v>10688</v>
      </c>
      <c r="S4114" t="s">
        <v>10733</v>
      </c>
      <c r="T4114">
        <v>43102.456875000003</v>
      </c>
    </row>
    <row r="4115" spans="1:20" x14ac:dyDescent="0.25">
      <c r="A4115" t="s">
        <v>17312</v>
      </c>
      <c r="B4115" t="s">
        <v>13001</v>
      </c>
      <c r="C4115" t="s">
        <v>10691</v>
      </c>
      <c r="D4115" t="s">
        <v>12566</v>
      </c>
      <c r="E4115" t="s">
        <v>10693</v>
      </c>
      <c r="F4115">
        <v>10.9</v>
      </c>
      <c r="G4115">
        <v>130.80000000000001</v>
      </c>
      <c r="H4115">
        <v>12</v>
      </c>
      <c r="I4115" t="s">
        <v>10682</v>
      </c>
      <c r="J4115">
        <v>0</v>
      </c>
      <c r="K4115">
        <v>0</v>
      </c>
      <c r="L4115" t="s">
        <v>10758</v>
      </c>
      <c r="N4115" t="s">
        <v>11278</v>
      </c>
      <c r="O4115" t="s">
        <v>11279</v>
      </c>
      <c r="Q4115" t="s">
        <v>11280</v>
      </c>
      <c r="S4115" t="s">
        <v>11281</v>
      </c>
      <c r="T4115">
        <v>43109.404224537</v>
      </c>
    </row>
    <row r="4116" spans="1:20" x14ac:dyDescent="0.25">
      <c r="A4116" t="s">
        <v>9057</v>
      </c>
      <c r="B4116" t="s">
        <v>17313</v>
      </c>
      <c r="C4116" t="s">
        <v>10691</v>
      </c>
      <c r="D4116" t="s">
        <v>12566</v>
      </c>
      <c r="E4116" t="s">
        <v>10693</v>
      </c>
      <c r="F4116">
        <v>53.99</v>
      </c>
      <c r="G4116">
        <v>323.94</v>
      </c>
      <c r="H4116">
        <v>6</v>
      </c>
      <c r="I4116" t="s">
        <v>10682</v>
      </c>
      <c r="J4116">
        <v>0</v>
      </c>
      <c r="K4116">
        <v>0</v>
      </c>
      <c r="L4116" t="s">
        <v>10706</v>
      </c>
      <c r="N4116" t="s">
        <v>10737</v>
      </c>
      <c r="O4116" t="s">
        <v>10708</v>
      </c>
      <c r="Q4116" t="s">
        <v>10709</v>
      </c>
      <c r="S4116" t="s">
        <v>10738</v>
      </c>
      <c r="T4116">
        <v>43102.457002314797</v>
      </c>
    </row>
    <row r="4117" spans="1:20" x14ac:dyDescent="0.25">
      <c r="A4117" t="s">
        <v>17314</v>
      </c>
      <c r="B4117" t="s">
        <v>17315</v>
      </c>
      <c r="C4117" t="s">
        <v>10691</v>
      </c>
      <c r="D4117" t="s">
        <v>12566</v>
      </c>
      <c r="E4117" t="s">
        <v>10693</v>
      </c>
      <c r="F4117">
        <v>53.99</v>
      </c>
      <c r="G4117">
        <v>323.94</v>
      </c>
      <c r="H4117">
        <v>6</v>
      </c>
      <c r="I4117" t="s">
        <v>10682</v>
      </c>
      <c r="J4117">
        <v>0</v>
      </c>
      <c r="K4117">
        <v>0</v>
      </c>
      <c r="L4117" t="s">
        <v>10706</v>
      </c>
      <c r="N4117" t="s">
        <v>10737</v>
      </c>
      <c r="O4117" t="s">
        <v>10708</v>
      </c>
      <c r="Q4117" t="s">
        <v>10709</v>
      </c>
      <c r="S4117" t="s">
        <v>10738</v>
      </c>
      <c r="T4117">
        <v>43102.457002314797</v>
      </c>
    </row>
    <row r="4118" spans="1:20" x14ac:dyDescent="0.25">
      <c r="A4118" t="s">
        <v>5532</v>
      </c>
      <c r="B4118" t="s">
        <v>17316</v>
      </c>
      <c r="C4118" t="s">
        <v>13217</v>
      </c>
      <c r="D4118" t="s">
        <v>12566</v>
      </c>
      <c r="E4118" t="s">
        <v>10836</v>
      </c>
      <c r="F4118">
        <v>221.99</v>
      </c>
      <c r="G4118">
        <v>1331.94</v>
      </c>
      <c r="H4118">
        <v>6</v>
      </c>
      <c r="I4118" t="s">
        <v>10682</v>
      </c>
      <c r="J4118">
        <v>21</v>
      </c>
      <c r="K4118">
        <v>0</v>
      </c>
      <c r="L4118" t="s">
        <v>10706</v>
      </c>
      <c r="N4118" t="s">
        <v>10732</v>
      </c>
      <c r="O4118" t="s">
        <v>10687</v>
      </c>
      <c r="Q4118" t="s">
        <v>10688</v>
      </c>
      <c r="S4118" t="s">
        <v>10733</v>
      </c>
      <c r="T4118">
        <v>43102.457002314797</v>
      </c>
    </row>
    <row r="4119" spans="1:20" x14ac:dyDescent="0.25">
      <c r="A4119" t="s">
        <v>17317</v>
      </c>
      <c r="B4119" t="s">
        <v>17318</v>
      </c>
      <c r="C4119" t="s">
        <v>10691</v>
      </c>
      <c r="D4119" t="s">
        <v>12566</v>
      </c>
      <c r="E4119" t="s">
        <v>10693</v>
      </c>
      <c r="F4119">
        <v>219.99</v>
      </c>
      <c r="G4119">
        <v>1319.94</v>
      </c>
      <c r="H4119">
        <v>6</v>
      </c>
      <c r="I4119" t="s">
        <v>10682</v>
      </c>
      <c r="J4119">
        <v>18</v>
      </c>
      <c r="K4119">
        <v>0</v>
      </c>
      <c r="L4119" t="s">
        <v>10706</v>
      </c>
      <c r="N4119" t="s">
        <v>10732</v>
      </c>
      <c r="O4119" t="s">
        <v>10687</v>
      </c>
      <c r="Q4119" t="s">
        <v>10688</v>
      </c>
      <c r="S4119" t="s">
        <v>10733</v>
      </c>
      <c r="T4119">
        <v>43102.457002314797</v>
      </c>
    </row>
    <row r="4120" spans="1:20" x14ac:dyDescent="0.25">
      <c r="A4120" t="s">
        <v>17319</v>
      </c>
      <c r="B4120" t="s">
        <v>17320</v>
      </c>
      <c r="C4120" t="s">
        <v>10691</v>
      </c>
      <c r="D4120" t="s">
        <v>12566</v>
      </c>
      <c r="E4120" t="s">
        <v>10693</v>
      </c>
      <c r="F4120">
        <v>39.97</v>
      </c>
      <c r="G4120">
        <v>479.64</v>
      </c>
      <c r="H4120">
        <v>12</v>
      </c>
      <c r="I4120" t="s">
        <v>10682</v>
      </c>
      <c r="J4120">
        <v>0</v>
      </c>
      <c r="K4120">
        <v>0</v>
      </c>
      <c r="L4120" t="s">
        <v>10758</v>
      </c>
      <c r="N4120" t="s">
        <v>11278</v>
      </c>
      <c r="O4120" t="s">
        <v>11279</v>
      </c>
      <c r="Q4120" t="s">
        <v>11280</v>
      </c>
      <c r="S4120" t="s">
        <v>11281</v>
      </c>
      <c r="T4120">
        <v>43109.404224537</v>
      </c>
    </row>
    <row r="4121" spans="1:20" x14ac:dyDescent="0.25">
      <c r="A4121" t="s">
        <v>5533</v>
      </c>
      <c r="B4121" t="s">
        <v>17321</v>
      </c>
      <c r="C4121" t="s">
        <v>10751</v>
      </c>
      <c r="D4121" t="s">
        <v>12566</v>
      </c>
      <c r="E4121" t="s">
        <v>10753</v>
      </c>
      <c r="F4121">
        <v>50.99</v>
      </c>
      <c r="G4121">
        <v>305.94</v>
      </c>
      <c r="H4121">
        <v>6</v>
      </c>
      <c r="I4121" t="s">
        <v>10682</v>
      </c>
      <c r="J4121">
        <v>0</v>
      </c>
      <c r="K4121">
        <v>0</v>
      </c>
      <c r="L4121" t="s">
        <v>10731</v>
      </c>
      <c r="M4121">
        <v>43192</v>
      </c>
      <c r="N4121" t="s">
        <v>11489</v>
      </c>
      <c r="O4121" t="s">
        <v>10701</v>
      </c>
      <c r="Q4121" t="s">
        <v>10702</v>
      </c>
      <c r="S4121" t="s">
        <v>11490</v>
      </c>
      <c r="T4121">
        <v>43102.456875000003</v>
      </c>
    </row>
    <row r="4122" spans="1:20" x14ac:dyDescent="0.25">
      <c r="A4122" t="s">
        <v>17322</v>
      </c>
      <c r="B4122" t="s">
        <v>17323</v>
      </c>
      <c r="C4122" t="s">
        <v>10691</v>
      </c>
      <c r="D4122" t="s">
        <v>12566</v>
      </c>
      <c r="E4122" t="s">
        <v>10693</v>
      </c>
      <c r="F4122">
        <v>30.11</v>
      </c>
      <c r="G4122">
        <v>180.66</v>
      </c>
      <c r="H4122">
        <v>6</v>
      </c>
      <c r="I4122" t="s">
        <v>10682</v>
      </c>
      <c r="J4122">
        <v>0</v>
      </c>
      <c r="K4122">
        <v>0</v>
      </c>
      <c r="L4122" t="s">
        <v>10862</v>
      </c>
      <c r="N4122" t="s">
        <v>13258</v>
      </c>
      <c r="O4122" t="s">
        <v>11717</v>
      </c>
      <c r="Q4122" t="s">
        <v>11718</v>
      </c>
      <c r="S4122" t="s">
        <v>13259</v>
      </c>
      <c r="T4122">
        <v>43102.456909722197</v>
      </c>
    </row>
    <row r="4123" spans="1:20" x14ac:dyDescent="0.25">
      <c r="A4123" t="s">
        <v>17324</v>
      </c>
      <c r="B4123" t="s">
        <v>17325</v>
      </c>
      <c r="C4123" t="s">
        <v>10691</v>
      </c>
      <c r="D4123" t="s">
        <v>12566</v>
      </c>
      <c r="E4123" t="s">
        <v>10693</v>
      </c>
      <c r="F4123">
        <v>30.11</v>
      </c>
      <c r="G4123">
        <v>180.66</v>
      </c>
      <c r="H4123">
        <v>6</v>
      </c>
      <c r="I4123" t="s">
        <v>10682</v>
      </c>
      <c r="J4123">
        <v>0</v>
      </c>
      <c r="K4123">
        <v>0</v>
      </c>
      <c r="L4123" t="s">
        <v>10862</v>
      </c>
      <c r="N4123" t="s">
        <v>13258</v>
      </c>
      <c r="O4123" t="s">
        <v>11717</v>
      </c>
      <c r="Q4123" t="s">
        <v>11718</v>
      </c>
      <c r="S4123" t="s">
        <v>13259</v>
      </c>
      <c r="T4123">
        <v>43102.456909722197</v>
      </c>
    </row>
    <row r="4124" spans="1:20" x14ac:dyDescent="0.25">
      <c r="A4124" t="s">
        <v>9058</v>
      </c>
      <c r="B4124" t="s">
        <v>17326</v>
      </c>
      <c r="C4124" t="s">
        <v>10751</v>
      </c>
      <c r="D4124" t="s">
        <v>12566</v>
      </c>
      <c r="E4124" t="s">
        <v>10836</v>
      </c>
      <c r="F4124">
        <v>14.99</v>
      </c>
      <c r="G4124">
        <v>89.94</v>
      </c>
      <c r="H4124">
        <v>6</v>
      </c>
      <c r="I4124" t="s">
        <v>10682</v>
      </c>
      <c r="J4124">
        <v>0</v>
      </c>
      <c r="K4124">
        <v>0</v>
      </c>
      <c r="L4124" t="s">
        <v>10862</v>
      </c>
      <c r="N4124" t="s">
        <v>11359</v>
      </c>
      <c r="O4124" t="s">
        <v>10762</v>
      </c>
      <c r="P4124" t="s">
        <v>10701</v>
      </c>
      <c r="Q4124" t="s">
        <v>10763</v>
      </c>
      <c r="R4124" t="s">
        <v>10702</v>
      </c>
      <c r="S4124" t="s">
        <v>11360</v>
      </c>
      <c r="T4124">
        <v>43102.456909722197</v>
      </c>
    </row>
    <row r="4125" spans="1:20" x14ac:dyDescent="0.25">
      <c r="A4125" t="s">
        <v>17327</v>
      </c>
      <c r="B4125" t="s">
        <v>17328</v>
      </c>
      <c r="C4125" t="s">
        <v>10691</v>
      </c>
      <c r="D4125" t="s">
        <v>12566</v>
      </c>
      <c r="E4125" t="s">
        <v>10693</v>
      </c>
      <c r="F4125">
        <v>14.92</v>
      </c>
      <c r="G4125">
        <v>89.52</v>
      </c>
      <c r="H4125">
        <v>6</v>
      </c>
      <c r="I4125" t="s">
        <v>10682</v>
      </c>
      <c r="J4125">
        <v>0</v>
      </c>
      <c r="K4125">
        <v>0</v>
      </c>
      <c r="L4125" t="s">
        <v>10862</v>
      </c>
      <c r="N4125" t="s">
        <v>11359</v>
      </c>
      <c r="O4125" t="s">
        <v>10762</v>
      </c>
      <c r="P4125" t="s">
        <v>10701</v>
      </c>
      <c r="Q4125" t="s">
        <v>10763</v>
      </c>
      <c r="R4125" t="s">
        <v>10702</v>
      </c>
      <c r="S4125" t="s">
        <v>11360</v>
      </c>
      <c r="T4125">
        <v>43102.456909722197</v>
      </c>
    </row>
    <row r="4126" spans="1:20" x14ac:dyDescent="0.25">
      <c r="A4126" t="s">
        <v>17329</v>
      </c>
      <c r="B4126" t="s">
        <v>17330</v>
      </c>
      <c r="C4126" t="s">
        <v>10691</v>
      </c>
      <c r="D4126" t="s">
        <v>12566</v>
      </c>
      <c r="E4126" t="s">
        <v>10693</v>
      </c>
      <c r="F4126">
        <v>29.99</v>
      </c>
      <c r="G4126">
        <v>359.88</v>
      </c>
      <c r="H4126">
        <v>12</v>
      </c>
      <c r="I4126" t="s">
        <v>10682</v>
      </c>
      <c r="J4126">
        <v>0</v>
      </c>
      <c r="K4126">
        <v>0</v>
      </c>
      <c r="L4126" t="s">
        <v>11021</v>
      </c>
      <c r="N4126" t="s">
        <v>10723</v>
      </c>
      <c r="O4126" t="s">
        <v>10708</v>
      </c>
      <c r="Q4126" t="s">
        <v>10709</v>
      </c>
      <c r="S4126" t="s">
        <v>10724</v>
      </c>
      <c r="T4126">
        <v>43102.456875000003</v>
      </c>
    </row>
    <row r="4127" spans="1:20" x14ac:dyDescent="0.25">
      <c r="A4127" t="s">
        <v>17331</v>
      </c>
      <c r="B4127" t="s">
        <v>17332</v>
      </c>
      <c r="C4127" t="s">
        <v>10691</v>
      </c>
      <c r="D4127" t="s">
        <v>12566</v>
      </c>
      <c r="E4127" t="s">
        <v>10693</v>
      </c>
      <c r="F4127">
        <v>179.99</v>
      </c>
      <c r="G4127">
        <v>1079.94</v>
      </c>
      <c r="H4127">
        <v>6</v>
      </c>
      <c r="I4127" t="s">
        <v>10682</v>
      </c>
      <c r="J4127">
        <v>0</v>
      </c>
      <c r="K4127">
        <v>0</v>
      </c>
      <c r="L4127" t="s">
        <v>10740</v>
      </c>
      <c r="N4127" t="s">
        <v>10793</v>
      </c>
      <c r="O4127" t="s">
        <v>10782</v>
      </c>
      <c r="Q4127" t="s">
        <v>10783</v>
      </c>
      <c r="S4127" t="s">
        <v>10794</v>
      </c>
      <c r="T4127">
        <v>43102.456886574102</v>
      </c>
    </row>
    <row r="4128" spans="1:20" x14ac:dyDescent="0.25">
      <c r="A4128" t="s">
        <v>17333</v>
      </c>
      <c r="B4128" t="s">
        <v>17334</v>
      </c>
      <c r="C4128" t="s">
        <v>10691</v>
      </c>
      <c r="D4128" t="s">
        <v>12566</v>
      </c>
      <c r="E4128" t="s">
        <v>10693</v>
      </c>
      <c r="F4128">
        <v>82.99</v>
      </c>
      <c r="G4128">
        <v>497.94</v>
      </c>
      <c r="H4128">
        <v>6</v>
      </c>
      <c r="I4128" t="s">
        <v>10682</v>
      </c>
      <c r="J4128">
        <v>0</v>
      </c>
      <c r="K4128">
        <v>0</v>
      </c>
      <c r="L4128" t="s">
        <v>10706</v>
      </c>
      <c r="N4128" t="s">
        <v>10707</v>
      </c>
      <c r="O4128" t="s">
        <v>10708</v>
      </c>
      <c r="Q4128" t="s">
        <v>10709</v>
      </c>
      <c r="S4128" t="s">
        <v>10710</v>
      </c>
      <c r="T4128">
        <v>43102.457002314797</v>
      </c>
    </row>
    <row r="4129" spans="1:20" x14ac:dyDescent="0.25">
      <c r="A4129" t="s">
        <v>17335</v>
      </c>
      <c r="B4129" t="s">
        <v>17336</v>
      </c>
      <c r="C4129" t="s">
        <v>10856</v>
      </c>
      <c r="D4129" t="s">
        <v>12566</v>
      </c>
      <c r="E4129" t="s">
        <v>10753</v>
      </c>
      <c r="F4129">
        <v>129.99</v>
      </c>
      <c r="G4129">
        <v>779.94</v>
      </c>
      <c r="H4129">
        <v>6</v>
      </c>
      <c r="I4129" t="s">
        <v>10682</v>
      </c>
      <c r="J4129">
        <v>0</v>
      </c>
      <c r="K4129">
        <v>0</v>
      </c>
      <c r="L4129" t="s">
        <v>10706</v>
      </c>
      <c r="N4129" t="s">
        <v>10707</v>
      </c>
      <c r="O4129" t="s">
        <v>10708</v>
      </c>
      <c r="Q4129" t="s">
        <v>10709</v>
      </c>
      <c r="S4129" t="s">
        <v>10710</v>
      </c>
      <c r="T4129">
        <v>43102.457002314797</v>
      </c>
    </row>
    <row r="4130" spans="1:20" x14ac:dyDescent="0.25">
      <c r="A4130" t="s">
        <v>17337</v>
      </c>
      <c r="B4130" t="s">
        <v>17338</v>
      </c>
      <c r="C4130" t="s">
        <v>10691</v>
      </c>
      <c r="D4130" t="s">
        <v>12566</v>
      </c>
      <c r="E4130" t="s">
        <v>10693</v>
      </c>
      <c r="F4130">
        <v>99.99</v>
      </c>
      <c r="G4130">
        <v>599.94000000000005</v>
      </c>
      <c r="H4130">
        <v>6</v>
      </c>
      <c r="I4130" t="s">
        <v>10682</v>
      </c>
      <c r="J4130">
        <v>0</v>
      </c>
      <c r="K4130">
        <v>0</v>
      </c>
      <c r="L4130" t="s">
        <v>10706</v>
      </c>
      <c r="N4130" t="s">
        <v>10707</v>
      </c>
      <c r="O4130" t="s">
        <v>10708</v>
      </c>
      <c r="Q4130" t="s">
        <v>10709</v>
      </c>
      <c r="S4130" t="s">
        <v>10710</v>
      </c>
      <c r="T4130">
        <v>43102.457002314797</v>
      </c>
    </row>
    <row r="4131" spans="1:20" x14ac:dyDescent="0.25">
      <c r="A4131" t="s">
        <v>9059</v>
      </c>
      <c r="B4131" t="s">
        <v>17339</v>
      </c>
      <c r="C4131" t="s">
        <v>10751</v>
      </c>
      <c r="D4131" t="s">
        <v>12566</v>
      </c>
      <c r="E4131" t="s">
        <v>10836</v>
      </c>
      <c r="F4131">
        <v>62.99</v>
      </c>
      <c r="G4131">
        <v>377.94</v>
      </c>
      <c r="H4131">
        <v>6</v>
      </c>
      <c r="I4131" t="s">
        <v>10682</v>
      </c>
      <c r="J4131">
        <v>0</v>
      </c>
      <c r="K4131">
        <v>0</v>
      </c>
      <c r="L4131" t="s">
        <v>10706</v>
      </c>
      <c r="N4131" t="s">
        <v>10707</v>
      </c>
      <c r="O4131" t="s">
        <v>10708</v>
      </c>
      <c r="Q4131" t="s">
        <v>10709</v>
      </c>
      <c r="S4131" t="s">
        <v>10710</v>
      </c>
      <c r="T4131">
        <v>43102.457002314797</v>
      </c>
    </row>
    <row r="4132" spans="1:20" x14ac:dyDescent="0.25">
      <c r="A4132" t="s">
        <v>17340</v>
      </c>
      <c r="B4132" t="s">
        <v>17341</v>
      </c>
      <c r="C4132" t="s">
        <v>10691</v>
      </c>
      <c r="D4132" t="s">
        <v>12566</v>
      </c>
      <c r="E4132" t="s">
        <v>10693</v>
      </c>
      <c r="F4132">
        <v>39.03</v>
      </c>
      <c r="G4132">
        <v>234.18</v>
      </c>
      <c r="H4132">
        <v>6</v>
      </c>
      <c r="I4132" t="s">
        <v>10682</v>
      </c>
      <c r="J4132">
        <v>0</v>
      </c>
      <c r="K4132">
        <v>0</v>
      </c>
      <c r="L4132" t="s">
        <v>11175</v>
      </c>
      <c r="N4132" t="s">
        <v>12793</v>
      </c>
      <c r="O4132" t="s">
        <v>11717</v>
      </c>
      <c r="Q4132" t="s">
        <v>11718</v>
      </c>
      <c r="S4132" t="s">
        <v>12794</v>
      </c>
      <c r="T4132">
        <v>43102.456956018497</v>
      </c>
    </row>
    <row r="4133" spans="1:20" x14ac:dyDescent="0.25">
      <c r="A4133" t="s">
        <v>17342</v>
      </c>
      <c r="B4133" t="s">
        <v>17343</v>
      </c>
      <c r="C4133" t="s">
        <v>10691</v>
      </c>
      <c r="D4133" t="s">
        <v>12566</v>
      </c>
      <c r="E4133" t="s">
        <v>10693</v>
      </c>
      <c r="F4133">
        <v>499.99</v>
      </c>
      <c r="G4133">
        <v>499.99</v>
      </c>
      <c r="H4133">
        <v>1</v>
      </c>
      <c r="I4133" t="s">
        <v>10682</v>
      </c>
      <c r="J4133">
        <v>0</v>
      </c>
      <c r="K4133">
        <v>0</v>
      </c>
      <c r="L4133" t="s">
        <v>10868</v>
      </c>
      <c r="M4133">
        <v>43313</v>
      </c>
      <c r="N4133" t="s">
        <v>10837</v>
      </c>
      <c r="O4133" t="s">
        <v>10701</v>
      </c>
      <c r="Q4133" t="s">
        <v>10702</v>
      </c>
      <c r="S4133" t="s">
        <v>10838</v>
      </c>
      <c r="T4133">
        <v>43102.456990740699</v>
      </c>
    </row>
    <row r="4134" spans="1:20" x14ac:dyDescent="0.25">
      <c r="A4134" t="s">
        <v>9060</v>
      </c>
      <c r="B4134" t="s">
        <v>17344</v>
      </c>
      <c r="C4134" t="s">
        <v>10856</v>
      </c>
      <c r="D4134" t="s">
        <v>12566</v>
      </c>
      <c r="E4134" t="s">
        <v>10685</v>
      </c>
      <c r="F4134">
        <v>64.989999999999995</v>
      </c>
      <c r="G4134">
        <v>389.94</v>
      </c>
      <c r="H4134">
        <v>6</v>
      </c>
      <c r="I4134" t="s">
        <v>10682</v>
      </c>
      <c r="J4134">
        <v>10</v>
      </c>
      <c r="K4134">
        <v>0</v>
      </c>
      <c r="L4134" t="s">
        <v>10731</v>
      </c>
      <c r="N4134" t="s">
        <v>10746</v>
      </c>
      <c r="O4134" t="s">
        <v>10747</v>
      </c>
      <c r="Q4134" t="s">
        <v>10748</v>
      </c>
      <c r="S4134" t="s">
        <v>10749</v>
      </c>
      <c r="T4134">
        <v>43102.456875000003</v>
      </c>
    </row>
    <row r="4135" spans="1:20" x14ac:dyDescent="0.25">
      <c r="A4135" t="s">
        <v>9061</v>
      </c>
      <c r="B4135" t="s">
        <v>17345</v>
      </c>
      <c r="C4135" t="s">
        <v>10751</v>
      </c>
      <c r="D4135" t="s">
        <v>12566</v>
      </c>
      <c r="E4135" t="s">
        <v>10836</v>
      </c>
      <c r="F4135">
        <v>34.79</v>
      </c>
      <c r="G4135">
        <v>208.74</v>
      </c>
      <c r="H4135">
        <v>6</v>
      </c>
      <c r="I4135" t="s">
        <v>10682</v>
      </c>
      <c r="J4135">
        <v>0</v>
      </c>
      <c r="K4135">
        <v>0</v>
      </c>
      <c r="L4135" t="s">
        <v>10883</v>
      </c>
      <c r="M4135">
        <v>43192</v>
      </c>
      <c r="N4135" t="s">
        <v>11489</v>
      </c>
      <c r="O4135" t="s">
        <v>10701</v>
      </c>
      <c r="Q4135" t="s">
        <v>10702</v>
      </c>
      <c r="S4135" t="s">
        <v>11490</v>
      </c>
      <c r="T4135">
        <v>43102.456979166702</v>
      </c>
    </row>
    <row r="4136" spans="1:20" x14ac:dyDescent="0.25">
      <c r="A4136" t="s">
        <v>17346</v>
      </c>
      <c r="B4136" t="s">
        <v>17347</v>
      </c>
      <c r="C4136" t="s">
        <v>10691</v>
      </c>
      <c r="D4136" t="s">
        <v>12566</v>
      </c>
      <c r="E4136" t="s">
        <v>10693</v>
      </c>
      <c r="F4136">
        <v>91.99</v>
      </c>
      <c r="G4136">
        <v>1103.8800000000001</v>
      </c>
      <c r="H4136">
        <v>12</v>
      </c>
      <c r="I4136" t="s">
        <v>10682</v>
      </c>
      <c r="J4136">
        <v>0</v>
      </c>
      <c r="K4136">
        <v>0</v>
      </c>
      <c r="L4136" t="s">
        <v>10740</v>
      </c>
      <c r="N4136" t="s">
        <v>10793</v>
      </c>
      <c r="O4136" t="s">
        <v>10782</v>
      </c>
      <c r="Q4136" t="s">
        <v>10783</v>
      </c>
      <c r="S4136" t="s">
        <v>10794</v>
      </c>
      <c r="T4136">
        <v>43102.456886574102</v>
      </c>
    </row>
    <row r="4137" spans="1:20" x14ac:dyDescent="0.25">
      <c r="A4137" t="s">
        <v>9062</v>
      </c>
      <c r="B4137" t="s">
        <v>17348</v>
      </c>
      <c r="C4137" t="s">
        <v>10751</v>
      </c>
      <c r="D4137" t="s">
        <v>12566</v>
      </c>
      <c r="E4137" t="s">
        <v>10836</v>
      </c>
      <c r="F4137">
        <v>329.99</v>
      </c>
      <c r="G4137">
        <v>1979.94</v>
      </c>
      <c r="H4137">
        <v>6</v>
      </c>
      <c r="I4137" t="s">
        <v>10682</v>
      </c>
      <c r="J4137">
        <v>23</v>
      </c>
      <c r="K4137">
        <v>0</v>
      </c>
      <c r="L4137" t="s">
        <v>10706</v>
      </c>
      <c r="N4137" t="s">
        <v>10793</v>
      </c>
      <c r="O4137" t="s">
        <v>10782</v>
      </c>
      <c r="Q4137" t="s">
        <v>10783</v>
      </c>
      <c r="S4137" t="s">
        <v>10794</v>
      </c>
      <c r="T4137">
        <v>43102.457002314797</v>
      </c>
    </row>
    <row r="4138" spans="1:20" x14ac:dyDescent="0.25">
      <c r="A4138" t="s">
        <v>5534</v>
      </c>
      <c r="B4138" t="s">
        <v>17349</v>
      </c>
      <c r="C4138" t="s">
        <v>13217</v>
      </c>
      <c r="D4138" t="s">
        <v>12566</v>
      </c>
      <c r="E4138" t="s">
        <v>10685</v>
      </c>
      <c r="F4138">
        <v>29.99</v>
      </c>
      <c r="G4138">
        <v>179.94</v>
      </c>
      <c r="H4138">
        <v>6</v>
      </c>
      <c r="I4138" t="s">
        <v>10682</v>
      </c>
      <c r="J4138">
        <v>0</v>
      </c>
      <c r="K4138">
        <v>0</v>
      </c>
      <c r="L4138" t="s">
        <v>10722</v>
      </c>
      <c r="N4138" t="s">
        <v>13477</v>
      </c>
      <c r="S4138" t="s">
        <v>13478</v>
      </c>
      <c r="T4138">
        <v>43102.456956018497</v>
      </c>
    </row>
    <row r="4139" spans="1:20" x14ac:dyDescent="0.25">
      <c r="A4139" t="s">
        <v>17350</v>
      </c>
      <c r="B4139" t="s">
        <v>17351</v>
      </c>
      <c r="C4139" t="s">
        <v>10691</v>
      </c>
      <c r="D4139" t="s">
        <v>12566</v>
      </c>
      <c r="E4139" t="s">
        <v>10693</v>
      </c>
      <c r="F4139">
        <v>36.99</v>
      </c>
      <c r="G4139">
        <v>221.94</v>
      </c>
      <c r="H4139">
        <v>6</v>
      </c>
      <c r="I4139" t="s">
        <v>10682</v>
      </c>
      <c r="J4139">
        <v>0</v>
      </c>
      <c r="K4139">
        <v>0</v>
      </c>
      <c r="L4139" t="s">
        <v>10722</v>
      </c>
      <c r="N4139" t="s">
        <v>13477</v>
      </c>
      <c r="S4139" t="s">
        <v>13478</v>
      </c>
      <c r="T4139">
        <v>43102.456956018497</v>
      </c>
    </row>
    <row r="4140" spans="1:20" x14ac:dyDescent="0.25">
      <c r="A4140" t="s">
        <v>9063</v>
      </c>
      <c r="B4140" t="s">
        <v>17352</v>
      </c>
      <c r="C4140" t="s">
        <v>10691</v>
      </c>
      <c r="D4140" t="s">
        <v>12566</v>
      </c>
      <c r="E4140" t="s">
        <v>10693</v>
      </c>
      <c r="F4140">
        <v>25.79</v>
      </c>
      <c r="G4140">
        <v>154.74</v>
      </c>
      <c r="H4140">
        <v>6</v>
      </c>
      <c r="I4140" t="s">
        <v>10682</v>
      </c>
      <c r="J4140">
        <v>0</v>
      </c>
      <c r="K4140">
        <v>0</v>
      </c>
      <c r="L4140" t="s">
        <v>14040</v>
      </c>
      <c r="N4140" t="s">
        <v>13477</v>
      </c>
      <c r="S4140" t="s">
        <v>13478</v>
      </c>
      <c r="T4140">
        <v>43102.457002314797</v>
      </c>
    </row>
    <row r="4141" spans="1:20" x14ac:dyDescent="0.25">
      <c r="A4141" t="s">
        <v>17353</v>
      </c>
      <c r="B4141" t="s">
        <v>17354</v>
      </c>
      <c r="C4141" t="s">
        <v>10691</v>
      </c>
      <c r="D4141" t="s">
        <v>12566</v>
      </c>
      <c r="E4141" t="s">
        <v>10693</v>
      </c>
      <c r="F4141">
        <v>39.450000000000003</v>
      </c>
      <c r="G4141">
        <v>473.4</v>
      </c>
      <c r="H4141">
        <v>12</v>
      </c>
      <c r="I4141" t="s">
        <v>10682</v>
      </c>
      <c r="J4141">
        <v>1</v>
      </c>
      <c r="K4141">
        <v>0</v>
      </c>
      <c r="L4141" t="s">
        <v>10758</v>
      </c>
      <c r="N4141" t="s">
        <v>12978</v>
      </c>
      <c r="O4141" t="s">
        <v>10762</v>
      </c>
      <c r="Q4141" t="s">
        <v>10763</v>
      </c>
      <c r="S4141" t="s">
        <v>12979</v>
      </c>
      <c r="T4141">
        <v>43109.404224537</v>
      </c>
    </row>
    <row r="4142" spans="1:20" x14ac:dyDescent="0.25">
      <c r="A4142" t="s">
        <v>9064</v>
      </c>
      <c r="B4142" t="s">
        <v>17355</v>
      </c>
      <c r="C4142" t="s">
        <v>10856</v>
      </c>
      <c r="D4142" t="s">
        <v>12566</v>
      </c>
      <c r="E4142" t="s">
        <v>10685</v>
      </c>
      <c r="F4142">
        <v>114.99</v>
      </c>
      <c r="G4142">
        <v>344.97</v>
      </c>
      <c r="H4142">
        <v>3</v>
      </c>
      <c r="I4142" t="s">
        <v>10682</v>
      </c>
      <c r="J4142">
        <v>0</v>
      </c>
      <c r="K4142">
        <v>0</v>
      </c>
      <c r="L4142" t="s">
        <v>10731</v>
      </c>
      <c r="M4142">
        <v>43192</v>
      </c>
      <c r="N4142" t="s">
        <v>12191</v>
      </c>
      <c r="O4142" t="s">
        <v>10747</v>
      </c>
      <c r="Q4142" t="s">
        <v>10748</v>
      </c>
      <c r="S4142" t="s">
        <v>12192</v>
      </c>
      <c r="T4142">
        <v>43102.456875000003</v>
      </c>
    </row>
    <row r="4143" spans="1:20" x14ac:dyDescent="0.25">
      <c r="A4143" t="s">
        <v>17356</v>
      </c>
      <c r="B4143" t="s">
        <v>17357</v>
      </c>
      <c r="C4143" t="s">
        <v>10691</v>
      </c>
      <c r="D4143" t="s">
        <v>12566</v>
      </c>
      <c r="E4143" t="s">
        <v>10693</v>
      </c>
      <c r="F4143">
        <v>47.76</v>
      </c>
      <c r="G4143">
        <v>286.56</v>
      </c>
      <c r="H4143">
        <v>6</v>
      </c>
      <c r="I4143" t="s">
        <v>10682</v>
      </c>
      <c r="J4143">
        <v>0</v>
      </c>
      <c r="K4143">
        <v>0</v>
      </c>
      <c r="L4143" t="s">
        <v>15066</v>
      </c>
      <c r="N4143" t="s">
        <v>17358</v>
      </c>
      <c r="S4143" t="s">
        <v>17359</v>
      </c>
      <c r="T4143">
        <v>43102.456956018497</v>
      </c>
    </row>
    <row r="4144" spans="1:20" x14ac:dyDescent="0.25">
      <c r="A4144" t="s">
        <v>17360</v>
      </c>
      <c r="B4144" t="s">
        <v>17361</v>
      </c>
      <c r="C4144" t="s">
        <v>10691</v>
      </c>
      <c r="D4144" t="s">
        <v>12566</v>
      </c>
      <c r="E4144" t="s">
        <v>10693</v>
      </c>
      <c r="F4144">
        <v>20.83</v>
      </c>
      <c r="G4144">
        <v>249.96</v>
      </c>
      <c r="H4144">
        <v>12</v>
      </c>
      <c r="I4144" t="s">
        <v>10682</v>
      </c>
      <c r="J4144">
        <v>0</v>
      </c>
      <c r="K4144">
        <v>0</v>
      </c>
      <c r="L4144" t="s">
        <v>10918</v>
      </c>
      <c r="N4144" t="s">
        <v>10732</v>
      </c>
      <c r="O4144" t="s">
        <v>10687</v>
      </c>
      <c r="Q4144" t="s">
        <v>10688</v>
      </c>
      <c r="S4144" t="s">
        <v>10733</v>
      </c>
      <c r="T4144">
        <v>43102.456967592603</v>
      </c>
    </row>
    <row r="4145" spans="1:20" x14ac:dyDescent="0.25">
      <c r="A4145" t="s">
        <v>17362</v>
      </c>
      <c r="B4145" t="s">
        <v>17363</v>
      </c>
      <c r="C4145" t="s">
        <v>10691</v>
      </c>
      <c r="D4145" t="s">
        <v>12566</v>
      </c>
      <c r="E4145" t="s">
        <v>10693</v>
      </c>
      <c r="F4145">
        <v>70.61</v>
      </c>
      <c r="G4145">
        <v>847.32</v>
      </c>
      <c r="H4145">
        <v>12</v>
      </c>
      <c r="I4145" t="s">
        <v>10682</v>
      </c>
      <c r="J4145">
        <v>0</v>
      </c>
      <c r="K4145">
        <v>0</v>
      </c>
      <c r="L4145" t="s">
        <v>10758</v>
      </c>
      <c r="N4145" t="s">
        <v>12978</v>
      </c>
      <c r="O4145" t="s">
        <v>10762</v>
      </c>
      <c r="Q4145" t="s">
        <v>10763</v>
      </c>
      <c r="S4145" t="s">
        <v>12979</v>
      </c>
      <c r="T4145">
        <v>43109.404224537</v>
      </c>
    </row>
    <row r="4146" spans="1:20" x14ac:dyDescent="0.25">
      <c r="A4146" t="s">
        <v>17364</v>
      </c>
      <c r="B4146" t="s">
        <v>17365</v>
      </c>
      <c r="C4146" t="s">
        <v>10691</v>
      </c>
      <c r="D4146" t="s">
        <v>12566</v>
      </c>
      <c r="E4146" t="s">
        <v>10693</v>
      </c>
      <c r="F4146">
        <v>39.99</v>
      </c>
      <c r="G4146">
        <v>239.94</v>
      </c>
      <c r="H4146">
        <v>6</v>
      </c>
      <c r="I4146" t="s">
        <v>10682</v>
      </c>
      <c r="J4146">
        <v>0</v>
      </c>
      <c r="K4146">
        <v>0</v>
      </c>
      <c r="L4146" t="s">
        <v>12092</v>
      </c>
      <c r="N4146" t="s">
        <v>10700</v>
      </c>
      <c r="O4146" t="s">
        <v>10701</v>
      </c>
      <c r="Q4146" t="s">
        <v>10702</v>
      </c>
      <c r="S4146" t="s">
        <v>10703</v>
      </c>
      <c r="T4146">
        <v>43102.456932870402</v>
      </c>
    </row>
    <row r="4147" spans="1:20" x14ac:dyDescent="0.25">
      <c r="A4147" t="s">
        <v>9065</v>
      </c>
      <c r="B4147" t="s">
        <v>17366</v>
      </c>
      <c r="C4147" t="s">
        <v>13217</v>
      </c>
      <c r="D4147" t="s">
        <v>12566</v>
      </c>
      <c r="E4147" t="s">
        <v>10753</v>
      </c>
      <c r="F4147">
        <v>55.03</v>
      </c>
      <c r="G4147">
        <v>330.18</v>
      </c>
      <c r="H4147">
        <v>6</v>
      </c>
      <c r="I4147" t="s">
        <v>10682</v>
      </c>
      <c r="J4147">
        <v>0</v>
      </c>
      <c r="K4147">
        <v>0</v>
      </c>
      <c r="L4147" t="s">
        <v>10883</v>
      </c>
      <c r="N4147" t="s">
        <v>12063</v>
      </c>
      <c r="O4147" t="s">
        <v>10747</v>
      </c>
      <c r="Q4147" t="s">
        <v>10748</v>
      </c>
      <c r="S4147" t="s">
        <v>12064</v>
      </c>
      <c r="T4147">
        <v>43102.456979166702</v>
      </c>
    </row>
    <row r="4148" spans="1:20" x14ac:dyDescent="0.25">
      <c r="A4148" t="s">
        <v>9066</v>
      </c>
      <c r="B4148" t="s">
        <v>17367</v>
      </c>
      <c r="C4148" t="s">
        <v>10751</v>
      </c>
      <c r="D4148" t="s">
        <v>12566</v>
      </c>
      <c r="E4148" t="s">
        <v>10693</v>
      </c>
      <c r="F4148">
        <v>29.39</v>
      </c>
      <c r="G4148">
        <v>176.34</v>
      </c>
      <c r="H4148">
        <v>6</v>
      </c>
      <c r="I4148" t="s">
        <v>10682</v>
      </c>
      <c r="J4148">
        <v>0</v>
      </c>
      <c r="K4148">
        <v>0</v>
      </c>
      <c r="L4148" t="s">
        <v>10868</v>
      </c>
      <c r="N4148" t="s">
        <v>12063</v>
      </c>
      <c r="O4148" t="s">
        <v>10747</v>
      </c>
      <c r="Q4148" t="s">
        <v>10748</v>
      </c>
      <c r="S4148" t="s">
        <v>12064</v>
      </c>
      <c r="T4148">
        <v>43102.456990740699</v>
      </c>
    </row>
    <row r="4149" spans="1:20" x14ac:dyDescent="0.25">
      <c r="A4149" t="s">
        <v>17368</v>
      </c>
      <c r="B4149" t="s">
        <v>17369</v>
      </c>
      <c r="C4149" t="s">
        <v>10751</v>
      </c>
      <c r="D4149" t="s">
        <v>12566</v>
      </c>
      <c r="E4149" t="s">
        <v>10693</v>
      </c>
      <c r="F4149">
        <v>6.29</v>
      </c>
      <c r="G4149">
        <v>75.48</v>
      </c>
      <c r="H4149">
        <v>12</v>
      </c>
      <c r="I4149" t="s">
        <v>10682</v>
      </c>
      <c r="J4149">
        <v>0</v>
      </c>
      <c r="K4149">
        <v>0</v>
      </c>
      <c r="L4149" t="s">
        <v>10862</v>
      </c>
      <c r="M4149">
        <v>44350</v>
      </c>
      <c r="N4149" t="s">
        <v>11212</v>
      </c>
      <c r="O4149" t="s">
        <v>10701</v>
      </c>
      <c r="Q4149" t="s">
        <v>10702</v>
      </c>
      <c r="S4149" t="s">
        <v>11213</v>
      </c>
      <c r="T4149">
        <v>43102.456909722197</v>
      </c>
    </row>
    <row r="4150" spans="1:20" x14ac:dyDescent="0.25">
      <c r="A4150" t="s">
        <v>17370</v>
      </c>
      <c r="B4150" t="s">
        <v>17371</v>
      </c>
      <c r="C4150" t="s">
        <v>10691</v>
      </c>
      <c r="D4150" t="s">
        <v>12566</v>
      </c>
      <c r="E4150" t="s">
        <v>10693</v>
      </c>
      <c r="F4150">
        <v>9.99</v>
      </c>
      <c r="G4150">
        <v>119.88</v>
      </c>
      <c r="H4150">
        <v>12</v>
      </c>
      <c r="I4150" t="s">
        <v>10682</v>
      </c>
      <c r="J4150">
        <v>0</v>
      </c>
      <c r="K4150">
        <v>0</v>
      </c>
      <c r="L4150" t="s">
        <v>10788</v>
      </c>
      <c r="N4150" t="s">
        <v>11212</v>
      </c>
      <c r="O4150" t="s">
        <v>10701</v>
      </c>
      <c r="Q4150" t="s">
        <v>10702</v>
      </c>
      <c r="S4150" t="s">
        <v>11213</v>
      </c>
      <c r="T4150">
        <v>43102.456921296303</v>
      </c>
    </row>
    <row r="4151" spans="1:20" x14ac:dyDescent="0.25">
      <c r="A4151" t="s">
        <v>17372</v>
      </c>
      <c r="B4151" t="s">
        <v>12997</v>
      </c>
      <c r="C4151" t="s">
        <v>10691</v>
      </c>
      <c r="D4151" t="s">
        <v>12566</v>
      </c>
      <c r="E4151" t="s">
        <v>10693</v>
      </c>
      <c r="F4151">
        <v>27.99</v>
      </c>
      <c r="G4151">
        <v>335.88</v>
      </c>
      <c r="H4151">
        <v>12</v>
      </c>
      <c r="I4151" t="s">
        <v>10682</v>
      </c>
      <c r="J4151">
        <v>0</v>
      </c>
      <c r="K4151">
        <v>0</v>
      </c>
      <c r="L4151" t="s">
        <v>10758</v>
      </c>
      <c r="N4151" t="s">
        <v>12998</v>
      </c>
      <c r="S4151" t="s">
        <v>12999</v>
      </c>
      <c r="T4151">
        <v>43109.404224537</v>
      </c>
    </row>
    <row r="4152" spans="1:20" x14ac:dyDescent="0.25">
      <c r="A4152" t="s">
        <v>17373</v>
      </c>
      <c r="B4152" t="s">
        <v>17374</v>
      </c>
      <c r="C4152" t="s">
        <v>10691</v>
      </c>
      <c r="D4152" t="s">
        <v>12566</v>
      </c>
      <c r="E4152" t="s">
        <v>10693</v>
      </c>
      <c r="F4152">
        <v>37.29</v>
      </c>
      <c r="G4152">
        <v>447.48</v>
      </c>
      <c r="H4152">
        <v>12</v>
      </c>
      <c r="I4152" t="s">
        <v>10682</v>
      </c>
      <c r="J4152">
        <v>0</v>
      </c>
      <c r="K4152">
        <v>0</v>
      </c>
      <c r="L4152" t="s">
        <v>10796</v>
      </c>
      <c r="N4152" t="s">
        <v>11425</v>
      </c>
      <c r="O4152" t="s">
        <v>10687</v>
      </c>
      <c r="Q4152" t="s">
        <v>10688</v>
      </c>
      <c r="S4152" t="s">
        <v>11426</v>
      </c>
      <c r="T4152">
        <v>43102.456886574102</v>
      </c>
    </row>
    <row r="4153" spans="1:20" x14ac:dyDescent="0.25">
      <c r="A4153" t="s">
        <v>17375</v>
      </c>
      <c r="B4153" t="s">
        <v>17376</v>
      </c>
      <c r="C4153" t="s">
        <v>10691</v>
      </c>
      <c r="D4153" t="s">
        <v>12566</v>
      </c>
      <c r="E4153" t="s">
        <v>10693</v>
      </c>
      <c r="F4153">
        <v>42.99</v>
      </c>
      <c r="G4153">
        <v>257.94</v>
      </c>
      <c r="H4153">
        <v>6</v>
      </c>
      <c r="I4153" t="s">
        <v>10682</v>
      </c>
      <c r="J4153">
        <v>0</v>
      </c>
      <c r="K4153">
        <v>0</v>
      </c>
      <c r="L4153" t="s">
        <v>11451</v>
      </c>
      <c r="N4153" t="s">
        <v>11359</v>
      </c>
      <c r="O4153" t="s">
        <v>10762</v>
      </c>
      <c r="P4153" t="s">
        <v>10701</v>
      </c>
      <c r="Q4153" t="s">
        <v>10763</v>
      </c>
      <c r="R4153" t="s">
        <v>10702</v>
      </c>
      <c r="S4153" t="s">
        <v>11360</v>
      </c>
      <c r="T4153">
        <v>43102.456875000003</v>
      </c>
    </row>
    <row r="4154" spans="1:20" x14ac:dyDescent="0.25">
      <c r="A4154" t="s">
        <v>9067</v>
      </c>
      <c r="B4154" t="s">
        <v>17377</v>
      </c>
      <c r="C4154" t="s">
        <v>10691</v>
      </c>
      <c r="D4154" t="s">
        <v>12566</v>
      </c>
      <c r="E4154" t="s">
        <v>10693</v>
      </c>
      <c r="F4154">
        <v>35.99</v>
      </c>
      <c r="G4154">
        <v>215.94</v>
      </c>
      <c r="H4154">
        <v>6</v>
      </c>
      <c r="I4154" t="s">
        <v>10682</v>
      </c>
      <c r="J4154">
        <v>0</v>
      </c>
      <c r="K4154">
        <v>0</v>
      </c>
      <c r="L4154" t="s">
        <v>11451</v>
      </c>
      <c r="N4154" t="s">
        <v>11359</v>
      </c>
      <c r="O4154" t="s">
        <v>10762</v>
      </c>
      <c r="P4154" t="s">
        <v>10701</v>
      </c>
      <c r="Q4154" t="s">
        <v>10763</v>
      </c>
      <c r="R4154" t="s">
        <v>10702</v>
      </c>
      <c r="S4154" t="s">
        <v>11360</v>
      </c>
      <c r="T4154">
        <v>43102.456875000003</v>
      </c>
    </row>
    <row r="4155" spans="1:20" x14ac:dyDescent="0.25">
      <c r="A4155" t="s">
        <v>17378</v>
      </c>
      <c r="B4155" t="s">
        <v>17379</v>
      </c>
      <c r="C4155" t="s">
        <v>10691</v>
      </c>
      <c r="D4155" t="s">
        <v>12566</v>
      </c>
      <c r="E4155" t="s">
        <v>10693</v>
      </c>
      <c r="F4155">
        <v>42.99</v>
      </c>
      <c r="G4155">
        <v>257.94</v>
      </c>
      <c r="H4155">
        <v>6</v>
      </c>
      <c r="I4155" t="s">
        <v>10682</v>
      </c>
      <c r="J4155">
        <v>0</v>
      </c>
      <c r="K4155">
        <v>0</v>
      </c>
      <c r="L4155" t="s">
        <v>11451</v>
      </c>
      <c r="N4155" t="s">
        <v>11359</v>
      </c>
      <c r="O4155" t="s">
        <v>10762</v>
      </c>
      <c r="P4155" t="s">
        <v>10701</v>
      </c>
      <c r="Q4155" t="s">
        <v>10763</v>
      </c>
      <c r="R4155" t="s">
        <v>10702</v>
      </c>
      <c r="S4155" t="s">
        <v>11360</v>
      </c>
      <c r="T4155">
        <v>43102.456875000003</v>
      </c>
    </row>
    <row r="4156" spans="1:20" x14ac:dyDescent="0.25">
      <c r="A4156" t="s">
        <v>17380</v>
      </c>
      <c r="B4156" t="s">
        <v>17381</v>
      </c>
      <c r="C4156" t="s">
        <v>10691</v>
      </c>
      <c r="D4156" t="s">
        <v>12566</v>
      </c>
      <c r="E4156" t="s">
        <v>10693</v>
      </c>
      <c r="F4156">
        <v>124.99</v>
      </c>
      <c r="G4156">
        <v>749.94</v>
      </c>
      <c r="H4156">
        <v>6</v>
      </c>
      <c r="I4156" t="s">
        <v>10682</v>
      </c>
      <c r="J4156">
        <v>0</v>
      </c>
      <c r="K4156">
        <v>0</v>
      </c>
      <c r="L4156" t="s">
        <v>10864</v>
      </c>
      <c r="M4156">
        <v>43192</v>
      </c>
      <c r="N4156" t="s">
        <v>10700</v>
      </c>
      <c r="O4156" t="s">
        <v>10701</v>
      </c>
      <c r="Q4156" t="s">
        <v>10702</v>
      </c>
      <c r="S4156" t="s">
        <v>10703</v>
      </c>
      <c r="T4156">
        <v>43102.456875000003</v>
      </c>
    </row>
    <row r="4157" spans="1:20" x14ac:dyDescent="0.25">
      <c r="A4157" t="s">
        <v>9068</v>
      </c>
      <c r="B4157" t="s">
        <v>17382</v>
      </c>
      <c r="C4157" t="s">
        <v>10691</v>
      </c>
      <c r="D4157" t="s">
        <v>12566</v>
      </c>
      <c r="E4157" t="s">
        <v>10693</v>
      </c>
      <c r="F4157">
        <v>74.989999999999995</v>
      </c>
      <c r="G4157">
        <v>449.94</v>
      </c>
      <c r="H4157">
        <v>6</v>
      </c>
      <c r="I4157" t="s">
        <v>10682</v>
      </c>
      <c r="J4157">
        <v>0</v>
      </c>
      <c r="K4157">
        <v>0</v>
      </c>
      <c r="L4157" t="s">
        <v>10706</v>
      </c>
      <c r="N4157" t="s">
        <v>10700</v>
      </c>
      <c r="O4157" t="s">
        <v>10701</v>
      </c>
      <c r="Q4157" t="s">
        <v>10702</v>
      </c>
      <c r="S4157" t="s">
        <v>10703</v>
      </c>
      <c r="T4157">
        <v>43102.457002314797</v>
      </c>
    </row>
    <row r="4158" spans="1:20" x14ac:dyDescent="0.25">
      <c r="A4158" t="s">
        <v>17383</v>
      </c>
      <c r="B4158" t="s">
        <v>17384</v>
      </c>
      <c r="C4158" t="s">
        <v>10691</v>
      </c>
      <c r="D4158" t="s">
        <v>12566</v>
      </c>
      <c r="E4158" t="s">
        <v>10693</v>
      </c>
      <c r="F4158">
        <v>34.99</v>
      </c>
      <c r="G4158">
        <v>209.94</v>
      </c>
      <c r="H4158">
        <v>6</v>
      </c>
      <c r="I4158" t="s">
        <v>10682</v>
      </c>
      <c r="J4158">
        <v>0</v>
      </c>
      <c r="K4158">
        <v>0</v>
      </c>
      <c r="L4158" t="s">
        <v>10731</v>
      </c>
      <c r="N4158" t="s">
        <v>17197</v>
      </c>
      <c r="S4158" t="s">
        <v>17198</v>
      </c>
      <c r="T4158">
        <v>43102.456875000003</v>
      </c>
    </row>
    <row r="4159" spans="1:20" x14ac:dyDescent="0.25">
      <c r="A4159" t="s">
        <v>5535</v>
      </c>
      <c r="B4159" t="s">
        <v>17385</v>
      </c>
      <c r="C4159" t="s">
        <v>10751</v>
      </c>
      <c r="D4159" t="s">
        <v>12566</v>
      </c>
      <c r="E4159" t="s">
        <v>10836</v>
      </c>
      <c r="F4159">
        <v>15.59</v>
      </c>
      <c r="G4159">
        <v>93.54</v>
      </c>
      <c r="H4159">
        <v>6</v>
      </c>
      <c r="I4159" t="s">
        <v>10682</v>
      </c>
      <c r="J4159">
        <v>0</v>
      </c>
      <c r="K4159">
        <v>0</v>
      </c>
      <c r="L4159" t="s">
        <v>10918</v>
      </c>
      <c r="N4159" t="s">
        <v>17386</v>
      </c>
      <c r="S4159" t="s">
        <v>17387</v>
      </c>
      <c r="T4159">
        <v>43102.456967592603</v>
      </c>
    </row>
    <row r="4160" spans="1:20" x14ac:dyDescent="0.25">
      <c r="A4160" t="s">
        <v>17388</v>
      </c>
      <c r="B4160" t="s">
        <v>17389</v>
      </c>
      <c r="C4160" t="s">
        <v>10691</v>
      </c>
      <c r="D4160" t="s">
        <v>12566</v>
      </c>
      <c r="E4160" t="s">
        <v>10693</v>
      </c>
      <c r="F4160">
        <v>24.99</v>
      </c>
      <c r="G4160">
        <v>149.94</v>
      </c>
      <c r="H4160">
        <v>6</v>
      </c>
      <c r="I4160" t="s">
        <v>10682</v>
      </c>
      <c r="J4160">
        <v>0</v>
      </c>
      <c r="K4160">
        <v>0</v>
      </c>
      <c r="L4160" t="s">
        <v>10831</v>
      </c>
      <c r="N4160" t="s">
        <v>17390</v>
      </c>
      <c r="S4160" t="s">
        <v>17391</v>
      </c>
      <c r="T4160">
        <v>43102.456956018497</v>
      </c>
    </row>
    <row r="4161" spans="1:20" x14ac:dyDescent="0.25">
      <c r="A4161" t="s">
        <v>17392</v>
      </c>
      <c r="B4161" t="s">
        <v>17393</v>
      </c>
      <c r="C4161" t="s">
        <v>10691</v>
      </c>
      <c r="D4161" t="s">
        <v>12566</v>
      </c>
      <c r="E4161" t="s">
        <v>10693</v>
      </c>
      <c r="F4161">
        <v>27.99</v>
      </c>
      <c r="G4161">
        <v>167.94</v>
      </c>
      <c r="H4161">
        <v>6</v>
      </c>
      <c r="I4161" t="s">
        <v>10682</v>
      </c>
      <c r="J4161">
        <v>0</v>
      </c>
      <c r="K4161">
        <v>0</v>
      </c>
      <c r="L4161" t="s">
        <v>11982</v>
      </c>
      <c r="N4161" t="s">
        <v>17390</v>
      </c>
      <c r="S4161" t="s">
        <v>17391</v>
      </c>
      <c r="T4161">
        <v>43102.456956018497</v>
      </c>
    </row>
    <row r="4162" spans="1:20" x14ac:dyDescent="0.25">
      <c r="A4162" t="s">
        <v>17394</v>
      </c>
      <c r="B4162" t="s">
        <v>17395</v>
      </c>
      <c r="C4162" t="s">
        <v>10691</v>
      </c>
      <c r="D4162" t="s">
        <v>12566</v>
      </c>
      <c r="E4162" t="s">
        <v>10693</v>
      </c>
      <c r="F4162">
        <v>17.989999999999998</v>
      </c>
      <c r="G4162">
        <v>107.94</v>
      </c>
      <c r="H4162">
        <v>6</v>
      </c>
      <c r="I4162" t="s">
        <v>10682</v>
      </c>
      <c r="J4162">
        <v>0</v>
      </c>
      <c r="K4162">
        <v>0</v>
      </c>
      <c r="L4162" t="s">
        <v>11988</v>
      </c>
      <c r="N4162" t="s">
        <v>17390</v>
      </c>
      <c r="S4162" t="s">
        <v>17391</v>
      </c>
      <c r="T4162">
        <v>43102.456990740699</v>
      </c>
    </row>
    <row r="4163" spans="1:20" x14ac:dyDescent="0.25">
      <c r="A4163" t="s">
        <v>17396</v>
      </c>
      <c r="B4163" t="s">
        <v>17397</v>
      </c>
      <c r="C4163" t="s">
        <v>10691</v>
      </c>
      <c r="D4163" t="s">
        <v>12566</v>
      </c>
      <c r="E4163" t="s">
        <v>10693</v>
      </c>
      <c r="F4163">
        <v>21.99</v>
      </c>
      <c r="G4163">
        <v>131.94</v>
      </c>
      <c r="H4163">
        <v>6</v>
      </c>
      <c r="I4163" t="s">
        <v>10682</v>
      </c>
      <c r="J4163">
        <v>0</v>
      </c>
      <c r="K4163">
        <v>0</v>
      </c>
      <c r="L4163" t="s">
        <v>17398</v>
      </c>
      <c r="N4163" t="s">
        <v>17390</v>
      </c>
      <c r="S4163" t="s">
        <v>17391</v>
      </c>
      <c r="T4163">
        <v>43102.456863425898</v>
      </c>
    </row>
    <row r="4164" spans="1:20" x14ac:dyDescent="0.25">
      <c r="A4164" t="s">
        <v>17399</v>
      </c>
      <c r="B4164" t="s">
        <v>17400</v>
      </c>
      <c r="C4164" t="s">
        <v>10691</v>
      </c>
      <c r="D4164" t="s">
        <v>12566</v>
      </c>
      <c r="E4164" t="s">
        <v>10693</v>
      </c>
      <c r="F4164">
        <v>21.99</v>
      </c>
      <c r="G4164">
        <v>131.94</v>
      </c>
      <c r="H4164">
        <v>6</v>
      </c>
      <c r="I4164" t="s">
        <v>10682</v>
      </c>
      <c r="J4164">
        <v>0</v>
      </c>
      <c r="K4164">
        <v>0</v>
      </c>
      <c r="L4164" t="s">
        <v>10944</v>
      </c>
      <c r="N4164" t="s">
        <v>17390</v>
      </c>
      <c r="S4164" t="s">
        <v>17391</v>
      </c>
      <c r="T4164">
        <v>43102.456921296303</v>
      </c>
    </row>
    <row r="4165" spans="1:20" x14ac:dyDescent="0.25">
      <c r="A4165" t="s">
        <v>17401</v>
      </c>
      <c r="B4165" t="s">
        <v>17402</v>
      </c>
      <c r="C4165" t="s">
        <v>10691</v>
      </c>
      <c r="D4165" t="s">
        <v>12566</v>
      </c>
      <c r="E4165" t="s">
        <v>10693</v>
      </c>
      <c r="F4165">
        <v>21.99</v>
      </c>
      <c r="G4165">
        <v>131.94</v>
      </c>
      <c r="H4165">
        <v>6</v>
      </c>
      <c r="I4165" t="s">
        <v>10682</v>
      </c>
      <c r="J4165">
        <v>0</v>
      </c>
      <c r="K4165">
        <v>0</v>
      </c>
      <c r="L4165" t="s">
        <v>10944</v>
      </c>
      <c r="N4165" t="s">
        <v>17390</v>
      </c>
      <c r="S4165" t="s">
        <v>17391</v>
      </c>
      <c r="T4165">
        <v>43102.456921296303</v>
      </c>
    </row>
    <row r="4166" spans="1:20" x14ac:dyDescent="0.25">
      <c r="A4166" t="s">
        <v>17403</v>
      </c>
      <c r="B4166" t="s">
        <v>17404</v>
      </c>
      <c r="C4166" t="s">
        <v>10691</v>
      </c>
      <c r="D4166" t="s">
        <v>12566</v>
      </c>
      <c r="E4166" t="s">
        <v>10693</v>
      </c>
      <c r="F4166">
        <v>49.99</v>
      </c>
      <c r="G4166">
        <v>299.94</v>
      </c>
      <c r="H4166">
        <v>6</v>
      </c>
      <c r="I4166" t="s">
        <v>10682</v>
      </c>
      <c r="J4166">
        <v>0</v>
      </c>
      <c r="K4166">
        <v>0</v>
      </c>
      <c r="L4166" t="s">
        <v>11406</v>
      </c>
      <c r="N4166" t="s">
        <v>17390</v>
      </c>
      <c r="S4166" t="s">
        <v>17391</v>
      </c>
      <c r="T4166">
        <v>43102.456979166702</v>
      </c>
    </row>
    <row r="4167" spans="1:20" x14ac:dyDescent="0.25">
      <c r="A4167" t="s">
        <v>17405</v>
      </c>
      <c r="B4167" t="s">
        <v>17406</v>
      </c>
      <c r="C4167" t="s">
        <v>10691</v>
      </c>
      <c r="D4167" t="s">
        <v>12566</v>
      </c>
      <c r="E4167" t="s">
        <v>10693</v>
      </c>
      <c r="F4167">
        <v>49.99</v>
      </c>
      <c r="G4167">
        <v>299.94</v>
      </c>
      <c r="H4167">
        <v>6</v>
      </c>
      <c r="I4167" t="s">
        <v>10682</v>
      </c>
      <c r="J4167">
        <v>0</v>
      </c>
      <c r="K4167">
        <v>0</v>
      </c>
      <c r="L4167" t="s">
        <v>10864</v>
      </c>
      <c r="N4167" t="s">
        <v>17390</v>
      </c>
      <c r="S4167" t="s">
        <v>17391</v>
      </c>
      <c r="T4167">
        <v>43102.456875000003</v>
      </c>
    </row>
    <row r="4168" spans="1:20" x14ac:dyDescent="0.25">
      <c r="A4168" t="s">
        <v>17407</v>
      </c>
      <c r="B4168" t="s">
        <v>17408</v>
      </c>
      <c r="C4168" t="s">
        <v>10691</v>
      </c>
      <c r="D4168" t="s">
        <v>12566</v>
      </c>
      <c r="E4168" t="s">
        <v>10693</v>
      </c>
      <c r="F4168">
        <v>39.99</v>
      </c>
      <c r="G4168">
        <v>239.94</v>
      </c>
      <c r="H4168">
        <v>6</v>
      </c>
      <c r="I4168" t="s">
        <v>10682</v>
      </c>
      <c r="J4168">
        <v>0</v>
      </c>
      <c r="K4168">
        <v>0</v>
      </c>
      <c r="L4168" t="s">
        <v>10864</v>
      </c>
      <c r="N4168" t="s">
        <v>17390</v>
      </c>
      <c r="S4168" t="s">
        <v>17391</v>
      </c>
      <c r="T4168">
        <v>43102.456875000003</v>
      </c>
    </row>
    <row r="4169" spans="1:20" x14ac:dyDescent="0.25">
      <c r="A4169" t="s">
        <v>17409</v>
      </c>
      <c r="B4169" t="s">
        <v>17410</v>
      </c>
      <c r="C4169" t="s">
        <v>10691</v>
      </c>
      <c r="D4169" t="s">
        <v>12566</v>
      </c>
      <c r="E4169" t="s">
        <v>10693</v>
      </c>
      <c r="F4169">
        <v>39.99</v>
      </c>
      <c r="G4169">
        <v>239.94</v>
      </c>
      <c r="H4169">
        <v>6</v>
      </c>
      <c r="I4169" t="s">
        <v>10682</v>
      </c>
      <c r="J4169">
        <v>0</v>
      </c>
      <c r="K4169">
        <v>0</v>
      </c>
      <c r="L4169" t="s">
        <v>10731</v>
      </c>
      <c r="N4169" t="s">
        <v>17390</v>
      </c>
      <c r="S4169" t="s">
        <v>17391</v>
      </c>
      <c r="T4169">
        <v>43102.456875000003</v>
      </c>
    </row>
    <row r="4170" spans="1:20" x14ac:dyDescent="0.25">
      <c r="A4170" t="s">
        <v>17411</v>
      </c>
      <c r="B4170" t="s">
        <v>17412</v>
      </c>
      <c r="C4170" t="s">
        <v>10691</v>
      </c>
      <c r="D4170" t="s">
        <v>12566</v>
      </c>
      <c r="E4170" t="s">
        <v>10693</v>
      </c>
      <c r="F4170">
        <v>199.99</v>
      </c>
      <c r="G4170">
        <v>199.99</v>
      </c>
      <c r="H4170">
        <v>1</v>
      </c>
      <c r="I4170" t="s">
        <v>10682</v>
      </c>
      <c r="J4170">
        <v>0</v>
      </c>
      <c r="K4170">
        <v>0</v>
      </c>
      <c r="L4170" t="s">
        <v>10864</v>
      </c>
      <c r="N4170" t="s">
        <v>17390</v>
      </c>
      <c r="S4170" t="s">
        <v>17391</v>
      </c>
      <c r="T4170">
        <v>43102.456875000003</v>
      </c>
    </row>
    <row r="4171" spans="1:20" x14ac:dyDescent="0.25">
      <c r="A4171" t="s">
        <v>17413</v>
      </c>
      <c r="B4171" t="s">
        <v>17414</v>
      </c>
      <c r="C4171" t="s">
        <v>10691</v>
      </c>
      <c r="D4171" t="s">
        <v>12566</v>
      </c>
      <c r="E4171" t="s">
        <v>10693</v>
      </c>
      <c r="F4171">
        <v>99.99</v>
      </c>
      <c r="G4171">
        <v>599.96</v>
      </c>
      <c r="H4171">
        <v>6</v>
      </c>
      <c r="I4171" t="s">
        <v>10682</v>
      </c>
      <c r="J4171">
        <v>0</v>
      </c>
      <c r="K4171">
        <v>0</v>
      </c>
      <c r="L4171" t="s">
        <v>10706</v>
      </c>
      <c r="N4171" t="s">
        <v>10732</v>
      </c>
      <c r="O4171" t="s">
        <v>10687</v>
      </c>
      <c r="Q4171" t="s">
        <v>10688</v>
      </c>
      <c r="S4171" t="s">
        <v>10733</v>
      </c>
      <c r="T4171">
        <v>43102.457002314797</v>
      </c>
    </row>
    <row r="4172" spans="1:20" x14ac:dyDescent="0.25">
      <c r="A4172" t="s">
        <v>17415</v>
      </c>
      <c r="B4172" t="s">
        <v>17416</v>
      </c>
      <c r="C4172" t="s">
        <v>10691</v>
      </c>
      <c r="D4172" t="s">
        <v>12566</v>
      </c>
      <c r="E4172" t="s">
        <v>10693</v>
      </c>
      <c r="F4172">
        <v>99.99</v>
      </c>
      <c r="G4172">
        <v>599.96</v>
      </c>
      <c r="H4172">
        <v>6</v>
      </c>
      <c r="I4172" t="s">
        <v>10682</v>
      </c>
      <c r="J4172">
        <v>0</v>
      </c>
      <c r="K4172">
        <v>0</v>
      </c>
      <c r="L4172" t="s">
        <v>10706</v>
      </c>
      <c r="N4172" t="s">
        <v>10732</v>
      </c>
      <c r="O4172" t="s">
        <v>10687</v>
      </c>
      <c r="Q4172" t="s">
        <v>10688</v>
      </c>
      <c r="S4172" t="s">
        <v>10733</v>
      </c>
      <c r="T4172">
        <v>43102.457002314797</v>
      </c>
    </row>
    <row r="4173" spans="1:20" x14ac:dyDescent="0.25">
      <c r="A4173" t="s">
        <v>17417</v>
      </c>
      <c r="B4173" t="s">
        <v>17418</v>
      </c>
      <c r="C4173" t="s">
        <v>10691</v>
      </c>
      <c r="D4173" t="s">
        <v>12566</v>
      </c>
      <c r="E4173" t="s">
        <v>10693</v>
      </c>
      <c r="F4173">
        <v>99.99</v>
      </c>
      <c r="G4173">
        <v>599.96</v>
      </c>
      <c r="H4173">
        <v>6</v>
      </c>
      <c r="I4173" t="s">
        <v>10682</v>
      </c>
      <c r="J4173">
        <v>0</v>
      </c>
      <c r="K4173">
        <v>0</v>
      </c>
      <c r="L4173" t="s">
        <v>10706</v>
      </c>
      <c r="N4173" t="s">
        <v>10732</v>
      </c>
      <c r="O4173" t="s">
        <v>10687</v>
      </c>
      <c r="Q4173" t="s">
        <v>10688</v>
      </c>
      <c r="S4173" t="s">
        <v>10733</v>
      </c>
      <c r="T4173">
        <v>43102.457002314797</v>
      </c>
    </row>
    <row r="4174" spans="1:20" x14ac:dyDescent="0.25">
      <c r="A4174" t="s">
        <v>17419</v>
      </c>
      <c r="B4174" t="s">
        <v>17420</v>
      </c>
      <c r="C4174" t="s">
        <v>10691</v>
      </c>
      <c r="D4174" t="s">
        <v>12566</v>
      </c>
      <c r="E4174" t="s">
        <v>10836</v>
      </c>
      <c r="F4174">
        <v>59.99</v>
      </c>
      <c r="G4174">
        <v>359.94</v>
      </c>
      <c r="H4174">
        <v>6</v>
      </c>
      <c r="I4174" t="s">
        <v>10682</v>
      </c>
      <c r="J4174">
        <v>0</v>
      </c>
      <c r="K4174">
        <v>0</v>
      </c>
      <c r="L4174" t="s">
        <v>10706</v>
      </c>
      <c r="N4174" t="s">
        <v>10732</v>
      </c>
      <c r="O4174" t="s">
        <v>10687</v>
      </c>
      <c r="Q4174" t="s">
        <v>10688</v>
      </c>
      <c r="S4174" t="s">
        <v>10733</v>
      </c>
      <c r="T4174">
        <v>43102.457002314797</v>
      </c>
    </row>
    <row r="4175" spans="1:20" x14ac:dyDescent="0.25">
      <c r="A4175" t="s">
        <v>17421</v>
      </c>
      <c r="B4175" t="s">
        <v>17422</v>
      </c>
      <c r="C4175" t="s">
        <v>11814</v>
      </c>
      <c r="D4175" t="s">
        <v>12566</v>
      </c>
      <c r="E4175" t="s">
        <v>10693</v>
      </c>
      <c r="F4175">
        <v>749.99</v>
      </c>
      <c r="G4175">
        <v>1499.98</v>
      </c>
      <c r="H4175">
        <v>2</v>
      </c>
      <c r="I4175" t="s">
        <v>10682</v>
      </c>
      <c r="J4175">
        <v>24</v>
      </c>
      <c r="K4175">
        <v>0</v>
      </c>
      <c r="L4175" t="s">
        <v>10706</v>
      </c>
      <c r="N4175" t="s">
        <v>10732</v>
      </c>
      <c r="O4175" t="s">
        <v>10687</v>
      </c>
      <c r="Q4175" t="s">
        <v>10688</v>
      </c>
      <c r="S4175" t="s">
        <v>10733</v>
      </c>
      <c r="T4175">
        <v>43102.457002314797</v>
      </c>
    </row>
    <row r="4176" spans="1:20" x14ac:dyDescent="0.25">
      <c r="A4176" t="s">
        <v>17423</v>
      </c>
      <c r="B4176" t="s">
        <v>17424</v>
      </c>
      <c r="C4176" t="s">
        <v>11814</v>
      </c>
      <c r="D4176" t="s">
        <v>12566</v>
      </c>
      <c r="E4176" t="s">
        <v>10693</v>
      </c>
      <c r="F4176">
        <v>899.99</v>
      </c>
      <c r="G4176">
        <v>1799.98</v>
      </c>
      <c r="H4176">
        <v>2</v>
      </c>
      <c r="I4176" t="s">
        <v>10682</v>
      </c>
      <c r="J4176">
        <v>0</v>
      </c>
      <c r="K4176">
        <v>0</v>
      </c>
      <c r="L4176" t="s">
        <v>10706</v>
      </c>
      <c r="N4176" t="s">
        <v>10732</v>
      </c>
      <c r="O4176" t="s">
        <v>10687</v>
      </c>
      <c r="Q4176" t="s">
        <v>10688</v>
      </c>
      <c r="S4176" t="s">
        <v>10733</v>
      </c>
      <c r="T4176">
        <v>43102.457002314797</v>
      </c>
    </row>
    <row r="4177" spans="1:20" x14ac:dyDescent="0.25">
      <c r="A4177" t="s">
        <v>5536</v>
      </c>
      <c r="B4177" t="s">
        <v>17425</v>
      </c>
      <c r="C4177" t="s">
        <v>13217</v>
      </c>
      <c r="D4177" t="s">
        <v>12566</v>
      </c>
      <c r="E4177" t="s">
        <v>10836</v>
      </c>
      <c r="F4177">
        <v>71.989999999999995</v>
      </c>
      <c r="G4177">
        <v>431.94</v>
      </c>
      <c r="H4177">
        <v>6</v>
      </c>
      <c r="I4177" t="s">
        <v>10682</v>
      </c>
      <c r="J4177">
        <v>18</v>
      </c>
      <c r="K4177">
        <v>0</v>
      </c>
      <c r="L4177" t="s">
        <v>10706</v>
      </c>
      <c r="N4177" t="s">
        <v>10803</v>
      </c>
      <c r="O4177" t="s">
        <v>10782</v>
      </c>
      <c r="Q4177" t="s">
        <v>10783</v>
      </c>
      <c r="S4177" t="s">
        <v>10804</v>
      </c>
      <c r="T4177">
        <v>43102.457002314797</v>
      </c>
    </row>
    <row r="4178" spans="1:20" x14ac:dyDescent="0.25">
      <c r="A4178" t="s">
        <v>17426</v>
      </c>
      <c r="B4178" t="s">
        <v>17427</v>
      </c>
      <c r="C4178" t="s">
        <v>10691</v>
      </c>
      <c r="D4178" t="s">
        <v>12566</v>
      </c>
      <c r="E4178" t="s">
        <v>10693</v>
      </c>
      <c r="F4178">
        <v>149.99</v>
      </c>
      <c r="G4178">
        <v>899.94</v>
      </c>
      <c r="H4178">
        <v>6</v>
      </c>
      <c r="I4178" t="s">
        <v>10682</v>
      </c>
      <c r="J4178">
        <v>25</v>
      </c>
      <c r="K4178">
        <v>0</v>
      </c>
      <c r="L4178" t="s">
        <v>10731</v>
      </c>
      <c r="N4178" t="s">
        <v>10803</v>
      </c>
      <c r="O4178" t="s">
        <v>10782</v>
      </c>
      <c r="Q4178" t="s">
        <v>10783</v>
      </c>
      <c r="S4178" t="s">
        <v>10804</v>
      </c>
      <c r="T4178">
        <v>43102.456875000003</v>
      </c>
    </row>
    <row r="4179" spans="1:20" x14ac:dyDescent="0.25">
      <c r="A4179" t="s">
        <v>17428</v>
      </c>
      <c r="B4179" t="s">
        <v>17429</v>
      </c>
      <c r="C4179" t="s">
        <v>10691</v>
      </c>
      <c r="D4179" t="s">
        <v>12566</v>
      </c>
      <c r="E4179" t="s">
        <v>10693</v>
      </c>
      <c r="F4179">
        <v>399.99</v>
      </c>
      <c r="G4179">
        <v>1199.97</v>
      </c>
      <c r="H4179">
        <v>3</v>
      </c>
      <c r="I4179" t="s">
        <v>10682</v>
      </c>
      <c r="J4179">
        <v>0</v>
      </c>
      <c r="K4179">
        <v>0</v>
      </c>
      <c r="L4179" t="s">
        <v>10755</v>
      </c>
      <c r="N4179" t="s">
        <v>10803</v>
      </c>
      <c r="O4179" t="s">
        <v>10782</v>
      </c>
      <c r="Q4179" t="s">
        <v>10783</v>
      </c>
      <c r="S4179" t="s">
        <v>10804</v>
      </c>
      <c r="T4179">
        <v>43102.456932870402</v>
      </c>
    </row>
    <row r="4180" spans="1:20" x14ac:dyDescent="0.25">
      <c r="A4180" t="s">
        <v>9069</v>
      </c>
      <c r="B4180" t="s">
        <v>17430</v>
      </c>
      <c r="C4180" t="s">
        <v>13217</v>
      </c>
      <c r="D4180" t="s">
        <v>12566</v>
      </c>
      <c r="E4180" t="s">
        <v>10685</v>
      </c>
      <c r="F4180">
        <v>144.99</v>
      </c>
      <c r="G4180">
        <v>869.94</v>
      </c>
      <c r="H4180">
        <v>6</v>
      </c>
      <c r="I4180" t="s">
        <v>10682</v>
      </c>
      <c r="J4180">
        <v>18</v>
      </c>
      <c r="K4180">
        <v>0</v>
      </c>
      <c r="L4180" t="s">
        <v>10706</v>
      </c>
      <c r="N4180" t="s">
        <v>10803</v>
      </c>
      <c r="O4180" t="s">
        <v>10782</v>
      </c>
      <c r="Q4180" t="s">
        <v>10783</v>
      </c>
      <c r="S4180" t="s">
        <v>10804</v>
      </c>
      <c r="T4180">
        <v>43102.457002314797</v>
      </c>
    </row>
    <row r="4181" spans="1:20" x14ac:dyDescent="0.25">
      <c r="A4181" t="s">
        <v>5537</v>
      </c>
      <c r="B4181" t="s">
        <v>17431</v>
      </c>
      <c r="C4181" t="s">
        <v>10856</v>
      </c>
      <c r="D4181" t="s">
        <v>12566</v>
      </c>
      <c r="E4181" t="s">
        <v>10685</v>
      </c>
      <c r="F4181">
        <v>299.99</v>
      </c>
      <c r="G4181">
        <v>1799.94</v>
      </c>
      <c r="H4181">
        <v>6</v>
      </c>
      <c r="I4181" t="s">
        <v>10682</v>
      </c>
      <c r="J4181">
        <v>24</v>
      </c>
      <c r="K4181">
        <v>0</v>
      </c>
      <c r="L4181" t="s">
        <v>17432</v>
      </c>
      <c r="M4181">
        <v>43998</v>
      </c>
      <c r="N4181" t="s">
        <v>10803</v>
      </c>
      <c r="O4181" t="s">
        <v>10782</v>
      </c>
      <c r="Q4181" t="s">
        <v>10783</v>
      </c>
      <c r="S4181" t="s">
        <v>10804</v>
      </c>
      <c r="T4181">
        <v>43102.456990740699</v>
      </c>
    </row>
    <row r="4182" spans="1:20" x14ac:dyDescent="0.25">
      <c r="A4182" t="s">
        <v>17433</v>
      </c>
      <c r="B4182" t="s">
        <v>15627</v>
      </c>
      <c r="C4182" t="s">
        <v>10691</v>
      </c>
      <c r="D4182" t="s">
        <v>12566</v>
      </c>
      <c r="E4182" t="s">
        <v>10693</v>
      </c>
      <c r="F4182">
        <v>29.99</v>
      </c>
      <c r="G4182">
        <v>359.88</v>
      </c>
      <c r="H4182">
        <v>12</v>
      </c>
      <c r="I4182" t="s">
        <v>10682</v>
      </c>
      <c r="J4182">
        <v>0</v>
      </c>
      <c r="K4182">
        <v>0</v>
      </c>
      <c r="L4182" t="s">
        <v>10731</v>
      </c>
      <c r="N4182" t="s">
        <v>11359</v>
      </c>
      <c r="O4182" t="s">
        <v>10762</v>
      </c>
      <c r="P4182" t="s">
        <v>10701</v>
      </c>
      <c r="Q4182" t="s">
        <v>10763</v>
      </c>
      <c r="R4182" t="s">
        <v>10702</v>
      </c>
      <c r="S4182" t="s">
        <v>11360</v>
      </c>
      <c r="T4182">
        <v>43102.456875000003</v>
      </c>
    </row>
    <row r="4183" spans="1:20" x14ac:dyDescent="0.25">
      <c r="A4183" t="s">
        <v>17434</v>
      </c>
      <c r="B4183" t="s">
        <v>17435</v>
      </c>
      <c r="C4183" t="s">
        <v>10691</v>
      </c>
      <c r="D4183" t="s">
        <v>12566</v>
      </c>
      <c r="E4183" t="s">
        <v>10693</v>
      </c>
      <c r="F4183">
        <v>18.989999999999998</v>
      </c>
      <c r="G4183">
        <v>227.88</v>
      </c>
      <c r="H4183">
        <v>12</v>
      </c>
      <c r="I4183" t="s">
        <v>10682</v>
      </c>
      <c r="J4183">
        <v>0</v>
      </c>
      <c r="K4183">
        <v>0</v>
      </c>
      <c r="L4183" t="s">
        <v>10862</v>
      </c>
      <c r="N4183" t="s">
        <v>10700</v>
      </c>
      <c r="O4183" t="s">
        <v>10701</v>
      </c>
      <c r="Q4183" t="s">
        <v>10702</v>
      </c>
      <c r="S4183" t="s">
        <v>10703</v>
      </c>
      <c r="T4183">
        <v>43102.456909722197</v>
      </c>
    </row>
    <row r="4184" spans="1:20" x14ac:dyDescent="0.25">
      <c r="A4184" t="s">
        <v>9070</v>
      </c>
      <c r="B4184" t="s">
        <v>17436</v>
      </c>
      <c r="C4184" t="s">
        <v>10691</v>
      </c>
      <c r="D4184" t="s">
        <v>12566</v>
      </c>
      <c r="E4184" t="s">
        <v>10693</v>
      </c>
      <c r="F4184">
        <v>12.59</v>
      </c>
      <c r="G4184">
        <v>151.08000000000001</v>
      </c>
      <c r="H4184">
        <v>12</v>
      </c>
      <c r="I4184" t="s">
        <v>10682</v>
      </c>
      <c r="J4184">
        <v>0</v>
      </c>
      <c r="K4184">
        <v>0</v>
      </c>
      <c r="L4184" t="s">
        <v>10944</v>
      </c>
      <c r="N4184" t="s">
        <v>10761</v>
      </c>
      <c r="O4184" t="s">
        <v>10762</v>
      </c>
      <c r="P4184" t="s">
        <v>10708</v>
      </c>
      <c r="Q4184" t="s">
        <v>10763</v>
      </c>
      <c r="R4184" t="s">
        <v>10709</v>
      </c>
      <c r="S4184" t="s">
        <v>10764</v>
      </c>
      <c r="T4184">
        <v>43102.456921296303</v>
      </c>
    </row>
    <row r="4185" spans="1:20" x14ac:dyDescent="0.25">
      <c r="A4185" t="s">
        <v>17437</v>
      </c>
      <c r="B4185" t="s">
        <v>17438</v>
      </c>
      <c r="C4185" t="s">
        <v>10691</v>
      </c>
      <c r="D4185" t="s">
        <v>12566</v>
      </c>
      <c r="E4185" t="s">
        <v>10693</v>
      </c>
      <c r="F4185">
        <v>29.99</v>
      </c>
      <c r="G4185">
        <v>179.94</v>
      </c>
      <c r="H4185">
        <v>6</v>
      </c>
      <c r="I4185" t="s">
        <v>10682</v>
      </c>
      <c r="J4185">
        <v>0</v>
      </c>
      <c r="K4185">
        <v>0</v>
      </c>
      <c r="L4185" t="s">
        <v>10717</v>
      </c>
      <c r="N4185" t="s">
        <v>10837</v>
      </c>
      <c r="O4185" t="s">
        <v>10701</v>
      </c>
      <c r="Q4185" t="s">
        <v>10702</v>
      </c>
      <c r="S4185" t="s">
        <v>10838</v>
      </c>
      <c r="T4185">
        <v>43102.456921296303</v>
      </c>
    </row>
    <row r="4186" spans="1:20" x14ac:dyDescent="0.25">
      <c r="A4186" t="s">
        <v>5538</v>
      </c>
      <c r="B4186" t="s">
        <v>17439</v>
      </c>
      <c r="C4186" t="s">
        <v>10856</v>
      </c>
      <c r="D4186" t="s">
        <v>12566</v>
      </c>
      <c r="E4186" t="s">
        <v>10685</v>
      </c>
      <c r="F4186">
        <v>40.99</v>
      </c>
      <c r="G4186">
        <v>245.94</v>
      </c>
      <c r="H4186">
        <v>6</v>
      </c>
      <c r="I4186" t="s">
        <v>10682</v>
      </c>
      <c r="J4186">
        <v>8</v>
      </c>
      <c r="K4186">
        <v>0</v>
      </c>
      <c r="L4186" t="s">
        <v>10731</v>
      </c>
      <c r="M4186">
        <v>43192</v>
      </c>
      <c r="N4186" t="s">
        <v>10686</v>
      </c>
      <c r="O4186" t="s">
        <v>10687</v>
      </c>
      <c r="Q4186" t="s">
        <v>10688</v>
      </c>
      <c r="S4186" t="s">
        <v>10689</v>
      </c>
      <c r="T4186">
        <v>43102.456875000003</v>
      </c>
    </row>
    <row r="4187" spans="1:20" x14ac:dyDescent="0.25">
      <c r="A4187" t="s">
        <v>17440</v>
      </c>
      <c r="B4187" t="s">
        <v>17441</v>
      </c>
      <c r="C4187" t="s">
        <v>10691</v>
      </c>
      <c r="D4187" t="s">
        <v>12566</v>
      </c>
      <c r="E4187" t="s">
        <v>10693</v>
      </c>
      <c r="F4187">
        <v>49.99</v>
      </c>
      <c r="G4187">
        <v>299.94</v>
      </c>
      <c r="H4187">
        <v>6</v>
      </c>
      <c r="I4187" t="s">
        <v>10682</v>
      </c>
      <c r="J4187">
        <v>0</v>
      </c>
      <c r="K4187">
        <v>0</v>
      </c>
      <c r="L4187" t="s">
        <v>11406</v>
      </c>
      <c r="N4187" t="s">
        <v>14871</v>
      </c>
      <c r="O4187" t="s">
        <v>11717</v>
      </c>
      <c r="Q4187" t="s">
        <v>11718</v>
      </c>
      <c r="S4187" t="s">
        <v>14872</v>
      </c>
      <c r="T4187">
        <v>43102.456979166702</v>
      </c>
    </row>
    <row r="4188" spans="1:20" x14ac:dyDescent="0.25">
      <c r="A4188" t="s">
        <v>17442</v>
      </c>
      <c r="B4188" t="s">
        <v>17443</v>
      </c>
      <c r="C4188" t="s">
        <v>10691</v>
      </c>
      <c r="D4188" t="s">
        <v>12566</v>
      </c>
      <c r="E4188" t="s">
        <v>10693</v>
      </c>
      <c r="F4188">
        <v>49.99</v>
      </c>
      <c r="G4188">
        <v>299.94</v>
      </c>
      <c r="H4188">
        <v>6</v>
      </c>
      <c r="I4188" t="s">
        <v>10682</v>
      </c>
      <c r="J4188">
        <v>0</v>
      </c>
      <c r="K4188">
        <v>0</v>
      </c>
      <c r="L4188" t="s">
        <v>10731</v>
      </c>
      <c r="N4188" t="s">
        <v>10694</v>
      </c>
      <c r="O4188" t="s">
        <v>10695</v>
      </c>
      <c r="Q4188" t="s">
        <v>10696</v>
      </c>
      <c r="S4188" t="s">
        <v>10697</v>
      </c>
      <c r="T4188">
        <v>43102.456875000003</v>
      </c>
    </row>
    <row r="4189" spans="1:20" x14ac:dyDescent="0.25">
      <c r="A4189" t="s">
        <v>5539</v>
      </c>
      <c r="B4189" t="s">
        <v>17444</v>
      </c>
      <c r="C4189" t="s">
        <v>10856</v>
      </c>
      <c r="D4189" t="s">
        <v>12566</v>
      </c>
      <c r="E4189" t="s">
        <v>10685</v>
      </c>
      <c r="F4189">
        <v>149.99</v>
      </c>
      <c r="G4189">
        <v>899.94</v>
      </c>
      <c r="H4189">
        <v>6</v>
      </c>
      <c r="I4189" t="s">
        <v>10682</v>
      </c>
      <c r="J4189">
        <v>0</v>
      </c>
      <c r="K4189">
        <v>0</v>
      </c>
      <c r="L4189" t="s">
        <v>10731</v>
      </c>
      <c r="M4189">
        <v>43192</v>
      </c>
      <c r="N4189" t="s">
        <v>11489</v>
      </c>
      <c r="O4189" t="s">
        <v>10701</v>
      </c>
      <c r="Q4189" t="s">
        <v>10702</v>
      </c>
      <c r="S4189" t="s">
        <v>11490</v>
      </c>
      <c r="T4189">
        <v>43102.456875000003</v>
      </c>
    </row>
    <row r="4190" spans="1:20" x14ac:dyDescent="0.25">
      <c r="A4190" t="s">
        <v>9071</v>
      </c>
      <c r="B4190" t="s">
        <v>17445</v>
      </c>
      <c r="C4190" t="s">
        <v>10751</v>
      </c>
      <c r="D4190" t="s">
        <v>12566</v>
      </c>
      <c r="E4190" t="s">
        <v>10693</v>
      </c>
      <c r="F4190">
        <v>31.79</v>
      </c>
      <c r="G4190">
        <v>190.74</v>
      </c>
      <c r="H4190">
        <v>6</v>
      </c>
      <c r="I4190" t="s">
        <v>10682</v>
      </c>
      <c r="J4190">
        <v>0</v>
      </c>
      <c r="K4190">
        <v>0</v>
      </c>
      <c r="L4190" t="s">
        <v>13695</v>
      </c>
      <c r="M4190">
        <v>43192</v>
      </c>
      <c r="N4190" t="s">
        <v>13477</v>
      </c>
      <c r="S4190" t="s">
        <v>13478</v>
      </c>
      <c r="T4190">
        <v>43102.456886574102</v>
      </c>
    </row>
    <row r="4191" spans="1:20" x14ac:dyDescent="0.25">
      <c r="A4191" t="s">
        <v>17446</v>
      </c>
      <c r="B4191" t="s">
        <v>17447</v>
      </c>
      <c r="C4191" t="s">
        <v>10691</v>
      </c>
      <c r="D4191" t="s">
        <v>12566</v>
      </c>
      <c r="E4191" t="s">
        <v>10693</v>
      </c>
      <c r="F4191">
        <v>38.99</v>
      </c>
      <c r="G4191">
        <v>233.94</v>
      </c>
      <c r="H4191">
        <v>6</v>
      </c>
      <c r="I4191" t="s">
        <v>10682</v>
      </c>
      <c r="J4191">
        <v>0</v>
      </c>
      <c r="K4191">
        <v>0</v>
      </c>
      <c r="L4191" t="s">
        <v>13695</v>
      </c>
      <c r="N4191" t="s">
        <v>13477</v>
      </c>
      <c r="S4191" t="s">
        <v>13478</v>
      </c>
      <c r="T4191">
        <v>43102.456886574102</v>
      </c>
    </row>
    <row r="4192" spans="1:20" x14ac:dyDescent="0.25">
      <c r="A4192" t="s">
        <v>17448</v>
      </c>
      <c r="B4192" t="s">
        <v>17449</v>
      </c>
      <c r="C4192" t="s">
        <v>10691</v>
      </c>
      <c r="D4192" t="s">
        <v>12566</v>
      </c>
      <c r="E4192" t="s">
        <v>10693</v>
      </c>
      <c r="F4192">
        <v>249.99</v>
      </c>
      <c r="G4192">
        <v>749.97</v>
      </c>
      <c r="H4192">
        <v>3</v>
      </c>
      <c r="I4192" t="s">
        <v>10682</v>
      </c>
      <c r="J4192">
        <v>0</v>
      </c>
      <c r="K4192">
        <v>0</v>
      </c>
      <c r="L4192" t="s">
        <v>10755</v>
      </c>
      <c r="N4192" t="s">
        <v>10803</v>
      </c>
      <c r="O4192" t="s">
        <v>10782</v>
      </c>
      <c r="Q4192" t="s">
        <v>10783</v>
      </c>
      <c r="S4192" t="s">
        <v>10804</v>
      </c>
      <c r="T4192">
        <v>43102.456932870402</v>
      </c>
    </row>
    <row r="4193" spans="1:20" x14ac:dyDescent="0.25">
      <c r="A4193" t="s">
        <v>17450</v>
      </c>
      <c r="B4193" t="s">
        <v>17451</v>
      </c>
      <c r="C4193" t="s">
        <v>13217</v>
      </c>
      <c r="D4193" t="s">
        <v>12566</v>
      </c>
      <c r="E4193" t="s">
        <v>10836</v>
      </c>
      <c r="F4193">
        <v>14.99</v>
      </c>
      <c r="G4193">
        <v>179.88</v>
      </c>
      <c r="H4193">
        <v>12</v>
      </c>
      <c r="I4193" t="s">
        <v>10682</v>
      </c>
      <c r="J4193">
        <v>0</v>
      </c>
      <c r="K4193">
        <v>0</v>
      </c>
      <c r="L4193" t="s">
        <v>10862</v>
      </c>
      <c r="N4193" t="s">
        <v>10746</v>
      </c>
      <c r="O4193" t="s">
        <v>10747</v>
      </c>
      <c r="Q4193" t="s">
        <v>10748</v>
      </c>
      <c r="S4193" t="s">
        <v>10749</v>
      </c>
      <c r="T4193">
        <v>43102.456909722197</v>
      </c>
    </row>
    <row r="4194" spans="1:20" x14ac:dyDescent="0.25">
      <c r="A4194" t="s">
        <v>17452</v>
      </c>
      <c r="B4194" t="s">
        <v>17453</v>
      </c>
      <c r="C4194" t="s">
        <v>10691</v>
      </c>
      <c r="D4194" t="s">
        <v>12566</v>
      </c>
      <c r="E4194" t="s">
        <v>10693</v>
      </c>
      <c r="F4194">
        <v>54.99</v>
      </c>
      <c r="G4194">
        <v>329.94</v>
      </c>
      <c r="H4194">
        <v>6</v>
      </c>
      <c r="I4194" t="s">
        <v>10682</v>
      </c>
      <c r="J4194">
        <v>0</v>
      </c>
      <c r="K4194">
        <v>0</v>
      </c>
      <c r="L4194" t="s">
        <v>10731</v>
      </c>
      <c r="N4194" t="s">
        <v>12441</v>
      </c>
      <c r="O4194" t="s">
        <v>11717</v>
      </c>
      <c r="P4194" t="s">
        <v>10687</v>
      </c>
      <c r="Q4194" t="s">
        <v>11718</v>
      </c>
      <c r="R4194" t="s">
        <v>10688</v>
      </c>
      <c r="S4194" t="s">
        <v>12442</v>
      </c>
      <c r="T4194">
        <v>43102.456875000003</v>
      </c>
    </row>
    <row r="4195" spans="1:20" x14ac:dyDescent="0.25">
      <c r="A4195" t="s">
        <v>8349</v>
      </c>
      <c r="B4195" t="s">
        <v>17454</v>
      </c>
      <c r="C4195" t="s">
        <v>11814</v>
      </c>
      <c r="D4195" t="s">
        <v>10683</v>
      </c>
      <c r="E4195" t="s">
        <v>10685</v>
      </c>
      <c r="F4195">
        <v>124.99</v>
      </c>
      <c r="G4195">
        <v>749.94</v>
      </c>
      <c r="H4195">
        <v>6</v>
      </c>
      <c r="I4195" t="s">
        <v>10682</v>
      </c>
      <c r="J4195">
        <v>0</v>
      </c>
      <c r="K4195">
        <v>0</v>
      </c>
      <c r="L4195" t="s">
        <v>10731</v>
      </c>
      <c r="M4195">
        <v>43192</v>
      </c>
      <c r="N4195" t="s">
        <v>11489</v>
      </c>
      <c r="O4195" t="s">
        <v>10701</v>
      </c>
      <c r="Q4195" t="s">
        <v>10702</v>
      </c>
      <c r="S4195" t="s">
        <v>11490</v>
      </c>
      <c r="T4195">
        <v>43102.456875000003</v>
      </c>
    </row>
    <row r="4196" spans="1:20" x14ac:dyDescent="0.25">
      <c r="A4196" t="s">
        <v>5540</v>
      </c>
      <c r="B4196" t="s">
        <v>17455</v>
      </c>
      <c r="C4196" t="s">
        <v>12445</v>
      </c>
      <c r="D4196" t="s">
        <v>12566</v>
      </c>
      <c r="E4196" t="s">
        <v>10685</v>
      </c>
      <c r="F4196">
        <v>59.99</v>
      </c>
      <c r="G4196">
        <v>359.94</v>
      </c>
      <c r="H4196">
        <v>6</v>
      </c>
      <c r="I4196" t="s">
        <v>10682</v>
      </c>
      <c r="J4196">
        <v>0</v>
      </c>
      <c r="K4196">
        <v>0</v>
      </c>
      <c r="L4196" t="s">
        <v>11406</v>
      </c>
      <c r="N4196" t="s">
        <v>10700</v>
      </c>
      <c r="O4196" t="s">
        <v>10701</v>
      </c>
      <c r="Q4196" t="s">
        <v>10702</v>
      </c>
      <c r="S4196" t="s">
        <v>10703</v>
      </c>
      <c r="T4196">
        <v>43102.456979166702</v>
      </c>
    </row>
    <row r="4197" spans="1:20" x14ac:dyDescent="0.25">
      <c r="A4197" t="s">
        <v>9072</v>
      </c>
      <c r="B4197" t="s">
        <v>17456</v>
      </c>
      <c r="C4197" t="s">
        <v>10751</v>
      </c>
      <c r="D4197" t="s">
        <v>12566</v>
      </c>
      <c r="E4197" t="s">
        <v>10693</v>
      </c>
      <c r="F4197">
        <v>18.59</v>
      </c>
      <c r="G4197">
        <v>111.54</v>
      </c>
      <c r="H4197">
        <v>6</v>
      </c>
      <c r="I4197" t="s">
        <v>10682</v>
      </c>
      <c r="J4197">
        <v>0</v>
      </c>
      <c r="K4197">
        <v>0</v>
      </c>
      <c r="L4197" t="s">
        <v>10717</v>
      </c>
      <c r="N4197" t="s">
        <v>10793</v>
      </c>
      <c r="O4197" t="s">
        <v>10782</v>
      </c>
      <c r="Q4197" t="s">
        <v>10783</v>
      </c>
      <c r="S4197" t="s">
        <v>10794</v>
      </c>
      <c r="T4197">
        <v>43102.456921296303</v>
      </c>
    </row>
    <row r="4198" spans="1:20" x14ac:dyDescent="0.25">
      <c r="A4198" t="s">
        <v>5541</v>
      </c>
      <c r="B4198" t="s">
        <v>17457</v>
      </c>
      <c r="C4198" t="s">
        <v>10856</v>
      </c>
      <c r="D4198" t="s">
        <v>12566</v>
      </c>
      <c r="E4198" t="s">
        <v>10685</v>
      </c>
      <c r="F4198">
        <v>43.99</v>
      </c>
      <c r="G4198">
        <v>263.94</v>
      </c>
      <c r="H4198">
        <v>6</v>
      </c>
      <c r="I4198" t="s">
        <v>10682</v>
      </c>
      <c r="J4198">
        <v>0</v>
      </c>
      <c r="K4198">
        <v>0</v>
      </c>
      <c r="L4198" t="s">
        <v>10731</v>
      </c>
      <c r="M4198">
        <v>43192</v>
      </c>
      <c r="N4198" t="s">
        <v>10686</v>
      </c>
      <c r="O4198" t="s">
        <v>10687</v>
      </c>
      <c r="Q4198" t="s">
        <v>10688</v>
      </c>
      <c r="S4198" t="s">
        <v>10689</v>
      </c>
      <c r="T4198">
        <v>43102.456875000003</v>
      </c>
    </row>
    <row r="4199" spans="1:20" x14ac:dyDescent="0.25">
      <c r="A4199" t="s">
        <v>5542</v>
      </c>
      <c r="B4199" t="s">
        <v>17458</v>
      </c>
      <c r="C4199" t="s">
        <v>10751</v>
      </c>
      <c r="D4199" t="s">
        <v>12566</v>
      </c>
      <c r="E4199" t="s">
        <v>10693</v>
      </c>
      <c r="F4199">
        <v>9.2899999999999991</v>
      </c>
      <c r="G4199">
        <v>111.48</v>
      </c>
      <c r="H4199">
        <v>12</v>
      </c>
      <c r="I4199" t="s">
        <v>10682</v>
      </c>
      <c r="J4199">
        <v>0</v>
      </c>
      <c r="K4199">
        <v>0</v>
      </c>
      <c r="L4199" t="s">
        <v>10722</v>
      </c>
      <c r="N4199" t="s">
        <v>10686</v>
      </c>
      <c r="O4199" t="s">
        <v>10687</v>
      </c>
      <c r="Q4199" t="s">
        <v>10688</v>
      </c>
      <c r="S4199" t="s">
        <v>10689</v>
      </c>
      <c r="T4199">
        <v>43102.456956018497</v>
      </c>
    </row>
    <row r="4200" spans="1:20" x14ac:dyDescent="0.25">
      <c r="A4200" t="s">
        <v>17459</v>
      </c>
      <c r="B4200" t="s">
        <v>17460</v>
      </c>
      <c r="C4200" t="s">
        <v>10691</v>
      </c>
      <c r="D4200" t="s">
        <v>12566</v>
      </c>
      <c r="E4200" t="s">
        <v>10693</v>
      </c>
      <c r="F4200">
        <v>26.99</v>
      </c>
      <c r="G4200">
        <v>161.94</v>
      </c>
      <c r="H4200">
        <v>6</v>
      </c>
      <c r="I4200" t="s">
        <v>10682</v>
      </c>
      <c r="J4200">
        <v>0</v>
      </c>
      <c r="K4200">
        <v>0</v>
      </c>
      <c r="L4200" t="s">
        <v>10727</v>
      </c>
      <c r="N4200" t="s">
        <v>11884</v>
      </c>
      <c r="O4200" t="s">
        <v>10701</v>
      </c>
      <c r="Q4200" t="s">
        <v>10702</v>
      </c>
      <c r="S4200" t="s">
        <v>11885</v>
      </c>
      <c r="T4200">
        <v>43102.456944444399</v>
      </c>
    </row>
    <row r="4201" spans="1:20" x14ac:dyDescent="0.25">
      <c r="A4201" t="s">
        <v>5543</v>
      </c>
      <c r="B4201" t="s">
        <v>17461</v>
      </c>
      <c r="C4201" t="s">
        <v>10856</v>
      </c>
      <c r="D4201" t="s">
        <v>12566</v>
      </c>
      <c r="E4201" t="s">
        <v>10685</v>
      </c>
      <c r="F4201">
        <v>189.99</v>
      </c>
      <c r="G4201">
        <v>2279.88</v>
      </c>
      <c r="H4201">
        <v>12</v>
      </c>
      <c r="I4201" t="s">
        <v>10682</v>
      </c>
      <c r="J4201">
        <v>12</v>
      </c>
      <c r="K4201">
        <v>0</v>
      </c>
      <c r="L4201" t="s">
        <v>12092</v>
      </c>
      <c r="N4201" t="s">
        <v>10700</v>
      </c>
      <c r="O4201" t="s">
        <v>10701</v>
      </c>
      <c r="Q4201" t="s">
        <v>10702</v>
      </c>
      <c r="S4201" t="s">
        <v>10703</v>
      </c>
      <c r="T4201">
        <v>43102.456932870402</v>
      </c>
    </row>
    <row r="4202" spans="1:20" x14ac:dyDescent="0.25">
      <c r="A4202" t="s">
        <v>17462</v>
      </c>
      <c r="B4202" t="s">
        <v>17463</v>
      </c>
      <c r="C4202" t="s">
        <v>10691</v>
      </c>
      <c r="D4202" t="s">
        <v>10683</v>
      </c>
      <c r="E4202" t="s">
        <v>10693</v>
      </c>
      <c r="F4202">
        <v>29.99</v>
      </c>
      <c r="G4202">
        <v>359.88</v>
      </c>
      <c r="H4202">
        <v>12</v>
      </c>
      <c r="I4202" t="s">
        <v>10682</v>
      </c>
      <c r="J4202">
        <v>0</v>
      </c>
      <c r="K4202">
        <v>0</v>
      </c>
      <c r="L4202" t="s">
        <v>10745</v>
      </c>
      <c r="N4202" t="s">
        <v>10803</v>
      </c>
      <c r="O4202" t="s">
        <v>10782</v>
      </c>
      <c r="Q4202" t="s">
        <v>10783</v>
      </c>
      <c r="S4202" t="s">
        <v>10804</v>
      </c>
      <c r="T4202">
        <v>43102.456898148099</v>
      </c>
    </row>
    <row r="4203" spans="1:20" x14ac:dyDescent="0.25">
      <c r="A4203" t="s">
        <v>5544</v>
      </c>
      <c r="B4203" t="s">
        <v>17464</v>
      </c>
      <c r="C4203" t="s">
        <v>10751</v>
      </c>
      <c r="D4203" t="s">
        <v>13204</v>
      </c>
      <c r="E4203" t="s">
        <v>10685</v>
      </c>
      <c r="F4203">
        <v>49.99</v>
      </c>
      <c r="G4203">
        <v>299.94</v>
      </c>
      <c r="H4203">
        <v>6</v>
      </c>
      <c r="I4203" t="s">
        <v>10682</v>
      </c>
      <c r="J4203">
        <v>0</v>
      </c>
      <c r="K4203">
        <v>0</v>
      </c>
      <c r="L4203" t="s">
        <v>10731</v>
      </c>
      <c r="N4203" t="s">
        <v>10694</v>
      </c>
      <c r="O4203" t="s">
        <v>10695</v>
      </c>
      <c r="Q4203" t="s">
        <v>10696</v>
      </c>
      <c r="S4203" t="s">
        <v>10697</v>
      </c>
      <c r="T4203">
        <v>43102.456875000003</v>
      </c>
    </row>
    <row r="4204" spans="1:20" x14ac:dyDescent="0.25">
      <c r="A4204" t="s">
        <v>17465</v>
      </c>
      <c r="B4204" t="s">
        <v>17466</v>
      </c>
      <c r="C4204" t="s">
        <v>10691</v>
      </c>
      <c r="D4204" t="s">
        <v>12566</v>
      </c>
      <c r="E4204" t="s">
        <v>10693</v>
      </c>
      <c r="F4204">
        <v>13.49</v>
      </c>
      <c r="G4204">
        <v>161.88</v>
      </c>
      <c r="H4204">
        <v>12</v>
      </c>
      <c r="I4204" t="s">
        <v>10682</v>
      </c>
      <c r="J4204">
        <v>0</v>
      </c>
      <c r="K4204">
        <v>0</v>
      </c>
      <c r="L4204" t="s">
        <v>10814</v>
      </c>
      <c r="N4204" t="s">
        <v>10746</v>
      </c>
      <c r="O4204" t="s">
        <v>10747</v>
      </c>
      <c r="Q4204" t="s">
        <v>10748</v>
      </c>
      <c r="S4204" t="s">
        <v>10749</v>
      </c>
      <c r="T4204">
        <v>43102.456863425898</v>
      </c>
    </row>
    <row r="4205" spans="1:20" x14ac:dyDescent="0.25">
      <c r="A4205" t="s">
        <v>5545</v>
      </c>
      <c r="B4205" t="s">
        <v>17467</v>
      </c>
      <c r="C4205" t="s">
        <v>13217</v>
      </c>
      <c r="D4205" t="s">
        <v>12566</v>
      </c>
      <c r="E4205" t="s">
        <v>10836</v>
      </c>
      <c r="F4205">
        <v>22.19</v>
      </c>
      <c r="G4205">
        <v>133.13999999999999</v>
      </c>
      <c r="H4205">
        <v>6</v>
      </c>
      <c r="I4205" t="s">
        <v>10682</v>
      </c>
      <c r="J4205">
        <v>0</v>
      </c>
      <c r="K4205">
        <v>0</v>
      </c>
      <c r="L4205" t="s">
        <v>11305</v>
      </c>
      <c r="N4205" t="s">
        <v>10737</v>
      </c>
      <c r="O4205" t="s">
        <v>10708</v>
      </c>
      <c r="Q4205" t="s">
        <v>10709</v>
      </c>
      <c r="S4205" t="s">
        <v>10738</v>
      </c>
      <c r="T4205">
        <v>43102.456875000003</v>
      </c>
    </row>
    <row r="4206" spans="1:20" x14ac:dyDescent="0.25">
      <c r="A4206" t="s">
        <v>17468</v>
      </c>
      <c r="B4206" t="s">
        <v>17469</v>
      </c>
      <c r="C4206" t="s">
        <v>10691</v>
      </c>
      <c r="D4206" t="s">
        <v>12566</v>
      </c>
      <c r="E4206" t="s">
        <v>10693</v>
      </c>
      <c r="F4206">
        <v>32.15</v>
      </c>
      <c r="G4206">
        <v>385.8</v>
      </c>
      <c r="H4206">
        <v>12</v>
      </c>
      <c r="I4206" t="s">
        <v>10682</v>
      </c>
      <c r="J4206">
        <v>0</v>
      </c>
      <c r="K4206">
        <v>0</v>
      </c>
      <c r="L4206" t="s">
        <v>10918</v>
      </c>
      <c r="N4206" t="s">
        <v>17470</v>
      </c>
      <c r="S4206" t="s">
        <v>17471</v>
      </c>
      <c r="T4206">
        <v>43102.456967592603</v>
      </c>
    </row>
    <row r="4207" spans="1:20" x14ac:dyDescent="0.25">
      <c r="A4207" t="s">
        <v>17472</v>
      </c>
      <c r="B4207" t="s">
        <v>17473</v>
      </c>
      <c r="C4207" t="s">
        <v>11814</v>
      </c>
      <c r="D4207" t="s">
        <v>12566</v>
      </c>
      <c r="E4207" t="s">
        <v>10685</v>
      </c>
      <c r="F4207">
        <v>664.99</v>
      </c>
      <c r="G4207">
        <v>664.99</v>
      </c>
      <c r="H4207">
        <v>1</v>
      </c>
      <c r="I4207" t="s">
        <v>10682</v>
      </c>
      <c r="J4207">
        <v>0</v>
      </c>
      <c r="K4207">
        <v>0</v>
      </c>
      <c r="L4207" t="s">
        <v>10706</v>
      </c>
      <c r="N4207" t="s">
        <v>10793</v>
      </c>
      <c r="O4207" t="s">
        <v>10782</v>
      </c>
      <c r="Q4207" t="s">
        <v>10783</v>
      </c>
      <c r="S4207" t="s">
        <v>10794</v>
      </c>
      <c r="T4207">
        <v>43102.457002314797</v>
      </c>
    </row>
    <row r="4208" spans="1:20" x14ac:dyDescent="0.25">
      <c r="A4208" t="s">
        <v>17474</v>
      </c>
      <c r="B4208" t="s">
        <v>17475</v>
      </c>
      <c r="C4208" t="s">
        <v>10691</v>
      </c>
      <c r="D4208" t="s">
        <v>12566</v>
      </c>
      <c r="E4208" t="s">
        <v>10693</v>
      </c>
      <c r="F4208">
        <v>94.99</v>
      </c>
      <c r="G4208">
        <v>569.94000000000005</v>
      </c>
      <c r="H4208">
        <v>6</v>
      </c>
      <c r="I4208" t="s">
        <v>10682</v>
      </c>
      <c r="J4208">
        <v>9</v>
      </c>
      <c r="K4208">
        <v>0</v>
      </c>
      <c r="L4208" t="s">
        <v>10731</v>
      </c>
      <c r="N4208" t="s">
        <v>12864</v>
      </c>
      <c r="O4208" t="s">
        <v>10687</v>
      </c>
      <c r="Q4208" t="s">
        <v>10688</v>
      </c>
      <c r="S4208" t="s">
        <v>12865</v>
      </c>
      <c r="T4208">
        <v>43102.456875000003</v>
      </c>
    </row>
    <row r="4209" spans="1:20" x14ac:dyDescent="0.25">
      <c r="A4209" t="s">
        <v>5546</v>
      </c>
      <c r="B4209" t="s">
        <v>17476</v>
      </c>
      <c r="C4209" t="s">
        <v>10751</v>
      </c>
      <c r="D4209" t="s">
        <v>12566</v>
      </c>
      <c r="E4209" t="s">
        <v>10693</v>
      </c>
      <c r="F4209">
        <v>59.99</v>
      </c>
      <c r="G4209">
        <v>359.94</v>
      </c>
      <c r="H4209">
        <v>6</v>
      </c>
      <c r="I4209" t="s">
        <v>10682</v>
      </c>
      <c r="J4209">
        <v>0</v>
      </c>
      <c r="K4209">
        <v>0</v>
      </c>
      <c r="L4209" t="s">
        <v>10706</v>
      </c>
      <c r="N4209" t="s">
        <v>10793</v>
      </c>
      <c r="O4209" t="s">
        <v>10782</v>
      </c>
      <c r="Q4209" t="s">
        <v>10783</v>
      </c>
      <c r="S4209" t="s">
        <v>10794</v>
      </c>
      <c r="T4209">
        <v>43102.457002314797</v>
      </c>
    </row>
    <row r="4210" spans="1:20" x14ac:dyDescent="0.25">
      <c r="A4210" t="s">
        <v>17477</v>
      </c>
      <c r="B4210" t="s">
        <v>17478</v>
      </c>
      <c r="C4210" t="s">
        <v>10691</v>
      </c>
      <c r="D4210" t="s">
        <v>12566</v>
      </c>
      <c r="E4210" t="s">
        <v>10693</v>
      </c>
      <c r="F4210">
        <v>29.99</v>
      </c>
      <c r="G4210">
        <v>179.94</v>
      </c>
      <c r="H4210">
        <v>6</v>
      </c>
      <c r="I4210" t="s">
        <v>10682</v>
      </c>
      <c r="J4210">
        <v>0</v>
      </c>
      <c r="K4210">
        <v>0</v>
      </c>
      <c r="L4210" t="s">
        <v>11502</v>
      </c>
      <c r="N4210" t="s">
        <v>12364</v>
      </c>
      <c r="O4210" t="s">
        <v>10747</v>
      </c>
      <c r="Q4210" t="s">
        <v>10748</v>
      </c>
      <c r="S4210" t="s">
        <v>12365</v>
      </c>
      <c r="T4210">
        <v>43102.456921296303</v>
      </c>
    </row>
    <row r="4211" spans="1:20" x14ac:dyDescent="0.25">
      <c r="A4211" t="s">
        <v>8350</v>
      </c>
      <c r="B4211" t="s">
        <v>17479</v>
      </c>
      <c r="C4211" t="s">
        <v>10856</v>
      </c>
      <c r="D4211" t="s">
        <v>12566</v>
      </c>
      <c r="E4211" t="s">
        <v>10685</v>
      </c>
      <c r="F4211">
        <v>129.99</v>
      </c>
      <c r="G4211">
        <v>779.94</v>
      </c>
      <c r="H4211">
        <v>6</v>
      </c>
      <c r="I4211" t="s">
        <v>10682</v>
      </c>
      <c r="J4211">
        <v>0</v>
      </c>
      <c r="K4211">
        <v>0</v>
      </c>
      <c r="L4211" t="s">
        <v>10731</v>
      </c>
      <c r="N4211" t="s">
        <v>10732</v>
      </c>
      <c r="O4211" t="s">
        <v>10687</v>
      </c>
      <c r="Q4211" t="s">
        <v>10688</v>
      </c>
      <c r="S4211" t="s">
        <v>10733</v>
      </c>
      <c r="T4211">
        <v>43102.456875000003</v>
      </c>
    </row>
    <row r="4212" spans="1:20" x14ac:dyDescent="0.25">
      <c r="A4212" t="s">
        <v>17480</v>
      </c>
      <c r="B4212" t="s">
        <v>17481</v>
      </c>
      <c r="C4212" t="s">
        <v>13217</v>
      </c>
      <c r="D4212" t="s">
        <v>12566</v>
      </c>
      <c r="E4212" t="s">
        <v>10685</v>
      </c>
      <c r="F4212">
        <v>26.99</v>
      </c>
      <c r="G4212">
        <v>161.94</v>
      </c>
      <c r="H4212">
        <v>6</v>
      </c>
      <c r="I4212" t="s">
        <v>10682</v>
      </c>
      <c r="J4212">
        <v>0</v>
      </c>
      <c r="K4212">
        <v>0</v>
      </c>
      <c r="L4212" t="s">
        <v>10868</v>
      </c>
      <c r="N4212" t="s">
        <v>10732</v>
      </c>
      <c r="O4212" t="s">
        <v>10687</v>
      </c>
      <c r="Q4212" t="s">
        <v>10688</v>
      </c>
      <c r="S4212" t="s">
        <v>10733</v>
      </c>
      <c r="T4212">
        <v>43102.456990740699</v>
      </c>
    </row>
    <row r="4213" spans="1:20" x14ac:dyDescent="0.25">
      <c r="A4213" t="s">
        <v>9073</v>
      </c>
      <c r="B4213" t="s">
        <v>17482</v>
      </c>
      <c r="C4213" t="s">
        <v>10751</v>
      </c>
      <c r="D4213" t="s">
        <v>12566</v>
      </c>
      <c r="E4213" t="s">
        <v>10836</v>
      </c>
      <c r="F4213">
        <v>14.99</v>
      </c>
      <c r="G4213">
        <v>89.94</v>
      </c>
      <c r="H4213">
        <v>6</v>
      </c>
      <c r="I4213" t="s">
        <v>10682</v>
      </c>
      <c r="J4213">
        <v>0</v>
      </c>
      <c r="K4213">
        <v>0</v>
      </c>
      <c r="L4213" t="s">
        <v>10871</v>
      </c>
      <c r="N4213" t="s">
        <v>12973</v>
      </c>
      <c r="S4213" t="s">
        <v>12974</v>
      </c>
      <c r="T4213">
        <v>43102.456921296303</v>
      </c>
    </row>
    <row r="4214" spans="1:20" x14ac:dyDescent="0.25">
      <c r="A4214" t="s">
        <v>9074</v>
      </c>
      <c r="B4214" t="s">
        <v>17483</v>
      </c>
      <c r="C4214" t="s">
        <v>10751</v>
      </c>
      <c r="D4214" t="s">
        <v>12566</v>
      </c>
      <c r="E4214" t="s">
        <v>10836</v>
      </c>
      <c r="F4214">
        <v>14.99</v>
      </c>
      <c r="G4214">
        <v>89.94</v>
      </c>
      <c r="H4214">
        <v>6</v>
      </c>
      <c r="I4214" t="s">
        <v>10682</v>
      </c>
      <c r="J4214">
        <v>0</v>
      </c>
      <c r="K4214">
        <v>0</v>
      </c>
      <c r="L4214" t="s">
        <v>10871</v>
      </c>
      <c r="N4214" t="s">
        <v>12973</v>
      </c>
      <c r="S4214" t="s">
        <v>12974</v>
      </c>
      <c r="T4214">
        <v>43102.456921296303</v>
      </c>
    </row>
    <row r="4215" spans="1:20" x14ac:dyDescent="0.25">
      <c r="A4215" t="s">
        <v>17484</v>
      </c>
      <c r="B4215" t="s">
        <v>17485</v>
      </c>
      <c r="C4215" t="s">
        <v>10691</v>
      </c>
      <c r="D4215" t="s">
        <v>12566</v>
      </c>
      <c r="E4215" t="s">
        <v>10693</v>
      </c>
      <c r="F4215">
        <v>23.99</v>
      </c>
      <c r="G4215">
        <v>287.88</v>
      </c>
      <c r="H4215">
        <v>12</v>
      </c>
      <c r="I4215" t="s">
        <v>10682</v>
      </c>
      <c r="J4215">
        <v>0</v>
      </c>
      <c r="K4215">
        <v>0</v>
      </c>
      <c r="L4215" t="s">
        <v>10788</v>
      </c>
      <c r="N4215" t="s">
        <v>16332</v>
      </c>
      <c r="S4215" t="s">
        <v>16333</v>
      </c>
      <c r="T4215">
        <v>43102.456921296303</v>
      </c>
    </row>
    <row r="4216" spans="1:20" x14ac:dyDescent="0.25">
      <c r="A4216" t="s">
        <v>5547</v>
      </c>
      <c r="B4216" t="s">
        <v>17486</v>
      </c>
      <c r="C4216" t="s">
        <v>10681</v>
      </c>
      <c r="D4216" t="s">
        <v>10683</v>
      </c>
      <c r="E4216" t="s">
        <v>10685</v>
      </c>
      <c r="F4216">
        <v>24.99</v>
      </c>
      <c r="G4216">
        <v>299.88</v>
      </c>
      <c r="H4216">
        <v>12</v>
      </c>
      <c r="I4216" t="s">
        <v>10682</v>
      </c>
      <c r="J4216">
        <v>0</v>
      </c>
      <c r="K4216">
        <v>0</v>
      </c>
      <c r="L4216" t="s">
        <v>10868</v>
      </c>
      <c r="N4216" t="s">
        <v>10837</v>
      </c>
      <c r="O4216" t="s">
        <v>10701</v>
      </c>
      <c r="Q4216" t="s">
        <v>10702</v>
      </c>
      <c r="S4216" t="s">
        <v>10838</v>
      </c>
      <c r="T4216">
        <v>43102.456990740699</v>
      </c>
    </row>
    <row r="4217" spans="1:20" x14ac:dyDescent="0.25">
      <c r="A4217" t="s">
        <v>17487</v>
      </c>
      <c r="B4217" t="s">
        <v>17488</v>
      </c>
      <c r="C4217" t="s">
        <v>10691</v>
      </c>
      <c r="D4217" t="s">
        <v>12566</v>
      </c>
      <c r="E4217" t="s">
        <v>10693</v>
      </c>
      <c r="F4217">
        <v>129.99</v>
      </c>
      <c r="G4217">
        <v>779.94</v>
      </c>
      <c r="H4217">
        <v>6</v>
      </c>
      <c r="I4217" t="s">
        <v>10682</v>
      </c>
      <c r="J4217">
        <v>24</v>
      </c>
      <c r="K4217">
        <v>0</v>
      </c>
      <c r="L4217" t="s">
        <v>10731</v>
      </c>
      <c r="N4217" t="s">
        <v>10803</v>
      </c>
      <c r="O4217" t="s">
        <v>10782</v>
      </c>
      <c r="Q4217" t="s">
        <v>10783</v>
      </c>
      <c r="S4217" t="s">
        <v>10804</v>
      </c>
      <c r="T4217">
        <v>43102.456875000003</v>
      </c>
    </row>
    <row r="4218" spans="1:20" x14ac:dyDescent="0.25">
      <c r="A4218" t="s">
        <v>5548</v>
      </c>
      <c r="B4218" t="s">
        <v>17489</v>
      </c>
      <c r="C4218" t="s">
        <v>13217</v>
      </c>
      <c r="D4218" t="s">
        <v>12566</v>
      </c>
      <c r="E4218" t="s">
        <v>10685</v>
      </c>
      <c r="F4218">
        <v>60.99</v>
      </c>
      <c r="G4218">
        <v>365.94</v>
      </c>
      <c r="H4218">
        <v>6</v>
      </c>
      <c r="I4218" t="s">
        <v>10682</v>
      </c>
      <c r="J4218">
        <v>0</v>
      </c>
      <c r="K4218">
        <v>0</v>
      </c>
      <c r="L4218" t="s">
        <v>10883</v>
      </c>
      <c r="N4218" t="s">
        <v>10991</v>
      </c>
      <c r="O4218" t="s">
        <v>10992</v>
      </c>
      <c r="Q4218" t="s">
        <v>10993</v>
      </c>
      <c r="S4218" t="s">
        <v>10994</v>
      </c>
      <c r="T4218">
        <v>43102.456979166702</v>
      </c>
    </row>
    <row r="4219" spans="1:20" x14ac:dyDescent="0.25">
      <c r="A4219" t="s">
        <v>5549</v>
      </c>
      <c r="B4219" t="s">
        <v>17490</v>
      </c>
      <c r="C4219" t="s">
        <v>13217</v>
      </c>
      <c r="D4219" t="s">
        <v>12566</v>
      </c>
      <c r="E4219" t="s">
        <v>10685</v>
      </c>
      <c r="F4219">
        <v>66.989999999999995</v>
      </c>
      <c r="G4219">
        <v>401.94</v>
      </c>
      <c r="H4219">
        <v>6</v>
      </c>
      <c r="I4219" t="s">
        <v>10682</v>
      </c>
      <c r="J4219">
        <v>0</v>
      </c>
      <c r="K4219">
        <v>0</v>
      </c>
      <c r="L4219" t="s">
        <v>10835</v>
      </c>
      <c r="N4219" t="s">
        <v>10991</v>
      </c>
      <c r="O4219" t="s">
        <v>10992</v>
      </c>
      <c r="Q4219" t="s">
        <v>10993</v>
      </c>
      <c r="S4219" t="s">
        <v>10994</v>
      </c>
      <c r="T4219">
        <v>43102.456863425898</v>
      </c>
    </row>
    <row r="4220" spans="1:20" x14ac:dyDescent="0.25">
      <c r="A4220" t="s">
        <v>9075</v>
      </c>
      <c r="B4220" t="s">
        <v>17491</v>
      </c>
      <c r="C4220" t="s">
        <v>10751</v>
      </c>
      <c r="D4220" t="s">
        <v>12566</v>
      </c>
      <c r="E4220" t="s">
        <v>10693</v>
      </c>
      <c r="F4220">
        <v>9.2899999999999991</v>
      </c>
      <c r="G4220">
        <v>111.48</v>
      </c>
      <c r="H4220">
        <v>12</v>
      </c>
      <c r="I4220" t="s">
        <v>10682</v>
      </c>
      <c r="J4220">
        <v>0</v>
      </c>
      <c r="K4220">
        <v>0</v>
      </c>
      <c r="L4220" t="s">
        <v>10722</v>
      </c>
      <c r="N4220" t="s">
        <v>10686</v>
      </c>
      <c r="O4220" t="s">
        <v>10687</v>
      </c>
      <c r="Q4220" t="s">
        <v>10688</v>
      </c>
      <c r="S4220" t="s">
        <v>10689</v>
      </c>
      <c r="T4220">
        <v>43102.456956018497</v>
      </c>
    </row>
    <row r="4221" spans="1:20" x14ac:dyDescent="0.25">
      <c r="A4221" t="s">
        <v>5550</v>
      </c>
      <c r="B4221" t="s">
        <v>17492</v>
      </c>
      <c r="C4221" t="s">
        <v>13217</v>
      </c>
      <c r="D4221" t="s">
        <v>12566</v>
      </c>
      <c r="E4221" t="s">
        <v>10753</v>
      </c>
      <c r="F4221">
        <v>7.19</v>
      </c>
      <c r="G4221">
        <v>86.28</v>
      </c>
      <c r="H4221">
        <v>12</v>
      </c>
      <c r="I4221" t="s">
        <v>10682</v>
      </c>
      <c r="J4221">
        <v>0</v>
      </c>
      <c r="K4221">
        <v>0</v>
      </c>
      <c r="L4221" t="s">
        <v>11175</v>
      </c>
      <c r="N4221" t="s">
        <v>10761</v>
      </c>
      <c r="O4221" t="s">
        <v>10762</v>
      </c>
      <c r="P4221" t="s">
        <v>10708</v>
      </c>
      <c r="Q4221" t="s">
        <v>10763</v>
      </c>
      <c r="R4221" t="s">
        <v>10709</v>
      </c>
      <c r="S4221" t="s">
        <v>10764</v>
      </c>
      <c r="T4221">
        <v>43102.456956018497</v>
      </c>
    </row>
    <row r="4222" spans="1:20" x14ac:dyDescent="0.25">
      <c r="A4222" t="s">
        <v>9076</v>
      </c>
      <c r="B4222" t="s">
        <v>17493</v>
      </c>
      <c r="C4222" t="s">
        <v>10751</v>
      </c>
      <c r="D4222" t="s">
        <v>12566</v>
      </c>
      <c r="E4222" t="s">
        <v>10836</v>
      </c>
      <c r="F4222">
        <v>14.99</v>
      </c>
      <c r="G4222">
        <v>89.94</v>
      </c>
      <c r="H4222">
        <v>6</v>
      </c>
      <c r="I4222" t="s">
        <v>10682</v>
      </c>
      <c r="J4222">
        <v>0</v>
      </c>
      <c r="K4222">
        <v>0</v>
      </c>
      <c r="L4222" t="s">
        <v>10722</v>
      </c>
      <c r="N4222" t="s">
        <v>17494</v>
      </c>
      <c r="O4222" t="s">
        <v>10762</v>
      </c>
      <c r="Q4222" t="s">
        <v>10763</v>
      </c>
      <c r="S4222" t="s">
        <v>17495</v>
      </c>
      <c r="T4222">
        <v>43102.456956018497</v>
      </c>
    </row>
    <row r="4223" spans="1:20" x14ac:dyDescent="0.25">
      <c r="A4223" t="s">
        <v>17496</v>
      </c>
      <c r="B4223" t="s">
        <v>17497</v>
      </c>
      <c r="C4223" t="s">
        <v>13217</v>
      </c>
      <c r="D4223" t="s">
        <v>12566</v>
      </c>
      <c r="E4223" t="s">
        <v>10753</v>
      </c>
      <c r="F4223">
        <v>24.99</v>
      </c>
      <c r="G4223">
        <v>149.94</v>
      </c>
      <c r="H4223">
        <v>6</v>
      </c>
      <c r="I4223" t="s">
        <v>10682</v>
      </c>
      <c r="J4223">
        <v>0</v>
      </c>
      <c r="K4223">
        <v>0</v>
      </c>
      <c r="L4223" t="s">
        <v>10722</v>
      </c>
      <c r="N4223" t="s">
        <v>17494</v>
      </c>
      <c r="O4223" t="s">
        <v>10762</v>
      </c>
      <c r="Q4223" t="s">
        <v>10763</v>
      </c>
      <c r="S4223" t="s">
        <v>17495</v>
      </c>
      <c r="T4223">
        <v>43102.456956018497</v>
      </c>
    </row>
    <row r="4224" spans="1:20" x14ac:dyDescent="0.25">
      <c r="A4224" t="s">
        <v>17498</v>
      </c>
      <c r="B4224" t="s">
        <v>17499</v>
      </c>
      <c r="C4224" t="s">
        <v>10691</v>
      </c>
      <c r="D4224" t="s">
        <v>12566</v>
      </c>
      <c r="E4224" t="s">
        <v>10693</v>
      </c>
      <c r="F4224">
        <v>43.99</v>
      </c>
      <c r="G4224">
        <v>263.94</v>
      </c>
      <c r="H4224">
        <v>6</v>
      </c>
      <c r="I4224" t="s">
        <v>10682</v>
      </c>
      <c r="J4224">
        <v>0</v>
      </c>
      <c r="K4224">
        <v>0</v>
      </c>
      <c r="L4224" t="s">
        <v>10918</v>
      </c>
      <c r="N4224" t="s">
        <v>11359</v>
      </c>
      <c r="O4224" t="s">
        <v>10762</v>
      </c>
      <c r="P4224" t="s">
        <v>10701</v>
      </c>
      <c r="Q4224" t="s">
        <v>10763</v>
      </c>
      <c r="R4224" t="s">
        <v>10702</v>
      </c>
      <c r="S4224" t="s">
        <v>11360</v>
      </c>
      <c r="T4224">
        <v>43102.456967592603</v>
      </c>
    </row>
    <row r="4225" spans="1:20" x14ac:dyDescent="0.25">
      <c r="A4225" t="s">
        <v>17500</v>
      </c>
      <c r="B4225" t="s">
        <v>17501</v>
      </c>
      <c r="C4225" t="s">
        <v>10691</v>
      </c>
      <c r="D4225" t="s">
        <v>12566</v>
      </c>
      <c r="E4225" t="s">
        <v>10693</v>
      </c>
      <c r="F4225">
        <v>52.99</v>
      </c>
      <c r="G4225">
        <v>317.94</v>
      </c>
      <c r="H4225">
        <v>6</v>
      </c>
      <c r="I4225" t="s">
        <v>10682</v>
      </c>
      <c r="J4225">
        <v>7</v>
      </c>
      <c r="K4225">
        <v>0</v>
      </c>
      <c r="L4225" t="s">
        <v>10731</v>
      </c>
      <c r="N4225" t="s">
        <v>11359</v>
      </c>
      <c r="O4225" t="s">
        <v>10762</v>
      </c>
      <c r="P4225" t="s">
        <v>10701</v>
      </c>
      <c r="Q4225" t="s">
        <v>10763</v>
      </c>
      <c r="R4225" t="s">
        <v>10702</v>
      </c>
      <c r="S4225" t="s">
        <v>11360</v>
      </c>
      <c r="T4225">
        <v>43102.456875000003</v>
      </c>
    </row>
    <row r="4226" spans="1:20" x14ac:dyDescent="0.25">
      <c r="A4226" t="s">
        <v>9077</v>
      </c>
      <c r="B4226" t="s">
        <v>17502</v>
      </c>
      <c r="C4226" t="s">
        <v>10691</v>
      </c>
      <c r="D4226" t="s">
        <v>12566</v>
      </c>
      <c r="E4226" t="s">
        <v>10693</v>
      </c>
      <c r="F4226">
        <v>5.99</v>
      </c>
      <c r="G4226">
        <v>71.88</v>
      </c>
      <c r="H4226">
        <v>12</v>
      </c>
      <c r="I4226" t="s">
        <v>10682</v>
      </c>
      <c r="J4226">
        <v>0</v>
      </c>
      <c r="K4226">
        <v>0</v>
      </c>
      <c r="L4226" t="s">
        <v>10858</v>
      </c>
      <c r="N4226" t="s">
        <v>10746</v>
      </c>
      <c r="O4226" t="s">
        <v>10747</v>
      </c>
      <c r="Q4226" t="s">
        <v>10748</v>
      </c>
      <c r="S4226" t="s">
        <v>10749</v>
      </c>
      <c r="T4226">
        <v>43102.457013888903</v>
      </c>
    </row>
    <row r="4227" spans="1:20" x14ac:dyDescent="0.25">
      <c r="A4227" t="s">
        <v>17503</v>
      </c>
      <c r="B4227" t="s">
        <v>15898</v>
      </c>
      <c r="C4227" t="s">
        <v>10691</v>
      </c>
      <c r="D4227" t="s">
        <v>12566</v>
      </c>
      <c r="E4227" t="s">
        <v>10693</v>
      </c>
      <c r="F4227">
        <v>25.99</v>
      </c>
      <c r="G4227">
        <v>155.94</v>
      </c>
      <c r="H4227">
        <v>6</v>
      </c>
      <c r="I4227" t="s">
        <v>10682</v>
      </c>
      <c r="J4227">
        <v>0</v>
      </c>
      <c r="K4227">
        <v>0</v>
      </c>
      <c r="L4227" t="s">
        <v>10788</v>
      </c>
      <c r="N4227" t="s">
        <v>12364</v>
      </c>
      <c r="O4227" t="s">
        <v>10747</v>
      </c>
      <c r="Q4227" t="s">
        <v>10748</v>
      </c>
      <c r="S4227" t="s">
        <v>12365</v>
      </c>
      <c r="T4227">
        <v>43102.456921296303</v>
      </c>
    </row>
    <row r="4228" spans="1:20" x14ac:dyDescent="0.25">
      <c r="A4228" t="s">
        <v>17504</v>
      </c>
      <c r="B4228" t="s">
        <v>17505</v>
      </c>
      <c r="C4228" t="s">
        <v>10691</v>
      </c>
      <c r="D4228" t="s">
        <v>12566</v>
      </c>
      <c r="E4228" t="s">
        <v>10693</v>
      </c>
      <c r="F4228">
        <v>2499.9899999999998</v>
      </c>
      <c r="G4228">
        <v>2499.9899999999998</v>
      </c>
      <c r="H4228">
        <v>1</v>
      </c>
      <c r="I4228" t="s">
        <v>10682</v>
      </c>
      <c r="J4228">
        <v>0</v>
      </c>
      <c r="K4228">
        <v>0</v>
      </c>
      <c r="L4228" t="s">
        <v>10731</v>
      </c>
      <c r="N4228" t="s">
        <v>10686</v>
      </c>
      <c r="O4228" t="s">
        <v>10687</v>
      </c>
      <c r="Q4228" t="s">
        <v>10688</v>
      </c>
      <c r="S4228" t="s">
        <v>10689</v>
      </c>
      <c r="T4228">
        <v>43102.456875000003</v>
      </c>
    </row>
    <row r="4229" spans="1:20" x14ac:dyDescent="0.25">
      <c r="A4229" t="s">
        <v>17506</v>
      </c>
      <c r="B4229" t="s">
        <v>17507</v>
      </c>
      <c r="C4229" t="s">
        <v>10691</v>
      </c>
      <c r="D4229" t="s">
        <v>12566</v>
      </c>
      <c r="E4229" t="s">
        <v>10693</v>
      </c>
      <c r="F4229">
        <v>31.99</v>
      </c>
      <c r="G4229">
        <v>191.94</v>
      </c>
      <c r="H4229">
        <v>6</v>
      </c>
      <c r="I4229" t="s">
        <v>10682</v>
      </c>
      <c r="J4229">
        <v>0</v>
      </c>
      <c r="K4229">
        <v>0</v>
      </c>
      <c r="L4229" t="s">
        <v>10722</v>
      </c>
      <c r="N4229" t="s">
        <v>10694</v>
      </c>
      <c r="O4229" t="s">
        <v>10695</v>
      </c>
      <c r="Q4229" t="s">
        <v>10696</v>
      </c>
      <c r="S4229" t="s">
        <v>10697</v>
      </c>
      <c r="T4229">
        <v>43102.456956018497</v>
      </c>
    </row>
    <row r="4230" spans="1:20" x14ac:dyDescent="0.25">
      <c r="A4230" t="s">
        <v>17508</v>
      </c>
      <c r="B4230" t="s">
        <v>17509</v>
      </c>
      <c r="C4230" t="s">
        <v>10856</v>
      </c>
      <c r="D4230" t="s">
        <v>12566</v>
      </c>
      <c r="E4230" t="s">
        <v>10685</v>
      </c>
      <c r="F4230">
        <v>89.99</v>
      </c>
      <c r="G4230">
        <v>269.97000000000003</v>
      </c>
      <c r="H4230">
        <v>3</v>
      </c>
      <c r="I4230" t="s">
        <v>10682</v>
      </c>
      <c r="J4230">
        <v>9</v>
      </c>
      <c r="K4230">
        <v>0</v>
      </c>
      <c r="L4230" t="s">
        <v>10731</v>
      </c>
      <c r="M4230">
        <v>43192</v>
      </c>
      <c r="N4230" t="s">
        <v>10746</v>
      </c>
      <c r="O4230" t="s">
        <v>10747</v>
      </c>
      <c r="Q4230" t="s">
        <v>10748</v>
      </c>
      <c r="S4230" t="s">
        <v>10749</v>
      </c>
      <c r="T4230">
        <v>43102.456875000003</v>
      </c>
    </row>
    <row r="4231" spans="1:20" x14ac:dyDescent="0.25">
      <c r="A4231" t="s">
        <v>17510</v>
      </c>
      <c r="B4231" t="s">
        <v>17511</v>
      </c>
      <c r="C4231" t="s">
        <v>10691</v>
      </c>
      <c r="D4231" t="s">
        <v>12566</v>
      </c>
      <c r="E4231" t="s">
        <v>10693</v>
      </c>
      <c r="F4231">
        <v>36.119999999999997</v>
      </c>
      <c r="G4231">
        <v>216.72</v>
      </c>
      <c r="H4231">
        <v>6</v>
      </c>
      <c r="I4231" t="s">
        <v>10682</v>
      </c>
      <c r="J4231">
        <v>0</v>
      </c>
      <c r="K4231">
        <v>0</v>
      </c>
      <c r="L4231" t="s">
        <v>16796</v>
      </c>
      <c r="M4231">
        <v>43221</v>
      </c>
      <c r="N4231" t="s">
        <v>12687</v>
      </c>
      <c r="O4231" t="s">
        <v>10762</v>
      </c>
      <c r="Q4231" t="s">
        <v>10763</v>
      </c>
      <c r="S4231" t="s">
        <v>12688</v>
      </c>
      <c r="T4231">
        <v>43102.456863425898</v>
      </c>
    </row>
    <row r="4232" spans="1:20" x14ac:dyDescent="0.25">
      <c r="A4232" t="s">
        <v>9078</v>
      </c>
      <c r="B4232" t="s">
        <v>17512</v>
      </c>
      <c r="C4232" t="s">
        <v>10751</v>
      </c>
      <c r="D4232" t="s">
        <v>12566</v>
      </c>
      <c r="E4232" t="s">
        <v>10836</v>
      </c>
      <c r="F4232">
        <v>38.99</v>
      </c>
      <c r="G4232">
        <v>233.94</v>
      </c>
      <c r="H4232">
        <v>6</v>
      </c>
      <c r="I4232" t="s">
        <v>10682</v>
      </c>
      <c r="J4232">
        <v>0</v>
      </c>
      <c r="K4232">
        <v>0</v>
      </c>
      <c r="L4232" t="s">
        <v>10740</v>
      </c>
      <c r="M4232">
        <v>43221</v>
      </c>
      <c r="N4232" t="s">
        <v>11359</v>
      </c>
      <c r="O4232" t="s">
        <v>10762</v>
      </c>
      <c r="P4232" t="s">
        <v>10701</v>
      </c>
      <c r="Q4232" t="s">
        <v>10763</v>
      </c>
      <c r="R4232" t="s">
        <v>10702</v>
      </c>
      <c r="S4232" t="s">
        <v>11360</v>
      </c>
      <c r="T4232">
        <v>43102.456886574102</v>
      </c>
    </row>
    <row r="4233" spans="1:20" x14ac:dyDescent="0.25">
      <c r="A4233" t="s">
        <v>5551</v>
      </c>
      <c r="B4233" t="s">
        <v>17513</v>
      </c>
      <c r="C4233" t="s">
        <v>10751</v>
      </c>
      <c r="D4233" t="s">
        <v>12566</v>
      </c>
      <c r="E4233" t="s">
        <v>10836</v>
      </c>
      <c r="F4233">
        <v>21.59</v>
      </c>
      <c r="G4233">
        <v>259.08</v>
      </c>
      <c r="H4233">
        <v>12</v>
      </c>
      <c r="I4233" t="s">
        <v>10682</v>
      </c>
      <c r="J4233">
        <v>0</v>
      </c>
      <c r="K4233">
        <v>0</v>
      </c>
      <c r="L4233" t="s">
        <v>10740</v>
      </c>
      <c r="M4233">
        <v>43221</v>
      </c>
      <c r="N4233" t="s">
        <v>11359</v>
      </c>
      <c r="O4233" t="s">
        <v>10762</v>
      </c>
      <c r="P4233" t="s">
        <v>10701</v>
      </c>
      <c r="Q4233" t="s">
        <v>10763</v>
      </c>
      <c r="R4233" t="s">
        <v>10702</v>
      </c>
      <c r="S4233" t="s">
        <v>11360</v>
      </c>
      <c r="T4233">
        <v>43102.456886574102</v>
      </c>
    </row>
    <row r="4234" spans="1:20" x14ac:dyDescent="0.25">
      <c r="A4234" t="s">
        <v>17514</v>
      </c>
      <c r="B4234" t="s">
        <v>17515</v>
      </c>
      <c r="C4234" t="s">
        <v>10691</v>
      </c>
      <c r="D4234" t="s">
        <v>12566</v>
      </c>
      <c r="E4234" t="s">
        <v>10693</v>
      </c>
      <c r="F4234">
        <v>23.99</v>
      </c>
      <c r="G4234">
        <v>287.88</v>
      </c>
      <c r="H4234">
        <v>12</v>
      </c>
      <c r="I4234" t="s">
        <v>10682</v>
      </c>
      <c r="J4234">
        <v>0</v>
      </c>
      <c r="K4234">
        <v>0</v>
      </c>
      <c r="L4234" t="s">
        <v>17516</v>
      </c>
      <c r="M4234">
        <v>43221</v>
      </c>
      <c r="N4234" t="s">
        <v>16332</v>
      </c>
      <c r="S4234" t="s">
        <v>16333</v>
      </c>
      <c r="T4234">
        <v>43172.634108796301</v>
      </c>
    </row>
    <row r="4235" spans="1:20" x14ac:dyDescent="0.25">
      <c r="A4235" t="s">
        <v>17517</v>
      </c>
      <c r="B4235" t="s">
        <v>17518</v>
      </c>
      <c r="C4235" t="s">
        <v>10691</v>
      </c>
      <c r="D4235" t="s">
        <v>12566</v>
      </c>
      <c r="E4235" t="s">
        <v>10693</v>
      </c>
      <c r="F4235">
        <v>39.99</v>
      </c>
      <c r="G4235">
        <v>239.94</v>
      </c>
      <c r="H4235">
        <v>6</v>
      </c>
      <c r="I4235" t="s">
        <v>10682</v>
      </c>
      <c r="J4235">
        <v>7</v>
      </c>
      <c r="K4235">
        <v>0</v>
      </c>
      <c r="L4235" t="s">
        <v>10731</v>
      </c>
      <c r="M4235">
        <v>43221</v>
      </c>
      <c r="N4235" t="s">
        <v>10874</v>
      </c>
      <c r="O4235" t="s">
        <v>10701</v>
      </c>
      <c r="P4235" t="s">
        <v>10708</v>
      </c>
      <c r="Q4235" t="s">
        <v>10702</v>
      </c>
      <c r="R4235" t="s">
        <v>10709</v>
      </c>
      <c r="S4235" t="s">
        <v>10875</v>
      </c>
      <c r="T4235">
        <v>43102.456875000003</v>
      </c>
    </row>
    <row r="4236" spans="1:20" x14ac:dyDescent="0.25">
      <c r="A4236" t="s">
        <v>17519</v>
      </c>
      <c r="B4236" t="s">
        <v>17520</v>
      </c>
      <c r="C4236" t="s">
        <v>10691</v>
      </c>
      <c r="D4236" t="s">
        <v>12566</v>
      </c>
      <c r="E4236" t="s">
        <v>10693</v>
      </c>
      <c r="F4236">
        <v>33.590000000000003</v>
      </c>
      <c r="G4236">
        <v>201.54</v>
      </c>
      <c r="H4236">
        <v>6</v>
      </c>
      <c r="I4236" t="s">
        <v>10682</v>
      </c>
      <c r="J4236">
        <v>0</v>
      </c>
      <c r="K4236">
        <v>0</v>
      </c>
      <c r="L4236" t="s">
        <v>16654</v>
      </c>
      <c r="M4236">
        <v>43221</v>
      </c>
      <c r="N4236" t="s">
        <v>10686</v>
      </c>
      <c r="O4236" t="s">
        <v>10687</v>
      </c>
      <c r="Q4236" t="s">
        <v>10688</v>
      </c>
      <c r="S4236" t="s">
        <v>10689</v>
      </c>
      <c r="T4236">
        <v>43102.456863425898</v>
      </c>
    </row>
    <row r="4237" spans="1:20" x14ac:dyDescent="0.25">
      <c r="A4237" t="s">
        <v>9079</v>
      </c>
      <c r="B4237" t="s">
        <v>17521</v>
      </c>
      <c r="C4237" t="s">
        <v>13217</v>
      </c>
      <c r="D4237" t="s">
        <v>12566</v>
      </c>
      <c r="E4237" t="s">
        <v>10693</v>
      </c>
      <c r="F4237">
        <v>61.99</v>
      </c>
      <c r="G4237">
        <v>371.94</v>
      </c>
      <c r="H4237">
        <v>6</v>
      </c>
      <c r="I4237" t="s">
        <v>10682</v>
      </c>
      <c r="J4237">
        <v>0</v>
      </c>
      <c r="K4237">
        <v>0</v>
      </c>
      <c r="L4237" t="s">
        <v>10883</v>
      </c>
      <c r="M4237">
        <v>43221</v>
      </c>
      <c r="N4237" t="s">
        <v>10686</v>
      </c>
      <c r="O4237" t="s">
        <v>10687</v>
      </c>
      <c r="Q4237" t="s">
        <v>10688</v>
      </c>
      <c r="S4237" t="s">
        <v>10689</v>
      </c>
      <c r="T4237">
        <v>43102.456979166702</v>
      </c>
    </row>
    <row r="4238" spans="1:20" x14ac:dyDescent="0.25">
      <c r="A4238" t="s">
        <v>9080</v>
      </c>
      <c r="B4238" t="s">
        <v>17522</v>
      </c>
      <c r="C4238" t="s">
        <v>10691</v>
      </c>
      <c r="D4238" t="s">
        <v>12566</v>
      </c>
      <c r="E4238" t="s">
        <v>10693</v>
      </c>
      <c r="F4238">
        <v>65.989999999999995</v>
      </c>
      <c r="G4238">
        <v>395.94</v>
      </c>
      <c r="H4238">
        <v>6</v>
      </c>
      <c r="I4238" t="s">
        <v>10682</v>
      </c>
      <c r="J4238">
        <v>0</v>
      </c>
      <c r="K4238">
        <v>0</v>
      </c>
      <c r="L4238" t="s">
        <v>10835</v>
      </c>
      <c r="M4238">
        <v>43221</v>
      </c>
      <c r="N4238" t="s">
        <v>10686</v>
      </c>
      <c r="O4238" t="s">
        <v>10687</v>
      </c>
      <c r="Q4238" t="s">
        <v>10688</v>
      </c>
      <c r="S4238" t="s">
        <v>10689</v>
      </c>
      <c r="T4238">
        <v>43102.456863425898</v>
      </c>
    </row>
    <row r="4239" spans="1:20" x14ac:dyDescent="0.25">
      <c r="A4239" t="s">
        <v>9081</v>
      </c>
      <c r="B4239" t="s">
        <v>17523</v>
      </c>
      <c r="C4239" t="s">
        <v>10691</v>
      </c>
      <c r="D4239" t="s">
        <v>12566</v>
      </c>
      <c r="E4239" t="s">
        <v>10693</v>
      </c>
      <c r="F4239">
        <v>188.39</v>
      </c>
      <c r="G4239">
        <v>1130.3399999999999</v>
      </c>
      <c r="H4239">
        <v>6</v>
      </c>
      <c r="I4239" t="s">
        <v>10682</v>
      </c>
      <c r="J4239">
        <v>0</v>
      </c>
      <c r="K4239">
        <v>0</v>
      </c>
      <c r="L4239" t="s">
        <v>10835</v>
      </c>
      <c r="M4239">
        <v>43221</v>
      </c>
      <c r="N4239" t="s">
        <v>10686</v>
      </c>
      <c r="O4239" t="s">
        <v>10687</v>
      </c>
      <c r="Q4239" t="s">
        <v>10688</v>
      </c>
      <c r="S4239" t="s">
        <v>10689</v>
      </c>
      <c r="T4239">
        <v>43102.456863425898</v>
      </c>
    </row>
    <row r="4240" spans="1:20" x14ac:dyDescent="0.25">
      <c r="A4240" t="s">
        <v>17524</v>
      </c>
      <c r="B4240" t="s">
        <v>17525</v>
      </c>
      <c r="C4240" t="s">
        <v>10691</v>
      </c>
      <c r="D4240" t="s">
        <v>12566</v>
      </c>
      <c r="E4240" t="s">
        <v>10693</v>
      </c>
      <c r="F4240">
        <v>149.99</v>
      </c>
      <c r="G4240">
        <v>599.96</v>
      </c>
      <c r="H4240">
        <v>4</v>
      </c>
      <c r="I4240" t="s">
        <v>10682</v>
      </c>
      <c r="J4240">
        <v>0</v>
      </c>
      <c r="K4240">
        <v>0</v>
      </c>
      <c r="L4240" t="s">
        <v>10835</v>
      </c>
      <c r="M4240">
        <v>43221</v>
      </c>
      <c r="N4240" t="s">
        <v>10686</v>
      </c>
      <c r="O4240" t="s">
        <v>10687</v>
      </c>
      <c r="Q4240" t="s">
        <v>10688</v>
      </c>
      <c r="S4240" t="s">
        <v>10689</v>
      </c>
      <c r="T4240">
        <v>43102.456863425898</v>
      </c>
    </row>
    <row r="4241" spans="1:20" x14ac:dyDescent="0.25">
      <c r="A4241" t="s">
        <v>17526</v>
      </c>
      <c r="B4241" t="s">
        <v>17527</v>
      </c>
      <c r="C4241" t="s">
        <v>10691</v>
      </c>
      <c r="D4241" t="s">
        <v>12566</v>
      </c>
      <c r="E4241" t="s">
        <v>10693</v>
      </c>
      <c r="F4241">
        <v>19.989999999999998</v>
      </c>
      <c r="G4241">
        <v>239.88</v>
      </c>
      <c r="H4241">
        <v>12</v>
      </c>
      <c r="I4241" t="s">
        <v>10682</v>
      </c>
      <c r="J4241">
        <v>0</v>
      </c>
      <c r="K4241">
        <v>0</v>
      </c>
      <c r="L4241" t="s">
        <v>16654</v>
      </c>
      <c r="M4241">
        <v>43221</v>
      </c>
      <c r="N4241" t="s">
        <v>10686</v>
      </c>
      <c r="O4241" t="s">
        <v>10687</v>
      </c>
      <c r="Q4241" t="s">
        <v>10688</v>
      </c>
      <c r="S4241" t="s">
        <v>10689</v>
      </c>
      <c r="T4241">
        <v>43102.456863425898</v>
      </c>
    </row>
    <row r="4242" spans="1:20" x14ac:dyDescent="0.25">
      <c r="A4242" t="s">
        <v>17528</v>
      </c>
      <c r="B4242" t="s">
        <v>17529</v>
      </c>
      <c r="C4242" t="s">
        <v>10691</v>
      </c>
      <c r="D4242" t="s">
        <v>12566</v>
      </c>
      <c r="E4242" t="s">
        <v>10693</v>
      </c>
      <c r="F4242">
        <v>26.99</v>
      </c>
      <c r="G4242">
        <v>323.88</v>
      </c>
      <c r="H4242">
        <v>12</v>
      </c>
      <c r="I4242" t="s">
        <v>10682</v>
      </c>
      <c r="J4242">
        <v>0</v>
      </c>
      <c r="K4242">
        <v>0</v>
      </c>
      <c r="L4242" t="s">
        <v>10883</v>
      </c>
      <c r="M4242">
        <v>43221</v>
      </c>
      <c r="N4242" t="s">
        <v>10686</v>
      </c>
      <c r="O4242" t="s">
        <v>10687</v>
      </c>
      <c r="Q4242" t="s">
        <v>10688</v>
      </c>
      <c r="S4242" t="s">
        <v>10689</v>
      </c>
      <c r="T4242">
        <v>43102.456979166702</v>
      </c>
    </row>
    <row r="4243" spans="1:20" x14ac:dyDescent="0.25">
      <c r="A4243" t="s">
        <v>17530</v>
      </c>
      <c r="B4243" t="s">
        <v>17531</v>
      </c>
      <c r="C4243" t="s">
        <v>10691</v>
      </c>
      <c r="D4243" t="s">
        <v>12566</v>
      </c>
      <c r="E4243" t="s">
        <v>10693</v>
      </c>
      <c r="F4243">
        <v>29.99</v>
      </c>
      <c r="G4243">
        <v>359.88</v>
      </c>
      <c r="H4243">
        <v>12</v>
      </c>
      <c r="I4243" t="s">
        <v>10682</v>
      </c>
      <c r="J4243">
        <v>0</v>
      </c>
      <c r="K4243">
        <v>0</v>
      </c>
      <c r="L4243" t="s">
        <v>10835</v>
      </c>
      <c r="M4243">
        <v>43221</v>
      </c>
      <c r="N4243" t="s">
        <v>10686</v>
      </c>
      <c r="O4243" t="s">
        <v>10687</v>
      </c>
      <c r="Q4243" t="s">
        <v>10688</v>
      </c>
      <c r="S4243" t="s">
        <v>10689</v>
      </c>
      <c r="T4243">
        <v>43102.456863425898</v>
      </c>
    </row>
    <row r="4244" spans="1:20" x14ac:dyDescent="0.25">
      <c r="A4244" t="s">
        <v>17532</v>
      </c>
      <c r="B4244" t="s">
        <v>17533</v>
      </c>
      <c r="C4244" t="s">
        <v>10691</v>
      </c>
      <c r="D4244" t="s">
        <v>12566</v>
      </c>
      <c r="E4244" t="s">
        <v>10693</v>
      </c>
      <c r="F4244">
        <v>33.590000000000003</v>
      </c>
      <c r="G4244">
        <v>201.54</v>
      </c>
      <c r="H4244">
        <v>6</v>
      </c>
      <c r="I4244" t="s">
        <v>10682</v>
      </c>
      <c r="J4244">
        <v>0</v>
      </c>
      <c r="K4244">
        <v>0</v>
      </c>
      <c r="L4244" t="s">
        <v>16654</v>
      </c>
      <c r="M4244">
        <v>43221</v>
      </c>
      <c r="N4244" t="s">
        <v>10686</v>
      </c>
      <c r="O4244" t="s">
        <v>10687</v>
      </c>
      <c r="Q4244" t="s">
        <v>10688</v>
      </c>
      <c r="S4244" t="s">
        <v>10689</v>
      </c>
      <c r="T4244">
        <v>43102.456863425898</v>
      </c>
    </row>
    <row r="4245" spans="1:20" x14ac:dyDescent="0.25">
      <c r="A4245" t="s">
        <v>17534</v>
      </c>
      <c r="B4245" t="s">
        <v>17535</v>
      </c>
      <c r="C4245" t="s">
        <v>10691</v>
      </c>
      <c r="D4245" t="s">
        <v>12566</v>
      </c>
      <c r="E4245" t="s">
        <v>10693</v>
      </c>
      <c r="F4245">
        <v>49.99</v>
      </c>
      <c r="G4245">
        <v>299.94</v>
      </c>
      <c r="H4245">
        <v>6</v>
      </c>
      <c r="I4245" t="s">
        <v>10682</v>
      </c>
      <c r="J4245">
        <v>0</v>
      </c>
      <c r="K4245">
        <v>0</v>
      </c>
      <c r="L4245" t="s">
        <v>10835</v>
      </c>
      <c r="M4245">
        <v>43101</v>
      </c>
      <c r="N4245" t="s">
        <v>10686</v>
      </c>
      <c r="O4245" t="s">
        <v>10687</v>
      </c>
      <c r="Q4245" t="s">
        <v>10688</v>
      </c>
      <c r="S4245" t="s">
        <v>10689</v>
      </c>
      <c r="T4245">
        <v>43102.456863425898</v>
      </c>
    </row>
    <row r="4246" spans="1:20" x14ac:dyDescent="0.25">
      <c r="A4246" t="s">
        <v>8351</v>
      </c>
      <c r="B4246" t="s">
        <v>17536</v>
      </c>
      <c r="C4246" t="s">
        <v>13217</v>
      </c>
      <c r="D4246" t="s">
        <v>12566</v>
      </c>
      <c r="E4246" t="s">
        <v>10685</v>
      </c>
      <c r="F4246">
        <v>254.99</v>
      </c>
      <c r="G4246">
        <v>1529.94</v>
      </c>
      <c r="H4246">
        <v>6</v>
      </c>
      <c r="I4246" t="s">
        <v>10682</v>
      </c>
      <c r="J4246">
        <v>25</v>
      </c>
      <c r="K4246">
        <v>0</v>
      </c>
      <c r="L4246" t="s">
        <v>17537</v>
      </c>
      <c r="M4246">
        <v>43221</v>
      </c>
      <c r="N4246" t="s">
        <v>13536</v>
      </c>
      <c r="S4246" t="s">
        <v>13537</v>
      </c>
      <c r="T4246">
        <v>43102.456863425898</v>
      </c>
    </row>
    <row r="4247" spans="1:20" x14ac:dyDescent="0.25">
      <c r="A4247" t="s">
        <v>17538</v>
      </c>
      <c r="B4247" t="s">
        <v>17539</v>
      </c>
      <c r="C4247" t="s">
        <v>10691</v>
      </c>
      <c r="D4247" t="s">
        <v>12566</v>
      </c>
      <c r="E4247" t="s">
        <v>10693</v>
      </c>
      <c r="F4247">
        <v>49.99</v>
      </c>
      <c r="G4247">
        <v>299.94</v>
      </c>
      <c r="H4247">
        <v>6</v>
      </c>
      <c r="I4247" t="s">
        <v>10682</v>
      </c>
      <c r="J4247">
        <v>0</v>
      </c>
      <c r="K4247">
        <v>0</v>
      </c>
      <c r="L4247" t="s">
        <v>17540</v>
      </c>
      <c r="M4247">
        <v>43221</v>
      </c>
      <c r="N4247" t="s">
        <v>11489</v>
      </c>
      <c r="O4247" t="s">
        <v>10701</v>
      </c>
      <c r="Q4247" t="s">
        <v>10702</v>
      </c>
      <c r="S4247" t="s">
        <v>11490</v>
      </c>
      <c r="T4247">
        <v>43102.456886574102</v>
      </c>
    </row>
    <row r="4248" spans="1:20" x14ac:dyDescent="0.25">
      <c r="A4248" t="s">
        <v>5552</v>
      </c>
      <c r="B4248" t="s">
        <v>17541</v>
      </c>
      <c r="C4248" t="s">
        <v>10856</v>
      </c>
      <c r="D4248" t="s">
        <v>12566</v>
      </c>
      <c r="E4248" t="s">
        <v>10685</v>
      </c>
      <c r="F4248">
        <v>52.99</v>
      </c>
      <c r="G4248">
        <v>317.94</v>
      </c>
      <c r="H4248">
        <v>6</v>
      </c>
      <c r="I4248" t="s">
        <v>10682</v>
      </c>
      <c r="J4248">
        <v>0</v>
      </c>
      <c r="K4248">
        <v>0</v>
      </c>
      <c r="L4248" t="s">
        <v>10731</v>
      </c>
      <c r="M4248">
        <v>43221</v>
      </c>
      <c r="N4248" t="s">
        <v>13477</v>
      </c>
      <c r="S4248" t="s">
        <v>13478</v>
      </c>
      <c r="T4248">
        <v>43102.456875000003</v>
      </c>
    </row>
    <row r="4249" spans="1:20" x14ac:dyDescent="0.25">
      <c r="A4249" t="s">
        <v>5553</v>
      </c>
      <c r="B4249" t="s">
        <v>17542</v>
      </c>
      <c r="C4249" t="s">
        <v>10856</v>
      </c>
      <c r="D4249" t="s">
        <v>10683</v>
      </c>
      <c r="E4249" t="s">
        <v>10685</v>
      </c>
      <c r="F4249">
        <v>29.99</v>
      </c>
      <c r="G4249">
        <v>359.88</v>
      </c>
      <c r="H4249">
        <v>12</v>
      </c>
      <c r="I4249" t="s">
        <v>10682</v>
      </c>
      <c r="J4249">
        <v>0</v>
      </c>
      <c r="K4249">
        <v>0</v>
      </c>
      <c r="L4249" t="s">
        <v>10731</v>
      </c>
      <c r="M4249">
        <v>43221</v>
      </c>
      <c r="N4249" t="s">
        <v>13477</v>
      </c>
      <c r="S4249" t="s">
        <v>13478</v>
      </c>
      <c r="T4249">
        <v>43102.456875000003</v>
      </c>
    </row>
    <row r="4250" spans="1:20" x14ac:dyDescent="0.25">
      <c r="A4250" t="s">
        <v>5554</v>
      </c>
      <c r="B4250" t="s">
        <v>17543</v>
      </c>
      <c r="C4250" t="s">
        <v>10856</v>
      </c>
      <c r="D4250" t="s">
        <v>10683</v>
      </c>
      <c r="E4250" t="s">
        <v>10685</v>
      </c>
      <c r="F4250">
        <v>53.99</v>
      </c>
      <c r="G4250">
        <v>323.94</v>
      </c>
      <c r="H4250">
        <v>6</v>
      </c>
      <c r="I4250" t="s">
        <v>10682</v>
      </c>
      <c r="J4250">
        <v>0</v>
      </c>
      <c r="K4250">
        <v>0</v>
      </c>
      <c r="L4250" t="s">
        <v>10731</v>
      </c>
      <c r="M4250">
        <v>43221</v>
      </c>
      <c r="N4250" t="s">
        <v>13477</v>
      </c>
      <c r="S4250" t="s">
        <v>13478</v>
      </c>
      <c r="T4250">
        <v>43102.456875000003</v>
      </c>
    </row>
    <row r="4251" spans="1:20" x14ac:dyDescent="0.25">
      <c r="A4251" t="s">
        <v>5555</v>
      </c>
      <c r="B4251" t="s">
        <v>17544</v>
      </c>
      <c r="C4251" t="s">
        <v>10856</v>
      </c>
      <c r="D4251" t="s">
        <v>12566</v>
      </c>
      <c r="E4251" t="s">
        <v>10685</v>
      </c>
      <c r="F4251">
        <v>59.99</v>
      </c>
      <c r="G4251">
        <v>359.94</v>
      </c>
      <c r="H4251">
        <v>6</v>
      </c>
      <c r="I4251" t="s">
        <v>10682</v>
      </c>
      <c r="J4251">
        <v>0</v>
      </c>
      <c r="K4251">
        <v>0</v>
      </c>
      <c r="L4251" t="s">
        <v>10731</v>
      </c>
      <c r="M4251">
        <v>43221</v>
      </c>
      <c r="N4251" t="s">
        <v>13477</v>
      </c>
      <c r="S4251" t="s">
        <v>13478</v>
      </c>
      <c r="T4251">
        <v>43102.456875000003</v>
      </c>
    </row>
    <row r="4252" spans="1:20" x14ac:dyDescent="0.25">
      <c r="A4252" t="s">
        <v>17545</v>
      </c>
      <c r="B4252" t="s">
        <v>17546</v>
      </c>
      <c r="C4252" t="s">
        <v>10691</v>
      </c>
      <c r="D4252" t="s">
        <v>12566</v>
      </c>
      <c r="E4252" t="s">
        <v>10693</v>
      </c>
      <c r="F4252">
        <v>54.79</v>
      </c>
      <c r="G4252">
        <v>328.74</v>
      </c>
      <c r="H4252">
        <v>6</v>
      </c>
      <c r="I4252" t="s">
        <v>10682</v>
      </c>
      <c r="J4252">
        <v>0</v>
      </c>
      <c r="K4252">
        <v>0</v>
      </c>
      <c r="L4252" t="s">
        <v>10916</v>
      </c>
      <c r="M4252">
        <v>43221</v>
      </c>
      <c r="N4252" t="s">
        <v>13477</v>
      </c>
      <c r="S4252" t="s">
        <v>13478</v>
      </c>
      <c r="T4252">
        <v>43102.456909722197</v>
      </c>
    </row>
    <row r="4253" spans="1:20" x14ac:dyDescent="0.25">
      <c r="A4253" t="s">
        <v>17547</v>
      </c>
      <c r="B4253" t="s">
        <v>17548</v>
      </c>
      <c r="C4253" t="s">
        <v>10691</v>
      </c>
      <c r="D4253" t="s">
        <v>12566</v>
      </c>
      <c r="E4253" t="s">
        <v>10693</v>
      </c>
      <c r="F4253">
        <v>82.99</v>
      </c>
      <c r="G4253">
        <v>497.94</v>
      </c>
      <c r="H4253">
        <v>6</v>
      </c>
      <c r="I4253" t="s">
        <v>10682</v>
      </c>
      <c r="J4253">
        <v>0</v>
      </c>
      <c r="K4253">
        <v>0</v>
      </c>
      <c r="L4253" t="s">
        <v>10916</v>
      </c>
      <c r="M4253">
        <v>43221</v>
      </c>
      <c r="N4253" t="s">
        <v>13477</v>
      </c>
      <c r="S4253" t="s">
        <v>13478</v>
      </c>
      <c r="T4253">
        <v>43102.456909722197</v>
      </c>
    </row>
    <row r="4254" spans="1:20" x14ac:dyDescent="0.25">
      <c r="A4254" t="s">
        <v>9082</v>
      </c>
      <c r="B4254" t="s">
        <v>17549</v>
      </c>
      <c r="C4254" t="s">
        <v>10691</v>
      </c>
      <c r="D4254" t="s">
        <v>12566</v>
      </c>
      <c r="E4254" t="s">
        <v>10693</v>
      </c>
      <c r="F4254">
        <v>69.989999999999995</v>
      </c>
      <c r="G4254">
        <v>419.94</v>
      </c>
      <c r="H4254">
        <v>6</v>
      </c>
      <c r="I4254" t="s">
        <v>10682</v>
      </c>
      <c r="J4254">
        <v>0</v>
      </c>
      <c r="K4254">
        <v>0</v>
      </c>
      <c r="L4254" t="s">
        <v>10740</v>
      </c>
      <c r="M4254">
        <v>43221</v>
      </c>
      <c r="N4254" t="s">
        <v>13477</v>
      </c>
      <c r="S4254" t="s">
        <v>13478</v>
      </c>
      <c r="T4254">
        <v>43102.456886574102</v>
      </c>
    </row>
    <row r="4255" spans="1:20" x14ac:dyDescent="0.25">
      <c r="A4255" t="s">
        <v>17550</v>
      </c>
      <c r="B4255" t="s">
        <v>17551</v>
      </c>
      <c r="C4255" t="s">
        <v>10691</v>
      </c>
      <c r="D4255" t="s">
        <v>12566</v>
      </c>
      <c r="E4255" t="s">
        <v>10693</v>
      </c>
      <c r="F4255">
        <v>11.99</v>
      </c>
      <c r="G4255">
        <v>143.88</v>
      </c>
      <c r="H4255">
        <v>12</v>
      </c>
      <c r="I4255" t="s">
        <v>10682</v>
      </c>
      <c r="J4255">
        <v>0</v>
      </c>
      <c r="K4255">
        <v>0</v>
      </c>
      <c r="L4255" t="s">
        <v>17552</v>
      </c>
      <c r="M4255">
        <v>43221</v>
      </c>
      <c r="N4255" t="s">
        <v>10700</v>
      </c>
      <c r="O4255" t="s">
        <v>10701</v>
      </c>
      <c r="Q4255" t="s">
        <v>10702</v>
      </c>
      <c r="S4255" t="s">
        <v>10703</v>
      </c>
      <c r="T4255">
        <v>43102.456863425898</v>
      </c>
    </row>
    <row r="4256" spans="1:20" x14ac:dyDescent="0.25">
      <c r="A4256" t="s">
        <v>9083</v>
      </c>
      <c r="B4256" t="s">
        <v>17553</v>
      </c>
      <c r="C4256" t="s">
        <v>10691</v>
      </c>
      <c r="D4256" t="s">
        <v>12566</v>
      </c>
      <c r="E4256" t="s">
        <v>10693</v>
      </c>
      <c r="F4256">
        <v>7.19</v>
      </c>
      <c r="G4256">
        <v>86.28</v>
      </c>
      <c r="H4256">
        <v>12</v>
      </c>
      <c r="I4256" t="s">
        <v>10682</v>
      </c>
      <c r="J4256">
        <v>0</v>
      </c>
      <c r="K4256">
        <v>0</v>
      </c>
      <c r="L4256" t="s">
        <v>10916</v>
      </c>
      <c r="M4256">
        <v>43221</v>
      </c>
      <c r="N4256" t="s">
        <v>10700</v>
      </c>
      <c r="O4256" t="s">
        <v>10701</v>
      </c>
      <c r="Q4256" t="s">
        <v>10702</v>
      </c>
      <c r="S4256" t="s">
        <v>10703</v>
      </c>
      <c r="T4256">
        <v>43102.456909722197</v>
      </c>
    </row>
    <row r="4257" spans="1:20" x14ac:dyDescent="0.25">
      <c r="A4257" t="s">
        <v>17554</v>
      </c>
      <c r="B4257" t="s">
        <v>17555</v>
      </c>
      <c r="C4257" t="s">
        <v>10691</v>
      </c>
      <c r="D4257" t="s">
        <v>10683</v>
      </c>
      <c r="E4257" t="s">
        <v>10693</v>
      </c>
      <c r="F4257">
        <v>79.989999999999995</v>
      </c>
      <c r="G4257">
        <v>479.94</v>
      </c>
      <c r="H4257">
        <v>6</v>
      </c>
      <c r="I4257" t="s">
        <v>10682</v>
      </c>
      <c r="J4257">
        <v>0</v>
      </c>
      <c r="K4257">
        <v>0</v>
      </c>
      <c r="L4257" t="s">
        <v>10731</v>
      </c>
      <c r="M4257">
        <v>43224</v>
      </c>
      <c r="N4257" t="s">
        <v>11489</v>
      </c>
      <c r="O4257" t="s">
        <v>10701</v>
      </c>
      <c r="Q4257" t="s">
        <v>10702</v>
      </c>
      <c r="S4257" t="s">
        <v>11490</v>
      </c>
      <c r="T4257">
        <v>43102.456875000003</v>
      </c>
    </row>
    <row r="4258" spans="1:20" x14ac:dyDescent="0.25">
      <c r="A4258" t="s">
        <v>5556</v>
      </c>
      <c r="B4258" t="s">
        <v>17556</v>
      </c>
      <c r="C4258" t="s">
        <v>10751</v>
      </c>
      <c r="D4258" t="s">
        <v>12566</v>
      </c>
      <c r="E4258" t="s">
        <v>10836</v>
      </c>
      <c r="F4258">
        <v>59.99</v>
      </c>
      <c r="G4258">
        <v>359.94</v>
      </c>
      <c r="H4258">
        <v>6</v>
      </c>
      <c r="I4258" t="s">
        <v>10682</v>
      </c>
      <c r="J4258">
        <v>18</v>
      </c>
      <c r="K4258">
        <v>0</v>
      </c>
      <c r="L4258" t="s">
        <v>10706</v>
      </c>
      <c r="M4258">
        <v>43232</v>
      </c>
      <c r="N4258" t="s">
        <v>10826</v>
      </c>
      <c r="O4258" t="s">
        <v>10708</v>
      </c>
      <c r="Q4258" t="s">
        <v>10709</v>
      </c>
      <c r="S4258" t="s">
        <v>10827</v>
      </c>
      <c r="T4258">
        <v>43102.457002314797</v>
      </c>
    </row>
    <row r="4259" spans="1:20" x14ac:dyDescent="0.25">
      <c r="A4259" t="s">
        <v>17557</v>
      </c>
      <c r="B4259" t="s">
        <v>17558</v>
      </c>
      <c r="C4259" t="s">
        <v>10691</v>
      </c>
      <c r="D4259" t="s">
        <v>12566</v>
      </c>
      <c r="E4259" t="s">
        <v>10693</v>
      </c>
      <c r="F4259">
        <v>24.99</v>
      </c>
      <c r="G4259">
        <v>299.88</v>
      </c>
      <c r="H4259">
        <v>12</v>
      </c>
      <c r="I4259" t="s">
        <v>10682</v>
      </c>
      <c r="J4259">
        <v>0</v>
      </c>
      <c r="K4259">
        <v>0</v>
      </c>
      <c r="L4259" t="s">
        <v>10731</v>
      </c>
      <c r="M4259">
        <v>43232</v>
      </c>
      <c r="N4259" t="s">
        <v>10837</v>
      </c>
      <c r="O4259" t="s">
        <v>10701</v>
      </c>
      <c r="Q4259" t="s">
        <v>10702</v>
      </c>
      <c r="S4259" t="s">
        <v>10838</v>
      </c>
      <c r="T4259">
        <v>43102.456875000003</v>
      </c>
    </row>
    <row r="4260" spans="1:20" x14ac:dyDescent="0.25">
      <c r="A4260" t="s">
        <v>17559</v>
      </c>
      <c r="B4260" t="s">
        <v>17560</v>
      </c>
      <c r="C4260" t="s">
        <v>10751</v>
      </c>
      <c r="D4260" t="s">
        <v>12566</v>
      </c>
      <c r="E4260" t="s">
        <v>10693</v>
      </c>
      <c r="F4260">
        <v>179.99</v>
      </c>
      <c r="G4260">
        <v>1079.94</v>
      </c>
      <c r="H4260">
        <v>6</v>
      </c>
      <c r="I4260" t="s">
        <v>10682</v>
      </c>
      <c r="J4260">
        <v>0</v>
      </c>
      <c r="K4260">
        <v>0</v>
      </c>
      <c r="L4260" t="s">
        <v>10731</v>
      </c>
      <c r="M4260">
        <v>43232</v>
      </c>
      <c r="N4260" t="s">
        <v>10781</v>
      </c>
      <c r="O4260" t="s">
        <v>10782</v>
      </c>
      <c r="Q4260" t="s">
        <v>10783</v>
      </c>
      <c r="S4260" t="s">
        <v>10784</v>
      </c>
      <c r="T4260">
        <v>43102.456875000003</v>
      </c>
    </row>
    <row r="4261" spans="1:20" x14ac:dyDescent="0.25">
      <c r="A4261" t="s">
        <v>9084</v>
      </c>
      <c r="B4261" t="s">
        <v>17561</v>
      </c>
      <c r="C4261" t="s">
        <v>10751</v>
      </c>
      <c r="D4261" t="s">
        <v>12566</v>
      </c>
      <c r="E4261" t="s">
        <v>10836</v>
      </c>
      <c r="F4261">
        <v>47.99</v>
      </c>
      <c r="G4261">
        <v>287.94</v>
      </c>
      <c r="H4261">
        <v>6</v>
      </c>
      <c r="I4261" t="s">
        <v>10682</v>
      </c>
      <c r="J4261">
        <v>0</v>
      </c>
      <c r="K4261">
        <v>0</v>
      </c>
      <c r="L4261" t="s">
        <v>10706</v>
      </c>
      <c r="M4261">
        <v>43232</v>
      </c>
      <c r="N4261" t="s">
        <v>10826</v>
      </c>
      <c r="O4261" t="s">
        <v>10708</v>
      </c>
      <c r="Q4261" t="s">
        <v>10709</v>
      </c>
      <c r="S4261" t="s">
        <v>10827</v>
      </c>
      <c r="T4261">
        <v>43102.457002314797</v>
      </c>
    </row>
    <row r="4262" spans="1:20" x14ac:dyDescent="0.25">
      <c r="A4262" t="s">
        <v>17562</v>
      </c>
      <c r="B4262" t="s">
        <v>17563</v>
      </c>
      <c r="C4262" t="s">
        <v>10691</v>
      </c>
      <c r="D4262" t="s">
        <v>12566</v>
      </c>
      <c r="E4262" t="s">
        <v>10693</v>
      </c>
      <c r="F4262">
        <v>99.99</v>
      </c>
      <c r="G4262">
        <v>599.94000000000005</v>
      </c>
      <c r="H4262">
        <v>6</v>
      </c>
      <c r="I4262" t="s">
        <v>10682</v>
      </c>
      <c r="J4262">
        <v>0</v>
      </c>
      <c r="K4262">
        <v>0</v>
      </c>
      <c r="L4262" t="s">
        <v>11081</v>
      </c>
      <c r="M4262">
        <v>43235</v>
      </c>
      <c r="N4262" t="s">
        <v>11082</v>
      </c>
      <c r="S4262" t="s">
        <v>11083</v>
      </c>
      <c r="T4262">
        <v>43102.456863425898</v>
      </c>
    </row>
    <row r="4263" spans="1:20" x14ac:dyDescent="0.25">
      <c r="A4263" t="s">
        <v>17564</v>
      </c>
      <c r="B4263" t="s">
        <v>17565</v>
      </c>
      <c r="C4263" t="s">
        <v>10691</v>
      </c>
      <c r="D4263" t="s">
        <v>12566</v>
      </c>
      <c r="E4263" t="s">
        <v>10693</v>
      </c>
      <c r="F4263">
        <v>99.99</v>
      </c>
      <c r="G4263">
        <v>599.94000000000005</v>
      </c>
      <c r="H4263">
        <v>6</v>
      </c>
      <c r="I4263" t="s">
        <v>10682</v>
      </c>
      <c r="J4263">
        <v>0</v>
      </c>
      <c r="K4263">
        <v>0</v>
      </c>
      <c r="L4263" t="s">
        <v>11081</v>
      </c>
      <c r="M4263">
        <v>43235</v>
      </c>
      <c r="N4263" t="s">
        <v>11082</v>
      </c>
      <c r="S4263" t="s">
        <v>11083</v>
      </c>
      <c r="T4263">
        <v>43102.456863425898</v>
      </c>
    </row>
    <row r="4264" spans="1:20" x14ac:dyDescent="0.25">
      <c r="A4264" t="s">
        <v>17566</v>
      </c>
      <c r="B4264" t="s">
        <v>17567</v>
      </c>
      <c r="C4264" t="s">
        <v>10691</v>
      </c>
      <c r="D4264" t="s">
        <v>12566</v>
      </c>
      <c r="E4264" t="s">
        <v>10693</v>
      </c>
      <c r="F4264">
        <v>99.99</v>
      </c>
      <c r="G4264">
        <v>599.94000000000005</v>
      </c>
      <c r="H4264">
        <v>6</v>
      </c>
      <c r="I4264" t="s">
        <v>10682</v>
      </c>
      <c r="J4264">
        <v>0</v>
      </c>
      <c r="K4264">
        <v>0</v>
      </c>
      <c r="L4264" t="s">
        <v>11081</v>
      </c>
      <c r="M4264">
        <v>43235</v>
      </c>
      <c r="N4264" t="s">
        <v>11082</v>
      </c>
      <c r="S4264" t="s">
        <v>11083</v>
      </c>
      <c r="T4264">
        <v>43102.456863425898</v>
      </c>
    </row>
    <row r="4265" spans="1:20" x14ac:dyDescent="0.25">
      <c r="A4265" t="s">
        <v>9085</v>
      </c>
      <c r="B4265" t="s">
        <v>17568</v>
      </c>
      <c r="C4265" t="s">
        <v>10691</v>
      </c>
      <c r="D4265" t="s">
        <v>12566</v>
      </c>
      <c r="E4265" t="s">
        <v>10693</v>
      </c>
      <c r="F4265">
        <v>59.99</v>
      </c>
      <c r="G4265">
        <v>359.94</v>
      </c>
      <c r="H4265">
        <v>6</v>
      </c>
      <c r="I4265" t="s">
        <v>10682</v>
      </c>
      <c r="J4265">
        <v>0</v>
      </c>
      <c r="K4265">
        <v>0</v>
      </c>
      <c r="L4265" t="s">
        <v>11081</v>
      </c>
      <c r="M4265">
        <v>43235</v>
      </c>
      <c r="N4265" t="s">
        <v>11082</v>
      </c>
      <c r="S4265" t="s">
        <v>11083</v>
      </c>
      <c r="T4265">
        <v>43102.456863425898</v>
      </c>
    </row>
    <row r="4266" spans="1:20" x14ac:dyDescent="0.25">
      <c r="A4266" t="s">
        <v>17569</v>
      </c>
      <c r="B4266" t="s">
        <v>17570</v>
      </c>
      <c r="C4266" t="s">
        <v>10691</v>
      </c>
      <c r="D4266" t="s">
        <v>12566</v>
      </c>
      <c r="E4266" t="s">
        <v>10693</v>
      </c>
      <c r="F4266">
        <v>39.99</v>
      </c>
      <c r="G4266">
        <v>239.94</v>
      </c>
      <c r="H4266">
        <v>6</v>
      </c>
      <c r="I4266" t="s">
        <v>10682</v>
      </c>
      <c r="J4266">
        <v>10</v>
      </c>
      <c r="K4266">
        <v>0</v>
      </c>
      <c r="L4266" t="s">
        <v>11014</v>
      </c>
      <c r="M4266">
        <v>43235</v>
      </c>
      <c r="N4266" t="s">
        <v>10837</v>
      </c>
      <c r="O4266" t="s">
        <v>10701</v>
      </c>
      <c r="Q4266" t="s">
        <v>10702</v>
      </c>
      <c r="S4266" t="s">
        <v>10838</v>
      </c>
      <c r="T4266">
        <v>43102.456863425898</v>
      </c>
    </row>
    <row r="4267" spans="1:20" x14ac:dyDescent="0.25">
      <c r="A4267" t="s">
        <v>17571</v>
      </c>
      <c r="B4267" t="s">
        <v>17572</v>
      </c>
      <c r="C4267" t="s">
        <v>10691</v>
      </c>
      <c r="D4267" t="s">
        <v>12566</v>
      </c>
      <c r="E4267" t="s">
        <v>10693</v>
      </c>
      <c r="F4267">
        <v>35.99</v>
      </c>
      <c r="G4267">
        <v>431.88</v>
      </c>
      <c r="H4267">
        <v>12</v>
      </c>
      <c r="I4267" t="s">
        <v>10682</v>
      </c>
      <c r="J4267">
        <v>0</v>
      </c>
      <c r="K4267">
        <v>0</v>
      </c>
      <c r="L4267" t="s">
        <v>10722</v>
      </c>
      <c r="M4267">
        <v>43237</v>
      </c>
      <c r="N4267" t="s">
        <v>10686</v>
      </c>
      <c r="O4267" t="s">
        <v>10687</v>
      </c>
      <c r="Q4267" t="s">
        <v>10688</v>
      </c>
      <c r="S4267" t="s">
        <v>10689</v>
      </c>
      <c r="T4267">
        <v>43102.456956018497</v>
      </c>
    </row>
    <row r="4268" spans="1:20" x14ac:dyDescent="0.25">
      <c r="A4268" t="s">
        <v>5557</v>
      </c>
      <c r="B4268" t="s">
        <v>17573</v>
      </c>
      <c r="C4268" t="s">
        <v>10681</v>
      </c>
      <c r="D4268" t="s">
        <v>12566</v>
      </c>
      <c r="E4268" t="s">
        <v>10685</v>
      </c>
      <c r="F4268">
        <v>39.99</v>
      </c>
      <c r="G4268">
        <v>239.94</v>
      </c>
      <c r="H4268">
        <v>6</v>
      </c>
      <c r="I4268" t="s">
        <v>10682</v>
      </c>
      <c r="J4268">
        <v>0</v>
      </c>
      <c r="K4268">
        <v>0</v>
      </c>
      <c r="L4268" t="s">
        <v>11628</v>
      </c>
      <c r="M4268">
        <v>43237</v>
      </c>
      <c r="N4268" t="s">
        <v>15739</v>
      </c>
      <c r="O4268" t="s">
        <v>10762</v>
      </c>
      <c r="Q4268" t="s">
        <v>10763</v>
      </c>
      <c r="S4268" t="s">
        <v>15740</v>
      </c>
      <c r="T4268">
        <v>43102.456909722197</v>
      </c>
    </row>
    <row r="4269" spans="1:20" x14ac:dyDescent="0.25">
      <c r="A4269" t="s">
        <v>17574</v>
      </c>
      <c r="B4269" t="s">
        <v>17575</v>
      </c>
      <c r="C4269" t="s">
        <v>10691</v>
      </c>
      <c r="D4269" t="s">
        <v>12566</v>
      </c>
      <c r="E4269" t="s">
        <v>10693</v>
      </c>
      <c r="F4269">
        <v>36.79</v>
      </c>
      <c r="G4269">
        <v>220.74</v>
      </c>
      <c r="H4269">
        <v>6</v>
      </c>
      <c r="I4269" t="s">
        <v>10682</v>
      </c>
      <c r="J4269">
        <v>2</v>
      </c>
      <c r="K4269">
        <v>0</v>
      </c>
      <c r="L4269" t="s">
        <v>10731</v>
      </c>
      <c r="N4269" t="s">
        <v>15739</v>
      </c>
      <c r="O4269" t="s">
        <v>10762</v>
      </c>
      <c r="Q4269" t="s">
        <v>10763</v>
      </c>
      <c r="S4269" t="s">
        <v>15740</v>
      </c>
      <c r="T4269">
        <v>43102.456875000003</v>
      </c>
    </row>
    <row r="4270" spans="1:20" x14ac:dyDescent="0.25">
      <c r="A4270" t="s">
        <v>5558</v>
      </c>
      <c r="B4270" t="s">
        <v>17576</v>
      </c>
      <c r="C4270" t="s">
        <v>13217</v>
      </c>
      <c r="D4270" t="s">
        <v>12566</v>
      </c>
      <c r="E4270" t="s">
        <v>10685</v>
      </c>
      <c r="F4270">
        <v>49.99</v>
      </c>
      <c r="G4270">
        <v>299.94</v>
      </c>
      <c r="H4270">
        <v>6</v>
      </c>
      <c r="I4270" t="s">
        <v>10682</v>
      </c>
      <c r="J4270">
        <v>2</v>
      </c>
      <c r="K4270">
        <v>0</v>
      </c>
      <c r="L4270" t="s">
        <v>11406</v>
      </c>
      <c r="M4270">
        <v>43238</v>
      </c>
      <c r="N4270" t="s">
        <v>15739</v>
      </c>
      <c r="O4270" t="s">
        <v>10762</v>
      </c>
      <c r="Q4270" t="s">
        <v>10763</v>
      </c>
      <c r="S4270" t="s">
        <v>15740</v>
      </c>
      <c r="T4270">
        <v>43102.456979166702</v>
      </c>
    </row>
    <row r="4271" spans="1:20" x14ac:dyDescent="0.25">
      <c r="A4271" t="s">
        <v>17577</v>
      </c>
      <c r="B4271" t="s">
        <v>17578</v>
      </c>
      <c r="C4271" t="s">
        <v>10691</v>
      </c>
      <c r="D4271" t="s">
        <v>12566</v>
      </c>
      <c r="E4271" t="s">
        <v>10693</v>
      </c>
      <c r="F4271">
        <v>49.99</v>
      </c>
      <c r="G4271">
        <v>299.94</v>
      </c>
      <c r="H4271">
        <v>6</v>
      </c>
      <c r="I4271" t="s">
        <v>10682</v>
      </c>
      <c r="J4271">
        <v>0</v>
      </c>
      <c r="K4271">
        <v>0</v>
      </c>
      <c r="L4271" t="s">
        <v>17579</v>
      </c>
      <c r="M4271">
        <v>43238</v>
      </c>
      <c r="N4271" t="s">
        <v>15739</v>
      </c>
      <c r="O4271" t="s">
        <v>10762</v>
      </c>
      <c r="Q4271" t="s">
        <v>10763</v>
      </c>
      <c r="S4271" t="s">
        <v>15740</v>
      </c>
      <c r="T4271">
        <v>43102.456932870402</v>
      </c>
    </row>
    <row r="4272" spans="1:20" x14ac:dyDescent="0.25">
      <c r="A4272" t="s">
        <v>17580</v>
      </c>
      <c r="B4272" t="s">
        <v>17581</v>
      </c>
      <c r="C4272" t="s">
        <v>10691</v>
      </c>
      <c r="D4272" t="s">
        <v>12566</v>
      </c>
      <c r="E4272" t="s">
        <v>10693</v>
      </c>
      <c r="F4272">
        <v>55.31</v>
      </c>
      <c r="G4272">
        <v>331.86</v>
      </c>
      <c r="H4272">
        <v>6</v>
      </c>
      <c r="I4272" t="s">
        <v>10682</v>
      </c>
      <c r="J4272">
        <v>0</v>
      </c>
      <c r="K4272">
        <v>0</v>
      </c>
      <c r="L4272" t="s">
        <v>13460</v>
      </c>
      <c r="M4272">
        <v>43238</v>
      </c>
      <c r="N4272" t="s">
        <v>17582</v>
      </c>
      <c r="S4272" t="s">
        <v>17583</v>
      </c>
      <c r="T4272">
        <v>43102.456863425898</v>
      </c>
    </row>
    <row r="4273" spans="1:20" x14ac:dyDescent="0.25">
      <c r="A4273" t="s">
        <v>17584</v>
      </c>
      <c r="B4273" t="s">
        <v>17585</v>
      </c>
      <c r="C4273" t="s">
        <v>10691</v>
      </c>
      <c r="D4273" t="s">
        <v>12566</v>
      </c>
      <c r="E4273" t="s">
        <v>10693</v>
      </c>
      <c r="F4273">
        <v>81.05</v>
      </c>
      <c r="G4273">
        <v>486.3</v>
      </c>
      <c r="H4273">
        <v>6</v>
      </c>
      <c r="I4273" t="s">
        <v>10682</v>
      </c>
      <c r="J4273">
        <v>15</v>
      </c>
      <c r="K4273">
        <v>0</v>
      </c>
      <c r="L4273" t="s">
        <v>13460</v>
      </c>
      <c r="M4273">
        <v>43238</v>
      </c>
      <c r="N4273" t="s">
        <v>17582</v>
      </c>
      <c r="S4273" t="s">
        <v>17583</v>
      </c>
      <c r="T4273">
        <v>43102.456863425898</v>
      </c>
    </row>
    <row r="4274" spans="1:20" x14ac:dyDescent="0.25">
      <c r="A4274" t="s">
        <v>17586</v>
      </c>
      <c r="B4274" t="s">
        <v>17587</v>
      </c>
      <c r="C4274" t="s">
        <v>10691</v>
      </c>
      <c r="D4274" t="s">
        <v>12566</v>
      </c>
      <c r="E4274" t="s">
        <v>10693</v>
      </c>
      <c r="F4274">
        <v>26.99</v>
      </c>
      <c r="G4274">
        <v>161.94</v>
      </c>
      <c r="H4274">
        <v>6</v>
      </c>
      <c r="I4274" t="s">
        <v>10682</v>
      </c>
      <c r="J4274">
        <v>0</v>
      </c>
      <c r="K4274">
        <v>0</v>
      </c>
      <c r="L4274" t="s">
        <v>10722</v>
      </c>
      <c r="M4274">
        <v>43238</v>
      </c>
      <c r="N4274" t="s">
        <v>17582</v>
      </c>
      <c r="S4274" t="s">
        <v>17583</v>
      </c>
      <c r="T4274">
        <v>43102.456956018497</v>
      </c>
    </row>
    <row r="4275" spans="1:20" x14ac:dyDescent="0.25">
      <c r="A4275" t="s">
        <v>17588</v>
      </c>
      <c r="B4275" t="s">
        <v>17589</v>
      </c>
      <c r="C4275" t="s">
        <v>10691</v>
      </c>
      <c r="D4275" t="s">
        <v>12566</v>
      </c>
      <c r="E4275" t="s">
        <v>10693</v>
      </c>
      <c r="F4275">
        <v>383.29</v>
      </c>
      <c r="G4275">
        <v>1149.8699999999999</v>
      </c>
      <c r="H4275">
        <v>3</v>
      </c>
      <c r="I4275" t="s">
        <v>10682</v>
      </c>
      <c r="J4275">
        <v>0</v>
      </c>
      <c r="K4275">
        <v>0</v>
      </c>
      <c r="L4275" t="s">
        <v>10868</v>
      </c>
      <c r="M4275">
        <v>43238</v>
      </c>
      <c r="N4275" t="s">
        <v>10761</v>
      </c>
      <c r="O4275" t="s">
        <v>10762</v>
      </c>
      <c r="P4275" t="s">
        <v>10708</v>
      </c>
      <c r="Q4275" t="s">
        <v>10763</v>
      </c>
      <c r="R4275" t="s">
        <v>10709</v>
      </c>
      <c r="S4275" t="s">
        <v>10764</v>
      </c>
      <c r="T4275">
        <v>43102.456990740699</v>
      </c>
    </row>
    <row r="4276" spans="1:20" x14ac:dyDescent="0.25">
      <c r="A4276" t="s">
        <v>9086</v>
      </c>
      <c r="B4276" t="s">
        <v>17590</v>
      </c>
      <c r="C4276" t="s">
        <v>10691</v>
      </c>
      <c r="D4276" t="s">
        <v>12566</v>
      </c>
      <c r="E4276" t="s">
        <v>10693</v>
      </c>
      <c r="F4276">
        <v>56.23</v>
      </c>
      <c r="G4276">
        <v>337.38</v>
      </c>
      <c r="H4276">
        <v>6</v>
      </c>
      <c r="I4276" t="s">
        <v>10682</v>
      </c>
      <c r="J4276">
        <v>0</v>
      </c>
      <c r="K4276">
        <v>0</v>
      </c>
      <c r="L4276" t="s">
        <v>10722</v>
      </c>
      <c r="M4276">
        <v>43238</v>
      </c>
      <c r="N4276" t="s">
        <v>10761</v>
      </c>
      <c r="O4276" t="s">
        <v>10762</v>
      </c>
      <c r="P4276" t="s">
        <v>10708</v>
      </c>
      <c r="Q4276" t="s">
        <v>10763</v>
      </c>
      <c r="R4276" t="s">
        <v>10709</v>
      </c>
      <c r="S4276" t="s">
        <v>10764</v>
      </c>
      <c r="T4276">
        <v>43102.456956018497</v>
      </c>
    </row>
    <row r="4277" spans="1:20" x14ac:dyDescent="0.25">
      <c r="A4277" t="s">
        <v>9087</v>
      </c>
      <c r="B4277" t="s">
        <v>17591</v>
      </c>
      <c r="C4277" t="s">
        <v>10751</v>
      </c>
      <c r="D4277" t="s">
        <v>12566</v>
      </c>
      <c r="E4277" t="s">
        <v>10693</v>
      </c>
      <c r="F4277">
        <v>91.19</v>
      </c>
      <c r="G4277">
        <v>547.14</v>
      </c>
      <c r="H4277">
        <v>6</v>
      </c>
      <c r="I4277" t="s">
        <v>10682</v>
      </c>
      <c r="J4277">
        <v>0</v>
      </c>
      <c r="K4277">
        <v>0</v>
      </c>
      <c r="L4277" t="s">
        <v>10916</v>
      </c>
      <c r="M4277">
        <v>43252</v>
      </c>
      <c r="N4277" t="s">
        <v>13477</v>
      </c>
      <c r="S4277" t="s">
        <v>13478</v>
      </c>
      <c r="T4277">
        <v>43102.456909722197</v>
      </c>
    </row>
    <row r="4278" spans="1:20" x14ac:dyDescent="0.25">
      <c r="A4278" t="s">
        <v>9088</v>
      </c>
      <c r="B4278" t="s">
        <v>17592</v>
      </c>
      <c r="C4278" t="s">
        <v>10751</v>
      </c>
      <c r="D4278" t="s">
        <v>12566</v>
      </c>
      <c r="E4278" t="s">
        <v>10836</v>
      </c>
      <c r="F4278">
        <v>44.39</v>
      </c>
      <c r="G4278">
        <v>266.33999999999997</v>
      </c>
      <c r="H4278">
        <v>6</v>
      </c>
      <c r="I4278" t="s">
        <v>10682</v>
      </c>
      <c r="J4278">
        <v>0</v>
      </c>
      <c r="K4278">
        <v>0</v>
      </c>
      <c r="L4278" t="s">
        <v>10916</v>
      </c>
      <c r="M4278">
        <v>43252</v>
      </c>
      <c r="N4278" t="s">
        <v>13477</v>
      </c>
      <c r="S4278" t="s">
        <v>13478</v>
      </c>
      <c r="T4278">
        <v>43102.456909722197</v>
      </c>
    </row>
    <row r="4279" spans="1:20" x14ac:dyDescent="0.25">
      <c r="A4279" t="s">
        <v>17593</v>
      </c>
      <c r="B4279" t="s">
        <v>17594</v>
      </c>
      <c r="C4279" t="s">
        <v>10691</v>
      </c>
      <c r="D4279" t="s">
        <v>12566</v>
      </c>
      <c r="E4279" t="s">
        <v>10693</v>
      </c>
      <c r="F4279">
        <v>93.99</v>
      </c>
      <c r="G4279">
        <v>563.94000000000005</v>
      </c>
      <c r="H4279">
        <v>6</v>
      </c>
      <c r="I4279" t="s">
        <v>10682</v>
      </c>
      <c r="J4279">
        <v>0</v>
      </c>
      <c r="K4279">
        <v>0</v>
      </c>
      <c r="L4279" t="s">
        <v>10916</v>
      </c>
      <c r="M4279">
        <v>43252</v>
      </c>
      <c r="N4279" t="s">
        <v>13477</v>
      </c>
      <c r="S4279" t="s">
        <v>13478</v>
      </c>
      <c r="T4279">
        <v>43102.456909722197</v>
      </c>
    </row>
    <row r="4280" spans="1:20" x14ac:dyDescent="0.25">
      <c r="A4280" t="s">
        <v>9089</v>
      </c>
      <c r="B4280" t="s">
        <v>17595</v>
      </c>
      <c r="C4280" t="s">
        <v>10691</v>
      </c>
      <c r="D4280" t="s">
        <v>12566</v>
      </c>
      <c r="E4280" t="s">
        <v>10693</v>
      </c>
      <c r="F4280">
        <v>32.39</v>
      </c>
      <c r="G4280">
        <v>194.34</v>
      </c>
      <c r="H4280">
        <v>6</v>
      </c>
      <c r="I4280" t="s">
        <v>10682</v>
      </c>
      <c r="J4280">
        <v>0</v>
      </c>
      <c r="K4280">
        <v>0</v>
      </c>
      <c r="L4280" t="s">
        <v>10916</v>
      </c>
      <c r="M4280">
        <v>43252</v>
      </c>
      <c r="N4280" t="s">
        <v>13477</v>
      </c>
      <c r="S4280" t="s">
        <v>13478</v>
      </c>
      <c r="T4280">
        <v>43102.456909722197</v>
      </c>
    </row>
    <row r="4281" spans="1:20" x14ac:dyDescent="0.25">
      <c r="A4281" t="s">
        <v>9090</v>
      </c>
      <c r="B4281" t="s">
        <v>17596</v>
      </c>
      <c r="C4281" t="s">
        <v>10691</v>
      </c>
      <c r="D4281" t="s">
        <v>12566</v>
      </c>
      <c r="E4281" t="s">
        <v>10693</v>
      </c>
      <c r="F4281">
        <v>32.99</v>
      </c>
      <c r="G4281">
        <v>197.94</v>
      </c>
      <c r="H4281">
        <v>6</v>
      </c>
      <c r="I4281" t="s">
        <v>10682</v>
      </c>
      <c r="J4281">
        <v>0</v>
      </c>
      <c r="K4281">
        <v>0</v>
      </c>
      <c r="L4281" t="s">
        <v>11000</v>
      </c>
      <c r="M4281">
        <v>43252</v>
      </c>
      <c r="N4281" t="s">
        <v>13477</v>
      </c>
      <c r="S4281" t="s">
        <v>13478</v>
      </c>
      <c r="T4281">
        <v>43102.456990740699</v>
      </c>
    </row>
    <row r="4282" spans="1:20" x14ac:dyDescent="0.25">
      <c r="A4282" t="s">
        <v>17597</v>
      </c>
      <c r="B4282" t="s">
        <v>17598</v>
      </c>
      <c r="C4282" t="s">
        <v>10691</v>
      </c>
      <c r="D4282" t="s">
        <v>12566</v>
      </c>
      <c r="E4282" t="s">
        <v>10693</v>
      </c>
      <c r="F4282">
        <v>189.99</v>
      </c>
      <c r="G4282">
        <v>189.99</v>
      </c>
      <c r="H4282">
        <v>1</v>
      </c>
      <c r="I4282" t="s">
        <v>10682</v>
      </c>
      <c r="J4282">
        <v>0</v>
      </c>
      <c r="K4282">
        <v>0</v>
      </c>
      <c r="L4282" t="s">
        <v>10916</v>
      </c>
      <c r="M4282">
        <v>43252</v>
      </c>
      <c r="N4282" t="s">
        <v>13477</v>
      </c>
      <c r="S4282" t="s">
        <v>13478</v>
      </c>
      <c r="T4282">
        <v>43102.456909722197</v>
      </c>
    </row>
    <row r="4283" spans="1:20" x14ac:dyDescent="0.25">
      <c r="A4283" t="s">
        <v>17599</v>
      </c>
      <c r="B4283" t="s">
        <v>17600</v>
      </c>
      <c r="C4283" t="s">
        <v>10691</v>
      </c>
      <c r="D4283" t="s">
        <v>12566</v>
      </c>
      <c r="E4283" t="s">
        <v>10693</v>
      </c>
      <c r="F4283">
        <v>88.99</v>
      </c>
      <c r="G4283">
        <v>533.94000000000005</v>
      </c>
      <c r="H4283">
        <v>6</v>
      </c>
      <c r="I4283" t="s">
        <v>10682</v>
      </c>
      <c r="J4283">
        <v>0</v>
      </c>
      <c r="K4283">
        <v>0</v>
      </c>
      <c r="L4283" t="s">
        <v>10740</v>
      </c>
      <c r="M4283">
        <v>43252</v>
      </c>
      <c r="N4283" t="s">
        <v>13477</v>
      </c>
      <c r="S4283" t="s">
        <v>13478</v>
      </c>
      <c r="T4283">
        <v>43102.456886574102</v>
      </c>
    </row>
    <row r="4284" spans="1:20" x14ac:dyDescent="0.25">
      <c r="A4284" t="s">
        <v>17601</v>
      </c>
      <c r="B4284" t="s">
        <v>17602</v>
      </c>
      <c r="C4284" t="s">
        <v>10691</v>
      </c>
      <c r="D4284" t="s">
        <v>12566</v>
      </c>
      <c r="E4284" t="s">
        <v>10693</v>
      </c>
      <c r="F4284">
        <v>59.99</v>
      </c>
      <c r="G4284">
        <v>719.88</v>
      </c>
      <c r="H4284">
        <v>12</v>
      </c>
      <c r="I4284" t="s">
        <v>10682</v>
      </c>
      <c r="J4284">
        <v>0</v>
      </c>
      <c r="K4284">
        <v>0</v>
      </c>
      <c r="L4284" t="s">
        <v>10740</v>
      </c>
      <c r="M4284">
        <v>43252</v>
      </c>
      <c r="N4284" t="s">
        <v>13477</v>
      </c>
      <c r="S4284" t="s">
        <v>13478</v>
      </c>
      <c r="T4284">
        <v>43102.456886574102</v>
      </c>
    </row>
    <row r="4285" spans="1:20" x14ac:dyDescent="0.25">
      <c r="A4285" t="s">
        <v>17603</v>
      </c>
      <c r="B4285" t="s">
        <v>17604</v>
      </c>
      <c r="C4285" t="s">
        <v>10691</v>
      </c>
      <c r="D4285" t="s">
        <v>12566</v>
      </c>
      <c r="E4285" t="s">
        <v>10693</v>
      </c>
      <c r="F4285">
        <v>91.58</v>
      </c>
      <c r="G4285">
        <v>549.48</v>
      </c>
      <c r="H4285">
        <v>6</v>
      </c>
      <c r="I4285" t="s">
        <v>10682</v>
      </c>
      <c r="J4285">
        <v>0</v>
      </c>
      <c r="K4285">
        <v>0</v>
      </c>
      <c r="L4285" t="s">
        <v>10740</v>
      </c>
      <c r="M4285">
        <v>43252</v>
      </c>
      <c r="N4285" t="s">
        <v>13477</v>
      </c>
      <c r="S4285" t="s">
        <v>13478</v>
      </c>
      <c r="T4285">
        <v>43102.456886574102</v>
      </c>
    </row>
    <row r="4286" spans="1:20" x14ac:dyDescent="0.25">
      <c r="A4286" t="s">
        <v>17605</v>
      </c>
      <c r="B4286" t="s">
        <v>17606</v>
      </c>
      <c r="C4286" t="s">
        <v>10691</v>
      </c>
      <c r="D4286" t="s">
        <v>12566</v>
      </c>
      <c r="E4286" t="s">
        <v>10693</v>
      </c>
      <c r="F4286">
        <v>326.22000000000003</v>
      </c>
      <c r="G4286">
        <v>326.22000000000003</v>
      </c>
      <c r="H4286">
        <v>1</v>
      </c>
      <c r="I4286" t="s">
        <v>10682</v>
      </c>
      <c r="J4286">
        <v>0</v>
      </c>
      <c r="K4286">
        <v>0</v>
      </c>
      <c r="L4286" t="s">
        <v>10740</v>
      </c>
      <c r="M4286">
        <v>43252</v>
      </c>
      <c r="N4286" t="s">
        <v>13477</v>
      </c>
      <c r="S4286" t="s">
        <v>13478</v>
      </c>
      <c r="T4286">
        <v>43102.456886574102</v>
      </c>
    </row>
    <row r="4287" spans="1:20" x14ac:dyDescent="0.25">
      <c r="A4287" t="s">
        <v>17607</v>
      </c>
      <c r="B4287" t="s">
        <v>17608</v>
      </c>
      <c r="C4287" t="s">
        <v>10691</v>
      </c>
      <c r="D4287" t="s">
        <v>12566</v>
      </c>
      <c r="E4287" t="s">
        <v>10693</v>
      </c>
      <c r="F4287">
        <v>12.59</v>
      </c>
      <c r="G4287">
        <v>75.540000000000006</v>
      </c>
      <c r="H4287">
        <v>6</v>
      </c>
      <c r="I4287" t="s">
        <v>10682</v>
      </c>
      <c r="J4287">
        <v>0</v>
      </c>
      <c r="K4287">
        <v>0</v>
      </c>
      <c r="L4287" t="s">
        <v>16851</v>
      </c>
      <c r="M4287">
        <v>43252</v>
      </c>
      <c r="N4287" t="s">
        <v>13477</v>
      </c>
      <c r="S4287" t="s">
        <v>13478</v>
      </c>
      <c r="T4287">
        <v>43102.456932870402</v>
      </c>
    </row>
    <row r="4288" spans="1:20" x14ac:dyDescent="0.25">
      <c r="A4288" t="s">
        <v>17609</v>
      </c>
      <c r="B4288" t="s">
        <v>17610</v>
      </c>
      <c r="C4288" t="s">
        <v>10691</v>
      </c>
      <c r="D4288" t="s">
        <v>12566</v>
      </c>
      <c r="E4288" t="s">
        <v>10693</v>
      </c>
      <c r="F4288">
        <v>12.59</v>
      </c>
      <c r="G4288">
        <v>75.540000000000006</v>
      </c>
      <c r="H4288">
        <v>6</v>
      </c>
      <c r="I4288" t="s">
        <v>10682</v>
      </c>
      <c r="J4288">
        <v>0</v>
      </c>
      <c r="K4288">
        <v>0</v>
      </c>
      <c r="L4288" t="s">
        <v>11000</v>
      </c>
      <c r="M4288">
        <v>43252</v>
      </c>
      <c r="N4288" t="s">
        <v>13477</v>
      </c>
      <c r="S4288" t="s">
        <v>13478</v>
      </c>
      <c r="T4288">
        <v>43102.456990740699</v>
      </c>
    </row>
    <row r="4289" spans="1:20" x14ac:dyDescent="0.25">
      <c r="A4289" t="s">
        <v>17611</v>
      </c>
      <c r="B4289" t="s">
        <v>17612</v>
      </c>
      <c r="C4289" t="s">
        <v>10691</v>
      </c>
      <c r="D4289" t="s">
        <v>12566</v>
      </c>
      <c r="E4289" t="s">
        <v>10693</v>
      </c>
      <c r="F4289">
        <v>20.99</v>
      </c>
      <c r="G4289">
        <v>125.94</v>
      </c>
      <c r="H4289">
        <v>6</v>
      </c>
      <c r="I4289" t="s">
        <v>10682</v>
      </c>
      <c r="J4289">
        <v>0</v>
      </c>
      <c r="K4289">
        <v>0</v>
      </c>
      <c r="L4289" t="s">
        <v>10692</v>
      </c>
      <c r="M4289">
        <v>43252</v>
      </c>
      <c r="N4289" t="s">
        <v>13477</v>
      </c>
      <c r="S4289" t="s">
        <v>13478</v>
      </c>
      <c r="T4289">
        <v>43102.456956018497</v>
      </c>
    </row>
    <row r="4290" spans="1:20" x14ac:dyDescent="0.25">
      <c r="A4290" t="s">
        <v>17613</v>
      </c>
      <c r="B4290" t="s">
        <v>17614</v>
      </c>
      <c r="C4290" t="s">
        <v>10691</v>
      </c>
      <c r="D4290" t="s">
        <v>12566</v>
      </c>
      <c r="E4290" t="s">
        <v>10693</v>
      </c>
      <c r="F4290">
        <v>1275.98</v>
      </c>
      <c r="G4290">
        <v>1275.98</v>
      </c>
      <c r="H4290">
        <v>1</v>
      </c>
      <c r="I4290" t="s">
        <v>10682</v>
      </c>
      <c r="J4290">
        <v>0</v>
      </c>
      <c r="K4290">
        <v>0</v>
      </c>
      <c r="L4290" t="s">
        <v>11168</v>
      </c>
      <c r="M4290">
        <v>43252</v>
      </c>
      <c r="N4290" t="s">
        <v>13477</v>
      </c>
      <c r="S4290" t="s">
        <v>13478</v>
      </c>
      <c r="T4290">
        <v>43102.456875000003</v>
      </c>
    </row>
    <row r="4291" spans="1:20" x14ac:dyDescent="0.25">
      <c r="A4291" t="s">
        <v>17615</v>
      </c>
      <c r="B4291" t="s">
        <v>17616</v>
      </c>
      <c r="C4291" t="s">
        <v>10691</v>
      </c>
      <c r="D4291" t="s">
        <v>12566</v>
      </c>
      <c r="E4291" t="s">
        <v>10693</v>
      </c>
      <c r="F4291">
        <v>299.99</v>
      </c>
      <c r="G4291">
        <v>1799.94</v>
      </c>
      <c r="H4291">
        <v>6</v>
      </c>
      <c r="I4291" t="s">
        <v>10682</v>
      </c>
      <c r="J4291">
        <v>0</v>
      </c>
      <c r="K4291">
        <v>0</v>
      </c>
      <c r="L4291" t="s">
        <v>11168</v>
      </c>
      <c r="M4291">
        <v>43252</v>
      </c>
      <c r="N4291" t="s">
        <v>13477</v>
      </c>
      <c r="S4291" t="s">
        <v>13478</v>
      </c>
      <c r="T4291">
        <v>43102.456875000003</v>
      </c>
    </row>
    <row r="4292" spans="1:20" x14ac:dyDescent="0.25">
      <c r="A4292" t="s">
        <v>17617</v>
      </c>
      <c r="B4292" t="s">
        <v>17618</v>
      </c>
      <c r="C4292" t="s">
        <v>10691</v>
      </c>
      <c r="D4292" t="s">
        <v>12566</v>
      </c>
      <c r="E4292" t="s">
        <v>10693</v>
      </c>
      <c r="F4292">
        <v>498.79</v>
      </c>
      <c r="G4292">
        <v>498.79</v>
      </c>
      <c r="H4292">
        <v>1</v>
      </c>
      <c r="I4292" t="s">
        <v>10682</v>
      </c>
      <c r="J4292">
        <v>0</v>
      </c>
      <c r="K4292">
        <v>0</v>
      </c>
      <c r="L4292" t="s">
        <v>10918</v>
      </c>
      <c r="M4292">
        <v>43252</v>
      </c>
      <c r="N4292" t="s">
        <v>13477</v>
      </c>
      <c r="S4292" t="s">
        <v>13478</v>
      </c>
      <c r="T4292">
        <v>43102.456967592603</v>
      </c>
    </row>
    <row r="4293" spans="1:20" x14ac:dyDescent="0.25">
      <c r="A4293" t="s">
        <v>9091</v>
      </c>
      <c r="B4293" t="s">
        <v>17619</v>
      </c>
      <c r="C4293" t="s">
        <v>10691</v>
      </c>
      <c r="D4293" t="s">
        <v>12566</v>
      </c>
      <c r="E4293" t="s">
        <v>10693</v>
      </c>
      <c r="F4293">
        <v>53.99</v>
      </c>
      <c r="G4293">
        <v>323.94</v>
      </c>
      <c r="H4293">
        <v>6</v>
      </c>
      <c r="I4293" t="s">
        <v>10682</v>
      </c>
      <c r="J4293">
        <v>0</v>
      </c>
      <c r="K4293">
        <v>0</v>
      </c>
      <c r="L4293" t="s">
        <v>10918</v>
      </c>
      <c r="M4293">
        <v>43252</v>
      </c>
      <c r="N4293" t="s">
        <v>13477</v>
      </c>
      <c r="S4293" t="s">
        <v>13478</v>
      </c>
      <c r="T4293">
        <v>43102.456967592603</v>
      </c>
    </row>
    <row r="4294" spans="1:20" x14ac:dyDescent="0.25">
      <c r="A4294" t="s">
        <v>17620</v>
      </c>
      <c r="B4294" t="s">
        <v>17621</v>
      </c>
      <c r="C4294" t="s">
        <v>10691</v>
      </c>
      <c r="D4294" t="s">
        <v>12566</v>
      </c>
      <c r="E4294" t="s">
        <v>10693</v>
      </c>
      <c r="F4294">
        <v>179.99</v>
      </c>
      <c r="G4294">
        <v>1079.94</v>
      </c>
      <c r="H4294">
        <v>6</v>
      </c>
      <c r="I4294" t="s">
        <v>10682</v>
      </c>
      <c r="J4294">
        <v>0</v>
      </c>
      <c r="K4294">
        <v>0</v>
      </c>
      <c r="L4294" t="s">
        <v>16375</v>
      </c>
      <c r="M4294">
        <v>43252</v>
      </c>
      <c r="N4294" t="s">
        <v>13477</v>
      </c>
      <c r="S4294" t="s">
        <v>13478</v>
      </c>
      <c r="T4294">
        <v>43102.457002314797</v>
      </c>
    </row>
    <row r="4295" spans="1:20" x14ac:dyDescent="0.25">
      <c r="A4295" t="s">
        <v>17622</v>
      </c>
      <c r="B4295" t="s">
        <v>17623</v>
      </c>
      <c r="C4295" t="s">
        <v>10691</v>
      </c>
      <c r="D4295" t="s">
        <v>12566</v>
      </c>
      <c r="E4295" t="s">
        <v>10693</v>
      </c>
      <c r="F4295">
        <v>41.39</v>
      </c>
      <c r="G4295">
        <v>248.34</v>
      </c>
      <c r="H4295">
        <v>6</v>
      </c>
      <c r="I4295" t="s">
        <v>10682</v>
      </c>
      <c r="J4295">
        <v>0</v>
      </c>
      <c r="K4295">
        <v>0</v>
      </c>
      <c r="L4295" t="s">
        <v>10918</v>
      </c>
      <c r="M4295">
        <v>43252</v>
      </c>
      <c r="N4295" t="s">
        <v>13477</v>
      </c>
      <c r="S4295" t="s">
        <v>13478</v>
      </c>
      <c r="T4295">
        <v>43102.456967592603</v>
      </c>
    </row>
    <row r="4296" spans="1:20" x14ac:dyDescent="0.25">
      <c r="A4296" t="s">
        <v>17624</v>
      </c>
      <c r="B4296" t="s">
        <v>17625</v>
      </c>
      <c r="C4296" t="s">
        <v>10691</v>
      </c>
      <c r="D4296" t="s">
        <v>12566</v>
      </c>
      <c r="E4296" t="s">
        <v>10693</v>
      </c>
      <c r="F4296">
        <v>56.99</v>
      </c>
      <c r="G4296">
        <v>341.94</v>
      </c>
      <c r="H4296">
        <v>6</v>
      </c>
      <c r="I4296" t="s">
        <v>10682</v>
      </c>
      <c r="J4296">
        <v>0</v>
      </c>
      <c r="K4296">
        <v>0</v>
      </c>
      <c r="L4296" t="s">
        <v>10868</v>
      </c>
      <c r="M4296">
        <v>44571</v>
      </c>
      <c r="N4296" t="s">
        <v>13477</v>
      </c>
      <c r="S4296" t="s">
        <v>13478</v>
      </c>
      <c r="T4296">
        <v>43102.456990740699</v>
      </c>
    </row>
    <row r="4297" spans="1:20" x14ac:dyDescent="0.25">
      <c r="A4297" t="s">
        <v>17626</v>
      </c>
      <c r="B4297" t="s">
        <v>17627</v>
      </c>
      <c r="C4297" t="s">
        <v>10691</v>
      </c>
      <c r="D4297" t="s">
        <v>12566</v>
      </c>
      <c r="E4297" t="s">
        <v>10693</v>
      </c>
      <c r="F4297">
        <v>224.99</v>
      </c>
      <c r="G4297">
        <v>1349.94</v>
      </c>
      <c r="H4297">
        <v>6</v>
      </c>
      <c r="I4297" t="s">
        <v>10682</v>
      </c>
      <c r="J4297">
        <v>0</v>
      </c>
      <c r="K4297">
        <v>0</v>
      </c>
      <c r="L4297" t="s">
        <v>13272</v>
      </c>
      <c r="M4297">
        <v>44571</v>
      </c>
      <c r="N4297" t="s">
        <v>13477</v>
      </c>
      <c r="S4297" t="s">
        <v>13478</v>
      </c>
      <c r="T4297">
        <v>43102.456863425898</v>
      </c>
    </row>
    <row r="4298" spans="1:20" x14ac:dyDescent="0.25">
      <c r="A4298" t="s">
        <v>17628</v>
      </c>
      <c r="B4298" t="s">
        <v>17629</v>
      </c>
      <c r="C4298" t="s">
        <v>10691</v>
      </c>
      <c r="D4298" t="s">
        <v>12566</v>
      </c>
      <c r="E4298" t="s">
        <v>10693</v>
      </c>
      <c r="F4298">
        <v>69.989999999999995</v>
      </c>
      <c r="G4298">
        <v>419.94</v>
      </c>
      <c r="H4298">
        <v>6</v>
      </c>
      <c r="I4298" t="s">
        <v>10682</v>
      </c>
      <c r="J4298">
        <v>0</v>
      </c>
      <c r="K4298">
        <v>0</v>
      </c>
      <c r="L4298" t="s">
        <v>10883</v>
      </c>
      <c r="M4298">
        <v>44571</v>
      </c>
      <c r="N4298" t="s">
        <v>13477</v>
      </c>
      <c r="S4298" t="s">
        <v>13478</v>
      </c>
      <c r="T4298">
        <v>43102.456979166702</v>
      </c>
    </row>
    <row r="4299" spans="1:20" x14ac:dyDescent="0.25">
      <c r="A4299" t="s">
        <v>17630</v>
      </c>
      <c r="B4299" t="s">
        <v>17631</v>
      </c>
      <c r="C4299" t="s">
        <v>10691</v>
      </c>
      <c r="D4299" t="s">
        <v>12566</v>
      </c>
      <c r="E4299" t="s">
        <v>10693</v>
      </c>
      <c r="F4299">
        <v>88.99</v>
      </c>
      <c r="G4299">
        <v>533.94000000000005</v>
      </c>
      <c r="H4299">
        <v>6</v>
      </c>
      <c r="I4299" t="s">
        <v>10682</v>
      </c>
      <c r="J4299">
        <v>0</v>
      </c>
      <c r="K4299">
        <v>0</v>
      </c>
      <c r="L4299" t="s">
        <v>10868</v>
      </c>
      <c r="M4299">
        <v>44571</v>
      </c>
      <c r="N4299" t="s">
        <v>13477</v>
      </c>
      <c r="S4299" t="s">
        <v>13478</v>
      </c>
      <c r="T4299">
        <v>43102.456990740699</v>
      </c>
    </row>
    <row r="4300" spans="1:20" x14ac:dyDescent="0.25">
      <c r="A4300" t="s">
        <v>17632</v>
      </c>
      <c r="B4300" t="s">
        <v>17633</v>
      </c>
      <c r="C4300" t="s">
        <v>10691</v>
      </c>
      <c r="D4300" t="s">
        <v>12566</v>
      </c>
      <c r="E4300" t="s">
        <v>10693</v>
      </c>
      <c r="F4300">
        <v>30.28</v>
      </c>
      <c r="G4300">
        <v>363.36</v>
      </c>
      <c r="H4300">
        <v>12</v>
      </c>
      <c r="I4300" t="s">
        <v>10682</v>
      </c>
      <c r="J4300">
        <v>0</v>
      </c>
      <c r="K4300">
        <v>0</v>
      </c>
      <c r="L4300" t="s">
        <v>10831</v>
      </c>
      <c r="M4300">
        <v>42523</v>
      </c>
      <c r="N4300" t="s">
        <v>17634</v>
      </c>
      <c r="O4300" t="s">
        <v>10687</v>
      </c>
      <c r="Q4300" t="s">
        <v>10688</v>
      </c>
      <c r="S4300" t="s">
        <v>17635</v>
      </c>
      <c r="T4300">
        <v>43102.456956018497</v>
      </c>
    </row>
    <row r="4301" spans="1:20" x14ac:dyDescent="0.25">
      <c r="A4301" t="s">
        <v>17636</v>
      </c>
      <c r="B4301" t="s">
        <v>17637</v>
      </c>
      <c r="C4301" t="s">
        <v>10691</v>
      </c>
      <c r="D4301" t="s">
        <v>12566</v>
      </c>
      <c r="E4301" t="s">
        <v>10693</v>
      </c>
      <c r="F4301">
        <v>49.99</v>
      </c>
      <c r="G4301">
        <v>299.94</v>
      </c>
      <c r="H4301">
        <v>6</v>
      </c>
      <c r="I4301" t="s">
        <v>10682</v>
      </c>
      <c r="J4301">
        <v>0</v>
      </c>
      <c r="K4301">
        <v>0</v>
      </c>
      <c r="L4301" t="s">
        <v>10918</v>
      </c>
      <c r="M4301">
        <v>43253</v>
      </c>
      <c r="N4301" t="s">
        <v>15739</v>
      </c>
      <c r="O4301" t="s">
        <v>10762</v>
      </c>
      <c r="Q4301" t="s">
        <v>10763</v>
      </c>
      <c r="S4301" t="s">
        <v>15740</v>
      </c>
      <c r="T4301">
        <v>43102.456967592603</v>
      </c>
    </row>
    <row r="4302" spans="1:20" x14ac:dyDescent="0.25">
      <c r="A4302" t="s">
        <v>17638</v>
      </c>
      <c r="B4302" t="s">
        <v>17639</v>
      </c>
      <c r="C4302" t="s">
        <v>10691</v>
      </c>
      <c r="D4302" t="s">
        <v>12566</v>
      </c>
      <c r="E4302" t="s">
        <v>10693</v>
      </c>
      <c r="F4302">
        <v>249.99</v>
      </c>
      <c r="G4302">
        <v>1499.94</v>
      </c>
      <c r="H4302">
        <v>3</v>
      </c>
      <c r="I4302" t="s">
        <v>10682</v>
      </c>
      <c r="J4302">
        <v>10</v>
      </c>
      <c r="K4302">
        <v>0</v>
      </c>
      <c r="L4302" t="s">
        <v>10731</v>
      </c>
      <c r="M4302">
        <v>43258</v>
      </c>
      <c r="N4302" t="s">
        <v>10781</v>
      </c>
      <c r="O4302" t="s">
        <v>10782</v>
      </c>
      <c r="Q4302" t="s">
        <v>10783</v>
      </c>
      <c r="S4302" t="s">
        <v>10784</v>
      </c>
      <c r="T4302">
        <v>43102.456875000003</v>
      </c>
    </row>
    <row r="4303" spans="1:20" x14ac:dyDescent="0.25">
      <c r="A4303" t="s">
        <v>17640</v>
      </c>
      <c r="B4303" t="s">
        <v>17641</v>
      </c>
      <c r="C4303" t="s">
        <v>10691</v>
      </c>
      <c r="D4303" t="s">
        <v>12566</v>
      </c>
      <c r="E4303" t="s">
        <v>10693</v>
      </c>
      <c r="F4303">
        <v>24.99</v>
      </c>
      <c r="G4303">
        <v>299.88</v>
      </c>
      <c r="H4303">
        <v>12</v>
      </c>
      <c r="I4303" t="s">
        <v>10682</v>
      </c>
      <c r="J4303">
        <v>0</v>
      </c>
      <c r="K4303">
        <v>0</v>
      </c>
      <c r="L4303" t="s">
        <v>10862</v>
      </c>
      <c r="M4303">
        <v>43259</v>
      </c>
      <c r="N4303" t="s">
        <v>10803</v>
      </c>
      <c r="O4303" t="s">
        <v>10782</v>
      </c>
      <c r="Q4303" t="s">
        <v>10783</v>
      </c>
      <c r="S4303" t="s">
        <v>10804</v>
      </c>
      <c r="T4303">
        <v>43102.456909722197</v>
      </c>
    </row>
    <row r="4304" spans="1:20" x14ac:dyDescent="0.25">
      <c r="A4304" t="s">
        <v>17642</v>
      </c>
      <c r="B4304" t="s">
        <v>17643</v>
      </c>
      <c r="C4304" t="s">
        <v>10691</v>
      </c>
      <c r="D4304" t="s">
        <v>12566</v>
      </c>
      <c r="E4304" t="s">
        <v>10693</v>
      </c>
      <c r="F4304">
        <v>67.489999999999995</v>
      </c>
      <c r="G4304">
        <v>404.94</v>
      </c>
      <c r="H4304">
        <v>6</v>
      </c>
      <c r="I4304" t="s">
        <v>10682</v>
      </c>
      <c r="J4304">
        <v>4</v>
      </c>
      <c r="K4304">
        <v>0</v>
      </c>
      <c r="L4304" t="s">
        <v>11406</v>
      </c>
      <c r="M4304">
        <v>43266</v>
      </c>
      <c r="N4304" t="s">
        <v>13415</v>
      </c>
      <c r="O4304" t="s">
        <v>13416</v>
      </c>
      <c r="Q4304" t="s">
        <v>13417</v>
      </c>
      <c r="S4304" t="s">
        <v>13418</v>
      </c>
      <c r="T4304">
        <v>43102.456979166702</v>
      </c>
    </row>
    <row r="4305" spans="1:20" x14ac:dyDescent="0.25">
      <c r="A4305" t="s">
        <v>5559</v>
      </c>
      <c r="B4305" t="s">
        <v>17644</v>
      </c>
      <c r="C4305" t="s">
        <v>10751</v>
      </c>
      <c r="D4305" t="s">
        <v>12566</v>
      </c>
      <c r="E4305" t="s">
        <v>10836</v>
      </c>
      <c r="F4305">
        <v>23.99</v>
      </c>
      <c r="G4305">
        <v>143.94</v>
      </c>
      <c r="H4305">
        <v>6</v>
      </c>
      <c r="I4305" t="s">
        <v>10682</v>
      </c>
      <c r="J4305">
        <v>0</v>
      </c>
      <c r="K4305">
        <v>0</v>
      </c>
      <c r="L4305" t="s">
        <v>10706</v>
      </c>
      <c r="M4305">
        <v>43282</v>
      </c>
      <c r="N4305" t="s">
        <v>12137</v>
      </c>
      <c r="O4305" t="s">
        <v>10701</v>
      </c>
      <c r="Q4305" t="s">
        <v>10702</v>
      </c>
      <c r="S4305" t="s">
        <v>12138</v>
      </c>
      <c r="T4305">
        <v>43102.457002314797</v>
      </c>
    </row>
    <row r="4306" spans="1:20" x14ac:dyDescent="0.25">
      <c r="A4306" t="s">
        <v>17645</v>
      </c>
      <c r="B4306" t="s">
        <v>17646</v>
      </c>
      <c r="C4306" t="s">
        <v>10691</v>
      </c>
      <c r="D4306" t="s">
        <v>12566</v>
      </c>
      <c r="E4306" t="s">
        <v>10693</v>
      </c>
      <c r="F4306">
        <v>249.99</v>
      </c>
      <c r="G4306">
        <v>749.97</v>
      </c>
      <c r="H4306">
        <v>3</v>
      </c>
      <c r="I4306" t="s">
        <v>10682</v>
      </c>
      <c r="J4306">
        <v>21</v>
      </c>
      <c r="K4306">
        <v>0</v>
      </c>
      <c r="L4306" t="s">
        <v>10706</v>
      </c>
      <c r="M4306">
        <v>43313</v>
      </c>
      <c r="N4306" t="s">
        <v>10737</v>
      </c>
      <c r="O4306" t="s">
        <v>10708</v>
      </c>
      <c r="Q4306" t="s">
        <v>10709</v>
      </c>
      <c r="S4306" t="s">
        <v>10738</v>
      </c>
      <c r="T4306">
        <v>43102.457002314797</v>
      </c>
    </row>
    <row r="4307" spans="1:20" x14ac:dyDescent="0.25">
      <c r="A4307" t="s">
        <v>17647</v>
      </c>
      <c r="B4307" t="s">
        <v>17648</v>
      </c>
      <c r="C4307" t="s">
        <v>10691</v>
      </c>
      <c r="D4307" t="s">
        <v>12566</v>
      </c>
      <c r="E4307" t="s">
        <v>10693</v>
      </c>
      <c r="F4307">
        <v>24.99</v>
      </c>
      <c r="G4307">
        <v>299.88</v>
      </c>
      <c r="H4307">
        <v>12</v>
      </c>
      <c r="I4307" t="s">
        <v>10682</v>
      </c>
      <c r="J4307">
        <v>0</v>
      </c>
      <c r="K4307">
        <v>0</v>
      </c>
      <c r="L4307" t="s">
        <v>10731</v>
      </c>
      <c r="M4307">
        <v>43277</v>
      </c>
      <c r="N4307" t="s">
        <v>10761</v>
      </c>
      <c r="O4307" t="s">
        <v>10762</v>
      </c>
      <c r="P4307" t="s">
        <v>10708</v>
      </c>
      <c r="Q4307" t="s">
        <v>10763</v>
      </c>
      <c r="R4307" t="s">
        <v>10709</v>
      </c>
      <c r="S4307" t="s">
        <v>10764</v>
      </c>
      <c r="T4307">
        <v>43102.456875000003</v>
      </c>
    </row>
    <row r="4308" spans="1:20" x14ac:dyDescent="0.25">
      <c r="A4308" t="s">
        <v>5560</v>
      </c>
      <c r="B4308" t="s">
        <v>17649</v>
      </c>
      <c r="C4308" t="s">
        <v>10691</v>
      </c>
      <c r="D4308" t="s">
        <v>12566</v>
      </c>
      <c r="E4308" t="s">
        <v>10693</v>
      </c>
      <c r="F4308">
        <v>58.19</v>
      </c>
      <c r="G4308">
        <v>349.14</v>
      </c>
      <c r="H4308">
        <v>6</v>
      </c>
      <c r="I4308" t="s">
        <v>10682</v>
      </c>
      <c r="J4308">
        <v>0</v>
      </c>
      <c r="K4308">
        <v>0</v>
      </c>
      <c r="L4308" t="s">
        <v>10916</v>
      </c>
      <c r="M4308">
        <v>43282</v>
      </c>
      <c r="N4308" t="s">
        <v>13477</v>
      </c>
      <c r="S4308" t="s">
        <v>13478</v>
      </c>
      <c r="T4308">
        <v>43102.456909722197</v>
      </c>
    </row>
    <row r="4309" spans="1:20" x14ac:dyDescent="0.25">
      <c r="A4309" t="s">
        <v>9092</v>
      </c>
      <c r="B4309" t="s">
        <v>17650</v>
      </c>
      <c r="C4309" t="s">
        <v>10856</v>
      </c>
      <c r="D4309" t="s">
        <v>12566</v>
      </c>
      <c r="E4309" t="s">
        <v>10753</v>
      </c>
      <c r="F4309">
        <v>99.99</v>
      </c>
      <c r="G4309">
        <v>599.94000000000005</v>
      </c>
      <c r="H4309">
        <v>6</v>
      </c>
      <c r="I4309" t="s">
        <v>10682</v>
      </c>
      <c r="J4309">
        <v>0</v>
      </c>
      <c r="K4309">
        <v>0</v>
      </c>
      <c r="L4309" t="s">
        <v>10916</v>
      </c>
      <c r="M4309">
        <v>43282</v>
      </c>
      <c r="N4309" t="s">
        <v>15975</v>
      </c>
      <c r="O4309" t="s">
        <v>10708</v>
      </c>
      <c r="Q4309" t="s">
        <v>10709</v>
      </c>
      <c r="S4309" t="s">
        <v>15976</v>
      </c>
      <c r="T4309">
        <v>43102.456909722197</v>
      </c>
    </row>
    <row r="4310" spans="1:20" x14ac:dyDescent="0.25">
      <c r="A4310" t="s">
        <v>5561</v>
      </c>
      <c r="B4310" t="s">
        <v>17651</v>
      </c>
      <c r="C4310" t="s">
        <v>10691</v>
      </c>
      <c r="D4310" t="s">
        <v>12566</v>
      </c>
      <c r="E4310" t="s">
        <v>10693</v>
      </c>
      <c r="F4310">
        <v>74.989999999999995</v>
      </c>
      <c r="G4310">
        <v>449.94</v>
      </c>
      <c r="H4310">
        <v>6</v>
      </c>
      <c r="I4310" t="s">
        <v>10682</v>
      </c>
      <c r="J4310">
        <v>0</v>
      </c>
      <c r="K4310">
        <v>0</v>
      </c>
      <c r="L4310" t="s">
        <v>10835</v>
      </c>
      <c r="M4310">
        <v>43282</v>
      </c>
      <c r="N4310" t="s">
        <v>15975</v>
      </c>
      <c r="O4310" t="s">
        <v>10708</v>
      </c>
      <c r="Q4310" t="s">
        <v>10709</v>
      </c>
      <c r="S4310" t="s">
        <v>15976</v>
      </c>
      <c r="T4310">
        <v>43102.456863425898</v>
      </c>
    </row>
    <row r="4311" spans="1:20" x14ac:dyDescent="0.25">
      <c r="A4311" t="s">
        <v>17652</v>
      </c>
      <c r="B4311" t="s">
        <v>17653</v>
      </c>
      <c r="C4311" t="s">
        <v>10691</v>
      </c>
      <c r="D4311" t="s">
        <v>12566</v>
      </c>
      <c r="E4311" t="s">
        <v>10693</v>
      </c>
      <c r="F4311">
        <v>39.99</v>
      </c>
      <c r="G4311">
        <v>239.94</v>
      </c>
      <c r="H4311">
        <v>6</v>
      </c>
      <c r="I4311" t="s">
        <v>10682</v>
      </c>
      <c r="J4311">
        <v>0</v>
      </c>
      <c r="K4311">
        <v>0</v>
      </c>
      <c r="L4311" t="s">
        <v>11406</v>
      </c>
      <c r="M4311">
        <v>43282</v>
      </c>
      <c r="N4311" t="s">
        <v>10761</v>
      </c>
      <c r="O4311" t="s">
        <v>10762</v>
      </c>
      <c r="P4311" t="s">
        <v>10708</v>
      </c>
      <c r="Q4311" t="s">
        <v>10763</v>
      </c>
      <c r="R4311" t="s">
        <v>10709</v>
      </c>
      <c r="S4311" t="s">
        <v>10764</v>
      </c>
      <c r="T4311">
        <v>43102.456979166702</v>
      </c>
    </row>
    <row r="4312" spans="1:20" x14ac:dyDescent="0.25">
      <c r="A4312" t="s">
        <v>17654</v>
      </c>
      <c r="B4312" t="s">
        <v>17655</v>
      </c>
      <c r="C4312" t="s">
        <v>10691</v>
      </c>
      <c r="D4312" t="s">
        <v>12566</v>
      </c>
      <c r="E4312" t="s">
        <v>10693</v>
      </c>
      <c r="F4312">
        <v>149.99</v>
      </c>
      <c r="G4312">
        <v>449.97</v>
      </c>
      <c r="H4312">
        <v>3</v>
      </c>
      <c r="I4312" t="s">
        <v>10682</v>
      </c>
      <c r="J4312">
        <v>0</v>
      </c>
      <c r="K4312">
        <v>0</v>
      </c>
      <c r="L4312" t="s">
        <v>10731</v>
      </c>
      <c r="M4312">
        <v>43282</v>
      </c>
      <c r="N4312" t="s">
        <v>10761</v>
      </c>
      <c r="O4312" t="s">
        <v>10762</v>
      </c>
      <c r="P4312" t="s">
        <v>10708</v>
      </c>
      <c r="Q4312" t="s">
        <v>10763</v>
      </c>
      <c r="R4312" t="s">
        <v>10709</v>
      </c>
      <c r="S4312" t="s">
        <v>10764</v>
      </c>
      <c r="T4312">
        <v>43102.456875000003</v>
      </c>
    </row>
    <row r="4313" spans="1:20" x14ac:dyDescent="0.25">
      <c r="A4313" t="s">
        <v>9093</v>
      </c>
      <c r="B4313" t="s">
        <v>17656</v>
      </c>
      <c r="C4313" t="s">
        <v>10691</v>
      </c>
      <c r="D4313" t="s">
        <v>12566</v>
      </c>
      <c r="E4313" t="s">
        <v>10693</v>
      </c>
      <c r="F4313">
        <v>72.989999999999995</v>
      </c>
      <c r="G4313">
        <v>437.94</v>
      </c>
      <c r="H4313">
        <v>6</v>
      </c>
      <c r="I4313" t="s">
        <v>10682</v>
      </c>
      <c r="J4313">
        <v>0</v>
      </c>
      <c r="K4313">
        <v>0</v>
      </c>
      <c r="L4313" t="s">
        <v>10835</v>
      </c>
      <c r="M4313">
        <v>43291</v>
      </c>
      <c r="N4313" t="s">
        <v>10803</v>
      </c>
      <c r="O4313" t="s">
        <v>10782</v>
      </c>
      <c r="Q4313" t="s">
        <v>10783</v>
      </c>
      <c r="S4313" t="s">
        <v>10804</v>
      </c>
      <c r="T4313">
        <v>43102.456863425898</v>
      </c>
    </row>
    <row r="4314" spans="1:20" x14ac:dyDescent="0.25">
      <c r="A4314" t="s">
        <v>9094</v>
      </c>
      <c r="B4314" t="s">
        <v>17657</v>
      </c>
      <c r="C4314" t="s">
        <v>10691</v>
      </c>
      <c r="D4314" t="s">
        <v>12566</v>
      </c>
      <c r="E4314" t="s">
        <v>10693</v>
      </c>
      <c r="F4314">
        <v>49.79</v>
      </c>
      <c r="G4314">
        <v>298.74</v>
      </c>
      <c r="H4314">
        <v>6</v>
      </c>
      <c r="I4314" t="s">
        <v>10682</v>
      </c>
      <c r="J4314">
        <v>0</v>
      </c>
      <c r="K4314">
        <v>0</v>
      </c>
      <c r="L4314" t="s">
        <v>10706</v>
      </c>
      <c r="M4314">
        <v>43291</v>
      </c>
      <c r="N4314" t="s">
        <v>10707</v>
      </c>
      <c r="O4314" t="s">
        <v>10708</v>
      </c>
      <c r="Q4314" t="s">
        <v>10709</v>
      </c>
      <c r="S4314" t="s">
        <v>10710</v>
      </c>
      <c r="T4314">
        <v>43102.457002314797</v>
      </c>
    </row>
    <row r="4315" spans="1:20" x14ac:dyDescent="0.25">
      <c r="A4315" t="s">
        <v>17658</v>
      </c>
      <c r="B4315" t="s">
        <v>17659</v>
      </c>
      <c r="C4315" t="s">
        <v>10691</v>
      </c>
      <c r="D4315" t="s">
        <v>12566</v>
      </c>
      <c r="E4315" t="s">
        <v>10693</v>
      </c>
      <c r="F4315">
        <v>44.99</v>
      </c>
      <c r="G4315">
        <v>269.94</v>
      </c>
      <c r="H4315">
        <v>6</v>
      </c>
      <c r="I4315" t="s">
        <v>10682</v>
      </c>
      <c r="J4315">
        <v>0</v>
      </c>
      <c r="K4315">
        <v>0</v>
      </c>
      <c r="L4315" t="s">
        <v>10731</v>
      </c>
      <c r="M4315">
        <v>43313</v>
      </c>
      <c r="N4315" t="s">
        <v>12985</v>
      </c>
      <c r="O4315" t="s">
        <v>10708</v>
      </c>
      <c r="Q4315" t="s">
        <v>10709</v>
      </c>
      <c r="S4315" t="s">
        <v>12986</v>
      </c>
      <c r="T4315">
        <v>43102.456875000003</v>
      </c>
    </row>
    <row r="4316" spans="1:20" x14ac:dyDescent="0.25">
      <c r="A4316" t="s">
        <v>9095</v>
      </c>
      <c r="B4316" t="s">
        <v>17660</v>
      </c>
      <c r="C4316" t="s">
        <v>13217</v>
      </c>
      <c r="D4316" t="s">
        <v>12566</v>
      </c>
      <c r="E4316" t="s">
        <v>10836</v>
      </c>
      <c r="F4316">
        <v>59.99</v>
      </c>
      <c r="G4316">
        <v>179.97</v>
      </c>
      <c r="H4316">
        <v>3</v>
      </c>
      <c r="I4316" t="s">
        <v>10682</v>
      </c>
      <c r="J4316">
        <v>0</v>
      </c>
      <c r="K4316">
        <v>0</v>
      </c>
      <c r="L4316" t="s">
        <v>10883</v>
      </c>
      <c r="M4316">
        <v>43313</v>
      </c>
      <c r="N4316" t="s">
        <v>10874</v>
      </c>
      <c r="O4316" t="s">
        <v>10701</v>
      </c>
      <c r="P4316" t="s">
        <v>10708</v>
      </c>
      <c r="Q4316" t="s">
        <v>10702</v>
      </c>
      <c r="R4316" t="s">
        <v>10709</v>
      </c>
      <c r="S4316" t="s">
        <v>10875</v>
      </c>
      <c r="T4316">
        <v>43102.456979166702</v>
      </c>
    </row>
    <row r="4317" spans="1:20" x14ac:dyDescent="0.25">
      <c r="A4317" t="s">
        <v>9096</v>
      </c>
      <c r="B4317" t="s">
        <v>17661</v>
      </c>
      <c r="C4317" t="s">
        <v>13217</v>
      </c>
      <c r="D4317" t="s">
        <v>12566</v>
      </c>
      <c r="E4317" t="s">
        <v>10836</v>
      </c>
      <c r="F4317">
        <v>59.99</v>
      </c>
      <c r="G4317">
        <v>179.97</v>
      </c>
      <c r="H4317">
        <v>3</v>
      </c>
      <c r="I4317" t="s">
        <v>10682</v>
      </c>
      <c r="J4317">
        <v>0</v>
      </c>
      <c r="K4317">
        <v>0</v>
      </c>
      <c r="L4317" t="s">
        <v>10883</v>
      </c>
      <c r="M4317">
        <v>43313</v>
      </c>
      <c r="N4317" t="s">
        <v>10874</v>
      </c>
      <c r="O4317" t="s">
        <v>10701</v>
      </c>
      <c r="P4317" t="s">
        <v>10708</v>
      </c>
      <c r="Q4317" t="s">
        <v>10702</v>
      </c>
      <c r="R4317" t="s">
        <v>10709</v>
      </c>
      <c r="S4317" t="s">
        <v>10875</v>
      </c>
      <c r="T4317">
        <v>43102.456979166702</v>
      </c>
    </row>
    <row r="4318" spans="1:20" x14ac:dyDescent="0.25">
      <c r="A4318" t="s">
        <v>17662</v>
      </c>
      <c r="B4318" t="s">
        <v>17663</v>
      </c>
      <c r="C4318" t="s">
        <v>12445</v>
      </c>
      <c r="D4318" t="s">
        <v>12566</v>
      </c>
      <c r="E4318" t="s">
        <v>10685</v>
      </c>
      <c r="F4318">
        <v>69.989999999999995</v>
      </c>
      <c r="G4318">
        <v>419.94</v>
      </c>
      <c r="H4318">
        <v>6</v>
      </c>
      <c r="I4318" t="s">
        <v>10682</v>
      </c>
      <c r="J4318">
        <v>7</v>
      </c>
      <c r="K4318">
        <v>0</v>
      </c>
      <c r="L4318" t="s">
        <v>10731</v>
      </c>
      <c r="M4318">
        <v>43313</v>
      </c>
      <c r="N4318" t="s">
        <v>10874</v>
      </c>
      <c r="O4318" t="s">
        <v>10701</v>
      </c>
      <c r="P4318" t="s">
        <v>10708</v>
      </c>
      <c r="Q4318" t="s">
        <v>10702</v>
      </c>
      <c r="R4318" t="s">
        <v>10709</v>
      </c>
      <c r="S4318" t="s">
        <v>10875</v>
      </c>
      <c r="T4318">
        <v>43102.456875000003</v>
      </c>
    </row>
    <row r="4319" spans="1:20" x14ac:dyDescent="0.25">
      <c r="A4319" t="s">
        <v>17664</v>
      </c>
      <c r="B4319" t="s">
        <v>17665</v>
      </c>
      <c r="C4319" t="s">
        <v>10691</v>
      </c>
      <c r="D4319" t="s">
        <v>12566</v>
      </c>
      <c r="E4319" t="s">
        <v>10693</v>
      </c>
      <c r="F4319">
        <v>699.99</v>
      </c>
      <c r="G4319">
        <v>699.99</v>
      </c>
      <c r="H4319">
        <v>1</v>
      </c>
      <c r="I4319" t="s">
        <v>10682</v>
      </c>
      <c r="J4319">
        <v>0</v>
      </c>
      <c r="K4319">
        <v>0</v>
      </c>
      <c r="L4319" t="s">
        <v>10731</v>
      </c>
      <c r="M4319">
        <v>43313</v>
      </c>
      <c r="N4319" t="s">
        <v>10874</v>
      </c>
      <c r="O4319" t="s">
        <v>10701</v>
      </c>
      <c r="P4319" t="s">
        <v>10708</v>
      </c>
      <c r="Q4319" t="s">
        <v>10702</v>
      </c>
      <c r="R4319" t="s">
        <v>10709</v>
      </c>
      <c r="S4319" t="s">
        <v>10875</v>
      </c>
      <c r="T4319">
        <v>43102.456875000003</v>
      </c>
    </row>
    <row r="4320" spans="1:20" x14ac:dyDescent="0.25">
      <c r="A4320" t="s">
        <v>5563</v>
      </c>
      <c r="B4320" t="s">
        <v>17666</v>
      </c>
      <c r="C4320" t="s">
        <v>10856</v>
      </c>
      <c r="D4320" t="s">
        <v>10683</v>
      </c>
      <c r="E4320" t="s">
        <v>10685</v>
      </c>
      <c r="F4320">
        <v>119.99</v>
      </c>
      <c r="G4320">
        <v>359.97</v>
      </c>
      <c r="H4320">
        <v>3</v>
      </c>
      <c r="I4320" t="s">
        <v>10682</v>
      </c>
      <c r="J4320">
        <v>0</v>
      </c>
      <c r="K4320">
        <v>0</v>
      </c>
      <c r="L4320" t="s">
        <v>10731</v>
      </c>
      <c r="M4320">
        <v>43313</v>
      </c>
      <c r="N4320" t="s">
        <v>10874</v>
      </c>
      <c r="O4320" t="s">
        <v>10701</v>
      </c>
      <c r="P4320" t="s">
        <v>10708</v>
      </c>
      <c r="Q4320" t="s">
        <v>10702</v>
      </c>
      <c r="R4320" t="s">
        <v>10709</v>
      </c>
      <c r="S4320" t="s">
        <v>10875</v>
      </c>
      <c r="T4320">
        <v>43102.456875000003</v>
      </c>
    </row>
    <row r="4321" spans="1:20" x14ac:dyDescent="0.25">
      <c r="A4321" t="s">
        <v>17667</v>
      </c>
      <c r="B4321" t="s">
        <v>17668</v>
      </c>
      <c r="C4321" t="s">
        <v>10691</v>
      </c>
      <c r="D4321" t="s">
        <v>12566</v>
      </c>
      <c r="E4321" t="s">
        <v>10693</v>
      </c>
      <c r="F4321">
        <v>19.989999999999998</v>
      </c>
      <c r="G4321">
        <v>119.94</v>
      </c>
      <c r="H4321">
        <v>6</v>
      </c>
      <c r="I4321" t="s">
        <v>10682</v>
      </c>
      <c r="J4321">
        <v>3</v>
      </c>
      <c r="K4321">
        <v>0</v>
      </c>
      <c r="L4321" t="s">
        <v>11014</v>
      </c>
      <c r="M4321">
        <v>43313</v>
      </c>
      <c r="N4321" t="s">
        <v>11489</v>
      </c>
      <c r="O4321" t="s">
        <v>10701</v>
      </c>
      <c r="Q4321" t="s">
        <v>10702</v>
      </c>
      <c r="S4321" t="s">
        <v>11490</v>
      </c>
      <c r="T4321">
        <v>43102.456863425898</v>
      </c>
    </row>
    <row r="4322" spans="1:20" x14ac:dyDescent="0.25">
      <c r="A4322" t="s">
        <v>5564</v>
      </c>
      <c r="B4322" t="s">
        <v>17669</v>
      </c>
      <c r="C4322" t="s">
        <v>10691</v>
      </c>
      <c r="D4322" t="s">
        <v>12566</v>
      </c>
      <c r="E4322" t="s">
        <v>10693</v>
      </c>
      <c r="F4322">
        <v>17.989999999999998</v>
      </c>
      <c r="G4322">
        <v>107.94</v>
      </c>
      <c r="H4322">
        <v>6</v>
      </c>
      <c r="I4322" t="s">
        <v>10682</v>
      </c>
      <c r="J4322">
        <v>5</v>
      </c>
      <c r="K4322">
        <v>0</v>
      </c>
      <c r="L4322" t="s">
        <v>11014</v>
      </c>
      <c r="M4322">
        <v>43313</v>
      </c>
      <c r="N4322" t="s">
        <v>11359</v>
      </c>
      <c r="O4322" t="s">
        <v>10762</v>
      </c>
      <c r="P4322" t="s">
        <v>10701</v>
      </c>
      <c r="Q4322" t="s">
        <v>10763</v>
      </c>
      <c r="R4322" t="s">
        <v>10702</v>
      </c>
      <c r="S4322" t="s">
        <v>11360</v>
      </c>
      <c r="T4322">
        <v>43102.456863425898</v>
      </c>
    </row>
    <row r="4323" spans="1:20" x14ac:dyDescent="0.25">
      <c r="A4323" t="s">
        <v>5565</v>
      </c>
      <c r="B4323" t="s">
        <v>17670</v>
      </c>
      <c r="C4323" t="s">
        <v>10751</v>
      </c>
      <c r="D4323" t="s">
        <v>12566</v>
      </c>
      <c r="E4323" t="s">
        <v>10836</v>
      </c>
      <c r="F4323">
        <v>32.99</v>
      </c>
      <c r="G4323">
        <v>197.94</v>
      </c>
      <c r="H4323">
        <v>6</v>
      </c>
      <c r="I4323" t="s">
        <v>10682</v>
      </c>
      <c r="J4323">
        <v>12</v>
      </c>
      <c r="K4323">
        <v>0</v>
      </c>
      <c r="L4323" t="s">
        <v>11014</v>
      </c>
      <c r="M4323">
        <v>43313</v>
      </c>
      <c r="N4323" t="s">
        <v>11359</v>
      </c>
      <c r="O4323" t="s">
        <v>10762</v>
      </c>
      <c r="P4323" t="s">
        <v>10701</v>
      </c>
      <c r="Q4323" t="s">
        <v>10763</v>
      </c>
      <c r="R4323" t="s">
        <v>10702</v>
      </c>
      <c r="S4323" t="s">
        <v>11360</v>
      </c>
      <c r="T4323">
        <v>43102.456863425898</v>
      </c>
    </row>
    <row r="4324" spans="1:20" x14ac:dyDescent="0.25">
      <c r="A4324" t="s">
        <v>9097</v>
      </c>
      <c r="B4324" t="s">
        <v>17671</v>
      </c>
      <c r="C4324" t="s">
        <v>10856</v>
      </c>
      <c r="D4324" t="s">
        <v>12566</v>
      </c>
      <c r="E4324" t="s">
        <v>10685</v>
      </c>
      <c r="F4324">
        <v>64.989999999999995</v>
      </c>
      <c r="G4324">
        <v>389.94</v>
      </c>
      <c r="H4324">
        <v>6</v>
      </c>
      <c r="I4324" t="s">
        <v>10682</v>
      </c>
      <c r="J4324">
        <v>0</v>
      </c>
      <c r="K4324">
        <v>0</v>
      </c>
      <c r="L4324" t="s">
        <v>10731</v>
      </c>
      <c r="M4324">
        <v>43313</v>
      </c>
      <c r="N4324" t="s">
        <v>10686</v>
      </c>
      <c r="O4324" t="s">
        <v>10687</v>
      </c>
      <c r="Q4324" t="s">
        <v>10688</v>
      </c>
      <c r="S4324" t="s">
        <v>10689</v>
      </c>
      <c r="T4324">
        <v>43102.456875000003</v>
      </c>
    </row>
    <row r="4325" spans="1:20" x14ac:dyDescent="0.25">
      <c r="A4325" t="s">
        <v>17672</v>
      </c>
      <c r="B4325" t="s">
        <v>17673</v>
      </c>
      <c r="C4325" t="s">
        <v>10691</v>
      </c>
      <c r="D4325" t="s">
        <v>12566</v>
      </c>
      <c r="E4325" t="s">
        <v>10693</v>
      </c>
      <c r="F4325">
        <v>36.99</v>
      </c>
      <c r="G4325">
        <v>221.94</v>
      </c>
      <c r="H4325">
        <v>6</v>
      </c>
      <c r="I4325" t="s">
        <v>10682</v>
      </c>
      <c r="J4325">
        <v>86</v>
      </c>
      <c r="K4325">
        <v>0</v>
      </c>
      <c r="L4325" t="s">
        <v>10916</v>
      </c>
      <c r="M4325">
        <v>43313</v>
      </c>
      <c r="N4325" t="s">
        <v>13415</v>
      </c>
      <c r="O4325" t="s">
        <v>13416</v>
      </c>
      <c r="Q4325" t="s">
        <v>13417</v>
      </c>
      <c r="S4325" t="s">
        <v>13418</v>
      </c>
      <c r="T4325">
        <v>43102.456909722197</v>
      </c>
    </row>
    <row r="4326" spans="1:20" x14ac:dyDescent="0.25">
      <c r="A4326" t="s">
        <v>17674</v>
      </c>
      <c r="B4326" t="s">
        <v>17675</v>
      </c>
      <c r="C4326" t="s">
        <v>10691</v>
      </c>
      <c r="D4326" t="s">
        <v>12566</v>
      </c>
      <c r="E4326" t="s">
        <v>10693</v>
      </c>
      <c r="F4326">
        <v>83.49</v>
      </c>
      <c r="G4326">
        <v>500.94</v>
      </c>
      <c r="H4326">
        <v>6</v>
      </c>
      <c r="I4326" t="s">
        <v>10682</v>
      </c>
      <c r="J4326">
        <v>0</v>
      </c>
      <c r="K4326">
        <v>0</v>
      </c>
      <c r="L4326" t="s">
        <v>10916</v>
      </c>
      <c r="M4326">
        <v>43313</v>
      </c>
      <c r="N4326" t="s">
        <v>13415</v>
      </c>
      <c r="O4326" t="s">
        <v>13416</v>
      </c>
      <c r="Q4326" t="s">
        <v>13417</v>
      </c>
      <c r="S4326" t="s">
        <v>13418</v>
      </c>
      <c r="T4326">
        <v>43102.456909722197</v>
      </c>
    </row>
    <row r="4327" spans="1:20" x14ac:dyDescent="0.25">
      <c r="A4327" t="s">
        <v>5566</v>
      </c>
      <c r="B4327" t="s">
        <v>17676</v>
      </c>
      <c r="C4327" t="s">
        <v>10751</v>
      </c>
      <c r="D4327" t="s">
        <v>12566</v>
      </c>
      <c r="E4327" t="s">
        <v>10836</v>
      </c>
      <c r="F4327">
        <v>32.99</v>
      </c>
      <c r="G4327">
        <v>197.94</v>
      </c>
      <c r="H4327">
        <v>6</v>
      </c>
      <c r="I4327" t="s">
        <v>10682</v>
      </c>
      <c r="J4327">
        <v>7</v>
      </c>
      <c r="K4327">
        <v>0</v>
      </c>
      <c r="L4327" t="s">
        <v>11406</v>
      </c>
      <c r="M4327">
        <v>43313</v>
      </c>
      <c r="N4327" t="s">
        <v>12009</v>
      </c>
      <c r="O4327" t="s">
        <v>10708</v>
      </c>
      <c r="Q4327" t="s">
        <v>10709</v>
      </c>
      <c r="S4327" t="s">
        <v>12010</v>
      </c>
      <c r="T4327">
        <v>43102.456979166702</v>
      </c>
    </row>
    <row r="4328" spans="1:20" x14ac:dyDescent="0.25">
      <c r="A4328" t="s">
        <v>5567</v>
      </c>
      <c r="B4328" t="s">
        <v>17677</v>
      </c>
      <c r="C4328" t="s">
        <v>13217</v>
      </c>
      <c r="D4328" t="s">
        <v>12566</v>
      </c>
      <c r="E4328" t="s">
        <v>10685</v>
      </c>
      <c r="F4328">
        <v>24.99</v>
      </c>
      <c r="G4328">
        <v>299.88</v>
      </c>
      <c r="H4328">
        <v>12</v>
      </c>
      <c r="I4328" t="s">
        <v>10682</v>
      </c>
      <c r="J4328">
        <v>0</v>
      </c>
      <c r="K4328">
        <v>0</v>
      </c>
      <c r="L4328" t="s">
        <v>10731</v>
      </c>
      <c r="M4328">
        <v>43314</v>
      </c>
      <c r="N4328" t="s">
        <v>17068</v>
      </c>
      <c r="O4328" t="s">
        <v>10762</v>
      </c>
      <c r="Q4328" t="s">
        <v>10763</v>
      </c>
      <c r="S4328" t="s">
        <v>17069</v>
      </c>
      <c r="T4328">
        <v>43102.456875000003</v>
      </c>
    </row>
    <row r="4329" spans="1:20" x14ac:dyDescent="0.25">
      <c r="A4329" t="s">
        <v>17678</v>
      </c>
      <c r="B4329" t="s">
        <v>17679</v>
      </c>
      <c r="C4329" t="s">
        <v>10751</v>
      </c>
      <c r="D4329" t="s">
        <v>12566</v>
      </c>
      <c r="E4329" t="s">
        <v>10753</v>
      </c>
      <c r="F4329">
        <v>80.989999999999995</v>
      </c>
      <c r="G4329">
        <v>485.94</v>
      </c>
      <c r="H4329">
        <v>6</v>
      </c>
      <c r="I4329" t="s">
        <v>10682</v>
      </c>
      <c r="J4329">
        <v>18</v>
      </c>
      <c r="K4329">
        <v>0</v>
      </c>
      <c r="L4329" t="s">
        <v>10706</v>
      </c>
      <c r="M4329">
        <v>43322</v>
      </c>
      <c r="N4329" t="s">
        <v>10781</v>
      </c>
      <c r="O4329" t="s">
        <v>10782</v>
      </c>
      <c r="Q4329" t="s">
        <v>10783</v>
      </c>
      <c r="S4329" t="s">
        <v>10784</v>
      </c>
      <c r="T4329">
        <v>43102.457002314797</v>
      </c>
    </row>
    <row r="4330" spans="1:20" x14ac:dyDescent="0.25">
      <c r="A4330" t="s">
        <v>17680</v>
      </c>
      <c r="B4330" t="s">
        <v>17681</v>
      </c>
      <c r="C4330" t="s">
        <v>10691</v>
      </c>
      <c r="D4330" t="s">
        <v>12566</v>
      </c>
      <c r="E4330" t="s">
        <v>10693</v>
      </c>
      <c r="F4330">
        <v>349.99</v>
      </c>
      <c r="G4330">
        <v>1049.97</v>
      </c>
      <c r="H4330">
        <v>3</v>
      </c>
      <c r="I4330" t="s">
        <v>10682</v>
      </c>
      <c r="J4330">
        <v>18</v>
      </c>
      <c r="K4330">
        <v>0</v>
      </c>
      <c r="L4330" t="s">
        <v>10706</v>
      </c>
      <c r="M4330">
        <v>43322</v>
      </c>
      <c r="N4330" t="s">
        <v>10707</v>
      </c>
      <c r="O4330" t="s">
        <v>10708</v>
      </c>
      <c r="Q4330" t="s">
        <v>10709</v>
      </c>
      <c r="S4330" t="s">
        <v>10710</v>
      </c>
      <c r="T4330">
        <v>43102.457002314797</v>
      </c>
    </row>
    <row r="4331" spans="1:20" x14ac:dyDescent="0.25">
      <c r="A4331" t="s">
        <v>17682</v>
      </c>
      <c r="B4331" t="s">
        <v>17683</v>
      </c>
      <c r="C4331" t="s">
        <v>10691</v>
      </c>
      <c r="D4331" t="s">
        <v>12566</v>
      </c>
      <c r="E4331" t="s">
        <v>10693</v>
      </c>
      <c r="F4331">
        <v>99.99</v>
      </c>
      <c r="G4331">
        <v>599.94000000000005</v>
      </c>
      <c r="H4331">
        <v>6</v>
      </c>
      <c r="I4331" t="s">
        <v>10682</v>
      </c>
      <c r="J4331">
        <v>0</v>
      </c>
      <c r="K4331">
        <v>0</v>
      </c>
      <c r="L4331" t="s">
        <v>10740</v>
      </c>
      <c r="M4331">
        <v>43327</v>
      </c>
      <c r="N4331" t="s">
        <v>13477</v>
      </c>
      <c r="S4331" t="s">
        <v>13478</v>
      </c>
      <c r="T4331">
        <v>43102.456886574102</v>
      </c>
    </row>
    <row r="4332" spans="1:20" x14ac:dyDescent="0.25">
      <c r="A4332" t="s">
        <v>17684</v>
      </c>
      <c r="B4332" t="s">
        <v>17685</v>
      </c>
      <c r="C4332" t="s">
        <v>10691</v>
      </c>
      <c r="D4332" t="s">
        <v>12566</v>
      </c>
      <c r="E4332" t="s">
        <v>10693</v>
      </c>
      <c r="F4332">
        <v>191.99</v>
      </c>
      <c r="G4332">
        <v>1151.94</v>
      </c>
      <c r="H4332">
        <v>6</v>
      </c>
      <c r="I4332" t="s">
        <v>10682</v>
      </c>
      <c r="J4332">
        <v>0</v>
      </c>
      <c r="K4332">
        <v>0</v>
      </c>
      <c r="L4332" t="s">
        <v>10740</v>
      </c>
      <c r="M4332">
        <v>43327</v>
      </c>
      <c r="N4332" t="s">
        <v>13477</v>
      </c>
      <c r="S4332" t="s">
        <v>13478</v>
      </c>
      <c r="T4332">
        <v>43102.456886574102</v>
      </c>
    </row>
    <row r="4333" spans="1:20" x14ac:dyDescent="0.25">
      <c r="A4333" t="s">
        <v>9098</v>
      </c>
      <c r="B4333" t="s">
        <v>17686</v>
      </c>
      <c r="C4333" t="s">
        <v>10691</v>
      </c>
      <c r="D4333" t="s">
        <v>12566</v>
      </c>
      <c r="E4333" t="s">
        <v>10693</v>
      </c>
      <c r="F4333">
        <v>200.39</v>
      </c>
      <c r="G4333">
        <v>1202.3399999999999</v>
      </c>
      <c r="H4333">
        <v>6</v>
      </c>
      <c r="I4333" t="s">
        <v>10682</v>
      </c>
      <c r="J4333">
        <v>0</v>
      </c>
      <c r="K4333">
        <v>0</v>
      </c>
      <c r="L4333" t="s">
        <v>10740</v>
      </c>
      <c r="M4333">
        <v>43327</v>
      </c>
      <c r="N4333" t="s">
        <v>13477</v>
      </c>
      <c r="S4333" t="s">
        <v>13478</v>
      </c>
      <c r="T4333">
        <v>43102.456886574102</v>
      </c>
    </row>
    <row r="4334" spans="1:20" x14ac:dyDescent="0.25">
      <c r="A4334" t="s">
        <v>5568</v>
      </c>
      <c r="B4334" t="s">
        <v>17687</v>
      </c>
      <c r="C4334" t="s">
        <v>10691</v>
      </c>
      <c r="D4334" t="s">
        <v>12566</v>
      </c>
      <c r="E4334" t="s">
        <v>10693</v>
      </c>
      <c r="F4334">
        <v>39.99</v>
      </c>
      <c r="G4334">
        <v>239.94</v>
      </c>
      <c r="H4334">
        <v>6</v>
      </c>
      <c r="I4334" t="s">
        <v>10682</v>
      </c>
      <c r="J4334">
        <v>0</v>
      </c>
      <c r="K4334">
        <v>0</v>
      </c>
      <c r="L4334" t="s">
        <v>10722</v>
      </c>
      <c r="M4334">
        <v>43327</v>
      </c>
      <c r="N4334" t="s">
        <v>13477</v>
      </c>
      <c r="S4334" t="s">
        <v>13478</v>
      </c>
      <c r="T4334">
        <v>43102.456956018497</v>
      </c>
    </row>
    <row r="4335" spans="1:20" x14ac:dyDescent="0.25">
      <c r="A4335" t="s">
        <v>17688</v>
      </c>
      <c r="B4335" t="s">
        <v>17689</v>
      </c>
      <c r="C4335" t="s">
        <v>10691</v>
      </c>
      <c r="D4335" t="s">
        <v>12566</v>
      </c>
      <c r="E4335" t="s">
        <v>10693</v>
      </c>
      <c r="F4335">
        <v>48.99</v>
      </c>
      <c r="G4335">
        <v>293.94</v>
      </c>
      <c r="H4335">
        <v>6</v>
      </c>
      <c r="I4335" t="s">
        <v>10682</v>
      </c>
      <c r="J4335">
        <v>0</v>
      </c>
      <c r="K4335">
        <v>0</v>
      </c>
      <c r="L4335" t="s">
        <v>13656</v>
      </c>
      <c r="M4335">
        <v>43327</v>
      </c>
      <c r="N4335" t="s">
        <v>13477</v>
      </c>
      <c r="S4335" t="s">
        <v>13478</v>
      </c>
      <c r="T4335">
        <v>43102.456898148099</v>
      </c>
    </row>
    <row r="4336" spans="1:20" x14ac:dyDescent="0.25">
      <c r="A4336" t="s">
        <v>17690</v>
      </c>
      <c r="B4336" t="s">
        <v>17691</v>
      </c>
      <c r="C4336" t="s">
        <v>13217</v>
      </c>
      <c r="D4336" t="s">
        <v>12566</v>
      </c>
      <c r="E4336" t="s">
        <v>10685</v>
      </c>
      <c r="F4336">
        <v>33.5</v>
      </c>
      <c r="G4336">
        <v>402</v>
      </c>
      <c r="H4336">
        <v>12</v>
      </c>
      <c r="I4336" t="s">
        <v>10682</v>
      </c>
      <c r="J4336">
        <v>0</v>
      </c>
      <c r="K4336">
        <v>0</v>
      </c>
      <c r="L4336" t="s">
        <v>10814</v>
      </c>
      <c r="M4336">
        <v>43327</v>
      </c>
      <c r="N4336" t="s">
        <v>17068</v>
      </c>
      <c r="O4336" t="s">
        <v>10762</v>
      </c>
      <c r="Q4336" t="s">
        <v>10763</v>
      </c>
      <c r="S4336" t="s">
        <v>17069</v>
      </c>
      <c r="T4336">
        <v>43102.456863425898</v>
      </c>
    </row>
    <row r="4337" spans="1:20" x14ac:dyDescent="0.25">
      <c r="A4337" t="s">
        <v>9099</v>
      </c>
      <c r="B4337" t="s">
        <v>17692</v>
      </c>
      <c r="C4337" t="s">
        <v>13217</v>
      </c>
      <c r="D4337" t="s">
        <v>12566</v>
      </c>
      <c r="E4337" t="s">
        <v>10685</v>
      </c>
      <c r="F4337">
        <v>33.5</v>
      </c>
      <c r="G4337">
        <v>402</v>
      </c>
      <c r="H4337">
        <v>12</v>
      </c>
      <c r="I4337" t="s">
        <v>10682</v>
      </c>
      <c r="J4337">
        <v>0</v>
      </c>
      <c r="K4337">
        <v>0</v>
      </c>
      <c r="L4337" t="s">
        <v>16573</v>
      </c>
      <c r="M4337">
        <v>43327</v>
      </c>
      <c r="N4337" t="s">
        <v>17068</v>
      </c>
      <c r="O4337" t="s">
        <v>10762</v>
      </c>
      <c r="Q4337" t="s">
        <v>10763</v>
      </c>
      <c r="S4337" t="s">
        <v>17069</v>
      </c>
      <c r="T4337">
        <v>43102.457002314797</v>
      </c>
    </row>
    <row r="4338" spans="1:20" x14ac:dyDescent="0.25">
      <c r="A4338" t="s">
        <v>17693</v>
      </c>
      <c r="B4338" t="s">
        <v>17694</v>
      </c>
      <c r="C4338" t="s">
        <v>10691</v>
      </c>
      <c r="D4338" t="s">
        <v>12566</v>
      </c>
      <c r="E4338" t="s">
        <v>10693</v>
      </c>
      <c r="F4338">
        <v>29.97</v>
      </c>
      <c r="G4338">
        <v>179.82</v>
      </c>
      <c r="H4338">
        <v>6</v>
      </c>
      <c r="I4338" t="s">
        <v>10682</v>
      </c>
      <c r="J4338">
        <v>2</v>
      </c>
      <c r="K4338">
        <v>0</v>
      </c>
      <c r="L4338" t="s">
        <v>10731</v>
      </c>
      <c r="M4338">
        <v>43328</v>
      </c>
      <c r="N4338" t="s">
        <v>17695</v>
      </c>
      <c r="S4338" t="s">
        <v>17696</v>
      </c>
      <c r="T4338">
        <v>43102.456875000003</v>
      </c>
    </row>
    <row r="4339" spans="1:20" x14ac:dyDescent="0.25">
      <c r="A4339" t="s">
        <v>17697</v>
      </c>
      <c r="B4339" t="s">
        <v>17698</v>
      </c>
      <c r="C4339" t="s">
        <v>10691</v>
      </c>
      <c r="D4339" t="s">
        <v>12566</v>
      </c>
      <c r="E4339" t="s">
        <v>10693</v>
      </c>
      <c r="F4339">
        <v>66.989999999999995</v>
      </c>
      <c r="G4339">
        <v>401.94</v>
      </c>
      <c r="H4339">
        <v>6</v>
      </c>
      <c r="I4339" t="s">
        <v>10682</v>
      </c>
      <c r="J4339">
        <v>0</v>
      </c>
      <c r="K4339">
        <v>0</v>
      </c>
      <c r="L4339" t="s">
        <v>10916</v>
      </c>
      <c r="M4339">
        <v>43328</v>
      </c>
      <c r="N4339" t="s">
        <v>15975</v>
      </c>
      <c r="O4339" t="s">
        <v>10708</v>
      </c>
      <c r="Q4339" t="s">
        <v>10709</v>
      </c>
      <c r="S4339" t="s">
        <v>15976</v>
      </c>
      <c r="T4339">
        <v>43102.456909722197</v>
      </c>
    </row>
    <row r="4340" spans="1:20" x14ac:dyDescent="0.25">
      <c r="A4340" t="s">
        <v>17699</v>
      </c>
      <c r="B4340" t="s">
        <v>17700</v>
      </c>
      <c r="C4340" t="s">
        <v>10856</v>
      </c>
      <c r="D4340" t="s">
        <v>12566</v>
      </c>
      <c r="E4340" t="s">
        <v>10685</v>
      </c>
      <c r="F4340">
        <v>199.99</v>
      </c>
      <c r="G4340">
        <v>1199.94</v>
      </c>
      <c r="H4340">
        <v>6</v>
      </c>
      <c r="I4340" t="s">
        <v>10682</v>
      </c>
      <c r="J4340">
        <v>11</v>
      </c>
      <c r="K4340">
        <v>0</v>
      </c>
      <c r="L4340" t="s">
        <v>11406</v>
      </c>
      <c r="M4340">
        <v>43354</v>
      </c>
      <c r="N4340" t="s">
        <v>10718</v>
      </c>
      <c r="O4340" t="s">
        <v>10708</v>
      </c>
      <c r="Q4340" t="s">
        <v>10709</v>
      </c>
      <c r="S4340" t="s">
        <v>10719</v>
      </c>
      <c r="T4340">
        <v>43102.456979166702</v>
      </c>
    </row>
    <row r="4341" spans="1:20" x14ac:dyDescent="0.25">
      <c r="A4341" t="s">
        <v>9100</v>
      </c>
      <c r="B4341" t="s">
        <v>17701</v>
      </c>
      <c r="C4341" t="s">
        <v>13217</v>
      </c>
      <c r="D4341" t="s">
        <v>12566</v>
      </c>
      <c r="E4341" t="s">
        <v>10693</v>
      </c>
      <c r="F4341">
        <v>53.99</v>
      </c>
      <c r="G4341">
        <v>323.94</v>
      </c>
      <c r="H4341">
        <v>6</v>
      </c>
      <c r="I4341" t="s">
        <v>10682</v>
      </c>
      <c r="J4341">
        <v>0</v>
      </c>
      <c r="K4341">
        <v>0</v>
      </c>
      <c r="L4341" t="s">
        <v>10706</v>
      </c>
      <c r="M4341">
        <v>43351</v>
      </c>
      <c r="N4341" t="s">
        <v>10737</v>
      </c>
      <c r="O4341" t="s">
        <v>10708</v>
      </c>
      <c r="Q4341" t="s">
        <v>10709</v>
      </c>
      <c r="S4341" t="s">
        <v>10738</v>
      </c>
      <c r="T4341">
        <v>43102.457002314797</v>
      </c>
    </row>
    <row r="4342" spans="1:20" x14ac:dyDescent="0.25">
      <c r="A4342" t="s">
        <v>9101</v>
      </c>
      <c r="B4342" t="s">
        <v>17702</v>
      </c>
      <c r="C4342" t="s">
        <v>10691</v>
      </c>
      <c r="D4342" t="s">
        <v>12566</v>
      </c>
      <c r="E4342" t="s">
        <v>10693</v>
      </c>
      <c r="F4342">
        <v>104.99</v>
      </c>
      <c r="G4342">
        <v>629.94000000000005</v>
      </c>
      <c r="H4342">
        <v>6</v>
      </c>
      <c r="I4342" t="s">
        <v>10682</v>
      </c>
      <c r="J4342">
        <v>14</v>
      </c>
      <c r="K4342">
        <v>0</v>
      </c>
      <c r="L4342" t="s">
        <v>10706</v>
      </c>
      <c r="M4342">
        <v>43351</v>
      </c>
      <c r="N4342" t="s">
        <v>10737</v>
      </c>
      <c r="O4342" t="s">
        <v>10708</v>
      </c>
      <c r="Q4342" t="s">
        <v>10709</v>
      </c>
      <c r="S4342" t="s">
        <v>10738</v>
      </c>
      <c r="T4342">
        <v>43102.457002314797</v>
      </c>
    </row>
    <row r="4343" spans="1:20" x14ac:dyDescent="0.25">
      <c r="A4343" t="s">
        <v>9102</v>
      </c>
      <c r="B4343" t="s">
        <v>17703</v>
      </c>
      <c r="C4343" t="s">
        <v>10751</v>
      </c>
      <c r="D4343" t="s">
        <v>12566</v>
      </c>
      <c r="E4343" t="s">
        <v>10693</v>
      </c>
      <c r="F4343">
        <v>19.190000000000001</v>
      </c>
      <c r="G4343">
        <v>230.28</v>
      </c>
      <c r="H4343">
        <v>12</v>
      </c>
      <c r="I4343" t="s">
        <v>10682</v>
      </c>
      <c r="J4343">
        <v>0</v>
      </c>
      <c r="K4343">
        <v>0</v>
      </c>
      <c r="L4343" t="s">
        <v>11305</v>
      </c>
      <c r="M4343">
        <v>43351</v>
      </c>
      <c r="N4343" t="s">
        <v>10737</v>
      </c>
      <c r="O4343" t="s">
        <v>10708</v>
      </c>
      <c r="Q4343" t="s">
        <v>10709</v>
      </c>
      <c r="S4343" t="s">
        <v>10738</v>
      </c>
      <c r="T4343">
        <v>43102.456875000003</v>
      </c>
    </row>
    <row r="4344" spans="1:20" x14ac:dyDescent="0.25">
      <c r="A4344" t="s">
        <v>17704</v>
      </c>
      <c r="B4344" t="s">
        <v>17705</v>
      </c>
      <c r="C4344" t="s">
        <v>13217</v>
      </c>
      <c r="D4344" t="s">
        <v>12566</v>
      </c>
      <c r="E4344" t="s">
        <v>10685</v>
      </c>
      <c r="F4344">
        <v>349.99</v>
      </c>
      <c r="G4344">
        <v>1049.97</v>
      </c>
      <c r="H4344">
        <v>3</v>
      </c>
      <c r="I4344" t="s">
        <v>10682</v>
      </c>
      <c r="J4344">
        <v>0</v>
      </c>
      <c r="K4344">
        <v>0</v>
      </c>
      <c r="L4344" t="s">
        <v>11451</v>
      </c>
      <c r="M4344">
        <v>43354</v>
      </c>
      <c r="N4344" t="s">
        <v>10803</v>
      </c>
      <c r="O4344" t="s">
        <v>10782</v>
      </c>
      <c r="Q4344" t="s">
        <v>10783</v>
      </c>
      <c r="S4344" t="s">
        <v>10804</v>
      </c>
      <c r="T4344">
        <v>43102.456875000003</v>
      </c>
    </row>
    <row r="4345" spans="1:20" x14ac:dyDescent="0.25">
      <c r="A4345" t="s">
        <v>17706</v>
      </c>
      <c r="B4345" t="s">
        <v>17707</v>
      </c>
      <c r="C4345" t="s">
        <v>10691</v>
      </c>
      <c r="D4345" t="s">
        <v>12566</v>
      </c>
      <c r="E4345" t="s">
        <v>10693</v>
      </c>
      <c r="F4345">
        <v>39.99</v>
      </c>
      <c r="G4345">
        <v>239.94</v>
      </c>
      <c r="H4345">
        <v>6</v>
      </c>
      <c r="I4345" t="s">
        <v>10682</v>
      </c>
      <c r="J4345">
        <v>0</v>
      </c>
      <c r="K4345">
        <v>0</v>
      </c>
      <c r="L4345" t="s">
        <v>13445</v>
      </c>
      <c r="M4345">
        <v>43374</v>
      </c>
      <c r="N4345" t="s">
        <v>13477</v>
      </c>
      <c r="S4345" t="s">
        <v>13478</v>
      </c>
      <c r="T4345">
        <v>43102.456898148099</v>
      </c>
    </row>
    <row r="4346" spans="1:20" x14ac:dyDescent="0.25">
      <c r="A4346" t="s">
        <v>17708</v>
      </c>
      <c r="B4346" t="s">
        <v>17709</v>
      </c>
      <c r="C4346" t="s">
        <v>10691</v>
      </c>
      <c r="D4346" t="s">
        <v>12566</v>
      </c>
      <c r="E4346" t="s">
        <v>10693</v>
      </c>
      <c r="F4346">
        <v>23.39</v>
      </c>
      <c r="G4346">
        <v>140.34</v>
      </c>
      <c r="H4346">
        <v>6</v>
      </c>
      <c r="I4346" t="s">
        <v>10682</v>
      </c>
      <c r="J4346">
        <v>0</v>
      </c>
      <c r="K4346">
        <v>0</v>
      </c>
      <c r="L4346" t="s">
        <v>10722</v>
      </c>
      <c r="M4346">
        <v>43374</v>
      </c>
      <c r="N4346" t="s">
        <v>13477</v>
      </c>
      <c r="S4346" t="s">
        <v>13478</v>
      </c>
      <c r="T4346">
        <v>43102.456956018497</v>
      </c>
    </row>
    <row r="4347" spans="1:20" x14ac:dyDescent="0.25">
      <c r="A4347" t="s">
        <v>17710</v>
      </c>
      <c r="B4347" t="s">
        <v>17711</v>
      </c>
      <c r="C4347" t="s">
        <v>10751</v>
      </c>
      <c r="D4347" t="s">
        <v>12566</v>
      </c>
      <c r="E4347" t="s">
        <v>10693</v>
      </c>
      <c r="F4347">
        <v>35.99</v>
      </c>
      <c r="G4347">
        <v>215.94</v>
      </c>
      <c r="H4347">
        <v>6</v>
      </c>
      <c r="I4347" t="s">
        <v>10682</v>
      </c>
      <c r="J4347">
        <v>0</v>
      </c>
      <c r="K4347">
        <v>0</v>
      </c>
      <c r="L4347" t="s">
        <v>11101</v>
      </c>
      <c r="M4347">
        <v>43371</v>
      </c>
      <c r="N4347" t="s">
        <v>13477</v>
      </c>
      <c r="S4347" t="s">
        <v>13478</v>
      </c>
      <c r="T4347">
        <v>43102.456944444399</v>
      </c>
    </row>
    <row r="4348" spans="1:20" x14ac:dyDescent="0.25">
      <c r="A4348" t="s">
        <v>17712</v>
      </c>
      <c r="B4348" t="s">
        <v>17713</v>
      </c>
      <c r="C4348" t="s">
        <v>10691</v>
      </c>
      <c r="D4348" t="s">
        <v>12566</v>
      </c>
      <c r="E4348" t="s">
        <v>10693</v>
      </c>
      <c r="F4348">
        <v>35.99</v>
      </c>
      <c r="G4348">
        <v>215.94</v>
      </c>
      <c r="H4348">
        <v>6</v>
      </c>
      <c r="I4348" t="s">
        <v>10682</v>
      </c>
      <c r="J4348">
        <v>0</v>
      </c>
      <c r="K4348">
        <v>0</v>
      </c>
      <c r="L4348" t="s">
        <v>11101</v>
      </c>
      <c r="M4348">
        <v>43371</v>
      </c>
      <c r="N4348" t="s">
        <v>13477</v>
      </c>
      <c r="S4348" t="s">
        <v>13478</v>
      </c>
      <c r="T4348">
        <v>43102.456944444399</v>
      </c>
    </row>
    <row r="4349" spans="1:20" x14ac:dyDescent="0.25">
      <c r="A4349" t="s">
        <v>17714</v>
      </c>
      <c r="B4349" t="s">
        <v>17715</v>
      </c>
      <c r="C4349" t="s">
        <v>10691</v>
      </c>
      <c r="D4349" t="s">
        <v>12566</v>
      </c>
      <c r="E4349" t="s">
        <v>10693</v>
      </c>
      <c r="F4349">
        <v>101.99</v>
      </c>
      <c r="G4349">
        <v>611.94000000000005</v>
      </c>
      <c r="H4349">
        <v>6</v>
      </c>
      <c r="I4349" t="s">
        <v>10682</v>
      </c>
      <c r="J4349">
        <v>0</v>
      </c>
      <c r="K4349">
        <v>0</v>
      </c>
      <c r="L4349" t="s">
        <v>11101</v>
      </c>
      <c r="M4349">
        <v>43371</v>
      </c>
      <c r="N4349" t="s">
        <v>13477</v>
      </c>
      <c r="S4349" t="s">
        <v>13478</v>
      </c>
      <c r="T4349">
        <v>43102.456944444399</v>
      </c>
    </row>
    <row r="4350" spans="1:20" x14ac:dyDescent="0.25">
      <c r="A4350" t="s">
        <v>17716</v>
      </c>
      <c r="B4350" t="s">
        <v>17717</v>
      </c>
      <c r="C4350" t="s">
        <v>10691</v>
      </c>
      <c r="D4350" t="s">
        <v>12566</v>
      </c>
      <c r="E4350" t="s">
        <v>10693</v>
      </c>
      <c r="F4350">
        <v>62.99</v>
      </c>
      <c r="G4350">
        <v>377.94</v>
      </c>
      <c r="H4350">
        <v>6</v>
      </c>
      <c r="I4350" t="s">
        <v>10682</v>
      </c>
      <c r="J4350">
        <v>0</v>
      </c>
      <c r="K4350">
        <v>0</v>
      </c>
      <c r="L4350" t="s">
        <v>10883</v>
      </c>
      <c r="M4350">
        <v>43371</v>
      </c>
      <c r="N4350" t="s">
        <v>13477</v>
      </c>
      <c r="S4350" t="s">
        <v>13478</v>
      </c>
      <c r="T4350">
        <v>43102.456979166702</v>
      </c>
    </row>
    <row r="4351" spans="1:20" x14ac:dyDescent="0.25">
      <c r="A4351" t="s">
        <v>9103</v>
      </c>
      <c r="B4351" t="s">
        <v>17718</v>
      </c>
      <c r="C4351" t="s">
        <v>10691</v>
      </c>
      <c r="D4351" t="s">
        <v>12566</v>
      </c>
      <c r="E4351" t="s">
        <v>10693</v>
      </c>
      <c r="F4351">
        <v>34.79</v>
      </c>
      <c r="G4351">
        <v>208.74</v>
      </c>
      <c r="H4351">
        <v>6</v>
      </c>
      <c r="I4351" t="s">
        <v>10682</v>
      </c>
      <c r="J4351">
        <v>0</v>
      </c>
      <c r="K4351">
        <v>0</v>
      </c>
      <c r="L4351" t="s">
        <v>10868</v>
      </c>
      <c r="M4351">
        <v>43371</v>
      </c>
      <c r="N4351" t="s">
        <v>13477</v>
      </c>
      <c r="S4351" t="s">
        <v>13478</v>
      </c>
      <c r="T4351">
        <v>43102.456990740699</v>
      </c>
    </row>
    <row r="4352" spans="1:20" x14ac:dyDescent="0.25">
      <c r="A4352" t="s">
        <v>17719</v>
      </c>
      <c r="B4352" t="s">
        <v>17720</v>
      </c>
      <c r="C4352" t="s">
        <v>10691</v>
      </c>
      <c r="D4352" t="s">
        <v>12566</v>
      </c>
      <c r="E4352" t="s">
        <v>10693</v>
      </c>
      <c r="F4352">
        <v>19.989999999999998</v>
      </c>
      <c r="G4352">
        <v>239.88</v>
      </c>
      <c r="H4352">
        <v>12</v>
      </c>
      <c r="I4352" t="s">
        <v>10682</v>
      </c>
      <c r="J4352">
        <v>0</v>
      </c>
      <c r="K4352">
        <v>0</v>
      </c>
      <c r="L4352" t="s">
        <v>10727</v>
      </c>
      <c r="M4352">
        <v>43354</v>
      </c>
      <c r="N4352" t="s">
        <v>12998</v>
      </c>
      <c r="S4352" t="s">
        <v>12999</v>
      </c>
      <c r="T4352">
        <v>43102.456944444399</v>
      </c>
    </row>
    <row r="4353" spans="1:20" x14ac:dyDescent="0.25">
      <c r="A4353" t="s">
        <v>8394</v>
      </c>
      <c r="B4353" t="s">
        <v>17721</v>
      </c>
      <c r="C4353" t="s">
        <v>10856</v>
      </c>
      <c r="D4353" t="s">
        <v>12566</v>
      </c>
      <c r="E4353" t="s">
        <v>10685</v>
      </c>
      <c r="F4353">
        <v>79.989999999999995</v>
      </c>
      <c r="G4353">
        <v>479.94</v>
      </c>
      <c r="H4353">
        <v>6</v>
      </c>
      <c r="I4353" t="s">
        <v>10682</v>
      </c>
      <c r="J4353">
        <v>0</v>
      </c>
      <c r="K4353">
        <v>0</v>
      </c>
      <c r="L4353" t="s">
        <v>10731</v>
      </c>
      <c r="M4353">
        <v>43354</v>
      </c>
      <c r="N4353" t="s">
        <v>10694</v>
      </c>
      <c r="O4353" t="s">
        <v>10695</v>
      </c>
      <c r="Q4353" t="s">
        <v>10696</v>
      </c>
      <c r="S4353" t="s">
        <v>10697</v>
      </c>
      <c r="T4353">
        <v>43102.456875000003</v>
      </c>
    </row>
    <row r="4354" spans="1:20" x14ac:dyDescent="0.25">
      <c r="A4354" t="s">
        <v>17722</v>
      </c>
      <c r="B4354" t="s">
        <v>17723</v>
      </c>
      <c r="C4354" t="s">
        <v>10691</v>
      </c>
      <c r="D4354" t="s">
        <v>12566</v>
      </c>
      <c r="E4354" t="s">
        <v>10693</v>
      </c>
      <c r="F4354">
        <v>46.2</v>
      </c>
      <c r="G4354">
        <v>277.2</v>
      </c>
      <c r="H4354">
        <v>6</v>
      </c>
      <c r="I4354" t="s">
        <v>10682</v>
      </c>
      <c r="J4354">
        <v>0</v>
      </c>
      <c r="K4354">
        <v>0</v>
      </c>
      <c r="L4354" t="s">
        <v>10731</v>
      </c>
      <c r="M4354">
        <v>43360</v>
      </c>
      <c r="N4354" t="s">
        <v>10700</v>
      </c>
      <c r="O4354" t="s">
        <v>10701</v>
      </c>
      <c r="Q4354" t="s">
        <v>10702</v>
      </c>
      <c r="S4354" t="s">
        <v>10703</v>
      </c>
      <c r="T4354">
        <v>43102.456875000003</v>
      </c>
    </row>
    <row r="4355" spans="1:20" x14ac:dyDescent="0.25">
      <c r="A4355" t="s">
        <v>9104</v>
      </c>
      <c r="B4355" t="s">
        <v>17724</v>
      </c>
      <c r="C4355" t="s">
        <v>10691</v>
      </c>
      <c r="D4355" t="s">
        <v>12566</v>
      </c>
      <c r="E4355" t="s">
        <v>10693</v>
      </c>
      <c r="F4355">
        <v>34.99</v>
      </c>
      <c r="G4355">
        <v>419.88</v>
      </c>
      <c r="H4355">
        <v>12</v>
      </c>
      <c r="I4355" t="s">
        <v>10682</v>
      </c>
      <c r="J4355">
        <v>0</v>
      </c>
      <c r="K4355">
        <v>0</v>
      </c>
      <c r="L4355" t="s">
        <v>10731</v>
      </c>
      <c r="M4355">
        <v>43363</v>
      </c>
      <c r="N4355" t="s">
        <v>12978</v>
      </c>
      <c r="O4355" t="s">
        <v>10762</v>
      </c>
      <c r="Q4355" t="s">
        <v>10763</v>
      </c>
      <c r="S4355" t="s">
        <v>12979</v>
      </c>
      <c r="T4355">
        <v>43102.456875000003</v>
      </c>
    </row>
    <row r="4356" spans="1:20" x14ac:dyDescent="0.25">
      <c r="A4356" t="s">
        <v>17725</v>
      </c>
      <c r="B4356" t="s">
        <v>17726</v>
      </c>
      <c r="C4356" t="s">
        <v>10751</v>
      </c>
      <c r="D4356" t="s">
        <v>12566</v>
      </c>
      <c r="E4356" t="s">
        <v>10693</v>
      </c>
      <c r="F4356">
        <v>29.99</v>
      </c>
      <c r="G4356">
        <v>179.94</v>
      </c>
      <c r="H4356">
        <v>6</v>
      </c>
      <c r="I4356" t="s">
        <v>10682</v>
      </c>
      <c r="J4356">
        <v>4</v>
      </c>
      <c r="K4356">
        <v>0</v>
      </c>
      <c r="L4356" t="s">
        <v>10731</v>
      </c>
      <c r="M4356">
        <v>43363</v>
      </c>
      <c r="N4356" t="s">
        <v>11010</v>
      </c>
      <c r="O4356" t="s">
        <v>10708</v>
      </c>
      <c r="Q4356" t="s">
        <v>10709</v>
      </c>
      <c r="S4356" t="s">
        <v>11011</v>
      </c>
      <c r="T4356">
        <v>43102.456875000003</v>
      </c>
    </row>
    <row r="4357" spans="1:20" x14ac:dyDescent="0.25">
      <c r="A4357" t="s">
        <v>17727</v>
      </c>
      <c r="B4357" t="s">
        <v>17728</v>
      </c>
      <c r="C4357" t="s">
        <v>10691</v>
      </c>
      <c r="D4357" t="s">
        <v>12566</v>
      </c>
      <c r="E4357" t="s">
        <v>10693</v>
      </c>
      <c r="F4357">
        <v>49.99</v>
      </c>
      <c r="G4357">
        <v>299.94</v>
      </c>
      <c r="H4357">
        <v>6</v>
      </c>
      <c r="I4357" t="s">
        <v>10682</v>
      </c>
      <c r="J4357">
        <v>10</v>
      </c>
      <c r="K4357">
        <v>0</v>
      </c>
      <c r="L4357" t="s">
        <v>10731</v>
      </c>
      <c r="M4357">
        <v>43363</v>
      </c>
      <c r="N4357" t="s">
        <v>11010</v>
      </c>
      <c r="O4357" t="s">
        <v>10708</v>
      </c>
      <c r="Q4357" t="s">
        <v>10709</v>
      </c>
      <c r="S4357" t="s">
        <v>11011</v>
      </c>
      <c r="T4357">
        <v>43102.456875000003</v>
      </c>
    </row>
    <row r="4358" spans="1:20" x14ac:dyDescent="0.25">
      <c r="A4358" t="s">
        <v>17729</v>
      </c>
      <c r="B4358" t="s">
        <v>17730</v>
      </c>
      <c r="C4358" t="s">
        <v>10691</v>
      </c>
      <c r="D4358" t="s">
        <v>12566</v>
      </c>
      <c r="E4358" t="s">
        <v>10693</v>
      </c>
      <c r="F4358">
        <v>41.99</v>
      </c>
      <c r="G4358">
        <v>251.94</v>
      </c>
      <c r="H4358">
        <v>6</v>
      </c>
      <c r="I4358" t="s">
        <v>10682</v>
      </c>
      <c r="J4358">
        <v>0</v>
      </c>
      <c r="K4358">
        <v>0</v>
      </c>
      <c r="L4358" t="s">
        <v>13460</v>
      </c>
      <c r="M4358">
        <v>43374</v>
      </c>
      <c r="N4358" t="s">
        <v>13477</v>
      </c>
      <c r="S4358" t="s">
        <v>13478</v>
      </c>
      <c r="T4358">
        <v>43102.456863425898</v>
      </c>
    </row>
    <row r="4359" spans="1:20" x14ac:dyDescent="0.25">
      <c r="A4359" t="s">
        <v>17731</v>
      </c>
      <c r="B4359" t="s">
        <v>17732</v>
      </c>
      <c r="C4359" t="s">
        <v>10691</v>
      </c>
      <c r="D4359" t="s">
        <v>12566</v>
      </c>
      <c r="E4359" t="s">
        <v>10693</v>
      </c>
      <c r="F4359">
        <v>105.79</v>
      </c>
      <c r="G4359">
        <v>634.74</v>
      </c>
      <c r="H4359">
        <v>6</v>
      </c>
      <c r="I4359" t="s">
        <v>10682</v>
      </c>
      <c r="J4359">
        <v>0</v>
      </c>
      <c r="K4359">
        <v>0</v>
      </c>
      <c r="L4359" t="s">
        <v>13460</v>
      </c>
      <c r="M4359">
        <v>43374</v>
      </c>
      <c r="N4359" t="s">
        <v>13477</v>
      </c>
      <c r="S4359" t="s">
        <v>13478</v>
      </c>
      <c r="T4359">
        <v>43102.456863425898</v>
      </c>
    </row>
    <row r="4360" spans="1:20" x14ac:dyDescent="0.25">
      <c r="A4360" t="s">
        <v>17733</v>
      </c>
      <c r="B4360" t="s">
        <v>17734</v>
      </c>
      <c r="C4360" t="s">
        <v>10691</v>
      </c>
      <c r="D4360" t="s">
        <v>12566</v>
      </c>
      <c r="E4360" t="s">
        <v>10693</v>
      </c>
      <c r="F4360">
        <v>55.99</v>
      </c>
      <c r="G4360">
        <v>335.94</v>
      </c>
      <c r="H4360">
        <v>6</v>
      </c>
      <c r="I4360" t="s">
        <v>10682</v>
      </c>
      <c r="J4360">
        <v>0</v>
      </c>
      <c r="K4360">
        <v>0</v>
      </c>
      <c r="L4360" t="s">
        <v>13460</v>
      </c>
      <c r="M4360">
        <v>43374</v>
      </c>
      <c r="N4360" t="s">
        <v>13477</v>
      </c>
      <c r="S4360" t="s">
        <v>13478</v>
      </c>
      <c r="T4360">
        <v>43102.456863425898</v>
      </c>
    </row>
    <row r="4361" spans="1:20" x14ac:dyDescent="0.25">
      <c r="A4361" t="s">
        <v>17735</v>
      </c>
      <c r="B4361" t="s">
        <v>17736</v>
      </c>
      <c r="C4361" t="s">
        <v>10691</v>
      </c>
      <c r="D4361" t="s">
        <v>12566</v>
      </c>
      <c r="E4361" t="s">
        <v>10693</v>
      </c>
      <c r="F4361">
        <v>81.99</v>
      </c>
      <c r="G4361">
        <v>491.94</v>
      </c>
      <c r="H4361">
        <v>6</v>
      </c>
      <c r="I4361" t="s">
        <v>10682</v>
      </c>
      <c r="J4361">
        <v>0</v>
      </c>
      <c r="K4361">
        <v>0</v>
      </c>
      <c r="L4361" t="s">
        <v>16920</v>
      </c>
      <c r="M4361">
        <v>43374</v>
      </c>
      <c r="N4361" t="s">
        <v>13477</v>
      </c>
      <c r="S4361" t="s">
        <v>13478</v>
      </c>
      <c r="T4361">
        <v>43102.456967592603</v>
      </c>
    </row>
    <row r="4362" spans="1:20" x14ac:dyDescent="0.25">
      <c r="A4362" t="s">
        <v>17737</v>
      </c>
      <c r="B4362" t="s">
        <v>17738</v>
      </c>
      <c r="C4362" t="s">
        <v>10691</v>
      </c>
      <c r="D4362" t="s">
        <v>12566</v>
      </c>
      <c r="E4362" t="s">
        <v>10693</v>
      </c>
      <c r="F4362">
        <v>116.99</v>
      </c>
      <c r="G4362">
        <v>701.94</v>
      </c>
      <c r="H4362">
        <v>6</v>
      </c>
      <c r="I4362" t="s">
        <v>10682</v>
      </c>
      <c r="J4362">
        <v>0</v>
      </c>
      <c r="K4362">
        <v>0</v>
      </c>
      <c r="L4362" t="s">
        <v>16920</v>
      </c>
      <c r="M4362">
        <v>43375</v>
      </c>
      <c r="N4362" t="s">
        <v>13477</v>
      </c>
      <c r="S4362" t="s">
        <v>13478</v>
      </c>
      <c r="T4362">
        <v>43102.456967592603</v>
      </c>
    </row>
    <row r="4363" spans="1:20" x14ac:dyDescent="0.25">
      <c r="A4363" t="s">
        <v>17739</v>
      </c>
      <c r="B4363" t="s">
        <v>17740</v>
      </c>
      <c r="C4363" t="s">
        <v>10691</v>
      </c>
      <c r="D4363" t="s">
        <v>12566</v>
      </c>
      <c r="E4363" t="s">
        <v>10693</v>
      </c>
      <c r="F4363">
        <v>27</v>
      </c>
      <c r="G4363">
        <v>162</v>
      </c>
      <c r="H4363">
        <v>6</v>
      </c>
      <c r="I4363" t="s">
        <v>10682</v>
      </c>
      <c r="J4363">
        <v>0</v>
      </c>
      <c r="K4363">
        <v>0</v>
      </c>
      <c r="L4363" t="s">
        <v>10862</v>
      </c>
      <c r="M4363">
        <v>43374</v>
      </c>
      <c r="N4363" t="s">
        <v>17741</v>
      </c>
      <c r="S4363" t="s">
        <v>17742</v>
      </c>
      <c r="T4363">
        <v>43102.456909722197</v>
      </c>
    </row>
    <row r="4364" spans="1:20" x14ac:dyDescent="0.25">
      <c r="A4364" t="s">
        <v>17743</v>
      </c>
      <c r="B4364" t="s">
        <v>17744</v>
      </c>
      <c r="C4364" t="s">
        <v>10691</v>
      </c>
      <c r="D4364" t="s">
        <v>12566</v>
      </c>
      <c r="E4364" t="s">
        <v>10693</v>
      </c>
      <c r="F4364">
        <v>207.99</v>
      </c>
      <c r="G4364">
        <v>207.99</v>
      </c>
      <c r="H4364">
        <v>1</v>
      </c>
      <c r="I4364" t="s">
        <v>10682</v>
      </c>
      <c r="J4364">
        <v>0</v>
      </c>
      <c r="K4364">
        <v>0</v>
      </c>
      <c r="L4364" t="s">
        <v>11101</v>
      </c>
      <c r="M4364">
        <v>43375</v>
      </c>
      <c r="N4364" t="s">
        <v>13477</v>
      </c>
      <c r="S4364" t="s">
        <v>13478</v>
      </c>
      <c r="T4364">
        <v>43102.456944444399</v>
      </c>
    </row>
    <row r="4365" spans="1:20" x14ac:dyDescent="0.25">
      <c r="A4365" t="s">
        <v>17745</v>
      </c>
      <c r="B4365" t="s">
        <v>17746</v>
      </c>
      <c r="C4365" t="s">
        <v>10691</v>
      </c>
      <c r="D4365" t="s">
        <v>12566</v>
      </c>
      <c r="E4365" t="s">
        <v>10693</v>
      </c>
      <c r="F4365">
        <v>172.99</v>
      </c>
      <c r="G4365">
        <v>172.99</v>
      </c>
      <c r="H4365">
        <v>1</v>
      </c>
      <c r="I4365" t="s">
        <v>10682</v>
      </c>
      <c r="J4365">
        <v>0</v>
      </c>
      <c r="K4365">
        <v>0</v>
      </c>
      <c r="L4365" t="s">
        <v>11101</v>
      </c>
      <c r="M4365">
        <v>43375</v>
      </c>
      <c r="N4365" t="s">
        <v>13477</v>
      </c>
      <c r="S4365" t="s">
        <v>13478</v>
      </c>
      <c r="T4365">
        <v>43102.456944444399</v>
      </c>
    </row>
    <row r="4366" spans="1:20" x14ac:dyDescent="0.25">
      <c r="A4366" t="s">
        <v>17747</v>
      </c>
      <c r="B4366" t="s">
        <v>17748</v>
      </c>
      <c r="C4366" t="s">
        <v>10691</v>
      </c>
      <c r="D4366" t="s">
        <v>12566</v>
      </c>
      <c r="E4366" t="s">
        <v>10693</v>
      </c>
      <c r="F4366">
        <v>234</v>
      </c>
      <c r="G4366">
        <v>234</v>
      </c>
      <c r="H4366">
        <v>1</v>
      </c>
      <c r="I4366" t="s">
        <v>10682</v>
      </c>
      <c r="J4366">
        <v>0</v>
      </c>
      <c r="K4366">
        <v>0</v>
      </c>
      <c r="L4366" t="s">
        <v>11101</v>
      </c>
      <c r="M4366">
        <v>43375</v>
      </c>
      <c r="N4366" t="s">
        <v>13477</v>
      </c>
      <c r="S4366" t="s">
        <v>13478</v>
      </c>
      <c r="T4366">
        <v>43102.456944444399</v>
      </c>
    </row>
    <row r="4367" spans="1:20" x14ac:dyDescent="0.25">
      <c r="A4367" t="s">
        <v>17749</v>
      </c>
      <c r="B4367" t="s">
        <v>17750</v>
      </c>
      <c r="C4367" t="s">
        <v>10691</v>
      </c>
      <c r="D4367" t="s">
        <v>12566</v>
      </c>
      <c r="E4367" t="s">
        <v>10693</v>
      </c>
      <c r="F4367">
        <v>222.99</v>
      </c>
      <c r="G4367">
        <v>222.99</v>
      </c>
      <c r="H4367">
        <v>1</v>
      </c>
      <c r="I4367" t="s">
        <v>10682</v>
      </c>
      <c r="J4367">
        <v>0</v>
      </c>
      <c r="K4367">
        <v>0</v>
      </c>
      <c r="L4367" t="s">
        <v>11101</v>
      </c>
      <c r="M4367">
        <v>43375</v>
      </c>
      <c r="N4367" t="s">
        <v>13477</v>
      </c>
      <c r="S4367" t="s">
        <v>13478</v>
      </c>
      <c r="T4367">
        <v>43102.456944444399</v>
      </c>
    </row>
    <row r="4368" spans="1:20" x14ac:dyDescent="0.25">
      <c r="A4368" t="s">
        <v>9105</v>
      </c>
      <c r="B4368" t="s">
        <v>17751</v>
      </c>
      <c r="C4368" t="s">
        <v>10691</v>
      </c>
      <c r="D4368" t="s">
        <v>12566</v>
      </c>
      <c r="E4368" t="s">
        <v>10693</v>
      </c>
      <c r="F4368">
        <v>41.39</v>
      </c>
      <c r="G4368">
        <v>248.34</v>
      </c>
      <c r="H4368">
        <v>6</v>
      </c>
      <c r="I4368" t="s">
        <v>10682</v>
      </c>
      <c r="J4368">
        <v>0</v>
      </c>
      <c r="K4368">
        <v>0</v>
      </c>
      <c r="L4368" t="s">
        <v>10740</v>
      </c>
      <c r="M4368">
        <v>43375</v>
      </c>
      <c r="N4368" t="s">
        <v>13477</v>
      </c>
      <c r="S4368" t="s">
        <v>13478</v>
      </c>
      <c r="T4368">
        <v>43102.456886574102</v>
      </c>
    </row>
    <row r="4369" spans="1:20" x14ac:dyDescent="0.25">
      <c r="A4369" t="s">
        <v>17752</v>
      </c>
      <c r="B4369" t="s">
        <v>17753</v>
      </c>
      <c r="C4369" t="s">
        <v>13217</v>
      </c>
      <c r="D4369" t="s">
        <v>12566</v>
      </c>
      <c r="E4369" t="s">
        <v>10693</v>
      </c>
      <c r="F4369">
        <v>114.99</v>
      </c>
      <c r="G4369">
        <v>689.94</v>
      </c>
      <c r="H4369">
        <v>6</v>
      </c>
      <c r="I4369" t="s">
        <v>10682</v>
      </c>
      <c r="J4369">
        <v>0</v>
      </c>
      <c r="K4369">
        <v>0</v>
      </c>
      <c r="L4369" t="s">
        <v>10740</v>
      </c>
      <c r="M4369">
        <v>43375</v>
      </c>
      <c r="N4369" t="s">
        <v>13477</v>
      </c>
      <c r="S4369" t="s">
        <v>13478</v>
      </c>
      <c r="T4369">
        <v>43102.456886574102</v>
      </c>
    </row>
    <row r="4370" spans="1:20" x14ac:dyDescent="0.25">
      <c r="A4370" t="s">
        <v>9106</v>
      </c>
      <c r="B4370" t="s">
        <v>17754</v>
      </c>
      <c r="C4370" t="s">
        <v>10691</v>
      </c>
      <c r="D4370" t="s">
        <v>12566</v>
      </c>
      <c r="E4370" t="s">
        <v>10693</v>
      </c>
      <c r="F4370">
        <v>29.39</v>
      </c>
      <c r="G4370">
        <v>176.34</v>
      </c>
      <c r="H4370">
        <v>6</v>
      </c>
      <c r="I4370" t="s">
        <v>10682</v>
      </c>
      <c r="J4370">
        <v>0</v>
      </c>
      <c r="K4370">
        <v>0</v>
      </c>
      <c r="L4370" t="s">
        <v>10740</v>
      </c>
      <c r="M4370">
        <v>43375</v>
      </c>
      <c r="N4370" t="s">
        <v>13477</v>
      </c>
      <c r="S4370" t="s">
        <v>13478</v>
      </c>
      <c r="T4370">
        <v>43102.456886574102</v>
      </c>
    </row>
    <row r="4371" spans="1:20" x14ac:dyDescent="0.25">
      <c r="A4371" t="s">
        <v>9107</v>
      </c>
      <c r="B4371" t="s">
        <v>17755</v>
      </c>
      <c r="C4371" t="s">
        <v>10751</v>
      </c>
      <c r="D4371" t="s">
        <v>12566</v>
      </c>
      <c r="E4371" t="s">
        <v>10836</v>
      </c>
      <c r="F4371">
        <v>25.19</v>
      </c>
      <c r="G4371">
        <v>151.13999999999999</v>
      </c>
      <c r="H4371">
        <v>6</v>
      </c>
      <c r="I4371" t="s">
        <v>10682</v>
      </c>
      <c r="J4371">
        <v>0</v>
      </c>
      <c r="K4371">
        <v>0</v>
      </c>
      <c r="L4371" t="s">
        <v>11358</v>
      </c>
      <c r="M4371">
        <v>43375</v>
      </c>
      <c r="N4371" t="s">
        <v>13477</v>
      </c>
      <c r="S4371" t="s">
        <v>13478</v>
      </c>
      <c r="T4371">
        <v>43102.456932870402</v>
      </c>
    </row>
    <row r="4372" spans="1:20" x14ac:dyDescent="0.25">
      <c r="A4372" t="s">
        <v>9108</v>
      </c>
      <c r="B4372" t="s">
        <v>17756</v>
      </c>
      <c r="C4372" t="s">
        <v>10691</v>
      </c>
      <c r="D4372" t="s">
        <v>12566</v>
      </c>
      <c r="E4372" t="s">
        <v>10836</v>
      </c>
      <c r="F4372">
        <v>23.39</v>
      </c>
      <c r="G4372">
        <v>140.34</v>
      </c>
      <c r="H4372">
        <v>6</v>
      </c>
      <c r="I4372" t="s">
        <v>10682</v>
      </c>
      <c r="J4372">
        <v>0</v>
      </c>
      <c r="K4372">
        <v>0</v>
      </c>
      <c r="L4372" t="s">
        <v>10722</v>
      </c>
      <c r="M4372">
        <v>43374</v>
      </c>
      <c r="N4372" t="s">
        <v>13477</v>
      </c>
      <c r="S4372" t="s">
        <v>13478</v>
      </c>
      <c r="T4372">
        <v>43102.456956018497</v>
      </c>
    </row>
    <row r="4373" spans="1:20" x14ac:dyDescent="0.25">
      <c r="A4373" t="s">
        <v>17757</v>
      </c>
      <c r="B4373" t="s">
        <v>17758</v>
      </c>
      <c r="C4373" t="s">
        <v>10691</v>
      </c>
      <c r="D4373" t="s">
        <v>12566</v>
      </c>
      <c r="E4373" t="s">
        <v>10693</v>
      </c>
      <c r="F4373">
        <v>47.99</v>
      </c>
      <c r="G4373">
        <v>287.94</v>
      </c>
      <c r="H4373">
        <v>6</v>
      </c>
      <c r="I4373" t="s">
        <v>10682</v>
      </c>
      <c r="J4373">
        <v>0</v>
      </c>
      <c r="K4373">
        <v>0</v>
      </c>
      <c r="L4373" t="s">
        <v>11101</v>
      </c>
      <c r="M4373">
        <v>43371</v>
      </c>
      <c r="N4373" t="s">
        <v>13477</v>
      </c>
      <c r="S4373" t="s">
        <v>13478</v>
      </c>
      <c r="T4373">
        <v>43102.456944444399</v>
      </c>
    </row>
    <row r="4374" spans="1:20" x14ac:dyDescent="0.25">
      <c r="A4374" t="s">
        <v>17759</v>
      </c>
      <c r="B4374" t="s">
        <v>17760</v>
      </c>
      <c r="C4374" t="s">
        <v>10691</v>
      </c>
      <c r="D4374" t="s">
        <v>12566</v>
      </c>
      <c r="E4374" t="s">
        <v>10693</v>
      </c>
      <c r="F4374">
        <v>91.19</v>
      </c>
      <c r="G4374">
        <v>547.14</v>
      </c>
      <c r="H4374">
        <v>6</v>
      </c>
      <c r="I4374" t="s">
        <v>10682</v>
      </c>
      <c r="J4374">
        <v>0</v>
      </c>
      <c r="K4374">
        <v>0</v>
      </c>
      <c r="L4374" t="s">
        <v>13460</v>
      </c>
      <c r="M4374">
        <v>43371</v>
      </c>
      <c r="N4374" t="s">
        <v>13477</v>
      </c>
      <c r="S4374" t="s">
        <v>13478</v>
      </c>
      <c r="T4374">
        <v>43102.456863425898</v>
      </c>
    </row>
    <row r="4375" spans="1:20" x14ac:dyDescent="0.25">
      <c r="A4375" t="s">
        <v>17761</v>
      </c>
      <c r="B4375" t="s">
        <v>17762</v>
      </c>
      <c r="C4375" t="s">
        <v>10751</v>
      </c>
      <c r="D4375" t="s">
        <v>12566</v>
      </c>
      <c r="E4375" t="s">
        <v>10836</v>
      </c>
      <c r="F4375">
        <v>29.99</v>
      </c>
      <c r="G4375">
        <v>179.94</v>
      </c>
      <c r="H4375">
        <v>6</v>
      </c>
      <c r="I4375" t="s">
        <v>10682</v>
      </c>
      <c r="J4375">
        <v>0</v>
      </c>
      <c r="K4375">
        <v>0</v>
      </c>
      <c r="L4375" t="s">
        <v>15855</v>
      </c>
      <c r="M4375">
        <v>43371</v>
      </c>
      <c r="N4375" t="s">
        <v>13477</v>
      </c>
      <c r="S4375" t="s">
        <v>13478</v>
      </c>
      <c r="T4375">
        <v>43102.456932870402</v>
      </c>
    </row>
    <row r="4376" spans="1:20" x14ac:dyDescent="0.25">
      <c r="A4376" t="s">
        <v>5569</v>
      </c>
      <c r="B4376" t="s">
        <v>17763</v>
      </c>
      <c r="C4376" t="s">
        <v>13217</v>
      </c>
      <c r="D4376" t="s">
        <v>12566</v>
      </c>
      <c r="E4376" t="s">
        <v>10685</v>
      </c>
      <c r="F4376">
        <v>18.989999999999998</v>
      </c>
      <c r="G4376">
        <v>227.88</v>
      </c>
      <c r="H4376">
        <v>12</v>
      </c>
      <c r="I4376" t="s">
        <v>10682</v>
      </c>
      <c r="J4376">
        <v>0</v>
      </c>
      <c r="K4376">
        <v>0</v>
      </c>
      <c r="L4376" t="s">
        <v>10831</v>
      </c>
      <c r="M4376">
        <v>43368</v>
      </c>
      <c r="N4376" t="s">
        <v>17068</v>
      </c>
      <c r="O4376" t="s">
        <v>10762</v>
      </c>
      <c r="Q4376" t="s">
        <v>10763</v>
      </c>
      <c r="S4376" t="s">
        <v>17069</v>
      </c>
      <c r="T4376">
        <v>43102.456956018497</v>
      </c>
    </row>
    <row r="4377" spans="1:20" x14ac:dyDescent="0.25">
      <c r="A4377" t="s">
        <v>5570</v>
      </c>
      <c r="B4377" t="s">
        <v>17764</v>
      </c>
      <c r="C4377" t="s">
        <v>13217</v>
      </c>
      <c r="D4377" t="s">
        <v>12566</v>
      </c>
      <c r="E4377" t="s">
        <v>10685</v>
      </c>
      <c r="F4377">
        <v>18.95</v>
      </c>
      <c r="G4377">
        <v>227.4</v>
      </c>
      <c r="H4377">
        <v>12</v>
      </c>
      <c r="I4377" t="s">
        <v>10682</v>
      </c>
      <c r="J4377">
        <v>0</v>
      </c>
      <c r="K4377">
        <v>0</v>
      </c>
      <c r="L4377" t="s">
        <v>11982</v>
      </c>
      <c r="M4377">
        <v>43368</v>
      </c>
      <c r="N4377" t="s">
        <v>17068</v>
      </c>
      <c r="O4377" t="s">
        <v>10762</v>
      </c>
      <c r="Q4377" t="s">
        <v>10763</v>
      </c>
      <c r="S4377" t="s">
        <v>17069</v>
      </c>
      <c r="T4377">
        <v>43102.456956018497</v>
      </c>
    </row>
    <row r="4378" spans="1:20" x14ac:dyDescent="0.25">
      <c r="A4378" t="s">
        <v>17765</v>
      </c>
      <c r="B4378" t="s">
        <v>17766</v>
      </c>
      <c r="C4378" t="s">
        <v>10691</v>
      </c>
      <c r="D4378" t="s">
        <v>12566</v>
      </c>
      <c r="E4378" t="s">
        <v>10693</v>
      </c>
      <c r="F4378">
        <v>52.54</v>
      </c>
      <c r="G4378">
        <v>210.16</v>
      </c>
      <c r="H4378">
        <v>4</v>
      </c>
      <c r="I4378" t="s">
        <v>10682</v>
      </c>
      <c r="J4378">
        <v>0</v>
      </c>
      <c r="K4378">
        <v>0</v>
      </c>
      <c r="L4378" t="s">
        <v>10706</v>
      </c>
      <c r="M4378">
        <v>43370</v>
      </c>
      <c r="N4378" t="s">
        <v>10732</v>
      </c>
      <c r="O4378" t="s">
        <v>10687</v>
      </c>
      <c r="Q4378" t="s">
        <v>10688</v>
      </c>
      <c r="S4378" t="s">
        <v>10733</v>
      </c>
      <c r="T4378">
        <v>43102.457002314797</v>
      </c>
    </row>
    <row r="4379" spans="1:20" x14ac:dyDescent="0.25">
      <c r="A4379" t="s">
        <v>17767</v>
      </c>
      <c r="B4379" t="s">
        <v>17768</v>
      </c>
      <c r="C4379" t="s">
        <v>10691</v>
      </c>
      <c r="D4379" t="s">
        <v>12566</v>
      </c>
      <c r="E4379" t="s">
        <v>10693</v>
      </c>
      <c r="F4379">
        <v>47.99</v>
      </c>
      <c r="G4379">
        <v>287.94</v>
      </c>
      <c r="H4379">
        <v>6</v>
      </c>
      <c r="I4379" t="s">
        <v>10682</v>
      </c>
      <c r="J4379">
        <v>0</v>
      </c>
      <c r="K4379">
        <v>0</v>
      </c>
      <c r="L4379" t="s">
        <v>11101</v>
      </c>
      <c r="M4379">
        <v>43371</v>
      </c>
      <c r="N4379" t="s">
        <v>13477</v>
      </c>
      <c r="S4379" t="s">
        <v>13478</v>
      </c>
      <c r="T4379">
        <v>43102.456944444399</v>
      </c>
    </row>
    <row r="4380" spans="1:20" x14ac:dyDescent="0.25">
      <c r="A4380" t="s">
        <v>17769</v>
      </c>
      <c r="B4380" t="s">
        <v>17770</v>
      </c>
      <c r="C4380" t="s">
        <v>10691</v>
      </c>
      <c r="D4380" t="s">
        <v>12566</v>
      </c>
      <c r="E4380" t="s">
        <v>10693</v>
      </c>
      <c r="F4380">
        <v>103.99</v>
      </c>
      <c r="G4380">
        <v>623.94000000000005</v>
      </c>
      <c r="H4380">
        <v>6</v>
      </c>
      <c r="I4380" t="s">
        <v>10682</v>
      </c>
      <c r="J4380">
        <v>0</v>
      </c>
      <c r="K4380">
        <v>0</v>
      </c>
      <c r="L4380" t="s">
        <v>16920</v>
      </c>
      <c r="M4380">
        <v>43375</v>
      </c>
      <c r="N4380" t="s">
        <v>13477</v>
      </c>
      <c r="S4380" t="s">
        <v>13478</v>
      </c>
      <c r="T4380">
        <v>43102.456967592603</v>
      </c>
    </row>
    <row r="4381" spans="1:20" x14ac:dyDescent="0.25">
      <c r="A4381" t="s">
        <v>17771</v>
      </c>
      <c r="B4381" t="s">
        <v>17772</v>
      </c>
      <c r="C4381" t="s">
        <v>10691</v>
      </c>
      <c r="D4381" t="s">
        <v>12566</v>
      </c>
      <c r="E4381" t="s">
        <v>10693</v>
      </c>
      <c r="F4381">
        <v>27</v>
      </c>
      <c r="G4381">
        <v>162</v>
      </c>
      <c r="H4381">
        <v>6</v>
      </c>
      <c r="I4381" t="s">
        <v>10682</v>
      </c>
      <c r="J4381">
        <v>0</v>
      </c>
      <c r="K4381">
        <v>0</v>
      </c>
      <c r="L4381" t="s">
        <v>10862</v>
      </c>
      <c r="M4381">
        <v>43375</v>
      </c>
      <c r="N4381" t="s">
        <v>17741</v>
      </c>
      <c r="S4381" t="s">
        <v>17742</v>
      </c>
      <c r="T4381">
        <v>43102.456909722197</v>
      </c>
    </row>
    <row r="4382" spans="1:20" x14ac:dyDescent="0.25">
      <c r="A4382" t="s">
        <v>17773</v>
      </c>
      <c r="B4382" t="s">
        <v>17774</v>
      </c>
      <c r="C4382" t="s">
        <v>10691</v>
      </c>
      <c r="D4382" t="s">
        <v>12566</v>
      </c>
      <c r="E4382" t="s">
        <v>10693</v>
      </c>
      <c r="F4382">
        <v>27</v>
      </c>
      <c r="G4382">
        <v>162</v>
      </c>
      <c r="H4382">
        <v>6</v>
      </c>
      <c r="I4382" t="s">
        <v>10682</v>
      </c>
      <c r="J4382">
        <v>0</v>
      </c>
      <c r="K4382">
        <v>0</v>
      </c>
      <c r="L4382" t="s">
        <v>10862</v>
      </c>
      <c r="M4382">
        <v>43375</v>
      </c>
      <c r="N4382" t="s">
        <v>17741</v>
      </c>
      <c r="S4382" t="s">
        <v>17742</v>
      </c>
      <c r="T4382">
        <v>43102.456909722197</v>
      </c>
    </row>
    <row r="4383" spans="1:20" x14ac:dyDescent="0.25">
      <c r="A4383" t="s">
        <v>17775</v>
      </c>
      <c r="B4383" t="s">
        <v>17776</v>
      </c>
      <c r="C4383" t="s">
        <v>10691</v>
      </c>
      <c r="D4383" t="s">
        <v>12566</v>
      </c>
      <c r="E4383" t="s">
        <v>10693</v>
      </c>
      <c r="F4383">
        <v>27</v>
      </c>
      <c r="G4383">
        <v>162</v>
      </c>
      <c r="H4383">
        <v>6</v>
      </c>
      <c r="I4383" t="s">
        <v>10682</v>
      </c>
      <c r="J4383">
        <v>0</v>
      </c>
      <c r="K4383">
        <v>0</v>
      </c>
      <c r="L4383" t="s">
        <v>10862</v>
      </c>
      <c r="M4383">
        <v>43375</v>
      </c>
      <c r="N4383" t="s">
        <v>17741</v>
      </c>
      <c r="S4383" t="s">
        <v>17742</v>
      </c>
      <c r="T4383">
        <v>43102.456909722197</v>
      </c>
    </row>
    <row r="4384" spans="1:20" x14ac:dyDescent="0.25">
      <c r="A4384" t="s">
        <v>17777</v>
      </c>
      <c r="B4384" t="s">
        <v>17778</v>
      </c>
      <c r="C4384" t="s">
        <v>10691</v>
      </c>
      <c r="D4384" t="s">
        <v>12566</v>
      </c>
      <c r="E4384" t="s">
        <v>10693</v>
      </c>
      <c r="F4384">
        <v>34.99</v>
      </c>
      <c r="G4384">
        <v>209.94</v>
      </c>
      <c r="H4384">
        <v>6</v>
      </c>
      <c r="I4384" t="s">
        <v>10682</v>
      </c>
      <c r="J4384">
        <v>0</v>
      </c>
      <c r="K4384">
        <v>0</v>
      </c>
      <c r="L4384" t="s">
        <v>10706</v>
      </c>
      <c r="M4384">
        <v>43375</v>
      </c>
      <c r="N4384" t="s">
        <v>10803</v>
      </c>
      <c r="O4384" t="s">
        <v>10782</v>
      </c>
      <c r="Q4384" t="s">
        <v>10783</v>
      </c>
      <c r="S4384" t="s">
        <v>10804</v>
      </c>
      <c r="T4384">
        <v>43102.457002314797</v>
      </c>
    </row>
    <row r="4385" spans="1:20" x14ac:dyDescent="0.25">
      <c r="A4385" t="s">
        <v>17779</v>
      </c>
      <c r="B4385" t="s">
        <v>17780</v>
      </c>
      <c r="C4385" t="s">
        <v>10691</v>
      </c>
      <c r="D4385" t="s">
        <v>12566</v>
      </c>
      <c r="E4385" t="s">
        <v>10693</v>
      </c>
      <c r="F4385">
        <v>78.989999999999995</v>
      </c>
      <c r="G4385">
        <v>473.94</v>
      </c>
      <c r="H4385">
        <v>6</v>
      </c>
      <c r="I4385" t="s">
        <v>10682</v>
      </c>
      <c r="J4385">
        <v>14</v>
      </c>
      <c r="K4385">
        <v>0</v>
      </c>
      <c r="L4385" t="s">
        <v>10706</v>
      </c>
      <c r="M4385">
        <v>43375</v>
      </c>
      <c r="N4385" t="s">
        <v>10803</v>
      </c>
      <c r="O4385" t="s">
        <v>10782</v>
      </c>
      <c r="Q4385" t="s">
        <v>10783</v>
      </c>
      <c r="S4385" t="s">
        <v>10804</v>
      </c>
      <c r="T4385">
        <v>43102.457002314797</v>
      </c>
    </row>
    <row r="4386" spans="1:20" x14ac:dyDescent="0.25">
      <c r="A4386" t="s">
        <v>17781</v>
      </c>
      <c r="B4386" t="s">
        <v>17782</v>
      </c>
      <c r="C4386" t="s">
        <v>10691</v>
      </c>
      <c r="D4386" t="s">
        <v>12566</v>
      </c>
      <c r="E4386" t="s">
        <v>10693</v>
      </c>
      <c r="F4386">
        <v>77.989999999999995</v>
      </c>
      <c r="G4386">
        <v>467.94</v>
      </c>
      <c r="H4386">
        <v>6</v>
      </c>
      <c r="I4386" t="s">
        <v>10682</v>
      </c>
      <c r="J4386">
        <v>0</v>
      </c>
      <c r="K4386">
        <v>0</v>
      </c>
      <c r="L4386" t="s">
        <v>10706</v>
      </c>
      <c r="M4386">
        <v>43376</v>
      </c>
      <c r="N4386" t="s">
        <v>10803</v>
      </c>
      <c r="O4386" t="s">
        <v>10782</v>
      </c>
      <c r="Q4386" t="s">
        <v>10783</v>
      </c>
      <c r="S4386" t="s">
        <v>10804</v>
      </c>
      <c r="T4386">
        <v>43102.457002314797</v>
      </c>
    </row>
    <row r="4387" spans="1:20" x14ac:dyDescent="0.25">
      <c r="A4387" t="s">
        <v>17783</v>
      </c>
      <c r="B4387" t="s">
        <v>17784</v>
      </c>
      <c r="C4387" t="s">
        <v>10691</v>
      </c>
      <c r="D4387" t="s">
        <v>12566</v>
      </c>
      <c r="E4387" t="s">
        <v>10693</v>
      </c>
      <c r="F4387">
        <v>56.99</v>
      </c>
      <c r="G4387">
        <v>341.94</v>
      </c>
      <c r="H4387">
        <v>6</v>
      </c>
      <c r="I4387" t="s">
        <v>10682</v>
      </c>
      <c r="J4387">
        <v>10</v>
      </c>
      <c r="K4387">
        <v>0</v>
      </c>
      <c r="L4387" t="s">
        <v>10706</v>
      </c>
      <c r="M4387">
        <v>43376</v>
      </c>
      <c r="N4387" t="s">
        <v>10803</v>
      </c>
      <c r="O4387" t="s">
        <v>10782</v>
      </c>
      <c r="Q4387" t="s">
        <v>10783</v>
      </c>
      <c r="S4387" t="s">
        <v>10804</v>
      </c>
      <c r="T4387">
        <v>43102.457002314797</v>
      </c>
    </row>
    <row r="4388" spans="1:20" x14ac:dyDescent="0.25">
      <c r="A4388" t="s">
        <v>9109</v>
      </c>
      <c r="B4388" t="s">
        <v>17785</v>
      </c>
      <c r="C4388" t="s">
        <v>10751</v>
      </c>
      <c r="D4388" t="s">
        <v>12566</v>
      </c>
      <c r="E4388" t="s">
        <v>10753</v>
      </c>
      <c r="F4388">
        <v>49.99</v>
      </c>
      <c r="G4388">
        <v>299.94</v>
      </c>
      <c r="H4388">
        <v>6</v>
      </c>
      <c r="I4388" t="s">
        <v>10682</v>
      </c>
      <c r="J4388">
        <v>0</v>
      </c>
      <c r="K4388">
        <v>0</v>
      </c>
      <c r="L4388" t="s">
        <v>10706</v>
      </c>
      <c r="M4388">
        <v>43376</v>
      </c>
      <c r="N4388" t="s">
        <v>10803</v>
      </c>
      <c r="O4388" t="s">
        <v>10782</v>
      </c>
      <c r="Q4388" t="s">
        <v>10783</v>
      </c>
      <c r="S4388" t="s">
        <v>10804</v>
      </c>
      <c r="T4388">
        <v>43102.457002314797</v>
      </c>
    </row>
    <row r="4389" spans="1:20" x14ac:dyDescent="0.25">
      <c r="A4389" t="s">
        <v>17786</v>
      </c>
      <c r="B4389" t="s">
        <v>17787</v>
      </c>
      <c r="C4389" t="s">
        <v>10691</v>
      </c>
      <c r="D4389" t="s">
        <v>12566</v>
      </c>
      <c r="E4389" t="s">
        <v>10693</v>
      </c>
      <c r="F4389">
        <v>49.99</v>
      </c>
      <c r="G4389">
        <v>299.94</v>
      </c>
      <c r="H4389">
        <v>6</v>
      </c>
      <c r="I4389" t="s">
        <v>10682</v>
      </c>
      <c r="J4389">
        <v>0</v>
      </c>
      <c r="K4389">
        <v>0</v>
      </c>
      <c r="L4389" t="s">
        <v>10706</v>
      </c>
      <c r="M4389">
        <v>43376</v>
      </c>
      <c r="N4389" t="s">
        <v>10803</v>
      </c>
      <c r="O4389" t="s">
        <v>10782</v>
      </c>
      <c r="Q4389" t="s">
        <v>10783</v>
      </c>
      <c r="S4389" t="s">
        <v>10804</v>
      </c>
      <c r="T4389">
        <v>43102.457002314797</v>
      </c>
    </row>
    <row r="4390" spans="1:20" x14ac:dyDescent="0.25">
      <c r="A4390" t="s">
        <v>17788</v>
      </c>
      <c r="B4390" t="s">
        <v>17789</v>
      </c>
      <c r="C4390" t="s">
        <v>10691</v>
      </c>
      <c r="D4390" t="s">
        <v>12566</v>
      </c>
      <c r="E4390" t="s">
        <v>10693</v>
      </c>
      <c r="F4390">
        <v>86.99</v>
      </c>
      <c r="G4390">
        <v>521.94000000000005</v>
      </c>
      <c r="H4390">
        <v>6</v>
      </c>
      <c r="I4390" t="s">
        <v>10682</v>
      </c>
      <c r="J4390">
        <v>0</v>
      </c>
      <c r="K4390">
        <v>0</v>
      </c>
      <c r="L4390" t="s">
        <v>10706</v>
      </c>
      <c r="M4390">
        <v>43376</v>
      </c>
      <c r="N4390" t="s">
        <v>10803</v>
      </c>
      <c r="O4390" t="s">
        <v>10782</v>
      </c>
      <c r="Q4390" t="s">
        <v>10783</v>
      </c>
      <c r="S4390" t="s">
        <v>10804</v>
      </c>
      <c r="T4390">
        <v>43102.457002314797</v>
      </c>
    </row>
    <row r="4391" spans="1:20" x14ac:dyDescent="0.25">
      <c r="A4391" t="s">
        <v>17790</v>
      </c>
      <c r="B4391" t="s">
        <v>17791</v>
      </c>
      <c r="C4391" t="s">
        <v>10691</v>
      </c>
      <c r="D4391" t="s">
        <v>12566</v>
      </c>
      <c r="E4391" t="s">
        <v>10693</v>
      </c>
      <c r="F4391">
        <v>78.989999999999995</v>
      </c>
      <c r="G4391">
        <v>473.94</v>
      </c>
      <c r="H4391">
        <v>6</v>
      </c>
      <c r="I4391" t="s">
        <v>10682</v>
      </c>
      <c r="J4391">
        <v>0</v>
      </c>
      <c r="K4391">
        <v>0</v>
      </c>
      <c r="L4391" t="s">
        <v>10706</v>
      </c>
      <c r="M4391">
        <v>43376</v>
      </c>
      <c r="N4391" t="s">
        <v>10803</v>
      </c>
      <c r="O4391" t="s">
        <v>10782</v>
      </c>
      <c r="Q4391" t="s">
        <v>10783</v>
      </c>
      <c r="S4391" t="s">
        <v>10804</v>
      </c>
      <c r="T4391">
        <v>43102.457002314797</v>
      </c>
    </row>
    <row r="4392" spans="1:20" x14ac:dyDescent="0.25">
      <c r="A4392" t="s">
        <v>17792</v>
      </c>
      <c r="B4392" t="s">
        <v>17793</v>
      </c>
      <c r="C4392" t="s">
        <v>10691</v>
      </c>
      <c r="D4392" t="s">
        <v>12566</v>
      </c>
      <c r="E4392" t="s">
        <v>10693</v>
      </c>
      <c r="F4392">
        <v>66.459999999999994</v>
      </c>
      <c r="G4392">
        <v>398.76</v>
      </c>
      <c r="H4392">
        <v>6</v>
      </c>
      <c r="I4392" t="s">
        <v>10682</v>
      </c>
      <c r="J4392">
        <v>0</v>
      </c>
      <c r="K4392">
        <v>0</v>
      </c>
      <c r="L4392" t="s">
        <v>10731</v>
      </c>
      <c r="M4392">
        <v>43376</v>
      </c>
      <c r="N4392" t="s">
        <v>17794</v>
      </c>
      <c r="S4392" t="s">
        <v>17795</v>
      </c>
      <c r="T4392">
        <v>43102.456875000003</v>
      </c>
    </row>
    <row r="4393" spans="1:20" x14ac:dyDescent="0.25">
      <c r="A4393" t="s">
        <v>17796</v>
      </c>
      <c r="B4393" t="s">
        <v>17797</v>
      </c>
      <c r="C4393" t="s">
        <v>10691</v>
      </c>
      <c r="D4393" t="s">
        <v>12566</v>
      </c>
      <c r="E4393" t="s">
        <v>10693</v>
      </c>
      <c r="F4393">
        <v>93.15</v>
      </c>
      <c r="G4393">
        <v>558.9</v>
      </c>
      <c r="H4393">
        <v>6</v>
      </c>
      <c r="I4393" t="s">
        <v>10682</v>
      </c>
      <c r="J4393">
        <v>10</v>
      </c>
      <c r="K4393">
        <v>0</v>
      </c>
      <c r="L4393" t="s">
        <v>10731</v>
      </c>
      <c r="M4393">
        <v>43376</v>
      </c>
      <c r="N4393" t="s">
        <v>17794</v>
      </c>
      <c r="S4393" t="s">
        <v>17795</v>
      </c>
      <c r="T4393">
        <v>43102.456875000003</v>
      </c>
    </row>
    <row r="4394" spans="1:20" x14ac:dyDescent="0.25">
      <c r="A4394" t="s">
        <v>17798</v>
      </c>
      <c r="B4394" t="s">
        <v>17799</v>
      </c>
      <c r="C4394" t="s">
        <v>10691</v>
      </c>
      <c r="D4394" t="s">
        <v>12566</v>
      </c>
      <c r="E4394" t="s">
        <v>10693</v>
      </c>
      <c r="F4394">
        <v>19.989999999999998</v>
      </c>
      <c r="G4394">
        <v>119.94</v>
      </c>
      <c r="H4394">
        <v>6</v>
      </c>
      <c r="I4394" t="s">
        <v>10682</v>
      </c>
      <c r="J4394">
        <v>0</v>
      </c>
      <c r="K4394">
        <v>0</v>
      </c>
      <c r="L4394" t="s">
        <v>10862</v>
      </c>
      <c r="M4394">
        <v>43377</v>
      </c>
      <c r="N4394" t="s">
        <v>10728</v>
      </c>
      <c r="O4394" t="s">
        <v>10701</v>
      </c>
      <c r="Q4394" t="s">
        <v>10702</v>
      </c>
      <c r="S4394" t="s">
        <v>10729</v>
      </c>
      <c r="T4394">
        <v>43102.456909722197</v>
      </c>
    </row>
    <row r="4395" spans="1:20" x14ac:dyDescent="0.25">
      <c r="A4395" t="s">
        <v>17800</v>
      </c>
      <c r="B4395" t="s">
        <v>17801</v>
      </c>
      <c r="C4395" t="s">
        <v>10691</v>
      </c>
      <c r="D4395" t="s">
        <v>12566</v>
      </c>
      <c r="E4395" t="s">
        <v>10693</v>
      </c>
      <c r="F4395">
        <v>109.99</v>
      </c>
      <c r="G4395">
        <v>1319.88</v>
      </c>
      <c r="H4395">
        <v>12</v>
      </c>
      <c r="I4395" t="s">
        <v>10682</v>
      </c>
      <c r="J4395">
        <v>0</v>
      </c>
      <c r="K4395">
        <v>0</v>
      </c>
      <c r="L4395" t="s">
        <v>10740</v>
      </c>
      <c r="M4395">
        <v>43382</v>
      </c>
      <c r="N4395" t="s">
        <v>10793</v>
      </c>
      <c r="O4395" t="s">
        <v>10782</v>
      </c>
      <c r="Q4395" t="s">
        <v>10783</v>
      </c>
      <c r="S4395" t="s">
        <v>10794</v>
      </c>
      <c r="T4395">
        <v>43102.456886574102</v>
      </c>
    </row>
    <row r="4396" spans="1:20" x14ac:dyDescent="0.25">
      <c r="A4396" t="s">
        <v>17802</v>
      </c>
      <c r="B4396" t="s">
        <v>17803</v>
      </c>
      <c r="C4396" t="s">
        <v>10691</v>
      </c>
      <c r="D4396" t="s">
        <v>12566</v>
      </c>
      <c r="E4396" t="s">
        <v>10693</v>
      </c>
      <c r="F4396">
        <v>11.99</v>
      </c>
      <c r="G4396">
        <v>143.88</v>
      </c>
      <c r="H4396">
        <v>12</v>
      </c>
      <c r="I4396" t="s">
        <v>10682</v>
      </c>
      <c r="J4396">
        <v>0</v>
      </c>
      <c r="K4396">
        <v>0</v>
      </c>
      <c r="L4396" t="s">
        <v>10871</v>
      </c>
      <c r="M4396">
        <v>43384</v>
      </c>
      <c r="N4396" t="s">
        <v>10803</v>
      </c>
      <c r="O4396" t="s">
        <v>10782</v>
      </c>
      <c r="Q4396" t="s">
        <v>10783</v>
      </c>
      <c r="S4396" t="s">
        <v>10804</v>
      </c>
      <c r="T4396">
        <v>43102.456921296303</v>
      </c>
    </row>
    <row r="4397" spans="1:20" x14ac:dyDescent="0.25">
      <c r="A4397" t="s">
        <v>17804</v>
      </c>
      <c r="B4397" t="s">
        <v>17805</v>
      </c>
      <c r="C4397" t="s">
        <v>10691</v>
      </c>
      <c r="D4397" t="s">
        <v>12566</v>
      </c>
      <c r="E4397" t="s">
        <v>10693</v>
      </c>
      <c r="F4397">
        <v>77.989999999999995</v>
      </c>
      <c r="G4397">
        <v>467.94</v>
      </c>
      <c r="H4397">
        <v>6</v>
      </c>
      <c r="I4397" t="s">
        <v>10682</v>
      </c>
      <c r="J4397">
        <v>0</v>
      </c>
      <c r="K4397">
        <v>0</v>
      </c>
      <c r="L4397" t="s">
        <v>10731</v>
      </c>
      <c r="M4397">
        <v>43404</v>
      </c>
      <c r="N4397" t="s">
        <v>12985</v>
      </c>
      <c r="O4397" t="s">
        <v>10708</v>
      </c>
      <c r="Q4397" t="s">
        <v>10709</v>
      </c>
      <c r="S4397" t="s">
        <v>12986</v>
      </c>
      <c r="T4397">
        <v>43102.456875000003</v>
      </c>
    </row>
    <row r="4398" spans="1:20" x14ac:dyDescent="0.25">
      <c r="A4398" t="s">
        <v>5571</v>
      </c>
      <c r="B4398" t="s">
        <v>17806</v>
      </c>
      <c r="C4398" t="s">
        <v>13217</v>
      </c>
      <c r="D4398" t="s">
        <v>12566</v>
      </c>
      <c r="E4398" t="s">
        <v>10685</v>
      </c>
      <c r="F4398">
        <v>23.95</v>
      </c>
      <c r="G4398">
        <v>287.39999999999998</v>
      </c>
      <c r="H4398">
        <v>12</v>
      </c>
      <c r="I4398" t="s">
        <v>10682</v>
      </c>
      <c r="J4398">
        <v>0</v>
      </c>
      <c r="K4398">
        <v>0</v>
      </c>
      <c r="L4398" t="s">
        <v>10727</v>
      </c>
      <c r="M4398">
        <v>43404</v>
      </c>
      <c r="N4398" t="s">
        <v>17068</v>
      </c>
      <c r="O4398" t="s">
        <v>10762</v>
      </c>
      <c r="Q4398" t="s">
        <v>10763</v>
      </c>
      <c r="S4398" t="s">
        <v>17069</v>
      </c>
      <c r="T4398">
        <v>43102.456944444399</v>
      </c>
    </row>
    <row r="4399" spans="1:20" x14ac:dyDescent="0.25">
      <c r="A4399" t="s">
        <v>17807</v>
      </c>
      <c r="B4399" t="s">
        <v>17808</v>
      </c>
      <c r="C4399" t="s">
        <v>10691</v>
      </c>
      <c r="D4399" t="s">
        <v>12566</v>
      </c>
      <c r="E4399" t="s">
        <v>10693</v>
      </c>
      <c r="F4399">
        <v>84.56</v>
      </c>
      <c r="G4399">
        <v>507.36</v>
      </c>
      <c r="H4399">
        <v>6</v>
      </c>
      <c r="I4399" t="s">
        <v>10682</v>
      </c>
      <c r="J4399">
        <v>7</v>
      </c>
      <c r="K4399">
        <v>0</v>
      </c>
      <c r="L4399" t="s">
        <v>10731</v>
      </c>
      <c r="M4399">
        <v>43404</v>
      </c>
      <c r="N4399" t="s">
        <v>13415</v>
      </c>
      <c r="O4399" t="s">
        <v>13416</v>
      </c>
      <c r="Q4399" t="s">
        <v>13417</v>
      </c>
      <c r="S4399" t="s">
        <v>13418</v>
      </c>
      <c r="T4399">
        <v>43102.456875000003</v>
      </c>
    </row>
    <row r="4400" spans="1:20" x14ac:dyDescent="0.25">
      <c r="A4400" t="s">
        <v>17809</v>
      </c>
      <c r="B4400" t="s">
        <v>17810</v>
      </c>
      <c r="C4400" t="s">
        <v>10691</v>
      </c>
      <c r="D4400" t="s">
        <v>12566</v>
      </c>
      <c r="E4400" t="s">
        <v>10693</v>
      </c>
      <c r="F4400">
        <v>258.13</v>
      </c>
      <c r="G4400">
        <v>1548.78</v>
      </c>
      <c r="H4400">
        <v>6</v>
      </c>
      <c r="I4400" t="s">
        <v>10682</v>
      </c>
      <c r="J4400">
        <v>15</v>
      </c>
      <c r="K4400">
        <v>0</v>
      </c>
      <c r="L4400" t="s">
        <v>10731</v>
      </c>
      <c r="M4400">
        <v>43404</v>
      </c>
      <c r="N4400" t="s">
        <v>13415</v>
      </c>
      <c r="O4400" t="s">
        <v>13416</v>
      </c>
      <c r="Q4400" t="s">
        <v>13417</v>
      </c>
      <c r="S4400" t="s">
        <v>13418</v>
      </c>
      <c r="T4400">
        <v>43102.456875000003</v>
      </c>
    </row>
    <row r="4401" spans="1:20" x14ac:dyDescent="0.25">
      <c r="A4401" t="s">
        <v>9110</v>
      </c>
      <c r="B4401" t="s">
        <v>17811</v>
      </c>
      <c r="C4401" t="s">
        <v>10856</v>
      </c>
      <c r="D4401" t="s">
        <v>12566</v>
      </c>
      <c r="E4401" t="s">
        <v>10685</v>
      </c>
      <c r="F4401">
        <v>199.99</v>
      </c>
      <c r="G4401">
        <v>599.97</v>
      </c>
      <c r="H4401">
        <v>3</v>
      </c>
      <c r="I4401" t="s">
        <v>10682</v>
      </c>
      <c r="J4401">
        <v>11</v>
      </c>
      <c r="K4401">
        <v>0</v>
      </c>
      <c r="L4401" t="s">
        <v>10731</v>
      </c>
      <c r="M4401">
        <v>44412</v>
      </c>
      <c r="N4401" t="s">
        <v>10746</v>
      </c>
      <c r="O4401" t="s">
        <v>10747</v>
      </c>
      <c r="Q4401" t="s">
        <v>10748</v>
      </c>
      <c r="S4401" t="s">
        <v>10749</v>
      </c>
      <c r="T4401">
        <v>43102.456875000003</v>
      </c>
    </row>
    <row r="4402" spans="1:20" x14ac:dyDescent="0.25">
      <c r="A4402" t="s">
        <v>5572</v>
      </c>
      <c r="B4402" t="s">
        <v>17812</v>
      </c>
      <c r="C4402" t="s">
        <v>13217</v>
      </c>
      <c r="D4402" t="s">
        <v>12566</v>
      </c>
      <c r="E4402" t="s">
        <v>10685</v>
      </c>
      <c r="F4402">
        <v>23.85</v>
      </c>
      <c r="G4402">
        <v>286.2</v>
      </c>
      <c r="H4402">
        <v>12</v>
      </c>
      <c r="I4402" t="s">
        <v>10682</v>
      </c>
      <c r="J4402">
        <v>0</v>
      </c>
      <c r="K4402">
        <v>0</v>
      </c>
      <c r="L4402" t="s">
        <v>10727</v>
      </c>
      <c r="M4402">
        <v>43412</v>
      </c>
      <c r="N4402" t="s">
        <v>17068</v>
      </c>
      <c r="O4402" t="s">
        <v>10762</v>
      </c>
      <c r="Q4402" t="s">
        <v>10763</v>
      </c>
      <c r="S4402" t="s">
        <v>17069</v>
      </c>
      <c r="T4402">
        <v>43102.456944444399</v>
      </c>
    </row>
    <row r="4403" spans="1:20" x14ac:dyDescent="0.25">
      <c r="A4403" t="s">
        <v>5573</v>
      </c>
      <c r="B4403" t="s">
        <v>17813</v>
      </c>
      <c r="C4403" t="s">
        <v>13217</v>
      </c>
      <c r="D4403" t="s">
        <v>12566</v>
      </c>
      <c r="E4403" t="s">
        <v>10685</v>
      </c>
      <c r="F4403">
        <v>23.89</v>
      </c>
      <c r="G4403">
        <v>286.68</v>
      </c>
      <c r="H4403">
        <v>12</v>
      </c>
      <c r="I4403" t="s">
        <v>10682</v>
      </c>
      <c r="J4403">
        <v>0</v>
      </c>
      <c r="K4403">
        <v>0</v>
      </c>
      <c r="L4403" t="s">
        <v>10727</v>
      </c>
      <c r="M4403">
        <v>43412</v>
      </c>
      <c r="N4403" t="s">
        <v>17068</v>
      </c>
      <c r="O4403" t="s">
        <v>10762</v>
      </c>
      <c r="Q4403" t="s">
        <v>10763</v>
      </c>
      <c r="S4403" t="s">
        <v>17069</v>
      </c>
      <c r="T4403">
        <v>43102.456944444399</v>
      </c>
    </row>
    <row r="4404" spans="1:20" x14ac:dyDescent="0.25">
      <c r="A4404" t="s">
        <v>17814</v>
      </c>
      <c r="B4404" t="s">
        <v>17815</v>
      </c>
      <c r="C4404" t="s">
        <v>10691</v>
      </c>
      <c r="D4404" t="s">
        <v>12566</v>
      </c>
      <c r="E4404" t="s">
        <v>10693</v>
      </c>
      <c r="F4404">
        <v>79.95</v>
      </c>
      <c r="G4404">
        <v>479.7</v>
      </c>
      <c r="H4404">
        <v>6</v>
      </c>
      <c r="I4404" t="s">
        <v>10682</v>
      </c>
      <c r="J4404">
        <v>0</v>
      </c>
      <c r="K4404">
        <v>0</v>
      </c>
      <c r="L4404" t="s">
        <v>10812</v>
      </c>
      <c r="M4404">
        <v>43417</v>
      </c>
      <c r="N4404" t="s">
        <v>11082</v>
      </c>
      <c r="S4404" t="s">
        <v>11083</v>
      </c>
      <c r="T4404">
        <v>43102.456875000003</v>
      </c>
    </row>
    <row r="4405" spans="1:20" x14ac:dyDescent="0.25">
      <c r="A4405" t="s">
        <v>5574</v>
      </c>
      <c r="B4405" t="s">
        <v>17816</v>
      </c>
      <c r="C4405" t="s">
        <v>10751</v>
      </c>
      <c r="D4405" t="s">
        <v>12566</v>
      </c>
      <c r="E4405" t="s">
        <v>10836</v>
      </c>
      <c r="F4405">
        <v>22.19</v>
      </c>
      <c r="G4405">
        <v>133.13999999999999</v>
      </c>
      <c r="H4405">
        <v>6</v>
      </c>
      <c r="I4405" t="s">
        <v>10682</v>
      </c>
      <c r="J4405">
        <v>0</v>
      </c>
      <c r="K4405">
        <v>0</v>
      </c>
      <c r="L4405" t="s">
        <v>10731</v>
      </c>
      <c r="M4405">
        <v>43417</v>
      </c>
      <c r="N4405" t="s">
        <v>12039</v>
      </c>
      <c r="O4405" t="s">
        <v>10762</v>
      </c>
      <c r="Q4405" t="s">
        <v>10763</v>
      </c>
      <c r="S4405" t="s">
        <v>12040</v>
      </c>
      <c r="T4405">
        <v>43102.456875000003</v>
      </c>
    </row>
    <row r="4406" spans="1:20" x14ac:dyDescent="0.25">
      <c r="A4406" t="s">
        <v>9111</v>
      </c>
      <c r="B4406" t="s">
        <v>17817</v>
      </c>
      <c r="C4406" t="s">
        <v>10691</v>
      </c>
      <c r="D4406" t="s">
        <v>12566</v>
      </c>
      <c r="E4406" t="s">
        <v>10693</v>
      </c>
      <c r="F4406">
        <v>29.99</v>
      </c>
      <c r="G4406">
        <v>179.94</v>
      </c>
      <c r="H4406">
        <v>6</v>
      </c>
      <c r="I4406" t="s">
        <v>10682</v>
      </c>
      <c r="J4406">
        <v>0</v>
      </c>
      <c r="K4406">
        <v>0</v>
      </c>
      <c r="L4406" t="s">
        <v>15855</v>
      </c>
      <c r="M4406">
        <v>43424</v>
      </c>
      <c r="N4406" t="s">
        <v>13477</v>
      </c>
      <c r="S4406" t="s">
        <v>13478</v>
      </c>
      <c r="T4406">
        <v>43102.456932870402</v>
      </c>
    </row>
    <row r="4407" spans="1:20" x14ac:dyDescent="0.25">
      <c r="A4407" t="s">
        <v>17818</v>
      </c>
      <c r="B4407" t="s">
        <v>17819</v>
      </c>
      <c r="C4407" t="s">
        <v>10751</v>
      </c>
      <c r="D4407" t="s">
        <v>12566</v>
      </c>
      <c r="E4407" t="s">
        <v>10753</v>
      </c>
      <c r="F4407">
        <v>21.99</v>
      </c>
      <c r="G4407">
        <v>131.94</v>
      </c>
      <c r="H4407">
        <v>6</v>
      </c>
      <c r="I4407" t="s">
        <v>10682</v>
      </c>
      <c r="J4407">
        <v>0</v>
      </c>
      <c r="K4407">
        <v>0</v>
      </c>
      <c r="L4407" t="s">
        <v>14440</v>
      </c>
      <c r="M4407">
        <v>43440</v>
      </c>
      <c r="N4407" t="s">
        <v>15823</v>
      </c>
      <c r="O4407" t="s">
        <v>10687</v>
      </c>
      <c r="Q4407" t="s">
        <v>10688</v>
      </c>
      <c r="S4407" t="s">
        <v>15824</v>
      </c>
      <c r="T4407">
        <v>43102.456932870402</v>
      </c>
    </row>
    <row r="4408" spans="1:20" x14ac:dyDescent="0.25">
      <c r="A4408" t="s">
        <v>5575</v>
      </c>
      <c r="B4408" t="s">
        <v>17820</v>
      </c>
      <c r="C4408" t="s">
        <v>10751</v>
      </c>
      <c r="D4408" t="s">
        <v>12566</v>
      </c>
      <c r="E4408" t="s">
        <v>10693</v>
      </c>
      <c r="F4408">
        <v>11.99</v>
      </c>
      <c r="G4408">
        <v>143.88</v>
      </c>
      <c r="H4408">
        <v>12</v>
      </c>
      <c r="I4408" t="s">
        <v>10682</v>
      </c>
      <c r="J4408">
        <v>0</v>
      </c>
      <c r="K4408">
        <v>0</v>
      </c>
      <c r="L4408" t="s">
        <v>10727</v>
      </c>
      <c r="M4408">
        <v>43440</v>
      </c>
      <c r="N4408" t="s">
        <v>10686</v>
      </c>
      <c r="O4408" t="s">
        <v>10687</v>
      </c>
      <c r="Q4408" t="s">
        <v>10688</v>
      </c>
      <c r="S4408" t="s">
        <v>10689</v>
      </c>
      <c r="T4408">
        <v>43102.456944444399</v>
      </c>
    </row>
    <row r="4409" spans="1:20" x14ac:dyDescent="0.25">
      <c r="A4409" t="s">
        <v>17821</v>
      </c>
      <c r="B4409" t="s">
        <v>17822</v>
      </c>
      <c r="C4409" t="s">
        <v>10691</v>
      </c>
      <c r="D4409" t="s">
        <v>12566</v>
      </c>
      <c r="E4409" t="s">
        <v>10693</v>
      </c>
      <c r="F4409">
        <v>34.99</v>
      </c>
      <c r="G4409">
        <v>209.94</v>
      </c>
      <c r="H4409">
        <v>6</v>
      </c>
      <c r="I4409" t="s">
        <v>10682</v>
      </c>
      <c r="J4409">
        <v>0</v>
      </c>
      <c r="K4409">
        <v>0</v>
      </c>
      <c r="L4409" t="s">
        <v>11982</v>
      </c>
      <c r="M4409">
        <v>43441</v>
      </c>
      <c r="N4409" t="s">
        <v>12441</v>
      </c>
      <c r="O4409" t="s">
        <v>11717</v>
      </c>
      <c r="P4409" t="s">
        <v>10687</v>
      </c>
      <c r="Q4409" t="s">
        <v>11718</v>
      </c>
      <c r="R4409" t="s">
        <v>10688</v>
      </c>
      <c r="S4409" t="s">
        <v>12442</v>
      </c>
      <c r="T4409">
        <v>43102.456956018497</v>
      </c>
    </row>
    <row r="4410" spans="1:20" x14ac:dyDescent="0.25">
      <c r="A4410" t="s">
        <v>5576</v>
      </c>
      <c r="B4410" t="s">
        <v>17823</v>
      </c>
      <c r="C4410" t="s">
        <v>13217</v>
      </c>
      <c r="D4410" t="s">
        <v>12566</v>
      </c>
      <c r="E4410" t="s">
        <v>10685</v>
      </c>
      <c r="F4410">
        <v>23.89</v>
      </c>
      <c r="G4410">
        <v>286.68</v>
      </c>
      <c r="H4410">
        <v>12</v>
      </c>
      <c r="I4410" t="s">
        <v>10682</v>
      </c>
      <c r="J4410">
        <v>0</v>
      </c>
      <c r="K4410">
        <v>0</v>
      </c>
      <c r="L4410" t="s">
        <v>10727</v>
      </c>
      <c r="M4410">
        <v>43441</v>
      </c>
      <c r="N4410" t="s">
        <v>17068</v>
      </c>
      <c r="O4410" t="s">
        <v>10762</v>
      </c>
      <c r="Q4410" t="s">
        <v>10763</v>
      </c>
      <c r="S4410" t="s">
        <v>17069</v>
      </c>
      <c r="T4410">
        <v>43102.456944444399</v>
      </c>
    </row>
    <row r="4411" spans="1:20" x14ac:dyDescent="0.25">
      <c r="A4411" t="s">
        <v>17824</v>
      </c>
      <c r="B4411" t="s">
        <v>17825</v>
      </c>
      <c r="C4411" t="s">
        <v>10691</v>
      </c>
      <c r="D4411" t="s">
        <v>12566</v>
      </c>
      <c r="E4411" t="s">
        <v>10693</v>
      </c>
      <c r="F4411">
        <v>2499.9899999999998</v>
      </c>
      <c r="G4411">
        <v>2499.9899999999998</v>
      </c>
      <c r="H4411">
        <v>1</v>
      </c>
      <c r="I4411" t="s">
        <v>10682</v>
      </c>
      <c r="J4411">
        <v>0</v>
      </c>
      <c r="K4411">
        <v>0</v>
      </c>
      <c r="L4411" t="s">
        <v>10731</v>
      </c>
      <c r="M4411">
        <v>43441</v>
      </c>
      <c r="N4411" t="s">
        <v>10686</v>
      </c>
      <c r="O4411" t="s">
        <v>10687</v>
      </c>
      <c r="Q4411" t="s">
        <v>10688</v>
      </c>
      <c r="S4411" t="s">
        <v>10689</v>
      </c>
      <c r="T4411">
        <v>43102.456875000003</v>
      </c>
    </row>
    <row r="4412" spans="1:20" x14ac:dyDescent="0.25">
      <c r="A4412" t="s">
        <v>17826</v>
      </c>
      <c r="B4412" t="s">
        <v>17827</v>
      </c>
      <c r="C4412" t="s">
        <v>10691</v>
      </c>
      <c r="D4412" t="s">
        <v>12566</v>
      </c>
      <c r="E4412" t="s">
        <v>10693</v>
      </c>
      <c r="F4412">
        <v>44.99</v>
      </c>
      <c r="G4412">
        <v>269.94</v>
      </c>
      <c r="H4412">
        <v>6</v>
      </c>
      <c r="I4412" t="s">
        <v>10682</v>
      </c>
      <c r="J4412">
        <v>0</v>
      </c>
      <c r="K4412">
        <v>0</v>
      </c>
      <c r="L4412" t="s">
        <v>10812</v>
      </c>
      <c r="M4412">
        <v>43858</v>
      </c>
      <c r="N4412" t="s">
        <v>11082</v>
      </c>
      <c r="S4412" t="s">
        <v>11083</v>
      </c>
      <c r="T4412">
        <v>43102.456875000003</v>
      </c>
    </row>
    <row r="4413" spans="1:20" x14ac:dyDescent="0.25">
      <c r="A4413" t="s">
        <v>9112</v>
      </c>
      <c r="B4413" t="s">
        <v>17828</v>
      </c>
      <c r="C4413" t="s">
        <v>10691</v>
      </c>
      <c r="D4413" t="s">
        <v>12566</v>
      </c>
      <c r="E4413" t="s">
        <v>10693</v>
      </c>
      <c r="F4413">
        <v>29.99</v>
      </c>
      <c r="G4413">
        <v>359.88</v>
      </c>
      <c r="H4413">
        <v>12</v>
      </c>
      <c r="I4413" t="s">
        <v>10682</v>
      </c>
      <c r="J4413">
        <v>0</v>
      </c>
      <c r="K4413">
        <v>0</v>
      </c>
      <c r="L4413" t="s">
        <v>11305</v>
      </c>
      <c r="M4413">
        <v>43448</v>
      </c>
      <c r="N4413" t="s">
        <v>10991</v>
      </c>
      <c r="O4413" t="s">
        <v>10992</v>
      </c>
      <c r="Q4413" t="s">
        <v>10993</v>
      </c>
      <c r="S4413" t="s">
        <v>10994</v>
      </c>
      <c r="T4413">
        <v>43102.456875000003</v>
      </c>
    </row>
    <row r="4414" spans="1:20" x14ac:dyDescent="0.25">
      <c r="A4414" t="s">
        <v>17829</v>
      </c>
      <c r="B4414" t="s">
        <v>17830</v>
      </c>
      <c r="C4414" t="s">
        <v>10691</v>
      </c>
      <c r="D4414" t="s">
        <v>12566</v>
      </c>
      <c r="E4414" t="s">
        <v>10693</v>
      </c>
      <c r="F4414">
        <v>12.59</v>
      </c>
      <c r="G4414">
        <v>151.08000000000001</v>
      </c>
      <c r="H4414">
        <v>12</v>
      </c>
      <c r="I4414" t="s">
        <v>10682</v>
      </c>
      <c r="J4414">
        <v>0</v>
      </c>
      <c r="K4414">
        <v>0</v>
      </c>
      <c r="L4414" t="s">
        <v>10814</v>
      </c>
      <c r="M4414">
        <v>43475</v>
      </c>
      <c r="N4414" t="s">
        <v>13138</v>
      </c>
      <c r="O4414" t="s">
        <v>10747</v>
      </c>
      <c r="Q4414" t="s">
        <v>10748</v>
      </c>
      <c r="S4414" t="s">
        <v>13139</v>
      </c>
      <c r="T4414">
        <v>43102.456863425898</v>
      </c>
    </row>
    <row r="4415" spans="1:20" x14ac:dyDescent="0.25">
      <c r="A4415" t="s">
        <v>17831</v>
      </c>
      <c r="B4415" t="s">
        <v>17832</v>
      </c>
      <c r="C4415" t="s">
        <v>10751</v>
      </c>
      <c r="D4415" t="s">
        <v>12566</v>
      </c>
      <c r="E4415" t="s">
        <v>10836</v>
      </c>
      <c r="F4415">
        <v>14.99</v>
      </c>
      <c r="G4415">
        <v>89.94</v>
      </c>
      <c r="H4415">
        <v>6</v>
      </c>
      <c r="I4415" t="s">
        <v>10682</v>
      </c>
      <c r="J4415">
        <v>0</v>
      </c>
      <c r="K4415">
        <v>0</v>
      </c>
      <c r="L4415" t="s">
        <v>10722</v>
      </c>
      <c r="M4415">
        <v>43475</v>
      </c>
      <c r="N4415" t="s">
        <v>12700</v>
      </c>
      <c r="S4415" t="s">
        <v>12699</v>
      </c>
      <c r="T4415">
        <v>43102.456956018497</v>
      </c>
    </row>
    <row r="4416" spans="1:20" x14ac:dyDescent="0.25">
      <c r="A4416" t="s">
        <v>17833</v>
      </c>
      <c r="B4416" t="s">
        <v>17834</v>
      </c>
      <c r="C4416" t="s">
        <v>10691</v>
      </c>
      <c r="D4416" t="s">
        <v>12566</v>
      </c>
      <c r="E4416" t="s">
        <v>10693</v>
      </c>
      <c r="F4416">
        <v>29.99</v>
      </c>
      <c r="G4416">
        <v>179.94</v>
      </c>
      <c r="H4416">
        <v>6</v>
      </c>
      <c r="I4416" t="s">
        <v>10682</v>
      </c>
      <c r="J4416">
        <v>0</v>
      </c>
      <c r="K4416">
        <v>0</v>
      </c>
      <c r="L4416" t="s">
        <v>10727</v>
      </c>
      <c r="M4416">
        <v>43487</v>
      </c>
      <c r="N4416" t="s">
        <v>15739</v>
      </c>
      <c r="O4416" t="s">
        <v>10762</v>
      </c>
      <c r="Q4416" t="s">
        <v>10763</v>
      </c>
      <c r="S4416" t="s">
        <v>15740</v>
      </c>
      <c r="T4416">
        <v>43102.456944444399</v>
      </c>
    </row>
    <row r="4417" spans="1:20" x14ac:dyDescent="0.25">
      <c r="A4417" t="s">
        <v>8300</v>
      </c>
      <c r="B4417" t="s">
        <v>17835</v>
      </c>
      <c r="C4417" t="s">
        <v>13217</v>
      </c>
      <c r="D4417" t="s">
        <v>12566</v>
      </c>
      <c r="E4417" t="s">
        <v>10685</v>
      </c>
      <c r="F4417">
        <v>29.99</v>
      </c>
      <c r="G4417">
        <v>179.94</v>
      </c>
      <c r="H4417">
        <v>6</v>
      </c>
      <c r="I4417" t="s">
        <v>10682</v>
      </c>
      <c r="J4417">
        <v>0</v>
      </c>
      <c r="K4417">
        <v>0</v>
      </c>
      <c r="L4417" t="s">
        <v>10883</v>
      </c>
      <c r="M4417">
        <v>43490</v>
      </c>
      <c r="N4417" t="s">
        <v>10686</v>
      </c>
      <c r="O4417" t="s">
        <v>10687</v>
      </c>
      <c r="Q4417" t="s">
        <v>10688</v>
      </c>
      <c r="S4417" t="s">
        <v>10689</v>
      </c>
      <c r="T4417">
        <v>43102.456979166702</v>
      </c>
    </row>
    <row r="4418" spans="1:20" x14ac:dyDescent="0.25">
      <c r="A4418" t="s">
        <v>17836</v>
      </c>
      <c r="B4418" t="s">
        <v>17837</v>
      </c>
      <c r="C4418" t="s">
        <v>10691</v>
      </c>
      <c r="D4418" t="s">
        <v>12566</v>
      </c>
      <c r="E4418" t="s">
        <v>10693</v>
      </c>
      <c r="F4418">
        <v>221.45</v>
      </c>
      <c r="G4418">
        <v>1328.7</v>
      </c>
      <c r="H4418">
        <v>6</v>
      </c>
      <c r="I4418" t="s">
        <v>10682</v>
      </c>
      <c r="J4418">
        <v>0</v>
      </c>
      <c r="K4418">
        <v>0</v>
      </c>
      <c r="L4418" t="s">
        <v>11014</v>
      </c>
      <c r="M4418">
        <v>43495</v>
      </c>
      <c r="N4418" t="s">
        <v>13477</v>
      </c>
      <c r="S4418" t="s">
        <v>13478</v>
      </c>
      <c r="T4418">
        <v>43102.456863425898</v>
      </c>
    </row>
    <row r="4419" spans="1:20" x14ac:dyDescent="0.25">
      <c r="A4419" t="s">
        <v>17838</v>
      </c>
      <c r="B4419" t="s">
        <v>17839</v>
      </c>
      <c r="C4419" t="s">
        <v>10691</v>
      </c>
      <c r="D4419" t="s">
        <v>12566</v>
      </c>
      <c r="E4419" t="s">
        <v>10693</v>
      </c>
      <c r="F4419">
        <v>293.39999999999998</v>
      </c>
      <c r="G4419">
        <v>1760.4</v>
      </c>
      <c r="H4419">
        <v>6</v>
      </c>
      <c r="I4419" t="s">
        <v>10682</v>
      </c>
      <c r="J4419">
        <v>15</v>
      </c>
      <c r="K4419">
        <v>0</v>
      </c>
      <c r="L4419" t="s">
        <v>11014</v>
      </c>
      <c r="M4419">
        <v>43495</v>
      </c>
      <c r="N4419" t="s">
        <v>13477</v>
      </c>
      <c r="S4419" t="s">
        <v>13478</v>
      </c>
      <c r="T4419">
        <v>43102.456863425898</v>
      </c>
    </row>
    <row r="4420" spans="1:20" x14ac:dyDescent="0.25">
      <c r="A4420" t="s">
        <v>5577</v>
      </c>
      <c r="B4420" t="s">
        <v>17840</v>
      </c>
      <c r="C4420" t="s">
        <v>10681</v>
      </c>
      <c r="D4420" t="s">
        <v>12566</v>
      </c>
      <c r="E4420" t="s">
        <v>10685</v>
      </c>
      <c r="F4420">
        <v>39.99</v>
      </c>
      <c r="G4420">
        <v>239.94</v>
      </c>
      <c r="H4420">
        <v>6</v>
      </c>
      <c r="I4420" t="s">
        <v>10682</v>
      </c>
      <c r="J4420">
        <v>3</v>
      </c>
      <c r="K4420">
        <v>0</v>
      </c>
      <c r="L4420" t="s">
        <v>10862</v>
      </c>
      <c r="M4420">
        <v>43495</v>
      </c>
      <c r="N4420" t="s">
        <v>15739</v>
      </c>
      <c r="O4420" t="s">
        <v>10762</v>
      </c>
      <c r="Q4420" t="s">
        <v>10763</v>
      </c>
      <c r="S4420" t="s">
        <v>15740</v>
      </c>
      <c r="T4420">
        <v>43102.456909722197</v>
      </c>
    </row>
    <row r="4421" spans="1:20" x14ac:dyDescent="0.25">
      <c r="A4421" t="s">
        <v>17841</v>
      </c>
      <c r="B4421" t="s">
        <v>17842</v>
      </c>
      <c r="C4421" t="s">
        <v>10691</v>
      </c>
      <c r="D4421" t="s">
        <v>12566</v>
      </c>
      <c r="E4421" t="s">
        <v>10693</v>
      </c>
      <c r="F4421">
        <v>44.99</v>
      </c>
      <c r="G4421">
        <v>269.94</v>
      </c>
      <c r="H4421">
        <v>6</v>
      </c>
      <c r="I4421" t="s">
        <v>10682</v>
      </c>
      <c r="J4421">
        <v>0</v>
      </c>
      <c r="K4421">
        <v>0</v>
      </c>
      <c r="L4421" t="s">
        <v>16573</v>
      </c>
      <c r="M4421">
        <v>43495</v>
      </c>
      <c r="N4421" t="s">
        <v>15739</v>
      </c>
      <c r="O4421" t="s">
        <v>10762</v>
      </c>
      <c r="Q4421" t="s">
        <v>10763</v>
      </c>
      <c r="S4421" t="s">
        <v>15740</v>
      </c>
      <c r="T4421">
        <v>43102.457002314797</v>
      </c>
    </row>
    <row r="4422" spans="1:20" x14ac:dyDescent="0.25">
      <c r="A4422" t="s">
        <v>17843</v>
      </c>
      <c r="B4422" t="s">
        <v>17844</v>
      </c>
      <c r="C4422" t="s">
        <v>10691</v>
      </c>
      <c r="D4422" t="s">
        <v>12566</v>
      </c>
      <c r="E4422" t="s">
        <v>10693</v>
      </c>
      <c r="F4422">
        <v>30.43</v>
      </c>
      <c r="G4422">
        <v>182.58</v>
      </c>
      <c r="H4422">
        <v>6</v>
      </c>
      <c r="I4422" t="s">
        <v>10682</v>
      </c>
      <c r="J4422">
        <v>0</v>
      </c>
      <c r="K4422">
        <v>0</v>
      </c>
      <c r="L4422" t="s">
        <v>11982</v>
      </c>
      <c r="M4422">
        <v>43495</v>
      </c>
      <c r="N4422" t="s">
        <v>17634</v>
      </c>
      <c r="O4422" t="s">
        <v>10687</v>
      </c>
      <c r="Q4422" t="s">
        <v>10688</v>
      </c>
      <c r="S4422" t="s">
        <v>17635</v>
      </c>
      <c r="T4422">
        <v>43102.456956018497</v>
      </c>
    </row>
    <row r="4423" spans="1:20" x14ac:dyDescent="0.25">
      <c r="A4423" t="s">
        <v>5578</v>
      </c>
      <c r="B4423" t="s">
        <v>17845</v>
      </c>
      <c r="C4423" t="s">
        <v>13217</v>
      </c>
      <c r="D4423" t="s">
        <v>12566</v>
      </c>
      <c r="E4423" t="s">
        <v>10685</v>
      </c>
      <c r="F4423">
        <v>23.85</v>
      </c>
      <c r="G4423">
        <v>286.2</v>
      </c>
      <c r="H4423">
        <v>12</v>
      </c>
      <c r="I4423" t="s">
        <v>10682</v>
      </c>
      <c r="J4423">
        <v>0</v>
      </c>
      <c r="K4423">
        <v>0</v>
      </c>
      <c r="L4423" t="s">
        <v>10727</v>
      </c>
      <c r="M4423">
        <v>43509</v>
      </c>
      <c r="N4423" t="s">
        <v>17068</v>
      </c>
      <c r="O4423" t="s">
        <v>10762</v>
      </c>
      <c r="Q4423" t="s">
        <v>10763</v>
      </c>
      <c r="S4423" t="s">
        <v>17069</v>
      </c>
      <c r="T4423">
        <v>43102.456944444399</v>
      </c>
    </row>
    <row r="4424" spans="1:20" x14ac:dyDescent="0.25">
      <c r="A4424" t="s">
        <v>17846</v>
      </c>
      <c r="B4424" t="s">
        <v>17847</v>
      </c>
      <c r="C4424" t="s">
        <v>10691</v>
      </c>
      <c r="D4424" t="s">
        <v>12566</v>
      </c>
      <c r="E4424" t="s">
        <v>10693</v>
      </c>
      <c r="F4424">
        <v>19.989999999999998</v>
      </c>
      <c r="G4424">
        <v>239.88</v>
      </c>
      <c r="H4424">
        <v>12</v>
      </c>
      <c r="I4424" t="s">
        <v>10682</v>
      </c>
      <c r="J4424">
        <v>0</v>
      </c>
      <c r="K4424">
        <v>0</v>
      </c>
      <c r="L4424" t="s">
        <v>10727</v>
      </c>
      <c r="M4424">
        <v>43509</v>
      </c>
      <c r="N4424" t="s">
        <v>15961</v>
      </c>
      <c r="O4424" t="s">
        <v>10762</v>
      </c>
      <c r="Q4424" t="s">
        <v>10763</v>
      </c>
      <c r="S4424" t="s">
        <v>15962</v>
      </c>
      <c r="T4424">
        <v>43102.456944444399</v>
      </c>
    </row>
    <row r="4425" spans="1:20" x14ac:dyDescent="0.25">
      <c r="A4425" t="s">
        <v>17848</v>
      </c>
      <c r="B4425" t="s">
        <v>17849</v>
      </c>
      <c r="C4425" t="s">
        <v>10691</v>
      </c>
      <c r="D4425" t="s">
        <v>12566</v>
      </c>
      <c r="E4425" t="s">
        <v>10693</v>
      </c>
      <c r="F4425">
        <v>19.989999999999998</v>
      </c>
      <c r="G4425">
        <v>239.88</v>
      </c>
      <c r="H4425">
        <v>12</v>
      </c>
      <c r="I4425" t="s">
        <v>10682</v>
      </c>
      <c r="J4425">
        <v>0</v>
      </c>
      <c r="K4425">
        <v>0</v>
      </c>
      <c r="L4425" t="s">
        <v>10727</v>
      </c>
      <c r="M4425">
        <v>43509</v>
      </c>
      <c r="N4425" t="s">
        <v>15961</v>
      </c>
      <c r="O4425" t="s">
        <v>10762</v>
      </c>
      <c r="Q4425" t="s">
        <v>10763</v>
      </c>
      <c r="S4425" t="s">
        <v>15962</v>
      </c>
      <c r="T4425">
        <v>43102.456944444399</v>
      </c>
    </row>
    <row r="4426" spans="1:20" x14ac:dyDescent="0.25">
      <c r="A4426" t="s">
        <v>5579</v>
      </c>
      <c r="B4426" t="s">
        <v>17850</v>
      </c>
      <c r="C4426" t="s">
        <v>13217</v>
      </c>
      <c r="D4426" t="s">
        <v>12566</v>
      </c>
      <c r="E4426" t="s">
        <v>10685</v>
      </c>
      <c r="F4426">
        <v>20.99</v>
      </c>
      <c r="G4426">
        <v>125.94</v>
      </c>
      <c r="H4426">
        <v>6</v>
      </c>
      <c r="I4426" t="s">
        <v>10682</v>
      </c>
      <c r="J4426">
        <v>0</v>
      </c>
      <c r="K4426">
        <v>0</v>
      </c>
      <c r="L4426" t="s">
        <v>10727</v>
      </c>
      <c r="M4426">
        <v>43509</v>
      </c>
      <c r="N4426" t="s">
        <v>12700</v>
      </c>
      <c r="S4426" t="s">
        <v>12699</v>
      </c>
      <c r="T4426">
        <v>43102.456944444399</v>
      </c>
    </row>
    <row r="4427" spans="1:20" x14ac:dyDescent="0.25">
      <c r="A4427" t="s">
        <v>17851</v>
      </c>
      <c r="B4427" t="s">
        <v>17852</v>
      </c>
      <c r="C4427" t="s">
        <v>10691</v>
      </c>
      <c r="D4427" t="s">
        <v>12566</v>
      </c>
      <c r="E4427" t="s">
        <v>10693</v>
      </c>
      <c r="F4427">
        <v>17.989999999999998</v>
      </c>
      <c r="G4427">
        <v>107.94</v>
      </c>
      <c r="H4427">
        <v>6</v>
      </c>
      <c r="I4427" t="s">
        <v>10682</v>
      </c>
      <c r="J4427">
        <v>0</v>
      </c>
      <c r="K4427">
        <v>0</v>
      </c>
      <c r="L4427" t="s">
        <v>10788</v>
      </c>
      <c r="M4427">
        <v>43515</v>
      </c>
      <c r="N4427" t="s">
        <v>11359</v>
      </c>
      <c r="O4427" t="s">
        <v>10762</v>
      </c>
      <c r="P4427" t="s">
        <v>10701</v>
      </c>
      <c r="Q4427" t="s">
        <v>10763</v>
      </c>
      <c r="R4427" t="s">
        <v>10702</v>
      </c>
      <c r="S4427" t="s">
        <v>11360</v>
      </c>
      <c r="T4427">
        <v>43102.456921296303</v>
      </c>
    </row>
    <row r="4428" spans="1:20" x14ac:dyDescent="0.25">
      <c r="A4428" t="s">
        <v>5580</v>
      </c>
      <c r="B4428" t="s">
        <v>17853</v>
      </c>
      <c r="C4428" t="s">
        <v>10751</v>
      </c>
      <c r="D4428" t="s">
        <v>12566</v>
      </c>
      <c r="E4428" t="s">
        <v>10693</v>
      </c>
      <c r="F4428">
        <v>10.79</v>
      </c>
      <c r="G4428">
        <v>64.739999999999995</v>
      </c>
      <c r="H4428">
        <v>6</v>
      </c>
      <c r="I4428" t="s">
        <v>10682</v>
      </c>
      <c r="J4428">
        <v>0</v>
      </c>
      <c r="K4428">
        <v>0</v>
      </c>
      <c r="L4428" t="s">
        <v>10788</v>
      </c>
      <c r="M4428">
        <v>43515</v>
      </c>
      <c r="N4428" t="s">
        <v>11359</v>
      </c>
      <c r="O4428" t="s">
        <v>10762</v>
      </c>
      <c r="P4428" t="s">
        <v>10701</v>
      </c>
      <c r="Q4428" t="s">
        <v>10763</v>
      </c>
      <c r="R4428" t="s">
        <v>10702</v>
      </c>
      <c r="S4428" t="s">
        <v>11360</v>
      </c>
      <c r="T4428">
        <v>43102.456921296303</v>
      </c>
    </row>
    <row r="4429" spans="1:20" x14ac:dyDescent="0.25">
      <c r="A4429" t="s">
        <v>17854</v>
      </c>
      <c r="B4429" t="s">
        <v>17855</v>
      </c>
      <c r="C4429" t="s">
        <v>10691</v>
      </c>
      <c r="D4429" t="s">
        <v>12566</v>
      </c>
      <c r="E4429" t="s">
        <v>10693</v>
      </c>
      <c r="F4429">
        <v>17.989999999999998</v>
      </c>
      <c r="G4429">
        <v>107.94</v>
      </c>
      <c r="H4429">
        <v>6</v>
      </c>
      <c r="I4429" t="s">
        <v>10682</v>
      </c>
      <c r="J4429">
        <v>0</v>
      </c>
      <c r="K4429">
        <v>0</v>
      </c>
      <c r="L4429" t="s">
        <v>10788</v>
      </c>
      <c r="M4429">
        <v>43515</v>
      </c>
      <c r="N4429" t="s">
        <v>11359</v>
      </c>
      <c r="O4429" t="s">
        <v>10762</v>
      </c>
      <c r="P4429" t="s">
        <v>10701</v>
      </c>
      <c r="Q4429" t="s">
        <v>10763</v>
      </c>
      <c r="R4429" t="s">
        <v>10702</v>
      </c>
      <c r="S4429" t="s">
        <v>11360</v>
      </c>
      <c r="T4429">
        <v>43102.456921296303</v>
      </c>
    </row>
    <row r="4430" spans="1:20" x14ac:dyDescent="0.25">
      <c r="A4430" t="s">
        <v>17856</v>
      </c>
      <c r="B4430" t="s">
        <v>17857</v>
      </c>
      <c r="C4430" t="s">
        <v>10691</v>
      </c>
      <c r="D4430" t="s">
        <v>12566</v>
      </c>
      <c r="E4430" t="s">
        <v>10693</v>
      </c>
      <c r="F4430">
        <v>36.99</v>
      </c>
      <c r="G4430">
        <v>221.94</v>
      </c>
      <c r="H4430">
        <v>6</v>
      </c>
      <c r="I4430" t="s">
        <v>10682</v>
      </c>
      <c r="J4430">
        <v>0</v>
      </c>
      <c r="K4430">
        <v>0</v>
      </c>
      <c r="L4430" t="s">
        <v>10918</v>
      </c>
      <c r="M4430">
        <v>43515</v>
      </c>
      <c r="N4430" t="s">
        <v>11359</v>
      </c>
      <c r="O4430" t="s">
        <v>10762</v>
      </c>
      <c r="P4430" t="s">
        <v>10701</v>
      </c>
      <c r="Q4430" t="s">
        <v>10763</v>
      </c>
      <c r="R4430" t="s">
        <v>10702</v>
      </c>
      <c r="S4430" t="s">
        <v>11360</v>
      </c>
      <c r="T4430">
        <v>43102.456967592603</v>
      </c>
    </row>
    <row r="4431" spans="1:20" x14ac:dyDescent="0.25">
      <c r="A4431" t="s">
        <v>17858</v>
      </c>
      <c r="B4431" t="s">
        <v>17859</v>
      </c>
      <c r="C4431" t="s">
        <v>10691</v>
      </c>
      <c r="D4431" t="s">
        <v>12566</v>
      </c>
      <c r="E4431" t="s">
        <v>10693</v>
      </c>
      <c r="F4431">
        <v>36.99</v>
      </c>
      <c r="G4431">
        <v>221.94</v>
      </c>
      <c r="H4431">
        <v>6</v>
      </c>
      <c r="I4431" t="s">
        <v>10682</v>
      </c>
      <c r="J4431">
        <v>0</v>
      </c>
      <c r="K4431">
        <v>0</v>
      </c>
      <c r="L4431" t="s">
        <v>10731</v>
      </c>
      <c r="M4431">
        <v>43515</v>
      </c>
      <c r="N4431" t="s">
        <v>11359</v>
      </c>
      <c r="O4431" t="s">
        <v>10762</v>
      </c>
      <c r="P4431" t="s">
        <v>10701</v>
      </c>
      <c r="Q4431" t="s">
        <v>10763</v>
      </c>
      <c r="R4431" t="s">
        <v>10702</v>
      </c>
      <c r="S4431" t="s">
        <v>11360</v>
      </c>
      <c r="T4431">
        <v>43102.456875000003</v>
      </c>
    </row>
    <row r="4432" spans="1:20" x14ac:dyDescent="0.25">
      <c r="A4432" t="s">
        <v>17860</v>
      </c>
      <c r="B4432" t="s">
        <v>17861</v>
      </c>
      <c r="C4432" t="s">
        <v>10691</v>
      </c>
      <c r="D4432" t="s">
        <v>12566</v>
      </c>
      <c r="E4432" t="s">
        <v>10693</v>
      </c>
      <c r="F4432">
        <v>249.99</v>
      </c>
      <c r="G4432">
        <v>1499.94</v>
      </c>
      <c r="H4432">
        <v>6</v>
      </c>
      <c r="I4432" t="s">
        <v>10682</v>
      </c>
      <c r="J4432">
        <v>10</v>
      </c>
      <c r="K4432">
        <v>0</v>
      </c>
      <c r="L4432" t="s">
        <v>10731</v>
      </c>
      <c r="M4432">
        <v>43516</v>
      </c>
      <c r="N4432" t="s">
        <v>11359</v>
      </c>
      <c r="O4432" t="s">
        <v>10762</v>
      </c>
      <c r="P4432" t="s">
        <v>10701</v>
      </c>
      <c r="Q4432" t="s">
        <v>10763</v>
      </c>
      <c r="R4432" t="s">
        <v>10702</v>
      </c>
      <c r="S4432" t="s">
        <v>11360</v>
      </c>
      <c r="T4432">
        <v>43102.456875000003</v>
      </c>
    </row>
    <row r="4433" spans="1:20" x14ac:dyDescent="0.25">
      <c r="A4433" t="s">
        <v>9113</v>
      </c>
      <c r="B4433" t="s">
        <v>17862</v>
      </c>
      <c r="C4433" t="s">
        <v>10856</v>
      </c>
      <c r="D4433" t="s">
        <v>12566</v>
      </c>
      <c r="E4433" t="s">
        <v>10685</v>
      </c>
      <c r="F4433">
        <v>299.99</v>
      </c>
      <c r="G4433">
        <v>299.99</v>
      </c>
      <c r="H4433">
        <v>1</v>
      </c>
      <c r="I4433" t="s">
        <v>10682</v>
      </c>
      <c r="J4433">
        <v>0</v>
      </c>
      <c r="K4433">
        <v>0</v>
      </c>
      <c r="L4433" t="s">
        <v>10864</v>
      </c>
      <c r="M4433">
        <v>43518</v>
      </c>
      <c r="N4433" t="s">
        <v>10686</v>
      </c>
      <c r="O4433" t="s">
        <v>10687</v>
      </c>
      <c r="Q4433" t="s">
        <v>10688</v>
      </c>
      <c r="S4433" t="s">
        <v>10689</v>
      </c>
      <c r="T4433">
        <v>43102.456875000003</v>
      </c>
    </row>
    <row r="4434" spans="1:20" x14ac:dyDescent="0.25">
      <c r="A4434" t="s">
        <v>9114</v>
      </c>
      <c r="B4434" t="s">
        <v>17863</v>
      </c>
      <c r="C4434" t="s">
        <v>10751</v>
      </c>
      <c r="D4434" t="s">
        <v>12566</v>
      </c>
      <c r="E4434" t="s">
        <v>10693</v>
      </c>
      <c r="F4434">
        <v>20.99</v>
      </c>
      <c r="G4434">
        <v>125.94</v>
      </c>
      <c r="H4434">
        <v>6</v>
      </c>
      <c r="I4434" t="s">
        <v>10682</v>
      </c>
      <c r="J4434">
        <v>0</v>
      </c>
      <c r="K4434">
        <v>0</v>
      </c>
      <c r="L4434" t="s">
        <v>10835</v>
      </c>
      <c r="M4434">
        <v>43528</v>
      </c>
      <c r="N4434" t="s">
        <v>10694</v>
      </c>
      <c r="O4434" t="s">
        <v>10695</v>
      </c>
      <c r="Q4434" t="s">
        <v>10696</v>
      </c>
      <c r="S4434" t="s">
        <v>10697</v>
      </c>
      <c r="T4434">
        <v>43102.456863425898</v>
      </c>
    </row>
    <row r="4435" spans="1:20" x14ac:dyDescent="0.25">
      <c r="A4435" t="s">
        <v>9115</v>
      </c>
      <c r="B4435" t="s">
        <v>17864</v>
      </c>
      <c r="C4435" t="s">
        <v>10751</v>
      </c>
      <c r="D4435" t="s">
        <v>12566</v>
      </c>
      <c r="E4435" t="s">
        <v>10693</v>
      </c>
      <c r="F4435">
        <v>11.39</v>
      </c>
      <c r="G4435">
        <v>136.68</v>
      </c>
      <c r="H4435">
        <v>12</v>
      </c>
      <c r="I4435" t="s">
        <v>10682</v>
      </c>
      <c r="J4435">
        <v>0</v>
      </c>
      <c r="K4435">
        <v>0</v>
      </c>
      <c r="L4435" t="s">
        <v>10944</v>
      </c>
      <c r="M4435">
        <v>43530</v>
      </c>
      <c r="N4435" t="s">
        <v>10694</v>
      </c>
      <c r="O4435" t="s">
        <v>10695</v>
      </c>
      <c r="Q4435" t="s">
        <v>10696</v>
      </c>
      <c r="S4435" t="s">
        <v>10697</v>
      </c>
      <c r="T4435">
        <v>43102.456921296303</v>
      </c>
    </row>
    <row r="4436" spans="1:20" x14ac:dyDescent="0.25">
      <c r="A4436" t="s">
        <v>17865</v>
      </c>
      <c r="B4436" t="s">
        <v>17866</v>
      </c>
      <c r="C4436" t="s">
        <v>10691</v>
      </c>
      <c r="D4436" t="s">
        <v>13204</v>
      </c>
      <c r="E4436" t="s">
        <v>10693</v>
      </c>
      <c r="F4436">
        <v>1999.99</v>
      </c>
      <c r="G4436">
        <v>1999.99</v>
      </c>
      <c r="H4436">
        <v>1</v>
      </c>
      <c r="I4436" t="s">
        <v>10682</v>
      </c>
      <c r="J4436">
        <v>20</v>
      </c>
      <c r="K4436">
        <v>0</v>
      </c>
      <c r="L4436" t="s">
        <v>10731</v>
      </c>
      <c r="M4436">
        <v>43532</v>
      </c>
      <c r="N4436" t="s">
        <v>10686</v>
      </c>
      <c r="O4436" t="s">
        <v>10687</v>
      </c>
      <c r="Q4436" t="s">
        <v>10688</v>
      </c>
      <c r="S4436" t="s">
        <v>10689</v>
      </c>
      <c r="T4436">
        <v>43102.456875000003</v>
      </c>
    </row>
    <row r="4437" spans="1:20" x14ac:dyDescent="0.25">
      <c r="A4437" t="s">
        <v>17867</v>
      </c>
      <c r="B4437" t="s">
        <v>17868</v>
      </c>
      <c r="C4437" t="s">
        <v>10691</v>
      </c>
      <c r="D4437" t="s">
        <v>13204</v>
      </c>
      <c r="E4437" t="s">
        <v>10693</v>
      </c>
      <c r="F4437">
        <v>14.99</v>
      </c>
      <c r="G4437">
        <v>89.94</v>
      </c>
      <c r="H4437">
        <v>6</v>
      </c>
      <c r="I4437" t="s">
        <v>10682</v>
      </c>
      <c r="J4437">
        <v>0</v>
      </c>
      <c r="K4437">
        <v>0</v>
      </c>
      <c r="L4437" t="s">
        <v>11560</v>
      </c>
      <c r="M4437">
        <v>43532</v>
      </c>
      <c r="N4437" t="s">
        <v>15961</v>
      </c>
      <c r="O4437" t="s">
        <v>10762</v>
      </c>
      <c r="Q4437" t="s">
        <v>10763</v>
      </c>
      <c r="S4437" t="s">
        <v>15962</v>
      </c>
      <c r="T4437">
        <v>43102.456886574102</v>
      </c>
    </row>
    <row r="4438" spans="1:20" x14ac:dyDescent="0.25">
      <c r="A4438" t="s">
        <v>17869</v>
      </c>
      <c r="B4438" t="s">
        <v>17870</v>
      </c>
      <c r="C4438" t="s">
        <v>10691</v>
      </c>
      <c r="D4438" t="s">
        <v>12566</v>
      </c>
      <c r="E4438" t="s">
        <v>10693</v>
      </c>
      <c r="F4438">
        <v>116.59</v>
      </c>
      <c r="G4438">
        <v>699.54</v>
      </c>
      <c r="H4438">
        <v>6</v>
      </c>
      <c r="I4438" t="s">
        <v>10682</v>
      </c>
      <c r="J4438">
        <v>0</v>
      </c>
      <c r="K4438">
        <v>0</v>
      </c>
      <c r="L4438" t="s">
        <v>10731</v>
      </c>
      <c r="M4438">
        <v>43537</v>
      </c>
      <c r="N4438" t="s">
        <v>12793</v>
      </c>
      <c r="O4438" t="s">
        <v>11717</v>
      </c>
      <c r="Q4438" t="s">
        <v>11718</v>
      </c>
      <c r="S4438" t="s">
        <v>12794</v>
      </c>
      <c r="T4438">
        <v>43102.456875000003</v>
      </c>
    </row>
    <row r="4439" spans="1:20" x14ac:dyDescent="0.25">
      <c r="A4439" t="s">
        <v>17871</v>
      </c>
      <c r="B4439" t="s">
        <v>17872</v>
      </c>
      <c r="C4439" t="s">
        <v>10691</v>
      </c>
      <c r="D4439" t="s">
        <v>12566</v>
      </c>
      <c r="E4439" t="s">
        <v>10693</v>
      </c>
      <c r="F4439">
        <v>67.989999999999995</v>
      </c>
      <c r="G4439">
        <v>407.94</v>
      </c>
      <c r="H4439">
        <v>6</v>
      </c>
      <c r="I4439" t="s">
        <v>10682</v>
      </c>
      <c r="J4439">
        <v>0</v>
      </c>
      <c r="K4439">
        <v>0</v>
      </c>
      <c r="L4439" t="s">
        <v>11406</v>
      </c>
      <c r="M4439">
        <v>43537</v>
      </c>
      <c r="N4439" t="s">
        <v>12793</v>
      </c>
      <c r="O4439" t="s">
        <v>11717</v>
      </c>
      <c r="Q4439" t="s">
        <v>11718</v>
      </c>
      <c r="S4439" t="s">
        <v>12794</v>
      </c>
      <c r="T4439">
        <v>43102.456979166702</v>
      </c>
    </row>
    <row r="4440" spans="1:20" x14ac:dyDescent="0.25">
      <c r="A4440" t="s">
        <v>17873</v>
      </c>
      <c r="B4440" t="s">
        <v>17874</v>
      </c>
      <c r="C4440" t="s">
        <v>10691</v>
      </c>
      <c r="D4440" t="s">
        <v>12566</v>
      </c>
      <c r="E4440" t="s">
        <v>10693</v>
      </c>
      <c r="F4440">
        <v>25.79</v>
      </c>
      <c r="G4440">
        <v>154.74</v>
      </c>
      <c r="H4440">
        <v>6</v>
      </c>
      <c r="I4440" t="s">
        <v>10682</v>
      </c>
      <c r="J4440">
        <v>0</v>
      </c>
      <c r="K4440">
        <v>0</v>
      </c>
      <c r="L4440" t="s">
        <v>11982</v>
      </c>
      <c r="M4440">
        <v>43537</v>
      </c>
      <c r="N4440" t="s">
        <v>12793</v>
      </c>
      <c r="O4440" t="s">
        <v>11717</v>
      </c>
      <c r="Q4440" t="s">
        <v>11718</v>
      </c>
      <c r="S4440" t="s">
        <v>12794</v>
      </c>
      <c r="T4440">
        <v>43102.456956018497</v>
      </c>
    </row>
    <row r="4441" spans="1:20" x14ac:dyDescent="0.25">
      <c r="A4441" t="s">
        <v>17875</v>
      </c>
      <c r="B4441" t="s">
        <v>17876</v>
      </c>
      <c r="C4441" t="s">
        <v>10691</v>
      </c>
      <c r="D4441" t="s">
        <v>12566</v>
      </c>
      <c r="E4441" t="s">
        <v>10693</v>
      </c>
      <c r="F4441">
        <v>25.79</v>
      </c>
      <c r="G4441">
        <v>154.74</v>
      </c>
      <c r="H4441">
        <v>6</v>
      </c>
      <c r="I4441" t="s">
        <v>10682</v>
      </c>
      <c r="J4441">
        <v>0</v>
      </c>
      <c r="K4441">
        <v>0</v>
      </c>
      <c r="L4441" t="s">
        <v>10722</v>
      </c>
      <c r="M4441">
        <v>43537</v>
      </c>
      <c r="N4441" t="s">
        <v>12793</v>
      </c>
      <c r="O4441" t="s">
        <v>11717</v>
      </c>
      <c r="Q4441" t="s">
        <v>11718</v>
      </c>
      <c r="S4441" t="s">
        <v>12794</v>
      </c>
      <c r="T4441">
        <v>43102.456956018497</v>
      </c>
    </row>
    <row r="4442" spans="1:20" x14ac:dyDescent="0.25">
      <c r="A4442" t="s">
        <v>17877</v>
      </c>
      <c r="B4442" t="s">
        <v>17878</v>
      </c>
      <c r="C4442" t="s">
        <v>10691</v>
      </c>
      <c r="D4442" t="s">
        <v>13204</v>
      </c>
      <c r="E4442" t="s">
        <v>10693</v>
      </c>
      <c r="F4442">
        <v>44.99</v>
      </c>
      <c r="G4442">
        <v>269.94</v>
      </c>
      <c r="H4442">
        <v>6</v>
      </c>
      <c r="I4442" t="s">
        <v>10682</v>
      </c>
      <c r="J4442">
        <v>0</v>
      </c>
      <c r="K4442">
        <v>0</v>
      </c>
      <c r="L4442" t="s">
        <v>10731</v>
      </c>
      <c r="M4442">
        <v>43552</v>
      </c>
      <c r="N4442" t="s">
        <v>10732</v>
      </c>
      <c r="O4442" t="s">
        <v>10687</v>
      </c>
      <c r="Q4442" t="s">
        <v>10688</v>
      </c>
      <c r="S4442" t="s">
        <v>10733</v>
      </c>
      <c r="T4442">
        <v>43102.456875000003</v>
      </c>
    </row>
    <row r="4443" spans="1:20" x14ac:dyDescent="0.25">
      <c r="A4443" t="s">
        <v>17879</v>
      </c>
      <c r="B4443" t="s">
        <v>17880</v>
      </c>
      <c r="C4443" t="s">
        <v>10691</v>
      </c>
      <c r="D4443" t="s">
        <v>13204</v>
      </c>
      <c r="E4443" t="s">
        <v>10693</v>
      </c>
      <c r="F4443">
        <v>41.99</v>
      </c>
      <c r="G4443">
        <v>251.94</v>
      </c>
      <c r="H4443">
        <v>6</v>
      </c>
      <c r="I4443" t="s">
        <v>10682</v>
      </c>
      <c r="J4443">
        <v>0</v>
      </c>
      <c r="K4443">
        <v>0</v>
      </c>
      <c r="L4443" t="s">
        <v>10868</v>
      </c>
      <c r="M4443">
        <v>43552</v>
      </c>
      <c r="N4443" t="s">
        <v>10700</v>
      </c>
      <c r="O4443" t="s">
        <v>10701</v>
      </c>
      <c r="Q4443" t="s">
        <v>10702</v>
      </c>
      <c r="S4443" t="s">
        <v>10703</v>
      </c>
      <c r="T4443">
        <v>43102.456990740699</v>
      </c>
    </row>
    <row r="4444" spans="1:20" x14ac:dyDescent="0.25">
      <c r="A4444" t="s">
        <v>5581</v>
      </c>
      <c r="B4444" t="s">
        <v>17881</v>
      </c>
      <c r="C4444" t="s">
        <v>10681</v>
      </c>
      <c r="D4444" t="s">
        <v>12566</v>
      </c>
      <c r="E4444" t="s">
        <v>10685</v>
      </c>
      <c r="F4444">
        <v>134.99</v>
      </c>
      <c r="G4444">
        <v>809.94</v>
      </c>
      <c r="H4444">
        <v>6</v>
      </c>
      <c r="I4444" t="s">
        <v>10682</v>
      </c>
      <c r="J4444">
        <v>0</v>
      </c>
      <c r="K4444">
        <v>0</v>
      </c>
      <c r="L4444" t="s">
        <v>10731</v>
      </c>
      <c r="M4444">
        <v>43553</v>
      </c>
      <c r="N4444" t="s">
        <v>10718</v>
      </c>
      <c r="O4444" t="s">
        <v>10708</v>
      </c>
      <c r="Q4444" t="s">
        <v>10709</v>
      </c>
      <c r="S4444" t="s">
        <v>10719</v>
      </c>
      <c r="T4444">
        <v>43102.456875000003</v>
      </c>
    </row>
    <row r="4445" spans="1:20" x14ac:dyDescent="0.25">
      <c r="A4445" t="s">
        <v>5582</v>
      </c>
      <c r="B4445" t="s">
        <v>17882</v>
      </c>
      <c r="C4445" t="s">
        <v>10751</v>
      </c>
      <c r="D4445" t="s">
        <v>12566</v>
      </c>
      <c r="E4445" t="s">
        <v>10836</v>
      </c>
      <c r="F4445">
        <v>7.79</v>
      </c>
      <c r="G4445">
        <v>93.48</v>
      </c>
      <c r="H4445">
        <v>12</v>
      </c>
      <c r="I4445" t="s">
        <v>10682</v>
      </c>
      <c r="J4445">
        <v>0</v>
      </c>
      <c r="K4445">
        <v>0</v>
      </c>
      <c r="L4445" t="s">
        <v>10944</v>
      </c>
      <c r="M4445">
        <v>43556</v>
      </c>
      <c r="N4445" t="s">
        <v>10700</v>
      </c>
      <c r="O4445" t="s">
        <v>10701</v>
      </c>
      <c r="Q4445" t="s">
        <v>10702</v>
      </c>
      <c r="S4445" t="s">
        <v>10703</v>
      </c>
      <c r="T4445">
        <v>43102.456921296303</v>
      </c>
    </row>
    <row r="4446" spans="1:20" x14ac:dyDescent="0.25">
      <c r="A4446" t="s">
        <v>17883</v>
      </c>
      <c r="B4446" t="s">
        <v>17884</v>
      </c>
      <c r="C4446" t="s">
        <v>10691</v>
      </c>
      <c r="D4446" t="s">
        <v>13204</v>
      </c>
      <c r="E4446" t="s">
        <v>10693</v>
      </c>
      <c r="F4446">
        <v>274.49</v>
      </c>
      <c r="G4446">
        <v>1646.94</v>
      </c>
      <c r="H4446">
        <v>6</v>
      </c>
      <c r="I4446" t="s">
        <v>10682</v>
      </c>
      <c r="J4446">
        <v>10</v>
      </c>
      <c r="K4446">
        <v>0</v>
      </c>
      <c r="L4446" t="s">
        <v>11406</v>
      </c>
      <c r="M4446">
        <v>43556</v>
      </c>
      <c r="N4446" t="s">
        <v>13415</v>
      </c>
      <c r="O4446" t="s">
        <v>13416</v>
      </c>
      <c r="Q4446" t="s">
        <v>13417</v>
      </c>
      <c r="S4446" t="s">
        <v>13418</v>
      </c>
      <c r="T4446">
        <v>43102.456979166702</v>
      </c>
    </row>
    <row r="4447" spans="1:20" x14ac:dyDescent="0.25">
      <c r="A4447" t="s">
        <v>17885</v>
      </c>
      <c r="B4447" t="s">
        <v>17886</v>
      </c>
      <c r="C4447" t="s">
        <v>10691</v>
      </c>
      <c r="D4447" t="s">
        <v>12566</v>
      </c>
      <c r="E4447" t="s">
        <v>10693</v>
      </c>
      <c r="F4447">
        <v>24.99</v>
      </c>
      <c r="G4447">
        <v>149.94</v>
      </c>
      <c r="H4447">
        <v>6</v>
      </c>
      <c r="I4447" t="s">
        <v>10682</v>
      </c>
      <c r="J4447">
        <v>0</v>
      </c>
      <c r="K4447">
        <v>0</v>
      </c>
      <c r="L4447" t="s">
        <v>11560</v>
      </c>
      <c r="M4447">
        <v>43564</v>
      </c>
      <c r="N4447" t="s">
        <v>12700</v>
      </c>
      <c r="S4447" t="s">
        <v>12699</v>
      </c>
      <c r="T4447">
        <v>43102.456886574102</v>
      </c>
    </row>
    <row r="4448" spans="1:20" x14ac:dyDescent="0.25">
      <c r="A4448" t="s">
        <v>5583</v>
      </c>
      <c r="B4448" t="s">
        <v>17887</v>
      </c>
      <c r="C4448" t="s">
        <v>10751</v>
      </c>
      <c r="D4448" t="s">
        <v>12566</v>
      </c>
      <c r="E4448" t="s">
        <v>10693</v>
      </c>
      <c r="F4448">
        <v>17.39</v>
      </c>
      <c r="G4448">
        <v>208.68</v>
      </c>
      <c r="H4448">
        <v>12</v>
      </c>
      <c r="I4448" t="s">
        <v>10682</v>
      </c>
      <c r="J4448">
        <v>0</v>
      </c>
      <c r="K4448">
        <v>0</v>
      </c>
      <c r="L4448" t="s">
        <v>10862</v>
      </c>
      <c r="M4448">
        <v>43564</v>
      </c>
      <c r="N4448" t="s">
        <v>17888</v>
      </c>
      <c r="S4448" t="s">
        <v>17889</v>
      </c>
      <c r="T4448">
        <v>43102.456909722197</v>
      </c>
    </row>
    <row r="4449" spans="1:20" x14ac:dyDescent="0.25">
      <c r="A4449" t="s">
        <v>5584</v>
      </c>
      <c r="B4449" t="s">
        <v>17890</v>
      </c>
      <c r="C4449" t="s">
        <v>10751</v>
      </c>
      <c r="D4449" t="s">
        <v>12566</v>
      </c>
      <c r="E4449" t="s">
        <v>10836</v>
      </c>
      <c r="F4449">
        <v>20.69</v>
      </c>
      <c r="G4449">
        <v>248.28</v>
      </c>
      <c r="H4449">
        <v>12</v>
      </c>
      <c r="I4449" t="s">
        <v>10682</v>
      </c>
      <c r="J4449">
        <v>0</v>
      </c>
      <c r="K4449">
        <v>0</v>
      </c>
      <c r="L4449" t="s">
        <v>10731</v>
      </c>
      <c r="M4449">
        <v>43564</v>
      </c>
      <c r="N4449" t="s">
        <v>17888</v>
      </c>
      <c r="S4449" t="s">
        <v>17889</v>
      </c>
      <c r="T4449">
        <v>43102.456875000003</v>
      </c>
    </row>
    <row r="4450" spans="1:20" x14ac:dyDescent="0.25">
      <c r="A4450" t="s">
        <v>5585</v>
      </c>
      <c r="B4450" t="s">
        <v>17891</v>
      </c>
      <c r="C4450" t="s">
        <v>10751</v>
      </c>
      <c r="D4450" t="s">
        <v>12566</v>
      </c>
      <c r="E4450" t="s">
        <v>10836</v>
      </c>
      <c r="F4450">
        <v>10.49</v>
      </c>
      <c r="G4450">
        <v>125.88</v>
      </c>
      <c r="H4450">
        <v>12</v>
      </c>
      <c r="I4450" t="s">
        <v>10682</v>
      </c>
      <c r="J4450">
        <v>0</v>
      </c>
      <c r="K4450">
        <v>0</v>
      </c>
      <c r="L4450" t="s">
        <v>10831</v>
      </c>
      <c r="M4450">
        <v>43564</v>
      </c>
      <c r="N4450" t="s">
        <v>17888</v>
      </c>
      <c r="S4450" t="s">
        <v>17889</v>
      </c>
      <c r="T4450">
        <v>43102.456956018497</v>
      </c>
    </row>
    <row r="4451" spans="1:20" x14ac:dyDescent="0.25">
      <c r="A4451" t="s">
        <v>8260</v>
      </c>
      <c r="B4451" t="s">
        <v>17892</v>
      </c>
      <c r="C4451" t="s">
        <v>10856</v>
      </c>
      <c r="D4451" t="s">
        <v>12566</v>
      </c>
      <c r="E4451" t="s">
        <v>10685</v>
      </c>
      <c r="F4451">
        <v>79.989999999999995</v>
      </c>
      <c r="G4451">
        <v>479.94</v>
      </c>
      <c r="H4451">
        <v>6</v>
      </c>
      <c r="I4451" t="s">
        <v>10682</v>
      </c>
      <c r="J4451">
        <v>0</v>
      </c>
      <c r="K4451">
        <v>0</v>
      </c>
      <c r="L4451" t="s">
        <v>10731</v>
      </c>
      <c r="M4451">
        <v>43564</v>
      </c>
      <c r="N4451" t="s">
        <v>10781</v>
      </c>
      <c r="O4451" t="s">
        <v>10782</v>
      </c>
      <c r="Q4451" t="s">
        <v>10783</v>
      </c>
      <c r="S4451" t="s">
        <v>10784</v>
      </c>
      <c r="T4451">
        <v>43102.456875000003</v>
      </c>
    </row>
    <row r="4452" spans="1:20" x14ac:dyDescent="0.25">
      <c r="A4452" t="s">
        <v>5586</v>
      </c>
      <c r="B4452" t="s">
        <v>17893</v>
      </c>
      <c r="C4452" t="s">
        <v>10751</v>
      </c>
      <c r="D4452" t="s">
        <v>12566</v>
      </c>
      <c r="E4452" t="s">
        <v>10753</v>
      </c>
      <c r="F4452">
        <v>23.99</v>
      </c>
      <c r="G4452">
        <v>143.94</v>
      </c>
      <c r="H4452">
        <v>6</v>
      </c>
      <c r="I4452" t="s">
        <v>10682</v>
      </c>
      <c r="J4452">
        <v>0</v>
      </c>
      <c r="K4452">
        <v>0</v>
      </c>
      <c r="L4452" t="s">
        <v>10862</v>
      </c>
      <c r="M4452">
        <v>43566</v>
      </c>
      <c r="N4452" t="s">
        <v>11983</v>
      </c>
      <c r="O4452" t="s">
        <v>11984</v>
      </c>
      <c r="Q4452" t="s">
        <v>11985</v>
      </c>
      <c r="S4452" t="s">
        <v>11986</v>
      </c>
      <c r="T4452">
        <v>43102.456909722197</v>
      </c>
    </row>
    <row r="4453" spans="1:20" x14ac:dyDescent="0.25">
      <c r="A4453" t="s">
        <v>17894</v>
      </c>
      <c r="B4453" t="s">
        <v>17895</v>
      </c>
      <c r="C4453" t="s">
        <v>10691</v>
      </c>
      <c r="D4453" t="s">
        <v>12566</v>
      </c>
      <c r="E4453" t="s">
        <v>10693</v>
      </c>
      <c r="F4453">
        <v>49.99</v>
      </c>
      <c r="G4453">
        <v>299.94</v>
      </c>
      <c r="H4453">
        <v>6</v>
      </c>
      <c r="I4453" t="s">
        <v>10682</v>
      </c>
      <c r="J4453">
        <v>0</v>
      </c>
      <c r="K4453">
        <v>0</v>
      </c>
      <c r="L4453" t="s">
        <v>11081</v>
      </c>
      <c r="M4453">
        <v>43566</v>
      </c>
      <c r="N4453" t="s">
        <v>11983</v>
      </c>
      <c r="O4453" t="s">
        <v>11984</v>
      </c>
      <c r="Q4453" t="s">
        <v>11985</v>
      </c>
      <c r="S4453" t="s">
        <v>11986</v>
      </c>
      <c r="T4453">
        <v>43102.456863425898</v>
      </c>
    </row>
    <row r="4454" spans="1:20" x14ac:dyDescent="0.25">
      <c r="A4454" t="s">
        <v>9116</v>
      </c>
      <c r="B4454" t="s">
        <v>17896</v>
      </c>
      <c r="C4454" t="s">
        <v>10856</v>
      </c>
      <c r="D4454" t="s">
        <v>12566</v>
      </c>
      <c r="E4454" t="s">
        <v>10685</v>
      </c>
      <c r="F4454">
        <v>109.99</v>
      </c>
      <c r="G4454">
        <v>329.97</v>
      </c>
      <c r="H4454">
        <v>3</v>
      </c>
      <c r="I4454" t="s">
        <v>10682</v>
      </c>
      <c r="J4454">
        <v>13</v>
      </c>
      <c r="K4454">
        <v>0</v>
      </c>
      <c r="L4454" t="s">
        <v>10731</v>
      </c>
      <c r="M4454">
        <v>44286</v>
      </c>
      <c r="N4454" t="s">
        <v>10746</v>
      </c>
      <c r="O4454" t="s">
        <v>10747</v>
      </c>
      <c r="Q4454" t="s">
        <v>10748</v>
      </c>
      <c r="S4454" t="s">
        <v>10749</v>
      </c>
      <c r="T4454">
        <v>43102.456875000003</v>
      </c>
    </row>
    <row r="4455" spans="1:20" x14ac:dyDescent="0.25">
      <c r="A4455" t="s">
        <v>5587</v>
      </c>
      <c r="B4455" t="s">
        <v>17897</v>
      </c>
      <c r="C4455" t="s">
        <v>10856</v>
      </c>
      <c r="D4455" t="s">
        <v>10683</v>
      </c>
      <c r="E4455" t="s">
        <v>10685</v>
      </c>
      <c r="F4455">
        <v>89.99</v>
      </c>
      <c r="G4455">
        <v>539.94000000000005</v>
      </c>
      <c r="H4455">
        <v>6</v>
      </c>
      <c r="I4455" t="s">
        <v>10682</v>
      </c>
      <c r="J4455">
        <v>10</v>
      </c>
      <c r="K4455">
        <v>0</v>
      </c>
      <c r="L4455" t="s">
        <v>10731</v>
      </c>
      <c r="M4455">
        <v>43570</v>
      </c>
      <c r="N4455" t="s">
        <v>11359</v>
      </c>
      <c r="O4455" t="s">
        <v>10762</v>
      </c>
      <c r="P4455" t="s">
        <v>10701</v>
      </c>
      <c r="Q4455" t="s">
        <v>10763</v>
      </c>
      <c r="R4455" t="s">
        <v>10702</v>
      </c>
      <c r="S4455" t="s">
        <v>11360</v>
      </c>
      <c r="T4455">
        <v>43102.456875000003</v>
      </c>
    </row>
    <row r="4456" spans="1:20" x14ac:dyDescent="0.25">
      <c r="A4456" t="s">
        <v>9117</v>
      </c>
      <c r="B4456" t="s">
        <v>17898</v>
      </c>
      <c r="C4456" t="s">
        <v>10691</v>
      </c>
      <c r="D4456" t="s">
        <v>12566</v>
      </c>
      <c r="E4456" t="s">
        <v>10693</v>
      </c>
      <c r="F4456">
        <v>10.79</v>
      </c>
      <c r="G4456">
        <v>64.739999999999995</v>
      </c>
      <c r="H4456">
        <v>6</v>
      </c>
      <c r="I4456" t="s">
        <v>10682</v>
      </c>
      <c r="J4456">
        <v>0</v>
      </c>
      <c r="K4456">
        <v>0</v>
      </c>
      <c r="L4456" t="s">
        <v>10788</v>
      </c>
      <c r="M4456">
        <v>43578</v>
      </c>
      <c r="N4456" t="s">
        <v>12673</v>
      </c>
      <c r="O4456" t="s">
        <v>10687</v>
      </c>
      <c r="Q4456" t="s">
        <v>10688</v>
      </c>
      <c r="S4456" t="s">
        <v>12674</v>
      </c>
      <c r="T4456">
        <v>43102.456921296303</v>
      </c>
    </row>
    <row r="4457" spans="1:20" x14ac:dyDescent="0.25">
      <c r="A4457" t="s">
        <v>5588</v>
      </c>
      <c r="B4457" t="s">
        <v>17899</v>
      </c>
      <c r="C4457" t="s">
        <v>10751</v>
      </c>
      <c r="D4457" t="s">
        <v>12566</v>
      </c>
      <c r="E4457" t="s">
        <v>10693</v>
      </c>
      <c r="F4457">
        <v>10.79</v>
      </c>
      <c r="G4457">
        <v>64.739999999999995</v>
      </c>
      <c r="H4457">
        <v>6</v>
      </c>
      <c r="I4457" t="s">
        <v>10682</v>
      </c>
      <c r="J4457">
        <v>0</v>
      </c>
      <c r="K4457">
        <v>0</v>
      </c>
      <c r="L4457" t="s">
        <v>10788</v>
      </c>
      <c r="M4457">
        <v>43578</v>
      </c>
      <c r="N4457" t="s">
        <v>12673</v>
      </c>
      <c r="O4457" t="s">
        <v>10687</v>
      </c>
      <c r="Q4457" t="s">
        <v>10688</v>
      </c>
      <c r="S4457" t="s">
        <v>12674</v>
      </c>
      <c r="T4457">
        <v>43102.456921296303</v>
      </c>
    </row>
    <row r="4458" spans="1:20" x14ac:dyDescent="0.25">
      <c r="A4458" t="s">
        <v>17900</v>
      </c>
      <c r="B4458" t="s">
        <v>15992</v>
      </c>
      <c r="C4458" t="s">
        <v>10691</v>
      </c>
      <c r="D4458" t="s">
        <v>13204</v>
      </c>
      <c r="E4458" t="s">
        <v>10693</v>
      </c>
      <c r="F4458">
        <v>24.99</v>
      </c>
      <c r="G4458">
        <v>149.94</v>
      </c>
      <c r="H4458">
        <v>6</v>
      </c>
      <c r="I4458" t="s">
        <v>10682</v>
      </c>
      <c r="J4458">
        <v>0</v>
      </c>
      <c r="K4458">
        <v>0</v>
      </c>
      <c r="L4458" t="s">
        <v>10727</v>
      </c>
      <c r="M4458">
        <v>43578</v>
      </c>
      <c r="N4458" t="s">
        <v>10728</v>
      </c>
      <c r="O4458" t="s">
        <v>10701</v>
      </c>
      <c r="Q4458" t="s">
        <v>10702</v>
      </c>
      <c r="S4458" t="s">
        <v>10729</v>
      </c>
      <c r="T4458">
        <v>43102.456944444399</v>
      </c>
    </row>
    <row r="4459" spans="1:20" x14ac:dyDescent="0.25">
      <c r="A4459" t="s">
        <v>5589</v>
      </c>
      <c r="B4459" t="s">
        <v>17901</v>
      </c>
      <c r="C4459" t="s">
        <v>13217</v>
      </c>
      <c r="D4459" t="s">
        <v>12566</v>
      </c>
      <c r="E4459" t="s">
        <v>10753</v>
      </c>
      <c r="F4459">
        <v>35.99</v>
      </c>
      <c r="G4459">
        <v>215.94</v>
      </c>
      <c r="H4459">
        <v>6</v>
      </c>
      <c r="I4459" t="s">
        <v>10682</v>
      </c>
      <c r="J4459">
        <v>0</v>
      </c>
      <c r="K4459">
        <v>0</v>
      </c>
      <c r="L4459" t="s">
        <v>11101</v>
      </c>
      <c r="M4459">
        <v>43581</v>
      </c>
      <c r="N4459" t="s">
        <v>12413</v>
      </c>
      <c r="O4459" t="s">
        <v>10747</v>
      </c>
      <c r="Q4459" t="s">
        <v>10748</v>
      </c>
      <c r="S4459" t="s">
        <v>12414</v>
      </c>
      <c r="T4459">
        <v>43102.456944444399</v>
      </c>
    </row>
    <row r="4460" spans="1:20" x14ac:dyDescent="0.25">
      <c r="A4460" t="s">
        <v>17902</v>
      </c>
      <c r="B4460" t="s">
        <v>17903</v>
      </c>
      <c r="C4460" t="s">
        <v>10691</v>
      </c>
      <c r="D4460" t="s">
        <v>12566</v>
      </c>
      <c r="E4460" t="s">
        <v>10693</v>
      </c>
      <c r="F4460">
        <v>79.989999999999995</v>
      </c>
      <c r="G4460">
        <v>479.94</v>
      </c>
      <c r="H4460">
        <v>6</v>
      </c>
      <c r="I4460" t="s">
        <v>10682</v>
      </c>
      <c r="J4460">
        <v>0</v>
      </c>
      <c r="K4460">
        <v>0</v>
      </c>
      <c r="L4460" t="s">
        <v>10731</v>
      </c>
      <c r="M4460">
        <v>43586</v>
      </c>
      <c r="N4460" t="s">
        <v>10694</v>
      </c>
      <c r="O4460" t="s">
        <v>10695</v>
      </c>
      <c r="Q4460" t="s">
        <v>10696</v>
      </c>
      <c r="S4460" t="s">
        <v>10697</v>
      </c>
      <c r="T4460">
        <v>43102.456875000003</v>
      </c>
    </row>
    <row r="4461" spans="1:20" x14ac:dyDescent="0.25">
      <c r="A4461" t="s">
        <v>9118</v>
      </c>
      <c r="B4461" t="s">
        <v>17904</v>
      </c>
      <c r="C4461" t="s">
        <v>10856</v>
      </c>
      <c r="D4461" t="s">
        <v>12566</v>
      </c>
      <c r="E4461" t="s">
        <v>10685</v>
      </c>
      <c r="F4461">
        <v>224.99</v>
      </c>
      <c r="G4461">
        <v>1349.94</v>
      </c>
      <c r="H4461">
        <v>6</v>
      </c>
      <c r="I4461" t="s">
        <v>10682</v>
      </c>
      <c r="J4461">
        <v>0</v>
      </c>
      <c r="K4461">
        <v>0</v>
      </c>
      <c r="L4461" t="s">
        <v>10835</v>
      </c>
      <c r="M4461">
        <v>43588</v>
      </c>
      <c r="N4461" t="s">
        <v>10746</v>
      </c>
      <c r="O4461" t="s">
        <v>10747</v>
      </c>
      <c r="Q4461" t="s">
        <v>10748</v>
      </c>
      <c r="S4461" t="s">
        <v>10749</v>
      </c>
      <c r="T4461">
        <v>43102.456863425898</v>
      </c>
    </row>
    <row r="4462" spans="1:20" x14ac:dyDescent="0.25">
      <c r="A4462" t="s">
        <v>17905</v>
      </c>
      <c r="B4462" t="s">
        <v>17906</v>
      </c>
      <c r="C4462" t="s">
        <v>10691</v>
      </c>
      <c r="D4462" t="s">
        <v>13204</v>
      </c>
      <c r="E4462" t="s">
        <v>10693</v>
      </c>
      <c r="F4462">
        <v>30.49</v>
      </c>
      <c r="G4462">
        <v>182.94</v>
      </c>
      <c r="H4462">
        <v>6</v>
      </c>
      <c r="I4462" t="s">
        <v>10682</v>
      </c>
      <c r="J4462">
        <v>0</v>
      </c>
      <c r="K4462">
        <v>0</v>
      </c>
      <c r="L4462" t="s">
        <v>11168</v>
      </c>
      <c r="M4462">
        <v>43592</v>
      </c>
      <c r="N4462" t="s">
        <v>11359</v>
      </c>
      <c r="O4462" t="s">
        <v>10762</v>
      </c>
      <c r="P4462" t="s">
        <v>10701</v>
      </c>
      <c r="Q4462" t="s">
        <v>10763</v>
      </c>
      <c r="R4462" t="s">
        <v>10702</v>
      </c>
      <c r="S4462" t="s">
        <v>11360</v>
      </c>
      <c r="T4462">
        <v>43102.456875000003</v>
      </c>
    </row>
    <row r="4463" spans="1:20" x14ac:dyDescent="0.25">
      <c r="A4463" t="s">
        <v>9119</v>
      </c>
      <c r="B4463" t="s">
        <v>17907</v>
      </c>
      <c r="C4463" t="s">
        <v>10751</v>
      </c>
      <c r="D4463" t="s">
        <v>12566</v>
      </c>
      <c r="E4463" t="s">
        <v>10836</v>
      </c>
      <c r="F4463">
        <v>59.99</v>
      </c>
      <c r="G4463">
        <v>359.94</v>
      </c>
      <c r="H4463">
        <v>6</v>
      </c>
      <c r="I4463" t="s">
        <v>10682</v>
      </c>
      <c r="J4463">
        <v>0</v>
      </c>
      <c r="K4463">
        <v>0</v>
      </c>
      <c r="L4463" t="s">
        <v>10706</v>
      </c>
      <c r="M4463">
        <v>43594</v>
      </c>
      <c r="N4463" t="s">
        <v>10793</v>
      </c>
      <c r="O4463" t="s">
        <v>10782</v>
      </c>
      <c r="Q4463" t="s">
        <v>10783</v>
      </c>
      <c r="S4463" t="s">
        <v>10794</v>
      </c>
      <c r="T4463">
        <v>43102.457002314797</v>
      </c>
    </row>
    <row r="4464" spans="1:20" x14ac:dyDescent="0.25">
      <c r="A4464" t="s">
        <v>5590</v>
      </c>
      <c r="B4464" t="s">
        <v>17908</v>
      </c>
      <c r="C4464" t="s">
        <v>13217</v>
      </c>
      <c r="D4464" t="s">
        <v>12566</v>
      </c>
      <c r="E4464" t="s">
        <v>10685</v>
      </c>
      <c r="F4464">
        <v>109.99</v>
      </c>
      <c r="G4464">
        <v>659.94</v>
      </c>
      <c r="H4464">
        <v>6</v>
      </c>
      <c r="I4464" t="s">
        <v>10682</v>
      </c>
      <c r="J4464">
        <v>0</v>
      </c>
      <c r="K4464">
        <v>0</v>
      </c>
      <c r="L4464" t="s">
        <v>10706</v>
      </c>
      <c r="M4464">
        <v>43594</v>
      </c>
      <c r="N4464" t="s">
        <v>10793</v>
      </c>
      <c r="O4464" t="s">
        <v>10782</v>
      </c>
      <c r="Q4464" t="s">
        <v>10783</v>
      </c>
      <c r="S4464" t="s">
        <v>10794</v>
      </c>
      <c r="T4464">
        <v>43102.457002314797</v>
      </c>
    </row>
    <row r="4465" spans="1:20" x14ac:dyDescent="0.25">
      <c r="A4465" t="s">
        <v>5591</v>
      </c>
      <c r="B4465" t="s">
        <v>17909</v>
      </c>
      <c r="C4465" t="s">
        <v>10856</v>
      </c>
      <c r="D4465" t="s">
        <v>12566</v>
      </c>
      <c r="E4465" t="s">
        <v>10685</v>
      </c>
      <c r="F4465">
        <v>109.99</v>
      </c>
      <c r="G4465">
        <v>659.94</v>
      </c>
      <c r="H4465">
        <v>6</v>
      </c>
      <c r="I4465" t="s">
        <v>10682</v>
      </c>
      <c r="J4465">
        <v>0</v>
      </c>
      <c r="K4465">
        <v>0</v>
      </c>
      <c r="L4465" t="s">
        <v>11305</v>
      </c>
      <c r="M4465">
        <v>43594</v>
      </c>
      <c r="N4465" t="s">
        <v>10694</v>
      </c>
      <c r="O4465" t="s">
        <v>10695</v>
      </c>
      <c r="Q4465" t="s">
        <v>10696</v>
      </c>
      <c r="S4465" t="s">
        <v>10697</v>
      </c>
      <c r="T4465">
        <v>43102.456875000003</v>
      </c>
    </row>
    <row r="4466" spans="1:20" x14ac:dyDescent="0.25">
      <c r="A4466" t="s">
        <v>17910</v>
      </c>
      <c r="B4466" t="s">
        <v>17911</v>
      </c>
      <c r="C4466" t="s">
        <v>10691</v>
      </c>
      <c r="D4466" t="s">
        <v>12566</v>
      </c>
      <c r="E4466" t="s">
        <v>10693</v>
      </c>
      <c r="F4466">
        <v>29.99</v>
      </c>
      <c r="G4466">
        <v>179.94</v>
      </c>
      <c r="H4466">
        <v>6</v>
      </c>
      <c r="I4466" t="s">
        <v>10682</v>
      </c>
      <c r="J4466">
        <v>0</v>
      </c>
      <c r="K4466">
        <v>0</v>
      </c>
      <c r="L4466" t="s">
        <v>10731</v>
      </c>
      <c r="M4466">
        <v>43602</v>
      </c>
      <c r="N4466" t="s">
        <v>10700</v>
      </c>
      <c r="O4466" t="s">
        <v>10701</v>
      </c>
      <c r="Q4466" t="s">
        <v>10702</v>
      </c>
      <c r="S4466" t="s">
        <v>10703</v>
      </c>
      <c r="T4466">
        <v>43102.456875000003</v>
      </c>
    </row>
    <row r="4467" spans="1:20" x14ac:dyDescent="0.25">
      <c r="A4467" t="s">
        <v>17912</v>
      </c>
      <c r="B4467" t="s">
        <v>17913</v>
      </c>
      <c r="C4467" t="s">
        <v>10691</v>
      </c>
      <c r="D4467" t="s">
        <v>12566</v>
      </c>
      <c r="E4467" t="s">
        <v>10693</v>
      </c>
      <c r="F4467">
        <v>17.989999999999998</v>
      </c>
      <c r="G4467">
        <v>107.94</v>
      </c>
      <c r="H4467">
        <v>6</v>
      </c>
      <c r="I4467" t="s">
        <v>10682</v>
      </c>
      <c r="J4467">
        <v>0</v>
      </c>
      <c r="K4467">
        <v>0</v>
      </c>
      <c r="L4467" t="s">
        <v>10788</v>
      </c>
      <c r="M4467">
        <v>43608</v>
      </c>
      <c r="N4467" t="s">
        <v>11359</v>
      </c>
      <c r="O4467" t="s">
        <v>10762</v>
      </c>
      <c r="P4467" t="s">
        <v>10701</v>
      </c>
      <c r="Q4467" t="s">
        <v>10763</v>
      </c>
      <c r="R4467" t="s">
        <v>10702</v>
      </c>
      <c r="S4467" t="s">
        <v>11360</v>
      </c>
      <c r="T4467">
        <v>43102.456921296303</v>
      </c>
    </row>
    <row r="4468" spans="1:20" x14ac:dyDescent="0.25">
      <c r="A4468" t="s">
        <v>17914</v>
      </c>
      <c r="B4468" t="s">
        <v>17915</v>
      </c>
      <c r="C4468" t="s">
        <v>10691</v>
      </c>
      <c r="D4468" t="s">
        <v>12566</v>
      </c>
      <c r="E4468" t="s">
        <v>10693</v>
      </c>
      <c r="F4468">
        <v>17.989999999999998</v>
      </c>
      <c r="G4468">
        <v>107.94</v>
      </c>
      <c r="H4468">
        <v>6</v>
      </c>
      <c r="I4468" t="s">
        <v>10682</v>
      </c>
      <c r="J4468">
        <v>0</v>
      </c>
      <c r="K4468">
        <v>0</v>
      </c>
      <c r="L4468" t="s">
        <v>10788</v>
      </c>
      <c r="M4468">
        <v>43608</v>
      </c>
      <c r="N4468" t="s">
        <v>11359</v>
      </c>
      <c r="O4468" t="s">
        <v>10762</v>
      </c>
      <c r="P4468" t="s">
        <v>10701</v>
      </c>
      <c r="Q4468" t="s">
        <v>10763</v>
      </c>
      <c r="R4468" t="s">
        <v>10702</v>
      </c>
      <c r="S4468" t="s">
        <v>11360</v>
      </c>
      <c r="T4468">
        <v>43102.456921296303</v>
      </c>
    </row>
    <row r="4469" spans="1:20" x14ac:dyDescent="0.25">
      <c r="A4469" t="s">
        <v>17916</v>
      </c>
      <c r="B4469" t="s">
        <v>17917</v>
      </c>
      <c r="C4469" t="s">
        <v>10691</v>
      </c>
      <c r="D4469" t="s">
        <v>12566</v>
      </c>
      <c r="E4469" t="s">
        <v>10693</v>
      </c>
      <c r="F4469">
        <v>79.989999999999995</v>
      </c>
      <c r="G4469">
        <v>479.94</v>
      </c>
      <c r="H4469">
        <v>6</v>
      </c>
      <c r="I4469" t="s">
        <v>10682</v>
      </c>
      <c r="J4469">
        <v>0</v>
      </c>
      <c r="K4469">
        <v>0</v>
      </c>
      <c r="L4469" t="s">
        <v>10731</v>
      </c>
      <c r="M4469">
        <v>43608</v>
      </c>
      <c r="N4469" t="s">
        <v>11359</v>
      </c>
      <c r="O4469" t="s">
        <v>10762</v>
      </c>
      <c r="P4469" t="s">
        <v>10701</v>
      </c>
      <c r="Q4469" t="s">
        <v>10763</v>
      </c>
      <c r="R4469" t="s">
        <v>10702</v>
      </c>
      <c r="S4469" t="s">
        <v>11360</v>
      </c>
      <c r="T4469">
        <v>43102.456875000003</v>
      </c>
    </row>
    <row r="4470" spans="1:20" x14ac:dyDescent="0.25">
      <c r="A4470" t="s">
        <v>17918</v>
      </c>
      <c r="B4470" t="s">
        <v>17919</v>
      </c>
      <c r="C4470" t="s">
        <v>10691</v>
      </c>
      <c r="D4470" t="s">
        <v>12566</v>
      </c>
      <c r="E4470" t="s">
        <v>10693</v>
      </c>
      <c r="F4470">
        <v>64.989999999999995</v>
      </c>
      <c r="G4470">
        <v>389.94</v>
      </c>
      <c r="H4470">
        <v>6</v>
      </c>
      <c r="I4470" t="s">
        <v>10682</v>
      </c>
      <c r="J4470">
        <v>15</v>
      </c>
      <c r="K4470">
        <v>0</v>
      </c>
      <c r="L4470" t="s">
        <v>10706</v>
      </c>
      <c r="M4470">
        <v>43614</v>
      </c>
      <c r="N4470" t="s">
        <v>10686</v>
      </c>
      <c r="O4470" t="s">
        <v>10687</v>
      </c>
      <c r="Q4470" t="s">
        <v>10688</v>
      </c>
      <c r="S4470" t="s">
        <v>10689</v>
      </c>
      <c r="T4470">
        <v>43102.457002314797</v>
      </c>
    </row>
    <row r="4471" spans="1:20" x14ac:dyDescent="0.25">
      <c r="A4471" t="s">
        <v>5592</v>
      </c>
      <c r="B4471" t="s">
        <v>17920</v>
      </c>
      <c r="C4471" t="s">
        <v>10751</v>
      </c>
      <c r="D4471" t="s">
        <v>12566</v>
      </c>
      <c r="E4471" t="s">
        <v>10693</v>
      </c>
      <c r="F4471">
        <v>10.19</v>
      </c>
      <c r="G4471">
        <v>61.14</v>
      </c>
      <c r="H4471">
        <v>6</v>
      </c>
      <c r="I4471" t="s">
        <v>10682</v>
      </c>
      <c r="J4471">
        <v>0</v>
      </c>
      <c r="K4471">
        <v>0</v>
      </c>
      <c r="L4471" t="s">
        <v>10692</v>
      </c>
      <c r="M4471">
        <v>43614</v>
      </c>
      <c r="N4471" t="s">
        <v>11359</v>
      </c>
      <c r="O4471" t="s">
        <v>10762</v>
      </c>
      <c r="P4471" t="s">
        <v>10701</v>
      </c>
      <c r="Q4471" t="s">
        <v>10763</v>
      </c>
      <c r="R4471" t="s">
        <v>10702</v>
      </c>
      <c r="S4471" t="s">
        <v>11360</v>
      </c>
      <c r="T4471">
        <v>43102.456956018497</v>
      </c>
    </row>
    <row r="4472" spans="1:20" x14ac:dyDescent="0.25">
      <c r="A4472" t="s">
        <v>17921</v>
      </c>
      <c r="B4472" t="s">
        <v>17922</v>
      </c>
      <c r="C4472" t="s">
        <v>10691</v>
      </c>
      <c r="D4472" t="s">
        <v>12566</v>
      </c>
      <c r="E4472" t="s">
        <v>10693</v>
      </c>
      <c r="F4472">
        <v>21.99</v>
      </c>
      <c r="G4472">
        <v>131.94</v>
      </c>
      <c r="H4472">
        <v>6</v>
      </c>
      <c r="I4472" t="s">
        <v>10682</v>
      </c>
      <c r="J4472">
        <v>0</v>
      </c>
      <c r="K4472">
        <v>0</v>
      </c>
      <c r="L4472" t="s">
        <v>10692</v>
      </c>
      <c r="M4472">
        <v>43614</v>
      </c>
      <c r="N4472" t="s">
        <v>11359</v>
      </c>
      <c r="O4472" t="s">
        <v>10762</v>
      </c>
      <c r="P4472" t="s">
        <v>10701</v>
      </c>
      <c r="Q4472" t="s">
        <v>10763</v>
      </c>
      <c r="R4472" t="s">
        <v>10702</v>
      </c>
      <c r="S4472" t="s">
        <v>11360</v>
      </c>
      <c r="T4472">
        <v>43102.456956018497</v>
      </c>
    </row>
    <row r="4473" spans="1:20" x14ac:dyDescent="0.25">
      <c r="A4473" t="s">
        <v>17923</v>
      </c>
      <c r="B4473" t="s">
        <v>17924</v>
      </c>
      <c r="C4473" t="s">
        <v>10691</v>
      </c>
      <c r="D4473" t="s">
        <v>12566</v>
      </c>
      <c r="E4473" t="s">
        <v>10693</v>
      </c>
      <c r="F4473">
        <v>49.99</v>
      </c>
      <c r="G4473">
        <v>299.94</v>
      </c>
      <c r="H4473">
        <v>6</v>
      </c>
      <c r="I4473" t="s">
        <v>10682</v>
      </c>
      <c r="J4473">
        <v>0</v>
      </c>
      <c r="K4473">
        <v>0</v>
      </c>
      <c r="L4473" t="s">
        <v>17925</v>
      </c>
      <c r="M4473">
        <v>43615</v>
      </c>
      <c r="N4473" t="s">
        <v>15744</v>
      </c>
      <c r="O4473" t="s">
        <v>10687</v>
      </c>
      <c r="Q4473" t="s">
        <v>10688</v>
      </c>
      <c r="S4473" t="s">
        <v>15745</v>
      </c>
      <c r="T4473">
        <v>43102.456875000003</v>
      </c>
    </row>
    <row r="4474" spans="1:20" x14ac:dyDescent="0.25">
      <c r="A4474" t="s">
        <v>17926</v>
      </c>
      <c r="B4474" t="s">
        <v>17927</v>
      </c>
      <c r="C4474" t="s">
        <v>10691</v>
      </c>
      <c r="D4474" t="s">
        <v>12566</v>
      </c>
      <c r="E4474" t="s">
        <v>10693</v>
      </c>
      <c r="F4474">
        <v>44.99</v>
      </c>
      <c r="G4474">
        <v>269.94</v>
      </c>
      <c r="H4474">
        <v>6</v>
      </c>
      <c r="I4474" t="s">
        <v>10682</v>
      </c>
      <c r="J4474">
        <v>0</v>
      </c>
      <c r="K4474">
        <v>0</v>
      </c>
      <c r="L4474" t="s">
        <v>11406</v>
      </c>
      <c r="M4474">
        <v>43615</v>
      </c>
      <c r="N4474" t="s">
        <v>15744</v>
      </c>
      <c r="O4474" t="s">
        <v>10687</v>
      </c>
      <c r="Q4474" t="s">
        <v>10688</v>
      </c>
      <c r="S4474" t="s">
        <v>15745</v>
      </c>
      <c r="T4474">
        <v>43102.456979166702</v>
      </c>
    </row>
    <row r="4475" spans="1:20" x14ac:dyDescent="0.25">
      <c r="A4475" t="s">
        <v>9120</v>
      </c>
      <c r="B4475" t="s">
        <v>17928</v>
      </c>
      <c r="C4475" t="s">
        <v>10691</v>
      </c>
      <c r="D4475" t="s">
        <v>12566</v>
      </c>
      <c r="E4475" t="s">
        <v>10693</v>
      </c>
      <c r="F4475">
        <v>43.99</v>
      </c>
      <c r="G4475">
        <v>263.94</v>
      </c>
      <c r="H4475">
        <v>6</v>
      </c>
      <c r="I4475" t="s">
        <v>10682</v>
      </c>
      <c r="J4475">
        <v>0</v>
      </c>
      <c r="K4475">
        <v>0</v>
      </c>
      <c r="L4475" t="s">
        <v>15855</v>
      </c>
      <c r="M4475">
        <v>43621</v>
      </c>
      <c r="N4475" t="s">
        <v>13477</v>
      </c>
      <c r="S4475" t="s">
        <v>13478</v>
      </c>
      <c r="T4475">
        <v>43102.456932870402</v>
      </c>
    </row>
    <row r="4476" spans="1:20" x14ac:dyDescent="0.25">
      <c r="A4476" t="s">
        <v>9121</v>
      </c>
      <c r="B4476" t="s">
        <v>17929</v>
      </c>
      <c r="C4476" t="s">
        <v>10691</v>
      </c>
      <c r="D4476" t="s">
        <v>12566</v>
      </c>
      <c r="E4476" t="s">
        <v>10693</v>
      </c>
      <c r="F4476">
        <v>43.99</v>
      </c>
      <c r="G4476">
        <v>263.94</v>
      </c>
      <c r="H4476">
        <v>6</v>
      </c>
      <c r="I4476" t="s">
        <v>10682</v>
      </c>
      <c r="J4476">
        <v>0</v>
      </c>
      <c r="K4476">
        <v>0</v>
      </c>
      <c r="L4476" t="s">
        <v>11982</v>
      </c>
      <c r="M4476">
        <v>43621</v>
      </c>
      <c r="N4476" t="s">
        <v>13477</v>
      </c>
      <c r="S4476" t="s">
        <v>13478</v>
      </c>
      <c r="T4476">
        <v>43102.456956018497</v>
      </c>
    </row>
    <row r="4477" spans="1:20" x14ac:dyDescent="0.25">
      <c r="A4477" t="s">
        <v>9122</v>
      </c>
      <c r="B4477" t="s">
        <v>17930</v>
      </c>
      <c r="C4477" t="s">
        <v>13217</v>
      </c>
      <c r="D4477" t="s">
        <v>12566</v>
      </c>
      <c r="E4477" t="s">
        <v>10753</v>
      </c>
      <c r="F4477">
        <v>45.99</v>
      </c>
      <c r="G4477">
        <v>275.94</v>
      </c>
      <c r="H4477">
        <v>6</v>
      </c>
      <c r="I4477" t="s">
        <v>10682</v>
      </c>
      <c r="J4477">
        <v>0</v>
      </c>
      <c r="K4477">
        <v>0</v>
      </c>
      <c r="L4477" t="s">
        <v>10916</v>
      </c>
      <c r="M4477">
        <v>43621</v>
      </c>
      <c r="N4477" t="s">
        <v>13477</v>
      </c>
      <c r="S4477" t="s">
        <v>13478</v>
      </c>
      <c r="T4477">
        <v>43102.456909722197</v>
      </c>
    </row>
    <row r="4478" spans="1:20" x14ac:dyDescent="0.25">
      <c r="A4478" t="s">
        <v>17931</v>
      </c>
      <c r="B4478" t="s">
        <v>17932</v>
      </c>
      <c r="C4478" t="s">
        <v>10691</v>
      </c>
      <c r="D4478" t="s">
        <v>12566</v>
      </c>
      <c r="E4478" t="s">
        <v>10693</v>
      </c>
      <c r="F4478">
        <v>33.99</v>
      </c>
      <c r="G4478">
        <v>203.94</v>
      </c>
      <c r="H4478">
        <v>6</v>
      </c>
      <c r="I4478" t="s">
        <v>10682</v>
      </c>
      <c r="J4478">
        <v>0</v>
      </c>
      <c r="K4478">
        <v>0</v>
      </c>
      <c r="L4478" t="s">
        <v>10722</v>
      </c>
      <c r="M4478">
        <v>43621</v>
      </c>
      <c r="N4478" t="s">
        <v>13477</v>
      </c>
      <c r="S4478" t="s">
        <v>13478</v>
      </c>
      <c r="T4478">
        <v>43102.456956018497</v>
      </c>
    </row>
    <row r="4479" spans="1:20" x14ac:dyDescent="0.25">
      <c r="A4479" t="s">
        <v>17933</v>
      </c>
      <c r="B4479" t="s">
        <v>17934</v>
      </c>
      <c r="C4479" t="s">
        <v>10691</v>
      </c>
      <c r="D4479" t="s">
        <v>12566</v>
      </c>
      <c r="E4479" t="s">
        <v>10693</v>
      </c>
      <c r="F4479">
        <v>59.99</v>
      </c>
      <c r="G4479">
        <v>359.94</v>
      </c>
      <c r="H4479">
        <v>6</v>
      </c>
      <c r="I4479" t="s">
        <v>10682</v>
      </c>
      <c r="J4479">
        <v>0</v>
      </c>
      <c r="K4479">
        <v>0</v>
      </c>
      <c r="L4479" t="s">
        <v>10722</v>
      </c>
      <c r="M4479">
        <v>43621</v>
      </c>
      <c r="N4479" t="s">
        <v>13477</v>
      </c>
      <c r="S4479" t="s">
        <v>13478</v>
      </c>
      <c r="T4479">
        <v>43102.456956018497</v>
      </c>
    </row>
    <row r="4480" spans="1:20" x14ac:dyDescent="0.25">
      <c r="A4480" t="s">
        <v>17935</v>
      </c>
      <c r="B4480" t="s">
        <v>17936</v>
      </c>
      <c r="C4480" t="s">
        <v>13217</v>
      </c>
      <c r="D4480" t="s">
        <v>12566</v>
      </c>
      <c r="E4480" t="s">
        <v>10693</v>
      </c>
      <c r="F4480">
        <v>48.99</v>
      </c>
      <c r="G4480">
        <v>293.94</v>
      </c>
      <c r="H4480">
        <v>6</v>
      </c>
      <c r="I4480" t="s">
        <v>10682</v>
      </c>
      <c r="J4480">
        <v>0</v>
      </c>
      <c r="K4480">
        <v>0</v>
      </c>
      <c r="L4480" t="s">
        <v>10722</v>
      </c>
      <c r="M4480">
        <v>43622</v>
      </c>
      <c r="N4480" t="s">
        <v>13477</v>
      </c>
      <c r="S4480" t="s">
        <v>13478</v>
      </c>
      <c r="T4480">
        <v>43102.456956018497</v>
      </c>
    </row>
    <row r="4481" spans="1:20" x14ac:dyDescent="0.25">
      <c r="A4481" t="s">
        <v>17937</v>
      </c>
      <c r="B4481" t="s">
        <v>17938</v>
      </c>
      <c r="C4481" t="s">
        <v>10691</v>
      </c>
      <c r="D4481" t="s">
        <v>12566</v>
      </c>
      <c r="E4481" t="s">
        <v>10693</v>
      </c>
      <c r="F4481">
        <v>57.99</v>
      </c>
      <c r="G4481">
        <v>347.94</v>
      </c>
      <c r="H4481">
        <v>6</v>
      </c>
      <c r="I4481" t="s">
        <v>10682</v>
      </c>
      <c r="J4481">
        <v>0</v>
      </c>
      <c r="K4481">
        <v>0</v>
      </c>
      <c r="L4481" t="s">
        <v>12405</v>
      </c>
      <c r="M4481">
        <v>43622</v>
      </c>
      <c r="N4481" t="s">
        <v>13477</v>
      </c>
      <c r="S4481" t="s">
        <v>13478</v>
      </c>
      <c r="T4481">
        <v>43102.456886574102</v>
      </c>
    </row>
    <row r="4482" spans="1:20" x14ac:dyDescent="0.25">
      <c r="A4482" t="s">
        <v>9123</v>
      </c>
      <c r="B4482" t="s">
        <v>17939</v>
      </c>
      <c r="C4482" t="s">
        <v>10691</v>
      </c>
      <c r="D4482" t="s">
        <v>12566</v>
      </c>
      <c r="E4482" t="s">
        <v>10693</v>
      </c>
      <c r="F4482">
        <v>57.99</v>
      </c>
      <c r="G4482">
        <v>347.94</v>
      </c>
      <c r="H4482">
        <v>6</v>
      </c>
      <c r="I4482" t="s">
        <v>10682</v>
      </c>
      <c r="J4482">
        <v>0</v>
      </c>
      <c r="K4482">
        <v>0</v>
      </c>
      <c r="L4482" t="s">
        <v>12405</v>
      </c>
      <c r="M4482">
        <v>43622</v>
      </c>
      <c r="N4482" t="s">
        <v>13477</v>
      </c>
      <c r="S4482" t="s">
        <v>13478</v>
      </c>
      <c r="T4482">
        <v>43102.456886574102</v>
      </c>
    </row>
    <row r="4483" spans="1:20" x14ac:dyDescent="0.25">
      <c r="A4483" t="s">
        <v>17940</v>
      </c>
      <c r="B4483" t="s">
        <v>12354</v>
      </c>
      <c r="C4483" t="s">
        <v>10691</v>
      </c>
      <c r="D4483" t="s">
        <v>12566</v>
      </c>
      <c r="E4483" t="s">
        <v>10693</v>
      </c>
      <c r="F4483">
        <v>25.99</v>
      </c>
      <c r="G4483">
        <v>311.88</v>
      </c>
      <c r="H4483">
        <v>12</v>
      </c>
      <c r="I4483" t="s">
        <v>10682</v>
      </c>
      <c r="J4483">
        <v>0</v>
      </c>
      <c r="K4483">
        <v>0</v>
      </c>
      <c r="L4483" t="s">
        <v>10731</v>
      </c>
      <c r="M4483">
        <v>43620</v>
      </c>
      <c r="N4483" t="s">
        <v>10700</v>
      </c>
      <c r="O4483" t="s">
        <v>10701</v>
      </c>
      <c r="Q4483" t="s">
        <v>10702</v>
      </c>
      <c r="S4483" t="s">
        <v>10703</v>
      </c>
      <c r="T4483">
        <v>43102.456875000003</v>
      </c>
    </row>
    <row r="4484" spans="1:20" x14ac:dyDescent="0.25">
      <c r="A4484" t="s">
        <v>5593</v>
      </c>
      <c r="B4484" t="s">
        <v>17941</v>
      </c>
      <c r="C4484" t="s">
        <v>10856</v>
      </c>
      <c r="D4484" t="s">
        <v>12566</v>
      </c>
      <c r="E4484" t="s">
        <v>10685</v>
      </c>
      <c r="F4484">
        <v>52.99</v>
      </c>
      <c r="G4484">
        <v>317.94</v>
      </c>
      <c r="H4484">
        <v>6</v>
      </c>
      <c r="I4484" t="s">
        <v>10682</v>
      </c>
      <c r="J4484">
        <v>0</v>
      </c>
      <c r="K4484">
        <v>0</v>
      </c>
      <c r="L4484" t="s">
        <v>10731</v>
      </c>
      <c r="M4484">
        <v>43648</v>
      </c>
      <c r="N4484" t="s">
        <v>10686</v>
      </c>
      <c r="O4484" t="s">
        <v>10687</v>
      </c>
      <c r="Q4484" t="s">
        <v>10688</v>
      </c>
      <c r="S4484" t="s">
        <v>10689</v>
      </c>
      <c r="T4484">
        <v>43102.456875000003</v>
      </c>
    </row>
    <row r="4485" spans="1:20" x14ac:dyDescent="0.25">
      <c r="A4485" t="s">
        <v>9124</v>
      </c>
      <c r="B4485" t="s">
        <v>17942</v>
      </c>
      <c r="C4485" t="s">
        <v>10856</v>
      </c>
      <c r="D4485" t="s">
        <v>12566</v>
      </c>
      <c r="E4485" t="s">
        <v>10753</v>
      </c>
      <c r="F4485">
        <v>224.99</v>
      </c>
      <c r="G4485">
        <v>1349.94</v>
      </c>
      <c r="H4485">
        <v>6</v>
      </c>
      <c r="I4485" t="s">
        <v>10682</v>
      </c>
      <c r="J4485">
        <v>0</v>
      </c>
      <c r="K4485">
        <v>0</v>
      </c>
      <c r="L4485" t="s">
        <v>11406</v>
      </c>
      <c r="M4485">
        <v>43648</v>
      </c>
      <c r="N4485" t="s">
        <v>10781</v>
      </c>
      <c r="O4485" t="s">
        <v>10782</v>
      </c>
      <c r="Q4485" t="s">
        <v>10783</v>
      </c>
      <c r="S4485" t="s">
        <v>10784</v>
      </c>
      <c r="T4485">
        <v>43102.456979166702</v>
      </c>
    </row>
    <row r="4486" spans="1:20" x14ac:dyDescent="0.25">
      <c r="A4486" t="s">
        <v>17943</v>
      </c>
      <c r="B4486" t="s">
        <v>17944</v>
      </c>
      <c r="C4486" t="s">
        <v>10691</v>
      </c>
      <c r="D4486" t="s">
        <v>13204</v>
      </c>
      <c r="E4486" t="s">
        <v>10693</v>
      </c>
      <c r="F4486">
        <v>72.989999999999995</v>
      </c>
      <c r="G4486">
        <v>437.94</v>
      </c>
      <c r="H4486">
        <v>6</v>
      </c>
      <c r="I4486" t="s">
        <v>10682</v>
      </c>
      <c r="J4486">
        <v>0</v>
      </c>
      <c r="K4486">
        <v>0</v>
      </c>
      <c r="L4486" t="s">
        <v>11406</v>
      </c>
      <c r="M4486">
        <v>43662</v>
      </c>
      <c r="N4486" t="s">
        <v>14397</v>
      </c>
      <c r="O4486" t="s">
        <v>10708</v>
      </c>
      <c r="Q4486" t="s">
        <v>10709</v>
      </c>
      <c r="S4486" t="s">
        <v>14398</v>
      </c>
      <c r="T4486">
        <v>43102.456979166702</v>
      </c>
    </row>
    <row r="4487" spans="1:20" x14ac:dyDescent="0.25">
      <c r="A4487" t="s">
        <v>9125</v>
      </c>
      <c r="B4487" t="s">
        <v>17945</v>
      </c>
      <c r="C4487" t="s">
        <v>10751</v>
      </c>
      <c r="D4487" t="s">
        <v>12566</v>
      </c>
      <c r="E4487" t="s">
        <v>10836</v>
      </c>
      <c r="F4487">
        <v>14.39</v>
      </c>
      <c r="G4487">
        <v>172.68</v>
      </c>
      <c r="H4487">
        <v>12</v>
      </c>
      <c r="I4487" t="s">
        <v>10682</v>
      </c>
      <c r="J4487">
        <v>0</v>
      </c>
      <c r="K4487">
        <v>0</v>
      </c>
      <c r="L4487" t="s">
        <v>12440</v>
      </c>
      <c r="M4487">
        <v>43664</v>
      </c>
      <c r="N4487" t="s">
        <v>17068</v>
      </c>
      <c r="O4487" t="s">
        <v>10762</v>
      </c>
      <c r="Q4487" t="s">
        <v>10763</v>
      </c>
      <c r="S4487" t="s">
        <v>17069</v>
      </c>
      <c r="T4487">
        <v>43102.457013888903</v>
      </c>
    </row>
    <row r="4488" spans="1:20" x14ac:dyDescent="0.25">
      <c r="A4488" t="s">
        <v>17946</v>
      </c>
      <c r="B4488" t="s">
        <v>17947</v>
      </c>
      <c r="C4488" t="s">
        <v>10691</v>
      </c>
      <c r="D4488" t="s">
        <v>12566</v>
      </c>
      <c r="E4488" t="s">
        <v>10693</v>
      </c>
      <c r="F4488">
        <v>49.99</v>
      </c>
      <c r="G4488">
        <v>299.94</v>
      </c>
      <c r="H4488">
        <v>6</v>
      </c>
      <c r="I4488" t="s">
        <v>10682</v>
      </c>
      <c r="J4488">
        <v>0</v>
      </c>
      <c r="K4488">
        <v>0</v>
      </c>
      <c r="L4488" t="s">
        <v>10731</v>
      </c>
      <c r="M4488">
        <v>43665</v>
      </c>
      <c r="N4488" t="s">
        <v>10700</v>
      </c>
      <c r="O4488" t="s">
        <v>10701</v>
      </c>
      <c r="Q4488" t="s">
        <v>10702</v>
      </c>
      <c r="S4488" t="s">
        <v>10703</v>
      </c>
      <c r="T4488">
        <v>43102.456875000003</v>
      </c>
    </row>
    <row r="4489" spans="1:20" x14ac:dyDescent="0.25">
      <c r="A4489" t="s">
        <v>17948</v>
      </c>
      <c r="B4489" t="s">
        <v>17949</v>
      </c>
      <c r="C4489" t="s">
        <v>10856</v>
      </c>
      <c r="D4489" t="s">
        <v>12566</v>
      </c>
      <c r="E4489" t="s">
        <v>10685</v>
      </c>
      <c r="F4489">
        <v>99.99</v>
      </c>
      <c r="G4489">
        <v>599.94000000000005</v>
      </c>
      <c r="H4489">
        <v>6</v>
      </c>
      <c r="I4489" t="s">
        <v>10682</v>
      </c>
      <c r="J4489">
        <v>13</v>
      </c>
      <c r="K4489">
        <v>0</v>
      </c>
      <c r="L4489" t="s">
        <v>10731</v>
      </c>
      <c r="M4489">
        <v>43665</v>
      </c>
      <c r="N4489" t="s">
        <v>10700</v>
      </c>
      <c r="O4489" t="s">
        <v>10701</v>
      </c>
      <c r="Q4489" t="s">
        <v>10702</v>
      </c>
      <c r="S4489" t="s">
        <v>10703</v>
      </c>
      <c r="T4489">
        <v>43102.456875000003</v>
      </c>
    </row>
    <row r="4490" spans="1:20" x14ac:dyDescent="0.25">
      <c r="A4490" t="s">
        <v>5594</v>
      </c>
      <c r="B4490" t="s">
        <v>17950</v>
      </c>
      <c r="C4490" t="s">
        <v>10751</v>
      </c>
      <c r="D4490" t="s">
        <v>12566</v>
      </c>
      <c r="E4490" t="s">
        <v>10836</v>
      </c>
      <c r="F4490">
        <v>38.99</v>
      </c>
      <c r="G4490">
        <v>233.94</v>
      </c>
      <c r="H4490">
        <v>6</v>
      </c>
      <c r="I4490" t="s">
        <v>10682</v>
      </c>
      <c r="J4490">
        <v>0</v>
      </c>
      <c r="K4490">
        <v>0</v>
      </c>
      <c r="L4490" t="s">
        <v>10731</v>
      </c>
      <c r="M4490">
        <v>43683</v>
      </c>
      <c r="N4490" t="s">
        <v>10991</v>
      </c>
      <c r="O4490" t="s">
        <v>10992</v>
      </c>
      <c r="Q4490" t="s">
        <v>10993</v>
      </c>
      <c r="S4490" t="s">
        <v>10994</v>
      </c>
      <c r="T4490">
        <v>43102.456875000003</v>
      </c>
    </row>
    <row r="4491" spans="1:20" x14ac:dyDescent="0.25">
      <c r="A4491" t="s">
        <v>17951</v>
      </c>
      <c r="B4491" t="s">
        <v>17952</v>
      </c>
      <c r="C4491" t="s">
        <v>10856</v>
      </c>
      <c r="D4491" t="s">
        <v>12566</v>
      </c>
      <c r="E4491" t="s">
        <v>10685</v>
      </c>
      <c r="F4491">
        <v>199.99</v>
      </c>
      <c r="G4491">
        <v>1199.94</v>
      </c>
      <c r="H4491">
        <v>6</v>
      </c>
      <c r="I4491" t="s">
        <v>10682</v>
      </c>
      <c r="J4491">
        <v>10</v>
      </c>
      <c r="K4491">
        <v>0</v>
      </c>
      <c r="L4491" t="s">
        <v>11406</v>
      </c>
      <c r="M4491">
        <v>43671</v>
      </c>
      <c r="N4491" t="s">
        <v>10718</v>
      </c>
      <c r="O4491" t="s">
        <v>10708</v>
      </c>
      <c r="Q4491" t="s">
        <v>10709</v>
      </c>
      <c r="S4491" t="s">
        <v>10719</v>
      </c>
      <c r="T4491">
        <v>43102.456979166702</v>
      </c>
    </row>
    <row r="4492" spans="1:20" x14ac:dyDescent="0.25">
      <c r="A4492" t="s">
        <v>9126</v>
      </c>
      <c r="B4492" t="s">
        <v>17953</v>
      </c>
      <c r="C4492" t="s">
        <v>10856</v>
      </c>
      <c r="D4492" t="s">
        <v>12566</v>
      </c>
      <c r="E4492" t="s">
        <v>10685</v>
      </c>
      <c r="F4492">
        <v>124.99</v>
      </c>
      <c r="G4492">
        <v>374.97</v>
      </c>
      <c r="H4492">
        <v>3</v>
      </c>
      <c r="I4492" t="s">
        <v>10682</v>
      </c>
      <c r="J4492">
        <v>10</v>
      </c>
      <c r="K4492">
        <v>0</v>
      </c>
      <c r="L4492" t="s">
        <v>11406</v>
      </c>
      <c r="M4492">
        <v>43706</v>
      </c>
      <c r="N4492" t="s">
        <v>12191</v>
      </c>
      <c r="O4492" t="s">
        <v>10747</v>
      </c>
      <c r="Q4492" t="s">
        <v>10748</v>
      </c>
      <c r="S4492" t="s">
        <v>12192</v>
      </c>
      <c r="T4492">
        <v>43102.456979166702</v>
      </c>
    </row>
    <row r="4493" spans="1:20" x14ac:dyDescent="0.25">
      <c r="A4493" t="s">
        <v>17954</v>
      </c>
      <c r="B4493" t="s">
        <v>17955</v>
      </c>
      <c r="C4493" t="s">
        <v>10691</v>
      </c>
      <c r="D4493" t="s">
        <v>12566</v>
      </c>
      <c r="E4493" t="s">
        <v>10693</v>
      </c>
      <c r="F4493">
        <v>69.989999999999995</v>
      </c>
      <c r="G4493">
        <v>419.94</v>
      </c>
      <c r="H4493">
        <v>6</v>
      </c>
      <c r="I4493" t="s">
        <v>10682</v>
      </c>
      <c r="J4493">
        <v>0</v>
      </c>
      <c r="K4493">
        <v>0</v>
      </c>
      <c r="L4493" t="s">
        <v>10731</v>
      </c>
      <c r="M4493">
        <v>43682</v>
      </c>
      <c r="N4493" t="s">
        <v>10686</v>
      </c>
      <c r="O4493" t="s">
        <v>10687</v>
      </c>
      <c r="Q4493" t="s">
        <v>10688</v>
      </c>
      <c r="S4493" t="s">
        <v>10689</v>
      </c>
      <c r="T4493">
        <v>43102.456875000003</v>
      </c>
    </row>
    <row r="4494" spans="1:20" x14ac:dyDescent="0.25">
      <c r="A4494" t="s">
        <v>8390</v>
      </c>
      <c r="B4494" t="s">
        <v>17956</v>
      </c>
      <c r="C4494" t="s">
        <v>10856</v>
      </c>
      <c r="D4494" t="s">
        <v>12566</v>
      </c>
      <c r="E4494" t="s">
        <v>10685</v>
      </c>
      <c r="F4494">
        <v>64.989999999999995</v>
      </c>
      <c r="G4494">
        <v>389.94</v>
      </c>
      <c r="H4494">
        <v>6</v>
      </c>
      <c r="I4494" t="s">
        <v>10682</v>
      </c>
      <c r="J4494">
        <v>0</v>
      </c>
      <c r="K4494">
        <v>0</v>
      </c>
      <c r="L4494" t="s">
        <v>10731</v>
      </c>
      <c r="M4494">
        <v>43689</v>
      </c>
      <c r="N4494" t="s">
        <v>10686</v>
      </c>
      <c r="O4494" t="s">
        <v>10687</v>
      </c>
      <c r="Q4494" t="s">
        <v>10688</v>
      </c>
      <c r="S4494" t="s">
        <v>10689</v>
      </c>
      <c r="T4494">
        <v>43102.456875000003</v>
      </c>
    </row>
    <row r="4495" spans="1:20" x14ac:dyDescent="0.25">
      <c r="A4495" t="s">
        <v>17957</v>
      </c>
      <c r="B4495" t="s">
        <v>17958</v>
      </c>
      <c r="C4495" t="s">
        <v>10691</v>
      </c>
      <c r="D4495" t="s">
        <v>12566</v>
      </c>
      <c r="E4495" t="s">
        <v>10693</v>
      </c>
      <c r="F4495">
        <v>27.99</v>
      </c>
      <c r="G4495">
        <v>335.88</v>
      </c>
      <c r="H4495">
        <v>12</v>
      </c>
      <c r="I4495" t="s">
        <v>10682</v>
      </c>
      <c r="J4495">
        <v>0</v>
      </c>
      <c r="K4495">
        <v>0</v>
      </c>
      <c r="L4495" t="s">
        <v>10731</v>
      </c>
      <c r="M4495">
        <v>43691</v>
      </c>
      <c r="N4495" t="s">
        <v>10686</v>
      </c>
      <c r="O4495" t="s">
        <v>10687</v>
      </c>
      <c r="Q4495" t="s">
        <v>10688</v>
      </c>
      <c r="S4495" t="s">
        <v>10689</v>
      </c>
      <c r="T4495">
        <v>43102.456875000003</v>
      </c>
    </row>
    <row r="4496" spans="1:20" x14ac:dyDescent="0.25">
      <c r="A4496" t="s">
        <v>5595</v>
      </c>
      <c r="B4496" t="s">
        <v>17959</v>
      </c>
      <c r="C4496" t="s">
        <v>10751</v>
      </c>
      <c r="D4496" t="s">
        <v>12566</v>
      </c>
      <c r="E4496" t="s">
        <v>10836</v>
      </c>
      <c r="F4496">
        <v>35.99</v>
      </c>
      <c r="G4496">
        <v>215.94</v>
      </c>
      <c r="H4496">
        <v>6</v>
      </c>
      <c r="I4496" t="s">
        <v>10682</v>
      </c>
      <c r="J4496">
        <v>3</v>
      </c>
      <c r="K4496">
        <v>0</v>
      </c>
      <c r="L4496" t="s">
        <v>16375</v>
      </c>
      <c r="M4496">
        <v>44055</v>
      </c>
      <c r="N4496" t="s">
        <v>11359</v>
      </c>
      <c r="O4496" t="s">
        <v>10762</v>
      </c>
      <c r="P4496" t="s">
        <v>10701</v>
      </c>
      <c r="Q4496" t="s">
        <v>10763</v>
      </c>
      <c r="R4496" t="s">
        <v>10702</v>
      </c>
      <c r="S4496" t="s">
        <v>11360</v>
      </c>
      <c r="T4496">
        <v>43102.457002314797</v>
      </c>
    </row>
    <row r="4497" spans="1:20" x14ac:dyDescent="0.25">
      <c r="A4497" t="s">
        <v>9127</v>
      </c>
      <c r="B4497" t="s">
        <v>17960</v>
      </c>
      <c r="C4497" t="s">
        <v>10691</v>
      </c>
      <c r="D4497" t="s">
        <v>12566</v>
      </c>
      <c r="E4497" t="s">
        <v>10693</v>
      </c>
      <c r="F4497">
        <v>9.59</v>
      </c>
      <c r="G4497">
        <v>57.54</v>
      </c>
      <c r="H4497">
        <v>6</v>
      </c>
      <c r="I4497" t="s">
        <v>10682</v>
      </c>
      <c r="J4497">
        <v>0</v>
      </c>
      <c r="K4497">
        <v>0</v>
      </c>
      <c r="L4497" t="s">
        <v>10831</v>
      </c>
      <c r="M4497">
        <v>43691</v>
      </c>
      <c r="N4497" t="s">
        <v>12673</v>
      </c>
      <c r="O4497" t="s">
        <v>10687</v>
      </c>
      <c r="Q4497" t="s">
        <v>10688</v>
      </c>
      <c r="S4497" t="s">
        <v>12674</v>
      </c>
      <c r="T4497">
        <v>43102.456956018497</v>
      </c>
    </row>
    <row r="4498" spans="1:20" x14ac:dyDescent="0.25">
      <c r="A4498" t="s">
        <v>17961</v>
      </c>
      <c r="B4498" t="s">
        <v>17962</v>
      </c>
      <c r="C4498" t="s">
        <v>10691</v>
      </c>
      <c r="D4498" t="s">
        <v>12566</v>
      </c>
      <c r="E4498" t="s">
        <v>10693</v>
      </c>
      <c r="F4498">
        <v>99.99</v>
      </c>
      <c r="G4498">
        <v>599.94000000000005</v>
      </c>
      <c r="H4498">
        <v>6</v>
      </c>
      <c r="I4498" t="s">
        <v>10682</v>
      </c>
      <c r="J4498">
        <v>0</v>
      </c>
      <c r="K4498">
        <v>0</v>
      </c>
      <c r="L4498" t="s">
        <v>10731</v>
      </c>
      <c r="M4498">
        <v>43699</v>
      </c>
      <c r="N4498" t="s">
        <v>10686</v>
      </c>
      <c r="O4498" t="s">
        <v>10687</v>
      </c>
      <c r="Q4498" t="s">
        <v>10688</v>
      </c>
      <c r="S4498" t="s">
        <v>10689</v>
      </c>
      <c r="T4498">
        <v>43102.456875000003</v>
      </c>
    </row>
    <row r="4499" spans="1:20" x14ac:dyDescent="0.25">
      <c r="A4499" t="s">
        <v>5596</v>
      </c>
      <c r="B4499" t="s">
        <v>17963</v>
      </c>
      <c r="C4499" t="s">
        <v>11814</v>
      </c>
      <c r="D4499" t="s">
        <v>12566</v>
      </c>
      <c r="E4499" t="s">
        <v>10685</v>
      </c>
      <c r="F4499">
        <v>399.99</v>
      </c>
      <c r="G4499">
        <v>1199.97</v>
      </c>
      <c r="H4499">
        <v>3</v>
      </c>
      <c r="I4499" t="s">
        <v>10682</v>
      </c>
      <c r="J4499">
        <v>18</v>
      </c>
      <c r="K4499">
        <v>0</v>
      </c>
      <c r="L4499" t="s">
        <v>10731</v>
      </c>
      <c r="M4499">
        <v>43699</v>
      </c>
      <c r="N4499" t="s">
        <v>14397</v>
      </c>
      <c r="O4499" t="s">
        <v>10708</v>
      </c>
      <c r="Q4499" t="s">
        <v>10709</v>
      </c>
      <c r="S4499" t="s">
        <v>14398</v>
      </c>
      <c r="T4499">
        <v>43102.456875000003</v>
      </c>
    </row>
    <row r="4500" spans="1:20" x14ac:dyDescent="0.25">
      <c r="A4500" t="s">
        <v>9128</v>
      </c>
      <c r="B4500" t="s">
        <v>17964</v>
      </c>
      <c r="C4500" t="s">
        <v>10856</v>
      </c>
      <c r="D4500" t="s">
        <v>12566</v>
      </c>
      <c r="E4500" t="s">
        <v>10753</v>
      </c>
      <c r="F4500">
        <v>119.99</v>
      </c>
      <c r="G4500">
        <v>719.94</v>
      </c>
      <c r="H4500">
        <v>6</v>
      </c>
      <c r="I4500" t="s">
        <v>10682</v>
      </c>
      <c r="J4500">
        <v>0</v>
      </c>
      <c r="K4500">
        <v>0</v>
      </c>
      <c r="L4500" t="s">
        <v>10706</v>
      </c>
      <c r="M4500">
        <v>43707</v>
      </c>
      <c r="N4500" t="s">
        <v>10707</v>
      </c>
      <c r="O4500" t="s">
        <v>10708</v>
      </c>
      <c r="Q4500" t="s">
        <v>10709</v>
      </c>
      <c r="S4500" t="s">
        <v>10710</v>
      </c>
      <c r="T4500">
        <v>43102.457002314797</v>
      </c>
    </row>
    <row r="4501" spans="1:20" x14ac:dyDescent="0.25">
      <c r="A4501" t="s">
        <v>17965</v>
      </c>
      <c r="B4501" t="s">
        <v>17966</v>
      </c>
      <c r="C4501" t="s">
        <v>11814</v>
      </c>
      <c r="D4501" t="s">
        <v>12566</v>
      </c>
      <c r="E4501" t="s">
        <v>10685</v>
      </c>
      <c r="F4501">
        <v>139.99</v>
      </c>
      <c r="G4501">
        <v>839.94</v>
      </c>
      <c r="H4501">
        <v>6</v>
      </c>
      <c r="I4501" t="s">
        <v>10682</v>
      </c>
      <c r="J4501">
        <v>0</v>
      </c>
      <c r="K4501">
        <v>0</v>
      </c>
      <c r="L4501" t="s">
        <v>10706</v>
      </c>
      <c r="M4501">
        <v>43711</v>
      </c>
      <c r="N4501" t="s">
        <v>10707</v>
      </c>
      <c r="O4501" t="s">
        <v>10708</v>
      </c>
      <c r="Q4501" t="s">
        <v>10709</v>
      </c>
      <c r="S4501" t="s">
        <v>10710</v>
      </c>
      <c r="T4501">
        <v>43102.457002314797</v>
      </c>
    </row>
    <row r="4502" spans="1:20" x14ac:dyDescent="0.25">
      <c r="A4502" t="s">
        <v>17967</v>
      </c>
      <c r="B4502" t="s">
        <v>17968</v>
      </c>
      <c r="C4502" t="s">
        <v>10856</v>
      </c>
      <c r="D4502" t="s">
        <v>12566</v>
      </c>
      <c r="E4502" t="s">
        <v>10753</v>
      </c>
      <c r="F4502">
        <v>44.99</v>
      </c>
      <c r="G4502">
        <v>134.97</v>
      </c>
      <c r="H4502">
        <v>3</v>
      </c>
      <c r="I4502" t="s">
        <v>10682</v>
      </c>
      <c r="J4502">
        <v>0</v>
      </c>
      <c r="K4502">
        <v>0</v>
      </c>
      <c r="L4502" t="s">
        <v>11506</v>
      </c>
      <c r="M4502">
        <v>43712</v>
      </c>
      <c r="N4502" t="s">
        <v>10874</v>
      </c>
      <c r="O4502" t="s">
        <v>10701</v>
      </c>
      <c r="P4502" t="s">
        <v>10708</v>
      </c>
      <c r="Q4502" t="s">
        <v>10702</v>
      </c>
      <c r="R4502" t="s">
        <v>10709</v>
      </c>
      <c r="S4502" t="s">
        <v>10875</v>
      </c>
      <c r="T4502">
        <v>43102.456898148099</v>
      </c>
    </row>
    <row r="4503" spans="1:20" x14ac:dyDescent="0.25">
      <c r="A4503" t="s">
        <v>5597</v>
      </c>
      <c r="B4503" t="s">
        <v>17969</v>
      </c>
      <c r="C4503" t="s">
        <v>13217</v>
      </c>
      <c r="D4503" t="s">
        <v>12566</v>
      </c>
      <c r="E4503" t="s">
        <v>10685</v>
      </c>
      <c r="F4503">
        <v>32.99</v>
      </c>
      <c r="G4503">
        <v>197.94</v>
      </c>
      <c r="H4503">
        <v>6</v>
      </c>
      <c r="I4503" t="s">
        <v>10682</v>
      </c>
      <c r="J4503">
        <v>0</v>
      </c>
      <c r="K4503">
        <v>0</v>
      </c>
      <c r="L4503" t="s">
        <v>11406</v>
      </c>
      <c r="M4503">
        <v>43718</v>
      </c>
      <c r="N4503" t="s">
        <v>12441</v>
      </c>
      <c r="O4503" t="s">
        <v>11717</v>
      </c>
      <c r="P4503" t="s">
        <v>10687</v>
      </c>
      <c r="Q4503" t="s">
        <v>11718</v>
      </c>
      <c r="R4503" t="s">
        <v>10688</v>
      </c>
      <c r="S4503" t="s">
        <v>12442</v>
      </c>
      <c r="T4503">
        <v>43102.456979166702</v>
      </c>
    </row>
    <row r="4504" spans="1:20" x14ac:dyDescent="0.25">
      <c r="A4504" t="s">
        <v>17970</v>
      </c>
      <c r="B4504" t="s">
        <v>17971</v>
      </c>
      <c r="C4504" t="s">
        <v>10691</v>
      </c>
      <c r="D4504" t="s">
        <v>13204</v>
      </c>
      <c r="E4504" t="s">
        <v>10693</v>
      </c>
      <c r="F4504">
        <v>29.99</v>
      </c>
      <c r="G4504">
        <v>179.94</v>
      </c>
      <c r="H4504">
        <v>6</v>
      </c>
      <c r="I4504" t="s">
        <v>10682</v>
      </c>
      <c r="J4504">
        <v>0</v>
      </c>
      <c r="K4504">
        <v>0</v>
      </c>
      <c r="L4504" t="s">
        <v>10731</v>
      </c>
      <c r="M4504">
        <v>43718</v>
      </c>
      <c r="N4504" t="s">
        <v>12441</v>
      </c>
      <c r="O4504" t="s">
        <v>11717</v>
      </c>
      <c r="P4504" t="s">
        <v>10687</v>
      </c>
      <c r="Q4504" t="s">
        <v>11718</v>
      </c>
      <c r="R4504" t="s">
        <v>10688</v>
      </c>
      <c r="S4504" t="s">
        <v>12442</v>
      </c>
      <c r="T4504">
        <v>43102.456875000003</v>
      </c>
    </row>
    <row r="4505" spans="1:20" x14ac:dyDescent="0.25">
      <c r="A4505" t="s">
        <v>17972</v>
      </c>
      <c r="B4505" t="s">
        <v>17973</v>
      </c>
      <c r="C4505" t="s">
        <v>10691</v>
      </c>
      <c r="D4505" t="s">
        <v>13204</v>
      </c>
      <c r="E4505" t="s">
        <v>10693</v>
      </c>
      <c r="F4505">
        <v>49.99</v>
      </c>
      <c r="G4505">
        <v>299.94</v>
      </c>
      <c r="H4505">
        <v>6</v>
      </c>
      <c r="I4505" t="s">
        <v>10682</v>
      </c>
      <c r="J4505">
        <v>0</v>
      </c>
      <c r="K4505">
        <v>0</v>
      </c>
      <c r="L4505" t="s">
        <v>10883</v>
      </c>
      <c r="M4505">
        <v>43718</v>
      </c>
      <c r="N4505" t="s">
        <v>10718</v>
      </c>
      <c r="O4505" t="s">
        <v>10708</v>
      </c>
      <c r="Q4505" t="s">
        <v>10709</v>
      </c>
      <c r="S4505" t="s">
        <v>10719</v>
      </c>
      <c r="T4505">
        <v>43102.456979166702</v>
      </c>
    </row>
    <row r="4506" spans="1:20" x14ac:dyDescent="0.25">
      <c r="A4506" t="s">
        <v>9129</v>
      </c>
      <c r="B4506" t="s">
        <v>17974</v>
      </c>
      <c r="C4506" t="s">
        <v>10751</v>
      </c>
      <c r="D4506" t="s">
        <v>12566</v>
      </c>
      <c r="E4506" t="s">
        <v>10836</v>
      </c>
      <c r="F4506">
        <v>35.99</v>
      </c>
      <c r="G4506">
        <v>215.94</v>
      </c>
      <c r="H4506">
        <v>6</v>
      </c>
      <c r="I4506" t="s">
        <v>10682</v>
      </c>
      <c r="J4506">
        <v>0</v>
      </c>
      <c r="K4506">
        <v>0</v>
      </c>
      <c r="L4506" t="s">
        <v>10835</v>
      </c>
      <c r="M4506">
        <v>43718</v>
      </c>
      <c r="N4506" t="s">
        <v>10718</v>
      </c>
      <c r="O4506" t="s">
        <v>10708</v>
      </c>
      <c r="Q4506" t="s">
        <v>10709</v>
      </c>
      <c r="S4506" t="s">
        <v>10719</v>
      </c>
      <c r="T4506">
        <v>43102.456863425898</v>
      </c>
    </row>
    <row r="4507" spans="1:20" x14ac:dyDescent="0.25">
      <c r="A4507" t="s">
        <v>9130</v>
      </c>
      <c r="B4507" t="s">
        <v>17975</v>
      </c>
      <c r="C4507" t="s">
        <v>10751</v>
      </c>
      <c r="D4507" t="s">
        <v>12566</v>
      </c>
      <c r="E4507" t="s">
        <v>10836</v>
      </c>
      <c r="F4507">
        <v>50.39</v>
      </c>
      <c r="G4507">
        <v>302.33999999999997</v>
      </c>
      <c r="H4507">
        <v>6</v>
      </c>
      <c r="I4507" t="s">
        <v>10682</v>
      </c>
      <c r="J4507">
        <v>0</v>
      </c>
      <c r="K4507">
        <v>0</v>
      </c>
      <c r="L4507" t="s">
        <v>11014</v>
      </c>
      <c r="M4507">
        <v>43719</v>
      </c>
      <c r="N4507" t="s">
        <v>13477</v>
      </c>
      <c r="S4507" t="s">
        <v>13478</v>
      </c>
      <c r="T4507">
        <v>43102.456863425898</v>
      </c>
    </row>
    <row r="4508" spans="1:20" x14ac:dyDescent="0.25">
      <c r="A4508" t="s">
        <v>9131</v>
      </c>
      <c r="B4508" t="s">
        <v>17976</v>
      </c>
      <c r="C4508" t="s">
        <v>10751</v>
      </c>
      <c r="D4508" t="s">
        <v>12566</v>
      </c>
      <c r="E4508" t="s">
        <v>10836</v>
      </c>
      <c r="F4508">
        <v>194.39</v>
      </c>
      <c r="G4508">
        <v>194.39</v>
      </c>
      <c r="H4508">
        <v>1</v>
      </c>
      <c r="I4508" t="s">
        <v>10682</v>
      </c>
      <c r="J4508">
        <v>19</v>
      </c>
      <c r="K4508">
        <v>0</v>
      </c>
      <c r="L4508" t="s">
        <v>11014</v>
      </c>
      <c r="M4508">
        <v>43719</v>
      </c>
      <c r="N4508" t="s">
        <v>13477</v>
      </c>
      <c r="S4508" t="s">
        <v>13478</v>
      </c>
      <c r="T4508">
        <v>43102.456863425898</v>
      </c>
    </row>
    <row r="4509" spans="1:20" x14ac:dyDescent="0.25">
      <c r="A4509" t="s">
        <v>17977</v>
      </c>
      <c r="B4509" t="s">
        <v>17978</v>
      </c>
      <c r="C4509" t="s">
        <v>13217</v>
      </c>
      <c r="D4509" t="s">
        <v>12566</v>
      </c>
      <c r="E4509" t="s">
        <v>10753</v>
      </c>
      <c r="F4509">
        <v>98.99</v>
      </c>
      <c r="G4509">
        <v>593.94000000000005</v>
      </c>
      <c r="H4509">
        <v>6</v>
      </c>
      <c r="I4509" t="s">
        <v>10682</v>
      </c>
      <c r="J4509">
        <v>0</v>
      </c>
      <c r="K4509">
        <v>0</v>
      </c>
      <c r="L4509" t="s">
        <v>11014</v>
      </c>
      <c r="M4509">
        <v>43719</v>
      </c>
      <c r="N4509" t="s">
        <v>13477</v>
      </c>
      <c r="S4509" t="s">
        <v>13478</v>
      </c>
      <c r="T4509">
        <v>43102.456863425898</v>
      </c>
    </row>
    <row r="4510" spans="1:20" x14ac:dyDescent="0.25">
      <c r="A4510" t="s">
        <v>17979</v>
      </c>
      <c r="B4510" t="s">
        <v>17980</v>
      </c>
      <c r="C4510" t="s">
        <v>10691</v>
      </c>
      <c r="D4510" t="s">
        <v>12566</v>
      </c>
      <c r="E4510" t="s">
        <v>10693</v>
      </c>
      <c r="F4510">
        <v>120.99</v>
      </c>
      <c r="G4510">
        <v>362.97</v>
      </c>
      <c r="H4510">
        <v>3</v>
      </c>
      <c r="I4510" t="s">
        <v>10682</v>
      </c>
      <c r="J4510">
        <v>0</v>
      </c>
      <c r="K4510">
        <v>0</v>
      </c>
      <c r="L4510" t="s">
        <v>11014</v>
      </c>
      <c r="M4510">
        <v>43720</v>
      </c>
      <c r="N4510" t="s">
        <v>13477</v>
      </c>
      <c r="S4510" t="s">
        <v>13478</v>
      </c>
      <c r="T4510">
        <v>43102.456863425898</v>
      </c>
    </row>
    <row r="4511" spans="1:20" x14ac:dyDescent="0.25">
      <c r="A4511" t="s">
        <v>9132</v>
      </c>
      <c r="B4511" t="s">
        <v>17981</v>
      </c>
      <c r="C4511" t="s">
        <v>10751</v>
      </c>
      <c r="D4511" t="s">
        <v>12566</v>
      </c>
      <c r="E4511" t="s">
        <v>10693</v>
      </c>
      <c r="F4511">
        <v>55.79</v>
      </c>
      <c r="G4511">
        <v>167.37</v>
      </c>
      <c r="H4511">
        <v>3</v>
      </c>
      <c r="I4511" t="s">
        <v>10682</v>
      </c>
      <c r="J4511">
        <v>0</v>
      </c>
      <c r="K4511">
        <v>0</v>
      </c>
      <c r="L4511" t="s">
        <v>11014</v>
      </c>
      <c r="M4511">
        <v>43720</v>
      </c>
      <c r="N4511" t="s">
        <v>13477</v>
      </c>
      <c r="S4511" t="s">
        <v>13478</v>
      </c>
      <c r="T4511">
        <v>43102.456863425898</v>
      </c>
    </row>
    <row r="4512" spans="1:20" x14ac:dyDescent="0.25">
      <c r="A4512" t="s">
        <v>17982</v>
      </c>
      <c r="B4512" t="s">
        <v>17983</v>
      </c>
      <c r="C4512" t="s">
        <v>10691</v>
      </c>
      <c r="D4512" t="s">
        <v>12566</v>
      </c>
      <c r="E4512" t="s">
        <v>10693</v>
      </c>
      <c r="F4512">
        <v>139.99</v>
      </c>
      <c r="G4512">
        <v>419.97</v>
      </c>
      <c r="H4512">
        <v>3</v>
      </c>
      <c r="I4512" t="s">
        <v>10682</v>
      </c>
      <c r="J4512">
        <v>0</v>
      </c>
      <c r="K4512">
        <v>0</v>
      </c>
      <c r="L4512" t="s">
        <v>11014</v>
      </c>
      <c r="M4512">
        <v>43720</v>
      </c>
      <c r="N4512" t="s">
        <v>13477</v>
      </c>
      <c r="S4512" t="s">
        <v>13478</v>
      </c>
      <c r="T4512">
        <v>43102.456863425898</v>
      </c>
    </row>
    <row r="4513" spans="1:20" x14ac:dyDescent="0.25">
      <c r="A4513" t="s">
        <v>5598</v>
      </c>
      <c r="B4513" t="s">
        <v>17984</v>
      </c>
      <c r="C4513" t="s">
        <v>10751</v>
      </c>
      <c r="D4513" t="s">
        <v>12566</v>
      </c>
      <c r="E4513" t="s">
        <v>10693</v>
      </c>
      <c r="F4513">
        <v>67.790000000000006</v>
      </c>
      <c r="G4513">
        <v>406.74</v>
      </c>
      <c r="H4513">
        <v>6</v>
      </c>
      <c r="I4513" t="s">
        <v>10682</v>
      </c>
      <c r="J4513">
        <v>0</v>
      </c>
      <c r="K4513">
        <v>0</v>
      </c>
      <c r="L4513" t="s">
        <v>10916</v>
      </c>
      <c r="M4513">
        <v>43721</v>
      </c>
      <c r="N4513" t="s">
        <v>13477</v>
      </c>
      <c r="S4513" t="s">
        <v>13478</v>
      </c>
      <c r="T4513">
        <v>43102.456909722197</v>
      </c>
    </row>
    <row r="4514" spans="1:20" x14ac:dyDescent="0.25">
      <c r="A4514" t="s">
        <v>17985</v>
      </c>
      <c r="B4514" t="s">
        <v>17986</v>
      </c>
      <c r="C4514" t="s">
        <v>10691</v>
      </c>
      <c r="D4514" t="s">
        <v>12566</v>
      </c>
      <c r="E4514" t="s">
        <v>10693</v>
      </c>
      <c r="F4514">
        <v>119.99</v>
      </c>
      <c r="G4514">
        <v>719.94</v>
      </c>
      <c r="H4514">
        <v>6</v>
      </c>
      <c r="I4514" t="s">
        <v>10682</v>
      </c>
      <c r="J4514">
        <v>0</v>
      </c>
      <c r="K4514">
        <v>0</v>
      </c>
      <c r="L4514" t="s">
        <v>10916</v>
      </c>
      <c r="M4514">
        <v>43721</v>
      </c>
      <c r="N4514" t="s">
        <v>13477</v>
      </c>
      <c r="S4514" t="s">
        <v>13478</v>
      </c>
      <c r="T4514">
        <v>43102.456909722197</v>
      </c>
    </row>
    <row r="4515" spans="1:20" x14ac:dyDescent="0.25">
      <c r="A4515" t="s">
        <v>9133</v>
      </c>
      <c r="B4515" t="s">
        <v>17987</v>
      </c>
      <c r="C4515" t="s">
        <v>10751</v>
      </c>
      <c r="D4515" t="s">
        <v>12566</v>
      </c>
      <c r="E4515" t="s">
        <v>10836</v>
      </c>
      <c r="F4515">
        <v>128.99</v>
      </c>
      <c r="G4515">
        <v>773.94</v>
      </c>
      <c r="H4515">
        <v>6</v>
      </c>
      <c r="I4515" t="s">
        <v>10682</v>
      </c>
      <c r="J4515">
        <v>0</v>
      </c>
      <c r="K4515">
        <v>0</v>
      </c>
      <c r="L4515" t="s">
        <v>10916</v>
      </c>
      <c r="M4515">
        <v>43721</v>
      </c>
      <c r="N4515" t="s">
        <v>13477</v>
      </c>
      <c r="S4515" t="s">
        <v>13478</v>
      </c>
      <c r="T4515">
        <v>43102.456909722197</v>
      </c>
    </row>
    <row r="4516" spans="1:20" x14ac:dyDescent="0.25">
      <c r="A4516" t="s">
        <v>17988</v>
      </c>
      <c r="B4516" t="s">
        <v>17989</v>
      </c>
      <c r="C4516" t="s">
        <v>10691</v>
      </c>
      <c r="D4516" t="s">
        <v>12566</v>
      </c>
      <c r="E4516" t="s">
        <v>10693</v>
      </c>
      <c r="F4516">
        <v>52.49</v>
      </c>
      <c r="G4516">
        <v>314.94</v>
      </c>
      <c r="H4516">
        <v>6</v>
      </c>
      <c r="I4516" t="s">
        <v>10682</v>
      </c>
      <c r="J4516">
        <v>0</v>
      </c>
      <c r="K4516">
        <v>0</v>
      </c>
      <c r="L4516" t="s">
        <v>10916</v>
      </c>
      <c r="M4516">
        <v>43721</v>
      </c>
      <c r="N4516" t="s">
        <v>13477</v>
      </c>
      <c r="S4516" t="s">
        <v>13478</v>
      </c>
      <c r="T4516">
        <v>43102.456909722197</v>
      </c>
    </row>
    <row r="4517" spans="1:20" x14ac:dyDescent="0.25">
      <c r="A4517" t="s">
        <v>5599</v>
      </c>
      <c r="B4517" t="s">
        <v>17990</v>
      </c>
      <c r="C4517" t="s">
        <v>10856</v>
      </c>
      <c r="D4517" t="s">
        <v>12566</v>
      </c>
      <c r="E4517" t="s">
        <v>10685</v>
      </c>
      <c r="F4517">
        <v>399.99</v>
      </c>
      <c r="G4517">
        <v>2399.94</v>
      </c>
      <c r="H4517">
        <v>6</v>
      </c>
      <c r="I4517" t="s">
        <v>10682</v>
      </c>
      <c r="J4517">
        <v>0</v>
      </c>
      <c r="K4517">
        <v>0</v>
      </c>
      <c r="L4517" t="s">
        <v>10731</v>
      </c>
      <c r="M4517">
        <v>43725</v>
      </c>
      <c r="N4517" t="s">
        <v>10718</v>
      </c>
      <c r="O4517" t="s">
        <v>10708</v>
      </c>
      <c r="Q4517" t="s">
        <v>10709</v>
      </c>
      <c r="S4517" t="s">
        <v>10719</v>
      </c>
      <c r="T4517">
        <v>43102.456875000003</v>
      </c>
    </row>
    <row r="4518" spans="1:20" x14ac:dyDescent="0.25">
      <c r="A4518" t="s">
        <v>9134</v>
      </c>
      <c r="B4518" t="s">
        <v>17991</v>
      </c>
      <c r="C4518" t="s">
        <v>10856</v>
      </c>
      <c r="D4518" t="s">
        <v>10683</v>
      </c>
      <c r="E4518" t="s">
        <v>10685</v>
      </c>
      <c r="F4518">
        <v>209.99</v>
      </c>
      <c r="G4518">
        <v>629.97</v>
      </c>
      <c r="H4518">
        <v>3</v>
      </c>
      <c r="I4518" t="s">
        <v>10682</v>
      </c>
      <c r="J4518">
        <v>10</v>
      </c>
      <c r="K4518">
        <v>0</v>
      </c>
      <c r="L4518" t="s">
        <v>11406</v>
      </c>
      <c r="M4518">
        <v>43726</v>
      </c>
      <c r="N4518" t="s">
        <v>12191</v>
      </c>
      <c r="O4518" t="s">
        <v>10747</v>
      </c>
      <c r="Q4518" t="s">
        <v>10748</v>
      </c>
      <c r="S4518" t="s">
        <v>12192</v>
      </c>
      <c r="T4518">
        <v>43102.456979166702</v>
      </c>
    </row>
    <row r="4519" spans="1:20" x14ac:dyDescent="0.25">
      <c r="A4519" t="s">
        <v>17992</v>
      </c>
      <c r="B4519" t="s">
        <v>17993</v>
      </c>
      <c r="C4519" t="s">
        <v>10691</v>
      </c>
      <c r="D4519" t="s">
        <v>12566</v>
      </c>
      <c r="E4519" t="s">
        <v>10693</v>
      </c>
      <c r="F4519">
        <v>84.99</v>
      </c>
      <c r="G4519">
        <v>509.94</v>
      </c>
      <c r="H4519">
        <v>6</v>
      </c>
      <c r="I4519" t="s">
        <v>10682</v>
      </c>
      <c r="J4519">
        <v>0</v>
      </c>
      <c r="K4519">
        <v>0</v>
      </c>
      <c r="L4519" t="s">
        <v>10916</v>
      </c>
      <c r="M4519">
        <v>43721</v>
      </c>
      <c r="N4519" t="s">
        <v>13477</v>
      </c>
      <c r="S4519" t="s">
        <v>13478</v>
      </c>
      <c r="T4519">
        <v>43102.456909722197</v>
      </c>
    </row>
    <row r="4520" spans="1:20" x14ac:dyDescent="0.25">
      <c r="A4520" t="s">
        <v>17994</v>
      </c>
      <c r="B4520" t="s">
        <v>17995</v>
      </c>
      <c r="C4520" t="s">
        <v>10691</v>
      </c>
      <c r="D4520" t="s">
        <v>12566</v>
      </c>
      <c r="E4520" t="s">
        <v>10693</v>
      </c>
      <c r="F4520">
        <v>251.49</v>
      </c>
      <c r="G4520">
        <v>1508.94</v>
      </c>
      <c r="H4520">
        <v>6</v>
      </c>
      <c r="I4520" t="s">
        <v>10682</v>
      </c>
      <c r="J4520">
        <v>7</v>
      </c>
      <c r="K4520">
        <v>0</v>
      </c>
      <c r="L4520" t="s">
        <v>11406</v>
      </c>
      <c r="M4520">
        <v>43720</v>
      </c>
      <c r="N4520" t="s">
        <v>13415</v>
      </c>
      <c r="O4520" t="s">
        <v>13416</v>
      </c>
      <c r="Q4520" t="s">
        <v>13417</v>
      </c>
      <c r="S4520" t="s">
        <v>13418</v>
      </c>
      <c r="T4520">
        <v>43102.456979166702</v>
      </c>
    </row>
    <row r="4521" spans="1:20" x14ac:dyDescent="0.25">
      <c r="A4521" t="s">
        <v>17996</v>
      </c>
      <c r="B4521" t="s">
        <v>17997</v>
      </c>
      <c r="C4521" t="s">
        <v>10691</v>
      </c>
      <c r="D4521" t="s">
        <v>12566</v>
      </c>
      <c r="E4521" t="s">
        <v>10693</v>
      </c>
      <c r="F4521">
        <v>199.99</v>
      </c>
      <c r="G4521">
        <v>1199.94</v>
      </c>
      <c r="H4521">
        <v>6</v>
      </c>
      <c r="I4521" t="s">
        <v>10682</v>
      </c>
      <c r="J4521">
        <v>6</v>
      </c>
      <c r="K4521">
        <v>0</v>
      </c>
      <c r="L4521" t="s">
        <v>10731</v>
      </c>
      <c r="M4521">
        <v>43720</v>
      </c>
      <c r="N4521" t="s">
        <v>13415</v>
      </c>
      <c r="O4521" t="s">
        <v>13416</v>
      </c>
      <c r="Q4521" t="s">
        <v>13417</v>
      </c>
      <c r="S4521" t="s">
        <v>13418</v>
      </c>
      <c r="T4521">
        <v>43102.456875000003</v>
      </c>
    </row>
    <row r="4522" spans="1:20" x14ac:dyDescent="0.25">
      <c r="A4522" t="s">
        <v>17998</v>
      </c>
      <c r="B4522" t="s">
        <v>17999</v>
      </c>
      <c r="C4522" t="s">
        <v>10751</v>
      </c>
      <c r="D4522" t="s">
        <v>12566</v>
      </c>
      <c r="E4522" t="s">
        <v>10693</v>
      </c>
      <c r="F4522">
        <v>35.39</v>
      </c>
      <c r="G4522">
        <v>212.34</v>
      </c>
      <c r="H4522">
        <v>6</v>
      </c>
      <c r="I4522" t="s">
        <v>10682</v>
      </c>
      <c r="J4522">
        <v>0</v>
      </c>
      <c r="K4522">
        <v>0</v>
      </c>
      <c r="L4522" t="s">
        <v>11982</v>
      </c>
      <c r="M4522">
        <v>43720</v>
      </c>
      <c r="N4522" t="s">
        <v>13477</v>
      </c>
      <c r="S4522" t="s">
        <v>13478</v>
      </c>
      <c r="T4522">
        <v>43102.456956018497</v>
      </c>
    </row>
    <row r="4523" spans="1:20" x14ac:dyDescent="0.25">
      <c r="A4523" t="s">
        <v>18000</v>
      </c>
      <c r="B4523" t="s">
        <v>18001</v>
      </c>
      <c r="C4523" t="s">
        <v>10691</v>
      </c>
      <c r="D4523" t="s">
        <v>12566</v>
      </c>
      <c r="E4523" t="s">
        <v>10693</v>
      </c>
      <c r="F4523">
        <v>251.49</v>
      </c>
      <c r="G4523">
        <v>251.49</v>
      </c>
      <c r="H4523">
        <v>1</v>
      </c>
      <c r="I4523" t="s">
        <v>10682</v>
      </c>
      <c r="J4523">
        <v>7</v>
      </c>
      <c r="K4523">
        <v>0</v>
      </c>
      <c r="L4523" t="s">
        <v>11406</v>
      </c>
      <c r="M4523">
        <v>43720</v>
      </c>
      <c r="N4523" t="s">
        <v>13477</v>
      </c>
      <c r="S4523" t="s">
        <v>13478</v>
      </c>
      <c r="T4523">
        <v>43102.456979166702</v>
      </c>
    </row>
    <row r="4524" spans="1:20" x14ac:dyDescent="0.25">
      <c r="A4524" t="s">
        <v>18002</v>
      </c>
      <c r="B4524" t="s">
        <v>18003</v>
      </c>
      <c r="C4524" t="s">
        <v>10691</v>
      </c>
      <c r="D4524" t="s">
        <v>12566</v>
      </c>
      <c r="E4524" t="s">
        <v>10693</v>
      </c>
      <c r="F4524">
        <v>199.99</v>
      </c>
      <c r="G4524">
        <v>199.99</v>
      </c>
      <c r="H4524">
        <v>1</v>
      </c>
      <c r="I4524" t="s">
        <v>10682</v>
      </c>
      <c r="J4524">
        <v>6</v>
      </c>
      <c r="K4524">
        <v>0</v>
      </c>
      <c r="L4524" t="s">
        <v>10731</v>
      </c>
      <c r="M4524">
        <v>43720</v>
      </c>
      <c r="N4524" t="s">
        <v>13477</v>
      </c>
      <c r="S4524" t="s">
        <v>13478</v>
      </c>
      <c r="T4524">
        <v>43102.456875000003</v>
      </c>
    </row>
    <row r="4525" spans="1:20" x14ac:dyDescent="0.25">
      <c r="A4525" t="s">
        <v>9135</v>
      </c>
      <c r="B4525" t="s">
        <v>18004</v>
      </c>
      <c r="C4525" t="s">
        <v>10751</v>
      </c>
      <c r="D4525" t="s">
        <v>12566</v>
      </c>
      <c r="E4525" t="s">
        <v>10836</v>
      </c>
      <c r="F4525">
        <v>119.99</v>
      </c>
      <c r="G4525">
        <v>719.94</v>
      </c>
      <c r="H4525">
        <v>6</v>
      </c>
      <c r="I4525" t="s">
        <v>10682</v>
      </c>
      <c r="J4525">
        <v>0</v>
      </c>
      <c r="K4525">
        <v>0</v>
      </c>
      <c r="L4525" t="s">
        <v>11014</v>
      </c>
      <c r="M4525">
        <v>43720</v>
      </c>
      <c r="N4525" t="s">
        <v>13477</v>
      </c>
      <c r="S4525" t="s">
        <v>13478</v>
      </c>
      <c r="T4525">
        <v>43102.456863425898</v>
      </c>
    </row>
    <row r="4526" spans="1:20" x14ac:dyDescent="0.25">
      <c r="A4526" t="s">
        <v>18005</v>
      </c>
      <c r="B4526" t="s">
        <v>18006</v>
      </c>
      <c r="C4526" t="s">
        <v>10691</v>
      </c>
      <c r="D4526" t="s">
        <v>12566</v>
      </c>
      <c r="E4526" t="s">
        <v>10693</v>
      </c>
      <c r="F4526">
        <v>124.99</v>
      </c>
      <c r="G4526">
        <v>749.94</v>
      </c>
      <c r="H4526">
        <v>6</v>
      </c>
      <c r="I4526" t="s">
        <v>10682</v>
      </c>
      <c r="J4526">
        <v>0</v>
      </c>
      <c r="K4526">
        <v>0</v>
      </c>
      <c r="L4526" t="s">
        <v>10731</v>
      </c>
      <c r="M4526">
        <v>43727</v>
      </c>
      <c r="N4526" t="s">
        <v>10700</v>
      </c>
      <c r="O4526" t="s">
        <v>10701</v>
      </c>
      <c r="Q4526" t="s">
        <v>10702</v>
      </c>
      <c r="S4526" t="s">
        <v>10703</v>
      </c>
      <c r="T4526">
        <v>43102.456875000003</v>
      </c>
    </row>
    <row r="4527" spans="1:20" x14ac:dyDescent="0.25">
      <c r="A4527" t="s">
        <v>18007</v>
      </c>
      <c r="B4527" t="s">
        <v>18008</v>
      </c>
      <c r="C4527" t="s">
        <v>10691</v>
      </c>
      <c r="D4527" t="s">
        <v>12566</v>
      </c>
      <c r="E4527" t="s">
        <v>10693</v>
      </c>
      <c r="F4527">
        <v>59.99</v>
      </c>
      <c r="G4527">
        <v>359.94</v>
      </c>
      <c r="H4527">
        <v>6</v>
      </c>
      <c r="I4527" t="s">
        <v>10682</v>
      </c>
      <c r="J4527">
        <v>0</v>
      </c>
      <c r="K4527">
        <v>0</v>
      </c>
      <c r="L4527" t="s">
        <v>10731</v>
      </c>
      <c r="M4527">
        <v>43727</v>
      </c>
      <c r="N4527" t="s">
        <v>10700</v>
      </c>
      <c r="O4527" t="s">
        <v>10701</v>
      </c>
      <c r="Q4527" t="s">
        <v>10702</v>
      </c>
      <c r="S4527" t="s">
        <v>10703</v>
      </c>
      <c r="T4527">
        <v>43102.456875000003</v>
      </c>
    </row>
    <row r="4528" spans="1:20" x14ac:dyDescent="0.25">
      <c r="A4528" t="s">
        <v>18009</v>
      </c>
      <c r="B4528" t="s">
        <v>18010</v>
      </c>
      <c r="C4528" t="s">
        <v>10691</v>
      </c>
      <c r="D4528" t="s">
        <v>12566</v>
      </c>
      <c r="E4528" t="s">
        <v>10693</v>
      </c>
      <c r="F4528">
        <v>24.99</v>
      </c>
      <c r="G4528">
        <v>149.94</v>
      </c>
      <c r="H4528">
        <v>6</v>
      </c>
      <c r="I4528" t="s">
        <v>10682</v>
      </c>
      <c r="J4528">
        <v>0</v>
      </c>
      <c r="K4528">
        <v>0</v>
      </c>
      <c r="L4528" t="s">
        <v>10722</v>
      </c>
      <c r="M4528">
        <v>43732</v>
      </c>
      <c r="N4528" t="s">
        <v>10761</v>
      </c>
      <c r="O4528" t="s">
        <v>10762</v>
      </c>
      <c r="P4528" t="s">
        <v>10708</v>
      </c>
      <c r="Q4528" t="s">
        <v>10763</v>
      </c>
      <c r="R4528" t="s">
        <v>10709</v>
      </c>
      <c r="S4528" t="s">
        <v>10764</v>
      </c>
      <c r="T4528">
        <v>43102.456956018497</v>
      </c>
    </row>
    <row r="4529" spans="1:20" x14ac:dyDescent="0.25">
      <c r="A4529" t="s">
        <v>18011</v>
      </c>
      <c r="B4529" t="s">
        <v>18012</v>
      </c>
      <c r="C4529" t="s">
        <v>10856</v>
      </c>
      <c r="D4529" t="s">
        <v>12566</v>
      </c>
      <c r="E4529" t="s">
        <v>10753</v>
      </c>
      <c r="F4529">
        <v>549.99</v>
      </c>
      <c r="G4529">
        <v>1649.97</v>
      </c>
      <c r="H4529">
        <v>3</v>
      </c>
      <c r="I4529" t="s">
        <v>10682</v>
      </c>
      <c r="J4529">
        <v>0</v>
      </c>
      <c r="K4529">
        <v>0</v>
      </c>
      <c r="L4529" t="s">
        <v>11406</v>
      </c>
      <c r="M4529">
        <v>44412</v>
      </c>
      <c r="N4529" t="s">
        <v>14397</v>
      </c>
      <c r="O4529" t="s">
        <v>10708</v>
      </c>
      <c r="Q4529" t="s">
        <v>10709</v>
      </c>
      <c r="S4529" t="s">
        <v>14398</v>
      </c>
      <c r="T4529">
        <v>43102.456979166702</v>
      </c>
    </row>
    <row r="4530" spans="1:20" x14ac:dyDescent="0.25">
      <c r="A4530" t="s">
        <v>18013</v>
      </c>
      <c r="B4530" t="s">
        <v>18014</v>
      </c>
      <c r="C4530" t="s">
        <v>10691</v>
      </c>
      <c r="D4530" t="s">
        <v>12566</v>
      </c>
      <c r="E4530" t="s">
        <v>10693</v>
      </c>
      <c r="F4530">
        <v>19.989999999999998</v>
      </c>
      <c r="G4530">
        <v>119.94</v>
      </c>
      <c r="H4530">
        <v>6</v>
      </c>
      <c r="I4530" t="s">
        <v>10682</v>
      </c>
      <c r="J4530">
        <v>0</v>
      </c>
      <c r="K4530">
        <v>0</v>
      </c>
      <c r="L4530" t="s">
        <v>10916</v>
      </c>
      <c r="M4530">
        <v>43738</v>
      </c>
      <c r="N4530" t="s">
        <v>10700</v>
      </c>
      <c r="O4530" t="s">
        <v>10701</v>
      </c>
      <c r="Q4530" t="s">
        <v>10702</v>
      </c>
      <c r="S4530" t="s">
        <v>10703</v>
      </c>
      <c r="T4530">
        <v>43102.456909722197</v>
      </c>
    </row>
    <row r="4531" spans="1:20" x14ac:dyDescent="0.25">
      <c r="A4531" t="s">
        <v>18015</v>
      </c>
      <c r="B4531" t="s">
        <v>18016</v>
      </c>
      <c r="C4531" t="s">
        <v>10691</v>
      </c>
      <c r="D4531" t="s">
        <v>12566</v>
      </c>
      <c r="E4531" t="s">
        <v>10693</v>
      </c>
      <c r="F4531">
        <v>11.99</v>
      </c>
      <c r="G4531">
        <v>71.94</v>
      </c>
      <c r="H4531">
        <v>6</v>
      </c>
      <c r="I4531" t="s">
        <v>10682</v>
      </c>
      <c r="J4531">
        <v>0</v>
      </c>
      <c r="K4531">
        <v>0</v>
      </c>
      <c r="L4531" t="s">
        <v>11000</v>
      </c>
      <c r="M4531">
        <v>43738</v>
      </c>
      <c r="N4531" t="s">
        <v>10700</v>
      </c>
      <c r="O4531" t="s">
        <v>10701</v>
      </c>
      <c r="Q4531" t="s">
        <v>10702</v>
      </c>
      <c r="S4531" t="s">
        <v>10703</v>
      </c>
      <c r="T4531">
        <v>43102.456990740699</v>
      </c>
    </row>
    <row r="4532" spans="1:20" x14ac:dyDescent="0.25">
      <c r="A4532" t="s">
        <v>9136</v>
      </c>
      <c r="B4532" t="s">
        <v>18017</v>
      </c>
      <c r="C4532" t="s">
        <v>10691</v>
      </c>
      <c r="D4532" t="s">
        <v>12566</v>
      </c>
      <c r="E4532" t="s">
        <v>10693</v>
      </c>
      <c r="F4532">
        <v>74.989999999999995</v>
      </c>
      <c r="G4532">
        <v>449.94</v>
      </c>
      <c r="H4532">
        <v>6</v>
      </c>
      <c r="I4532" t="s">
        <v>10682</v>
      </c>
      <c r="J4532">
        <v>18</v>
      </c>
      <c r="K4532">
        <v>0</v>
      </c>
      <c r="L4532" t="s">
        <v>10706</v>
      </c>
      <c r="M4532">
        <v>43739</v>
      </c>
      <c r="N4532" t="s">
        <v>12137</v>
      </c>
      <c r="O4532" t="s">
        <v>10701</v>
      </c>
      <c r="Q4532" t="s">
        <v>10702</v>
      </c>
      <c r="S4532" t="s">
        <v>12138</v>
      </c>
      <c r="T4532">
        <v>43102.457002314797</v>
      </c>
    </row>
    <row r="4533" spans="1:20" x14ac:dyDescent="0.25">
      <c r="A4533" t="s">
        <v>9137</v>
      </c>
      <c r="B4533" t="s">
        <v>18018</v>
      </c>
      <c r="C4533" t="s">
        <v>10691</v>
      </c>
      <c r="D4533" t="s">
        <v>12566</v>
      </c>
      <c r="E4533" t="s">
        <v>10693</v>
      </c>
      <c r="F4533">
        <v>299.99</v>
      </c>
      <c r="G4533">
        <v>899.97</v>
      </c>
      <c r="H4533">
        <v>3</v>
      </c>
      <c r="I4533" t="s">
        <v>10682</v>
      </c>
      <c r="J4533">
        <v>23</v>
      </c>
      <c r="K4533">
        <v>0</v>
      </c>
      <c r="L4533" t="s">
        <v>10706</v>
      </c>
      <c r="M4533">
        <v>43739</v>
      </c>
      <c r="N4533" t="s">
        <v>10737</v>
      </c>
      <c r="O4533" t="s">
        <v>10708</v>
      </c>
      <c r="Q4533" t="s">
        <v>10709</v>
      </c>
      <c r="S4533" t="s">
        <v>10738</v>
      </c>
      <c r="T4533">
        <v>43102.457002314797</v>
      </c>
    </row>
    <row r="4534" spans="1:20" x14ac:dyDescent="0.25">
      <c r="A4534" t="s">
        <v>9138</v>
      </c>
      <c r="B4534" t="s">
        <v>18019</v>
      </c>
      <c r="C4534" t="s">
        <v>10751</v>
      </c>
      <c r="D4534" t="s">
        <v>12566</v>
      </c>
      <c r="E4534" t="s">
        <v>10753</v>
      </c>
      <c r="F4534">
        <v>46.99</v>
      </c>
      <c r="G4534">
        <v>563.88</v>
      </c>
      <c r="H4534">
        <v>12</v>
      </c>
      <c r="I4534" t="s">
        <v>10682</v>
      </c>
      <c r="J4534">
        <v>0</v>
      </c>
      <c r="K4534">
        <v>0</v>
      </c>
      <c r="L4534" t="s">
        <v>11451</v>
      </c>
      <c r="M4534">
        <v>43759</v>
      </c>
      <c r="N4534" t="s">
        <v>10803</v>
      </c>
      <c r="O4534" t="s">
        <v>10782</v>
      </c>
      <c r="Q4534" t="s">
        <v>10783</v>
      </c>
      <c r="S4534" t="s">
        <v>10804</v>
      </c>
      <c r="T4534">
        <v>43102.456875000003</v>
      </c>
    </row>
    <row r="4535" spans="1:20" x14ac:dyDescent="0.25">
      <c r="A4535" t="s">
        <v>9139</v>
      </c>
      <c r="B4535" t="s">
        <v>18020</v>
      </c>
      <c r="C4535" t="s">
        <v>10751</v>
      </c>
      <c r="D4535" t="s">
        <v>12566</v>
      </c>
      <c r="E4535" t="s">
        <v>10753</v>
      </c>
      <c r="F4535">
        <v>46.99</v>
      </c>
      <c r="G4535">
        <v>563.88</v>
      </c>
      <c r="H4535">
        <v>12</v>
      </c>
      <c r="I4535" t="s">
        <v>10682</v>
      </c>
      <c r="J4535">
        <v>0</v>
      </c>
      <c r="K4535">
        <v>0</v>
      </c>
      <c r="L4535" t="s">
        <v>11451</v>
      </c>
      <c r="M4535">
        <v>43759</v>
      </c>
      <c r="N4535" t="s">
        <v>10803</v>
      </c>
      <c r="O4535" t="s">
        <v>10782</v>
      </c>
      <c r="Q4535" t="s">
        <v>10783</v>
      </c>
      <c r="S4535" t="s">
        <v>10804</v>
      </c>
      <c r="T4535">
        <v>43102.456875000003</v>
      </c>
    </row>
    <row r="4536" spans="1:20" x14ac:dyDescent="0.25">
      <c r="A4536" t="s">
        <v>18021</v>
      </c>
      <c r="B4536" t="s">
        <v>18022</v>
      </c>
      <c r="C4536" t="s">
        <v>10691</v>
      </c>
      <c r="D4536" t="s">
        <v>12566</v>
      </c>
      <c r="E4536" t="s">
        <v>10693</v>
      </c>
      <c r="F4536">
        <v>46.99</v>
      </c>
      <c r="G4536">
        <v>281.94</v>
      </c>
      <c r="H4536">
        <v>6</v>
      </c>
      <c r="I4536" t="s">
        <v>10682</v>
      </c>
      <c r="J4536">
        <v>0</v>
      </c>
      <c r="K4536">
        <v>0</v>
      </c>
      <c r="L4536" t="s">
        <v>10722</v>
      </c>
      <c r="M4536">
        <v>43759</v>
      </c>
      <c r="N4536" t="s">
        <v>12691</v>
      </c>
      <c r="O4536" t="s">
        <v>11717</v>
      </c>
      <c r="Q4536" t="s">
        <v>11718</v>
      </c>
      <c r="S4536" t="s">
        <v>12692</v>
      </c>
      <c r="T4536">
        <v>43102.456956018497</v>
      </c>
    </row>
    <row r="4537" spans="1:20" x14ac:dyDescent="0.25">
      <c r="A4537" t="s">
        <v>5600</v>
      </c>
      <c r="B4537" t="s">
        <v>18023</v>
      </c>
      <c r="C4537" t="s">
        <v>12445</v>
      </c>
      <c r="D4537" t="s">
        <v>12566</v>
      </c>
      <c r="E4537" t="s">
        <v>10685</v>
      </c>
      <c r="F4537">
        <v>59.99</v>
      </c>
      <c r="G4537">
        <v>719.88</v>
      </c>
      <c r="H4537">
        <v>12</v>
      </c>
      <c r="I4537" t="s">
        <v>10682</v>
      </c>
      <c r="J4537">
        <v>0</v>
      </c>
      <c r="K4537">
        <v>0</v>
      </c>
      <c r="L4537" t="s">
        <v>10731</v>
      </c>
      <c r="M4537">
        <v>43760</v>
      </c>
      <c r="N4537" t="s">
        <v>10803</v>
      </c>
      <c r="O4537" t="s">
        <v>10782</v>
      </c>
      <c r="Q4537" t="s">
        <v>10783</v>
      </c>
      <c r="S4537" t="s">
        <v>10804</v>
      </c>
      <c r="T4537">
        <v>43102.456875000003</v>
      </c>
    </row>
    <row r="4538" spans="1:20" x14ac:dyDescent="0.25">
      <c r="A4538" t="s">
        <v>5601</v>
      </c>
      <c r="B4538" t="s">
        <v>18024</v>
      </c>
      <c r="C4538" t="s">
        <v>13217</v>
      </c>
      <c r="D4538" t="s">
        <v>12566</v>
      </c>
      <c r="E4538" t="s">
        <v>10685</v>
      </c>
      <c r="F4538">
        <v>20.99</v>
      </c>
      <c r="G4538">
        <v>125.94</v>
      </c>
      <c r="H4538">
        <v>6</v>
      </c>
      <c r="I4538" t="s">
        <v>10682</v>
      </c>
      <c r="J4538">
        <v>0</v>
      </c>
      <c r="K4538">
        <v>0</v>
      </c>
      <c r="L4538" t="s">
        <v>10727</v>
      </c>
      <c r="M4538">
        <v>43761</v>
      </c>
      <c r="N4538" t="s">
        <v>12700</v>
      </c>
      <c r="S4538" t="s">
        <v>12699</v>
      </c>
      <c r="T4538">
        <v>43102.456944444399</v>
      </c>
    </row>
    <row r="4539" spans="1:20" x14ac:dyDescent="0.25">
      <c r="A4539" t="s">
        <v>5602</v>
      </c>
      <c r="B4539" t="s">
        <v>18025</v>
      </c>
      <c r="C4539" t="s">
        <v>13217</v>
      </c>
      <c r="D4539" t="s">
        <v>12566</v>
      </c>
      <c r="E4539" t="s">
        <v>10685</v>
      </c>
      <c r="F4539">
        <v>20.99</v>
      </c>
      <c r="G4539">
        <v>125.94</v>
      </c>
      <c r="H4539">
        <v>6</v>
      </c>
      <c r="I4539" t="s">
        <v>10682</v>
      </c>
      <c r="J4539">
        <v>0</v>
      </c>
      <c r="K4539">
        <v>0</v>
      </c>
      <c r="L4539" t="s">
        <v>10727</v>
      </c>
      <c r="M4539">
        <v>43761</v>
      </c>
      <c r="N4539" t="s">
        <v>12700</v>
      </c>
      <c r="S4539" t="s">
        <v>12699</v>
      </c>
      <c r="T4539">
        <v>43102.456944444399</v>
      </c>
    </row>
    <row r="4540" spans="1:20" x14ac:dyDescent="0.25">
      <c r="A4540" t="s">
        <v>5603</v>
      </c>
      <c r="B4540" t="s">
        <v>18026</v>
      </c>
      <c r="C4540" t="s">
        <v>13217</v>
      </c>
      <c r="D4540" t="s">
        <v>12566</v>
      </c>
      <c r="E4540" t="s">
        <v>10685</v>
      </c>
      <c r="F4540">
        <v>20.99</v>
      </c>
      <c r="G4540">
        <v>125.94</v>
      </c>
      <c r="H4540">
        <v>6</v>
      </c>
      <c r="I4540" t="s">
        <v>10682</v>
      </c>
      <c r="J4540">
        <v>0</v>
      </c>
      <c r="K4540">
        <v>0</v>
      </c>
      <c r="L4540" t="s">
        <v>10727</v>
      </c>
      <c r="M4540">
        <v>43761</v>
      </c>
      <c r="N4540" t="s">
        <v>12700</v>
      </c>
      <c r="S4540" t="s">
        <v>12699</v>
      </c>
      <c r="T4540">
        <v>43102.456944444399</v>
      </c>
    </row>
    <row r="4541" spans="1:20" x14ac:dyDescent="0.25">
      <c r="A4541" t="s">
        <v>18027</v>
      </c>
      <c r="B4541" t="s">
        <v>18028</v>
      </c>
      <c r="C4541" t="s">
        <v>10691</v>
      </c>
      <c r="D4541" t="s">
        <v>12566</v>
      </c>
      <c r="E4541" t="s">
        <v>10693</v>
      </c>
      <c r="F4541">
        <v>129.99</v>
      </c>
      <c r="G4541">
        <v>779.94</v>
      </c>
      <c r="H4541">
        <v>6</v>
      </c>
      <c r="I4541" t="s">
        <v>10682</v>
      </c>
      <c r="J4541">
        <v>21</v>
      </c>
      <c r="K4541">
        <v>0</v>
      </c>
      <c r="L4541" t="s">
        <v>10706</v>
      </c>
      <c r="M4541">
        <v>43767</v>
      </c>
      <c r="N4541" t="s">
        <v>10694</v>
      </c>
      <c r="O4541" t="s">
        <v>10695</v>
      </c>
      <c r="Q4541" t="s">
        <v>10696</v>
      </c>
      <c r="S4541" t="s">
        <v>10697</v>
      </c>
      <c r="T4541">
        <v>43102.457002314797</v>
      </c>
    </row>
    <row r="4542" spans="1:20" x14ac:dyDescent="0.25">
      <c r="A4542" t="s">
        <v>18029</v>
      </c>
      <c r="B4542" t="s">
        <v>18030</v>
      </c>
      <c r="C4542" t="s">
        <v>10691</v>
      </c>
      <c r="D4542" t="s">
        <v>12566</v>
      </c>
      <c r="E4542" t="s">
        <v>10693</v>
      </c>
      <c r="F4542">
        <v>98.68</v>
      </c>
      <c r="G4542">
        <v>592.08000000000004</v>
      </c>
      <c r="H4542">
        <v>6</v>
      </c>
      <c r="I4542" t="s">
        <v>10682</v>
      </c>
      <c r="J4542">
        <v>0</v>
      </c>
      <c r="K4542">
        <v>0</v>
      </c>
      <c r="L4542" t="s">
        <v>13671</v>
      </c>
      <c r="M4542">
        <v>43777</v>
      </c>
      <c r="N4542" t="s">
        <v>12793</v>
      </c>
      <c r="O4542" t="s">
        <v>11717</v>
      </c>
      <c r="Q4542" t="s">
        <v>11718</v>
      </c>
      <c r="S4542" t="s">
        <v>12794</v>
      </c>
      <c r="T4542">
        <v>43102.456921296303</v>
      </c>
    </row>
    <row r="4543" spans="1:20" x14ac:dyDescent="0.25">
      <c r="A4543" t="s">
        <v>18031</v>
      </c>
      <c r="B4543" t="s">
        <v>18032</v>
      </c>
      <c r="C4543" t="s">
        <v>10691</v>
      </c>
      <c r="D4543" t="s">
        <v>12566</v>
      </c>
      <c r="E4543" t="s">
        <v>10693</v>
      </c>
      <c r="F4543">
        <v>101.67</v>
      </c>
      <c r="G4543">
        <v>305.01</v>
      </c>
      <c r="H4543">
        <v>3</v>
      </c>
      <c r="I4543" t="s">
        <v>10682</v>
      </c>
      <c r="J4543">
        <v>0</v>
      </c>
      <c r="K4543">
        <v>0</v>
      </c>
      <c r="L4543" t="s">
        <v>13671</v>
      </c>
      <c r="M4543">
        <v>43777</v>
      </c>
      <c r="N4543" t="s">
        <v>12793</v>
      </c>
      <c r="O4543" t="s">
        <v>11717</v>
      </c>
      <c r="Q4543" t="s">
        <v>11718</v>
      </c>
      <c r="S4543" t="s">
        <v>12794</v>
      </c>
      <c r="T4543">
        <v>43102.456921296303</v>
      </c>
    </row>
    <row r="4544" spans="1:20" x14ac:dyDescent="0.25">
      <c r="A4544" t="s">
        <v>9140</v>
      </c>
      <c r="B4544" t="s">
        <v>18033</v>
      </c>
      <c r="C4544" t="s">
        <v>10691</v>
      </c>
      <c r="D4544" t="s">
        <v>13204</v>
      </c>
      <c r="E4544" t="s">
        <v>10693</v>
      </c>
      <c r="F4544">
        <v>68.33</v>
      </c>
      <c r="G4544">
        <v>409.98</v>
      </c>
      <c r="H4544">
        <v>6</v>
      </c>
      <c r="I4544" t="s">
        <v>10682</v>
      </c>
      <c r="J4544">
        <v>0</v>
      </c>
      <c r="K4544">
        <v>0</v>
      </c>
      <c r="L4544" t="s">
        <v>13671</v>
      </c>
      <c r="M4544">
        <v>43777</v>
      </c>
      <c r="N4544" t="s">
        <v>12793</v>
      </c>
      <c r="O4544" t="s">
        <v>11717</v>
      </c>
      <c r="Q4544" t="s">
        <v>11718</v>
      </c>
      <c r="S4544" t="s">
        <v>12794</v>
      </c>
      <c r="T4544">
        <v>43102.456921296303</v>
      </c>
    </row>
    <row r="4545" spans="1:20" x14ac:dyDescent="0.25">
      <c r="A4545" t="s">
        <v>5604</v>
      </c>
      <c r="B4545" t="s">
        <v>18034</v>
      </c>
      <c r="C4545" t="s">
        <v>10681</v>
      </c>
      <c r="D4545" t="s">
        <v>10683</v>
      </c>
      <c r="E4545" t="s">
        <v>10685</v>
      </c>
      <c r="F4545">
        <v>99.99</v>
      </c>
      <c r="G4545">
        <v>599.94000000000005</v>
      </c>
      <c r="H4545">
        <v>6</v>
      </c>
      <c r="I4545" t="s">
        <v>10682</v>
      </c>
      <c r="J4545">
        <v>3</v>
      </c>
      <c r="K4545">
        <v>0</v>
      </c>
      <c r="L4545" t="s">
        <v>11406</v>
      </c>
      <c r="M4545">
        <v>43777</v>
      </c>
      <c r="N4545" t="s">
        <v>16404</v>
      </c>
      <c r="S4545" t="s">
        <v>16405</v>
      </c>
      <c r="T4545">
        <v>43102.456979166702</v>
      </c>
    </row>
    <row r="4546" spans="1:20" x14ac:dyDescent="0.25">
      <c r="A4546" t="s">
        <v>18035</v>
      </c>
      <c r="B4546" t="s">
        <v>18036</v>
      </c>
      <c r="C4546" t="s">
        <v>10691</v>
      </c>
      <c r="D4546" t="s">
        <v>12566</v>
      </c>
      <c r="E4546" t="s">
        <v>10693</v>
      </c>
      <c r="F4546">
        <v>59.99</v>
      </c>
      <c r="G4546">
        <v>359.94</v>
      </c>
      <c r="H4546">
        <v>6</v>
      </c>
      <c r="I4546" t="s">
        <v>10682</v>
      </c>
      <c r="J4546">
        <v>0</v>
      </c>
      <c r="K4546">
        <v>0</v>
      </c>
      <c r="L4546" t="s">
        <v>10731</v>
      </c>
      <c r="M4546">
        <v>43777</v>
      </c>
      <c r="N4546" t="s">
        <v>11359</v>
      </c>
      <c r="O4546" t="s">
        <v>10762</v>
      </c>
      <c r="P4546" t="s">
        <v>10701</v>
      </c>
      <c r="Q4546" t="s">
        <v>10763</v>
      </c>
      <c r="R4546" t="s">
        <v>10702</v>
      </c>
      <c r="S4546" t="s">
        <v>11360</v>
      </c>
      <c r="T4546">
        <v>43102.456875000003</v>
      </c>
    </row>
    <row r="4547" spans="1:20" x14ac:dyDescent="0.25">
      <c r="A4547" t="s">
        <v>9141</v>
      </c>
      <c r="B4547" t="s">
        <v>18037</v>
      </c>
      <c r="C4547" t="s">
        <v>13217</v>
      </c>
      <c r="D4547" t="s">
        <v>12566</v>
      </c>
      <c r="E4547" t="s">
        <v>10836</v>
      </c>
      <c r="F4547">
        <v>149.99</v>
      </c>
      <c r="G4547">
        <v>1799.88</v>
      </c>
      <c r="H4547">
        <v>12</v>
      </c>
      <c r="I4547" t="s">
        <v>10682</v>
      </c>
      <c r="J4547">
        <v>0</v>
      </c>
      <c r="K4547">
        <v>0</v>
      </c>
      <c r="L4547" t="s">
        <v>10740</v>
      </c>
      <c r="M4547">
        <v>43782</v>
      </c>
      <c r="N4547" t="s">
        <v>10694</v>
      </c>
      <c r="O4547" t="s">
        <v>10695</v>
      </c>
      <c r="Q4547" t="s">
        <v>10696</v>
      </c>
      <c r="S4547" t="s">
        <v>10697</v>
      </c>
      <c r="T4547">
        <v>43102.456886574102</v>
      </c>
    </row>
    <row r="4548" spans="1:20" x14ac:dyDescent="0.25">
      <c r="A4548" t="s">
        <v>5605</v>
      </c>
      <c r="B4548" t="s">
        <v>18038</v>
      </c>
      <c r="C4548" t="s">
        <v>10751</v>
      </c>
      <c r="D4548" t="s">
        <v>12566</v>
      </c>
      <c r="E4548" t="s">
        <v>10753</v>
      </c>
      <c r="F4548">
        <v>23.99</v>
      </c>
      <c r="G4548">
        <v>287.88</v>
      </c>
      <c r="H4548">
        <v>12</v>
      </c>
      <c r="I4548" t="s">
        <v>10682</v>
      </c>
      <c r="J4548">
        <v>0</v>
      </c>
      <c r="K4548">
        <v>0</v>
      </c>
      <c r="L4548" t="s">
        <v>10740</v>
      </c>
      <c r="M4548">
        <v>43789</v>
      </c>
      <c r="N4548" t="s">
        <v>10781</v>
      </c>
      <c r="O4548" t="s">
        <v>10782</v>
      </c>
      <c r="Q4548" t="s">
        <v>10783</v>
      </c>
      <c r="S4548" t="s">
        <v>10784</v>
      </c>
      <c r="T4548">
        <v>43102.456886574102</v>
      </c>
    </row>
    <row r="4549" spans="1:20" x14ac:dyDescent="0.25">
      <c r="A4549" t="s">
        <v>9142</v>
      </c>
      <c r="B4549" t="s">
        <v>18039</v>
      </c>
      <c r="C4549" t="s">
        <v>10691</v>
      </c>
      <c r="D4549" t="s">
        <v>12566</v>
      </c>
      <c r="E4549" t="s">
        <v>10693</v>
      </c>
      <c r="F4549">
        <v>34.99</v>
      </c>
      <c r="G4549">
        <v>209.94</v>
      </c>
      <c r="H4549">
        <v>6</v>
      </c>
      <c r="I4549" t="s">
        <v>10682</v>
      </c>
      <c r="J4549">
        <v>0</v>
      </c>
      <c r="K4549">
        <v>0</v>
      </c>
      <c r="L4549" t="s">
        <v>10835</v>
      </c>
      <c r="M4549">
        <v>43789</v>
      </c>
      <c r="N4549" t="s">
        <v>10746</v>
      </c>
      <c r="O4549" t="s">
        <v>10747</v>
      </c>
      <c r="Q4549" t="s">
        <v>10748</v>
      </c>
      <c r="S4549" t="s">
        <v>10749</v>
      </c>
      <c r="T4549">
        <v>43102.456863425898</v>
      </c>
    </row>
    <row r="4550" spans="1:20" x14ac:dyDescent="0.25">
      <c r="A4550" t="s">
        <v>18040</v>
      </c>
      <c r="B4550" t="s">
        <v>18041</v>
      </c>
      <c r="C4550" t="s">
        <v>10691</v>
      </c>
      <c r="D4550" t="s">
        <v>12566</v>
      </c>
      <c r="E4550" t="s">
        <v>10693</v>
      </c>
      <c r="F4550">
        <v>44.99</v>
      </c>
      <c r="G4550">
        <v>269.94</v>
      </c>
      <c r="H4550">
        <v>6</v>
      </c>
      <c r="I4550" t="s">
        <v>10682</v>
      </c>
      <c r="J4550">
        <v>0</v>
      </c>
      <c r="K4550">
        <v>0</v>
      </c>
      <c r="L4550" t="s">
        <v>10812</v>
      </c>
      <c r="M4550">
        <v>43790</v>
      </c>
      <c r="N4550" t="s">
        <v>11082</v>
      </c>
      <c r="S4550" t="s">
        <v>11083</v>
      </c>
      <c r="T4550">
        <v>43102.456875000003</v>
      </c>
    </row>
    <row r="4551" spans="1:20" x14ac:dyDescent="0.25">
      <c r="A4551" t="s">
        <v>5606</v>
      </c>
      <c r="B4551" t="s">
        <v>18042</v>
      </c>
      <c r="C4551" t="s">
        <v>13217</v>
      </c>
      <c r="D4551" t="s">
        <v>12566</v>
      </c>
      <c r="E4551" t="s">
        <v>10685</v>
      </c>
      <c r="F4551">
        <v>20.99</v>
      </c>
      <c r="G4551">
        <v>125.94</v>
      </c>
      <c r="H4551">
        <v>6</v>
      </c>
      <c r="I4551" t="s">
        <v>10682</v>
      </c>
      <c r="J4551">
        <v>0</v>
      </c>
      <c r="K4551">
        <v>0</v>
      </c>
      <c r="L4551" t="s">
        <v>10727</v>
      </c>
      <c r="M4551">
        <v>43790</v>
      </c>
      <c r="N4551" t="s">
        <v>12700</v>
      </c>
      <c r="S4551" t="s">
        <v>12699</v>
      </c>
      <c r="T4551">
        <v>43102.456944444399</v>
      </c>
    </row>
    <row r="4552" spans="1:20" x14ac:dyDescent="0.25">
      <c r="A4552" t="s">
        <v>5607</v>
      </c>
      <c r="B4552" t="s">
        <v>18043</v>
      </c>
      <c r="C4552" t="s">
        <v>10856</v>
      </c>
      <c r="D4552" t="s">
        <v>12566</v>
      </c>
      <c r="E4552" t="s">
        <v>10685</v>
      </c>
      <c r="F4552">
        <v>249.99</v>
      </c>
      <c r="G4552">
        <v>749.97</v>
      </c>
      <c r="H4552">
        <v>3</v>
      </c>
      <c r="I4552" t="s">
        <v>10682</v>
      </c>
      <c r="J4552">
        <v>0</v>
      </c>
      <c r="K4552">
        <v>0</v>
      </c>
      <c r="L4552" t="s">
        <v>10731</v>
      </c>
      <c r="M4552">
        <v>43804</v>
      </c>
      <c r="N4552" t="s">
        <v>10837</v>
      </c>
      <c r="O4552" t="s">
        <v>10701</v>
      </c>
      <c r="Q4552" t="s">
        <v>10702</v>
      </c>
      <c r="S4552" t="s">
        <v>10838</v>
      </c>
      <c r="T4552">
        <v>43102.456875000003</v>
      </c>
    </row>
    <row r="4553" spans="1:20" x14ac:dyDescent="0.25">
      <c r="A4553" t="s">
        <v>9143</v>
      </c>
      <c r="B4553" t="s">
        <v>18044</v>
      </c>
      <c r="C4553" t="s">
        <v>11814</v>
      </c>
      <c r="D4553" t="s">
        <v>12566</v>
      </c>
      <c r="E4553" t="s">
        <v>10753</v>
      </c>
      <c r="F4553">
        <v>149.99</v>
      </c>
      <c r="G4553">
        <v>899.94</v>
      </c>
      <c r="H4553">
        <v>6</v>
      </c>
      <c r="I4553" t="s">
        <v>10682</v>
      </c>
      <c r="J4553">
        <v>15</v>
      </c>
      <c r="K4553">
        <v>0</v>
      </c>
      <c r="L4553" t="s">
        <v>10706</v>
      </c>
      <c r="M4553">
        <v>43808</v>
      </c>
      <c r="N4553" t="s">
        <v>10803</v>
      </c>
      <c r="O4553" t="s">
        <v>10782</v>
      </c>
      <c r="Q4553" t="s">
        <v>10783</v>
      </c>
      <c r="S4553" t="s">
        <v>10804</v>
      </c>
      <c r="T4553">
        <v>43102.457002314797</v>
      </c>
    </row>
    <row r="4554" spans="1:20" x14ac:dyDescent="0.25">
      <c r="A4554" t="s">
        <v>9144</v>
      </c>
      <c r="B4554" t="s">
        <v>18045</v>
      </c>
      <c r="C4554" t="s">
        <v>10751</v>
      </c>
      <c r="D4554" t="s">
        <v>12566</v>
      </c>
      <c r="E4554" t="s">
        <v>10836</v>
      </c>
      <c r="F4554">
        <v>29.99</v>
      </c>
      <c r="G4554">
        <v>179.94</v>
      </c>
      <c r="H4554">
        <v>6</v>
      </c>
      <c r="I4554" t="s">
        <v>10682</v>
      </c>
      <c r="J4554">
        <v>8</v>
      </c>
      <c r="K4554">
        <v>0</v>
      </c>
      <c r="L4554" t="s">
        <v>11014</v>
      </c>
      <c r="M4554">
        <v>43809</v>
      </c>
      <c r="N4554" t="s">
        <v>13477</v>
      </c>
      <c r="S4554" t="s">
        <v>13478</v>
      </c>
      <c r="T4554">
        <v>43102.456863425898</v>
      </c>
    </row>
    <row r="4555" spans="1:20" x14ac:dyDescent="0.25">
      <c r="A4555" t="s">
        <v>5608</v>
      </c>
      <c r="B4555" t="s">
        <v>18046</v>
      </c>
      <c r="C4555" t="s">
        <v>10751</v>
      </c>
      <c r="D4555" t="s">
        <v>12566</v>
      </c>
      <c r="E4555" t="s">
        <v>10836</v>
      </c>
      <c r="F4555">
        <v>50.39</v>
      </c>
      <c r="G4555">
        <v>302.33999999999997</v>
      </c>
      <c r="H4555">
        <v>6</v>
      </c>
      <c r="I4555" t="s">
        <v>10682</v>
      </c>
      <c r="J4555">
        <v>0</v>
      </c>
      <c r="K4555">
        <v>0</v>
      </c>
      <c r="L4555" t="s">
        <v>10916</v>
      </c>
      <c r="M4555">
        <v>43809</v>
      </c>
      <c r="N4555" t="s">
        <v>13477</v>
      </c>
      <c r="S4555" t="s">
        <v>13478</v>
      </c>
      <c r="T4555">
        <v>43102.456909722197</v>
      </c>
    </row>
    <row r="4556" spans="1:20" x14ac:dyDescent="0.25">
      <c r="A4556" t="s">
        <v>9145</v>
      </c>
      <c r="B4556" t="s">
        <v>18047</v>
      </c>
      <c r="C4556" t="s">
        <v>10751</v>
      </c>
      <c r="D4556" t="s">
        <v>12566</v>
      </c>
      <c r="E4556" t="s">
        <v>10836</v>
      </c>
      <c r="F4556">
        <v>36.590000000000003</v>
      </c>
      <c r="G4556">
        <v>219.54</v>
      </c>
      <c r="H4556">
        <v>6</v>
      </c>
      <c r="I4556" t="s">
        <v>10682</v>
      </c>
      <c r="J4556">
        <v>12</v>
      </c>
      <c r="K4556">
        <v>0</v>
      </c>
      <c r="L4556" t="s">
        <v>11014</v>
      </c>
      <c r="M4556">
        <v>43809</v>
      </c>
      <c r="N4556" t="s">
        <v>13477</v>
      </c>
      <c r="S4556" t="s">
        <v>13478</v>
      </c>
      <c r="T4556">
        <v>43102.456863425898</v>
      </c>
    </row>
    <row r="4557" spans="1:20" x14ac:dyDescent="0.25">
      <c r="A4557" t="s">
        <v>9146</v>
      </c>
      <c r="B4557" t="s">
        <v>18048</v>
      </c>
      <c r="C4557" t="s">
        <v>10751</v>
      </c>
      <c r="D4557" t="s">
        <v>12566</v>
      </c>
      <c r="E4557" t="s">
        <v>10753</v>
      </c>
      <c r="F4557">
        <v>22.1</v>
      </c>
      <c r="G4557">
        <v>265.2</v>
      </c>
      <c r="H4557">
        <v>12</v>
      </c>
      <c r="I4557" t="s">
        <v>10682</v>
      </c>
      <c r="J4557">
        <v>0</v>
      </c>
      <c r="K4557">
        <v>0</v>
      </c>
      <c r="L4557" t="s">
        <v>11988</v>
      </c>
      <c r="M4557">
        <v>43817</v>
      </c>
      <c r="N4557" t="s">
        <v>18049</v>
      </c>
      <c r="S4557" t="s">
        <v>18050</v>
      </c>
      <c r="T4557">
        <v>43102.456990740699</v>
      </c>
    </row>
    <row r="4558" spans="1:20" x14ac:dyDescent="0.25">
      <c r="A4558" t="s">
        <v>18051</v>
      </c>
      <c r="B4558" t="s">
        <v>18052</v>
      </c>
      <c r="C4558" t="s">
        <v>10691</v>
      </c>
      <c r="D4558" t="s">
        <v>12566</v>
      </c>
      <c r="E4558" t="s">
        <v>10693</v>
      </c>
      <c r="F4558">
        <v>26.48</v>
      </c>
      <c r="G4558">
        <v>317.76</v>
      </c>
      <c r="H4558">
        <v>12</v>
      </c>
      <c r="I4558" t="s">
        <v>10682</v>
      </c>
      <c r="J4558">
        <v>0</v>
      </c>
      <c r="K4558">
        <v>0</v>
      </c>
      <c r="L4558" t="s">
        <v>15918</v>
      </c>
      <c r="M4558">
        <v>43817</v>
      </c>
      <c r="N4558" t="s">
        <v>18049</v>
      </c>
      <c r="S4558" t="s">
        <v>18050</v>
      </c>
      <c r="T4558">
        <v>43102.456909722197</v>
      </c>
    </row>
    <row r="4559" spans="1:20" x14ac:dyDescent="0.25">
      <c r="A4559" t="s">
        <v>9147</v>
      </c>
      <c r="B4559" t="s">
        <v>16140</v>
      </c>
      <c r="C4559" t="s">
        <v>10691</v>
      </c>
      <c r="D4559" t="s">
        <v>12566</v>
      </c>
      <c r="E4559" t="s">
        <v>10693</v>
      </c>
      <c r="F4559">
        <v>99.99</v>
      </c>
      <c r="G4559">
        <v>599.94000000000005</v>
      </c>
      <c r="H4559">
        <v>6</v>
      </c>
      <c r="I4559" t="s">
        <v>10682</v>
      </c>
      <c r="J4559">
        <v>0</v>
      </c>
      <c r="K4559">
        <v>0</v>
      </c>
      <c r="L4559" t="s">
        <v>10731</v>
      </c>
      <c r="M4559">
        <v>43819</v>
      </c>
      <c r="N4559" t="s">
        <v>13111</v>
      </c>
      <c r="S4559" t="s">
        <v>13112</v>
      </c>
      <c r="T4559">
        <v>43102.456875000003</v>
      </c>
    </row>
    <row r="4560" spans="1:20" x14ac:dyDescent="0.25">
      <c r="A4560" t="s">
        <v>5609</v>
      </c>
      <c r="B4560" t="s">
        <v>18053</v>
      </c>
      <c r="C4560" t="s">
        <v>12445</v>
      </c>
      <c r="D4560" t="s">
        <v>12566</v>
      </c>
      <c r="E4560" t="s">
        <v>10685</v>
      </c>
      <c r="F4560">
        <v>199.99</v>
      </c>
      <c r="G4560">
        <v>1199.94</v>
      </c>
      <c r="H4560">
        <v>6</v>
      </c>
      <c r="I4560" t="s">
        <v>10682</v>
      </c>
      <c r="J4560">
        <v>0</v>
      </c>
      <c r="K4560">
        <v>0</v>
      </c>
      <c r="L4560" t="s">
        <v>10731</v>
      </c>
      <c r="M4560">
        <v>43819</v>
      </c>
      <c r="N4560" t="s">
        <v>13111</v>
      </c>
      <c r="S4560" t="s">
        <v>13112</v>
      </c>
      <c r="T4560">
        <v>43102.456875000003</v>
      </c>
    </row>
    <row r="4561" spans="1:20" x14ac:dyDescent="0.25">
      <c r="A4561" t="s">
        <v>5610</v>
      </c>
      <c r="B4561" t="s">
        <v>18054</v>
      </c>
      <c r="C4561" t="s">
        <v>10856</v>
      </c>
      <c r="D4561" t="s">
        <v>12566</v>
      </c>
      <c r="E4561" t="s">
        <v>10685</v>
      </c>
      <c r="F4561">
        <v>119.99</v>
      </c>
      <c r="G4561">
        <v>719.94</v>
      </c>
      <c r="H4561">
        <v>6</v>
      </c>
      <c r="I4561" t="s">
        <v>10682</v>
      </c>
      <c r="J4561">
        <v>0</v>
      </c>
      <c r="K4561">
        <v>0</v>
      </c>
      <c r="L4561" t="s">
        <v>10731</v>
      </c>
      <c r="M4561">
        <v>43819</v>
      </c>
      <c r="N4561" t="s">
        <v>13111</v>
      </c>
      <c r="S4561" t="s">
        <v>13112</v>
      </c>
      <c r="T4561">
        <v>43102.456875000003</v>
      </c>
    </row>
    <row r="4562" spans="1:20" x14ac:dyDescent="0.25">
      <c r="A4562" t="s">
        <v>18055</v>
      </c>
      <c r="B4562" t="s">
        <v>18056</v>
      </c>
      <c r="C4562" t="s">
        <v>11814</v>
      </c>
      <c r="D4562" t="s">
        <v>12566</v>
      </c>
      <c r="E4562" t="s">
        <v>10685</v>
      </c>
      <c r="F4562">
        <v>249.99</v>
      </c>
      <c r="G4562">
        <v>999.96</v>
      </c>
      <c r="H4562">
        <v>4</v>
      </c>
      <c r="I4562" t="s">
        <v>10682</v>
      </c>
      <c r="J4562">
        <v>0</v>
      </c>
      <c r="K4562">
        <v>0</v>
      </c>
      <c r="L4562" t="s">
        <v>11451</v>
      </c>
      <c r="M4562">
        <v>43819</v>
      </c>
      <c r="N4562" t="s">
        <v>10803</v>
      </c>
      <c r="O4562" t="s">
        <v>10782</v>
      </c>
      <c r="Q4562" t="s">
        <v>10783</v>
      </c>
      <c r="S4562" t="s">
        <v>10804</v>
      </c>
      <c r="T4562">
        <v>43102.456875000003</v>
      </c>
    </row>
    <row r="4563" spans="1:20" x14ac:dyDescent="0.25">
      <c r="A4563" t="s">
        <v>18057</v>
      </c>
      <c r="B4563" t="s">
        <v>18058</v>
      </c>
      <c r="C4563" t="s">
        <v>10691</v>
      </c>
      <c r="D4563" t="s">
        <v>12566</v>
      </c>
      <c r="E4563" t="s">
        <v>10693</v>
      </c>
      <c r="F4563">
        <v>72.989999999999995</v>
      </c>
      <c r="G4563">
        <v>437.94</v>
      </c>
      <c r="H4563">
        <v>6</v>
      </c>
      <c r="I4563" t="s">
        <v>10682</v>
      </c>
      <c r="J4563">
        <v>0</v>
      </c>
      <c r="K4563">
        <v>0</v>
      </c>
      <c r="L4563" t="s">
        <v>11406</v>
      </c>
      <c r="M4563">
        <v>43822</v>
      </c>
      <c r="N4563" t="s">
        <v>14397</v>
      </c>
      <c r="O4563" t="s">
        <v>10708</v>
      </c>
      <c r="Q4563" t="s">
        <v>10709</v>
      </c>
      <c r="S4563" t="s">
        <v>14398</v>
      </c>
      <c r="T4563">
        <v>43102.456979166702</v>
      </c>
    </row>
    <row r="4564" spans="1:20" x14ac:dyDescent="0.25">
      <c r="A4564" t="s">
        <v>18059</v>
      </c>
      <c r="B4564" t="s">
        <v>18060</v>
      </c>
      <c r="C4564" t="s">
        <v>10691</v>
      </c>
      <c r="D4564" t="s">
        <v>12566</v>
      </c>
      <c r="E4564" t="s">
        <v>10693</v>
      </c>
      <c r="F4564">
        <v>74.989999999999995</v>
      </c>
      <c r="G4564">
        <v>449.94</v>
      </c>
      <c r="H4564">
        <v>6</v>
      </c>
      <c r="I4564" t="s">
        <v>10682</v>
      </c>
      <c r="J4564">
        <v>0</v>
      </c>
      <c r="K4564">
        <v>0</v>
      </c>
      <c r="L4564" t="s">
        <v>10916</v>
      </c>
      <c r="M4564">
        <v>43833</v>
      </c>
      <c r="N4564" t="s">
        <v>15975</v>
      </c>
      <c r="O4564" t="s">
        <v>10708</v>
      </c>
      <c r="Q4564" t="s">
        <v>10709</v>
      </c>
      <c r="S4564" t="s">
        <v>15976</v>
      </c>
      <c r="T4564">
        <v>43102.456909722197</v>
      </c>
    </row>
    <row r="4565" spans="1:20" x14ac:dyDescent="0.25">
      <c r="A4565" t="s">
        <v>18061</v>
      </c>
      <c r="B4565" t="s">
        <v>18062</v>
      </c>
      <c r="C4565" t="s">
        <v>10691</v>
      </c>
      <c r="D4565" t="s">
        <v>12566</v>
      </c>
      <c r="E4565" t="s">
        <v>10693</v>
      </c>
      <c r="F4565">
        <v>244.99</v>
      </c>
      <c r="G4565">
        <v>979.96</v>
      </c>
      <c r="H4565">
        <v>4</v>
      </c>
      <c r="I4565" t="s">
        <v>10682</v>
      </c>
      <c r="J4565">
        <v>0</v>
      </c>
      <c r="K4565">
        <v>0</v>
      </c>
      <c r="L4565" t="s">
        <v>10868</v>
      </c>
      <c r="M4565">
        <v>43846</v>
      </c>
      <c r="N4565" t="s">
        <v>10837</v>
      </c>
      <c r="O4565" t="s">
        <v>10701</v>
      </c>
      <c r="Q4565" t="s">
        <v>10702</v>
      </c>
      <c r="S4565" t="s">
        <v>10838</v>
      </c>
      <c r="T4565">
        <v>43102.456990740699</v>
      </c>
    </row>
    <row r="4566" spans="1:20" x14ac:dyDescent="0.25">
      <c r="A4566" t="s">
        <v>5611</v>
      </c>
      <c r="B4566" t="s">
        <v>18063</v>
      </c>
      <c r="C4566" t="s">
        <v>10751</v>
      </c>
      <c r="D4566" t="s">
        <v>12566</v>
      </c>
      <c r="E4566" t="s">
        <v>10836</v>
      </c>
      <c r="F4566">
        <v>13.19</v>
      </c>
      <c r="G4566">
        <v>79.14</v>
      </c>
      <c r="H4566">
        <v>6</v>
      </c>
      <c r="I4566" t="s">
        <v>10682</v>
      </c>
      <c r="J4566">
        <v>0</v>
      </c>
      <c r="K4566">
        <v>0</v>
      </c>
      <c r="L4566" t="s">
        <v>10731</v>
      </c>
      <c r="M4566">
        <v>43859</v>
      </c>
      <c r="N4566" t="s">
        <v>11359</v>
      </c>
      <c r="O4566" t="s">
        <v>10762</v>
      </c>
      <c r="P4566" t="s">
        <v>10701</v>
      </c>
      <c r="Q4566" t="s">
        <v>10763</v>
      </c>
      <c r="R4566" t="s">
        <v>10702</v>
      </c>
      <c r="S4566" t="s">
        <v>11360</v>
      </c>
      <c r="T4566">
        <v>43102.456875000003</v>
      </c>
    </row>
    <row r="4567" spans="1:20" x14ac:dyDescent="0.25">
      <c r="A4567" t="s">
        <v>18064</v>
      </c>
      <c r="B4567" t="s">
        <v>18065</v>
      </c>
      <c r="C4567" t="s">
        <v>10691</v>
      </c>
      <c r="D4567" t="s">
        <v>12566</v>
      </c>
      <c r="E4567" t="s">
        <v>10693</v>
      </c>
      <c r="F4567">
        <v>29.99</v>
      </c>
      <c r="G4567">
        <v>359.88</v>
      </c>
      <c r="H4567">
        <v>12</v>
      </c>
      <c r="I4567" t="s">
        <v>10682</v>
      </c>
      <c r="J4567">
        <v>0</v>
      </c>
      <c r="K4567">
        <v>0</v>
      </c>
      <c r="L4567" t="s">
        <v>10916</v>
      </c>
      <c r="M4567">
        <v>43846</v>
      </c>
      <c r="N4567" t="s">
        <v>10761</v>
      </c>
      <c r="O4567" t="s">
        <v>10762</v>
      </c>
      <c r="P4567" t="s">
        <v>10708</v>
      </c>
      <c r="Q4567" t="s">
        <v>10763</v>
      </c>
      <c r="R4567" t="s">
        <v>10709</v>
      </c>
      <c r="S4567" t="s">
        <v>10764</v>
      </c>
      <c r="T4567">
        <v>43102.456909722197</v>
      </c>
    </row>
    <row r="4568" spans="1:20" x14ac:dyDescent="0.25">
      <c r="A4568" t="s">
        <v>5612</v>
      </c>
      <c r="B4568" t="s">
        <v>18066</v>
      </c>
      <c r="C4568" t="s">
        <v>13217</v>
      </c>
      <c r="D4568" t="s">
        <v>12566</v>
      </c>
      <c r="E4568" t="s">
        <v>10685</v>
      </c>
      <c r="F4568">
        <v>85.99</v>
      </c>
      <c r="G4568">
        <v>515.94000000000005</v>
      </c>
      <c r="H4568">
        <v>6</v>
      </c>
      <c r="I4568" t="s">
        <v>10682</v>
      </c>
      <c r="J4568">
        <v>0</v>
      </c>
      <c r="K4568">
        <v>0</v>
      </c>
      <c r="L4568" t="s">
        <v>10883</v>
      </c>
      <c r="M4568">
        <v>43853</v>
      </c>
      <c r="N4568" t="s">
        <v>10991</v>
      </c>
      <c r="O4568" t="s">
        <v>10992</v>
      </c>
      <c r="Q4568" t="s">
        <v>10993</v>
      </c>
      <c r="S4568" t="s">
        <v>10994</v>
      </c>
      <c r="T4568">
        <v>43102.456979166702</v>
      </c>
    </row>
    <row r="4569" spans="1:20" x14ac:dyDescent="0.25">
      <c r="A4569" t="s">
        <v>18067</v>
      </c>
      <c r="B4569" t="s">
        <v>18068</v>
      </c>
      <c r="C4569" t="s">
        <v>10691</v>
      </c>
      <c r="D4569" t="s">
        <v>12566</v>
      </c>
      <c r="E4569" t="s">
        <v>10693</v>
      </c>
      <c r="F4569">
        <v>29.69</v>
      </c>
      <c r="G4569">
        <v>178.14</v>
      </c>
      <c r="H4569">
        <v>6</v>
      </c>
      <c r="I4569" t="s">
        <v>10682</v>
      </c>
      <c r="J4569">
        <v>0</v>
      </c>
      <c r="K4569">
        <v>0</v>
      </c>
      <c r="L4569" t="s">
        <v>10788</v>
      </c>
      <c r="M4569">
        <v>43853</v>
      </c>
      <c r="N4569" t="s">
        <v>16078</v>
      </c>
      <c r="O4569" t="s">
        <v>10687</v>
      </c>
      <c r="Q4569" t="s">
        <v>10688</v>
      </c>
      <c r="S4569" t="s">
        <v>16079</v>
      </c>
      <c r="T4569">
        <v>43102.456921296303</v>
      </c>
    </row>
    <row r="4570" spans="1:20" x14ac:dyDescent="0.25">
      <c r="A4570" t="s">
        <v>18069</v>
      </c>
      <c r="B4570" t="s">
        <v>18070</v>
      </c>
      <c r="C4570" t="s">
        <v>10691</v>
      </c>
      <c r="D4570" t="s">
        <v>12566</v>
      </c>
      <c r="E4570" t="s">
        <v>10693</v>
      </c>
      <c r="F4570">
        <v>59.99</v>
      </c>
      <c r="G4570">
        <v>359.94</v>
      </c>
      <c r="H4570">
        <v>6</v>
      </c>
      <c r="I4570" t="s">
        <v>10682</v>
      </c>
      <c r="J4570">
        <v>0</v>
      </c>
      <c r="K4570">
        <v>0</v>
      </c>
      <c r="L4570" t="s">
        <v>10868</v>
      </c>
      <c r="M4570">
        <v>43858</v>
      </c>
      <c r="N4570" t="s">
        <v>10991</v>
      </c>
      <c r="O4570" t="s">
        <v>10992</v>
      </c>
      <c r="Q4570" t="s">
        <v>10993</v>
      </c>
      <c r="S4570" t="s">
        <v>10994</v>
      </c>
      <c r="T4570">
        <v>43102.456990740699</v>
      </c>
    </row>
    <row r="4571" spans="1:20" x14ac:dyDescent="0.25">
      <c r="A4571" t="s">
        <v>5613</v>
      </c>
      <c r="B4571" t="s">
        <v>18071</v>
      </c>
      <c r="C4571" t="s">
        <v>10751</v>
      </c>
      <c r="D4571" t="s">
        <v>12566</v>
      </c>
      <c r="E4571" t="s">
        <v>10836</v>
      </c>
      <c r="F4571">
        <v>29.99</v>
      </c>
      <c r="G4571">
        <v>179.94</v>
      </c>
      <c r="H4571">
        <v>6</v>
      </c>
      <c r="I4571" t="s">
        <v>10682</v>
      </c>
      <c r="J4571">
        <v>0</v>
      </c>
      <c r="K4571">
        <v>0</v>
      </c>
      <c r="L4571" t="s">
        <v>11136</v>
      </c>
      <c r="M4571">
        <v>43861</v>
      </c>
      <c r="N4571" t="s">
        <v>15739</v>
      </c>
      <c r="O4571" t="s">
        <v>10762</v>
      </c>
      <c r="Q4571" t="s">
        <v>10763</v>
      </c>
      <c r="S4571" t="s">
        <v>15740</v>
      </c>
      <c r="T4571">
        <v>43822.381608796299</v>
      </c>
    </row>
    <row r="4572" spans="1:20" x14ac:dyDescent="0.25">
      <c r="A4572" t="s">
        <v>18072</v>
      </c>
      <c r="B4572" t="s">
        <v>18073</v>
      </c>
      <c r="C4572" t="s">
        <v>10691</v>
      </c>
      <c r="D4572" t="s">
        <v>12566</v>
      </c>
      <c r="E4572" t="s">
        <v>10693</v>
      </c>
      <c r="F4572">
        <v>21.99</v>
      </c>
      <c r="G4572">
        <v>263.88</v>
      </c>
      <c r="H4572">
        <v>12</v>
      </c>
      <c r="I4572" t="s">
        <v>10682</v>
      </c>
      <c r="J4572">
        <v>0</v>
      </c>
      <c r="K4572">
        <v>0</v>
      </c>
      <c r="L4572" t="s">
        <v>11000</v>
      </c>
      <c r="M4572">
        <v>43873</v>
      </c>
      <c r="N4572" t="s">
        <v>10837</v>
      </c>
      <c r="O4572" t="s">
        <v>10701</v>
      </c>
      <c r="Q4572" t="s">
        <v>10702</v>
      </c>
      <c r="S4572" t="s">
        <v>10838</v>
      </c>
      <c r="T4572">
        <v>43102.456990740699</v>
      </c>
    </row>
    <row r="4573" spans="1:20" x14ac:dyDescent="0.25">
      <c r="A4573" t="s">
        <v>18074</v>
      </c>
      <c r="B4573" t="s">
        <v>18075</v>
      </c>
      <c r="C4573" t="s">
        <v>10751</v>
      </c>
      <c r="D4573" t="s">
        <v>12566</v>
      </c>
      <c r="E4573" t="s">
        <v>10693</v>
      </c>
      <c r="F4573">
        <v>107.96</v>
      </c>
      <c r="G4573">
        <v>107.96</v>
      </c>
      <c r="H4573">
        <v>1</v>
      </c>
      <c r="I4573" t="s">
        <v>10682</v>
      </c>
      <c r="J4573">
        <v>0</v>
      </c>
      <c r="K4573">
        <v>0</v>
      </c>
      <c r="L4573" t="s">
        <v>11305</v>
      </c>
      <c r="M4573">
        <v>43875</v>
      </c>
      <c r="N4573" t="s">
        <v>10694</v>
      </c>
      <c r="O4573" t="s">
        <v>10695</v>
      </c>
      <c r="Q4573" t="s">
        <v>10696</v>
      </c>
      <c r="S4573" t="s">
        <v>10697</v>
      </c>
      <c r="T4573">
        <v>43102.456875000003</v>
      </c>
    </row>
    <row r="4574" spans="1:20" x14ac:dyDescent="0.25">
      <c r="A4574" t="s">
        <v>18076</v>
      </c>
      <c r="B4574" t="s">
        <v>18077</v>
      </c>
      <c r="C4574" t="s">
        <v>10691</v>
      </c>
      <c r="D4574" t="s">
        <v>12566</v>
      </c>
      <c r="E4574" t="s">
        <v>10693</v>
      </c>
      <c r="F4574">
        <v>104.99</v>
      </c>
      <c r="G4574">
        <v>629.94000000000005</v>
      </c>
      <c r="H4574">
        <v>6</v>
      </c>
      <c r="I4574" t="s">
        <v>10682</v>
      </c>
      <c r="J4574">
        <v>10</v>
      </c>
      <c r="K4574">
        <v>0</v>
      </c>
      <c r="L4574" t="s">
        <v>11406</v>
      </c>
      <c r="M4574">
        <v>43879</v>
      </c>
      <c r="N4574" t="s">
        <v>14397</v>
      </c>
      <c r="O4574" t="s">
        <v>10708</v>
      </c>
      <c r="Q4574" t="s">
        <v>10709</v>
      </c>
      <c r="S4574" t="s">
        <v>14398</v>
      </c>
      <c r="T4574">
        <v>43102.456979166702</v>
      </c>
    </row>
    <row r="4575" spans="1:20" x14ac:dyDescent="0.25">
      <c r="A4575" t="s">
        <v>5614</v>
      </c>
      <c r="B4575" t="s">
        <v>18078</v>
      </c>
      <c r="C4575" t="s">
        <v>13217</v>
      </c>
      <c r="D4575" t="s">
        <v>12566</v>
      </c>
      <c r="E4575" t="s">
        <v>10693</v>
      </c>
      <c r="F4575">
        <v>29.99</v>
      </c>
      <c r="G4575">
        <v>179.94</v>
      </c>
      <c r="H4575">
        <v>6</v>
      </c>
      <c r="I4575" t="s">
        <v>10682</v>
      </c>
      <c r="J4575">
        <v>4</v>
      </c>
      <c r="K4575">
        <v>0</v>
      </c>
      <c r="L4575" t="s">
        <v>11406</v>
      </c>
      <c r="M4575">
        <v>43882</v>
      </c>
      <c r="N4575" t="s">
        <v>11010</v>
      </c>
      <c r="O4575" t="s">
        <v>10708</v>
      </c>
      <c r="Q4575" t="s">
        <v>10709</v>
      </c>
      <c r="S4575" t="s">
        <v>11011</v>
      </c>
      <c r="T4575">
        <v>43102.456979166702</v>
      </c>
    </row>
    <row r="4576" spans="1:20" x14ac:dyDescent="0.25">
      <c r="A4576" t="s">
        <v>18079</v>
      </c>
      <c r="B4576" t="s">
        <v>18080</v>
      </c>
      <c r="C4576" t="s">
        <v>10691</v>
      </c>
      <c r="D4576" t="s">
        <v>12566</v>
      </c>
      <c r="E4576" t="s">
        <v>10693</v>
      </c>
      <c r="F4576">
        <v>45.99</v>
      </c>
      <c r="G4576">
        <v>275.94</v>
      </c>
      <c r="H4576">
        <v>6</v>
      </c>
      <c r="I4576" t="s">
        <v>10682</v>
      </c>
      <c r="J4576">
        <v>0</v>
      </c>
      <c r="K4576">
        <v>0</v>
      </c>
      <c r="L4576" t="s">
        <v>16573</v>
      </c>
      <c r="M4576">
        <v>43882</v>
      </c>
      <c r="N4576" t="s">
        <v>11359</v>
      </c>
      <c r="O4576" t="s">
        <v>10762</v>
      </c>
      <c r="P4576" t="s">
        <v>10701</v>
      </c>
      <c r="Q4576" t="s">
        <v>10763</v>
      </c>
      <c r="R4576" t="s">
        <v>10702</v>
      </c>
      <c r="S4576" t="s">
        <v>11360</v>
      </c>
      <c r="T4576">
        <v>43102.457002314797</v>
      </c>
    </row>
    <row r="4577" spans="1:20" x14ac:dyDescent="0.25">
      <c r="A4577" t="s">
        <v>5615</v>
      </c>
      <c r="B4577" t="s">
        <v>18081</v>
      </c>
      <c r="C4577" t="s">
        <v>10751</v>
      </c>
      <c r="D4577" t="s">
        <v>12566</v>
      </c>
      <c r="E4577" t="s">
        <v>10685</v>
      </c>
      <c r="F4577">
        <v>44.99</v>
      </c>
      <c r="G4577">
        <v>269.94</v>
      </c>
      <c r="H4577">
        <v>6</v>
      </c>
      <c r="I4577" t="s">
        <v>10682</v>
      </c>
      <c r="J4577">
        <v>0</v>
      </c>
      <c r="K4577">
        <v>0</v>
      </c>
      <c r="L4577" t="s">
        <v>10731</v>
      </c>
      <c r="M4577">
        <v>43887</v>
      </c>
      <c r="N4577" t="s">
        <v>10874</v>
      </c>
      <c r="O4577" t="s">
        <v>10701</v>
      </c>
      <c r="P4577" t="s">
        <v>10708</v>
      </c>
      <c r="Q4577" t="s">
        <v>10702</v>
      </c>
      <c r="R4577" t="s">
        <v>10709</v>
      </c>
      <c r="S4577" t="s">
        <v>10875</v>
      </c>
      <c r="T4577">
        <v>43102.456875000003</v>
      </c>
    </row>
    <row r="4578" spans="1:20" x14ac:dyDescent="0.25">
      <c r="A4578" t="s">
        <v>5616</v>
      </c>
      <c r="B4578" t="s">
        <v>18082</v>
      </c>
      <c r="C4578" t="s">
        <v>12445</v>
      </c>
      <c r="D4578" t="s">
        <v>12566</v>
      </c>
      <c r="E4578" t="s">
        <v>10685</v>
      </c>
      <c r="F4578">
        <v>59.99</v>
      </c>
      <c r="G4578">
        <v>359.94</v>
      </c>
      <c r="H4578">
        <v>6</v>
      </c>
      <c r="I4578" t="s">
        <v>10682</v>
      </c>
      <c r="J4578">
        <v>0</v>
      </c>
      <c r="K4578">
        <v>0</v>
      </c>
      <c r="L4578" t="s">
        <v>10731</v>
      </c>
      <c r="M4578">
        <v>43887</v>
      </c>
      <c r="N4578" t="s">
        <v>10874</v>
      </c>
      <c r="O4578" t="s">
        <v>10701</v>
      </c>
      <c r="P4578" t="s">
        <v>10708</v>
      </c>
      <c r="Q4578" t="s">
        <v>10702</v>
      </c>
      <c r="R4578" t="s">
        <v>10709</v>
      </c>
      <c r="S4578" t="s">
        <v>10875</v>
      </c>
      <c r="T4578">
        <v>43102.456875000003</v>
      </c>
    </row>
    <row r="4579" spans="1:20" x14ac:dyDescent="0.25">
      <c r="A4579" t="s">
        <v>5617</v>
      </c>
      <c r="B4579" t="s">
        <v>18083</v>
      </c>
      <c r="C4579" t="s">
        <v>12445</v>
      </c>
      <c r="D4579" t="s">
        <v>12566</v>
      </c>
      <c r="E4579" t="s">
        <v>10685</v>
      </c>
      <c r="F4579">
        <v>59.99</v>
      </c>
      <c r="G4579">
        <v>359.94</v>
      </c>
      <c r="H4579">
        <v>6</v>
      </c>
      <c r="I4579" t="s">
        <v>10682</v>
      </c>
      <c r="J4579">
        <v>0</v>
      </c>
      <c r="K4579">
        <v>0</v>
      </c>
      <c r="L4579" t="s">
        <v>10731</v>
      </c>
      <c r="M4579">
        <v>43887</v>
      </c>
      <c r="N4579" t="s">
        <v>10874</v>
      </c>
      <c r="O4579" t="s">
        <v>10701</v>
      </c>
      <c r="P4579" t="s">
        <v>10708</v>
      </c>
      <c r="Q4579" t="s">
        <v>10702</v>
      </c>
      <c r="R4579" t="s">
        <v>10709</v>
      </c>
      <c r="S4579" t="s">
        <v>10875</v>
      </c>
      <c r="T4579">
        <v>43102.456875000003</v>
      </c>
    </row>
    <row r="4580" spans="1:20" x14ac:dyDescent="0.25">
      <c r="A4580" t="s">
        <v>5618</v>
      </c>
      <c r="B4580" t="s">
        <v>18084</v>
      </c>
      <c r="C4580" t="s">
        <v>13217</v>
      </c>
      <c r="D4580" t="s">
        <v>12566</v>
      </c>
      <c r="E4580" t="s">
        <v>10836</v>
      </c>
      <c r="F4580">
        <v>26.99</v>
      </c>
      <c r="G4580">
        <v>161.94</v>
      </c>
      <c r="H4580">
        <v>6</v>
      </c>
      <c r="I4580" t="s">
        <v>10682</v>
      </c>
      <c r="J4580">
        <v>0</v>
      </c>
      <c r="K4580">
        <v>0</v>
      </c>
      <c r="L4580" t="s">
        <v>10731</v>
      </c>
      <c r="M4580">
        <v>43887</v>
      </c>
      <c r="N4580" t="s">
        <v>10874</v>
      </c>
      <c r="O4580" t="s">
        <v>10701</v>
      </c>
      <c r="P4580" t="s">
        <v>10708</v>
      </c>
      <c r="Q4580" t="s">
        <v>10702</v>
      </c>
      <c r="R4580" t="s">
        <v>10709</v>
      </c>
      <c r="S4580" t="s">
        <v>10875</v>
      </c>
      <c r="T4580">
        <v>43102.456875000003</v>
      </c>
    </row>
    <row r="4581" spans="1:20" x14ac:dyDescent="0.25">
      <c r="A4581" t="s">
        <v>18085</v>
      </c>
      <c r="B4581" t="s">
        <v>18086</v>
      </c>
      <c r="C4581" t="s">
        <v>10691</v>
      </c>
      <c r="D4581" t="s">
        <v>12566</v>
      </c>
      <c r="E4581" t="s">
        <v>10693</v>
      </c>
      <c r="F4581">
        <v>199.99</v>
      </c>
      <c r="G4581">
        <v>1199.94</v>
      </c>
      <c r="H4581">
        <v>6</v>
      </c>
      <c r="I4581" t="s">
        <v>10682</v>
      </c>
      <c r="J4581">
        <v>14</v>
      </c>
      <c r="K4581">
        <v>0</v>
      </c>
      <c r="L4581" t="s">
        <v>11014</v>
      </c>
      <c r="M4581">
        <v>43894</v>
      </c>
      <c r="N4581" t="s">
        <v>13477</v>
      </c>
      <c r="S4581" t="s">
        <v>13478</v>
      </c>
      <c r="T4581">
        <v>43102.456863425898</v>
      </c>
    </row>
    <row r="4582" spans="1:20" x14ac:dyDescent="0.25">
      <c r="A4582" t="s">
        <v>9148</v>
      </c>
      <c r="B4582" t="s">
        <v>18087</v>
      </c>
      <c r="C4582" t="s">
        <v>10751</v>
      </c>
      <c r="D4582" t="s">
        <v>12566</v>
      </c>
      <c r="E4582" t="s">
        <v>10693</v>
      </c>
      <c r="F4582">
        <v>14.39</v>
      </c>
      <c r="G4582">
        <v>172.68</v>
      </c>
      <c r="H4582">
        <v>12</v>
      </c>
      <c r="I4582" t="s">
        <v>10682</v>
      </c>
      <c r="J4582">
        <v>0</v>
      </c>
      <c r="K4582">
        <v>0</v>
      </c>
      <c r="L4582" t="s">
        <v>10692</v>
      </c>
      <c r="M4582">
        <v>43913</v>
      </c>
      <c r="N4582" t="s">
        <v>12649</v>
      </c>
      <c r="O4582" t="s">
        <v>10708</v>
      </c>
      <c r="Q4582" t="s">
        <v>10709</v>
      </c>
      <c r="S4582" t="s">
        <v>12650</v>
      </c>
      <c r="T4582">
        <v>43102.456956018497</v>
      </c>
    </row>
    <row r="4583" spans="1:20" x14ac:dyDescent="0.25">
      <c r="A4583" t="s">
        <v>9149</v>
      </c>
      <c r="B4583" t="s">
        <v>18088</v>
      </c>
      <c r="C4583" t="s">
        <v>10691</v>
      </c>
      <c r="D4583" t="s">
        <v>12566</v>
      </c>
      <c r="E4583" t="s">
        <v>10693</v>
      </c>
      <c r="F4583">
        <v>14.39</v>
      </c>
      <c r="G4583">
        <v>86.34</v>
      </c>
      <c r="H4583">
        <v>6</v>
      </c>
      <c r="I4583" t="s">
        <v>10682</v>
      </c>
      <c r="J4583">
        <v>0</v>
      </c>
      <c r="K4583">
        <v>0</v>
      </c>
      <c r="L4583" t="s">
        <v>10727</v>
      </c>
      <c r="M4583">
        <v>43913</v>
      </c>
      <c r="N4583" t="s">
        <v>11884</v>
      </c>
      <c r="O4583" t="s">
        <v>10701</v>
      </c>
      <c r="Q4583" t="s">
        <v>10702</v>
      </c>
      <c r="S4583" t="s">
        <v>11885</v>
      </c>
      <c r="T4583">
        <v>43102.456944444399</v>
      </c>
    </row>
    <row r="4584" spans="1:20" x14ac:dyDescent="0.25">
      <c r="A4584" t="s">
        <v>18089</v>
      </c>
      <c r="B4584" t="s">
        <v>18090</v>
      </c>
      <c r="C4584" t="s">
        <v>10691</v>
      </c>
      <c r="D4584" t="s">
        <v>12566</v>
      </c>
      <c r="E4584" t="s">
        <v>10693</v>
      </c>
      <c r="F4584">
        <v>23.99</v>
      </c>
      <c r="G4584">
        <v>143.94</v>
      </c>
      <c r="H4584">
        <v>6</v>
      </c>
      <c r="I4584" t="s">
        <v>10682</v>
      </c>
      <c r="J4584">
        <v>0</v>
      </c>
      <c r="K4584">
        <v>0</v>
      </c>
      <c r="L4584" t="s">
        <v>10814</v>
      </c>
      <c r="M4584">
        <v>43913</v>
      </c>
      <c r="N4584" t="s">
        <v>11884</v>
      </c>
      <c r="O4584" t="s">
        <v>10701</v>
      </c>
      <c r="Q4584" t="s">
        <v>10702</v>
      </c>
      <c r="S4584" t="s">
        <v>11885</v>
      </c>
      <c r="T4584">
        <v>43102.456863425898</v>
      </c>
    </row>
    <row r="4585" spans="1:20" x14ac:dyDescent="0.25">
      <c r="A4585" t="s">
        <v>18091</v>
      </c>
      <c r="B4585" t="s">
        <v>18092</v>
      </c>
      <c r="C4585" t="s">
        <v>10691</v>
      </c>
      <c r="D4585" t="s">
        <v>12566</v>
      </c>
      <c r="E4585" t="s">
        <v>10693</v>
      </c>
      <c r="F4585">
        <v>23.99</v>
      </c>
      <c r="G4585">
        <v>143.94</v>
      </c>
      <c r="H4585">
        <v>6</v>
      </c>
      <c r="I4585" t="s">
        <v>10682</v>
      </c>
      <c r="J4585">
        <v>0</v>
      </c>
      <c r="K4585">
        <v>0</v>
      </c>
      <c r="L4585" t="s">
        <v>10727</v>
      </c>
      <c r="M4585">
        <v>43913</v>
      </c>
      <c r="N4585" t="s">
        <v>11884</v>
      </c>
      <c r="O4585" t="s">
        <v>10701</v>
      </c>
      <c r="Q4585" t="s">
        <v>10702</v>
      </c>
      <c r="S4585" t="s">
        <v>11885</v>
      </c>
      <c r="T4585">
        <v>43102.456944444399</v>
      </c>
    </row>
    <row r="4586" spans="1:20" x14ac:dyDescent="0.25">
      <c r="A4586" t="s">
        <v>18093</v>
      </c>
      <c r="B4586" t="s">
        <v>18094</v>
      </c>
      <c r="C4586" t="s">
        <v>10691</v>
      </c>
      <c r="D4586" t="s">
        <v>12566</v>
      </c>
      <c r="E4586" t="s">
        <v>10693</v>
      </c>
      <c r="F4586">
        <v>124.99</v>
      </c>
      <c r="G4586">
        <v>749.94</v>
      </c>
      <c r="H4586">
        <v>6</v>
      </c>
      <c r="I4586" t="s">
        <v>10682</v>
      </c>
      <c r="J4586">
        <v>0</v>
      </c>
      <c r="K4586">
        <v>0</v>
      </c>
      <c r="L4586" t="s">
        <v>10916</v>
      </c>
      <c r="M4586">
        <v>43924</v>
      </c>
      <c r="N4586" t="s">
        <v>15975</v>
      </c>
      <c r="O4586" t="s">
        <v>10708</v>
      </c>
      <c r="Q4586" t="s">
        <v>10709</v>
      </c>
      <c r="S4586" t="s">
        <v>15976</v>
      </c>
      <c r="T4586">
        <v>43102.456909722197</v>
      </c>
    </row>
    <row r="4587" spans="1:20" x14ac:dyDescent="0.25">
      <c r="A4587" t="s">
        <v>5619</v>
      </c>
      <c r="B4587" t="s">
        <v>18095</v>
      </c>
      <c r="C4587" t="s">
        <v>10681</v>
      </c>
      <c r="D4587" t="s">
        <v>10683</v>
      </c>
      <c r="E4587" t="s">
        <v>10685</v>
      </c>
      <c r="F4587">
        <v>20.99</v>
      </c>
      <c r="G4587">
        <v>125.94</v>
      </c>
      <c r="H4587">
        <v>6</v>
      </c>
      <c r="I4587" t="s">
        <v>10682</v>
      </c>
      <c r="J4587">
        <v>0</v>
      </c>
      <c r="K4587">
        <v>0</v>
      </c>
      <c r="L4587" t="s">
        <v>10727</v>
      </c>
      <c r="M4587">
        <v>43927</v>
      </c>
      <c r="N4587" t="s">
        <v>12700</v>
      </c>
      <c r="S4587" t="s">
        <v>12699</v>
      </c>
      <c r="T4587">
        <v>43102.456944444399</v>
      </c>
    </row>
    <row r="4588" spans="1:20" x14ac:dyDescent="0.25">
      <c r="A4588" t="s">
        <v>18096</v>
      </c>
      <c r="B4588" t="s">
        <v>18097</v>
      </c>
      <c r="C4588" t="s">
        <v>10691</v>
      </c>
      <c r="D4588" t="s">
        <v>12566</v>
      </c>
      <c r="E4588" t="s">
        <v>10693</v>
      </c>
      <c r="F4588">
        <v>24.99</v>
      </c>
      <c r="G4588">
        <v>299.88</v>
      </c>
      <c r="H4588">
        <v>12</v>
      </c>
      <c r="I4588" t="s">
        <v>10682</v>
      </c>
      <c r="J4588">
        <v>0</v>
      </c>
      <c r="K4588">
        <v>0</v>
      </c>
      <c r="L4588" t="s">
        <v>10731</v>
      </c>
      <c r="M4588">
        <v>43941</v>
      </c>
      <c r="N4588" t="s">
        <v>10700</v>
      </c>
      <c r="O4588" t="s">
        <v>10701</v>
      </c>
      <c r="Q4588" t="s">
        <v>10702</v>
      </c>
      <c r="S4588" t="s">
        <v>10703</v>
      </c>
      <c r="T4588">
        <v>43102.456875000003</v>
      </c>
    </row>
    <row r="4589" spans="1:20" x14ac:dyDescent="0.25">
      <c r="A4589" t="s">
        <v>5620</v>
      </c>
      <c r="B4589" t="s">
        <v>16961</v>
      </c>
      <c r="C4589" t="s">
        <v>10751</v>
      </c>
      <c r="D4589" t="s">
        <v>12566</v>
      </c>
      <c r="E4589" t="s">
        <v>10685</v>
      </c>
      <c r="F4589">
        <v>64.989999999999995</v>
      </c>
      <c r="G4589">
        <v>389.94</v>
      </c>
      <c r="H4589">
        <v>6</v>
      </c>
      <c r="I4589" t="s">
        <v>10682</v>
      </c>
      <c r="J4589">
        <v>0</v>
      </c>
      <c r="K4589">
        <v>0</v>
      </c>
      <c r="L4589" t="s">
        <v>12092</v>
      </c>
      <c r="M4589">
        <v>43942</v>
      </c>
      <c r="N4589" t="s">
        <v>13564</v>
      </c>
      <c r="O4589" t="s">
        <v>10762</v>
      </c>
      <c r="P4589" t="s">
        <v>10708</v>
      </c>
      <c r="Q4589" t="s">
        <v>10763</v>
      </c>
      <c r="R4589" t="s">
        <v>10709</v>
      </c>
      <c r="S4589" t="s">
        <v>13565</v>
      </c>
      <c r="T4589">
        <v>43102.456932870402</v>
      </c>
    </row>
    <row r="4590" spans="1:20" x14ac:dyDescent="0.25">
      <c r="A4590" t="s">
        <v>5621</v>
      </c>
      <c r="B4590" t="s">
        <v>18098</v>
      </c>
      <c r="C4590" t="s">
        <v>13217</v>
      </c>
      <c r="D4590" t="s">
        <v>12566</v>
      </c>
      <c r="E4590" t="s">
        <v>10685</v>
      </c>
      <c r="F4590">
        <v>12</v>
      </c>
      <c r="G4590">
        <v>144</v>
      </c>
      <c r="H4590">
        <v>12</v>
      </c>
      <c r="I4590" t="s">
        <v>10682</v>
      </c>
      <c r="J4590">
        <v>0</v>
      </c>
      <c r="K4590">
        <v>0</v>
      </c>
      <c r="L4590" t="s">
        <v>10814</v>
      </c>
      <c r="M4590">
        <v>43944</v>
      </c>
      <c r="N4590" t="s">
        <v>18099</v>
      </c>
      <c r="S4590" t="s">
        <v>18100</v>
      </c>
      <c r="T4590">
        <v>43102.456863425898</v>
      </c>
    </row>
    <row r="4591" spans="1:20" x14ac:dyDescent="0.25">
      <c r="A4591" t="s">
        <v>5622</v>
      </c>
      <c r="B4591" t="s">
        <v>18101</v>
      </c>
      <c r="C4591" t="s">
        <v>13217</v>
      </c>
      <c r="D4591" t="s">
        <v>12566</v>
      </c>
      <c r="E4591" t="s">
        <v>10685</v>
      </c>
      <c r="F4591">
        <v>12</v>
      </c>
      <c r="G4591">
        <v>144</v>
      </c>
      <c r="H4591">
        <v>12</v>
      </c>
      <c r="I4591" t="s">
        <v>10682</v>
      </c>
      <c r="J4591">
        <v>0</v>
      </c>
      <c r="K4591">
        <v>0</v>
      </c>
      <c r="L4591" t="s">
        <v>10727</v>
      </c>
      <c r="M4591">
        <v>43945</v>
      </c>
      <c r="N4591" t="s">
        <v>18099</v>
      </c>
      <c r="S4591" t="s">
        <v>18100</v>
      </c>
      <c r="T4591">
        <v>43102.456944444399</v>
      </c>
    </row>
    <row r="4592" spans="1:20" x14ac:dyDescent="0.25">
      <c r="A4592" t="s">
        <v>5623</v>
      </c>
      <c r="B4592" t="s">
        <v>18102</v>
      </c>
      <c r="C4592" t="s">
        <v>13217</v>
      </c>
      <c r="D4592" t="s">
        <v>12566</v>
      </c>
      <c r="E4592" t="s">
        <v>10685</v>
      </c>
      <c r="F4592">
        <v>12</v>
      </c>
      <c r="G4592">
        <v>144</v>
      </c>
      <c r="H4592">
        <v>12</v>
      </c>
      <c r="I4592" t="s">
        <v>10682</v>
      </c>
      <c r="J4592">
        <v>0</v>
      </c>
      <c r="K4592">
        <v>0</v>
      </c>
      <c r="L4592" t="s">
        <v>10727</v>
      </c>
      <c r="M4592">
        <v>43945</v>
      </c>
      <c r="N4592" t="s">
        <v>18099</v>
      </c>
      <c r="S4592" t="s">
        <v>18100</v>
      </c>
      <c r="T4592">
        <v>43102.456944444399</v>
      </c>
    </row>
    <row r="4593" spans="1:20" x14ac:dyDescent="0.25">
      <c r="A4593" t="s">
        <v>5624</v>
      </c>
      <c r="B4593" t="s">
        <v>18103</v>
      </c>
      <c r="C4593" t="s">
        <v>13217</v>
      </c>
      <c r="D4593" t="s">
        <v>12566</v>
      </c>
      <c r="E4593" t="s">
        <v>10685</v>
      </c>
      <c r="F4593">
        <v>12</v>
      </c>
      <c r="G4593">
        <v>144</v>
      </c>
      <c r="H4593">
        <v>12</v>
      </c>
      <c r="I4593" t="s">
        <v>10682</v>
      </c>
      <c r="J4593">
        <v>0</v>
      </c>
      <c r="K4593">
        <v>0</v>
      </c>
      <c r="L4593" t="s">
        <v>10727</v>
      </c>
      <c r="M4593">
        <v>43945</v>
      </c>
      <c r="N4593" t="s">
        <v>18099</v>
      </c>
      <c r="S4593" t="s">
        <v>18100</v>
      </c>
      <c r="T4593">
        <v>43102.456944444399</v>
      </c>
    </row>
    <row r="4594" spans="1:20" x14ac:dyDescent="0.25">
      <c r="A4594" t="s">
        <v>9150</v>
      </c>
      <c r="B4594" t="s">
        <v>18104</v>
      </c>
      <c r="C4594" t="s">
        <v>13217</v>
      </c>
      <c r="D4594" t="s">
        <v>12566</v>
      </c>
      <c r="E4594" t="s">
        <v>10685</v>
      </c>
      <c r="F4594">
        <v>12</v>
      </c>
      <c r="G4594">
        <v>144</v>
      </c>
      <c r="H4594">
        <v>12</v>
      </c>
      <c r="I4594" t="s">
        <v>10682</v>
      </c>
      <c r="J4594">
        <v>0</v>
      </c>
      <c r="K4594">
        <v>0</v>
      </c>
      <c r="L4594" t="s">
        <v>10727</v>
      </c>
      <c r="M4594">
        <v>43945</v>
      </c>
      <c r="N4594" t="s">
        <v>18099</v>
      </c>
      <c r="S4594" t="s">
        <v>18100</v>
      </c>
      <c r="T4594">
        <v>43102.456944444399</v>
      </c>
    </row>
    <row r="4595" spans="1:20" x14ac:dyDescent="0.25">
      <c r="A4595" t="s">
        <v>9151</v>
      </c>
      <c r="B4595" t="s">
        <v>18105</v>
      </c>
      <c r="C4595" t="s">
        <v>13217</v>
      </c>
      <c r="D4595" t="s">
        <v>12566</v>
      </c>
      <c r="E4595" t="s">
        <v>10685</v>
      </c>
      <c r="F4595">
        <v>12</v>
      </c>
      <c r="G4595">
        <v>72</v>
      </c>
      <c r="H4595">
        <v>6</v>
      </c>
      <c r="I4595" t="s">
        <v>10682</v>
      </c>
      <c r="J4595">
        <v>0</v>
      </c>
      <c r="K4595">
        <v>0</v>
      </c>
      <c r="L4595" t="s">
        <v>10727</v>
      </c>
      <c r="M4595">
        <v>43945</v>
      </c>
      <c r="N4595" t="s">
        <v>18099</v>
      </c>
      <c r="S4595" t="s">
        <v>18100</v>
      </c>
      <c r="T4595">
        <v>43102.456944444399</v>
      </c>
    </row>
    <row r="4596" spans="1:20" x14ac:dyDescent="0.25">
      <c r="A4596" t="s">
        <v>5625</v>
      </c>
      <c r="B4596" t="s">
        <v>18106</v>
      </c>
      <c r="C4596" t="s">
        <v>13217</v>
      </c>
      <c r="D4596" t="s">
        <v>12566</v>
      </c>
      <c r="E4596" t="s">
        <v>10685</v>
      </c>
      <c r="F4596">
        <v>12</v>
      </c>
      <c r="G4596">
        <v>144</v>
      </c>
      <c r="H4596">
        <v>12</v>
      </c>
      <c r="I4596" t="s">
        <v>10682</v>
      </c>
      <c r="J4596">
        <v>0</v>
      </c>
      <c r="K4596">
        <v>0</v>
      </c>
      <c r="L4596" t="s">
        <v>10727</v>
      </c>
      <c r="M4596">
        <v>43949</v>
      </c>
      <c r="N4596" t="s">
        <v>18099</v>
      </c>
      <c r="S4596" t="s">
        <v>18100</v>
      </c>
      <c r="T4596">
        <v>43102.456944444399</v>
      </c>
    </row>
    <row r="4597" spans="1:20" x14ac:dyDescent="0.25">
      <c r="A4597" t="s">
        <v>5626</v>
      </c>
      <c r="B4597" t="s">
        <v>18107</v>
      </c>
      <c r="C4597" t="s">
        <v>13217</v>
      </c>
      <c r="D4597" t="s">
        <v>12566</v>
      </c>
      <c r="E4597" t="s">
        <v>10685</v>
      </c>
      <c r="F4597">
        <v>12</v>
      </c>
      <c r="G4597">
        <v>144</v>
      </c>
      <c r="H4597">
        <v>12</v>
      </c>
      <c r="I4597" t="s">
        <v>10682</v>
      </c>
      <c r="J4597">
        <v>0</v>
      </c>
      <c r="K4597">
        <v>0</v>
      </c>
      <c r="L4597" t="s">
        <v>10727</v>
      </c>
      <c r="M4597">
        <v>43949</v>
      </c>
      <c r="N4597" t="s">
        <v>18099</v>
      </c>
      <c r="S4597" t="s">
        <v>18100</v>
      </c>
      <c r="T4597">
        <v>43102.456944444399</v>
      </c>
    </row>
    <row r="4598" spans="1:20" x14ac:dyDescent="0.25">
      <c r="A4598" t="s">
        <v>5627</v>
      </c>
      <c r="B4598" t="s">
        <v>18108</v>
      </c>
      <c r="C4598" t="s">
        <v>13217</v>
      </c>
      <c r="D4598" t="s">
        <v>12566</v>
      </c>
      <c r="E4598" t="s">
        <v>10685</v>
      </c>
      <c r="F4598">
        <v>12</v>
      </c>
      <c r="G4598">
        <v>144</v>
      </c>
      <c r="H4598">
        <v>12</v>
      </c>
      <c r="I4598" t="s">
        <v>10682</v>
      </c>
      <c r="J4598">
        <v>0</v>
      </c>
      <c r="K4598">
        <v>0</v>
      </c>
      <c r="L4598" t="s">
        <v>10727</v>
      </c>
      <c r="M4598">
        <v>43949</v>
      </c>
      <c r="N4598" t="s">
        <v>18099</v>
      </c>
      <c r="S4598" t="s">
        <v>18100</v>
      </c>
      <c r="T4598">
        <v>43102.456944444399</v>
      </c>
    </row>
    <row r="4599" spans="1:20" x14ac:dyDescent="0.25">
      <c r="A4599" t="s">
        <v>5628</v>
      </c>
      <c r="B4599" t="s">
        <v>18109</v>
      </c>
      <c r="C4599" t="s">
        <v>13217</v>
      </c>
      <c r="D4599" t="s">
        <v>12566</v>
      </c>
      <c r="E4599" t="s">
        <v>10685</v>
      </c>
      <c r="F4599">
        <v>12</v>
      </c>
      <c r="G4599">
        <v>144</v>
      </c>
      <c r="H4599">
        <v>12</v>
      </c>
      <c r="I4599" t="s">
        <v>10682</v>
      </c>
      <c r="J4599">
        <v>0</v>
      </c>
      <c r="K4599">
        <v>0</v>
      </c>
      <c r="L4599" t="s">
        <v>10788</v>
      </c>
      <c r="M4599">
        <v>43949</v>
      </c>
      <c r="N4599" t="s">
        <v>18099</v>
      </c>
      <c r="S4599" t="s">
        <v>18100</v>
      </c>
      <c r="T4599">
        <v>43102.456921296303</v>
      </c>
    </row>
    <row r="4600" spans="1:20" x14ac:dyDescent="0.25">
      <c r="A4600" t="s">
        <v>9152</v>
      </c>
      <c r="B4600" t="s">
        <v>18110</v>
      </c>
      <c r="C4600" t="s">
        <v>10681</v>
      </c>
      <c r="D4600" t="s">
        <v>12566</v>
      </c>
      <c r="E4600" t="s">
        <v>10685</v>
      </c>
      <c r="F4600">
        <v>12</v>
      </c>
      <c r="G4600">
        <v>144</v>
      </c>
      <c r="H4600">
        <v>12</v>
      </c>
      <c r="I4600" t="s">
        <v>10682</v>
      </c>
      <c r="J4600">
        <v>0</v>
      </c>
      <c r="K4600">
        <v>0</v>
      </c>
      <c r="L4600" t="s">
        <v>10788</v>
      </c>
      <c r="M4600">
        <v>43949</v>
      </c>
      <c r="N4600" t="s">
        <v>18099</v>
      </c>
      <c r="S4600" t="s">
        <v>18100</v>
      </c>
      <c r="T4600">
        <v>43102.456921296303</v>
      </c>
    </row>
    <row r="4601" spans="1:20" x14ac:dyDescent="0.25">
      <c r="A4601" t="s">
        <v>5629</v>
      </c>
      <c r="B4601" t="s">
        <v>18111</v>
      </c>
      <c r="C4601" t="s">
        <v>13217</v>
      </c>
      <c r="D4601" t="s">
        <v>12566</v>
      </c>
      <c r="E4601" t="s">
        <v>10685</v>
      </c>
      <c r="F4601">
        <v>12</v>
      </c>
      <c r="G4601">
        <v>144</v>
      </c>
      <c r="H4601">
        <v>12</v>
      </c>
      <c r="I4601" t="s">
        <v>10682</v>
      </c>
      <c r="J4601">
        <v>0</v>
      </c>
      <c r="K4601">
        <v>0</v>
      </c>
      <c r="L4601" t="s">
        <v>10831</v>
      </c>
      <c r="M4601">
        <v>43949</v>
      </c>
      <c r="N4601" t="s">
        <v>18099</v>
      </c>
      <c r="S4601" t="s">
        <v>18100</v>
      </c>
      <c r="T4601">
        <v>43102.456956018497</v>
      </c>
    </row>
    <row r="4602" spans="1:20" x14ac:dyDescent="0.25">
      <c r="A4602" t="s">
        <v>9153</v>
      </c>
      <c r="B4602" t="s">
        <v>18112</v>
      </c>
      <c r="C4602" t="s">
        <v>10691</v>
      </c>
      <c r="D4602" t="s">
        <v>12566</v>
      </c>
      <c r="E4602" t="s">
        <v>10693</v>
      </c>
      <c r="F4602">
        <v>224.99</v>
      </c>
      <c r="G4602">
        <v>1349.94</v>
      </c>
      <c r="H4602">
        <v>6</v>
      </c>
      <c r="I4602" t="s">
        <v>10682</v>
      </c>
      <c r="J4602">
        <v>0</v>
      </c>
      <c r="K4602">
        <v>0</v>
      </c>
      <c r="L4602" t="s">
        <v>10731</v>
      </c>
      <c r="M4602">
        <v>43955</v>
      </c>
      <c r="N4602" t="s">
        <v>10781</v>
      </c>
      <c r="O4602" t="s">
        <v>10782</v>
      </c>
      <c r="Q4602" t="s">
        <v>10783</v>
      </c>
      <c r="S4602" t="s">
        <v>10784</v>
      </c>
      <c r="T4602">
        <v>43102.456875000003</v>
      </c>
    </row>
    <row r="4603" spans="1:20" x14ac:dyDescent="0.25">
      <c r="A4603" t="s">
        <v>18113</v>
      </c>
      <c r="B4603" t="s">
        <v>18114</v>
      </c>
      <c r="C4603" t="s">
        <v>10691</v>
      </c>
      <c r="D4603" t="s">
        <v>12566</v>
      </c>
      <c r="E4603" t="s">
        <v>10693</v>
      </c>
      <c r="F4603">
        <v>94.99</v>
      </c>
      <c r="G4603">
        <v>569.94000000000005</v>
      </c>
      <c r="H4603">
        <v>6</v>
      </c>
      <c r="I4603" t="s">
        <v>10682</v>
      </c>
      <c r="J4603">
        <v>0</v>
      </c>
      <c r="K4603">
        <v>0</v>
      </c>
      <c r="L4603" t="s">
        <v>11406</v>
      </c>
      <c r="M4603">
        <v>43956</v>
      </c>
      <c r="N4603" t="s">
        <v>11359</v>
      </c>
      <c r="O4603" t="s">
        <v>10762</v>
      </c>
      <c r="P4603" t="s">
        <v>10701</v>
      </c>
      <c r="Q4603" t="s">
        <v>10763</v>
      </c>
      <c r="R4603" t="s">
        <v>10702</v>
      </c>
      <c r="S4603" t="s">
        <v>11360</v>
      </c>
      <c r="T4603">
        <v>43102.456979166702</v>
      </c>
    </row>
    <row r="4604" spans="1:20" x14ac:dyDescent="0.25">
      <c r="A4604" t="s">
        <v>18115</v>
      </c>
      <c r="B4604" t="s">
        <v>18116</v>
      </c>
      <c r="C4604" t="s">
        <v>13217</v>
      </c>
      <c r="D4604" t="s">
        <v>12566</v>
      </c>
      <c r="E4604" t="s">
        <v>10685</v>
      </c>
      <c r="F4604">
        <v>23.85</v>
      </c>
      <c r="G4604">
        <v>286.2</v>
      </c>
      <c r="H4604">
        <v>12</v>
      </c>
      <c r="I4604" t="s">
        <v>10682</v>
      </c>
      <c r="J4604">
        <v>0</v>
      </c>
      <c r="K4604">
        <v>0</v>
      </c>
      <c r="L4604" t="s">
        <v>10862</v>
      </c>
      <c r="M4604">
        <v>43956</v>
      </c>
      <c r="N4604" t="s">
        <v>17068</v>
      </c>
      <c r="O4604" t="s">
        <v>10762</v>
      </c>
      <c r="Q4604" t="s">
        <v>10763</v>
      </c>
      <c r="S4604" t="s">
        <v>17069</v>
      </c>
      <c r="T4604">
        <v>43102.456909722197</v>
      </c>
    </row>
    <row r="4605" spans="1:20" x14ac:dyDescent="0.25">
      <c r="A4605" t="s">
        <v>5630</v>
      </c>
      <c r="B4605" t="s">
        <v>18117</v>
      </c>
      <c r="C4605" t="s">
        <v>13217</v>
      </c>
      <c r="D4605" t="s">
        <v>12566</v>
      </c>
      <c r="E4605" t="s">
        <v>10685</v>
      </c>
      <c r="F4605">
        <v>23.85</v>
      </c>
      <c r="G4605">
        <v>286.2</v>
      </c>
      <c r="H4605">
        <v>12</v>
      </c>
      <c r="I4605" t="s">
        <v>10682</v>
      </c>
      <c r="J4605">
        <v>0</v>
      </c>
      <c r="K4605">
        <v>0</v>
      </c>
      <c r="L4605" t="s">
        <v>10727</v>
      </c>
      <c r="M4605">
        <v>43956</v>
      </c>
      <c r="N4605" t="s">
        <v>17068</v>
      </c>
      <c r="O4605" t="s">
        <v>10762</v>
      </c>
      <c r="Q4605" t="s">
        <v>10763</v>
      </c>
      <c r="S4605" t="s">
        <v>17069</v>
      </c>
      <c r="T4605">
        <v>43102.456944444399</v>
      </c>
    </row>
    <row r="4606" spans="1:20" x14ac:dyDescent="0.25">
      <c r="A4606" t="s">
        <v>9154</v>
      </c>
      <c r="B4606" t="s">
        <v>18118</v>
      </c>
      <c r="C4606" t="s">
        <v>13217</v>
      </c>
      <c r="D4606" t="s">
        <v>12566</v>
      </c>
      <c r="E4606" t="s">
        <v>10685</v>
      </c>
      <c r="F4606">
        <v>23.85</v>
      </c>
      <c r="G4606">
        <v>286.2</v>
      </c>
      <c r="H4606">
        <v>12</v>
      </c>
      <c r="I4606" t="s">
        <v>10682</v>
      </c>
      <c r="J4606">
        <v>0</v>
      </c>
      <c r="K4606">
        <v>0</v>
      </c>
      <c r="L4606" t="s">
        <v>11988</v>
      </c>
      <c r="M4606">
        <v>43956</v>
      </c>
      <c r="N4606" t="s">
        <v>17068</v>
      </c>
      <c r="O4606" t="s">
        <v>10762</v>
      </c>
      <c r="Q4606" t="s">
        <v>10763</v>
      </c>
      <c r="S4606" t="s">
        <v>17069</v>
      </c>
      <c r="T4606">
        <v>43102.456990740699</v>
      </c>
    </row>
    <row r="4607" spans="1:20" x14ac:dyDescent="0.25">
      <c r="A4607" t="s">
        <v>5631</v>
      </c>
      <c r="B4607" t="s">
        <v>18119</v>
      </c>
      <c r="C4607" t="s">
        <v>13217</v>
      </c>
      <c r="D4607" t="s">
        <v>12566</v>
      </c>
      <c r="E4607" t="s">
        <v>10685</v>
      </c>
      <c r="F4607">
        <v>23.89</v>
      </c>
      <c r="G4607">
        <v>286.68</v>
      </c>
      <c r="H4607">
        <v>12</v>
      </c>
      <c r="I4607" t="s">
        <v>10682</v>
      </c>
      <c r="J4607">
        <v>0</v>
      </c>
      <c r="K4607">
        <v>0</v>
      </c>
      <c r="L4607" t="s">
        <v>10862</v>
      </c>
      <c r="M4607">
        <v>43956</v>
      </c>
      <c r="N4607" t="s">
        <v>17068</v>
      </c>
      <c r="O4607" t="s">
        <v>10762</v>
      </c>
      <c r="Q4607" t="s">
        <v>10763</v>
      </c>
      <c r="S4607" t="s">
        <v>17069</v>
      </c>
      <c r="T4607">
        <v>43102.456909722197</v>
      </c>
    </row>
    <row r="4608" spans="1:20" x14ac:dyDescent="0.25">
      <c r="A4608" t="s">
        <v>5632</v>
      </c>
      <c r="B4608" t="s">
        <v>18120</v>
      </c>
      <c r="C4608" t="s">
        <v>10681</v>
      </c>
      <c r="D4608" t="s">
        <v>12566</v>
      </c>
      <c r="E4608" t="s">
        <v>10685</v>
      </c>
      <c r="F4608">
        <v>56.99</v>
      </c>
      <c r="G4608">
        <v>341.94</v>
      </c>
      <c r="H4608">
        <v>6</v>
      </c>
      <c r="I4608" t="s">
        <v>10682</v>
      </c>
      <c r="J4608">
        <v>0</v>
      </c>
      <c r="K4608">
        <v>0</v>
      </c>
      <c r="L4608" t="s">
        <v>10731</v>
      </c>
      <c r="M4608">
        <v>43965</v>
      </c>
      <c r="N4608" t="s">
        <v>10746</v>
      </c>
      <c r="O4608" t="s">
        <v>10747</v>
      </c>
      <c r="Q4608" t="s">
        <v>10748</v>
      </c>
      <c r="S4608" t="s">
        <v>10749</v>
      </c>
      <c r="T4608">
        <v>43102.456875000003</v>
      </c>
    </row>
    <row r="4609" spans="1:20" x14ac:dyDescent="0.25">
      <c r="A4609" t="s">
        <v>8387</v>
      </c>
      <c r="B4609" t="s">
        <v>18121</v>
      </c>
      <c r="C4609" t="s">
        <v>10856</v>
      </c>
      <c r="D4609" t="s">
        <v>12566</v>
      </c>
      <c r="E4609" t="s">
        <v>10685</v>
      </c>
      <c r="F4609">
        <v>64.989999999999995</v>
      </c>
      <c r="G4609">
        <v>389.94</v>
      </c>
      <c r="H4609">
        <v>6</v>
      </c>
      <c r="I4609" t="s">
        <v>10682</v>
      </c>
      <c r="J4609">
        <v>0</v>
      </c>
      <c r="K4609">
        <v>0</v>
      </c>
      <c r="L4609" t="s">
        <v>10692</v>
      </c>
      <c r="M4609">
        <v>43965</v>
      </c>
      <c r="N4609" t="s">
        <v>12413</v>
      </c>
      <c r="O4609" t="s">
        <v>10747</v>
      </c>
      <c r="Q4609" t="s">
        <v>10748</v>
      </c>
      <c r="S4609" t="s">
        <v>12414</v>
      </c>
      <c r="T4609">
        <v>43102.456956018497</v>
      </c>
    </row>
    <row r="4610" spans="1:20" x14ac:dyDescent="0.25">
      <c r="A4610" t="s">
        <v>18122</v>
      </c>
      <c r="B4610" t="s">
        <v>18123</v>
      </c>
      <c r="C4610" t="s">
        <v>10691</v>
      </c>
      <c r="D4610" t="s">
        <v>12566</v>
      </c>
      <c r="E4610" t="s">
        <v>10693</v>
      </c>
      <c r="F4610">
        <v>69.989999999999995</v>
      </c>
      <c r="G4610">
        <v>419.94</v>
      </c>
      <c r="H4610">
        <v>6</v>
      </c>
      <c r="I4610" t="s">
        <v>10682</v>
      </c>
      <c r="J4610">
        <v>18</v>
      </c>
      <c r="K4610">
        <v>0</v>
      </c>
      <c r="L4610" t="s">
        <v>10731</v>
      </c>
      <c r="M4610">
        <v>43965</v>
      </c>
      <c r="N4610" t="s">
        <v>10686</v>
      </c>
      <c r="O4610" t="s">
        <v>10687</v>
      </c>
      <c r="Q4610" t="s">
        <v>10688</v>
      </c>
      <c r="S4610" t="s">
        <v>10689</v>
      </c>
      <c r="T4610">
        <v>43102.456875000003</v>
      </c>
    </row>
    <row r="4611" spans="1:20" x14ac:dyDescent="0.25">
      <c r="A4611" t="s">
        <v>18124</v>
      </c>
      <c r="B4611" t="s">
        <v>18125</v>
      </c>
      <c r="C4611" t="s">
        <v>10856</v>
      </c>
      <c r="D4611" t="s">
        <v>12566</v>
      </c>
      <c r="E4611" t="s">
        <v>10685</v>
      </c>
      <c r="F4611">
        <v>159.99</v>
      </c>
      <c r="G4611">
        <v>479.97</v>
      </c>
      <c r="H4611">
        <v>3</v>
      </c>
      <c r="I4611" t="s">
        <v>10682</v>
      </c>
      <c r="J4611">
        <v>0</v>
      </c>
      <c r="K4611">
        <v>0</v>
      </c>
      <c r="L4611" t="s">
        <v>10835</v>
      </c>
      <c r="M4611">
        <v>43965</v>
      </c>
      <c r="N4611" t="s">
        <v>10694</v>
      </c>
      <c r="O4611" t="s">
        <v>10695</v>
      </c>
      <c r="Q4611" t="s">
        <v>10696</v>
      </c>
      <c r="S4611" t="s">
        <v>10697</v>
      </c>
      <c r="T4611">
        <v>43102.456863425898</v>
      </c>
    </row>
    <row r="4612" spans="1:20" x14ac:dyDescent="0.25">
      <c r="A4612" t="s">
        <v>18126</v>
      </c>
      <c r="B4612" t="s">
        <v>18127</v>
      </c>
      <c r="C4612" t="s">
        <v>10856</v>
      </c>
      <c r="D4612" t="s">
        <v>12566</v>
      </c>
      <c r="E4612" t="s">
        <v>10685</v>
      </c>
      <c r="F4612">
        <v>130.49</v>
      </c>
      <c r="G4612">
        <v>782.94</v>
      </c>
      <c r="H4612">
        <v>6</v>
      </c>
      <c r="I4612" t="s">
        <v>10682</v>
      </c>
      <c r="J4612">
        <v>0</v>
      </c>
      <c r="K4612">
        <v>0</v>
      </c>
      <c r="L4612" t="s">
        <v>10835</v>
      </c>
      <c r="M4612">
        <v>43965</v>
      </c>
      <c r="N4612" t="s">
        <v>10694</v>
      </c>
      <c r="O4612" t="s">
        <v>10695</v>
      </c>
      <c r="Q4612" t="s">
        <v>10696</v>
      </c>
      <c r="S4612" t="s">
        <v>10697</v>
      </c>
      <c r="T4612">
        <v>43102.456863425898</v>
      </c>
    </row>
    <row r="4613" spans="1:20" x14ac:dyDescent="0.25">
      <c r="A4613" t="s">
        <v>18128</v>
      </c>
      <c r="B4613" t="s">
        <v>18129</v>
      </c>
      <c r="C4613" t="s">
        <v>10691</v>
      </c>
      <c r="D4613" t="s">
        <v>12566</v>
      </c>
      <c r="E4613" t="s">
        <v>10693</v>
      </c>
      <c r="F4613">
        <v>61.99</v>
      </c>
      <c r="G4613">
        <v>371.94</v>
      </c>
      <c r="H4613">
        <v>6</v>
      </c>
      <c r="I4613" t="s">
        <v>10682</v>
      </c>
      <c r="J4613">
        <v>0</v>
      </c>
      <c r="K4613">
        <v>0</v>
      </c>
      <c r="L4613" t="s">
        <v>10868</v>
      </c>
      <c r="M4613">
        <v>43970</v>
      </c>
      <c r="N4613" t="s">
        <v>10991</v>
      </c>
      <c r="O4613" t="s">
        <v>10992</v>
      </c>
      <c r="Q4613" t="s">
        <v>10993</v>
      </c>
      <c r="S4613" t="s">
        <v>10994</v>
      </c>
      <c r="T4613">
        <v>43102.456990740699</v>
      </c>
    </row>
    <row r="4614" spans="1:20" x14ac:dyDescent="0.25">
      <c r="A4614" t="s">
        <v>9155</v>
      </c>
      <c r="B4614" t="s">
        <v>18130</v>
      </c>
      <c r="C4614" t="s">
        <v>13217</v>
      </c>
      <c r="D4614" t="s">
        <v>12566</v>
      </c>
      <c r="E4614" t="s">
        <v>10836</v>
      </c>
      <c r="F4614">
        <v>40.19</v>
      </c>
      <c r="G4614">
        <v>241.14</v>
      </c>
      <c r="H4614">
        <v>6</v>
      </c>
      <c r="I4614" t="s">
        <v>10682</v>
      </c>
      <c r="J4614">
        <v>0</v>
      </c>
      <c r="K4614">
        <v>0</v>
      </c>
      <c r="L4614" t="s">
        <v>10835</v>
      </c>
      <c r="M4614">
        <v>43970</v>
      </c>
      <c r="N4614" t="s">
        <v>10991</v>
      </c>
      <c r="O4614" t="s">
        <v>10992</v>
      </c>
      <c r="Q4614" t="s">
        <v>10993</v>
      </c>
      <c r="S4614" t="s">
        <v>10994</v>
      </c>
      <c r="T4614">
        <v>43102.456863425898</v>
      </c>
    </row>
    <row r="4615" spans="1:20" x14ac:dyDescent="0.25">
      <c r="A4615" t="s">
        <v>18131</v>
      </c>
      <c r="B4615" t="s">
        <v>18132</v>
      </c>
      <c r="C4615" t="s">
        <v>10856</v>
      </c>
      <c r="D4615" t="s">
        <v>12566</v>
      </c>
      <c r="E4615" t="s">
        <v>10685</v>
      </c>
      <c r="F4615">
        <v>2499.9899999999998</v>
      </c>
      <c r="G4615">
        <v>2499.9899999999998</v>
      </c>
      <c r="H4615">
        <v>1</v>
      </c>
      <c r="I4615" t="s">
        <v>10682</v>
      </c>
      <c r="J4615">
        <v>12</v>
      </c>
      <c r="K4615">
        <v>0</v>
      </c>
      <c r="L4615" t="s">
        <v>13272</v>
      </c>
      <c r="M4615">
        <v>43970</v>
      </c>
      <c r="N4615" t="s">
        <v>10694</v>
      </c>
      <c r="O4615" t="s">
        <v>10695</v>
      </c>
      <c r="Q4615" t="s">
        <v>10696</v>
      </c>
      <c r="S4615" t="s">
        <v>10697</v>
      </c>
      <c r="T4615">
        <v>43102.456863425898</v>
      </c>
    </row>
    <row r="4616" spans="1:20" x14ac:dyDescent="0.25">
      <c r="A4616" t="s">
        <v>5633</v>
      </c>
      <c r="B4616" t="s">
        <v>18133</v>
      </c>
      <c r="C4616" t="s">
        <v>10856</v>
      </c>
      <c r="D4616" t="s">
        <v>12566</v>
      </c>
      <c r="E4616" t="s">
        <v>10685</v>
      </c>
      <c r="F4616">
        <v>64.989999999999995</v>
      </c>
      <c r="G4616">
        <v>389.94</v>
      </c>
      <c r="H4616">
        <v>6</v>
      </c>
      <c r="I4616" t="s">
        <v>10682</v>
      </c>
      <c r="J4616">
        <v>0</v>
      </c>
      <c r="K4616">
        <v>0</v>
      </c>
      <c r="L4616" t="s">
        <v>10731</v>
      </c>
      <c r="M4616">
        <v>43971</v>
      </c>
      <c r="N4616" t="s">
        <v>10732</v>
      </c>
      <c r="O4616" t="s">
        <v>10687</v>
      </c>
      <c r="Q4616" t="s">
        <v>10688</v>
      </c>
      <c r="S4616" t="s">
        <v>10733</v>
      </c>
      <c r="T4616">
        <v>43102.456875000003</v>
      </c>
    </row>
    <row r="4617" spans="1:20" x14ac:dyDescent="0.25">
      <c r="A4617" t="s">
        <v>8261</v>
      </c>
      <c r="B4617" t="s">
        <v>18134</v>
      </c>
      <c r="C4617" t="s">
        <v>10856</v>
      </c>
      <c r="D4617" t="s">
        <v>12566</v>
      </c>
      <c r="E4617" t="s">
        <v>10685</v>
      </c>
      <c r="F4617">
        <v>89.99</v>
      </c>
      <c r="G4617">
        <v>539.94000000000005</v>
      </c>
      <c r="H4617">
        <v>6</v>
      </c>
      <c r="I4617" t="s">
        <v>10682</v>
      </c>
      <c r="J4617">
        <v>0</v>
      </c>
      <c r="K4617">
        <v>0</v>
      </c>
      <c r="L4617" t="s">
        <v>10731</v>
      </c>
      <c r="M4617">
        <v>43971</v>
      </c>
      <c r="N4617" t="s">
        <v>10732</v>
      </c>
      <c r="O4617" t="s">
        <v>10687</v>
      </c>
      <c r="Q4617" t="s">
        <v>10688</v>
      </c>
      <c r="S4617" t="s">
        <v>10733</v>
      </c>
      <c r="T4617">
        <v>43102.456875000003</v>
      </c>
    </row>
    <row r="4618" spans="1:20" x14ac:dyDescent="0.25">
      <c r="A4618" t="s">
        <v>18135</v>
      </c>
      <c r="B4618" t="s">
        <v>18136</v>
      </c>
      <c r="C4618" t="s">
        <v>10691</v>
      </c>
      <c r="D4618" t="s">
        <v>12566</v>
      </c>
      <c r="E4618" t="s">
        <v>10693</v>
      </c>
      <c r="F4618">
        <v>72.989999999999995</v>
      </c>
      <c r="G4618">
        <v>437.94</v>
      </c>
      <c r="H4618">
        <v>6</v>
      </c>
      <c r="I4618" t="s">
        <v>10682</v>
      </c>
      <c r="J4618">
        <v>0</v>
      </c>
      <c r="K4618">
        <v>0</v>
      </c>
      <c r="L4618" t="s">
        <v>10864</v>
      </c>
      <c r="M4618">
        <v>43979</v>
      </c>
      <c r="N4618" t="s">
        <v>14397</v>
      </c>
      <c r="O4618" t="s">
        <v>10708</v>
      </c>
      <c r="Q4618" t="s">
        <v>10709</v>
      </c>
      <c r="S4618" t="s">
        <v>14398</v>
      </c>
      <c r="T4618">
        <v>43102.456875000003</v>
      </c>
    </row>
    <row r="4619" spans="1:20" x14ac:dyDescent="0.25">
      <c r="A4619" t="s">
        <v>9156</v>
      </c>
      <c r="B4619" t="s">
        <v>18137</v>
      </c>
      <c r="C4619" t="s">
        <v>13217</v>
      </c>
      <c r="D4619" t="s">
        <v>12566</v>
      </c>
      <c r="E4619" t="s">
        <v>10685</v>
      </c>
      <c r="F4619">
        <v>41.99</v>
      </c>
      <c r="G4619">
        <v>251.94</v>
      </c>
      <c r="H4619">
        <v>6</v>
      </c>
      <c r="I4619" t="s">
        <v>10682</v>
      </c>
      <c r="J4619">
        <v>0</v>
      </c>
      <c r="K4619">
        <v>0</v>
      </c>
      <c r="L4619" t="s">
        <v>10731</v>
      </c>
      <c r="M4619">
        <v>43994</v>
      </c>
      <c r="N4619" t="s">
        <v>11489</v>
      </c>
      <c r="O4619" t="s">
        <v>10701</v>
      </c>
      <c r="Q4619" t="s">
        <v>10702</v>
      </c>
      <c r="S4619" t="s">
        <v>11490</v>
      </c>
      <c r="T4619">
        <v>43102.456875000003</v>
      </c>
    </row>
    <row r="4620" spans="1:20" x14ac:dyDescent="0.25">
      <c r="A4620" t="s">
        <v>18138</v>
      </c>
      <c r="B4620" t="s">
        <v>18139</v>
      </c>
      <c r="C4620" t="s">
        <v>10856</v>
      </c>
      <c r="D4620" t="s">
        <v>12566</v>
      </c>
      <c r="E4620" t="s">
        <v>10685</v>
      </c>
      <c r="F4620">
        <v>119.99</v>
      </c>
      <c r="G4620">
        <v>719.94</v>
      </c>
      <c r="H4620">
        <v>6</v>
      </c>
      <c r="I4620" t="s">
        <v>10682</v>
      </c>
      <c r="J4620">
        <v>15</v>
      </c>
      <c r="K4620">
        <v>0</v>
      </c>
      <c r="L4620" t="s">
        <v>10731</v>
      </c>
      <c r="M4620">
        <v>43994</v>
      </c>
      <c r="N4620" t="s">
        <v>10700</v>
      </c>
      <c r="O4620" t="s">
        <v>10701</v>
      </c>
      <c r="Q4620" t="s">
        <v>10702</v>
      </c>
      <c r="S4620" t="s">
        <v>10703</v>
      </c>
      <c r="T4620">
        <v>43102.456875000003</v>
      </c>
    </row>
    <row r="4621" spans="1:20" x14ac:dyDescent="0.25">
      <c r="A4621" t="s">
        <v>18140</v>
      </c>
      <c r="B4621" t="s">
        <v>18141</v>
      </c>
      <c r="C4621" t="s">
        <v>13217</v>
      </c>
      <c r="D4621" t="s">
        <v>12566</v>
      </c>
      <c r="E4621" t="s">
        <v>10685</v>
      </c>
      <c r="F4621">
        <v>69.989999999999995</v>
      </c>
      <c r="G4621">
        <v>419.94</v>
      </c>
      <c r="H4621">
        <v>6</v>
      </c>
      <c r="I4621" t="s">
        <v>10682</v>
      </c>
      <c r="J4621">
        <v>10</v>
      </c>
      <c r="K4621">
        <v>0</v>
      </c>
      <c r="L4621" t="s">
        <v>11406</v>
      </c>
      <c r="M4621">
        <v>43994</v>
      </c>
      <c r="N4621" t="s">
        <v>10700</v>
      </c>
      <c r="O4621" t="s">
        <v>10701</v>
      </c>
      <c r="Q4621" t="s">
        <v>10702</v>
      </c>
      <c r="S4621" t="s">
        <v>10703</v>
      </c>
      <c r="T4621">
        <v>43102.456979166702</v>
      </c>
    </row>
    <row r="4622" spans="1:20" x14ac:dyDescent="0.25">
      <c r="A4622" t="s">
        <v>5634</v>
      </c>
      <c r="B4622" t="s">
        <v>18142</v>
      </c>
      <c r="C4622" t="s">
        <v>10681</v>
      </c>
      <c r="D4622" t="s">
        <v>12566</v>
      </c>
      <c r="E4622" t="s">
        <v>10685</v>
      </c>
      <c r="F4622">
        <v>12</v>
      </c>
      <c r="G4622">
        <v>72</v>
      </c>
      <c r="H4622">
        <v>6</v>
      </c>
      <c r="I4622" t="s">
        <v>10682</v>
      </c>
      <c r="J4622">
        <v>2</v>
      </c>
      <c r="K4622">
        <v>0</v>
      </c>
      <c r="L4622" t="s">
        <v>10814</v>
      </c>
      <c r="M4622">
        <v>43994</v>
      </c>
      <c r="N4622" t="s">
        <v>18099</v>
      </c>
      <c r="S4622" t="s">
        <v>18100</v>
      </c>
      <c r="T4622">
        <v>43102.456863425898</v>
      </c>
    </row>
    <row r="4623" spans="1:20" x14ac:dyDescent="0.25">
      <c r="A4623" t="s">
        <v>5635</v>
      </c>
      <c r="B4623" t="s">
        <v>18143</v>
      </c>
      <c r="C4623" t="s">
        <v>10681</v>
      </c>
      <c r="D4623" t="s">
        <v>10683</v>
      </c>
      <c r="E4623" t="s">
        <v>10685</v>
      </c>
      <c r="F4623">
        <v>49.99</v>
      </c>
      <c r="G4623">
        <v>299.94</v>
      </c>
      <c r="H4623">
        <v>6</v>
      </c>
      <c r="I4623" t="s">
        <v>10682</v>
      </c>
      <c r="J4623">
        <v>5</v>
      </c>
      <c r="K4623">
        <v>0</v>
      </c>
      <c r="L4623" t="s">
        <v>10706</v>
      </c>
      <c r="M4623">
        <v>43997</v>
      </c>
      <c r="N4623" t="s">
        <v>10793</v>
      </c>
      <c r="O4623" t="s">
        <v>10782</v>
      </c>
      <c r="Q4623" t="s">
        <v>10783</v>
      </c>
      <c r="S4623" t="s">
        <v>10794</v>
      </c>
      <c r="T4623">
        <v>43102.457002314797</v>
      </c>
    </row>
    <row r="4624" spans="1:20" x14ac:dyDescent="0.25">
      <c r="A4624" t="s">
        <v>5636</v>
      </c>
      <c r="B4624" t="s">
        <v>18144</v>
      </c>
      <c r="C4624" t="s">
        <v>11814</v>
      </c>
      <c r="D4624" t="s">
        <v>12566</v>
      </c>
      <c r="E4624" t="s">
        <v>10685</v>
      </c>
      <c r="F4624">
        <v>84.99</v>
      </c>
      <c r="G4624">
        <v>509.94</v>
      </c>
      <c r="H4624">
        <v>6</v>
      </c>
      <c r="I4624" t="s">
        <v>10682</v>
      </c>
      <c r="J4624">
        <v>15</v>
      </c>
      <c r="K4624">
        <v>0</v>
      </c>
      <c r="L4624" t="s">
        <v>10706</v>
      </c>
      <c r="M4624">
        <v>43997</v>
      </c>
      <c r="N4624" t="s">
        <v>10793</v>
      </c>
      <c r="O4624" t="s">
        <v>10782</v>
      </c>
      <c r="Q4624" t="s">
        <v>10783</v>
      </c>
      <c r="S4624" t="s">
        <v>10794</v>
      </c>
      <c r="T4624">
        <v>43102.457002314797</v>
      </c>
    </row>
    <row r="4625" spans="1:20" x14ac:dyDescent="0.25">
      <c r="A4625" t="s">
        <v>9157</v>
      </c>
      <c r="B4625" t="s">
        <v>18145</v>
      </c>
      <c r="C4625" t="s">
        <v>10691</v>
      </c>
      <c r="D4625" t="s">
        <v>12566</v>
      </c>
      <c r="E4625" t="s">
        <v>10693</v>
      </c>
      <c r="F4625">
        <v>71.989999999999995</v>
      </c>
      <c r="G4625">
        <v>431.94</v>
      </c>
      <c r="H4625">
        <v>6</v>
      </c>
      <c r="I4625" t="s">
        <v>10682</v>
      </c>
      <c r="J4625">
        <v>0</v>
      </c>
      <c r="K4625">
        <v>0</v>
      </c>
      <c r="L4625" t="s">
        <v>10706</v>
      </c>
      <c r="M4625">
        <v>43997</v>
      </c>
      <c r="N4625" t="s">
        <v>10793</v>
      </c>
      <c r="O4625" t="s">
        <v>10782</v>
      </c>
      <c r="Q4625" t="s">
        <v>10783</v>
      </c>
      <c r="S4625" t="s">
        <v>10794</v>
      </c>
      <c r="T4625">
        <v>43102.457002314797</v>
      </c>
    </row>
    <row r="4626" spans="1:20" x14ac:dyDescent="0.25">
      <c r="A4626" t="s">
        <v>8376</v>
      </c>
      <c r="B4626" t="s">
        <v>18146</v>
      </c>
      <c r="C4626" t="s">
        <v>10856</v>
      </c>
      <c r="D4626" t="s">
        <v>12566</v>
      </c>
      <c r="E4626" t="s">
        <v>10685</v>
      </c>
      <c r="F4626">
        <v>59.99</v>
      </c>
      <c r="G4626">
        <v>359.94</v>
      </c>
      <c r="H4626">
        <v>6</v>
      </c>
      <c r="I4626" t="s">
        <v>10682</v>
      </c>
      <c r="J4626">
        <v>0</v>
      </c>
      <c r="K4626">
        <v>0</v>
      </c>
      <c r="L4626" t="s">
        <v>10731</v>
      </c>
      <c r="M4626">
        <v>44001</v>
      </c>
      <c r="N4626" t="s">
        <v>10686</v>
      </c>
      <c r="O4626" t="s">
        <v>10687</v>
      </c>
      <c r="Q4626" t="s">
        <v>10688</v>
      </c>
      <c r="S4626" t="s">
        <v>10689</v>
      </c>
      <c r="T4626">
        <v>43102.456875000003</v>
      </c>
    </row>
    <row r="4627" spans="1:20" x14ac:dyDescent="0.25">
      <c r="A4627" t="s">
        <v>18147</v>
      </c>
      <c r="B4627" t="s">
        <v>18148</v>
      </c>
      <c r="C4627" t="s">
        <v>10751</v>
      </c>
      <c r="D4627" t="s">
        <v>12566</v>
      </c>
      <c r="E4627" t="s">
        <v>10836</v>
      </c>
      <c r="F4627">
        <v>248.99</v>
      </c>
      <c r="G4627">
        <v>746.97</v>
      </c>
      <c r="H4627">
        <v>3</v>
      </c>
      <c r="I4627" t="s">
        <v>10682</v>
      </c>
      <c r="J4627">
        <v>5</v>
      </c>
      <c r="K4627">
        <v>0</v>
      </c>
      <c r="L4627" t="s">
        <v>10731</v>
      </c>
      <c r="M4627">
        <v>43998</v>
      </c>
      <c r="N4627" t="s">
        <v>12055</v>
      </c>
      <c r="O4627" t="s">
        <v>10687</v>
      </c>
      <c r="Q4627" t="s">
        <v>10688</v>
      </c>
      <c r="S4627" t="s">
        <v>12056</v>
      </c>
      <c r="T4627">
        <v>43102.456875000003</v>
      </c>
    </row>
    <row r="4628" spans="1:20" x14ac:dyDescent="0.25">
      <c r="A4628" t="s">
        <v>18149</v>
      </c>
      <c r="B4628" t="s">
        <v>18150</v>
      </c>
      <c r="C4628" t="s">
        <v>10691</v>
      </c>
      <c r="D4628" t="s">
        <v>12566</v>
      </c>
      <c r="E4628" t="s">
        <v>10693</v>
      </c>
      <c r="F4628">
        <v>38.99</v>
      </c>
      <c r="G4628">
        <v>233.94</v>
      </c>
      <c r="H4628">
        <v>6</v>
      </c>
      <c r="I4628" t="s">
        <v>10682</v>
      </c>
      <c r="J4628">
        <v>0</v>
      </c>
      <c r="K4628">
        <v>0</v>
      </c>
      <c r="L4628" t="s">
        <v>10722</v>
      </c>
      <c r="M4628">
        <v>44027</v>
      </c>
      <c r="N4628" t="s">
        <v>11359</v>
      </c>
      <c r="O4628" t="s">
        <v>10762</v>
      </c>
      <c r="P4628" t="s">
        <v>10701</v>
      </c>
      <c r="Q4628" t="s">
        <v>10763</v>
      </c>
      <c r="R4628" t="s">
        <v>10702</v>
      </c>
      <c r="S4628" t="s">
        <v>11360</v>
      </c>
      <c r="T4628">
        <v>43102.456956018497</v>
      </c>
    </row>
    <row r="4629" spans="1:20" x14ac:dyDescent="0.25">
      <c r="A4629" t="s">
        <v>5637</v>
      </c>
      <c r="B4629" t="s">
        <v>18151</v>
      </c>
      <c r="C4629" t="s">
        <v>10856</v>
      </c>
      <c r="D4629" t="s">
        <v>12566</v>
      </c>
      <c r="E4629" t="s">
        <v>10685</v>
      </c>
      <c r="F4629">
        <v>149.99</v>
      </c>
      <c r="G4629">
        <v>899.94</v>
      </c>
      <c r="H4629">
        <v>6</v>
      </c>
      <c r="I4629" t="s">
        <v>10682</v>
      </c>
      <c r="J4629">
        <v>0</v>
      </c>
      <c r="K4629">
        <v>0</v>
      </c>
      <c r="L4629" t="s">
        <v>10731</v>
      </c>
      <c r="M4629">
        <v>44026</v>
      </c>
      <c r="N4629" t="s">
        <v>10686</v>
      </c>
      <c r="O4629" t="s">
        <v>10687</v>
      </c>
      <c r="Q4629" t="s">
        <v>10688</v>
      </c>
      <c r="S4629" t="s">
        <v>10689</v>
      </c>
      <c r="T4629">
        <v>43102.456875000003</v>
      </c>
    </row>
    <row r="4630" spans="1:20" x14ac:dyDescent="0.25">
      <c r="A4630" t="s">
        <v>18152</v>
      </c>
      <c r="B4630" t="s">
        <v>18153</v>
      </c>
      <c r="C4630" t="s">
        <v>10691</v>
      </c>
      <c r="D4630" t="s">
        <v>12566</v>
      </c>
      <c r="E4630" t="s">
        <v>10693</v>
      </c>
      <c r="F4630">
        <v>1581.4</v>
      </c>
      <c r="G4630">
        <v>1581.4</v>
      </c>
      <c r="H4630">
        <v>1</v>
      </c>
      <c r="I4630" t="s">
        <v>10682</v>
      </c>
      <c r="J4630">
        <v>0</v>
      </c>
      <c r="K4630">
        <v>0</v>
      </c>
      <c r="L4630" t="s">
        <v>10916</v>
      </c>
      <c r="M4630">
        <v>44040</v>
      </c>
      <c r="N4630" t="s">
        <v>13477</v>
      </c>
      <c r="S4630" t="s">
        <v>13478</v>
      </c>
      <c r="T4630">
        <v>43102.456909722197</v>
      </c>
    </row>
    <row r="4631" spans="1:20" x14ac:dyDescent="0.25">
      <c r="A4631" t="s">
        <v>5638</v>
      </c>
      <c r="B4631" t="s">
        <v>18154</v>
      </c>
      <c r="C4631" t="s">
        <v>10856</v>
      </c>
      <c r="D4631" t="s">
        <v>13204</v>
      </c>
      <c r="E4631" t="s">
        <v>10685</v>
      </c>
      <c r="F4631">
        <v>379.99</v>
      </c>
      <c r="G4631">
        <v>1139.97</v>
      </c>
      <c r="H4631">
        <v>3</v>
      </c>
      <c r="I4631" t="s">
        <v>10682</v>
      </c>
      <c r="J4631">
        <v>18</v>
      </c>
      <c r="K4631">
        <v>0</v>
      </c>
      <c r="L4631" t="s">
        <v>10706</v>
      </c>
      <c r="M4631">
        <v>44040</v>
      </c>
      <c r="N4631" t="s">
        <v>10707</v>
      </c>
      <c r="O4631" t="s">
        <v>10708</v>
      </c>
      <c r="Q4631" t="s">
        <v>10709</v>
      </c>
      <c r="S4631" t="s">
        <v>10710</v>
      </c>
      <c r="T4631">
        <v>43102.457002314797</v>
      </c>
    </row>
    <row r="4632" spans="1:20" x14ac:dyDescent="0.25">
      <c r="A4632" t="s">
        <v>5639</v>
      </c>
      <c r="B4632" t="s">
        <v>18155</v>
      </c>
      <c r="C4632" t="s">
        <v>10751</v>
      </c>
      <c r="D4632" t="s">
        <v>12566</v>
      </c>
      <c r="E4632" t="s">
        <v>10836</v>
      </c>
      <c r="F4632">
        <v>26.39</v>
      </c>
      <c r="G4632">
        <v>158.34</v>
      </c>
      <c r="H4632">
        <v>6</v>
      </c>
      <c r="I4632" t="s">
        <v>10682</v>
      </c>
      <c r="J4632">
        <v>0</v>
      </c>
      <c r="K4632">
        <v>0</v>
      </c>
      <c r="L4632" t="s">
        <v>16375</v>
      </c>
      <c r="M4632">
        <v>44042</v>
      </c>
      <c r="N4632" t="s">
        <v>10991</v>
      </c>
      <c r="O4632" t="s">
        <v>10992</v>
      </c>
      <c r="Q4632" t="s">
        <v>10993</v>
      </c>
      <c r="S4632" t="s">
        <v>10994</v>
      </c>
      <c r="T4632">
        <v>43102.457002314797</v>
      </c>
    </row>
    <row r="4633" spans="1:20" x14ac:dyDescent="0.25">
      <c r="A4633" t="s">
        <v>5640</v>
      </c>
      <c r="B4633" t="s">
        <v>18156</v>
      </c>
      <c r="C4633" t="s">
        <v>13217</v>
      </c>
      <c r="D4633" t="s">
        <v>12566</v>
      </c>
      <c r="E4633" t="s">
        <v>10685</v>
      </c>
      <c r="F4633">
        <v>144.99</v>
      </c>
      <c r="G4633">
        <v>434.97</v>
      </c>
      <c r="H4633">
        <v>3</v>
      </c>
      <c r="I4633" t="s">
        <v>10682</v>
      </c>
      <c r="J4633">
        <v>0</v>
      </c>
      <c r="K4633">
        <v>0</v>
      </c>
      <c r="L4633" t="s">
        <v>11506</v>
      </c>
      <c r="M4633">
        <v>44042</v>
      </c>
      <c r="N4633" t="s">
        <v>10991</v>
      </c>
      <c r="O4633" t="s">
        <v>10992</v>
      </c>
      <c r="Q4633" t="s">
        <v>10993</v>
      </c>
      <c r="S4633" t="s">
        <v>10994</v>
      </c>
      <c r="T4633">
        <v>43102.456898148099</v>
      </c>
    </row>
    <row r="4634" spans="1:20" x14ac:dyDescent="0.25">
      <c r="A4634" t="s">
        <v>5641</v>
      </c>
      <c r="B4634" t="s">
        <v>18157</v>
      </c>
      <c r="C4634" t="s">
        <v>10751</v>
      </c>
      <c r="D4634" t="s">
        <v>12566</v>
      </c>
      <c r="E4634" t="s">
        <v>10836</v>
      </c>
      <c r="F4634">
        <v>53.99</v>
      </c>
      <c r="G4634">
        <v>323.94</v>
      </c>
      <c r="H4634">
        <v>6</v>
      </c>
      <c r="I4634" t="s">
        <v>10682</v>
      </c>
      <c r="J4634">
        <v>12</v>
      </c>
      <c r="K4634">
        <v>0</v>
      </c>
      <c r="L4634" t="s">
        <v>11014</v>
      </c>
      <c r="M4634">
        <v>44042</v>
      </c>
      <c r="N4634" t="s">
        <v>11359</v>
      </c>
      <c r="O4634" t="s">
        <v>10762</v>
      </c>
      <c r="P4634" t="s">
        <v>10701</v>
      </c>
      <c r="Q4634" t="s">
        <v>10763</v>
      </c>
      <c r="R4634" t="s">
        <v>10702</v>
      </c>
      <c r="S4634" t="s">
        <v>11360</v>
      </c>
      <c r="T4634">
        <v>43102.456863425898</v>
      </c>
    </row>
    <row r="4635" spans="1:20" x14ac:dyDescent="0.25">
      <c r="A4635" t="s">
        <v>18158</v>
      </c>
      <c r="B4635" t="s">
        <v>18159</v>
      </c>
      <c r="C4635" t="s">
        <v>10856</v>
      </c>
      <c r="D4635" t="s">
        <v>12566</v>
      </c>
      <c r="E4635" t="s">
        <v>10685</v>
      </c>
      <c r="F4635">
        <v>999.99</v>
      </c>
      <c r="G4635">
        <v>999.99</v>
      </c>
      <c r="H4635">
        <v>1</v>
      </c>
      <c r="I4635" t="s">
        <v>10682</v>
      </c>
      <c r="J4635">
        <v>0</v>
      </c>
      <c r="K4635">
        <v>0</v>
      </c>
      <c r="L4635" t="s">
        <v>10731</v>
      </c>
      <c r="M4635">
        <v>44042</v>
      </c>
      <c r="N4635" t="s">
        <v>10718</v>
      </c>
      <c r="O4635" t="s">
        <v>10708</v>
      </c>
      <c r="Q4635" t="s">
        <v>10709</v>
      </c>
      <c r="S4635" t="s">
        <v>10719</v>
      </c>
      <c r="T4635">
        <v>43102.456875000003</v>
      </c>
    </row>
    <row r="4636" spans="1:20" x14ac:dyDescent="0.25">
      <c r="A4636" t="s">
        <v>18160</v>
      </c>
      <c r="B4636" t="s">
        <v>18161</v>
      </c>
      <c r="C4636" t="s">
        <v>10691</v>
      </c>
      <c r="D4636" t="s">
        <v>12566</v>
      </c>
      <c r="E4636" t="s">
        <v>10693</v>
      </c>
      <c r="F4636">
        <v>39.99</v>
      </c>
      <c r="G4636">
        <v>239.94</v>
      </c>
      <c r="H4636">
        <v>6</v>
      </c>
      <c r="I4636" t="s">
        <v>10682</v>
      </c>
      <c r="J4636">
        <v>0</v>
      </c>
      <c r="K4636">
        <v>0</v>
      </c>
      <c r="L4636" t="s">
        <v>10731</v>
      </c>
      <c r="M4636">
        <v>44042</v>
      </c>
      <c r="N4636" t="s">
        <v>10694</v>
      </c>
      <c r="O4636" t="s">
        <v>10695</v>
      </c>
      <c r="Q4636" t="s">
        <v>10696</v>
      </c>
      <c r="S4636" t="s">
        <v>10697</v>
      </c>
      <c r="T4636">
        <v>43102.456875000003</v>
      </c>
    </row>
    <row r="4637" spans="1:20" x14ac:dyDescent="0.25">
      <c r="A4637" t="s">
        <v>9159</v>
      </c>
      <c r="B4637" t="s">
        <v>18162</v>
      </c>
      <c r="C4637" t="s">
        <v>10751</v>
      </c>
      <c r="D4637" t="s">
        <v>12566</v>
      </c>
      <c r="E4637" t="s">
        <v>10693</v>
      </c>
      <c r="F4637">
        <v>65.989999999999995</v>
      </c>
      <c r="G4637">
        <v>395.94</v>
      </c>
      <c r="H4637">
        <v>6</v>
      </c>
      <c r="I4637" t="s">
        <v>10682</v>
      </c>
      <c r="J4637">
        <v>0</v>
      </c>
      <c r="K4637">
        <v>0</v>
      </c>
      <c r="L4637" t="s">
        <v>11014</v>
      </c>
      <c r="M4637">
        <v>44042</v>
      </c>
      <c r="N4637" t="s">
        <v>13477</v>
      </c>
      <c r="S4637" t="s">
        <v>13478</v>
      </c>
      <c r="T4637">
        <v>43102.456863425898</v>
      </c>
    </row>
    <row r="4638" spans="1:20" x14ac:dyDescent="0.25">
      <c r="A4638" t="s">
        <v>18163</v>
      </c>
      <c r="B4638" t="s">
        <v>18164</v>
      </c>
      <c r="C4638" t="s">
        <v>10691</v>
      </c>
      <c r="D4638" t="s">
        <v>12566</v>
      </c>
      <c r="E4638" t="s">
        <v>10693</v>
      </c>
      <c r="F4638">
        <v>36.99</v>
      </c>
      <c r="G4638">
        <v>221.94</v>
      </c>
      <c r="H4638">
        <v>6</v>
      </c>
      <c r="I4638" t="s">
        <v>10682</v>
      </c>
      <c r="J4638">
        <v>0</v>
      </c>
      <c r="K4638">
        <v>0</v>
      </c>
      <c r="L4638" t="s">
        <v>10916</v>
      </c>
      <c r="M4638">
        <v>44042</v>
      </c>
      <c r="N4638" t="s">
        <v>13477</v>
      </c>
      <c r="S4638" t="s">
        <v>13478</v>
      </c>
      <c r="T4638">
        <v>43102.456909722197</v>
      </c>
    </row>
    <row r="4639" spans="1:20" x14ac:dyDescent="0.25">
      <c r="A4639" t="s">
        <v>9160</v>
      </c>
      <c r="B4639" t="s">
        <v>18165</v>
      </c>
      <c r="C4639" t="s">
        <v>10691</v>
      </c>
      <c r="D4639" t="s">
        <v>12566</v>
      </c>
      <c r="E4639" t="s">
        <v>10693</v>
      </c>
      <c r="F4639">
        <v>30.99</v>
      </c>
      <c r="G4639">
        <v>371.88</v>
      </c>
      <c r="H4639">
        <v>12</v>
      </c>
      <c r="I4639" t="s">
        <v>10682</v>
      </c>
      <c r="J4639">
        <v>0</v>
      </c>
      <c r="K4639">
        <v>0</v>
      </c>
      <c r="L4639" t="s">
        <v>11305</v>
      </c>
      <c r="M4639">
        <v>44043</v>
      </c>
      <c r="N4639" t="s">
        <v>10841</v>
      </c>
      <c r="O4639" t="s">
        <v>10708</v>
      </c>
      <c r="Q4639" t="s">
        <v>10709</v>
      </c>
      <c r="S4639" t="s">
        <v>10842</v>
      </c>
      <c r="T4639">
        <v>43102.456875000003</v>
      </c>
    </row>
    <row r="4640" spans="1:20" x14ac:dyDescent="0.25">
      <c r="A4640" t="s">
        <v>5642</v>
      </c>
      <c r="B4640" t="s">
        <v>18166</v>
      </c>
      <c r="C4640" t="s">
        <v>10751</v>
      </c>
      <c r="D4640" t="s">
        <v>12566</v>
      </c>
      <c r="E4640" t="s">
        <v>10836</v>
      </c>
      <c r="F4640">
        <v>24.29</v>
      </c>
      <c r="G4640">
        <v>145.74</v>
      </c>
      <c r="H4640">
        <v>6</v>
      </c>
      <c r="I4640" t="s">
        <v>10682</v>
      </c>
      <c r="J4640">
        <v>0</v>
      </c>
      <c r="K4640">
        <v>0</v>
      </c>
      <c r="L4640" t="s">
        <v>13593</v>
      </c>
      <c r="M4640">
        <v>44043</v>
      </c>
      <c r="N4640" t="s">
        <v>10841</v>
      </c>
      <c r="O4640" t="s">
        <v>10708</v>
      </c>
      <c r="Q4640" t="s">
        <v>10709</v>
      </c>
      <c r="S4640" t="s">
        <v>10842</v>
      </c>
      <c r="T4640">
        <v>43102.456990740699</v>
      </c>
    </row>
    <row r="4641" spans="1:20" x14ac:dyDescent="0.25">
      <c r="A4641" t="s">
        <v>5643</v>
      </c>
      <c r="B4641" t="s">
        <v>18167</v>
      </c>
      <c r="C4641" t="s">
        <v>10751</v>
      </c>
      <c r="D4641" t="s">
        <v>12566</v>
      </c>
      <c r="E4641" t="s">
        <v>10836</v>
      </c>
      <c r="F4641">
        <v>24.29</v>
      </c>
      <c r="G4641">
        <v>145.74</v>
      </c>
      <c r="H4641">
        <v>6</v>
      </c>
      <c r="I4641" t="s">
        <v>10682</v>
      </c>
      <c r="J4641">
        <v>0</v>
      </c>
      <c r="K4641">
        <v>0</v>
      </c>
      <c r="L4641" t="s">
        <v>13045</v>
      </c>
      <c r="M4641">
        <v>44043</v>
      </c>
      <c r="N4641" t="s">
        <v>10841</v>
      </c>
      <c r="O4641" t="s">
        <v>10708</v>
      </c>
      <c r="Q4641" t="s">
        <v>10709</v>
      </c>
      <c r="S4641" t="s">
        <v>10842</v>
      </c>
      <c r="T4641">
        <v>43102.457002314797</v>
      </c>
    </row>
    <row r="4642" spans="1:20" x14ac:dyDescent="0.25">
      <c r="A4642" t="s">
        <v>5644</v>
      </c>
      <c r="B4642" t="s">
        <v>18168</v>
      </c>
      <c r="C4642" t="s">
        <v>13217</v>
      </c>
      <c r="D4642" t="s">
        <v>12566</v>
      </c>
      <c r="E4642" t="s">
        <v>10753</v>
      </c>
      <c r="F4642">
        <v>24.24</v>
      </c>
      <c r="G4642">
        <v>145.44</v>
      </c>
      <c r="H4642">
        <v>6</v>
      </c>
      <c r="I4642" t="s">
        <v>10682</v>
      </c>
      <c r="J4642">
        <v>0</v>
      </c>
      <c r="K4642">
        <v>0</v>
      </c>
      <c r="L4642" t="s">
        <v>18169</v>
      </c>
      <c r="M4642">
        <v>44043</v>
      </c>
      <c r="N4642" t="s">
        <v>10841</v>
      </c>
      <c r="O4642" t="s">
        <v>10708</v>
      </c>
      <c r="Q4642" t="s">
        <v>10709</v>
      </c>
      <c r="S4642" t="s">
        <v>10842</v>
      </c>
      <c r="T4642">
        <v>43102.457002314797</v>
      </c>
    </row>
    <row r="4643" spans="1:20" x14ac:dyDescent="0.25">
      <c r="A4643" t="s">
        <v>9161</v>
      </c>
      <c r="B4643" t="s">
        <v>16227</v>
      </c>
      <c r="C4643" t="s">
        <v>10691</v>
      </c>
      <c r="D4643" t="s">
        <v>12566</v>
      </c>
      <c r="E4643" t="s">
        <v>10693</v>
      </c>
      <c r="F4643">
        <v>27.99</v>
      </c>
      <c r="G4643">
        <v>335.88</v>
      </c>
      <c r="H4643">
        <v>12</v>
      </c>
      <c r="I4643" t="s">
        <v>10682</v>
      </c>
      <c r="J4643">
        <v>0</v>
      </c>
      <c r="K4643">
        <v>0</v>
      </c>
      <c r="L4643" t="s">
        <v>10745</v>
      </c>
      <c r="M4643">
        <v>44042</v>
      </c>
      <c r="N4643" t="s">
        <v>16228</v>
      </c>
      <c r="O4643" t="s">
        <v>10762</v>
      </c>
      <c r="Q4643" t="s">
        <v>10763</v>
      </c>
      <c r="S4643" t="s">
        <v>16229</v>
      </c>
      <c r="T4643">
        <v>43102.456898148099</v>
      </c>
    </row>
    <row r="4644" spans="1:20" x14ac:dyDescent="0.25">
      <c r="A4644" t="s">
        <v>5645</v>
      </c>
      <c r="B4644" t="s">
        <v>18170</v>
      </c>
      <c r="C4644" t="s">
        <v>10751</v>
      </c>
      <c r="D4644" t="s">
        <v>12566</v>
      </c>
      <c r="E4644" t="s">
        <v>10836</v>
      </c>
      <c r="F4644">
        <v>209.99</v>
      </c>
      <c r="G4644">
        <v>629.97</v>
      </c>
      <c r="H4644">
        <v>3</v>
      </c>
      <c r="I4644" t="s">
        <v>10682</v>
      </c>
      <c r="J4644">
        <v>17</v>
      </c>
      <c r="K4644">
        <v>0</v>
      </c>
      <c r="L4644" t="s">
        <v>10706</v>
      </c>
      <c r="M4644">
        <v>44060</v>
      </c>
      <c r="N4644" t="s">
        <v>10707</v>
      </c>
      <c r="O4644" t="s">
        <v>10708</v>
      </c>
      <c r="Q4644" t="s">
        <v>10709</v>
      </c>
      <c r="S4644" t="s">
        <v>10710</v>
      </c>
      <c r="T4644">
        <v>43102.457002314797</v>
      </c>
    </row>
    <row r="4645" spans="1:20" x14ac:dyDescent="0.25">
      <c r="A4645" t="s">
        <v>9162</v>
      </c>
      <c r="B4645" t="s">
        <v>18171</v>
      </c>
      <c r="C4645" t="s">
        <v>11814</v>
      </c>
      <c r="D4645" t="s">
        <v>12566</v>
      </c>
      <c r="E4645" t="s">
        <v>10685</v>
      </c>
      <c r="F4645">
        <v>349.99</v>
      </c>
      <c r="G4645">
        <v>1049.97</v>
      </c>
      <c r="H4645">
        <v>3</v>
      </c>
      <c r="I4645" t="s">
        <v>10682</v>
      </c>
      <c r="J4645">
        <v>17</v>
      </c>
      <c r="K4645">
        <v>0</v>
      </c>
      <c r="L4645" t="s">
        <v>10706</v>
      </c>
      <c r="M4645">
        <v>44060</v>
      </c>
      <c r="N4645" t="s">
        <v>10707</v>
      </c>
      <c r="O4645" t="s">
        <v>10708</v>
      </c>
      <c r="Q4645" t="s">
        <v>10709</v>
      </c>
      <c r="S4645" t="s">
        <v>10710</v>
      </c>
      <c r="T4645">
        <v>43102.457002314797</v>
      </c>
    </row>
    <row r="4646" spans="1:20" x14ac:dyDescent="0.25">
      <c r="A4646" t="s">
        <v>18172</v>
      </c>
      <c r="B4646" t="s">
        <v>18173</v>
      </c>
      <c r="C4646" t="s">
        <v>10691</v>
      </c>
      <c r="D4646" t="s">
        <v>12566</v>
      </c>
      <c r="E4646" t="s">
        <v>10693</v>
      </c>
      <c r="F4646">
        <v>549.99</v>
      </c>
      <c r="G4646">
        <v>1649.97</v>
      </c>
      <c r="H4646">
        <v>3</v>
      </c>
      <c r="I4646" t="s">
        <v>10682</v>
      </c>
      <c r="J4646">
        <v>17</v>
      </c>
      <c r="K4646">
        <v>0</v>
      </c>
      <c r="L4646" t="s">
        <v>11406</v>
      </c>
      <c r="M4646">
        <v>44060</v>
      </c>
      <c r="N4646" t="s">
        <v>14397</v>
      </c>
      <c r="O4646" t="s">
        <v>10708</v>
      </c>
      <c r="Q4646" t="s">
        <v>10709</v>
      </c>
      <c r="S4646" t="s">
        <v>14398</v>
      </c>
      <c r="T4646">
        <v>43102.456979166702</v>
      </c>
    </row>
    <row r="4647" spans="1:20" x14ac:dyDescent="0.25">
      <c r="A4647" t="s">
        <v>8375</v>
      </c>
      <c r="B4647" t="s">
        <v>18174</v>
      </c>
      <c r="C4647" t="s">
        <v>10856</v>
      </c>
      <c r="D4647" t="s">
        <v>12566</v>
      </c>
      <c r="E4647" t="s">
        <v>10685</v>
      </c>
      <c r="F4647">
        <v>59.99</v>
      </c>
      <c r="G4647">
        <v>359.94</v>
      </c>
      <c r="H4647">
        <v>6</v>
      </c>
      <c r="I4647" t="s">
        <v>10682</v>
      </c>
      <c r="J4647">
        <v>12</v>
      </c>
      <c r="K4647">
        <v>0</v>
      </c>
      <c r="L4647" t="s">
        <v>10706</v>
      </c>
      <c r="M4647">
        <v>44060</v>
      </c>
      <c r="N4647" t="s">
        <v>11359</v>
      </c>
      <c r="O4647" t="s">
        <v>10762</v>
      </c>
      <c r="P4647" t="s">
        <v>10701</v>
      </c>
      <c r="Q4647" t="s">
        <v>10763</v>
      </c>
      <c r="R4647" t="s">
        <v>10702</v>
      </c>
      <c r="S4647" t="s">
        <v>11360</v>
      </c>
      <c r="T4647">
        <v>43102.457002314797</v>
      </c>
    </row>
    <row r="4648" spans="1:20" x14ac:dyDescent="0.25">
      <c r="A4648" t="s">
        <v>8363</v>
      </c>
      <c r="B4648" t="s">
        <v>18175</v>
      </c>
      <c r="C4648" t="s">
        <v>10856</v>
      </c>
      <c r="D4648" t="s">
        <v>12566</v>
      </c>
      <c r="E4648" t="s">
        <v>10685</v>
      </c>
      <c r="F4648">
        <v>79.989999999999995</v>
      </c>
      <c r="G4648">
        <v>479.94</v>
      </c>
      <c r="H4648">
        <v>6</v>
      </c>
      <c r="I4648" t="s">
        <v>10682</v>
      </c>
      <c r="J4648">
        <v>16</v>
      </c>
      <c r="K4648">
        <v>0</v>
      </c>
      <c r="L4648" t="s">
        <v>10706</v>
      </c>
      <c r="M4648">
        <v>44060</v>
      </c>
      <c r="N4648" t="s">
        <v>11359</v>
      </c>
      <c r="O4648" t="s">
        <v>10762</v>
      </c>
      <c r="P4648" t="s">
        <v>10701</v>
      </c>
      <c r="Q4648" t="s">
        <v>10763</v>
      </c>
      <c r="R4648" t="s">
        <v>10702</v>
      </c>
      <c r="S4648" t="s">
        <v>11360</v>
      </c>
      <c r="T4648">
        <v>43102.457002314797</v>
      </c>
    </row>
    <row r="4649" spans="1:20" x14ac:dyDescent="0.25">
      <c r="A4649" t="s">
        <v>18176</v>
      </c>
      <c r="B4649" t="s">
        <v>18177</v>
      </c>
      <c r="C4649" t="s">
        <v>10691</v>
      </c>
      <c r="D4649" t="s">
        <v>12566</v>
      </c>
      <c r="E4649" t="s">
        <v>10693</v>
      </c>
      <c r="F4649">
        <v>12</v>
      </c>
      <c r="G4649">
        <v>0</v>
      </c>
      <c r="H4649">
        <v>1</v>
      </c>
      <c r="I4649" t="s">
        <v>10682</v>
      </c>
      <c r="J4649">
        <v>0</v>
      </c>
      <c r="K4649">
        <v>0</v>
      </c>
      <c r="L4649" t="s">
        <v>12468</v>
      </c>
      <c r="N4649" t="s">
        <v>17470</v>
      </c>
      <c r="S4649" t="s">
        <v>17471</v>
      </c>
      <c r="T4649">
        <v>43102.456898148099</v>
      </c>
    </row>
    <row r="4650" spans="1:20" x14ac:dyDescent="0.25">
      <c r="A4650" t="s">
        <v>18178</v>
      </c>
      <c r="B4650" t="s">
        <v>18179</v>
      </c>
      <c r="C4650" t="s">
        <v>10691</v>
      </c>
      <c r="D4650" t="s">
        <v>12566</v>
      </c>
      <c r="E4650" t="s">
        <v>10693</v>
      </c>
      <c r="F4650">
        <v>12</v>
      </c>
      <c r="G4650">
        <v>0</v>
      </c>
      <c r="H4650">
        <v>1</v>
      </c>
      <c r="I4650" t="s">
        <v>10682</v>
      </c>
      <c r="J4650">
        <v>0</v>
      </c>
      <c r="K4650">
        <v>0</v>
      </c>
      <c r="L4650" t="s">
        <v>12468</v>
      </c>
      <c r="N4650" t="s">
        <v>17470</v>
      </c>
      <c r="S4650" t="s">
        <v>17471</v>
      </c>
      <c r="T4650">
        <v>43102.456898148099</v>
      </c>
    </row>
    <row r="4651" spans="1:20" x14ac:dyDescent="0.25">
      <c r="A4651" t="s">
        <v>18180</v>
      </c>
      <c r="B4651" t="s">
        <v>18181</v>
      </c>
      <c r="C4651" t="s">
        <v>10691</v>
      </c>
      <c r="D4651" t="s">
        <v>12566</v>
      </c>
      <c r="E4651" t="s">
        <v>10693</v>
      </c>
      <c r="F4651">
        <v>12</v>
      </c>
      <c r="G4651">
        <v>0</v>
      </c>
      <c r="H4651">
        <v>1</v>
      </c>
      <c r="I4651" t="s">
        <v>10682</v>
      </c>
      <c r="J4651">
        <v>0</v>
      </c>
      <c r="K4651">
        <v>0</v>
      </c>
      <c r="L4651" t="s">
        <v>11982</v>
      </c>
      <c r="N4651" t="s">
        <v>17470</v>
      </c>
      <c r="S4651" t="s">
        <v>17471</v>
      </c>
      <c r="T4651">
        <v>43102.456956018497</v>
      </c>
    </row>
    <row r="4652" spans="1:20" x14ac:dyDescent="0.25">
      <c r="A4652" t="s">
        <v>18182</v>
      </c>
      <c r="B4652" t="s">
        <v>18183</v>
      </c>
      <c r="C4652" t="s">
        <v>10691</v>
      </c>
      <c r="D4652" t="s">
        <v>12566</v>
      </c>
      <c r="E4652" t="s">
        <v>10693</v>
      </c>
      <c r="F4652">
        <v>29.99</v>
      </c>
      <c r="G4652">
        <v>0</v>
      </c>
      <c r="H4652">
        <v>1</v>
      </c>
      <c r="I4652" t="s">
        <v>10682</v>
      </c>
      <c r="J4652">
        <v>0</v>
      </c>
      <c r="K4652">
        <v>0</v>
      </c>
      <c r="L4652" t="s">
        <v>10831</v>
      </c>
      <c r="N4652" t="s">
        <v>18184</v>
      </c>
      <c r="S4652" t="s">
        <v>18185</v>
      </c>
      <c r="T4652">
        <v>43102.456956018497</v>
      </c>
    </row>
    <row r="4653" spans="1:20" x14ac:dyDescent="0.25">
      <c r="A4653" t="s">
        <v>18186</v>
      </c>
      <c r="B4653" t="s">
        <v>18187</v>
      </c>
      <c r="C4653" t="s">
        <v>10691</v>
      </c>
      <c r="D4653" t="s">
        <v>12566</v>
      </c>
      <c r="E4653" t="s">
        <v>10693</v>
      </c>
      <c r="F4653">
        <v>29.99</v>
      </c>
      <c r="G4653">
        <v>0</v>
      </c>
      <c r="H4653">
        <v>1</v>
      </c>
      <c r="I4653" t="s">
        <v>10682</v>
      </c>
      <c r="J4653">
        <v>0</v>
      </c>
      <c r="K4653">
        <v>0</v>
      </c>
      <c r="L4653" t="s">
        <v>11982</v>
      </c>
      <c r="N4653" t="s">
        <v>18184</v>
      </c>
      <c r="S4653" t="s">
        <v>18185</v>
      </c>
      <c r="T4653">
        <v>43102.456956018497</v>
      </c>
    </row>
    <row r="4654" spans="1:20" x14ac:dyDescent="0.25">
      <c r="A4654" t="s">
        <v>18188</v>
      </c>
      <c r="B4654" t="s">
        <v>12179</v>
      </c>
      <c r="C4654" t="s">
        <v>10691</v>
      </c>
      <c r="D4654" t="s">
        <v>12566</v>
      </c>
      <c r="E4654" t="s">
        <v>10693</v>
      </c>
      <c r="F4654">
        <v>24.99</v>
      </c>
      <c r="G4654">
        <v>24.99</v>
      </c>
      <c r="H4654">
        <v>1</v>
      </c>
      <c r="I4654" t="s">
        <v>10682</v>
      </c>
      <c r="J4654">
        <v>0</v>
      </c>
      <c r="K4654">
        <v>0</v>
      </c>
      <c r="L4654" t="s">
        <v>11982</v>
      </c>
      <c r="M4654">
        <v>44050</v>
      </c>
      <c r="N4654" t="s">
        <v>12164</v>
      </c>
      <c r="O4654" t="s">
        <v>10762</v>
      </c>
      <c r="Q4654" t="s">
        <v>10763</v>
      </c>
      <c r="S4654" t="s">
        <v>12165</v>
      </c>
      <c r="T4654">
        <v>43102.456956018497</v>
      </c>
    </row>
    <row r="4655" spans="1:20" x14ac:dyDescent="0.25">
      <c r="A4655" t="s">
        <v>18189</v>
      </c>
      <c r="B4655" t="s">
        <v>18190</v>
      </c>
      <c r="C4655" t="s">
        <v>10691</v>
      </c>
      <c r="D4655" t="s">
        <v>12566</v>
      </c>
      <c r="E4655" t="s">
        <v>10693</v>
      </c>
      <c r="F4655">
        <v>24.99</v>
      </c>
      <c r="G4655">
        <v>24.99</v>
      </c>
      <c r="H4655">
        <v>1</v>
      </c>
      <c r="I4655" t="s">
        <v>10682</v>
      </c>
      <c r="J4655">
        <v>0</v>
      </c>
      <c r="K4655">
        <v>0</v>
      </c>
      <c r="L4655" t="s">
        <v>10831</v>
      </c>
      <c r="M4655">
        <v>44050</v>
      </c>
      <c r="N4655" t="s">
        <v>12164</v>
      </c>
      <c r="O4655" t="s">
        <v>10762</v>
      </c>
      <c r="Q4655" t="s">
        <v>10763</v>
      </c>
      <c r="S4655" t="s">
        <v>12165</v>
      </c>
      <c r="T4655">
        <v>43102.456956018497</v>
      </c>
    </row>
    <row r="4656" spans="1:20" x14ac:dyDescent="0.25">
      <c r="A4656" t="s">
        <v>18191</v>
      </c>
      <c r="B4656" t="s">
        <v>18192</v>
      </c>
      <c r="C4656" t="s">
        <v>10691</v>
      </c>
      <c r="D4656" t="s">
        <v>12566</v>
      </c>
      <c r="E4656" t="s">
        <v>10693</v>
      </c>
      <c r="F4656">
        <v>21.99</v>
      </c>
      <c r="G4656">
        <v>21.99</v>
      </c>
      <c r="H4656">
        <v>1</v>
      </c>
      <c r="I4656" t="s">
        <v>10682</v>
      </c>
      <c r="J4656">
        <v>0</v>
      </c>
      <c r="K4656">
        <v>0</v>
      </c>
      <c r="L4656" t="s">
        <v>11988</v>
      </c>
      <c r="M4656">
        <v>44050</v>
      </c>
      <c r="N4656" t="s">
        <v>12164</v>
      </c>
      <c r="O4656" t="s">
        <v>10762</v>
      </c>
      <c r="Q4656" t="s">
        <v>10763</v>
      </c>
      <c r="S4656" t="s">
        <v>12165</v>
      </c>
      <c r="T4656">
        <v>43102.456990740699</v>
      </c>
    </row>
    <row r="4657" spans="1:20" x14ac:dyDescent="0.25">
      <c r="A4657" t="s">
        <v>18193</v>
      </c>
      <c r="B4657" t="s">
        <v>18194</v>
      </c>
      <c r="C4657" t="s">
        <v>10691</v>
      </c>
      <c r="D4657" t="s">
        <v>12566</v>
      </c>
      <c r="E4657" t="s">
        <v>10693</v>
      </c>
      <c r="F4657">
        <v>24.99</v>
      </c>
      <c r="G4657">
        <v>24.99</v>
      </c>
      <c r="H4657">
        <v>1</v>
      </c>
      <c r="I4657" t="s">
        <v>10682</v>
      </c>
      <c r="J4657">
        <v>0</v>
      </c>
      <c r="K4657">
        <v>0</v>
      </c>
      <c r="L4657" t="s">
        <v>10727</v>
      </c>
      <c r="M4657">
        <v>44050</v>
      </c>
      <c r="N4657" t="s">
        <v>12164</v>
      </c>
      <c r="O4657" t="s">
        <v>10762</v>
      </c>
      <c r="Q4657" t="s">
        <v>10763</v>
      </c>
      <c r="S4657" t="s">
        <v>12165</v>
      </c>
      <c r="T4657">
        <v>43102.456944444399</v>
      </c>
    </row>
    <row r="4658" spans="1:20" x14ac:dyDescent="0.25">
      <c r="A4658" t="s">
        <v>18195</v>
      </c>
      <c r="B4658" t="s">
        <v>18196</v>
      </c>
      <c r="C4658" t="s">
        <v>10691</v>
      </c>
      <c r="D4658" t="s">
        <v>12566</v>
      </c>
      <c r="E4658" t="s">
        <v>10693</v>
      </c>
      <c r="F4658">
        <v>24.99</v>
      </c>
      <c r="G4658">
        <v>24.99</v>
      </c>
      <c r="H4658">
        <v>1</v>
      </c>
      <c r="I4658" t="s">
        <v>10682</v>
      </c>
      <c r="J4658">
        <v>0</v>
      </c>
      <c r="K4658">
        <v>0</v>
      </c>
      <c r="L4658" t="s">
        <v>10727</v>
      </c>
      <c r="M4658">
        <v>44050</v>
      </c>
      <c r="N4658" t="s">
        <v>12164</v>
      </c>
      <c r="O4658" t="s">
        <v>10762</v>
      </c>
      <c r="Q4658" t="s">
        <v>10763</v>
      </c>
      <c r="S4658" t="s">
        <v>12165</v>
      </c>
      <c r="T4658">
        <v>43102.456944444399</v>
      </c>
    </row>
    <row r="4659" spans="1:20" x14ac:dyDescent="0.25">
      <c r="A4659" t="s">
        <v>18197</v>
      </c>
      <c r="B4659" t="s">
        <v>18198</v>
      </c>
      <c r="C4659" t="s">
        <v>10691</v>
      </c>
      <c r="D4659" t="s">
        <v>12566</v>
      </c>
      <c r="E4659" t="s">
        <v>10693</v>
      </c>
      <c r="F4659">
        <v>4.5</v>
      </c>
      <c r="G4659">
        <v>4.5</v>
      </c>
      <c r="H4659">
        <v>1</v>
      </c>
      <c r="I4659" t="s">
        <v>10682</v>
      </c>
      <c r="J4659">
        <v>0</v>
      </c>
      <c r="K4659">
        <v>0</v>
      </c>
      <c r="L4659" t="s">
        <v>10831</v>
      </c>
      <c r="M4659">
        <v>44050</v>
      </c>
      <c r="N4659" t="s">
        <v>12164</v>
      </c>
      <c r="O4659" t="s">
        <v>10762</v>
      </c>
      <c r="Q4659" t="s">
        <v>10763</v>
      </c>
      <c r="S4659" t="s">
        <v>12165</v>
      </c>
      <c r="T4659">
        <v>43102.456956018497</v>
      </c>
    </row>
    <row r="4660" spans="1:20" x14ac:dyDescent="0.25">
      <c r="A4660" t="s">
        <v>18199</v>
      </c>
      <c r="B4660" t="s">
        <v>18200</v>
      </c>
      <c r="C4660" t="s">
        <v>10691</v>
      </c>
      <c r="D4660" t="s">
        <v>12566</v>
      </c>
      <c r="E4660" t="s">
        <v>10693</v>
      </c>
      <c r="F4660">
        <v>4.5</v>
      </c>
      <c r="G4660">
        <v>4.5</v>
      </c>
      <c r="H4660">
        <v>1</v>
      </c>
      <c r="I4660" t="s">
        <v>10682</v>
      </c>
      <c r="J4660">
        <v>0</v>
      </c>
      <c r="K4660">
        <v>0</v>
      </c>
      <c r="L4660" t="s">
        <v>11988</v>
      </c>
      <c r="M4660">
        <v>44050</v>
      </c>
      <c r="N4660" t="s">
        <v>12164</v>
      </c>
      <c r="O4660" t="s">
        <v>10762</v>
      </c>
      <c r="Q4660" t="s">
        <v>10763</v>
      </c>
      <c r="S4660" t="s">
        <v>12165</v>
      </c>
      <c r="T4660">
        <v>43102.456990740699</v>
      </c>
    </row>
    <row r="4661" spans="1:20" x14ac:dyDescent="0.25">
      <c r="A4661" t="s">
        <v>18201</v>
      </c>
      <c r="B4661" t="s">
        <v>18202</v>
      </c>
      <c r="C4661" t="s">
        <v>10691</v>
      </c>
      <c r="D4661" t="s">
        <v>12566</v>
      </c>
      <c r="E4661" t="s">
        <v>10693</v>
      </c>
      <c r="F4661">
        <v>4.5</v>
      </c>
      <c r="G4661">
        <v>4.5</v>
      </c>
      <c r="H4661">
        <v>1</v>
      </c>
      <c r="I4661" t="s">
        <v>10682</v>
      </c>
      <c r="J4661">
        <v>0</v>
      </c>
      <c r="K4661">
        <v>0</v>
      </c>
      <c r="L4661" t="s">
        <v>11982</v>
      </c>
      <c r="M4661">
        <v>44050</v>
      </c>
      <c r="N4661" t="s">
        <v>12164</v>
      </c>
      <c r="O4661" t="s">
        <v>10762</v>
      </c>
      <c r="Q4661" t="s">
        <v>10763</v>
      </c>
      <c r="S4661" t="s">
        <v>12165</v>
      </c>
      <c r="T4661">
        <v>43102.456956018497</v>
      </c>
    </row>
    <row r="4662" spans="1:20" x14ac:dyDescent="0.25">
      <c r="A4662" t="s">
        <v>18203</v>
      </c>
      <c r="B4662" t="s">
        <v>18204</v>
      </c>
      <c r="C4662" t="s">
        <v>10691</v>
      </c>
      <c r="D4662" t="s">
        <v>13204</v>
      </c>
      <c r="E4662" t="s">
        <v>10693</v>
      </c>
      <c r="F4662">
        <v>29</v>
      </c>
      <c r="G4662">
        <v>29</v>
      </c>
      <c r="H4662">
        <v>1</v>
      </c>
      <c r="I4662" t="s">
        <v>10682</v>
      </c>
      <c r="J4662">
        <v>0</v>
      </c>
      <c r="K4662">
        <v>0</v>
      </c>
      <c r="L4662" t="s">
        <v>16375</v>
      </c>
      <c r="M4662">
        <v>44063</v>
      </c>
      <c r="N4662" t="s">
        <v>17634</v>
      </c>
      <c r="O4662" t="s">
        <v>10687</v>
      </c>
      <c r="Q4662" t="s">
        <v>10688</v>
      </c>
      <c r="S4662" t="s">
        <v>17635</v>
      </c>
      <c r="T4662">
        <v>43102.457002314797</v>
      </c>
    </row>
    <row r="4663" spans="1:20" x14ac:dyDescent="0.25">
      <c r="A4663" t="s">
        <v>18205</v>
      </c>
      <c r="B4663" t="s">
        <v>18206</v>
      </c>
      <c r="C4663" t="s">
        <v>10691</v>
      </c>
      <c r="D4663" t="s">
        <v>13204</v>
      </c>
      <c r="E4663" t="s">
        <v>10693</v>
      </c>
      <c r="F4663">
        <v>31.99</v>
      </c>
      <c r="G4663">
        <v>0</v>
      </c>
      <c r="H4663">
        <v>1</v>
      </c>
      <c r="I4663" t="s">
        <v>10682</v>
      </c>
      <c r="J4663">
        <v>0</v>
      </c>
      <c r="K4663">
        <v>0</v>
      </c>
      <c r="L4663" t="s">
        <v>12468</v>
      </c>
      <c r="M4663">
        <v>44369</v>
      </c>
      <c r="N4663" t="s">
        <v>17470</v>
      </c>
      <c r="S4663" t="s">
        <v>17471</v>
      </c>
      <c r="T4663">
        <v>43102.456898148099</v>
      </c>
    </row>
    <row r="4664" spans="1:20" x14ac:dyDescent="0.25">
      <c r="A4664" t="s">
        <v>18207</v>
      </c>
      <c r="B4664" t="s">
        <v>18208</v>
      </c>
      <c r="C4664" t="s">
        <v>10691</v>
      </c>
      <c r="D4664" t="s">
        <v>12566</v>
      </c>
      <c r="E4664" t="s">
        <v>10693</v>
      </c>
      <c r="F4664">
        <v>28</v>
      </c>
      <c r="G4664">
        <v>0</v>
      </c>
      <c r="H4664">
        <v>1</v>
      </c>
      <c r="I4664" t="s">
        <v>10682</v>
      </c>
      <c r="J4664">
        <v>0</v>
      </c>
      <c r="K4664">
        <v>0</v>
      </c>
      <c r="L4664" t="s">
        <v>10918</v>
      </c>
      <c r="N4664" t="s">
        <v>18209</v>
      </c>
      <c r="S4664" t="s">
        <v>18210</v>
      </c>
      <c r="T4664">
        <v>43102.456967592603</v>
      </c>
    </row>
    <row r="4665" spans="1:20" x14ac:dyDescent="0.25">
      <c r="A4665" t="s">
        <v>18211</v>
      </c>
      <c r="B4665" t="s">
        <v>18212</v>
      </c>
      <c r="C4665" t="s">
        <v>10691</v>
      </c>
      <c r="D4665" t="s">
        <v>12566</v>
      </c>
      <c r="E4665" t="s">
        <v>10693</v>
      </c>
      <c r="F4665">
        <v>28</v>
      </c>
      <c r="G4665">
        <v>0</v>
      </c>
      <c r="H4665">
        <v>1</v>
      </c>
      <c r="I4665" t="s">
        <v>10682</v>
      </c>
      <c r="J4665">
        <v>0</v>
      </c>
      <c r="K4665">
        <v>0</v>
      </c>
      <c r="L4665" t="s">
        <v>10722</v>
      </c>
      <c r="N4665" t="s">
        <v>18209</v>
      </c>
      <c r="S4665" t="s">
        <v>18210</v>
      </c>
      <c r="T4665">
        <v>43102.456956018497</v>
      </c>
    </row>
    <row r="4666" spans="1:20" x14ac:dyDescent="0.25">
      <c r="A4666" t="s">
        <v>18213</v>
      </c>
      <c r="B4666" t="s">
        <v>18214</v>
      </c>
      <c r="C4666" t="s">
        <v>10691</v>
      </c>
      <c r="D4666" t="s">
        <v>12566</v>
      </c>
      <c r="E4666" t="s">
        <v>10693</v>
      </c>
      <c r="F4666">
        <v>29.99</v>
      </c>
      <c r="G4666">
        <v>0</v>
      </c>
      <c r="H4666">
        <v>1</v>
      </c>
      <c r="I4666" t="s">
        <v>10682</v>
      </c>
      <c r="J4666">
        <v>0</v>
      </c>
      <c r="K4666">
        <v>0</v>
      </c>
      <c r="L4666" t="s">
        <v>11982</v>
      </c>
      <c r="N4666" t="s">
        <v>11983</v>
      </c>
      <c r="O4666" t="s">
        <v>11984</v>
      </c>
      <c r="Q4666" t="s">
        <v>11985</v>
      </c>
      <c r="S4666" t="s">
        <v>11986</v>
      </c>
      <c r="T4666">
        <v>43102.456956018497</v>
      </c>
    </row>
    <row r="4667" spans="1:20" x14ac:dyDescent="0.25">
      <c r="A4667" t="s">
        <v>18215</v>
      </c>
      <c r="B4667" t="s">
        <v>18216</v>
      </c>
      <c r="C4667" t="s">
        <v>10691</v>
      </c>
      <c r="D4667" t="s">
        <v>13204</v>
      </c>
      <c r="E4667" t="s">
        <v>10693</v>
      </c>
      <c r="F4667">
        <v>3.83</v>
      </c>
      <c r="G4667">
        <v>0</v>
      </c>
      <c r="H4667">
        <v>1</v>
      </c>
      <c r="I4667" t="s">
        <v>10682</v>
      </c>
      <c r="J4667">
        <v>0</v>
      </c>
      <c r="K4667">
        <v>0</v>
      </c>
      <c r="L4667" t="s">
        <v>16573</v>
      </c>
      <c r="M4667">
        <v>44369</v>
      </c>
      <c r="N4667" t="s">
        <v>16029</v>
      </c>
      <c r="O4667" t="s">
        <v>10687</v>
      </c>
      <c r="Q4667" t="s">
        <v>10688</v>
      </c>
      <c r="S4667" t="s">
        <v>16030</v>
      </c>
      <c r="T4667">
        <v>43102.457002314797</v>
      </c>
    </row>
    <row r="4668" spans="1:20" x14ac:dyDescent="0.25">
      <c r="A4668" t="s">
        <v>18217</v>
      </c>
      <c r="B4668" t="s">
        <v>18218</v>
      </c>
      <c r="C4668" t="s">
        <v>14061</v>
      </c>
      <c r="D4668" t="s">
        <v>12566</v>
      </c>
      <c r="E4668" t="s">
        <v>10753</v>
      </c>
      <c r="F4668">
        <v>52.99</v>
      </c>
      <c r="G4668">
        <v>52.99</v>
      </c>
      <c r="H4668">
        <v>1</v>
      </c>
      <c r="I4668" t="s">
        <v>10682</v>
      </c>
      <c r="J4668">
        <v>0</v>
      </c>
      <c r="K4668">
        <v>0</v>
      </c>
      <c r="L4668" t="s">
        <v>10731</v>
      </c>
      <c r="M4668">
        <v>44292</v>
      </c>
      <c r="N4668" t="s">
        <v>16029</v>
      </c>
      <c r="O4668" t="s">
        <v>10687</v>
      </c>
      <c r="Q4668" t="s">
        <v>10688</v>
      </c>
      <c r="S4668" t="s">
        <v>16030</v>
      </c>
      <c r="T4668">
        <v>43102.456875000003</v>
      </c>
    </row>
    <row r="4669" spans="1:20" x14ac:dyDescent="0.25">
      <c r="A4669" t="s">
        <v>18219</v>
      </c>
      <c r="B4669" t="s">
        <v>18220</v>
      </c>
      <c r="C4669" t="s">
        <v>10691</v>
      </c>
      <c r="D4669" t="s">
        <v>12566</v>
      </c>
      <c r="E4669" t="s">
        <v>10693</v>
      </c>
      <c r="F4669">
        <v>19.989999999999998</v>
      </c>
      <c r="G4669">
        <v>19.989999999999998</v>
      </c>
      <c r="H4669">
        <v>1</v>
      </c>
      <c r="I4669" t="s">
        <v>10682</v>
      </c>
      <c r="J4669">
        <v>0</v>
      </c>
      <c r="K4669">
        <v>0</v>
      </c>
      <c r="L4669" t="s">
        <v>10727</v>
      </c>
      <c r="M4669">
        <v>44292</v>
      </c>
      <c r="N4669" t="s">
        <v>12700</v>
      </c>
      <c r="S4669" t="s">
        <v>12699</v>
      </c>
      <c r="T4669">
        <v>43102.456944444399</v>
      </c>
    </row>
    <row r="4670" spans="1:20" x14ac:dyDescent="0.25">
      <c r="A4670" t="s">
        <v>18221</v>
      </c>
      <c r="B4670" t="s">
        <v>18222</v>
      </c>
      <c r="C4670" t="s">
        <v>10691</v>
      </c>
      <c r="D4670" t="s">
        <v>12566</v>
      </c>
      <c r="E4670" t="s">
        <v>10693</v>
      </c>
      <c r="F4670">
        <v>39.99</v>
      </c>
      <c r="G4670">
        <v>0</v>
      </c>
      <c r="H4670">
        <v>1</v>
      </c>
      <c r="I4670" t="s">
        <v>10682</v>
      </c>
      <c r="J4670">
        <v>0</v>
      </c>
      <c r="K4670">
        <v>0</v>
      </c>
      <c r="L4670" t="s">
        <v>10864</v>
      </c>
      <c r="N4670" t="s">
        <v>11983</v>
      </c>
      <c r="O4670" t="s">
        <v>11984</v>
      </c>
      <c r="Q4670" t="s">
        <v>11985</v>
      </c>
      <c r="S4670" t="s">
        <v>11986</v>
      </c>
      <c r="T4670">
        <v>43102.456875000003</v>
      </c>
    </row>
    <row r="4671" spans="1:20" x14ac:dyDescent="0.25">
      <c r="A4671" t="s">
        <v>18223</v>
      </c>
      <c r="B4671" t="s">
        <v>18224</v>
      </c>
      <c r="C4671" t="s">
        <v>10691</v>
      </c>
      <c r="D4671" t="s">
        <v>12566</v>
      </c>
      <c r="E4671" t="s">
        <v>10693</v>
      </c>
      <c r="F4671">
        <v>45</v>
      </c>
      <c r="G4671">
        <v>0</v>
      </c>
      <c r="H4671">
        <v>1</v>
      </c>
      <c r="I4671" t="s">
        <v>10682</v>
      </c>
      <c r="J4671">
        <v>0</v>
      </c>
      <c r="K4671">
        <v>0</v>
      </c>
      <c r="L4671" t="s">
        <v>10731</v>
      </c>
      <c r="N4671" t="s">
        <v>18184</v>
      </c>
      <c r="S4671" t="s">
        <v>18185</v>
      </c>
      <c r="T4671">
        <v>43102.456875000003</v>
      </c>
    </row>
    <row r="4672" spans="1:20" x14ac:dyDescent="0.25">
      <c r="A4672" t="s">
        <v>9163</v>
      </c>
      <c r="B4672" t="s">
        <v>18225</v>
      </c>
      <c r="C4672" t="s">
        <v>10691</v>
      </c>
      <c r="D4672" t="s">
        <v>12566</v>
      </c>
      <c r="E4672" t="s">
        <v>10693</v>
      </c>
      <c r="F4672">
        <v>19.989999999999998</v>
      </c>
      <c r="G4672">
        <v>19.989999999999998</v>
      </c>
      <c r="H4672">
        <v>1</v>
      </c>
      <c r="I4672" t="s">
        <v>10682</v>
      </c>
      <c r="J4672">
        <v>0</v>
      </c>
      <c r="K4672">
        <v>0</v>
      </c>
      <c r="L4672" t="s">
        <v>10727</v>
      </c>
      <c r="M4672">
        <v>44292</v>
      </c>
      <c r="N4672" t="s">
        <v>12700</v>
      </c>
      <c r="S4672" t="s">
        <v>12699</v>
      </c>
      <c r="T4672">
        <v>43102.456944444399</v>
      </c>
    </row>
    <row r="4673" spans="1:20" x14ac:dyDescent="0.25">
      <c r="A4673" t="s">
        <v>18226</v>
      </c>
      <c r="B4673" t="s">
        <v>18227</v>
      </c>
      <c r="C4673" t="s">
        <v>10691</v>
      </c>
      <c r="D4673" t="s">
        <v>13204</v>
      </c>
      <c r="E4673" t="s">
        <v>10693</v>
      </c>
      <c r="F4673">
        <v>7.01</v>
      </c>
      <c r="G4673">
        <v>0</v>
      </c>
      <c r="H4673">
        <v>1</v>
      </c>
      <c r="I4673" t="s">
        <v>10682</v>
      </c>
      <c r="J4673">
        <v>0</v>
      </c>
      <c r="K4673">
        <v>0</v>
      </c>
      <c r="L4673" t="s">
        <v>16573</v>
      </c>
      <c r="M4673">
        <v>44369</v>
      </c>
      <c r="N4673" t="s">
        <v>16029</v>
      </c>
      <c r="O4673" t="s">
        <v>10687</v>
      </c>
      <c r="Q4673" t="s">
        <v>10688</v>
      </c>
      <c r="S4673" t="s">
        <v>16030</v>
      </c>
      <c r="T4673">
        <v>43102.457002314797</v>
      </c>
    </row>
    <row r="4674" spans="1:20" x14ac:dyDescent="0.25">
      <c r="A4674" t="s">
        <v>18228</v>
      </c>
      <c r="B4674" t="s">
        <v>18229</v>
      </c>
      <c r="C4674" t="s">
        <v>10691</v>
      </c>
      <c r="D4674" t="s">
        <v>13204</v>
      </c>
      <c r="E4674" t="s">
        <v>10693</v>
      </c>
      <c r="F4674">
        <v>9.69</v>
      </c>
      <c r="G4674">
        <v>0</v>
      </c>
      <c r="H4674">
        <v>1</v>
      </c>
      <c r="I4674" t="s">
        <v>10682</v>
      </c>
      <c r="J4674">
        <v>0</v>
      </c>
      <c r="K4674">
        <v>0</v>
      </c>
      <c r="L4674" t="s">
        <v>16573</v>
      </c>
      <c r="M4674">
        <v>44370</v>
      </c>
      <c r="N4674" t="s">
        <v>16029</v>
      </c>
      <c r="O4674" t="s">
        <v>10687</v>
      </c>
      <c r="Q4674" t="s">
        <v>10688</v>
      </c>
      <c r="S4674" t="s">
        <v>16030</v>
      </c>
      <c r="T4674">
        <v>43102.457002314797</v>
      </c>
    </row>
    <row r="4675" spans="1:20" x14ac:dyDescent="0.25">
      <c r="A4675" t="s">
        <v>18230</v>
      </c>
      <c r="B4675" t="s">
        <v>18231</v>
      </c>
      <c r="C4675" t="s">
        <v>10691</v>
      </c>
      <c r="D4675" t="s">
        <v>13204</v>
      </c>
      <c r="E4675" t="s">
        <v>10693</v>
      </c>
      <c r="F4675">
        <v>6.75</v>
      </c>
      <c r="G4675">
        <v>0</v>
      </c>
      <c r="H4675">
        <v>1</v>
      </c>
      <c r="I4675" t="s">
        <v>10682</v>
      </c>
      <c r="J4675">
        <v>0</v>
      </c>
      <c r="K4675">
        <v>0</v>
      </c>
      <c r="L4675" t="s">
        <v>16573</v>
      </c>
      <c r="M4675">
        <v>44370</v>
      </c>
      <c r="N4675" t="s">
        <v>16029</v>
      </c>
      <c r="O4675" t="s">
        <v>10687</v>
      </c>
      <c r="Q4675" t="s">
        <v>10688</v>
      </c>
      <c r="S4675" t="s">
        <v>16030</v>
      </c>
      <c r="T4675">
        <v>43102.457002314797</v>
      </c>
    </row>
    <row r="4676" spans="1:20" x14ac:dyDescent="0.25">
      <c r="A4676" t="s">
        <v>18232</v>
      </c>
      <c r="B4676" t="s">
        <v>18233</v>
      </c>
      <c r="C4676" t="s">
        <v>10691</v>
      </c>
      <c r="D4676" t="s">
        <v>13204</v>
      </c>
      <c r="E4676" t="s">
        <v>10693</v>
      </c>
      <c r="F4676">
        <v>9.9499999999999993</v>
      </c>
      <c r="G4676">
        <v>0</v>
      </c>
      <c r="H4676">
        <v>1</v>
      </c>
      <c r="I4676" t="s">
        <v>10682</v>
      </c>
      <c r="J4676">
        <v>0</v>
      </c>
      <c r="K4676">
        <v>0</v>
      </c>
      <c r="L4676" t="s">
        <v>16573</v>
      </c>
      <c r="M4676">
        <v>44370</v>
      </c>
      <c r="N4676" t="s">
        <v>16029</v>
      </c>
      <c r="O4676" t="s">
        <v>10687</v>
      </c>
      <c r="Q4676" t="s">
        <v>10688</v>
      </c>
      <c r="S4676" t="s">
        <v>16030</v>
      </c>
      <c r="T4676">
        <v>43102.457002314797</v>
      </c>
    </row>
    <row r="4677" spans="1:20" x14ac:dyDescent="0.25">
      <c r="A4677" t="s">
        <v>18234</v>
      </c>
      <c r="B4677" t="s">
        <v>18235</v>
      </c>
      <c r="C4677" t="s">
        <v>10691</v>
      </c>
      <c r="D4677" t="s">
        <v>13204</v>
      </c>
      <c r="E4677" t="s">
        <v>10693</v>
      </c>
      <c r="F4677">
        <v>4.97</v>
      </c>
      <c r="G4677">
        <v>0</v>
      </c>
      <c r="H4677">
        <v>1</v>
      </c>
      <c r="I4677" t="s">
        <v>10682</v>
      </c>
      <c r="J4677">
        <v>0</v>
      </c>
      <c r="K4677">
        <v>0</v>
      </c>
      <c r="L4677" t="s">
        <v>16573</v>
      </c>
      <c r="M4677">
        <v>44370</v>
      </c>
      <c r="N4677" t="s">
        <v>16029</v>
      </c>
      <c r="O4677" t="s">
        <v>10687</v>
      </c>
      <c r="Q4677" t="s">
        <v>10688</v>
      </c>
      <c r="S4677" t="s">
        <v>16030</v>
      </c>
      <c r="T4677">
        <v>43102.457002314797</v>
      </c>
    </row>
    <row r="4678" spans="1:20" x14ac:dyDescent="0.25">
      <c r="A4678" t="s">
        <v>18236</v>
      </c>
      <c r="B4678" t="s">
        <v>18237</v>
      </c>
      <c r="C4678" t="s">
        <v>10691</v>
      </c>
      <c r="D4678" t="s">
        <v>12566</v>
      </c>
      <c r="E4678" t="s">
        <v>10693</v>
      </c>
      <c r="F4678">
        <v>24.95</v>
      </c>
      <c r="G4678">
        <v>0</v>
      </c>
      <c r="H4678">
        <v>1</v>
      </c>
      <c r="I4678" t="s">
        <v>10682</v>
      </c>
      <c r="J4678">
        <v>0</v>
      </c>
      <c r="K4678">
        <v>0</v>
      </c>
      <c r="L4678" t="s">
        <v>10918</v>
      </c>
      <c r="N4678" t="s">
        <v>18238</v>
      </c>
      <c r="S4678" t="s">
        <v>18239</v>
      </c>
      <c r="T4678">
        <v>43102.456967592603</v>
      </c>
    </row>
    <row r="4679" spans="1:20" x14ac:dyDescent="0.25">
      <c r="A4679" t="s">
        <v>18240</v>
      </c>
      <c r="B4679" t="s">
        <v>18241</v>
      </c>
      <c r="C4679" t="s">
        <v>10691</v>
      </c>
      <c r="D4679" t="s">
        <v>12566</v>
      </c>
      <c r="E4679" t="s">
        <v>10693</v>
      </c>
      <c r="F4679">
        <v>24.95</v>
      </c>
      <c r="G4679">
        <v>0</v>
      </c>
      <c r="H4679">
        <v>1</v>
      </c>
      <c r="I4679" t="s">
        <v>10682</v>
      </c>
      <c r="J4679">
        <v>0</v>
      </c>
      <c r="K4679">
        <v>0</v>
      </c>
      <c r="L4679" t="s">
        <v>10831</v>
      </c>
      <c r="N4679" t="s">
        <v>18238</v>
      </c>
      <c r="S4679" t="s">
        <v>18239</v>
      </c>
      <c r="T4679">
        <v>43102.456956018497</v>
      </c>
    </row>
    <row r="4680" spans="1:20" x14ac:dyDescent="0.25">
      <c r="A4680" t="s">
        <v>18242</v>
      </c>
      <c r="B4680" t="s">
        <v>18243</v>
      </c>
      <c r="C4680" t="s">
        <v>10691</v>
      </c>
      <c r="D4680" t="s">
        <v>12566</v>
      </c>
      <c r="E4680" t="s">
        <v>10693</v>
      </c>
      <c r="F4680">
        <v>30</v>
      </c>
      <c r="G4680">
        <v>0</v>
      </c>
      <c r="H4680">
        <v>1</v>
      </c>
      <c r="I4680" t="s">
        <v>10682</v>
      </c>
      <c r="J4680">
        <v>0</v>
      </c>
      <c r="K4680">
        <v>0</v>
      </c>
      <c r="L4680" t="s">
        <v>11988</v>
      </c>
      <c r="N4680" t="s">
        <v>18184</v>
      </c>
      <c r="S4680" t="s">
        <v>18185</v>
      </c>
      <c r="T4680">
        <v>43102.456990740699</v>
      </c>
    </row>
    <row r="4681" spans="1:20" x14ac:dyDescent="0.25">
      <c r="A4681" t="s">
        <v>18244</v>
      </c>
      <c r="B4681" t="s">
        <v>18245</v>
      </c>
      <c r="C4681" t="s">
        <v>10691</v>
      </c>
      <c r="D4681" t="s">
        <v>12566</v>
      </c>
      <c r="E4681" t="s">
        <v>10693</v>
      </c>
      <c r="F4681">
        <v>39.99</v>
      </c>
      <c r="G4681">
        <v>0</v>
      </c>
      <c r="H4681">
        <v>1</v>
      </c>
      <c r="I4681" t="s">
        <v>10682</v>
      </c>
      <c r="J4681">
        <v>0</v>
      </c>
      <c r="K4681">
        <v>0</v>
      </c>
      <c r="L4681" t="s">
        <v>10918</v>
      </c>
      <c r="N4681" t="s">
        <v>11983</v>
      </c>
      <c r="O4681" t="s">
        <v>11984</v>
      </c>
      <c r="Q4681" t="s">
        <v>11985</v>
      </c>
      <c r="S4681" t="s">
        <v>11986</v>
      </c>
      <c r="T4681">
        <v>43102.456967592603</v>
      </c>
    </row>
    <row r="4682" spans="1:20" x14ac:dyDescent="0.25">
      <c r="A4682" t="s">
        <v>18246</v>
      </c>
      <c r="B4682" t="s">
        <v>18247</v>
      </c>
      <c r="C4682" t="s">
        <v>10691</v>
      </c>
      <c r="D4682" t="s">
        <v>12566</v>
      </c>
      <c r="E4682" t="s">
        <v>10693</v>
      </c>
      <c r="F4682">
        <v>42.2</v>
      </c>
      <c r="G4682">
        <v>0</v>
      </c>
      <c r="H4682">
        <v>1</v>
      </c>
      <c r="I4682" t="s">
        <v>10682</v>
      </c>
      <c r="J4682">
        <v>0</v>
      </c>
      <c r="K4682">
        <v>0</v>
      </c>
      <c r="L4682" t="s">
        <v>17516</v>
      </c>
      <c r="N4682" t="s">
        <v>17470</v>
      </c>
      <c r="S4682" t="s">
        <v>17471</v>
      </c>
      <c r="T4682">
        <v>43172.634108796301</v>
      </c>
    </row>
    <row r="4683" spans="1:20" x14ac:dyDescent="0.25">
      <c r="A4683" t="s">
        <v>18248</v>
      </c>
      <c r="B4683" t="s">
        <v>18249</v>
      </c>
      <c r="C4683" t="s">
        <v>10691</v>
      </c>
      <c r="D4683" t="s">
        <v>13204</v>
      </c>
      <c r="E4683" t="s">
        <v>10693</v>
      </c>
      <c r="F4683">
        <v>35</v>
      </c>
      <c r="G4683">
        <v>0</v>
      </c>
      <c r="H4683">
        <v>1</v>
      </c>
      <c r="I4683" t="s">
        <v>10682</v>
      </c>
      <c r="J4683">
        <v>0</v>
      </c>
      <c r="K4683">
        <v>0</v>
      </c>
      <c r="L4683" t="s">
        <v>11982</v>
      </c>
      <c r="N4683" t="s">
        <v>16243</v>
      </c>
      <c r="S4683" t="s">
        <v>16244</v>
      </c>
      <c r="T4683">
        <v>43102.456956018497</v>
      </c>
    </row>
    <row r="4684" spans="1:20" x14ac:dyDescent="0.25">
      <c r="A4684" t="s">
        <v>18250</v>
      </c>
      <c r="B4684" t="s">
        <v>16242</v>
      </c>
      <c r="C4684" t="s">
        <v>10691</v>
      </c>
      <c r="D4684" t="s">
        <v>12566</v>
      </c>
      <c r="E4684" t="s">
        <v>10693</v>
      </c>
      <c r="F4684">
        <v>25</v>
      </c>
      <c r="G4684">
        <v>0</v>
      </c>
      <c r="H4684">
        <v>1</v>
      </c>
      <c r="I4684" t="s">
        <v>10682</v>
      </c>
      <c r="J4684">
        <v>0</v>
      </c>
      <c r="K4684">
        <v>0</v>
      </c>
      <c r="L4684" t="s">
        <v>10831</v>
      </c>
      <c r="N4684" t="s">
        <v>16243</v>
      </c>
      <c r="S4684" t="s">
        <v>16244</v>
      </c>
      <c r="T4684">
        <v>43102.456956018497</v>
      </c>
    </row>
    <row r="4685" spans="1:20" x14ac:dyDescent="0.25">
      <c r="A4685" t="s">
        <v>18251</v>
      </c>
      <c r="B4685" t="s">
        <v>18252</v>
      </c>
      <c r="C4685" t="s">
        <v>10691</v>
      </c>
      <c r="D4685" t="s">
        <v>12566</v>
      </c>
      <c r="E4685" t="s">
        <v>10693</v>
      </c>
      <c r="F4685">
        <v>44.99</v>
      </c>
      <c r="G4685">
        <v>0</v>
      </c>
      <c r="H4685">
        <v>1</v>
      </c>
      <c r="I4685" t="s">
        <v>10682</v>
      </c>
      <c r="J4685">
        <v>0</v>
      </c>
      <c r="K4685">
        <v>0</v>
      </c>
      <c r="L4685" t="s">
        <v>10868</v>
      </c>
      <c r="N4685" t="s">
        <v>12441</v>
      </c>
      <c r="O4685" t="s">
        <v>11717</v>
      </c>
      <c r="P4685" t="s">
        <v>10687</v>
      </c>
      <c r="Q4685" t="s">
        <v>11718</v>
      </c>
      <c r="R4685" t="s">
        <v>10688</v>
      </c>
      <c r="S4685" t="s">
        <v>12442</v>
      </c>
      <c r="T4685">
        <v>43102.456990740699</v>
      </c>
    </row>
    <row r="4686" spans="1:20" x14ac:dyDescent="0.25">
      <c r="A4686" t="s">
        <v>18253</v>
      </c>
      <c r="B4686" t="s">
        <v>18254</v>
      </c>
      <c r="C4686" t="s">
        <v>10691</v>
      </c>
      <c r="D4686" t="s">
        <v>12566</v>
      </c>
      <c r="E4686" t="s">
        <v>10693</v>
      </c>
      <c r="F4686">
        <v>4</v>
      </c>
      <c r="G4686">
        <v>4</v>
      </c>
      <c r="H4686">
        <v>1</v>
      </c>
      <c r="I4686" t="s">
        <v>10682</v>
      </c>
      <c r="J4686">
        <v>0</v>
      </c>
      <c r="K4686">
        <v>0</v>
      </c>
      <c r="L4686" t="s">
        <v>17516</v>
      </c>
      <c r="N4686" t="s">
        <v>17634</v>
      </c>
      <c r="O4686" t="s">
        <v>10687</v>
      </c>
      <c r="Q4686" t="s">
        <v>10688</v>
      </c>
      <c r="S4686" t="s">
        <v>17635</v>
      </c>
      <c r="T4686">
        <v>43172.634108796301</v>
      </c>
    </row>
    <row r="4687" spans="1:20" x14ac:dyDescent="0.25">
      <c r="A4687" t="s">
        <v>18255</v>
      </c>
      <c r="B4687" t="s">
        <v>18256</v>
      </c>
      <c r="C4687" t="s">
        <v>10691</v>
      </c>
      <c r="D4687" t="s">
        <v>12566</v>
      </c>
      <c r="E4687" t="s">
        <v>10693</v>
      </c>
      <c r="F4687">
        <v>3.35</v>
      </c>
      <c r="G4687">
        <v>3.35</v>
      </c>
      <c r="H4687">
        <v>1</v>
      </c>
      <c r="I4687" t="s">
        <v>10682</v>
      </c>
      <c r="J4687">
        <v>0</v>
      </c>
      <c r="K4687">
        <v>0</v>
      </c>
      <c r="L4687" t="s">
        <v>11982</v>
      </c>
      <c r="N4687" t="s">
        <v>11983</v>
      </c>
      <c r="O4687" t="s">
        <v>11984</v>
      </c>
      <c r="Q4687" t="s">
        <v>11985</v>
      </c>
      <c r="S4687" t="s">
        <v>11986</v>
      </c>
      <c r="T4687">
        <v>43102.456956018497</v>
      </c>
    </row>
    <row r="4688" spans="1:20" x14ac:dyDescent="0.25">
      <c r="A4688" t="s">
        <v>18257</v>
      </c>
      <c r="B4688" t="s">
        <v>18258</v>
      </c>
      <c r="C4688" t="s">
        <v>10691</v>
      </c>
      <c r="D4688" t="s">
        <v>12566</v>
      </c>
      <c r="E4688" t="s">
        <v>10693</v>
      </c>
      <c r="F4688">
        <v>3.35</v>
      </c>
      <c r="G4688">
        <v>3.35</v>
      </c>
      <c r="H4688">
        <v>1</v>
      </c>
      <c r="I4688" t="s">
        <v>10682</v>
      </c>
      <c r="J4688">
        <v>0</v>
      </c>
      <c r="K4688">
        <v>0</v>
      </c>
      <c r="L4688" t="s">
        <v>11982</v>
      </c>
      <c r="N4688" t="s">
        <v>11983</v>
      </c>
      <c r="O4688" t="s">
        <v>11984</v>
      </c>
      <c r="Q4688" t="s">
        <v>11985</v>
      </c>
      <c r="S4688" t="s">
        <v>11986</v>
      </c>
      <c r="T4688">
        <v>43102.456956018497</v>
      </c>
    </row>
    <row r="4689" spans="1:20" x14ac:dyDescent="0.25">
      <c r="A4689" t="s">
        <v>18259</v>
      </c>
      <c r="B4689" t="s">
        <v>18260</v>
      </c>
      <c r="C4689" t="s">
        <v>10691</v>
      </c>
      <c r="D4689" t="s">
        <v>12566</v>
      </c>
      <c r="E4689" t="s">
        <v>10693</v>
      </c>
      <c r="F4689">
        <v>2.35</v>
      </c>
      <c r="G4689">
        <v>2.35</v>
      </c>
      <c r="H4689">
        <v>1</v>
      </c>
      <c r="I4689" t="s">
        <v>10682</v>
      </c>
      <c r="J4689">
        <v>0</v>
      </c>
      <c r="K4689">
        <v>0</v>
      </c>
      <c r="L4689" t="s">
        <v>11988</v>
      </c>
      <c r="N4689" t="s">
        <v>11983</v>
      </c>
      <c r="O4689" t="s">
        <v>11984</v>
      </c>
      <c r="Q4689" t="s">
        <v>11985</v>
      </c>
      <c r="S4689" t="s">
        <v>11986</v>
      </c>
      <c r="T4689">
        <v>43102.456990740699</v>
      </c>
    </row>
    <row r="4690" spans="1:20" x14ac:dyDescent="0.25">
      <c r="A4690" t="s">
        <v>18261</v>
      </c>
      <c r="B4690" t="s">
        <v>18262</v>
      </c>
      <c r="C4690" t="s">
        <v>10691</v>
      </c>
      <c r="D4690" t="s">
        <v>12566</v>
      </c>
      <c r="E4690" t="s">
        <v>10693</v>
      </c>
      <c r="F4690">
        <v>2.35</v>
      </c>
      <c r="G4690">
        <v>2.35</v>
      </c>
      <c r="H4690">
        <v>1</v>
      </c>
      <c r="I4690" t="s">
        <v>10682</v>
      </c>
      <c r="J4690">
        <v>0</v>
      </c>
      <c r="K4690">
        <v>0</v>
      </c>
      <c r="L4690" t="s">
        <v>12468</v>
      </c>
      <c r="N4690" t="s">
        <v>11983</v>
      </c>
      <c r="O4690" t="s">
        <v>11984</v>
      </c>
      <c r="Q4690" t="s">
        <v>11985</v>
      </c>
      <c r="S4690" t="s">
        <v>11986</v>
      </c>
      <c r="T4690">
        <v>43102.456898148099</v>
      </c>
    </row>
    <row r="4691" spans="1:20" x14ac:dyDescent="0.25">
      <c r="A4691" t="s">
        <v>18263</v>
      </c>
      <c r="B4691" t="s">
        <v>18264</v>
      </c>
      <c r="C4691" t="s">
        <v>10691</v>
      </c>
      <c r="D4691" t="s">
        <v>12566</v>
      </c>
      <c r="E4691" t="s">
        <v>10693</v>
      </c>
      <c r="F4691">
        <v>4.03</v>
      </c>
      <c r="G4691">
        <v>4.03</v>
      </c>
      <c r="H4691">
        <v>1</v>
      </c>
      <c r="I4691" t="s">
        <v>10682</v>
      </c>
      <c r="J4691">
        <v>0</v>
      </c>
      <c r="K4691">
        <v>0</v>
      </c>
      <c r="L4691" t="s">
        <v>10831</v>
      </c>
      <c r="N4691" t="s">
        <v>11983</v>
      </c>
      <c r="O4691" t="s">
        <v>11984</v>
      </c>
      <c r="Q4691" t="s">
        <v>11985</v>
      </c>
      <c r="S4691" t="s">
        <v>11986</v>
      </c>
      <c r="T4691">
        <v>43102.456956018497</v>
      </c>
    </row>
    <row r="4692" spans="1:20" x14ac:dyDescent="0.25">
      <c r="A4692" t="s">
        <v>18265</v>
      </c>
      <c r="B4692" t="s">
        <v>18266</v>
      </c>
      <c r="C4692" t="s">
        <v>10691</v>
      </c>
      <c r="D4692" t="s">
        <v>12566</v>
      </c>
      <c r="E4692" t="s">
        <v>10693</v>
      </c>
      <c r="F4692">
        <v>3.35</v>
      </c>
      <c r="G4692">
        <v>3.35</v>
      </c>
      <c r="H4692">
        <v>1</v>
      </c>
      <c r="I4692" t="s">
        <v>10682</v>
      </c>
      <c r="J4692">
        <v>0</v>
      </c>
      <c r="K4692">
        <v>0</v>
      </c>
      <c r="L4692" t="s">
        <v>10918</v>
      </c>
      <c r="N4692" t="s">
        <v>11983</v>
      </c>
      <c r="O4692" t="s">
        <v>11984</v>
      </c>
      <c r="Q4692" t="s">
        <v>11985</v>
      </c>
      <c r="S4692" t="s">
        <v>11986</v>
      </c>
      <c r="T4692">
        <v>43102.456967592603</v>
      </c>
    </row>
    <row r="4693" spans="1:20" x14ac:dyDescent="0.25">
      <c r="A4693" t="s">
        <v>5646</v>
      </c>
      <c r="B4693" t="s">
        <v>18267</v>
      </c>
      <c r="C4693" t="s">
        <v>10751</v>
      </c>
      <c r="D4693" t="s">
        <v>12566</v>
      </c>
      <c r="E4693" t="s">
        <v>10836</v>
      </c>
      <c r="F4693">
        <v>19.79</v>
      </c>
      <c r="G4693">
        <v>237.48</v>
      </c>
      <c r="H4693">
        <v>12</v>
      </c>
      <c r="I4693" t="s">
        <v>10682</v>
      </c>
      <c r="J4693">
        <v>0</v>
      </c>
      <c r="K4693">
        <v>0</v>
      </c>
      <c r="L4693" t="s">
        <v>10814</v>
      </c>
      <c r="M4693">
        <v>43221</v>
      </c>
      <c r="N4693" t="s">
        <v>17068</v>
      </c>
      <c r="O4693" t="s">
        <v>10762</v>
      </c>
      <c r="Q4693" t="s">
        <v>10763</v>
      </c>
      <c r="S4693" t="s">
        <v>17069</v>
      </c>
      <c r="T4693">
        <v>43102.456863425898</v>
      </c>
    </row>
    <row r="4694" spans="1:20" x14ac:dyDescent="0.25">
      <c r="A4694" t="s">
        <v>18268</v>
      </c>
      <c r="B4694" t="s">
        <v>17763</v>
      </c>
      <c r="C4694" t="s">
        <v>10691</v>
      </c>
      <c r="D4694" t="s">
        <v>12566</v>
      </c>
      <c r="E4694" t="s">
        <v>10693</v>
      </c>
      <c r="F4694">
        <v>18.95</v>
      </c>
      <c r="G4694">
        <v>0</v>
      </c>
      <c r="H4694">
        <v>1</v>
      </c>
      <c r="I4694" t="s">
        <v>10682</v>
      </c>
      <c r="J4694">
        <v>0</v>
      </c>
      <c r="K4694">
        <v>0</v>
      </c>
      <c r="L4694" t="s">
        <v>17516</v>
      </c>
      <c r="M4694">
        <v>43221</v>
      </c>
      <c r="N4694" t="s">
        <v>17068</v>
      </c>
      <c r="O4694" t="s">
        <v>10762</v>
      </c>
      <c r="Q4694" t="s">
        <v>10763</v>
      </c>
      <c r="S4694" t="s">
        <v>17069</v>
      </c>
      <c r="T4694">
        <v>43172.634108796301</v>
      </c>
    </row>
    <row r="4695" spans="1:20" x14ac:dyDescent="0.25">
      <c r="A4695" t="s">
        <v>18269</v>
      </c>
      <c r="B4695" t="s">
        <v>18270</v>
      </c>
      <c r="C4695" t="s">
        <v>10691</v>
      </c>
      <c r="D4695" t="s">
        <v>12566</v>
      </c>
      <c r="E4695" t="s">
        <v>10693</v>
      </c>
      <c r="F4695">
        <v>18.95</v>
      </c>
      <c r="G4695">
        <v>0</v>
      </c>
      <c r="H4695">
        <v>1</v>
      </c>
      <c r="I4695" t="s">
        <v>10682</v>
      </c>
      <c r="J4695">
        <v>0</v>
      </c>
      <c r="K4695">
        <v>0</v>
      </c>
      <c r="L4695" t="s">
        <v>18271</v>
      </c>
      <c r="M4695">
        <v>43221</v>
      </c>
      <c r="N4695" t="s">
        <v>17068</v>
      </c>
      <c r="O4695" t="s">
        <v>10762</v>
      </c>
      <c r="Q4695" t="s">
        <v>10763</v>
      </c>
      <c r="S4695" t="s">
        <v>17069</v>
      </c>
      <c r="T4695">
        <v>43102.456909722197</v>
      </c>
    </row>
    <row r="4696" spans="1:20" x14ac:dyDescent="0.25">
      <c r="A4696" t="s">
        <v>18272</v>
      </c>
      <c r="B4696" t="s">
        <v>18273</v>
      </c>
      <c r="C4696" t="s">
        <v>10691</v>
      </c>
      <c r="D4696" t="s">
        <v>13204</v>
      </c>
      <c r="E4696" t="s">
        <v>10693</v>
      </c>
      <c r="F4696">
        <v>22.95</v>
      </c>
      <c r="G4696">
        <v>22.95</v>
      </c>
      <c r="H4696">
        <v>1</v>
      </c>
      <c r="I4696" t="s">
        <v>10682</v>
      </c>
      <c r="J4696">
        <v>0</v>
      </c>
      <c r="K4696">
        <v>0</v>
      </c>
      <c r="L4696" t="s">
        <v>10731</v>
      </c>
      <c r="M4696">
        <v>43221</v>
      </c>
      <c r="N4696" t="s">
        <v>17068</v>
      </c>
      <c r="O4696" t="s">
        <v>10762</v>
      </c>
      <c r="Q4696" t="s">
        <v>10763</v>
      </c>
      <c r="S4696" t="s">
        <v>17069</v>
      </c>
      <c r="T4696">
        <v>43102.456875000003</v>
      </c>
    </row>
    <row r="4697" spans="1:20" x14ac:dyDescent="0.25">
      <c r="A4697" t="s">
        <v>18274</v>
      </c>
      <c r="B4697" t="s">
        <v>18275</v>
      </c>
      <c r="C4697" t="s">
        <v>10691</v>
      </c>
      <c r="D4697" t="s">
        <v>12566</v>
      </c>
      <c r="E4697" t="s">
        <v>10693</v>
      </c>
      <c r="F4697">
        <v>22.5</v>
      </c>
      <c r="G4697">
        <v>22.5</v>
      </c>
      <c r="H4697">
        <v>1</v>
      </c>
      <c r="I4697" t="s">
        <v>10682</v>
      </c>
      <c r="J4697">
        <v>0</v>
      </c>
      <c r="K4697">
        <v>0</v>
      </c>
      <c r="L4697" t="s">
        <v>10812</v>
      </c>
      <c r="M4697">
        <v>43327</v>
      </c>
      <c r="N4697" t="s">
        <v>17068</v>
      </c>
      <c r="O4697" t="s">
        <v>10762</v>
      </c>
      <c r="Q4697" t="s">
        <v>10763</v>
      </c>
      <c r="S4697" t="s">
        <v>17069</v>
      </c>
      <c r="T4697">
        <v>43102.456875000003</v>
      </c>
    </row>
    <row r="4698" spans="1:20" x14ac:dyDescent="0.25">
      <c r="A4698" t="s">
        <v>18276</v>
      </c>
      <c r="B4698" t="s">
        <v>18277</v>
      </c>
      <c r="C4698" t="s">
        <v>10691</v>
      </c>
      <c r="D4698" t="s">
        <v>13204</v>
      </c>
      <c r="E4698" t="s">
        <v>10693</v>
      </c>
      <c r="F4698">
        <v>4</v>
      </c>
      <c r="G4698">
        <v>4</v>
      </c>
      <c r="H4698">
        <v>1</v>
      </c>
      <c r="I4698" t="s">
        <v>10682</v>
      </c>
      <c r="J4698">
        <v>0</v>
      </c>
      <c r="K4698">
        <v>0</v>
      </c>
      <c r="L4698" t="s">
        <v>11982</v>
      </c>
      <c r="M4698">
        <v>43487</v>
      </c>
      <c r="N4698" t="s">
        <v>17634</v>
      </c>
      <c r="O4698" t="s">
        <v>10687</v>
      </c>
      <c r="Q4698" t="s">
        <v>10688</v>
      </c>
      <c r="S4698" t="s">
        <v>17635</v>
      </c>
      <c r="T4698">
        <v>43102.456956018497</v>
      </c>
    </row>
    <row r="4699" spans="1:20" x14ac:dyDescent="0.25">
      <c r="A4699" t="s">
        <v>18278</v>
      </c>
      <c r="B4699" t="s">
        <v>18279</v>
      </c>
      <c r="C4699" t="s">
        <v>10691</v>
      </c>
      <c r="D4699" t="s">
        <v>12566</v>
      </c>
      <c r="E4699" t="s">
        <v>10693</v>
      </c>
      <c r="F4699">
        <v>17.989999999999998</v>
      </c>
      <c r="G4699">
        <v>17.989999999999998</v>
      </c>
      <c r="H4699">
        <v>1</v>
      </c>
      <c r="I4699" t="s">
        <v>10682</v>
      </c>
      <c r="J4699">
        <v>0</v>
      </c>
      <c r="K4699">
        <v>0</v>
      </c>
      <c r="L4699" t="s">
        <v>10788</v>
      </c>
      <c r="M4699">
        <v>43494</v>
      </c>
      <c r="N4699" t="s">
        <v>17470</v>
      </c>
      <c r="S4699" t="s">
        <v>17471</v>
      </c>
      <c r="T4699">
        <v>43102.456921296303</v>
      </c>
    </row>
    <row r="4700" spans="1:20" x14ac:dyDescent="0.25">
      <c r="A4700" t="s">
        <v>18280</v>
      </c>
      <c r="B4700" t="s">
        <v>18281</v>
      </c>
      <c r="C4700" t="s">
        <v>10691</v>
      </c>
      <c r="D4700" t="s">
        <v>13204</v>
      </c>
      <c r="E4700" t="s">
        <v>10693</v>
      </c>
      <c r="F4700">
        <v>17.989999999999998</v>
      </c>
      <c r="G4700">
        <v>17.989999999999998</v>
      </c>
      <c r="H4700">
        <v>1</v>
      </c>
      <c r="I4700" t="s">
        <v>10682</v>
      </c>
      <c r="J4700">
        <v>0</v>
      </c>
      <c r="K4700">
        <v>0</v>
      </c>
      <c r="L4700" t="s">
        <v>10788</v>
      </c>
      <c r="M4700">
        <v>43494</v>
      </c>
      <c r="N4700" t="s">
        <v>17470</v>
      </c>
      <c r="S4700" t="s">
        <v>17471</v>
      </c>
      <c r="T4700">
        <v>43102.456921296303</v>
      </c>
    </row>
    <row r="4701" spans="1:20" x14ac:dyDescent="0.25">
      <c r="A4701" t="s">
        <v>18282</v>
      </c>
      <c r="B4701" t="s">
        <v>18283</v>
      </c>
      <c r="C4701" t="s">
        <v>10691</v>
      </c>
      <c r="D4701" t="s">
        <v>13204</v>
      </c>
      <c r="E4701" t="s">
        <v>10693</v>
      </c>
      <c r="F4701">
        <v>17.989999999999998</v>
      </c>
      <c r="G4701">
        <v>17.989999999999998</v>
      </c>
      <c r="H4701">
        <v>1</v>
      </c>
      <c r="I4701" t="s">
        <v>10682</v>
      </c>
      <c r="J4701">
        <v>0</v>
      </c>
      <c r="K4701">
        <v>0</v>
      </c>
      <c r="L4701" t="s">
        <v>10788</v>
      </c>
      <c r="M4701">
        <v>43494</v>
      </c>
      <c r="N4701" t="s">
        <v>17470</v>
      </c>
      <c r="S4701" t="s">
        <v>17471</v>
      </c>
      <c r="T4701">
        <v>43102.456921296303</v>
      </c>
    </row>
    <row r="4702" spans="1:20" x14ac:dyDescent="0.25">
      <c r="A4702" t="s">
        <v>18284</v>
      </c>
      <c r="B4702" t="s">
        <v>18285</v>
      </c>
      <c r="C4702" t="s">
        <v>10691</v>
      </c>
      <c r="D4702" t="s">
        <v>13204</v>
      </c>
      <c r="E4702" t="s">
        <v>10693</v>
      </c>
      <c r="F4702">
        <v>17.989999999999998</v>
      </c>
      <c r="G4702">
        <v>17.989999999999998</v>
      </c>
      <c r="H4702">
        <v>1</v>
      </c>
      <c r="I4702" t="s">
        <v>10682</v>
      </c>
      <c r="J4702">
        <v>0</v>
      </c>
      <c r="K4702">
        <v>0</v>
      </c>
      <c r="L4702" t="s">
        <v>10788</v>
      </c>
      <c r="M4702">
        <v>43494</v>
      </c>
      <c r="N4702" t="s">
        <v>17470</v>
      </c>
      <c r="S4702" t="s">
        <v>17471</v>
      </c>
      <c r="T4702">
        <v>43102.456921296303</v>
      </c>
    </row>
    <row r="4703" spans="1:20" x14ac:dyDescent="0.25">
      <c r="A4703" t="s">
        <v>18286</v>
      </c>
      <c r="B4703" t="s">
        <v>18287</v>
      </c>
      <c r="C4703" t="s">
        <v>10691</v>
      </c>
      <c r="D4703" t="s">
        <v>13204</v>
      </c>
      <c r="E4703" t="s">
        <v>10693</v>
      </c>
      <c r="F4703">
        <v>51.38</v>
      </c>
      <c r="G4703">
        <v>51.38</v>
      </c>
      <c r="H4703">
        <v>1</v>
      </c>
      <c r="I4703" t="s">
        <v>10682</v>
      </c>
      <c r="J4703">
        <v>0</v>
      </c>
      <c r="K4703">
        <v>0</v>
      </c>
      <c r="L4703" t="s">
        <v>16375</v>
      </c>
      <c r="M4703">
        <v>43495</v>
      </c>
      <c r="N4703" t="s">
        <v>17634</v>
      </c>
      <c r="O4703" t="s">
        <v>10687</v>
      </c>
      <c r="Q4703" t="s">
        <v>10688</v>
      </c>
      <c r="S4703" t="s">
        <v>17635</v>
      </c>
      <c r="T4703">
        <v>43102.457002314797</v>
      </c>
    </row>
    <row r="4704" spans="1:20" x14ac:dyDescent="0.25">
      <c r="A4704" t="s">
        <v>18288</v>
      </c>
      <c r="B4704" t="s">
        <v>18289</v>
      </c>
      <c r="C4704" t="s">
        <v>10691</v>
      </c>
      <c r="D4704" t="s">
        <v>15317</v>
      </c>
      <c r="E4704" t="s">
        <v>10693</v>
      </c>
      <c r="F4704">
        <v>23.99</v>
      </c>
      <c r="G4704">
        <v>143.94</v>
      </c>
      <c r="H4704">
        <v>6</v>
      </c>
      <c r="I4704" t="s">
        <v>10682</v>
      </c>
      <c r="J4704">
        <v>0</v>
      </c>
      <c r="K4704">
        <v>0</v>
      </c>
      <c r="L4704" t="s">
        <v>10745</v>
      </c>
      <c r="M4704">
        <v>43556</v>
      </c>
      <c r="N4704" t="s">
        <v>11884</v>
      </c>
      <c r="O4704" t="s">
        <v>10701</v>
      </c>
      <c r="Q4704" t="s">
        <v>10702</v>
      </c>
      <c r="S4704" t="s">
        <v>11885</v>
      </c>
      <c r="T4704">
        <v>43102.456898148099</v>
      </c>
    </row>
    <row r="4705" spans="1:20" x14ac:dyDescent="0.25">
      <c r="A4705" t="s">
        <v>18290</v>
      </c>
      <c r="B4705" t="s">
        <v>18291</v>
      </c>
      <c r="C4705" t="s">
        <v>10691</v>
      </c>
      <c r="D4705" t="s">
        <v>15317</v>
      </c>
      <c r="E4705" t="s">
        <v>10693</v>
      </c>
      <c r="F4705">
        <v>23.99</v>
      </c>
      <c r="G4705">
        <v>143.94</v>
      </c>
      <c r="H4705">
        <v>6</v>
      </c>
      <c r="I4705" t="s">
        <v>10682</v>
      </c>
      <c r="J4705">
        <v>0</v>
      </c>
      <c r="K4705">
        <v>0</v>
      </c>
      <c r="L4705" t="s">
        <v>10727</v>
      </c>
      <c r="M4705">
        <v>43556</v>
      </c>
      <c r="N4705" t="s">
        <v>11884</v>
      </c>
      <c r="O4705" t="s">
        <v>10701</v>
      </c>
      <c r="Q4705" t="s">
        <v>10702</v>
      </c>
      <c r="S4705" t="s">
        <v>11885</v>
      </c>
      <c r="T4705">
        <v>43102.456944444399</v>
      </c>
    </row>
    <row r="4706" spans="1:20" x14ac:dyDescent="0.25">
      <c r="A4706" t="s">
        <v>18292</v>
      </c>
      <c r="B4706" t="s">
        <v>18293</v>
      </c>
      <c r="C4706" t="s">
        <v>10691</v>
      </c>
      <c r="D4706" t="s">
        <v>15317</v>
      </c>
      <c r="E4706" t="s">
        <v>10693</v>
      </c>
      <c r="F4706">
        <v>23.99</v>
      </c>
      <c r="G4706">
        <v>143.94</v>
      </c>
      <c r="H4706">
        <v>6</v>
      </c>
      <c r="I4706" t="s">
        <v>10682</v>
      </c>
      <c r="J4706">
        <v>0</v>
      </c>
      <c r="K4706">
        <v>0</v>
      </c>
      <c r="L4706" t="s">
        <v>10727</v>
      </c>
      <c r="M4706">
        <v>43556</v>
      </c>
      <c r="N4706" t="s">
        <v>11884</v>
      </c>
      <c r="O4706" t="s">
        <v>10701</v>
      </c>
      <c r="Q4706" t="s">
        <v>10702</v>
      </c>
      <c r="S4706" t="s">
        <v>11885</v>
      </c>
      <c r="T4706">
        <v>43102.456944444399</v>
      </c>
    </row>
    <row r="4707" spans="1:20" x14ac:dyDescent="0.25">
      <c r="A4707" t="s">
        <v>9164</v>
      </c>
      <c r="B4707" t="s">
        <v>18294</v>
      </c>
      <c r="C4707" t="s">
        <v>10691</v>
      </c>
      <c r="D4707" t="s">
        <v>12566</v>
      </c>
      <c r="E4707" t="s">
        <v>10693</v>
      </c>
      <c r="F4707">
        <v>23.99</v>
      </c>
      <c r="G4707">
        <v>143.94</v>
      </c>
      <c r="H4707">
        <v>6</v>
      </c>
      <c r="I4707" t="s">
        <v>10682</v>
      </c>
      <c r="J4707">
        <v>0</v>
      </c>
      <c r="K4707">
        <v>0</v>
      </c>
      <c r="L4707" t="s">
        <v>10727</v>
      </c>
      <c r="M4707">
        <v>43556</v>
      </c>
      <c r="N4707" t="s">
        <v>11884</v>
      </c>
      <c r="O4707" t="s">
        <v>10701</v>
      </c>
      <c r="Q4707" t="s">
        <v>10702</v>
      </c>
      <c r="S4707" t="s">
        <v>11885</v>
      </c>
      <c r="T4707">
        <v>43102.456944444399</v>
      </c>
    </row>
    <row r="4708" spans="1:20" x14ac:dyDescent="0.25">
      <c r="A4708" t="s">
        <v>9165</v>
      </c>
      <c r="B4708" t="s">
        <v>18295</v>
      </c>
      <c r="C4708" t="s">
        <v>13217</v>
      </c>
      <c r="D4708" t="s">
        <v>12566</v>
      </c>
      <c r="E4708" t="s">
        <v>10753</v>
      </c>
      <c r="F4708">
        <v>23.99</v>
      </c>
      <c r="G4708">
        <v>143.94</v>
      </c>
      <c r="H4708">
        <v>6</v>
      </c>
      <c r="I4708" t="s">
        <v>10682</v>
      </c>
      <c r="J4708">
        <v>0</v>
      </c>
      <c r="K4708">
        <v>0</v>
      </c>
      <c r="L4708" t="s">
        <v>10814</v>
      </c>
      <c r="M4708">
        <v>43556</v>
      </c>
      <c r="N4708" t="s">
        <v>11884</v>
      </c>
      <c r="O4708" t="s">
        <v>10701</v>
      </c>
      <c r="Q4708" t="s">
        <v>10702</v>
      </c>
      <c r="S4708" t="s">
        <v>11885</v>
      </c>
      <c r="T4708">
        <v>43102.456863425898</v>
      </c>
    </row>
    <row r="4709" spans="1:20" x14ac:dyDescent="0.25">
      <c r="A4709" t="s">
        <v>18296</v>
      </c>
      <c r="B4709" t="s">
        <v>18297</v>
      </c>
      <c r="C4709" t="s">
        <v>10691</v>
      </c>
      <c r="D4709" t="s">
        <v>12566</v>
      </c>
      <c r="E4709" t="s">
        <v>10693</v>
      </c>
      <c r="F4709">
        <v>32.159999999999997</v>
      </c>
      <c r="G4709">
        <v>32.159999999999997</v>
      </c>
      <c r="H4709">
        <v>1</v>
      </c>
      <c r="I4709" t="s">
        <v>10682</v>
      </c>
      <c r="J4709">
        <v>0</v>
      </c>
      <c r="K4709">
        <v>0</v>
      </c>
      <c r="L4709" t="s">
        <v>15781</v>
      </c>
      <c r="M4709">
        <v>43564</v>
      </c>
      <c r="N4709" t="s">
        <v>17470</v>
      </c>
      <c r="S4709" t="s">
        <v>17471</v>
      </c>
      <c r="T4709">
        <v>43172.634421296301</v>
      </c>
    </row>
    <row r="4710" spans="1:20" x14ac:dyDescent="0.25">
      <c r="A4710" t="s">
        <v>18298</v>
      </c>
      <c r="B4710" t="s">
        <v>18299</v>
      </c>
      <c r="C4710" t="s">
        <v>10691</v>
      </c>
      <c r="D4710" t="s">
        <v>12566</v>
      </c>
      <c r="E4710" t="s">
        <v>10693</v>
      </c>
      <c r="F4710">
        <v>50</v>
      </c>
      <c r="G4710">
        <v>50</v>
      </c>
      <c r="H4710">
        <v>1</v>
      </c>
      <c r="I4710" t="s">
        <v>10682</v>
      </c>
      <c r="J4710">
        <v>0</v>
      </c>
      <c r="K4710">
        <v>0</v>
      </c>
      <c r="L4710" t="s">
        <v>10727</v>
      </c>
      <c r="M4710">
        <v>43586</v>
      </c>
      <c r="N4710" t="s">
        <v>15961</v>
      </c>
      <c r="O4710" t="s">
        <v>10762</v>
      </c>
      <c r="Q4710" t="s">
        <v>10763</v>
      </c>
      <c r="S4710" t="s">
        <v>15962</v>
      </c>
      <c r="T4710">
        <v>43102.456944444399</v>
      </c>
    </row>
    <row r="4711" spans="1:20" x14ac:dyDescent="0.25">
      <c r="A4711" t="s">
        <v>18300</v>
      </c>
      <c r="B4711" t="s">
        <v>18301</v>
      </c>
      <c r="C4711" t="s">
        <v>10691</v>
      </c>
      <c r="D4711" t="s">
        <v>13204</v>
      </c>
      <c r="E4711" t="s">
        <v>10693</v>
      </c>
      <c r="F4711">
        <v>51.38</v>
      </c>
      <c r="G4711">
        <v>51.38</v>
      </c>
      <c r="H4711">
        <v>1</v>
      </c>
      <c r="I4711" t="s">
        <v>10682</v>
      </c>
      <c r="J4711">
        <v>0</v>
      </c>
      <c r="K4711">
        <v>0</v>
      </c>
      <c r="L4711" t="s">
        <v>10918</v>
      </c>
      <c r="M4711">
        <v>43600</v>
      </c>
      <c r="N4711" t="s">
        <v>17634</v>
      </c>
      <c r="O4711" t="s">
        <v>10687</v>
      </c>
      <c r="Q4711" t="s">
        <v>10688</v>
      </c>
      <c r="S4711" t="s">
        <v>17635</v>
      </c>
      <c r="T4711">
        <v>43102.456967592603</v>
      </c>
    </row>
    <row r="4712" spans="1:20" x14ac:dyDescent="0.25">
      <c r="A4712" t="s">
        <v>18302</v>
      </c>
      <c r="B4712" t="s">
        <v>18026</v>
      </c>
      <c r="C4712" t="s">
        <v>10691</v>
      </c>
      <c r="D4712" t="s">
        <v>13204</v>
      </c>
      <c r="E4712" t="s">
        <v>10693</v>
      </c>
      <c r="F4712">
        <v>19.989999999999998</v>
      </c>
      <c r="G4712">
        <v>19.989999999999998</v>
      </c>
      <c r="H4712">
        <v>1</v>
      </c>
      <c r="I4712" t="s">
        <v>10682</v>
      </c>
      <c r="J4712">
        <v>0</v>
      </c>
      <c r="K4712">
        <v>0</v>
      </c>
      <c r="L4712" t="s">
        <v>10727</v>
      </c>
      <c r="M4712">
        <v>43602</v>
      </c>
      <c r="N4712" t="s">
        <v>15961</v>
      </c>
      <c r="O4712" t="s">
        <v>10762</v>
      </c>
      <c r="Q4712" t="s">
        <v>10763</v>
      </c>
      <c r="S4712" t="s">
        <v>15962</v>
      </c>
      <c r="T4712">
        <v>43102.456944444399</v>
      </c>
    </row>
    <row r="4713" spans="1:20" x14ac:dyDescent="0.25">
      <c r="A4713" t="s">
        <v>18303</v>
      </c>
      <c r="B4713" t="s">
        <v>18304</v>
      </c>
      <c r="C4713" t="s">
        <v>10691</v>
      </c>
      <c r="D4713" t="s">
        <v>13204</v>
      </c>
      <c r="E4713" t="s">
        <v>10693</v>
      </c>
      <c r="F4713">
        <v>1.67</v>
      </c>
      <c r="G4713">
        <v>239.88</v>
      </c>
      <c r="H4713">
        <v>12</v>
      </c>
      <c r="I4713" t="s">
        <v>10682</v>
      </c>
      <c r="J4713">
        <v>0</v>
      </c>
      <c r="K4713">
        <v>0</v>
      </c>
      <c r="L4713" t="s">
        <v>10727</v>
      </c>
      <c r="M4713">
        <v>43602</v>
      </c>
      <c r="N4713" t="s">
        <v>15961</v>
      </c>
      <c r="O4713" t="s">
        <v>10762</v>
      </c>
      <c r="Q4713" t="s">
        <v>10763</v>
      </c>
      <c r="S4713" t="s">
        <v>15962</v>
      </c>
      <c r="T4713">
        <v>43102.456944444399</v>
      </c>
    </row>
    <row r="4714" spans="1:20" x14ac:dyDescent="0.25">
      <c r="A4714" t="s">
        <v>18305</v>
      </c>
      <c r="B4714" t="s">
        <v>18025</v>
      </c>
      <c r="C4714" t="s">
        <v>10691</v>
      </c>
      <c r="D4714" t="s">
        <v>13204</v>
      </c>
      <c r="E4714" t="s">
        <v>10693</v>
      </c>
      <c r="F4714">
        <v>19.989999999999998</v>
      </c>
      <c r="G4714">
        <v>19.989999999999998</v>
      </c>
      <c r="H4714">
        <v>1</v>
      </c>
      <c r="I4714" t="s">
        <v>10682</v>
      </c>
      <c r="J4714">
        <v>0</v>
      </c>
      <c r="K4714">
        <v>0</v>
      </c>
      <c r="L4714" t="s">
        <v>10727</v>
      </c>
      <c r="M4714">
        <v>43602</v>
      </c>
      <c r="N4714" t="s">
        <v>15961</v>
      </c>
      <c r="O4714" t="s">
        <v>10762</v>
      </c>
      <c r="Q4714" t="s">
        <v>10763</v>
      </c>
      <c r="S4714" t="s">
        <v>15962</v>
      </c>
      <c r="T4714">
        <v>43102.456944444399</v>
      </c>
    </row>
    <row r="4715" spans="1:20" x14ac:dyDescent="0.25">
      <c r="A4715" t="s">
        <v>18306</v>
      </c>
      <c r="B4715" t="s">
        <v>18307</v>
      </c>
      <c r="C4715" t="s">
        <v>10691</v>
      </c>
      <c r="D4715" t="s">
        <v>13204</v>
      </c>
      <c r="E4715" t="s">
        <v>10693</v>
      </c>
      <c r="F4715">
        <v>19.989999999999998</v>
      </c>
      <c r="G4715">
        <v>19.989999999999998</v>
      </c>
      <c r="H4715">
        <v>1</v>
      </c>
      <c r="I4715" t="s">
        <v>10682</v>
      </c>
      <c r="J4715">
        <v>0</v>
      </c>
      <c r="K4715">
        <v>0</v>
      </c>
      <c r="L4715" t="s">
        <v>10727</v>
      </c>
      <c r="M4715">
        <v>43602</v>
      </c>
      <c r="N4715" t="s">
        <v>15961</v>
      </c>
      <c r="O4715" t="s">
        <v>10762</v>
      </c>
      <c r="Q4715" t="s">
        <v>10763</v>
      </c>
      <c r="S4715" t="s">
        <v>15962</v>
      </c>
      <c r="T4715">
        <v>43102.456944444399</v>
      </c>
    </row>
    <row r="4716" spans="1:20" x14ac:dyDescent="0.25">
      <c r="A4716" t="s">
        <v>18308</v>
      </c>
      <c r="B4716" t="s">
        <v>18309</v>
      </c>
      <c r="C4716" t="s">
        <v>10691</v>
      </c>
      <c r="D4716" t="s">
        <v>13204</v>
      </c>
      <c r="E4716" t="s">
        <v>10693</v>
      </c>
      <c r="F4716">
        <v>44.99</v>
      </c>
      <c r="G4716">
        <v>44.99</v>
      </c>
      <c r="H4716">
        <v>1</v>
      </c>
      <c r="I4716" t="s">
        <v>10682</v>
      </c>
      <c r="J4716">
        <v>0</v>
      </c>
      <c r="K4716">
        <v>0</v>
      </c>
      <c r="L4716" t="s">
        <v>10918</v>
      </c>
      <c r="M4716">
        <v>43606</v>
      </c>
      <c r="N4716" t="s">
        <v>16029</v>
      </c>
      <c r="O4716" t="s">
        <v>10687</v>
      </c>
      <c r="Q4716" t="s">
        <v>10688</v>
      </c>
      <c r="S4716" t="s">
        <v>16030</v>
      </c>
      <c r="T4716">
        <v>43102.456967592603</v>
      </c>
    </row>
    <row r="4717" spans="1:20" x14ac:dyDescent="0.25">
      <c r="A4717" t="s">
        <v>18310</v>
      </c>
      <c r="B4717" t="s">
        <v>16033</v>
      </c>
      <c r="C4717" t="s">
        <v>10691</v>
      </c>
      <c r="D4717" t="s">
        <v>13204</v>
      </c>
      <c r="E4717" t="s">
        <v>10693</v>
      </c>
      <c r="F4717">
        <v>21.99</v>
      </c>
      <c r="G4717">
        <v>21.99</v>
      </c>
      <c r="H4717">
        <v>1</v>
      </c>
      <c r="I4717" t="s">
        <v>10682</v>
      </c>
      <c r="J4717">
        <v>0</v>
      </c>
      <c r="K4717">
        <v>0</v>
      </c>
      <c r="L4717" t="s">
        <v>10831</v>
      </c>
      <c r="M4717">
        <v>43606</v>
      </c>
      <c r="N4717" t="s">
        <v>16029</v>
      </c>
      <c r="O4717" t="s">
        <v>10687</v>
      </c>
      <c r="Q4717" t="s">
        <v>10688</v>
      </c>
      <c r="S4717" t="s">
        <v>16030</v>
      </c>
      <c r="T4717">
        <v>43102.456956018497</v>
      </c>
    </row>
    <row r="4718" spans="1:20" x14ac:dyDescent="0.25">
      <c r="A4718" t="s">
        <v>18311</v>
      </c>
      <c r="B4718" t="s">
        <v>18312</v>
      </c>
      <c r="C4718" t="s">
        <v>10691</v>
      </c>
      <c r="D4718" t="s">
        <v>12566</v>
      </c>
      <c r="E4718" t="s">
        <v>10693</v>
      </c>
      <c r="F4718">
        <v>9</v>
      </c>
      <c r="G4718">
        <v>9</v>
      </c>
      <c r="H4718">
        <v>1</v>
      </c>
      <c r="I4718" t="s">
        <v>10682</v>
      </c>
      <c r="J4718">
        <v>0</v>
      </c>
      <c r="K4718">
        <v>0</v>
      </c>
      <c r="L4718" t="s">
        <v>11988</v>
      </c>
      <c r="M4718">
        <v>43609</v>
      </c>
      <c r="N4718" t="s">
        <v>16243</v>
      </c>
      <c r="S4718" t="s">
        <v>16244</v>
      </c>
      <c r="T4718">
        <v>43102.456990740699</v>
      </c>
    </row>
    <row r="4719" spans="1:20" x14ac:dyDescent="0.25">
      <c r="A4719" t="s">
        <v>18313</v>
      </c>
      <c r="B4719" t="s">
        <v>16032</v>
      </c>
      <c r="C4719" t="s">
        <v>10691</v>
      </c>
      <c r="D4719" t="s">
        <v>12566</v>
      </c>
      <c r="E4719" t="s">
        <v>10693</v>
      </c>
      <c r="F4719">
        <v>24.99</v>
      </c>
      <c r="G4719">
        <v>24.99</v>
      </c>
      <c r="H4719">
        <v>1</v>
      </c>
      <c r="I4719" t="s">
        <v>10682</v>
      </c>
      <c r="J4719">
        <v>0</v>
      </c>
      <c r="K4719">
        <v>0</v>
      </c>
      <c r="L4719" t="s">
        <v>11982</v>
      </c>
      <c r="M4719">
        <v>43637</v>
      </c>
      <c r="N4719" t="s">
        <v>16029</v>
      </c>
      <c r="O4719" t="s">
        <v>10687</v>
      </c>
      <c r="Q4719" t="s">
        <v>10688</v>
      </c>
      <c r="S4719" t="s">
        <v>16030</v>
      </c>
      <c r="T4719">
        <v>43102.456956018497</v>
      </c>
    </row>
    <row r="4720" spans="1:20" x14ac:dyDescent="0.25">
      <c r="A4720" t="s">
        <v>18314</v>
      </c>
      <c r="B4720" t="s">
        <v>18315</v>
      </c>
      <c r="C4720" t="s">
        <v>10691</v>
      </c>
      <c r="D4720" t="s">
        <v>13204</v>
      </c>
      <c r="E4720" t="s">
        <v>10693</v>
      </c>
      <c r="F4720">
        <v>19.989999999999998</v>
      </c>
      <c r="G4720">
        <v>19.989999999999998</v>
      </c>
      <c r="H4720">
        <v>1</v>
      </c>
      <c r="I4720" t="s">
        <v>10682</v>
      </c>
      <c r="J4720">
        <v>0</v>
      </c>
      <c r="K4720">
        <v>0</v>
      </c>
      <c r="L4720" t="s">
        <v>10831</v>
      </c>
      <c r="M4720">
        <v>43684</v>
      </c>
      <c r="N4720" t="s">
        <v>18316</v>
      </c>
      <c r="S4720" t="s">
        <v>18317</v>
      </c>
      <c r="T4720">
        <v>43102.456956018497</v>
      </c>
    </row>
    <row r="4721" spans="1:20" x14ac:dyDescent="0.25">
      <c r="A4721" t="s">
        <v>18318</v>
      </c>
      <c r="B4721" t="s">
        <v>16031</v>
      </c>
      <c r="C4721" t="s">
        <v>10691</v>
      </c>
      <c r="D4721" t="s">
        <v>13204</v>
      </c>
      <c r="E4721" t="s">
        <v>10693</v>
      </c>
      <c r="F4721">
        <v>29.99</v>
      </c>
      <c r="G4721">
        <v>29.99</v>
      </c>
      <c r="H4721">
        <v>1</v>
      </c>
      <c r="I4721" t="s">
        <v>10682</v>
      </c>
      <c r="J4721">
        <v>0</v>
      </c>
      <c r="K4721">
        <v>0</v>
      </c>
      <c r="L4721" t="s">
        <v>11988</v>
      </c>
      <c r="M4721">
        <v>43698</v>
      </c>
      <c r="N4721" t="s">
        <v>16029</v>
      </c>
      <c r="O4721" t="s">
        <v>10687</v>
      </c>
      <c r="Q4721" t="s">
        <v>10688</v>
      </c>
      <c r="S4721" t="s">
        <v>16030</v>
      </c>
      <c r="T4721">
        <v>43102.456990740699</v>
      </c>
    </row>
    <row r="4722" spans="1:20" x14ac:dyDescent="0.25">
      <c r="A4722" t="s">
        <v>18319</v>
      </c>
      <c r="B4722" t="s">
        <v>18320</v>
      </c>
      <c r="C4722" t="s">
        <v>10691</v>
      </c>
      <c r="D4722" t="s">
        <v>13204</v>
      </c>
      <c r="E4722" t="s">
        <v>10693</v>
      </c>
      <c r="F4722">
        <v>39.950000000000003</v>
      </c>
      <c r="G4722">
        <v>39.950000000000003</v>
      </c>
      <c r="H4722">
        <v>1</v>
      </c>
      <c r="I4722" t="s">
        <v>10682</v>
      </c>
      <c r="J4722">
        <v>0</v>
      </c>
      <c r="K4722">
        <v>0</v>
      </c>
      <c r="L4722" t="s">
        <v>10731</v>
      </c>
      <c r="M4722">
        <v>43809</v>
      </c>
      <c r="N4722" t="s">
        <v>13138</v>
      </c>
      <c r="O4722" t="s">
        <v>10747</v>
      </c>
      <c r="Q4722" t="s">
        <v>10748</v>
      </c>
      <c r="S4722" t="s">
        <v>13139</v>
      </c>
      <c r="T4722">
        <v>43102.456875000003</v>
      </c>
    </row>
    <row r="4723" spans="1:20" x14ac:dyDescent="0.25">
      <c r="A4723" t="s">
        <v>18321</v>
      </c>
      <c r="B4723" t="s">
        <v>18322</v>
      </c>
      <c r="C4723" t="s">
        <v>10691</v>
      </c>
      <c r="D4723" t="s">
        <v>13204</v>
      </c>
      <c r="E4723" t="s">
        <v>10693</v>
      </c>
      <c r="F4723">
        <v>9.09</v>
      </c>
      <c r="G4723">
        <v>9.09</v>
      </c>
      <c r="H4723">
        <v>1</v>
      </c>
      <c r="I4723" t="s">
        <v>10682</v>
      </c>
      <c r="J4723">
        <v>0</v>
      </c>
      <c r="K4723">
        <v>0</v>
      </c>
      <c r="L4723" t="s">
        <v>16573</v>
      </c>
      <c r="M4723">
        <v>43815</v>
      </c>
      <c r="N4723" t="s">
        <v>18323</v>
      </c>
      <c r="S4723" t="s">
        <v>18324</v>
      </c>
      <c r="T4723">
        <v>43102.457002314797</v>
      </c>
    </row>
    <row r="4724" spans="1:20" x14ac:dyDescent="0.25">
      <c r="A4724" t="s">
        <v>18325</v>
      </c>
      <c r="B4724" t="s">
        <v>18326</v>
      </c>
      <c r="C4724" t="s">
        <v>10691</v>
      </c>
      <c r="D4724" t="s">
        <v>13204</v>
      </c>
      <c r="E4724" t="s">
        <v>10693</v>
      </c>
      <c r="F4724">
        <v>40</v>
      </c>
      <c r="G4724">
        <v>40</v>
      </c>
      <c r="H4724">
        <v>1</v>
      </c>
      <c r="I4724" t="s">
        <v>10682</v>
      </c>
      <c r="J4724">
        <v>0</v>
      </c>
      <c r="K4724">
        <v>0</v>
      </c>
      <c r="L4724" t="s">
        <v>16375</v>
      </c>
      <c r="M4724">
        <v>43815</v>
      </c>
      <c r="N4724" t="s">
        <v>18323</v>
      </c>
      <c r="S4724" t="s">
        <v>18324</v>
      </c>
      <c r="T4724">
        <v>43102.457002314797</v>
      </c>
    </row>
    <row r="4725" spans="1:20" x14ac:dyDescent="0.25">
      <c r="A4725" t="s">
        <v>18327</v>
      </c>
      <c r="B4725" t="s">
        <v>18328</v>
      </c>
      <c r="C4725" t="s">
        <v>10691</v>
      </c>
      <c r="D4725" t="s">
        <v>12566</v>
      </c>
      <c r="E4725" t="s">
        <v>10693</v>
      </c>
      <c r="F4725">
        <v>8</v>
      </c>
      <c r="G4725">
        <v>8</v>
      </c>
      <c r="H4725">
        <v>1</v>
      </c>
      <c r="I4725" t="s">
        <v>10682</v>
      </c>
      <c r="J4725">
        <v>0</v>
      </c>
      <c r="K4725">
        <v>0</v>
      </c>
      <c r="L4725" t="s">
        <v>11988</v>
      </c>
      <c r="M4725">
        <v>43819</v>
      </c>
      <c r="N4725" t="s">
        <v>17634</v>
      </c>
      <c r="O4725" t="s">
        <v>10687</v>
      </c>
      <c r="Q4725" t="s">
        <v>10688</v>
      </c>
      <c r="S4725" t="s">
        <v>17635</v>
      </c>
      <c r="T4725">
        <v>43102.456990740699</v>
      </c>
    </row>
    <row r="4726" spans="1:20" x14ac:dyDescent="0.25">
      <c r="A4726" t="s">
        <v>18329</v>
      </c>
      <c r="B4726" t="s">
        <v>18330</v>
      </c>
      <c r="C4726" t="s">
        <v>10691</v>
      </c>
      <c r="D4726" t="s">
        <v>13204</v>
      </c>
      <c r="E4726" t="s">
        <v>10693</v>
      </c>
      <c r="F4726">
        <v>26.28</v>
      </c>
      <c r="G4726">
        <v>26.28</v>
      </c>
      <c r="H4726">
        <v>1</v>
      </c>
      <c r="I4726" t="s">
        <v>10682</v>
      </c>
      <c r="J4726">
        <v>0</v>
      </c>
      <c r="K4726">
        <v>0</v>
      </c>
      <c r="L4726" t="s">
        <v>11988</v>
      </c>
      <c r="M4726">
        <v>43822</v>
      </c>
      <c r="N4726" t="s">
        <v>17634</v>
      </c>
      <c r="O4726" t="s">
        <v>10687</v>
      </c>
      <c r="Q4726" t="s">
        <v>10688</v>
      </c>
      <c r="S4726" t="s">
        <v>17635</v>
      </c>
      <c r="T4726">
        <v>43102.456990740699</v>
      </c>
    </row>
    <row r="4727" spans="1:20" x14ac:dyDescent="0.25">
      <c r="A4727" t="s">
        <v>18331</v>
      </c>
      <c r="B4727" t="s">
        <v>18332</v>
      </c>
      <c r="C4727" t="s">
        <v>10691</v>
      </c>
      <c r="D4727" t="s">
        <v>13204</v>
      </c>
      <c r="E4727" t="s">
        <v>10693</v>
      </c>
      <c r="F4727">
        <v>30</v>
      </c>
      <c r="G4727">
        <v>30</v>
      </c>
      <c r="H4727">
        <v>1</v>
      </c>
      <c r="I4727" t="s">
        <v>10682</v>
      </c>
      <c r="J4727">
        <v>0</v>
      </c>
      <c r="K4727">
        <v>0</v>
      </c>
      <c r="L4727" t="s">
        <v>11982</v>
      </c>
      <c r="M4727">
        <v>43858</v>
      </c>
      <c r="N4727" t="s">
        <v>18323</v>
      </c>
      <c r="S4727" t="s">
        <v>18324</v>
      </c>
      <c r="T4727">
        <v>43102.456956018497</v>
      </c>
    </row>
    <row r="4728" spans="1:20" x14ac:dyDescent="0.25">
      <c r="A4728" t="s">
        <v>18333</v>
      </c>
      <c r="B4728" t="s">
        <v>18334</v>
      </c>
      <c r="C4728" t="s">
        <v>10691</v>
      </c>
      <c r="D4728" t="s">
        <v>12566</v>
      </c>
      <c r="E4728" t="s">
        <v>10693</v>
      </c>
      <c r="F4728">
        <v>20</v>
      </c>
      <c r="G4728">
        <v>20</v>
      </c>
      <c r="H4728">
        <v>1</v>
      </c>
      <c r="I4728" t="s">
        <v>10682</v>
      </c>
      <c r="J4728">
        <v>0</v>
      </c>
      <c r="K4728">
        <v>0</v>
      </c>
      <c r="L4728" t="s">
        <v>10831</v>
      </c>
      <c r="M4728">
        <v>43858</v>
      </c>
      <c r="N4728" t="s">
        <v>18323</v>
      </c>
      <c r="S4728" t="s">
        <v>18324</v>
      </c>
      <c r="T4728">
        <v>43102.456956018497</v>
      </c>
    </row>
    <row r="4729" spans="1:20" x14ac:dyDescent="0.25">
      <c r="A4729" t="s">
        <v>18335</v>
      </c>
      <c r="B4729" t="s">
        <v>18336</v>
      </c>
      <c r="C4729" t="s">
        <v>10691</v>
      </c>
      <c r="D4729" t="s">
        <v>13204</v>
      </c>
      <c r="E4729" t="s">
        <v>10693</v>
      </c>
      <c r="F4729">
        <v>40</v>
      </c>
      <c r="G4729">
        <v>40</v>
      </c>
      <c r="H4729">
        <v>1</v>
      </c>
      <c r="I4729" t="s">
        <v>10682</v>
      </c>
      <c r="J4729">
        <v>0</v>
      </c>
      <c r="K4729">
        <v>0</v>
      </c>
      <c r="L4729" t="s">
        <v>10918</v>
      </c>
      <c r="M4729">
        <v>43928</v>
      </c>
      <c r="N4729" t="s">
        <v>18323</v>
      </c>
      <c r="S4729" t="s">
        <v>18324</v>
      </c>
      <c r="T4729">
        <v>43102.456967592603</v>
      </c>
    </row>
    <row r="4730" spans="1:20" x14ac:dyDescent="0.25">
      <c r="A4730" t="s">
        <v>18337</v>
      </c>
      <c r="B4730" t="s">
        <v>16870</v>
      </c>
      <c r="C4730" t="s">
        <v>10691</v>
      </c>
      <c r="D4730" t="s">
        <v>13204</v>
      </c>
      <c r="E4730" t="s">
        <v>10693</v>
      </c>
      <c r="F4730">
        <v>22.99</v>
      </c>
      <c r="G4730">
        <v>22.99</v>
      </c>
      <c r="H4730">
        <v>1</v>
      </c>
      <c r="I4730" t="s">
        <v>10682</v>
      </c>
      <c r="J4730">
        <v>0</v>
      </c>
      <c r="K4730">
        <v>0</v>
      </c>
      <c r="L4730" t="s">
        <v>10831</v>
      </c>
      <c r="M4730">
        <v>43986</v>
      </c>
      <c r="N4730" t="s">
        <v>16871</v>
      </c>
      <c r="S4730" t="s">
        <v>16872</v>
      </c>
      <c r="T4730">
        <v>43102.456956018497</v>
      </c>
    </row>
    <row r="4731" spans="1:20" x14ac:dyDescent="0.25">
      <c r="A4731" t="s">
        <v>18338</v>
      </c>
      <c r="B4731" t="s">
        <v>18339</v>
      </c>
      <c r="C4731" t="s">
        <v>10691</v>
      </c>
      <c r="D4731" t="s">
        <v>13204</v>
      </c>
      <c r="E4731" t="s">
        <v>10693</v>
      </c>
      <c r="F4731">
        <v>30</v>
      </c>
      <c r="G4731">
        <v>30</v>
      </c>
      <c r="H4731">
        <v>1</v>
      </c>
      <c r="I4731" t="s">
        <v>10682</v>
      </c>
      <c r="J4731">
        <v>0</v>
      </c>
      <c r="K4731">
        <v>0</v>
      </c>
      <c r="L4731" t="s">
        <v>11988</v>
      </c>
      <c r="M4731">
        <v>43997</v>
      </c>
      <c r="N4731" t="s">
        <v>18323</v>
      </c>
      <c r="S4731" t="s">
        <v>18324</v>
      </c>
      <c r="T4731">
        <v>43102.456990740699</v>
      </c>
    </row>
    <row r="4732" spans="1:20" x14ac:dyDescent="0.25">
      <c r="A4732" t="s">
        <v>18340</v>
      </c>
      <c r="B4732" t="s">
        <v>18341</v>
      </c>
      <c r="C4732" t="s">
        <v>10691</v>
      </c>
      <c r="D4732" t="s">
        <v>13204</v>
      </c>
      <c r="E4732" t="s">
        <v>10693</v>
      </c>
      <c r="F4732">
        <v>40</v>
      </c>
      <c r="G4732">
        <v>40</v>
      </c>
      <c r="H4732">
        <v>1</v>
      </c>
      <c r="I4732" t="s">
        <v>10682</v>
      </c>
      <c r="J4732">
        <v>0</v>
      </c>
      <c r="K4732">
        <v>0</v>
      </c>
      <c r="L4732" t="s">
        <v>10731</v>
      </c>
      <c r="M4732">
        <v>43997</v>
      </c>
      <c r="N4732" t="s">
        <v>18323</v>
      </c>
      <c r="S4732" t="s">
        <v>18324</v>
      </c>
      <c r="T4732">
        <v>43102.456875000003</v>
      </c>
    </row>
    <row r="4733" spans="1:20" x14ac:dyDescent="0.25">
      <c r="A4733" t="s">
        <v>18342</v>
      </c>
      <c r="B4733" t="s">
        <v>18343</v>
      </c>
      <c r="C4733" t="s">
        <v>10691</v>
      </c>
      <c r="D4733" t="s">
        <v>13204</v>
      </c>
      <c r="E4733" t="s">
        <v>10693</v>
      </c>
      <c r="F4733">
        <v>29</v>
      </c>
      <c r="G4733">
        <v>29</v>
      </c>
      <c r="H4733">
        <v>1</v>
      </c>
      <c r="I4733" t="s">
        <v>10682</v>
      </c>
      <c r="J4733">
        <v>0</v>
      </c>
      <c r="K4733">
        <v>0</v>
      </c>
      <c r="L4733" t="s">
        <v>10731</v>
      </c>
      <c r="M4733">
        <v>44063</v>
      </c>
      <c r="N4733" t="s">
        <v>17634</v>
      </c>
      <c r="O4733" t="s">
        <v>10687</v>
      </c>
      <c r="Q4733" t="s">
        <v>10688</v>
      </c>
      <c r="S4733" t="s">
        <v>17635</v>
      </c>
      <c r="T4733">
        <v>43102.456875000003</v>
      </c>
    </row>
    <row r="4734" spans="1:20" x14ac:dyDescent="0.25">
      <c r="A4734" t="s">
        <v>18344</v>
      </c>
      <c r="B4734" t="s">
        <v>18345</v>
      </c>
      <c r="C4734" t="s">
        <v>10856</v>
      </c>
      <c r="D4734" t="s">
        <v>12566</v>
      </c>
      <c r="E4734" t="s">
        <v>10753</v>
      </c>
      <c r="F4734">
        <v>119.99</v>
      </c>
      <c r="G4734">
        <v>359.97</v>
      </c>
      <c r="H4734">
        <v>3</v>
      </c>
      <c r="I4734" t="s">
        <v>10682</v>
      </c>
      <c r="J4734">
        <v>21</v>
      </c>
      <c r="K4734">
        <v>0</v>
      </c>
      <c r="L4734" t="s">
        <v>13045</v>
      </c>
      <c r="M4734">
        <v>44060</v>
      </c>
      <c r="N4734" t="s">
        <v>11359</v>
      </c>
      <c r="O4734" t="s">
        <v>10762</v>
      </c>
      <c r="P4734" t="s">
        <v>10701</v>
      </c>
      <c r="Q4734" t="s">
        <v>10763</v>
      </c>
      <c r="R4734" t="s">
        <v>10702</v>
      </c>
      <c r="S4734" t="s">
        <v>11360</v>
      </c>
      <c r="T4734">
        <v>43102.457002314797</v>
      </c>
    </row>
    <row r="4735" spans="1:20" x14ac:dyDescent="0.25">
      <c r="A4735" t="s">
        <v>18346</v>
      </c>
      <c r="B4735" t="s">
        <v>18347</v>
      </c>
      <c r="C4735" t="s">
        <v>10691</v>
      </c>
      <c r="D4735" t="s">
        <v>12566</v>
      </c>
      <c r="E4735" t="s">
        <v>10693</v>
      </c>
      <c r="F4735">
        <v>93.45</v>
      </c>
      <c r="G4735">
        <v>560.70000000000005</v>
      </c>
      <c r="H4735">
        <v>6</v>
      </c>
      <c r="I4735" t="s">
        <v>10682</v>
      </c>
      <c r="J4735">
        <v>0</v>
      </c>
      <c r="K4735">
        <v>0</v>
      </c>
      <c r="L4735" t="s">
        <v>10835</v>
      </c>
      <c r="M4735">
        <v>44061</v>
      </c>
      <c r="N4735" t="s">
        <v>15185</v>
      </c>
      <c r="S4735" t="s">
        <v>15186</v>
      </c>
      <c r="T4735">
        <v>43102.456863425898</v>
      </c>
    </row>
    <row r="4736" spans="1:20" x14ac:dyDescent="0.25">
      <c r="A4736" t="s">
        <v>18348</v>
      </c>
      <c r="B4736" t="s">
        <v>18349</v>
      </c>
      <c r="C4736" t="s">
        <v>10691</v>
      </c>
      <c r="D4736" t="s">
        <v>12566</v>
      </c>
      <c r="E4736" t="s">
        <v>10693</v>
      </c>
      <c r="F4736">
        <v>61.95</v>
      </c>
      <c r="G4736">
        <v>371.7</v>
      </c>
      <c r="H4736">
        <v>6</v>
      </c>
      <c r="I4736" t="s">
        <v>10682</v>
      </c>
      <c r="J4736">
        <v>0</v>
      </c>
      <c r="K4736">
        <v>0</v>
      </c>
      <c r="L4736" t="s">
        <v>10868</v>
      </c>
      <c r="M4736">
        <v>44061</v>
      </c>
      <c r="N4736" t="s">
        <v>15185</v>
      </c>
      <c r="S4736" t="s">
        <v>15186</v>
      </c>
      <c r="T4736">
        <v>43102.456990740699</v>
      </c>
    </row>
    <row r="4737" spans="1:20" x14ac:dyDescent="0.25">
      <c r="A4737" t="s">
        <v>18350</v>
      </c>
      <c r="B4737" t="s">
        <v>18351</v>
      </c>
      <c r="C4737" t="s">
        <v>10691</v>
      </c>
      <c r="D4737" t="s">
        <v>12566</v>
      </c>
      <c r="E4737" t="s">
        <v>10693</v>
      </c>
      <c r="F4737">
        <v>74.5</v>
      </c>
      <c r="G4737">
        <v>447</v>
      </c>
      <c r="H4737">
        <v>6</v>
      </c>
      <c r="I4737" t="s">
        <v>10682</v>
      </c>
      <c r="J4737">
        <v>0</v>
      </c>
      <c r="K4737">
        <v>0</v>
      </c>
      <c r="L4737" t="s">
        <v>10883</v>
      </c>
      <c r="M4737">
        <v>44061</v>
      </c>
      <c r="N4737" t="s">
        <v>15185</v>
      </c>
      <c r="S4737" t="s">
        <v>15186</v>
      </c>
      <c r="T4737">
        <v>43102.456979166702</v>
      </c>
    </row>
    <row r="4738" spans="1:20" x14ac:dyDescent="0.25">
      <c r="A4738" t="s">
        <v>18352</v>
      </c>
      <c r="B4738" t="s">
        <v>18353</v>
      </c>
      <c r="C4738" t="s">
        <v>10691</v>
      </c>
      <c r="D4738" t="s">
        <v>12566</v>
      </c>
      <c r="E4738" t="s">
        <v>10693</v>
      </c>
      <c r="F4738">
        <v>172.95</v>
      </c>
      <c r="G4738">
        <v>1037.7</v>
      </c>
      <c r="H4738">
        <v>6</v>
      </c>
      <c r="I4738" t="s">
        <v>10682</v>
      </c>
      <c r="J4738">
        <v>21</v>
      </c>
      <c r="K4738">
        <v>0</v>
      </c>
      <c r="L4738" t="s">
        <v>10706</v>
      </c>
      <c r="M4738">
        <v>44062</v>
      </c>
      <c r="N4738" t="s">
        <v>15185</v>
      </c>
      <c r="S4738" t="s">
        <v>15186</v>
      </c>
      <c r="T4738">
        <v>43102.457002314797</v>
      </c>
    </row>
    <row r="4739" spans="1:20" x14ac:dyDescent="0.25">
      <c r="A4739" t="s">
        <v>18354</v>
      </c>
      <c r="B4739" t="s">
        <v>18355</v>
      </c>
      <c r="C4739" t="s">
        <v>10691</v>
      </c>
      <c r="D4739" t="s">
        <v>12566</v>
      </c>
      <c r="E4739" t="s">
        <v>10693</v>
      </c>
      <c r="F4739">
        <v>57.95</v>
      </c>
      <c r="G4739">
        <v>695.4</v>
      </c>
      <c r="H4739">
        <v>12</v>
      </c>
      <c r="I4739" t="s">
        <v>10682</v>
      </c>
      <c r="J4739">
        <v>0</v>
      </c>
      <c r="K4739">
        <v>0</v>
      </c>
      <c r="L4739" t="s">
        <v>11101</v>
      </c>
      <c r="M4739">
        <v>44061</v>
      </c>
      <c r="N4739" t="s">
        <v>15185</v>
      </c>
      <c r="S4739" t="s">
        <v>15186</v>
      </c>
      <c r="T4739">
        <v>43102.456944444399</v>
      </c>
    </row>
    <row r="4740" spans="1:20" x14ac:dyDescent="0.25">
      <c r="A4740" t="s">
        <v>5647</v>
      </c>
      <c r="B4740" t="s">
        <v>18356</v>
      </c>
      <c r="C4740" t="s">
        <v>10691</v>
      </c>
      <c r="D4740" t="s">
        <v>12566</v>
      </c>
      <c r="E4740" t="s">
        <v>10693</v>
      </c>
      <c r="F4740">
        <v>38.950000000000003</v>
      </c>
      <c r="G4740">
        <v>467.4</v>
      </c>
      <c r="H4740">
        <v>12</v>
      </c>
      <c r="I4740" t="s">
        <v>10682</v>
      </c>
      <c r="J4740">
        <v>0</v>
      </c>
      <c r="K4740">
        <v>0</v>
      </c>
      <c r="L4740" t="s">
        <v>10722</v>
      </c>
      <c r="M4740">
        <v>44061</v>
      </c>
      <c r="N4740" t="s">
        <v>15185</v>
      </c>
      <c r="S4740" t="s">
        <v>15186</v>
      </c>
      <c r="T4740">
        <v>43102.456956018497</v>
      </c>
    </row>
    <row r="4741" spans="1:20" x14ac:dyDescent="0.25">
      <c r="A4741" t="s">
        <v>18357</v>
      </c>
      <c r="B4741" t="s">
        <v>18358</v>
      </c>
      <c r="C4741" t="s">
        <v>10691</v>
      </c>
      <c r="D4741" t="s">
        <v>12566</v>
      </c>
      <c r="E4741" t="s">
        <v>10693</v>
      </c>
      <c r="F4741">
        <v>38.950000000000003</v>
      </c>
      <c r="G4741">
        <v>467.4</v>
      </c>
      <c r="H4741">
        <v>12</v>
      </c>
      <c r="I4741" t="s">
        <v>10682</v>
      </c>
      <c r="J4741">
        <v>0</v>
      </c>
      <c r="K4741">
        <v>0</v>
      </c>
      <c r="L4741" t="s">
        <v>10722</v>
      </c>
      <c r="M4741">
        <v>44061</v>
      </c>
      <c r="N4741" t="s">
        <v>15185</v>
      </c>
      <c r="S4741" t="s">
        <v>15186</v>
      </c>
      <c r="T4741">
        <v>43102.456956018497</v>
      </c>
    </row>
    <row r="4742" spans="1:20" x14ac:dyDescent="0.25">
      <c r="A4742" t="s">
        <v>18359</v>
      </c>
      <c r="B4742" t="s">
        <v>18360</v>
      </c>
      <c r="C4742" t="s">
        <v>10691</v>
      </c>
      <c r="D4742" t="s">
        <v>12566</v>
      </c>
      <c r="E4742" t="s">
        <v>10693</v>
      </c>
      <c r="F4742">
        <v>38.950000000000003</v>
      </c>
      <c r="G4742">
        <v>467.4</v>
      </c>
      <c r="H4742">
        <v>12</v>
      </c>
      <c r="I4742" t="s">
        <v>10682</v>
      </c>
      <c r="J4742">
        <v>0</v>
      </c>
      <c r="K4742">
        <v>0</v>
      </c>
      <c r="L4742" t="s">
        <v>10722</v>
      </c>
      <c r="M4742">
        <v>44061</v>
      </c>
      <c r="N4742" t="s">
        <v>15185</v>
      </c>
      <c r="S4742" t="s">
        <v>15186</v>
      </c>
      <c r="T4742">
        <v>43102.456956018497</v>
      </c>
    </row>
    <row r="4743" spans="1:20" x14ac:dyDescent="0.25">
      <c r="A4743" t="s">
        <v>18361</v>
      </c>
      <c r="B4743" t="s">
        <v>18362</v>
      </c>
      <c r="C4743" t="s">
        <v>10691</v>
      </c>
      <c r="D4743" t="s">
        <v>12566</v>
      </c>
      <c r="E4743" t="s">
        <v>10693</v>
      </c>
      <c r="F4743">
        <v>172.95</v>
      </c>
      <c r="G4743">
        <v>1037.7</v>
      </c>
      <c r="H4743">
        <v>6</v>
      </c>
      <c r="I4743" t="s">
        <v>10682</v>
      </c>
      <c r="J4743">
        <v>21</v>
      </c>
      <c r="K4743">
        <v>0</v>
      </c>
      <c r="L4743" t="s">
        <v>10706</v>
      </c>
      <c r="M4743">
        <v>44062</v>
      </c>
      <c r="N4743" t="s">
        <v>15185</v>
      </c>
      <c r="S4743" t="s">
        <v>15186</v>
      </c>
      <c r="T4743">
        <v>43102.457002314797</v>
      </c>
    </row>
    <row r="4744" spans="1:20" x14ac:dyDescent="0.25">
      <c r="A4744" t="s">
        <v>18363</v>
      </c>
      <c r="B4744" t="s">
        <v>18364</v>
      </c>
      <c r="C4744" t="s">
        <v>10691</v>
      </c>
      <c r="D4744" t="s">
        <v>12566</v>
      </c>
      <c r="E4744" t="s">
        <v>10693</v>
      </c>
      <c r="F4744">
        <v>1599.49</v>
      </c>
      <c r="G4744">
        <v>9596.94</v>
      </c>
      <c r="H4744">
        <v>6</v>
      </c>
      <c r="I4744" t="s">
        <v>10682</v>
      </c>
      <c r="J4744">
        <v>23</v>
      </c>
      <c r="K4744">
        <v>0</v>
      </c>
      <c r="L4744" t="s">
        <v>10706</v>
      </c>
      <c r="M4744">
        <v>44062</v>
      </c>
      <c r="N4744" t="s">
        <v>15185</v>
      </c>
      <c r="S4744" t="s">
        <v>15186</v>
      </c>
      <c r="T4744">
        <v>43102.457002314797</v>
      </c>
    </row>
    <row r="4745" spans="1:20" x14ac:dyDescent="0.25">
      <c r="A4745" t="s">
        <v>18365</v>
      </c>
      <c r="B4745" t="s">
        <v>18366</v>
      </c>
      <c r="C4745" t="s">
        <v>10691</v>
      </c>
      <c r="D4745" t="s">
        <v>12566</v>
      </c>
      <c r="E4745" t="s">
        <v>10693</v>
      </c>
      <c r="F4745">
        <v>107.95</v>
      </c>
      <c r="G4745">
        <v>647.70000000000005</v>
      </c>
      <c r="H4745">
        <v>6</v>
      </c>
      <c r="I4745" t="s">
        <v>10682</v>
      </c>
      <c r="J4745">
        <v>0</v>
      </c>
      <c r="K4745">
        <v>0</v>
      </c>
      <c r="L4745" t="s">
        <v>11101</v>
      </c>
      <c r="M4745">
        <v>44062</v>
      </c>
      <c r="N4745" t="s">
        <v>15185</v>
      </c>
      <c r="S4745" t="s">
        <v>15186</v>
      </c>
      <c r="T4745">
        <v>43102.456944444399</v>
      </c>
    </row>
    <row r="4746" spans="1:20" x14ac:dyDescent="0.25">
      <c r="A4746" t="s">
        <v>18367</v>
      </c>
      <c r="B4746" t="s">
        <v>18368</v>
      </c>
      <c r="C4746" t="s">
        <v>10691</v>
      </c>
      <c r="D4746" t="s">
        <v>12566</v>
      </c>
      <c r="E4746" t="s">
        <v>10693</v>
      </c>
      <c r="F4746">
        <v>67.95</v>
      </c>
      <c r="G4746">
        <v>815.4</v>
      </c>
      <c r="H4746">
        <v>12</v>
      </c>
      <c r="I4746" t="s">
        <v>10682</v>
      </c>
      <c r="J4746">
        <v>0</v>
      </c>
      <c r="K4746">
        <v>0</v>
      </c>
      <c r="L4746" t="s">
        <v>16603</v>
      </c>
      <c r="M4746">
        <v>44062</v>
      </c>
      <c r="N4746" t="s">
        <v>15185</v>
      </c>
      <c r="S4746" t="s">
        <v>15186</v>
      </c>
      <c r="T4746">
        <v>43102.456875000003</v>
      </c>
    </row>
    <row r="4747" spans="1:20" x14ac:dyDescent="0.25">
      <c r="A4747" t="s">
        <v>18369</v>
      </c>
      <c r="B4747" t="s">
        <v>18370</v>
      </c>
      <c r="C4747" t="s">
        <v>10691</v>
      </c>
      <c r="D4747" t="s">
        <v>12566</v>
      </c>
      <c r="E4747" t="s">
        <v>10693</v>
      </c>
      <c r="F4747">
        <v>91.95</v>
      </c>
      <c r="G4747">
        <v>551.70000000000005</v>
      </c>
      <c r="H4747">
        <v>6</v>
      </c>
      <c r="I4747" t="s">
        <v>10682</v>
      </c>
      <c r="J4747">
        <v>0</v>
      </c>
      <c r="K4747">
        <v>0</v>
      </c>
      <c r="L4747" t="s">
        <v>11101</v>
      </c>
      <c r="M4747">
        <v>44062</v>
      </c>
      <c r="N4747" t="s">
        <v>15185</v>
      </c>
      <c r="S4747" t="s">
        <v>15186</v>
      </c>
      <c r="T4747">
        <v>43102.456944444399</v>
      </c>
    </row>
    <row r="4748" spans="1:20" x14ac:dyDescent="0.25">
      <c r="A4748" t="s">
        <v>18371</v>
      </c>
      <c r="B4748" t="s">
        <v>18372</v>
      </c>
      <c r="C4748" t="s">
        <v>10691</v>
      </c>
      <c r="D4748" t="s">
        <v>12566</v>
      </c>
      <c r="E4748" t="s">
        <v>10693</v>
      </c>
      <c r="F4748">
        <v>37.950000000000003</v>
      </c>
      <c r="G4748">
        <v>455.4</v>
      </c>
      <c r="H4748">
        <v>12</v>
      </c>
      <c r="I4748" t="s">
        <v>10682</v>
      </c>
      <c r="J4748">
        <v>0</v>
      </c>
      <c r="K4748">
        <v>0</v>
      </c>
      <c r="L4748" t="s">
        <v>10722</v>
      </c>
      <c r="M4748">
        <v>44062</v>
      </c>
      <c r="N4748" t="s">
        <v>15185</v>
      </c>
      <c r="S4748" t="s">
        <v>15186</v>
      </c>
      <c r="T4748">
        <v>43102.456956018497</v>
      </c>
    </row>
    <row r="4749" spans="1:20" x14ac:dyDescent="0.25">
      <c r="A4749" t="s">
        <v>18373</v>
      </c>
      <c r="B4749" t="s">
        <v>18374</v>
      </c>
      <c r="C4749" t="s">
        <v>10691</v>
      </c>
      <c r="D4749" t="s">
        <v>12566</v>
      </c>
      <c r="E4749" t="s">
        <v>10693</v>
      </c>
      <c r="F4749">
        <v>34.950000000000003</v>
      </c>
      <c r="G4749">
        <v>419.4</v>
      </c>
      <c r="H4749">
        <v>12</v>
      </c>
      <c r="I4749" t="s">
        <v>10682</v>
      </c>
      <c r="J4749">
        <v>8</v>
      </c>
      <c r="K4749">
        <v>0</v>
      </c>
      <c r="L4749" t="s">
        <v>11014</v>
      </c>
      <c r="M4749">
        <v>44062</v>
      </c>
      <c r="N4749" t="s">
        <v>15185</v>
      </c>
      <c r="S4749" t="s">
        <v>15186</v>
      </c>
      <c r="T4749">
        <v>43102.456863425898</v>
      </c>
    </row>
    <row r="4750" spans="1:20" x14ac:dyDescent="0.25">
      <c r="A4750" t="s">
        <v>18375</v>
      </c>
      <c r="B4750" t="s">
        <v>18376</v>
      </c>
      <c r="C4750" t="s">
        <v>10691</v>
      </c>
      <c r="D4750" t="s">
        <v>12566</v>
      </c>
      <c r="E4750" t="s">
        <v>10693</v>
      </c>
      <c r="F4750">
        <v>73.89</v>
      </c>
      <c r="G4750">
        <v>443.34</v>
      </c>
      <c r="H4750">
        <v>6</v>
      </c>
      <c r="I4750" t="s">
        <v>10682</v>
      </c>
      <c r="J4750">
        <v>0</v>
      </c>
      <c r="K4750">
        <v>0</v>
      </c>
      <c r="L4750" t="s">
        <v>10722</v>
      </c>
      <c r="M4750">
        <v>44062</v>
      </c>
      <c r="N4750" t="s">
        <v>15185</v>
      </c>
      <c r="S4750" t="s">
        <v>15186</v>
      </c>
      <c r="T4750">
        <v>43102.456956018497</v>
      </c>
    </row>
    <row r="4751" spans="1:20" x14ac:dyDescent="0.25">
      <c r="A4751" t="s">
        <v>18377</v>
      </c>
      <c r="B4751" t="s">
        <v>18378</v>
      </c>
      <c r="C4751" t="s">
        <v>10691</v>
      </c>
      <c r="D4751" t="s">
        <v>12566</v>
      </c>
      <c r="E4751" t="s">
        <v>10693</v>
      </c>
      <c r="F4751">
        <v>91.89</v>
      </c>
      <c r="G4751">
        <v>551.34</v>
      </c>
      <c r="H4751">
        <v>6</v>
      </c>
      <c r="I4751" t="s">
        <v>10682</v>
      </c>
      <c r="J4751">
        <v>3</v>
      </c>
      <c r="K4751">
        <v>0</v>
      </c>
      <c r="L4751" t="s">
        <v>10722</v>
      </c>
      <c r="M4751">
        <v>44062</v>
      </c>
      <c r="N4751" t="s">
        <v>15185</v>
      </c>
      <c r="S4751" t="s">
        <v>15186</v>
      </c>
      <c r="T4751">
        <v>43102.456956018497</v>
      </c>
    </row>
    <row r="4752" spans="1:20" x14ac:dyDescent="0.25">
      <c r="A4752" t="s">
        <v>18379</v>
      </c>
      <c r="B4752" t="s">
        <v>18380</v>
      </c>
      <c r="C4752" t="s">
        <v>10691</v>
      </c>
      <c r="D4752" t="s">
        <v>12566</v>
      </c>
      <c r="E4752" t="s">
        <v>10693</v>
      </c>
      <c r="F4752">
        <v>97.95</v>
      </c>
      <c r="G4752">
        <v>1175.4000000000001</v>
      </c>
      <c r="H4752">
        <v>12</v>
      </c>
      <c r="I4752" t="s">
        <v>10682</v>
      </c>
      <c r="J4752">
        <v>0</v>
      </c>
      <c r="K4752">
        <v>0</v>
      </c>
      <c r="L4752" t="s">
        <v>10722</v>
      </c>
      <c r="M4752">
        <v>44063</v>
      </c>
      <c r="N4752" t="s">
        <v>15185</v>
      </c>
      <c r="S4752" t="s">
        <v>15186</v>
      </c>
      <c r="T4752">
        <v>43102.456956018497</v>
      </c>
    </row>
    <row r="4753" spans="1:20" x14ac:dyDescent="0.25">
      <c r="A4753" t="s">
        <v>18381</v>
      </c>
      <c r="B4753" t="s">
        <v>18382</v>
      </c>
      <c r="C4753" t="s">
        <v>10691</v>
      </c>
      <c r="D4753" t="s">
        <v>12566</v>
      </c>
      <c r="E4753" t="s">
        <v>10693</v>
      </c>
      <c r="F4753">
        <v>63.95</v>
      </c>
      <c r="G4753">
        <v>767.4</v>
      </c>
      <c r="H4753">
        <v>12</v>
      </c>
      <c r="I4753" t="s">
        <v>10682</v>
      </c>
      <c r="J4753">
        <v>0</v>
      </c>
      <c r="K4753">
        <v>0</v>
      </c>
      <c r="L4753" t="s">
        <v>10868</v>
      </c>
      <c r="M4753">
        <v>44063</v>
      </c>
      <c r="N4753" t="s">
        <v>15185</v>
      </c>
      <c r="S4753" t="s">
        <v>15186</v>
      </c>
      <c r="T4753">
        <v>43102.456990740699</v>
      </c>
    </row>
    <row r="4754" spans="1:20" x14ac:dyDescent="0.25">
      <c r="A4754" t="s">
        <v>18383</v>
      </c>
      <c r="B4754" t="s">
        <v>18384</v>
      </c>
      <c r="C4754" t="s">
        <v>10691</v>
      </c>
      <c r="D4754" t="s">
        <v>12566</v>
      </c>
      <c r="E4754" t="s">
        <v>10693</v>
      </c>
      <c r="F4754">
        <v>57.95</v>
      </c>
      <c r="G4754">
        <v>695.4</v>
      </c>
      <c r="H4754">
        <v>12</v>
      </c>
      <c r="I4754" t="s">
        <v>10682</v>
      </c>
      <c r="J4754">
        <v>0</v>
      </c>
      <c r="K4754">
        <v>0</v>
      </c>
      <c r="L4754" t="s">
        <v>10868</v>
      </c>
      <c r="M4754">
        <v>44063</v>
      </c>
      <c r="N4754" t="s">
        <v>15185</v>
      </c>
      <c r="S4754" t="s">
        <v>15186</v>
      </c>
      <c r="T4754">
        <v>43102.456990740699</v>
      </c>
    </row>
    <row r="4755" spans="1:20" x14ac:dyDescent="0.25">
      <c r="A4755" t="s">
        <v>18385</v>
      </c>
      <c r="B4755" t="s">
        <v>18386</v>
      </c>
      <c r="C4755" t="s">
        <v>10691</v>
      </c>
      <c r="D4755" t="s">
        <v>12566</v>
      </c>
      <c r="E4755" t="s">
        <v>10693</v>
      </c>
      <c r="F4755">
        <v>46.95</v>
      </c>
      <c r="G4755">
        <v>563.4</v>
      </c>
      <c r="H4755">
        <v>12</v>
      </c>
      <c r="I4755" t="s">
        <v>10682</v>
      </c>
      <c r="J4755">
        <v>0</v>
      </c>
      <c r="K4755">
        <v>0</v>
      </c>
      <c r="L4755" t="s">
        <v>12157</v>
      </c>
      <c r="M4755">
        <v>44063</v>
      </c>
      <c r="N4755" t="s">
        <v>15185</v>
      </c>
      <c r="S4755" t="s">
        <v>15186</v>
      </c>
      <c r="T4755">
        <v>43102.456956018497</v>
      </c>
    </row>
    <row r="4756" spans="1:20" x14ac:dyDescent="0.25">
      <c r="A4756" t="s">
        <v>18387</v>
      </c>
      <c r="B4756" t="s">
        <v>18388</v>
      </c>
      <c r="C4756" t="s">
        <v>10691</v>
      </c>
      <c r="D4756" t="s">
        <v>12566</v>
      </c>
      <c r="E4756" t="s">
        <v>10693</v>
      </c>
      <c r="F4756">
        <v>81.95</v>
      </c>
      <c r="G4756">
        <v>983.4</v>
      </c>
      <c r="H4756">
        <v>12</v>
      </c>
      <c r="I4756" t="s">
        <v>10682</v>
      </c>
      <c r="J4756">
        <v>0</v>
      </c>
      <c r="K4756">
        <v>0</v>
      </c>
      <c r="L4756" t="s">
        <v>16920</v>
      </c>
      <c r="M4756">
        <v>44063</v>
      </c>
      <c r="N4756" t="s">
        <v>15185</v>
      </c>
      <c r="S4756" t="s">
        <v>15186</v>
      </c>
      <c r="T4756">
        <v>43102.456967592603</v>
      </c>
    </row>
    <row r="4757" spans="1:20" x14ac:dyDescent="0.25">
      <c r="A4757" t="s">
        <v>18389</v>
      </c>
      <c r="B4757" t="s">
        <v>18390</v>
      </c>
      <c r="C4757" t="s">
        <v>10691</v>
      </c>
      <c r="D4757" t="s">
        <v>12566</v>
      </c>
      <c r="E4757" t="s">
        <v>10693</v>
      </c>
      <c r="F4757">
        <v>22.77</v>
      </c>
      <c r="G4757">
        <v>273.24</v>
      </c>
      <c r="H4757">
        <v>12</v>
      </c>
      <c r="I4757" t="s">
        <v>10682</v>
      </c>
      <c r="J4757">
        <v>0</v>
      </c>
      <c r="K4757">
        <v>0</v>
      </c>
      <c r="L4757" t="s">
        <v>10722</v>
      </c>
      <c r="M4757">
        <v>44063</v>
      </c>
      <c r="N4757" t="s">
        <v>15185</v>
      </c>
      <c r="S4757" t="s">
        <v>15186</v>
      </c>
      <c r="T4757">
        <v>43102.456956018497</v>
      </c>
    </row>
    <row r="4758" spans="1:20" x14ac:dyDescent="0.25">
      <c r="A4758" t="s">
        <v>18391</v>
      </c>
      <c r="B4758" t="s">
        <v>18392</v>
      </c>
      <c r="C4758" t="s">
        <v>10691</v>
      </c>
      <c r="D4758" t="s">
        <v>12566</v>
      </c>
      <c r="E4758" t="s">
        <v>10693</v>
      </c>
      <c r="F4758">
        <v>37.950000000000003</v>
      </c>
      <c r="G4758">
        <v>455.4</v>
      </c>
      <c r="H4758">
        <v>12</v>
      </c>
      <c r="I4758" t="s">
        <v>10682</v>
      </c>
      <c r="J4758">
        <v>0</v>
      </c>
      <c r="K4758">
        <v>0</v>
      </c>
      <c r="L4758" t="s">
        <v>16573</v>
      </c>
      <c r="M4758">
        <v>44063</v>
      </c>
      <c r="N4758" t="s">
        <v>15185</v>
      </c>
      <c r="S4758" t="s">
        <v>15186</v>
      </c>
      <c r="T4758">
        <v>43102.457002314797</v>
      </c>
    </row>
    <row r="4759" spans="1:20" x14ac:dyDescent="0.25">
      <c r="A4759" t="s">
        <v>18393</v>
      </c>
      <c r="B4759" t="s">
        <v>18394</v>
      </c>
      <c r="C4759" t="s">
        <v>10691</v>
      </c>
      <c r="D4759" t="s">
        <v>12566</v>
      </c>
      <c r="E4759" t="s">
        <v>10693</v>
      </c>
      <c r="F4759">
        <v>36.950000000000003</v>
      </c>
      <c r="G4759">
        <v>443.4</v>
      </c>
      <c r="H4759">
        <v>12</v>
      </c>
      <c r="I4759" t="s">
        <v>10682</v>
      </c>
      <c r="J4759">
        <v>0</v>
      </c>
      <c r="K4759">
        <v>0</v>
      </c>
      <c r="L4759" t="s">
        <v>10722</v>
      </c>
      <c r="M4759">
        <v>44063</v>
      </c>
      <c r="N4759" t="s">
        <v>15185</v>
      </c>
      <c r="S4759" t="s">
        <v>15186</v>
      </c>
      <c r="T4759">
        <v>43102.456956018497</v>
      </c>
    </row>
    <row r="4760" spans="1:20" x14ac:dyDescent="0.25">
      <c r="A4760" t="s">
        <v>18395</v>
      </c>
      <c r="B4760" t="s">
        <v>18396</v>
      </c>
      <c r="C4760" t="s">
        <v>10691</v>
      </c>
      <c r="D4760" t="s">
        <v>12566</v>
      </c>
      <c r="E4760" t="s">
        <v>10693</v>
      </c>
      <c r="F4760">
        <v>36.950000000000003</v>
      </c>
      <c r="G4760">
        <v>443.4</v>
      </c>
      <c r="H4760">
        <v>12</v>
      </c>
      <c r="I4760" t="s">
        <v>10682</v>
      </c>
      <c r="J4760">
        <v>0</v>
      </c>
      <c r="K4760">
        <v>0</v>
      </c>
      <c r="L4760" t="s">
        <v>10722</v>
      </c>
      <c r="M4760">
        <v>44063</v>
      </c>
      <c r="N4760" t="s">
        <v>15185</v>
      </c>
      <c r="S4760" t="s">
        <v>15186</v>
      </c>
      <c r="T4760">
        <v>43102.456956018497</v>
      </c>
    </row>
    <row r="4761" spans="1:20" x14ac:dyDescent="0.25">
      <c r="A4761" t="s">
        <v>18397</v>
      </c>
      <c r="B4761" t="s">
        <v>18398</v>
      </c>
      <c r="C4761" t="s">
        <v>10691</v>
      </c>
      <c r="D4761" t="s">
        <v>12566</v>
      </c>
      <c r="E4761" t="s">
        <v>10693</v>
      </c>
      <c r="F4761">
        <v>41.95</v>
      </c>
      <c r="G4761">
        <v>503.4</v>
      </c>
      <c r="H4761">
        <v>12</v>
      </c>
      <c r="I4761" t="s">
        <v>10682</v>
      </c>
      <c r="J4761">
        <v>0</v>
      </c>
      <c r="K4761">
        <v>0</v>
      </c>
      <c r="L4761" t="s">
        <v>14056</v>
      </c>
      <c r="M4761">
        <v>44063</v>
      </c>
      <c r="N4761" t="s">
        <v>15185</v>
      </c>
      <c r="S4761" t="s">
        <v>15186</v>
      </c>
      <c r="T4761">
        <v>43102.456967592603</v>
      </c>
    </row>
    <row r="4762" spans="1:20" x14ac:dyDescent="0.25">
      <c r="A4762" t="s">
        <v>18399</v>
      </c>
      <c r="B4762" t="s">
        <v>18400</v>
      </c>
      <c r="C4762" t="s">
        <v>10691</v>
      </c>
      <c r="D4762" t="s">
        <v>12566</v>
      </c>
      <c r="E4762" t="s">
        <v>10693</v>
      </c>
      <c r="F4762">
        <v>41.94</v>
      </c>
      <c r="G4762">
        <v>503.28</v>
      </c>
      <c r="H4762">
        <v>12</v>
      </c>
      <c r="I4762" t="s">
        <v>10682</v>
      </c>
      <c r="J4762">
        <v>0</v>
      </c>
      <c r="K4762">
        <v>0</v>
      </c>
      <c r="L4762" t="s">
        <v>14056</v>
      </c>
      <c r="M4762">
        <v>44063</v>
      </c>
      <c r="N4762" t="s">
        <v>15185</v>
      </c>
      <c r="S4762" t="s">
        <v>15186</v>
      </c>
      <c r="T4762">
        <v>43102.456967592603</v>
      </c>
    </row>
    <row r="4763" spans="1:20" x14ac:dyDescent="0.25">
      <c r="A4763" t="s">
        <v>18401</v>
      </c>
      <c r="B4763" t="s">
        <v>18402</v>
      </c>
      <c r="C4763" t="s">
        <v>10691</v>
      </c>
      <c r="D4763" t="s">
        <v>12566</v>
      </c>
      <c r="E4763" t="s">
        <v>10693</v>
      </c>
      <c r="F4763">
        <v>39.950000000000003</v>
      </c>
      <c r="G4763">
        <v>479.4</v>
      </c>
      <c r="H4763">
        <v>12</v>
      </c>
      <c r="I4763" t="s">
        <v>10682</v>
      </c>
      <c r="J4763">
        <v>0</v>
      </c>
      <c r="K4763">
        <v>0</v>
      </c>
      <c r="L4763" t="s">
        <v>14056</v>
      </c>
      <c r="M4763">
        <v>44063</v>
      </c>
      <c r="N4763" t="s">
        <v>15185</v>
      </c>
      <c r="S4763" t="s">
        <v>15186</v>
      </c>
      <c r="T4763">
        <v>43102.456967592603</v>
      </c>
    </row>
    <row r="4764" spans="1:20" x14ac:dyDescent="0.25">
      <c r="A4764" t="s">
        <v>18403</v>
      </c>
      <c r="B4764" t="s">
        <v>18404</v>
      </c>
      <c r="C4764" t="s">
        <v>10691</v>
      </c>
      <c r="D4764" t="s">
        <v>12566</v>
      </c>
      <c r="E4764" t="s">
        <v>10693</v>
      </c>
      <c r="F4764">
        <v>59.99</v>
      </c>
      <c r="G4764">
        <v>359.94</v>
      </c>
      <c r="H4764">
        <v>6</v>
      </c>
      <c r="I4764" t="s">
        <v>10682</v>
      </c>
      <c r="J4764">
        <v>0</v>
      </c>
      <c r="K4764">
        <v>0</v>
      </c>
      <c r="L4764" t="s">
        <v>10731</v>
      </c>
      <c r="M4764">
        <v>44062</v>
      </c>
      <c r="N4764" t="s">
        <v>11359</v>
      </c>
      <c r="O4764" t="s">
        <v>10762</v>
      </c>
      <c r="P4764" t="s">
        <v>10701</v>
      </c>
      <c r="Q4764" t="s">
        <v>10763</v>
      </c>
      <c r="R4764" t="s">
        <v>10702</v>
      </c>
      <c r="S4764" t="s">
        <v>11360</v>
      </c>
      <c r="T4764">
        <v>43102.456875000003</v>
      </c>
    </row>
    <row r="4765" spans="1:20" x14ac:dyDescent="0.25">
      <c r="A4765" t="s">
        <v>5648</v>
      </c>
      <c r="B4765" t="s">
        <v>18405</v>
      </c>
      <c r="C4765" t="s">
        <v>13217</v>
      </c>
      <c r="D4765" t="s">
        <v>12566</v>
      </c>
      <c r="E4765" t="s">
        <v>10685</v>
      </c>
      <c r="F4765">
        <v>79.989999999999995</v>
      </c>
      <c r="G4765">
        <v>479.94</v>
      </c>
      <c r="H4765">
        <v>6</v>
      </c>
      <c r="I4765" t="s">
        <v>10682</v>
      </c>
      <c r="J4765">
        <v>0</v>
      </c>
      <c r="K4765">
        <v>0</v>
      </c>
      <c r="L4765" t="s">
        <v>10731</v>
      </c>
      <c r="M4765">
        <v>44062</v>
      </c>
      <c r="N4765" t="s">
        <v>10761</v>
      </c>
      <c r="O4765" t="s">
        <v>10762</v>
      </c>
      <c r="P4765" t="s">
        <v>10708</v>
      </c>
      <c r="Q4765" t="s">
        <v>10763</v>
      </c>
      <c r="R4765" t="s">
        <v>10709</v>
      </c>
      <c r="S4765" t="s">
        <v>10764</v>
      </c>
      <c r="T4765">
        <v>43102.456875000003</v>
      </c>
    </row>
    <row r="4766" spans="1:20" x14ac:dyDescent="0.25">
      <c r="A4766" t="s">
        <v>5649</v>
      </c>
      <c r="B4766" t="s">
        <v>18406</v>
      </c>
      <c r="C4766" t="s">
        <v>13217</v>
      </c>
      <c r="D4766" t="s">
        <v>12566</v>
      </c>
      <c r="E4766" t="s">
        <v>10685</v>
      </c>
      <c r="F4766">
        <v>79.989999999999995</v>
      </c>
      <c r="G4766">
        <v>479.94</v>
      </c>
      <c r="H4766">
        <v>6</v>
      </c>
      <c r="I4766" t="s">
        <v>10682</v>
      </c>
      <c r="J4766">
        <v>0</v>
      </c>
      <c r="K4766">
        <v>0</v>
      </c>
      <c r="L4766" t="s">
        <v>11406</v>
      </c>
      <c r="M4766">
        <v>44398</v>
      </c>
      <c r="N4766" t="s">
        <v>10761</v>
      </c>
      <c r="O4766" t="s">
        <v>10762</v>
      </c>
      <c r="P4766" t="s">
        <v>10708</v>
      </c>
      <c r="Q4766" t="s">
        <v>10763</v>
      </c>
      <c r="R4766" t="s">
        <v>10709</v>
      </c>
      <c r="S4766" t="s">
        <v>10764</v>
      </c>
      <c r="T4766">
        <v>43102.456979166702</v>
      </c>
    </row>
    <row r="4767" spans="1:20" x14ac:dyDescent="0.25">
      <c r="A4767" t="s">
        <v>5650</v>
      </c>
      <c r="B4767" t="s">
        <v>18407</v>
      </c>
      <c r="C4767" t="s">
        <v>13217</v>
      </c>
      <c r="D4767" t="s">
        <v>12566</v>
      </c>
      <c r="E4767" t="s">
        <v>10836</v>
      </c>
      <c r="F4767">
        <v>65.989999999999995</v>
      </c>
      <c r="G4767">
        <v>395.94</v>
      </c>
      <c r="H4767">
        <v>6</v>
      </c>
      <c r="I4767" t="s">
        <v>10682</v>
      </c>
      <c r="J4767">
        <v>0</v>
      </c>
      <c r="K4767">
        <v>0</v>
      </c>
      <c r="L4767" t="s">
        <v>11406</v>
      </c>
      <c r="M4767">
        <v>44062</v>
      </c>
      <c r="N4767" t="s">
        <v>13477</v>
      </c>
      <c r="S4767" t="s">
        <v>13478</v>
      </c>
      <c r="T4767">
        <v>43102.456979166702</v>
      </c>
    </row>
    <row r="4768" spans="1:20" x14ac:dyDescent="0.25">
      <c r="A4768" t="s">
        <v>5651</v>
      </c>
      <c r="B4768" t="s">
        <v>18408</v>
      </c>
      <c r="C4768" t="s">
        <v>10751</v>
      </c>
      <c r="D4768" t="s">
        <v>12566</v>
      </c>
      <c r="E4768" t="s">
        <v>10836</v>
      </c>
      <c r="F4768">
        <v>50.99</v>
      </c>
      <c r="G4768">
        <v>305.94</v>
      </c>
      <c r="H4768">
        <v>6</v>
      </c>
      <c r="I4768" t="s">
        <v>10682</v>
      </c>
      <c r="J4768">
        <v>0</v>
      </c>
      <c r="K4768">
        <v>0</v>
      </c>
      <c r="L4768" t="s">
        <v>10731</v>
      </c>
      <c r="M4768">
        <v>44062</v>
      </c>
      <c r="N4768" t="s">
        <v>10761</v>
      </c>
      <c r="O4768" t="s">
        <v>10762</v>
      </c>
      <c r="P4768" t="s">
        <v>10708</v>
      </c>
      <c r="Q4768" t="s">
        <v>10763</v>
      </c>
      <c r="R4768" t="s">
        <v>10709</v>
      </c>
      <c r="S4768" t="s">
        <v>10764</v>
      </c>
      <c r="T4768">
        <v>43102.456875000003</v>
      </c>
    </row>
    <row r="4769" spans="1:20" x14ac:dyDescent="0.25">
      <c r="A4769" t="s">
        <v>5652</v>
      </c>
      <c r="B4769" t="s">
        <v>18409</v>
      </c>
      <c r="C4769" t="s">
        <v>13217</v>
      </c>
      <c r="D4769" t="s">
        <v>12566</v>
      </c>
      <c r="E4769" t="s">
        <v>10836</v>
      </c>
      <c r="F4769">
        <v>47.99</v>
      </c>
      <c r="G4769">
        <v>287.94</v>
      </c>
      <c r="H4769">
        <v>6</v>
      </c>
      <c r="I4769" t="s">
        <v>10682</v>
      </c>
      <c r="J4769">
        <v>0</v>
      </c>
      <c r="K4769">
        <v>0</v>
      </c>
      <c r="L4769" t="s">
        <v>10731</v>
      </c>
      <c r="M4769">
        <v>44062</v>
      </c>
      <c r="N4769" t="s">
        <v>13477</v>
      </c>
      <c r="S4769" t="s">
        <v>13478</v>
      </c>
      <c r="T4769">
        <v>43102.456875000003</v>
      </c>
    </row>
    <row r="4770" spans="1:20" x14ac:dyDescent="0.25">
      <c r="A4770" t="s">
        <v>18410</v>
      </c>
      <c r="B4770" t="s">
        <v>18411</v>
      </c>
      <c r="C4770" t="s">
        <v>10691</v>
      </c>
      <c r="D4770" t="s">
        <v>12566</v>
      </c>
      <c r="E4770" t="s">
        <v>10693</v>
      </c>
      <c r="F4770">
        <v>549.99</v>
      </c>
      <c r="G4770">
        <v>1649.97</v>
      </c>
      <c r="H4770">
        <v>3</v>
      </c>
      <c r="I4770" t="s">
        <v>10682</v>
      </c>
      <c r="J4770">
        <v>17</v>
      </c>
      <c r="K4770">
        <v>0</v>
      </c>
      <c r="L4770" t="s">
        <v>11406</v>
      </c>
      <c r="M4770">
        <v>44063</v>
      </c>
      <c r="N4770" t="s">
        <v>14397</v>
      </c>
      <c r="O4770" t="s">
        <v>10708</v>
      </c>
      <c r="Q4770" t="s">
        <v>10709</v>
      </c>
      <c r="S4770" t="s">
        <v>14398</v>
      </c>
      <c r="T4770">
        <v>43102.456979166702</v>
      </c>
    </row>
    <row r="4771" spans="1:20" x14ac:dyDescent="0.25">
      <c r="A4771" t="s">
        <v>9166</v>
      </c>
      <c r="B4771" t="s">
        <v>18412</v>
      </c>
      <c r="C4771" t="s">
        <v>11814</v>
      </c>
      <c r="D4771" t="s">
        <v>12566</v>
      </c>
      <c r="E4771" t="s">
        <v>10753</v>
      </c>
      <c r="F4771">
        <v>55.77</v>
      </c>
      <c r="G4771">
        <v>334.62</v>
      </c>
      <c r="H4771">
        <v>6</v>
      </c>
      <c r="I4771" t="s">
        <v>10682</v>
      </c>
      <c r="J4771">
        <v>0</v>
      </c>
      <c r="K4771">
        <v>0</v>
      </c>
      <c r="L4771" t="s">
        <v>12468</v>
      </c>
      <c r="M4771">
        <v>44063</v>
      </c>
      <c r="N4771" t="s">
        <v>16088</v>
      </c>
      <c r="O4771" t="s">
        <v>10708</v>
      </c>
      <c r="Q4771" t="s">
        <v>10709</v>
      </c>
      <c r="S4771" t="s">
        <v>16089</v>
      </c>
      <c r="T4771">
        <v>43102.456898148099</v>
      </c>
    </row>
    <row r="4772" spans="1:20" x14ac:dyDescent="0.25">
      <c r="A4772" t="s">
        <v>5653</v>
      </c>
      <c r="B4772" t="s">
        <v>18413</v>
      </c>
      <c r="C4772" t="s">
        <v>10681</v>
      </c>
      <c r="D4772" t="s">
        <v>10683</v>
      </c>
      <c r="E4772" t="s">
        <v>10685</v>
      </c>
      <c r="F4772">
        <v>51.99</v>
      </c>
      <c r="G4772">
        <v>311.94</v>
      </c>
      <c r="H4772">
        <v>6</v>
      </c>
      <c r="I4772" t="s">
        <v>10682</v>
      </c>
      <c r="J4772">
        <v>0</v>
      </c>
      <c r="K4772">
        <v>0</v>
      </c>
      <c r="L4772" t="s">
        <v>10731</v>
      </c>
      <c r="M4772">
        <v>44068</v>
      </c>
      <c r="N4772" t="s">
        <v>10781</v>
      </c>
      <c r="O4772" t="s">
        <v>10782</v>
      </c>
      <c r="Q4772" t="s">
        <v>10783</v>
      </c>
      <c r="S4772" t="s">
        <v>10784</v>
      </c>
      <c r="T4772">
        <v>43102.456875000003</v>
      </c>
    </row>
    <row r="4773" spans="1:20" x14ac:dyDescent="0.25">
      <c r="A4773" t="s">
        <v>5654</v>
      </c>
      <c r="B4773" t="s">
        <v>18414</v>
      </c>
      <c r="C4773" t="s">
        <v>10681</v>
      </c>
      <c r="D4773" t="s">
        <v>10683</v>
      </c>
      <c r="E4773" t="s">
        <v>10685</v>
      </c>
      <c r="F4773">
        <v>51.99</v>
      </c>
      <c r="G4773">
        <v>311.94</v>
      </c>
      <c r="H4773">
        <v>6</v>
      </c>
      <c r="I4773" t="s">
        <v>10682</v>
      </c>
      <c r="J4773">
        <v>0</v>
      </c>
      <c r="K4773">
        <v>0</v>
      </c>
      <c r="L4773" t="s">
        <v>11406</v>
      </c>
      <c r="M4773">
        <v>44068</v>
      </c>
      <c r="N4773" t="s">
        <v>10781</v>
      </c>
      <c r="O4773" t="s">
        <v>10782</v>
      </c>
      <c r="Q4773" t="s">
        <v>10783</v>
      </c>
      <c r="S4773" t="s">
        <v>10784</v>
      </c>
      <c r="T4773">
        <v>43102.456979166702</v>
      </c>
    </row>
    <row r="4774" spans="1:20" x14ac:dyDescent="0.25">
      <c r="A4774" t="s">
        <v>8366</v>
      </c>
      <c r="B4774" t="s">
        <v>18415</v>
      </c>
      <c r="C4774" t="s">
        <v>13217</v>
      </c>
      <c r="D4774" t="s">
        <v>12566</v>
      </c>
      <c r="E4774" t="s">
        <v>10685</v>
      </c>
      <c r="F4774">
        <v>34.99</v>
      </c>
      <c r="G4774">
        <v>209.94</v>
      </c>
      <c r="H4774">
        <v>6</v>
      </c>
      <c r="I4774" t="s">
        <v>10682</v>
      </c>
      <c r="J4774">
        <v>0</v>
      </c>
      <c r="K4774">
        <v>0</v>
      </c>
      <c r="L4774" t="s">
        <v>10731</v>
      </c>
      <c r="M4774">
        <v>44068</v>
      </c>
      <c r="N4774" t="s">
        <v>10874</v>
      </c>
      <c r="O4774" t="s">
        <v>10701</v>
      </c>
      <c r="P4774" t="s">
        <v>10708</v>
      </c>
      <c r="Q4774" t="s">
        <v>10702</v>
      </c>
      <c r="R4774" t="s">
        <v>10709</v>
      </c>
      <c r="S4774" t="s">
        <v>10875</v>
      </c>
      <c r="T4774">
        <v>43102.456875000003</v>
      </c>
    </row>
    <row r="4775" spans="1:20" x14ac:dyDescent="0.25">
      <c r="A4775" t="s">
        <v>18416</v>
      </c>
      <c r="B4775" t="s">
        <v>18417</v>
      </c>
      <c r="C4775" t="s">
        <v>10691</v>
      </c>
      <c r="D4775" t="s">
        <v>12566</v>
      </c>
      <c r="E4775" t="s">
        <v>10693</v>
      </c>
      <c r="F4775">
        <v>134.99</v>
      </c>
      <c r="G4775">
        <v>809.94</v>
      </c>
      <c r="H4775">
        <v>6</v>
      </c>
      <c r="I4775" t="s">
        <v>10682</v>
      </c>
      <c r="J4775">
        <v>15</v>
      </c>
      <c r="K4775">
        <v>0</v>
      </c>
      <c r="L4775" t="s">
        <v>10731</v>
      </c>
      <c r="M4775">
        <v>44076</v>
      </c>
      <c r="N4775" t="s">
        <v>11321</v>
      </c>
      <c r="O4775" t="s">
        <v>10701</v>
      </c>
      <c r="Q4775" t="s">
        <v>10702</v>
      </c>
      <c r="S4775" t="s">
        <v>11322</v>
      </c>
      <c r="T4775">
        <v>43102.456875000003</v>
      </c>
    </row>
    <row r="4776" spans="1:20" x14ac:dyDescent="0.25">
      <c r="A4776" t="s">
        <v>18418</v>
      </c>
      <c r="B4776" t="s">
        <v>18419</v>
      </c>
      <c r="C4776" t="s">
        <v>10691</v>
      </c>
      <c r="D4776" t="s">
        <v>12566</v>
      </c>
      <c r="E4776" t="s">
        <v>10693</v>
      </c>
      <c r="F4776">
        <v>62.99</v>
      </c>
      <c r="G4776">
        <v>377.94</v>
      </c>
      <c r="H4776">
        <v>6</v>
      </c>
      <c r="I4776" t="s">
        <v>10682</v>
      </c>
      <c r="J4776">
        <v>0</v>
      </c>
      <c r="K4776">
        <v>0</v>
      </c>
      <c r="L4776" t="s">
        <v>10731</v>
      </c>
      <c r="M4776">
        <v>44076</v>
      </c>
      <c r="N4776" t="s">
        <v>10781</v>
      </c>
      <c r="O4776" t="s">
        <v>10782</v>
      </c>
      <c r="Q4776" t="s">
        <v>10783</v>
      </c>
      <c r="S4776" t="s">
        <v>10784</v>
      </c>
      <c r="T4776">
        <v>43102.456875000003</v>
      </c>
    </row>
    <row r="4777" spans="1:20" x14ac:dyDescent="0.25">
      <c r="A4777" t="s">
        <v>18420</v>
      </c>
      <c r="B4777" t="s">
        <v>18421</v>
      </c>
      <c r="C4777" t="s">
        <v>10691</v>
      </c>
      <c r="D4777" t="s">
        <v>12566</v>
      </c>
      <c r="E4777" t="s">
        <v>10693</v>
      </c>
      <c r="F4777">
        <v>44.99</v>
      </c>
      <c r="G4777">
        <v>269.94</v>
      </c>
      <c r="H4777">
        <v>6</v>
      </c>
      <c r="I4777" t="s">
        <v>10682</v>
      </c>
      <c r="J4777">
        <v>4</v>
      </c>
      <c r="K4777">
        <v>0</v>
      </c>
      <c r="L4777" t="s">
        <v>11406</v>
      </c>
      <c r="M4777">
        <v>44076</v>
      </c>
      <c r="N4777" t="s">
        <v>11038</v>
      </c>
      <c r="O4777" t="s">
        <v>10708</v>
      </c>
      <c r="Q4777" t="s">
        <v>10709</v>
      </c>
      <c r="S4777" t="s">
        <v>11039</v>
      </c>
      <c r="T4777">
        <v>43102.456979166702</v>
      </c>
    </row>
    <row r="4778" spans="1:20" x14ac:dyDescent="0.25">
      <c r="A4778" t="s">
        <v>9167</v>
      </c>
      <c r="B4778" t="s">
        <v>18422</v>
      </c>
      <c r="C4778" t="s">
        <v>13217</v>
      </c>
      <c r="D4778" t="s">
        <v>12566</v>
      </c>
      <c r="E4778" t="s">
        <v>10753</v>
      </c>
      <c r="F4778">
        <v>19.190000000000001</v>
      </c>
      <c r="G4778">
        <v>115.14</v>
      </c>
      <c r="H4778">
        <v>6</v>
      </c>
      <c r="I4778" t="s">
        <v>10682</v>
      </c>
      <c r="J4778">
        <v>0</v>
      </c>
      <c r="K4778">
        <v>0</v>
      </c>
      <c r="L4778" t="s">
        <v>10692</v>
      </c>
      <c r="M4778">
        <v>44076</v>
      </c>
      <c r="N4778" t="s">
        <v>10793</v>
      </c>
      <c r="O4778" t="s">
        <v>10782</v>
      </c>
      <c r="Q4778" t="s">
        <v>10783</v>
      </c>
      <c r="S4778" t="s">
        <v>10794</v>
      </c>
      <c r="T4778">
        <v>43102.456956018497</v>
      </c>
    </row>
    <row r="4779" spans="1:20" x14ac:dyDescent="0.25">
      <c r="A4779" t="s">
        <v>5655</v>
      </c>
      <c r="B4779" t="s">
        <v>18423</v>
      </c>
      <c r="C4779" t="s">
        <v>10751</v>
      </c>
      <c r="D4779" t="s">
        <v>12566</v>
      </c>
      <c r="E4779" t="s">
        <v>10836</v>
      </c>
      <c r="F4779">
        <v>16.190000000000001</v>
      </c>
      <c r="G4779">
        <v>97.14</v>
      </c>
      <c r="H4779">
        <v>6</v>
      </c>
      <c r="I4779" t="s">
        <v>10682</v>
      </c>
      <c r="J4779">
        <v>0</v>
      </c>
      <c r="K4779">
        <v>0</v>
      </c>
      <c r="L4779" t="s">
        <v>10788</v>
      </c>
      <c r="M4779">
        <v>44076</v>
      </c>
      <c r="N4779" t="s">
        <v>16866</v>
      </c>
      <c r="O4779" t="s">
        <v>10762</v>
      </c>
      <c r="Q4779" t="s">
        <v>10763</v>
      </c>
      <c r="S4779" t="s">
        <v>16867</v>
      </c>
      <c r="T4779">
        <v>43102.456921296303</v>
      </c>
    </row>
    <row r="4780" spans="1:20" x14ac:dyDescent="0.25">
      <c r="A4780" t="s">
        <v>9168</v>
      </c>
      <c r="B4780" t="s">
        <v>18424</v>
      </c>
      <c r="C4780" t="s">
        <v>10751</v>
      </c>
      <c r="D4780" t="s">
        <v>12566</v>
      </c>
      <c r="E4780" t="s">
        <v>10693</v>
      </c>
      <c r="F4780">
        <v>161.99</v>
      </c>
      <c r="G4780">
        <v>647.96</v>
      </c>
      <c r="H4780">
        <v>4</v>
      </c>
      <c r="I4780" t="s">
        <v>10682</v>
      </c>
      <c r="J4780">
        <v>17</v>
      </c>
      <c r="K4780">
        <v>0</v>
      </c>
      <c r="L4780" t="s">
        <v>12092</v>
      </c>
      <c r="M4780">
        <v>44078</v>
      </c>
      <c r="N4780" t="s">
        <v>12951</v>
      </c>
      <c r="S4780" t="s">
        <v>12952</v>
      </c>
      <c r="T4780">
        <v>43102.456932870402</v>
      </c>
    </row>
    <row r="4781" spans="1:20" x14ac:dyDescent="0.25">
      <c r="A4781" t="s">
        <v>5656</v>
      </c>
      <c r="B4781" t="s">
        <v>18425</v>
      </c>
      <c r="C4781" t="s">
        <v>13217</v>
      </c>
      <c r="D4781" t="s">
        <v>12566</v>
      </c>
      <c r="E4781" t="s">
        <v>10685</v>
      </c>
      <c r="F4781">
        <v>69.989999999999995</v>
      </c>
      <c r="G4781">
        <v>419.94</v>
      </c>
      <c r="H4781">
        <v>6</v>
      </c>
      <c r="I4781" t="s">
        <v>10682</v>
      </c>
      <c r="J4781">
        <v>0</v>
      </c>
      <c r="K4781">
        <v>0</v>
      </c>
      <c r="L4781" t="s">
        <v>11406</v>
      </c>
      <c r="M4781">
        <v>44078</v>
      </c>
      <c r="N4781" t="s">
        <v>11038</v>
      </c>
      <c r="O4781" t="s">
        <v>10708</v>
      </c>
      <c r="Q4781" t="s">
        <v>10709</v>
      </c>
      <c r="S4781" t="s">
        <v>11039</v>
      </c>
      <c r="T4781">
        <v>43102.456979166702</v>
      </c>
    </row>
    <row r="4782" spans="1:20" x14ac:dyDescent="0.25">
      <c r="A4782" t="s">
        <v>18426</v>
      </c>
      <c r="B4782" t="s">
        <v>18427</v>
      </c>
      <c r="C4782" t="s">
        <v>10691</v>
      </c>
      <c r="D4782" t="s">
        <v>12566</v>
      </c>
      <c r="E4782" t="s">
        <v>10693</v>
      </c>
      <c r="F4782">
        <v>44.99</v>
      </c>
      <c r="G4782">
        <v>269.94</v>
      </c>
      <c r="H4782">
        <v>6</v>
      </c>
      <c r="I4782" t="s">
        <v>10682</v>
      </c>
      <c r="J4782">
        <v>0</v>
      </c>
      <c r="K4782">
        <v>0</v>
      </c>
      <c r="L4782" t="s">
        <v>11406</v>
      </c>
      <c r="M4782">
        <v>44079</v>
      </c>
      <c r="N4782" t="s">
        <v>11038</v>
      </c>
      <c r="O4782" t="s">
        <v>10708</v>
      </c>
      <c r="Q4782" t="s">
        <v>10709</v>
      </c>
      <c r="S4782" t="s">
        <v>11039</v>
      </c>
      <c r="T4782">
        <v>43102.456979166702</v>
      </c>
    </row>
    <row r="4783" spans="1:20" x14ac:dyDescent="0.25">
      <c r="A4783" t="s">
        <v>18428</v>
      </c>
      <c r="B4783" t="s">
        <v>18429</v>
      </c>
      <c r="C4783" t="s">
        <v>10691</v>
      </c>
      <c r="D4783" t="s">
        <v>12566</v>
      </c>
      <c r="E4783" t="s">
        <v>10693</v>
      </c>
      <c r="F4783">
        <v>36.950000000000003</v>
      </c>
      <c r="G4783">
        <v>443.4</v>
      </c>
      <c r="H4783">
        <v>12</v>
      </c>
      <c r="I4783" t="s">
        <v>10682</v>
      </c>
      <c r="J4783">
        <v>0</v>
      </c>
      <c r="K4783">
        <v>0</v>
      </c>
      <c r="L4783" t="s">
        <v>10722</v>
      </c>
      <c r="M4783">
        <v>44078</v>
      </c>
      <c r="N4783" t="s">
        <v>15185</v>
      </c>
      <c r="S4783" t="s">
        <v>15186</v>
      </c>
      <c r="T4783">
        <v>43102.456956018497</v>
      </c>
    </row>
    <row r="4784" spans="1:20" x14ac:dyDescent="0.25">
      <c r="A4784" t="s">
        <v>5657</v>
      </c>
      <c r="B4784" t="s">
        <v>18430</v>
      </c>
      <c r="C4784" t="s">
        <v>10751</v>
      </c>
      <c r="D4784" t="s">
        <v>12566</v>
      </c>
      <c r="E4784" t="s">
        <v>10836</v>
      </c>
      <c r="F4784">
        <v>41.99</v>
      </c>
      <c r="G4784">
        <v>251.94</v>
      </c>
      <c r="H4784">
        <v>6</v>
      </c>
      <c r="I4784" t="s">
        <v>10682</v>
      </c>
      <c r="J4784">
        <v>0</v>
      </c>
      <c r="K4784">
        <v>0</v>
      </c>
      <c r="L4784" t="s">
        <v>10731</v>
      </c>
      <c r="M4784">
        <v>44084</v>
      </c>
      <c r="N4784" t="s">
        <v>10991</v>
      </c>
      <c r="O4784" t="s">
        <v>10992</v>
      </c>
      <c r="Q4784" t="s">
        <v>10993</v>
      </c>
      <c r="S4784" t="s">
        <v>10994</v>
      </c>
      <c r="T4784">
        <v>43102.456875000003</v>
      </c>
    </row>
    <row r="4785" spans="1:20" x14ac:dyDescent="0.25">
      <c r="A4785" t="s">
        <v>18431</v>
      </c>
      <c r="B4785" t="s">
        <v>18432</v>
      </c>
      <c r="C4785" t="s">
        <v>10691</v>
      </c>
      <c r="D4785" t="s">
        <v>12566</v>
      </c>
      <c r="E4785" t="s">
        <v>10693</v>
      </c>
      <c r="F4785">
        <v>149.99</v>
      </c>
      <c r="G4785">
        <v>899.94</v>
      </c>
      <c r="H4785">
        <v>6</v>
      </c>
      <c r="I4785" t="s">
        <v>10682</v>
      </c>
      <c r="J4785">
        <v>0</v>
      </c>
      <c r="K4785">
        <v>0</v>
      </c>
      <c r="L4785" t="s">
        <v>10731</v>
      </c>
      <c r="M4785">
        <v>44078</v>
      </c>
      <c r="N4785" t="s">
        <v>10732</v>
      </c>
      <c r="O4785" t="s">
        <v>10687</v>
      </c>
      <c r="Q4785" t="s">
        <v>10688</v>
      </c>
      <c r="S4785" t="s">
        <v>10733</v>
      </c>
      <c r="T4785">
        <v>43102.456875000003</v>
      </c>
    </row>
    <row r="4786" spans="1:20" x14ac:dyDescent="0.25">
      <c r="A4786" t="s">
        <v>5658</v>
      </c>
      <c r="B4786" t="s">
        <v>18433</v>
      </c>
      <c r="C4786" t="s">
        <v>13217</v>
      </c>
      <c r="D4786" t="s">
        <v>12566</v>
      </c>
      <c r="E4786" t="s">
        <v>10685</v>
      </c>
      <c r="F4786">
        <v>69.989999999999995</v>
      </c>
      <c r="G4786">
        <v>419.94</v>
      </c>
      <c r="H4786">
        <v>6</v>
      </c>
      <c r="I4786" t="s">
        <v>10682</v>
      </c>
      <c r="J4786">
        <v>14</v>
      </c>
      <c r="K4786">
        <v>0</v>
      </c>
      <c r="L4786" t="s">
        <v>13045</v>
      </c>
      <c r="N4786" t="s">
        <v>11359</v>
      </c>
      <c r="O4786" t="s">
        <v>10762</v>
      </c>
      <c r="P4786" t="s">
        <v>10701</v>
      </c>
      <c r="Q4786" t="s">
        <v>10763</v>
      </c>
      <c r="R4786" t="s">
        <v>10702</v>
      </c>
      <c r="S4786" t="s">
        <v>11360</v>
      </c>
      <c r="T4786">
        <v>43102.457002314797</v>
      </c>
    </row>
    <row r="4787" spans="1:20" x14ac:dyDescent="0.25">
      <c r="A4787" t="s">
        <v>5659</v>
      </c>
      <c r="B4787" t="s">
        <v>18434</v>
      </c>
      <c r="C4787" t="s">
        <v>10751</v>
      </c>
      <c r="D4787" t="s">
        <v>12566</v>
      </c>
      <c r="E4787" t="s">
        <v>10836</v>
      </c>
      <c r="F4787">
        <v>47.99</v>
      </c>
      <c r="G4787">
        <v>287.94</v>
      </c>
      <c r="H4787">
        <v>6</v>
      </c>
      <c r="I4787" t="s">
        <v>10682</v>
      </c>
      <c r="J4787">
        <v>0</v>
      </c>
      <c r="K4787">
        <v>0</v>
      </c>
      <c r="L4787" t="s">
        <v>11406</v>
      </c>
      <c r="M4787">
        <v>44084</v>
      </c>
      <c r="N4787" t="s">
        <v>11359</v>
      </c>
      <c r="O4787" t="s">
        <v>10762</v>
      </c>
      <c r="P4787" t="s">
        <v>10701</v>
      </c>
      <c r="Q4787" t="s">
        <v>10763</v>
      </c>
      <c r="R4787" t="s">
        <v>10702</v>
      </c>
      <c r="S4787" t="s">
        <v>11360</v>
      </c>
      <c r="T4787">
        <v>43102.456979166702</v>
      </c>
    </row>
    <row r="4788" spans="1:20" x14ac:dyDescent="0.25">
      <c r="A4788" t="s">
        <v>18435</v>
      </c>
      <c r="B4788" t="s">
        <v>18436</v>
      </c>
      <c r="C4788" t="s">
        <v>10691</v>
      </c>
      <c r="D4788" t="s">
        <v>12566</v>
      </c>
      <c r="E4788" t="s">
        <v>10693</v>
      </c>
      <c r="F4788">
        <v>21.99</v>
      </c>
      <c r="G4788">
        <v>263.88</v>
      </c>
      <c r="H4788">
        <v>12</v>
      </c>
      <c r="I4788" t="s">
        <v>10682</v>
      </c>
      <c r="J4788">
        <v>0</v>
      </c>
      <c r="K4788">
        <v>0</v>
      </c>
      <c r="L4788" t="s">
        <v>11042</v>
      </c>
      <c r="M4788">
        <v>44084</v>
      </c>
      <c r="N4788" t="s">
        <v>10803</v>
      </c>
      <c r="O4788" t="s">
        <v>10782</v>
      </c>
      <c r="Q4788" t="s">
        <v>10783</v>
      </c>
      <c r="S4788" t="s">
        <v>10804</v>
      </c>
      <c r="T4788">
        <v>43102.457013888903</v>
      </c>
    </row>
    <row r="4789" spans="1:20" x14ac:dyDescent="0.25">
      <c r="A4789" t="s">
        <v>18437</v>
      </c>
      <c r="B4789" t="s">
        <v>18438</v>
      </c>
      <c r="C4789" t="s">
        <v>10856</v>
      </c>
      <c r="D4789" t="s">
        <v>12566</v>
      </c>
      <c r="E4789" t="s">
        <v>10685</v>
      </c>
      <c r="F4789">
        <v>139.99</v>
      </c>
      <c r="G4789">
        <v>419.97</v>
      </c>
      <c r="H4789">
        <v>3</v>
      </c>
      <c r="I4789" t="s">
        <v>10682</v>
      </c>
      <c r="J4789">
        <v>14</v>
      </c>
      <c r="K4789">
        <v>0</v>
      </c>
      <c r="L4789" t="s">
        <v>10731</v>
      </c>
      <c r="M4789">
        <v>44084</v>
      </c>
      <c r="N4789" t="s">
        <v>10746</v>
      </c>
      <c r="O4789" t="s">
        <v>10747</v>
      </c>
      <c r="Q4789" t="s">
        <v>10748</v>
      </c>
      <c r="S4789" t="s">
        <v>10749</v>
      </c>
      <c r="T4789">
        <v>43102.456875000003</v>
      </c>
    </row>
    <row r="4790" spans="1:20" x14ac:dyDescent="0.25">
      <c r="A4790" t="s">
        <v>18439</v>
      </c>
      <c r="B4790" t="s">
        <v>18440</v>
      </c>
      <c r="C4790" t="s">
        <v>10856</v>
      </c>
      <c r="D4790" t="s">
        <v>12566</v>
      </c>
      <c r="E4790" t="s">
        <v>10685</v>
      </c>
      <c r="F4790">
        <v>99.99</v>
      </c>
      <c r="G4790">
        <v>599.94000000000005</v>
      </c>
      <c r="H4790">
        <v>6</v>
      </c>
      <c r="I4790" t="s">
        <v>10682</v>
      </c>
      <c r="J4790">
        <v>12</v>
      </c>
      <c r="K4790">
        <v>0</v>
      </c>
      <c r="L4790" t="s">
        <v>10731</v>
      </c>
      <c r="M4790">
        <v>44084</v>
      </c>
      <c r="N4790" t="s">
        <v>11243</v>
      </c>
      <c r="O4790" t="s">
        <v>10708</v>
      </c>
      <c r="Q4790" t="s">
        <v>10709</v>
      </c>
      <c r="S4790" t="s">
        <v>11244</v>
      </c>
      <c r="T4790">
        <v>43102.456875000003</v>
      </c>
    </row>
    <row r="4791" spans="1:20" x14ac:dyDescent="0.25">
      <c r="A4791" t="s">
        <v>5660</v>
      </c>
      <c r="B4791" t="s">
        <v>18441</v>
      </c>
      <c r="C4791" t="s">
        <v>10856</v>
      </c>
      <c r="D4791" t="s">
        <v>12566</v>
      </c>
      <c r="E4791" t="s">
        <v>10685</v>
      </c>
      <c r="F4791">
        <v>119.99</v>
      </c>
      <c r="G4791">
        <v>719.94</v>
      </c>
      <c r="H4791">
        <v>6</v>
      </c>
      <c r="I4791" t="s">
        <v>10682</v>
      </c>
      <c r="J4791">
        <v>14</v>
      </c>
      <c r="K4791">
        <v>0</v>
      </c>
      <c r="L4791" t="s">
        <v>10731</v>
      </c>
      <c r="M4791">
        <v>44084</v>
      </c>
      <c r="N4791" t="s">
        <v>11243</v>
      </c>
      <c r="O4791" t="s">
        <v>10708</v>
      </c>
      <c r="Q4791" t="s">
        <v>10709</v>
      </c>
      <c r="S4791" t="s">
        <v>11244</v>
      </c>
      <c r="T4791">
        <v>43102.456875000003</v>
      </c>
    </row>
    <row r="4792" spans="1:20" x14ac:dyDescent="0.25">
      <c r="A4792" t="s">
        <v>18442</v>
      </c>
      <c r="B4792" t="s">
        <v>18443</v>
      </c>
      <c r="C4792" t="s">
        <v>10691</v>
      </c>
      <c r="D4792" t="s">
        <v>12566</v>
      </c>
      <c r="E4792" t="s">
        <v>10693</v>
      </c>
      <c r="F4792">
        <v>74.989999999999995</v>
      </c>
      <c r="G4792">
        <v>449.94</v>
      </c>
      <c r="H4792">
        <v>6</v>
      </c>
      <c r="I4792" t="s">
        <v>10682</v>
      </c>
      <c r="J4792">
        <v>0</v>
      </c>
      <c r="K4792">
        <v>0</v>
      </c>
      <c r="L4792" t="s">
        <v>11406</v>
      </c>
      <c r="M4792">
        <v>44084</v>
      </c>
      <c r="N4792" t="s">
        <v>11359</v>
      </c>
      <c r="O4792" t="s">
        <v>10762</v>
      </c>
      <c r="P4792" t="s">
        <v>10701</v>
      </c>
      <c r="Q4792" t="s">
        <v>10763</v>
      </c>
      <c r="R4792" t="s">
        <v>10702</v>
      </c>
      <c r="S4792" t="s">
        <v>11360</v>
      </c>
      <c r="T4792">
        <v>43102.456979166702</v>
      </c>
    </row>
    <row r="4793" spans="1:20" x14ac:dyDescent="0.25">
      <c r="A4793" t="s">
        <v>18444</v>
      </c>
      <c r="B4793" t="s">
        <v>18445</v>
      </c>
      <c r="C4793" t="s">
        <v>10856</v>
      </c>
      <c r="D4793" t="s">
        <v>12566</v>
      </c>
      <c r="E4793" t="s">
        <v>10685</v>
      </c>
      <c r="F4793">
        <v>120.99</v>
      </c>
      <c r="G4793">
        <v>362.97</v>
      </c>
      <c r="H4793">
        <v>3</v>
      </c>
      <c r="I4793" t="s">
        <v>10682</v>
      </c>
      <c r="J4793">
        <v>0</v>
      </c>
      <c r="K4793">
        <v>0</v>
      </c>
      <c r="L4793" t="s">
        <v>11406</v>
      </c>
      <c r="M4793">
        <v>44089</v>
      </c>
      <c r="N4793" t="s">
        <v>12191</v>
      </c>
      <c r="O4793" t="s">
        <v>10747</v>
      </c>
      <c r="Q4793" t="s">
        <v>10748</v>
      </c>
      <c r="S4793" t="s">
        <v>12192</v>
      </c>
      <c r="T4793">
        <v>43102.456979166702</v>
      </c>
    </row>
    <row r="4794" spans="1:20" x14ac:dyDescent="0.25">
      <c r="A4794" t="s">
        <v>5661</v>
      </c>
      <c r="B4794" t="s">
        <v>18446</v>
      </c>
      <c r="C4794" t="s">
        <v>10681</v>
      </c>
      <c r="D4794" t="s">
        <v>10683</v>
      </c>
      <c r="E4794" t="s">
        <v>10685</v>
      </c>
      <c r="F4794">
        <v>49.99</v>
      </c>
      <c r="G4794">
        <v>299.94</v>
      </c>
      <c r="H4794">
        <v>6</v>
      </c>
      <c r="I4794" t="s">
        <v>10682</v>
      </c>
      <c r="J4794">
        <v>0</v>
      </c>
      <c r="K4794">
        <v>0</v>
      </c>
      <c r="L4794" t="s">
        <v>10731</v>
      </c>
      <c r="M4794">
        <v>44091</v>
      </c>
      <c r="N4794" t="s">
        <v>10803</v>
      </c>
      <c r="O4794" t="s">
        <v>10782</v>
      </c>
      <c r="Q4794" t="s">
        <v>10783</v>
      </c>
      <c r="S4794" t="s">
        <v>10804</v>
      </c>
      <c r="T4794">
        <v>43102.456875000003</v>
      </c>
    </row>
    <row r="4795" spans="1:20" x14ac:dyDescent="0.25">
      <c r="A4795" t="s">
        <v>18447</v>
      </c>
      <c r="B4795" t="s">
        <v>18448</v>
      </c>
      <c r="C4795" t="s">
        <v>10691</v>
      </c>
      <c r="D4795" t="s">
        <v>12566</v>
      </c>
      <c r="E4795" t="s">
        <v>10693</v>
      </c>
      <c r="F4795">
        <v>64.989999999999995</v>
      </c>
      <c r="G4795">
        <v>779.88</v>
      </c>
      <c r="H4795">
        <v>12</v>
      </c>
      <c r="I4795" t="s">
        <v>10682</v>
      </c>
      <c r="J4795">
        <v>0</v>
      </c>
      <c r="K4795">
        <v>0</v>
      </c>
      <c r="L4795" t="s">
        <v>10731</v>
      </c>
      <c r="M4795">
        <v>44091</v>
      </c>
      <c r="N4795" t="s">
        <v>10803</v>
      </c>
      <c r="O4795" t="s">
        <v>10782</v>
      </c>
      <c r="Q4795" t="s">
        <v>10783</v>
      </c>
      <c r="S4795" t="s">
        <v>10804</v>
      </c>
      <c r="T4795">
        <v>43102.456875000003</v>
      </c>
    </row>
    <row r="4796" spans="1:20" x14ac:dyDescent="0.25">
      <c r="A4796" t="s">
        <v>5662</v>
      </c>
      <c r="B4796" t="s">
        <v>18449</v>
      </c>
      <c r="C4796" t="s">
        <v>10681</v>
      </c>
      <c r="D4796" t="s">
        <v>12566</v>
      </c>
      <c r="E4796" t="s">
        <v>10685</v>
      </c>
      <c r="F4796">
        <v>64.989999999999995</v>
      </c>
      <c r="G4796">
        <v>389.94</v>
      </c>
      <c r="H4796">
        <v>6</v>
      </c>
      <c r="I4796" t="s">
        <v>10682</v>
      </c>
      <c r="J4796">
        <v>0</v>
      </c>
      <c r="K4796">
        <v>0</v>
      </c>
      <c r="L4796" t="s">
        <v>10731</v>
      </c>
      <c r="M4796">
        <v>44092</v>
      </c>
      <c r="N4796" t="s">
        <v>10694</v>
      </c>
      <c r="O4796" t="s">
        <v>10695</v>
      </c>
      <c r="Q4796" t="s">
        <v>10696</v>
      </c>
      <c r="S4796" t="s">
        <v>10697</v>
      </c>
      <c r="T4796">
        <v>43102.456875000003</v>
      </c>
    </row>
    <row r="4797" spans="1:20" x14ac:dyDescent="0.25">
      <c r="A4797" t="s">
        <v>8354</v>
      </c>
      <c r="B4797" t="s">
        <v>18450</v>
      </c>
      <c r="C4797" t="s">
        <v>10856</v>
      </c>
      <c r="D4797" t="s">
        <v>12566</v>
      </c>
      <c r="E4797" t="s">
        <v>10685</v>
      </c>
      <c r="F4797">
        <v>599.99</v>
      </c>
      <c r="G4797">
        <v>1799.97</v>
      </c>
      <c r="H4797">
        <v>3</v>
      </c>
      <c r="I4797" t="s">
        <v>10682</v>
      </c>
      <c r="J4797">
        <v>27</v>
      </c>
      <c r="K4797">
        <v>0</v>
      </c>
      <c r="L4797" t="s">
        <v>11305</v>
      </c>
      <c r="M4797">
        <v>44092</v>
      </c>
      <c r="N4797" t="s">
        <v>10694</v>
      </c>
      <c r="O4797" t="s">
        <v>10695</v>
      </c>
      <c r="Q4797" t="s">
        <v>10696</v>
      </c>
      <c r="S4797" t="s">
        <v>10697</v>
      </c>
      <c r="T4797">
        <v>43102.456875000003</v>
      </c>
    </row>
    <row r="4798" spans="1:20" x14ac:dyDescent="0.25">
      <c r="A4798" t="s">
        <v>5663</v>
      </c>
      <c r="B4798" t="s">
        <v>18451</v>
      </c>
      <c r="C4798" t="s">
        <v>13217</v>
      </c>
      <c r="D4798" t="s">
        <v>12566</v>
      </c>
      <c r="E4798" t="s">
        <v>10685</v>
      </c>
      <c r="F4798">
        <v>399.99</v>
      </c>
      <c r="G4798">
        <v>1199.97</v>
      </c>
      <c r="H4798">
        <v>3</v>
      </c>
      <c r="I4798" t="s">
        <v>10682</v>
      </c>
      <c r="J4798">
        <v>0</v>
      </c>
      <c r="K4798">
        <v>0</v>
      </c>
      <c r="L4798" t="s">
        <v>11305</v>
      </c>
      <c r="M4798">
        <v>44092</v>
      </c>
      <c r="N4798" t="s">
        <v>10694</v>
      </c>
      <c r="O4798" t="s">
        <v>10695</v>
      </c>
      <c r="Q4798" t="s">
        <v>10696</v>
      </c>
      <c r="S4798" t="s">
        <v>10697</v>
      </c>
      <c r="T4798">
        <v>43102.456875000003</v>
      </c>
    </row>
    <row r="4799" spans="1:20" x14ac:dyDescent="0.25">
      <c r="A4799" t="s">
        <v>5664</v>
      </c>
      <c r="B4799" t="s">
        <v>18452</v>
      </c>
      <c r="C4799" t="s">
        <v>10856</v>
      </c>
      <c r="D4799" t="s">
        <v>12566</v>
      </c>
      <c r="E4799" t="s">
        <v>10685</v>
      </c>
      <c r="F4799">
        <v>164.99</v>
      </c>
      <c r="G4799">
        <v>989.94</v>
      </c>
      <c r="H4799">
        <v>6</v>
      </c>
      <c r="I4799" t="s">
        <v>10682</v>
      </c>
      <c r="J4799">
        <v>12</v>
      </c>
      <c r="K4799">
        <v>0</v>
      </c>
      <c r="L4799" t="s">
        <v>11305</v>
      </c>
      <c r="M4799">
        <v>44092</v>
      </c>
      <c r="N4799" t="s">
        <v>10694</v>
      </c>
      <c r="O4799" t="s">
        <v>10695</v>
      </c>
      <c r="Q4799" t="s">
        <v>10696</v>
      </c>
      <c r="S4799" t="s">
        <v>10697</v>
      </c>
      <c r="T4799">
        <v>43102.456875000003</v>
      </c>
    </row>
    <row r="4800" spans="1:20" x14ac:dyDescent="0.25">
      <c r="A4800" t="s">
        <v>18453</v>
      </c>
      <c r="B4800" t="s">
        <v>18454</v>
      </c>
      <c r="C4800" t="s">
        <v>10691</v>
      </c>
      <c r="D4800" t="s">
        <v>12566</v>
      </c>
      <c r="E4800" t="s">
        <v>10693</v>
      </c>
      <c r="F4800">
        <v>35.57</v>
      </c>
      <c r="G4800">
        <v>213.42</v>
      </c>
      <c r="H4800">
        <v>6</v>
      </c>
      <c r="I4800" t="s">
        <v>10682</v>
      </c>
      <c r="J4800">
        <v>0</v>
      </c>
      <c r="K4800">
        <v>0</v>
      </c>
      <c r="L4800" t="s">
        <v>11305</v>
      </c>
      <c r="M4800">
        <v>44095</v>
      </c>
      <c r="N4800" t="s">
        <v>10841</v>
      </c>
      <c r="O4800" t="s">
        <v>10708</v>
      </c>
      <c r="Q4800" t="s">
        <v>10709</v>
      </c>
      <c r="S4800" t="s">
        <v>10842</v>
      </c>
      <c r="T4800">
        <v>43102.456875000003</v>
      </c>
    </row>
    <row r="4801" spans="1:20" x14ac:dyDescent="0.25">
      <c r="A4801" t="s">
        <v>9169</v>
      </c>
      <c r="B4801" t="s">
        <v>18455</v>
      </c>
      <c r="C4801" t="s">
        <v>10691</v>
      </c>
      <c r="D4801" t="s">
        <v>12566</v>
      </c>
      <c r="E4801" t="s">
        <v>10693</v>
      </c>
      <c r="F4801">
        <v>24.59</v>
      </c>
      <c r="G4801">
        <v>147.54</v>
      </c>
      <c r="H4801">
        <v>6</v>
      </c>
      <c r="I4801" t="s">
        <v>10682</v>
      </c>
      <c r="J4801">
        <v>0</v>
      </c>
      <c r="K4801">
        <v>0</v>
      </c>
      <c r="L4801" t="s">
        <v>10916</v>
      </c>
      <c r="M4801">
        <v>44097</v>
      </c>
      <c r="N4801" t="s">
        <v>13477</v>
      </c>
      <c r="S4801" t="s">
        <v>13478</v>
      </c>
      <c r="T4801">
        <v>43102.456909722197</v>
      </c>
    </row>
    <row r="4802" spans="1:20" x14ac:dyDescent="0.25">
      <c r="A4802" t="s">
        <v>5665</v>
      </c>
      <c r="B4802" t="s">
        <v>18456</v>
      </c>
      <c r="C4802" t="s">
        <v>13217</v>
      </c>
      <c r="D4802" t="s">
        <v>12566</v>
      </c>
      <c r="E4802" t="s">
        <v>10685</v>
      </c>
      <c r="F4802">
        <v>69.989999999999995</v>
      </c>
      <c r="G4802">
        <v>419.94</v>
      </c>
      <c r="H4802">
        <v>6</v>
      </c>
      <c r="I4802" t="s">
        <v>10682</v>
      </c>
      <c r="J4802">
        <v>0</v>
      </c>
      <c r="K4802">
        <v>0</v>
      </c>
      <c r="L4802" t="s">
        <v>16375</v>
      </c>
      <c r="M4802">
        <v>44098</v>
      </c>
      <c r="N4802" t="s">
        <v>12441</v>
      </c>
      <c r="O4802" t="s">
        <v>11717</v>
      </c>
      <c r="P4802" t="s">
        <v>10687</v>
      </c>
      <c r="Q4802" t="s">
        <v>11718</v>
      </c>
      <c r="R4802" t="s">
        <v>10688</v>
      </c>
      <c r="S4802" t="s">
        <v>12442</v>
      </c>
      <c r="T4802">
        <v>43102.457002314797</v>
      </c>
    </row>
    <row r="4803" spans="1:20" x14ac:dyDescent="0.25">
      <c r="A4803" t="s">
        <v>5666</v>
      </c>
      <c r="B4803" t="s">
        <v>18457</v>
      </c>
      <c r="C4803" t="s">
        <v>10681</v>
      </c>
      <c r="D4803" t="s">
        <v>10683</v>
      </c>
      <c r="E4803" t="s">
        <v>10685</v>
      </c>
      <c r="F4803">
        <v>64.989999999999995</v>
      </c>
      <c r="G4803">
        <v>389.94</v>
      </c>
      <c r="H4803">
        <v>6</v>
      </c>
      <c r="I4803" t="s">
        <v>10682</v>
      </c>
      <c r="J4803">
        <v>0</v>
      </c>
      <c r="K4803">
        <v>0</v>
      </c>
      <c r="L4803" t="s">
        <v>11406</v>
      </c>
      <c r="M4803">
        <v>44098</v>
      </c>
      <c r="N4803" t="s">
        <v>10781</v>
      </c>
      <c r="O4803" t="s">
        <v>10782</v>
      </c>
      <c r="Q4803" t="s">
        <v>10783</v>
      </c>
      <c r="S4803" t="s">
        <v>10784</v>
      </c>
      <c r="T4803">
        <v>43102.456979166702</v>
      </c>
    </row>
    <row r="4804" spans="1:20" x14ac:dyDescent="0.25">
      <c r="A4804" t="s">
        <v>18458</v>
      </c>
      <c r="B4804" t="s">
        <v>18459</v>
      </c>
      <c r="C4804" t="s">
        <v>10691</v>
      </c>
      <c r="D4804" t="s">
        <v>12566</v>
      </c>
      <c r="E4804" t="s">
        <v>10693</v>
      </c>
      <c r="F4804">
        <v>1999.99</v>
      </c>
      <c r="G4804">
        <v>5999.97</v>
      </c>
      <c r="H4804">
        <v>3</v>
      </c>
      <c r="I4804" t="s">
        <v>10682</v>
      </c>
      <c r="J4804">
        <v>0</v>
      </c>
      <c r="K4804">
        <v>0</v>
      </c>
      <c r="L4804" t="s">
        <v>10731</v>
      </c>
      <c r="M4804">
        <v>44098</v>
      </c>
      <c r="N4804" t="s">
        <v>10732</v>
      </c>
      <c r="O4804" t="s">
        <v>10687</v>
      </c>
      <c r="Q4804" t="s">
        <v>10688</v>
      </c>
      <c r="S4804" t="s">
        <v>10733</v>
      </c>
      <c r="T4804">
        <v>43102.456875000003</v>
      </c>
    </row>
    <row r="4805" spans="1:20" x14ac:dyDescent="0.25">
      <c r="A4805" t="s">
        <v>5667</v>
      </c>
      <c r="B4805" t="s">
        <v>18460</v>
      </c>
      <c r="C4805" t="s">
        <v>10856</v>
      </c>
      <c r="D4805" t="s">
        <v>12566</v>
      </c>
      <c r="E4805" t="s">
        <v>10685</v>
      </c>
      <c r="F4805">
        <v>79.989999999999995</v>
      </c>
      <c r="G4805">
        <v>479.94</v>
      </c>
      <c r="H4805">
        <v>6</v>
      </c>
      <c r="I4805" t="s">
        <v>10682</v>
      </c>
      <c r="J4805">
        <v>0</v>
      </c>
      <c r="K4805">
        <v>0</v>
      </c>
      <c r="L4805" t="s">
        <v>10916</v>
      </c>
      <c r="M4805">
        <v>44102</v>
      </c>
      <c r="N4805" t="s">
        <v>15975</v>
      </c>
      <c r="O4805" t="s">
        <v>10708</v>
      </c>
      <c r="Q4805" t="s">
        <v>10709</v>
      </c>
      <c r="S4805" t="s">
        <v>15976</v>
      </c>
      <c r="T4805">
        <v>43102.456909722197</v>
      </c>
    </row>
    <row r="4806" spans="1:20" x14ac:dyDescent="0.25">
      <c r="A4806" t="s">
        <v>8374</v>
      </c>
      <c r="B4806" t="s">
        <v>18461</v>
      </c>
      <c r="C4806" t="s">
        <v>10856</v>
      </c>
      <c r="D4806" t="s">
        <v>12566</v>
      </c>
      <c r="E4806" t="s">
        <v>10685</v>
      </c>
      <c r="F4806">
        <v>82.99</v>
      </c>
      <c r="G4806">
        <v>497.94</v>
      </c>
      <c r="H4806">
        <v>6</v>
      </c>
      <c r="I4806" t="s">
        <v>10682</v>
      </c>
      <c r="J4806">
        <v>0</v>
      </c>
      <c r="K4806">
        <v>0</v>
      </c>
      <c r="L4806" t="s">
        <v>11305</v>
      </c>
      <c r="M4806">
        <v>44102</v>
      </c>
      <c r="N4806" t="s">
        <v>10694</v>
      </c>
      <c r="O4806" t="s">
        <v>10695</v>
      </c>
      <c r="Q4806" t="s">
        <v>10696</v>
      </c>
      <c r="S4806" t="s">
        <v>10697</v>
      </c>
      <c r="T4806">
        <v>43102.456875000003</v>
      </c>
    </row>
    <row r="4807" spans="1:20" x14ac:dyDescent="0.25">
      <c r="A4807" t="s">
        <v>5668</v>
      </c>
      <c r="B4807" t="s">
        <v>18462</v>
      </c>
      <c r="C4807" t="s">
        <v>12445</v>
      </c>
      <c r="D4807" t="s">
        <v>12566</v>
      </c>
      <c r="E4807" t="s">
        <v>10685</v>
      </c>
      <c r="F4807">
        <v>69.989999999999995</v>
      </c>
      <c r="G4807">
        <v>419.94</v>
      </c>
      <c r="H4807">
        <v>6</v>
      </c>
      <c r="I4807" t="s">
        <v>10682</v>
      </c>
      <c r="J4807">
        <v>0</v>
      </c>
      <c r="K4807">
        <v>0</v>
      </c>
      <c r="L4807" t="s">
        <v>10883</v>
      </c>
      <c r="M4807">
        <v>44103</v>
      </c>
      <c r="N4807" t="s">
        <v>10700</v>
      </c>
      <c r="O4807" t="s">
        <v>10701</v>
      </c>
      <c r="Q4807" t="s">
        <v>10702</v>
      </c>
      <c r="S4807" t="s">
        <v>10703</v>
      </c>
      <c r="T4807">
        <v>43102.456979166702</v>
      </c>
    </row>
    <row r="4808" spans="1:20" x14ac:dyDescent="0.25">
      <c r="A4808" t="s">
        <v>8377</v>
      </c>
      <c r="B4808" t="s">
        <v>18463</v>
      </c>
      <c r="C4808" t="s">
        <v>10856</v>
      </c>
      <c r="D4808" t="s">
        <v>12566</v>
      </c>
      <c r="E4808" t="s">
        <v>10685</v>
      </c>
      <c r="F4808">
        <v>82.99</v>
      </c>
      <c r="G4808">
        <v>497.94</v>
      </c>
      <c r="H4808">
        <v>6</v>
      </c>
      <c r="I4808" t="s">
        <v>10682</v>
      </c>
      <c r="J4808">
        <v>0</v>
      </c>
      <c r="K4808">
        <v>0</v>
      </c>
      <c r="L4808" t="s">
        <v>11305</v>
      </c>
      <c r="M4808">
        <v>44102</v>
      </c>
      <c r="N4808" t="s">
        <v>10694</v>
      </c>
      <c r="O4808" t="s">
        <v>10695</v>
      </c>
      <c r="Q4808" t="s">
        <v>10696</v>
      </c>
      <c r="S4808" t="s">
        <v>10697</v>
      </c>
      <c r="T4808">
        <v>43102.456875000003</v>
      </c>
    </row>
    <row r="4809" spans="1:20" x14ac:dyDescent="0.25">
      <c r="A4809" t="s">
        <v>18464</v>
      </c>
      <c r="B4809" t="s">
        <v>18465</v>
      </c>
      <c r="C4809" t="s">
        <v>10691</v>
      </c>
      <c r="D4809" t="s">
        <v>12566</v>
      </c>
      <c r="E4809" t="s">
        <v>10693</v>
      </c>
      <c r="F4809">
        <v>319.99</v>
      </c>
      <c r="G4809">
        <v>1919.94</v>
      </c>
      <c r="H4809">
        <v>6</v>
      </c>
      <c r="I4809" t="s">
        <v>10682</v>
      </c>
      <c r="J4809">
        <v>15</v>
      </c>
      <c r="K4809">
        <v>0</v>
      </c>
      <c r="L4809" t="s">
        <v>10731</v>
      </c>
      <c r="M4809">
        <v>44103</v>
      </c>
      <c r="N4809" t="s">
        <v>11359</v>
      </c>
      <c r="O4809" t="s">
        <v>10762</v>
      </c>
      <c r="P4809" t="s">
        <v>10701</v>
      </c>
      <c r="Q4809" t="s">
        <v>10763</v>
      </c>
      <c r="R4809" t="s">
        <v>10702</v>
      </c>
      <c r="S4809" t="s">
        <v>11360</v>
      </c>
      <c r="T4809">
        <v>43102.456875000003</v>
      </c>
    </row>
    <row r="4810" spans="1:20" x14ac:dyDescent="0.25">
      <c r="A4810" t="s">
        <v>9170</v>
      </c>
      <c r="B4810" t="s">
        <v>18466</v>
      </c>
      <c r="C4810" t="s">
        <v>13217</v>
      </c>
      <c r="D4810" t="s">
        <v>12566</v>
      </c>
      <c r="E4810" t="s">
        <v>10753</v>
      </c>
      <c r="F4810">
        <v>80.989999999999995</v>
      </c>
      <c r="G4810">
        <v>485.94</v>
      </c>
      <c r="H4810">
        <v>6</v>
      </c>
      <c r="I4810" t="s">
        <v>10682</v>
      </c>
      <c r="J4810">
        <v>18</v>
      </c>
      <c r="K4810">
        <v>0</v>
      </c>
      <c r="L4810" t="s">
        <v>11451</v>
      </c>
      <c r="M4810">
        <v>44105</v>
      </c>
      <c r="N4810" t="s">
        <v>11051</v>
      </c>
      <c r="O4810" t="s">
        <v>10708</v>
      </c>
      <c r="P4810" t="s">
        <v>10701</v>
      </c>
      <c r="Q4810" t="s">
        <v>10709</v>
      </c>
      <c r="R4810" t="s">
        <v>10702</v>
      </c>
      <c r="S4810" t="s">
        <v>11052</v>
      </c>
      <c r="T4810">
        <v>43102.456875000003</v>
      </c>
    </row>
    <row r="4811" spans="1:20" x14ac:dyDescent="0.25">
      <c r="A4811" t="s">
        <v>9171</v>
      </c>
      <c r="B4811" t="s">
        <v>18467</v>
      </c>
      <c r="C4811" t="s">
        <v>10691</v>
      </c>
      <c r="D4811" t="s">
        <v>12566</v>
      </c>
      <c r="E4811" t="s">
        <v>10693</v>
      </c>
      <c r="F4811">
        <v>49.79</v>
      </c>
      <c r="G4811">
        <v>298.74</v>
      </c>
      <c r="H4811">
        <v>6</v>
      </c>
      <c r="I4811" t="s">
        <v>10682</v>
      </c>
      <c r="J4811">
        <v>0</v>
      </c>
      <c r="K4811">
        <v>0</v>
      </c>
      <c r="L4811" t="s">
        <v>10706</v>
      </c>
      <c r="M4811">
        <v>44105</v>
      </c>
      <c r="N4811" t="s">
        <v>11051</v>
      </c>
      <c r="O4811" t="s">
        <v>10708</v>
      </c>
      <c r="P4811" t="s">
        <v>10701</v>
      </c>
      <c r="Q4811" t="s">
        <v>10709</v>
      </c>
      <c r="R4811" t="s">
        <v>10702</v>
      </c>
      <c r="S4811" t="s">
        <v>11052</v>
      </c>
      <c r="T4811">
        <v>43102.457002314797</v>
      </c>
    </row>
    <row r="4812" spans="1:20" x14ac:dyDescent="0.25">
      <c r="A4812" t="s">
        <v>5669</v>
      </c>
      <c r="B4812" t="s">
        <v>18468</v>
      </c>
      <c r="C4812" t="s">
        <v>10681</v>
      </c>
      <c r="D4812" t="s">
        <v>10683</v>
      </c>
      <c r="E4812" t="s">
        <v>10685</v>
      </c>
      <c r="F4812">
        <v>79.989999999999995</v>
      </c>
      <c r="G4812">
        <v>479.94</v>
      </c>
      <c r="H4812">
        <v>6</v>
      </c>
      <c r="I4812" t="s">
        <v>10682</v>
      </c>
      <c r="J4812">
        <v>10</v>
      </c>
      <c r="K4812">
        <v>0</v>
      </c>
      <c r="L4812" t="s">
        <v>10731</v>
      </c>
      <c r="M4812">
        <v>44105</v>
      </c>
      <c r="N4812" t="s">
        <v>10746</v>
      </c>
      <c r="O4812" t="s">
        <v>10747</v>
      </c>
      <c r="Q4812" t="s">
        <v>10748</v>
      </c>
      <c r="S4812" t="s">
        <v>10749</v>
      </c>
      <c r="T4812">
        <v>43102.456875000003</v>
      </c>
    </row>
    <row r="4813" spans="1:20" x14ac:dyDescent="0.25">
      <c r="A4813" t="s">
        <v>18469</v>
      </c>
      <c r="B4813" t="s">
        <v>18470</v>
      </c>
      <c r="C4813" t="s">
        <v>10691</v>
      </c>
      <c r="D4813" t="s">
        <v>12566</v>
      </c>
      <c r="E4813" t="s">
        <v>10693</v>
      </c>
      <c r="F4813">
        <v>49.99</v>
      </c>
      <c r="G4813">
        <v>299.94</v>
      </c>
      <c r="H4813">
        <v>6</v>
      </c>
      <c r="I4813" t="s">
        <v>10682</v>
      </c>
      <c r="J4813">
        <v>15</v>
      </c>
      <c r="K4813">
        <v>0</v>
      </c>
      <c r="L4813" t="s">
        <v>10713</v>
      </c>
      <c r="M4813">
        <v>44105</v>
      </c>
      <c r="N4813" t="s">
        <v>11051</v>
      </c>
      <c r="O4813" t="s">
        <v>10708</v>
      </c>
      <c r="P4813" t="s">
        <v>10701</v>
      </c>
      <c r="Q4813" t="s">
        <v>10709</v>
      </c>
      <c r="R4813" t="s">
        <v>10702</v>
      </c>
      <c r="S4813" t="s">
        <v>11052</v>
      </c>
      <c r="T4813">
        <v>43102.456875000003</v>
      </c>
    </row>
    <row r="4814" spans="1:20" x14ac:dyDescent="0.25">
      <c r="A4814" t="s">
        <v>18471</v>
      </c>
      <c r="B4814" t="s">
        <v>18472</v>
      </c>
      <c r="C4814" t="s">
        <v>10691</v>
      </c>
      <c r="D4814" t="s">
        <v>12566</v>
      </c>
      <c r="E4814" t="s">
        <v>10693</v>
      </c>
      <c r="F4814">
        <v>129.99</v>
      </c>
      <c r="G4814">
        <v>779.94</v>
      </c>
      <c r="H4814">
        <v>6</v>
      </c>
      <c r="I4814" t="s">
        <v>10682</v>
      </c>
      <c r="J4814">
        <v>35</v>
      </c>
      <c r="K4814">
        <v>0</v>
      </c>
      <c r="L4814" t="s">
        <v>10713</v>
      </c>
      <c r="M4814">
        <v>44105</v>
      </c>
      <c r="N4814" t="s">
        <v>11051</v>
      </c>
      <c r="O4814" t="s">
        <v>10708</v>
      </c>
      <c r="P4814" t="s">
        <v>10701</v>
      </c>
      <c r="Q4814" t="s">
        <v>10709</v>
      </c>
      <c r="R4814" t="s">
        <v>10702</v>
      </c>
      <c r="S4814" t="s">
        <v>11052</v>
      </c>
      <c r="T4814">
        <v>43102.456875000003</v>
      </c>
    </row>
    <row r="4815" spans="1:20" x14ac:dyDescent="0.25">
      <c r="A4815" t="s">
        <v>18473</v>
      </c>
      <c r="B4815" t="s">
        <v>18474</v>
      </c>
      <c r="C4815" t="s">
        <v>10691</v>
      </c>
      <c r="D4815" t="s">
        <v>12566</v>
      </c>
      <c r="E4815" t="s">
        <v>10693</v>
      </c>
      <c r="F4815">
        <v>47.99</v>
      </c>
      <c r="G4815">
        <v>287.94</v>
      </c>
      <c r="H4815">
        <v>6</v>
      </c>
      <c r="I4815" t="s">
        <v>10682</v>
      </c>
      <c r="J4815">
        <v>0</v>
      </c>
      <c r="K4815">
        <v>0</v>
      </c>
      <c r="L4815" t="s">
        <v>11305</v>
      </c>
      <c r="M4815">
        <v>44106</v>
      </c>
      <c r="N4815" t="s">
        <v>13477</v>
      </c>
      <c r="S4815" t="s">
        <v>13478</v>
      </c>
      <c r="T4815">
        <v>43102.456875000003</v>
      </c>
    </row>
    <row r="4816" spans="1:20" x14ac:dyDescent="0.25">
      <c r="A4816" t="s">
        <v>18475</v>
      </c>
      <c r="B4816" t="s">
        <v>18476</v>
      </c>
      <c r="C4816" t="s">
        <v>10691</v>
      </c>
      <c r="D4816" t="s">
        <v>12566</v>
      </c>
      <c r="E4816" t="s">
        <v>10693</v>
      </c>
      <c r="F4816">
        <v>49.99</v>
      </c>
      <c r="G4816">
        <v>299.94</v>
      </c>
      <c r="H4816">
        <v>6</v>
      </c>
      <c r="I4816" t="s">
        <v>10682</v>
      </c>
      <c r="J4816">
        <v>0</v>
      </c>
      <c r="K4816">
        <v>0</v>
      </c>
      <c r="L4816" t="s">
        <v>11305</v>
      </c>
      <c r="M4816">
        <v>44106</v>
      </c>
      <c r="N4816" t="s">
        <v>13477</v>
      </c>
      <c r="S4816" t="s">
        <v>13478</v>
      </c>
      <c r="T4816">
        <v>43102.456875000003</v>
      </c>
    </row>
    <row r="4817" spans="1:20" x14ac:dyDescent="0.25">
      <c r="A4817" t="s">
        <v>18477</v>
      </c>
      <c r="B4817" t="s">
        <v>18478</v>
      </c>
      <c r="C4817" t="s">
        <v>10691</v>
      </c>
      <c r="D4817" t="s">
        <v>12566</v>
      </c>
      <c r="E4817" t="s">
        <v>10693</v>
      </c>
      <c r="F4817">
        <v>139.99</v>
      </c>
      <c r="G4817">
        <v>419.97</v>
      </c>
      <c r="H4817">
        <v>3</v>
      </c>
      <c r="I4817" t="s">
        <v>10682</v>
      </c>
      <c r="J4817">
        <v>0</v>
      </c>
      <c r="K4817">
        <v>0</v>
      </c>
      <c r="L4817" t="s">
        <v>10835</v>
      </c>
      <c r="M4817">
        <v>44106</v>
      </c>
      <c r="N4817" t="s">
        <v>10874</v>
      </c>
      <c r="O4817" t="s">
        <v>10701</v>
      </c>
      <c r="P4817" t="s">
        <v>10708</v>
      </c>
      <c r="Q4817" t="s">
        <v>10702</v>
      </c>
      <c r="R4817" t="s">
        <v>10709</v>
      </c>
      <c r="S4817" t="s">
        <v>10875</v>
      </c>
      <c r="T4817">
        <v>43102.456863425898</v>
      </c>
    </row>
    <row r="4818" spans="1:20" x14ac:dyDescent="0.25">
      <c r="A4818" t="s">
        <v>5670</v>
      </c>
      <c r="B4818" t="s">
        <v>18479</v>
      </c>
      <c r="C4818" t="s">
        <v>10691</v>
      </c>
      <c r="D4818" t="s">
        <v>12566</v>
      </c>
      <c r="E4818" t="s">
        <v>10693</v>
      </c>
      <c r="F4818">
        <v>25.79</v>
      </c>
      <c r="G4818">
        <v>154.74</v>
      </c>
      <c r="H4818">
        <v>6</v>
      </c>
      <c r="I4818" t="s">
        <v>10682</v>
      </c>
      <c r="J4818">
        <v>0</v>
      </c>
      <c r="K4818">
        <v>0</v>
      </c>
      <c r="L4818" t="s">
        <v>10722</v>
      </c>
      <c r="M4818">
        <v>44117</v>
      </c>
      <c r="N4818" t="s">
        <v>13477</v>
      </c>
      <c r="S4818" t="s">
        <v>13478</v>
      </c>
      <c r="T4818">
        <v>43102.456956018497</v>
      </c>
    </row>
    <row r="4819" spans="1:20" x14ac:dyDescent="0.25">
      <c r="A4819" t="s">
        <v>18480</v>
      </c>
      <c r="B4819" t="s">
        <v>18481</v>
      </c>
      <c r="C4819" t="s">
        <v>10691</v>
      </c>
      <c r="D4819" t="s">
        <v>12566</v>
      </c>
      <c r="E4819" t="s">
        <v>10693</v>
      </c>
      <c r="F4819">
        <v>40.99</v>
      </c>
      <c r="G4819">
        <v>245.94</v>
      </c>
      <c r="H4819">
        <v>6</v>
      </c>
      <c r="I4819" t="s">
        <v>10682</v>
      </c>
      <c r="J4819">
        <v>0</v>
      </c>
      <c r="K4819">
        <v>0</v>
      </c>
      <c r="L4819" t="s">
        <v>11101</v>
      </c>
      <c r="M4819">
        <v>44117</v>
      </c>
      <c r="N4819" t="s">
        <v>13477</v>
      </c>
      <c r="S4819" t="s">
        <v>13478</v>
      </c>
      <c r="T4819">
        <v>43102.456944444399</v>
      </c>
    </row>
    <row r="4820" spans="1:20" x14ac:dyDescent="0.25">
      <c r="A4820" t="s">
        <v>9172</v>
      </c>
      <c r="B4820" t="s">
        <v>18482</v>
      </c>
      <c r="C4820" t="s">
        <v>10691</v>
      </c>
      <c r="D4820" t="s">
        <v>12566</v>
      </c>
      <c r="E4820" t="s">
        <v>10693</v>
      </c>
      <c r="F4820">
        <v>44.99</v>
      </c>
      <c r="G4820">
        <v>269.94</v>
      </c>
      <c r="H4820">
        <v>6</v>
      </c>
      <c r="I4820" t="s">
        <v>10682</v>
      </c>
      <c r="J4820">
        <v>0</v>
      </c>
      <c r="K4820">
        <v>0</v>
      </c>
      <c r="L4820" t="s">
        <v>11101</v>
      </c>
      <c r="M4820">
        <v>44117</v>
      </c>
      <c r="N4820" t="s">
        <v>13477</v>
      </c>
      <c r="S4820" t="s">
        <v>13478</v>
      </c>
      <c r="T4820">
        <v>43102.456944444399</v>
      </c>
    </row>
    <row r="4821" spans="1:20" x14ac:dyDescent="0.25">
      <c r="A4821" t="s">
        <v>18483</v>
      </c>
      <c r="B4821" t="s">
        <v>18484</v>
      </c>
      <c r="C4821" t="s">
        <v>10691</v>
      </c>
      <c r="D4821" t="s">
        <v>12566</v>
      </c>
      <c r="E4821" t="s">
        <v>10693</v>
      </c>
      <c r="F4821">
        <v>50.99</v>
      </c>
      <c r="G4821">
        <v>305.94</v>
      </c>
      <c r="H4821">
        <v>6</v>
      </c>
      <c r="I4821" t="s">
        <v>10682</v>
      </c>
      <c r="J4821">
        <v>0</v>
      </c>
      <c r="K4821">
        <v>0</v>
      </c>
      <c r="L4821" t="s">
        <v>10868</v>
      </c>
      <c r="M4821">
        <v>44117</v>
      </c>
      <c r="N4821" t="s">
        <v>13477</v>
      </c>
      <c r="S4821" t="s">
        <v>13478</v>
      </c>
      <c r="T4821">
        <v>43102.456990740699</v>
      </c>
    </row>
    <row r="4822" spans="1:20" x14ac:dyDescent="0.25">
      <c r="A4822" t="s">
        <v>18485</v>
      </c>
      <c r="B4822" t="s">
        <v>18486</v>
      </c>
      <c r="C4822" t="s">
        <v>10691</v>
      </c>
      <c r="D4822" t="s">
        <v>12566</v>
      </c>
      <c r="E4822" t="s">
        <v>10693</v>
      </c>
      <c r="F4822">
        <v>82.99</v>
      </c>
      <c r="G4822">
        <v>497.94</v>
      </c>
      <c r="H4822">
        <v>6</v>
      </c>
      <c r="I4822" t="s">
        <v>10682</v>
      </c>
      <c r="J4822">
        <v>0</v>
      </c>
      <c r="K4822">
        <v>0</v>
      </c>
      <c r="L4822" t="s">
        <v>10868</v>
      </c>
      <c r="M4822">
        <v>44117</v>
      </c>
      <c r="N4822" t="s">
        <v>13477</v>
      </c>
      <c r="S4822" t="s">
        <v>13478</v>
      </c>
      <c r="T4822">
        <v>43102.456990740699</v>
      </c>
    </row>
    <row r="4823" spans="1:20" x14ac:dyDescent="0.25">
      <c r="A4823" t="s">
        <v>18487</v>
      </c>
      <c r="B4823" t="s">
        <v>18488</v>
      </c>
      <c r="C4823" t="s">
        <v>10691</v>
      </c>
      <c r="D4823" t="s">
        <v>12566</v>
      </c>
      <c r="E4823" t="s">
        <v>10693</v>
      </c>
      <c r="F4823">
        <v>98.99</v>
      </c>
      <c r="G4823">
        <v>593.94000000000005</v>
      </c>
      <c r="H4823">
        <v>6</v>
      </c>
      <c r="I4823" t="s">
        <v>10682</v>
      </c>
      <c r="J4823">
        <v>0</v>
      </c>
      <c r="K4823">
        <v>0</v>
      </c>
      <c r="L4823" t="s">
        <v>10883</v>
      </c>
      <c r="M4823">
        <v>44117</v>
      </c>
      <c r="N4823" t="s">
        <v>13477</v>
      </c>
      <c r="S4823" t="s">
        <v>13478</v>
      </c>
      <c r="T4823">
        <v>43102.456979166702</v>
      </c>
    </row>
    <row r="4824" spans="1:20" x14ac:dyDescent="0.25">
      <c r="A4824" t="s">
        <v>18489</v>
      </c>
      <c r="B4824" t="s">
        <v>18490</v>
      </c>
      <c r="C4824" t="s">
        <v>10691</v>
      </c>
      <c r="D4824" t="s">
        <v>12566</v>
      </c>
      <c r="E4824" t="s">
        <v>10693</v>
      </c>
      <c r="F4824">
        <v>129.99</v>
      </c>
      <c r="G4824">
        <v>779.94</v>
      </c>
      <c r="H4824">
        <v>6</v>
      </c>
      <c r="I4824" t="s">
        <v>10682</v>
      </c>
      <c r="J4824">
        <v>0</v>
      </c>
      <c r="K4824">
        <v>0</v>
      </c>
      <c r="L4824" t="s">
        <v>10835</v>
      </c>
      <c r="M4824">
        <v>44117</v>
      </c>
      <c r="N4824" t="s">
        <v>13477</v>
      </c>
      <c r="S4824" t="s">
        <v>13478</v>
      </c>
      <c r="T4824">
        <v>43102.456863425898</v>
      </c>
    </row>
    <row r="4825" spans="1:20" x14ac:dyDescent="0.25">
      <c r="A4825" t="s">
        <v>9173</v>
      </c>
      <c r="B4825" t="s">
        <v>18491</v>
      </c>
      <c r="C4825" t="s">
        <v>10691</v>
      </c>
      <c r="D4825" t="s">
        <v>12566</v>
      </c>
      <c r="E4825" t="s">
        <v>10693</v>
      </c>
      <c r="F4825">
        <v>36.99</v>
      </c>
      <c r="G4825">
        <v>221.94</v>
      </c>
      <c r="H4825">
        <v>6</v>
      </c>
      <c r="I4825" t="s">
        <v>10682</v>
      </c>
      <c r="J4825">
        <v>0</v>
      </c>
      <c r="K4825">
        <v>0</v>
      </c>
      <c r="L4825" t="s">
        <v>11000</v>
      </c>
      <c r="M4825">
        <v>44119</v>
      </c>
      <c r="N4825" t="s">
        <v>13477</v>
      </c>
      <c r="S4825" t="s">
        <v>13478</v>
      </c>
      <c r="T4825">
        <v>43102.456990740699</v>
      </c>
    </row>
    <row r="4826" spans="1:20" x14ac:dyDescent="0.25">
      <c r="A4826" t="s">
        <v>9174</v>
      </c>
      <c r="B4826" t="s">
        <v>18492</v>
      </c>
      <c r="C4826" t="s">
        <v>10691</v>
      </c>
      <c r="D4826" t="s">
        <v>12566</v>
      </c>
      <c r="E4826" t="s">
        <v>10693</v>
      </c>
      <c r="F4826">
        <v>106.19</v>
      </c>
      <c r="G4826">
        <v>424.76</v>
      </c>
      <c r="H4826">
        <v>4</v>
      </c>
      <c r="I4826" t="s">
        <v>10682</v>
      </c>
      <c r="J4826">
        <v>3</v>
      </c>
      <c r="K4826">
        <v>0</v>
      </c>
      <c r="L4826" t="s">
        <v>13272</v>
      </c>
      <c r="M4826">
        <v>44119</v>
      </c>
      <c r="N4826" t="s">
        <v>13477</v>
      </c>
      <c r="S4826" t="s">
        <v>13478</v>
      </c>
      <c r="T4826">
        <v>43102.456863425898</v>
      </c>
    </row>
    <row r="4827" spans="1:20" x14ac:dyDescent="0.25">
      <c r="A4827" t="s">
        <v>9175</v>
      </c>
      <c r="B4827" t="s">
        <v>18493</v>
      </c>
      <c r="C4827" t="s">
        <v>10691</v>
      </c>
      <c r="D4827" t="s">
        <v>12566</v>
      </c>
      <c r="E4827" t="s">
        <v>10693</v>
      </c>
      <c r="F4827">
        <v>29.39</v>
      </c>
      <c r="G4827">
        <v>176.34</v>
      </c>
      <c r="H4827">
        <v>6</v>
      </c>
      <c r="I4827" t="s">
        <v>10682</v>
      </c>
      <c r="J4827">
        <v>0</v>
      </c>
      <c r="K4827">
        <v>0</v>
      </c>
      <c r="L4827" t="s">
        <v>10722</v>
      </c>
      <c r="M4827">
        <v>44119</v>
      </c>
      <c r="N4827" t="s">
        <v>13477</v>
      </c>
      <c r="S4827" t="s">
        <v>13478</v>
      </c>
      <c r="T4827">
        <v>43102.456956018497</v>
      </c>
    </row>
    <row r="4828" spans="1:20" x14ac:dyDescent="0.25">
      <c r="A4828" t="s">
        <v>9176</v>
      </c>
      <c r="B4828" t="s">
        <v>18494</v>
      </c>
      <c r="C4828" t="s">
        <v>10751</v>
      </c>
      <c r="D4828" t="s">
        <v>13204</v>
      </c>
      <c r="E4828" t="s">
        <v>10836</v>
      </c>
      <c r="F4828">
        <v>53.99</v>
      </c>
      <c r="G4828">
        <v>323.94</v>
      </c>
      <c r="H4828">
        <v>6</v>
      </c>
      <c r="I4828" t="s">
        <v>10682</v>
      </c>
      <c r="J4828">
        <v>0</v>
      </c>
      <c r="K4828">
        <v>0</v>
      </c>
      <c r="L4828" t="s">
        <v>10916</v>
      </c>
      <c r="M4828">
        <v>44112</v>
      </c>
      <c r="N4828" t="s">
        <v>13477</v>
      </c>
      <c r="S4828" t="s">
        <v>13478</v>
      </c>
      <c r="T4828">
        <v>43102.456909722197</v>
      </c>
    </row>
    <row r="4829" spans="1:20" x14ac:dyDescent="0.25">
      <c r="A4829" t="s">
        <v>18495</v>
      </c>
      <c r="B4829" t="s">
        <v>18496</v>
      </c>
      <c r="C4829" t="s">
        <v>10691</v>
      </c>
      <c r="D4829" t="s">
        <v>12566</v>
      </c>
      <c r="E4829" t="s">
        <v>10693</v>
      </c>
      <c r="F4829">
        <v>29.99</v>
      </c>
      <c r="G4829">
        <v>179.94</v>
      </c>
      <c r="H4829">
        <v>6</v>
      </c>
      <c r="I4829" t="s">
        <v>10682</v>
      </c>
      <c r="J4829">
        <v>0</v>
      </c>
      <c r="K4829">
        <v>0</v>
      </c>
      <c r="L4829" t="s">
        <v>10916</v>
      </c>
      <c r="M4829">
        <v>44112</v>
      </c>
      <c r="N4829" t="s">
        <v>13477</v>
      </c>
      <c r="S4829" t="s">
        <v>13478</v>
      </c>
      <c r="T4829">
        <v>43102.456909722197</v>
      </c>
    </row>
    <row r="4830" spans="1:20" x14ac:dyDescent="0.25">
      <c r="A4830" t="s">
        <v>9177</v>
      </c>
      <c r="B4830" t="s">
        <v>18497</v>
      </c>
      <c r="C4830" t="s">
        <v>13217</v>
      </c>
      <c r="D4830" t="s">
        <v>12566</v>
      </c>
      <c r="E4830" t="s">
        <v>10753</v>
      </c>
      <c r="F4830">
        <v>99.99</v>
      </c>
      <c r="G4830">
        <v>599.94000000000005</v>
      </c>
      <c r="H4830">
        <v>6</v>
      </c>
      <c r="I4830" t="s">
        <v>10682</v>
      </c>
      <c r="J4830">
        <v>0</v>
      </c>
      <c r="K4830">
        <v>0</v>
      </c>
      <c r="L4830" t="s">
        <v>10916</v>
      </c>
      <c r="M4830">
        <v>44112</v>
      </c>
      <c r="N4830" t="s">
        <v>13477</v>
      </c>
      <c r="S4830" t="s">
        <v>13478</v>
      </c>
      <c r="T4830">
        <v>43102.456909722197</v>
      </c>
    </row>
    <row r="4831" spans="1:20" x14ac:dyDescent="0.25">
      <c r="A4831" t="s">
        <v>18498</v>
      </c>
      <c r="B4831" t="s">
        <v>18499</v>
      </c>
      <c r="C4831" t="s">
        <v>10691</v>
      </c>
      <c r="D4831" t="s">
        <v>12566</v>
      </c>
      <c r="E4831" t="s">
        <v>10693</v>
      </c>
      <c r="F4831">
        <v>29.99</v>
      </c>
      <c r="G4831">
        <v>179.94</v>
      </c>
      <c r="H4831">
        <v>6</v>
      </c>
      <c r="I4831" t="s">
        <v>10682</v>
      </c>
      <c r="J4831">
        <v>0</v>
      </c>
      <c r="K4831">
        <v>0</v>
      </c>
      <c r="L4831" t="s">
        <v>11305</v>
      </c>
      <c r="M4831">
        <v>44125</v>
      </c>
      <c r="N4831" t="s">
        <v>11359</v>
      </c>
      <c r="O4831" t="s">
        <v>10762</v>
      </c>
      <c r="P4831" t="s">
        <v>10701</v>
      </c>
      <c r="Q4831" t="s">
        <v>10763</v>
      </c>
      <c r="R4831" t="s">
        <v>10702</v>
      </c>
      <c r="S4831" t="s">
        <v>11360</v>
      </c>
      <c r="T4831">
        <v>43102.456875000003</v>
      </c>
    </row>
    <row r="4832" spans="1:20" x14ac:dyDescent="0.25">
      <c r="A4832" t="s">
        <v>5671</v>
      </c>
      <c r="B4832" t="s">
        <v>18500</v>
      </c>
      <c r="C4832" t="s">
        <v>12445</v>
      </c>
      <c r="D4832" t="s">
        <v>12566</v>
      </c>
      <c r="E4832" t="s">
        <v>10685</v>
      </c>
      <c r="F4832">
        <v>54.99</v>
      </c>
      <c r="G4832">
        <v>329.94</v>
      </c>
      <c r="H4832">
        <v>6</v>
      </c>
      <c r="I4832" t="s">
        <v>10682</v>
      </c>
      <c r="J4832">
        <v>0</v>
      </c>
      <c r="K4832">
        <v>0</v>
      </c>
      <c r="L4832" t="s">
        <v>10731</v>
      </c>
      <c r="M4832">
        <v>44126</v>
      </c>
      <c r="N4832" t="s">
        <v>18501</v>
      </c>
      <c r="O4832" t="s">
        <v>10782</v>
      </c>
      <c r="Q4832" t="s">
        <v>10783</v>
      </c>
      <c r="S4832" t="s">
        <v>18502</v>
      </c>
      <c r="T4832">
        <v>43102.456875000003</v>
      </c>
    </row>
    <row r="4833" spans="1:20" x14ac:dyDescent="0.25">
      <c r="A4833" t="s">
        <v>5672</v>
      </c>
      <c r="B4833" t="s">
        <v>18503</v>
      </c>
      <c r="C4833" t="s">
        <v>12445</v>
      </c>
      <c r="D4833" t="s">
        <v>12566</v>
      </c>
      <c r="E4833" t="s">
        <v>10685</v>
      </c>
      <c r="F4833">
        <v>74.989999999999995</v>
      </c>
      <c r="G4833">
        <v>449.94</v>
      </c>
      <c r="H4833">
        <v>6</v>
      </c>
      <c r="I4833" t="s">
        <v>10682</v>
      </c>
      <c r="J4833">
        <v>0</v>
      </c>
      <c r="K4833">
        <v>0</v>
      </c>
      <c r="L4833" t="s">
        <v>10731</v>
      </c>
      <c r="M4833">
        <v>44126</v>
      </c>
      <c r="N4833" t="s">
        <v>18501</v>
      </c>
      <c r="O4833" t="s">
        <v>10782</v>
      </c>
      <c r="Q4833" t="s">
        <v>10783</v>
      </c>
      <c r="S4833" t="s">
        <v>18502</v>
      </c>
      <c r="T4833">
        <v>43102.456875000003</v>
      </c>
    </row>
    <row r="4834" spans="1:20" x14ac:dyDescent="0.25">
      <c r="A4834" t="s">
        <v>5673</v>
      </c>
      <c r="B4834" t="s">
        <v>18504</v>
      </c>
      <c r="C4834" t="s">
        <v>12445</v>
      </c>
      <c r="D4834" t="s">
        <v>12566</v>
      </c>
      <c r="E4834" t="s">
        <v>10685</v>
      </c>
      <c r="F4834">
        <v>69.989999999999995</v>
      </c>
      <c r="G4834">
        <v>419.94</v>
      </c>
      <c r="H4834">
        <v>6</v>
      </c>
      <c r="I4834" t="s">
        <v>10682</v>
      </c>
      <c r="J4834">
        <v>0</v>
      </c>
      <c r="K4834">
        <v>0</v>
      </c>
      <c r="L4834" t="s">
        <v>10731</v>
      </c>
      <c r="M4834">
        <v>44126</v>
      </c>
      <c r="N4834" t="s">
        <v>16085</v>
      </c>
      <c r="O4834" t="s">
        <v>10775</v>
      </c>
      <c r="Q4834" t="s">
        <v>10776</v>
      </c>
      <c r="S4834" t="s">
        <v>16086</v>
      </c>
      <c r="T4834">
        <v>43102.456875000003</v>
      </c>
    </row>
    <row r="4835" spans="1:20" x14ac:dyDescent="0.25">
      <c r="A4835" t="s">
        <v>9178</v>
      </c>
      <c r="B4835" t="s">
        <v>18505</v>
      </c>
      <c r="C4835" t="s">
        <v>10751</v>
      </c>
      <c r="D4835" t="s">
        <v>12566</v>
      </c>
      <c r="E4835" t="s">
        <v>10693</v>
      </c>
      <c r="F4835">
        <v>8.99</v>
      </c>
      <c r="G4835">
        <v>107.88</v>
      </c>
      <c r="H4835">
        <v>12</v>
      </c>
      <c r="I4835" t="s">
        <v>10682</v>
      </c>
      <c r="J4835">
        <v>0</v>
      </c>
      <c r="K4835">
        <v>0</v>
      </c>
      <c r="L4835" t="s">
        <v>10791</v>
      </c>
      <c r="M4835">
        <v>44132</v>
      </c>
      <c r="N4835" t="s">
        <v>10686</v>
      </c>
      <c r="O4835" t="s">
        <v>10687</v>
      </c>
      <c r="Q4835" t="s">
        <v>10688</v>
      </c>
      <c r="S4835" t="s">
        <v>10689</v>
      </c>
      <c r="T4835">
        <v>43102.456967592603</v>
      </c>
    </row>
    <row r="4836" spans="1:20" x14ac:dyDescent="0.25">
      <c r="A4836" t="s">
        <v>9179</v>
      </c>
      <c r="B4836" t="s">
        <v>18506</v>
      </c>
      <c r="C4836" t="s">
        <v>10691</v>
      </c>
      <c r="D4836" t="s">
        <v>12566</v>
      </c>
      <c r="E4836" t="s">
        <v>10693</v>
      </c>
      <c r="F4836">
        <v>8.99</v>
      </c>
      <c r="G4836">
        <v>107.88</v>
      </c>
      <c r="H4836">
        <v>12</v>
      </c>
      <c r="I4836" t="s">
        <v>10682</v>
      </c>
      <c r="J4836">
        <v>0</v>
      </c>
      <c r="K4836">
        <v>0</v>
      </c>
      <c r="L4836" t="s">
        <v>10791</v>
      </c>
      <c r="M4836">
        <v>44138</v>
      </c>
      <c r="N4836" t="s">
        <v>10686</v>
      </c>
      <c r="O4836" t="s">
        <v>10687</v>
      </c>
      <c r="Q4836" t="s">
        <v>10688</v>
      </c>
      <c r="S4836" t="s">
        <v>10689</v>
      </c>
      <c r="T4836">
        <v>43102.456967592603</v>
      </c>
    </row>
    <row r="4837" spans="1:20" x14ac:dyDescent="0.25">
      <c r="A4837" t="s">
        <v>9180</v>
      </c>
      <c r="B4837" t="s">
        <v>18507</v>
      </c>
      <c r="C4837" t="s">
        <v>10691</v>
      </c>
      <c r="D4837" t="s">
        <v>12566</v>
      </c>
      <c r="E4837" t="s">
        <v>10693</v>
      </c>
      <c r="F4837">
        <v>8.99</v>
      </c>
      <c r="G4837">
        <v>107.88</v>
      </c>
      <c r="H4837">
        <v>12</v>
      </c>
      <c r="I4837" t="s">
        <v>10682</v>
      </c>
      <c r="J4837">
        <v>0</v>
      </c>
      <c r="K4837">
        <v>0</v>
      </c>
      <c r="L4837" t="s">
        <v>10791</v>
      </c>
      <c r="M4837">
        <v>44138</v>
      </c>
      <c r="N4837" t="s">
        <v>10686</v>
      </c>
      <c r="O4837" t="s">
        <v>10687</v>
      </c>
      <c r="Q4837" t="s">
        <v>10688</v>
      </c>
      <c r="S4837" t="s">
        <v>10689</v>
      </c>
      <c r="T4837">
        <v>43102.456967592603</v>
      </c>
    </row>
    <row r="4838" spans="1:20" x14ac:dyDescent="0.25">
      <c r="A4838" t="s">
        <v>9181</v>
      </c>
      <c r="B4838" t="s">
        <v>18508</v>
      </c>
      <c r="C4838" t="s">
        <v>10751</v>
      </c>
      <c r="D4838" t="s">
        <v>12566</v>
      </c>
      <c r="E4838" t="s">
        <v>10693</v>
      </c>
      <c r="F4838">
        <v>8.99</v>
      </c>
      <c r="G4838">
        <v>107.88</v>
      </c>
      <c r="H4838">
        <v>12</v>
      </c>
      <c r="I4838" t="s">
        <v>10682</v>
      </c>
      <c r="J4838">
        <v>0</v>
      </c>
      <c r="K4838">
        <v>0</v>
      </c>
      <c r="L4838" t="s">
        <v>10833</v>
      </c>
      <c r="M4838">
        <v>44138</v>
      </c>
      <c r="N4838" t="s">
        <v>10686</v>
      </c>
      <c r="O4838" t="s">
        <v>10687</v>
      </c>
      <c r="Q4838" t="s">
        <v>10688</v>
      </c>
      <c r="S4838" t="s">
        <v>10689</v>
      </c>
      <c r="T4838">
        <v>43102.456967592603</v>
      </c>
    </row>
    <row r="4839" spans="1:20" x14ac:dyDescent="0.25">
      <c r="A4839" t="s">
        <v>5674</v>
      </c>
      <c r="B4839" t="s">
        <v>18509</v>
      </c>
      <c r="C4839" t="s">
        <v>10751</v>
      </c>
      <c r="D4839" t="s">
        <v>12566</v>
      </c>
      <c r="E4839" t="s">
        <v>10693</v>
      </c>
      <c r="F4839">
        <v>8.99</v>
      </c>
      <c r="G4839">
        <v>107.88</v>
      </c>
      <c r="H4839">
        <v>12</v>
      </c>
      <c r="I4839" t="s">
        <v>10682</v>
      </c>
      <c r="J4839">
        <v>0</v>
      </c>
      <c r="K4839">
        <v>0</v>
      </c>
      <c r="L4839" t="s">
        <v>10791</v>
      </c>
      <c r="M4839">
        <v>44138</v>
      </c>
      <c r="N4839" t="s">
        <v>10686</v>
      </c>
      <c r="O4839" t="s">
        <v>10687</v>
      </c>
      <c r="Q4839" t="s">
        <v>10688</v>
      </c>
      <c r="S4839" t="s">
        <v>10689</v>
      </c>
      <c r="T4839">
        <v>43102.456967592603</v>
      </c>
    </row>
    <row r="4840" spans="1:20" x14ac:dyDescent="0.25">
      <c r="A4840" t="s">
        <v>9182</v>
      </c>
      <c r="B4840" t="s">
        <v>18510</v>
      </c>
      <c r="C4840" t="s">
        <v>10691</v>
      </c>
      <c r="D4840" t="s">
        <v>12566</v>
      </c>
      <c r="E4840" t="s">
        <v>10693</v>
      </c>
      <c r="F4840">
        <v>8.99</v>
      </c>
      <c r="G4840">
        <v>107.88</v>
      </c>
      <c r="H4840">
        <v>12</v>
      </c>
      <c r="I4840" t="s">
        <v>10682</v>
      </c>
      <c r="J4840">
        <v>0</v>
      </c>
      <c r="K4840">
        <v>0</v>
      </c>
      <c r="L4840" t="s">
        <v>10791</v>
      </c>
      <c r="M4840">
        <v>44138</v>
      </c>
      <c r="N4840" t="s">
        <v>10686</v>
      </c>
      <c r="O4840" t="s">
        <v>10687</v>
      </c>
      <c r="Q4840" t="s">
        <v>10688</v>
      </c>
      <c r="S4840" t="s">
        <v>10689</v>
      </c>
      <c r="T4840">
        <v>43102.456967592603</v>
      </c>
    </row>
    <row r="4841" spans="1:20" x14ac:dyDescent="0.25">
      <c r="A4841" t="s">
        <v>5675</v>
      </c>
      <c r="B4841" t="s">
        <v>18511</v>
      </c>
      <c r="C4841" t="s">
        <v>13217</v>
      </c>
      <c r="D4841" t="s">
        <v>12566</v>
      </c>
      <c r="E4841" t="s">
        <v>10685</v>
      </c>
      <c r="F4841">
        <v>18.350000000000001</v>
      </c>
      <c r="G4841">
        <v>220.2</v>
      </c>
      <c r="H4841">
        <v>12</v>
      </c>
      <c r="I4841" t="s">
        <v>10682</v>
      </c>
      <c r="J4841">
        <v>0</v>
      </c>
      <c r="K4841">
        <v>0</v>
      </c>
      <c r="L4841" t="s">
        <v>15918</v>
      </c>
      <c r="M4841">
        <v>44131</v>
      </c>
      <c r="N4841" t="s">
        <v>17068</v>
      </c>
      <c r="O4841" t="s">
        <v>10762</v>
      </c>
      <c r="Q4841" t="s">
        <v>10763</v>
      </c>
      <c r="S4841" t="s">
        <v>17069</v>
      </c>
      <c r="T4841">
        <v>43102.456909722197</v>
      </c>
    </row>
    <row r="4842" spans="1:20" x14ac:dyDescent="0.25">
      <c r="A4842" t="s">
        <v>18512</v>
      </c>
      <c r="B4842" t="s">
        <v>18513</v>
      </c>
      <c r="C4842" t="s">
        <v>10856</v>
      </c>
      <c r="D4842" t="s">
        <v>12566</v>
      </c>
      <c r="E4842" t="s">
        <v>10685</v>
      </c>
      <c r="F4842">
        <v>359.99</v>
      </c>
      <c r="G4842">
        <v>1079.97</v>
      </c>
      <c r="H4842">
        <v>3</v>
      </c>
      <c r="I4842" t="s">
        <v>10682</v>
      </c>
      <c r="J4842">
        <v>6</v>
      </c>
      <c r="K4842">
        <v>0</v>
      </c>
      <c r="L4842" t="s">
        <v>13272</v>
      </c>
      <c r="M4842">
        <v>44131</v>
      </c>
      <c r="N4842" t="s">
        <v>10694</v>
      </c>
      <c r="O4842" t="s">
        <v>10695</v>
      </c>
      <c r="Q4842" t="s">
        <v>10696</v>
      </c>
      <c r="S4842" t="s">
        <v>10697</v>
      </c>
      <c r="T4842">
        <v>43102.456863425898</v>
      </c>
    </row>
    <row r="4843" spans="1:20" x14ac:dyDescent="0.25">
      <c r="A4843" t="s">
        <v>18514</v>
      </c>
      <c r="B4843" t="s">
        <v>18515</v>
      </c>
      <c r="C4843" t="s">
        <v>10691</v>
      </c>
      <c r="D4843" t="s">
        <v>12566</v>
      </c>
      <c r="E4843" t="s">
        <v>10693</v>
      </c>
      <c r="F4843">
        <v>49.99</v>
      </c>
      <c r="G4843">
        <v>299.94</v>
      </c>
      <c r="H4843">
        <v>6</v>
      </c>
      <c r="I4843" t="s">
        <v>10682</v>
      </c>
      <c r="J4843">
        <v>0</v>
      </c>
      <c r="K4843">
        <v>0</v>
      </c>
      <c r="L4843" t="s">
        <v>10731</v>
      </c>
      <c r="M4843">
        <v>44131</v>
      </c>
      <c r="N4843" t="s">
        <v>10707</v>
      </c>
      <c r="O4843" t="s">
        <v>10708</v>
      </c>
      <c r="Q4843" t="s">
        <v>10709</v>
      </c>
      <c r="S4843" t="s">
        <v>10710</v>
      </c>
      <c r="T4843">
        <v>43102.456875000003</v>
      </c>
    </row>
    <row r="4844" spans="1:20" x14ac:dyDescent="0.25">
      <c r="A4844" t="s">
        <v>5676</v>
      </c>
      <c r="B4844" t="s">
        <v>18516</v>
      </c>
      <c r="C4844" t="s">
        <v>13217</v>
      </c>
      <c r="D4844" t="s">
        <v>12566</v>
      </c>
      <c r="E4844" t="s">
        <v>10685</v>
      </c>
      <c r="F4844">
        <v>18.95</v>
      </c>
      <c r="G4844">
        <v>227.4</v>
      </c>
      <c r="H4844">
        <v>12</v>
      </c>
      <c r="I4844" t="s">
        <v>10682</v>
      </c>
      <c r="J4844">
        <v>0</v>
      </c>
      <c r="K4844">
        <v>0</v>
      </c>
      <c r="L4844" t="s">
        <v>10788</v>
      </c>
      <c r="M4844">
        <v>44131</v>
      </c>
      <c r="N4844" t="s">
        <v>17068</v>
      </c>
      <c r="O4844" t="s">
        <v>10762</v>
      </c>
      <c r="Q4844" t="s">
        <v>10763</v>
      </c>
      <c r="S4844" t="s">
        <v>17069</v>
      </c>
      <c r="T4844">
        <v>43102.456921296303</v>
      </c>
    </row>
    <row r="4845" spans="1:20" x14ac:dyDescent="0.25">
      <c r="A4845" t="s">
        <v>5677</v>
      </c>
      <c r="B4845" t="s">
        <v>18517</v>
      </c>
      <c r="C4845" t="s">
        <v>13217</v>
      </c>
      <c r="D4845" t="s">
        <v>12566</v>
      </c>
      <c r="E4845" t="s">
        <v>10693</v>
      </c>
      <c r="F4845">
        <v>32.99</v>
      </c>
      <c r="G4845">
        <v>197.94</v>
      </c>
      <c r="H4845">
        <v>6</v>
      </c>
      <c r="I4845" t="s">
        <v>10682</v>
      </c>
      <c r="J4845">
        <v>0</v>
      </c>
      <c r="K4845">
        <v>0</v>
      </c>
      <c r="L4845" t="s">
        <v>11101</v>
      </c>
      <c r="M4845">
        <v>44132</v>
      </c>
      <c r="N4845" t="s">
        <v>11359</v>
      </c>
      <c r="O4845" t="s">
        <v>10762</v>
      </c>
      <c r="P4845" t="s">
        <v>10701</v>
      </c>
      <c r="Q4845" t="s">
        <v>10763</v>
      </c>
      <c r="R4845" t="s">
        <v>10702</v>
      </c>
      <c r="S4845" t="s">
        <v>11360</v>
      </c>
      <c r="T4845">
        <v>43102.456944444399</v>
      </c>
    </row>
    <row r="4846" spans="1:20" x14ac:dyDescent="0.25">
      <c r="A4846" t="s">
        <v>5678</v>
      </c>
      <c r="B4846" t="s">
        <v>18518</v>
      </c>
      <c r="C4846" t="s">
        <v>10751</v>
      </c>
      <c r="D4846" t="s">
        <v>12566</v>
      </c>
      <c r="E4846" t="s">
        <v>10836</v>
      </c>
      <c r="F4846">
        <v>29.99</v>
      </c>
      <c r="G4846">
        <v>179.94</v>
      </c>
      <c r="H4846">
        <v>6</v>
      </c>
      <c r="I4846" t="s">
        <v>10682</v>
      </c>
      <c r="J4846">
        <v>6</v>
      </c>
      <c r="K4846">
        <v>0</v>
      </c>
      <c r="L4846" t="s">
        <v>10731</v>
      </c>
      <c r="M4846">
        <v>44134</v>
      </c>
      <c r="N4846" t="s">
        <v>10700</v>
      </c>
      <c r="O4846" t="s">
        <v>10701</v>
      </c>
      <c r="Q4846" t="s">
        <v>10702</v>
      </c>
      <c r="S4846" t="s">
        <v>10703</v>
      </c>
      <c r="T4846">
        <v>43102.456875000003</v>
      </c>
    </row>
    <row r="4847" spans="1:20" x14ac:dyDescent="0.25">
      <c r="A4847" t="s">
        <v>5679</v>
      </c>
      <c r="B4847" t="s">
        <v>18519</v>
      </c>
      <c r="C4847" t="s">
        <v>10856</v>
      </c>
      <c r="D4847" t="s">
        <v>12566</v>
      </c>
      <c r="E4847" t="s">
        <v>10685</v>
      </c>
      <c r="F4847">
        <v>139.99</v>
      </c>
      <c r="G4847">
        <v>839.94</v>
      </c>
      <c r="H4847">
        <v>6</v>
      </c>
      <c r="I4847" t="s">
        <v>10682</v>
      </c>
      <c r="J4847">
        <v>12</v>
      </c>
      <c r="K4847">
        <v>0</v>
      </c>
      <c r="L4847" t="s">
        <v>11406</v>
      </c>
      <c r="M4847">
        <v>44139</v>
      </c>
      <c r="N4847" t="s">
        <v>14397</v>
      </c>
      <c r="O4847" t="s">
        <v>10708</v>
      </c>
      <c r="Q4847" t="s">
        <v>10709</v>
      </c>
      <c r="S4847" t="s">
        <v>14398</v>
      </c>
      <c r="T4847">
        <v>43102.456979166702</v>
      </c>
    </row>
    <row r="4848" spans="1:20" x14ac:dyDescent="0.25">
      <c r="A4848" t="s">
        <v>18520</v>
      </c>
      <c r="B4848" t="s">
        <v>18521</v>
      </c>
      <c r="C4848" t="s">
        <v>10856</v>
      </c>
      <c r="D4848" t="s">
        <v>12566</v>
      </c>
      <c r="E4848" t="s">
        <v>10685</v>
      </c>
      <c r="F4848">
        <v>299.99</v>
      </c>
      <c r="G4848">
        <v>1799.94</v>
      </c>
      <c r="H4848">
        <v>6</v>
      </c>
      <c r="I4848" t="s">
        <v>10682</v>
      </c>
      <c r="J4848">
        <v>10</v>
      </c>
      <c r="K4848">
        <v>0</v>
      </c>
      <c r="L4848" t="s">
        <v>11406</v>
      </c>
      <c r="M4848">
        <v>44139</v>
      </c>
      <c r="N4848" t="s">
        <v>10718</v>
      </c>
      <c r="O4848" t="s">
        <v>10708</v>
      </c>
      <c r="Q4848" t="s">
        <v>10709</v>
      </c>
      <c r="S4848" t="s">
        <v>10719</v>
      </c>
      <c r="T4848">
        <v>43102.456979166702</v>
      </c>
    </row>
    <row r="4849" spans="1:20" x14ac:dyDescent="0.25">
      <c r="A4849" t="s">
        <v>9183</v>
      </c>
      <c r="B4849" t="s">
        <v>18522</v>
      </c>
      <c r="C4849" t="s">
        <v>10856</v>
      </c>
      <c r="D4849" t="s">
        <v>12566</v>
      </c>
      <c r="E4849" t="s">
        <v>10685</v>
      </c>
      <c r="F4849">
        <v>175.99</v>
      </c>
      <c r="G4849">
        <v>1055.94</v>
      </c>
      <c r="H4849">
        <v>6</v>
      </c>
      <c r="I4849" t="s">
        <v>10682</v>
      </c>
      <c r="J4849">
        <v>0</v>
      </c>
      <c r="K4849">
        <v>0</v>
      </c>
      <c r="L4849" t="s">
        <v>10731</v>
      </c>
      <c r="M4849">
        <v>44139</v>
      </c>
      <c r="N4849" t="s">
        <v>10686</v>
      </c>
      <c r="O4849" t="s">
        <v>10687</v>
      </c>
      <c r="Q4849" t="s">
        <v>10688</v>
      </c>
      <c r="S4849" t="s">
        <v>10689</v>
      </c>
      <c r="T4849">
        <v>43102.456875000003</v>
      </c>
    </row>
    <row r="4850" spans="1:20" x14ac:dyDescent="0.25">
      <c r="A4850" t="s">
        <v>5680</v>
      </c>
      <c r="B4850" t="s">
        <v>18523</v>
      </c>
      <c r="C4850" t="s">
        <v>13217</v>
      </c>
      <c r="D4850" t="s">
        <v>12566</v>
      </c>
      <c r="E4850" t="s">
        <v>10685</v>
      </c>
      <c r="F4850">
        <v>18.95</v>
      </c>
      <c r="G4850">
        <v>227.4</v>
      </c>
      <c r="H4850">
        <v>12</v>
      </c>
      <c r="I4850" t="s">
        <v>10682</v>
      </c>
      <c r="J4850">
        <v>0</v>
      </c>
      <c r="K4850">
        <v>0</v>
      </c>
      <c r="L4850" t="s">
        <v>10871</v>
      </c>
      <c r="M4850">
        <v>44139</v>
      </c>
      <c r="N4850" t="s">
        <v>17068</v>
      </c>
      <c r="O4850" t="s">
        <v>10762</v>
      </c>
      <c r="Q4850" t="s">
        <v>10763</v>
      </c>
      <c r="S4850" t="s">
        <v>17069</v>
      </c>
      <c r="T4850">
        <v>43102.456921296303</v>
      </c>
    </row>
    <row r="4851" spans="1:20" x14ac:dyDescent="0.25">
      <c r="A4851" t="s">
        <v>5681</v>
      </c>
      <c r="B4851" t="s">
        <v>18524</v>
      </c>
      <c r="C4851" t="s">
        <v>13217</v>
      </c>
      <c r="D4851" t="s">
        <v>12566</v>
      </c>
      <c r="E4851" t="s">
        <v>10685</v>
      </c>
      <c r="F4851">
        <v>18.350000000000001</v>
      </c>
      <c r="G4851">
        <v>220.2</v>
      </c>
      <c r="H4851">
        <v>12</v>
      </c>
      <c r="I4851" t="s">
        <v>10682</v>
      </c>
      <c r="J4851">
        <v>0</v>
      </c>
      <c r="K4851">
        <v>0</v>
      </c>
      <c r="L4851" t="s">
        <v>15918</v>
      </c>
      <c r="M4851">
        <v>44140</v>
      </c>
      <c r="N4851" t="s">
        <v>17068</v>
      </c>
      <c r="O4851" t="s">
        <v>10762</v>
      </c>
      <c r="Q4851" t="s">
        <v>10763</v>
      </c>
      <c r="S4851" t="s">
        <v>17069</v>
      </c>
      <c r="T4851">
        <v>43102.456909722197</v>
      </c>
    </row>
    <row r="4852" spans="1:20" x14ac:dyDescent="0.25">
      <c r="A4852" t="s">
        <v>5682</v>
      </c>
      <c r="B4852" t="s">
        <v>18525</v>
      </c>
      <c r="C4852" t="s">
        <v>13217</v>
      </c>
      <c r="D4852" t="s">
        <v>12566</v>
      </c>
      <c r="E4852" t="s">
        <v>10685</v>
      </c>
      <c r="F4852">
        <v>18.350000000000001</v>
      </c>
      <c r="G4852">
        <v>220.2</v>
      </c>
      <c r="H4852">
        <v>12</v>
      </c>
      <c r="I4852" t="s">
        <v>10682</v>
      </c>
      <c r="J4852">
        <v>0</v>
      </c>
      <c r="K4852">
        <v>0</v>
      </c>
      <c r="L4852" t="s">
        <v>15918</v>
      </c>
      <c r="M4852">
        <v>44141</v>
      </c>
      <c r="N4852" t="s">
        <v>17068</v>
      </c>
      <c r="O4852" t="s">
        <v>10762</v>
      </c>
      <c r="Q4852" t="s">
        <v>10763</v>
      </c>
      <c r="S4852" t="s">
        <v>17069</v>
      </c>
      <c r="T4852">
        <v>43102.456909722197</v>
      </c>
    </row>
    <row r="4853" spans="1:20" x14ac:dyDescent="0.25">
      <c r="A4853" t="s">
        <v>8355</v>
      </c>
      <c r="B4853" t="s">
        <v>18526</v>
      </c>
      <c r="C4853" t="s">
        <v>10856</v>
      </c>
      <c r="D4853" t="s">
        <v>12566</v>
      </c>
      <c r="E4853" t="s">
        <v>10685</v>
      </c>
      <c r="F4853">
        <v>249.99</v>
      </c>
      <c r="G4853">
        <v>1499.94</v>
      </c>
      <c r="H4853">
        <v>6</v>
      </c>
      <c r="I4853" t="s">
        <v>10682</v>
      </c>
      <c r="J4853">
        <v>14</v>
      </c>
      <c r="K4853">
        <v>0</v>
      </c>
      <c r="L4853" t="s">
        <v>10731</v>
      </c>
      <c r="M4853">
        <v>44147</v>
      </c>
      <c r="N4853" t="s">
        <v>10746</v>
      </c>
      <c r="O4853" t="s">
        <v>10747</v>
      </c>
      <c r="Q4853" t="s">
        <v>10748</v>
      </c>
      <c r="S4853" t="s">
        <v>10749</v>
      </c>
      <c r="T4853">
        <v>43102.456875000003</v>
      </c>
    </row>
    <row r="4854" spans="1:20" x14ac:dyDescent="0.25">
      <c r="A4854" t="s">
        <v>18527</v>
      </c>
      <c r="B4854" t="s">
        <v>18528</v>
      </c>
      <c r="C4854" t="s">
        <v>10691</v>
      </c>
      <c r="D4854" t="s">
        <v>12566</v>
      </c>
      <c r="E4854" t="s">
        <v>10693</v>
      </c>
      <c r="F4854">
        <v>112.99</v>
      </c>
      <c r="G4854">
        <v>677.94</v>
      </c>
      <c r="H4854">
        <v>6</v>
      </c>
      <c r="I4854" t="s">
        <v>10682</v>
      </c>
      <c r="J4854">
        <v>0</v>
      </c>
      <c r="K4854">
        <v>0</v>
      </c>
      <c r="L4854" t="s">
        <v>11014</v>
      </c>
      <c r="M4854">
        <v>44140</v>
      </c>
      <c r="N4854" t="s">
        <v>13477</v>
      </c>
      <c r="S4854" t="s">
        <v>13478</v>
      </c>
      <c r="T4854">
        <v>43102.456863425898</v>
      </c>
    </row>
    <row r="4855" spans="1:20" x14ac:dyDescent="0.25">
      <c r="A4855" t="s">
        <v>18529</v>
      </c>
      <c r="B4855" t="s">
        <v>18530</v>
      </c>
      <c r="C4855" t="s">
        <v>10681</v>
      </c>
      <c r="D4855" t="s">
        <v>12566</v>
      </c>
      <c r="E4855" t="s">
        <v>10685</v>
      </c>
      <c r="F4855">
        <v>56.99</v>
      </c>
      <c r="G4855">
        <v>341.94</v>
      </c>
      <c r="H4855">
        <v>6</v>
      </c>
      <c r="I4855" t="s">
        <v>10682</v>
      </c>
      <c r="J4855">
        <v>0</v>
      </c>
      <c r="K4855">
        <v>0</v>
      </c>
      <c r="L4855" t="s">
        <v>11406</v>
      </c>
      <c r="M4855">
        <v>44141</v>
      </c>
      <c r="N4855" t="s">
        <v>10781</v>
      </c>
      <c r="O4855" t="s">
        <v>10782</v>
      </c>
      <c r="Q4855" t="s">
        <v>10783</v>
      </c>
      <c r="S4855" t="s">
        <v>10784</v>
      </c>
      <c r="T4855">
        <v>43102.456979166702</v>
      </c>
    </row>
    <row r="4856" spans="1:20" x14ac:dyDescent="0.25">
      <c r="A4856" t="s">
        <v>5683</v>
      </c>
      <c r="B4856" t="s">
        <v>18531</v>
      </c>
      <c r="C4856" t="s">
        <v>10856</v>
      </c>
      <c r="D4856" t="s">
        <v>12566</v>
      </c>
      <c r="E4856" t="s">
        <v>10753</v>
      </c>
      <c r="F4856">
        <v>50.99</v>
      </c>
      <c r="G4856">
        <v>305.94</v>
      </c>
      <c r="H4856">
        <v>6</v>
      </c>
      <c r="I4856" t="s">
        <v>10682</v>
      </c>
      <c r="J4856">
        <v>6</v>
      </c>
      <c r="K4856">
        <v>0</v>
      </c>
      <c r="L4856" t="s">
        <v>10731</v>
      </c>
      <c r="M4856">
        <v>44141</v>
      </c>
      <c r="N4856" t="s">
        <v>10781</v>
      </c>
      <c r="O4856" t="s">
        <v>10782</v>
      </c>
      <c r="Q4856" t="s">
        <v>10783</v>
      </c>
      <c r="S4856" t="s">
        <v>10784</v>
      </c>
      <c r="T4856">
        <v>43102.456875000003</v>
      </c>
    </row>
    <row r="4857" spans="1:20" x14ac:dyDescent="0.25">
      <c r="A4857" t="s">
        <v>8360</v>
      </c>
      <c r="B4857" t="s">
        <v>18532</v>
      </c>
      <c r="C4857" t="s">
        <v>13217</v>
      </c>
      <c r="D4857" t="s">
        <v>12566</v>
      </c>
      <c r="E4857" t="s">
        <v>10685</v>
      </c>
      <c r="F4857">
        <v>49.99</v>
      </c>
      <c r="G4857">
        <v>299.94</v>
      </c>
      <c r="H4857">
        <v>6</v>
      </c>
      <c r="I4857" t="s">
        <v>10682</v>
      </c>
      <c r="J4857">
        <v>0</v>
      </c>
      <c r="K4857">
        <v>0</v>
      </c>
      <c r="L4857" t="s">
        <v>10868</v>
      </c>
      <c r="M4857">
        <v>44145</v>
      </c>
      <c r="N4857" t="s">
        <v>12441</v>
      </c>
      <c r="O4857" t="s">
        <v>11717</v>
      </c>
      <c r="P4857" t="s">
        <v>10687</v>
      </c>
      <c r="Q4857" t="s">
        <v>11718</v>
      </c>
      <c r="R4857" t="s">
        <v>10688</v>
      </c>
      <c r="S4857" t="s">
        <v>12442</v>
      </c>
      <c r="T4857">
        <v>43102.456990740699</v>
      </c>
    </row>
    <row r="4858" spans="1:20" x14ac:dyDescent="0.25">
      <c r="A4858" t="s">
        <v>18533</v>
      </c>
      <c r="B4858" t="s">
        <v>18534</v>
      </c>
      <c r="C4858" t="s">
        <v>10691</v>
      </c>
      <c r="D4858" t="s">
        <v>12566</v>
      </c>
      <c r="E4858" t="s">
        <v>10693</v>
      </c>
      <c r="F4858">
        <v>499.99</v>
      </c>
      <c r="G4858">
        <v>499.99</v>
      </c>
      <c r="H4858">
        <v>1</v>
      </c>
      <c r="I4858" t="s">
        <v>10682</v>
      </c>
      <c r="J4858">
        <v>13</v>
      </c>
      <c r="K4858">
        <v>0</v>
      </c>
      <c r="L4858" t="s">
        <v>10731</v>
      </c>
      <c r="M4858">
        <v>44145</v>
      </c>
      <c r="N4858" t="s">
        <v>11359</v>
      </c>
      <c r="O4858" t="s">
        <v>10762</v>
      </c>
      <c r="P4858" t="s">
        <v>10701</v>
      </c>
      <c r="Q4858" t="s">
        <v>10763</v>
      </c>
      <c r="R4858" t="s">
        <v>10702</v>
      </c>
      <c r="S4858" t="s">
        <v>11360</v>
      </c>
      <c r="T4858">
        <v>43102.456875000003</v>
      </c>
    </row>
    <row r="4859" spans="1:20" x14ac:dyDescent="0.25">
      <c r="A4859" t="s">
        <v>5684</v>
      </c>
      <c r="B4859" t="s">
        <v>18535</v>
      </c>
      <c r="C4859" t="s">
        <v>13217</v>
      </c>
      <c r="D4859" t="s">
        <v>12566</v>
      </c>
      <c r="E4859" t="s">
        <v>10685</v>
      </c>
      <c r="F4859">
        <v>74.989999999999995</v>
      </c>
      <c r="G4859">
        <v>449.94</v>
      </c>
      <c r="H4859">
        <v>6</v>
      </c>
      <c r="I4859" t="s">
        <v>10682</v>
      </c>
      <c r="J4859">
        <v>0</v>
      </c>
      <c r="K4859">
        <v>0</v>
      </c>
      <c r="L4859" t="s">
        <v>10731</v>
      </c>
      <c r="M4859">
        <v>44155</v>
      </c>
      <c r="N4859" t="s">
        <v>11321</v>
      </c>
      <c r="O4859" t="s">
        <v>10701</v>
      </c>
      <c r="Q4859" t="s">
        <v>10702</v>
      </c>
      <c r="S4859" t="s">
        <v>11322</v>
      </c>
      <c r="T4859">
        <v>43102.456875000003</v>
      </c>
    </row>
    <row r="4860" spans="1:20" x14ac:dyDescent="0.25">
      <c r="A4860" t="s">
        <v>18536</v>
      </c>
      <c r="B4860" t="s">
        <v>18537</v>
      </c>
      <c r="C4860" t="s">
        <v>10691</v>
      </c>
      <c r="D4860" t="s">
        <v>12566</v>
      </c>
      <c r="E4860" t="s">
        <v>10693</v>
      </c>
      <c r="F4860">
        <v>224.99</v>
      </c>
      <c r="G4860">
        <v>1349.94</v>
      </c>
      <c r="H4860">
        <v>6</v>
      </c>
      <c r="I4860" t="s">
        <v>10682</v>
      </c>
      <c r="J4860">
        <v>0</v>
      </c>
      <c r="K4860">
        <v>0</v>
      </c>
      <c r="L4860" t="s">
        <v>11451</v>
      </c>
      <c r="M4860">
        <v>44166</v>
      </c>
      <c r="N4860" t="s">
        <v>10803</v>
      </c>
      <c r="O4860" t="s">
        <v>10782</v>
      </c>
      <c r="Q4860" t="s">
        <v>10783</v>
      </c>
      <c r="S4860" t="s">
        <v>10804</v>
      </c>
      <c r="T4860">
        <v>43102.456875000003</v>
      </c>
    </row>
    <row r="4861" spans="1:20" x14ac:dyDescent="0.25">
      <c r="A4861" t="s">
        <v>5685</v>
      </c>
      <c r="B4861" t="s">
        <v>18538</v>
      </c>
      <c r="C4861" t="s">
        <v>10751</v>
      </c>
      <c r="D4861" t="s">
        <v>12566</v>
      </c>
      <c r="E4861" t="s">
        <v>10836</v>
      </c>
      <c r="F4861">
        <v>110.39</v>
      </c>
      <c r="G4861">
        <v>662.34</v>
      </c>
      <c r="H4861">
        <v>6</v>
      </c>
      <c r="I4861" t="s">
        <v>10682</v>
      </c>
      <c r="J4861">
        <v>0</v>
      </c>
      <c r="K4861">
        <v>0</v>
      </c>
      <c r="L4861" t="s">
        <v>11451</v>
      </c>
      <c r="M4861">
        <v>44166</v>
      </c>
      <c r="N4861" t="s">
        <v>13477</v>
      </c>
      <c r="S4861" t="s">
        <v>13478</v>
      </c>
      <c r="T4861">
        <v>43102.456875000003</v>
      </c>
    </row>
    <row r="4862" spans="1:20" x14ac:dyDescent="0.25">
      <c r="A4862" t="s">
        <v>9184</v>
      </c>
      <c r="B4862" t="s">
        <v>18539</v>
      </c>
      <c r="C4862" t="s">
        <v>10691</v>
      </c>
      <c r="D4862" t="s">
        <v>12566</v>
      </c>
      <c r="E4862" t="s">
        <v>10693</v>
      </c>
      <c r="F4862">
        <v>59.99</v>
      </c>
      <c r="G4862">
        <v>359.94</v>
      </c>
      <c r="H4862">
        <v>6</v>
      </c>
      <c r="I4862" t="s">
        <v>10682</v>
      </c>
      <c r="J4862">
        <v>0</v>
      </c>
      <c r="K4862">
        <v>0</v>
      </c>
      <c r="L4862" t="s">
        <v>11451</v>
      </c>
      <c r="M4862">
        <v>44166</v>
      </c>
      <c r="N4862" t="s">
        <v>13477</v>
      </c>
      <c r="S4862" t="s">
        <v>13478</v>
      </c>
      <c r="T4862">
        <v>43102.456875000003</v>
      </c>
    </row>
    <row r="4863" spans="1:20" x14ac:dyDescent="0.25">
      <c r="A4863" t="s">
        <v>9185</v>
      </c>
      <c r="B4863" t="s">
        <v>18540</v>
      </c>
      <c r="C4863" t="s">
        <v>10751</v>
      </c>
      <c r="D4863" t="s">
        <v>12566</v>
      </c>
      <c r="E4863" t="s">
        <v>10836</v>
      </c>
      <c r="F4863">
        <v>59.99</v>
      </c>
      <c r="G4863">
        <v>359.94</v>
      </c>
      <c r="H4863">
        <v>6</v>
      </c>
      <c r="I4863" t="s">
        <v>10682</v>
      </c>
      <c r="J4863">
        <v>0</v>
      </c>
      <c r="K4863">
        <v>0</v>
      </c>
      <c r="L4863" t="s">
        <v>11451</v>
      </c>
      <c r="M4863">
        <v>44166</v>
      </c>
      <c r="N4863" t="s">
        <v>13477</v>
      </c>
      <c r="S4863" t="s">
        <v>13478</v>
      </c>
      <c r="T4863">
        <v>43102.456875000003</v>
      </c>
    </row>
    <row r="4864" spans="1:20" x14ac:dyDescent="0.25">
      <c r="A4864" t="s">
        <v>9186</v>
      </c>
      <c r="B4864" t="s">
        <v>18541</v>
      </c>
      <c r="C4864" t="s">
        <v>10751</v>
      </c>
      <c r="D4864" t="s">
        <v>12566</v>
      </c>
      <c r="E4864" t="s">
        <v>10836</v>
      </c>
      <c r="F4864">
        <v>59.99</v>
      </c>
      <c r="G4864">
        <v>359.94</v>
      </c>
      <c r="H4864">
        <v>6</v>
      </c>
      <c r="I4864" t="s">
        <v>10682</v>
      </c>
      <c r="J4864">
        <v>0</v>
      </c>
      <c r="K4864">
        <v>0</v>
      </c>
      <c r="L4864" t="s">
        <v>11451</v>
      </c>
      <c r="M4864">
        <v>44166</v>
      </c>
      <c r="N4864" t="s">
        <v>13477</v>
      </c>
      <c r="S4864" t="s">
        <v>13478</v>
      </c>
      <c r="T4864">
        <v>43102.456875000003</v>
      </c>
    </row>
    <row r="4865" spans="1:20" x14ac:dyDescent="0.25">
      <c r="A4865" t="s">
        <v>5686</v>
      </c>
      <c r="B4865" t="s">
        <v>18542</v>
      </c>
      <c r="C4865" t="s">
        <v>10751</v>
      </c>
      <c r="D4865" t="s">
        <v>12566</v>
      </c>
      <c r="E4865" t="s">
        <v>10693</v>
      </c>
      <c r="F4865">
        <v>35.99</v>
      </c>
      <c r="G4865">
        <v>215.94</v>
      </c>
      <c r="H4865">
        <v>6</v>
      </c>
      <c r="I4865" t="s">
        <v>10682</v>
      </c>
      <c r="J4865">
        <v>0</v>
      </c>
      <c r="K4865">
        <v>0</v>
      </c>
      <c r="L4865" t="s">
        <v>11451</v>
      </c>
      <c r="M4865">
        <v>44166</v>
      </c>
      <c r="N4865" t="s">
        <v>13477</v>
      </c>
      <c r="S4865" t="s">
        <v>13478</v>
      </c>
      <c r="T4865">
        <v>43102.456875000003</v>
      </c>
    </row>
    <row r="4866" spans="1:20" x14ac:dyDescent="0.25">
      <c r="A4866" t="s">
        <v>5687</v>
      </c>
      <c r="B4866" t="s">
        <v>18543</v>
      </c>
      <c r="C4866" t="s">
        <v>10751</v>
      </c>
      <c r="D4866" t="s">
        <v>12566</v>
      </c>
      <c r="E4866" t="s">
        <v>10693</v>
      </c>
      <c r="F4866">
        <v>35.99</v>
      </c>
      <c r="G4866">
        <v>215.94</v>
      </c>
      <c r="H4866">
        <v>6</v>
      </c>
      <c r="I4866" t="s">
        <v>10682</v>
      </c>
      <c r="J4866">
        <v>0</v>
      </c>
      <c r="K4866">
        <v>0</v>
      </c>
      <c r="L4866" t="s">
        <v>11451</v>
      </c>
      <c r="M4866">
        <v>44167</v>
      </c>
      <c r="N4866" t="s">
        <v>13477</v>
      </c>
      <c r="S4866" t="s">
        <v>13478</v>
      </c>
      <c r="T4866">
        <v>43102.456875000003</v>
      </c>
    </row>
    <row r="4867" spans="1:20" x14ac:dyDescent="0.25">
      <c r="A4867" t="s">
        <v>5688</v>
      </c>
      <c r="B4867" t="s">
        <v>18544</v>
      </c>
      <c r="C4867" t="s">
        <v>10751</v>
      </c>
      <c r="D4867" t="s">
        <v>12566</v>
      </c>
      <c r="E4867" t="s">
        <v>10836</v>
      </c>
      <c r="F4867">
        <v>59.99</v>
      </c>
      <c r="G4867">
        <v>359.94</v>
      </c>
      <c r="H4867">
        <v>6</v>
      </c>
      <c r="I4867" t="s">
        <v>10682</v>
      </c>
      <c r="J4867">
        <v>15</v>
      </c>
      <c r="K4867">
        <v>0</v>
      </c>
      <c r="L4867" t="s">
        <v>11014</v>
      </c>
      <c r="M4867">
        <v>44167</v>
      </c>
      <c r="N4867" t="s">
        <v>13477</v>
      </c>
      <c r="S4867" t="s">
        <v>13478</v>
      </c>
      <c r="T4867">
        <v>43102.456863425898</v>
      </c>
    </row>
    <row r="4868" spans="1:20" x14ac:dyDescent="0.25">
      <c r="A4868" t="s">
        <v>9187</v>
      </c>
      <c r="B4868" t="s">
        <v>18545</v>
      </c>
      <c r="C4868" t="s">
        <v>10751</v>
      </c>
      <c r="D4868" t="s">
        <v>12566</v>
      </c>
      <c r="E4868" t="s">
        <v>10836</v>
      </c>
      <c r="F4868">
        <v>44.99</v>
      </c>
      <c r="G4868">
        <v>269.94</v>
      </c>
      <c r="H4868">
        <v>6</v>
      </c>
      <c r="I4868" t="s">
        <v>10682</v>
      </c>
      <c r="J4868">
        <v>10</v>
      </c>
      <c r="K4868">
        <v>0</v>
      </c>
      <c r="L4868" t="s">
        <v>10916</v>
      </c>
      <c r="M4868">
        <v>44167</v>
      </c>
      <c r="N4868" t="s">
        <v>13477</v>
      </c>
      <c r="S4868" t="s">
        <v>13478</v>
      </c>
      <c r="T4868">
        <v>43102.456909722197</v>
      </c>
    </row>
    <row r="4869" spans="1:20" x14ac:dyDescent="0.25">
      <c r="A4869" t="s">
        <v>5689</v>
      </c>
      <c r="B4869" t="s">
        <v>18546</v>
      </c>
      <c r="C4869" t="s">
        <v>10751</v>
      </c>
      <c r="D4869" t="s">
        <v>12566</v>
      </c>
      <c r="E4869" t="s">
        <v>10836</v>
      </c>
      <c r="F4869">
        <v>47.99</v>
      </c>
      <c r="G4869">
        <v>287.94</v>
      </c>
      <c r="H4869">
        <v>6</v>
      </c>
      <c r="I4869" t="s">
        <v>10682</v>
      </c>
      <c r="J4869">
        <v>0</v>
      </c>
      <c r="K4869">
        <v>0</v>
      </c>
      <c r="L4869" t="s">
        <v>11406</v>
      </c>
      <c r="M4869">
        <v>44167</v>
      </c>
      <c r="N4869" t="s">
        <v>13477</v>
      </c>
      <c r="S4869" t="s">
        <v>13478</v>
      </c>
      <c r="T4869">
        <v>43102.456979166702</v>
      </c>
    </row>
    <row r="4870" spans="1:20" x14ac:dyDescent="0.25">
      <c r="A4870" t="s">
        <v>18547</v>
      </c>
      <c r="B4870" t="s">
        <v>18548</v>
      </c>
      <c r="C4870" t="s">
        <v>10691</v>
      </c>
      <c r="D4870" t="s">
        <v>12566</v>
      </c>
      <c r="E4870" t="s">
        <v>10693</v>
      </c>
      <c r="F4870">
        <v>69.989999999999995</v>
      </c>
      <c r="G4870">
        <v>419.94</v>
      </c>
      <c r="H4870">
        <v>6</v>
      </c>
      <c r="I4870" t="s">
        <v>10682</v>
      </c>
      <c r="J4870">
        <v>0</v>
      </c>
      <c r="K4870">
        <v>0</v>
      </c>
      <c r="L4870" t="s">
        <v>10731</v>
      </c>
      <c r="M4870">
        <v>44168</v>
      </c>
      <c r="N4870" t="s">
        <v>15744</v>
      </c>
      <c r="O4870" t="s">
        <v>10687</v>
      </c>
      <c r="Q4870" t="s">
        <v>10688</v>
      </c>
      <c r="S4870" t="s">
        <v>15745</v>
      </c>
      <c r="T4870">
        <v>43102.456875000003</v>
      </c>
    </row>
    <row r="4871" spans="1:20" x14ac:dyDescent="0.25">
      <c r="A4871" t="s">
        <v>8395</v>
      </c>
      <c r="B4871" t="s">
        <v>18549</v>
      </c>
      <c r="C4871" t="s">
        <v>13217</v>
      </c>
      <c r="D4871" t="s">
        <v>12566</v>
      </c>
      <c r="E4871" t="s">
        <v>10685</v>
      </c>
      <c r="F4871">
        <v>42.99</v>
      </c>
      <c r="G4871">
        <v>257.94</v>
      </c>
      <c r="H4871">
        <v>6</v>
      </c>
      <c r="I4871" t="s">
        <v>10682</v>
      </c>
      <c r="J4871">
        <v>0</v>
      </c>
      <c r="K4871">
        <v>0</v>
      </c>
      <c r="L4871" t="s">
        <v>11406</v>
      </c>
      <c r="M4871">
        <v>44168</v>
      </c>
      <c r="N4871" t="s">
        <v>10707</v>
      </c>
      <c r="O4871" t="s">
        <v>10708</v>
      </c>
      <c r="Q4871" t="s">
        <v>10709</v>
      </c>
      <c r="S4871" t="s">
        <v>10710</v>
      </c>
      <c r="T4871">
        <v>43102.456979166702</v>
      </c>
    </row>
    <row r="4872" spans="1:20" x14ac:dyDescent="0.25">
      <c r="A4872" t="s">
        <v>18550</v>
      </c>
      <c r="B4872" t="s">
        <v>18551</v>
      </c>
      <c r="C4872" t="s">
        <v>10751</v>
      </c>
      <c r="D4872" t="s">
        <v>12566</v>
      </c>
      <c r="E4872" t="s">
        <v>10753</v>
      </c>
      <c r="F4872">
        <v>36.99</v>
      </c>
      <c r="G4872">
        <v>221.94</v>
      </c>
      <c r="H4872">
        <v>6</v>
      </c>
      <c r="I4872" t="s">
        <v>10682</v>
      </c>
      <c r="J4872">
        <v>0</v>
      </c>
      <c r="K4872">
        <v>0</v>
      </c>
      <c r="L4872" t="s">
        <v>10731</v>
      </c>
      <c r="M4872">
        <v>44168</v>
      </c>
      <c r="N4872" t="s">
        <v>10707</v>
      </c>
      <c r="O4872" t="s">
        <v>10708</v>
      </c>
      <c r="Q4872" t="s">
        <v>10709</v>
      </c>
      <c r="S4872" t="s">
        <v>10710</v>
      </c>
      <c r="T4872">
        <v>43102.456875000003</v>
      </c>
    </row>
    <row r="4873" spans="1:20" x14ac:dyDescent="0.25">
      <c r="A4873" t="s">
        <v>8368</v>
      </c>
      <c r="B4873" t="s">
        <v>18552</v>
      </c>
      <c r="C4873" t="s">
        <v>10856</v>
      </c>
      <c r="D4873" t="s">
        <v>12566</v>
      </c>
      <c r="E4873" t="s">
        <v>10685</v>
      </c>
      <c r="F4873">
        <v>129.99</v>
      </c>
      <c r="G4873">
        <v>389.97</v>
      </c>
      <c r="H4873">
        <v>3</v>
      </c>
      <c r="I4873" t="s">
        <v>10682</v>
      </c>
      <c r="J4873">
        <v>12</v>
      </c>
      <c r="K4873">
        <v>0</v>
      </c>
      <c r="L4873" t="s">
        <v>10731</v>
      </c>
      <c r="M4873">
        <v>44169</v>
      </c>
      <c r="N4873" t="s">
        <v>10761</v>
      </c>
      <c r="O4873" t="s">
        <v>10762</v>
      </c>
      <c r="P4873" t="s">
        <v>10708</v>
      </c>
      <c r="Q4873" t="s">
        <v>10763</v>
      </c>
      <c r="R4873" t="s">
        <v>10709</v>
      </c>
      <c r="S4873" t="s">
        <v>10764</v>
      </c>
      <c r="T4873">
        <v>43102.456875000003</v>
      </c>
    </row>
    <row r="4874" spans="1:20" x14ac:dyDescent="0.25">
      <c r="A4874" t="s">
        <v>5690</v>
      </c>
      <c r="B4874" t="s">
        <v>18553</v>
      </c>
      <c r="C4874" t="s">
        <v>10751</v>
      </c>
      <c r="D4874" t="s">
        <v>12566</v>
      </c>
      <c r="E4874" t="s">
        <v>10836</v>
      </c>
      <c r="F4874">
        <v>41.99</v>
      </c>
      <c r="G4874">
        <v>251.94</v>
      </c>
      <c r="H4874">
        <v>6</v>
      </c>
      <c r="I4874" t="s">
        <v>10682</v>
      </c>
      <c r="J4874">
        <v>0</v>
      </c>
      <c r="K4874">
        <v>0</v>
      </c>
      <c r="L4874" t="s">
        <v>10731</v>
      </c>
      <c r="M4874">
        <v>44196</v>
      </c>
      <c r="N4874" t="s">
        <v>10686</v>
      </c>
      <c r="O4874" t="s">
        <v>10687</v>
      </c>
      <c r="Q4874" t="s">
        <v>10688</v>
      </c>
      <c r="S4874" t="s">
        <v>10689</v>
      </c>
      <c r="T4874">
        <v>43102.456875000003</v>
      </c>
    </row>
    <row r="4875" spans="1:20" x14ac:dyDescent="0.25">
      <c r="A4875" t="s">
        <v>5691</v>
      </c>
      <c r="B4875" t="s">
        <v>18554</v>
      </c>
      <c r="C4875" t="s">
        <v>10751</v>
      </c>
      <c r="D4875" t="s">
        <v>12566</v>
      </c>
      <c r="E4875" t="s">
        <v>10693</v>
      </c>
      <c r="F4875">
        <v>41.99</v>
      </c>
      <c r="G4875">
        <v>251.94</v>
      </c>
      <c r="H4875">
        <v>6</v>
      </c>
      <c r="I4875" t="s">
        <v>10682</v>
      </c>
      <c r="J4875">
        <v>0</v>
      </c>
      <c r="K4875">
        <v>0</v>
      </c>
      <c r="L4875" t="s">
        <v>10731</v>
      </c>
      <c r="M4875">
        <v>44196</v>
      </c>
      <c r="N4875" t="s">
        <v>10686</v>
      </c>
      <c r="O4875" t="s">
        <v>10687</v>
      </c>
      <c r="Q4875" t="s">
        <v>10688</v>
      </c>
      <c r="S4875" t="s">
        <v>10689</v>
      </c>
      <c r="T4875">
        <v>43102.456875000003</v>
      </c>
    </row>
    <row r="4876" spans="1:20" x14ac:dyDescent="0.25">
      <c r="A4876" t="s">
        <v>9188</v>
      </c>
      <c r="B4876" t="s">
        <v>18555</v>
      </c>
      <c r="C4876" t="s">
        <v>10751</v>
      </c>
      <c r="D4876" t="s">
        <v>12566</v>
      </c>
      <c r="E4876" t="s">
        <v>10693</v>
      </c>
      <c r="F4876">
        <v>41.99</v>
      </c>
      <c r="G4876">
        <v>251.94</v>
      </c>
      <c r="H4876">
        <v>6</v>
      </c>
      <c r="I4876" t="s">
        <v>10682</v>
      </c>
      <c r="J4876">
        <v>0</v>
      </c>
      <c r="K4876">
        <v>0</v>
      </c>
      <c r="L4876" t="s">
        <v>10731</v>
      </c>
      <c r="M4876">
        <v>44196</v>
      </c>
      <c r="N4876" t="s">
        <v>10686</v>
      </c>
      <c r="O4876" t="s">
        <v>10687</v>
      </c>
      <c r="Q4876" t="s">
        <v>10688</v>
      </c>
      <c r="S4876" t="s">
        <v>10689</v>
      </c>
      <c r="T4876">
        <v>43102.456875000003</v>
      </c>
    </row>
    <row r="4877" spans="1:20" x14ac:dyDescent="0.25">
      <c r="A4877" t="s">
        <v>18556</v>
      </c>
      <c r="B4877" t="s">
        <v>18557</v>
      </c>
      <c r="C4877" t="s">
        <v>10856</v>
      </c>
      <c r="D4877" t="s">
        <v>12566</v>
      </c>
      <c r="E4877" t="s">
        <v>10685</v>
      </c>
      <c r="F4877">
        <v>129.99</v>
      </c>
      <c r="G4877">
        <v>779.94</v>
      </c>
      <c r="H4877">
        <v>6</v>
      </c>
      <c r="I4877" t="s">
        <v>10682</v>
      </c>
      <c r="J4877">
        <v>0</v>
      </c>
      <c r="K4877">
        <v>0</v>
      </c>
      <c r="L4877" t="s">
        <v>10916</v>
      </c>
      <c r="M4877">
        <v>44196</v>
      </c>
      <c r="N4877" t="s">
        <v>15975</v>
      </c>
      <c r="O4877" t="s">
        <v>10708</v>
      </c>
      <c r="Q4877" t="s">
        <v>10709</v>
      </c>
      <c r="S4877" t="s">
        <v>15976</v>
      </c>
      <c r="T4877">
        <v>43102.456909722197</v>
      </c>
    </row>
    <row r="4878" spans="1:20" x14ac:dyDescent="0.25">
      <c r="A4878" t="s">
        <v>9189</v>
      </c>
      <c r="B4878" t="s">
        <v>18558</v>
      </c>
      <c r="C4878" t="s">
        <v>10691</v>
      </c>
      <c r="D4878" t="s">
        <v>12566</v>
      </c>
      <c r="E4878" t="s">
        <v>10753</v>
      </c>
      <c r="F4878">
        <v>49.99</v>
      </c>
      <c r="G4878">
        <v>299.94</v>
      </c>
      <c r="H4878">
        <v>6</v>
      </c>
      <c r="I4878" t="s">
        <v>10682</v>
      </c>
      <c r="J4878">
        <v>6</v>
      </c>
      <c r="K4878">
        <v>0</v>
      </c>
      <c r="L4878" t="s">
        <v>10731</v>
      </c>
      <c r="M4878">
        <v>44201</v>
      </c>
      <c r="N4878" t="s">
        <v>10761</v>
      </c>
      <c r="O4878" t="s">
        <v>10762</v>
      </c>
      <c r="P4878" t="s">
        <v>10708</v>
      </c>
      <c r="Q4878" t="s">
        <v>10763</v>
      </c>
      <c r="R4878" t="s">
        <v>10709</v>
      </c>
      <c r="S4878" t="s">
        <v>10764</v>
      </c>
      <c r="T4878">
        <v>43102.456875000003</v>
      </c>
    </row>
    <row r="4879" spans="1:20" x14ac:dyDescent="0.25">
      <c r="A4879" t="s">
        <v>9190</v>
      </c>
      <c r="B4879" t="s">
        <v>18559</v>
      </c>
      <c r="C4879" t="s">
        <v>10691</v>
      </c>
      <c r="D4879" t="s">
        <v>12566</v>
      </c>
      <c r="E4879" t="s">
        <v>10693</v>
      </c>
      <c r="F4879">
        <v>42.99</v>
      </c>
      <c r="G4879">
        <v>257.94</v>
      </c>
      <c r="H4879">
        <v>6</v>
      </c>
      <c r="I4879" t="s">
        <v>10682</v>
      </c>
      <c r="J4879">
        <v>0</v>
      </c>
      <c r="K4879">
        <v>0</v>
      </c>
      <c r="L4879" t="s">
        <v>15855</v>
      </c>
      <c r="M4879">
        <v>44201</v>
      </c>
      <c r="N4879" t="s">
        <v>11836</v>
      </c>
      <c r="O4879" t="s">
        <v>10708</v>
      </c>
      <c r="Q4879" t="s">
        <v>10709</v>
      </c>
      <c r="S4879" t="s">
        <v>11837</v>
      </c>
      <c r="T4879">
        <v>43102.456932870402</v>
      </c>
    </row>
    <row r="4880" spans="1:20" x14ac:dyDescent="0.25">
      <c r="A4880" t="s">
        <v>18560</v>
      </c>
      <c r="B4880" t="s">
        <v>13016</v>
      </c>
      <c r="C4880" t="s">
        <v>13217</v>
      </c>
      <c r="D4880" t="s">
        <v>12566</v>
      </c>
      <c r="E4880" t="s">
        <v>10693</v>
      </c>
      <c r="F4880">
        <v>41.99</v>
      </c>
      <c r="G4880">
        <v>251.94</v>
      </c>
      <c r="H4880">
        <v>6</v>
      </c>
      <c r="I4880" t="s">
        <v>10682</v>
      </c>
      <c r="J4880">
        <v>0</v>
      </c>
      <c r="K4880">
        <v>0</v>
      </c>
      <c r="L4880" t="s">
        <v>11101</v>
      </c>
      <c r="M4880">
        <v>44202</v>
      </c>
      <c r="N4880" t="s">
        <v>11212</v>
      </c>
      <c r="O4880" t="s">
        <v>10701</v>
      </c>
      <c r="Q4880" t="s">
        <v>10702</v>
      </c>
      <c r="S4880" t="s">
        <v>11213</v>
      </c>
      <c r="T4880">
        <v>43102.456944444399</v>
      </c>
    </row>
    <row r="4881" spans="1:20" x14ac:dyDescent="0.25">
      <c r="A4881" t="s">
        <v>5692</v>
      </c>
      <c r="B4881" t="s">
        <v>18561</v>
      </c>
      <c r="C4881" t="s">
        <v>10751</v>
      </c>
      <c r="D4881" t="s">
        <v>12566</v>
      </c>
      <c r="E4881" t="s">
        <v>10836</v>
      </c>
      <c r="F4881">
        <v>8.39</v>
      </c>
      <c r="G4881">
        <v>100.68</v>
      </c>
      <c r="H4881">
        <v>12</v>
      </c>
      <c r="I4881" t="s">
        <v>10682</v>
      </c>
      <c r="J4881">
        <v>0</v>
      </c>
      <c r="K4881">
        <v>0</v>
      </c>
      <c r="L4881" t="s">
        <v>10788</v>
      </c>
      <c r="M4881">
        <v>44209</v>
      </c>
      <c r="N4881" t="s">
        <v>10803</v>
      </c>
      <c r="O4881" t="s">
        <v>10782</v>
      </c>
      <c r="Q4881" t="s">
        <v>10783</v>
      </c>
      <c r="S4881" t="s">
        <v>10804</v>
      </c>
      <c r="T4881">
        <v>43102.456921296303</v>
      </c>
    </row>
    <row r="4882" spans="1:20" x14ac:dyDescent="0.25">
      <c r="A4882" t="s">
        <v>18562</v>
      </c>
      <c r="B4882" t="s">
        <v>18563</v>
      </c>
      <c r="C4882" t="s">
        <v>10691</v>
      </c>
      <c r="D4882" t="s">
        <v>12566</v>
      </c>
      <c r="E4882" t="s">
        <v>10693</v>
      </c>
      <c r="F4882">
        <v>39.99</v>
      </c>
      <c r="G4882">
        <v>239.94</v>
      </c>
      <c r="H4882">
        <v>6</v>
      </c>
      <c r="I4882" t="s">
        <v>10682</v>
      </c>
      <c r="J4882">
        <v>0</v>
      </c>
      <c r="K4882">
        <v>0</v>
      </c>
      <c r="L4882" t="s">
        <v>10868</v>
      </c>
      <c r="M4882">
        <v>44211</v>
      </c>
      <c r="N4882" t="s">
        <v>10923</v>
      </c>
      <c r="O4882" t="s">
        <v>10708</v>
      </c>
      <c r="Q4882" t="s">
        <v>10709</v>
      </c>
      <c r="S4882" t="s">
        <v>10924</v>
      </c>
      <c r="T4882">
        <v>43102.456990740699</v>
      </c>
    </row>
    <row r="4883" spans="1:20" x14ac:dyDescent="0.25">
      <c r="A4883" t="s">
        <v>5693</v>
      </c>
      <c r="B4883" t="s">
        <v>18564</v>
      </c>
      <c r="C4883" t="s">
        <v>10751</v>
      </c>
      <c r="D4883" t="s">
        <v>12566</v>
      </c>
      <c r="E4883" t="s">
        <v>10836</v>
      </c>
      <c r="F4883">
        <v>173.99</v>
      </c>
      <c r="G4883">
        <v>695.96</v>
      </c>
      <c r="H4883">
        <v>4</v>
      </c>
      <c r="I4883" t="s">
        <v>10682</v>
      </c>
      <c r="J4883">
        <v>0</v>
      </c>
      <c r="K4883">
        <v>0</v>
      </c>
      <c r="L4883" t="s">
        <v>10916</v>
      </c>
      <c r="M4883">
        <v>44215</v>
      </c>
      <c r="N4883" t="s">
        <v>12800</v>
      </c>
      <c r="O4883" t="s">
        <v>10708</v>
      </c>
      <c r="Q4883" t="s">
        <v>10709</v>
      </c>
      <c r="S4883" t="s">
        <v>12801</v>
      </c>
      <c r="T4883">
        <v>43102.456909722197</v>
      </c>
    </row>
    <row r="4884" spans="1:20" x14ac:dyDescent="0.25">
      <c r="A4884" t="s">
        <v>5694</v>
      </c>
      <c r="B4884" t="s">
        <v>18565</v>
      </c>
      <c r="C4884" t="s">
        <v>10751</v>
      </c>
      <c r="D4884" t="s">
        <v>12566</v>
      </c>
      <c r="E4884" t="s">
        <v>10836</v>
      </c>
      <c r="F4884">
        <v>65.989999999999995</v>
      </c>
      <c r="G4884">
        <v>395.94</v>
      </c>
      <c r="H4884">
        <v>6</v>
      </c>
      <c r="I4884" t="s">
        <v>10682</v>
      </c>
      <c r="J4884">
        <v>0</v>
      </c>
      <c r="K4884">
        <v>0</v>
      </c>
      <c r="L4884" t="s">
        <v>10731</v>
      </c>
      <c r="M4884">
        <v>44218</v>
      </c>
      <c r="N4884" t="s">
        <v>13477</v>
      </c>
      <c r="S4884" t="s">
        <v>13478</v>
      </c>
      <c r="T4884">
        <v>43102.456875000003</v>
      </c>
    </row>
    <row r="4885" spans="1:20" x14ac:dyDescent="0.25">
      <c r="A4885" t="s">
        <v>5695</v>
      </c>
      <c r="B4885" t="s">
        <v>18566</v>
      </c>
      <c r="C4885" t="s">
        <v>13217</v>
      </c>
      <c r="D4885" t="s">
        <v>12566</v>
      </c>
      <c r="E4885" t="s">
        <v>10685</v>
      </c>
      <c r="F4885">
        <v>20.99</v>
      </c>
      <c r="G4885">
        <v>125.94</v>
      </c>
      <c r="H4885">
        <v>6</v>
      </c>
      <c r="I4885" t="s">
        <v>10682</v>
      </c>
      <c r="J4885">
        <v>0</v>
      </c>
      <c r="K4885">
        <v>0</v>
      </c>
      <c r="L4885" t="s">
        <v>10727</v>
      </c>
      <c r="M4885">
        <v>44218</v>
      </c>
      <c r="N4885" t="s">
        <v>12700</v>
      </c>
      <c r="S4885" t="s">
        <v>12699</v>
      </c>
      <c r="T4885">
        <v>43102.456944444399</v>
      </c>
    </row>
    <row r="4886" spans="1:20" x14ac:dyDescent="0.25">
      <c r="A4886" t="s">
        <v>18567</v>
      </c>
      <c r="B4886" t="s">
        <v>18568</v>
      </c>
      <c r="C4886" t="s">
        <v>10691</v>
      </c>
      <c r="D4886" t="s">
        <v>12566</v>
      </c>
      <c r="E4886" t="s">
        <v>10693</v>
      </c>
      <c r="F4886">
        <v>19.989999999999998</v>
      </c>
      <c r="G4886">
        <v>239.88</v>
      </c>
      <c r="H4886">
        <v>12</v>
      </c>
      <c r="I4886" t="s">
        <v>10682</v>
      </c>
      <c r="J4886">
        <v>0</v>
      </c>
      <c r="K4886">
        <v>0</v>
      </c>
      <c r="L4886" t="s">
        <v>10727</v>
      </c>
      <c r="M4886">
        <v>44218</v>
      </c>
      <c r="N4886" t="s">
        <v>12700</v>
      </c>
      <c r="S4886" t="s">
        <v>12699</v>
      </c>
      <c r="T4886">
        <v>43102.456944444399</v>
      </c>
    </row>
    <row r="4887" spans="1:20" x14ac:dyDescent="0.25">
      <c r="A4887" t="s">
        <v>5696</v>
      </c>
      <c r="B4887" t="s">
        <v>18569</v>
      </c>
      <c r="C4887" t="s">
        <v>10681</v>
      </c>
      <c r="D4887" t="s">
        <v>10683</v>
      </c>
      <c r="E4887" t="s">
        <v>10685</v>
      </c>
      <c r="F4887">
        <v>20.99</v>
      </c>
      <c r="G4887">
        <v>125.94</v>
      </c>
      <c r="H4887">
        <v>6</v>
      </c>
      <c r="I4887" t="s">
        <v>10682</v>
      </c>
      <c r="J4887">
        <v>0</v>
      </c>
      <c r="K4887">
        <v>0</v>
      </c>
      <c r="L4887" t="s">
        <v>10727</v>
      </c>
      <c r="M4887">
        <v>44218</v>
      </c>
      <c r="N4887" t="s">
        <v>12700</v>
      </c>
      <c r="S4887" t="s">
        <v>12699</v>
      </c>
      <c r="T4887">
        <v>43102.456944444399</v>
      </c>
    </row>
    <row r="4888" spans="1:20" x14ac:dyDescent="0.25">
      <c r="A4888" t="s">
        <v>5697</v>
      </c>
      <c r="B4888" t="s">
        <v>18570</v>
      </c>
      <c r="C4888" t="s">
        <v>13217</v>
      </c>
      <c r="D4888" t="s">
        <v>12566</v>
      </c>
      <c r="E4888" t="s">
        <v>10685</v>
      </c>
      <c r="F4888">
        <v>20.99</v>
      </c>
      <c r="G4888">
        <v>125.94</v>
      </c>
      <c r="H4888">
        <v>6</v>
      </c>
      <c r="I4888" t="s">
        <v>10682</v>
      </c>
      <c r="J4888">
        <v>0</v>
      </c>
      <c r="K4888">
        <v>0</v>
      </c>
      <c r="L4888" t="s">
        <v>10727</v>
      </c>
      <c r="M4888">
        <v>44218</v>
      </c>
      <c r="N4888" t="s">
        <v>12700</v>
      </c>
      <c r="S4888" t="s">
        <v>12699</v>
      </c>
      <c r="T4888">
        <v>43102.456944444399</v>
      </c>
    </row>
    <row r="4889" spans="1:20" x14ac:dyDescent="0.25">
      <c r="A4889" t="s">
        <v>9191</v>
      </c>
      <c r="B4889" t="s">
        <v>18571</v>
      </c>
      <c r="C4889" t="s">
        <v>10691</v>
      </c>
      <c r="D4889" t="s">
        <v>12566</v>
      </c>
      <c r="E4889" t="s">
        <v>10693</v>
      </c>
      <c r="F4889">
        <v>25.79</v>
      </c>
      <c r="G4889">
        <v>154.74</v>
      </c>
      <c r="H4889">
        <v>6</v>
      </c>
      <c r="I4889" t="s">
        <v>10682</v>
      </c>
      <c r="J4889">
        <v>0</v>
      </c>
      <c r="K4889">
        <v>0</v>
      </c>
      <c r="L4889" t="s">
        <v>12405</v>
      </c>
      <c r="M4889">
        <v>44221</v>
      </c>
      <c r="N4889" t="s">
        <v>13477</v>
      </c>
      <c r="S4889" t="s">
        <v>13478</v>
      </c>
      <c r="T4889">
        <v>43102.456886574102</v>
      </c>
    </row>
    <row r="4890" spans="1:20" x14ac:dyDescent="0.25">
      <c r="A4890" t="s">
        <v>5698</v>
      </c>
      <c r="B4890" t="s">
        <v>18572</v>
      </c>
      <c r="C4890" t="s">
        <v>10856</v>
      </c>
      <c r="D4890" t="s">
        <v>12566</v>
      </c>
      <c r="E4890" t="s">
        <v>10685</v>
      </c>
      <c r="F4890">
        <v>64.989999999999995</v>
      </c>
      <c r="G4890">
        <v>389.94</v>
      </c>
      <c r="H4890">
        <v>6</v>
      </c>
      <c r="I4890" t="s">
        <v>10682</v>
      </c>
      <c r="J4890">
        <v>0</v>
      </c>
      <c r="K4890">
        <v>0</v>
      </c>
      <c r="L4890" t="s">
        <v>11305</v>
      </c>
      <c r="M4890">
        <v>44224</v>
      </c>
      <c r="N4890" t="s">
        <v>10694</v>
      </c>
      <c r="O4890" t="s">
        <v>10695</v>
      </c>
      <c r="Q4890" t="s">
        <v>10696</v>
      </c>
      <c r="S4890" t="s">
        <v>10697</v>
      </c>
      <c r="T4890">
        <v>43102.456875000003</v>
      </c>
    </row>
    <row r="4891" spans="1:20" x14ac:dyDescent="0.25">
      <c r="A4891" t="s">
        <v>18573</v>
      </c>
      <c r="B4891" t="s">
        <v>18574</v>
      </c>
      <c r="C4891" t="s">
        <v>10691</v>
      </c>
      <c r="D4891" t="s">
        <v>12566</v>
      </c>
      <c r="E4891" t="s">
        <v>10693</v>
      </c>
      <c r="F4891">
        <v>18.989999999999998</v>
      </c>
      <c r="G4891">
        <v>113.94</v>
      </c>
      <c r="H4891">
        <v>6</v>
      </c>
      <c r="I4891" t="s">
        <v>10682</v>
      </c>
      <c r="J4891">
        <v>0</v>
      </c>
      <c r="K4891">
        <v>0</v>
      </c>
      <c r="L4891" t="s">
        <v>10831</v>
      </c>
      <c r="M4891">
        <v>44224</v>
      </c>
      <c r="N4891" t="s">
        <v>16029</v>
      </c>
      <c r="O4891" t="s">
        <v>10687</v>
      </c>
      <c r="Q4891" t="s">
        <v>10688</v>
      </c>
      <c r="S4891" t="s">
        <v>16030</v>
      </c>
      <c r="T4891">
        <v>43102.456956018497</v>
      </c>
    </row>
    <row r="4892" spans="1:20" x14ac:dyDescent="0.25">
      <c r="A4892" t="s">
        <v>18575</v>
      </c>
      <c r="B4892" t="s">
        <v>18576</v>
      </c>
      <c r="C4892" t="s">
        <v>10691</v>
      </c>
      <c r="D4892" t="s">
        <v>12566</v>
      </c>
      <c r="E4892" t="s">
        <v>10693</v>
      </c>
      <c r="F4892">
        <v>499.99</v>
      </c>
      <c r="G4892">
        <v>499.99</v>
      </c>
      <c r="H4892">
        <v>1</v>
      </c>
      <c r="I4892" t="s">
        <v>10682</v>
      </c>
      <c r="J4892">
        <v>26</v>
      </c>
      <c r="K4892">
        <v>0</v>
      </c>
      <c r="L4892" t="s">
        <v>10731</v>
      </c>
      <c r="M4892">
        <v>44224</v>
      </c>
      <c r="N4892" t="s">
        <v>11359</v>
      </c>
      <c r="O4892" t="s">
        <v>10762</v>
      </c>
      <c r="P4892" t="s">
        <v>10701</v>
      </c>
      <c r="Q4892" t="s">
        <v>10763</v>
      </c>
      <c r="R4892" t="s">
        <v>10702</v>
      </c>
      <c r="S4892" t="s">
        <v>11360</v>
      </c>
      <c r="T4892">
        <v>43102.456875000003</v>
      </c>
    </row>
    <row r="4893" spans="1:20" x14ac:dyDescent="0.25">
      <c r="A4893" t="s">
        <v>5699</v>
      </c>
      <c r="B4893" t="s">
        <v>18577</v>
      </c>
      <c r="C4893" t="s">
        <v>13217</v>
      </c>
      <c r="D4893" t="s">
        <v>12566</v>
      </c>
      <c r="E4893" t="s">
        <v>10685</v>
      </c>
      <c r="F4893">
        <v>149.99</v>
      </c>
      <c r="G4893">
        <v>899.94</v>
      </c>
      <c r="H4893">
        <v>6</v>
      </c>
      <c r="I4893" t="s">
        <v>10682</v>
      </c>
      <c r="J4893">
        <v>0</v>
      </c>
      <c r="K4893">
        <v>0</v>
      </c>
      <c r="L4893" t="s">
        <v>10835</v>
      </c>
      <c r="M4893">
        <v>44229</v>
      </c>
      <c r="N4893" t="s">
        <v>11359</v>
      </c>
      <c r="O4893" t="s">
        <v>10762</v>
      </c>
      <c r="P4893" t="s">
        <v>10701</v>
      </c>
      <c r="Q4893" t="s">
        <v>10763</v>
      </c>
      <c r="R4893" t="s">
        <v>10702</v>
      </c>
      <c r="S4893" t="s">
        <v>11360</v>
      </c>
      <c r="T4893">
        <v>43102.456863425898</v>
      </c>
    </row>
    <row r="4894" spans="1:20" x14ac:dyDescent="0.25">
      <c r="A4894" t="s">
        <v>5700</v>
      </c>
      <c r="B4894" t="s">
        <v>18578</v>
      </c>
      <c r="C4894" t="s">
        <v>13217</v>
      </c>
      <c r="D4894" t="s">
        <v>12566</v>
      </c>
      <c r="E4894" t="s">
        <v>10836</v>
      </c>
      <c r="F4894">
        <v>35.99</v>
      </c>
      <c r="G4894">
        <v>215.94</v>
      </c>
      <c r="H4894">
        <v>6</v>
      </c>
      <c r="I4894" t="s">
        <v>10682</v>
      </c>
      <c r="J4894">
        <v>0</v>
      </c>
      <c r="K4894">
        <v>0</v>
      </c>
      <c r="L4894" t="s">
        <v>10883</v>
      </c>
      <c r="M4894">
        <v>44229</v>
      </c>
      <c r="N4894" t="s">
        <v>12413</v>
      </c>
      <c r="O4894" t="s">
        <v>10747</v>
      </c>
      <c r="Q4894" t="s">
        <v>10748</v>
      </c>
      <c r="S4894" t="s">
        <v>12414</v>
      </c>
      <c r="T4894">
        <v>43102.456979166702</v>
      </c>
    </row>
    <row r="4895" spans="1:20" x14ac:dyDescent="0.25">
      <c r="A4895" t="s">
        <v>18579</v>
      </c>
      <c r="B4895" t="s">
        <v>18580</v>
      </c>
      <c r="C4895" t="s">
        <v>10691</v>
      </c>
      <c r="D4895" t="s">
        <v>10683</v>
      </c>
      <c r="E4895" t="s">
        <v>10693</v>
      </c>
      <c r="F4895">
        <v>99.99</v>
      </c>
      <c r="G4895">
        <v>599.94000000000005</v>
      </c>
      <c r="H4895">
        <v>6</v>
      </c>
      <c r="I4895" t="s">
        <v>10682</v>
      </c>
      <c r="J4895">
        <v>12</v>
      </c>
      <c r="K4895">
        <v>0</v>
      </c>
      <c r="L4895" t="s">
        <v>10731</v>
      </c>
      <c r="M4895">
        <v>44236</v>
      </c>
      <c r="N4895" t="s">
        <v>15975</v>
      </c>
      <c r="O4895" t="s">
        <v>10708</v>
      </c>
      <c r="Q4895" t="s">
        <v>10709</v>
      </c>
      <c r="S4895" t="s">
        <v>15976</v>
      </c>
      <c r="T4895">
        <v>43102.456875000003</v>
      </c>
    </row>
    <row r="4896" spans="1:20" x14ac:dyDescent="0.25">
      <c r="A4896" t="s">
        <v>18581</v>
      </c>
      <c r="B4896" t="s">
        <v>18582</v>
      </c>
      <c r="C4896" t="s">
        <v>10691</v>
      </c>
      <c r="D4896" t="s">
        <v>13204</v>
      </c>
      <c r="E4896" t="s">
        <v>10693</v>
      </c>
      <c r="F4896">
        <v>369.98</v>
      </c>
      <c r="G4896">
        <v>369.98</v>
      </c>
      <c r="H4896">
        <v>1</v>
      </c>
      <c r="I4896" t="s">
        <v>10682</v>
      </c>
      <c r="J4896">
        <v>0</v>
      </c>
      <c r="K4896">
        <v>0</v>
      </c>
      <c r="L4896" t="s">
        <v>11014</v>
      </c>
      <c r="M4896">
        <v>44236</v>
      </c>
      <c r="N4896" t="s">
        <v>13477</v>
      </c>
      <c r="S4896" t="s">
        <v>13478</v>
      </c>
      <c r="T4896">
        <v>43102.456863425898</v>
      </c>
    </row>
    <row r="4897" spans="1:20" x14ac:dyDescent="0.25">
      <c r="A4897" t="s">
        <v>9192</v>
      </c>
      <c r="B4897" t="s">
        <v>18583</v>
      </c>
      <c r="C4897" t="s">
        <v>10691</v>
      </c>
      <c r="D4897" t="s">
        <v>13204</v>
      </c>
      <c r="E4897" t="s">
        <v>10693</v>
      </c>
      <c r="F4897">
        <v>221.98</v>
      </c>
      <c r="G4897">
        <v>221.98</v>
      </c>
      <c r="H4897">
        <v>1</v>
      </c>
      <c r="I4897" t="s">
        <v>10682</v>
      </c>
      <c r="J4897">
        <v>25</v>
      </c>
      <c r="K4897">
        <v>0</v>
      </c>
      <c r="L4897" t="s">
        <v>11014</v>
      </c>
      <c r="M4897">
        <v>44236</v>
      </c>
      <c r="N4897" t="s">
        <v>13477</v>
      </c>
      <c r="S4897" t="s">
        <v>13478</v>
      </c>
      <c r="T4897">
        <v>43102.456863425898</v>
      </c>
    </row>
    <row r="4898" spans="1:20" x14ac:dyDescent="0.25">
      <c r="A4898" t="s">
        <v>5701</v>
      </c>
      <c r="B4898" t="s">
        <v>18584</v>
      </c>
      <c r="C4898" t="s">
        <v>10751</v>
      </c>
      <c r="D4898" t="s">
        <v>12566</v>
      </c>
      <c r="E4898" t="s">
        <v>10836</v>
      </c>
      <c r="F4898">
        <v>41.99</v>
      </c>
      <c r="G4898">
        <v>503.88</v>
      </c>
      <c r="H4898">
        <v>12</v>
      </c>
      <c r="I4898" t="s">
        <v>10682</v>
      </c>
      <c r="J4898">
        <v>0</v>
      </c>
      <c r="K4898">
        <v>0</v>
      </c>
      <c r="L4898" t="s">
        <v>11042</v>
      </c>
      <c r="M4898">
        <v>44259</v>
      </c>
      <c r="N4898" t="s">
        <v>10803</v>
      </c>
      <c r="O4898" t="s">
        <v>10782</v>
      </c>
      <c r="Q4898" t="s">
        <v>10783</v>
      </c>
      <c r="S4898" t="s">
        <v>10804</v>
      </c>
      <c r="T4898">
        <v>43102.457013888903</v>
      </c>
    </row>
    <row r="4899" spans="1:20" x14ac:dyDescent="0.25">
      <c r="A4899" t="s">
        <v>5702</v>
      </c>
      <c r="B4899" t="s">
        <v>18585</v>
      </c>
      <c r="C4899" t="s">
        <v>12445</v>
      </c>
      <c r="D4899" t="s">
        <v>12566</v>
      </c>
      <c r="E4899" t="s">
        <v>10685</v>
      </c>
      <c r="F4899">
        <v>59.99</v>
      </c>
      <c r="G4899">
        <v>359.94</v>
      </c>
      <c r="H4899">
        <v>6</v>
      </c>
      <c r="I4899" t="s">
        <v>10682</v>
      </c>
      <c r="J4899">
        <v>0</v>
      </c>
      <c r="K4899">
        <v>0</v>
      </c>
      <c r="L4899" t="s">
        <v>10731</v>
      </c>
      <c r="M4899">
        <v>44274</v>
      </c>
      <c r="N4899" t="s">
        <v>10874</v>
      </c>
      <c r="O4899" t="s">
        <v>10701</v>
      </c>
      <c r="P4899" t="s">
        <v>10708</v>
      </c>
      <c r="Q4899" t="s">
        <v>10702</v>
      </c>
      <c r="R4899" t="s">
        <v>10709</v>
      </c>
      <c r="S4899" t="s">
        <v>10875</v>
      </c>
      <c r="T4899">
        <v>43102.456875000003</v>
      </c>
    </row>
    <row r="4900" spans="1:20" x14ac:dyDescent="0.25">
      <c r="A4900" t="s">
        <v>5703</v>
      </c>
      <c r="B4900" t="s">
        <v>18586</v>
      </c>
      <c r="C4900" t="s">
        <v>12445</v>
      </c>
      <c r="D4900" t="s">
        <v>12566</v>
      </c>
      <c r="E4900" t="s">
        <v>10836</v>
      </c>
      <c r="F4900">
        <v>35.99</v>
      </c>
      <c r="G4900">
        <v>215.94</v>
      </c>
      <c r="H4900">
        <v>6</v>
      </c>
      <c r="I4900" t="s">
        <v>10682</v>
      </c>
      <c r="J4900">
        <v>0</v>
      </c>
      <c r="K4900">
        <v>0</v>
      </c>
      <c r="L4900" t="s">
        <v>10731</v>
      </c>
      <c r="M4900">
        <v>44274</v>
      </c>
      <c r="N4900" t="s">
        <v>10874</v>
      </c>
      <c r="O4900" t="s">
        <v>10701</v>
      </c>
      <c r="P4900" t="s">
        <v>10708</v>
      </c>
      <c r="Q4900" t="s">
        <v>10702</v>
      </c>
      <c r="R4900" t="s">
        <v>10709</v>
      </c>
      <c r="S4900" t="s">
        <v>10875</v>
      </c>
      <c r="T4900">
        <v>43102.456875000003</v>
      </c>
    </row>
    <row r="4901" spans="1:20" x14ac:dyDescent="0.25">
      <c r="A4901" t="s">
        <v>18587</v>
      </c>
      <c r="B4901" t="s">
        <v>18588</v>
      </c>
      <c r="C4901" t="s">
        <v>10691</v>
      </c>
      <c r="D4901" t="s">
        <v>12566</v>
      </c>
      <c r="E4901" t="s">
        <v>10693</v>
      </c>
      <c r="F4901">
        <v>134.99</v>
      </c>
      <c r="G4901">
        <v>809.94</v>
      </c>
      <c r="H4901">
        <v>6</v>
      </c>
      <c r="I4901" t="s">
        <v>10682</v>
      </c>
      <c r="J4901">
        <v>13</v>
      </c>
      <c r="K4901">
        <v>0</v>
      </c>
      <c r="L4901" t="s">
        <v>10731</v>
      </c>
      <c r="M4901">
        <v>44273</v>
      </c>
      <c r="N4901" t="s">
        <v>11321</v>
      </c>
      <c r="O4901" t="s">
        <v>10701</v>
      </c>
      <c r="Q4901" t="s">
        <v>10702</v>
      </c>
      <c r="S4901" t="s">
        <v>11322</v>
      </c>
      <c r="T4901">
        <v>43102.456875000003</v>
      </c>
    </row>
    <row r="4902" spans="1:20" x14ac:dyDescent="0.25">
      <c r="A4902" t="s">
        <v>18589</v>
      </c>
      <c r="B4902" t="s">
        <v>18590</v>
      </c>
      <c r="C4902" t="s">
        <v>10691</v>
      </c>
      <c r="D4902" t="s">
        <v>12566</v>
      </c>
      <c r="E4902" t="s">
        <v>10693</v>
      </c>
      <c r="F4902">
        <v>12.99</v>
      </c>
      <c r="G4902">
        <v>155.88</v>
      </c>
      <c r="H4902">
        <v>12</v>
      </c>
      <c r="I4902" t="s">
        <v>10682</v>
      </c>
      <c r="J4902">
        <v>0</v>
      </c>
      <c r="K4902">
        <v>0</v>
      </c>
      <c r="L4902" t="s">
        <v>10788</v>
      </c>
      <c r="M4902">
        <v>44279</v>
      </c>
      <c r="N4902" t="s">
        <v>10826</v>
      </c>
      <c r="O4902" t="s">
        <v>10708</v>
      </c>
      <c r="Q4902" t="s">
        <v>10709</v>
      </c>
      <c r="S4902" t="s">
        <v>10827</v>
      </c>
      <c r="T4902">
        <v>43102.456921296303</v>
      </c>
    </row>
    <row r="4903" spans="1:20" x14ac:dyDescent="0.25">
      <c r="A4903" t="s">
        <v>18591</v>
      </c>
      <c r="B4903" t="s">
        <v>18592</v>
      </c>
      <c r="C4903" t="s">
        <v>13217</v>
      </c>
      <c r="D4903" t="s">
        <v>12566</v>
      </c>
      <c r="E4903" t="s">
        <v>10685</v>
      </c>
      <c r="F4903">
        <v>139.99</v>
      </c>
      <c r="G4903">
        <v>839.94</v>
      </c>
      <c r="H4903">
        <v>6</v>
      </c>
      <c r="I4903" t="s">
        <v>10682</v>
      </c>
      <c r="J4903">
        <v>0</v>
      </c>
      <c r="K4903">
        <v>0</v>
      </c>
      <c r="L4903" t="s">
        <v>11406</v>
      </c>
      <c r="M4903">
        <v>44286</v>
      </c>
      <c r="N4903" t="s">
        <v>14397</v>
      </c>
      <c r="O4903" t="s">
        <v>10708</v>
      </c>
      <c r="Q4903" t="s">
        <v>10709</v>
      </c>
      <c r="S4903" t="s">
        <v>14398</v>
      </c>
      <c r="T4903">
        <v>43102.456979166702</v>
      </c>
    </row>
    <row r="4904" spans="1:20" x14ac:dyDescent="0.25">
      <c r="A4904" t="s">
        <v>5704</v>
      </c>
      <c r="B4904" t="s">
        <v>18593</v>
      </c>
      <c r="C4904" t="s">
        <v>10856</v>
      </c>
      <c r="D4904" t="s">
        <v>10683</v>
      </c>
      <c r="E4904" t="s">
        <v>10685</v>
      </c>
      <c r="F4904">
        <v>79.989999999999995</v>
      </c>
      <c r="G4904">
        <v>479.94</v>
      </c>
      <c r="H4904">
        <v>6</v>
      </c>
      <c r="I4904" t="s">
        <v>10682</v>
      </c>
      <c r="J4904">
        <v>0</v>
      </c>
      <c r="K4904">
        <v>0</v>
      </c>
      <c r="L4904" t="s">
        <v>10883</v>
      </c>
      <c r="M4904">
        <v>44285</v>
      </c>
      <c r="N4904" t="s">
        <v>10803</v>
      </c>
      <c r="O4904" t="s">
        <v>10782</v>
      </c>
      <c r="Q4904" t="s">
        <v>10783</v>
      </c>
      <c r="S4904" t="s">
        <v>10804</v>
      </c>
      <c r="T4904">
        <v>43102.456979166702</v>
      </c>
    </row>
    <row r="4905" spans="1:20" x14ac:dyDescent="0.25">
      <c r="A4905" t="s">
        <v>9193</v>
      </c>
      <c r="B4905" t="s">
        <v>18594</v>
      </c>
      <c r="C4905" t="s">
        <v>10691</v>
      </c>
      <c r="D4905" t="s">
        <v>12566</v>
      </c>
      <c r="E4905" t="s">
        <v>10693</v>
      </c>
      <c r="F4905">
        <v>39.99</v>
      </c>
      <c r="G4905">
        <v>239.94</v>
      </c>
      <c r="H4905">
        <v>6</v>
      </c>
      <c r="I4905" t="s">
        <v>10682</v>
      </c>
      <c r="J4905">
        <v>0</v>
      </c>
      <c r="K4905">
        <v>0</v>
      </c>
      <c r="L4905" t="s">
        <v>10722</v>
      </c>
      <c r="M4905">
        <v>44285</v>
      </c>
      <c r="N4905" t="s">
        <v>13477</v>
      </c>
      <c r="S4905" t="s">
        <v>13478</v>
      </c>
      <c r="T4905">
        <v>43102.456956018497</v>
      </c>
    </row>
    <row r="4906" spans="1:20" x14ac:dyDescent="0.25">
      <c r="A4906" t="s">
        <v>9194</v>
      </c>
      <c r="B4906" t="s">
        <v>18595</v>
      </c>
      <c r="C4906" t="s">
        <v>10751</v>
      </c>
      <c r="D4906" t="s">
        <v>12566</v>
      </c>
      <c r="E4906" t="s">
        <v>10836</v>
      </c>
      <c r="F4906">
        <v>23.99</v>
      </c>
      <c r="G4906">
        <v>143.94</v>
      </c>
      <c r="H4906">
        <v>6</v>
      </c>
      <c r="I4906" t="s">
        <v>10682</v>
      </c>
      <c r="J4906">
        <v>0</v>
      </c>
      <c r="K4906">
        <v>0</v>
      </c>
      <c r="L4906" t="s">
        <v>10760</v>
      </c>
      <c r="M4906">
        <v>44285</v>
      </c>
      <c r="N4906" t="s">
        <v>13477</v>
      </c>
      <c r="S4906" t="s">
        <v>13478</v>
      </c>
      <c r="T4906">
        <v>43102.456898148099</v>
      </c>
    </row>
    <row r="4907" spans="1:20" x14ac:dyDescent="0.25">
      <c r="A4907" t="s">
        <v>18596</v>
      </c>
      <c r="B4907" t="s">
        <v>18597</v>
      </c>
      <c r="C4907" t="s">
        <v>10691</v>
      </c>
      <c r="D4907" t="s">
        <v>12566</v>
      </c>
      <c r="E4907" t="s">
        <v>10693</v>
      </c>
      <c r="F4907">
        <v>45.99</v>
      </c>
      <c r="G4907">
        <v>275.94</v>
      </c>
      <c r="H4907">
        <v>6</v>
      </c>
      <c r="I4907" t="s">
        <v>10682</v>
      </c>
      <c r="J4907">
        <v>0</v>
      </c>
      <c r="K4907">
        <v>0</v>
      </c>
      <c r="L4907" t="s">
        <v>10736</v>
      </c>
      <c r="M4907">
        <v>44285</v>
      </c>
      <c r="N4907" t="s">
        <v>13477</v>
      </c>
      <c r="S4907" t="s">
        <v>13478</v>
      </c>
      <c r="T4907">
        <v>43102.457013888903</v>
      </c>
    </row>
    <row r="4908" spans="1:20" x14ac:dyDescent="0.25">
      <c r="A4908" t="s">
        <v>18598</v>
      </c>
      <c r="B4908" t="s">
        <v>18599</v>
      </c>
      <c r="C4908" t="s">
        <v>10691</v>
      </c>
      <c r="D4908" t="s">
        <v>12566</v>
      </c>
      <c r="E4908" t="s">
        <v>10693</v>
      </c>
      <c r="F4908">
        <v>679.99</v>
      </c>
      <c r="G4908">
        <v>2039.97</v>
      </c>
      <c r="H4908">
        <v>3</v>
      </c>
      <c r="I4908" t="s">
        <v>10682</v>
      </c>
      <c r="J4908">
        <v>0</v>
      </c>
      <c r="K4908">
        <v>0</v>
      </c>
      <c r="L4908" t="s">
        <v>16920</v>
      </c>
      <c r="M4908">
        <v>44285</v>
      </c>
      <c r="N4908" t="s">
        <v>13477</v>
      </c>
      <c r="S4908" t="s">
        <v>13478</v>
      </c>
      <c r="T4908">
        <v>43102.456967592603</v>
      </c>
    </row>
    <row r="4909" spans="1:20" x14ac:dyDescent="0.25">
      <c r="A4909" t="s">
        <v>9195</v>
      </c>
      <c r="B4909" t="s">
        <v>18600</v>
      </c>
      <c r="C4909" t="s">
        <v>10856</v>
      </c>
      <c r="D4909" t="s">
        <v>12566</v>
      </c>
      <c r="E4909" t="s">
        <v>10753</v>
      </c>
      <c r="F4909">
        <v>89.99</v>
      </c>
      <c r="G4909">
        <v>539.94000000000005</v>
      </c>
      <c r="H4909">
        <v>6</v>
      </c>
      <c r="I4909" t="s">
        <v>10682</v>
      </c>
      <c r="J4909">
        <v>10</v>
      </c>
      <c r="K4909">
        <v>0</v>
      </c>
      <c r="L4909" t="s">
        <v>11406</v>
      </c>
      <c r="M4909">
        <v>44286</v>
      </c>
      <c r="N4909" t="s">
        <v>11038</v>
      </c>
      <c r="O4909" t="s">
        <v>10708</v>
      </c>
      <c r="Q4909" t="s">
        <v>10709</v>
      </c>
      <c r="S4909" t="s">
        <v>11039</v>
      </c>
      <c r="T4909">
        <v>43102.456979166702</v>
      </c>
    </row>
    <row r="4910" spans="1:20" x14ac:dyDescent="0.25">
      <c r="A4910" t="s">
        <v>9196</v>
      </c>
      <c r="B4910" t="s">
        <v>18601</v>
      </c>
      <c r="C4910" t="s">
        <v>10856</v>
      </c>
      <c r="D4910" t="s">
        <v>12566</v>
      </c>
      <c r="E4910" t="s">
        <v>10685</v>
      </c>
      <c r="F4910">
        <v>199.99</v>
      </c>
      <c r="G4910">
        <v>1199.94</v>
      </c>
      <c r="H4910">
        <v>6</v>
      </c>
      <c r="I4910" t="s">
        <v>10682</v>
      </c>
      <c r="J4910">
        <v>13</v>
      </c>
      <c r="K4910">
        <v>0</v>
      </c>
      <c r="L4910" t="s">
        <v>10731</v>
      </c>
      <c r="M4910">
        <v>44299</v>
      </c>
      <c r="N4910" t="s">
        <v>10781</v>
      </c>
      <c r="O4910" t="s">
        <v>10782</v>
      </c>
      <c r="Q4910" t="s">
        <v>10783</v>
      </c>
      <c r="S4910" t="s">
        <v>10784</v>
      </c>
      <c r="T4910">
        <v>43102.456875000003</v>
      </c>
    </row>
    <row r="4911" spans="1:20" x14ac:dyDescent="0.25">
      <c r="A4911" t="s">
        <v>5705</v>
      </c>
      <c r="B4911" t="s">
        <v>18602</v>
      </c>
      <c r="C4911" t="s">
        <v>10751</v>
      </c>
      <c r="D4911" t="s">
        <v>12566</v>
      </c>
      <c r="E4911" t="s">
        <v>10693</v>
      </c>
      <c r="F4911">
        <v>131.99</v>
      </c>
      <c r="G4911">
        <v>791.94</v>
      </c>
      <c r="H4911">
        <v>6</v>
      </c>
      <c r="I4911" t="s">
        <v>10682</v>
      </c>
      <c r="J4911">
        <v>18</v>
      </c>
      <c r="K4911">
        <v>0</v>
      </c>
      <c r="L4911" t="s">
        <v>10706</v>
      </c>
      <c r="M4911">
        <v>44300</v>
      </c>
      <c r="N4911" t="s">
        <v>12413</v>
      </c>
      <c r="O4911" t="s">
        <v>10747</v>
      </c>
      <c r="Q4911" t="s">
        <v>10748</v>
      </c>
      <c r="S4911" t="s">
        <v>12414</v>
      </c>
      <c r="T4911">
        <v>43102.457002314797</v>
      </c>
    </row>
    <row r="4912" spans="1:20" x14ac:dyDescent="0.25">
      <c r="A4912" t="s">
        <v>18603</v>
      </c>
      <c r="B4912" t="s">
        <v>18604</v>
      </c>
      <c r="C4912" t="s">
        <v>10691</v>
      </c>
      <c r="D4912" t="s">
        <v>12566</v>
      </c>
      <c r="E4912" t="s">
        <v>10693</v>
      </c>
      <c r="F4912">
        <v>84.99</v>
      </c>
      <c r="G4912">
        <v>509.94</v>
      </c>
      <c r="H4912">
        <v>6</v>
      </c>
      <c r="I4912" t="s">
        <v>10682</v>
      </c>
      <c r="J4912">
        <v>12</v>
      </c>
      <c r="K4912">
        <v>0</v>
      </c>
      <c r="L4912" t="s">
        <v>10706</v>
      </c>
      <c r="M4912">
        <v>44300</v>
      </c>
      <c r="N4912" t="s">
        <v>12413</v>
      </c>
      <c r="O4912" t="s">
        <v>10747</v>
      </c>
      <c r="Q4912" t="s">
        <v>10748</v>
      </c>
      <c r="S4912" t="s">
        <v>12414</v>
      </c>
      <c r="T4912">
        <v>43102.457002314797</v>
      </c>
    </row>
    <row r="4913" spans="1:20" x14ac:dyDescent="0.25">
      <c r="A4913" t="s">
        <v>18605</v>
      </c>
      <c r="B4913" t="s">
        <v>18606</v>
      </c>
      <c r="C4913" t="s">
        <v>10691</v>
      </c>
      <c r="D4913" t="s">
        <v>12566</v>
      </c>
      <c r="E4913" t="s">
        <v>10693</v>
      </c>
      <c r="F4913">
        <v>59.99</v>
      </c>
      <c r="G4913">
        <v>359.94</v>
      </c>
      <c r="H4913">
        <v>6</v>
      </c>
      <c r="I4913" t="s">
        <v>10682</v>
      </c>
      <c r="J4913">
        <v>0</v>
      </c>
      <c r="K4913">
        <v>0</v>
      </c>
      <c r="L4913" t="s">
        <v>10731</v>
      </c>
      <c r="M4913">
        <v>44299</v>
      </c>
      <c r="N4913" t="s">
        <v>10707</v>
      </c>
      <c r="O4913" t="s">
        <v>10708</v>
      </c>
      <c r="Q4913" t="s">
        <v>10709</v>
      </c>
      <c r="S4913" t="s">
        <v>10710</v>
      </c>
      <c r="T4913">
        <v>43102.456875000003</v>
      </c>
    </row>
    <row r="4914" spans="1:20" x14ac:dyDescent="0.25">
      <c r="A4914" t="s">
        <v>18607</v>
      </c>
      <c r="B4914" t="s">
        <v>18608</v>
      </c>
      <c r="C4914" t="s">
        <v>10691</v>
      </c>
      <c r="D4914" t="s">
        <v>12566</v>
      </c>
      <c r="E4914" t="s">
        <v>10693</v>
      </c>
      <c r="F4914">
        <v>72.989999999999995</v>
      </c>
      <c r="G4914">
        <v>437.94</v>
      </c>
      <c r="H4914">
        <v>6</v>
      </c>
      <c r="I4914" t="s">
        <v>10682</v>
      </c>
      <c r="J4914">
        <v>0</v>
      </c>
      <c r="K4914">
        <v>0</v>
      </c>
      <c r="L4914" t="s">
        <v>11406</v>
      </c>
      <c r="M4914">
        <v>44300</v>
      </c>
      <c r="N4914" t="s">
        <v>14397</v>
      </c>
      <c r="O4914" t="s">
        <v>10708</v>
      </c>
      <c r="Q4914" t="s">
        <v>10709</v>
      </c>
      <c r="S4914" t="s">
        <v>14398</v>
      </c>
      <c r="T4914">
        <v>43102.456979166702</v>
      </c>
    </row>
    <row r="4915" spans="1:20" x14ac:dyDescent="0.25">
      <c r="A4915" t="s">
        <v>18609</v>
      </c>
      <c r="B4915" t="s">
        <v>18610</v>
      </c>
      <c r="C4915" t="s">
        <v>10691</v>
      </c>
      <c r="D4915" t="s">
        <v>12566</v>
      </c>
      <c r="E4915" t="s">
        <v>10693</v>
      </c>
      <c r="F4915">
        <v>99.99</v>
      </c>
      <c r="G4915">
        <v>599.94000000000005</v>
      </c>
      <c r="H4915">
        <v>6</v>
      </c>
      <c r="I4915" t="s">
        <v>10682</v>
      </c>
      <c r="J4915">
        <v>10</v>
      </c>
      <c r="K4915">
        <v>0</v>
      </c>
      <c r="L4915" t="s">
        <v>10731</v>
      </c>
      <c r="M4915">
        <v>44305</v>
      </c>
      <c r="N4915" t="s">
        <v>11359</v>
      </c>
      <c r="O4915" t="s">
        <v>10762</v>
      </c>
      <c r="P4915" t="s">
        <v>10701</v>
      </c>
      <c r="Q4915" t="s">
        <v>10763</v>
      </c>
      <c r="R4915" t="s">
        <v>10702</v>
      </c>
      <c r="S4915" t="s">
        <v>11360</v>
      </c>
      <c r="T4915">
        <v>43102.456875000003</v>
      </c>
    </row>
    <row r="4916" spans="1:20" x14ac:dyDescent="0.25">
      <c r="A4916" t="s">
        <v>5706</v>
      </c>
      <c r="B4916" t="s">
        <v>18611</v>
      </c>
      <c r="C4916" t="s">
        <v>13217</v>
      </c>
      <c r="D4916" t="s">
        <v>12566</v>
      </c>
      <c r="E4916" t="s">
        <v>10685</v>
      </c>
      <c r="F4916">
        <v>69.989999999999995</v>
      </c>
      <c r="G4916">
        <v>419.94</v>
      </c>
      <c r="H4916">
        <v>6</v>
      </c>
      <c r="I4916" t="s">
        <v>10682</v>
      </c>
      <c r="J4916">
        <v>0</v>
      </c>
      <c r="K4916">
        <v>0</v>
      </c>
      <c r="L4916" t="s">
        <v>10731</v>
      </c>
      <c r="M4916">
        <v>44305</v>
      </c>
      <c r="N4916" t="s">
        <v>11359</v>
      </c>
      <c r="O4916" t="s">
        <v>10762</v>
      </c>
      <c r="P4916" t="s">
        <v>10701</v>
      </c>
      <c r="Q4916" t="s">
        <v>10763</v>
      </c>
      <c r="R4916" t="s">
        <v>10702</v>
      </c>
      <c r="S4916" t="s">
        <v>11360</v>
      </c>
      <c r="T4916">
        <v>43102.456875000003</v>
      </c>
    </row>
    <row r="4917" spans="1:20" x14ac:dyDescent="0.25">
      <c r="A4917" t="s">
        <v>18612</v>
      </c>
      <c r="B4917" t="s">
        <v>18613</v>
      </c>
      <c r="C4917" t="s">
        <v>13217</v>
      </c>
      <c r="D4917" t="s">
        <v>12566</v>
      </c>
      <c r="E4917" t="s">
        <v>10685</v>
      </c>
      <c r="F4917">
        <v>21.99</v>
      </c>
      <c r="G4917">
        <v>263.88</v>
      </c>
      <c r="H4917">
        <v>12</v>
      </c>
      <c r="I4917" t="s">
        <v>10682</v>
      </c>
      <c r="J4917">
        <v>0</v>
      </c>
      <c r="K4917">
        <v>0</v>
      </c>
      <c r="L4917" t="s">
        <v>16573</v>
      </c>
      <c r="M4917">
        <v>44313</v>
      </c>
      <c r="N4917" t="s">
        <v>18614</v>
      </c>
      <c r="S4917" t="s">
        <v>18615</v>
      </c>
      <c r="T4917">
        <v>43102.457002314797</v>
      </c>
    </row>
    <row r="4918" spans="1:20" x14ac:dyDescent="0.25">
      <c r="A4918" t="s">
        <v>18616</v>
      </c>
      <c r="B4918" t="s">
        <v>18617</v>
      </c>
      <c r="C4918" t="s">
        <v>13217</v>
      </c>
      <c r="D4918" t="s">
        <v>12566</v>
      </c>
      <c r="E4918" t="s">
        <v>10685</v>
      </c>
      <c r="F4918">
        <v>30.99</v>
      </c>
      <c r="G4918">
        <v>371.88</v>
      </c>
      <c r="H4918">
        <v>12</v>
      </c>
      <c r="I4918" t="s">
        <v>10682</v>
      </c>
      <c r="J4918">
        <v>0</v>
      </c>
      <c r="K4918">
        <v>0</v>
      </c>
      <c r="L4918" t="s">
        <v>16573</v>
      </c>
      <c r="M4918">
        <v>44314</v>
      </c>
      <c r="N4918" t="s">
        <v>18614</v>
      </c>
      <c r="S4918" t="s">
        <v>18615</v>
      </c>
      <c r="T4918">
        <v>43102.457002314797</v>
      </c>
    </row>
    <row r="4919" spans="1:20" x14ac:dyDescent="0.25">
      <c r="A4919" t="s">
        <v>18618</v>
      </c>
      <c r="B4919" t="s">
        <v>18619</v>
      </c>
      <c r="C4919" t="s">
        <v>13217</v>
      </c>
      <c r="D4919" t="s">
        <v>12566</v>
      </c>
      <c r="E4919" t="s">
        <v>10685</v>
      </c>
      <c r="F4919">
        <v>21.99</v>
      </c>
      <c r="G4919">
        <v>263.88</v>
      </c>
      <c r="H4919">
        <v>12</v>
      </c>
      <c r="I4919" t="s">
        <v>10682</v>
      </c>
      <c r="J4919">
        <v>0</v>
      </c>
      <c r="K4919">
        <v>0</v>
      </c>
      <c r="L4919" t="s">
        <v>10727</v>
      </c>
      <c r="M4919">
        <v>44313</v>
      </c>
      <c r="N4919" t="s">
        <v>18614</v>
      </c>
      <c r="S4919" t="s">
        <v>18615</v>
      </c>
      <c r="T4919">
        <v>43102.456944444399</v>
      </c>
    </row>
    <row r="4920" spans="1:20" x14ac:dyDescent="0.25">
      <c r="A4920" t="s">
        <v>18620</v>
      </c>
      <c r="B4920" t="s">
        <v>18621</v>
      </c>
      <c r="C4920" t="s">
        <v>13217</v>
      </c>
      <c r="D4920" t="s">
        <v>12566</v>
      </c>
      <c r="E4920" t="s">
        <v>10685</v>
      </c>
      <c r="F4920">
        <v>21.99</v>
      </c>
      <c r="G4920">
        <v>263.88</v>
      </c>
      <c r="H4920">
        <v>12</v>
      </c>
      <c r="I4920" t="s">
        <v>10682</v>
      </c>
      <c r="J4920">
        <v>0</v>
      </c>
      <c r="K4920">
        <v>0</v>
      </c>
      <c r="L4920" t="s">
        <v>16573</v>
      </c>
      <c r="M4920">
        <v>44314</v>
      </c>
      <c r="N4920" t="s">
        <v>18614</v>
      </c>
      <c r="S4920" t="s">
        <v>18615</v>
      </c>
      <c r="T4920">
        <v>43102.457002314797</v>
      </c>
    </row>
    <row r="4921" spans="1:20" x14ac:dyDescent="0.25">
      <c r="A4921" t="s">
        <v>18622</v>
      </c>
      <c r="B4921" t="s">
        <v>18623</v>
      </c>
      <c r="C4921" t="s">
        <v>13217</v>
      </c>
      <c r="D4921" t="s">
        <v>12566</v>
      </c>
      <c r="E4921" t="s">
        <v>10685</v>
      </c>
      <c r="F4921">
        <v>21.99</v>
      </c>
      <c r="G4921">
        <v>263.88</v>
      </c>
      <c r="H4921">
        <v>12</v>
      </c>
      <c r="I4921" t="s">
        <v>10682</v>
      </c>
      <c r="J4921">
        <v>0</v>
      </c>
      <c r="K4921">
        <v>0</v>
      </c>
      <c r="L4921" t="s">
        <v>16573</v>
      </c>
      <c r="M4921">
        <v>44314</v>
      </c>
      <c r="N4921" t="s">
        <v>18614</v>
      </c>
      <c r="S4921" t="s">
        <v>18615</v>
      </c>
      <c r="T4921">
        <v>43102.457002314797</v>
      </c>
    </row>
    <row r="4922" spans="1:20" x14ac:dyDescent="0.25">
      <c r="A4922" t="s">
        <v>18624</v>
      </c>
      <c r="B4922" t="s">
        <v>18625</v>
      </c>
      <c r="C4922" t="s">
        <v>13217</v>
      </c>
      <c r="D4922" t="s">
        <v>12566</v>
      </c>
      <c r="E4922" t="s">
        <v>10685</v>
      </c>
      <c r="F4922">
        <v>20.99</v>
      </c>
      <c r="G4922">
        <v>251.88</v>
      </c>
      <c r="H4922">
        <v>12</v>
      </c>
      <c r="I4922" t="s">
        <v>10682</v>
      </c>
      <c r="J4922">
        <v>0</v>
      </c>
      <c r="K4922">
        <v>0</v>
      </c>
      <c r="L4922" t="s">
        <v>16573</v>
      </c>
      <c r="M4922">
        <v>44314</v>
      </c>
      <c r="N4922" t="s">
        <v>18614</v>
      </c>
      <c r="S4922" t="s">
        <v>18615</v>
      </c>
      <c r="T4922">
        <v>43102.457002314797</v>
      </c>
    </row>
    <row r="4923" spans="1:20" x14ac:dyDescent="0.25">
      <c r="A4923" t="s">
        <v>18626</v>
      </c>
      <c r="B4923" t="s">
        <v>18627</v>
      </c>
      <c r="C4923" t="s">
        <v>13217</v>
      </c>
      <c r="D4923" t="s">
        <v>12566</v>
      </c>
      <c r="E4923" t="s">
        <v>10685</v>
      </c>
      <c r="F4923">
        <v>21.99</v>
      </c>
      <c r="G4923">
        <v>263.88</v>
      </c>
      <c r="H4923">
        <v>12</v>
      </c>
      <c r="I4923" t="s">
        <v>10682</v>
      </c>
      <c r="J4923">
        <v>0</v>
      </c>
      <c r="K4923">
        <v>0</v>
      </c>
      <c r="L4923" t="s">
        <v>10812</v>
      </c>
      <c r="M4923">
        <v>44314</v>
      </c>
      <c r="N4923" t="s">
        <v>18614</v>
      </c>
      <c r="S4923" t="s">
        <v>18615</v>
      </c>
      <c r="T4923">
        <v>43102.456875000003</v>
      </c>
    </row>
    <row r="4924" spans="1:20" x14ac:dyDescent="0.25">
      <c r="A4924" t="s">
        <v>18628</v>
      </c>
      <c r="B4924" t="s">
        <v>18629</v>
      </c>
      <c r="C4924" t="s">
        <v>13217</v>
      </c>
      <c r="D4924" t="s">
        <v>12566</v>
      </c>
      <c r="E4924" t="s">
        <v>10685</v>
      </c>
      <c r="F4924">
        <v>30.99</v>
      </c>
      <c r="G4924">
        <v>371.88</v>
      </c>
      <c r="H4924">
        <v>12</v>
      </c>
      <c r="I4924" t="s">
        <v>10682</v>
      </c>
      <c r="J4924">
        <v>0</v>
      </c>
      <c r="K4924">
        <v>0</v>
      </c>
      <c r="L4924" t="s">
        <v>10812</v>
      </c>
      <c r="M4924">
        <v>44314</v>
      </c>
      <c r="N4924" t="s">
        <v>18614</v>
      </c>
      <c r="S4924" t="s">
        <v>18615</v>
      </c>
      <c r="T4924">
        <v>43102.456875000003</v>
      </c>
    </row>
    <row r="4925" spans="1:20" x14ac:dyDescent="0.25">
      <c r="A4925" t="s">
        <v>9197</v>
      </c>
      <c r="B4925" t="s">
        <v>18630</v>
      </c>
      <c r="C4925" t="s">
        <v>10751</v>
      </c>
      <c r="D4925" t="s">
        <v>12566</v>
      </c>
      <c r="E4925" t="s">
        <v>10836</v>
      </c>
      <c r="F4925">
        <v>18.59</v>
      </c>
      <c r="G4925">
        <v>223.08</v>
      </c>
      <c r="H4925">
        <v>12</v>
      </c>
      <c r="I4925" t="s">
        <v>10682</v>
      </c>
      <c r="J4925">
        <v>0</v>
      </c>
      <c r="K4925">
        <v>0</v>
      </c>
      <c r="L4925" t="s">
        <v>10812</v>
      </c>
      <c r="M4925">
        <v>44314</v>
      </c>
      <c r="N4925" t="s">
        <v>18614</v>
      </c>
      <c r="S4925" t="s">
        <v>18615</v>
      </c>
      <c r="T4925">
        <v>43102.456875000003</v>
      </c>
    </row>
    <row r="4926" spans="1:20" x14ac:dyDescent="0.25">
      <c r="A4926" t="s">
        <v>18631</v>
      </c>
      <c r="B4926" t="s">
        <v>18632</v>
      </c>
      <c r="C4926" t="s">
        <v>13217</v>
      </c>
      <c r="D4926" t="s">
        <v>12566</v>
      </c>
      <c r="E4926" t="s">
        <v>10685</v>
      </c>
      <c r="F4926">
        <v>21.99</v>
      </c>
      <c r="G4926">
        <v>263.88</v>
      </c>
      <c r="H4926">
        <v>12</v>
      </c>
      <c r="I4926" t="s">
        <v>10682</v>
      </c>
      <c r="J4926">
        <v>0</v>
      </c>
      <c r="K4926">
        <v>0</v>
      </c>
      <c r="L4926" t="s">
        <v>16573</v>
      </c>
      <c r="M4926">
        <v>44314</v>
      </c>
      <c r="N4926" t="s">
        <v>18614</v>
      </c>
      <c r="S4926" t="s">
        <v>18615</v>
      </c>
      <c r="T4926">
        <v>43102.457002314797</v>
      </c>
    </row>
    <row r="4927" spans="1:20" x14ac:dyDescent="0.25">
      <c r="A4927" t="s">
        <v>18633</v>
      </c>
      <c r="B4927" t="s">
        <v>18634</v>
      </c>
      <c r="C4927" t="s">
        <v>13217</v>
      </c>
      <c r="D4927" t="s">
        <v>12566</v>
      </c>
      <c r="E4927" t="s">
        <v>10685</v>
      </c>
      <c r="F4927">
        <v>95.99</v>
      </c>
      <c r="G4927">
        <v>575.94000000000005</v>
      </c>
      <c r="H4927">
        <v>6</v>
      </c>
      <c r="I4927" t="s">
        <v>10682</v>
      </c>
      <c r="J4927">
        <v>0</v>
      </c>
      <c r="K4927">
        <v>0</v>
      </c>
      <c r="L4927" t="s">
        <v>11406</v>
      </c>
      <c r="M4927">
        <v>44313</v>
      </c>
      <c r="N4927" t="s">
        <v>13477</v>
      </c>
      <c r="S4927" t="s">
        <v>13478</v>
      </c>
      <c r="T4927">
        <v>43102.456979166702</v>
      </c>
    </row>
    <row r="4928" spans="1:20" x14ac:dyDescent="0.25">
      <c r="A4928" t="s">
        <v>18635</v>
      </c>
      <c r="B4928" t="s">
        <v>16388</v>
      </c>
      <c r="C4928" t="s">
        <v>10691</v>
      </c>
      <c r="D4928" t="s">
        <v>12566</v>
      </c>
      <c r="E4928" t="s">
        <v>10693</v>
      </c>
      <c r="F4928">
        <v>36.119999999999997</v>
      </c>
      <c r="G4928">
        <v>216.72</v>
      </c>
      <c r="H4928">
        <v>6</v>
      </c>
      <c r="I4928" t="s">
        <v>10682</v>
      </c>
      <c r="J4928">
        <v>0</v>
      </c>
      <c r="K4928">
        <v>0</v>
      </c>
      <c r="L4928" t="s">
        <v>10740</v>
      </c>
      <c r="M4928">
        <v>44313</v>
      </c>
      <c r="N4928" t="s">
        <v>16389</v>
      </c>
      <c r="O4928" t="s">
        <v>10762</v>
      </c>
      <c r="Q4928" t="s">
        <v>10763</v>
      </c>
      <c r="S4928" t="s">
        <v>16390</v>
      </c>
      <c r="T4928">
        <v>43102.456886574102</v>
      </c>
    </row>
    <row r="4929" spans="1:20" x14ac:dyDescent="0.25">
      <c r="A4929" t="s">
        <v>18636</v>
      </c>
      <c r="B4929" t="s">
        <v>18637</v>
      </c>
      <c r="C4929" t="s">
        <v>10856</v>
      </c>
      <c r="D4929" t="s">
        <v>12566</v>
      </c>
      <c r="E4929" t="s">
        <v>10753</v>
      </c>
      <c r="F4929">
        <v>89.99</v>
      </c>
      <c r="G4929">
        <v>539.94000000000005</v>
      </c>
      <c r="H4929">
        <v>6</v>
      </c>
      <c r="I4929" t="s">
        <v>10682</v>
      </c>
      <c r="J4929">
        <v>0</v>
      </c>
      <c r="K4929">
        <v>0</v>
      </c>
      <c r="L4929" t="s">
        <v>10916</v>
      </c>
      <c r="M4929">
        <v>44323</v>
      </c>
      <c r="N4929" t="s">
        <v>15975</v>
      </c>
      <c r="O4929" t="s">
        <v>10708</v>
      </c>
      <c r="Q4929" t="s">
        <v>10709</v>
      </c>
      <c r="S4929" t="s">
        <v>15976</v>
      </c>
      <c r="T4929">
        <v>43102.456909722197</v>
      </c>
    </row>
    <row r="4930" spans="1:20" x14ac:dyDescent="0.25">
      <c r="A4930" t="s">
        <v>9198</v>
      </c>
      <c r="B4930" t="s">
        <v>18638</v>
      </c>
      <c r="C4930" t="s">
        <v>10856</v>
      </c>
      <c r="D4930" t="s">
        <v>12566</v>
      </c>
      <c r="E4930" t="s">
        <v>10685</v>
      </c>
      <c r="F4930">
        <v>149.99</v>
      </c>
      <c r="G4930">
        <v>899.94</v>
      </c>
      <c r="H4930">
        <v>6</v>
      </c>
      <c r="I4930" t="s">
        <v>10682</v>
      </c>
      <c r="J4930">
        <v>0</v>
      </c>
      <c r="K4930">
        <v>0</v>
      </c>
      <c r="L4930" t="s">
        <v>11305</v>
      </c>
      <c r="M4930">
        <v>44323</v>
      </c>
      <c r="N4930" t="s">
        <v>10694</v>
      </c>
      <c r="O4930" t="s">
        <v>10695</v>
      </c>
      <c r="Q4930" t="s">
        <v>10696</v>
      </c>
      <c r="S4930" t="s">
        <v>10697</v>
      </c>
      <c r="T4930">
        <v>43102.456875000003</v>
      </c>
    </row>
    <row r="4931" spans="1:20" x14ac:dyDescent="0.25">
      <c r="A4931" t="s">
        <v>9199</v>
      </c>
      <c r="B4931" t="s">
        <v>18639</v>
      </c>
      <c r="C4931" t="s">
        <v>10691</v>
      </c>
      <c r="D4931" t="s">
        <v>12566</v>
      </c>
      <c r="E4931" t="s">
        <v>10693</v>
      </c>
      <c r="F4931">
        <v>31.99</v>
      </c>
      <c r="G4931">
        <v>191.94</v>
      </c>
      <c r="H4931">
        <v>6</v>
      </c>
      <c r="I4931" t="s">
        <v>10682</v>
      </c>
      <c r="J4931">
        <v>0</v>
      </c>
      <c r="K4931">
        <v>0</v>
      </c>
      <c r="L4931" t="s">
        <v>11101</v>
      </c>
      <c r="M4931">
        <v>44323</v>
      </c>
      <c r="N4931" t="s">
        <v>10991</v>
      </c>
      <c r="O4931" t="s">
        <v>10992</v>
      </c>
      <c r="Q4931" t="s">
        <v>10993</v>
      </c>
      <c r="S4931" t="s">
        <v>10994</v>
      </c>
      <c r="T4931">
        <v>43102.456944444399</v>
      </c>
    </row>
    <row r="4932" spans="1:20" x14ac:dyDescent="0.25">
      <c r="A4932" t="s">
        <v>18640</v>
      </c>
      <c r="B4932" t="s">
        <v>18641</v>
      </c>
      <c r="C4932" t="s">
        <v>13217</v>
      </c>
      <c r="D4932" t="s">
        <v>12566</v>
      </c>
      <c r="E4932" t="s">
        <v>10685</v>
      </c>
      <c r="F4932">
        <v>89.99</v>
      </c>
      <c r="G4932">
        <v>539.94000000000005</v>
      </c>
      <c r="H4932">
        <v>6</v>
      </c>
      <c r="I4932" t="s">
        <v>10682</v>
      </c>
      <c r="J4932">
        <v>0</v>
      </c>
      <c r="K4932">
        <v>0</v>
      </c>
      <c r="L4932" t="s">
        <v>10731</v>
      </c>
      <c r="M4932">
        <v>44323</v>
      </c>
      <c r="N4932" t="s">
        <v>10761</v>
      </c>
      <c r="O4932" t="s">
        <v>10762</v>
      </c>
      <c r="P4932" t="s">
        <v>10708</v>
      </c>
      <c r="Q4932" t="s">
        <v>10763</v>
      </c>
      <c r="R4932" t="s">
        <v>10709</v>
      </c>
      <c r="S4932" t="s">
        <v>10764</v>
      </c>
      <c r="T4932">
        <v>43102.456875000003</v>
      </c>
    </row>
    <row r="4933" spans="1:20" x14ac:dyDescent="0.25">
      <c r="A4933" t="s">
        <v>18642</v>
      </c>
      <c r="B4933" t="s">
        <v>18643</v>
      </c>
      <c r="C4933" t="s">
        <v>10691</v>
      </c>
      <c r="D4933" t="s">
        <v>12566</v>
      </c>
      <c r="E4933" t="s">
        <v>10693</v>
      </c>
      <c r="F4933">
        <v>59.99</v>
      </c>
      <c r="G4933">
        <v>359.94</v>
      </c>
      <c r="H4933">
        <v>6</v>
      </c>
      <c r="I4933" t="s">
        <v>10682</v>
      </c>
      <c r="J4933">
        <v>0</v>
      </c>
      <c r="K4933">
        <v>0</v>
      </c>
      <c r="L4933" t="s">
        <v>10868</v>
      </c>
      <c r="M4933">
        <v>44328</v>
      </c>
      <c r="N4933" t="s">
        <v>10761</v>
      </c>
      <c r="O4933" t="s">
        <v>10762</v>
      </c>
      <c r="P4933" t="s">
        <v>10708</v>
      </c>
      <c r="Q4933" t="s">
        <v>10763</v>
      </c>
      <c r="R4933" t="s">
        <v>10709</v>
      </c>
      <c r="S4933" t="s">
        <v>10764</v>
      </c>
      <c r="T4933">
        <v>43102.456990740699</v>
      </c>
    </row>
    <row r="4934" spans="1:20" x14ac:dyDescent="0.25">
      <c r="A4934" t="s">
        <v>18644</v>
      </c>
      <c r="B4934" t="s">
        <v>18645</v>
      </c>
      <c r="C4934" t="s">
        <v>10691</v>
      </c>
      <c r="D4934" t="s">
        <v>12566</v>
      </c>
      <c r="E4934" t="s">
        <v>10693</v>
      </c>
      <c r="F4934">
        <v>35.99</v>
      </c>
      <c r="G4934">
        <v>215.94</v>
      </c>
      <c r="H4934">
        <v>6</v>
      </c>
      <c r="I4934" t="s">
        <v>10682</v>
      </c>
      <c r="J4934">
        <v>0</v>
      </c>
      <c r="K4934">
        <v>0</v>
      </c>
      <c r="L4934" t="s">
        <v>10883</v>
      </c>
      <c r="M4934">
        <v>44328</v>
      </c>
      <c r="N4934" t="s">
        <v>10761</v>
      </c>
      <c r="O4934" t="s">
        <v>10762</v>
      </c>
      <c r="P4934" t="s">
        <v>10708</v>
      </c>
      <c r="Q4934" t="s">
        <v>10763</v>
      </c>
      <c r="R4934" t="s">
        <v>10709</v>
      </c>
      <c r="S4934" t="s">
        <v>10764</v>
      </c>
      <c r="T4934">
        <v>43102.456979166702</v>
      </c>
    </row>
    <row r="4935" spans="1:20" x14ac:dyDescent="0.25">
      <c r="A4935" t="s">
        <v>9200</v>
      </c>
      <c r="B4935" t="s">
        <v>18646</v>
      </c>
      <c r="C4935" t="s">
        <v>10691</v>
      </c>
      <c r="D4935" t="s">
        <v>12566</v>
      </c>
      <c r="E4935" t="s">
        <v>10693</v>
      </c>
      <c r="F4935">
        <v>41.99</v>
      </c>
      <c r="G4935">
        <v>251.94</v>
      </c>
      <c r="H4935">
        <v>6</v>
      </c>
      <c r="I4935" t="s">
        <v>10682</v>
      </c>
      <c r="J4935">
        <v>0</v>
      </c>
      <c r="K4935">
        <v>0</v>
      </c>
      <c r="L4935" t="s">
        <v>10835</v>
      </c>
      <c r="M4935">
        <v>44328</v>
      </c>
      <c r="N4935" t="s">
        <v>10761</v>
      </c>
      <c r="O4935" t="s">
        <v>10762</v>
      </c>
      <c r="P4935" t="s">
        <v>10708</v>
      </c>
      <c r="Q4935" t="s">
        <v>10763</v>
      </c>
      <c r="R4935" t="s">
        <v>10709</v>
      </c>
      <c r="S4935" t="s">
        <v>10764</v>
      </c>
      <c r="T4935">
        <v>43102.456863425898</v>
      </c>
    </row>
    <row r="4936" spans="1:20" x14ac:dyDescent="0.25">
      <c r="A4936" t="s">
        <v>18647</v>
      </c>
      <c r="B4936" t="s">
        <v>18648</v>
      </c>
      <c r="C4936" t="s">
        <v>10691</v>
      </c>
      <c r="D4936" t="s">
        <v>12566</v>
      </c>
      <c r="E4936" t="s">
        <v>10693</v>
      </c>
      <c r="F4936">
        <v>29.99</v>
      </c>
      <c r="G4936">
        <v>179.94</v>
      </c>
      <c r="H4936">
        <v>6</v>
      </c>
      <c r="I4936" t="s">
        <v>10682</v>
      </c>
      <c r="J4936">
        <v>0</v>
      </c>
      <c r="K4936">
        <v>0</v>
      </c>
      <c r="L4936" t="s">
        <v>11172</v>
      </c>
      <c r="M4936">
        <v>44328</v>
      </c>
      <c r="N4936" t="s">
        <v>10761</v>
      </c>
      <c r="O4936" t="s">
        <v>10762</v>
      </c>
      <c r="P4936" t="s">
        <v>10708</v>
      </c>
      <c r="Q4936" t="s">
        <v>10763</v>
      </c>
      <c r="R4936" t="s">
        <v>10709</v>
      </c>
      <c r="S4936" t="s">
        <v>10764</v>
      </c>
      <c r="T4936">
        <v>43102.456886574102</v>
      </c>
    </row>
    <row r="4937" spans="1:20" x14ac:dyDescent="0.25">
      <c r="A4937" t="s">
        <v>5707</v>
      </c>
      <c r="B4937" t="s">
        <v>18649</v>
      </c>
      <c r="C4937" t="s">
        <v>11814</v>
      </c>
      <c r="D4937" t="s">
        <v>12566</v>
      </c>
      <c r="E4937" t="s">
        <v>10685</v>
      </c>
      <c r="F4937">
        <v>74.989999999999995</v>
      </c>
      <c r="G4937">
        <v>449.94</v>
      </c>
      <c r="H4937">
        <v>6</v>
      </c>
      <c r="I4937" t="s">
        <v>10682</v>
      </c>
      <c r="J4937">
        <v>12</v>
      </c>
      <c r="K4937">
        <v>0</v>
      </c>
      <c r="L4937" t="s">
        <v>10706</v>
      </c>
      <c r="M4937">
        <v>44334</v>
      </c>
      <c r="N4937" t="s">
        <v>10803</v>
      </c>
      <c r="O4937" t="s">
        <v>10782</v>
      </c>
      <c r="Q4937" t="s">
        <v>10783</v>
      </c>
      <c r="S4937" t="s">
        <v>10804</v>
      </c>
      <c r="T4937">
        <v>43102.457002314797</v>
      </c>
    </row>
    <row r="4938" spans="1:20" x14ac:dyDescent="0.25">
      <c r="A4938" t="s">
        <v>5708</v>
      </c>
      <c r="B4938" t="s">
        <v>18650</v>
      </c>
      <c r="C4938" t="s">
        <v>11814</v>
      </c>
      <c r="D4938" t="s">
        <v>12566</v>
      </c>
      <c r="E4938" t="s">
        <v>10685</v>
      </c>
      <c r="F4938">
        <v>79.989999999999995</v>
      </c>
      <c r="G4938">
        <v>479.94</v>
      </c>
      <c r="H4938">
        <v>6</v>
      </c>
      <c r="I4938" t="s">
        <v>10682</v>
      </c>
      <c r="J4938">
        <v>12</v>
      </c>
      <c r="K4938">
        <v>0</v>
      </c>
      <c r="L4938" t="s">
        <v>10706</v>
      </c>
      <c r="M4938">
        <v>44334</v>
      </c>
      <c r="N4938" t="s">
        <v>10803</v>
      </c>
      <c r="O4938" t="s">
        <v>10782</v>
      </c>
      <c r="Q4938" t="s">
        <v>10783</v>
      </c>
      <c r="S4938" t="s">
        <v>10804</v>
      </c>
      <c r="T4938">
        <v>43102.457002314797</v>
      </c>
    </row>
    <row r="4939" spans="1:20" x14ac:dyDescent="0.25">
      <c r="A4939" t="s">
        <v>5709</v>
      </c>
      <c r="B4939" t="s">
        <v>18651</v>
      </c>
      <c r="C4939" t="s">
        <v>13217</v>
      </c>
      <c r="D4939" t="s">
        <v>12566</v>
      </c>
      <c r="E4939" t="s">
        <v>10685</v>
      </c>
      <c r="F4939">
        <v>64.989999999999995</v>
      </c>
      <c r="G4939">
        <v>389.94</v>
      </c>
      <c r="H4939">
        <v>6</v>
      </c>
      <c r="I4939" t="s">
        <v>10682</v>
      </c>
      <c r="J4939">
        <v>15</v>
      </c>
      <c r="K4939">
        <v>0</v>
      </c>
      <c r="L4939" t="s">
        <v>11451</v>
      </c>
      <c r="M4939">
        <v>44334</v>
      </c>
      <c r="N4939" t="s">
        <v>10803</v>
      </c>
      <c r="O4939" t="s">
        <v>10782</v>
      </c>
      <c r="Q4939" t="s">
        <v>10783</v>
      </c>
      <c r="S4939" t="s">
        <v>10804</v>
      </c>
      <c r="T4939">
        <v>43102.456875000003</v>
      </c>
    </row>
    <row r="4940" spans="1:20" x14ac:dyDescent="0.25">
      <c r="A4940" t="s">
        <v>9201</v>
      </c>
      <c r="B4940" t="s">
        <v>18652</v>
      </c>
      <c r="C4940" t="s">
        <v>11814</v>
      </c>
      <c r="D4940" t="s">
        <v>12566</v>
      </c>
      <c r="E4940" t="s">
        <v>10685</v>
      </c>
      <c r="F4940">
        <v>839.99</v>
      </c>
      <c r="G4940">
        <v>839.99</v>
      </c>
      <c r="H4940">
        <v>1</v>
      </c>
      <c r="I4940" t="s">
        <v>10682</v>
      </c>
      <c r="J4940">
        <v>0</v>
      </c>
      <c r="K4940">
        <v>0</v>
      </c>
      <c r="L4940" t="s">
        <v>10706</v>
      </c>
      <c r="M4940">
        <v>44337</v>
      </c>
      <c r="N4940" t="s">
        <v>10793</v>
      </c>
      <c r="O4940" t="s">
        <v>10782</v>
      </c>
      <c r="Q4940" t="s">
        <v>10783</v>
      </c>
      <c r="S4940" t="s">
        <v>10794</v>
      </c>
      <c r="T4940">
        <v>43102.457002314797</v>
      </c>
    </row>
    <row r="4941" spans="1:20" x14ac:dyDescent="0.25">
      <c r="A4941" t="s">
        <v>9202</v>
      </c>
      <c r="B4941" t="s">
        <v>18653</v>
      </c>
      <c r="C4941" t="s">
        <v>11814</v>
      </c>
      <c r="D4941" t="s">
        <v>12566</v>
      </c>
      <c r="E4941" t="s">
        <v>10685</v>
      </c>
      <c r="F4941">
        <v>1099.99</v>
      </c>
      <c r="G4941">
        <v>1099.99</v>
      </c>
      <c r="H4941">
        <v>1</v>
      </c>
      <c r="I4941" t="s">
        <v>10682</v>
      </c>
      <c r="J4941">
        <v>25</v>
      </c>
      <c r="K4941">
        <v>0</v>
      </c>
      <c r="L4941" t="s">
        <v>10706</v>
      </c>
      <c r="M4941">
        <v>44337</v>
      </c>
      <c r="N4941" t="s">
        <v>10793</v>
      </c>
      <c r="O4941" t="s">
        <v>10782</v>
      </c>
      <c r="Q4941" t="s">
        <v>10783</v>
      </c>
      <c r="S4941" t="s">
        <v>10794</v>
      </c>
      <c r="T4941">
        <v>43102.457002314797</v>
      </c>
    </row>
    <row r="4942" spans="1:20" x14ac:dyDescent="0.25">
      <c r="A4942" t="s">
        <v>18654</v>
      </c>
      <c r="B4942" t="s">
        <v>18655</v>
      </c>
      <c r="C4942" t="s">
        <v>11814</v>
      </c>
      <c r="D4942" t="s">
        <v>12566</v>
      </c>
      <c r="E4942" t="s">
        <v>10685</v>
      </c>
      <c r="F4942">
        <v>139.99</v>
      </c>
      <c r="G4942">
        <v>839.94</v>
      </c>
      <c r="H4942">
        <v>6</v>
      </c>
      <c r="I4942" t="s">
        <v>10682</v>
      </c>
      <c r="J4942">
        <v>0</v>
      </c>
      <c r="K4942">
        <v>0</v>
      </c>
      <c r="L4942" t="s">
        <v>10706</v>
      </c>
      <c r="M4942">
        <v>44337</v>
      </c>
      <c r="N4942" t="s">
        <v>10793</v>
      </c>
      <c r="O4942" t="s">
        <v>10782</v>
      </c>
      <c r="Q4942" t="s">
        <v>10783</v>
      </c>
      <c r="S4942" t="s">
        <v>10794</v>
      </c>
      <c r="T4942">
        <v>43102.457002314797</v>
      </c>
    </row>
    <row r="4943" spans="1:20" x14ac:dyDescent="0.25">
      <c r="A4943" t="s">
        <v>18656</v>
      </c>
      <c r="B4943" t="s">
        <v>18657</v>
      </c>
      <c r="C4943" t="s">
        <v>10751</v>
      </c>
      <c r="D4943" t="s">
        <v>12566</v>
      </c>
      <c r="E4943" t="s">
        <v>10836</v>
      </c>
      <c r="F4943">
        <v>112.19</v>
      </c>
      <c r="G4943">
        <v>673.14</v>
      </c>
      <c r="H4943">
        <v>6</v>
      </c>
      <c r="I4943" t="s">
        <v>10682</v>
      </c>
      <c r="J4943">
        <v>0</v>
      </c>
      <c r="K4943">
        <v>0</v>
      </c>
      <c r="L4943" t="s">
        <v>10706</v>
      </c>
      <c r="M4943">
        <v>44337</v>
      </c>
      <c r="N4943" t="s">
        <v>10793</v>
      </c>
      <c r="O4943" t="s">
        <v>10782</v>
      </c>
      <c r="Q4943" t="s">
        <v>10783</v>
      </c>
      <c r="S4943" t="s">
        <v>10794</v>
      </c>
      <c r="T4943">
        <v>43102.457002314797</v>
      </c>
    </row>
    <row r="4944" spans="1:20" x14ac:dyDescent="0.25">
      <c r="A4944" t="s">
        <v>9203</v>
      </c>
      <c r="B4944" t="s">
        <v>18658</v>
      </c>
      <c r="C4944" t="s">
        <v>10856</v>
      </c>
      <c r="D4944" t="s">
        <v>12566</v>
      </c>
      <c r="E4944" t="s">
        <v>10685</v>
      </c>
      <c r="F4944">
        <v>89.99</v>
      </c>
      <c r="G4944">
        <v>539.94000000000005</v>
      </c>
      <c r="H4944">
        <v>6</v>
      </c>
      <c r="I4944" t="s">
        <v>10682</v>
      </c>
      <c r="J4944">
        <v>15</v>
      </c>
      <c r="K4944">
        <v>0</v>
      </c>
      <c r="L4944" t="s">
        <v>10731</v>
      </c>
      <c r="M4944">
        <v>44337</v>
      </c>
      <c r="N4944" t="s">
        <v>11243</v>
      </c>
      <c r="O4944" t="s">
        <v>10708</v>
      </c>
      <c r="Q4944" t="s">
        <v>10709</v>
      </c>
      <c r="S4944" t="s">
        <v>11244</v>
      </c>
      <c r="T4944">
        <v>43102.456875000003</v>
      </c>
    </row>
    <row r="4945" spans="1:20" x14ac:dyDescent="0.25">
      <c r="A4945" t="s">
        <v>5710</v>
      </c>
      <c r="B4945" t="s">
        <v>18659</v>
      </c>
      <c r="C4945" t="s">
        <v>10681</v>
      </c>
      <c r="D4945" t="s">
        <v>10683</v>
      </c>
      <c r="E4945" t="s">
        <v>10685</v>
      </c>
      <c r="F4945">
        <v>59.99</v>
      </c>
      <c r="G4945">
        <v>359.94</v>
      </c>
      <c r="H4945">
        <v>6</v>
      </c>
      <c r="I4945" t="s">
        <v>10682</v>
      </c>
      <c r="J4945">
        <v>6</v>
      </c>
      <c r="K4945">
        <v>0</v>
      </c>
      <c r="L4945" t="s">
        <v>10731</v>
      </c>
      <c r="M4945">
        <v>44343</v>
      </c>
      <c r="N4945" t="s">
        <v>10761</v>
      </c>
      <c r="O4945" t="s">
        <v>10762</v>
      </c>
      <c r="P4945" t="s">
        <v>10708</v>
      </c>
      <c r="Q4945" t="s">
        <v>10763</v>
      </c>
      <c r="R4945" t="s">
        <v>10709</v>
      </c>
      <c r="S4945" t="s">
        <v>10764</v>
      </c>
      <c r="T4945">
        <v>43102.456875000003</v>
      </c>
    </row>
    <row r="4946" spans="1:20" x14ac:dyDescent="0.25">
      <c r="A4946" t="s">
        <v>5711</v>
      </c>
      <c r="B4946" t="s">
        <v>18660</v>
      </c>
      <c r="C4946" t="s">
        <v>10856</v>
      </c>
      <c r="D4946" t="s">
        <v>12566</v>
      </c>
      <c r="E4946" t="s">
        <v>10685</v>
      </c>
      <c r="F4946">
        <v>109.99</v>
      </c>
      <c r="G4946">
        <v>659.94</v>
      </c>
      <c r="H4946">
        <v>6</v>
      </c>
      <c r="I4946" t="s">
        <v>10682</v>
      </c>
      <c r="J4946">
        <v>0</v>
      </c>
      <c r="K4946">
        <v>0</v>
      </c>
      <c r="L4946" t="s">
        <v>10731</v>
      </c>
      <c r="M4946">
        <v>44343</v>
      </c>
      <c r="N4946" t="s">
        <v>14397</v>
      </c>
      <c r="O4946" t="s">
        <v>10708</v>
      </c>
      <c r="Q4946" t="s">
        <v>10709</v>
      </c>
      <c r="S4946" t="s">
        <v>14398</v>
      </c>
      <c r="T4946">
        <v>43102.456875000003</v>
      </c>
    </row>
    <row r="4947" spans="1:20" x14ac:dyDescent="0.25">
      <c r="A4947" t="s">
        <v>5712</v>
      </c>
      <c r="B4947" t="s">
        <v>18661</v>
      </c>
      <c r="C4947" t="s">
        <v>10856</v>
      </c>
      <c r="D4947" t="s">
        <v>12566</v>
      </c>
      <c r="E4947" t="s">
        <v>10685</v>
      </c>
      <c r="F4947">
        <v>109.99</v>
      </c>
      <c r="G4947">
        <v>659.94</v>
      </c>
      <c r="H4947">
        <v>6</v>
      </c>
      <c r="I4947" t="s">
        <v>10682</v>
      </c>
      <c r="J4947">
        <v>0</v>
      </c>
      <c r="K4947">
        <v>0</v>
      </c>
      <c r="L4947" t="s">
        <v>11406</v>
      </c>
      <c r="M4947">
        <v>44343</v>
      </c>
      <c r="N4947" t="s">
        <v>14397</v>
      </c>
      <c r="O4947" t="s">
        <v>10708</v>
      </c>
      <c r="Q4947" t="s">
        <v>10709</v>
      </c>
      <c r="S4947" t="s">
        <v>14398</v>
      </c>
      <c r="T4947">
        <v>43102.456979166702</v>
      </c>
    </row>
    <row r="4948" spans="1:20" x14ac:dyDescent="0.25">
      <c r="A4948" t="s">
        <v>18662</v>
      </c>
      <c r="B4948" t="s">
        <v>16348</v>
      </c>
      <c r="C4948" t="s">
        <v>10691</v>
      </c>
      <c r="D4948" t="s">
        <v>10683</v>
      </c>
      <c r="E4948" t="s">
        <v>10693</v>
      </c>
      <c r="F4948">
        <v>31.99</v>
      </c>
      <c r="G4948">
        <v>191.94</v>
      </c>
      <c r="H4948">
        <v>6</v>
      </c>
      <c r="I4948" t="s">
        <v>10682</v>
      </c>
      <c r="J4948">
        <v>0</v>
      </c>
      <c r="K4948">
        <v>0</v>
      </c>
      <c r="L4948" t="s">
        <v>11042</v>
      </c>
      <c r="M4948">
        <v>44343</v>
      </c>
      <c r="N4948" t="s">
        <v>11489</v>
      </c>
      <c r="O4948" t="s">
        <v>10701</v>
      </c>
      <c r="Q4948" t="s">
        <v>10702</v>
      </c>
      <c r="S4948" t="s">
        <v>11490</v>
      </c>
      <c r="T4948">
        <v>43102.457013888903</v>
      </c>
    </row>
    <row r="4949" spans="1:20" x14ac:dyDescent="0.25">
      <c r="A4949" t="s">
        <v>9204</v>
      </c>
      <c r="B4949" t="s">
        <v>18663</v>
      </c>
      <c r="C4949" t="s">
        <v>13217</v>
      </c>
      <c r="D4949" t="s">
        <v>12566</v>
      </c>
      <c r="E4949" t="s">
        <v>10753</v>
      </c>
      <c r="F4949">
        <v>84.99</v>
      </c>
      <c r="G4949">
        <v>509.94</v>
      </c>
      <c r="H4949">
        <v>6</v>
      </c>
      <c r="I4949" t="s">
        <v>10682</v>
      </c>
      <c r="J4949">
        <v>12</v>
      </c>
      <c r="K4949">
        <v>0</v>
      </c>
      <c r="L4949" t="s">
        <v>10706</v>
      </c>
      <c r="M4949">
        <v>44341</v>
      </c>
      <c r="N4949" t="s">
        <v>10707</v>
      </c>
      <c r="O4949" t="s">
        <v>10708</v>
      </c>
      <c r="Q4949" t="s">
        <v>10709</v>
      </c>
      <c r="S4949" t="s">
        <v>10710</v>
      </c>
      <c r="T4949">
        <v>43102.457002314797</v>
      </c>
    </row>
    <row r="4950" spans="1:20" x14ac:dyDescent="0.25">
      <c r="A4950" t="s">
        <v>18664</v>
      </c>
      <c r="B4950" t="s">
        <v>18665</v>
      </c>
      <c r="C4950" t="s">
        <v>10691</v>
      </c>
      <c r="D4950" t="s">
        <v>12566</v>
      </c>
      <c r="E4950" t="s">
        <v>10693</v>
      </c>
      <c r="F4950">
        <v>199.99</v>
      </c>
      <c r="G4950">
        <v>1199.94</v>
      </c>
      <c r="H4950">
        <v>6</v>
      </c>
      <c r="I4950" t="s">
        <v>10682</v>
      </c>
      <c r="J4950">
        <v>18</v>
      </c>
      <c r="K4950">
        <v>0</v>
      </c>
      <c r="L4950" t="s">
        <v>10706</v>
      </c>
      <c r="M4950">
        <v>44341</v>
      </c>
      <c r="N4950" t="s">
        <v>10707</v>
      </c>
      <c r="O4950" t="s">
        <v>10708</v>
      </c>
      <c r="Q4950" t="s">
        <v>10709</v>
      </c>
      <c r="S4950" t="s">
        <v>10710</v>
      </c>
      <c r="T4950">
        <v>43102.457002314797</v>
      </c>
    </row>
    <row r="4951" spans="1:20" x14ac:dyDescent="0.25">
      <c r="A4951" t="s">
        <v>18666</v>
      </c>
      <c r="B4951" t="s">
        <v>18667</v>
      </c>
      <c r="C4951" t="s">
        <v>10751</v>
      </c>
      <c r="D4951" t="s">
        <v>12566</v>
      </c>
      <c r="E4951" t="s">
        <v>10753</v>
      </c>
      <c r="F4951">
        <v>52.99</v>
      </c>
      <c r="G4951">
        <v>317.94</v>
      </c>
      <c r="H4951">
        <v>6</v>
      </c>
      <c r="I4951" t="s">
        <v>10682</v>
      </c>
      <c r="J4951">
        <v>12</v>
      </c>
      <c r="K4951">
        <v>0</v>
      </c>
      <c r="L4951" t="s">
        <v>10706</v>
      </c>
      <c r="M4951">
        <v>44341</v>
      </c>
      <c r="N4951" t="s">
        <v>10826</v>
      </c>
      <c r="O4951" t="s">
        <v>10708</v>
      </c>
      <c r="Q4951" t="s">
        <v>10709</v>
      </c>
      <c r="S4951" t="s">
        <v>10827</v>
      </c>
      <c r="T4951">
        <v>43102.457002314797</v>
      </c>
    </row>
    <row r="4952" spans="1:20" x14ac:dyDescent="0.25">
      <c r="A4952" t="s">
        <v>9205</v>
      </c>
      <c r="B4952" t="s">
        <v>18668</v>
      </c>
      <c r="C4952" t="s">
        <v>10691</v>
      </c>
      <c r="D4952" t="s">
        <v>12566</v>
      </c>
      <c r="E4952" t="s">
        <v>10693</v>
      </c>
      <c r="F4952">
        <v>20.99</v>
      </c>
      <c r="G4952">
        <v>125.94</v>
      </c>
      <c r="H4952">
        <v>6</v>
      </c>
      <c r="I4952" t="s">
        <v>10682</v>
      </c>
      <c r="J4952">
        <v>0</v>
      </c>
      <c r="K4952">
        <v>0</v>
      </c>
      <c r="L4952" t="s">
        <v>10706</v>
      </c>
      <c r="M4952">
        <v>44341</v>
      </c>
      <c r="N4952" t="s">
        <v>10826</v>
      </c>
      <c r="O4952" t="s">
        <v>10708</v>
      </c>
      <c r="Q4952" t="s">
        <v>10709</v>
      </c>
      <c r="S4952" t="s">
        <v>10827</v>
      </c>
      <c r="T4952">
        <v>43102.457002314797</v>
      </c>
    </row>
    <row r="4953" spans="1:20" x14ac:dyDescent="0.25">
      <c r="A4953" t="s">
        <v>5713</v>
      </c>
      <c r="B4953" t="s">
        <v>18669</v>
      </c>
      <c r="C4953" t="s">
        <v>12445</v>
      </c>
      <c r="D4953" t="s">
        <v>13204</v>
      </c>
      <c r="E4953" t="s">
        <v>10685</v>
      </c>
      <c r="F4953">
        <v>34.99</v>
      </c>
      <c r="G4953">
        <v>419.88</v>
      </c>
      <c r="H4953">
        <v>12</v>
      </c>
      <c r="I4953" t="s">
        <v>10682</v>
      </c>
      <c r="J4953">
        <v>0</v>
      </c>
      <c r="K4953">
        <v>0</v>
      </c>
      <c r="L4953" t="s">
        <v>10731</v>
      </c>
      <c r="M4953">
        <v>44343</v>
      </c>
      <c r="N4953" t="s">
        <v>10746</v>
      </c>
      <c r="O4953" t="s">
        <v>10747</v>
      </c>
      <c r="Q4953" t="s">
        <v>10748</v>
      </c>
      <c r="S4953" t="s">
        <v>10749</v>
      </c>
      <c r="T4953">
        <v>43102.456875000003</v>
      </c>
    </row>
    <row r="4954" spans="1:20" x14ac:dyDescent="0.25">
      <c r="A4954" t="s">
        <v>5714</v>
      </c>
      <c r="B4954" t="s">
        <v>18670</v>
      </c>
      <c r="C4954" t="s">
        <v>12445</v>
      </c>
      <c r="D4954" t="s">
        <v>13204</v>
      </c>
      <c r="E4954" t="s">
        <v>10685</v>
      </c>
      <c r="F4954">
        <v>74.989999999999995</v>
      </c>
      <c r="G4954">
        <v>899.88</v>
      </c>
      <c r="H4954">
        <v>12</v>
      </c>
      <c r="I4954" t="s">
        <v>10682</v>
      </c>
      <c r="J4954">
        <v>0</v>
      </c>
      <c r="K4954">
        <v>0</v>
      </c>
      <c r="L4954" t="s">
        <v>10731</v>
      </c>
      <c r="M4954">
        <v>44343</v>
      </c>
      <c r="N4954" t="s">
        <v>10746</v>
      </c>
      <c r="O4954" t="s">
        <v>10747</v>
      </c>
      <c r="Q4954" t="s">
        <v>10748</v>
      </c>
      <c r="S4954" t="s">
        <v>10749</v>
      </c>
      <c r="T4954">
        <v>43102.456875000003</v>
      </c>
    </row>
    <row r="4955" spans="1:20" x14ac:dyDescent="0.25">
      <c r="A4955" t="s">
        <v>5715</v>
      </c>
      <c r="B4955" t="s">
        <v>18671</v>
      </c>
      <c r="C4955" t="s">
        <v>10856</v>
      </c>
      <c r="D4955" t="s">
        <v>10683</v>
      </c>
      <c r="E4955" t="s">
        <v>10685</v>
      </c>
      <c r="F4955">
        <v>139.99</v>
      </c>
      <c r="G4955">
        <v>839.94</v>
      </c>
      <c r="H4955">
        <v>6</v>
      </c>
      <c r="I4955" t="s">
        <v>10682</v>
      </c>
      <c r="J4955">
        <v>0</v>
      </c>
      <c r="K4955">
        <v>0</v>
      </c>
      <c r="L4955" t="s">
        <v>10731</v>
      </c>
      <c r="M4955">
        <v>44344</v>
      </c>
      <c r="N4955" t="s">
        <v>16264</v>
      </c>
      <c r="O4955" t="s">
        <v>10708</v>
      </c>
      <c r="Q4955" t="s">
        <v>10709</v>
      </c>
      <c r="S4955" t="s">
        <v>16265</v>
      </c>
      <c r="T4955">
        <v>43102.456875000003</v>
      </c>
    </row>
    <row r="4956" spans="1:20" x14ac:dyDescent="0.25">
      <c r="A4956" t="s">
        <v>18672</v>
      </c>
      <c r="B4956" t="s">
        <v>18673</v>
      </c>
      <c r="C4956" t="s">
        <v>10751</v>
      </c>
      <c r="D4956" t="s">
        <v>10683</v>
      </c>
      <c r="E4956" t="s">
        <v>10836</v>
      </c>
      <c r="F4956">
        <v>80.989999999999995</v>
      </c>
      <c r="G4956">
        <v>485.94</v>
      </c>
      <c r="H4956">
        <v>6</v>
      </c>
      <c r="I4956" t="s">
        <v>10682</v>
      </c>
      <c r="J4956">
        <v>0</v>
      </c>
      <c r="K4956">
        <v>0</v>
      </c>
      <c r="L4956" t="s">
        <v>10731</v>
      </c>
      <c r="M4956">
        <v>44344</v>
      </c>
      <c r="N4956" t="s">
        <v>16264</v>
      </c>
      <c r="O4956" t="s">
        <v>10708</v>
      </c>
      <c r="Q4956" t="s">
        <v>10709</v>
      </c>
      <c r="S4956" t="s">
        <v>16265</v>
      </c>
      <c r="T4956">
        <v>43102.456875000003</v>
      </c>
    </row>
    <row r="4957" spans="1:20" x14ac:dyDescent="0.25">
      <c r="A4957" t="s">
        <v>18674</v>
      </c>
      <c r="B4957" t="s">
        <v>18675</v>
      </c>
      <c r="C4957" t="s">
        <v>10691</v>
      </c>
      <c r="D4957" t="s">
        <v>12566</v>
      </c>
      <c r="E4957" t="s">
        <v>10693</v>
      </c>
      <c r="F4957">
        <v>69.989999999999995</v>
      </c>
      <c r="G4957">
        <v>419.94</v>
      </c>
      <c r="H4957">
        <v>6</v>
      </c>
      <c r="I4957" t="s">
        <v>10682</v>
      </c>
      <c r="J4957">
        <v>0</v>
      </c>
      <c r="K4957">
        <v>0</v>
      </c>
      <c r="L4957" t="s">
        <v>10731</v>
      </c>
      <c r="M4957">
        <v>44363</v>
      </c>
      <c r="N4957" t="s">
        <v>10686</v>
      </c>
      <c r="O4957" t="s">
        <v>10687</v>
      </c>
      <c r="Q4957" t="s">
        <v>10688</v>
      </c>
      <c r="S4957" t="s">
        <v>10689</v>
      </c>
      <c r="T4957">
        <v>43102.456875000003</v>
      </c>
    </row>
    <row r="4958" spans="1:20" x14ac:dyDescent="0.25">
      <c r="A4958" t="s">
        <v>9206</v>
      </c>
      <c r="B4958" t="s">
        <v>18676</v>
      </c>
      <c r="C4958" t="s">
        <v>10856</v>
      </c>
      <c r="D4958" t="s">
        <v>12566</v>
      </c>
      <c r="E4958" t="s">
        <v>10685</v>
      </c>
      <c r="F4958">
        <v>89.99</v>
      </c>
      <c r="G4958">
        <v>539.94000000000005</v>
      </c>
      <c r="H4958">
        <v>6</v>
      </c>
      <c r="I4958" t="s">
        <v>10682</v>
      </c>
      <c r="J4958">
        <v>0</v>
      </c>
      <c r="K4958">
        <v>0</v>
      </c>
      <c r="L4958" t="s">
        <v>11406</v>
      </c>
      <c r="M4958">
        <v>44363</v>
      </c>
      <c r="N4958" t="s">
        <v>10732</v>
      </c>
      <c r="O4958" t="s">
        <v>10687</v>
      </c>
      <c r="Q4958" t="s">
        <v>10688</v>
      </c>
      <c r="S4958" t="s">
        <v>10733</v>
      </c>
      <c r="T4958">
        <v>43102.456979166702</v>
      </c>
    </row>
    <row r="4959" spans="1:20" x14ac:dyDescent="0.25">
      <c r="A4959" t="s">
        <v>5716</v>
      </c>
      <c r="B4959" t="s">
        <v>18677</v>
      </c>
      <c r="C4959" t="s">
        <v>10681</v>
      </c>
      <c r="D4959" t="s">
        <v>10683</v>
      </c>
      <c r="E4959" t="s">
        <v>10685</v>
      </c>
      <c r="F4959">
        <v>29.99</v>
      </c>
      <c r="G4959">
        <v>359.88</v>
      </c>
      <c r="H4959">
        <v>12</v>
      </c>
      <c r="I4959" t="s">
        <v>10682</v>
      </c>
      <c r="J4959">
        <v>0</v>
      </c>
      <c r="K4959">
        <v>0</v>
      </c>
      <c r="L4959" t="s">
        <v>10883</v>
      </c>
      <c r="M4959">
        <v>44362</v>
      </c>
      <c r="N4959" t="s">
        <v>12282</v>
      </c>
      <c r="O4959" t="s">
        <v>10687</v>
      </c>
      <c r="Q4959" t="s">
        <v>10688</v>
      </c>
      <c r="S4959" t="s">
        <v>12283</v>
      </c>
      <c r="T4959">
        <v>43102.456979166702</v>
      </c>
    </row>
    <row r="4960" spans="1:20" x14ac:dyDescent="0.25">
      <c r="A4960" t="s">
        <v>5717</v>
      </c>
      <c r="B4960" t="s">
        <v>18678</v>
      </c>
      <c r="C4960" t="s">
        <v>10751</v>
      </c>
      <c r="D4960" t="s">
        <v>12566</v>
      </c>
      <c r="E4960" t="s">
        <v>10836</v>
      </c>
      <c r="F4960">
        <v>50.99</v>
      </c>
      <c r="G4960">
        <v>305.94</v>
      </c>
      <c r="H4960">
        <v>6</v>
      </c>
      <c r="I4960" t="s">
        <v>10682</v>
      </c>
      <c r="J4960">
        <v>0</v>
      </c>
      <c r="K4960">
        <v>0</v>
      </c>
      <c r="L4960" t="s">
        <v>10731</v>
      </c>
      <c r="M4960">
        <v>44363</v>
      </c>
      <c r="N4960" t="s">
        <v>10803</v>
      </c>
      <c r="O4960" t="s">
        <v>10782</v>
      </c>
      <c r="Q4960" t="s">
        <v>10783</v>
      </c>
      <c r="S4960" t="s">
        <v>10804</v>
      </c>
      <c r="T4960">
        <v>43102.456875000003</v>
      </c>
    </row>
    <row r="4961" spans="1:20" x14ac:dyDescent="0.25">
      <c r="A4961" t="s">
        <v>18679</v>
      </c>
      <c r="B4961" t="s">
        <v>18680</v>
      </c>
      <c r="C4961" t="s">
        <v>10856</v>
      </c>
      <c r="D4961" t="s">
        <v>12566</v>
      </c>
      <c r="E4961" t="s">
        <v>10685</v>
      </c>
      <c r="F4961">
        <v>1499.99</v>
      </c>
      <c r="G4961">
        <v>1499.99</v>
      </c>
      <c r="H4961">
        <v>1</v>
      </c>
      <c r="I4961" t="s">
        <v>10682</v>
      </c>
      <c r="J4961">
        <v>0</v>
      </c>
      <c r="K4961">
        <v>0</v>
      </c>
      <c r="L4961" t="s">
        <v>10731</v>
      </c>
      <c r="M4961">
        <v>44363</v>
      </c>
      <c r="N4961" t="s">
        <v>10694</v>
      </c>
      <c r="O4961" t="s">
        <v>10695</v>
      </c>
      <c r="Q4961" t="s">
        <v>10696</v>
      </c>
      <c r="S4961" t="s">
        <v>10697</v>
      </c>
      <c r="T4961">
        <v>43102.456875000003</v>
      </c>
    </row>
    <row r="4962" spans="1:20" x14ac:dyDescent="0.25">
      <c r="A4962" t="s">
        <v>18681</v>
      </c>
      <c r="B4962" t="s">
        <v>18682</v>
      </c>
      <c r="C4962" t="s">
        <v>10691</v>
      </c>
      <c r="D4962" t="s">
        <v>12566</v>
      </c>
      <c r="E4962" t="s">
        <v>10693</v>
      </c>
      <c r="F4962">
        <v>58.49</v>
      </c>
      <c r="G4962">
        <v>350.94</v>
      </c>
      <c r="H4962">
        <v>6</v>
      </c>
      <c r="I4962" t="s">
        <v>10682</v>
      </c>
      <c r="J4962">
        <v>0</v>
      </c>
      <c r="K4962">
        <v>0</v>
      </c>
      <c r="L4962" t="s">
        <v>10722</v>
      </c>
      <c r="M4962">
        <v>44364</v>
      </c>
      <c r="N4962" t="s">
        <v>18683</v>
      </c>
      <c r="S4962" t="s">
        <v>18684</v>
      </c>
      <c r="T4962">
        <v>43102.456956018497</v>
      </c>
    </row>
    <row r="4963" spans="1:20" x14ac:dyDescent="0.25">
      <c r="A4963" t="s">
        <v>9207</v>
      </c>
      <c r="B4963" t="s">
        <v>18685</v>
      </c>
      <c r="C4963" t="s">
        <v>10751</v>
      </c>
      <c r="D4963" t="s">
        <v>12566</v>
      </c>
      <c r="E4963" t="s">
        <v>10693</v>
      </c>
      <c r="F4963">
        <v>35.090000000000003</v>
      </c>
      <c r="G4963">
        <v>210.54</v>
      </c>
      <c r="H4963">
        <v>6</v>
      </c>
      <c r="I4963" t="s">
        <v>10682</v>
      </c>
      <c r="J4963">
        <v>0</v>
      </c>
      <c r="K4963">
        <v>0</v>
      </c>
      <c r="L4963" t="s">
        <v>12188</v>
      </c>
      <c r="M4963">
        <v>44364</v>
      </c>
      <c r="N4963" t="s">
        <v>18683</v>
      </c>
      <c r="S4963" t="s">
        <v>18684</v>
      </c>
      <c r="T4963">
        <v>43172.634687500002</v>
      </c>
    </row>
    <row r="4964" spans="1:20" x14ac:dyDescent="0.25">
      <c r="A4964" t="s">
        <v>9208</v>
      </c>
      <c r="B4964" t="s">
        <v>18686</v>
      </c>
      <c r="C4964" t="s">
        <v>10751</v>
      </c>
      <c r="D4964" t="s">
        <v>12566</v>
      </c>
      <c r="E4964" t="s">
        <v>10836</v>
      </c>
      <c r="F4964">
        <v>17.690000000000001</v>
      </c>
      <c r="G4964">
        <v>212.28</v>
      </c>
      <c r="H4964">
        <v>12</v>
      </c>
      <c r="I4964" t="s">
        <v>10682</v>
      </c>
      <c r="J4964">
        <v>0</v>
      </c>
      <c r="K4964">
        <v>0</v>
      </c>
      <c r="L4964" t="s">
        <v>16920</v>
      </c>
      <c r="M4964">
        <v>44364</v>
      </c>
      <c r="N4964" t="s">
        <v>18683</v>
      </c>
      <c r="S4964" t="s">
        <v>18684</v>
      </c>
      <c r="T4964">
        <v>43102.456967592603</v>
      </c>
    </row>
    <row r="4965" spans="1:20" x14ac:dyDescent="0.25">
      <c r="A4965" t="s">
        <v>9209</v>
      </c>
      <c r="B4965" t="s">
        <v>18687</v>
      </c>
      <c r="C4965" t="s">
        <v>10856</v>
      </c>
      <c r="D4965" t="s">
        <v>12566</v>
      </c>
      <c r="E4965" t="s">
        <v>10753</v>
      </c>
      <c r="F4965">
        <v>59.99</v>
      </c>
      <c r="G4965">
        <v>359.94</v>
      </c>
      <c r="H4965">
        <v>6</v>
      </c>
      <c r="I4965" t="s">
        <v>10682</v>
      </c>
      <c r="J4965">
        <v>0</v>
      </c>
      <c r="K4965">
        <v>0</v>
      </c>
      <c r="L4965" t="s">
        <v>10731</v>
      </c>
      <c r="M4965">
        <v>44363</v>
      </c>
      <c r="N4965" t="s">
        <v>10874</v>
      </c>
      <c r="O4965" t="s">
        <v>10701</v>
      </c>
      <c r="P4965" t="s">
        <v>10708</v>
      </c>
      <c r="Q4965" t="s">
        <v>10702</v>
      </c>
      <c r="R4965" t="s">
        <v>10709</v>
      </c>
      <c r="S4965" t="s">
        <v>10875</v>
      </c>
      <c r="T4965">
        <v>43102.456875000003</v>
      </c>
    </row>
    <row r="4966" spans="1:20" x14ac:dyDescent="0.25">
      <c r="A4966" t="s">
        <v>9210</v>
      </c>
      <c r="B4966" t="s">
        <v>18688</v>
      </c>
      <c r="C4966" t="s">
        <v>13217</v>
      </c>
      <c r="D4966" t="s">
        <v>12566</v>
      </c>
      <c r="E4966" t="s">
        <v>10693</v>
      </c>
      <c r="F4966">
        <v>29.99</v>
      </c>
      <c r="G4966">
        <v>179.94</v>
      </c>
      <c r="H4966">
        <v>6</v>
      </c>
      <c r="I4966" t="s">
        <v>10682</v>
      </c>
      <c r="J4966">
        <v>0</v>
      </c>
      <c r="K4966">
        <v>0</v>
      </c>
      <c r="L4966" t="s">
        <v>11406</v>
      </c>
      <c r="M4966">
        <v>44369</v>
      </c>
      <c r="N4966" t="s">
        <v>11378</v>
      </c>
      <c r="O4966" t="s">
        <v>10701</v>
      </c>
      <c r="Q4966" t="s">
        <v>10702</v>
      </c>
      <c r="S4966" t="s">
        <v>11379</v>
      </c>
      <c r="T4966">
        <v>43102.456979166702</v>
      </c>
    </row>
    <row r="4967" spans="1:20" x14ac:dyDescent="0.25">
      <c r="A4967" t="s">
        <v>5718</v>
      </c>
      <c r="B4967" t="s">
        <v>18689</v>
      </c>
      <c r="C4967" t="s">
        <v>13217</v>
      </c>
      <c r="D4967" t="s">
        <v>12566</v>
      </c>
      <c r="E4967" t="s">
        <v>10836</v>
      </c>
      <c r="F4967">
        <v>20.94</v>
      </c>
      <c r="G4967">
        <v>251.28</v>
      </c>
      <c r="H4967">
        <v>12</v>
      </c>
      <c r="I4967" t="s">
        <v>10682</v>
      </c>
      <c r="J4967">
        <v>0</v>
      </c>
      <c r="K4967">
        <v>0</v>
      </c>
      <c r="L4967" t="s">
        <v>12092</v>
      </c>
      <c r="M4967">
        <v>44370</v>
      </c>
      <c r="N4967" t="s">
        <v>18690</v>
      </c>
      <c r="S4967" t="s">
        <v>18691</v>
      </c>
      <c r="T4967">
        <v>43102.456932870402</v>
      </c>
    </row>
    <row r="4968" spans="1:20" x14ac:dyDescent="0.25">
      <c r="A4968" t="s">
        <v>9211</v>
      </c>
      <c r="B4968" t="s">
        <v>18692</v>
      </c>
      <c r="C4968" t="s">
        <v>10856</v>
      </c>
      <c r="D4968" t="s">
        <v>12566</v>
      </c>
      <c r="E4968" t="s">
        <v>10753</v>
      </c>
      <c r="F4968">
        <v>139.99</v>
      </c>
      <c r="G4968">
        <v>419.97</v>
      </c>
      <c r="H4968">
        <v>3</v>
      </c>
      <c r="I4968" t="s">
        <v>10682</v>
      </c>
      <c r="J4968">
        <v>0</v>
      </c>
      <c r="K4968">
        <v>0</v>
      </c>
      <c r="L4968" t="s">
        <v>10835</v>
      </c>
      <c r="M4968">
        <v>44372</v>
      </c>
      <c r="N4968" t="s">
        <v>10874</v>
      </c>
      <c r="O4968" t="s">
        <v>10701</v>
      </c>
      <c r="P4968" t="s">
        <v>10708</v>
      </c>
      <c r="Q4968" t="s">
        <v>10702</v>
      </c>
      <c r="R4968" t="s">
        <v>10709</v>
      </c>
      <c r="S4968" t="s">
        <v>10875</v>
      </c>
      <c r="T4968">
        <v>43102.456863425898</v>
      </c>
    </row>
    <row r="4969" spans="1:20" x14ac:dyDescent="0.25">
      <c r="A4969" t="s">
        <v>18693</v>
      </c>
      <c r="B4969" t="s">
        <v>18694</v>
      </c>
      <c r="C4969" t="s">
        <v>10691</v>
      </c>
      <c r="D4969" t="s">
        <v>12566</v>
      </c>
      <c r="E4969" t="s">
        <v>10693</v>
      </c>
      <c r="F4969">
        <v>54.99</v>
      </c>
      <c r="G4969">
        <v>329.94</v>
      </c>
      <c r="H4969">
        <v>6</v>
      </c>
      <c r="I4969" t="s">
        <v>10682</v>
      </c>
      <c r="J4969">
        <v>0</v>
      </c>
      <c r="K4969">
        <v>0</v>
      </c>
      <c r="L4969" t="s">
        <v>10731</v>
      </c>
      <c r="M4969">
        <v>44372</v>
      </c>
      <c r="N4969" t="s">
        <v>10874</v>
      </c>
      <c r="O4969" t="s">
        <v>10701</v>
      </c>
      <c r="P4969" t="s">
        <v>10708</v>
      </c>
      <c r="Q4969" t="s">
        <v>10702</v>
      </c>
      <c r="R4969" t="s">
        <v>10709</v>
      </c>
      <c r="S4969" t="s">
        <v>10875</v>
      </c>
      <c r="T4969">
        <v>43102.456875000003</v>
      </c>
    </row>
    <row r="4970" spans="1:20" x14ac:dyDescent="0.25">
      <c r="A4970" t="s">
        <v>18695</v>
      </c>
      <c r="B4970" t="s">
        <v>18696</v>
      </c>
      <c r="C4970" t="s">
        <v>13217</v>
      </c>
      <c r="D4970" t="s">
        <v>12566</v>
      </c>
      <c r="E4970" t="s">
        <v>10685</v>
      </c>
      <c r="F4970">
        <v>15.99</v>
      </c>
      <c r="G4970">
        <v>191.88</v>
      </c>
      <c r="H4970">
        <v>12</v>
      </c>
      <c r="I4970" t="s">
        <v>10682</v>
      </c>
      <c r="J4970">
        <v>0</v>
      </c>
      <c r="K4970">
        <v>0</v>
      </c>
      <c r="L4970" t="s">
        <v>10727</v>
      </c>
      <c r="M4970">
        <v>44375</v>
      </c>
      <c r="N4970" t="s">
        <v>18614</v>
      </c>
      <c r="S4970" t="s">
        <v>18615</v>
      </c>
      <c r="T4970">
        <v>43102.456944444399</v>
      </c>
    </row>
    <row r="4971" spans="1:20" x14ac:dyDescent="0.25">
      <c r="A4971" t="s">
        <v>18697</v>
      </c>
      <c r="B4971" t="s">
        <v>18698</v>
      </c>
      <c r="C4971" t="s">
        <v>13217</v>
      </c>
      <c r="D4971" t="s">
        <v>12566</v>
      </c>
      <c r="E4971" t="s">
        <v>10685</v>
      </c>
      <c r="F4971">
        <v>21.99</v>
      </c>
      <c r="G4971">
        <v>263.88</v>
      </c>
      <c r="H4971">
        <v>12</v>
      </c>
      <c r="I4971" t="s">
        <v>10682</v>
      </c>
      <c r="J4971">
        <v>0</v>
      </c>
      <c r="K4971">
        <v>0</v>
      </c>
      <c r="L4971" t="s">
        <v>10727</v>
      </c>
      <c r="M4971">
        <v>44375</v>
      </c>
      <c r="N4971" t="s">
        <v>18614</v>
      </c>
      <c r="S4971" t="s">
        <v>18615</v>
      </c>
      <c r="T4971">
        <v>43102.456944444399</v>
      </c>
    </row>
    <row r="4972" spans="1:20" x14ac:dyDescent="0.25">
      <c r="A4972" t="s">
        <v>18699</v>
      </c>
      <c r="B4972" t="s">
        <v>18700</v>
      </c>
      <c r="C4972" t="s">
        <v>13217</v>
      </c>
      <c r="D4972" t="s">
        <v>12566</v>
      </c>
      <c r="E4972" t="s">
        <v>10685</v>
      </c>
      <c r="F4972">
        <v>21.99</v>
      </c>
      <c r="G4972">
        <v>263.88</v>
      </c>
      <c r="H4972">
        <v>12</v>
      </c>
      <c r="I4972" t="s">
        <v>10682</v>
      </c>
      <c r="J4972">
        <v>0</v>
      </c>
      <c r="K4972">
        <v>0</v>
      </c>
      <c r="L4972" t="s">
        <v>10727</v>
      </c>
      <c r="M4972">
        <v>44375</v>
      </c>
      <c r="N4972" t="s">
        <v>18614</v>
      </c>
      <c r="S4972" t="s">
        <v>18615</v>
      </c>
      <c r="T4972">
        <v>43102.456944444399</v>
      </c>
    </row>
    <row r="4973" spans="1:20" x14ac:dyDescent="0.25">
      <c r="A4973" t="s">
        <v>18701</v>
      </c>
      <c r="B4973" t="s">
        <v>18702</v>
      </c>
      <c r="C4973" t="s">
        <v>10691</v>
      </c>
      <c r="D4973" t="s">
        <v>10683</v>
      </c>
      <c r="E4973" t="s">
        <v>10693</v>
      </c>
      <c r="F4973">
        <v>69.989999999999995</v>
      </c>
      <c r="G4973">
        <v>419.94</v>
      </c>
      <c r="H4973">
        <v>6</v>
      </c>
      <c r="I4973" t="s">
        <v>10682</v>
      </c>
      <c r="J4973">
        <v>12</v>
      </c>
      <c r="K4973">
        <v>0</v>
      </c>
      <c r="L4973" t="s">
        <v>10918</v>
      </c>
      <c r="M4973">
        <v>44406</v>
      </c>
      <c r="N4973" t="s">
        <v>16507</v>
      </c>
      <c r="O4973" t="s">
        <v>10708</v>
      </c>
      <c r="Q4973" t="s">
        <v>10709</v>
      </c>
      <c r="S4973" t="s">
        <v>16508</v>
      </c>
      <c r="T4973">
        <v>43102.456967592603</v>
      </c>
    </row>
    <row r="4974" spans="1:20" x14ac:dyDescent="0.25">
      <c r="A4974" t="s">
        <v>5719</v>
      </c>
      <c r="B4974" t="s">
        <v>18703</v>
      </c>
      <c r="C4974" t="s">
        <v>12445</v>
      </c>
      <c r="D4974" t="s">
        <v>12566</v>
      </c>
      <c r="E4974" t="s">
        <v>10685</v>
      </c>
      <c r="F4974">
        <v>59.99</v>
      </c>
      <c r="G4974">
        <v>359.94</v>
      </c>
      <c r="H4974">
        <v>6</v>
      </c>
      <c r="I4974" t="s">
        <v>10682</v>
      </c>
      <c r="J4974">
        <v>0</v>
      </c>
      <c r="K4974">
        <v>0</v>
      </c>
      <c r="L4974" t="s">
        <v>10731</v>
      </c>
      <c r="M4974">
        <v>44376</v>
      </c>
      <c r="N4974" t="s">
        <v>10874</v>
      </c>
      <c r="O4974" t="s">
        <v>10701</v>
      </c>
      <c r="P4974" t="s">
        <v>10708</v>
      </c>
      <c r="Q4974" t="s">
        <v>10702</v>
      </c>
      <c r="R4974" t="s">
        <v>10709</v>
      </c>
      <c r="S4974" t="s">
        <v>10875</v>
      </c>
      <c r="T4974">
        <v>43102.456875000003</v>
      </c>
    </row>
    <row r="4975" spans="1:20" x14ac:dyDescent="0.25">
      <c r="A4975" t="s">
        <v>9212</v>
      </c>
      <c r="B4975" t="s">
        <v>18704</v>
      </c>
      <c r="C4975" t="s">
        <v>10751</v>
      </c>
      <c r="D4975" t="s">
        <v>12566</v>
      </c>
      <c r="E4975" t="s">
        <v>10693</v>
      </c>
      <c r="F4975">
        <v>22.19</v>
      </c>
      <c r="G4975">
        <v>133.13999999999999</v>
      </c>
      <c r="H4975">
        <v>6</v>
      </c>
      <c r="I4975" t="s">
        <v>10682</v>
      </c>
      <c r="J4975">
        <v>0</v>
      </c>
      <c r="K4975">
        <v>0</v>
      </c>
      <c r="L4975" t="s">
        <v>10722</v>
      </c>
      <c r="M4975">
        <v>44384</v>
      </c>
      <c r="N4975" t="s">
        <v>13477</v>
      </c>
      <c r="S4975" t="s">
        <v>13478</v>
      </c>
      <c r="T4975">
        <v>43102.456956018497</v>
      </c>
    </row>
    <row r="4976" spans="1:20" x14ac:dyDescent="0.25">
      <c r="A4976" t="s">
        <v>9213</v>
      </c>
      <c r="B4976" t="s">
        <v>18705</v>
      </c>
      <c r="C4976" t="s">
        <v>13217</v>
      </c>
      <c r="D4976" t="s">
        <v>12566</v>
      </c>
      <c r="E4976" t="s">
        <v>10753</v>
      </c>
      <c r="F4976">
        <v>116.15</v>
      </c>
      <c r="G4976">
        <v>696.9</v>
      </c>
      <c r="H4976">
        <v>6</v>
      </c>
      <c r="I4976" t="s">
        <v>10682</v>
      </c>
      <c r="J4976">
        <v>11</v>
      </c>
      <c r="K4976">
        <v>0</v>
      </c>
      <c r="L4976" t="s">
        <v>10706</v>
      </c>
      <c r="M4976">
        <v>44384</v>
      </c>
      <c r="N4976" t="s">
        <v>15185</v>
      </c>
      <c r="S4976" t="s">
        <v>15186</v>
      </c>
      <c r="T4976">
        <v>43102.457002314797</v>
      </c>
    </row>
    <row r="4977" spans="1:20" x14ac:dyDescent="0.25">
      <c r="A4977" t="s">
        <v>18706</v>
      </c>
      <c r="B4977" t="s">
        <v>18707</v>
      </c>
      <c r="C4977" t="s">
        <v>10691</v>
      </c>
      <c r="D4977" t="s">
        <v>12566</v>
      </c>
      <c r="E4977" t="s">
        <v>10693</v>
      </c>
      <c r="F4977">
        <v>46.95</v>
      </c>
      <c r="G4977">
        <v>563.4</v>
      </c>
      <c r="H4977">
        <v>12</v>
      </c>
      <c r="I4977" t="s">
        <v>10682</v>
      </c>
      <c r="J4977">
        <v>0</v>
      </c>
      <c r="K4977">
        <v>0</v>
      </c>
      <c r="L4977" t="s">
        <v>10717</v>
      </c>
      <c r="M4977">
        <v>44384</v>
      </c>
      <c r="N4977" t="s">
        <v>15185</v>
      </c>
      <c r="S4977" t="s">
        <v>15186</v>
      </c>
      <c r="T4977">
        <v>43102.456921296303</v>
      </c>
    </row>
    <row r="4978" spans="1:20" x14ac:dyDescent="0.25">
      <c r="A4978" t="s">
        <v>18708</v>
      </c>
      <c r="B4978" t="s">
        <v>18709</v>
      </c>
      <c r="C4978" t="s">
        <v>13217</v>
      </c>
      <c r="D4978" t="s">
        <v>12566</v>
      </c>
      <c r="E4978" t="s">
        <v>10693</v>
      </c>
      <c r="F4978">
        <v>336.22</v>
      </c>
      <c r="G4978">
        <v>2017.32</v>
      </c>
      <c r="H4978">
        <v>6</v>
      </c>
      <c r="I4978" t="s">
        <v>10682</v>
      </c>
      <c r="J4978">
        <v>15</v>
      </c>
      <c r="K4978">
        <v>0</v>
      </c>
      <c r="L4978" t="s">
        <v>10706</v>
      </c>
      <c r="M4978">
        <v>44384</v>
      </c>
      <c r="N4978" t="s">
        <v>15185</v>
      </c>
      <c r="S4978" t="s">
        <v>15186</v>
      </c>
      <c r="T4978">
        <v>43102.457002314797</v>
      </c>
    </row>
    <row r="4979" spans="1:20" x14ac:dyDescent="0.25">
      <c r="A4979" t="s">
        <v>18710</v>
      </c>
      <c r="B4979" t="s">
        <v>18711</v>
      </c>
      <c r="C4979" t="s">
        <v>10691</v>
      </c>
      <c r="D4979" t="s">
        <v>12566</v>
      </c>
      <c r="E4979" t="s">
        <v>10693</v>
      </c>
      <c r="F4979">
        <v>136.94999999999999</v>
      </c>
      <c r="G4979">
        <v>1643.4</v>
      </c>
      <c r="H4979">
        <v>12</v>
      </c>
      <c r="I4979" t="s">
        <v>10682</v>
      </c>
      <c r="J4979">
        <v>0</v>
      </c>
      <c r="K4979">
        <v>0</v>
      </c>
      <c r="L4979" t="s">
        <v>18712</v>
      </c>
      <c r="M4979">
        <v>44384</v>
      </c>
      <c r="N4979" t="s">
        <v>15185</v>
      </c>
      <c r="S4979" t="s">
        <v>15186</v>
      </c>
      <c r="T4979">
        <v>43102.456967592603</v>
      </c>
    </row>
    <row r="4980" spans="1:20" x14ac:dyDescent="0.25">
      <c r="A4980" t="s">
        <v>5720</v>
      </c>
      <c r="B4980" t="s">
        <v>18713</v>
      </c>
      <c r="C4980" t="s">
        <v>10751</v>
      </c>
      <c r="D4980" t="s">
        <v>12566</v>
      </c>
      <c r="E4980" t="s">
        <v>10836</v>
      </c>
      <c r="F4980">
        <v>46.19</v>
      </c>
      <c r="G4980">
        <v>277.14</v>
      </c>
      <c r="H4980">
        <v>6</v>
      </c>
      <c r="I4980" t="s">
        <v>10682</v>
      </c>
      <c r="J4980">
        <v>15</v>
      </c>
      <c r="K4980">
        <v>0</v>
      </c>
      <c r="L4980" t="s">
        <v>11014</v>
      </c>
      <c r="M4980">
        <v>44398</v>
      </c>
      <c r="N4980" t="s">
        <v>10781</v>
      </c>
      <c r="O4980" t="s">
        <v>10782</v>
      </c>
      <c r="Q4980" t="s">
        <v>10783</v>
      </c>
      <c r="S4980" t="s">
        <v>10784</v>
      </c>
      <c r="T4980">
        <v>43102.456863425898</v>
      </c>
    </row>
    <row r="4981" spans="1:20" x14ac:dyDescent="0.25">
      <c r="A4981" t="s">
        <v>9214</v>
      </c>
      <c r="B4981" t="s">
        <v>18714</v>
      </c>
      <c r="C4981" t="s">
        <v>13217</v>
      </c>
      <c r="D4981" t="s">
        <v>12566</v>
      </c>
      <c r="E4981" t="s">
        <v>10753</v>
      </c>
      <c r="F4981">
        <v>89.99</v>
      </c>
      <c r="G4981">
        <v>539.94000000000005</v>
      </c>
      <c r="H4981">
        <v>6</v>
      </c>
      <c r="I4981" t="s">
        <v>10682</v>
      </c>
      <c r="J4981">
        <v>5</v>
      </c>
      <c r="K4981">
        <v>0</v>
      </c>
      <c r="L4981" t="s">
        <v>10731</v>
      </c>
      <c r="M4981">
        <v>44392</v>
      </c>
      <c r="N4981" t="s">
        <v>13477</v>
      </c>
      <c r="S4981" t="s">
        <v>13478</v>
      </c>
      <c r="T4981">
        <v>43102.456875000003</v>
      </c>
    </row>
    <row r="4982" spans="1:20" x14ac:dyDescent="0.25">
      <c r="A4982" t="s">
        <v>9215</v>
      </c>
      <c r="B4982" t="s">
        <v>18715</v>
      </c>
      <c r="C4982" t="s">
        <v>13217</v>
      </c>
      <c r="D4982" t="s">
        <v>12566</v>
      </c>
      <c r="E4982" t="s">
        <v>10693</v>
      </c>
      <c r="F4982">
        <v>59.99</v>
      </c>
      <c r="G4982">
        <v>359.94</v>
      </c>
      <c r="H4982">
        <v>6</v>
      </c>
      <c r="I4982" t="s">
        <v>10682</v>
      </c>
      <c r="J4982">
        <v>0</v>
      </c>
      <c r="K4982">
        <v>0</v>
      </c>
      <c r="L4982" t="s">
        <v>10731</v>
      </c>
      <c r="M4982">
        <v>44392</v>
      </c>
      <c r="N4982" t="s">
        <v>13477</v>
      </c>
      <c r="S4982" t="s">
        <v>13478</v>
      </c>
      <c r="T4982">
        <v>43102.456875000003</v>
      </c>
    </row>
    <row r="4983" spans="1:20" x14ac:dyDescent="0.25">
      <c r="A4983" t="s">
        <v>18716</v>
      </c>
      <c r="B4983" t="s">
        <v>18717</v>
      </c>
      <c r="C4983" t="s">
        <v>10691</v>
      </c>
      <c r="D4983" t="s">
        <v>12566</v>
      </c>
      <c r="E4983" t="s">
        <v>10693</v>
      </c>
      <c r="F4983">
        <v>39.99</v>
      </c>
      <c r="G4983">
        <v>239.94</v>
      </c>
      <c r="H4983">
        <v>6</v>
      </c>
      <c r="I4983" t="s">
        <v>10682</v>
      </c>
      <c r="J4983">
        <v>0</v>
      </c>
      <c r="K4983">
        <v>0</v>
      </c>
      <c r="L4983" t="s">
        <v>11982</v>
      </c>
      <c r="M4983">
        <v>44407</v>
      </c>
      <c r="N4983" t="s">
        <v>11378</v>
      </c>
      <c r="O4983" t="s">
        <v>10701</v>
      </c>
      <c r="Q4983" t="s">
        <v>10702</v>
      </c>
      <c r="S4983" t="s">
        <v>11379</v>
      </c>
      <c r="T4983">
        <v>43102.456956018497</v>
      </c>
    </row>
    <row r="4984" spans="1:20" x14ac:dyDescent="0.25">
      <c r="A4984" t="s">
        <v>5721</v>
      </c>
      <c r="B4984" t="s">
        <v>18718</v>
      </c>
      <c r="C4984" t="s">
        <v>10751</v>
      </c>
      <c r="D4984" t="s">
        <v>12566</v>
      </c>
      <c r="E4984" t="s">
        <v>10753</v>
      </c>
      <c r="F4984">
        <v>13.19</v>
      </c>
      <c r="G4984">
        <v>79.14</v>
      </c>
      <c r="H4984">
        <v>6</v>
      </c>
      <c r="I4984" t="s">
        <v>10682</v>
      </c>
      <c r="J4984">
        <v>0</v>
      </c>
      <c r="K4984">
        <v>0</v>
      </c>
      <c r="L4984" t="s">
        <v>11988</v>
      </c>
      <c r="M4984">
        <v>44397</v>
      </c>
      <c r="N4984" t="s">
        <v>14989</v>
      </c>
      <c r="O4984" t="s">
        <v>10687</v>
      </c>
      <c r="P4984" t="s">
        <v>10762</v>
      </c>
      <c r="Q4984" t="s">
        <v>10688</v>
      </c>
      <c r="R4984" t="s">
        <v>10763</v>
      </c>
      <c r="S4984" t="s">
        <v>14990</v>
      </c>
      <c r="T4984">
        <v>43102.456990740699</v>
      </c>
    </row>
    <row r="4985" spans="1:20" x14ac:dyDescent="0.25">
      <c r="A4985" t="s">
        <v>5722</v>
      </c>
      <c r="B4985" t="s">
        <v>18719</v>
      </c>
      <c r="C4985" t="s">
        <v>10856</v>
      </c>
      <c r="D4985" t="s">
        <v>12566</v>
      </c>
      <c r="E4985" t="s">
        <v>10685</v>
      </c>
      <c r="F4985">
        <v>124.99</v>
      </c>
      <c r="G4985">
        <v>749.94</v>
      </c>
      <c r="H4985">
        <v>6</v>
      </c>
      <c r="I4985" t="s">
        <v>10682</v>
      </c>
      <c r="J4985">
        <v>4</v>
      </c>
      <c r="K4985">
        <v>0</v>
      </c>
      <c r="L4985" t="s">
        <v>10731</v>
      </c>
      <c r="M4985">
        <v>44411</v>
      </c>
      <c r="N4985" t="s">
        <v>18720</v>
      </c>
      <c r="O4985" t="s">
        <v>10701</v>
      </c>
      <c r="Q4985" t="s">
        <v>10702</v>
      </c>
      <c r="S4985" t="s">
        <v>18721</v>
      </c>
      <c r="T4985">
        <v>43102.456875000003</v>
      </c>
    </row>
    <row r="4986" spans="1:20" x14ac:dyDescent="0.25">
      <c r="A4986" t="s">
        <v>5723</v>
      </c>
      <c r="B4986" t="s">
        <v>18722</v>
      </c>
      <c r="C4986" t="s">
        <v>11814</v>
      </c>
      <c r="D4986" t="s">
        <v>10683</v>
      </c>
      <c r="E4986" t="s">
        <v>10685</v>
      </c>
      <c r="F4986">
        <v>199.99</v>
      </c>
      <c r="G4986">
        <v>1199.94</v>
      </c>
      <c r="H4986">
        <v>6</v>
      </c>
      <c r="I4986" t="s">
        <v>10682</v>
      </c>
      <c r="J4986">
        <v>0</v>
      </c>
      <c r="K4986">
        <v>0</v>
      </c>
      <c r="L4986" t="s">
        <v>10706</v>
      </c>
      <c r="M4986">
        <v>44398</v>
      </c>
      <c r="N4986" t="s">
        <v>10707</v>
      </c>
      <c r="O4986" t="s">
        <v>10708</v>
      </c>
      <c r="Q4986" t="s">
        <v>10709</v>
      </c>
      <c r="S4986" t="s">
        <v>10710</v>
      </c>
      <c r="T4986">
        <v>43102.457002314797</v>
      </c>
    </row>
    <row r="4987" spans="1:20" x14ac:dyDescent="0.25">
      <c r="A4987" t="s">
        <v>5724</v>
      </c>
      <c r="B4987" t="s">
        <v>18723</v>
      </c>
      <c r="C4987" t="s">
        <v>13217</v>
      </c>
      <c r="D4987" t="s">
        <v>12566</v>
      </c>
      <c r="E4987" t="s">
        <v>10836</v>
      </c>
      <c r="F4987">
        <v>44.99</v>
      </c>
      <c r="G4987">
        <v>269.94</v>
      </c>
      <c r="H4987">
        <v>6</v>
      </c>
      <c r="I4987" t="s">
        <v>10682</v>
      </c>
      <c r="J4987">
        <v>0</v>
      </c>
      <c r="K4987">
        <v>0</v>
      </c>
      <c r="L4987" t="s">
        <v>10731</v>
      </c>
      <c r="M4987">
        <v>44398</v>
      </c>
      <c r="N4987" t="s">
        <v>13477</v>
      </c>
      <c r="S4987" t="s">
        <v>13478</v>
      </c>
      <c r="T4987">
        <v>43102.456875000003</v>
      </c>
    </row>
    <row r="4988" spans="1:20" x14ac:dyDescent="0.25">
      <c r="A4988" t="s">
        <v>5725</v>
      </c>
      <c r="B4988" t="s">
        <v>18724</v>
      </c>
      <c r="C4988" t="s">
        <v>13217</v>
      </c>
      <c r="D4988" t="s">
        <v>12566</v>
      </c>
      <c r="E4988" t="s">
        <v>10753</v>
      </c>
      <c r="F4988">
        <v>41.99</v>
      </c>
      <c r="G4988">
        <v>503.88</v>
      </c>
      <c r="H4988">
        <v>12</v>
      </c>
      <c r="I4988" t="s">
        <v>10682</v>
      </c>
      <c r="J4988">
        <v>0</v>
      </c>
      <c r="K4988">
        <v>0</v>
      </c>
      <c r="L4988" t="s">
        <v>10731</v>
      </c>
      <c r="M4988">
        <v>44398</v>
      </c>
      <c r="N4988" t="s">
        <v>13477</v>
      </c>
      <c r="S4988" t="s">
        <v>13478</v>
      </c>
      <c r="T4988">
        <v>43102.456875000003</v>
      </c>
    </row>
    <row r="4989" spans="1:20" x14ac:dyDescent="0.25">
      <c r="A4989" t="s">
        <v>5726</v>
      </c>
      <c r="B4989" t="s">
        <v>18725</v>
      </c>
      <c r="C4989" t="s">
        <v>10751</v>
      </c>
      <c r="D4989" t="s">
        <v>12566</v>
      </c>
      <c r="E4989" t="s">
        <v>10836</v>
      </c>
      <c r="F4989">
        <v>32.99</v>
      </c>
      <c r="G4989">
        <v>395.88</v>
      </c>
      <c r="H4989">
        <v>12</v>
      </c>
      <c r="I4989" t="s">
        <v>10682</v>
      </c>
      <c r="J4989">
        <v>0</v>
      </c>
      <c r="K4989">
        <v>0</v>
      </c>
      <c r="L4989" t="s">
        <v>11406</v>
      </c>
      <c r="M4989">
        <v>44398</v>
      </c>
      <c r="N4989" t="s">
        <v>10761</v>
      </c>
      <c r="O4989" t="s">
        <v>10762</v>
      </c>
      <c r="P4989" t="s">
        <v>10708</v>
      </c>
      <c r="Q4989" t="s">
        <v>10763</v>
      </c>
      <c r="R4989" t="s">
        <v>10709</v>
      </c>
      <c r="S4989" t="s">
        <v>10764</v>
      </c>
      <c r="T4989">
        <v>43102.456979166702</v>
      </c>
    </row>
    <row r="4990" spans="1:20" x14ac:dyDescent="0.25">
      <c r="A4990" t="s">
        <v>5727</v>
      </c>
      <c r="B4990" t="s">
        <v>18726</v>
      </c>
      <c r="C4990" t="s">
        <v>10751</v>
      </c>
      <c r="D4990" t="s">
        <v>12566</v>
      </c>
      <c r="E4990" t="s">
        <v>10836</v>
      </c>
      <c r="F4990">
        <v>44.99</v>
      </c>
      <c r="G4990">
        <v>269.94</v>
      </c>
      <c r="H4990">
        <v>6</v>
      </c>
      <c r="I4990" t="s">
        <v>10682</v>
      </c>
      <c r="J4990">
        <v>0</v>
      </c>
      <c r="K4990">
        <v>0</v>
      </c>
      <c r="L4990" t="s">
        <v>10731</v>
      </c>
      <c r="M4990">
        <v>44398</v>
      </c>
      <c r="N4990" t="s">
        <v>13477</v>
      </c>
      <c r="S4990" t="s">
        <v>13478</v>
      </c>
      <c r="T4990">
        <v>43102.456875000003</v>
      </c>
    </row>
    <row r="4991" spans="1:20" x14ac:dyDescent="0.25">
      <c r="A4991" t="s">
        <v>5728</v>
      </c>
      <c r="B4991" t="s">
        <v>18727</v>
      </c>
      <c r="C4991" t="s">
        <v>10856</v>
      </c>
      <c r="D4991" t="s">
        <v>12566</v>
      </c>
      <c r="E4991" t="s">
        <v>10685</v>
      </c>
      <c r="F4991">
        <v>99.99</v>
      </c>
      <c r="G4991">
        <v>599.94000000000005</v>
      </c>
      <c r="H4991">
        <v>6</v>
      </c>
      <c r="I4991" t="s">
        <v>10682</v>
      </c>
      <c r="J4991">
        <v>4</v>
      </c>
      <c r="K4991">
        <v>0</v>
      </c>
      <c r="L4991" t="s">
        <v>10731</v>
      </c>
      <c r="M4991">
        <v>44411</v>
      </c>
      <c r="N4991" t="s">
        <v>18720</v>
      </c>
      <c r="O4991" t="s">
        <v>10701</v>
      </c>
      <c r="Q4991" t="s">
        <v>10702</v>
      </c>
      <c r="S4991" t="s">
        <v>18721</v>
      </c>
      <c r="T4991">
        <v>43102.456875000003</v>
      </c>
    </row>
    <row r="4992" spans="1:20" x14ac:dyDescent="0.25">
      <c r="A4992" t="s">
        <v>5729</v>
      </c>
      <c r="B4992" t="s">
        <v>18728</v>
      </c>
      <c r="C4992" t="s">
        <v>10751</v>
      </c>
      <c r="D4992" t="s">
        <v>12566</v>
      </c>
      <c r="E4992" t="s">
        <v>10836</v>
      </c>
      <c r="F4992">
        <v>44.99</v>
      </c>
      <c r="G4992">
        <v>269.94</v>
      </c>
      <c r="H4992">
        <v>6</v>
      </c>
      <c r="I4992" t="s">
        <v>10682</v>
      </c>
      <c r="J4992">
        <v>0</v>
      </c>
      <c r="K4992">
        <v>0</v>
      </c>
      <c r="L4992" t="s">
        <v>10731</v>
      </c>
      <c r="M4992">
        <v>44398</v>
      </c>
      <c r="N4992" t="s">
        <v>13477</v>
      </c>
      <c r="S4992" t="s">
        <v>13478</v>
      </c>
      <c r="T4992">
        <v>43102.456875000003</v>
      </c>
    </row>
    <row r="4993" spans="1:20" x14ac:dyDescent="0.25">
      <c r="A4993" t="s">
        <v>5730</v>
      </c>
      <c r="B4993" t="s">
        <v>18729</v>
      </c>
      <c r="C4993" t="s">
        <v>13217</v>
      </c>
      <c r="D4993" t="s">
        <v>12566</v>
      </c>
      <c r="E4993" t="s">
        <v>10836</v>
      </c>
      <c r="F4993">
        <v>44.99</v>
      </c>
      <c r="G4993">
        <v>269.94</v>
      </c>
      <c r="H4993">
        <v>6</v>
      </c>
      <c r="I4993" t="s">
        <v>10682</v>
      </c>
      <c r="J4993">
        <v>0</v>
      </c>
      <c r="K4993">
        <v>0</v>
      </c>
      <c r="L4993" t="s">
        <v>11406</v>
      </c>
      <c r="M4993">
        <v>44411</v>
      </c>
      <c r="N4993" t="s">
        <v>10694</v>
      </c>
      <c r="O4993" t="s">
        <v>10695</v>
      </c>
      <c r="Q4993" t="s">
        <v>10696</v>
      </c>
      <c r="S4993" t="s">
        <v>10697</v>
      </c>
      <c r="T4993">
        <v>43102.456979166702</v>
      </c>
    </row>
    <row r="4994" spans="1:20" x14ac:dyDescent="0.25">
      <c r="A4994" t="s">
        <v>9216</v>
      </c>
      <c r="B4994" t="s">
        <v>18730</v>
      </c>
      <c r="C4994" t="s">
        <v>10856</v>
      </c>
      <c r="D4994" t="s">
        <v>12566</v>
      </c>
      <c r="E4994" t="s">
        <v>10753</v>
      </c>
      <c r="F4994">
        <v>69.989999999999995</v>
      </c>
      <c r="G4994">
        <v>419.94</v>
      </c>
      <c r="H4994">
        <v>6</v>
      </c>
      <c r="I4994" t="s">
        <v>10682</v>
      </c>
      <c r="J4994">
        <v>0</v>
      </c>
      <c r="K4994">
        <v>0</v>
      </c>
      <c r="L4994" t="s">
        <v>11042</v>
      </c>
      <c r="M4994">
        <v>44413</v>
      </c>
      <c r="N4994" t="s">
        <v>10732</v>
      </c>
      <c r="O4994" t="s">
        <v>10687</v>
      </c>
      <c r="Q4994" t="s">
        <v>10688</v>
      </c>
      <c r="S4994" t="s">
        <v>10733</v>
      </c>
      <c r="T4994">
        <v>43102.457013888903</v>
      </c>
    </row>
    <row r="4995" spans="1:20" x14ac:dyDescent="0.25">
      <c r="A4995" t="s">
        <v>9217</v>
      </c>
      <c r="B4995" t="s">
        <v>18731</v>
      </c>
      <c r="C4995" t="s">
        <v>10856</v>
      </c>
      <c r="D4995" t="s">
        <v>12566</v>
      </c>
      <c r="E4995" t="s">
        <v>10753</v>
      </c>
      <c r="F4995">
        <v>89.99</v>
      </c>
      <c r="G4995">
        <v>539.94000000000005</v>
      </c>
      <c r="H4995">
        <v>6</v>
      </c>
      <c r="I4995" t="s">
        <v>10682</v>
      </c>
      <c r="J4995">
        <v>0</v>
      </c>
      <c r="K4995">
        <v>0</v>
      </c>
      <c r="L4995" t="s">
        <v>10731</v>
      </c>
      <c r="M4995">
        <v>44420</v>
      </c>
      <c r="N4995" t="s">
        <v>16085</v>
      </c>
      <c r="O4995" t="s">
        <v>10775</v>
      </c>
      <c r="Q4995" t="s">
        <v>10776</v>
      </c>
      <c r="S4995" t="s">
        <v>16086</v>
      </c>
      <c r="T4995">
        <v>43102.456875000003</v>
      </c>
    </row>
    <row r="4996" spans="1:20" x14ac:dyDescent="0.25">
      <c r="A4996" t="s">
        <v>9218</v>
      </c>
      <c r="B4996" t="s">
        <v>18732</v>
      </c>
      <c r="C4996" t="s">
        <v>10856</v>
      </c>
      <c r="D4996" t="s">
        <v>10683</v>
      </c>
      <c r="E4996" t="s">
        <v>10753</v>
      </c>
      <c r="F4996">
        <v>89.99</v>
      </c>
      <c r="G4996">
        <v>539.94000000000005</v>
      </c>
      <c r="H4996">
        <v>6</v>
      </c>
      <c r="I4996" t="s">
        <v>10682</v>
      </c>
      <c r="J4996">
        <v>0</v>
      </c>
      <c r="K4996">
        <v>0</v>
      </c>
      <c r="L4996" t="s">
        <v>10731</v>
      </c>
      <c r="M4996">
        <v>44420</v>
      </c>
      <c r="N4996" t="s">
        <v>16085</v>
      </c>
      <c r="O4996" t="s">
        <v>10775</v>
      </c>
      <c r="Q4996" t="s">
        <v>10776</v>
      </c>
      <c r="S4996" t="s">
        <v>16086</v>
      </c>
      <c r="T4996">
        <v>43102.456875000003</v>
      </c>
    </row>
    <row r="4997" spans="1:20" x14ac:dyDescent="0.25">
      <c r="A4997" t="s">
        <v>9219</v>
      </c>
      <c r="B4997" t="s">
        <v>18733</v>
      </c>
      <c r="C4997" t="s">
        <v>10856</v>
      </c>
      <c r="D4997" t="s">
        <v>12566</v>
      </c>
      <c r="E4997" t="s">
        <v>10753</v>
      </c>
      <c r="F4997">
        <v>89.99</v>
      </c>
      <c r="G4997">
        <v>539.94000000000005</v>
      </c>
      <c r="H4997">
        <v>6</v>
      </c>
      <c r="I4997" t="s">
        <v>10682</v>
      </c>
      <c r="J4997">
        <v>0</v>
      </c>
      <c r="K4997">
        <v>0</v>
      </c>
      <c r="L4997" t="s">
        <v>10731</v>
      </c>
      <c r="M4997">
        <v>44420</v>
      </c>
      <c r="N4997" t="s">
        <v>16085</v>
      </c>
      <c r="O4997" t="s">
        <v>10775</v>
      </c>
      <c r="Q4997" t="s">
        <v>10776</v>
      </c>
      <c r="S4997" t="s">
        <v>16086</v>
      </c>
      <c r="T4997">
        <v>43102.456875000003</v>
      </c>
    </row>
    <row r="4998" spans="1:20" x14ac:dyDescent="0.25">
      <c r="A4998" t="s">
        <v>9220</v>
      </c>
      <c r="B4998" t="s">
        <v>18734</v>
      </c>
      <c r="C4998" t="s">
        <v>10856</v>
      </c>
      <c r="D4998" t="s">
        <v>12566</v>
      </c>
      <c r="E4998" t="s">
        <v>10753</v>
      </c>
      <c r="F4998">
        <v>89.99</v>
      </c>
      <c r="G4998">
        <v>539.94000000000005</v>
      </c>
      <c r="H4998">
        <v>6</v>
      </c>
      <c r="I4998" t="s">
        <v>10682</v>
      </c>
      <c r="J4998">
        <v>0</v>
      </c>
      <c r="K4998">
        <v>0</v>
      </c>
      <c r="L4998" t="s">
        <v>10731</v>
      </c>
      <c r="M4998">
        <v>44420</v>
      </c>
      <c r="N4998" t="s">
        <v>16085</v>
      </c>
      <c r="O4998" t="s">
        <v>10775</v>
      </c>
      <c r="Q4998" t="s">
        <v>10776</v>
      </c>
      <c r="S4998" t="s">
        <v>16086</v>
      </c>
      <c r="T4998">
        <v>43102.456875000003</v>
      </c>
    </row>
    <row r="4999" spans="1:20" x14ac:dyDescent="0.25">
      <c r="A4999" t="s">
        <v>18735</v>
      </c>
      <c r="B4999" t="s">
        <v>18736</v>
      </c>
      <c r="C4999" t="s">
        <v>10691</v>
      </c>
      <c r="D4999" t="s">
        <v>12566</v>
      </c>
      <c r="E4999" t="s">
        <v>10693</v>
      </c>
      <c r="F4999">
        <v>89.99</v>
      </c>
      <c r="G4999">
        <v>539.94000000000005</v>
      </c>
      <c r="H4999">
        <v>6</v>
      </c>
      <c r="I4999" t="s">
        <v>10682</v>
      </c>
      <c r="J4999">
        <v>0</v>
      </c>
      <c r="K4999">
        <v>0</v>
      </c>
      <c r="L4999" t="s">
        <v>10731</v>
      </c>
      <c r="M4999">
        <v>44420</v>
      </c>
      <c r="N4999" t="s">
        <v>16085</v>
      </c>
      <c r="O4999" t="s">
        <v>10775</v>
      </c>
      <c r="Q4999" t="s">
        <v>10776</v>
      </c>
      <c r="S4999" t="s">
        <v>16086</v>
      </c>
      <c r="T4999">
        <v>43102.456875000003</v>
      </c>
    </row>
    <row r="5000" spans="1:20" x14ac:dyDescent="0.25">
      <c r="A5000" t="s">
        <v>9221</v>
      </c>
      <c r="B5000" t="s">
        <v>18737</v>
      </c>
      <c r="C5000" t="s">
        <v>10856</v>
      </c>
      <c r="D5000" t="s">
        <v>13204</v>
      </c>
      <c r="E5000" t="s">
        <v>10685</v>
      </c>
      <c r="F5000">
        <v>4249.99</v>
      </c>
      <c r="G5000">
        <v>4249.99</v>
      </c>
      <c r="H5000">
        <v>1</v>
      </c>
      <c r="I5000" t="s">
        <v>10682</v>
      </c>
      <c r="J5000">
        <v>50</v>
      </c>
      <c r="K5000">
        <v>0</v>
      </c>
      <c r="L5000" t="s">
        <v>11451</v>
      </c>
      <c r="M5000">
        <v>44413</v>
      </c>
      <c r="N5000" t="s">
        <v>10686</v>
      </c>
      <c r="O5000" t="s">
        <v>10687</v>
      </c>
      <c r="Q5000" t="s">
        <v>10688</v>
      </c>
      <c r="S5000" t="s">
        <v>10689</v>
      </c>
      <c r="T5000">
        <v>43102.456875000003</v>
      </c>
    </row>
    <row r="5001" spans="1:20" x14ac:dyDescent="0.25">
      <c r="A5001" t="s">
        <v>18738</v>
      </c>
      <c r="B5001" t="s">
        <v>18739</v>
      </c>
      <c r="C5001" t="s">
        <v>10691</v>
      </c>
      <c r="D5001" t="s">
        <v>12566</v>
      </c>
      <c r="E5001" t="s">
        <v>10693</v>
      </c>
      <c r="F5001">
        <v>139.99</v>
      </c>
      <c r="G5001">
        <v>419.97</v>
      </c>
      <c r="H5001">
        <v>3</v>
      </c>
      <c r="I5001" t="s">
        <v>10682</v>
      </c>
      <c r="J5001">
        <v>11</v>
      </c>
      <c r="K5001">
        <v>0</v>
      </c>
      <c r="L5001" t="s">
        <v>10918</v>
      </c>
      <c r="M5001">
        <v>44413</v>
      </c>
      <c r="N5001" t="s">
        <v>10746</v>
      </c>
      <c r="O5001" t="s">
        <v>10747</v>
      </c>
      <c r="Q5001" t="s">
        <v>10748</v>
      </c>
      <c r="S5001" t="s">
        <v>10749</v>
      </c>
      <c r="T5001">
        <v>43102.456967592603</v>
      </c>
    </row>
    <row r="5002" spans="1:20" x14ac:dyDescent="0.25">
      <c r="A5002" t="s">
        <v>5731</v>
      </c>
      <c r="B5002" t="s">
        <v>18740</v>
      </c>
      <c r="C5002" t="s">
        <v>13217</v>
      </c>
      <c r="D5002" t="s">
        <v>12566</v>
      </c>
      <c r="E5002" t="s">
        <v>10685</v>
      </c>
      <c r="F5002">
        <v>18.489999999999998</v>
      </c>
      <c r="G5002">
        <v>221.88</v>
      </c>
      <c r="H5002">
        <v>12</v>
      </c>
      <c r="I5002" t="s">
        <v>10682</v>
      </c>
      <c r="J5002">
        <v>0</v>
      </c>
      <c r="K5002">
        <v>0</v>
      </c>
      <c r="L5002" t="s">
        <v>15918</v>
      </c>
      <c r="M5002">
        <v>44420</v>
      </c>
      <c r="N5002" t="s">
        <v>17068</v>
      </c>
      <c r="O5002" t="s">
        <v>10762</v>
      </c>
      <c r="Q5002" t="s">
        <v>10763</v>
      </c>
      <c r="S5002" t="s">
        <v>17069</v>
      </c>
      <c r="T5002">
        <v>43102.456909722197</v>
      </c>
    </row>
    <row r="5003" spans="1:20" x14ac:dyDescent="0.25">
      <c r="A5003" t="s">
        <v>5732</v>
      </c>
      <c r="B5003" t="s">
        <v>18741</v>
      </c>
      <c r="C5003" t="s">
        <v>13217</v>
      </c>
      <c r="D5003" t="s">
        <v>12566</v>
      </c>
      <c r="E5003" t="s">
        <v>10685</v>
      </c>
      <c r="F5003">
        <v>18.489999999999998</v>
      </c>
      <c r="G5003">
        <v>221.88</v>
      </c>
      <c r="H5003">
        <v>12</v>
      </c>
      <c r="I5003" t="s">
        <v>10682</v>
      </c>
      <c r="J5003">
        <v>0</v>
      </c>
      <c r="K5003">
        <v>0</v>
      </c>
      <c r="L5003" t="s">
        <v>15918</v>
      </c>
      <c r="M5003">
        <v>44420</v>
      </c>
      <c r="N5003" t="s">
        <v>17068</v>
      </c>
      <c r="O5003" t="s">
        <v>10762</v>
      </c>
      <c r="Q5003" t="s">
        <v>10763</v>
      </c>
      <c r="S5003" t="s">
        <v>17069</v>
      </c>
      <c r="T5003">
        <v>43102.456909722197</v>
      </c>
    </row>
    <row r="5004" spans="1:20" x14ac:dyDescent="0.25">
      <c r="A5004" t="s">
        <v>18742</v>
      </c>
      <c r="B5004" t="s">
        <v>18743</v>
      </c>
      <c r="C5004" t="s">
        <v>13217</v>
      </c>
      <c r="D5004" t="s">
        <v>12566</v>
      </c>
      <c r="E5004" t="s">
        <v>10685</v>
      </c>
      <c r="F5004">
        <v>21.99</v>
      </c>
      <c r="G5004">
        <v>263.88</v>
      </c>
      <c r="H5004">
        <v>12</v>
      </c>
      <c r="I5004" t="s">
        <v>10682</v>
      </c>
      <c r="J5004">
        <v>0</v>
      </c>
      <c r="K5004">
        <v>0</v>
      </c>
      <c r="L5004" t="s">
        <v>16573</v>
      </c>
      <c r="M5004">
        <v>44425</v>
      </c>
      <c r="N5004" t="s">
        <v>18614</v>
      </c>
      <c r="S5004" t="s">
        <v>18615</v>
      </c>
      <c r="T5004">
        <v>43102.457002314797</v>
      </c>
    </row>
    <row r="5005" spans="1:20" x14ac:dyDescent="0.25">
      <c r="A5005" t="s">
        <v>18744</v>
      </c>
      <c r="B5005" t="s">
        <v>18745</v>
      </c>
      <c r="C5005" t="s">
        <v>10856</v>
      </c>
      <c r="D5005" t="s">
        <v>12566</v>
      </c>
      <c r="E5005" t="s">
        <v>10685</v>
      </c>
      <c r="F5005">
        <v>174.99</v>
      </c>
      <c r="G5005">
        <v>1049.94</v>
      </c>
      <c r="H5005">
        <v>6</v>
      </c>
      <c r="I5005" t="s">
        <v>10682</v>
      </c>
      <c r="J5005">
        <v>17</v>
      </c>
      <c r="K5005">
        <v>0</v>
      </c>
      <c r="L5005" t="s">
        <v>10731</v>
      </c>
      <c r="N5005" t="s">
        <v>16103</v>
      </c>
      <c r="O5005" t="s">
        <v>10708</v>
      </c>
      <c r="Q5005" t="s">
        <v>10709</v>
      </c>
      <c r="S5005" t="s">
        <v>16104</v>
      </c>
      <c r="T5005">
        <v>43102.456875000003</v>
      </c>
    </row>
    <row r="5006" spans="1:20" x14ac:dyDescent="0.25">
      <c r="A5006" t="s">
        <v>18746</v>
      </c>
      <c r="B5006" t="s">
        <v>16436</v>
      </c>
      <c r="C5006" t="s">
        <v>10691</v>
      </c>
      <c r="D5006" t="s">
        <v>12566</v>
      </c>
      <c r="E5006" t="s">
        <v>10693</v>
      </c>
      <c r="F5006">
        <v>59.99</v>
      </c>
      <c r="G5006">
        <v>359.94</v>
      </c>
      <c r="H5006">
        <v>6</v>
      </c>
      <c r="I5006" t="s">
        <v>10682</v>
      </c>
      <c r="J5006">
        <v>0</v>
      </c>
      <c r="K5006">
        <v>0</v>
      </c>
      <c r="L5006" t="s">
        <v>10918</v>
      </c>
      <c r="M5006">
        <v>44425</v>
      </c>
      <c r="N5006" t="s">
        <v>11278</v>
      </c>
      <c r="O5006" t="s">
        <v>11279</v>
      </c>
      <c r="Q5006" t="s">
        <v>11280</v>
      </c>
      <c r="S5006" t="s">
        <v>11281</v>
      </c>
      <c r="T5006">
        <v>43102.456967592603</v>
      </c>
    </row>
    <row r="5007" spans="1:20" x14ac:dyDescent="0.25">
      <c r="A5007" t="s">
        <v>18747</v>
      </c>
      <c r="B5007" t="s">
        <v>18748</v>
      </c>
      <c r="C5007" t="s">
        <v>10691</v>
      </c>
      <c r="D5007" t="s">
        <v>12566</v>
      </c>
      <c r="E5007" t="s">
        <v>10693</v>
      </c>
      <c r="F5007">
        <v>30.99</v>
      </c>
      <c r="G5007">
        <v>371.88</v>
      </c>
      <c r="H5007">
        <v>12</v>
      </c>
      <c r="I5007" t="s">
        <v>10682</v>
      </c>
      <c r="J5007">
        <v>0</v>
      </c>
      <c r="K5007">
        <v>0</v>
      </c>
      <c r="L5007" t="s">
        <v>11168</v>
      </c>
      <c r="M5007">
        <v>44425</v>
      </c>
      <c r="N5007" t="s">
        <v>18614</v>
      </c>
      <c r="S5007" t="s">
        <v>18615</v>
      </c>
      <c r="T5007">
        <v>43102.456875000003</v>
      </c>
    </row>
    <row r="5008" spans="1:20" x14ac:dyDescent="0.25">
      <c r="A5008" t="s">
        <v>5733</v>
      </c>
      <c r="B5008" t="s">
        <v>18749</v>
      </c>
      <c r="C5008" t="s">
        <v>13217</v>
      </c>
      <c r="D5008" t="s">
        <v>12566</v>
      </c>
      <c r="E5008" t="s">
        <v>10685</v>
      </c>
      <c r="F5008">
        <v>29.99</v>
      </c>
      <c r="G5008">
        <v>179.94</v>
      </c>
      <c r="H5008">
        <v>6</v>
      </c>
      <c r="I5008" t="s">
        <v>10682</v>
      </c>
      <c r="J5008">
        <v>0</v>
      </c>
      <c r="K5008">
        <v>0</v>
      </c>
      <c r="L5008" t="s">
        <v>10722</v>
      </c>
      <c r="M5008">
        <v>44435</v>
      </c>
      <c r="N5008" t="s">
        <v>12441</v>
      </c>
      <c r="O5008" t="s">
        <v>11717</v>
      </c>
      <c r="P5008" t="s">
        <v>10687</v>
      </c>
      <c r="Q5008" t="s">
        <v>11718</v>
      </c>
      <c r="R5008" t="s">
        <v>10688</v>
      </c>
      <c r="S5008" t="s">
        <v>12442</v>
      </c>
      <c r="T5008">
        <v>43102.456956018497</v>
      </c>
    </row>
    <row r="5009" spans="1:20" x14ac:dyDescent="0.25">
      <c r="A5009" t="s">
        <v>5734</v>
      </c>
      <c r="B5009" t="s">
        <v>18750</v>
      </c>
      <c r="C5009" t="s">
        <v>13217</v>
      </c>
      <c r="D5009" t="s">
        <v>12566</v>
      </c>
      <c r="E5009" t="s">
        <v>10685</v>
      </c>
      <c r="F5009">
        <v>29.99</v>
      </c>
      <c r="G5009">
        <v>179.94</v>
      </c>
      <c r="H5009">
        <v>6</v>
      </c>
      <c r="I5009" t="s">
        <v>10682</v>
      </c>
      <c r="J5009">
        <v>0</v>
      </c>
      <c r="K5009">
        <v>0</v>
      </c>
      <c r="L5009" t="s">
        <v>10722</v>
      </c>
      <c r="M5009">
        <v>44435</v>
      </c>
      <c r="N5009" t="s">
        <v>12441</v>
      </c>
      <c r="O5009" t="s">
        <v>11717</v>
      </c>
      <c r="P5009" t="s">
        <v>10687</v>
      </c>
      <c r="Q5009" t="s">
        <v>11718</v>
      </c>
      <c r="R5009" t="s">
        <v>10688</v>
      </c>
      <c r="S5009" t="s">
        <v>12442</v>
      </c>
      <c r="T5009">
        <v>43102.456956018497</v>
      </c>
    </row>
    <row r="5010" spans="1:20" x14ac:dyDescent="0.25">
      <c r="A5010" t="s">
        <v>5735</v>
      </c>
      <c r="B5010" t="s">
        <v>18751</v>
      </c>
      <c r="C5010" t="s">
        <v>13217</v>
      </c>
      <c r="D5010" t="s">
        <v>12566</v>
      </c>
      <c r="E5010" t="s">
        <v>10685</v>
      </c>
      <c r="F5010">
        <v>29.99</v>
      </c>
      <c r="G5010">
        <v>179.94</v>
      </c>
      <c r="H5010">
        <v>6</v>
      </c>
      <c r="I5010" t="s">
        <v>10682</v>
      </c>
      <c r="J5010">
        <v>0</v>
      </c>
      <c r="K5010">
        <v>0</v>
      </c>
      <c r="L5010" t="s">
        <v>10722</v>
      </c>
      <c r="M5010">
        <v>44435</v>
      </c>
      <c r="N5010" t="s">
        <v>12441</v>
      </c>
      <c r="O5010" t="s">
        <v>11717</v>
      </c>
      <c r="P5010" t="s">
        <v>10687</v>
      </c>
      <c r="Q5010" t="s">
        <v>11718</v>
      </c>
      <c r="R5010" t="s">
        <v>10688</v>
      </c>
      <c r="S5010" t="s">
        <v>12442</v>
      </c>
      <c r="T5010">
        <v>43102.456956018497</v>
      </c>
    </row>
    <row r="5011" spans="1:20" x14ac:dyDescent="0.25">
      <c r="A5011" t="s">
        <v>5736</v>
      </c>
      <c r="B5011" t="s">
        <v>18752</v>
      </c>
      <c r="C5011" t="s">
        <v>10751</v>
      </c>
      <c r="D5011" t="s">
        <v>12566</v>
      </c>
      <c r="E5011" t="s">
        <v>10685</v>
      </c>
      <c r="F5011">
        <v>64.989999999999995</v>
      </c>
      <c r="G5011">
        <v>389.94</v>
      </c>
      <c r="H5011">
        <v>6</v>
      </c>
      <c r="I5011" t="s">
        <v>10682</v>
      </c>
      <c r="J5011">
        <v>0</v>
      </c>
      <c r="K5011">
        <v>0</v>
      </c>
      <c r="L5011" t="s">
        <v>11406</v>
      </c>
      <c r="M5011">
        <v>44442</v>
      </c>
      <c r="N5011" t="s">
        <v>14397</v>
      </c>
      <c r="O5011" t="s">
        <v>10708</v>
      </c>
      <c r="Q5011" t="s">
        <v>10709</v>
      </c>
      <c r="S5011" t="s">
        <v>14398</v>
      </c>
      <c r="T5011">
        <v>43102.456979166702</v>
      </c>
    </row>
    <row r="5012" spans="1:20" x14ac:dyDescent="0.25">
      <c r="A5012" t="s">
        <v>9222</v>
      </c>
      <c r="B5012" t="s">
        <v>18753</v>
      </c>
      <c r="C5012" t="s">
        <v>10856</v>
      </c>
      <c r="D5012" t="s">
        <v>10683</v>
      </c>
      <c r="E5012" t="s">
        <v>10685</v>
      </c>
      <c r="F5012">
        <v>134.99</v>
      </c>
      <c r="G5012">
        <v>809.94</v>
      </c>
      <c r="H5012">
        <v>6</v>
      </c>
      <c r="I5012" t="s">
        <v>10682</v>
      </c>
      <c r="J5012">
        <v>0</v>
      </c>
      <c r="K5012">
        <v>0</v>
      </c>
      <c r="L5012" t="s">
        <v>10731</v>
      </c>
      <c r="M5012">
        <v>44447</v>
      </c>
      <c r="N5012" t="s">
        <v>16264</v>
      </c>
      <c r="O5012" t="s">
        <v>10708</v>
      </c>
      <c r="Q5012" t="s">
        <v>10709</v>
      </c>
      <c r="S5012" t="s">
        <v>16265</v>
      </c>
      <c r="T5012">
        <v>43102.456875000003</v>
      </c>
    </row>
    <row r="5013" spans="1:20" x14ac:dyDescent="0.25">
      <c r="A5013" t="s">
        <v>5737</v>
      </c>
      <c r="B5013" t="s">
        <v>18754</v>
      </c>
      <c r="C5013" t="s">
        <v>10751</v>
      </c>
      <c r="D5013" t="s">
        <v>12566</v>
      </c>
      <c r="E5013" t="s">
        <v>10836</v>
      </c>
      <c r="F5013">
        <v>35.99</v>
      </c>
      <c r="G5013">
        <v>215.94</v>
      </c>
      <c r="H5013">
        <v>6</v>
      </c>
      <c r="I5013" t="s">
        <v>10682</v>
      </c>
      <c r="J5013">
        <v>4</v>
      </c>
      <c r="K5013">
        <v>0</v>
      </c>
      <c r="L5013" t="s">
        <v>10731</v>
      </c>
      <c r="M5013">
        <v>44447</v>
      </c>
      <c r="N5013" t="s">
        <v>11270</v>
      </c>
      <c r="O5013" t="s">
        <v>10747</v>
      </c>
      <c r="P5013" t="s">
        <v>10708</v>
      </c>
      <c r="Q5013" t="s">
        <v>10748</v>
      </c>
      <c r="R5013" t="s">
        <v>10709</v>
      </c>
      <c r="S5013" t="s">
        <v>11271</v>
      </c>
      <c r="T5013">
        <v>43102.456875000003</v>
      </c>
    </row>
    <row r="5014" spans="1:20" x14ac:dyDescent="0.25">
      <c r="A5014" t="s">
        <v>5738</v>
      </c>
      <c r="B5014" t="s">
        <v>18755</v>
      </c>
      <c r="C5014" t="s">
        <v>13217</v>
      </c>
      <c r="D5014" t="s">
        <v>12566</v>
      </c>
      <c r="E5014" t="s">
        <v>10685</v>
      </c>
      <c r="F5014">
        <v>259.99</v>
      </c>
      <c r="G5014">
        <v>1039.96</v>
      </c>
      <c r="H5014">
        <v>4</v>
      </c>
      <c r="I5014" t="s">
        <v>10682</v>
      </c>
      <c r="J5014">
        <v>0</v>
      </c>
      <c r="K5014">
        <v>0</v>
      </c>
      <c r="L5014" t="s">
        <v>10916</v>
      </c>
      <c r="M5014">
        <v>44447</v>
      </c>
      <c r="N5014" t="s">
        <v>10732</v>
      </c>
      <c r="O5014" t="s">
        <v>10687</v>
      </c>
      <c r="Q5014" t="s">
        <v>10688</v>
      </c>
      <c r="S5014" t="s">
        <v>10733</v>
      </c>
      <c r="T5014">
        <v>43102.456909722197</v>
      </c>
    </row>
    <row r="5015" spans="1:20" x14ac:dyDescent="0.25">
      <c r="A5015" t="s">
        <v>5739</v>
      </c>
      <c r="B5015" t="s">
        <v>18756</v>
      </c>
      <c r="C5015" t="s">
        <v>13217</v>
      </c>
      <c r="D5015" t="s">
        <v>12566</v>
      </c>
      <c r="E5015" t="s">
        <v>10685</v>
      </c>
      <c r="F5015">
        <v>129.99</v>
      </c>
      <c r="G5015">
        <v>779.94</v>
      </c>
      <c r="H5015">
        <v>6</v>
      </c>
      <c r="I5015" t="s">
        <v>10682</v>
      </c>
      <c r="J5015">
        <v>0</v>
      </c>
      <c r="K5015">
        <v>0</v>
      </c>
      <c r="L5015" t="s">
        <v>10916</v>
      </c>
      <c r="M5015">
        <v>44447</v>
      </c>
      <c r="N5015" t="s">
        <v>10732</v>
      </c>
      <c r="O5015" t="s">
        <v>10687</v>
      </c>
      <c r="Q5015" t="s">
        <v>10688</v>
      </c>
      <c r="S5015" t="s">
        <v>10733</v>
      </c>
      <c r="T5015">
        <v>43102.456909722197</v>
      </c>
    </row>
    <row r="5016" spans="1:20" x14ac:dyDescent="0.25">
      <c r="A5016" t="s">
        <v>18757</v>
      </c>
      <c r="B5016" t="s">
        <v>18758</v>
      </c>
      <c r="C5016" t="s">
        <v>10691</v>
      </c>
      <c r="D5016" t="s">
        <v>12566</v>
      </c>
      <c r="E5016" t="s">
        <v>10693</v>
      </c>
      <c r="F5016">
        <v>198.99</v>
      </c>
      <c r="G5016">
        <v>596.97</v>
      </c>
      <c r="H5016">
        <v>3</v>
      </c>
      <c r="I5016" t="s">
        <v>10682</v>
      </c>
      <c r="J5016">
        <v>0</v>
      </c>
      <c r="K5016">
        <v>0</v>
      </c>
      <c r="L5016" t="s">
        <v>10731</v>
      </c>
      <c r="M5016">
        <v>44447</v>
      </c>
      <c r="N5016" t="s">
        <v>10761</v>
      </c>
      <c r="O5016" t="s">
        <v>10762</v>
      </c>
      <c r="P5016" t="s">
        <v>10708</v>
      </c>
      <c r="Q5016" t="s">
        <v>10763</v>
      </c>
      <c r="R5016" t="s">
        <v>10709</v>
      </c>
      <c r="S5016" t="s">
        <v>10764</v>
      </c>
      <c r="T5016">
        <v>43102.456875000003</v>
      </c>
    </row>
    <row r="5017" spans="1:20" x14ac:dyDescent="0.25">
      <c r="A5017" t="s">
        <v>9223</v>
      </c>
      <c r="B5017" t="s">
        <v>18759</v>
      </c>
      <c r="C5017" t="s">
        <v>13217</v>
      </c>
      <c r="D5017" t="s">
        <v>12566</v>
      </c>
      <c r="E5017" t="s">
        <v>10836</v>
      </c>
      <c r="F5017">
        <v>35.99</v>
      </c>
      <c r="G5017">
        <v>215.94</v>
      </c>
      <c r="H5017">
        <v>6</v>
      </c>
      <c r="I5017" t="s">
        <v>10682</v>
      </c>
      <c r="J5017">
        <v>10</v>
      </c>
      <c r="K5017">
        <v>0</v>
      </c>
      <c r="L5017" t="s">
        <v>10706</v>
      </c>
      <c r="M5017">
        <v>44455</v>
      </c>
      <c r="N5017" t="s">
        <v>10732</v>
      </c>
      <c r="O5017" t="s">
        <v>10687</v>
      </c>
      <c r="Q5017" t="s">
        <v>10688</v>
      </c>
      <c r="S5017" t="s">
        <v>10733</v>
      </c>
      <c r="T5017">
        <v>43102.457002314797</v>
      </c>
    </row>
    <row r="5018" spans="1:20" x14ac:dyDescent="0.25">
      <c r="A5018" t="s">
        <v>9224</v>
      </c>
      <c r="B5018" t="s">
        <v>18760</v>
      </c>
      <c r="C5018" t="s">
        <v>13217</v>
      </c>
      <c r="D5018" t="s">
        <v>12566</v>
      </c>
      <c r="E5018" t="s">
        <v>10836</v>
      </c>
      <c r="F5018">
        <v>39.590000000000003</v>
      </c>
      <c r="G5018">
        <v>237.54</v>
      </c>
      <c r="H5018">
        <v>6</v>
      </c>
      <c r="I5018" t="s">
        <v>10682</v>
      </c>
      <c r="J5018">
        <v>12</v>
      </c>
      <c r="K5018">
        <v>0</v>
      </c>
      <c r="L5018" t="s">
        <v>10706</v>
      </c>
      <c r="M5018">
        <v>44455</v>
      </c>
      <c r="N5018" t="s">
        <v>10732</v>
      </c>
      <c r="O5018" t="s">
        <v>10687</v>
      </c>
      <c r="Q5018" t="s">
        <v>10688</v>
      </c>
      <c r="S5018" t="s">
        <v>10733</v>
      </c>
      <c r="T5018">
        <v>43102.457002314797</v>
      </c>
    </row>
    <row r="5019" spans="1:20" x14ac:dyDescent="0.25">
      <c r="A5019" t="s">
        <v>9225</v>
      </c>
      <c r="B5019" t="s">
        <v>18761</v>
      </c>
      <c r="C5019" t="s">
        <v>10856</v>
      </c>
      <c r="D5019" t="s">
        <v>10683</v>
      </c>
      <c r="E5019" t="s">
        <v>10753</v>
      </c>
      <c r="F5019">
        <v>174.99</v>
      </c>
      <c r="G5019">
        <v>1049.94</v>
      </c>
      <c r="H5019">
        <v>6</v>
      </c>
      <c r="I5019" t="s">
        <v>10682</v>
      </c>
      <c r="J5019">
        <v>0</v>
      </c>
      <c r="K5019">
        <v>0</v>
      </c>
      <c r="L5019" t="s">
        <v>11305</v>
      </c>
      <c r="M5019">
        <v>44461</v>
      </c>
      <c r="N5019" t="s">
        <v>15975</v>
      </c>
      <c r="O5019" t="s">
        <v>10708</v>
      </c>
      <c r="Q5019" t="s">
        <v>10709</v>
      </c>
      <c r="S5019" t="s">
        <v>15976</v>
      </c>
      <c r="T5019">
        <v>43102.456875000003</v>
      </c>
    </row>
    <row r="5020" spans="1:20" x14ac:dyDescent="0.25">
      <c r="A5020" t="s">
        <v>9226</v>
      </c>
      <c r="B5020" t="s">
        <v>18762</v>
      </c>
      <c r="C5020" t="s">
        <v>10856</v>
      </c>
      <c r="D5020" t="s">
        <v>10683</v>
      </c>
      <c r="E5020" t="s">
        <v>10753</v>
      </c>
      <c r="F5020">
        <v>46.99</v>
      </c>
      <c r="G5020">
        <v>281.94</v>
      </c>
      <c r="H5020">
        <v>6</v>
      </c>
      <c r="I5020" t="s">
        <v>10682</v>
      </c>
      <c r="J5020">
        <v>0</v>
      </c>
      <c r="K5020">
        <v>0</v>
      </c>
      <c r="L5020" t="s">
        <v>11406</v>
      </c>
      <c r="M5020">
        <v>44455</v>
      </c>
      <c r="N5020" t="s">
        <v>11038</v>
      </c>
      <c r="O5020" t="s">
        <v>10708</v>
      </c>
      <c r="Q5020" t="s">
        <v>10709</v>
      </c>
      <c r="S5020" t="s">
        <v>11039</v>
      </c>
      <c r="T5020">
        <v>43102.456979166702</v>
      </c>
    </row>
    <row r="5021" spans="1:20" x14ac:dyDescent="0.25">
      <c r="A5021" t="s">
        <v>5740</v>
      </c>
      <c r="B5021" t="s">
        <v>18763</v>
      </c>
      <c r="C5021" t="s">
        <v>10856</v>
      </c>
      <c r="D5021" t="s">
        <v>10683</v>
      </c>
      <c r="E5021" t="s">
        <v>10685</v>
      </c>
      <c r="F5021">
        <v>124.99</v>
      </c>
      <c r="G5021">
        <v>749.94</v>
      </c>
      <c r="H5021">
        <v>6</v>
      </c>
      <c r="I5021" t="s">
        <v>10682</v>
      </c>
      <c r="J5021">
        <v>0</v>
      </c>
      <c r="K5021">
        <v>0</v>
      </c>
      <c r="L5021" t="s">
        <v>10731</v>
      </c>
      <c r="N5021" t="s">
        <v>10746</v>
      </c>
      <c r="O5021" t="s">
        <v>10747</v>
      </c>
      <c r="Q5021" t="s">
        <v>10748</v>
      </c>
      <c r="S5021" t="s">
        <v>10749</v>
      </c>
      <c r="T5021">
        <v>43102.456875000003</v>
      </c>
    </row>
    <row r="5022" spans="1:20" x14ac:dyDescent="0.25">
      <c r="A5022" t="s">
        <v>18764</v>
      </c>
      <c r="B5022" t="s">
        <v>18765</v>
      </c>
      <c r="C5022" t="s">
        <v>10691</v>
      </c>
      <c r="D5022" t="s">
        <v>10683</v>
      </c>
      <c r="E5022" t="s">
        <v>10693</v>
      </c>
      <c r="F5022">
        <v>41.99</v>
      </c>
      <c r="G5022">
        <v>251.94</v>
      </c>
      <c r="H5022">
        <v>6</v>
      </c>
      <c r="I5022" t="s">
        <v>10682</v>
      </c>
      <c r="J5022">
        <v>0</v>
      </c>
      <c r="K5022">
        <v>0</v>
      </c>
      <c r="L5022" t="s">
        <v>11042</v>
      </c>
      <c r="M5022">
        <v>44460</v>
      </c>
      <c r="N5022" t="s">
        <v>10732</v>
      </c>
      <c r="O5022" t="s">
        <v>10687</v>
      </c>
      <c r="Q5022" t="s">
        <v>10688</v>
      </c>
      <c r="S5022" t="s">
        <v>10733</v>
      </c>
      <c r="T5022">
        <v>43102.457013888903</v>
      </c>
    </row>
    <row r="5023" spans="1:20" x14ac:dyDescent="0.25">
      <c r="A5023" t="s">
        <v>5741</v>
      </c>
      <c r="B5023" t="s">
        <v>18766</v>
      </c>
      <c r="C5023" t="s">
        <v>10681</v>
      </c>
      <c r="D5023" t="s">
        <v>10683</v>
      </c>
      <c r="E5023" t="s">
        <v>10685</v>
      </c>
      <c r="F5023">
        <v>33.99</v>
      </c>
      <c r="G5023">
        <v>407.88</v>
      </c>
      <c r="H5023">
        <v>12</v>
      </c>
      <c r="I5023" t="s">
        <v>10682</v>
      </c>
      <c r="J5023">
        <v>8</v>
      </c>
      <c r="K5023">
        <v>0</v>
      </c>
      <c r="L5023" t="s">
        <v>10731</v>
      </c>
      <c r="M5023">
        <v>44460</v>
      </c>
      <c r="N5023" t="s">
        <v>10803</v>
      </c>
      <c r="O5023" t="s">
        <v>10782</v>
      </c>
      <c r="Q5023" t="s">
        <v>10783</v>
      </c>
      <c r="S5023" t="s">
        <v>10804</v>
      </c>
      <c r="T5023">
        <v>43102.456875000003</v>
      </c>
    </row>
    <row r="5024" spans="1:20" x14ac:dyDescent="0.25">
      <c r="A5024" t="s">
        <v>5742</v>
      </c>
      <c r="B5024" t="s">
        <v>18767</v>
      </c>
      <c r="C5024" t="s">
        <v>10856</v>
      </c>
      <c r="D5024" t="s">
        <v>12566</v>
      </c>
      <c r="E5024" t="s">
        <v>10685</v>
      </c>
      <c r="F5024">
        <v>119.99</v>
      </c>
      <c r="G5024">
        <v>719.94</v>
      </c>
      <c r="H5024">
        <v>6</v>
      </c>
      <c r="I5024" t="s">
        <v>10682</v>
      </c>
      <c r="J5024">
        <v>9</v>
      </c>
      <c r="K5024">
        <v>0</v>
      </c>
      <c r="L5024" t="s">
        <v>10731</v>
      </c>
      <c r="M5024">
        <v>44455</v>
      </c>
      <c r="N5024" t="s">
        <v>10761</v>
      </c>
      <c r="O5024" t="s">
        <v>10762</v>
      </c>
      <c r="P5024" t="s">
        <v>10708</v>
      </c>
      <c r="Q5024" t="s">
        <v>10763</v>
      </c>
      <c r="R5024" t="s">
        <v>10709</v>
      </c>
      <c r="S5024" t="s">
        <v>10764</v>
      </c>
      <c r="T5024">
        <v>43102.456875000003</v>
      </c>
    </row>
    <row r="5025" spans="1:20" x14ac:dyDescent="0.25">
      <c r="A5025" t="s">
        <v>18768</v>
      </c>
      <c r="B5025" t="s">
        <v>18769</v>
      </c>
      <c r="C5025" t="s">
        <v>10691</v>
      </c>
      <c r="D5025" t="s">
        <v>12566</v>
      </c>
      <c r="E5025" t="s">
        <v>10693</v>
      </c>
      <c r="F5025">
        <v>179.99</v>
      </c>
      <c r="G5025">
        <v>539.97</v>
      </c>
      <c r="H5025">
        <v>3</v>
      </c>
      <c r="I5025" t="s">
        <v>10682</v>
      </c>
      <c r="J5025">
        <v>13</v>
      </c>
      <c r="K5025">
        <v>0</v>
      </c>
      <c r="L5025" t="s">
        <v>10731</v>
      </c>
      <c r="M5025">
        <v>44459</v>
      </c>
      <c r="N5025" t="s">
        <v>10761</v>
      </c>
      <c r="O5025" t="s">
        <v>10762</v>
      </c>
      <c r="P5025" t="s">
        <v>10708</v>
      </c>
      <c r="Q5025" t="s">
        <v>10763</v>
      </c>
      <c r="R5025" t="s">
        <v>10709</v>
      </c>
      <c r="S5025" t="s">
        <v>10764</v>
      </c>
      <c r="T5025">
        <v>43102.456875000003</v>
      </c>
    </row>
    <row r="5026" spans="1:20" x14ac:dyDescent="0.25">
      <c r="A5026" t="s">
        <v>9227</v>
      </c>
      <c r="B5026" t="s">
        <v>18770</v>
      </c>
      <c r="C5026" t="s">
        <v>10751</v>
      </c>
      <c r="D5026" t="s">
        <v>12566</v>
      </c>
      <c r="E5026" t="s">
        <v>10693</v>
      </c>
      <c r="F5026">
        <v>16.079999999999998</v>
      </c>
      <c r="G5026">
        <v>96.48</v>
      </c>
      <c r="H5026">
        <v>6</v>
      </c>
      <c r="I5026" t="s">
        <v>10682</v>
      </c>
      <c r="J5026">
        <v>0</v>
      </c>
      <c r="K5026">
        <v>0</v>
      </c>
      <c r="L5026" t="s">
        <v>16920</v>
      </c>
      <c r="M5026">
        <v>44467</v>
      </c>
      <c r="N5026" t="s">
        <v>18683</v>
      </c>
      <c r="S5026" t="s">
        <v>18684</v>
      </c>
      <c r="T5026">
        <v>43102.456967592603</v>
      </c>
    </row>
    <row r="5027" spans="1:20" x14ac:dyDescent="0.25">
      <c r="A5027" t="s">
        <v>9228</v>
      </c>
      <c r="B5027" t="s">
        <v>18771</v>
      </c>
      <c r="C5027" t="s">
        <v>10691</v>
      </c>
      <c r="D5027" t="s">
        <v>12566</v>
      </c>
      <c r="E5027" t="s">
        <v>10693</v>
      </c>
      <c r="F5027">
        <v>17.28</v>
      </c>
      <c r="G5027">
        <v>103.68</v>
      </c>
      <c r="H5027">
        <v>6</v>
      </c>
      <c r="I5027" t="s">
        <v>10682</v>
      </c>
      <c r="J5027">
        <v>0</v>
      </c>
      <c r="K5027">
        <v>0</v>
      </c>
      <c r="L5027" t="s">
        <v>16920</v>
      </c>
      <c r="M5027">
        <v>44467</v>
      </c>
      <c r="N5027" t="s">
        <v>18683</v>
      </c>
      <c r="S5027" t="s">
        <v>18684</v>
      </c>
      <c r="T5027">
        <v>43102.456967592603</v>
      </c>
    </row>
    <row r="5028" spans="1:20" x14ac:dyDescent="0.25">
      <c r="A5028" t="s">
        <v>5743</v>
      </c>
      <c r="B5028" t="s">
        <v>18772</v>
      </c>
      <c r="C5028" t="s">
        <v>10751</v>
      </c>
      <c r="D5028" t="s">
        <v>12566</v>
      </c>
      <c r="E5028" t="s">
        <v>10693</v>
      </c>
      <c r="F5028">
        <v>50.58</v>
      </c>
      <c r="G5028">
        <v>303.48</v>
      </c>
      <c r="H5028">
        <v>6</v>
      </c>
      <c r="I5028" t="s">
        <v>10682</v>
      </c>
      <c r="J5028">
        <v>0</v>
      </c>
      <c r="K5028">
        <v>0</v>
      </c>
      <c r="L5028" t="s">
        <v>16920</v>
      </c>
      <c r="M5028">
        <v>44467</v>
      </c>
      <c r="N5028" t="s">
        <v>18683</v>
      </c>
      <c r="S5028" t="s">
        <v>18684</v>
      </c>
      <c r="T5028">
        <v>43102.456967592603</v>
      </c>
    </row>
    <row r="5029" spans="1:20" x14ac:dyDescent="0.25">
      <c r="A5029" t="s">
        <v>5744</v>
      </c>
      <c r="B5029" t="s">
        <v>18773</v>
      </c>
      <c r="C5029" t="s">
        <v>10751</v>
      </c>
      <c r="D5029" t="s">
        <v>12566</v>
      </c>
      <c r="E5029" t="s">
        <v>10693</v>
      </c>
      <c r="F5029">
        <v>50.58</v>
      </c>
      <c r="G5029">
        <v>303.48</v>
      </c>
      <c r="H5029">
        <v>6</v>
      </c>
      <c r="I5029" t="s">
        <v>10682</v>
      </c>
      <c r="J5029">
        <v>0</v>
      </c>
      <c r="K5029">
        <v>0</v>
      </c>
      <c r="L5029" t="s">
        <v>16920</v>
      </c>
      <c r="M5029">
        <v>44467</v>
      </c>
      <c r="N5029" t="s">
        <v>18683</v>
      </c>
      <c r="S5029" t="s">
        <v>18684</v>
      </c>
      <c r="T5029">
        <v>43102.456967592603</v>
      </c>
    </row>
    <row r="5030" spans="1:20" x14ac:dyDescent="0.25">
      <c r="A5030" t="s">
        <v>5745</v>
      </c>
      <c r="B5030" t="s">
        <v>18774</v>
      </c>
      <c r="C5030" t="s">
        <v>10751</v>
      </c>
      <c r="D5030" t="s">
        <v>12566</v>
      </c>
      <c r="E5030" t="s">
        <v>10693</v>
      </c>
      <c r="F5030">
        <v>25.79</v>
      </c>
      <c r="G5030">
        <v>154.74</v>
      </c>
      <c r="H5030">
        <v>6</v>
      </c>
      <c r="I5030" t="s">
        <v>10682</v>
      </c>
      <c r="J5030">
        <v>0</v>
      </c>
      <c r="K5030">
        <v>0</v>
      </c>
      <c r="L5030" t="s">
        <v>12157</v>
      </c>
      <c r="M5030">
        <v>44467</v>
      </c>
      <c r="N5030" t="s">
        <v>18683</v>
      </c>
      <c r="S5030" t="s">
        <v>18684</v>
      </c>
      <c r="T5030">
        <v>43102.456956018497</v>
      </c>
    </row>
    <row r="5031" spans="1:20" x14ac:dyDescent="0.25">
      <c r="A5031" t="s">
        <v>9229</v>
      </c>
      <c r="B5031" t="s">
        <v>18775</v>
      </c>
      <c r="C5031" t="s">
        <v>11814</v>
      </c>
      <c r="D5031" t="s">
        <v>12566</v>
      </c>
      <c r="E5031" t="s">
        <v>10685</v>
      </c>
      <c r="F5031">
        <v>4999.99</v>
      </c>
      <c r="G5031">
        <v>4999.99</v>
      </c>
      <c r="H5031">
        <v>1</v>
      </c>
      <c r="I5031" t="s">
        <v>10682</v>
      </c>
      <c r="J5031">
        <v>0</v>
      </c>
      <c r="K5031">
        <v>0</v>
      </c>
      <c r="L5031" t="s">
        <v>10706</v>
      </c>
      <c r="M5031">
        <v>44476</v>
      </c>
      <c r="N5031" t="s">
        <v>10707</v>
      </c>
      <c r="O5031" t="s">
        <v>10708</v>
      </c>
      <c r="Q5031" t="s">
        <v>10709</v>
      </c>
      <c r="S5031" t="s">
        <v>10710</v>
      </c>
      <c r="T5031">
        <v>43102.457002314797</v>
      </c>
    </row>
    <row r="5032" spans="1:20" x14ac:dyDescent="0.25">
      <c r="A5032" t="s">
        <v>5746</v>
      </c>
      <c r="B5032" t="s">
        <v>18776</v>
      </c>
      <c r="C5032" t="s">
        <v>11814</v>
      </c>
      <c r="D5032" t="s">
        <v>12566</v>
      </c>
      <c r="E5032" t="s">
        <v>10685</v>
      </c>
      <c r="F5032">
        <v>129.99</v>
      </c>
      <c r="G5032">
        <v>779.94</v>
      </c>
      <c r="H5032">
        <v>6</v>
      </c>
      <c r="I5032" t="s">
        <v>10682</v>
      </c>
      <c r="J5032">
        <v>15</v>
      </c>
      <c r="K5032">
        <v>0</v>
      </c>
      <c r="L5032" t="s">
        <v>10706</v>
      </c>
      <c r="M5032">
        <v>44476</v>
      </c>
      <c r="N5032" t="s">
        <v>10732</v>
      </c>
      <c r="O5032" t="s">
        <v>10687</v>
      </c>
      <c r="Q5032" t="s">
        <v>10688</v>
      </c>
      <c r="S5032" t="s">
        <v>10733</v>
      </c>
      <c r="T5032">
        <v>43102.457002314797</v>
      </c>
    </row>
    <row r="5033" spans="1:20" x14ac:dyDescent="0.25">
      <c r="A5033" t="s">
        <v>5747</v>
      </c>
      <c r="B5033" t="s">
        <v>18777</v>
      </c>
      <c r="C5033" t="s">
        <v>10751</v>
      </c>
      <c r="D5033" t="s">
        <v>12566</v>
      </c>
      <c r="E5033" t="s">
        <v>10836</v>
      </c>
      <c r="F5033">
        <v>56.99</v>
      </c>
      <c r="G5033">
        <v>341.94</v>
      </c>
      <c r="H5033">
        <v>6</v>
      </c>
      <c r="I5033" t="s">
        <v>10682</v>
      </c>
      <c r="J5033">
        <v>0</v>
      </c>
      <c r="K5033">
        <v>0</v>
      </c>
      <c r="L5033" t="s">
        <v>10706</v>
      </c>
      <c r="M5033">
        <v>44476</v>
      </c>
      <c r="N5033" t="s">
        <v>10732</v>
      </c>
      <c r="O5033" t="s">
        <v>10687</v>
      </c>
      <c r="Q5033" t="s">
        <v>10688</v>
      </c>
      <c r="S5033" t="s">
        <v>10733</v>
      </c>
      <c r="T5033">
        <v>43102.457002314797</v>
      </c>
    </row>
    <row r="5034" spans="1:20" x14ac:dyDescent="0.25">
      <c r="A5034" t="s">
        <v>9230</v>
      </c>
      <c r="B5034" t="s">
        <v>18778</v>
      </c>
      <c r="C5034" t="s">
        <v>10691</v>
      </c>
      <c r="D5034" t="s">
        <v>12566</v>
      </c>
      <c r="E5034" t="s">
        <v>10693</v>
      </c>
      <c r="F5034">
        <v>15.08</v>
      </c>
      <c r="G5034">
        <v>180.96</v>
      </c>
      <c r="H5034">
        <v>12</v>
      </c>
      <c r="I5034" t="s">
        <v>10682</v>
      </c>
      <c r="J5034">
        <v>0</v>
      </c>
      <c r="K5034">
        <v>0</v>
      </c>
      <c r="L5034" t="s">
        <v>11000</v>
      </c>
      <c r="M5034">
        <v>44476</v>
      </c>
      <c r="N5034" t="s">
        <v>18683</v>
      </c>
      <c r="S5034" t="s">
        <v>18684</v>
      </c>
      <c r="T5034">
        <v>43102.456990740699</v>
      </c>
    </row>
    <row r="5035" spans="1:20" x14ac:dyDescent="0.25">
      <c r="A5035" t="s">
        <v>9231</v>
      </c>
      <c r="B5035" t="s">
        <v>18779</v>
      </c>
      <c r="C5035" t="s">
        <v>10691</v>
      </c>
      <c r="D5035" t="s">
        <v>12566</v>
      </c>
      <c r="E5035" t="s">
        <v>10693</v>
      </c>
      <c r="F5035">
        <v>16.940000000000001</v>
      </c>
      <c r="G5035">
        <v>203.28</v>
      </c>
      <c r="H5035">
        <v>12</v>
      </c>
      <c r="I5035" t="s">
        <v>10682</v>
      </c>
      <c r="J5035">
        <v>0</v>
      </c>
      <c r="K5035">
        <v>0</v>
      </c>
      <c r="L5035" t="s">
        <v>10916</v>
      </c>
      <c r="M5035">
        <v>44476</v>
      </c>
      <c r="N5035" t="s">
        <v>18683</v>
      </c>
      <c r="S5035" t="s">
        <v>18684</v>
      </c>
      <c r="T5035">
        <v>43102.456909722197</v>
      </c>
    </row>
    <row r="5036" spans="1:20" x14ac:dyDescent="0.25">
      <c r="A5036" t="s">
        <v>9232</v>
      </c>
      <c r="B5036" t="s">
        <v>18780</v>
      </c>
      <c r="C5036" t="s">
        <v>10751</v>
      </c>
      <c r="D5036" t="s">
        <v>12566</v>
      </c>
      <c r="E5036" t="s">
        <v>10836</v>
      </c>
      <c r="F5036">
        <v>17.690000000000001</v>
      </c>
      <c r="G5036">
        <v>212.28</v>
      </c>
      <c r="H5036">
        <v>12</v>
      </c>
      <c r="I5036" t="s">
        <v>10682</v>
      </c>
      <c r="J5036">
        <v>0</v>
      </c>
      <c r="K5036">
        <v>0</v>
      </c>
      <c r="L5036" t="s">
        <v>16920</v>
      </c>
      <c r="M5036">
        <v>44476</v>
      </c>
      <c r="N5036" t="s">
        <v>18683</v>
      </c>
      <c r="S5036" t="s">
        <v>18684</v>
      </c>
      <c r="T5036">
        <v>43102.456967592603</v>
      </c>
    </row>
    <row r="5037" spans="1:20" x14ac:dyDescent="0.25">
      <c r="A5037" t="s">
        <v>5748</v>
      </c>
      <c r="B5037" t="s">
        <v>18781</v>
      </c>
      <c r="C5037" t="s">
        <v>10751</v>
      </c>
      <c r="D5037" t="s">
        <v>12566</v>
      </c>
      <c r="E5037" t="s">
        <v>10693</v>
      </c>
      <c r="F5037">
        <v>27.72</v>
      </c>
      <c r="G5037">
        <v>332.64</v>
      </c>
      <c r="H5037">
        <v>12</v>
      </c>
      <c r="I5037" t="s">
        <v>10682</v>
      </c>
      <c r="J5037">
        <v>0</v>
      </c>
      <c r="K5037">
        <v>0</v>
      </c>
      <c r="L5037" t="s">
        <v>10755</v>
      </c>
      <c r="M5037">
        <v>44476</v>
      </c>
      <c r="N5037" t="s">
        <v>18683</v>
      </c>
      <c r="S5037" t="s">
        <v>18684</v>
      </c>
      <c r="T5037">
        <v>43102.456932870402</v>
      </c>
    </row>
    <row r="5038" spans="1:20" x14ac:dyDescent="0.25">
      <c r="A5038" t="s">
        <v>5749</v>
      </c>
      <c r="B5038" t="s">
        <v>18782</v>
      </c>
      <c r="C5038" t="s">
        <v>10751</v>
      </c>
      <c r="D5038" t="s">
        <v>12566</v>
      </c>
      <c r="E5038" t="s">
        <v>10693</v>
      </c>
      <c r="F5038">
        <v>25.24</v>
      </c>
      <c r="G5038">
        <v>302.88</v>
      </c>
      <c r="H5038">
        <v>12</v>
      </c>
      <c r="I5038" t="s">
        <v>10682</v>
      </c>
      <c r="J5038">
        <v>0</v>
      </c>
      <c r="K5038">
        <v>0</v>
      </c>
      <c r="L5038" t="s">
        <v>10755</v>
      </c>
      <c r="M5038">
        <v>44476</v>
      </c>
      <c r="N5038" t="s">
        <v>18683</v>
      </c>
      <c r="S5038" t="s">
        <v>18684</v>
      </c>
      <c r="T5038">
        <v>43102.456932870402</v>
      </c>
    </row>
    <row r="5039" spans="1:20" x14ac:dyDescent="0.25">
      <c r="A5039" t="s">
        <v>18783</v>
      </c>
      <c r="B5039" t="s">
        <v>18784</v>
      </c>
      <c r="C5039" t="s">
        <v>10751</v>
      </c>
      <c r="D5039" t="s">
        <v>12566</v>
      </c>
      <c r="E5039" t="s">
        <v>10836</v>
      </c>
      <c r="F5039">
        <v>14.39</v>
      </c>
      <c r="G5039">
        <v>172.68</v>
      </c>
      <c r="H5039">
        <v>12</v>
      </c>
      <c r="I5039" t="s">
        <v>10682</v>
      </c>
      <c r="J5039">
        <v>0</v>
      </c>
      <c r="K5039">
        <v>0</v>
      </c>
      <c r="L5039" t="s">
        <v>16920</v>
      </c>
      <c r="M5039">
        <v>44476</v>
      </c>
      <c r="N5039" t="s">
        <v>18683</v>
      </c>
      <c r="S5039" t="s">
        <v>18684</v>
      </c>
      <c r="T5039">
        <v>43102.456967592603</v>
      </c>
    </row>
    <row r="5040" spans="1:20" x14ac:dyDescent="0.25">
      <c r="A5040" t="s">
        <v>18785</v>
      </c>
      <c r="B5040" t="s">
        <v>18786</v>
      </c>
      <c r="C5040" t="s">
        <v>10691</v>
      </c>
      <c r="D5040" t="s">
        <v>12566</v>
      </c>
      <c r="E5040" t="s">
        <v>10693</v>
      </c>
      <c r="F5040">
        <v>31.34</v>
      </c>
      <c r="G5040">
        <v>376.08</v>
      </c>
      <c r="H5040">
        <v>12</v>
      </c>
      <c r="I5040" t="s">
        <v>10682</v>
      </c>
      <c r="J5040">
        <v>0</v>
      </c>
      <c r="K5040">
        <v>0</v>
      </c>
      <c r="L5040" t="s">
        <v>16920</v>
      </c>
      <c r="M5040">
        <v>44476</v>
      </c>
      <c r="N5040" t="s">
        <v>18683</v>
      </c>
      <c r="S5040" t="s">
        <v>18684</v>
      </c>
      <c r="T5040">
        <v>43102.456967592603</v>
      </c>
    </row>
    <row r="5041" spans="1:20" x14ac:dyDescent="0.25">
      <c r="A5041" t="s">
        <v>5750</v>
      </c>
      <c r="B5041" t="s">
        <v>18787</v>
      </c>
      <c r="C5041" t="s">
        <v>10691</v>
      </c>
      <c r="D5041" t="s">
        <v>12566</v>
      </c>
      <c r="E5041" t="s">
        <v>10693</v>
      </c>
      <c r="F5041">
        <v>15.08</v>
      </c>
      <c r="G5041">
        <v>180.96</v>
      </c>
      <c r="H5041">
        <v>12</v>
      </c>
      <c r="I5041" t="s">
        <v>10682</v>
      </c>
      <c r="J5041">
        <v>0</v>
      </c>
      <c r="K5041">
        <v>0</v>
      </c>
      <c r="L5041" t="s">
        <v>16920</v>
      </c>
      <c r="M5041">
        <v>44476</v>
      </c>
      <c r="N5041" t="s">
        <v>18683</v>
      </c>
      <c r="S5041" t="s">
        <v>18684</v>
      </c>
      <c r="T5041">
        <v>43102.456967592603</v>
      </c>
    </row>
    <row r="5042" spans="1:20" x14ac:dyDescent="0.25">
      <c r="A5042" t="s">
        <v>9233</v>
      </c>
      <c r="B5042" t="s">
        <v>18788</v>
      </c>
      <c r="C5042" t="s">
        <v>10691</v>
      </c>
      <c r="D5042" t="s">
        <v>12566</v>
      </c>
      <c r="E5042" t="s">
        <v>10693</v>
      </c>
      <c r="F5042">
        <v>17.559999999999999</v>
      </c>
      <c r="G5042">
        <v>210.72</v>
      </c>
      <c r="H5042">
        <v>12</v>
      </c>
      <c r="I5042" t="s">
        <v>10682</v>
      </c>
      <c r="J5042">
        <v>0</v>
      </c>
      <c r="K5042">
        <v>0</v>
      </c>
      <c r="L5042" t="s">
        <v>16920</v>
      </c>
      <c r="M5042">
        <v>44476</v>
      </c>
      <c r="N5042" t="s">
        <v>18683</v>
      </c>
      <c r="S5042" t="s">
        <v>18684</v>
      </c>
      <c r="T5042">
        <v>43102.456967592603</v>
      </c>
    </row>
    <row r="5043" spans="1:20" x14ac:dyDescent="0.25">
      <c r="A5043" t="s">
        <v>18789</v>
      </c>
      <c r="B5043" t="s">
        <v>18790</v>
      </c>
      <c r="C5043" t="s">
        <v>10856</v>
      </c>
      <c r="D5043" t="s">
        <v>12566</v>
      </c>
      <c r="E5043" t="s">
        <v>10685</v>
      </c>
      <c r="F5043">
        <v>114.99</v>
      </c>
      <c r="G5043">
        <v>689.94</v>
      </c>
      <c r="H5043">
        <v>6</v>
      </c>
      <c r="I5043" t="s">
        <v>10682</v>
      </c>
      <c r="J5043">
        <v>0</v>
      </c>
      <c r="K5043">
        <v>0</v>
      </c>
      <c r="L5043" t="s">
        <v>11305</v>
      </c>
      <c r="M5043">
        <v>44476</v>
      </c>
      <c r="N5043" t="s">
        <v>10694</v>
      </c>
      <c r="O5043" t="s">
        <v>10695</v>
      </c>
      <c r="Q5043" t="s">
        <v>10696</v>
      </c>
      <c r="S5043" t="s">
        <v>10697</v>
      </c>
      <c r="T5043">
        <v>43102.456875000003</v>
      </c>
    </row>
    <row r="5044" spans="1:20" x14ac:dyDescent="0.25">
      <c r="A5044" t="s">
        <v>18791</v>
      </c>
      <c r="B5044" t="s">
        <v>18792</v>
      </c>
      <c r="C5044" t="s">
        <v>10691</v>
      </c>
      <c r="D5044" t="s">
        <v>12566</v>
      </c>
      <c r="E5044" t="s">
        <v>10693</v>
      </c>
      <c r="F5044">
        <v>79.989999999999995</v>
      </c>
      <c r="G5044">
        <v>479.94</v>
      </c>
      <c r="H5044">
        <v>6</v>
      </c>
      <c r="I5044" t="s">
        <v>10682</v>
      </c>
      <c r="J5044">
        <v>4</v>
      </c>
      <c r="K5044">
        <v>0</v>
      </c>
      <c r="L5044" t="s">
        <v>10731</v>
      </c>
      <c r="M5044">
        <v>44477</v>
      </c>
      <c r="N5044" t="s">
        <v>12978</v>
      </c>
      <c r="O5044" t="s">
        <v>10762</v>
      </c>
      <c r="Q5044" t="s">
        <v>10763</v>
      </c>
      <c r="S5044" t="s">
        <v>12979</v>
      </c>
      <c r="T5044">
        <v>43102.456875000003</v>
      </c>
    </row>
    <row r="5045" spans="1:20" x14ac:dyDescent="0.25">
      <c r="A5045" t="s">
        <v>18793</v>
      </c>
      <c r="B5045" t="s">
        <v>18794</v>
      </c>
      <c r="C5045" t="s">
        <v>13217</v>
      </c>
      <c r="D5045" t="s">
        <v>12566</v>
      </c>
      <c r="E5045" t="s">
        <v>10685</v>
      </c>
      <c r="F5045">
        <v>94.99</v>
      </c>
      <c r="G5045">
        <v>569.94000000000005</v>
      </c>
      <c r="H5045">
        <v>6</v>
      </c>
      <c r="I5045" t="s">
        <v>10682</v>
      </c>
      <c r="J5045">
        <v>10</v>
      </c>
      <c r="K5045">
        <v>0</v>
      </c>
      <c r="L5045" t="s">
        <v>11014</v>
      </c>
      <c r="M5045">
        <v>44477</v>
      </c>
      <c r="N5045" t="s">
        <v>13477</v>
      </c>
      <c r="S5045" t="s">
        <v>13478</v>
      </c>
      <c r="T5045">
        <v>43102.456863425898</v>
      </c>
    </row>
    <row r="5046" spans="1:20" x14ac:dyDescent="0.25">
      <c r="A5046" t="s">
        <v>5751</v>
      </c>
      <c r="B5046" t="s">
        <v>18795</v>
      </c>
      <c r="C5046" t="s">
        <v>12445</v>
      </c>
      <c r="D5046" t="s">
        <v>12566</v>
      </c>
      <c r="E5046" t="s">
        <v>10836</v>
      </c>
      <c r="F5046">
        <v>41.99</v>
      </c>
      <c r="G5046">
        <v>251.94</v>
      </c>
      <c r="H5046">
        <v>6</v>
      </c>
      <c r="I5046" t="s">
        <v>10682</v>
      </c>
      <c r="J5046">
        <v>0</v>
      </c>
      <c r="K5046">
        <v>0</v>
      </c>
      <c r="L5046" t="s">
        <v>11406</v>
      </c>
      <c r="M5046">
        <v>44477</v>
      </c>
      <c r="N5046" t="s">
        <v>10781</v>
      </c>
      <c r="O5046" t="s">
        <v>10782</v>
      </c>
      <c r="Q5046" t="s">
        <v>10783</v>
      </c>
      <c r="S5046" t="s">
        <v>10784</v>
      </c>
      <c r="T5046">
        <v>43102.456979166702</v>
      </c>
    </row>
    <row r="5047" spans="1:20" x14ac:dyDescent="0.25">
      <c r="A5047" t="s">
        <v>5752</v>
      </c>
      <c r="B5047" t="s">
        <v>18796</v>
      </c>
      <c r="C5047" t="s">
        <v>12445</v>
      </c>
      <c r="D5047" t="s">
        <v>12566</v>
      </c>
      <c r="E5047" t="s">
        <v>10836</v>
      </c>
      <c r="F5047">
        <v>41.99</v>
      </c>
      <c r="G5047">
        <v>251.94</v>
      </c>
      <c r="H5047">
        <v>6</v>
      </c>
      <c r="I5047" t="s">
        <v>10682</v>
      </c>
      <c r="J5047">
        <v>0</v>
      </c>
      <c r="K5047">
        <v>0</v>
      </c>
      <c r="L5047" t="s">
        <v>10731</v>
      </c>
      <c r="M5047">
        <v>44477</v>
      </c>
      <c r="N5047" t="s">
        <v>10781</v>
      </c>
      <c r="O5047" t="s">
        <v>10782</v>
      </c>
      <c r="Q5047" t="s">
        <v>10783</v>
      </c>
      <c r="S5047" t="s">
        <v>10784</v>
      </c>
      <c r="T5047">
        <v>43102.456875000003</v>
      </c>
    </row>
    <row r="5048" spans="1:20" x14ac:dyDescent="0.25">
      <c r="A5048" t="s">
        <v>18797</v>
      </c>
      <c r="B5048" t="s">
        <v>18798</v>
      </c>
      <c r="C5048" t="s">
        <v>10691</v>
      </c>
      <c r="D5048" t="s">
        <v>13204</v>
      </c>
      <c r="E5048" t="s">
        <v>10693</v>
      </c>
      <c r="F5048">
        <v>84.99</v>
      </c>
      <c r="G5048">
        <v>509.94</v>
      </c>
      <c r="H5048">
        <v>6</v>
      </c>
      <c r="I5048" t="s">
        <v>10682</v>
      </c>
      <c r="J5048">
        <v>0</v>
      </c>
      <c r="K5048">
        <v>0</v>
      </c>
      <c r="L5048" t="s">
        <v>10731</v>
      </c>
      <c r="M5048">
        <v>44477</v>
      </c>
      <c r="N5048" t="s">
        <v>10781</v>
      </c>
      <c r="O5048" t="s">
        <v>10782</v>
      </c>
      <c r="Q5048" t="s">
        <v>10783</v>
      </c>
      <c r="S5048" t="s">
        <v>10784</v>
      </c>
      <c r="T5048">
        <v>43102.456875000003</v>
      </c>
    </row>
    <row r="5049" spans="1:20" x14ac:dyDescent="0.25">
      <c r="A5049" t="s">
        <v>5753</v>
      </c>
      <c r="B5049" t="s">
        <v>18799</v>
      </c>
      <c r="C5049" t="s">
        <v>12445</v>
      </c>
      <c r="D5049" t="s">
        <v>12566</v>
      </c>
      <c r="E5049" t="s">
        <v>10836</v>
      </c>
      <c r="F5049">
        <v>41.99</v>
      </c>
      <c r="G5049">
        <v>251.94</v>
      </c>
      <c r="H5049">
        <v>6</v>
      </c>
      <c r="I5049" t="s">
        <v>10682</v>
      </c>
      <c r="J5049">
        <v>0</v>
      </c>
      <c r="K5049">
        <v>0</v>
      </c>
      <c r="L5049" t="s">
        <v>10731</v>
      </c>
      <c r="M5049">
        <v>44477</v>
      </c>
      <c r="N5049" t="s">
        <v>10781</v>
      </c>
      <c r="O5049" t="s">
        <v>10782</v>
      </c>
      <c r="Q5049" t="s">
        <v>10783</v>
      </c>
      <c r="S5049" t="s">
        <v>10784</v>
      </c>
      <c r="T5049">
        <v>43102.456875000003</v>
      </c>
    </row>
    <row r="5050" spans="1:20" x14ac:dyDescent="0.25">
      <c r="A5050" t="s">
        <v>18800</v>
      </c>
      <c r="B5050" t="s">
        <v>18801</v>
      </c>
      <c r="C5050" t="s">
        <v>10691</v>
      </c>
      <c r="D5050" t="s">
        <v>13204</v>
      </c>
      <c r="E5050" t="s">
        <v>10693</v>
      </c>
      <c r="F5050">
        <v>84.99</v>
      </c>
      <c r="G5050">
        <v>509.94</v>
      </c>
      <c r="H5050">
        <v>6</v>
      </c>
      <c r="I5050" t="s">
        <v>10682</v>
      </c>
      <c r="J5050">
        <v>0</v>
      </c>
      <c r="K5050">
        <v>0</v>
      </c>
      <c r="L5050" t="s">
        <v>10731</v>
      </c>
      <c r="M5050">
        <v>44477</v>
      </c>
      <c r="N5050" t="s">
        <v>10781</v>
      </c>
      <c r="O5050" t="s">
        <v>10782</v>
      </c>
      <c r="Q5050" t="s">
        <v>10783</v>
      </c>
      <c r="S5050" t="s">
        <v>10784</v>
      </c>
      <c r="T5050">
        <v>43102.456875000003</v>
      </c>
    </row>
    <row r="5051" spans="1:20" x14ac:dyDescent="0.25">
      <c r="A5051" t="s">
        <v>9234</v>
      </c>
      <c r="B5051" t="s">
        <v>18802</v>
      </c>
      <c r="C5051" t="s">
        <v>10751</v>
      </c>
      <c r="D5051" t="s">
        <v>13204</v>
      </c>
      <c r="E5051" t="s">
        <v>10753</v>
      </c>
      <c r="F5051">
        <v>99.99</v>
      </c>
      <c r="G5051">
        <v>599.94000000000005</v>
      </c>
      <c r="H5051">
        <v>6</v>
      </c>
      <c r="I5051" t="s">
        <v>10682</v>
      </c>
      <c r="J5051">
        <v>0</v>
      </c>
      <c r="K5051">
        <v>0</v>
      </c>
      <c r="L5051" t="s">
        <v>11406</v>
      </c>
      <c r="M5051">
        <v>44477</v>
      </c>
      <c r="N5051" t="s">
        <v>13477</v>
      </c>
      <c r="S5051" t="s">
        <v>13478</v>
      </c>
      <c r="T5051">
        <v>43102.456979166702</v>
      </c>
    </row>
    <row r="5052" spans="1:20" x14ac:dyDescent="0.25">
      <c r="A5052" t="s">
        <v>18803</v>
      </c>
      <c r="B5052" t="s">
        <v>18804</v>
      </c>
      <c r="C5052" t="s">
        <v>10691</v>
      </c>
      <c r="D5052" t="s">
        <v>12566</v>
      </c>
      <c r="E5052" t="s">
        <v>10693</v>
      </c>
      <c r="F5052">
        <v>92.99</v>
      </c>
      <c r="G5052">
        <v>557.94000000000005</v>
      </c>
      <c r="H5052">
        <v>6</v>
      </c>
      <c r="I5052" t="s">
        <v>10682</v>
      </c>
      <c r="J5052">
        <v>5</v>
      </c>
      <c r="K5052">
        <v>0</v>
      </c>
      <c r="L5052" t="s">
        <v>10731</v>
      </c>
      <c r="M5052">
        <v>44477</v>
      </c>
      <c r="N5052" t="s">
        <v>13477</v>
      </c>
      <c r="S5052" t="s">
        <v>13478</v>
      </c>
      <c r="T5052">
        <v>43102.456875000003</v>
      </c>
    </row>
    <row r="5053" spans="1:20" x14ac:dyDescent="0.25">
      <c r="A5053" t="s">
        <v>18805</v>
      </c>
      <c r="B5053" t="s">
        <v>18806</v>
      </c>
      <c r="C5053" t="s">
        <v>10691</v>
      </c>
      <c r="D5053" t="s">
        <v>12566</v>
      </c>
      <c r="E5053" t="s">
        <v>10693</v>
      </c>
      <c r="F5053">
        <v>92.99</v>
      </c>
      <c r="G5053">
        <v>557.94000000000005</v>
      </c>
      <c r="H5053">
        <v>6</v>
      </c>
      <c r="I5053" t="s">
        <v>10682</v>
      </c>
      <c r="J5053">
        <v>5</v>
      </c>
      <c r="K5053">
        <v>0</v>
      </c>
      <c r="L5053" t="s">
        <v>10731</v>
      </c>
      <c r="M5053">
        <v>44477</v>
      </c>
      <c r="N5053" t="s">
        <v>13477</v>
      </c>
      <c r="S5053" t="s">
        <v>13478</v>
      </c>
      <c r="T5053">
        <v>43102.456875000003</v>
      </c>
    </row>
    <row r="5054" spans="1:20" x14ac:dyDescent="0.25">
      <c r="A5054" t="s">
        <v>18807</v>
      </c>
      <c r="B5054" t="s">
        <v>18808</v>
      </c>
      <c r="C5054" t="s">
        <v>10691</v>
      </c>
      <c r="D5054" t="s">
        <v>12566</v>
      </c>
      <c r="E5054" t="s">
        <v>10693</v>
      </c>
      <c r="F5054">
        <v>43.99</v>
      </c>
      <c r="G5054">
        <v>263.94</v>
      </c>
      <c r="H5054">
        <v>6</v>
      </c>
      <c r="I5054" t="s">
        <v>10682</v>
      </c>
      <c r="J5054">
        <v>0</v>
      </c>
      <c r="K5054">
        <v>0</v>
      </c>
      <c r="L5054" t="s">
        <v>10745</v>
      </c>
      <c r="M5054">
        <v>44477</v>
      </c>
      <c r="N5054" t="s">
        <v>13477</v>
      </c>
      <c r="S5054" t="s">
        <v>13478</v>
      </c>
      <c r="T5054">
        <v>43102.456898148099</v>
      </c>
    </row>
    <row r="5055" spans="1:20" x14ac:dyDescent="0.25">
      <c r="A5055" t="s">
        <v>9235</v>
      </c>
      <c r="B5055" t="s">
        <v>18809</v>
      </c>
      <c r="C5055" t="s">
        <v>10856</v>
      </c>
      <c r="D5055" t="s">
        <v>12566</v>
      </c>
      <c r="E5055" t="s">
        <v>10753</v>
      </c>
      <c r="F5055">
        <v>120.99</v>
      </c>
      <c r="G5055">
        <v>725.94</v>
      </c>
      <c r="H5055">
        <v>6</v>
      </c>
      <c r="I5055" t="s">
        <v>10682</v>
      </c>
      <c r="J5055">
        <v>0</v>
      </c>
      <c r="K5055">
        <v>0</v>
      </c>
      <c r="L5055" t="s">
        <v>10731</v>
      </c>
      <c r="M5055">
        <v>44481</v>
      </c>
      <c r="N5055" t="s">
        <v>13477</v>
      </c>
      <c r="S5055" t="s">
        <v>13478</v>
      </c>
      <c r="T5055">
        <v>43102.456875000003</v>
      </c>
    </row>
    <row r="5056" spans="1:20" x14ac:dyDescent="0.25">
      <c r="A5056" t="s">
        <v>9236</v>
      </c>
      <c r="B5056" t="s">
        <v>18810</v>
      </c>
      <c r="C5056" t="s">
        <v>10856</v>
      </c>
      <c r="D5056" t="s">
        <v>12566</v>
      </c>
      <c r="E5056" t="s">
        <v>10753</v>
      </c>
      <c r="F5056">
        <v>120.99</v>
      </c>
      <c r="G5056">
        <v>725.94</v>
      </c>
      <c r="H5056">
        <v>6</v>
      </c>
      <c r="I5056" t="s">
        <v>10682</v>
      </c>
      <c r="J5056">
        <v>0</v>
      </c>
      <c r="K5056">
        <v>0</v>
      </c>
      <c r="L5056" t="s">
        <v>11168</v>
      </c>
      <c r="M5056">
        <v>44481</v>
      </c>
      <c r="N5056" t="s">
        <v>13477</v>
      </c>
      <c r="S5056" t="s">
        <v>13478</v>
      </c>
      <c r="T5056">
        <v>43102.456875000003</v>
      </c>
    </row>
    <row r="5057" spans="1:20" x14ac:dyDescent="0.25">
      <c r="A5057" t="s">
        <v>18811</v>
      </c>
      <c r="B5057" t="s">
        <v>18812</v>
      </c>
      <c r="C5057" t="s">
        <v>10691</v>
      </c>
      <c r="D5057" t="s">
        <v>12566</v>
      </c>
      <c r="E5057" t="s">
        <v>10693</v>
      </c>
      <c r="F5057">
        <v>49.99</v>
      </c>
      <c r="G5057">
        <v>299.94</v>
      </c>
      <c r="H5057">
        <v>6</v>
      </c>
      <c r="I5057" t="s">
        <v>10682</v>
      </c>
      <c r="J5057">
        <v>0</v>
      </c>
      <c r="K5057">
        <v>0</v>
      </c>
      <c r="L5057" t="s">
        <v>10731</v>
      </c>
      <c r="M5057">
        <v>44482</v>
      </c>
      <c r="N5057" t="s">
        <v>10718</v>
      </c>
      <c r="O5057" t="s">
        <v>10708</v>
      </c>
      <c r="Q5057" t="s">
        <v>10709</v>
      </c>
      <c r="S5057" t="s">
        <v>10719</v>
      </c>
      <c r="T5057">
        <v>43102.456875000003</v>
      </c>
    </row>
    <row r="5058" spans="1:20" x14ac:dyDescent="0.25">
      <c r="A5058" t="s">
        <v>5754</v>
      </c>
      <c r="B5058" t="s">
        <v>18813</v>
      </c>
      <c r="C5058" t="s">
        <v>10751</v>
      </c>
      <c r="D5058" t="s">
        <v>13204</v>
      </c>
      <c r="E5058" t="s">
        <v>10836</v>
      </c>
      <c r="F5058">
        <v>26.99</v>
      </c>
      <c r="G5058">
        <v>161.94</v>
      </c>
      <c r="H5058">
        <v>6</v>
      </c>
      <c r="I5058" t="s">
        <v>10682</v>
      </c>
      <c r="J5058">
        <v>0</v>
      </c>
      <c r="K5058">
        <v>0</v>
      </c>
      <c r="L5058" t="s">
        <v>10731</v>
      </c>
      <c r="M5058">
        <v>44482</v>
      </c>
      <c r="N5058" t="s">
        <v>10746</v>
      </c>
      <c r="O5058" t="s">
        <v>10747</v>
      </c>
      <c r="Q5058" t="s">
        <v>10748</v>
      </c>
      <c r="S5058" t="s">
        <v>10749</v>
      </c>
      <c r="T5058">
        <v>43102.456875000003</v>
      </c>
    </row>
    <row r="5059" spans="1:20" x14ac:dyDescent="0.25">
      <c r="A5059" t="s">
        <v>5755</v>
      </c>
      <c r="B5059" t="s">
        <v>18814</v>
      </c>
      <c r="C5059" t="s">
        <v>10751</v>
      </c>
      <c r="D5059" t="s">
        <v>10683</v>
      </c>
      <c r="E5059" t="s">
        <v>10836</v>
      </c>
      <c r="F5059">
        <v>39.590000000000003</v>
      </c>
      <c r="G5059">
        <v>237.54</v>
      </c>
      <c r="H5059">
        <v>6</v>
      </c>
      <c r="I5059" t="s">
        <v>10682</v>
      </c>
      <c r="J5059">
        <v>0</v>
      </c>
      <c r="K5059">
        <v>0</v>
      </c>
      <c r="L5059" t="s">
        <v>10864</v>
      </c>
      <c r="M5059">
        <v>44482</v>
      </c>
      <c r="N5059" t="s">
        <v>12691</v>
      </c>
      <c r="O5059" t="s">
        <v>11717</v>
      </c>
      <c r="Q5059" t="s">
        <v>11718</v>
      </c>
      <c r="S5059" t="s">
        <v>12692</v>
      </c>
      <c r="T5059">
        <v>43102.456875000003</v>
      </c>
    </row>
    <row r="5060" spans="1:20" x14ac:dyDescent="0.25">
      <c r="A5060" t="s">
        <v>5756</v>
      </c>
      <c r="B5060" t="s">
        <v>18815</v>
      </c>
      <c r="C5060" t="s">
        <v>10751</v>
      </c>
      <c r="D5060" t="s">
        <v>10683</v>
      </c>
      <c r="E5060" t="s">
        <v>10836</v>
      </c>
      <c r="F5060">
        <v>53.99</v>
      </c>
      <c r="G5060">
        <v>323.94</v>
      </c>
      <c r="H5060">
        <v>6</v>
      </c>
      <c r="I5060" t="s">
        <v>10682</v>
      </c>
      <c r="J5060">
        <v>0</v>
      </c>
      <c r="K5060">
        <v>0</v>
      </c>
      <c r="L5060" t="s">
        <v>10731</v>
      </c>
      <c r="M5060">
        <v>44482</v>
      </c>
      <c r="N5060" t="s">
        <v>12691</v>
      </c>
      <c r="O5060" t="s">
        <v>11717</v>
      </c>
      <c r="Q5060" t="s">
        <v>11718</v>
      </c>
      <c r="S5060" t="s">
        <v>12692</v>
      </c>
      <c r="T5060">
        <v>43102.456875000003</v>
      </c>
    </row>
    <row r="5061" spans="1:20" x14ac:dyDescent="0.25">
      <c r="A5061" t="s">
        <v>18816</v>
      </c>
      <c r="B5061" t="s">
        <v>18817</v>
      </c>
      <c r="C5061" t="s">
        <v>10691</v>
      </c>
      <c r="D5061" t="s">
        <v>12566</v>
      </c>
      <c r="E5061" t="s">
        <v>10693</v>
      </c>
      <c r="F5061">
        <v>149.99</v>
      </c>
      <c r="G5061">
        <v>449.97</v>
      </c>
      <c r="H5061">
        <v>3</v>
      </c>
      <c r="I5061" t="s">
        <v>10682</v>
      </c>
      <c r="J5061">
        <v>0</v>
      </c>
      <c r="K5061">
        <v>0</v>
      </c>
      <c r="L5061" t="s">
        <v>10864</v>
      </c>
      <c r="M5061">
        <v>44482</v>
      </c>
      <c r="N5061" t="s">
        <v>16085</v>
      </c>
      <c r="O5061" t="s">
        <v>10775</v>
      </c>
      <c r="Q5061" t="s">
        <v>10776</v>
      </c>
      <c r="S5061" t="s">
        <v>16086</v>
      </c>
      <c r="T5061">
        <v>43102.456875000003</v>
      </c>
    </row>
    <row r="5062" spans="1:20" x14ac:dyDescent="0.25">
      <c r="A5062" t="s">
        <v>9237</v>
      </c>
      <c r="B5062" t="s">
        <v>18818</v>
      </c>
      <c r="C5062" t="s">
        <v>10691</v>
      </c>
      <c r="D5062" t="s">
        <v>13204</v>
      </c>
      <c r="E5062" t="s">
        <v>10693</v>
      </c>
      <c r="F5062">
        <v>124.99</v>
      </c>
      <c r="G5062">
        <v>749.94</v>
      </c>
      <c r="H5062">
        <v>6</v>
      </c>
      <c r="I5062" t="s">
        <v>10682</v>
      </c>
      <c r="J5062">
        <v>6</v>
      </c>
      <c r="K5062">
        <v>0</v>
      </c>
      <c r="L5062" t="s">
        <v>10731</v>
      </c>
      <c r="M5062">
        <v>44496</v>
      </c>
      <c r="N5062" t="s">
        <v>12978</v>
      </c>
      <c r="O5062" t="s">
        <v>10762</v>
      </c>
      <c r="Q5062" t="s">
        <v>10763</v>
      </c>
      <c r="S5062" t="s">
        <v>12979</v>
      </c>
      <c r="T5062">
        <v>43102.456875000003</v>
      </c>
    </row>
    <row r="5063" spans="1:20" x14ac:dyDescent="0.25">
      <c r="A5063" t="s">
        <v>5757</v>
      </c>
      <c r="B5063" t="s">
        <v>18819</v>
      </c>
      <c r="C5063" t="s">
        <v>10751</v>
      </c>
      <c r="D5063" t="s">
        <v>12566</v>
      </c>
      <c r="E5063" t="s">
        <v>10836</v>
      </c>
      <c r="F5063">
        <v>62.99</v>
      </c>
      <c r="G5063">
        <v>377.94</v>
      </c>
      <c r="H5063">
        <v>6</v>
      </c>
      <c r="I5063" t="s">
        <v>10682</v>
      </c>
      <c r="J5063">
        <v>0</v>
      </c>
      <c r="K5063">
        <v>0</v>
      </c>
      <c r="L5063" t="s">
        <v>10731</v>
      </c>
      <c r="M5063">
        <v>44496</v>
      </c>
      <c r="N5063" t="s">
        <v>16264</v>
      </c>
      <c r="O5063" t="s">
        <v>10708</v>
      </c>
      <c r="Q5063" t="s">
        <v>10709</v>
      </c>
      <c r="S5063" t="s">
        <v>16265</v>
      </c>
      <c r="T5063">
        <v>43102.456875000003</v>
      </c>
    </row>
    <row r="5064" spans="1:20" x14ac:dyDescent="0.25">
      <c r="A5064" t="s">
        <v>9238</v>
      </c>
      <c r="B5064" t="s">
        <v>18820</v>
      </c>
      <c r="C5064" t="s">
        <v>10856</v>
      </c>
      <c r="D5064" t="s">
        <v>12566</v>
      </c>
      <c r="E5064" t="s">
        <v>10685</v>
      </c>
      <c r="F5064">
        <v>1199.99</v>
      </c>
      <c r="G5064">
        <v>1199.99</v>
      </c>
      <c r="H5064">
        <v>1</v>
      </c>
      <c r="I5064" t="s">
        <v>10682</v>
      </c>
      <c r="J5064">
        <v>20</v>
      </c>
      <c r="K5064">
        <v>0</v>
      </c>
      <c r="L5064" t="s">
        <v>10731</v>
      </c>
      <c r="M5064">
        <v>44496</v>
      </c>
      <c r="N5064" t="s">
        <v>12191</v>
      </c>
      <c r="O5064" t="s">
        <v>10747</v>
      </c>
      <c r="Q5064" t="s">
        <v>10748</v>
      </c>
      <c r="S5064" t="s">
        <v>12192</v>
      </c>
      <c r="T5064">
        <v>43102.456875000003</v>
      </c>
    </row>
    <row r="5065" spans="1:20" x14ac:dyDescent="0.25">
      <c r="A5065" t="s">
        <v>5758</v>
      </c>
      <c r="B5065" t="s">
        <v>18821</v>
      </c>
      <c r="C5065" t="s">
        <v>10751</v>
      </c>
      <c r="D5065" t="s">
        <v>12566</v>
      </c>
      <c r="E5065" t="s">
        <v>10836</v>
      </c>
      <c r="F5065">
        <v>9.59</v>
      </c>
      <c r="G5065">
        <v>115.08</v>
      </c>
      <c r="H5065">
        <v>12</v>
      </c>
      <c r="I5065" t="s">
        <v>10682</v>
      </c>
      <c r="J5065">
        <v>0</v>
      </c>
      <c r="K5065">
        <v>0</v>
      </c>
      <c r="L5065" t="s">
        <v>10788</v>
      </c>
      <c r="M5065">
        <v>44496</v>
      </c>
      <c r="N5065" t="s">
        <v>10781</v>
      </c>
      <c r="O5065" t="s">
        <v>10782</v>
      </c>
      <c r="Q5065" t="s">
        <v>10783</v>
      </c>
      <c r="S5065" t="s">
        <v>10784</v>
      </c>
      <c r="T5065">
        <v>43102.456921296303</v>
      </c>
    </row>
    <row r="5066" spans="1:20" x14ac:dyDescent="0.25">
      <c r="A5066" t="s">
        <v>5759</v>
      </c>
      <c r="B5066" t="s">
        <v>18822</v>
      </c>
      <c r="C5066" t="s">
        <v>10856</v>
      </c>
      <c r="D5066" t="s">
        <v>12566</v>
      </c>
      <c r="E5066" t="s">
        <v>10685</v>
      </c>
      <c r="F5066">
        <v>99.99</v>
      </c>
      <c r="G5066">
        <v>599.94000000000005</v>
      </c>
      <c r="H5066">
        <v>6</v>
      </c>
      <c r="I5066" t="s">
        <v>10682</v>
      </c>
      <c r="J5066">
        <v>0</v>
      </c>
      <c r="K5066">
        <v>0</v>
      </c>
      <c r="L5066" t="s">
        <v>10731</v>
      </c>
      <c r="M5066">
        <v>44504</v>
      </c>
      <c r="N5066" t="s">
        <v>11321</v>
      </c>
      <c r="O5066" t="s">
        <v>10701</v>
      </c>
      <c r="Q5066" t="s">
        <v>10702</v>
      </c>
      <c r="S5066" t="s">
        <v>11322</v>
      </c>
      <c r="T5066">
        <v>43102.456875000003</v>
      </c>
    </row>
    <row r="5067" spans="1:20" x14ac:dyDescent="0.25">
      <c r="A5067" t="s">
        <v>5760</v>
      </c>
      <c r="B5067" t="s">
        <v>18823</v>
      </c>
      <c r="C5067" t="s">
        <v>10751</v>
      </c>
      <c r="D5067" t="s">
        <v>12566</v>
      </c>
      <c r="E5067" t="s">
        <v>10836</v>
      </c>
      <c r="F5067">
        <v>34.19</v>
      </c>
      <c r="G5067">
        <v>205.14</v>
      </c>
      <c r="H5067">
        <v>6</v>
      </c>
      <c r="I5067" t="s">
        <v>10682</v>
      </c>
      <c r="J5067">
        <v>12</v>
      </c>
      <c r="K5067">
        <v>0</v>
      </c>
      <c r="L5067" t="s">
        <v>11014</v>
      </c>
      <c r="M5067">
        <v>44504</v>
      </c>
      <c r="N5067" t="s">
        <v>15975</v>
      </c>
      <c r="O5067" t="s">
        <v>10708</v>
      </c>
      <c r="Q5067" t="s">
        <v>10709</v>
      </c>
      <c r="S5067" t="s">
        <v>15976</v>
      </c>
      <c r="T5067">
        <v>43102.456863425898</v>
      </c>
    </row>
    <row r="5068" spans="1:20" x14ac:dyDescent="0.25">
      <c r="A5068" t="s">
        <v>5761</v>
      </c>
      <c r="B5068" t="s">
        <v>18824</v>
      </c>
      <c r="C5068" t="s">
        <v>13217</v>
      </c>
      <c r="D5068" t="s">
        <v>12566</v>
      </c>
      <c r="E5068" t="s">
        <v>10836</v>
      </c>
      <c r="F5068">
        <v>29.99</v>
      </c>
      <c r="G5068">
        <v>179.94</v>
      </c>
      <c r="H5068">
        <v>6</v>
      </c>
      <c r="I5068" t="s">
        <v>10682</v>
      </c>
      <c r="J5068">
        <v>0</v>
      </c>
      <c r="K5068">
        <v>0</v>
      </c>
      <c r="L5068" t="s">
        <v>10731</v>
      </c>
      <c r="M5068">
        <v>44509</v>
      </c>
      <c r="N5068" t="s">
        <v>16547</v>
      </c>
      <c r="O5068" t="s">
        <v>10687</v>
      </c>
      <c r="Q5068" t="s">
        <v>10688</v>
      </c>
      <c r="S5068" t="s">
        <v>16548</v>
      </c>
      <c r="T5068">
        <v>43102.456875000003</v>
      </c>
    </row>
    <row r="5069" spans="1:20" x14ac:dyDescent="0.25">
      <c r="A5069" t="s">
        <v>9239</v>
      </c>
      <c r="B5069" t="s">
        <v>18825</v>
      </c>
      <c r="C5069" t="s">
        <v>13217</v>
      </c>
      <c r="D5069" t="s">
        <v>12566</v>
      </c>
      <c r="E5069" t="s">
        <v>10753</v>
      </c>
      <c r="F5069">
        <v>37.99</v>
      </c>
      <c r="G5069">
        <v>455.88</v>
      </c>
      <c r="H5069">
        <v>12</v>
      </c>
      <c r="I5069" t="s">
        <v>10682</v>
      </c>
      <c r="J5069">
        <v>0</v>
      </c>
      <c r="K5069">
        <v>0</v>
      </c>
      <c r="L5069" t="s">
        <v>10740</v>
      </c>
      <c r="M5069">
        <v>44509</v>
      </c>
      <c r="N5069" t="s">
        <v>11359</v>
      </c>
      <c r="O5069" t="s">
        <v>10762</v>
      </c>
      <c r="P5069" t="s">
        <v>10701</v>
      </c>
      <c r="Q5069" t="s">
        <v>10763</v>
      </c>
      <c r="R5069" t="s">
        <v>10702</v>
      </c>
      <c r="S5069" t="s">
        <v>11360</v>
      </c>
      <c r="T5069">
        <v>43102.456886574102</v>
      </c>
    </row>
    <row r="5070" spans="1:20" x14ac:dyDescent="0.25">
      <c r="A5070" t="s">
        <v>18826</v>
      </c>
      <c r="B5070" t="s">
        <v>18827</v>
      </c>
      <c r="C5070" t="s">
        <v>10691</v>
      </c>
      <c r="D5070" t="s">
        <v>12566</v>
      </c>
      <c r="E5070" t="s">
        <v>10693</v>
      </c>
      <c r="F5070">
        <v>30.99</v>
      </c>
      <c r="G5070">
        <v>371.88</v>
      </c>
      <c r="H5070">
        <v>12</v>
      </c>
      <c r="I5070" t="s">
        <v>10682</v>
      </c>
      <c r="J5070">
        <v>0</v>
      </c>
      <c r="K5070">
        <v>0</v>
      </c>
      <c r="L5070" t="s">
        <v>11406</v>
      </c>
      <c r="M5070">
        <v>44509</v>
      </c>
      <c r="N5070" t="s">
        <v>18614</v>
      </c>
      <c r="S5070" t="s">
        <v>18615</v>
      </c>
      <c r="T5070">
        <v>43102.456979166702</v>
      </c>
    </row>
    <row r="5071" spans="1:20" x14ac:dyDescent="0.25">
      <c r="A5071" t="s">
        <v>18828</v>
      </c>
      <c r="B5071" t="s">
        <v>18829</v>
      </c>
      <c r="C5071" t="s">
        <v>13217</v>
      </c>
      <c r="D5071" t="s">
        <v>12566</v>
      </c>
      <c r="E5071" t="s">
        <v>10685</v>
      </c>
      <c r="F5071">
        <v>21.99</v>
      </c>
      <c r="G5071">
        <v>263.88</v>
      </c>
      <c r="H5071">
        <v>12</v>
      </c>
      <c r="I5071" t="s">
        <v>10682</v>
      </c>
      <c r="J5071">
        <v>0</v>
      </c>
      <c r="K5071">
        <v>0</v>
      </c>
      <c r="L5071" t="s">
        <v>10727</v>
      </c>
      <c r="M5071">
        <v>44509</v>
      </c>
      <c r="N5071" t="s">
        <v>18614</v>
      </c>
      <c r="S5071" t="s">
        <v>18615</v>
      </c>
      <c r="T5071">
        <v>43102.456944444399</v>
      </c>
    </row>
    <row r="5072" spans="1:20" x14ac:dyDescent="0.25">
      <c r="A5072" t="s">
        <v>18830</v>
      </c>
      <c r="B5072" t="s">
        <v>18831</v>
      </c>
      <c r="C5072" t="s">
        <v>13217</v>
      </c>
      <c r="D5072" t="s">
        <v>12566</v>
      </c>
      <c r="E5072" t="s">
        <v>10753</v>
      </c>
      <c r="F5072">
        <v>44.99</v>
      </c>
      <c r="G5072">
        <v>269.94</v>
      </c>
      <c r="H5072">
        <v>6</v>
      </c>
      <c r="I5072" t="s">
        <v>10682</v>
      </c>
      <c r="J5072">
        <v>0</v>
      </c>
      <c r="K5072">
        <v>0</v>
      </c>
      <c r="L5072" t="s">
        <v>10731</v>
      </c>
      <c r="M5072">
        <v>44519</v>
      </c>
      <c r="N5072" t="s">
        <v>11051</v>
      </c>
      <c r="O5072" t="s">
        <v>10708</v>
      </c>
      <c r="P5072" t="s">
        <v>10701</v>
      </c>
      <c r="Q5072" t="s">
        <v>10709</v>
      </c>
      <c r="R5072" t="s">
        <v>10702</v>
      </c>
      <c r="S5072" t="s">
        <v>11052</v>
      </c>
      <c r="T5072">
        <v>43102.456875000003</v>
      </c>
    </row>
    <row r="5073" spans="1:20" x14ac:dyDescent="0.25">
      <c r="A5073" t="s">
        <v>5762</v>
      </c>
      <c r="B5073" t="s">
        <v>18832</v>
      </c>
      <c r="C5073" t="s">
        <v>10751</v>
      </c>
      <c r="D5073" t="s">
        <v>12566</v>
      </c>
      <c r="E5073" t="s">
        <v>10836</v>
      </c>
      <c r="F5073">
        <v>41.99</v>
      </c>
      <c r="G5073">
        <v>251.94</v>
      </c>
      <c r="H5073">
        <v>6</v>
      </c>
      <c r="I5073" t="s">
        <v>10682</v>
      </c>
      <c r="J5073">
        <v>0</v>
      </c>
      <c r="K5073">
        <v>0</v>
      </c>
      <c r="L5073" t="s">
        <v>10731</v>
      </c>
      <c r="M5073">
        <v>44519</v>
      </c>
      <c r="N5073" t="s">
        <v>11051</v>
      </c>
      <c r="O5073" t="s">
        <v>10708</v>
      </c>
      <c r="P5073" t="s">
        <v>10701</v>
      </c>
      <c r="Q5073" t="s">
        <v>10709</v>
      </c>
      <c r="R5073" t="s">
        <v>10702</v>
      </c>
      <c r="S5073" t="s">
        <v>11052</v>
      </c>
      <c r="T5073">
        <v>43102.456875000003</v>
      </c>
    </row>
    <row r="5074" spans="1:20" x14ac:dyDescent="0.25">
      <c r="A5074" t="s">
        <v>5763</v>
      </c>
      <c r="B5074" t="s">
        <v>18833</v>
      </c>
      <c r="C5074" t="s">
        <v>10856</v>
      </c>
      <c r="D5074" t="s">
        <v>12566</v>
      </c>
      <c r="E5074" t="s">
        <v>10685</v>
      </c>
      <c r="F5074">
        <v>99.99</v>
      </c>
      <c r="G5074">
        <v>599.94000000000005</v>
      </c>
      <c r="H5074">
        <v>6</v>
      </c>
      <c r="I5074" t="s">
        <v>10682</v>
      </c>
      <c r="J5074">
        <v>0</v>
      </c>
      <c r="K5074">
        <v>0</v>
      </c>
      <c r="L5074" t="s">
        <v>10918</v>
      </c>
      <c r="M5074">
        <v>44510</v>
      </c>
      <c r="N5074" t="s">
        <v>11836</v>
      </c>
      <c r="O5074" t="s">
        <v>10708</v>
      </c>
      <c r="Q5074" t="s">
        <v>10709</v>
      </c>
      <c r="S5074" t="s">
        <v>11837</v>
      </c>
      <c r="T5074">
        <v>43102.456967592603</v>
      </c>
    </row>
    <row r="5075" spans="1:20" x14ac:dyDescent="0.25">
      <c r="A5075" t="s">
        <v>5764</v>
      </c>
      <c r="B5075" t="s">
        <v>18834</v>
      </c>
      <c r="C5075" t="s">
        <v>13217</v>
      </c>
      <c r="D5075" t="s">
        <v>12566</v>
      </c>
      <c r="E5075" t="s">
        <v>10685</v>
      </c>
      <c r="F5075">
        <v>39.99</v>
      </c>
      <c r="G5075">
        <v>239.94</v>
      </c>
      <c r="H5075">
        <v>6</v>
      </c>
      <c r="I5075" t="s">
        <v>10682</v>
      </c>
      <c r="J5075">
        <v>0</v>
      </c>
      <c r="K5075">
        <v>0</v>
      </c>
      <c r="L5075" t="s">
        <v>10722</v>
      </c>
      <c r="M5075">
        <v>44510</v>
      </c>
      <c r="N5075" t="s">
        <v>15739</v>
      </c>
      <c r="O5075" t="s">
        <v>10762</v>
      </c>
      <c r="Q5075" t="s">
        <v>10763</v>
      </c>
      <c r="S5075" t="s">
        <v>15740</v>
      </c>
      <c r="T5075">
        <v>43102.456956018497</v>
      </c>
    </row>
    <row r="5076" spans="1:20" x14ac:dyDescent="0.25">
      <c r="A5076" t="s">
        <v>18835</v>
      </c>
      <c r="B5076" t="s">
        <v>18836</v>
      </c>
      <c r="C5076" t="s">
        <v>10856</v>
      </c>
      <c r="D5076" t="s">
        <v>12566</v>
      </c>
      <c r="E5076" t="s">
        <v>10753</v>
      </c>
      <c r="F5076">
        <v>53.99</v>
      </c>
      <c r="G5076">
        <v>323.94</v>
      </c>
      <c r="H5076">
        <v>6</v>
      </c>
      <c r="I5076" t="s">
        <v>10682</v>
      </c>
      <c r="J5076">
        <v>0</v>
      </c>
      <c r="K5076">
        <v>0</v>
      </c>
      <c r="L5076" t="s">
        <v>10916</v>
      </c>
      <c r="M5076">
        <v>44519</v>
      </c>
      <c r="N5076" t="s">
        <v>15975</v>
      </c>
      <c r="O5076" t="s">
        <v>10708</v>
      </c>
      <c r="Q5076" t="s">
        <v>10709</v>
      </c>
      <c r="S5076" t="s">
        <v>15976</v>
      </c>
      <c r="T5076">
        <v>43102.456909722197</v>
      </c>
    </row>
    <row r="5077" spans="1:20" x14ac:dyDescent="0.25">
      <c r="A5077" t="s">
        <v>9240</v>
      </c>
      <c r="B5077" t="s">
        <v>18837</v>
      </c>
      <c r="C5077" t="s">
        <v>12445</v>
      </c>
      <c r="D5077" t="s">
        <v>12566</v>
      </c>
      <c r="E5077" t="s">
        <v>10685</v>
      </c>
      <c r="F5077">
        <v>199.99</v>
      </c>
      <c r="G5077">
        <v>1199.94</v>
      </c>
      <c r="H5077">
        <v>6</v>
      </c>
      <c r="I5077" t="s">
        <v>10682</v>
      </c>
      <c r="J5077">
        <v>0</v>
      </c>
      <c r="K5077">
        <v>0</v>
      </c>
      <c r="L5077" t="s">
        <v>12450</v>
      </c>
      <c r="M5077">
        <v>44519</v>
      </c>
      <c r="N5077" t="s">
        <v>11359</v>
      </c>
      <c r="O5077" t="s">
        <v>10762</v>
      </c>
      <c r="P5077" t="s">
        <v>10701</v>
      </c>
      <c r="Q5077" t="s">
        <v>10763</v>
      </c>
      <c r="R5077" t="s">
        <v>10702</v>
      </c>
      <c r="S5077" t="s">
        <v>11360</v>
      </c>
      <c r="T5077">
        <v>43102.456979166702</v>
      </c>
    </row>
    <row r="5078" spans="1:20" x14ac:dyDescent="0.25">
      <c r="A5078" t="s">
        <v>18838</v>
      </c>
      <c r="B5078" t="s">
        <v>18839</v>
      </c>
      <c r="C5078" t="s">
        <v>10856</v>
      </c>
      <c r="D5078" t="s">
        <v>12566</v>
      </c>
      <c r="E5078" t="s">
        <v>10693</v>
      </c>
      <c r="F5078">
        <v>0</v>
      </c>
      <c r="G5078">
        <v>0</v>
      </c>
      <c r="H5078">
        <v>6</v>
      </c>
      <c r="I5078" t="s">
        <v>10682</v>
      </c>
      <c r="J5078">
        <v>0</v>
      </c>
      <c r="K5078">
        <v>0</v>
      </c>
      <c r="L5078" t="s">
        <v>10731</v>
      </c>
      <c r="M5078">
        <v>44519</v>
      </c>
      <c r="N5078" t="s">
        <v>10718</v>
      </c>
      <c r="O5078" t="s">
        <v>10708</v>
      </c>
      <c r="Q5078" t="s">
        <v>10709</v>
      </c>
      <c r="S5078" t="s">
        <v>10719</v>
      </c>
      <c r="T5078">
        <v>43102.456875000003</v>
      </c>
    </row>
    <row r="5079" spans="1:20" x14ac:dyDescent="0.25">
      <c r="A5079" t="s">
        <v>5765</v>
      </c>
      <c r="B5079" t="s">
        <v>18840</v>
      </c>
      <c r="C5079" t="s">
        <v>10751</v>
      </c>
      <c r="D5079" t="s">
        <v>12566</v>
      </c>
      <c r="E5079" t="s">
        <v>10836</v>
      </c>
      <c r="F5079">
        <v>25.79</v>
      </c>
      <c r="G5079">
        <v>154.74</v>
      </c>
      <c r="H5079">
        <v>6</v>
      </c>
      <c r="I5079" t="s">
        <v>10682</v>
      </c>
      <c r="J5079">
        <v>0</v>
      </c>
      <c r="K5079">
        <v>0</v>
      </c>
      <c r="L5079" t="s">
        <v>10731</v>
      </c>
      <c r="M5079">
        <v>44519</v>
      </c>
      <c r="N5079" t="s">
        <v>14989</v>
      </c>
      <c r="O5079" t="s">
        <v>10687</v>
      </c>
      <c r="P5079" t="s">
        <v>10762</v>
      </c>
      <c r="Q5079" t="s">
        <v>10688</v>
      </c>
      <c r="R5079" t="s">
        <v>10763</v>
      </c>
      <c r="S5079" t="s">
        <v>14990</v>
      </c>
      <c r="T5079">
        <v>43102.456875000003</v>
      </c>
    </row>
    <row r="5080" spans="1:20" x14ac:dyDescent="0.25">
      <c r="A5080" t="s">
        <v>18841</v>
      </c>
      <c r="B5080" t="s">
        <v>18842</v>
      </c>
      <c r="C5080" t="s">
        <v>10856</v>
      </c>
      <c r="D5080" t="s">
        <v>12566</v>
      </c>
      <c r="E5080" t="s">
        <v>10685</v>
      </c>
      <c r="F5080">
        <v>63.99</v>
      </c>
      <c r="G5080">
        <v>383.94</v>
      </c>
      <c r="H5080">
        <v>6</v>
      </c>
      <c r="I5080" t="s">
        <v>10682</v>
      </c>
      <c r="J5080">
        <v>0</v>
      </c>
      <c r="K5080">
        <v>0</v>
      </c>
      <c r="L5080" t="s">
        <v>10731</v>
      </c>
      <c r="M5080">
        <v>44519</v>
      </c>
      <c r="N5080" t="s">
        <v>14989</v>
      </c>
      <c r="O5080" t="s">
        <v>10687</v>
      </c>
      <c r="P5080" t="s">
        <v>10762</v>
      </c>
      <c r="Q5080" t="s">
        <v>10688</v>
      </c>
      <c r="R5080" t="s">
        <v>10763</v>
      </c>
      <c r="S5080" t="s">
        <v>14990</v>
      </c>
      <c r="T5080">
        <v>43102.456875000003</v>
      </c>
    </row>
    <row r="5081" spans="1:20" x14ac:dyDescent="0.25">
      <c r="A5081" t="s">
        <v>5766</v>
      </c>
      <c r="B5081" t="s">
        <v>18843</v>
      </c>
      <c r="C5081" t="s">
        <v>10751</v>
      </c>
      <c r="D5081" t="s">
        <v>12566</v>
      </c>
      <c r="E5081" t="s">
        <v>10836</v>
      </c>
      <c r="F5081">
        <v>25.79</v>
      </c>
      <c r="G5081">
        <v>154.74</v>
      </c>
      <c r="H5081">
        <v>6</v>
      </c>
      <c r="I5081" t="s">
        <v>10682</v>
      </c>
      <c r="J5081">
        <v>0</v>
      </c>
      <c r="K5081">
        <v>0</v>
      </c>
      <c r="L5081" t="s">
        <v>11406</v>
      </c>
      <c r="M5081">
        <v>44519</v>
      </c>
      <c r="N5081" t="s">
        <v>14989</v>
      </c>
      <c r="O5081" t="s">
        <v>10687</v>
      </c>
      <c r="P5081" t="s">
        <v>10762</v>
      </c>
      <c r="Q5081" t="s">
        <v>10688</v>
      </c>
      <c r="R5081" t="s">
        <v>10763</v>
      </c>
      <c r="S5081" t="s">
        <v>14990</v>
      </c>
      <c r="T5081">
        <v>43102.456979166702</v>
      </c>
    </row>
    <row r="5082" spans="1:20" x14ac:dyDescent="0.25">
      <c r="A5082" t="s">
        <v>5767</v>
      </c>
      <c r="B5082" t="s">
        <v>18844</v>
      </c>
      <c r="C5082" t="s">
        <v>10751</v>
      </c>
      <c r="D5082" t="s">
        <v>12566</v>
      </c>
      <c r="E5082" t="s">
        <v>10836</v>
      </c>
      <c r="F5082">
        <v>47.99</v>
      </c>
      <c r="G5082">
        <v>287.94</v>
      </c>
      <c r="H5082">
        <v>6</v>
      </c>
      <c r="I5082" t="s">
        <v>10682</v>
      </c>
      <c r="J5082">
        <v>0</v>
      </c>
      <c r="K5082">
        <v>0</v>
      </c>
      <c r="L5082" t="s">
        <v>16375</v>
      </c>
      <c r="M5082">
        <v>44519</v>
      </c>
      <c r="N5082" t="s">
        <v>11489</v>
      </c>
      <c r="O5082" t="s">
        <v>10701</v>
      </c>
      <c r="Q5082" t="s">
        <v>10702</v>
      </c>
      <c r="S5082" t="s">
        <v>11490</v>
      </c>
      <c r="T5082">
        <v>43102.457002314797</v>
      </c>
    </row>
    <row r="5083" spans="1:20" x14ac:dyDescent="0.25">
      <c r="A5083" t="s">
        <v>5768</v>
      </c>
      <c r="B5083" t="s">
        <v>18845</v>
      </c>
      <c r="C5083" t="s">
        <v>11814</v>
      </c>
      <c r="D5083" t="s">
        <v>12566</v>
      </c>
      <c r="E5083" t="s">
        <v>10685</v>
      </c>
      <c r="F5083">
        <v>574.99</v>
      </c>
      <c r="G5083">
        <v>3449.94</v>
      </c>
      <c r="H5083">
        <v>6</v>
      </c>
      <c r="I5083" t="s">
        <v>10682</v>
      </c>
      <c r="J5083">
        <v>30</v>
      </c>
      <c r="K5083">
        <v>0</v>
      </c>
      <c r="L5083" t="s">
        <v>10706</v>
      </c>
      <c r="M5083">
        <v>44540</v>
      </c>
      <c r="N5083" t="s">
        <v>10732</v>
      </c>
      <c r="O5083" t="s">
        <v>10687</v>
      </c>
      <c r="Q5083" t="s">
        <v>10688</v>
      </c>
      <c r="S5083" t="s">
        <v>10733</v>
      </c>
      <c r="T5083">
        <v>43102.457002314797</v>
      </c>
    </row>
    <row r="5084" spans="1:20" x14ac:dyDescent="0.25">
      <c r="A5084" t="s">
        <v>18846</v>
      </c>
      <c r="B5084" t="s">
        <v>18847</v>
      </c>
      <c r="C5084" t="s">
        <v>10691</v>
      </c>
      <c r="D5084" t="s">
        <v>12566</v>
      </c>
      <c r="E5084" t="s">
        <v>10693</v>
      </c>
      <c r="F5084">
        <v>96.99</v>
      </c>
      <c r="G5084">
        <v>581.94000000000005</v>
      </c>
      <c r="H5084">
        <v>6</v>
      </c>
      <c r="I5084" t="s">
        <v>10682</v>
      </c>
      <c r="J5084">
        <v>10</v>
      </c>
      <c r="K5084">
        <v>0</v>
      </c>
      <c r="L5084" t="s">
        <v>10916</v>
      </c>
      <c r="M5084">
        <v>44546</v>
      </c>
      <c r="N5084" t="s">
        <v>13477</v>
      </c>
      <c r="S5084" t="s">
        <v>13478</v>
      </c>
      <c r="T5084">
        <v>43102.456909722197</v>
      </c>
    </row>
    <row r="5085" spans="1:20" x14ac:dyDescent="0.25">
      <c r="A5085" t="s">
        <v>18848</v>
      </c>
      <c r="B5085" t="s">
        <v>18849</v>
      </c>
      <c r="C5085" t="s">
        <v>10691</v>
      </c>
      <c r="D5085" t="s">
        <v>12566</v>
      </c>
      <c r="E5085" t="s">
        <v>10693</v>
      </c>
      <c r="F5085">
        <v>154.99</v>
      </c>
      <c r="G5085">
        <v>929.94</v>
      </c>
      <c r="H5085">
        <v>6</v>
      </c>
      <c r="I5085" t="s">
        <v>10682</v>
      </c>
      <c r="J5085">
        <v>0</v>
      </c>
      <c r="K5085">
        <v>0</v>
      </c>
      <c r="L5085" t="s">
        <v>10916</v>
      </c>
      <c r="M5085">
        <v>44546</v>
      </c>
      <c r="N5085" t="s">
        <v>13477</v>
      </c>
      <c r="S5085" t="s">
        <v>13478</v>
      </c>
      <c r="T5085">
        <v>43102.456909722197</v>
      </c>
    </row>
    <row r="5086" spans="1:20" x14ac:dyDescent="0.25">
      <c r="A5086" t="s">
        <v>18850</v>
      </c>
      <c r="B5086" t="s">
        <v>18851</v>
      </c>
      <c r="C5086" t="s">
        <v>13217</v>
      </c>
      <c r="D5086" t="s">
        <v>12566</v>
      </c>
      <c r="E5086" t="s">
        <v>10753</v>
      </c>
      <c r="F5086">
        <v>20.99</v>
      </c>
      <c r="G5086">
        <v>125.94</v>
      </c>
      <c r="H5086">
        <v>6</v>
      </c>
      <c r="I5086" t="s">
        <v>10682</v>
      </c>
      <c r="J5086">
        <v>4</v>
      </c>
      <c r="K5086">
        <v>0</v>
      </c>
      <c r="L5086" t="s">
        <v>10731</v>
      </c>
      <c r="M5086">
        <v>44551</v>
      </c>
      <c r="N5086" t="s">
        <v>18852</v>
      </c>
      <c r="O5086" t="s">
        <v>11984</v>
      </c>
      <c r="Q5086" t="s">
        <v>11985</v>
      </c>
      <c r="S5086" t="s">
        <v>18853</v>
      </c>
      <c r="T5086">
        <v>43102.456875000003</v>
      </c>
    </row>
    <row r="5087" spans="1:20" x14ac:dyDescent="0.25">
      <c r="A5087" t="s">
        <v>9241</v>
      </c>
      <c r="B5087" t="s">
        <v>18854</v>
      </c>
      <c r="C5087" t="s">
        <v>13217</v>
      </c>
      <c r="D5087" t="s">
        <v>12566</v>
      </c>
      <c r="E5087" t="s">
        <v>10753</v>
      </c>
      <c r="F5087">
        <v>13.19</v>
      </c>
      <c r="G5087">
        <v>79.14</v>
      </c>
      <c r="H5087">
        <v>6</v>
      </c>
      <c r="I5087" t="s">
        <v>10682</v>
      </c>
      <c r="J5087">
        <v>0</v>
      </c>
      <c r="K5087">
        <v>0</v>
      </c>
      <c r="L5087" t="s">
        <v>10862</v>
      </c>
      <c r="M5087">
        <v>44551</v>
      </c>
      <c r="N5087" t="s">
        <v>18852</v>
      </c>
      <c r="O5087" t="s">
        <v>11984</v>
      </c>
      <c r="Q5087" t="s">
        <v>11985</v>
      </c>
      <c r="S5087" t="s">
        <v>18853</v>
      </c>
      <c r="T5087">
        <v>43102.456909722197</v>
      </c>
    </row>
    <row r="5088" spans="1:20" x14ac:dyDescent="0.25">
      <c r="A5088" t="s">
        <v>9242</v>
      </c>
      <c r="B5088" t="s">
        <v>18855</v>
      </c>
      <c r="C5088" t="s">
        <v>13217</v>
      </c>
      <c r="D5088" t="s">
        <v>12566</v>
      </c>
      <c r="E5088" t="s">
        <v>10753</v>
      </c>
      <c r="F5088">
        <v>13.19</v>
      </c>
      <c r="G5088">
        <v>79.14</v>
      </c>
      <c r="H5088">
        <v>6</v>
      </c>
      <c r="I5088" t="s">
        <v>10682</v>
      </c>
      <c r="J5088">
        <v>0</v>
      </c>
      <c r="K5088">
        <v>0</v>
      </c>
      <c r="L5088" t="s">
        <v>10862</v>
      </c>
      <c r="M5088">
        <v>44551</v>
      </c>
      <c r="N5088" t="s">
        <v>18852</v>
      </c>
      <c r="O5088" t="s">
        <v>11984</v>
      </c>
      <c r="Q5088" t="s">
        <v>11985</v>
      </c>
      <c r="S5088" t="s">
        <v>18853</v>
      </c>
      <c r="T5088">
        <v>43102.456909722197</v>
      </c>
    </row>
    <row r="5089" spans="1:20" x14ac:dyDescent="0.25">
      <c r="A5089" t="s">
        <v>9243</v>
      </c>
      <c r="B5089" t="s">
        <v>18856</v>
      </c>
      <c r="C5089" t="s">
        <v>13217</v>
      </c>
      <c r="D5089" t="s">
        <v>12566</v>
      </c>
      <c r="E5089" t="s">
        <v>10753</v>
      </c>
      <c r="F5089">
        <v>13.19</v>
      </c>
      <c r="G5089">
        <v>79.14</v>
      </c>
      <c r="H5089">
        <v>6</v>
      </c>
      <c r="I5089" t="s">
        <v>10682</v>
      </c>
      <c r="J5089">
        <v>0</v>
      </c>
      <c r="K5089">
        <v>0</v>
      </c>
      <c r="L5089" t="s">
        <v>10862</v>
      </c>
      <c r="M5089">
        <v>44553</v>
      </c>
      <c r="N5089" t="s">
        <v>18852</v>
      </c>
      <c r="O5089" t="s">
        <v>11984</v>
      </c>
      <c r="Q5089" t="s">
        <v>11985</v>
      </c>
      <c r="S5089" t="s">
        <v>18853</v>
      </c>
      <c r="T5089">
        <v>43102.456909722197</v>
      </c>
    </row>
    <row r="5090" spans="1:20" x14ac:dyDescent="0.25">
      <c r="A5090" t="s">
        <v>18857</v>
      </c>
      <c r="B5090" t="s">
        <v>18858</v>
      </c>
      <c r="C5090" t="s">
        <v>10691</v>
      </c>
      <c r="D5090" t="s">
        <v>12566</v>
      </c>
      <c r="E5090" t="s">
        <v>10693</v>
      </c>
      <c r="F5090">
        <v>84.99</v>
      </c>
      <c r="G5090">
        <v>509.94</v>
      </c>
      <c r="H5090">
        <v>6</v>
      </c>
      <c r="I5090" t="s">
        <v>10682</v>
      </c>
      <c r="J5090">
        <v>0</v>
      </c>
      <c r="K5090">
        <v>0</v>
      </c>
      <c r="L5090" t="s">
        <v>10835</v>
      </c>
      <c r="M5090">
        <v>44571</v>
      </c>
      <c r="N5090" t="s">
        <v>13477</v>
      </c>
      <c r="S5090" t="s">
        <v>13478</v>
      </c>
      <c r="T5090">
        <v>43102.456863425898</v>
      </c>
    </row>
    <row r="5091" spans="1:20" x14ac:dyDescent="0.25">
      <c r="A5091" t="s">
        <v>9244</v>
      </c>
      <c r="B5091" t="s">
        <v>18859</v>
      </c>
      <c r="C5091" t="s">
        <v>10856</v>
      </c>
      <c r="D5091" t="s">
        <v>12566</v>
      </c>
      <c r="E5091" t="s">
        <v>10685</v>
      </c>
      <c r="F5091">
        <v>134.99</v>
      </c>
      <c r="G5091">
        <v>809.94</v>
      </c>
      <c r="H5091">
        <v>6</v>
      </c>
      <c r="I5091" t="s">
        <v>10682</v>
      </c>
      <c r="J5091">
        <v>0</v>
      </c>
      <c r="K5091">
        <v>0</v>
      </c>
      <c r="L5091" t="s">
        <v>10731</v>
      </c>
      <c r="M5091">
        <v>44573</v>
      </c>
      <c r="N5091" t="s">
        <v>10718</v>
      </c>
      <c r="O5091" t="s">
        <v>10708</v>
      </c>
      <c r="Q5091" t="s">
        <v>10709</v>
      </c>
      <c r="S5091" t="s">
        <v>10719</v>
      </c>
      <c r="T5091">
        <v>43102.456875000003</v>
      </c>
    </row>
    <row r="5092" spans="1:20" x14ac:dyDescent="0.25">
      <c r="A5092" t="s">
        <v>5769</v>
      </c>
      <c r="B5092" t="s">
        <v>18860</v>
      </c>
      <c r="C5092" t="s">
        <v>10751</v>
      </c>
      <c r="D5092" t="s">
        <v>12566</v>
      </c>
      <c r="E5092" t="s">
        <v>10836</v>
      </c>
      <c r="F5092">
        <v>38.99</v>
      </c>
      <c r="G5092">
        <v>233.94</v>
      </c>
      <c r="H5092">
        <v>6</v>
      </c>
      <c r="I5092" t="s">
        <v>10682</v>
      </c>
      <c r="J5092">
        <v>0</v>
      </c>
      <c r="K5092">
        <v>0</v>
      </c>
      <c r="L5092" t="s">
        <v>11406</v>
      </c>
      <c r="M5092">
        <v>44588</v>
      </c>
      <c r="N5092" t="s">
        <v>16547</v>
      </c>
      <c r="O5092" t="s">
        <v>10687</v>
      </c>
      <c r="Q5092" t="s">
        <v>10688</v>
      </c>
      <c r="S5092" t="s">
        <v>16548</v>
      </c>
      <c r="T5092">
        <v>43102.456979166702</v>
      </c>
    </row>
    <row r="5093" spans="1:20" x14ac:dyDescent="0.25">
      <c r="A5093" t="s">
        <v>5770</v>
      </c>
      <c r="B5093" t="s">
        <v>18861</v>
      </c>
      <c r="C5093" t="s">
        <v>10751</v>
      </c>
      <c r="D5093" t="s">
        <v>12566</v>
      </c>
      <c r="E5093" t="s">
        <v>10836</v>
      </c>
      <c r="F5093">
        <v>32.99</v>
      </c>
      <c r="G5093">
        <v>197.94</v>
      </c>
      <c r="H5093">
        <v>6</v>
      </c>
      <c r="I5093" t="s">
        <v>10682</v>
      </c>
      <c r="J5093">
        <v>0</v>
      </c>
      <c r="K5093">
        <v>0</v>
      </c>
      <c r="L5093" t="s">
        <v>16375</v>
      </c>
      <c r="M5093">
        <v>44588</v>
      </c>
      <c r="N5093" t="s">
        <v>16547</v>
      </c>
      <c r="O5093" t="s">
        <v>10687</v>
      </c>
      <c r="Q5093" t="s">
        <v>10688</v>
      </c>
      <c r="S5093" t="s">
        <v>16548</v>
      </c>
      <c r="T5093">
        <v>43102.457002314797</v>
      </c>
    </row>
    <row r="5094" spans="1:20" x14ac:dyDescent="0.25">
      <c r="A5094" t="s">
        <v>5771</v>
      </c>
      <c r="B5094" t="s">
        <v>18862</v>
      </c>
      <c r="C5094" t="s">
        <v>10751</v>
      </c>
      <c r="D5094" t="s">
        <v>12566</v>
      </c>
      <c r="E5094" t="s">
        <v>10836</v>
      </c>
      <c r="F5094">
        <v>32.99</v>
      </c>
      <c r="G5094">
        <v>197.94</v>
      </c>
      <c r="H5094">
        <v>6</v>
      </c>
      <c r="I5094" t="s">
        <v>10682</v>
      </c>
      <c r="J5094">
        <v>0</v>
      </c>
      <c r="K5094">
        <v>0</v>
      </c>
      <c r="L5094" t="s">
        <v>10731</v>
      </c>
      <c r="M5094">
        <v>44588</v>
      </c>
      <c r="N5094" t="s">
        <v>16547</v>
      </c>
      <c r="O5094" t="s">
        <v>10687</v>
      </c>
      <c r="Q5094" t="s">
        <v>10688</v>
      </c>
      <c r="S5094" t="s">
        <v>16548</v>
      </c>
      <c r="T5094">
        <v>43102.456875000003</v>
      </c>
    </row>
    <row r="5095" spans="1:20" x14ac:dyDescent="0.25">
      <c r="A5095" t="s">
        <v>18863</v>
      </c>
      <c r="B5095" t="s">
        <v>18864</v>
      </c>
      <c r="C5095" t="s">
        <v>13217</v>
      </c>
      <c r="D5095" t="s">
        <v>12566</v>
      </c>
      <c r="E5095" t="s">
        <v>10685</v>
      </c>
      <c r="F5095">
        <v>59.99</v>
      </c>
      <c r="G5095">
        <v>359.94</v>
      </c>
      <c r="H5095">
        <v>6</v>
      </c>
      <c r="I5095" t="s">
        <v>10682</v>
      </c>
      <c r="J5095">
        <v>0</v>
      </c>
      <c r="K5095">
        <v>0</v>
      </c>
      <c r="L5095" t="s">
        <v>10883</v>
      </c>
      <c r="M5095">
        <v>44600</v>
      </c>
      <c r="N5095" t="s">
        <v>12413</v>
      </c>
      <c r="O5095" t="s">
        <v>10747</v>
      </c>
      <c r="Q5095" t="s">
        <v>10748</v>
      </c>
      <c r="S5095" t="s">
        <v>12414</v>
      </c>
      <c r="T5095">
        <v>43102.456979166702</v>
      </c>
    </row>
    <row r="5096" spans="1:20" x14ac:dyDescent="0.25">
      <c r="A5096" t="s">
        <v>9245</v>
      </c>
      <c r="B5096" t="s">
        <v>18865</v>
      </c>
      <c r="C5096" t="s">
        <v>10856</v>
      </c>
      <c r="D5096" t="s">
        <v>12566</v>
      </c>
      <c r="E5096" t="s">
        <v>10685</v>
      </c>
      <c r="F5096">
        <v>69.989999999999995</v>
      </c>
      <c r="G5096">
        <v>209.97</v>
      </c>
      <c r="H5096">
        <v>3</v>
      </c>
      <c r="I5096" t="s">
        <v>10682</v>
      </c>
      <c r="J5096">
        <v>0</v>
      </c>
      <c r="K5096">
        <v>0</v>
      </c>
      <c r="L5096" t="s">
        <v>10883</v>
      </c>
      <c r="M5096">
        <v>44601</v>
      </c>
      <c r="N5096" t="s">
        <v>10686</v>
      </c>
      <c r="O5096" t="s">
        <v>10687</v>
      </c>
      <c r="Q5096" t="s">
        <v>10688</v>
      </c>
      <c r="S5096" t="s">
        <v>10689</v>
      </c>
      <c r="T5096">
        <v>43102.456979166702</v>
      </c>
    </row>
    <row r="5097" spans="1:20" x14ac:dyDescent="0.25">
      <c r="A5097" t="s">
        <v>5772</v>
      </c>
      <c r="B5097" t="s">
        <v>18866</v>
      </c>
      <c r="C5097" t="s">
        <v>10751</v>
      </c>
      <c r="D5097" t="s">
        <v>12566</v>
      </c>
      <c r="E5097" t="s">
        <v>10836</v>
      </c>
      <c r="F5097">
        <v>38.39</v>
      </c>
      <c r="G5097">
        <v>230.34</v>
      </c>
      <c r="H5097">
        <v>6</v>
      </c>
      <c r="I5097" t="s">
        <v>10682</v>
      </c>
      <c r="J5097">
        <v>0</v>
      </c>
      <c r="K5097">
        <v>0</v>
      </c>
      <c r="L5097" t="s">
        <v>10731</v>
      </c>
      <c r="M5097">
        <v>44630</v>
      </c>
      <c r="N5097" t="s">
        <v>11278</v>
      </c>
      <c r="O5097" t="s">
        <v>11279</v>
      </c>
      <c r="Q5097" t="s">
        <v>11280</v>
      </c>
      <c r="S5097" t="s">
        <v>11281</v>
      </c>
      <c r="T5097">
        <v>43102.456875000003</v>
      </c>
    </row>
    <row r="5098" spans="1:20" x14ac:dyDescent="0.25">
      <c r="A5098" t="s">
        <v>18867</v>
      </c>
      <c r="B5098" t="s">
        <v>18868</v>
      </c>
      <c r="C5098" t="s">
        <v>10856</v>
      </c>
      <c r="D5098" t="s">
        <v>12566</v>
      </c>
      <c r="E5098" t="s">
        <v>10685</v>
      </c>
      <c r="F5098">
        <v>274.99</v>
      </c>
      <c r="G5098">
        <v>824.97</v>
      </c>
      <c r="H5098">
        <v>3</v>
      </c>
      <c r="I5098" t="s">
        <v>10682</v>
      </c>
      <c r="J5098">
        <v>17</v>
      </c>
      <c r="K5098">
        <v>0</v>
      </c>
      <c r="L5098" t="s">
        <v>10731</v>
      </c>
      <c r="M5098">
        <v>44644</v>
      </c>
      <c r="N5098" t="s">
        <v>10746</v>
      </c>
      <c r="O5098" t="s">
        <v>10747</v>
      </c>
      <c r="Q5098" t="s">
        <v>10748</v>
      </c>
      <c r="S5098" t="s">
        <v>10749</v>
      </c>
      <c r="T5098">
        <v>43102.456875000003</v>
      </c>
    </row>
    <row r="5099" spans="1:20" x14ac:dyDescent="0.25">
      <c r="A5099" t="s">
        <v>5773</v>
      </c>
      <c r="B5099" t="s">
        <v>18869</v>
      </c>
      <c r="C5099" t="s">
        <v>10751</v>
      </c>
      <c r="D5099" t="s">
        <v>12566</v>
      </c>
      <c r="E5099" t="s">
        <v>10836</v>
      </c>
      <c r="F5099">
        <v>23.39</v>
      </c>
      <c r="G5099">
        <v>140.34</v>
      </c>
      <c r="H5099">
        <v>6</v>
      </c>
      <c r="I5099" t="s">
        <v>10682</v>
      </c>
      <c r="J5099">
        <v>0</v>
      </c>
      <c r="K5099">
        <v>0</v>
      </c>
      <c r="L5099" t="s">
        <v>11305</v>
      </c>
      <c r="M5099">
        <v>44631</v>
      </c>
      <c r="N5099" t="s">
        <v>10732</v>
      </c>
      <c r="O5099" t="s">
        <v>10687</v>
      </c>
      <c r="Q5099" t="s">
        <v>10688</v>
      </c>
      <c r="S5099" t="s">
        <v>10733</v>
      </c>
      <c r="T5099">
        <v>43102.456875000003</v>
      </c>
    </row>
    <row r="5100" spans="1:20" x14ac:dyDescent="0.25">
      <c r="A5100" t="s">
        <v>9246</v>
      </c>
      <c r="B5100" t="s">
        <v>18870</v>
      </c>
      <c r="C5100" t="s">
        <v>10691</v>
      </c>
      <c r="D5100" t="s">
        <v>12566</v>
      </c>
      <c r="E5100" t="s">
        <v>10693</v>
      </c>
      <c r="F5100">
        <v>72.989999999999995</v>
      </c>
      <c r="G5100">
        <v>437.94</v>
      </c>
      <c r="H5100">
        <v>6</v>
      </c>
      <c r="I5100" t="s">
        <v>10682</v>
      </c>
      <c r="J5100">
        <v>0</v>
      </c>
      <c r="K5100">
        <v>0</v>
      </c>
      <c r="L5100" t="s">
        <v>10731</v>
      </c>
      <c r="M5100">
        <v>44652</v>
      </c>
      <c r="N5100" t="s">
        <v>14397</v>
      </c>
      <c r="O5100" t="s">
        <v>10708</v>
      </c>
      <c r="Q5100" t="s">
        <v>10709</v>
      </c>
      <c r="S5100" t="s">
        <v>14398</v>
      </c>
      <c r="T5100">
        <v>43102.456875000003</v>
      </c>
    </row>
    <row r="5101" spans="1:20" x14ac:dyDescent="0.25">
      <c r="A5101" t="s">
        <v>5774</v>
      </c>
      <c r="B5101" t="s">
        <v>18871</v>
      </c>
      <c r="C5101" t="s">
        <v>13217</v>
      </c>
      <c r="D5101" t="s">
        <v>12566</v>
      </c>
      <c r="E5101" t="s">
        <v>10836</v>
      </c>
      <c r="F5101">
        <v>31.79</v>
      </c>
      <c r="G5101">
        <v>190.74</v>
      </c>
      <c r="H5101">
        <v>6</v>
      </c>
      <c r="I5101" t="s">
        <v>10682</v>
      </c>
      <c r="J5101">
        <v>0</v>
      </c>
      <c r="K5101">
        <v>0</v>
      </c>
      <c r="L5101" t="s">
        <v>10883</v>
      </c>
      <c r="M5101">
        <v>44652</v>
      </c>
      <c r="N5101" t="s">
        <v>10874</v>
      </c>
      <c r="O5101" t="s">
        <v>10701</v>
      </c>
      <c r="P5101" t="s">
        <v>10708</v>
      </c>
      <c r="Q5101" t="s">
        <v>10702</v>
      </c>
      <c r="R5101" t="s">
        <v>10709</v>
      </c>
      <c r="S5101" t="s">
        <v>10875</v>
      </c>
      <c r="T5101">
        <v>43102.456979166702</v>
      </c>
    </row>
    <row r="5102" spans="1:20" x14ac:dyDescent="0.25">
      <c r="A5102" t="s">
        <v>5775</v>
      </c>
      <c r="B5102" t="s">
        <v>18872</v>
      </c>
      <c r="C5102" t="s">
        <v>10856</v>
      </c>
      <c r="D5102" t="s">
        <v>12566</v>
      </c>
      <c r="E5102" t="s">
        <v>10685</v>
      </c>
      <c r="F5102">
        <v>49.99</v>
      </c>
      <c r="G5102">
        <v>299.94</v>
      </c>
      <c r="H5102">
        <v>6</v>
      </c>
      <c r="I5102" t="s">
        <v>10682</v>
      </c>
      <c r="J5102">
        <v>0</v>
      </c>
      <c r="K5102">
        <v>0</v>
      </c>
      <c r="L5102" t="s">
        <v>10731</v>
      </c>
      <c r="M5102">
        <v>44652</v>
      </c>
      <c r="N5102" t="s">
        <v>10700</v>
      </c>
      <c r="O5102" t="s">
        <v>10701</v>
      </c>
      <c r="Q5102" t="s">
        <v>10702</v>
      </c>
      <c r="S5102" t="s">
        <v>10703</v>
      </c>
      <c r="T5102">
        <v>43102.456875000003</v>
      </c>
    </row>
    <row r="5103" spans="1:20" x14ac:dyDescent="0.25">
      <c r="A5103" t="s">
        <v>5776</v>
      </c>
      <c r="B5103" t="s">
        <v>18873</v>
      </c>
      <c r="C5103" t="s">
        <v>10856</v>
      </c>
      <c r="D5103" t="s">
        <v>12566</v>
      </c>
      <c r="E5103" t="s">
        <v>10685</v>
      </c>
      <c r="F5103">
        <v>224.99</v>
      </c>
      <c r="G5103">
        <v>1349.94</v>
      </c>
      <c r="H5103">
        <v>6</v>
      </c>
      <c r="I5103" t="s">
        <v>10682</v>
      </c>
      <c r="J5103">
        <v>0</v>
      </c>
      <c r="K5103">
        <v>0</v>
      </c>
      <c r="L5103" t="s">
        <v>10731</v>
      </c>
      <c r="M5103">
        <v>44652</v>
      </c>
      <c r="N5103" t="s">
        <v>18720</v>
      </c>
      <c r="O5103" t="s">
        <v>10701</v>
      </c>
      <c r="Q5103" t="s">
        <v>10702</v>
      </c>
      <c r="S5103" t="s">
        <v>18721</v>
      </c>
      <c r="T5103">
        <v>43102.456875000003</v>
      </c>
    </row>
    <row r="5104" spans="1:20" x14ac:dyDescent="0.25">
      <c r="A5104" t="s">
        <v>9247</v>
      </c>
      <c r="B5104" t="s">
        <v>18874</v>
      </c>
      <c r="C5104" t="s">
        <v>12445</v>
      </c>
      <c r="D5104" t="s">
        <v>12566</v>
      </c>
      <c r="E5104" t="s">
        <v>10685</v>
      </c>
      <c r="F5104">
        <v>52.99</v>
      </c>
      <c r="G5104">
        <v>317.94</v>
      </c>
      <c r="H5104">
        <v>6</v>
      </c>
      <c r="I5104" t="s">
        <v>10682</v>
      </c>
      <c r="J5104">
        <v>0</v>
      </c>
      <c r="K5104">
        <v>0</v>
      </c>
      <c r="L5104" t="s">
        <v>10731</v>
      </c>
      <c r="M5104">
        <v>44662</v>
      </c>
      <c r="N5104" t="s">
        <v>16103</v>
      </c>
      <c r="O5104" t="s">
        <v>10708</v>
      </c>
      <c r="Q5104" t="s">
        <v>10709</v>
      </c>
      <c r="S5104" t="s">
        <v>16104</v>
      </c>
      <c r="T5104">
        <v>43102.456875000003</v>
      </c>
    </row>
    <row r="5105" spans="1:20" x14ac:dyDescent="0.25">
      <c r="A5105" t="s">
        <v>5777</v>
      </c>
      <c r="B5105" t="s">
        <v>18875</v>
      </c>
      <c r="C5105" t="s">
        <v>12445</v>
      </c>
      <c r="D5105" t="s">
        <v>12566</v>
      </c>
      <c r="E5105" t="s">
        <v>10685</v>
      </c>
      <c r="F5105">
        <v>69.989999999999995</v>
      </c>
      <c r="G5105">
        <v>419.94</v>
      </c>
      <c r="H5105">
        <v>6</v>
      </c>
      <c r="I5105" t="s">
        <v>10682</v>
      </c>
      <c r="J5105">
        <v>0</v>
      </c>
      <c r="K5105">
        <v>0</v>
      </c>
      <c r="L5105" t="s">
        <v>10731</v>
      </c>
      <c r="M5105">
        <v>44652</v>
      </c>
      <c r="N5105" t="s">
        <v>10874</v>
      </c>
      <c r="O5105" t="s">
        <v>10701</v>
      </c>
      <c r="P5105" t="s">
        <v>10708</v>
      </c>
      <c r="Q5105" t="s">
        <v>10702</v>
      </c>
      <c r="R5105" t="s">
        <v>10709</v>
      </c>
      <c r="S5105" t="s">
        <v>10875</v>
      </c>
      <c r="T5105">
        <v>43102.456875000003</v>
      </c>
    </row>
    <row r="5106" spans="1:20" x14ac:dyDescent="0.25">
      <c r="A5106" t="s">
        <v>5778</v>
      </c>
      <c r="B5106" t="s">
        <v>18876</v>
      </c>
      <c r="C5106" t="s">
        <v>10751</v>
      </c>
      <c r="D5106" t="s">
        <v>10683</v>
      </c>
      <c r="E5106" t="s">
        <v>10836</v>
      </c>
      <c r="F5106">
        <v>8.99</v>
      </c>
      <c r="G5106">
        <v>107.88</v>
      </c>
      <c r="H5106">
        <v>12</v>
      </c>
      <c r="I5106" t="s">
        <v>10682</v>
      </c>
      <c r="J5106">
        <v>0</v>
      </c>
      <c r="K5106">
        <v>0</v>
      </c>
      <c r="L5106" t="s">
        <v>10692</v>
      </c>
      <c r="M5106">
        <v>44657</v>
      </c>
      <c r="N5106" t="s">
        <v>11278</v>
      </c>
      <c r="O5106" t="s">
        <v>11279</v>
      </c>
      <c r="Q5106" t="s">
        <v>11280</v>
      </c>
      <c r="S5106" t="s">
        <v>11281</v>
      </c>
      <c r="T5106">
        <v>43102.456956018497</v>
      </c>
    </row>
    <row r="5107" spans="1:20" x14ac:dyDescent="0.25">
      <c r="A5107" t="s">
        <v>9248</v>
      </c>
      <c r="B5107" t="s">
        <v>18877</v>
      </c>
      <c r="C5107" t="s">
        <v>10856</v>
      </c>
      <c r="D5107" t="s">
        <v>12566</v>
      </c>
      <c r="E5107" t="s">
        <v>10753</v>
      </c>
      <c r="F5107">
        <v>35.99</v>
      </c>
      <c r="G5107">
        <v>215.94</v>
      </c>
      <c r="H5107">
        <v>6</v>
      </c>
      <c r="I5107" t="s">
        <v>10682</v>
      </c>
      <c r="J5107">
        <v>0</v>
      </c>
      <c r="K5107">
        <v>0</v>
      </c>
      <c r="L5107" t="s">
        <v>10731</v>
      </c>
      <c r="M5107">
        <v>44663</v>
      </c>
      <c r="N5107" t="s">
        <v>14989</v>
      </c>
      <c r="O5107" t="s">
        <v>10687</v>
      </c>
      <c r="P5107" t="s">
        <v>10762</v>
      </c>
      <c r="Q5107" t="s">
        <v>10688</v>
      </c>
      <c r="R5107" t="s">
        <v>10763</v>
      </c>
      <c r="S5107" t="s">
        <v>14990</v>
      </c>
      <c r="T5107">
        <v>43102.456875000003</v>
      </c>
    </row>
    <row r="5108" spans="1:20" x14ac:dyDescent="0.25">
      <c r="A5108" t="s">
        <v>18878</v>
      </c>
      <c r="B5108" t="s">
        <v>18879</v>
      </c>
      <c r="C5108" t="s">
        <v>10856</v>
      </c>
      <c r="D5108" t="s">
        <v>12566</v>
      </c>
      <c r="E5108" t="s">
        <v>10685</v>
      </c>
      <c r="F5108">
        <v>114.99</v>
      </c>
      <c r="G5108">
        <v>689.94</v>
      </c>
      <c r="H5108">
        <v>6</v>
      </c>
      <c r="I5108" t="s">
        <v>10682</v>
      </c>
      <c r="J5108">
        <v>0</v>
      </c>
      <c r="K5108">
        <v>0</v>
      </c>
      <c r="L5108" t="s">
        <v>11305</v>
      </c>
      <c r="M5108">
        <v>44663</v>
      </c>
      <c r="N5108" t="s">
        <v>10694</v>
      </c>
      <c r="O5108" t="s">
        <v>10695</v>
      </c>
      <c r="Q5108" t="s">
        <v>10696</v>
      </c>
      <c r="S5108" t="s">
        <v>10697</v>
      </c>
      <c r="T5108">
        <v>43102.456875000003</v>
      </c>
    </row>
    <row r="5109" spans="1:20" x14ac:dyDescent="0.25">
      <c r="A5109" t="s">
        <v>5779</v>
      </c>
      <c r="B5109" t="s">
        <v>18880</v>
      </c>
      <c r="C5109" t="s">
        <v>10751</v>
      </c>
      <c r="D5109" t="s">
        <v>12566</v>
      </c>
      <c r="E5109" t="s">
        <v>10836</v>
      </c>
      <c r="F5109">
        <v>38.99</v>
      </c>
      <c r="G5109">
        <v>233.94</v>
      </c>
      <c r="H5109">
        <v>6</v>
      </c>
      <c r="I5109" t="s">
        <v>10682</v>
      </c>
      <c r="J5109">
        <v>3</v>
      </c>
      <c r="K5109">
        <v>0</v>
      </c>
      <c r="L5109" t="s">
        <v>10731</v>
      </c>
      <c r="M5109">
        <v>44663</v>
      </c>
      <c r="N5109" t="s">
        <v>16431</v>
      </c>
      <c r="O5109" t="s">
        <v>10708</v>
      </c>
      <c r="Q5109" t="s">
        <v>10709</v>
      </c>
      <c r="S5109" t="s">
        <v>16432</v>
      </c>
      <c r="T5109">
        <v>43102.456875000003</v>
      </c>
    </row>
    <row r="5110" spans="1:20" x14ac:dyDescent="0.25">
      <c r="A5110" t="s">
        <v>9249</v>
      </c>
      <c r="B5110" t="s">
        <v>18881</v>
      </c>
      <c r="C5110" t="s">
        <v>13217</v>
      </c>
      <c r="D5110" t="s">
        <v>12566</v>
      </c>
      <c r="E5110" t="s">
        <v>10685</v>
      </c>
      <c r="F5110">
        <v>64.989999999999995</v>
      </c>
      <c r="G5110">
        <v>389.94</v>
      </c>
      <c r="H5110">
        <v>6</v>
      </c>
      <c r="I5110" t="s">
        <v>10682</v>
      </c>
      <c r="J5110">
        <v>3</v>
      </c>
      <c r="K5110">
        <v>0</v>
      </c>
      <c r="L5110" t="s">
        <v>10731</v>
      </c>
      <c r="M5110">
        <v>44663</v>
      </c>
      <c r="N5110" t="s">
        <v>16431</v>
      </c>
      <c r="O5110" t="s">
        <v>10708</v>
      </c>
      <c r="Q5110" t="s">
        <v>10709</v>
      </c>
      <c r="S5110" t="s">
        <v>16432</v>
      </c>
      <c r="T5110">
        <v>43102.456875000003</v>
      </c>
    </row>
    <row r="5111" spans="1:20" x14ac:dyDescent="0.25">
      <c r="A5111" t="s">
        <v>5780</v>
      </c>
      <c r="B5111" t="s">
        <v>18882</v>
      </c>
      <c r="C5111" t="s">
        <v>10751</v>
      </c>
      <c r="D5111" t="s">
        <v>12566</v>
      </c>
      <c r="E5111" t="s">
        <v>10836</v>
      </c>
      <c r="F5111">
        <v>38.99</v>
      </c>
      <c r="G5111">
        <v>233.94</v>
      </c>
      <c r="H5111">
        <v>6</v>
      </c>
      <c r="I5111" t="s">
        <v>10682</v>
      </c>
      <c r="J5111">
        <v>3</v>
      </c>
      <c r="K5111">
        <v>0</v>
      </c>
      <c r="L5111" t="s">
        <v>11406</v>
      </c>
      <c r="M5111">
        <v>44663</v>
      </c>
      <c r="N5111" t="s">
        <v>16431</v>
      </c>
      <c r="O5111" t="s">
        <v>10708</v>
      </c>
      <c r="Q5111" t="s">
        <v>10709</v>
      </c>
      <c r="S5111" t="s">
        <v>16432</v>
      </c>
      <c r="T5111">
        <v>43102.456979166702</v>
      </c>
    </row>
    <row r="5112" spans="1:20" x14ac:dyDescent="0.25">
      <c r="A5112" t="s">
        <v>9250</v>
      </c>
      <c r="B5112" t="s">
        <v>18883</v>
      </c>
      <c r="C5112" t="s">
        <v>10856</v>
      </c>
      <c r="D5112" t="s">
        <v>12566</v>
      </c>
      <c r="E5112" t="s">
        <v>10753</v>
      </c>
      <c r="F5112">
        <v>99.99</v>
      </c>
      <c r="G5112">
        <v>599.94000000000005</v>
      </c>
      <c r="H5112">
        <v>6</v>
      </c>
      <c r="I5112" t="s">
        <v>10682</v>
      </c>
      <c r="J5112">
        <v>0</v>
      </c>
      <c r="K5112">
        <v>0</v>
      </c>
      <c r="L5112" t="s">
        <v>10731</v>
      </c>
      <c r="M5112">
        <v>44664</v>
      </c>
      <c r="N5112" t="s">
        <v>16085</v>
      </c>
      <c r="O5112" t="s">
        <v>10775</v>
      </c>
      <c r="Q5112" t="s">
        <v>10776</v>
      </c>
      <c r="S5112" t="s">
        <v>16086</v>
      </c>
      <c r="T5112">
        <v>43102.456875000003</v>
      </c>
    </row>
    <row r="5113" spans="1:20" x14ac:dyDescent="0.25">
      <c r="A5113" t="s">
        <v>5781</v>
      </c>
      <c r="B5113" t="s">
        <v>18884</v>
      </c>
      <c r="C5113" t="s">
        <v>10856</v>
      </c>
      <c r="D5113" t="s">
        <v>12566</v>
      </c>
      <c r="E5113" t="s">
        <v>10753</v>
      </c>
      <c r="F5113">
        <v>99.99</v>
      </c>
      <c r="G5113">
        <v>599.94000000000005</v>
      </c>
      <c r="H5113">
        <v>6</v>
      </c>
      <c r="I5113" t="s">
        <v>10682</v>
      </c>
      <c r="J5113">
        <v>0</v>
      </c>
      <c r="K5113">
        <v>0</v>
      </c>
      <c r="L5113" t="s">
        <v>10731</v>
      </c>
      <c r="M5113">
        <v>44664</v>
      </c>
      <c r="N5113" t="s">
        <v>16085</v>
      </c>
      <c r="O5113" t="s">
        <v>10775</v>
      </c>
      <c r="Q5113" t="s">
        <v>10776</v>
      </c>
      <c r="S5113" t="s">
        <v>16086</v>
      </c>
      <c r="T5113">
        <v>43102.456875000003</v>
      </c>
    </row>
    <row r="5114" spans="1:20" x14ac:dyDescent="0.25">
      <c r="A5114" t="s">
        <v>18885</v>
      </c>
      <c r="B5114" t="s">
        <v>18886</v>
      </c>
      <c r="C5114" t="s">
        <v>10691</v>
      </c>
      <c r="D5114" t="s">
        <v>13204</v>
      </c>
      <c r="E5114" t="s">
        <v>10693</v>
      </c>
      <c r="F5114">
        <v>104.99</v>
      </c>
      <c r="G5114">
        <v>629.94000000000005</v>
      </c>
      <c r="H5114">
        <v>6</v>
      </c>
      <c r="I5114" t="s">
        <v>10682</v>
      </c>
      <c r="J5114">
        <v>14</v>
      </c>
      <c r="K5114">
        <v>0</v>
      </c>
      <c r="L5114" t="s">
        <v>10918</v>
      </c>
      <c r="M5114">
        <v>44664</v>
      </c>
      <c r="N5114" t="s">
        <v>13477</v>
      </c>
      <c r="S5114" t="s">
        <v>13478</v>
      </c>
      <c r="T5114">
        <v>43102.456967592603</v>
      </c>
    </row>
    <row r="5115" spans="1:20" x14ac:dyDescent="0.25">
      <c r="A5115" t="s">
        <v>9251</v>
      </c>
      <c r="B5115" t="s">
        <v>18887</v>
      </c>
      <c r="C5115" t="s">
        <v>10856</v>
      </c>
      <c r="D5115" t="s">
        <v>12566</v>
      </c>
      <c r="E5115" t="s">
        <v>10685</v>
      </c>
      <c r="F5115">
        <v>119.99</v>
      </c>
      <c r="G5115">
        <v>719.94</v>
      </c>
      <c r="H5115">
        <v>6</v>
      </c>
      <c r="I5115" t="s">
        <v>10682</v>
      </c>
      <c r="J5115">
        <v>14</v>
      </c>
      <c r="K5115">
        <v>0</v>
      </c>
      <c r="L5115" t="s">
        <v>10731</v>
      </c>
      <c r="M5115">
        <v>44679</v>
      </c>
      <c r="N5115" t="s">
        <v>10803</v>
      </c>
      <c r="O5115" t="s">
        <v>10782</v>
      </c>
      <c r="Q5115" t="s">
        <v>10783</v>
      </c>
      <c r="S5115" t="s">
        <v>10804</v>
      </c>
      <c r="T5115">
        <v>43102.456875000003</v>
      </c>
    </row>
    <row r="5116" spans="1:20" x14ac:dyDescent="0.25">
      <c r="A5116" t="s">
        <v>5782</v>
      </c>
      <c r="B5116" t="s">
        <v>18888</v>
      </c>
      <c r="C5116" t="s">
        <v>10751</v>
      </c>
      <c r="D5116" t="s">
        <v>12566</v>
      </c>
      <c r="E5116" t="s">
        <v>10836</v>
      </c>
      <c r="F5116">
        <v>41.99</v>
      </c>
      <c r="G5116">
        <v>251.94</v>
      </c>
      <c r="H5116">
        <v>6</v>
      </c>
      <c r="I5116" t="s">
        <v>10682</v>
      </c>
      <c r="J5116">
        <v>0</v>
      </c>
      <c r="K5116">
        <v>0</v>
      </c>
      <c r="L5116" t="s">
        <v>10731</v>
      </c>
      <c r="M5116">
        <v>44691</v>
      </c>
      <c r="N5116" t="s">
        <v>10686</v>
      </c>
      <c r="O5116" t="s">
        <v>10687</v>
      </c>
      <c r="Q5116" t="s">
        <v>10688</v>
      </c>
      <c r="S5116" t="s">
        <v>10689</v>
      </c>
      <c r="T5116">
        <v>43102.456875000003</v>
      </c>
    </row>
    <row r="5117" spans="1:20" x14ac:dyDescent="0.25">
      <c r="A5117" t="s">
        <v>9252</v>
      </c>
      <c r="B5117" t="s">
        <v>18889</v>
      </c>
      <c r="C5117" t="s">
        <v>10691</v>
      </c>
      <c r="D5117" t="s">
        <v>13204</v>
      </c>
      <c r="E5117" t="s">
        <v>10693</v>
      </c>
      <c r="F5117">
        <v>41.99</v>
      </c>
      <c r="G5117">
        <v>251.94</v>
      </c>
      <c r="H5117">
        <v>6</v>
      </c>
      <c r="I5117" t="s">
        <v>10682</v>
      </c>
      <c r="J5117">
        <v>0</v>
      </c>
      <c r="K5117">
        <v>0</v>
      </c>
      <c r="L5117" t="s">
        <v>10731</v>
      </c>
      <c r="M5117">
        <v>44691</v>
      </c>
      <c r="N5117" t="s">
        <v>10686</v>
      </c>
      <c r="O5117" t="s">
        <v>10687</v>
      </c>
      <c r="Q5117" t="s">
        <v>10688</v>
      </c>
      <c r="S5117" t="s">
        <v>10689</v>
      </c>
      <c r="T5117">
        <v>43102.456875000003</v>
      </c>
    </row>
    <row r="5118" spans="1:20" x14ac:dyDescent="0.25">
      <c r="A5118" t="s">
        <v>9253</v>
      </c>
      <c r="B5118" t="s">
        <v>18890</v>
      </c>
      <c r="C5118" t="s">
        <v>10751</v>
      </c>
      <c r="D5118" t="s">
        <v>12566</v>
      </c>
      <c r="E5118" t="s">
        <v>10693</v>
      </c>
      <c r="F5118">
        <v>41.99</v>
      </c>
      <c r="G5118">
        <v>251.94</v>
      </c>
      <c r="H5118">
        <v>6</v>
      </c>
      <c r="I5118" t="s">
        <v>10682</v>
      </c>
      <c r="J5118">
        <v>0</v>
      </c>
      <c r="K5118">
        <v>0</v>
      </c>
      <c r="L5118" t="s">
        <v>10731</v>
      </c>
      <c r="M5118">
        <v>44691</v>
      </c>
      <c r="N5118" t="s">
        <v>10686</v>
      </c>
      <c r="O5118" t="s">
        <v>10687</v>
      </c>
      <c r="Q5118" t="s">
        <v>10688</v>
      </c>
      <c r="S5118" t="s">
        <v>10689</v>
      </c>
      <c r="T5118">
        <v>43102.456875000003</v>
      </c>
    </row>
    <row r="5119" spans="1:20" x14ac:dyDescent="0.25">
      <c r="A5119" t="s">
        <v>5783</v>
      </c>
      <c r="B5119" t="s">
        <v>18891</v>
      </c>
      <c r="C5119" t="s">
        <v>10751</v>
      </c>
      <c r="D5119" t="s">
        <v>12566</v>
      </c>
      <c r="E5119" t="s">
        <v>10836</v>
      </c>
      <c r="F5119">
        <v>41.99</v>
      </c>
      <c r="G5119">
        <v>251.94</v>
      </c>
      <c r="H5119">
        <v>6</v>
      </c>
      <c r="I5119" t="s">
        <v>10682</v>
      </c>
      <c r="J5119">
        <v>0</v>
      </c>
      <c r="K5119">
        <v>0</v>
      </c>
      <c r="L5119" t="s">
        <v>10731</v>
      </c>
      <c r="N5119" t="s">
        <v>10686</v>
      </c>
      <c r="O5119" t="s">
        <v>10687</v>
      </c>
      <c r="Q5119" t="s">
        <v>10688</v>
      </c>
      <c r="S5119" t="s">
        <v>10689</v>
      </c>
      <c r="T5119">
        <v>43102.456875000003</v>
      </c>
    </row>
    <row r="5120" spans="1:20" x14ac:dyDescent="0.25">
      <c r="A5120" t="s">
        <v>5784</v>
      </c>
      <c r="B5120" t="s">
        <v>18892</v>
      </c>
      <c r="C5120" t="s">
        <v>10751</v>
      </c>
      <c r="D5120" t="s">
        <v>12566</v>
      </c>
      <c r="E5120" t="s">
        <v>10836</v>
      </c>
      <c r="F5120">
        <v>16.190000000000001</v>
      </c>
      <c r="G5120">
        <v>194.28</v>
      </c>
      <c r="H5120">
        <v>12</v>
      </c>
      <c r="I5120" t="s">
        <v>10682</v>
      </c>
      <c r="J5120">
        <v>0</v>
      </c>
      <c r="K5120">
        <v>0</v>
      </c>
      <c r="L5120" t="s">
        <v>10916</v>
      </c>
      <c r="M5120">
        <v>44693</v>
      </c>
      <c r="N5120" t="s">
        <v>10686</v>
      </c>
      <c r="O5120" t="s">
        <v>10687</v>
      </c>
      <c r="Q5120" t="s">
        <v>10688</v>
      </c>
      <c r="S5120" t="s">
        <v>10689</v>
      </c>
      <c r="T5120">
        <v>43102.456909722197</v>
      </c>
    </row>
    <row r="5121" spans="1:20" x14ac:dyDescent="0.25">
      <c r="A5121" t="s">
        <v>18893</v>
      </c>
      <c r="B5121" t="s">
        <v>18894</v>
      </c>
      <c r="C5121" t="s">
        <v>10691</v>
      </c>
      <c r="D5121" t="s">
        <v>12566</v>
      </c>
      <c r="E5121" t="s">
        <v>10693</v>
      </c>
      <c r="F5121">
        <v>29.99</v>
      </c>
      <c r="G5121">
        <v>179.94</v>
      </c>
      <c r="H5121">
        <v>6</v>
      </c>
      <c r="I5121" t="s">
        <v>10682</v>
      </c>
      <c r="J5121">
        <v>0</v>
      </c>
      <c r="K5121">
        <v>0</v>
      </c>
      <c r="L5121" t="s">
        <v>10858</v>
      </c>
      <c r="M5121">
        <v>44693</v>
      </c>
      <c r="N5121" t="s">
        <v>12821</v>
      </c>
      <c r="O5121" t="s">
        <v>10708</v>
      </c>
      <c r="Q5121" t="s">
        <v>10709</v>
      </c>
      <c r="S5121" t="s">
        <v>12822</v>
      </c>
      <c r="T5121">
        <v>43102.457013888903</v>
      </c>
    </row>
    <row r="5122" spans="1:20" x14ac:dyDescent="0.25">
      <c r="A5122" t="s">
        <v>18895</v>
      </c>
      <c r="B5122" t="s">
        <v>18896</v>
      </c>
      <c r="C5122" t="s">
        <v>10691</v>
      </c>
      <c r="D5122" t="s">
        <v>12566</v>
      </c>
      <c r="E5122" t="s">
        <v>10693</v>
      </c>
      <c r="F5122">
        <v>54.99</v>
      </c>
      <c r="G5122">
        <v>329.94</v>
      </c>
      <c r="H5122">
        <v>6</v>
      </c>
      <c r="I5122" t="s">
        <v>10682</v>
      </c>
      <c r="J5122">
        <v>0</v>
      </c>
      <c r="K5122">
        <v>0</v>
      </c>
      <c r="L5122" t="s">
        <v>10835</v>
      </c>
      <c r="M5122">
        <v>44694</v>
      </c>
      <c r="N5122" t="s">
        <v>12441</v>
      </c>
      <c r="O5122" t="s">
        <v>11717</v>
      </c>
      <c r="P5122" t="s">
        <v>10687</v>
      </c>
      <c r="Q5122" t="s">
        <v>11718</v>
      </c>
      <c r="R5122" t="s">
        <v>10688</v>
      </c>
      <c r="S5122" t="s">
        <v>12442</v>
      </c>
      <c r="T5122">
        <v>43102.456863425898</v>
      </c>
    </row>
    <row r="5123" spans="1:20" x14ac:dyDescent="0.25">
      <c r="A5123" t="s">
        <v>18897</v>
      </c>
      <c r="B5123" t="s">
        <v>18898</v>
      </c>
      <c r="C5123" t="s">
        <v>10691</v>
      </c>
      <c r="D5123" t="s">
        <v>12566</v>
      </c>
      <c r="E5123" t="s">
        <v>10693</v>
      </c>
      <c r="F5123">
        <v>43.89</v>
      </c>
      <c r="G5123">
        <v>263.33999999999997</v>
      </c>
      <c r="H5123">
        <v>6</v>
      </c>
      <c r="I5123" t="s">
        <v>10682</v>
      </c>
      <c r="J5123">
        <v>0</v>
      </c>
      <c r="K5123">
        <v>0</v>
      </c>
      <c r="L5123" t="s">
        <v>17014</v>
      </c>
      <c r="M5123">
        <v>44694</v>
      </c>
      <c r="N5123" t="s">
        <v>12441</v>
      </c>
      <c r="O5123" t="s">
        <v>11717</v>
      </c>
      <c r="P5123" t="s">
        <v>10687</v>
      </c>
      <c r="Q5123" t="s">
        <v>11718</v>
      </c>
      <c r="R5123" t="s">
        <v>10688</v>
      </c>
      <c r="S5123" t="s">
        <v>12442</v>
      </c>
      <c r="T5123">
        <v>43102.456875000003</v>
      </c>
    </row>
    <row r="5124" spans="1:20" x14ac:dyDescent="0.25">
      <c r="A5124" t="s">
        <v>18899</v>
      </c>
      <c r="B5124" t="s">
        <v>18900</v>
      </c>
      <c r="C5124" t="s">
        <v>13217</v>
      </c>
      <c r="D5124" t="s">
        <v>12566</v>
      </c>
      <c r="E5124" t="s">
        <v>10685</v>
      </c>
      <c r="F5124">
        <v>69.989999999999995</v>
      </c>
      <c r="G5124">
        <v>419.94</v>
      </c>
      <c r="H5124">
        <v>6</v>
      </c>
      <c r="I5124" t="s">
        <v>10682</v>
      </c>
      <c r="J5124">
        <v>0</v>
      </c>
      <c r="K5124">
        <v>0</v>
      </c>
      <c r="L5124" t="s">
        <v>10883</v>
      </c>
      <c r="M5124">
        <v>44694</v>
      </c>
      <c r="N5124" t="s">
        <v>10803</v>
      </c>
      <c r="O5124" t="s">
        <v>10782</v>
      </c>
      <c r="Q5124" t="s">
        <v>10783</v>
      </c>
      <c r="S5124" t="s">
        <v>10804</v>
      </c>
      <c r="T5124">
        <v>43102.456979166702</v>
      </c>
    </row>
    <row r="5125" spans="1:20" x14ac:dyDescent="0.25">
      <c r="A5125" t="s">
        <v>9254</v>
      </c>
      <c r="B5125" t="s">
        <v>18901</v>
      </c>
      <c r="C5125" t="s">
        <v>10751</v>
      </c>
      <c r="D5125" t="s">
        <v>12566</v>
      </c>
      <c r="E5125" t="s">
        <v>10836</v>
      </c>
      <c r="F5125">
        <v>107.99</v>
      </c>
      <c r="G5125">
        <v>431.96</v>
      </c>
      <c r="H5125">
        <v>4</v>
      </c>
      <c r="I5125" t="s">
        <v>10682</v>
      </c>
      <c r="J5125">
        <v>0</v>
      </c>
      <c r="K5125">
        <v>0</v>
      </c>
      <c r="L5125" t="s">
        <v>17552</v>
      </c>
      <c r="M5125">
        <v>44697</v>
      </c>
      <c r="N5125" t="s">
        <v>11359</v>
      </c>
      <c r="O5125" t="s">
        <v>10762</v>
      </c>
      <c r="P5125" t="s">
        <v>10701</v>
      </c>
      <c r="Q5125" t="s">
        <v>10763</v>
      </c>
      <c r="R5125" t="s">
        <v>10702</v>
      </c>
      <c r="S5125" t="s">
        <v>11360</v>
      </c>
      <c r="T5125">
        <v>43102.456863425898</v>
      </c>
    </row>
    <row r="5126" spans="1:20" x14ac:dyDescent="0.25">
      <c r="A5126" t="s">
        <v>18902</v>
      </c>
      <c r="B5126" t="s">
        <v>18903</v>
      </c>
      <c r="C5126" t="s">
        <v>10691</v>
      </c>
      <c r="D5126" t="s">
        <v>13204</v>
      </c>
      <c r="E5126" t="s">
        <v>10693</v>
      </c>
      <c r="F5126">
        <v>146.99</v>
      </c>
      <c r="G5126">
        <v>881.94</v>
      </c>
      <c r="H5126">
        <v>6</v>
      </c>
      <c r="I5126" t="s">
        <v>10682</v>
      </c>
      <c r="J5126">
        <v>0</v>
      </c>
      <c r="K5126">
        <v>0</v>
      </c>
      <c r="L5126" t="s">
        <v>10916</v>
      </c>
      <c r="M5126">
        <v>44705</v>
      </c>
      <c r="N5126" t="s">
        <v>15975</v>
      </c>
      <c r="O5126" t="s">
        <v>10708</v>
      </c>
      <c r="Q5126" t="s">
        <v>10709</v>
      </c>
      <c r="S5126" t="s">
        <v>15976</v>
      </c>
      <c r="T5126">
        <v>43102.456909722197</v>
      </c>
    </row>
    <row r="5127" spans="1:20" x14ac:dyDescent="0.25">
      <c r="A5127" t="s">
        <v>5786</v>
      </c>
      <c r="B5127" t="s">
        <v>18904</v>
      </c>
      <c r="C5127" t="s">
        <v>13217</v>
      </c>
      <c r="D5127" t="s">
        <v>12566</v>
      </c>
      <c r="E5127" t="s">
        <v>10685</v>
      </c>
      <c r="F5127">
        <v>698.99</v>
      </c>
      <c r="G5127">
        <v>698.99</v>
      </c>
      <c r="H5127">
        <v>1</v>
      </c>
      <c r="I5127" t="s">
        <v>10682</v>
      </c>
      <c r="J5127">
        <v>0</v>
      </c>
      <c r="K5127">
        <v>0</v>
      </c>
      <c r="L5127" t="s">
        <v>15855</v>
      </c>
      <c r="M5127">
        <v>44708</v>
      </c>
      <c r="N5127" t="s">
        <v>10803</v>
      </c>
      <c r="O5127" t="s">
        <v>10782</v>
      </c>
      <c r="Q5127" t="s">
        <v>10783</v>
      </c>
      <c r="S5127" t="s">
        <v>10804</v>
      </c>
      <c r="T5127">
        <v>43102.456932870402</v>
      </c>
    </row>
    <row r="5128" spans="1:20" x14ac:dyDescent="0.25">
      <c r="A5128" t="s">
        <v>18905</v>
      </c>
      <c r="B5128" t="s">
        <v>18906</v>
      </c>
      <c r="C5128" t="s">
        <v>10691</v>
      </c>
      <c r="D5128" t="s">
        <v>12566</v>
      </c>
      <c r="E5128" t="s">
        <v>10693</v>
      </c>
      <c r="F5128">
        <v>36.99</v>
      </c>
      <c r="G5128">
        <v>221.94</v>
      </c>
      <c r="H5128">
        <v>6</v>
      </c>
      <c r="I5128" t="s">
        <v>10682</v>
      </c>
      <c r="J5128">
        <v>0</v>
      </c>
      <c r="K5128">
        <v>0</v>
      </c>
      <c r="L5128" t="s">
        <v>10868</v>
      </c>
      <c r="M5128">
        <v>44712</v>
      </c>
      <c r="N5128" t="s">
        <v>10761</v>
      </c>
      <c r="O5128" t="s">
        <v>10762</v>
      </c>
      <c r="P5128" t="s">
        <v>10708</v>
      </c>
      <c r="Q5128" t="s">
        <v>10763</v>
      </c>
      <c r="R5128" t="s">
        <v>10709</v>
      </c>
      <c r="S5128" t="s">
        <v>10764</v>
      </c>
      <c r="T5128">
        <v>43102.456990740699</v>
      </c>
    </row>
    <row r="5129" spans="1:20" x14ac:dyDescent="0.25">
      <c r="A5129" t="s">
        <v>5787</v>
      </c>
      <c r="B5129" t="s">
        <v>18907</v>
      </c>
      <c r="C5129" t="s">
        <v>13217</v>
      </c>
      <c r="D5129" t="s">
        <v>12566</v>
      </c>
      <c r="E5129" t="s">
        <v>10685</v>
      </c>
      <c r="F5129">
        <v>29.99</v>
      </c>
      <c r="G5129">
        <v>359.88</v>
      </c>
      <c r="H5129">
        <v>12</v>
      </c>
      <c r="I5129" t="s">
        <v>10682</v>
      </c>
      <c r="J5129">
        <v>0</v>
      </c>
      <c r="K5129">
        <v>0</v>
      </c>
      <c r="L5129" t="s">
        <v>15855</v>
      </c>
      <c r="M5129">
        <v>44733</v>
      </c>
      <c r="N5129" t="s">
        <v>10841</v>
      </c>
      <c r="O5129" t="s">
        <v>10708</v>
      </c>
      <c r="Q5129" t="s">
        <v>10709</v>
      </c>
      <c r="S5129" t="s">
        <v>10842</v>
      </c>
      <c r="T5129">
        <v>43102.456932870402</v>
      </c>
    </row>
    <row r="5130" spans="1:20" x14ac:dyDescent="0.25">
      <c r="A5130" t="s">
        <v>9255</v>
      </c>
      <c r="B5130" t="s">
        <v>18908</v>
      </c>
      <c r="C5130" t="s">
        <v>13217</v>
      </c>
      <c r="D5130" t="s">
        <v>12566</v>
      </c>
      <c r="E5130" t="s">
        <v>10685</v>
      </c>
      <c r="F5130">
        <v>49.99</v>
      </c>
      <c r="G5130">
        <v>299.94</v>
      </c>
      <c r="H5130">
        <v>6</v>
      </c>
      <c r="I5130" t="s">
        <v>10682</v>
      </c>
      <c r="J5130">
        <v>0</v>
      </c>
      <c r="K5130">
        <v>0</v>
      </c>
      <c r="L5130" t="s">
        <v>10731</v>
      </c>
      <c r="M5130">
        <v>44734</v>
      </c>
      <c r="N5130" t="s">
        <v>16068</v>
      </c>
      <c r="O5130" t="s">
        <v>10708</v>
      </c>
      <c r="Q5130" t="s">
        <v>10709</v>
      </c>
      <c r="S5130" t="s">
        <v>16069</v>
      </c>
      <c r="T5130">
        <v>43102.456875000003</v>
      </c>
    </row>
    <row r="5131" spans="1:20" x14ac:dyDescent="0.25">
      <c r="A5131" t="s">
        <v>9256</v>
      </c>
      <c r="B5131" t="s">
        <v>18909</v>
      </c>
      <c r="C5131" t="s">
        <v>13217</v>
      </c>
      <c r="D5131" t="s">
        <v>12566</v>
      </c>
      <c r="E5131" t="s">
        <v>10685</v>
      </c>
      <c r="F5131">
        <v>44.99</v>
      </c>
      <c r="G5131">
        <v>269.94</v>
      </c>
      <c r="H5131">
        <v>6</v>
      </c>
      <c r="I5131" t="s">
        <v>10682</v>
      </c>
      <c r="J5131">
        <v>0</v>
      </c>
      <c r="K5131">
        <v>0</v>
      </c>
      <c r="L5131" t="s">
        <v>11042</v>
      </c>
      <c r="M5131">
        <v>44734</v>
      </c>
      <c r="N5131" t="s">
        <v>16068</v>
      </c>
      <c r="O5131" t="s">
        <v>10708</v>
      </c>
      <c r="Q5131" t="s">
        <v>10709</v>
      </c>
      <c r="S5131" t="s">
        <v>16069</v>
      </c>
      <c r="T5131">
        <v>43102.457013888903</v>
      </c>
    </row>
    <row r="5132" spans="1:20" x14ac:dyDescent="0.25">
      <c r="A5132" t="s">
        <v>18910</v>
      </c>
      <c r="B5132" t="s">
        <v>18911</v>
      </c>
      <c r="C5132" t="s">
        <v>13217</v>
      </c>
      <c r="D5132" t="s">
        <v>10683</v>
      </c>
      <c r="E5132" t="s">
        <v>10685</v>
      </c>
      <c r="F5132">
        <v>75.989999999999995</v>
      </c>
      <c r="G5132">
        <v>455.94</v>
      </c>
      <c r="H5132">
        <v>6</v>
      </c>
      <c r="I5132" t="s">
        <v>10682</v>
      </c>
      <c r="J5132">
        <v>3</v>
      </c>
      <c r="K5132">
        <v>0</v>
      </c>
      <c r="L5132" t="s">
        <v>17398</v>
      </c>
      <c r="M5132">
        <v>44736</v>
      </c>
      <c r="N5132" t="s">
        <v>16088</v>
      </c>
      <c r="O5132" t="s">
        <v>10708</v>
      </c>
      <c r="Q5132" t="s">
        <v>10709</v>
      </c>
      <c r="S5132" t="s">
        <v>16089</v>
      </c>
      <c r="T5132">
        <v>43102.456863425898</v>
      </c>
    </row>
    <row r="5133" spans="1:20" x14ac:dyDescent="0.25">
      <c r="A5133" t="s">
        <v>18912</v>
      </c>
      <c r="B5133" t="s">
        <v>18913</v>
      </c>
      <c r="C5133" t="s">
        <v>13217</v>
      </c>
      <c r="D5133" t="s">
        <v>12566</v>
      </c>
      <c r="E5133" t="s">
        <v>10685</v>
      </c>
      <c r="F5133">
        <v>59.99</v>
      </c>
      <c r="G5133">
        <v>359.94</v>
      </c>
      <c r="H5133">
        <v>6</v>
      </c>
      <c r="I5133" t="s">
        <v>10682</v>
      </c>
      <c r="J5133">
        <v>0</v>
      </c>
      <c r="K5133">
        <v>0</v>
      </c>
      <c r="L5133" t="s">
        <v>17398</v>
      </c>
      <c r="M5133">
        <v>44736</v>
      </c>
      <c r="N5133" t="s">
        <v>16088</v>
      </c>
      <c r="O5133" t="s">
        <v>10708</v>
      </c>
      <c r="Q5133" t="s">
        <v>10709</v>
      </c>
      <c r="S5133" t="s">
        <v>16089</v>
      </c>
      <c r="T5133">
        <v>43102.456863425898</v>
      </c>
    </row>
    <row r="5134" spans="1:20" x14ac:dyDescent="0.25">
      <c r="A5134" t="s">
        <v>5788</v>
      </c>
      <c r="B5134" t="s">
        <v>18914</v>
      </c>
      <c r="C5134" t="s">
        <v>12445</v>
      </c>
      <c r="D5134" t="s">
        <v>12566</v>
      </c>
      <c r="E5134" t="s">
        <v>10685</v>
      </c>
      <c r="F5134">
        <v>69.989999999999995</v>
      </c>
      <c r="G5134">
        <v>419.94</v>
      </c>
      <c r="H5134">
        <v>6</v>
      </c>
      <c r="I5134" t="s">
        <v>10682</v>
      </c>
      <c r="J5134">
        <v>0</v>
      </c>
      <c r="K5134">
        <v>0</v>
      </c>
      <c r="L5134" t="s">
        <v>11406</v>
      </c>
      <c r="M5134">
        <v>44753</v>
      </c>
      <c r="N5134" t="s">
        <v>16085</v>
      </c>
      <c r="O5134" t="s">
        <v>10775</v>
      </c>
      <c r="Q5134" t="s">
        <v>10776</v>
      </c>
      <c r="S5134" t="s">
        <v>16086</v>
      </c>
      <c r="T5134">
        <v>43102.456979166702</v>
      </c>
    </row>
    <row r="5135" spans="1:20" x14ac:dyDescent="0.25">
      <c r="A5135" t="s">
        <v>18915</v>
      </c>
      <c r="B5135" t="s">
        <v>18916</v>
      </c>
      <c r="C5135" t="s">
        <v>10691</v>
      </c>
      <c r="D5135" t="s">
        <v>12566</v>
      </c>
      <c r="E5135" t="s">
        <v>10693</v>
      </c>
      <c r="F5135">
        <v>69.989999999999995</v>
      </c>
      <c r="G5135">
        <v>419.94</v>
      </c>
      <c r="H5135">
        <v>6</v>
      </c>
      <c r="I5135" t="s">
        <v>10682</v>
      </c>
      <c r="J5135">
        <v>0</v>
      </c>
      <c r="K5135">
        <v>0</v>
      </c>
      <c r="L5135" t="s">
        <v>10731</v>
      </c>
      <c r="M5135">
        <v>44757</v>
      </c>
      <c r="N5135" t="s">
        <v>11489</v>
      </c>
      <c r="O5135" t="s">
        <v>10701</v>
      </c>
      <c r="Q5135" t="s">
        <v>10702</v>
      </c>
      <c r="S5135" t="s">
        <v>11490</v>
      </c>
      <c r="T5135">
        <v>43102.456875000003</v>
      </c>
    </row>
    <row r="5136" spans="1:20" x14ac:dyDescent="0.25">
      <c r="A5136" t="s">
        <v>5789</v>
      </c>
      <c r="B5136" t="s">
        <v>18917</v>
      </c>
      <c r="C5136" t="s">
        <v>10751</v>
      </c>
      <c r="D5136" t="s">
        <v>12566</v>
      </c>
      <c r="E5136" t="s">
        <v>10836</v>
      </c>
      <c r="F5136">
        <v>59.99</v>
      </c>
      <c r="G5136">
        <v>359.94</v>
      </c>
      <c r="H5136">
        <v>6</v>
      </c>
      <c r="I5136" t="s">
        <v>10682</v>
      </c>
      <c r="J5136">
        <v>0</v>
      </c>
      <c r="K5136">
        <v>0</v>
      </c>
      <c r="L5136" t="s">
        <v>10731</v>
      </c>
      <c r="M5136">
        <v>44761</v>
      </c>
      <c r="N5136" t="s">
        <v>11359</v>
      </c>
      <c r="O5136" t="s">
        <v>10762</v>
      </c>
      <c r="P5136" t="s">
        <v>10701</v>
      </c>
      <c r="Q5136" t="s">
        <v>10763</v>
      </c>
      <c r="R5136" t="s">
        <v>10702</v>
      </c>
      <c r="S5136" t="s">
        <v>11360</v>
      </c>
      <c r="T5136">
        <v>43102.456875000003</v>
      </c>
    </row>
    <row r="5137" spans="1:20" x14ac:dyDescent="0.25">
      <c r="A5137" t="s">
        <v>18918</v>
      </c>
      <c r="B5137" t="s">
        <v>18919</v>
      </c>
      <c r="C5137" t="s">
        <v>10691</v>
      </c>
      <c r="D5137" t="s">
        <v>12566</v>
      </c>
      <c r="E5137" t="s">
        <v>10693</v>
      </c>
      <c r="F5137">
        <v>13.49</v>
      </c>
      <c r="G5137">
        <v>161.88</v>
      </c>
      <c r="H5137">
        <v>12</v>
      </c>
      <c r="I5137" t="s">
        <v>10682</v>
      </c>
      <c r="J5137">
        <v>0</v>
      </c>
      <c r="K5137">
        <v>0</v>
      </c>
      <c r="L5137" t="s">
        <v>14368</v>
      </c>
      <c r="M5137">
        <v>44774</v>
      </c>
      <c r="N5137" t="s">
        <v>10686</v>
      </c>
      <c r="O5137" t="s">
        <v>10687</v>
      </c>
      <c r="Q5137" t="s">
        <v>10688</v>
      </c>
      <c r="S5137" t="s">
        <v>10689</v>
      </c>
      <c r="T5137">
        <v>43102.456898148099</v>
      </c>
    </row>
    <row r="5138" spans="1:20" x14ac:dyDescent="0.25">
      <c r="A5138" t="s">
        <v>5790</v>
      </c>
      <c r="B5138" t="s">
        <v>18920</v>
      </c>
      <c r="C5138" t="s">
        <v>10751</v>
      </c>
      <c r="D5138" t="s">
        <v>12566</v>
      </c>
      <c r="E5138" t="s">
        <v>10836</v>
      </c>
      <c r="F5138">
        <v>53.99</v>
      </c>
      <c r="G5138">
        <v>323.94</v>
      </c>
      <c r="H5138">
        <v>6</v>
      </c>
      <c r="I5138" t="s">
        <v>10682</v>
      </c>
      <c r="J5138">
        <v>0</v>
      </c>
      <c r="K5138">
        <v>0</v>
      </c>
      <c r="L5138" t="s">
        <v>10918</v>
      </c>
      <c r="M5138">
        <v>44774</v>
      </c>
      <c r="N5138" t="s">
        <v>11359</v>
      </c>
      <c r="O5138" t="s">
        <v>10762</v>
      </c>
      <c r="P5138" t="s">
        <v>10701</v>
      </c>
      <c r="Q5138" t="s">
        <v>10763</v>
      </c>
      <c r="R5138" t="s">
        <v>10702</v>
      </c>
      <c r="S5138" t="s">
        <v>11360</v>
      </c>
      <c r="T5138">
        <v>43102.456967592603</v>
      </c>
    </row>
    <row r="5139" spans="1:20" x14ac:dyDescent="0.25">
      <c r="A5139" t="s">
        <v>5791</v>
      </c>
      <c r="B5139" t="s">
        <v>18921</v>
      </c>
      <c r="C5139" t="s">
        <v>13217</v>
      </c>
      <c r="D5139" t="s">
        <v>12566</v>
      </c>
      <c r="E5139" t="s">
        <v>10836</v>
      </c>
      <c r="F5139">
        <v>59.99</v>
      </c>
      <c r="G5139">
        <v>359.94</v>
      </c>
      <c r="H5139">
        <v>6</v>
      </c>
      <c r="I5139" t="s">
        <v>10682</v>
      </c>
      <c r="J5139">
        <v>0</v>
      </c>
      <c r="K5139">
        <v>0</v>
      </c>
      <c r="L5139" t="s">
        <v>10918</v>
      </c>
      <c r="M5139">
        <v>44774</v>
      </c>
      <c r="N5139" t="s">
        <v>11359</v>
      </c>
      <c r="O5139" t="s">
        <v>10762</v>
      </c>
      <c r="P5139" t="s">
        <v>10701</v>
      </c>
      <c r="Q5139" t="s">
        <v>10763</v>
      </c>
      <c r="R5139" t="s">
        <v>10702</v>
      </c>
      <c r="S5139" t="s">
        <v>11360</v>
      </c>
      <c r="T5139">
        <v>43102.456967592603</v>
      </c>
    </row>
    <row r="5140" spans="1:20" x14ac:dyDescent="0.25">
      <c r="A5140" t="s">
        <v>5792</v>
      </c>
      <c r="B5140" t="s">
        <v>18922</v>
      </c>
      <c r="C5140" t="s">
        <v>10751</v>
      </c>
      <c r="D5140" t="s">
        <v>12566</v>
      </c>
      <c r="E5140" t="s">
        <v>10836</v>
      </c>
      <c r="F5140">
        <v>53.99</v>
      </c>
      <c r="G5140">
        <v>323.94</v>
      </c>
      <c r="H5140">
        <v>6</v>
      </c>
      <c r="I5140" t="s">
        <v>10682</v>
      </c>
      <c r="J5140">
        <v>0</v>
      </c>
      <c r="K5140">
        <v>0</v>
      </c>
      <c r="L5140" t="s">
        <v>10918</v>
      </c>
      <c r="M5140">
        <v>44774</v>
      </c>
      <c r="N5140" t="s">
        <v>11359</v>
      </c>
      <c r="O5140" t="s">
        <v>10762</v>
      </c>
      <c r="P5140" t="s">
        <v>10701</v>
      </c>
      <c r="Q5140" t="s">
        <v>10763</v>
      </c>
      <c r="R5140" t="s">
        <v>10702</v>
      </c>
      <c r="S5140" t="s">
        <v>11360</v>
      </c>
      <c r="T5140">
        <v>43102.456967592603</v>
      </c>
    </row>
    <row r="5141" spans="1:20" x14ac:dyDescent="0.25">
      <c r="A5141" t="s">
        <v>5793</v>
      </c>
      <c r="B5141" t="s">
        <v>18923</v>
      </c>
      <c r="C5141" t="s">
        <v>10751</v>
      </c>
      <c r="D5141" t="s">
        <v>12566</v>
      </c>
      <c r="E5141" t="s">
        <v>10836</v>
      </c>
      <c r="F5141">
        <v>44.99</v>
      </c>
      <c r="G5141">
        <v>269.94</v>
      </c>
      <c r="H5141">
        <v>6</v>
      </c>
      <c r="I5141" t="s">
        <v>10682</v>
      </c>
      <c r="J5141">
        <v>0</v>
      </c>
      <c r="K5141">
        <v>0</v>
      </c>
      <c r="L5141" t="s">
        <v>10918</v>
      </c>
      <c r="M5141">
        <v>44774</v>
      </c>
      <c r="N5141" t="s">
        <v>11359</v>
      </c>
      <c r="O5141" t="s">
        <v>10762</v>
      </c>
      <c r="P5141" t="s">
        <v>10701</v>
      </c>
      <c r="Q5141" t="s">
        <v>10763</v>
      </c>
      <c r="R5141" t="s">
        <v>10702</v>
      </c>
      <c r="S5141" t="s">
        <v>11360</v>
      </c>
      <c r="T5141">
        <v>43102.456967592603</v>
      </c>
    </row>
    <row r="5142" spans="1:20" x14ac:dyDescent="0.25">
      <c r="A5142" t="s">
        <v>5794</v>
      </c>
      <c r="B5142" t="s">
        <v>18924</v>
      </c>
      <c r="C5142" t="s">
        <v>10751</v>
      </c>
      <c r="D5142" t="s">
        <v>10683</v>
      </c>
      <c r="E5142" t="s">
        <v>10685</v>
      </c>
      <c r="F5142">
        <v>39.99</v>
      </c>
      <c r="G5142">
        <v>239.94</v>
      </c>
      <c r="H5142">
        <v>6</v>
      </c>
      <c r="I5142" t="s">
        <v>10682</v>
      </c>
      <c r="J5142">
        <v>0</v>
      </c>
      <c r="K5142">
        <v>0</v>
      </c>
      <c r="L5142" t="s">
        <v>10731</v>
      </c>
      <c r="M5142">
        <v>44775</v>
      </c>
      <c r="N5142" t="s">
        <v>11359</v>
      </c>
      <c r="O5142" t="s">
        <v>10762</v>
      </c>
      <c r="P5142" t="s">
        <v>10701</v>
      </c>
      <c r="Q5142" t="s">
        <v>10763</v>
      </c>
      <c r="R5142" t="s">
        <v>10702</v>
      </c>
      <c r="S5142" t="s">
        <v>11360</v>
      </c>
      <c r="T5142">
        <v>43102.456875000003</v>
      </c>
    </row>
    <row r="5143" spans="1:20" x14ac:dyDescent="0.25">
      <c r="A5143" t="s">
        <v>5795</v>
      </c>
      <c r="B5143" t="s">
        <v>18925</v>
      </c>
      <c r="C5143" t="s">
        <v>12445</v>
      </c>
      <c r="D5143" t="s">
        <v>12566</v>
      </c>
      <c r="E5143" t="s">
        <v>10685</v>
      </c>
      <c r="F5143">
        <v>32.99</v>
      </c>
      <c r="G5143">
        <v>395.88</v>
      </c>
      <c r="H5143">
        <v>12</v>
      </c>
      <c r="I5143" t="s">
        <v>10682</v>
      </c>
      <c r="J5143">
        <v>0</v>
      </c>
      <c r="K5143">
        <v>0</v>
      </c>
      <c r="L5143" t="s">
        <v>11406</v>
      </c>
      <c r="M5143">
        <v>44776</v>
      </c>
      <c r="N5143" t="s">
        <v>10746</v>
      </c>
      <c r="O5143" t="s">
        <v>10747</v>
      </c>
      <c r="Q5143" t="s">
        <v>10748</v>
      </c>
      <c r="S5143" t="s">
        <v>10749</v>
      </c>
      <c r="T5143">
        <v>43102.456979166702</v>
      </c>
    </row>
    <row r="5144" spans="1:20" x14ac:dyDescent="0.25">
      <c r="A5144" t="s">
        <v>5796</v>
      </c>
      <c r="B5144" t="s">
        <v>18926</v>
      </c>
      <c r="C5144" t="s">
        <v>12445</v>
      </c>
      <c r="D5144" t="s">
        <v>12566</v>
      </c>
      <c r="E5144" t="s">
        <v>10685</v>
      </c>
      <c r="F5144">
        <v>89.99</v>
      </c>
      <c r="G5144">
        <v>539.94000000000005</v>
      </c>
      <c r="H5144">
        <v>6</v>
      </c>
      <c r="I5144" t="s">
        <v>10682</v>
      </c>
      <c r="J5144">
        <v>0</v>
      </c>
      <c r="K5144">
        <v>0</v>
      </c>
      <c r="L5144" t="s">
        <v>10731</v>
      </c>
      <c r="M5144">
        <v>44782</v>
      </c>
      <c r="N5144" t="s">
        <v>10694</v>
      </c>
      <c r="O5144" t="s">
        <v>10695</v>
      </c>
      <c r="Q5144" t="s">
        <v>10696</v>
      </c>
      <c r="S5144" t="s">
        <v>10697</v>
      </c>
      <c r="T5144">
        <v>43102.456875000003</v>
      </c>
    </row>
    <row r="5145" spans="1:20" x14ac:dyDescent="0.25">
      <c r="A5145" t="s">
        <v>5797</v>
      </c>
      <c r="B5145" t="s">
        <v>18927</v>
      </c>
      <c r="C5145" t="s">
        <v>10751</v>
      </c>
      <c r="D5145" t="s">
        <v>13204</v>
      </c>
      <c r="E5145" t="s">
        <v>10685</v>
      </c>
      <c r="F5145">
        <v>599.99</v>
      </c>
      <c r="G5145">
        <v>1799.97</v>
      </c>
      <c r="H5145">
        <v>3</v>
      </c>
      <c r="I5145" t="s">
        <v>10682</v>
      </c>
      <c r="J5145">
        <v>0</v>
      </c>
      <c r="K5145">
        <v>0</v>
      </c>
      <c r="L5145" t="s">
        <v>11406</v>
      </c>
      <c r="M5145">
        <v>44789</v>
      </c>
      <c r="N5145" t="s">
        <v>14397</v>
      </c>
      <c r="O5145" t="s">
        <v>10708</v>
      </c>
      <c r="Q5145" t="s">
        <v>10709</v>
      </c>
      <c r="S5145" t="s">
        <v>14398</v>
      </c>
      <c r="T5145">
        <v>43102.456979166702</v>
      </c>
    </row>
    <row r="5146" spans="1:20" x14ac:dyDescent="0.25">
      <c r="A5146" t="s">
        <v>9257</v>
      </c>
      <c r="B5146" t="s">
        <v>18928</v>
      </c>
      <c r="C5146" t="s">
        <v>10856</v>
      </c>
      <c r="D5146" t="s">
        <v>13204</v>
      </c>
      <c r="E5146" t="s">
        <v>10685</v>
      </c>
      <c r="F5146">
        <v>499.99</v>
      </c>
      <c r="G5146">
        <v>499.99</v>
      </c>
      <c r="H5146">
        <v>1</v>
      </c>
      <c r="I5146" t="s">
        <v>10682</v>
      </c>
      <c r="J5146">
        <v>11</v>
      </c>
      <c r="K5146">
        <v>0</v>
      </c>
      <c r="L5146" t="s">
        <v>16920</v>
      </c>
      <c r="M5146">
        <v>44792</v>
      </c>
      <c r="N5146" t="s">
        <v>11359</v>
      </c>
      <c r="O5146" t="s">
        <v>10762</v>
      </c>
      <c r="P5146" t="s">
        <v>10701</v>
      </c>
      <c r="Q5146" t="s">
        <v>10763</v>
      </c>
      <c r="R5146" t="s">
        <v>10702</v>
      </c>
      <c r="S5146" t="s">
        <v>11360</v>
      </c>
      <c r="T5146">
        <v>43102.456967592603</v>
      </c>
    </row>
    <row r="5147" spans="1:20" x14ac:dyDescent="0.25">
      <c r="A5147" t="s">
        <v>18929</v>
      </c>
      <c r="B5147" t="s">
        <v>18930</v>
      </c>
      <c r="C5147" t="s">
        <v>10856</v>
      </c>
      <c r="D5147" t="s">
        <v>10683</v>
      </c>
      <c r="E5147" t="s">
        <v>10685</v>
      </c>
      <c r="F5147">
        <v>99.99</v>
      </c>
      <c r="G5147">
        <v>599.94000000000005</v>
      </c>
      <c r="H5147">
        <v>6</v>
      </c>
      <c r="I5147" t="s">
        <v>10682</v>
      </c>
      <c r="J5147">
        <v>0</v>
      </c>
      <c r="K5147">
        <v>0</v>
      </c>
      <c r="L5147" t="s">
        <v>10731</v>
      </c>
      <c r="M5147">
        <v>44792</v>
      </c>
      <c r="N5147" t="s">
        <v>11609</v>
      </c>
      <c r="O5147" t="s">
        <v>10687</v>
      </c>
      <c r="Q5147" t="s">
        <v>10688</v>
      </c>
      <c r="S5147" t="s">
        <v>11610</v>
      </c>
      <c r="T5147">
        <v>43102.456875000003</v>
      </c>
    </row>
    <row r="5148" spans="1:20" x14ac:dyDescent="0.25">
      <c r="A5148" t="s">
        <v>5798</v>
      </c>
      <c r="B5148" t="s">
        <v>18931</v>
      </c>
      <c r="C5148" t="s">
        <v>10856</v>
      </c>
      <c r="D5148" t="s">
        <v>10683</v>
      </c>
      <c r="E5148" t="s">
        <v>10685</v>
      </c>
      <c r="F5148">
        <v>159.99</v>
      </c>
      <c r="G5148">
        <v>959.94</v>
      </c>
      <c r="H5148">
        <v>6</v>
      </c>
      <c r="I5148" t="s">
        <v>10682</v>
      </c>
      <c r="J5148">
        <v>0</v>
      </c>
      <c r="K5148">
        <v>0</v>
      </c>
      <c r="L5148" t="s">
        <v>10731</v>
      </c>
      <c r="M5148">
        <v>44792</v>
      </c>
      <c r="N5148" t="s">
        <v>16264</v>
      </c>
      <c r="O5148" t="s">
        <v>10708</v>
      </c>
      <c r="Q5148" t="s">
        <v>10709</v>
      </c>
      <c r="S5148" t="s">
        <v>16265</v>
      </c>
      <c r="T5148">
        <v>43102.456875000003</v>
      </c>
    </row>
    <row r="5149" spans="1:20" x14ac:dyDescent="0.25">
      <c r="A5149" t="s">
        <v>5799</v>
      </c>
      <c r="B5149" t="s">
        <v>18932</v>
      </c>
      <c r="C5149" t="s">
        <v>10681</v>
      </c>
      <c r="D5149" t="s">
        <v>10683</v>
      </c>
      <c r="E5149" t="s">
        <v>10685</v>
      </c>
      <c r="F5149">
        <v>54.99</v>
      </c>
      <c r="G5149">
        <v>329.94</v>
      </c>
      <c r="H5149">
        <v>6</v>
      </c>
      <c r="I5149" t="s">
        <v>10682</v>
      </c>
      <c r="J5149">
        <v>0</v>
      </c>
      <c r="K5149">
        <v>0</v>
      </c>
      <c r="L5149" t="s">
        <v>11406</v>
      </c>
      <c r="M5149">
        <v>44795</v>
      </c>
      <c r="N5149" t="s">
        <v>10761</v>
      </c>
      <c r="O5149" t="s">
        <v>10762</v>
      </c>
      <c r="P5149" t="s">
        <v>10708</v>
      </c>
      <c r="Q5149" t="s">
        <v>10763</v>
      </c>
      <c r="R5149" t="s">
        <v>10709</v>
      </c>
      <c r="S5149" t="s">
        <v>10764</v>
      </c>
      <c r="T5149">
        <v>43102.456979166702</v>
      </c>
    </row>
    <row r="5150" spans="1:20" x14ac:dyDescent="0.25">
      <c r="A5150" t="s">
        <v>9258</v>
      </c>
      <c r="B5150" t="s">
        <v>18933</v>
      </c>
      <c r="C5150" t="s">
        <v>10856</v>
      </c>
      <c r="D5150" t="s">
        <v>13204</v>
      </c>
      <c r="E5150" t="s">
        <v>10753</v>
      </c>
      <c r="F5150">
        <v>119.99</v>
      </c>
      <c r="G5150">
        <v>719.94</v>
      </c>
      <c r="H5150">
        <v>6</v>
      </c>
      <c r="I5150" t="s">
        <v>10682</v>
      </c>
      <c r="J5150">
        <v>0</v>
      </c>
      <c r="K5150">
        <v>0</v>
      </c>
      <c r="L5150" t="s">
        <v>10713</v>
      </c>
      <c r="M5150">
        <v>44797</v>
      </c>
      <c r="N5150" t="s">
        <v>10686</v>
      </c>
      <c r="O5150" t="s">
        <v>10687</v>
      </c>
      <c r="Q5150" t="s">
        <v>10688</v>
      </c>
      <c r="S5150" t="s">
        <v>10689</v>
      </c>
      <c r="T5150">
        <v>43102.456875000003</v>
      </c>
    </row>
    <row r="5151" spans="1:20" x14ac:dyDescent="0.25">
      <c r="A5151" t="s">
        <v>5800</v>
      </c>
      <c r="B5151" t="s">
        <v>18934</v>
      </c>
      <c r="C5151" t="s">
        <v>10856</v>
      </c>
      <c r="D5151" t="s">
        <v>13204</v>
      </c>
      <c r="E5151" t="s">
        <v>10685</v>
      </c>
      <c r="F5151">
        <v>159.99</v>
      </c>
      <c r="G5151">
        <v>959.94</v>
      </c>
      <c r="H5151">
        <v>6</v>
      </c>
      <c r="I5151" t="s">
        <v>10682</v>
      </c>
      <c r="J5151">
        <v>0</v>
      </c>
      <c r="K5151">
        <v>0</v>
      </c>
      <c r="L5151" t="s">
        <v>10731</v>
      </c>
      <c r="M5151">
        <v>44798</v>
      </c>
      <c r="N5151" t="s">
        <v>11243</v>
      </c>
      <c r="O5151" t="s">
        <v>10708</v>
      </c>
      <c r="Q5151" t="s">
        <v>10709</v>
      </c>
      <c r="S5151" t="s">
        <v>11244</v>
      </c>
      <c r="T5151">
        <v>43102.456875000003</v>
      </c>
    </row>
    <row r="5152" spans="1:20" x14ac:dyDescent="0.25">
      <c r="A5152" t="s">
        <v>18935</v>
      </c>
      <c r="B5152" t="s">
        <v>18936</v>
      </c>
      <c r="C5152" t="s">
        <v>10691</v>
      </c>
      <c r="D5152" t="s">
        <v>13204</v>
      </c>
      <c r="E5152" t="s">
        <v>10693</v>
      </c>
      <c r="F5152">
        <v>49.99</v>
      </c>
      <c r="G5152">
        <v>299.94</v>
      </c>
      <c r="H5152">
        <v>6</v>
      </c>
      <c r="I5152" t="s">
        <v>10682</v>
      </c>
      <c r="J5152">
        <v>0</v>
      </c>
      <c r="K5152">
        <v>0</v>
      </c>
      <c r="L5152" t="s">
        <v>11406</v>
      </c>
      <c r="M5152">
        <v>44798</v>
      </c>
      <c r="N5152" t="s">
        <v>11038</v>
      </c>
      <c r="O5152" t="s">
        <v>10708</v>
      </c>
      <c r="Q5152" t="s">
        <v>10709</v>
      </c>
      <c r="S5152" t="s">
        <v>11039</v>
      </c>
      <c r="T5152">
        <v>43102.456979166702</v>
      </c>
    </row>
    <row r="5153" spans="1:20" x14ac:dyDescent="0.25">
      <c r="A5153" t="s">
        <v>5801</v>
      </c>
      <c r="B5153" t="s">
        <v>18937</v>
      </c>
      <c r="C5153" t="s">
        <v>10751</v>
      </c>
      <c r="D5153" t="s">
        <v>12566</v>
      </c>
      <c r="E5153" t="s">
        <v>10685</v>
      </c>
      <c r="F5153">
        <v>36.65</v>
      </c>
      <c r="G5153">
        <v>219.9</v>
      </c>
      <c r="H5153">
        <v>6</v>
      </c>
      <c r="I5153" t="s">
        <v>10682</v>
      </c>
      <c r="J5153">
        <v>0</v>
      </c>
      <c r="K5153">
        <v>0</v>
      </c>
      <c r="L5153" t="s">
        <v>10916</v>
      </c>
      <c r="M5153">
        <v>44799</v>
      </c>
      <c r="N5153" t="s">
        <v>13024</v>
      </c>
      <c r="O5153" t="s">
        <v>11717</v>
      </c>
      <c r="Q5153" t="s">
        <v>11718</v>
      </c>
      <c r="S5153" t="s">
        <v>13025</v>
      </c>
      <c r="T5153">
        <v>43102.456909722197</v>
      </c>
    </row>
    <row r="5154" spans="1:20" x14ac:dyDescent="0.25">
      <c r="A5154" t="s">
        <v>18938</v>
      </c>
      <c r="B5154" t="s">
        <v>18939</v>
      </c>
      <c r="C5154" t="s">
        <v>10856</v>
      </c>
      <c r="D5154" t="s">
        <v>13204</v>
      </c>
      <c r="E5154" t="s">
        <v>10685</v>
      </c>
      <c r="F5154">
        <v>224.99</v>
      </c>
      <c r="G5154">
        <v>1349.94</v>
      </c>
      <c r="H5154">
        <v>6</v>
      </c>
      <c r="I5154" t="s">
        <v>10682</v>
      </c>
      <c r="J5154">
        <v>0</v>
      </c>
      <c r="K5154">
        <v>0</v>
      </c>
      <c r="L5154" t="s">
        <v>10731</v>
      </c>
      <c r="M5154">
        <v>44799</v>
      </c>
      <c r="N5154" t="s">
        <v>10781</v>
      </c>
      <c r="O5154" t="s">
        <v>10782</v>
      </c>
      <c r="Q5154" t="s">
        <v>10783</v>
      </c>
      <c r="S5154" t="s">
        <v>10784</v>
      </c>
      <c r="T5154">
        <v>43102.456875000003</v>
      </c>
    </row>
    <row r="5155" spans="1:20" x14ac:dyDescent="0.25">
      <c r="A5155" t="s">
        <v>9259</v>
      </c>
      <c r="B5155" t="s">
        <v>18940</v>
      </c>
      <c r="C5155" t="s">
        <v>10856</v>
      </c>
      <c r="D5155" t="s">
        <v>10683</v>
      </c>
      <c r="E5155" t="s">
        <v>10753</v>
      </c>
      <c r="F5155">
        <v>124.99</v>
      </c>
      <c r="G5155">
        <v>749.94</v>
      </c>
      <c r="H5155">
        <v>6</v>
      </c>
      <c r="I5155" t="s">
        <v>10682</v>
      </c>
      <c r="J5155">
        <v>0</v>
      </c>
      <c r="K5155">
        <v>0</v>
      </c>
      <c r="L5155" t="s">
        <v>13048</v>
      </c>
      <c r="M5155">
        <v>44803</v>
      </c>
      <c r="N5155" t="s">
        <v>15975</v>
      </c>
      <c r="O5155" t="s">
        <v>10708</v>
      </c>
      <c r="Q5155" t="s">
        <v>10709</v>
      </c>
      <c r="S5155" t="s">
        <v>15976</v>
      </c>
      <c r="T5155">
        <v>43102.456875000003</v>
      </c>
    </row>
    <row r="5156" spans="1:20" x14ac:dyDescent="0.25">
      <c r="A5156" t="s">
        <v>9260</v>
      </c>
      <c r="B5156" t="s">
        <v>18941</v>
      </c>
      <c r="C5156" t="s">
        <v>11814</v>
      </c>
      <c r="D5156" t="s">
        <v>13204</v>
      </c>
      <c r="E5156" t="s">
        <v>10685</v>
      </c>
      <c r="F5156">
        <v>374.99</v>
      </c>
      <c r="G5156">
        <v>374.99</v>
      </c>
      <c r="H5156">
        <v>1</v>
      </c>
      <c r="I5156" t="s">
        <v>10682</v>
      </c>
      <c r="J5156">
        <v>21</v>
      </c>
      <c r="K5156">
        <v>0</v>
      </c>
      <c r="L5156" t="s">
        <v>10706</v>
      </c>
      <c r="M5156">
        <v>44803</v>
      </c>
      <c r="N5156" t="s">
        <v>10707</v>
      </c>
      <c r="O5156" t="s">
        <v>10708</v>
      </c>
      <c r="Q5156" t="s">
        <v>10709</v>
      </c>
      <c r="S5156" t="s">
        <v>10710</v>
      </c>
      <c r="T5156">
        <v>43102.457002314797</v>
      </c>
    </row>
    <row r="5157" spans="1:20" x14ac:dyDescent="0.25">
      <c r="A5157" t="s">
        <v>9261</v>
      </c>
      <c r="B5157" t="s">
        <v>18942</v>
      </c>
      <c r="C5157" t="s">
        <v>10691</v>
      </c>
      <c r="D5157" t="s">
        <v>13204</v>
      </c>
      <c r="E5157" t="s">
        <v>10693</v>
      </c>
      <c r="F5157">
        <v>69.989999999999995</v>
      </c>
      <c r="G5157">
        <v>419.94</v>
      </c>
      <c r="H5157">
        <v>6</v>
      </c>
      <c r="I5157" t="s">
        <v>10682</v>
      </c>
      <c r="J5157">
        <v>0</v>
      </c>
      <c r="K5157">
        <v>0</v>
      </c>
      <c r="L5157" t="s">
        <v>10731</v>
      </c>
      <c r="M5157">
        <v>44803</v>
      </c>
      <c r="N5157" t="s">
        <v>10874</v>
      </c>
      <c r="O5157" t="s">
        <v>10701</v>
      </c>
      <c r="P5157" t="s">
        <v>10708</v>
      </c>
      <c r="Q5157" t="s">
        <v>10702</v>
      </c>
      <c r="R5157" t="s">
        <v>10709</v>
      </c>
      <c r="S5157" t="s">
        <v>10875</v>
      </c>
      <c r="T5157">
        <v>43102.456875000003</v>
      </c>
    </row>
    <row r="5158" spans="1:20" x14ac:dyDescent="0.25">
      <c r="A5158" t="s">
        <v>5802</v>
      </c>
      <c r="B5158" t="s">
        <v>18943</v>
      </c>
      <c r="C5158" t="s">
        <v>10681</v>
      </c>
      <c r="D5158" t="s">
        <v>10683</v>
      </c>
      <c r="E5158" t="s">
        <v>10685</v>
      </c>
      <c r="F5158">
        <v>59.99</v>
      </c>
      <c r="G5158">
        <v>359.94</v>
      </c>
      <c r="H5158">
        <v>6</v>
      </c>
      <c r="I5158" t="s">
        <v>10682</v>
      </c>
      <c r="J5158">
        <v>0</v>
      </c>
      <c r="K5158">
        <v>0</v>
      </c>
      <c r="L5158" t="s">
        <v>10731</v>
      </c>
      <c r="M5158">
        <v>44803</v>
      </c>
      <c r="N5158" t="s">
        <v>10874</v>
      </c>
      <c r="O5158" t="s">
        <v>10701</v>
      </c>
      <c r="P5158" t="s">
        <v>10708</v>
      </c>
      <c r="Q5158" t="s">
        <v>10702</v>
      </c>
      <c r="R5158" t="s">
        <v>10709</v>
      </c>
      <c r="S5158" t="s">
        <v>10875</v>
      </c>
      <c r="T5158">
        <v>43102.456875000003</v>
      </c>
    </row>
    <row r="5159" spans="1:20" x14ac:dyDescent="0.25">
      <c r="A5159" t="s">
        <v>5803</v>
      </c>
      <c r="B5159" t="s">
        <v>18944</v>
      </c>
      <c r="C5159" t="s">
        <v>10681</v>
      </c>
      <c r="D5159" t="s">
        <v>10683</v>
      </c>
      <c r="E5159" t="s">
        <v>10685</v>
      </c>
      <c r="F5159">
        <v>59.99</v>
      </c>
      <c r="G5159">
        <v>359.94</v>
      </c>
      <c r="H5159">
        <v>6</v>
      </c>
      <c r="I5159" t="s">
        <v>10682</v>
      </c>
      <c r="J5159">
        <v>0</v>
      </c>
      <c r="K5159">
        <v>0</v>
      </c>
      <c r="L5159" t="s">
        <v>10731</v>
      </c>
      <c r="M5159">
        <v>44803</v>
      </c>
      <c r="N5159" t="s">
        <v>10874</v>
      </c>
      <c r="O5159" t="s">
        <v>10701</v>
      </c>
      <c r="P5159" t="s">
        <v>10708</v>
      </c>
      <c r="Q5159" t="s">
        <v>10702</v>
      </c>
      <c r="R5159" t="s">
        <v>10709</v>
      </c>
      <c r="S5159" t="s">
        <v>10875</v>
      </c>
      <c r="T5159">
        <v>43102.456875000003</v>
      </c>
    </row>
    <row r="5160" spans="1:20" x14ac:dyDescent="0.25">
      <c r="A5160" t="s">
        <v>9262</v>
      </c>
      <c r="B5160" t="s">
        <v>18945</v>
      </c>
      <c r="C5160" t="s">
        <v>10856</v>
      </c>
      <c r="D5160" t="s">
        <v>13204</v>
      </c>
      <c r="E5160" t="s">
        <v>10685</v>
      </c>
      <c r="F5160">
        <v>79.989999999999995</v>
      </c>
      <c r="G5160">
        <v>239.97</v>
      </c>
      <c r="H5160">
        <v>3</v>
      </c>
      <c r="I5160" t="s">
        <v>10682</v>
      </c>
      <c r="J5160">
        <v>0</v>
      </c>
      <c r="K5160">
        <v>0</v>
      </c>
      <c r="L5160" t="s">
        <v>10835</v>
      </c>
      <c r="M5160">
        <v>44804</v>
      </c>
      <c r="N5160" t="s">
        <v>10686</v>
      </c>
      <c r="O5160" t="s">
        <v>10687</v>
      </c>
      <c r="Q5160" t="s">
        <v>10688</v>
      </c>
      <c r="S5160" t="s">
        <v>10689</v>
      </c>
      <c r="T5160">
        <v>43102.456863425898</v>
      </c>
    </row>
    <row r="5161" spans="1:20" x14ac:dyDescent="0.25">
      <c r="A5161" t="s">
        <v>5804</v>
      </c>
      <c r="B5161" t="s">
        <v>18946</v>
      </c>
      <c r="C5161" t="s">
        <v>10856</v>
      </c>
      <c r="D5161" t="s">
        <v>13204</v>
      </c>
      <c r="E5161" t="s">
        <v>10685</v>
      </c>
      <c r="F5161">
        <v>99.99</v>
      </c>
      <c r="G5161">
        <v>599.94000000000005</v>
      </c>
      <c r="H5161">
        <v>6</v>
      </c>
      <c r="I5161" t="s">
        <v>10682</v>
      </c>
      <c r="J5161">
        <v>0</v>
      </c>
      <c r="K5161">
        <v>0</v>
      </c>
      <c r="L5161" t="s">
        <v>10862</v>
      </c>
      <c r="M5161">
        <v>44804</v>
      </c>
      <c r="N5161" t="s">
        <v>18720</v>
      </c>
      <c r="O5161" t="s">
        <v>10701</v>
      </c>
      <c r="Q5161" t="s">
        <v>10702</v>
      </c>
      <c r="S5161" t="s">
        <v>18721</v>
      </c>
      <c r="T5161">
        <v>43102.456909722197</v>
      </c>
    </row>
    <row r="5162" spans="1:20" x14ac:dyDescent="0.25">
      <c r="A5162" t="s">
        <v>9263</v>
      </c>
      <c r="B5162" t="s">
        <v>18947</v>
      </c>
      <c r="C5162" t="s">
        <v>10856</v>
      </c>
      <c r="D5162" t="s">
        <v>13204</v>
      </c>
      <c r="E5162" t="s">
        <v>10685</v>
      </c>
      <c r="F5162">
        <v>274.99</v>
      </c>
      <c r="G5162">
        <v>1099.96</v>
      </c>
      <c r="H5162">
        <v>4</v>
      </c>
      <c r="I5162" t="s">
        <v>10682</v>
      </c>
      <c r="J5162">
        <v>0</v>
      </c>
      <c r="K5162">
        <v>0</v>
      </c>
      <c r="L5162" t="s">
        <v>10755</v>
      </c>
      <c r="M5162">
        <v>44805</v>
      </c>
      <c r="N5162" t="s">
        <v>10803</v>
      </c>
      <c r="O5162" t="s">
        <v>10782</v>
      </c>
      <c r="Q5162" t="s">
        <v>10783</v>
      </c>
      <c r="S5162" t="s">
        <v>10804</v>
      </c>
      <c r="T5162">
        <v>43102.456932870402</v>
      </c>
    </row>
    <row r="5163" spans="1:20" x14ac:dyDescent="0.25">
      <c r="A5163" t="s">
        <v>5805</v>
      </c>
      <c r="B5163" t="s">
        <v>18948</v>
      </c>
      <c r="C5163" t="s">
        <v>10751</v>
      </c>
      <c r="D5163" t="s">
        <v>13204</v>
      </c>
      <c r="E5163" t="s">
        <v>10685</v>
      </c>
      <c r="F5163">
        <v>99.99</v>
      </c>
      <c r="G5163">
        <v>1199.8800000000001</v>
      </c>
      <c r="H5163">
        <v>12</v>
      </c>
      <c r="I5163" t="s">
        <v>10682</v>
      </c>
      <c r="J5163">
        <v>0</v>
      </c>
      <c r="K5163">
        <v>0</v>
      </c>
      <c r="L5163" t="s">
        <v>11406</v>
      </c>
      <c r="M5163">
        <v>44805</v>
      </c>
      <c r="N5163" t="s">
        <v>10803</v>
      </c>
      <c r="O5163" t="s">
        <v>10782</v>
      </c>
      <c r="Q5163" t="s">
        <v>10783</v>
      </c>
      <c r="S5163" t="s">
        <v>10804</v>
      </c>
      <c r="T5163">
        <v>43102.456979166702</v>
      </c>
    </row>
    <row r="5164" spans="1:20" x14ac:dyDescent="0.25">
      <c r="A5164" t="s">
        <v>9264</v>
      </c>
      <c r="B5164" t="s">
        <v>18949</v>
      </c>
      <c r="C5164" t="s">
        <v>10856</v>
      </c>
      <c r="D5164" t="s">
        <v>13204</v>
      </c>
      <c r="E5164" t="s">
        <v>10685</v>
      </c>
      <c r="F5164">
        <v>99.99</v>
      </c>
      <c r="G5164">
        <v>599.94000000000005</v>
      </c>
      <c r="H5164">
        <v>6</v>
      </c>
      <c r="I5164" t="s">
        <v>10682</v>
      </c>
      <c r="J5164">
        <v>0</v>
      </c>
      <c r="K5164">
        <v>0</v>
      </c>
      <c r="L5164" t="s">
        <v>10916</v>
      </c>
      <c r="M5164">
        <v>44805</v>
      </c>
      <c r="N5164" t="s">
        <v>15975</v>
      </c>
      <c r="O5164" t="s">
        <v>10708</v>
      </c>
      <c r="Q5164" t="s">
        <v>10709</v>
      </c>
      <c r="S5164" t="s">
        <v>15976</v>
      </c>
      <c r="T5164">
        <v>43102.456909722197</v>
      </c>
    </row>
    <row r="5165" spans="1:20" x14ac:dyDescent="0.25">
      <c r="A5165" t="s">
        <v>18950</v>
      </c>
      <c r="B5165" t="s">
        <v>18951</v>
      </c>
      <c r="C5165" t="s">
        <v>13217</v>
      </c>
      <c r="D5165" t="s">
        <v>12566</v>
      </c>
      <c r="E5165" t="s">
        <v>10685</v>
      </c>
      <c r="F5165">
        <v>49.99</v>
      </c>
      <c r="G5165">
        <v>299.94</v>
      </c>
      <c r="H5165">
        <v>6</v>
      </c>
      <c r="I5165" t="s">
        <v>10682</v>
      </c>
      <c r="J5165">
        <v>0</v>
      </c>
      <c r="K5165">
        <v>0</v>
      </c>
      <c r="L5165" t="s">
        <v>10731</v>
      </c>
      <c r="M5165">
        <v>44811</v>
      </c>
      <c r="N5165" t="s">
        <v>11359</v>
      </c>
      <c r="O5165" t="s">
        <v>10762</v>
      </c>
      <c r="P5165" t="s">
        <v>10701</v>
      </c>
      <c r="Q5165" t="s">
        <v>10763</v>
      </c>
      <c r="R5165" t="s">
        <v>10702</v>
      </c>
      <c r="S5165" t="s">
        <v>11360</v>
      </c>
      <c r="T5165">
        <v>43102.456875000003</v>
      </c>
    </row>
    <row r="5166" spans="1:20" x14ac:dyDescent="0.25">
      <c r="A5166" t="s">
        <v>5806</v>
      </c>
      <c r="B5166" t="s">
        <v>18952</v>
      </c>
      <c r="C5166" t="s">
        <v>13217</v>
      </c>
      <c r="D5166" t="s">
        <v>12566</v>
      </c>
      <c r="E5166" t="s">
        <v>10836</v>
      </c>
      <c r="F5166">
        <v>35.99</v>
      </c>
      <c r="G5166">
        <v>215.94</v>
      </c>
      <c r="H5166">
        <v>6</v>
      </c>
      <c r="I5166" t="s">
        <v>10682</v>
      </c>
      <c r="J5166">
        <v>0</v>
      </c>
      <c r="K5166">
        <v>0</v>
      </c>
      <c r="L5166" t="s">
        <v>10731</v>
      </c>
      <c r="M5166">
        <v>44816</v>
      </c>
      <c r="N5166" t="s">
        <v>10686</v>
      </c>
      <c r="O5166" t="s">
        <v>10687</v>
      </c>
      <c r="Q5166" t="s">
        <v>10688</v>
      </c>
      <c r="S5166" t="s">
        <v>10689</v>
      </c>
      <c r="T5166">
        <v>43102.456875000003</v>
      </c>
    </row>
    <row r="5167" spans="1:20" x14ac:dyDescent="0.25">
      <c r="A5167" t="s">
        <v>5807</v>
      </c>
      <c r="B5167" t="s">
        <v>18953</v>
      </c>
      <c r="C5167" t="s">
        <v>13217</v>
      </c>
      <c r="D5167" t="s">
        <v>12566</v>
      </c>
      <c r="E5167" t="s">
        <v>10836</v>
      </c>
      <c r="F5167">
        <v>41.99</v>
      </c>
      <c r="G5167">
        <v>251.94</v>
      </c>
      <c r="H5167">
        <v>6</v>
      </c>
      <c r="I5167" t="s">
        <v>10682</v>
      </c>
      <c r="J5167">
        <v>0</v>
      </c>
      <c r="K5167">
        <v>0</v>
      </c>
      <c r="L5167" t="s">
        <v>10731</v>
      </c>
      <c r="M5167">
        <v>44816</v>
      </c>
      <c r="N5167" t="s">
        <v>10686</v>
      </c>
      <c r="O5167" t="s">
        <v>10687</v>
      </c>
      <c r="Q5167" t="s">
        <v>10688</v>
      </c>
      <c r="S5167" t="s">
        <v>10689</v>
      </c>
      <c r="T5167">
        <v>43102.456875000003</v>
      </c>
    </row>
    <row r="5168" spans="1:20" x14ac:dyDescent="0.25">
      <c r="A5168" t="s">
        <v>5808</v>
      </c>
      <c r="B5168" t="s">
        <v>18954</v>
      </c>
      <c r="C5168" t="s">
        <v>13217</v>
      </c>
      <c r="D5168" t="s">
        <v>12566</v>
      </c>
      <c r="E5168" t="s">
        <v>10836</v>
      </c>
      <c r="F5168">
        <v>44.99</v>
      </c>
      <c r="G5168">
        <v>269.94</v>
      </c>
      <c r="H5168">
        <v>6</v>
      </c>
      <c r="I5168" t="s">
        <v>10682</v>
      </c>
      <c r="J5168">
        <v>0</v>
      </c>
      <c r="K5168">
        <v>0</v>
      </c>
      <c r="L5168" t="s">
        <v>10883</v>
      </c>
      <c r="M5168">
        <v>44818</v>
      </c>
      <c r="N5168" t="s">
        <v>10686</v>
      </c>
      <c r="O5168" t="s">
        <v>10687</v>
      </c>
      <c r="Q5168" t="s">
        <v>10688</v>
      </c>
      <c r="S5168" t="s">
        <v>10689</v>
      </c>
      <c r="T5168">
        <v>43102.456979166702</v>
      </c>
    </row>
    <row r="5169" spans="1:20" x14ac:dyDescent="0.25">
      <c r="A5169" t="s">
        <v>5809</v>
      </c>
      <c r="B5169" t="s">
        <v>18955</v>
      </c>
      <c r="C5169" t="s">
        <v>10751</v>
      </c>
      <c r="D5169" t="s">
        <v>12566</v>
      </c>
      <c r="E5169" t="s">
        <v>10836</v>
      </c>
      <c r="F5169">
        <v>41.99</v>
      </c>
      <c r="G5169">
        <v>251.94</v>
      </c>
      <c r="H5169">
        <v>6</v>
      </c>
      <c r="I5169" t="s">
        <v>10682</v>
      </c>
      <c r="J5169">
        <v>0</v>
      </c>
      <c r="K5169">
        <v>0</v>
      </c>
      <c r="L5169" t="s">
        <v>11406</v>
      </c>
      <c r="M5169">
        <v>44818</v>
      </c>
      <c r="N5169" t="s">
        <v>10686</v>
      </c>
      <c r="O5169" t="s">
        <v>10687</v>
      </c>
      <c r="Q5169" t="s">
        <v>10688</v>
      </c>
      <c r="S5169" t="s">
        <v>10689</v>
      </c>
      <c r="T5169">
        <v>43102.456979166702</v>
      </c>
    </row>
    <row r="5170" spans="1:20" x14ac:dyDescent="0.25">
      <c r="A5170" t="s">
        <v>18956</v>
      </c>
      <c r="B5170" t="s">
        <v>18957</v>
      </c>
      <c r="C5170" t="s">
        <v>13217</v>
      </c>
      <c r="D5170" t="s">
        <v>12566</v>
      </c>
      <c r="E5170" t="s">
        <v>10685</v>
      </c>
      <c r="F5170">
        <v>64.989999999999995</v>
      </c>
      <c r="G5170">
        <v>389.94</v>
      </c>
      <c r="H5170">
        <v>6</v>
      </c>
      <c r="I5170" t="s">
        <v>10682</v>
      </c>
      <c r="J5170">
        <v>3</v>
      </c>
      <c r="K5170">
        <v>0</v>
      </c>
      <c r="L5170" t="s">
        <v>10731</v>
      </c>
      <c r="M5170">
        <v>44826</v>
      </c>
      <c r="N5170" t="s">
        <v>16431</v>
      </c>
      <c r="O5170" t="s">
        <v>10708</v>
      </c>
      <c r="Q5170" t="s">
        <v>10709</v>
      </c>
      <c r="S5170" t="s">
        <v>16432</v>
      </c>
      <c r="T5170">
        <v>43102.456875000003</v>
      </c>
    </row>
    <row r="5171" spans="1:20" x14ac:dyDescent="0.25">
      <c r="A5171" t="s">
        <v>18958</v>
      </c>
      <c r="B5171" t="s">
        <v>18959</v>
      </c>
      <c r="C5171" t="s">
        <v>13217</v>
      </c>
      <c r="D5171" t="s">
        <v>12566</v>
      </c>
      <c r="E5171" t="s">
        <v>10685</v>
      </c>
      <c r="F5171">
        <v>64.989999999999995</v>
      </c>
      <c r="G5171">
        <v>389.94</v>
      </c>
      <c r="H5171">
        <v>6</v>
      </c>
      <c r="I5171" t="s">
        <v>10682</v>
      </c>
      <c r="J5171">
        <v>3</v>
      </c>
      <c r="K5171">
        <v>0</v>
      </c>
      <c r="L5171" t="s">
        <v>10731</v>
      </c>
      <c r="M5171">
        <v>44826</v>
      </c>
      <c r="N5171" t="s">
        <v>16431</v>
      </c>
      <c r="O5171" t="s">
        <v>10708</v>
      </c>
      <c r="Q5171" t="s">
        <v>10709</v>
      </c>
      <c r="S5171" t="s">
        <v>16432</v>
      </c>
      <c r="T5171">
        <v>43102.456875000003</v>
      </c>
    </row>
    <row r="5172" spans="1:20" x14ac:dyDescent="0.25">
      <c r="A5172" t="s">
        <v>18960</v>
      </c>
      <c r="B5172" t="s">
        <v>18961</v>
      </c>
      <c r="C5172" t="s">
        <v>13217</v>
      </c>
      <c r="D5172" t="s">
        <v>12566</v>
      </c>
      <c r="E5172" t="s">
        <v>10685</v>
      </c>
      <c r="F5172">
        <v>69.989999999999995</v>
      </c>
      <c r="G5172">
        <v>209.97</v>
      </c>
      <c r="H5172">
        <v>3</v>
      </c>
      <c r="I5172" t="s">
        <v>10682</v>
      </c>
      <c r="J5172">
        <v>0</v>
      </c>
      <c r="K5172">
        <v>0</v>
      </c>
      <c r="L5172" t="s">
        <v>10731</v>
      </c>
      <c r="M5172">
        <v>44826</v>
      </c>
      <c r="N5172" t="s">
        <v>16431</v>
      </c>
      <c r="O5172" t="s">
        <v>10708</v>
      </c>
      <c r="Q5172" t="s">
        <v>10709</v>
      </c>
      <c r="S5172" t="s">
        <v>16432</v>
      </c>
      <c r="T5172">
        <v>43102.456875000003</v>
      </c>
    </row>
    <row r="5173" spans="1:20" x14ac:dyDescent="0.25">
      <c r="A5173" t="s">
        <v>18962</v>
      </c>
      <c r="B5173" t="s">
        <v>18963</v>
      </c>
      <c r="C5173" t="s">
        <v>13217</v>
      </c>
      <c r="D5173" t="s">
        <v>12566</v>
      </c>
      <c r="E5173" t="s">
        <v>10685</v>
      </c>
      <c r="F5173">
        <v>69.989999999999995</v>
      </c>
      <c r="G5173">
        <v>419.94</v>
      </c>
      <c r="H5173">
        <v>6</v>
      </c>
      <c r="I5173" t="s">
        <v>10682</v>
      </c>
      <c r="J5173">
        <v>3</v>
      </c>
      <c r="K5173">
        <v>0</v>
      </c>
      <c r="L5173" t="s">
        <v>10731</v>
      </c>
      <c r="M5173">
        <v>44826</v>
      </c>
      <c r="N5173" t="s">
        <v>16431</v>
      </c>
      <c r="O5173" t="s">
        <v>10708</v>
      </c>
      <c r="Q5173" t="s">
        <v>10709</v>
      </c>
      <c r="S5173" t="s">
        <v>16432</v>
      </c>
      <c r="T5173">
        <v>43102.456875000003</v>
      </c>
    </row>
    <row r="5174" spans="1:20" x14ac:dyDescent="0.25">
      <c r="A5174" t="s">
        <v>5810</v>
      </c>
      <c r="B5174" t="s">
        <v>18964</v>
      </c>
      <c r="C5174" t="s">
        <v>10856</v>
      </c>
      <c r="D5174" t="s">
        <v>13204</v>
      </c>
      <c r="E5174" t="s">
        <v>10753</v>
      </c>
      <c r="F5174">
        <v>44.99</v>
      </c>
      <c r="G5174">
        <v>269.94</v>
      </c>
      <c r="H5174">
        <v>6</v>
      </c>
      <c r="I5174" t="s">
        <v>10682</v>
      </c>
      <c r="J5174">
        <v>0</v>
      </c>
      <c r="K5174">
        <v>0</v>
      </c>
      <c r="L5174" t="s">
        <v>16631</v>
      </c>
      <c r="M5174">
        <v>44830</v>
      </c>
      <c r="N5174" t="s">
        <v>10746</v>
      </c>
      <c r="O5174" t="s">
        <v>10747</v>
      </c>
      <c r="Q5174" t="s">
        <v>10748</v>
      </c>
      <c r="S5174" t="s">
        <v>10749</v>
      </c>
      <c r="T5174">
        <v>43102.456863425898</v>
      </c>
    </row>
    <row r="5175" spans="1:20" x14ac:dyDescent="0.25">
      <c r="A5175" t="s">
        <v>5811</v>
      </c>
      <c r="B5175" t="s">
        <v>18965</v>
      </c>
      <c r="C5175" t="s">
        <v>10856</v>
      </c>
      <c r="D5175" t="s">
        <v>13204</v>
      </c>
      <c r="E5175" t="s">
        <v>10753</v>
      </c>
      <c r="F5175">
        <v>44.99</v>
      </c>
      <c r="G5175">
        <v>269.94</v>
      </c>
      <c r="H5175">
        <v>6</v>
      </c>
      <c r="I5175" t="s">
        <v>10682</v>
      </c>
      <c r="J5175">
        <v>0</v>
      </c>
      <c r="K5175">
        <v>0</v>
      </c>
      <c r="L5175" t="s">
        <v>11406</v>
      </c>
      <c r="M5175">
        <v>44830</v>
      </c>
      <c r="N5175" t="s">
        <v>10746</v>
      </c>
      <c r="O5175" t="s">
        <v>10747</v>
      </c>
      <c r="Q5175" t="s">
        <v>10748</v>
      </c>
      <c r="S5175" t="s">
        <v>10749</v>
      </c>
      <c r="T5175">
        <v>43102.456979166702</v>
      </c>
    </row>
    <row r="5176" spans="1:20" x14ac:dyDescent="0.25">
      <c r="A5176" t="s">
        <v>9265</v>
      </c>
      <c r="B5176" t="s">
        <v>18966</v>
      </c>
      <c r="C5176" t="s">
        <v>10856</v>
      </c>
      <c r="D5176" t="s">
        <v>13204</v>
      </c>
      <c r="E5176" t="s">
        <v>10753</v>
      </c>
      <c r="F5176">
        <v>49.99</v>
      </c>
      <c r="G5176">
        <v>299.94</v>
      </c>
      <c r="H5176">
        <v>6</v>
      </c>
      <c r="I5176" t="s">
        <v>10682</v>
      </c>
      <c r="J5176">
        <v>0</v>
      </c>
      <c r="K5176">
        <v>0</v>
      </c>
      <c r="L5176" t="s">
        <v>10731</v>
      </c>
      <c r="M5176">
        <v>44830</v>
      </c>
      <c r="N5176" t="s">
        <v>10746</v>
      </c>
      <c r="O5176" t="s">
        <v>10747</v>
      </c>
      <c r="Q5176" t="s">
        <v>10748</v>
      </c>
      <c r="S5176" t="s">
        <v>10749</v>
      </c>
      <c r="T5176">
        <v>43102.456875000003</v>
      </c>
    </row>
    <row r="5177" spans="1:20" x14ac:dyDescent="0.25">
      <c r="A5177" t="s">
        <v>5812</v>
      </c>
      <c r="B5177" t="s">
        <v>18967</v>
      </c>
      <c r="C5177" t="s">
        <v>10856</v>
      </c>
      <c r="D5177" t="s">
        <v>13204</v>
      </c>
      <c r="E5177" t="s">
        <v>10685</v>
      </c>
      <c r="F5177">
        <v>99.99</v>
      </c>
      <c r="G5177">
        <v>599.94000000000005</v>
      </c>
      <c r="H5177">
        <v>6</v>
      </c>
      <c r="I5177" t="s">
        <v>10682</v>
      </c>
      <c r="J5177">
        <v>10</v>
      </c>
      <c r="K5177">
        <v>0</v>
      </c>
      <c r="L5177" t="s">
        <v>10731</v>
      </c>
      <c r="M5177">
        <v>44830</v>
      </c>
      <c r="N5177" t="s">
        <v>10746</v>
      </c>
      <c r="O5177" t="s">
        <v>10747</v>
      </c>
      <c r="Q5177" t="s">
        <v>10748</v>
      </c>
      <c r="S5177" t="s">
        <v>10749</v>
      </c>
      <c r="T5177">
        <v>43102.456875000003</v>
      </c>
    </row>
    <row r="5178" spans="1:20" x14ac:dyDescent="0.25">
      <c r="A5178" t="s">
        <v>5813</v>
      </c>
      <c r="B5178" t="s">
        <v>18968</v>
      </c>
      <c r="C5178" t="s">
        <v>10856</v>
      </c>
      <c r="D5178" t="s">
        <v>13204</v>
      </c>
      <c r="E5178" t="s">
        <v>10685</v>
      </c>
      <c r="F5178">
        <v>99.99</v>
      </c>
      <c r="G5178">
        <v>599.94000000000005</v>
      </c>
      <c r="H5178">
        <v>6</v>
      </c>
      <c r="I5178" t="s">
        <v>10682</v>
      </c>
      <c r="J5178">
        <v>0</v>
      </c>
      <c r="K5178">
        <v>0</v>
      </c>
      <c r="L5178" t="s">
        <v>10731</v>
      </c>
      <c r="M5178">
        <v>44830</v>
      </c>
      <c r="N5178" t="s">
        <v>10746</v>
      </c>
      <c r="O5178" t="s">
        <v>10747</v>
      </c>
      <c r="Q5178" t="s">
        <v>10748</v>
      </c>
      <c r="S5178" t="s">
        <v>10749</v>
      </c>
      <c r="T5178">
        <v>43102.456875000003</v>
      </c>
    </row>
    <row r="5179" spans="1:20" x14ac:dyDescent="0.25">
      <c r="A5179" t="s">
        <v>5814</v>
      </c>
      <c r="B5179" t="s">
        <v>18969</v>
      </c>
      <c r="C5179" t="s">
        <v>10856</v>
      </c>
      <c r="D5179" t="s">
        <v>13204</v>
      </c>
      <c r="E5179" t="s">
        <v>10685</v>
      </c>
      <c r="F5179">
        <v>59.99</v>
      </c>
      <c r="G5179">
        <v>359.94</v>
      </c>
      <c r="H5179">
        <v>6</v>
      </c>
      <c r="I5179" t="s">
        <v>10682</v>
      </c>
      <c r="J5179">
        <v>7</v>
      </c>
      <c r="K5179">
        <v>0</v>
      </c>
      <c r="L5179" t="s">
        <v>11406</v>
      </c>
      <c r="M5179">
        <v>44830</v>
      </c>
      <c r="N5179" t="s">
        <v>10874</v>
      </c>
      <c r="O5179" t="s">
        <v>10701</v>
      </c>
      <c r="P5179" t="s">
        <v>10708</v>
      </c>
      <c r="Q5179" t="s">
        <v>10702</v>
      </c>
      <c r="R5179" t="s">
        <v>10709</v>
      </c>
      <c r="S5179" t="s">
        <v>10875</v>
      </c>
      <c r="T5179">
        <v>43102.456979166702</v>
      </c>
    </row>
    <row r="5180" spans="1:20" x14ac:dyDescent="0.25">
      <c r="A5180" t="s">
        <v>18970</v>
      </c>
      <c r="B5180" t="s">
        <v>18971</v>
      </c>
      <c r="C5180" t="s">
        <v>10691</v>
      </c>
      <c r="D5180" t="s">
        <v>13204</v>
      </c>
      <c r="E5180" t="s">
        <v>10693</v>
      </c>
      <c r="F5180">
        <v>499.99</v>
      </c>
      <c r="G5180">
        <v>2999.94</v>
      </c>
      <c r="H5180">
        <v>6</v>
      </c>
      <c r="I5180" t="s">
        <v>10682</v>
      </c>
      <c r="J5180">
        <v>0</v>
      </c>
      <c r="K5180">
        <v>0</v>
      </c>
      <c r="L5180" t="s">
        <v>11406</v>
      </c>
      <c r="M5180">
        <v>44833</v>
      </c>
      <c r="N5180" t="s">
        <v>10718</v>
      </c>
      <c r="O5180" t="s">
        <v>10708</v>
      </c>
      <c r="Q5180" t="s">
        <v>10709</v>
      </c>
      <c r="S5180" t="s">
        <v>10719</v>
      </c>
      <c r="T5180">
        <v>43102.456979166702</v>
      </c>
    </row>
    <row r="5181" spans="1:20" x14ac:dyDescent="0.25">
      <c r="A5181" t="s">
        <v>9266</v>
      </c>
      <c r="B5181" t="s">
        <v>18972</v>
      </c>
      <c r="C5181" t="s">
        <v>10856</v>
      </c>
      <c r="D5181" t="s">
        <v>10683</v>
      </c>
      <c r="E5181" t="s">
        <v>10685</v>
      </c>
      <c r="F5181">
        <v>134.99</v>
      </c>
      <c r="G5181">
        <v>809.94</v>
      </c>
      <c r="H5181">
        <v>6</v>
      </c>
      <c r="I5181" t="s">
        <v>10682</v>
      </c>
      <c r="J5181">
        <v>0</v>
      </c>
      <c r="K5181">
        <v>0</v>
      </c>
      <c r="L5181" t="s">
        <v>10731</v>
      </c>
      <c r="M5181">
        <v>44833</v>
      </c>
      <c r="N5181" t="s">
        <v>10718</v>
      </c>
      <c r="O5181" t="s">
        <v>10708</v>
      </c>
      <c r="Q5181" t="s">
        <v>10709</v>
      </c>
      <c r="S5181" t="s">
        <v>10719</v>
      </c>
      <c r="T5181">
        <v>43102.456875000003</v>
      </c>
    </row>
    <row r="5182" spans="1:20" x14ac:dyDescent="0.25">
      <c r="A5182" t="s">
        <v>9267</v>
      </c>
      <c r="B5182" t="s">
        <v>18973</v>
      </c>
      <c r="C5182" t="s">
        <v>10856</v>
      </c>
      <c r="D5182" t="s">
        <v>13204</v>
      </c>
      <c r="E5182" t="s">
        <v>10685</v>
      </c>
      <c r="F5182">
        <v>179.99</v>
      </c>
      <c r="G5182">
        <v>1079.94</v>
      </c>
      <c r="H5182">
        <v>6</v>
      </c>
      <c r="I5182" t="s">
        <v>10682</v>
      </c>
      <c r="J5182">
        <v>0</v>
      </c>
      <c r="K5182">
        <v>0</v>
      </c>
      <c r="L5182" t="s">
        <v>10731</v>
      </c>
      <c r="M5182">
        <v>44833</v>
      </c>
      <c r="N5182" t="s">
        <v>13477</v>
      </c>
      <c r="S5182" t="s">
        <v>13478</v>
      </c>
      <c r="T5182">
        <v>43102.456875000003</v>
      </c>
    </row>
    <row r="5183" spans="1:20" x14ac:dyDescent="0.25">
      <c r="A5183" t="s">
        <v>18974</v>
      </c>
      <c r="B5183" t="s">
        <v>18975</v>
      </c>
      <c r="C5183" t="s">
        <v>10856</v>
      </c>
      <c r="D5183" t="s">
        <v>13204</v>
      </c>
      <c r="E5183" t="s">
        <v>10685</v>
      </c>
      <c r="F5183">
        <v>329.99</v>
      </c>
      <c r="G5183">
        <v>1979.94</v>
      </c>
      <c r="H5183">
        <v>6</v>
      </c>
      <c r="I5183" t="s">
        <v>10682</v>
      </c>
      <c r="J5183">
        <v>0</v>
      </c>
      <c r="K5183">
        <v>0</v>
      </c>
      <c r="L5183" t="s">
        <v>10731</v>
      </c>
      <c r="M5183">
        <v>44833</v>
      </c>
      <c r="N5183" t="s">
        <v>13477</v>
      </c>
      <c r="S5183" t="s">
        <v>13478</v>
      </c>
      <c r="T5183">
        <v>43102.456875000003</v>
      </c>
    </row>
    <row r="5184" spans="1:20" x14ac:dyDescent="0.25">
      <c r="A5184" t="s">
        <v>9268</v>
      </c>
      <c r="B5184" t="s">
        <v>18976</v>
      </c>
      <c r="C5184" t="s">
        <v>13217</v>
      </c>
      <c r="D5184" t="s">
        <v>13204</v>
      </c>
      <c r="E5184" t="s">
        <v>10685</v>
      </c>
      <c r="F5184">
        <v>949.99</v>
      </c>
      <c r="G5184">
        <v>949.99</v>
      </c>
      <c r="H5184">
        <v>1</v>
      </c>
      <c r="I5184" t="s">
        <v>10682</v>
      </c>
      <c r="J5184">
        <v>0</v>
      </c>
      <c r="K5184">
        <v>0</v>
      </c>
      <c r="L5184" t="s">
        <v>11506</v>
      </c>
      <c r="M5184">
        <v>44839</v>
      </c>
      <c r="N5184" t="s">
        <v>10991</v>
      </c>
      <c r="O5184" t="s">
        <v>10992</v>
      </c>
      <c r="Q5184" t="s">
        <v>10993</v>
      </c>
      <c r="S5184" t="s">
        <v>10994</v>
      </c>
      <c r="T5184">
        <v>43102.456898148099</v>
      </c>
    </row>
    <row r="5185" spans="1:20" x14ac:dyDescent="0.25">
      <c r="A5185" t="s">
        <v>18977</v>
      </c>
      <c r="B5185" t="s">
        <v>18978</v>
      </c>
      <c r="C5185" t="s">
        <v>13217</v>
      </c>
      <c r="D5185" t="s">
        <v>12566</v>
      </c>
      <c r="E5185" t="s">
        <v>10685</v>
      </c>
      <c r="F5185">
        <v>74.989999999999995</v>
      </c>
      <c r="G5185">
        <v>449.94</v>
      </c>
      <c r="H5185">
        <v>6</v>
      </c>
      <c r="I5185" t="s">
        <v>10682</v>
      </c>
      <c r="J5185">
        <v>0</v>
      </c>
      <c r="K5185">
        <v>0</v>
      </c>
      <c r="L5185" t="s">
        <v>10731</v>
      </c>
      <c r="M5185">
        <v>44839</v>
      </c>
      <c r="N5185" t="s">
        <v>12441</v>
      </c>
      <c r="O5185" t="s">
        <v>11717</v>
      </c>
      <c r="P5185" t="s">
        <v>10687</v>
      </c>
      <c r="Q5185" t="s">
        <v>11718</v>
      </c>
      <c r="R5185" t="s">
        <v>10688</v>
      </c>
      <c r="S5185" t="s">
        <v>12442</v>
      </c>
      <c r="T5185">
        <v>43102.456875000003</v>
      </c>
    </row>
    <row r="5186" spans="1:20" x14ac:dyDescent="0.25">
      <c r="A5186" t="s">
        <v>9269</v>
      </c>
      <c r="B5186" t="s">
        <v>18979</v>
      </c>
      <c r="C5186" t="s">
        <v>13217</v>
      </c>
      <c r="D5186" t="s">
        <v>12566</v>
      </c>
      <c r="E5186" t="s">
        <v>10753</v>
      </c>
      <c r="F5186">
        <v>25.99</v>
      </c>
      <c r="G5186">
        <v>155.94</v>
      </c>
      <c r="H5186">
        <v>6</v>
      </c>
      <c r="I5186" t="s">
        <v>10682</v>
      </c>
      <c r="J5186">
        <v>0</v>
      </c>
      <c r="K5186">
        <v>0</v>
      </c>
      <c r="L5186" t="s">
        <v>10727</v>
      </c>
      <c r="M5186">
        <v>44839</v>
      </c>
      <c r="N5186" t="s">
        <v>10728</v>
      </c>
      <c r="O5186" t="s">
        <v>10701</v>
      </c>
      <c r="Q5186" t="s">
        <v>10702</v>
      </c>
      <c r="S5186" t="s">
        <v>10729</v>
      </c>
      <c r="T5186">
        <v>43102.456944444399</v>
      </c>
    </row>
    <row r="5187" spans="1:20" x14ac:dyDescent="0.25">
      <c r="A5187" t="s">
        <v>18980</v>
      </c>
      <c r="B5187" t="s">
        <v>18981</v>
      </c>
      <c r="C5187" t="s">
        <v>13217</v>
      </c>
      <c r="D5187" t="s">
        <v>13204</v>
      </c>
      <c r="E5187" t="s">
        <v>10753</v>
      </c>
      <c r="F5187">
        <v>49.99</v>
      </c>
      <c r="G5187">
        <v>299.94</v>
      </c>
      <c r="H5187">
        <v>6</v>
      </c>
      <c r="I5187" t="s">
        <v>10682</v>
      </c>
      <c r="J5187">
        <v>0</v>
      </c>
      <c r="K5187">
        <v>0</v>
      </c>
      <c r="L5187" t="s">
        <v>11406</v>
      </c>
      <c r="M5187">
        <v>44841</v>
      </c>
      <c r="N5187" t="s">
        <v>11378</v>
      </c>
      <c r="O5187" t="s">
        <v>10701</v>
      </c>
      <c r="Q5187" t="s">
        <v>10702</v>
      </c>
      <c r="S5187" t="s">
        <v>11379</v>
      </c>
      <c r="T5187">
        <v>43102.456979166702</v>
      </c>
    </row>
    <row r="5188" spans="1:20" x14ac:dyDescent="0.25">
      <c r="A5188" t="s">
        <v>9270</v>
      </c>
      <c r="B5188" t="s">
        <v>18982</v>
      </c>
      <c r="C5188" t="s">
        <v>10691</v>
      </c>
      <c r="D5188" t="s">
        <v>13204</v>
      </c>
      <c r="E5188" t="s">
        <v>10693</v>
      </c>
      <c r="F5188">
        <v>179.99</v>
      </c>
      <c r="G5188">
        <v>539.97</v>
      </c>
      <c r="H5188">
        <v>3</v>
      </c>
      <c r="I5188" t="s">
        <v>10682</v>
      </c>
      <c r="J5188">
        <v>0</v>
      </c>
      <c r="K5188">
        <v>0</v>
      </c>
      <c r="L5188" t="s">
        <v>11406</v>
      </c>
      <c r="M5188">
        <v>44845</v>
      </c>
      <c r="N5188" t="s">
        <v>10761</v>
      </c>
      <c r="O5188" t="s">
        <v>10762</v>
      </c>
      <c r="P5188" t="s">
        <v>10708</v>
      </c>
      <c r="Q5188" t="s">
        <v>10763</v>
      </c>
      <c r="R5188" t="s">
        <v>10709</v>
      </c>
      <c r="S5188" t="s">
        <v>10764</v>
      </c>
      <c r="T5188">
        <v>43102.456979166702</v>
      </c>
    </row>
    <row r="5189" spans="1:20" x14ac:dyDescent="0.25">
      <c r="A5189" t="s">
        <v>18983</v>
      </c>
      <c r="B5189" t="s">
        <v>18984</v>
      </c>
      <c r="C5189" t="s">
        <v>10691</v>
      </c>
      <c r="D5189" t="s">
        <v>13204</v>
      </c>
      <c r="E5189" t="s">
        <v>10693</v>
      </c>
      <c r="F5189">
        <v>95.99</v>
      </c>
      <c r="G5189">
        <v>287.97000000000003</v>
      </c>
      <c r="H5189">
        <v>3</v>
      </c>
      <c r="I5189" t="s">
        <v>10682</v>
      </c>
      <c r="J5189">
        <v>0</v>
      </c>
      <c r="K5189">
        <v>0</v>
      </c>
      <c r="L5189" t="s">
        <v>10731</v>
      </c>
      <c r="M5189">
        <v>44845</v>
      </c>
      <c r="N5189" t="s">
        <v>10761</v>
      </c>
      <c r="O5189" t="s">
        <v>10762</v>
      </c>
      <c r="P5189" t="s">
        <v>10708</v>
      </c>
      <c r="Q5189" t="s">
        <v>10763</v>
      </c>
      <c r="R5189" t="s">
        <v>10709</v>
      </c>
      <c r="S5189" t="s">
        <v>10764</v>
      </c>
      <c r="T5189">
        <v>43102.456875000003</v>
      </c>
    </row>
    <row r="5190" spans="1:20" x14ac:dyDescent="0.25">
      <c r="A5190" t="s">
        <v>9271</v>
      </c>
      <c r="B5190" t="s">
        <v>18985</v>
      </c>
      <c r="C5190" t="s">
        <v>10691</v>
      </c>
      <c r="D5190" t="s">
        <v>13204</v>
      </c>
      <c r="E5190" t="s">
        <v>10693</v>
      </c>
      <c r="F5190">
        <v>179.99</v>
      </c>
      <c r="G5190">
        <v>539.97</v>
      </c>
      <c r="H5190">
        <v>3</v>
      </c>
      <c r="I5190" t="s">
        <v>10682</v>
      </c>
      <c r="J5190">
        <v>0</v>
      </c>
      <c r="K5190">
        <v>0</v>
      </c>
      <c r="L5190" t="s">
        <v>10731</v>
      </c>
      <c r="M5190">
        <v>44845</v>
      </c>
      <c r="N5190" t="s">
        <v>10761</v>
      </c>
      <c r="O5190" t="s">
        <v>10762</v>
      </c>
      <c r="P5190" t="s">
        <v>10708</v>
      </c>
      <c r="Q5190" t="s">
        <v>10763</v>
      </c>
      <c r="R5190" t="s">
        <v>10709</v>
      </c>
      <c r="S5190" t="s">
        <v>10764</v>
      </c>
      <c r="T5190">
        <v>43102.456875000003</v>
      </c>
    </row>
    <row r="5191" spans="1:20" x14ac:dyDescent="0.25">
      <c r="A5191" t="s">
        <v>9272</v>
      </c>
      <c r="B5191" t="s">
        <v>18986</v>
      </c>
      <c r="C5191" t="s">
        <v>10691</v>
      </c>
      <c r="D5191" t="s">
        <v>13204</v>
      </c>
      <c r="E5191" t="s">
        <v>10693</v>
      </c>
      <c r="F5191">
        <v>179.99</v>
      </c>
      <c r="G5191">
        <v>539.97</v>
      </c>
      <c r="H5191">
        <v>3</v>
      </c>
      <c r="I5191" t="s">
        <v>10682</v>
      </c>
      <c r="J5191">
        <v>0</v>
      </c>
      <c r="K5191">
        <v>0</v>
      </c>
      <c r="L5191" t="s">
        <v>10731</v>
      </c>
      <c r="M5191">
        <v>44845</v>
      </c>
      <c r="N5191" t="s">
        <v>10761</v>
      </c>
      <c r="O5191" t="s">
        <v>10762</v>
      </c>
      <c r="P5191" t="s">
        <v>10708</v>
      </c>
      <c r="Q5191" t="s">
        <v>10763</v>
      </c>
      <c r="R5191" t="s">
        <v>10709</v>
      </c>
      <c r="S5191" t="s">
        <v>10764</v>
      </c>
      <c r="T5191">
        <v>43102.456875000003</v>
      </c>
    </row>
    <row r="5192" spans="1:20" x14ac:dyDescent="0.25">
      <c r="A5192" t="s">
        <v>18987</v>
      </c>
      <c r="B5192" t="s">
        <v>18988</v>
      </c>
      <c r="C5192" t="s">
        <v>10691</v>
      </c>
      <c r="D5192" t="s">
        <v>13204</v>
      </c>
      <c r="E5192" t="s">
        <v>10693</v>
      </c>
      <c r="F5192">
        <v>159.99</v>
      </c>
      <c r="G5192">
        <v>479.97</v>
      </c>
      <c r="H5192">
        <v>3</v>
      </c>
      <c r="I5192" t="s">
        <v>10682</v>
      </c>
      <c r="J5192">
        <v>0</v>
      </c>
      <c r="K5192">
        <v>0</v>
      </c>
      <c r="L5192" t="s">
        <v>11406</v>
      </c>
      <c r="M5192">
        <v>44845</v>
      </c>
      <c r="N5192" t="s">
        <v>10761</v>
      </c>
      <c r="O5192" t="s">
        <v>10762</v>
      </c>
      <c r="P5192" t="s">
        <v>10708</v>
      </c>
      <c r="Q5192" t="s">
        <v>10763</v>
      </c>
      <c r="R5192" t="s">
        <v>10709</v>
      </c>
      <c r="S5192" t="s">
        <v>10764</v>
      </c>
      <c r="T5192">
        <v>43102.456979166702</v>
      </c>
    </row>
    <row r="5193" spans="1:20" x14ac:dyDescent="0.25">
      <c r="A5193" t="s">
        <v>18989</v>
      </c>
      <c r="B5193" t="s">
        <v>18990</v>
      </c>
      <c r="C5193" t="s">
        <v>10691</v>
      </c>
      <c r="D5193" t="s">
        <v>13204</v>
      </c>
      <c r="E5193" t="s">
        <v>10693</v>
      </c>
      <c r="F5193">
        <v>159.99</v>
      </c>
      <c r="G5193">
        <v>479.97</v>
      </c>
      <c r="H5193">
        <v>3</v>
      </c>
      <c r="I5193" t="s">
        <v>10682</v>
      </c>
      <c r="J5193">
        <v>0</v>
      </c>
      <c r="K5193">
        <v>0</v>
      </c>
      <c r="L5193" t="s">
        <v>10731</v>
      </c>
      <c r="M5193">
        <v>44845</v>
      </c>
      <c r="N5193" t="s">
        <v>10761</v>
      </c>
      <c r="O5193" t="s">
        <v>10762</v>
      </c>
      <c r="P5193" t="s">
        <v>10708</v>
      </c>
      <c r="Q5193" t="s">
        <v>10763</v>
      </c>
      <c r="R5193" t="s">
        <v>10709</v>
      </c>
      <c r="S5193" t="s">
        <v>10764</v>
      </c>
      <c r="T5193">
        <v>43102.456875000003</v>
      </c>
    </row>
    <row r="5194" spans="1:20" x14ac:dyDescent="0.25">
      <c r="A5194" t="s">
        <v>18991</v>
      </c>
      <c r="B5194" t="s">
        <v>18992</v>
      </c>
      <c r="C5194" t="s">
        <v>10691</v>
      </c>
      <c r="D5194" t="s">
        <v>13204</v>
      </c>
      <c r="E5194" t="s">
        <v>10693</v>
      </c>
      <c r="F5194">
        <v>84.99</v>
      </c>
      <c r="G5194">
        <v>509.94</v>
      </c>
      <c r="H5194">
        <v>6</v>
      </c>
      <c r="I5194" t="s">
        <v>10682</v>
      </c>
      <c r="J5194">
        <v>0</v>
      </c>
      <c r="K5194">
        <v>0</v>
      </c>
      <c r="L5194" t="s">
        <v>10731</v>
      </c>
      <c r="M5194">
        <v>44845</v>
      </c>
      <c r="N5194" t="s">
        <v>10761</v>
      </c>
      <c r="O5194" t="s">
        <v>10762</v>
      </c>
      <c r="P5194" t="s">
        <v>10708</v>
      </c>
      <c r="Q5194" t="s">
        <v>10763</v>
      </c>
      <c r="R5194" t="s">
        <v>10709</v>
      </c>
      <c r="S5194" t="s">
        <v>10764</v>
      </c>
      <c r="T5194">
        <v>43102.456875000003</v>
      </c>
    </row>
    <row r="5195" spans="1:20" x14ac:dyDescent="0.25">
      <c r="A5195" t="s">
        <v>5815</v>
      </c>
      <c r="B5195" t="s">
        <v>18993</v>
      </c>
      <c r="C5195" t="s">
        <v>10751</v>
      </c>
      <c r="D5195" t="s">
        <v>12566</v>
      </c>
      <c r="E5195" t="s">
        <v>10685</v>
      </c>
      <c r="F5195">
        <v>69.989999999999995</v>
      </c>
      <c r="G5195">
        <v>419.94</v>
      </c>
      <c r="H5195">
        <v>6</v>
      </c>
      <c r="I5195" t="s">
        <v>10682</v>
      </c>
      <c r="J5195">
        <v>0</v>
      </c>
      <c r="K5195">
        <v>0</v>
      </c>
      <c r="L5195" t="s">
        <v>10731</v>
      </c>
      <c r="M5195">
        <v>44845</v>
      </c>
      <c r="N5195" t="s">
        <v>11321</v>
      </c>
      <c r="O5195" t="s">
        <v>10701</v>
      </c>
      <c r="Q5195" t="s">
        <v>10702</v>
      </c>
      <c r="S5195" t="s">
        <v>11322</v>
      </c>
      <c r="T5195">
        <v>43102.456875000003</v>
      </c>
    </row>
    <row r="5196" spans="1:20" x14ac:dyDescent="0.25">
      <c r="A5196" t="s">
        <v>9273</v>
      </c>
      <c r="B5196" t="s">
        <v>18994</v>
      </c>
      <c r="C5196" t="s">
        <v>11814</v>
      </c>
      <c r="D5196" t="s">
        <v>13204</v>
      </c>
      <c r="E5196" t="s">
        <v>10685</v>
      </c>
      <c r="F5196">
        <v>149.99</v>
      </c>
      <c r="G5196">
        <v>899.94</v>
      </c>
      <c r="H5196">
        <v>6</v>
      </c>
      <c r="I5196" t="s">
        <v>10682</v>
      </c>
      <c r="J5196">
        <v>0</v>
      </c>
      <c r="K5196">
        <v>0</v>
      </c>
      <c r="L5196" t="s">
        <v>17014</v>
      </c>
      <c r="M5196">
        <v>44845</v>
      </c>
      <c r="N5196" t="s">
        <v>10793</v>
      </c>
      <c r="O5196" t="s">
        <v>10782</v>
      </c>
      <c r="Q5196" t="s">
        <v>10783</v>
      </c>
      <c r="S5196" t="s">
        <v>10794</v>
      </c>
      <c r="T5196">
        <v>43102.456875000003</v>
      </c>
    </row>
    <row r="5197" spans="1:20" x14ac:dyDescent="0.25">
      <c r="A5197" t="s">
        <v>9274</v>
      </c>
      <c r="B5197" t="s">
        <v>18995</v>
      </c>
      <c r="C5197" t="s">
        <v>11814</v>
      </c>
      <c r="D5197" t="s">
        <v>13204</v>
      </c>
      <c r="E5197" t="s">
        <v>10685</v>
      </c>
      <c r="F5197">
        <v>99.99</v>
      </c>
      <c r="G5197">
        <v>599.94000000000005</v>
      </c>
      <c r="H5197">
        <v>6</v>
      </c>
      <c r="I5197" t="s">
        <v>10682</v>
      </c>
      <c r="J5197">
        <v>0</v>
      </c>
      <c r="K5197">
        <v>0</v>
      </c>
      <c r="L5197" t="s">
        <v>17014</v>
      </c>
      <c r="M5197">
        <v>44845</v>
      </c>
      <c r="N5197" t="s">
        <v>10793</v>
      </c>
      <c r="O5197" t="s">
        <v>10782</v>
      </c>
      <c r="Q5197" t="s">
        <v>10783</v>
      </c>
      <c r="S5197" t="s">
        <v>10794</v>
      </c>
      <c r="T5197">
        <v>43102.456875000003</v>
      </c>
    </row>
    <row r="5198" spans="1:20" x14ac:dyDescent="0.25">
      <c r="A5198" t="s">
        <v>5816</v>
      </c>
      <c r="B5198" t="s">
        <v>18996</v>
      </c>
      <c r="C5198" t="s">
        <v>11814</v>
      </c>
      <c r="D5198" t="s">
        <v>13204</v>
      </c>
      <c r="E5198" t="s">
        <v>10685</v>
      </c>
      <c r="F5198">
        <v>124.99</v>
      </c>
      <c r="G5198">
        <v>749.94</v>
      </c>
      <c r="H5198">
        <v>6</v>
      </c>
      <c r="I5198" t="s">
        <v>10682</v>
      </c>
      <c r="J5198">
        <v>0</v>
      </c>
      <c r="K5198">
        <v>0</v>
      </c>
      <c r="L5198" t="s">
        <v>17014</v>
      </c>
      <c r="M5198">
        <v>44845</v>
      </c>
      <c r="N5198" t="s">
        <v>10793</v>
      </c>
      <c r="O5198" t="s">
        <v>10782</v>
      </c>
      <c r="Q5198" t="s">
        <v>10783</v>
      </c>
      <c r="S5198" t="s">
        <v>10794</v>
      </c>
      <c r="T5198">
        <v>43102.456875000003</v>
      </c>
    </row>
    <row r="5199" spans="1:20" x14ac:dyDescent="0.25">
      <c r="A5199" t="s">
        <v>18997</v>
      </c>
      <c r="B5199" t="s">
        <v>18998</v>
      </c>
      <c r="C5199" t="s">
        <v>10856</v>
      </c>
      <c r="D5199" t="s">
        <v>13204</v>
      </c>
      <c r="E5199" t="s">
        <v>10685</v>
      </c>
      <c r="F5199">
        <v>59.99</v>
      </c>
      <c r="G5199">
        <v>359.94</v>
      </c>
      <c r="H5199">
        <v>6</v>
      </c>
      <c r="I5199" t="s">
        <v>10682</v>
      </c>
      <c r="J5199">
        <v>0</v>
      </c>
      <c r="K5199">
        <v>0</v>
      </c>
      <c r="L5199" t="s">
        <v>10731</v>
      </c>
      <c r="M5199">
        <v>44846</v>
      </c>
      <c r="N5199" t="s">
        <v>10700</v>
      </c>
      <c r="O5199" t="s">
        <v>10701</v>
      </c>
      <c r="Q5199" t="s">
        <v>10702</v>
      </c>
      <c r="S5199" t="s">
        <v>10703</v>
      </c>
      <c r="T5199">
        <v>43102.456875000003</v>
      </c>
    </row>
    <row r="5200" spans="1:20" x14ac:dyDescent="0.25">
      <c r="A5200" t="s">
        <v>9275</v>
      </c>
      <c r="B5200" t="s">
        <v>18999</v>
      </c>
      <c r="C5200" t="s">
        <v>10856</v>
      </c>
      <c r="D5200" t="s">
        <v>13204</v>
      </c>
      <c r="E5200" t="s">
        <v>10753</v>
      </c>
      <c r="F5200">
        <v>59.99</v>
      </c>
      <c r="G5200">
        <v>359.94</v>
      </c>
      <c r="H5200">
        <v>6</v>
      </c>
      <c r="I5200" t="s">
        <v>10682</v>
      </c>
      <c r="J5200">
        <v>0</v>
      </c>
      <c r="K5200">
        <v>0</v>
      </c>
      <c r="L5200" t="s">
        <v>10731</v>
      </c>
      <c r="M5200">
        <v>44846</v>
      </c>
      <c r="N5200" t="s">
        <v>10700</v>
      </c>
      <c r="O5200" t="s">
        <v>10701</v>
      </c>
      <c r="Q5200" t="s">
        <v>10702</v>
      </c>
      <c r="S5200" t="s">
        <v>10703</v>
      </c>
      <c r="T5200">
        <v>43102.456875000003</v>
      </c>
    </row>
    <row r="5201" spans="1:20" x14ac:dyDescent="0.25">
      <c r="A5201" t="s">
        <v>5817</v>
      </c>
      <c r="B5201" t="s">
        <v>19000</v>
      </c>
      <c r="C5201" t="s">
        <v>10751</v>
      </c>
      <c r="D5201" t="s">
        <v>12566</v>
      </c>
      <c r="E5201" t="s">
        <v>10836</v>
      </c>
      <c r="F5201">
        <v>29.99</v>
      </c>
      <c r="G5201">
        <v>179.94</v>
      </c>
      <c r="H5201">
        <v>6</v>
      </c>
      <c r="I5201" t="s">
        <v>10682</v>
      </c>
      <c r="J5201">
        <v>0</v>
      </c>
      <c r="K5201">
        <v>0</v>
      </c>
      <c r="L5201" t="s">
        <v>11406</v>
      </c>
      <c r="M5201">
        <v>44848</v>
      </c>
      <c r="N5201" t="s">
        <v>10694</v>
      </c>
      <c r="O5201" t="s">
        <v>10695</v>
      </c>
      <c r="Q5201" t="s">
        <v>10696</v>
      </c>
      <c r="S5201" t="s">
        <v>10697</v>
      </c>
      <c r="T5201">
        <v>43102.456979166702</v>
      </c>
    </row>
    <row r="5202" spans="1:20" x14ac:dyDescent="0.25">
      <c r="A5202" t="s">
        <v>5818</v>
      </c>
      <c r="B5202" t="s">
        <v>19001</v>
      </c>
      <c r="C5202" t="s">
        <v>10681</v>
      </c>
      <c r="D5202" t="s">
        <v>12566</v>
      </c>
      <c r="E5202" t="s">
        <v>10685</v>
      </c>
      <c r="F5202">
        <v>79.989999999999995</v>
      </c>
      <c r="G5202">
        <v>479.94</v>
      </c>
      <c r="H5202">
        <v>6</v>
      </c>
      <c r="I5202" t="s">
        <v>10682</v>
      </c>
      <c r="J5202">
        <v>0</v>
      </c>
      <c r="K5202">
        <v>0</v>
      </c>
      <c r="L5202" t="s">
        <v>10731</v>
      </c>
      <c r="M5202">
        <v>44848</v>
      </c>
      <c r="N5202" t="s">
        <v>10694</v>
      </c>
      <c r="O5202" t="s">
        <v>10695</v>
      </c>
      <c r="Q5202" t="s">
        <v>10696</v>
      </c>
      <c r="S5202" t="s">
        <v>10697</v>
      </c>
      <c r="T5202">
        <v>43102.456875000003</v>
      </c>
    </row>
    <row r="5203" spans="1:20" x14ac:dyDescent="0.25">
      <c r="A5203" t="s">
        <v>19002</v>
      </c>
      <c r="B5203" t="s">
        <v>19003</v>
      </c>
      <c r="C5203" t="s">
        <v>10691</v>
      </c>
      <c r="D5203" t="s">
        <v>13204</v>
      </c>
      <c r="E5203" t="s">
        <v>10693</v>
      </c>
      <c r="F5203">
        <v>899.99</v>
      </c>
      <c r="G5203">
        <v>899.99</v>
      </c>
      <c r="H5203">
        <v>1</v>
      </c>
      <c r="I5203" t="s">
        <v>10682</v>
      </c>
      <c r="J5203">
        <v>0</v>
      </c>
      <c r="K5203">
        <v>0</v>
      </c>
      <c r="L5203" t="s">
        <v>10731</v>
      </c>
      <c r="M5203">
        <v>44848</v>
      </c>
      <c r="N5203" t="s">
        <v>10694</v>
      </c>
      <c r="O5203" t="s">
        <v>10695</v>
      </c>
      <c r="Q5203" t="s">
        <v>10696</v>
      </c>
      <c r="S5203" t="s">
        <v>10697</v>
      </c>
      <c r="T5203">
        <v>43102.456875000003</v>
      </c>
    </row>
    <row r="5204" spans="1:20" x14ac:dyDescent="0.25">
      <c r="A5204" t="s">
        <v>9276</v>
      </c>
      <c r="B5204" t="s">
        <v>19004</v>
      </c>
      <c r="C5204" t="s">
        <v>10691</v>
      </c>
      <c r="D5204" t="s">
        <v>10683</v>
      </c>
      <c r="E5204" t="s">
        <v>10693</v>
      </c>
      <c r="F5204">
        <v>79.989999999999995</v>
      </c>
      <c r="G5204">
        <v>479.94</v>
      </c>
      <c r="H5204">
        <v>6</v>
      </c>
      <c r="I5204" t="s">
        <v>10682</v>
      </c>
      <c r="J5204">
        <v>0</v>
      </c>
      <c r="K5204">
        <v>0</v>
      </c>
      <c r="L5204" t="s">
        <v>10731</v>
      </c>
      <c r="M5204">
        <v>44853</v>
      </c>
      <c r="N5204" t="s">
        <v>17794</v>
      </c>
      <c r="S5204" t="s">
        <v>17795</v>
      </c>
      <c r="T5204">
        <v>43102.456875000003</v>
      </c>
    </row>
    <row r="5205" spans="1:20" x14ac:dyDescent="0.25">
      <c r="A5205" t="s">
        <v>5819</v>
      </c>
      <c r="B5205" t="s">
        <v>19005</v>
      </c>
      <c r="C5205" t="s">
        <v>10856</v>
      </c>
      <c r="D5205" t="s">
        <v>10683</v>
      </c>
      <c r="E5205" t="s">
        <v>10685</v>
      </c>
      <c r="F5205">
        <v>159.99</v>
      </c>
      <c r="G5205">
        <v>959.94</v>
      </c>
      <c r="H5205">
        <v>6</v>
      </c>
      <c r="I5205" t="s">
        <v>10682</v>
      </c>
      <c r="J5205">
        <v>0</v>
      </c>
      <c r="K5205">
        <v>0</v>
      </c>
      <c r="L5205" t="s">
        <v>10864</v>
      </c>
      <c r="M5205">
        <v>44853</v>
      </c>
      <c r="N5205" t="s">
        <v>16264</v>
      </c>
      <c r="O5205" t="s">
        <v>10708</v>
      </c>
      <c r="Q5205" t="s">
        <v>10709</v>
      </c>
      <c r="S5205" t="s">
        <v>16265</v>
      </c>
      <c r="T5205">
        <v>43102.456875000003</v>
      </c>
    </row>
    <row r="5206" spans="1:20" x14ac:dyDescent="0.25">
      <c r="A5206" t="s">
        <v>9277</v>
      </c>
      <c r="B5206" t="s">
        <v>19006</v>
      </c>
      <c r="C5206" t="s">
        <v>10856</v>
      </c>
      <c r="D5206" t="s">
        <v>13204</v>
      </c>
      <c r="E5206" t="s">
        <v>10685</v>
      </c>
      <c r="F5206">
        <v>309.99</v>
      </c>
      <c r="G5206">
        <v>929.97</v>
      </c>
      <c r="H5206">
        <v>3</v>
      </c>
      <c r="I5206" t="s">
        <v>10682</v>
      </c>
      <c r="J5206">
        <v>0</v>
      </c>
      <c r="K5206">
        <v>0</v>
      </c>
      <c r="L5206" t="s">
        <v>10731</v>
      </c>
      <c r="M5206">
        <v>44853</v>
      </c>
      <c r="N5206" t="s">
        <v>18720</v>
      </c>
      <c r="O5206" t="s">
        <v>10701</v>
      </c>
      <c r="Q5206" t="s">
        <v>10702</v>
      </c>
      <c r="S5206" t="s">
        <v>18721</v>
      </c>
      <c r="T5206">
        <v>43102.456875000003</v>
      </c>
    </row>
    <row r="5207" spans="1:20" x14ac:dyDescent="0.25">
      <c r="A5207" t="s">
        <v>19007</v>
      </c>
      <c r="B5207" t="s">
        <v>19008</v>
      </c>
      <c r="C5207" t="s">
        <v>10691</v>
      </c>
      <c r="D5207" t="s">
        <v>13204</v>
      </c>
      <c r="E5207" t="s">
        <v>10693</v>
      </c>
      <c r="F5207">
        <v>124.99</v>
      </c>
      <c r="G5207">
        <v>749.94</v>
      </c>
      <c r="H5207">
        <v>6</v>
      </c>
      <c r="I5207" t="s">
        <v>10682</v>
      </c>
      <c r="J5207">
        <v>0</v>
      </c>
      <c r="K5207">
        <v>0</v>
      </c>
      <c r="L5207" t="s">
        <v>10731</v>
      </c>
      <c r="M5207">
        <v>44853</v>
      </c>
      <c r="N5207" t="s">
        <v>10700</v>
      </c>
      <c r="O5207" t="s">
        <v>10701</v>
      </c>
      <c r="Q5207" t="s">
        <v>10702</v>
      </c>
      <c r="S5207" t="s">
        <v>10703</v>
      </c>
      <c r="T5207">
        <v>43102.456875000003</v>
      </c>
    </row>
    <row r="5208" spans="1:20" x14ac:dyDescent="0.25">
      <c r="A5208" t="s">
        <v>5820</v>
      </c>
      <c r="B5208" t="s">
        <v>19009</v>
      </c>
      <c r="C5208" t="s">
        <v>10856</v>
      </c>
      <c r="D5208" t="s">
        <v>13204</v>
      </c>
      <c r="E5208" t="s">
        <v>10685</v>
      </c>
      <c r="F5208">
        <v>174.99</v>
      </c>
      <c r="G5208">
        <v>1049.94</v>
      </c>
      <c r="H5208">
        <v>6</v>
      </c>
      <c r="I5208" t="s">
        <v>10682</v>
      </c>
      <c r="J5208">
        <v>0</v>
      </c>
      <c r="K5208">
        <v>0</v>
      </c>
      <c r="L5208" t="s">
        <v>10731</v>
      </c>
      <c r="M5208">
        <v>44853</v>
      </c>
      <c r="N5208" t="s">
        <v>10700</v>
      </c>
      <c r="O5208" t="s">
        <v>10701</v>
      </c>
      <c r="Q5208" t="s">
        <v>10702</v>
      </c>
      <c r="S5208" t="s">
        <v>10703</v>
      </c>
      <c r="T5208">
        <v>43102.456875000003</v>
      </c>
    </row>
    <row r="5209" spans="1:20" x14ac:dyDescent="0.25">
      <c r="A5209" t="s">
        <v>19010</v>
      </c>
      <c r="B5209" t="s">
        <v>19011</v>
      </c>
      <c r="C5209" t="s">
        <v>10856</v>
      </c>
      <c r="D5209" t="s">
        <v>13204</v>
      </c>
      <c r="E5209" t="s">
        <v>10685</v>
      </c>
      <c r="F5209">
        <v>174.99</v>
      </c>
      <c r="G5209">
        <v>524.97</v>
      </c>
      <c r="H5209">
        <v>3</v>
      </c>
      <c r="I5209" t="s">
        <v>10682</v>
      </c>
      <c r="J5209">
        <v>0</v>
      </c>
      <c r="K5209">
        <v>0</v>
      </c>
      <c r="L5209" t="s">
        <v>10731</v>
      </c>
      <c r="M5209">
        <v>44854</v>
      </c>
      <c r="N5209" t="s">
        <v>10746</v>
      </c>
      <c r="O5209" t="s">
        <v>10747</v>
      </c>
      <c r="Q5209" t="s">
        <v>10748</v>
      </c>
      <c r="S5209" t="s">
        <v>10749</v>
      </c>
      <c r="T5209">
        <v>43102.456875000003</v>
      </c>
    </row>
    <row r="5210" spans="1:20" x14ac:dyDescent="0.25">
      <c r="A5210" t="s">
        <v>19012</v>
      </c>
      <c r="B5210" t="s">
        <v>19013</v>
      </c>
      <c r="C5210" t="s">
        <v>13217</v>
      </c>
      <c r="D5210" t="s">
        <v>12566</v>
      </c>
      <c r="E5210" t="s">
        <v>10685</v>
      </c>
      <c r="F5210">
        <v>29.99</v>
      </c>
      <c r="G5210">
        <v>179.94</v>
      </c>
      <c r="H5210">
        <v>6</v>
      </c>
      <c r="I5210" t="s">
        <v>10682</v>
      </c>
      <c r="J5210">
        <v>0</v>
      </c>
      <c r="K5210">
        <v>0</v>
      </c>
      <c r="L5210" t="s">
        <v>11502</v>
      </c>
      <c r="M5210">
        <v>44854</v>
      </c>
      <c r="N5210" t="s">
        <v>12364</v>
      </c>
      <c r="O5210" t="s">
        <v>10747</v>
      </c>
      <c r="Q5210" t="s">
        <v>10748</v>
      </c>
      <c r="S5210" t="s">
        <v>12365</v>
      </c>
      <c r="T5210">
        <v>43102.456921296303</v>
      </c>
    </row>
    <row r="5211" spans="1:20" x14ac:dyDescent="0.25">
      <c r="A5211" t="s">
        <v>5821</v>
      </c>
      <c r="B5211" t="s">
        <v>19014</v>
      </c>
      <c r="C5211" t="s">
        <v>10856</v>
      </c>
      <c r="D5211" t="s">
        <v>13204</v>
      </c>
      <c r="E5211" t="s">
        <v>10685</v>
      </c>
      <c r="F5211">
        <v>49.99</v>
      </c>
      <c r="G5211">
        <v>299.94</v>
      </c>
      <c r="H5211">
        <v>6</v>
      </c>
      <c r="I5211" t="s">
        <v>10682</v>
      </c>
      <c r="J5211">
        <v>0</v>
      </c>
      <c r="K5211">
        <v>0</v>
      </c>
      <c r="L5211" t="s">
        <v>10731</v>
      </c>
      <c r="M5211">
        <v>44854</v>
      </c>
      <c r="N5211" t="s">
        <v>10803</v>
      </c>
      <c r="O5211" t="s">
        <v>10782</v>
      </c>
      <c r="Q5211" t="s">
        <v>10783</v>
      </c>
      <c r="S5211" t="s">
        <v>10804</v>
      </c>
      <c r="T5211">
        <v>43102.456875000003</v>
      </c>
    </row>
    <row r="5212" spans="1:20" x14ac:dyDescent="0.25">
      <c r="A5212" t="s">
        <v>19015</v>
      </c>
      <c r="B5212" t="s">
        <v>19016</v>
      </c>
      <c r="C5212" t="s">
        <v>13217</v>
      </c>
      <c r="D5212" t="s">
        <v>12566</v>
      </c>
      <c r="E5212" t="s">
        <v>10685</v>
      </c>
      <c r="F5212">
        <v>17.989999999999998</v>
      </c>
      <c r="G5212">
        <v>215.88</v>
      </c>
      <c r="H5212">
        <v>12</v>
      </c>
      <c r="I5212" t="s">
        <v>10682</v>
      </c>
      <c r="J5212">
        <v>0</v>
      </c>
      <c r="K5212">
        <v>0</v>
      </c>
      <c r="L5212" t="s">
        <v>10862</v>
      </c>
      <c r="M5212">
        <v>44855</v>
      </c>
      <c r="N5212" t="s">
        <v>10686</v>
      </c>
      <c r="O5212" t="s">
        <v>10687</v>
      </c>
      <c r="Q5212" t="s">
        <v>10688</v>
      </c>
      <c r="S5212" t="s">
        <v>10689</v>
      </c>
      <c r="T5212">
        <v>43102.456909722197</v>
      </c>
    </row>
    <row r="5213" spans="1:20" x14ac:dyDescent="0.25">
      <c r="A5213" t="s">
        <v>5822</v>
      </c>
      <c r="B5213" t="s">
        <v>19017</v>
      </c>
      <c r="C5213" t="s">
        <v>12445</v>
      </c>
      <c r="D5213" t="s">
        <v>13204</v>
      </c>
      <c r="E5213" t="s">
        <v>10685</v>
      </c>
      <c r="F5213">
        <v>299.99</v>
      </c>
      <c r="G5213">
        <v>1799.94</v>
      </c>
      <c r="H5213">
        <v>6</v>
      </c>
      <c r="I5213" t="s">
        <v>10682</v>
      </c>
      <c r="J5213">
        <v>0</v>
      </c>
      <c r="K5213">
        <v>0</v>
      </c>
      <c r="L5213" t="s">
        <v>11406</v>
      </c>
      <c r="M5213">
        <v>44859</v>
      </c>
      <c r="N5213" t="s">
        <v>11359</v>
      </c>
      <c r="O5213" t="s">
        <v>10762</v>
      </c>
      <c r="P5213" t="s">
        <v>10701</v>
      </c>
      <c r="Q5213" t="s">
        <v>10763</v>
      </c>
      <c r="R5213" t="s">
        <v>10702</v>
      </c>
      <c r="S5213" t="s">
        <v>11360</v>
      </c>
      <c r="T5213">
        <v>43102.456979166702</v>
      </c>
    </row>
    <row r="5214" spans="1:20" x14ac:dyDescent="0.25">
      <c r="A5214" t="s">
        <v>9278</v>
      </c>
      <c r="B5214" t="s">
        <v>19018</v>
      </c>
      <c r="C5214" t="s">
        <v>10751</v>
      </c>
      <c r="D5214" t="s">
        <v>13204</v>
      </c>
      <c r="E5214" t="s">
        <v>10685</v>
      </c>
      <c r="F5214">
        <v>199.99</v>
      </c>
      <c r="G5214">
        <v>1199.94</v>
      </c>
      <c r="H5214">
        <v>6</v>
      </c>
      <c r="I5214" t="s">
        <v>10682</v>
      </c>
      <c r="J5214">
        <v>0</v>
      </c>
      <c r="K5214">
        <v>0</v>
      </c>
      <c r="L5214" t="s">
        <v>10731</v>
      </c>
      <c r="M5214">
        <v>44859</v>
      </c>
      <c r="N5214" t="s">
        <v>11359</v>
      </c>
      <c r="O5214" t="s">
        <v>10762</v>
      </c>
      <c r="P5214" t="s">
        <v>10701</v>
      </c>
      <c r="Q5214" t="s">
        <v>10763</v>
      </c>
      <c r="R5214" t="s">
        <v>10702</v>
      </c>
      <c r="S5214" t="s">
        <v>11360</v>
      </c>
      <c r="T5214">
        <v>43102.456875000003</v>
      </c>
    </row>
    <row r="5215" spans="1:20" x14ac:dyDescent="0.25">
      <c r="A5215" t="s">
        <v>19019</v>
      </c>
      <c r="B5215" t="s">
        <v>19020</v>
      </c>
      <c r="C5215" t="s">
        <v>10856</v>
      </c>
      <c r="D5215" t="s">
        <v>13204</v>
      </c>
      <c r="E5215" t="s">
        <v>10685</v>
      </c>
      <c r="F5215">
        <v>99.99</v>
      </c>
      <c r="G5215">
        <v>599.94000000000005</v>
      </c>
      <c r="H5215">
        <v>6</v>
      </c>
      <c r="I5215" t="s">
        <v>10682</v>
      </c>
      <c r="J5215">
        <v>8</v>
      </c>
      <c r="K5215">
        <v>0</v>
      </c>
      <c r="L5215" t="s">
        <v>10731</v>
      </c>
      <c r="M5215">
        <v>44859</v>
      </c>
      <c r="N5215" t="s">
        <v>10761</v>
      </c>
      <c r="O5215" t="s">
        <v>10762</v>
      </c>
      <c r="P5215" t="s">
        <v>10708</v>
      </c>
      <c r="Q5215" t="s">
        <v>10763</v>
      </c>
      <c r="R5215" t="s">
        <v>10709</v>
      </c>
      <c r="S5215" t="s">
        <v>10764</v>
      </c>
      <c r="T5215">
        <v>43102.456875000003</v>
      </c>
    </row>
    <row r="5216" spans="1:20" x14ac:dyDescent="0.25">
      <c r="A5216" t="s">
        <v>9279</v>
      </c>
      <c r="B5216" t="s">
        <v>19021</v>
      </c>
      <c r="C5216" t="s">
        <v>10856</v>
      </c>
      <c r="D5216" t="s">
        <v>13204</v>
      </c>
      <c r="E5216" t="s">
        <v>10685</v>
      </c>
      <c r="F5216">
        <v>239.99</v>
      </c>
      <c r="G5216">
        <v>719.97</v>
      </c>
      <c r="H5216">
        <v>3</v>
      </c>
      <c r="I5216" t="s">
        <v>10682</v>
      </c>
      <c r="J5216">
        <v>19</v>
      </c>
      <c r="K5216">
        <v>0</v>
      </c>
      <c r="L5216" t="s">
        <v>10731</v>
      </c>
      <c r="M5216">
        <v>44860</v>
      </c>
      <c r="N5216" t="s">
        <v>10746</v>
      </c>
      <c r="O5216" t="s">
        <v>10747</v>
      </c>
      <c r="Q5216" t="s">
        <v>10748</v>
      </c>
      <c r="S5216" t="s">
        <v>10749</v>
      </c>
      <c r="T5216">
        <v>43102.456875000003</v>
      </c>
    </row>
    <row r="5217" spans="1:20" x14ac:dyDescent="0.25">
      <c r="A5217" t="s">
        <v>19022</v>
      </c>
      <c r="B5217" t="s">
        <v>19023</v>
      </c>
      <c r="C5217" t="s">
        <v>10691</v>
      </c>
      <c r="D5217" t="s">
        <v>13204</v>
      </c>
      <c r="E5217" t="s">
        <v>10693</v>
      </c>
      <c r="F5217">
        <v>15.99</v>
      </c>
      <c r="G5217">
        <v>191.88</v>
      </c>
      <c r="H5217">
        <v>12</v>
      </c>
      <c r="I5217" t="s">
        <v>10682</v>
      </c>
      <c r="J5217">
        <v>0</v>
      </c>
      <c r="K5217">
        <v>0</v>
      </c>
      <c r="L5217" t="s">
        <v>17398</v>
      </c>
      <c r="M5217">
        <v>44865</v>
      </c>
      <c r="N5217" t="s">
        <v>10686</v>
      </c>
      <c r="O5217" t="s">
        <v>10687</v>
      </c>
      <c r="Q5217" t="s">
        <v>10688</v>
      </c>
      <c r="S5217" t="s">
        <v>10689</v>
      </c>
      <c r="T5217">
        <v>43102.456863425898</v>
      </c>
    </row>
    <row r="5218" spans="1:20" x14ac:dyDescent="0.25">
      <c r="A5218" t="s">
        <v>5823</v>
      </c>
      <c r="B5218" t="s">
        <v>19024</v>
      </c>
      <c r="C5218" t="s">
        <v>10681</v>
      </c>
      <c r="D5218" t="s">
        <v>10683</v>
      </c>
      <c r="E5218" t="s">
        <v>10685</v>
      </c>
      <c r="F5218">
        <v>25.99</v>
      </c>
      <c r="G5218">
        <v>155.94</v>
      </c>
      <c r="H5218">
        <v>6</v>
      </c>
      <c r="I5218" t="s">
        <v>10682</v>
      </c>
      <c r="J5218">
        <v>0</v>
      </c>
      <c r="K5218">
        <v>0</v>
      </c>
      <c r="L5218" t="s">
        <v>10727</v>
      </c>
      <c r="M5218">
        <v>44865</v>
      </c>
      <c r="N5218" t="s">
        <v>10728</v>
      </c>
      <c r="O5218" t="s">
        <v>10701</v>
      </c>
      <c r="Q5218" t="s">
        <v>10702</v>
      </c>
      <c r="S5218" t="s">
        <v>10729</v>
      </c>
      <c r="T5218">
        <v>43102.456944444399</v>
      </c>
    </row>
    <row r="5219" spans="1:20" x14ac:dyDescent="0.25">
      <c r="A5219" t="s">
        <v>5824</v>
      </c>
      <c r="B5219" t="s">
        <v>19025</v>
      </c>
      <c r="C5219" t="s">
        <v>10751</v>
      </c>
      <c r="D5219" t="s">
        <v>12566</v>
      </c>
      <c r="E5219" t="s">
        <v>10836</v>
      </c>
      <c r="F5219">
        <v>15.59</v>
      </c>
      <c r="G5219">
        <v>93.54</v>
      </c>
      <c r="H5219">
        <v>6</v>
      </c>
      <c r="I5219" t="s">
        <v>10682</v>
      </c>
      <c r="J5219">
        <v>0</v>
      </c>
      <c r="K5219">
        <v>0</v>
      </c>
      <c r="L5219" t="s">
        <v>10727</v>
      </c>
      <c r="M5219">
        <v>44865</v>
      </c>
      <c r="N5219" t="s">
        <v>10728</v>
      </c>
      <c r="O5219" t="s">
        <v>10701</v>
      </c>
      <c r="Q5219" t="s">
        <v>10702</v>
      </c>
      <c r="S5219" t="s">
        <v>10729</v>
      </c>
      <c r="T5219">
        <v>43102.456944444399</v>
      </c>
    </row>
    <row r="5220" spans="1:20" x14ac:dyDescent="0.25">
      <c r="A5220" t="s">
        <v>5825</v>
      </c>
      <c r="B5220" t="s">
        <v>19026</v>
      </c>
      <c r="C5220" t="s">
        <v>13217</v>
      </c>
      <c r="D5220" t="s">
        <v>12566</v>
      </c>
      <c r="E5220" t="s">
        <v>10836</v>
      </c>
      <c r="F5220">
        <v>12.59</v>
      </c>
      <c r="G5220">
        <v>75.540000000000006</v>
      </c>
      <c r="H5220">
        <v>6</v>
      </c>
      <c r="I5220" t="s">
        <v>10682</v>
      </c>
      <c r="J5220">
        <v>0</v>
      </c>
      <c r="K5220">
        <v>0</v>
      </c>
      <c r="L5220" t="s">
        <v>10862</v>
      </c>
      <c r="M5220">
        <v>44865</v>
      </c>
      <c r="N5220" t="s">
        <v>10728</v>
      </c>
      <c r="O5220" t="s">
        <v>10701</v>
      </c>
      <c r="Q5220" t="s">
        <v>10702</v>
      </c>
      <c r="S5220" t="s">
        <v>10729</v>
      </c>
      <c r="T5220">
        <v>43102.456909722197</v>
      </c>
    </row>
    <row r="5221" spans="1:20" x14ac:dyDescent="0.25">
      <c r="A5221" t="s">
        <v>19027</v>
      </c>
      <c r="B5221" t="s">
        <v>19028</v>
      </c>
      <c r="C5221" t="s">
        <v>10856</v>
      </c>
      <c r="D5221" t="s">
        <v>13204</v>
      </c>
      <c r="E5221" t="s">
        <v>10685</v>
      </c>
      <c r="F5221">
        <v>99.99</v>
      </c>
      <c r="G5221">
        <v>599.94000000000005</v>
      </c>
      <c r="H5221">
        <v>6</v>
      </c>
      <c r="I5221" t="s">
        <v>10682</v>
      </c>
      <c r="J5221">
        <v>0</v>
      </c>
      <c r="K5221">
        <v>0</v>
      </c>
      <c r="L5221" t="s">
        <v>10731</v>
      </c>
      <c r="M5221">
        <v>44872</v>
      </c>
      <c r="N5221" t="s">
        <v>10761</v>
      </c>
      <c r="O5221" t="s">
        <v>10762</v>
      </c>
      <c r="P5221" t="s">
        <v>10708</v>
      </c>
      <c r="Q5221" t="s">
        <v>10763</v>
      </c>
      <c r="R5221" t="s">
        <v>10709</v>
      </c>
      <c r="S5221" t="s">
        <v>10764</v>
      </c>
      <c r="T5221">
        <v>43102.456875000003</v>
      </c>
    </row>
    <row r="5222" spans="1:20" x14ac:dyDescent="0.25">
      <c r="A5222" t="s">
        <v>19029</v>
      </c>
      <c r="B5222" t="s">
        <v>19030</v>
      </c>
      <c r="C5222" t="s">
        <v>10856</v>
      </c>
      <c r="D5222" t="s">
        <v>13204</v>
      </c>
      <c r="E5222" t="s">
        <v>10685</v>
      </c>
      <c r="F5222">
        <v>599.99</v>
      </c>
      <c r="G5222">
        <v>3599.94</v>
      </c>
      <c r="H5222">
        <v>6</v>
      </c>
      <c r="I5222" t="s">
        <v>10682</v>
      </c>
      <c r="J5222">
        <v>22</v>
      </c>
      <c r="K5222">
        <v>0</v>
      </c>
      <c r="L5222" t="s">
        <v>10731</v>
      </c>
      <c r="M5222">
        <v>44875</v>
      </c>
      <c r="N5222" t="s">
        <v>10803</v>
      </c>
      <c r="O5222" t="s">
        <v>10782</v>
      </c>
      <c r="Q5222" t="s">
        <v>10783</v>
      </c>
      <c r="S5222" t="s">
        <v>10804</v>
      </c>
      <c r="T5222">
        <v>43102.456875000003</v>
      </c>
    </row>
    <row r="5223" spans="1:20" x14ac:dyDescent="0.25">
      <c r="A5223" t="s">
        <v>9280</v>
      </c>
      <c r="B5223" t="s">
        <v>19031</v>
      </c>
      <c r="C5223" t="s">
        <v>12445</v>
      </c>
      <c r="D5223" t="s">
        <v>13204</v>
      </c>
      <c r="E5223" t="s">
        <v>10685</v>
      </c>
      <c r="F5223">
        <v>329.99</v>
      </c>
      <c r="G5223">
        <v>1979.94</v>
      </c>
      <c r="H5223">
        <v>6</v>
      </c>
      <c r="I5223" t="s">
        <v>10682</v>
      </c>
      <c r="J5223">
        <v>0</v>
      </c>
      <c r="K5223">
        <v>0</v>
      </c>
      <c r="L5223" t="s">
        <v>10731</v>
      </c>
      <c r="M5223">
        <v>44879</v>
      </c>
      <c r="N5223" t="s">
        <v>13477</v>
      </c>
      <c r="S5223" t="s">
        <v>13478</v>
      </c>
      <c r="T5223">
        <v>43102.456875000003</v>
      </c>
    </row>
    <row r="5224" spans="1:20" x14ac:dyDescent="0.25">
      <c r="A5224" t="s">
        <v>9281</v>
      </c>
      <c r="B5224" t="s">
        <v>19032</v>
      </c>
      <c r="C5224" t="s">
        <v>10856</v>
      </c>
      <c r="D5224" t="s">
        <v>13204</v>
      </c>
      <c r="E5224" t="s">
        <v>10685</v>
      </c>
      <c r="F5224">
        <v>349.99</v>
      </c>
      <c r="G5224">
        <v>2099.94</v>
      </c>
      <c r="H5224">
        <v>6</v>
      </c>
      <c r="I5224" t="s">
        <v>10682</v>
      </c>
      <c r="J5224">
        <v>0</v>
      </c>
      <c r="K5224">
        <v>0</v>
      </c>
      <c r="L5224" t="s">
        <v>10731</v>
      </c>
      <c r="M5224">
        <v>44879</v>
      </c>
      <c r="N5224" t="s">
        <v>10732</v>
      </c>
      <c r="O5224" t="s">
        <v>10687</v>
      </c>
      <c r="Q5224" t="s">
        <v>10688</v>
      </c>
      <c r="S5224" t="s">
        <v>10733</v>
      </c>
      <c r="T5224">
        <v>43102.456875000003</v>
      </c>
    </row>
    <row r="5225" spans="1:20" x14ac:dyDescent="0.25">
      <c r="A5225" t="s">
        <v>19033</v>
      </c>
      <c r="B5225" t="s">
        <v>19034</v>
      </c>
      <c r="C5225" t="s">
        <v>10691</v>
      </c>
      <c r="D5225" t="s">
        <v>13204</v>
      </c>
      <c r="E5225" t="s">
        <v>10693</v>
      </c>
      <c r="F5225">
        <v>60</v>
      </c>
      <c r="G5225">
        <v>60</v>
      </c>
      <c r="H5225">
        <v>1</v>
      </c>
      <c r="I5225" t="s">
        <v>10682</v>
      </c>
      <c r="J5225">
        <v>0</v>
      </c>
      <c r="K5225">
        <v>0</v>
      </c>
      <c r="L5225" t="s">
        <v>10731</v>
      </c>
      <c r="M5225">
        <v>44881</v>
      </c>
      <c r="N5225" t="s">
        <v>18323</v>
      </c>
      <c r="S5225" t="s">
        <v>18324</v>
      </c>
      <c r="T5225">
        <v>43102.456875000003</v>
      </c>
    </row>
    <row r="5226" spans="1:20" x14ac:dyDescent="0.25">
      <c r="A5226" t="s">
        <v>5826</v>
      </c>
      <c r="B5226" t="s">
        <v>19035</v>
      </c>
      <c r="C5226" t="s">
        <v>10751</v>
      </c>
      <c r="D5226" t="s">
        <v>13204</v>
      </c>
      <c r="E5226" t="s">
        <v>10685</v>
      </c>
      <c r="F5226">
        <v>74.989999999999995</v>
      </c>
      <c r="G5226">
        <v>449.94</v>
      </c>
      <c r="H5226">
        <v>6</v>
      </c>
      <c r="I5226" t="s">
        <v>10682</v>
      </c>
      <c r="J5226">
        <v>0</v>
      </c>
      <c r="K5226">
        <v>0</v>
      </c>
      <c r="L5226" t="s">
        <v>10731</v>
      </c>
      <c r="M5226">
        <v>44883</v>
      </c>
      <c r="N5226" t="s">
        <v>16600</v>
      </c>
      <c r="S5226" t="s">
        <v>16601</v>
      </c>
      <c r="T5226">
        <v>43102.456875000003</v>
      </c>
    </row>
    <row r="5227" spans="1:20" x14ac:dyDescent="0.25">
      <c r="A5227" t="s">
        <v>19036</v>
      </c>
      <c r="B5227" t="s">
        <v>19037</v>
      </c>
      <c r="C5227" t="s">
        <v>10691</v>
      </c>
      <c r="D5227" t="s">
        <v>10683</v>
      </c>
      <c r="E5227" t="s">
        <v>10693</v>
      </c>
      <c r="F5227">
        <v>89.99</v>
      </c>
      <c r="G5227">
        <v>539.94000000000005</v>
      </c>
      <c r="H5227">
        <v>6</v>
      </c>
      <c r="I5227" t="s">
        <v>10682</v>
      </c>
      <c r="J5227">
        <v>0</v>
      </c>
      <c r="K5227">
        <v>0</v>
      </c>
      <c r="L5227" t="s">
        <v>10731</v>
      </c>
      <c r="M5227">
        <v>44894</v>
      </c>
      <c r="N5227" t="s">
        <v>15975</v>
      </c>
      <c r="O5227" t="s">
        <v>10708</v>
      </c>
      <c r="Q5227" t="s">
        <v>10709</v>
      </c>
      <c r="S5227" t="s">
        <v>15976</v>
      </c>
      <c r="T5227">
        <v>43102.456875000003</v>
      </c>
    </row>
    <row r="5228" spans="1:20" x14ac:dyDescent="0.25">
      <c r="A5228" t="s">
        <v>5827</v>
      </c>
      <c r="B5228" t="s">
        <v>19038</v>
      </c>
      <c r="C5228" t="s">
        <v>10856</v>
      </c>
      <c r="D5228" t="s">
        <v>10683</v>
      </c>
      <c r="E5228" t="s">
        <v>10685</v>
      </c>
      <c r="F5228">
        <v>67.989999999999995</v>
      </c>
      <c r="G5228">
        <v>203.97</v>
      </c>
      <c r="H5228">
        <v>3</v>
      </c>
      <c r="I5228" t="s">
        <v>10682</v>
      </c>
      <c r="J5228">
        <v>0</v>
      </c>
      <c r="K5228">
        <v>0</v>
      </c>
      <c r="L5228" t="s">
        <v>10731</v>
      </c>
      <c r="M5228">
        <v>44909</v>
      </c>
      <c r="N5228" t="s">
        <v>10746</v>
      </c>
      <c r="O5228" t="s">
        <v>10747</v>
      </c>
      <c r="Q5228" t="s">
        <v>10748</v>
      </c>
      <c r="S5228" t="s">
        <v>10749</v>
      </c>
      <c r="T5228">
        <v>43102.456875000003</v>
      </c>
    </row>
    <row r="5229" spans="1:20" x14ac:dyDescent="0.25">
      <c r="A5229" t="s">
        <v>9282</v>
      </c>
      <c r="B5229" t="s">
        <v>19039</v>
      </c>
      <c r="C5229" t="s">
        <v>11814</v>
      </c>
      <c r="D5229" t="s">
        <v>13204</v>
      </c>
      <c r="E5229" t="s">
        <v>10685</v>
      </c>
      <c r="F5229">
        <v>849.99</v>
      </c>
      <c r="G5229">
        <v>5099.9399999999996</v>
      </c>
      <c r="H5229">
        <v>6</v>
      </c>
      <c r="I5229" t="s">
        <v>10682</v>
      </c>
      <c r="J5229">
        <v>21</v>
      </c>
      <c r="K5229">
        <v>0</v>
      </c>
      <c r="L5229" t="s">
        <v>12092</v>
      </c>
      <c r="M5229">
        <v>44915</v>
      </c>
      <c r="N5229" t="s">
        <v>10700</v>
      </c>
      <c r="O5229" t="s">
        <v>10701</v>
      </c>
      <c r="Q5229" t="s">
        <v>10702</v>
      </c>
      <c r="S5229" t="s">
        <v>10703</v>
      </c>
      <c r="T5229">
        <v>43102.456932870402</v>
      </c>
    </row>
    <row r="5230" spans="1:20" x14ac:dyDescent="0.25">
      <c r="A5230" t="s">
        <v>9283</v>
      </c>
      <c r="B5230" t="s">
        <v>19040</v>
      </c>
      <c r="C5230" t="s">
        <v>10691</v>
      </c>
      <c r="D5230" t="s">
        <v>12566</v>
      </c>
      <c r="E5230" t="s">
        <v>10693</v>
      </c>
      <c r="F5230">
        <v>26.99</v>
      </c>
      <c r="G5230">
        <v>161.94</v>
      </c>
      <c r="H5230">
        <v>6</v>
      </c>
      <c r="I5230" t="s">
        <v>10682</v>
      </c>
      <c r="J5230">
        <v>0</v>
      </c>
      <c r="K5230">
        <v>0</v>
      </c>
      <c r="L5230" t="s">
        <v>10862</v>
      </c>
      <c r="M5230">
        <v>44923</v>
      </c>
      <c r="N5230" t="s">
        <v>10686</v>
      </c>
      <c r="O5230" t="s">
        <v>10687</v>
      </c>
      <c r="Q5230" t="s">
        <v>10688</v>
      </c>
      <c r="S5230" t="s">
        <v>10689</v>
      </c>
      <c r="T5230">
        <v>43102.456909722197</v>
      </c>
    </row>
    <row r="5231" spans="1:20" x14ac:dyDescent="0.25">
      <c r="A5231" t="s">
        <v>9284</v>
      </c>
      <c r="B5231" t="s">
        <v>19041</v>
      </c>
      <c r="C5231" t="s">
        <v>10856</v>
      </c>
      <c r="D5231" t="s">
        <v>13204</v>
      </c>
      <c r="E5231" t="s">
        <v>10685</v>
      </c>
      <c r="F5231">
        <v>289.99</v>
      </c>
      <c r="G5231">
        <v>869.97</v>
      </c>
      <c r="H5231">
        <v>3</v>
      </c>
      <c r="I5231" t="s">
        <v>10682</v>
      </c>
      <c r="J5231">
        <v>20</v>
      </c>
      <c r="K5231">
        <v>0</v>
      </c>
      <c r="L5231" t="s">
        <v>10731</v>
      </c>
      <c r="M5231">
        <v>44924</v>
      </c>
      <c r="N5231" t="s">
        <v>10746</v>
      </c>
      <c r="O5231" t="s">
        <v>10747</v>
      </c>
      <c r="Q5231" t="s">
        <v>10748</v>
      </c>
      <c r="S5231" t="s">
        <v>10749</v>
      </c>
      <c r="T5231">
        <v>43102.456875000003</v>
      </c>
    </row>
    <row r="5232" spans="1:20" x14ac:dyDescent="0.25">
      <c r="A5232" t="s">
        <v>19042</v>
      </c>
      <c r="B5232" t="s">
        <v>19043</v>
      </c>
      <c r="C5232" t="s">
        <v>10856</v>
      </c>
      <c r="D5232" t="s">
        <v>13204</v>
      </c>
      <c r="E5232" t="s">
        <v>10685</v>
      </c>
      <c r="F5232">
        <v>3999</v>
      </c>
      <c r="G5232">
        <v>3999</v>
      </c>
      <c r="H5232">
        <v>1</v>
      </c>
      <c r="I5232" t="s">
        <v>10682</v>
      </c>
      <c r="J5232">
        <v>0</v>
      </c>
      <c r="K5232">
        <v>0</v>
      </c>
      <c r="L5232" t="s">
        <v>10731</v>
      </c>
      <c r="M5232">
        <v>44945</v>
      </c>
      <c r="N5232" t="s">
        <v>10686</v>
      </c>
      <c r="O5232" t="s">
        <v>10687</v>
      </c>
      <c r="Q5232" t="s">
        <v>10688</v>
      </c>
      <c r="S5232" t="s">
        <v>10689</v>
      </c>
      <c r="T5232">
        <v>43102.456875000003</v>
      </c>
    </row>
    <row r="5233" spans="1:20" x14ac:dyDescent="0.25">
      <c r="A5233" t="s">
        <v>5828</v>
      </c>
      <c r="B5233" t="s">
        <v>19044</v>
      </c>
      <c r="C5233" t="s">
        <v>11814</v>
      </c>
      <c r="D5233" t="s">
        <v>13204</v>
      </c>
      <c r="E5233" t="s">
        <v>10685</v>
      </c>
      <c r="F5233">
        <v>359.99</v>
      </c>
      <c r="G5233">
        <v>1079.97</v>
      </c>
      <c r="H5233">
        <v>3</v>
      </c>
      <c r="I5233" t="s">
        <v>10682</v>
      </c>
      <c r="J5233">
        <v>0</v>
      </c>
      <c r="K5233">
        <v>0</v>
      </c>
      <c r="L5233" t="s">
        <v>11136</v>
      </c>
      <c r="M5233">
        <v>44959</v>
      </c>
      <c r="N5233" t="s">
        <v>14436</v>
      </c>
      <c r="O5233" t="s">
        <v>10782</v>
      </c>
      <c r="Q5233" t="s">
        <v>10783</v>
      </c>
      <c r="S5233" t="s">
        <v>14437</v>
      </c>
      <c r="T5233">
        <v>43822.381608796299</v>
      </c>
    </row>
    <row r="5234" spans="1:20" x14ac:dyDescent="0.25">
      <c r="A5234" t="s">
        <v>5829</v>
      </c>
      <c r="B5234" t="s">
        <v>19045</v>
      </c>
      <c r="C5234" t="s">
        <v>10856</v>
      </c>
      <c r="D5234" t="s">
        <v>10683</v>
      </c>
      <c r="E5234" t="s">
        <v>10685</v>
      </c>
      <c r="F5234">
        <v>164.99</v>
      </c>
      <c r="G5234">
        <v>989.94</v>
      </c>
      <c r="H5234">
        <v>6</v>
      </c>
      <c r="I5234" t="s">
        <v>10682</v>
      </c>
      <c r="J5234">
        <v>0</v>
      </c>
      <c r="K5234">
        <v>0</v>
      </c>
      <c r="L5234" t="s">
        <v>10731</v>
      </c>
      <c r="M5234">
        <v>44959</v>
      </c>
      <c r="N5234" t="s">
        <v>18720</v>
      </c>
      <c r="O5234" t="s">
        <v>10701</v>
      </c>
      <c r="Q5234" t="s">
        <v>10702</v>
      </c>
      <c r="S5234" t="s">
        <v>18721</v>
      </c>
      <c r="T5234">
        <v>43102.456875000003</v>
      </c>
    </row>
    <row r="5235" spans="1:20" x14ac:dyDescent="0.25">
      <c r="A5235" t="s">
        <v>5830</v>
      </c>
      <c r="B5235" t="s">
        <v>19046</v>
      </c>
      <c r="C5235" t="s">
        <v>10856</v>
      </c>
      <c r="D5235" t="s">
        <v>10683</v>
      </c>
      <c r="E5235" t="s">
        <v>10685</v>
      </c>
      <c r="F5235">
        <v>79.989999999999995</v>
      </c>
      <c r="G5235">
        <v>479.94</v>
      </c>
      <c r="H5235">
        <v>6</v>
      </c>
      <c r="I5235" t="s">
        <v>10682</v>
      </c>
      <c r="J5235">
        <v>0</v>
      </c>
      <c r="K5235">
        <v>0</v>
      </c>
      <c r="L5235" t="s">
        <v>10731</v>
      </c>
      <c r="M5235">
        <v>44959</v>
      </c>
      <c r="N5235" t="s">
        <v>10761</v>
      </c>
      <c r="O5235" t="s">
        <v>10762</v>
      </c>
      <c r="P5235" t="s">
        <v>10708</v>
      </c>
      <c r="Q5235" t="s">
        <v>10763</v>
      </c>
      <c r="R5235" t="s">
        <v>10709</v>
      </c>
      <c r="S5235" t="s">
        <v>10764</v>
      </c>
      <c r="T5235">
        <v>43102.456875000003</v>
      </c>
    </row>
    <row r="5236" spans="1:20" x14ac:dyDescent="0.25">
      <c r="A5236" t="s">
        <v>19047</v>
      </c>
      <c r="B5236" t="s">
        <v>19048</v>
      </c>
      <c r="C5236" t="s">
        <v>10856</v>
      </c>
      <c r="D5236" t="s">
        <v>10683</v>
      </c>
      <c r="E5236" t="s">
        <v>10685</v>
      </c>
      <c r="F5236">
        <v>99.99</v>
      </c>
      <c r="G5236">
        <v>599.94000000000005</v>
      </c>
      <c r="H5236">
        <v>6</v>
      </c>
      <c r="I5236" t="s">
        <v>10682</v>
      </c>
      <c r="J5236">
        <v>0</v>
      </c>
      <c r="K5236">
        <v>0</v>
      </c>
      <c r="L5236" t="s">
        <v>10731</v>
      </c>
      <c r="M5236">
        <v>44966</v>
      </c>
      <c r="N5236" t="s">
        <v>11609</v>
      </c>
      <c r="O5236" t="s">
        <v>10687</v>
      </c>
      <c r="Q5236" t="s">
        <v>10688</v>
      </c>
      <c r="S5236" t="s">
        <v>11610</v>
      </c>
      <c r="T5236">
        <v>43102.456875000003</v>
      </c>
    </row>
    <row r="5237" spans="1:20" x14ac:dyDescent="0.25">
      <c r="A5237" t="s">
        <v>5831</v>
      </c>
      <c r="B5237" t="s">
        <v>19049</v>
      </c>
      <c r="C5237" t="s">
        <v>13217</v>
      </c>
      <c r="D5237" t="s">
        <v>12566</v>
      </c>
      <c r="E5237" t="s">
        <v>10836</v>
      </c>
      <c r="F5237">
        <v>38.99</v>
      </c>
      <c r="G5237">
        <v>233.94</v>
      </c>
      <c r="H5237">
        <v>6</v>
      </c>
      <c r="I5237" t="s">
        <v>10682</v>
      </c>
      <c r="J5237">
        <v>0</v>
      </c>
      <c r="K5237">
        <v>0</v>
      </c>
      <c r="L5237" t="s">
        <v>10731</v>
      </c>
      <c r="M5237">
        <v>44971</v>
      </c>
      <c r="N5237" t="s">
        <v>16600</v>
      </c>
      <c r="S5237" t="s">
        <v>16601</v>
      </c>
      <c r="T5237">
        <v>43102.456875000003</v>
      </c>
    </row>
    <row r="5238" spans="1:20" x14ac:dyDescent="0.25">
      <c r="A5238" t="s">
        <v>19050</v>
      </c>
      <c r="B5238" t="s">
        <v>19051</v>
      </c>
      <c r="C5238" t="s">
        <v>13217</v>
      </c>
      <c r="D5238" t="s">
        <v>12566</v>
      </c>
      <c r="E5238" t="s">
        <v>10693</v>
      </c>
      <c r="F5238">
        <v>39.99</v>
      </c>
      <c r="G5238">
        <v>239.94</v>
      </c>
      <c r="H5238">
        <v>6</v>
      </c>
      <c r="I5238" t="s">
        <v>10682</v>
      </c>
      <c r="J5238">
        <v>0</v>
      </c>
      <c r="K5238">
        <v>0</v>
      </c>
      <c r="L5238" t="s">
        <v>10868</v>
      </c>
      <c r="M5238">
        <v>44973</v>
      </c>
      <c r="N5238" t="s">
        <v>10686</v>
      </c>
      <c r="O5238" t="s">
        <v>10687</v>
      </c>
      <c r="Q5238" t="s">
        <v>10688</v>
      </c>
      <c r="S5238" t="s">
        <v>10689</v>
      </c>
      <c r="T5238">
        <v>43102.456990740699</v>
      </c>
    </row>
    <row r="5239" spans="1:20" x14ac:dyDescent="0.25">
      <c r="A5239" t="s">
        <v>5832</v>
      </c>
      <c r="B5239" t="s">
        <v>19052</v>
      </c>
      <c r="C5239" t="s">
        <v>13217</v>
      </c>
      <c r="D5239" t="s">
        <v>10683</v>
      </c>
      <c r="E5239" t="s">
        <v>10685</v>
      </c>
      <c r="F5239">
        <v>59.99</v>
      </c>
      <c r="G5239">
        <v>359.94</v>
      </c>
      <c r="H5239">
        <v>6</v>
      </c>
      <c r="I5239" t="s">
        <v>10682</v>
      </c>
      <c r="J5239">
        <v>0</v>
      </c>
      <c r="K5239">
        <v>0</v>
      </c>
      <c r="L5239" t="s">
        <v>11101</v>
      </c>
      <c r="M5239">
        <v>44979</v>
      </c>
      <c r="N5239" t="s">
        <v>10761</v>
      </c>
      <c r="O5239" t="s">
        <v>10762</v>
      </c>
      <c r="P5239" t="s">
        <v>10708</v>
      </c>
      <c r="Q5239" t="s">
        <v>10763</v>
      </c>
      <c r="R5239" t="s">
        <v>10709</v>
      </c>
      <c r="S5239" t="s">
        <v>10764</v>
      </c>
      <c r="T5239">
        <v>43102.456944444399</v>
      </c>
    </row>
    <row r="5240" spans="1:20" x14ac:dyDescent="0.25">
      <c r="A5240" t="s">
        <v>5833</v>
      </c>
      <c r="B5240" t="s">
        <v>19053</v>
      </c>
      <c r="C5240" t="s">
        <v>10751</v>
      </c>
      <c r="D5240" t="s">
        <v>12566</v>
      </c>
      <c r="E5240" t="s">
        <v>10836</v>
      </c>
      <c r="F5240">
        <v>50.39</v>
      </c>
      <c r="G5240">
        <v>302.33999999999997</v>
      </c>
      <c r="H5240">
        <v>6</v>
      </c>
      <c r="I5240" t="s">
        <v>10682</v>
      </c>
      <c r="J5240">
        <v>0</v>
      </c>
      <c r="K5240">
        <v>0</v>
      </c>
      <c r="L5240" t="s">
        <v>10731</v>
      </c>
      <c r="M5240">
        <v>44980</v>
      </c>
      <c r="N5240" t="s">
        <v>10694</v>
      </c>
      <c r="O5240" t="s">
        <v>10695</v>
      </c>
      <c r="Q5240" t="s">
        <v>10696</v>
      </c>
      <c r="S5240" t="s">
        <v>10697</v>
      </c>
      <c r="T5240">
        <v>43102.456875000003</v>
      </c>
    </row>
    <row r="5241" spans="1:20" x14ac:dyDescent="0.25">
      <c r="A5241" t="s">
        <v>9285</v>
      </c>
      <c r="B5241" t="s">
        <v>19054</v>
      </c>
      <c r="C5241" t="s">
        <v>10856</v>
      </c>
      <c r="D5241" t="s">
        <v>10683</v>
      </c>
      <c r="E5241" t="s">
        <v>10685</v>
      </c>
      <c r="F5241">
        <v>129.99</v>
      </c>
      <c r="G5241">
        <v>779.94</v>
      </c>
      <c r="H5241">
        <v>6</v>
      </c>
      <c r="I5241" t="s">
        <v>10682</v>
      </c>
      <c r="J5241">
        <v>15</v>
      </c>
      <c r="K5241">
        <v>0</v>
      </c>
      <c r="L5241" t="s">
        <v>16631</v>
      </c>
      <c r="M5241">
        <v>44987</v>
      </c>
      <c r="N5241" t="s">
        <v>16507</v>
      </c>
      <c r="O5241" t="s">
        <v>10708</v>
      </c>
      <c r="Q5241" t="s">
        <v>10709</v>
      </c>
      <c r="S5241" t="s">
        <v>16508</v>
      </c>
      <c r="T5241">
        <v>43102.456863425898</v>
      </c>
    </row>
    <row r="5242" spans="1:20" x14ac:dyDescent="0.25">
      <c r="A5242" t="s">
        <v>19055</v>
      </c>
      <c r="B5242" t="s">
        <v>19056</v>
      </c>
      <c r="C5242" t="s">
        <v>13217</v>
      </c>
      <c r="D5242" t="s">
        <v>12566</v>
      </c>
      <c r="E5242" t="s">
        <v>10693</v>
      </c>
      <c r="F5242">
        <v>0</v>
      </c>
      <c r="G5242">
        <v>0</v>
      </c>
      <c r="H5242">
        <v>6</v>
      </c>
      <c r="I5242" t="s">
        <v>10682</v>
      </c>
      <c r="J5242">
        <v>0</v>
      </c>
      <c r="K5242">
        <v>0</v>
      </c>
      <c r="L5242" t="s">
        <v>10731</v>
      </c>
      <c r="M5242">
        <v>44994</v>
      </c>
      <c r="N5242" t="s">
        <v>17794</v>
      </c>
      <c r="S5242" t="s">
        <v>17795</v>
      </c>
      <c r="T5242">
        <v>43102.456875000003</v>
      </c>
    </row>
    <row r="5243" spans="1:20" x14ac:dyDescent="0.25">
      <c r="A5243" t="s">
        <v>19057</v>
      </c>
      <c r="B5243" t="s">
        <v>19058</v>
      </c>
      <c r="C5243" t="s">
        <v>13217</v>
      </c>
      <c r="D5243" t="s">
        <v>12566</v>
      </c>
      <c r="E5243" t="s">
        <v>10685</v>
      </c>
      <c r="F5243">
        <v>89.99</v>
      </c>
      <c r="G5243">
        <v>539.94000000000005</v>
      </c>
      <c r="H5243">
        <v>6</v>
      </c>
      <c r="I5243" t="s">
        <v>10682</v>
      </c>
      <c r="J5243">
        <v>0</v>
      </c>
      <c r="K5243">
        <v>0</v>
      </c>
      <c r="L5243" t="s">
        <v>10731</v>
      </c>
      <c r="M5243">
        <v>44994</v>
      </c>
      <c r="N5243" t="s">
        <v>17794</v>
      </c>
      <c r="S5243" t="s">
        <v>17795</v>
      </c>
      <c r="T5243">
        <v>43102.456875000003</v>
      </c>
    </row>
    <row r="5244" spans="1:20" x14ac:dyDescent="0.25">
      <c r="A5244" t="s">
        <v>19059</v>
      </c>
      <c r="B5244" t="s">
        <v>19060</v>
      </c>
      <c r="C5244" t="s">
        <v>13217</v>
      </c>
      <c r="D5244" t="s">
        <v>12566</v>
      </c>
      <c r="E5244" t="s">
        <v>10685</v>
      </c>
      <c r="F5244">
        <v>89.99</v>
      </c>
      <c r="G5244">
        <v>539.94000000000005</v>
      </c>
      <c r="H5244">
        <v>6</v>
      </c>
      <c r="I5244" t="s">
        <v>10682</v>
      </c>
      <c r="J5244">
        <v>0</v>
      </c>
      <c r="K5244">
        <v>0</v>
      </c>
      <c r="L5244" t="s">
        <v>10731</v>
      </c>
      <c r="M5244">
        <v>44994</v>
      </c>
      <c r="N5244" t="s">
        <v>17794</v>
      </c>
      <c r="S5244" t="s">
        <v>17795</v>
      </c>
      <c r="T5244">
        <v>43102.456875000003</v>
      </c>
    </row>
    <row r="5245" spans="1:20" x14ac:dyDescent="0.25">
      <c r="A5245" t="s">
        <v>19061</v>
      </c>
      <c r="B5245" t="s">
        <v>19062</v>
      </c>
      <c r="C5245" t="s">
        <v>13217</v>
      </c>
      <c r="D5245" t="s">
        <v>10683</v>
      </c>
      <c r="E5245" t="s">
        <v>10685</v>
      </c>
      <c r="F5245">
        <v>89.99</v>
      </c>
      <c r="G5245">
        <v>539.94000000000005</v>
      </c>
      <c r="H5245">
        <v>6</v>
      </c>
      <c r="I5245" t="s">
        <v>10682</v>
      </c>
      <c r="J5245">
        <v>0</v>
      </c>
      <c r="K5245">
        <v>0</v>
      </c>
      <c r="L5245" t="s">
        <v>10731</v>
      </c>
      <c r="M5245">
        <v>44994</v>
      </c>
      <c r="N5245" t="s">
        <v>17794</v>
      </c>
      <c r="S5245" t="s">
        <v>17795</v>
      </c>
      <c r="T5245">
        <v>43102.456875000003</v>
      </c>
    </row>
    <row r="5246" spans="1:20" x14ac:dyDescent="0.25">
      <c r="A5246" t="s">
        <v>9286</v>
      </c>
      <c r="B5246" t="s">
        <v>19063</v>
      </c>
      <c r="C5246" t="s">
        <v>10691</v>
      </c>
      <c r="D5246" t="s">
        <v>10683</v>
      </c>
      <c r="E5246" t="s">
        <v>10693</v>
      </c>
      <c r="F5246">
        <v>79.989999999999995</v>
      </c>
      <c r="G5246">
        <v>479.94</v>
      </c>
      <c r="H5246">
        <v>6</v>
      </c>
      <c r="I5246" t="s">
        <v>10682</v>
      </c>
      <c r="J5246">
        <v>0</v>
      </c>
      <c r="K5246">
        <v>0</v>
      </c>
      <c r="L5246" t="s">
        <v>10731</v>
      </c>
      <c r="M5246">
        <v>44994</v>
      </c>
      <c r="N5246" t="s">
        <v>17794</v>
      </c>
      <c r="S5246" t="s">
        <v>17795</v>
      </c>
      <c r="T5246">
        <v>43102.456875000003</v>
      </c>
    </row>
    <row r="5247" spans="1:20" x14ac:dyDescent="0.25">
      <c r="A5247" t="s">
        <v>5834</v>
      </c>
      <c r="B5247" t="s">
        <v>19064</v>
      </c>
      <c r="C5247" t="s">
        <v>10856</v>
      </c>
      <c r="D5247" t="s">
        <v>10683</v>
      </c>
      <c r="E5247" t="s">
        <v>10685</v>
      </c>
      <c r="F5247">
        <v>119.99</v>
      </c>
      <c r="G5247">
        <v>719.94</v>
      </c>
      <c r="H5247">
        <v>6</v>
      </c>
      <c r="I5247" t="s">
        <v>10682</v>
      </c>
      <c r="J5247">
        <v>0</v>
      </c>
      <c r="K5247">
        <v>0</v>
      </c>
      <c r="L5247" t="s">
        <v>10731</v>
      </c>
      <c r="M5247">
        <v>44995</v>
      </c>
      <c r="N5247" t="s">
        <v>10874</v>
      </c>
      <c r="O5247" t="s">
        <v>10701</v>
      </c>
      <c r="P5247" t="s">
        <v>10708</v>
      </c>
      <c r="Q5247" t="s">
        <v>10702</v>
      </c>
      <c r="R5247" t="s">
        <v>10709</v>
      </c>
      <c r="S5247" t="s">
        <v>10875</v>
      </c>
      <c r="T5247">
        <v>43102.456875000003</v>
      </c>
    </row>
    <row r="5248" spans="1:20" x14ac:dyDescent="0.25">
      <c r="A5248" t="s">
        <v>19065</v>
      </c>
      <c r="B5248" t="s">
        <v>19066</v>
      </c>
      <c r="C5248" t="s">
        <v>10691</v>
      </c>
      <c r="D5248" t="s">
        <v>12566</v>
      </c>
      <c r="E5248" t="s">
        <v>10693</v>
      </c>
      <c r="F5248">
        <v>169.99</v>
      </c>
      <c r="G5248">
        <v>1019.94</v>
      </c>
      <c r="H5248">
        <v>6</v>
      </c>
      <c r="I5248" t="s">
        <v>10682</v>
      </c>
      <c r="J5248">
        <v>0</v>
      </c>
      <c r="K5248">
        <v>0</v>
      </c>
      <c r="L5248" t="s">
        <v>10835</v>
      </c>
      <c r="M5248">
        <v>44998</v>
      </c>
      <c r="N5248" t="s">
        <v>11359</v>
      </c>
      <c r="O5248" t="s">
        <v>10762</v>
      </c>
      <c r="P5248" t="s">
        <v>10701</v>
      </c>
      <c r="Q5248" t="s">
        <v>10763</v>
      </c>
      <c r="R5248" t="s">
        <v>10702</v>
      </c>
      <c r="S5248" t="s">
        <v>11360</v>
      </c>
      <c r="T5248">
        <v>43102.456863425898</v>
      </c>
    </row>
    <row r="5249" spans="1:20" x14ac:dyDescent="0.25">
      <c r="A5249" t="s">
        <v>9287</v>
      </c>
      <c r="B5249" t="s">
        <v>19067</v>
      </c>
      <c r="C5249" t="s">
        <v>13217</v>
      </c>
      <c r="D5249" t="s">
        <v>12566</v>
      </c>
      <c r="E5249" t="s">
        <v>10753</v>
      </c>
      <c r="F5249">
        <v>29.99</v>
      </c>
      <c r="G5249">
        <v>179.94</v>
      </c>
      <c r="H5249">
        <v>6</v>
      </c>
      <c r="I5249" t="s">
        <v>10682</v>
      </c>
      <c r="J5249">
        <v>0</v>
      </c>
      <c r="K5249">
        <v>0</v>
      </c>
      <c r="L5249" t="s">
        <v>11136</v>
      </c>
      <c r="M5249">
        <v>44998</v>
      </c>
      <c r="N5249" t="s">
        <v>19068</v>
      </c>
      <c r="O5249" t="s">
        <v>10782</v>
      </c>
      <c r="Q5249" t="s">
        <v>10783</v>
      </c>
      <c r="S5249" t="s">
        <v>19069</v>
      </c>
      <c r="T5249">
        <v>43822.381608796299</v>
      </c>
    </row>
    <row r="5250" spans="1:20" x14ac:dyDescent="0.25">
      <c r="A5250" t="s">
        <v>9288</v>
      </c>
      <c r="B5250" t="s">
        <v>19070</v>
      </c>
      <c r="C5250" t="s">
        <v>11814</v>
      </c>
      <c r="D5250" t="s">
        <v>10683</v>
      </c>
      <c r="E5250" t="s">
        <v>10685</v>
      </c>
      <c r="F5250">
        <v>157.99</v>
      </c>
      <c r="G5250">
        <v>947.94</v>
      </c>
      <c r="H5250">
        <v>6</v>
      </c>
      <c r="I5250" t="s">
        <v>10682</v>
      </c>
      <c r="J5250">
        <v>0</v>
      </c>
      <c r="K5250">
        <v>0</v>
      </c>
      <c r="L5250" t="s">
        <v>10755</v>
      </c>
      <c r="M5250">
        <v>45000</v>
      </c>
      <c r="N5250" t="s">
        <v>10793</v>
      </c>
      <c r="O5250" t="s">
        <v>10782</v>
      </c>
      <c r="Q5250" t="s">
        <v>10783</v>
      </c>
      <c r="S5250" t="s">
        <v>10794</v>
      </c>
      <c r="T5250">
        <v>43102.456932870402</v>
      </c>
    </row>
    <row r="5251" spans="1:20" x14ac:dyDescent="0.25">
      <c r="A5251" t="s">
        <v>5835</v>
      </c>
      <c r="B5251" t="s">
        <v>19071</v>
      </c>
      <c r="C5251" t="s">
        <v>11814</v>
      </c>
      <c r="D5251" t="s">
        <v>10683</v>
      </c>
      <c r="E5251" t="s">
        <v>10685</v>
      </c>
      <c r="F5251">
        <v>131.99</v>
      </c>
      <c r="G5251">
        <v>791.94</v>
      </c>
      <c r="H5251">
        <v>6</v>
      </c>
      <c r="I5251" t="s">
        <v>10682</v>
      </c>
      <c r="J5251">
        <v>0</v>
      </c>
      <c r="K5251">
        <v>0</v>
      </c>
      <c r="L5251" t="s">
        <v>10755</v>
      </c>
      <c r="N5251" t="s">
        <v>10793</v>
      </c>
      <c r="O5251" t="s">
        <v>10782</v>
      </c>
      <c r="Q5251" t="s">
        <v>10783</v>
      </c>
      <c r="S5251" t="s">
        <v>10794</v>
      </c>
      <c r="T5251">
        <v>43102.456932870402</v>
      </c>
    </row>
    <row r="5252" spans="1:20" x14ac:dyDescent="0.25">
      <c r="A5252" t="s">
        <v>9289</v>
      </c>
      <c r="B5252" t="s">
        <v>19072</v>
      </c>
      <c r="C5252" t="s">
        <v>10856</v>
      </c>
      <c r="D5252" t="s">
        <v>13204</v>
      </c>
      <c r="E5252" t="s">
        <v>10685</v>
      </c>
      <c r="F5252">
        <v>69.989999999999995</v>
      </c>
      <c r="G5252">
        <v>419.94</v>
      </c>
      <c r="H5252">
        <v>6</v>
      </c>
      <c r="I5252" t="s">
        <v>10682</v>
      </c>
      <c r="J5252">
        <v>0</v>
      </c>
      <c r="K5252">
        <v>0</v>
      </c>
      <c r="L5252" t="s">
        <v>16631</v>
      </c>
      <c r="M5252">
        <v>45012</v>
      </c>
      <c r="N5252" t="s">
        <v>10700</v>
      </c>
      <c r="O5252" t="s">
        <v>10701</v>
      </c>
      <c r="Q5252" t="s">
        <v>10702</v>
      </c>
      <c r="S5252" t="s">
        <v>10703</v>
      </c>
      <c r="T5252">
        <v>43102.456863425898</v>
      </c>
    </row>
    <row r="5253" spans="1:20" x14ac:dyDescent="0.25">
      <c r="A5253" t="s">
        <v>9290</v>
      </c>
      <c r="B5253" t="s">
        <v>19073</v>
      </c>
      <c r="C5253" t="s">
        <v>10681</v>
      </c>
      <c r="D5253" t="s">
        <v>10683</v>
      </c>
      <c r="E5253" t="s">
        <v>10693</v>
      </c>
      <c r="F5253">
        <v>49.99</v>
      </c>
      <c r="G5253">
        <v>299.94</v>
      </c>
      <c r="H5253">
        <v>6</v>
      </c>
      <c r="I5253" t="s">
        <v>10682</v>
      </c>
      <c r="J5253">
        <v>0</v>
      </c>
      <c r="K5253">
        <v>0</v>
      </c>
      <c r="L5253" t="s">
        <v>10731</v>
      </c>
      <c r="M5253">
        <v>45012</v>
      </c>
      <c r="N5253" t="s">
        <v>12191</v>
      </c>
      <c r="O5253" t="s">
        <v>10747</v>
      </c>
      <c r="Q5253" t="s">
        <v>10748</v>
      </c>
      <c r="S5253" t="s">
        <v>12192</v>
      </c>
      <c r="T5253">
        <v>43102.456875000003</v>
      </c>
    </row>
    <row r="5254" spans="1:20" x14ac:dyDescent="0.25">
      <c r="A5254" t="s">
        <v>9291</v>
      </c>
      <c r="B5254" t="s">
        <v>19074</v>
      </c>
      <c r="C5254" t="s">
        <v>13217</v>
      </c>
      <c r="D5254" t="s">
        <v>12566</v>
      </c>
      <c r="E5254" t="s">
        <v>10685</v>
      </c>
      <c r="F5254">
        <v>23.99</v>
      </c>
      <c r="G5254">
        <v>143.94</v>
      </c>
      <c r="H5254">
        <v>6</v>
      </c>
      <c r="I5254" t="s">
        <v>10682</v>
      </c>
      <c r="J5254">
        <v>0</v>
      </c>
      <c r="K5254">
        <v>0</v>
      </c>
      <c r="L5254" t="s">
        <v>10745</v>
      </c>
      <c r="M5254">
        <v>45013</v>
      </c>
      <c r="N5254" t="s">
        <v>11884</v>
      </c>
      <c r="O5254" t="s">
        <v>10701</v>
      </c>
      <c r="Q5254" t="s">
        <v>10702</v>
      </c>
      <c r="S5254" t="s">
        <v>11885</v>
      </c>
      <c r="T5254">
        <v>43102.456898148099</v>
      </c>
    </row>
    <row r="5255" spans="1:20" x14ac:dyDescent="0.25">
      <c r="A5255" t="s">
        <v>5836</v>
      </c>
      <c r="B5255" t="s">
        <v>19075</v>
      </c>
      <c r="C5255" t="s">
        <v>10856</v>
      </c>
      <c r="D5255" t="s">
        <v>10683</v>
      </c>
      <c r="E5255" t="s">
        <v>10685</v>
      </c>
      <c r="F5255">
        <v>72.989999999999995</v>
      </c>
      <c r="G5255">
        <v>437.94</v>
      </c>
      <c r="H5255">
        <v>6</v>
      </c>
      <c r="I5255" t="s">
        <v>10682</v>
      </c>
      <c r="J5255">
        <v>0</v>
      </c>
      <c r="K5255">
        <v>0</v>
      </c>
      <c r="L5255" t="s">
        <v>10731</v>
      </c>
      <c r="M5255">
        <v>45014</v>
      </c>
      <c r="N5255" t="s">
        <v>14397</v>
      </c>
      <c r="O5255" t="s">
        <v>10708</v>
      </c>
      <c r="Q5255" t="s">
        <v>10709</v>
      </c>
      <c r="S5255" t="s">
        <v>14398</v>
      </c>
      <c r="T5255">
        <v>43102.456875000003</v>
      </c>
    </row>
    <row r="5256" spans="1:20" x14ac:dyDescent="0.25">
      <c r="A5256" t="s">
        <v>5837</v>
      </c>
      <c r="B5256" t="s">
        <v>19076</v>
      </c>
      <c r="C5256" t="s">
        <v>10856</v>
      </c>
      <c r="D5256" t="s">
        <v>10683</v>
      </c>
      <c r="E5256" t="s">
        <v>10685</v>
      </c>
      <c r="F5256">
        <v>159.99</v>
      </c>
      <c r="G5256">
        <v>959.94</v>
      </c>
      <c r="H5256">
        <v>6</v>
      </c>
      <c r="I5256" t="s">
        <v>10682</v>
      </c>
      <c r="J5256">
        <v>0</v>
      </c>
      <c r="K5256">
        <v>0</v>
      </c>
      <c r="L5256" t="s">
        <v>10731</v>
      </c>
      <c r="M5256">
        <v>45016</v>
      </c>
      <c r="N5256" t="s">
        <v>16264</v>
      </c>
      <c r="O5256" t="s">
        <v>10708</v>
      </c>
      <c r="Q5256" t="s">
        <v>10709</v>
      </c>
      <c r="S5256" t="s">
        <v>16265</v>
      </c>
      <c r="T5256">
        <v>43102.456875000003</v>
      </c>
    </row>
    <row r="5257" spans="1:20" x14ac:dyDescent="0.25">
      <c r="A5257" t="s">
        <v>9292</v>
      </c>
      <c r="B5257" t="s">
        <v>19077</v>
      </c>
      <c r="C5257" t="s">
        <v>13217</v>
      </c>
      <c r="D5257" t="s">
        <v>12566</v>
      </c>
      <c r="E5257" t="s">
        <v>10836</v>
      </c>
      <c r="F5257">
        <v>41.99</v>
      </c>
      <c r="G5257">
        <v>251.94</v>
      </c>
      <c r="H5257">
        <v>6</v>
      </c>
      <c r="I5257" t="s">
        <v>10682</v>
      </c>
      <c r="J5257">
        <v>0</v>
      </c>
      <c r="K5257">
        <v>0</v>
      </c>
      <c r="L5257" t="s">
        <v>15066</v>
      </c>
      <c r="M5257">
        <v>45020</v>
      </c>
      <c r="N5257" t="s">
        <v>17358</v>
      </c>
      <c r="S5257" t="s">
        <v>17359</v>
      </c>
      <c r="T5257">
        <v>43102.456956018497</v>
      </c>
    </row>
    <row r="5258" spans="1:20" x14ac:dyDescent="0.25">
      <c r="A5258" t="s">
        <v>9293</v>
      </c>
      <c r="B5258" t="s">
        <v>19078</v>
      </c>
      <c r="C5258" t="s">
        <v>10856</v>
      </c>
      <c r="D5258" t="s">
        <v>10683</v>
      </c>
      <c r="E5258" t="s">
        <v>10685</v>
      </c>
      <c r="F5258">
        <v>49.99</v>
      </c>
      <c r="G5258">
        <v>299.94</v>
      </c>
      <c r="H5258">
        <v>6</v>
      </c>
      <c r="I5258" t="s">
        <v>10682</v>
      </c>
      <c r="J5258">
        <v>0</v>
      </c>
      <c r="K5258">
        <v>0</v>
      </c>
      <c r="L5258" t="s">
        <v>10731</v>
      </c>
      <c r="M5258">
        <v>45021</v>
      </c>
      <c r="N5258" t="s">
        <v>10761</v>
      </c>
      <c r="O5258" t="s">
        <v>10762</v>
      </c>
      <c r="P5258" t="s">
        <v>10708</v>
      </c>
      <c r="Q5258" t="s">
        <v>10763</v>
      </c>
      <c r="R5258" t="s">
        <v>10709</v>
      </c>
      <c r="S5258" t="s">
        <v>10764</v>
      </c>
      <c r="T5258">
        <v>43102.456875000003</v>
      </c>
    </row>
    <row r="5259" spans="1:20" x14ac:dyDescent="0.25">
      <c r="A5259" t="s">
        <v>9294</v>
      </c>
      <c r="B5259" t="s">
        <v>19079</v>
      </c>
      <c r="C5259" t="s">
        <v>13217</v>
      </c>
      <c r="D5259" t="s">
        <v>12566</v>
      </c>
      <c r="E5259" t="s">
        <v>10685</v>
      </c>
      <c r="F5259">
        <v>59.99</v>
      </c>
      <c r="G5259">
        <v>359.94</v>
      </c>
      <c r="H5259">
        <v>6</v>
      </c>
      <c r="I5259" t="s">
        <v>10682</v>
      </c>
      <c r="J5259">
        <v>0</v>
      </c>
      <c r="K5259">
        <v>0</v>
      </c>
      <c r="L5259" t="s">
        <v>11406</v>
      </c>
      <c r="M5259">
        <v>45041</v>
      </c>
      <c r="N5259" t="s">
        <v>16431</v>
      </c>
      <c r="O5259" t="s">
        <v>10708</v>
      </c>
      <c r="Q5259" t="s">
        <v>10709</v>
      </c>
      <c r="S5259" t="s">
        <v>16432</v>
      </c>
      <c r="T5259">
        <v>43102.456979166702</v>
      </c>
    </row>
    <row r="5260" spans="1:20" x14ac:dyDescent="0.25">
      <c r="A5260" t="s">
        <v>5838</v>
      </c>
      <c r="B5260" t="s">
        <v>19080</v>
      </c>
      <c r="C5260" t="s">
        <v>13217</v>
      </c>
      <c r="D5260" t="s">
        <v>12566</v>
      </c>
      <c r="E5260" t="s">
        <v>10685</v>
      </c>
      <c r="F5260">
        <v>59.99</v>
      </c>
      <c r="G5260">
        <v>359.94</v>
      </c>
      <c r="H5260">
        <v>6</v>
      </c>
      <c r="I5260" t="s">
        <v>10682</v>
      </c>
      <c r="J5260">
        <v>0</v>
      </c>
      <c r="K5260">
        <v>0</v>
      </c>
      <c r="L5260" t="s">
        <v>10731</v>
      </c>
      <c r="M5260">
        <v>45041</v>
      </c>
      <c r="N5260" t="s">
        <v>16431</v>
      </c>
      <c r="O5260" t="s">
        <v>10708</v>
      </c>
      <c r="Q5260" t="s">
        <v>10709</v>
      </c>
      <c r="S5260" t="s">
        <v>16432</v>
      </c>
      <c r="T5260">
        <v>43102.456875000003</v>
      </c>
    </row>
    <row r="5261" spans="1:20" x14ac:dyDescent="0.25">
      <c r="A5261" t="s">
        <v>5839</v>
      </c>
      <c r="B5261" t="s">
        <v>19081</v>
      </c>
      <c r="C5261" t="s">
        <v>10751</v>
      </c>
      <c r="D5261" t="s">
        <v>12566</v>
      </c>
      <c r="E5261" t="s">
        <v>10836</v>
      </c>
      <c r="F5261">
        <v>35.99</v>
      </c>
      <c r="G5261">
        <v>215.94</v>
      </c>
      <c r="H5261">
        <v>6</v>
      </c>
      <c r="I5261" t="s">
        <v>10682</v>
      </c>
      <c r="J5261">
        <v>0</v>
      </c>
      <c r="K5261">
        <v>0</v>
      </c>
      <c r="L5261" t="s">
        <v>10731</v>
      </c>
      <c r="M5261">
        <v>45041</v>
      </c>
      <c r="N5261" t="s">
        <v>16431</v>
      </c>
      <c r="O5261" t="s">
        <v>10708</v>
      </c>
      <c r="Q5261" t="s">
        <v>10709</v>
      </c>
      <c r="S5261" t="s">
        <v>16432</v>
      </c>
      <c r="T5261">
        <v>43102.456875000003</v>
      </c>
    </row>
    <row r="5262" spans="1:20" x14ac:dyDescent="0.25">
      <c r="A5262" t="s">
        <v>5840</v>
      </c>
      <c r="B5262" t="s">
        <v>19082</v>
      </c>
      <c r="C5262" t="s">
        <v>10681</v>
      </c>
      <c r="D5262" t="s">
        <v>10683</v>
      </c>
      <c r="E5262" t="s">
        <v>10685</v>
      </c>
      <c r="F5262">
        <v>67.989999999999995</v>
      </c>
      <c r="G5262">
        <v>407.94</v>
      </c>
      <c r="H5262">
        <v>6</v>
      </c>
      <c r="I5262" t="s">
        <v>10682</v>
      </c>
      <c r="J5262">
        <v>0</v>
      </c>
      <c r="K5262">
        <v>0</v>
      </c>
      <c r="L5262" t="s">
        <v>11406</v>
      </c>
      <c r="M5262">
        <v>45042</v>
      </c>
      <c r="N5262" t="s">
        <v>10732</v>
      </c>
      <c r="O5262" t="s">
        <v>10687</v>
      </c>
      <c r="Q5262" t="s">
        <v>10688</v>
      </c>
      <c r="S5262" t="s">
        <v>10733</v>
      </c>
      <c r="T5262">
        <v>43102.456979166702</v>
      </c>
    </row>
    <row r="5263" spans="1:20" x14ac:dyDescent="0.25">
      <c r="A5263" t="s">
        <v>5841</v>
      </c>
      <c r="B5263" t="s">
        <v>19083</v>
      </c>
      <c r="C5263" t="s">
        <v>10681</v>
      </c>
      <c r="D5263" t="s">
        <v>10683</v>
      </c>
      <c r="E5263" t="s">
        <v>10685</v>
      </c>
      <c r="F5263">
        <v>49.99</v>
      </c>
      <c r="G5263">
        <v>299.94</v>
      </c>
      <c r="H5263">
        <v>6</v>
      </c>
      <c r="I5263" t="s">
        <v>10682</v>
      </c>
      <c r="J5263">
        <v>0</v>
      </c>
      <c r="K5263">
        <v>0</v>
      </c>
      <c r="L5263" t="s">
        <v>10731</v>
      </c>
      <c r="M5263">
        <v>45047</v>
      </c>
      <c r="N5263" t="s">
        <v>10746</v>
      </c>
      <c r="O5263" t="s">
        <v>10747</v>
      </c>
      <c r="Q5263" t="s">
        <v>10748</v>
      </c>
      <c r="S5263" t="s">
        <v>10749</v>
      </c>
      <c r="T5263">
        <v>43102.456875000003</v>
      </c>
    </row>
    <row r="5264" spans="1:20" x14ac:dyDescent="0.25">
      <c r="A5264" t="s">
        <v>5842</v>
      </c>
      <c r="B5264" t="s">
        <v>19084</v>
      </c>
      <c r="C5264" t="s">
        <v>10751</v>
      </c>
      <c r="D5264" t="s">
        <v>12566</v>
      </c>
      <c r="E5264" t="s">
        <v>10685</v>
      </c>
      <c r="F5264">
        <v>19.989999999999998</v>
      </c>
      <c r="G5264">
        <v>119.94</v>
      </c>
      <c r="H5264">
        <v>6</v>
      </c>
      <c r="I5264" t="s">
        <v>10682</v>
      </c>
      <c r="J5264">
        <v>0</v>
      </c>
      <c r="K5264">
        <v>0</v>
      </c>
      <c r="L5264" t="s">
        <v>10831</v>
      </c>
      <c r="M5264">
        <v>45048</v>
      </c>
      <c r="N5264" t="s">
        <v>12796</v>
      </c>
      <c r="O5264" t="s">
        <v>10701</v>
      </c>
      <c r="Q5264" t="s">
        <v>10702</v>
      </c>
      <c r="S5264" t="s">
        <v>12797</v>
      </c>
      <c r="T5264">
        <v>43102.456956018497</v>
      </c>
    </row>
    <row r="5265" spans="1:20" x14ac:dyDescent="0.25">
      <c r="A5265" t="s">
        <v>19085</v>
      </c>
      <c r="B5265" t="s">
        <v>19086</v>
      </c>
      <c r="C5265" t="s">
        <v>10856</v>
      </c>
      <c r="D5265" t="s">
        <v>10683</v>
      </c>
      <c r="E5265" t="s">
        <v>10685</v>
      </c>
      <c r="F5265">
        <v>274.99</v>
      </c>
      <c r="G5265">
        <v>1649.94</v>
      </c>
      <c r="H5265">
        <v>6</v>
      </c>
      <c r="I5265" t="s">
        <v>10682</v>
      </c>
      <c r="J5265">
        <v>0</v>
      </c>
      <c r="K5265">
        <v>0</v>
      </c>
      <c r="L5265" t="s">
        <v>10731</v>
      </c>
      <c r="M5265">
        <v>45050</v>
      </c>
      <c r="N5265" t="s">
        <v>10781</v>
      </c>
      <c r="O5265" t="s">
        <v>10782</v>
      </c>
      <c r="Q5265" t="s">
        <v>10783</v>
      </c>
      <c r="S5265" t="s">
        <v>10784</v>
      </c>
      <c r="T5265">
        <v>43102.456875000003</v>
      </c>
    </row>
    <row r="5266" spans="1:20" x14ac:dyDescent="0.25">
      <c r="A5266" t="s">
        <v>5843</v>
      </c>
      <c r="B5266" t="s">
        <v>19087</v>
      </c>
      <c r="C5266" t="s">
        <v>12445</v>
      </c>
      <c r="D5266" t="s">
        <v>13204</v>
      </c>
      <c r="E5266" t="s">
        <v>10685</v>
      </c>
      <c r="F5266">
        <v>99.99</v>
      </c>
      <c r="G5266">
        <v>599.94000000000005</v>
      </c>
      <c r="H5266">
        <v>6</v>
      </c>
      <c r="I5266" t="s">
        <v>10682</v>
      </c>
      <c r="J5266">
        <v>0</v>
      </c>
      <c r="K5266">
        <v>0</v>
      </c>
      <c r="L5266" t="s">
        <v>10731</v>
      </c>
      <c r="M5266">
        <v>45056</v>
      </c>
      <c r="N5266" t="s">
        <v>16085</v>
      </c>
      <c r="O5266" t="s">
        <v>10775</v>
      </c>
      <c r="Q5266" t="s">
        <v>10776</v>
      </c>
      <c r="S5266" t="s">
        <v>16086</v>
      </c>
      <c r="T5266">
        <v>43102.456875000003</v>
      </c>
    </row>
    <row r="5267" spans="1:20" x14ac:dyDescent="0.25">
      <c r="A5267" t="s">
        <v>5844</v>
      </c>
      <c r="B5267" t="s">
        <v>19088</v>
      </c>
      <c r="C5267" t="s">
        <v>13217</v>
      </c>
      <c r="D5267" t="s">
        <v>10683</v>
      </c>
      <c r="E5267" t="s">
        <v>10685</v>
      </c>
      <c r="F5267">
        <v>84.99</v>
      </c>
      <c r="G5267">
        <v>509.94</v>
      </c>
      <c r="H5267">
        <v>6</v>
      </c>
      <c r="I5267" t="s">
        <v>10682</v>
      </c>
      <c r="J5267">
        <v>0</v>
      </c>
      <c r="K5267">
        <v>0</v>
      </c>
      <c r="L5267" t="s">
        <v>10731</v>
      </c>
      <c r="M5267">
        <v>45061</v>
      </c>
      <c r="N5267" t="s">
        <v>16370</v>
      </c>
      <c r="O5267" t="s">
        <v>10708</v>
      </c>
      <c r="Q5267" t="s">
        <v>10709</v>
      </c>
      <c r="S5267" t="s">
        <v>16371</v>
      </c>
      <c r="T5267">
        <v>43102.456875000003</v>
      </c>
    </row>
    <row r="5268" spans="1:20" x14ac:dyDescent="0.25">
      <c r="A5268" t="s">
        <v>5845</v>
      </c>
      <c r="B5268" t="s">
        <v>19089</v>
      </c>
      <c r="C5268" t="s">
        <v>13217</v>
      </c>
      <c r="D5268" t="s">
        <v>10683</v>
      </c>
      <c r="E5268" t="s">
        <v>10685</v>
      </c>
      <c r="F5268">
        <v>49.99</v>
      </c>
      <c r="G5268">
        <v>299.94</v>
      </c>
      <c r="H5268">
        <v>6</v>
      </c>
      <c r="I5268" t="s">
        <v>10682</v>
      </c>
      <c r="J5268">
        <v>0</v>
      </c>
      <c r="K5268">
        <v>0</v>
      </c>
      <c r="L5268" t="s">
        <v>11406</v>
      </c>
      <c r="M5268">
        <v>45061</v>
      </c>
      <c r="N5268" t="s">
        <v>16370</v>
      </c>
      <c r="O5268" t="s">
        <v>10708</v>
      </c>
      <c r="Q5268" t="s">
        <v>10709</v>
      </c>
      <c r="S5268" t="s">
        <v>16371</v>
      </c>
      <c r="T5268">
        <v>43102.456979166702</v>
      </c>
    </row>
    <row r="5269" spans="1:20" x14ac:dyDescent="0.25">
      <c r="A5269" t="s">
        <v>9295</v>
      </c>
      <c r="B5269" t="s">
        <v>19090</v>
      </c>
      <c r="C5269" t="s">
        <v>13217</v>
      </c>
      <c r="D5269" t="s">
        <v>10683</v>
      </c>
      <c r="E5269" t="s">
        <v>10685</v>
      </c>
      <c r="F5269">
        <v>99.99</v>
      </c>
      <c r="G5269">
        <v>599.94000000000005</v>
      </c>
      <c r="H5269">
        <v>6</v>
      </c>
      <c r="I5269" t="s">
        <v>10682</v>
      </c>
      <c r="J5269">
        <v>0</v>
      </c>
      <c r="K5269">
        <v>0</v>
      </c>
      <c r="L5269" t="s">
        <v>10864</v>
      </c>
      <c r="M5269">
        <v>45061</v>
      </c>
      <c r="N5269" t="s">
        <v>16085</v>
      </c>
      <c r="O5269" t="s">
        <v>10775</v>
      </c>
      <c r="Q5269" t="s">
        <v>10776</v>
      </c>
      <c r="S5269" t="s">
        <v>16086</v>
      </c>
      <c r="T5269">
        <v>43102.456875000003</v>
      </c>
    </row>
    <row r="5270" spans="1:20" x14ac:dyDescent="0.25">
      <c r="A5270" t="s">
        <v>19091</v>
      </c>
      <c r="B5270" t="s">
        <v>19092</v>
      </c>
      <c r="C5270" t="s">
        <v>13217</v>
      </c>
      <c r="D5270" t="s">
        <v>10683</v>
      </c>
      <c r="E5270" t="s">
        <v>10685</v>
      </c>
      <c r="F5270">
        <v>119.99</v>
      </c>
      <c r="G5270">
        <v>719.94</v>
      </c>
      <c r="H5270">
        <v>6</v>
      </c>
      <c r="I5270" t="s">
        <v>10682</v>
      </c>
      <c r="J5270">
        <v>0</v>
      </c>
      <c r="K5270">
        <v>0</v>
      </c>
      <c r="L5270" t="s">
        <v>10918</v>
      </c>
      <c r="M5270">
        <v>45061</v>
      </c>
      <c r="N5270" t="s">
        <v>16085</v>
      </c>
      <c r="O5270" t="s">
        <v>10775</v>
      </c>
      <c r="Q5270" t="s">
        <v>10776</v>
      </c>
      <c r="S5270" t="s">
        <v>16086</v>
      </c>
      <c r="T5270">
        <v>43102.456967592603</v>
      </c>
    </row>
    <row r="5271" spans="1:20" x14ac:dyDescent="0.25">
      <c r="A5271" t="s">
        <v>19093</v>
      </c>
      <c r="B5271" t="s">
        <v>19094</v>
      </c>
      <c r="C5271" t="s">
        <v>13217</v>
      </c>
      <c r="D5271" t="s">
        <v>10683</v>
      </c>
      <c r="E5271" t="s">
        <v>10685</v>
      </c>
      <c r="F5271">
        <v>129.99</v>
      </c>
      <c r="G5271">
        <v>779.94</v>
      </c>
      <c r="H5271">
        <v>6</v>
      </c>
      <c r="I5271" t="s">
        <v>10682</v>
      </c>
      <c r="J5271">
        <v>0</v>
      </c>
      <c r="K5271">
        <v>0</v>
      </c>
      <c r="L5271" t="s">
        <v>10731</v>
      </c>
      <c r="M5271">
        <v>45061</v>
      </c>
      <c r="N5271" t="s">
        <v>16085</v>
      </c>
      <c r="O5271" t="s">
        <v>10775</v>
      </c>
      <c r="Q5271" t="s">
        <v>10776</v>
      </c>
      <c r="S5271" t="s">
        <v>16086</v>
      </c>
      <c r="T5271">
        <v>43102.456875000003</v>
      </c>
    </row>
    <row r="5272" spans="1:20" x14ac:dyDescent="0.25">
      <c r="A5272" t="s">
        <v>9296</v>
      </c>
      <c r="B5272" t="s">
        <v>19095</v>
      </c>
      <c r="C5272" t="s">
        <v>12445</v>
      </c>
      <c r="D5272" t="s">
        <v>10683</v>
      </c>
      <c r="E5272" t="s">
        <v>10685</v>
      </c>
      <c r="F5272">
        <v>59.99</v>
      </c>
      <c r="G5272">
        <v>179.97</v>
      </c>
      <c r="H5272">
        <v>3</v>
      </c>
      <c r="I5272" t="s">
        <v>10682</v>
      </c>
      <c r="J5272">
        <v>0</v>
      </c>
      <c r="K5272">
        <v>0</v>
      </c>
      <c r="L5272" t="s">
        <v>10835</v>
      </c>
      <c r="M5272">
        <v>45064</v>
      </c>
      <c r="N5272" t="s">
        <v>10874</v>
      </c>
      <c r="O5272" t="s">
        <v>10701</v>
      </c>
      <c r="P5272" t="s">
        <v>10708</v>
      </c>
      <c r="Q5272" t="s">
        <v>10702</v>
      </c>
      <c r="R5272" t="s">
        <v>10709</v>
      </c>
      <c r="S5272" t="s">
        <v>10875</v>
      </c>
      <c r="T5272">
        <v>43102.456863425898</v>
      </c>
    </row>
    <row r="5273" spans="1:20" x14ac:dyDescent="0.25">
      <c r="A5273" t="s">
        <v>5846</v>
      </c>
      <c r="B5273" t="s">
        <v>19096</v>
      </c>
      <c r="C5273" t="s">
        <v>13217</v>
      </c>
      <c r="D5273" t="s">
        <v>12566</v>
      </c>
      <c r="E5273" t="s">
        <v>10836</v>
      </c>
      <c r="F5273">
        <v>53.99</v>
      </c>
      <c r="G5273">
        <v>323.94</v>
      </c>
      <c r="H5273">
        <v>6</v>
      </c>
      <c r="I5273" t="s">
        <v>10682</v>
      </c>
      <c r="J5273">
        <v>0</v>
      </c>
      <c r="K5273">
        <v>0</v>
      </c>
      <c r="L5273" t="s">
        <v>17398</v>
      </c>
      <c r="M5273">
        <v>45084</v>
      </c>
      <c r="N5273" t="s">
        <v>13477</v>
      </c>
      <c r="S5273" t="s">
        <v>13478</v>
      </c>
      <c r="T5273">
        <v>43102.456863425898</v>
      </c>
    </row>
    <row r="5274" spans="1:20" x14ac:dyDescent="0.25">
      <c r="A5274" t="s">
        <v>19097</v>
      </c>
      <c r="B5274" t="s">
        <v>19098</v>
      </c>
      <c r="C5274" t="s">
        <v>10751</v>
      </c>
      <c r="D5274" t="s">
        <v>13204</v>
      </c>
      <c r="E5274" t="s">
        <v>10685</v>
      </c>
      <c r="F5274">
        <v>45.99</v>
      </c>
      <c r="G5274">
        <v>275.94</v>
      </c>
      <c r="H5274">
        <v>6</v>
      </c>
      <c r="I5274" t="s">
        <v>10682</v>
      </c>
      <c r="J5274">
        <v>0</v>
      </c>
      <c r="K5274">
        <v>0</v>
      </c>
      <c r="L5274" t="s">
        <v>10731</v>
      </c>
      <c r="M5274">
        <v>45086</v>
      </c>
      <c r="N5274" t="s">
        <v>14989</v>
      </c>
      <c r="O5274" t="s">
        <v>10687</v>
      </c>
      <c r="P5274" t="s">
        <v>10762</v>
      </c>
      <c r="Q5274" t="s">
        <v>10688</v>
      </c>
      <c r="R5274" t="s">
        <v>10763</v>
      </c>
      <c r="S5274" t="s">
        <v>14990</v>
      </c>
      <c r="T5274">
        <v>43102.456875000003</v>
      </c>
    </row>
    <row r="5275" spans="1:20" x14ac:dyDescent="0.25">
      <c r="A5275" t="s">
        <v>19099</v>
      </c>
      <c r="B5275" t="s">
        <v>19100</v>
      </c>
      <c r="C5275" t="s">
        <v>10691</v>
      </c>
      <c r="D5275" t="s">
        <v>13204</v>
      </c>
      <c r="E5275" t="s">
        <v>10693</v>
      </c>
      <c r="F5275">
        <v>0</v>
      </c>
      <c r="G5275">
        <v>0</v>
      </c>
      <c r="H5275">
        <v>6</v>
      </c>
      <c r="I5275" t="s">
        <v>10682</v>
      </c>
      <c r="J5275">
        <v>0</v>
      </c>
      <c r="K5275">
        <v>0</v>
      </c>
      <c r="L5275" t="s">
        <v>10731</v>
      </c>
      <c r="M5275">
        <v>45097</v>
      </c>
      <c r="N5275" t="s">
        <v>10694</v>
      </c>
      <c r="O5275" t="s">
        <v>10695</v>
      </c>
      <c r="Q5275" t="s">
        <v>10696</v>
      </c>
      <c r="S5275" t="s">
        <v>10697</v>
      </c>
      <c r="T5275">
        <v>43102.456875000003</v>
      </c>
    </row>
    <row r="5276" spans="1:20" x14ac:dyDescent="0.25">
      <c r="A5276" t="s">
        <v>5847</v>
      </c>
      <c r="B5276" t="s">
        <v>19101</v>
      </c>
      <c r="C5276" t="s">
        <v>13217</v>
      </c>
      <c r="D5276" t="s">
        <v>13204</v>
      </c>
      <c r="E5276" t="s">
        <v>10836</v>
      </c>
      <c r="F5276">
        <v>28.79</v>
      </c>
      <c r="G5276">
        <v>345.48</v>
      </c>
      <c r="H5276">
        <v>12</v>
      </c>
      <c r="I5276" t="s">
        <v>10682</v>
      </c>
      <c r="J5276">
        <v>0</v>
      </c>
      <c r="K5276">
        <v>0</v>
      </c>
      <c r="L5276" t="s">
        <v>10731</v>
      </c>
      <c r="M5276">
        <v>45097</v>
      </c>
      <c r="N5276" t="s">
        <v>13138</v>
      </c>
      <c r="O5276" t="s">
        <v>10747</v>
      </c>
      <c r="Q5276" t="s">
        <v>10748</v>
      </c>
      <c r="S5276" t="s">
        <v>13139</v>
      </c>
      <c r="T5276">
        <v>43102.456875000003</v>
      </c>
    </row>
    <row r="5277" spans="1:20" x14ac:dyDescent="0.25">
      <c r="A5277" t="s">
        <v>5848</v>
      </c>
      <c r="B5277" t="s">
        <v>19102</v>
      </c>
      <c r="C5277" t="s">
        <v>10856</v>
      </c>
      <c r="D5277" t="s">
        <v>10683</v>
      </c>
      <c r="E5277" t="s">
        <v>10685</v>
      </c>
      <c r="F5277">
        <v>99.99</v>
      </c>
      <c r="G5277">
        <v>599.94000000000005</v>
      </c>
      <c r="H5277">
        <v>6</v>
      </c>
      <c r="I5277" t="s">
        <v>10682</v>
      </c>
      <c r="J5277">
        <v>0</v>
      </c>
      <c r="K5277">
        <v>0</v>
      </c>
      <c r="L5277" t="s">
        <v>10731</v>
      </c>
      <c r="M5277">
        <v>45113</v>
      </c>
      <c r="N5277" t="s">
        <v>10874</v>
      </c>
      <c r="O5277" t="s">
        <v>10701</v>
      </c>
      <c r="P5277" t="s">
        <v>10708</v>
      </c>
      <c r="Q5277" t="s">
        <v>10702</v>
      </c>
      <c r="R5277" t="s">
        <v>10709</v>
      </c>
      <c r="S5277" t="s">
        <v>10875</v>
      </c>
      <c r="T5277">
        <v>43102.456875000003</v>
      </c>
    </row>
    <row r="5278" spans="1:20" x14ac:dyDescent="0.25">
      <c r="A5278" t="s">
        <v>5849</v>
      </c>
      <c r="B5278" t="s">
        <v>19103</v>
      </c>
      <c r="C5278" t="s">
        <v>10856</v>
      </c>
      <c r="D5278" t="s">
        <v>10683</v>
      </c>
      <c r="E5278" t="s">
        <v>10685</v>
      </c>
      <c r="F5278">
        <v>49.99</v>
      </c>
      <c r="G5278">
        <v>299.94</v>
      </c>
      <c r="H5278">
        <v>6</v>
      </c>
      <c r="I5278" t="s">
        <v>10682</v>
      </c>
      <c r="J5278">
        <v>0</v>
      </c>
      <c r="K5278">
        <v>0</v>
      </c>
      <c r="L5278" t="s">
        <v>10731</v>
      </c>
      <c r="M5278">
        <v>45113</v>
      </c>
      <c r="N5278" t="s">
        <v>10874</v>
      </c>
      <c r="O5278" t="s">
        <v>10701</v>
      </c>
      <c r="P5278" t="s">
        <v>10708</v>
      </c>
      <c r="Q5278" t="s">
        <v>10702</v>
      </c>
      <c r="R5278" t="s">
        <v>10709</v>
      </c>
      <c r="S5278" t="s">
        <v>10875</v>
      </c>
      <c r="T5278">
        <v>43102.456875000003</v>
      </c>
    </row>
    <row r="5279" spans="1:20" x14ac:dyDescent="0.25">
      <c r="A5279" t="s">
        <v>5850</v>
      </c>
      <c r="B5279" t="s">
        <v>19104</v>
      </c>
      <c r="C5279" t="s">
        <v>10856</v>
      </c>
      <c r="D5279" t="s">
        <v>10683</v>
      </c>
      <c r="E5279" t="s">
        <v>10685</v>
      </c>
      <c r="F5279">
        <v>89.99</v>
      </c>
      <c r="G5279">
        <v>539.94000000000005</v>
      </c>
      <c r="H5279">
        <v>6</v>
      </c>
      <c r="I5279" t="s">
        <v>10682</v>
      </c>
      <c r="J5279">
        <v>0</v>
      </c>
      <c r="K5279">
        <v>0</v>
      </c>
      <c r="L5279" t="s">
        <v>10731</v>
      </c>
      <c r="M5279">
        <v>45113</v>
      </c>
      <c r="N5279" t="s">
        <v>10874</v>
      </c>
      <c r="O5279" t="s">
        <v>10701</v>
      </c>
      <c r="P5279" t="s">
        <v>10708</v>
      </c>
      <c r="Q5279" t="s">
        <v>10702</v>
      </c>
      <c r="R5279" t="s">
        <v>10709</v>
      </c>
      <c r="S5279" t="s">
        <v>10875</v>
      </c>
      <c r="T5279">
        <v>43102.456875000003</v>
      </c>
    </row>
    <row r="5280" spans="1:20" x14ac:dyDescent="0.25">
      <c r="A5280" t="s">
        <v>9297</v>
      </c>
      <c r="B5280" t="s">
        <v>19105</v>
      </c>
      <c r="C5280" t="s">
        <v>10856</v>
      </c>
      <c r="D5280" t="s">
        <v>10683</v>
      </c>
      <c r="E5280" t="s">
        <v>10685</v>
      </c>
      <c r="F5280">
        <v>54.99</v>
      </c>
      <c r="G5280">
        <v>329.94</v>
      </c>
      <c r="H5280">
        <v>6</v>
      </c>
      <c r="I5280" t="s">
        <v>10682</v>
      </c>
      <c r="J5280">
        <v>0</v>
      </c>
      <c r="K5280">
        <v>0</v>
      </c>
      <c r="L5280" t="s">
        <v>10731</v>
      </c>
      <c r="M5280">
        <v>45113</v>
      </c>
      <c r="N5280" t="s">
        <v>10874</v>
      </c>
      <c r="O5280" t="s">
        <v>10701</v>
      </c>
      <c r="P5280" t="s">
        <v>10708</v>
      </c>
      <c r="Q5280" t="s">
        <v>10702</v>
      </c>
      <c r="R5280" t="s">
        <v>10709</v>
      </c>
      <c r="S5280" t="s">
        <v>10875</v>
      </c>
      <c r="T5280">
        <v>43102.456875000003</v>
      </c>
    </row>
    <row r="5281" spans="1:20" x14ac:dyDescent="0.25">
      <c r="A5281" t="s">
        <v>9298</v>
      </c>
      <c r="B5281" t="s">
        <v>19106</v>
      </c>
      <c r="C5281" t="s">
        <v>10856</v>
      </c>
      <c r="D5281" t="s">
        <v>13204</v>
      </c>
      <c r="E5281" t="s">
        <v>10685</v>
      </c>
      <c r="F5281">
        <v>149.99</v>
      </c>
      <c r="G5281">
        <v>899.94</v>
      </c>
      <c r="H5281">
        <v>6</v>
      </c>
      <c r="I5281" t="s">
        <v>10682</v>
      </c>
      <c r="J5281">
        <v>0</v>
      </c>
      <c r="K5281">
        <v>0</v>
      </c>
      <c r="L5281" t="s">
        <v>10731</v>
      </c>
      <c r="M5281">
        <v>45113</v>
      </c>
      <c r="N5281" t="s">
        <v>10761</v>
      </c>
      <c r="O5281" t="s">
        <v>10762</v>
      </c>
      <c r="P5281" t="s">
        <v>10708</v>
      </c>
      <c r="Q5281" t="s">
        <v>10763</v>
      </c>
      <c r="R5281" t="s">
        <v>10709</v>
      </c>
      <c r="S5281" t="s">
        <v>10764</v>
      </c>
      <c r="T5281">
        <v>43102.456875000003</v>
      </c>
    </row>
    <row r="5282" spans="1:20" x14ac:dyDescent="0.25">
      <c r="A5282" t="s">
        <v>5851</v>
      </c>
      <c r="B5282" t="s">
        <v>19107</v>
      </c>
      <c r="C5282" t="s">
        <v>12445</v>
      </c>
      <c r="D5282" t="s">
        <v>10683</v>
      </c>
      <c r="E5282" t="s">
        <v>10685</v>
      </c>
      <c r="F5282">
        <v>99.99</v>
      </c>
      <c r="G5282">
        <v>599.94000000000005</v>
      </c>
      <c r="H5282">
        <v>6</v>
      </c>
      <c r="I5282" t="s">
        <v>10682</v>
      </c>
      <c r="J5282">
        <v>0</v>
      </c>
      <c r="K5282">
        <v>0</v>
      </c>
      <c r="L5282" t="s">
        <v>10731</v>
      </c>
      <c r="M5282">
        <v>45117</v>
      </c>
      <c r="N5282" t="s">
        <v>10837</v>
      </c>
      <c r="O5282" t="s">
        <v>10701</v>
      </c>
      <c r="Q5282" t="s">
        <v>10702</v>
      </c>
      <c r="S5282" t="s">
        <v>10838</v>
      </c>
      <c r="T5282">
        <v>43102.456875000003</v>
      </c>
    </row>
    <row r="5283" spans="1:20" x14ac:dyDescent="0.25">
      <c r="A5283" t="s">
        <v>9299</v>
      </c>
      <c r="B5283" t="s">
        <v>19108</v>
      </c>
      <c r="C5283" t="s">
        <v>10856</v>
      </c>
      <c r="D5283" t="s">
        <v>10683</v>
      </c>
      <c r="E5283" t="s">
        <v>10685</v>
      </c>
      <c r="F5283">
        <v>139.99</v>
      </c>
      <c r="G5283">
        <v>419.97</v>
      </c>
      <c r="H5283">
        <v>3</v>
      </c>
      <c r="I5283" t="s">
        <v>10682</v>
      </c>
      <c r="J5283">
        <v>0</v>
      </c>
      <c r="K5283">
        <v>0</v>
      </c>
      <c r="L5283" t="s">
        <v>10731</v>
      </c>
      <c r="M5283">
        <v>45118</v>
      </c>
      <c r="N5283" t="s">
        <v>10746</v>
      </c>
      <c r="O5283" t="s">
        <v>10747</v>
      </c>
      <c r="Q5283" t="s">
        <v>10748</v>
      </c>
      <c r="S5283" t="s">
        <v>10749</v>
      </c>
      <c r="T5283">
        <v>43102.456875000003</v>
      </c>
    </row>
    <row r="5284" spans="1:20" x14ac:dyDescent="0.25">
      <c r="A5284" t="s">
        <v>5852</v>
      </c>
      <c r="B5284" t="s">
        <v>19109</v>
      </c>
      <c r="C5284" t="s">
        <v>13217</v>
      </c>
      <c r="D5284" t="s">
        <v>12566</v>
      </c>
      <c r="E5284" t="s">
        <v>10685</v>
      </c>
      <c r="F5284">
        <v>39.99</v>
      </c>
      <c r="G5284">
        <v>239.94</v>
      </c>
      <c r="H5284">
        <v>6</v>
      </c>
      <c r="I5284" t="s">
        <v>10682</v>
      </c>
      <c r="J5284">
        <v>0</v>
      </c>
      <c r="K5284">
        <v>0</v>
      </c>
      <c r="L5284" t="s">
        <v>11502</v>
      </c>
      <c r="M5284">
        <v>45120</v>
      </c>
      <c r="N5284" t="s">
        <v>10728</v>
      </c>
      <c r="O5284" t="s">
        <v>10701</v>
      </c>
      <c r="Q5284" t="s">
        <v>10702</v>
      </c>
      <c r="S5284" t="s">
        <v>10729</v>
      </c>
      <c r="T5284">
        <v>43102.456921296303</v>
      </c>
    </row>
    <row r="5285" spans="1:20" x14ac:dyDescent="0.25">
      <c r="A5285" t="s">
        <v>9300</v>
      </c>
      <c r="B5285" t="s">
        <v>19110</v>
      </c>
      <c r="C5285" t="s">
        <v>10751</v>
      </c>
      <c r="D5285" t="s">
        <v>10683</v>
      </c>
      <c r="E5285" t="s">
        <v>10685</v>
      </c>
      <c r="F5285">
        <v>209.99</v>
      </c>
      <c r="G5285">
        <v>1259.94</v>
      </c>
      <c r="H5285">
        <v>6</v>
      </c>
      <c r="I5285" t="s">
        <v>10682</v>
      </c>
      <c r="J5285">
        <v>0</v>
      </c>
      <c r="K5285">
        <v>0</v>
      </c>
      <c r="L5285" t="s">
        <v>11042</v>
      </c>
      <c r="M5285">
        <v>45125</v>
      </c>
      <c r="N5285" t="s">
        <v>11836</v>
      </c>
      <c r="O5285" t="s">
        <v>10708</v>
      </c>
      <c r="Q5285" t="s">
        <v>10709</v>
      </c>
      <c r="S5285" t="s">
        <v>11837</v>
      </c>
      <c r="T5285">
        <v>43102.457013888903</v>
      </c>
    </row>
    <row r="5286" spans="1:20" x14ac:dyDescent="0.25">
      <c r="A5286" t="s">
        <v>9301</v>
      </c>
      <c r="B5286" t="s">
        <v>19111</v>
      </c>
      <c r="C5286" t="s">
        <v>10856</v>
      </c>
      <c r="D5286" t="s">
        <v>10683</v>
      </c>
      <c r="E5286" t="s">
        <v>10685</v>
      </c>
      <c r="F5286">
        <v>99.99</v>
      </c>
      <c r="G5286">
        <v>599.94000000000005</v>
      </c>
      <c r="H5286">
        <v>6</v>
      </c>
      <c r="I5286" t="s">
        <v>10682</v>
      </c>
      <c r="J5286">
        <v>0</v>
      </c>
      <c r="K5286">
        <v>0</v>
      </c>
      <c r="L5286" t="s">
        <v>10731</v>
      </c>
      <c r="M5286">
        <v>45127</v>
      </c>
      <c r="N5286" t="s">
        <v>11609</v>
      </c>
      <c r="O5286" t="s">
        <v>10687</v>
      </c>
      <c r="Q5286" t="s">
        <v>10688</v>
      </c>
      <c r="S5286" t="s">
        <v>11610</v>
      </c>
      <c r="T5286">
        <v>43102.456875000003</v>
      </c>
    </row>
    <row r="5287" spans="1:20" x14ac:dyDescent="0.25">
      <c r="A5287" t="s">
        <v>9302</v>
      </c>
      <c r="B5287" t="s">
        <v>19112</v>
      </c>
      <c r="C5287" t="s">
        <v>10751</v>
      </c>
      <c r="D5287" t="s">
        <v>13204</v>
      </c>
      <c r="E5287" t="s">
        <v>10685</v>
      </c>
      <c r="F5287">
        <v>599.99</v>
      </c>
      <c r="G5287">
        <v>1799.97</v>
      </c>
      <c r="H5287">
        <v>3</v>
      </c>
      <c r="I5287" t="s">
        <v>10682</v>
      </c>
      <c r="J5287">
        <v>0</v>
      </c>
      <c r="K5287">
        <v>0</v>
      </c>
      <c r="L5287" t="s">
        <v>10731</v>
      </c>
      <c r="M5287">
        <v>45131</v>
      </c>
      <c r="N5287" t="s">
        <v>14397</v>
      </c>
      <c r="O5287" t="s">
        <v>10708</v>
      </c>
      <c r="Q5287" t="s">
        <v>10709</v>
      </c>
      <c r="S5287" t="s">
        <v>14398</v>
      </c>
      <c r="T5287">
        <v>43102.456875000003</v>
      </c>
    </row>
    <row r="5288" spans="1:20" x14ac:dyDescent="0.25">
      <c r="A5288" t="s">
        <v>5853</v>
      </c>
      <c r="B5288" t="s">
        <v>19113</v>
      </c>
      <c r="C5288" t="s">
        <v>12445</v>
      </c>
      <c r="D5288" t="s">
        <v>12566</v>
      </c>
      <c r="E5288" t="s">
        <v>10685</v>
      </c>
      <c r="F5288">
        <v>59.99</v>
      </c>
      <c r="G5288">
        <v>359.94</v>
      </c>
      <c r="H5288">
        <v>6</v>
      </c>
      <c r="I5288" t="s">
        <v>10682</v>
      </c>
      <c r="J5288">
        <v>0</v>
      </c>
      <c r="K5288">
        <v>0</v>
      </c>
      <c r="L5288" t="s">
        <v>10731</v>
      </c>
      <c r="M5288">
        <v>45132</v>
      </c>
      <c r="N5288" t="s">
        <v>10874</v>
      </c>
      <c r="O5288" t="s">
        <v>10701</v>
      </c>
      <c r="P5288" t="s">
        <v>10708</v>
      </c>
      <c r="Q5288" t="s">
        <v>10702</v>
      </c>
      <c r="R5288" t="s">
        <v>10709</v>
      </c>
      <c r="S5288" t="s">
        <v>10875</v>
      </c>
      <c r="T5288">
        <v>43102.456875000003</v>
      </c>
    </row>
    <row r="5289" spans="1:20" x14ac:dyDescent="0.25">
      <c r="A5289" t="s">
        <v>5854</v>
      </c>
      <c r="B5289" t="s">
        <v>19114</v>
      </c>
      <c r="C5289" t="s">
        <v>10856</v>
      </c>
      <c r="D5289" t="s">
        <v>10683</v>
      </c>
      <c r="E5289" t="s">
        <v>10685</v>
      </c>
      <c r="F5289">
        <v>69.989999999999995</v>
      </c>
      <c r="G5289">
        <v>419.94</v>
      </c>
      <c r="H5289">
        <v>6</v>
      </c>
      <c r="I5289" t="s">
        <v>10682</v>
      </c>
      <c r="J5289">
        <v>0</v>
      </c>
      <c r="K5289">
        <v>0</v>
      </c>
      <c r="L5289" t="s">
        <v>10731</v>
      </c>
      <c r="M5289">
        <v>45132</v>
      </c>
      <c r="N5289" t="s">
        <v>11489</v>
      </c>
      <c r="O5289" t="s">
        <v>10701</v>
      </c>
      <c r="Q5289" t="s">
        <v>10702</v>
      </c>
      <c r="S5289" t="s">
        <v>11490</v>
      </c>
      <c r="T5289">
        <v>43102.456875000003</v>
      </c>
    </row>
    <row r="5290" spans="1:20" x14ac:dyDescent="0.25">
      <c r="A5290" t="s">
        <v>5855</v>
      </c>
      <c r="B5290" t="s">
        <v>19115</v>
      </c>
      <c r="C5290" t="s">
        <v>10856</v>
      </c>
      <c r="D5290" t="s">
        <v>10683</v>
      </c>
      <c r="E5290" t="s">
        <v>10685</v>
      </c>
      <c r="F5290">
        <v>69.989999999999995</v>
      </c>
      <c r="G5290">
        <v>419.94</v>
      </c>
      <c r="H5290">
        <v>6</v>
      </c>
      <c r="I5290" t="s">
        <v>10682</v>
      </c>
      <c r="J5290">
        <v>0</v>
      </c>
      <c r="K5290">
        <v>0</v>
      </c>
      <c r="L5290" t="s">
        <v>10731</v>
      </c>
      <c r="M5290">
        <v>45132</v>
      </c>
      <c r="N5290" t="s">
        <v>11489</v>
      </c>
      <c r="O5290" t="s">
        <v>10701</v>
      </c>
      <c r="Q5290" t="s">
        <v>10702</v>
      </c>
      <c r="S5290" t="s">
        <v>11490</v>
      </c>
      <c r="T5290">
        <v>43102.456875000003</v>
      </c>
    </row>
    <row r="5291" spans="1:20" x14ac:dyDescent="0.25">
      <c r="A5291" t="s">
        <v>9303</v>
      </c>
      <c r="B5291" t="s">
        <v>19116</v>
      </c>
      <c r="C5291" t="s">
        <v>10856</v>
      </c>
      <c r="D5291" t="s">
        <v>13204</v>
      </c>
      <c r="E5291" t="s">
        <v>10685</v>
      </c>
      <c r="F5291">
        <v>184.99</v>
      </c>
      <c r="G5291">
        <v>554.97</v>
      </c>
      <c r="H5291">
        <v>3</v>
      </c>
      <c r="I5291" t="s">
        <v>10682</v>
      </c>
      <c r="J5291">
        <v>0</v>
      </c>
      <c r="K5291">
        <v>0</v>
      </c>
      <c r="L5291" t="s">
        <v>11406</v>
      </c>
      <c r="M5291">
        <v>45146</v>
      </c>
      <c r="N5291" t="s">
        <v>10746</v>
      </c>
      <c r="O5291" t="s">
        <v>10747</v>
      </c>
      <c r="Q5291" t="s">
        <v>10748</v>
      </c>
      <c r="S5291" t="s">
        <v>10749</v>
      </c>
      <c r="T5291">
        <v>43102.456979166702</v>
      </c>
    </row>
    <row r="5292" spans="1:20" x14ac:dyDescent="0.25">
      <c r="A5292" t="s">
        <v>9304</v>
      </c>
      <c r="B5292" t="s">
        <v>19117</v>
      </c>
      <c r="C5292" t="s">
        <v>10856</v>
      </c>
      <c r="D5292" t="s">
        <v>13204</v>
      </c>
      <c r="E5292" t="s">
        <v>10685</v>
      </c>
      <c r="F5292">
        <v>159.99</v>
      </c>
      <c r="G5292">
        <v>959.94</v>
      </c>
      <c r="H5292">
        <v>6</v>
      </c>
      <c r="I5292" t="s">
        <v>10682</v>
      </c>
      <c r="J5292">
        <v>0</v>
      </c>
      <c r="K5292">
        <v>0</v>
      </c>
      <c r="L5292" t="s">
        <v>10731</v>
      </c>
      <c r="M5292">
        <v>45149</v>
      </c>
      <c r="N5292" t="s">
        <v>10700</v>
      </c>
      <c r="O5292" t="s">
        <v>10701</v>
      </c>
      <c r="Q5292" t="s">
        <v>10702</v>
      </c>
      <c r="S5292" t="s">
        <v>10703</v>
      </c>
      <c r="T5292">
        <v>43102.456875000003</v>
      </c>
    </row>
    <row r="5293" spans="1:20" x14ac:dyDescent="0.25">
      <c r="A5293" t="s">
        <v>9305</v>
      </c>
      <c r="B5293" t="s">
        <v>19118</v>
      </c>
      <c r="C5293" t="s">
        <v>10856</v>
      </c>
      <c r="D5293" t="s">
        <v>13204</v>
      </c>
      <c r="E5293" t="s">
        <v>10685</v>
      </c>
      <c r="F5293">
        <v>174.99</v>
      </c>
      <c r="G5293">
        <v>524.97</v>
      </c>
      <c r="H5293">
        <v>3</v>
      </c>
      <c r="I5293" t="s">
        <v>10682</v>
      </c>
      <c r="J5293">
        <v>0</v>
      </c>
      <c r="K5293">
        <v>0</v>
      </c>
      <c r="L5293" t="s">
        <v>10731</v>
      </c>
      <c r="M5293">
        <v>45149</v>
      </c>
      <c r="N5293" t="s">
        <v>10700</v>
      </c>
      <c r="O5293" t="s">
        <v>10701</v>
      </c>
      <c r="Q5293" t="s">
        <v>10702</v>
      </c>
      <c r="S5293" t="s">
        <v>10703</v>
      </c>
      <c r="T5293">
        <v>43102.456875000003</v>
      </c>
    </row>
    <row r="5294" spans="1:20" x14ac:dyDescent="0.25">
      <c r="A5294" t="s">
        <v>5856</v>
      </c>
      <c r="B5294" t="s">
        <v>19119</v>
      </c>
      <c r="C5294" t="s">
        <v>11814</v>
      </c>
      <c r="D5294" t="s">
        <v>10683</v>
      </c>
      <c r="E5294" t="s">
        <v>10685</v>
      </c>
      <c r="F5294">
        <v>164.99</v>
      </c>
      <c r="G5294">
        <v>989.94</v>
      </c>
      <c r="H5294">
        <v>6</v>
      </c>
      <c r="I5294" t="s">
        <v>10682</v>
      </c>
      <c r="J5294">
        <v>0</v>
      </c>
      <c r="K5294">
        <v>0</v>
      </c>
      <c r="L5294" t="s">
        <v>10755</v>
      </c>
      <c r="M5294">
        <v>45152</v>
      </c>
      <c r="N5294" t="s">
        <v>10793</v>
      </c>
      <c r="O5294" t="s">
        <v>10782</v>
      </c>
      <c r="Q5294" t="s">
        <v>10783</v>
      </c>
      <c r="S5294" t="s">
        <v>10794</v>
      </c>
      <c r="T5294">
        <v>43102.456932870402</v>
      </c>
    </row>
    <row r="5295" spans="1:20" x14ac:dyDescent="0.25">
      <c r="A5295" t="s">
        <v>9306</v>
      </c>
      <c r="B5295" t="s">
        <v>19120</v>
      </c>
      <c r="C5295" t="s">
        <v>10856</v>
      </c>
      <c r="D5295" t="s">
        <v>10683</v>
      </c>
      <c r="E5295" t="s">
        <v>10685</v>
      </c>
      <c r="F5295">
        <v>109.99</v>
      </c>
      <c r="G5295">
        <v>659.94</v>
      </c>
      <c r="H5295">
        <v>6</v>
      </c>
      <c r="I5295" t="s">
        <v>10682</v>
      </c>
      <c r="J5295">
        <v>0</v>
      </c>
      <c r="K5295">
        <v>0</v>
      </c>
      <c r="L5295" t="s">
        <v>10731</v>
      </c>
      <c r="M5295">
        <v>45156</v>
      </c>
      <c r="N5295" t="s">
        <v>13477</v>
      </c>
      <c r="S5295" t="s">
        <v>13478</v>
      </c>
      <c r="T5295">
        <v>43102.456875000003</v>
      </c>
    </row>
    <row r="5296" spans="1:20" x14ac:dyDescent="0.25">
      <c r="A5296" t="s">
        <v>5857</v>
      </c>
      <c r="B5296" t="s">
        <v>19121</v>
      </c>
      <c r="C5296" t="s">
        <v>10856</v>
      </c>
      <c r="D5296" t="s">
        <v>10683</v>
      </c>
      <c r="E5296" t="s">
        <v>10685</v>
      </c>
      <c r="F5296">
        <v>49.99</v>
      </c>
      <c r="G5296">
        <v>299.94</v>
      </c>
      <c r="H5296">
        <v>6</v>
      </c>
      <c r="I5296" t="s">
        <v>10682</v>
      </c>
      <c r="J5296">
        <v>0</v>
      </c>
      <c r="K5296">
        <v>0</v>
      </c>
      <c r="L5296" t="s">
        <v>10731</v>
      </c>
      <c r="M5296">
        <v>45156</v>
      </c>
      <c r="N5296" t="s">
        <v>10874</v>
      </c>
      <c r="O5296" t="s">
        <v>10701</v>
      </c>
      <c r="P5296" t="s">
        <v>10708</v>
      </c>
      <c r="Q5296" t="s">
        <v>10702</v>
      </c>
      <c r="R5296" t="s">
        <v>10709</v>
      </c>
      <c r="S5296" t="s">
        <v>10875</v>
      </c>
      <c r="T5296">
        <v>43102.456875000003</v>
      </c>
    </row>
    <row r="5297" spans="1:20" x14ac:dyDescent="0.25">
      <c r="A5297" t="s">
        <v>9307</v>
      </c>
      <c r="B5297" t="s">
        <v>19122</v>
      </c>
      <c r="C5297" t="s">
        <v>10856</v>
      </c>
      <c r="D5297" t="s">
        <v>10683</v>
      </c>
      <c r="E5297" t="s">
        <v>10685</v>
      </c>
      <c r="F5297">
        <v>54.99</v>
      </c>
      <c r="G5297">
        <v>329.94</v>
      </c>
      <c r="H5297">
        <v>6</v>
      </c>
      <c r="I5297" t="s">
        <v>10682</v>
      </c>
      <c r="J5297">
        <v>0</v>
      </c>
      <c r="K5297">
        <v>0</v>
      </c>
      <c r="L5297" t="s">
        <v>10731</v>
      </c>
      <c r="M5297">
        <v>45156</v>
      </c>
      <c r="N5297" t="s">
        <v>10874</v>
      </c>
      <c r="O5297" t="s">
        <v>10701</v>
      </c>
      <c r="P5297" t="s">
        <v>10708</v>
      </c>
      <c r="Q5297" t="s">
        <v>10702</v>
      </c>
      <c r="R5297" t="s">
        <v>10709</v>
      </c>
      <c r="S5297" t="s">
        <v>10875</v>
      </c>
      <c r="T5297">
        <v>43102.456875000003</v>
      </c>
    </row>
    <row r="5298" spans="1:20" x14ac:dyDescent="0.25">
      <c r="A5298" t="s">
        <v>9308</v>
      </c>
      <c r="B5298" t="s">
        <v>19123</v>
      </c>
      <c r="C5298" t="s">
        <v>10856</v>
      </c>
      <c r="D5298" t="s">
        <v>10683</v>
      </c>
      <c r="E5298" t="s">
        <v>10685</v>
      </c>
      <c r="F5298">
        <v>89.99</v>
      </c>
      <c r="G5298">
        <v>539.94000000000005</v>
      </c>
      <c r="H5298">
        <v>6</v>
      </c>
      <c r="I5298" t="s">
        <v>10682</v>
      </c>
      <c r="J5298">
        <v>0</v>
      </c>
      <c r="K5298">
        <v>0</v>
      </c>
      <c r="L5298" t="s">
        <v>10731</v>
      </c>
      <c r="M5298">
        <v>45156</v>
      </c>
      <c r="N5298" t="s">
        <v>10874</v>
      </c>
      <c r="O5298" t="s">
        <v>10701</v>
      </c>
      <c r="P5298" t="s">
        <v>10708</v>
      </c>
      <c r="Q5298" t="s">
        <v>10702</v>
      </c>
      <c r="R5298" t="s">
        <v>10709</v>
      </c>
      <c r="S5298" t="s">
        <v>10875</v>
      </c>
      <c r="T5298">
        <v>43102.456875000003</v>
      </c>
    </row>
    <row r="5299" spans="1:20" x14ac:dyDescent="0.25">
      <c r="A5299" t="s">
        <v>9309</v>
      </c>
      <c r="B5299" t="s">
        <v>19124</v>
      </c>
      <c r="C5299" t="s">
        <v>10856</v>
      </c>
      <c r="D5299" t="s">
        <v>10683</v>
      </c>
      <c r="E5299" t="s">
        <v>10685</v>
      </c>
      <c r="F5299">
        <v>79.989999999999995</v>
      </c>
      <c r="G5299">
        <v>479.94</v>
      </c>
      <c r="H5299">
        <v>6</v>
      </c>
      <c r="I5299" t="s">
        <v>10682</v>
      </c>
      <c r="J5299">
        <v>0</v>
      </c>
      <c r="K5299">
        <v>0</v>
      </c>
      <c r="L5299" t="s">
        <v>10731</v>
      </c>
      <c r="M5299">
        <v>45170</v>
      </c>
      <c r="N5299" t="s">
        <v>10686</v>
      </c>
      <c r="O5299" t="s">
        <v>10687</v>
      </c>
      <c r="Q5299" t="s">
        <v>10688</v>
      </c>
      <c r="S5299" t="s">
        <v>10689</v>
      </c>
      <c r="T5299">
        <v>43102.456875000003</v>
      </c>
    </row>
    <row r="5300" spans="1:20" x14ac:dyDescent="0.25">
      <c r="A5300" t="s">
        <v>9310</v>
      </c>
      <c r="B5300" t="s">
        <v>19125</v>
      </c>
      <c r="C5300" t="s">
        <v>10751</v>
      </c>
      <c r="D5300" t="s">
        <v>12566</v>
      </c>
      <c r="E5300" t="s">
        <v>10693</v>
      </c>
      <c r="F5300">
        <v>17.989999999999998</v>
      </c>
      <c r="G5300">
        <v>107.94</v>
      </c>
      <c r="H5300">
        <v>6</v>
      </c>
      <c r="I5300" t="s">
        <v>10682</v>
      </c>
      <c r="J5300">
        <v>0</v>
      </c>
      <c r="K5300">
        <v>0</v>
      </c>
      <c r="L5300" t="s">
        <v>11101</v>
      </c>
      <c r="M5300">
        <v>45170</v>
      </c>
      <c r="N5300" t="s">
        <v>10686</v>
      </c>
      <c r="O5300" t="s">
        <v>10687</v>
      </c>
      <c r="Q5300" t="s">
        <v>10688</v>
      </c>
      <c r="S5300" t="s">
        <v>10689</v>
      </c>
      <c r="T5300">
        <v>43102.456944444399</v>
      </c>
    </row>
    <row r="5301" spans="1:20" x14ac:dyDescent="0.25">
      <c r="A5301" t="s">
        <v>5858</v>
      </c>
      <c r="B5301" t="s">
        <v>19126</v>
      </c>
      <c r="C5301" t="s">
        <v>12445</v>
      </c>
      <c r="D5301" t="s">
        <v>13204</v>
      </c>
      <c r="E5301" t="s">
        <v>10685</v>
      </c>
      <c r="F5301">
        <v>49.99</v>
      </c>
      <c r="G5301">
        <v>299.94</v>
      </c>
      <c r="H5301">
        <v>6</v>
      </c>
      <c r="I5301" t="s">
        <v>10682</v>
      </c>
      <c r="J5301">
        <v>0</v>
      </c>
      <c r="K5301">
        <v>0</v>
      </c>
      <c r="L5301" t="s">
        <v>10731</v>
      </c>
      <c r="M5301">
        <v>45182</v>
      </c>
      <c r="N5301" t="s">
        <v>10746</v>
      </c>
      <c r="O5301" t="s">
        <v>10747</v>
      </c>
      <c r="Q5301" t="s">
        <v>10748</v>
      </c>
      <c r="S5301" t="s">
        <v>10749</v>
      </c>
      <c r="T5301">
        <v>43102.456875000003</v>
      </c>
    </row>
    <row r="5302" spans="1:20" x14ac:dyDescent="0.25">
      <c r="A5302" t="s">
        <v>5859</v>
      </c>
      <c r="B5302" t="s">
        <v>19127</v>
      </c>
      <c r="C5302" t="s">
        <v>10856</v>
      </c>
      <c r="D5302" t="s">
        <v>10683</v>
      </c>
      <c r="E5302" t="s">
        <v>10685</v>
      </c>
      <c r="F5302">
        <v>79.989999999999995</v>
      </c>
      <c r="G5302">
        <v>479.94</v>
      </c>
      <c r="H5302">
        <v>6</v>
      </c>
      <c r="I5302" t="s">
        <v>10682</v>
      </c>
      <c r="J5302">
        <v>0</v>
      </c>
      <c r="K5302">
        <v>0</v>
      </c>
      <c r="L5302" t="s">
        <v>10731</v>
      </c>
      <c r="M5302">
        <v>45187</v>
      </c>
      <c r="N5302" t="s">
        <v>16264</v>
      </c>
      <c r="O5302" t="s">
        <v>10708</v>
      </c>
      <c r="Q5302" t="s">
        <v>10709</v>
      </c>
      <c r="S5302" t="s">
        <v>16265</v>
      </c>
      <c r="T5302">
        <v>43102.456875000003</v>
      </c>
    </row>
    <row r="5303" spans="1:20" x14ac:dyDescent="0.25">
      <c r="A5303" t="s">
        <v>5860</v>
      </c>
      <c r="B5303" t="s">
        <v>19128</v>
      </c>
      <c r="C5303" t="s">
        <v>10856</v>
      </c>
      <c r="D5303" t="s">
        <v>13204</v>
      </c>
      <c r="E5303" t="s">
        <v>10685</v>
      </c>
      <c r="F5303">
        <v>159.99</v>
      </c>
      <c r="G5303">
        <v>959.94</v>
      </c>
      <c r="H5303">
        <v>6</v>
      </c>
      <c r="I5303" t="s">
        <v>10682</v>
      </c>
      <c r="J5303">
        <v>0</v>
      </c>
      <c r="K5303">
        <v>0</v>
      </c>
      <c r="L5303" t="s">
        <v>10731</v>
      </c>
      <c r="M5303">
        <v>45196</v>
      </c>
      <c r="N5303" t="s">
        <v>16264</v>
      </c>
      <c r="O5303" t="s">
        <v>10708</v>
      </c>
      <c r="Q5303" t="s">
        <v>10709</v>
      </c>
      <c r="S5303" t="s">
        <v>16265</v>
      </c>
      <c r="T5303">
        <v>43102.456875000003</v>
      </c>
    </row>
    <row r="5304" spans="1:20" x14ac:dyDescent="0.25">
      <c r="A5304" t="s">
        <v>9311</v>
      </c>
      <c r="B5304" t="s">
        <v>19129</v>
      </c>
      <c r="C5304" t="s">
        <v>12445</v>
      </c>
      <c r="D5304" t="s">
        <v>10683</v>
      </c>
      <c r="E5304" t="s">
        <v>10685</v>
      </c>
      <c r="F5304">
        <v>199.99</v>
      </c>
      <c r="G5304">
        <v>1199.94</v>
      </c>
      <c r="H5304">
        <v>6</v>
      </c>
      <c r="I5304" t="s">
        <v>10682</v>
      </c>
      <c r="J5304">
        <v>0</v>
      </c>
      <c r="K5304">
        <v>0</v>
      </c>
      <c r="L5304" t="s">
        <v>10731</v>
      </c>
      <c r="M5304">
        <v>45201</v>
      </c>
      <c r="N5304" t="s">
        <v>11359</v>
      </c>
      <c r="O5304" t="s">
        <v>10762</v>
      </c>
      <c r="P5304" t="s">
        <v>10701</v>
      </c>
      <c r="Q5304" t="s">
        <v>10763</v>
      </c>
      <c r="R5304" t="s">
        <v>10702</v>
      </c>
      <c r="S5304" t="s">
        <v>11360</v>
      </c>
      <c r="T5304">
        <v>43102.456875000003</v>
      </c>
    </row>
    <row r="5305" spans="1:20" x14ac:dyDescent="0.25">
      <c r="A5305" t="s">
        <v>9312</v>
      </c>
      <c r="B5305" t="s">
        <v>19130</v>
      </c>
      <c r="C5305" t="s">
        <v>10856</v>
      </c>
      <c r="D5305" t="s">
        <v>10683</v>
      </c>
      <c r="E5305" t="s">
        <v>10685</v>
      </c>
      <c r="F5305">
        <v>49.99</v>
      </c>
      <c r="G5305">
        <v>299.94</v>
      </c>
      <c r="H5305">
        <v>6</v>
      </c>
      <c r="I5305" t="s">
        <v>10682</v>
      </c>
      <c r="J5305">
        <v>0</v>
      </c>
      <c r="K5305">
        <v>0</v>
      </c>
      <c r="L5305" t="s">
        <v>11406</v>
      </c>
      <c r="M5305">
        <v>45202</v>
      </c>
      <c r="N5305" t="s">
        <v>11038</v>
      </c>
      <c r="O5305" t="s">
        <v>10708</v>
      </c>
      <c r="Q5305" t="s">
        <v>10709</v>
      </c>
      <c r="S5305" t="s">
        <v>11039</v>
      </c>
      <c r="T5305">
        <v>43102.456979166702</v>
      </c>
    </row>
    <row r="5306" spans="1:20" x14ac:dyDescent="0.25">
      <c r="A5306" t="s">
        <v>19131</v>
      </c>
      <c r="B5306" t="s">
        <v>19132</v>
      </c>
      <c r="C5306" t="s">
        <v>11814</v>
      </c>
      <c r="D5306" t="s">
        <v>10683</v>
      </c>
      <c r="E5306" t="s">
        <v>10685</v>
      </c>
      <c r="F5306">
        <v>2199.9899999999998</v>
      </c>
      <c r="G5306">
        <v>6599.97</v>
      </c>
      <c r="H5306">
        <v>3</v>
      </c>
      <c r="I5306" t="s">
        <v>10682</v>
      </c>
      <c r="J5306">
        <v>0</v>
      </c>
      <c r="K5306">
        <v>0</v>
      </c>
      <c r="L5306" t="s">
        <v>16375</v>
      </c>
      <c r="M5306">
        <v>45205</v>
      </c>
      <c r="N5306" t="s">
        <v>10991</v>
      </c>
      <c r="O5306" t="s">
        <v>10992</v>
      </c>
      <c r="Q5306" t="s">
        <v>10993</v>
      </c>
      <c r="S5306" t="s">
        <v>10994</v>
      </c>
      <c r="T5306">
        <v>43102.457002314797</v>
      </c>
    </row>
    <row r="5307" spans="1:20" x14ac:dyDescent="0.25">
      <c r="A5307" t="s">
        <v>9313</v>
      </c>
      <c r="B5307" t="s">
        <v>19133</v>
      </c>
      <c r="C5307" t="s">
        <v>11814</v>
      </c>
      <c r="D5307" t="s">
        <v>10683</v>
      </c>
      <c r="E5307" t="s">
        <v>10685</v>
      </c>
      <c r="F5307">
        <v>899.99</v>
      </c>
      <c r="G5307">
        <v>2699.97</v>
      </c>
      <c r="H5307">
        <v>3</v>
      </c>
      <c r="I5307" t="s">
        <v>10682</v>
      </c>
      <c r="J5307">
        <v>0</v>
      </c>
      <c r="K5307">
        <v>0</v>
      </c>
      <c r="L5307" t="s">
        <v>16375</v>
      </c>
      <c r="M5307">
        <v>45205</v>
      </c>
      <c r="N5307" t="s">
        <v>10991</v>
      </c>
      <c r="O5307" t="s">
        <v>10992</v>
      </c>
      <c r="Q5307" t="s">
        <v>10993</v>
      </c>
      <c r="S5307" t="s">
        <v>10994</v>
      </c>
      <c r="T5307">
        <v>43102.457002314797</v>
      </c>
    </row>
    <row r="5308" spans="1:20" x14ac:dyDescent="0.25">
      <c r="A5308" t="s">
        <v>5861</v>
      </c>
      <c r="B5308" t="s">
        <v>19134</v>
      </c>
      <c r="C5308" t="s">
        <v>10681</v>
      </c>
      <c r="D5308" t="s">
        <v>10683</v>
      </c>
      <c r="E5308" t="s">
        <v>10685</v>
      </c>
      <c r="F5308">
        <v>52.99</v>
      </c>
      <c r="G5308">
        <v>317.94</v>
      </c>
      <c r="H5308">
        <v>6</v>
      </c>
      <c r="I5308" t="s">
        <v>10682</v>
      </c>
      <c r="J5308">
        <v>0</v>
      </c>
      <c r="K5308">
        <v>0</v>
      </c>
      <c r="L5308" t="s">
        <v>10731</v>
      </c>
      <c r="M5308">
        <v>45209</v>
      </c>
      <c r="N5308" t="s">
        <v>11378</v>
      </c>
      <c r="O5308" t="s">
        <v>10701</v>
      </c>
      <c r="Q5308" t="s">
        <v>10702</v>
      </c>
      <c r="S5308" t="s">
        <v>11379</v>
      </c>
      <c r="T5308">
        <v>43102.456875000003</v>
      </c>
    </row>
    <row r="5309" spans="1:20" x14ac:dyDescent="0.25">
      <c r="A5309" t="s">
        <v>19135</v>
      </c>
      <c r="B5309" t="s">
        <v>19136</v>
      </c>
      <c r="C5309" t="s">
        <v>10856</v>
      </c>
      <c r="D5309" t="s">
        <v>13204</v>
      </c>
      <c r="E5309" t="s">
        <v>10685</v>
      </c>
      <c r="F5309">
        <v>99.99</v>
      </c>
      <c r="G5309">
        <v>599.94000000000005</v>
      </c>
      <c r="H5309">
        <v>6</v>
      </c>
      <c r="I5309" t="s">
        <v>10682</v>
      </c>
      <c r="J5309">
        <v>0</v>
      </c>
      <c r="K5309">
        <v>0</v>
      </c>
      <c r="L5309" t="s">
        <v>10731</v>
      </c>
      <c r="M5309">
        <v>45209</v>
      </c>
      <c r="N5309" t="s">
        <v>16085</v>
      </c>
      <c r="O5309" t="s">
        <v>10775</v>
      </c>
      <c r="Q5309" t="s">
        <v>10776</v>
      </c>
      <c r="S5309" t="s">
        <v>16086</v>
      </c>
      <c r="T5309">
        <v>43102.456875000003</v>
      </c>
    </row>
    <row r="5310" spans="1:20" x14ac:dyDescent="0.25">
      <c r="A5310" t="s">
        <v>9314</v>
      </c>
      <c r="B5310" t="s">
        <v>19137</v>
      </c>
      <c r="C5310" t="s">
        <v>10856</v>
      </c>
      <c r="D5310" t="s">
        <v>13204</v>
      </c>
      <c r="E5310" t="s">
        <v>10685</v>
      </c>
      <c r="F5310">
        <v>129.99</v>
      </c>
      <c r="G5310">
        <v>779.94</v>
      </c>
      <c r="H5310">
        <v>6</v>
      </c>
      <c r="I5310" t="s">
        <v>10682</v>
      </c>
      <c r="J5310">
        <v>0</v>
      </c>
      <c r="K5310">
        <v>0</v>
      </c>
      <c r="L5310" t="s">
        <v>10731</v>
      </c>
      <c r="M5310">
        <v>45209</v>
      </c>
      <c r="N5310" t="s">
        <v>16085</v>
      </c>
      <c r="O5310" t="s">
        <v>10775</v>
      </c>
      <c r="Q5310" t="s">
        <v>10776</v>
      </c>
      <c r="S5310" t="s">
        <v>16086</v>
      </c>
      <c r="T5310">
        <v>43102.456875000003</v>
      </c>
    </row>
    <row r="5311" spans="1:20" x14ac:dyDescent="0.25">
      <c r="A5311" t="s">
        <v>9315</v>
      </c>
      <c r="B5311" t="s">
        <v>19138</v>
      </c>
      <c r="C5311" t="s">
        <v>12445</v>
      </c>
      <c r="D5311" t="s">
        <v>13204</v>
      </c>
      <c r="E5311" t="s">
        <v>10685</v>
      </c>
      <c r="F5311">
        <v>89.99</v>
      </c>
      <c r="G5311">
        <v>539.94000000000005</v>
      </c>
      <c r="H5311">
        <v>6</v>
      </c>
      <c r="I5311" t="s">
        <v>10682</v>
      </c>
      <c r="J5311">
        <v>0</v>
      </c>
      <c r="K5311">
        <v>0</v>
      </c>
      <c r="L5311" t="s">
        <v>10731</v>
      </c>
      <c r="M5311">
        <v>45209</v>
      </c>
      <c r="N5311" t="s">
        <v>11359</v>
      </c>
      <c r="O5311" t="s">
        <v>10762</v>
      </c>
      <c r="P5311" t="s">
        <v>10701</v>
      </c>
      <c r="Q5311" t="s">
        <v>10763</v>
      </c>
      <c r="R5311" t="s">
        <v>10702</v>
      </c>
      <c r="S5311" t="s">
        <v>11360</v>
      </c>
      <c r="T5311">
        <v>43102.456875000003</v>
      </c>
    </row>
    <row r="5312" spans="1:20" x14ac:dyDescent="0.25">
      <c r="A5312" t="s">
        <v>9316</v>
      </c>
      <c r="B5312" t="s">
        <v>19139</v>
      </c>
      <c r="C5312" t="s">
        <v>10856</v>
      </c>
      <c r="D5312" t="s">
        <v>13204</v>
      </c>
      <c r="E5312" t="s">
        <v>10685</v>
      </c>
      <c r="F5312">
        <v>99.99</v>
      </c>
      <c r="G5312">
        <v>599.94000000000005</v>
      </c>
      <c r="H5312">
        <v>6</v>
      </c>
      <c r="I5312" t="s">
        <v>10682</v>
      </c>
      <c r="J5312">
        <v>0</v>
      </c>
      <c r="K5312">
        <v>0</v>
      </c>
      <c r="L5312" t="s">
        <v>11406</v>
      </c>
      <c r="M5312">
        <v>45209</v>
      </c>
      <c r="N5312" t="s">
        <v>11359</v>
      </c>
      <c r="O5312" t="s">
        <v>10762</v>
      </c>
      <c r="P5312" t="s">
        <v>10701</v>
      </c>
      <c r="Q5312" t="s">
        <v>10763</v>
      </c>
      <c r="R5312" t="s">
        <v>10702</v>
      </c>
      <c r="S5312" t="s">
        <v>11360</v>
      </c>
      <c r="T5312">
        <v>43102.456979166702</v>
      </c>
    </row>
    <row r="5313" spans="1:20" x14ac:dyDescent="0.25">
      <c r="A5313" t="s">
        <v>9317</v>
      </c>
      <c r="B5313" t="s">
        <v>19140</v>
      </c>
      <c r="C5313" t="s">
        <v>10856</v>
      </c>
      <c r="D5313" t="s">
        <v>13204</v>
      </c>
      <c r="E5313" t="s">
        <v>10685</v>
      </c>
      <c r="F5313">
        <v>79.989999999999995</v>
      </c>
      <c r="G5313">
        <v>479.94</v>
      </c>
      <c r="H5313">
        <v>6</v>
      </c>
      <c r="I5313" t="s">
        <v>10682</v>
      </c>
      <c r="J5313">
        <v>0</v>
      </c>
      <c r="K5313">
        <v>0</v>
      </c>
      <c r="L5313" t="s">
        <v>10731</v>
      </c>
      <c r="M5313">
        <v>45209</v>
      </c>
      <c r="N5313" t="s">
        <v>11359</v>
      </c>
      <c r="O5313" t="s">
        <v>10762</v>
      </c>
      <c r="P5313" t="s">
        <v>10701</v>
      </c>
      <c r="Q5313" t="s">
        <v>10763</v>
      </c>
      <c r="R5313" t="s">
        <v>10702</v>
      </c>
      <c r="S5313" t="s">
        <v>11360</v>
      </c>
      <c r="T5313">
        <v>43102.456875000003</v>
      </c>
    </row>
    <row r="5314" spans="1:20" x14ac:dyDescent="0.25">
      <c r="A5314" t="s">
        <v>9318</v>
      </c>
      <c r="B5314" t="s">
        <v>19141</v>
      </c>
      <c r="C5314" t="s">
        <v>10856</v>
      </c>
      <c r="D5314" t="s">
        <v>13204</v>
      </c>
      <c r="E5314" t="s">
        <v>10685</v>
      </c>
      <c r="F5314">
        <v>99.99</v>
      </c>
      <c r="G5314">
        <v>599.94000000000005</v>
      </c>
      <c r="H5314">
        <v>6</v>
      </c>
      <c r="I5314" t="s">
        <v>10682</v>
      </c>
      <c r="J5314">
        <v>0</v>
      </c>
      <c r="K5314">
        <v>0</v>
      </c>
      <c r="L5314" t="s">
        <v>10731</v>
      </c>
      <c r="M5314">
        <v>45211</v>
      </c>
      <c r="N5314" t="s">
        <v>10874</v>
      </c>
      <c r="O5314" t="s">
        <v>10701</v>
      </c>
      <c r="P5314" t="s">
        <v>10708</v>
      </c>
      <c r="Q5314" t="s">
        <v>10702</v>
      </c>
      <c r="R5314" t="s">
        <v>10709</v>
      </c>
      <c r="S5314" t="s">
        <v>10875</v>
      </c>
      <c r="T5314">
        <v>43102.456875000003</v>
      </c>
    </row>
    <row r="5315" spans="1:20" x14ac:dyDescent="0.25">
      <c r="A5315" t="s">
        <v>5862</v>
      </c>
      <c r="B5315" t="s">
        <v>19142</v>
      </c>
      <c r="C5315" t="s">
        <v>13217</v>
      </c>
      <c r="D5315" t="s">
        <v>13204</v>
      </c>
      <c r="E5315" t="s">
        <v>10836</v>
      </c>
      <c r="F5315">
        <v>53.99</v>
      </c>
      <c r="G5315">
        <v>323.94</v>
      </c>
      <c r="H5315">
        <v>6</v>
      </c>
      <c r="I5315" t="s">
        <v>10682</v>
      </c>
      <c r="J5315">
        <v>0</v>
      </c>
      <c r="K5315">
        <v>0</v>
      </c>
      <c r="L5315" t="s">
        <v>10731</v>
      </c>
      <c r="M5315">
        <v>45212</v>
      </c>
      <c r="N5315" t="s">
        <v>11489</v>
      </c>
      <c r="O5315" t="s">
        <v>10701</v>
      </c>
      <c r="Q5315" t="s">
        <v>10702</v>
      </c>
      <c r="S5315" t="s">
        <v>11490</v>
      </c>
      <c r="T5315">
        <v>43102.456875000003</v>
      </c>
    </row>
    <row r="5316" spans="1:20" x14ac:dyDescent="0.25">
      <c r="A5316" t="s">
        <v>5863</v>
      </c>
      <c r="B5316" t="s">
        <v>19143</v>
      </c>
      <c r="C5316" t="s">
        <v>13217</v>
      </c>
      <c r="D5316" t="s">
        <v>13204</v>
      </c>
      <c r="E5316" t="s">
        <v>10836</v>
      </c>
      <c r="F5316">
        <v>53.99</v>
      </c>
      <c r="G5316">
        <v>323.94</v>
      </c>
      <c r="H5316">
        <v>6</v>
      </c>
      <c r="I5316" t="s">
        <v>10682</v>
      </c>
      <c r="J5316">
        <v>0</v>
      </c>
      <c r="K5316">
        <v>0</v>
      </c>
      <c r="L5316" t="s">
        <v>10731</v>
      </c>
      <c r="M5316">
        <v>45212</v>
      </c>
      <c r="N5316" t="s">
        <v>11489</v>
      </c>
      <c r="O5316" t="s">
        <v>10701</v>
      </c>
      <c r="Q5316" t="s">
        <v>10702</v>
      </c>
      <c r="S5316" t="s">
        <v>11490</v>
      </c>
      <c r="T5316">
        <v>43102.456875000003</v>
      </c>
    </row>
    <row r="5317" spans="1:20" x14ac:dyDescent="0.25">
      <c r="A5317" t="s">
        <v>5864</v>
      </c>
      <c r="B5317" t="s">
        <v>19144</v>
      </c>
      <c r="C5317" t="s">
        <v>10856</v>
      </c>
      <c r="D5317" t="s">
        <v>13204</v>
      </c>
      <c r="E5317" t="s">
        <v>10685</v>
      </c>
      <c r="F5317">
        <v>899.99</v>
      </c>
      <c r="G5317">
        <v>899.99</v>
      </c>
      <c r="H5317">
        <v>1</v>
      </c>
      <c r="I5317" t="s">
        <v>10682</v>
      </c>
      <c r="J5317">
        <v>0</v>
      </c>
      <c r="K5317">
        <v>0</v>
      </c>
      <c r="L5317" t="s">
        <v>16375</v>
      </c>
      <c r="M5317">
        <v>45218</v>
      </c>
      <c r="N5317" t="s">
        <v>14397</v>
      </c>
      <c r="O5317" t="s">
        <v>10708</v>
      </c>
      <c r="Q5317" t="s">
        <v>10709</v>
      </c>
      <c r="S5317" t="s">
        <v>14398</v>
      </c>
      <c r="T5317">
        <v>43102.457002314797</v>
      </c>
    </row>
    <row r="5318" spans="1:20" x14ac:dyDescent="0.25">
      <c r="A5318" t="s">
        <v>5865</v>
      </c>
      <c r="B5318" t="s">
        <v>19145</v>
      </c>
      <c r="C5318" t="s">
        <v>10856</v>
      </c>
      <c r="D5318" t="s">
        <v>13204</v>
      </c>
      <c r="E5318" t="s">
        <v>10685</v>
      </c>
      <c r="F5318">
        <v>124.99</v>
      </c>
      <c r="G5318">
        <v>749.94</v>
      </c>
      <c r="H5318">
        <v>6</v>
      </c>
      <c r="I5318" t="s">
        <v>10682</v>
      </c>
      <c r="J5318">
        <v>0</v>
      </c>
      <c r="K5318">
        <v>0</v>
      </c>
      <c r="L5318" t="s">
        <v>10731</v>
      </c>
      <c r="M5318">
        <v>45218</v>
      </c>
      <c r="N5318" t="s">
        <v>11321</v>
      </c>
      <c r="O5318" t="s">
        <v>10701</v>
      </c>
      <c r="Q5318" t="s">
        <v>10702</v>
      </c>
      <c r="S5318" t="s">
        <v>11322</v>
      </c>
      <c r="T5318">
        <v>43102.456875000003</v>
      </c>
    </row>
    <row r="5319" spans="1:20" x14ac:dyDescent="0.25">
      <c r="A5319" t="s">
        <v>9319</v>
      </c>
      <c r="B5319" t="s">
        <v>19146</v>
      </c>
      <c r="C5319" t="s">
        <v>13217</v>
      </c>
      <c r="D5319" t="s">
        <v>13204</v>
      </c>
      <c r="E5319" t="s">
        <v>10685</v>
      </c>
      <c r="F5319">
        <v>64.989999999999995</v>
      </c>
      <c r="G5319">
        <v>389.94</v>
      </c>
      <c r="H5319">
        <v>6</v>
      </c>
      <c r="I5319" t="s">
        <v>10682</v>
      </c>
      <c r="J5319">
        <v>0</v>
      </c>
      <c r="K5319">
        <v>0</v>
      </c>
      <c r="L5319" t="s">
        <v>10731</v>
      </c>
      <c r="M5319">
        <v>45218</v>
      </c>
      <c r="N5319" t="s">
        <v>16431</v>
      </c>
      <c r="O5319" t="s">
        <v>10708</v>
      </c>
      <c r="Q5319" t="s">
        <v>10709</v>
      </c>
      <c r="S5319" t="s">
        <v>16432</v>
      </c>
      <c r="T5319">
        <v>43102.456875000003</v>
      </c>
    </row>
    <row r="5320" spans="1:20" x14ac:dyDescent="0.25">
      <c r="A5320" t="s">
        <v>9320</v>
      </c>
      <c r="B5320" t="s">
        <v>19147</v>
      </c>
      <c r="C5320" t="s">
        <v>13217</v>
      </c>
      <c r="D5320" t="s">
        <v>13204</v>
      </c>
      <c r="E5320" t="s">
        <v>10685</v>
      </c>
      <c r="F5320">
        <v>64.989999999999995</v>
      </c>
      <c r="G5320">
        <v>389.94</v>
      </c>
      <c r="H5320">
        <v>6</v>
      </c>
      <c r="I5320" t="s">
        <v>10682</v>
      </c>
      <c r="J5320">
        <v>0</v>
      </c>
      <c r="K5320">
        <v>0</v>
      </c>
      <c r="L5320" t="s">
        <v>10731</v>
      </c>
      <c r="M5320">
        <v>45218</v>
      </c>
      <c r="N5320" t="s">
        <v>16431</v>
      </c>
      <c r="O5320" t="s">
        <v>10708</v>
      </c>
      <c r="Q5320" t="s">
        <v>10709</v>
      </c>
      <c r="S5320" t="s">
        <v>16432</v>
      </c>
      <c r="T5320">
        <v>43102.456875000003</v>
      </c>
    </row>
    <row r="5321" spans="1:20" x14ac:dyDescent="0.25">
      <c r="A5321" t="s">
        <v>9321</v>
      </c>
      <c r="B5321" t="s">
        <v>19148</v>
      </c>
      <c r="C5321" t="s">
        <v>10856</v>
      </c>
      <c r="D5321" t="s">
        <v>13204</v>
      </c>
      <c r="E5321" t="s">
        <v>10685</v>
      </c>
      <c r="F5321">
        <v>134.99</v>
      </c>
      <c r="G5321">
        <v>809.94</v>
      </c>
      <c r="H5321">
        <v>6</v>
      </c>
      <c r="I5321" t="s">
        <v>10682</v>
      </c>
      <c r="J5321">
        <v>0</v>
      </c>
      <c r="K5321">
        <v>0</v>
      </c>
      <c r="L5321" t="s">
        <v>10731</v>
      </c>
      <c r="M5321">
        <v>45222</v>
      </c>
      <c r="N5321" t="s">
        <v>10718</v>
      </c>
      <c r="O5321" t="s">
        <v>10708</v>
      </c>
      <c r="Q5321" t="s">
        <v>10709</v>
      </c>
      <c r="S5321" t="s">
        <v>10719</v>
      </c>
      <c r="T5321">
        <v>43102.456875000003</v>
      </c>
    </row>
    <row r="5322" spans="1:20" x14ac:dyDescent="0.25">
      <c r="A5322" t="s">
        <v>9322</v>
      </c>
      <c r="B5322" t="s">
        <v>19149</v>
      </c>
      <c r="C5322" t="s">
        <v>10856</v>
      </c>
      <c r="D5322" t="s">
        <v>13204</v>
      </c>
      <c r="E5322" t="s">
        <v>10685</v>
      </c>
      <c r="F5322">
        <v>174.99</v>
      </c>
      <c r="G5322">
        <v>1049.94</v>
      </c>
      <c r="H5322">
        <v>6</v>
      </c>
      <c r="I5322" t="s">
        <v>10682</v>
      </c>
      <c r="J5322">
        <v>0</v>
      </c>
      <c r="K5322">
        <v>0</v>
      </c>
      <c r="L5322" t="s">
        <v>10755</v>
      </c>
      <c r="M5322">
        <v>45230</v>
      </c>
      <c r="N5322" t="s">
        <v>10803</v>
      </c>
      <c r="O5322" t="s">
        <v>10782</v>
      </c>
      <c r="Q5322" t="s">
        <v>10783</v>
      </c>
      <c r="S5322" t="s">
        <v>10804</v>
      </c>
      <c r="T5322">
        <v>43102.456932870402</v>
      </c>
    </row>
    <row r="5323" spans="1:20" x14ac:dyDescent="0.25">
      <c r="A5323" t="s">
        <v>5866</v>
      </c>
      <c r="B5323" t="s">
        <v>19150</v>
      </c>
      <c r="C5323" t="s">
        <v>10856</v>
      </c>
      <c r="D5323" t="s">
        <v>13204</v>
      </c>
      <c r="E5323" t="s">
        <v>10685</v>
      </c>
      <c r="F5323">
        <v>49.99</v>
      </c>
      <c r="G5323">
        <v>599.88</v>
      </c>
      <c r="H5323">
        <v>12</v>
      </c>
      <c r="I5323" t="s">
        <v>10682</v>
      </c>
      <c r="J5323">
        <v>0</v>
      </c>
      <c r="K5323">
        <v>0</v>
      </c>
      <c r="L5323" t="s">
        <v>10731</v>
      </c>
      <c r="M5323">
        <v>45230</v>
      </c>
      <c r="N5323" t="s">
        <v>10803</v>
      </c>
      <c r="O5323" t="s">
        <v>10782</v>
      </c>
      <c r="Q5323" t="s">
        <v>10783</v>
      </c>
      <c r="S5323" t="s">
        <v>10804</v>
      </c>
      <c r="T5323">
        <v>43102.456875000003</v>
      </c>
    </row>
    <row r="5324" spans="1:20" x14ac:dyDescent="0.25">
      <c r="A5324" t="s">
        <v>5867</v>
      </c>
      <c r="B5324" t="s">
        <v>19151</v>
      </c>
      <c r="C5324" t="s">
        <v>10856</v>
      </c>
      <c r="D5324" t="s">
        <v>13204</v>
      </c>
      <c r="E5324" t="s">
        <v>10685</v>
      </c>
      <c r="F5324">
        <v>274.99</v>
      </c>
      <c r="G5324">
        <v>1099.96</v>
      </c>
      <c r="H5324">
        <v>4</v>
      </c>
      <c r="I5324" t="s">
        <v>10682</v>
      </c>
      <c r="J5324">
        <v>0</v>
      </c>
      <c r="K5324">
        <v>0</v>
      </c>
      <c r="L5324" t="s">
        <v>10755</v>
      </c>
      <c r="M5324">
        <v>45230</v>
      </c>
      <c r="N5324" t="s">
        <v>10803</v>
      </c>
      <c r="O5324" t="s">
        <v>10782</v>
      </c>
      <c r="Q5324" t="s">
        <v>10783</v>
      </c>
      <c r="S5324" t="s">
        <v>10804</v>
      </c>
      <c r="T5324">
        <v>43102.456932870402</v>
      </c>
    </row>
    <row r="5325" spans="1:20" x14ac:dyDescent="0.25">
      <c r="A5325" t="s">
        <v>19152</v>
      </c>
      <c r="B5325" t="s">
        <v>19153</v>
      </c>
      <c r="C5325" t="s">
        <v>10751</v>
      </c>
      <c r="D5325" t="s">
        <v>13204</v>
      </c>
      <c r="E5325" t="s">
        <v>10693</v>
      </c>
      <c r="F5325">
        <v>0</v>
      </c>
      <c r="G5325">
        <v>0</v>
      </c>
      <c r="H5325">
        <v>6</v>
      </c>
      <c r="I5325" t="s">
        <v>10682</v>
      </c>
      <c r="J5325">
        <v>0</v>
      </c>
      <c r="K5325">
        <v>0</v>
      </c>
      <c r="L5325" t="s">
        <v>10731</v>
      </c>
      <c r="M5325">
        <v>45230</v>
      </c>
      <c r="N5325" t="s">
        <v>10694</v>
      </c>
      <c r="O5325" t="s">
        <v>10695</v>
      </c>
      <c r="Q5325" t="s">
        <v>10696</v>
      </c>
      <c r="S5325" t="s">
        <v>10697</v>
      </c>
      <c r="T5325">
        <v>43102.456875000003</v>
      </c>
    </row>
    <row r="5326" spans="1:20" x14ac:dyDescent="0.25">
      <c r="A5326" t="s">
        <v>19154</v>
      </c>
      <c r="B5326" t="s">
        <v>19155</v>
      </c>
      <c r="C5326" t="s">
        <v>10856</v>
      </c>
      <c r="D5326" t="s">
        <v>13204</v>
      </c>
      <c r="E5326" t="s">
        <v>10685</v>
      </c>
      <c r="F5326">
        <v>499.99</v>
      </c>
      <c r="G5326">
        <v>2999.94</v>
      </c>
      <c r="H5326">
        <v>6</v>
      </c>
      <c r="I5326" t="s">
        <v>10682</v>
      </c>
      <c r="J5326">
        <v>0</v>
      </c>
      <c r="K5326">
        <v>0</v>
      </c>
      <c r="L5326" t="s">
        <v>10731</v>
      </c>
      <c r="M5326">
        <v>45232</v>
      </c>
      <c r="N5326" t="s">
        <v>13477</v>
      </c>
      <c r="S5326" t="s">
        <v>13478</v>
      </c>
      <c r="T5326">
        <v>43102.456875000003</v>
      </c>
    </row>
    <row r="5327" spans="1:20" x14ac:dyDescent="0.25">
      <c r="A5327" t="s">
        <v>5868</v>
      </c>
      <c r="B5327" t="s">
        <v>19156</v>
      </c>
      <c r="C5327" t="s">
        <v>10681</v>
      </c>
      <c r="D5327" t="s">
        <v>10683</v>
      </c>
      <c r="E5327" t="s">
        <v>10685</v>
      </c>
      <c r="F5327">
        <v>49.99</v>
      </c>
      <c r="G5327">
        <v>299.94</v>
      </c>
      <c r="H5327">
        <v>6</v>
      </c>
      <c r="I5327" t="s">
        <v>10682</v>
      </c>
      <c r="J5327">
        <v>0</v>
      </c>
      <c r="K5327">
        <v>0</v>
      </c>
      <c r="L5327" t="s">
        <v>10731</v>
      </c>
      <c r="M5327">
        <v>45238</v>
      </c>
      <c r="N5327" t="s">
        <v>10826</v>
      </c>
      <c r="O5327" t="s">
        <v>10708</v>
      </c>
      <c r="Q5327" t="s">
        <v>10709</v>
      </c>
      <c r="S5327" t="s">
        <v>10827</v>
      </c>
      <c r="T5327">
        <v>43102.456875000003</v>
      </c>
    </row>
    <row r="5328" spans="1:20" x14ac:dyDescent="0.25">
      <c r="A5328" t="s">
        <v>5869</v>
      </c>
      <c r="B5328" t="s">
        <v>19157</v>
      </c>
      <c r="C5328" t="s">
        <v>10681</v>
      </c>
      <c r="D5328" t="s">
        <v>10683</v>
      </c>
      <c r="E5328" t="s">
        <v>10685</v>
      </c>
      <c r="F5328">
        <v>69.989999999999995</v>
      </c>
      <c r="G5328">
        <v>419.94</v>
      </c>
      <c r="H5328">
        <v>6</v>
      </c>
      <c r="I5328" t="s">
        <v>10682</v>
      </c>
      <c r="J5328">
        <v>0</v>
      </c>
      <c r="K5328">
        <v>0</v>
      </c>
      <c r="L5328" t="s">
        <v>10731</v>
      </c>
      <c r="M5328">
        <v>45238</v>
      </c>
      <c r="N5328" t="s">
        <v>10826</v>
      </c>
      <c r="O5328" t="s">
        <v>10708</v>
      </c>
      <c r="Q5328" t="s">
        <v>10709</v>
      </c>
      <c r="S5328" t="s">
        <v>10827</v>
      </c>
      <c r="T5328">
        <v>43102.456875000003</v>
      </c>
    </row>
    <row r="5329" spans="1:20" x14ac:dyDescent="0.25">
      <c r="A5329" t="s">
        <v>5870</v>
      </c>
      <c r="B5329" t="s">
        <v>19158</v>
      </c>
      <c r="C5329" t="s">
        <v>10681</v>
      </c>
      <c r="D5329" t="s">
        <v>10683</v>
      </c>
      <c r="E5329" t="s">
        <v>10685</v>
      </c>
      <c r="F5329">
        <v>89.99</v>
      </c>
      <c r="G5329">
        <v>539.94000000000005</v>
      </c>
      <c r="H5329">
        <v>6</v>
      </c>
      <c r="I5329" t="s">
        <v>10682</v>
      </c>
      <c r="J5329">
        <v>0</v>
      </c>
      <c r="K5329">
        <v>0</v>
      </c>
      <c r="L5329" t="s">
        <v>10731</v>
      </c>
      <c r="M5329">
        <v>45238</v>
      </c>
      <c r="N5329" t="s">
        <v>10826</v>
      </c>
      <c r="O5329" t="s">
        <v>10708</v>
      </c>
      <c r="Q5329" t="s">
        <v>10709</v>
      </c>
      <c r="S5329" t="s">
        <v>10827</v>
      </c>
      <c r="T5329">
        <v>43102.456875000003</v>
      </c>
    </row>
    <row r="5330" spans="1:20" x14ac:dyDescent="0.25">
      <c r="A5330" t="s">
        <v>5871</v>
      </c>
      <c r="B5330" t="s">
        <v>19159</v>
      </c>
      <c r="C5330" t="s">
        <v>12445</v>
      </c>
      <c r="D5330" t="s">
        <v>10683</v>
      </c>
      <c r="E5330" t="s">
        <v>10685</v>
      </c>
      <c r="F5330">
        <v>61.99</v>
      </c>
      <c r="G5330">
        <v>371.94</v>
      </c>
      <c r="H5330">
        <v>6</v>
      </c>
      <c r="I5330" t="s">
        <v>10682</v>
      </c>
      <c r="J5330">
        <v>0</v>
      </c>
      <c r="K5330">
        <v>0</v>
      </c>
      <c r="L5330" t="s">
        <v>10731</v>
      </c>
      <c r="M5330">
        <v>45243</v>
      </c>
      <c r="N5330" t="s">
        <v>12413</v>
      </c>
      <c r="O5330" t="s">
        <v>10747</v>
      </c>
      <c r="Q5330" t="s">
        <v>10748</v>
      </c>
      <c r="S5330" t="s">
        <v>12414</v>
      </c>
      <c r="T5330">
        <v>43102.456875000003</v>
      </c>
    </row>
    <row r="5331" spans="1:20" x14ac:dyDescent="0.25">
      <c r="A5331" t="s">
        <v>19160</v>
      </c>
      <c r="B5331" t="s">
        <v>19161</v>
      </c>
      <c r="C5331" t="s">
        <v>10856</v>
      </c>
      <c r="D5331" t="s">
        <v>10683</v>
      </c>
      <c r="E5331" t="s">
        <v>10685</v>
      </c>
      <c r="F5331">
        <v>1529.99</v>
      </c>
      <c r="G5331">
        <v>1529.99</v>
      </c>
      <c r="H5331">
        <v>1</v>
      </c>
      <c r="I5331" t="s">
        <v>10682</v>
      </c>
      <c r="J5331">
        <v>0</v>
      </c>
      <c r="K5331">
        <v>0</v>
      </c>
      <c r="L5331" t="s">
        <v>10731</v>
      </c>
      <c r="M5331">
        <v>45244</v>
      </c>
      <c r="N5331" t="s">
        <v>12191</v>
      </c>
      <c r="O5331" t="s">
        <v>10747</v>
      </c>
      <c r="Q5331" t="s">
        <v>10748</v>
      </c>
      <c r="S5331" t="s">
        <v>12192</v>
      </c>
      <c r="T5331">
        <v>43102.456875000003</v>
      </c>
    </row>
    <row r="5332" spans="1:20" x14ac:dyDescent="0.25">
      <c r="A5332" t="s">
        <v>19162</v>
      </c>
      <c r="B5332" t="s">
        <v>19163</v>
      </c>
      <c r="C5332" t="s">
        <v>13217</v>
      </c>
      <c r="D5332" t="s">
        <v>13204</v>
      </c>
      <c r="E5332" t="s">
        <v>10685</v>
      </c>
      <c r="F5332">
        <v>64.989999999999995</v>
      </c>
      <c r="G5332">
        <v>389.94</v>
      </c>
      <c r="H5332">
        <v>6</v>
      </c>
      <c r="I5332" t="s">
        <v>10682</v>
      </c>
      <c r="J5332">
        <v>3</v>
      </c>
      <c r="K5332">
        <v>0</v>
      </c>
      <c r="L5332" t="s">
        <v>10731</v>
      </c>
      <c r="M5332">
        <v>45247</v>
      </c>
      <c r="N5332" t="s">
        <v>16431</v>
      </c>
      <c r="O5332" t="s">
        <v>10708</v>
      </c>
      <c r="Q5332" t="s">
        <v>10709</v>
      </c>
      <c r="S5332" t="s">
        <v>16432</v>
      </c>
      <c r="T5332">
        <v>43102.456875000003</v>
      </c>
    </row>
    <row r="5333" spans="1:20" x14ac:dyDescent="0.25">
      <c r="A5333" t="s">
        <v>5872</v>
      </c>
      <c r="B5333" t="s">
        <v>19164</v>
      </c>
      <c r="C5333" t="s">
        <v>10856</v>
      </c>
      <c r="D5333" t="s">
        <v>10683</v>
      </c>
      <c r="E5333" t="s">
        <v>10685</v>
      </c>
      <c r="F5333">
        <v>174.99</v>
      </c>
      <c r="G5333">
        <v>1049.94</v>
      </c>
      <c r="H5333">
        <v>6</v>
      </c>
      <c r="I5333" t="s">
        <v>10682</v>
      </c>
      <c r="J5333">
        <v>0</v>
      </c>
      <c r="K5333">
        <v>0</v>
      </c>
      <c r="L5333" t="s">
        <v>11136</v>
      </c>
      <c r="M5333">
        <v>45257</v>
      </c>
      <c r="N5333" t="s">
        <v>10700</v>
      </c>
      <c r="O5333" t="s">
        <v>10701</v>
      </c>
      <c r="Q5333" t="s">
        <v>10702</v>
      </c>
      <c r="S5333" t="s">
        <v>10703</v>
      </c>
      <c r="T5333">
        <v>43822.381608796299</v>
      </c>
    </row>
    <row r="5334" spans="1:20" x14ac:dyDescent="0.25">
      <c r="A5334" t="s">
        <v>5873</v>
      </c>
      <c r="B5334" t="s">
        <v>19165</v>
      </c>
      <c r="C5334" t="s">
        <v>10856</v>
      </c>
      <c r="D5334" t="s">
        <v>10683</v>
      </c>
      <c r="E5334" t="s">
        <v>10685</v>
      </c>
      <c r="F5334">
        <v>199.99</v>
      </c>
      <c r="G5334">
        <v>1199.94</v>
      </c>
      <c r="H5334">
        <v>6</v>
      </c>
      <c r="I5334" t="s">
        <v>10682</v>
      </c>
      <c r="J5334">
        <v>0</v>
      </c>
      <c r="K5334">
        <v>0</v>
      </c>
      <c r="L5334" t="s">
        <v>10731</v>
      </c>
      <c r="M5334">
        <v>45257</v>
      </c>
      <c r="N5334" t="s">
        <v>11609</v>
      </c>
      <c r="O5334" t="s">
        <v>10687</v>
      </c>
      <c r="Q5334" t="s">
        <v>10688</v>
      </c>
      <c r="S5334" t="s">
        <v>11610</v>
      </c>
      <c r="T5334">
        <v>43102.456875000003</v>
      </c>
    </row>
    <row r="5335" spans="1:20" x14ac:dyDescent="0.25">
      <c r="A5335" t="s">
        <v>19166</v>
      </c>
      <c r="B5335" t="s">
        <v>19167</v>
      </c>
      <c r="C5335" t="s">
        <v>10856</v>
      </c>
      <c r="D5335" t="s">
        <v>10683</v>
      </c>
      <c r="E5335" t="s">
        <v>10685</v>
      </c>
      <c r="F5335">
        <v>109.99</v>
      </c>
      <c r="G5335">
        <v>659.94</v>
      </c>
      <c r="H5335">
        <v>6</v>
      </c>
      <c r="I5335" t="s">
        <v>10682</v>
      </c>
      <c r="J5335">
        <v>0</v>
      </c>
      <c r="K5335">
        <v>0</v>
      </c>
      <c r="L5335" t="s">
        <v>11406</v>
      </c>
      <c r="M5335">
        <v>45264</v>
      </c>
      <c r="N5335" t="s">
        <v>10700</v>
      </c>
      <c r="O5335" t="s">
        <v>10701</v>
      </c>
      <c r="Q5335" t="s">
        <v>10702</v>
      </c>
      <c r="S5335" t="s">
        <v>10703</v>
      </c>
      <c r="T5335">
        <v>43102.456979166702</v>
      </c>
    </row>
    <row r="5336" spans="1:20" x14ac:dyDescent="0.25">
      <c r="A5336" t="s">
        <v>5874</v>
      </c>
      <c r="B5336" t="s">
        <v>19168</v>
      </c>
      <c r="C5336" t="s">
        <v>10856</v>
      </c>
      <c r="D5336" t="s">
        <v>10683</v>
      </c>
      <c r="E5336" t="s">
        <v>10685</v>
      </c>
      <c r="F5336">
        <v>72.989999999999995</v>
      </c>
      <c r="G5336">
        <v>437.94</v>
      </c>
      <c r="H5336">
        <v>6</v>
      </c>
      <c r="I5336" t="s">
        <v>10682</v>
      </c>
      <c r="J5336">
        <v>0</v>
      </c>
      <c r="K5336">
        <v>0</v>
      </c>
      <c r="L5336" t="s">
        <v>10731</v>
      </c>
      <c r="M5336">
        <v>45279</v>
      </c>
      <c r="N5336" t="s">
        <v>14397</v>
      </c>
      <c r="O5336" t="s">
        <v>10708</v>
      </c>
      <c r="Q5336" t="s">
        <v>10709</v>
      </c>
      <c r="S5336" t="s">
        <v>14398</v>
      </c>
      <c r="T5336">
        <v>43102.456875000003</v>
      </c>
    </row>
    <row r="5337" spans="1:20" x14ac:dyDescent="0.25">
      <c r="A5337" t="s">
        <v>5875</v>
      </c>
      <c r="B5337" t="s">
        <v>19169</v>
      </c>
      <c r="C5337" t="s">
        <v>10681</v>
      </c>
      <c r="D5337" t="s">
        <v>10683</v>
      </c>
      <c r="E5337" t="s">
        <v>10685</v>
      </c>
      <c r="F5337">
        <v>69.989999999999995</v>
      </c>
      <c r="G5337">
        <v>419.94</v>
      </c>
      <c r="H5337">
        <v>6</v>
      </c>
      <c r="I5337" t="s">
        <v>10682</v>
      </c>
      <c r="J5337">
        <v>0</v>
      </c>
      <c r="K5337">
        <v>0</v>
      </c>
      <c r="L5337" t="s">
        <v>10731</v>
      </c>
      <c r="M5337">
        <v>45303</v>
      </c>
      <c r="N5337" t="s">
        <v>13477</v>
      </c>
      <c r="S5337" t="s">
        <v>13478</v>
      </c>
      <c r="T5337">
        <v>43102.456875000003</v>
      </c>
    </row>
    <row r="5338" spans="1:20" x14ac:dyDescent="0.25">
      <c r="A5338" t="s">
        <v>9323</v>
      </c>
      <c r="B5338" t="s">
        <v>19170</v>
      </c>
      <c r="C5338" t="s">
        <v>10856</v>
      </c>
      <c r="D5338" t="s">
        <v>10683</v>
      </c>
      <c r="E5338" t="s">
        <v>10685</v>
      </c>
      <c r="F5338">
        <v>299.99</v>
      </c>
      <c r="G5338">
        <v>899.97</v>
      </c>
      <c r="H5338">
        <v>3</v>
      </c>
      <c r="I5338" t="s">
        <v>10682</v>
      </c>
      <c r="J5338">
        <v>0</v>
      </c>
      <c r="K5338">
        <v>0</v>
      </c>
      <c r="L5338" t="s">
        <v>10731</v>
      </c>
      <c r="M5338">
        <v>45308</v>
      </c>
      <c r="N5338" t="s">
        <v>10746</v>
      </c>
      <c r="O5338" t="s">
        <v>10747</v>
      </c>
      <c r="Q5338" t="s">
        <v>10748</v>
      </c>
      <c r="S5338" t="s">
        <v>10749</v>
      </c>
      <c r="T5338">
        <v>43102.456875000003</v>
      </c>
    </row>
    <row r="5339" spans="1:20" x14ac:dyDescent="0.25">
      <c r="A5339" t="s">
        <v>9324</v>
      </c>
      <c r="B5339" t="s">
        <v>19171</v>
      </c>
      <c r="C5339" t="s">
        <v>10856</v>
      </c>
      <c r="D5339" t="s">
        <v>13204</v>
      </c>
      <c r="E5339" t="s">
        <v>10685</v>
      </c>
      <c r="F5339">
        <v>114.99</v>
      </c>
      <c r="G5339">
        <v>689.94</v>
      </c>
      <c r="H5339">
        <v>6</v>
      </c>
      <c r="I5339" t="s">
        <v>10682</v>
      </c>
      <c r="J5339">
        <v>0</v>
      </c>
      <c r="K5339">
        <v>0</v>
      </c>
      <c r="L5339" t="s">
        <v>10731</v>
      </c>
      <c r="M5339">
        <v>45310</v>
      </c>
      <c r="N5339" t="s">
        <v>10732</v>
      </c>
      <c r="O5339" t="s">
        <v>10687</v>
      </c>
      <c r="Q5339" t="s">
        <v>10688</v>
      </c>
      <c r="S5339" t="s">
        <v>10733</v>
      </c>
      <c r="T5339">
        <v>43102.456875000003</v>
      </c>
    </row>
    <row r="5340" spans="1:20" x14ac:dyDescent="0.25">
      <c r="A5340" t="s">
        <v>5876</v>
      </c>
      <c r="B5340" t="s">
        <v>19172</v>
      </c>
      <c r="C5340" t="s">
        <v>11814</v>
      </c>
      <c r="D5340" t="s">
        <v>10683</v>
      </c>
      <c r="E5340" t="s">
        <v>10685</v>
      </c>
      <c r="F5340">
        <v>119.99</v>
      </c>
      <c r="G5340">
        <v>719.94</v>
      </c>
      <c r="H5340">
        <v>6</v>
      </c>
      <c r="I5340" t="s">
        <v>10682</v>
      </c>
      <c r="J5340">
        <v>0</v>
      </c>
      <c r="K5340">
        <v>0</v>
      </c>
      <c r="L5340" t="s">
        <v>10731</v>
      </c>
      <c r="M5340">
        <v>45310</v>
      </c>
      <c r="N5340" t="s">
        <v>10732</v>
      </c>
      <c r="O5340" t="s">
        <v>10687</v>
      </c>
      <c r="Q5340" t="s">
        <v>10688</v>
      </c>
      <c r="S5340" t="s">
        <v>10733</v>
      </c>
      <c r="T5340">
        <v>43102.456875000003</v>
      </c>
    </row>
    <row r="5341" spans="1:20" x14ac:dyDescent="0.25">
      <c r="A5341" t="s">
        <v>9325</v>
      </c>
      <c r="B5341" t="s">
        <v>19173</v>
      </c>
      <c r="C5341" t="s">
        <v>12445</v>
      </c>
      <c r="D5341" t="s">
        <v>10683</v>
      </c>
      <c r="E5341" t="s">
        <v>10685</v>
      </c>
      <c r="F5341">
        <v>31.49</v>
      </c>
      <c r="G5341">
        <v>377.88</v>
      </c>
      <c r="H5341">
        <v>12</v>
      </c>
      <c r="I5341" t="s">
        <v>10682</v>
      </c>
      <c r="J5341">
        <v>0</v>
      </c>
      <c r="K5341">
        <v>0</v>
      </c>
      <c r="L5341" t="s">
        <v>10731</v>
      </c>
      <c r="M5341">
        <v>45321</v>
      </c>
      <c r="N5341" t="s">
        <v>12413</v>
      </c>
      <c r="O5341" t="s">
        <v>10747</v>
      </c>
      <c r="Q5341" t="s">
        <v>10748</v>
      </c>
      <c r="S5341" t="s">
        <v>12414</v>
      </c>
      <c r="T5341">
        <v>43102.456875000003</v>
      </c>
    </row>
    <row r="5342" spans="1:20" x14ac:dyDescent="0.25">
      <c r="A5342" t="s">
        <v>5877</v>
      </c>
      <c r="B5342" t="s">
        <v>19174</v>
      </c>
      <c r="C5342" t="s">
        <v>12445</v>
      </c>
      <c r="D5342" t="s">
        <v>10683</v>
      </c>
      <c r="E5342" t="s">
        <v>10685</v>
      </c>
      <c r="F5342">
        <v>41.99</v>
      </c>
      <c r="G5342">
        <v>503.88</v>
      </c>
      <c r="H5342">
        <v>12</v>
      </c>
      <c r="I5342" t="s">
        <v>10682</v>
      </c>
      <c r="J5342">
        <v>0</v>
      </c>
      <c r="K5342">
        <v>0</v>
      </c>
      <c r="L5342" t="s">
        <v>10731</v>
      </c>
      <c r="M5342">
        <v>45321</v>
      </c>
      <c r="N5342" t="s">
        <v>12413</v>
      </c>
      <c r="O5342" t="s">
        <v>10747</v>
      </c>
      <c r="Q5342" t="s">
        <v>10748</v>
      </c>
      <c r="S5342" t="s">
        <v>12414</v>
      </c>
      <c r="T5342">
        <v>43102.456875000003</v>
      </c>
    </row>
    <row r="5343" spans="1:20" x14ac:dyDescent="0.25">
      <c r="A5343" t="s">
        <v>5878</v>
      </c>
      <c r="B5343" t="s">
        <v>19175</v>
      </c>
      <c r="C5343" t="s">
        <v>12445</v>
      </c>
      <c r="D5343" t="s">
        <v>10683</v>
      </c>
      <c r="E5343" t="s">
        <v>10685</v>
      </c>
      <c r="F5343">
        <v>83.49</v>
      </c>
      <c r="G5343">
        <v>500.94</v>
      </c>
      <c r="H5343">
        <v>6</v>
      </c>
      <c r="I5343" t="s">
        <v>10682</v>
      </c>
      <c r="J5343">
        <v>0</v>
      </c>
      <c r="K5343">
        <v>0</v>
      </c>
      <c r="L5343" t="s">
        <v>10731</v>
      </c>
      <c r="M5343">
        <v>45321</v>
      </c>
      <c r="N5343" t="s">
        <v>12413</v>
      </c>
      <c r="O5343" t="s">
        <v>10747</v>
      </c>
      <c r="Q5343" t="s">
        <v>10748</v>
      </c>
      <c r="S5343" t="s">
        <v>12414</v>
      </c>
      <c r="T5343">
        <v>43102.456875000003</v>
      </c>
    </row>
    <row r="5344" spans="1:20" x14ac:dyDescent="0.25">
      <c r="A5344" t="s">
        <v>5879</v>
      </c>
      <c r="B5344" t="s">
        <v>19176</v>
      </c>
      <c r="C5344" t="s">
        <v>12445</v>
      </c>
      <c r="D5344" t="s">
        <v>10683</v>
      </c>
      <c r="E5344" t="s">
        <v>10685</v>
      </c>
      <c r="F5344">
        <v>74.489999999999995</v>
      </c>
      <c r="G5344">
        <v>446.94</v>
      </c>
      <c r="H5344">
        <v>6</v>
      </c>
      <c r="I5344" t="s">
        <v>10682</v>
      </c>
      <c r="J5344">
        <v>0</v>
      </c>
      <c r="K5344">
        <v>0</v>
      </c>
      <c r="L5344" t="s">
        <v>11406</v>
      </c>
      <c r="M5344">
        <v>45321</v>
      </c>
      <c r="N5344" t="s">
        <v>12413</v>
      </c>
      <c r="O5344" t="s">
        <v>10747</v>
      </c>
      <c r="Q5344" t="s">
        <v>10748</v>
      </c>
      <c r="S5344" t="s">
        <v>12414</v>
      </c>
      <c r="T5344">
        <v>43102.456979166702</v>
      </c>
    </row>
    <row r="5345" spans="1:20" x14ac:dyDescent="0.25">
      <c r="A5345" t="s">
        <v>5880</v>
      </c>
      <c r="B5345" t="s">
        <v>19177</v>
      </c>
      <c r="C5345" t="s">
        <v>10856</v>
      </c>
      <c r="D5345" t="s">
        <v>10683</v>
      </c>
      <c r="E5345" t="s">
        <v>10685</v>
      </c>
      <c r="F5345">
        <v>37.99</v>
      </c>
      <c r="G5345">
        <v>227.94</v>
      </c>
      <c r="H5345">
        <v>6</v>
      </c>
      <c r="I5345" t="s">
        <v>10682</v>
      </c>
      <c r="J5345">
        <v>0</v>
      </c>
      <c r="K5345">
        <v>0</v>
      </c>
      <c r="L5345" t="s">
        <v>10731</v>
      </c>
      <c r="M5345">
        <v>45323</v>
      </c>
      <c r="N5345" t="s">
        <v>10746</v>
      </c>
      <c r="O5345" t="s">
        <v>10747</v>
      </c>
      <c r="Q5345" t="s">
        <v>10748</v>
      </c>
      <c r="S5345" t="s">
        <v>10749</v>
      </c>
      <c r="T5345">
        <v>43102.456875000003</v>
      </c>
    </row>
    <row r="5346" spans="1:20" x14ac:dyDescent="0.25">
      <c r="A5346" t="s">
        <v>9326</v>
      </c>
      <c r="B5346" t="s">
        <v>19178</v>
      </c>
      <c r="C5346" t="s">
        <v>10856</v>
      </c>
      <c r="D5346" t="s">
        <v>10683</v>
      </c>
      <c r="E5346" t="s">
        <v>10685</v>
      </c>
      <c r="F5346">
        <v>99.99</v>
      </c>
      <c r="G5346">
        <v>599.94000000000005</v>
      </c>
      <c r="H5346">
        <v>6</v>
      </c>
      <c r="I5346" t="s">
        <v>10682</v>
      </c>
      <c r="J5346">
        <v>0</v>
      </c>
      <c r="K5346">
        <v>0</v>
      </c>
      <c r="L5346" t="s">
        <v>10731</v>
      </c>
      <c r="M5346">
        <v>45359</v>
      </c>
      <c r="N5346" t="s">
        <v>11609</v>
      </c>
      <c r="O5346" t="s">
        <v>10687</v>
      </c>
      <c r="Q5346" t="s">
        <v>10688</v>
      </c>
      <c r="S5346" t="s">
        <v>11610</v>
      </c>
      <c r="T5346">
        <v>43102.456875000003</v>
      </c>
    </row>
    <row r="5347" spans="1:20" x14ac:dyDescent="0.25">
      <c r="A5347" t="s">
        <v>9327</v>
      </c>
      <c r="B5347" t="s">
        <v>19179</v>
      </c>
      <c r="C5347" t="s">
        <v>12445</v>
      </c>
      <c r="D5347" t="s">
        <v>10683</v>
      </c>
      <c r="E5347" t="s">
        <v>10685</v>
      </c>
      <c r="F5347">
        <v>129.99</v>
      </c>
      <c r="G5347">
        <v>779.94</v>
      </c>
      <c r="H5347">
        <v>6</v>
      </c>
      <c r="I5347" t="s">
        <v>10682</v>
      </c>
      <c r="J5347">
        <v>0</v>
      </c>
      <c r="K5347">
        <v>0</v>
      </c>
      <c r="L5347" t="s">
        <v>10731</v>
      </c>
      <c r="M5347">
        <v>45327</v>
      </c>
      <c r="N5347" t="s">
        <v>11359</v>
      </c>
      <c r="O5347" t="s">
        <v>10762</v>
      </c>
      <c r="P5347" t="s">
        <v>10701</v>
      </c>
      <c r="Q5347" t="s">
        <v>10763</v>
      </c>
      <c r="R5347" t="s">
        <v>10702</v>
      </c>
      <c r="S5347" t="s">
        <v>11360</v>
      </c>
      <c r="T5347">
        <v>43102.456875000003</v>
      </c>
    </row>
    <row r="5348" spans="1:20" x14ac:dyDescent="0.25">
      <c r="A5348" t="s">
        <v>5881</v>
      </c>
      <c r="B5348" t="s">
        <v>19180</v>
      </c>
      <c r="C5348" t="s">
        <v>10681</v>
      </c>
      <c r="D5348" t="s">
        <v>10683</v>
      </c>
      <c r="E5348" t="s">
        <v>10685</v>
      </c>
      <c r="F5348">
        <v>23.99</v>
      </c>
      <c r="G5348">
        <v>143.94</v>
      </c>
      <c r="H5348">
        <v>6</v>
      </c>
      <c r="I5348" t="s">
        <v>10682</v>
      </c>
      <c r="J5348">
        <v>0</v>
      </c>
      <c r="K5348">
        <v>0</v>
      </c>
      <c r="L5348" t="s">
        <v>10831</v>
      </c>
      <c r="M5348">
        <v>45330</v>
      </c>
      <c r="N5348" t="s">
        <v>19181</v>
      </c>
      <c r="O5348" t="s">
        <v>10687</v>
      </c>
      <c r="Q5348" t="s">
        <v>10688</v>
      </c>
      <c r="S5348" t="s">
        <v>19182</v>
      </c>
      <c r="T5348">
        <v>43102.456956018497</v>
      </c>
    </row>
    <row r="5349" spans="1:20" x14ac:dyDescent="0.25">
      <c r="A5349" t="s">
        <v>5882</v>
      </c>
      <c r="B5349" t="s">
        <v>19183</v>
      </c>
      <c r="C5349" t="s">
        <v>10681</v>
      </c>
      <c r="D5349" t="s">
        <v>10683</v>
      </c>
      <c r="E5349" t="s">
        <v>10685</v>
      </c>
      <c r="F5349">
        <v>23.99</v>
      </c>
      <c r="G5349">
        <v>143.94</v>
      </c>
      <c r="H5349">
        <v>6</v>
      </c>
      <c r="I5349" t="s">
        <v>10682</v>
      </c>
      <c r="J5349">
        <v>0</v>
      </c>
      <c r="K5349">
        <v>0</v>
      </c>
      <c r="L5349" t="s">
        <v>10717</v>
      </c>
      <c r="M5349">
        <v>45330</v>
      </c>
      <c r="N5349" t="s">
        <v>19181</v>
      </c>
      <c r="O5349" t="s">
        <v>10687</v>
      </c>
      <c r="Q5349" t="s">
        <v>10688</v>
      </c>
      <c r="S5349" t="s">
        <v>19182</v>
      </c>
      <c r="T5349">
        <v>43102.456921296303</v>
      </c>
    </row>
    <row r="5350" spans="1:20" x14ac:dyDescent="0.25">
      <c r="A5350" t="s">
        <v>9328</v>
      </c>
      <c r="B5350" t="s">
        <v>19184</v>
      </c>
      <c r="C5350" t="s">
        <v>10856</v>
      </c>
      <c r="D5350" t="s">
        <v>10683</v>
      </c>
      <c r="E5350" t="s">
        <v>10685</v>
      </c>
      <c r="F5350">
        <v>79.989999999999995</v>
      </c>
      <c r="G5350">
        <v>479.94</v>
      </c>
      <c r="H5350">
        <v>6</v>
      </c>
      <c r="I5350" t="s">
        <v>10682</v>
      </c>
      <c r="J5350">
        <v>0</v>
      </c>
      <c r="K5350">
        <v>0</v>
      </c>
      <c r="L5350" t="s">
        <v>11406</v>
      </c>
      <c r="M5350">
        <v>45335</v>
      </c>
      <c r="N5350" t="s">
        <v>10874</v>
      </c>
      <c r="O5350" t="s">
        <v>10701</v>
      </c>
      <c r="P5350" t="s">
        <v>10708</v>
      </c>
      <c r="Q5350" t="s">
        <v>10702</v>
      </c>
      <c r="R5350" t="s">
        <v>10709</v>
      </c>
      <c r="S5350" t="s">
        <v>10875</v>
      </c>
      <c r="T5350">
        <v>43102.456979166702</v>
      </c>
    </row>
    <row r="5351" spans="1:20" x14ac:dyDescent="0.25">
      <c r="A5351" t="s">
        <v>5883</v>
      </c>
      <c r="B5351" t="s">
        <v>19185</v>
      </c>
      <c r="C5351" t="s">
        <v>10856</v>
      </c>
      <c r="D5351" t="s">
        <v>10683</v>
      </c>
      <c r="E5351" t="s">
        <v>10685</v>
      </c>
      <c r="F5351">
        <v>57.99</v>
      </c>
      <c r="G5351">
        <v>695.88</v>
      </c>
      <c r="H5351">
        <v>12</v>
      </c>
      <c r="I5351" t="s">
        <v>10682</v>
      </c>
      <c r="J5351">
        <v>0</v>
      </c>
      <c r="K5351">
        <v>0</v>
      </c>
      <c r="L5351" t="s">
        <v>11406</v>
      </c>
      <c r="M5351">
        <v>45336</v>
      </c>
      <c r="N5351" t="s">
        <v>10803</v>
      </c>
      <c r="O5351" t="s">
        <v>10782</v>
      </c>
      <c r="Q5351" t="s">
        <v>10783</v>
      </c>
      <c r="S5351" t="s">
        <v>10804</v>
      </c>
      <c r="T5351">
        <v>43102.456979166702</v>
      </c>
    </row>
    <row r="5352" spans="1:20" x14ac:dyDescent="0.25">
      <c r="A5352" t="s">
        <v>9329</v>
      </c>
      <c r="B5352" t="s">
        <v>19186</v>
      </c>
      <c r="C5352" t="s">
        <v>10856</v>
      </c>
      <c r="D5352" t="s">
        <v>10683</v>
      </c>
      <c r="E5352" t="s">
        <v>10685</v>
      </c>
      <c r="F5352">
        <v>1999.99</v>
      </c>
      <c r="G5352">
        <v>1999.99</v>
      </c>
      <c r="H5352">
        <v>1</v>
      </c>
      <c r="I5352" t="s">
        <v>10682</v>
      </c>
      <c r="J5352">
        <v>25</v>
      </c>
      <c r="K5352">
        <v>0</v>
      </c>
      <c r="L5352" t="s">
        <v>16375</v>
      </c>
      <c r="M5352">
        <v>45362</v>
      </c>
      <c r="N5352" t="s">
        <v>14397</v>
      </c>
      <c r="O5352" t="s">
        <v>10708</v>
      </c>
      <c r="Q5352" t="s">
        <v>10709</v>
      </c>
      <c r="S5352" t="s">
        <v>14398</v>
      </c>
      <c r="T5352">
        <v>43102.457002314797</v>
      </c>
    </row>
    <row r="5353" spans="1:20" x14ac:dyDescent="0.25">
      <c r="A5353" t="s">
        <v>9330</v>
      </c>
      <c r="B5353" t="s">
        <v>19187</v>
      </c>
      <c r="C5353" t="s">
        <v>10751</v>
      </c>
      <c r="D5353" t="s">
        <v>10683</v>
      </c>
      <c r="E5353" t="s">
        <v>10685</v>
      </c>
      <c r="F5353">
        <v>59.99</v>
      </c>
      <c r="G5353">
        <v>359.94</v>
      </c>
      <c r="H5353">
        <v>6</v>
      </c>
      <c r="I5353" t="s">
        <v>10682</v>
      </c>
      <c r="J5353">
        <v>0</v>
      </c>
      <c r="K5353">
        <v>0</v>
      </c>
      <c r="L5353" t="s">
        <v>10731</v>
      </c>
      <c r="M5353">
        <v>45377</v>
      </c>
      <c r="N5353" t="s">
        <v>12985</v>
      </c>
      <c r="O5353" t="s">
        <v>10708</v>
      </c>
      <c r="Q5353" t="s">
        <v>10709</v>
      </c>
      <c r="S5353" t="s">
        <v>12986</v>
      </c>
      <c r="T5353">
        <v>43102.456875000003</v>
      </c>
    </row>
    <row r="5354" spans="1:20" x14ac:dyDescent="0.25">
      <c r="A5354" t="s">
        <v>5884</v>
      </c>
      <c r="B5354" t="s">
        <v>19188</v>
      </c>
      <c r="C5354" t="s">
        <v>12445</v>
      </c>
      <c r="D5354" t="s">
        <v>13204</v>
      </c>
      <c r="E5354" t="s">
        <v>10685</v>
      </c>
      <c r="F5354">
        <v>59.99</v>
      </c>
      <c r="G5354">
        <v>359.94</v>
      </c>
      <c r="H5354">
        <v>6</v>
      </c>
      <c r="I5354" t="s">
        <v>10682</v>
      </c>
      <c r="J5354">
        <v>0</v>
      </c>
      <c r="K5354">
        <v>0</v>
      </c>
      <c r="L5354" t="s">
        <v>10731</v>
      </c>
      <c r="M5354">
        <v>45378</v>
      </c>
      <c r="N5354" t="s">
        <v>10874</v>
      </c>
      <c r="O5354" t="s">
        <v>10701</v>
      </c>
      <c r="P5354" t="s">
        <v>10708</v>
      </c>
      <c r="Q5354" t="s">
        <v>10702</v>
      </c>
      <c r="R5354" t="s">
        <v>10709</v>
      </c>
      <c r="S5354" t="s">
        <v>10875</v>
      </c>
      <c r="T5354">
        <v>43102.456875000003</v>
      </c>
    </row>
    <row r="5355" spans="1:20" x14ac:dyDescent="0.25">
      <c r="A5355" t="s">
        <v>5885</v>
      </c>
      <c r="B5355" t="s">
        <v>19189</v>
      </c>
      <c r="C5355" t="s">
        <v>12445</v>
      </c>
      <c r="D5355" t="s">
        <v>13204</v>
      </c>
      <c r="E5355" t="s">
        <v>10685</v>
      </c>
      <c r="F5355">
        <v>59.99</v>
      </c>
      <c r="G5355">
        <v>359.94</v>
      </c>
      <c r="H5355">
        <v>6</v>
      </c>
      <c r="I5355" t="s">
        <v>10682</v>
      </c>
      <c r="J5355">
        <v>0</v>
      </c>
      <c r="K5355">
        <v>0</v>
      </c>
      <c r="L5355" t="s">
        <v>10731</v>
      </c>
      <c r="M5355">
        <v>45378</v>
      </c>
      <c r="N5355" t="s">
        <v>10874</v>
      </c>
      <c r="O5355" t="s">
        <v>10701</v>
      </c>
      <c r="P5355" t="s">
        <v>10708</v>
      </c>
      <c r="Q5355" t="s">
        <v>10702</v>
      </c>
      <c r="R5355" t="s">
        <v>10709</v>
      </c>
      <c r="S5355" t="s">
        <v>10875</v>
      </c>
      <c r="T5355">
        <v>43102.456875000003</v>
      </c>
    </row>
    <row r="5356" spans="1:20" x14ac:dyDescent="0.25">
      <c r="A5356" t="s">
        <v>5886</v>
      </c>
      <c r="B5356" t="s">
        <v>19190</v>
      </c>
      <c r="C5356" t="s">
        <v>10681</v>
      </c>
      <c r="D5356" t="s">
        <v>13204</v>
      </c>
      <c r="E5356" t="s">
        <v>10685</v>
      </c>
      <c r="F5356">
        <v>42.99</v>
      </c>
      <c r="G5356">
        <v>257.94</v>
      </c>
      <c r="H5356">
        <v>6</v>
      </c>
      <c r="I5356" t="s">
        <v>10682</v>
      </c>
      <c r="J5356">
        <v>0</v>
      </c>
      <c r="K5356">
        <v>0</v>
      </c>
      <c r="L5356" t="s">
        <v>10731</v>
      </c>
      <c r="M5356">
        <v>45378</v>
      </c>
      <c r="N5356" t="s">
        <v>10686</v>
      </c>
      <c r="O5356" t="s">
        <v>10687</v>
      </c>
      <c r="Q5356" t="s">
        <v>10688</v>
      </c>
      <c r="S5356" t="s">
        <v>10689</v>
      </c>
      <c r="T5356">
        <v>43102.456875000003</v>
      </c>
    </row>
    <row r="5357" spans="1:20" x14ac:dyDescent="0.25">
      <c r="A5357" t="s">
        <v>9331</v>
      </c>
      <c r="B5357" t="s">
        <v>19191</v>
      </c>
      <c r="C5357" t="s">
        <v>10681</v>
      </c>
      <c r="D5357" t="s">
        <v>13204</v>
      </c>
      <c r="E5357" t="s">
        <v>10685</v>
      </c>
      <c r="F5357">
        <v>53.99</v>
      </c>
      <c r="G5357">
        <v>323.94</v>
      </c>
      <c r="H5357">
        <v>6</v>
      </c>
      <c r="I5357" t="s">
        <v>10682</v>
      </c>
      <c r="J5357">
        <v>0</v>
      </c>
      <c r="K5357">
        <v>0</v>
      </c>
      <c r="L5357" t="s">
        <v>10731</v>
      </c>
      <c r="M5357">
        <v>45378</v>
      </c>
      <c r="N5357" t="s">
        <v>10686</v>
      </c>
      <c r="O5357" t="s">
        <v>10687</v>
      </c>
      <c r="Q5357" t="s">
        <v>10688</v>
      </c>
      <c r="S5357" t="s">
        <v>10689</v>
      </c>
      <c r="T5357">
        <v>43102.456875000003</v>
      </c>
    </row>
    <row r="5358" spans="1:20" x14ac:dyDescent="0.25">
      <c r="A5358" t="s">
        <v>9332</v>
      </c>
      <c r="B5358" t="s">
        <v>19192</v>
      </c>
      <c r="C5358" t="s">
        <v>10856</v>
      </c>
      <c r="D5358" t="s">
        <v>13204</v>
      </c>
      <c r="E5358" t="s">
        <v>10685</v>
      </c>
      <c r="F5358">
        <v>46.99</v>
      </c>
      <c r="G5358">
        <v>281.94</v>
      </c>
      <c r="H5358">
        <v>6</v>
      </c>
      <c r="I5358" t="s">
        <v>10682</v>
      </c>
      <c r="J5358">
        <v>0</v>
      </c>
      <c r="K5358">
        <v>0</v>
      </c>
      <c r="L5358" t="s">
        <v>10731</v>
      </c>
      <c r="M5358">
        <v>45378</v>
      </c>
      <c r="N5358" t="s">
        <v>10686</v>
      </c>
      <c r="O5358" t="s">
        <v>10687</v>
      </c>
      <c r="Q5358" t="s">
        <v>10688</v>
      </c>
      <c r="S5358" t="s">
        <v>10689</v>
      </c>
      <c r="T5358">
        <v>43102.456875000003</v>
      </c>
    </row>
    <row r="5359" spans="1:20" x14ac:dyDescent="0.25">
      <c r="A5359" t="s">
        <v>19193</v>
      </c>
      <c r="B5359" t="s">
        <v>19194</v>
      </c>
      <c r="C5359" t="s">
        <v>10856</v>
      </c>
      <c r="D5359" t="s">
        <v>13204</v>
      </c>
      <c r="E5359" t="s">
        <v>10685</v>
      </c>
      <c r="F5359">
        <v>33.99</v>
      </c>
      <c r="G5359">
        <v>203.94</v>
      </c>
      <c r="H5359">
        <v>6</v>
      </c>
      <c r="I5359" t="s">
        <v>10682</v>
      </c>
      <c r="J5359">
        <v>0</v>
      </c>
      <c r="K5359">
        <v>0</v>
      </c>
      <c r="L5359" t="s">
        <v>10731</v>
      </c>
      <c r="M5359">
        <v>45378</v>
      </c>
      <c r="N5359" t="s">
        <v>10686</v>
      </c>
      <c r="O5359" t="s">
        <v>10687</v>
      </c>
      <c r="Q5359" t="s">
        <v>10688</v>
      </c>
      <c r="S5359" t="s">
        <v>10689</v>
      </c>
      <c r="T5359">
        <v>43102.456875000003</v>
      </c>
    </row>
    <row r="5360" spans="1:20" x14ac:dyDescent="0.25">
      <c r="A5360" t="s">
        <v>19195</v>
      </c>
      <c r="B5360" t="s">
        <v>19196</v>
      </c>
      <c r="C5360" t="s">
        <v>10691</v>
      </c>
      <c r="D5360" t="s">
        <v>13204</v>
      </c>
      <c r="E5360" t="s">
        <v>10693</v>
      </c>
      <c r="F5360">
        <v>151.99</v>
      </c>
      <c r="G5360">
        <v>911.94</v>
      </c>
      <c r="H5360">
        <v>6</v>
      </c>
      <c r="I5360" t="s">
        <v>10682</v>
      </c>
      <c r="J5360">
        <v>0</v>
      </c>
      <c r="K5360">
        <v>0</v>
      </c>
      <c r="L5360" t="s">
        <v>10731</v>
      </c>
      <c r="M5360">
        <v>45378</v>
      </c>
      <c r="N5360" t="s">
        <v>10686</v>
      </c>
      <c r="O5360" t="s">
        <v>10687</v>
      </c>
      <c r="Q5360" t="s">
        <v>10688</v>
      </c>
      <c r="S5360" t="s">
        <v>10689</v>
      </c>
      <c r="T5360">
        <v>43102.456875000003</v>
      </c>
    </row>
    <row r="5361" spans="1:20" x14ac:dyDescent="0.25">
      <c r="A5361" t="s">
        <v>9333</v>
      </c>
      <c r="B5361" t="s">
        <v>19197</v>
      </c>
      <c r="C5361" t="s">
        <v>10856</v>
      </c>
      <c r="D5361" t="s">
        <v>13204</v>
      </c>
      <c r="E5361" t="s">
        <v>10685</v>
      </c>
      <c r="F5361">
        <v>83.99</v>
      </c>
      <c r="G5361">
        <v>503.94</v>
      </c>
      <c r="H5361">
        <v>6</v>
      </c>
      <c r="I5361" t="s">
        <v>10682</v>
      </c>
      <c r="J5361">
        <v>0</v>
      </c>
      <c r="K5361">
        <v>0</v>
      </c>
      <c r="L5361" t="s">
        <v>10731</v>
      </c>
      <c r="M5361">
        <v>45378</v>
      </c>
      <c r="N5361" t="s">
        <v>10686</v>
      </c>
      <c r="O5361" t="s">
        <v>10687</v>
      </c>
      <c r="Q5361" t="s">
        <v>10688</v>
      </c>
      <c r="S5361" t="s">
        <v>10689</v>
      </c>
      <c r="T5361">
        <v>43102.456875000003</v>
      </c>
    </row>
    <row r="5362" spans="1:20" x14ac:dyDescent="0.25">
      <c r="A5362" t="s">
        <v>5887</v>
      </c>
      <c r="B5362" t="s">
        <v>19198</v>
      </c>
      <c r="C5362" t="s">
        <v>10856</v>
      </c>
      <c r="D5362" t="s">
        <v>13204</v>
      </c>
      <c r="E5362" t="s">
        <v>10685</v>
      </c>
      <c r="F5362">
        <v>30.99</v>
      </c>
      <c r="G5362">
        <v>371.88</v>
      </c>
      <c r="H5362">
        <v>12</v>
      </c>
      <c r="I5362" t="s">
        <v>10682</v>
      </c>
      <c r="J5362">
        <v>0</v>
      </c>
      <c r="K5362">
        <v>0</v>
      </c>
      <c r="L5362" t="s">
        <v>10731</v>
      </c>
      <c r="M5362">
        <v>45378</v>
      </c>
      <c r="N5362" t="s">
        <v>10686</v>
      </c>
      <c r="O5362" t="s">
        <v>10687</v>
      </c>
      <c r="Q5362" t="s">
        <v>10688</v>
      </c>
      <c r="S5362" t="s">
        <v>10689</v>
      </c>
      <c r="T5362">
        <v>43102.456875000003</v>
      </c>
    </row>
    <row r="5363" spans="1:20" x14ac:dyDescent="0.25">
      <c r="A5363" t="s">
        <v>9334</v>
      </c>
      <c r="B5363" t="s">
        <v>19199</v>
      </c>
      <c r="C5363" t="s">
        <v>10856</v>
      </c>
      <c r="D5363" t="s">
        <v>13204</v>
      </c>
      <c r="E5363" t="s">
        <v>10685</v>
      </c>
      <c r="F5363">
        <v>71.989999999999995</v>
      </c>
      <c r="G5363">
        <v>431.94</v>
      </c>
      <c r="H5363">
        <v>6</v>
      </c>
      <c r="I5363" t="s">
        <v>10682</v>
      </c>
      <c r="J5363">
        <v>0</v>
      </c>
      <c r="K5363">
        <v>0</v>
      </c>
      <c r="L5363" t="s">
        <v>10731</v>
      </c>
      <c r="M5363">
        <v>45378</v>
      </c>
      <c r="N5363" t="s">
        <v>10686</v>
      </c>
      <c r="O5363" t="s">
        <v>10687</v>
      </c>
      <c r="Q5363" t="s">
        <v>10688</v>
      </c>
      <c r="S5363" t="s">
        <v>10689</v>
      </c>
      <c r="T5363">
        <v>43102.456875000003</v>
      </c>
    </row>
    <row r="5364" spans="1:20" x14ac:dyDescent="0.25">
      <c r="A5364" t="s">
        <v>5888</v>
      </c>
      <c r="B5364" t="s">
        <v>19200</v>
      </c>
      <c r="C5364" t="s">
        <v>10856</v>
      </c>
      <c r="D5364" t="s">
        <v>13204</v>
      </c>
      <c r="E5364" t="s">
        <v>10685</v>
      </c>
      <c r="F5364">
        <v>32.99</v>
      </c>
      <c r="G5364">
        <v>197.94</v>
      </c>
      <c r="H5364">
        <v>6</v>
      </c>
      <c r="I5364" t="s">
        <v>10682</v>
      </c>
      <c r="J5364">
        <v>0</v>
      </c>
      <c r="K5364">
        <v>0</v>
      </c>
      <c r="L5364" t="s">
        <v>10731</v>
      </c>
      <c r="M5364">
        <v>45378</v>
      </c>
      <c r="N5364" t="s">
        <v>10686</v>
      </c>
      <c r="O5364" t="s">
        <v>10687</v>
      </c>
      <c r="Q5364" t="s">
        <v>10688</v>
      </c>
      <c r="S5364" t="s">
        <v>10689</v>
      </c>
      <c r="T5364">
        <v>43102.456875000003</v>
      </c>
    </row>
    <row r="5365" spans="1:20" x14ac:dyDescent="0.25">
      <c r="A5365" t="s">
        <v>9335</v>
      </c>
      <c r="B5365" t="s">
        <v>19201</v>
      </c>
      <c r="C5365" t="s">
        <v>10856</v>
      </c>
      <c r="D5365" t="s">
        <v>13204</v>
      </c>
      <c r="E5365" t="s">
        <v>10685</v>
      </c>
      <c r="F5365">
        <v>66.989999999999995</v>
      </c>
      <c r="G5365">
        <v>401.94</v>
      </c>
      <c r="H5365">
        <v>6</v>
      </c>
      <c r="I5365" t="s">
        <v>10682</v>
      </c>
      <c r="J5365">
        <v>0</v>
      </c>
      <c r="K5365">
        <v>0</v>
      </c>
      <c r="L5365" t="s">
        <v>10731</v>
      </c>
      <c r="M5365">
        <v>45378</v>
      </c>
      <c r="N5365" t="s">
        <v>10686</v>
      </c>
      <c r="O5365" t="s">
        <v>10687</v>
      </c>
      <c r="Q5365" t="s">
        <v>10688</v>
      </c>
      <c r="S5365" t="s">
        <v>10689</v>
      </c>
      <c r="T5365">
        <v>43102.456875000003</v>
      </c>
    </row>
    <row r="5366" spans="1:20" x14ac:dyDescent="0.25">
      <c r="A5366" t="s">
        <v>9336</v>
      </c>
      <c r="B5366" t="s">
        <v>19202</v>
      </c>
      <c r="C5366" t="s">
        <v>10856</v>
      </c>
      <c r="D5366" t="s">
        <v>13204</v>
      </c>
      <c r="E5366" t="s">
        <v>10685</v>
      </c>
      <c r="F5366">
        <v>61.99</v>
      </c>
      <c r="G5366">
        <v>743.88</v>
      </c>
      <c r="H5366">
        <v>12</v>
      </c>
      <c r="I5366" t="s">
        <v>10682</v>
      </c>
      <c r="J5366">
        <v>0</v>
      </c>
      <c r="K5366">
        <v>0</v>
      </c>
      <c r="L5366" t="s">
        <v>10731</v>
      </c>
      <c r="M5366">
        <v>45378</v>
      </c>
      <c r="N5366" t="s">
        <v>10686</v>
      </c>
      <c r="O5366" t="s">
        <v>10687</v>
      </c>
      <c r="Q5366" t="s">
        <v>10688</v>
      </c>
      <c r="S5366" t="s">
        <v>10689</v>
      </c>
      <c r="T5366">
        <v>43102.456875000003</v>
      </c>
    </row>
    <row r="5367" spans="1:20" x14ac:dyDescent="0.25">
      <c r="A5367" t="s">
        <v>5889</v>
      </c>
      <c r="B5367" t="s">
        <v>19203</v>
      </c>
      <c r="C5367" t="s">
        <v>10856</v>
      </c>
      <c r="D5367" t="s">
        <v>13204</v>
      </c>
      <c r="E5367" t="s">
        <v>10685</v>
      </c>
      <c r="F5367">
        <v>66.989999999999995</v>
      </c>
      <c r="G5367">
        <v>401.94</v>
      </c>
      <c r="H5367">
        <v>6</v>
      </c>
      <c r="I5367" t="s">
        <v>10682</v>
      </c>
      <c r="J5367">
        <v>0</v>
      </c>
      <c r="K5367">
        <v>0</v>
      </c>
      <c r="L5367" t="s">
        <v>10731</v>
      </c>
      <c r="M5367">
        <v>45378</v>
      </c>
      <c r="N5367" t="s">
        <v>10686</v>
      </c>
      <c r="O5367" t="s">
        <v>10687</v>
      </c>
      <c r="Q5367" t="s">
        <v>10688</v>
      </c>
      <c r="S5367" t="s">
        <v>10689</v>
      </c>
      <c r="T5367">
        <v>43102.456875000003</v>
      </c>
    </row>
    <row r="5368" spans="1:20" x14ac:dyDescent="0.25">
      <c r="A5368" t="s">
        <v>5890</v>
      </c>
      <c r="B5368" t="s">
        <v>19204</v>
      </c>
      <c r="C5368" t="s">
        <v>10856</v>
      </c>
      <c r="D5368" t="s">
        <v>13204</v>
      </c>
      <c r="E5368" t="s">
        <v>10685</v>
      </c>
      <c r="F5368">
        <v>46.99</v>
      </c>
      <c r="G5368">
        <v>281.94</v>
      </c>
      <c r="H5368">
        <v>6</v>
      </c>
      <c r="I5368" t="s">
        <v>10682</v>
      </c>
      <c r="J5368">
        <v>0</v>
      </c>
      <c r="K5368">
        <v>0</v>
      </c>
      <c r="L5368" t="s">
        <v>10731</v>
      </c>
      <c r="M5368">
        <v>45378</v>
      </c>
      <c r="N5368" t="s">
        <v>10686</v>
      </c>
      <c r="O5368" t="s">
        <v>10687</v>
      </c>
      <c r="Q5368" t="s">
        <v>10688</v>
      </c>
      <c r="S5368" t="s">
        <v>10689</v>
      </c>
      <c r="T5368">
        <v>43102.456875000003</v>
      </c>
    </row>
    <row r="5369" spans="1:20" x14ac:dyDescent="0.25">
      <c r="A5369" t="s">
        <v>5891</v>
      </c>
      <c r="B5369" t="s">
        <v>19205</v>
      </c>
      <c r="C5369" t="s">
        <v>11814</v>
      </c>
      <c r="D5369" t="s">
        <v>10683</v>
      </c>
      <c r="E5369" t="s">
        <v>10685</v>
      </c>
      <c r="F5369">
        <v>499.99</v>
      </c>
      <c r="G5369">
        <v>2999.94</v>
      </c>
      <c r="H5369">
        <v>6</v>
      </c>
      <c r="I5369" t="s">
        <v>10682</v>
      </c>
      <c r="J5369">
        <v>0</v>
      </c>
      <c r="K5369">
        <v>0</v>
      </c>
      <c r="L5369" t="s">
        <v>13272</v>
      </c>
      <c r="M5369">
        <v>45380</v>
      </c>
      <c r="N5369" t="s">
        <v>10803</v>
      </c>
      <c r="O5369" t="s">
        <v>10782</v>
      </c>
      <c r="Q5369" t="s">
        <v>10783</v>
      </c>
      <c r="S5369" t="s">
        <v>10804</v>
      </c>
      <c r="T5369">
        <v>43102.456863425898</v>
      </c>
    </row>
    <row r="5370" spans="1:20" x14ac:dyDescent="0.25">
      <c r="A5370" t="s">
        <v>5892</v>
      </c>
      <c r="B5370" t="s">
        <v>19206</v>
      </c>
      <c r="C5370" t="s">
        <v>11814</v>
      </c>
      <c r="D5370" t="s">
        <v>10683</v>
      </c>
      <c r="E5370" t="s">
        <v>10685</v>
      </c>
      <c r="F5370">
        <v>44.99</v>
      </c>
      <c r="G5370">
        <v>269.94</v>
      </c>
      <c r="H5370">
        <v>6</v>
      </c>
      <c r="I5370" t="s">
        <v>10682</v>
      </c>
      <c r="J5370">
        <v>0</v>
      </c>
      <c r="K5370">
        <v>0</v>
      </c>
      <c r="L5370" t="s">
        <v>10731</v>
      </c>
      <c r="M5370">
        <v>45385</v>
      </c>
      <c r="N5370" t="s">
        <v>10874</v>
      </c>
      <c r="O5370" t="s">
        <v>10701</v>
      </c>
      <c r="P5370" t="s">
        <v>10708</v>
      </c>
      <c r="Q5370" t="s">
        <v>10702</v>
      </c>
      <c r="R5370" t="s">
        <v>10709</v>
      </c>
      <c r="S5370" t="s">
        <v>10875</v>
      </c>
      <c r="T5370">
        <v>43102.456875000003</v>
      </c>
    </row>
    <row r="5371" spans="1:20" x14ac:dyDescent="0.25">
      <c r="A5371" t="s">
        <v>9337</v>
      </c>
      <c r="B5371" t="s">
        <v>19207</v>
      </c>
      <c r="C5371" t="s">
        <v>10856</v>
      </c>
      <c r="D5371" t="s">
        <v>13204</v>
      </c>
      <c r="E5371" t="s">
        <v>10685</v>
      </c>
      <c r="F5371">
        <v>79.989999999999995</v>
      </c>
      <c r="G5371">
        <v>479.94</v>
      </c>
      <c r="H5371">
        <v>6</v>
      </c>
      <c r="I5371" t="s">
        <v>10682</v>
      </c>
      <c r="J5371">
        <v>0</v>
      </c>
      <c r="K5371">
        <v>0</v>
      </c>
      <c r="L5371" t="s">
        <v>10731</v>
      </c>
      <c r="M5371">
        <v>45393</v>
      </c>
      <c r="N5371" t="s">
        <v>10686</v>
      </c>
      <c r="O5371" t="s">
        <v>10687</v>
      </c>
      <c r="Q5371" t="s">
        <v>10688</v>
      </c>
      <c r="S5371" t="s">
        <v>10689</v>
      </c>
      <c r="T5371">
        <v>43102.456875000003</v>
      </c>
    </row>
    <row r="5372" spans="1:20" x14ac:dyDescent="0.25">
      <c r="A5372" t="s">
        <v>5893</v>
      </c>
      <c r="B5372" t="s">
        <v>19208</v>
      </c>
      <c r="C5372" t="s">
        <v>10856</v>
      </c>
      <c r="D5372" t="s">
        <v>13204</v>
      </c>
      <c r="E5372" t="s">
        <v>10685</v>
      </c>
      <c r="F5372">
        <v>129.99</v>
      </c>
      <c r="G5372">
        <v>779.94</v>
      </c>
      <c r="H5372">
        <v>6</v>
      </c>
      <c r="I5372" t="s">
        <v>10682</v>
      </c>
      <c r="J5372">
        <v>0</v>
      </c>
      <c r="K5372">
        <v>0</v>
      </c>
      <c r="L5372" t="s">
        <v>10916</v>
      </c>
      <c r="M5372">
        <v>45394</v>
      </c>
      <c r="N5372" t="s">
        <v>15975</v>
      </c>
      <c r="O5372" t="s">
        <v>10708</v>
      </c>
      <c r="Q5372" t="s">
        <v>10709</v>
      </c>
      <c r="S5372" t="s">
        <v>15976</v>
      </c>
      <c r="T5372">
        <v>43102.456909722197</v>
      </c>
    </row>
    <row r="5373" spans="1:20" x14ac:dyDescent="0.25">
      <c r="A5373" t="s">
        <v>5894</v>
      </c>
      <c r="B5373" t="s">
        <v>19209</v>
      </c>
      <c r="C5373" t="s">
        <v>10856</v>
      </c>
      <c r="D5373" t="s">
        <v>10683</v>
      </c>
      <c r="E5373" t="s">
        <v>10685</v>
      </c>
      <c r="F5373">
        <v>99.99</v>
      </c>
      <c r="G5373">
        <v>1199.8800000000001</v>
      </c>
      <c r="H5373">
        <v>12</v>
      </c>
      <c r="I5373" t="s">
        <v>10682</v>
      </c>
      <c r="J5373">
        <v>0</v>
      </c>
      <c r="K5373">
        <v>0</v>
      </c>
      <c r="L5373" t="s">
        <v>10740</v>
      </c>
      <c r="M5373">
        <v>45394</v>
      </c>
      <c r="N5373" t="s">
        <v>10793</v>
      </c>
      <c r="O5373" t="s">
        <v>10782</v>
      </c>
      <c r="Q5373" t="s">
        <v>10783</v>
      </c>
      <c r="S5373" t="s">
        <v>10794</v>
      </c>
      <c r="T5373">
        <v>43102.456886574102</v>
      </c>
    </row>
    <row r="5374" spans="1:20" x14ac:dyDescent="0.25">
      <c r="A5374" t="s">
        <v>5895</v>
      </c>
      <c r="B5374" t="s">
        <v>19210</v>
      </c>
      <c r="C5374" t="s">
        <v>10856</v>
      </c>
      <c r="D5374" t="s">
        <v>10683</v>
      </c>
      <c r="E5374" t="s">
        <v>10685</v>
      </c>
      <c r="F5374">
        <v>47.99</v>
      </c>
      <c r="G5374">
        <v>287.94</v>
      </c>
      <c r="H5374">
        <v>6</v>
      </c>
      <c r="I5374" t="s">
        <v>10682</v>
      </c>
      <c r="J5374">
        <v>0</v>
      </c>
      <c r="K5374">
        <v>0</v>
      </c>
      <c r="L5374" t="s">
        <v>11406</v>
      </c>
      <c r="M5374">
        <v>45397</v>
      </c>
      <c r="N5374" t="s">
        <v>10732</v>
      </c>
      <c r="O5374" t="s">
        <v>10687</v>
      </c>
      <c r="Q5374" t="s">
        <v>10688</v>
      </c>
      <c r="S5374" t="s">
        <v>10733</v>
      </c>
      <c r="T5374">
        <v>43102.456979166702</v>
      </c>
    </row>
    <row r="5375" spans="1:20" x14ac:dyDescent="0.25">
      <c r="A5375" t="s">
        <v>5896</v>
      </c>
      <c r="B5375" t="s">
        <v>19211</v>
      </c>
      <c r="C5375" t="s">
        <v>12445</v>
      </c>
      <c r="D5375" t="s">
        <v>13204</v>
      </c>
      <c r="E5375" t="s">
        <v>10685</v>
      </c>
      <c r="F5375">
        <v>79.989999999999995</v>
      </c>
      <c r="G5375">
        <v>479.94</v>
      </c>
      <c r="H5375">
        <v>6</v>
      </c>
      <c r="I5375" t="s">
        <v>10682</v>
      </c>
      <c r="J5375">
        <v>0</v>
      </c>
      <c r="K5375">
        <v>0</v>
      </c>
      <c r="L5375" t="s">
        <v>11406</v>
      </c>
      <c r="M5375">
        <v>45401</v>
      </c>
      <c r="N5375" t="s">
        <v>11935</v>
      </c>
      <c r="O5375" t="s">
        <v>10708</v>
      </c>
      <c r="Q5375" t="s">
        <v>10709</v>
      </c>
      <c r="S5375" t="s">
        <v>11936</v>
      </c>
      <c r="T5375">
        <v>43102.456979166702</v>
      </c>
    </row>
    <row r="5376" spans="1:20" x14ac:dyDescent="0.25">
      <c r="A5376" t="s">
        <v>19212</v>
      </c>
      <c r="B5376" t="s">
        <v>19213</v>
      </c>
      <c r="C5376" t="s">
        <v>10691</v>
      </c>
      <c r="D5376" t="s">
        <v>10683</v>
      </c>
      <c r="E5376" t="s">
        <v>10693</v>
      </c>
      <c r="F5376">
        <v>89.99</v>
      </c>
      <c r="G5376">
        <v>539.94000000000005</v>
      </c>
      <c r="H5376">
        <v>6</v>
      </c>
      <c r="I5376" t="s">
        <v>10682</v>
      </c>
      <c r="J5376">
        <v>0</v>
      </c>
      <c r="K5376">
        <v>0</v>
      </c>
      <c r="L5376" t="s">
        <v>10731</v>
      </c>
      <c r="M5376">
        <v>45406</v>
      </c>
      <c r="N5376" t="s">
        <v>10694</v>
      </c>
      <c r="O5376" t="s">
        <v>10695</v>
      </c>
      <c r="Q5376" t="s">
        <v>10696</v>
      </c>
      <c r="S5376" t="s">
        <v>10697</v>
      </c>
      <c r="T5376">
        <v>43102.456875000003</v>
      </c>
    </row>
    <row r="5377" spans="1:20" x14ac:dyDescent="0.25">
      <c r="A5377" t="s">
        <v>5897</v>
      </c>
      <c r="B5377" t="s">
        <v>19214</v>
      </c>
      <c r="C5377" t="s">
        <v>13217</v>
      </c>
      <c r="D5377" t="s">
        <v>13204</v>
      </c>
      <c r="E5377" t="s">
        <v>10685</v>
      </c>
      <c r="F5377">
        <v>129.99</v>
      </c>
      <c r="G5377">
        <v>779.94</v>
      </c>
      <c r="H5377">
        <v>6</v>
      </c>
      <c r="I5377" t="s">
        <v>10682</v>
      </c>
      <c r="J5377">
        <v>0</v>
      </c>
      <c r="K5377">
        <v>0</v>
      </c>
      <c r="L5377" t="s">
        <v>10731</v>
      </c>
      <c r="M5377">
        <v>45407</v>
      </c>
      <c r="N5377" t="s">
        <v>11359</v>
      </c>
      <c r="O5377" t="s">
        <v>10762</v>
      </c>
      <c r="P5377" t="s">
        <v>10701</v>
      </c>
      <c r="Q5377" t="s">
        <v>10763</v>
      </c>
      <c r="R5377" t="s">
        <v>10702</v>
      </c>
      <c r="S5377" t="s">
        <v>11360</v>
      </c>
      <c r="T5377">
        <v>43102.456875000003</v>
      </c>
    </row>
    <row r="5378" spans="1:20" x14ac:dyDescent="0.25">
      <c r="A5378" t="s">
        <v>19215</v>
      </c>
      <c r="B5378" t="s">
        <v>19216</v>
      </c>
      <c r="C5378" t="s">
        <v>10691</v>
      </c>
      <c r="E5378" t="s">
        <v>10693</v>
      </c>
      <c r="F5378">
        <v>0</v>
      </c>
      <c r="G5378">
        <v>0</v>
      </c>
      <c r="H5378">
        <v>0</v>
      </c>
      <c r="J5378">
        <v>0</v>
      </c>
      <c r="K5378">
        <v>0</v>
      </c>
      <c r="L5378" t="s">
        <v>10731</v>
      </c>
      <c r="N5378" t="s">
        <v>10686</v>
      </c>
      <c r="O5378" t="s">
        <v>10687</v>
      </c>
      <c r="Q5378" t="s">
        <v>10688</v>
      </c>
      <c r="S5378" t="s">
        <v>10689</v>
      </c>
      <c r="T5378">
        <v>43102.456875000003</v>
      </c>
    </row>
    <row r="5379" spans="1:20" x14ac:dyDescent="0.25">
      <c r="A5379" t="s">
        <v>5898</v>
      </c>
      <c r="B5379" t="s">
        <v>19217</v>
      </c>
      <c r="C5379" t="s">
        <v>10856</v>
      </c>
      <c r="D5379" t="s">
        <v>10683</v>
      </c>
      <c r="E5379" t="s">
        <v>10685</v>
      </c>
      <c r="F5379">
        <v>69.989999999999995</v>
      </c>
      <c r="G5379">
        <v>419.94</v>
      </c>
      <c r="H5379">
        <v>6</v>
      </c>
      <c r="I5379" t="s">
        <v>10682</v>
      </c>
      <c r="J5379">
        <v>0</v>
      </c>
      <c r="K5379">
        <v>0</v>
      </c>
      <c r="L5379" t="s">
        <v>11406</v>
      </c>
      <c r="M5379">
        <v>45411</v>
      </c>
      <c r="N5379" t="s">
        <v>11489</v>
      </c>
      <c r="O5379" t="s">
        <v>10701</v>
      </c>
      <c r="Q5379" t="s">
        <v>10702</v>
      </c>
      <c r="S5379" t="s">
        <v>11490</v>
      </c>
      <c r="T5379">
        <v>43102.456979166702</v>
      </c>
    </row>
    <row r="5380" spans="1:20" x14ac:dyDescent="0.25">
      <c r="A5380" t="s">
        <v>5899</v>
      </c>
      <c r="B5380" t="s">
        <v>19218</v>
      </c>
      <c r="C5380" t="s">
        <v>10856</v>
      </c>
      <c r="D5380" t="s">
        <v>13204</v>
      </c>
      <c r="E5380" t="s">
        <v>10685</v>
      </c>
      <c r="F5380">
        <v>199.99</v>
      </c>
      <c r="G5380">
        <v>1199.94</v>
      </c>
      <c r="H5380">
        <v>6</v>
      </c>
      <c r="I5380" t="s">
        <v>10682</v>
      </c>
      <c r="J5380">
        <v>0</v>
      </c>
      <c r="K5380">
        <v>0</v>
      </c>
      <c r="L5380" t="s">
        <v>13048</v>
      </c>
      <c r="M5380">
        <v>45412</v>
      </c>
      <c r="N5380" t="s">
        <v>10694</v>
      </c>
      <c r="O5380" t="s">
        <v>10695</v>
      </c>
      <c r="Q5380" t="s">
        <v>10696</v>
      </c>
      <c r="S5380" t="s">
        <v>10697</v>
      </c>
      <c r="T5380">
        <v>43102.456875000003</v>
      </c>
    </row>
    <row r="5381" spans="1:20" x14ac:dyDescent="0.25">
      <c r="A5381" t="s">
        <v>5900</v>
      </c>
      <c r="B5381" t="s">
        <v>19219</v>
      </c>
      <c r="C5381" t="s">
        <v>10856</v>
      </c>
      <c r="D5381" t="s">
        <v>13204</v>
      </c>
      <c r="E5381" t="s">
        <v>10685</v>
      </c>
      <c r="F5381">
        <v>159.99</v>
      </c>
      <c r="G5381">
        <v>959.94</v>
      </c>
      <c r="H5381">
        <v>6</v>
      </c>
      <c r="I5381" t="s">
        <v>10682</v>
      </c>
      <c r="J5381">
        <v>0</v>
      </c>
      <c r="K5381">
        <v>0</v>
      </c>
      <c r="L5381" t="s">
        <v>10731</v>
      </c>
      <c r="M5381">
        <v>45412</v>
      </c>
      <c r="N5381" t="s">
        <v>16264</v>
      </c>
      <c r="O5381" t="s">
        <v>10708</v>
      </c>
      <c r="Q5381" t="s">
        <v>10709</v>
      </c>
      <c r="S5381" t="s">
        <v>16265</v>
      </c>
      <c r="T5381">
        <v>43102.456875000003</v>
      </c>
    </row>
    <row r="5382" spans="1:20" x14ac:dyDescent="0.25">
      <c r="A5382" t="s">
        <v>9338</v>
      </c>
      <c r="B5382" t="s">
        <v>19220</v>
      </c>
      <c r="C5382" t="s">
        <v>10856</v>
      </c>
      <c r="D5382" t="s">
        <v>10683</v>
      </c>
      <c r="E5382" t="s">
        <v>10685</v>
      </c>
      <c r="F5382">
        <v>139.99</v>
      </c>
      <c r="G5382">
        <v>419.97</v>
      </c>
      <c r="H5382">
        <v>3</v>
      </c>
      <c r="I5382" t="s">
        <v>10682</v>
      </c>
      <c r="J5382">
        <v>0</v>
      </c>
      <c r="K5382">
        <v>0</v>
      </c>
      <c r="L5382" t="s">
        <v>10731</v>
      </c>
      <c r="M5382">
        <v>45414</v>
      </c>
      <c r="N5382" t="s">
        <v>10746</v>
      </c>
      <c r="O5382" t="s">
        <v>10747</v>
      </c>
      <c r="Q5382" t="s">
        <v>10748</v>
      </c>
      <c r="S5382" t="s">
        <v>10749</v>
      </c>
      <c r="T5382">
        <v>43102.456875000003</v>
      </c>
    </row>
    <row r="5383" spans="1:20" x14ac:dyDescent="0.25">
      <c r="A5383" t="s">
        <v>5901</v>
      </c>
      <c r="B5383" t="s">
        <v>19221</v>
      </c>
      <c r="C5383" t="s">
        <v>12445</v>
      </c>
      <c r="D5383" t="s">
        <v>13204</v>
      </c>
      <c r="E5383" t="s">
        <v>10685</v>
      </c>
      <c r="F5383">
        <v>99.99</v>
      </c>
      <c r="G5383">
        <v>599.94000000000005</v>
      </c>
      <c r="H5383">
        <v>6</v>
      </c>
      <c r="I5383" t="s">
        <v>10682</v>
      </c>
      <c r="J5383">
        <v>0</v>
      </c>
      <c r="K5383">
        <v>0</v>
      </c>
      <c r="L5383" t="s">
        <v>10731</v>
      </c>
      <c r="M5383">
        <v>45418</v>
      </c>
      <c r="N5383" t="s">
        <v>10694</v>
      </c>
      <c r="O5383" t="s">
        <v>10695</v>
      </c>
      <c r="Q5383" t="s">
        <v>10696</v>
      </c>
      <c r="S5383" t="s">
        <v>10697</v>
      </c>
      <c r="T5383">
        <v>43102.456875000003</v>
      </c>
    </row>
    <row r="5384" spans="1:20" x14ac:dyDescent="0.25">
      <c r="A5384" t="s">
        <v>5902</v>
      </c>
      <c r="B5384" t="s">
        <v>19222</v>
      </c>
      <c r="C5384" t="s">
        <v>12445</v>
      </c>
      <c r="D5384" t="s">
        <v>13204</v>
      </c>
      <c r="E5384" t="s">
        <v>10685</v>
      </c>
      <c r="F5384">
        <v>59.99</v>
      </c>
      <c r="G5384">
        <v>359.94</v>
      </c>
      <c r="H5384">
        <v>6</v>
      </c>
      <c r="I5384" t="s">
        <v>10682</v>
      </c>
      <c r="J5384">
        <v>0</v>
      </c>
      <c r="K5384">
        <v>0</v>
      </c>
      <c r="L5384" t="s">
        <v>10731</v>
      </c>
      <c r="M5384">
        <v>45419</v>
      </c>
      <c r="N5384" t="s">
        <v>16264</v>
      </c>
      <c r="O5384" t="s">
        <v>10708</v>
      </c>
      <c r="Q5384" t="s">
        <v>10709</v>
      </c>
      <c r="S5384" t="s">
        <v>16265</v>
      </c>
      <c r="T5384">
        <v>43102.456875000003</v>
      </c>
    </row>
    <row r="5385" spans="1:20" x14ac:dyDescent="0.25">
      <c r="A5385" t="s">
        <v>9339</v>
      </c>
      <c r="B5385" t="s">
        <v>19223</v>
      </c>
      <c r="C5385" t="s">
        <v>10856</v>
      </c>
      <c r="D5385" t="s">
        <v>10683</v>
      </c>
      <c r="E5385" t="s">
        <v>10685</v>
      </c>
      <c r="F5385">
        <v>299.99</v>
      </c>
      <c r="G5385">
        <v>1799.94</v>
      </c>
      <c r="H5385">
        <v>6</v>
      </c>
      <c r="I5385" t="s">
        <v>10682</v>
      </c>
      <c r="J5385">
        <v>0</v>
      </c>
      <c r="K5385">
        <v>0</v>
      </c>
      <c r="L5385" t="s">
        <v>10731</v>
      </c>
      <c r="M5385">
        <v>45427</v>
      </c>
      <c r="N5385" t="s">
        <v>10781</v>
      </c>
      <c r="O5385" t="s">
        <v>10782</v>
      </c>
      <c r="Q5385" t="s">
        <v>10783</v>
      </c>
      <c r="S5385" t="s">
        <v>10784</v>
      </c>
      <c r="T5385">
        <v>43102.456875000003</v>
      </c>
    </row>
    <row r="5386" spans="1:20" x14ac:dyDescent="0.25">
      <c r="A5386" t="s">
        <v>5903</v>
      </c>
      <c r="B5386" t="s">
        <v>19224</v>
      </c>
      <c r="C5386" t="s">
        <v>10681</v>
      </c>
      <c r="D5386" t="s">
        <v>10683</v>
      </c>
      <c r="E5386" t="s">
        <v>10685</v>
      </c>
      <c r="F5386">
        <v>49.99</v>
      </c>
      <c r="G5386">
        <v>299.94</v>
      </c>
      <c r="H5386">
        <v>6</v>
      </c>
      <c r="I5386" t="s">
        <v>10682</v>
      </c>
      <c r="J5386">
        <v>0</v>
      </c>
      <c r="K5386">
        <v>0</v>
      </c>
      <c r="L5386" t="s">
        <v>10731</v>
      </c>
      <c r="M5386">
        <v>45433</v>
      </c>
      <c r="N5386" t="s">
        <v>10746</v>
      </c>
      <c r="O5386" t="s">
        <v>10747</v>
      </c>
      <c r="Q5386" t="s">
        <v>10748</v>
      </c>
      <c r="S5386" t="s">
        <v>10749</v>
      </c>
      <c r="T5386">
        <v>43102.456875000003</v>
      </c>
    </row>
    <row r="5387" spans="1:20" x14ac:dyDescent="0.25">
      <c r="A5387" t="s">
        <v>9340</v>
      </c>
      <c r="B5387" t="s">
        <v>19225</v>
      </c>
      <c r="C5387" t="s">
        <v>10856</v>
      </c>
      <c r="D5387" t="s">
        <v>13204</v>
      </c>
      <c r="E5387" t="s">
        <v>10685</v>
      </c>
      <c r="F5387">
        <v>7500</v>
      </c>
      <c r="G5387">
        <v>7500</v>
      </c>
      <c r="H5387">
        <v>1</v>
      </c>
      <c r="I5387" t="s">
        <v>10682</v>
      </c>
      <c r="J5387">
        <v>0</v>
      </c>
      <c r="K5387">
        <v>0</v>
      </c>
      <c r="L5387" t="s">
        <v>10731</v>
      </c>
      <c r="M5387">
        <v>45447</v>
      </c>
      <c r="N5387" t="s">
        <v>10686</v>
      </c>
      <c r="O5387" t="s">
        <v>10687</v>
      </c>
      <c r="Q5387" t="s">
        <v>10688</v>
      </c>
      <c r="S5387" t="s">
        <v>10689</v>
      </c>
      <c r="T5387">
        <v>43102.456875000003</v>
      </c>
    </row>
    <row r="5388" spans="1:20" x14ac:dyDescent="0.25">
      <c r="A5388" t="s">
        <v>9341</v>
      </c>
      <c r="B5388" t="s">
        <v>19226</v>
      </c>
      <c r="C5388" t="s">
        <v>10856</v>
      </c>
      <c r="D5388" t="s">
        <v>13204</v>
      </c>
      <c r="E5388" t="s">
        <v>10685</v>
      </c>
      <c r="F5388">
        <v>3000</v>
      </c>
      <c r="G5388">
        <v>3000</v>
      </c>
      <c r="H5388">
        <v>1</v>
      </c>
      <c r="I5388" t="s">
        <v>10682</v>
      </c>
      <c r="J5388">
        <v>0</v>
      </c>
      <c r="K5388">
        <v>0</v>
      </c>
      <c r="L5388" t="s">
        <v>10731</v>
      </c>
      <c r="M5388">
        <v>45447</v>
      </c>
      <c r="N5388" t="s">
        <v>10686</v>
      </c>
      <c r="O5388" t="s">
        <v>10687</v>
      </c>
      <c r="Q5388" t="s">
        <v>10688</v>
      </c>
      <c r="S5388" t="s">
        <v>10689</v>
      </c>
      <c r="T5388">
        <v>43102.456875000003</v>
      </c>
    </row>
    <row r="5389" spans="1:20" x14ac:dyDescent="0.25">
      <c r="A5389" t="s">
        <v>5904</v>
      </c>
      <c r="B5389" t="s">
        <v>19227</v>
      </c>
      <c r="C5389" t="s">
        <v>10856</v>
      </c>
      <c r="D5389" t="s">
        <v>13204</v>
      </c>
      <c r="E5389" t="s">
        <v>10685</v>
      </c>
      <c r="F5389">
        <v>199.99</v>
      </c>
      <c r="G5389">
        <v>599.97</v>
      </c>
      <c r="H5389">
        <v>3</v>
      </c>
      <c r="I5389" t="s">
        <v>10682</v>
      </c>
      <c r="J5389">
        <v>0</v>
      </c>
      <c r="K5389">
        <v>0</v>
      </c>
      <c r="L5389" t="s">
        <v>10731</v>
      </c>
      <c r="M5389">
        <v>45449</v>
      </c>
      <c r="N5389" t="s">
        <v>10874</v>
      </c>
      <c r="O5389" t="s">
        <v>10701</v>
      </c>
      <c r="P5389" t="s">
        <v>10708</v>
      </c>
      <c r="Q5389" t="s">
        <v>10702</v>
      </c>
      <c r="R5389" t="s">
        <v>10709</v>
      </c>
      <c r="S5389" t="s">
        <v>10875</v>
      </c>
      <c r="T5389">
        <v>43102.456875000003</v>
      </c>
    </row>
    <row r="5390" spans="1:20" x14ac:dyDescent="0.25">
      <c r="A5390" t="s">
        <v>5905</v>
      </c>
      <c r="B5390" t="s">
        <v>19228</v>
      </c>
      <c r="C5390" t="s">
        <v>11814</v>
      </c>
      <c r="D5390" t="s">
        <v>13204</v>
      </c>
      <c r="E5390" t="s">
        <v>10685</v>
      </c>
      <c r="F5390">
        <v>44.99</v>
      </c>
      <c r="G5390">
        <v>269.94</v>
      </c>
      <c r="H5390">
        <v>6</v>
      </c>
      <c r="I5390" t="s">
        <v>10682</v>
      </c>
      <c r="J5390">
        <v>0</v>
      </c>
      <c r="K5390">
        <v>0</v>
      </c>
      <c r="L5390" t="s">
        <v>10731</v>
      </c>
      <c r="M5390">
        <v>45453</v>
      </c>
      <c r="N5390" t="s">
        <v>10746</v>
      </c>
      <c r="O5390" t="s">
        <v>10747</v>
      </c>
      <c r="Q5390" t="s">
        <v>10748</v>
      </c>
      <c r="S5390" t="s">
        <v>10749</v>
      </c>
      <c r="T5390">
        <v>43102.456875000003</v>
      </c>
    </row>
    <row r="5391" spans="1:20" x14ac:dyDescent="0.25">
      <c r="A5391" t="s">
        <v>5906</v>
      </c>
      <c r="B5391" t="s">
        <v>19229</v>
      </c>
      <c r="C5391" t="s">
        <v>10856</v>
      </c>
      <c r="D5391" t="s">
        <v>13204</v>
      </c>
      <c r="E5391" t="s">
        <v>10685</v>
      </c>
      <c r="F5391">
        <v>69.989999999999995</v>
      </c>
      <c r="G5391">
        <v>419.94</v>
      </c>
      <c r="H5391">
        <v>6</v>
      </c>
      <c r="I5391" t="s">
        <v>10682</v>
      </c>
      <c r="J5391">
        <v>0</v>
      </c>
      <c r="K5391">
        <v>0</v>
      </c>
      <c r="L5391" t="s">
        <v>10731</v>
      </c>
      <c r="M5391">
        <v>45453</v>
      </c>
      <c r="N5391" t="s">
        <v>10874</v>
      </c>
      <c r="O5391" t="s">
        <v>10701</v>
      </c>
      <c r="P5391" t="s">
        <v>10708</v>
      </c>
      <c r="Q5391" t="s">
        <v>10702</v>
      </c>
      <c r="R5391" t="s">
        <v>10709</v>
      </c>
      <c r="S5391" t="s">
        <v>10875</v>
      </c>
      <c r="T5391">
        <v>43102.456875000003</v>
      </c>
    </row>
    <row r="5392" spans="1:20" x14ac:dyDescent="0.25">
      <c r="A5392" t="s">
        <v>5907</v>
      </c>
      <c r="B5392" t="s">
        <v>19230</v>
      </c>
      <c r="C5392" t="s">
        <v>10856</v>
      </c>
      <c r="D5392" t="s">
        <v>13204</v>
      </c>
      <c r="E5392" t="s">
        <v>10685</v>
      </c>
      <c r="F5392">
        <v>69.989999999999995</v>
      </c>
      <c r="G5392">
        <v>419.94</v>
      </c>
      <c r="H5392">
        <v>6</v>
      </c>
      <c r="I5392" t="s">
        <v>10682</v>
      </c>
      <c r="J5392">
        <v>0</v>
      </c>
      <c r="K5392">
        <v>0</v>
      </c>
      <c r="L5392" t="s">
        <v>10731</v>
      </c>
      <c r="M5392">
        <v>45453</v>
      </c>
      <c r="N5392" t="s">
        <v>10874</v>
      </c>
      <c r="O5392" t="s">
        <v>10701</v>
      </c>
      <c r="P5392" t="s">
        <v>10708</v>
      </c>
      <c r="Q5392" t="s">
        <v>10702</v>
      </c>
      <c r="R5392" t="s">
        <v>10709</v>
      </c>
      <c r="S5392" t="s">
        <v>10875</v>
      </c>
      <c r="T5392">
        <v>43102.456875000003</v>
      </c>
    </row>
    <row r="5393" spans="1:20" x14ac:dyDescent="0.25">
      <c r="A5393" t="s">
        <v>5908</v>
      </c>
      <c r="B5393" t="s">
        <v>19231</v>
      </c>
      <c r="C5393" t="s">
        <v>10856</v>
      </c>
      <c r="D5393" t="s">
        <v>13204</v>
      </c>
      <c r="E5393" t="s">
        <v>10685</v>
      </c>
      <c r="F5393">
        <v>69.989999999999995</v>
      </c>
      <c r="G5393">
        <v>419.94</v>
      </c>
      <c r="H5393">
        <v>6</v>
      </c>
      <c r="I5393" t="s">
        <v>10682</v>
      </c>
      <c r="J5393">
        <v>0</v>
      </c>
      <c r="K5393">
        <v>0</v>
      </c>
      <c r="L5393" t="s">
        <v>10731</v>
      </c>
      <c r="M5393">
        <v>45453</v>
      </c>
      <c r="N5393" t="s">
        <v>10874</v>
      </c>
      <c r="O5393" t="s">
        <v>10701</v>
      </c>
      <c r="P5393" t="s">
        <v>10708</v>
      </c>
      <c r="Q5393" t="s">
        <v>10702</v>
      </c>
      <c r="R5393" t="s">
        <v>10709</v>
      </c>
      <c r="S5393" t="s">
        <v>10875</v>
      </c>
      <c r="T5393">
        <v>43102.456875000003</v>
      </c>
    </row>
    <row r="5394" spans="1:20" x14ac:dyDescent="0.25">
      <c r="A5394" t="s">
        <v>5909</v>
      </c>
      <c r="B5394" t="s">
        <v>19232</v>
      </c>
      <c r="C5394" t="s">
        <v>10856</v>
      </c>
      <c r="D5394" t="s">
        <v>13204</v>
      </c>
      <c r="E5394" t="s">
        <v>10685</v>
      </c>
      <c r="F5394">
        <v>69.989999999999995</v>
      </c>
      <c r="G5394">
        <v>419.94</v>
      </c>
      <c r="H5394">
        <v>6</v>
      </c>
      <c r="I5394" t="s">
        <v>10682</v>
      </c>
      <c r="J5394">
        <v>0</v>
      </c>
      <c r="K5394">
        <v>0</v>
      </c>
      <c r="L5394" t="s">
        <v>10731</v>
      </c>
      <c r="M5394">
        <v>45453</v>
      </c>
      <c r="N5394" t="s">
        <v>10874</v>
      </c>
      <c r="O5394" t="s">
        <v>10701</v>
      </c>
      <c r="P5394" t="s">
        <v>10708</v>
      </c>
      <c r="Q5394" t="s">
        <v>10702</v>
      </c>
      <c r="R5394" t="s">
        <v>10709</v>
      </c>
      <c r="S5394" t="s">
        <v>10875</v>
      </c>
      <c r="T5394">
        <v>43102.456875000003</v>
      </c>
    </row>
    <row r="5395" spans="1:20" x14ac:dyDescent="0.25">
      <c r="A5395" t="s">
        <v>9342</v>
      </c>
      <c r="B5395" t="s">
        <v>19233</v>
      </c>
      <c r="C5395" t="s">
        <v>11814</v>
      </c>
      <c r="D5395" t="s">
        <v>13204</v>
      </c>
      <c r="E5395" t="s">
        <v>10685</v>
      </c>
      <c r="F5395">
        <v>99.99</v>
      </c>
      <c r="G5395">
        <v>1199.8800000000001</v>
      </c>
      <c r="H5395">
        <v>12</v>
      </c>
      <c r="I5395" t="s">
        <v>10682</v>
      </c>
      <c r="J5395">
        <v>0</v>
      </c>
      <c r="K5395">
        <v>0</v>
      </c>
      <c r="L5395" t="s">
        <v>10731</v>
      </c>
      <c r="M5395">
        <v>45453</v>
      </c>
      <c r="N5395" t="s">
        <v>10793</v>
      </c>
      <c r="O5395" t="s">
        <v>10782</v>
      </c>
      <c r="Q5395" t="s">
        <v>10783</v>
      </c>
      <c r="S5395" t="s">
        <v>10794</v>
      </c>
      <c r="T5395">
        <v>43102.456875000003</v>
      </c>
    </row>
    <row r="5396" spans="1:20" x14ac:dyDescent="0.25">
      <c r="A5396" t="s">
        <v>5910</v>
      </c>
      <c r="B5396" t="s">
        <v>19234</v>
      </c>
      <c r="C5396" t="s">
        <v>10856</v>
      </c>
      <c r="D5396" t="s">
        <v>13204</v>
      </c>
      <c r="E5396" t="s">
        <v>10685</v>
      </c>
      <c r="F5396">
        <v>249.99</v>
      </c>
      <c r="G5396">
        <v>1499.94</v>
      </c>
      <c r="H5396">
        <v>6</v>
      </c>
      <c r="I5396" t="s">
        <v>10682</v>
      </c>
      <c r="J5396">
        <v>0</v>
      </c>
      <c r="K5396">
        <v>0</v>
      </c>
      <c r="L5396" t="s">
        <v>10731</v>
      </c>
      <c r="M5396">
        <v>45457</v>
      </c>
      <c r="N5396" t="s">
        <v>10781</v>
      </c>
      <c r="O5396" t="s">
        <v>10782</v>
      </c>
      <c r="Q5396" t="s">
        <v>10783</v>
      </c>
      <c r="S5396" t="s">
        <v>10784</v>
      </c>
      <c r="T5396">
        <v>43102.456875000003</v>
      </c>
    </row>
    <row r="5397" spans="1:20" x14ac:dyDescent="0.25">
      <c r="A5397" t="s">
        <v>9343</v>
      </c>
      <c r="B5397" t="s">
        <v>19235</v>
      </c>
      <c r="C5397" t="s">
        <v>11814</v>
      </c>
      <c r="D5397" t="s">
        <v>13204</v>
      </c>
      <c r="E5397" t="s">
        <v>10685</v>
      </c>
      <c r="F5397">
        <v>99.99</v>
      </c>
      <c r="G5397">
        <v>399.96</v>
      </c>
      <c r="H5397">
        <v>4</v>
      </c>
      <c r="I5397" t="s">
        <v>10682</v>
      </c>
      <c r="J5397">
        <v>0</v>
      </c>
      <c r="K5397">
        <v>0</v>
      </c>
      <c r="L5397" t="s">
        <v>10731</v>
      </c>
      <c r="M5397">
        <v>45460</v>
      </c>
      <c r="N5397" t="s">
        <v>12951</v>
      </c>
      <c r="S5397" t="s">
        <v>12952</v>
      </c>
      <c r="T5397">
        <v>43102.456875000003</v>
      </c>
    </row>
    <row r="5398" spans="1:20" x14ac:dyDescent="0.25">
      <c r="A5398" t="s">
        <v>19236</v>
      </c>
      <c r="B5398" t="s">
        <v>19237</v>
      </c>
      <c r="C5398" t="s">
        <v>11814</v>
      </c>
      <c r="D5398" t="s">
        <v>13204</v>
      </c>
      <c r="E5398" t="s">
        <v>10685</v>
      </c>
      <c r="F5398">
        <v>159.99</v>
      </c>
      <c r="G5398">
        <v>959.94</v>
      </c>
      <c r="H5398">
        <v>6</v>
      </c>
      <c r="I5398" t="s">
        <v>10682</v>
      </c>
      <c r="J5398">
        <v>0</v>
      </c>
      <c r="K5398">
        <v>0</v>
      </c>
      <c r="L5398" t="s">
        <v>16375</v>
      </c>
      <c r="M5398">
        <v>45460</v>
      </c>
      <c r="N5398" t="s">
        <v>12951</v>
      </c>
      <c r="S5398" t="s">
        <v>12952</v>
      </c>
      <c r="T5398">
        <v>43102.457002314797</v>
      </c>
    </row>
    <row r="5399" spans="1:20" x14ac:dyDescent="0.25">
      <c r="A5399" t="s">
        <v>19238</v>
      </c>
      <c r="B5399" t="s">
        <v>19239</v>
      </c>
      <c r="C5399" t="s">
        <v>11814</v>
      </c>
      <c r="D5399" t="s">
        <v>13204</v>
      </c>
      <c r="E5399" t="s">
        <v>10685</v>
      </c>
      <c r="F5399">
        <v>169.99</v>
      </c>
      <c r="G5399">
        <v>1019.94</v>
      </c>
      <c r="H5399">
        <v>6</v>
      </c>
      <c r="I5399" t="s">
        <v>10682</v>
      </c>
      <c r="J5399">
        <v>0</v>
      </c>
      <c r="K5399">
        <v>0</v>
      </c>
      <c r="L5399" t="s">
        <v>10731</v>
      </c>
      <c r="M5399">
        <v>45460</v>
      </c>
      <c r="N5399" t="s">
        <v>12951</v>
      </c>
      <c r="S5399" t="s">
        <v>12952</v>
      </c>
      <c r="T5399">
        <v>43102.456875000003</v>
      </c>
    </row>
    <row r="5400" spans="1:20" x14ac:dyDescent="0.25">
      <c r="A5400" t="s">
        <v>9344</v>
      </c>
      <c r="B5400" t="s">
        <v>19240</v>
      </c>
      <c r="C5400" t="s">
        <v>12445</v>
      </c>
      <c r="D5400" t="s">
        <v>13204</v>
      </c>
      <c r="E5400" t="s">
        <v>10685</v>
      </c>
      <c r="F5400">
        <v>74.989999999999995</v>
      </c>
      <c r="G5400">
        <v>449.94</v>
      </c>
      <c r="H5400">
        <v>6</v>
      </c>
      <c r="I5400" t="s">
        <v>10682</v>
      </c>
      <c r="J5400">
        <v>0</v>
      </c>
      <c r="K5400">
        <v>0</v>
      </c>
      <c r="L5400" t="s">
        <v>10731</v>
      </c>
      <c r="M5400">
        <v>45463</v>
      </c>
      <c r="N5400" t="s">
        <v>10874</v>
      </c>
      <c r="O5400" t="s">
        <v>10701</v>
      </c>
      <c r="P5400" t="s">
        <v>10708</v>
      </c>
      <c r="Q5400" t="s">
        <v>10702</v>
      </c>
      <c r="R5400" t="s">
        <v>10709</v>
      </c>
      <c r="S5400" t="s">
        <v>10875</v>
      </c>
      <c r="T5400">
        <v>43102.456875000003</v>
      </c>
    </row>
    <row r="5401" spans="1:20" x14ac:dyDescent="0.25">
      <c r="A5401" t="s">
        <v>5911</v>
      </c>
      <c r="B5401" t="s">
        <v>19241</v>
      </c>
      <c r="C5401" t="s">
        <v>10856</v>
      </c>
      <c r="D5401" t="s">
        <v>13204</v>
      </c>
      <c r="E5401" t="s">
        <v>10685</v>
      </c>
      <c r="F5401">
        <v>74.989999999999995</v>
      </c>
      <c r="G5401">
        <v>449.94</v>
      </c>
      <c r="H5401">
        <v>6</v>
      </c>
      <c r="I5401" t="s">
        <v>10682</v>
      </c>
      <c r="J5401">
        <v>0</v>
      </c>
      <c r="K5401">
        <v>0</v>
      </c>
      <c r="L5401" t="s">
        <v>10731</v>
      </c>
      <c r="M5401">
        <v>45463</v>
      </c>
      <c r="N5401" t="s">
        <v>10874</v>
      </c>
      <c r="O5401" t="s">
        <v>10701</v>
      </c>
      <c r="P5401" t="s">
        <v>10708</v>
      </c>
      <c r="Q5401" t="s">
        <v>10702</v>
      </c>
      <c r="R5401" t="s">
        <v>10709</v>
      </c>
      <c r="S5401" t="s">
        <v>10875</v>
      </c>
      <c r="T5401">
        <v>43102.456875000003</v>
      </c>
    </row>
    <row r="5402" spans="1:20" x14ac:dyDescent="0.25">
      <c r="A5402" t="s">
        <v>9345</v>
      </c>
      <c r="B5402" t="s">
        <v>19242</v>
      </c>
      <c r="C5402" t="s">
        <v>10856</v>
      </c>
      <c r="D5402" t="s">
        <v>13204</v>
      </c>
      <c r="E5402" t="s">
        <v>10685</v>
      </c>
      <c r="F5402">
        <v>74.989999999999995</v>
      </c>
      <c r="G5402">
        <v>449.94</v>
      </c>
      <c r="H5402">
        <v>6</v>
      </c>
      <c r="I5402" t="s">
        <v>10682</v>
      </c>
      <c r="J5402">
        <v>0</v>
      </c>
      <c r="K5402">
        <v>0</v>
      </c>
      <c r="L5402" t="s">
        <v>10731</v>
      </c>
      <c r="M5402">
        <v>45463</v>
      </c>
      <c r="N5402" t="s">
        <v>10874</v>
      </c>
      <c r="O5402" t="s">
        <v>10701</v>
      </c>
      <c r="P5402" t="s">
        <v>10708</v>
      </c>
      <c r="Q5402" t="s">
        <v>10702</v>
      </c>
      <c r="R5402" t="s">
        <v>10709</v>
      </c>
      <c r="S5402" t="s">
        <v>10875</v>
      </c>
      <c r="T5402">
        <v>43102.456875000003</v>
      </c>
    </row>
    <row r="5403" spans="1:20" x14ac:dyDescent="0.25">
      <c r="A5403" t="s">
        <v>5912</v>
      </c>
      <c r="B5403" t="s">
        <v>19243</v>
      </c>
      <c r="C5403" t="s">
        <v>12445</v>
      </c>
      <c r="D5403" t="s">
        <v>13204</v>
      </c>
      <c r="E5403" t="s">
        <v>10685</v>
      </c>
      <c r="F5403">
        <v>74.989999999999995</v>
      </c>
      <c r="G5403">
        <v>449.94</v>
      </c>
      <c r="H5403">
        <v>6</v>
      </c>
      <c r="I5403" t="s">
        <v>10682</v>
      </c>
      <c r="J5403">
        <v>0</v>
      </c>
      <c r="K5403">
        <v>0</v>
      </c>
      <c r="L5403" t="s">
        <v>10731</v>
      </c>
      <c r="M5403">
        <v>45463</v>
      </c>
      <c r="N5403" t="s">
        <v>10874</v>
      </c>
      <c r="O5403" t="s">
        <v>10701</v>
      </c>
      <c r="P5403" t="s">
        <v>10708</v>
      </c>
      <c r="Q5403" t="s">
        <v>10702</v>
      </c>
      <c r="R5403" t="s">
        <v>10709</v>
      </c>
      <c r="S5403" t="s">
        <v>10875</v>
      </c>
      <c r="T5403">
        <v>43102.456875000003</v>
      </c>
    </row>
    <row r="5404" spans="1:20" x14ac:dyDescent="0.25">
      <c r="A5404" t="s">
        <v>5913</v>
      </c>
      <c r="B5404" t="s">
        <v>19244</v>
      </c>
      <c r="C5404" t="s">
        <v>10856</v>
      </c>
      <c r="D5404" t="s">
        <v>13204</v>
      </c>
      <c r="E5404" t="s">
        <v>10685</v>
      </c>
      <c r="F5404">
        <v>99.99</v>
      </c>
      <c r="G5404">
        <v>599.94000000000005</v>
      </c>
      <c r="H5404">
        <v>6</v>
      </c>
      <c r="I5404" t="s">
        <v>10682</v>
      </c>
      <c r="J5404">
        <v>0</v>
      </c>
      <c r="K5404">
        <v>0</v>
      </c>
      <c r="L5404" t="s">
        <v>10731</v>
      </c>
      <c r="M5404">
        <v>45475</v>
      </c>
      <c r="N5404" t="s">
        <v>16404</v>
      </c>
      <c r="S5404" t="s">
        <v>16405</v>
      </c>
      <c r="T5404">
        <v>43102.456875000003</v>
      </c>
    </row>
    <row r="5405" spans="1:20" x14ac:dyDescent="0.25">
      <c r="A5405" t="s">
        <v>19245</v>
      </c>
      <c r="B5405" t="s">
        <v>19246</v>
      </c>
      <c r="C5405" t="s">
        <v>11814</v>
      </c>
      <c r="D5405" t="s">
        <v>13204</v>
      </c>
      <c r="E5405" t="s">
        <v>10685</v>
      </c>
      <c r="F5405">
        <v>549.99</v>
      </c>
      <c r="G5405">
        <v>2199.96</v>
      </c>
      <c r="H5405">
        <v>4</v>
      </c>
      <c r="I5405" t="s">
        <v>10682</v>
      </c>
      <c r="J5405">
        <v>0</v>
      </c>
      <c r="K5405">
        <v>0</v>
      </c>
      <c r="L5405" t="s">
        <v>10731</v>
      </c>
      <c r="M5405">
        <v>45483</v>
      </c>
      <c r="N5405" t="s">
        <v>12951</v>
      </c>
      <c r="S5405" t="s">
        <v>12952</v>
      </c>
      <c r="T5405">
        <v>43102.456875000003</v>
      </c>
    </row>
    <row r="5406" spans="1:20" x14ac:dyDescent="0.25">
      <c r="A5406" t="s">
        <v>9346</v>
      </c>
      <c r="B5406" t="s">
        <v>19247</v>
      </c>
      <c r="C5406" t="s">
        <v>12445</v>
      </c>
      <c r="D5406" t="s">
        <v>13204</v>
      </c>
      <c r="E5406" t="s">
        <v>10685</v>
      </c>
      <c r="F5406">
        <v>49.99</v>
      </c>
      <c r="G5406">
        <v>299.94</v>
      </c>
      <c r="H5406">
        <v>6</v>
      </c>
      <c r="I5406" t="s">
        <v>10682</v>
      </c>
      <c r="J5406">
        <v>0</v>
      </c>
      <c r="K5406">
        <v>0</v>
      </c>
      <c r="L5406" t="s">
        <v>10835</v>
      </c>
      <c r="M5406">
        <v>45483</v>
      </c>
      <c r="N5406" t="s">
        <v>13687</v>
      </c>
      <c r="O5406" t="s">
        <v>10687</v>
      </c>
      <c r="Q5406" t="s">
        <v>10688</v>
      </c>
      <c r="S5406" t="s">
        <v>13688</v>
      </c>
      <c r="T5406">
        <v>43102.456863425898</v>
      </c>
    </row>
    <row r="5407" spans="1:20" x14ac:dyDescent="0.25">
      <c r="A5407" t="s">
        <v>5914</v>
      </c>
      <c r="B5407" t="s">
        <v>19248</v>
      </c>
      <c r="C5407" t="s">
        <v>10856</v>
      </c>
      <c r="D5407" t="s">
        <v>13204</v>
      </c>
      <c r="E5407" t="s">
        <v>10685</v>
      </c>
      <c r="F5407">
        <v>69.989999999999995</v>
      </c>
      <c r="G5407">
        <v>419.94</v>
      </c>
      <c r="H5407">
        <v>6</v>
      </c>
      <c r="I5407" t="s">
        <v>10682</v>
      </c>
      <c r="J5407">
        <v>0</v>
      </c>
      <c r="K5407">
        <v>0</v>
      </c>
      <c r="L5407" t="s">
        <v>10731</v>
      </c>
      <c r="M5407">
        <v>45484</v>
      </c>
      <c r="N5407" t="s">
        <v>10700</v>
      </c>
      <c r="O5407" t="s">
        <v>10701</v>
      </c>
      <c r="Q5407" t="s">
        <v>10702</v>
      </c>
      <c r="S5407" t="s">
        <v>10703</v>
      </c>
      <c r="T5407">
        <v>43102.456875000003</v>
      </c>
    </row>
    <row r="5408" spans="1:20" x14ac:dyDescent="0.25">
      <c r="A5408" t="s">
        <v>19249</v>
      </c>
      <c r="B5408" t="s">
        <v>19250</v>
      </c>
      <c r="C5408" t="s">
        <v>10856</v>
      </c>
      <c r="D5408" t="s">
        <v>13204</v>
      </c>
      <c r="E5408" t="s">
        <v>10685</v>
      </c>
      <c r="F5408">
        <v>169.99</v>
      </c>
      <c r="G5408">
        <v>1019.94</v>
      </c>
      <c r="H5408">
        <v>6</v>
      </c>
      <c r="I5408" t="s">
        <v>10682</v>
      </c>
      <c r="J5408">
        <v>0</v>
      </c>
      <c r="K5408">
        <v>0</v>
      </c>
      <c r="L5408" t="s">
        <v>10916</v>
      </c>
      <c r="M5408">
        <v>45485</v>
      </c>
      <c r="N5408" t="s">
        <v>15975</v>
      </c>
      <c r="O5408" t="s">
        <v>10708</v>
      </c>
      <c r="Q5408" t="s">
        <v>10709</v>
      </c>
      <c r="S5408" t="s">
        <v>15976</v>
      </c>
      <c r="T5408">
        <v>43102.456909722197</v>
      </c>
    </row>
    <row r="5409" spans="1:20" x14ac:dyDescent="0.25">
      <c r="A5409" t="s">
        <v>5915</v>
      </c>
      <c r="B5409" t="s">
        <v>19251</v>
      </c>
      <c r="C5409" t="s">
        <v>10751</v>
      </c>
      <c r="D5409" t="s">
        <v>13204</v>
      </c>
      <c r="E5409" t="s">
        <v>10685</v>
      </c>
      <c r="F5409">
        <v>599.99</v>
      </c>
      <c r="G5409">
        <v>1799.97</v>
      </c>
      <c r="H5409">
        <v>3</v>
      </c>
      <c r="I5409" t="s">
        <v>10682</v>
      </c>
      <c r="J5409">
        <v>0</v>
      </c>
      <c r="K5409">
        <v>0</v>
      </c>
      <c r="L5409" t="s">
        <v>10731</v>
      </c>
      <c r="M5409">
        <v>45488</v>
      </c>
      <c r="N5409" t="s">
        <v>14397</v>
      </c>
      <c r="O5409" t="s">
        <v>10708</v>
      </c>
      <c r="Q5409" t="s">
        <v>10709</v>
      </c>
      <c r="S5409" t="s">
        <v>14398</v>
      </c>
      <c r="T5409">
        <v>43102.456875000003</v>
      </c>
    </row>
    <row r="5410" spans="1:20" x14ac:dyDescent="0.25">
      <c r="A5410" t="s">
        <v>5916</v>
      </c>
      <c r="B5410" t="s">
        <v>19252</v>
      </c>
      <c r="C5410" t="s">
        <v>10856</v>
      </c>
      <c r="D5410" t="s">
        <v>13204</v>
      </c>
      <c r="E5410" t="s">
        <v>10685</v>
      </c>
      <c r="F5410">
        <v>169.99</v>
      </c>
      <c r="G5410">
        <v>509.97</v>
      </c>
      <c r="H5410">
        <v>3</v>
      </c>
      <c r="I5410" t="s">
        <v>10682</v>
      </c>
      <c r="J5410">
        <v>0</v>
      </c>
      <c r="K5410">
        <v>0</v>
      </c>
      <c r="L5410" t="s">
        <v>16375</v>
      </c>
      <c r="M5410">
        <v>45489</v>
      </c>
      <c r="N5410" t="s">
        <v>10746</v>
      </c>
      <c r="O5410" t="s">
        <v>10747</v>
      </c>
      <c r="Q5410" t="s">
        <v>10748</v>
      </c>
      <c r="S5410" t="s">
        <v>10749</v>
      </c>
      <c r="T5410">
        <v>43102.457002314797</v>
      </c>
    </row>
    <row r="5411" spans="1:20" x14ac:dyDescent="0.25">
      <c r="A5411" t="s">
        <v>5917</v>
      </c>
      <c r="B5411" t="s">
        <v>19253</v>
      </c>
      <c r="C5411" t="s">
        <v>12445</v>
      </c>
      <c r="D5411" t="s">
        <v>13204</v>
      </c>
      <c r="E5411" t="s">
        <v>10685</v>
      </c>
      <c r="F5411">
        <v>69.989999999999995</v>
      </c>
      <c r="G5411">
        <v>419.94</v>
      </c>
      <c r="H5411">
        <v>6</v>
      </c>
      <c r="I5411" t="s">
        <v>10682</v>
      </c>
      <c r="J5411">
        <v>0</v>
      </c>
      <c r="K5411">
        <v>0</v>
      </c>
      <c r="L5411" t="s">
        <v>10731</v>
      </c>
      <c r="M5411">
        <v>45492</v>
      </c>
      <c r="N5411" t="s">
        <v>11489</v>
      </c>
      <c r="O5411" t="s">
        <v>10701</v>
      </c>
      <c r="Q5411" t="s">
        <v>10702</v>
      </c>
      <c r="S5411" t="s">
        <v>11490</v>
      </c>
      <c r="T5411">
        <v>43102.456875000003</v>
      </c>
    </row>
    <row r="5412" spans="1:20" x14ac:dyDescent="0.25">
      <c r="A5412" t="s">
        <v>5918</v>
      </c>
      <c r="B5412" t="s">
        <v>19254</v>
      </c>
      <c r="C5412" t="s">
        <v>10856</v>
      </c>
      <c r="D5412" t="s">
        <v>13204</v>
      </c>
      <c r="E5412" t="s">
        <v>10685</v>
      </c>
      <c r="F5412">
        <v>69.989999999999995</v>
      </c>
      <c r="G5412">
        <v>419.94</v>
      </c>
      <c r="H5412">
        <v>6</v>
      </c>
      <c r="I5412" t="s">
        <v>10682</v>
      </c>
      <c r="J5412">
        <v>0</v>
      </c>
      <c r="K5412">
        <v>0</v>
      </c>
      <c r="L5412" t="s">
        <v>10731</v>
      </c>
      <c r="M5412">
        <v>45492</v>
      </c>
      <c r="N5412" t="s">
        <v>11489</v>
      </c>
      <c r="O5412" t="s">
        <v>10701</v>
      </c>
      <c r="Q5412" t="s">
        <v>10702</v>
      </c>
      <c r="S5412" t="s">
        <v>11490</v>
      </c>
      <c r="T5412">
        <v>43102.456875000003</v>
      </c>
    </row>
    <row r="5413" spans="1:20" x14ac:dyDescent="0.25">
      <c r="A5413" t="s">
        <v>5919</v>
      </c>
      <c r="B5413" t="s">
        <v>19255</v>
      </c>
      <c r="C5413" t="s">
        <v>10856</v>
      </c>
      <c r="D5413" t="s">
        <v>13204</v>
      </c>
      <c r="E5413" t="s">
        <v>10685</v>
      </c>
      <c r="F5413">
        <v>149.99</v>
      </c>
      <c r="G5413">
        <v>899.94</v>
      </c>
      <c r="H5413">
        <v>6</v>
      </c>
      <c r="I5413" t="s">
        <v>10682</v>
      </c>
      <c r="J5413">
        <v>0</v>
      </c>
      <c r="K5413">
        <v>0</v>
      </c>
      <c r="L5413" t="s">
        <v>10731</v>
      </c>
      <c r="M5413">
        <v>45492</v>
      </c>
      <c r="N5413" t="s">
        <v>10837</v>
      </c>
      <c r="O5413" t="s">
        <v>10701</v>
      </c>
      <c r="Q5413" t="s">
        <v>10702</v>
      </c>
      <c r="S5413" t="s">
        <v>10838</v>
      </c>
      <c r="T5413">
        <v>43102.456875000003</v>
      </c>
    </row>
    <row r="5414" spans="1:20" x14ac:dyDescent="0.25">
      <c r="A5414" t="s">
        <v>9347</v>
      </c>
      <c r="B5414" t="s">
        <v>19256</v>
      </c>
      <c r="C5414" t="s">
        <v>10856</v>
      </c>
      <c r="D5414" t="s">
        <v>13204</v>
      </c>
      <c r="E5414" t="s">
        <v>10685</v>
      </c>
      <c r="F5414">
        <v>49.99</v>
      </c>
      <c r="G5414">
        <v>599.88</v>
      </c>
      <c r="H5414">
        <v>12</v>
      </c>
      <c r="I5414" t="s">
        <v>10682</v>
      </c>
      <c r="J5414">
        <v>0</v>
      </c>
      <c r="K5414">
        <v>0</v>
      </c>
      <c r="L5414" t="s">
        <v>10731</v>
      </c>
      <c r="M5414">
        <v>45496</v>
      </c>
      <c r="N5414" t="s">
        <v>10781</v>
      </c>
      <c r="O5414" t="s">
        <v>10782</v>
      </c>
      <c r="Q5414" t="s">
        <v>10783</v>
      </c>
      <c r="S5414" t="s">
        <v>10784</v>
      </c>
      <c r="T5414">
        <v>43102.456875000003</v>
      </c>
    </row>
    <row r="5415" spans="1:20" x14ac:dyDescent="0.25">
      <c r="A5415" t="s">
        <v>5920</v>
      </c>
      <c r="B5415" t="s">
        <v>19257</v>
      </c>
      <c r="C5415" t="s">
        <v>10856</v>
      </c>
      <c r="D5415" t="s">
        <v>13204</v>
      </c>
      <c r="E5415" t="s">
        <v>10685</v>
      </c>
      <c r="F5415">
        <v>139.99</v>
      </c>
      <c r="G5415">
        <v>839.94</v>
      </c>
      <c r="H5415">
        <v>6</v>
      </c>
      <c r="I5415" t="s">
        <v>10682</v>
      </c>
      <c r="J5415">
        <v>0</v>
      </c>
      <c r="K5415">
        <v>0</v>
      </c>
      <c r="L5415" t="s">
        <v>10731</v>
      </c>
      <c r="M5415">
        <v>45497</v>
      </c>
      <c r="N5415" t="s">
        <v>11359</v>
      </c>
      <c r="O5415" t="s">
        <v>10762</v>
      </c>
      <c r="P5415" t="s">
        <v>10701</v>
      </c>
      <c r="Q5415" t="s">
        <v>10763</v>
      </c>
      <c r="R5415" t="s">
        <v>10702</v>
      </c>
      <c r="S5415" t="s">
        <v>11360</v>
      </c>
      <c r="T5415">
        <v>43102.456875000003</v>
      </c>
    </row>
    <row r="5416" spans="1:20" x14ac:dyDescent="0.25">
      <c r="A5416" t="s">
        <v>8235</v>
      </c>
      <c r="B5416" t="s">
        <v>19258</v>
      </c>
      <c r="C5416" t="s">
        <v>10681</v>
      </c>
      <c r="D5416" t="s">
        <v>10683</v>
      </c>
      <c r="E5416" t="s">
        <v>10685</v>
      </c>
      <c r="F5416">
        <v>59.99</v>
      </c>
      <c r="G5416">
        <v>359.94</v>
      </c>
      <c r="H5416">
        <v>6</v>
      </c>
      <c r="I5416" t="s">
        <v>10682</v>
      </c>
      <c r="J5416">
        <v>0</v>
      </c>
      <c r="K5416">
        <v>0</v>
      </c>
      <c r="L5416" t="s">
        <v>10731</v>
      </c>
      <c r="M5416">
        <v>45497</v>
      </c>
      <c r="N5416" t="s">
        <v>10923</v>
      </c>
      <c r="O5416" t="s">
        <v>10708</v>
      </c>
      <c r="Q5416" t="s">
        <v>10709</v>
      </c>
      <c r="S5416" t="s">
        <v>10924</v>
      </c>
      <c r="T5416">
        <v>43102.456875000003</v>
      </c>
    </row>
    <row r="5417" spans="1:20" x14ac:dyDescent="0.25">
      <c r="A5417" t="s">
        <v>5921</v>
      </c>
      <c r="B5417" t="s">
        <v>19259</v>
      </c>
      <c r="C5417" t="s">
        <v>10856</v>
      </c>
      <c r="D5417" t="s">
        <v>13204</v>
      </c>
      <c r="E5417" t="s">
        <v>10685</v>
      </c>
      <c r="F5417">
        <v>49.99</v>
      </c>
      <c r="G5417">
        <v>299.94</v>
      </c>
      <c r="H5417">
        <v>6</v>
      </c>
      <c r="I5417" t="s">
        <v>10682</v>
      </c>
      <c r="J5417">
        <v>0</v>
      </c>
      <c r="K5417">
        <v>0</v>
      </c>
      <c r="L5417" t="s">
        <v>16375</v>
      </c>
      <c r="M5417">
        <v>45509</v>
      </c>
      <c r="N5417" t="s">
        <v>10746</v>
      </c>
      <c r="O5417" t="s">
        <v>10747</v>
      </c>
      <c r="Q5417" t="s">
        <v>10748</v>
      </c>
      <c r="S5417" t="s">
        <v>10749</v>
      </c>
      <c r="T5417">
        <v>43102.457002314797</v>
      </c>
    </row>
    <row r="5418" spans="1:20" x14ac:dyDescent="0.25">
      <c r="A5418" t="s">
        <v>5922</v>
      </c>
      <c r="B5418" t="s">
        <v>19260</v>
      </c>
      <c r="C5418" t="s">
        <v>13217</v>
      </c>
      <c r="D5418" t="s">
        <v>10683</v>
      </c>
      <c r="E5418" t="s">
        <v>10685</v>
      </c>
      <c r="F5418">
        <v>114.99</v>
      </c>
      <c r="G5418">
        <v>689.94</v>
      </c>
      <c r="H5418">
        <v>6</v>
      </c>
      <c r="I5418" t="s">
        <v>10682</v>
      </c>
      <c r="J5418">
        <v>0</v>
      </c>
      <c r="K5418">
        <v>0</v>
      </c>
      <c r="L5418" t="s">
        <v>10706</v>
      </c>
      <c r="M5418">
        <v>45510</v>
      </c>
      <c r="N5418" t="s">
        <v>10826</v>
      </c>
      <c r="O5418" t="s">
        <v>10708</v>
      </c>
      <c r="Q5418" t="s">
        <v>10709</v>
      </c>
      <c r="S5418" t="s">
        <v>10827</v>
      </c>
      <c r="T5418">
        <v>43102.457002314797</v>
      </c>
    </row>
    <row r="5419" spans="1:20" x14ac:dyDescent="0.25">
      <c r="A5419" t="s">
        <v>9348</v>
      </c>
      <c r="B5419" t="s">
        <v>19261</v>
      </c>
      <c r="C5419" t="s">
        <v>10856</v>
      </c>
      <c r="D5419" t="s">
        <v>13204</v>
      </c>
      <c r="E5419" t="s">
        <v>10685</v>
      </c>
      <c r="F5419">
        <v>74.989999999999995</v>
      </c>
      <c r="G5419">
        <v>449.94</v>
      </c>
      <c r="H5419">
        <v>6</v>
      </c>
      <c r="I5419" t="s">
        <v>10682</v>
      </c>
      <c r="J5419">
        <v>0</v>
      </c>
      <c r="K5419">
        <v>0</v>
      </c>
      <c r="L5419" t="s">
        <v>10731</v>
      </c>
      <c r="M5419">
        <v>45511</v>
      </c>
      <c r="N5419" t="s">
        <v>10874</v>
      </c>
      <c r="O5419" t="s">
        <v>10701</v>
      </c>
      <c r="P5419" t="s">
        <v>10708</v>
      </c>
      <c r="Q5419" t="s">
        <v>10702</v>
      </c>
      <c r="R5419" t="s">
        <v>10709</v>
      </c>
      <c r="S5419" t="s">
        <v>10875</v>
      </c>
      <c r="T5419">
        <v>43102.456875000003</v>
      </c>
    </row>
    <row r="5420" spans="1:20" x14ac:dyDescent="0.25">
      <c r="A5420" t="s">
        <v>9349</v>
      </c>
      <c r="B5420" t="s">
        <v>19262</v>
      </c>
      <c r="C5420" t="s">
        <v>10856</v>
      </c>
      <c r="D5420" t="s">
        <v>13204</v>
      </c>
      <c r="E5420" t="s">
        <v>10685</v>
      </c>
      <c r="F5420">
        <v>799.99</v>
      </c>
      <c r="G5420">
        <v>799.99</v>
      </c>
      <c r="H5420">
        <v>1</v>
      </c>
      <c r="I5420" t="s">
        <v>10682</v>
      </c>
      <c r="J5420">
        <v>0</v>
      </c>
      <c r="K5420">
        <v>0</v>
      </c>
      <c r="L5420" t="s">
        <v>10731</v>
      </c>
      <c r="M5420">
        <v>45511</v>
      </c>
      <c r="N5420" t="s">
        <v>10874</v>
      </c>
      <c r="O5420" t="s">
        <v>10701</v>
      </c>
      <c r="P5420" t="s">
        <v>10708</v>
      </c>
      <c r="Q5420" t="s">
        <v>10702</v>
      </c>
      <c r="R5420" t="s">
        <v>10709</v>
      </c>
      <c r="S5420" t="s">
        <v>10875</v>
      </c>
      <c r="T5420">
        <v>43102.456875000003</v>
      </c>
    </row>
    <row r="5421" spans="1:20" x14ac:dyDescent="0.25">
      <c r="A5421" t="s">
        <v>5923</v>
      </c>
      <c r="B5421" t="s">
        <v>19263</v>
      </c>
      <c r="C5421" t="s">
        <v>10856</v>
      </c>
      <c r="D5421" t="s">
        <v>13204</v>
      </c>
      <c r="E5421" t="s">
        <v>10685</v>
      </c>
      <c r="F5421">
        <v>99.99</v>
      </c>
      <c r="G5421">
        <v>599.94000000000005</v>
      </c>
      <c r="H5421">
        <v>6</v>
      </c>
      <c r="I5421" t="s">
        <v>10682</v>
      </c>
      <c r="J5421">
        <v>0</v>
      </c>
      <c r="K5421">
        <v>0</v>
      </c>
      <c r="L5421" t="s">
        <v>10731</v>
      </c>
      <c r="M5421">
        <v>45511</v>
      </c>
      <c r="N5421" t="s">
        <v>10874</v>
      </c>
      <c r="O5421" t="s">
        <v>10701</v>
      </c>
      <c r="P5421" t="s">
        <v>10708</v>
      </c>
      <c r="Q5421" t="s">
        <v>10702</v>
      </c>
      <c r="R5421" t="s">
        <v>10709</v>
      </c>
      <c r="S5421" t="s">
        <v>10875</v>
      </c>
      <c r="T5421">
        <v>43102.456875000003</v>
      </c>
    </row>
    <row r="5422" spans="1:20" x14ac:dyDescent="0.25">
      <c r="A5422" t="s">
        <v>5924</v>
      </c>
      <c r="B5422" t="s">
        <v>19264</v>
      </c>
      <c r="C5422" t="s">
        <v>10856</v>
      </c>
      <c r="D5422" t="s">
        <v>13204</v>
      </c>
      <c r="E5422" t="s">
        <v>10685</v>
      </c>
      <c r="F5422">
        <v>599.99</v>
      </c>
      <c r="G5422">
        <v>599.99</v>
      </c>
      <c r="H5422">
        <v>1</v>
      </c>
      <c r="I5422" t="s">
        <v>10682</v>
      </c>
      <c r="J5422">
        <v>0</v>
      </c>
      <c r="K5422">
        <v>0</v>
      </c>
      <c r="L5422" t="s">
        <v>10731</v>
      </c>
      <c r="M5422">
        <v>45511</v>
      </c>
      <c r="N5422" t="s">
        <v>10874</v>
      </c>
      <c r="O5422" t="s">
        <v>10701</v>
      </c>
      <c r="P5422" t="s">
        <v>10708</v>
      </c>
      <c r="Q5422" t="s">
        <v>10702</v>
      </c>
      <c r="R5422" t="s">
        <v>10709</v>
      </c>
      <c r="S5422" t="s">
        <v>10875</v>
      </c>
      <c r="T5422">
        <v>43102.456875000003</v>
      </c>
    </row>
    <row r="5423" spans="1:20" x14ac:dyDescent="0.25">
      <c r="A5423" t="s">
        <v>19265</v>
      </c>
      <c r="B5423" t="s">
        <v>19266</v>
      </c>
      <c r="C5423" t="s">
        <v>10856</v>
      </c>
      <c r="D5423" t="s">
        <v>13204</v>
      </c>
      <c r="E5423" t="s">
        <v>10685</v>
      </c>
      <c r="F5423">
        <v>399.99</v>
      </c>
      <c r="G5423">
        <v>1199.97</v>
      </c>
      <c r="H5423">
        <v>3</v>
      </c>
      <c r="I5423" t="s">
        <v>10682</v>
      </c>
      <c r="J5423">
        <v>0</v>
      </c>
      <c r="K5423">
        <v>0</v>
      </c>
      <c r="L5423" t="s">
        <v>10755</v>
      </c>
      <c r="M5423">
        <v>45519</v>
      </c>
      <c r="N5423" t="s">
        <v>10803</v>
      </c>
      <c r="O5423" t="s">
        <v>10782</v>
      </c>
      <c r="Q5423" t="s">
        <v>10783</v>
      </c>
      <c r="S5423" t="s">
        <v>10804</v>
      </c>
      <c r="T5423">
        <v>43102.456932870402</v>
      </c>
    </row>
    <row r="5424" spans="1:20" x14ac:dyDescent="0.25">
      <c r="A5424" t="s">
        <v>9350</v>
      </c>
      <c r="B5424" t="s">
        <v>19267</v>
      </c>
      <c r="C5424" t="s">
        <v>10856</v>
      </c>
      <c r="D5424" t="s">
        <v>13204</v>
      </c>
      <c r="E5424" t="s">
        <v>10685</v>
      </c>
      <c r="F5424">
        <v>184.99</v>
      </c>
      <c r="G5424">
        <v>1109.94</v>
      </c>
      <c r="H5424">
        <v>6</v>
      </c>
      <c r="I5424" t="s">
        <v>10682</v>
      </c>
      <c r="J5424">
        <v>0</v>
      </c>
      <c r="K5424">
        <v>0</v>
      </c>
      <c r="L5424" t="s">
        <v>19268</v>
      </c>
      <c r="M5424">
        <v>45519</v>
      </c>
      <c r="N5424" t="s">
        <v>10803</v>
      </c>
      <c r="O5424" t="s">
        <v>10782</v>
      </c>
      <c r="Q5424" t="s">
        <v>10783</v>
      </c>
      <c r="S5424" t="s">
        <v>10804</v>
      </c>
      <c r="T5424">
        <v>43102.456909722197</v>
      </c>
    </row>
    <row r="5425" spans="1:20" x14ac:dyDescent="0.25">
      <c r="A5425" t="s">
        <v>5925</v>
      </c>
      <c r="B5425" t="s">
        <v>19269</v>
      </c>
      <c r="C5425" t="s">
        <v>12445</v>
      </c>
      <c r="D5425" t="s">
        <v>10683</v>
      </c>
      <c r="E5425" t="s">
        <v>10685</v>
      </c>
      <c r="F5425">
        <v>99.99</v>
      </c>
      <c r="G5425">
        <v>1199.8800000000001</v>
      </c>
      <c r="H5425">
        <v>12</v>
      </c>
      <c r="I5425" t="s">
        <v>10682</v>
      </c>
      <c r="J5425">
        <v>0</v>
      </c>
      <c r="K5425">
        <v>0</v>
      </c>
      <c r="L5425" t="s">
        <v>10731</v>
      </c>
      <c r="M5425">
        <v>45531</v>
      </c>
      <c r="N5425" t="s">
        <v>10746</v>
      </c>
      <c r="O5425" t="s">
        <v>10747</v>
      </c>
      <c r="Q5425" t="s">
        <v>10748</v>
      </c>
      <c r="S5425" t="s">
        <v>10749</v>
      </c>
      <c r="T5425">
        <v>43102.456875000003</v>
      </c>
    </row>
    <row r="5426" spans="1:20" x14ac:dyDescent="0.25">
      <c r="A5426" t="s">
        <v>5926</v>
      </c>
      <c r="B5426" t="s">
        <v>19270</v>
      </c>
      <c r="C5426" t="s">
        <v>12445</v>
      </c>
      <c r="D5426" t="s">
        <v>10683</v>
      </c>
      <c r="E5426" t="s">
        <v>10685</v>
      </c>
      <c r="F5426">
        <v>74.989999999999995</v>
      </c>
      <c r="G5426">
        <v>899.88</v>
      </c>
      <c r="H5426">
        <v>12</v>
      </c>
      <c r="I5426" t="s">
        <v>10682</v>
      </c>
      <c r="J5426">
        <v>0</v>
      </c>
      <c r="K5426">
        <v>0</v>
      </c>
      <c r="L5426" t="s">
        <v>10731</v>
      </c>
      <c r="M5426">
        <v>45531</v>
      </c>
      <c r="N5426" t="s">
        <v>10746</v>
      </c>
      <c r="O5426" t="s">
        <v>10747</v>
      </c>
      <c r="Q5426" t="s">
        <v>10748</v>
      </c>
      <c r="S5426" t="s">
        <v>10749</v>
      </c>
      <c r="T5426">
        <v>43102.456875000003</v>
      </c>
    </row>
    <row r="5427" spans="1:20" x14ac:dyDescent="0.25">
      <c r="A5427" t="s">
        <v>19271</v>
      </c>
      <c r="B5427" t="s">
        <v>19272</v>
      </c>
      <c r="C5427" t="s">
        <v>12445</v>
      </c>
      <c r="D5427" t="s">
        <v>10683</v>
      </c>
      <c r="E5427" t="s">
        <v>10685</v>
      </c>
      <c r="F5427">
        <v>34.99</v>
      </c>
      <c r="G5427">
        <v>419.88</v>
      </c>
      <c r="H5427">
        <v>12</v>
      </c>
      <c r="I5427" t="s">
        <v>10682</v>
      </c>
      <c r="J5427">
        <v>0</v>
      </c>
      <c r="K5427">
        <v>0</v>
      </c>
      <c r="L5427" t="s">
        <v>10731</v>
      </c>
      <c r="M5427">
        <v>45531</v>
      </c>
      <c r="N5427" t="s">
        <v>10746</v>
      </c>
      <c r="O5427" t="s">
        <v>10747</v>
      </c>
      <c r="Q5427" t="s">
        <v>10748</v>
      </c>
      <c r="S5427" t="s">
        <v>10749</v>
      </c>
      <c r="T5427">
        <v>43102.456875000003</v>
      </c>
    </row>
    <row r="5428" spans="1:20" x14ac:dyDescent="0.25">
      <c r="A5428" t="s">
        <v>9351</v>
      </c>
      <c r="B5428" t="s">
        <v>19273</v>
      </c>
      <c r="C5428" t="s">
        <v>12445</v>
      </c>
      <c r="D5428" t="s">
        <v>10683</v>
      </c>
      <c r="E5428" t="s">
        <v>10685</v>
      </c>
      <c r="F5428">
        <v>54.99</v>
      </c>
      <c r="G5428">
        <v>329.94</v>
      </c>
      <c r="H5428">
        <v>6</v>
      </c>
      <c r="I5428" t="s">
        <v>10682</v>
      </c>
      <c r="J5428">
        <v>0</v>
      </c>
      <c r="K5428">
        <v>0</v>
      </c>
      <c r="L5428" t="s">
        <v>10731</v>
      </c>
      <c r="M5428">
        <v>45531</v>
      </c>
      <c r="N5428" t="s">
        <v>10746</v>
      </c>
      <c r="O5428" t="s">
        <v>10747</v>
      </c>
      <c r="Q5428" t="s">
        <v>10748</v>
      </c>
      <c r="S5428" t="s">
        <v>10749</v>
      </c>
      <c r="T5428">
        <v>43102.456875000003</v>
      </c>
    </row>
    <row r="5429" spans="1:20" x14ac:dyDescent="0.25">
      <c r="A5429" t="s">
        <v>5927</v>
      </c>
      <c r="B5429" t="s">
        <v>19274</v>
      </c>
      <c r="C5429" t="s">
        <v>10856</v>
      </c>
      <c r="D5429" t="s">
        <v>13204</v>
      </c>
      <c r="E5429" t="s">
        <v>10685</v>
      </c>
      <c r="F5429">
        <v>74.989999999999995</v>
      </c>
      <c r="G5429">
        <v>449.94</v>
      </c>
      <c r="H5429">
        <v>6</v>
      </c>
      <c r="I5429" t="s">
        <v>10682</v>
      </c>
      <c r="J5429">
        <v>0</v>
      </c>
      <c r="K5429">
        <v>0</v>
      </c>
      <c r="L5429" t="s">
        <v>10731</v>
      </c>
      <c r="M5429">
        <v>45538</v>
      </c>
      <c r="N5429" t="s">
        <v>10923</v>
      </c>
      <c r="O5429" t="s">
        <v>10708</v>
      </c>
      <c r="Q5429" t="s">
        <v>10709</v>
      </c>
      <c r="S5429" t="s">
        <v>10924</v>
      </c>
      <c r="T5429">
        <v>43102.456875000003</v>
      </c>
    </row>
    <row r="5430" spans="1:20" x14ac:dyDescent="0.25">
      <c r="A5430" t="s">
        <v>5928</v>
      </c>
      <c r="B5430" t="s">
        <v>19275</v>
      </c>
      <c r="C5430" t="s">
        <v>10856</v>
      </c>
      <c r="D5430" t="s">
        <v>13204</v>
      </c>
      <c r="E5430" t="s">
        <v>10685</v>
      </c>
      <c r="F5430">
        <v>74.989999999999995</v>
      </c>
      <c r="G5430">
        <v>449.94</v>
      </c>
      <c r="H5430">
        <v>6</v>
      </c>
      <c r="I5430" t="s">
        <v>10682</v>
      </c>
      <c r="J5430">
        <v>0</v>
      </c>
      <c r="K5430">
        <v>0</v>
      </c>
      <c r="L5430" t="s">
        <v>10731</v>
      </c>
      <c r="M5430">
        <v>45538</v>
      </c>
      <c r="N5430" t="s">
        <v>10923</v>
      </c>
      <c r="O5430" t="s">
        <v>10708</v>
      </c>
      <c r="Q5430" t="s">
        <v>10709</v>
      </c>
      <c r="S5430" t="s">
        <v>10924</v>
      </c>
      <c r="T5430">
        <v>43102.456875000003</v>
      </c>
    </row>
    <row r="5431" spans="1:20" x14ac:dyDescent="0.25">
      <c r="A5431" t="s">
        <v>9352</v>
      </c>
      <c r="B5431" t="s">
        <v>19276</v>
      </c>
      <c r="C5431" t="s">
        <v>10856</v>
      </c>
      <c r="D5431" t="s">
        <v>10683</v>
      </c>
      <c r="E5431" t="s">
        <v>10685</v>
      </c>
      <c r="F5431">
        <v>199.99</v>
      </c>
      <c r="G5431">
        <v>1199.94</v>
      </c>
      <c r="H5431">
        <v>6</v>
      </c>
      <c r="I5431" t="s">
        <v>10682</v>
      </c>
      <c r="J5431">
        <v>0</v>
      </c>
      <c r="K5431">
        <v>0</v>
      </c>
      <c r="L5431" t="s">
        <v>10731</v>
      </c>
      <c r="M5431">
        <v>45539</v>
      </c>
      <c r="N5431" t="s">
        <v>10700</v>
      </c>
      <c r="O5431" t="s">
        <v>10701</v>
      </c>
      <c r="Q5431" t="s">
        <v>10702</v>
      </c>
      <c r="S5431" t="s">
        <v>10703</v>
      </c>
      <c r="T5431">
        <v>43102.456875000003</v>
      </c>
    </row>
    <row r="5432" spans="1:20" x14ac:dyDescent="0.25">
      <c r="A5432" t="s">
        <v>9353</v>
      </c>
      <c r="B5432" t="s">
        <v>19277</v>
      </c>
      <c r="C5432" t="s">
        <v>10856</v>
      </c>
      <c r="D5432" t="s">
        <v>13204</v>
      </c>
      <c r="E5432" t="s">
        <v>10685</v>
      </c>
      <c r="F5432">
        <v>129.99</v>
      </c>
      <c r="G5432">
        <v>779.94</v>
      </c>
      <c r="H5432">
        <v>6</v>
      </c>
      <c r="I5432" t="s">
        <v>10682</v>
      </c>
      <c r="J5432">
        <v>0</v>
      </c>
      <c r="K5432">
        <v>0</v>
      </c>
      <c r="L5432" t="s">
        <v>10731</v>
      </c>
      <c r="M5432">
        <v>45539</v>
      </c>
      <c r="N5432" t="s">
        <v>10700</v>
      </c>
      <c r="O5432" t="s">
        <v>10701</v>
      </c>
      <c r="Q5432" t="s">
        <v>10702</v>
      </c>
      <c r="S5432" t="s">
        <v>10703</v>
      </c>
      <c r="T5432">
        <v>43102.456875000003</v>
      </c>
    </row>
    <row r="5433" spans="1:20" x14ac:dyDescent="0.25">
      <c r="A5433" t="s">
        <v>5929</v>
      </c>
      <c r="B5433" t="s">
        <v>19278</v>
      </c>
      <c r="C5433" t="s">
        <v>10856</v>
      </c>
      <c r="D5433" t="s">
        <v>10683</v>
      </c>
      <c r="E5433" t="s">
        <v>10685</v>
      </c>
      <c r="F5433">
        <v>74.989999999999995</v>
      </c>
      <c r="G5433">
        <v>449.94</v>
      </c>
      <c r="H5433">
        <v>6</v>
      </c>
      <c r="I5433" t="s">
        <v>10682</v>
      </c>
      <c r="J5433">
        <v>0</v>
      </c>
      <c r="K5433">
        <v>0</v>
      </c>
      <c r="L5433" t="s">
        <v>10731</v>
      </c>
      <c r="M5433">
        <v>45539</v>
      </c>
      <c r="N5433" t="s">
        <v>10700</v>
      </c>
      <c r="O5433" t="s">
        <v>10701</v>
      </c>
      <c r="Q5433" t="s">
        <v>10702</v>
      </c>
      <c r="S5433" t="s">
        <v>10703</v>
      </c>
      <c r="T5433">
        <v>43102.456875000003</v>
      </c>
    </row>
    <row r="5434" spans="1:20" x14ac:dyDescent="0.25">
      <c r="A5434" t="s">
        <v>19279</v>
      </c>
      <c r="B5434" t="s">
        <v>19280</v>
      </c>
      <c r="C5434" t="s">
        <v>10691</v>
      </c>
      <c r="D5434" t="s">
        <v>10683</v>
      </c>
      <c r="E5434" t="s">
        <v>10693</v>
      </c>
      <c r="F5434">
        <v>0</v>
      </c>
      <c r="G5434">
        <v>0</v>
      </c>
      <c r="H5434">
        <v>6</v>
      </c>
      <c r="I5434" t="s">
        <v>10682</v>
      </c>
      <c r="J5434">
        <v>0</v>
      </c>
      <c r="K5434">
        <v>0</v>
      </c>
      <c r="L5434" t="s">
        <v>10731</v>
      </c>
      <c r="M5434">
        <v>45539</v>
      </c>
      <c r="N5434" t="s">
        <v>10700</v>
      </c>
      <c r="O5434" t="s">
        <v>10701</v>
      </c>
      <c r="Q5434" t="s">
        <v>10702</v>
      </c>
      <c r="S5434" t="s">
        <v>10703</v>
      </c>
      <c r="T5434">
        <v>43102.456875000003</v>
      </c>
    </row>
    <row r="5435" spans="1:20" x14ac:dyDescent="0.25">
      <c r="A5435" t="s">
        <v>5930</v>
      </c>
      <c r="B5435" t="s">
        <v>19281</v>
      </c>
      <c r="C5435" t="s">
        <v>10681</v>
      </c>
      <c r="D5435" t="s">
        <v>10683</v>
      </c>
      <c r="E5435" t="s">
        <v>10685</v>
      </c>
      <c r="F5435">
        <v>54.99</v>
      </c>
      <c r="G5435">
        <v>329.94</v>
      </c>
      <c r="H5435">
        <v>6</v>
      </c>
      <c r="I5435" t="s">
        <v>10682</v>
      </c>
      <c r="J5435">
        <v>0</v>
      </c>
      <c r="K5435">
        <v>0</v>
      </c>
      <c r="L5435" t="s">
        <v>10731</v>
      </c>
      <c r="M5435">
        <v>45540</v>
      </c>
      <c r="N5435" t="s">
        <v>10761</v>
      </c>
      <c r="O5435" t="s">
        <v>10762</v>
      </c>
      <c r="P5435" t="s">
        <v>10708</v>
      </c>
      <c r="Q5435" t="s">
        <v>10763</v>
      </c>
      <c r="R5435" t="s">
        <v>10709</v>
      </c>
      <c r="S5435" t="s">
        <v>10764</v>
      </c>
      <c r="T5435">
        <v>43102.456875000003</v>
      </c>
    </row>
    <row r="5436" spans="1:20" x14ac:dyDescent="0.25">
      <c r="A5436" t="s">
        <v>9354</v>
      </c>
      <c r="B5436" t="s">
        <v>19282</v>
      </c>
      <c r="C5436" t="s">
        <v>10856</v>
      </c>
      <c r="D5436" t="s">
        <v>10683</v>
      </c>
      <c r="E5436" t="s">
        <v>10685</v>
      </c>
      <c r="F5436">
        <v>77.989999999999995</v>
      </c>
      <c r="G5436">
        <v>467.94</v>
      </c>
      <c r="H5436">
        <v>6</v>
      </c>
      <c r="I5436" t="s">
        <v>10682</v>
      </c>
      <c r="J5436">
        <v>0</v>
      </c>
      <c r="K5436">
        <v>0</v>
      </c>
      <c r="L5436" t="s">
        <v>11406</v>
      </c>
      <c r="M5436">
        <v>45541</v>
      </c>
      <c r="N5436" t="s">
        <v>10686</v>
      </c>
      <c r="O5436" t="s">
        <v>10687</v>
      </c>
      <c r="Q5436" t="s">
        <v>10688</v>
      </c>
      <c r="S5436" t="s">
        <v>10689</v>
      </c>
      <c r="T5436">
        <v>43102.456979166702</v>
      </c>
    </row>
    <row r="5437" spans="1:20" x14ac:dyDescent="0.25">
      <c r="A5437" t="s">
        <v>19283</v>
      </c>
      <c r="B5437" t="s">
        <v>19284</v>
      </c>
      <c r="C5437" t="s">
        <v>10691</v>
      </c>
      <c r="D5437" t="s">
        <v>10683</v>
      </c>
      <c r="E5437" t="s">
        <v>10693</v>
      </c>
      <c r="F5437">
        <v>99.99</v>
      </c>
      <c r="G5437">
        <v>599.94000000000005</v>
      </c>
      <c r="H5437">
        <v>6</v>
      </c>
      <c r="I5437" t="s">
        <v>10682</v>
      </c>
      <c r="J5437">
        <v>0</v>
      </c>
      <c r="K5437">
        <v>0</v>
      </c>
      <c r="L5437" t="s">
        <v>17552</v>
      </c>
      <c r="M5437">
        <v>45547</v>
      </c>
      <c r="N5437" t="s">
        <v>10707</v>
      </c>
      <c r="O5437" t="s">
        <v>10708</v>
      </c>
      <c r="Q5437" t="s">
        <v>10709</v>
      </c>
      <c r="S5437" t="s">
        <v>10710</v>
      </c>
      <c r="T5437">
        <v>43102.456863425898</v>
      </c>
    </row>
    <row r="5438" spans="1:20" x14ac:dyDescent="0.25">
      <c r="A5438" t="s">
        <v>5931</v>
      </c>
      <c r="B5438" t="s">
        <v>19285</v>
      </c>
      <c r="C5438" t="s">
        <v>10856</v>
      </c>
      <c r="D5438" t="s">
        <v>10683</v>
      </c>
      <c r="E5438" t="s">
        <v>10685</v>
      </c>
      <c r="F5438">
        <v>139.99</v>
      </c>
      <c r="G5438">
        <v>839.94</v>
      </c>
      <c r="H5438">
        <v>6</v>
      </c>
      <c r="I5438" t="s">
        <v>10682</v>
      </c>
      <c r="J5438">
        <v>0</v>
      </c>
      <c r="K5438">
        <v>0</v>
      </c>
      <c r="L5438" t="s">
        <v>10706</v>
      </c>
      <c r="M5438">
        <v>45547</v>
      </c>
      <c r="N5438" t="s">
        <v>10707</v>
      </c>
      <c r="O5438" t="s">
        <v>10708</v>
      </c>
      <c r="Q5438" t="s">
        <v>10709</v>
      </c>
      <c r="S5438" t="s">
        <v>10710</v>
      </c>
      <c r="T5438">
        <v>43102.457002314797</v>
      </c>
    </row>
    <row r="5439" spans="1:20" x14ac:dyDescent="0.25">
      <c r="A5439" t="s">
        <v>5932</v>
      </c>
      <c r="B5439" t="s">
        <v>19286</v>
      </c>
      <c r="C5439" t="s">
        <v>11814</v>
      </c>
      <c r="D5439" t="s">
        <v>10683</v>
      </c>
      <c r="E5439" t="s">
        <v>10685</v>
      </c>
      <c r="F5439">
        <v>189.99</v>
      </c>
      <c r="G5439">
        <v>1139.94</v>
      </c>
      <c r="H5439">
        <v>6</v>
      </c>
      <c r="I5439" t="s">
        <v>10682</v>
      </c>
      <c r="J5439">
        <v>0</v>
      </c>
      <c r="K5439">
        <v>0</v>
      </c>
      <c r="L5439" t="s">
        <v>10706</v>
      </c>
      <c r="M5439">
        <v>45547</v>
      </c>
      <c r="N5439" t="s">
        <v>10707</v>
      </c>
      <c r="O5439" t="s">
        <v>10708</v>
      </c>
      <c r="Q5439" t="s">
        <v>10709</v>
      </c>
      <c r="S5439" t="s">
        <v>10710</v>
      </c>
      <c r="T5439">
        <v>43102.457002314797</v>
      </c>
    </row>
    <row r="5440" spans="1:20" x14ac:dyDescent="0.25">
      <c r="A5440" t="s">
        <v>5933</v>
      </c>
      <c r="B5440" t="s">
        <v>19287</v>
      </c>
      <c r="C5440" t="s">
        <v>10856</v>
      </c>
      <c r="D5440" t="s">
        <v>10683</v>
      </c>
      <c r="E5440" t="s">
        <v>10685</v>
      </c>
      <c r="F5440">
        <v>159.99</v>
      </c>
      <c r="G5440">
        <v>959.94</v>
      </c>
      <c r="H5440">
        <v>6</v>
      </c>
      <c r="I5440" t="s">
        <v>10682</v>
      </c>
      <c r="J5440">
        <v>0</v>
      </c>
      <c r="K5440">
        <v>0</v>
      </c>
      <c r="L5440" t="s">
        <v>10731</v>
      </c>
      <c r="M5440">
        <v>45551</v>
      </c>
      <c r="N5440" t="s">
        <v>16264</v>
      </c>
      <c r="O5440" t="s">
        <v>10708</v>
      </c>
      <c r="Q5440" t="s">
        <v>10709</v>
      </c>
      <c r="S5440" t="s">
        <v>16265</v>
      </c>
      <c r="T5440">
        <v>43102.456875000003</v>
      </c>
    </row>
    <row r="5441" spans="1:20" x14ac:dyDescent="0.25">
      <c r="A5441" t="s">
        <v>5934</v>
      </c>
      <c r="B5441" t="s">
        <v>19288</v>
      </c>
      <c r="C5441" t="s">
        <v>13217</v>
      </c>
      <c r="E5441" t="s">
        <v>10685</v>
      </c>
      <c r="F5441">
        <v>49.99</v>
      </c>
      <c r="G5441">
        <v>299.94</v>
      </c>
      <c r="H5441">
        <v>6</v>
      </c>
      <c r="I5441" t="s">
        <v>10682</v>
      </c>
      <c r="J5441">
        <v>0</v>
      </c>
      <c r="K5441">
        <v>0</v>
      </c>
      <c r="L5441" t="s">
        <v>10731</v>
      </c>
      <c r="M5441">
        <v>45551</v>
      </c>
      <c r="N5441" t="s">
        <v>16264</v>
      </c>
      <c r="O5441" t="s">
        <v>10708</v>
      </c>
      <c r="Q5441" t="s">
        <v>10709</v>
      </c>
      <c r="S5441" t="s">
        <v>16265</v>
      </c>
      <c r="T5441">
        <v>43102.456875000003</v>
      </c>
    </row>
    <row r="5442" spans="1:20" x14ac:dyDescent="0.25">
      <c r="A5442" t="s">
        <v>5935</v>
      </c>
      <c r="B5442" t="s">
        <v>19289</v>
      </c>
      <c r="C5442" t="s">
        <v>10856</v>
      </c>
      <c r="D5442" t="s">
        <v>10683</v>
      </c>
      <c r="E5442" t="s">
        <v>10685</v>
      </c>
      <c r="F5442">
        <v>99.99</v>
      </c>
      <c r="G5442">
        <v>599.94000000000005</v>
      </c>
      <c r="H5442">
        <v>6</v>
      </c>
      <c r="I5442" t="s">
        <v>10682</v>
      </c>
      <c r="J5442">
        <v>0</v>
      </c>
      <c r="K5442">
        <v>0</v>
      </c>
      <c r="L5442" t="s">
        <v>10731</v>
      </c>
      <c r="M5442">
        <v>45553</v>
      </c>
      <c r="N5442" t="s">
        <v>11609</v>
      </c>
      <c r="O5442" t="s">
        <v>10687</v>
      </c>
      <c r="Q5442" t="s">
        <v>10688</v>
      </c>
      <c r="S5442" t="s">
        <v>11610</v>
      </c>
      <c r="T5442">
        <v>43102.456875000003</v>
      </c>
    </row>
    <row r="5443" spans="1:20" x14ac:dyDescent="0.25">
      <c r="A5443" t="s">
        <v>9355</v>
      </c>
      <c r="B5443" t="s">
        <v>19290</v>
      </c>
      <c r="C5443" t="s">
        <v>12445</v>
      </c>
      <c r="D5443" t="s">
        <v>10683</v>
      </c>
      <c r="E5443" t="s">
        <v>10685</v>
      </c>
      <c r="F5443">
        <v>249.99</v>
      </c>
      <c r="G5443">
        <v>1499.94</v>
      </c>
      <c r="H5443">
        <v>6</v>
      </c>
      <c r="I5443" t="s">
        <v>10682</v>
      </c>
      <c r="J5443">
        <v>0</v>
      </c>
      <c r="K5443">
        <v>0</v>
      </c>
      <c r="L5443" t="s">
        <v>10731</v>
      </c>
      <c r="M5443">
        <v>45555</v>
      </c>
      <c r="N5443" t="s">
        <v>11359</v>
      </c>
      <c r="O5443" t="s">
        <v>10762</v>
      </c>
      <c r="P5443" t="s">
        <v>10701</v>
      </c>
      <c r="Q5443" t="s">
        <v>10763</v>
      </c>
      <c r="R5443" t="s">
        <v>10702</v>
      </c>
      <c r="S5443" t="s">
        <v>11360</v>
      </c>
      <c r="T5443">
        <v>43102.456875000003</v>
      </c>
    </row>
    <row r="5444" spans="1:20" x14ac:dyDescent="0.25">
      <c r="A5444" t="s">
        <v>9356</v>
      </c>
      <c r="B5444" t="s">
        <v>19291</v>
      </c>
      <c r="C5444" t="s">
        <v>13217</v>
      </c>
      <c r="D5444" t="s">
        <v>13204</v>
      </c>
      <c r="E5444" t="s">
        <v>10685</v>
      </c>
      <c r="F5444">
        <v>78.489999999999995</v>
      </c>
      <c r="G5444">
        <v>470.94</v>
      </c>
      <c r="H5444">
        <v>6</v>
      </c>
      <c r="I5444" t="s">
        <v>10682</v>
      </c>
      <c r="J5444">
        <v>0</v>
      </c>
      <c r="K5444">
        <v>0</v>
      </c>
      <c r="L5444" t="s">
        <v>12468</v>
      </c>
      <c r="M5444">
        <v>45572</v>
      </c>
      <c r="N5444" t="s">
        <v>16088</v>
      </c>
      <c r="O5444" t="s">
        <v>10708</v>
      </c>
      <c r="Q5444" t="s">
        <v>10709</v>
      </c>
      <c r="S5444" t="s">
        <v>16089</v>
      </c>
      <c r="T5444">
        <v>43102.456898148099</v>
      </c>
    </row>
    <row r="5445" spans="1:20" x14ac:dyDescent="0.25">
      <c r="A5445" t="s">
        <v>19292</v>
      </c>
      <c r="B5445" t="s">
        <v>19293</v>
      </c>
      <c r="C5445" t="s">
        <v>10691</v>
      </c>
      <c r="D5445" t="s">
        <v>13204</v>
      </c>
      <c r="E5445" t="s">
        <v>10693</v>
      </c>
      <c r="F5445">
        <v>32.99</v>
      </c>
      <c r="G5445">
        <v>197.94</v>
      </c>
      <c r="H5445">
        <v>6</v>
      </c>
      <c r="I5445" t="s">
        <v>10682</v>
      </c>
      <c r="J5445">
        <v>0</v>
      </c>
      <c r="K5445">
        <v>0</v>
      </c>
      <c r="L5445" t="s">
        <v>10731</v>
      </c>
      <c r="M5445">
        <v>45582</v>
      </c>
      <c r="N5445" t="s">
        <v>10686</v>
      </c>
      <c r="O5445" t="s">
        <v>10687</v>
      </c>
      <c r="Q5445" t="s">
        <v>10688</v>
      </c>
      <c r="S5445" t="s">
        <v>10689</v>
      </c>
      <c r="T5445">
        <v>43102.456875000003</v>
      </c>
    </row>
    <row r="5446" spans="1:20" x14ac:dyDescent="0.25">
      <c r="A5446" t="s">
        <v>5936</v>
      </c>
      <c r="B5446" t="s">
        <v>19294</v>
      </c>
      <c r="C5446" t="s">
        <v>10856</v>
      </c>
      <c r="D5446" t="s">
        <v>10683</v>
      </c>
      <c r="E5446" t="s">
        <v>10685</v>
      </c>
      <c r="F5446">
        <v>79.989999999999995</v>
      </c>
      <c r="G5446">
        <v>239.97</v>
      </c>
      <c r="H5446">
        <v>3</v>
      </c>
      <c r="I5446" t="s">
        <v>10682</v>
      </c>
      <c r="J5446">
        <v>0</v>
      </c>
      <c r="K5446">
        <v>0</v>
      </c>
      <c r="L5446" t="s">
        <v>10835</v>
      </c>
      <c r="M5446">
        <v>45582</v>
      </c>
      <c r="N5446" t="s">
        <v>10686</v>
      </c>
      <c r="O5446" t="s">
        <v>10687</v>
      </c>
      <c r="Q5446" t="s">
        <v>10688</v>
      </c>
      <c r="S5446" t="s">
        <v>10689</v>
      </c>
      <c r="T5446">
        <v>43102.456863425898</v>
      </c>
    </row>
    <row r="5447" spans="1:20" x14ac:dyDescent="0.25">
      <c r="A5447" t="s">
        <v>19295</v>
      </c>
      <c r="B5447" t="s">
        <v>19296</v>
      </c>
      <c r="C5447" t="s">
        <v>13217</v>
      </c>
      <c r="D5447" t="s">
        <v>13204</v>
      </c>
      <c r="E5447" t="s">
        <v>10685</v>
      </c>
      <c r="F5447">
        <v>274.99</v>
      </c>
      <c r="G5447">
        <v>1099.96</v>
      </c>
      <c r="H5447">
        <v>4</v>
      </c>
      <c r="I5447" t="s">
        <v>10682</v>
      </c>
      <c r="J5447">
        <v>0</v>
      </c>
      <c r="K5447">
        <v>0</v>
      </c>
      <c r="L5447" t="s">
        <v>10755</v>
      </c>
      <c r="M5447">
        <v>45583</v>
      </c>
      <c r="N5447" t="s">
        <v>10803</v>
      </c>
      <c r="O5447" t="s">
        <v>10782</v>
      </c>
      <c r="Q5447" t="s">
        <v>10783</v>
      </c>
      <c r="S5447" t="s">
        <v>10804</v>
      </c>
      <c r="T5447">
        <v>43102.456932870402</v>
      </c>
    </row>
    <row r="5448" spans="1:20" x14ac:dyDescent="0.25">
      <c r="A5448" t="s">
        <v>5937</v>
      </c>
      <c r="B5448" t="s">
        <v>19297</v>
      </c>
      <c r="C5448" t="s">
        <v>13217</v>
      </c>
      <c r="D5448" t="s">
        <v>13204</v>
      </c>
      <c r="E5448" t="s">
        <v>10685</v>
      </c>
      <c r="F5448">
        <v>89.99</v>
      </c>
      <c r="G5448">
        <v>539.94000000000005</v>
      </c>
      <c r="H5448">
        <v>6</v>
      </c>
      <c r="I5448" t="s">
        <v>10682</v>
      </c>
      <c r="J5448">
        <v>0</v>
      </c>
      <c r="K5448">
        <v>0</v>
      </c>
      <c r="L5448" t="s">
        <v>10731</v>
      </c>
      <c r="M5448">
        <v>45587</v>
      </c>
      <c r="N5448" t="s">
        <v>12137</v>
      </c>
      <c r="O5448" t="s">
        <v>10701</v>
      </c>
      <c r="Q5448" t="s">
        <v>10702</v>
      </c>
      <c r="S5448" t="s">
        <v>12138</v>
      </c>
      <c r="T5448">
        <v>43102.456875000003</v>
      </c>
    </row>
    <row r="5449" spans="1:20" x14ac:dyDescent="0.25">
      <c r="A5449" t="s">
        <v>5938</v>
      </c>
      <c r="B5449" t="s">
        <v>19298</v>
      </c>
      <c r="C5449" t="s">
        <v>10856</v>
      </c>
      <c r="D5449" t="s">
        <v>10683</v>
      </c>
      <c r="E5449" t="s">
        <v>10685</v>
      </c>
      <c r="F5449">
        <v>79.989999999999995</v>
      </c>
      <c r="G5449">
        <v>479.94</v>
      </c>
      <c r="H5449">
        <v>6</v>
      </c>
      <c r="I5449" t="s">
        <v>10682</v>
      </c>
      <c r="J5449">
        <v>0</v>
      </c>
      <c r="K5449">
        <v>0</v>
      </c>
      <c r="L5449" t="s">
        <v>10731</v>
      </c>
      <c r="M5449">
        <v>45587</v>
      </c>
      <c r="N5449" t="s">
        <v>10874</v>
      </c>
      <c r="O5449" t="s">
        <v>10701</v>
      </c>
      <c r="P5449" t="s">
        <v>10708</v>
      </c>
      <c r="Q5449" t="s">
        <v>10702</v>
      </c>
      <c r="R5449" t="s">
        <v>10709</v>
      </c>
      <c r="S5449" t="s">
        <v>10875</v>
      </c>
      <c r="T5449">
        <v>43102.456875000003</v>
      </c>
    </row>
    <row r="5450" spans="1:20" x14ac:dyDescent="0.25">
      <c r="A5450" t="s">
        <v>9357</v>
      </c>
      <c r="B5450" t="s">
        <v>19299</v>
      </c>
      <c r="C5450" t="s">
        <v>12445</v>
      </c>
      <c r="D5450" t="s">
        <v>10683</v>
      </c>
      <c r="E5450" t="s">
        <v>10685</v>
      </c>
      <c r="F5450">
        <v>89.99</v>
      </c>
      <c r="G5450">
        <v>269.97000000000003</v>
      </c>
      <c r="H5450">
        <v>3</v>
      </c>
      <c r="I5450" t="s">
        <v>10682</v>
      </c>
      <c r="J5450">
        <v>0</v>
      </c>
      <c r="K5450">
        <v>0</v>
      </c>
      <c r="L5450" t="s">
        <v>10731</v>
      </c>
      <c r="M5450">
        <v>45587</v>
      </c>
      <c r="N5450" t="s">
        <v>10874</v>
      </c>
      <c r="O5450" t="s">
        <v>10701</v>
      </c>
      <c r="P5450" t="s">
        <v>10708</v>
      </c>
      <c r="Q5450" t="s">
        <v>10702</v>
      </c>
      <c r="R5450" t="s">
        <v>10709</v>
      </c>
      <c r="S5450" t="s">
        <v>10875</v>
      </c>
      <c r="T5450">
        <v>43102.456875000003</v>
      </c>
    </row>
    <row r="5451" spans="1:20" x14ac:dyDescent="0.25">
      <c r="A5451" t="s">
        <v>5939</v>
      </c>
      <c r="B5451" t="s">
        <v>19300</v>
      </c>
      <c r="C5451" t="s">
        <v>10856</v>
      </c>
      <c r="D5451" t="s">
        <v>10683</v>
      </c>
      <c r="E5451" t="s">
        <v>10685</v>
      </c>
      <c r="F5451">
        <v>99.99</v>
      </c>
      <c r="G5451">
        <v>599.94000000000005</v>
      </c>
      <c r="H5451">
        <v>6</v>
      </c>
      <c r="I5451" t="s">
        <v>10682</v>
      </c>
      <c r="J5451">
        <v>0</v>
      </c>
      <c r="K5451">
        <v>0</v>
      </c>
      <c r="L5451" t="s">
        <v>10731</v>
      </c>
      <c r="M5451">
        <v>45588</v>
      </c>
      <c r="N5451" t="s">
        <v>11378</v>
      </c>
      <c r="O5451" t="s">
        <v>10701</v>
      </c>
      <c r="Q5451" t="s">
        <v>10702</v>
      </c>
      <c r="S5451" t="s">
        <v>11379</v>
      </c>
      <c r="T5451">
        <v>43102.456875000003</v>
      </c>
    </row>
    <row r="5452" spans="1:20" x14ac:dyDescent="0.25">
      <c r="A5452" t="s">
        <v>5940</v>
      </c>
      <c r="B5452" t="s">
        <v>19301</v>
      </c>
      <c r="C5452" t="s">
        <v>10681</v>
      </c>
      <c r="D5452" t="s">
        <v>10683</v>
      </c>
      <c r="E5452" t="s">
        <v>10685</v>
      </c>
      <c r="F5452">
        <v>164.99</v>
      </c>
      <c r="G5452">
        <v>989.94</v>
      </c>
      <c r="H5452">
        <v>6</v>
      </c>
      <c r="I5452" t="s">
        <v>10682</v>
      </c>
      <c r="J5452">
        <v>0</v>
      </c>
      <c r="K5452">
        <v>0</v>
      </c>
      <c r="L5452" t="s">
        <v>10731</v>
      </c>
      <c r="M5452">
        <v>45589</v>
      </c>
      <c r="N5452" t="s">
        <v>13477</v>
      </c>
      <c r="S5452" t="s">
        <v>13478</v>
      </c>
      <c r="T5452">
        <v>43102.456875000003</v>
      </c>
    </row>
    <row r="5453" spans="1:20" x14ac:dyDescent="0.25">
      <c r="A5453" t="s">
        <v>5941</v>
      </c>
      <c r="B5453" t="s">
        <v>19302</v>
      </c>
      <c r="C5453" t="s">
        <v>12445</v>
      </c>
      <c r="D5453" t="s">
        <v>10683</v>
      </c>
      <c r="E5453" t="s">
        <v>10685</v>
      </c>
      <c r="F5453">
        <v>69.989999999999995</v>
      </c>
      <c r="G5453">
        <v>419.94</v>
      </c>
      <c r="H5453">
        <v>6</v>
      </c>
      <c r="I5453" t="s">
        <v>10682</v>
      </c>
      <c r="J5453">
        <v>0</v>
      </c>
      <c r="K5453">
        <v>0</v>
      </c>
      <c r="L5453" t="s">
        <v>10731</v>
      </c>
      <c r="M5453">
        <v>45589</v>
      </c>
      <c r="N5453" t="s">
        <v>10874</v>
      </c>
      <c r="O5453" t="s">
        <v>10701</v>
      </c>
      <c r="P5453" t="s">
        <v>10708</v>
      </c>
      <c r="Q5453" t="s">
        <v>10702</v>
      </c>
      <c r="R5453" t="s">
        <v>10709</v>
      </c>
      <c r="S5453" t="s">
        <v>10875</v>
      </c>
      <c r="T5453">
        <v>43102.456875000003</v>
      </c>
    </row>
    <row r="5454" spans="1:20" x14ac:dyDescent="0.25">
      <c r="A5454" t="s">
        <v>5942</v>
      </c>
      <c r="B5454" t="s">
        <v>19303</v>
      </c>
      <c r="C5454" t="s">
        <v>12445</v>
      </c>
      <c r="D5454" t="s">
        <v>10683</v>
      </c>
      <c r="E5454" t="s">
        <v>10685</v>
      </c>
      <c r="F5454">
        <v>49.99</v>
      </c>
      <c r="G5454">
        <v>299.94</v>
      </c>
      <c r="H5454">
        <v>6</v>
      </c>
      <c r="I5454" t="s">
        <v>10682</v>
      </c>
      <c r="J5454">
        <v>0</v>
      </c>
      <c r="K5454">
        <v>0</v>
      </c>
      <c r="L5454" t="s">
        <v>10731</v>
      </c>
      <c r="M5454">
        <v>45589</v>
      </c>
      <c r="N5454" t="s">
        <v>10874</v>
      </c>
      <c r="O5454" t="s">
        <v>10701</v>
      </c>
      <c r="P5454" t="s">
        <v>10708</v>
      </c>
      <c r="Q5454" t="s">
        <v>10702</v>
      </c>
      <c r="R5454" t="s">
        <v>10709</v>
      </c>
      <c r="S5454" t="s">
        <v>10875</v>
      </c>
      <c r="T5454">
        <v>43102.456875000003</v>
      </c>
    </row>
    <row r="5455" spans="1:20" x14ac:dyDescent="0.25">
      <c r="A5455" t="s">
        <v>5943</v>
      </c>
      <c r="B5455" t="s">
        <v>19304</v>
      </c>
      <c r="C5455" t="s">
        <v>12445</v>
      </c>
      <c r="D5455" t="s">
        <v>10683</v>
      </c>
      <c r="E5455" t="s">
        <v>10685</v>
      </c>
      <c r="F5455">
        <v>49.99</v>
      </c>
      <c r="G5455">
        <v>299.94</v>
      </c>
      <c r="H5455">
        <v>6</v>
      </c>
      <c r="I5455" t="s">
        <v>10682</v>
      </c>
      <c r="J5455">
        <v>0</v>
      </c>
      <c r="K5455">
        <v>0</v>
      </c>
      <c r="L5455" t="s">
        <v>10731</v>
      </c>
      <c r="M5455">
        <v>45589</v>
      </c>
      <c r="N5455" t="s">
        <v>10874</v>
      </c>
      <c r="O5455" t="s">
        <v>10701</v>
      </c>
      <c r="P5455" t="s">
        <v>10708</v>
      </c>
      <c r="Q5455" t="s">
        <v>10702</v>
      </c>
      <c r="R5455" t="s">
        <v>10709</v>
      </c>
      <c r="S5455" t="s">
        <v>10875</v>
      </c>
      <c r="T5455">
        <v>43102.456875000003</v>
      </c>
    </row>
    <row r="5456" spans="1:20" x14ac:dyDescent="0.25">
      <c r="A5456" t="s">
        <v>5944</v>
      </c>
      <c r="B5456" t="s">
        <v>19305</v>
      </c>
      <c r="C5456" t="s">
        <v>10856</v>
      </c>
      <c r="D5456" t="s">
        <v>10683</v>
      </c>
      <c r="E5456" t="s">
        <v>10685</v>
      </c>
      <c r="F5456">
        <v>154.99</v>
      </c>
      <c r="G5456">
        <v>464.97</v>
      </c>
      <c r="H5456">
        <v>3</v>
      </c>
      <c r="I5456" t="s">
        <v>10682</v>
      </c>
      <c r="J5456">
        <v>0</v>
      </c>
      <c r="K5456">
        <v>0</v>
      </c>
      <c r="L5456" t="s">
        <v>10731</v>
      </c>
      <c r="M5456">
        <v>45610</v>
      </c>
      <c r="N5456" t="s">
        <v>10746</v>
      </c>
      <c r="O5456" t="s">
        <v>10747</v>
      </c>
      <c r="Q5456" t="s">
        <v>10748</v>
      </c>
      <c r="S5456" t="s">
        <v>10749</v>
      </c>
      <c r="T5456">
        <v>43102.456875000003</v>
      </c>
    </row>
    <row r="5457" spans="1:20" x14ac:dyDescent="0.25">
      <c r="A5457" t="s">
        <v>5945</v>
      </c>
      <c r="B5457" t="s">
        <v>19306</v>
      </c>
      <c r="C5457" t="s">
        <v>12445</v>
      </c>
      <c r="D5457" t="s">
        <v>13204</v>
      </c>
      <c r="E5457" t="s">
        <v>10685</v>
      </c>
      <c r="F5457">
        <v>89.99</v>
      </c>
      <c r="G5457">
        <v>539.94000000000005</v>
      </c>
      <c r="H5457">
        <v>6</v>
      </c>
      <c r="I5457" t="s">
        <v>10682</v>
      </c>
      <c r="J5457">
        <v>0</v>
      </c>
      <c r="K5457">
        <v>0</v>
      </c>
      <c r="L5457" t="s">
        <v>11406</v>
      </c>
      <c r="M5457">
        <v>45611</v>
      </c>
      <c r="N5457" t="s">
        <v>11359</v>
      </c>
      <c r="O5457" t="s">
        <v>10762</v>
      </c>
      <c r="P5457" t="s">
        <v>10701</v>
      </c>
      <c r="Q5457" t="s">
        <v>10763</v>
      </c>
      <c r="R5457" t="s">
        <v>10702</v>
      </c>
      <c r="S5457" t="s">
        <v>11360</v>
      </c>
      <c r="T5457">
        <v>43102.456979166702</v>
      </c>
    </row>
    <row r="5458" spans="1:20" x14ac:dyDescent="0.25">
      <c r="A5458" t="s">
        <v>9358</v>
      </c>
      <c r="B5458" t="s">
        <v>19307</v>
      </c>
      <c r="C5458" t="s">
        <v>10751</v>
      </c>
      <c r="D5458" t="s">
        <v>10683</v>
      </c>
      <c r="E5458" t="s">
        <v>10685</v>
      </c>
      <c r="F5458">
        <v>99.99</v>
      </c>
      <c r="G5458">
        <v>599.94000000000005</v>
      </c>
      <c r="H5458">
        <v>6</v>
      </c>
      <c r="I5458" t="s">
        <v>10682</v>
      </c>
      <c r="J5458">
        <v>0</v>
      </c>
      <c r="K5458">
        <v>0</v>
      </c>
      <c r="L5458" t="s">
        <v>10831</v>
      </c>
      <c r="M5458">
        <v>45614</v>
      </c>
      <c r="N5458" t="s">
        <v>10686</v>
      </c>
      <c r="O5458" t="s">
        <v>10687</v>
      </c>
      <c r="Q5458" t="s">
        <v>10688</v>
      </c>
      <c r="S5458" t="s">
        <v>10689</v>
      </c>
      <c r="T5458">
        <v>43102.456956018497</v>
      </c>
    </row>
    <row r="5459" spans="1:20" x14ac:dyDescent="0.25">
      <c r="A5459" t="s">
        <v>5946</v>
      </c>
      <c r="B5459" t="s">
        <v>19308</v>
      </c>
      <c r="C5459" t="s">
        <v>10751</v>
      </c>
      <c r="D5459" t="s">
        <v>10683</v>
      </c>
      <c r="E5459" t="s">
        <v>10685</v>
      </c>
      <c r="F5459">
        <v>249.99</v>
      </c>
      <c r="G5459">
        <v>999.96</v>
      </c>
      <c r="H5459">
        <v>4</v>
      </c>
      <c r="I5459" t="s">
        <v>10682</v>
      </c>
      <c r="J5459">
        <v>0</v>
      </c>
      <c r="K5459">
        <v>0</v>
      </c>
      <c r="L5459" t="s">
        <v>10835</v>
      </c>
      <c r="M5459">
        <v>45614</v>
      </c>
      <c r="N5459" t="s">
        <v>10686</v>
      </c>
      <c r="O5459" t="s">
        <v>10687</v>
      </c>
      <c r="Q5459" t="s">
        <v>10688</v>
      </c>
      <c r="S5459" t="s">
        <v>10689</v>
      </c>
      <c r="T5459">
        <v>43102.456863425898</v>
      </c>
    </row>
    <row r="5460" spans="1:20" x14ac:dyDescent="0.25">
      <c r="A5460" t="s">
        <v>9359</v>
      </c>
      <c r="B5460" t="s">
        <v>19309</v>
      </c>
      <c r="C5460" t="s">
        <v>12445</v>
      </c>
      <c r="D5460" t="s">
        <v>10683</v>
      </c>
      <c r="E5460" t="s">
        <v>10685</v>
      </c>
      <c r="F5460">
        <v>64.989999999999995</v>
      </c>
      <c r="G5460">
        <v>389.94</v>
      </c>
      <c r="H5460">
        <v>6</v>
      </c>
      <c r="I5460" t="s">
        <v>10682</v>
      </c>
      <c r="J5460">
        <v>0</v>
      </c>
      <c r="K5460">
        <v>0</v>
      </c>
      <c r="L5460" t="s">
        <v>10731</v>
      </c>
      <c r="M5460">
        <v>45618</v>
      </c>
      <c r="N5460" t="s">
        <v>16623</v>
      </c>
      <c r="S5460" t="s">
        <v>16624</v>
      </c>
      <c r="T5460">
        <v>43102.456875000003</v>
      </c>
    </row>
    <row r="5461" spans="1:20" x14ac:dyDescent="0.25">
      <c r="A5461" t="s">
        <v>9360</v>
      </c>
      <c r="B5461" t="s">
        <v>19310</v>
      </c>
      <c r="C5461" t="s">
        <v>12445</v>
      </c>
      <c r="D5461" t="s">
        <v>10683</v>
      </c>
      <c r="E5461" t="s">
        <v>10685</v>
      </c>
      <c r="F5461">
        <v>59.99</v>
      </c>
      <c r="G5461">
        <v>359.94</v>
      </c>
      <c r="H5461">
        <v>6</v>
      </c>
      <c r="I5461" t="s">
        <v>10682</v>
      </c>
      <c r="J5461">
        <v>0</v>
      </c>
      <c r="K5461">
        <v>0</v>
      </c>
      <c r="L5461" t="s">
        <v>10731</v>
      </c>
      <c r="M5461">
        <v>45618</v>
      </c>
      <c r="N5461" t="s">
        <v>16623</v>
      </c>
      <c r="S5461" t="s">
        <v>16624</v>
      </c>
      <c r="T5461">
        <v>43102.456875000003</v>
      </c>
    </row>
    <row r="5462" spans="1:20" x14ac:dyDescent="0.25">
      <c r="A5462" t="s">
        <v>5947</v>
      </c>
      <c r="B5462" t="s">
        <v>19311</v>
      </c>
      <c r="C5462" t="s">
        <v>12445</v>
      </c>
      <c r="D5462" t="s">
        <v>13204</v>
      </c>
      <c r="E5462" t="s">
        <v>10685</v>
      </c>
      <c r="F5462">
        <v>599.99</v>
      </c>
      <c r="G5462">
        <v>3599.94</v>
      </c>
      <c r="H5462">
        <v>6</v>
      </c>
      <c r="I5462" t="s">
        <v>10682</v>
      </c>
      <c r="J5462">
        <v>0</v>
      </c>
      <c r="K5462">
        <v>0</v>
      </c>
      <c r="L5462" t="s">
        <v>11406</v>
      </c>
      <c r="M5462">
        <v>45622</v>
      </c>
      <c r="N5462" t="s">
        <v>13477</v>
      </c>
      <c r="S5462" t="s">
        <v>13478</v>
      </c>
      <c r="T5462">
        <v>43102.456979166702</v>
      </c>
    </row>
    <row r="5463" spans="1:20" x14ac:dyDescent="0.25">
      <c r="A5463" t="s">
        <v>9361</v>
      </c>
      <c r="B5463" t="s">
        <v>19312</v>
      </c>
      <c r="C5463" t="s">
        <v>12445</v>
      </c>
      <c r="D5463" t="s">
        <v>13204</v>
      </c>
      <c r="E5463" t="s">
        <v>10685</v>
      </c>
      <c r="F5463">
        <v>599.99</v>
      </c>
      <c r="G5463">
        <v>3599.94</v>
      </c>
      <c r="H5463">
        <v>6</v>
      </c>
      <c r="I5463" t="s">
        <v>10682</v>
      </c>
      <c r="J5463">
        <v>0</v>
      </c>
      <c r="K5463">
        <v>0</v>
      </c>
      <c r="L5463" t="s">
        <v>10731</v>
      </c>
      <c r="M5463">
        <v>45622</v>
      </c>
      <c r="N5463" t="s">
        <v>13477</v>
      </c>
      <c r="S5463" t="s">
        <v>13478</v>
      </c>
      <c r="T5463">
        <v>43102.456875000003</v>
      </c>
    </row>
    <row r="5464" spans="1:20" x14ac:dyDescent="0.25">
      <c r="A5464" t="s">
        <v>5948</v>
      </c>
      <c r="B5464" t="s">
        <v>19313</v>
      </c>
      <c r="C5464" t="s">
        <v>12445</v>
      </c>
      <c r="D5464" t="s">
        <v>13204</v>
      </c>
      <c r="E5464" t="s">
        <v>10685</v>
      </c>
      <c r="F5464">
        <v>699.99</v>
      </c>
      <c r="G5464">
        <v>4199.9399999999996</v>
      </c>
      <c r="H5464">
        <v>6</v>
      </c>
      <c r="I5464" t="s">
        <v>10682</v>
      </c>
      <c r="J5464">
        <v>0</v>
      </c>
      <c r="K5464">
        <v>0</v>
      </c>
      <c r="L5464" t="s">
        <v>10731</v>
      </c>
      <c r="M5464">
        <v>45622</v>
      </c>
      <c r="N5464" t="s">
        <v>13477</v>
      </c>
      <c r="S5464" t="s">
        <v>13478</v>
      </c>
      <c r="T5464">
        <v>43102.456875000003</v>
      </c>
    </row>
    <row r="5465" spans="1:20" x14ac:dyDescent="0.25">
      <c r="A5465" t="s">
        <v>9362</v>
      </c>
      <c r="B5465" t="s">
        <v>19314</v>
      </c>
      <c r="C5465" t="s">
        <v>12445</v>
      </c>
      <c r="D5465" t="s">
        <v>13204</v>
      </c>
      <c r="E5465" t="s">
        <v>10685</v>
      </c>
      <c r="F5465">
        <v>599.99</v>
      </c>
      <c r="G5465">
        <v>3599.94</v>
      </c>
      <c r="H5465">
        <v>6</v>
      </c>
      <c r="I5465" t="s">
        <v>10682</v>
      </c>
      <c r="J5465">
        <v>0</v>
      </c>
      <c r="K5465">
        <v>0</v>
      </c>
      <c r="L5465" t="s">
        <v>10731</v>
      </c>
      <c r="M5465">
        <v>45622</v>
      </c>
      <c r="N5465" t="s">
        <v>13477</v>
      </c>
      <c r="S5465" t="s">
        <v>13478</v>
      </c>
      <c r="T5465">
        <v>43102.456875000003</v>
      </c>
    </row>
    <row r="5466" spans="1:20" x14ac:dyDescent="0.25">
      <c r="A5466" t="s">
        <v>5949</v>
      </c>
      <c r="B5466" t="s">
        <v>19315</v>
      </c>
      <c r="C5466" t="s">
        <v>12445</v>
      </c>
      <c r="D5466" t="s">
        <v>13204</v>
      </c>
      <c r="E5466" t="s">
        <v>10685</v>
      </c>
      <c r="F5466">
        <v>67.989999999999995</v>
      </c>
      <c r="G5466">
        <v>407.94</v>
      </c>
      <c r="H5466">
        <v>6</v>
      </c>
      <c r="I5466" t="s">
        <v>10682</v>
      </c>
      <c r="J5466">
        <v>0</v>
      </c>
      <c r="K5466">
        <v>0</v>
      </c>
      <c r="L5466" t="s">
        <v>10731</v>
      </c>
      <c r="M5466">
        <v>45645</v>
      </c>
      <c r="N5466" t="s">
        <v>10732</v>
      </c>
      <c r="O5466" t="s">
        <v>10687</v>
      </c>
      <c r="Q5466" t="s">
        <v>10688</v>
      </c>
      <c r="S5466" t="s">
        <v>10733</v>
      </c>
      <c r="T5466">
        <v>43102.456875000003</v>
      </c>
    </row>
    <row r="5467" spans="1:20" x14ac:dyDescent="0.25">
      <c r="A5467" t="s">
        <v>5950</v>
      </c>
      <c r="B5467" t="s">
        <v>19316</v>
      </c>
      <c r="C5467" t="s">
        <v>12445</v>
      </c>
      <c r="D5467" t="s">
        <v>13204</v>
      </c>
      <c r="E5467" t="s">
        <v>10685</v>
      </c>
      <c r="F5467">
        <v>51.99</v>
      </c>
      <c r="G5467">
        <v>311.94</v>
      </c>
      <c r="H5467">
        <v>6</v>
      </c>
      <c r="I5467" t="s">
        <v>10682</v>
      </c>
      <c r="J5467">
        <v>0</v>
      </c>
      <c r="K5467">
        <v>0</v>
      </c>
      <c r="L5467" t="s">
        <v>10731</v>
      </c>
      <c r="M5467">
        <v>45645</v>
      </c>
      <c r="N5467" t="s">
        <v>10732</v>
      </c>
      <c r="O5467" t="s">
        <v>10687</v>
      </c>
      <c r="Q5467" t="s">
        <v>10688</v>
      </c>
      <c r="S5467" t="s">
        <v>10733</v>
      </c>
      <c r="T5467">
        <v>43102.456875000003</v>
      </c>
    </row>
    <row r="5468" spans="1:20" x14ac:dyDescent="0.25">
      <c r="A5468" t="s">
        <v>5951</v>
      </c>
      <c r="B5468" t="s">
        <v>19317</v>
      </c>
      <c r="C5468" t="s">
        <v>12445</v>
      </c>
      <c r="D5468" t="s">
        <v>13204</v>
      </c>
      <c r="E5468" t="s">
        <v>10685</v>
      </c>
      <c r="F5468">
        <v>67.989999999999995</v>
      </c>
      <c r="G5468">
        <v>407.94</v>
      </c>
      <c r="H5468">
        <v>6</v>
      </c>
      <c r="I5468" t="s">
        <v>10682</v>
      </c>
      <c r="J5468">
        <v>0</v>
      </c>
      <c r="K5468">
        <v>0</v>
      </c>
      <c r="L5468" t="s">
        <v>10731</v>
      </c>
      <c r="M5468">
        <v>45645</v>
      </c>
      <c r="N5468" t="s">
        <v>10732</v>
      </c>
      <c r="O5468" t="s">
        <v>10687</v>
      </c>
      <c r="Q5468" t="s">
        <v>10688</v>
      </c>
      <c r="S5468" t="s">
        <v>10733</v>
      </c>
      <c r="T5468">
        <v>43102.456875000003</v>
      </c>
    </row>
    <row r="5469" spans="1:20" x14ac:dyDescent="0.25">
      <c r="A5469" t="s">
        <v>9363</v>
      </c>
      <c r="B5469" t="s">
        <v>19318</v>
      </c>
      <c r="C5469" t="s">
        <v>10856</v>
      </c>
      <c r="D5469" t="s">
        <v>10683</v>
      </c>
      <c r="E5469" t="s">
        <v>10685</v>
      </c>
      <c r="F5469">
        <v>159.99</v>
      </c>
      <c r="G5469">
        <v>959.94</v>
      </c>
      <c r="H5469">
        <v>6</v>
      </c>
      <c r="I5469" t="s">
        <v>10682</v>
      </c>
      <c r="J5469">
        <v>0</v>
      </c>
      <c r="K5469">
        <v>0</v>
      </c>
      <c r="L5469" t="s">
        <v>11014</v>
      </c>
      <c r="M5469">
        <v>45656</v>
      </c>
      <c r="N5469" t="s">
        <v>15975</v>
      </c>
      <c r="O5469" t="s">
        <v>10708</v>
      </c>
      <c r="Q5469" t="s">
        <v>10709</v>
      </c>
      <c r="S5469" t="s">
        <v>15976</v>
      </c>
      <c r="T5469">
        <v>43102.456863425898</v>
      </c>
    </row>
    <row r="5470" spans="1:20" x14ac:dyDescent="0.25">
      <c r="A5470" t="s">
        <v>9364</v>
      </c>
      <c r="B5470" t="s">
        <v>19319</v>
      </c>
      <c r="C5470" t="s">
        <v>10856</v>
      </c>
      <c r="D5470" t="s">
        <v>10683</v>
      </c>
      <c r="E5470" t="s">
        <v>10685</v>
      </c>
      <c r="F5470">
        <v>89.99</v>
      </c>
      <c r="G5470">
        <v>539.94000000000005</v>
      </c>
      <c r="H5470">
        <v>6</v>
      </c>
      <c r="I5470" t="s">
        <v>10682</v>
      </c>
      <c r="J5470">
        <v>0</v>
      </c>
      <c r="K5470">
        <v>0</v>
      </c>
      <c r="L5470" t="s">
        <v>10731</v>
      </c>
      <c r="M5470">
        <v>45665</v>
      </c>
      <c r="N5470" t="s">
        <v>10874</v>
      </c>
      <c r="O5470" t="s">
        <v>10701</v>
      </c>
      <c r="P5470" t="s">
        <v>10708</v>
      </c>
      <c r="Q5470" t="s">
        <v>10702</v>
      </c>
      <c r="R5470" t="s">
        <v>10709</v>
      </c>
      <c r="S5470" t="s">
        <v>10875</v>
      </c>
      <c r="T5470">
        <v>43102.456875000003</v>
      </c>
    </row>
    <row r="5471" spans="1:20" x14ac:dyDescent="0.25">
      <c r="A5471" t="s">
        <v>5952</v>
      </c>
      <c r="B5471" t="s">
        <v>19320</v>
      </c>
      <c r="C5471" t="s">
        <v>10856</v>
      </c>
      <c r="D5471" t="s">
        <v>10683</v>
      </c>
      <c r="E5471" t="s">
        <v>10685</v>
      </c>
      <c r="F5471">
        <v>74.989999999999995</v>
      </c>
      <c r="G5471">
        <v>449.94</v>
      </c>
      <c r="H5471">
        <v>6</v>
      </c>
      <c r="I5471" t="s">
        <v>10682</v>
      </c>
      <c r="J5471">
        <v>0</v>
      </c>
      <c r="K5471">
        <v>0</v>
      </c>
      <c r="L5471" t="s">
        <v>10835</v>
      </c>
      <c r="M5471">
        <v>45681</v>
      </c>
      <c r="N5471" t="s">
        <v>10746</v>
      </c>
      <c r="O5471" t="s">
        <v>10747</v>
      </c>
      <c r="Q5471" t="s">
        <v>10748</v>
      </c>
      <c r="S5471" t="s">
        <v>10749</v>
      </c>
      <c r="T5471">
        <v>43102.456863425898</v>
      </c>
    </row>
    <row r="5472" spans="1:20" x14ac:dyDescent="0.25">
      <c r="A5472" t="s">
        <v>5953</v>
      </c>
      <c r="B5472" t="s">
        <v>19321</v>
      </c>
      <c r="C5472" t="s">
        <v>10856</v>
      </c>
      <c r="D5472" t="s">
        <v>10683</v>
      </c>
      <c r="E5472" t="s">
        <v>10685</v>
      </c>
      <c r="F5472">
        <v>299.99</v>
      </c>
      <c r="G5472">
        <v>899.97</v>
      </c>
      <c r="H5472">
        <v>3</v>
      </c>
      <c r="I5472" t="s">
        <v>10682</v>
      </c>
      <c r="J5472">
        <v>0</v>
      </c>
      <c r="K5472">
        <v>0</v>
      </c>
      <c r="L5472" t="s">
        <v>10731</v>
      </c>
      <c r="M5472">
        <v>45685</v>
      </c>
      <c r="N5472" t="s">
        <v>10746</v>
      </c>
      <c r="O5472" t="s">
        <v>10747</v>
      </c>
      <c r="Q5472" t="s">
        <v>10748</v>
      </c>
      <c r="S5472" t="s">
        <v>10749</v>
      </c>
      <c r="T5472">
        <v>43102.456875000003</v>
      </c>
    </row>
    <row r="5473" spans="1:20" x14ac:dyDescent="0.25">
      <c r="A5473" t="s">
        <v>9365</v>
      </c>
      <c r="B5473" t="s">
        <v>19322</v>
      </c>
      <c r="C5473" t="s">
        <v>12445</v>
      </c>
      <c r="D5473" t="s">
        <v>10683</v>
      </c>
      <c r="E5473" t="s">
        <v>10685</v>
      </c>
      <c r="F5473">
        <v>45.99</v>
      </c>
      <c r="G5473">
        <v>275.94</v>
      </c>
      <c r="H5473">
        <v>6</v>
      </c>
      <c r="I5473" t="s">
        <v>10682</v>
      </c>
      <c r="J5473">
        <v>0</v>
      </c>
      <c r="K5473">
        <v>0</v>
      </c>
      <c r="L5473" t="s">
        <v>10731</v>
      </c>
      <c r="M5473">
        <v>45685</v>
      </c>
      <c r="N5473" t="s">
        <v>11317</v>
      </c>
      <c r="O5473" t="s">
        <v>10708</v>
      </c>
      <c r="Q5473" t="s">
        <v>10709</v>
      </c>
      <c r="S5473" t="s">
        <v>11318</v>
      </c>
      <c r="T5473">
        <v>43102.456875000003</v>
      </c>
    </row>
    <row r="5474" spans="1:20" x14ac:dyDescent="0.25">
      <c r="A5474" t="s">
        <v>5954</v>
      </c>
      <c r="B5474" t="s">
        <v>19323</v>
      </c>
      <c r="C5474" t="s">
        <v>12445</v>
      </c>
      <c r="D5474" t="s">
        <v>10683</v>
      </c>
      <c r="E5474" t="s">
        <v>10685</v>
      </c>
      <c r="F5474">
        <v>45.99</v>
      </c>
      <c r="G5474">
        <v>275.94</v>
      </c>
      <c r="H5474">
        <v>6</v>
      </c>
      <c r="I5474" t="s">
        <v>10682</v>
      </c>
      <c r="J5474">
        <v>0</v>
      </c>
      <c r="K5474">
        <v>0</v>
      </c>
      <c r="L5474" t="s">
        <v>10731</v>
      </c>
      <c r="M5474">
        <v>45685</v>
      </c>
      <c r="N5474" t="s">
        <v>11317</v>
      </c>
      <c r="O5474" t="s">
        <v>10708</v>
      </c>
      <c r="Q5474" t="s">
        <v>10709</v>
      </c>
      <c r="S5474" t="s">
        <v>11318</v>
      </c>
      <c r="T5474">
        <v>43102.456875000003</v>
      </c>
    </row>
    <row r="5475" spans="1:20" x14ac:dyDescent="0.25">
      <c r="A5475" t="s">
        <v>9366</v>
      </c>
      <c r="B5475" t="s">
        <v>19324</v>
      </c>
      <c r="C5475" t="s">
        <v>12445</v>
      </c>
      <c r="D5475" t="s">
        <v>10683</v>
      </c>
      <c r="E5475" t="s">
        <v>10685</v>
      </c>
      <c r="F5475">
        <v>45.99</v>
      </c>
      <c r="G5475">
        <v>275.94</v>
      </c>
      <c r="H5475">
        <v>6</v>
      </c>
      <c r="I5475" t="s">
        <v>10682</v>
      </c>
      <c r="J5475">
        <v>0</v>
      </c>
      <c r="K5475">
        <v>0</v>
      </c>
      <c r="L5475" t="s">
        <v>10731</v>
      </c>
      <c r="M5475">
        <v>45685</v>
      </c>
      <c r="N5475" t="s">
        <v>11317</v>
      </c>
      <c r="O5475" t="s">
        <v>10708</v>
      </c>
      <c r="Q5475" t="s">
        <v>10709</v>
      </c>
      <c r="S5475" t="s">
        <v>11318</v>
      </c>
      <c r="T5475">
        <v>43102.456875000003</v>
      </c>
    </row>
    <row r="5476" spans="1:20" x14ac:dyDescent="0.25">
      <c r="A5476" t="s">
        <v>5955</v>
      </c>
      <c r="B5476" t="s">
        <v>19325</v>
      </c>
      <c r="C5476" t="s">
        <v>10751</v>
      </c>
      <c r="D5476" t="s">
        <v>13204</v>
      </c>
      <c r="E5476" t="s">
        <v>10685</v>
      </c>
      <c r="F5476">
        <v>499.99</v>
      </c>
      <c r="G5476">
        <v>1499.97</v>
      </c>
      <c r="H5476">
        <v>3</v>
      </c>
      <c r="I5476" t="s">
        <v>10682</v>
      </c>
      <c r="J5476">
        <v>0</v>
      </c>
      <c r="K5476">
        <v>0</v>
      </c>
      <c r="L5476" t="s">
        <v>10731</v>
      </c>
      <c r="M5476">
        <v>45692</v>
      </c>
      <c r="N5476" t="s">
        <v>11243</v>
      </c>
      <c r="O5476" t="s">
        <v>10708</v>
      </c>
      <c r="Q5476" t="s">
        <v>10709</v>
      </c>
      <c r="S5476" t="s">
        <v>11244</v>
      </c>
      <c r="T5476">
        <v>43102.456875000003</v>
      </c>
    </row>
    <row r="5477" spans="1:20" x14ac:dyDescent="0.25">
      <c r="A5477" t="s">
        <v>5956</v>
      </c>
      <c r="B5477" t="s">
        <v>19326</v>
      </c>
      <c r="C5477" t="s">
        <v>10751</v>
      </c>
      <c r="D5477" t="s">
        <v>13204</v>
      </c>
      <c r="E5477" t="s">
        <v>10685</v>
      </c>
      <c r="F5477">
        <v>399.99</v>
      </c>
      <c r="G5477">
        <v>1199.97</v>
      </c>
      <c r="H5477">
        <v>3</v>
      </c>
      <c r="I5477" t="s">
        <v>10682</v>
      </c>
      <c r="J5477">
        <v>0</v>
      </c>
      <c r="K5477">
        <v>0</v>
      </c>
      <c r="L5477" t="s">
        <v>10731</v>
      </c>
      <c r="M5477">
        <v>45692</v>
      </c>
      <c r="N5477" t="s">
        <v>11243</v>
      </c>
      <c r="O5477" t="s">
        <v>10708</v>
      </c>
      <c r="Q5477" t="s">
        <v>10709</v>
      </c>
      <c r="S5477" t="s">
        <v>11244</v>
      </c>
      <c r="T5477">
        <v>43102.456875000003</v>
      </c>
    </row>
    <row r="5478" spans="1:20" x14ac:dyDescent="0.25">
      <c r="A5478" t="s">
        <v>5957</v>
      </c>
      <c r="B5478" t="s">
        <v>19327</v>
      </c>
      <c r="C5478" t="s">
        <v>10751</v>
      </c>
      <c r="D5478" t="s">
        <v>13204</v>
      </c>
      <c r="E5478" t="s">
        <v>10685</v>
      </c>
      <c r="F5478">
        <v>299.99</v>
      </c>
      <c r="G5478">
        <v>899.97</v>
      </c>
      <c r="H5478">
        <v>3</v>
      </c>
      <c r="I5478" t="s">
        <v>10682</v>
      </c>
      <c r="J5478">
        <v>0</v>
      </c>
      <c r="K5478">
        <v>0</v>
      </c>
      <c r="L5478" t="s">
        <v>10731</v>
      </c>
      <c r="M5478">
        <v>45692</v>
      </c>
      <c r="N5478" t="s">
        <v>11243</v>
      </c>
      <c r="O5478" t="s">
        <v>10708</v>
      </c>
      <c r="Q5478" t="s">
        <v>10709</v>
      </c>
      <c r="S5478" t="s">
        <v>11244</v>
      </c>
      <c r="T5478">
        <v>43102.456875000003</v>
      </c>
    </row>
    <row r="5479" spans="1:20" x14ac:dyDescent="0.25">
      <c r="A5479" t="s">
        <v>5958</v>
      </c>
      <c r="B5479" t="s">
        <v>19328</v>
      </c>
      <c r="C5479" t="s">
        <v>10751</v>
      </c>
      <c r="D5479" t="s">
        <v>13204</v>
      </c>
      <c r="E5479" t="s">
        <v>10685</v>
      </c>
      <c r="F5479">
        <v>89.99</v>
      </c>
      <c r="G5479">
        <v>539.94000000000005</v>
      </c>
      <c r="H5479">
        <v>6</v>
      </c>
      <c r="I5479" t="s">
        <v>10682</v>
      </c>
      <c r="J5479">
        <v>0</v>
      </c>
      <c r="K5479">
        <v>0</v>
      </c>
      <c r="L5479" t="s">
        <v>11406</v>
      </c>
      <c r="M5479">
        <v>45692</v>
      </c>
      <c r="N5479" t="s">
        <v>11243</v>
      </c>
      <c r="O5479" t="s">
        <v>10708</v>
      </c>
      <c r="Q5479" t="s">
        <v>10709</v>
      </c>
      <c r="S5479" t="s">
        <v>11244</v>
      </c>
      <c r="T5479">
        <v>43102.456979166702</v>
      </c>
    </row>
    <row r="5480" spans="1:20" x14ac:dyDescent="0.25">
      <c r="A5480" t="s">
        <v>9367</v>
      </c>
      <c r="B5480" t="s">
        <v>19329</v>
      </c>
      <c r="C5480" t="s">
        <v>12445</v>
      </c>
      <c r="D5480" t="s">
        <v>13204</v>
      </c>
      <c r="E5480" t="s">
        <v>10685</v>
      </c>
      <c r="F5480">
        <v>69.989999999999995</v>
      </c>
      <c r="G5480">
        <v>419.94</v>
      </c>
      <c r="H5480">
        <v>6</v>
      </c>
      <c r="I5480" t="s">
        <v>10682</v>
      </c>
      <c r="J5480">
        <v>0</v>
      </c>
      <c r="K5480">
        <v>0</v>
      </c>
      <c r="L5480" t="s">
        <v>10731</v>
      </c>
      <c r="M5480">
        <v>45693</v>
      </c>
      <c r="N5480" t="s">
        <v>11489</v>
      </c>
      <c r="O5480" t="s">
        <v>10701</v>
      </c>
      <c r="Q5480" t="s">
        <v>10702</v>
      </c>
      <c r="S5480" t="s">
        <v>11490</v>
      </c>
      <c r="T5480">
        <v>43102.456875000003</v>
      </c>
    </row>
    <row r="5481" spans="1:20" x14ac:dyDescent="0.25">
      <c r="A5481" t="s">
        <v>5959</v>
      </c>
      <c r="B5481" t="s">
        <v>19330</v>
      </c>
      <c r="C5481" t="s">
        <v>13217</v>
      </c>
      <c r="D5481" t="s">
        <v>13204</v>
      </c>
      <c r="E5481" t="s">
        <v>10685</v>
      </c>
      <c r="F5481">
        <v>34.99</v>
      </c>
      <c r="G5481">
        <v>209.94</v>
      </c>
      <c r="H5481">
        <v>6</v>
      </c>
      <c r="I5481" t="s">
        <v>10682</v>
      </c>
      <c r="J5481">
        <v>0</v>
      </c>
      <c r="K5481">
        <v>0</v>
      </c>
      <c r="L5481" t="s">
        <v>10868</v>
      </c>
      <c r="M5481">
        <v>45700</v>
      </c>
      <c r="N5481" t="s">
        <v>10694</v>
      </c>
      <c r="O5481" t="s">
        <v>10695</v>
      </c>
      <c r="Q5481" t="s">
        <v>10696</v>
      </c>
      <c r="S5481" t="s">
        <v>10697</v>
      </c>
      <c r="T5481">
        <v>43102.456990740699</v>
      </c>
    </row>
    <row r="5482" spans="1:20" x14ac:dyDescent="0.25">
      <c r="A5482" t="s">
        <v>9368</v>
      </c>
      <c r="B5482" t="s">
        <v>19331</v>
      </c>
      <c r="C5482" t="s">
        <v>12445</v>
      </c>
      <c r="D5482" t="s">
        <v>10683</v>
      </c>
      <c r="E5482" t="s">
        <v>10685</v>
      </c>
      <c r="F5482">
        <v>99.99</v>
      </c>
      <c r="G5482">
        <v>599.94000000000005</v>
      </c>
      <c r="H5482">
        <v>6</v>
      </c>
      <c r="I5482" t="s">
        <v>10682</v>
      </c>
      <c r="J5482">
        <v>0</v>
      </c>
      <c r="K5482">
        <v>0</v>
      </c>
      <c r="L5482" t="s">
        <v>11406</v>
      </c>
      <c r="M5482">
        <v>45701</v>
      </c>
      <c r="N5482" t="s">
        <v>12413</v>
      </c>
      <c r="O5482" t="s">
        <v>10747</v>
      </c>
      <c r="Q5482" t="s">
        <v>10748</v>
      </c>
      <c r="S5482" t="s">
        <v>12414</v>
      </c>
      <c r="T5482">
        <v>43102.456979166702</v>
      </c>
    </row>
    <row r="5483" spans="1:20" x14ac:dyDescent="0.25">
      <c r="A5483" t="s">
        <v>5960</v>
      </c>
      <c r="B5483" t="s">
        <v>19332</v>
      </c>
      <c r="C5483" t="s">
        <v>13217</v>
      </c>
      <c r="D5483" t="s">
        <v>10683</v>
      </c>
      <c r="E5483" t="s">
        <v>10836</v>
      </c>
      <c r="F5483">
        <v>20.99</v>
      </c>
      <c r="G5483">
        <v>125.94</v>
      </c>
      <c r="H5483">
        <v>6</v>
      </c>
      <c r="I5483" t="s">
        <v>10682</v>
      </c>
      <c r="J5483">
        <v>0</v>
      </c>
      <c r="K5483">
        <v>0</v>
      </c>
      <c r="L5483" t="s">
        <v>10731</v>
      </c>
      <c r="M5483">
        <v>45712</v>
      </c>
      <c r="N5483" t="s">
        <v>10874</v>
      </c>
      <c r="O5483" t="s">
        <v>10701</v>
      </c>
      <c r="P5483" t="s">
        <v>10708</v>
      </c>
      <c r="Q5483" t="s">
        <v>10702</v>
      </c>
      <c r="R5483" t="s">
        <v>10709</v>
      </c>
      <c r="S5483" t="s">
        <v>10875</v>
      </c>
      <c r="T5483">
        <v>43102.456875000003</v>
      </c>
    </row>
    <row r="5484" spans="1:20" x14ac:dyDescent="0.25">
      <c r="A5484" t="s">
        <v>5961</v>
      </c>
      <c r="B5484" t="s">
        <v>19333</v>
      </c>
      <c r="C5484" t="s">
        <v>10856</v>
      </c>
      <c r="D5484" t="s">
        <v>10683</v>
      </c>
      <c r="E5484" t="s">
        <v>10685</v>
      </c>
      <c r="F5484">
        <v>44.99</v>
      </c>
      <c r="G5484">
        <v>269.94</v>
      </c>
      <c r="H5484">
        <v>6</v>
      </c>
      <c r="I5484" t="s">
        <v>10682</v>
      </c>
      <c r="J5484">
        <v>0</v>
      </c>
      <c r="K5484">
        <v>0</v>
      </c>
      <c r="L5484" t="s">
        <v>11406</v>
      </c>
      <c r="M5484">
        <v>45716</v>
      </c>
      <c r="N5484" t="s">
        <v>10700</v>
      </c>
      <c r="O5484" t="s">
        <v>10701</v>
      </c>
      <c r="Q5484" t="s">
        <v>10702</v>
      </c>
      <c r="S5484" t="s">
        <v>10703</v>
      </c>
      <c r="T5484">
        <v>43102.456979166702</v>
      </c>
    </row>
    <row r="5485" spans="1:20" x14ac:dyDescent="0.25">
      <c r="A5485" t="s">
        <v>5962</v>
      </c>
      <c r="B5485" t="s">
        <v>19334</v>
      </c>
      <c r="C5485" t="s">
        <v>12445</v>
      </c>
      <c r="D5485" t="s">
        <v>13204</v>
      </c>
      <c r="E5485" t="s">
        <v>10685</v>
      </c>
      <c r="F5485">
        <v>69.989999999999995</v>
      </c>
      <c r="G5485">
        <v>419.94</v>
      </c>
      <c r="H5485">
        <v>6</v>
      </c>
      <c r="I5485" t="s">
        <v>10682</v>
      </c>
      <c r="J5485">
        <v>0</v>
      </c>
      <c r="K5485">
        <v>0</v>
      </c>
      <c r="L5485" t="s">
        <v>10731</v>
      </c>
      <c r="M5485">
        <v>45719</v>
      </c>
      <c r="N5485" t="s">
        <v>10874</v>
      </c>
      <c r="O5485" t="s">
        <v>10701</v>
      </c>
      <c r="P5485" t="s">
        <v>10708</v>
      </c>
      <c r="Q5485" t="s">
        <v>10702</v>
      </c>
      <c r="R5485" t="s">
        <v>10709</v>
      </c>
      <c r="S5485" t="s">
        <v>10875</v>
      </c>
      <c r="T5485">
        <v>43102.456875000003</v>
      </c>
    </row>
    <row r="5486" spans="1:20" x14ac:dyDescent="0.25">
      <c r="A5486" t="s">
        <v>5963</v>
      </c>
      <c r="B5486" t="s">
        <v>19335</v>
      </c>
      <c r="C5486" t="s">
        <v>12445</v>
      </c>
      <c r="D5486" t="s">
        <v>13204</v>
      </c>
      <c r="E5486" t="s">
        <v>10685</v>
      </c>
      <c r="F5486">
        <v>69.989999999999995</v>
      </c>
      <c r="G5486">
        <v>419.94</v>
      </c>
      <c r="H5486">
        <v>6</v>
      </c>
      <c r="I5486" t="s">
        <v>10682</v>
      </c>
      <c r="J5486">
        <v>0</v>
      </c>
      <c r="K5486">
        <v>0</v>
      </c>
      <c r="L5486" t="s">
        <v>10731</v>
      </c>
      <c r="M5486">
        <v>45719</v>
      </c>
      <c r="N5486" t="s">
        <v>10874</v>
      </c>
      <c r="O5486" t="s">
        <v>10701</v>
      </c>
      <c r="P5486" t="s">
        <v>10708</v>
      </c>
      <c r="Q5486" t="s">
        <v>10702</v>
      </c>
      <c r="R5486" t="s">
        <v>10709</v>
      </c>
      <c r="S5486" t="s">
        <v>10875</v>
      </c>
      <c r="T5486">
        <v>43102.456875000003</v>
      </c>
    </row>
    <row r="5487" spans="1:20" x14ac:dyDescent="0.25">
      <c r="A5487" t="s">
        <v>5964</v>
      </c>
      <c r="B5487" t="s">
        <v>19336</v>
      </c>
      <c r="C5487" t="s">
        <v>12445</v>
      </c>
      <c r="D5487" t="s">
        <v>13204</v>
      </c>
      <c r="E5487" t="s">
        <v>10685</v>
      </c>
      <c r="F5487">
        <v>69.989999999999995</v>
      </c>
      <c r="G5487">
        <v>419.94</v>
      </c>
      <c r="H5487">
        <v>6</v>
      </c>
      <c r="I5487" t="s">
        <v>10682</v>
      </c>
      <c r="J5487">
        <v>0</v>
      </c>
      <c r="K5487">
        <v>0</v>
      </c>
      <c r="L5487" t="s">
        <v>10731</v>
      </c>
      <c r="M5487">
        <v>45719</v>
      </c>
      <c r="N5487" t="s">
        <v>10874</v>
      </c>
      <c r="O5487" t="s">
        <v>10701</v>
      </c>
      <c r="P5487" t="s">
        <v>10708</v>
      </c>
      <c r="Q5487" t="s">
        <v>10702</v>
      </c>
      <c r="R5487" t="s">
        <v>10709</v>
      </c>
      <c r="S5487" t="s">
        <v>10875</v>
      </c>
      <c r="T5487">
        <v>43102.456875000003</v>
      </c>
    </row>
    <row r="5488" spans="1:20" x14ac:dyDescent="0.25">
      <c r="A5488" t="s">
        <v>5965</v>
      </c>
      <c r="B5488" t="s">
        <v>19337</v>
      </c>
      <c r="C5488" t="s">
        <v>10856</v>
      </c>
      <c r="D5488" t="s">
        <v>10683</v>
      </c>
      <c r="E5488" t="s">
        <v>10685</v>
      </c>
      <c r="F5488">
        <v>74.989999999999995</v>
      </c>
      <c r="G5488">
        <v>449.94</v>
      </c>
      <c r="H5488">
        <v>6</v>
      </c>
      <c r="I5488" t="s">
        <v>10682</v>
      </c>
      <c r="J5488">
        <v>0</v>
      </c>
      <c r="K5488">
        <v>0</v>
      </c>
      <c r="L5488" t="s">
        <v>10731</v>
      </c>
      <c r="M5488">
        <v>45721</v>
      </c>
      <c r="N5488" t="s">
        <v>10700</v>
      </c>
      <c r="O5488" t="s">
        <v>10701</v>
      </c>
      <c r="Q5488" t="s">
        <v>10702</v>
      </c>
      <c r="S5488" t="s">
        <v>10703</v>
      </c>
      <c r="T5488">
        <v>43102.456875000003</v>
      </c>
    </row>
    <row r="5489" spans="1:20" x14ac:dyDescent="0.25">
      <c r="A5489" t="s">
        <v>5966</v>
      </c>
      <c r="B5489" t="s">
        <v>19338</v>
      </c>
      <c r="C5489" t="s">
        <v>13217</v>
      </c>
      <c r="D5489" t="s">
        <v>10683</v>
      </c>
      <c r="E5489" t="s">
        <v>10685</v>
      </c>
      <c r="F5489">
        <v>72.989999999999995</v>
      </c>
      <c r="G5489">
        <v>437.94</v>
      </c>
      <c r="H5489">
        <v>6</v>
      </c>
      <c r="I5489" t="s">
        <v>10682</v>
      </c>
      <c r="J5489">
        <v>0</v>
      </c>
      <c r="K5489">
        <v>0</v>
      </c>
      <c r="L5489" t="s">
        <v>10731</v>
      </c>
      <c r="M5489">
        <v>45721</v>
      </c>
      <c r="N5489" t="s">
        <v>14397</v>
      </c>
      <c r="O5489" t="s">
        <v>10708</v>
      </c>
      <c r="Q5489" t="s">
        <v>10709</v>
      </c>
      <c r="S5489" t="s">
        <v>14398</v>
      </c>
      <c r="T5489">
        <v>43102.456875000003</v>
      </c>
    </row>
    <row r="5490" spans="1:20" x14ac:dyDescent="0.25">
      <c r="A5490" t="s">
        <v>9369</v>
      </c>
      <c r="B5490" t="s">
        <v>19339</v>
      </c>
      <c r="C5490" t="s">
        <v>10856</v>
      </c>
      <c r="D5490" t="s">
        <v>10683</v>
      </c>
      <c r="E5490" t="s">
        <v>10685</v>
      </c>
      <c r="F5490">
        <v>199.99</v>
      </c>
      <c r="G5490">
        <v>1199.94</v>
      </c>
      <c r="H5490">
        <v>6</v>
      </c>
      <c r="I5490" t="s">
        <v>10682</v>
      </c>
      <c r="J5490">
        <v>0</v>
      </c>
      <c r="K5490">
        <v>0</v>
      </c>
      <c r="L5490" t="s">
        <v>19268</v>
      </c>
      <c r="M5490">
        <v>45726</v>
      </c>
      <c r="N5490" t="s">
        <v>10803</v>
      </c>
      <c r="O5490" t="s">
        <v>10782</v>
      </c>
      <c r="Q5490" t="s">
        <v>10783</v>
      </c>
      <c r="S5490" t="s">
        <v>10804</v>
      </c>
      <c r="T5490">
        <v>43102.456909722197</v>
      </c>
    </row>
    <row r="5491" spans="1:20" x14ac:dyDescent="0.25">
      <c r="A5491" t="s">
        <v>5967</v>
      </c>
      <c r="B5491" t="s">
        <v>19340</v>
      </c>
      <c r="C5491" t="s">
        <v>13217</v>
      </c>
      <c r="D5491" t="s">
        <v>10683</v>
      </c>
      <c r="E5491" t="s">
        <v>10685</v>
      </c>
      <c r="F5491">
        <v>54.99</v>
      </c>
      <c r="G5491">
        <v>659.88</v>
      </c>
      <c r="H5491">
        <v>12</v>
      </c>
      <c r="I5491" t="s">
        <v>10682</v>
      </c>
      <c r="J5491">
        <v>0</v>
      </c>
      <c r="K5491">
        <v>0</v>
      </c>
      <c r="L5491" t="s">
        <v>10731</v>
      </c>
      <c r="M5491">
        <v>45726</v>
      </c>
      <c r="N5491" t="s">
        <v>10803</v>
      </c>
      <c r="O5491" t="s">
        <v>10782</v>
      </c>
      <c r="Q5491" t="s">
        <v>10783</v>
      </c>
      <c r="S5491" t="s">
        <v>10804</v>
      </c>
      <c r="T5491">
        <v>43102.456875000003</v>
      </c>
    </row>
    <row r="5492" spans="1:20" x14ac:dyDescent="0.25">
      <c r="A5492" t="s">
        <v>5968</v>
      </c>
      <c r="B5492" t="s">
        <v>19341</v>
      </c>
      <c r="C5492" t="s">
        <v>13217</v>
      </c>
      <c r="D5492" t="s">
        <v>10683</v>
      </c>
      <c r="E5492" t="s">
        <v>10685</v>
      </c>
      <c r="F5492">
        <v>39.99</v>
      </c>
      <c r="G5492">
        <v>239.94</v>
      </c>
      <c r="H5492">
        <v>6</v>
      </c>
      <c r="I5492" t="s">
        <v>10682</v>
      </c>
      <c r="J5492">
        <v>0</v>
      </c>
      <c r="K5492">
        <v>0</v>
      </c>
      <c r="L5492" t="s">
        <v>11014</v>
      </c>
      <c r="M5492">
        <v>45729</v>
      </c>
      <c r="N5492" t="s">
        <v>10700</v>
      </c>
      <c r="O5492" t="s">
        <v>10701</v>
      </c>
      <c r="Q5492" t="s">
        <v>10702</v>
      </c>
      <c r="S5492" t="s">
        <v>10703</v>
      </c>
      <c r="T5492">
        <v>43102.456863425898</v>
      </c>
    </row>
    <row r="5493" spans="1:20" x14ac:dyDescent="0.25">
      <c r="A5493" t="s">
        <v>5969</v>
      </c>
      <c r="B5493" t="s">
        <v>19342</v>
      </c>
      <c r="C5493" t="s">
        <v>10856</v>
      </c>
      <c r="D5493" t="s">
        <v>10683</v>
      </c>
      <c r="E5493" t="s">
        <v>10685</v>
      </c>
      <c r="F5493">
        <v>79.989999999999995</v>
      </c>
      <c r="G5493">
        <v>479.94</v>
      </c>
      <c r="H5493">
        <v>6</v>
      </c>
      <c r="I5493" t="s">
        <v>10682</v>
      </c>
      <c r="J5493">
        <v>0</v>
      </c>
      <c r="K5493">
        <v>0</v>
      </c>
      <c r="L5493" t="s">
        <v>10731</v>
      </c>
      <c r="M5493">
        <v>45729</v>
      </c>
      <c r="N5493" t="s">
        <v>10874</v>
      </c>
      <c r="O5493" t="s">
        <v>10701</v>
      </c>
      <c r="P5493" t="s">
        <v>10708</v>
      </c>
      <c r="Q5493" t="s">
        <v>10702</v>
      </c>
      <c r="R5493" t="s">
        <v>10709</v>
      </c>
      <c r="S5493" t="s">
        <v>10875</v>
      </c>
      <c r="T5493">
        <v>43102.456875000003</v>
      </c>
    </row>
    <row r="5494" spans="1:20" x14ac:dyDescent="0.25">
      <c r="A5494" t="s">
        <v>5970</v>
      </c>
      <c r="B5494" t="s">
        <v>19343</v>
      </c>
      <c r="C5494" t="s">
        <v>12445</v>
      </c>
      <c r="D5494" t="s">
        <v>10683</v>
      </c>
      <c r="E5494" t="s">
        <v>10685</v>
      </c>
      <c r="F5494">
        <v>99.99</v>
      </c>
      <c r="G5494">
        <v>599.94000000000005</v>
      </c>
      <c r="H5494">
        <v>6</v>
      </c>
      <c r="I5494" t="s">
        <v>10682</v>
      </c>
      <c r="J5494">
        <v>0</v>
      </c>
      <c r="K5494">
        <v>0</v>
      </c>
      <c r="L5494" t="s">
        <v>10731</v>
      </c>
      <c r="M5494">
        <v>45729</v>
      </c>
      <c r="N5494" t="s">
        <v>13477</v>
      </c>
      <c r="S5494" t="s">
        <v>13478</v>
      </c>
      <c r="T5494">
        <v>43102.456875000003</v>
      </c>
    </row>
    <row r="5495" spans="1:20" x14ac:dyDescent="0.25">
      <c r="A5495" t="s">
        <v>5971</v>
      </c>
      <c r="B5495" t="s">
        <v>19344</v>
      </c>
      <c r="C5495" t="s">
        <v>10856</v>
      </c>
      <c r="D5495" t="s">
        <v>10683</v>
      </c>
      <c r="E5495" t="s">
        <v>10685</v>
      </c>
      <c r="F5495">
        <v>44.99</v>
      </c>
      <c r="G5495">
        <v>539.88</v>
      </c>
      <c r="H5495">
        <v>12</v>
      </c>
      <c r="I5495" t="s">
        <v>10682</v>
      </c>
      <c r="J5495">
        <v>0</v>
      </c>
      <c r="K5495">
        <v>0</v>
      </c>
      <c r="L5495" t="s">
        <v>10731</v>
      </c>
      <c r="M5495">
        <v>45734</v>
      </c>
      <c r="N5495" t="s">
        <v>10781</v>
      </c>
      <c r="O5495" t="s">
        <v>10782</v>
      </c>
      <c r="Q5495" t="s">
        <v>10783</v>
      </c>
      <c r="S5495" t="s">
        <v>10784</v>
      </c>
      <c r="T5495">
        <v>43102.456875000003</v>
      </c>
    </row>
    <row r="5496" spans="1:20" x14ac:dyDescent="0.25">
      <c r="A5496" t="s">
        <v>5972</v>
      </c>
      <c r="B5496" t="s">
        <v>19345</v>
      </c>
      <c r="C5496" t="s">
        <v>10856</v>
      </c>
      <c r="D5496" t="s">
        <v>10683</v>
      </c>
      <c r="E5496" t="s">
        <v>10685</v>
      </c>
      <c r="F5496">
        <v>99.99</v>
      </c>
      <c r="G5496">
        <v>599.94000000000005</v>
      </c>
      <c r="H5496">
        <v>6</v>
      </c>
      <c r="I5496" t="s">
        <v>10682</v>
      </c>
      <c r="J5496">
        <v>0</v>
      </c>
      <c r="K5496">
        <v>0</v>
      </c>
      <c r="L5496" t="s">
        <v>10731</v>
      </c>
      <c r="M5496">
        <v>45741</v>
      </c>
      <c r="N5496" t="s">
        <v>11609</v>
      </c>
      <c r="O5496" t="s">
        <v>10687</v>
      </c>
      <c r="Q5496" t="s">
        <v>10688</v>
      </c>
      <c r="S5496" t="s">
        <v>11610</v>
      </c>
      <c r="T5496">
        <v>43102.456875000003</v>
      </c>
    </row>
    <row r="5497" spans="1:20" x14ac:dyDescent="0.25">
      <c r="A5497" t="s">
        <v>5973</v>
      </c>
      <c r="B5497" t="s">
        <v>19346</v>
      </c>
      <c r="C5497" t="s">
        <v>10856</v>
      </c>
      <c r="D5497" t="s">
        <v>10683</v>
      </c>
      <c r="E5497" t="s">
        <v>10685</v>
      </c>
      <c r="F5497">
        <v>79.989999999999995</v>
      </c>
      <c r="G5497">
        <v>239.97</v>
      </c>
      <c r="H5497">
        <v>3</v>
      </c>
      <c r="I5497" t="s">
        <v>10682</v>
      </c>
      <c r="J5497">
        <v>0</v>
      </c>
      <c r="K5497">
        <v>0</v>
      </c>
      <c r="L5497" t="s">
        <v>10835</v>
      </c>
      <c r="M5497">
        <v>45742</v>
      </c>
      <c r="N5497" t="s">
        <v>10686</v>
      </c>
      <c r="O5497" t="s">
        <v>10687</v>
      </c>
      <c r="Q5497" t="s">
        <v>10688</v>
      </c>
      <c r="S5497" t="s">
        <v>10689</v>
      </c>
      <c r="T5497">
        <v>43102.456863425898</v>
      </c>
    </row>
    <row r="5498" spans="1:20" x14ac:dyDescent="0.25">
      <c r="A5498" t="s">
        <v>5974</v>
      </c>
      <c r="B5498" t="s">
        <v>19347</v>
      </c>
      <c r="C5498" t="s">
        <v>10856</v>
      </c>
      <c r="D5498" t="s">
        <v>10683</v>
      </c>
      <c r="E5498" t="s">
        <v>10685</v>
      </c>
      <c r="F5498">
        <v>79.989999999999995</v>
      </c>
      <c r="G5498">
        <v>239.97</v>
      </c>
      <c r="H5498">
        <v>3</v>
      </c>
      <c r="I5498" t="s">
        <v>10682</v>
      </c>
      <c r="J5498">
        <v>0</v>
      </c>
      <c r="K5498">
        <v>0</v>
      </c>
      <c r="L5498" t="s">
        <v>10883</v>
      </c>
      <c r="M5498">
        <v>45742</v>
      </c>
      <c r="N5498" t="s">
        <v>10686</v>
      </c>
      <c r="O5498" t="s">
        <v>10687</v>
      </c>
      <c r="Q5498" t="s">
        <v>10688</v>
      </c>
      <c r="S5498" t="s">
        <v>10689</v>
      </c>
      <c r="T5498">
        <v>43102.456979166702</v>
      </c>
    </row>
    <row r="5499" spans="1:20" x14ac:dyDescent="0.25">
      <c r="A5499" t="s">
        <v>5975</v>
      </c>
      <c r="B5499" t="s">
        <v>19348</v>
      </c>
      <c r="C5499" t="s">
        <v>10856</v>
      </c>
      <c r="D5499" t="s">
        <v>10683</v>
      </c>
      <c r="E5499" t="s">
        <v>10685</v>
      </c>
      <c r="F5499">
        <v>79.989999999999995</v>
      </c>
      <c r="G5499">
        <v>239.97</v>
      </c>
      <c r="H5499">
        <v>3</v>
      </c>
      <c r="I5499" t="s">
        <v>10682</v>
      </c>
      <c r="J5499">
        <v>0</v>
      </c>
      <c r="K5499">
        <v>0</v>
      </c>
      <c r="L5499" t="s">
        <v>10835</v>
      </c>
      <c r="M5499">
        <v>45742</v>
      </c>
      <c r="N5499" t="s">
        <v>10686</v>
      </c>
      <c r="O5499" t="s">
        <v>10687</v>
      </c>
      <c r="Q5499" t="s">
        <v>10688</v>
      </c>
      <c r="S5499" t="s">
        <v>10689</v>
      </c>
      <c r="T5499">
        <v>43102.456863425898</v>
      </c>
    </row>
    <row r="5500" spans="1:20" x14ac:dyDescent="0.25">
      <c r="A5500" t="s">
        <v>9370</v>
      </c>
      <c r="B5500" t="s">
        <v>19349</v>
      </c>
      <c r="C5500" t="s">
        <v>10856</v>
      </c>
      <c r="D5500" t="s">
        <v>10683</v>
      </c>
      <c r="E5500" t="s">
        <v>10685</v>
      </c>
      <c r="F5500">
        <v>129.99</v>
      </c>
      <c r="G5500">
        <v>389.97</v>
      </c>
      <c r="H5500">
        <v>3</v>
      </c>
      <c r="I5500" t="s">
        <v>10682</v>
      </c>
      <c r="J5500">
        <v>0</v>
      </c>
      <c r="K5500">
        <v>0</v>
      </c>
      <c r="L5500" t="s">
        <v>10731</v>
      </c>
      <c r="M5500">
        <v>45749</v>
      </c>
      <c r="N5500" t="s">
        <v>10746</v>
      </c>
      <c r="O5500" t="s">
        <v>10747</v>
      </c>
      <c r="Q5500" t="s">
        <v>10748</v>
      </c>
      <c r="S5500" t="s">
        <v>10749</v>
      </c>
      <c r="T5500">
        <v>43102.456875000003</v>
      </c>
    </row>
    <row r="5501" spans="1:20" x14ac:dyDescent="0.25">
      <c r="A5501" t="s">
        <v>9371</v>
      </c>
      <c r="B5501" t="s">
        <v>19350</v>
      </c>
      <c r="C5501" t="s">
        <v>10856</v>
      </c>
      <c r="D5501" t="s">
        <v>10683</v>
      </c>
      <c r="E5501" t="s">
        <v>10685</v>
      </c>
      <c r="F5501">
        <v>2500</v>
      </c>
      <c r="G5501">
        <v>2500</v>
      </c>
      <c r="H5501">
        <v>1</v>
      </c>
      <c r="I5501" t="s">
        <v>10682</v>
      </c>
      <c r="J5501">
        <v>0</v>
      </c>
      <c r="K5501">
        <v>0</v>
      </c>
      <c r="L5501" t="s">
        <v>10731</v>
      </c>
      <c r="M5501">
        <v>45750</v>
      </c>
      <c r="N5501" t="s">
        <v>10686</v>
      </c>
      <c r="O5501" t="s">
        <v>10687</v>
      </c>
      <c r="Q5501" t="s">
        <v>10688</v>
      </c>
      <c r="S5501" t="s">
        <v>10689</v>
      </c>
      <c r="T5501">
        <v>43102.456875000003</v>
      </c>
    </row>
    <row r="5502" spans="1:20" x14ac:dyDescent="0.25">
      <c r="A5502" t="s">
        <v>5976</v>
      </c>
      <c r="B5502" t="s">
        <v>19351</v>
      </c>
      <c r="C5502" t="s">
        <v>12445</v>
      </c>
      <c r="D5502" t="s">
        <v>10683</v>
      </c>
      <c r="E5502" t="s">
        <v>10685</v>
      </c>
      <c r="F5502">
        <v>69.989999999999995</v>
      </c>
      <c r="G5502">
        <v>419.94</v>
      </c>
      <c r="H5502">
        <v>6</v>
      </c>
      <c r="I5502" t="s">
        <v>10682</v>
      </c>
      <c r="J5502">
        <v>0</v>
      </c>
      <c r="K5502">
        <v>0</v>
      </c>
      <c r="L5502" t="s">
        <v>10731</v>
      </c>
      <c r="M5502">
        <v>45754</v>
      </c>
      <c r="N5502" t="s">
        <v>10700</v>
      </c>
      <c r="O5502" t="s">
        <v>10701</v>
      </c>
      <c r="Q5502" t="s">
        <v>10702</v>
      </c>
      <c r="S5502" t="s">
        <v>10703</v>
      </c>
      <c r="T5502">
        <v>43102.456875000003</v>
      </c>
    </row>
    <row r="5503" spans="1:20" x14ac:dyDescent="0.25">
      <c r="A5503" t="s">
        <v>5977</v>
      </c>
      <c r="B5503" t="s">
        <v>19352</v>
      </c>
      <c r="C5503" t="s">
        <v>12445</v>
      </c>
      <c r="D5503" t="s">
        <v>10683</v>
      </c>
      <c r="E5503" t="s">
        <v>10685</v>
      </c>
      <c r="F5503">
        <v>69.989999999999995</v>
      </c>
      <c r="G5503">
        <v>419.94</v>
      </c>
      <c r="H5503">
        <v>6</v>
      </c>
      <c r="I5503" t="s">
        <v>10682</v>
      </c>
      <c r="J5503">
        <v>0</v>
      </c>
      <c r="K5503">
        <v>0</v>
      </c>
      <c r="L5503" t="s">
        <v>10731</v>
      </c>
      <c r="M5503">
        <v>45754</v>
      </c>
      <c r="N5503" t="s">
        <v>10700</v>
      </c>
      <c r="O5503" t="s">
        <v>10701</v>
      </c>
      <c r="Q5503" t="s">
        <v>10702</v>
      </c>
      <c r="S5503" t="s">
        <v>10703</v>
      </c>
      <c r="T5503">
        <v>43102.456875000003</v>
      </c>
    </row>
    <row r="5504" spans="1:20" x14ac:dyDescent="0.25">
      <c r="A5504" t="s">
        <v>5978</v>
      </c>
      <c r="B5504" t="s">
        <v>19353</v>
      </c>
      <c r="C5504" t="s">
        <v>13217</v>
      </c>
      <c r="D5504" t="s">
        <v>10683</v>
      </c>
      <c r="E5504" t="s">
        <v>10685</v>
      </c>
      <c r="F5504">
        <v>39.99</v>
      </c>
      <c r="G5504">
        <v>239.94</v>
      </c>
      <c r="H5504">
        <v>6</v>
      </c>
      <c r="I5504" t="s">
        <v>10682</v>
      </c>
      <c r="J5504">
        <v>0</v>
      </c>
      <c r="K5504">
        <v>0</v>
      </c>
      <c r="L5504" t="s">
        <v>10835</v>
      </c>
      <c r="M5504">
        <v>45755</v>
      </c>
      <c r="N5504" t="s">
        <v>10686</v>
      </c>
      <c r="O5504" t="s">
        <v>10687</v>
      </c>
      <c r="Q5504" t="s">
        <v>10688</v>
      </c>
      <c r="S5504" t="s">
        <v>10689</v>
      </c>
      <c r="T5504">
        <v>43102.456863425898</v>
      </c>
    </row>
    <row r="5505" spans="1:20" x14ac:dyDescent="0.25">
      <c r="A5505" t="s">
        <v>5979</v>
      </c>
      <c r="B5505" t="s">
        <v>19354</v>
      </c>
      <c r="C5505" t="s">
        <v>10751</v>
      </c>
      <c r="D5505" t="s">
        <v>10683</v>
      </c>
      <c r="E5505" t="s">
        <v>10685</v>
      </c>
      <c r="F5505">
        <v>74.989999999999995</v>
      </c>
      <c r="G5505">
        <v>449.94</v>
      </c>
      <c r="H5505">
        <v>6</v>
      </c>
      <c r="I5505" t="s">
        <v>10682</v>
      </c>
      <c r="J5505">
        <v>0</v>
      </c>
      <c r="K5505">
        <v>0</v>
      </c>
      <c r="L5505" t="s">
        <v>10731</v>
      </c>
      <c r="M5505">
        <v>45761</v>
      </c>
      <c r="N5505" t="s">
        <v>11321</v>
      </c>
      <c r="O5505" t="s">
        <v>10701</v>
      </c>
      <c r="Q5505" t="s">
        <v>10702</v>
      </c>
      <c r="S5505" t="s">
        <v>11322</v>
      </c>
      <c r="T5505">
        <v>43102.456875000003</v>
      </c>
    </row>
    <row r="5506" spans="1:20" x14ac:dyDescent="0.25">
      <c r="A5506" t="s">
        <v>5980</v>
      </c>
      <c r="B5506" t="s">
        <v>19355</v>
      </c>
      <c r="C5506" t="s">
        <v>13217</v>
      </c>
      <c r="D5506" t="s">
        <v>13204</v>
      </c>
      <c r="E5506" t="s">
        <v>10685</v>
      </c>
      <c r="F5506">
        <v>189.99</v>
      </c>
      <c r="G5506">
        <v>1139.94</v>
      </c>
      <c r="H5506">
        <v>6</v>
      </c>
      <c r="I5506" t="s">
        <v>10682</v>
      </c>
      <c r="J5506">
        <v>0</v>
      </c>
      <c r="K5506">
        <v>0</v>
      </c>
      <c r="L5506" t="s">
        <v>10731</v>
      </c>
      <c r="M5506">
        <v>45776</v>
      </c>
      <c r="N5506" t="s">
        <v>18720</v>
      </c>
      <c r="O5506" t="s">
        <v>10701</v>
      </c>
      <c r="Q5506" t="s">
        <v>10702</v>
      </c>
      <c r="S5506" t="s">
        <v>18721</v>
      </c>
      <c r="T5506">
        <v>43102.456875000003</v>
      </c>
    </row>
    <row r="5507" spans="1:20" x14ac:dyDescent="0.25">
      <c r="A5507" t="s">
        <v>5981</v>
      </c>
      <c r="B5507" t="s">
        <v>19356</v>
      </c>
      <c r="C5507" t="s">
        <v>10856</v>
      </c>
      <c r="D5507" t="s">
        <v>13204</v>
      </c>
      <c r="E5507" t="s">
        <v>10685</v>
      </c>
      <c r="F5507">
        <v>99.99</v>
      </c>
      <c r="G5507">
        <v>599.94000000000005</v>
      </c>
      <c r="H5507">
        <v>6</v>
      </c>
      <c r="I5507" t="s">
        <v>10682</v>
      </c>
      <c r="J5507">
        <v>0</v>
      </c>
      <c r="K5507">
        <v>0</v>
      </c>
      <c r="L5507" t="s">
        <v>10731</v>
      </c>
      <c r="M5507">
        <v>45777</v>
      </c>
      <c r="N5507" t="s">
        <v>10686</v>
      </c>
      <c r="O5507" t="s">
        <v>10687</v>
      </c>
      <c r="Q5507" t="s">
        <v>10688</v>
      </c>
      <c r="S5507" t="s">
        <v>10689</v>
      </c>
      <c r="T5507">
        <v>43102.456875000003</v>
      </c>
    </row>
    <row r="5508" spans="1:20" x14ac:dyDescent="0.25">
      <c r="A5508" t="s">
        <v>19357</v>
      </c>
      <c r="B5508" t="s">
        <v>19358</v>
      </c>
      <c r="C5508" t="s">
        <v>10856</v>
      </c>
      <c r="D5508" t="s">
        <v>10683</v>
      </c>
      <c r="E5508" t="s">
        <v>10685</v>
      </c>
      <c r="F5508">
        <v>199.99</v>
      </c>
      <c r="G5508">
        <v>599.97</v>
      </c>
      <c r="H5508">
        <v>3</v>
      </c>
      <c r="I5508" t="s">
        <v>10682</v>
      </c>
      <c r="J5508">
        <v>0</v>
      </c>
      <c r="K5508">
        <v>0</v>
      </c>
      <c r="L5508" t="s">
        <v>10731</v>
      </c>
      <c r="M5508">
        <v>45784</v>
      </c>
      <c r="N5508" t="s">
        <v>10874</v>
      </c>
      <c r="O5508" t="s">
        <v>10701</v>
      </c>
      <c r="P5508" t="s">
        <v>10708</v>
      </c>
      <c r="Q5508" t="s">
        <v>10702</v>
      </c>
      <c r="R5508" t="s">
        <v>10709</v>
      </c>
      <c r="S5508" t="s">
        <v>10875</v>
      </c>
      <c r="T5508">
        <v>43102.456875000003</v>
      </c>
    </row>
    <row r="5509" spans="1:20" x14ac:dyDescent="0.25">
      <c r="A5509" t="s">
        <v>19359</v>
      </c>
      <c r="B5509" t="s">
        <v>19360</v>
      </c>
      <c r="C5509" t="s">
        <v>10856</v>
      </c>
      <c r="D5509" t="s">
        <v>10683</v>
      </c>
      <c r="E5509" t="s">
        <v>10685</v>
      </c>
      <c r="F5509">
        <v>129.99</v>
      </c>
      <c r="G5509">
        <v>779.94</v>
      </c>
      <c r="H5509">
        <v>6</v>
      </c>
      <c r="I5509" t="s">
        <v>10682</v>
      </c>
      <c r="J5509">
        <v>0</v>
      </c>
      <c r="K5509">
        <v>0</v>
      </c>
      <c r="L5509" t="s">
        <v>10731</v>
      </c>
      <c r="M5509">
        <v>45784</v>
      </c>
      <c r="N5509" t="s">
        <v>10874</v>
      </c>
      <c r="O5509" t="s">
        <v>10701</v>
      </c>
      <c r="P5509" t="s">
        <v>10708</v>
      </c>
      <c r="Q5509" t="s">
        <v>10702</v>
      </c>
      <c r="R5509" t="s">
        <v>10709</v>
      </c>
      <c r="S5509" t="s">
        <v>10875</v>
      </c>
      <c r="T5509">
        <v>43102.456875000003</v>
      </c>
    </row>
    <row r="5510" spans="1:20" x14ac:dyDescent="0.25">
      <c r="A5510" t="s">
        <v>5982</v>
      </c>
      <c r="B5510" t="s">
        <v>19361</v>
      </c>
      <c r="C5510" t="s">
        <v>13217</v>
      </c>
      <c r="D5510" t="s">
        <v>13204</v>
      </c>
      <c r="E5510" t="s">
        <v>10685</v>
      </c>
      <c r="F5510">
        <v>69.989999999999995</v>
      </c>
      <c r="G5510">
        <v>419.94</v>
      </c>
      <c r="H5510">
        <v>6</v>
      </c>
      <c r="I5510" t="s">
        <v>10682</v>
      </c>
      <c r="J5510">
        <v>0</v>
      </c>
      <c r="K5510">
        <v>0</v>
      </c>
      <c r="L5510" t="s">
        <v>10731</v>
      </c>
      <c r="M5510">
        <v>45785</v>
      </c>
      <c r="N5510" t="s">
        <v>10874</v>
      </c>
      <c r="O5510" t="s">
        <v>10701</v>
      </c>
      <c r="P5510" t="s">
        <v>10708</v>
      </c>
      <c r="Q5510" t="s">
        <v>10702</v>
      </c>
      <c r="R5510" t="s">
        <v>10709</v>
      </c>
      <c r="S5510" t="s">
        <v>10875</v>
      </c>
      <c r="T5510">
        <v>43102.456875000003</v>
      </c>
    </row>
    <row r="5511" spans="1:20" x14ac:dyDescent="0.25">
      <c r="A5511" t="s">
        <v>5983</v>
      </c>
      <c r="B5511" t="s">
        <v>19362</v>
      </c>
      <c r="C5511" t="s">
        <v>10856</v>
      </c>
      <c r="D5511" t="s">
        <v>10683</v>
      </c>
      <c r="E5511" t="s">
        <v>10685</v>
      </c>
      <c r="F5511">
        <v>37.99</v>
      </c>
      <c r="G5511">
        <v>227.94</v>
      </c>
      <c r="H5511">
        <v>6</v>
      </c>
      <c r="I5511" t="s">
        <v>10682</v>
      </c>
      <c r="J5511">
        <v>0</v>
      </c>
      <c r="K5511">
        <v>0</v>
      </c>
      <c r="L5511" t="s">
        <v>10731</v>
      </c>
      <c r="M5511">
        <v>45789</v>
      </c>
      <c r="N5511" t="s">
        <v>10686</v>
      </c>
      <c r="O5511" t="s">
        <v>10687</v>
      </c>
      <c r="Q5511" t="s">
        <v>10688</v>
      </c>
      <c r="S5511" t="s">
        <v>10689</v>
      </c>
      <c r="T5511">
        <v>43102.456875000003</v>
      </c>
    </row>
    <row r="5512" spans="1:20" x14ac:dyDescent="0.25">
      <c r="A5512" t="s">
        <v>5984</v>
      </c>
      <c r="B5512" t="s">
        <v>19363</v>
      </c>
      <c r="C5512" t="s">
        <v>12445</v>
      </c>
      <c r="D5512" t="s">
        <v>10683</v>
      </c>
      <c r="E5512" t="s">
        <v>10685</v>
      </c>
      <c r="F5512">
        <v>109.99</v>
      </c>
      <c r="G5512">
        <v>659.94</v>
      </c>
      <c r="H5512">
        <v>6</v>
      </c>
      <c r="I5512" t="s">
        <v>10682</v>
      </c>
      <c r="J5512">
        <v>0</v>
      </c>
      <c r="K5512">
        <v>0</v>
      </c>
      <c r="L5512" t="s">
        <v>10731</v>
      </c>
      <c r="M5512">
        <v>45789</v>
      </c>
      <c r="N5512" t="s">
        <v>16404</v>
      </c>
      <c r="S5512" t="s">
        <v>16405</v>
      </c>
      <c r="T5512">
        <v>43102.456875000003</v>
      </c>
    </row>
    <row r="5513" spans="1:20" x14ac:dyDescent="0.25">
      <c r="A5513" t="s">
        <v>9372</v>
      </c>
      <c r="B5513" t="s">
        <v>19364</v>
      </c>
      <c r="C5513" t="s">
        <v>12445</v>
      </c>
      <c r="D5513" t="s">
        <v>10683</v>
      </c>
      <c r="E5513" t="s">
        <v>10685</v>
      </c>
      <c r="F5513">
        <v>79.989999999999995</v>
      </c>
      <c r="G5513">
        <v>479.94</v>
      </c>
      <c r="H5513">
        <v>6</v>
      </c>
      <c r="I5513" t="s">
        <v>10682</v>
      </c>
      <c r="J5513">
        <v>0</v>
      </c>
      <c r="K5513">
        <v>0</v>
      </c>
      <c r="L5513" t="s">
        <v>10731</v>
      </c>
      <c r="M5513">
        <v>45799</v>
      </c>
      <c r="N5513" t="s">
        <v>10874</v>
      </c>
      <c r="O5513" t="s">
        <v>10701</v>
      </c>
      <c r="P5513" t="s">
        <v>10708</v>
      </c>
      <c r="Q5513" t="s">
        <v>10702</v>
      </c>
      <c r="R5513" t="s">
        <v>10709</v>
      </c>
      <c r="S5513" t="s">
        <v>10875</v>
      </c>
      <c r="T5513">
        <v>43102.456875000003</v>
      </c>
    </row>
    <row r="5514" spans="1:20" x14ac:dyDescent="0.25">
      <c r="A5514" t="s">
        <v>9373</v>
      </c>
      <c r="B5514" t="s">
        <v>19365</v>
      </c>
      <c r="C5514" t="s">
        <v>12445</v>
      </c>
      <c r="D5514" t="s">
        <v>10683</v>
      </c>
      <c r="E5514" t="s">
        <v>10685</v>
      </c>
      <c r="F5514">
        <v>59.99</v>
      </c>
      <c r="G5514">
        <v>359.94</v>
      </c>
      <c r="H5514">
        <v>6</v>
      </c>
      <c r="I5514" t="s">
        <v>10682</v>
      </c>
      <c r="J5514">
        <v>0</v>
      </c>
      <c r="K5514">
        <v>0</v>
      </c>
      <c r="L5514" t="s">
        <v>10731</v>
      </c>
      <c r="M5514">
        <v>45799</v>
      </c>
      <c r="N5514" t="s">
        <v>10874</v>
      </c>
      <c r="O5514" t="s">
        <v>10701</v>
      </c>
      <c r="P5514" t="s">
        <v>10708</v>
      </c>
      <c r="Q5514" t="s">
        <v>10702</v>
      </c>
      <c r="R5514" t="s">
        <v>10709</v>
      </c>
      <c r="S5514" t="s">
        <v>10875</v>
      </c>
      <c r="T5514">
        <v>43102.456875000003</v>
      </c>
    </row>
    <row r="5515" spans="1:20" x14ac:dyDescent="0.25">
      <c r="A5515" t="s">
        <v>9374</v>
      </c>
      <c r="B5515" t="s">
        <v>19366</v>
      </c>
      <c r="C5515" t="s">
        <v>12445</v>
      </c>
      <c r="D5515" t="s">
        <v>10683</v>
      </c>
      <c r="E5515" t="s">
        <v>10685</v>
      </c>
      <c r="F5515">
        <v>69.989999999999995</v>
      </c>
      <c r="G5515">
        <v>419.94</v>
      </c>
      <c r="H5515">
        <v>6</v>
      </c>
      <c r="I5515" t="s">
        <v>10682</v>
      </c>
      <c r="J5515">
        <v>0</v>
      </c>
      <c r="K5515">
        <v>0</v>
      </c>
      <c r="L5515" t="s">
        <v>10731</v>
      </c>
      <c r="M5515">
        <v>45799</v>
      </c>
      <c r="N5515" t="s">
        <v>10874</v>
      </c>
      <c r="O5515" t="s">
        <v>10701</v>
      </c>
      <c r="P5515" t="s">
        <v>10708</v>
      </c>
      <c r="Q5515" t="s">
        <v>10702</v>
      </c>
      <c r="R5515" t="s">
        <v>10709</v>
      </c>
      <c r="S5515" t="s">
        <v>10875</v>
      </c>
      <c r="T5515">
        <v>43102.456875000003</v>
      </c>
    </row>
    <row r="5516" spans="1:20" x14ac:dyDescent="0.25">
      <c r="A5516" t="s">
        <v>9375</v>
      </c>
      <c r="B5516" t="s">
        <v>19367</v>
      </c>
      <c r="C5516" t="s">
        <v>12445</v>
      </c>
      <c r="D5516" t="s">
        <v>10683</v>
      </c>
      <c r="E5516" t="s">
        <v>10685</v>
      </c>
      <c r="F5516">
        <v>69.989999999999995</v>
      </c>
      <c r="G5516">
        <v>419.94</v>
      </c>
      <c r="H5516">
        <v>6</v>
      </c>
      <c r="I5516" t="s">
        <v>10682</v>
      </c>
      <c r="J5516">
        <v>0</v>
      </c>
      <c r="K5516">
        <v>0</v>
      </c>
      <c r="L5516" t="s">
        <v>10731</v>
      </c>
      <c r="M5516">
        <v>45799</v>
      </c>
      <c r="N5516" t="s">
        <v>10874</v>
      </c>
      <c r="O5516" t="s">
        <v>10701</v>
      </c>
      <c r="P5516" t="s">
        <v>10708</v>
      </c>
      <c r="Q5516" t="s">
        <v>10702</v>
      </c>
      <c r="R5516" t="s">
        <v>10709</v>
      </c>
      <c r="S5516" t="s">
        <v>10875</v>
      </c>
      <c r="T5516">
        <v>43102.456875000003</v>
      </c>
    </row>
    <row r="5517" spans="1:20" x14ac:dyDescent="0.25">
      <c r="A5517" t="s">
        <v>5985</v>
      </c>
      <c r="B5517" t="s">
        <v>19368</v>
      </c>
      <c r="C5517" t="s">
        <v>12445</v>
      </c>
      <c r="D5517" t="s">
        <v>10683</v>
      </c>
      <c r="E5517" t="s">
        <v>10685</v>
      </c>
      <c r="F5517">
        <v>79.989999999999995</v>
      </c>
      <c r="G5517">
        <v>479.94</v>
      </c>
      <c r="H5517">
        <v>6</v>
      </c>
      <c r="I5517" t="s">
        <v>10682</v>
      </c>
      <c r="J5517">
        <v>0</v>
      </c>
      <c r="K5517">
        <v>0</v>
      </c>
      <c r="L5517" t="s">
        <v>11406</v>
      </c>
      <c r="M5517">
        <v>45799</v>
      </c>
      <c r="N5517" t="s">
        <v>16264</v>
      </c>
      <c r="O5517" t="s">
        <v>10708</v>
      </c>
      <c r="Q5517" t="s">
        <v>10709</v>
      </c>
      <c r="S5517" t="s">
        <v>16265</v>
      </c>
      <c r="T5517">
        <v>43102.456979166702</v>
      </c>
    </row>
    <row r="5518" spans="1:20" x14ac:dyDescent="0.25">
      <c r="A5518" t="s">
        <v>9376</v>
      </c>
      <c r="B5518" t="s">
        <v>19369</v>
      </c>
      <c r="C5518" t="s">
        <v>10856</v>
      </c>
      <c r="D5518" t="s">
        <v>10683</v>
      </c>
      <c r="E5518" t="s">
        <v>10685</v>
      </c>
      <c r="F5518">
        <v>159.99</v>
      </c>
      <c r="G5518">
        <v>959.94</v>
      </c>
      <c r="H5518">
        <v>6</v>
      </c>
      <c r="I5518" t="s">
        <v>10682</v>
      </c>
      <c r="J5518">
        <v>0</v>
      </c>
      <c r="K5518">
        <v>0</v>
      </c>
      <c r="L5518" t="s">
        <v>10731</v>
      </c>
      <c r="M5518">
        <v>45812</v>
      </c>
      <c r="N5518" t="s">
        <v>10700</v>
      </c>
      <c r="O5518" t="s">
        <v>10701</v>
      </c>
      <c r="Q5518" t="s">
        <v>10702</v>
      </c>
      <c r="S5518" t="s">
        <v>10703</v>
      </c>
      <c r="T5518">
        <v>43102.456875000003</v>
      </c>
    </row>
    <row r="5519" spans="1:20" x14ac:dyDescent="0.25">
      <c r="A5519" t="s">
        <v>19370</v>
      </c>
      <c r="B5519" t="s">
        <v>19371</v>
      </c>
      <c r="C5519" t="s">
        <v>13217</v>
      </c>
      <c r="D5519" t="s">
        <v>10683</v>
      </c>
      <c r="E5519" t="s">
        <v>10685</v>
      </c>
      <c r="F5519">
        <v>511.79</v>
      </c>
      <c r="G5519">
        <v>3070.74</v>
      </c>
      <c r="H5519">
        <v>6</v>
      </c>
      <c r="I5519" t="s">
        <v>10682</v>
      </c>
      <c r="J5519">
        <v>0</v>
      </c>
      <c r="K5519">
        <v>0</v>
      </c>
      <c r="L5519" t="s">
        <v>10731</v>
      </c>
      <c r="M5519">
        <v>45812</v>
      </c>
      <c r="N5519" t="s">
        <v>18720</v>
      </c>
      <c r="O5519" t="s">
        <v>10701</v>
      </c>
      <c r="Q5519" t="s">
        <v>10702</v>
      </c>
      <c r="S5519" t="s">
        <v>18721</v>
      </c>
      <c r="T5519">
        <v>43102.456875000003</v>
      </c>
    </row>
    <row r="5520" spans="1:20" x14ac:dyDescent="0.25">
      <c r="A5520" t="s">
        <v>8306</v>
      </c>
      <c r="B5520" t="s">
        <v>19372</v>
      </c>
      <c r="C5520" t="s">
        <v>13217</v>
      </c>
      <c r="D5520" t="s">
        <v>10683</v>
      </c>
      <c r="E5520" t="s">
        <v>10685</v>
      </c>
      <c r="F5520">
        <v>64.989999999999995</v>
      </c>
      <c r="G5520">
        <v>389.94</v>
      </c>
      <c r="H5520">
        <v>6</v>
      </c>
      <c r="I5520" t="s">
        <v>10682</v>
      </c>
      <c r="J5520">
        <v>0</v>
      </c>
      <c r="K5520">
        <v>0</v>
      </c>
      <c r="L5520" t="s">
        <v>10731</v>
      </c>
      <c r="M5520">
        <v>45812</v>
      </c>
      <c r="N5520" t="s">
        <v>10732</v>
      </c>
      <c r="O5520" t="s">
        <v>10687</v>
      </c>
      <c r="Q5520" t="s">
        <v>10688</v>
      </c>
      <c r="S5520" t="s">
        <v>10733</v>
      </c>
      <c r="T5520">
        <v>43102.456875000003</v>
      </c>
    </row>
    <row r="5521" spans="1:20" x14ac:dyDescent="0.25">
      <c r="A5521" t="s">
        <v>9377</v>
      </c>
      <c r="B5521" t="s">
        <v>19373</v>
      </c>
      <c r="C5521" t="s">
        <v>12445</v>
      </c>
      <c r="D5521" t="s">
        <v>10683</v>
      </c>
      <c r="E5521" t="s">
        <v>10685</v>
      </c>
      <c r="F5521">
        <v>99.99</v>
      </c>
      <c r="G5521">
        <v>599.94000000000005</v>
      </c>
      <c r="H5521">
        <v>6</v>
      </c>
      <c r="I5521" t="s">
        <v>10682</v>
      </c>
      <c r="J5521">
        <v>0</v>
      </c>
      <c r="K5521">
        <v>0</v>
      </c>
      <c r="L5521" t="s">
        <v>10731</v>
      </c>
      <c r="M5521">
        <v>45917</v>
      </c>
      <c r="N5521" t="s">
        <v>10732</v>
      </c>
      <c r="O5521" t="s">
        <v>10687</v>
      </c>
      <c r="Q5521" t="s">
        <v>10688</v>
      </c>
      <c r="S5521" t="s">
        <v>10733</v>
      </c>
      <c r="T5521">
        <v>43102.456875000003</v>
      </c>
    </row>
    <row r="5522" spans="1:20" x14ac:dyDescent="0.25">
      <c r="A5522" t="s">
        <v>5986</v>
      </c>
      <c r="B5522" t="s">
        <v>19374</v>
      </c>
      <c r="C5522" t="s">
        <v>12445</v>
      </c>
      <c r="D5522" t="s">
        <v>10683</v>
      </c>
      <c r="E5522" t="s">
        <v>10685</v>
      </c>
      <c r="F5522">
        <v>62.99</v>
      </c>
      <c r="G5522">
        <v>377.94</v>
      </c>
      <c r="H5522">
        <v>6</v>
      </c>
      <c r="I5522" t="s">
        <v>10682</v>
      </c>
      <c r="J5522">
        <v>0</v>
      </c>
      <c r="K5522">
        <v>0</v>
      </c>
      <c r="L5522" t="s">
        <v>10731</v>
      </c>
      <c r="M5522">
        <v>45812</v>
      </c>
      <c r="N5522" t="s">
        <v>19375</v>
      </c>
      <c r="O5522" t="s">
        <v>10708</v>
      </c>
      <c r="Q5522" t="s">
        <v>10709</v>
      </c>
      <c r="S5522" t="s">
        <v>19376</v>
      </c>
      <c r="T5522">
        <v>43102.456875000003</v>
      </c>
    </row>
    <row r="5523" spans="1:20" x14ac:dyDescent="0.25">
      <c r="A5523" t="s">
        <v>5987</v>
      </c>
      <c r="B5523" t="s">
        <v>19377</v>
      </c>
      <c r="C5523" t="s">
        <v>12445</v>
      </c>
      <c r="D5523" t="s">
        <v>10683</v>
      </c>
      <c r="E5523" t="s">
        <v>10685</v>
      </c>
      <c r="F5523">
        <v>59.99</v>
      </c>
      <c r="G5523">
        <v>359.94</v>
      </c>
      <c r="H5523">
        <v>6</v>
      </c>
      <c r="I5523" t="s">
        <v>10682</v>
      </c>
      <c r="J5523">
        <v>0</v>
      </c>
      <c r="K5523">
        <v>0</v>
      </c>
      <c r="L5523" t="s">
        <v>10731</v>
      </c>
      <c r="M5523">
        <v>45818</v>
      </c>
      <c r="N5523" t="s">
        <v>16264</v>
      </c>
      <c r="O5523" t="s">
        <v>10708</v>
      </c>
      <c r="Q5523" t="s">
        <v>10709</v>
      </c>
      <c r="S5523" t="s">
        <v>16265</v>
      </c>
      <c r="T5523">
        <v>43102.456875000003</v>
      </c>
    </row>
    <row r="5524" spans="1:20" x14ac:dyDescent="0.25">
      <c r="A5524" t="s">
        <v>5988</v>
      </c>
      <c r="B5524" t="s">
        <v>19378</v>
      </c>
      <c r="C5524" t="s">
        <v>13217</v>
      </c>
      <c r="D5524" t="s">
        <v>13204</v>
      </c>
      <c r="E5524" t="s">
        <v>10685</v>
      </c>
      <c r="F5524">
        <v>2500</v>
      </c>
      <c r="G5524">
        <v>2500</v>
      </c>
      <c r="H5524">
        <v>1</v>
      </c>
      <c r="I5524" t="s">
        <v>10682</v>
      </c>
      <c r="J5524">
        <v>0</v>
      </c>
      <c r="K5524">
        <v>0</v>
      </c>
      <c r="L5524" t="s">
        <v>10835</v>
      </c>
      <c r="M5524">
        <v>45819</v>
      </c>
      <c r="N5524" t="s">
        <v>10991</v>
      </c>
      <c r="O5524" t="s">
        <v>10992</v>
      </c>
      <c r="Q5524" t="s">
        <v>10993</v>
      </c>
      <c r="S5524" t="s">
        <v>10994</v>
      </c>
      <c r="T5524">
        <v>43102.456863425898</v>
      </c>
    </row>
    <row r="5525" spans="1:20" x14ac:dyDescent="0.25">
      <c r="A5525" t="s">
        <v>19379</v>
      </c>
      <c r="B5525" t="s">
        <v>19380</v>
      </c>
      <c r="C5525" t="s">
        <v>10856</v>
      </c>
      <c r="D5525" t="s">
        <v>10683</v>
      </c>
      <c r="E5525" t="s">
        <v>10685</v>
      </c>
      <c r="F5525">
        <v>84.99</v>
      </c>
      <c r="G5525">
        <v>509.94</v>
      </c>
      <c r="H5525">
        <v>6</v>
      </c>
      <c r="I5525" t="s">
        <v>10682</v>
      </c>
      <c r="J5525">
        <v>0</v>
      </c>
      <c r="K5525">
        <v>0</v>
      </c>
      <c r="L5525" t="s">
        <v>10883</v>
      </c>
      <c r="M5525">
        <v>45821</v>
      </c>
      <c r="N5525" t="s">
        <v>10746</v>
      </c>
      <c r="O5525" t="s">
        <v>10747</v>
      </c>
      <c r="Q5525" t="s">
        <v>10748</v>
      </c>
      <c r="S5525" t="s">
        <v>10749</v>
      </c>
      <c r="T5525">
        <v>43102.456979166702</v>
      </c>
    </row>
    <row r="5526" spans="1:20" x14ac:dyDescent="0.25">
      <c r="A5526" t="s">
        <v>19381</v>
      </c>
      <c r="B5526" t="s">
        <v>19382</v>
      </c>
      <c r="C5526" t="s">
        <v>10856</v>
      </c>
      <c r="D5526" t="s">
        <v>10683</v>
      </c>
      <c r="E5526" t="s">
        <v>10685</v>
      </c>
      <c r="F5526">
        <v>49.99</v>
      </c>
      <c r="G5526">
        <v>299.94</v>
      </c>
      <c r="H5526">
        <v>6</v>
      </c>
      <c r="I5526" t="s">
        <v>10682</v>
      </c>
      <c r="J5526">
        <v>0</v>
      </c>
      <c r="K5526">
        <v>0</v>
      </c>
      <c r="L5526" t="s">
        <v>10731</v>
      </c>
      <c r="M5526">
        <v>45824</v>
      </c>
      <c r="N5526" t="s">
        <v>16264</v>
      </c>
      <c r="O5526" t="s">
        <v>10708</v>
      </c>
      <c r="Q5526" t="s">
        <v>10709</v>
      </c>
      <c r="S5526" t="s">
        <v>16265</v>
      </c>
      <c r="T5526">
        <v>43102.456875000003</v>
      </c>
    </row>
    <row r="5527" spans="1:20" x14ac:dyDescent="0.25">
      <c r="A5527" t="s">
        <v>19383</v>
      </c>
      <c r="B5527" t="s">
        <v>19384</v>
      </c>
      <c r="C5527" t="s">
        <v>13217</v>
      </c>
      <c r="D5527" t="s">
        <v>10683</v>
      </c>
      <c r="E5527" t="s">
        <v>10685</v>
      </c>
      <c r="F5527">
        <v>149.99</v>
      </c>
      <c r="G5527">
        <v>1799.88</v>
      </c>
      <c r="H5527">
        <v>12</v>
      </c>
      <c r="I5527" t="s">
        <v>10682</v>
      </c>
      <c r="J5527">
        <v>0</v>
      </c>
      <c r="K5527">
        <v>0</v>
      </c>
      <c r="L5527" t="s">
        <v>10731</v>
      </c>
      <c r="M5527">
        <v>45825</v>
      </c>
      <c r="N5527" t="s">
        <v>19385</v>
      </c>
      <c r="S5527" t="s">
        <v>19386</v>
      </c>
      <c r="T5527">
        <v>43102.456875000003</v>
      </c>
    </row>
    <row r="5528" spans="1:20" x14ac:dyDescent="0.25">
      <c r="A5528" t="s">
        <v>9378</v>
      </c>
      <c r="B5528" t="s">
        <v>19387</v>
      </c>
      <c r="C5528" t="s">
        <v>10856</v>
      </c>
      <c r="D5528" t="s">
        <v>10683</v>
      </c>
      <c r="E5528" t="s">
        <v>10685</v>
      </c>
      <c r="F5528">
        <v>139.99</v>
      </c>
      <c r="G5528">
        <v>839.94</v>
      </c>
      <c r="H5528">
        <v>6</v>
      </c>
      <c r="I5528" t="s">
        <v>10682</v>
      </c>
      <c r="J5528">
        <v>0</v>
      </c>
      <c r="K5528">
        <v>0</v>
      </c>
      <c r="L5528" t="s">
        <v>10731</v>
      </c>
      <c r="M5528">
        <v>45831</v>
      </c>
      <c r="N5528" t="s">
        <v>16264</v>
      </c>
      <c r="O5528" t="s">
        <v>10708</v>
      </c>
      <c r="Q5528" t="s">
        <v>10709</v>
      </c>
      <c r="S5528" t="s">
        <v>16265</v>
      </c>
      <c r="T5528">
        <v>43102.456875000003</v>
      </c>
    </row>
    <row r="5529" spans="1:20" x14ac:dyDescent="0.25">
      <c r="A5529" t="s">
        <v>5989</v>
      </c>
      <c r="B5529" t="s">
        <v>19388</v>
      </c>
      <c r="C5529" t="s">
        <v>10856</v>
      </c>
      <c r="D5529" t="s">
        <v>10683</v>
      </c>
      <c r="E5529" t="s">
        <v>10685</v>
      </c>
      <c r="F5529">
        <v>134.99</v>
      </c>
      <c r="G5529">
        <v>809.94</v>
      </c>
      <c r="H5529">
        <v>6</v>
      </c>
      <c r="I5529" t="s">
        <v>10682</v>
      </c>
      <c r="J5529">
        <v>0</v>
      </c>
      <c r="K5529">
        <v>0</v>
      </c>
      <c r="L5529" t="s">
        <v>11406</v>
      </c>
      <c r="M5529">
        <v>45832</v>
      </c>
      <c r="N5529" t="s">
        <v>16404</v>
      </c>
      <c r="S5529" t="s">
        <v>16405</v>
      </c>
      <c r="T5529">
        <v>43102.456979166702</v>
      </c>
    </row>
    <row r="5530" spans="1:20" x14ac:dyDescent="0.25">
      <c r="A5530" t="s">
        <v>5990</v>
      </c>
      <c r="B5530" t="s">
        <v>19389</v>
      </c>
      <c r="C5530" t="s">
        <v>10856</v>
      </c>
      <c r="D5530" t="s">
        <v>10683</v>
      </c>
      <c r="E5530" t="s">
        <v>10685</v>
      </c>
      <c r="F5530">
        <v>104.99</v>
      </c>
      <c r="G5530">
        <v>629.94000000000005</v>
      </c>
      <c r="H5530">
        <v>6</v>
      </c>
      <c r="I5530" t="s">
        <v>10682</v>
      </c>
      <c r="J5530">
        <v>0</v>
      </c>
      <c r="K5530">
        <v>0</v>
      </c>
      <c r="L5530" t="s">
        <v>10731</v>
      </c>
      <c r="M5530">
        <v>45832</v>
      </c>
      <c r="N5530" t="s">
        <v>16404</v>
      </c>
      <c r="S5530" t="s">
        <v>16405</v>
      </c>
      <c r="T5530">
        <v>43102.456875000003</v>
      </c>
    </row>
    <row r="5531" spans="1:20" x14ac:dyDescent="0.25">
      <c r="A5531" t="s">
        <v>5991</v>
      </c>
      <c r="B5531" t="s">
        <v>19390</v>
      </c>
      <c r="C5531" t="s">
        <v>10856</v>
      </c>
      <c r="D5531" t="s">
        <v>10683</v>
      </c>
      <c r="E5531" t="s">
        <v>10685</v>
      </c>
      <c r="F5531">
        <v>114.99</v>
      </c>
      <c r="G5531">
        <v>689.94</v>
      </c>
      <c r="H5531">
        <v>6</v>
      </c>
      <c r="I5531" t="s">
        <v>10682</v>
      </c>
      <c r="J5531">
        <v>0</v>
      </c>
      <c r="K5531">
        <v>0</v>
      </c>
      <c r="L5531" t="s">
        <v>11406</v>
      </c>
      <c r="M5531">
        <v>45832</v>
      </c>
      <c r="N5531" t="s">
        <v>16404</v>
      </c>
      <c r="S5531" t="s">
        <v>16405</v>
      </c>
      <c r="T5531">
        <v>43102.456979166702</v>
      </c>
    </row>
    <row r="5532" spans="1:20" x14ac:dyDescent="0.25">
      <c r="A5532" t="s">
        <v>5992</v>
      </c>
      <c r="B5532" t="s">
        <v>19391</v>
      </c>
      <c r="C5532" t="s">
        <v>13217</v>
      </c>
      <c r="D5532" t="s">
        <v>10683</v>
      </c>
      <c r="E5532" t="s">
        <v>10685</v>
      </c>
      <c r="F5532">
        <v>56.99</v>
      </c>
      <c r="G5532">
        <v>341.94</v>
      </c>
      <c r="H5532">
        <v>6</v>
      </c>
      <c r="I5532" t="s">
        <v>10682</v>
      </c>
      <c r="J5532">
        <v>0</v>
      </c>
      <c r="K5532">
        <v>0</v>
      </c>
      <c r="L5532" t="s">
        <v>16631</v>
      </c>
      <c r="M5532">
        <v>45832</v>
      </c>
      <c r="N5532" t="s">
        <v>11359</v>
      </c>
      <c r="O5532" t="s">
        <v>10762</v>
      </c>
      <c r="P5532" t="s">
        <v>10701</v>
      </c>
      <c r="Q5532" t="s">
        <v>10763</v>
      </c>
      <c r="R5532" t="s">
        <v>10702</v>
      </c>
      <c r="S5532" t="s">
        <v>11360</v>
      </c>
      <c r="T5532">
        <v>43102.456863425898</v>
      </c>
    </row>
    <row r="5533" spans="1:20" x14ac:dyDescent="0.25">
      <c r="A5533" t="s">
        <v>9379</v>
      </c>
      <c r="B5533" t="s">
        <v>19392</v>
      </c>
      <c r="C5533" t="s">
        <v>13217</v>
      </c>
      <c r="D5533" t="s">
        <v>10683</v>
      </c>
      <c r="E5533" t="s">
        <v>10685</v>
      </c>
      <c r="F5533">
        <v>49.99</v>
      </c>
      <c r="G5533">
        <v>299.94</v>
      </c>
      <c r="H5533">
        <v>6</v>
      </c>
      <c r="I5533" t="s">
        <v>10682</v>
      </c>
      <c r="J5533">
        <v>0</v>
      </c>
      <c r="K5533">
        <v>0</v>
      </c>
      <c r="L5533" t="s">
        <v>10731</v>
      </c>
      <c r="M5533">
        <v>45834</v>
      </c>
      <c r="N5533" t="s">
        <v>10874</v>
      </c>
      <c r="O5533" t="s">
        <v>10701</v>
      </c>
      <c r="P5533" t="s">
        <v>10708</v>
      </c>
      <c r="Q5533" t="s">
        <v>10702</v>
      </c>
      <c r="R5533" t="s">
        <v>10709</v>
      </c>
      <c r="S5533" t="s">
        <v>10875</v>
      </c>
      <c r="T5533">
        <v>43102.456875000003</v>
      </c>
    </row>
    <row r="5534" spans="1:20" x14ac:dyDescent="0.25">
      <c r="A5534" t="s">
        <v>5993</v>
      </c>
      <c r="B5534" t="s">
        <v>19393</v>
      </c>
      <c r="C5534" t="s">
        <v>13217</v>
      </c>
      <c r="D5534" t="s">
        <v>10683</v>
      </c>
      <c r="E5534" t="s">
        <v>10685</v>
      </c>
      <c r="F5534">
        <v>74.989999999999995</v>
      </c>
      <c r="G5534">
        <v>449.94</v>
      </c>
      <c r="H5534">
        <v>6</v>
      </c>
      <c r="I5534" t="s">
        <v>10682</v>
      </c>
      <c r="J5534">
        <v>0</v>
      </c>
      <c r="K5534">
        <v>0</v>
      </c>
      <c r="L5534" t="s">
        <v>10731</v>
      </c>
      <c r="M5534">
        <v>45838</v>
      </c>
      <c r="N5534" t="s">
        <v>16315</v>
      </c>
      <c r="S5534" t="s">
        <v>16316</v>
      </c>
      <c r="T5534">
        <v>43102.456875000003</v>
      </c>
    </row>
    <row r="5535" spans="1:20" x14ac:dyDescent="0.25">
      <c r="A5535" t="s">
        <v>9380</v>
      </c>
      <c r="B5535" t="s">
        <v>19394</v>
      </c>
      <c r="C5535" t="s">
        <v>10856</v>
      </c>
      <c r="D5535" t="s">
        <v>10683</v>
      </c>
      <c r="E5535" t="s">
        <v>10685</v>
      </c>
      <c r="F5535">
        <v>99.99</v>
      </c>
      <c r="G5535">
        <v>299.97000000000003</v>
      </c>
      <c r="H5535">
        <v>3</v>
      </c>
      <c r="I5535" t="s">
        <v>10682</v>
      </c>
      <c r="J5535">
        <v>0</v>
      </c>
      <c r="K5535">
        <v>0</v>
      </c>
      <c r="L5535" t="s">
        <v>16631</v>
      </c>
      <c r="M5535">
        <v>45839</v>
      </c>
      <c r="N5535" t="s">
        <v>10700</v>
      </c>
      <c r="O5535" t="s">
        <v>10701</v>
      </c>
      <c r="Q5535" t="s">
        <v>10702</v>
      </c>
      <c r="S5535" t="s">
        <v>10703</v>
      </c>
      <c r="T5535">
        <v>43102.456863425898</v>
      </c>
    </row>
    <row r="5536" spans="1:20" x14ac:dyDescent="0.25">
      <c r="A5536" t="s">
        <v>9381</v>
      </c>
      <c r="B5536" t="s">
        <v>19395</v>
      </c>
      <c r="C5536" t="s">
        <v>10856</v>
      </c>
      <c r="D5536" t="s">
        <v>10683</v>
      </c>
      <c r="E5536" t="s">
        <v>10685</v>
      </c>
      <c r="F5536">
        <v>4999.99</v>
      </c>
      <c r="G5536">
        <v>4999.99</v>
      </c>
      <c r="H5536">
        <v>1</v>
      </c>
      <c r="I5536" t="s">
        <v>10682</v>
      </c>
      <c r="J5536">
        <v>0</v>
      </c>
      <c r="K5536">
        <v>0</v>
      </c>
      <c r="L5536" t="s">
        <v>10706</v>
      </c>
      <c r="M5536">
        <v>45839</v>
      </c>
      <c r="N5536" t="s">
        <v>14397</v>
      </c>
      <c r="O5536" t="s">
        <v>10708</v>
      </c>
      <c r="Q5536" t="s">
        <v>10709</v>
      </c>
      <c r="S5536" t="s">
        <v>14398</v>
      </c>
      <c r="T5536">
        <v>43102.457002314797</v>
      </c>
    </row>
    <row r="5537" spans="1:20" x14ac:dyDescent="0.25">
      <c r="A5537" t="s">
        <v>9382</v>
      </c>
      <c r="B5537" t="s">
        <v>19396</v>
      </c>
      <c r="C5537" t="s">
        <v>10856</v>
      </c>
      <c r="D5537" t="s">
        <v>10683</v>
      </c>
      <c r="E5537" t="s">
        <v>10685</v>
      </c>
      <c r="F5537">
        <v>599.99</v>
      </c>
      <c r="G5537">
        <v>1799.97</v>
      </c>
      <c r="H5537">
        <v>3</v>
      </c>
      <c r="I5537" t="s">
        <v>10682</v>
      </c>
      <c r="J5537">
        <v>0</v>
      </c>
      <c r="K5537">
        <v>0</v>
      </c>
      <c r="L5537" t="s">
        <v>10731</v>
      </c>
      <c r="M5537">
        <v>45839</v>
      </c>
      <c r="N5537" t="s">
        <v>14397</v>
      </c>
      <c r="O5537" t="s">
        <v>10708</v>
      </c>
      <c r="Q5537" t="s">
        <v>10709</v>
      </c>
      <c r="S5537" t="s">
        <v>14398</v>
      </c>
      <c r="T5537">
        <v>43102.456875000003</v>
      </c>
    </row>
    <row r="5538" spans="1:20" x14ac:dyDescent="0.25">
      <c r="A5538" t="s">
        <v>19397</v>
      </c>
      <c r="B5538" t="s">
        <v>19398</v>
      </c>
      <c r="C5538" t="s">
        <v>10856</v>
      </c>
      <c r="D5538" t="s">
        <v>10683</v>
      </c>
      <c r="E5538" t="s">
        <v>10685</v>
      </c>
      <c r="F5538">
        <v>169.99</v>
      </c>
      <c r="G5538">
        <v>509.97</v>
      </c>
      <c r="H5538">
        <v>3</v>
      </c>
      <c r="I5538" t="s">
        <v>10682</v>
      </c>
      <c r="J5538">
        <v>0</v>
      </c>
      <c r="K5538">
        <v>0</v>
      </c>
      <c r="L5538" t="s">
        <v>10731</v>
      </c>
      <c r="M5538">
        <v>45849</v>
      </c>
      <c r="N5538" t="s">
        <v>10746</v>
      </c>
      <c r="O5538" t="s">
        <v>10747</v>
      </c>
      <c r="Q5538" t="s">
        <v>10748</v>
      </c>
      <c r="S5538" t="s">
        <v>10749</v>
      </c>
      <c r="T5538">
        <v>43102.456875000003</v>
      </c>
    </row>
    <row r="5539" spans="1:20" x14ac:dyDescent="0.25">
      <c r="A5539" t="s">
        <v>9383</v>
      </c>
      <c r="B5539" t="s">
        <v>19399</v>
      </c>
      <c r="C5539" t="s">
        <v>12445</v>
      </c>
      <c r="D5539" t="s">
        <v>10683</v>
      </c>
      <c r="E5539" t="s">
        <v>10685</v>
      </c>
      <c r="F5539">
        <v>269.99</v>
      </c>
      <c r="G5539">
        <v>809.97</v>
      </c>
      <c r="H5539">
        <v>3</v>
      </c>
      <c r="I5539" t="s">
        <v>10682</v>
      </c>
      <c r="J5539">
        <v>0</v>
      </c>
      <c r="K5539">
        <v>0</v>
      </c>
      <c r="L5539" t="s">
        <v>11406</v>
      </c>
      <c r="M5539">
        <v>45853</v>
      </c>
      <c r="N5539" t="s">
        <v>10837</v>
      </c>
      <c r="O5539" t="s">
        <v>10701</v>
      </c>
      <c r="Q5539" t="s">
        <v>10702</v>
      </c>
      <c r="S5539" t="s">
        <v>10838</v>
      </c>
      <c r="T5539">
        <v>43102.456979166702</v>
      </c>
    </row>
    <row r="5540" spans="1:20" x14ac:dyDescent="0.25">
      <c r="A5540" t="s">
        <v>9384</v>
      </c>
      <c r="B5540" t="s">
        <v>19400</v>
      </c>
      <c r="C5540" t="s">
        <v>10856</v>
      </c>
      <c r="D5540" t="s">
        <v>10683</v>
      </c>
      <c r="E5540" t="s">
        <v>10685</v>
      </c>
      <c r="F5540">
        <v>99.99</v>
      </c>
      <c r="G5540">
        <v>599.94000000000005</v>
      </c>
      <c r="H5540">
        <v>6</v>
      </c>
      <c r="I5540" t="s">
        <v>10682</v>
      </c>
      <c r="J5540">
        <v>0</v>
      </c>
      <c r="K5540">
        <v>0</v>
      </c>
      <c r="L5540" t="s">
        <v>10731</v>
      </c>
      <c r="M5540">
        <v>45856</v>
      </c>
      <c r="N5540" t="s">
        <v>10874</v>
      </c>
      <c r="O5540" t="s">
        <v>10701</v>
      </c>
      <c r="P5540" t="s">
        <v>10708</v>
      </c>
      <c r="Q5540" t="s">
        <v>10702</v>
      </c>
      <c r="R5540" t="s">
        <v>10709</v>
      </c>
      <c r="S5540" t="s">
        <v>10875</v>
      </c>
      <c r="T5540">
        <v>43102.456875000003</v>
      </c>
    </row>
    <row r="5541" spans="1:20" x14ac:dyDescent="0.25">
      <c r="A5541" t="s">
        <v>9385</v>
      </c>
      <c r="B5541" t="s">
        <v>19401</v>
      </c>
      <c r="C5541" t="s">
        <v>10856</v>
      </c>
      <c r="D5541" t="s">
        <v>10683</v>
      </c>
      <c r="E5541" t="s">
        <v>10685</v>
      </c>
      <c r="F5541">
        <v>79.989999999999995</v>
      </c>
      <c r="G5541">
        <v>479.94</v>
      </c>
      <c r="H5541">
        <v>6</v>
      </c>
      <c r="I5541" t="s">
        <v>10682</v>
      </c>
      <c r="J5541">
        <v>0</v>
      </c>
      <c r="K5541">
        <v>0</v>
      </c>
      <c r="L5541" t="s">
        <v>10731</v>
      </c>
      <c r="M5541">
        <v>45867</v>
      </c>
      <c r="N5541" t="s">
        <v>10781</v>
      </c>
      <c r="O5541" t="s">
        <v>10782</v>
      </c>
      <c r="Q5541" t="s">
        <v>10783</v>
      </c>
      <c r="S5541" t="s">
        <v>10784</v>
      </c>
      <c r="T5541">
        <v>43102.456875000003</v>
      </c>
    </row>
    <row r="5542" spans="1:20" x14ac:dyDescent="0.25">
      <c r="A5542" t="s">
        <v>9386</v>
      </c>
      <c r="B5542" t="s">
        <v>19402</v>
      </c>
      <c r="C5542" t="s">
        <v>10856</v>
      </c>
      <c r="D5542" t="s">
        <v>10683</v>
      </c>
      <c r="E5542" t="s">
        <v>10685</v>
      </c>
      <c r="F5542">
        <v>249.99</v>
      </c>
      <c r="G5542">
        <v>1499.94</v>
      </c>
      <c r="H5542">
        <v>6</v>
      </c>
      <c r="I5542" t="s">
        <v>10682</v>
      </c>
      <c r="J5542">
        <v>0</v>
      </c>
      <c r="K5542">
        <v>0</v>
      </c>
      <c r="L5542" t="s">
        <v>10731</v>
      </c>
      <c r="M5542">
        <v>45868</v>
      </c>
      <c r="N5542" t="s">
        <v>11317</v>
      </c>
      <c r="O5542" t="s">
        <v>10708</v>
      </c>
      <c r="Q5542" t="s">
        <v>10709</v>
      </c>
      <c r="S5542" t="s">
        <v>11318</v>
      </c>
      <c r="T5542">
        <v>43102.456875000003</v>
      </c>
    </row>
    <row r="5543" spans="1:20" x14ac:dyDescent="0.25">
      <c r="A5543" t="s">
        <v>9387</v>
      </c>
      <c r="B5543" t="s">
        <v>19403</v>
      </c>
      <c r="C5543" t="s">
        <v>10856</v>
      </c>
      <c r="D5543" t="s">
        <v>10683</v>
      </c>
      <c r="E5543" t="s">
        <v>10685</v>
      </c>
      <c r="F5543">
        <v>94.99</v>
      </c>
      <c r="G5543">
        <v>1139.8800000000001</v>
      </c>
      <c r="H5543">
        <v>12</v>
      </c>
      <c r="I5543" t="s">
        <v>10682</v>
      </c>
      <c r="J5543">
        <v>0</v>
      </c>
      <c r="K5543">
        <v>0</v>
      </c>
      <c r="L5543" t="s">
        <v>12092</v>
      </c>
      <c r="M5543">
        <v>45868</v>
      </c>
      <c r="N5543" t="s">
        <v>10700</v>
      </c>
      <c r="O5543" t="s">
        <v>10701</v>
      </c>
      <c r="Q5543" t="s">
        <v>10702</v>
      </c>
      <c r="S5543" t="s">
        <v>10703</v>
      </c>
      <c r="T5543">
        <v>43102.456932870402</v>
      </c>
    </row>
    <row r="5544" spans="1:20" x14ac:dyDescent="0.25">
      <c r="A5544" t="s">
        <v>19404</v>
      </c>
      <c r="B5544" t="s">
        <v>19405</v>
      </c>
      <c r="C5544" t="s">
        <v>10856</v>
      </c>
      <c r="D5544" t="s">
        <v>10683</v>
      </c>
      <c r="E5544" t="s">
        <v>10685</v>
      </c>
      <c r="F5544">
        <v>49.99</v>
      </c>
      <c r="G5544">
        <v>299.94</v>
      </c>
      <c r="H5544">
        <v>6</v>
      </c>
      <c r="I5544" t="s">
        <v>10682</v>
      </c>
      <c r="J5544">
        <v>0</v>
      </c>
      <c r="K5544">
        <v>0</v>
      </c>
      <c r="L5544" t="s">
        <v>10731</v>
      </c>
      <c r="M5544">
        <v>45873</v>
      </c>
      <c r="N5544" t="s">
        <v>10686</v>
      </c>
      <c r="O5544" t="s">
        <v>10687</v>
      </c>
      <c r="Q5544" t="s">
        <v>10688</v>
      </c>
      <c r="S5544" t="s">
        <v>10689</v>
      </c>
      <c r="T5544">
        <v>43102.456875000003</v>
      </c>
    </row>
    <row r="5545" spans="1:20" x14ac:dyDescent="0.25">
      <c r="A5545" t="s">
        <v>19406</v>
      </c>
      <c r="B5545" t="s">
        <v>19407</v>
      </c>
      <c r="C5545" t="s">
        <v>10856</v>
      </c>
      <c r="D5545" t="s">
        <v>13204</v>
      </c>
      <c r="E5545" t="s">
        <v>10685</v>
      </c>
      <c r="F5545">
        <v>49.99</v>
      </c>
      <c r="G5545">
        <v>299.94</v>
      </c>
      <c r="H5545">
        <v>6</v>
      </c>
      <c r="I5545" t="s">
        <v>10682</v>
      </c>
      <c r="J5545">
        <v>0</v>
      </c>
      <c r="K5545">
        <v>0</v>
      </c>
      <c r="L5545" t="s">
        <v>10731</v>
      </c>
      <c r="M5545">
        <v>45873</v>
      </c>
      <c r="N5545" t="s">
        <v>10686</v>
      </c>
      <c r="O5545" t="s">
        <v>10687</v>
      </c>
      <c r="Q5545" t="s">
        <v>10688</v>
      </c>
      <c r="S5545" t="s">
        <v>10689</v>
      </c>
      <c r="T5545">
        <v>43102.456875000003</v>
      </c>
    </row>
    <row r="5546" spans="1:20" x14ac:dyDescent="0.25">
      <c r="A5546" t="s">
        <v>19408</v>
      </c>
      <c r="B5546" t="s">
        <v>19409</v>
      </c>
      <c r="C5546" t="s">
        <v>10856</v>
      </c>
      <c r="D5546" t="s">
        <v>10683</v>
      </c>
      <c r="E5546" t="s">
        <v>10685</v>
      </c>
      <c r="F5546">
        <v>49.99</v>
      </c>
      <c r="G5546">
        <v>299.94</v>
      </c>
      <c r="H5546">
        <v>6</v>
      </c>
      <c r="I5546" t="s">
        <v>10682</v>
      </c>
      <c r="J5546">
        <v>0</v>
      </c>
      <c r="K5546">
        <v>0</v>
      </c>
      <c r="L5546" t="s">
        <v>10731</v>
      </c>
      <c r="M5546">
        <v>45873</v>
      </c>
      <c r="N5546" t="s">
        <v>10686</v>
      </c>
      <c r="O5546" t="s">
        <v>10687</v>
      </c>
      <c r="Q5546" t="s">
        <v>10688</v>
      </c>
      <c r="S5546" t="s">
        <v>10689</v>
      </c>
      <c r="T5546">
        <v>43102.456875000003</v>
      </c>
    </row>
    <row r="5547" spans="1:20" x14ac:dyDescent="0.25">
      <c r="A5547" t="s">
        <v>9388</v>
      </c>
      <c r="B5547" t="s">
        <v>19410</v>
      </c>
      <c r="C5547" t="s">
        <v>10856</v>
      </c>
      <c r="D5547" t="s">
        <v>10683</v>
      </c>
      <c r="E5547" t="s">
        <v>10685</v>
      </c>
      <c r="F5547">
        <v>299.99</v>
      </c>
      <c r="G5547">
        <v>1799.94</v>
      </c>
      <c r="H5547">
        <v>6</v>
      </c>
      <c r="I5547" t="s">
        <v>10682</v>
      </c>
      <c r="J5547">
        <v>0</v>
      </c>
      <c r="K5547">
        <v>0</v>
      </c>
      <c r="L5547" t="s">
        <v>10731</v>
      </c>
      <c r="M5547">
        <v>45873</v>
      </c>
      <c r="N5547" t="s">
        <v>10781</v>
      </c>
      <c r="O5547" t="s">
        <v>10782</v>
      </c>
      <c r="Q5547" t="s">
        <v>10783</v>
      </c>
      <c r="S5547" t="s">
        <v>10784</v>
      </c>
      <c r="T5547">
        <v>43102.456875000003</v>
      </c>
    </row>
    <row r="5548" spans="1:20" x14ac:dyDescent="0.25">
      <c r="A5548" t="s">
        <v>9389</v>
      </c>
      <c r="B5548" t="s">
        <v>19411</v>
      </c>
      <c r="C5548" t="s">
        <v>10856</v>
      </c>
      <c r="D5548" t="s">
        <v>10683</v>
      </c>
      <c r="E5548" t="s">
        <v>10685</v>
      </c>
      <c r="F5548">
        <v>179.99</v>
      </c>
      <c r="G5548">
        <v>539.97</v>
      </c>
      <c r="H5548">
        <v>3</v>
      </c>
      <c r="I5548" t="s">
        <v>10682</v>
      </c>
      <c r="J5548">
        <v>0</v>
      </c>
      <c r="K5548">
        <v>0</v>
      </c>
      <c r="L5548" t="s">
        <v>10731</v>
      </c>
      <c r="M5548">
        <v>45880</v>
      </c>
      <c r="N5548" t="s">
        <v>10746</v>
      </c>
      <c r="O5548" t="s">
        <v>10747</v>
      </c>
      <c r="Q5548" t="s">
        <v>10748</v>
      </c>
      <c r="S5548" t="s">
        <v>10749</v>
      </c>
      <c r="T5548">
        <v>43102.456875000003</v>
      </c>
    </row>
    <row r="5549" spans="1:20" x14ac:dyDescent="0.25">
      <c r="A5549" t="s">
        <v>9390</v>
      </c>
      <c r="B5549" t="s">
        <v>19412</v>
      </c>
      <c r="C5549" t="s">
        <v>10856</v>
      </c>
      <c r="D5549" t="s">
        <v>10683</v>
      </c>
      <c r="E5549" t="s">
        <v>10685</v>
      </c>
      <c r="F5549">
        <v>89.99</v>
      </c>
      <c r="G5549">
        <v>539.94000000000005</v>
      </c>
      <c r="H5549">
        <v>6</v>
      </c>
      <c r="I5549" t="s">
        <v>10682</v>
      </c>
      <c r="J5549">
        <v>0</v>
      </c>
      <c r="K5549">
        <v>0</v>
      </c>
      <c r="L5549" t="s">
        <v>10731</v>
      </c>
      <c r="M5549">
        <v>45882</v>
      </c>
      <c r="N5549" t="s">
        <v>10837</v>
      </c>
      <c r="O5549" t="s">
        <v>10701</v>
      </c>
      <c r="Q5549" t="s">
        <v>10702</v>
      </c>
      <c r="S5549" t="s">
        <v>10838</v>
      </c>
      <c r="T5549">
        <v>43102.456875000003</v>
      </c>
    </row>
    <row r="5550" spans="1:20" x14ac:dyDescent="0.25">
      <c r="A5550" t="s">
        <v>9391</v>
      </c>
      <c r="B5550" t="s">
        <v>19413</v>
      </c>
      <c r="C5550" t="s">
        <v>12445</v>
      </c>
      <c r="D5550" t="s">
        <v>10683</v>
      </c>
      <c r="E5550" t="s">
        <v>10685</v>
      </c>
      <c r="F5550">
        <v>89.99</v>
      </c>
      <c r="G5550">
        <v>539.94000000000005</v>
      </c>
      <c r="H5550">
        <v>6</v>
      </c>
      <c r="I5550" t="s">
        <v>10682</v>
      </c>
      <c r="J5550">
        <v>0</v>
      </c>
      <c r="K5550">
        <v>0</v>
      </c>
      <c r="L5550" t="s">
        <v>10731</v>
      </c>
      <c r="M5550">
        <v>45894</v>
      </c>
      <c r="N5550" t="s">
        <v>13477</v>
      </c>
      <c r="S5550" t="s">
        <v>13478</v>
      </c>
      <c r="T5550">
        <v>43102.456875000003</v>
      </c>
    </row>
    <row r="5551" spans="1:20" x14ac:dyDescent="0.25">
      <c r="A5551" t="s">
        <v>9392</v>
      </c>
      <c r="B5551" t="s">
        <v>19414</v>
      </c>
      <c r="C5551" t="s">
        <v>12445</v>
      </c>
      <c r="D5551" t="s">
        <v>10683</v>
      </c>
      <c r="E5551" t="s">
        <v>10685</v>
      </c>
      <c r="F5551">
        <v>119.99</v>
      </c>
      <c r="G5551">
        <v>719.94</v>
      </c>
      <c r="H5551">
        <v>6</v>
      </c>
      <c r="I5551" t="s">
        <v>10682</v>
      </c>
      <c r="J5551">
        <v>0</v>
      </c>
      <c r="K5551">
        <v>0</v>
      </c>
      <c r="L5551" t="s">
        <v>10731</v>
      </c>
      <c r="M5551">
        <v>45894</v>
      </c>
      <c r="N5551" t="s">
        <v>10826</v>
      </c>
      <c r="O5551" t="s">
        <v>10708</v>
      </c>
      <c r="Q5551" t="s">
        <v>10709</v>
      </c>
      <c r="S5551" t="s">
        <v>10827</v>
      </c>
      <c r="T5551">
        <v>43102.456875000003</v>
      </c>
    </row>
    <row r="5552" spans="1:20" x14ac:dyDescent="0.25">
      <c r="A5552" t="s">
        <v>19415</v>
      </c>
      <c r="B5552" t="s">
        <v>19416</v>
      </c>
      <c r="C5552" t="s">
        <v>10856</v>
      </c>
      <c r="D5552" t="s">
        <v>10683</v>
      </c>
      <c r="E5552" t="s">
        <v>10685</v>
      </c>
      <c r="F5552">
        <v>74.989999999999995</v>
      </c>
      <c r="G5552">
        <v>449.94</v>
      </c>
      <c r="H5552">
        <v>6</v>
      </c>
      <c r="I5552" t="s">
        <v>10682</v>
      </c>
      <c r="J5552">
        <v>0</v>
      </c>
      <c r="K5552">
        <v>0</v>
      </c>
      <c r="L5552" t="s">
        <v>10731</v>
      </c>
      <c r="M5552">
        <v>45894</v>
      </c>
      <c r="N5552" t="s">
        <v>11321</v>
      </c>
      <c r="O5552" t="s">
        <v>10701</v>
      </c>
      <c r="Q5552" t="s">
        <v>10702</v>
      </c>
      <c r="S5552" t="s">
        <v>11322</v>
      </c>
      <c r="T5552">
        <v>43102.456875000003</v>
      </c>
    </row>
    <row r="5553" spans="1:20" x14ac:dyDescent="0.25">
      <c r="A5553" t="s">
        <v>9393</v>
      </c>
      <c r="B5553" t="s">
        <v>19417</v>
      </c>
      <c r="C5553" t="s">
        <v>10856</v>
      </c>
      <c r="D5553" t="s">
        <v>10683</v>
      </c>
      <c r="E5553" t="s">
        <v>10685</v>
      </c>
      <c r="F5553">
        <v>199.99</v>
      </c>
      <c r="G5553">
        <v>1199.94</v>
      </c>
      <c r="H5553">
        <v>6</v>
      </c>
      <c r="I5553" t="s">
        <v>10682</v>
      </c>
      <c r="J5553">
        <v>0</v>
      </c>
      <c r="K5553">
        <v>0</v>
      </c>
      <c r="L5553" t="s">
        <v>16631</v>
      </c>
      <c r="M5553">
        <v>45894</v>
      </c>
      <c r="N5553" t="s">
        <v>11359</v>
      </c>
      <c r="O5553" t="s">
        <v>10762</v>
      </c>
      <c r="P5553" t="s">
        <v>10701</v>
      </c>
      <c r="Q5553" t="s">
        <v>10763</v>
      </c>
      <c r="R5553" t="s">
        <v>10702</v>
      </c>
      <c r="S5553" t="s">
        <v>11360</v>
      </c>
      <c r="T5553">
        <v>43102.456863425898</v>
      </c>
    </row>
    <row r="5554" spans="1:20" x14ac:dyDescent="0.25">
      <c r="A5554" t="s">
        <v>9394</v>
      </c>
      <c r="B5554" t="s">
        <v>19418</v>
      </c>
      <c r="C5554" t="s">
        <v>10856</v>
      </c>
      <c r="D5554" t="s">
        <v>10683</v>
      </c>
      <c r="E5554" t="s">
        <v>10685</v>
      </c>
      <c r="F5554">
        <v>149.99</v>
      </c>
      <c r="G5554">
        <v>899.94</v>
      </c>
      <c r="H5554">
        <v>6</v>
      </c>
      <c r="I5554" t="s">
        <v>10682</v>
      </c>
      <c r="J5554">
        <v>0</v>
      </c>
      <c r="K5554">
        <v>0</v>
      </c>
      <c r="L5554" t="s">
        <v>10731</v>
      </c>
      <c r="M5554">
        <v>45895</v>
      </c>
      <c r="N5554" t="s">
        <v>10700</v>
      </c>
      <c r="O5554" t="s">
        <v>10701</v>
      </c>
      <c r="Q5554" t="s">
        <v>10702</v>
      </c>
      <c r="S5554" t="s">
        <v>10703</v>
      </c>
      <c r="T5554">
        <v>43102.456875000003</v>
      </c>
    </row>
    <row r="5555" spans="1:20" x14ac:dyDescent="0.25">
      <c r="A5555" t="s">
        <v>9395</v>
      </c>
      <c r="B5555" t="s">
        <v>19419</v>
      </c>
      <c r="C5555" t="s">
        <v>10856</v>
      </c>
      <c r="D5555" t="s">
        <v>10683</v>
      </c>
      <c r="E5555" t="s">
        <v>10685</v>
      </c>
      <c r="F5555">
        <v>74.989999999999995</v>
      </c>
      <c r="G5555">
        <v>449.94</v>
      </c>
      <c r="H5555">
        <v>6</v>
      </c>
      <c r="I5555" t="s">
        <v>10682</v>
      </c>
      <c r="J5555">
        <v>0</v>
      </c>
      <c r="K5555">
        <v>0</v>
      </c>
      <c r="L5555" t="s">
        <v>11406</v>
      </c>
      <c r="M5555">
        <v>45897</v>
      </c>
      <c r="N5555" t="s">
        <v>10746</v>
      </c>
      <c r="O5555" t="s">
        <v>10747</v>
      </c>
      <c r="Q5555" t="s">
        <v>10748</v>
      </c>
      <c r="S5555" t="s">
        <v>10749</v>
      </c>
      <c r="T5555">
        <v>43102.456979166702</v>
      </c>
    </row>
    <row r="5556" spans="1:20" x14ac:dyDescent="0.25">
      <c r="A5556" t="s">
        <v>9396</v>
      </c>
      <c r="B5556" t="s">
        <v>19420</v>
      </c>
      <c r="C5556" t="s">
        <v>10856</v>
      </c>
      <c r="D5556" t="s">
        <v>10683</v>
      </c>
      <c r="E5556" t="s">
        <v>10685</v>
      </c>
      <c r="F5556">
        <v>124.99</v>
      </c>
      <c r="G5556">
        <v>374.97</v>
      </c>
      <c r="H5556">
        <v>3</v>
      </c>
      <c r="I5556" t="s">
        <v>10682</v>
      </c>
      <c r="J5556">
        <v>0</v>
      </c>
      <c r="K5556">
        <v>0</v>
      </c>
      <c r="L5556" t="s">
        <v>10731</v>
      </c>
      <c r="M5556">
        <v>45904</v>
      </c>
      <c r="N5556" t="s">
        <v>10746</v>
      </c>
      <c r="O5556" t="s">
        <v>10747</v>
      </c>
      <c r="Q5556" t="s">
        <v>10748</v>
      </c>
      <c r="S5556" t="s">
        <v>10749</v>
      </c>
      <c r="T5556">
        <v>43102.456875000003</v>
      </c>
    </row>
    <row r="5557" spans="1:20" x14ac:dyDescent="0.25">
      <c r="A5557" t="s">
        <v>9397</v>
      </c>
      <c r="B5557" t="s">
        <v>19421</v>
      </c>
      <c r="C5557" t="s">
        <v>10856</v>
      </c>
      <c r="D5557" t="s">
        <v>10683</v>
      </c>
      <c r="E5557" t="s">
        <v>10685</v>
      </c>
      <c r="F5557">
        <v>79.989999999999995</v>
      </c>
      <c r="G5557">
        <v>479.94</v>
      </c>
      <c r="H5557">
        <v>6</v>
      </c>
      <c r="I5557" t="s">
        <v>10682</v>
      </c>
      <c r="J5557">
        <v>0</v>
      </c>
      <c r="K5557">
        <v>0</v>
      </c>
      <c r="L5557" t="s">
        <v>10731</v>
      </c>
      <c r="M5557">
        <v>45908</v>
      </c>
      <c r="N5557" t="s">
        <v>10686</v>
      </c>
      <c r="O5557" t="s">
        <v>10687</v>
      </c>
      <c r="Q5557" t="s">
        <v>10688</v>
      </c>
      <c r="S5557" t="s">
        <v>10689</v>
      </c>
      <c r="T5557">
        <v>43102.456875000003</v>
      </c>
    </row>
    <row r="5558" spans="1:20" x14ac:dyDescent="0.25">
      <c r="A5558" t="s">
        <v>19422</v>
      </c>
      <c r="B5558" t="s">
        <v>19423</v>
      </c>
      <c r="C5558" t="s">
        <v>10856</v>
      </c>
      <c r="D5558" t="s">
        <v>10683</v>
      </c>
      <c r="E5558" t="s">
        <v>10685</v>
      </c>
      <c r="F5558">
        <v>104.99</v>
      </c>
      <c r="G5558">
        <v>629.94000000000005</v>
      </c>
      <c r="H5558">
        <v>6</v>
      </c>
      <c r="I5558" t="s">
        <v>10682</v>
      </c>
      <c r="J5558">
        <v>0</v>
      </c>
      <c r="K5558">
        <v>0</v>
      </c>
      <c r="L5558" t="s">
        <v>11406</v>
      </c>
      <c r="M5558">
        <v>45909</v>
      </c>
      <c r="N5558" t="s">
        <v>16404</v>
      </c>
      <c r="S5558" t="s">
        <v>16405</v>
      </c>
      <c r="T5558">
        <v>43102.456979166702</v>
      </c>
    </row>
    <row r="5559" spans="1:20" x14ac:dyDescent="0.25">
      <c r="A5559" t="s">
        <v>9398</v>
      </c>
      <c r="B5559" t="s">
        <v>19424</v>
      </c>
      <c r="C5559" t="s">
        <v>12445</v>
      </c>
      <c r="D5559" t="s">
        <v>10683</v>
      </c>
      <c r="E5559" t="s">
        <v>10685</v>
      </c>
      <c r="F5559">
        <v>69.989999999999995</v>
      </c>
      <c r="G5559">
        <v>419.94</v>
      </c>
      <c r="H5559">
        <v>6</v>
      </c>
      <c r="I5559" t="s">
        <v>10682</v>
      </c>
      <c r="J5559">
        <v>0</v>
      </c>
      <c r="K5559">
        <v>0</v>
      </c>
      <c r="L5559" t="s">
        <v>10731</v>
      </c>
      <c r="M5559">
        <v>45910</v>
      </c>
      <c r="N5559" t="s">
        <v>10874</v>
      </c>
      <c r="O5559" t="s">
        <v>10701</v>
      </c>
      <c r="P5559" t="s">
        <v>10708</v>
      </c>
      <c r="Q5559" t="s">
        <v>10702</v>
      </c>
      <c r="R5559" t="s">
        <v>10709</v>
      </c>
      <c r="S5559" t="s">
        <v>10875</v>
      </c>
      <c r="T5559">
        <v>43102.456875000003</v>
      </c>
    </row>
    <row r="5560" spans="1:20" x14ac:dyDescent="0.25">
      <c r="A5560" t="s">
        <v>9399</v>
      </c>
      <c r="B5560" t="s">
        <v>19425</v>
      </c>
      <c r="C5560" t="s">
        <v>11814</v>
      </c>
      <c r="D5560" t="s">
        <v>10683</v>
      </c>
      <c r="E5560" t="s">
        <v>10685</v>
      </c>
      <c r="F5560">
        <v>99.99</v>
      </c>
      <c r="G5560">
        <v>599.94000000000005</v>
      </c>
      <c r="H5560">
        <v>6</v>
      </c>
      <c r="I5560" t="s">
        <v>10682</v>
      </c>
      <c r="J5560">
        <v>0</v>
      </c>
      <c r="K5560">
        <v>0</v>
      </c>
      <c r="L5560" t="s">
        <v>10883</v>
      </c>
      <c r="M5560">
        <v>45911</v>
      </c>
      <c r="N5560" t="s">
        <v>10700</v>
      </c>
      <c r="O5560" t="s">
        <v>10701</v>
      </c>
      <c r="Q5560" t="s">
        <v>10702</v>
      </c>
      <c r="S5560" t="s">
        <v>10703</v>
      </c>
      <c r="T5560">
        <v>43102.456979166702</v>
      </c>
    </row>
    <row r="5561" spans="1:20" x14ac:dyDescent="0.25">
      <c r="A5561" t="s">
        <v>9400</v>
      </c>
      <c r="B5561" t="s">
        <v>19426</v>
      </c>
      <c r="C5561" t="s">
        <v>11814</v>
      </c>
      <c r="D5561" t="s">
        <v>10683</v>
      </c>
      <c r="E5561" t="s">
        <v>10685</v>
      </c>
      <c r="F5561">
        <v>99.99</v>
      </c>
      <c r="G5561">
        <v>599.94000000000005</v>
      </c>
      <c r="H5561">
        <v>6</v>
      </c>
      <c r="I5561" t="s">
        <v>10682</v>
      </c>
      <c r="J5561">
        <v>0</v>
      </c>
      <c r="K5561">
        <v>0</v>
      </c>
      <c r="L5561" t="s">
        <v>10835</v>
      </c>
      <c r="M5561">
        <v>45911</v>
      </c>
      <c r="N5561" t="s">
        <v>10700</v>
      </c>
      <c r="O5561" t="s">
        <v>10701</v>
      </c>
      <c r="Q5561" t="s">
        <v>10702</v>
      </c>
      <c r="S5561" t="s">
        <v>10703</v>
      </c>
      <c r="T5561">
        <v>43102.456863425898</v>
      </c>
    </row>
    <row r="5562" spans="1:20" x14ac:dyDescent="0.25">
      <c r="A5562" t="s">
        <v>9401</v>
      </c>
      <c r="B5562" t="s">
        <v>19427</v>
      </c>
      <c r="C5562" t="s">
        <v>12445</v>
      </c>
      <c r="D5562" t="s">
        <v>10683</v>
      </c>
      <c r="E5562" t="s">
        <v>10685</v>
      </c>
      <c r="F5562">
        <v>89.99</v>
      </c>
      <c r="G5562">
        <v>539.94000000000005</v>
      </c>
      <c r="H5562">
        <v>6</v>
      </c>
      <c r="I5562" t="s">
        <v>10682</v>
      </c>
      <c r="J5562">
        <v>0</v>
      </c>
      <c r="K5562">
        <v>0</v>
      </c>
      <c r="L5562" t="s">
        <v>11406</v>
      </c>
      <c r="M5562">
        <v>45911</v>
      </c>
      <c r="N5562" t="s">
        <v>10874</v>
      </c>
      <c r="O5562" t="s">
        <v>10701</v>
      </c>
      <c r="P5562" t="s">
        <v>10708</v>
      </c>
      <c r="Q5562" t="s">
        <v>10702</v>
      </c>
      <c r="R5562" t="s">
        <v>10709</v>
      </c>
      <c r="S5562" t="s">
        <v>10875</v>
      </c>
      <c r="T5562">
        <v>43102.456979166702</v>
      </c>
    </row>
    <row r="5563" spans="1:20" x14ac:dyDescent="0.25">
      <c r="A5563" t="s">
        <v>9402</v>
      </c>
      <c r="B5563" t="s">
        <v>19428</v>
      </c>
      <c r="C5563" t="s">
        <v>11814</v>
      </c>
      <c r="D5563" t="s">
        <v>10683</v>
      </c>
      <c r="E5563" t="s">
        <v>10685</v>
      </c>
      <c r="F5563">
        <v>67.989999999999995</v>
      </c>
      <c r="G5563">
        <v>407.94</v>
      </c>
      <c r="H5563">
        <v>6</v>
      </c>
      <c r="I5563" t="s">
        <v>10682</v>
      </c>
      <c r="J5563">
        <v>0</v>
      </c>
      <c r="K5563">
        <v>0</v>
      </c>
      <c r="L5563" t="s">
        <v>11406</v>
      </c>
      <c r="M5563">
        <v>45915</v>
      </c>
      <c r="N5563" t="s">
        <v>16103</v>
      </c>
      <c r="O5563" t="s">
        <v>10708</v>
      </c>
      <c r="Q5563" t="s">
        <v>10709</v>
      </c>
      <c r="S5563" t="s">
        <v>16104</v>
      </c>
      <c r="T5563">
        <v>43102.456979166702</v>
      </c>
    </row>
    <row r="5564" spans="1:20" x14ac:dyDescent="0.25">
      <c r="A5564" t="s">
        <v>9403</v>
      </c>
      <c r="B5564" t="s">
        <v>19429</v>
      </c>
      <c r="C5564" t="s">
        <v>11814</v>
      </c>
      <c r="D5564" t="s">
        <v>10683</v>
      </c>
      <c r="E5564" t="s">
        <v>10685</v>
      </c>
      <c r="F5564">
        <v>67.989999999999995</v>
      </c>
      <c r="G5564">
        <v>407.94</v>
      </c>
      <c r="H5564">
        <v>6</v>
      </c>
      <c r="I5564" t="s">
        <v>10682</v>
      </c>
      <c r="J5564">
        <v>0</v>
      </c>
      <c r="K5564">
        <v>0</v>
      </c>
      <c r="L5564" t="s">
        <v>10731</v>
      </c>
      <c r="M5564">
        <v>45915</v>
      </c>
      <c r="N5564" t="s">
        <v>16103</v>
      </c>
      <c r="O5564" t="s">
        <v>10708</v>
      </c>
      <c r="Q5564" t="s">
        <v>10709</v>
      </c>
      <c r="S5564" t="s">
        <v>16104</v>
      </c>
      <c r="T5564">
        <v>43102.456875000003</v>
      </c>
    </row>
    <row r="5565" spans="1:20" x14ac:dyDescent="0.25">
      <c r="A5565" t="s">
        <v>9404</v>
      </c>
      <c r="B5565" t="s">
        <v>19430</v>
      </c>
      <c r="C5565" t="s">
        <v>10856</v>
      </c>
      <c r="D5565" t="s">
        <v>10683</v>
      </c>
      <c r="E5565" t="s">
        <v>10685</v>
      </c>
      <c r="F5565">
        <v>249.99</v>
      </c>
      <c r="G5565">
        <v>1499.94</v>
      </c>
      <c r="H5565">
        <v>6</v>
      </c>
      <c r="I5565" t="s">
        <v>10682</v>
      </c>
      <c r="J5565">
        <v>21</v>
      </c>
      <c r="K5565">
        <v>0</v>
      </c>
      <c r="L5565" t="s">
        <v>10731</v>
      </c>
      <c r="M5565">
        <v>45919</v>
      </c>
      <c r="N5565" t="s">
        <v>10700</v>
      </c>
      <c r="O5565" t="s">
        <v>10701</v>
      </c>
      <c r="Q5565" t="s">
        <v>10702</v>
      </c>
      <c r="S5565" t="s">
        <v>10703</v>
      </c>
      <c r="T5565">
        <v>43102.456875000003</v>
      </c>
    </row>
    <row r="5566" spans="1:20" x14ac:dyDescent="0.25">
      <c r="A5566" t="s">
        <v>9405</v>
      </c>
      <c r="B5566" t="s">
        <v>19431</v>
      </c>
      <c r="C5566" t="s">
        <v>12445</v>
      </c>
      <c r="D5566" t="s">
        <v>13204</v>
      </c>
      <c r="E5566" t="s">
        <v>10685</v>
      </c>
      <c r="F5566">
        <v>54.99</v>
      </c>
      <c r="G5566">
        <v>329.94</v>
      </c>
      <c r="H5566">
        <v>6</v>
      </c>
      <c r="I5566" t="s">
        <v>10682</v>
      </c>
      <c r="J5566">
        <v>0</v>
      </c>
      <c r="K5566">
        <v>0</v>
      </c>
      <c r="L5566" t="s">
        <v>10731</v>
      </c>
      <c r="M5566">
        <v>45925</v>
      </c>
      <c r="N5566" t="s">
        <v>10761</v>
      </c>
      <c r="O5566" t="s">
        <v>10762</v>
      </c>
      <c r="P5566" t="s">
        <v>10708</v>
      </c>
      <c r="Q5566" t="s">
        <v>10763</v>
      </c>
      <c r="R5566" t="s">
        <v>10709</v>
      </c>
      <c r="S5566" t="s">
        <v>10764</v>
      </c>
      <c r="T5566">
        <v>43102.456875000003</v>
      </c>
    </row>
    <row r="5567" spans="1:20" x14ac:dyDescent="0.25">
      <c r="A5567" t="s">
        <v>19432</v>
      </c>
      <c r="B5567" t="s">
        <v>19433</v>
      </c>
      <c r="C5567" t="s">
        <v>10751</v>
      </c>
      <c r="D5567" t="s">
        <v>10683</v>
      </c>
      <c r="E5567" t="s">
        <v>10685</v>
      </c>
      <c r="F5567">
        <v>54.99</v>
      </c>
      <c r="G5567">
        <v>329.94</v>
      </c>
      <c r="H5567">
        <v>6</v>
      </c>
      <c r="I5567" t="s">
        <v>10682</v>
      </c>
      <c r="J5567">
        <v>0</v>
      </c>
      <c r="K5567">
        <v>0</v>
      </c>
      <c r="L5567" t="s">
        <v>11406</v>
      </c>
      <c r="M5567">
        <v>45925</v>
      </c>
      <c r="N5567" t="s">
        <v>10761</v>
      </c>
      <c r="O5567" t="s">
        <v>10762</v>
      </c>
      <c r="P5567" t="s">
        <v>10708</v>
      </c>
      <c r="Q5567" t="s">
        <v>10763</v>
      </c>
      <c r="R5567" t="s">
        <v>10709</v>
      </c>
      <c r="S5567" t="s">
        <v>10764</v>
      </c>
      <c r="T5567">
        <v>43102.456979166702</v>
      </c>
    </row>
    <row r="5568" spans="1:20" x14ac:dyDescent="0.25">
      <c r="A5568" t="s">
        <v>19434</v>
      </c>
      <c r="B5568" t="s">
        <v>19435</v>
      </c>
      <c r="C5568" t="s">
        <v>11814</v>
      </c>
      <c r="D5568" t="s">
        <v>10683</v>
      </c>
      <c r="E5568" t="s">
        <v>10685</v>
      </c>
      <c r="F5568">
        <v>52.99</v>
      </c>
      <c r="G5568">
        <v>317.94</v>
      </c>
      <c r="H5568">
        <v>6</v>
      </c>
      <c r="I5568" t="s">
        <v>10682</v>
      </c>
      <c r="J5568">
        <v>0</v>
      </c>
      <c r="K5568">
        <v>0</v>
      </c>
      <c r="L5568" t="s">
        <v>10731</v>
      </c>
      <c r="M5568">
        <v>45930</v>
      </c>
      <c r="N5568" t="s">
        <v>11378</v>
      </c>
      <c r="O5568" t="s">
        <v>10701</v>
      </c>
      <c r="Q5568" t="s">
        <v>10702</v>
      </c>
      <c r="S5568" t="s">
        <v>11379</v>
      </c>
      <c r="T5568">
        <v>43102.456875000003</v>
      </c>
    </row>
    <row r="5569" spans="1:20" x14ac:dyDescent="0.25">
      <c r="A5569" t="s">
        <v>19436</v>
      </c>
      <c r="B5569" t="s">
        <v>19437</v>
      </c>
      <c r="C5569" t="s">
        <v>11814</v>
      </c>
      <c r="D5569" t="s">
        <v>10683</v>
      </c>
      <c r="E5569" t="s">
        <v>10685</v>
      </c>
      <c r="F5569">
        <v>99.99</v>
      </c>
      <c r="G5569">
        <v>599.94000000000005</v>
      </c>
      <c r="H5569">
        <v>6</v>
      </c>
      <c r="I5569" t="s">
        <v>10682</v>
      </c>
      <c r="J5569">
        <v>0</v>
      </c>
      <c r="K5569">
        <v>0</v>
      </c>
      <c r="L5569" t="s">
        <v>10731</v>
      </c>
      <c r="M5569">
        <v>45932</v>
      </c>
      <c r="N5569" t="s">
        <v>11359</v>
      </c>
      <c r="O5569" t="s">
        <v>10762</v>
      </c>
      <c r="P5569" t="s">
        <v>10701</v>
      </c>
      <c r="Q5569" t="s">
        <v>10763</v>
      </c>
      <c r="R5569" t="s">
        <v>10702</v>
      </c>
      <c r="S5569" t="s">
        <v>11360</v>
      </c>
      <c r="T5569">
        <v>43102.456875000003</v>
      </c>
    </row>
    <row r="5570" spans="1:20" x14ac:dyDescent="0.25">
      <c r="A5570" t="s">
        <v>9406</v>
      </c>
      <c r="B5570" t="s">
        <v>19438</v>
      </c>
      <c r="C5570" t="s">
        <v>11814</v>
      </c>
      <c r="D5570" t="s">
        <v>10683</v>
      </c>
      <c r="E5570" t="s">
        <v>10685</v>
      </c>
      <c r="F5570">
        <v>69.989999999999995</v>
      </c>
      <c r="G5570">
        <v>419.94</v>
      </c>
      <c r="H5570">
        <v>6</v>
      </c>
      <c r="I5570" t="s">
        <v>10682</v>
      </c>
      <c r="J5570">
        <v>0</v>
      </c>
      <c r="K5570">
        <v>0</v>
      </c>
      <c r="L5570" t="s">
        <v>10731</v>
      </c>
      <c r="M5570">
        <v>45936</v>
      </c>
      <c r="N5570" t="s">
        <v>11489</v>
      </c>
      <c r="O5570" t="s">
        <v>10701</v>
      </c>
      <c r="Q5570" t="s">
        <v>10702</v>
      </c>
      <c r="S5570" t="s">
        <v>11490</v>
      </c>
      <c r="T5570">
        <v>43102.456875000003</v>
      </c>
    </row>
    <row r="5571" spans="1:20" x14ac:dyDescent="0.25">
      <c r="A5571" t="s">
        <v>19439</v>
      </c>
      <c r="B5571" t="s">
        <v>19440</v>
      </c>
      <c r="C5571" t="s">
        <v>10856</v>
      </c>
      <c r="D5571" t="s">
        <v>10683</v>
      </c>
      <c r="E5571" t="s">
        <v>10685</v>
      </c>
      <c r="F5571">
        <v>595.99</v>
      </c>
      <c r="G5571">
        <v>3575.94</v>
      </c>
      <c r="H5571">
        <v>6</v>
      </c>
      <c r="I5571" t="s">
        <v>10682</v>
      </c>
      <c r="J5571">
        <v>0</v>
      </c>
      <c r="K5571">
        <v>0</v>
      </c>
      <c r="L5571" t="s">
        <v>10731</v>
      </c>
      <c r="M5571">
        <v>45940</v>
      </c>
      <c r="N5571" t="s">
        <v>10826</v>
      </c>
      <c r="O5571" t="s">
        <v>10708</v>
      </c>
      <c r="Q5571" t="s">
        <v>10709</v>
      </c>
      <c r="S5571" t="s">
        <v>10827</v>
      </c>
      <c r="T5571">
        <v>43102.456875000003</v>
      </c>
    </row>
    <row r="5572" spans="1:20" x14ac:dyDescent="0.25">
      <c r="A5572" t="s">
        <v>9407</v>
      </c>
      <c r="B5572" t="s">
        <v>19441</v>
      </c>
      <c r="C5572" t="s">
        <v>10856</v>
      </c>
      <c r="D5572" t="s">
        <v>10683</v>
      </c>
      <c r="E5572" t="s">
        <v>10685</v>
      </c>
      <c r="F5572">
        <v>59.99</v>
      </c>
      <c r="G5572">
        <v>359.94</v>
      </c>
      <c r="H5572">
        <v>6</v>
      </c>
      <c r="I5572" t="s">
        <v>10682</v>
      </c>
      <c r="J5572">
        <v>0</v>
      </c>
      <c r="K5572">
        <v>0</v>
      </c>
      <c r="L5572" t="s">
        <v>10731</v>
      </c>
      <c r="M5572">
        <v>45944</v>
      </c>
      <c r="N5572" t="s">
        <v>16264</v>
      </c>
      <c r="O5572" t="s">
        <v>10708</v>
      </c>
      <c r="Q5572" t="s">
        <v>10709</v>
      </c>
      <c r="S5572" t="s">
        <v>16265</v>
      </c>
      <c r="T5572">
        <v>43102.456875000003</v>
      </c>
    </row>
    <row r="5573" spans="1:20" x14ac:dyDescent="0.25">
      <c r="A5573" t="s">
        <v>19442</v>
      </c>
      <c r="B5573" t="s">
        <v>19443</v>
      </c>
      <c r="C5573" t="s">
        <v>10856</v>
      </c>
      <c r="D5573" t="s">
        <v>10683</v>
      </c>
      <c r="E5573" t="s">
        <v>10685</v>
      </c>
      <c r="F5573">
        <v>249.99</v>
      </c>
      <c r="G5573">
        <v>749.97</v>
      </c>
      <c r="H5573">
        <v>3</v>
      </c>
      <c r="I5573" t="s">
        <v>10682</v>
      </c>
      <c r="J5573">
        <v>0</v>
      </c>
      <c r="K5573">
        <v>0</v>
      </c>
      <c r="L5573" t="s">
        <v>11406</v>
      </c>
      <c r="M5573">
        <v>45950</v>
      </c>
      <c r="N5573" t="s">
        <v>10837</v>
      </c>
      <c r="O5573" t="s">
        <v>10701</v>
      </c>
      <c r="Q5573" t="s">
        <v>10702</v>
      </c>
      <c r="S5573" t="s">
        <v>10838</v>
      </c>
      <c r="T5573">
        <v>43102.456979166702</v>
      </c>
    </row>
    <row r="5574" spans="1:20" x14ac:dyDescent="0.25">
      <c r="A5574" t="s">
        <v>9408</v>
      </c>
      <c r="B5574" t="s">
        <v>19444</v>
      </c>
      <c r="C5574" t="s">
        <v>12445</v>
      </c>
      <c r="D5574" t="s">
        <v>10683</v>
      </c>
      <c r="E5574" t="s">
        <v>10685</v>
      </c>
      <c r="F5574">
        <v>64.989999999999995</v>
      </c>
      <c r="G5574">
        <v>389.94</v>
      </c>
      <c r="H5574">
        <v>6</v>
      </c>
      <c r="I5574" t="s">
        <v>10682</v>
      </c>
      <c r="J5574">
        <v>0</v>
      </c>
      <c r="K5574">
        <v>0</v>
      </c>
      <c r="L5574" t="s">
        <v>10731</v>
      </c>
      <c r="M5574">
        <v>45950</v>
      </c>
      <c r="N5574" t="s">
        <v>10837</v>
      </c>
      <c r="O5574" t="s">
        <v>10701</v>
      </c>
      <c r="Q5574" t="s">
        <v>10702</v>
      </c>
      <c r="S5574" t="s">
        <v>10838</v>
      </c>
      <c r="T5574">
        <v>43102.456875000003</v>
      </c>
    </row>
    <row r="5575" spans="1:20" x14ac:dyDescent="0.25">
      <c r="A5575" t="s">
        <v>19445</v>
      </c>
      <c r="B5575" t="s">
        <v>19446</v>
      </c>
      <c r="C5575" t="s">
        <v>10856</v>
      </c>
      <c r="D5575" t="s">
        <v>10683</v>
      </c>
      <c r="E5575" t="s">
        <v>10685</v>
      </c>
      <c r="F5575">
        <v>159.99</v>
      </c>
      <c r="G5575">
        <v>479.97</v>
      </c>
      <c r="H5575">
        <v>3</v>
      </c>
      <c r="I5575" t="s">
        <v>10682</v>
      </c>
      <c r="J5575">
        <v>0</v>
      </c>
      <c r="K5575">
        <v>0</v>
      </c>
      <c r="L5575" t="s">
        <v>10731</v>
      </c>
      <c r="M5575">
        <v>45954</v>
      </c>
      <c r="N5575" t="s">
        <v>10746</v>
      </c>
      <c r="O5575" t="s">
        <v>10747</v>
      </c>
      <c r="Q5575" t="s">
        <v>10748</v>
      </c>
      <c r="S5575" t="s">
        <v>10749</v>
      </c>
      <c r="T5575">
        <v>43102.456875000003</v>
      </c>
    </row>
    <row r="5576" spans="1:20" x14ac:dyDescent="0.25">
      <c r="A5576" t="s">
        <v>9409</v>
      </c>
      <c r="B5576" t="s">
        <v>19447</v>
      </c>
      <c r="C5576" t="s">
        <v>10856</v>
      </c>
      <c r="D5576" t="s">
        <v>10683</v>
      </c>
      <c r="E5576" t="s">
        <v>10685</v>
      </c>
      <c r="F5576">
        <v>69.989999999999995</v>
      </c>
      <c r="G5576">
        <v>419.94</v>
      </c>
      <c r="H5576">
        <v>6</v>
      </c>
      <c r="I5576" t="s">
        <v>10682</v>
      </c>
      <c r="J5576">
        <v>0</v>
      </c>
      <c r="K5576">
        <v>0</v>
      </c>
      <c r="L5576" t="s">
        <v>10731</v>
      </c>
      <c r="M5576">
        <v>45958</v>
      </c>
      <c r="N5576" t="s">
        <v>10707</v>
      </c>
      <c r="O5576" t="s">
        <v>10708</v>
      </c>
      <c r="Q5576" t="s">
        <v>10709</v>
      </c>
      <c r="S5576" t="s">
        <v>10710</v>
      </c>
      <c r="T5576">
        <v>43102.456875000003</v>
      </c>
    </row>
    <row r="5577" spans="1:20" x14ac:dyDescent="0.25">
      <c r="A5577" t="s">
        <v>9410</v>
      </c>
      <c r="B5577" t="s">
        <v>19448</v>
      </c>
      <c r="C5577" t="s">
        <v>10856</v>
      </c>
      <c r="D5577" t="s">
        <v>10683</v>
      </c>
      <c r="E5577" t="s">
        <v>10685</v>
      </c>
      <c r="F5577">
        <v>89.99</v>
      </c>
      <c r="G5577">
        <v>539.94000000000005</v>
      </c>
      <c r="H5577">
        <v>6</v>
      </c>
      <c r="I5577" t="s">
        <v>10682</v>
      </c>
      <c r="J5577">
        <v>0</v>
      </c>
      <c r="K5577">
        <v>0</v>
      </c>
      <c r="L5577" t="s">
        <v>10731</v>
      </c>
      <c r="M5577">
        <v>45958</v>
      </c>
      <c r="N5577" t="s">
        <v>10707</v>
      </c>
      <c r="O5577" t="s">
        <v>10708</v>
      </c>
      <c r="Q5577" t="s">
        <v>10709</v>
      </c>
      <c r="S5577" t="s">
        <v>10710</v>
      </c>
      <c r="T5577">
        <v>43102.456875000003</v>
      </c>
    </row>
    <row r="5578" spans="1:20" x14ac:dyDescent="0.25">
      <c r="A5578" t="s">
        <v>9411</v>
      </c>
      <c r="B5578" t="s">
        <v>19449</v>
      </c>
      <c r="C5578" t="s">
        <v>12445</v>
      </c>
      <c r="D5578" t="s">
        <v>10683</v>
      </c>
      <c r="E5578" t="s">
        <v>10685</v>
      </c>
      <c r="F5578">
        <v>84.99</v>
      </c>
      <c r="G5578">
        <v>509.94</v>
      </c>
      <c r="H5578">
        <v>6</v>
      </c>
      <c r="I5578" t="s">
        <v>10682</v>
      </c>
      <c r="J5578">
        <v>0</v>
      </c>
      <c r="K5578">
        <v>0</v>
      </c>
      <c r="L5578" t="s">
        <v>10731</v>
      </c>
      <c r="M5578">
        <v>45958</v>
      </c>
      <c r="N5578" t="s">
        <v>10707</v>
      </c>
      <c r="O5578" t="s">
        <v>10708</v>
      </c>
      <c r="Q5578" t="s">
        <v>10709</v>
      </c>
      <c r="S5578" t="s">
        <v>10710</v>
      </c>
      <c r="T5578">
        <v>43102.456875000003</v>
      </c>
    </row>
    <row r="5579" spans="1:20" x14ac:dyDescent="0.25">
      <c r="A5579" t="s">
        <v>9412</v>
      </c>
      <c r="B5579" t="s">
        <v>19450</v>
      </c>
      <c r="C5579" t="s">
        <v>10856</v>
      </c>
      <c r="D5579" t="s">
        <v>10683</v>
      </c>
      <c r="E5579" t="s">
        <v>10685</v>
      </c>
      <c r="F5579">
        <v>124.99</v>
      </c>
      <c r="G5579">
        <v>749.94</v>
      </c>
      <c r="H5579">
        <v>6</v>
      </c>
      <c r="I5579" t="s">
        <v>10682</v>
      </c>
      <c r="J5579">
        <v>0</v>
      </c>
      <c r="K5579">
        <v>0</v>
      </c>
      <c r="L5579" t="s">
        <v>10706</v>
      </c>
      <c r="M5579">
        <v>45958</v>
      </c>
      <c r="N5579" t="s">
        <v>10707</v>
      </c>
      <c r="O5579" t="s">
        <v>10708</v>
      </c>
      <c r="Q5579" t="s">
        <v>10709</v>
      </c>
      <c r="S5579" t="s">
        <v>10710</v>
      </c>
      <c r="T5579">
        <v>43102.457002314797</v>
      </c>
    </row>
    <row r="5580" spans="1:20" x14ac:dyDescent="0.25">
      <c r="A5580" t="s">
        <v>9413</v>
      </c>
      <c r="B5580" t="s">
        <v>19451</v>
      </c>
      <c r="C5580" t="s">
        <v>10856</v>
      </c>
      <c r="D5580" t="s">
        <v>10683</v>
      </c>
      <c r="E5580" t="s">
        <v>10685</v>
      </c>
      <c r="F5580">
        <v>129.99</v>
      </c>
      <c r="G5580">
        <v>779.94</v>
      </c>
      <c r="H5580">
        <v>6</v>
      </c>
      <c r="I5580" t="s">
        <v>10682</v>
      </c>
      <c r="J5580">
        <v>0</v>
      </c>
      <c r="K5580">
        <v>0</v>
      </c>
      <c r="L5580" t="s">
        <v>10706</v>
      </c>
      <c r="M5580">
        <v>45958</v>
      </c>
      <c r="N5580" t="s">
        <v>10707</v>
      </c>
      <c r="O5580" t="s">
        <v>10708</v>
      </c>
      <c r="Q5580" t="s">
        <v>10709</v>
      </c>
      <c r="S5580" t="s">
        <v>10710</v>
      </c>
      <c r="T5580">
        <v>43102.457002314797</v>
      </c>
    </row>
    <row r="5581" spans="1:20" x14ac:dyDescent="0.25">
      <c r="A5581" t="s">
        <v>9414</v>
      </c>
      <c r="B5581" t="s">
        <v>19452</v>
      </c>
      <c r="C5581" t="s">
        <v>10856</v>
      </c>
      <c r="D5581" t="s">
        <v>10683</v>
      </c>
      <c r="E5581" t="s">
        <v>10685</v>
      </c>
      <c r="F5581">
        <v>199.99</v>
      </c>
      <c r="G5581">
        <v>1199.94</v>
      </c>
      <c r="H5581">
        <v>6</v>
      </c>
      <c r="I5581" t="s">
        <v>10682</v>
      </c>
      <c r="J5581">
        <v>0</v>
      </c>
      <c r="K5581">
        <v>0</v>
      </c>
      <c r="L5581" t="s">
        <v>10706</v>
      </c>
      <c r="M5581">
        <v>45958</v>
      </c>
      <c r="N5581" t="s">
        <v>10707</v>
      </c>
      <c r="O5581" t="s">
        <v>10708</v>
      </c>
      <c r="Q5581" t="s">
        <v>10709</v>
      </c>
      <c r="S5581" t="s">
        <v>10710</v>
      </c>
      <c r="T5581">
        <v>43102.457002314797</v>
      </c>
    </row>
    <row r="5582" spans="1:20" x14ac:dyDescent="0.25">
      <c r="A5582" t="s">
        <v>9415</v>
      </c>
      <c r="B5582" t="s">
        <v>19453</v>
      </c>
      <c r="C5582" t="s">
        <v>10856</v>
      </c>
      <c r="D5582" t="s">
        <v>10683</v>
      </c>
      <c r="E5582" t="s">
        <v>10685</v>
      </c>
      <c r="F5582">
        <v>119.99</v>
      </c>
      <c r="G5582">
        <v>719.94</v>
      </c>
      <c r="H5582">
        <v>6</v>
      </c>
      <c r="I5582" t="s">
        <v>10682</v>
      </c>
      <c r="J5582">
        <v>0</v>
      </c>
      <c r="K5582">
        <v>0</v>
      </c>
      <c r="L5582" t="s">
        <v>10706</v>
      </c>
      <c r="M5582">
        <v>45958</v>
      </c>
      <c r="N5582" t="s">
        <v>10707</v>
      </c>
      <c r="O5582" t="s">
        <v>10708</v>
      </c>
      <c r="Q5582" t="s">
        <v>10709</v>
      </c>
      <c r="S5582" t="s">
        <v>10710</v>
      </c>
      <c r="T5582">
        <v>43102.457002314797</v>
      </c>
    </row>
    <row r="5583" spans="1:20" x14ac:dyDescent="0.25">
      <c r="A5583" t="s">
        <v>9416</v>
      </c>
      <c r="B5583" t="s">
        <v>19454</v>
      </c>
      <c r="C5583" t="s">
        <v>11814</v>
      </c>
      <c r="D5583" t="s">
        <v>10683</v>
      </c>
      <c r="E5583" t="s">
        <v>10685</v>
      </c>
      <c r="F5583">
        <v>54.99</v>
      </c>
      <c r="G5583">
        <v>329.94</v>
      </c>
      <c r="H5583">
        <v>6</v>
      </c>
      <c r="I5583" t="s">
        <v>10682</v>
      </c>
      <c r="J5583">
        <v>0</v>
      </c>
      <c r="K5583">
        <v>0</v>
      </c>
      <c r="L5583" t="s">
        <v>10731</v>
      </c>
      <c r="M5583">
        <v>45959</v>
      </c>
      <c r="N5583" t="s">
        <v>11359</v>
      </c>
      <c r="O5583" t="s">
        <v>10762</v>
      </c>
      <c r="P5583" t="s">
        <v>10701</v>
      </c>
      <c r="Q5583" t="s">
        <v>10763</v>
      </c>
      <c r="R5583" t="s">
        <v>10702</v>
      </c>
      <c r="S5583" t="s">
        <v>11360</v>
      </c>
      <c r="T5583">
        <v>43102.456875000003</v>
      </c>
    </row>
    <row r="5584" spans="1:20" x14ac:dyDescent="0.25">
      <c r="A5584" t="s">
        <v>9417</v>
      </c>
      <c r="B5584" t="s">
        <v>19455</v>
      </c>
      <c r="C5584" t="s">
        <v>12445</v>
      </c>
      <c r="D5584" t="s">
        <v>10683</v>
      </c>
      <c r="E5584" t="s">
        <v>10685</v>
      </c>
      <c r="F5584">
        <v>129.99</v>
      </c>
      <c r="G5584">
        <v>779.94</v>
      </c>
      <c r="H5584">
        <v>6</v>
      </c>
      <c r="I5584" t="s">
        <v>10682</v>
      </c>
      <c r="J5584">
        <v>0</v>
      </c>
      <c r="K5584">
        <v>0</v>
      </c>
      <c r="L5584" t="s">
        <v>10731</v>
      </c>
      <c r="M5584">
        <v>45959</v>
      </c>
      <c r="N5584" t="s">
        <v>13477</v>
      </c>
      <c r="S5584" t="s">
        <v>13478</v>
      </c>
      <c r="T5584">
        <v>43102.456875000003</v>
      </c>
    </row>
    <row r="5585" spans="1:20" x14ac:dyDescent="0.25">
      <c r="A5585" t="s">
        <v>9418</v>
      </c>
      <c r="B5585" t="s">
        <v>19456</v>
      </c>
      <c r="C5585" t="s">
        <v>11814</v>
      </c>
      <c r="D5585" t="s">
        <v>10683</v>
      </c>
      <c r="E5585" t="s">
        <v>10685</v>
      </c>
      <c r="F5585">
        <v>189.99</v>
      </c>
      <c r="G5585">
        <v>1139.94</v>
      </c>
      <c r="H5585">
        <v>6</v>
      </c>
      <c r="I5585" t="s">
        <v>10682</v>
      </c>
      <c r="J5585">
        <v>0</v>
      </c>
      <c r="K5585">
        <v>0</v>
      </c>
      <c r="L5585" t="s">
        <v>10731</v>
      </c>
      <c r="M5585">
        <v>45966</v>
      </c>
      <c r="N5585" t="s">
        <v>11359</v>
      </c>
      <c r="O5585" t="s">
        <v>10762</v>
      </c>
      <c r="P5585" t="s">
        <v>10701</v>
      </c>
      <c r="Q5585" t="s">
        <v>10763</v>
      </c>
      <c r="R5585" t="s">
        <v>10702</v>
      </c>
      <c r="S5585" t="s">
        <v>11360</v>
      </c>
      <c r="T5585">
        <v>43102.456875000003</v>
      </c>
    </row>
    <row r="5586" spans="1:20" x14ac:dyDescent="0.25">
      <c r="A5586" t="s">
        <v>19457</v>
      </c>
      <c r="B5586" t="s">
        <v>19458</v>
      </c>
      <c r="C5586" t="s">
        <v>12445</v>
      </c>
      <c r="D5586" t="s">
        <v>10683</v>
      </c>
      <c r="E5586" t="s">
        <v>10685</v>
      </c>
      <c r="F5586">
        <v>49.99</v>
      </c>
      <c r="G5586">
        <v>299.94</v>
      </c>
      <c r="H5586">
        <v>6</v>
      </c>
      <c r="I5586" t="s">
        <v>10682</v>
      </c>
      <c r="J5586">
        <v>0</v>
      </c>
      <c r="K5586">
        <v>0</v>
      </c>
      <c r="L5586" t="s">
        <v>10731</v>
      </c>
      <c r="M5586">
        <v>45968</v>
      </c>
      <c r="N5586" t="s">
        <v>19459</v>
      </c>
      <c r="O5586" t="s">
        <v>10708</v>
      </c>
      <c r="Q5586" t="s">
        <v>10709</v>
      </c>
      <c r="S5586" t="s">
        <v>19460</v>
      </c>
      <c r="T5586">
        <v>43102.456875000003</v>
      </c>
    </row>
    <row r="5587" spans="1:20" x14ac:dyDescent="0.25">
      <c r="A5587" t="s">
        <v>9419</v>
      </c>
      <c r="B5587" t="s">
        <v>19461</v>
      </c>
      <c r="C5587" t="s">
        <v>12445</v>
      </c>
      <c r="D5587" t="s">
        <v>10683</v>
      </c>
      <c r="E5587" t="s">
        <v>10685</v>
      </c>
      <c r="F5587">
        <v>59.99</v>
      </c>
      <c r="G5587">
        <v>359.94</v>
      </c>
      <c r="H5587">
        <v>6</v>
      </c>
      <c r="I5587" t="s">
        <v>10682</v>
      </c>
      <c r="J5587">
        <v>0</v>
      </c>
      <c r="K5587">
        <v>0</v>
      </c>
      <c r="L5587" t="s">
        <v>10731</v>
      </c>
      <c r="M5587">
        <v>45968</v>
      </c>
      <c r="N5587" t="s">
        <v>19459</v>
      </c>
      <c r="O5587" t="s">
        <v>10708</v>
      </c>
      <c r="Q5587" t="s">
        <v>10709</v>
      </c>
      <c r="S5587" t="s">
        <v>19460</v>
      </c>
      <c r="T5587">
        <v>43102.456875000003</v>
      </c>
    </row>
    <row r="5588" spans="1:20" x14ac:dyDescent="0.25">
      <c r="A5588" t="s">
        <v>9420</v>
      </c>
      <c r="B5588" t="s">
        <v>19462</v>
      </c>
      <c r="C5588" t="s">
        <v>12445</v>
      </c>
      <c r="D5588" t="s">
        <v>10683</v>
      </c>
      <c r="E5588" t="s">
        <v>10685</v>
      </c>
      <c r="F5588">
        <v>59.99</v>
      </c>
      <c r="G5588">
        <v>359.94</v>
      </c>
      <c r="H5588">
        <v>6</v>
      </c>
      <c r="I5588" t="s">
        <v>10682</v>
      </c>
      <c r="J5588">
        <v>0</v>
      </c>
      <c r="K5588">
        <v>0</v>
      </c>
      <c r="L5588" t="s">
        <v>11406</v>
      </c>
      <c r="M5588">
        <v>45968</v>
      </c>
      <c r="N5588" t="s">
        <v>19459</v>
      </c>
      <c r="O5588" t="s">
        <v>10708</v>
      </c>
      <c r="Q5588" t="s">
        <v>10709</v>
      </c>
      <c r="S5588" t="s">
        <v>19460</v>
      </c>
      <c r="T5588">
        <v>43102.456979166702</v>
      </c>
    </row>
    <row r="5589" spans="1:20" x14ac:dyDescent="0.25">
      <c r="A5589" t="s">
        <v>9421</v>
      </c>
      <c r="B5589" t="s">
        <v>19463</v>
      </c>
      <c r="C5589" t="s">
        <v>10856</v>
      </c>
      <c r="D5589" t="s">
        <v>10683</v>
      </c>
      <c r="E5589" t="s">
        <v>10685</v>
      </c>
      <c r="F5589">
        <v>174.99</v>
      </c>
      <c r="G5589">
        <v>1049.94</v>
      </c>
      <c r="H5589">
        <v>6</v>
      </c>
      <c r="I5589" t="s">
        <v>10682</v>
      </c>
      <c r="J5589">
        <v>0</v>
      </c>
      <c r="K5589">
        <v>0</v>
      </c>
      <c r="L5589" t="s">
        <v>10731</v>
      </c>
      <c r="M5589">
        <v>45973</v>
      </c>
      <c r="N5589" t="s">
        <v>11489</v>
      </c>
      <c r="O5589" t="s">
        <v>10701</v>
      </c>
      <c r="Q5589" t="s">
        <v>10702</v>
      </c>
      <c r="S5589" t="s">
        <v>11490</v>
      </c>
      <c r="T5589">
        <v>43102.456875000003</v>
      </c>
    </row>
    <row r="5590" spans="1:20" x14ac:dyDescent="0.25">
      <c r="A5590" t="s">
        <v>19464</v>
      </c>
      <c r="B5590" t="s">
        <v>19465</v>
      </c>
      <c r="C5590" t="s">
        <v>11814</v>
      </c>
      <c r="D5590" t="s">
        <v>10683</v>
      </c>
      <c r="E5590" t="s">
        <v>10685</v>
      </c>
      <c r="F5590">
        <v>269.99</v>
      </c>
      <c r="G5590">
        <v>1079.96</v>
      </c>
      <c r="H5590">
        <v>4</v>
      </c>
      <c r="I5590" t="s">
        <v>10682</v>
      </c>
      <c r="J5590">
        <v>0</v>
      </c>
      <c r="K5590">
        <v>0</v>
      </c>
      <c r="L5590" t="s">
        <v>10755</v>
      </c>
      <c r="M5590">
        <v>45979</v>
      </c>
      <c r="N5590" t="s">
        <v>10803</v>
      </c>
      <c r="O5590" t="s">
        <v>10782</v>
      </c>
      <c r="Q5590" t="s">
        <v>10783</v>
      </c>
      <c r="S5590" t="s">
        <v>10804</v>
      </c>
      <c r="T5590">
        <v>43102.456932870402</v>
      </c>
    </row>
    <row r="5591" spans="1:20" x14ac:dyDescent="0.25">
      <c r="A5591" t="s">
        <v>9422</v>
      </c>
      <c r="B5591" t="s">
        <v>19466</v>
      </c>
      <c r="C5591" t="s">
        <v>11814</v>
      </c>
      <c r="D5591" t="s">
        <v>10683</v>
      </c>
      <c r="E5591" t="s">
        <v>10685</v>
      </c>
      <c r="F5591">
        <v>174.99</v>
      </c>
      <c r="G5591">
        <v>1049.94</v>
      </c>
      <c r="H5591">
        <v>6</v>
      </c>
      <c r="I5591" t="s">
        <v>10682</v>
      </c>
      <c r="J5591">
        <v>0</v>
      </c>
      <c r="K5591">
        <v>0</v>
      </c>
      <c r="L5591" t="s">
        <v>13272</v>
      </c>
      <c r="M5591">
        <v>45979</v>
      </c>
      <c r="N5591" t="s">
        <v>10803</v>
      </c>
      <c r="O5591" t="s">
        <v>10782</v>
      </c>
      <c r="Q5591" t="s">
        <v>10783</v>
      </c>
      <c r="S5591" t="s">
        <v>10804</v>
      </c>
      <c r="T5591">
        <v>43102.456863425898</v>
      </c>
    </row>
    <row r="5592" spans="1:20" x14ac:dyDescent="0.25">
      <c r="A5592" t="s">
        <v>19467</v>
      </c>
      <c r="B5592" t="s">
        <v>19468</v>
      </c>
      <c r="C5592" t="s">
        <v>10856</v>
      </c>
      <c r="D5592" t="s">
        <v>10683</v>
      </c>
      <c r="E5592" t="s">
        <v>10685</v>
      </c>
      <c r="F5592">
        <v>84.99</v>
      </c>
      <c r="G5592">
        <v>509.94</v>
      </c>
      <c r="H5592">
        <v>6</v>
      </c>
      <c r="I5592" t="s">
        <v>10682</v>
      </c>
      <c r="J5592">
        <v>0</v>
      </c>
      <c r="K5592">
        <v>0</v>
      </c>
      <c r="L5592" t="s">
        <v>10731</v>
      </c>
      <c r="M5592">
        <v>45979</v>
      </c>
      <c r="N5592" t="s">
        <v>10746</v>
      </c>
      <c r="O5592" t="s">
        <v>10747</v>
      </c>
      <c r="Q5592" t="s">
        <v>10748</v>
      </c>
      <c r="S5592" t="s">
        <v>10749</v>
      </c>
      <c r="T5592">
        <v>43102.456875000003</v>
      </c>
    </row>
    <row r="5593" spans="1:20" x14ac:dyDescent="0.25">
      <c r="A5593" t="s">
        <v>9423</v>
      </c>
      <c r="B5593" t="s">
        <v>19469</v>
      </c>
      <c r="C5593" t="s">
        <v>11814</v>
      </c>
      <c r="D5593" t="s">
        <v>10683</v>
      </c>
      <c r="E5593" t="s">
        <v>10685</v>
      </c>
      <c r="F5593">
        <v>84.99</v>
      </c>
      <c r="G5593">
        <v>509.94</v>
      </c>
      <c r="H5593">
        <v>6</v>
      </c>
      <c r="I5593" t="s">
        <v>10682</v>
      </c>
      <c r="J5593">
        <v>0</v>
      </c>
      <c r="K5593">
        <v>0</v>
      </c>
      <c r="L5593" t="s">
        <v>10731</v>
      </c>
      <c r="M5593">
        <v>45982</v>
      </c>
      <c r="N5593" t="s">
        <v>19470</v>
      </c>
      <c r="O5593" t="s">
        <v>10687</v>
      </c>
      <c r="Q5593" t="s">
        <v>10688</v>
      </c>
      <c r="S5593" t="s">
        <v>19471</v>
      </c>
      <c r="T5593">
        <v>43102.456875000003</v>
      </c>
    </row>
    <row r="5594" spans="1:20" x14ac:dyDescent="0.25">
      <c r="A5594" t="s">
        <v>19472</v>
      </c>
      <c r="B5594" t="s">
        <v>19473</v>
      </c>
      <c r="C5594" t="s">
        <v>12445</v>
      </c>
      <c r="D5594" t="s">
        <v>10683</v>
      </c>
      <c r="E5594" t="s">
        <v>10685</v>
      </c>
      <c r="F5594">
        <v>39.99</v>
      </c>
      <c r="G5594">
        <v>239.94</v>
      </c>
      <c r="H5594">
        <v>6</v>
      </c>
      <c r="I5594" t="s">
        <v>10682</v>
      </c>
      <c r="J5594">
        <v>0</v>
      </c>
      <c r="K5594">
        <v>0</v>
      </c>
      <c r="L5594" t="s">
        <v>10883</v>
      </c>
      <c r="M5594">
        <v>46006</v>
      </c>
      <c r="N5594" t="s">
        <v>13687</v>
      </c>
      <c r="O5594" t="s">
        <v>10687</v>
      </c>
      <c r="Q5594" t="s">
        <v>10688</v>
      </c>
      <c r="S5594" t="s">
        <v>13688</v>
      </c>
      <c r="T5594">
        <v>43102.456979166702</v>
      </c>
    </row>
    <row r="5595" spans="1:20" x14ac:dyDescent="0.25">
      <c r="A5595" t="s">
        <v>19474</v>
      </c>
      <c r="B5595" t="s">
        <v>19475</v>
      </c>
      <c r="C5595" t="s">
        <v>11814</v>
      </c>
      <c r="D5595" t="s">
        <v>10683</v>
      </c>
      <c r="E5595" t="s">
        <v>10685</v>
      </c>
      <c r="F5595">
        <v>249.99</v>
      </c>
      <c r="G5595">
        <v>1499.94</v>
      </c>
      <c r="H5595">
        <v>6</v>
      </c>
      <c r="I5595" t="s">
        <v>10682</v>
      </c>
      <c r="J5595">
        <v>17</v>
      </c>
      <c r="K5595">
        <v>0</v>
      </c>
      <c r="L5595" t="s">
        <v>10918</v>
      </c>
      <c r="M5595">
        <v>46008</v>
      </c>
      <c r="N5595" t="s">
        <v>10803</v>
      </c>
      <c r="O5595" t="s">
        <v>10782</v>
      </c>
      <c r="Q5595" t="s">
        <v>10783</v>
      </c>
      <c r="S5595" t="s">
        <v>10804</v>
      </c>
      <c r="T5595">
        <v>43102.456967592603</v>
      </c>
    </row>
    <row r="5596" spans="1:20" x14ac:dyDescent="0.25">
      <c r="A5596" t="s">
        <v>19476</v>
      </c>
      <c r="B5596" t="s">
        <v>19477</v>
      </c>
      <c r="C5596" t="s">
        <v>19478</v>
      </c>
      <c r="D5596" t="s">
        <v>13204</v>
      </c>
      <c r="E5596" t="s">
        <v>10685</v>
      </c>
      <c r="F5596">
        <v>36.99</v>
      </c>
      <c r="G5596">
        <v>221.94</v>
      </c>
      <c r="H5596">
        <v>6</v>
      </c>
      <c r="I5596" t="s">
        <v>10682</v>
      </c>
      <c r="J5596">
        <v>0</v>
      </c>
      <c r="K5596">
        <v>0</v>
      </c>
      <c r="L5596" t="s">
        <v>10731</v>
      </c>
      <c r="M5596">
        <v>46027</v>
      </c>
      <c r="N5596" t="s">
        <v>10746</v>
      </c>
      <c r="O5596" t="s">
        <v>10747</v>
      </c>
      <c r="Q5596" t="s">
        <v>10748</v>
      </c>
      <c r="S5596" t="s">
        <v>10749</v>
      </c>
      <c r="T5596">
        <v>43102.456875000003</v>
      </c>
    </row>
    <row r="5597" spans="1:20" x14ac:dyDescent="0.25">
      <c r="A5597" t="s">
        <v>19479</v>
      </c>
      <c r="B5597" t="s">
        <v>19480</v>
      </c>
      <c r="C5597" t="s">
        <v>10856</v>
      </c>
      <c r="D5597" t="s">
        <v>10683</v>
      </c>
      <c r="E5597" t="s">
        <v>10685</v>
      </c>
      <c r="F5597">
        <v>149.99</v>
      </c>
      <c r="G5597">
        <v>449.97</v>
      </c>
      <c r="H5597">
        <v>3</v>
      </c>
      <c r="I5597" t="s">
        <v>10682</v>
      </c>
      <c r="J5597">
        <v>0</v>
      </c>
      <c r="K5597">
        <v>0</v>
      </c>
      <c r="L5597" t="s">
        <v>10731</v>
      </c>
      <c r="M5597">
        <v>46043</v>
      </c>
      <c r="N5597" t="s">
        <v>10746</v>
      </c>
      <c r="O5597" t="s">
        <v>10747</v>
      </c>
      <c r="Q5597" t="s">
        <v>10748</v>
      </c>
      <c r="S5597" t="s">
        <v>10749</v>
      </c>
      <c r="T5597">
        <v>43102.456875000003</v>
      </c>
    </row>
    <row r="5598" spans="1:20" x14ac:dyDescent="0.25">
      <c r="A5598" t="s">
        <v>19481</v>
      </c>
      <c r="B5598" t="s">
        <v>19482</v>
      </c>
      <c r="C5598" t="s">
        <v>10751</v>
      </c>
      <c r="D5598" t="s">
        <v>10683</v>
      </c>
      <c r="E5598" t="s">
        <v>10685</v>
      </c>
      <c r="F5598">
        <v>199.99</v>
      </c>
      <c r="G5598">
        <v>1199.94</v>
      </c>
      <c r="H5598">
        <v>6</v>
      </c>
      <c r="I5598" t="s">
        <v>10682</v>
      </c>
      <c r="J5598">
        <v>0</v>
      </c>
      <c r="K5598">
        <v>0</v>
      </c>
      <c r="L5598" t="s">
        <v>10731</v>
      </c>
      <c r="M5598">
        <v>46043</v>
      </c>
      <c r="N5598" t="s">
        <v>19483</v>
      </c>
      <c r="O5598" t="s">
        <v>10762</v>
      </c>
      <c r="Q5598" t="s">
        <v>10763</v>
      </c>
      <c r="S5598" t="s">
        <v>19484</v>
      </c>
      <c r="T5598">
        <v>43102.456875000003</v>
      </c>
    </row>
    <row r="5599" spans="1:20" x14ac:dyDescent="0.25">
      <c r="A5599" t="s">
        <v>19485</v>
      </c>
      <c r="B5599" t="s">
        <v>19486</v>
      </c>
      <c r="C5599" t="s">
        <v>10856</v>
      </c>
      <c r="D5599" t="s">
        <v>10683</v>
      </c>
      <c r="E5599" t="s">
        <v>10685</v>
      </c>
      <c r="F5599">
        <v>319.99</v>
      </c>
      <c r="G5599">
        <v>959.97</v>
      </c>
      <c r="H5599">
        <v>3</v>
      </c>
      <c r="I5599" t="s">
        <v>10682</v>
      </c>
      <c r="J5599">
        <v>0</v>
      </c>
      <c r="K5599">
        <v>0</v>
      </c>
      <c r="L5599" t="s">
        <v>10731</v>
      </c>
      <c r="M5599">
        <v>46045</v>
      </c>
      <c r="N5599" t="s">
        <v>10746</v>
      </c>
      <c r="O5599" t="s">
        <v>10747</v>
      </c>
      <c r="Q5599" t="s">
        <v>10748</v>
      </c>
      <c r="S5599" t="s">
        <v>10749</v>
      </c>
      <c r="T5599">
        <v>43102.456875000003</v>
      </c>
    </row>
    <row r="5600" spans="1:20" x14ac:dyDescent="0.25">
      <c r="A5600" t="s">
        <v>19487</v>
      </c>
      <c r="B5600" t="s">
        <v>19488</v>
      </c>
      <c r="C5600" t="s">
        <v>10751</v>
      </c>
      <c r="D5600" t="s">
        <v>10683</v>
      </c>
      <c r="E5600" t="s">
        <v>10685</v>
      </c>
      <c r="F5600">
        <v>72.989999999999995</v>
      </c>
      <c r="G5600">
        <v>437.94</v>
      </c>
      <c r="H5600">
        <v>6</v>
      </c>
      <c r="I5600" t="s">
        <v>10682</v>
      </c>
      <c r="J5600">
        <v>0</v>
      </c>
      <c r="K5600">
        <v>0</v>
      </c>
      <c r="L5600" t="s">
        <v>10918</v>
      </c>
      <c r="M5600">
        <v>46048</v>
      </c>
      <c r="N5600" t="s">
        <v>14397</v>
      </c>
      <c r="O5600" t="s">
        <v>10708</v>
      </c>
      <c r="Q5600" t="s">
        <v>10709</v>
      </c>
      <c r="S5600" t="s">
        <v>14398</v>
      </c>
      <c r="T5600">
        <v>43102.456967592603</v>
      </c>
    </row>
    <row r="5601" spans="1:20" x14ac:dyDescent="0.25">
      <c r="A5601" t="s">
        <v>19489</v>
      </c>
      <c r="B5601" t="s">
        <v>19490</v>
      </c>
      <c r="C5601" t="s">
        <v>12445</v>
      </c>
      <c r="D5601" t="s">
        <v>10683</v>
      </c>
      <c r="E5601" t="s">
        <v>10685</v>
      </c>
      <c r="F5601">
        <v>99.99</v>
      </c>
      <c r="G5601">
        <v>599.94000000000005</v>
      </c>
      <c r="H5601">
        <v>6</v>
      </c>
      <c r="I5601" t="s">
        <v>10682</v>
      </c>
      <c r="J5601">
        <v>0</v>
      </c>
      <c r="K5601">
        <v>0</v>
      </c>
      <c r="L5601" t="s">
        <v>10731</v>
      </c>
      <c r="M5601">
        <v>46048</v>
      </c>
      <c r="N5601" t="s">
        <v>11359</v>
      </c>
      <c r="O5601" t="s">
        <v>10762</v>
      </c>
      <c r="P5601" t="s">
        <v>10701</v>
      </c>
      <c r="Q5601" t="s">
        <v>10763</v>
      </c>
      <c r="R5601" t="s">
        <v>10702</v>
      </c>
      <c r="S5601" t="s">
        <v>11360</v>
      </c>
      <c r="T5601">
        <v>43102.456875000003</v>
      </c>
    </row>
    <row r="5602" spans="1:20" x14ac:dyDescent="0.25">
      <c r="A5602" t="s">
        <v>19491</v>
      </c>
      <c r="B5602" t="s">
        <v>19492</v>
      </c>
      <c r="C5602" t="s">
        <v>12445</v>
      </c>
      <c r="D5602" t="s">
        <v>10683</v>
      </c>
      <c r="E5602" t="s">
        <v>10685</v>
      </c>
      <c r="F5602">
        <v>104.99</v>
      </c>
      <c r="G5602">
        <v>629.94000000000005</v>
      </c>
      <c r="H5602">
        <v>6</v>
      </c>
      <c r="I5602" t="s">
        <v>10682</v>
      </c>
      <c r="J5602">
        <v>0</v>
      </c>
      <c r="K5602">
        <v>0</v>
      </c>
      <c r="L5602" t="s">
        <v>10731</v>
      </c>
      <c r="M5602">
        <v>46050</v>
      </c>
      <c r="N5602" t="s">
        <v>12951</v>
      </c>
      <c r="S5602" t="s">
        <v>12952</v>
      </c>
      <c r="T5602">
        <v>43102.456875000003</v>
      </c>
    </row>
    <row r="5603" spans="1:20" x14ac:dyDescent="0.25">
      <c r="A5603" t="s">
        <v>19493</v>
      </c>
      <c r="B5603" t="s">
        <v>19494</v>
      </c>
      <c r="C5603" t="s">
        <v>12445</v>
      </c>
      <c r="D5603" t="s">
        <v>10683</v>
      </c>
      <c r="E5603" t="s">
        <v>10685</v>
      </c>
      <c r="F5603">
        <v>169.99</v>
      </c>
      <c r="G5603">
        <v>1019.94</v>
      </c>
      <c r="H5603">
        <v>6</v>
      </c>
      <c r="I5603" t="s">
        <v>10682</v>
      </c>
      <c r="J5603">
        <v>0</v>
      </c>
      <c r="K5603">
        <v>0</v>
      </c>
      <c r="L5603" t="s">
        <v>10731</v>
      </c>
      <c r="M5603">
        <v>46050</v>
      </c>
      <c r="N5603" t="s">
        <v>12951</v>
      </c>
      <c r="S5603" t="s">
        <v>12952</v>
      </c>
      <c r="T5603">
        <v>43102.456875000003</v>
      </c>
    </row>
    <row r="5604" spans="1:20" x14ac:dyDescent="0.25">
      <c r="A5604" t="s">
        <v>19495</v>
      </c>
      <c r="B5604" t="s">
        <v>19496</v>
      </c>
      <c r="C5604" t="s">
        <v>12445</v>
      </c>
      <c r="D5604" t="s">
        <v>10683</v>
      </c>
      <c r="E5604" t="s">
        <v>10685</v>
      </c>
      <c r="F5604">
        <v>199.99</v>
      </c>
      <c r="G5604">
        <v>1199.94</v>
      </c>
      <c r="H5604">
        <v>6</v>
      </c>
      <c r="I5604" t="s">
        <v>10682</v>
      </c>
      <c r="J5604">
        <v>0</v>
      </c>
      <c r="K5604">
        <v>0</v>
      </c>
      <c r="L5604" t="s">
        <v>10731</v>
      </c>
      <c r="M5604">
        <v>46050</v>
      </c>
      <c r="N5604" t="s">
        <v>12951</v>
      </c>
      <c r="S5604" t="s">
        <v>12952</v>
      </c>
      <c r="T5604">
        <v>43102.456875000003</v>
      </c>
    </row>
    <row r="5605" spans="1:20" x14ac:dyDescent="0.25">
      <c r="A5605" t="s">
        <v>19497</v>
      </c>
      <c r="B5605" t="s">
        <v>19498</v>
      </c>
      <c r="C5605" t="s">
        <v>10856</v>
      </c>
      <c r="D5605" t="s">
        <v>10683</v>
      </c>
      <c r="E5605" t="s">
        <v>10685</v>
      </c>
      <c r="F5605">
        <v>159.99</v>
      </c>
      <c r="G5605">
        <v>479.97</v>
      </c>
      <c r="H5605">
        <v>3</v>
      </c>
      <c r="I5605" t="s">
        <v>10682</v>
      </c>
      <c r="J5605">
        <v>0</v>
      </c>
      <c r="K5605">
        <v>0</v>
      </c>
      <c r="L5605" t="s">
        <v>10731</v>
      </c>
      <c r="M5605">
        <v>46051</v>
      </c>
      <c r="N5605" t="s">
        <v>10761</v>
      </c>
      <c r="O5605" t="s">
        <v>10762</v>
      </c>
      <c r="P5605" t="s">
        <v>10708</v>
      </c>
      <c r="Q5605" t="s">
        <v>10763</v>
      </c>
      <c r="R5605" t="s">
        <v>10709</v>
      </c>
      <c r="S5605" t="s">
        <v>10764</v>
      </c>
      <c r="T5605">
        <v>43102.456875000003</v>
      </c>
    </row>
    <row r="5606" spans="1:20" x14ac:dyDescent="0.25">
      <c r="A5606" t="s">
        <v>19499</v>
      </c>
      <c r="B5606" t="s">
        <v>19500</v>
      </c>
      <c r="C5606" t="s">
        <v>10856</v>
      </c>
      <c r="D5606" t="s">
        <v>10683</v>
      </c>
      <c r="E5606" t="s">
        <v>10685</v>
      </c>
      <c r="F5606">
        <v>79.989999999999995</v>
      </c>
      <c r="G5606">
        <v>479.94</v>
      </c>
      <c r="H5606">
        <v>6</v>
      </c>
      <c r="I5606" t="s">
        <v>10682</v>
      </c>
      <c r="J5606">
        <v>0</v>
      </c>
      <c r="K5606">
        <v>0</v>
      </c>
      <c r="L5606" t="s">
        <v>10731</v>
      </c>
      <c r="M5606">
        <v>46056</v>
      </c>
      <c r="N5606" t="s">
        <v>10746</v>
      </c>
      <c r="O5606" t="s">
        <v>10747</v>
      </c>
      <c r="Q5606" t="s">
        <v>10748</v>
      </c>
      <c r="S5606" t="s">
        <v>10749</v>
      </c>
      <c r="T5606">
        <v>43102.456875000003</v>
      </c>
    </row>
    <row r="5607" spans="1:20" x14ac:dyDescent="0.25">
      <c r="A5607" t="s">
        <v>19501</v>
      </c>
      <c r="B5607" t="s">
        <v>19502</v>
      </c>
      <c r="C5607" t="s">
        <v>12445</v>
      </c>
      <c r="D5607" t="s">
        <v>10683</v>
      </c>
      <c r="E5607" t="s">
        <v>10685</v>
      </c>
      <c r="F5607">
        <v>39.99</v>
      </c>
      <c r="G5607">
        <v>239.94</v>
      </c>
      <c r="H5607">
        <v>6</v>
      </c>
      <c r="I5607" t="s">
        <v>10682</v>
      </c>
      <c r="J5607">
        <v>0</v>
      </c>
      <c r="K5607">
        <v>0</v>
      </c>
      <c r="L5607" t="s">
        <v>10731</v>
      </c>
      <c r="M5607">
        <v>46056</v>
      </c>
      <c r="N5607" t="s">
        <v>10746</v>
      </c>
      <c r="O5607" t="s">
        <v>10747</v>
      </c>
      <c r="Q5607" t="s">
        <v>10748</v>
      </c>
      <c r="S5607" t="s">
        <v>10749</v>
      </c>
      <c r="T5607">
        <v>43102.456875000003</v>
      </c>
    </row>
    <row r="5608" spans="1:20" x14ac:dyDescent="0.25">
      <c r="A5608" t="s">
        <v>19503</v>
      </c>
      <c r="B5608" t="s">
        <v>19504</v>
      </c>
      <c r="C5608" t="s">
        <v>10856</v>
      </c>
      <c r="D5608" t="s">
        <v>10683</v>
      </c>
      <c r="E5608" t="s">
        <v>10685</v>
      </c>
      <c r="F5608">
        <v>91.99</v>
      </c>
      <c r="G5608">
        <v>1103.8800000000001</v>
      </c>
      <c r="H5608">
        <v>12</v>
      </c>
      <c r="I5608" t="s">
        <v>10682</v>
      </c>
      <c r="J5608">
        <v>0</v>
      </c>
      <c r="K5608">
        <v>0</v>
      </c>
      <c r="L5608" t="s">
        <v>10731</v>
      </c>
      <c r="M5608">
        <v>46058</v>
      </c>
      <c r="N5608" t="s">
        <v>10686</v>
      </c>
      <c r="O5608" t="s">
        <v>10687</v>
      </c>
      <c r="Q5608" t="s">
        <v>10688</v>
      </c>
      <c r="S5608" t="s">
        <v>10689</v>
      </c>
      <c r="T5608">
        <v>43102.456875000003</v>
      </c>
    </row>
    <row r="5609" spans="1:20" x14ac:dyDescent="0.25">
      <c r="A5609" t="s">
        <v>19505</v>
      </c>
      <c r="B5609" t="s">
        <v>19506</v>
      </c>
      <c r="C5609" t="s">
        <v>12445</v>
      </c>
      <c r="D5609" t="s">
        <v>10683</v>
      </c>
      <c r="E5609" t="s">
        <v>10685</v>
      </c>
      <c r="F5609">
        <v>45.99</v>
      </c>
      <c r="G5609">
        <v>275.94</v>
      </c>
      <c r="H5609">
        <v>6</v>
      </c>
      <c r="I5609" t="s">
        <v>10682</v>
      </c>
      <c r="J5609">
        <v>0</v>
      </c>
      <c r="K5609">
        <v>0</v>
      </c>
      <c r="L5609" t="s">
        <v>10731</v>
      </c>
      <c r="M5609">
        <v>46062</v>
      </c>
      <c r="N5609" t="s">
        <v>11317</v>
      </c>
      <c r="O5609" t="s">
        <v>10708</v>
      </c>
      <c r="Q5609" t="s">
        <v>10709</v>
      </c>
      <c r="S5609" t="s">
        <v>11318</v>
      </c>
      <c r="T5609">
        <v>43102.456875000003</v>
      </c>
    </row>
    <row r="5610" spans="1:20" x14ac:dyDescent="0.25">
      <c r="A5610" t="s">
        <v>19507</v>
      </c>
      <c r="B5610" t="s">
        <v>19508</v>
      </c>
      <c r="C5610" t="s">
        <v>12445</v>
      </c>
      <c r="D5610" t="s">
        <v>10683</v>
      </c>
      <c r="E5610" t="s">
        <v>10685</v>
      </c>
      <c r="F5610">
        <v>45.99</v>
      </c>
      <c r="G5610">
        <v>275.94</v>
      </c>
      <c r="H5610">
        <v>6</v>
      </c>
      <c r="I5610" t="s">
        <v>10682</v>
      </c>
      <c r="J5610">
        <v>0</v>
      </c>
      <c r="K5610">
        <v>0</v>
      </c>
      <c r="L5610" t="s">
        <v>10731</v>
      </c>
      <c r="M5610">
        <v>46062</v>
      </c>
      <c r="N5610" t="s">
        <v>11317</v>
      </c>
      <c r="O5610" t="s">
        <v>10708</v>
      </c>
      <c r="Q5610" t="s">
        <v>10709</v>
      </c>
      <c r="S5610" t="s">
        <v>11318</v>
      </c>
      <c r="T5610">
        <v>43102.456875000003</v>
      </c>
    </row>
    <row r="5611" spans="1:20" x14ac:dyDescent="0.25">
      <c r="A5611" t="s">
        <v>19509</v>
      </c>
      <c r="B5611" t="s">
        <v>19510</v>
      </c>
      <c r="C5611" t="s">
        <v>12445</v>
      </c>
      <c r="D5611" t="s">
        <v>10683</v>
      </c>
      <c r="E5611" t="s">
        <v>10685</v>
      </c>
      <c r="F5611">
        <v>45.99</v>
      </c>
      <c r="G5611">
        <v>275.94</v>
      </c>
      <c r="H5611">
        <v>6</v>
      </c>
      <c r="I5611" t="s">
        <v>10682</v>
      </c>
      <c r="J5611">
        <v>0</v>
      </c>
      <c r="K5611">
        <v>0</v>
      </c>
      <c r="L5611" t="s">
        <v>10731</v>
      </c>
      <c r="M5611">
        <v>46062</v>
      </c>
      <c r="N5611" t="s">
        <v>11317</v>
      </c>
      <c r="O5611" t="s">
        <v>10708</v>
      </c>
      <c r="Q5611" t="s">
        <v>10709</v>
      </c>
      <c r="S5611" t="s">
        <v>11318</v>
      </c>
      <c r="T5611">
        <v>43102.456875000003</v>
      </c>
    </row>
    <row r="5612" spans="1:20" x14ac:dyDescent="0.25">
      <c r="A5612" t="s">
        <v>19511</v>
      </c>
      <c r="B5612" t="s">
        <v>19512</v>
      </c>
      <c r="C5612" t="s">
        <v>12445</v>
      </c>
      <c r="D5612" t="s">
        <v>10683</v>
      </c>
      <c r="E5612" t="s">
        <v>10685</v>
      </c>
      <c r="F5612">
        <v>49.99</v>
      </c>
      <c r="G5612">
        <v>599.88</v>
      </c>
      <c r="H5612">
        <v>12</v>
      </c>
      <c r="I5612" t="s">
        <v>10682</v>
      </c>
      <c r="J5612">
        <v>0</v>
      </c>
      <c r="K5612">
        <v>0</v>
      </c>
      <c r="L5612" t="s">
        <v>10731</v>
      </c>
      <c r="M5612">
        <v>46065</v>
      </c>
      <c r="N5612" t="s">
        <v>10803</v>
      </c>
      <c r="O5612" t="s">
        <v>10782</v>
      </c>
      <c r="Q5612" t="s">
        <v>10783</v>
      </c>
      <c r="S5612" t="s">
        <v>10804</v>
      </c>
      <c r="T5612">
        <v>43102.456875000003</v>
      </c>
    </row>
    <row r="5613" spans="1:20" x14ac:dyDescent="0.25">
      <c r="A5613" t="s">
        <v>19513</v>
      </c>
      <c r="B5613" t="s">
        <v>19514</v>
      </c>
      <c r="C5613" t="s">
        <v>10856</v>
      </c>
      <c r="D5613" t="s">
        <v>10683</v>
      </c>
      <c r="E5613" t="s">
        <v>10685</v>
      </c>
      <c r="F5613">
        <v>134.99</v>
      </c>
      <c r="G5613">
        <v>809.94</v>
      </c>
      <c r="H5613">
        <v>6</v>
      </c>
      <c r="I5613" t="s">
        <v>10682</v>
      </c>
      <c r="J5613">
        <v>0</v>
      </c>
      <c r="K5613">
        <v>0</v>
      </c>
      <c r="L5613" t="s">
        <v>10731</v>
      </c>
      <c r="M5613">
        <v>46065</v>
      </c>
      <c r="N5613" t="s">
        <v>11321</v>
      </c>
      <c r="O5613" t="s">
        <v>10701</v>
      </c>
      <c r="Q5613" t="s">
        <v>10702</v>
      </c>
      <c r="S5613" t="s">
        <v>11322</v>
      </c>
      <c r="T5613">
        <v>43102.456875000003</v>
      </c>
    </row>
    <row r="5614" spans="1:20" x14ac:dyDescent="0.25">
      <c r="A5614" t="s">
        <v>19515</v>
      </c>
      <c r="B5614" t="s">
        <v>19516</v>
      </c>
      <c r="C5614" t="s">
        <v>12445</v>
      </c>
      <c r="D5614" t="s">
        <v>10683</v>
      </c>
      <c r="E5614" t="s">
        <v>10685</v>
      </c>
      <c r="F5614">
        <v>44.99</v>
      </c>
      <c r="G5614">
        <v>269.94</v>
      </c>
      <c r="H5614">
        <v>6</v>
      </c>
      <c r="I5614" t="s">
        <v>10682</v>
      </c>
      <c r="J5614">
        <v>0</v>
      </c>
      <c r="K5614">
        <v>0</v>
      </c>
      <c r="L5614" t="s">
        <v>10731</v>
      </c>
      <c r="M5614">
        <v>46072</v>
      </c>
      <c r="N5614" t="s">
        <v>10746</v>
      </c>
      <c r="O5614" t="s">
        <v>10747</v>
      </c>
      <c r="Q5614" t="s">
        <v>10748</v>
      </c>
      <c r="S5614" t="s">
        <v>10749</v>
      </c>
      <c r="T5614">
        <v>43102.456875000003</v>
      </c>
    </row>
    <row r="5615" spans="1:20" x14ac:dyDescent="0.25">
      <c r="A5615" t="s">
        <v>19517</v>
      </c>
      <c r="B5615" t="s">
        <v>19518</v>
      </c>
      <c r="C5615" t="s">
        <v>10751</v>
      </c>
      <c r="D5615" t="s">
        <v>10683</v>
      </c>
      <c r="E5615" t="s">
        <v>10685</v>
      </c>
      <c r="F5615">
        <v>44.99</v>
      </c>
      <c r="G5615">
        <v>269.94</v>
      </c>
      <c r="H5615">
        <v>6</v>
      </c>
      <c r="I5615" t="s">
        <v>10682</v>
      </c>
      <c r="J5615">
        <v>0</v>
      </c>
      <c r="K5615">
        <v>0</v>
      </c>
      <c r="L5615" t="s">
        <v>10731</v>
      </c>
      <c r="M5615">
        <v>46077</v>
      </c>
      <c r="N5615" t="s">
        <v>10700</v>
      </c>
      <c r="O5615" t="s">
        <v>10701</v>
      </c>
      <c r="Q5615" t="s">
        <v>10702</v>
      </c>
      <c r="S5615" t="s">
        <v>10703</v>
      </c>
      <c r="T5615">
        <v>43102.456875000003</v>
      </c>
    </row>
    <row r="5616" spans="1:20" x14ac:dyDescent="0.25">
      <c r="A5616" t="s">
        <v>19519</v>
      </c>
      <c r="B5616" t="s">
        <v>19520</v>
      </c>
      <c r="C5616" t="s">
        <v>12445</v>
      </c>
      <c r="D5616" t="s">
        <v>10683</v>
      </c>
      <c r="E5616" t="s">
        <v>10685</v>
      </c>
      <c r="F5616">
        <v>94.99</v>
      </c>
      <c r="G5616">
        <v>569.94000000000005</v>
      </c>
      <c r="H5616">
        <v>6</v>
      </c>
      <c r="I5616" t="s">
        <v>10682</v>
      </c>
      <c r="J5616">
        <v>0</v>
      </c>
      <c r="K5616">
        <v>0</v>
      </c>
      <c r="L5616" t="s">
        <v>10731</v>
      </c>
      <c r="M5616">
        <v>46078</v>
      </c>
      <c r="N5616" t="s">
        <v>10694</v>
      </c>
      <c r="O5616" t="s">
        <v>10695</v>
      </c>
      <c r="Q5616" t="s">
        <v>10696</v>
      </c>
      <c r="S5616" t="s">
        <v>10697</v>
      </c>
      <c r="T5616">
        <v>43102.456875000003</v>
      </c>
    </row>
    <row r="5617" spans="1:20" x14ac:dyDescent="0.25">
      <c r="A5617" t="s">
        <v>19521</v>
      </c>
      <c r="B5617" t="s">
        <v>19522</v>
      </c>
      <c r="C5617" t="s">
        <v>10856</v>
      </c>
      <c r="D5617" t="s">
        <v>10683</v>
      </c>
      <c r="E5617" t="s">
        <v>10685</v>
      </c>
      <c r="F5617">
        <v>2500</v>
      </c>
      <c r="G5617">
        <v>2500</v>
      </c>
      <c r="H5617">
        <v>1</v>
      </c>
      <c r="I5617" t="s">
        <v>10682</v>
      </c>
      <c r="J5617">
        <v>0</v>
      </c>
      <c r="K5617">
        <v>0</v>
      </c>
      <c r="L5617" t="s">
        <v>10731</v>
      </c>
      <c r="M5617">
        <v>46079</v>
      </c>
      <c r="N5617" t="s">
        <v>10686</v>
      </c>
      <c r="O5617" t="s">
        <v>10687</v>
      </c>
      <c r="Q5617" t="s">
        <v>10688</v>
      </c>
      <c r="S5617" t="s">
        <v>10689</v>
      </c>
      <c r="T5617">
        <v>43102.456875000003</v>
      </c>
    </row>
    <row r="5618" spans="1:20" x14ac:dyDescent="0.25">
      <c r="A5618" t="s">
        <v>19523</v>
      </c>
      <c r="B5618" t="s">
        <v>19524</v>
      </c>
      <c r="C5618" t="s">
        <v>10856</v>
      </c>
      <c r="D5618" t="s">
        <v>10683</v>
      </c>
      <c r="E5618" t="s">
        <v>10685</v>
      </c>
      <c r="F5618">
        <v>99.99</v>
      </c>
      <c r="G5618">
        <v>299.97000000000003</v>
      </c>
      <c r="H5618">
        <v>3</v>
      </c>
      <c r="I5618" t="s">
        <v>10682</v>
      </c>
      <c r="J5618">
        <v>0</v>
      </c>
      <c r="K5618">
        <v>0</v>
      </c>
      <c r="L5618" t="s">
        <v>11406</v>
      </c>
      <c r="M5618">
        <v>46079</v>
      </c>
      <c r="N5618" t="s">
        <v>10746</v>
      </c>
      <c r="O5618" t="s">
        <v>10747</v>
      </c>
      <c r="Q5618" t="s">
        <v>10748</v>
      </c>
      <c r="S5618" t="s">
        <v>10749</v>
      </c>
      <c r="T5618">
        <v>43102.456979166702</v>
      </c>
    </row>
    <row r="5619" spans="1:20" x14ac:dyDescent="0.25">
      <c r="A5619" t="s">
        <v>19525</v>
      </c>
      <c r="B5619" t="s">
        <v>19526</v>
      </c>
      <c r="C5619" t="s">
        <v>11814</v>
      </c>
      <c r="D5619" t="s">
        <v>10683</v>
      </c>
      <c r="E5619" t="s">
        <v>10685</v>
      </c>
      <c r="F5619">
        <v>129.99</v>
      </c>
      <c r="G5619">
        <v>779.94</v>
      </c>
      <c r="H5619">
        <v>6</v>
      </c>
      <c r="I5619" t="s">
        <v>10682</v>
      </c>
      <c r="J5619">
        <v>0</v>
      </c>
      <c r="K5619">
        <v>0</v>
      </c>
      <c r="L5619" t="s">
        <v>10731</v>
      </c>
      <c r="M5619">
        <v>46104</v>
      </c>
      <c r="N5619" t="s">
        <v>13477</v>
      </c>
      <c r="S5619" t="s">
        <v>13478</v>
      </c>
      <c r="T5619">
        <v>43102.456875000003</v>
      </c>
    </row>
    <row r="5620" spans="1:20" x14ac:dyDescent="0.25">
      <c r="A5620" t="s">
        <v>19527</v>
      </c>
      <c r="B5620" t="s">
        <v>19528</v>
      </c>
      <c r="C5620" t="s">
        <v>11814</v>
      </c>
      <c r="D5620" t="s">
        <v>10683</v>
      </c>
      <c r="E5620" t="s">
        <v>10685</v>
      </c>
      <c r="F5620">
        <v>79.989999999999995</v>
      </c>
      <c r="G5620">
        <v>479.94</v>
      </c>
      <c r="H5620">
        <v>6</v>
      </c>
      <c r="I5620" t="s">
        <v>10682</v>
      </c>
      <c r="J5620">
        <v>0</v>
      </c>
      <c r="K5620">
        <v>0</v>
      </c>
      <c r="L5620" t="s">
        <v>10731</v>
      </c>
      <c r="M5620">
        <v>46104</v>
      </c>
      <c r="N5620" t="s">
        <v>10761</v>
      </c>
      <c r="O5620" t="s">
        <v>10762</v>
      </c>
      <c r="P5620" t="s">
        <v>10708</v>
      </c>
      <c r="Q5620" t="s">
        <v>10763</v>
      </c>
      <c r="R5620" t="s">
        <v>10709</v>
      </c>
      <c r="S5620" t="s">
        <v>10764</v>
      </c>
      <c r="T5620">
        <v>43102.456875000003</v>
      </c>
    </row>
    <row r="5621" spans="1:20" x14ac:dyDescent="0.25">
      <c r="A5621" t="s">
        <v>19529</v>
      </c>
      <c r="B5621" t="s">
        <v>19530</v>
      </c>
      <c r="C5621" t="s">
        <v>11814</v>
      </c>
      <c r="D5621" t="s">
        <v>10683</v>
      </c>
      <c r="E5621" t="s">
        <v>10685</v>
      </c>
      <c r="F5621">
        <v>199.99</v>
      </c>
      <c r="G5621">
        <v>599.97</v>
      </c>
      <c r="H5621">
        <v>3</v>
      </c>
      <c r="I5621" t="s">
        <v>10682</v>
      </c>
      <c r="J5621">
        <v>0</v>
      </c>
      <c r="K5621">
        <v>0</v>
      </c>
      <c r="L5621" t="s">
        <v>10731</v>
      </c>
      <c r="M5621">
        <v>46104</v>
      </c>
      <c r="N5621" t="s">
        <v>10761</v>
      </c>
      <c r="O5621" t="s">
        <v>10762</v>
      </c>
      <c r="P5621" t="s">
        <v>10708</v>
      </c>
      <c r="Q5621" t="s">
        <v>10763</v>
      </c>
      <c r="R5621" t="s">
        <v>10709</v>
      </c>
      <c r="S5621" t="s">
        <v>10764</v>
      </c>
      <c r="T5621">
        <v>43102.456875000003</v>
      </c>
    </row>
    <row r="5622" spans="1:20" x14ac:dyDescent="0.25">
      <c r="A5622" t="s">
        <v>19531</v>
      </c>
      <c r="B5622" t="s">
        <v>19532</v>
      </c>
      <c r="C5622" t="s">
        <v>11814</v>
      </c>
      <c r="D5622" t="s">
        <v>10683</v>
      </c>
      <c r="E5622" t="s">
        <v>10685</v>
      </c>
      <c r="F5622">
        <v>159.99</v>
      </c>
      <c r="G5622">
        <v>479.97</v>
      </c>
      <c r="H5622">
        <v>3</v>
      </c>
      <c r="I5622" t="s">
        <v>10682</v>
      </c>
      <c r="J5622">
        <v>0</v>
      </c>
      <c r="K5622">
        <v>0</v>
      </c>
      <c r="L5622" t="s">
        <v>10731</v>
      </c>
      <c r="M5622">
        <v>46104</v>
      </c>
      <c r="N5622" t="s">
        <v>10761</v>
      </c>
      <c r="O5622" t="s">
        <v>10762</v>
      </c>
      <c r="P5622" t="s">
        <v>10708</v>
      </c>
      <c r="Q5622" t="s">
        <v>10763</v>
      </c>
      <c r="R5622" t="s">
        <v>10709</v>
      </c>
      <c r="S5622" t="s">
        <v>10764</v>
      </c>
      <c r="T5622">
        <v>43102.456875000003</v>
      </c>
    </row>
    <row r="5623" spans="1:20" x14ac:dyDescent="0.25">
      <c r="A5623" t="s">
        <v>19533</v>
      </c>
      <c r="B5623" t="s">
        <v>19534</v>
      </c>
      <c r="C5623" t="s">
        <v>10856</v>
      </c>
      <c r="D5623" t="s">
        <v>10683</v>
      </c>
      <c r="E5623" t="s">
        <v>10685</v>
      </c>
      <c r="F5623">
        <v>0</v>
      </c>
      <c r="G5623">
        <v>0</v>
      </c>
      <c r="H5623">
        <v>6</v>
      </c>
      <c r="I5623" t="s">
        <v>10682</v>
      </c>
      <c r="J5623">
        <v>0</v>
      </c>
      <c r="K5623">
        <v>0</v>
      </c>
      <c r="L5623" t="s">
        <v>10731</v>
      </c>
      <c r="M5623">
        <v>46106</v>
      </c>
      <c r="N5623" t="s">
        <v>16404</v>
      </c>
      <c r="S5623" t="s">
        <v>16405</v>
      </c>
      <c r="T5623">
        <v>43102.456875000003</v>
      </c>
    </row>
    <row r="5624" spans="1:20" x14ac:dyDescent="0.25">
      <c r="A5624" t="s">
        <v>19535</v>
      </c>
      <c r="B5624" t="s">
        <v>19536</v>
      </c>
      <c r="C5624" t="s">
        <v>19537</v>
      </c>
      <c r="D5624" t="s">
        <v>13204</v>
      </c>
      <c r="E5624" t="s">
        <v>10685</v>
      </c>
      <c r="F5624">
        <v>187.99</v>
      </c>
      <c r="G5624">
        <v>187.99</v>
      </c>
      <c r="H5624">
        <v>1</v>
      </c>
      <c r="I5624" t="s">
        <v>10682</v>
      </c>
      <c r="J5624">
        <v>0</v>
      </c>
      <c r="K5624">
        <v>0</v>
      </c>
      <c r="L5624" t="s">
        <v>10909</v>
      </c>
      <c r="N5624" t="s">
        <v>13477</v>
      </c>
      <c r="S5624" t="s">
        <v>13478</v>
      </c>
      <c r="T5624">
        <v>43172.632615740702</v>
      </c>
    </row>
    <row r="5625" spans="1:20" x14ac:dyDescent="0.25">
      <c r="A5625" t="s">
        <v>9424</v>
      </c>
      <c r="B5625" t="s">
        <v>19538</v>
      </c>
      <c r="C5625" t="s">
        <v>19478</v>
      </c>
      <c r="D5625" t="s">
        <v>13204</v>
      </c>
      <c r="E5625" t="s">
        <v>10685</v>
      </c>
      <c r="F5625">
        <v>114.99</v>
      </c>
      <c r="G5625">
        <v>689.94</v>
      </c>
      <c r="H5625">
        <v>6</v>
      </c>
      <c r="I5625" t="s">
        <v>10682</v>
      </c>
      <c r="J5625">
        <v>0</v>
      </c>
      <c r="K5625">
        <v>0</v>
      </c>
      <c r="L5625" t="s">
        <v>10740</v>
      </c>
      <c r="M5625">
        <v>44448</v>
      </c>
      <c r="N5625" t="s">
        <v>13477</v>
      </c>
      <c r="S5625" t="s">
        <v>13478</v>
      </c>
      <c r="T5625">
        <v>43102.456886574102</v>
      </c>
    </row>
    <row r="5626" spans="1:20" x14ac:dyDescent="0.25">
      <c r="A5626" t="s">
        <v>5994</v>
      </c>
      <c r="B5626" t="s">
        <v>19539</v>
      </c>
      <c r="C5626" t="s">
        <v>19537</v>
      </c>
      <c r="D5626" t="s">
        <v>13204</v>
      </c>
      <c r="E5626" t="s">
        <v>10685</v>
      </c>
      <c r="F5626">
        <v>68.989999999999995</v>
      </c>
      <c r="G5626">
        <v>413.94</v>
      </c>
      <c r="H5626">
        <v>6</v>
      </c>
      <c r="I5626" t="s">
        <v>10682</v>
      </c>
      <c r="J5626">
        <v>0</v>
      </c>
      <c r="K5626">
        <v>0</v>
      </c>
      <c r="L5626" t="s">
        <v>10740</v>
      </c>
      <c r="M5626">
        <v>44448</v>
      </c>
      <c r="N5626" t="s">
        <v>13477</v>
      </c>
      <c r="S5626" t="s">
        <v>13478</v>
      </c>
      <c r="T5626">
        <v>43102.456886574102</v>
      </c>
    </row>
    <row r="5627" spans="1:20" x14ac:dyDescent="0.25">
      <c r="A5627" t="s">
        <v>19540</v>
      </c>
      <c r="B5627" t="s">
        <v>19541</v>
      </c>
      <c r="C5627" t="s">
        <v>19537</v>
      </c>
      <c r="D5627" t="s">
        <v>13204</v>
      </c>
      <c r="E5627" t="s">
        <v>10685</v>
      </c>
      <c r="F5627">
        <v>154.99</v>
      </c>
      <c r="G5627">
        <v>929.94</v>
      </c>
      <c r="H5627">
        <v>6</v>
      </c>
      <c r="I5627" t="s">
        <v>10682</v>
      </c>
      <c r="J5627">
        <v>0</v>
      </c>
      <c r="K5627">
        <v>0</v>
      </c>
      <c r="L5627" t="s">
        <v>13460</v>
      </c>
      <c r="M5627">
        <v>44448</v>
      </c>
      <c r="N5627" t="s">
        <v>13477</v>
      </c>
      <c r="S5627" t="s">
        <v>13478</v>
      </c>
      <c r="T5627">
        <v>43102.456863425898</v>
      </c>
    </row>
    <row r="5628" spans="1:20" x14ac:dyDescent="0.25">
      <c r="A5628" t="s">
        <v>9425</v>
      </c>
      <c r="B5628" t="s">
        <v>19542</v>
      </c>
      <c r="C5628" t="s">
        <v>19537</v>
      </c>
      <c r="D5628" t="s">
        <v>12566</v>
      </c>
      <c r="E5628" t="s">
        <v>10685</v>
      </c>
      <c r="F5628">
        <v>23.99</v>
      </c>
      <c r="G5628">
        <v>287.88</v>
      </c>
      <c r="H5628">
        <v>12</v>
      </c>
      <c r="I5628" t="s">
        <v>10682</v>
      </c>
      <c r="J5628">
        <v>0</v>
      </c>
      <c r="K5628">
        <v>0</v>
      </c>
      <c r="L5628" t="s">
        <v>10858</v>
      </c>
      <c r="M5628">
        <v>44452</v>
      </c>
      <c r="N5628" t="s">
        <v>13477</v>
      </c>
      <c r="S5628" t="s">
        <v>13478</v>
      </c>
      <c r="T5628">
        <v>43102.457013888903</v>
      </c>
    </row>
    <row r="5629" spans="1:20" x14ac:dyDescent="0.25">
      <c r="A5629" t="s">
        <v>5995</v>
      </c>
      <c r="B5629" t="s">
        <v>19543</v>
      </c>
      <c r="C5629" t="s">
        <v>19537</v>
      </c>
      <c r="D5629" t="s">
        <v>13204</v>
      </c>
      <c r="E5629" t="s">
        <v>10685</v>
      </c>
      <c r="F5629">
        <v>56.99</v>
      </c>
      <c r="G5629">
        <v>341.94</v>
      </c>
      <c r="H5629">
        <v>6</v>
      </c>
      <c r="I5629" t="s">
        <v>10682</v>
      </c>
      <c r="J5629">
        <v>0</v>
      </c>
      <c r="K5629">
        <v>0</v>
      </c>
      <c r="L5629" t="s">
        <v>10868</v>
      </c>
      <c r="M5629">
        <v>44575</v>
      </c>
      <c r="N5629" t="s">
        <v>13477</v>
      </c>
      <c r="S5629" t="s">
        <v>13478</v>
      </c>
      <c r="T5629">
        <v>43102.456990740699</v>
      </c>
    </row>
    <row r="5630" spans="1:20" x14ac:dyDescent="0.25">
      <c r="A5630" t="s">
        <v>9426</v>
      </c>
      <c r="B5630" t="s">
        <v>19544</v>
      </c>
      <c r="C5630" t="s">
        <v>19537</v>
      </c>
      <c r="D5630" t="s">
        <v>12566</v>
      </c>
      <c r="E5630" t="s">
        <v>10685</v>
      </c>
      <c r="F5630">
        <v>36.99</v>
      </c>
      <c r="G5630">
        <v>221.94</v>
      </c>
      <c r="H5630">
        <v>6</v>
      </c>
      <c r="I5630" t="s">
        <v>10682</v>
      </c>
      <c r="J5630">
        <v>0</v>
      </c>
      <c r="K5630">
        <v>0</v>
      </c>
      <c r="L5630" t="s">
        <v>11600</v>
      </c>
      <c r="M5630">
        <v>44579</v>
      </c>
      <c r="N5630" t="s">
        <v>13477</v>
      </c>
      <c r="S5630" t="s">
        <v>13478</v>
      </c>
      <c r="T5630">
        <v>43102.456909722197</v>
      </c>
    </row>
    <row r="5631" spans="1:20" x14ac:dyDescent="0.25">
      <c r="A5631" t="s">
        <v>5996</v>
      </c>
      <c r="B5631" t="s">
        <v>19545</v>
      </c>
      <c r="C5631" t="s">
        <v>19537</v>
      </c>
      <c r="D5631" t="s">
        <v>12566</v>
      </c>
      <c r="E5631" t="s">
        <v>10685</v>
      </c>
      <c r="F5631">
        <v>35.99</v>
      </c>
      <c r="G5631">
        <v>215.94</v>
      </c>
      <c r="H5631">
        <v>6</v>
      </c>
      <c r="I5631" t="s">
        <v>10682</v>
      </c>
      <c r="J5631">
        <v>0</v>
      </c>
      <c r="K5631">
        <v>0</v>
      </c>
      <c r="L5631" t="s">
        <v>10791</v>
      </c>
      <c r="M5631">
        <v>44579</v>
      </c>
      <c r="N5631" t="s">
        <v>13477</v>
      </c>
      <c r="S5631" t="s">
        <v>13478</v>
      </c>
      <c r="T5631">
        <v>43102.456967592603</v>
      </c>
    </row>
    <row r="5632" spans="1:20" x14ac:dyDescent="0.25">
      <c r="A5632" t="s">
        <v>9427</v>
      </c>
      <c r="B5632" t="s">
        <v>19546</v>
      </c>
      <c r="C5632" t="s">
        <v>19537</v>
      </c>
      <c r="D5632" t="s">
        <v>13204</v>
      </c>
      <c r="E5632" t="s">
        <v>10685</v>
      </c>
      <c r="F5632">
        <v>88.99</v>
      </c>
      <c r="G5632">
        <v>533.94000000000005</v>
      </c>
      <c r="H5632">
        <v>6</v>
      </c>
      <c r="I5632" t="s">
        <v>10682</v>
      </c>
      <c r="J5632">
        <v>0</v>
      </c>
      <c r="K5632">
        <v>0</v>
      </c>
      <c r="L5632" t="s">
        <v>10868</v>
      </c>
      <c r="N5632" t="s">
        <v>13477</v>
      </c>
      <c r="S5632" t="s">
        <v>13478</v>
      </c>
      <c r="T5632">
        <v>43102.456990740699</v>
      </c>
    </row>
    <row r="5633" spans="1:20" x14ac:dyDescent="0.25">
      <c r="A5633" t="s">
        <v>9428</v>
      </c>
      <c r="B5633" t="s">
        <v>19547</v>
      </c>
      <c r="C5633" t="s">
        <v>19537</v>
      </c>
      <c r="D5633" t="s">
        <v>13204</v>
      </c>
      <c r="E5633" t="s">
        <v>10685</v>
      </c>
      <c r="F5633">
        <v>84.99</v>
      </c>
      <c r="G5633">
        <v>509.94</v>
      </c>
      <c r="H5633">
        <v>6</v>
      </c>
      <c r="I5633" t="s">
        <v>10682</v>
      </c>
      <c r="J5633">
        <v>0</v>
      </c>
      <c r="K5633">
        <v>0</v>
      </c>
      <c r="L5633" t="s">
        <v>10835</v>
      </c>
      <c r="M5633">
        <v>44575</v>
      </c>
      <c r="N5633" t="s">
        <v>13477</v>
      </c>
      <c r="S5633" t="s">
        <v>13478</v>
      </c>
      <c r="T5633">
        <v>43102.456863425898</v>
      </c>
    </row>
    <row r="5634" spans="1:20" x14ac:dyDescent="0.25">
      <c r="A5634" t="s">
        <v>9429</v>
      </c>
      <c r="B5634" t="s">
        <v>19548</v>
      </c>
      <c r="C5634" t="s">
        <v>19537</v>
      </c>
      <c r="D5634" t="s">
        <v>13204</v>
      </c>
      <c r="E5634" t="s">
        <v>10685</v>
      </c>
      <c r="F5634">
        <v>69.989999999999995</v>
      </c>
      <c r="G5634">
        <v>419.94</v>
      </c>
      <c r="H5634">
        <v>6</v>
      </c>
      <c r="I5634" t="s">
        <v>10682</v>
      </c>
      <c r="J5634">
        <v>0</v>
      </c>
      <c r="K5634">
        <v>0</v>
      </c>
      <c r="L5634" t="s">
        <v>10883</v>
      </c>
      <c r="M5634">
        <v>44575</v>
      </c>
      <c r="N5634" t="s">
        <v>13477</v>
      </c>
      <c r="S5634" t="s">
        <v>13478</v>
      </c>
      <c r="T5634">
        <v>43102.456979166702</v>
      </c>
    </row>
    <row r="5635" spans="1:20" x14ac:dyDescent="0.25">
      <c r="A5635" t="s">
        <v>5997</v>
      </c>
      <c r="B5635" t="s">
        <v>19549</v>
      </c>
      <c r="C5635" t="s">
        <v>19537</v>
      </c>
      <c r="D5635" t="s">
        <v>12566</v>
      </c>
      <c r="E5635" t="s">
        <v>10685</v>
      </c>
      <c r="F5635">
        <v>45.99</v>
      </c>
      <c r="G5635">
        <v>275.94</v>
      </c>
      <c r="H5635">
        <v>6</v>
      </c>
      <c r="I5635" t="s">
        <v>10682</v>
      </c>
      <c r="J5635">
        <v>0</v>
      </c>
      <c r="K5635">
        <v>0</v>
      </c>
      <c r="L5635" t="s">
        <v>17552</v>
      </c>
      <c r="M5635">
        <v>44579</v>
      </c>
      <c r="N5635" t="s">
        <v>13477</v>
      </c>
      <c r="S5635" t="s">
        <v>13478</v>
      </c>
      <c r="T5635">
        <v>43102.456863425898</v>
      </c>
    </row>
    <row r="5636" spans="1:20" x14ac:dyDescent="0.25">
      <c r="A5636" t="s">
        <v>9430</v>
      </c>
      <c r="B5636" t="s">
        <v>19550</v>
      </c>
      <c r="C5636" t="s">
        <v>19537</v>
      </c>
      <c r="D5636" t="s">
        <v>12566</v>
      </c>
      <c r="E5636" t="s">
        <v>10685</v>
      </c>
      <c r="F5636">
        <v>32.99</v>
      </c>
      <c r="G5636">
        <v>197.94</v>
      </c>
      <c r="H5636">
        <v>6</v>
      </c>
      <c r="I5636" t="s">
        <v>10682</v>
      </c>
      <c r="J5636">
        <v>0</v>
      </c>
      <c r="K5636">
        <v>0</v>
      </c>
      <c r="L5636" t="s">
        <v>10840</v>
      </c>
      <c r="M5636">
        <v>44579</v>
      </c>
      <c r="N5636" t="s">
        <v>13477</v>
      </c>
      <c r="S5636" t="s">
        <v>13478</v>
      </c>
      <c r="T5636">
        <v>43102.456863425898</v>
      </c>
    </row>
    <row r="5637" spans="1:20" x14ac:dyDescent="0.25">
      <c r="A5637" t="s">
        <v>9431</v>
      </c>
      <c r="B5637" t="s">
        <v>19551</v>
      </c>
      <c r="C5637" t="s">
        <v>19537</v>
      </c>
      <c r="D5637" t="s">
        <v>12566</v>
      </c>
      <c r="E5637" t="s">
        <v>10685</v>
      </c>
      <c r="F5637">
        <v>56.99</v>
      </c>
      <c r="G5637">
        <v>341.94</v>
      </c>
      <c r="H5637">
        <v>6</v>
      </c>
      <c r="I5637" t="s">
        <v>10682</v>
      </c>
      <c r="J5637">
        <v>0</v>
      </c>
      <c r="K5637">
        <v>0</v>
      </c>
      <c r="L5637" t="s">
        <v>11301</v>
      </c>
      <c r="M5637">
        <v>44579</v>
      </c>
      <c r="N5637" t="s">
        <v>13477</v>
      </c>
      <c r="S5637" t="s">
        <v>13478</v>
      </c>
      <c r="T5637">
        <v>43102.456875000003</v>
      </c>
    </row>
    <row r="5638" spans="1:20" x14ac:dyDescent="0.25">
      <c r="A5638" t="s">
        <v>5998</v>
      </c>
      <c r="B5638" t="s">
        <v>19552</v>
      </c>
      <c r="C5638" t="s">
        <v>19537</v>
      </c>
      <c r="D5638" t="s">
        <v>10683</v>
      </c>
      <c r="E5638" t="s">
        <v>10685</v>
      </c>
      <c r="F5638">
        <v>63.99</v>
      </c>
      <c r="G5638">
        <v>383.94</v>
      </c>
      <c r="H5638">
        <v>6</v>
      </c>
      <c r="I5638" t="s">
        <v>10682</v>
      </c>
      <c r="J5638">
        <v>0</v>
      </c>
      <c r="K5638">
        <v>0</v>
      </c>
      <c r="L5638" t="s">
        <v>10722</v>
      </c>
      <c r="M5638">
        <v>44579</v>
      </c>
      <c r="N5638" t="s">
        <v>13477</v>
      </c>
      <c r="S5638" t="s">
        <v>13478</v>
      </c>
      <c r="T5638">
        <v>43102.456956018497</v>
      </c>
    </row>
    <row r="5639" spans="1:20" x14ac:dyDescent="0.25">
      <c r="A5639" t="s">
        <v>19553</v>
      </c>
      <c r="B5639" t="s">
        <v>19554</v>
      </c>
      <c r="C5639" t="s">
        <v>19537</v>
      </c>
      <c r="D5639" t="s">
        <v>13204</v>
      </c>
      <c r="E5639" t="s">
        <v>10685</v>
      </c>
      <c r="F5639">
        <v>33.99</v>
      </c>
      <c r="G5639">
        <v>407.88</v>
      </c>
      <c r="H5639">
        <v>12</v>
      </c>
      <c r="I5639" t="s">
        <v>10682</v>
      </c>
      <c r="J5639">
        <v>0</v>
      </c>
      <c r="K5639">
        <v>0</v>
      </c>
      <c r="L5639" t="s">
        <v>10868</v>
      </c>
      <c r="M5639">
        <v>44575</v>
      </c>
      <c r="N5639" t="s">
        <v>13477</v>
      </c>
      <c r="S5639" t="s">
        <v>13478</v>
      </c>
      <c r="T5639">
        <v>43102.456990740699</v>
      </c>
    </row>
    <row r="5640" spans="1:20" x14ac:dyDescent="0.25">
      <c r="A5640" t="s">
        <v>19555</v>
      </c>
      <c r="B5640" t="s">
        <v>19556</v>
      </c>
      <c r="C5640" t="s">
        <v>19537</v>
      </c>
      <c r="D5640" t="s">
        <v>12566</v>
      </c>
      <c r="E5640" t="s">
        <v>10685</v>
      </c>
      <c r="F5640">
        <v>39.99</v>
      </c>
      <c r="G5640">
        <v>479.88</v>
      </c>
      <c r="H5640">
        <v>12</v>
      </c>
      <c r="I5640" t="s">
        <v>10682</v>
      </c>
      <c r="J5640">
        <v>0</v>
      </c>
      <c r="K5640">
        <v>0</v>
      </c>
      <c r="L5640" t="s">
        <v>10883</v>
      </c>
      <c r="M5640">
        <v>44579</v>
      </c>
      <c r="N5640" t="s">
        <v>13477</v>
      </c>
      <c r="S5640" t="s">
        <v>13478</v>
      </c>
      <c r="T5640">
        <v>43102.456979166702</v>
      </c>
    </row>
    <row r="5641" spans="1:20" x14ac:dyDescent="0.25">
      <c r="A5641" t="s">
        <v>9432</v>
      </c>
      <c r="B5641" t="s">
        <v>19557</v>
      </c>
      <c r="C5641" t="s">
        <v>19537</v>
      </c>
      <c r="D5641" t="s">
        <v>12566</v>
      </c>
      <c r="E5641" t="s">
        <v>10685</v>
      </c>
      <c r="F5641">
        <v>39.99</v>
      </c>
      <c r="G5641">
        <v>239.94</v>
      </c>
      <c r="H5641">
        <v>6</v>
      </c>
      <c r="I5641" t="s">
        <v>10682</v>
      </c>
      <c r="J5641">
        <v>0</v>
      </c>
      <c r="K5641">
        <v>0</v>
      </c>
      <c r="L5641" t="s">
        <v>10722</v>
      </c>
      <c r="M5641">
        <v>44579</v>
      </c>
      <c r="N5641" t="s">
        <v>13477</v>
      </c>
      <c r="S5641" t="s">
        <v>13478</v>
      </c>
      <c r="T5641">
        <v>43102.456956018497</v>
      </c>
    </row>
    <row r="5642" spans="1:20" x14ac:dyDescent="0.25">
      <c r="A5642" t="s">
        <v>5999</v>
      </c>
      <c r="B5642" t="s">
        <v>19558</v>
      </c>
      <c r="C5642" t="s">
        <v>19537</v>
      </c>
      <c r="D5642" t="s">
        <v>12566</v>
      </c>
      <c r="E5642" t="s">
        <v>10685</v>
      </c>
      <c r="F5642">
        <v>42.99</v>
      </c>
      <c r="G5642">
        <v>257.94</v>
      </c>
      <c r="H5642">
        <v>6</v>
      </c>
      <c r="I5642" t="s">
        <v>10682</v>
      </c>
      <c r="J5642">
        <v>0</v>
      </c>
      <c r="K5642">
        <v>0</v>
      </c>
      <c r="L5642" t="s">
        <v>16603</v>
      </c>
      <c r="M5642">
        <v>44579</v>
      </c>
      <c r="N5642" t="s">
        <v>13477</v>
      </c>
      <c r="S5642" t="s">
        <v>13478</v>
      </c>
      <c r="T5642">
        <v>43102.456875000003</v>
      </c>
    </row>
    <row r="5643" spans="1:20" x14ac:dyDescent="0.25">
      <c r="A5643" t="s">
        <v>6000</v>
      </c>
      <c r="B5643" t="s">
        <v>19559</v>
      </c>
      <c r="C5643" t="s">
        <v>19537</v>
      </c>
      <c r="D5643" t="s">
        <v>12566</v>
      </c>
      <c r="E5643" t="s">
        <v>10685</v>
      </c>
      <c r="F5643">
        <v>42.99</v>
      </c>
      <c r="G5643">
        <v>257.94</v>
      </c>
      <c r="H5643">
        <v>6</v>
      </c>
      <c r="I5643" t="s">
        <v>10682</v>
      </c>
      <c r="J5643">
        <v>0</v>
      </c>
      <c r="K5643">
        <v>0</v>
      </c>
      <c r="L5643" t="s">
        <v>10722</v>
      </c>
      <c r="M5643">
        <v>44579</v>
      </c>
      <c r="N5643" t="s">
        <v>13477</v>
      </c>
      <c r="S5643" t="s">
        <v>13478</v>
      </c>
      <c r="T5643">
        <v>43102.456956018497</v>
      </c>
    </row>
    <row r="5644" spans="1:20" x14ac:dyDescent="0.25">
      <c r="A5644" t="s">
        <v>6001</v>
      </c>
      <c r="B5644" t="s">
        <v>19560</v>
      </c>
      <c r="C5644" t="s">
        <v>19537</v>
      </c>
      <c r="D5644" t="s">
        <v>12566</v>
      </c>
      <c r="E5644" t="s">
        <v>10685</v>
      </c>
      <c r="F5644">
        <v>49.99</v>
      </c>
      <c r="G5644">
        <v>299.94</v>
      </c>
      <c r="H5644">
        <v>6</v>
      </c>
      <c r="I5644" t="s">
        <v>10682</v>
      </c>
      <c r="J5644">
        <v>0</v>
      </c>
      <c r="K5644">
        <v>0</v>
      </c>
      <c r="L5644" t="s">
        <v>18271</v>
      </c>
      <c r="M5644">
        <v>44579</v>
      </c>
      <c r="N5644" t="s">
        <v>13477</v>
      </c>
      <c r="S5644" t="s">
        <v>13478</v>
      </c>
      <c r="T5644">
        <v>43102.456909722197</v>
      </c>
    </row>
    <row r="5645" spans="1:20" x14ac:dyDescent="0.25">
      <c r="A5645" t="s">
        <v>9433</v>
      </c>
      <c r="B5645" t="s">
        <v>19561</v>
      </c>
      <c r="C5645" t="s">
        <v>19478</v>
      </c>
      <c r="D5645" t="s">
        <v>12566</v>
      </c>
      <c r="E5645" t="s">
        <v>10685</v>
      </c>
      <c r="F5645">
        <v>44.99</v>
      </c>
      <c r="G5645">
        <v>269.94</v>
      </c>
      <c r="H5645">
        <v>6</v>
      </c>
      <c r="I5645" t="s">
        <v>10682</v>
      </c>
      <c r="J5645">
        <v>0</v>
      </c>
      <c r="K5645">
        <v>0</v>
      </c>
      <c r="L5645" t="s">
        <v>10868</v>
      </c>
      <c r="M5645">
        <v>44579</v>
      </c>
      <c r="N5645" t="s">
        <v>13477</v>
      </c>
      <c r="S5645" t="s">
        <v>13478</v>
      </c>
      <c r="T5645">
        <v>43102.456990740699</v>
      </c>
    </row>
    <row r="5646" spans="1:20" x14ac:dyDescent="0.25">
      <c r="A5646" t="s">
        <v>19562</v>
      </c>
      <c r="B5646" t="s">
        <v>19563</v>
      </c>
      <c r="C5646" t="s">
        <v>19537</v>
      </c>
      <c r="D5646" t="s">
        <v>10683</v>
      </c>
      <c r="E5646" t="s">
        <v>10685</v>
      </c>
      <c r="F5646">
        <v>36.99</v>
      </c>
      <c r="G5646">
        <v>221.94</v>
      </c>
      <c r="H5646">
        <v>6</v>
      </c>
      <c r="I5646" t="s">
        <v>10682</v>
      </c>
      <c r="J5646">
        <v>0</v>
      </c>
      <c r="K5646">
        <v>0</v>
      </c>
      <c r="L5646" t="s">
        <v>10722</v>
      </c>
      <c r="M5646">
        <v>44579</v>
      </c>
      <c r="N5646" t="s">
        <v>13477</v>
      </c>
      <c r="S5646" t="s">
        <v>13478</v>
      </c>
      <c r="T5646">
        <v>43102.456956018497</v>
      </c>
    </row>
    <row r="5647" spans="1:20" x14ac:dyDescent="0.25">
      <c r="A5647" t="s">
        <v>6002</v>
      </c>
      <c r="B5647" t="s">
        <v>19564</v>
      </c>
      <c r="C5647" t="s">
        <v>10691</v>
      </c>
      <c r="D5647" t="s">
        <v>12566</v>
      </c>
      <c r="E5647" t="s">
        <v>10693</v>
      </c>
      <c r="F5647">
        <v>48.99</v>
      </c>
      <c r="G5647">
        <v>293.94</v>
      </c>
      <c r="H5647">
        <v>6</v>
      </c>
      <c r="I5647" t="s">
        <v>10682</v>
      </c>
      <c r="J5647">
        <v>0</v>
      </c>
      <c r="K5647">
        <v>0</v>
      </c>
      <c r="L5647" t="s">
        <v>10722</v>
      </c>
      <c r="M5647">
        <v>44579</v>
      </c>
      <c r="N5647" t="s">
        <v>13477</v>
      </c>
      <c r="S5647" t="s">
        <v>13478</v>
      </c>
      <c r="T5647">
        <v>43102.456956018497</v>
      </c>
    </row>
    <row r="5648" spans="1:20" x14ac:dyDescent="0.25">
      <c r="A5648" t="s">
        <v>19565</v>
      </c>
      <c r="B5648" t="s">
        <v>19566</v>
      </c>
      <c r="C5648" t="s">
        <v>19537</v>
      </c>
      <c r="D5648" t="s">
        <v>12566</v>
      </c>
      <c r="E5648" t="s">
        <v>10685</v>
      </c>
      <c r="F5648">
        <v>279.99</v>
      </c>
      <c r="G5648">
        <v>1679.94</v>
      </c>
      <c r="H5648">
        <v>6</v>
      </c>
      <c r="I5648" t="s">
        <v>10682</v>
      </c>
      <c r="J5648">
        <v>0</v>
      </c>
      <c r="K5648">
        <v>0</v>
      </c>
      <c r="L5648" t="s">
        <v>13460</v>
      </c>
      <c r="M5648">
        <v>44579</v>
      </c>
      <c r="N5648" t="s">
        <v>13477</v>
      </c>
      <c r="S5648" t="s">
        <v>13478</v>
      </c>
      <c r="T5648">
        <v>43102.456863425898</v>
      </c>
    </row>
    <row r="5649" spans="1:20" x14ac:dyDescent="0.25">
      <c r="A5649" t="s">
        <v>6003</v>
      </c>
      <c r="B5649" t="s">
        <v>19567</v>
      </c>
      <c r="C5649" t="s">
        <v>19478</v>
      </c>
      <c r="D5649" t="s">
        <v>13204</v>
      </c>
      <c r="E5649" t="s">
        <v>10685</v>
      </c>
      <c r="F5649">
        <v>99.99</v>
      </c>
      <c r="G5649">
        <v>599.94000000000005</v>
      </c>
      <c r="H5649">
        <v>6</v>
      </c>
      <c r="I5649" t="s">
        <v>10682</v>
      </c>
      <c r="J5649">
        <v>0</v>
      </c>
      <c r="K5649">
        <v>0</v>
      </c>
      <c r="L5649" t="s">
        <v>11406</v>
      </c>
      <c r="M5649">
        <v>44697</v>
      </c>
      <c r="N5649" t="s">
        <v>13477</v>
      </c>
      <c r="S5649" t="s">
        <v>13478</v>
      </c>
      <c r="T5649">
        <v>43102.456979166702</v>
      </c>
    </row>
    <row r="5650" spans="1:20" x14ac:dyDescent="0.25">
      <c r="A5650" t="s">
        <v>19568</v>
      </c>
      <c r="B5650" t="s">
        <v>19569</v>
      </c>
      <c r="C5650" t="s">
        <v>19537</v>
      </c>
      <c r="D5650" t="s">
        <v>13204</v>
      </c>
      <c r="E5650" t="s">
        <v>10685</v>
      </c>
      <c r="F5650">
        <v>104.99</v>
      </c>
      <c r="G5650">
        <v>629.94000000000005</v>
      </c>
      <c r="H5650">
        <v>6</v>
      </c>
      <c r="I5650" t="s">
        <v>10682</v>
      </c>
      <c r="J5650">
        <v>0</v>
      </c>
      <c r="K5650">
        <v>0</v>
      </c>
      <c r="L5650" t="s">
        <v>11406</v>
      </c>
      <c r="M5650">
        <v>44697</v>
      </c>
      <c r="N5650" t="s">
        <v>13477</v>
      </c>
      <c r="S5650" t="s">
        <v>13478</v>
      </c>
      <c r="T5650">
        <v>43102.456979166702</v>
      </c>
    </row>
    <row r="5651" spans="1:20" x14ac:dyDescent="0.25">
      <c r="A5651" t="s">
        <v>9434</v>
      </c>
      <c r="B5651" t="s">
        <v>19570</v>
      </c>
      <c r="C5651" t="s">
        <v>19537</v>
      </c>
      <c r="D5651" t="s">
        <v>13204</v>
      </c>
      <c r="E5651" t="s">
        <v>10685</v>
      </c>
      <c r="F5651">
        <v>18.489999999999998</v>
      </c>
      <c r="G5651">
        <v>110.94</v>
      </c>
      <c r="H5651">
        <v>6</v>
      </c>
      <c r="I5651" t="s">
        <v>10682</v>
      </c>
      <c r="J5651">
        <v>0</v>
      </c>
      <c r="K5651">
        <v>0</v>
      </c>
      <c r="L5651" t="s">
        <v>15918</v>
      </c>
      <c r="M5651">
        <v>44698</v>
      </c>
      <c r="N5651" t="s">
        <v>17068</v>
      </c>
      <c r="O5651" t="s">
        <v>10762</v>
      </c>
      <c r="Q5651" t="s">
        <v>10763</v>
      </c>
      <c r="S5651" t="s">
        <v>17069</v>
      </c>
      <c r="T5651">
        <v>43102.456909722197</v>
      </c>
    </row>
    <row r="5652" spans="1:20" x14ac:dyDescent="0.25">
      <c r="A5652" t="s">
        <v>9435</v>
      </c>
      <c r="B5652" t="s">
        <v>19571</v>
      </c>
      <c r="C5652" t="s">
        <v>19478</v>
      </c>
      <c r="D5652" t="s">
        <v>13204</v>
      </c>
      <c r="E5652" t="s">
        <v>10685</v>
      </c>
      <c r="F5652">
        <v>43.99</v>
      </c>
      <c r="G5652">
        <v>263.94</v>
      </c>
      <c r="H5652">
        <v>6</v>
      </c>
      <c r="I5652" t="s">
        <v>10682</v>
      </c>
      <c r="J5652">
        <v>0</v>
      </c>
      <c r="K5652">
        <v>0</v>
      </c>
      <c r="L5652" t="s">
        <v>17014</v>
      </c>
      <c r="M5652">
        <v>44701</v>
      </c>
      <c r="N5652" t="s">
        <v>12441</v>
      </c>
      <c r="O5652" t="s">
        <v>11717</v>
      </c>
      <c r="P5652" t="s">
        <v>10687</v>
      </c>
      <c r="Q5652" t="s">
        <v>11718</v>
      </c>
      <c r="R5652" t="s">
        <v>10688</v>
      </c>
      <c r="S5652" t="s">
        <v>12442</v>
      </c>
      <c r="T5652">
        <v>43102.456875000003</v>
      </c>
    </row>
    <row r="5653" spans="1:20" x14ac:dyDescent="0.25">
      <c r="A5653" t="s">
        <v>19572</v>
      </c>
      <c r="B5653" t="s">
        <v>19573</v>
      </c>
      <c r="C5653" t="s">
        <v>19537</v>
      </c>
      <c r="D5653" t="s">
        <v>13204</v>
      </c>
      <c r="E5653" t="s">
        <v>10685</v>
      </c>
      <c r="F5653">
        <v>52.99</v>
      </c>
      <c r="G5653">
        <v>317.94</v>
      </c>
      <c r="H5653">
        <v>6</v>
      </c>
      <c r="I5653" t="s">
        <v>10682</v>
      </c>
      <c r="J5653">
        <v>0</v>
      </c>
      <c r="K5653">
        <v>0</v>
      </c>
      <c r="L5653" t="s">
        <v>19574</v>
      </c>
      <c r="M5653">
        <v>44701</v>
      </c>
      <c r="N5653" t="s">
        <v>12441</v>
      </c>
      <c r="O5653" t="s">
        <v>11717</v>
      </c>
      <c r="P5653" t="s">
        <v>10687</v>
      </c>
      <c r="Q5653" t="s">
        <v>11718</v>
      </c>
      <c r="R5653" t="s">
        <v>10688</v>
      </c>
      <c r="S5653" t="s">
        <v>12442</v>
      </c>
      <c r="T5653">
        <v>43102.456863425898</v>
      </c>
    </row>
    <row r="5654" spans="1:20" x14ac:dyDescent="0.25">
      <c r="A5654" t="s">
        <v>6004</v>
      </c>
      <c r="B5654" t="s">
        <v>19575</v>
      </c>
      <c r="C5654" t="s">
        <v>19478</v>
      </c>
      <c r="D5654" t="s">
        <v>13204</v>
      </c>
      <c r="E5654" t="s">
        <v>10685</v>
      </c>
      <c r="F5654">
        <v>43.99</v>
      </c>
      <c r="G5654">
        <v>263.94</v>
      </c>
      <c r="H5654">
        <v>6</v>
      </c>
      <c r="I5654" t="s">
        <v>10682</v>
      </c>
      <c r="J5654">
        <v>0</v>
      </c>
      <c r="K5654">
        <v>0</v>
      </c>
      <c r="L5654" t="s">
        <v>17014</v>
      </c>
      <c r="M5654">
        <v>44701</v>
      </c>
      <c r="N5654" t="s">
        <v>12441</v>
      </c>
      <c r="O5654" t="s">
        <v>11717</v>
      </c>
      <c r="P5654" t="s">
        <v>10687</v>
      </c>
      <c r="Q5654" t="s">
        <v>11718</v>
      </c>
      <c r="R5654" t="s">
        <v>10688</v>
      </c>
      <c r="S5654" t="s">
        <v>12442</v>
      </c>
      <c r="T5654">
        <v>43102.456875000003</v>
      </c>
    </row>
    <row r="5655" spans="1:20" x14ac:dyDescent="0.25">
      <c r="A5655" t="s">
        <v>6005</v>
      </c>
      <c r="B5655" t="s">
        <v>19576</v>
      </c>
      <c r="C5655" t="s">
        <v>19478</v>
      </c>
      <c r="D5655" t="s">
        <v>13204</v>
      </c>
      <c r="E5655" t="s">
        <v>10685</v>
      </c>
      <c r="F5655">
        <v>54.99</v>
      </c>
      <c r="G5655">
        <v>329.94</v>
      </c>
      <c r="H5655">
        <v>6</v>
      </c>
      <c r="I5655" t="s">
        <v>10682</v>
      </c>
      <c r="J5655">
        <v>0</v>
      </c>
      <c r="K5655">
        <v>0</v>
      </c>
      <c r="L5655" t="s">
        <v>10835</v>
      </c>
      <c r="M5655">
        <v>44701</v>
      </c>
      <c r="N5655" t="s">
        <v>12441</v>
      </c>
      <c r="O5655" t="s">
        <v>11717</v>
      </c>
      <c r="P5655" t="s">
        <v>10687</v>
      </c>
      <c r="Q5655" t="s">
        <v>11718</v>
      </c>
      <c r="R5655" t="s">
        <v>10688</v>
      </c>
      <c r="S5655" t="s">
        <v>12442</v>
      </c>
      <c r="T5655">
        <v>43102.456863425898</v>
      </c>
    </row>
    <row r="5656" spans="1:20" x14ac:dyDescent="0.25">
      <c r="A5656" t="s">
        <v>9436</v>
      </c>
      <c r="B5656" t="s">
        <v>19577</v>
      </c>
      <c r="C5656" t="s">
        <v>19537</v>
      </c>
      <c r="D5656" t="s">
        <v>12566</v>
      </c>
      <c r="E5656" t="s">
        <v>10685</v>
      </c>
      <c r="F5656">
        <v>41.59</v>
      </c>
      <c r="G5656">
        <v>249.54</v>
      </c>
      <c r="H5656">
        <v>6</v>
      </c>
      <c r="I5656" t="s">
        <v>10682</v>
      </c>
      <c r="J5656">
        <v>0</v>
      </c>
      <c r="K5656">
        <v>0</v>
      </c>
      <c r="L5656" t="s">
        <v>10731</v>
      </c>
      <c r="M5656">
        <v>44704</v>
      </c>
      <c r="N5656" t="s">
        <v>19578</v>
      </c>
      <c r="S5656" t="s">
        <v>19579</v>
      </c>
      <c r="T5656">
        <v>43102.456875000003</v>
      </c>
    </row>
    <row r="5657" spans="1:20" x14ac:dyDescent="0.25">
      <c r="A5657" t="s">
        <v>9437</v>
      </c>
      <c r="B5657" t="s">
        <v>19580</v>
      </c>
      <c r="C5657" t="s">
        <v>19478</v>
      </c>
      <c r="D5657" t="s">
        <v>13204</v>
      </c>
      <c r="E5657" t="s">
        <v>10685</v>
      </c>
      <c r="F5657">
        <v>24.49</v>
      </c>
      <c r="G5657">
        <v>146.94</v>
      </c>
      <c r="H5657">
        <v>6</v>
      </c>
      <c r="I5657" t="s">
        <v>10682</v>
      </c>
      <c r="J5657">
        <v>0</v>
      </c>
      <c r="K5657">
        <v>0</v>
      </c>
      <c r="L5657" t="s">
        <v>10727</v>
      </c>
      <c r="M5657">
        <v>44712</v>
      </c>
      <c r="N5657" t="s">
        <v>17068</v>
      </c>
      <c r="O5657" t="s">
        <v>10762</v>
      </c>
      <c r="Q5657" t="s">
        <v>10763</v>
      </c>
      <c r="S5657" t="s">
        <v>17069</v>
      </c>
      <c r="T5657">
        <v>43102.456944444399</v>
      </c>
    </row>
    <row r="5658" spans="1:20" x14ac:dyDescent="0.25">
      <c r="A5658" t="s">
        <v>9438</v>
      </c>
      <c r="B5658" t="s">
        <v>19581</v>
      </c>
      <c r="C5658" t="s">
        <v>19478</v>
      </c>
      <c r="D5658" t="s">
        <v>13204</v>
      </c>
      <c r="E5658" t="s">
        <v>10685</v>
      </c>
      <c r="F5658">
        <v>24.49</v>
      </c>
      <c r="G5658">
        <v>146.94</v>
      </c>
      <c r="H5658">
        <v>6</v>
      </c>
      <c r="I5658" t="s">
        <v>10682</v>
      </c>
      <c r="J5658">
        <v>0</v>
      </c>
      <c r="K5658">
        <v>0</v>
      </c>
      <c r="L5658" t="s">
        <v>15918</v>
      </c>
      <c r="M5658">
        <v>44712</v>
      </c>
      <c r="N5658" t="s">
        <v>17068</v>
      </c>
      <c r="O5658" t="s">
        <v>10762</v>
      </c>
      <c r="Q5658" t="s">
        <v>10763</v>
      </c>
      <c r="S5658" t="s">
        <v>17069</v>
      </c>
      <c r="T5658">
        <v>43102.456909722197</v>
      </c>
    </row>
    <row r="5659" spans="1:20" x14ac:dyDescent="0.25">
      <c r="A5659" t="s">
        <v>9439</v>
      </c>
      <c r="B5659" t="s">
        <v>19582</v>
      </c>
      <c r="C5659" t="s">
        <v>19478</v>
      </c>
      <c r="D5659" t="s">
        <v>13204</v>
      </c>
      <c r="E5659" t="s">
        <v>10685</v>
      </c>
      <c r="F5659">
        <v>30.39</v>
      </c>
      <c r="G5659">
        <v>182.34</v>
      </c>
      <c r="H5659">
        <v>6</v>
      </c>
      <c r="I5659" t="s">
        <v>10682</v>
      </c>
      <c r="J5659">
        <v>2</v>
      </c>
      <c r="K5659">
        <v>0</v>
      </c>
      <c r="L5659" t="s">
        <v>10862</v>
      </c>
      <c r="M5659">
        <v>44712</v>
      </c>
      <c r="N5659" t="s">
        <v>17068</v>
      </c>
      <c r="O5659" t="s">
        <v>10762</v>
      </c>
      <c r="Q5659" t="s">
        <v>10763</v>
      </c>
      <c r="S5659" t="s">
        <v>17069</v>
      </c>
      <c r="T5659">
        <v>43102.456909722197</v>
      </c>
    </row>
    <row r="5660" spans="1:20" x14ac:dyDescent="0.25">
      <c r="A5660" t="s">
        <v>19583</v>
      </c>
      <c r="B5660" t="s">
        <v>19584</v>
      </c>
      <c r="C5660" t="s">
        <v>19478</v>
      </c>
      <c r="D5660" t="s">
        <v>13204</v>
      </c>
      <c r="E5660" t="s">
        <v>10685</v>
      </c>
      <c r="F5660">
        <v>24.49</v>
      </c>
      <c r="G5660">
        <v>146.94</v>
      </c>
      <c r="H5660">
        <v>6</v>
      </c>
      <c r="I5660" t="s">
        <v>10682</v>
      </c>
      <c r="J5660">
        <v>0</v>
      </c>
      <c r="K5660">
        <v>0</v>
      </c>
      <c r="L5660" t="s">
        <v>15918</v>
      </c>
      <c r="M5660">
        <v>44712</v>
      </c>
      <c r="N5660" t="s">
        <v>17068</v>
      </c>
      <c r="O5660" t="s">
        <v>10762</v>
      </c>
      <c r="Q5660" t="s">
        <v>10763</v>
      </c>
      <c r="S5660" t="s">
        <v>17069</v>
      </c>
      <c r="T5660">
        <v>43102.456909722197</v>
      </c>
    </row>
    <row r="5661" spans="1:20" x14ac:dyDescent="0.25">
      <c r="A5661" t="s">
        <v>19585</v>
      </c>
      <c r="B5661" t="s">
        <v>19586</v>
      </c>
      <c r="C5661" t="s">
        <v>19478</v>
      </c>
      <c r="D5661" t="s">
        <v>13204</v>
      </c>
      <c r="E5661" t="s">
        <v>10685</v>
      </c>
      <c r="F5661">
        <v>24.49</v>
      </c>
      <c r="G5661">
        <v>146.94</v>
      </c>
      <c r="H5661">
        <v>6</v>
      </c>
      <c r="I5661" t="s">
        <v>10682</v>
      </c>
      <c r="J5661">
        <v>0</v>
      </c>
      <c r="K5661">
        <v>0</v>
      </c>
      <c r="L5661" t="s">
        <v>10727</v>
      </c>
      <c r="M5661">
        <v>44712</v>
      </c>
      <c r="N5661" t="s">
        <v>17068</v>
      </c>
      <c r="O5661" t="s">
        <v>10762</v>
      </c>
      <c r="Q5661" t="s">
        <v>10763</v>
      </c>
      <c r="S5661" t="s">
        <v>17069</v>
      </c>
      <c r="T5661">
        <v>43102.456944444399</v>
      </c>
    </row>
    <row r="5662" spans="1:20" x14ac:dyDescent="0.25">
      <c r="A5662" t="s">
        <v>19587</v>
      </c>
      <c r="B5662" t="s">
        <v>19588</v>
      </c>
      <c r="C5662" t="s">
        <v>19478</v>
      </c>
      <c r="D5662" t="s">
        <v>13204</v>
      </c>
      <c r="E5662" t="s">
        <v>10685</v>
      </c>
      <c r="F5662">
        <v>26.29</v>
      </c>
      <c r="G5662">
        <v>157.74</v>
      </c>
      <c r="H5662">
        <v>6</v>
      </c>
      <c r="I5662" t="s">
        <v>10682</v>
      </c>
      <c r="J5662">
        <v>0</v>
      </c>
      <c r="K5662">
        <v>0</v>
      </c>
      <c r="L5662" t="s">
        <v>10862</v>
      </c>
      <c r="M5662">
        <v>44712</v>
      </c>
      <c r="N5662" t="s">
        <v>17068</v>
      </c>
      <c r="O5662" t="s">
        <v>10762</v>
      </c>
      <c r="Q5662" t="s">
        <v>10763</v>
      </c>
      <c r="S5662" t="s">
        <v>17069</v>
      </c>
      <c r="T5662">
        <v>43102.456909722197</v>
      </c>
    </row>
    <row r="5663" spans="1:20" x14ac:dyDescent="0.25">
      <c r="A5663" t="s">
        <v>9440</v>
      </c>
      <c r="B5663" t="s">
        <v>19589</v>
      </c>
      <c r="C5663" t="s">
        <v>19478</v>
      </c>
      <c r="D5663" t="s">
        <v>13204</v>
      </c>
      <c r="E5663" t="s">
        <v>10685</v>
      </c>
      <c r="F5663">
        <v>24.99</v>
      </c>
      <c r="G5663">
        <v>149.94</v>
      </c>
      <c r="H5663">
        <v>6</v>
      </c>
      <c r="I5663" t="s">
        <v>10682</v>
      </c>
      <c r="J5663">
        <v>0</v>
      </c>
      <c r="K5663">
        <v>0</v>
      </c>
      <c r="L5663" t="s">
        <v>10727</v>
      </c>
      <c r="M5663">
        <v>44712</v>
      </c>
      <c r="N5663" t="s">
        <v>17068</v>
      </c>
      <c r="O5663" t="s">
        <v>10762</v>
      </c>
      <c r="Q5663" t="s">
        <v>10763</v>
      </c>
      <c r="S5663" t="s">
        <v>17069</v>
      </c>
      <c r="T5663">
        <v>43102.456944444399</v>
      </c>
    </row>
    <row r="5664" spans="1:20" x14ac:dyDescent="0.25">
      <c r="A5664" t="s">
        <v>19590</v>
      </c>
      <c r="B5664" t="s">
        <v>19591</v>
      </c>
      <c r="C5664" t="s">
        <v>19478</v>
      </c>
      <c r="D5664" t="s">
        <v>13204</v>
      </c>
      <c r="E5664" t="s">
        <v>10685</v>
      </c>
      <c r="F5664">
        <v>19.29</v>
      </c>
      <c r="G5664">
        <v>115.74</v>
      </c>
      <c r="H5664">
        <v>6</v>
      </c>
      <c r="I5664" t="s">
        <v>10682</v>
      </c>
      <c r="J5664">
        <v>0</v>
      </c>
      <c r="K5664">
        <v>0</v>
      </c>
      <c r="L5664" t="s">
        <v>10788</v>
      </c>
      <c r="M5664">
        <v>44712</v>
      </c>
      <c r="N5664" t="s">
        <v>17068</v>
      </c>
      <c r="O5664" t="s">
        <v>10762</v>
      </c>
      <c r="Q5664" t="s">
        <v>10763</v>
      </c>
      <c r="S5664" t="s">
        <v>17069</v>
      </c>
      <c r="T5664">
        <v>43102.456921296303</v>
      </c>
    </row>
    <row r="5665" spans="1:20" x14ac:dyDescent="0.25">
      <c r="A5665" t="s">
        <v>19592</v>
      </c>
      <c r="B5665" t="s">
        <v>19593</v>
      </c>
      <c r="C5665" t="s">
        <v>19478</v>
      </c>
      <c r="D5665" t="s">
        <v>13204</v>
      </c>
      <c r="E5665" t="s">
        <v>10685</v>
      </c>
      <c r="F5665">
        <v>19.29</v>
      </c>
      <c r="G5665">
        <v>115.74</v>
      </c>
      <c r="H5665">
        <v>6</v>
      </c>
      <c r="I5665" t="s">
        <v>10682</v>
      </c>
      <c r="J5665">
        <v>0</v>
      </c>
      <c r="K5665">
        <v>0</v>
      </c>
      <c r="L5665" t="s">
        <v>11982</v>
      </c>
      <c r="M5665">
        <v>44712</v>
      </c>
      <c r="N5665" t="s">
        <v>17068</v>
      </c>
      <c r="O5665" t="s">
        <v>10762</v>
      </c>
      <c r="Q5665" t="s">
        <v>10763</v>
      </c>
      <c r="S5665" t="s">
        <v>17069</v>
      </c>
      <c r="T5665">
        <v>43102.456956018497</v>
      </c>
    </row>
    <row r="5666" spans="1:20" x14ac:dyDescent="0.25">
      <c r="A5666" t="s">
        <v>9441</v>
      </c>
      <c r="B5666" t="s">
        <v>19594</v>
      </c>
      <c r="C5666" t="s">
        <v>19478</v>
      </c>
      <c r="D5666" t="s">
        <v>13204</v>
      </c>
      <c r="E5666" t="s">
        <v>10685</v>
      </c>
      <c r="F5666">
        <v>24.49</v>
      </c>
      <c r="G5666">
        <v>146.94</v>
      </c>
      <c r="H5666">
        <v>6</v>
      </c>
      <c r="I5666" t="s">
        <v>10682</v>
      </c>
      <c r="J5666">
        <v>0</v>
      </c>
      <c r="K5666">
        <v>0</v>
      </c>
      <c r="L5666" t="s">
        <v>10727</v>
      </c>
      <c r="M5666">
        <v>44712</v>
      </c>
      <c r="N5666" t="s">
        <v>17068</v>
      </c>
      <c r="O5666" t="s">
        <v>10762</v>
      </c>
      <c r="Q5666" t="s">
        <v>10763</v>
      </c>
      <c r="S5666" t="s">
        <v>17069</v>
      </c>
      <c r="T5666">
        <v>43102.456944444399</v>
      </c>
    </row>
    <row r="5667" spans="1:20" x14ac:dyDescent="0.25">
      <c r="A5667" t="s">
        <v>9442</v>
      </c>
      <c r="B5667" t="s">
        <v>19595</v>
      </c>
      <c r="C5667" t="s">
        <v>19478</v>
      </c>
      <c r="D5667" t="s">
        <v>13204</v>
      </c>
      <c r="E5667" t="s">
        <v>10685</v>
      </c>
      <c r="F5667">
        <v>24.99</v>
      </c>
      <c r="G5667">
        <v>149.94</v>
      </c>
      <c r="H5667">
        <v>6</v>
      </c>
      <c r="I5667" t="s">
        <v>10682</v>
      </c>
      <c r="J5667">
        <v>0</v>
      </c>
      <c r="K5667">
        <v>0</v>
      </c>
      <c r="L5667" t="s">
        <v>15918</v>
      </c>
      <c r="M5667">
        <v>44712</v>
      </c>
      <c r="N5667" t="s">
        <v>17068</v>
      </c>
      <c r="O5667" t="s">
        <v>10762</v>
      </c>
      <c r="Q5667" t="s">
        <v>10763</v>
      </c>
      <c r="S5667" t="s">
        <v>17069</v>
      </c>
      <c r="T5667">
        <v>43102.456909722197</v>
      </c>
    </row>
    <row r="5668" spans="1:20" x14ac:dyDescent="0.25">
      <c r="A5668" t="s">
        <v>9443</v>
      </c>
      <c r="B5668" t="s">
        <v>19596</v>
      </c>
      <c r="C5668" t="s">
        <v>19478</v>
      </c>
      <c r="D5668" t="s">
        <v>13204</v>
      </c>
      <c r="E5668" t="s">
        <v>10685</v>
      </c>
      <c r="F5668">
        <v>30.39</v>
      </c>
      <c r="G5668">
        <v>182.34</v>
      </c>
      <c r="H5668">
        <v>6</v>
      </c>
      <c r="I5668" t="s">
        <v>10682</v>
      </c>
      <c r="J5668">
        <v>0</v>
      </c>
      <c r="K5668">
        <v>0</v>
      </c>
      <c r="L5668" t="s">
        <v>10731</v>
      </c>
      <c r="M5668">
        <v>44712</v>
      </c>
      <c r="N5668" t="s">
        <v>17068</v>
      </c>
      <c r="O5668" t="s">
        <v>10762</v>
      </c>
      <c r="Q5668" t="s">
        <v>10763</v>
      </c>
      <c r="S5668" t="s">
        <v>17069</v>
      </c>
      <c r="T5668">
        <v>43102.456875000003</v>
      </c>
    </row>
    <row r="5669" spans="1:20" x14ac:dyDescent="0.25">
      <c r="A5669" t="s">
        <v>19597</v>
      </c>
      <c r="B5669" t="s">
        <v>19598</v>
      </c>
      <c r="C5669" t="s">
        <v>19478</v>
      </c>
      <c r="D5669" t="s">
        <v>13204</v>
      </c>
      <c r="E5669" t="s">
        <v>10685</v>
      </c>
      <c r="F5669">
        <v>19.29</v>
      </c>
      <c r="G5669">
        <v>115.74</v>
      </c>
      <c r="H5669">
        <v>6</v>
      </c>
      <c r="I5669" t="s">
        <v>10682</v>
      </c>
      <c r="J5669">
        <v>0</v>
      </c>
      <c r="K5669">
        <v>0</v>
      </c>
      <c r="L5669" t="s">
        <v>16573</v>
      </c>
      <c r="M5669">
        <v>44712</v>
      </c>
      <c r="N5669" t="s">
        <v>17068</v>
      </c>
      <c r="O5669" t="s">
        <v>10762</v>
      </c>
      <c r="Q5669" t="s">
        <v>10763</v>
      </c>
      <c r="S5669" t="s">
        <v>17069</v>
      </c>
      <c r="T5669">
        <v>43102.457002314797</v>
      </c>
    </row>
    <row r="5670" spans="1:20" x14ac:dyDescent="0.25">
      <c r="A5670" t="s">
        <v>9444</v>
      </c>
      <c r="B5670" t="s">
        <v>19599</v>
      </c>
      <c r="C5670" t="s">
        <v>19478</v>
      </c>
      <c r="D5670" t="s">
        <v>13204</v>
      </c>
      <c r="E5670" t="s">
        <v>10685</v>
      </c>
      <c r="F5670">
        <v>24.49</v>
      </c>
      <c r="G5670">
        <v>146.94</v>
      </c>
      <c r="H5670">
        <v>6</v>
      </c>
      <c r="I5670" t="s">
        <v>10682</v>
      </c>
      <c r="J5670">
        <v>0</v>
      </c>
      <c r="K5670">
        <v>0</v>
      </c>
      <c r="L5670" t="s">
        <v>10727</v>
      </c>
      <c r="M5670">
        <v>44712</v>
      </c>
      <c r="N5670" t="s">
        <v>17068</v>
      </c>
      <c r="O5670" t="s">
        <v>10762</v>
      </c>
      <c r="Q5670" t="s">
        <v>10763</v>
      </c>
      <c r="S5670" t="s">
        <v>17069</v>
      </c>
      <c r="T5670">
        <v>43102.456944444399</v>
      </c>
    </row>
    <row r="5671" spans="1:20" x14ac:dyDescent="0.25">
      <c r="A5671" t="s">
        <v>9445</v>
      </c>
      <c r="B5671" t="s">
        <v>19600</v>
      </c>
      <c r="C5671" t="s">
        <v>19478</v>
      </c>
      <c r="D5671" t="s">
        <v>13204</v>
      </c>
      <c r="E5671" t="s">
        <v>10685</v>
      </c>
      <c r="F5671">
        <v>24.49</v>
      </c>
      <c r="G5671">
        <v>146.94</v>
      </c>
      <c r="H5671">
        <v>6</v>
      </c>
      <c r="I5671" t="s">
        <v>10682</v>
      </c>
      <c r="J5671">
        <v>0</v>
      </c>
      <c r="K5671">
        <v>0</v>
      </c>
      <c r="L5671" t="s">
        <v>10727</v>
      </c>
      <c r="M5671">
        <v>44712</v>
      </c>
      <c r="N5671" t="s">
        <v>17068</v>
      </c>
      <c r="O5671" t="s">
        <v>10762</v>
      </c>
      <c r="Q5671" t="s">
        <v>10763</v>
      </c>
      <c r="S5671" t="s">
        <v>17069</v>
      </c>
      <c r="T5671">
        <v>43102.456944444399</v>
      </c>
    </row>
    <row r="5672" spans="1:20" x14ac:dyDescent="0.25">
      <c r="A5672" t="s">
        <v>9446</v>
      </c>
      <c r="B5672" t="s">
        <v>19601</v>
      </c>
      <c r="C5672" t="s">
        <v>19478</v>
      </c>
      <c r="D5672" t="s">
        <v>13204</v>
      </c>
      <c r="E5672" t="s">
        <v>10685</v>
      </c>
      <c r="F5672">
        <v>32.39</v>
      </c>
      <c r="G5672">
        <v>194.34</v>
      </c>
      <c r="H5672">
        <v>6</v>
      </c>
      <c r="I5672" t="s">
        <v>10682</v>
      </c>
      <c r="J5672">
        <v>4</v>
      </c>
      <c r="K5672">
        <v>0</v>
      </c>
      <c r="L5672" t="s">
        <v>11406</v>
      </c>
      <c r="M5672">
        <v>44712</v>
      </c>
      <c r="N5672" t="s">
        <v>17068</v>
      </c>
      <c r="O5672" t="s">
        <v>10762</v>
      </c>
      <c r="Q5672" t="s">
        <v>10763</v>
      </c>
      <c r="S5672" t="s">
        <v>17069</v>
      </c>
      <c r="T5672">
        <v>43102.456979166702</v>
      </c>
    </row>
    <row r="5673" spans="1:20" x14ac:dyDescent="0.25">
      <c r="A5673" t="s">
        <v>19602</v>
      </c>
      <c r="B5673" t="s">
        <v>19601</v>
      </c>
      <c r="C5673" t="s">
        <v>19478</v>
      </c>
      <c r="D5673" t="s">
        <v>13204</v>
      </c>
      <c r="E5673" t="s">
        <v>10685</v>
      </c>
      <c r="F5673">
        <v>30.39</v>
      </c>
      <c r="G5673">
        <v>182.34</v>
      </c>
      <c r="H5673">
        <v>6</v>
      </c>
      <c r="I5673" t="s">
        <v>10682</v>
      </c>
      <c r="J5673">
        <v>0</v>
      </c>
      <c r="K5673">
        <v>0</v>
      </c>
      <c r="L5673" t="s">
        <v>16573</v>
      </c>
      <c r="M5673">
        <v>44712</v>
      </c>
      <c r="N5673" t="s">
        <v>17068</v>
      </c>
      <c r="O5673" t="s">
        <v>10762</v>
      </c>
      <c r="Q5673" t="s">
        <v>10763</v>
      </c>
      <c r="S5673" t="s">
        <v>17069</v>
      </c>
      <c r="T5673">
        <v>43102.457002314797</v>
      </c>
    </row>
    <row r="5674" spans="1:20" x14ac:dyDescent="0.25">
      <c r="A5674" t="s">
        <v>9447</v>
      </c>
      <c r="B5674" t="s">
        <v>19603</v>
      </c>
      <c r="C5674" t="s">
        <v>19478</v>
      </c>
      <c r="D5674" t="s">
        <v>13204</v>
      </c>
      <c r="E5674" t="s">
        <v>10685</v>
      </c>
      <c r="F5674">
        <v>24.49</v>
      </c>
      <c r="G5674">
        <v>146.94</v>
      </c>
      <c r="H5674">
        <v>6</v>
      </c>
      <c r="I5674" t="s">
        <v>10682</v>
      </c>
      <c r="J5674">
        <v>0</v>
      </c>
      <c r="K5674">
        <v>0</v>
      </c>
      <c r="L5674" t="s">
        <v>15918</v>
      </c>
      <c r="M5674">
        <v>44712</v>
      </c>
      <c r="N5674" t="s">
        <v>17068</v>
      </c>
      <c r="O5674" t="s">
        <v>10762</v>
      </c>
      <c r="Q5674" t="s">
        <v>10763</v>
      </c>
      <c r="S5674" t="s">
        <v>17069</v>
      </c>
      <c r="T5674">
        <v>43102.456909722197</v>
      </c>
    </row>
    <row r="5675" spans="1:20" x14ac:dyDescent="0.25">
      <c r="A5675" t="s">
        <v>9448</v>
      </c>
      <c r="B5675" t="s">
        <v>19604</v>
      </c>
      <c r="C5675" t="s">
        <v>19478</v>
      </c>
      <c r="D5675" t="s">
        <v>13204</v>
      </c>
      <c r="E5675" t="s">
        <v>10685</v>
      </c>
      <c r="F5675">
        <v>24.49</v>
      </c>
      <c r="G5675">
        <v>146.94</v>
      </c>
      <c r="H5675">
        <v>6</v>
      </c>
      <c r="I5675" t="s">
        <v>10682</v>
      </c>
      <c r="J5675">
        <v>0</v>
      </c>
      <c r="K5675">
        <v>0</v>
      </c>
      <c r="L5675" t="s">
        <v>10727</v>
      </c>
      <c r="M5675">
        <v>44712</v>
      </c>
      <c r="N5675" t="s">
        <v>17068</v>
      </c>
      <c r="O5675" t="s">
        <v>10762</v>
      </c>
      <c r="Q5675" t="s">
        <v>10763</v>
      </c>
      <c r="S5675" t="s">
        <v>17069</v>
      </c>
      <c r="T5675">
        <v>43102.456944444399</v>
      </c>
    </row>
    <row r="5676" spans="1:20" x14ac:dyDescent="0.25">
      <c r="A5676" t="s">
        <v>9449</v>
      </c>
      <c r="B5676" t="s">
        <v>19605</v>
      </c>
      <c r="C5676" t="s">
        <v>19478</v>
      </c>
      <c r="D5676" t="s">
        <v>13204</v>
      </c>
      <c r="E5676" t="s">
        <v>10685</v>
      </c>
      <c r="F5676">
        <v>19.29</v>
      </c>
      <c r="G5676">
        <v>115.74</v>
      </c>
      <c r="H5676">
        <v>6</v>
      </c>
      <c r="I5676" t="s">
        <v>10682</v>
      </c>
      <c r="J5676">
        <v>0</v>
      </c>
      <c r="K5676">
        <v>0</v>
      </c>
      <c r="L5676" t="s">
        <v>10831</v>
      </c>
      <c r="M5676">
        <v>44713</v>
      </c>
      <c r="N5676" t="s">
        <v>17068</v>
      </c>
      <c r="O5676" t="s">
        <v>10762</v>
      </c>
      <c r="Q5676" t="s">
        <v>10763</v>
      </c>
      <c r="S5676" t="s">
        <v>17069</v>
      </c>
      <c r="T5676">
        <v>43102.456956018497</v>
      </c>
    </row>
    <row r="5677" spans="1:20" x14ac:dyDescent="0.25">
      <c r="A5677" t="s">
        <v>9450</v>
      </c>
      <c r="B5677" t="s">
        <v>19606</v>
      </c>
      <c r="C5677" t="s">
        <v>19537</v>
      </c>
      <c r="D5677" t="s">
        <v>13204</v>
      </c>
      <c r="E5677" t="s">
        <v>10685</v>
      </c>
      <c r="F5677">
        <v>82.99</v>
      </c>
      <c r="G5677">
        <v>82.99</v>
      </c>
      <c r="H5677">
        <v>1</v>
      </c>
      <c r="I5677" t="s">
        <v>10682</v>
      </c>
      <c r="J5677">
        <v>7</v>
      </c>
      <c r="K5677">
        <v>0</v>
      </c>
      <c r="L5677" t="s">
        <v>10706</v>
      </c>
      <c r="M5677">
        <v>44747</v>
      </c>
      <c r="N5677" t="s">
        <v>15185</v>
      </c>
      <c r="S5677" t="s">
        <v>15186</v>
      </c>
      <c r="T5677">
        <v>43102.457002314797</v>
      </c>
    </row>
    <row r="5678" spans="1:20" x14ac:dyDescent="0.25">
      <c r="A5678" t="s">
        <v>19607</v>
      </c>
      <c r="B5678" t="s">
        <v>19608</v>
      </c>
      <c r="C5678" t="s">
        <v>19537</v>
      </c>
      <c r="D5678" t="s">
        <v>13204</v>
      </c>
      <c r="E5678" t="s">
        <v>10685</v>
      </c>
      <c r="F5678">
        <v>127.49</v>
      </c>
      <c r="G5678">
        <v>764.94</v>
      </c>
      <c r="H5678">
        <v>6</v>
      </c>
      <c r="I5678" t="s">
        <v>10682</v>
      </c>
      <c r="J5678">
        <v>7</v>
      </c>
      <c r="K5678">
        <v>0</v>
      </c>
      <c r="L5678" t="s">
        <v>10706</v>
      </c>
      <c r="M5678">
        <v>44747</v>
      </c>
      <c r="N5678" t="s">
        <v>15185</v>
      </c>
      <c r="S5678" t="s">
        <v>15186</v>
      </c>
      <c r="T5678">
        <v>43102.457002314797</v>
      </c>
    </row>
    <row r="5679" spans="1:20" x14ac:dyDescent="0.25">
      <c r="A5679" t="s">
        <v>19609</v>
      </c>
      <c r="B5679" t="s">
        <v>19610</v>
      </c>
      <c r="C5679" t="s">
        <v>19537</v>
      </c>
      <c r="D5679" t="s">
        <v>13204</v>
      </c>
      <c r="E5679" t="s">
        <v>10685</v>
      </c>
      <c r="F5679">
        <v>127.49</v>
      </c>
      <c r="G5679">
        <v>764.94</v>
      </c>
      <c r="H5679">
        <v>6</v>
      </c>
      <c r="I5679" t="s">
        <v>10682</v>
      </c>
      <c r="J5679">
        <v>9</v>
      </c>
      <c r="K5679">
        <v>0</v>
      </c>
      <c r="L5679" t="s">
        <v>10706</v>
      </c>
      <c r="M5679">
        <v>44747</v>
      </c>
      <c r="N5679" t="s">
        <v>15185</v>
      </c>
      <c r="S5679" t="s">
        <v>15186</v>
      </c>
      <c r="T5679">
        <v>43102.457002314797</v>
      </c>
    </row>
    <row r="5680" spans="1:20" x14ac:dyDescent="0.25">
      <c r="A5680" t="s">
        <v>19611</v>
      </c>
      <c r="B5680" t="s">
        <v>19612</v>
      </c>
      <c r="C5680" t="s">
        <v>19537</v>
      </c>
      <c r="D5680" t="s">
        <v>13204</v>
      </c>
      <c r="E5680" t="s">
        <v>10685</v>
      </c>
      <c r="F5680">
        <v>46.99</v>
      </c>
      <c r="G5680">
        <v>563.88</v>
      </c>
      <c r="H5680">
        <v>12</v>
      </c>
      <c r="I5680" t="s">
        <v>10682</v>
      </c>
      <c r="J5680">
        <v>0</v>
      </c>
      <c r="K5680">
        <v>0</v>
      </c>
      <c r="L5680" t="s">
        <v>10692</v>
      </c>
      <c r="M5680">
        <v>44746</v>
      </c>
      <c r="N5680" t="s">
        <v>15185</v>
      </c>
      <c r="S5680" t="s">
        <v>15186</v>
      </c>
      <c r="T5680">
        <v>43102.456956018497</v>
      </c>
    </row>
    <row r="5681" spans="1:20" x14ac:dyDescent="0.25">
      <c r="A5681" t="s">
        <v>19613</v>
      </c>
      <c r="B5681" t="s">
        <v>19614</v>
      </c>
      <c r="C5681" t="s">
        <v>19537</v>
      </c>
      <c r="D5681" t="s">
        <v>13204</v>
      </c>
      <c r="E5681" t="s">
        <v>10685</v>
      </c>
      <c r="F5681">
        <v>67.989999999999995</v>
      </c>
      <c r="G5681">
        <v>815.88</v>
      </c>
      <c r="H5681">
        <v>12</v>
      </c>
      <c r="I5681" t="s">
        <v>10682</v>
      </c>
      <c r="J5681">
        <v>0</v>
      </c>
      <c r="K5681">
        <v>0</v>
      </c>
      <c r="L5681" t="s">
        <v>15855</v>
      </c>
      <c r="M5681">
        <v>44746</v>
      </c>
      <c r="N5681" t="s">
        <v>15185</v>
      </c>
      <c r="S5681" t="s">
        <v>15186</v>
      </c>
      <c r="T5681">
        <v>43102.456932870402</v>
      </c>
    </row>
    <row r="5682" spans="1:20" x14ac:dyDescent="0.25">
      <c r="A5682" t="s">
        <v>19615</v>
      </c>
      <c r="B5682" t="s">
        <v>19616</v>
      </c>
      <c r="C5682" t="s">
        <v>19537</v>
      </c>
      <c r="D5682" t="s">
        <v>13204</v>
      </c>
      <c r="E5682" t="s">
        <v>10685</v>
      </c>
      <c r="F5682">
        <v>50.99</v>
      </c>
      <c r="G5682">
        <v>611.88</v>
      </c>
      <c r="H5682">
        <v>12</v>
      </c>
      <c r="I5682" t="s">
        <v>10682</v>
      </c>
      <c r="J5682">
        <v>0</v>
      </c>
      <c r="K5682">
        <v>0</v>
      </c>
      <c r="L5682" t="s">
        <v>15855</v>
      </c>
      <c r="M5682">
        <v>44747</v>
      </c>
      <c r="N5682" t="s">
        <v>15185</v>
      </c>
      <c r="S5682" t="s">
        <v>15186</v>
      </c>
      <c r="T5682">
        <v>43102.456932870402</v>
      </c>
    </row>
    <row r="5683" spans="1:20" x14ac:dyDescent="0.25">
      <c r="A5683" t="s">
        <v>9451</v>
      </c>
      <c r="B5683" t="s">
        <v>19617</v>
      </c>
      <c r="C5683" t="s">
        <v>19537</v>
      </c>
      <c r="D5683" t="s">
        <v>13204</v>
      </c>
      <c r="E5683" t="s">
        <v>10685</v>
      </c>
      <c r="F5683">
        <v>57.99</v>
      </c>
      <c r="G5683">
        <v>695.88</v>
      </c>
      <c r="H5683">
        <v>12</v>
      </c>
      <c r="I5683" t="s">
        <v>10682</v>
      </c>
      <c r="J5683">
        <v>0</v>
      </c>
      <c r="K5683">
        <v>0</v>
      </c>
      <c r="L5683" t="s">
        <v>16573</v>
      </c>
      <c r="M5683">
        <v>44747</v>
      </c>
      <c r="N5683" t="s">
        <v>15185</v>
      </c>
      <c r="S5683" t="s">
        <v>15186</v>
      </c>
      <c r="T5683">
        <v>43102.457002314797</v>
      </c>
    </row>
    <row r="5684" spans="1:20" x14ac:dyDescent="0.25">
      <c r="A5684" t="s">
        <v>9452</v>
      </c>
      <c r="B5684" t="s">
        <v>19618</v>
      </c>
      <c r="C5684" t="s">
        <v>19537</v>
      </c>
      <c r="D5684" t="s">
        <v>13204</v>
      </c>
      <c r="E5684" t="s">
        <v>10685</v>
      </c>
      <c r="F5684">
        <v>16.989999999999998</v>
      </c>
      <c r="G5684">
        <v>203.88</v>
      </c>
      <c r="H5684">
        <v>12</v>
      </c>
      <c r="I5684" t="s">
        <v>10682</v>
      </c>
      <c r="J5684">
        <v>0</v>
      </c>
      <c r="K5684">
        <v>0</v>
      </c>
      <c r="L5684" t="s">
        <v>11358</v>
      </c>
      <c r="M5684">
        <v>44746</v>
      </c>
      <c r="N5684" t="s">
        <v>15185</v>
      </c>
      <c r="S5684" t="s">
        <v>15186</v>
      </c>
      <c r="T5684">
        <v>43102.456932870402</v>
      </c>
    </row>
    <row r="5685" spans="1:20" x14ac:dyDescent="0.25">
      <c r="A5685" t="s">
        <v>9453</v>
      </c>
      <c r="B5685" t="s">
        <v>19619</v>
      </c>
      <c r="C5685" t="s">
        <v>19537</v>
      </c>
      <c r="D5685" t="s">
        <v>13204</v>
      </c>
      <c r="E5685" t="s">
        <v>10685</v>
      </c>
      <c r="F5685">
        <v>16.989999999999998</v>
      </c>
      <c r="G5685">
        <v>203.88</v>
      </c>
      <c r="H5685">
        <v>12</v>
      </c>
      <c r="I5685" t="s">
        <v>10682</v>
      </c>
      <c r="J5685">
        <v>0</v>
      </c>
      <c r="K5685">
        <v>0</v>
      </c>
      <c r="L5685" t="s">
        <v>10944</v>
      </c>
      <c r="M5685">
        <v>44746</v>
      </c>
      <c r="N5685" t="s">
        <v>15185</v>
      </c>
      <c r="S5685" t="s">
        <v>15186</v>
      </c>
      <c r="T5685">
        <v>43102.456921296303</v>
      </c>
    </row>
    <row r="5686" spans="1:20" x14ac:dyDescent="0.25">
      <c r="A5686" t="s">
        <v>9454</v>
      </c>
      <c r="B5686" t="s">
        <v>19620</v>
      </c>
      <c r="C5686" t="s">
        <v>19537</v>
      </c>
      <c r="D5686" t="s">
        <v>13204</v>
      </c>
      <c r="E5686" t="s">
        <v>10685</v>
      </c>
      <c r="F5686">
        <v>39.950000000000003</v>
      </c>
      <c r="G5686">
        <v>479.4</v>
      </c>
      <c r="H5686">
        <v>12</v>
      </c>
      <c r="I5686" t="s">
        <v>10682</v>
      </c>
      <c r="J5686">
        <v>0</v>
      </c>
      <c r="K5686">
        <v>0</v>
      </c>
      <c r="L5686" t="s">
        <v>10760</v>
      </c>
      <c r="M5686">
        <v>45183</v>
      </c>
      <c r="N5686" t="s">
        <v>15185</v>
      </c>
      <c r="S5686" t="s">
        <v>15186</v>
      </c>
      <c r="T5686">
        <v>43102.456898148099</v>
      </c>
    </row>
    <row r="5687" spans="1:20" x14ac:dyDescent="0.25">
      <c r="A5687" t="s">
        <v>9455</v>
      </c>
      <c r="B5687" t="s">
        <v>19621</v>
      </c>
      <c r="C5687" t="s">
        <v>19537</v>
      </c>
      <c r="D5687" t="s">
        <v>13204</v>
      </c>
      <c r="E5687" t="s">
        <v>10685</v>
      </c>
      <c r="F5687">
        <v>42.99</v>
      </c>
      <c r="G5687">
        <v>515.88</v>
      </c>
      <c r="H5687">
        <v>12</v>
      </c>
      <c r="I5687" t="s">
        <v>10682</v>
      </c>
      <c r="J5687">
        <v>0</v>
      </c>
      <c r="K5687">
        <v>0</v>
      </c>
      <c r="L5687" t="s">
        <v>10944</v>
      </c>
      <c r="M5687">
        <v>44746</v>
      </c>
      <c r="N5687" t="s">
        <v>15185</v>
      </c>
      <c r="S5687" t="s">
        <v>15186</v>
      </c>
      <c r="T5687">
        <v>43102.456921296303</v>
      </c>
    </row>
    <row r="5688" spans="1:20" x14ac:dyDescent="0.25">
      <c r="A5688" t="s">
        <v>19622</v>
      </c>
      <c r="B5688" t="s">
        <v>19623</v>
      </c>
      <c r="C5688" t="s">
        <v>19537</v>
      </c>
      <c r="D5688" t="s">
        <v>13204</v>
      </c>
      <c r="E5688" t="s">
        <v>10685</v>
      </c>
      <c r="F5688">
        <v>37.99</v>
      </c>
      <c r="G5688">
        <v>455.88</v>
      </c>
      <c r="H5688">
        <v>12</v>
      </c>
      <c r="I5688" t="s">
        <v>10682</v>
      </c>
      <c r="J5688">
        <v>0</v>
      </c>
      <c r="K5688">
        <v>0</v>
      </c>
      <c r="L5688" t="s">
        <v>16573</v>
      </c>
      <c r="M5688">
        <v>44746</v>
      </c>
      <c r="N5688" t="s">
        <v>15185</v>
      </c>
      <c r="S5688" t="s">
        <v>15186</v>
      </c>
      <c r="T5688">
        <v>43102.457002314797</v>
      </c>
    </row>
    <row r="5689" spans="1:20" x14ac:dyDescent="0.25">
      <c r="A5689" t="s">
        <v>19624</v>
      </c>
      <c r="B5689" t="s">
        <v>19625</v>
      </c>
      <c r="C5689" t="s">
        <v>19537</v>
      </c>
      <c r="D5689" t="s">
        <v>13204</v>
      </c>
      <c r="E5689" t="s">
        <v>10685</v>
      </c>
      <c r="F5689">
        <v>39.49</v>
      </c>
      <c r="G5689">
        <v>473.88</v>
      </c>
      <c r="H5689">
        <v>12</v>
      </c>
      <c r="I5689" t="s">
        <v>10682</v>
      </c>
      <c r="J5689">
        <v>0</v>
      </c>
      <c r="K5689">
        <v>0</v>
      </c>
      <c r="L5689" t="s">
        <v>10722</v>
      </c>
      <c r="M5689">
        <v>44746</v>
      </c>
      <c r="N5689" t="s">
        <v>15185</v>
      </c>
      <c r="S5689" t="s">
        <v>15186</v>
      </c>
      <c r="T5689">
        <v>43102.456956018497</v>
      </c>
    </row>
    <row r="5690" spans="1:20" x14ac:dyDescent="0.25">
      <c r="A5690" t="s">
        <v>6006</v>
      </c>
      <c r="B5690" t="s">
        <v>19626</v>
      </c>
      <c r="C5690" t="s">
        <v>19537</v>
      </c>
      <c r="D5690" t="s">
        <v>13204</v>
      </c>
      <c r="E5690" t="s">
        <v>10685</v>
      </c>
      <c r="F5690">
        <v>61.99</v>
      </c>
      <c r="G5690">
        <v>371.94</v>
      </c>
      <c r="H5690">
        <v>6</v>
      </c>
      <c r="I5690" t="s">
        <v>10682</v>
      </c>
      <c r="J5690">
        <v>0</v>
      </c>
      <c r="K5690">
        <v>0</v>
      </c>
      <c r="L5690" t="s">
        <v>13460</v>
      </c>
      <c r="M5690">
        <v>44743</v>
      </c>
      <c r="N5690" t="s">
        <v>15185</v>
      </c>
      <c r="S5690" t="s">
        <v>15186</v>
      </c>
      <c r="T5690">
        <v>43102.456863425898</v>
      </c>
    </row>
    <row r="5691" spans="1:20" x14ac:dyDescent="0.25">
      <c r="A5691" t="s">
        <v>19627</v>
      </c>
      <c r="B5691" t="s">
        <v>19628</v>
      </c>
      <c r="C5691" t="s">
        <v>19537</v>
      </c>
      <c r="D5691" t="s">
        <v>13204</v>
      </c>
      <c r="E5691" t="s">
        <v>10685</v>
      </c>
      <c r="F5691">
        <v>41.99</v>
      </c>
      <c r="G5691">
        <v>251.94</v>
      </c>
      <c r="H5691">
        <v>6</v>
      </c>
      <c r="I5691" t="s">
        <v>10682</v>
      </c>
      <c r="J5691">
        <v>0</v>
      </c>
      <c r="K5691">
        <v>0</v>
      </c>
      <c r="L5691" t="s">
        <v>10692</v>
      </c>
      <c r="M5691">
        <v>44746</v>
      </c>
      <c r="N5691" t="s">
        <v>15185</v>
      </c>
      <c r="S5691" t="s">
        <v>15186</v>
      </c>
      <c r="T5691">
        <v>43102.456956018497</v>
      </c>
    </row>
    <row r="5692" spans="1:20" x14ac:dyDescent="0.25">
      <c r="A5692" t="s">
        <v>19629</v>
      </c>
      <c r="B5692" t="s">
        <v>19630</v>
      </c>
      <c r="C5692" t="s">
        <v>19537</v>
      </c>
      <c r="D5692" t="s">
        <v>13204</v>
      </c>
      <c r="E5692" t="s">
        <v>10685</v>
      </c>
      <c r="F5692">
        <v>52.99</v>
      </c>
      <c r="G5692">
        <v>317.94</v>
      </c>
      <c r="H5692">
        <v>6</v>
      </c>
      <c r="I5692" t="s">
        <v>10682</v>
      </c>
      <c r="J5692">
        <v>0</v>
      </c>
      <c r="K5692">
        <v>0</v>
      </c>
      <c r="L5692" t="s">
        <v>10909</v>
      </c>
      <c r="M5692">
        <v>44745</v>
      </c>
      <c r="N5692" t="s">
        <v>15185</v>
      </c>
      <c r="S5692" t="s">
        <v>15186</v>
      </c>
      <c r="T5692">
        <v>43172.632615740702</v>
      </c>
    </row>
    <row r="5693" spans="1:20" x14ac:dyDescent="0.25">
      <c r="A5693" t="s">
        <v>19631</v>
      </c>
      <c r="B5693" t="s">
        <v>19632</v>
      </c>
      <c r="C5693" t="s">
        <v>19537</v>
      </c>
      <c r="D5693" t="s">
        <v>13204</v>
      </c>
      <c r="E5693" t="s">
        <v>10685</v>
      </c>
      <c r="F5693">
        <v>188.99</v>
      </c>
      <c r="G5693">
        <v>1133.94</v>
      </c>
      <c r="H5693">
        <v>6</v>
      </c>
      <c r="I5693" t="s">
        <v>10682</v>
      </c>
      <c r="J5693">
        <v>0</v>
      </c>
      <c r="K5693">
        <v>0</v>
      </c>
      <c r="L5693" t="s">
        <v>13460</v>
      </c>
      <c r="M5693">
        <v>44743</v>
      </c>
      <c r="N5693" t="s">
        <v>15185</v>
      </c>
      <c r="S5693" t="s">
        <v>15186</v>
      </c>
      <c r="T5693">
        <v>43102.456863425898</v>
      </c>
    </row>
    <row r="5694" spans="1:20" x14ac:dyDescent="0.25">
      <c r="A5694" t="s">
        <v>19633</v>
      </c>
      <c r="B5694" t="s">
        <v>19634</v>
      </c>
      <c r="C5694" t="s">
        <v>19537</v>
      </c>
      <c r="D5694" t="s">
        <v>13204</v>
      </c>
      <c r="E5694" t="s">
        <v>10685</v>
      </c>
      <c r="F5694">
        <v>52.99</v>
      </c>
      <c r="G5694">
        <v>635.88</v>
      </c>
      <c r="H5694">
        <v>12</v>
      </c>
      <c r="I5694" t="s">
        <v>10682</v>
      </c>
      <c r="J5694">
        <v>0</v>
      </c>
      <c r="K5694">
        <v>0</v>
      </c>
      <c r="L5694" t="s">
        <v>15855</v>
      </c>
      <c r="M5694">
        <v>44744</v>
      </c>
      <c r="N5694" t="s">
        <v>15185</v>
      </c>
      <c r="S5694" t="s">
        <v>15186</v>
      </c>
      <c r="T5694">
        <v>43102.456932870402</v>
      </c>
    </row>
    <row r="5695" spans="1:20" x14ac:dyDescent="0.25">
      <c r="A5695" t="s">
        <v>19635</v>
      </c>
      <c r="B5695" t="s">
        <v>19636</v>
      </c>
      <c r="C5695" t="s">
        <v>19537</v>
      </c>
      <c r="D5695" t="s">
        <v>13204</v>
      </c>
      <c r="E5695" t="s">
        <v>10685</v>
      </c>
      <c r="F5695">
        <v>39.49</v>
      </c>
      <c r="G5695">
        <v>473.88</v>
      </c>
      <c r="H5695">
        <v>12</v>
      </c>
      <c r="I5695" t="s">
        <v>10682</v>
      </c>
      <c r="J5695">
        <v>0</v>
      </c>
      <c r="K5695">
        <v>0</v>
      </c>
      <c r="L5695" t="s">
        <v>10722</v>
      </c>
      <c r="M5695">
        <v>44744</v>
      </c>
      <c r="N5695" t="s">
        <v>15185</v>
      </c>
      <c r="S5695" t="s">
        <v>15186</v>
      </c>
      <c r="T5695">
        <v>43102.456956018497</v>
      </c>
    </row>
    <row r="5696" spans="1:20" x14ac:dyDescent="0.25">
      <c r="A5696" t="s">
        <v>9456</v>
      </c>
      <c r="B5696" t="s">
        <v>19637</v>
      </c>
      <c r="C5696" t="s">
        <v>19537</v>
      </c>
      <c r="D5696" t="s">
        <v>13204</v>
      </c>
      <c r="E5696" t="s">
        <v>10685</v>
      </c>
      <c r="F5696">
        <v>42.49</v>
      </c>
      <c r="G5696">
        <v>509.88</v>
      </c>
      <c r="H5696">
        <v>12</v>
      </c>
      <c r="I5696" t="s">
        <v>10682</v>
      </c>
      <c r="J5696">
        <v>0</v>
      </c>
      <c r="K5696">
        <v>0</v>
      </c>
      <c r="L5696" t="s">
        <v>10796</v>
      </c>
      <c r="M5696">
        <v>44745</v>
      </c>
      <c r="N5696" t="s">
        <v>15185</v>
      </c>
      <c r="S5696" t="s">
        <v>15186</v>
      </c>
      <c r="T5696">
        <v>43102.456886574102</v>
      </c>
    </row>
    <row r="5697" spans="1:20" x14ac:dyDescent="0.25">
      <c r="A5697" t="s">
        <v>6007</v>
      </c>
      <c r="B5697" t="s">
        <v>19638</v>
      </c>
      <c r="C5697" t="s">
        <v>19537</v>
      </c>
      <c r="D5697" t="s">
        <v>13204</v>
      </c>
      <c r="E5697" t="s">
        <v>10685</v>
      </c>
      <c r="F5697">
        <v>19.989999999999998</v>
      </c>
      <c r="G5697">
        <v>239.88</v>
      </c>
      <c r="H5697">
        <v>12</v>
      </c>
      <c r="I5697" t="s">
        <v>10682</v>
      </c>
      <c r="J5697">
        <v>0</v>
      </c>
      <c r="K5697">
        <v>0</v>
      </c>
      <c r="L5697" t="s">
        <v>11172</v>
      </c>
      <c r="M5697">
        <v>44745</v>
      </c>
      <c r="N5697" t="s">
        <v>15185</v>
      </c>
      <c r="S5697" t="s">
        <v>15186</v>
      </c>
      <c r="T5697">
        <v>43102.456886574102</v>
      </c>
    </row>
    <row r="5698" spans="1:20" x14ac:dyDescent="0.25">
      <c r="A5698" t="s">
        <v>19639</v>
      </c>
      <c r="B5698" t="s">
        <v>19640</v>
      </c>
      <c r="C5698" t="s">
        <v>19537</v>
      </c>
      <c r="D5698" t="s">
        <v>13204</v>
      </c>
      <c r="E5698" t="s">
        <v>10685</v>
      </c>
      <c r="F5698">
        <v>48.99</v>
      </c>
      <c r="G5698">
        <v>587.88</v>
      </c>
      <c r="H5698">
        <v>12</v>
      </c>
      <c r="I5698" t="s">
        <v>10682</v>
      </c>
      <c r="J5698">
        <v>0</v>
      </c>
      <c r="K5698">
        <v>0</v>
      </c>
      <c r="L5698" t="s">
        <v>11358</v>
      </c>
      <c r="M5698">
        <v>44744</v>
      </c>
      <c r="N5698" t="s">
        <v>15185</v>
      </c>
      <c r="S5698" t="s">
        <v>15186</v>
      </c>
      <c r="T5698">
        <v>43102.456932870402</v>
      </c>
    </row>
    <row r="5699" spans="1:20" x14ac:dyDescent="0.25">
      <c r="A5699" t="s">
        <v>19641</v>
      </c>
      <c r="B5699" t="s">
        <v>19642</v>
      </c>
      <c r="C5699" t="s">
        <v>19537</v>
      </c>
      <c r="D5699" t="s">
        <v>13204</v>
      </c>
      <c r="E5699" t="s">
        <v>10685</v>
      </c>
      <c r="F5699">
        <v>19.489999999999998</v>
      </c>
      <c r="G5699">
        <v>233.88</v>
      </c>
      <c r="H5699">
        <v>12</v>
      </c>
      <c r="I5699" t="s">
        <v>10682</v>
      </c>
      <c r="J5699">
        <v>0</v>
      </c>
      <c r="K5699">
        <v>0</v>
      </c>
      <c r="L5699" t="s">
        <v>10722</v>
      </c>
      <c r="M5699">
        <v>44744</v>
      </c>
      <c r="N5699" t="s">
        <v>15185</v>
      </c>
      <c r="S5699" t="s">
        <v>15186</v>
      </c>
      <c r="T5699">
        <v>43102.456956018497</v>
      </c>
    </row>
    <row r="5700" spans="1:20" x14ac:dyDescent="0.25">
      <c r="A5700" t="s">
        <v>6008</v>
      </c>
      <c r="B5700" t="s">
        <v>19643</v>
      </c>
      <c r="C5700" t="s">
        <v>19537</v>
      </c>
      <c r="D5700" t="s">
        <v>13204</v>
      </c>
      <c r="E5700" t="s">
        <v>10685</v>
      </c>
      <c r="F5700">
        <v>12.99</v>
      </c>
      <c r="G5700">
        <v>77.94</v>
      </c>
      <c r="H5700">
        <v>6</v>
      </c>
      <c r="I5700" t="s">
        <v>10682</v>
      </c>
      <c r="J5700">
        <v>0</v>
      </c>
      <c r="K5700">
        <v>0</v>
      </c>
      <c r="L5700" t="s">
        <v>15855</v>
      </c>
      <c r="M5700">
        <v>44745</v>
      </c>
      <c r="N5700" t="s">
        <v>15185</v>
      </c>
      <c r="S5700" t="s">
        <v>15186</v>
      </c>
      <c r="T5700">
        <v>43102.456932870402</v>
      </c>
    </row>
    <row r="5701" spans="1:20" x14ac:dyDescent="0.25">
      <c r="A5701" t="s">
        <v>9457</v>
      </c>
      <c r="B5701" t="s">
        <v>19644</v>
      </c>
      <c r="C5701" t="s">
        <v>19537</v>
      </c>
      <c r="D5701" t="s">
        <v>13204</v>
      </c>
      <c r="E5701" t="s">
        <v>10685</v>
      </c>
      <c r="F5701">
        <v>46.99</v>
      </c>
      <c r="G5701">
        <v>563.88</v>
      </c>
      <c r="H5701">
        <v>12</v>
      </c>
      <c r="I5701" t="s">
        <v>10682</v>
      </c>
      <c r="J5701">
        <v>0</v>
      </c>
      <c r="K5701">
        <v>0</v>
      </c>
      <c r="L5701" t="s">
        <v>15855</v>
      </c>
      <c r="M5701">
        <v>44745</v>
      </c>
      <c r="N5701" t="s">
        <v>15185</v>
      </c>
      <c r="S5701" t="s">
        <v>15186</v>
      </c>
      <c r="T5701">
        <v>43102.456932870402</v>
      </c>
    </row>
    <row r="5702" spans="1:20" x14ac:dyDescent="0.25">
      <c r="A5702" t="s">
        <v>9458</v>
      </c>
      <c r="B5702" t="s">
        <v>19645</v>
      </c>
      <c r="C5702" t="s">
        <v>19537</v>
      </c>
      <c r="D5702" t="s">
        <v>13204</v>
      </c>
      <c r="E5702" t="s">
        <v>10685</v>
      </c>
      <c r="F5702">
        <v>48.99</v>
      </c>
      <c r="G5702">
        <v>587.88</v>
      </c>
      <c r="H5702">
        <v>12</v>
      </c>
      <c r="I5702" t="s">
        <v>10682</v>
      </c>
      <c r="J5702">
        <v>0</v>
      </c>
      <c r="K5702">
        <v>0</v>
      </c>
      <c r="L5702" t="s">
        <v>11000</v>
      </c>
      <c r="M5702">
        <v>44744</v>
      </c>
      <c r="N5702" t="s">
        <v>15185</v>
      </c>
      <c r="S5702" t="s">
        <v>15186</v>
      </c>
      <c r="T5702">
        <v>43102.456990740699</v>
      </c>
    </row>
    <row r="5703" spans="1:20" x14ac:dyDescent="0.25">
      <c r="A5703" t="s">
        <v>6009</v>
      </c>
      <c r="B5703" t="s">
        <v>19646</v>
      </c>
      <c r="C5703" t="s">
        <v>19537</v>
      </c>
      <c r="D5703" t="s">
        <v>13204</v>
      </c>
      <c r="E5703" t="s">
        <v>10685</v>
      </c>
      <c r="F5703">
        <v>39.99</v>
      </c>
      <c r="G5703">
        <v>239.94</v>
      </c>
      <c r="H5703">
        <v>6</v>
      </c>
      <c r="I5703" t="s">
        <v>10682</v>
      </c>
      <c r="J5703">
        <v>0</v>
      </c>
      <c r="K5703">
        <v>0</v>
      </c>
      <c r="L5703" t="s">
        <v>12440</v>
      </c>
      <c r="M5703">
        <v>44729</v>
      </c>
      <c r="N5703" t="s">
        <v>13477</v>
      </c>
      <c r="S5703" t="s">
        <v>13478</v>
      </c>
      <c r="T5703">
        <v>43102.457013888903</v>
      </c>
    </row>
    <row r="5704" spans="1:20" x14ac:dyDescent="0.25">
      <c r="A5704" t="s">
        <v>19647</v>
      </c>
      <c r="B5704" t="s">
        <v>19648</v>
      </c>
      <c r="C5704" t="s">
        <v>19537</v>
      </c>
      <c r="D5704" t="s">
        <v>13204</v>
      </c>
      <c r="E5704" t="s">
        <v>10685</v>
      </c>
      <c r="F5704">
        <v>68.989999999999995</v>
      </c>
      <c r="G5704">
        <v>413.94</v>
      </c>
      <c r="H5704">
        <v>6</v>
      </c>
      <c r="I5704" t="s">
        <v>10682</v>
      </c>
      <c r="J5704">
        <v>0</v>
      </c>
      <c r="K5704">
        <v>0</v>
      </c>
      <c r="L5704" t="s">
        <v>11101</v>
      </c>
      <c r="M5704">
        <v>44725</v>
      </c>
      <c r="N5704" t="s">
        <v>15185</v>
      </c>
      <c r="S5704" t="s">
        <v>15186</v>
      </c>
      <c r="T5704">
        <v>43102.456944444399</v>
      </c>
    </row>
    <row r="5705" spans="1:20" x14ac:dyDescent="0.25">
      <c r="A5705" t="s">
        <v>19649</v>
      </c>
      <c r="B5705" t="s">
        <v>19650</v>
      </c>
      <c r="C5705" t="s">
        <v>19537</v>
      </c>
      <c r="D5705" t="s">
        <v>13204</v>
      </c>
      <c r="E5705" t="s">
        <v>10685</v>
      </c>
      <c r="F5705">
        <v>78.989999999999995</v>
      </c>
      <c r="G5705">
        <v>473.94</v>
      </c>
      <c r="H5705">
        <v>6</v>
      </c>
      <c r="I5705" t="s">
        <v>10682</v>
      </c>
      <c r="J5705">
        <v>0</v>
      </c>
      <c r="K5705">
        <v>0</v>
      </c>
      <c r="L5705" t="s">
        <v>11101</v>
      </c>
      <c r="M5705">
        <v>44725</v>
      </c>
      <c r="N5705" t="s">
        <v>15185</v>
      </c>
      <c r="S5705" t="s">
        <v>15186</v>
      </c>
      <c r="T5705">
        <v>43102.456944444399</v>
      </c>
    </row>
    <row r="5706" spans="1:20" x14ac:dyDescent="0.25">
      <c r="A5706" t="s">
        <v>19651</v>
      </c>
      <c r="B5706" t="s">
        <v>19652</v>
      </c>
      <c r="C5706" t="s">
        <v>19537</v>
      </c>
      <c r="E5706" t="s">
        <v>10685</v>
      </c>
      <c r="F5706">
        <v>92.5</v>
      </c>
      <c r="G5706">
        <v>1110</v>
      </c>
      <c r="H5706">
        <v>12</v>
      </c>
      <c r="I5706" t="s">
        <v>10682</v>
      </c>
      <c r="J5706">
        <v>0</v>
      </c>
      <c r="K5706">
        <v>0</v>
      </c>
      <c r="L5706" t="s">
        <v>16573</v>
      </c>
      <c r="M5706">
        <v>44725</v>
      </c>
      <c r="N5706" t="s">
        <v>15185</v>
      </c>
      <c r="S5706" t="s">
        <v>15186</v>
      </c>
      <c r="T5706">
        <v>43102.457002314797</v>
      </c>
    </row>
    <row r="5707" spans="1:20" x14ac:dyDescent="0.25">
      <c r="A5707" t="s">
        <v>9459</v>
      </c>
      <c r="B5707" t="s">
        <v>19653</v>
      </c>
      <c r="C5707" t="s">
        <v>19537</v>
      </c>
      <c r="D5707" t="s">
        <v>13204</v>
      </c>
      <c r="E5707" t="s">
        <v>10685</v>
      </c>
      <c r="F5707">
        <v>93.95</v>
      </c>
      <c r="G5707">
        <v>563.70000000000005</v>
      </c>
      <c r="H5707">
        <v>6</v>
      </c>
      <c r="I5707" t="s">
        <v>10682</v>
      </c>
      <c r="J5707">
        <v>0</v>
      </c>
      <c r="K5707">
        <v>0</v>
      </c>
      <c r="L5707" t="s">
        <v>10835</v>
      </c>
      <c r="M5707">
        <v>44725</v>
      </c>
      <c r="N5707" t="s">
        <v>15185</v>
      </c>
      <c r="S5707" t="s">
        <v>15186</v>
      </c>
      <c r="T5707">
        <v>43102.456863425898</v>
      </c>
    </row>
    <row r="5708" spans="1:20" x14ac:dyDescent="0.25">
      <c r="A5708" t="s">
        <v>6010</v>
      </c>
      <c r="B5708" t="s">
        <v>19654</v>
      </c>
      <c r="C5708" t="s">
        <v>19537</v>
      </c>
      <c r="D5708" t="s">
        <v>13204</v>
      </c>
      <c r="E5708" t="s">
        <v>10685</v>
      </c>
      <c r="F5708">
        <v>36.99</v>
      </c>
      <c r="G5708">
        <v>443.88</v>
      </c>
      <c r="H5708">
        <v>12</v>
      </c>
      <c r="I5708" t="s">
        <v>10682</v>
      </c>
      <c r="J5708">
        <v>0</v>
      </c>
      <c r="K5708">
        <v>0</v>
      </c>
      <c r="L5708" t="s">
        <v>16573</v>
      </c>
      <c r="M5708">
        <v>44725</v>
      </c>
      <c r="N5708" t="s">
        <v>15185</v>
      </c>
      <c r="S5708" t="s">
        <v>15186</v>
      </c>
      <c r="T5708">
        <v>43102.457002314797</v>
      </c>
    </row>
    <row r="5709" spans="1:20" x14ac:dyDescent="0.25">
      <c r="A5709" t="s">
        <v>6011</v>
      </c>
      <c r="B5709" t="s">
        <v>19655</v>
      </c>
      <c r="C5709" t="s">
        <v>19537</v>
      </c>
      <c r="D5709" t="s">
        <v>13204</v>
      </c>
      <c r="E5709" t="s">
        <v>10685</v>
      </c>
      <c r="F5709">
        <v>35.49</v>
      </c>
      <c r="G5709">
        <v>425.88</v>
      </c>
      <c r="H5709">
        <v>12</v>
      </c>
      <c r="I5709" t="s">
        <v>10682</v>
      </c>
      <c r="J5709">
        <v>0</v>
      </c>
      <c r="K5709">
        <v>0</v>
      </c>
      <c r="L5709" t="s">
        <v>16573</v>
      </c>
      <c r="M5709">
        <v>44725</v>
      </c>
      <c r="N5709" t="s">
        <v>15185</v>
      </c>
      <c r="S5709" t="s">
        <v>15186</v>
      </c>
      <c r="T5709">
        <v>43102.457002314797</v>
      </c>
    </row>
    <row r="5710" spans="1:20" x14ac:dyDescent="0.25">
      <c r="A5710" t="s">
        <v>19656</v>
      </c>
      <c r="B5710" t="s">
        <v>19657</v>
      </c>
      <c r="C5710" t="s">
        <v>19537</v>
      </c>
      <c r="D5710" t="s">
        <v>13204</v>
      </c>
      <c r="E5710" t="s">
        <v>10685</v>
      </c>
      <c r="F5710">
        <v>46.99</v>
      </c>
      <c r="G5710">
        <v>563.88</v>
      </c>
      <c r="H5710">
        <v>12</v>
      </c>
      <c r="I5710" t="s">
        <v>10682</v>
      </c>
      <c r="J5710">
        <v>0</v>
      </c>
      <c r="K5710">
        <v>0</v>
      </c>
      <c r="L5710" t="s">
        <v>11358</v>
      </c>
      <c r="M5710">
        <v>44725</v>
      </c>
      <c r="N5710" t="s">
        <v>15185</v>
      </c>
      <c r="S5710" t="s">
        <v>15186</v>
      </c>
      <c r="T5710">
        <v>43102.456932870402</v>
      </c>
    </row>
    <row r="5711" spans="1:20" x14ac:dyDescent="0.25">
      <c r="A5711" t="s">
        <v>19658</v>
      </c>
      <c r="B5711" t="s">
        <v>19659</v>
      </c>
      <c r="C5711" t="s">
        <v>19537</v>
      </c>
      <c r="D5711" t="s">
        <v>13204</v>
      </c>
      <c r="E5711" t="s">
        <v>10685</v>
      </c>
      <c r="F5711">
        <v>282.99</v>
      </c>
      <c r="G5711">
        <v>1697.94</v>
      </c>
      <c r="H5711">
        <v>6</v>
      </c>
      <c r="I5711" t="s">
        <v>10682</v>
      </c>
      <c r="J5711">
        <v>0</v>
      </c>
      <c r="K5711">
        <v>0</v>
      </c>
      <c r="L5711" t="s">
        <v>11136</v>
      </c>
      <c r="M5711">
        <v>44725</v>
      </c>
      <c r="N5711" t="s">
        <v>15185</v>
      </c>
      <c r="S5711" t="s">
        <v>15186</v>
      </c>
      <c r="T5711">
        <v>43822.381608796299</v>
      </c>
    </row>
    <row r="5712" spans="1:20" x14ac:dyDescent="0.25">
      <c r="A5712" t="s">
        <v>9460</v>
      </c>
      <c r="B5712" t="s">
        <v>19660</v>
      </c>
      <c r="C5712" t="s">
        <v>19478</v>
      </c>
      <c r="D5712" t="s">
        <v>13204</v>
      </c>
      <c r="E5712" t="s">
        <v>10685</v>
      </c>
      <c r="F5712">
        <v>89.99</v>
      </c>
      <c r="G5712">
        <v>539.94000000000005</v>
      </c>
      <c r="H5712">
        <v>6</v>
      </c>
      <c r="I5712" t="s">
        <v>10682</v>
      </c>
      <c r="J5712">
        <v>0</v>
      </c>
      <c r="K5712">
        <v>0</v>
      </c>
      <c r="L5712" t="s">
        <v>10740</v>
      </c>
      <c r="M5712">
        <v>44729</v>
      </c>
      <c r="N5712" t="s">
        <v>13477</v>
      </c>
      <c r="S5712" t="s">
        <v>13478</v>
      </c>
      <c r="T5712">
        <v>43102.456886574102</v>
      </c>
    </row>
    <row r="5713" spans="1:20" x14ac:dyDescent="0.25">
      <c r="A5713" t="s">
        <v>19661</v>
      </c>
      <c r="B5713" t="s">
        <v>19662</v>
      </c>
      <c r="C5713" t="s">
        <v>19537</v>
      </c>
      <c r="D5713" t="s">
        <v>13204</v>
      </c>
      <c r="E5713" t="s">
        <v>10685</v>
      </c>
      <c r="F5713">
        <v>75.989999999999995</v>
      </c>
      <c r="G5713">
        <v>455.94</v>
      </c>
      <c r="H5713">
        <v>6</v>
      </c>
      <c r="I5713" t="s">
        <v>10682</v>
      </c>
      <c r="J5713">
        <v>0</v>
      </c>
      <c r="K5713">
        <v>0</v>
      </c>
      <c r="L5713" t="s">
        <v>10731</v>
      </c>
      <c r="M5713">
        <v>44729</v>
      </c>
      <c r="N5713" t="s">
        <v>13477</v>
      </c>
      <c r="S5713" t="s">
        <v>13478</v>
      </c>
      <c r="T5713">
        <v>43102.456875000003</v>
      </c>
    </row>
    <row r="5714" spans="1:20" x14ac:dyDescent="0.25">
      <c r="A5714" t="s">
        <v>19663</v>
      </c>
      <c r="B5714" t="s">
        <v>19664</v>
      </c>
      <c r="C5714" t="s">
        <v>19537</v>
      </c>
      <c r="D5714" t="s">
        <v>13204</v>
      </c>
      <c r="E5714" t="s">
        <v>10685</v>
      </c>
      <c r="F5714">
        <v>75.989999999999995</v>
      </c>
      <c r="G5714">
        <v>455.94</v>
      </c>
      <c r="H5714">
        <v>6</v>
      </c>
      <c r="I5714" t="s">
        <v>10682</v>
      </c>
      <c r="J5714">
        <v>0</v>
      </c>
      <c r="K5714">
        <v>0</v>
      </c>
      <c r="L5714" t="s">
        <v>10731</v>
      </c>
      <c r="M5714">
        <v>44729</v>
      </c>
      <c r="N5714" t="s">
        <v>13477</v>
      </c>
      <c r="S5714" t="s">
        <v>13478</v>
      </c>
      <c r="T5714">
        <v>43102.456875000003</v>
      </c>
    </row>
    <row r="5715" spans="1:20" x14ac:dyDescent="0.25">
      <c r="A5715" t="s">
        <v>6012</v>
      </c>
      <c r="B5715" t="s">
        <v>19665</v>
      </c>
      <c r="C5715" t="s">
        <v>19537</v>
      </c>
      <c r="D5715" t="s">
        <v>13204</v>
      </c>
      <c r="E5715" t="s">
        <v>10685</v>
      </c>
      <c r="F5715">
        <v>75.989999999999995</v>
      </c>
      <c r="G5715">
        <v>455.94</v>
      </c>
      <c r="H5715">
        <v>6</v>
      </c>
      <c r="I5715" t="s">
        <v>10682</v>
      </c>
      <c r="J5715">
        <v>0</v>
      </c>
      <c r="K5715">
        <v>0</v>
      </c>
      <c r="L5715" t="s">
        <v>11406</v>
      </c>
      <c r="M5715">
        <v>44729</v>
      </c>
      <c r="N5715" t="s">
        <v>13477</v>
      </c>
      <c r="S5715" t="s">
        <v>13478</v>
      </c>
      <c r="T5715">
        <v>43102.456979166702</v>
      </c>
    </row>
    <row r="5716" spans="1:20" x14ac:dyDescent="0.25">
      <c r="A5716" t="s">
        <v>19666</v>
      </c>
      <c r="B5716" t="s">
        <v>19667</v>
      </c>
      <c r="C5716" t="s">
        <v>19537</v>
      </c>
      <c r="D5716" t="s">
        <v>13204</v>
      </c>
      <c r="E5716" t="s">
        <v>10685</v>
      </c>
      <c r="F5716">
        <v>38.99</v>
      </c>
      <c r="G5716">
        <v>233.94</v>
      </c>
      <c r="H5716">
        <v>6</v>
      </c>
      <c r="I5716" t="s">
        <v>10682</v>
      </c>
      <c r="J5716">
        <v>0</v>
      </c>
      <c r="K5716">
        <v>0</v>
      </c>
      <c r="L5716" t="s">
        <v>19668</v>
      </c>
      <c r="M5716">
        <v>44729</v>
      </c>
      <c r="N5716" t="s">
        <v>13477</v>
      </c>
      <c r="S5716" t="s">
        <v>13478</v>
      </c>
      <c r="T5716">
        <v>43102.456932870402</v>
      </c>
    </row>
    <row r="5717" spans="1:20" x14ac:dyDescent="0.25">
      <c r="A5717" t="s">
        <v>6013</v>
      </c>
      <c r="B5717" t="s">
        <v>19669</v>
      </c>
      <c r="C5717" t="s">
        <v>19478</v>
      </c>
      <c r="D5717" t="s">
        <v>13204</v>
      </c>
      <c r="E5717" t="s">
        <v>10685</v>
      </c>
      <c r="F5717">
        <v>109.99</v>
      </c>
      <c r="G5717">
        <v>659.94</v>
      </c>
      <c r="H5717">
        <v>6</v>
      </c>
      <c r="I5717" t="s">
        <v>10682</v>
      </c>
      <c r="J5717">
        <v>0</v>
      </c>
      <c r="K5717">
        <v>0</v>
      </c>
      <c r="L5717" t="s">
        <v>10731</v>
      </c>
      <c r="M5717">
        <v>44729</v>
      </c>
      <c r="N5717" t="s">
        <v>13477</v>
      </c>
      <c r="S5717" t="s">
        <v>13478</v>
      </c>
      <c r="T5717">
        <v>43102.456875000003</v>
      </c>
    </row>
    <row r="5718" spans="1:20" x14ac:dyDescent="0.25">
      <c r="A5718" t="s">
        <v>9462</v>
      </c>
      <c r="B5718" t="s">
        <v>19670</v>
      </c>
      <c r="C5718" t="s">
        <v>10691</v>
      </c>
      <c r="D5718" t="s">
        <v>13204</v>
      </c>
      <c r="E5718" t="s">
        <v>10693</v>
      </c>
      <c r="F5718">
        <v>54.99</v>
      </c>
      <c r="G5718">
        <v>329.94</v>
      </c>
      <c r="H5718">
        <v>6</v>
      </c>
      <c r="I5718" t="s">
        <v>10682</v>
      </c>
      <c r="J5718">
        <v>0</v>
      </c>
      <c r="K5718">
        <v>0</v>
      </c>
      <c r="L5718" t="s">
        <v>10731</v>
      </c>
      <c r="M5718">
        <v>44729</v>
      </c>
      <c r="N5718" t="s">
        <v>13477</v>
      </c>
      <c r="S5718" t="s">
        <v>13478</v>
      </c>
      <c r="T5718">
        <v>43102.456875000003</v>
      </c>
    </row>
    <row r="5719" spans="1:20" x14ac:dyDescent="0.25">
      <c r="A5719" t="s">
        <v>9463</v>
      </c>
      <c r="B5719" t="s">
        <v>19671</v>
      </c>
      <c r="C5719" t="s">
        <v>19537</v>
      </c>
      <c r="D5719" t="s">
        <v>13204</v>
      </c>
      <c r="E5719" t="s">
        <v>10685</v>
      </c>
      <c r="F5719">
        <v>74.989999999999995</v>
      </c>
      <c r="G5719">
        <v>449.94</v>
      </c>
      <c r="H5719">
        <v>6</v>
      </c>
      <c r="I5719" t="s">
        <v>10682</v>
      </c>
      <c r="J5719">
        <v>0</v>
      </c>
      <c r="K5719">
        <v>0</v>
      </c>
      <c r="L5719" t="s">
        <v>10731</v>
      </c>
      <c r="M5719">
        <v>44729</v>
      </c>
      <c r="N5719" t="s">
        <v>13477</v>
      </c>
      <c r="S5719" t="s">
        <v>13478</v>
      </c>
      <c r="T5719">
        <v>43102.456875000003</v>
      </c>
    </row>
    <row r="5720" spans="1:20" x14ac:dyDescent="0.25">
      <c r="A5720" t="s">
        <v>19672</v>
      </c>
      <c r="B5720" t="s">
        <v>19673</v>
      </c>
      <c r="C5720" t="s">
        <v>19537</v>
      </c>
      <c r="D5720" t="s">
        <v>13204</v>
      </c>
      <c r="E5720" t="s">
        <v>10685</v>
      </c>
      <c r="F5720">
        <v>59.99</v>
      </c>
      <c r="G5720">
        <v>359.94</v>
      </c>
      <c r="H5720">
        <v>6</v>
      </c>
      <c r="I5720" t="s">
        <v>10682</v>
      </c>
      <c r="J5720">
        <v>0</v>
      </c>
      <c r="K5720">
        <v>0</v>
      </c>
      <c r="L5720" t="s">
        <v>10731</v>
      </c>
      <c r="M5720">
        <v>44729</v>
      </c>
      <c r="N5720" t="s">
        <v>13477</v>
      </c>
      <c r="S5720" t="s">
        <v>13478</v>
      </c>
      <c r="T5720">
        <v>43102.456875000003</v>
      </c>
    </row>
    <row r="5721" spans="1:20" x14ac:dyDescent="0.25">
      <c r="A5721" t="s">
        <v>9464</v>
      </c>
      <c r="B5721" t="s">
        <v>19674</v>
      </c>
      <c r="C5721" t="s">
        <v>19537</v>
      </c>
      <c r="D5721" t="s">
        <v>13204</v>
      </c>
      <c r="E5721" t="s">
        <v>10685</v>
      </c>
      <c r="F5721">
        <v>59.99</v>
      </c>
      <c r="G5721">
        <v>359.94</v>
      </c>
      <c r="H5721">
        <v>6</v>
      </c>
      <c r="I5721" t="s">
        <v>10682</v>
      </c>
      <c r="J5721">
        <v>0</v>
      </c>
      <c r="K5721">
        <v>0</v>
      </c>
      <c r="L5721" t="s">
        <v>10731</v>
      </c>
      <c r="M5721">
        <v>44729</v>
      </c>
      <c r="N5721" t="s">
        <v>13477</v>
      </c>
      <c r="S5721" t="s">
        <v>13478</v>
      </c>
      <c r="T5721">
        <v>43102.456875000003</v>
      </c>
    </row>
    <row r="5722" spans="1:20" x14ac:dyDescent="0.25">
      <c r="A5722" t="s">
        <v>19675</v>
      </c>
      <c r="B5722" t="s">
        <v>19676</v>
      </c>
      <c r="C5722" t="s">
        <v>19537</v>
      </c>
      <c r="D5722" t="s">
        <v>13204</v>
      </c>
      <c r="E5722" t="s">
        <v>10685</v>
      </c>
      <c r="F5722">
        <v>74.989999999999995</v>
      </c>
      <c r="G5722">
        <v>449.94</v>
      </c>
      <c r="H5722">
        <v>6</v>
      </c>
      <c r="I5722" t="s">
        <v>10682</v>
      </c>
      <c r="J5722">
        <v>0</v>
      </c>
      <c r="K5722">
        <v>0</v>
      </c>
      <c r="L5722" t="s">
        <v>11406</v>
      </c>
      <c r="M5722">
        <v>44729</v>
      </c>
      <c r="N5722" t="s">
        <v>13477</v>
      </c>
      <c r="S5722" t="s">
        <v>13478</v>
      </c>
      <c r="T5722">
        <v>43102.456979166702</v>
      </c>
    </row>
    <row r="5723" spans="1:20" x14ac:dyDescent="0.25">
      <c r="A5723" t="s">
        <v>9465</v>
      </c>
      <c r="B5723" t="s">
        <v>19677</v>
      </c>
      <c r="C5723" t="s">
        <v>19537</v>
      </c>
      <c r="D5723" t="s">
        <v>13204</v>
      </c>
      <c r="E5723" t="s">
        <v>10685</v>
      </c>
      <c r="F5723">
        <v>74.989999999999995</v>
      </c>
      <c r="G5723">
        <v>449.94</v>
      </c>
      <c r="H5723">
        <v>6</v>
      </c>
      <c r="I5723" t="s">
        <v>10682</v>
      </c>
      <c r="J5723">
        <v>0</v>
      </c>
      <c r="K5723">
        <v>0</v>
      </c>
      <c r="L5723" t="s">
        <v>10731</v>
      </c>
      <c r="M5723">
        <v>44729</v>
      </c>
      <c r="N5723" t="s">
        <v>13477</v>
      </c>
      <c r="S5723" t="s">
        <v>13478</v>
      </c>
      <c r="T5723">
        <v>43102.456875000003</v>
      </c>
    </row>
    <row r="5724" spans="1:20" x14ac:dyDescent="0.25">
      <c r="A5724" t="s">
        <v>9466</v>
      </c>
      <c r="B5724" t="s">
        <v>19678</v>
      </c>
      <c r="C5724" t="s">
        <v>10691</v>
      </c>
      <c r="D5724" t="s">
        <v>13204</v>
      </c>
      <c r="E5724" t="s">
        <v>10693</v>
      </c>
      <c r="F5724">
        <v>37.99</v>
      </c>
      <c r="G5724">
        <v>227.94</v>
      </c>
      <c r="H5724">
        <v>6</v>
      </c>
      <c r="I5724" t="s">
        <v>10682</v>
      </c>
      <c r="J5724">
        <v>0</v>
      </c>
      <c r="K5724">
        <v>0</v>
      </c>
      <c r="L5724" t="s">
        <v>18712</v>
      </c>
      <c r="M5724">
        <v>44733</v>
      </c>
      <c r="N5724" t="s">
        <v>13477</v>
      </c>
      <c r="S5724" t="s">
        <v>13478</v>
      </c>
      <c r="T5724">
        <v>43102.456967592603</v>
      </c>
    </row>
    <row r="5725" spans="1:20" x14ac:dyDescent="0.25">
      <c r="A5725" t="s">
        <v>19679</v>
      </c>
      <c r="B5725" t="s">
        <v>19680</v>
      </c>
      <c r="C5725" t="s">
        <v>19478</v>
      </c>
      <c r="D5725" t="s">
        <v>13204</v>
      </c>
      <c r="E5725" t="s">
        <v>10685</v>
      </c>
      <c r="F5725">
        <v>19.989999999999998</v>
      </c>
      <c r="G5725">
        <v>239.88</v>
      </c>
      <c r="H5725">
        <v>12</v>
      </c>
      <c r="I5725" t="s">
        <v>10682</v>
      </c>
      <c r="J5725">
        <v>0</v>
      </c>
      <c r="K5725">
        <v>0</v>
      </c>
      <c r="L5725" t="s">
        <v>10727</v>
      </c>
      <c r="M5725">
        <v>44734</v>
      </c>
      <c r="N5725" t="s">
        <v>12700</v>
      </c>
      <c r="S5725" t="s">
        <v>12699</v>
      </c>
      <c r="T5725">
        <v>43102.456944444399</v>
      </c>
    </row>
    <row r="5726" spans="1:20" x14ac:dyDescent="0.25">
      <c r="A5726" t="s">
        <v>19681</v>
      </c>
      <c r="B5726" t="s">
        <v>19682</v>
      </c>
      <c r="C5726" t="s">
        <v>19478</v>
      </c>
      <c r="D5726" t="s">
        <v>13204</v>
      </c>
      <c r="E5726" t="s">
        <v>10685</v>
      </c>
      <c r="F5726">
        <v>19.989999999999998</v>
      </c>
      <c r="G5726">
        <v>239.88</v>
      </c>
      <c r="H5726">
        <v>12</v>
      </c>
      <c r="I5726" t="s">
        <v>10682</v>
      </c>
      <c r="J5726">
        <v>0</v>
      </c>
      <c r="K5726">
        <v>0</v>
      </c>
      <c r="L5726" t="s">
        <v>10727</v>
      </c>
      <c r="M5726">
        <v>44734</v>
      </c>
      <c r="N5726" t="s">
        <v>12700</v>
      </c>
      <c r="S5726" t="s">
        <v>12699</v>
      </c>
      <c r="T5726">
        <v>43102.456944444399</v>
      </c>
    </row>
    <row r="5727" spans="1:20" x14ac:dyDescent="0.25">
      <c r="A5727" t="s">
        <v>6014</v>
      </c>
      <c r="B5727" t="s">
        <v>19683</v>
      </c>
      <c r="C5727" t="s">
        <v>19478</v>
      </c>
      <c r="D5727" t="s">
        <v>13204</v>
      </c>
      <c r="E5727" t="s">
        <v>10685</v>
      </c>
      <c r="F5727">
        <v>20.99</v>
      </c>
      <c r="G5727">
        <v>125.94</v>
      </c>
      <c r="H5727">
        <v>6</v>
      </c>
      <c r="I5727" t="s">
        <v>10682</v>
      </c>
      <c r="J5727">
        <v>0</v>
      </c>
      <c r="K5727">
        <v>0</v>
      </c>
      <c r="L5727" t="s">
        <v>10727</v>
      </c>
      <c r="M5727">
        <v>44734</v>
      </c>
      <c r="N5727" t="s">
        <v>12700</v>
      </c>
      <c r="S5727" t="s">
        <v>12699</v>
      </c>
      <c r="T5727">
        <v>43102.456944444399</v>
      </c>
    </row>
    <row r="5728" spans="1:20" x14ac:dyDescent="0.25">
      <c r="A5728" t="s">
        <v>9467</v>
      </c>
      <c r="B5728" t="s">
        <v>19684</v>
      </c>
      <c r="C5728" t="s">
        <v>19537</v>
      </c>
      <c r="D5728" t="s">
        <v>13204</v>
      </c>
      <c r="E5728" t="s">
        <v>10685</v>
      </c>
      <c r="F5728">
        <v>49.99</v>
      </c>
      <c r="G5728">
        <v>599.88</v>
      </c>
      <c r="H5728">
        <v>12</v>
      </c>
      <c r="I5728" t="s">
        <v>10682</v>
      </c>
      <c r="J5728">
        <v>0</v>
      </c>
      <c r="K5728">
        <v>0</v>
      </c>
      <c r="L5728" t="s">
        <v>10916</v>
      </c>
      <c r="M5728">
        <v>44746</v>
      </c>
      <c r="N5728" t="s">
        <v>15185</v>
      </c>
      <c r="S5728" t="s">
        <v>15186</v>
      </c>
      <c r="T5728">
        <v>43102.456909722197</v>
      </c>
    </row>
    <row r="5729" spans="1:20" x14ac:dyDescent="0.25">
      <c r="A5729" t="s">
        <v>19685</v>
      </c>
      <c r="B5729" t="s">
        <v>19686</v>
      </c>
      <c r="C5729" t="s">
        <v>19537</v>
      </c>
      <c r="D5729" t="s">
        <v>13204</v>
      </c>
      <c r="E5729" t="s">
        <v>10685</v>
      </c>
      <c r="F5729">
        <v>38.99</v>
      </c>
      <c r="G5729">
        <v>467.88</v>
      </c>
      <c r="H5729">
        <v>12</v>
      </c>
      <c r="I5729" t="s">
        <v>10682</v>
      </c>
      <c r="J5729">
        <v>0</v>
      </c>
      <c r="K5729">
        <v>0</v>
      </c>
      <c r="L5729" t="s">
        <v>17398</v>
      </c>
      <c r="M5729">
        <v>44753</v>
      </c>
      <c r="N5729" t="s">
        <v>13477</v>
      </c>
      <c r="S5729" t="s">
        <v>13478</v>
      </c>
      <c r="T5729">
        <v>43102.456863425898</v>
      </c>
    </row>
    <row r="5730" spans="1:20" x14ac:dyDescent="0.25">
      <c r="A5730" t="s">
        <v>9468</v>
      </c>
      <c r="B5730" t="s">
        <v>19687</v>
      </c>
      <c r="C5730" t="s">
        <v>19478</v>
      </c>
      <c r="D5730" t="s">
        <v>13204</v>
      </c>
      <c r="E5730" t="s">
        <v>10685</v>
      </c>
      <c r="F5730">
        <v>52.99</v>
      </c>
      <c r="G5730">
        <v>317.94</v>
      </c>
      <c r="H5730">
        <v>6</v>
      </c>
      <c r="I5730" t="s">
        <v>10682</v>
      </c>
      <c r="J5730">
        <v>0</v>
      </c>
      <c r="K5730">
        <v>0</v>
      </c>
      <c r="L5730" t="s">
        <v>15918</v>
      </c>
      <c r="M5730">
        <v>44753</v>
      </c>
      <c r="N5730" t="s">
        <v>13477</v>
      </c>
      <c r="S5730" t="s">
        <v>13478</v>
      </c>
      <c r="T5730">
        <v>43102.456909722197</v>
      </c>
    </row>
    <row r="5731" spans="1:20" x14ac:dyDescent="0.25">
      <c r="A5731" t="s">
        <v>19688</v>
      </c>
      <c r="B5731" t="s">
        <v>19689</v>
      </c>
      <c r="C5731" t="s">
        <v>19537</v>
      </c>
      <c r="D5731" t="s">
        <v>13204</v>
      </c>
      <c r="E5731" t="s">
        <v>10685</v>
      </c>
      <c r="F5731">
        <v>124.99</v>
      </c>
      <c r="G5731">
        <v>749.94</v>
      </c>
      <c r="H5731">
        <v>6</v>
      </c>
      <c r="I5731" t="s">
        <v>10682</v>
      </c>
      <c r="J5731">
        <v>0</v>
      </c>
      <c r="K5731">
        <v>0</v>
      </c>
      <c r="L5731" t="s">
        <v>10740</v>
      </c>
      <c r="M5731">
        <v>44753</v>
      </c>
      <c r="N5731" t="s">
        <v>13477</v>
      </c>
      <c r="S5731" t="s">
        <v>13478</v>
      </c>
      <c r="T5731">
        <v>43102.456886574102</v>
      </c>
    </row>
    <row r="5732" spans="1:20" x14ac:dyDescent="0.25">
      <c r="A5732" t="s">
        <v>9469</v>
      </c>
      <c r="B5732" t="s">
        <v>19690</v>
      </c>
      <c r="C5732" t="s">
        <v>19537</v>
      </c>
      <c r="D5732" t="s">
        <v>13204</v>
      </c>
      <c r="E5732" t="s">
        <v>10685</v>
      </c>
      <c r="F5732">
        <v>89.99</v>
      </c>
      <c r="G5732">
        <v>89.99</v>
      </c>
      <c r="H5732">
        <v>1</v>
      </c>
      <c r="I5732" t="s">
        <v>10682</v>
      </c>
      <c r="J5732">
        <v>0</v>
      </c>
      <c r="K5732">
        <v>0</v>
      </c>
      <c r="L5732" t="s">
        <v>17398</v>
      </c>
      <c r="M5732">
        <v>44753</v>
      </c>
      <c r="N5732" t="s">
        <v>13477</v>
      </c>
      <c r="S5732" t="s">
        <v>13478</v>
      </c>
      <c r="T5732">
        <v>43102.456863425898</v>
      </c>
    </row>
    <row r="5733" spans="1:20" x14ac:dyDescent="0.25">
      <c r="A5733" t="s">
        <v>19691</v>
      </c>
      <c r="B5733" t="s">
        <v>19692</v>
      </c>
      <c r="C5733" t="s">
        <v>19537</v>
      </c>
      <c r="D5733" t="s">
        <v>13204</v>
      </c>
      <c r="E5733" t="s">
        <v>10685</v>
      </c>
      <c r="F5733">
        <v>29.99</v>
      </c>
      <c r="G5733">
        <v>359.88</v>
      </c>
      <c r="H5733">
        <v>12</v>
      </c>
      <c r="I5733" t="s">
        <v>10682</v>
      </c>
      <c r="J5733">
        <v>0</v>
      </c>
      <c r="K5733">
        <v>0</v>
      </c>
      <c r="L5733" t="s">
        <v>10788</v>
      </c>
      <c r="M5733">
        <v>44753</v>
      </c>
      <c r="N5733" t="s">
        <v>13477</v>
      </c>
      <c r="S5733" t="s">
        <v>13478</v>
      </c>
      <c r="T5733">
        <v>43102.456921296303</v>
      </c>
    </row>
    <row r="5734" spans="1:20" x14ac:dyDescent="0.25">
      <c r="A5734" t="s">
        <v>19693</v>
      </c>
      <c r="B5734" t="s">
        <v>19694</v>
      </c>
      <c r="C5734" t="s">
        <v>19537</v>
      </c>
      <c r="D5734" t="s">
        <v>13204</v>
      </c>
      <c r="E5734" t="s">
        <v>10685</v>
      </c>
      <c r="F5734">
        <v>29.99</v>
      </c>
      <c r="G5734">
        <v>359.88</v>
      </c>
      <c r="H5734">
        <v>12</v>
      </c>
      <c r="I5734" t="s">
        <v>10682</v>
      </c>
      <c r="J5734">
        <v>0</v>
      </c>
      <c r="K5734">
        <v>0</v>
      </c>
      <c r="L5734" t="s">
        <v>10831</v>
      </c>
      <c r="M5734">
        <v>44753</v>
      </c>
      <c r="N5734" t="s">
        <v>13477</v>
      </c>
      <c r="S5734" t="s">
        <v>13478</v>
      </c>
      <c r="T5734">
        <v>43102.456956018497</v>
      </c>
    </row>
    <row r="5735" spans="1:20" x14ac:dyDescent="0.25">
      <c r="A5735" t="s">
        <v>19695</v>
      </c>
      <c r="B5735" t="s">
        <v>19696</v>
      </c>
      <c r="C5735" t="s">
        <v>19537</v>
      </c>
      <c r="D5735" t="s">
        <v>13204</v>
      </c>
      <c r="E5735" t="s">
        <v>10685</v>
      </c>
      <c r="F5735">
        <v>29.99</v>
      </c>
      <c r="G5735">
        <v>359.88</v>
      </c>
      <c r="H5735">
        <v>12</v>
      </c>
      <c r="I5735" t="s">
        <v>10682</v>
      </c>
      <c r="J5735">
        <v>0</v>
      </c>
      <c r="K5735">
        <v>0</v>
      </c>
      <c r="L5735" t="s">
        <v>19668</v>
      </c>
      <c r="M5735">
        <v>44753</v>
      </c>
      <c r="N5735" t="s">
        <v>13477</v>
      </c>
      <c r="S5735" t="s">
        <v>13478</v>
      </c>
      <c r="T5735">
        <v>43102.456932870402</v>
      </c>
    </row>
    <row r="5736" spans="1:20" x14ac:dyDescent="0.25">
      <c r="A5736" t="s">
        <v>19697</v>
      </c>
      <c r="B5736" t="s">
        <v>19698</v>
      </c>
      <c r="C5736" t="s">
        <v>19537</v>
      </c>
      <c r="D5736" t="s">
        <v>13204</v>
      </c>
      <c r="E5736" t="s">
        <v>10685</v>
      </c>
      <c r="F5736">
        <v>29.99</v>
      </c>
      <c r="G5736">
        <v>359.88</v>
      </c>
      <c r="H5736">
        <v>12</v>
      </c>
      <c r="I5736" t="s">
        <v>10682</v>
      </c>
      <c r="J5736">
        <v>0</v>
      </c>
      <c r="K5736">
        <v>0</v>
      </c>
      <c r="L5736" t="s">
        <v>10788</v>
      </c>
      <c r="M5736">
        <v>44753</v>
      </c>
      <c r="N5736" t="s">
        <v>13477</v>
      </c>
      <c r="S5736" t="s">
        <v>13478</v>
      </c>
      <c r="T5736">
        <v>43102.456921296303</v>
      </c>
    </row>
    <row r="5737" spans="1:20" x14ac:dyDescent="0.25">
      <c r="A5737" t="s">
        <v>6015</v>
      </c>
      <c r="B5737" t="s">
        <v>19699</v>
      </c>
      <c r="C5737" t="s">
        <v>19478</v>
      </c>
      <c r="D5737" t="s">
        <v>13204</v>
      </c>
      <c r="E5737" t="s">
        <v>10685</v>
      </c>
      <c r="F5737">
        <v>33.49</v>
      </c>
      <c r="G5737">
        <v>200.94</v>
      </c>
      <c r="H5737">
        <v>6</v>
      </c>
      <c r="I5737" t="s">
        <v>10682</v>
      </c>
      <c r="J5737">
        <v>0</v>
      </c>
      <c r="K5737">
        <v>0</v>
      </c>
      <c r="L5737" t="s">
        <v>10788</v>
      </c>
      <c r="M5737">
        <v>44753</v>
      </c>
      <c r="N5737" t="s">
        <v>16315</v>
      </c>
      <c r="S5737" t="s">
        <v>16316</v>
      </c>
      <c r="T5737">
        <v>43102.456921296303</v>
      </c>
    </row>
    <row r="5738" spans="1:20" x14ac:dyDescent="0.25">
      <c r="A5738" t="s">
        <v>19700</v>
      </c>
      <c r="B5738" t="s">
        <v>19701</v>
      </c>
      <c r="C5738" t="s">
        <v>19537</v>
      </c>
      <c r="D5738" t="s">
        <v>13204</v>
      </c>
      <c r="E5738" t="s">
        <v>10685</v>
      </c>
      <c r="F5738">
        <v>31.99</v>
      </c>
      <c r="G5738">
        <v>191.94</v>
      </c>
      <c r="H5738">
        <v>6</v>
      </c>
      <c r="I5738" t="s">
        <v>10682</v>
      </c>
      <c r="J5738">
        <v>0</v>
      </c>
      <c r="K5738">
        <v>0</v>
      </c>
      <c r="L5738" t="s">
        <v>10684</v>
      </c>
      <c r="M5738">
        <v>44753</v>
      </c>
      <c r="N5738" t="s">
        <v>16315</v>
      </c>
      <c r="S5738" t="s">
        <v>16316</v>
      </c>
      <c r="T5738">
        <v>43102.456932870402</v>
      </c>
    </row>
    <row r="5739" spans="1:20" x14ac:dyDescent="0.25">
      <c r="A5739" t="s">
        <v>9470</v>
      </c>
      <c r="B5739" t="s">
        <v>19702</v>
      </c>
      <c r="C5739" t="s">
        <v>19478</v>
      </c>
      <c r="D5739" t="s">
        <v>13204</v>
      </c>
      <c r="E5739" t="s">
        <v>10685</v>
      </c>
      <c r="F5739">
        <v>24.99</v>
      </c>
      <c r="G5739">
        <v>149.94</v>
      </c>
      <c r="H5739">
        <v>6</v>
      </c>
      <c r="I5739" t="s">
        <v>10682</v>
      </c>
      <c r="J5739">
        <v>0</v>
      </c>
      <c r="K5739">
        <v>0</v>
      </c>
      <c r="L5739" t="s">
        <v>15918</v>
      </c>
      <c r="M5739">
        <v>44754</v>
      </c>
      <c r="N5739" t="s">
        <v>17068</v>
      </c>
      <c r="O5739" t="s">
        <v>10762</v>
      </c>
      <c r="Q5739" t="s">
        <v>10763</v>
      </c>
      <c r="S5739" t="s">
        <v>17069</v>
      </c>
      <c r="T5739">
        <v>43102.456909722197</v>
      </c>
    </row>
    <row r="5740" spans="1:20" x14ac:dyDescent="0.25">
      <c r="A5740" t="s">
        <v>6016</v>
      </c>
      <c r="B5740" t="s">
        <v>19703</v>
      </c>
      <c r="C5740" t="s">
        <v>19478</v>
      </c>
      <c r="D5740" t="s">
        <v>13204</v>
      </c>
      <c r="E5740" t="s">
        <v>10685</v>
      </c>
      <c r="F5740">
        <v>57.99</v>
      </c>
      <c r="G5740">
        <v>347.94</v>
      </c>
      <c r="H5740">
        <v>6</v>
      </c>
      <c r="I5740" t="s">
        <v>10682</v>
      </c>
      <c r="J5740">
        <v>0</v>
      </c>
      <c r="K5740">
        <v>0</v>
      </c>
      <c r="L5740" t="s">
        <v>16573</v>
      </c>
      <c r="M5740">
        <v>44756</v>
      </c>
      <c r="N5740" t="s">
        <v>13477</v>
      </c>
      <c r="S5740" t="s">
        <v>13478</v>
      </c>
      <c r="T5740">
        <v>43102.457002314797</v>
      </c>
    </row>
    <row r="5741" spans="1:20" x14ac:dyDescent="0.25">
      <c r="A5741" t="s">
        <v>9471</v>
      </c>
      <c r="B5741" t="s">
        <v>19704</v>
      </c>
      <c r="C5741" t="s">
        <v>19478</v>
      </c>
      <c r="D5741" t="s">
        <v>13204</v>
      </c>
      <c r="E5741" t="s">
        <v>10685</v>
      </c>
      <c r="F5741">
        <v>19.989999999999998</v>
      </c>
      <c r="G5741">
        <v>239.88</v>
      </c>
      <c r="H5741">
        <v>12</v>
      </c>
      <c r="I5741" t="s">
        <v>10682</v>
      </c>
      <c r="J5741">
        <v>0</v>
      </c>
      <c r="K5741">
        <v>0</v>
      </c>
      <c r="L5741" t="s">
        <v>10727</v>
      </c>
      <c r="M5741">
        <v>44760</v>
      </c>
      <c r="N5741" t="s">
        <v>12700</v>
      </c>
      <c r="S5741" t="s">
        <v>12699</v>
      </c>
      <c r="T5741">
        <v>43102.456944444399</v>
      </c>
    </row>
    <row r="5742" spans="1:20" x14ac:dyDescent="0.25">
      <c r="A5742" t="s">
        <v>9472</v>
      </c>
      <c r="B5742" t="s">
        <v>19705</v>
      </c>
      <c r="C5742" t="s">
        <v>19537</v>
      </c>
      <c r="D5742" t="s">
        <v>12566</v>
      </c>
      <c r="E5742" t="s">
        <v>10685</v>
      </c>
      <c r="F5742">
        <v>62.99</v>
      </c>
      <c r="G5742">
        <v>377.94</v>
      </c>
      <c r="H5742">
        <v>6</v>
      </c>
      <c r="I5742" t="s">
        <v>10682</v>
      </c>
      <c r="J5742">
        <v>0</v>
      </c>
      <c r="K5742">
        <v>0</v>
      </c>
      <c r="L5742" t="s">
        <v>15855</v>
      </c>
      <c r="M5742">
        <v>44776</v>
      </c>
      <c r="N5742" t="s">
        <v>13477</v>
      </c>
      <c r="S5742" t="s">
        <v>13478</v>
      </c>
      <c r="T5742">
        <v>43102.456932870402</v>
      </c>
    </row>
    <row r="5743" spans="1:20" x14ac:dyDescent="0.25">
      <c r="A5743" t="s">
        <v>19706</v>
      </c>
      <c r="B5743" t="s">
        <v>19707</v>
      </c>
      <c r="C5743" t="s">
        <v>19537</v>
      </c>
      <c r="D5743" t="s">
        <v>13204</v>
      </c>
      <c r="E5743" t="s">
        <v>10685</v>
      </c>
      <c r="F5743">
        <v>519.99</v>
      </c>
      <c r="G5743">
        <v>3119.94</v>
      </c>
      <c r="H5743">
        <v>6</v>
      </c>
      <c r="I5743" t="s">
        <v>10682</v>
      </c>
      <c r="J5743">
        <v>0</v>
      </c>
      <c r="K5743">
        <v>0</v>
      </c>
      <c r="L5743" t="s">
        <v>11406</v>
      </c>
      <c r="M5743">
        <v>44778</v>
      </c>
      <c r="N5743" t="s">
        <v>13477</v>
      </c>
      <c r="S5743" t="s">
        <v>13478</v>
      </c>
      <c r="T5743">
        <v>43102.456979166702</v>
      </c>
    </row>
    <row r="5744" spans="1:20" x14ac:dyDescent="0.25">
      <c r="A5744" t="s">
        <v>19708</v>
      </c>
      <c r="B5744" t="s">
        <v>19709</v>
      </c>
      <c r="C5744" t="s">
        <v>19537</v>
      </c>
      <c r="D5744" t="s">
        <v>12566</v>
      </c>
      <c r="E5744" t="s">
        <v>10685</v>
      </c>
      <c r="F5744">
        <v>24.99</v>
      </c>
      <c r="G5744">
        <v>299.88</v>
      </c>
      <c r="H5744">
        <v>12</v>
      </c>
      <c r="I5744" t="s">
        <v>10682</v>
      </c>
      <c r="J5744">
        <v>0</v>
      </c>
      <c r="K5744">
        <v>0</v>
      </c>
      <c r="L5744" t="s">
        <v>10731</v>
      </c>
      <c r="M5744">
        <v>44812</v>
      </c>
      <c r="N5744" t="s">
        <v>13477</v>
      </c>
      <c r="S5744" t="s">
        <v>13478</v>
      </c>
      <c r="T5744">
        <v>43102.456875000003</v>
      </c>
    </row>
    <row r="5745" spans="1:20" x14ac:dyDescent="0.25">
      <c r="A5745" t="s">
        <v>19710</v>
      </c>
      <c r="B5745" t="s">
        <v>19711</v>
      </c>
      <c r="C5745" t="s">
        <v>19537</v>
      </c>
      <c r="D5745" t="s">
        <v>12566</v>
      </c>
      <c r="E5745" t="s">
        <v>10685</v>
      </c>
      <c r="F5745">
        <v>24.99</v>
      </c>
      <c r="G5745">
        <v>299.88</v>
      </c>
      <c r="H5745">
        <v>12</v>
      </c>
      <c r="I5745" t="s">
        <v>10682</v>
      </c>
      <c r="J5745">
        <v>0</v>
      </c>
      <c r="K5745">
        <v>0</v>
      </c>
      <c r="L5745" t="s">
        <v>10731</v>
      </c>
      <c r="M5745">
        <v>44812</v>
      </c>
      <c r="N5745" t="s">
        <v>13477</v>
      </c>
      <c r="S5745" t="s">
        <v>13478</v>
      </c>
      <c r="T5745">
        <v>43102.456875000003</v>
      </c>
    </row>
    <row r="5746" spans="1:20" x14ac:dyDescent="0.25">
      <c r="A5746" t="s">
        <v>19712</v>
      </c>
      <c r="B5746" t="s">
        <v>19713</v>
      </c>
      <c r="C5746" t="s">
        <v>19537</v>
      </c>
      <c r="D5746" t="s">
        <v>12566</v>
      </c>
      <c r="E5746" t="s">
        <v>10685</v>
      </c>
      <c r="F5746">
        <v>24.99</v>
      </c>
      <c r="G5746">
        <v>149.94</v>
      </c>
      <c r="H5746">
        <v>6</v>
      </c>
      <c r="I5746" t="s">
        <v>10682</v>
      </c>
      <c r="J5746">
        <v>0</v>
      </c>
      <c r="K5746">
        <v>0</v>
      </c>
      <c r="L5746" t="s">
        <v>10727</v>
      </c>
      <c r="M5746">
        <v>44816</v>
      </c>
      <c r="N5746" t="s">
        <v>16154</v>
      </c>
      <c r="O5746" t="s">
        <v>10762</v>
      </c>
      <c r="Q5746" t="s">
        <v>10763</v>
      </c>
      <c r="S5746" t="s">
        <v>16155</v>
      </c>
      <c r="T5746">
        <v>43102.456944444399</v>
      </c>
    </row>
    <row r="5747" spans="1:20" x14ac:dyDescent="0.25">
      <c r="A5747" t="s">
        <v>19714</v>
      </c>
      <c r="B5747" t="s">
        <v>19715</v>
      </c>
      <c r="C5747" t="s">
        <v>19478</v>
      </c>
      <c r="D5747" t="s">
        <v>12566</v>
      </c>
      <c r="E5747" t="s">
        <v>10685</v>
      </c>
      <c r="F5747">
        <v>24.99</v>
      </c>
      <c r="G5747">
        <v>149.94</v>
      </c>
      <c r="H5747">
        <v>6</v>
      </c>
      <c r="I5747" t="s">
        <v>10682</v>
      </c>
      <c r="J5747">
        <v>0</v>
      </c>
      <c r="K5747">
        <v>0</v>
      </c>
      <c r="L5747" t="s">
        <v>10727</v>
      </c>
      <c r="M5747">
        <v>44816</v>
      </c>
      <c r="N5747" t="s">
        <v>16154</v>
      </c>
      <c r="O5747" t="s">
        <v>10762</v>
      </c>
      <c r="Q5747" t="s">
        <v>10763</v>
      </c>
      <c r="S5747" t="s">
        <v>16155</v>
      </c>
      <c r="T5747">
        <v>43102.456944444399</v>
      </c>
    </row>
    <row r="5748" spans="1:20" x14ac:dyDescent="0.25">
      <c r="A5748" t="s">
        <v>19716</v>
      </c>
      <c r="B5748" t="s">
        <v>19717</v>
      </c>
      <c r="C5748" t="s">
        <v>19537</v>
      </c>
      <c r="D5748" t="s">
        <v>12566</v>
      </c>
      <c r="E5748" t="s">
        <v>10685</v>
      </c>
      <c r="F5748">
        <v>24.99</v>
      </c>
      <c r="G5748">
        <v>149.94</v>
      </c>
      <c r="H5748">
        <v>6</v>
      </c>
      <c r="I5748" t="s">
        <v>10682</v>
      </c>
      <c r="J5748">
        <v>0</v>
      </c>
      <c r="K5748">
        <v>0</v>
      </c>
      <c r="L5748" t="s">
        <v>10727</v>
      </c>
      <c r="M5748">
        <v>44820</v>
      </c>
      <c r="N5748" t="s">
        <v>16154</v>
      </c>
      <c r="O5748" t="s">
        <v>10762</v>
      </c>
      <c r="Q5748" t="s">
        <v>10763</v>
      </c>
      <c r="S5748" t="s">
        <v>16155</v>
      </c>
      <c r="T5748">
        <v>43102.456944444399</v>
      </c>
    </row>
    <row r="5749" spans="1:20" x14ac:dyDescent="0.25">
      <c r="A5749" t="s">
        <v>19718</v>
      </c>
      <c r="B5749" t="s">
        <v>19719</v>
      </c>
      <c r="C5749" t="s">
        <v>19537</v>
      </c>
      <c r="D5749" t="s">
        <v>12566</v>
      </c>
      <c r="E5749" t="s">
        <v>10685</v>
      </c>
      <c r="F5749">
        <v>36.99</v>
      </c>
      <c r="G5749">
        <v>443.88</v>
      </c>
      <c r="H5749">
        <v>12</v>
      </c>
      <c r="I5749" t="s">
        <v>10682</v>
      </c>
      <c r="J5749">
        <v>0</v>
      </c>
      <c r="K5749">
        <v>0</v>
      </c>
      <c r="L5749" t="s">
        <v>13048</v>
      </c>
      <c r="M5749">
        <v>44816</v>
      </c>
      <c r="N5749" t="s">
        <v>11609</v>
      </c>
      <c r="O5749" t="s">
        <v>10687</v>
      </c>
      <c r="Q5749" t="s">
        <v>10688</v>
      </c>
      <c r="S5749" t="s">
        <v>11610</v>
      </c>
      <c r="T5749">
        <v>43102.456875000003</v>
      </c>
    </row>
    <row r="5750" spans="1:20" x14ac:dyDescent="0.25">
      <c r="A5750" t="s">
        <v>19720</v>
      </c>
      <c r="B5750" t="s">
        <v>19721</v>
      </c>
      <c r="C5750" t="s">
        <v>19537</v>
      </c>
      <c r="D5750" t="s">
        <v>12566</v>
      </c>
      <c r="E5750" t="s">
        <v>10685</v>
      </c>
      <c r="F5750">
        <v>24.99</v>
      </c>
      <c r="G5750">
        <v>149.94</v>
      </c>
      <c r="H5750">
        <v>6</v>
      </c>
      <c r="I5750" t="s">
        <v>10682</v>
      </c>
      <c r="J5750">
        <v>0</v>
      </c>
      <c r="K5750">
        <v>0</v>
      </c>
      <c r="L5750" t="s">
        <v>10727</v>
      </c>
      <c r="M5750">
        <v>44816</v>
      </c>
      <c r="N5750" t="s">
        <v>16154</v>
      </c>
      <c r="O5750" t="s">
        <v>10762</v>
      </c>
      <c r="Q5750" t="s">
        <v>10763</v>
      </c>
      <c r="S5750" t="s">
        <v>16155</v>
      </c>
      <c r="T5750">
        <v>43102.456944444399</v>
      </c>
    </row>
    <row r="5751" spans="1:20" x14ac:dyDescent="0.25">
      <c r="A5751" t="s">
        <v>19722</v>
      </c>
      <c r="B5751" t="s">
        <v>19723</v>
      </c>
      <c r="C5751" t="s">
        <v>19537</v>
      </c>
      <c r="D5751" t="s">
        <v>13204</v>
      </c>
      <c r="E5751" t="s">
        <v>10685</v>
      </c>
      <c r="F5751">
        <v>39.99</v>
      </c>
      <c r="G5751">
        <v>239.94</v>
      </c>
      <c r="H5751">
        <v>6</v>
      </c>
      <c r="I5751" t="s">
        <v>10682</v>
      </c>
      <c r="J5751">
        <v>0</v>
      </c>
      <c r="K5751">
        <v>0</v>
      </c>
      <c r="L5751" t="s">
        <v>10868</v>
      </c>
      <c r="M5751">
        <v>44826</v>
      </c>
      <c r="N5751" t="s">
        <v>14989</v>
      </c>
      <c r="O5751" t="s">
        <v>10687</v>
      </c>
      <c r="P5751" t="s">
        <v>10762</v>
      </c>
      <c r="Q5751" t="s">
        <v>10688</v>
      </c>
      <c r="R5751" t="s">
        <v>10763</v>
      </c>
      <c r="S5751" t="s">
        <v>14990</v>
      </c>
      <c r="T5751">
        <v>43102.456990740699</v>
      </c>
    </row>
    <row r="5752" spans="1:20" x14ac:dyDescent="0.25">
      <c r="A5752" t="s">
        <v>19724</v>
      </c>
      <c r="B5752" t="s">
        <v>19725</v>
      </c>
      <c r="C5752" t="s">
        <v>19478</v>
      </c>
      <c r="D5752" t="s">
        <v>13204</v>
      </c>
      <c r="E5752" t="s">
        <v>10685</v>
      </c>
      <c r="F5752">
        <v>24.49</v>
      </c>
      <c r="G5752">
        <v>146.94</v>
      </c>
      <c r="H5752">
        <v>6</v>
      </c>
      <c r="I5752" t="s">
        <v>10682</v>
      </c>
      <c r="J5752">
        <v>0</v>
      </c>
      <c r="K5752">
        <v>0</v>
      </c>
      <c r="L5752" t="s">
        <v>10727</v>
      </c>
      <c r="M5752">
        <v>44826</v>
      </c>
      <c r="N5752" t="s">
        <v>17068</v>
      </c>
      <c r="O5752" t="s">
        <v>10762</v>
      </c>
      <c r="Q5752" t="s">
        <v>10763</v>
      </c>
      <c r="S5752" t="s">
        <v>17069</v>
      </c>
      <c r="T5752">
        <v>43102.456944444399</v>
      </c>
    </row>
    <row r="5753" spans="1:20" x14ac:dyDescent="0.25">
      <c r="A5753" t="s">
        <v>19726</v>
      </c>
      <c r="B5753" t="s">
        <v>19727</v>
      </c>
      <c r="C5753" t="s">
        <v>19537</v>
      </c>
      <c r="D5753" t="s">
        <v>13204</v>
      </c>
      <c r="E5753" t="s">
        <v>10685</v>
      </c>
      <c r="F5753">
        <v>44.99</v>
      </c>
      <c r="G5753">
        <v>269.94</v>
      </c>
      <c r="H5753">
        <v>6</v>
      </c>
      <c r="I5753" t="s">
        <v>10682</v>
      </c>
      <c r="J5753">
        <v>0</v>
      </c>
      <c r="K5753">
        <v>0</v>
      </c>
      <c r="L5753" t="s">
        <v>10883</v>
      </c>
      <c r="M5753">
        <v>44830</v>
      </c>
      <c r="N5753" t="s">
        <v>14989</v>
      </c>
      <c r="O5753" t="s">
        <v>10687</v>
      </c>
      <c r="P5753" t="s">
        <v>10762</v>
      </c>
      <c r="Q5753" t="s">
        <v>10688</v>
      </c>
      <c r="R5753" t="s">
        <v>10763</v>
      </c>
      <c r="S5753" t="s">
        <v>14990</v>
      </c>
      <c r="T5753">
        <v>43102.456979166702</v>
      </c>
    </row>
    <row r="5754" spans="1:20" x14ac:dyDescent="0.25">
      <c r="A5754" t="s">
        <v>19728</v>
      </c>
      <c r="B5754" t="s">
        <v>19729</v>
      </c>
      <c r="C5754" t="s">
        <v>19478</v>
      </c>
      <c r="D5754" t="s">
        <v>12566</v>
      </c>
      <c r="E5754" t="s">
        <v>10685</v>
      </c>
      <c r="F5754">
        <v>24.49</v>
      </c>
      <c r="G5754">
        <v>146.94</v>
      </c>
      <c r="H5754">
        <v>6</v>
      </c>
      <c r="I5754" t="s">
        <v>10682</v>
      </c>
      <c r="J5754">
        <v>0</v>
      </c>
      <c r="K5754">
        <v>0</v>
      </c>
      <c r="L5754" t="s">
        <v>11988</v>
      </c>
      <c r="M5754">
        <v>44830</v>
      </c>
      <c r="N5754" t="s">
        <v>17068</v>
      </c>
      <c r="O5754" t="s">
        <v>10762</v>
      </c>
      <c r="Q5754" t="s">
        <v>10763</v>
      </c>
      <c r="S5754" t="s">
        <v>17069</v>
      </c>
      <c r="T5754">
        <v>43102.456990740699</v>
      </c>
    </row>
    <row r="5755" spans="1:20" x14ac:dyDescent="0.25">
      <c r="A5755" t="s">
        <v>9473</v>
      </c>
      <c r="B5755" t="s">
        <v>19730</v>
      </c>
      <c r="C5755" t="s">
        <v>19478</v>
      </c>
      <c r="D5755" t="s">
        <v>12566</v>
      </c>
      <c r="E5755" t="s">
        <v>10685</v>
      </c>
      <c r="F5755">
        <v>19.989999999999998</v>
      </c>
      <c r="G5755">
        <v>119.94</v>
      </c>
      <c r="H5755">
        <v>6</v>
      </c>
      <c r="I5755" t="s">
        <v>10682</v>
      </c>
      <c r="J5755">
        <v>0</v>
      </c>
      <c r="K5755">
        <v>0</v>
      </c>
      <c r="L5755" t="s">
        <v>10871</v>
      </c>
      <c r="M5755">
        <v>44830</v>
      </c>
      <c r="N5755" t="s">
        <v>17068</v>
      </c>
      <c r="O5755" t="s">
        <v>10762</v>
      </c>
      <c r="Q5755" t="s">
        <v>10763</v>
      </c>
      <c r="S5755" t="s">
        <v>17069</v>
      </c>
      <c r="T5755">
        <v>43102.456921296303</v>
      </c>
    </row>
    <row r="5756" spans="1:20" x14ac:dyDescent="0.25">
      <c r="A5756" t="s">
        <v>19731</v>
      </c>
      <c r="B5756" t="s">
        <v>19732</v>
      </c>
      <c r="C5756" t="s">
        <v>19537</v>
      </c>
      <c r="D5756" t="s">
        <v>12566</v>
      </c>
      <c r="E5756" t="s">
        <v>10685</v>
      </c>
      <c r="F5756">
        <v>404.99</v>
      </c>
      <c r="G5756">
        <v>2429.94</v>
      </c>
      <c r="H5756">
        <v>6</v>
      </c>
      <c r="I5756" t="s">
        <v>10682</v>
      </c>
      <c r="J5756">
        <v>0</v>
      </c>
      <c r="K5756">
        <v>0</v>
      </c>
      <c r="L5756" t="s">
        <v>10731</v>
      </c>
      <c r="M5756">
        <v>44833</v>
      </c>
      <c r="N5756" t="s">
        <v>13477</v>
      </c>
      <c r="S5756" t="s">
        <v>13478</v>
      </c>
      <c r="T5756">
        <v>43102.456875000003</v>
      </c>
    </row>
    <row r="5757" spans="1:20" x14ac:dyDescent="0.25">
      <c r="A5757" t="s">
        <v>19733</v>
      </c>
      <c r="B5757" t="s">
        <v>19734</v>
      </c>
      <c r="C5757" t="s">
        <v>19537</v>
      </c>
      <c r="D5757" t="s">
        <v>12566</v>
      </c>
      <c r="E5757" t="s">
        <v>10685</v>
      </c>
      <c r="F5757">
        <v>179.99</v>
      </c>
      <c r="G5757">
        <v>1079.94</v>
      </c>
      <c r="H5757">
        <v>6</v>
      </c>
      <c r="I5757" t="s">
        <v>10682</v>
      </c>
      <c r="J5757">
        <v>0</v>
      </c>
      <c r="K5757">
        <v>0</v>
      </c>
      <c r="L5757" t="s">
        <v>10731</v>
      </c>
      <c r="M5757">
        <v>44833</v>
      </c>
      <c r="N5757" t="s">
        <v>13477</v>
      </c>
      <c r="S5757" t="s">
        <v>13478</v>
      </c>
      <c r="T5757">
        <v>43102.456875000003</v>
      </c>
    </row>
    <row r="5758" spans="1:20" x14ac:dyDescent="0.25">
      <c r="A5758" t="s">
        <v>6017</v>
      </c>
      <c r="B5758" t="s">
        <v>19735</v>
      </c>
      <c r="C5758" t="s">
        <v>19537</v>
      </c>
      <c r="D5758" t="s">
        <v>12566</v>
      </c>
      <c r="E5758" t="s">
        <v>10685</v>
      </c>
      <c r="F5758">
        <v>29.99</v>
      </c>
      <c r="G5758">
        <v>179.94</v>
      </c>
      <c r="H5758">
        <v>6</v>
      </c>
      <c r="I5758" t="s">
        <v>10682</v>
      </c>
      <c r="J5758">
        <v>0</v>
      </c>
      <c r="K5758">
        <v>0</v>
      </c>
      <c r="L5758" t="s">
        <v>10831</v>
      </c>
      <c r="M5758">
        <v>44834</v>
      </c>
      <c r="N5758" t="s">
        <v>13687</v>
      </c>
      <c r="O5758" t="s">
        <v>10687</v>
      </c>
      <c r="Q5758" t="s">
        <v>10688</v>
      </c>
      <c r="S5758" t="s">
        <v>13688</v>
      </c>
      <c r="T5758">
        <v>43102.456956018497</v>
      </c>
    </row>
    <row r="5759" spans="1:20" x14ac:dyDescent="0.25">
      <c r="A5759" t="s">
        <v>19736</v>
      </c>
      <c r="B5759" t="s">
        <v>19737</v>
      </c>
      <c r="C5759" t="s">
        <v>19537</v>
      </c>
      <c r="D5759" t="s">
        <v>13204</v>
      </c>
      <c r="E5759" t="s">
        <v>10685</v>
      </c>
      <c r="F5759">
        <v>249.99</v>
      </c>
      <c r="G5759">
        <v>1499.94</v>
      </c>
      <c r="H5759">
        <v>6</v>
      </c>
      <c r="I5759" t="s">
        <v>10682</v>
      </c>
      <c r="J5759">
        <v>0</v>
      </c>
      <c r="K5759">
        <v>0</v>
      </c>
      <c r="L5759" t="s">
        <v>10731</v>
      </c>
      <c r="M5759">
        <v>44839</v>
      </c>
      <c r="N5759" t="s">
        <v>13477</v>
      </c>
      <c r="S5759" t="s">
        <v>13478</v>
      </c>
      <c r="T5759">
        <v>43102.456875000003</v>
      </c>
    </row>
    <row r="5760" spans="1:20" x14ac:dyDescent="0.25">
      <c r="A5760" t="s">
        <v>19738</v>
      </c>
      <c r="B5760" t="s">
        <v>19739</v>
      </c>
      <c r="C5760" t="s">
        <v>19537</v>
      </c>
      <c r="D5760" t="s">
        <v>13204</v>
      </c>
      <c r="E5760" t="s">
        <v>10685</v>
      </c>
      <c r="F5760">
        <v>96.99</v>
      </c>
      <c r="G5760">
        <v>581.94000000000005</v>
      </c>
      <c r="H5760">
        <v>6</v>
      </c>
      <c r="I5760" t="s">
        <v>10682</v>
      </c>
      <c r="J5760">
        <v>0</v>
      </c>
      <c r="K5760">
        <v>0</v>
      </c>
      <c r="L5760" t="s">
        <v>11406</v>
      </c>
      <c r="M5760">
        <v>44841</v>
      </c>
      <c r="N5760" t="s">
        <v>13477</v>
      </c>
      <c r="S5760" t="s">
        <v>13478</v>
      </c>
      <c r="T5760">
        <v>43102.456979166702</v>
      </c>
    </row>
    <row r="5761" spans="1:20" x14ac:dyDescent="0.25">
      <c r="A5761" t="s">
        <v>19740</v>
      </c>
      <c r="B5761" t="s">
        <v>19741</v>
      </c>
      <c r="C5761" t="s">
        <v>19537</v>
      </c>
      <c r="D5761" t="s">
        <v>13204</v>
      </c>
      <c r="E5761" t="s">
        <v>10685</v>
      </c>
      <c r="F5761">
        <v>96.99</v>
      </c>
      <c r="G5761">
        <v>581.94000000000005</v>
      </c>
      <c r="H5761">
        <v>6</v>
      </c>
      <c r="I5761" t="s">
        <v>10682</v>
      </c>
      <c r="J5761">
        <v>0</v>
      </c>
      <c r="K5761">
        <v>0</v>
      </c>
      <c r="L5761" t="s">
        <v>11406</v>
      </c>
      <c r="M5761">
        <v>44841</v>
      </c>
      <c r="N5761" t="s">
        <v>13477</v>
      </c>
      <c r="S5761" t="s">
        <v>13478</v>
      </c>
      <c r="T5761">
        <v>43102.456979166702</v>
      </c>
    </row>
    <row r="5762" spans="1:20" x14ac:dyDescent="0.25">
      <c r="A5762" t="s">
        <v>19742</v>
      </c>
      <c r="B5762" t="s">
        <v>19743</v>
      </c>
      <c r="C5762" t="s">
        <v>19537</v>
      </c>
      <c r="D5762" t="s">
        <v>13204</v>
      </c>
      <c r="E5762" t="s">
        <v>10685</v>
      </c>
      <c r="F5762">
        <v>96.99</v>
      </c>
      <c r="G5762">
        <v>581.94000000000005</v>
      </c>
      <c r="H5762">
        <v>6</v>
      </c>
      <c r="I5762" t="s">
        <v>10682</v>
      </c>
      <c r="J5762">
        <v>0</v>
      </c>
      <c r="K5762">
        <v>0</v>
      </c>
      <c r="L5762" t="s">
        <v>11406</v>
      </c>
      <c r="M5762">
        <v>44841</v>
      </c>
      <c r="N5762" t="s">
        <v>13477</v>
      </c>
      <c r="S5762" t="s">
        <v>13478</v>
      </c>
      <c r="T5762">
        <v>43102.456979166702</v>
      </c>
    </row>
    <row r="5763" spans="1:20" x14ac:dyDescent="0.25">
      <c r="A5763" t="s">
        <v>19744</v>
      </c>
      <c r="B5763" t="s">
        <v>19745</v>
      </c>
      <c r="C5763" t="s">
        <v>19537</v>
      </c>
      <c r="D5763" t="s">
        <v>13204</v>
      </c>
      <c r="E5763" t="s">
        <v>10693</v>
      </c>
      <c r="F5763">
        <v>0</v>
      </c>
      <c r="G5763">
        <v>0</v>
      </c>
      <c r="H5763">
        <v>6</v>
      </c>
      <c r="I5763" t="s">
        <v>10682</v>
      </c>
      <c r="J5763">
        <v>18</v>
      </c>
      <c r="K5763">
        <v>0</v>
      </c>
      <c r="L5763" t="s">
        <v>17398</v>
      </c>
      <c r="M5763">
        <v>44841</v>
      </c>
      <c r="N5763" t="s">
        <v>13477</v>
      </c>
      <c r="S5763" t="s">
        <v>13478</v>
      </c>
      <c r="T5763">
        <v>43102.456863425898</v>
      </c>
    </row>
    <row r="5764" spans="1:20" x14ac:dyDescent="0.25">
      <c r="A5764" t="s">
        <v>19746</v>
      </c>
      <c r="B5764" t="s">
        <v>19747</v>
      </c>
      <c r="C5764" t="s">
        <v>19537</v>
      </c>
      <c r="D5764" t="s">
        <v>13204</v>
      </c>
      <c r="E5764" t="s">
        <v>10685</v>
      </c>
      <c r="F5764">
        <v>113.99</v>
      </c>
      <c r="G5764">
        <v>683.94</v>
      </c>
      <c r="H5764">
        <v>6</v>
      </c>
      <c r="I5764" t="s">
        <v>10682</v>
      </c>
      <c r="J5764">
        <v>0</v>
      </c>
      <c r="K5764">
        <v>0</v>
      </c>
      <c r="L5764" t="s">
        <v>17552</v>
      </c>
      <c r="M5764">
        <v>44841</v>
      </c>
      <c r="N5764" t="s">
        <v>13477</v>
      </c>
      <c r="S5764" t="s">
        <v>13478</v>
      </c>
      <c r="T5764">
        <v>43102.456863425898</v>
      </c>
    </row>
    <row r="5765" spans="1:20" x14ac:dyDescent="0.25">
      <c r="A5765" t="s">
        <v>9474</v>
      </c>
      <c r="B5765" t="s">
        <v>19748</v>
      </c>
      <c r="C5765" t="s">
        <v>19537</v>
      </c>
      <c r="D5765" t="s">
        <v>13204</v>
      </c>
      <c r="E5765" t="s">
        <v>10685</v>
      </c>
      <c r="F5765">
        <v>53.99</v>
      </c>
      <c r="G5765">
        <v>323.94</v>
      </c>
      <c r="H5765">
        <v>6</v>
      </c>
      <c r="I5765" t="s">
        <v>10682</v>
      </c>
      <c r="J5765">
        <v>0</v>
      </c>
      <c r="K5765">
        <v>0</v>
      </c>
      <c r="L5765" t="s">
        <v>10731</v>
      </c>
      <c r="M5765">
        <v>44841</v>
      </c>
      <c r="N5765" t="s">
        <v>13477</v>
      </c>
      <c r="S5765" t="s">
        <v>13478</v>
      </c>
      <c r="T5765">
        <v>43102.456875000003</v>
      </c>
    </row>
    <row r="5766" spans="1:20" x14ac:dyDescent="0.25">
      <c r="A5766" t="s">
        <v>9475</v>
      </c>
      <c r="B5766" t="s">
        <v>19749</v>
      </c>
      <c r="C5766" t="s">
        <v>19537</v>
      </c>
      <c r="D5766" t="s">
        <v>13204</v>
      </c>
      <c r="E5766" t="s">
        <v>10685</v>
      </c>
      <c r="F5766">
        <v>56.99</v>
      </c>
      <c r="G5766">
        <v>341.94</v>
      </c>
      <c r="H5766">
        <v>6</v>
      </c>
      <c r="I5766" t="s">
        <v>10682</v>
      </c>
      <c r="J5766">
        <v>0</v>
      </c>
      <c r="K5766">
        <v>0</v>
      </c>
      <c r="L5766" t="s">
        <v>10731</v>
      </c>
      <c r="M5766">
        <v>44841</v>
      </c>
      <c r="N5766" t="s">
        <v>13477</v>
      </c>
      <c r="S5766" t="s">
        <v>13478</v>
      </c>
      <c r="T5766">
        <v>43102.456875000003</v>
      </c>
    </row>
    <row r="5767" spans="1:20" x14ac:dyDescent="0.25">
      <c r="A5767" t="s">
        <v>9476</v>
      </c>
      <c r="B5767" t="s">
        <v>19750</v>
      </c>
      <c r="C5767" t="s">
        <v>19537</v>
      </c>
      <c r="D5767" t="s">
        <v>13204</v>
      </c>
      <c r="E5767" t="s">
        <v>10685</v>
      </c>
      <c r="F5767">
        <v>119.99</v>
      </c>
      <c r="G5767">
        <v>719.94</v>
      </c>
      <c r="H5767">
        <v>6</v>
      </c>
      <c r="I5767" t="s">
        <v>10682</v>
      </c>
      <c r="J5767">
        <v>0</v>
      </c>
      <c r="K5767">
        <v>0</v>
      </c>
      <c r="L5767" t="s">
        <v>11406</v>
      </c>
      <c r="M5767">
        <v>44841</v>
      </c>
      <c r="N5767" t="s">
        <v>13477</v>
      </c>
      <c r="S5767" t="s">
        <v>13478</v>
      </c>
      <c r="T5767">
        <v>43102.456979166702</v>
      </c>
    </row>
    <row r="5768" spans="1:20" x14ac:dyDescent="0.25">
      <c r="A5768" t="s">
        <v>9477</v>
      </c>
      <c r="B5768" t="s">
        <v>19751</v>
      </c>
      <c r="C5768" t="s">
        <v>19537</v>
      </c>
      <c r="D5768" t="s">
        <v>13204</v>
      </c>
      <c r="E5768" t="s">
        <v>10685</v>
      </c>
      <c r="F5768">
        <v>69.989999999999995</v>
      </c>
      <c r="G5768">
        <v>419.94</v>
      </c>
      <c r="H5768">
        <v>6</v>
      </c>
      <c r="I5768" t="s">
        <v>10682</v>
      </c>
      <c r="J5768">
        <v>0</v>
      </c>
      <c r="K5768">
        <v>0</v>
      </c>
      <c r="L5768" t="s">
        <v>16920</v>
      </c>
      <c r="M5768">
        <v>44841</v>
      </c>
      <c r="N5768" t="s">
        <v>13477</v>
      </c>
      <c r="S5768" t="s">
        <v>13478</v>
      </c>
      <c r="T5768">
        <v>43102.456967592603</v>
      </c>
    </row>
    <row r="5769" spans="1:20" x14ac:dyDescent="0.25">
      <c r="A5769" t="s">
        <v>9478</v>
      </c>
      <c r="B5769" t="s">
        <v>19752</v>
      </c>
      <c r="C5769" t="s">
        <v>19537</v>
      </c>
      <c r="D5769" t="s">
        <v>13204</v>
      </c>
      <c r="E5769" t="s">
        <v>10685</v>
      </c>
      <c r="F5769">
        <v>56.99</v>
      </c>
      <c r="G5769">
        <v>341.94</v>
      </c>
      <c r="H5769">
        <v>6</v>
      </c>
      <c r="I5769" t="s">
        <v>10682</v>
      </c>
      <c r="J5769">
        <v>0</v>
      </c>
      <c r="K5769">
        <v>0</v>
      </c>
      <c r="L5769" t="s">
        <v>11406</v>
      </c>
      <c r="M5769">
        <v>44841</v>
      </c>
      <c r="N5769" t="s">
        <v>13477</v>
      </c>
      <c r="S5769" t="s">
        <v>13478</v>
      </c>
      <c r="T5769">
        <v>43102.456979166702</v>
      </c>
    </row>
    <row r="5770" spans="1:20" x14ac:dyDescent="0.25">
      <c r="A5770" t="s">
        <v>9479</v>
      </c>
      <c r="B5770" t="s">
        <v>19753</v>
      </c>
      <c r="C5770" t="s">
        <v>19537</v>
      </c>
      <c r="D5770" t="s">
        <v>13204</v>
      </c>
      <c r="E5770" t="s">
        <v>10685</v>
      </c>
      <c r="F5770">
        <v>29.99</v>
      </c>
      <c r="G5770">
        <v>179.94</v>
      </c>
      <c r="H5770">
        <v>6</v>
      </c>
      <c r="I5770" t="s">
        <v>10682</v>
      </c>
      <c r="J5770">
        <v>0</v>
      </c>
      <c r="K5770">
        <v>0</v>
      </c>
      <c r="L5770" t="s">
        <v>10731</v>
      </c>
      <c r="M5770">
        <v>44845</v>
      </c>
      <c r="N5770" t="s">
        <v>13477</v>
      </c>
      <c r="S5770" t="s">
        <v>13478</v>
      </c>
      <c r="T5770">
        <v>43102.456875000003</v>
      </c>
    </row>
    <row r="5771" spans="1:20" x14ac:dyDescent="0.25">
      <c r="A5771" t="s">
        <v>19754</v>
      </c>
      <c r="B5771" t="s">
        <v>19755</v>
      </c>
      <c r="C5771" t="s">
        <v>19537</v>
      </c>
      <c r="D5771" t="s">
        <v>13204</v>
      </c>
      <c r="E5771" t="s">
        <v>10685</v>
      </c>
      <c r="F5771">
        <v>34.99</v>
      </c>
      <c r="G5771">
        <v>209.94</v>
      </c>
      <c r="H5771">
        <v>6</v>
      </c>
      <c r="I5771" t="s">
        <v>10682</v>
      </c>
      <c r="J5771">
        <v>0</v>
      </c>
      <c r="K5771">
        <v>0</v>
      </c>
      <c r="L5771" t="s">
        <v>11502</v>
      </c>
      <c r="M5771">
        <v>44845</v>
      </c>
      <c r="N5771" t="s">
        <v>11359</v>
      </c>
      <c r="O5771" t="s">
        <v>10762</v>
      </c>
      <c r="P5771" t="s">
        <v>10701</v>
      </c>
      <c r="Q5771" t="s">
        <v>10763</v>
      </c>
      <c r="R5771" t="s">
        <v>10702</v>
      </c>
      <c r="S5771" t="s">
        <v>11360</v>
      </c>
      <c r="T5771">
        <v>43102.456921296303</v>
      </c>
    </row>
    <row r="5772" spans="1:20" x14ac:dyDescent="0.25">
      <c r="A5772" t="s">
        <v>19756</v>
      </c>
      <c r="B5772" t="s">
        <v>19757</v>
      </c>
      <c r="C5772" t="s">
        <v>19537</v>
      </c>
      <c r="D5772" t="s">
        <v>13204</v>
      </c>
      <c r="E5772" t="s">
        <v>10685</v>
      </c>
      <c r="F5772">
        <v>34.99</v>
      </c>
      <c r="G5772">
        <v>209.94</v>
      </c>
      <c r="H5772">
        <v>6</v>
      </c>
      <c r="I5772" t="s">
        <v>10682</v>
      </c>
      <c r="J5772">
        <v>0</v>
      </c>
      <c r="K5772">
        <v>0</v>
      </c>
      <c r="L5772" t="s">
        <v>11506</v>
      </c>
      <c r="M5772">
        <v>44845</v>
      </c>
      <c r="N5772" t="s">
        <v>11359</v>
      </c>
      <c r="O5772" t="s">
        <v>10762</v>
      </c>
      <c r="P5772" t="s">
        <v>10701</v>
      </c>
      <c r="Q5772" t="s">
        <v>10763</v>
      </c>
      <c r="R5772" t="s">
        <v>10702</v>
      </c>
      <c r="S5772" t="s">
        <v>11360</v>
      </c>
      <c r="T5772">
        <v>43102.456898148099</v>
      </c>
    </row>
    <row r="5773" spans="1:20" x14ac:dyDescent="0.25">
      <c r="A5773" t="s">
        <v>19758</v>
      </c>
      <c r="B5773" t="s">
        <v>19759</v>
      </c>
      <c r="C5773" t="s">
        <v>19537</v>
      </c>
      <c r="D5773" t="s">
        <v>13204</v>
      </c>
      <c r="E5773" t="s">
        <v>10685</v>
      </c>
      <c r="F5773">
        <v>34.99</v>
      </c>
      <c r="G5773">
        <v>209.94</v>
      </c>
      <c r="H5773">
        <v>6</v>
      </c>
      <c r="I5773" t="s">
        <v>10682</v>
      </c>
      <c r="J5773">
        <v>0</v>
      </c>
      <c r="K5773">
        <v>0</v>
      </c>
      <c r="L5773" t="s">
        <v>11502</v>
      </c>
      <c r="M5773">
        <v>44845</v>
      </c>
      <c r="N5773" t="s">
        <v>11359</v>
      </c>
      <c r="O5773" t="s">
        <v>10762</v>
      </c>
      <c r="P5773" t="s">
        <v>10701</v>
      </c>
      <c r="Q5773" t="s">
        <v>10763</v>
      </c>
      <c r="R5773" t="s">
        <v>10702</v>
      </c>
      <c r="S5773" t="s">
        <v>11360</v>
      </c>
      <c r="T5773">
        <v>43102.456921296303</v>
      </c>
    </row>
    <row r="5774" spans="1:20" x14ac:dyDescent="0.25">
      <c r="A5774" t="s">
        <v>19760</v>
      </c>
      <c r="B5774" t="s">
        <v>19761</v>
      </c>
      <c r="C5774" t="s">
        <v>19537</v>
      </c>
      <c r="D5774" t="s">
        <v>13204</v>
      </c>
      <c r="E5774" t="s">
        <v>10685</v>
      </c>
      <c r="F5774">
        <v>49.99</v>
      </c>
      <c r="G5774">
        <v>299.94</v>
      </c>
      <c r="H5774">
        <v>6</v>
      </c>
      <c r="I5774" t="s">
        <v>10682</v>
      </c>
      <c r="J5774">
        <v>0</v>
      </c>
      <c r="K5774">
        <v>0</v>
      </c>
      <c r="L5774" t="s">
        <v>10736</v>
      </c>
      <c r="M5774">
        <v>44852</v>
      </c>
      <c r="N5774" t="s">
        <v>13477</v>
      </c>
      <c r="S5774" t="s">
        <v>13478</v>
      </c>
      <c r="T5774">
        <v>43102.457013888903</v>
      </c>
    </row>
    <row r="5775" spans="1:20" x14ac:dyDescent="0.25">
      <c r="A5775" t="s">
        <v>9480</v>
      </c>
      <c r="B5775" t="s">
        <v>19762</v>
      </c>
      <c r="C5775" t="s">
        <v>19537</v>
      </c>
      <c r="D5775" t="s">
        <v>13204</v>
      </c>
      <c r="E5775" t="s">
        <v>10685</v>
      </c>
      <c r="F5775">
        <v>112.99</v>
      </c>
      <c r="G5775">
        <v>677.94</v>
      </c>
      <c r="H5775">
        <v>6</v>
      </c>
      <c r="I5775" t="s">
        <v>10682</v>
      </c>
      <c r="J5775">
        <v>0</v>
      </c>
      <c r="K5775">
        <v>0</v>
      </c>
      <c r="L5775" t="s">
        <v>19574</v>
      </c>
      <c r="M5775">
        <v>44852</v>
      </c>
      <c r="N5775" t="s">
        <v>13477</v>
      </c>
      <c r="S5775" t="s">
        <v>13478</v>
      </c>
      <c r="T5775">
        <v>43102.456863425898</v>
      </c>
    </row>
    <row r="5776" spans="1:20" x14ac:dyDescent="0.25">
      <c r="A5776" t="s">
        <v>9481</v>
      </c>
      <c r="B5776" t="s">
        <v>19763</v>
      </c>
      <c r="C5776" t="s">
        <v>19537</v>
      </c>
      <c r="D5776" t="s">
        <v>13204</v>
      </c>
      <c r="E5776" t="s">
        <v>10685</v>
      </c>
      <c r="F5776">
        <v>43.99</v>
      </c>
      <c r="G5776">
        <v>263.94</v>
      </c>
      <c r="H5776">
        <v>6</v>
      </c>
      <c r="I5776" t="s">
        <v>10682</v>
      </c>
      <c r="J5776">
        <v>0</v>
      </c>
      <c r="K5776">
        <v>0</v>
      </c>
      <c r="L5776" t="s">
        <v>19574</v>
      </c>
      <c r="M5776">
        <v>44852</v>
      </c>
      <c r="N5776" t="s">
        <v>13477</v>
      </c>
      <c r="S5776" t="s">
        <v>13478</v>
      </c>
      <c r="T5776">
        <v>43102.456863425898</v>
      </c>
    </row>
    <row r="5777" spans="1:20" x14ac:dyDescent="0.25">
      <c r="A5777" t="s">
        <v>19764</v>
      </c>
      <c r="B5777" t="s">
        <v>19765</v>
      </c>
      <c r="C5777" t="s">
        <v>19537</v>
      </c>
      <c r="D5777" t="s">
        <v>13204</v>
      </c>
      <c r="E5777" t="s">
        <v>10685</v>
      </c>
      <c r="F5777">
        <v>569.99</v>
      </c>
      <c r="G5777">
        <v>569.99</v>
      </c>
      <c r="H5777">
        <v>1</v>
      </c>
      <c r="I5777" t="s">
        <v>10682</v>
      </c>
      <c r="J5777">
        <v>0</v>
      </c>
      <c r="K5777">
        <v>0</v>
      </c>
      <c r="L5777" t="s">
        <v>19574</v>
      </c>
      <c r="M5777">
        <v>44852</v>
      </c>
      <c r="N5777" t="s">
        <v>13477</v>
      </c>
      <c r="S5777" t="s">
        <v>13478</v>
      </c>
      <c r="T5777">
        <v>43102.456863425898</v>
      </c>
    </row>
    <row r="5778" spans="1:20" x14ac:dyDescent="0.25">
      <c r="A5778" t="s">
        <v>19766</v>
      </c>
      <c r="B5778" t="s">
        <v>19767</v>
      </c>
      <c r="C5778" t="s">
        <v>19537</v>
      </c>
      <c r="D5778" t="s">
        <v>13204</v>
      </c>
      <c r="E5778" t="s">
        <v>10685</v>
      </c>
      <c r="F5778">
        <v>329.99</v>
      </c>
      <c r="G5778">
        <v>329.99</v>
      </c>
      <c r="H5778">
        <v>1</v>
      </c>
      <c r="I5778" t="s">
        <v>10682</v>
      </c>
      <c r="J5778">
        <v>0</v>
      </c>
      <c r="K5778">
        <v>0</v>
      </c>
      <c r="L5778" t="s">
        <v>19574</v>
      </c>
      <c r="M5778">
        <v>44852</v>
      </c>
      <c r="N5778" t="s">
        <v>13477</v>
      </c>
      <c r="S5778" t="s">
        <v>13478</v>
      </c>
      <c r="T5778">
        <v>43102.456863425898</v>
      </c>
    </row>
    <row r="5779" spans="1:20" x14ac:dyDescent="0.25">
      <c r="A5779" t="s">
        <v>19768</v>
      </c>
      <c r="B5779" t="s">
        <v>19769</v>
      </c>
      <c r="C5779" t="s">
        <v>19537</v>
      </c>
      <c r="D5779" t="s">
        <v>13204</v>
      </c>
      <c r="E5779" t="s">
        <v>10685</v>
      </c>
      <c r="F5779">
        <v>2399.9899999999998</v>
      </c>
      <c r="G5779">
        <v>2399.9899999999998</v>
      </c>
      <c r="H5779">
        <v>1</v>
      </c>
      <c r="I5779" t="s">
        <v>10682</v>
      </c>
      <c r="J5779">
        <v>0</v>
      </c>
      <c r="K5779">
        <v>0</v>
      </c>
      <c r="L5779" t="s">
        <v>19574</v>
      </c>
      <c r="M5779">
        <v>44852</v>
      </c>
      <c r="N5779" t="s">
        <v>13477</v>
      </c>
      <c r="S5779" t="s">
        <v>13478</v>
      </c>
      <c r="T5779">
        <v>43102.456863425898</v>
      </c>
    </row>
    <row r="5780" spans="1:20" x14ac:dyDescent="0.25">
      <c r="A5780" t="s">
        <v>19770</v>
      </c>
      <c r="B5780" t="s">
        <v>19771</v>
      </c>
      <c r="C5780" t="s">
        <v>19537</v>
      </c>
      <c r="D5780" t="s">
        <v>13204</v>
      </c>
      <c r="E5780" t="s">
        <v>10685</v>
      </c>
      <c r="F5780">
        <v>143.99</v>
      </c>
      <c r="G5780">
        <v>863.94</v>
      </c>
      <c r="H5780">
        <v>6</v>
      </c>
      <c r="I5780" t="s">
        <v>10682</v>
      </c>
      <c r="J5780">
        <v>0</v>
      </c>
      <c r="K5780">
        <v>0</v>
      </c>
      <c r="L5780" t="s">
        <v>19574</v>
      </c>
      <c r="M5780">
        <v>44852</v>
      </c>
      <c r="N5780" t="s">
        <v>13477</v>
      </c>
      <c r="S5780" t="s">
        <v>13478</v>
      </c>
      <c r="T5780">
        <v>43102.456863425898</v>
      </c>
    </row>
    <row r="5781" spans="1:20" x14ac:dyDescent="0.25">
      <c r="A5781" t="s">
        <v>9482</v>
      </c>
      <c r="B5781" t="s">
        <v>19772</v>
      </c>
      <c r="C5781" t="s">
        <v>19537</v>
      </c>
      <c r="D5781" t="s">
        <v>13204</v>
      </c>
      <c r="E5781" t="s">
        <v>10685</v>
      </c>
      <c r="F5781">
        <v>49.99</v>
      </c>
      <c r="G5781">
        <v>299.94</v>
      </c>
      <c r="H5781">
        <v>6</v>
      </c>
      <c r="I5781" t="s">
        <v>10682</v>
      </c>
      <c r="J5781">
        <v>0</v>
      </c>
      <c r="K5781">
        <v>0</v>
      </c>
      <c r="L5781" t="s">
        <v>10722</v>
      </c>
      <c r="M5781">
        <v>44853</v>
      </c>
      <c r="N5781" t="s">
        <v>13477</v>
      </c>
      <c r="S5781" t="s">
        <v>13478</v>
      </c>
      <c r="T5781">
        <v>43102.456956018497</v>
      </c>
    </row>
    <row r="5782" spans="1:20" x14ac:dyDescent="0.25">
      <c r="A5782" t="s">
        <v>6018</v>
      </c>
      <c r="B5782" t="s">
        <v>19773</v>
      </c>
      <c r="C5782" t="s">
        <v>19478</v>
      </c>
      <c r="D5782" t="s">
        <v>13204</v>
      </c>
      <c r="E5782" t="s">
        <v>10685</v>
      </c>
      <c r="F5782">
        <v>79.989999999999995</v>
      </c>
      <c r="G5782">
        <v>479.94</v>
      </c>
      <c r="H5782">
        <v>6</v>
      </c>
      <c r="I5782" t="s">
        <v>10682</v>
      </c>
      <c r="J5782">
        <v>0</v>
      </c>
      <c r="K5782">
        <v>0</v>
      </c>
      <c r="L5782" t="s">
        <v>13272</v>
      </c>
      <c r="M5782">
        <v>44861</v>
      </c>
      <c r="N5782" t="s">
        <v>16029</v>
      </c>
      <c r="O5782" t="s">
        <v>10687</v>
      </c>
      <c r="Q5782" t="s">
        <v>10688</v>
      </c>
      <c r="S5782" t="s">
        <v>16030</v>
      </c>
      <c r="T5782">
        <v>43102.456863425898</v>
      </c>
    </row>
    <row r="5783" spans="1:20" x14ac:dyDescent="0.25">
      <c r="A5783" t="s">
        <v>9483</v>
      </c>
      <c r="B5783" t="s">
        <v>19774</v>
      </c>
      <c r="C5783" t="s">
        <v>19537</v>
      </c>
      <c r="D5783" t="s">
        <v>13204</v>
      </c>
      <c r="E5783" t="s">
        <v>10685</v>
      </c>
      <c r="F5783">
        <v>32.99</v>
      </c>
      <c r="G5783">
        <v>197.94</v>
      </c>
      <c r="H5783">
        <v>6</v>
      </c>
      <c r="I5783" t="s">
        <v>10682</v>
      </c>
      <c r="J5783">
        <v>0</v>
      </c>
      <c r="K5783">
        <v>0</v>
      </c>
      <c r="L5783" t="s">
        <v>10831</v>
      </c>
      <c r="M5783">
        <v>44861</v>
      </c>
      <c r="N5783" t="s">
        <v>12441</v>
      </c>
      <c r="O5783" t="s">
        <v>11717</v>
      </c>
      <c r="P5783" t="s">
        <v>10687</v>
      </c>
      <c r="Q5783" t="s">
        <v>11718</v>
      </c>
      <c r="R5783" t="s">
        <v>10688</v>
      </c>
      <c r="S5783" t="s">
        <v>12442</v>
      </c>
      <c r="T5783">
        <v>43102.456956018497</v>
      </c>
    </row>
    <row r="5784" spans="1:20" x14ac:dyDescent="0.25">
      <c r="A5784" t="s">
        <v>6019</v>
      </c>
      <c r="B5784" t="s">
        <v>19775</v>
      </c>
      <c r="C5784" t="s">
        <v>19537</v>
      </c>
      <c r="D5784" t="s">
        <v>13204</v>
      </c>
      <c r="E5784" t="s">
        <v>10685</v>
      </c>
      <c r="F5784">
        <v>29.99</v>
      </c>
      <c r="G5784">
        <v>179.94</v>
      </c>
      <c r="H5784">
        <v>6</v>
      </c>
      <c r="I5784" t="s">
        <v>10682</v>
      </c>
      <c r="J5784">
        <v>0</v>
      </c>
      <c r="K5784">
        <v>0</v>
      </c>
      <c r="L5784" t="s">
        <v>10731</v>
      </c>
      <c r="M5784">
        <v>44861</v>
      </c>
      <c r="N5784" t="s">
        <v>12441</v>
      </c>
      <c r="O5784" t="s">
        <v>11717</v>
      </c>
      <c r="P5784" t="s">
        <v>10687</v>
      </c>
      <c r="Q5784" t="s">
        <v>11718</v>
      </c>
      <c r="R5784" t="s">
        <v>10688</v>
      </c>
      <c r="S5784" t="s">
        <v>12442</v>
      </c>
      <c r="T5784">
        <v>43102.456875000003</v>
      </c>
    </row>
    <row r="5785" spans="1:20" x14ac:dyDescent="0.25">
      <c r="A5785" t="s">
        <v>19776</v>
      </c>
      <c r="B5785" t="s">
        <v>19777</v>
      </c>
      <c r="C5785" t="s">
        <v>19537</v>
      </c>
      <c r="D5785" t="s">
        <v>13204</v>
      </c>
      <c r="E5785" t="s">
        <v>10685</v>
      </c>
      <c r="F5785">
        <v>122.99</v>
      </c>
      <c r="G5785">
        <v>737.94</v>
      </c>
      <c r="H5785">
        <v>6</v>
      </c>
      <c r="I5785" t="s">
        <v>10682</v>
      </c>
      <c r="J5785">
        <v>18</v>
      </c>
      <c r="K5785">
        <v>0</v>
      </c>
      <c r="L5785" t="s">
        <v>17398</v>
      </c>
      <c r="M5785">
        <v>44866</v>
      </c>
      <c r="N5785" t="s">
        <v>13477</v>
      </c>
      <c r="S5785" t="s">
        <v>13478</v>
      </c>
      <c r="T5785">
        <v>43102.456863425898</v>
      </c>
    </row>
    <row r="5786" spans="1:20" x14ac:dyDescent="0.25">
      <c r="A5786" t="s">
        <v>19778</v>
      </c>
      <c r="B5786" t="s">
        <v>19779</v>
      </c>
      <c r="C5786" t="s">
        <v>19537</v>
      </c>
      <c r="D5786" t="s">
        <v>13204</v>
      </c>
      <c r="E5786" t="s">
        <v>10685</v>
      </c>
      <c r="F5786">
        <v>122.99</v>
      </c>
      <c r="G5786">
        <v>737.94</v>
      </c>
      <c r="H5786">
        <v>6</v>
      </c>
      <c r="I5786" t="s">
        <v>10682</v>
      </c>
      <c r="J5786">
        <v>18</v>
      </c>
      <c r="K5786">
        <v>0</v>
      </c>
      <c r="L5786" t="s">
        <v>17398</v>
      </c>
      <c r="M5786">
        <v>44866</v>
      </c>
      <c r="N5786" t="s">
        <v>13477</v>
      </c>
      <c r="S5786" t="s">
        <v>13478</v>
      </c>
      <c r="T5786">
        <v>43102.456863425898</v>
      </c>
    </row>
    <row r="5787" spans="1:20" x14ac:dyDescent="0.25">
      <c r="A5787" t="s">
        <v>9484</v>
      </c>
      <c r="B5787" t="s">
        <v>19780</v>
      </c>
      <c r="C5787" t="s">
        <v>19537</v>
      </c>
      <c r="D5787" t="s">
        <v>13204</v>
      </c>
      <c r="E5787" t="s">
        <v>10685</v>
      </c>
      <c r="F5787">
        <v>69.989999999999995</v>
      </c>
      <c r="G5787">
        <v>419.94</v>
      </c>
      <c r="H5787">
        <v>6</v>
      </c>
      <c r="I5787" t="s">
        <v>10682</v>
      </c>
      <c r="J5787">
        <v>0</v>
      </c>
      <c r="K5787">
        <v>0</v>
      </c>
      <c r="L5787" t="s">
        <v>10731</v>
      </c>
      <c r="M5787">
        <v>44866</v>
      </c>
      <c r="N5787" t="s">
        <v>16029</v>
      </c>
      <c r="O5787" t="s">
        <v>10687</v>
      </c>
      <c r="Q5787" t="s">
        <v>10688</v>
      </c>
      <c r="S5787" t="s">
        <v>16030</v>
      </c>
      <c r="T5787">
        <v>43102.456875000003</v>
      </c>
    </row>
    <row r="5788" spans="1:20" x14ac:dyDescent="0.25">
      <c r="A5788" t="s">
        <v>19781</v>
      </c>
      <c r="B5788" t="s">
        <v>19782</v>
      </c>
      <c r="C5788" t="s">
        <v>10691</v>
      </c>
      <c r="D5788" t="s">
        <v>13204</v>
      </c>
      <c r="E5788" t="s">
        <v>10693</v>
      </c>
      <c r="F5788">
        <v>0</v>
      </c>
      <c r="G5788">
        <v>0</v>
      </c>
      <c r="H5788">
        <v>6</v>
      </c>
      <c r="I5788" t="s">
        <v>10682</v>
      </c>
      <c r="J5788">
        <v>0</v>
      </c>
      <c r="K5788">
        <v>0</v>
      </c>
      <c r="L5788" t="s">
        <v>10862</v>
      </c>
      <c r="M5788">
        <v>44868</v>
      </c>
      <c r="N5788" t="s">
        <v>17017</v>
      </c>
      <c r="S5788" t="s">
        <v>17018</v>
      </c>
      <c r="T5788">
        <v>43102.456909722197</v>
      </c>
    </row>
    <row r="5789" spans="1:20" x14ac:dyDescent="0.25">
      <c r="A5789" t="s">
        <v>19783</v>
      </c>
      <c r="B5789" t="s">
        <v>19031</v>
      </c>
      <c r="C5789" t="s">
        <v>19537</v>
      </c>
      <c r="D5789" t="s">
        <v>13204</v>
      </c>
      <c r="E5789" t="s">
        <v>10685</v>
      </c>
      <c r="F5789">
        <v>329.99</v>
      </c>
      <c r="G5789">
        <v>1979.94</v>
      </c>
      <c r="H5789">
        <v>6</v>
      </c>
      <c r="I5789" t="s">
        <v>10682</v>
      </c>
      <c r="J5789">
        <v>8</v>
      </c>
      <c r="K5789">
        <v>0</v>
      </c>
      <c r="L5789" t="s">
        <v>10731</v>
      </c>
      <c r="M5789">
        <v>44875</v>
      </c>
      <c r="N5789" t="s">
        <v>13477</v>
      </c>
      <c r="S5789" t="s">
        <v>13478</v>
      </c>
      <c r="T5789">
        <v>43102.456875000003</v>
      </c>
    </row>
    <row r="5790" spans="1:20" x14ac:dyDescent="0.25">
      <c r="A5790" t="s">
        <v>6020</v>
      </c>
      <c r="B5790" t="s">
        <v>19784</v>
      </c>
      <c r="C5790" t="s">
        <v>19478</v>
      </c>
      <c r="D5790" t="s">
        <v>13204</v>
      </c>
      <c r="E5790" t="s">
        <v>10685</v>
      </c>
      <c r="F5790">
        <v>59.99</v>
      </c>
      <c r="G5790">
        <v>359.94</v>
      </c>
      <c r="H5790">
        <v>6</v>
      </c>
      <c r="I5790" t="s">
        <v>10682</v>
      </c>
      <c r="J5790">
        <v>0</v>
      </c>
      <c r="K5790">
        <v>0</v>
      </c>
      <c r="L5790" t="s">
        <v>10731</v>
      </c>
      <c r="M5790">
        <v>44881</v>
      </c>
      <c r="N5790" t="s">
        <v>16029</v>
      </c>
      <c r="O5790" t="s">
        <v>10687</v>
      </c>
      <c r="Q5790" t="s">
        <v>10688</v>
      </c>
      <c r="S5790" t="s">
        <v>16030</v>
      </c>
      <c r="T5790">
        <v>43102.456875000003</v>
      </c>
    </row>
    <row r="5791" spans="1:20" x14ac:dyDescent="0.25">
      <c r="A5791" t="s">
        <v>19785</v>
      </c>
      <c r="B5791" t="s">
        <v>19786</v>
      </c>
      <c r="C5791" t="s">
        <v>19537</v>
      </c>
      <c r="D5791" t="s">
        <v>13204</v>
      </c>
      <c r="E5791" t="s">
        <v>10685</v>
      </c>
      <c r="F5791">
        <v>31.99</v>
      </c>
      <c r="G5791">
        <v>95.97</v>
      </c>
      <c r="H5791">
        <v>3</v>
      </c>
      <c r="I5791" t="s">
        <v>10682</v>
      </c>
      <c r="J5791">
        <v>0</v>
      </c>
      <c r="K5791">
        <v>0</v>
      </c>
      <c r="L5791" t="s">
        <v>10684</v>
      </c>
      <c r="M5791">
        <v>44882</v>
      </c>
      <c r="N5791" t="s">
        <v>16315</v>
      </c>
      <c r="S5791" t="s">
        <v>16316</v>
      </c>
      <c r="T5791">
        <v>43102.456932870402</v>
      </c>
    </row>
    <row r="5792" spans="1:20" x14ac:dyDescent="0.25">
      <c r="A5792" t="s">
        <v>19787</v>
      </c>
      <c r="B5792" t="s">
        <v>19788</v>
      </c>
      <c r="C5792" t="s">
        <v>19537</v>
      </c>
      <c r="D5792" t="s">
        <v>13204</v>
      </c>
      <c r="E5792" t="s">
        <v>10685</v>
      </c>
      <c r="F5792">
        <v>89.99</v>
      </c>
      <c r="G5792">
        <v>539.94000000000005</v>
      </c>
      <c r="H5792">
        <v>6</v>
      </c>
      <c r="I5792" t="s">
        <v>10682</v>
      </c>
      <c r="J5792">
        <v>0</v>
      </c>
      <c r="K5792">
        <v>0</v>
      </c>
      <c r="L5792" t="s">
        <v>10706</v>
      </c>
      <c r="M5792">
        <v>44958</v>
      </c>
      <c r="N5792" t="s">
        <v>11082</v>
      </c>
      <c r="S5792" t="s">
        <v>11083</v>
      </c>
      <c r="T5792">
        <v>43102.457002314797</v>
      </c>
    </row>
    <row r="5793" spans="1:20" x14ac:dyDescent="0.25">
      <c r="A5793" t="s">
        <v>19789</v>
      </c>
      <c r="B5793" t="s">
        <v>19790</v>
      </c>
      <c r="C5793" t="s">
        <v>19537</v>
      </c>
      <c r="D5793" t="s">
        <v>13204</v>
      </c>
      <c r="E5793" t="s">
        <v>10685</v>
      </c>
      <c r="F5793">
        <v>44.99</v>
      </c>
      <c r="G5793">
        <v>269.94</v>
      </c>
      <c r="H5793">
        <v>6</v>
      </c>
      <c r="I5793" t="s">
        <v>10682</v>
      </c>
      <c r="J5793">
        <v>0</v>
      </c>
      <c r="K5793">
        <v>0</v>
      </c>
      <c r="L5793" t="s">
        <v>11168</v>
      </c>
      <c r="M5793">
        <v>44958</v>
      </c>
      <c r="N5793" t="s">
        <v>11082</v>
      </c>
      <c r="S5793" t="s">
        <v>11083</v>
      </c>
      <c r="T5793">
        <v>43102.456875000003</v>
      </c>
    </row>
    <row r="5794" spans="1:20" x14ac:dyDescent="0.25">
      <c r="A5794" t="s">
        <v>19791</v>
      </c>
      <c r="B5794" t="s">
        <v>19792</v>
      </c>
      <c r="C5794" t="s">
        <v>19478</v>
      </c>
      <c r="D5794" t="s">
        <v>13204</v>
      </c>
      <c r="E5794" t="s">
        <v>10685</v>
      </c>
      <c r="F5794">
        <v>84.99</v>
      </c>
      <c r="G5794">
        <v>509.94</v>
      </c>
      <c r="H5794">
        <v>6</v>
      </c>
      <c r="I5794" t="s">
        <v>10682</v>
      </c>
      <c r="J5794">
        <v>0</v>
      </c>
      <c r="K5794">
        <v>0</v>
      </c>
      <c r="L5794" t="s">
        <v>10731</v>
      </c>
      <c r="M5794">
        <v>44937</v>
      </c>
      <c r="N5794" t="s">
        <v>16029</v>
      </c>
      <c r="O5794" t="s">
        <v>10687</v>
      </c>
      <c r="Q5794" t="s">
        <v>10688</v>
      </c>
      <c r="S5794" t="s">
        <v>16030</v>
      </c>
      <c r="T5794">
        <v>43102.456875000003</v>
      </c>
    </row>
    <row r="5795" spans="1:20" x14ac:dyDescent="0.25">
      <c r="A5795" t="s">
        <v>19793</v>
      </c>
      <c r="B5795" t="s">
        <v>19794</v>
      </c>
      <c r="C5795" t="s">
        <v>19537</v>
      </c>
      <c r="D5795" t="s">
        <v>13204</v>
      </c>
      <c r="E5795" t="s">
        <v>10685</v>
      </c>
      <c r="F5795">
        <v>24.99</v>
      </c>
      <c r="G5795">
        <v>149.94</v>
      </c>
      <c r="H5795">
        <v>6</v>
      </c>
      <c r="I5795" t="s">
        <v>10682</v>
      </c>
      <c r="J5795">
        <v>0</v>
      </c>
      <c r="K5795">
        <v>0</v>
      </c>
      <c r="L5795" t="s">
        <v>10731</v>
      </c>
      <c r="M5795">
        <v>44938</v>
      </c>
      <c r="N5795" t="s">
        <v>12441</v>
      </c>
      <c r="O5795" t="s">
        <v>11717</v>
      </c>
      <c r="P5795" t="s">
        <v>10687</v>
      </c>
      <c r="Q5795" t="s">
        <v>11718</v>
      </c>
      <c r="R5795" t="s">
        <v>10688</v>
      </c>
      <c r="S5795" t="s">
        <v>12442</v>
      </c>
      <c r="T5795">
        <v>43102.456875000003</v>
      </c>
    </row>
    <row r="5796" spans="1:20" x14ac:dyDescent="0.25">
      <c r="A5796" t="s">
        <v>6021</v>
      </c>
      <c r="B5796" t="s">
        <v>19795</v>
      </c>
      <c r="C5796" t="s">
        <v>19537</v>
      </c>
      <c r="D5796" t="s">
        <v>13204</v>
      </c>
      <c r="E5796" t="s">
        <v>10685</v>
      </c>
      <c r="F5796">
        <v>29.99</v>
      </c>
      <c r="G5796">
        <v>179.94</v>
      </c>
      <c r="H5796">
        <v>6</v>
      </c>
      <c r="I5796" t="s">
        <v>10682</v>
      </c>
      <c r="J5796">
        <v>0</v>
      </c>
      <c r="K5796">
        <v>0</v>
      </c>
      <c r="L5796" t="s">
        <v>10868</v>
      </c>
      <c r="M5796">
        <v>44958</v>
      </c>
      <c r="N5796" t="s">
        <v>11082</v>
      </c>
      <c r="S5796" t="s">
        <v>11083</v>
      </c>
      <c r="T5796">
        <v>43102.456990740699</v>
      </c>
    </row>
    <row r="5797" spans="1:20" x14ac:dyDescent="0.25">
      <c r="A5797" t="s">
        <v>6022</v>
      </c>
      <c r="B5797" t="s">
        <v>19796</v>
      </c>
      <c r="C5797" t="s">
        <v>19537</v>
      </c>
      <c r="D5797" t="s">
        <v>13204</v>
      </c>
      <c r="E5797" t="s">
        <v>10685</v>
      </c>
      <c r="F5797">
        <v>32.99</v>
      </c>
      <c r="G5797">
        <v>197.94</v>
      </c>
      <c r="H5797">
        <v>6</v>
      </c>
      <c r="I5797" t="s">
        <v>10682</v>
      </c>
      <c r="J5797">
        <v>0</v>
      </c>
      <c r="K5797">
        <v>0</v>
      </c>
      <c r="L5797" t="s">
        <v>10883</v>
      </c>
      <c r="M5797">
        <v>44958</v>
      </c>
      <c r="N5797" t="s">
        <v>11082</v>
      </c>
      <c r="S5797" t="s">
        <v>11083</v>
      </c>
      <c r="T5797">
        <v>43102.456979166702</v>
      </c>
    </row>
    <row r="5798" spans="1:20" x14ac:dyDescent="0.25">
      <c r="A5798" t="s">
        <v>9485</v>
      </c>
      <c r="B5798" t="s">
        <v>19797</v>
      </c>
      <c r="C5798" t="s">
        <v>19537</v>
      </c>
      <c r="D5798" t="s">
        <v>13204</v>
      </c>
      <c r="E5798" t="s">
        <v>10685</v>
      </c>
      <c r="F5798">
        <v>99.99</v>
      </c>
      <c r="G5798">
        <v>599.94000000000005</v>
      </c>
      <c r="H5798">
        <v>6</v>
      </c>
      <c r="I5798" t="s">
        <v>10682</v>
      </c>
      <c r="J5798">
        <v>0</v>
      </c>
      <c r="K5798">
        <v>0</v>
      </c>
      <c r="L5798" t="s">
        <v>11081</v>
      </c>
      <c r="M5798">
        <v>44958</v>
      </c>
      <c r="N5798" t="s">
        <v>11082</v>
      </c>
      <c r="S5798" t="s">
        <v>11083</v>
      </c>
      <c r="T5798">
        <v>43102.456863425898</v>
      </c>
    </row>
    <row r="5799" spans="1:20" x14ac:dyDescent="0.25">
      <c r="A5799" t="s">
        <v>19798</v>
      </c>
      <c r="B5799" t="s">
        <v>19799</v>
      </c>
      <c r="C5799" t="s">
        <v>19537</v>
      </c>
      <c r="D5799" t="s">
        <v>13204</v>
      </c>
      <c r="E5799" t="s">
        <v>10685</v>
      </c>
      <c r="F5799">
        <v>99.99</v>
      </c>
      <c r="G5799">
        <v>599.94000000000005</v>
      </c>
      <c r="H5799">
        <v>6</v>
      </c>
      <c r="I5799" t="s">
        <v>10682</v>
      </c>
      <c r="J5799">
        <v>0</v>
      </c>
      <c r="K5799">
        <v>0</v>
      </c>
      <c r="L5799" t="s">
        <v>11081</v>
      </c>
      <c r="M5799">
        <v>44958</v>
      </c>
      <c r="N5799" t="s">
        <v>11082</v>
      </c>
      <c r="S5799" t="s">
        <v>11083</v>
      </c>
      <c r="T5799">
        <v>43102.456863425898</v>
      </c>
    </row>
    <row r="5800" spans="1:20" x14ac:dyDescent="0.25">
      <c r="A5800" t="s">
        <v>19800</v>
      </c>
      <c r="B5800" t="s">
        <v>19801</v>
      </c>
      <c r="C5800" t="s">
        <v>19537</v>
      </c>
      <c r="D5800" t="s">
        <v>13204</v>
      </c>
      <c r="E5800" t="s">
        <v>10685</v>
      </c>
      <c r="F5800">
        <v>49.99</v>
      </c>
      <c r="G5800">
        <v>299.94</v>
      </c>
      <c r="H5800">
        <v>6</v>
      </c>
      <c r="I5800" t="s">
        <v>10682</v>
      </c>
      <c r="J5800">
        <v>0</v>
      </c>
      <c r="K5800">
        <v>0</v>
      </c>
      <c r="L5800" t="s">
        <v>18271</v>
      </c>
      <c r="M5800">
        <v>44959</v>
      </c>
      <c r="N5800" t="s">
        <v>19802</v>
      </c>
      <c r="O5800" t="s">
        <v>11717</v>
      </c>
      <c r="Q5800" t="s">
        <v>11718</v>
      </c>
      <c r="S5800" t="s">
        <v>19803</v>
      </c>
      <c r="T5800">
        <v>43102.456909722197</v>
      </c>
    </row>
    <row r="5801" spans="1:20" x14ac:dyDescent="0.25">
      <c r="A5801" t="s">
        <v>19804</v>
      </c>
      <c r="B5801" t="s">
        <v>19805</v>
      </c>
      <c r="C5801" t="s">
        <v>19537</v>
      </c>
      <c r="D5801" t="s">
        <v>13204</v>
      </c>
      <c r="E5801" t="s">
        <v>10685</v>
      </c>
      <c r="F5801">
        <v>69.989999999999995</v>
      </c>
      <c r="G5801">
        <v>839.88</v>
      </c>
      <c r="H5801">
        <v>12</v>
      </c>
      <c r="I5801" t="s">
        <v>10682</v>
      </c>
      <c r="J5801">
        <v>0</v>
      </c>
      <c r="K5801">
        <v>0</v>
      </c>
      <c r="L5801" t="s">
        <v>18271</v>
      </c>
      <c r="M5801">
        <v>44959</v>
      </c>
      <c r="N5801" t="s">
        <v>19802</v>
      </c>
      <c r="O5801" t="s">
        <v>11717</v>
      </c>
      <c r="Q5801" t="s">
        <v>11718</v>
      </c>
      <c r="S5801" t="s">
        <v>19803</v>
      </c>
      <c r="T5801">
        <v>43102.456909722197</v>
      </c>
    </row>
    <row r="5802" spans="1:20" x14ac:dyDescent="0.25">
      <c r="A5802" t="s">
        <v>9486</v>
      </c>
      <c r="B5802" t="s">
        <v>19806</v>
      </c>
      <c r="C5802" t="s">
        <v>19537</v>
      </c>
      <c r="D5802" t="s">
        <v>13204</v>
      </c>
      <c r="E5802" t="s">
        <v>10685</v>
      </c>
      <c r="F5802">
        <v>49.99</v>
      </c>
      <c r="G5802">
        <v>299.94</v>
      </c>
      <c r="H5802">
        <v>6</v>
      </c>
      <c r="I5802" t="s">
        <v>10682</v>
      </c>
      <c r="J5802">
        <v>0</v>
      </c>
      <c r="K5802">
        <v>0</v>
      </c>
      <c r="L5802" t="s">
        <v>10812</v>
      </c>
      <c r="M5802">
        <v>44960</v>
      </c>
      <c r="N5802" t="s">
        <v>11082</v>
      </c>
      <c r="S5802" t="s">
        <v>11083</v>
      </c>
      <c r="T5802">
        <v>43102.456875000003</v>
      </c>
    </row>
    <row r="5803" spans="1:20" x14ac:dyDescent="0.25">
      <c r="A5803" t="s">
        <v>6023</v>
      </c>
      <c r="B5803" t="s">
        <v>19807</v>
      </c>
      <c r="C5803" t="s">
        <v>19537</v>
      </c>
      <c r="D5803" t="s">
        <v>13204</v>
      </c>
      <c r="E5803" t="s">
        <v>10685</v>
      </c>
      <c r="F5803">
        <v>37.950000000000003</v>
      </c>
      <c r="G5803">
        <v>455.4</v>
      </c>
      <c r="H5803">
        <v>12</v>
      </c>
      <c r="I5803" t="s">
        <v>10682</v>
      </c>
      <c r="J5803">
        <v>0</v>
      </c>
      <c r="K5803">
        <v>0</v>
      </c>
      <c r="L5803" t="s">
        <v>14368</v>
      </c>
      <c r="M5803">
        <v>44966</v>
      </c>
      <c r="N5803" t="s">
        <v>15185</v>
      </c>
      <c r="S5803" t="s">
        <v>15186</v>
      </c>
      <c r="T5803">
        <v>43102.456898148099</v>
      </c>
    </row>
    <row r="5804" spans="1:20" x14ac:dyDescent="0.25">
      <c r="A5804" t="s">
        <v>6024</v>
      </c>
      <c r="B5804" t="s">
        <v>19808</v>
      </c>
      <c r="C5804" t="s">
        <v>19537</v>
      </c>
      <c r="D5804" t="s">
        <v>13204</v>
      </c>
      <c r="E5804" t="s">
        <v>10685</v>
      </c>
      <c r="F5804">
        <v>36.950000000000003</v>
      </c>
      <c r="G5804">
        <v>443.4</v>
      </c>
      <c r="H5804">
        <v>12</v>
      </c>
      <c r="I5804" t="s">
        <v>10682</v>
      </c>
      <c r="J5804">
        <v>0</v>
      </c>
      <c r="K5804">
        <v>0</v>
      </c>
      <c r="L5804" t="s">
        <v>13448</v>
      </c>
      <c r="M5804">
        <v>44966</v>
      </c>
      <c r="N5804" t="s">
        <v>15185</v>
      </c>
      <c r="S5804" t="s">
        <v>15186</v>
      </c>
      <c r="T5804">
        <v>43102.456898148099</v>
      </c>
    </row>
    <row r="5805" spans="1:20" x14ac:dyDescent="0.25">
      <c r="A5805" t="s">
        <v>19809</v>
      </c>
      <c r="B5805" t="s">
        <v>19810</v>
      </c>
      <c r="C5805" t="s">
        <v>19537</v>
      </c>
      <c r="D5805" t="s">
        <v>13204</v>
      </c>
      <c r="E5805" t="s">
        <v>10685</v>
      </c>
      <c r="F5805">
        <v>37.950000000000003</v>
      </c>
      <c r="G5805">
        <v>455.4</v>
      </c>
      <c r="H5805">
        <v>12</v>
      </c>
      <c r="I5805" t="s">
        <v>10682</v>
      </c>
      <c r="J5805">
        <v>0</v>
      </c>
      <c r="K5805">
        <v>0</v>
      </c>
      <c r="L5805" t="s">
        <v>13445</v>
      </c>
      <c r="M5805">
        <v>44966</v>
      </c>
      <c r="N5805" t="s">
        <v>15185</v>
      </c>
      <c r="S5805" t="s">
        <v>15186</v>
      </c>
      <c r="T5805">
        <v>43102.456898148099</v>
      </c>
    </row>
    <row r="5806" spans="1:20" x14ac:dyDescent="0.25">
      <c r="A5806" t="s">
        <v>9487</v>
      </c>
      <c r="B5806" t="s">
        <v>19811</v>
      </c>
      <c r="C5806" t="s">
        <v>19537</v>
      </c>
      <c r="D5806" t="s">
        <v>13204</v>
      </c>
      <c r="E5806" t="s">
        <v>10685</v>
      </c>
      <c r="F5806">
        <v>36.950000000000003</v>
      </c>
      <c r="G5806">
        <v>443.4</v>
      </c>
      <c r="H5806">
        <v>12</v>
      </c>
      <c r="I5806" t="s">
        <v>10682</v>
      </c>
      <c r="J5806">
        <v>0</v>
      </c>
      <c r="K5806">
        <v>0</v>
      </c>
      <c r="L5806" t="s">
        <v>10722</v>
      </c>
      <c r="M5806">
        <v>44966</v>
      </c>
      <c r="N5806" t="s">
        <v>15185</v>
      </c>
      <c r="S5806" t="s">
        <v>15186</v>
      </c>
      <c r="T5806">
        <v>43102.456956018497</v>
      </c>
    </row>
    <row r="5807" spans="1:20" x14ac:dyDescent="0.25">
      <c r="A5807" t="s">
        <v>9488</v>
      </c>
      <c r="B5807" t="s">
        <v>19812</v>
      </c>
      <c r="C5807" t="s">
        <v>19537</v>
      </c>
      <c r="D5807" t="s">
        <v>13204</v>
      </c>
      <c r="E5807" t="s">
        <v>10685</v>
      </c>
      <c r="F5807">
        <v>48.95</v>
      </c>
      <c r="G5807">
        <v>587.4</v>
      </c>
      <c r="H5807">
        <v>12</v>
      </c>
      <c r="I5807" t="s">
        <v>10682</v>
      </c>
      <c r="J5807">
        <v>0</v>
      </c>
      <c r="K5807">
        <v>0</v>
      </c>
      <c r="L5807" t="s">
        <v>10722</v>
      </c>
      <c r="M5807">
        <v>44966</v>
      </c>
      <c r="N5807" t="s">
        <v>15185</v>
      </c>
      <c r="S5807" t="s">
        <v>15186</v>
      </c>
      <c r="T5807">
        <v>43102.456956018497</v>
      </c>
    </row>
    <row r="5808" spans="1:20" x14ac:dyDescent="0.25">
      <c r="A5808" t="s">
        <v>19813</v>
      </c>
      <c r="B5808" t="s">
        <v>19814</v>
      </c>
      <c r="C5808" t="s">
        <v>19537</v>
      </c>
      <c r="D5808" t="s">
        <v>13204</v>
      </c>
      <c r="E5808" t="s">
        <v>10685</v>
      </c>
      <c r="F5808">
        <v>43.95</v>
      </c>
      <c r="G5808">
        <v>527.4</v>
      </c>
      <c r="H5808">
        <v>12</v>
      </c>
      <c r="I5808" t="s">
        <v>10682</v>
      </c>
      <c r="J5808">
        <v>0</v>
      </c>
      <c r="K5808">
        <v>0</v>
      </c>
      <c r="L5808" t="s">
        <v>10722</v>
      </c>
      <c r="M5808">
        <v>44966</v>
      </c>
      <c r="N5808" t="s">
        <v>15185</v>
      </c>
      <c r="S5808" t="s">
        <v>15186</v>
      </c>
      <c r="T5808">
        <v>43102.456956018497</v>
      </c>
    </row>
    <row r="5809" spans="1:20" x14ac:dyDescent="0.25">
      <c r="A5809" t="s">
        <v>19815</v>
      </c>
      <c r="B5809" t="s">
        <v>19816</v>
      </c>
      <c r="C5809" t="s">
        <v>19537</v>
      </c>
      <c r="D5809" t="s">
        <v>13204</v>
      </c>
      <c r="E5809" t="s">
        <v>10685</v>
      </c>
      <c r="F5809">
        <v>33.03</v>
      </c>
      <c r="G5809">
        <v>198.18</v>
      </c>
      <c r="H5809">
        <v>6</v>
      </c>
      <c r="I5809" t="s">
        <v>10682</v>
      </c>
      <c r="J5809">
        <v>0</v>
      </c>
      <c r="K5809">
        <v>0</v>
      </c>
      <c r="L5809" t="s">
        <v>11560</v>
      </c>
      <c r="M5809">
        <v>44967</v>
      </c>
      <c r="N5809" t="s">
        <v>12191</v>
      </c>
      <c r="O5809" t="s">
        <v>10747</v>
      </c>
      <c r="Q5809" t="s">
        <v>10748</v>
      </c>
      <c r="S5809" t="s">
        <v>12192</v>
      </c>
      <c r="T5809">
        <v>43102.456886574102</v>
      </c>
    </row>
    <row r="5810" spans="1:20" x14ac:dyDescent="0.25">
      <c r="A5810" t="s">
        <v>9489</v>
      </c>
      <c r="B5810" t="s">
        <v>19817</v>
      </c>
      <c r="C5810" t="s">
        <v>19537</v>
      </c>
      <c r="D5810" t="s">
        <v>13204</v>
      </c>
      <c r="E5810" t="s">
        <v>10685</v>
      </c>
      <c r="F5810">
        <v>119.99</v>
      </c>
      <c r="G5810">
        <v>719.94</v>
      </c>
      <c r="H5810">
        <v>6</v>
      </c>
      <c r="I5810" t="s">
        <v>10682</v>
      </c>
      <c r="J5810">
        <v>0</v>
      </c>
      <c r="K5810">
        <v>0</v>
      </c>
      <c r="L5810" t="s">
        <v>11406</v>
      </c>
      <c r="M5810">
        <v>44978</v>
      </c>
      <c r="N5810" t="s">
        <v>13477</v>
      </c>
      <c r="S5810" t="s">
        <v>13478</v>
      </c>
      <c r="T5810">
        <v>43102.456979166702</v>
      </c>
    </row>
    <row r="5811" spans="1:20" x14ac:dyDescent="0.25">
      <c r="A5811" t="s">
        <v>9490</v>
      </c>
      <c r="B5811" t="s">
        <v>19818</v>
      </c>
      <c r="C5811" t="s">
        <v>19537</v>
      </c>
      <c r="D5811" t="s">
        <v>13204</v>
      </c>
      <c r="E5811" t="s">
        <v>10685</v>
      </c>
      <c r="F5811">
        <v>94.99</v>
      </c>
      <c r="G5811">
        <v>569.94000000000005</v>
      </c>
      <c r="H5811">
        <v>6</v>
      </c>
      <c r="I5811" t="s">
        <v>10682</v>
      </c>
      <c r="J5811">
        <v>0</v>
      </c>
      <c r="K5811">
        <v>0</v>
      </c>
      <c r="L5811" t="s">
        <v>17552</v>
      </c>
      <c r="M5811">
        <v>44978</v>
      </c>
      <c r="N5811" t="s">
        <v>13477</v>
      </c>
      <c r="S5811" t="s">
        <v>13478</v>
      </c>
      <c r="T5811">
        <v>43102.456863425898</v>
      </c>
    </row>
    <row r="5812" spans="1:20" x14ac:dyDescent="0.25">
      <c r="A5812" t="s">
        <v>19819</v>
      </c>
      <c r="B5812" t="s">
        <v>19820</v>
      </c>
      <c r="C5812" t="s">
        <v>19537</v>
      </c>
      <c r="D5812" t="s">
        <v>13204</v>
      </c>
      <c r="E5812" t="s">
        <v>10685</v>
      </c>
      <c r="F5812">
        <v>29.99</v>
      </c>
      <c r="G5812">
        <v>179.94</v>
      </c>
      <c r="H5812">
        <v>6</v>
      </c>
      <c r="I5812" t="s">
        <v>10682</v>
      </c>
      <c r="J5812">
        <v>0</v>
      </c>
      <c r="K5812">
        <v>0</v>
      </c>
      <c r="L5812" t="s">
        <v>10731</v>
      </c>
      <c r="M5812">
        <v>44980</v>
      </c>
      <c r="N5812" t="s">
        <v>12364</v>
      </c>
      <c r="O5812" t="s">
        <v>10747</v>
      </c>
      <c r="Q5812" t="s">
        <v>10748</v>
      </c>
      <c r="S5812" t="s">
        <v>12365</v>
      </c>
      <c r="T5812">
        <v>43102.456875000003</v>
      </c>
    </row>
    <row r="5813" spans="1:20" x14ac:dyDescent="0.25">
      <c r="A5813" t="s">
        <v>6025</v>
      </c>
      <c r="B5813" t="s">
        <v>19821</v>
      </c>
      <c r="C5813" t="s">
        <v>19478</v>
      </c>
      <c r="D5813" t="s">
        <v>13204</v>
      </c>
      <c r="E5813" t="s">
        <v>10685</v>
      </c>
      <c r="F5813">
        <v>20.99</v>
      </c>
      <c r="G5813">
        <v>125.94</v>
      </c>
      <c r="H5813">
        <v>6</v>
      </c>
      <c r="I5813" t="s">
        <v>10682</v>
      </c>
      <c r="J5813">
        <v>0</v>
      </c>
      <c r="K5813">
        <v>0</v>
      </c>
      <c r="L5813" t="s">
        <v>10727</v>
      </c>
      <c r="M5813">
        <v>44980</v>
      </c>
      <c r="N5813" t="s">
        <v>12700</v>
      </c>
      <c r="S5813" t="s">
        <v>12699</v>
      </c>
      <c r="T5813">
        <v>43102.456944444399</v>
      </c>
    </row>
    <row r="5814" spans="1:20" x14ac:dyDescent="0.25">
      <c r="A5814" t="s">
        <v>19822</v>
      </c>
      <c r="B5814" t="s">
        <v>19823</v>
      </c>
      <c r="C5814" t="s">
        <v>19537</v>
      </c>
      <c r="D5814" t="s">
        <v>13204</v>
      </c>
      <c r="E5814" t="s">
        <v>10685</v>
      </c>
      <c r="F5814">
        <v>29.99</v>
      </c>
      <c r="G5814">
        <v>179.94</v>
      </c>
      <c r="H5814">
        <v>6</v>
      </c>
      <c r="I5814" t="s">
        <v>10682</v>
      </c>
      <c r="J5814">
        <v>0</v>
      </c>
      <c r="K5814">
        <v>0</v>
      </c>
      <c r="L5814" t="s">
        <v>12440</v>
      </c>
      <c r="M5814">
        <v>44987</v>
      </c>
      <c r="N5814" t="s">
        <v>12364</v>
      </c>
      <c r="O5814" t="s">
        <v>10747</v>
      </c>
      <c r="Q5814" t="s">
        <v>10748</v>
      </c>
      <c r="S5814" t="s">
        <v>12365</v>
      </c>
      <c r="T5814">
        <v>43102.457013888903</v>
      </c>
    </row>
    <row r="5815" spans="1:20" x14ac:dyDescent="0.25">
      <c r="A5815" t="s">
        <v>19824</v>
      </c>
      <c r="B5815" t="s">
        <v>19825</v>
      </c>
      <c r="C5815" t="s">
        <v>19537</v>
      </c>
      <c r="D5815" t="s">
        <v>13204</v>
      </c>
      <c r="E5815" t="s">
        <v>10685</v>
      </c>
      <c r="F5815">
        <v>25.99</v>
      </c>
      <c r="G5815">
        <v>155.94</v>
      </c>
      <c r="H5815">
        <v>6</v>
      </c>
      <c r="I5815" t="s">
        <v>10682</v>
      </c>
      <c r="J5815">
        <v>0</v>
      </c>
      <c r="K5815">
        <v>0</v>
      </c>
      <c r="L5815" t="s">
        <v>10722</v>
      </c>
      <c r="M5815">
        <v>44992</v>
      </c>
      <c r="N5815" t="s">
        <v>11359</v>
      </c>
      <c r="O5815" t="s">
        <v>10762</v>
      </c>
      <c r="P5815" t="s">
        <v>10701</v>
      </c>
      <c r="Q5815" t="s">
        <v>10763</v>
      </c>
      <c r="R5815" t="s">
        <v>10702</v>
      </c>
      <c r="S5815" t="s">
        <v>11360</v>
      </c>
      <c r="T5815">
        <v>43102.456956018497</v>
      </c>
    </row>
    <row r="5816" spans="1:20" x14ac:dyDescent="0.25">
      <c r="A5816" t="s">
        <v>6026</v>
      </c>
      <c r="B5816" t="s">
        <v>19826</v>
      </c>
      <c r="C5816" t="s">
        <v>19478</v>
      </c>
      <c r="D5816" t="s">
        <v>13204</v>
      </c>
      <c r="E5816" t="s">
        <v>10685</v>
      </c>
      <c r="F5816">
        <v>23.99</v>
      </c>
      <c r="G5816">
        <v>287.88</v>
      </c>
      <c r="H5816">
        <v>12</v>
      </c>
      <c r="I5816" t="s">
        <v>10682</v>
      </c>
      <c r="J5816">
        <v>0</v>
      </c>
      <c r="K5816">
        <v>0</v>
      </c>
      <c r="L5816" t="s">
        <v>15918</v>
      </c>
      <c r="M5816">
        <v>44998</v>
      </c>
      <c r="N5816" t="s">
        <v>17068</v>
      </c>
      <c r="O5816" t="s">
        <v>10762</v>
      </c>
      <c r="Q5816" t="s">
        <v>10763</v>
      </c>
      <c r="S5816" t="s">
        <v>17069</v>
      </c>
      <c r="T5816">
        <v>43102.456909722197</v>
      </c>
    </row>
    <row r="5817" spans="1:20" x14ac:dyDescent="0.25">
      <c r="A5817" t="s">
        <v>19827</v>
      </c>
      <c r="B5817" t="s">
        <v>19826</v>
      </c>
      <c r="C5817" t="s">
        <v>19478</v>
      </c>
      <c r="D5817" t="s">
        <v>13204</v>
      </c>
      <c r="E5817" t="s">
        <v>10685</v>
      </c>
      <c r="F5817">
        <v>23.99</v>
      </c>
      <c r="G5817">
        <v>143.94</v>
      </c>
      <c r="H5817">
        <v>6</v>
      </c>
      <c r="I5817" t="s">
        <v>10682</v>
      </c>
      <c r="J5817">
        <v>0</v>
      </c>
      <c r="K5817">
        <v>0</v>
      </c>
      <c r="L5817" t="s">
        <v>15918</v>
      </c>
      <c r="M5817">
        <v>44998</v>
      </c>
      <c r="N5817" t="s">
        <v>17068</v>
      </c>
      <c r="O5817" t="s">
        <v>10762</v>
      </c>
      <c r="Q5817" t="s">
        <v>10763</v>
      </c>
      <c r="S5817" t="s">
        <v>17069</v>
      </c>
      <c r="T5817">
        <v>43102.456909722197</v>
      </c>
    </row>
    <row r="5818" spans="1:20" x14ac:dyDescent="0.25">
      <c r="A5818" t="s">
        <v>19828</v>
      </c>
      <c r="B5818" t="s">
        <v>19829</v>
      </c>
      <c r="C5818" t="s">
        <v>19537</v>
      </c>
      <c r="D5818" t="s">
        <v>13204</v>
      </c>
      <c r="E5818" t="s">
        <v>10685</v>
      </c>
      <c r="F5818">
        <v>50.99</v>
      </c>
      <c r="G5818">
        <v>305.94</v>
      </c>
      <c r="H5818">
        <v>6</v>
      </c>
      <c r="I5818" t="s">
        <v>10682</v>
      </c>
      <c r="J5818">
        <v>0</v>
      </c>
      <c r="K5818">
        <v>0</v>
      </c>
      <c r="L5818" t="s">
        <v>18271</v>
      </c>
      <c r="M5818">
        <v>44998</v>
      </c>
      <c r="N5818" t="s">
        <v>13477</v>
      </c>
      <c r="S5818" t="s">
        <v>13478</v>
      </c>
      <c r="T5818">
        <v>43102.456909722197</v>
      </c>
    </row>
    <row r="5819" spans="1:20" x14ac:dyDescent="0.25">
      <c r="A5819" t="s">
        <v>9491</v>
      </c>
      <c r="B5819" t="s">
        <v>19830</v>
      </c>
      <c r="C5819" t="s">
        <v>19537</v>
      </c>
      <c r="D5819" t="s">
        <v>13204</v>
      </c>
      <c r="E5819" t="s">
        <v>10685</v>
      </c>
      <c r="F5819">
        <v>29.99</v>
      </c>
      <c r="G5819">
        <v>179.94</v>
      </c>
      <c r="H5819">
        <v>6</v>
      </c>
      <c r="I5819" t="s">
        <v>10682</v>
      </c>
      <c r="J5819">
        <v>0</v>
      </c>
      <c r="K5819">
        <v>0</v>
      </c>
      <c r="L5819" t="s">
        <v>10788</v>
      </c>
      <c r="M5819">
        <v>44998</v>
      </c>
      <c r="N5819" t="s">
        <v>13687</v>
      </c>
      <c r="O5819" t="s">
        <v>10687</v>
      </c>
      <c r="Q5819" t="s">
        <v>10688</v>
      </c>
      <c r="S5819" t="s">
        <v>13688</v>
      </c>
      <c r="T5819">
        <v>43102.456921296303</v>
      </c>
    </row>
    <row r="5820" spans="1:20" x14ac:dyDescent="0.25">
      <c r="A5820" t="s">
        <v>9492</v>
      </c>
      <c r="B5820" t="s">
        <v>19831</v>
      </c>
      <c r="C5820" t="s">
        <v>19537</v>
      </c>
      <c r="D5820" t="s">
        <v>13204</v>
      </c>
      <c r="E5820" t="s">
        <v>10685</v>
      </c>
      <c r="F5820">
        <v>29.99</v>
      </c>
      <c r="G5820">
        <v>179.94</v>
      </c>
      <c r="H5820">
        <v>6</v>
      </c>
      <c r="I5820" t="s">
        <v>10682</v>
      </c>
      <c r="J5820">
        <v>0</v>
      </c>
      <c r="K5820">
        <v>0</v>
      </c>
      <c r="L5820" t="s">
        <v>10788</v>
      </c>
      <c r="M5820">
        <v>44998</v>
      </c>
      <c r="N5820" t="s">
        <v>13687</v>
      </c>
      <c r="O5820" t="s">
        <v>10687</v>
      </c>
      <c r="Q5820" t="s">
        <v>10688</v>
      </c>
      <c r="S5820" t="s">
        <v>13688</v>
      </c>
      <c r="T5820">
        <v>43102.456921296303</v>
      </c>
    </row>
    <row r="5821" spans="1:20" x14ac:dyDescent="0.25">
      <c r="A5821" t="s">
        <v>9493</v>
      </c>
      <c r="B5821" t="s">
        <v>19832</v>
      </c>
      <c r="C5821" t="s">
        <v>19537</v>
      </c>
      <c r="D5821" t="s">
        <v>13204</v>
      </c>
      <c r="E5821" t="s">
        <v>10685</v>
      </c>
      <c r="F5821">
        <v>29.99</v>
      </c>
      <c r="G5821">
        <v>179.94</v>
      </c>
      <c r="H5821">
        <v>6</v>
      </c>
      <c r="I5821" t="s">
        <v>10682</v>
      </c>
      <c r="J5821">
        <v>0</v>
      </c>
      <c r="K5821">
        <v>0</v>
      </c>
      <c r="L5821" t="s">
        <v>10788</v>
      </c>
      <c r="M5821">
        <v>44998</v>
      </c>
      <c r="N5821" t="s">
        <v>13687</v>
      </c>
      <c r="O5821" t="s">
        <v>10687</v>
      </c>
      <c r="Q5821" t="s">
        <v>10688</v>
      </c>
      <c r="S5821" t="s">
        <v>13688</v>
      </c>
      <c r="T5821">
        <v>43102.456921296303</v>
      </c>
    </row>
    <row r="5822" spans="1:20" x14ac:dyDescent="0.25">
      <c r="A5822" t="s">
        <v>19833</v>
      </c>
      <c r="B5822" t="s">
        <v>19834</v>
      </c>
      <c r="C5822" t="s">
        <v>19537</v>
      </c>
      <c r="D5822" t="s">
        <v>13204</v>
      </c>
      <c r="E5822" t="s">
        <v>10685</v>
      </c>
      <c r="F5822">
        <v>29.99</v>
      </c>
      <c r="G5822">
        <v>179.94</v>
      </c>
      <c r="H5822">
        <v>6</v>
      </c>
      <c r="I5822" t="s">
        <v>10682</v>
      </c>
      <c r="J5822">
        <v>0</v>
      </c>
      <c r="K5822">
        <v>0</v>
      </c>
      <c r="L5822" t="s">
        <v>10788</v>
      </c>
      <c r="M5822">
        <v>44999</v>
      </c>
      <c r="N5822" t="s">
        <v>13687</v>
      </c>
      <c r="O5822" t="s">
        <v>10687</v>
      </c>
      <c r="Q5822" t="s">
        <v>10688</v>
      </c>
      <c r="S5822" t="s">
        <v>13688</v>
      </c>
      <c r="T5822">
        <v>43102.456921296303</v>
      </c>
    </row>
    <row r="5823" spans="1:20" x14ac:dyDescent="0.25">
      <c r="A5823" t="s">
        <v>6027</v>
      </c>
      <c r="B5823" t="s">
        <v>19835</v>
      </c>
      <c r="C5823" t="s">
        <v>19537</v>
      </c>
      <c r="D5823" t="s">
        <v>13204</v>
      </c>
      <c r="E5823" t="s">
        <v>10685</v>
      </c>
      <c r="F5823">
        <v>54.99</v>
      </c>
      <c r="G5823">
        <v>329.94</v>
      </c>
      <c r="H5823">
        <v>6</v>
      </c>
      <c r="I5823" t="s">
        <v>10682</v>
      </c>
      <c r="J5823">
        <v>0</v>
      </c>
      <c r="K5823">
        <v>0</v>
      </c>
      <c r="L5823" t="s">
        <v>11406</v>
      </c>
      <c r="M5823">
        <v>44998</v>
      </c>
      <c r="N5823" t="s">
        <v>13687</v>
      </c>
      <c r="O5823" t="s">
        <v>10687</v>
      </c>
      <c r="Q5823" t="s">
        <v>10688</v>
      </c>
      <c r="S5823" t="s">
        <v>13688</v>
      </c>
      <c r="T5823">
        <v>43102.456979166702</v>
      </c>
    </row>
    <row r="5824" spans="1:20" x14ac:dyDescent="0.25">
      <c r="A5824" t="s">
        <v>6028</v>
      </c>
      <c r="B5824" t="s">
        <v>19836</v>
      </c>
      <c r="C5824" t="s">
        <v>19537</v>
      </c>
      <c r="D5824" t="s">
        <v>13204</v>
      </c>
      <c r="E5824" t="s">
        <v>10685</v>
      </c>
      <c r="F5824">
        <v>64.989999999999995</v>
      </c>
      <c r="G5824">
        <v>389.94</v>
      </c>
      <c r="H5824">
        <v>6</v>
      </c>
      <c r="I5824" t="s">
        <v>10682</v>
      </c>
      <c r="J5824">
        <v>0</v>
      </c>
      <c r="K5824">
        <v>0</v>
      </c>
      <c r="L5824" t="s">
        <v>11406</v>
      </c>
      <c r="M5824">
        <v>44998</v>
      </c>
      <c r="N5824" t="s">
        <v>13687</v>
      </c>
      <c r="O5824" t="s">
        <v>10687</v>
      </c>
      <c r="Q5824" t="s">
        <v>10688</v>
      </c>
      <c r="S5824" t="s">
        <v>13688</v>
      </c>
      <c r="T5824">
        <v>43102.456979166702</v>
      </c>
    </row>
    <row r="5825" spans="1:20" x14ac:dyDescent="0.25">
      <c r="A5825" t="s">
        <v>19837</v>
      </c>
      <c r="B5825" t="s">
        <v>19838</v>
      </c>
      <c r="C5825" t="s">
        <v>19537</v>
      </c>
      <c r="D5825" t="s">
        <v>13204</v>
      </c>
      <c r="E5825" t="s">
        <v>10685</v>
      </c>
      <c r="F5825">
        <v>109.99</v>
      </c>
      <c r="G5825">
        <v>659.94</v>
      </c>
      <c r="H5825">
        <v>6</v>
      </c>
      <c r="I5825" t="s">
        <v>10682</v>
      </c>
      <c r="J5825">
        <v>0</v>
      </c>
      <c r="K5825">
        <v>0</v>
      </c>
      <c r="L5825" t="s">
        <v>13045</v>
      </c>
      <c r="M5825">
        <v>45012</v>
      </c>
      <c r="N5825" t="s">
        <v>13477</v>
      </c>
      <c r="S5825" t="s">
        <v>13478</v>
      </c>
      <c r="T5825">
        <v>43102.457002314797</v>
      </c>
    </row>
    <row r="5826" spans="1:20" x14ac:dyDescent="0.25">
      <c r="A5826" t="s">
        <v>19839</v>
      </c>
      <c r="B5826" t="s">
        <v>19840</v>
      </c>
      <c r="C5826" t="s">
        <v>19537</v>
      </c>
      <c r="D5826" t="s">
        <v>13204</v>
      </c>
      <c r="E5826" t="s">
        <v>10685</v>
      </c>
      <c r="F5826">
        <v>124.99</v>
      </c>
      <c r="G5826">
        <v>749.94</v>
      </c>
      <c r="H5826">
        <v>6</v>
      </c>
      <c r="I5826" t="s">
        <v>10682</v>
      </c>
      <c r="J5826">
        <v>0</v>
      </c>
      <c r="K5826">
        <v>0</v>
      </c>
      <c r="L5826" t="s">
        <v>13045</v>
      </c>
      <c r="M5826">
        <v>45012</v>
      </c>
      <c r="N5826" t="s">
        <v>13477</v>
      </c>
      <c r="S5826" t="s">
        <v>13478</v>
      </c>
      <c r="T5826">
        <v>43102.457002314797</v>
      </c>
    </row>
    <row r="5827" spans="1:20" x14ac:dyDescent="0.25">
      <c r="A5827" t="s">
        <v>19841</v>
      </c>
      <c r="B5827" t="s">
        <v>19842</v>
      </c>
      <c r="C5827" t="s">
        <v>19537</v>
      </c>
      <c r="D5827" t="s">
        <v>13204</v>
      </c>
      <c r="E5827" t="s">
        <v>10685</v>
      </c>
      <c r="F5827">
        <v>109.99</v>
      </c>
      <c r="G5827">
        <v>659.94</v>
      </c>
      <c r="H5827">
        <v>6</v>
      </c>
      <c r="I5827" t="s">
        <v>10682</v>
      </c>
      <c r="J5827">
        <v>0</v>
      </c>
      <c r="K5827">
        <v>0</v>
      </c>
      <c r="L5827" t="s">
        <v>13045</v>
      </c>
      <c r="M5827">
        <v>45012</v>
      </c>
      <c r="N5827" t="s">
        <v>13477</v>
      </c>
      <c r="S5827" t="s">
        <v>13478</v>
      </c>
      <c r="T5827">
        <v>43102.457002314797</v>
      </c>
    </row>
    <row r="5828" spans="1:20" x14ac:dyDescent="0.25">
      <c r="A5828" t="s">
        <v>19843</v>
      </c>
      <c r="B5828" t="s">
        <v>19844</v>
      </c>
      <c r="C5828" t="s">
        <v>19537</v>
      </c>
      <c r="D5828" t="s">
        <v>13204</v>
      </c>
      <c r="E5828" t="s">
        <v>10685</v>
      </c>
      <c r="F5828">
        <v>53.99</v>
      </c>
      <c r="G5828">
        <v>323.94</v>
      </c>
      <c r="H5828">
        <v>6</v>
      </c>
      <c r="I5828" t="s">
        <v>10682</v>
      </c>
      <c r="J5828">
        <v>0</v>
      </c>
      <c r="K5828">
        <v>0</v>
      </c>
      <c r="L5828" t="s">
        <v>19574</v>
      </c>
      <c r="M5828">
        <v>45012</v>
      </c>
      <c r="N5828" t="s">
        <v>13477</v>
      </c>
      <c r="S5828" t="s">
        <v>13478</v>
      </c>
      <c r="T5828">
        <v>43102.456863425898</v>
      </c>
    </row>
    <row r="5829" spans="1:20" x14ac:dyDescent="0.25">
      <c r="A5829" t="s">
        <v>19845</v>
      </c>
      <c r="B5829" t="s">
        <v>19846</v>
      </c>
      <c r="C5829" t="s">
        <v>19537</v>
      </c>
      <c r="D5829" t="s">
        <v>13204</v>
      </c>
      <c r="E5829" t="s">
        <v>10685</v>
      </c>
      <c r="F5829">
        <v>18.989999999999998</v>
      </c>
      <c r="G5829">
        <v>113.94</v>
      </c>
      <c r="H5829">
        <v>6</v>
      </c>
      <c r="I5829" t="s">
        <v>10682</v>
      </c>
      <c r="J5829">
        <v>0</v>
      </c>
      <c r="K5829">
        <v>0</v>
      </c>
      <c r="L5829" t="s">
        <v>11175</v>
      </c>
      <c r="M5829">
        <v>45012</v>
      </c>
      <c r="N5829" t="s">
        <v>11609</v>
      </c>
      <c r="O5829" t="s">
        <v>10687</v>
      </c>
      <c r="Q5829" t="s">
        <v>10688</v>
      </c>
      <c r="S5829" t="s">
        <v>11610</v>
      </c>
      <c r="T5829">
        <v>43102.456956018497</v>
      </c>
    </row>
    <row r="5830" spans="1:20" x14ac:dyDescent="0.25">
      <c r="A5830" t="s">
        <v>19847</v>
      </c>
      <c r="B5830" t="s">
        <v>19848</v>
      </c>
      <c r="C5830" t="s">
        <v>19537</v>
      </c>
      <c r="D5830" t="s">
        <v>13204</v>
      </c>
      <c r="E5830" t="s">
        <v>10685</v>
      </c>
      <c r="F5830">
        <v>54.49</v>
      </c>
      <c r="G5830">
        <v>326.94</v>
      </c>
      <c r="H5830">
        <v>6</v>
      </c>
      <c r="I5830" t="s">
        <v>10682</v>
      </c>
      <c r="J5830">
        <v>0</v>
      </c>
      <c r="K5830">
        <v>0</v>
      </c>
      <c r="L5830" t="s">
        <v>16489</v>
      </c>
      <c r="M5830">
        <v>45012</v>
      </c>
      <c r="N5830" t="s">
        <v>10761</v>
      </c>
      <c r="O5830" t="s">
        <v>10762</v>
      </c>
      <c r="P5830" t="s">
        <v>10708</v>
      </c>
      <c r="Q5830" t="s">
        <v>10763</v>
      </c>
      <c r="R5830" t="s">
        <v>10709</v>
      </c>
      <c r="S5830" t="s">
        <v>10764</v>
      </c>
      <c r="T5830">
        <v>43102.456909722197</v>
      </c>
    </row>
    <row r="5831" spans="1:20" x14ac:dyDescent="0.25">
      <c r="A5831" t="s">
        <v>19849</v>
      </c>
      <c r="B5831" t="s">
        <v>19850</v>
      </c>
      <c r="C5831" t="s">
        <v>19537</v>
      </c>
      <c r="D5831" t="s">
        <v>13204</v>
      </c>
      <c r="E5831" t="s">
        <v>10685</v>
      </c>
      <c r="F5831">
        <v>16.989999999999998</v>
      </c>
      <c r="G5831">
        <v>203.88</v>
      </c>
      <c r="H5831">
        <v>12</v>
      </c>
      <c r="I5831" t="s">
        <v>10682</v>
      </c>
      <c r="J5831">
        <v>0</v>
      </c>
      <c r="K5831">
        <v>0</v>
      </c>
      <c r="L5831" t="s">
        <v>15918</v>
      </c>
      <c r="M5831">
        <v>45020</v>
      </c>
      <c r="N5831" t="s">
        <v>12821</v>
      </c>
      <c r="O5831" t="s">
        <v>10708</v>
      </c>
      <c r="Q5831" t="s">
        <v>10709</v>
      </c>
      <c r="S5831" t="s">
        <v>12822</v>
      </c>
      <c r="T5831">
        <v>43102.456909722197</v>
      </c>
    </row>
    <row r="5832" spans="1:20" x14ac:dyDescent="0.25">
      <c r="A5832" t="s">
        <v>6029</v>
      </c>
      <c r="B5832" t="s">
        <v>19851</v>
      </c>
      <c r="C5832" t="s">
        <v>19478</v>
      </c>
      <c r="D5832" t="s">
        <v>13204</v>
      </c>
      <c r="E5832" t="s">
        <v>10685</v>
      </c>
      <c r="F5832">
        <v>39.99</v>
      </c>
      <c r="G5832">
        <v>239.94</v>
      </c>
      <c r="H5832">
        <v>6</v>
      </c>
      <c r="I5832" t="s">
        <v>10682</v>
      </c>
      <c r="J5832">
        <v>0</v>
      </c>
      <c r="K5832">
        <v>0</v>
      </c>
      <c r="L5832" t="s">
        <v>10722</v>
      </c>
      <c r="M5832">
        <v>45027</v>
      </c>
      <c r="N5832" t="s">
        <v>13477</v>
      </c>
      <c r="S5832" t="s">
        <v>13478</v>
      </c>
      <c r="T5832">
        <v>43102.456956018497</v>
      </c>
    </row>
    <row r="5833" spans="1:20" x14ac:dyDescent="0.25">
      <c r="A5833" t="s">
        <v>9494</v>
      </c>
      <c r="B5833" t="s">
        <v>19852</v>
      </c>
      <c r="C5833" t="s">
        <v>19537</v>
      </c>
      <c r="D5833" t="s">
        <v>13204</v>
      </c>
      <c r="E5833" t="s">
        <v>10685</v>
      </c>
      <c r="F5833">
        <v>49.49</v>
      </c>
      <c r="G5833">
        <v>296.94</v>
      </c>
      <c r="H5833">
        <v>6</v>
      </c>
      <c r="I5833" t="s">
        <v>10682</v>
      </c>
      <c r="J5833">
        <v>0</v>
      </c>
      <c r="K5833">
        <v>0</v>
      </c>
      <c r="L5833" t="s">
        <v>10831</v>
      </c>
      <c r="M5833">
        <v>45027</v>
      </c>
      <c r="N5833" t="s">
        <v>15005</v>
      </c>
      <c r="O5833" t="s">
        <v>11717</v>
      </c>
      <c r="Q5833" t="s">
        <v>11718</v>
      </c>
      <c r="S5833" t="s">
        <v>15006</v>
      </c>
      <c r="T5833">
        <v>43102.456956018497</v>
      </c>
    </row>
    <row r="5834" spans="1:20" x14ac:dyDescent="0.25">
      <c r="A5834" t="s">
        <v>19853</v>
      </c>
      <c r="B5834" t="s">
        <v>19854</v>
      </c>
      <c r="C5834" t="s">
        <v>10691</v>
      </c>
      <c r="D5834" t="s">
        <v>13204</v>
      </c>
      <c r="E5834" t="s">
        <v>10693</v>
      </c>
      <c r="F5834">
        <v>20.99</v>
      </c>
      <c r="G5834">
        <v>125.94</v>
      </c>
      <c r="H5834">
        <v>12</v>
      </c>
      <c r="I5834" t="s">
        <v>10682</v>
      </c>
      <c r="J5834">
        <v>0</v>
      </c>
      <c r="K5834">
        <v>0</v>
      </c>
      <c r="L5834" t="s">
        <v>10727</v>
      </c>
      <c r="M5834">
        <v>45034</v>
      </c>
      <c r="N5834" t="s">
        <v>12700</v>
      </c>
      <c r="S5834" t="s">
        <v>12699</v>
      </c>
      <c r="T5834">
        <v>43102.456944444399</v>
      </c>
    </row>
    <row r="5835" spans="1:20" x14ac:dyDescent="0.25">
      <c r="A5835" t="s">
        <v>19855</v>
      </c>
      <c r="B5835" t="s">
        <v>19856</v>
      </c>
      <c r="C5835" t="s">
        <v>19537</v>
      </c>
      <c r="D5835" t="s">
        <v>13204</v>
      </c>
      <c r="E5835" t="s">
        <v>10685</v>
      </c>
      <c r="F5835">
        <v>50.99</v>
      </c>
      <c r="G5835">
        <v>611.88</v>
      </c>
      <c r="H5835">
        <v>12</v>
      </c>
      <c r="I5835" t="s">
        <v>10682</v>
      </c>
      <c r="J5835">
        <v>0</v>
      </c>
      <c r="K5835">
        <v>0</v>
      </c>
      <c r="L5835" t="s">
        <v>12405</v>
      </c>
      <c r="M5835">
        <v>45041</v>
      </c>
      <c r="N5835" t="s">
        <v>15185</v>
      </c>
      <c r="S5835" t="s">
        <v>15186</v>
      </c>
      <c r="T5835">
        <v>43102.456886574102</v>
      </c>
    </row>
    <row r="5836" spans="1:20" x14ac:dyDescent="0.25">
      <c r="A5836" t="s">
        <v>9495</v>
      </c>
      <c r="B5836" t="s">
        <v>19857</v>
      </c>
      <c r="C5836" t="s">
        <v>19537</v>
      </c>
      <c r="D5836" t="s">
        <v>13204</v>
      </c>
      <c r="E5836" t="s">
        <v>10685</v>
      </c>
      <c r="F5836">
        <v>41.99</v>
      </c>
      <c r="G5836">
        <v>503.88</v>
      </c>
      <c r="H5836">
        <v>12</v>
      </c>
      <c r="I5836" t="s">
        <v>10682</v>
      </c>
      <c r="J5836">
        <v>0</v>
      </c>
      <c r="K5836">
        <v>0</v>
      </c>
      <c r="L5836" t="s">
        <v>10722</v>
      </c>
      <c r="M5836">
        <v>45041</v>
      </c>
      <c r="N5836" t="s">
        <v>15185</v>
      </c>
      <c r="S5836" t="s">
        <v>15186</v>
      </c>
      <c r="T5836">
        <v>43102.456956018497</v>
      </c>
    </row>
    <row r="5837" spans="1:20" x14ac:dyDescent="0.25">
      <c r="A5837" t="s">
        <v>19858</v>
      </c>
      <c r="B5837" t="s">
        <v>19859</v>
      </c>
      <c r="C5837" t="s">
        <v>19537</v>
      </c>
      <c r="D5837" t="s">
        <v>13204</v>
      </c>
      <c r="E5837" t="s">
        <v>10685</v>
      </c>
      <c r="F5837">
        <v>58.99</v>
      </c>
      <c r="G5837">
        <v>707.88</v>
      </c>
      <c r="H5837">
        <v>12</v>
      </c>
      <c r="I5837" t="s">
        <v>10682</v>
      </c>
      <c r="J5837">
        <v>0</v>
      </c>
      <c r="K5837">
        <v>0</v>
      </c>
      <c r="L5837" t="s">
        <v>10722</v>
      </c>
      <c r="M5837">
        <v>45041</v>
      </c>
      <c r="N5837" t="s">
        <v>15185</v>
      </c>
      <c r="S5837" t="s">
        <v>15186</v>
      </c>
      <c r="T5837">
        <v>43102.456956018497</v>
      </c>
    </row>
    <row r="5838" spans="1:20" x14ac:dyDescent="0.25">
      <c r="A5838" t="s">
        <v>19860</v>
      </c>
      <c r="B5838" t="s">
        <v>19861</v>
      </c>
      <c r="C5838" t="s">
        <v>19537</v>
      </c>
      <c r="D5838" t="s">
        <v>13204</v>
      </c>
      <c r="E5838" t="s">
        <v>10685</v>
      </c>
      <c r="F5838">
        <v>51.99</v>
      </c>
      <c r="G5838">
        <v>623.88</v>
      </c>
      <c r="H5838">
        <v>12</v>
      </c>
      <c r="I5838" t="s">
        <v>10682</v>
      </c>
      <c r="J5838">
        <v>0</v>
      </c>
      <c r="K5838">
        <v>0</v>
      </c>
      <c r="L5838" t="s">
        <v>10722</v>
      </c>
      <c r="M5838">
        <v>45041</v>
      </c>
      <c r="N5838" t="s">
        <v>15185</v>
      </c>
      <c r="S5838" t="s">
        <v>15186</v>
      </c>
      <c r="T5838">
        <v>43102.456956018497</v>
      </c>
    </row>
    <row r="5839" spans="1:20" x14ac:dyDescent="0.25">
      <c r="A5839" t="s">
        <v>6030</v>
      </c>
      <c r="B5839" t="s">
        <v>19862</v>
      </c>
      <c r="C5839" t="s">
        <v>19537</v>
      </c>
      <c r="D5839" t="s">
        <v>13204</v>
      </c>
      <c r="E5839" t="s">
        <v>10685</v>
      </c>
      <c r="F5839">
        <v>16.989999999999998</v>
      </c>
      <c r="G5839">
        <v>203.88</v>
      </c>
      <c r="H5839">
        <v>12</v>
      </c>
      <c r="I5839" t="s">
        <v>10682</v>
      </c>
      <c r="J5839">
        <v>0</v>
      </c>
      <c r="K5839">
        <v>0</v>
      </c>
      <c r="L5839" t="s">
        <v>11988</v>
      </c>
      <c r="M5839">
        <v>45041</v>
      </c>
      <c r="N5839" t="s">
        <v>15185</v>
      </c>
      <c r="S5839" t="s">
        <v>15186</v>
      </c>
      <c r="T5839">
        <v>43102.456990740699</v>
      </c>
    </row>
    <row r="5840" spans="1:20" x14ac:dyDescent="0.25">
      <c r="A5840" t="s">
        <v>19863</v>
      </c>
      <c r="B5840" t="s">
        <v>19864</v>
      </c>
      <c r="C5840" t="s">
        <v>19537</v>
      </c>
      <c r="D5840" t="s">
        <v>13204</v>
      </c>
      <c r="E5840" t="s">
        <v>10685</v>
      </c>
      <c r="F5840">
        <v>43.99</v>
      </c>
      <c r="G5840">
        <v>263.94</v>
      </c>
      <c r="H5840">
        <v>6</v>
      </c>
      <c r="I5840" t="s">
        <v>10682</v>
      </c>
      <c r="J5840">
        <v>0</v>
      </c>
      <c r="K5840">
        <v>0</v>
      </c>
      <c r="L5840" t="s">
        <v>11560</v>
      </c>
      <c r="M5840">
        <v>45041</v>
      </c>
      <c r="N5840" t="s">
        <v>15185</v>
      </c>
      <c r="S5840" t="s">
        <v>15186</v>
      </c>
      <c r="T5840">
        <v>43102.456886574102</v>
      </c>
    </row>
    <row r="5841" spans="1:20" x14ac:dyDescent="0.25">
      <c r="A5841" t="s">
        <v>9496</v>
      </c>
      <c r="B5841" t="s">
        <v>19865</v>
      </c>
      <c r="C5841" t="s">
        <v>19537</v>
      </c>
      <c r="D5841" t="s">
        <v>13204</v>
      </c>
      <c r="E5841" t="s">
        <v>10685</v>
      </c>
      <c r="F5841">
        <v>68.989999999999995</v>
      </c>
      <c r="G5841">
        <v>827.88</v>
      </c>
      <c r="H5841">
        <v>12</v>
      </c>
      <c r="I5841" t="s">
        <v>10682</v>
      </c>
      <c r="J5841">
        <v>0</v>
      </c>
      <c r="K5841">
        <v>0</v>
      </c>
      <c r="L5841" t="s">
        <v>10814</v>
      </c>
      <c r="M5841">
        <v>45041</v>
      </c>
      <c r="N5841" t="s">
        <v>15185</v>
      </c>
      <c r="S5841" t="s">
        <v>15186</v>
      </c>
      <c r="T5841">
        <v>43102.456863425898</v>
      </c>
    </row>
    <row r="5842" spans="1:20" x14ac:dyDescent="0.25">
      <c r="A5842" t="s">
        <v>19866</v>
      </c>
      <c r="B5842" t="s">
        <v>19867</v>
      </c>
      <c r="C5842" t="s">
        <v>19537</v>
      </c>
      <c r="D5842" t="s">
        <v>13204</v>
      </c>
      <c r="E5842" t="s">
        <v>10685</v>
      </c>
      <c r="F5842">
        <v>29.99</v>
      </c>
      <c r="G5842">
        <v>179.94</v>
      </c>
      <c r="H5842">
        <v>6</v>
      </c>
      <c r="I5842" t="s">
        <v>10682</v>
      </c>
      <c r="J5842">
        <v>0</v>
      </c>
      <c r="K5842">
        <v>0</v>
      </c>
      <c r="L5842" t="s">
        <v>10788</v>
      </c>
      <c r="M5842">
        <v>45042</v>
      </c>
      <c r="N5842" t="s">
        <v>12364</v>
      </c>
      <c r="O5842" t="s">
        <v>10747</v>
      </c>
      <c r="Q5842" t="s">
        <v>10748</v>
      </c>
      <c r="S5842" t="s">
        <v>12365</v>
      </c>
      <c r="T5842">
        <v>43102.456921296303</v>
      </c>
    </row>
    <row r="5843" spans="1:20" x14ac:dyDescent="0.25">
      <c r="A5843" t="s">
        <v>19868</v>
      </c>
      <c r="B5843" t="s">
        <v>19869</v>
      </c>
      <c r="C5843" t="s">
        <v>19537</v>
      </c>
      <c r="D5843" t="s">
        <v>13204</v>
      </c>
      <c r="E5843" t="s">
        <v>10685</v>
      </c>
      <c r="F5843">
        <v>29.99</v>
      </c>
      <c r="G5843">
        <v>179.94</v>
      </c>
      <c r="H5843">
        <v>6</v>
      </c>
      <c r="I5843" t="s">
        <v>10682</v>
      </c>
      <c r="J5843">
        <v>0</v>
      </c>
      <c r="K5843">
        <v>0</v>
      </c>
      <c r="L5843" t="s">
        <v>16489</v>
      </c>
      <c r="M5843">
        <v>45042</v>
      </c>
      <c r="N5843" t="s">
        <v>12364</v>
      </c>
      <c r="O5843" t="s">
        <v>10747</v>
      </c>
      <c r="Q5843" t="s">
        <v>10748</v>
      </c>
      <c r="S5843" t="s">
        <v>12365</v>
      </c>
      <c r="T5843">
        <v>43102.456909722197</v>
      </c>
    </row>
    <row r="5844" spans="1:20" x14ac:dyDescent="0.25">
      <c r="A5844" t="s">
        <v>19870</v>
      </c>
      <c r="B5844" t="s">
        <v>19871</v>
      </c>
      <c r="C5844" t="s">
        <v>19537</v>
      </c>
      <c r="D5844" t="s">
        <v>13204</v>
      </c>
      <c r="E5844" t="s">
        <v>10685</v>
      </c>
      <c r="F5844">
        <v>29.99</v>
      </c>
      <c r="G5844">
        <v>179.94</v>
      </c>
      <c r="H5844">
        <v>6</v>
      </c>
      <c r="I5844" t="s">
        <v>10682</v>
      </c>
      <c r="J5844">
        <v>0</v>
      </c>
      <c r="K5844">
        <v>0</v>
      </c>
      <c r="L5844" t="s">
        <v>11502</v>
      </c>
      <c r="M5844">
        <v>45042</v>
      </c>
      <c r="N5844" t="s">
        <v>12364</v>
      </c>
      <c r="O5844" t="s">
        <v>10747</v>
      </c>
      <c r="Q5844" t="s">
        <v>10748</v>
      </c>
      <c r="S5844" t="s">
        <v>12365</v>
      </c>
      <c r="T5844">
        <v>43102.456921296303</v>
      </c>
    </row>
    <row r="5845" spans="1:20" x14ac:dyDescent="0.25">
      <c r="A5845" t="s">
        <v>19872</v>
      </c>
      <c r="B5845" t="s">
        <v>19873</v>
      </c>
      <c r="C5845" t="s">
        <v>19537</v>
      </c>
      <c r="D5845" t="s">
        <v>13204</v>
      </c>
      <c r="E5845" t="s">
        <v>10685</v>
      </c>
      <c r="F5845">
        <v>29.99</v>
      </c>
      <c r="G5845">
        <v>179.94</v>
      </c>
      <c r="H5845">
        <v>6</v>
      </c>
      <c r="I5845" t="s">
        <v>10682</v>
      </c>
      <c r="J5845">
        <v>0</v>
      </c>
      <c r="K5845">
        <v>0</v>
      </c>
      <c r="L5845" t="s">
        <v>10871</v>
      </c>
      <c r="M5845">
        <v>45042</v>
      </c>
      <c r="N5845" t="s">
        <v>12364</v>
      </c>
      <c r="O5845" t="s">
        <v>10747</v>
      </c>
      <c r="Q5845" t="s">
        <v>10748</v>
      </c>
      <c r="S5845" t="s">
        <v>12365</v>
      </c>
      <c r="T5845">
        <v>43102.456921296303</v>
      </c>
    </row>
    <row r="5846" spans="1:20" x14ac:dyDescent="0.25">
      <c r="A5846" t="s">
        <v>19874</v>
      </c>
      <c r="B5846" t="s">
        <v>19875</v>
      </c>
      <c r="C5846" t="s">
        <v>19537</v>
      </c>
      <c r="D5846" t="s">
        <v>13204</v>
      </c>
      <c r="E5846" t="s">
        <v>10685</v>
      </c>
      <c r="F5846">
        <v>29.99</v>
      </c>
      <c r="G5846">
        <v>179.94</v>
      </c>
      <c r="H5846">
        <v>6</v>
      </c>
      <c r="I5846" t="s">
        <v>10682</v>
      </c>
      <c r="J5846">
        <v>0</v>
      </c>
      <c r="K5846">
        <v>0</v>
      </c>
      <c r="L5846" t="s">
        <v>10862</v>
      </c>
      <c r="M5846">
        <v>45042</v>
      </c>
      <c r="N5846" t="s">
        <v>12364</v>
      </c>
      <c r="O5846" t="s">
        <v>10747</v>
      </c>
      <c r="Q5846" t="s">
        <v>10748</v>
      </c>
      <c r="S5846" t="s">
        <v>12365</v>
      </c>
      <c r="T5846">
        <v>43102.456909722197</v>
      </c>
    </row>
    <row r="5847" spans="1:20" x14ac:dyDescent="0.25">
      <c r="A5847" t="s">
        <v>19876</v>
      </c>
      <c r="B5847" t="s">
        <v>19877</v>
      </c>
      <c r="C5847" t="s">
        <v>19537</v>
      </c>
      <c r="D5847" t="s">
        <v>13204</v>
      </c>
      <c r="E5847" t="s">
        <v>10685</v>
      </c>
      <c r="F5847">
        <v>29.99</v>
      </c>
      <c r="G5847">
        <v>179.94</v>
      </c>
      <c r="H5847">
        <v>6</v>
      </c>
      <c r="I5847" t="s">
        <v>10682</v>
      </c>
      <c r="J5847">
        <v>0</v>
      </c>
      <c r="K5847">
        <v>0</v>
      </c>
      <c r="L5847" t="s">
        <v>18271</v>
      </c>
      <c r="M5847">
        <v>45042</v>
      </c>
      <c r="N5847" t="s">
        <v>12364</v>
      </c>
      <c r="O5847" t="s">
        <v>10747</v>
      </c>
      <c r="Q5847" t="s">
        <v>10748</v>
      </c>
      <c r="S5847" t="s">
        <v>12365</v>
      </c>
      <c r="T5847">
        <v>43102.456909722197</v>
      </c>
    </row>
    <row r="5848" spans="1:20" x14ac:dyDescent="0.25">
      <c r="A5848" t="s">
        <v>19878</v>
      </c>
      <c r="B5848" t="s">
        <v>19879</v>
      </c>
      <c r="C5848" t="s">
        <v>19537</v>
      </c>
      <c r="D5848" t="s">
        <v>13204</v>
      </c>
      <c r="E5848" t="s">
        <v>10685</v>
      </c>
      <c r="F5848">
        <v>29.99</v>
      </c>
      <c r="G5848">
        <v>179.94</v>
      </c>
      <c r="H5848">
        <v>6</v>
      </c>
      <c r="I5848" t="s">
        <v>10682</v>
      </c>
      <c r="J5848">
        <v>0</v>
      </c>
      <c r="K5848">
        <v>0</v>
      </c>
      <c r="L5848" t="s">
        <v>10788</v>
      </c>
      <c r="M5848">
        <v>45042</v>
      </c>
      <c r="N5848" t="s">
        <v>12364</v>
      </c>
      <c r="O5848" t="s">
        <v>10747</v>
      </c>
      <c r="Q5848" t="s">
        <v>10748</v>
      </c>
      <c r="S5848" t="s">
        <v>12365</v>
      </c>
      <c r="T5848">
        <v>43102.456921296303</v>
      </c>
    </row>
    <row r="5849" spans="1:20" x14ac:dyDescent="0.25">
      <c r="A5849" t="s">
        <v>19880</v>
      </c>
      <c r="B5849" t="s">
        <v>19881</v>
      </c>
      <c r="C5849" t="s">
        <v>19537</v>
      </c>
      <c r="D5849" t="s">
        <v>13204</v>
      </c>
      <c r="E5849" t="s">
        <v>10685</v>
      </c>
      <c r="F5849">
        <v>50.99</v>
      </c>
      <c r="G5849">
        <v>305.94</v>
      </c>
      <c r="H5849">
        <v>6</v>
      </c>
      <c r="I5849" t="s">
        <v>10682</v>
      </c>
      <c r="J5849">
        <v>0</v>
      </c>
      <c r="K5849">
        <v>0</v>
      </c>
      <c r="L5849" t="s">
        <v>11988</v>
      </c>
      <c r="M5849">
        <v>45054</v>
      </c>
      <c r="N5849" t="s">
        <v>13477</v>
      </c>
      <c r="S5849" t="s">
        <v>13478</v>
      </c>
      <c r="T5849">
        <v>43102.456990740699</v>
      </c>
    </row>
    <row r="5850" spans="1:20" x14ac:dyDescent="0.25">
      <c r="A5850" t="s">
        <v>19882</v>
      </c>
      <c r="B5850" t="s">
        <v>19883</v>
      </c>
      <c r="C5850" t="s">
        <v>19537</v>
      </c>
      <c r="D5850" t="s">
        <v>13204</v>
      </c>
      <c r="E5850" t="s">
        <v>10685</v>
      </c>
      <c r="F5850">
        <v>38.99</v>
      </c>
      <c r="G5850">
        <v>233.94</v>
      </c>
      <c r="H5850">
        <v>6</v>
      </c>
      <c r="I5850" t="s">
        <v>10682</v>
      </c>
      <c r="J5850">
        <v>0</v>
      </c>
      <c r="K5850">
        <v>0</v>
      </c>
      <c r="L5850" t="s">
        <v>10944</v>
      </c>
      <c r="M5850">
        <v>45054</v>
      </c>
      <c r="N5850" t="s">
        <v>11359</v>
      </c>
      <c r="O5850" t="s">
        <v>10762</v>
      </c>
      <c r="P5850" t="s">
        <v>10701</v>
      </c>
      <c r="Q5850" t="s">
        <v>10763</v>
      </c>
      <c r="R5850" t="s">
        <v>10702</v>
      </c>
      <c r="S5850" t="s">
        <v>11360</v>
      </c>
      <c r="T5850">
        <v>43102.456921296303</v>
      </c>
    </row>
    <row r="5851" spans="1:20" x14ac:dyDescent="0.25">
      <c r="A5851" t="s">
        <v>9497</v>
      </c>
      <c r="B5851" t="s">
        <v>19884</v>
      </c>
      <c r="C5851" t="s">
        <v>19537</v>
      </c>
      <c r="D5851" t="s">
        <v>13204</v>
      </c>
      <c r="E5851" t="s">
        <v>10685</v>
      </c>
      <c r="F5851">
        <v>49.99</v>
      </c>
      <c r="G5851">
        <v>299.94</v>
      </c>
      <c r="H5851">
        <v>6</v>
      </c>
      <c r="I5851" t="s">
        <v>10682</v>
      </c>
      <c r="J5851">
        <v>0</v>
      </c>
      <c r="K5851">
        <v>0</v>
      </c>
      <c r="L5851" t="s">
        <v>11172</v>
      </c>
      <c r="M5851">
        <v>45076</v>
      </c>
      <c r="N5851" t="s">
        <v>13477</v>
      </c>
      <c r="S5851" t="s">
        <v>13478</v>
      </c>
      <c r="T5851">
        <v>43102.456886574102</v>
      </c>
    </row>
    <row r="5852" spans="1:20" x14ac:dyDescent="0.25">
      <c r="A5852" t="s">
        <v>9498</v>
      </c>
      <c r="B5852" t="s">
        <v>19885</v>
      </c>
      <c r="C5852" t="s">
        <v>19537</v>
      </c>
      <c r="D5852" t="s">
        <v>13204</v>
      </c>
      <c r="E5852" t="s">
        <v>10685</v>
      </c>
      <c r="F5852">
        <v>49.99</v>
      </c>
      <c r="G5852">
        <v>299.94</v>
      </c>
      <c r="H5852">
        <v>6</v>
      </c>
      <c r="I5852" t="s">
        <v>10682</v>
      </c>
      <c r="J5852">
        <v>0</v>
      </c>
      <c r="K5852">
        <v>0</v>
      </c>
      <c r="L5852" t="s">
        <v>10722</v>
      </c>
      <c r="M5852">
        <v>45076</v>
      </c>
      <c r="N5852" t="s">
        <v>13477</v>
      </c>
      <c r="S5852" t="s">
        <v>13478</v>
      </c>
      <c r="T5852">
        <v>43102.456956018497</v>
      </c>
    </row>
    <row r="5853" spans="1:20" x14ac:dyDescent="0.25">
      <c r="A5853" t="s">
        <v>19886</v>
      </c>
      <c r="B5853" t="s">
        <v>19887</v>
      </c>
      <c r="C5853" t="s">
        <v>19537</v>
      </c>
      <c r="D5853" t="s">
        <v>13204</v>
      </c>
      <c r="E5853" t="s">
        <v>10685</v>
      </c>
      <c r="F5853">
        <v>45.99</v>
      </c>
      <c r="G5853">
        <v>275.94</v>
      </c>
      <c r="H5853">
        <v>6</v>
      </c>
      <c r="I5853" t="s">
        <v>10682</v>
      </c>
      <c r="J5853">
        <v>0</v>
      </c>
      <c r="K5853">
        <v>0</v>
      </c>
      <c r="L5853" t="s">
        <v>11301</v>
      </c>
      <c r="M5853">
        <v>45076</v>
      </c>
      <c r="N5853" t="s">
        <v>13477</v>
      </c>
      <c r="S5853" t="s">
        <v>13478</v>
      </c>
      <c r="T5853">
        <v>43102.456875000003</v>
      </c>
    </row>
    <row r="5854" spans="1:20" x14ac:dyDescent="0.25">
      <c r="A5854" t="s">
        <v>6031</v>
      </c>
      <c r="B5854" t="s">
        <v>19888</v>
      </c>
      <c r="C5854" t="s">
        <v>19537</v>
      </c>
      <c r="D5854" t="s">
        <v>13204</v>
      </c>
      <c r="E5854" t="s">
        <v>10685</v>
      </c>
      <c r="F5854">
        <v>64.989999999999995</v>
      </c>
      <c r="G5854">
        <v>389.94</v>
      </c>
      <c r="H5854">
        <v>6</v>
      </c>
      <c r="I5854" t="s">
        <v>10682</v>
      </c>
      <c r="J5854">
        <v>0</v>
      </c>
      <c r="K5854">
        <v>0</v>
      </c>
      <c r="L5854" t="s">
        <v>11301</v>
      </c>
      <c r="M5854">
        <v>45076</v>
      </c>
      <c r="N5854" t="s">
        <v>13477</v>
      </c>
      <c r="S5854" t="s">
        <v>13478</v>
      </c>
      <c r="T5854">
        <v>43102.456875000003</v>
      </c>
    </row>
    <row r="5855" spans="1:20" x14ac:dyDescent="0.25">
      <c r="A5855" t="s">
        <v>19889</v>
      </c>
      <c r="B5855" t="s">
        <v>19890</v>
      </c>
      <c r="C5855" t="s">
        <v>19537</v>
      </c>
      <c r="D5855" t="s">
        <v>13204</v>
      </c>
      <c r="E5855" t="s">
        <v>10685</v>
      </c>
      <c r="F5855">
        <v>47.99</v>
      </c>
      <c r="G5855">
        <v>287.94</v>
      </c>
      <c r="H5855">
        <v>6</v>
      </c>
      <c r="I5855" t="s">
        <v>10682</v>
      </c>
      <c r="J5855">
        <v>0</v>
      </c>
      <c r="K5855">
        <v>0</v>
      </c>
      <c r="L5855" t="s">
        <v>10722</v>
      </c>
      <c r="M5855">
        <v>45076</v>
      </c>
      <c r="N5855" t="s">
        <v>13477</v>
      </c>
      <c r="S5855" t="s">
        <v>13478</v>
      </c>
      <c r="T5855">
        <v>43102.456956018497</v>
      </c>
    </row>
    <row r="5856" spans="1:20" x14ac:dyDescent="0.25">
      <c r="A5856" t="s">
        <v>19891</v>
      </c>
      <c r="B5856" t="s">
        <v>19892</v>
      </c>
      <c r="C5856" t="s">
        <v>19537</v>
      </c>
      <c r="D5856" t="s">
        <v>13204</v>
      </c>
      <c r="E5856" t="s">
        <v>10685</v>
      </c>
      <c r="F5856">
        <v>57.99</v>
      </c>
      <c r="G5856">
        <v>347.94</v>
      </c>
      <c r="H5856">
        <v>6</v>
      </c>
      <c r="I5856" t="s">
        <v>10682</v>
      </c>
      <c r="J5856">
        <v>0</v>
      </c>
      <c r="K5856">
        <v>0</v>
      </c>
      <c r="L5856" t="s">
        <v>10731</v>
      </c>
      <c r="M5856">
        <v>45076</v>
      </c>
      <c r="N5856" t="s">
        <v>13477</v>
      </c>
      <c r="S5856" t="s">
        <v>13478</v>
      </c>
      <c r="T5856">
        <v>43102.456875000003</v>
      </c>
    </row>
    <row r="5857" spans="1:20" x14ac:dyDescent="0.25">
      <c r="A5857" t="s">
        <v>9499</v>
      </c>
      <c r="B5857" t="s">
        <v>19893</v>
      </c>
      <c r="C5857" t="s">
        <v>19537</v>
      </c>
      <c r="D5857" t="s">
        <v>13204</v>
      </c>
      <c r="E5857" t="s">
        <v>10685</v>
      </c>
      <c r="F5857">
        <v>47.99</v>
      </c>
      <c r="G5857">
        <v>287.94</v>
      </c>
      <c r="H5857">
        <v>6</v>
      </c>
      <c r="I5857" t="s">
        <v>10682</v>
      </c>
      <c r="J5857">
        <v>0</v>
      </c>
      <c r="K5857">
        <v>0</v>
      </c>
      <c r="L5857" t="s">
        <v>10722</v>
      </c>
      <c r="M5857">
        <v>45076</v>
      </c>
      <c r="N5857" t="s">
        <v>13477</v>
      </c>
      <c r="S5857" t="s">
        <v>13478</v>
      </c>
      <c r="T5857">
        <v>43102.456956018497</v>
      </c>
    </row>
    <row r="5858" spans="1:20" x14ac:dyDescent="0.25">
      <c r="A5858" t="s">
        <v>19894</v>
      </c>
      <c r="B5858" t="s">
        <v>19895</v>
      </c>
      <c r="C5858" t="s">
        <v>19537</v>
      </c>
      <c r="D5858" t="s">
        <v>13204</v>
      </c>
      <c r="E5858" t="s">
        <v>10685</v>
      </c>
      <c r="F5858">
        <v>37.99</v>
      </c>
      <c r="G5858">
        <v>227.94</v>
      </c>
      <c r="H5858">
        <v>6</v>
      </c>
      <c r="I5858" t="s">
        <v>10682</v>
      </c>
      <c r="J5858">
        <v>0</v>
      </c>
      <c r="K5858">
        <v>0</v>
      </c>
      <c r="L5858" t="s">
        <v>10796</v>
      </c>
      <c r="M5858">
        <v>45098</v>
      </c>
      <c r="N5858" t="s">
        <v>12793</v>
      </c>
      <c r="O5858" t="s">
        <v>11717</v>
      </c>
      <c r="Q5858" t="s">
        <v>11718</v>
      </c>
      <c r="S5858" t="s">
        <v>12794</v>
      </c>
      <c r="T5858">
        <v>43102.456886574102</v>
      </c>
    </row>
    <row r="5859" spans="1:20" x14ac:dyDescent="0.25">
      <c r="A5859" t="s">
        <v>19896</v>
      </c>
      <c r="B5859" t="s">
        <v>19897</v>
      </c>
      <c r="C5859" t="s">
        <v>19537</v>
      </c>
      <c r="D5859" t="s">
        <v>13204</v>
      </c>
      <c r="E5859" t="s">
        <v>10685</v>
      </c>
      <c r="F5859">
        <v>80.989999999999995</v>
      </c>
      <c r="G5859">
        <v>485.94</v>
      </c>
      <c r="H5859">
        <v>6</v>
      </c>
      <c r="I5859" t="s">
        <v>10682</v>
      </c>
      <c r="J5859">
        <v>0</v>
      </c>
      <c r="K5859">
        <v>0</v>
      </c>
      <c r="L5859" t="s">
        <v>10796</v>
      </c>
      <c r="M5859">
        <v>45098</v>
      </c>
      <c r="N5859" t="s">
        <v>12793</v>
      </c>
      <c r="O5859" t="s">
        <v>11717</v>
      </c>
      <c r="Q5859" t="s">
        <v>11718</v>
      </c>
      <c r="S5859" t="s">
        <v>12794</v>
      </c>
      <c r="T5859">
        <v>43102.456886574102</v>
      </c>
    </row>
    <row r="5860" spans="1:20" x14ac:dyDescent="0.25">
      <c r="A5860" t="s">
        <v>9500</v>
      </c>
      <c r="B5860" t="s">
        <v>19898</v>
      </c>
      <c r="C5860" t="s">
        <v>19537</v>
      </c>
      <c r="D5860" t="s">
        <v>13204</v>
      </c>
      <c r="E5860" t="s">
        <v>10685</v>
      </c>
      <c r="F5860">
        <v>56.99</v>
      </c>
      <c r="G5860">
        <v>341.94</v>
      </c>
      <c r="H5860">
        <v>6</v>
      </c>
      <c r="I5860" t="s">
        <v>10682</v>
      </c>
      <c r="J5860">
        <v>0</v>
      </c>
      <c r="K5860">
        <v>0</v>
      </c>
      <c r="L5860" t="s">
        <v>10796</v>
      </c>
      <c r="M5860">
        <v>45098</v>
      </c>
      <c r="N5860" t="s">
        <v>12793</v>
      </c>
      <c r="O5860" t="s">
        <v>11717</v>
      </c>
      <c r="Q5860" t="s">
        <v>11718</v>
      </c>
      <c r="S5860" t="s">
        <v>12794</v>
      </c>
      <c r="T5860">
        <v>43102.456886574102</v>
      </c>
    </row>
    <row r="5861" spans="1:20" x14ac:dyDescent="0.25">
      <c r="A5861" t="s">
        <v>19899</v>
      </c>
      <c r="B5861" t="s">
        <v>19900</v>
      </c>
      <c r="C5861" t="s">
        <v>19537</v>
      </c>
      <c r="D5861" t="s">
        <v>13204</v>
      </c>
      <c r="E5861" t="s">
        <v>10685</v>
      </c>
      <c r="F5861">
        <v>40.49</v>
      </c>
      <c r="G5861">
        <v>242.94</v>
      </c>
      <c r="H5861">
        <v>6</v>
      </c>
      <c r="I5861" t="s">
        <v>10682</v>
      </c>
      <c r="J5861">
        <v>0</v>
      </c>
      <c r="K5861">
        <v>0</v>
      </c>
      <c r="L5861" t="s">
        <v>10731</v>
      </c>
      <c r="M5861">
        <v>45098</v>
      </c>
      <c r="N5861" t="s">
        <v>12441</v>
      </c>
      <c r="O5861" t="s">
        <v>11717</v>
      </c>
      <c r="P5861" t="s">
        <v>10687</v>
      </c>
      <c r="Q5861" t="s">
        <v>11718</v>
      </c>
      <c r="R5861" t="s">
        <v>10688</v>
      </c>
      <c r="S5861" t="s">
        <v>12442</v>
      </c>
      <c r="T5861">
        <v>43102.456875000003</v>
      </c>
    </row>
    <row r="5862" spans="1:20" x14ac:dyDescent="0.25">
      <c r="A5862" t="s">
        <v>19901</v>
      </c>
      <c r="B5862" t="s">
        <v>19109</v>
      </c>
      <c r="C5862" t="s">
        <v>10691</v>
      </c>
      <c r="D5862" t="s">
        <v>13204</v>
      </c>
      <c r="E5862" t="s">
        <v>10693</v>
      </c>
      <c r="F5862">
        <v>44.99</v>
      </c>
      <c r="G5862">
        <v>269.94</v>
      </c>
      <c r="H5862">
        <v>6</v>
      </c>
      <c r="I5862" t="s">
        <v>10682</v>
      </c>
      <c r="J5862">
        <v>0</v>
      </c>
      <c r="K5862">
        <v>0</v>
      </c>
      <c r="L5862" t="s">
        <v>11502</v>
      </c>
      <c r="M5862">
        <v>45114</v>
      </c>
      <c r="N5862" t="s">
        <v>11359</v>
      </c>
      <c r="O5862" t="s">
        <v>10762</v>
      </c>
      <c r="P5862" t="s">
        <v>10701</v>
      </c>
      <c r="Q5862" t="s">
        <v>10763</v>
      </c>
      <c r="R5862" t="s">
        <v>10702</v>
      </c>
      <c r="S5862" t="s">
        <v>11360</v>
      </c>
      <c r="T5862">
        <v>43102.456921296303</v>
      </c>
    </row>
    <row r="5863" spans="1:20" x14ac:dyDescent="0.25">
      <c r="A5863" t="s">
        <v>6032</v>
      </c>
      <c r="B5863" t="s">
        <v>19902</v>
      </c>
      <c r="C5863" t="s">
        <v>19537</v>
      </c>
      <c r="D5863" t="s">
        <v>13204</v>
      </c>
      <c r="E5863" t="s">
        <v>10685</v>
      </c>
      <c r="F5863">
        <v>49.99</v>
      </c>
      <c r="G5863">
        <v>299.94</v>
      </c>
      <c r="H5863">
        <v>6</v>
      </c>
      <c r="I5863" t="s">
        <v>10682</v>
      </c>
      <c r="J5863">
        <v>0</v>
      </c>
      <c r="K5863">
        <v>0</v>
      </c>
      <c r="L5863" t="s">
        <v>18271</v>
      </c>
      <c r="M5863">
        <v>45127</v>
      </c>
      <c r="N5863" t="s">
        <v>13477</v>
      </c>
      <c r="S5863" t="s">
        <v>13478</v>
      </c>
      <c r="T5863">
        <v>43102.456909722197</v>
      </c>
    </row>
    <row r="5864" spans="1:20" x14ac:dyDescent="0.25">
      <c r="A5864" t="s">
        <v>6033</v>
      </c>
      <c r="B5864" t="s">
        <v>19903</v>
      </c>
      <c r="C5864" t="s">
        <v>19537</v>
      </c>
      <c r="D5864" t="s">
        <v>13204</v>
      </c>
      <c r="E5864" t="s">
        <v>10685</v>
      </c>
      <c r="F5864">
        <v>48.99</v>
      </c>
      <c r="G5864">
        <v>293.94</v>
      </c>
      <c r="H5864">
        <v>6</v>
      </c>
      <c r="I5864" t="s">
        <v>10682</v>
      </c>
      <c r="J5864">
        <v>0</v>
      </c>
      <c r="K5864">
        <v>0</v>
      </c>
      <c r="L5864" t="s">
        <v>10760</v>
      </c>
      <c r="M5864">
        <v>45127</v>
      </c>
      <c r="N5864" t="s">
        <v>13477</v>
      </c>
      <c r="S5864" t="s">
        <v>13478</v>
      </c>
      <c r="T5864">
        <v>43102.456898148099</v>
      </c>
    </row>
    <row r="5865" spans="1:20" x14ac:dyDescent="0.25">
      <c r="A5865" t="s">
        <v>6034</v>
      </c>
      <c r="B5865" t="s">
        <v>19904</v>
      </c>
      <c r="C5865" t="s">
        <v>19537</v>
      </c>
      <c r="D5865" t="s">
        <v>13204</v>
      </c>
      <c r="E5865" t="s">
        <v>10685</v>
      </c>
      <c r="F5865">
        <v>59.99</v>
      </c>
      <c r="G5865">
        <v>359.94</v>
      </c>
      <c r="H5865">
        <v>6</v>
      </c>
      <c r="I5865" t="s">
        <v>10682</v>
      </c>
      <c r="J5865">
        <v>0</v>
      </c>
      <c r="K5865">
        <v>0</v>
      </c>
      <c r="L5865" t="s">
        <v>11168</v>
      </c>
      <c r="M5865">
        <v>45127</v>
      </c>
      <c r="N5865" t="s">
        <v>13477</v>
      </c>
      <c r="S5865" t="s">
        <v>13478</v>
      </c>
      <c r="T5865">
        <v>43102.456875000003</v>
      </c>
    </row>
    <row r="5866" spans="1:20" x14ac:dyDescent="0.25">
      <c r="A5866" t="s">
        <v>19905</v>
      </c>
      <c r="B5866" t="s">
        <v>19906</v>
      </c>
      <c r="C5866" t="s">
        <v>19537</v>
      </c>
      <c r="D5866" t="s">
        <v>13204</v>
      </c>
      <c r="E5866" t="s">
        <v>10685</v>
      </c>
      <c r="F5866">
        <v>32.99</v>
      </c>
      <c r="G5866">
        <v>197.94</v>
      </c>
      <c r="H5866">
        <v>6</v>
      </c>
      <c r="I5866" t="s">
        <v>10682</v>
      </c>
      <c r="J5866">
        <v>0</v>
      </c>
      <c r="K5866">
        <v>0</v>
      </c>
      <c r="L5866" t="s">
        <v>11988</v>
      </c>
      <c r="M5866">
        <v>45127</v>
      </c>
      <c r="N5866" t="s">
        <v>13477</v>
      </c>
      <c r="S5866" t="s">
        <v>13478</v>
      </c>
      <c r="T5866">
        <v>43102.456990740699</v>
      </c>
    </row>
    <row r="5867" spans="1:20" x14ac:dyDescent="0.25">
      <c r="A5867" t="s">
        <v>19907</v>
      </c>
      <c r="B5867" t="s">
        <v>19908</v>
      </c>
      <c r="C5867" t="s">
        <v>19537</v>
      </c>
      <c r="D5867" t="s">
        <v>13204</v>
      </c>
      <c r="E5867" t="s">
        <v>10685</v>
      </c>
      <c r="F5867">
        <v>39.99</v>
      </c>
      <c r="G5867">
        <v>239.94</v>
      </c>
      <c r="H5867">
        <v>6</v>
      </c>
      <c r="I5867" t="s">
        <v>10682</v>
      </c>
      <c r="J5867">
        <v>0</v>
      </c>
      <c r="K5867">
        <v>0</v>
      </c>
      <c r="L5867" t="s">
        <v>11000</v>
      </c>
      <c r="M5867">
        <v>45127</v>
      </c>
      <c r="N5867" t="s">
        <v>13477</v>
      </c>
      <c r="S5867" t="s">
        <v>13478</v>
      </c>
      <c r="T5867">
        <v>43102.456990740699</v>
      </c>
    </row>
    <row r="5868" spans="1:20" x14ac:dyDescent="0.25">
      <c r="A5868" t="s">
        <v>6035</v>
      </c>
      <c r="B5868" t="s">
        <v>19909</v>
      </c>
      <c r="C5868" t="s">
        <v>19537</v>
      </c>
      <c r="D5868" t="s">
        <v>13204</v>
      </c>
      <c r="E5868" t="s">
        <v>10685</v>
      </c>
      <c r="F5868">
        <v>73.989999999999995</v>
      </c>
      <c r="G5868">
        <v>443.94</v>
      </c>
      <c r="H5868">
        <v>6</v>
      </c>
      <c r="I5868" t="s">
        <v>10682</v>
      </c>
      <c r="J5868">
        <v>0</v>
      </c>
      <c r="K5868">
        <v>0</v>
      </c>
      <c r="L5868" t="s">
        <v>12092</v>
      </c>
      <c r="M5868">
        <v>45127</v>
      </c>
      <c r="N5868" t="s">
        <v>13477</v>
      </c>
      <c r="S5868" t="s">
        <v>13478</v>
      </c>
      <c r="T5868">
        <v>43102.456932870402</v>
      </c>
    </row>
    <row r="5869" spans="1:20" x14ac:dyDescent="0.25">
      <c r="A5869" t="s">
        <v>6036</v>
      </c>
      <c r="B5869" t="s">
        <v>19910</v>
      </c>
      <c r="C5869" t="s">
        <v>19537</v>
      </c>
      <c r="D5869" t="s">
        <v>13204</v>
      </c>
      <c r="E5869" t="s">
        <v>10685</v>
      </c>
      <c r="F5869">
        <v>58.99</v>
      </c>
      <c r="G5869">
        <v>353.94</v>
      </c>
      <c r="H5869">
        <v>6</v>
      </c>
      <c r="I5869" t="s">
        <v>10682</v>
      </c>
      <c r="J5869">
        <v>0</v>
      </c>
      <c r="K5869">
        <v>0</v>
      </c>
      <c r="L5869" t="s">
        <v>12092</v>
      </c>
      <c r="M5869">
        <v>45127</v>
      </c>
      <c r="N5869" t="s">
        <v>13477</v>
      </c>
      <c r="S5869" t="s">
        <v>13478</v>
      </c>
      <c r="T5869">
        <v>43102.456932870402</v>
      </c>
    </row>
    <row r="5870" spans="1:20" x14ac:dyDescent="0.25">
      <c r="A5870" t="s">
        <v>6037</v>
      </c>
      <c r="B5870" t="s">
        <v>19911</v>
      </c>
      <c r="C5870" t="s">
        <v>19537</v>
      </c>
      <c r="D5870" t="s">
        <v>13204</v>
      </c>
      <c r="E5870" t="s">
        <v>10685</v>
      </c>
      <c r="F5870">
        <v>46.99</v>
      </c>
      <c r="G5870">
        <v>281.94</v>
      </c>
      <c r="H5870">
        <v>6</v>
      </c>
      <c r="I5870" t="s">
        <v>10682</v>
      </c>
      <c r="J5870">
        <v>0</v>
      </c>
      <c r="K5870">
        <v>0</v>
      </c>
      <c r="L5870" t="s">
        <v>12092</v>
      </c>
      <c r="M5870">
        <v>45127</v>
      </c>
      <c r="N5870" t="s">
        <v>13477</v>
      </c>
      <c r="S5870" t="s">
        <v>13478</v>
      </c>
      <c r="T5870">
        <v>43102.456932870402</v>
      </c>
    </row>
    <row r="5871" spans="1:20" x14ac:dyDescent="0.25">
      <c r="A5871" t="s">
        <v>9501</v>
      </c>
      <c r="B5871" t="s">
        <v>19912</v>
      </c>
      <c r="C5871" t="s">
        <v>19537</v>
      </c>
      <c r="D5871" t="s">
        <v>13204</v>
      </c>
      <c r="E5871" t="s">
        <v>10685</v>
      </c>
      <c r="F5871">
        <v>139.99</v>
      </c>
      <c r="G5871">
        <v>839.94</v>
      </c>
      <c r="H5871">
        <v>6</v>
      </c>
      <c r="I5871" t="s">
        <v>10682</v>
      </c>
      <c r="J5871">
        <v>0</v>
      </c>
      <c r="K5871">
        <v>0</v>
      </c>
      <c r="L5871" t="s">
        <v>12092</v>
      </c>
      <c r="M5871">
        <v>45127</v>
      </c>
      <c r="N5871" t="s">
        <v>13477</v>
      </c>
      <c r="S5871" t="s">
        <v>13478</v>
      </c>
      <c r="T5871">
        <v>43102.456932870402</v>
      </c>
    </row>
    <row r="5872" spans="1:20" x14ac:dyDescent="0.25">
      <c r="A5872" t="s">
        <v>9502</v>
      </c>
      <c r="B5872" t="s">
        <v>19913</v>
      </c>
      <c r="C5872" t="s">
        <v>19537</v>
      </c>
      <c r="D5872" t="s">
        <v>13204</v>
      </c>
      <c r="E5872" t="s">
        <v>10685</v>
      </c>
      <c r="F5872">
        <v>162.99</v>
      </c>
      <c r="G5872">
        <v>977.94</v>
      </c>
      <c r="H5872">
        <v>6</v>
      </c>
      <c r="I5872" t="s">
        <v>10682</v>
      </c>
      <c r="J5872">
        <v>0</v>
      </c>
      <c r="K5872">
        <v>0</v>
      </c>
      <c r="L5872" t="s">
        <v>16654</v>
      </c>
      <c r="M5872">
        <v>45127</v>
      </c>
      <c r="N5872" t="s">
        <v>13477</v>
      </c>
      <c r="S5872" t="s">
        <v>13478</v>
      </c>
      <c r="T5872">
        <v>43102.456863425898</v>
      </c>
    </row>
    <row r="5873" spans="1:20" x14ac:dyDescent="0.25">
      <c r="A5873" t="s">
        <v>19914</v>
      </c>
      <c r="B5873" t="s">
        <v>19915</v>
      </c>
      <c r="C5873" t="s">
        <v>19537</v>
      </c>
      <c r="D5873" t="s">
        <v>13204</v>
      </c>
      <c r="E5873" t="s">
        <v>10685</v>
      </c>
      <c r="F5873">
        <v>159.99</v>
      </c>
      <c r="G5873">
        <v>959.94</v>
      </c>
      <c r="H5873">
        <v>6</v>
      </c>
      <c r="I5873" t="s">
        <v>10682</v>
      </c>
      <c r="J5873">
        <v>0</v>
      </c>
      <c r="K5873">
        <v>0</v>
      </c>
      <c r="L5873" t="s">
        <v>16654</v>
      </c>
      <c r="M5873">
        <v>45127</v>
      </c>
      <c r="N5873" t="s">
        <v>13477</v>
      </c>
      <c r="S5873" t="s">
        <v>13478</v>
      </c>
      <c r="T5873">
        <v>43102.456863425898</v>
      </c>
    </row>
    <row r="5874" spans="1:20" x14ac:dyDescent="0.25">
      <c r="A5874" t="s">
        <v>19916</v>
      </c>
      <c r="B5874" t="s">
        <v>19917</v>
      </c>
      <c r="C5874" t="s">
        <v>19537</v>
      </c>
      <c r="D5874" t="s">
        <v>13204</v>
      </c>
      <c r="E5874" t="s">
        <v>10693</v>
      </c>
      <c r="F5874">
        <v>34.99</v>
      </c>
      <c r="G5874">
        <v>209.94</v>
      </c>
      <c r="H5874">
        <v>6</v>
      </c>
      <c r="I5874" t="s">
        <v>10682</v>
      </c>
      <c r="J5874">
        <v>0</v>
      </c>
      <c r="K5874">
        <v>0</v>
      </c>
      <c r="L5874" t="s">
        <v>10722</v>
      </c>
      <c r="M5874">
        <v>45132</v>
      </c>
      <c r="N5874" t="s">
        <v>10761</v>
      </c>
      <c r="O5874" t="s">
        <v>10762</v>
      </c>
      <c r="P5874" t="s">
        <v>10708</v>
      </c>
      <c r="Q5874" t="s">
        <v>10763</v>
      </c>
      <c r="R5874" t="s">
        <v>10709</v>
      </c>
      <c r="S5874" t="s">
        <v>10764</v>
      </c>
      <c r="T5874">
        <v>43102.456956018497</v>
      </c>
    </row>
    <row r="5875" spans="1:20" x14ac:dyDescent="0.25">
      <c r="A5875" t="s">
        <v>19918</v>
      </c>
      <c r="B5875" t="s">
        <v>19919</v>
      </c>
      <c r="C5875" t="s">
        <v>19537</v>
      </c>
      <c r="D5875" t="s">
        <v>13204</v>
      </c>
      <c r="E5875" t="s">
        <v>10693</v>
      </c>
      <c r="F5875">
        <v>34.99</v>
      </c>
      <c r="G5875">
        <v>209.94</v>
      </c>
      <c r="H5875">
        <v>6</v>
      </c>
      <c r="I5875" t="s">
        <v>10682</v>
      </c>
      <c r="J5875">
        <v>0</v>
      </c>
      <c r="K5875">
        <v>0</v>
      </c>
      <c r="L5875" t="s">
        <v>10722</v>
      </c>
      <c r="M5875">
        <v>45132</v>
      </c>
      <c r="N5875" t="s">
        <v>10761</v>
      </c>
      <c r="O5875" t="s">
        <v>10762</v>
      </c>
      <c r="P5875" t="s">
        <v>10708</v>
      </c>
      <c r="Q5875" t="s">
        <v>10763</v>
      </c>
      <c r="R5875" t="s">
        <v>10709</v>
      </c>
      <c r="S5875" t="s">
        <v>10764</v>
      </c>
      <c r="T5875">
        <v>43102.456956018497</v>
      </c>
    </row>
    <row r="5876" spans="1:20" x14ac:dyDescent="0.25">
      <c r="A5876" t="s">
        <v>19920</v>
      </c>
      <c r="B5876" t="s">
        <v>19921</v>
      </c>
      <c r="C5876" t="s">
        <v>19537</v>
      </c>
      <c r="D5876" t="s">
        <v>13204</v>
      </c>
      <c r="E5876" t="s">
        <v>10693</v>
      </c>
      <c r="F5876">
        <v>34.99</v>
      </c>
      <c r="G5876">
        <v>209.94</v>
      </c>
      <c r="H5876">
        <v>6</v>
      </c>
      <c r="I5876" t="s">
        <v>10682</v>
      </c>
      <c r="J5876">
        <v>0</v>
      </c>
      <c r="K5876">
        <v>0</v>
      </c>
      <c r="L5876" t="s">
        <v>10722</v>
      </c>
      <c r="M5876">
        <v>45132</v>
      </c>
      <c r="N5876" t="s">
        <v>10761</v>
      </c>
      <c r="O5876" t="s">
        <v>10762</v>
      </c>
      <c r="P5876" t="s">
        <v>10708</v>
      </c>
      <c r="Q5876" t="s">
        <v>10763</v>
      </c>
      <c r="R5876" t="s">
        <v>10709</v>
      </c>
      <c r="S5876" t="s">
        <v>10764</v>
      </c>
      <c r="T5876">
        <v>43102.456956018497</v>
      </c>
    </row>
    <row r="5877" spans="1:20" x14ac:dyDescent="0.25">
      <c r="A5877" t="s">
        <v>9503</v>
      </c>
      <c r="B5877" t="s">
        <v>19922</v>
      </c>
      <c r="C5877" t="s">
        <v>19537</v>
      </c>
      <c r="D5877" t="s">
        <v>13204</v>
      </c>
      <c r="E5877" t="s">
        <v>10693</v>
      </c>
      <c r="F5877">
        <v>32.99</v>
      </c>
      <c r="G5877">
        <v>197.94</v>
      </c>
      <c r="H5877">
        <v>6</v>
      </c>
      <c r="I5877" t="s">
        <v>10682</v>
      </c>
      <c r="J5877">
        <v>0</v>
      </c>
      <c r="K5877">
        <v>0</v>
      </c>
      <c r="L5877" t="s">
        <v>10722</v>
      </c>
      <c r="M5877">
        <v>45138</v>
      </c>
      <c r="N5877" t="s">
        <v>10761</v>
      </c>
      <c r="O5877" t="s">
        <v>10762</v>
      </c>
      <c r="P5877" t="s">
        <v>10708</v>
      </c>
      <c r="Q5877" t="s">
        <v>10763</v>
      </c>
      <c r="R5877" t="s">
        <v>10709</v>
      </c>
      <c r="S5877" t="s">
        <v>10764</v>
      </c>
      <c r="T5877">
        <v>43102.456956018497</v>
      </c>
    </row>
    <row r="5878" spans="1:20" x14ac:dyDescent="0.25">
      <c r="A5878" t="s">
        <v>19923</v>
      </c>
      <c r="B5878" t="s">
        <v>19924</v>
      </c>
      <c r="C5878" t="s">
        <v>19537</v>
      </c>
      <c r="D5878" t="s">
        <v>13204</v>
      </c>
      <c r="E5878" t="s">
        <v>10685</v>
      </c>
      <c r="F5878">
        <v>57.99</v>
      </c>
      <c r="G5878">
        <v>347.94</v>
      </c>
      <c r="H5878">
        <v>6</v>
      </c>
      <c r="I5878" t="s">
        <v>10682</v>
      </c>
      <c r="J5878">
        <v>0</v>
      </c>
      <c r="K5878">
        <v>0</v>
      </c>
      <c r="L5878" t="s">
        <v>10731</v>
      </c>
      <c r="M5878">
        <v>45139</v>
      </c>
      <c r="N5878" t="s">
        <v>13477</v>
      </c>
      <c r="S5878" t="s">
        <v>13478</v>
      </c>
      <c r="T5878">
        <v>43102.456875000003</v>
      </c>
    </row>
    <row r="5879" spans="1:20" x14ac:dyDescent="0.25">
      <c r="A5879" t="s">
        <v>9504</v>
      </c>
      <c r="B5879" t="s">
        <v>19925</v>
      </c>
      <c r="C5879" t="s">
        <v>19537</v>
      </c>
      <c r="D5879" t="s">
        <v>13204</v>
      </c>
      <c r="E5879" t="s">
        <v>10685</v>
      </c>
      <c r="F5879">
        <v>45.99</v>
      </c>
      <c r="G5879">
        <v>275.94</v>
      </c>
      <c r="H5879">
        <v>6</v>
      </c>
      <c r="I5879" t="s">
        <v>10682</v>
      </c>
      <c r="J5879">
        <v>0</v>
      </c>
      <c r="K5879">
        <v>0</v>
      </c>
      <c r="L5879" t="s">
        <v>10722</v>
      </c>
      <c r="M5879">
        <v>45139</v>
      </c>
      <c r="N5879" t="s">
        <v>13477</v>
      </c>
      <c r="S5879" t="s">
        <v>13478</v>
      </c>
      <c r="T5879">
        <v>43102.456956018497</v>
      </c>
    </row>
    <row r="5880" spans="1:20" x14ac:dyDescent="0.25">
      <c r="A5880" t="s">
        <v>6038</v>
      </c>
      <c r="B5880" t="s">
        <v>19926</v>
      </c>
      <c r="C5880" t="s">
        <v>19537</v>
      </c>
      <c r="D5880" t="s">
        <v>13204</v>
      </c>
      <c r="E5880" t="s">
        <v>10685</v>
      </c>
      <c r="F5880">
        <v>46.99</v>
      </c>
      <c r="G5880">
        <v>281.94</v>
      </c>
      <c r="H5880">
        <v>6</v>
      </c>
      <c r="I5880" t="s">
        <v>10682</v>
      </c>
      <c r="J5880">
        <v>0</v>
      </c>
      <c r="K5880">
        <v>0</v>
      </c>
      <c r="L5880" t="s">
        <v>10722</v>
      </c>
      <c r="M5880">
        <v>45139</v>
      </c>
      <c r="N5880" t="s">
        <v>13477</v>
      </c>
      <c r="S5880" t="s">
        <v>13478</v>
      </c>
      <c r="T5880">
        <v>43102.456956018497</v>
      </c>
    </row>
    <row r="5881" spans="1:20" x14ac:dyDescent="0.25">
      <c r="A5881" t="s">
        <v>19927</v>
      </c>
      <c r="B5881" t="s">
        <v>19928</v>
      </c>
      <c r="C5881" t="s">
        <v>19537</v>
      </c>
      <c r="D5881" t="s">
        <v>13204</v>
      </c>
      <c r="E5881" t="s">
        <v>10685</v>
      </c>
      <c r="F5881">
        <v>142.99</v>
      </c>
      <c r="G5881">
        <v>857.94</v>
      </c>
      <c r="H5881">
        <v>6</v>
      </c>
      <c r="I5881" t="s">
        <v>10682</v>
      </c>
      <c r="J5881">
        <v>0</v>
      </c>
      <c r="K5881">
        <v>0</v>
      </c>
      <c r="L5881" t="s">
        <v>11136</v>
      </c>
      <c r="M5881">
        <v>45140</v>
      </c>
      <c r="N5881" t="s">
        <v>13477</v>
      </c>
      <c r="S5881" t="s">
        <v>13478</v>
      </c>
      <c r="T5881">
        <v>43822.381608796299</v>
      </c>
    </row>
    <row r="5882" spans="1:20" x14ac:dyDescent="0.25">
      <c r="A5882" t="s">
        <v>9505</v>
      </c>
      <c r="B5882" t="s">
        <v>19929</v>
      </c>
      <c r="C5882" t="s">
        <v>19537</v>
      </c>
      <c r="D5882" t="s">
        <v>13204</v>
      </c>
      <c r="E5882" t="s">
        <v>10685</v>
      </c>
      <c r="F5882">
        <v>99.99</v>
      </c>
      <c r="G5882">
        <v>599.94000000000005</v>
      </c>
      <c r="H5882">
        <v>6</v>
      </c>
      <c r="I5882" t="s">
        <v>10682</v>
      </c>
      <c r="J5882">
        <v>0</v>
      </c>
      <c r="K5882">
        <v>0</v>
      </c>
      <c r="L5882" t="s">
        <v>10731</v>
      </c>
      <c r="M5882">
        <v>45141</v>
      </c>
      <c r="N5882" t="s">
        <v>13477</v>
      </c>
      <c r="S5882" t="s">
        <v>13478</v>
      </c>
      <c r="T5882">
        <v>43102.456875000003</v>
      </c>
    </row>
    <row r="5883" spans="1:20" x14ac:dyDescent="0.25">
      <c r="A5883" t="s">
        <v>9506</v>
      </c>
      <c r="B5883" t="s">
        <v>19930</v>
      </c>
      <c r="C5883" t="s">
        <v>19537</v>
      </c>
      <c r="D5883" t="s">
        <v>13204</v>
      </c>
      <c r="E5883" t="s">
        <v>10685</v>
      </c>
      <c r="F5883">
        <v>49.99</v>
      </c>
      <c r="G5883">
        <v>299.94</v>
      </c>
      <c r="H5883">
        <v>6</v>
      </c>
      <c r="I5883" t="s">
        <v>10682</v>
      </c>
      <c r="J5883">
        <v>0</v>
      </c>
      <c r="K5883">
        <v>0</v>
      </c>
      <c r="L5883" t="s">
        <v>11042</v>
      </c>
      <c r="M5883">
        <v>45141</v>
      </c>
      <c r="N5883" t="s">
        <v>13477</v>
      </c>
      <c r="S5883" t="s">
        <v>13478</v>
      </c>
      <c r="T5883">
        <v>43102.457013888903</v>
      </c>
    </row>
    <row r="5884" spans="1:20" x14ac:dyDescent="0.25">
      <c r="A5884" t="s">
        <v>9507</v>
      </c>
      <c r="B5884" t="s">
        <v>19931</v>
      </c>
      <c r="C5884" t="s">
        <v>19537</v>
      </c>
      <c r="D5884" t="s">
        <v>13204</v>
      </c>
      <c r="E5884" t="s">
        <v>10685</v>
      </c>
      <c r="F5884">
        <v>59.99</v>
      </c>
      <c r="G5884">
        <v>359.94</v>
      </c>
      <c r="H5884">
        <v>6</v>
      </c>
      <c r="I5884" t="s">
        <v>10682</v>
      </c>
      <c r="J5884">
        <v>0</v>
      </c>
      <c r="K5884">
        <v>0</v>
      </c>
      <c r="L5884" t="s">
        <v>10731</v>
      </c>
      <c r="M5884">
        <v>45141</v>
      </c>
      <c r="N5884" t="s">
        <v>13477</v>
      </c>
      <c r="S5884" t="s">
        <v>13478</v>
      </c>
      <c r="T5884">
        <v>43102.456875000003</v>
      </c>
    </row>
    <row r="5885" spans="1:20" x14ac:dyDescent="0.25">
      <c r="A5885" t="s">
        <v>9508</v>
      </c>
      <c r="B5885" t="s">
        <v>19932</v>
      </c>
      <c r="C5885" t="s">
        <v>19537</v>
      </c>
      <c r="D5885" t="s">
        <v>13204</v>
      </c>
      <c r="E5885" t="s">
        <v>10685</v>
      </c>
      <c r="F5885">
        <v>36.99</v>
      </c>
      <c r="G5885">
        <v>221.94</v>
      </c>
      <c r="H5885">
        <v>6</v>
      </c>
      <c r="I5885" t="s">
        <v>10682</v>
      </c>
      <c r="J5885">
        <v>0</v>
      </c>
      <c r="K5885">
        <v>0</v>
      </c>
      <c r="L5885" t="s">
        <v>16851</v>
      </c>
      <c r="M5885">
        <v>45142</v>
      </c>
      <c r="N5885" t="s">
        <v>13477</v>
      </c>
      <c r="S5885" t="s">
        <v>13478</v>
      </c>
      <c r="T5885">
        <v>43102.456932870402</v>
      </c>
    </row>
    <row r="5886" spans="1:20" x14ac:dyDescent="0.25">
      <c r="A5886" t="s">
        <v>6039</v>
      </c>
      <c r="B5886" t="s">
        <v>19933</v>
      </c>
      <c r="C5886" t="s">
        <v>19537</v>
      </c>
      <c r="D5886" t="s">
        <v>13204</v>
      </c>
      <c r="E5886" t="s">
        <v>10685</v>
      </c>
      <c r="F5886">
        <v>42.99</v>
      </c>
      <c r="G5886">
        <v>257.94</v>
      </c>
      <c r="H5886">
        <v>6</v>
      </c>
      <c r="I5886" t="s">
        <v>10682</v>
      </c>
      <c r="J5886">
        <v>0</v>
      </c>
      <c r="K5886">
        <v>0</v>
      </c>
      <c r="L5886" t="s">
        <v>16603</v>
      </c>
      <c r="M5886">
        <v>45142</v>
      </c>
      <c r="N5886" t="s">
        <v>13477</v>
      </c>
      <c r="S5886" t="s">
        <v>13478</v>
      </c>
      <c r="T5886">
        <v>43102.456875000003</v>
      </c>
    </row>
    <row r="5887" spans="1:20" x14ac:dyDescent="0.25">
      <c r="A5887" t="s">
        <v>9509</v>
      </c>
      <c r="B5887" t="s">
        <v>19934</v>
      </c>
      <c r="C5887" t="s">
        <v>19537</v>
      </c>
      <c r="D5887" t="s">
        <v>13204</v>
      </c>
      <c r="E5887" t="s">
        <v>10685</v>
      </c>
      <c r="F5887">
        <v>124.99</v>
      </c>
      <c r="G5887">
        <v>749.94</v>
      </c>
      <c r="H5887">
        <v>6</v>
      </c>
      <c r="I5887" t="s">
        <v>10682</v>
      </c>
      <c r="J5887">
        <v>0</v>
      </c>
      <c r="K5887">
        <v>0</v>
      </c>
      <c r="L5887" t="s">
        <v>11042</v>
      </c>
      <c r="M5887">
        <v>45142</v>
      </c>
      <c r="N5887" t="s">
        <v>13477</v>
      </c>
      <c r="S5887" t="s">
        <v>13478</v>
      </c>
      <c r="T5887">
        <v>43102.457013888903</v>
      </c>
    </row>
    <row r="5888" spans="1:20" x14ac:dyDescent="0.25">
      <c r="A5888" t="s">
        <v>19935</v>
      </c>
      <c r="B5888" t="s">
        <v>19936</v>
      </c>
      <c r="C5888" t="s">
        <v>10691</v>
      </c>
      <c r="D5888" t="s">
        <v>13204</v>
      </c>
      <c r="E5888" t="s">
        <v>10693</v>
      </c>
      <c r="F5888">
        <v>66.989999999999995</v>
      </c>
      <c r="G5888">
        <v>401.94</v>
      </c>
      <c r="H5888">
        <v>6</v>
      </c>
      <c r="I5888" t="s">
        <v>10682</v>
      </c>
      <c r="J5888">
        <v>0</v>
      </c>
      <c r="K5888">
        <v>0</v>
      </c>
      <c r="L5888" t="s">
        <v>10868</v>
      </c>
      <c r="M5888">
        <v>45146</v>
      </c>
      <c r="N5888" t="s">
        <v>11359</v>
      </c>
      <c r="O5888" t="s">
        <v>10762</v>
      </c>
      <c r="P5888" t="s">
        <v>10701</v>
      </c>
      <c r="Q5888" t="s">
        <v>10763</v>
      </c>
      <c r="R5888" t="s">
        <v>10702</v>
      </c>
      <c r="S5888" t="s">
        <v>11360</v>
      </c>
      <c r="T5888">
        <v>43102.456990740699</v>
      </c>
    </row>
    <row r="5889" spans="1:20" x14ac:dyDescent="0.25">
      <c r="A5889" t="s">
        <v>6040</v>
      </c>
      <c r="B5889" t="s">
        <v>19937</v>
      </c>
      <c r="C5889" t="s">
        <v>19537</v>
      </c>
      <c r="D5889" t="s">
        <v>13204</v>
      </c>
      <c r="E5889" t="s">
        <v>10685</v>
      </c>
      <c r="F5889">
        <v>39.99</v>
      </c>
      <c r="G5889">
        <v>239.94</v>
      </c>
      <c r="H5889">
        <v>6</v>
      </c>
      <c r="I5889" t="s">
        <v>10682</v>
      </c>
      <c r="J5889">
        <v>0</v>
      </c>
      <c r="K5889">
        <v>0</v>
      </c>
      <c r="L5889" t="s">
        <v>10722</v>
      </c>
      <c r="M5889">
        <v>45149</v>
      </c>
      <c r="N5889" t="s">
        <v>13477</v>
      </c>
      <c r="S5889" t="s">
        <v>13478</v>
      </c>
      <c r="T5889">
        <v>43102.456956018497</v>
      </c>
    </row>
    <row r="5890" spans="1:20" x14ac:dyDescent="0.25">
      <c r="A5890" t="s">
        <v>9510</v>
      </c>
      <c r="B5890" t="s">
        <v>19938</v>
      </c>
      <c r="C5890" t="s">
        <v>19537</v>
      </c>
      <c r="D5890" t="s">
        <v>13204</v>
      </c>
      <c r="E5890" t="s">
        <v>10685</v>
      </c>
      <c r="F5890">
        <v>47.49</v>
      </c>
      <c r="G5890">
        <v>569.88</v>
      </c>
      <c r="H5890">
        <v>12</v>
      </c>
      <c r="I5890" t="s">
        <v>10682</v>
      </c>
      <c r="J5890">
        <v>0</v>
      </c>
      <c r="K5890">
        <v>0</v>
      </c>
      <c r="L5890" t="s">
        <v>10722</v>
      </c>
      <c r="M5890">
        <v>45152</v>
      </c>
      <c r="N5890" t="s">
        <v>11359</v>
      </c>
      <c r="O5890" t="s">
        <v>10762</v>
      </c>
      <c r="P5890" t="s">
        <v>10701</v>
      </c>
      <c r="Q5890" t="s">
        <v>10763</v>
      </c>
      <c r="R5890" t="s">
        <v>10702</v>
      </c>
      <c r="S5890" t="s">
        <v>11360</v>
      </c>
      <c r="T5890">
        <v>43102.456956018497</v>
      </c>
    </row>
    <row r="5891" spans="1:20" x14ac:dyDescent="0.25">
      <c r="A5891" t="s">
        <v>9511</v>
      </c>
      <c r="B5891" t="s">
        <v>19939</v>
      </c>
      <c r="C5891" t="s">
        <v>19537</v>
      </c>
      <c r="D5891" t="s">
        <v>13204</v>
      </c>
      <c r="E5891" t="s">
        <v>10685</v>
      </c>
      <c r="F5891">
        <v>24.99</v>
      </c>
      <c r="G5891">
        <v>149.94</v>
      </c>
      <c r="H5891">
        <v>6</v>
      </c>
      <c r="I5891" t="s">
        <v>10682</v>
      </c>
      <c r="J5891">
        <v>0</v>
      </c>
      <c r="K5891">
        <v>0</v>
      </c>
      <c r="L5891" t="s">
        <v>10868</v>
      </c>
      <c r="M5891">
        <v>45152</v>
      </c>
      <c r="N5891" t="s">
        <v>13477</v>
      </c>
      <c r="S5891" t="s">
        <v>13478</v>
      </c>
      <c r="T5891">
        <v>43102.456990740699</v>
      </c>
    </row>
    <row r="5892" spans="1:20" x14ac:dyDescent="0.25">
      <c r="A5892" t="s">
        <v>9512</v>
      </c>
      <c r="B5892" t="s">
        <v>19940</v>
      </c>
      <c r="C5892" t="s">
        <v>19537</v>
      </c>
      <c r="D5892" t="s">
        <v>13204</v>
      </c>
      <c r="E5892" t="s">
        <v>10685</v>
      </c>
      <c r="F5892">
        <v>27.99</v>
      </c>
      <c r="G5892">
        <v>167.94</v>
      </c>
      <c r="H5892">
        <v>6</v>
      </c>
      <c r="I5892" t="s">
        <v>10682</v>
      </c>
      <c r="J5892">
        <v>0</v>
      </c>
      <c r="K5892">
        <v>0</v>
      </c>
      <c r="L5892" t="s">
        <v>10883</v>
      </c>
      <c r="M5892">
        <v>45152</v>
      </c>
      <c r="N5892" t="s">
        <v>13477</v>
      </c>
      <c r="S5892" t="s">
        <v>13478</v>
      </c>
      <c r="T5892">
        <v>43102.456979166702</v>
      </c>
    </row>
    <row r="5893" spans="1:20" x14ac:dyDescent="0.25">
      <c r="A5893" t="s">
        <v>9513</v>
      </c>
      <c r="B5893" t="s">
        <v>19941</v>
      </c>
      <c r="C5893" t="s">
        <v>19537</v>
      </c>
      <c r="D5893" t="s">
        <v>13204</v>
      </c>
      <c r="E5893" t="s">
        <v>10685</v>
      </c>
      <c r="F5893">
        <v>31.99</v>
      </c>
      <c r="G5893">
        <v>191.94</v>
      </c>
      <c r="H5893">
        <v>6</v>
      </c>
      <c r="I5893" t="s">
        <v>10682</v>
      </c>
      <c r="J5893">
        <v>0</v>
      </c>
      <c r="K5893">
        <v>0</v>
      </c>
      <c r="L5893" t="s">
        <v>10835</v>
      </c>
      <c r="M5893">
        <v>45152</v>
      </c>
      <c r="N5893" t="s">
        <v>13477</v>
      </c>
      <c r="S5893" t="s">
        <v>13478</v>
      </c>
      <c r="T5893">
        <v>43102.456863425898</v>
      </c>
    </row>
    <row r="5894" spans="1:20" x14ac:dyDescent="0.25">
      <c r="A5894" t="s">
        <v>9514</v>
      </c>
      <c r="B5894" t="s">
        <v>19942</v>
      </c>
      <c r="C5894" t="s">
        <v>19537</v>
      </c>
      <c r="D5894" t="s">
        <v>13204</v>
      </c>
      <c r="E5894" t="s">
        <v>10685</v>
      </c>
      <c r="F5894">
        <v>31.99</v>
      </c>
      <c r="G5894">
        <v>191.94</v>
      </c>
      <c r="H5894">
        <v>6</v>
      </c>
      <c r="I5894" t="s">
        <v>10682</v>
      </c>
      <c r="J5894">
        <v>0</v>
      </c>
      <c r="K5894">
        <v>0</v>
      </c>
      <c r="L5894" t="s">
        <v>17398</v>
      </c>
      <c r="M5894">
        <v>45153</v>
      </c>
      <c r="N5894" t="s">
        <v>13477</v>
      </c>
      <c r="S5894" t="s">
        <v>13478</v>
      </c>
      <c r="T5894">
        <v>43102.456863425898</v>
      </c>
    </row>
    <row r="5895" spans="1:20" x14ac:dyDescent="0.25">
      <c r="A5895" t="s">
        <v>19943</v>
      </c>
      <c r="B5895" t="s">
        <v>19944</v>
      </c>
      <c r="C5895" t="s">
        <v>19537</v>
      </c>
      <c r="D5895" t="s">
        <v>13204</v>
      </c>
      <c r="E5895" t="s">
        <v>10685</v>
      </c>
      <c r="F5895">
        <v>36.99</v>
      </c>
      <c r="G5895">
        <v>443.88</v>
      </c>
      <c r="H5895">
        <v>12</v>
      </c>
      <c r="I5895" t="s">
        <v>10682</v>
      </c>
      <c r="J5895">
        <v>0</v>
      </c>
      <c r="K5895">
        <v>0</v>
      </c>
      <c r="L5895" t="s">
        <v>17398</v>
      </c>
      <c r="M5895">
        <v>45153</v>
      </c>
      <c r="N5895" t="s">
        <v>13477</v>
      </c>
      <c r="S5895" t="s">
        <v>13478</v>
      </c>
      <c r="T5895">
        <v>43102.456863425898</v>
      </c>
    </row>
    <row r="5896" spans="1:20" x14ac:dyDescent="0.25">
      <c r="A5896" t="s">
        <v>9515</v>
      </c>
      <c r="B5896" t="s">
        <v>19945</v>
      </c>
      <c r="C5896" t="s">
        <v>19537</v>
      </c>
      <c r="D5896" t="s">
        <v>13204</v>
      </c>
      <c r="E5896" t="s">
        <v>10685</v>
      </c>
      <c r="F5896">
        <v>98.99</v>
      </c>
      <c r="G5896">
        <v>593.94000000000005</v>
      </c>
      <c r="H5896">
        <v>6</v>
      </c>
      <c r="I5896" t="s">
        <v>10682</v>
      </c>
      <c r="J5896">
        <v>0</v>
      </c>
      <c r="K5896">
        <v>0</v>
      </c>
      <c r="L5896" t="s">
        <v>10731</v>
      </c>
      <c r="M5896">
        <v>45153</v>
      </c>
      <c r="N5896" t="s">
        <v>13477</v>
      </c>
      <c r="S5896" t="s">
        <v>13478</v>
      </c>
      <c r="T5896">
        <v>43102.456875000003</v>
      </c>
    </row>
    <row r="5897" spans="1:20" x14ac:dyDescent="0.25">
      <c r="A5897" t="s">
        <v>19946</v>
      </c>
      <c r="B5897" t="s">
        <v>19947</v>
      </c>
      <c r="C5897" t="s">
        <v>19537</v>
      </c>
      <c r="D5897" t="s">
        <v>13204</v>
      </c>
      <c r="E5897" t="s">
        <v>10685</v>
      </c>
      <c r="F5897">
        <v>49.99</v>
      </c>
      <c r="G5897">
        <v>299.94</v>
      </c>
      <c r="H5897">
        <v>6</v>
      </c>
      <c r="I5897" t="s">
        <v>10682</v>
      </c>
      <c r="J5897">
        <v>0</v>
      </c>
      <c r="K5897">
        <v>0</v>
      </c>
      <c r="L5897" t="s">
        <v>10731</v>
      </c>
      <c r="M5897">
        <v>45156</v>
      </c>
      <c r="N5897" t="s">
        <v>11359</v>
      </c>
      <c r="O5897" t="s">
        <v>10762</v>
      </c>
      <c r="P5897" t="s">
        <v>10701</v>
      </c>
      <c r="Q5897" t="s">
        <v>10763</v>
      </c>
      <c r="R5897" t="s">
        <v>10702</v>
      </c>
      <c r="S5897" t="s">
        <v>11360</v>
      </c>
      <c r="T5897">
        <v>43102.456875000003</v>
      </c>
    </row>
    <row r="5898" spans="1:20" x14ac:dyDescent="0.25">
      <c r="A5898" t="s">
        <v>6041</v>
      </c>
      <c r="B5898" t="s">
        <v>19948</v>
      </c>
      <c r="C5898" t="s">
        <v>19478</v>
      </c>
      <c r="D5898" t="s">
        <v>13204</v>
      </c>
      <c r="E5898" t="s">
        <v>10685</v>
      </c>
      <c r="F5898">
        <v>26.99</v>
      </c>
      <c r="G5898">
        <v>80.97</v>
      </c>
      <c r="H5898">
        <v>3</v>
      </c>
      <c r="I5898" t="s">
        <v>10682</v>
      </c>
      <c r="J5898">
        <v>0</v>
      </c>
      <c r="K5898">
        <v>0</v>
      </c>
      <c r="L5898" t="s">
        <v>10727</v>
      </c>
      <c r="M5898">
        <v>45166</v>
      </c>
      <c r="N5898" t="s">
        <v>16315</v>
      </c>
      <c r="S5898" t="s">
        <v>16316</v>
      </c>
      <c r="T5898">
        <v>43102.456944444399</v>
      </c>
    </row>
    <row r="5899" spans="1:20" x14ac:dyDescent="0.25">
      <c r="A5899" t="s">
        <v>19949</v>
      </c>
      <c r="B5899" t="s">
        <v>19950</v>
      </c>
      <c r="C5899" t="s">
        <v>10691</v>
      </c>
      <c r="D5899" t="s">
        <v>13204</v>
      </c>
      <c r="E5899" t="s">
        <v>10693</v>
      </c>
      <c r="F5899">
        <v>39.99</v>
      </c>
      <c r="G5899">
        <v>239.94</v>
      </c>
      <c r="H5899">
        <v>6</v>
      </c>
      <c r="I5899" t="s">
        <v>10682</v>
      </c>
      <c r="J5899">
        <v>0</v>
      </c>
      <c r="K5899">
        <v>0</v>
      </c>
      <c r="L5899" t="s">
        <v>11301</v>
      </c>
      <c r="M5899">
        <v>45168</v>
      </c>
      <c r="N5899" t="s">
        <v>10732</v>
      </c>
      <c r="O5899" t="s">
        <v>10687</v>
      </c>
      <c r="Q5899" t="s">
        <v>10688</v>
      </c>
      <c r="S5899" t="s">
        <v>10733</v>
      </c>
      <c r="T5899">
        <v>43102.456875000003</v>
      </c>
    </row>
    <row r="5900" spans="1:20" x14ac:dyDescent="0.25">
      <c r="A5900" t="s">
        <v>19951</v>
      </c>
      <c r="B5900" t="s">
        <v>19952</v>
      </c>
      <c r="C5900" t="s">
        <v>19537</v>
      </c>
      <c r="D5900" t="s">
        <v>13204</v>
      </c>
      <c r="E5900" t="s">
        <v>10685</v>
      </c>
      <c r="F5900">
        <v>173.99</v>
      </c>
      <c r="G5900">
        <v>695.96</v>
      </c>
      <c r="H5900">
        <v>4</v>
      </c>
      <c r="I5900" t="s">
        <v>10682</v>
      </c>
      <c r="J5900">
        <v>0</v>
      </c>
      <c r="K5900">
        <v>0</v>
      </c>
      <c r="L5900" t="s">
        <v>10692</v>
      </c>
      <c r="M5900">
        <v>45169</v>
      </c>
      <c r="N5900" t="s">
        <v>12951</v>
      </c>
      <c r="S5900" t="s">
        <v>12952</v>
      </c>
      <c r="T5900">
        <v>43102.456956018497</v>
      </c>
    </row>
    <row r="5901" spans="1:20" x14ac:dyDescent="0.25">
      <c r="A5901" t="s">
        <v>9516</v>
      </c>
      <c r="B5901" t="s">
        <v>19953</v>
      </c>
      <c r="C5901" t="s">
        <v>19537</v>
      </c>
      <c r="D5901" t="s">
        <v>13204</v>
      </c>
      <c r="E5901" t="s">
        <v>10685</v>
      </c>
      <c r="F5901">
        <v>177.99</v>
      </c>
      <c r="G5901">
        <v>2135.88</v>
      </c>
      <c r="H5901">
        <v>12</v>
      </c>
      <c r="I5901" t="s">
        <v>10682</v>
      </c>
      <c r="J5901">
        <v>0</v>
      </c>
      <c r="K5901">
        <v>0</v>
      </c>
      <c r="L5901" t="s">
        <v>16920</v>
      </c>
      <c r="M5901">
        <v>45169</v>
      </c>
      <c r="N5901" t="s">
        <v>13477</v>
      </c>
      <c r="S5901" t="s">
        <v>13478</v>
      </c>
      <c r="T5901">
        <v>43102.456967592603</v>
      </c>
    </row>
    <row r="5902" spans="1:20" x14ac:dyDescent="0.25">
      <c r="A5902" t="s">
        <v>19954</v>
      </c>
      <c r="B5902" t="s">
        <v>19955</v>
      </c>
      <c r="C5902" t="s">
        <v>19537</v>
      </c>
      <c r="D5902" t="s">
        <v>13204</v>
      </c>
      <c r="E5902" t="s">
        <v>10685</v>
      </c>
      <c r="F5902">
        <v>93.99</v>
      </c>
      <c r="G5902">
        <v>563.94000000000005</v>
      </c>
      <c r="H5902">
        <v>6</v>
      </c>
      <c r="I5902" t="s">
        <v>10682</v>
      </c>
      <c r="J5902">
        <v>0</v>
      </c>
      <c r="K5902">
        <v>0</v>
      </c>
      <c r="L5902" t="s">
        <v>17398</v>
      </c>
      <c r="M5902">
        <v>45174</v>
      </c>
      <c r="N5902" t="s">
        <v>13477</v>
      </c>
      <c r="S5902" t="s">
        <v>13478</v>
      </c>
      <c r="T5902">
        <v>43102.456863425898</v>
      </c>
    </row>
    <row r="5903" spans="1:20" x14ac:dyDescent="0.25">
      <c r="A5903" t="s">
        <v>9517</v>
      </c>
      <c r="B5903" t="s">
        <v>19956</v>
      </c>
      <c r="C5903" t="s">
        <v>19537</v>
      </c>
      <c r="D5903" t="s">
        <v>13204</v>
      </c>
      <c r="E5903" t="s">
        <v>10685</v>
      </c>
      <c r="F5903">
        <v>93.99</v>
      </c>
      <c r="G5903">
        <v>563.94000000000005</v>
      </c>
      <c r="H5903">
        <v>6</v>
      </c>
      <c r="I5903" t="s">
        <v>10682</v>
      </c>
      <c r="J5903">
        <v>0</v>
      </c>
      <c r="K5903">
        <v>0</v>
      </c>
      <c r="L5903" t="s">
        <v>17398</v>
      </c>
      <c r="M5903">
        <v>45174</v>
      </c>
      <c r="N5903" t="s">
        <v>13477</v>
      </c>
      <c r="S5903" t="s">
        <v>13478</v>
      </c>
      <c r="T5903">
        <v>43102.456863425898</v>
      </c>
    </row>
    <row r="5904" spans="1:20" x14ac:dyDescent="0.25">
      <c r="A5904" t="s">
        <v>9518</v>
      </c>
      <c r="B5904" t="s">
        <v>19957</v>
      </c>
      <c r="C5904" t="s">
        <v>19537</v>
      </c>
      <c r="D5904" t="s">
        <v>13204</v>
      </c>
      <c r="E5904" t="s">
        <v>10685</v>
      </c>
      <c r="F5904">
        <v>19.989999999999998</v>
      </c>
      <c r="G5904">
        <v>239.88</v>
      </c>
      <c r="H5904">
        <v>12</v>
      </c>
      <c r="I5904" t="s">
        <v>10682</v>
      </c>
      <c r="J5904">
        <v>0</v>
      </c>
      <c r="K5904">
        <v>0</v>
      </c>
      <c r="L5904" t="s">
        <v>10788</v>
      </c>
      <c r="M5904">
        <v>45180</v>
      </c>
      <c r="N5904" t="s">
        <v>11212</v>
      </c>
      <c r="O5904" t="s">
        <v>10701</v>
      </c>
      <c r="Q5904" t="s">
        <v>10702</v>
      </c>
      <c r="S5904" t="s">
        <v>11213</v>
      </c>
      <c r="T5904">
        <v>43102.456921296303</v>
      </c>
    </row>
    <row r="5905" spans="1:20" x14ac:dyDescent="0.25">
      <c r="A5905" t="s">
        <v>19958</v>
      </c>
      <c r="B5905" t="s">
        <v>19959</v>
      </c>
      <c r="C5905" t="s">
        <v>10691</v>
      </c>
      <c r="D5905" t="s">
        <v>13204</v>
      </c>
      <c r="E5905" t="s">
        <v>10693</v>
      </c>
      <c r="F5905">
        <v>34.99</v>
      </c>
      <c r="G5905">
        <v>209.94</v>
      </c>
      <c r="H5905">
        <v>6</v>
      </c>
      <c r="I5905" t="s">
        <v>10682</v>
      </c>
      <c r="J5905">
        <v>0</v>
      </c>
      <c r="K5905">
        <v>0</v>
      </c>
      <c r="L5905" t="s">
        <v>10871</v>
      </c>
      <c r="M5905">
        <v>45182</v>
      </c>
      <c r="N5905" t="s">
        <v>11359</v>
      </c>
      <c r="O5905" t="s">
        <v>10762</v>
      </c>
      <c r="P5905" t="s">
        <v>10701</v>
      </c>
      <c r="Q5905" t="s">
        <v>10763</v>
      </c>
      <c r="R5905" t="s">
        <v>10702</v>
      </c>
      <c r="S5905" t="s">
        <v>11360</v>
      </c>
      <c r="T5905">
        <v>43102.456921296303</v>
      </c>
    </row>
    <row r="5906" spans="1:20" x14ac:dyDescent="0.25">
      <c r="A5906" t="s">
        <v>6042</v>
      </c>
      <c r="B5906" t="s">
        <v>19960</v>
      </c>
      <c r="C5906" t="s">
        <v>19537</v>
      </c>
      <c r="D5906" t="s">
        <v>13204</v>
      </c>
      <c r="E5906" t="s">
        <v>10685</v>
      </c>
      <c r="F5906">
        <v>74.5</v>
      </c>
      <c r="G5906">
        <v>447</v>
      </c>
      <c r="H5906">
        <v>6</v>
      </c>
      <c r="I5906" t="s">
        <v>10682</v>
      </c>
      <c r="J5906">
        <v>0</v>
      </c>
      <c r="K5906">
        <v>0</v>
      </c>
      <c r="L5906" t="s">
        <v>10883</v>
      </c>
      <c r="M5906">
        <v>45183</v>
      </c>
      <c r="N5906" t="s">
        <v>15185</v>
      </c>
      <c r="S5906" t="s">
        <v>15186</v>
      </c>
      <c r="T5906">
        <v>43102.456979166702</v>
      </c>
    </row>
    <row r="5907" spans="1:20" x14ac:dyDescent="0.25">
      <c r="A5907" t="s">
        <v>6043</v>
      </c>
      <c r="B5907" t="s">
        <v>19961</v>
      </c>
      <c r="C5907" t="s">
        <v>19537</v>
      </c>
      <c r="D5907" t="s">
        <v>13204</v>
      </c>
      <c r="E5907" t="s">
        <v>10685</v>
      </c>
      <c r="F5907">
        <v>67.95</v>
      </c>
      <c r="G5907">
        <v>815.4</v>
      </c>
      <c r="H5907">
        <v>12</v>
      </c>
      <c r="I5907" t="s">
        <v>10682</v>
      </c>
      <c r="J5907">
        <v>0</v>
      </c>
      <c r="K5907">
        <v>0</v>
      </c>
      <c r="L5907" t="s">
        <v>16851</v>
      </c>
      <c r="M5907">
        <v>45183</v>
      </c>
      <c r="N5907" t="s">
        <v>15185</v>
      </c>
      <c r="S5907" t="s">
        <v>15186</v>
      </c>
      <c r="T5907">
        <v>43102.456932870402</v>
      </c>
    </row>
    <row r="5908" spans="1:20" x14ac:dyDescent="0.25">
      <c r="A5908" t="s">
        <v>6044</v>
      </c>
      <c r="B5908" t="s">
        <v>19962</v>
      </c>
      <c r="C5908" t="s">
        <v>19537</v>
      </c>
      <c r="D5908" t="s">
        <v>13204</v>
      </c>
      <c r="E5908" t="s">
        <v>10685</v>
      </c>
      <c r="F5908">
        <v>36.950000000000003</v>
      </c>
      <c r="G5908">
        <v>443.4</v>
      </c>
      <c r="H5908">
        <v>12</v>
      </c>
      <c r="I5908" t="s">
        <v>10682</v>
      </c>
      <c r="J5908">
        <v>0</v>
      </c>
      <c r="K5908">
        <v>0</v>
      </c>
      <c r="L5908" t="s">
        <v>10722</v>
      </c>
      <c r="M5908">
        <v>45183</v>
      </c>
      <c r="N5908" t="s">
        <v>15185</v>
      </c>
      <c r="S5908" t="s">
        <v>15186</v>
      </c>
      <c r="T5908">
        <v>43102.456956018497</v>
      </c>
    </row>
    <row r="5909" spans="1:20" x14ac:dyDescent="0.25">
      <c r="A5909" t="s">
        <v>9519</v>
      </c>
      <c r="B5909" t="s">
        <v>19963</v>
      </c>
      <c r="C5909" t="s">
        <v>19537</v>
      </c>
      <c r="D5909" t="s">
        <v>13204</v>
      </c>
      <c r="E5909" t="s">
        <v>10685</v>
      </c>
      <c r="F5909">
        <v>39.950000000000003</v>
      </c>
      <c r="G5909">
        <v>479.4</v>
      </c>
      <c r="H5909">
        <v>12</v>
      </c>
      <c r="I5909" t="s">
        <v>10682</v>
      </c>
      <c r="J5909">
        <v>0</v>
      </c>
      <c r="K5909">
        <v>0</v>
      </c>
      <c r="L5909" t="s">
        <v>10760</v>
      </c>
      <c r="M5909">
        <v>45183</v>
      </c>
      <c r="N5909" t="s">
        <v>15185</v>
      </c>
      <c r="S5909" t="s">
        <v>15186</v>
      </c>
      <c r="T5909">
        <v>43102.456898148099</v>
      </c>
    </row>
    <row r="5910" spans="1:20" x14ac:dyDescent="0.25">
      <c r="A5910" t="s">
        <v>6045</v>
      </c>
      <c r="B5910" t="s">
        <v>19964</v>
      </c>
      <c r="C5910" t="s">
        <v>19537</v>
      </c>
      <c r="D5910" t="s">
        <v>13204</v>
      </c>
      <c r="E5910" t="s">
        <v>10685</v>
      </c>
      <c r="F5910">
        <v>14.99</v>
      </c>
      <c r="G5910">
        <v>179.88</v>
      </c>
      <c r="H5910">
        <v>12</v>
      </c>
      <c r="I5910" t="s">
        <v>10682</v>
      </c>
      <c r="J5910">
        <v>0</v>
      </c>
      <c r="K5910">
        <v>0</v>
      </c>
      <c r="L5910" t="s">
        <v>11982</v>
      </c>
      <c r="M5910">
        <v>45183</v>
      </c>
      <c r="N5910" t="s">
        <v>15185</v>
      </c>
      <c r="S5910" t="s">
        <v>15186</v>
      </c>
      <c r="T5910">
        <v>43102.456956018497</v>
      </c>
    </row>
    <row r="5911" spans="1:20" x14ac:dyDescent="0.25">
      <c r="A5911" t="s">
        <v>9520</v>
      </c>
      <c r="B5911" t="s">
        <v>19965</v>
      </c>
      <c r="C5911" t="s">
        <v>19537</v>
      </c>
      <c r="D5911" t="s">
        <v>13204</v>
      </c>
      <c r="E5911" t="s">
        <v>10685</v>
      </c>
      <c r="F5911">
        <v>81.95</v>
      </c>
      <c r="G5911">
        <v>983.4</v>
      </c>
      <c r="H5911">
        <v>12</v>
      </c>
      <c r="I5911" t="s">
        <v>10682</v>
      </c>
      <c r="J5911">
        <v>0</v>
      </c>
      <c r="K5911">
        <v>0</v>
      </c>
      <c r="L5911" t="s">
        <v>11406</v>
      </c>
      <c r="M5911">
        <v>45183</v>
      </c>
      <c r="N5911" t="s">
        <v>15185</v>
      </c>
      <c r="S5911" t="s">
        <v>15186</v>
      </c>
      <c r="T5911">
        <v>43102.456979166702</v>
      </c>
    </row>
    <row r="5912" spans="1:20" x14ac:dyDescent="0.25">
      <c r="A5912" t="s">
        <v>6046</v>
      </c>
      <c r="B5912" t="s">
        <v>19966</v>
      </c>
      <c r="C5912" t="s">
        <v>19537</v>
      </c>
      <c r="D5912" t="s">
        <v>13204</v>
      </c>
      <c r="E5912" t="s">
        <v>10685</v>
      </c>
      <c r="F5912">
        <v>64.989999999999995</v>
      </c>
      <c r="G5912">
        <v>779.88</v>
      </c>
      <c r="H5912">
        <v>12</v>
      </c>
      <c r="I5912" t="s">
        <v>10682</v>
      </c>
      <c r="J5912">
        <v>0</v>
      </c>
      <c r="K5912">
        <v>0</v>
      </c>
      <c r="L5912" t="s">
        <v>10883</v>
      </c>
      <c r="M5912">
        <v>45183</v>
      </c>
      <c r="N5912" t="s">
        <v>12793</v>
      </c>
      <c r="O5912" t="s">
        <v>11717</v>
      </c>
      <c r="Q5912" t="s">
        <v>11718</v>
      </c>
      <c r="S5912" t="s">
        <v>12794</v>
      </c>
      <c r="T5912">
        <v>43102.456979166702</v>
      </c>
    </row>
    <row r="5913" spans="1:20" x14ac:dyDescent="0.25">
      <c r="A5913" t="s">
        <v>6047</v>
      </c>
      <c r="B5913" t="s">
        <v>19967</v>
      </c>
      <c r="C5913" t="s">
        <v>19537</v>
      </c>
      <c r="D5913" t="s">
        <v>13204</v>
      </c>
      <c r="E5913" t="s">
        <v>10685</v>
      </c>
      <c r="F5913">
        <v>69.989999999999995</v>
      </c>
      <c r="G5913">
        <v>419.94</v>
      </c>
      <c r="H5913">
        <v>6</v>
      </c>
      <c r="I5913" t="s">
        <v>10682</v>
      </c>
      <c r="J5913">
        <v>0</v>
      </c>
      <c r="K5913">
        <v>0</v>
      </c>
      <c r="L5913" t="s">
        <v>10722</v>
      </c>
      <c r="M5913">
        <v>45183</v>
      </c>
      <c r="N5913" t="s">
        <v>13477</v>
      </c>
      <c r="S5913" t="s">
        <v>13478</v>
      </c>
      <c r="T5913">
        <v>43102.456956018497</v>
      </c>
    </row>
    <row r="5914" spans="1:20" x14ac:dyDescent="0.25">
      <c r="A5914" t="s">
        <v>19968</v>
      </c>
      <c r="B5914" t="s">
        <v>19969</v>
      </c>
      <c r="C5914" t="s">
        <v>19537</v>
      </c>
      <c r="D5914" t="s">
        <v>13204</v>
      </c>
      <c r="E5914" t="s">
        <v>10685</v>
      </c>
      <c r="F5914">
        <v>42.62</v>
      </c>
      <c r="G5914">
        <v>255.72</v>
      </c>
      <c r="H5914">
        <v>6</v>
      </c>
      <c r="I5914" t="s">
        <v>10682</v>
      </c>
      <c r="J5914">
        <v>0</v>
      </c>
      <c r="K5914">
        <v>0</v>
      </c>
      <c r="L5914" t="s">
        <v>11136</v>
      </c>
      <c r="M5914">
        <v>45191</v>
      </c>
      <c r="N5914" t="s">
        <v>10700</v>
      </c>
      <c r="O5914" t="s">
        <v>10701</v>
      </c>
      <c r="Q5914" t="s">
        <v>10702</v>
      </c>
      <c r="S5914" t="s">
        <v>10703</v>
      </c>
      <c r="T5914">
        <v>43822.381608796299</v>
      </c>
    </row>
    <row r="5915" spans="1:20" x14ac:dyDescent="0.25">
      <c r="A5915" t="s">
        <v>9521</v>
      </c>
      <c r="B5915" t="s">
        <v>19970</v>
      </c>
      <c r="C5915" t="s">
        <v>19537</v>
      </c>
      <c r="D5915" t="s">
        <v>13204</v>
      </c>
      <c r="E5915" t="s">
        <v>10685</v>
      </c>
      <c r="F5915">
        <v>19.989999999999998</v>
      </c>
      <c r="G5915">
        <v>239.88</v>
      </c>
      <c r="H5915">
        <v>12</v>
      </c>
      <c r="I5915" t="s">
        <v>10682</v>
      </c>
      <c r="J5915">
        <v>0</v>
      </c>
      <c r="K5915">
        <v>0</v>
      </c>
      <c r="L5915" t="s">
        <v>11175</v>
      </c>
      <c r="M5915">
        <v>45191</v>
      </c>
      <c r="N5915" t="s">
        <v>10700</v>
      </c>
      <c r="O5915" t="s">
        <v>10701</v>
      </c>
      <c r="Q5915" t="s">
        <v>10702</v>
      </c>
      <c r="S5915" t="s">
        <v>10703</v>
      </c>
      <c r="T5915">
        <v>43102.456956018497</v>
      </c>
    </row>
    <row r="5916" spans="1:20" x14ac:dyDescent="0.25">
      <c r="A5916" t="s">
        <v>19971</v>
      </c>
      <c r="B5916" t="s">
        <v>19972</v>
      </c>
      <c r="C5916" t="s">
        <v>19537</v>
      </c>
      <c r="D5916" t="s">
        <v>13204</v>
      </c>
      <c r="E5916" t="s">
        <v>10685</v>
      </c>
      <c r="F5916">
        <v>19.989999999999998</v>
      </c>
      <c r="G5916">
        <v>119.94</v>
      </c>
      <c r="H5916">
        <v>6</v>
      </c>
      <c r="I5916" t="s">
        <v>10682</v>
      </c>
      <c r="J5916">
        <v>0</v>
      </c>
      <c r="K5916">
        <v>0</v>
      </c>
      <c r="L5916" t="s">
        <v>11175</v>
      </c>
      <c r="M5916">
        <v>45191</v>
      </c>
      <c r="N5916" t="s">
        <v>10700</v>
      </c>
      <c r="O5916" t="s">
        <v>10701</v>
      </c>
      <c r="Q5916" t="s">
        <v>10702</v>
      </c>
      <c r="S5916" t="s">
        <v>10703</v>
      </c>
      <c r="T5916">
        <v>43102.456956018497</v>
      </c>
    </row>
    <row r="5917" spans="1:20" x14ac:dyDescent="0.25">
      <c r="A5917" t="s">
        <v>9522</v>
      </c>
      <c r="B5917" t="s">
        <v>19973</v>
      </c>
      <c r="C5917" t="s">
        <v>19537</v>
      </c>
      <c r="D5917" t="s">
        <v>13204</v>
      </c>
      <c r="E5917" t="s">
        <v>10685</v>
      </c>
      <c r="F5917">
        <v>159.99</v>
      </c>
      <c r="G5917">
        <v>959.94</v>
      </c>
      <c r="H5917">
        <v>6</v>
      </c>
      <c r="I5917" t="s">
        <v>10682</v>
      </c>
      <c r="J5917">
        <v>0</v>
      </c>
      <c r="K5917">
        <v>0</v>
      </c>
      <c r="L5917" t="s">
        <v>10731</v>
      </c>
      <c r="M5917">
        <v>45197</v>
      </c>
      <c r="N5917" t="s">
        <v>13477</v>
      </c>
      <c r="S5917" t="s">
        <v>13478</v>
      </c>
      <c r="T5917">
        <v>43102.456875000003</v>
      </c>
    </row>
    <row r="5918" spans="1:20" x14ac:dyDescent="0.25">
      <c r="A5918" t="s">
        <v>19974</v>
      </c>
      <c r="B5918" t="s">
        <v>19975</v>
      </c>
      <c r="C5918" t="s">
        <v>19537</v>
      </c>
      <c r="D5918" t="s">
        <v>13204</v>
      </c>
      <c r="E5918" t="s">
        <v>10685</v>
      </c>
      <c r="F5918">
        <v>49.99</v>
      </c>
      <c r="G5918">
        <v>299.94</v>
      </c>
      <c r="H5918">
        <v>6</v>
      </c>
      <c r="I5918" t="s">
        <v>10682</v>
      </c>
      <c r="J5918">
        <v>0</v>
      </c>
      <c r="K5918">
        <v>0</v>
      </c>
      <c r="L5918" t="s">
        <v>10717</v>
      </c>
      <c r="M5918">
        <v>45197</v>
      </c>
      <c r="N5918" t="s">
        <v>13477</v>
      </c>
      <c r="S5918" t="s">
        <v>13478</v>
      </c>
      <c r="T5918">
        <v>43102.456921296303</v>
      </c>
    </row>
    <row r="5919" spans="1:20" x14ac:dyDescent="0.25">
      <c r="A5919" t="s">
        <v>19976</v>
      </c>
      <c r="B5919" t="s">
        <v>19977</v>
      </c>
      <c r="C5919" t="s">
        <v>19537</v>
      </c>
      <c r="D5919" t="s">
        <v>13204</v>
      </c>
      <c r="E5919" t="s">
        <v>10685</v>
      </c>
      <c r="F5919">
        <v>43.99</v>
      </c>
      <c r="G5919">
        <v>263.94</v>
      </c>
      <c r="H5919">
        <v>6</v>
      </c>
      <c r="I5919" t="s">
        <v>10682</v>
      </c>
      <c r="J5919">
        <v>0</v>
      </c>
      <c r="K5919">
        <v>0</v>
      </c>
      <c r="L5919" t="s">
        <v>12455</v>
      </c>
      <c r="M5919">
        <v>45197</v>
      </c>
      <c r="N5919" t="s">
        <v>13477</v>
      </c>
      <c r="S5919" t="s">
        <v>13478</v>
      </c>
      <c r="T5919">
        <v>43102.456921296303</v>
      </c>
    </row>
    <row r="5920" spans="1:20" x14ac:dyDescent="0.25">
      <c r="A5920" t="s">
        <v>19978</v>
      </c>
      <c r="B5920" t="s">
        <v>19979</v>
      </c>
      <c r="C5920" t="s">
        <v>19537</v>
      </c>
      <c r="D5920" t="s">
        <v>13204</v>
      </c>
      <c r="E5920" t="s">
        <v>10685</v>
      </c>
      <c r="F5920">
        <v>49.99</v>
      </c>
      <c r="G5920">
        <v>299.94</v>
      </c>
      <c r="H5920">
        <v>6</v>
      </c>
      <c r="I5920" t="s">
        <v>10682</v>
      </c>
      <c r="J5920">
        <v>0</v>
      </c>
      <c r="K5920">
        <v>0</v>
      </c>
      <c r="L5920" t="s">
        <v>10717</v>
      </c>
      <c r="M5920">
        <v>45197</v>
      </c>
      <c r="N5920" t="s">
        <v>13477</v>
      </c>
      <c r="S5920" t="s">
        <v>13478</v>
      </c>
      <c r="T5920">
        <v>43102.456921296303</v>
      </c>
    </row>
    <row r="5921" spans="1:20" x14ac:dyDescent="0.25">
      <c r="A5921" t="s">
        <v>19980</v>
      </c>
      <c r="B5921" t="s">
        <v>19981</v>
      </c>
      <c r="C5921" t="s">
        <v>19537</v>
      </c>
      <c r="D5921" t="s">
        <v>13204</v>
      </c>
      <c r="E5921" t="s">
        <v>10685</v>
      </c>
      <c r="F5921">
        <v>43.99</v>
      </c>
      <c r="G5921">
        <v>263.94</v>
      </c>
      <c r="H5921">
        <v>6</v>
      </c>
      <c r="I5921" t="s">
        <v>10682</v>
      </c>
      <c r="J5921">
        <v>0</v>
      </c>
      <c r="K5921">
        <v>0</v>
      </c>
      <c r="L5921" t="s">
        <v>10717</v>
      </c>
      <c r="M5921">
        <v>45197</v>
      </c>
      <c r="N5921" t="s">
        <v>13477</v>
      </c>
      <c r="S5921" t="s">
        <v>13478</v>
      </c>
      <c r="T5921">
        <v>43102.456921296303</v>
      </c>
    </row>
    <row r="5922" spans="1:20" x14ac:dyDescent="0.25">
      <c r="A5922" t="s">
        <v>19982</v>
      </c>
      <c r="B5922" t="s">
        <v>19983</v>
      </c>
      <c r="C5922" t="s">
        <v>19537</v>
      </c>
      <c r="D5922" t="s">
        <v>13204</v>
      </c>
      <c r="E5922" t="s">
        <v>10685</v>
      </c>
      <c r="F5922">
        <v>49.99</v>
      </c>
      <c r="G5922">
        <v>299.94</v>
      </c>
      <c r="H5922">
        <v>6</v>
      </c>
      <c r="I5922" t="s">
        <v>10682</v>
      </c>
      <c r="J5922">
        <v>0</v>
      </c>
      <c r="K5922">
        <v>0</v>
      </c>
      <c r="L5922" t="s">
        <v>10717</v>
      </c>
      <c r="M5922">
        <v>45197</v>
      </c>
      <c r="N5922" t="s">
        <v>13477</v>
      </c>
      <c r="S5922" t="s">
        <v>13478</v>
      </c>
      <c r="T5922">
        <v>43102.456921296303</v>
      </c>
    </row>
    <row r="5923" spans="1:20" x14ac:dyDescent="0.25">
      <c r="A5923" t="s">
        <v>19984</v>
      </c>
      <c r="B5923" t="s">
        <v>19985</v>
      </c>
      <c r="C5923" t="s">
        <v>19537</v>
      </c>
      <c r="D5923" t="s">
        <v>13204</v>
      </c>
      <c r="E5923" t="s">
        <v>10685</v>
      </c>
      <c r="F5923">
        <v>43.99</v>
      </c>
      <c r="G5923">
        <v>263.94</v>
      </c>
      <c r="H5923">
        <v>6</v>
      </c>
      <c r="I5923" t="s">
        <v>10682</v>
      </c>
      <c r="J5923">
        <v>0</v>
      </c>
      <c r="K5923">
        <v>0</v>
      </c>
      <c r="L5923" t="s">
        <v>12455</v>
      </c>
      <c r="M5923">
        <v>45197</v>
      </c>
      <c r="N5923" t="s">
        <v>13477</v>
      </c>
      <c r="S5923" t="s">
        <v>13478</v>
      </c>
      <c r="T5923">
        <v>43102.456921296303</v>
      </c>
    </row>
    <row r="5924" spans="1:20" x14ac:dyDescent="0.25">
      <c r="A5924" t="s">
        <v>19986</v>
      </c>
      <c r="B5924" t="s">
        <v>19987</v>
      </c>
      <c r="C5924" t="s">
        <v>19537</v>
      </c>
      <c r="D5924" t="s">
        <v>13204</v>
      </c>
      <c r="E5924" t="s">
        <v>10685</v>
      </c>
      <c r="F5924">
        <v>45.98</v>
      </c>
      <c r="G5924">
        <v>551.76</v>
      </c>
      <c r="H5924">
        <v>12</v>
      </c>
      <c r="I5924" t="s">
        <v>10682</v>
      </c>
      <c r="J5924">
        <v>0</v>
      </c>
      <c r="K5924">
        <v>0</v>
      </c>
      <c r="L5924" t="s">
        <v>17398</v>
      </c>
      <c r="M5924">
        <v>45210</v>
      </c>
      <c r="N5924" t="s">
        <v>13477</v>
      </c>
      <c r="S5924" t="s">
        <v>13478</v>
      </c>
      <c r="T5924">
        <v>43102.456863425898</v>
      </c>
    </row>
    <row r="5925" spans="1:20" x14ac:dyDescent="0.25">
      <c r="A5925" t="s">
        <v>9523</v>
      </c>
      <c r="B5925" t="s">
        <v>19988</v>
      </c>
      <c r="C5925" t="s">
        <v>19537</v>
      </c>
      <c r="D5925" t="s">
        <v>13204</v>
      </c>
      <c r="E5925" t="s">
        <v>10685</v>
      </c>
      <c r="F5925">
        <v>29.99</v>
      </c>
      <c r="G5925">
        <v>359.88</v>
      </c>
      <c r="H5925">
        <v>12</v>
      </c>
      <c r="I5925" t="s">
        <v>10682</v>
      </c>
      <c r="J5925">
        <v>0</v>
      </c>
      <c r="K5925">
        <v>0</v>
      </c>
      <c r="L5925" t="s">
        <v>17398</v>
      </c>
      <c r="M5925">
        <v>45210</v>
      </c>
      <c r="N5925" t="s">
        <v>13477</v>
      </c>
      <c r="S5925" t="s">
        <v>13478</v>
      </c>
      <c r="T5925">
        <v>43102.456863425898</v>
      </c>
    </row>
    <row r="5926" spans="1:20" x14ac:dyDescent="0.25">
      <c r="A5926" t="s">
        <v>9524</v>
      </c>
      <c r="B5926" t="s">
        <v>19989</v>
      </c>
      <c r="C5926" t="s">
        <v>19537</v>
      </c>
      <c r="D5926" t="s">
        <v>13204</v>
      </c>
      <c r="E5926" t="s">
        <v>10685</v>
      </c>
      <c r="F5926">
        <v>47.99</v>
      </c>
      <c r="G5926">
        <v>287.94</v>
      </c>
      <c r="H5926">
        <v>6</v>
      </c>
      <c r="I5926" t="s">
        <v>10682</v>
      </c>
      <c r="J5926">
        <v>0</v>
      </c>
      <c r="K5926">
        <v>0</v>
      </c>
      <c r="L5926" t="s">
        <v>17398</v>
      </c>
      <c r="M5926">
        <v>45210</v>
      </c>
      <c r="N5926" t="s">
        <v>13477</v>
      </c>
      <c r="S5926" t="s">
        <v>13478</v>
      </c>
      <c r="T5926">
        <v>43102.456863425898</v>
      </c>
    </row>
    <row r="5927" spans="1:20" x14ac:dyDescent="0.25">
      <c r="A5927" t="s">
        <v>6048</v>
      </c>
      <c r="B5927" t="s">
        <v>19990</v>
      </c>
      <c r="C5927" t="s">
        <v>19537</v>
      </c>
      <c r="D5927" t="s">
        <v>13204</v>
      </c>
      <c r="E5927" t="s">
        <v>10685</v>
      </c>
      <c r="F5927">
        <v>63.99</v>
      </c>
      <c r="G5927">
        <v>383.94</v>
      </c>
      <c r="H5927">
        <v>6</v>
      </c>
      <c r="I5927" t="s">
        <v>10682</v>
      </c>
      <c r="J5927">
        <v>0</v>
      </c>
      <c r="K5927">
        <v>0</v>
      </c>
      <c r="L5927" t="s">
        <v>17398</v>
      </c>
      <c r="M5927">
        <v>45210</v>
      </c>
      <c r="N5927" t="s">
        <v>13477</v>
      </c>
      <c r="S5927" t="s">
        <v>13478</v>
      </c>
      <c r="T5927">
        <v>43102.456863425898</v>
      </c>
    </row>
    <row r="5928" spans="1:20" x14ac:dyDescent="0.25">
      <c r="A5928" t="s">
        <v>6049</v>
      </c>
      <c r="B5928" t="s">
        <v>19991</v>
      </c>
      <c r="C5928" t="s">
        <v>19537</v>
      </c>
      <c r="D5928" t="s">
        <v>13204</v>
      </c>
      <c r="E5928" t="s">
        <v>10685</v>
      </c>
      <c r="F5928">
        <v>33.99</v>
      </c>
      <c r="G5928">
        <v>407.88</v>
      </c>
      <c r="H5928">
        <v>12</v>
      </c>
      <c r="I5928" t="s">
        <v>10682</v>
      </c>
      <c r="J5928">
        <v>0</v>
      </c>
      <c r="K5928">
        <v>0</v>
      </c>
      <c r="L5928" t="s">
        <v>17398</v>
      </c>
      <c r="M5928">
        <v>45210</v>
      </c>
      <c r="N5928" t="s">
        <v>13477</v>
      </c>
      <c r="S5928" t="s">
        <v>13478</v>
      </c>
      <c r="T5928">
        <v>43102.456863425898</v>
      </c>
    </row>
    <row r="5929" spans="1:20" x14ac:dyDescent="0.25">
      <c r="A5929" t="s">
        <v>9525</v>
      </c>
      <c r="B5929" t="s">
        <v>19992</v>
      </c>
      <c r="C5929" t="s">
        <v>19537</v>
      </c>
      <c r="D5929" t="s">
        <v>13204</v>
      </c>
      <c r="E5929" t="s">
        <v>10685</v>
      </c>
      <c r="F5929">
        <v>96.99</v>
      </c>
      <c r="G5929">
        <v>581.94000000000005</v>
      </c>
      <c r="H5929">
        <v>6</v>
      </c>
      <c r="I5929" t="s">
        <v>10682</v>
      </c>
      <c r="J5929">
        <v>0</v>
      </c>
      <c r="K5929">
        <v>0</v>
      </c>
      <c r="L5929" t="s">
        <v>17398</v>
      </c>
      <c r="M5929">
        <v>45210</v>
      </c>
      <c r="N5929" t="s">
        <v>13477</v>
      </c>
      <c r="S5929" t="s">
        <v>13478</v>
      </c>
      <c r="T5929">
        <v>43102.456863425898</v>
      </c>
    </row>
    <row r="5930" spans="1:20" x14ac:dyDescent="0.25">
      <c r="A5930" t="s">
        <v>9526</v>
      </c>
      <c r="B5930" t="s">
        <v>19993</v>
      </c>
      <c r="C5930" t="s">
        <v>19537</v>
      </c>
      <c r="D5930" t="s">
        <v>13204</v>
      </c>
      <c r="E5930" t="s">
        <v>10685</v>
      </c>
      <c r="F5930">
        <v>219.99</v>
      </c>
      <c r="G5930">
        <v>1319.94</v>
      </c>
      <c r="H5930">
        <v>6</v>
      </c>
      <c r="I5930" t="s">
        <v>10682</v>
      </c>
      <c r="J5930">
        <v>0</v>
      </c>
      <c r="K5930">
        <v>0</v>
      </c>
      <c r="L5930" t="s">
        <v>17398</v>
      </c>
      <c r="M5930">
        <v>45210</v>
      </c>
      <c r="N5930" t="s">
        <v>13477</v>
      </c>
      <c r="S5930" t="s">
        <v>13478</v>
      </c>
      <c r="T5930">
        <v>43102.456863425898</v>
      </c>
    </row>
    <row r="5931" spans="1:20" x14ac:dyDescent="0.25">
      <c r="A5931" t="s">
        <v>19994</v>
      </c>
      <c r="B5931" t="s">
        <v>19995</v>
      </c>
      <c r="C5931" t="s">
        <v>19537</v>
      </c>
      <c r="D5931" t="s">
        <v>13204</v>
      </c>
      <c r="E5931" t="s">
        <v>10685</v>
      </c>
      <c r="F5931">
        <v>999.99</v>
      </c>
      <c r="G5931">
        <v>5999.94</v>
      </c>
      <c r="H5931">
        <v>6</v>
      </c>
      <c r="I5931" t="s">
        <v>10682</v>
      </c>
      <c r="J5931">
        <v>0</v>
      </c>
      <c r="K5931">
        <v>0</v>
      </c>
      <c r="L5931" t="s">
        <v>17398</v>
      </c>
      <c r="M5931">
        <v>45210</v>
      </c>
      <c r="N5931" t="s">
        <v>13477</v>
      </c>
      <c r="S5931" t="s">
        <v>13478</v>
      </c>
      <c r="T5931">
        <v>43102.456863425898</v>
      </c>
    </row>
    <row r="5932" spans="1:20" x14ac:dyDescent="0.25">
      <c r="A5932" t="s">
        <v>9527</v>
      </c>
      <c r="B5932" t="s">
        <v>19996</v>
      </c>
      <c r="C5932" t="s">
        <v>19537</v>
      </c>
      <c r="D5932" t="s">
        <v>13204</v>
      </c>
      <c r="E5932" t="s">
        <v>10685</v>
      </c>
      <c r="F5932">
        <v>199.99</v>
      </c>
      <c r="G5932">
        <v>1199.94</v>
      </c>
      <c r="H5932">
        <v>6</v>
      </c>
      <c r="I5932" t="s">
        <v>10682</v>
      </c>
      <c r="J5932">
        <v>0</v>
      </c>
      <c r="K5932">
        <v>0</v>
      </c>
      <c r="L5932" t="s">
        <v>17398</v>
      </c>
      <c r="M5932">
        <v>45210</v>
      </c>
      <c r="N5932" t="s">
        <v>13477</v>
      </c>
      <c r="S5932" t="s">
        <v>13478</v>
      </c>
      <c r="T5932">
        <v>43102.456863425898</v>
      </c>
    </row>
    <row r="5933" spans="1:20" x14ac:dyDescent="0.25">
      <c r="A5933" t="s">
        <v>9528</v>
      </c>
      <c r="B5933" t="s">
        <v>19997</v>
      </c>
      <c r="C5933" t="s">
        <v>19537</v>
      </c>
      <c r="D5933" t="s">
        <v>13204</v>
      </c>
      <c r="E5933" t="s">
        <v>10685</v>
      </c>
      <c r="F5933">
        <v>199.99</v>
      </c>
      <c r="G5933">
        <v>1199.94</v>
      </c>
      <c r="H5933">
        <v>6</v>
      </c>
      <c r="I5933" t="s">
        <v>10682</v>
      </c>
      <c r="J5933">
        <v>0</v>
      </c>
      <c r="K5933">
        <v>0</v>
      </c>
      <c r="L5933" t="s">
        <v>17398</v>
      </c>
      <c r="M5933">
        <v>45210</v>
      </c>
      <c r="N5933" t="s">
        <v>13477</v>
      </c>
      <c r="S5933" t="s">
        <v>13478</v>
      </c>
      <c r="T5933">
        <v>43102.456863425898</v>
      </c>
    </row>
    <row r="5934" spans="1:20" x14ac:dyDescent="0.25">
      <c r="A5934" t="s">
        <v>9529</v>
      </c>
      <c r="B5934" t="s">
        <v>19998</v>
      </c>
      <c r="C5934" t="s">
        <v>19537</v>
      </c>
      <c r="D5934" t="s">
        <v>13204</v>
      </c>
      <c r="E5934" t="s">
        <v>10685</v>
      </c>
      <c r="F5934">
        <v>199.99</v>
      </c>
      <c r="G5934">
        <v>1199.94</v>
      </c>
      <c r="H5934">
        <v>6</v>
      </c>
      <c r="I5934" t="s">
        <v>10682</v>
      </c>
      <c r="J5934">
        <v>0</v>
      </c>
      <c r="K5934">
        <v>0</v>
      </c>
      <c r="L5934" t="s">
        <v>17398</v>
      </c>
      <c r="M5934">
        <v>45210</v>
      </c>
      <c r="N5934" t="s">
        <v>13477</v>
      </c>
      <c r="S5934" t="s">
        <v>13478</v>
      </c>
      <c r="T5934">
        <v>43102.456863425898</v>
      </c>
    </row>
    <row r="5935" spans="1:20" x14ac:dyDescent="0.25">
      <c r="A5935" t="s">
        <v>19999</v>
      </c>
      <c r="B5935" t="s">
        <v>20000</v>
      </c>
      <c r="C5935" t="s">
        <v>19537</v>
      </c>
      <c r="D5935" t="s">
        <v>13204</v>
      </c>
      <c r="E5935" t="s">
        <v>10685</v>
      </c>
      <c r="F5935">
        <v>299.99</v>
      </c>
      <c r="G5935">
        <v>899.97</v>
      </c>
      <c r="H5935">
        <v>3</v>
      </c>
      <c r="I5935" t="s">
        <v>10682</v>
      </c>
      <c r="J5935">
        <v>0</v>
      </c>
      <c r="K5935">
        <v>0</v>
      </c>
      <c r="L5935" t="s">
        <v>10835</v>
      </c>
      <c r="M5935">
        <v>45203</v>
      </c>
      <c r="N5935" t="s">
        <v>12063</v>
      </c>
      <c r="O5935" t="s">
        <v>10747</v>
      </c>
      <c r="Q5935" t="s">
        <v>10748</v>
      </c>
      <c r="S5935" t="s">
        <v>12064</v>
      </c>
      <c r="T5935">
        <v>43102.456863425898</v>
      </c>
    </row>
    <row r="5936" spans="1:20" x14ac:dyDescent="0.25">
      <c r="A5936" t="s">
        <v>9530</v>
      </c>
      <c r="B5936" t="s">
        <v>20001</v>
      </c>
      <c r="C5936" t="s">
        <v>19537</v>
      </c>
      <c r="D5936" t="s">
        <v>13204</v>
      </c>
      <c r="E5936" t="s">
        <v>10685</v>
      </c>
      <c r="F5936">
        <v>15.99</v>
      </c>
      <c r="G5936">
        <v>191.88</v>
      </c>
      <c r="H5936">
        <v>12</v>
      </c>
      <c r="I5936" t="s">
        <v>10682</v>
      </c>
      <c r="J5936">
        <v>0</v>
      </c>
      <c r="K5936">
        <v>0</v>
      </c>
      <c r="L5936" t="s">
        <v>10788</v>
      </c>
      <c r="M5936">
        <v>45209</v>
      </c>
      <c r="N5936" t="s">
        <v>10781</v>
      </c>
      <c r="O5936" t="s">
        <v>10782</v>
      </c>
      <c r="Q5936" t="s">
        <v>10783</v>
      </c>
      <c r="S5936" t="s">
        <v>10784</v>
      </c>
      <c r="T5936">
        <v>43102.456921296303</v>
      </c>
    </row>
    <row r="5937" spans="1:20" x14ac:dyDescent="0.25">
      <c r="A5937" t="s">
        <v>20002</v>
      </c>
      <c r="B5937" t="s">
        <v>20003</v>
      </c>
      <c r="C5937" t="s">
        <v>19537</v>
      </c>
      <c r="D5937" t="s">
        <v>13204</v>
      </c>
      <c r="E5937" t="s">
        <v>10685</v>
      </c>
      <c r="F5937">
        <v>129.99</v>
      </c>
      <c r="G5937">
        <v>779.94</v>
      </c>
      <c r="H5937">
        <v>6</v>
      </c>
      <c r="I5937" t="s">
        <v>10682</v>
      </c>
      <c r="J5937">
        <v>0</v>
      </c>
      <c r="K5937">
        <v>0</v>
      </c>
      <c r="L5937" t="s">
        <v>10731</v>
      </c>
      <c r="M5937">
        <v>45210</v>
      </c>
      <c r="N5937" t="s">
        <v>13477</v>
      </c>
      <c r="S5937" t="s">
        <v>13478</v>
      </c>
      <c r="T5937">
        <v>43102.456875000003</v>
      </c>
    </row>
    <row r="5938" spans="1:20" x14ac:dyDescent="0.25">
      <c r="A5938" t="s">
        <v>20004</v>
      </c>
      <c r="B5938" t="s">
        <v>20005</v>
      </c>
      <c r="C5938" t="s">
        <v>19537</v>
      </c>
      <c r="D5938" t="s">
        <v>13204</v>
      </c>
      <c r="E5938" t="s">
        <v>10685</v>
      </c>
      <c r="F5938">
        <v>129.99</v>
      </c>
      <c r="G5938">
        <v>779.94</v>
      </c>
      <c r="H5938">
        <v>6</v>
      </c>
      <c r="I5938" t="s">
        <v>10682</v>
      </c>
      <c r="J5938">
        <v>0</v>
      </c>
      <c r="K5938">
        <v>0</v>
      </c>
      <c r="L5938" t="s">
        <v>18712</v>
      </c>
      <c r="M5938">
        <v>45210</v>
      </c>
      <c r="N5938" t="s">
        <v>13477</v>
      </c>
      <c r="S5938" t="s">
        <v>13478</v>
      </c>
      <c r="T5938">
        <v>43102.456967592603</v>
      </c>
    </row>
    <row r="5939" spans="1:20" x14ac:dyDescent="0.25">
      <c r="A5939" t="s">
        <v>20006</v>
      </c>
      <c r="B5939" t="s">
        <v>20007</v>
      </c>
      <c r="C5939" t="s">
        <v>19537</v>
      </c>
      <c r="D5939" t="s">
        <v>13204</v>
      </c>
      <c r="E5939" t="s">
        <v>10685</v>
      </c>
      <c r="F5939">
        <v>129.99</v>
      </c>
      <c r="G5939">
        <v>779.94</v>
      </c>
      <c r="H5939">
        <v>6</v>
      </c>
      <c r="I5939" t="s">
        <v>10682</v>
      </c>
      <c r="J5939">
        <v>0</v>
      </c>
      <c r="K5939">
        <v>0</v>
      </c>
      <c r="L5939" t="s">
        <v>11406</v>
      </c>
      <c r="M5939">
        <v>45210</v>
      </c>
      <c r="N5939" t="s">
        <v>13477</v>
      </c>
      <c r="S5939" t="s">
        <v>13478</v>
      </c>
      <c r="T5939">
        <v>43102.456979166702</v>
      </c>
    </row>
    <row r="5940" spans="1:20" x14ac:dyDescent="0.25">
      <c r="A5940" t="s">
        <v>9531</v>
      </c>
      <c r="B5940" t="s">
        <v>20008</v>
      </c>
      <c r="C5940" t="s">
        <v>19537</v>
      </c>
      <c r="D5940" t="s">
        <v>13204</v>
      </c>
      <c r="E5940" t="s">
        <v>10685</v>
      </c>
      <c r="F5940">
        <v>61.99</v>
      </c>
      <c r="G5940">
        <v>371.94</v>
      </c>
      <c r="H5940">
        <v>6</v>
      </c>
      <c r="I5940" t="s">
        <v>10682</v>
      </c>
      <c r="J5940">
        <v>0</v>
      </c>
      <c r="K5940">
        <v>0</v>
      </c>
      <c r="L5940" t="s">
        <v>10722</v>
      </c>
      <c r="M5940">
        <v>45210</v>
      </c>
      <c r="N5940" t="s">
        <v>13477</v>
      </c>
      <c r="S5940" t="s">
        <v>13478</v>
      </c>
      <c r="T5940">
        <v>43102.456956018497</v>
      </c>
    </row>
    <row r="5941" spans="1:20" x14ac:dyDescent="0.25">
      <c r="A5941" t="s">
        <v>9532</v>
      </c>
      <c r="B5941" t="s">
        <v>20009</v>
      </c>
      <c r="C5941" t="s">
        <v>19537</v>
      </c>
      <c r="D5941" t="s">
        <v>13204</v>
      </c>
      <c r="E5941" t="s">
        <v>10685</v>
      </c>
      <c r="F5941">
        <v>56.99</v>
      </c>
      <c r="G5941">
        <v>341.94</v>
      </c>
      <c r="H5941">
        <v>6</v>
      </c>
      <c r="I5941" t="s">
        <v>10682</v>
      </c>
      <c r="J5941">
        <v>0</v>
      </c>
      <c r="K5941">
        <v>0</v>
      </c>
      <c r="L5941" t="s">
        <v>15918</v>
      </c>
      <c r="M5941">
        <v>45210</v>
      </c>
      <c r="N5941" t="s">
        <v>13477</v>
      </c>
      <c r="S5941" t="s">
        <v>13478</v>
      </c>
      <c r="T5941">
        <v>43102.456909722197</v>
      </c>
    </row>
    <row r="5942" spans="1:20" x14ac:dyDescent="0.25">
      <c r="A5942" t="s">
        <v>20010</v>
      </c>
      <c r="B5942" t="s">
        <v>20011</v>
      </c>
      <c r="C5942" t="s">
        <v>19537</v>
      </c>
      <c r="D5942" t="s">
        <v>13204</v>
      </c>
      <c r="E5942" t="s">
        <v>10685</v>
      </c>
      <c r="F5942">
        <v>108.99</v>
      </c>
      <c r="G5942">
        <v>653.94000000000005</v>
      </c>
      <c r="H5942">
        <v>6</v>
      </c>
      <c r="I5942" t="s">
        <v>10682</v>
      </c>
      <c r="J5942">
        <v>0</v>
      </c>
      <c r="K5942">
        <v>0</v>
      </c>
      <c r="L5942" t="s">
        <v>10835</v>
      </c>
      <c r="M5942">
        <v>45215</v>
      </c>
      <c r="N5942" t="s">
        <v>13477</v>
      </c>
      <c r="S5942" t="s">
        <v>13478</v>
      </c>
      <c r="T5942">
        <v>43102.456863425898</v>
      </c>
    </row>
    <row r="5943" spans="1:20" x14ac:dyDescent="0.25">
      <c r="A5943" t="s">
        <v>9533</v>
      </c>
      <c r="B5943" t="s">
        <v>20012</v>
      </c>
      <c r="C5943" t="s">
        <v>19537</v>
      </c>
      <c r="D5943" t="s">
        <v>13204</v>
      </c>
      <c r="E5943" t="s">
        <v>10685</v>
      </c>
      <c r="F5943">
        <v>109.99</v>
      </c>
      <c r="G5943">
        <v>659.94</v>
      </c>
      <c r="H5943">
        <v>6</v>
      </c>
      <c r="I5943" t="s">
        <v>10682</v>
      </c>
      <c r="J5943">
        <v>0</v>
      </c>
      <c r="K5943">
        <v>0</v>
      </c>
      <c r="L5943" t="s">
        <v>11406</v>
      </c>
      <c r="M5943">
        <v>45215</v>
      </c>
      <c r="N5943" t="s">
        <v>13477</v>
      </c>
      <c r="S5943" t="s">
        <v>13478</v>
      </c>
      <c r="T5943">
        <v>43102.456979166702</v>
      </c>
    </row>
    <row r="5944" spans="1:20" x14ac:dyDescent="0.25">
      <c r="A5944" t="s">
        <v>9534</v>
      </c>
      <c r="B5944" t="s">
        <v>20013</v>
      </c>
      <c r="C5944" t="s">
        <v>19537</v>
      </c>
      <c r="D5944" t="s">
        <v>13204</v>
      </c>
      <c r="E5944" t="s">
        <v>10685</v>
      </c>
      <c r="F5944">
        <v>109.99</v>
      </c>
      <c r="G5944">
        <v>659.94</v>
      </c>
      <c r="H5944">
        <v>6</v>
      </c>
      <c r="I5944" t="s">
        <v>10682</v>
      </c>
      <c r="J5944">
        <v>0</v>
      </c>
      <c r="K5944">
        <v>0</v>
      </c>
      <c r="L5944" t="s">
        <v>11406</v>
      </c>
      <c r="M5944">
        <v>45215</v>
      </c>
      <c r="N5944" t="s">
        <v>13477</v>
      </c>
      <c r="S5944" t="s">
        <v>13478</v>
      </c>
      <c r="T5944">
        <v>43102.456979166702</v>
      </c>
    </row>
    <row r="5945" spans="1:20" x14ac:dyDescent="0.25">
      <c r="A5945" t="s">
        <v>20014</v>
      </c>
      <c r="B5945" t="s">
        <v>20015</v>
      </c>
      <c r="C5945" t="s">
        <v>19537</v>
      </c>
      <c r="D5945" t="s">
        <v>13204</v>
      </c>
      <c r="E5945" t="s">
        <v>10685</v>
      </c>
      <c r="F5945">
        <v>113.99</v>
      </c>
      <c r="G5945">
        <v>683.94</v>
      </c>
      <c r="H5945">
        <v>6</v>
      </c>
      <c r="I5945" t="s">
        <v>10682</v>
      </c>
      <c r="J5945">
        <v>0</v>
      </c>
      <c r="K5945">
        <v>0</v>
      </c>
      <c r="L5945" t="s">
        <v>10731</v>
      </c>
      <c r="M5945">
        <v>45215</v>
      </c>
      <c r="N5945" t="s">
        <v>13477</v>
      </c>
      <c r="S5945" t="s">
        <v>13478</v>
      </c>
      <c r="T5945">
        <v>43102.456875000003</v>
      </c>
    </row>
    <row r="5946" spans="1:20" x14ac:dyDescent="0.25">
      <c r="A5946" t="s">
        <v>6050</v>
      </c>
      <c r="B5946" t="s">
        <v>20016</v>
      </c>
      <c r="C5946" t="s">
        <v>19537</v>
      </c>
      <c r="D5946" t="s">
        <v>13204</v>
      </c>
      <c r="E5946" t="s">
        <v>10685</v>
      </c>
      <c r="F5946">
        <v>36.99</v>
      </c>
      <c r="G5946">
        <v>221.94</v>
      </c>
      <c r="H5946">
        <v>6</v>
      </c>
      <c r="I5946" t="s">
        <v>10682</v>
      </c>
      <c r="J5946">
        <v>0</v>
      </c>
      <c r="K5946">
        <v>0</v>
      </c>
      <c r="L5946" t="s">
        <v>10722</v>
      </c>
      <c r="M5946">
        <v>45215</v>
      </c>
      <c r="N5946" t="s">
        <v>13477</v>
      </c>
      <c r="S5946" t="s">
        <v>13478</v>
      </c>
      <c r="T5946">
        <v>43102.456956018497</v>
      </c>
    </row>
    <row r="5947" spans="1:20" x14ac:dyDescent="0.25">
      <c r="A5947" t="s">
        <v>6051</v>
      </c>
      <c r="B5947" t="s">
        <v>20017</v>
      </c>
      <c r="C5947" t="s">
        <v>19537</v>
      </c>
      <c r="D5947" t="s">
        <v>13204</v>
      </c>
      <c r="E5947" t="s">
        <v>10685</v>
      </c>
      <c r="F5947">
        <v>49.99</v>
      </c>
      <c r="G5947">
        <v>299.94</v>
      </c>
      <c r="H5947">
        <v>6</v>
      </c>
      <c r="I5947" t="s">
        <v>10682</v>
      </c>
      <c r="J5947">
        <v>0</v>
      </c>
      <c r="K5947">
        <v>0</v>
      </c>
      <c r="L5947" t="s">
        <v>10722</v>
      </c>
      <c r="M5947">
        <v>45223</v>
      </c>
      <c r="N5947" t="s">
        <v>13477</v>
      </c>
      <c r="S5947" t="s">
        <v>13478</v>
      </c>
      <c r="T5947">
        <v>43102.456956018497</v>
      </c>
    </row>
    <row r="5948" spans="1:20" x14ac:dyDescent="0.25">
      <c r="A5948" t="s">
        <v>6052</v>
      </c>
      <c r="B5948" t="s">
        <v>20018</v>
      </c>
      <c r="C5948" t="s">
        <v>19537</v>
      </c>
      <c r="D5948" t="s">
        <v>13204</v>
      </c>
      <c r="E5948" t="s">
        <v>10685</v>
      </c>
      <c r="F5948">
        <v>40.99</v>
      </c>
      <c r="G5948">
        <v>245.94</v>
      </c>
      <c r="H5948">
        <v>6</v>
      </c>
      <c r="I5948" t="s">
        <v>10682</v>
      </c>
      <c r="J5948">
        <v>0</v>
      </c>
      <c r="K5948">
        <v>0</v>
      </c>
      <c r="L5948" t="s">
        <v>10722</v>
      </c>
      <c r="M5948">
        <v>45224</v>
      </c>
      <c r="N5948" t="s">
        <v>13477</v>
      </c>
      <c r="S5948" t="s">
        <v>13478</v>
      </c>
      <c r="T5948">
        <v>43102.456956018497</v>
      </c>
    </row>
    <row r="5949" spans="1:20" x14ac:dyDescent="0.25">
      <c r="A5949" t="s">
        <v>6053</v>
      </c>
      <c r="B5949" t="s">
        <v>20019</v>
      </c>
      <c r="C5949" t="s">
        <v>19537</v>
      </c>
      <c r="D5949" t="s">
        <v>13204</v>
      </c>
      <c r="E5949" t="s">
        <v>10685</v>
      </c>
      <c r="F5949">
        <v>36.99</v>
      </c>
      <c r="G5949">
        <v>221.94</v>
      </c>
      <c r="H5949">
        <v>6</v>
      </c>
      <c r="I5949" t="s">
        <v>10682</v>
      </c>
      <c r="J5949">
        <v>0</v>
      </c>
      <c r="K5949">
        <v>0</v>
      </c>
      <c r="L5949" t="s">
        <v>10722</v>
      </c>
      <c r="M5949">
        <v>45224</v>
      </c>
      <c r="N5949" t="s">
        <v>13477</v>
      </c>
      <c r="S5949" t="s">
        <v>13478</v>
      </c>
      <c r="T5949">
        <v>43102.456956018497</v>
      </c>
    </row>
    <row r="5950" spans="1:20" x14ac:dyDescent="0.25">
      <c r="A5950" t="s">
        <v>9535</v>
      </c>
      <c r="B5950" t="s">
        <v>20020</v>
      </c>
      <c r="C5950" t="s">
        <v>19537</v>
      </c>
      <c r="D5950" t="s">
        <v>13204</v>
      </c>
      <c r="E5950" t="s">
        <v>10685</v>
      </c>
      <c r="F5950">
        <v>36.99</v>
      </c>
      <c r="G5950">
        <v>221.94</v>
      </c>
      <c r="H5950">
        <v>6</v>
      </c>
      <c r="I5950" t="s">
        <v>10682</v>
      </c>
      <c r="J5950">
        <v>0</v>
      </c>
      <c r="K5950">
        <v>0</v>
      </c>
      <c r="L5950" t="s">
        <v>10722</v>
      </c>
      <c r="M5950">
        <v>45224</v>
      </c>
      <c r="N5950" t="s">
        <v>13477</v>
      </c>
      <c r="S5950" t="s">
        <v>13478</v>
      </c>
      <c r="T5950">
        <v>43102.456956018497</v>
      </c>
    </row>
    <row r="5951" spans="1:20" x14ac:dyDescent="0.25">
      <c r="A5951" t="s">
        <v>20021</v>
      </c>
      <c r="B5951" t="s">
        <v>20022</v>
      </c>
      <c r="C5951" t="s">
        <v>19537</v>
      </c>
      <c r="D5951" t="s">
        <v>13204</v>
      </c>
      <c r="E5951" t="s">
        <v>10685</v>
      </c>
      <c r="F5951">
        <v>109.99</v>
      </c>
      <c r="G5951">
        <v>659.94</v>
      </c>
      <c r="H5951">
        <v>6</v>
      </c>
      <c r="I5951" t="s">
        <v>10682</v>
      </c>
      <c r="J5951">
        <v>0</v>
      </c>
      <c r="K5951">
        <v>0</v>
      </c>
      <c r="L5951" t="s">
        <v>11406</v>
      </c>
      <c r="M5951">
        <v>45224</v>
      </c>
      <c r="N5951" t="s">
        <v>13477</v>
      </c>
      <c r="S5951" t="s">
        <v>13478</v>
      </c>
      <c r="T5951">
        <v>43102.456979166702</v>
      </c>
    </row>
    <row r="5952" spans="1:20" x14ac:dyDescent="0.25">
      <c r="A5952" t="s">
        <v>20023</v>
      </c>
      <c r="B5952" t="s">
        <v>20024</v>
      </c>
      <c r="C5952" t="s">
        <v>19537</v>
      </c>
      <c r="D5952" t="s">
        <v>13204</v>
      </c>
      <c r="E5952" t="s">
        <v>10685</v>
      </c>
      <c r="F5952">
        <v>109.99</v>
      </c>
      <c r="G5952">
        <v>659.94</v>
      </c>
      <c r="H5952">
        <v>6</v>
      </c>
      <c r="I5952" t="s">
        <v>10682</v>
      </c>
      <c r="J5952">
        <v>0</v>
      </c>
      <c r="K5952">
        <v>0</v>
      </c>
      <c r="L5952" t="s">
        <v>11406</v>
      </c>
      <c r="M5952">
        <v>45224</v>
      </c>
      <c r="N5952" t="s">
        <v>13477</v>
      </c>
      <c r="S5952" t="s">
        <v>13478</v>
      </c>
      <c r="T5952">
        <v>43102.456979166702</v>
      </c>
    </row>
    <row r="5953" spans="1:20" x14ac:dyDescent="0.25">
      <c r="A5953" t="s">
        <v>9536</v>
      </c>
      <c r="B5953" t="s">
        <v>20025</v>
      </c>
      <c r="C5953" t="s">
        <v>19537</v>
      </c>
      <c r="D5953" t="s">
        <v>13204</v>
      </c>
      <c r="E5953" t="s">
        <v>10685</v>
      </c>
      <c r="F5953">
        <v>39.950000000000003</v>
      </c>
      <c r="G5953">
        <v>239.7</v>
      </c>
      <c r="H5953">
        <v>6</v>
      </c>
      <c r="I5953" t="s">
        <v>10682</v>
      </c>
      <c r="J5953">
        <v>0</v>
      </c>
      <c r="K5953">
        <v>0</v>
      </c>
      <c r="L5953" t="s">
        <v>11101</v>
      </c>
      <c r="M5953">
        <v>45224</v>
      </c>
      <c r="N5953" t="s">
        <v>15185</v>
      </c>
      <c r="S5953" t="s">
        <v>15186</v>
      </c>
      <c r="T5953">
        <v>43102.456944444399</v>
      </c>
    </row>
    <row r="5954" spans="1:20" x14ac:dyDescent="0.25">
      <c r="A5954" t="s">
        <v>20026</v>
      </c>
      <c r="B5954" t="s">
        <v>20027</v>
      </c>
      <c r="C5954" t="s">
        <v>10691</v>
      </c>
      <c r="D5954" t="s">
        <v>13204</v>
      </c>
      <c r="E5954" t="s">
        <v>10693</v>
      </c>
      <c r="F5954">
        <v>14.99</v>
      </c>
      <c r="G5954">
        <v>179.88</v>
      </c>
      <c r="H5954">
        <v>12</v>
      </c>
      <c r="I5954" t="s">
        <v>10682</v>
      </c>
      <c r="J5954">
        <v>0</v>
      </c>
      <c r="K5954">
        <v>0</v>
      </c>
      <c r="L5954" t="s">
        <v>10722</v>
      </c>
      <c r="M5954">
        <v>45225</v>
      </c>
      <c r="N5954" t="s">
        <v>11212</v>
      </c>
      <c r="O5954" t="s">
        <v>10701</v>
      </c>
      <c r="Q5954" t="s">
        <v>10702</v>
      </c>
      <c r="S5954" t="s">
        <v>11213</v>
      </c>
      <c r="T5954">
        <v>43102.456956018497</v>
      </c>
    </row>
    <row r="5955" spans="1:20" x14ac:dyDescent="0.25">
      <c r="A5955" t="s">
        <v>9537</v>
      </c>
      <c r="B5955" t="s">
        <v>20028</v>
      </c>
      <c r="C5955" t="s">
        <v>19537</v>
      </c>
      <c r="D5955" t="s">
        <v>13204</v>
      </c>
      <c r="E5955" t="s">
        <v>10685</v>
      </c>
      <c r="F5955">
        <v>39.99</v>
      </c>
      <c r="G5955">
        <v>239.94</v>
      </c>
      <c r="H5955">
        <v>6</v>
      </c>
      <c r="I5955" t="s">
        <v>10682</v>
      </c>
      <c r="J5955">
        <v>0</v>
      </c>
      <c r="K5955">
        <v>0</v>
      </c>
      <c r="L5955" t="s">
        <v>10722</v>
      </c>
      <c r="M5955">
        <v>45226</v>
      </c>
      <c r="N5955" t="s">
        <v>13477</v>
      </c>
      <c r="S5955" t="s">
        <v>13478</v>
      </c>
      <c r="T5955">
        <v>43102.456956018497</v>
      </c>
    </row>
    <row r="5956" spans="1:20" x14ac:dyDescent="0.25">
      <c r="A5956" t="s">
        <v>6054</v>
      </c>
      <c r="B5956" t="s">
        <v>20029</v>
      </c>
      <c r="C5956" t="s">
        <v>19537</v>
      </c>
      <c r="D5956" t="s">
        <v>13204</v>
      </c>
      <c r="E5956" t="s">
        <v>10685</v>
      </c>
      <c r="F5956">
        <v>49.99</v>
      </c>
      <c r="G5956">
        <v>299.94</v>
      </c>
      <c r="H5956">
        <v>6</v>
      </c>
      <c r="I5956" t="s">
        <v>10682</v>
      </c>
      <c r="J5956">
        <v>0</v>
      </c>
      <c r="K5956">
        <v>0</v>
      </c>
      <c r="L5956" t="s">
        <v>10722</v>
      </c>
      <c r="M5956">
        <v>45226</v>
      </c>
      <c r="N5956" t="s">
        <v>13477</v>
      </c>
      <c r="S5956" t="s">
        <v>13478</v>
      </c>
      <c r="T5956">
        <v>43102.456956018497</v>
      </c>
    </row>
    <row r="5957" spans="1:20" x14ac:dyDescent="0.25">
      <c r="A5957" t="s">
        <v>20030</v>
      </c>
      <c r="B5957" t="s">
        <v>20031</v>
      </c>
      <c r="C5957" t="s">
        <v>19537</v>
      </c>
      <c r="D5957" t="s">
        <v>13204</v>
      </c>
      <c r="E5957" t="s">
        <v>10685</v>
      </c>
      <c r="F5957">
        <v>499.99</v>
      </c>
      <c r="G5957">
        <v>2999.94</v>
      </c>
      <c r="H5957">
        <v>6</v>
      </c>
      <c r="I5957" t="s">
        <v>10682</v>
      </c>
      <c r="J5957">
        <v>0</v>
      </c>
      <c r="K5957">
        <v>0</v>
      </c>
      <c r="L5957" t="s">
        <v>10731</v>
      </c>
      <c r="M5957">
        <v>45232</v>
      </c>
      <c r="N5957" t="s">
        <v>13477</v>
      </c>
      <c r="S5957" t="s">
        <v>13478</v>
      </c>
      <c r="T5957">
        <v>43102.456875000003</v>
      </c>
    </row>
    <row r="5958" spans="1:20" x14ac:dyDescent="0.25">
      <c r="A5958" t="s">
        <v>6055</v>
      </c>
      <c r="B5958" t="s">
        <v>20032</v>
      </c>
      <c r="C5958" t="s">
        <v>19537</v>
      </c>
      <c r="D5958" t="s">
        <v>13204</v>
      </c>
      <c r="E5958" t="s">
        <v>10685</v>
      </c>
      <c r="F5958">
        <v>29.99</v>
      </c>
      <c r="G5958">
        <v>179.94</v>
      </c>
      <c r="H5958">
        <v>6</v>
      </c>
      <c r="I5958" t="s">
        <v>10682</v>
      </c>
      <c r="J5958">
        <v>0</v>
      </c>
      <c r="K5958">
        <v>0</v>
      </c>
      <c r="L5958" t="s">
        <v>10727</v>
      </c>
      <c r="M5958">
        <v>45233</v>
      </c>
      <c r="N5958" t="s">
        <v>20033</v>
      </c>
      <c r="S5958" t="s">
        <v>20034</v>
      </c>
      <c r="T5958">
        <v>43102.456944444399</v>
      </c>
    </row>
    <row r="5959" spans="1:20" x14ac:dyDescent="0.25">
      <c r="A5959" t="s">
        <v>6056</v>
      </c>
      <c r="B5959" t="s">
        <v>20035</v>
      </c>
      <c r="C5959" t="s">
        <v>19537</v>
      </c>
      <c r="D5959" t="s">
        <v>13204</v>
      </c>
      <c r="E5959" t="s">
        <v>10685</v>
      </c>
      <c r="F5959">
        <v>29.99</v>
      </c>
      <c r="G5959">
        <v>179.94</v>
      </c>
      <c r="H5959">
        <v>6</v>
      </c>
      <c r="I5959" t="s">
        <v>10682</v>
      </c>
      <c r="J5959">
        <v>0</v>
      </c>
      <c r="K5959">
        <v>0</v>
      </c>
      <c r="L5959" t="s">
        <v>10727</v>
      </c>
      <c r="M5959">
        <v>45233</v>
      </c>
      <c r="N5959" t="s">
        <v>20033</v>
      </c>
      <c r="S5959" t="s">
        <v>20034</v>
      </c>
      <c r="T5959">
        <v>43102.456944444399</v>
      </c>
    </row>
    <row r="5960" spans="1:20" x14ac:dyDescent="0.25">
      <c r="A5960" t="s">
        <v>6057</v>
      </c>
      <c r="B5960" t="s">
        <v>20036</v>
      </c>
      <c r="C5960" t="s">
        <v>19537</v>
      </c>
      <c r="D5960" t="s">
        <v>13204</v>
      </c>
      <c r="E5960" t="s">
        <v>10685</v>
      </c>
      <c r="F5960">
        <v>29.99</v>
      </c>
      <c r="G5960">
        <v>179.94</v>
      </c>
      <c r="H5960">
        <v>6</v>
      </c>
      <c r="I5960" t="s">
        <v>10682</v>
      </c>
      <c r="J5960">
        <v>0</v>
      </c>
      <c r="K5960">
        <v>0</v>
      </c>
      <c r="L5960" t="s">
        <v>10727</v>
      </c>
      <c r="M5960">
        <v>45233</v>
      </c>
      <c r="N5960" t="s">
        <v>20033</v>
      </c>
      <c r="S5960" t="s">
        <v>20034</v>
      </c>
      <c r="T5960">
        <v>43102.456944444399</v>
      </c>
    </row>
    <row r="5961" spans="1:20" x14ac:dyDescent="0.25">
      <c r="A5961" t="s">
        <v>6058</v>
      </c>
      <c r="B5961" t="s">
        <v>20037</v>
      </c>
      <c r="C5961" t="s">
        <v>19478</v>
      </c>
      <c r="D5961" t="s">
        <v>13204</v>
      </c>
      <c r="E5961" t="s">
        <v>10685</v>
      </c>
      <c r="F5961">
        <v>89.99</v>
      </c>
      <c r="G5961">
        <v>539.94000000000005</v>
      </c>
      <c r="H5961">
        <v>6</v>
      </c>
      <c r="I5961" t="s">
        <v>10682</v>
      </c>
      <c r="J5961">
        <v>0</v>
      </c>
      <c r="K5961">
        <v>0</v>
      </c>
      <c r="L5961" t="s">
        <v>10731</v>
      </c>
      <c r="M5961">
        <v>45236</v>
      </c>
      <c r="N5961" t="s">
        <v>16029</v>
      </c>
      <c r="O5961" t="s">
        <v>10687</v>
      </c>
      <c r="Q5961" t="s">
        <v>10688</v>
      </c>
      <c r="S5961" t="s">
        <v>16030</v>
      </c>
      <c r="T5961">
        <v>43102.456875000003</v>
      </c>
    </row>
    <row r="5962" spans="1:20" x14ac:dyDescent="0.25">
      <c r="A5962" t="s">
        <v>9538</v>
      </c>
      <c r="B5962" t="s">
        <v>20038</v>
      </c>
      <c r="C5962" t="s">
        <v>19537</v>
      </c>
      <c r="D5962" t="s">
        <v>13204</v>
      </c>
      <c r="E5962" t="s">
        <v>10685</v>
      </c>
      <c r="F5962">
        <v>62.99</v>
      </c>
      <c r="G5962">
        <v>377.94</v>
      </c>
      <c r="H5962">
        <v>6</v>
      </c>
      <c r="I5962" t="s">
        <v>10682</v>
      </c>
      <c r="J5962">
        <v>0</v>
      </c>
      <c r="K5962">
        <v>0</v>
      </c>
      <c r="L5962" t="s">
        <v>10722</v>
      </c>
      <c r="M5962">
        <v>45243</v>
      </c>
      <c r="N5962" t="s">
        <v>13477</v>
      </c>
      <c r="S5962" t="s">
        <v>13478</v>
      </c>
      <c r="T5962">
        <v>43102.456956018497</v>
      </c>
    </row>
    <row r="5963" spans="1:20" x14ac:dyDescent="0.25">
      <c r="A5963" t="s">
        <v>9539</v>
      </c>
      <c r="B5963" t="s">
        <v>20039</v>
      </c>
      <c r="C5963" t="s">
        <v>19537</v>
      </c>
      <c r="D5963" t="s">
        <v>13204</v>
      </c>
      <c r="E5963" t="s">
        <v>10685</v>
      </c>
      <c r="F5963">
        <v>46.95</v>
      </c>
      <c r="G5963">
        <v>563.4</v>
      </c>
      <c r="H5963">
        <v>12</v>
      </c>
      <c r="I5963" t="s">
        <v>10682</v>
      </c>
      <c r="J5963">
        <v>0</v>
      </c>
      <c r="K5963">
        <v>0</v>
      </c>
      <c r="L5963" t="s">
        <v>10944</v>
      </c>
      <c r="M5963">
        <v>45243</v>
      </c>
      <c r="N5963" t="s">
        <v>15185</v>
      </c>
      <c r="S5963" t="s">
        <v>15186</v>
      </c>
      <c r="T5963">
        <v>43102.456921296303</v>
      </c>
    </row>
    <row r="5964" spans="1:20" x14ac:dyDescent="0.25">
      <c r="A5964" t="s">
        <v>9540</v>
      </c>
      <c r="B5964" t="s">
        <v>20040</v>
      </c>
      <c r="C5964" t="s">
        <v>19537</v>
      </c>
      <c r="D5964" t="s">
        <v>13204</v>
      </c>
      <c r="E5964" t="s">
        <v>10685</v>
      </c>
      <c r="F5964">
        <v>233.99</v>
      </c>
      <c r="G5964">
        <v>233.99</v>
      </c>
      <c r="H5964">
        <v>1</v>
      </c>
      <c r="I5964" t="s">
        <v>10682</v>
      </c>
      <c r="J5964">
        <v>0</v>
      </c>
      <c r="K5964">
        <v>0</v>
      </c>
      <c r="L5964" t="s">
        <v>11101</v>
      </c>
      <c r="M5964">
        <v>45309</v>
      </c>
      <c r="N5964" t="s">
        <v>13477</v>
      </c>
      <c r="S5964" t="s">
        <v>13478</v>
      </c>
      <c r="T5964">
        <v>43102.456944444399</v>
      </c>
    </row>
    <row r="5965" spans="1:20" x14ac:dyDescent="0.25">
      <c r="A5965" t="s">
        <v>9541</v>
      </c>
      <c r="B5965" t="s">
        <v>20041</v>
      </c>
      <c r="C5965" t="s">
        <v>19537</v>
      </c>
      <c r="D5965" t="s">
        <v>13204</v>
      </c>
      <c r="E5965" t="s">
        <v>10685</v>
      </c>
      <c r="F5965">
        <v>37.99</v>
      </c>
      <c r="G5965">
        <v>227.94</v>
      </c>
      <c r="H5965">
        <v>6</v>
      </c>
      <c r="I5965" t="s">
        <v>10682</v>
      </c>
      <c r="J5965">
        <v>0</v>
      </c>
      <c r="K5965">
        <v>0</v>
      </c>
      <c r="L5965" t="s">
        <v>12440</v>
      </c>
      <c r="M5965">
        <v>45244</v>
      </c>
      <c r="N5965" t="s">
        <v>13477</v>
      </c>
      <c r="S5965" t="s">
        <v>13478</v>
      </c>
      <c r="T5965">
        <v>43102.457013888903</v>
      </c>
    </row>
    <row r="5966" spans="1:20" x14ac:dyDescent="0.25">
      <c r="A5966" t="s">
        <v>9542</v>
      </c>
      <c r="B5966" t="s">
        <v>20042</v>
      </c>
      <c r="C5966" t="s">
        <v>19537</v>
      </c>
      <c r="D5966" t="s">
        <v>13204</v>
      </c>
      <c r="E5966" t="s">
        <v>10685</v>
      </c>
      <c r="F5966">
        <v>96.99</v>
      </c>
      <c r="G5966">
        <v>581.94000000000005</v>
      </c>
      <c r="H5966">
        <v>6</v>
      </c>
      <c r="I5966" t="s">
        <v>10682</v>
      </c>
      <c r="J5966">
        <v>0</v>
      </c>
      <c r="K5966">
        <v>0</v>
      </c>
      <c r="L5966" t="s">
        <v>11406</v>
      </c>
      <c r="M5966">
        <v>45244</v>
      </c>
      <c r="N5966" t="s">
        <v>13477</v>
      </c>
      <c r="S5966" t="s">
        <v>13478</v>
      </c>
      <c r="T5966">
        <v>43102.456979166702</v>
      </c>
    </row>
    <row r="5967" spans="1:20" x14ac:dyDescent="0.25">
      <c r="A5967" t="s">
        <v>9543</v>
      </c>
      <c r="B5967" t="s">
        <v>20043</v>
      </c>
      <c r="C5967" t="s">
        <v>19537</v>
      </c>
      <c r="D5967" t="s">
        <v>13204</v>
      </c>
      <c r="E5967" t="s">
        <v>10685</v>
      </c>
      <c r="F5967">
        <v>34.99</v>
      </c>
      <c r="G5967">
        <v>209.94</v>
      </c>
      <c r="H5967">
        <v>6</v>
      </c>
      <c r="I5967" t="s">
        <v>10682</v>
      </c>
      <c r="J5967">
        <v>0</v>
      </c>
      <c r="K5967">
        <v>0</v>
      </c>
      <c r="L5967" t="s">
        <v>11101</v>
      </c>
      <c r="M5967">
        <v>45245</v>
      </c>
      <c r="N5967" t="s">
        <v>10694</v>
      </c>
      <c r="O5967" t="s">
        <v>10695</v>
      </c>
      <c r="Q5967" t="s">
        <v>10696</v>
      </c>
      <c r="S5967" t="s">
        <v>10697</v>
      </c>
      <c r="T5967">
        <v>43102.456944444399</v>
      </c>
    </row>
    <row r="5968" spans="1:20" x14ac:dyDescent="0.25">
      <c r="A5968" t="s">
        <v>20044</v>
      </c>
      <c r="B5968" t="s">
        <v>20045</v>
      </c>
      <c r="C5968" t="s">
        <v>19537</v>
      </c>
      <c r="D5968" t="s">
        <v>13204</v>
      </c>
      <c r="E5968" t="s">
        <v>10685</v>
      </c>
      <c r="F5968">
        <v>44.99</v>
      </c>
      <c r="G5968">
        <v>269.94</v>
      </c>
      <c r="H5968">
        <v>6</v>
      </c>
      <c r="I5968" t="s">
        <v>10682</v>
      </c>
      <c r="J5968">
        <v>0</v>
      </c>
      <c r="K5968">
        <v>0</v>
      </c>
      <c r="L5968" t="s">
        <v>17014</v>
      </c>
      <c r="M5968">
        <v>45247</v>
      </c>
      <c r="N5968" t="s">
        <v>10761</v>
      </c>
      <c r="O5968" t="s">
        <v>10762</v>
      </c>
      <c r="P5968" t="s">
        <v>10708</v>
      </c>
      <c r="Q5968" t="s">
        <v>10763</v>
      </c>
      <c r="R5968" t="s">
        <v>10709</v>
      </c>
      <c r="S5968" t="s">
        <v>10764</v>
      </c>
      <c r="T5968">
        <v>43102.456875000003</v>
      </c>
    </row>
    <row r="5969" spans="1:20" x14ac:dyDescent="0.25">
      <c r="A5969" t="s">
        <v>20046</v>
      </c>
      <c r="B5969" t="s">
        <v>20047</v>
      </c>
      <c r="C5969" t="s">
        <v>19537</v>
      </c>
      <c r="D5969" t="s">
        <v>13204</v>
      </c>
      <c r="E5969" t="s">
        <v>10685</v>
      </c>
      <c r="F5969">
        <v>36.99</v>
      </c>
      <c r="G5969">
        <v>443.88</v>
      </c>
      <c r="H5969">
        <v>12</v>
      </c>
      <c r="I5969" t="s">
        <v>10682</v>
      </c>
      <c r="J5969">
        <v>0</v>
      </c>
      <c r="K5969">
        <v>0</v>
      </c>
      <c r="L5969" t="s">
        <v>10722</v>
      </c>
      <c r="M5969">
        <v>45250</v>
      </c>
      <c r="N5969" t="s">
        <v>15185</v>
      </c>
      <c r="S5969" t="s">
        <v>15186</v>
      </c>
      <c r="T5969">
        <v>43102.456956018497</v>
      </c>
    </row>
    <row r="5970" spans="1:20" x14ac:dyDescent="0.25">
      <c r="A5970" t="s">
        <v>9544</v>
      </c>
      <c r="B5970" t="s">
        <v>20048</v>
      </c>
      <c r="C5970" t="s">
        <v>19537</v>
      </c>
      <c r="D5970" t="s">
        <v>13204</v>
      </c>
      <c r="E5970" t="s">
        <v>10685</v>
      </c>
      <c r="F5970">
        <v>37.99</v>
      </c>
      <c r="G5970">
        <v>455.88</v>
      </c>
      <c r="H5970">
        <v>12</v>
      </c>
      <c r="I5970" t="s">
        <v>10682</v>
      </c>
      <c r="J5970">
        <v>0</v>
      </c>
      <c r="K5970">
        <v>0</v>
      </c>
      <c r="L5970" t="s">
        <v>16573</v>
      </c>
      <c r="M5970">
        <v>45250</v>
      </c>
      <c r="N5970" t="s">
        <v>15185</v>
      </c>
      <c r="S5970" t="s">
        <v>15186</v>
      </c>
      <c r="T5970">
        <v>43102.457002314797</v>
      </c>
    </row>
    <row r="5971" spans="1:20" x14ac:dyDescent="0.25">
      <c r="A5971" t="s">
        <v>9545</v>
      </c>
      <c r="B5971" t="s">
        <v>20049</v>
      </c>
      <c r="C5971" t="s">
        <v>19478</v>
      </c>
      <c r="D5971" t="s">
        <v>13204</v>
      </c>
      <c r="E5971" t="s">
        <v>10685</v>
      </c>
      <c r="F5971">
        <v>44.99</v>
      </c>
      <c r="G5971">
        <v>269.94</v>
      </c>
      <c r="H5971">
        <v>6</v>
      </c>
      <c r="I5971" t="s">
        <v>10682</v>
      </c>
      <c r="J5971">
        <v>0</v>
      </c>
      <c r="K5971">
        <v>0</v>
      </c>
      <c r="L5971" t="s">
        <v>10731</v>
      </c>
      <c r="M5971">
        <v>45250</v>
      </c>
      <c r="N5971" t="s">
        <v>16029</v>
      </c>
      <c r="O5971" t="s">
        <v>10687</v>
      </c>
      <c r="Q5971" t="s">
        <v>10688</v>
      </c>
      <c r="S5971" t="s">
        <v>16030</v>
      </c>
      <c r="T5971">
        <v>43102.456875000003</v>
      </c>
    </row>
    <row r="5972" spans="1:20" x14ac:dyDescent="0.25">
      <c r="A5972" t="s">
        <v>9546</v>
      </c>
      <c r="B5972" t="s">
        <v>20050</v>
      </c>
      <c r="C5972" t="s">
        <v>19537</v>
      </c>
      <c r="D5972" t="s">
        <v>13204</v>
      </c>
      <c r="E5972" t="s">
        <v>10685</v>
      </c>
      <c r="F5972">
        <v>329.99</v>
      </c>
      <c r="G5972">
        <v>329.99</v>
      </c>
      <c r="H5972">
        <v>1</v>
      </c>
      <c r="I5972" t="s">
        <v>10682</v>
      </c>
      <c r="J5972">
        <v>0</v>
      </c>
      <c r="K5972">
        <v>0</v>
      </c>
      <c r="L5972" t="s">
        <v>10731</v>
      </c>
      <c r="M5972">
        <v>45257</v>
      </c>
      <c r="N5972" t="s">
        <v>13477</v>
      </c>
      <c r="S5972" t="s">
        <v>13478</v>
      </c>
      <c r="T5972">
        <v>43102.456875000003</v>
      </c>
    </row>
    <row r="5973" spans="1:20" x14ac:dyDescent="0.25">
      <c r="A5973" t="s">
        <v>9547</v>
      </c>
      <c r="B5973" t="s">
        <v>20051</v>
      </c>
      <c r="C5973" t="s">
        <v>19537</v>
      </c>
      <c r="D5973" t="s">
        <v>13204</v>
      </c>
      <c r="E5973" t="s">
        <v>10685</v>
      </c>
      <c r="F5973">
        <v>59.99</v>
      </c>
      <c r="G5973">
        <v>359.94</v>
      </c>
      <c r="H5973">
        <v>6</v>
      </c>
      <c r="I5973" t="s">
        <v>10682</v>
      </c>
      <c r="J5973">
        <v>0</v>
      </c>
      <c r="K5973">
        <v>0</v>
      </c>
      <c r="L5973" t="s">
        <v>10722</v>
      </c>
      <c r="M5973">
        <v>45259</v>
      </c>
      <c r="N5973" t="s">
        <v>13477</v>
      </c>
      <c r="S5973" t="s">
        <v>13478</v>
      </c>
      <c r="T5973">
        <v>43102.456956018497</v>
      </c>
    </row>
    <row r="5974" spans="1:20" x14ac:dyDescent="0.25">
      <c r="A5974" t="s">
        <v>20052</v>
      </c>
      <c r="B5974" t="s">
        <v>20053</v>
      </c>
      <c r="C5974" t="s">
        <v>19537</v>
      </c>
      <c r="D5974" t="s">
        <v>13204</v>
      </c>
      <c r="E5974" t="s">
        <v>10685</v>
      </c>
      <c r="F5974">
        <v>40.49</v>
      </c>
      <c r="G5974">
        <v>485.88</v>
      </c>
      <c r="H5974">
        <v>12</v>
      </c>
      <c r="I5974" t="s">
        <v>10682</v>
      </c>
      <c r="J5974">
        <v>0</v>
      </c>
      <c r="K5974">
        <v>0</v>
      </c>
      <c r="L5974" t="s">
        <v>10731</v>
      </c>
      <c r="M5974">
        <v>45266</v>
      </c>
      <c r="N5974" t="s">
        <v>18683</v>
      </c>
      <c r="S5974" t="s">
        <v>18684</v>
      </c>
      <c r="T5974">
        <v>43102.456875000003</v>
      </c>
    </row>
    <row r="5975" spans="1:20" x14ac:dyDescent="0.25">
      <c r="A5975" t="s">
        <v>20054</v>
      </c>
      <c r="B5975" t="s">
        <v>20055</v>
      </c>
      <c r="C5975" t="s">
        <v>19537</v>
      </c>
      <c r="D5975" t="s">
        <v>13204</v>
      </c>
      <c r="E5975" t="s">
        <v>10685</v>
      </c>
      <c r="F5975">
        <v>499.99</v>
      </c>
      <c r="G5975">
        <v>2999.94</v>
      </c>
      <c r="H5975">
        <v>6</v>
      </c>
      <c r="I5975" t="s">
        <v>10682</v>
      </c>
      <c r="J5975">
        <v>0</v>
      </c>
      <c r="K5975">
        <v>0</v>
      </c>
      <c r="L5975" t="s">
        <v>10731</v>
      </c>
      <c r="M5975">
        <v>45266</v>
      </c>
      <c r="N5975" t="s">
        <v>13477</v>
      </c>
      <c r="S5975" t="s">
        <v>13478</v>
      </c>
      <c r="T5975">
        <v>43102.456875000003</v>
      </c>
    </row>
    <row r="5976" spans="1:20" x14ac:dyDescent="0.25">
      <c r="A5976" t="s">
        <v>20056</v>
      </c>
      <c r="B5976" t="s">
        <v>20057</v>
      </c>
      <c r="C5976" t="s">
        <v>19537</v>
      </c>
      <c r="D5976" t="s">
        <v>13204</v>
      </c>
      <c r="E5976" t="s">
        <v>10685</v>
      </c>
      <c r="F5976">
        <v>499.99</v>
      </c>
      <c r="G5976">
        <v>2999.94</v>
      </c>
      <c r="H5976">
        <v>6</v>
      </c>
      <c r="I5976" t="s">
        <v>10682</v>
      </c>
      <c r="J5976">
        <v>0</v>
      </c>
      <c r="K5976">
        <v>0</v>
      </c>
      <c r="L5976" t="s">
        <v>10731</v>
      </c>
      <c r="M5976">
        <v>45266</v>
      </c>
      <c r="N5976" t="s">
        <v>13477</v>
      </c>
      <c r="S5976" t="s">
        <v>13478</v>
      </c>
      <c r="T5976">
        <v>43102.456875000003</v>
      </c>
    </row>
    <row r="5977" spans="1:20" x14ac:dyDescent="0.25">
      <c r="A5977" t="s">
        <v>20058</v>
      </c>
      <c r="B5977" t="s">
        <v>20059</v>
      </c>
      <c r="C5977" t="s">
        <v>19537</v>
      </c>
      <c r="D5977" t="s">
        <v>13204</v>
      </c>
      <c r="E5977" t="s">
        <v>10685</v>
      </c>
      <c r="F5977">
        <v>499.99</v>
      </c>
      <c r="G5977">
        <v>2999.94</v>
      </c>
      <c r="H5977">
        <v>6</v>
      </c>
      <c r="I5977" t="s">
        <v>10682</v>
      </c>
      <c r="J5977">
        <v>0</v>
      </c>
      <c r="K5977">
        <v>0</v>
      </c>
      <c r="L5977" t="s">
        <v>10731</v>
      </c>
      <c r="M5977">
        <v>45266</v>
      </c>
      <c r="N5977" t="s">
        <v>13477</v>
      </c>
      <c r="S5977" t="s">
        <v>13478</v>
      </c>
      <c r="T5977">
        <v>43102.456875000003</v>
      </c>
    </row>
    <row r="5978" spans="1:20" x14ac:dyDescent="0.25">
      <c r="A5978" t="s">
        <v>20060</v>
      </c>
      <c r="B5978" t="s">
        <v>20061</v>
      </c>
      <c r="C5978" t="s">
        <v>19537</v>
      </c>
      <c r="D5978" t="s">
        <v>13204</v>
      </c>
      <c r="E5978" t="s">
        <v>10685</v>
      </c>
      <c r="F5978">
        <v>499.99</v>
      </c>
      <c r="G5978">
        <v>2999.94</v>
      </c>
      <c r="H5978">
        <v>6</v>
      </c>
      <c r="I5978" t="s">
        <v>10682</v>
      </c>
      <c r="J5978">
        <v>0</v>
      </c>
      <c r="K5978">
        <v>0</v>
      </c>
      <c r="L5978" t="s">
        <v>10731</v>
      </c>
      <c r="M5978">
        <v>45266</v>
      </c>
      <c r="N5978" t="s">
        <v>13477</v>
      </c>
      <c r="S5978" t="s">
        <v>13478</v>
      </c>
      <c r="T5978">
        <v>43102.456875000003</v>
      </c>
    </row>
    <row r="5979" spans="1:20" x14ac:dyDescent="0.25">
      <c r="A5979" t="s">
        <v>20062</v>
      </c>
      <c r="B5979" t="s">
        <v>20063</v>
      </c>
      <c r="C5979" t="s">
        <v>19537</v>
      </c>
      <c r="D5979" t="s">
        <v>13204</v>
      </c>
      <c r="E5979" t="s">
        <v>10685</v>
      </c>
      <c r="F5979">
        <v>499.99</v>
      </c>
      <c r="G5979">
        <v>499.99</v>
      </c>
      <c r="H5979">
        <v>1</v>
      </c>
      <c r="I5979" t="s">
        <v>10682</v>
      </c>
      <c r="J5979">
        <v>0</v>
      </c>
      <c r="K5979">
        <v>0</v>
      </c>
      <c r="L5979" t="s">
        <v>10731</v>
      </c>
      <c r="M5979">
        <v>45266</v>
      </c>
      <c r="N5979" t="s">
        <v>13477</v>
      </c>
      <c r="S5979" t="s">
        <v>13478</v>
      </c>
      <c r="T5979">
        <v>43102.456875000003</v>
      </c>
    </row>
    <row r="5980" spans="1:20" x14ac:dyDescent="0.25">
      <c r="A5980" t="s">
        <v>20064</v>
      </c>
      <c r="B5980" t="s">
        <v>20065</v>
      </c>
      <c r="C5980" t="s">
        <v>19537</v>
      </c>
      <c r="D5980" t="s">
        <v>13204</v>
      </c>
      <c r="E5980" t="s">
        <v>10685</v>
      </c>
      <c r="F5980">
        <v>499.99</v>
      </c>
      <c r="G5980">
        <v>499.99</v>
      </c>
      <c r="H5980">
        <v>1</v>
      </c>
      <c r="I5980" t="s">
        <v>10682</v>
      </c>
      <c r="J5980">
        <v>0</v>
      </c>
      <c r="K5980">
        <v>0</v>
      </c>
      <c r="L5980" t="s">
        <v>10731</v>
      </c>
      <c r="M5980">
        <v>45266</v>
      </c>
      <c r="N5980" t="s">
        <v>13477</v>
      </c>
      <c r="S5980" t="s">
        <v>13478</v>
      </c>
      <c r="T5980">
        <v>43102.456875000003</v>
      </c>
    </row>
    <row r="5981" spans="1:20" x14ac:dyDescent="0.25">
      <c r="A5981" t="s">
        <v>20066</v>
      </c>
      <c r="B5981" t="s">
        <v>20061</v>
      </c>
      <c r="C5981" t="s">
        <v>19537</v>
      </c>
      <c r="D5981" t="s">
        <v>13204</v>
      </c>
      <c r="E5981" t="s">
        <v>10685</v>
      </c>
      <c r="F5981">
        <v>499.99</v>
      </c>
      <c r="G5981">
        <v>499.99</v>
      </c>
      <c r="H5981">
        <v>1</v>
      </c>
      <c r="I5981" t="s">
        <v>10682</v>
      </c>
      <c r="J5981">
        <v>0</v>
      </c>
      <c r="K5981">
        <v>0</v>
      </c>
      <c r="L5981" t="s">
        <v>10731</v>
      </c>
      <c r="M5981">
        <v>45266</v>
      </c>
      <c r="N5981" t="s">
        <v>13477</v>
      </c>
      <c r="S5981" t="s">
        <v>13478</v>
      </c>
      <c r="T5981">
        <v>43102.456875000003</v>
      </c>
    </row>
    <row r="5982" spans="1:20" x14ac:dyDescent="0.25">
      <c r="A5982" t="s">
        <v>20067</v>
      </c>
      <c r="B5982" t="s">
        <v>20055</v>
      </c>
      <c r="C5982" t="s">
        <v>19537</v>
      </c>
      <c r="D5982" t="s">
        <v>13204</v>
      </c>
      <c r="E5982" t="s">
        <v>10685</v>
      </c>
      <c r="F5982">
        <v>499.99</v>
      </c>
      <c r="G5982">
        <v>499.99</v>
      </c>
      <c r="H5982">
        <v>1</v>
      </c>
      <c r="I5982" t="s">
        <v>10682</v>
      </c>
      <c r="J5982">
        <v>0</v>
      </c>
      <c r="K5982">
        <v>0</v>
      </c>
      <c r="L5982" t="s">
        <v>10731</v>
      </c>
      <c r="M5982">
        <v>45266</v>
      </c>
      <c r="N5982" t="s">
        <v>13477</v>
      </c>
      <c r="S5982" t="s">
        <v>13478</v>
      </c>
      <c r="T5982">
        <v>43102.456875000003</v>
      </c>
    </row>
    <row r="5983" spans="1:20" x14ac:dyDescent="0.25">
      <c r="A5983" t="s">
        <v>6059</v>
      </c>
      <c r="B5983" t="s">
        <v>20068</v>
      </c>
      <c r="C5983" t="s">
        <v>19537</v>
      </c>
      <c r="D5983" t="s">
        <v>13204</v>
      </c>
      <c r="E5983" t="s">
        <v>10685</v>
      </c>
      <c r="F5983">
        <v>39.99</v>
      </c>
      <c r="G5983">
        <v>239.94</v>
      </c>
      <c r="H5983">
        <v>6</v>
      </c>
      <c r="I5983" t="s">
        <v>10682</v>
      </c>
      <c r="J5983">
        <v>0</v>
      </c>
      <c r="K5983">
        <v>0</v>
      </c>
      <c r="L5983" t="s">
        <v>10722</v>
      </c>
      <c r="M5983">
        <v>45267</v>
      </c>
      <c r="N5983" t="s">
        <v>13477</v>
      </c>
      <c r="S5983" t="s">
        <v>13478</v>
      </c>
      <c r="T5983">
        <v>43102.456956018497</v>
      </c>
    </row>
    <row r="5984" spans="1:20" x14ac:dyDescent="0.25">
      <c r="A5984" t="s">
        <v>6060</v>
      </c>
      <c r="B5984" t="s">
        <v>20069</v>
      </c>
      <c r="C5984" t="s">
        <v>19537</v>
      </c>
      <c r="D5984" t="s">
        <v>13204</v>
      </c>
      <c r="E5984" t="s">
        <v>10685</v>
      </c>
      <c r="F5984">
        <v>109.98</v>
      </c>
      <c r="G5984">
        <v>109.98</v>
      </c>
      <c r="H5984">
        <v>1</v>
      </c>
      <c r="I5984" t="s">
        <v>10682</v>
      </c>
      <c r="J5984">
        <v>0</v>
      </c>
      <c r="K5984">
        <v>0</v>
      </c>
      <c r="L5984" t="s">
        <v>11101</v>
      </c>
      <c r="M5984">
        <v>45268</v>
      </c>
      <c r="N5984" t="s">
        <v>13477</v>
      </c>
      <c r="S5984" t="s">
        <v>13478</v>
      </c>
      <c r="T5984">
        <v>43102.456944444399</v>
      </c>
    </row>
    <row r="5985" spans="1:20" x14ac:dyDescent="0.25">
      <c r="A5985" t="s">
        <v>9548</v>
      </c>
      <c r="B5985" t="s">
        <v>20070</v>
      </c>
      <c r="C5985" t="s">
        <v>19537</v>
      </c>
      <c r="D5985" t="s">
        <v>13204</v>
      </c>
      <c r="E5985" t="s">
        <v>10685</v>
      </c>
      <c r="F5985">
        <v>27.99</v>
      </c>
      <c r="G5985">
        <v>167.94</v>
      </c>
      <c r="H5985">
        <v>6</v>
      </c>
      <c r="I5985" t="s">
        <v>10682</v>
      </c>
      <c r="J5985">
        <v>0</v>
      </c>
      <c r="K5985">
        <v>0</v>
      </c>
      <c r="L5985" t="s">
        <v>10745</v>
      </c>
      <c r="M5985">
        <v>45268</v>
      </c>
      <c r="N5985" t="s">
        <v>13477</v>
      </c>
      <c r="S5985" t="s">
        <v>13478</v>
      </c>
      <c r="T5985">
        <v>43102.456898148099</v>
      </c>
    </row>
    <row r="5986" spans="1:20" x14ac:dyDescent="0.25">
      <c r="A5986" t="s">
        <v>6061</v>
      </c>
      <c r="B5986" t="s">
        <v>20071</v>
      </c>
      <c r="C5986" t="s">
        <v>19537</v>
      </c>
      <c r="D5986" t="s">
        <v>13204</v>
      </c>
      <c r="E5986" t="s">
        <v>10685</v>
      </c>
      <c r="F5986">
        <v>36.99</v>
      </c>
      <c r="G5986">
        <v>221.94</v>
      </c>
      <c r="H5986">
        <v>6</v>
      </c>
      <c r="I5986" t="s">
        <v>10682</v>
      </c>
      <c r="J5986">
        <v>0</v>
      </c>
      <c r="K5986">
        <v>0</v>
      </c>
      <c r="L5986" t="s">
        <v>10722</v>
      </c>
      <c r="M5986">
        <v>45268</v>
      </c>
      <c r="N5986" t="s">
        <v>13477</v>
      </c>
      <c r="S5986" t="s">
        <v>13478</v>
      </c>
      <c r="T5986">
        <v>43102.456956018497</v>
      </c>
    </row>
    <row r="5987" spans="1:20" x14ac:dyDescent="0.25">
      <c r="A5987" t="s">
        <v>6062</v>
      </c>
      <c r="B5987" t="s">
        <v>20072</v>
      </c>
      <c r="C5987" t="s">
        <v>19537</v>
      </c>
      <c r="D5987" t="s">
        <v>13204</v>
      </c>
      <c r="E5987" t="s">
        <v>10685</v>
      </c>
      <c r="F5987">
        <v>31.99</v>
      </c>
      <c r="G5987">
        <v>191.94</v>
      </c>
      <c r="H5987">
        <v>6</v>
      </c>
      <c r="I5987" t="s">
        <v>10682</v>
      </c>
      <c r="J5987">
        <v>0</v>
      </c>
      <c r="K5987">
        <v>0</v>
      </c>
      <c r="L5987" t="s">
        <v>11305</v>
      </c>
      <c r="M5987">
        <v>45268</v>
      </c>
      <c r="N5987" t="s">
        <v>13477</v>
      </c>
      <c r="S5987" t="s">
        <v>13478</v>
      </c>
      <c r="T5987">
        <v>43102.456875000003</v>
      </c>
    </row>
    <row r="5988" spans="1:20" x14ac:dyDescent="0.25">
      <c r="A5988" t="s">
        <v>6063</v>
      </c>
      <c r="B5988" t="s">
        <v>20073</v>
      </c>
      <c r="C5988" t="s">
        <v>19537</v>
      </c>
      <c r="D5988" t="s">
        <v>13204</v>
      </c>
      <c r="E5988" t="s">
        <v>10685</v>
      </c>
      <c r="F5988">
        <v>30.99</v>
      </c>
      <c r="G5988">
        <v>185.94</v>
      </c>
      <c r="H5988">
        <v>6</v>
      </c>
      <c r="I5988" t="s">
        <v>10682</v>
      </c>
      <c r="J5988">
        <v>0</v>
      </c>
      <c r="K5988">
        <v>0</v>
      </c>
      <c r="L5988" t="s">
        <v>11305</v>
      </c>
      <c r="M5988">
        <v>45268</v>
      </c>
      <c r="N5988" t="s">
        <v>13477</v>
      </c>
      <c r="S5988" t="s">
        <v>13478</v>
      </c>
      <c r="T5988">
        <v>43102.456875000003</v>
      </c>
    </row>
    <row r="5989" spans="1:20" x14ac:dyDescent="0.25">
      <c r="A5989" t="s">
        <v>6064</v>
      </c>
      <c r="B5989" t="s">
        <v>20074</v>
      </c>
      <c r="C5989" t="s">
        <v>19537</v>
      </c>
      <c r="D5989" t="s">
        <v>13204</v>
      </c>
      <c r="E5989" t="s">
        <v>10685</v>
      </c>
      <c r="F5989">
        <v>34.99</v>
      </c>
      <c r="G5989">
        <v>209.94</v>
      </c>
      <c r="H5989">
        <v>6</v>
      </c>
      <c r="I5989" t="s">
        <v>10682</v>
      </c>
      <c r="J5989">
        <v>0</v>
      </c>
      <c r="K5989">
        <v>0</v>
      </c>
      <c r="L5989" t="s">
        <v>10722</v>
      </c>
      <c r="M5989">
        <v>45268</v>
      </c>
      <c r="N5989" t="s">
        <v>13477</v>
      </c>
      <c r="S5989" t="s">
        <v>13478</v>
      </c>
      <c r="T5989">
        <v>43102.456956018497</v>
      </c>
    </row>
    <row r="5990" spans="1:20" x14ac:dyDescent="0.25">
      <c r="A5990" t="s">
        <v>20075</v>
      </c>
      <c r="B5990" t="s">
        <v>20076</v>
      </c>
      <c r="C5990" t="s">
        <v>19537</v>
      </c>
      <c r="D5990" t="s">
        <v>13204</v>
      </c>
      <c r="E5990" t="s">
        <v>10685</v>
      </c>
      <c r="F5990">
        <v>27.99</v>
      </c>
      <c r="G5990">
        <v>167.94</v>
      </c>
      <c r="H5990">
        <v>6</v>
      </c>
      <c r="I5990" t="s">
        <v>10682</v>
      </c>
      <c r="J5990">
        <v>0</v>
      </c>
      <c r="K5990">
        <v>0</v>
      </c>
      <c r="L5990" t="s">
        <v>10831</v>
      </c>
      <c r="M5990">
        <v>45268</v>
      </c>
      <c r="N5990" t="s">
        <v>12441</v>
      </c>
      <c r="O5990" t="s">
        <v>11717</v>
      </c>
      <c r="P5990" t="s">
        <v>10687</v>
      </c>
      <c r="Q5990" t="s">
        <v>11718</v>
      </c>
      <c r="R5990" t="s">
        <v>10688</v>
      </c>
      <c r="S5990" t="s">
        <v>12442</v>
      </c>
      <c r="T5990">
        <v>43102.456956018497</v>
      </c>
    </row>
    <row r="5991" spans="1:20" x14ac:dyDescent="0.25">
      <c r="A5991" t="s">
        <v>20077</v>
      </c>
      <c r="B5991" t="s">
        <v>20078</v>
      </c>
      <c r="C5991" t="s">
        <v>19537</v>
      </c>
      <c r="D5991" t="s">
        <v>13204</v>
      </c>
      <c r="E5991" t="s">
        <v>10685</v>
      </c>
      <c r="F5991">
        <v>79.989999999999995</v>
      </c>
      <c r="G5991">
        <v>479.94</v>
      </c>
      <c r="H5991">
        <v>6</v>
      </c>
      <c r="I5991" t="s">
        <v>10682</v>
      </c>
      <c r="J5991">
        <v>0</v>
      </c>
      <c r="K5991">
        <v>0</v>
      </c>
      <c r="L5991" t="s">
        <v>10731</v>
      </c>
      <c r="M5991">
        <v>45268</v>
      </c>
      <c r="N5991" t="s">
        <v>12441</v>
      </c>
      <c r="O5991" t="s">
        <v>11717</v>
      </c>
      <c r="P5991" t="s">
        <v>10687</v>
      </c>
      <c r="Q5991" t="s">
        <v>11718</v>
      </c>
      <c r="R5991" t="s">
        <v>10688</v>
      </c>
      <c r="S5991" t="s">
        <v>12442</v>
      </c>
      <c r="T5991">
        <v>43102.456875000003</v>
      </c>
    </row>
    <row r="5992" spans="1:20" x14ac:dyDescent="0.25">
      <c r="A5992" t="s">
        <v>20079</v>
      </c>
      <c r="B5992" t="s">
        <v>20080</v>
      </c>
      <c r="C5992" t="s">
        <v>19537</v>
      </c>
      <c r="D5992" t="s">
        <v>13204</v>
      </c>
      <c r="E5992" t="s">
        <v>10685</v>
      </c>
      <c r="F5992">
        <v>54.99</v>
      </c>
      <c r="G5992">
        <v>329.94</v>
      </c>
      <c r="H5992">
        <v>6</v>
      </c>
      <c r="I5992" t="s">
        <v>10682</v>
      </c>
      <c r="J5992">
        <v>0</v>
      </c>
      <c r="K5992">
        <v>0</v>
      </c>
      <c r="L5992" t="s">
        <v>10731</v>
      </c>
      <c r="M5992">
        <v>45268</v>
      </c>
      <c r="N5992" t="s">
        <v>12441</v>
      </c>
      <c r="O5992" t="s">
        <v>11717</v>
      </c>
      <c r="P5992" t="s">
        <v>10687</v>
      </c>
      <c r="Q5992" t="s">
        <v>11718</v>
      </c>
      <c r="R5992" t="s">
        <v>10688</v>
      </c>
      <c r="S5992" t="s">
        <v>12442</v>
      </c>
      <c r="T5992">
        <v>43102.456875000003</v>
      </c>
    </row>
    <row r="5993" spans="1:20" x14ac:dyDescent="0.25">
      <c r="A5993" t="s">
        <v>20081</v>
      </c>
      <c r="B5993" t="s">
        <v>20082</v>
      </c>
      <c r="C5993" t="s">
        <v>19537</v>
      </c>
      <c r="D5993" t="s">
        <v>13204</v>
      </c>
      <c r="E5993" t="s">
        <v>10685</v>
      </c>
      <c r="F5993">
        <v>134.99</v>
      </c>
      <c r="G5993">
        <v>809.94</v>
      </c>
      <c r="H5993">
        <v>6</v>
      </c>
      <c r="I5993" t="s">
        <v>10682</v>
      </c>
      <c r="J5993">
        <v>0</v>
      </c>
      <c r="K5993">
        <v>0</v>
      </c>
      <c r="L5993" t="s">
        <v>10835</v>
      </c>
      <c r="M5993">
        <v>45271</v>
      </c>
      <c r="N5993" t="s">
        <v>12158</v>
      </c>
      <c r="O5993" t="s">
        <v>11279</v>
      </c>
      <c r="Q5993" t="s">
        <v>11280</v>
      </c>
      <c r="S5993" t="s">
        <v>12159</v>
      </c>
      <c r="T5993">
        <v>43102.456863425898</v>
      </c>
    </row>
    <row r="5994" spans="1:20" x14ac:dyDescent="0.25">
      <c r="A5994" t="s">
        <v>20083</v>
      </c>
      <c r="B5994" t="s">
        <v>20084</v>
      </c>
      <c r="C5994" t="s">
        <v>19537</v>
      </c>
      <c r="D5994" t="s">
        <v>13204</v>
      </c>
      <c r="E5994" t="s">
        <v>10685</v>
      </c>
      <c r="F5994">
        <v>90.99</v>
      </c>
      <c r="G5994">
        <v>545.94000000000005</v>
      </c>
      <c r="H5994">
        <v>6</v>
      </c>
      <c r="I5994" t="s">
        <v>10682</v>
      </c>
      <c r="J5994">
        <v>0</v>
      </c>
      <c r="K5994">
        <v>0</v>
      </c>
      <c r="L5994" t="s">
        <v>10835</v>
      </c>
      <c r="M5994">
        <v>45271</v>
      </c>
      <c r="N5994" t="s">
        <v>12158</v>
      </c>
      <c r="O5994" t="s">
        <v>11279</v>
      </c>
      <c r="Q5994" t="s">
        <v>11280</v>
      </c>
      <c r="S5994" t="s">
        <v>12159</v>
      </c>
      <c r="T5994">
        <v>43102.456863425898</v>
      </c>
    </row>
    <row r="5995" spans="1:20" x14ac:dyDescent="0.25">
      <c r="A5995" t="s">
        <v>6065</v>
      </c>
      <c r="B5995" t="s">
        <v>20085</v>
      </c>
      <c r="C5995" t="s">
        <v>19537</v>
      </c>
      <c r="D5995" t="s">
        <v>13204</v>
      </c>
      <c r="E5995" t="s">
        <v>10685</v>
      </c>
      <c r="F5995">
        <v>23.99</v>
      </c>
      <c r="G5995">
        <v>287.88</v>
      </c>
      <c r="H5995">
        <v>6</v>
      </c>
      <c r="I5995" t="s">
        <v>10682</v>
      </c>
      <c r="J5995">
        <v>0</v>
      </c>
      <c r="K5995">
        <v>0</v>
      </c>
      <c r="L5995" t="s">
        <v>10727</v>
      </c>
      <c r="M5995">
        <v>45272</v>
      </c>
      <c r="N5995" t="s">
        <v>20086</v>
      </c>
      <c r="S5995" t="s">
        <v>20087</v>
      </c>
      <c r="T5995">
        <v>43102.456944444399</v>
      </c>
    </row>
    <row r="5996" spans="1:20" x14ac:dyDescent="0.25">
      <c r="A5996" t="s">
        <v>6066</v>
      </c>
      <c r="B5996" t="s">
        <v>20088</v>
      </c>
      <c r="C5996" t="s">
        <v>19537</v>
      </c>
      <c r="D5996" t="s">
        <v>13204</v>
      </c>
      <c r="E5996" t="s">
        <v>10685</v>
      </c>
      <c r="F5996">
        <v>23.99</v>
      </c>
      <c r="G5996">
        <v>287.88</v>
      </c>
      <c r="H5996">
        <v>6</v>
      </c>
      <c r="I5996" t="s">
        <v>10682</v>
      </c>
      <c r="J5996">
        <v>0</v>
      </c>
      <c r="K5996">
        <v>0</v>
      </c>
      <c r="L5996" t="s">
        <v>10727</v>
      </c>
      <c r="M5996">
        <v>45272</v>
      </c>
      <c r="N5996" t="s">
        <v>20086</v>
      </c>
      <c r="S5996" t="s">
        <v>20087</v>
      </c>
      <c r="T5996">
        <v>43102.456944444399</v>
      </c>
    </row>
    <row r="5997" spans="1:20" x14ac:dyDescent="0.25">
      <c r="A5997" t="s">
        <v>6067</v>
      </c>
      <c r="B5997" t="s">
        <v>20089</v>
      </c>
      <c r="C5997" t="s">
        <v>19537</v>
      </c>
      <c r="D5997" t="s">
        <v>13204</v>
      </c>
      <c r="E5997" t="s">
        <v>10685</v>
      </c>
      <c r="F5997">
        <v>23.99</v>
      </c>
      <c r="G5997">
        <v>287.88</v>
      </c>
      <c r="H5997">
        <v>6</v>
      </c>
      <c r="I5997" t="s">
        <v>10682</v>
      </c>
      <c r="J5997">
        <v>0</v>
      </c>
      <c r="K5997">
        <v>0</v>
      </c>
      <c r="L5997" t="s">
        <v>10727</v>
      </c>
      <c r="M5997">
        <v>45272</v>
      </c>
      <c r="N5997" t="s">
        <v>20086</v>
      </c>
      <c r="S5997" t="s">
        <v>20087</v>
      </c>
      <c r="T5997">
        <v>43102.456944444399</v>
      </c>
    </row>
    <row r="5998" spans="1:20" x14ac:dyDescent="0.25">
      <c r="A5998" t="s">
        <v>6068</v>
      </c>
      <c r="B5998" t="s">
        <v>20090</v>
      </c>
      <c r="C5998" t="s">
        <v>19537</v>
      </c>
      <c r="D5998" t="s">
        <v>13204</v>
      </c>
      <c r="E5998" t="s">
        <v>10685</v>
      </c>
      <c r="F5998">
        <v>49.99</v>
      </c>
      <c r="G5998">
        <v>299.94</v>
      </c>
      <c r="H5998">
        <v>6</v>
      </c>
      <c r="I5998" t="s">
        <v>10682</v>
      </c>
      <c r="J5998">
        <v>0</v>
      </c>
      <c r="K5998">
        <v>0</v>
      </c>
      <c r="L5998" t="s">
        <v>13656</v>
      </c>
      <c r="M5998">
        <v>45273</v>
      </c>
      <c r="N5998" t="s">
        <v>13477</v>
      </c>
      <c r="S5998" t="s">
        <v>13478</v>
      </c>
      <c r="T5998">
        <v>43102.456898148099</v>
      </c>
    </row>
    <row r="5999" spans="1:20" x14ac:dyDescent="0.25">
      <c r="A5999" t="s">
        <v>6069</v>
      </c>
      <c r="B5999" t="s">
        <v>20091</v>
      </c>
      <c r="C5999" t="s">
        <v>19537</v>
      </c>
      <c r="D5999" t="s">
        <v>13204</v>
      </c>
      <c r="E5999" t="s">
        <v>10685</v>
      </c>
      <c r="F5999">
        <v>36.99</v>
      </c>
      <c r="G5999">
        <v>221.94</v>
      </c>
      <c r="H5999">
        <v>6</v>
      </c>
      <c r="I5999" t="s">
        <v>10682</v>
      </c>
      <c r="J5999">
        <v>0</v>
      </c>
      <c r="K5999">
        <v>0</v>
      </c>
      <c r="L5999" t="s">
        <v>10722</v>
      </c>
      <c r="M5999">
        <v>45273</v>
      </c>
      <c r="N5999" t="s">
        <v>13477</v>
      </c>
      <c r="S5999" t="s">
        <v>13478</v>
      </c>
      <c r="T5999">
        <v>43102.456956018497</v>
      </c>
    </row>
    <row r="6000" spans="1:20" x14ac:dyDescent="0.25">
      <c r="A6000" t="s">
        <v>6070</v>
      </c>
      <c r="B6000" t="s">
        <v>20092</v>
      </c>
      <c r="C6000" t="s">
        <v>19537</v>
      </c>
      <c r="D6000" t="s">
        <v>13204</v>
      </c>
      <c r="E6000" t="s">
        <v>10685</v>
      </c>
      <c r="F6000">
        <v>59.99</v>
      </c>
      <c r="G6000">
        <v>359.94</v>
      </c>
      <c r="H6000">
        <v>6</v>
      </c>
      <c r="I6000" t="s">
        <v>10682</v>
      </c>
      <c r="J6000">
        <v>0</v>
      </c>
      <c r="K6000">
        <v>0</v>
      </c>
      <c r="L6000" t="s">
        <v>11101</v>
      </c>
      <c r="M6000">
        <v>45278</v>
      </c>
      <c r="N6000" t="s">
        <v>13477</v>
      </c>
      <c r="S6000" t="s">
        <v>13478</v>
      </c>
      <c r="T6000">
        <v>43102.456944444399</v>
      </c>
    </row>
    <row r="6001" spans="1:20" x14ac:dyDescent="0.25">
      <c r="A6001" t="s">
        <v>6071</v>
      </c>
      <c r="B6001" t="s">
        <v>20093</v>
      </c>
      <c r="C6001" t="s">
        <v>19537</v>
      </c>
      <c r="D6001" t="s">
        <v>13204</v>
      </c>
      <c r="E6001" t="s">
        <v>10685</v>
      </c>
      <c r="F6001">
        <v>39.99</v>
      </c>
      <c r="G6001">
        <v>239.94</v>
      </c>
      <c r="H6001">
        <v>6</v>
      </c>
      <c r="I6001" t="s">
        <v>10682</v>
      </c>
      <c r="J6001">
        <v>0</v>
      </c>
      <c r="K6001">
        <v>0</v>
      </c>
      <c r="L6001" t="s">
        <v>13445</v>
      </c>
      <c r="M6001">
        <v>45279</v>
      </c>
      <c r="N6001" t="s">
        <v>13477</v>
      </c>
      <c r="S6001" t="s">
        <v>13478</v>
      </c>
      <c r="T6001">
        <v>43102.456898148099</v>
      </c>
    </row>
    <row r="6002" spans="1:20" x14ac:dyDescent="0.25">
      <c r="A6002" t="s">
        <v>9549</v>
      </c>
      <c r="B6002" t="s">
        <v>20094</v>
      </c>
      <c r="C6002" t="s">
        <v>19537</v>
      </c>
      <c r="D6002" t="s">
        <v>13204</v>
      </c>
      <c r="E6002" t="s">
        <v>10685</v>
      </c>
      <c r="F6002">
        <v>32.99</v>
      </c>
      <c r="G6002">
        <v>395.88</v>
      </c>
      <c r="H6002">
        <v>12</v>
      </c>
      <c r="I6002" t="s">
        <v>10682</v>
      </c>
      <c r="J6002">
        <v>0</v>
      </c>
      <c r="K6002">
        <v>0</v>
      </c>
      <c r="L6002" t="s">
        <v>10722</v>
      </c>
      <c r="M6002">
        <v>45281</v>
      </c>
      <c r="N6002" t="s">
        <v>10761</v>
      </c>
      <c r="O6002" t="s">
        <v>10762</v>
      </c>
      <c r="P6002" t="s">
        <v>10708</v>
      </c>
      <c r="Q6002" t="s">
        <v>10763</v>
      </c>
      <c r="R6002" t="s">
        <v>10709</v>
      </c>
      <c r="S6002" t="s">
        <v>10764</v>
      </c>
      <c r="T6002">
        <v>43102.456956018497</v>
      </c>
    </row>
    <row r="6003" spans="1:20" x14ac:dyDescent="0.25">
      <c r="A6003" t="s">
        <v>6072</v>
      </c>
      <c r="B6003" t="s">
        <v>20095</v>
      </c>
      <c r="C6003" t="s">
        <v>19537</v>
      </c>
      <c r="D6003" t="s">
        <v>13204</v>
      </c>
      <c r="E6003" t="s">
        <v>10685</v>
      </c>
      <c r="F6003">
        <v>32.99</v>
      </c>
      <c r="G6003">
        <v>395.88</v>
      </c>
      <c r="H6003">
        <v>12</v>
      </c>
      <c r="I6003" t="s">
        <v>10682</v>
      </c>
      <c r="J6003">
        <v>0</v>
      </c>
      <c r="K6003">
        <v>0</v>
      </c>
      <c r="L6003" t="s">
        <v>10883</v>
      </c>
      <c r="M6003">
        <v>45281</v>
      </c>
      <c r="N6003" t="s">
        <v>10761</v>
      </c>
      <c r="O6003" t="s">
        <v>10762</v>
      </c>
      <c r="P6003" t="s">
        <v>10708</v>
      </c>
      <c r="Q6003" t="s">
        <v>10763</v>
      </c>
      <c r="R6003" t="s">
        <v>10709</v>
      </c>
      <c r="S6003" t="s">
        <v>10764</v>
      </c>
      <c r="T6003">
        <v>43102.456979166702</v>
      </c>
    </row>
    <row r="6004" spans="1:20" x14ac:dyDescent="0.25">
      <c r="A6004" t="s">
        <v>20096</v>
      </c>
      <c r="B6004" t="s">
        <v>20097</v>
      </c>
      <c r="C6004" t="s">
        <v>19537</v>
      </c>
      <c r="D6004" t="s">
        <v>13204</v>
      </c>
      <c r="E6004" t="s">
        <v>10685</v>
      </c>
      <c r="F6004">
        <v>19.989999999999998</v>
      </c>
      <c r="G6004">
        <v>119.94</v>
      </c>
      <c r="H6004">
        <v>6</v>
      </c>
      <c r="I6004" t="s">
        <v>10682</v>
      </c>
      <c r="J6004">
        <v>0</v>
      </c>
      <c r="K6004">
        <v>0</v>
      </c>
      <c r="L6004" t="s">
        <v>11175</v>
      </c>
      <c r="M6004">
        <v>45281</v>
      </c>
      <c r="N6004" t="s">
        <v>10700</v>
      </c>
      <c r="O6004" t="s">
        <v>10701</v>
      </c>
      <c r="Q6004" t="s">
        <v>10702</v>
      </c>
      <c r="S6004" t="s">
        <v>10703</v>
      </c>
      <c r="T6004">
        <v>43102.456956018497</v>
      </c>
    </row>
    <row r="6005" spans="1:20" x14ac:dyDescent="0.25">
      <c r="A6005" t="s">
        <v>9550</v>
      </c>
      <c r="B6005" t="s">
        <v>20098</v>
      </c>
      <c r="C6005" t="s">
        <v>19537</v>
      </c>
      <c r="D6005" t="s">
        <v>13204</v>
      </c>
      <c r="E6005" t="s">
        <v>10685</v>
      </c>
      <c r="F6005">
        <v>29.99</v>
      </c>
      <c r="G6005">
        <v>359.88</v>
      </c>
      <c r="H6005">
        <v>12</v>
      </c>
      <c r="I6005" t="s">
        <v>10682</v>
      </c>
      <c r="J6005">
        <v>0</v>
      </c>
      <c r="K6005">
        <v>0</v>
      </c>
      <c r="L6005" t="s">
        <v>14056</v>
      </c>
      <c r="M6005">
        <v>45286</v>
      </c>
      <c r="N6005" t="s">
        <v>11359</v>
      </c>
      <c r="O6005" t="s">
        <v>10762</v>
      </c>
      <c r="P6005" t="s">
        <v>10701</v>
      </c>
      <c r="Q6005" t="s">
        <v>10763</v>
      </c>
      <c r="R6005" t="s">
        <v>10702</v>
      </c>
      <c r="S6005" t="s">
        <v>11360</v>
      </c>
      <c r="T6005">
        <v>43102.456967592603</v>
      </c>
    </row>
    <row r="6006" spans="1:20" x14ac:dyDescent="0.25">
      <c r="A6006" t="s">
        <v>9551</v>
      </c>
      <c r="B6006" t="s">
        <v>20099</v>
      </c>
      <c r="C6006" t="s">
        <v>19537</v>
      </c>
      <c r="D6006" t="s">
        <v>13204</v>
      </c>
      <c r="E6006" t="s">
        <v>10685</v>
      </c>
      <c r="F6006">
        <v>30.99</v>
      </c>
      <c r="G6006">
        <v>185.94</v>
      </c>
      <c r="H6006">
        <v>6</v>
      </c>
      <c r="I6006" t="s">
        <v>10682</v>
      </c>
      <c r="J6006">
        <v>0</v>
      </c>
      <c r="K6006">
        <v>0</v>
      </c>
      <c r="L6006" t="s">
        <v>10731</v>
      </c>
      <c r="M6006">
        <v>45286</v>
      </c>
      <c r="N6006" t="s">
        <v>16078</v>
      </c>
      <c r="O6006" t="s">
        <v>10687</v>
      </c>
      <c r="Q6006" t="s">
        <v>10688</v>
      </c>
      <c r="S6006" t="s">
        <v>16079</v>
      </c>
      <c r="T6006">
        <v>43102.456875000003</v>
      </c>
    </row>
    <row r="6007" spans="1:20" x14ac:dyDescent="0.25">
      <c r="A6007" t="s">
        <v>6073</v>
      </c>
      <c r="B6007" t="s">
        <v>20100</v>
      </c>
      <c r="C6007" t="s">
        <v>19537</v>
      </c>
      <c r="D6007" t="s">
        <v>13204</v>
      </c>
      <c r="E6007" t="s">
        <v>10685</v>
      </c>
      <c r="F6007">
        <v>48.99</v>
      </c>
      <c r="G6007">
        <v>293.94</v>
      </c>
      <c r="H6007">
        <v>6</v>
      </c>
      <c r="I6007" t="s">
        <v>10682</v>
      </c>
      <c r="J6007">
        <v>0</v>
      </c>
      <c r="K6007">
        <v>0</v>
      </c>
      <c r="L6007" t="s">
        <v>11358</v>
      </c>
      <c r="M6007">
        <v>45289</v>
      </c>
      <c r="N6007" t="s">
        <v>13477</v>
      </c>
      <c r="S6007" t="s">
        <v>13478</v>
      </c>
      <c r="T6007">
        <v>43102.456932870402</v>
      </c>
    </row>
    <row r="6008" spans="1:20" x14ac:dyDescent="0.25">
      <c r="A6008" t="s">
        <v>9552</v>
      </c>
      <c r="B6008" t="s">
        <v>20101</v>
      </c>
      <c r="C6008" t="s">
        <v>19537</v>
      </c>
      <c r="D6008" t="s">
        <v>13204</v>
      </c>
      <c r="E6008" t="s">
        <v>10685</v>
      </c>
      <c r="F6008">
        <v>42.99</v>
      </c>
      <c r="G6008">
        <v>257.94</v>
      </c>
      <c r="H6008">
        <v>6</v>
      </c>
      <c r="I6008" t="s">
        <v>10682</v>
      </c>
      <c r="J6008">
        <v>0</v>
      </c>
      <c r="K6008">
        <v>0</v>
      </c>
      <c r="L6008" t="s">
        <v>18712</v>
      </c>
      <c r="M6008">
        <v>45289</v>
      </c>
      <c r="N6008" t="s">
        <v>10761</v>
      </c>
      <c r="O6008" t="s">
        <v>10762</v>
      </c>
      <c r="P6008" t="s">
        <v>10708</v>
      </c>
      <c r="Q6008" t="s">
        <v>10763</v>
      </c>
      <c r="R6008" t="s">
        <v>10709</v>
      </c>
      <c r="S6008" t="s">
        <v>10764</v>
      </c>
      <c r="T6008">
        <v>43102.456967592603</v>
      </c>
    </row>
    <row r="6009" spans="1:20" x14ac:dyDescent="0.25">
      <c r="A6009" t="s">
        <v>9553</v>
      </c>
      <c r="B6009" t="s">
        <v>20102</v>
      </c>
      <c r="C6009" t="s">
        <v>19537</v>
      </c>
      <c r="D6009" t="s">
        <v>13204</v>
      </c>
      <c r="E6009" t="s">
        <v>10685</v>
      </c>
      <c r="F6009">
        <v>27.99</v>
      </c>
      <c r="G6009">
        <v>167.94</v>
      </c>
      <c r="H6009">
        <v>6</v>
      </c>
      <c r="I6009" t="s">
        <v>10682</v>
      </c>
      <c r="J6009">
        <v>0</v>
      </c>
      <c r="K6009">
        <v>0</v>
      </c>
      <c r="L6009" t="s">
        <v>11406</v>
      </c>
      <c r="M6009">
        <v>45294</v>
      </c>
      <c r="N6009" t="s">
        <v>13477</v>
      </c>
      <c r="S6009" t="s">
        <v>13478</v>
      </c>
      <c r="T6009">
        <v>43102.456979166702</v>
      </c>
    </row>
    <row r="6010" spans="1:20" x14ac:dyDescent="0.25">
      <c r="A6010" t="s">
        <v>9554</v>
      </c>
      <c r="B6010" t="s">
        <v>20103</v>
      </c>
      <c r="C6010" t="s">
        <v>19537</v>
      </c>
      <c r="D6010" t="s">
        <v>13204</v>
      </c>
      <c r="E6010" t="s">
        <v>10693</v>
      </c>
      <c r="F6010">
        <v>36.99</v>
      </c>
      <c r="G6010">
        <v>221.94</v>
      </c>
      <c r="H6010">
        <v>6</v>
      </c>
      <c r="I6010" t="s">
        <v>10682</v>
      </c>
      <c r="J6010">
        <v>0</v>
      </c>
      <c r="K6010">
        <v>0</v>
      </c>
      <c r="L6010" t="s">
        <v>10731</v>
      </c>
      <c r="M6010">
        <v>45294</v>
      </c>
      <c r="N6010" t="s">
        <v>13477</v>
      </c>
      <c r="S6010" t="s">
        <v>13478</v>
      </c>
      <c r="T6010">
        <v>43102.456875000003</v>
      </c>
    </row>
    <row r="6011" spans="1:20" x14ac:dyDescent="0.25">
      <c r="A6011" t="s">
        <v>20104</v>
      </c>
      <c r="B6011" t="s">
        <v>20105</v>
      </c>
      <c r="C6011" t="s">
        <v>19537</v>
      </c>
      <c r="D6011" t="s">
        <v>13204</v>
      </c>
      <c r="E6011" t="s">
        <v>10685</v>
      </c>
      <c r="F6011">
        <v>32.99</v>
      </c>
      <c r="G6011">
        <v>197.94</v>
      </c>
      <c r="H6011">
        <v>6</v>
      </c>
      <c r="I6011" t="s">
        <v>10682</v>
      </c>
      <c r="J6011">
        <v>0</v>
      </c>
      <c r="K6011">
        <v>0</v>
      </c>
      <c r="L6011" t="s">
        <v>11988</v>
      </c>
      <c r="M6011">
        <v>45294</v>
      </c>
      <c r="N6011" t="s">
        <v>13477</v>
      </c>
      <c r="S6011" t="s">
        <v>13478</v>
      </c>
      <c r="T6011">
        <v>43102.456990740699</v>
      </c>
    </row>
    <row r="6012" spans="1:20" x14ac:dyDescent="0.25">
      <c r="A6012" t="s">
        <v>9555</v>
      </c>
      <c r="B6012" t="s">
        <v>20106</v>
      </c>
      <c r="C6012" t="s">
        <v>19537</v>
      </c>
      <c r="D6012" t="s">
        <v>13204</v>
      </c>
      <c r="E6012" t="s">
        <v>10693</v>
      </c>
      <c r="F6012">
        <v>31.99</v>
      </c>
      <c r="G6012">
        <v>191.94</v>
      </c>
      <c r="H6012">
        <v>6</v>
      </c>
      <c r="I6012" t="s">
        <v>10682</v>
      </c>
      <c r="J6012">
        <v>0</v>
      </c>
      <c r="K6012">
        <v>0</v>
      </c>
      <c r="L6012" t="s">
        <v>10731</v>
      </c>
      <c r="M6012">
        <v>45299</v>
      </c>
      <c r="N6012" t="s">
        <v>13477</v>
      </c>
      <c r="S6012" t="s">
        <v>13478</v>
      </c>
      <c r="T6012">
        <v>43102.456875000003</v>
      </c>
    </row>
    <row r="6013" spans="1:20" x14ac:dyDescent="0.25">
      <c r="A6013" t="s">
        <v>9556</v>
      </c>
      <c r="B6013" t="s">
        <v>20107</v>
      </c>
      <c r="C6013" t="s">
        <v>19537</v>
      </c>
      <c r="D6013" t="s">
        <v>13204</v>
      </c>
      <c r="E6013" t="s">
        <v>10685</v>
      </c>
      <c r="F6013">
        <v>99.99</v>
      </c>
      <c r="G6013">
        <v>599.94000000000005</v>
      </c>
      <c r="H6013">
        <v>6</v>
      </c>
      <c r="I6013" t="s">
        <v>10682</v>
      </c>
      <c r="J6013">
        <v>0</v>
      </c>
      <c r="K6013">
        <v>0</v>
      </c>
      <c r="L6013" t="s">
        <v>10731</v>
      </c>
      <c r="M6013">
        <v>45300</v>
      </c>
      <c r="N6013" t="s">
        <v>13477</v>
      </c>
      <c r="S6013" t="s">
        <v>13478</v>
      </c>
      <c r="T6013">
        <v>43102.456875000003</v>
      </c>
    </row>
    <row r="6014" spans="1:20" x14ac:dyDescent="0.25">
      <c r="A6014" t="s">
        <v>9557</v>
      </c>
      <c r="B6014" t="s">
        <v>20108</v>
      </c>
      <c r="C6014" t="s">
        <v>19537</v>
      </c>
      <c r="D6014" t="s">
        <v>13204</v>
      </c>
      <c r="E6014" t="s">
        <v>10685</v>
      </c>
      <c r="F6014">
        <v>99.99</v>
      </c>
      <c r="G6014">
        <v>599.94000000000005</v>
      </c>
      <c r="H6014">
        <v>6</v>
      </c>
      <c r="I6014" t="s">
        <v>10682</v>
      </c>
      <c r="J6014">
        <v>0</v>
      </c>
      <c r="K6014">
        <v>0</v>
      </c>
      <c r="L6014" t="s">
        <v>10731</v>
      </c>
      <c r="M6014">
        <v>45327</v>
      </c>
      <c r="N6014" t="s">
        <v>13477</v>
      </c>
      <c r="S6014" t="s">
        <v>13478</v>
      </c>
      <c r="T6014">
        <v>43102.456875000003</v>
      </c>
    </row>
    <row r="6015" spans="1:20" x14ac:dyDescent="0.25">
      <c r="A6015" t="s">
        <v>20109</v>
      </c>
      <c r="B6015" t="s">
        <v>20110</v>
      </c>
      <c r="C6015" t="s">
        <v>10691</v>
      </c>
      <c r="D6015" t="s">
        <v>13204</v>
      </c>
      <c r="E6015" t="s">
        <v>10693</v>
      </c>
      <c r="F6015">
        <v>70.989999999999995</v>
      </c>
      <c r="G6015">
        <v>425.94</v>
      </c>
      <c r="H6015">
        <v>6</v>
      </c>
      <c r="I6015" t="s">
        <v>10682</v>
      </c>
      <c r="J6015">
        <v>0</v>
      </c>
      <c r="K6015">
        <v>0</v>
      </c>
      <c r="L6015" t="s">
        <v>10731</v>
      </c>
      <c r="M6015">
        <v>45300</v>
      </c>
      <c r="N6015" t="s">
        <v>13477</v>
      </c>
      <c r="S6015" t="s">
        <v>13478</v>
      </c>
      <c r="T6015">
        <v>43102.456875000003</v>
      </c>
    </row>
    <row r="6016" spans="1:20" x14ac:dyDescent="0.25">
      <c r="A6016" t="s">
        <v>6074</v>
      </c>
      <c r="B6016" t="s">
        <v>20111</v>
      </c>
      <c r="C6016" t="s">
        <v>19537</v>
      </c>
      <c r="D6016" t="s">
        <v>13204</v>
      </c>
      <c r="E6016" t="s">
        <v>10685</v>
      </c>
      <c r="F6016">
        <v>63.99</v>
      </c>
      <c r="G6016">
        <v>383.94</v>
      </c>
      <c r="H6016">
        <v>6</v>
      </c>
      <c r="I6016" t="s">
        <v>10682</v>
      </c>
      <c r="J6016">
        <v>0</v>
      </c>
      <c r="K6016">
        <v>0</v>
      </c>
      <c r="L6016" t="s">
        <v>10883</v>
      </c>
      <c r="M6016">
        <v>45300</v>
      </c>
      <c r="N6016" t="s">
        <v>13477</v>
      </c>
      <c r="S6016" t="s">
        <v>13478</v>
      </c>
      <c r="T6016">
        <v>43102.456979166702</v>
      </c>
    </row>
    <row r="6017" spans="1:20" x14ac:dyDescent="0.25">
      <c r="A6017" t="s">
        <v>6075</v>
      </c>
      <c r="B6017" t="s">
        <v>20112</v>
      </c>
      <c r="C6017" t="s">
        <v>19537</v>
      </c>
      <c r="D6017" t="s">
        <v>13204</v>
      </c>
      <c r="E6017" t="s">
        <v>10685</v>
      </c>
      <c r="F6017">
        <v>109.98</v>
      </c>
      <c r="G6017">
        <v>109.98</v>
      </c>
      <c r="H6017">
        <v>1</v>
      </c>
      <c r="I6017" t="s">
        <v>10682</v>
      </c>
      <c r="J6017">
        <v>0</v>
      </c>
      <c r="K6017">
        <v>0</v>
      </c>
      <c r="L6017" t="s">
        <v>11101</v>
      </c>
      <c r="M6017">
        <v>45307</v>
      </c>
      <c r="N6017" t="s">
        <v>13477</v>
      </c>
      <c r="S6017" t="s">
        <v>13478</v>
      </c>
      <c r="T6017">
        <v>43102.456944444399</v>
      </c>
    </row>
    <row r="6018" spans="1:20" x14ac:dyDescent="0.25">
      <c r="A6018" t="s">
        <v>6076</v>
      </c>
      <c r="B6018" t="s">
        <v>20113</v>
      </c>
      <c r="C6018" t="s">
        <v>19537</v>
      </c>
      <c r="D6018" t="s">
        <v>13204</v>
      </c>
      <c r="E6018" t="s">
        <v>10685</v>
      </c>
      <c r="F6018">
        <v>42.99</v>
      </c>
      <c r="G6018">
        <v>257.94</v>
      </c>
      <c r="H6018">
        <v>6</v>
      </c>
      <c r="I6018" t="s">
        <v>10682</v>
      </c>
      <c r="J6018">
        <v>0</v>
      </c>
      <c r="K6018">
        <v>0</v>
      </c>
      <c r="L6018" t="s">
        <v>10871</v>
      </c>
      <c r="M6018">
        <v>45307</v>
      </c>
      <c r="N6018" t="s">
        <v>13477</v>
      </c>
      <c r="S6018" t="s">
        <v>13478</v>
      </c>
      <c r="T6018">
        <v>43102.456921296303</v>
      </c>
    </row>
    <row r="6019" spans="1:20" x14ac:dyDescent="0.25">
      <c r="A6019" t="s">
        <v>9558</v>
      </c>
      <c r="B6019" t="s">
        <v>20114</v>
      </c>
      <c r="C6019" t="s">
        <v>19537</v>
      </c>
      <c r="D6019" t="s">
        <v>13204</v>
      </c>
      <c r="E6019" t="s">
        <v>10685</v>
      </c>
      <c r="F6019">
        <v>31.99</v>
      </c>
      <c r="G6019">
        <v>191.94</v>
      </c>
      <c r="H6019">
        <v>6</v>
      </c>
      <c r="I6019" t="s">
        <v>10682</v>
      </c>
      <c r="J6019">
        <v>0</v>
      </c>
      <c r="K6019">
        <v>0</v>
      </c>
      <c r="L6019" t="s">
        <v>16631</v>
      </c>
      <c r="M6019">
        <v>45313</v>
      </c>
      <c r="N6019" t="s">
        <v>11359</v>
      </c>
      <c r="O6019" t="s">
        <v>10762</v>
      </c>
      <c r="P6019" t="s">
        <v>10701</v>
      </c>
      <c r="Q6019" t="s">
        <v>10763</v>
      </c>
      <c r="R6019" t="s">
        <v>10702</v>
      </c>
      <c r="S6019" t="s">
        <v>11360</v>
      </c>
      <c r="T6019">
        <v>43102.456863425898</v>
      </c>
    </row>
    <row r="6020" spans="1:20" x14ac:dyDescent="0.25">
      <c r="A6020" t="s">
        <v>9559</v>
      </c>
      <c r="B6020" t="s">
        <v>20115</v>
      </c>
      <c r="C6020" t="s">
        <v>19478</v>
      </c>
      <c r="D6020" t="s">
        <v>13204</v>
      </c>
      <c r="E6020" t="s">
        <v>10685</v>
      </c>
      <c r="F6020">
        <v>30.99</v>
      </c>
      <c r="G6020">
        <v>185.94</v>
      </c>
      <c r="H6020">
        <v>6</v>
      </c>
      <c r="I6020" t="s">
        <v>10682</v>
      </c>
      <c r="J6020">
        <v>0</v>
      </c>
      <c r="K6020">
        <v>0</v>
      </c>
      <c r="L6020" t="s">
        <v>10831</v>
      </c>
      <c r="M6020">
        <v>45313</v>
      </c>
      <c r="N6020" t="s">
        <v>11359</v>
      </c>
      <c r="O6020" t="s">
        <v>10762</v>
      </c>
      <c r="P6020" t="s">
        <v>10701</v>
      </c>
      <c r="Q6020" t="s">
        <v>10763</v>
      </c>
      <c r="R6020" t="s">
        <v>10702</v>
      </c>
      <c r="S6020" t="s">
        <v>11360</v>
      </c>
      <c r="T6020">
        <v>43102.456956018497</v>
      </c>
    </row>
    <row r="6021" spans="1:20" x14ac:dyDescent="0.25">
      <c r="A6021" t="s">
        <v>9560</v>
      </c>
      <c r="B6021" t="s">
        <v>20116</v>
      </c>
      <c r="C6021" t="s">
        <v>19537</v>
      </c>
      <c r="D6021" t="s">
        <v>13204</v>
      </c>
      <c r="E6021" t="s">
        <v>10685</v>
      </c>
      <c r="F6021">
        <v>61.99</v>
      </c>
      <c r="G6021">
        <v>371.94</v>
      </c>
      <c r="H6021">
        <v>6</v>
      </c>
      <c r="I6021" t="s">
        <v>10682</v>
      </c>
      <c r="J6021">
        <v>0</v>
      </c>
      <c r="K6021">
        <v>0</v>
      </c>
      <c r="L6021" t="s">
        <v>10868</v>
      </c>
      <c r="M6021">
        <v>45314</v>
      </c>
      <c r="N6021" t="s">
        <v>15185</v>
      </c>
      <c r="S6021" t="s">
        <v>15186</v>
      </c>
      <c r="T6021">
        <v>43102.456990740699</v>
      </c>
    </row>
    <row r="6022" spans="1:20" x14ac:dyDescent="0.25">
      <c r="A6022" t="s">
        <v>9561</v>
      </c>
      <c r="B6022" t="s">
        <v>20117</v>
      </c>
      <c r="C6022" t="s">
        <v>19537</v>
      </c>
      <c r="D6022" t="s">
        <v>13204</v>
      </c>
      <c r="E6022" t="s">
        <v>10685</v>
      </c>
      <c r="F6022">
        <v>36.99</v>
      </c>
      <c r="G6022">
        <v>443.88</v>
      </c>
      <c r="H6022">
        <v>12</v>
      </c>
      <c r="I6022" t="s">
        <v>10682</v>
      </c>
      <c r="J6022">
        <v>0</v>
      </c>
      <c r="K6022">
        <v>0</v>
      </c>
      <c r="L6022" t="s">
        <v>11988</v>
      </c>
      <c r="M6022">
        <v>45314</v>
      </c>
      <c r="N6022" t="s">
        <v>15185</v>
      </c>
      <c r="S6022" t="s">
        <v>15186</v>
      </c>
      <c r="T6022">
        <v>43102.456990740699</v>
      </c>
    </row>
    <row r="6023" spans="1:20" x14ac:dyDescent="0.25">
      <c r="A6023" t="s">
        <v>20118</v>
      </c>
      <c r="B6023" t="s">
        <v>20119</v>
      </c>
      <c r="C6023" t="s">
        <v>19537</v>
      </c>
      <c r="D6023" t="s">
        <v>13204</v>
      </c>
      <c r="E6023" t="s">
        <v>10685</v>
      </c>
      <c r="F6023">
        <v>77.989999999999995</v>
      </c>
      <c r="G6023">
        <v>467.94</v>
      </c>
      <c r="H6023">
        <v>6</v>
      </c>
      <c r="I6023" t="s">
        <v>10682</v>
      </c>
      <c r="J6023">
        <v>0</v>
      </c>
      <c r="K6023">
        <v>0</v>
      </c>
      <c r="L6023" t="s">
        <v>10835</v>
      </c>
      <c r="M6023">
        <v>45314</v>
      </c>
      <c r="N6023" t="s">
        <v>15185</v>
      </c>
      <c r="S6023" t="s">
        <v>15186</v>
      </c>
      <c r="T6023">
        <v>43102.456863425898</v>
      </c>
    </row>
    <row r="6024" spans="1:20" x14ac:dyDescent="0.25">
      <c r="A6024" t="s">
        <v>9562</v>
      </c>
      <c r="B6024" t="s">
        <v>20120</v>
      </c>
      <c r="C6024" t="s">
        <v>19537</v>
      </c>
      <c r="D6024" t="s">
        <v>13204</v>
      </c>
      <c r="E6024" t="s">
        <v>10685</v>
      </c>
      <c r="F6024">
        <v>64.489999999999995</v>
      </c>
      <c r="G6024">
        <v>386.94</v>
      </c>
      <c r="H6024">
        <v>6</v>
      </c>
      <c r="I6024" t="s">
        <v>10682</v>
      </c>
      <c r="J6024">
        <v>0</v>
      </c>
      <c r="K6024">
        <v>0</v>
      </c>
      <c r="L6024" t="s">
        <v>10883</v>
      </c>
      <c r="M6024">
        <v>45314</v>
      </c>
      <c r="N6024" t="s">
        <v>15185</v>
      </c>
      <c r="S6024" t="s">
        <v>15186</v>
      </c>
      <c r="T6024">
        <v>43102.456979166702</v>
      </c>
    </row>
    <row r="6025" spans="1:20" x14ac:dyDescent="0.25">
      <c r="A6025" t="s">
        <v>9563</v>
      </c>
      <c r="B6025" t="s">
        <v>20121</v>
      </c>
      <c r="C6025" t="s">
        <v>19537</v>
      </c>
      <c r="D6025" t="s">
        <v>13204</v>
      </c>
      <c r="E6025" t="s">
        <v>10685</v>
      </c>
      <c r="F6025">
        <v>56.49</v>
      </c>
      <c r="G6025">
        <v>338.94</v>
      </c>
      <c r="H6025">
        <v>6</v>
      </c>
      <c r="I6025" t="s">
        <v>10682</v>
      </c>
      <c r="J6025">
        <v>0</v>
      </c>
      <c r="K6025">
        <v>0</v>
      </c>
      <c r="L6025" t="s">
        <v>10868</v>
      </c>
      <c r="M6025">
        <v>45314</v>
      </c>
      <c r="N6025" t="s">
        <v>15185</v>
      </c>
      <c r="S6025" t="s">
        <v>15186</v>
      </c>
      <c r="T6025">
        <v>43102.456990740699</v>
      </c>
    </row>
    <row r="6026" spans="1:20" x14ac:dyDescent="0.25">
      <c r="A6026" t="s">
        <v>20122</v>
      </c>
      <c r="B6026" t="s">
        <v>20123</v>
      </c>
      <c r="C6026" t="s">
        <v>19478</v>
      </c>
      <c r="D6026" t="s">
        <v>13204</v>
      </c>
      <c r="E6026" t="s">
        <v>10685</v>
      </c>
      <c r="F6026">
        <v>57.99</v>
      </c>
      <c r="G6026">
        <v>347.94</v>
      </c>
      <c r="H6026">
        <v>6</v>
      </c>
      <c r="I6026" t="s">
        <v>10682</v>
      </c>
      <c r="J6026">
        <v>0</v>
      </c>
      <c r="K6026">
        <v>0</v>
      </c>
      <c r="L6026" t="s">
        <v>10731</v>
      </c>
      <c r="M6026">
        <v>45328</v>
      </c>
      <c r="N6026" t="s">
        <v>17634</v>
      </c>
      <c r="O6026" t="s">
        <v>10687</v>
      </c>
      <c r="Q6026" t="s">
        <v>10688</v>
      </c>
      <c r="S6026" t="s">
        <v>17635</v>
      </c>
      <c r="T6026">
        <v>43102.456875000003</v>
      </c>
    </row>
    <row r="6027" spans="1:20" x14ac:dyDescent="0.25">
      <c r="A6027" t="s">
        <v>9564</v>
      </c>
      <c r="B6027" t="s">
        <v>20124</v>
      </c>
      <c r="C6027" t="s">
        <v>19478</v>
      </c>
      <c r="D6027" t="s">
        <v>13204</v>
      </c>
      <c r="E6027" t="s">
        <v>10685</v>
      </c>
      <c r="F6027">
        <v>35.99</v>
      </c>
      <c r="G6027">
        <v>215.94</v>
      </c>
      <c r="H6027">
        <v>6</v>
      </c>
      <c r="I6027" t="s">
        <v>10682</v>
      </c>
      <c r="J6027">
        <v>0</v>
      </c>
      <c r="K6027">
        <v>0</v>
      </c>
      <c r="L6027" t="s">
        <v>15918</v>
      </c>
      <c r="M6027">
        <v>45323</v>
      </c>
      <c r="N6027" t="s">
        <v>16029</v>
      </c>
      <c r="O6027" t="s">
        <v>10687</v>
      </c>
      <c r="Q6027" t="s">
        <v>10688</v>
      </c>
      <c r="S6027" t="s">
        <v>16030</v>
      </c>
      <c r="T6027">
        <v>43102.456909722197</v>
      </c>
    </row>
    <row r="6028" spans="1:20" x14ac:dyDescent="0.25">
      <c r="A6028" t="s">
        <v>9565</v>
      </c>
      <c r="B6028" t="s">
        <v>20125</v>
      </c>
      <c r="C6028" t="s">
        <v>19537</v>
      </c>
      <c r="D6028" t="s">
        <v>13204</v>
      </c>
      <c r="E6028" t="s">
        <v>10685</v>
      </c>
      <c r="F6028">
        <v>49.99</v>
      </c>
      <c r="G6028">
        <v>299.94</v>
      </c>
      <c r="H6028">
        <v>6</v>
      </c>
      <c r="I6028" t="s">
        <v>10682</v>
      </c>
      <c r="J6028">
        <v>0</v>
      </c>
      <c r="K6028">
        <v>0</v>
      </c>
      <c r="L6028" t="s">
        <v>11600</v>
      </c>
      <c r="M6028">
        <v>45327</v>
      </c>
      <c r="N6028" t="s">
        <v>13477</v>
      </c>
      <c r="S6028" t="s">
        <v>13478</v>
      </c>
      <c r="T6028">
        <v>43102.456909722197</v>
      </c>
    </row>
    <row r="6029" spans="1:20" x14ac:dyDescent="0.25">
      <c r="A6029" t="s">
        <v>9566</v>
      </c>
      <c r="B6029" t="s">
        <v>20126</v>
      </c>
      <c r="C6029" t="s">
        <v>19537</v>
      </c>
      <c r="D6029" t="s">
        <v>13204</v>
      </c>
      <c r="E6029" t="s">
        <v>10685</v>
      </c>
      <c r="F6029">
        <v>24.49</v>
      </c>
      <c r="G6029">
        <v>293.88</v>
      </c>
      <c r="H6029">
        <v>12</v>
      </c>
      <c r="I6029" t="s">
        <v>10682</v>
      </c>
      <c r="J6029">
        <v>0</v>
      </c>
      <c r="K6029">
        <v>0</v>
      </c>
      <c r="L6029" t="s">
        <v>10722</v>
      </c>
      <c r="M6029">
        <v>45327</v>
      </c>
      <c r="N6029" t="s">
        <v>11425</v>
      </c>
      <c r="O6029" t="s">
        <v>10687</v>
      </c>
      <c r="Q6029" t="s">
        <v>10688</v>
      </c>
      <c r="S6029" t="s">
        <v>11426</v>
      </c>
      <c r="T6029">
        <v>43102.456956018497</v>
      </c>
    </row>
    <row r="6030" spans="1:20" x14ac:dyDescent="0.25">
      <c r="A6030" t="s">
        <v>6077</v>
      </c>
      <c r="B6030" t="s">
        <v>20127</v>
      </c>
      <c r="C6030" t="s">
        <v>19537</v>
      </c>
      <c r="D6030" t="s">
        <v>13204</v>
      </c>
      <c r="E6030" t="s">
        <v>10685</v>
      </c>
      <c r="F6030">
        <v>39.99</v>
      </c>
      <c r="G6030">
        <v>239.94</v>
      </c>
      <c r="H6030">
        <v>6</v>
      </c>
      <c r="I6030" t="s">
        <v>10682</v>
      </c>
      <c r="J6030">
        <v>0</v>
      </c>
      <c r="K6030">
        <v>0</v>
      </c>
      <c r="L6030" t="s">
        <v>10722</v>
      </c>
      <c r="M6030">
        <v>45328</v>
      </c>
      <c r="N6030" t="s">
        <v>13477</v>
      </c>
      <c r="S6030" t="s">
        <v>13478</v>
      </c>
      <c r="T6030">
        <v>43102.456956018497</v>
      </c>
    </row>
    <row r="6031" spans="1:20" x14ac:dyDescent="0.25">
      <c r="A6031" t="s">
        <v>6078</v>
      </c>
      <c r="B6031" t="s">
        <v>20128</v>
      </c>
      <c r="C6031" t="s">
        <v>19478</v>
      </c>
      <c r="D6031" t="s">
        <v>13204</v>
      </c>
      <c r="E6031" t="s">
        <v>10685</v>
      </c>
      <c r="F6031">
        <v>20.99</v>
      </c>
      <c r="G6031">
        <v>125.94</v>
      </c>
      <c r="H6031">
        <v>6</v>
      </c>
      <c r="I6031" t="s">
        <v>10682</v>
      </c>
      <c r="J6031">
        <v>0</v>
      </c>
      <c r="K6031">
        <v>0</v>
      </c>
      <c r="L6031" t="s">
        <v>10727</v>
      </c>
      <c r="M6031">
        <v>45329</v>
      </c>
      <c r="N6031" t="s">
        <v>12700</v>
      </c>
      <c r="S6031" t="s">
        <v>12699</v>
      </c>
      <c r="T6031">
        <v>43102.456944444399</v>
      </c>
    </row>
    <row r="6032" spans="1:20" x14ac:dyDescent="0.25">
      <c r="A6032" t="s">
        <v>9567</v>
      </c>
      <c r="B6032" t="s">
        <v>20129</v>
      </c>
      <c r="C6032" t="s">
        <v>19537</v>
      </c>
      <c r="D6032" t="s">
        <v>13204</v>
      </c>
      <c r="E6032" t="s">
        <v>10685</v>
      </c>
      <c r="F6032">
        <v>63.99</v>
      </c>
      <c r="G6032">
        <v>383.94</v>
      </c>
      <c r="H6032">
        <v>6</v>
      </c>
      <c r="I6032" t="s">
        <v>10682</v>
      </c>
      <c r="J6032">
        <v>0</v>
      </c>
      <c r="K6032">
        <v>0</v>
      </c>
      <c r="L6032" t="s">
        <v>11101</v>
      </c>
      <c r="M6032">
        <v>45329</v>
      </c>
      <c r="N6032" t="s">
        <v>13477</v>
      </c>
      <c r="S6032" t="s">
        <v>13478</v>
      </c>
      <c r="T6032">
        <v>43102.456944444399</v>
      </c>
    </row>
    <row r="6033" spans="1:20" x14ac:dyDescent="0.25">
      <c r="A6033" t="s">
        <v>9568</v>
      </c>
      <c r="B6033" t="s">
        <v>20130</v>
      </c>
      <c r="C6033" t="s">
        <v>19537</v>
      </c>
      <c r="D6033" t="s">
        <v>13204</v>
      </c>
      <c r="E6033" t="s">
        <v>10685</v>
      </c>
      <c r="F6033">
        <v>19.989999999999998</v>
      </c>
      <c r="G6033">
        <v>119.94</v>
      </c>
      <c r="H6033">
        <v>6</v>
      </c>
      <c r="I6033" t="s">
        <v>10682</v>
      </c>
      <c r="J6033">
        <v>0</v>
      </c>
      <c r="K6033">
        <v>0</v>
      </c>
      <c r="L6033" t="s">
        <v>10916</v>
      </c>
      <c r="M6033">
        <v>45330</v>
      </c>
      <c r="N6033" t="s">
        <v>10700</v>
      </c>
      <c r="O6033" t="s">
        <v>10701</v>
      </c>
      <c r="Q6033" t="s">
        <v>10702</v>
      </c>
      <c r="S6033" t="s">
        <v>10703</v>
      </c>
      <c r="T6033">
        <v>43102.456909722197</v>
      </c>
    </row>
    <row r="6034" spans="1:20" x14ac:dyDescent="0.25">
      <c r="A6034" t="s">
        <v>9569</v>
      </c>
      <c r="B6034" t="s">
        <v>20131</v>
      </c>
      <c r="C6034" t="s">
        <v>19537</v>
      </c>
      <c r="D6034" t="s">
        <v>13204</v>
      </c>
      <c r="E6034" t="s">
        <v>10685</v>
      </c>
      <c r="F6034">
        <v>36.99</v>
      </c>
      <c r="G6034">
        <v>221.94</v>
      </c>
      <c r="H6034">
        <v>6</v>
      </c>
      <c r="I6034" t="s">
        <v>10682</v>
      </c>
      <c r="J6034">
        <v>0</v>
      </c>
      <c r="K6034">
        <v>0</v>
      </c>
      <c r="L6034" t="s">
        <v>10722</v>
      </c>
      <c r="M6034">
        <v>45330</v>
      </c>
      <c r="N6034" t="s">
        <v>10761</v>
      </c>
      <c r="O6034" t="s">
        <v>10762</v>
      </c>
      <c r="P6034" t="s">
        <v>10708</v>
      </c>
      <c r="Q6034" t="s">
        <v>10763</v>
      </c>
      <c r="R6034" t="s">
        <v>10709</v>
      </c>
      <c r="S6034" t="s">
        <v>10764</v>
      </c>
      <c r="T6034">
        <v>43102.456956018497</v>
      </c>
    </row>
    <row r="6035" spans="1:20" x14ac:dyDescent="0.25">
      <c r="A6035" t="s">
        <v>6079</v>
      </c>
      <c r="B6035" t="s">
        <v>20132</v>
      </c>
      <c r="C6035" t="s">
        <v>19537</v>
      </c>
      <c r="D6035" t="s">
        <v>13204</v>
      </c>
      <c r="E6035" t="s">
        <v>10685</v>
      </c>
      <c r="F6035">
        <v>25.99</v>
      </c>
      <c r="G6035">
        <v>155.94</v>
      </c>
      <c r="H6035">
        <v>6</v>
      </c>
      <c r="I6035" t="s">
        <v>10682</v>
      </c>
      <c r="J6035">
        <v>0</v>
      </c>
      <c r="K6035">
        <v>0</v>
      </c>
      <c r="L6035" t="s">
        <v>10727</v>
      </c>
      <c r="M6035">
        <v>45331</v>
      </c>
      <c r="N6035" t="s">
        <v>20133</v>
      </c>
      <c r="S6035" t="s">
        <v>20134</v>
      </c>
      <c r="T6035">
        <v>43102.456944444399</v>
      </c>
    </row>
    <row r="6036" spans="1:20" x14ac:dyDescent="0.25">
      <c r="A6036" t="s">
        <v>6080</v>
      </c>
      <c r="B6036" t="s">
        <v>20135</v>
      </c>
      <c r="C6036" t="s">
        <v>19537</v>
      </c>
      <c r="D6036" t="s">
        <v>13204</v>
      </c>
      <c r="E6036" t="s">
        <v>10685</v>
      </c>
      <c r="F6036">
        <v>25.99</v>
      </c>
      <c r="G6036">
        <v>155.94</v>
      </c>
      <c r="H6036">
        <v>6</v>
      </c>
      <c r="I6036" t="s">
        <v>10682</v>
      </c>
      <c r="J6036">
        <v>0</v>
      </c>
      <c r="K6036">
        <v>0</v>
      </c>
      <c r="L6036" t="s">
        <v>10727</v>
      </c>
      <c r="M6036">
        <v>45331</v>
      </c>
      <c r="N6036" t="s">
        <v>20133</v>
      </c>
      <c r="S6036" t="s">
        <v>20134</v>
      </c>
      <c r="T6036">
        <v>43102.456944444399</v>
      </c>
    </row>
    <row r="6037" spans="1:20" x14ac:dyDescent="0.25">
      <c r="A6037" t="s">
        <v>6081</v>
      </c>
      <c r="B6037" t="s">
        <v>20136</v>
      </c>
      <c r="C6037" t="s">
        <v>19537</v>
      </c>
      <c r="D6037" t="s">
        <v>13204</v>
      </c>
      <c r="E6037" t="s">
        <v>10685</v>
      </c>
      <c r="F6037">
        <v>25.99</v>
      </c>
      <c r="G6037">
        <v>155.94</v>
      </c>
      <c r="H6037">
        <v>6</v>
      </c>
      <c r="I6037" t="s">
        <v>10682</v>
      </c>
      <c r="J6037">
        <v>0</v>
      </c>
      <c r="K6037">
        <v>0</v>
      </c>
      <c r="L6037" t="s">
        <v>10727</v>
      </c>
      <c r="M6037">
        <v>45331</v>
      </c>
      <c r="N6037" t="s">
        <v>20133</v>
      </c>
      <c r="S6037" t="s">
        <v>20134</v>
      </c>
      <c r="T6037">
        <v>43102.456944444399</v>
      </c>
    </row>
    <row r="6038" spans="1:20" x14ac:dyDescent="0.25">
      <c r="A6038" t="s">
        <v>6082</v>
      </c>
      <c r="B6038" t="s">
        <v>20137</v>
      </c>
      <c r="C6038" t="s">
        <v>19537</v>
      </c>
      <c r="D6038" t="s">
        <v>13204</v>
      </c>
      <c r="E6038" t="s">
        <v>10685</v>
      </c>
      <c r="F6038">
        <v>25.99</v>
      </c>
      <c r="G6038">
        <v>155.94</v>
      </c>
      <c r="H6038">
        <v>6</v>
      </c>
      <c r="I6038" t="s">
        <v>10682</v>
      </c>
      <c r="J6038">
        <v>0</v>
      </c>
      <c r="K6038">
        <v>0</v>
      </c>
      <c r="L6038" t="s">
        <v>10727</v>
      </c>
      <c r="M6038">
        <v>45331</v>
      </c>
      <c r="N6038" t="s">
        <v>20133</v>
      </c>
      <c r="S6038" t="s">
        <v>20134</v>
      </c>
      <c r="T6038">
        <v>43102.456944444399</v>
      </c>
    </row>
    <row r="6039" spans="1:20" x14ac:dyDescent="0.25">
      <c r="A6039" t="s">
        <v>6083</v>
      </c>
      <c r="B6039" t="s">
        <v>20138</v>
      </c>
      <c r="C6039" t="s">
        <v>19537</v>
      </c>
      <c r="D6039" t="s">
        <v>13204</v>
      </c>
      <c r="E6039" t="s">
        <v>10685</v>
      </c>
      <c r="F6039">
        <v>25.99</v>
      </c>
      <c r="G6039">
        <v>155.94</v>
      </c>
      <c r="H6039">
        <v>6</v>
      </c>
      <c r="I6039" t="s">
        <v>10682</v>
      </c>
      <c r="J6039">
        <v>0</v>
      </c>
      <c r="K6039">
        <v>0</v>
      </c>
      <c r="L6039" t="s">
        <v>10727</v>
      </c>
      <c r="M6039">
        <v>45331</v>
      </c>
      <c r="N6039" t="s">
        <v>20133</v>
      </c>
      <c r="S6039" t="s">
        <v>20134</v>
      </c>
      <c r="T6039">
        <v>43102.456944444399</v>
      </c>
    </row>
    <row r="6040" spans="1:20" x14ac:dyDescent="0.25">
      <c r="A6040" t="s">
        <v>6084</v>
      </c>
      <c r="B6040" t="s">
        <v>20139</v>
      </c>
      <c r="C6040" t="s">
        <v>19537</v>
      </c>
      <c r="D6040" t="s">
        <v>13204</v>
      </c>
      <c r="E6040" t="s">
        <v>10685</v>
      </c>
      <c r="F6040">
        <v>25.99</v>
      </c>
      <c r="G6040">
        <v>155.94</v>
      </c>
      <c r="H6040">
        <v>6</v>
      </c>
      <c r="I6040" t="s">
        <v>10682</v>
      </c>
      <c r="J6040">
        <v>0</v>
      </c>
      <c r="K6040">
        <v>0</v>
      </c>
      <c r="L6040" t="s">
        <v>10727</v>
      </c>
      <c r="M6040">
        <v>45331</v>
      </c>
      <c r="N6040" t="s">
        <v>20133</v>
      </c>
      <c r="S6040" t="s">
        <v>20134</v>
      </c>
      <c r="T6040">
        <v>43102.456944444399</v>
      </c>
    </row>
    <row r="6041" spans="1:20" x14ac:dyDescent="0.25">
      <c r="A6041" t="s">
        <v>6085</v>
      </c>
      <c r="B6041" t="s">
        <v>20140</v>
      </c>
      <c r="C6041" t="s">
        <v>19537</v>
      </c>
      <c r="D6041" t="s">
        <v>13204</v>
      </c>
      <c r="E6041" t="s">
        <v>10685</v>
      </c>
      <c r="F6041">
        <v>25.99</v>
      </c>
      <c r="G6041">
        <v>155.94</v>
      </c>
      <c r="H6041">
        <v>6</v>
      </c>
      <c r="I6041" t="s">
        <v>10682</v>
      </c>
      <c r="J6041">
        <v>0</v>
      </c>
      <c r="K6041">
        <v>0</v>
      </c>
      <c r="L6041" t="s">
        <v>10727</v>
      </c>
      <c r="M6041">
        <v>45331</v>
      </c>
      <c r="N6041" t="s">
        <v>20133</v>
      </c>
      <c r="S6041" t="s">
        <v>20134</v>
      </c>
      <c r="T6041">
        <v>43102.456944444399</v>
      </c>
    </row>
    <row r="6042" spans="1:20" x14ac:dyDescent="0.25">
      <c r="A6042" t="s">
        <v>6086</v>
      </c>
      <c r="B6042" t="s">
        <v>20141</v>
      </c>
      <c r="C6042" t="s">
        <v>19537</v>
      </c>
      <c r="D6042" t="s">
        <v>13204</v>
      </c>
      <c r="E6042" t="s">
        <v>10685</v>
      </c>
      <c r="F6042">
        <v>25.99</v>
      </c>
      <c r="G6042">
        <v>155.94</v>
      </c>
      <c r="H6042">
        <v>6</v>
      </c>
      <c r="I6042" t="s">
        <v>10682</v>
      </c>
      <c r="J6042">
        <v>0</v>
      </c>
      <c r="K6042">
        <v>0</v>
      </c>
      <c r="L6042" t="s">
        <v>10727</v>
      </c>
      <c r="M6042">
        <v>45331</v>
      </c>
      <c r="N6042" t="s">
        <v>20133</v>
      </c>
      <c r="S6042" t="s">
        <v>20134</v>
      </c>
      <c r="T6042">
        <v>43102.456944444399</v>
      </c>
    </row>
    <row r="6043" spans="1:20" x14ac:dyDescent="0.25">
      <c r="A6043" t="s">
        <v>6087</v>
      </c>
      <c r="B6043" t="s">
        <v>20142</v>
      </c>
      <c r="C6043" t="s">
        <v>19537</v>
      </c>
      <c r="D6043" t="s">
        <v>13204</v>
      </c>
      <c r="E6043" t="s">
        <v>10685</v>
      </c>
      <c r="F6043">
        <v>25.99</v>
      </c>
      <c r="G6043">
        <v>311.88</v>
      </c>
      <c r="H6043">
        <v>12</v>
      </c>
      <c r="I6043" t="s">
        <v>10682</v>
      </c>
      <c r="J6043">
        <v>0</v>
      </c>
      <c r="K6043">
        <v>0</v>
      </c>
      <c r="L6043" t="s">
        <v>10727</v>
      </c>
      <c r="M6043">
        <v>45334</v>
      </c>
      <c r="N6043" t="s">
        <v>20133</v>
      </c>
      <c r="S6043" t="s">
        <v>20134</v>
      </c>
      <c r="T6043">
        <v>43102.456944444399</v>
      </c>
    </row>
    <row r="6044" spans="1:20" x14ac:dyDescent="0.25">
      <c r="A6044" t="s">
        <v>6088</v>
      </c>
      <c r="B6044" t="s">
        <v>20143</v>
      </c>
      <c r="C6044" t="s">
        <v>19537</v>
      </c>
      <c r="D6044" t="s">
        <v>13204</v>
      </c>
      <c r="E6044" t="s">
        <v>10685</v>
      </c>
      <c r="F6044">
        <v>25.99</v>
      </c>
      <c r="G6044">
        <v>155.94</v>
      </c>
      <c r="H6044">
        <v>6</v>
      </c>
      <c r="I6044" t="s">
        <v>10682</v>
      </c>
      <c r="J6044">
        <v>0</v>
      </c>
      <c r="K6044">
        <v>0</v>
      </c>
      <c r="L6044" t="s">
        <v>10727</v>
      </c>
      <c r="M6044">
        <v>45334</v>
      </c>
      <c r="N6044" t="s">
        <v>20133</v>
      </c>
      <c r="S6044" t="s">
        <v>20134</v>
      </c>
      <c r="T6044">
        <v>43102.456944444399</v>
      </c>
    </row>
    <row r="6045" spans="1:20" x14ac:dyDescent="0.25">
      <c r="A6045" t="s">
        <v>9570</v>
      </c>
      <c r="B6045" t="s">
        <v>20144</v>
      </c>
      <c r="C6045" t="s">
        <v>19537</v>
      </c>
      <c r="D6045" t="s">
        <v>13204</v>
      </c>
      <c r="E6045" t="s">
        <v>10685</v>
      </c>
      <c r="F6045">
        <v>25.99</v>
      </c>
      <c r="G6045">
        <v>155.94</v>
      </c>
      <c r="H6045">
        <v>6</v>
      </c>
      <c r="I6045" t="s">
        <v>10682</v>
      </c>
      <c r="J6045">
        <v>0</v>
      </c>
      <c r="K6045">
        <v>0</v>
      </c>
      <c r="L6045" t="s">
        <v>10727</v>
      </c>
      <c r="M6045">
        <v>45334</v>
      </c>
      <c r="N6045" t="s">
        <v>20133</v>
      </c>
      <c r="S6045" t="s">
        <v>20134</v>
      </c>
      <c r="T6045">
        <v>43102.456944444399</v>
      </c>
    </row>
    <row r="6046" spans="1:20" x14ac:dyDescent="0.25">
      <c r="A6046" t="s">
        <v>9571</v>
      </c>
      <c r="B6046" t="s">
        <v>20145</v>
      </c>
      <c r="C6046" t="s">
        <v>19537</v>
      </c>
      <c r="D6046" t="s">
        <v>13204</v>
      </c>
      <c r="E6046" t="s">
        <v>10685</v>
      </c>
      <c r="F6046">
        <v>54.99</v>
      </c>
      <c r="G6046">
        <v>329.94</v>
      </c>
      <c r="H6046">
        <v>6</v>
      </c>
      <c r="I6046" t="s">
        <v>10682</v>
      </c>
      <c r="J6046">
        <v>0</v>
      </c>
      <c r="K6046">
        <v>0</v>
      </c>
      <c r="L6046" t="s">
        <v>12468</v>
      </c>
      <c r="M6046">
        <v>45334</v>
      </c>
      <c r="N6046" t="s">
        <v>12821</v>
      </c>
      <c r="O6046" t="s">
        <v>10708</v>
      </c>
      <c r="Q6046" t="s">
        <v>10709</v>
      </c>
      <c r="S6046" t="s">
        <v>12822</v>
      </c>
      <c r="T6046">
        <v>43102.456898148099</v>
      </c>
    </row>
    <row r="6047" spans="1:20" x14ac:dyDescent="0.25">
      <c r="A6047" t="s">
        <v>6089</v>
      </c>
      <c r="B6047" t="s">
        <v>20146</v>
      </c>
      <c r="C6047" t="s">
        <v>19537</v>
      </c>
      <c r="D6047" t="s">
        <v>13204</v>
      </c>
      <c r="E6047" t="s">
        <v>10685</v>
      </c>
      <c r="F6047">
        <v>54.99</v>
      </c>
      <c r="G6047">
        <v>329.94</v>
      </c>
      <c r="H6047">
        <v>6</v>
      </c>
      <c r="I6047" t="s">
        <v>10682</v>
      </c>
      <c r="J6047">
        <v>0</v>
      </c>
      <c r="K6047">
        <v>0</v>
      </c>
      <c r="L6047" t="s">
        <v>10722</v>
      </c>
      <c r="M6047">
        <v>45334</v>
      </c>
      <c r="N6047" t="s">
        <v>13477</v>
      </c>
      <c r="S6047" t="s">
        <v>13478</v>
      </c>
      <c r="T6047">
        <v>43102.456956018497</v>
      </c>
    </row>
    <row r="6048" spans="1:20" x14ac:dyDescent="0.25">
      <c r="A6048" t="s">
        <v>9572</v>
      </c>
      <c r="B6048" t="s">
        <v>20147</v>
      </c>
      <c r="C6048" t="s">
        <v>19537</v>
      </c>
      <c r="D6048" t="s">
        <v>13204</v>
      </c>
      <c r="E6048" t="s">
        <v>10685</v>
      </c>
      <c r="F6048">
        <v>35</v>
      </c>
      <c r="G6048">
        <v>210</v>
      </c>
      <c r="H6048">
        <v>6</v>
      </c>
      <c r="I6048" t="s">
        <v>10682</v>
      </c>
      <c r="J6048">
        <v>0</v>
      </c>
      <c r="K6048">
        <v>0</v>
      </c>
      <c r="L6048" t="s">
        <v>11406</v>
      </c>
      <c r="M6048">
        <v>45335</v>
      </c>
      <c r="N6048" t="s">
        <v>20148</v>
      </c>
      <c r="O6048" t="s">
        <v>10687</v>
      </c>
      <c r="Q6048" t="s">
        <v>10688</v>
      </c>
      <c r="S6048" t="s">
        <v>20149</v>
      </c>
      <c r="T6048">
        <v>43102.456979166702</v>
      </c>
    </row>
    <row r="6049" spans="1:20" x14ac:dyDescent="0.25">
      <c r="A6049" t="s">
        <v>6090</v>
      </c>
      <c r="B6049" t="s">
        <v>20150</v>
      </c>
      <c r="C6049" t="s">
        <v>19537</v>
      </c>
      <c r="D6049" t="s">
        <v>13204</v>
      </c>
      <c r="E6049" t="s">
        <v>10685</v>
      </c>
      <c r="F6049">
        <v>42.99</v>
      </c>
      <c r="G6049">
        <v>257.94</v>
      </c>
      <c r="H6049">
        <v>6</v>
      </c>
      <c r="I6049" t="s">
        <v>10682</v>
      </c>
      <c r="J6049">
        <v>0</v>
      </c>
      <c r="K6049">
        <v>0</v>
      </c>
      <c r="L6049" t="s">
        <v>15066</v>
      </c>
      <c r="M6049">
        <v>45337</v>
      </c>
      <c r="N6049" t="s">
        <v>13477</v>
      </c>
      <c r="S6049" t="s">
        <v>13478</v>
      </c>
      <c r="T6049">
        <v>43102.456956018497</v>
      </c>
    </row>
    <row r="6050" spans="1:20" x14ac:dyDescent="0.25">
      <c r="A6050" t="s">
        <v>9573</v>
      </c>
      <c r="B6050" t="s">
        <v>20151</v>
      </c>
      <c r="C6050" t="s">
        <v>19537</v>
      </c>
      <c r="D6050" t="s">
        <v>13204</v>
      </c>
      <c r="E6050" t="s">
        <v>10685</v>
      </c>
      <c r="F6050">
        <v>49.99</v>
      </c>
      <c r="G6050">
        <v>299.94</v>
      </c>
      <c r="H6050">
        <v>6</v>
      </c>
      <c r="I6050" t="s">
        <v>10682</v>
      </c>
      <c r="J6050">
        <v>0</v>
      </c>
      <c r="K6050">
        <v>0</v>
      </c>
      <c r="L6050" t="s">
        <v>10868</v>
      </c>
      <c r="M6050">
        <v>45342</v>
      </c>
      <c r="N6050" t="s">
        <v>11378</v>
      </c>
      <c r="O6050" t="s">
        <v>10701</v>
      </c>
      <c r="Q6050" t="s">
        <v>10702</v>
      </c>
      <c r="S6050" t="s">
        <v>11379</v>
      </c>
      <c r="T6050">
        <v>43102.456990740699</v>
      </c>
    </row>
    <row r="6051" spans="1:20" x14ac:dyDescent="0.25">
      <c r="A6051" t="s">
        <v>9574</v>
      </c>
      <c r="B6051" t="s">
        <v>20152</v>
      </c>
      <c r="C6051" t="s">
        <v>19537</v>
      </c>
      <c r="D6051" t="s">
        <v>13204</v>
      </c>
      <c r="E6051" t="s">
        <v>10685</v>
      </c>
      <c r="F6051">
        <v>29.99</v>
      </c>
      <c r="G6051">
        <v>179.94</v>
      </c>
      <c r="H6051">
        <v>6</v>
      </c>
      <c r="I6051" t="s">
        <v>10682</v>
      </c>
      <c r="J6051">
        <v>0</v>
      </c>
      <c r="K6051">
        <v>0</v>
      </c>
      <c r="L6051" t="s">
        <v>11172</v>
      </c>
      <c r="M6051">
        <v>45342</v>
      </c>
      <c r="N6051" t="s">
        <v>11378</v>
      </c>
      <c r="O6051" t="s">
        <v>10701</v>
      </c>
      <c r="Q6051" t="s">
        <v>10702</v>
      </c>
      <c r="S6051" t="s">
        <v>11379</v>
      </c>
      <c r="T6051">
        <v>43102.456886574102</v>
      </c>
    </row>
    <row r="6052" spans="1:20" x14ac:dyDescent="0.25">
      <c r="A6052" t="s">
        <v>9575</v>
      </c>
      <c r="B6052" t="s">
        <v>20153</v>
      </c>
      <c r="C6052" t="s">
        <v>19478</v>
      </c>
      <c r="D6052" t="s">
        <v>13204</v>
      </c>
      <c r="E6052" t="s">
        <v>10685</v>
      </c>
      <c r="F6052">
        <v>19.989999999999998</v>
      </c>
      <c r="G6052">
        <v>59.97</v>
      </c>
      <c r="H6052">
        <v>3</v>
      </c>
      <c r="I6052" t="s">
        <v>10682</v>
      </c>
      <c r="J6052">
        <v>0</v>
      </c>
      <c r="K6052">
        <v>0</v>
      </c>
      <c r="L6052" t="s">
        <v>10722</v>
      </c>
      <c r="M6052">
        <v>45342</v>
      </c>
      <c r="N6052" t="s">
        <v>12914</v>
      </c>
      <c r="O6052" t="s">
        <v>10687</v>
      </c>
      <c r="Q6052" t="s">
        <v>10688</v>
      </c>
      <c r="S6052" t="s">
        <v>12915</v>
      </c>
      <c r="T6052">
        <v>43102.456956018497</v>
      </c>
    </row>
    <row r="6053" spans="1:20" x14ac:dyDescent="0.25">
      <c r="A6053" t="s">
        <v>6091</v>
      </c>
      <c r="B6053" t="s">
        <v>20154</v>
      </c>
      <c r="C6053" t="s">
        <v>19537</v>
      </c>
      <c r="D6053" t="s">
        <v>13204</v>
      </c>
      <c r="E6053" t="s">
        <v>10685</v>
      </c>
      <c r="F6053">
        <v>47.99</v>
      </c>
      <c r="G6053">
        <v>575.88</v>
      </c>
      <c r="H6053">
        <v>12</v>
      </c>
      <c r="I6053" t="s">
        <v>10682</v>
      </c>
      <c r="J6053">
        <v>0</v>
      </c>
      <c r="K6053">
        <v>0</v>
      </c>
      <c r="L6053" t="s">
        <v>10722</v>
      </c>
      <c r="M6053">
        <v>45342</v>
      </c>
      <c r="N6053" t="s">
        <v>12793</v>
      </c>
      <c r="O6053" t="s">
        <v>11717</v>
      </c>
      <c r="Q6053" t="s">
        <v>11718</v>
      </c>
      <c r="S6053" t="s">
        <v>12794</v>
      </c>
      <c r="T6053">
        <v>43102.456956018497</v>
      </c>
    </row>
    <row r="6054" spans="1:20" x14ac:dyDescent="0.25">
      <c r="A6054" t="s">
        <v>9576</v>
      </c>
      <c r="B6054" t="s">
        <v>20155</v>
      </c>
      <c r="C6054" t="s">
        <v>19537</v>
      </c>
      <c r="D6054" t="s">
        <v>13204</v>
      </c>
      <c r="E6054" t="s">
        <v>10685</v>
      </c>
      <c r="F6054">
        <v>544.99</v>
      </c>
      <c r="G6054">
        <v>544.99</v>
      </c>
      <c r="H6054">
        <v>1</v>
      </c>
      <c r="I6054" t="s">
        <v>10682</v>
      </c>
      <c r="J6054">
        <v>0</v>
      </c>
      <c r="K6054">
        <v>0</v>
      </c>
      <c r="L6054" t="s">
        <v>10796</v>
      </c>
      <c r="M6054">
        <v>45343</v>
      </c>
      <c r="N6054" t="s">
        <v>13477</v>
      </c>
      <c r="S6054" t="s">
        <v>13478</v>
      </c>
      <c r="T6054">
        <v>43102.456886574102</v>
      </c>
    </row>
    <row r="6055" spans="1:20" x14ac:dyDescent="0.25">
      <c r="A6055" t="s">
        <v>9577</v>
      </c>
      <c r="B6055" t="s">
        <v>20156</v>
      </c>
      <c r="C6055" t="s">
        <v>19537</v>
      </c>
      <c r="D6055" t="s">
        <v>13204</v>
      </c>
      <c r="E6055" t="s">
        <v>10685</v>
      </c>
      <c r="F6055">
        <v>39.99</v>
      </c>
      <c r="G6055">
        <v>239.94</v>
      </c>
      <c r="H6055">
        <v>6</v>
      </c>
      <c r="I6055" t="s">
        <v>10682</v>
      </c>
      <c r="J6055">
        <v>0</v>
      </c>
      <c r="K6055">
        <v>0</v>
      </c>
      <c r="L6055" t="s">
        <v>10731</v>
      </c>
      <c r="M6055">
        <v>45344</v>
      </c>
      <c r="N6055" t="s">
        <v>11082</v>
      </c>
      <c r="S6055" t="s">
        <v>11083</v>
      </c>
      <c r="T6055">
        <v>43102.456875000003</v>
      </c>
    </row>
    <row r="6056" spans="1:20" x14ac:dyDescent="0.25">
      <c r="A6056" t="s">
        <v>20157</v>
      </c>
      <c r="B6056" t="s">
        <v>20158</v>
      </c>
      <c r="C6056" t="s">
        <v>10691</v>
      </c>
      <c r="D6056" t="s">
        <v>13204</v>
      </c>
      <c r="E6056" t="s">
        <v>10693</v>
      </c>
      <c r="F6056">
        <v>23.99</v>
      </c>
      <c r="G6056">
        <v>143.94</v>
      </c>
      <c r="H6056">
        <v>6</v>
      </c>
      <c r="I6056" t="s">
        <v>10682</v>
      </c>
      <c r="J6056">
        <v>0</v>
      </c>
      <c r="K6056">
        <v>0</v>
      </c>
      <c r="L6056" t="s">
        <v>10727</v>
      </c>
      <c r="M6056">
        <v>45349</v>
      </c>
      <c r="N6056" t="s">
        <v>11884</v>
      </c>
      <c r="O6056" t="s">
        <v>10701</v>
      </c>
      <c r="Q6056" t="s">
        <v>10702</v>
      </c>
      <c r="S6056" t="s">
        <v>11885</v>
      </c>
      <c r="T6056">
        <v>43102.456944444399</v>
      </c>
    </row>
    <row r="6057" spans="1:20" x14ac:dyDescent="0.25">
      <c r="A6057" t="s">
        <v>9578</v>
      </c>
      <c r="B6057" t="s">
        <v>20159</v>
      </c>
      <c r="C6057" t="s">
        <v>10691</v>
      </c>
      <c r="D6057" t="s">
        <v>13204</v>
      </c>
      <c r="E6057" t="s">
        <v>10693</v>
      </c>
      <c r="F6057">
        <v>23.99</v>
      </c>
      <c r="G6057">
        <v>143.94</v>
      </c>
      <c r="H6057">
        <v>6</v>
      </c>
      <c r="I6057" t="s">
        <v>10682</v>
      </c>
      <c r="J6057">
        <v>0</v>
      </c>
      <c r="K6057">
        <v>0</v>
      </c>
      <c r="L6057" t="s">
        <v>10727</v>
      </c>
      <c r="M6057">
        <v>45349</v>
      </c>
      <c r="N6057" t="s">
        <v>11884</v>
      </c>
      <c r="O6057" t="s">
        <v>10701</v>
      </c>
      <c r="Q6057" t="s">
        <v>10702</v>
      </c>
      <c r="S6057" t="s">
        <v>11885</v>
      </c>
      <c r="T6057">
        <v>43102.456944444399</v>
      </c>
    </row>
    <row r="6058" spans="1:20" x14ac:dyDescent="0.25">
      <c r="A6058" t="s">
        <v>9579</v>
      </c>
      <c r="B6058" t="s">
        <v>20160</v>
      </c>
      <c r="C6058" t="s">
        <v>19537</v>
      </c>
      <c r="D6058" t="s">
        <v>13204</v>
      </c>
      <c r="E6058" t="s">
        <v>10685</v>
      </c>
      <c r="F6058">
        <v>23.99</v>
      </c>
      <c r="G6058">
        <v>143.94</v>
      </c>
      <c r="H6058">
        <v>6</v>
      </c>
      <c r="I6058" t="s">
        <v>10682</v>
      </c>
      <c r="J6058">
        <v>0</v>
      </c>
      <c r="K6058">
        <v>0</v>
      </c>
      <c r="L6058" t="s">
        <v>10727</v>
      </c>
      <c r="M6058">
        <v>45349</v>
      </c>
      <c r="N6058" t="s">
        <v>11884</v>
      </c>
      <c r="O6058" t="s">
        <v>10701</v>
      </c>
      <c r="Q6058" t="s">
        <v>10702</v>
      </c>
      <c r="S6058" t="s">
        <v>11885</v>
      </c>
      <c r="T6058">
        <v>43102.456944444399</v>
      </c>
    </row>
    <row r="6059" spans="1:20" x14ac:dyDescent="0.25">
      <c r="A6059" t="s">
        <v>9580</v>
      </c>
      <c r="B6059" t="s">
        <v>20161</v>
      </c>
      <c r="C6059" t="s">
        <v>10691</v>
      </c>
      <c r="D6059" t="s">
        <v>13204</v>
      </c>
      <c r="E6059" t="s">
        <v>10836</v>
      </c>
      <c r="F6059">
        <v>23.99</v>
      </c>
      <c r="G6059">
        <v>143.94</v>
      </c>
      <c r="H6059">
        <v>6</v>
      </c>
      <c r="I6059" t="s">
        <v>10682</v>
      </c>
      <c r="J6059">
        <v>0</v>
      </c>
      <c r="K6059">
        <v>0</v>
      </c>
      <c r="L6059" t="s">
        <v>10727</v>
      </c>
      <c r="M6059">
        <v>45349</v>
      </c>
      <c r="N6059" t="s">
        <v>11884</v>
      </c>
      <c r="O6059" t="s">
        <v>10701</v>
      </c>
      <c r="Q6059" t="s">
        <v>10702</v>
      </c>
      <c r="S6059" t="s">
        <v>11885</v>
      </c>
      <c r="T6059">
        <v>43102.456944444399</v>
      </c>
    </row>
    <row r="6060" spans="1:20" x14ac:dyDescent="0.25">
      <c r="A6060" t="s">
        <v>9581</v>
      </c>
      <c r="B6060" t="s">
        <v>20162</v>
      </c>
      <c r="C6060" t="s">
        <v>19537</v>
      </c>
      <c r="D6060" t="s">
        <v>13204</v>
      </c>
      <c r="E6060" t="s">
        <v>10685</v>
      </c>
      <c r="F6060">
        <v>86.99</v>
      </c>
      <c r="G6060">
        <v>521.94000000000005</v>
      </c>
      <c r="H6060">
        <v>6</v>
      </c>
      <c r="I6060" t="s">
        <v>10682</v>
      </c>
      <c r="J6060">
        <v>0</v>
      </c>
      <c r="K6060">
        <v>0</v>
      </c>
      <c r="L6060" t="s">
        <v>19574</v>
      </c>
      <c r="M6060">
        <v>45349</v>
      </c>
      <c r="N6060" t="s">
        <v>13477</v>
      </c>
      <c r="S6060" t="s">
        <v>13478</v>
      </c>
      <c r="T6060">
        <v>43102.456863425898</v>
      </c>
    </row>
    <row r="6061" spans="1:20" x14ac:dyDescent="0.25">
      <c r="A6061" t="s">
        <v>9582</v>
      </c>
      <c r="B6061" t="s">
        <v>20163</v>
      </c>
      <c r="C6061" t="s">
        <v>19537</v>
      </c>
      <c r="D6061" t="s">
        <v>13204</v>
      </c>
      <c r="E6061" t="s">
        <v>10685</v>
      </c>
      <c r="F6061">
        <v>189.99</v>
      </c>
      <c r="G6061">
        <v>1139.94</v>
      </c>
      <c r="H6061">
        <v>6</v>
      </c>
      <c r="I6061" t="s">
        <v>10682</v>
      </c>
      <c r="J6061">
        <v>0</v>
      </c>
      <c r="K6061">
        <v>0</v>
      </c>
      <c r="L6061" t="s">
        <v>17398</v>
      </c>
      <c r="M6061">
        <v>45349</v>
      </c>
      <c r="N6061" t="s">
        <v>13477</v>
      </c>
      <c r="S6061" t="s">
        <v>13478</v>
      </c>
      <c r="T6061">
        <v>43102.456863425898</v>
      </c>
    </row>
    <row r="6062" spans="1:20" x14ac:dyDescent="0.25">
      <c r="A6062" t="s">
        <v>9583</v>
      </c>
      <c r="B6062" t="s">
        <v>20164</v>
      </c>
      <c r="C6062" t="s">
        <v>19537</v>
      </c>
      <c r="D6062" t="s">
        <v>13204</v>
      </c>
      <c r="E6062" t="s">
        <v>10685</v>
      </c>
      <c r="F6062">
        <v>189.99</v>
      </c>
      <c r="G6062">
        <v>1139.94</v>
      </c>
      <c r="H6062">
        <v>6</v>
      </c>
      <c r="I6062" t="s">
        <v>10682</v>
      </c>
      <c r="J6062">
        <v>0</v>
      </c>
      <c r="K6062">
        <v>0</v>
      </c>
      <c r="L6062" t="s">
        <v>17398</v>
      </c>
      <c r="M6062">
        <v>45349</v>
      </c>
      <c r="N6062" t="s">
        <v>13477</v>
      </c>
      <c r="S6062" t="s">
        <v>13478</v>
      </c>
      <c r="T6062">
        <v>43102.456863425898</v>
      </c>
    </row>
    <row r="6063" spans="1:20" x14ac:dyDescent="0.25">
      <c r="A6063" t="s">
        <v>9584</v>
      </c>
      <c r="B6063" t="s">
        <v>20165</v>
      </c>
      <c r="C6063" t="s">
        <v>19537</v>
      </c>
      <c r="D6063" t="s">
        <v>13204</v>
      </c>
      <c r="E6063" t="s">
        <v>10685</v>
      </c>
      <c r="F6063">
        <v>227.99</v>
      </c>
      <c r="G6063">
        <v>1367.94</v>
      </c>
      <c r="H6063">
        <v>6</v>
      </c>
      <c r="I6063" t="s">
        <v>10682</v>
      </c>
      <c r="J6063">
        <v>0</v>
      </c>
      <c r="K6063">
        <v>0</v>
      </c>
      <c r="L6063" t="s">
        <v>19574</v>
      </c>
      <c r="M6063">
        <v>45349</v>
      </c>
      <c r="N6063" t="s">
        <v>13477</v>
      </c>
      <c r="S6063" t="s">
        <v>13478</v>
      </c>
      <c r="T6063">
        <v>43102.456863425898</v>
      </c>
    </row>
    <row r="6064" spans="1:20" x14ac:dyDescent="0.25">
      <c r="A6064" t="s">
        <v>9585</v>
      </c>
      <c r="B6064" t="s">
        <v>20166</v>
      </c>
      <c r="C6064" t="s">
        <v>19537</v>
      </c>
      <c r="D6064" t="s">
        <v>13204</v>
      </c>
      <c r="E6064" t="s">
        <v>10685</v>
      </c>
      <c r="F6064">
        <v>24.99</v>
      </c>
      <c r="G6064">
        <v>149.94</v>
      </c>
      <c r="H6064">
        <v>6</v>
      </c>
      <c r="I6064" t="s">
        <v>10682</v>
      </c>
      <c r="J6064">
        <v>0</v>
      </c>
      <c r="K6064">
        <v>0</v>
      </c>
      <c r="L6064" t="s">
        <v>10916</v>
      </c>
      <c r="M6064">
        <v>45350</v>
      </c>
      <c r="N6064" t="s">
        <v>10774</v>
      </c>
      <c r="O6064" t="s">
        <v>10775</v>
      </c>
      <c r="Q6064" t="s">
        <v>10776</v>
      </c>
      <c r="S6064" t="s">
        <v>10777</v>
      </c>
      <c r="T6064">
        <v>43102.456909722197</v>
      </c>
    </row>
    <row r="6065" spans="1:20" x14ac:dyDescent="0.25">
      <c r="A6065" t="s">
        <v>20167</v>
      </c>
      <c r="B6065" t="s">
        <v>20168</v>
      </c>
      <c r="C6065" t="s">
        <v>10691</v>
      </c>
      <c r="D6065" t="s">
        <v>13204</v>
      </c>
      <c r="E6065" t="s">
        <v>10693</v>
      </c>
      <c r="F6065">
        <v>45.99</v>
      </c>
      <c r="G6065">
        <v>551.88</v>
      </c>
      <c r="H6065">
        <v>12</v>
      </c>
      <c r="I6065" t="s">
        <v>10682</v>
      </c>
      <c r="J6065">
        <v>0</v>
      </c>
      <c r="K6065">
        <v>0</v>
      </c>
      <c r="L6065" t="s">
        <v>10731</v>
      </c>
      <c r="M6065">
        <v>45350</v>
      </c>
      <c r="N6065" t="s">
        <v>16315</v>
      </c>
      <c r="S6065" t="s">
        <v>16316</v>
      </c>
      <c r="T6065">
        <v>43102.456875000003</v>
      </c>
    </row>
    <row r="6066" spans="1:20" x14ac:dyDescent="0.25">
      <c r="A6066" t="s">
        <v>6092</v>
      </c>
      <c r="B6066" t="s">
        <v>20169</v>
      </c>
      <c r="C6066" t="s">
        <v>19537</v>
      </c>
      <c r="D6066" t="s">
        <v>13204</v>
      </c>
      <c r="E6066" t="s">
        <v>10685</v>
      </c>
      <c r="F6066">
        <v>89.99</v>
      </c>
      <c r="G6066">
        <v>89.99</v>
      </c>
      <c r="H6066">
        <v>1</v>
      </c>
      <c r="I6066" t="s">
        <v>10682</v>
      </c>
      <c r="J6066">
        <v>0</v>
      </c>
      <c r="K6066">
        <v>0</v>
      </c>
      <c r="L6066" t="s">
        <v>11101</v>
      </c>
      <c r="M6066">
        <v>45351</v>
      </c>
      <c r="N6066" t="s">
        <v>13477</v>
      </c>
      <c r="S6066" t="s">
        <v>13478</v>
      </c>
      <c r="T6066">
        <v>43102.456944444399</v>
      </c>
    </row>
    <row r="6067" spans="1:20" x14ac:dyDescent="0.25">
      <c r="A6067" t="s">
        <v>9586</v>
      </c>
      <c r="B6067" t="s">
        <v>20170</v>
      </c>
      <c r="C6067" t="s">
        <v>19537</v>
      </c>
      <c r="D6067" t="s">
        <v>13204</v>
      </c>
      <c r="E6067" t="s">
        <v>10685</v>
      </c>
      <c r="F6067">
        <v>112.99</v>
      </c>
      <c r="G6067">
        <v>677.94</v>
      </c>
      <c r="H6067">
        <v>6</v>
      </c>
      <c r="I6067" t="s">
        <v>10682</v>
      </c>
      <c r="J6067">
        <v>0</v>
      </c>
      <c r="K6067">
        <v>0</v>
      </c>
      <c r="L6067" t="s">
        <v>10883</v>
      </c>
      <c r="M6067">
        <v>45351</v>
      </c>
      <c r="N6067" t="s">
        <v>13477</v>
      </c>
      <c r="S6067" t="s">
        <v>13478</v>
      </c>
      <c r="T6067">
        <v>43102.456979166702</v>
      </c>
    </row>
    <row r="6068" spans="1:20" x14ac:dyDescent="0.25">
      <c r="A6068" t="s">
        <v>9587</v>
      </c>
      <c r="B6068" t="s">
        <v>20171</v>
      </c>
      <c r="C6068" t="s">
        <v>19537</v>
      </c>
      <c r="D6068" t="s">
        <v>13204</v>
      </c>
      <c r="E6068" t="s">
        <v>10685</v>
      </c>
      <c r="F6068">
        <v>169.99</v>
      </c>
      <c r="G6068">
        <v>1019.94</v>
      </c>
      <c r="H6068">
        <v>6</v>
      </c>
      <c r="I6068" t="s">
        <v>10682</v>
      </c>
      <c r="J6068">
        <v>0</v>
      </c>
      <c r="K6068">
        <v>0</v>
      </c>
      <c r="L6068" t="s">
        <v>10835</v>
      </c>
      <c r="M6068">
        <v>45351</v>
      </c>
      <c r="N6068" t="s">
        <v>13477</v>
      </c>
      <c r="S6068" t="s">
        <v>13478</v>
      </c>
      <c r="T6068">
        <v>43102.456863425898</v>
      </c>
    </row>
    <row r="6069" spans="1:20" x14ac:dyDescent="0.25">
      <c r="A6069" t="s">
        <v>9588</v>
      </c>
      <c r="B6069" t="s">
        <v>20172</v>
      </c>
      <c r="C6069" t="s">
        <v>19537</v>
      </c>
      <c r="D6069" t="s">
        <v>13204</v>
      </c>
      <c r="E6069" t="s">
        <v>10685</v>
      </c>
      <c r="F6069">
        <v>41.99</v>
      </c>
      <c r="G6069">
        <v>251.94</v>
      </c>
      <c r="H6069">
        <v>6</v>
      </c>
      <c r="I6069" t="s">
        <v>10682</v>
      </c>
      <c r="J6069">
        <v>0</v>
      </c>
      <c r="K6069">
        <v>0</v>
      </c>
      <c r="L6069" t="s">
        <v>12468</v>
      </c>
      <c r="M6069">
        <v>45351</v>
      </c>
      <c r="N6069" t="s">
        <v>13477</v>
      </c>
      <c r="S6069" t="s">
        <v>13478</v>
      </c>
      <c r="T6069">
        <v>43102.456898148099</v>
      </c>
    </row>
    <row r="6070" spans="1:20" x14ac:dyDescent="0.25">
      <c r="A6070" t="s">
        <v>9589</v>
      </c>
      <c r="B6070" t="s">
        <v>20173</v>
      </c>
      <c r="C6070" t="s">
        <v>19537</v>
      </c>
      <c r="D6070" t="s">
        <v>13204</v>
      </c>
      <c r="E6070" t="s">
        <v>10685</v>
      </c>
      <c r="F6070">
        <v>108.99</v>
      </c>
      <c r="G6070">
        <v>653.94000000000005</v>
      </c>
      <c r="H6070">
        <v>6</v>
      </c>
      <c r="I6070" t="s">
        <v>10682</v>
      </c>
      <c r="J6070">
        <v>0</v>
      </c>
      <c r="K6070">
        <v>0</v>
      </c>
      <c r="L6070" t="s">
        <v>16375</v>
      </c>
      <c r="M6070">
        <v>45351</v>
      </c>
      <c r="N6070" t="s">
        <v>13477</v>
      </c>
      <c r="S6070" t="s">
        <v>13478</v>
      </c>
      <c r="T6070">
        <v>43102.457002314797</v>
      </c>
    </row>
    <row r="6071" spans="1:20" x14ac:dyDescent="0.25">
      <c r="A6071" t="s">
        <v>9590</v>
      </c>
      <c r="B6071" t="s">
        <v>20174</v>
      </c>
      <c r="C6071" t="s">
        <v>19537</v>
      </c>
      <c r="D6071" t="s">
        <v>13204</v>
      </c>
      <c r="E6071" t="s">
        <v>10685</v>
      </c>
      <c r="F6071">
        <v>57.99</v>
      </c>
      <c r="G6071">
        <v>347.94</v>
      </c>
      <c r="H6071">
        <v>6</v>
      </c>
      <c r="I6071" t="s">
        <v>10682</v>
      </c>
      <c r="J6071">
        <v>0</v>
      </c>
      <c r="K6071">
        <v>0</v>
      </c>
      <c r="L6071" t="s">
        <v>10812</v>
      </c>
      <c r="M6071">
        <v>45351</v>
      </c>
      <c r="N6071" t="s">
        <v>13477</v>
      </c>
      <c r="S6071" t="s">
        <v>13478</v>
      </c>
      <c r="T6071">
        <v>43102.456875000003</v>
      </c>
    </row>
    <row r="6072" spans="1:20" x14ac:dyDescent="0.25">
      <c r="A6072" t="s">
        <v>9591</v>
      </c>
      <c r="B6072" t="s">
        <v>20175</v>
      </c>
      <c r="C6072" t="s">
        <v>19537</v>
      </c>
      <c r="D6072" t="s">
        <v>13204</v>
      </c>
      <c r="E6072" t="s">
        <v>10685</v>
      </c>
      <c r="F6072">
        <v>64.989999999999995</v>
      </c>
      <c r="G6072">
        <v>389.94</v>
      </c>
      <c r="H6072">
        <v>6</v>
      </c>
      <c r="I6072" t="s">
        <v>10682</v>
      </c>
      <c r="J6072">
        <v>0</v>
      </c>
      <c r="K6072">
        <v>0</v>
      </c>
      <c r="L6072" t="s">
        <v>10835</v>
      </c>
      <c r="M6072">
        <v>45357</v>
      </c>
      <c r="N6072" t="s">
        <v>11038</v>
      </c>
      <c r="O6072" t="s">
        <v>10708</v>
      </c>
      <c r="Q6072" t="s">
        <v>10709</v>
      </c>
      <c r="S6072" t="s">
        <v>11039</v>
      </c>
      <c r="T6072">
        <v>43102.456863425898</v>
      </c>
    </row>
    <row r="6073" spans="1:20" x14ac:dyDescent="0.25">
      <c r="A6073" t="s">
        <v>6093</v>
      </c>
      <c r="B6073" t="s">
        <v>20176</v>
      </c>
      <c r="C6073" t="s">
        <v>19537</v>
      </c>
      <c r="D6073" t="s">
        <v>13204</v>
      </c>
      <c r="E6073" t="s">
        <v>10685</v>
      </c>
      <c r="F6073">
        <v>24.99</v>
      </c>
      <c r="G6073">
        <v>299.88</v>
      </c>
      <c r="H6073">
        <v>12</v>
      </c>
      <c r="I6073" t="s">
        <v>10682</v>
      </c>
      <c r="J6073">
        <v>0</v>
      </c>
      <c r="K6073">
        <v>0</v>
      </c>
      <c r="L6073" t="s">
        <v>10788</v>
      </c>
      <c r="M6073">
        <v>45358</v>
      </c>
      <c r="N6073" t="s">
        <v>11082</v>
      </c>
      <c r="S6073" t="s">
        <v>11083</v>
      </c>
      <c r="T6073">
        <v>43102.456921296303</v>
      </c>
    </row>
    <row r="6074" spans="1:20" x14ac:dyDescent="0.25">
      <c r="A6074" t="s">
        <v>20177</v>
      </c>
      <c r="B6074" t="s">
        <v>20178</v>
      </c>
      <c r="C6074" t="s">
        <v>10691</v>
      </c>
      <c r="D6074" t="s">
        <v>13204</v>
      </c>
      <c r="E6074" t="s">
        <v>10693</v>
      </c>
      <c r="F6074">
        <v>85.99</v>
      </c>
      <c r="G6074">
        <v>515.94000000000005</v>
      </c>
      <c r="H6074">
        <v>6</v>
      </c>
      <c r="I6074" t="s">
        <v>10682</v>
      </c>
      <c r="J6074">
        <v>0</v>
      </c>
      <c r="K6074">
        <v>0</v>
      </c>
      <c r="L6074" t="s">
        <v>10731</v>
      </c>
      <c r="M6074">
        <v>45359</v>
      </c>
      <c r="N6074" t="s">
        <v>13477</v>
      </c>
      <c r="S6074" t="s">
        <v>13478</v>
      </c>
      <c r="T6074">
        <v>43102.456875000003</v>
      </c>
    </row>
    <row r="6075" spans="1:20" x14ac:dyDescent="0.25">
      <c r="A6075" t="s">
        <v>9592</v>
      </c>
      <c r="B6075" t="s">
        <v>20179</v>
      </c>
      <c r="C6075" t="s">
        <v>19537</v>
      </c>
      <c r="D6075" t="s">
        <v>13204</v>
      </c>
      <c r="E6075" t="s">
        <v>10693</v>
      </c>
      <c r="F6075">
        <v>32.99</v>
      </c>
      <c r="G6075">
        <v>197.94</v>
      </c>
      <c r="H6075">
        <v>6</v>
      </c>
      <c r="I6075" t="s">
        <v>10682</v>
      </c>
      <c r="J6075">
        <v>0</v>
      </c>
      <c r="K6075">
        <v>0</v>
      </c>
      <c r="L6075" t="s">
        <v>10722</v>
      </c>
      <c r="M6075">
        <v>45369</v>
      </c>
      <c r="N6075" t="s">
        <v>10761</v>
      </c>
      <c r="O6075" t="s">
        <v>10762</v>
      </c>
      <c r="P6075" t="s">
        <v>10708</v>
      </c>
      <c r="Q6075" t="s">
        <v>10763</v>
      </c>
      <c r="R6075" t="s">
        <v>10709</v>
      </c>
      <c r="S6075" t="s">
        <v>10764</v>
      </c>
      <c r="T6075">
        <v>43102.456956018497</v>
      </c>
    </row>
    <row r="6076" spans="1:20" x14ac:dyDescent="0.25">
      <c r="A6076" t="s">
        <v>6094</v>
      </c>
      <c r="B6076" t="s">
        <v>20180</v>
      </c>
      <c r="C6076" t="s">
        <v>19537</v>
      </c>
      <c r="D6076" t="s">
        <v>13204</v>
      </c>
      <c r="E6076" t="s">
        <v>10685</v>
      </c>
      <c r="F6076">
        <v>39.99</v>
      </c>
      <c r="G6076">
        <v>239.94</v>
      </c>
      <c r="H6076">
        <v>6</v>
      </c>
      <c r="I6076" t="s">
        <v>10682</v>
      </c>
      <c r="J6076">
        <v>0</v>
      </c>
      <c r="K6076">
        <v>0</v>
      </c>
      <c r="L6076" t="s">
        <v>10722</v>
      </c>
      <c r="M6076">
        <v>45369</v>
      </c>
      <c r="N6076" t="s">
        <v>10761</v>
      </c>
      <c r="O6076" t="s">
        <v>10762</v>
      </c>
      <c r="P6076" t="s">
        <v>10708</v>
      </c>
      <c r="Q6076" t="s">
        <v>10763</v>
      </c>
      <c r="R6076" t="s">
        <v>10709</v>
      </c>
      <c r="S6076" t="s">
        <v>10764</v>
      </c>
      <c r="T6076">
        <v>43102.456956018497</v>
      </c>
    </row>
    <row r="6077" spans="1:20" x14ac:dyDescent="0.25">
      <c r="A6077" t="s">
        <v>9593</v>
      </c>
      <c r="B6077" t="s">
        <v>20181</v>
      </c>
      <c r="C6077" t="s">
        <v>19537</v>
      </c>
      <c r="D6077" t="s">
        <v>13204</v>
      </c>
      <c r="E6077" t="s">
        <v>10693</v>
      </c>
      <c r="F6077">
        <v>32.99</v>
      </c>
      <c r="G6077">
        <v>197.94</v>
      </c>
      <c r="H6077">
        <v>6</v>
      </c>
      <c r="I6077" t="s">
        <v>10682</v>
      </c>
      <c r="J6077">
        <v>0</v>
      </c>
      <c r="K6077">
        <v>0</v>
      </c>
      <c r="L6077" t="s">
        <v>10722</v>
      </c>
      <c r="M6077">
        <v>45369</v>
      </c>
      <c r="N6077" t="s">
        <v>10761</v>
      </c>
      <c r="O6077" t="s">
        <v>10762</v>
      </c>
      <c r="P6077" t="s">
        <v>10708</v>
      </c>
      <c r="Q6077" t="s">
        <v>10763</v>
      </c>
      <c r="R6077" t="s">
        <v>10709</v>
      </c>
      <c r="S6077" t="s">
        <v>10764</v>
      </c>
      <c r="T6077">
        <v>43102.456956018497</v>
      </c>
    </row>
    <row r="6078" spans="1:20" x14ac:dyDescent="0.25">
      <c r="A6078" t="s">
        <v>6095</v>
      </c>
      <c r="B6078" t="s">
        <v>20182</v>
      </c>
      <c r="C6078" t="s">
        <v>19537</v>
      </c>
      <c r="D6078" t="s">
        <v>13204</v>
      </c>
      <c r="E6078" t="s">
        <v>10685</v>
      </c>
      <c r="F6078">
        <v>32.99</v>
      </c>
      <c r="G6078">
        <v>197.94</v>
      </c>
      <c r="H6078">
        <v>6</v>
      </c>
      <c r="I6078" t="s">
        <v>10682</v>
      </c>
      <c r="J6078">
        <v>0</v>
      </c>
      <c r="K6078">
        <v>0</v>
      </c>
      <c r="L6078" t="s">
        <v>10722</v>
      </c>
      <c r="M6078">
        <v>45369</v>
      </c>
      <c r="N6078" t="s">
        <v>10761</v>
      </c>
      <c r="O6078" t="s">
        <v>10762</v>
      </c>
      <c r="P6078" t="s">
        <v>10708</v>
      </c>
      <c r="Q6078" t="s">
        <v>10763</v>
      </c>
      <c r="R6078" t="s">
        <v>10709</v>
      </c>
      <c r="S6078" t="s">
        <v>10764</v>
      </c>
      <c r="T6078">
        <v>43102.456956018497</v>
      </c>
    </row>
    <row r="6079" spans="1:20" x14ac:dyDescent="0.25">
      <c r="A6079" t="s">
        <v>9594</v>
      </c>
      <c r="B6079" t="s">
        <v>20183</v>
      </c>
      <c r="C6079" t="s">
        <v>19537</v>
      </c>
      <c r="D6079" t="s">
        <v>13204</v>
      </c>
      <c r="E6079" t="s">
        <v>10685</v>
      </c>
      <c r="F6079">
        <v>39.99</v>
      </c>
      <c r="G6079">
        <v>239.94</v>
      </c>
      <c r="H6079">
        <v>6</v>
      </c>
      <c r="I6079" t="s">
        <v>10682</v>
      </c>
      <c r="J6079">
        <v>0</v>
      </c>
      <c r="K6079">
        <v>0</v>
      </c>
      <c r="L6079" t="s">
        <v>10731</v>
      </c>
      <c r="M6079">
        <v>45398</v>
      </c>
      <c r="N6079" t="s">
        <v>10700</v>
      </c>
      <c r="O6079" t="s">
        <v>10701</v>
      </c>
      <c r="Q6079" t="s">
        <v>10702</v>
      </c>
      <c r="S6079" t="s">
        <v>10703</v>
      </c>
      <c r="T6079">
        <v>43102.456875000003</v>
      </c>
    </row>
    <row r="6080" spans="1:20" x14ac:dyDescent="0.25">
      <c r="A6080" t="s">
        <v>20184</v>
      </c>
      <c r="B6080" t="s">
        <v>20185</v>
      </c>
      <c r="C6080" t="s">
        <v>19537</v>
      </c>
      <c r="D6080" t="s">
        <v>13204</v>
      </c>
      <c r="E6080" t="s">
        <v>10685</v>
      </c>
      <c r="F6080">
        <v>44.99</v>
      </c>
      <c r="G6080">
        <v>269.94</v>
      </c>
      <c r="H6080">
        <v>6</v>
      </c>
      <c r="I6080" t="s">
        <v>10682</v>
      </c>
      <c r="J6080">
        <v>0</v>
      </c>
      <c r="K6080">
        <v>0</v>
      </c>
      <c r="L6080" t="s">
        <v>10812</v>
      </c>
      <c r="M6080">
        <v>45379</v>
      </c>
      <c r="N6080" t="s">
        <v>11082</v>
      </c>
      <c r="S6080" t="s">
        <v>11083</v>
      </c>
      <c r="T6080">
        <v>43102.456875000003</v>
      </c>
    </row>
    <row r="6081" spans="1:20" x14ac:dyDescent="0.25">
      <c r="A6081" t="s">
        <v>20186</v>
      </c>
      <c r="B6081" t="s">
        <v>20187</v>
      </c>
      <c r="C6081" t="s">
        <v>19537</v>
      </c>
      <c r="D6081" t="s">
        <v>13204</v>
      </c>
      <c r="E6081" t="s">
        <v>10685</v>
      </c>
      <c r="F6081">
        <v>29.99</v>
      </c>
      <c r="G6081">
        <v>179.94</v>
      </c>
      <c r="H6081">
        <v>6</v>
      </c>
      <c r="I6081" t="s">
        <v>10682</v>
      </c>
      <c r="J6081">
        <v>0</v>
      </c>
      <c r="K6081">
        <v>0</v>
      </c>
      <c r="L6081" t="s">
        <v>11982</v>
      </c>
      <c r="M6081">
        <v>45379</v>
      </c>
      <c r="N6081" t="s">
        <v>11082</v>
      </c>
      <c r="S6081" t="s">
        <v>11083</v>
      </c>
      <c r="T6081">
        <v>43102.456956018497</v>
      </c>
    </row>
    <row r="6082" spans="1:20" x14ac:dyDescent="0.25">
      <c r="A6082" t="s">
        <v>9595</v>
      </c>
      <c r="B6082" t="s">
        <v>20188</v>
      </c>
      <c r="C6082" t="s">
        <v>19537</v>
      </c>
      <c r="D6082" t="s">
        <v>13204</v>
      </c>
      <c r="E6082" t="s">
        <v>10685</v>
      </c>
      <c r="F6082">
        <v>79.989999999999995</v>
      </c>
      <c r="G6082">
        <v>479.94</v>
      </c>
      <c r="H6082">
        <v>6</v>
      </c>
      <c r="I6082" t="s">
        <v>10682</v>
      </c>
      <c r="J6082">
        <v>0</v>
      </c>
      <c r="K6082">
        <v>0</v>
      </c>
      <c r="L6082" t="s">
        <v>10722</v>
      </c>
      <c r="M6082">
        <v>45379</v>
      </c>
      <c r="N6082" t="s">
        <v>10761</v>
      </c>
      <c r="O6082" t="s">
        <v>10762</v>
      </c>
      <c r="P6082" t="s">
        <v>10708</v>
      </c>
      <c r="Q6082" t="s">
        <v>10763</v>
      </c>
      <c r="R6082" t="s">
        <v>10709</v>
      </c>
      <c r="S6082" t="s">
        <v>10764</v>
      </c>
      <c r="T6082">
        <v>43102.456956018497</v>
      </c>
    </row>
    <row r="6083" spans="1:20" x14ac:dyDescent="0.25">
      <c r="A6083" t="s">
        <v>6096</v>
      </c>
      <c r="B6083" t="s">
        <v>20189</v>
      </c>
      <c r="C6083" t="s">
        <v>19537</v>
      </c>
      <c r="D6083" t="s">
        <v>13204</v>
      </c>
      <c r="E6083" t="s">
        <v>10685</v>
      </c>
      <c r="F6083">
        <v>31.99</v>
      </c>
      <c r="G6083">
        <v>191.94</v>
      </c>
      <c r="H6083">
        <v>6</v>
      </c>
      <c r="I6083" t="s">
        <v>10682</v>
      </c>
      <c r="J6083">
        <v>0</v>
      </c>
      <c r="K6083">
        <v>0</v>
      </c>
      <c r="L6083" t="s">
        <v>18271</v>
      </c>
      <c r="M6083">
        <v>45379</v>
      </c>
      <c r="N6083" t="s">
        <v>11359</v>
      </c>
      <c r="O6083" t="s">
        <v>10762</v>
      </c>
      <c r="P6083" t="s">
        <v>10701</v>
      </c>
      <c r="Q6083" t="s">
        <v>10763</v>
      </c>
      <c r="R6083" t="s">
        <v>10702</v>
      </c>
      <c r="S6083" t="s">
        <v>11360</v>
      </c>
      <c r="T6083">
        <v>43102.456909722197</v>
      </c>
    </row>
    <row r="6084" spans="1:20" x14ac:dyDescent="0.25">
      <c r="A6084" t="s">
        <v>6097</v>
      </c>
      <c r="B6084" t="s">
        <v>20190</v>
      </c>
      <c r="C6084" t="s">
        <v>19537</v>
      </c>
      <c r="D6084" t="s">
        <v>13204</v>
      </c>
      <c r="E6084" t="s">
        <v>10685</v>
      </c>
      <c r="F6084">
        <v>59.99</v>
      </c>
      <c r="G6084">
        <v>359.94</v>
      </c>
      <c r="H6084">
        <v>6</v>
      </c>
      <c r="I6084" t="s">
        <v>10682</v>
      </c>
      <c r="J6084">
        <v>0</v>
      </c>
      <c r="K6084">
        <v>0</v>
      </c>
      <c r="L6084" t="s">
        <v>10731</v>
      </c>
      <c r="M6084">
        <v>45380</v>
      </c>
      <c r="N6084" t="s">
        <v>11082</v>
      </c>
      <c r="S6084" t="s">
        <v>11083</v>
      </c>
      <c r="T6084">
        <v>43102.456875000003</v>
      </c>
    </row>
    <row r="6085" spans="1:20" x14ac:dyDescent="0.25">
      <c r="A6085" t="s">
        <v>6098</v>
      </c>
      <c r="B6085" t="s">
        <v>20191</v>
      </c>
      <c r="C6085" t="s">
        <v>19537</v>
      </c>
      <c r="D6085" t="s">
        <v>13204</v>
      </c>
      <c r="E6085" t="s">
        <v>10685</v>
      </c>
      <c r="F6085">
        <v>49.99</v>
      </c>
      <c r="G6085">
        <v>299.94</v>
      </c>
      <c r="H6085">
        <v>6</v>
      </c>
      <c r="I6085" t="s">
        <v>10682</v>
      </c>
      <c r="J6085">
        <v>0</v>
      </c>
      <c r="K6085">
        <v>0</v>
      </c>
      <c r="L6085" t="s">
        <v>10731</v>
      </c>
      <c r="M6085">
        <v>45380</v>
      </c>
      <c r="N6085" t="s">
        <v>11082</v>
      </c>
      <c r="S6085" t="s">
        <v>11083</v>
      </c>
      <c r="T6085">
        <v>43102.456875000003</v>
      </c>
    </row>
    <row r="6086" spans="1:20" x14ac:dyDescent="0.25">
      <c r="A6086" t="s">
        <v>6099</v>
      </c>
      <c r="B6086" t="s">
        <v>20192</v>
      </c>
      <c r="C6086" t="s">
        <v>19537</v>
      </c>
      <c r="D6086" t="s">
        <v>13204</v>
      </c>
      <c r="E6086" t="s">
        <v>10685</v>
      </c>
      <c r="F6086">
        <v>25.99</v>
      </c>
      <c r="G6086">
        <v>155.94</v>
      </c>
      <c r="H6086">
        <v>6</v>
      </c>
      <c r="I6086" t="s">
        <v>10682</v>
      </c>
      <c r="J6086">
        <v>0</v>
      </c>
      <c r="K6086">
        <v>0</v>
      </c>
      <c r="L6086" t="s">
        <v>10727</v>
      </c>
      <c r="M6086">
        <v>45380</v>
      </c>
      <c r="N6086" t="s">
        <v>20133</v>
      </c>
      <c r="S6086" t="s">
        <v>20134</v>
      </c>
      <c r="T6086">
        <v>43102.456944444399</v>
      </c>
    </row>
    <row r="6087" spans="1:20" x14ac:dyDescent="0.25">
      <c r="A6087" t="s">
        <v>6100</v>
      </c>
      <c r="B6087" t="s">
        <v>20193</v>
      </c>
      <c r="C6087" t="s">
        <v>19478</v>
      </c>
      <c r="D6087" t="s">
        <v>13204</v>
      </c>
      <c r="E6087" t="s">
        <v>10685</v>
      </c>
      <c r="F6087">
        <v>54.99</v>
      </c>
      <c r="G6087">
        <v>164.97</v>
      </c>
      <c r="H6087">
        <v>3</v>
      </c>
      <c r="I6087" t="s">
        <v>10682</v>
      </c>
      <c r="J6087">
        <v>0</v>
      </c>
      <c r="K6087">
        <v>0</v>
      </c>
      <c r="L6087" t="s">
        <v>17925</v>
      </c>
      <c r="M6087">
        <v>45383</v>
      </c>
      <c r="N6087" t="s">
        <v>16029</v>
      </c>
      <c r="O6087" t="s">
        <v>10687</v>
      </c>
      <c r="Q6087" t="s">
        <v>10688</v>
      </c>
      <c r="S6087" t="s">
        <v>16030</v>
      </c>
      <c r="T6087">
        <v>43102.456875000003</v>
      </c>
    </row>
    <row r="6088" spans="1:20" x14ac:dyDescent="0.25">
      <c r="A6088" t="s">
        <v>6101</v>
      </c>
      <c r="B6088" t="s">
        <v>20194</v>
      </c>
      <c r="C6088" t="s">
        <v>19537</v>
      </c>
      <c r="D6088" t="s">
        <v>13204</v>
      </c>
      <c r="E6088" t="s">
        <v>10685</v>
      </c>
      <c r="F6088">
        <v>38.49</v>
      </c>
      <c r="G6088">
        <v>230.94</v>
      </c>
      <c r="H6088">
        <v>6</v>
      </c>
      <c r="I6088" t="s">
        <v>10682</v>
      </c>
      <c r="J6088">
        <v>0</v>
      </c>
      <c r="K6088">
        <v>0</v>
      </c>
      <c r="L6088" t="s">
        <v>15918</v>
      </c>
      <c r="M6088">
        <v>45383</v>
      </c>
      <c r="N6088" t="s">
        <v>13477</v>
      </c>
      <c r="S6088" t="s">
        <v>13478</v>
      </c>
      <c r="T6088">
        <v>43102.456909722197</v>
      </c>
    </row>
    <row r="6089" spans="1:20" x14ac:dyDescent="0.25">
      <c r="A6089" t="s">
        <v>20195</v>
      </c>
      <c r="B6089" t="s">
        <v>20196</v>
      </c>
      <c r="C6089" t="s">
        <v>10691</v>
      </c>
      <c r="D6089" t="s">
        <v>13204</v>
      </c>
      <c r="E6089" t="s">
        <v>10693</v>
      </c>
      <c r="F6089">
        <v>21.99</v>
      </c>
      <c r="G6089">
        <v>131.94</v>
      </c>
      <c r="H6089">
        <v>6</v>
      </c>
      <c r="I6089" t="s">
        <v>10682</v>
      </c>
      <c r="J6089">
        <v>0</v>
      </c>
      <c r="K6089">
        <v>0</v>
      </c>
      <c r="L6089" t="s">
        <v>10862</v>
      </c>
      <c r="M6089">
        <v>45385</v>
      </c>
      <c r="N6089" t="s">
        <v>10728</v>
      </c>
      <c r="O6089" t="s">
        <v>10701</v>
      </c>
      <c r="Q6089" t="s">
        <v>10702</v>
      </c>
      <c r="S6089" t="s">
        <v>10729</v>
      </c>
      <c r="T6089">
        <v>43102.456909722197</v>
      </c>
    </row>
    <row r="6090" spans="1:20" x14ac:dyDescent="0.25">
      <c r="A6090" t="s">
        <v>6102</v>
      </c>
      <c r="B6090" t="s">
        <v>20197</v>
      </c>
      <c r="C6090" t="s">
        <v>19537</v>
      </c>
      <c r="D6090" t="s">
        <v>13204</v>
      </c>
      <c r="E6090" t="s">
        <v>10685</v>
      </c>
      <c r="F6090">
        <v>25.99</v>
      </c>
      <c r="G6090">
        <v>155.94</v>
      </c>
      <c r="H6090">
        <v>6</v>
      </c>
      <c r="I6090" t="s">
        <v>10682</v>
      </c>
      <c r="J6090">
        <v>0</v>
      </c>
      <c r="K6090">
        <v>0</v>
      </c>
      <c r="L6090" t="s">
        <v>10727</v>
      </c>
      <c r="M6090">
        <v>45385</v>
      </c>
      <c r="N6090" t="s">
        <v>10728</v>
      </c>
      <c r="O6090" t="s">
        <v>10701</v>
      </c>
      <c r="Q6090" t="s">
        <v>10702</v>
      </c>
      <c r="S6090" t="s">
        <v>10729</v>
      </c>
      <c r="T6090">
        <v>43102.456944444399</v>
      </c>
    </row>
    <row r="6091" spans="1:20" x14ac:dyDescent="0.25">
      <c r="A6091" t="s">
        <v>9596</v>
      </c>
      <c r="B6091" t="s">
        <v>20198</v>
      </c>
      <c r="C6091" t="s">
        <v>19537</v>
      </c>
      <c r="D6091" t="s">
        <v>13204</v>
      </c>
      <c r="E6091" t="s">
        <v>10685</v>
      </c>
      <c r="F6091">
        <v>24.99</v>
      </c>
      <c r="G6091">
        <v>149.94</v>
      </c>
      <c r="H6091">
        <v>6</v>
      </c>
      <c r="I6091" t="s">
        <v>10682</v>
      </c>
      <c r="J6091">
        <v>0</v>
      </c>
      <c r="K6091">
        <v>0</v>
      </c>
      <c r="L6091" t="s">
        <v>10731</v>
      </c>
      <c r="M6091">
        <v>45385</v>
      </c>
      <c r="N6091" t="s">
        <v>10728</v>
      </c>
      <c r="O6091" t="s">
        <v>10701</v>
      </c>
      <c r="Q6091" t="s">
        <v>10702</v>
      </c>
      <c r="S6091" t="s">
        <v>10729</v>
      </c>
      <c r="T6091">
        <v>43102.456875000003</v>
      </c>
    </row>
    <row r="6092" spans="1:20" x14ac:dyDescent="0.25">
      <c r="A6092" t="s">
        <v>9597</v>
      </c>
      <c r="B6092" t="s">
        <v>20199</v>
      </c>
      <c r="C6092" t="s">
        <v>19537</v>
      </c>
      <c r="D6092" t="s">
        <v>13204</v>
      </c>
      <c r="E6092" t="s">
        <v>10685</v>
      </c>
      <c r="F6092">
        <v>25.99</v>
      </c>
      <c r="G6092">
        <v>155.94</v>
      </c>
      <c r="H6092">
        <v>6</v>
      </c>
      <c r="I6092" t="s">
        <v>10682</v>
      </c>
      <c r="J6092">
        <v>0</v>
      </c>
      <c r="K6092">
        <v>0</v>
      </c>
      <c r="L6092" t="s">
        <v>10727</v>
      </c>
      <c r="M6092">
        <v>45385</v>
      </c>
      <c r="N6092" t="s">
        <v>10728</v>
      </c>
      <c r="O6092" t="s">
        <v>10701</v>
      </c>
      <c r="Q6092" t="s">
        <v>10702</v>
      </c>
      <c r="S6092" t="s">
        <v>10729</v>
      </c>
      <c r="T6092">
        <v>43102.456944444399</v>
      </c>
    </row>
    <row r="6093" spans="1:20" x14ac:dyDescent="0.25">
      <c r="A6093" t="s">
        <v>9598</v>
      </c>
      <c r="B6093" t="s">
        <v>20200</v>
      </c>
      <c r="C6093" t="s">
        <v>19537</v>
      </c>
      <c r="D6093" t="s">
        <v>13204</v>
      </c>
      <c r="E6093" t="s">
        <v>10685</v>
      </c>
      <c r="F6093">
        <v>25.99</v>
      </c>
      <c r="G6093">
        <v>155.94</v>
      </c>
      <c r="H6093">
        <v>6</v>
      </c>
      <c r="I6093" t="s">
        <v>10682</v>
      </c>
      <c r="J6093">
        <v>0</v>
      </c>
      <c r="K6093">
        <v>0</v>
      </c>
      <c r="L6093" t="s">
        <v>10727</v>
      </c>
      <c r="M6093">
        <v>45385</v>
      </c>
      <c r="N6093" t="s">
        <v>10728</v>
      </c>
      <c r="O6093" t="s">
        <v>10701</v>
      </c>
      <c r="Q6093" t="s">
        <v>10702</v>
      </c>
      <c r="S6093" t="s">
        <v>10729</v>
      </c>
      <c r="T6093">
        <v>43102.456944444399</v>
      </c>
    </row>
    <row r="6094" spans="1:20" x14ac:dyDescent="0.25">
      <c r="A6094" t="s">
        <v>9599</v>
      </c>
      <c r="B6094" t="s">
        <v>20201</v>
      </c>
      <c r="C6094" t="s">
        <v>19537</v>
      </c>
      <c r="D6094" t="s">
        <v>13204</v>
      </c>
      <c r="E6094" t="s">
        <v>10685</v>
      </c>
      <c r="F6094">
        <v>21.99</v>
      </c>
      <c r="G6094">
        <v>131.94</v>
      </c>
      <c r="H6094">
        <v>6</v>
      </c>
      <c r="I6094" t="s">
        <v>10682</v>
      </c>
      <c r="J6094">
        <v>0</v>
      </c>
      <c r="K6094">
        <v>0</v>
      </c>
      <c r="L6094" t="s">
        <v>10731</v>
      </c>
      <c r="M6094">
        <v>45385</v>
      </c>
      <c r="N6094" t="s">
        <v>10728</v>
      </c>
      <c r="O6094" t="s">
        <v>10701</v>
      </c>
      <c r="Q6094" t="s">
        <v>10702</v>
      </c>
      <c r="S6094" t="s">
        <v>10729</v>
      </c>
      <c r="T6094">
        <v>43102.456875000003</v>
      </c>
    </row>
    <row r="6095" spans="1:20" x14ac:dyDescent="0.25">
      <c r="A6095" t="s">
        <v>20202</v>
      </c>
      <c r="B6095" t="s">
        <v>20203</v>
      </c>
      <c r="C6095" t="s">
        <v>10691</v>
      </c>
      <c r="D6095" t="s">
        <v>13204</v>
      </c>
      <c r="E6095" t="s">
        <v>10693</v>
      </c>
      <c r="F6095">
        <v>25.99</v>
      </c>
      <c r="G6095">
        <v>155.94</v>
      </c>
      <c r="H6095">
        <v>6</v>
      </c>
      <c r="I6095" t="s">
        <v>10682</v>
      </c>
      <c r="J6095">
        <v>0</v>
      </c>
      <c r="K6095">
        <v>0</v>
      </c>
      <c r="L6095" t="s">
        <v>10727</v>
      </c>
      <c r="M6095">
        <v>45385</v>
      </c>
      <c r="N6095" t="s">
        <v>10728</v>
      </c>
      <c r="O6095" t="s">
        <v>10701</v>
      </c>
      <c r="Q6095" t="s">
        <v>10702</v>
      </c>
      <c r="S6095" t="s">
        <v>10729</v>
      </c>
      <c r="T6095">
        <v>43102.456944444399</v>
      </c>
    </row>
    <row r="6096" spans="1:20" x14ac:dyDescent="0.25">
      <c r="A6096" t="s">
        <v>9600</v>
      </c>
      <c r="B6096" t="s">
        <v>20204</v>
      </c>
      <c r="C6096" t="s">
        <v>19537</v>
      </c>
      <c r="D6096" t="s">
        <v>13204</v>
      </c>
      <c r="E6096" t="s">
        <v>10685</v>
      </c>
      <c r="F6096">
        <v>21.99</v>
      </c>
      <c r="G6096">
        <v>131.94</v>
      </c>
      <c r="H6096">
        <v>6</v>
      </c>
      <c r="I6096" t="s">
        <v>10682</v>
      </c>
      <c r="J6096">
        <v>0</v>
      </c>
      <c r="K6096">
        <v>0</v>
      </c>
      <c r="L6096" t="s">
        <v>10731</v>
      </c>
      <c r="M6096">
        <v>45385</v>
      </c>
      <c r="N6096" t="s">
        <v>10728</v>
      </c>
      <c r="O6096" t="s">
        <v>10701</v>
      </c>
      <c r="Q6096" t="s">
        <v>10702</v>
      </c>
      <c r="S6096" t="s">
        <v>10729</v>
      </c>
      <c r="T6096">
        <v>43102.456875000003</v>
      </c>
    </row>
    <row r="6097" spans="1:20" x14ac:dyDescent="0.25">
      <c r="A6097" t="s">
        <v>6103</v>
      </c>
      <c r="B6097" t="s">
        <v>20205</v>
      </c>
      <c r="C6097" t="s">
        <v>19537</v>
      </c>
      <c r="D6097" t="s">
        <v>13204</v>
      </c>
      <c r="E6097" t="s">
        <v>10685</v>
      </c>
      <c r="F6097">
        <v>21.99</v>
      </c>
      <c r="G6097">
        <v>131.94</v>
      </c>
      <c r="H6097">
        <v>6</v>
      </c>
      <c r="I6097" t="s">
        <v>10682</v>
      </c>
      <c r="J6097">
        <v>0</v>
      </c>
      <c r="K6097">
        <v>0</v>
      </c>
      <c r="L6097" t="s">
        <v>10862</v>
      </c>
      <c r="M6097">
        <v>45385</v>
      </c>
      <c r="N6097" t="s">
        <v>10728</v>
      </c>
      <c r="O6097" t="s">
        <v>10701</v>
      </c>
      <c r="Q6097" t="s">
        <v>10702</v>
      </c>
      <c r="S6097" t="s">
        <v>10729</v>
      </c>
      <c r="T6097">
        <v>43102.456909722197</v>
      </c>
    </row>
    <row r="6098" spans="1:20" x14ac:dyDescent="0.25">
      <c r="A6098" t="s">
        <v>6104</v>
      </c>
      <c r="B6098" t="s">
        <v>20206</v>
      </c>
      <c r="C6098" t="s">
        <v>19537</v>
      </c>
      <c r="D6098" t="s">
        <v>13204</v>
      </c>
      <c r="E6098" t="s">
        <v>10685</v>
      </c>
      <c r="F6098">
        <v>21.99</v>
      </c>
      <c r="G6098">
        <v>131.94</v>
      </c>
      <c r="H6098">
        <v>6</v>
      </c>
      <c r="I6098" t="s">
        <v>10682</v>
      </c>
      <c r="J6098">
        <v>0</v>
      </c>
      <c r="K6098">
        <v>0</v>
      </c>
      <c r="L6098" t="s">
        <v>10862</v>
      </c>
      <c r="M6098">
        <v>45390</v>
      </c>
      <c r="N6098" t="s">
        <v>10728</v>
      </c>
      <c r="O6098" t="s">
        <v>10701</v>
      </c>
      <c r="Q6098" t="s">
        <v>10702</v>
      </c>
      <c r="S6098" t="s">
        <v>10729</v>
      </c>
      <c r="T6098">
        <v>43102.456909722197</v>
      </c>
    </row>
    <row r="6099" spans="1:20" x14ac:dyDescent="0.25">
      <c r="A6099" t="s">
        <v>20207</v>
      </c>
      <c r="B6099" t="s">
        <v>20208</v>
      </c>
      <c r="C6099" t="s">
        <v>19537</v>
      </c>
      <c r="D6099" t="s">
        <v>13204</v>
      </c>
      <c r="E6099" t="s">
        <v>10685</v>
      </c>
      <c r="F6099">
        <v>119.99</v>
      </c>
      <c r="G6099">
        <v>719.94</v>
      </c>
      <c r="H6099">
        <v>6</v>
      </c>
      <c r="I6099" t="s">
        <v>10682</v>
      </c>
      <c r="J6099">
        <v>0</v>
      </c>
      <c r="K6099">
        <v>0</v>
      </c>
      <c r="L6099" t="s">
        <v>10722</v>
      </c>
      <c r="M6099">
        <v>45392</v>
      </c>
      <c r="N6099" t="s">
        <v>10774</v>
      </c>
      <c r="O6099" t="s">
        <v>10775</v>
      </c>
      <c r="Q6099" t="s">
        <v>10776</v>
      </c>
      <c r="S6099" t="s">
        <v>10777</v>
      </c>
      <c r="T6099">
        <v>43102.456956018497</v>
      </c>
    </row>
    <row r="6100" spans="1:20" x14ac:dyDescent="0.25">
      <c r="A6100" t="s">
        <v>9601</v>
      </c>
      <c r="B6100" t="s">
        <v>20209</v>
      </c>
      <c r="C6100" t="s">
        <v>19537</v>
      </c>
      <c r="D6100" t="s">
        <v>13204</v>
      </c>
      <c r="E6100" t="s">
        <v>10685</v>
      </c>
      <c r="F6100">
        <v>66.989999999999995</v>
      </c>
      <c r="G6100">
        <v>803.88</v>
      </c>
      <c r="H6100">
        <v>12</v>
      </c>
      <c r="I6100" t="s">
        <v>10682</v>
      </c>
      <c r="J6100">
        <v>0</v>
      </c>
      <c r="K6100">
        <v>0</v>
      </c>
      <c r="L6100" t="s">
        <v>11101</v>
      </c>
      <c r="M6100">
        <v>45392</v>
      </c>
      <c r="N6100" t="s">
        <v>15185</v>
      </c>
      <c r="S6100" t="s">
        <v>15186</v>
      </c>
      <c r="T6100">
        <v>43102.456944444399</v>
      </c>
    </row>
    <row r="6101" spans="1:20" x14ac:dyDescent="0.25">
      <c r="A6101" t="s">
        <v>9602</v>
      </c>
      <c r="B6101" t="s">
        <v>20210</v>
      </c>
      <c r="C6101" t="s">
        <v>19537</v>
      </c>
      <c r="D6101" t="s">
        <v>13204</v>
      </c>
      <c r="E6101" t="s">
        <v>10685</v>
      </c>
      <c r="F6101">
        <v>60.99</v>
      </c>
      <c r="G6101">
        <v>731.88</v>
      </c>
      <c r="H6101">
        <v>12</v>
      </c>
      <c r="I6101" t="s">
        <v>10682</v>
      </c>
      <c r="J6101">
        <v>0</v>
      </c>
      <c r="K6101">
        <v>0</v>
      </c>
      <c r="L6101" t="s">
        <v>11101</v>
      </c>
      <c r="M6101">
        <v>45392</v>
      </c>
      <c r="N6101" t="s">
        <v>15185</v>
      </c>
      <c r="S6101" t="s">
        <v>15186</v>
      </c>
      <c r="T6101">
        <v>43102.456944444399</v>
      </c>
    </row>
    <row r="6102" spans="1:20" x14ac:dyDescent="0.25">
      <c r="A6102" t="s">
        <v>20211</v>
      </c>
      <c r="B6102" t="s">
        <v>20212</v>
      </c>
      <c r="C6102" t="s">
        <v>10691</v>
      </c>
      <c r="D6102" t="s">
        <v>13204</v>
      </c>
      <c r="E6102" t="s">
        <v>10693</v>
      </c>
      <c r="F6102">
        <v>0</v>
      </c>
      <c r="G6102">
        <v>0</v>
      </c>
      <c r="H6102">
        <v>12</v>
      </c>
      <c r="I6102" t="s">
        <v>10682</v>
      </c>
      <c r="J6102">
        <v>0</v>
      </c>
      <c r="K6102">
        <v>0</v>
      </c>
      <c r="L6102" t="s">
        <v>10722</v>
      </c>
      <c r="M6102">
        <v>45392</v>
      </c>
      <c r="N6102" t="s">
        <v>15185</v>
      </c>
      <c r="S6102" t="s">
        <v>15186</v>
      </c>
      <c r="T6102">
        <v>43102.456956018497</v>
      </c>
    </row>
    <row r="6103" spans="1:20" x14ac:dyDescent="0.25">
      <c r="A6103" t="s">
        <v>9603</v>
      </c>
      <c r="B6103" t="s">
        <v>20213</v>
      </c>
      <c r="C6103" t="s">
        <v>19537</v>
      </c>
      <c r="D6103" t="s">
        <v>13204</v>
      </c>
      <c r="E6103" t="s">
        <v>10685</v>
      </c>
      <c r="F6103">
        <v>38.99</v>
      </c>
      <c r="G6103">
        <v>467.88</v>
      </c>
      <c r="H6103">
        <v>12</v>
      </c>
      <c r="I6103" t="s">
        <v>10682</v>
      </c>
      <c r="J6103">
        <v>0</v>
      </c>
      <c r="K6103">
        <v>0</v>
      </c>
      <c r="L6103" t="s">
        <v>10722</v>
      </c>
      <c r="M6103">
        <v>45392</v>
      </c>
      <c r="N6103" t="s">
        <v>15185</v>
      </c>
      <c r="S6103" t="s">
        <v>15186</v>
      </c>
      <c r="T6103">
        <v>43102.456956018497</v>
      </c>
    </row>
    <row r="6104" spans="1:20" x14ac:dyDescent="0.25">
      <c r="A6104" t="s">
        <v>9604</v>
      </c>
      <c r="B6104" t="s">
        <v>20214</v>
      </c>
      <c r="C6104" t="s">
        <v>19537</v>
      </c>
      <c r="D6104" t="s">
        <v>13204</v>
      </c>
      <c r="E6104" t="s">
        <v>10685</v>
      </c>
      <c r="F6104">
        <v>57.99</v>
      </c>
      <c r="G6104">
        <v>695.88</v>
      </c>
      <c r="H6104">
        <v>12</v>
      </c>
      <c r="I6104" t="s">
        <v>10682</v>
      </c>
      <c r="J6104">
        <v>0</v>
      </c>
      <c r="K6104">
        <v>0</v>
      </c>
      <c r="L6104" t="s">
        <v>17398</v>
      </c>
      <c r="M6104">
        <v>45393</v>
      </c>
      <c r="N6104" t="s">
        <v>15185</v>
      </c>
      <c r="S6104" t="s">
        <v>15186</v>
      </c>
      <c r="T6104">
        <v>43102.456863425898</v>
      </c>
    </row>
    <row r="6105" spans="1:20" x14ac:dyDescent="0.25">
      <c r="A6105" t="s">
        <v>9605</v>
      </c>
      <c r="B6105" t="s">
        <v>20215</v>
      </c>
      <c r="C6105" t="s">
        <v>19537</v>
      </c>
      <c r="D6105" t="s">
        <v>13204</v>
      </c>
      <c r="E6105" t="s">
        <v>10685</v>
      </c>
      <c r="F6105">
        <v>36.99</v>
      </c>
      <c r="G6105">
        <v>443.88</v>
      </c>
      <c r="H6105">
        <v>12</v>
      </c>
      <c r="I6105" t="s">
        <v>10682</v>
      </c>
      <c r="J6105">
        <v>0</v>
      </c>
      <c r="K6105">
        <v>0</v>
      </c>
      <c r="L6105" t="s">
        <v>10684</v>
      </c>
      <c r="M6105">
        <v>45393</v>
      </c>
      <c r="N6105" t="s">
        <v>15185</v>
      </c>
      <c r="S6105" t="s">
        <v>15186</v>
      </c>
      <c r="T6105">
        <v>43102.456932870402</v>
      </c>
    </row>
    <row r="6106" spans="1:20" x14ac:dyDescent="0.25">
      <c r="A6106" t="s">
        <v>20216</v>
      </c>
      <c r="B6106" t="s">
        <v>20217</v>
      </c>
      <c r="C6106" t="s">
        <v>19537</v>
      </c>
      <c r="D6106" t="s">
        <v>13204</v>
      </c>
      <c r="E6106" t="s">
        <v>10685</v>
      </c>
      <c r="F6106">
        <v>109.99</v>
      </c>
      <c r="G6106">
        <v>659.94</v>
      </c>
      <c r="H6106">
        <v>6</v>
      </c>
      <c r="I6106" t="s">
        <v>10682</v>
      </c>
      <c r="J6106">
        <v>0</v>
      </c>
      <c r="K6106">
        <v>0</v>
      </c>
      <c r="L6106" t="s">
        <v>11406</v>
      </c>
      <c r="M6106">
        <v>45393</v>
      </c>
      <c r="N6106" t="s">
        <v>13477</v>
      </c>
      <c r="S6106" t="s">
        <v>13478</v>
      </c>
      <c r="T6106">
        <v>43102.456979166702</v>
      </c>
    </row>
    <row r="6107" spans="1:20" x14ac:dyDescent="0.25">
      <c r="A6107" t="s">
        <v>9606</v>
      </c>
      <c r="B6107" t="s">
        <v>20218</v>
      </c>
      <c r="C6107" t="s">
        <v>19537</v>
      </c>
      <c r="D6107" t="s">
        <v>13204</v>
      </c>
      <c r="E6107" t="s">
        <v>10685</v>
      </c>
      <c r="F6107">
        <v>109.99</v>
      </c>
      <c r="G6107">
        <v>659.94</v>
      </c>
      <c r="H6107">
        <v>6</v>
      </c>
      <c r="I6107" t="s">
        <v>10682</v>
      </c>
      <c r="J6107">
        <v>0</v>
      </c>
      <c r="K6107">
        <v>0</v>
      </c>
      <c r="L6107" t="s">
        <v>11406</v>
      </c>
      <c r="M6107">
        <v>45393</v>
      </c>
      <c r="N6107" t="s">
        <v>13477</v>
      </c>
      <c r="S6107" t="s">
        <v>13478</v>
      </c>
      <c r="T6107">
        <v>43102.456979166702</v>
      </c>
    </row>
    <row r="6108" spans="1:20" x14ac:dyDescent="0.25">
      <c r="A6108" t="s">
        <v>20219</v>
      </c>
      <c r="B6108" t="s">
        <v>20220</v>
      </c>
      <c r="C6108" t="s">
        <v>19537</v>
      </c>
      <c r="D6108" t="s">
        <v>13204</v>
      </c>
      <c r="E6108" t="s">
        <v>10685</v>
      </c>
      <c r="F6108">
        <v>103.99</v>
      </c>
      <c r="G6108">
        <v>623.94000000000005</v>
      </c>
      <c r="H6108">
        <v>6</v>
      </c>
      <c r="I6108" t="s">
        <v>10682</v>
      </c>
      <c r="J6108">
        <v>0</v>
      </c>
      <c r="K6108">
        <v>0</v>
      </c>
      <c r="L6108" t="s">
        <v>11406</v>
      </c>
      <c r="M6108">
        <v>45394</v>
      </c>
      <c r="N6108" t="s">
        <v>13477</v>
      </c>
      <c r="S6108" t="s">
        <v>13478</v>
      </c>
      <c r="T6108">
        <v>43102.456979166702</v>
      </c>
    </row>
    <row r="6109" spans="1:20" x14ac:dyDescent="0.25">
      <c r="A6109" t="s">
        <v>9607</v>
      </c>
      <c r="B6109" t="s">
        <v>20221</v>
      </c>
      <c r="C6109" t="s">
        <v>19537</v>
      </c>
      <c r="D6109" t="s">
        <v>13204</v>
      </c>
      <c r="E6109" t="s">
        <v>10685</v>
      </c>
      <c r="F6109">
        <v>224.99</v>
      </c>
      <c r="G6109">
        <v>1349.94</v>
      </c>
      <c r="H6109">
        <v>6</v>
      </c>
      <c r="I6109" t="s">
        <v>10682</v>
      </c>
      <c r="J6109">
        <v>0</v>
      </c>
      <c r="K6109">
        <v>0</v>
      </c>
      <c r="L6109" t="s">
        <v>10835</v>
      </c>
      <c r="M6109">
        <v>45397</v>
      </c>
      <c r="N6109" t="s">
        <v>13477</v>
      </c>
      <c r="S6109" t="s">
        <v>13478</v>
      </c>
      <c r="T6109">
        <v>43102.456863425898</v>
      </c>
    </row>
    <row r="6110" spans="1:20" x14ac:dyDescent="0.25">
      <c r="A6110" t="s">
        <v>9608</v>
      </c>
      <c r="B6110" t="s">
        <v>20222</v>
      </c>
      <c r="C6110" t="s">
        <v>19537</v>
      </c>
      <c r="D6110" t="s">
        <v>13204</v>
      </c>
      <c r="E6110" t="s">
        <v>10685</v>
      </c>
      <c r="F6110">
        <v>96.99</v>
      </c>
      <c r="G6110">
        <v>581.94000000000005</v>
      </c>
      <c r="H6110">
        <v>6</v>
      </c>
      <c r="I6110" t="s">
        <v>10682</v>
      </c>
      <c r="J6110">
        <v>0</v>
      </c>
      <c r="K6110">
        <v>0</v>
      </c>
      <c r="L6110" t="s">
        <v>10883</v>
      </c>
      <c r="M6110">
        <v>45397</v>
      </c>
      <c r="N6110" t="s">
        <v>13477</v>
      </c>
      <c r="S6110" t="s">
        <v>13478</v>
      </c>
      <c r="T6110">
        <v>43102.456979166702</v>
      </c>
    </row>
    <row r="6111" spans="1:20" x14ac:dyDescent="0.25">
      <c r="A6111" t="s">
        <v>6105</v>
      </c>
      <c r="B6111" t="s">
        <v>20223</v>
      </c>
      <c r="C6111" t="s">
        <v>19537</v>
      </c>
      <c r="D6111" t="s">
        <v>13204</v>
      </c>
      <c r="E6111" t="s">
        <v>10685</v>
      </c>
      <c r="F6111">
        <v>84.99</v>
      </c>
      <c r="G6111">
        <v>509.94</v>
      </c>
      <c r="H6111">
        <v>6</v>
      </c>
      <c r="I6111" t="s">
        <v>10682</v>
      </c>
      <c r="J6111">
        <v>0</v>
      </c>
      <c r="K6111">
        <v>0</v>
      </c>
      <c r="L6111" t="s">
        <v>10868</v>
      </c>
      <c r="M6111">
        <v>45397</v>
      </c>
      <c r="N6111" t="s">
        <v>13477</v>
      </c>
      <c r="S6111" t="s">
        <v>13478</v>
      </c>
      <c r="T6111">
        <v>43102.456990740699</v>
      </c>
    </row>
    <row r="6112" spans="1:20" x14ac:dyDescent="0.25">
      <c r="A6112" t="s">
        <v>9609</v>
      </c>
      <c r="B6112" t="s">
        <v>20224</v>
      </c>
      <c r="C6112" t="s">
        <v>19537</v>
      </c>
      <c r="D6112" t="s">
        <v>13204</v>
      </c>
      <c r="E6112" t="s">
        <v>10685</v>
      </c>
      <c r="F6112">
        <v>129.99</v>
      </c>
      <c r="G6112">
        <v>779.94</v>
      </c>
      <c r="H6112">
        <v>6</v>
      </c>
      <c r="I6112" t="s">
        <v>10682</v>
      </c>
      <c r="J6112">
        <v>0</v>
      </c>
      <c r="K6112">
        <v>0</v>
      </c>
      <c r="L6112" t="s">
        <v>10835</v>
      </c>
      <c r="M6112">
        <v>45397</v>
      </c>
      <c r="N6112" t="s">
        <v>13477</v>
      </c>
      <c r="S6112" t="s">
        <v>13478</v>
      </c>
      <c r="T6112">
        <v>43102.456863425898</v>
      </c>
    </row>
    <row r="6113" spans="1:20" x14ac:dyDescent="0.25">
      <c r="A6113" t="s">
        <v>9610</v>
      </c>
      <c r="B6113" t="s">
        <v>20225</v>
      </c>
      <c r="C6113" t="s">
        <v>19537</v>
      </c>
      <c r="D6113" t="s">
        <v>13204</v>
      </c>
      <c r="E6113" t="s">
        <v>10685</v>
      </c>
      <c r="F6113">
        <v>92.99</v>
      </c>
      <c r="G6113">
        <v>557.94000000000005</v>
      </c>
      <c r="H6113">
        <v>6</v>
      </c>
      <c r="I6113" t="s">
        <v>10682</v>
      </c>
      <c r="J6113">
        <v>0</v>
      </c>
      <c r="K6113">
        <v>0</v>
      </c>
      <c r="L6113" t="s">
        <v>10868</v>
      </c>
      <c r="M6113">
        <v>45397</v>
      </c>
      <c r="N6113" t="s">
        <v>13477</v>
      </c>
      <c r="S6113" t="s">
        <v>13478</v>
      </c>
      <c r="T6113">
        <v>43102.456990740699</v>
      </c>
    </row>
    <row r="6114" spans="1:20" x14ac:dyDescent="0.25">
      <c r="A6114" t="s">
        <v>20226</v>
      </c>
      <c r="B6114" t="s">
        <v>20227</v>
      </c>
      <c r="C6114" t="s">
        <v>19537</v>
      </c>
      <c r="D6114" t="s">
        <v>13204</v>
      </c>
      <c r="E6114" t="s">
        <v>10685</v>
      </c>
      <c r="F6114">
        <v>16.989999999999998</v>
      </c>
      <c r="G6114">
        <v>203.88</v>
      </c>
      <c r="H6114">
        <v>12</v>
      </c>
      <c r="I6114" t="s">
        <v>10682</v>
      </c>
      <c r="J6114">
        <v>0</v>
      </c>
      <c r="K6114">
        <v>0</v>
      </c>
      <c r="L6114" t="s">
        <v>10788</v>
      </c>
      <c r="M6114">
        <v>45397</v>
      </c>
      <c r="N6114" t="s">
        <v>10761</v>
      </c>
      <c r="O6114" t="s">
        <v>10762</v>
      </c>
      <c r="P6114" t="s">
        <v>10708</v>
      </c>
      <c r="Q6114" t="s">
        <v>10763</v>
      </c>
      <c r="R6114" t="s">
        <v>10709</v>
      </c>
      <c r="S6114" t="s">
        <v>10764</v>
      </c>
      <c r="T6114">
        <v>43102.456921296303</v>
      </c>
    </row>
    <row r="6115" spans="1:20" x14ac:dyDescent="0.25">
      <c r="A6115" t="s">
        <v>6106</v>
      </c>
      <c r="B6115" t="s">
        <v>20228</v>
      </c>
      <c r="C6115" t="s">
        <v>19537</v>
      </c>
      <c r="D6115" t="s">
        <v>13204</v>
      </c>
      <c r="E6115" t="s">
        <v>10685</v>
      </c>
      <c r="F6115">
        <v>229.99</v>
      </c>
      <c r="G6115">
        <v>229.99</v>
      </c>
      <c r="H6115">
        <v>1</v>
      </c>
      <c r="I6115" t="s">
        <v>10682</v>
      </c>
      <c r="J6115">
        <v>0</v>
      </c>
      <c r="K6115">
        <v>0</v>
      </c>
      <c r="L6115" t="s">
        <v>11101</v>
      </c>
      <c r="M6115">
        <v>45399</v>
      </c>
      <c r="N6115" t="s">
        <v>13477</v>
      </c>
      <c r="S6115" t="s">
        <v>13478</v>
      </c>
      <c r="T6115">
        <v>43102.456944444399</v>
      </c>
    </row>
    <row r="6116" spans="1:20" x14ac:dyDescent="0.25">
      <c r="A6116" t="s">
        <v>20229</v>
      </c>
      <c r="B6116" t="s">
        <v>20230</v>
      </c>
      <c r="C6116" t="s">
        <v>19537</v>
      </c>
      <c r="D6116" t="s">
        <v>13204</v>
      </c>
      <c r="E6116" t="s">
        <v>10685</v>
      </c>
      <c r="F6116">
        <v>216.99</v>
      </c>
      <c r="G6116">
        <v>216.99</v>
      </c>
      <c r="H6116">
        <v>1</v>
      </c>
      <c r="I6116" t="s">
        <v>10682</v>
      </c>
      <c r="J6116">
        <v>0</v>
      </c>
      <c r="K6116">
        <v>0</v>
      </c>
      <c r="L6116" t="s">
        <v>16654</v>
      </c>
      <c r="M6116">
        <v>45399</v>
      </c>
      <c r="N6116" t="s">
        <v>13477</v>
      </c>
      <c r="S6116" t="s">
        <v>13478</v>
      </c>
      <c r="T6116">
        <v>43102.456863425898</v>
      </c>
    </row>
    <row r="6117" spans="1:20" x14ac:dyDescent="0.25">
      <c r="A6117" t="s">
        <v>20231</v>
      </c>
      <c r="B6117" t="s">
        <v>20232</v>
      </c>
      <c r="C6117" t="s">
        <v>19537</v>
      </c>
      <c r="D6117" t="s">
        <v>13204</v>
      </c>
      <c r="E6117" t="s">
        <v>10685</v>
      </c>
      <c r="F6117">
        <v>207.99</v>
      </c>
      <c r="G6117">
        <v>207.99</v>
      </c>
      <c r="H6117">
        <v>1</v>
      </c>
      <c r="I6117" t="s">
        <v>10682</v>
      </c>
      <c r="J6117">
        <v>0</v>
      </c>
      <c r="K6117">
        <v>0</v>
      </c>
      <c r="L6117" t="s">
        <v>16654</v>
      </c>
      <c r="M6117">
        <v>45399</v>
      </c>
      <c r="N6117" t="s">
        <v>13477</v>
      </c>
      <c r="S6117" t="s">
        <v>13478</v>
      </c>
      <c r="T6117">
        <v>43102.456863425898</v>
      </c>
    </row>
    <row r="6118" spans="1:20" x14ac:dyDescent="0.25">
      <c r="A6118" t="s">
        <v>9611</v>
      </c>
      <c r="B6118" t="s">
        <v>20233</v>
      </c>
      <c r="C6118" t="s">
        <v>19537</v>
      </c>
      <c r="D6118" t="s">
        <v>13204</v>
      </c>
      <c r="E6118" t="s">
        <v>10685</v>
      </c>
      <c r="F6118">
        <v>204.99</v>
      </c>
      <c r="G6118">
        <v>204.99</v>
      </c>
      <c r="H6118">
        <v>1</v>
      </c>
      <c r="I6118" t="s">
        <v>10682</v>
      </c>
      <c r="J6118">
        <v>0</v>
      </c>
      <c r="K6118">
        <v>0</v>
      </c>
      <c r="L6118" t="s">
        <v>16654</v>
      </c>
      <c r="M6118">
        <v>45399</v>
      </c>
      <c r="N6118" t="s">
        <v>13477</v>
      </c>
      <c r="S6118" t="s">
        <v>13478</v>
      </c>
      <c r="T6118">
        <v>43102.456863425898</v>
      </c>
    </row>
    <row r="6119" spans="1:20" x14ac:dyDescent="0.25">
      <c r="A6119" t="s">
        <v>20234</v>
      </c>
      <c r="B6119" t="s">
        <v>20235</v>
      </c>
      <c r="C6119" t="s">
        <v>19537</v>
      </c>
      <c r="D6119" t="s">
        <v>13204</v>
      </c>
      <c r="E6119" t="s">
        <v>10685</v>
      </c>
      <c r="F6119">
        <v>89.99</v>
      </c>
      <c r="G6119">
        <v>539.94000000000005</v>
      </c>
      <c r="H6119">
        <v>6</v>
      </c>
      <c r="I6119" t="s">
        <v>10682</v>
      </c>
      <c r="J6119">
        <v>0</v>
      </c>
      <c r="K6119">
        <v>0</v>
      </c>
      <c r="L6119" t="s">
        <v>10835</v>
      </c>
      <c r="M6119">
        <v>45406</v>
      </c>
      <c r="N6119" t="s">
        <v>10761</v>
      </c>
      <c r="O6119" t="s">
        <v>10762</v>
      </c>
      <c r="P6119" t="s">
        <v>10708</v>
      </c>
      <c r="Q6119" t="s">
        <v>10763</v>
      </c>
      <c r="R6119" t="s">
        <v>10709</v>
      </c>
      <c r="S6119" t="s">
        <v>10764</v>
      </c>
      <c r="T6119">
        <v>43102.456863425898</v>
      </c>
    </row>
    <row r="6120" spans="1:20" x14ac:dyDescent="0.25">
      <c r="A6120" t="s">
        <v>9612</v>
      </c>
      <c r="B6120" t="s">
        <v>20236</v>
      </c>
      <c r="C6120" t="s">
        <v>19537</v>
      </c>
      <c r="D6120" t="s">
        <v>13204</v>
      </c>
      <c r="E6120" t="s">
        <v>10685</v>
      </c>
      <c r="F6120">
        <v>59.99</v>
      </c>
      <c r="G6120">
        <v>4799.2</v>
      </c>
      <c r="H6120">
        <v>80</v>
      </c>
      <c r="I6120" t="s">
        <v>10682</v>
      </c>
      <c r="J6120">
        <v>0</v>
      </c>
      <c r="K6120">
        <v>0</v>
      </c>
      <c r="L6120" t="s">
        <v>10883</v>
      </c>
      <c r="M6120">
        <v>45406</v>
      </c>
      <c r="N6120" t="s">
        <v>10761</v>
      </c>
      <c r="O6120" t="s">
        <v>10762</v>
      </c>
      <c r="P6120" t="s">
        <v>10708</v>
      </c>
      <c r="Q6120" t="s">
        <v>10763</v>
      </c>
      <c r="R6120" t="s">
        <v>10709</v>
      </c>
      <c r="S6120" t="s">
        <v>10764</v>
      </c>
      <c r="T6120">
        <v>43102.456979166702</v>
      </c>
    </row>
    <row r="6121" spans="1:20" x14ac:dyDescent="0.25">
      <c r="A6121" t="s">
        <v>20237</v>
      </c>
      <c r="B6121" t="s">
        <v>20238</v>
      </c>
      <c r="C6121" t="s">
        <v>10691</v>
      </c>
      <c r="D6121" t="s">
        <v>13204</v>
      </c>
      <c r="E6121" t="s">
        <v>10693</v>
      </c>
      <c r="F6121">
        <v>49.99</v>
      </c>
      <c r="G6121">
        <v>299.94</v>
      </c>
      <c r="H6121">
        <v>6</v>
      </c>
      <c r="I6121" t="s">
        <v>10682</v>
      </c>
      <c r="J6121">
        <v>0</v>
      </c>
      <c r="K6121">
        <v>0</v>
      </c>
      <c r="L6121" t="s">
        <v>10868</v>
      </c>
      <c r="M6121">
        <v>45406</v>
      </c>
      <c r="N6121" t="s">
        <v>10761</v>
      </c>
      <c r="O6121" t="s">
        <v>10762</v>
      </c>
      <c r="P6121" t="s">
        <v>10708</v>
      </c>
      <c r="Q6121" t="s">
        <v>10763</v>
      </c>
      <c r="R6121" t="s">
        <v>10709</v>
      </c>
      <c r="S6121" t="s">
        <v>10764</v>
      </c>
      <c r="T6121">
        <v>43102.456990740699</v>
      </c>
    </row>
    <row r="6122" spans="1:20" x14ac:dyDescent="0.25">
      <c r="A6122" t="s">
        <v>9613</v>
      </c>
      <c r="B6122" t="s">
        <v>20239</v>
      </c>
      <c r="C6122" t="s">
        <v>19537</v>
      </c>
      <c r="D6122" t="s">
        <v>13204</v>
      </c>
      <c r="E6122" t="s">
        <v>10685</v>
      </c>
      <c r="F6122">
        <v>59.99</v>
      </c>
      <c r="G6122">
        <v>359.94</v>
      </c>
      <c r="H6122">
        <v>6</v>
      </c>
      <c r="I6122" t="s">
        <v>10682</v>
      </c>
      <c r="J6122">
        <v>0</v>
      </c>
      <c r="K6122">
        <v>0</v>
      </c>
      <c r="L6122" t="s">
        <v>16654</v>
      </c>
      <c r="M6122">
        <v>45406</v>
      </c>
      <c r="N6122" t="s">
        <v>10761</v>
      </c>
      <c r="O6122" t="s">
        <v>10762</v>
      </c>
      <c r="P6122" t="s">
        <v>10708</v>
      </c>
      <c r="Q6122" t="s">
        <v>10763</v>
      </c>
      <c r="R6122" t="s">
        <v>10709</v>
      </c>
      <c r="S6122" t="s">
        <v>10764</v>
      </c>
      <c r="T6122">
        <v>43102.456863425898</v>
      </c>
    </row>
    <row r="6123" spans="1:20" x14ac:dyDescent="0.25">
      <c r="A6123" t="s">
        <v>6107</v>
      </c>
      <c r="B6123" t="s">
        <v>20240</v>
      </c>
      <c r="C6123" t="s">
        <v>19537</v>
      </c>
      <c r="D6123" t="s">
        <v>13204</v>
      </c>
      <c r="E6123" t="s">
        <v>10685</v>
      </c>
      <c r="F6123">
        <v>39.99</v>
      </c>
      <c r="G6123">
        <v>239.94</v>
      </c>
      <c r="H6123">
        <v>6</v>
      </c>
      <c r="I6123" t="s">
        <v>10682</v>
      </c>
      <c r="J6123">
        <v>0</v>
      </c>
      <c r="K6123">
        <v>0</v>
      </c>
      <c r="L6123" t="s">
        <v>10722</v>
      </c>
      <c r="M6123">
        <v>45406</v>
      </c>
      <c r="N6123" t="s">
        <v>13477</v>
      </c>
      <c r="S6123" t="s">
        <v>13478</v>
      </c>
      <c r="T6123">
        <v>43102.456956018497</v>
      </c>
    </row>
    <row r="6124" spans="1:20" x14ac:dyDescent="0.25">
      <c r="A6124" t="s">
        <v>6108</v>
      </c>
      <c r="B6124" t="s">
        <v>20241</v>
      </c>
      <c r="C6124" t="s">
        <v>19537</v>
      </c>
      <c r="D6124" t="s">
        <v>13204</v>
      </c>
      <c r="E6124" t="s">
        <v>10685</v>
      </c>
      <c r="F6124">
        <v>21.99</v>
      </c>
      <c r="G6124">
        <v>131.94</v>
      </c>
      <c r="H6124">
        <v>6</v>
      </c>
      <c r="I6124" t="s">
        <v>10682</v>
      </c>
      <c r="J6124">
        <v>0</v>
      </c>
      <c r="K6124">
        <v>0</v>
      </c>
      <c r="L6124" t="s">
        <v>10722</v>
      </c>
      <c r="M6124">
        <v>45406</v>
      </c>
      <c r="N6124" t="s">
        <v>10694</v>
      </c>
      <c r="O6124" t="s">
        <v>10695</v>
      </c>
      <c r="Q6124" t="s">
        <v>10696</v>
      </c>
      <c r="S6124" t="s">
        <v>10697</v>
      </c>
      <c r="T6124">
        <v>43102.456956018497</v>
      </c>
    </row>
    <row r="6125" spans="1:20" x14ac:dyDescent="0.25">
      <c r="A6125" t="s">
        <v>6109</v>
      </c>
      <c r="B6125" t="s">
        <v>20242</v>
      </c>
      <c r="C6125" t="s">
        <v>19537</v>
      </c>
      <c r="D6125" t="s">
        <v>13204</v>
      </c>
      <c r="E6125" t="s">
        <v>10685</v>
      </c>
      <c r="F6125">
        <v>159.99</v>
      </c>
      <c r="G6125">
        <v>159.99</v>
      </c>
      <c r="H6125">
        <v>1</v>
      </c>
      <c r="I6125" t="s">
        <v>10682</v>
      </c>
      <c r="J6125">
        <v>0</v>
      </c>
      <c r="K6125">
        <v>0</v>
      </c>
      <c r="L6125" t="s">
        <v>12092</v>
      </c>
      <c r="M6125">
        <v>45407</v>
      </c>
      <c r="N6125" t="s">
        <v>13477</v>
      </c>
      <c r="S6125" t="s">
        <v>13478</v>
      </c>
      <c r="T6125">
        <v>43102.456932870402</v>
      </c>
    </row>
    <row r="6126" spans="1:20" x14ac:dyDescent="0.25">
      <c r="A6126" t="s">
        <v>20243</v>
      </c>
      <c r="B6126" t="s">
        <v>20244</v>
      </c>
      <c r="C6126" t="s">
        <v>19537</v>
      </c>
      <c r="D6126" t="s">
        <v>13204</v>
      </c>
      <c r="E6126" t="s">
        <v>10685</v>
      </c>
      <c r="F6126">
        <v>53.99</v>
      </c>
      <c r="G6126">
        <v>323.94</v>
      </c>
      <c r="H6126">
        <v>6</v>
      </c>
      <c r="I6126" t="s">
        <v>10682</v>
      </c>
      <c r="J6126">
        <v>0</v>
      </c>
      <c r="K6126">
        <v>0</v>
      </c>
      <c r="L6126" t="s">
        <v>16603</v>
      </c>
      <c r="M6126">
        <v>45407</v>
      </c>
      <c r="N6126" t="s">
        <v>13477</v>
      </c>
      <c r="S6126" t="s">
        <v>13478</v>
      </c>
      <c r="T6126">
        <v>43102.456875000003</v>
      </c>
    </row>
    <row r="6127" spans="1:20" x14ac:dyDescent="0.25">
      <c r="A6127" t="s">
        <v>9614</v>
      </c>
      <c r="B6127" t="s">
        <v>20245</v>
      </c>
      <c r="C6127" t="s">
        <v>19537</v>
      </c>
      <c r="D6127" t="s">
        <v>13204</v>
      </c>
      <c r="E6127" t="s">
        <v>10685</v>
      </c>
      <c r="F6127">
        <v>49.16</v>
      </c>
      <c r="G6127">
        <v>294.95999999999998</v>
      </c>
      <c r="H6127">
        <v>6</v>
      </c>
      <c r="I6127" t="s">
        <v>10682</v>
      </c>
      <c r="J6127">
        <v>0</v>
      </c>
      <c r="K6127">
        <v>0</v>
      </c>
      <c r="L6127" t="s">
        <v>10731</v>
      </c>
      <c r="M6127">
        <v>45411</v>
      </c>
      <c r="N6127" t="s">
        <v>16029</v>
      </c>
      <c r="O6127" t="s">
        <v>10687</v>
      </c>
      <c r="Q6127" t="s">
        <v>10688</v>
      </c>
      <c r="S6127" t="s">
        <v>16030</v>
      </c>
      <c r="T6127">
        <v>43102.456875000003</v>
      </c>
    </row>
    <row r="6128" spans="1:20" x14ac:dyDescent="0.25">
      <c r="A6128" t="s">
        <v>9615</v>
      </c>
      <c r="B6128" t="s">
        <v>20246</v>
      </c>
      <c r="C6128" t="s">
        <v>19537</v>
      </c>
      <c r="D6128" t="s">
        <v>13204</v>
      </c>
      <c r="E6128" t="s">
        <v>10685</v>
      </c>
      <c r="F6128">
        <v>67.989999999999995</v>
      </c>
      <c r="G6128">
        <v>407.94</v>
      </c>
      <c r="H6128">
        <v>6</v>
      </c>
      <c r="I6128" t="s">
        <v>10682</v>
      </c>
      <c r="J6128">
        <v>0</v>
      </c>
      <c r="K6128">
        <v>0</v>
      </c>
      <c r="L6128" t="s">
        <v>12440</v>
      </c>
      <c r="M6128">
        <v>45413</v>
      </c>
      <c r="N6128" t="s">
        <v>20247</v>
      </c>
      <c r="S6128" t="s">
        <v>20248</v>
      </c>
      <c r="T6128">
        <v>43102.457013888903</v>
      </c>
    </row>
    <row r="6129" spans="1:20" x14ac:dyDescent="0.25">
      <c r="A6129" t="s">
        <v>6110</v>
      </c>
      <c r="B6129" t="s">
        <v>20249</v>
      </c>
      <c r="C6129" t="s">
        <v>19478</v>
      </c>
      <c r="D6129" t="s">
        <v>13204</v>
      </c>
      <c r="E6129" t="s">
        <v>10685</v>
      </c>
      <c r="F6129">
        <v>20.99</v>
      </c>
      <c r="G6129">
        <v>125.94</v>
      </c>
      <c r="H6129">
        <v>6</v>
      </c>
      <c r="I6129" t="s">
        <v>10682</v>
      </c>
      <c r="J6129">
        <v>0</v>
      </c>
      <c r="K6129">
        <v>0</v>
      </c>
      <c r="L6129" t="s">
        <v>10727</v>
      </c>
      <c r="M6129">
        <v>45421</v>
      </c>
      <c r="N6129" t="s">
        <v>12700</v>
      </c>
      <c r="S6129" t="s">
        <v>12699</v>
      </c>
      <c r="T6129">
        <v>43102.456944444399</v>
      </c>
    </row>
    <row r="6130" spans="1:20" x14ac:dyDescent="0.25">
      <c r="A6130" t="s">
        <v>20250</v>
      </c>
      <c r="B6130" t="s">
        <v>20251</v>
      </c>
      <c r="C6130" t="s">
        <v>19537</v>
      </c>
      <c r="D6130" t="s">
        <v>13204</v>
      </c>
      <c r="E6130" t="s">
        <v>10685</v>
      </c>
      <c r="F6130">
        <v>54.99</v>
      </c>
      <c r="G6130">
        <v>329.94</v>
      </c>
      <c r="H6130">
        <v>6</v>
      </c>
      <c r="I6130" t="s">
        <v>10682</v>
      </c>
      <c r="J6130">
        <v>0</v>
      </c>
      <c r="K6130">
        <v>0</v>
      </c>
      <c r="L6130" t="s">
        <v>10731</v>
      </c>
      <c r="M6130">
        <v>45421</v>
      </c>
      <c r="N6130" t="s">
        <v>11359</v>
      </c>
      <c r="O6130" t="s">
        <v>10762</v>
      </c>
      <c r="P6130" t="s">
        <v>10701</v>
      </c>
      <c r="Q6130" t="s">
        <v>10763</v>
      </c>
      <c r="R6130" t="s">
        <v>10702</v>
      </c>
      <c r="S6130" t="s">
        <v>11360</v>
      </c>
      <c r="T6130">
        <v>43102.456875000003</v>
      </c>
    </row>
    <row r="6131" spans="1:20" x14ac:dyDescent="0.25">
      <c r="A6131" t="s">
        <v>9616</v>
      </c>
      <c r="B6131" t="s">
        <v>20252</v>
      </c>
      <c r="C6131" t="s">
        <v>19537</v>
      </c>
      <c r="D6131" t="s">
        <v>13204</v>
      </c>
      <c r="E6131" t="s">
        <v>10685</v>
      </c>
      <c r="F6131">
        <v>399.99</v>
      </c>
      <c r="G6131">
        <v>799.98</v>
      </c>
      <c r="H6131">
        <v>2</v>
      </c>
      <c r="I6131" t="s">
        <v>10682</v>
      </c>
      <c r="J6131">
        <v>0</v>
      </c>
      <c r="K6131">
        <v>0</v>
      </c>
      <c r="L6131" t="s">
        <v>10835</v>
      </c>
      <c r="M6131">
        <v>45422</v>
      </c>
      <c r="N6131" t="s">
        <v>10761</v>
      </c>
      <c r="O6131" t="s">
        <v>10762</v>
      </c>
      <c r="P6131" t="s">
        <v>10708</v>
      </c>
      <c r="Q6131" t="s">
        <v>10763</v>
      </c>
      <c r="R6131" t="s">
        <v>10709</v>
      </c>
      <c r="S6131" t="s">
        <v>10764</v>
      </c>
      <c r="T6131">
        <v>43102.456863425898</v>
      </c>
    </row>
    <row r="6132" spans="1:20" x14ac:dyDescent="0.25">
      <c r="A6132" t="s">
        <v>9617</v>
      </c>
      <c r="B6132" t="s">
        <v>20253</v>
      </c>
      <c r="C6132" t="s">
        <v>19537</v>
      </c>
      <c r="D6132" t="s">
        <v>13204</v>
      </c>
      <c r="E6132" t="s">
        <v>10685</v>
      </c>
      <c r="F6132">
        <v>129.99</v>
      </c>
      <c r="G6132">
        <v>779.94</v>
      </c>
      <c r="H6132">
        <v>6</v>
      </c>
      <c r="I6132" t="s">
        <v>10682</v>
      </c>
      <c r="J6132">
        <v>0</v>
      </c>
      <c r="K6132">
        <v>0</v>
      </c>
      <c r="L6132" t="s">
        <v>10883</v>
      </c>
      <c r="M6132">
        <v>45422</v>
      </c>
      <c r="N6132" t="s">
        <v>10761</v>
      </c>
      <c r="O6132" t="s">
        <v>10762</v>
      </c>
      <c r="P6132" t="s">
        <v>10708</v>
      </c>
      <c r="Q6132" t="s">
        <v>10763</v>
      </c>
      <c r="R6132" t="s">
        <v>10709</v>
      </c>
      <c r="S6132" t="s">
        <v>10764</v>
      </c>
      <c r="T6132">
        <v>43102.456979166702</v>
      </c>
    </row>
    <row r="6133" spans="1:20" x14ac:dyDescent="0.25">
      <c r="A6133" t="s">
        <v>9618</v>
      </c>
      <c r="B6133" t="s">
        <v>20254</v>
      </c>
      <c r="C6133" t="s">
        <v>19537</v>
      </c>
      <c r="D6133" t="s">
        <v>13204</v>
      </c>
      <c r="E6133" t="s">
        <v>10685</v>
      </c>
      <c r="F6133">
        <v>149.99</v>
      </c>
      <c r="G6133">
        <v>899.94</v>
      </c>
      <c r="H6133">
        <v>6</v>
      </c>
      <c r="I6133" t="s">
        <v>10682</v>
      </c>
      <c r="J6133">
        <v>0</v>
      </c>
      <c r="K6133">
        <v>0</v>
      </c>
      <c r="L6133" t="s">
        <v>11506</v>
      </c>
      <c r="M6133">
        <v>45422</v>
      </c>
      <c r="N6133" t="s">
        <v>10761</v>
      </c>
      <c r="O6133" t="s">
        <v>10762</v>
      </c>
      <c r="P6133" t="s">
        <v>10708</v>
      </c>
      <c r="Q6133" t="s">
        <v>10763</v>
      </c>
      <c r="R6133" t="s">
        <v>10709</v>
      </c>
      <c r="S6133" t="s">
        <v>10764</v>
      </c>
      <c r="T6133">
        <v>43102.456898148099</v>
      </c>
    </row>
    <row r="6134" spans="1:20" x14ac:dyDescent="0.25">
      <c r="A6134" t="s">
        <v>9619</v>
      </c>
      <c r="B6134" t="s">
        <v>20255</v>
      </c>
      <c r="C6134" t="s">
        <v>19537</v>
      </c>
      <c r="D6134" t="s">
        <v>13204</v>
      </c>
      <c r="E6134" t="s">
        <v>10685</v>
      </c>
      <c r="F6134">
        <v>139.99</v>
      </c>
      <c r="G6134">
        <v>839.94</v>
      </c>
      <c r="H6134">
        <v>6</v>
      </c>
      <c r="I6134" t="s">
        <v>10682</v>
      </c>
      <c r="J6134">
        <v>0</v>
      </c>
      <c r="K6134">
        <v>0</v>
      </c>
      <c r="L6134" t="s">
        <v>10835</v>
      </c>
      <c r="M6134">
        <v>45422</v>
      </c>
      <c r="N6134" t="s">
        <v>10761</v>
      </c>
      <c r="O6134" t="s">
        <v>10762</v>
      </c>
      <c r="P6134" t="s">
        <v>10708</v>
      </c>
      <c r="Q6134" t="s">
        <v>10763</v>
      </c>
      <c r="R6134" t="s">
        <v>10709</v>
      </c>
      <c r="S6134" t="s">
        <v>10764</v>
      </c>
      <c r="T6134">
        <v>43102.456863425898</v>
      </c>
    </row>
    <row r="6135" spans="1:20" x14ac:dyDescent="0.25">
      <c r="A6135" t="s">
        <v>9620</v>
      </c>
      <c r="B6135" t="s">
        <v>20256</v>
      </c>
      <c r="C6135" t="s">
        <v>19537</v>
      </c>
      <c r="D6135" t="s">
        <v>13204</v>
      </c>
      <c r="E6135" t="s">
        <v>10685</v>
      </c>
      <c r="F6135">
        <v>49.99</v>
      </c>
      <c r="G6135">
        <v>299.94</v>
      </c>
      <c r="H6135">
        <v>6</v>
      </c>
      <c r="I6135" t="s">
        <v>10682</v>
      </c>
      <c r="J6135">
        <v>0</v>
      </c>
      <c r="K6135">
        <v>0</v>
      </c>
      <c r="L6135" t="s">
        <v>10731</v>
      </c>
      <c r="M6135">
        <v>45429</v>
      </c>
      <c r="N6135" t="s">
        <v>12441</v>
      </c>
      <c r="O6135" t="s">
        <v>11717</v>
      </c>
      <c r="P6135" t="s">
        <v>10687</v>
      </c>
      <c r="Q6135" t="s">
        <v>11718</v>
      </c>
      <c r="R6135" t="s">
        <v>10688</v>
      </c>
      <c r="S6135" t="s">
        <v>12442</v>
      </c>
      <c r="T6135">
        <v>43102.456875000003</v>
      </c>
    </row>
    <row r="6136" spans="1:20" x14ac:dyDescent="0.25">
      <c r="A6136" t="s">
        <v>9621</v>
      </c>
      <c r="B6136" t="s">
        <v>20257</v>
      </c>
      <c r="C6136" t="s">
        <v>19537</v>
      </c>
      <c r="D6136" t="s">
        <v>13204</v>
      </c>
      <c r="E6136" t="s">
        <v>10685</v>
      </c>
      <c r="F6136">
        <v>37.99</v>
      </c>
      <c r="G6136">
        <v>455.88</v>
      </c>
      <c r="H6136">
        <v>12</v>
      </c>
      <c r="I6136" t="s">
        <v>10682</v>
      </c>
      <c r="J6136">
        <v>0</v>
      </c>
      <c r="K6136">
        <v>0</v>
      </c>
      <c r="L6136" t="s">
        <v>12092</v>
      </c>
      <c r="M6136">
        <v>45432</v>
      </c>
      <c r="N6136" t="s">
        <v>12793</v>
      </c>
      <c r="O6136" t="s">
        <v>11717</v>
      </c>
      <c r="Q6136" t="s">
        <v>11718</v>
      </c>
      <c r="S6136" t="s">
        <v>12794</v>
      </c>
      <c r="T6136">
        <v>43102.456932870402</v>
      </c>
    </row>
    <row r="6137" spans="1:20" x14ac:dyDescent="0.25">
      <c r="A6137" t="s">
        <v>9622</v>
      </c>
      <c r="B6137" t="s">
        <v>20258</v>
      </c>
      <c r="C6137" t="s">
        <v>19537</v>
      </c>
      <c r="D6137" t="s">
        <v>13204</v>
      </c>
      <c r="E6137" t="s">
        <v>10685</v>
      </c>
      <c r="F6137">
        <v>29.99</v>
      </c>
      <c r="G6137">
        <v>359.88</v>
      </c>
      <c r="H6137">
        <v>12</v>
      </c>
      <c r="I6137" t="s">
        <v>10682</v>
      </c>
      <c r="J6137">
        <v>0</v>
      </c>
      <c r="K6137">
        <v>0</v>
      </c>
      <c r="L6137" t="s">
        <v>12092</v>
      </c>
      <c r="M6137">
        <v>45432</v>
      </c>
      <c r="N6137" t="s">
        <v>12793</v>
      </c>
      <c r="O6137" t="s">
        <v>11717</v>
      </c>
      <c r="Q6137" t="s">
        <v>11718</v>
      </c>
      <c r="S6137" t="s">
        <v>12794</v>
      </c>
      <c r="T6137">
        <v>43102.456932870402</v>
      </c>
    </row>
    <row r="6138" spans="1:20" x14ac:dyDescent="0.25">
      <c r="A6138" t="s">
        <v>9623</v>
      </c>
      <c r="B6138" t="s">
        <v>20259</v>
      </c>
      <c r="C6138" t="s">
        <v>19537</v>
      </c>
      <c r="D6138" t="s">
        <v>13204</v>
      </c>
      <c r="E6138" t="s">
        <v>10685</v>
      </c>
      <c r="F6138">
        <v>34.99</v>
      </c>
      <c r="G6138">
        <v>209.94</v>
      </c>
      <c r="H6138">
        <v>6</v>
      </c>
      <c r="I6138" t="s">
        <v>10682</v>
      </c>
      <c r="J6138">
        <v>0</v>
      </c>
      <c r="K6138">
        <v>0</v>
      </c>
      <c r="L6138" t="s">
        <v>12092</v>
      </c>
      <c r="M6138">
        <v>45432</v>
      </c>
      <c r="N6138" t="s">
        <v>12793</v>
      </c>
      <c r="O6138" t="s">
        <v>11717</v>
      </c>
      <c r="Q6138" t="s">
        <v>11718</v>
      </c>
      <c r="S6138" t="s">
        <v>12794</v>
      </c>
      <c r="T6138">
        <v>43102.456932870402</v>
      </c>
    </row>
    <row r="6139" spans="1:20" x14ac:dyDescent="0.25">
      <c r="A6139" t="s">
        <v>6111</v>
      </c>
      <c r="B6139" t="s">
        <v>20260</v>
      </c>
      <c r="C6139" t="s">
        <v>19537</v>
      </c>
      <c r="D6139" t="s">
        <v>13204</v>
      </c>
      <c r="E6139" t="s">
        <v>10685</v>
      </c>
      <c r="F6139">
        <v>43.99</v>
      </c>
      <c r="G6139">
        <v>263.94</v>
      </c>
      <c r="H6139">
        <v>6</v>
      </c>
      <c r="I6139" t="s">
        <v>10682</v>
      </c>
      <c r="J6139">
        <v>0</v>
      </c>
      <c r="K6139">
        <v>0</v>
      </c>
      <c r="L6139" t="s">
        <v>15855</v>
      </c>
      <c r="M6139">
        <v>45433</v>
      </c>
      <c r="N6139" t="s">
        <v>13477</v>
      </c>
      <c r="S6139" t="s">
        <v>13478</v>
      </c>
      <c r="T6139">
        <v>43102.456932870402</v>
      </c>
    </row>
    <row r="6140" spans="1:20" x14ac:dyDescent="0.25">
      <c r="A6140" t="s">
        <v>20261</v>
      </c>
      <c r="B6140" t="s">
        <v>20262</v>
      </c>
      <c r="C6140" t="s">
        <v>19537</v>
      </c>
      <c r="D6140" t="s">
        <v>13204</v>
      </c>
      <c r="E6140" t="s">
        <v>10685</v>
      </c>
      <c r="F6140">
        <v>67.989999999999995</v>
      </c>
      <c r="G6140">
        <v>407.94</v>
      </c>
      <c r="H6140">
        <v>6</v>
      </c>
      <c r="I6140" t="s">
        <v>10682</v>
      </c>
      <c r="J6140">
        <v>0</v>
      </c>
      <c r="K6140">
        <v>0</v>
      </c>
      <c r="L6140" t="s">
        <v>12440</v>
      </c>
      <c r="M6140">
        <v>45434</v>
      </c>
      <c r="N6140" t="s">
        <v>20247</v>
      </c>
      <c r="S6140" t="s">
        <v>20248</v>
      </c>
      <c r="T6140">
        <v>43102.457013888903</v>
      </c>
    </row>
    <row r="6141" spans="1:20" x14ac:dyDescent="0.25">
      <c r="A6141" t="s">
        <v>20263</v>
      </c>
      <c r="B6141" t="s">
        <v>20264</v>
      </c>
      <c r="C6141" t="s">
        <v>19537</v>
      </c>
      <c r="D6141" t="s">
        <v>13204</v>
      </c>
      <c r="E6141" t="s">
        <v>10685</v>
      </c>
      <c r="F6141">
        <v>31.99</v>
      </c>
      <c r="G6141">
        <v>191.94</v>
      </c>
      <c r="H6141">
        <v>6</v>
      </c>
      <c r="I6141" t="s">
        <v>10682</v>
      </c>
      <c r="J6141">
        <v>0</v>
      </c>
      <c r="K6141">
        <v>0</v>
      </c>
      <c r="L6141" t="s">
        <v>10831</v>
      </c>
      <c r="M6141">
        <v>45434</v>
      </c>
      <c r="N6141" t="s">
        <v>20247</v>
      </c>
      <c r="S6141" t="s">
        <v>20248</v>
      </c>
      <c r="T6141">
        <v>43102.456956018497</v>
      </c>
    </row>
    <row r="6142" spans="1:20" x14ac:dyDescent="0.25">
      <c r="A6142" t="s">
        <v>6112</v>
      </c>
      <c r="B6142" t="s">
        <v>20265</v>
      </c>
      <c r="C6142" t="s">
        <v>19537</v>
      </c>
      <c r="D6142" t="s">
        <v>13204</v>
      </c>
      <c r="E6142" t="s">
        <v>10685</v>
      </c>
      <c r="F6142">
        <v>36.99</v>
      </c>
      <c r="G6142">
        <v>221.94</v>
      </c>
      <c r="H6142">
        <v>6</v>
      </c>
      <c r="I6142" t="s">
        <v>10682</v>
      </c>
      <c r="J6142">
        <v>0</v>
      </c>
      <c r="K6142">
        <v>0</v>
      </c>
      <c r="L6142" t="s">
        <v>11988</v>
      </c>
      <c r="M6142">
        <v>45447</v>
      </c>
      <c r="N6142" t="s">
        <v>13477</v>
      </c>
      <c r="S6142" t="s">
        <v>13478</v>
      </c>
      <c r="T6142">
        <v>43102.456990740699</v>
      </c>
    </row>
    <row r="6143" spans="1:20" x14ac:dyDescent="0.25">
      <c r="A6143" t="s">
        <v>9624</v>
      </c>
      <c r="B6143" t="s">
        <v>20266</v>
      </c>
      <c r="C6143" t="s">
        <v>19537</v>
      </c>
      <c r="D6143" t="s">
        <v>13204</v>
      </c>
      <c r="E6143" t="s">
        <v>10685</v>
      </c>
      <c r="F6143">
        <v>34.99</v>
      </c>
      <c r="G6143">
        <v>209.94</v>
      </c>
      <c r="H6143">
        <v>6</v>
      </c>
      <c r="I6143" t="s">
        <v>10682</v>
      </c>
      <c r="J6143">
        <v>0</v>
      </c>
      <c r="K6143">
        <v>0</v>
      </c>
      <c r="L6143" t="s">
        <v>10727</v>
      </c>
      <c r="M6143">
        <v>45450</v>
      </c>
      <c r="N6143" t="s">
        <v>16029</v>
      </c>
      <c r="O6143" t="s">
        <v>10687</v>
      </c>
      <c r="Q6143" t="s">
        <v>10688</v>
      </c>
      <c r="S6143" t="s">
        <v>16030</v>
      </c>
      <c r="T6143">
        <v>43102.456944444399</v>
      </c>
    </row>
    <row r="6144" spans="1:20" x14ac:dyDescent="0.25">
      <c r="A6144" t="s">
        <v>6113</v>
      </c>
      <c r="B6144" t="s">
        <v>20267</v>
      </c>
      <c r="C6144" t="s">
        <v>19537</v>
      </c>
      <c r="D6144" t="s">
        <v>13204</v>
      </c>
      <c r="E6144" t="s">
        <v>10685</v>
      </c>
      <c r="F6144">
        <v>37.049999999999997</v>
      </c>
      <c r="G6144">
        <v>222.3</v>
      </c>
      <c r="H6144">
        <v>6</v>
      </c>
      <c r="I6144" t="s">
        <v>10682</v>
      </c>
      <c r="J6144">
        <v>0</v>
      </c>
      <c r="K6144">
        <v>0</v>
      </c>
      <c r="L6144" t="s">
        <v>10722</v>
      </c>
      <c r="M6144">
        <v>45450</v>
      </c>
      <c r="N6144" t="s">
        <v>10761</v>
      </c>
      <c r="O6144" t="s">
        <v>10762</v>
      </c>
      <c r="P6144" t="s">
        <v>10708</v>
      </c>
      <c r="Q6144" t="s">
        <v>10763</v>
      </c>
      <c r="R6144" t="s">
        <v>10709</v>
      </c>
      <c r="S6144" t="s">
        <v>10764</v>
      </c>
      <c r="T6144">
        <v>43102.456956018497</v>
      </c>
    </row>
    <row r="6145" spans="1:20" x14ac:dyDescent="0.25">
      <c r="A6145" t="s">
        <v>20268</v>
      </c>
      <c r="B6145" t="s">
        <v>20269</v>
      </c>
      <c r="C6145" t="s">
        <v>10691</v>
      </c>
      <c r="D6145" t="s">
        <v>13204</v>
      </c>
      <c r="E6145" t="s">
        <v>10693</v>
      </c>
      <c r="F6145">
        <v>44.99</v>
      </c>
      <c r="G6145">
        <v>269.94</v>
      </c>
      <c r="H6145">
        <v>6</v>
      </c>
      <c r="I6145" t="s">
        <v>10682</v>
      </c>
      <c r="J6145">
        <v>0</v>
      </c>
      <c r="K6145">
        <v>0</v>
      </c>
      <c r="L6145" t="s">
        <v>10883</v>
      </c>
      <c r="M6145">
        <v>45460</v>
      </c>
      <c r="N6145" t="s">
        <v>11425</v>
      </c>
      <c r="O6145" t="s">
        <v>10687</v>
      </c>
      <c r="Q6145" t="s">
        <v>10688</v>
      </c>
      <c r="S6145" t="s">
        <v>11426</v>
      </c>
      <c r="T6145">
        <v>43102.456979166702</v>
      </c>
    </row>
    <row r="6146" spans="1:20" x14ac:dyDescent="0.25">
      <c r="A6146" t="s">
        <v>6114</v>
      </c>
      <c r="B6146" t="s">
        <v>20270</v>
      </c>
      <c r="C6146" t="s">
        <v>19537</v>
      </c>
      <c r="D6146" t="s">
        <v>13204</v>
      </c>
      <c r="E6146" t="s">
        <v>10685</v>
      </c>
      <c r="F6146">
        <v>49.99</v>
      </c>
      <c r="G6146">
        <v>299.94</v>
      </c>
      <c r="H6146">
        <v>6</v>
      </c>
      <c r="I6146" t="s">
        <v>10682</v>
      </c>
      <c r="J6146">
        <v>0</v>
      </c>
      <c r="K6146">
        <v>0</v>
      </c>
      <c r="L6146" t="s">
        <v>10835</v>
      </c>
      <c r="M6146">
        <v>45460</v>
      </c>
      <c r="N6146" t="s">
        <v>13687</v>
      </c>
      <c r="O6146" t="s">
        <v>10687</v>
      </c>
      <c r="Q6146" t="s">
        <v>10688</v>
      </c>
      <c r="S6146" t="s">
        <v>13688</v>
      </c>
      <c r="T6146">
        <v>43102.456863425898</v>
      </c>
    </row>
    <row r="6147" spans="1:20" x14ac:dyDescent="0.25">
      <c r="A6147" t="s">
        <v>9625</v>
      </c>
      <c r="B6147" t="s">
        <v>20271</v>
      </c>
      <c r="C6147" t="s">
        <v>19537</v>
      </c>
      <c r="D6147" t="s">
        <v>13204</v>
      </c>
      <c r="E6147" t="s">
        <v>10685</v>
      </c>
      <c r="F6147">
        <v>149.99</v>
      </c>
      <c r="G6147">
        <v>899.94</v>
      </c>
      <c r="H6147">
        <v>6</v>
      </c>
      <c r="I6147" t="s">
        <v>10682</v>
      </c>
      <c r="J6147">
        <v>0</v>
      </c>
      <c r="K6147">
        <v>0</v>
      </c>
      <c r="L6147" t="s">
        <v>10864</v>
      </c>
      <c r="M6147">
        <v>45460</v>
      </c>
      <c r="N6147" t="s">
        <v>11359</v>
      </c>
      <c r="O6147" t="s">
        <v>10762</v>
      </c>
      <c r="P6147" t="s">
        <v>10701</v>
      </c>
      <c r="Q6147" t="s">
        <v>10763</v>
      </c>
      <c r="R6147" t="s">
        <v>10702</v>
      </c>
      <c r="S6147" t="s">
        <v>11360</v>
      </c>
      <c r="T6147">
        <v>43102.456875000003</v>
      </c>
    </row>
    <row r="6148" spans="1:20" x14ac:dyDescent="0.25">
      <c r="A6148" t="s">
        <v>6115</v>
      </c>
      <c r="B6148" t="s">
        <v>20272</v>
      </c>
      <c r="C6148" t="s">
        <v>19537</v>
      </c>
      <c r="D6148" t="s">
        <v>13204</v>
      </c>
      <c r="E6148" t="s">
        <v>10685</v>
      </c>
      <c r="F6148">
        <v>24.99</v>
      </c>
      <c r="G6148">
        <v>149.94</v>
      </c>
      <c r="H6148">
        <v>6</v>
      </c>
      <c r="I6148" t="s">
        <v>10682</v>
      </c>
      <c r="J6148">
        <v>0</v>
      </c>
      <c r="K6148">
        <v>0</v>
      </c>
      <c r="L6148" t="s">
        <v>10731</v>
      </c>
      <c r="M6148">
        <v>45468</v>
      </c>
      <c r="N6148" t="s">
        <v>11082</v>
      </c>
      <c r="S6148" t="s">
        <v>11083</v>
      </c>
      <c r="T6148">
        <v>43102.456875000003</v>
      </c>
    </row>
    <row r="6149" spans="1:20" x14ac:dyDescent="0.25">
      <c r="A6149" t="s">
        <v>9626</v>
      </c>
      <c r="B6149" t="s">
        <v>20273</v>
      </c>
      <c r="C6149" t="s">
        <v>19537</v>
      </c>
      <c r="D6149" t="s">
        <v>13204</v>
      </c>
      <c r="E6149" t="s">
        <v>10685</v>
      </c>
      <c r="F6149">
        <v>208.49</v>
      </c>
      <c r="G6149">
        <v>208.49</v>
      </c>
      <c r="H6149">
        <v>1</v>
      </c>
      <c r="I6149" t="s">
        <v>10682</v>
      </c>
      <c r="J6149">
        <v>0</v>
      </c>
      <c r="K6149">
        <v>0</v>
      </c>
      <c r="L6149" t="s">
        <v>11014</v>
      </c>
      <c r="M6149">
        <v>45470</v>
      </c>
      <c r="N6149" t="s">
        <v>13477</v>
      </c>
      <c r="S6149" t="s">
        <v>13478</v>
      </c>
      <c r="T6149">
        <v>43102.456863425898</v>
      </c>
    </row>
    <row r="6150" spans="1:20" x14ac:dyDescent="0.25">
      <c r="A6150" t="s">
        <v>6116</v>
      </c>
      <c r="B6150" t="s">
        <v>20274</v>
      </c>
      <c r="C6150" t="s">
        <v>19537</v>
      </c>
      <c r="D6150" t="s">
        <v>13204</v>
      </c>
      <c r="E6150" t="s">
        <v>10685</v>
      </c>
      <c r="F6150">
        <v>119.99</v>
      </c>
      <c r="G6150">
        <v>119.99</v>
      </c>
      <c r="H6150">
        <v>1</v>
      </c>
      <c r="I6150" t="s">
        <v>10682</v>
      </c>
      <c r="J6150">
        <v>0</v>
      </c>
      <c r="K6150">
        <v>0</v>
      </c>
      <c r="L6150" t="s">
        <v>17552</v>
      </c>
      <c r="M6150">
        <v>45475</v>
      </c>
      <c r="N6150" t="s">
        <v>13477</v>
      </c>
      <c r="S6150" t="s">
        <v>13478</v>
      </c>
      <c r="T6150">
        <v>43102.456863425898</v>
      </c>
    </row>
    <row r="6151" spans="1:20" x14ac:dyDescent="0.25">
      <c r="A6151" t="s">
        <v>9627</v>
      </c>
      <c r="B6151" t="s">
        <v>20275</v>
      </c>
      <c r="C6151" t="s">
        <v>19537</v>
      </c>
      <c r="D6151" t="s">
        <v>13204</v>
      </c>
      <c r="E6151" t="s">
        <v>10685</v>
      </c>
      <c r="F6151">
        <v>99.99</v>
      </c>
      <c r="G6151">
        <v>599.94000000000005</v>
      </c>
      <c r="H6151">
        <v>6</v>
      </c>
      <c r="I6151" t="s">
        <v>10682</v>
      </c>
      <c r="J6151">
        <v>0</v>
      </c>
      <c r="K6151">
        <v>0</v>
      </c>
      <c r="L6151" t="s">
        <v>17552</v>
      </c>
      <c r="M6151">
        <v>45475</v>
      </c>
      <c r="N6151" t="s">
        <v>13477</v>
      </c>
      <c r="S6151" t="s">
        <v>13478</v>
      </c>
      <c r="T6151">
        <v>43102.456863425898</v>
      </c>
    </row>
    <row r="6152" spans="1:20" x14ac:dyDescent="0.25">
      <c r="A6152" t="s">
        <v>9628</v>
      </c>
      <c r="B6152" t="s">
        <v>20276</v>
      </c>
      <c r="C6152" t="s">
        <v>19537</v>
      </c>
      <c r="D6152" t="s">
        <v>13204</v>
      </c>
      <c r="E6152" t="s">
        <v>10685</v>
      </c>
      <c r="F6152">
        <v>20.99</v>
      </c>
      <c r="G6152">
        <v>125.94</v>
      </c>
      <c r="H6152">
        <v>6</v>
      </c>
      <c r="I6152" t="s">
        <v>10682</v>
      </c>
      <c r="J6152">
        <v>0</v>
      </c>
      <c r="K6152">
        <v>0</v>
      </c>
      <c r="L6152" t="s">
        <v>10831</v>
      </c>
      <c r="M6152">
        <v>45482</v>
      </c>
      <c r="N6152" t="s">
        <v>16877</v>
      </c>
      <c r="O6152" t="s">
        <v>10762</v>
      </c>
      <c r="Q6152" t="s">
        <v>10763</v>
      </c>
      <c r="S6152" t="s">
        <v>16878</v>
      </c>
      <c r="T6152">
        <v>43102.456956018497</v>
      </c>
    </row>
    <row r="6153" spans="1:20" x14ac:dyDescent="0.25">
      <c r="A6153" t="s">
        <v>9629</v>
      </c>
      <c r="B6153" t="s">
        <v>20277</v>
      </c>
      <c r="C6153" t="s">
        <v>19537</v>
      </c>
      <c r="D6153" t="s">
        <v>13204</v>
      </c>
      <c r="E6153" t="s">
        <v>10685</v>
      </c>
      <c r="F6153">
        <v>82.99</v>
      </c>
      <c r="G6153">
        <v>497.94</v>
      </c>
      <c r="H6153">
        <v>6</v>
      </c>
      <c r="I6153" t="s">
        <v>10682</v>
      </c>
      <c r="J6153">
        <v>0</v>
      </c>
      <c r="K6153">
        <v>0</v>
      </c>
      <c r="L6153" t="s">
        <v>10868</v>
      </c>
      <c r="M6153">
        <v>45482</v>
      </c>
      <c r="N6153" t="s">
        <v>13477</v>
      </c>
      <c r="S6153" t="s">
        <v>13478</v>
      </c>
      <c r="T6153">
        <v>43102.456990740699</v>
      </c>
    </row>
    <row r="6154" spans="1:20" x14ac:dyDescent="0.25">
      <c r="A6154" t="s">
        <v>9630</v>
      </c>
      <c r="B6154" t="s">
        <v>20278</v>
      </c>
      <c r="C6154" t="s">
        <v>19537</v>
      </c>
      <c r="D6154" t="s">
        <v>13204</v>
      </c>
      <c r="E6154" t="s">
        <v>10685</v>
      </c>
      <c r="F6154">
        <v>29.99</v>
      </c>
      <c r="G6154">
        <v>179.94</v>
      </c>
      <c r="H6154">
        <v>6</v>
      </c>
      <c r="I6154" t="s">
        <v>10682</v>
      </c>
      <c r="J6154">
        <v>0</v>
      </c>
      <c r="K6154">
        <v>0</v>
      </c>
      <c r="L6154" t="s">
        <v>16573</v>
      </c>
      <c r="M6154">
        <v>45488</v>
      </c>
      <c r="N6154" t="s">
        <v>12137</v>
      </c>
      <c r="O6154" t="s">
        <v>10701</v>
      </c>
      <c r="Q6154" t="s">
        <v>10702</v>
      </c>
      <c r="S6154" t="s">
        <v>12138</v>
      </c>
      <c r="T6154">
        <v>43102.457002314797</v>
      </c>
    </row>
    <row r="6155" spans="1:20" x14ac:dyDescent="0.25">
      <c r="A6155" t="s">
        <v>9631</v>
      </c>
      <c r="B6155" t="s">
        <v>20279</v>
      </c>
      <c r="C6155" t="s">
        <v>19537</v>
      </c>
      <c r="D6155" t="s">
        <v>13204</v>
      </c>
      <c r="E6155" t="s">
        <v>10685</v>
      </c>
      <c r="F6155">
        <v>34.99</v>
      </c>
      <c r="G6155">
        <v>209.94</v>
      </c>
      <c r="H6155">
        <v>6</v>
      </c>
      <c r="I6155" t="s">
        <v>10682</v>
      </c>
      <c r="J6155">
        <v>0</v>
      </c>
      <c r="K6155">
        <v>0</v>
      </c>
      <c r="L6155" t="s">
        <v>10692</v>
      </c>
      <c r="M6155">
        <v>45488</v>
      </c>
      <c r="N6155" t="s">
        <v>12137</v>
      </c>
      <c r="O6155" t="s">
        <v>10701</v>
      </c>
      <c r="Q6155" t="s">
        <v>10702</v>
      </c>
      <c r="S6155" t="s">
        <v>12138</v>
      </c>
      <c r="T6155">
        <v>43102.456956018497</v>
      </c>
    </row>
    <row r="6156" spans="1:20" x14ac:dyDescent="0.25">
      <c r="A6156" t="s">
        <v>9632</v>
      </c>
      <c r="B6156" t="s">
        <v>20280</v>
      </c>
      <c r="C6156" t="s">
        <v>19537</v>
      </c>
      <c r="D6156" t="s">
        <v>13204</v>
      </c>
      <c r="E6156" t="s">
        <v>10685</v>
      </c>
      <c r="F6156">
        <v>39.99</v>
      </c>
      <c r="G6156">
        <v>239.94</v>
      </c>
      <c r="H6156">
        <v>6</v>
      </c>
      <c r="I6156" t="s">
        <v>10682</v>
      </c>
      <c r="J6156">
        <v>0</v>
      </c>
      <c r="K6156">
        <v>0</v>
      </c>
      <c r="L6156" t="s">
        <v>11502</v>
      </c>
      <c r="M6156">
        <v>45488</v>
      </c>
      <c r="N6156" t="s">
        <v>16029</v>
      </c>
      <c r="O6156" t="s">
        <v>10687</v>
      </c>
      <c r="Q6156" t="s">
        <v>10688</v>
      </c>
      <c r="S6156" t="s">
        <v>16030</v>
      </c>
      <c r="T6156">
        <v>43102.456921296303</v>
      </c>
    </row>
    <row r="6157" spans="1:20" x14ac:dyDescent="0.25">
      <c r="A6157" t="s">
        <v>20281</v>
      </c>
      <c r="B6157" t="s">
        <v>20282</v>
      </c>
      <c r="C6157" t="s">
        <v>19537</v>
      </c>
      <c r="D6157" t="s">
        <v>13204</v>
      </c>
      <c r="E6157" t="s">
        <v>10685</v>
      </c>
      <c r="F6157">
        <v>89.99</v>
      </c>
      <c r="G6157">
        <v>539.94000000000005</v>
      </c>
      <c r="H6157">
        <v>6</v>
      </c>
      <c r="I6157" t="s">
        <v>10682</v>
      </c>
      <c r="J6157">
        <v>0</v>
      </c>
      <c r="K6157">
        <v>0</v>
      </c>
      <c r="L6157" t="s">
        <v>10731</v>
      </c>
      <c r="M6157">
        <v>45488</v>
      </c>
      <c r="N6157" t="s">
        <v>11359</v>
      </c>
      <c r="O6157" t="s">
        <v>10762</v>
      </c>
      <c r="P6157" t="s">
        <v>10701</v>
      </c>
      <c r="Q6157" t="s">
        <v>10763</v>
      </c>
      <c r="R6157" t="s">
        <v>10702</v>
      </c>
      <c r="S6157" t="s">
        <v>11360</v>
      </c>
      <c r="T6157">
        <v>43102.456875000003</v>
      </c>
    </row>
    <row r="6158" spans="1:20" x14ac:dyDescent="0.25">
      <c r="A6158" t="s">
        <v>6117</v>
      </c>
      <c r="B6158" t="s">
        <v>20283</v>
      </c>
      <c r="C6158" t="s">
        <v>19537</v>
      </c>
      <c r="D6158" t="s">
        <v>13204</v>
      </c>
      <c r="E6158" t="s">
        <v>10685</v>
      </c>
      <c r="F6158">
        <v>43.99</v>
      </c>
      <c r="G6158">
        <v>263.94</v>
      </c>
      <c r="H6158">
        <v>6</v>
      </c>
      <c r="I6158" t="s">
        <v>10682</v>
      </c>
      <c r="J6158">
        <v>0</v>
      </c>
      <c r="K6158">
        <v>0</v>
      </c>
      <c r="L6158" t="s">
        <v>14056</v>
      </c>
      <c r="M6158">
        <v>45488</v>
      </c>
      <c r="N6158" t="s">
        <v>13477</v>
      </c>
      <c r="S6158" t="s">
        <v>13478</v>
      </c>
      <c r="T6158">
        <v>43102.456967592603</v>
      </c>
    </row>
    <row r="6159" spans="1:20" x14ac:dyDescent="0.25">
      <c r="A6159" t="s">
        <v>9633</v>
      </c>
      <c r="B6159" t="s">
        <v>20284</v>
      </c>
      <c r="C6159" t="s">
        <v>19537</v>
      </c>
      <c r="D6159" t="s">
        <v>13204</v>
      </c>
      <c r="E6159" t="s">
        <v>10685</v>
      </c>
      <c r="F6159">
        <v>49.99</v>
      </c>
      <c r="G6159">
        <v>299.94</v>
      </c>
      <c r="H6159">
        <v>6</v>
      </c>
      <c r="I6159" t="s">
        <v>10682</v>
      </c>
      <c r="J6159">
        <v>0</v>
      </c>
      <c r="K6159">
        <v>0</v>
      </c>
      <c r="L6159" t="s">
        <v>11014</v>
      </c>
      <c r="M6159">
        <v>45490</v>
      </c>
      <c r="N6159" t="s">
        <v>13477</v>
      </c>
      <c r="S6159" t="s">
        <v>13478</v>
      </c>
      <c r="T6159">
        <v>43102.456863425898</v>
      </c>
    </row>
    <row r="6160" spans="1:20" x14ac:dyDescent="0.25">
      <c r="A6160" t="s">
        <v>20285</v>
      </c>
      <c r="B6160" t="s">
        <v>20286</v>
      </c>
      <c r="C6160" t="s">
        <v>19537</v>
      </c>
      <c r="D6160" t="s">
        <v>13204</v>
      </c>
      <c r="E6160" t="s">
        <v>10685</v>
      </c>
      <c r="F6160">
        <v>39.99</v>
      </c>
      <c r="G6160">
        <v>239.94</v>
      </c>
      <c r="H6160">
        <v>6</v>
      </c>
      <c r="I6160" t="s">
        <v>10682</v>
      </c>
      <c r="J6160">
        <v>0</v>
      </c>
      <c r="K6160">
        <v>0</v>
      </c>
      <c r="L6160" t="s">
        <v>12455</v>
      </c>
      <c r="M6160">
        <v>45495</v>
      </c>
      <c r="N6160" t="s">
        <v>11836</v>
      </c>
      <c r="O6160" t="s">
        <v>10708</v>
      </c>
      <c r="Q6160" t="s">
        <v>10709</v>
      </c>
      <c r="S6160" t="s">
        <v>11837</v>
      </c>
      <c r="T6160">
        <v>43102.456921296303</v>
      </c>
    </row>
    <row r="6161" spans="1:20" x14ac:dyDescent="0.25">
      <c r="A6161" t="s">
        <v>9634</v>
      </c>
      <c r="B6161" t="s">
        <v>20287</v>
      </c>
      <c r="C6161" t="s">
        <v>19537</v>
      </c>
      <c r="D6161" t="s">
        <v>13204</v>
      </c>
      <c r="E6161" t="s">
        <v>10685</v>
      </c>
      <c r="F6161">
        <v>39.99</v>
      </c>
      <c r="G6161">
        <v>239.94</v>
      </c>
      <c r="H6161">
        <v>6</v>
      </c>
      <c r="I6161" t="s">
        <v>10682</v>
      </c>
      <c r="J6161">
        <v>0</v>
      </c>
      <c r="K6161">
        <v>0</v>
      </c>
      <c r="L6161" t="s">
        <v>11502</v>
      </c>
      <c r="M6161">
        <v>45502</v>
      </c>
      <c r="N6161" t="s">
        <v>10728</v>
      </c>
      <c r="O6161" t="s">
        <v>10701</v>
      </c>
      <c r="Q6161" t="s">
        <v>10702</v>
      </c>
      <c r="S6161" t="s">
        <v>10729</v>
      </c>
      <c r="T6161">
        <v>43102.456921296303</v>
      </c>
    </row>
    <row r="6162" spans="1:20" x14ac:dyDescent="0.25">
      <c r="A6162" t="s">
        <v>6118</v>
      </c>
      <c r="B6162" t="s">
        <v>20288</v>
      </c>
      <c r="C6162" t="s">
        <v>19537</v>
      </c>
      <c r="D6162" t="s">
        <v>13204</v>
      </c>
      <c r="E6162" t="s">
        <v>10685</v>
      </c>
      <c r="F6162">
        <v>39.99</v>
      </c>
      <c r="G6162">
        <v>239.94</v>
      </c>
      <c r="H6162">
        <v>6</v>
      </c>
      <c r="I6162" t="s">
        <v>10682</v>
      </c>
      <c r="J6162">
        <v>0</v>
      </c>
      <c r="K6162">
        <v>0</v>
      </c>
      <c r="L6162" t="s">
        <v>10868</v>
      </c>
      <c r="M6162">
        <v>45502</v>
      </c>
      <c r="N6162" t="s">
        <v>10728</v>
      </c>
      <c r="O6162" t="s">
        <v>10701</v>
      </c>
      <c r="Q6162" t="s">
        <v>10702</v>
      </c>
      <c r="S6162" t="s">
        <v>10729</v>
      </c>
      <c r="T6162">
        <v>43102.456990740699</v>
      </c>
    </row>
    <row r="6163" spans="1:20" x14ac:dyDescent="0.25">
      <c r="A6163" t="s">
        <v>9635</v>
      </c>
      <c r="B6163" t="s">
        <v>20289</v>
      </c>
      <c r="C6163" t="s">
        <v>19537</v>
      </c>
      <c r="D6163" t="s">
        <v>13204</v>
      </c>
      <c r="E6163" t="s">
        <v>10685</v>
      </c>
      <c r="F6163">
        <v>39.99</v>
      </c>
      <c r="G6163">
        <v>239.94</v>
      </c>
      <c r="H6163">
        <v>6</v>
      </c>
      <c r="I6163" t="s">
        <v>10682</v>
      </c>
      <c r="J6163">
        <v>0</v>
      </c>
      <c r="K6163">
        <v>0</v>
      </c>
      <c r="L6163" t="s">
        <v>10731</v>
      </c>
      <c r="M6163">
        <v>45504</v>
      </c>
      <c r="N6163" t="s">
        <v>10700</v>
      </c>
      <c r="O6163" t="s">
        <v>10701</v>
      </c>
      <c r="Q6163" t="s">
        <v>10702</v>
      </c>
      <c r="S6163" t="s">
        <v>10703</v>
      </c>
      <c r="T6163">
        <v>43102.456875000003</v>
      </c>
    </row>
    <row r="6164" spans="1:20" x14ac:dyDescent="0.25">
      <c r="A6164" t="s">
        <v>9636</v>
      </c>
      <c r="B6164" t="s">
        <v>20290</v>
      </c>
      <c r="C6164" t="s">
        <v>19537</v>
      </c>
      <c r="D6164" t="s">
        <v>13204</v>
      </c>
      <c r="E6164" t="s">
        <v>10685</v>
      </c>
      <c r="F6164">
        <v>26.99</v>
      </c>
      <c r="G6164">
        <v>161.94</v>
      </c>
      <c r="H6164">
        <v>6</v>
      </c>
      <c r="I6164" t="s">
        <v>10682</v>
      </c>
      <c r="J6164">
        <v>0</v>
      </c>
      <c r="K6164">
        <v>0</v>
      </c>
      <c r="L6164" t="s">
        <v>16654</v>
      </c>
      <c r="M6164">
        <v>45504</v>
      </c>
      <c r="N6164" t="s">
        <v>10700</v>
      </c>
      <c r="O6164" t="s">
        <v>10701</v>
      </c>
      <c r="Q6164" t="s">
        <v>10702</v>
      </c>
      <c r="S6164" t="s">
        <v>10703</v>
      </c>
      <c r="T6164">
        <v>43102.456863425898</v>
      </c>
    </row>
    <row r="6165" spans="1:20" x14ac:dyDescent="0.25">
      <c r="A6165" t="s">
        <v>9637</v>
      </c>
      <c r="B6165" t="s">
        <v>20291</v>
      </c>
      <c r="C6165" t="s">
        <v>19537</v>
      </c>
      <c r="D6165" t="s">
        <v>13204</v>
      </c>
      <c r="E6165" t="s">
        <v>10685</v>
      </c>
      <c r="F6165">
        <v>29.99</v>
      </c>
      <c r="G6165">
        <v>179.94</v>
      </c>
      <c r="H6165">
        <v>6</v>
      </c>
      <c r="I6165" t="s">
        <v>10682</v>
      </c>
      <c r="J6165">
        <v>0</v>
      </c>
      <c r="K6165">
        <v>0</v>
      </c>
      <c r="L6165" t="s">
        <v>16851</v>
      </c>
      <c r="M6165">
        <v>45504</v>
      </c>
      <c r="N6165" t="s">
        <v>10700</v>
      </c>
      <c r="O6165" t="s">
        <v>10701</v>
      </c>
      <c r="Q6165" t="s">
        <v>10702</v>
      </c>
      <c r="S6165" t="s">
        <v>10703</v>
      </c>
      <c r="T6165">
        <v>43102.456932870402</v>
      </c>
    </row>
    <row r="6166" spans="1:20" x14ac:dyDescent="0.25">
      <c r="A6166" t="s">
        <v>9638</v>
      </c>
      <c r="B6166" t="s">
        <v>20292</v>
      </c>
      <c r="C6166" t="s">
        <v>19537</v>
      </c>
      <c r="D6166" t="s">
        <v>13204</v>
      </c>
      <c r="E6166" t="s">
        <v>10685</v>
      </c>
      <c r="F6166">
        <v>16.989999999999998</v>
      </c>
      <c r="G6166">
        <v>101.94</v>
      </c>
      <c r="H6166">
        <v>6</v>
      </c>
      <c r="I6166" t="s">
        <v>10682</v>
      </c>
      <c r="J6166">
        <v>0</v>
      </c>
      <c r="K6166">
        <v>0</v>
      </c>
      <c r="L6166" t="s">
        <v>10731</v>
      </c>
      <c r="M6166">
        <v>45504</v>
      </c>
      <c r="N6166" t="s">
        <v>10700</v>
      </c>
      <c r="O6166" t="s">
        <v>10701</v>
      </c>
      <c r="Q6166" t="s">
        <v>10702</v>
      </c>
      <c r="S6166" t="s">
        <v>10703</v>
      </c>
      <c r="T6166">
        <v>43102.456875000003</v>
      </c>
    </row>
    <row r="6167" spans="1:20" x14ac:dyDescent="0.25">
      <c r="A6167" t="s">
        <v>9639</v>
      </c>
      <c r="B6167" t="s">
        <v>20293</v>
      </c>
      <c r="C6167" t="s">
        <v>19537</v>
      </c>
      <c r="D6167" t="s">
        <v>13204</v>
      </c>
      <c r="E6167" t="s">
        <v>10685</v>
      </c>
      <c r="F6167">
        <v>37.99</v>
      </c>
      <c r="G6167">
        <v>227.94</v>
      </c>
      <c r="H6167">
        <v>6</v>
      </c>
      <c r="I6167" t="s">
        <v>10682</v>
      </c>
      <c r="J6167">
        <v>0</v>
      </c>
      <c r="K6167">
        <v>0</v>
      </c>
      <c r="L6167" t="s">
        <v>10731</v>
      </c>
      <c r="M6167">
        <v>45504</v>
      </c>
      <c r="N6167" t="s">
        <v>10700</v>
      </c>
      <c r="O6167" t="s">
        <v>10701</v>
      </c>
      <c r="Q6167" t="s">
        <v>10702</v>
      </c>
      <c r="S6167" t="s">
        <v>10703</v>
      </c>
      <c r="T6167">
        <v>43102.456875000003</v>
      </c>
    </row>
    <row r="6168" spans="1:20" x14ac:dyDescent="0.25">
      <c r="A6168" t="s">
        <v>20294</v>
      </c>
      <c r="B6168" t="s">
        <v>20295</v>
      </c>
      <c r="C6168" t="s">
        <v>19537</v>
      </c>
      <c r="D6168" t="s">
        <v>13204</v>
      </c>
      <c r="E6168" t="s">
        <v>10685</v>
      </c>
      <c r="F6168">
        <v>29.99</v>
      </c>
      <c r="G6168">
        <v>179.94</v>
      </c>
      <c r="H6168">
        <v>6</v>
      </c>
      <c r="I6168" t="s">
        <v>10682</v>
      </c>
      <c r="J6168">
        <v>0</v>
      </c>
      <c r="K6168">
        <v>0</v>
      </c>
      <c r="L6168" t="s">
        <v>10731</v>
      </c>
      <c r="M6168">
        <v>45504</v>
      </c>
      <c r="N6168" t="s">
        <v>10700</v>
      </c>
      <c r="O6168" t="s">
        <v>10701</v>
      </c>
      <c r="Q6168" t="s">
        <v>10702</v>
      </c>
      <c r="S6168" t="s">
        <v>10703</v>
      </c>
      <c r="T6168">
        <v>43102.456875000003</v>
      </c>
    </row>
    <row r="6169" spans="1:20" x14ac:dyDescent="0.25">
      <c r="A6169" t="s">
        <v>6119</v>
      </c>
      <c r="B6169" t="s">
        <v>20296</v>
      </c>
      <c r="C6169" t="s">
        <v>19537</v>
      </c>
      <c r="D6169" t="s">
        <v>13204</v>
      </c>
      <c r="E6169" t="s">
        <v>10685</v>
      </c>
      <c r="F6169">
        <v>44.99</v>
      </c>
      <c r="G6169">
        <v>269.94</v>
      </c>
      <c r="H6169">
        <v>6</v>
      </c>
      <c r="I6169" t="s">
        <v>10682</v>
      </c>
      <c r="J6169">
        <v>0</v>
      </c>
      <c r="K6169">
        <v>0</v>
      </c>
      <c r="L6169" t="s">
        <v>11101</v>
      </c>
      <c r="M6169">
        <v>45504</v>
      </c>
      <c r="N6169" t="s">
        <v>10761</v>
      </c>
      <c r="O6169" t="s">
        <v>10762</v>
      </c>
      <c r="P6169" t="s">
        <v>10708</v>
      </c>
      <c r="Q6169" t="s">
        <v>10763</v>
      </c>
      <c r="R6169" t="s">
        <v>10709</v>
      </c>
      <c r="S6169" t="s">
        <v>10764</v>
      </c>
      <c r="T6169">
        <v>43102.456944444399</v>
      </c>
    </row>
    <row r="6170" spans="1:20" x14ac:dyDescent="0.25">
      <c r="A6170" t="s">
        <v>9640</v>
      </c>
      <c r="B6170" t="s">
        <v>20297</v>
      </c>
      <c r="C6170" t="s">
        <v>19537</v>
      </c>
      <c r="D6170" t="s">
        <v>13204</v>
      </c>
      <c r="E6170" t="s">
        <v>10685</v>
      </c>
      <c r="F6170">
        <v>34.99</v>
      </c>
      <c r="G6170">
        <v>209.94</v>
      </c>
      <c r="H6170">
        <v>6</v>
      </c>
      <c r="I6170" t="s">
        <v>10682</v>
      </c>
      <c r="J6170">
        <v>0</v>
      </c>
      <c r="K6170">
        <v>0</v>
      </c>
      <c r="L6170" t="s">
        <v>10831</v>
      </c>
      <c r="M6170">
        <v>45509</v>
      </c>
      <c r="N6170" t="s">
        <v>12796</v>
      </c>
      <c r="O6170" t="s">
        <v>10701</v>
      </c>
      <c r="Q6170" t="s">
        <v>10702</v>
      </c>
      <c r="S6170" t="s">
        <v>12797</v>
      </c>
      <c r="T6170">
        <v>43102.456956018497</v>
      </c>
    </row>
    <row r="6171" spans="1:20" x14ac:dyDescent="0.25">
      <c r="A6171" t="s">
        <v>9641</v>
      </c>
      <c r="B6171" t="s">
        <v>20298</v>
      </c>
      <c r="C6171" t="s">
        <v>19537</v>
      </c>
      <c r="D6171" t="s">
        <v>13204</v>
      </c>
      <c r="E6171" t="s">
        <v>10685</v>
      </c>
      <c r="F6171">
        <v>999.99</v>
      </c>
      <c r="G6171">
        <v>999.99</v>
      </c>
      <c r="H6171">
        <v>1</v>
      </c>
      <c r="I6171" t="s">
        <v>10682</v>
      </c>
      <c r="J6171">
        <v>0</v>
      </c>
      <c r="K6171">
        <v>0</v>
      </c>
      <c r="L6171" t="s">
        <v>10706</v>
      </c>
      <c r="M6171">
        <v>45510</v>
      </c>
      <c r="N6171" t="s">
        <v>10826</v>
      </c>
      <c r="O6171" t="s">
        <v>10708</v>
      </c>
      <c r="Q6171" t="s">
        <v>10709</v>
      </c>
      <c r="S6171" t="s">
        <v>10827</v>
      </c>
      <c r="T6171">
        <v>43102.457002314797</v>
      </c>
    </row>
    <row r="6172" spans="1:20" x14ac:dyDescent="0.25">
      <c r="A6172" t="s">
        <v>6120</v>
      </c>
      <c r="B6172" t="s">
        <v>20299</v>
      </c>
      <c r="C6172" t="s">
        <v>10691</v>
      </c>
      <c r="D6172" t="s">
        <v>13204</v>
      </c>
      <c r="E6172" t="s">
        <v>10836</v>
      </c>
      <c r="F6172">
        <v>16.79</v>
      </c>
      <c r="G6172">
        <v>201.48</v>
      </c>
      <c r="H6172">
        <v>12</v>
      </c>
      <c r="I6172" t="s">
        <v>10682</v>
      </c>
      <c r="J6172">
        <v>0</v>
      </c>
      <c r="K6172">
        <v>0</v>
      </c>
      <c r="L6172" t="s">
        <v>10745</v>
      </c>
      <c r="M6172">
        <v>45510</v>
      </c>
      <c r="N6172" t="s">
        <v>10826</v>
      </c>
      <c r="O6172" t="s">
        <v>10708</v>
      </c>
      <c r="Q6172" t="s">
        <v>10709</v>
      </c>
      <c r="S6172" t="s">
        <v>10827</v>
      </c>
      <c r="T6172">
        <v>43102.456898148099</v>
      </c>
    </row>
    <row r="6173" spans="1:20" x14ac:dyDescent="0.25">
      <c r="A6173" t="s">
        <v>9642</v>
      </c>
      <c r="B6173" t="s">
        <v>20300</v>
      </c>
      <c r="C6173" t="s">
        <v>19537</v>
      </c>
      <c r="D6173" t="s">
        <v>13204</v>
      </c>
      <c r="E6173" t="s">
        <v>10685</v>
      </c>
      <c r="F6173">
        <v>78.989999999999995</v>
      </c>
      <c r="G6173">
        <v>473.94</v>
      </c>
      <c r="H6173">
        <v>6</v>
      </c>
      <c r="I6173" t="s">
        <v>10682</v>
      </c>
      <c r="J6173">
        <v>0</v>
      </c>
      <c r="K6173">
        <v>0</v>
      </c>
      <c r="L6173" t="s">
        <v>10868</v>
      </c>
      <c r="M6173">
        <v>45511</v>
      </c>
      <c r="N6173" t="s">
        <v>15185</v>
      </c>
      <c r="S6173" t="s">
        <v>15186</v>
      </c>
      <c r="T6173">
        <v>43102.456990740699</v>
      </c>
    </row>
    <row r="6174" spans="1:20" x14ac:dyDescent="0.25">
      <c r="A6174" t="s">
        <v>9643</v>
      </c>
      <c r="B6174" t="s">
        <v>20301</v>
      </c>
      <c r="C6174" t="s">
        <v>19537</v>
      </c>
      <c r="D6174" t="s">
        <v>13204</v>
      </c>
      <c r="E6174" t="s">
        <v>10685</v>
      </c>
      <c r="F6174">
        <v>47.99</v>
      </c>
      <c r="G6174">
        <v>287.94</v>
      </c>
      <c r="H6174">
        <v>6</v>
      </c>
      <c r="I6174" t="s">
        <v>10682</v>
      </c>
      <c r="J6174">
        <v>0</v>
      </c>
      <c r="K6174">
        <v>0</v>
      </c>
      <c r="L6174" t="s">
        <v>11101</v>
      </c>
      <c r="M6174">
        <v>45511</v>
      </c>
      <c r="N6174" t="s">
        <v>15185</v>
      </c>
      <c r="S6174" t="s">
        <v>15186</v>
      </c>
      <c r="T6174">
        <v>43102.456944444399</v>
      </c>
    </row>
    <row r="6175" spans="1:20" x14ac:dyDescent="0.25">
      <c r="A6175" t="s">
        <v>9644</v>
      </c>
      <c r="B6175" t="s">
        <v>20302</v>
      </c>
      <c r="C6175" t="s">
        <v>19537</v>
      </c>
      <c r="D6175" t="s">
        <v>13204</v>
      </c>
      <c r="E6175" t="s">
        <v>10685</v>
      </c>
      <c r="F6175">
        <v>129.99</v>
      </c>
      <c r="G6175">
        <v>779.94</v>
      </c>
      <c r="H6175">
        <v>6</v>
      </c>
      <c r="I6175" t="s">
        <v>10682</v>
      </c>
      <c r="J6175">
        <v>0</v>
      </c>
      <c r="K6175">
        <v>0</v>
      </c>
      <c r="L6175" t="s">
        <v>11101</v>
      </c>
      <c r="M6175">
        <v>45511</v>
      </c>
      <c r="N6175" t="s">
        <v>15185</v>
      </c>
      <c r="S6175" t="s">
        <v>15186</v>
      </c>
      <c r="T6175">
        <v>43102.456944444399</v>
      </c>
    </row>
    <row r="6176" spans="1:20" x14ac:dyDescent="0.25">
      <c r="A6176" t="s">
        <v>20303</v>
      </c>
      <c r="B6176" t="s">
        <v>20304</v>
      </c>
      <c r="C6176" t="s">
        <v>19537</v>
      </c>
      <c r="D6176" t="s">
        <v>13204</v>
      </c>
      <c r="E6176" t="s">
        <v>10685</v>
      </c>
      <c r="F6176">
        <v>149.99</v>
      </c>
      <c r="G6176">
        <v>449.97</v>
      </c>
      <c r="H6176">
        <v>3</v>
      </c>
      <c r="I6176" t="s">
        <v>10682</v>
      </c>
      <c r="J6176">
        <v>0</v>
      </c>
      <c r="K6176">
        <v>0</v>
      </c>
      <c r="L6176" t="s">
        <v>10883</v>
      </c>
      <c r="M6176">
        <v>45512</v>
      </c>
      <c r="N6176" t="s">
        <v>10761</v>
      </c>
      <c r="O6176" t="s">
        <v>10762</v>
      </c>
      <c r="P6176" t="s">
        <v>10708</v>
      </c>
      <c r="Q6176" t="s">
        <v>10763</v>
      </c>
      <c r="R6176" t="s">
        <v>10709</v>
      </c>
      <c r="S6176" t="s">
        <v>10764</v>
      </c>
      <c r="T6176">
        <v>43102.456979166702</v>
      </c>
    </row>
    <row r="6177" spans="1:20" x14ac:dyDescent="0.25">
      <c r="A6177" t="s">
        <v>9645</v>
      </c>
      <c r="B6177" t="s">
        <v>20305</v>
      </c>
      <c r="C6177" t="s">
        <v>19537</v>
      </c>
      <c r="D6177" t="s">
        <v>13204</v>
      </c>
      <c r="E6177" t="s">
        <v>10685</v>
      </c>
      <c r="F6177">
        <v>44.99</v>
      </c>
      <c r="G6177">
        <v>269.94</v>
      </c>
      <c r="H6177">
        <v>6</v>
      </c>
      <c r="I6177" t="s">
        <v>10682</v>
      </c>
      <c r="J6177">
        <v>0</v>
      </c>
      <c r="K6177">
        <v>0</v>
      </c>
      <c r="L6177" t="s">
        <v>10722</v>
      </c>
      <c r="M6177">
        <v>45517</v>
      </c>
      <c r="N6177" t="s">
        <v>13477</v>
      </c>
      <c r="S6177" t="s">
        <v>13478</v>
      </c>
      <c r="T6177">
        <v>43102.456956018497</v>
      </c>
    </row>
    <row r="6178" spans="1:20" x14ac:dyDescent="0.25">
      <c r="A6178" t="s">
        <v>20306</v>
      </c>
      <c r="B6178" t="s">
        <v>20307</v>
      </c>
      <c r="C6178" t="s">
        <v>19537</v>
      </c>
      <c r="D6178" t="s">
        <v>13204</v>
      </c>
      <c r="E6178" t="s">
        <v>10685</v>
      </c>
      <c r="F6178">
        <v>46.99</v>
      </c>
      <c r="G6178">
        <v>281.94</v>
      </c>
      <c r="H6178">
        <v>6</v>
      </c>
      <c r="I6178" t="s">
        <v>10682</v>
      </c>
      <c r="J6178">
        <v>0</v>
      </c>
      <c r="K6178">
        <v>0</v>
      </c>
      <c r="L6178" t="s">
        <v>10722</v>
      </c>
      <c r="M6178">
        <v>45517</v>
      </c>
      <c r="N6178" t="s">
        <v>13477</v>
      </c>
      <c r="S6178" t="s">
        <v>13478</v>
      </c>
      <c r="T6178">
        <v>43102.456956018497</v>
      </c>
    </row>
    <row r="6179" spans="1:20" x14ac:dyDescent="0.25">
      <c r="A6179" t="s">
        <v>9646</v>
      </c>
      <c r="B6179" t="s">
        <v>20308</v>
      </c>
      <c r="C6179" t="s">
        <v>19537</v>
      </c>
      <c r="D6179" t="s">
        <v>13204</v>
      </c>
      <c r="E6179" t="s">
        <v>10685</v>
      </c>
      <c r="F6179">
        <v>41.95</v>
      </c>
      <c r="G6179">
        <v>503.4</v>
      </c>
      <c r="H6179">
        <v>12</v>
      </c>
      <c r="I6179" t="s">
        <v>10682</v>
      </c>
      <c r="J6179">
        <v>0</v>
      </c>
      <c r="K6179">
        <v>0</v>
      </c>
      <c r="L6179" t="s">
        <v>14056</v>
      </c>
      <c r="M6179">
        <v>45518</v>
      </c>
      <c r="N6179" t="s">
        <v>15185</v>
      </c>
      <c r="S6179" t="s">
        <v>15186</v>
      </c>
      <c r="T6179">
        <v>43102.456967592603</v>
      </c>
    </row>
    <row r="6180" spans="1:20" x14ac:dyDescent="0.25">
      <c r="A6180" t="s">
        <v>9647</v>
      </c>
      <c r="B6180" t="s">
        <v>20309</v>
      </c>
      <c r="C6180" t="s">
        <v>19537</v>
      </c>
      <c r="D6180" t="s">
        <v>13204</v>
      </c>
      <c r="E6180" t="s">
        <v>10685</v>
      </c>
      <c r="F6180">
        <v>74.989999999999995</v>
      </c>
      <c r="G6180">
        <v>449.94</v>
      </c>
      <c r="H6180">
        <v>6</v>
      </c>
      <c r="I6180" t="s">
        <v>10682</v>
      </c>
      <c r="J6180">
        <v>0</v>
      </c>
      <c r="K6180">
        <v>0</v>
      </c>
      <c r="L6180" t="s">
        <v>10740</v>
      </c>
      <c r="M6180">
        <v>45519</v>
      </c>
      <c r="N6180" t="s">
        <v>13477</v>
      </c>
      <c r="S6180" t="s">
        <v>13478</v>
      </c>
      <c r="T6180">
        <v>43102.456886574102</v>
      </c>
    </row>
    <row r="6181" spans="1:20" x14ac:dyDescent="0.25">
      <c r="A6181" t="s">
        <v>20310</v>
      </c>
      <c r="B6181" t="s">
        <v>20311</v>
      </c>
      <c r="C6181" t="s">
        <v>10691</v>
      </c>
      <c r="D6181" t="s">
        <v>13204</v>
      </c>
      <c r="E6181" t="s">
        <v>10693</v>
      </c>
      <c r="F6181">
        <v>59.99</v>
      </c>
      <c r="G6181">
        <v>359.94</v>
      </c>
      <c r="H6181">
        <v>6</v>
      </c>
      <c r="I6181" t="s">
        <v>10682</v>
      </c>
      <c r="J6181">
        <v>0</v>
      </c>
      <c r="K6181">
        <v>0</v>
      </c>
      <c r="L6181" t="s">
        <v>17552</v>
      </c>
      <c r="M6181">
        <v>45519</v>
      </c>
      <c r="N6181" t="s">
        <v>13477</v>
      </c>
      <c r="S6181" t="s">
        <v>13478</v>
      </c>
      <c r="T6181">
        <v>43102.456863425898</v>
      </c>
    </row>
    <row r="6182" spans="1:20" x14ac:dyDescent="0.25">
      <c r="A6182" t="s">
        <v>20312</v>
      </c>
      <c r="B6182" t="s">
        <v>20313</v>
      </c>
      <c r="C6182" t="s">
        <v>19537</v>
      </c>
      <c r="D6182" t="s">
        <v>13204</v>
      </c>
      <c r="E6182" t="s">
        <v>10685</v>
      </c>
      <c r="F6182">
        <v>69.989999999999995</v>
      </c>
      <c r="G6182">
        <v>419.94</v>
      </c>
      <c r="H6182">
        <v>6</v>
      </c>
      <c r="I6182" t="s">
        <v>10682</v>
      </c>
      <c r="J6182">
        <v>0</v>
      </c>
      <c r="K6182">
        <v>0</v>
      </c>
      <c r="L6182" t="s">
        <v>11014</v>
      </c>
      <c r="M6182">
        <v>45519</v>
      </c>
      <c r="N6182" t="s">
        <v>13477</v>
      </c>
      <c r="S6182" t="s">
        <v>13478</v>
      </c>
      <c r="T6182">
        <v>43102.456863425898</v>
      </c>
    </row>
    <row r="6183" spans="1:20" x14ac:dyDescent="0.25">
      <c r="A6183" t="s">
        <v>20314</v>
      </c>
      <c r="B6183" t="s">
        <v>20315</v>
      </c>
      <c r="C6183" t="s">
        <v>10691</v>
      </c>
      <c r="D6183" t="s">
        <v>13204</v>
      </c>
      <c r="E6183" t="s">
        <v>10693</v>
      </c>
      <c r="F6183">
        <v>36.99</v>
      </c>
      <c r="G6183">
        <v>443.88</v>
      </c>
      <c r="H6183">
        <v>12</v>
      </c>
      <c r="I6183" t="s">
        <v>10682</v>
      </c>
      <c r="J6183">
        <v>0</v>
      </c>
      <c r="K6183">
        <v>0</v>
      </c>
      <c r="L6183" t="s">
        <v>10745</v>
      </c>
      <c r="M6183">
        <v>45519</v>
      </c>
      <c r="N6183" t="s">
        <v>13477</v>
      </c>
      <c r="S6183" t="s">
        <v>13478</v>
      </c>
      <c r="T6183">
        <v>43102.456898148099</v>
      </c>
    </row>
    <row r="6184" spans="1:20" x14ac:dyDescent="0.25">
      <c r="A6184" t="s">
        <v>20316</v>
      </c>
      <c r="B6184" t="s">
        <v>20317</v>
      </c>
      <c r="C6184" t="s">
        <v>19537</v>
      </c>
      <c r="D6184" t="s">
        <v>13204</v>
      </c>
      <c r="E6184" t="s">
        <v>10685</v>
      </c>
      <c r="F6184">
        <v>36.99</v>
      </c>
      <c r="G6184">
        <v>443.88</v>
      </c>
      <c r="H6184">
        <v>12</v>
      </c>
      <c r="I6184" t="s">
        <v>10682</v>
      </c>
      <c r="J6184">
        <v>0</v>
      </c>
      <c r="K6184">
        <v>0</v>
      </c>
      <c r="L6184" t="s">
        <v>10745</v>
      </c>
      <c r="M6184">
        <v>45519</v>
      </c>
      <c r="N6184" t="s">
        <v>13477</v>
      </c>
      <c r="S6184" t="s">
        <v>13478</v>
      </c>
      <c r="T6184">
        <v>43102.456898148099</v>
      </c>
    </row>
    <row r="6185" spans="1:20" x14ac:dyDescent="0.25">
      <c r="A6185" t="s">
        <v>9648</v>
      </c>
      <c r="B6185" t="s">
        <v>20318</v>
      </c>
      <c r="C6185" t="s">
        <v>19537</v>
      </c>
      <c r="D6185" t="s">
        <v>13204</v>
      </c>
      <c r="E6185" t="s">
        <v>10685</v>
      </c>
      <c r="F6185">
        <v>25.99</v>
      </c>
      <c r="G6185">
        <v>155.94</v>
      </c>
      <c r="H6185">
        <v>6</v>
      </c>
      <c r="I6185" t="s">
        <v>10682</v>
      </c>
      <c r="J6185">
        <v>0</v>
      </c>
      <c r="K6185">
        <v>0</v>
      </c>
      <c r="L6185" t="s">
        <v>10727</v>
      </c>
      <c r="M6185">
        <v>45530</v>
      </c>
      <c r="N6185" t="s">
        <v>10728</v>
      </c>
      <c r="O6185" t="s">
        <v>10701</v>
      </c>
      <c r="Q6185" t="s">
        <v>10702</v>
      </c>
      <c r="S6185" t="s">
        <v>10729</v>
      </c>
      <c r="T6185">
        <v>43102.456944444399</v>
      </c>
    </row>
    <row r="6186" spans="1:20" x14ac:dyDescent="0.25">
      <c r="A6186" t="s">
        <v>9649</v>
      </c>
      <c r="B6186" t="s">
        <v>20319</v>
      </c>
      <c r="C6186" t="s">
        <v>19537</v>
      </c>
      <c r="D6186" t="s">
        <v>13204</v>
      </c>
      <c r="E6186" t="s">
        <v>10685</v>
      </c>
      <c r="F6186">
        <v>36.659999999999997</v>
      </c>
      <c r="G6186">
        <v>219.96</v>
      </c>
      <c r="H6186">
        <v>6</v>
      </c>
      <c r="I6186" t="s">
        <v>10682</v>
      </c>
      <c r="J6186">
        <v>0</v>
      </c>
      <c r="K6186">
        <v>0</v>
      </c>
      <c r="L6186" t="s">
        <v>10731</v>
      </c>
      <c r="M6186">
        <v>45530</v>
      </c>
      <c r="N6186" t="s">
        <v>12441</v>
      </c>
      <c r="O6186" t="s">
        <v>11717</v>
      </c>
      <c r="P6186" t="s">
        <v>10687</v>
      </c>
      <c r="Q6186" t="s">
        <v>11718</v>
      </c>
      <c r="R6186" t="s">
        <v>10688</v>
      </c>
      <c r="S6186" t="s">
        <v>12442</v>
      </c>
      <c r="T6186">
        <v>43102.456875000003</v>
      </c>
    </row>
    <row r="6187" spans="1:20" x14ac:dyDescent="0.25">
      <c r="A6187" t="s">
        <v>20320</v>
      </c>
      <c r="B6187" t="s">
        <v>20321</v>
      </c>
      <c r="C6187" t="s">
        <v>19537</v>
      </c>
      <c r="D6187" t="s">
        <v>13204</v>
      </c>
      <c r="E6187" t="s">
        <v>10685</v>
      </c>
      <c r="F6187">
        <v>37.99</v>
      </c>
      <c r="G6187">
        <v>227.94</v>
      </c>
      <c r="H6187">
        <v>6</v>
      </c>
      <c r="I6187" t="s">
        <v>10682</v>
      </c>
      <c r="J6187">
        <v>0</v>
      </c>
      <c r="K6187">
        <v>0</v>
      </c>
      <c r="L6187" t="s">
        <v>11406</v>
      </c>
      <c r="M6187">
        <v>45530</v>
      </c>
      <c r="N6187" t="s">
        <v>11935</v>
      </c>
      <c r="O6187" t="s">
        <v>10708</v>
      </c>
      <c r="Q6187" t="s">
        <v>10709</v>
      </c>
      <c r="S6187" t="s">
        <v>11936</v>
      </c>
      <c r="T6187">
        <v>43102.456979166702</v>
      </c>
    </row>
    <row r="6188" spans="1:20" x14ac:dyDescent="0.25">
      <c r="A6188" t="s">
        <v>6121</v>
      </c>
      <c r="B6188" t="s">
        <v>20322</v>
      </c>
      <c r="C6188" t="s">
        <v>19537</v>
      </c>
      <c r="D6188" t="s">
        <v>13204</v>
      </c>
      <c r="E6188" t="s">
        <v>10685</v>
      </c>
      <c r="F6188">
        <v>76.989999999999995</v>
      </c>
      <c r="G6188">
        <v>230.97</v>
      </c>
      <c r="H6188">
        <v>3</v>
      </c>
      <c r="I6188" t="s">
        <v>10682</v>
      </c>
      <c r="J6188">
        <v>0</v>
      </c>
      <c r="K6188">
        <v>0</v>
      </c>
      <c r="L6188" t="s">
        <v>16654</v>
      </c>
      <c r="M6188">
        <v>45530</v>
      </c>
      <c r="N6188" t="s">
        <v>10826</v>
      </c>
      <c r="O6188" t="s">
        <v>10708</v>
      </c>
      <c r="Q6188" t="s">
        <v>10709</v>
      </c>
      <c r="S6188" t="s">
        <v>10827</v>
      </c>
      <c r="T6188">
        <v>43102.456863425898</v>
      </c>
    </row>
    <row r="6189" spans="1:20" x14ac:dyDescent="0.25">
      <c r="A6189" t="s">
        <v>20323</v>
      </c>
      <c r="B6189" t="s">
        <v>20324</v>
      </c>
      <c r="C6189" t="s">
        <v>19537</v>
      </c>
      <c r="D6189" t="s">
        <v>13204</v>
      </c>
      <c r="E6189" t="s">
        <v>10685</v>
      </c>
      <c r="F6189">
        <v>259.99</v>
      </c>
      <c r="G6189">
        <v>1559.94</v>
      </c>
      <c r="H6189">
        <v>6</v>
      </c>
      <c r="I6189" t="s">
        <v>10682</v>
      </c>
      <c r="J6189">
        <v>0</v>
      </c>
      <c r="K6189">
        <v>0</v>
      </c>
      <c r="L6189" t="s">
        <v>11406</v>
      </c>
      <c r="M6189">
        <v>45531</v>
      </c>
      <c r="N6189" t="s">
        <v>13477</v>
      </c>
      <c r="S6189" t="s">
        <v>13478</v>
      </c>
      <c r="T6189">
        <v>43102.456979166702</v>
      </c>
    </row>
    <row r="6190" spans="1:20" x14ac:dyDescent="0.25">
      <c r="A6190" t="s">
        <v>9650</v>
      </c>
      <c r="B6190" t="s">
        <v>20325</v>
      </c>
      <c r="C6190" t="s">
        <v>19537</v>
      </c>
      <c r="D6190" t="s">
        <v>13204</v>
      </c>
      <c r="E6190" t="s">
        <v>10685</v>
      </c>
      <c r="F6190">
        <v>259.99</v>
      </c>
      <c r="G6190">
        <v>1559.94</v>
      </c>
      <c r="H6190">
        <v>6</v>
      </c>
      <c r="I6190" t="s">
        <v>10682</v>
      </c>
      <c r="J6190">
        <v>0</v>
      </c>
      <c r="K6190">
        <v>0</v>
      </c>
      <c r="L6190" t="s">
        <v>11406</v>
      </c>
      <c r="M6190">
        <v>45531</v>
      </c>
      <c r="N6190" t="s">
        <v>13477</v>
      </c>
      <c r="S6190" t="s">
        <v>13478</v>
      </c>
      <c r="T6190">
        <v>43102.456979166702</v>
      </c>
    </row>
    <row r="6191" spans="1:20" x14ac:dyDescent="0.25">
      <c r="A6191" t="s">
        <v>9651</v>
      </c>
      <c r="B6191" t="s">
        <v>20326</v>
      </c>
      <c r="C6191" t="s">
        <v>19537</v>
      </c>
      <c r="D6191" t="s">
        <v>13204</v>
      </c>
      <c r="E6191" t="s">
        <v>10685</v>
      </c>
      <c r="F6191">
        <v>267</v>
      </c>
      <c r="G6191">
        <v>267</v>
      </c>
      <c r="H6191">
        <v>1</v>
      </c>
      <c r="I6191" t="s">
        <v>10682</v>
      </c>
      <c r="J6191">
        <v>0</v>
      </c>
      <c r="K6191">
        <v>0</v>
      </c>
      <c r="L6191" t="s">
        <v>11406</v>
      </c>
      <c r="M6191">
        <v>45531</v>
      </c>
      <c r="N6191" t="s">
        <v>13477</v>
      </c>
      <c r="S6191" t="s">
        <v>13478</v>
      </c>
      <c r="T6191">
        <v>43102.456979166702</v>
      </c>
    </row>
    <row r="6192" spans="1:20" x14ac:dyDescent="0.25">
      <c r="A6192" t="s">
        <v>9652</v>
      </c>
      <c r="B6192" t="s">
        <v>20327</v>
      </c>
      <c r="C6192" t="s">
        <v>19537</v>
      </c>
      <c r="D6192" t="s">
        <v>13204</v>
      </c>
      <c r="E6192" t="s">
        <v>10685</v>
      </c>
      <c r="F6192">
        <v>267</v>
      </c>
      <c r="G6192">
        <v>267</v>
      </c>
      <c r="H6192">
        <v>1</v>
      </c>
      <c r="I6192" t="s">
        <v>10682</v>
      </c>
      <c r="J6192">
        <v>0</v>
      </c>
      <c r="K6192">
        <v>0</v>
      </c>
      <c r="L6192" t="s">
        <v>11406</v>
      </c>
      <c r="M6192">
        <v>45531</v>
      </c>
      <c r="N6192" t="s">
        <v>13477</v>
      </c>
      <c r="S6192" t="s">
        <v>13478</v>
      </c>
      <c r="T6192">
        <v>43102.456979166702</v>
      </c>
    </row>
    <row r="6193" spans="1:20" x14ac:dyDescent="0.25">
      <c r="A6193" t="s">
        <v>9653</v>
      </c>
      <c r="B6193" t="s">
        <v>20328</v>
      </c>
      <c r="C6193" t="s">
        <v>19537</v>
      </c>
      <c r="D6193" t="s">
        <v>13204</v>
      </c>
      <c r="E6193" t="s">
        <v>10685</v>
      </c>
      <c r="F6193">
        <v>49.99</v>
      </c>
      <c r="G6193">
        <v>149.97</v>
      </c>
      <c r="H6193">
        <v>3</v>
      </c>
      <c r="I6193" t="s">
        <v>10682</v>
      </c>
      <c r="J6193">
        <v>0</v>
      </c>
      <c r="K6193">
        <v>0</v>
      </c>
      <c r="L6193" t="s">
        <v>11982</v>
      </c>
      <c r="M6193">
        <v>45532</v>
      </c>
      <c r="N6193" t="s">
        <v>11321</v>
      </c>
      <c r="O6193" t="s">
        <v>10701</v>
      </c>
      <c r="Q6193" t="s">
        <v>10702</v>
      </c>
      <c r="S6193" t="s">
        <v>11322</v>
      </c>
      <c r="T6193">
        <v>43102.456956018497</v>
      </c>
    </row>
    <row r="6194" spans="1:20" x14ac:dyDescent="0.25">
      <c r="A6194" t="s">
        <v>9654</v>
      </c>
      <c r="B6194" t="s">
        <v>20329</v>
      </c>
      <c r="C6194" t="s">
        <v>19537</v>
      </c>
      <c r="D6194" t="s">
        <v>13204</v>
      </c>
      <c r="E6194" t="s">
        <v>10685</v>
      </c>
      <c r="F6194">
        <v>48.99</v>
      </c>
      <c r="G6194">
        <v>293.94</v>
      </c>
      <c r="H6194">
        <v>6</v>
      </c>
      <c r="I6194" t="s">
        <v>10682</v>
      </c>
      <c r="J6194">
        <v>0</v>
      </c>
      <c r="K6194">
        <v>0</v>
      </c>
      <c r="L6194" t="s">
        <v>10722</v>
      </c>
      <c r="M6194">
        <v>45533</v>
      </c>
      <c r="N6194" t="s">
        <v>13477</v>
      </c>
      <c r="S6194" t="s">
        <v>13478</v>
      </c>
      <c r="T6194">
        <v>43102.456956018497</v>
      </c>
    </row>
    <row r="6195" spans="1:20" x14ac:dyDescent="0.25">
      <c r="A6195" t="s">
        <v>9655</v>
      </c>
      <c r="B6195" t="s">
        <v>20330</v>
      </c>
      <c r="C6195" t="s">
        <v>19537</v>
      </c>
      <c r="D6195" t="s">
        <v>13204</v>
      </c>
      <c r="E6195" t="s">
        <v>10685</v>
      </c>
      <c r="F6195">
        <v>129.99</v>
      </c>
      <c r="G6195">
        <v>129.99</v>
      </c>
      <c r="H6195">
        <v>1</v>
      </c>
      <c r="I6195" t="s">
        <v>10682</v>
      </c>
      <c r="J6195">
        <v>0</v>
      </c>
      <c r="K6195">
        <v>0</v>
      </c>
      <c r="L6195" t="s">
        <v>10731</v>
      </c>
      <c r="M6195">
        <v>45533</v>
      </c>
      <c r="N6195" t="s">
        <v>13477</v>
      </c>
      <c r="S6195" t="s">
        <v>13478</v>
      </c>
      <c r="T6195">
        <v>43102.456875000003</v>
      </c>
    </row>
    <row r="6196" spans="1:20" x14ac:dyDescent="0.25">
      <c r="A6196" t="s">
        <v>9656</v>
      </c>
      <c r="B6196" t="s">
        <v>20331</v>
      </c>
      <c r="C6196" t="s">
        <v>19537</v>
      </c>
      <c r="D6196" t="s">
        <v>13204</v>
      </c>
      <c r="E6196" t="s">
        <v>10685</v>
      </c>
      <c r="F6196">
        <v>112.99</v>
      </c>
      <c r="G6196">
        <v>677.94</v>
      </c>
      <c r="H6196">
        <v>6</v>
      </c>
      <c r="I6196" t="s">
        <v>10682</v>
      </c>
      <c r="J6196">
        <v>0</v>
      </c>
      <c r="K6196">
        <v>0</v>
      </c>
      <c r="L6196" t="s">
        <v>10731</v>
      </c>
      <c r="M6196">
        <v>45533</v>
      </c>
      <c r="N6196" t="s">
        <v>13477</v>
      </c>
      <c r="S6196" t="s">
        <v>13478</v>
      </c>
      <c r="T6196">
        <v>43102.456875000003</v>
      </c>
    </row>
    <row r="6197" spans="1:20" x14ac:dyDescent="0.25">
      <c r="A6197" t="s">
        <v>9657</v>
      </c>
      <c r="B6197" t="s">
        <v>20332</v>
      </c>
      <c r="C6197" t="s">
        <v>19537</v>
      </c>
      <c r="D6197" t="s">
        <v>13204</v>
      </c>
      <c r="E6197" t="s">
        <v>10685</v>
      </c>
      <c r="F6197">
        <v>39.99</v>
      </c>
      <c r="G6197">
        <v>239.94</v>
      </c>
      <c r="H6197">
        <v>6</v>
      </c>
      <c r="I6197" t="s">
        <v>10682</v>
      </c>
      <c r="J6197">
        <v>0</v>
      </c>
      <c r="K6197">
        <v>0</v>
      </c>
      <c r="L6197" t="s">
        <v>10767</v>
      </c>
      <c r="M6197">
        <v>45533</v>
      </c>
      <c r="N6197" t="s">
        <v>13477</v>
      </c>
      <c r="S6197" t="s">
        <v>13478</v>
      </c>
      <c r="T6197">
        <v>43102.456932870402</v>
      </c>
    </row>
    <row r="6198" spans="1:20" x14ac:dyDescent="0.25">
      <c r="A6198" t="s">
        <v>9658</v>
      </c>
      <c r="B6198" t="s">
        <v>20333</v>
      </c>
      <c r="C6198" t="s">
        <v>19537</v>
      </c>
      <c r="D6198" t="s">
        <v>13204</v>
      </c>
      <c r="E6198" t="s">
        <v>10685</v>
      </c>
      <c r="F6198">
        <v>12.99</v>
      </c>
      <c r="G6198">
        <v>155.88</v>
      </c>
      <c r="H6198">
        <v>12</v>
      </c>
      <c r="I6198" t="s">
        <v>10682</v>
      </c>
      <c r="J6198">
        <v>0</v>
      </c>
      <c r="K6198">
        <v>0</v>
      </c>
      <c r="L6198" t="s">
        <v>10788</v>
      </c>
      <c r="M6198">
        <v>45534</v>
      </c>
      <c r="N6198" t="s">
        <v>10826</v>
      </c>
      <c r="O6198" t="s">
        <v>10708</v>
      </c>
      <c r="Q6198" t="s">
        <v>10709</v>
      </c>
      <c r="S6198" t="s">
        <v>10827</v>
      </c>
      <c r="T6198">
        <v>43102.456921296303</v>
      </c>
    </row>
    <row r="6199" spans="1:20" x14ac:dyDescent="0.25">
      <c r="A6199" t="s">
        <v>9659</v>
      </c>
      <c r="B6199" t="s">
        <v>20334</v>
      </c>
      <c r="C6199" t="s">
        <v>19537</v>
      </c>
      <c r="D6199" t="s">
        <v>13204</v>
      </c>
      <c r="E6199" t="s">
        <v>10685</v>
      </c>
      <c r="F6199">
        <v>34.99</v>
      </c>
      <c r="G6199">
        <v>209.94</v>
      </c>
      <c r="H6199">
        <v>6</v>
      </c>
      <c r="I6199" t="s">
        <v>10682</v>
      </c>
      <c r="J6199">
        <v>0</v>
      </c>
      <c r="K6199">
        <v>0</v>
      </c>
      <c r="L6199" t="s">
        <v>10812</v>
      </c>
      <c r="M6199">
        <v>45538</v>
      </c>
      <c r="N6199" t="s">
        <v>11489</v>
      </c>
      <c r="O6199" t="s">
        <v>10701</v>
      </c>
      <c r="Q6199" t="s">
        <v>10702</v>
      </c>
      <c r="S6199" t="s">
        <v>11490</v>
      </c>
      <c r="T6199">
        <v>43102.456875000003</v>
      </c>
    </row>
    <row r="6200" spans="1:20" x14ac:dyDescent="0.25">
      <c r="A6200" t="s">
        <v>9660</v>
      </c>
      <c r="B6200" t="s">
        <v>20335</v>
      </c>
      <c r="C6200" t="s">
        <v>19537</v>
      </c>
      <c r="D6200" t="s">
        <v>13204</v>
      </c>
      <c r="E6200" t="s">
        <v>10685</v>
      </c>
      <c r="F6200">
        <v>44.99</v>
      </c>
      <c r="G6200">
        <v>269.94</v>
      </c>
      <c r="H6200">
        <v>6</v>
      </c>
      <c r="I6200" t="s">
        <v>10682</v>
      </c>
      <c r="J6200">
        <v>0</v>
      </c>
      <c r="K6200">
        <v>0</v>
      </c>
      <c r="L6200" t="s">
        <v>11982</v>
      </c>
      <c r="M6200">
        <v>45538</v>
      </c>
      <c r="N6200" t="s">
        <v>13477</v>
      </c>
      <c r="S6200" t="s">
        <v>13478</v>
      </c>
      <c r="T6200">
        <v>43102.456956018497</v>
      </c>
    </row>
    <row r="6201" spans="1:20" x14ac:dyDescent="0.25">
      <c r="A6201" t="s">
        <v>6122</v>
      </c>
      <c r="B6201" t="s">
        <v>20336</v>
      </c>
      <c r="C6201" t="s">
        <v>19537</v>
      </c>
      <c r="D6201" t="s">
        <v>13204</v>
      </c>
      <c r="E6201" t="s">
        <v>10685</v>
      </c>
      <c r="F6201">
        <v>44.99</v>
      </c>
      <c r="G6201">
        <v>269.94</v>
      </c>
      <c r="H6201">
        <v>6</v>
      </c>
      <c r="I6201" t="s">
        <v>10682</v>
      </c>
      <c r="J6201">
        <v>0</v>
      </c>
      <c r="K6201">
        <v>0</v>
      </c>
      <c r="L6201" t="s">
        <v>13656</v>
      </c>
      <c r="M6201">
        <v>45538</v>
      </c>
      <c r="N6201" t="s">
        <v>13477</v>
      </c>
      <c r="S6201" t="s">
        <v>13478</v>
      </c>
      <c r="T6201">
        <v>43102.456898148099</v>
      </c>
    </row>
    <row r="6202" spans="1:20" x14ac:dyDescent="0.25">
      <c r="A6202" t="s">
        <v>6123</v>
      </c>
      <c r="B6202" t="s">
        <v>20337</v>
      </c>
      <c r="C6202" t="s">
        <v>19537</v>
      </c>
      <c r="D6202" t="s">
        <v>13204</v>
      </c>
      <c r="E6202" t="s">
        <v>10685</v>
      </c>
      <c r="F6202">
        <v>19.989999999999998</v>
      </c>
      <c r="G6202">
        <v>119.94</v>
      </c>
      <c r="H6202">
        <v>6</v>
      </c>
      <c r="I6202" t="s">
        <v>10682</v>
      </c>
      <c r="J6202">
        <v>0</v>
      </c>
      <c r="K6202">
        <v>0</v>
      </c>
      <c r="L6202" t="s">
        <v>10831</v>
      </c>
      <c r="M6202">
        <v>45545</v>
      </c>
      <c r="N6202" t="s">
        <v>11884</v>
      </c>
      <c r="O6202" t="s">
        <v>10701</v>
      </c>
      <c r="Q6202" t="s">
        <v>10702</v>
      </c>
      <c r="S6202" t="s">
        <v>11885</v>
      </c>
      <c r="T6202">
        <v>43102.456956018497</v>
      </c>
    </row>
    <row r="6203" spans="1:20" x14ac:dyDescent="0.25">
      <c r="A6203" t="s">
        <v>9661</v>
      </c>
      <c r="B6203" t="s">
        <v>20338</v>
      </c>
      <c r="C6203" t="s">
        <v>19537</v>
      </c>
      <c r="D6203" t="s">
        <v>13204</v>
      </c>
      <c r="E6203" t="s">
        <v>10685</v>
      </c>
      <c r="F6203">
        <v>59.99</v>
      </c>
      <c r="G6203">
        <v>359.94</v>
      </c>
      <c r="H6203">
        <v>6</v>
      </c>
      <c r="I6203" t="s">
        <v>10682</v>
      </c>
      <c r="J6203">
        <v>0</v>
      </c>
      <c r="K6203">
        <v>0</v>
      </c>
      <c r="L6203" t="s">
        <v>16631</v>
      </c>
      <c r="M6203">
        <v>45546</v>
      </c>
      <c r="N6203" t="s">
        <v>11359</v>
      </c>
      <c r="O6203" t="s">
        <v>10762</v>
      </c>
      <c r="P6203" t="s">
        <v>10701</v>
      </c>
      <c r="Q6203" t="s">
        <v>10763</v>
      </c>
      <c r="R6203" t="s">
        <v>10702</v>
      </c>
      <c r="S6203" t="s">
        <v>11360</v>
      </c>
      <c r="T6203">
        <v>43102.456863425898</v>
      </c>
    </row>
    <row r="6204" spans="1:20" x14ac:dyDescent="0.25">
      <c r="A6204" t="s">
        <v>9662</v>
      </c>
      <c r="B6204" t="s">
        <v>20339</v>
      </c>
      <c r="C6204" t="s">
        <v>19537</v>
      </c>
      <c r="D6204" t="s">
        <v>13204</v>
      </c>
      <c r="E6204" t="s">
        <v>10685</v>
      </c>
      <c r="F6204">
        <v>23.99</v>
      </c>
      <c r="G6204">
        <v>143.94</v>
      </c>
      <c r="H6204">
        <v>6</v>
      </c>
      <c r="I6204" t="s">
        <v>10682</v>
      </c>
      <c r="J6204">
        <v>0</v>
      </c>
      <c r="K6204">
        <v>0</v>
      </c>
      <c r="L6204" t="s">
        <v>10727</v>
      </c>
      <c r="M6204">
        <v>45547</v>
      </c>
      <c r="N6204" t="s">
        <v>11884</v>
      </c>
      <c r="O6204" t="s">
        <v>10701</v>
      </c>
      <c r="Q6204" t="s">
        <v>10702</v>
      </c>
      <c r="S6204" t="s">
        <v>11885</v>
      </c>
      <c r="T6204">
        <v>43102.456944444399</v>
      </c>
    </row>
    <row r="6205" spans="1:20" x14ac:dyDescent="0.25">
      <c r="A6205" t="s">
        <v>6124</v>
      </c>
      <c r="B6205" t="s">
        <v>20340</v>
      </c>
      <c r="C6205" t="s">
        <v>19537</v>
      </c>
      <c r="D6205" t="s">
        <v>13204</v>
      </c>
      <c r="E6205" t="s">
        <v>10685</v>
      </c>
      <c r="F6205">
        <v>109.98</v>
      </c>
      <c r="G6205">
        <v>109.98</v>
      </c>
      <c r="H6205">
        <v>1</v>
      </c>
      <c r="I6205" t="s">
        <v>10682</v>
      </c>
      <c r="J6205">
        <v>0</v>
      </c>
      <c r="K6205">
        <v>0</v>
      </c>
      <c r="L6205" t="s">
        <v>11101</v>
      </c>
      <c r="M6205">
        <v>45551</v>
      </c>
      <c r="N6205" t="s">
        <v>13477</v>
      </c>
      <c r="S6205" t="s">
        <v>13478</v>
      </c>
      <c r="T6205">
        <v>43102.456944444399</v>
      </c>
    </row>
    <row r="6206" spans="1:20" x14ac:dyDescent="0.25">
      <c r="A6206" t="s">
        <v>9663</v>
      </c>
      <c r="B6206" t="s">
        <v>20341</v>
      </c>
      <c r="C6206" t="s">
        <v>19537</v>
      </c>
      <c r="D6206" t="s">
        <v>13204</v>
      </c>
      <c r="E6206" t="s">
        <v>10685</v>
      </c>
      <c r="F6206">
        <v>109.98</v>
      </c>
      <c r="G6206">
        <v>109.98</v>
      </c>
      <c r="H6206">
        <v>1</v>
      </c>
      <c r="I6206" t="s">
        <v>10682</v>
      </c>
      <c r="J6206">
        <v>0</v>
      </c>
      <c r="K6206">
        <v>0</v>
      </c>
      <c r="L6206" t="s">
        <v>11101</v>
      </c>
      <c r="M6206">
        <v>45551</v>
      </c>
      <c r="N6206" t="s">
        <v>13477</v>
      </c>
      <c r="S6206" t="s">
        <v>13478</v>
      </c>
      <c r="T6206">
        <v>43102.456944444399</v>
      </c>
    </row>
    <row r="6207" spans="1:20" x14ac:dyDescent="0.25">
      <c r="A6207" t="s">
        <v>9664</v>
      </c>
      <c r="B6207" t="s">
        <v>20342</v>
      </c>
      <c r="C6207" t="s">
        <v>19537</v>
      </c>
      <c r="D6207" t="s">
        <v>13204</v>
      </c>
      <c r="E6207" t="s">
        <v>10685</v>
      </c>
      <c r="F6207">
        <v>109.98</v>
      </c>
      <c r="G6207">
        <v>109.98</v>
      </c>
      <c r="H6207">
        <v>1</v>
      </c>
      <c r="I6207" t="s">
        <v>10682</v>
      </c>
      <c r="J6207">
        <v>0</v>
      </c>
      <c r="K6207">
        <v>0</v>
      </c>
      <c r="L6207" t="s">
        <v>11101</v>
      </c>
      <c r="M6207">
        <v>45551</v>
      </c>
      <c r="N6207" t="s">
        <v>13477</v>
      </c>
      <c r="S6207" t="s">
        <v>13478</v>
      </c>
      <c r="T6207">
        <v>43102.456944444399</v>
      </c>
    </row>
    <row r="6208" spans="1:20" x14ac:dyDescent="0.25">
      <c r="A6208" t="s">
        <v>9665</v>
      </c>
      <c r="B6208" t="s">
        <v>20343</v>
      </c>
      <c r="C6208" t="s">
        <v>19537</v>
      </c>
      <c r="D6208" t="s">
        <v>13204</v>
      </c>
      <c r="E6208" t="s">
        <v>10685</v>
      </c>
      <c r="F6208">
        <v>119.98</v>
      </c>
      <c r="G6208">
        <v>119.98</v>
      </c>
      <c r="H6208">
        <v>1</v>
      </c>
      <c r="I6208" t="s">
        <v>10682</v>
      </c>
      <c r="J6208">
        <v>0</v>
      </c>
      <c r="K6208">
        <v>0</v>
      </c>
      <c r="L6208" t="s">
        <v>11406</v>
      </c>
      <c r="M6208">
        <v>45553</v>
      </c>
      <c r="N6208" t="s">
        <v>13477</v>
      </c>
      <c r="S6208" t="s">
        <v>13478</v>
      </c>
      <c r="T6208">
        <v>43102.456979166702</v>
      </c>
    </row>
    <row r="6209" spans="1:20" x14ac:dyDescent="0.25">
      <c r="A6209" t="s">
        <v>9666</v>
      </c>
      <c r="B6209" t="s">
        <v>20344</v>
      </c>
      <c r="C6209" t="s">
        <v>19537</v>
      </c>
      <c r="D6209" t="s">
        <v>13204</v>
      </c>
      <c r="E6209" t="s">
        <v>10685</v>
      </c>
      <c r="F6209">
        <v>120</v>
      </c>
      <c r="G6209">
        <v>120</v>
      </c>
      <c r="H6209">
        <v>1</v>
      </c>
      <c r="I6209" t="s">
        <v>10682</v>
      </c>
      <c r="J6209">
        <v>0</v>
      </c>
      <c r="K6209">
        <v>0</v>
      </c>
      <c r="L6209" t="s">
        <v>11406</v>
      </c>
      <c r="M6209">
        <v>45553</v>
      </c>
      <c r="N6209" t="s">
        <v>13477</v>
      </c>
      <c r="S6209" t="s">
        <v>13478</v>
      </c>
      <c r="T6209">
        <v>43102.456979166702</v>
      </c>
    </row>
    <row r="6210" spans="1:20" x14ac:dyDescent="0.25">
      <c r="A6210" t="s">
        <v>9667</v>
      </c>
      <c r="B6210" t="s">
        <v>20345</v>
      </c>
      <c r="C6210" t="s">
        <v>19537</v>
      </c>
      <c r="D6210" t="s">
        <v>13204</v>
      </c>
      <c r="E6210" t="s">
        <v>10685</v>
      </c>
      <c r="F6210">
        <v>104.98</v>
      </c>
      <c r="G6210">
        <v>104.98</v>
      </c>
      <c r="H6210">
        <v>1</v>
      </c>
      <c r="I6210" t="s">
        <v>10682</v>
      </c>
      <c r="J6210">
        <v>0</v>
      </c>
      <c r="K6210">
        <v>0</v>
      </c>
      <c r="L6210" t="s">
        <v>11406</v>
      </c>
      <c r="M6210">
        <v>45553</v>
      </c>
      <c r="N6210" t="s">
        <v>13477</v>
      </c>
      <c r="S6210" t="s">
        <v>13478</v>
      </c>
      <c r="T6210">
        <v>43102.456979166702</v>
      </c>
    </row>
    <row r="6211" spans="1:20" x14ac:dyDescent="0.25">
      <c r="A6211" t="s">
        <v>9668</v>
      </c>
      <c r="B6211" t="s">
        <v>20346</v>
      </c>
      <c r="C6211" t="s">
        <v>19537</v>
      </c>
      <c r="D6211" t="s">
        <v>13204</v>
      </c>
      <c r="E6211" t="s">
        <v>10685</v>
      </c>
      <c r="F6211">
        <v>89.99</v>
      </c>
      <c r="G6211">
        <v>89.99</v>
      </c>
      <c r="H6211">
        <v>1</v>
      </c>
      <c r="I6211" t="s">
        <v>10682</v>
      </c>
      <c r="J6211">
        <v>0</v>
      </c>
      <c r="K6211">
        <v>0</v>
      </c>
      <c r="L6211" t="s">
        <v>16631</v>
      </c>
      <c r="M6211">
        <v>45553</v>
      </c>
      <c r="N6211" t="s">
        <v>13477</v>
      </c>
      <c r="S6211" t="s">
        <v>13478</v>
      </c>
      <c r="T6211">
        <v>43102.456863425898</v>
      </c>
    </row>
    <row r="6212" spans="1:20" x14ac:dyDescent="0.25">
      <c r="A6212" t="s">
        <v>9669</v>
      </c>
      <c r="B6212" t="s">
        <v>20346</v>
      </c>
      <c r="C6212" t="s">
        <v>19537</v>
      </c>
      <c r="D6212" t="s">
        <v>13204</v>
      </c>
      <c r="E6212" t="s">
        <v>10685</v>
      </c>
      <c r="F6212">
        <v>134.99</v>
      </c>
      <c r="G6212">
        <v>134.99</v>
      </c>
      <c r="H6212">
        <v>1</v>
      </c>
      <c r="I6212" t="s">
        <v>10682</v>
      </c>
      <c r="J6212">
        <v>0</v>
      </c>
      <c r="K6212">
        <v>0</v>
      </c>
      <c r="L6212" t="s">
        <v>10731</v>
      </c>
      <c r="M6212">
        <v>45553</v>
      </c>
      <c r="N6212" t="s">
        <v>13477</v>
      </c>
      <c r="S6212" t="s">
        <v>13478</v>
      </c>
      <c r="T6212">
        <v>43102.456875000003</v>
      </c>
    </row>
    <row r="6213" spans="1:20" x14ac:dyDescent="0.25">
      <c r="A6213" t="s">
        <v>9670</v>
      </c>
      <c r="B6213" t="s">
        <v>20347</v>
      </c>
      <c r="C6213" t="s">
        <v>19537</v>
      </c>
      <c r="D6213" t="s">
        <v>13204</v>
      </c>
      <c r="E6213" t="s">
        <v>10685</v>
      </c>
      <c r="F6213">
        <v>110</v>
      </c>
      <c r="G6213">
        <v>110</v>
      </c>
      <c r="H6213">
        <v>1</v>
      </c>
      <c r="I6213" t="s">
        <v>10682</v>
      </c>
      <c r="J6213">
        <v>0</v>
      </c>
      <c r="K6213">
        <v>0</v>
      </c>
      <c r="L6213" t="s">
        <v>10731</v>
      </c>
      <c r="M6213">
        <v>45553</v>
      </c>
      <c r="N6213" t="s">
        <v>13477</v>
      </c>
      <c r="S6213" t="s">
        <v>13478</v>
      </c>
      <c r="T6213">
        <v>43102.456875000003</v>
      </c>
    </row>
    <row r="6214" spans="1:20" x14ac:dyDescent="0.25">
      <c r="A6214" t="s">
        <v>9671</v>
      </c>
      <c r="B6214" t="s">
        <v>20348</v>
      </c>
      <c r="C6214" t="s">
        <v>19537</v>
      </c>
      <c r="D6214" t="s">
        <v>15317</v>
      </c>
      <c r="E6214" t="s">
        <v>10685</v>
      </c>
      <c r="F6214">
        <v>124.99</v>
      </c>
      <c r="G6214">
        <v>124.99</v>
      </c>
      <c r="H6214">
        <v>1</v>
      </c>
      <c r="I6214" t="s">
        <v>10682</v>
      </c>
      <c r="J6214">
        <v>0</v>
      </c>
      <c r="K6214">
        <v>0</v>
      </c>
      <c r="L6214" t="s">
        <v>10731</v>
      </c>
      <c r="M6214">
        <v>45553</v>
      </c>
      <c r="N6214" t="s">
        <v>13477</v>
      </c>
      <c r="S6214" t="s">
        <v>13478</v>
      </c>
      <c r="T6214">
        <v>43102.456875000003</v>
      </c>
    </row>
    <row r="6215" spans="1:20" x14ac:dyDescent="0.25">
      <c r="A6215" t="s">
        <v>9672</v>
      </c>
      <c r="B6215" t="s">
        <v>20349</v>
      </c>
      <c r="C6215" t="s">
        <v>19537</v>
      </c>
      <c r="D6215" t="s">
        <v>13204</v>
      </c>
      <c r="E6215" t="s">
        <v>10685</v>
      </c>
      <c r="F6215">
        <v>15.99</v>
      </c>
      <c r="G6215">
        <v>191.88</v>
      </c>
      <c r="H6215">
        <v>12</v>
      </c>
      <c r="I6215" t="s">
        <v>10682</v>
      </c>
      <c r="J6215">
        <v>0</v>
      </c>
      <c r="K6215">
        <v>0</v>
      </c>
      <c r="L6215" t="s">
        <v>10788</v>
      </c>
      <c r="M6215">
        <v>45558</v>
      </c>
      <c r="N6215" t="s">
        <v>10781</v>
      </c>
      <c r="O6215" t="s">
        <v>10782</v>
      </c>
      <c r="Q6215" t="s">
        <v>10783</v>
      </c>
      <c r="S6215" t="s">
        <v>10784</v>
      </c>
      <c r="T6215">
        <v>43102.456921296303</v>
      </c>
    </row>
    <row r="6216" spans="1:20" x14ac:dyDescent="0.25">
      <c r="A6216" t="s">
        <v>6125</v>
      </c>
      <c r="B6216" t="s">
        <v>20350</v>
      </c>
      <c r="C6216" t="s">
        <v>19537</v>
      </c>
      <c r="D6216" t="s">
        <v>13204</v>
      </c>
      <c r="E6216" t="s">
        <v>10685</v>
      </c>
      <c r="F6216">
        <v>69.989999999999995</v>
      </c>
      <c r="G6216">
        <v>419.94</v>
      </c>
      <c r="H6216">
        <v>6</v>
      </c>
      <c r="I6216" t="s">
        <v>10682</v>
      </c>
      <c r="J6216">
        <v>0</v>
      </c>
      <c r="K6216">
        <v>0</v>
      </c>
      <c r="L6216" t="s">
        <v>10883</v>
      </c>
      <c r="M6216">
        <v>45560</v>
      </c>
      <c r="N6216" t="s">
        <v>10826</v>
      </c>
      <c r="O6216" t="s">
        <v>10708</v>
      </c>
      <c r="Q6216" t="s">
        <v>10709</v>
      </c>
      <c r="S6216" t="s">
        <v>10827</v>
      </c>
      <c r="T6216">
        <v>43102.456979166702</v>
      </c>
    </row>
    <row r="6217" spans="1:20" x14ac:dyDescent="0.25">
      <c r="A6217" t="s">
        <v>6126</v>
      </c>
      <c r="B6217" t="s">
        <v>20351</v>
      </c>
      <c r="C6217" t="s">
        <v>19537</v>
      </c>
      <c r="D6217" t="s">
        <v>13204</v>
      </c>
      <c r="E6217" t="s">
        <v>10685</v>
      </c>
      <c r="F6217">
        <v>89.99</v>
      </c>
      <c r="G6217">
        <v>539.94000000000005</v>
      </c>
      <c r="H6217">
        <v>6</v>
      </c>
      <c r="I6217" t="s">
        <v>10682</v>
      </c>
      <c r="J6217">
        <v>0</v>
      </c>
      <c r="K6217">
        <v>0</v>
      </c>
      <c r="L6217" t="s">
        <v>10835</v>
      </c>
      <c r="M6217">
        <v>45560</v>
      </c>
      <c r="N6217" t="s">
        <v>10826</v>
      </c>
      <c r="O6217" t="s">
        <v>10708</v>
      </c>
      <c r="Q6217" t="s">
        <v>10709</v>
      </c>
      <c r="S6217" t="s">
        <v>10827</v>
      </c>
      <c r="T6217">
        <v>43102.456863425898</v>
      </c>
    </row>
    <row r="6218" spans="1:20" x14ac:dyDescent="0.25">
      <c r="A6218" t="s">
        <v>6127</v>
      </c>
      <c r="B6218" t="s">
        <v>20352</v>
      </c>
      <c r="C6218" t="s">
        <v>19537</v>
      </c>
      <c r="D6218" t="s">
        <v>13204</v>
      </c>
      <c r="E6218" t="s">
        <v>10685</v>
      </c>
      <c r="F6218">
        <v>69.989999999999995</v>
      </c>
      <c r="G6218">
        <v>419.94</v>
      </c>
      <c r="H6218">
        <v>6</v>
      </c>
      <c r="I6218" t="s">
        <v>10682</v>
      </c>
      <c r="J6218">
        <v>0</v>
      </c>
      <c r="K6218">
        <v>0</v>
      </c>
      <c r="L6218" t="s">
        <v>10868</v>
      </c>
      <c r="M6218">
        <v>45560</v>
      </c>
      <c r="N6218" t="s">
        <v>10826</v>
      </c>
      <c r="O6218" t="s">
        <v>10708</v>
      </c>
      <c r="Q6218" t="s">
        <v>10709</v>
      </c>
      <c r="S6218" t="s">
        <v>10827</v>
      </c>
      <c r="T6218">
        <v>43102.456990740699</v>
      </c>
    </row>
    <row r="6219" spans="1:20" x14ac:dyDescent="0.25">
      <c r="A6219" t="s">
        <v>20353</v>
      </c>
      <c r="B6219" t="s">
        <v>20354</v>
      </c>
      <c r="C6219" t="s">
        <v>19537</v>
      </c>
      <c r="D6219" t="s">
        <v>13204</v>
      </c>
      <c r="E6219" t="s">
        <v>10685</v>
      </c>
      <c r="F6219">
        <v>79.989999999999995</v>
      </c>
      <c r="G6219">
        <v>479.94</v>
      </c>
      <c r="H6219">
        <v>6</v>
      </c>
      <c r="I6219" t="s">
        <v>10682</v>
      </c>
      <c r="J6219">
        <v>0</v>
      </c>
      <c r="K6219">
        <v>0</v>
      </c>
      <c r="L6219" t="s">
        <v>10835</v>
      </c>
      <c r="M6219">
        <v>45561</v>
      </c>
      <c r="N6219" t="s">
        <v>11359</v>
      </c>
      <c r="O6219" t="s">
        <v>10762</v>
      </c>
      <c r="P6219" t="s">
        <v>10701</v>
      </c>
      <c r="Q6219" t="s">
        <v>10763</v>
      </c>
      <c r="R6219" t="s">
        <v>10702</v>
      </c>
      <c r="S6219" t="s">
        <v>11360</v>
      </c>
      <c r="T6219">
        <v>43102.456863425898</v>
      </c>
    </row>
    <row r="6220" spans="1:20" x14ac:dyDescent="0.25">
      <c r="A6220" t="s">
        <v>20355</v>
      </c>
      <c r="B6220" t="s">
        <v>20356</v>
      </c>
      <c r="C6220" t="s">
        <v>19537</v>
      </c>
      <c r="D6220" t="s">
        <v>13204</v>
      </c>
      <c r="E6220" t="s">
        <v>10685</v>
      </c>
      <c r="F6220">
        <v>54.99</v>
      </c>
      <c r="G6220">
        <v>329.94</v>
      </c>
      <c r="H6220">
        <v>6</v>
      </c>
      <c r="I6220" t="s">
        <v>10682</v>
      </c>
      <c r="J6220">
        <v>0</v>
      </c>
      <c r="K6220">
        <v>0</v>
      </c>
      <c r="L6220" t="s">
        <v>11506</v>
      </c>
      <c r="M6220">
        <v>45561</v>
      </c>
      <c r="N6220" t="s">
        <v>11359</v>
      </c>
      <c r="O6220" t="s">
        <v>10762</v>
      </c>
      <c r="P6220" t="s">
        <v>10701</v>
      </c>
      <c r="Q6220" t="s">
        <v>10763</v>
      </c>
      <c r="R6220" t="s">
        <v>10702</v>
      </c>
      <c r="S6220" t="s">
        <v>11360</v>
      </c>
      <c r="T6220">
        <v>43102.456898148099</v>
      </c>
    </row>
    <row r="6221" spans="1:20" x14ac:dyDescent="0.25">
      <c r="A6221" t="s">
        <v>20357</v>
      </c>
      <c r="B6221" t="s">
        <v>20358</v>
      </c>
      <c r="C6221" t="s">
        <v>10691</v>
      </c>
      <c r="D6221" t="s">
        <v>13204</v>
      </c>
      <c r="E6221" t="s">
        <v>10693</v>
      </c>
      <c r="F6221">
        <v>46.99</v>
      </c>
      <c r="G6221">
        <v>281.94</v>
      </c>
      <c r="H6221">
        <v>6</v>
      </c>
      <c r="I6221" t="s">
        <v>10682</v>
      </c>
      <c r="J6221">
        <v>0</v>
      </c>
      <c r="K6221">
        <v>0</v>
      </c>
      <c r="L6221" t="s">
        <v>10868</v>
      </c>
      <c r="M6221">
        <v>45561</v>
      </c>
      <c r="N6221" t="s">
        <v>11359</v>
      </c>
      <c r="O6221" t="s">
        <v>10762</v>
      </c>
      <c r="P6221" t="s">
        <v>10701</v>
      </c>
      <c r="Q6221" t="s">
        <v>10763</v>
      </c>
      <c r="R6221" t="s">
        <v>10702</v>
      </c>
      <c r="S6221" t="s">
        <v>11360</v>
      </c>
      <c r="T6221">
        <v>43102.456990740699</v>
      </c>
    </row>
    <row r="6222" spans="1:20" x14ac:dyDescent="0.25">
      <c r="A6222" t="s">
        <v>20359</v>
      </c>
      <c r="B6222" t="s">
        <v>20360</v>
      </c>
      <c r="C6222" t="s">
        <v>10691</v>
      </c>
      <c r="D6222" t="s">
        <v>13204</v>
      </c>
      <c r="E6222" t="s">
        <v>10693</v>
      </c>
      <c r="F6222">
        <v>52.99</v>
      </c>
      <c r="G6222">
        <v>317.94</v>
      </c>
      <c r="H6222">
        <v>6</v>
      </c>
      <c r="I6222" t="s">
        <v>10682</v>
      </c>
      <c r="J6222">
        <v>0</v>
      </c>
      <c r="K6222">
        <v>0</v>
      </c>
      <c r="L6222" t="s">
        <v>10883</v>
      </c>
      <c r="M6222">
        <v>45561</v>
      </c>
      <c r="N6222" t="s">
        <v>11359</v>
      </c>
      <c r="O6222" t="s">
        <v>10762</v>
      </c>
      <c r="P6222" t="s">
        <v>10701</v>
      </c>
      <c r="Q6222" t="s">
        <v>10763</v>
      </c>
      <c r="R6222" t="s">
        <v>10702</v>
      </c>
      <c r="S6222" t="s">
        <v>11360</v>
      </c>
      <c r="T6222">
        <v>43102.456979166702</v>
      </c>
    </row>
    <row r="6223" spans="1:20" x14ac:dyDescent="0.25">
      <c r="A6223" t="s">
        <v>20361</v>
      </c>
      <c r="B6223" t="s">
        <v>20362</v>
      </c>
      <c r="C6223" t="s">
        <v>19537</v>
      </c>
      <c r="D6223" t="s">
        <v>13204</v>
      </c>
      <c r="E6223" t="s">
        <v>10685</v>
      </c>
      <c r="F6223">
        <v>45.99</v>
      </c>
      <c r="G6223">
        <v>275.94</v>
      </c>
      <c r="H6223">
        <v>6</v>
      </c>
      <c r="I6223" t="s">
        <v>10682</v>
      </c>
      <c r="J6223">
        <v>0</v>
      </c>
      <c r="K6223">
        <v>0</v>
      </c>
      <c r="L6223" t="s">
        <v>17552</v>
      </c>
      <c r="M6223">
        <v>45566</v>
      </c>
      <c r="N6223" t="s">
        <v>13477</v>
      </c>
      <c r="S6223" t="s">
        <v>13478</v>
      </c>
      <c r="T6223">
        <v>43102.456863425898</v>
      </c>
    </row>
    <row r="6224" spans="1:20" x14ac:dyDescent="0.25">
      <c r="A6224" t="s">
        <v>20363</v>
      </c>
      <c r="B6224" t="s">
        <v>19306</v>
      </c>
      <c r="C6224" t="s">
        <v>10691</v>
      </c>
      <c r="D6224" t="s">
        <v>13204</v>
      </c>
      <c r="E6224" t="s">
        <v>10693</v>
      </c>
      <c r="F6224">
        <v>89.99</v>
      </c>
      <c r="G6224">
        <v>539.94000000000005</v>
      </c>
      <c r="H6224">
        <v>6</v>
      </c>
      <c r="I6224" t="s">
        <v>10682</v>
      </c>
      <c r="J6224">
        <v>0</v>
      </c>
      <c r="K6224">
        <v>0</v>
      </c>
      <c r="L6224" t="s">
        <v>11406</v>
      </c>
      <c r="M6224">
        <v>45567</v>
      </c>
      <c r="N6224" t="s">
        <v>11359</v>
      </c>
      <c r="O6224" t="s">
        <v>10762</v>
      </c>
      <c r="P6224" t="s">
        <v>10701</v>
      </c>
      <c r="Q6224" t="s">
        <v>10763</v>
      </c>
      <c r="R6224" t="s">
        <v>10702</v>
      </c>
      <c r="S6224" t="s">
        <v>11360</v>
      </c>
      <c r="T6224">
        <v>43102.456979166702</v>
      </c>
    </row>
    <row r="6225" spans="1:20" x14ac:dyDescent="0.25">
      <c r="A6225" t="s">
        <v>6128</v>
      </c>
      <c r="B6225" t="s">
        <v>20364</v>
      </c>
      <c r="C6225" t="s">
        <v>19537</v>
      </c>
      <c r="D6225" t="s">
        <v>13204</v>
      </c>
      <c r="E6225" t="s">
        <v>10685</v>
      </c>
      <c r="F6225">
        <v>35.99</v>
      </c>
      <c r="G6225">
        <v>215.94</v>
      </c>
      <c r="H6225">
        <v>6</v>
      </c>
      <c r="I6225" t="s">
        <v>10682</v>
      </c>
      <c r="J6225">
        <v>0</v>
      </c>
      <c r="K6225">
        <v>0</v>
      </c>
      <c r="L6225" t="s">
        <v>10722</v>
      </c>
      <c r="M6225">
        <v>45572</v>
      </c>
      <c r="N6225" t="s">
        <v>11359</v>
      </c>
      <c r="O6225" t="s">
        <v>10762</v>
      </c>
      <c r="P6225" t="s">
        <v>10701</v>
      </c>
      <c r="Q6225" t="s">
        <v>10763</v>
      </c>
      <c r="R6225" t="s">
        <v>10702</v>
      </c>
      <c r="S6225" t="s">
        <v>11360</v>
      </c>
      <c r="T6225">
        <v>43102.456956018497</v>
      </c>
    </row>
    <row r="6226" spans="1:20" x14ac:dyDescent="0.25">
      <c r="A6226" t="s">
        <v>9673</v>
      </c>
      <c r="B6226" t="s">
        <v>20365</v>
      </c>
      <c r="C6226" t="s">
        <v>19537</v>
      </c>
      <c r="D6226" t="s">
        <v>13204</v>
      </c>
      <c r="E6226" t="s">
        <v>10685</v>
      </c>
      <c r="F6226">
        <v>22.99</v>
      </c>
      <c r="G6226">
        <v>137.94</v>
      </c>
      <c r="H6226">
        <v>6</v>
      </c>
      <c r="I6226" t="s">
        <v>10682</v>
      </c>
      <c r="J6226">
        <v>0</v>
      </c>
      <c r="K6226">
        <v>0</v>
      </c>
      <c r="L6226" t="s">
        <v>10788</v>
      </c>
      <c r="M6226">
        <v>45602</v>
      </c>
      <c r="N6226" t="s">
        <v>10761</v>
      </c>
      <c r="O6226" t="s">
        <v>10762</v>
      </c>
      <c r="P6226" t="s">
        <v>10708</v>
      </c>
      <c r="Q6226" t="s">
        <v>10763</v>
      </c>
      <c r="R6226" t="s">
        <v>10709</v>
      </c>
      <c r="S6226" t="s">
        <v>10764</v>
      </c>
      <c r="T6226">
        <v>43102.456921296303</v>
      </c>
    </row>
    <row r="6227" spans="1:20" x14ac:dyDescent="0.25">
      <c r="A6227" t="s">
        <v>9674</v>
      </c>
      <c r="B6227" t="s">
        <v>20366</v>
      </c>
      <c r="C6227" t="s">
        <v>10691</v>
      </c>
      <c r="D6227" t="s">
        <v>13204</v>
      </c>
      <c r="E6227" t="s">
        <v>10836</v>
      </c>
      <c r="F6227">
        <v>22.79</v>
      </c>
      <c r="G6227">
        <v>136.74</v>
      </c>
      <c r="H6227">
        <v>6</v>
      </c>
      <c r="I6227" t="s">
        <v>10682</v>
      </c>
      <c r="J6227">
        <v>0</v>
      </c>
      <c r="K6227">
        <v>0</v>
      </c>
      <c r="L6227" t="s">
        <v>11406</v>
      </c>
      <c r="M6227">
        <v>45572</v>
      </c>
      <c r="N6227" t="s">
        <v>11935</v>
      </c>
      <c r="O6227" t="s">
        <v>10708</v>
      </c>
      <c r="Q6227" t="s">
        <v>10709</v>
      </c>
      <c r="S6227" t="s">
        <v>11936</v>
      </c>
      <c r="T6227">
        <v>43102.456979166702</v>
      </c>
    </row>
    <row r="6228" spans="1:20" x14ac:dyDescent="0.25">
      <c r="A6228" t="s">
        <v>20367</v>
      </c>
      <c r="B6228" t="s">
        <v>20368</v>
      </c>
      <c r="C6228" t="s">
        <v>19537</v>
      </c>
      <c r="D6228" t="s">
        <v>13204</v>
      </c>
      <c r="E6228" t="s">
        <v>10685</v>
      </c>
      <c r="F6228">
        <v>59.99</v>
      </c>
      <c r="G6228">
        <v>359.94</v>
      </c>
      <c r="H6228">
        <v>6</v>
      </c>
      <c r="I6228" t="s">
        <v>10682</v>
      </c>
      <c r="J6228">
        <v>0</v>
      </c>
      <c r="K6228">
        <v>0</v>
      </c>
      <c r="L6228" t="s">
        <v>10731</v>
      </c>
      <c r="M6228">
        <v>45572</v>
      </c>
      <c r="N6228" t="s">
        <v>12441</v>
      </c>
      <c r="O6228" t="s">
        <v>11717</v>
      </c>
      <c r="P6228" t="s">
        <v>10687</v>
      </c>
      <c r="Q6228" t="s">
        <v>11718</v>
      </c>
      <c r="R6228" t="s">
        <v>10688</v>
      </c>
      <c r="S6228" t="s">
        <v>12442</v>
      </c>
      <c r="T6228">
        <v>43102.456875000003</v>
      </c>
    </row>
    <row r="6229" spans="1:20" x14ac:dyDescent="0.25">
      <c r="A6229" t="s">
        <v>9675</v>
      </c>
      <c r="B6229" t="s">
        <v>20369</v>
      </c>
      <c r="C6229" t="s">
        <v>19537</v>
      </c>
      <c r="D6229" t="s">
        <v>13204</v>
      </c>
      <c r="E6229" t="s">
        <v>10685</v>
      </c>
      <c r="F6229">
        <v>49.99</v>
      </c>
      <c r="G6229">
        <v>299.94</v>
      </c>
      <c r="H6229">
        <v>6</v>
      </c>
      <c r="I6229" t="s">
        <v>10682</v>
      </c>
      <c r="J6229">
        <v>0</v>
      </c>
      <c r="K6229">
        <v>0</v>
      </c>
      <c r="L6229" t="s">
        <v>10731</v>
      </c>
      <c r="M6229">
        <v>45573</v>
      </c>
      <c r="N6229" t="s">
        <v>10707</v>
      </c>
      <c r="O6229" t="s">
        <v>10708</v>
      </c>
      <c r="Q6229" t="s">
        <v>10709</v>
      </c>
      <c r="S6229" t="s">
        <v>10710</v>
      </c>
      <c r="T6229">
        <v>43102.456875000003</v>
      </c>
    </row>
    <row r="6230" spans="1:20" x14ac:dyDescent="0.25">
      <c r="A6230" t="s">
        <v>20370</v>
      </c>
      <c r="B6230" t="s">
        <v>20371</v>
      </c>
      <c r="C6230" t="s">
        <v>19537</v>
      </c>
      <c r="D6230" t="s">
        <v>13204</v>
      </c>
      <c r="E6230" t="s">
        <v>10685</v>
      </c>
      <c r="F6230">
        <v>32.49</v>
      </c>
      <c r="G6230">
        <v>389.88</v>
      </c>
      <c r="H6230">
        <v>12</v>
      </c>
      <c r="I6230" t="s">
        <v>10682</v>
      </c>
      <c r="J6230">
        <v>0</v>
      </c>
      <c r="K6230">
        <v>0</v>
      </c>
      <c r="L6230" t="s">
        <v>10812</v>
      </c>
      <c r="M6230">
        <v>45573</v>
      </c>
      <c r="N6230" t="s">
        <v>11780</v>
      </c>
      <c r="O6230" t="s">
        <v>10747</v>
      </c>
      <c r="Q6230" t="s">
        <v>10748</v>
      </c>
      <c r="S6230" t="s">
        <v>11781</v>
      </c>
      <c r="T6230">
        <v>43102.456875000003</v>
      </c>
    </row>
    <row r="6231" spans="1:20" x14ac:dyDescent="0.25">
      <c r="A6231" t="s">
        <v>20372</v>
      </c>
      <c r="B6231" t="s">
        <v>20373</v>
      </c>
      <c r="C6231" t="s">
        <v>19537</v>
      </c>
      <c r="D6231" t="s">
        <v>13204</v>
      </c>
      <c r="E6231" t="s">
        <v>10685</v>
      </c>
      <c r="F6231">
        <v>66.989999999999995</v>
      </c>
      <c r="G6231">
        <v>401.94</v>
      </c>
      <c r="H6231">
        <v>6</v>
      </c>
      <c r="I6231" t="s">
        <v>10682</v>
      </c>
      <c r="J6231">
        <v>0</v>
      </c>
      <c r="K6231">
        <v>0</v>
      </c>
      <c r="L6231" t="s">
        <v>10812</v>
      </c>
      <c r="M6231">
        <v>45573</v>
      </c>
      <c r="N6231" t="s">
        <v>11780</v>
      </c>
      <c r="O6231" t="s">
        <v>10747</v>
      </c>
      <c r="Q6231" t="s">
        <v>10748</v>
      </c>
      <c r="S6231" t="s">
        <v>11781</v>
      </c>
      <c r="T6231">
        <v>43102.456875000003</v>
      </c>
    </row>
    <row r="6232" spans="1:20" x14ac:dyDescent="0.25">
      <c r="A6232" t="s">
        <v>6129</v>
      </c>
      <c r="B6232" t="s">
        <v>20374</v>
      </c>
      <c r="C6232" t="s">
        <v>19537</v>
      </c>
      <c r="D6232" t="s">
        <v>13204</v>
      </c>
      <c r="E6232" t="s">
        <v>10685</v>
      </c>
      <c r="F6232">
        <v>39.99</v>
      </c>
      <c r="G6232">
        <v>479.88</v>
      </c>
      <c r="H6232">
        <v>12</v>
      </c>
      <c r="I6232" t="s">
        <v>10682</v>
      </c>
      <c r="J6232">
        <v>0</v>
      </c>
      <c r="K6232">
        <v>0</v>
      </c>
      <c r="L6232" t="s">
        <v>10812</v>
      </c>
      <c r="M6232">
        <v>45573</v>
      </c>
      <c r="N6232" t="s">
        <v>13477</v>
      </c>
      <c r="S6232" t="s">
        <v>13478</v>
      </c>
      <c r="T6232">
        <v>43102.456875000003</v>
      </c>
    </row>
    <row r="6233" spans="1:20" x14ac:dyDescent="0.25">
      <c r="A6233" t="s">
        <v>6130</v>
      </c>
      <c r="B6233" t="s">
        <v>20375</v>
      </c>
      <c r="C6233" t="s">
        <v>19537</v>
      </c>
      <c r="D6233" t="s">
        <v>13204</v>
      </c>
      <c r="E6233" t="s">
        <v>10685</v>
      </c>
      <c r="F6233">
        <v>39.99</v>
      </c>
      <c r="G6233">
        <v>239.94</v>
      </c>
      <c r="H6233">
        <v>6</v>
      </c>
      <c r="I6233" t="s">
        <v>10682</v>
      </c>
      <c r="J6233">
        <v>0</v>
      </c>
      <c r="K6233">
        <v>0</v>
      </c>
      <c r="L6233" t="s">
        <v>10684</v>
      </c>
      <c r="M6233">
        <v>45573</v>
      </c>
      <c r="N6233" t="s">
        <v>13477</v>
      </c>
      <c r="S6233" t="s">
        <v>13478</v>
      </c>
      <c r="T6233">
        <v>43102.456932870402</v>
      </c>
    </row>
    <row r="6234" spans="1:20" x14ac:dyDescent="0.25">
      <c r="A6234" t="s">
        <v>6131</v>
      </c>
      <c r="B6234" t="s">
        <v>20376</v>
      </c>
      <c r="C6234" t="s">
        <v>19537</v>
      </c>
      <c r="D6234" t="s">
        <v>13204</v>
      </c>
      <c r="E6234" t="s">
        <v>10685</v>
      </c>
      <c r="F6234">
        <v>39.99</v>
      </c>
      <c r="G6234">
        <v>239.94</v>
      </c>
      <c r="H6234">
        <v>6</v>
      </c>
      <c r="I6234" t="s">
        <v>10682</v>
      </c>
      <c r="J6234">
        <v>0</v>
      </c>
      <c r="K6234">
        <v>0</v>
      </c>
      <c r="L6234" t="s">
        <v>10840</v>
      </c>
      <c r="M6234">
        <v>45573</v>
      </c>
      <c r="N6234" t="s">
        <v>13477</v>
      </c>
      <c r="S6234" t="s">
        <v>13478</v>
      </c>
      <c r="T6234">
        <v>43102.456863425898</v>
      </c>
    </row>
    <row r="6235" spans="1:20" x14ac:dyDescent="0.25">
      <c r="A6235" t="s">
        <v>9676</v>
      </c>
      <c r="B6235" t="s">
        <v>20377</v>
      </c>
      <c r="C6235" t="s">
        <v>19537</v>
      </c>
      <c r="D6235" t="s">
        <v>13204</v>
      </c>
      <c r="E6235" t="s">
        <v>10685</v>
      </c>
      <c r="F6235">
        <v>15.99</v>
      </c>
      <c r="G6235">
        <v>191.88</v>
      </c>
      <c r="H6235">
        <v>12</v>
      </c>
      <c r="I6235" t="s">
        <v>10682</v>
      </c>
      <c r="J6235">
        <v>0</v>
      </c>
      <c r="K6235">
        <v>0</v>
      </c>
      <c r="L6235" t="s">
        <v>10788</v>
      </c>
      <c r="M6235">
        <v>45580</v>
      </c>
      <c r="N6235" t="s">
        <v>10781</v>
      </c>
      <c r="O6235" t="s">
        <v>10782</v>
      </c>
      <c r="Q6235" t="s">
        <v>10783</v>
      </c>
      <c r="S6235" t="s">
        <v>10784</v>
      </c>
      <c r="T6235">
        <v>43102.456921296303</v>
      </c>
    </row>
    <row r="6236" spans="1:20" x14ac:dyDescent="0.25">
      <c r="A6236" t="s">
        <v>9677</v>
      </c>
      <c r="B6236" t="s">
        <v>20378</v>
      </c>
      <c r="C6236" t="s">
        <v>19537</v>
      </c>
      <c r="D6236" t="s">
        <v>13204</v>
      </c>
      <c r="E6236" t="s">
        <v>10685</v>
      </c>
      <c r="F6236">
        <v>2799.99</v>
      </c>
      <c r="G6236">
        <v>2799.99</v>
      </c>
      <c r="H6236">
        <v>1</v>
      </c>
      <c r="I6236" t="s">
        <v>10682</v>
      </c>
      <c r="J6236">
        <v>0</v>
      </c>
      <c r="K6236">
        <v>0</v>
      </c>
      <c r="L6236" t="s">
        <v>17552</v>
      </c>
      <c r="M6236">
        <v>45581</v>
      </c>
      <c r="N6236" t="s">
        <v>13477</v>
      </c>
      <c r="S6236" t="s">
        <v>13478</v>
      </c>
      <c r="T6236">
        <v>43102.456863425898</v>
      </c>
    </row>
    <row r="6237" spans="1:20" x14ac:dyDescent="0.25">
      <c r="A6237" t="s">
        <v>9678</v>
      </c>
      <c r="B6237" t="s">
        <v>20379</v>
      </c>
      <c r="C6237" t="s">
        <v>19537</v>
      </c>
      <c r="D6237" t="s">
        <v>13204</v>
      </c>
      <c r="E6237" t="s">
        <v>10685</v>
      </c>
      <c r="F6237">
        <v>48.99</v>
      </c>
      <c r="G6237">
        <v>293.94</v>
      </c>
      <c r="H6237">
        <v>6</v>
      </c>
      <c r="I6237" t="s">
        <v>10682</v>
      </c>
      <c r="J6237">
        <v>0</v>
      </c>
      <c r="K6237">
        <v>0</v>
      </c>
      <c r="L6237" t="s">
        <v>10722</v>
      </c>
      <c r="M6237">
        <v>45583</v>
      </c>
      <c r="N6237" t="s">
        <v>13477</v>
      </c>
      <c r="S6237" t="s">
        <v>13478</v>
      </c>
      <c r="T6237">
        <v>43102.456956018497</v>
      </c>
    </row>
    <row r="6238" spans="1:20" x14ac:dyDescent="0.25">
      <c r="A6238" t="s">
        <v>6132</v>
      </c>
      <c r="B6238" t="s">
        <v>20380</v>
      </c>
      <c r="C6238" t="s">
        <v>19537</v>
      </c>
      <c r="D6238" t="s">
        <v>13204</v>
      </c>
      <c r="E6238" t="s">
        <v>10685</v>
      </c>
      <c r="F6238">
        <v>42.99</v>
      </c>
      <c r="G6238">
        <v>257.94</v>
      </c>
      <c r="H6238">
        <v>6</v>
      </c>
      <c r="I6238" t="s">
        <v>10682</v>
      </c>
      <c r="J6238">
        <v>0</v>
      </c>
      <c r="K6238">
        <v>0</v>
      </c>
      <c r="L6238" t="s">
        <v>12405</v>
      </c>
      <c r="M6238">
        <v>45583</v>
      </c>
      <c r="N6238" t="s">
        <v>13477</v>
      </c>
      <c r="S6238" t="s">
        <v>13478</v>
      </c>
      <c r="T6238">
        <v>43102.456886574102</v>
      </c>
    </row>
    <row r="6239" spans="1:20" x14ac:dyDescent="0.25">
      <c r="A6239" t="s">
        <v>9679</v>
      </c>
      <c r="B6239" t="s">
        <v>20381</v>
      </c>
      <c r="C6239" t="s">
        <v>10691</v>
      </c>
      <c r="D6239" t="s">
        <v>13204</v>
      </c>
      <c r="E6239" t="s">
        <v>10693</v>
      </c>
      <c r="F6239">
        <v>25.99</v>
      </c>
      <c r="G6239">
        <v>155.94</v>
      </c>
      <c r="H6239">
        <v>6</v>
      </c>
      <c r="I6239" t="s">
        <v>10682</v>
      </c>
      <c r="J6239">
        <v>0</v>
      </c>
      <c r="K6239">
        <v>0</v>
      </c>
      <c r="L6239" t="s">
        <v>10727</v>
      </c>
      <c r="M6239">
        <v>45583</v>
      </c>
      <c r="N6239" t="s">
        <v>10728</v>
      </c>
      <c r="O6239" t="s">
        <v>10701</v>
      </c>
      <c r="Q6239" t="s">
        <v>10702</v>
      </c>
      <c r="S6239" t="s">
        <v>10729</v>
      </c>
      <c r="T6239">
        <v>43102.456944444399</v>
      </c>
    </row>
    <row r="6240" spans="1:20" x14ac:dyDescent="0.25">
      <c r="A6240" t="s">
        <v>9680</v>
      </c>
      <c r="B6240" t="s">
        <v>20382</v>
      </c>
      <c r="C6240" t="s">
        <v>19537</v>
      </c>
      <c r="D6240" t="s">
        <v>13204</v>
      </c>
      <c r="E6240" t="s">
        <v>10685</v>
      </c>
      <c r="F6240">
        <v>120</v>
      </c>
      <c r="G6240">
        <v>120</v>
      </c>
      <c r="H6240">
        <v>1</v>
      </c>
      <c r="I6240" t="s">
        <v>10682</v>
      </c>
      <c r="J6240">
        <v>0</v>
      </c>
      <c r="K6240">
        <v>0</v>
      </c>
      <c r="L6240" t="s">
        <v>10731</v>
      </c>
      <c r="M6240">
        <v>45587</v>
      </c>
      <c r="N6240" t="s">
        <v>13477</v>
      </c>
      <c r="S6240" t="s">
        <v>13478</v>
      </c>
      <c r="T6240">
        <v>43102.456875000003</v>
      </c>
    </row>
    <row r="6241" spans="1:20" x14ac:dyDescent="0.25">
      <c r="A6241" t="s">
        <v>20383</v>
      </c>
      <c r="B6241" t="s">
        <v>20384</v>
      </c>
      <c r="C6241" t="s">
        <v>10691</v>
      </c>
      <c r="D6241" t="s">
        <v>13204</v>
      </c>
      <c r="E6241" t="s">
        <v>10693</v>
      </c>
      <c r="F6241">
        <v>0</v>
      </c>
      <c r="G6241">
        <v>0</v>
      </c>
      <c r="H6241">
        <v>6</v>
      </c>
      <c r="I6241" t="s">
        <v>10682</v>
      </c>
      <c r="J6241">
        <v>0</v>
      </c>
      <c r="K6241">
        <v>0</v>
      </c>
      <c r="L6241" t="s">
        <v>10916</v>
      </c>
      <c r="M6241">
        <v>45588</v>
      </c>
      <c r="N6241" t="s">
        <v>13477</v>
      </c>
      <c r="S6241" t="s">
        <v>13478</v>
      </c>
      <c r="T6241">
        <v>43102.456909722197</v>
      </c>
    </row>
    <row r="6242" spans="1:20" x14ac:dyDescent="0.25">
      <c r="A6242" t="s">
        <v>9681</v>
      </c>
      <c r="B6242" t="s">
        <v>20385</v>
      </c>
      <c r="C6242" t="s">
        <v>19537</v>
      </c>
      <c r="D6242" t="s">
        <v>13204</v>
      </c>
      <c r="E6242" t="s">
        <v>10685</v>
      </c>
      <c r="F6242">
        <v>57.99</v>
      </c>
      <c r="G6242">
        <v>347.94</v>
      </c>
      <c r="H6242">
        <v>6</v>
      </c>
      <c r="I6242" t="s">
        <v>10682</v>
      </c>
      <c r="J6242">
        <v>0</v>
      </c>
      <c r="K6242">
        <v>0</v>
      </c>
      <c r="L6242" t="s">
        <v>12405</v>
      </c>
      <c r="M6242">
        <v>45590</v>
      </c>
      <c r="N6242" t="s">
        <v>13477</v>
      </c>
      <c r="S6242" t="s">
        <v>13478</v>
      </c>
      <c r="T6242">
        <v>43102.456886574102</v>
      </c>
    </row>
    <row r="6243" spans="1:20" x14ac:dyDescent="0.25">
      <c r="A6243" t="s">
        <v>9682</v>
      </c>
      <c r="B6243" t="s">
        <v>20386</v>
      </c>
      <c r="C6243" t="s">
        <v>19537</v>
      </c>
      <c r="D6243" t="s">
        <v>13204</v>
      </c>
      <c r="E6243" t="s">
        <v>10685</v>
      </c>
      <c r="F6243">
        <v>19.989999999999998</v>
      </c>
      <c r="G6243">
        <v>239.88</v>
      </c>
      <c r="H6243">
        <v>12</v>
      </c>
      <c r="I6243" t="s">
        <v>10682</v>
      </c>
      <c r="J6243">
        <v>0</v>
      </c>
      <c r="K6243">
        <v>0</v>
      </c>
      <c r="L6243" t="s">
        <v>10767</v>
      </c>
      <c r="M6243">
        <v>45596</v>
      </c>
      <c r="N6243" t="s">
        <v>11212</v>
      </c>
      <c r="O6243" t="s">
        <v>10701</v>
      </c>
      <c r="Q6243" t="s">
        <v>10702</v>
      </c>
      <c r="S6243" t="s">
        <v>11213</v>
      </c>
      <c r="T6243">
        <v>43102.456932870402</v>
      </c>
    </row>
    <row r="6244" spans="1:20" x14ac:dyDescent="0.25">
      <c r="A6244" t="s">
        <v>9683</v>
      </c>
      <c r="B6244" t="s">
        <v>20387</v>
      </c>
      <c r="C6244" t="s">
        <v>19537</v>
      </c>
      <c r="D6244" t="s">
        <v>13204</v>
      </c>
      <c r="E6244" t="s">
        <v>10685</v>
      </c>
      <c r="F6244">
        <v>7373.49</v>
      </c>
      <c r="G6244">
        <v>7373.49</v>
      </c>
      <c r="H6244">
        <v>1</v>
      </c>
      <c r="I6244" t="s">
        <v>10682</v>
      </c>
      <c r="J6244">
        <v>0</v>
      </c>
      <c r="K6244">
        <v>0</v>
      </c>
      <c r="L6244" t="s">
        <v>10706</v>
      </c>
      <c r="M6244">
        <v>45600</v>
      </c>
      <c r="N6244" t="s">
        <v>11359</v>
      </c>
      <c r="O6244" t="s">
        <v>10762</v>
      </c>
      <c r="P6244" t="s">
        <v>10701</v>
      </c>
      <c r="Q6244" t="s">
        <v>10763</v>
      </c>
      <c r="R6244" t="s">
        <v>10702</v>
      </c>
      <c r="S6244" t="s">
        <v>11360</v>
      </c>
      <c r="T6244">
        <v>43102.457002314797</v>
      </c>
    </row>
    <row r="6245" spans="1:20" x14ac:dyDescent="0.25">
      <c r="A6245" t="s">
        <v>9684</v>
      </c>
      <c r="B6245" t="s">
        <v>20388</v>
      </c>
      <c r="C6245" t="s">
        <v>19537</v>
      </c>
      <c r="D6245" t="s">
        <v>13204</v>
      </c>
      <c r="E6245" t="s">
        <v>10685</v>
      </c>
      <c r="F6245">
        <v>69.989999999999995</v>
      </c>
      <c r="G6245">
        <v>419.94</v>
      </c>
      <c r="H6245">
        <v>6</v>
      </c>
      <c r="I6245" t="s">
        <v>10682</v>
      </c>
      <c r="J6245">
        <v>0</v>
      </c>
      <c r="K6245">
        <v>0</v>
      </c>
      <c r="L6245" t="s">
        <v>10918</v>
      </c>
      <c r="M6245">
        <v>45600</v>
      </c>
      <c r="N6245" t="s">
        <v>16029</v>
      </c>
      <c r="O6245" t="s">
        <v>10687</v>
      </c>
      <c r="Q6245" t="s">
        <v>10688</v>
      </c>
      <c r="S6245" t="s">
        <v>16030</v>
      </c>
      <c r="T6245">
        <v>43102.456967592603</v>
      </c>
    </row>
    <row r="6246" spans="1:20" x14ac:dyDescent="0.25">
      <c r="A6246" t="s">
        <v>6133</v>
      </c>
      <c r="B6246" t="s">
        <v>20389</v>
      </c>
      <c r="C6246" t="s">
        <v>19537</v>
      </c>
      <c r="D6246" t="s">
        <v>13204</v>
      </c>
      <c r="E6246" t="s">
        <v>10685</v>
      </c>
      <c r="F6246">
        <v>219.99</v>
      </c>
      <c r="G6246">
        <v>219.99</v>
      </c>
      <c r="H6246">
        <v>1</v>
      </c>
      <c r="I6246" t="s">
        <v>10682</v>
      </c>
      <c r="J6246">
        <v>0</v>
      </c>
      <c r="K6246">
        <v>0</v>
      </c>
      <c r="L6246" t="s">
        <v>11101</v>
      </c>
      <c r="M6246">
        <v>45602</v>
      </c>
      <c r="N6246" t="s">
        <v>13477</v>
      </c>
      <c r="S6246" t="s">
        <v>13478</v>
      </c>
      <c r="T6246">
        <v>43102.456944444399</v>
      </c>
    </row>
    <row r="6247" spans="1:20" x14ac:dyDescent="0.25">
      <c r="A6247" t="s">
        <v>20390</v>
      </c>
      <c r="B6247" t="s">
        <v>20391</v>
      </c>
      <c r="C6247" t="s">
        <v>19537</v>
      </c>
      <c r="D6247" t="s">
        <v>13204</v>
      </c>
      <c r="E6247" t="s">
        <v>10685</v>
      </c>
      <c r="F6247">
        <v>180.99</v>
      </c>
      <c r="G6247">
        <v>180.99</v>
      </c>
      <c r="H6247">
        <v>1</v>
      </c>
      <c r="I6247" t="s">
        <v>10682</v>
      </c>
      <c r="J6247">
        <v>0</v>
      </c>
      <c r="K6247">
        <v>0</v>
      </c>
      <c r="L6247" t="s">
        <v>11101</v>
      </c>
      <c r="M6247">
        <v>45602</v>
      </c>
      <c r="N6247" t="s">
        <v>13477</v>
      </c>
      <c r="S6247" t="s">
        <v>13478</v>
      </c>
      <c r="T6247">
        <v>43102.456944444399</v>
      </c>
    </row>
    <row r="6248" spans="1:20" x14ac:dyDescent="0.25">
      <c r="A6248" t="s">
        <v>9685</v>
      </c>
      <c r="B6248" t="s">
        <v>20392</v>
      </c>
      <c r="C6248" t="s">
        <v>19537</v>
      </c>
      <c r="D6248" t="s">
        <v>13204</v>
      </c>
      <c r="E6248" t="s">
        <v>10685</v>
      </c>
      <c r="F6248">
        <v>219.99</v>
      </c>
      <c r="G6248">
        <v>219.99</v>
      </c>
      <c r="H6248">
        <v>1</v>
      </c>
      <c r="I6248" t="s">
        <v>10682</v>
      </c>
      <c r="J6248">
        <v>0</v>
      </c>
      <c r="K6248">
        <v>0</v>
      </c>
      <c r="L6248" t="s">
        <v>11101</v>
      </c>
      <c r="M6248">
        <v>45602</v>
      </c>
      <c r="N6248" t="s">
        <v>13477</v>
      </c>
      <c r="S6248" t="s">
        <v>13478</v>
      </c>
      <c r="T6248">
        <v>43102.456944444399</v>
      </c>
    </row>
    <row r="6249" spans="1:20" x14ac:dyDescent="0.25">
      <c r="A6249" t="s">
        <v>9686</v>
      </c>
      <c r="B6249" t="s">
        <v>20393</v>
      </c>
      <c r="C6249" t="s">
        <v>19537</v>
      </c>
      <c r="D6249" t="s">
        <v>13204</v>
      </c>
      <c r="E6249" t="s">
        <v>10685</v>
      </c>
      <c r="F6249">
        <v>219.99</v>
      </c>
      <c r="G6249">
        <v>219.99</v>
      </c>
      <c r="H6249">
        <v>1</v>
      </c>
      <c r="I6249" t="s">
        <v>10682</v>
      </c>
      <c r="J6249">
        <v>0</v>
      </c>
      <c r="K6249">
        <v>0</v>
      </c>
      <c r="L6249" t="s">
        <v>11101</v>
      </c>
      <c r="M6249">
        <v>45602</v>
      </c>
      <c r="N6249" t="s">
        <v>13477</v>
      </c>
      <c r="S6249" t="s">
        <v>13478</v>
      </c>
      <c r="T6249">
        <v>43102.456944444399</v>
      </c>
    </row>
    <row r="6250" spans="1:20" x14ac:dyDescent="0.25">
      <c r="A6250" t="s">
        <v>20394</v>
      </c>
      <c r="B6250" t="s">
        <v>20395</v>
      </c>
      <c r="C6250" t="s">
        <v>19537</v>
      </c>
      <c r="D6250" t="s">
        <v>13204</v>
      </c>
      <c r="E6250" t="s">
        <v>10685</v>
      </c>
      <c r="F6250">
        <v>219.99</v>
      </c>
      <c r="G6250">
        <v>219.99</v>
      </c>
      <c r="H6250">
        <v>1</v>
      </c>
      <c r="I6250" t="s">
        <v>10682</v>
      </c>
      <c r="J6250">
        <v>0</v>
      </c>
      <c r="K6250">
        <v>0</v>
      </c>
      <c r="L6250" t="s">
        <v>11101</v>
      </c>
      <c r="M6250">
        <v>45602</v>
      </c>
      <c r="N6250" t="s">
        <v>13477</v>
      </c>
      <c r="S6250" t="s">
        <v>13478</v>
      </c>
      <c r="T6250">
        <v>43102.456944444399</v>
      </c>
    </row>
    <row r="6251" spans="1:20" x14ac:dyDescent="0.25">
      <c r="A6251" t="s">
        <v>20396</v>
      </c>
      <c r="B6251" t="s">
        <v>20397</v>
      </c>
      <c r="C6251" t="s">
        <v>19537</v>
      </c>
      <c r="D6251" t="s">
        <v>13204</v>
      </c>
      <c r="E6251" t="s">
        <v>10685</v>
      </c>
      <c r="F6251">
        <v>269.99</v>
      </c>
      <c r="G6251">
        <v>269.99</v>
      </c>
      <c r="H6251">
        <v>1</v>
      </c>
      <c r="I6251" t="s">
        <v>10682</v>
      </c>
      <c r="J6251">
        <v>0</v>
      </c>
      <c r="K6251">
        <v>0</v>
      </c>
      <c r="L6251" t="s">
        <v>11101</v>
      </c>
      <c r="M6251">
        <v>45602</v>
      </c>
      <c r="N6251" t="s">
        <v>13477</v>
      </c>
      <c r="S6251" t="s">
        <v>13478</v>
      </c>
      <c r="T6251">
        <v>43102.456944444399</v>
      </c>
    </row>
    <row r="6252" spans="1:20" x14ac:dyDescent="0.25">
      <c r="A6252" t="s">
        <v>20398</v>
      </c>
      <c r="B6252" t="s">
        <v>20399</v>
      </c>
      <c r="C6252" t="s">
        <v>19537</v>
      </c>
      <c r="D6252" t="s">
        <v>13204</v>
      </c>
      <c r="E6252" t="s">
        <v>10685</v>
      </c>
      <c r="F6252">
        <v>219.99</v>
      </c>
      <c r="G6252">
        <v>219.99</v>
      </c>
      <c r="H6252">
        <v>1</v>
      </c>
      <c r="I6252" t="s">
        <v>10682</v>
      </c>
      <c r="J6252">
        <v>0</v>
      </c>
      <c r="K6252">
        <v>0</v>
      </c>
      <c r="L6252" t="s">
        <v>11101</v>
      </c>
      <c r="M6252">
        <v>45602</v>
      </c>
      <c r="N6252" t="s">
        <v>13477</v>
      </c>
      <c r="S6252" t="s">
        <v>13478</v>
      </c>
      <c r="T6252">
        <v>43102.456944444399</v>
      </c>
    </row>
    <row r="6253" spans="1:20" x14ac:dyDescent="0.25">
      <c r="A6253" t="s">
        <v>20400</v>
      </c>
      <c r="B6253" t="s">
        <v>20401</v>
      </c>
      <c r="C6253" t="s">
        <v>19537</v>
      </c>
      <c r="D6253" t="s">
        <v>13204</v>
      </c>
      <c r="E6253" t="s">
        <v>10685</v>
      </c>
      <c r="F6253">
        <v>79.989999999999995</v>
      </c>
      <c r="G6253">
        <v>479.94</v>
      </c>
      <c r="H6253">
        <v>6</v>
      </c>
      <c r="I6253" t="s">
        <v>10682</v>
      </c>
      <c r="J6253">
        <v>0</v>
      </c>
      <c r="K6253">
        <v>0</v>
      </c>
      <c r="L6253" t="s">
        <v>10740</v>
      </c>
      <c r="M6253">
        <v>45603</v>
      </c>
      <c r="N6253" t="s">
        <v>13477</v>
      </c>
      <c r="S6253" t="s">
        <v>13478</v>
      </c>
      <c r="T6253">
        <v>43102.456886574102</v>
      </c>
    </row>
    <row r="6254" spans="1:20" x14ac:dyDescent="0.25">
      <c r="A6254" t="s">
        <v>9687</v>
      </c>
      <c r="B6254" t="s">
        <v>20402</v>
      </c>
      <c r="C6254" t="s">
        <v>19537</v>
      </c>
      <c r="D6254" t="s">
        <v>13204</v>
      </c>
      <c r="E6254" t="s">
        <v>10685</v>
      </c>
      <c r="F6254">
        <v>59.99</v>
      </c>
      <c r="G6254">
        <v>359.94</v>
      </c>
      <c r="H6254">
        <v>6</v>
      </c>
      <c r="I6254" t="s">
        <v>10682</v>
      </c>
      <c r="J6254">
        <v>0</v>
      </c>
      <c r="K6254">
        <v>0</v>
      </c>
      <c r="L6254" t="s">
        <v>10706</v>
      </c>
      <c r="M6254">
        <v>45602</v>
      </c>
      <c r="N6254" t="s">
        <v>12441</v>
      </c>
      <c r="O6254" t="s">
        <v>11717</v>
      </c>
      <c r="P6254" t="s">
        <v>10687</v>
      </c>
      <c r="Q6254" t="s">
        <v>11718</v>
      </c>
      <c r="R6254" t="s">
        <v>10688</v>
      </c>
      <c r="S6254" t="s">
        <v>12442</v>
      </c>
      <c r="T6254">
        <v>43102.457002314797</v>
      </c>
    </row>
    <row r="6255" spans="1:20" x14ac:dyDescent="0.25">
      <c r="A6255" t="s">
        <v>9688</v>
      </c>
      <c r="B6255" t="s">
        <v>20403</v>
      </c>
      <c r="C6255" t="s">
        <v>19537</v>
      </c>
      <c r="D6255" t="s">
        <v>13204</v>
      </c>
      <c r="E6255" t="s">
        <v>10685</v>
      </c>
      <c r="F6255">
        <v>111.98</v>
      </c>
      <c r="G6255">
        <v>111.98</v>
      </c>
      <c r="H6255">
        <v>1</v>
      </c>
      <c r="I6255" t="s">
        <v>10682</v>
      </c>
      <c r="J6255">
        <v>0</v>
      </c>
      <c r="K6255">
        <v>0</v>
      </c>
      <c r="L6255" t="s">
        <v>10731</v>
      </c>
      <c r="M6255">
        <v>45603</v>
      </c>
      <c r="N6255" t="s">
        <v>13477</v>
      </c>
      <c r="S6255" t="s">
        <v>13478</v>
      </c>
      <c r="T6255">
        <v>43102.456875000003</v>
      </c>
    </row>
    <row r="6256" spans="1:20" x14ac:dyDescent="0.25">
      <c r="A6256" t="s">
        <v>20404</v>
      </c>
      <c r="B6256" t="s">
        <v>20405</v>
      </c>
      <c r="C6256" t="s">
        <v>19537</v>
      </c>
      <c r="D6256" t="s">
        <v>13204</v>
      </c>
      <c r="E6256" t="s">
        <v>10685</v>
      </c>
      <c r="F6256">
        <v>319.99</v>
      </c>
      <c r="G6256">
        <v>319.99</v>
      </c>
      <c r="H6256">
        <v>1</v>
      </c>
      <c r="I6256" t="s">
        <v>10682</v>
      </c>
      <c r="J6256">
        <v>0</v>
      </c>
      <c r="K6256">
        <v>0</v>
      </c>
      <c r="L6256" t="s">
        <v>10835</v>
      </c>
      <c r="M6256">
        <v>45608</v>
      </c>
      <c r="N6256" t="s">
        <v>13477</v>
      </c>
      <c r="S6256" t="s">
        <v>13478</v>
      </c>
      <c r="T6256">
        <v>43102.456863425898</v>
      </c>
    </row>
    <row r="6257" spans="1:20" x14ac:dyDescent="0.25">
      <c r="A6257" t="s">
        <v>9689</v>
      </c>
      <c r="B6257" t="s">
        <v>20406</v>
      </c>
      <c r="C6257" t="s">
        <v>19537</v>
      </c>
      <c r="D6257" t="s">
        <v>13204</v>
      </c>
      <c r="E6257" t="s">
        <v>10685</v>
      </c>
      <c r="F6257">
        <v>24.49</v>
      </c>
      <c r="G6257">
        <v>146.94</v>
      </c>
      <c r="H6257">
        <v>6</v>
      </c>
      <c r="I6257" t="s">
        <v>10682</v>
      </c>
      <c r="J6257">
        <v>0</v>
      </c>
      <c r="K6257">
        <v>0</v>
      </c>
      <c r="L6257" t="s">
        <v>10862</v>
      </c>
      <c r="M6257">
        <v>45608</v>
      </c>
      <c r="N6257" t="s">
        <v>11359</v>
      </c>
      <c r="O6257" t="s">
        <v>10762</v>
      </c>
      <c r="P6257" t="s">
        <v>10701</v>
      </c>
      <c r="Q6257" t="s">
        <v>10763</v>
      </c>
      <c r="R6257" t="s">
        <v>10702</v>
      </c>
      <c r="S6257" t="s">
        <v>11360</v>
      </c>
      <c r="T6257">
        <v>43102.456909722197</v>
      </c>
    </row>
    <row r="6258" spans="1:20" x14ac:dyDescent="0.25">
      <c r="A6258" t="s">
        <v>9690</v>
      </c>
      <c r="B6258" t="s">
        <v>20407</v>
      </c>
      <c r="C6258" t="s">
        <v>19537</v>
      </c>
      <c r="D6258" t="s">
        <v>13204</v>
      </c>
      <c r="E6258" t="s">
        <v>10685</v>
      </c>
      <c r="F6258">
        <v>48.99</v>
      </c>
      <c r="G6258">
        <v>293.94</v>
      </c>
      <c r="H6258">
        <v>6</v>
      </c>
      <c r="I6258" t="s">
        <v>10682</v>
      </c>
      <c r="J6258">
        <v>0</v>
      </c>
      <c r="K6258">
        <v>0</v>
      </c>
      <c r="L6258" t="s">
        <v>10731</v>
      </c>
      <c r="M6258">
        <v>45608</v>
      </c>
      <c r="N6258" t="s">
        <v>16029</v>
      </c>
      <c r="O6258" t="s">
        <v>10687</v>
      </c>
      <c r="Q6258" t="s">
        <v>10688</v>
      </c>
      <c r="S6258" t="s">
        <v>16030</v>
      </c>
      <c r="T6258">
        <v>43102.456875000003</v>
      </c>
    </row>
    <row r="6259" spans="1:20" x14ac:dyDescent="0.25">
      <c r="A6259" t="s">
        <v>9691</v>
      </c>
      <c r="B6259" t="s">
        <v>20408</v>
      </c>
      <c r="C6259" t="s">
        <v>19537</v>
      </c>
      <c r="D6259" t="s">
        <v>13204</v>
      </c>
      <c r="E6259" t="s">
        <v>10685</v>
      </c>
      <c r="F6259">
        <v>58.99</v>
      </c>
      <c r="G6259">
        <v>353.94</v>
      </c>
      <c r="H6259">
        <v>6</v>
      </c>
      <c r="I6259" t="s">
        <v>10682</v>
      </c>
      <c r="J6259">
        <v>0</v>
      </c>
      <c r="K6259">
        <v>0</v>
      </c>
      <c r="L6259" t="s">
        <v>10868</v>
      </c>
      <c r="M6259">
        <v>45611</v>
      </c>
      <c r="N6259" t="s">
        <v>13477</v>
      </c>
      <c r="S6259" t="s">
        <v>13478</v>
      </c>
      <c r="T6259">
        <v>43102.456990740699</v>
      </c>
    </row>
    <row r="6260" spans="1:20" x14ac:dyDescent="0.25">
      <c r="A6260" t="s">
        <v>9692</v>
      </c>
      <c r="B6260" t="s">
        <v>20409</v>
      </c>
      <c r="C6260" t="s">
        <v>19537</v>
      </c>
      <c r="D6260" t="s">
        <v>13204</v>
      </c>
      <c r="E6260" t="s">
        <v>10685</v>
      </c>
      <c r="F6260">
        <v>79.989999999999995</v>
      </c>
      <c r="G6260">
        <v>479.94</v>
      </c>
      <c r="H6260">
        <v>6</v>
      </c>
      <c r="I6260" t="s">
        <v>10682</v>
      </c>
      <c r="J6260">
        <v>0</v>
      </c>
      <c r="K6260">
        <v>0</v>
      </c>
      <c r="L6260" t="s">
        <v>11406</v>
      </c>
      <c r="M6260">
        <v>45611</v>
      </c>
      <c r="N6260" t="s">
        <v>13477</v>
      </c>
      <c r="S6260" t="s">
        <v>13478</v>
      </c>
      <c r="T6260">
        <v>43102.456979166702</v>
      </c>
    </row>
    <row r="6261" spans="1:20" x14ac:dyDescent="0.25">
      <c r="A6261" t="s">
        <v>20410</v>
      </c>
      <c r="B6261" t="s">
        <v>20411</v>
      </c>
      <c r="C6261" t="s">
        <v>10691</v>
      </c>
      <c r="D6261" t="s">
        <v>13204</v>
      </c>
      <c r="E6261" t="s">
        <v>10693</v>
      </c>
      <c r="F6261">
        <v>259.99</v>
      </c>
      <c r="G6261">
        <v>259.99</v>
      </c>
      <c r="H6261">
        <v>1</v>
      </c>
      <c r="I6261" t="s">
        <v>10682</v>
      </c>
      <c r="J6261">
        <v>0</v>
      </c>
      <c r="K6261">
        <v>0</v>
      </c>
      <c r="L6261" t="s">
        <v>10731</v>
      </c>
      <c r="M6261">
        <v>45812</v>
      </c>
      <c r="N6261" t="s">
        <v>16029</v>
      </c>
      <c r="O6261" t="s">
        <v>10687</v>
      </c>
      <c r="Q6261" t="s">
        <v>10688</v>
      </c>
      <c r="S6261" t="s">
        <v>16030</v>
      </c>
      <c r="T6261">
        <v>43102.456875000003</v>
      </c>
    </row>
    <row r="6262" spans="1:20" x14ac:dyDescent="0.25">
      <c r="A6262" t="s">
        <v>9693</v>
      </c>
      <c r="B6262" t="s">
        <v>20412</v>
      </c>
      <c r="C6262" t="s">
        <v>19537</v>
      </c>
      <c r="D6262" t="s">
        <v>13204</v>
      </c>
      <c r="E6262" t="s">
        <v>10685</v>
      </c>
      <c r="F6262">
        <v>299.99</v>
      </c>
      <c r="G6262">
        <v>299.99</v>
      </c>
      <c r="H6262">
        <v>1</v>
      </c>
      <c r="I6262" t="s">
        <v>10682</v>
      </c>
      <c r="J6262">
        <v>0</v>
      </c>
      <c r="K6262">
        <v>0</v>
      </c>
      <c r="L6262" t="s">
        <v>10831</v>
      </c>
      <c r="M6262">
        <v>45614</v>
      </c>
      <c r="N6262" t="s">
        <v>10686</v>
      </c>
      <c r="O6262" t="s">
        <v>10687</v>
      </c>
      <c r="Q6262" t="s">
        <v>10688</v>
      </c>
      <c r="S6262" t="s">
        <v>10689</v>
      </c>
      <c r="T6262">
        <v>43102.456956018497</v>
      </c>
    </row>
    <row r="6263" spans="1:20" x14ac:dyDescent="0.25">
      <c r="A6263" t="s">
        <v>9694</v>
      </c>
      <c r="B6263" t="s">
        <v>20413</v>
      </c>
      <c r="C6263" t="s">
        <v>19537</v>
      </c>
      <c r="D6263" t="s">
        <v>13204</v>
      </c>
      <c r="E6263" t="s">
        <v>10685</v>
      </c>
      <c r="F6263">
        <v>267</v>
      </c>
      <c r="G6263">
        <v>267</v>
      </c>
      <c r="H6263">
        <v>1</v>
      </c>
      <c r="I6263" t="s">
        <v>10682</v>
      </c>
      <c r="J6263">
        <v>0</v>
      </c>
      <c r="K6263">
        <v>0</v>
      </c>
      <c r="L6263" t="s">
        <v>10731</v>
      </c>
      <c r="M6263">
        <v>45615</v>
      </c>
      <c r="N6263" t="s">
        <v>13477</v>
      </c>
      <c r="S6263" t="s">
        <v>13478</v>
      </c>
      <c r="T6263">
        <v>43102.456875000003</v>
      </c>
    </row>
    <row r="6264" spans="1:20" x14ac:dyDescent="0.25">
      <c r="A6264" t="s">
        <v>9695</v>
      </c>
      <c r="B6264" t="s">
        <v>20414</v>
      </c>
      <c r="C6264" t="s">
        <v>19537</v>
      </c>
      <c r="D6264" t="s">
        <v>13204</v>
      </c>
      <c r="E6264" t="s">
        <v>10685</v>
      </c>
      <c r="F6264">
        <v>29.49</v>
      </c>
      <c r="G6264">
        <v>176.94</v>
      </c>
      <c r="H6264">
        <v>6</v>
      </c>
      <c r="I6264" t="s">
        <v>10682</v>
      </c>
      <c r="J6264">
        <v>0</v>
      </c>
      <c r="K6264">
        <v>0</v>
      </c>
      <c r="L6264" t="s">
        <v>10767</v>
      </c>
      <c r="M6264">
        <v>45621</v>
      </c>
      <c r="N6264" t="s">
        <v>12691</v>
      </c>
      <c r="O6264" t="s">
        <v>11717</v>
      </c>
      <c r="Q6264" t="s">
        <v>11718</v>
      </c>
      <c r="S6264" t="s">
        <v>12692</v>
      </c>
      <c r="T6264">
        <v>43102.456932870402</v>
      </c>
    </row>
    <row r="6265" spans="1:20" x14ac:dyDescent="0.25">
      <c r="A6265" t="s">
        <v>9696</v>
      </c>
      <c r="B6265" t="s">
        <v>20415</v>
      </c>
      <c r="C6265" t="s">
        <v>19537</v>
      </c>
      <c r="D6265" t="s">
        <v>13204</v>
      </c>
      <c r="E6265" t="s">
        <v>10685</v>
      </c>
      <c r="F6265">
        <v>600</v>
      </c>
      <c r="G6265">
        <v>600</v>
      </c>
      <c r="H6265">
        <v>1</v>
      </c>
      <c r="I6265" t="s">
        <v>10682</v>
      </c>
      <c r="J6265">
        <v>0</v>
      </c>
      <c r="K6265">
        <v>0</v>
      </c>
      <c r="L6265" t="s">
        <v>10731</v>
      </c>
      <c r="M6265">
        <v>45622</v>
      </c>
      <c r="N6265" t="s">
        <v>13477</v>
      </c>
      <c r="S6265" t="s">
        <v>13478</v>
      </c>
      <c r="T6265">
        <v>43102.456875000003</v>
      </c>
    </row>
    <row r="6266" spans="1:20" x14ac:dyDescent="0.25">
      <c r="A6266" t="s">
        <v>9697</v>
      </c>
      <c r="B6266" t="s">
        <v>20416</v>
      </c>
      <c r="C6266" t="s">
        <v>19537</v>
      </c>
      <c r="D6266" t="s">
        <v>13204</v>
      </c>
      <c r="E6266" t="s">
        <v>10685</v>
      </c>
      <c r="F6266">
        <v>599.99</v>
      </c>
      <c r="G6266">
        <v>3599.94</v>
      </c>
      <c r="H6266">
        <v>6</v>
      </c>
      <c r="I6266" t="s">
        <v>10682</v>
      </c>
      <c r="J6266">
        <v>0</v>
      </c>
      <c r="K6266">
        <v>0</v>
      </c>
      <c r="L6266" t="s">
        <v>10731</v>
      </c>
      <c r="M6266">
        <v>45622</v>
      </c>
      <c r="N6266" t="s">
        <v>13477</v>
      </c>
      <c r="S6266" t="s">
        <v>13478</v>
      </c>
      <c r="T6266">
        <v>43102.456875000003</v>
      </c>
    </row>
    <row r="6267" spans="1:20" x14ac:dyDescent="0.25">
      <c r="A6267" t="s">
        <v>9698</v>
      </c>
      <c r="B6267" t="s">
        <v>19314</v>
      </c>
      <c r="C6267" t="s">
        <v>19537</v>
      </c>
      <c r="D6267" t="s">
        <v>13204</v>
      </c>
      <c r="E6267" t="s">
        <v>10685</v>
      </c>
      <c r="F6267">
        <v>600</v>
      </c>
      <c r="G6267">
        <v>600</v>
      </c>
      <c r="H6267">
        <v>1</v>
      </c>
      <c r="I6267" t="s">
        <v>10682</v>
      </c>
      <c r="J6267">
        <v>0</v>
      </c>
      <c r="K6267">
        <v>0</v>
      </c>
      <c r="L6267" t="s">
        <v>10731</v>
      </c>
      <c r="M6267">
        <v>45622</v>
      </c>
      <c r="N6267" t="s">
        <v>13477</v>
      </c>
      <c r="S6267" t="s">
        <v>13478</v>
      </c>
      <c r="T6267">
        <v>43102.456875000003</v>
      </c>
    </row>
    <row r="6268" spans="1:20" x14ac:dyDescent="0.25">
      <c r="A6268" t="s">
        <v>9699</v>
      </c>
      <c r="B6268" t="s">
        <v>20417</v>
      </c>
      <c r="C6268" t="s">
        <v>19537</v>
      </c>
      <c r="D6268" t="s">
        <v>13204</v>
      </c>
      <c r="E6268" t="s">
        <v>10685</v>
      </c>
      <c r="F6268">
        <v>600</v>
      </c>
      <c r="G6268">
        <v>600</v>
      </c>
      <c r="H6268">
        <v>1</v>
      </c>
      <c r="I6268" t="s">
        <v>10682</v>
      </c>
      <c r="J6268">
        <v>0</v>
      </c>
      <c r="K6268">
        <v>0</v>
      </c>
      <c r="L6268" t="s">
        <v>10731</v>
      </c>
      <c r="M6268">
        <v>45622</v>
      </c>
      <c r="N6268" t="s">
        <v>13477</v>
      </c>
      <c r="S6268" t="s">
        <v>13478</v>
      </c>
      <c r="T6268">
        <v>43102.456875000003</v>
      </c>
    </row>
    <row r="6269" spans="1:20" x14ac:dyDescent="0.25">
      <c r="A6269" t="s">
        <v>6134</v>
      </c>
      <c r="B6269" t="s">
        <v>19313</v>
      </c>
      <c r="C6269" t="s">
        <v>19537</v>
      </c>
      <c r="D6269" t="s">
        <v>13204</v>
      </c>
      <c r="E6269" t="s">
        <v>10685</v>
      </c>
      <c r="F6269">
        <v>699.99</v>
      </c>
      <c r="G6269">
        <v>699.99</v>
      </c>
      <c r="H6269">
        <v>1</v>
      </c>
      <c r="I6269" t="s">
        <v>10682</v>
      </c>
      <c r="J6269">
        <v>0</v>
      </c>
      <c r="K6269">
        <v>0</v>
      </c>
      <c r="L6269" t="s">
        <v>10731</v>
      </c>
      <c r="M6269">
        <v>45622</v>
      </c>
      <c r="N6269" t="s">
        <v>13477</v>
      </c>
      <c r="S6269" t="s">
        <v>13478</v>
      </c>
      <c r="T6269">
        <v>43102.456875000003</v>
      </c>
    </row>
    <row r="6270" spans="1:20" x14ac:dyDescent="0.25">
      <c r="A6270" t="s">
        <v>9700</v>
      </c>
      <c r="B6270" t="s">
        <v>20418</v>
      </c>
      <c r="C6270" t="s">
        <v>19537</v>
      </c>
      <c r="D6270" t="s">
        <v>13204</v>
      </c>
      <c r="E6270" t="s">
        <v>10685</v>
      </c>
      <c r="F6270">
        <v>599.99</v>
      </c>
      <c r="G6270">
        <v>2399.96</v>
      </c>
      <c r="H6270">
        <v>4</v>
      </c>
      <c r="I6270" t="s">
        <v>10682</v>
      </c>
      <c r="J6270">
        <v>0</v>
      </c>
      <c r="K6270">
        <v>0</v>
      </c>
      <c r="L6270" t="s">
        <v>11406</v>
      </c>
      <c r="M6270">
        <v>45635</v>
      </c>
      <c r="N6270" t="s">
        <v>13477</v>
      </c>
      <c r="S6270" t="s">
        <v>13478</v>
      </c>
      <c r="T6270">
        <v>43102.456979166702</v>
      </c>
    </row>
    <row r="6271" spans="1:20" x14ac:dyDescent="0.25">
      <c r="A6271" t="s">
        <v>6135</v>
      </c>
      <c r="B6271" t="s">
        <v>20419</v>
      </c>
      <c r="C6271" t="s">
        <v>19537</v>
      </c>
      <c r="D6271" t="s">
        <v>13204</v>
      </c>
      <c r="E6271" t="s">
        <v>10685</v>
      </c>
      <c r="F6271">
        <v>49.99</v>
      </c>
      <c r="G6271">
        <v>299.94</v>
      </c>
      <c r="H6271">
        <v>6</v>
      </c>
      <c r="I6271" t="s">
        <v>10682</v>
      </c>
      <c r="J6271">
        <v>0</v>
      </c>
      <c r="K6271">
        <v>0</v>
      </c>
      <c r="L6271" t="s">
        <v>10740</v>
      </c>
      <c r="M6271">
        <v>45642</v>
      </c>
      <c r="N6271" t="s">
        <v>13477</v>
      </c>
      <c r="S6271" t="s">
        <v>13478</v>
      </c>
      <c r="T6271">
        <v>43102.456886574102</v>
      </c>
    </row>
    <row r="6272" spans="1:20" x14ac:dyDescent="0.25">
      <c r="A6272" t="s">
        <v>6136</v>
      </c>
      <c r="B6272" t="s">
        <v>20420</v>
      </c>
      <c r="C6272" t="s">
        <v>19537</v>
      </c>
      <c r="D6272" t="s">
        <v>13204</v>
      </c>
      <c r="E6272" t="s">
        <v>10685</v>
      </c>
      <c r="F6272">
        <v>39.99</v>
      </c>
      <c r="G6272">
        <v>239.94</v>
      </c>
      <c r="H6272">
        <v>6</v>
      </c>
      <c r="I6272" t="s">
        <v>10682</v>
      </c>
      <c r="J6272">
        <v>0</v>
      </c>
      <c r="K6272">
        <v>0</v>
      </c>
      <c r="L6272" t="s">
        <v>10722</v>
      </c>
      <c r="M6272">
        <v>45645</v>
      </c>
      <c r="N6272" t="s">
        <v>13477</v>
      </c>
      <c r="S6272" t="s">
        <v>13478</v>
      </c>
      <c r="T6272">
        <v>43102.456956018497</v>
      </c>
    </row>
    <row r="6273" spans="1:20" x14ac:dyDescent="0.25">
      <c r="A6273" t="s">
        <v>9701</v>
      </c>
      <c r="B6273" t="s">
        <v>20421</v>
      </c>
      <c r="C6273" t="s">
        <v>19537</v>
      </c>
      <c r="D6273" t="s">
        <v>13204</v>
      </c>
      <c r="E6273" t="s">
        <v>10685</v>
      </c>
      <c r="F6273">
        <v>81.99</v>
      </c>
      <c r="G6273">
        <v>491.94</v>
      </c>
      <c r="H6273">
        <v>6</v>
      </c>
      <c r="I6273" t="s">
        <v>10682</v>
      </c>
      <c r="J6273">
        <v>0</v>
      </c>
      <c r="K6273">
        <v>0</v>
      </c>
      <c r="L6273" t="s">
        <v>16920</v>
      </c>
      <c r="M6273">
        <v>45656</v>
      </c>
      <c r="N6273" t="s">
        <v>13477</v>
      </c>
      <c r="S6273" t="s">
        <v>13478</v>
      </c>
      <c r="T6273">
        <v>43102.456967592603</v>
      </c>
    </row>
    <row r="6274" spans="1:20" x14ac:dyDescent="0.25">
      <c r="A6274" t="s">
        <v>6137</v>
      </c>
      <c r="B6274" t="s">
        <v>20422</v>
      </c>
      <c r="C6274" t="s">
        <v>19537</v>
      </c>
      <c r="D6274" t="s">
        <v>13204</v>
      </c>
      <c r="E6274" t="s">
        <v>10685</v>
      </c>
      <c r="F6274">
        <v>76.989999999999995</v>
      </c>
      <c r="G6274">
        <v>461.94</v>
      </c>
      <c r="H6274">
        <v>6</v>
      </c>
      <c r="I6274" t="s">
        <v>10682</v>
      </c>
      <c r="J6274">
        <v>0</v>
      </c>
      <c r="K6274">
        <v>0</v>
      </c>
      <c r="L6274" t="s">
        <v>10740</v>
      </c>
      <c r="M6274">
        <v>45663</v>
      </c>
      <c r="N6274" t="s">
        <v>13477</v>
      </c>
      <c r="S6274" t="s">
        <v>13478</v>
      </c>
      <c r="T6274">
        <v>43102.456886574102</v>
      </c>
    </row>
    <row r="6275" spans="1:20" x14ac:dyDescent="0.25">
      <c r="A6275" t="s">
        <v>9702</v>
      </c>
      <c r="B6275" t="s">
        <v>20423</v>
      </c>
      <c r="C6275" t="s">
        <v>19537</v>
      </c>
      <c r="D6275" t="s">
        <v>13204</v>
      </c>
      <c r="E6275" t="s">
        <v>10685</v>
      </c>
      <c r="F6275">
        <v>15.99</v>
      </c>
      <c r="G6275">
        <v>191.88</v>
      </c>
      <c r="H6275">
        <v>12</v>
      </c>
      <c r="I6275" t="s">
        <v>10682</v>
      </c>
      <c r="J6275">
        <v>0</v>
      </c>
      <c r="K6275">
        <v>0</v>
      </c>
      <c r="L6275" t="s">
        <v>10788</v>
      </c>
      <c r="M6275">
        <v>45665</v>
      </c>
      <c r="N6275" t="s">
        <v>10781</v>
      </c>
      <c r="O6275" t="s">
        <v>10782</v>
      </c>
      <c r="Q6275" t="s">
        <v>10783</v>
      </c>
      <c r="S6275" t="s">
        <v>10784</v>
      </c>
      <c r="T6275">
        <v>43102.456921296303</v>
      </c>
    </row>
    <row r="6276" spans="1:20" x14ac:dyDescent="0.25">
      <c r="A6276" t="s">
        <v>20424</v>
      </c>
      <c r="B6276" t="s">
        <v>20425</v>
      </c>
      <c r="C6276" t="s">
        <v>10691</v>
      </c>
      <c r="D6276" t="s">
        <v>13204</v>
      </c>
      <c r="E6276" t="s">
        <v>10693</v>
      </c>
      <c r="F6276">
        <v>84.99</v>
      </c>
      <c r="G6276">
        <v>509.94</v>
      </c>
      <c r="H6276">
        <v>6</v>
      </c>
      <c r="I6276" t="s">
        <v>10682</v>
      </c>
      <c r="J6276">
        <v>0</v>
      </c>
      <c r="K6276">
        <v>0</v>
      </c>
      <c r="L6276" t="s">
        <v>11502</v>
      </c>
      <c r="M6276">
        <v>45665</v>
      </c>
      <c r="N6276" t="s">
        <v>11359</v>
      </c>
      <c r="O6276" t="s">
        <v>10762</v>
      </c>
      <c r="P6276" t="s">
        <v>10701</v>
      </c>
      <c r="Q6276" t="s">
        <v>10763</v>
      </c>
      <c r="R6276" t="s">
        <v>10702</v>
      </c>
      <c r="S6276" t="s">
        <v>11360</v>
      </c>
      <c r="T6276">
        <v>43102.456921296303</v>
      </c>
    </row>
    <row r="6277" spans="1:20" x14ac:dyDescent="0.25">
      <c r="A6277" t="s">
        <v>20426</v>
      </c>
      <c r="B6277" t="s">
        <v>20427</v>
      </c>
      <c r="C6277" t="s">
        <v>10691</v>
      </c>
      <c r="D6277" t="s">
        <v>13204</v>
      </c>
      <c r="E6277" t="s">
        <v>10693</v>
      </c>
      <c r="F6277">
        <v>63.99</v>
      </c>
      <c r="G6277">
        <v>383.94</v>
      </c>
      <c r="H6277">
        <v>6</v>
      </c>
      <c r="I6277" t="s">
        <v>10682</v>
      </c>
      <c r="J6277">
        <v>0</v>
      </c>
      <c r="K6277">
        <v>0</v>
      </c>
      <c r="L6277" t="s">
        <v>10868</v>
      </c>
      <c r="M6277">
        <v>45665</v>
      </c>
      <c r="N6277" t="s">
        <v>11359</v>
      </c>
      <c r="O6277" t="s">
        <v>10762</v>
      </c>
      <c r="P6277" t="s">
        <v>10701</v>
      </c>
      <c r="Q6277" t="s">
        <v>10763</v>
      </c>
      <c r="R6277" t="s">
        <v>10702</v>
      </c>
      <c r="S6277" t="s">
        <v>11360</v>
      </c>
      <c r="T6277">
        <v>43102.456990740699</v>
      </c>
    </row>
    <row r="6278" spans="1:20" x14ac:dyDescent="0.25">
      <c r="A6278" t="s">
        <v>20428</v>
      </c>
      <c r="B6278" t="s">
        <v>20429</v>
      </c>
      <c r="C6278" t="s">
        <v>10691</v>
      </c>
      <c r="D6278" t="s">
        <v>13204</v>
      </c>
      <c r="E6278" t="s">
        <v>10693</v>
      </c>
      <c r="F6278">
        <v>84.99</v>
      </c>
      <c r="G6278">
        <v>509.94</v>
      </c>
      <c r="H6278">
        <v>6</v>
      </c>
      <c r="I6278" t="s">
        <v>10682</v>
      </c>
      <c r="J6278">
        <v>0</v>
      </c>
      <c r="K6278">
        <v>0</v>
      </c>
      <c r="L6278" t="s">
        <v>10883</v>
      </c>
      <c r="M6278">
        <v>45665</v>
      </c>
      <c r="N6278" t="s">
        <v>11359</v>
      </c>
      <c r="O6278" t="s">
        <v>10762</v>
      </c>
      <c r="P6278" t="s">
        <v>10701</v>
      </c>
      <c r="Q6278" t="s">
        <v>10763</v>
      </c>
      <c r="R6278" t="s">
        <v>10702</v>
      </c>
      <c r="S6278" t="s">
        <v>11360</v>
      </c>
      <c r="T6278">
        <v>43102.456979166702</v>
      </c>
    </row>
    <row r="6279" spans="1:20" x14ac:dyDescent="0.25">
      <c r="A6279" t="s">
        <v>9703</v>
      </c>
      <c r="B6279" t="s">
        <v>20430</v>
      </c>
      <c r="C6279" t="s">
        <v>19537</v>
      </c>
      <c r="D6279" t="s">
        <v>13204</v>
      </c>
      <c r="E6279" t="s">
        <v>10685</v>
      </c>
      <c r="F6279">
        <v>99.99</v>
      </c>
      <c r="G6279">
        <v>599.94000000000005</v>
      </c>
      <c r="H6279">
        <v>6</v>
      </c>
      <c r="I6279" t="s">
        <v>10682</v>
      </c>
      <c r="J6279">
        <v>0</v>
      </c>
      <c r="K6279">
        <v>0</v>
      </c>
      <c r="L6279" t="s">
        <v>11081</v>
      </c>
      <c r="M6279">
        <v>45666</v>
      </c>
      <c r="N6279" t="s">
        <v>11082</v>
      </c>
      <c r="S6279" t="s">
        <v>11083</v>
      </c>
      <c r="T6279">
        <v>43102.456863425898</v>
      </c>
    </row>
    <row r="6280" spans="1:20" x14ac:dyDescent="0.25">
      <c r="A6280" t="s">
        <v>6138</v>
      </c>
      <c r="B6280" t="s">
        <v>20431</v>
      </c>
      <c r="C6280" t="s">
        <v>19537</v>
      </c>
      <c r="D6280" t="s">
        <v>13204</v>
      </c>
      <c r="E6280" t="s">
        <v>10685</v>
      </c>
      <c r="F6280">
        <v>35.49</v>
      </c>
      <c r="G6280">
        <v>212.94</v>
      </c>
      <c r="H6280">
        <v>6</v>
      </c>
      <c r="I6280" t="s">
        <v>10682</v>
      </c>
      <c r="J6280">
        <v>0</v>
      </c>
      <c r="K6280">
        <v>0</v>
      </c>
      <c r="L6280" t="s">
        <v>10883</v>
      </c>
      <c r="M6280">
        <v>45672</v>
      </c>
      <c r="N6280" t="s">
        <v>11359</v>
      </c>
      <c r="O6280" t="s">
        <v>10762</v>
      </c>
      <c r="P6280" t="s">
        <v>10701</v>
      </c>
      <c r="Q6280" t="s">
        <v>10763</v>
      </c>
      <c r="R6280" t="s">
        <v>10702</v>
      </c>
      <c r="S6280" t="s">
        <v>11360</v>
      </c>
      <c r="T6280">
        <v>43102.456979166702</v>
      </c>
    </row>
    <row r="6281" spans="1:20" x14ac:dyDescent="0.25">
      <c r="A6281" t="s">
        <v>6139</v>
      </c>
      <c r="B6281" t="s">
        <v>20432</v>
      </c>
      <c r="C6281" t="s">
        <v>19537</v>
      </c>
      <c r="D6281" t="s">
        <v>13204</v>
      </c>
      <c r="E6281" t="s">
        <v>10693</v>
      </c>
      <c r="F6281">
        <v>21.99</v>
      </c>
      <c r="G6281">
        <v>131.94</v>
      </c>
      <c r="H6281">
        <v>6</v>
      </c>
      <c r="I6281" t="s">
        <v>10682</v>
      </c>
      <c r="J6281">
        <v>0</v>
      </c>
      <c r="K6281">
        <v>0</v>
      </c>
      <c r="L6281" t="s">
        <v>16603</v>
      </c>
      <c r="M6281">
        <v>45681</v>
      </c>
      <c r="N6281" t="s">
        <v>13477</v>
      </c>
      <c r="S6281" t="s">
        <v>13478</v>
      </c>
      <c r="T6281">
        <v>43102.456875000003</v>
      </c>
    </row>
    <row r="6282" spans="1:20" x14ac:dyDescent="0.25">
      <c r="A6282" t="s">
        <v>9704</v>
      </c>
      <c r="B6282" t="s">
        <v>20433</v>
      </c>
      <c r="C6282" t="s">
        <v>19537</v>
      </c>
      <c r="D6282" t="s">
        <v>13204</v>
      </c>
      <c r="E6282" t="s">
        <v>10685</v>
      </c>
      <c r="F6282">
        <v>59.99</v>
      </c>
      <c r="G6282">
        <v>359.94</v>
      </c>
      <c r="H6282">
        <v>6</v>
      </c>
      <c r="I6282" t="s">
        <v>10682</v>
      </c>
      <c r="J6282">
        <v>0</v>
      </c>
      <c r="K6282">
        <v>0</v>
      </c>
      <c r="L6282" t="s">
        <v>17552</v>
      </c>
      <c r="M6282">
        <v>45681</v>
      </c>
      <c r="N6282" t="s">
        <v>13477</v>
      </c>
      <c r="S6282" t="s">
        <v>13478</v>
      </c>
      <c r="T6282">
        <v>43102.456863425898</v>
      </c>
    </row>
    <row r="6283" spans="1:20" x14ac:dyDescent="0.25">
      <c r="A6283" t="s">
        <v>6140</v>
      </c>
      <c r="B6283" t="s">
        <v>20434</v>
      </c>
      <c r="C6283" t="s">
        <v>19537</v>
      </c>
      <c r="D6283" t="s">
        <v>13204</v>
      </c>
      <c r="E6283" t="s">
        <v>10685</v>
      </c>
      <c r="F6283">
        <v>23.99</v>
      </c>
      <c r="G6283">
        <v>143.94</v>
      </c>
      <c r="H6283">
        <v>6</v>
      </c>
      <c r="I6283" t="s">
        <v>10682</v>
      </c>
      <c r="J6283">
        <v>0</v>
      </c>
      <c r="K6283">
        <v>0</v>
      </c>
      <c r="L6283" t="s">
        <v>10727</v>
      </c>
      <c r="M6283">
        <v>45685</v>
      </c>
      <c r="N6283" t="s">
        <v>11884</v>
      </c>
      <c r="O6283" t="s">
        <v>10701</v>
      </c>
      <c r="Q6283" t="s">
        <v>10702</v>
      </c>
      <c r="S6283" t="s">
        <v>11885</v>
      </c>
      <c r="T6283">
        <v>43102.456944444399</v>
      </c>
    </row>
    <row r="6284" spans="1:20" x14ac:dyDescent="0.25">
      <c r="A6284" t="s">
        <v>6141</v>
      </c>
      <c r="B6284" t="s">
        <v>20435</v>
      </c>
      <c r="C6284" t="s">
        <v>19537</v>
      </c>
      <c r="D6284" t="s">
        <v>13204</v>
      </c>
      <c r="E6284" t="s">
        <v>10685</v>
      </c>
      <c r="F6284">
        <v>41.99</v>
      </c>
      <c r="G6284">
        <v>251.94</v>
      </c>
      <c r="H6284">
        <v>6</v>
      </c>
      <c r="I6284" t="s">
        <v>10682</v>
      </c>
      <c r="J6284">
        <v>0</v>
      </c>
      <c r="K6284">
        <v>0</v>
      </c>
      <c r="L6284" t="s">
        <v>17552</v>
      </c>
      <c r="M6284">
        <v>45692</v>
      </c>
      <c r="N6284" t="s">
        <v>13477</v>
      </c>
      <c r="S6284" t="s">
        <v>13478</v>
      </c>
      <c r="T6284">
        <v>43102.456863425898</v>
      </c>
    </row>
    <row r="6285" spans="1:20" x14ac:dyDescent="0.25">
      <c r="A6285" t="s">
        <v>9705</v>
      </c>
      <c r="B6285" t="s">
        <v>20436</v>
      </c>
      <c r="C6285" t="s">
        <v>19537</v>
      </c>
      <c r="D6285" t="s">
        <v>13204</v>
      </c>
      <c r="E6285" t="s">
        <v>10685</v>
      </c>
      <c r="F6285">
        <v>61.99</v>
      </c>
      <c r="G6285">
        <v>185.97</v>
      </c>
      <c r="H6285">
        <v>3</v>
      </c>
      <c r="I6285" t="s">
        <v>10682</v>
      </c>
      <c r="J6285">
        <v>0</v>
      </c>
      <c r="K6285">
        <v>0</v>
      </c>
      <c r="L6285" t="s">
        <v>10731</v>
      </c>
      <c r="M6285">
        <v>45693</v>
      </c>
      <c r="N6285" t="s">
        <v>13477</v>
      </c>
      <c r="S6285" t="s">
        <v>13478</v>
      </c>
      <c r="T6285">
        <v>43102.456875000003</v>
      </c>
    </row>
    <row r="6286" spans="1:20" x14ac:dyDescent="0.25">
      <c r="A6286" t="s">
        <v>6142</v>
      </c>
      <c r="B6286" t="s">
        <v>20437</v>
      </c>
      <c r="C6286" t="s">
        <v>19537</v>
      </c>
      <c r="D6286" t="s">
        <v>13204</v>
      </c>
      <c r="E6286" t="s">
        <v>10685</v>
      </c>
      <c r="F6286">
        <v>49.99</v>
      </c>
      <c r="G6286">
        <v>299.94</v>
      </c>
      <c r="H6286">
        <v>6</v>
      </c>
      <c r="I6286" t="s">
        <v>10682</v>
      </c>
      <c r="J6286">
        <v>0</v>
      </c>
      <c r="K6286">
        <v>0</v>
      </c>
      <c r="L6286" t="s">
        <v>15855</v>
      </c>
      <c r="M6286">
        <v>45695</v>
      </c>
      <c r="N6286" t="s">
        <v>13477</v>
      </c>
      <c r="S6286" t="s">
        <v>13478</v>
      </c>
      <c r="T6286">
        <v>43102.456932870402</v>
      </c>
    </row>
    <row r="6287" spans="1:20" x14ac:dyDescent="0.25">
      <c r="A6287" t="s">
        <v>9706</v>
      </c>
      <c r="B6287" t="s">
        <v>20438</v>
      </c>
      <c r="C6287" t="s">
        <v>19537</v>
      </c>
      <c r="D6287" t="s">
        <v>13204</v>
      </c>
      <c r="E6287" t="s">
        <v>10685</v>
      </c>
      <c r="F6287">
        <v>44.99</v>
      </c>
      <c r="G6287">
        <v>269.94</v>
      </c>
      <c r="H6287">
        <v>6</v>
      </c>
      <c r="I6287" t="s">
        <v>10682</v>
      </c>
      <c r="J6287">
        <v>0</v>
      </c>
      <c r="K6287">
        <v>0</v>
      </c>
      <c r="L6287" t="s">
        <v>10731</v>
      </c>
      <c r="M6287">
        <v>45698</v>
      </c>
      <c r="N6287" t="s">
        <v>16029</v>
      </c>
      <c r="O6287" t="s">
        <v>10687</v>
      </c>
      <c r="Q6287" t="s">
        <v>10688</v>
      </c>
      <c r="S6287" t="s">
        <v>16030</v>
      </c>
      <c r="T6287">
        <v>43102.456875000003</v>
      </c>
    </row>
    <row r="6288" spans="1:20" x14ac:dyDescent="0.25">
      <c r="A6288" t="s">
        <v>9707</v>
      </c>
      <c r="B6288" t="s">
        <v>20439</v>
      </c>
      <c r="C6288" t="s">
        <v>19537</v>
      </c>
      <c r="D6288" t="s">
        <v>13204</v>
      </c>
      <c r="E6288" t="s">
        <v>10685</v>
      </c>
      <c r="F6288">
        <v>59.99</v>
      </c>
      <c r="G6288">
        <v>359.94</v>
      </c>
      <c r="H6288">
        <v>6</v>
      </c>
      <c r="I6288" t="s">
        <v>10682</v>
      </c>
      <c r="J6288">
        <v>0</v>
      </c>
      <c r="K6288">
        <v>0</v>
      </c>
      <c r="L6288" t="s">
        <v>10731</v>
      </c>
      <c r="M6288">
        <v>45698</v>
      </c>
      <c r="N6288" t="s">
        <v>16029</v>
      </c>
      <c r="O6288" t="s">
        <v>10687</v>
      </c>
      <c r="Q6288" t="s">
        <v>10688</v>
      </c>
      <c r="S6288" t="s">
        <v>16030</v>
      </c>
      <c r="T6288">
        <v>43102.456875000003</v>
      </c>
    </row>
    <row r="6289" spans="1:20" x14ac:dyDescent="0.25">
      <c r="A6289" t="s">
        <v>9708</v>
      </c>
      <c r="B6289" t="s">
        <v>20440</v>
      </c>
      <c r="C6289" t="s">
        <v>19537</v>
      </c>
      <c r="D6289" t="s">
        <v>13204</v>
      </c>
      <c r="E6289" t="s">
        <v>10685</v>
      </c>
      <c r="F6289">
        <v>46.99</v>
      </c>
      <c r="G6289">
        <v>281.94</v>
      </c>
      <c r="H6289">
        <v>6</v>
      </c>
      <c r="I6289" t="s">
        <v>10682</v>
      </c>
      <c r="J6289">
        <v>0</v>
      </c>
      <c r="K6289">
        <v>0</v>
      </c>
      <c r="L6289" t="s">
        <v>11982</v>
      </c>
      <c r="M6289">
        <v>45698</v>
      </c>
      <c r="N6289" t="s">
        <v>12796</v>
      </c>
      <c r="O6289" t="s">
        <v>10701</v>
      </c>
      <c r="Q6289" t="s">
        <v>10702</v>
      </c>
      <c r="S6289" t="s">
        <v>12797</v>
      </c>
      <c r="T6289">
        <v>43102.456956018497</v>
      </c>
    </row>
    <row r="6290" spans="1:20" x14ac:dyDescent="0.25">
      <c r="A6290" t="s">
        <v>9709</v>
      </c>
      <c r="B6290" t="s">
        <v>20441</v>
      </c>
      <c r="C6290" t="s">
        <v>19537</v>
      </c>
      <c r="D6290" t="s">
        <v>13204</v>
      </c>
      <c r="E6290" t="s">
        <v>10685</v>
      </c>
      <c r="F6290">
        <v>59.99</v>
      </c>
      <c r="G6290">
        <v>359.94</v>
      </c>
      <c r="H6290">
        <v>6</v>
      </c>
      <c r="I6290" t="s">
        <v>10682</v>
      </c>
      <c r="J6290">
        <v>0</v>
      </c>
      <c r="K6290">
        <v>0</v>
      </c>
      <c r="L6290" t="s">
        <v>10883</v>
      </c>
      <c r="M6290">
        <v>45700</v>
      </c>
      <c r="N6290" t="s">
        <v>11378</v>
      </c>
      <c r="O6290" t="s">
        <v>10701</v>
      </c>
      <c r="Q6290" t="s">
        <v>10702</v>
      </c>
      <c r="S6290" t="s">
        <v>11379</v>
      </c>
      <c r="T6290">
        <v>43102.456979166702</v>
      </c>
    </row>
    <row r="6291" spans="1:20" x14ac:dyDescent="0.25">
      <c r="A6291" t="s">
        <v>9710</v>
      </c>
      <c r="B6291" t="s">
        <v>20442</v>
      </c>
      <c r="C6291" t="s">
        <v>19537</v>
      </c>
      <c r="D6291" t="s">
        <v>13204</v>
      </c>
      <c r="E6291" t="s">
        <v>10685</v>
      </c>
      <c r="F6291">
        <v>69.989999999999995</v>
      </c>
      <c r="G6291">
        <v>419.94</v>
      </c>
      <c r="H6291">
        <v>6</v>
      </c>
      <c r="I6291" t="s">
        <v>10682</v>
      </c>
      <c r="J6291">
        <v>0</v>
      </c>
      <c r="K6291">
        <v>0</v>
      </c>
      <c r="L6291" t="s">
        <v>10835</v>
      </c>
      <c r="M6291">
        <v>45700</v>
      </c>
      <c r="N6291" t="s">
        <v>11378</v>
      </c>
      <c r="O6291" t="s">
        <v>10701</v>
      </c>
      <c r="Q6291" t="s">
        <v>10702</v>
      </c>
      <c r="S6291" t="s">
        <v>11379</v>
      </c>
      <c r="T6291">
        <v>43102.456863425898</v>
      </c>
    </row>
    <row r="6292" spans="1:20" x14ac:dyDescent="0.25">
      <c r="A6292" t="s">
        <v>9711</v>
      </c>
      <c r="B6292" t="s">
        <v>20443</v>
      </c>
      <c r="C6292" t="s">
        <v>19537</v>
      </c>
      <c r="D6292" t="s">
        <v>13204</v>
      </c>
      <c r="E6292" t="s">
        <v>10685</v>
      </c>
      <c r="F6292">
        <v>54.99</v>
      </c>
      <c r="G6292">
        <v>219.96</v>
      </c>
      <c r="H6292">
        <v>4</v>
      </c>
      <c r="I6292" t="s">
        <v>10682</v>
      </c>
      <c r="J6292">
        <v>0</v>
      </c>
      <c r="K6292">
        <v>0</v>
      </c>
      <c r="L6292" t="s">
        <v>11101</v>
      </c>
      <c r="M6292">
        <v>45701</v>
      </c>
      <c r="N6292" t="s">
        <v>10761</v>
      </c>
      <c r="O6292" t="s">
        <v>10762</v>
      </c>
      <c r="P6292" t="s">
        <v>10708</v>
      </c>
      <c r="Q6292" t="s">
        <v>10763</v>
      </c>
      <c r="R6292" t="s">
        <v>10709</v>
      </c>
      <c r="S6292" t="s">
        <v>10764</v>
      </c>
      <c r="T6292">
        <v>43102.456944444399</v>
      </c>
    </row>
    <row r="6293" spans="1:20" x14ac:dyDescent="0.25">
      <c r="A6293" t="s">
        <v>9712</v>
      </c>
      <c r="B6293" t="s">
        <v>20444</v>
      </c>
      <c r="C6293" t="s">
        <v>19537</v>
      </c>
      <c r="D6293" t="s">
        <v>13204</v>
      </c>
      <c r="E6293" t="s">
        <v>10685</v>
      </c>
      <c r="F6293">
        <v>12.99</v>
      </c>
      <c r="G6293">
        <v>155.88</v>
      </c>
      <c r="H6293">
        <v>12</v>
      </c>
      <c r="I6293" t="s">
        <v>10682</v>
      </c>
      <c r="J6293">
        <v>0</v>
      </c>
      <c r="K6293">
        <v>0</v>
      </c>
      <c r="L6293" t="s">
        <v>10791</v>
      </c>
      <c r="M6293">
        <v>45701</v>
      </c>
      <c r="N6293" t="s">
        <v>10700</v>
      </c>
      <c r="O6293" t="s">
        <v>10701</v>
      </c>
      <c r="Q6293" t="s">
        <v>10702</v>
      </c>
      <c r="S6293" t="s">
        <v>10703</v>
      </c>
      <c r="T6293">
        <v>43102.456967592603</v>
      </c>
    </row>
    <row r="6294" spans="1:20" x14ac:dyDescent="0.25">
      <c r="A6294" t="s">
        <v>6143</v>
      </c>
      <c r="B6294" t="s">
        <v>20445</v>
      </c>
      <c r="C6294" t="s">
        <v>19537</v>
      </c>
      <c r="D6294" t="s">
        <v>13204</v>
      </c>
      <c r="E6294" t="s">
        <v>10685</v>
      </c>
      <c r="F6294">
        <v>19.489999999999998</v>
      </c>
      <c r="G6294">
        <v>116.94</v>
      </c>
      <c r="H6294">
        <v>6</v>
      </c>
      <c r="I6294" t="s">
        <v>10682</v>
      </c>
      <c r="J6294">
        <v>0</v>
      </c>
      <c r="K6294">
        <v>0</v>
      </c>
      <c r="L6294" t="s">
        <v>10788</v>
      </c>
      <c r="M6294">
        <v>45712</v>
      </c>
      <c r="N6294" t="s">
        <v>11359</v>
      </c>
      <c r="O6294" t="s">
        <v>10762</v>
      </c>
      <c r="P6294" t="s">
        <v>10701</v>
      </c>
      <c r="Q6294" t="s">
        <v>10763</v>
      </c>
      <c r="R6294" t="s">
        <v>10702</v>
      </c>
      <c r="S6294" t="s">
        <v>11360</v>
      </c>
      <c r="T6294">
        <v>43102.456921296303</v>
      </c>
    </row>
    <row r="6295" spans="1:20" x14ac:dyDescent="0.25">
      <c r="A6295" t="s">
        <v>9713</v>
      </c>
      <c r="B6295" t="s">
        <v>20446</v>
      </c>
      <c r="C6295" t="s">
        <v>19537</v>
      </c>
      <c r="D6295" t="s">
        <v>13204</v>
      </c>
      <c r="E6295" t="s">
        <v>10685</v>
      </c>
      <c r="F6295">
        <v>18.989999999999998</v>
      </c>
      <c r="G6295">
        <v>227.88</v>
      </c>
      <c r="H6295">
        <v>12</v>
      </c>
      <c r="I6295" t="s">
        <v>10682</v>
      </c>
      <c r="J6295">
        <v>0</v>
      </c>
      <c r="K6295">
        <v>0</v>
      </c>
      <c r="L6295" t="s">
        <v>10722</v>
      </c>
      <c r="M6295">
        <v>45719</v>
      </c>
      <c r="N6295" t="s">
        <v>10686</v>
      </c>
      <c r="O6295" t="s">
        <v>10687</v>
      </c>
      <c r="Q6295" t="s">
        <v>10688</v>
      </c>
      <c r="S6295" t="s">
        <v>10689</v>
      </c>
      <c r="T6295">
        <v>43102.456956018497</v>
      </c>
    </row>
    <row r="6296" spans="1:20" x14ac:dyDescent="0.25">
      <c r="A6296" t="s">
        <v>6144</v>
      </c>
      <c r="B6296" t="s">
        <v>20447</v>
      </c>
      <c r="C6296" t="s">
        <v>19537</v>
      </c>
      <c r="D6296" t="s">
        <v>13204</v>
      </c>
      <c r="E6296" t="s">
        <v>10685</v>
      </c>
      <c r="F6296">
        <v>999.99</v>
      </c>
      <c r="G6296">
        <v>999.99</v>
      </c>
      <c r="H6296">
        <v>1</v>
      </c>
      <c r="I6296" t="s">
        <v>10682</v>
      </c>
      <c r="J6296">
        <v>0</v>
      </c>
      <c r="K6296">
        <v>0</v>
      </c>
      <c r="L6296" t="s">
        <v>10740</v>
      </c>
      <c r="M6296">
        <v>45720</v>
      </c>
      <c r="N6296" t="s">
        <v>10694</v>
      </c>
      <c r="O6296" t="s">
        <v>10695</v>
      </c>
      <c r="Q6296" t="s">
        <v>10696</v>
      </c>
      <c r="S6296" t="s">
        <v>10697</v>
      </c>
      <c r="T6296">
        <v>43102.456886574102</v>
      </c>
    </row>
    <row r="6297" spans="1:20" x14ac:dyDescent="0.25">
      <c r="A6297" t="s">
        <v>9714</v>
      </c>
      <c r="B6297" t="s">
        <v>20448</v>
      </c>
      <c r="C6297" t="s">
        <v>19537</v>
      </c>
      <c r="D6297" t="s">
        <v>13204</v>
      </c>
      <c r="E6297" t="s">
        <v>10685</v>
      </c>
      <c r="F6297">
        <v>28.99</v>
      </c>
      <c r="G6297">
        <v>173.94</v>
      </c>
      <c r="H6297">
        <v>6</v>
      </c>
      <c r="I6297" t="s">
        <v>10682</v>
      </c>
      <c r="J6297">
        <v>0</v>
      </c>
      <c r="K6297">
        <v>0</v>
      </c>
      <c r="L6297" t="s">
        <v>11988</v>
      </c>
      <c r="M6297">
        <v>45722</v>
      </c>
      <c r="N6297" t="s">
        <v>17634</v>
      </c>
      <c r="O6297" t="s">
        <v>10687</v>
      </c>
      <c r="Q6297" t="s">
        <v>10688</v>
      </c>
      <c r="S6297" t="s">
        <v>17635</v>
      </c>
      <c r="T6297">
        <v>43102.456990740699</v>
      </c>
    </row>
    <row r="6298" spans="1:20" x14ac:dyDescent="0.25">
      <c r="A6298" t="s">
        <v>9715</v>
      </c>
      <c r="B6298" t="s">
        <v>20449</v>
      </c>
      <c r="C6298" t="s">
        <v>19537</v>
      </c>
      <c r="D6298" t="s">
        <v>13204</v>
      </c>
      <c r="E6298" t="s">
        <v>10685</v>
      </c>
      <c r="F6298">
        <v>32.99</v>
      </c>
      <c r="G6298">
        <v>197.94</v>
      </c>
      <c r="H6298">
        <v>6</v>
      </c>
      <c r="I6298" t="s">
        <v>10682</v>
      </c>
      <c r="J6298">
        <v>0</v>
      </c>
      <c r="K6298">
        <v>0</v>
      </c>
      <c r="L6298" t="s">
        <v>10831</v>
      </c>
      <c r="M6298">
        <v>45722</v>
      </c>
      <c r="N6298" t="s">
        <v>17634</v>
      </c>
      <c r="O6298" t="s">
        <v>10687</v>
      </c>
      <c r="Q6298" t="s">
        <v>10688</v>
      </c>
      <c r="S6298" t="s">
        <v>17635</v>
      </c>
      <c r="T6298">
        <v>43102.456956018497</v>
      </c>
    </row>
    <row r="6299" spans="1:20" x14ac:dyDescent="0.25">
      <c r="A6299" t="s">
        <v>9716</v>
      </c>
      <c r="B6299" t="s">
        <v>20450</v>
      </c>
      <c r="C6299" t="s">
        <v>19537</v>
      </c>
      <c r="D6299" t="s">
        <v>13204</v>
      </c>
      <c r="E6299" t="s">
        <v>10685</v>
      </c>
      <c r="F6299">
        <v>55.99</v>
      </c>
      <c r="G6299">
        <v>335.94</v>
      </c>
      <c r="H6299">
        <v>6</v>
      </c>
      <c r="I6299" t="s">
        <v>10682</v>
      </c>
      <c r="J6299">
        <v>0</v>
      </c>
      <c r="K6299">
        <v>0</v>
      </c>
      <c r="L6299" t="s">
        <v>10731</v>
      </c>
      <c r="M6299">
        <v>45722</v>
      </c>
      <c r="N6299" t="s">
        <v>17634</v>
      </c>
      <c r="O6299" t="s">
        <v>10687</v>
      </c>
      <c r="Q6299" t="s">
        <v>10688</v>
      </c>
      <c r="S6299" t="s">
        <v>17635</v>
      </c>
      <c r="T6299">
        <v>43102.456875000003</v>
      </c>
    </row>
    <row r="6300" spans="1:20" x14ac:dyDescent="0.25">
      <c r="A6300" t="s">
        <v>9717</v>
      </c>
      <c r="B6300" t="s">
        <v>20451</v>
      </c>
      <c r="C6300" t="s">
        <v>19537</v>
      </c>
      <c r="D6300" t="s">
        <v>13204</v>
      </c>
      <c r="E6300" t="s">
        <v>10685</v>
      </c>
      <c r="F6300">
        <v>55.99</v>
      </c>
      <c r="G6300">
        <v>335.94</v>
      </c>
      <c r="H6300">
        <v>6</v>
      </c>
      <c r="I6300" t="s">
        <v>10682</v>
      </c>
      <c r="J6300">
        <v>0</v>
      </c>
      <c r="K6300">
        <v>0</v>
      </c>
      <c r="L6300" t="s">
        <v>10731</v>
      </c>
      <c r="M6300">
        <v>45722</v>
      </c>
      <c r="N6300" t="s">
        <v>17634</v>
      </c>
      <c r="O6300" t="s">
        <v>10687</v>
      </c>
      <c r="Q6300" t="s">
        <v>10688</v>
      </c>
      <c r="S6300" t="s">
        <v>17635</v>
      </c>
      <c r="T6300">
        <v>43102.456875000003</v>
      </c>
    </row>
    <row r="6301" spans="1:20" x14ac:dyDescent="0.25">
      <c r="A6301" t="s">
        <v>6145</v>
      </c>
      <c r="B6301" t="s">
        <v>20452</v>
      </c>
      <c r="C6301" t="s">
        <v>19537</v>
      </c>
      <c r="D6301" t="s">
        <v>13204</v>
      </c>
      <c r="E6301" t="s">
        <v>10685</v>
      </c>
      <c r="F6301">
        <v>22.99</v>
      </c>
      <c r="G6301">
        <v>137.94</v>
      </c>
      <c r="H6301">
        <v>6</v>
      </c>
      <c r="I6301" t="s">
        <v>10682</v>
      </c>
      <c r="J6301">
        <v>0</v>
      </c>
      <c r="K6301">
        <v>0</v>
      </c>
      <c r="L6301" t="s">
        <v>10717</v>
      </c>
      <c r="M6301">
        <v>45727</v>
      </c>
      <c r="N6301" t="s">
        <v>10761</v>
      </c>
      <c r="O6301" t="s">
        <v>10762</v>
      </c>
      <c r="P6301" t="s">
        <v>10708</v>
      </c>
      <c r="Q6301" t="s">
        <v>10763</v>
      </c>
      <c r="R6301" t="s">
        <v>10709</v>
      </c>
      <c r="S6301" t="s">
        <v>10764</v>
      </c>
      <c r="T6301">
        <v>43102.456921296303</v>
      </c>
    </row>
    <row r="6302" spans="1:20" x14ac:dyDescent="0.25">
      <c r="A6302" t="s">
        <v>6146</v>
      </c>
      <c r="B6302" t="s">
        <v>20453</v>
      </c>
      <c r="C6302" t="s">
        <v>19537</v>
      </c>
      <c r="D6302" t="s">
        <v>13204</v>
      </c>
      <c r="E6302" t="s">
        <v>10685</v>
      </c>
      <c r="F6302">
        <v>22.99</v>
      </c>
      <c r="G6302">
        <v>137.94</v>
      </c>
      <c r="H6302">
        <v>6</v>
      </c>
      <c r="I6302" t="s">
        <v>10682</v>
      </c>
      <c r="J6302">
        <v>0</v>
      </c>
      <c r="K6302">
        <v>0</v>
      </c>
      <c r="L6302" t="s">
        <v>10717</v>
      </c>
      <c r="M6302">
        <v>45727</v>
      </c>
      <c r="N6302" t="s">
        <v>10761</v>
      </c>
      <c r="O6302" t="s">
        <v>10762</v>
      </c>
      <c r="P6302" t="s">
        <v>10708</v>
      </c>
      <c r="Q6302" t="s">
        <v>10763</v>
      </c>
      <c r="R6302" t="s">
        <v>10709</v>
      </c>
      <c r="S6302" t="s">
        <v>10764</v>
      </c>
      <c r="T6302">
        <v>43102.456921296303</v>
      </c>
    </row>
    <row r="6303" spans="1:20" x14ac:dyDescent="0.25">
      <c r="A6303" t="s">
        <v>9718</v>
      </c>
      <c r="B6303" t="s">
        <v>20454</v>
      </c>
      <c r="C6303" t="s">
        <v>19537</v>
      </c>
      <c r="D6303" t="s">
        <v>13204</v>
      </c>
      <c r="E6303" t="s">
        <v>10685</v>
      </c>
      <c r="F6303">
        <v>36.99</v>
      </c>
      <c r="G6303">
        <v>221.94</v>
      </c>
      <c r="H6303">
        <v>6</v>
      </c>
      <c r="I6303" t="s">
        <v>10682</v>
      </c>
      <c r="J6303">
        <v>0</v>
      </c>
      <c r="K6303">
        <v>0</v>
      </c>
      <c r="L6303" t="s">
        <v>10722</v>
      </c>
      <c r="M6303">
        <v>45727</v>
      </c>
      <c r="N6303" t="s">
        <v>13477</v>
      </c>
      <c r="S6303" t="s">
        <v>13478</v>
      </c>
      <c r="T6303">
        <v>43102.456956018497</v>
      </c>
    </row>
    <row r="6304" spans="1:20" x14ac:dyDescent="0.25">
      <c r="A6304" t="s">
        <v>9719</v>
      </c>
      <c r="B6304" t="s">
        <v>20455</v>
      </c>
      <c r="C6304" t="s">
        <v>19537</v>
      </c>
      <c r="D6304" t="s">
        <v>13204</v>
      </c>
      <c r="E6304" t="s">
        <v>10685</v>
      </c>
      <c r="F6304">
        <v>33.99</v>
      </c>
      <c r="G6304">
        <v>203.94</v>
      </c>
      <c r="H6304">
        <v>6</v>
      </c>
      <c r="I6304" t="s">
        <v>10682</v>
      </c>
      <c r="J6304">
        <v>0</v>
      </c>
      <c r="K6304">
        <v>0</v>
      </c>
      <c r="L6304" t="s">
        <v>10722</v>
      </c>
      <c r="M6304">
        <v>45727</v>
      </c>
      <c r="N6304" t="s">
        <v>13477</v>
      </c>
      <c r="S6304" t="s">
        <v>13478</v>
      </c>
      <c r="T6304">
        <v>43102.456956018497</v>
      </c>
    </row>
    <row r="6305" spans="1:20" x14ac:dyDescent="0.25">
      <c r="A6305" t="s">
        <v>9720</v>
      </c>
      <c r="B6305" t="s">
        <v>20456</v>
      </c>
      <c r="C6305" t="s">
        <v>19537</v>
      </c>
      <c r="D6305" t="s">
        <v>13204</v>
      </c>
      <c r="E6305" t="s">
        <v>10685</v>
      </c>
      <c r="F6305">
        <v>119.99</v>
      </c>
      <c r="G6305">
        <v>719.94</v>
      </c>
      <c r="H6305">
        <v>6</v>
      </c>
      <c r="I6305" t="s">
        <v>10682</v>
      </c>
      <c r="J6305">
        <v>0</v>
      </c>
      <c r="K6305">
        <v>0</v>
      </c>
      <c r="L6305" t="s">
        <v>10731</v>
      </c>
      <c r="M6305">
        <v>45734</v>
      </c>
      <c r="N6305" t="s">
        <v>13477</v>
      </c>
      <c r="S6305" t="s">
        <v>13478</v>
      </c>
      <c r="T6305">
        <v>43102.456875000003</v>
      </c>
    </row>
    <row r="6306" spans="1:20" x14ac:dyDescent="0.25">
      <c r="A6306" t="s">
        <v>20457</v>
      </c>
      <c r="B6306" t="s">
        <v>20458</v>
      </c>
      <c r="C6306" t="s">
        <v>19537</v>
      </c>
      <c r="D6306" t="s">
        <v>13204</v>
      </c>
      <c r="E6306" t="s">
        <v>10685</v>
      </c>
      <c r="F6306">
        <v>29.99</v>
      </c>
      <c r="G6306">
        <v>179.94</v>
      </c>
      <c r="H6306">
        <v>6</v>
      </c>
      <c r="I6306" t="s">
        <v>10682</v>
      </c>
      <c r="J6306">
        <v>0</v>
      </c>
      <c r="K6306">
        <v>0</v>
      </c>
      <c r="L6306" t="s">
        <v>10831</v>
      </c>
      <c r="M6306">
        <v>45747</v>
      </c>
      <c r="N6306" t="s">
        <v>18238</v>
      </c>
      <c r="S6306" t="s">
        <v>18239</v>
      </c>
      <c r="T6306">
        <v>43102.456956018497</v>
      </c>
    </row>
    <row r="6307" spans="1:20" x14ac:dyDescent="0.25">
      <c r="A6307" t="s">
        <v>6147</v>
      </c>
      <c r="B6307" t="s">
        <v>20459</v>
      </c>
      <c r="C6307" t="s">
        <v>19537</v>
      </c>
      <c r="D6307" t="s">
        <v>13204</v>
      </c>
      <c r="E6307" t="s">
        <v>10685</v>
      </c>
      <c r="F6307">
        <v>25.99</v>
      </c>
      <c r="G6307">
        <v>155.94</v>
      </c>
      <c r="H6307">
        <v>6</v>
      </c>
      <c r="I6307" t="s">
        <v>10682</v>
      </c>
      <c r="J6307">
        <v>0</v>
      </c>
      <c r="K6307">
        <v>0</v>
      </c>
      <c r="L6307" t="s">
        <v>10727</v>
      </c>
      <c r="M6307">
        <v>45747</v>
      </c>
      <c r="N6307" t="s">
        <v>10728</v>
      </c>
      <c r="O6307" t="s">
        <v>10701</v>
      </c>
      <c r="Q6307" t="s">
        <v>10702</v>
      </c>
      <c r="S6307" t="s">
        <v>10729</v>
      </c>
      <c r="T6307">
        <v>43102.456944444399</v>
      </c>
    </row>
    <row r="6308" spans="1:20" x14ac:dyDescent="0.25">
      <c r="A6308" t="s">
        <v>9721</v>
      </c>
      <c r="B6308" t="s">
        <v>20460</v>
      </c>
      <c r="C6308" t="s">
        <v>19537</v>
      </c>
      <c r="D6308" t="s">
        <v>13204</v>
      </c>
      <c r="E6308" t="s">
        <v>10685</v>
      </c>
      <c r="F6308">
        <v>29.99</v>
      </c>
      <c r="G6308">
        <v>179.94</v>
      </c>
      <c r="H6308">
        <v>6</v>
      </c>
      <c r="I6308" t="s">
        <v>10682</v>
      </c>
      <c r="J6308">
        <v>0</v>
      </c>
      <c r="K6308">
        <v>0</v>
      </c>
      <c r="L6308" t="s">
        <v>10722</v>
      </c>
      <c r="M6308">
        <v>45748</v>
      </c>
      <c r="N6308" t="s">
        <v>11359</v>
      </c>
      <c r="O6308" t="s">
        <v>10762</v>
      </c>
      <c r="P6308" t="s">
        <v>10701</v>
      </c>
      <c r="Q6308" t="s">
        <v>10763</v>
      </c>
      <c r="R6308" t="s">
        <v>10702</v>
      </c>
      <c r="S6308" t="s">
        <v>11360</v>
      </c>
      <c r="T6308">
        <v>43102.456956018497</v>
      </c>
    </row>
    <row r="6309" spans="1:20" x14ac:dyDescent="0.25">
      <c r="A6309" t="s">
        <v>9722</v>
      </c>
      <c r="B6309" t="s">
        <v>20461</v>
      </c>
      <c r="C6309" t="s">
        <v>19537</v>
      </c>
      <c r="D6309" t="s">
        <v>13204</v>
      </c>
      <c r="E6309" t="s">
        <v>10685</v>
      </c>
      <c r="F6309">
        <v>29.99</v>
      </c>
      <c r="G6309">
        <v>179.94</v>
      </c>
      <c r="H6309">
        <v>6</v>
      </c>
      <c r="I6309" t="s">
        <v>10682</v>
      </c>
      <c r="J6309">
        <v>0</v>
      </c>
      <c r="K6309">
        <v>0</v>
      </c>
      <c r="L6309" t="s">
        <v>10722</v>
      </c>
      <c r="M6309">
        <v>45748</v>
      </c>
      <c r="N6309" t="s">
        <v>11359</v>
      </c>
      <c r="O6309" t="s">
        <v>10762</v>
      </c>
      <c r="P6309" t="s">
        <v>10701</v>
      </c>
      <c r="Q6309" t="s">
        <v>10763</v>
      </c>
      <c r="R6309" t="s">
        <v>10702</v>
      </c>
      <c r="S6309" t="s">
        <v>11360</v>
      </c>
      <c r="T6309">
        <v>43102.456956018497</v>
      </c>
    </row>
    <row r="6310" spans="1:20" x14ac:dyDescent="0.25">
      <c r="A6310" t="s">
        <v>20462</v>
      </c>
      <c r="B6310" t="s">
        <v>20463</v>
      </c>
      <c r="C6310" t="s">
        <v>19537</v>
      </c>
      <c r="D6310" t="s">
        <v>13204</v>
      </c>
      <c r="E6310" t="s">
        <v>10685</v>
      </c>
      <c r="F6310">
        <v>29.99</v>
      </c>
      <c r="G6310">
        <v>179.94</v>
      </c>
      <c r="H6310">
        <v>6</v>
      </c>
      <c r="I6310" t="s">
        <v>10682</v>
      </c>
      <c r="J6310">
        <v>0</v>
      </c>
      <c r="K6310">
        <v>0</v>
      </c>
      <c r="L6310" t="s">
        <v>10722</v>
      </c>
      <c r="M6310">
        <v>45748</v>
      </c>
      <c r="N6310" t="s">
        <v>11359</v>
      </c>
      <c r="O6310" t="s">
        <v>10762</v>
      </c>
      <c r="P6310" t="s">
        <v>10701</v>
      </c>
      <c r="Q6310" t="s">
        <v>10763</v>
      </c>
      <c r="R6310" t="s">
        <v>10702</v>
      </c>
      <c r="S6310" t="s">
        <v>11360</v>
      </c>
      <c r="T6310">
        <v>43102.456956018497</v>
      </c>
    </row>
    <row r="6311" spans="1:20" x14ac:dyDescent="0.25">
      <c r="A6311" t="s">
        <v>9723</v>
      </c>
      <c r="B6311" t="s">
        <v>20464</v>
      </c>
      <c r="C6311" t="s">
        <v>19537</v>
      </c>
      <c r="D6311" t="s">
        <v>13204</v>
      </c>
      <c r="E6311" t="s">
        <v>10685</v>
      </c>
      <c r="F6311">
        <v>45.99</v>
      </c>
      <c r="G6311">
        <v>275.94</v>
      </c>
      <c r="H6311">
        <v>6</v>
      </c>
      <c r="I6311" t="s">
        <v>10682</v>
      </c>
      <c r="J6311">
        <v>0</v>
      </c>
      <c r="K6311">
        <v>0</v>
      </c>
      <c r="L6311" t="s">
        <v>11982</v>
      </c>
      <c r="M6311">
        <v>45761</v>
      </c>
      <c r="N6311" t="s">
        <v>13477</v>
      </c>
      <c r="S6311" t="s">
        <v>13478</v>
      </c>
      <c r="T6311">
        <v>43102.456956018497</v>
      </c>
    </row>
    <row r="6312" spans="1:20" x14ac:dyDescent="0.25">
      <c r="A6312" t="s">
        <v>9724</v>
      </c>
      <c r="B6312" t="s">
        <v>20465</v>
      </c>
      <c r="C6312" t="s">
        <v>19537</v>
      </c>
      <c r="D6312" t="s">
        <v>13204</v>
      </c>
      <c r="E6312" t="s">
        <v>10685</v>
      </c>
      <c r="F6312">
        <v>44.99</v>
      </c>
      <c r="G6312">
        <v>269.94</v>
      </c>
      <c r="H6312">
        <v>6</v>
      </c>
      <c r="I6312" t="s">
        <v>10682</v>
      </c>
      <c r="J6312">
        <v>0</v>
      </c>
      <c r="K6312">
        <v>0</v>
      </c>
      <c r="L6312" t="s">
        <v>10883</v>
      </c>
      <c r="M6312">
        <v>45763</v>
      </c>
      <c r="N6312" t="s">
        <v>11202</v>
      </c>
      <c r="O6312" t="s">
        <v>10708</v>
      </c>
      <c r="Q6312" t="s">
        <v>10709</v>
      </c>
      <c r="S6312" t="s">
        <v>11203</v>
      </c>
      <c r="T6312">
        <v>43102.456979166702</v>
      </c>
    </row>
    <row r="6313" spans="1:20" x14ac:dyDescent="0.25">
      <c r="A6313" t="s">
        <v>6148</v>
      </c>
      <c r="B6313" t="s">
        <v>20466</v>
      </c>
      <c r="C6313" t="s">
        <v>19537</v>
      </c>
      <c r="D6313" t="s">
        <v>13204</v>
      </c>
      <c r="E6313" t="s">
        <v>10685</v>
      </c>
      <c r="F6313">
        <v>37.950000000000003</v>
      </c>
      <c r="G6313">
        <v>455.4</v>
      </c>
      <c r="H6313">
        <v>12</v>
      </c>
      <c r="I6313" t="s">
        <v>10682</v>
      </c>
      <c r="J6313">
        <v>0</v>
      </c>
      <c r="K6313">
        <v>0</v>
      </c>
      <c r="L6313" t="s">
        <v>10722</v>
      </c>
      <c r="M6313">
        <v>45763</v>
      </c>
      <c r="N6313" t="s">
        <v>15185</v>
      </c>
      <c r="S6313" t="s">
        <v>15186</v>
      </c>
      <c r="T6313">
        <v>43102.456956018497</v>
      </c>
    </row>
    <row r="6314" spans="1:20" x14ac:dyDescent="0.25">
      <c r="A6314" t="s">
        <v>6149</v>
      </c>
      <c r="B6314" t="s">
        <v>20467</v>
      </c>
      <c r="C6314" t="s">
        <v>19537</v>
      </c>
      <c r="D6314" t="s">
        <v>13204</v>
      </c>
      <c r="E6314" t="s">
        <v>10685</v>
      </c>
      <c r="F6314">
        <v>14.95</v>
      </c>
      <c r="G6314">
        <v>179.4</v>
      </c>
      <c r="H6314">
        <v>12</v>
      </c>
      <c r="I6314" t="s">
        <v>10682</v>
      </c>
      <c r="J6314">
        <v>0</v>
      </c>
      <c r="K6314">
        <v>0</v>
      </c>
      <c r="L6314" t="s">
        <v>16489</v>
      </c>
      <c r="M6314">
        <v>45763</v>
      </c>
      <c r="N6314" t="s">
        <v>15185</v>
      </c>
      <c r="S6314" t="s">
        <v>15186</v>
      </c>
      <c r="T6314">
        <v>43102.456909722197</v>
      </c>
    </row>
    <row r="6315" spans="1:20" x14ac:dyDescent="0.25">
      <c r="A6315" t="s">
        <v>9725</v>
      </c>
      <c r="B6315" t="s">
        <v>20468</v>
      </c>
      <c r="C6315" t="s">
        <v>19537</v>
      </c>
      <c r="D6315" t="s">
        <v>13204</v>
      </c>
      <c r="E6315" t="s">
        <v>10685</v>
      </c>
      <c r="F6315">
        <v>93.99</v>
      </c>
      <c r="G6315">
        <v>563.94000000000005</v>
      </c>
      <c r="H6315">
        <v>6</v>
      </c>
      <c r="I6315" t="s">
        <v>10682</v>
      </c>
      <c r="J6315">
        <v>0</v>
      </c>
      <c r="K6315">
        <v>0</v>
      </c>
      <c r="L6315" t="s">
        <v>11406</v>
      </c>
      <c r="M6315">
        <v>45769</v>
      </c>
      <c r="N6315" t="s">
        <v>12413</v>
      </c>
      <c r="O6315" t="s">
        <v>10747</v>
      </c>
      <c r="Q6315" t="s">
        <v>10748</v>
      </c>
      <c r="S6315" t="s">
        <v>12414</v>
      </c>
      <c r="T6315">
        <v>43102.456979166702</v>
      </c>
    </row>
    <row r="6316" spans="1:20" x14ac:dyDescent="0.25">
      <c r="A6316" t="s">
        <v>9726</v>
      </c>
      <c r="B6316" t="s">
        <v>20469</v>
      </c>
      <c r="C6316" t="s">
        <v>19537</v>
      </c>
      <c r="D6316" t="s">
        <v>13204</v>
      </c>
      <c r="E6316" t="s">
        <v>10685</v>
      </c>
      <c r="F6316">
        <v>16.989999999999998</v>
      </c>
      <c r="G6316">
        <v>203.88</v>
      </c>
      <c r="H6316">
        <v>12</v>
      </c>
      <c r="I6316" t="s">
        <v>10682</v>
      </c>
      <c r="J6316">
        <v>0</v>
      </c>
      <c r="K6316">
        <v>0</v>
      </c>
      <c r="L6316" t="s">
        <v>17552</v>
      </c>
      <c r="M6316">
        <v>45771</v>
      </c>
      <c r="N6316" t="s">
        <v>15185</v>
      </c>
      <c r="S6316" t="s">
        <v>15186</v>
      </c>
      <c r="T6316">
        <v>43102.456863425898</v>
      </c>
    </row>
    <row r="6317" spans="1:20" x14ac:dyDescent="0.25">
      <c r="A6317" t="s">
        <v>6150</v>
      </c>
      <c r="B6317" t="s">
        <v>20470</v>
      </c>
      <c r="C6317" t="s">
        <v>19537</v>
      </c>
      <c r="D6317" t="s">
        <v>13204</v>
      </c>
      <c r="E6317" t="s">
        <v>10685</v>
      </c>
      <c r="F6317">
        <v>55.49</v>
      </c>
      <c r="G6317">
        <v>332.94</v>
      </c>
      <c r="H6317">
        <v>6</v>
      </c>
      <c r="I6317" t="s">
        <v>10682</v>
      </c>
      <c r="J6317">
        <v>0</v>
      </c>
      <c r="K6317">
        <v>0</v>
      </c>
      <c r="L6317" t="s">
        <v>10883</v>
      </c>
      <c r="M6317">
        <v>45779</v>
      </c>
      <c r="N6317" t="s">
        <v>11359</v>
      </c>
      <c r="O6317" t="s">
        <v>10762</v>
      </c>
      <c r="P6317" t="s">
        <v>10701</v>
      </c>
      <c r="Q6317" t="s">
        <v>10763</v>
      </c>
      <c r="R6317" t="s">
        <v>10702</v>
      </c>
      <c r="S6317" t="s">
        <v>11360</v>
      </c>
      <c r="T6317">
        <v>43102.456979166702</v>
      </c>
    </row>
    <row r="6318" spans="1:20" x14ac:dyDescent="0.25">
      <c r="A6318" t="s">
        <v>6151</v>
      </c>
      <c r="B6318" t="s">
        <v>20471</v>
      </c>
      <c r="C6318" t="s">
        <v>19537</v>
      </c>
      <c r="D6318" t="s">
        <v>13204</v>
      </c>
      <c r="E6318" t="s">
        <v>10685</v>
      </c>
      <c r="F6318">
        <v>48.99</v>
      </c>
      <c r="G6318">
        <v>293.94</v>
      </c>
      <c r="H6318">
        <v>6</v>
      </c>
      <c r="I6318" t="s">
        <v>10682</v>
      </c>
      <c r="J6318">
        <v>0</v>
      </c>
      <c r="K6318">
        <v>0</v>
      </c>
      <c r="L6318" t="s">
        <v>10868</v>
      </c>
      <c r="M6318">
        <v>45779</v>
      </c>
      <c r="N6318" t="s">
        <v>11359</v>
      </c>
      <c r="O6318" t="s">
        <v>10762</v>
      </c>
      <c r="P6318" t="s">
        <v>10701</v>
      </c>
      <c r="Q6318" t="s">
        <v>10763</v>
      </c>
      <c r="R6318" t="s">
        <v>10702</v>
      </c>
      <c r="S6318" t="s">
        <v>11360</v>
      </c>
      <c r="T6318">
        <v>43102.456990740699</v>
      </c>
    </row>
    <row r="6319" spans="1:20" x14ac:dyDescent="0.25">
      <c r="A6319" t="s">
        <v>6152</v>
      </c>
      <c r="B6319" t="s">
        <v>20472</v>
      </c>
      <c r="C6319" t="s">
        <v>19537</v>
      </c>
      <c r="D6319" t="s">
        <v>13204</v>
      </c>
      <c r="E6319" t="s">
        <v>10685</v>
      </c>
      <c r="F6319">
        <v>95.49</v>
      </c>
      <c r="G6319">
        <v>572.94000000000005</v>
      </c>
      <c r="H6319">
        <v>6</v>
      </c>
      <c r="I6319" t="s">
        <v>10682</v>
      </c>
      <c r="J6319">
        <v>0</v>
      </c>
      <c r="K6319">
        <v>0</v>
      </c>
      <c r="L6319" t="s">
        <v>10835</v>
      </c>
      <c r="M6319">
        <v>45779</v>
      </c>
      <c r="N6319" t="s">
        <v>11359</v>
      </c>
      <c r="O6319" t="s">
        <v>10762</v>
      </c>
      <c r="P6319" t="s">
        <v>10701</v>
      </c>
      <c r="Q6319" t="s">
        <v>10763</v>
      </c>
      <c r="R6319" t="s">
        <v>10702</v>
      </c>
      <c r="S6319" t="s">
        <v>11360</v>
      </c>
      <c r="T6319">
        <v>43102.456863425898</v>
      </c>
    </row>
    <row r="6320" spans="1:20" x14ac:dyDescent="0.25">
      <c r="A6320" t="s">
        <v>9727</v>
      </c>
      <c r="B6320" t="s">
        <v>20473</v>
      </c>
      <c r="C6320" t="s">
        <v>19537</v>
      </c>
      <c r="D6320" t="s">
        <v>13204</v>
      </c>
      <c r="E6320" t="s">
        <v>10685</v>
      </c>
      <c r="F6320">
        <v>36.82</v>
      </c>
      <c r="G6320">
        <v>220.92</v>
      </c>
      <c r="H6320">
        <v>6</v>
      </c>
      <c r="I6320" t="s">
        <v>10682</v>
      </c>
      <c r="J6320">
        <v>0</v>
      </c>
      <c r="K6320">
        <v>0</v>
      </c>
      <c r="L6320" t="s">
        <v>16573</v>
      </c>
      <c r="M6320">
        <v>45784</v>
      </c>
      <c r="N6320" t="s">
        <v>12441</v>
      </c>
      <c r="O6320" t="s">
        <v>11717</v>
      </c>
      <c r="P6320" t="s">
        <v>10687</v>
      </c>
      <c r="Q6320" t="s">
        <v>11718</v>
      </c>
      <c r="R6320" t="s">
        <v>10688</v>
      </c>
      <c r="S6320" t="s">
        <v>12442</v>
      </c>
      <c r="T6320">
        <v>43102.457002314797</v>
      </c>
    </row>
    <row r="6321" spans="1:20" x14ac:dyDescent="0.25">
      <c r="A6321" t="s">
        <v>20474</v>
      </c>
      <c r="B6321" t="s">
        <v>20475</v>
      </c>
      <c r="C6321" t="s">
        <v>19537</v>
      </c>
      <c r="D6321" t="s">
        <v>13204</v>
      </c>
      <c r="E6321" t="s">
        <v>10685</v>
      </c>
      <c r="F6321">
        <v>339.99</v>
      </c>
      <c r="G6321">
        <v>1019.97</v>
      </c>
      <c r="H6321">
        <v>3</v>
      </c>
      <c r="I6321" t="s">
        <v>10682</v>
      </c>
      <c r="J6321">
        <v>0</v>
      </c>
      <c r="K6321">
        <v>0</v>
      </c>
      <c r="L6321" t="s">
        <v>10740</v>
      </c>
      <c r="M6321">
        <v>45785</v>
      </c>
      <c r="N6321" t="s">
        <v>13477</v>
      </c>
      <c r="S6321" t="s">
        <v>13478</v>
      </c>
      <c r="T6321">
        <v>43102.456886574102</v>
      </c>
    </row>
    <row r="6322" spans="1:20" x14ac:dyDescent="0.25">
      <c r="A6322" t="s">
        <v>9728</v>
      </c>
      <c r="B6322" t="s">
        <v>20476</v>
      </c>
      <c r="C6322" t="s">
        <v>19537</v>
      </c>
      <c r="D6322" t="s">
        <v>13204</v>
      </c>
      <c r="E6322" t="s">
        <v>10685</v>
      </c>
      <c r="F6322">
        <v>23.99</v>
      </c>
      <c r="G6322">
        <v>143.94</v>
      </c>
      <c r="H6322">
        <v>6</v>
      </c>
      <c r="I6322" t="s">
        <v>10682</v>
      </c>
      <c r="J6322">
        <v>0</v>
      </c>
      <c r="K6322">
        <v>0</v>
      </c>
      <c r="L6322" t="s">
        <v>10814</v>
      </c>
      <c r="M6322">
        <v>45798</v>
      </c>
      <c r="N6322" t="s">
        <v>11884</v>
      </c>
      <c r="O6322" t="s">
        <v>10701</v>
      </c>
      <c r="Q6322" t="s">
        <v>10702</v>
      </c>
      <c r="S6322" t="s">
        <v>11885</v>
      </c>
      <c r="T6322">
        <v>43102.456863425898</v>
      </c>
    </row>
    <row r="6323" spans="1:20" x14ac:dyDescent="0.25">
      <c r="A6323" t="s">
        <v>6153</v>
      </c>
      <c r="B6323" t="s">
        <v>20477</v>
      </c>
      <c r="C6323" t="s">
        <v>19537</v>
      </c>
      <c r="D6323" t="s">
        <v>13204</v>
      </c>
      <c r="E6323" t="s">
        <v>10685</v>
      </c>
      <c r="F6323">
        <v>28.99</v>
      </c>
      <c r="G6323">
        <v>347.88</v>
      </c>
      <c r="H6323">
        <v>12</v>
      </c>
      <c r="I6323" t="s">
        <v>10682</v>
      </c>
      <c r="J6323">
        <v>0</v>
      </c>
      <c r="K6323">
        <v>0</v>
      </c>
      <c r="L6323" t="s">
        <v>17552</v>
      </c>
      <c r="M6323">
        <v>45800</v>
      </c>
      <c r="N6323" t="s">
        <v>12793</v>
      </c>
      <c r="O6323" t="s">
        <v>11717</v>
      </c>
      <c r="Q6323" t="s">
        <v>11718</v>
      </c>
      <c r="S6323" t="s">
        <v>12794</v>
      </c>
      <c r="T6323">
        <v>43102.456863425898</v>
      </c>
    </row>
    <row r="6324" spans="1:20" x14ac:dyDescent="0.25">
      <c r="A6324" t="s">
        <v>9729</v>
      </c>
      <c r="B6324" t="s">
        <v>20478</v>
      </c>
      <c r="C6324" t="s">
        <v>19537</v>
      </c>
      <c r="D6324" t="s">
        <v>13204</v>
      </c>
      <c r="E6324" t="s">
        <v>10685</v>
      </c>
      <c r="F6324">
        <v>38.99</v>
      </c>
      <c r="G6324">
        <v>467.88</v>
      </c>
      <c r="H6324">
        <v>12</v>
      </c>
      <c r="I6324" t="s">
        <v>10682</v>
      </c>
      <c r="J6324">
        <v>0</v>
      </c>
      <c r="K6324">
        <v>0</v>
      </c>
      <c r="L6324" t="s">
        <v>10916</v>
      </c>
      <c r="M6324">
        <v>45800</v>
      </c>
      <c r="N6324" t="s">
        <v>12793</v>
      </c>
      <c r="O6324" t="s">
        <v>11717</v>
      </c>
      <c r="Q6324" t="s">
        <v>11718</v>
      </c>
      <c r="S6324" t="s">
        <v>12794</v>
      </c>
      <c r="T6324">
        <v>43102.456909722197</v>
      </c>
    </row>
    <row r="6325" spans="1:20" x14ac:dyDescent="0.25">
      <c r="A6325" t="s">
        <v>6154</v>
      </c>
      <c r="B6325" t="s">
        <v>20479</v>
      </c>
      <c r="C6325" t="s">
        <v>19537</v>
      </c>
      <c r="D6325" t="s">
        <v>13204</v>
      </c>
      <c r="E6325" t="s">
        <v>10685</v>
      </c>
      <c r="F6325">
        <v>48.99</v>
      </c>
      <c r="G6325">
        <v>293.94</v>
      </c>
      <c r="H6325">
        <v>6</v>
      </c>
      <c r="I6325" t="s">
        <v>10682</v>
      </c>
      <c r="J6325">
        <v>0</v>
      </c>
      <c r="K6325">
        <v>0</v>
      </c>
      <c r="L6325" t="s">
        <v>10722</v>
      </c>
      <c r="M6325">
        <v>45800</v>
      </c>
      <c r="N6325" t="s">
        <v>10774</v>
      </c>
      <c r="O6325" t="s">
        <v>10775</v>
      </c>
      <c r="Q6325" t="s">
        <v>10776</v>
      </c>
      <c r="S6325" t="s">
        <v>10777</v>
      </c>
      <c r="T6325">
        <v>43102.456956018497</v>
      </c>
    </row>
    <row r="6326" spans="1:20" x14ac:dyDescent="0.25">
      <c r="A6326" t="s">
        <v>6155</v>
      </c>
      <c r="B6326" t="s">
        <v>20480</v>
      </c>
      <c r="C6326" t="s">
        <v>19537</v>
      </c>
      <c r="D6326" t="s">
        <v>13204</v>
      </c>
      <c r="E6326" t="s">
        <v>10685</v>
      </c>
      <c r="F6326">
        <v>19.989999999999998</v>
      </c>
      <c r="G6326">
        <v>239.88</v>
      </c>
      <c r="H6326">
        <v>12</v>
      </c>
      <c r="I6326" t="s">
        <v>10682</v>
      </c>
      <c r="J6326">
        <v>0</v>
      </c>
      <c r="K6326">
        <v>0</v>
      </c>
      <c r="L6326" t="s">
        <v>10831</v>
      </c>
      <c r="M6326">
        <v>45811</v>
      </c>
      <c r="N6326" t="s">
        <v>10694</v>
      </c>
      <c r="O6326" t="s">
        <v>10695</v>
      </c>
      <c r="Q6326" t="s">
        <v>10696</v>
      </c>
      <c r="S6326" t="s">
        <v>10697</v>
      </c>
      <c r="T6326">
        <v>43102.456956018497</v>
      </c>
    </row>
    <row r="6327" spans="1:20" x14ac:dyDescent="0.25">
      <c r="A6327" t="s">
        <v>9730</v>
      </c>
      <c r="B6327" t="s">
        <v>20481</v>
      </c>
      <c r="C6327" t="s">
        <v>19537</v>
      </c>
      <c r="D6327" t="s">
        <v>13204</v>
      </c>
      <c r="E6327" t="s">
        <v>10685</v>
      </c>
      <c r="F6327">
        <v>23.99</v>
      </c>
      <c r="G6327">
        <v>143.94</v>
      </c>
      <c r="H6327">
        <v>6</v>
      </c>
      <c r="I6327" t="s">
        <v>10682</v>
      </c>
      <c r="J6327">
        <v>0</v>
      </c>
      <c r="K6327">
        <v>0</v>
      </c>
      <c r="L6327" t="s">
        <v>10727</v>
      </c>
      <c r="M6327">
        <v>45811</v>
      </c>
      <c r="N6327" t="s">
        <v>11884</v>
      </c>
      <c r="O6327" t="s">
        <v>10701</v>
      </c>
      <c r="Q6327" t="s">
        <v>10702</v>
      </c>
      <c r="S6327" t="s">
        <v>11885</v>
      </c>
      <c r="T6327">
        <v>43102.456944444399</v>
      </c>
    </row>
    <row r="6328" spans="1:20" x14ac:dyDescent="0.25">
      <c r="A6328" t="s">
        <v>9731</v>
      </c>
      <c r="B6328" t="s">
        <v>20482</v>
      </c>
      <c r="C6328" t="s">
        <v>19537</v>
      </c>
      <c r="D6328" t="s">
        <v>13204</v>
      </c>
      <c r="E6328" t="s">
        <v>10685</v>
      </c>
      <c r="F6328">
        <v>149.99</v>
      </c>
      <c r="G6328">
        <v>449.97</v>
      </c>
      <c r="H6328">
        <v>3</v>
      </c>
      <c r="I6328" t="s">
        <v>10682</v>
      </c>
      <c r="J6328">
        <v>0</v>
      </c>
      <c r="K6328">
        <v>0</v>
      </c>
      <c r="L6328" t="s">
        <v>10731</v>
      </c>
      <c r="M6328">
        <v>45811</v>
      </c>
      <c r="N6328" t="s">
        <v>10761</v>
      </c>
      <c r="O6328" t="s">
        <v>10762</v>
      </c>
      <c r="P6328" t="s">
        <v>10708</v>
      </c>
      <c r="Q6328" t="s">
        <v>10763</v>
      </c>
      <c r="R6328" t="s">
        <v>10709</v>
      </c>
      <c r="S6328" t="s">
        <v>10764</v>
      </c>
      <c r="T6328">
        <v>43102.456875000003</v>
      </c>
    </row>
    <row r="6329" spans="1:20" x14ac:dyDescent="0.25">
      <c r="A6329" t="s">
        <v>9732</v>
      </c>
      <c r="B6329" t="s">
        <v>20483</v>
      </c>
      <c r="C6329" t="s">
        <v>19537</v>
      </c>
      <c r="D6329" t="s">
        <v>13204</v>
      </c>
      <c r="E6329" t="s">
        <v>10685</v>
      </c>
      <c r="F6329">
        <v>22.99</v>
      </c>
      <c r="G6329">
        <v>137.94</v>
      </c>
      <c r="H6329">
        <v>6</v>
      </c>
      <c r="I6329" t="s">
        <v>10682</v>
      </c>
      <c r="J6329">
        <v>0</v>
      </c>
      <c r="K6329">
        <v>0</v>
      </c>
      <c r="L6329" t="s">
        <v>10717</v>
      </c>
      <c r="M6329">
        <v>45811</v>
      </c>
      <c r="N6329" t="s">
        <v>10761</v>
      </c>
      <c r="O6329" t="s">
        <v>10762</v>
      </c>
      <c r="P6329" t="s">
        <v>10708</v>
      </c>
      <c r="Q6329" t="s">
        <v>10763</v>
      </c>
      <c r="R6329" t="s">
        <v>10709</v>
      </c>
      <c r="S6329" t="s">
        <v>10764</v>
      </c>
      <c r="T6329">
        <v>43102.456921296303</v>
      </c>
    </row>
    <row r="6330" spans="1:20" x14ac:dyDescent="0.25">
      <c r="A6330" t="s">
        <v>9733</v>
      </c>
      <c r="B6330" t="s">
        <v>20484</v>
      </c>
      <c r="C6330" t="s">
        <v>19537</v>
      </c>
      <c r="D6330" t="s">
        <v>13204</v>
      </c>
      <c r="E6330" t="s">
        <v>10685</v>
      </c>
      <c r="F6330">
        <v>56.99</v>
      </c>
      <c r="G6330">
        <v>341.94</v>
      </c>
      <c r="H6330">
        <v>6</v>
      </c>
      <c r="I6330" t="s">
        <v>10682</v>
      </c>
      <c r="J6330">
        <v>0</v>
      </c>
      <c r="K6330">
        <v>0</v>
      </c>
      <c r="L6330" t="s">
        <v>11406</v>
      </c>
      <c r="M6330">
        <v>45811</v>
      </c>
      <c r="N6330" t="s">
        <v>12793</v>
      </c>
      <c r="O6330" t="s">
        <v>11717</v>
      </c>
      <c r="Q6330" t="s">
        <v>11718</v>
      </c>
      <c r="S6330" t="s">
        <v>12794</v>
      </c>
      <c r="T6330">
        <v>43102.456979166702</v>
      </c>
    </row>
    <row r="6331" spans="1:20" x14ac:dyDescent="0.25">
      <c r="A6331" t="s">
        <v>9734</v>
      </c>
      <c r="B6331" t="s">
        <v>20485</v>
      </c>
      <c r="C6331" t="s">
        <v>19537</v>
      </c>
      <c r="D6331" t="s">
        <v>13204</v>
      </c>
      <c r="E6331" t="s">
        <v>10685</v>
      </c>
      <c r="F6331">
        <v>56.99</v>
      </c>
      <c r="G6331">
        <v>341.94</v>
      </c>
      <c r="H6331">
        <v>6</v>
      </c>
      <c r="I6331" t="s">
        <v>10682</v>
      </c>
      <c r="J6331">
        <v>0</v>
      </c>
      <c r="K6331">
        <v>0</v>
      </c>
      <c r="L6331" t="s">
        <v>16375</v>
      </c>
      <c r="M6331">
        <v>45811</v>
      </c>
      <c r="N6331" t="s">
        <v>12793</v>
      </c>
      <c r="O6331" t="s">
        <v>11717</v>
      </c>
      <c r="Q6331" t="s">
        <v>11718</v>
      </c>
      <c r="S6331" t="s">
        <v>12794</v>
      </c>
      <c r="T6331">
        <v>43102.457002314797</v>
      </c>
    </row>
    <row r="6332" spans="1:20" x14ac:dyDescent="0.25">
      <c r="A6332" t="s">
        <v>9735</v>
      </c>
      <c r="B6332" t="s">
        <v>20486</v>
      </c>
      <c r="C6332" t="s">
        <v>19537</v>
      </c>
      <c r="D6332" t="s">
        <v>13204</v>
      </c>
      <c r="E6332" t="s">
        <v>10685</v>
      </c>
      <c r="F6332">
        <v>54.99</v>
      </c>
      <c r="G6332">
        <v>329.94</v>
      </c>
      <c r="H6332">
        <v>6</v>
      </c>
      <c r="I6332" t="s">
        <v>10682</v>
      </c>
      <c r="J6332">
        <v>0</v>
      </c>
      <c r="K6332">
        <v>0</v>
      </c>
      <c r="L6332" t="s">
        <v>10812</v>
      </c>
      <c r="M6332">
        <v>45811</v>
      </c>
      <c r="N6332" t="s">
        <v>12793</v>
      </c>
      <c r="O6332" t="s">
        <v>11717</v>
      </c>
      <c r="Q6332" t="s">
        <v>11718</v>
      </c>
      <c r="S6332" t="s">
        <v>12794</v>
      </c>
      <c r="T6332">
        <v>43102.456875000003</v>
      </c>
    </row>
    <row r="6333" spans="1:20" x14ac:dyDescent="0.25">
      <c r="A6333" t="s">
        <v>9736</v>
      </c>
      <c r="B6333" t="s">
        <v>20487</v>
      </c>
      <c r="C6333" t="s">
        <v>19537</v>
      </c>
      <c r="D6333" t="s">
        <v>13204</v>
      </c>
      <c r="E6333" t="s">
        <v>10685</v>
      </c>
      <c r="F6333">
        <v>36.99</v>
      </c>
      <c r="G6333">
        <v>221.94</v>
      </c>
      <c r="H6333">
        <v>6</v>
      </c>
      <c r="I6333" t="s">
        <v>10682</v>
      </c>
      <c r="J6333">
        <v>0</v>
      </c>
      <c r="K6333">
        <v>0</v>
      </c>
      <c r="L6333" t="s">
        <v>12440</v>
      </c>
      <c r="M6333">
        <v>45811</v>
      </c>
      <c r="N6333" t="s">
        <v>12793</v>
      </c>
      <c r="O6333" t="s">
        <v>11717</v>
      </c>
      <c r="Q6333" t="s">
        <v>11718</v>
      </c>
      <c r="S6333" t="s">
        <v>12794</v>
      </c>
      <c r="T6333">
        <v>43102.457013888903</v>
      </c>
    </row>
    <row r="6334" spans="1:20" x14ac:dyDescent="0.25">
      <c r="A6334" t="s">
        <v>6156</v>
      </c>
      <c r="B6334" t="s">
        <v>20488</v>
      </c>
      <c r="C6334" t="s">
        <v>19537</v>
      </c>
      <c r="D6334" t="s">
        <v>13204</v>
      </c>
      <c r="E6334" t="s">
        <v>10685</v>
      </c>
      <c r="F6334">
        <v>48.99</v>
      </c>
      <c r="G6334">
        <v>293.94</v>
      </c>
      <c r="H6334">
        <v>6</v>
      </c>
      <c r="I6334" t="s">
        <v>10682</v>
      </c>
      <c r="J6334">
        <v>0</v>
      </c>
      <c r="K6334">
        <v>0</v>
      </c>
      <c r="L6334" t="s">
        <v>10722</v>
      </c>
      <c r="M6334">
        <v>45811</v>
      </c>
      <c r="N6334" t="s">
        <v>13477</v>
      </c>
      <c r="S6334" t="s">
        <v>13478</v>
      </c>
      <c r="T6334">
        <v>43102.456956018497</v>
      </c>
    </row>
    <row r="6335" spans="1:20" x14ac:dyDescent="0.25">
      <c r="A6335" t="s">
        <v>6157</v>
      </c>
      <c r="B6335" t="s">
        <v>20489</v>
      </c>
      <c r="C6335" t="s">
        <v>19537</v>
      </c>
      <c r="D6335" t="s">
        <v>13204</v>
      </c>
      <c r="E6335" t="s">
        <v>10685</v>
      </c>
      <c r="F6335">
        <v>47.99</v>
      </c>
      <c r="G6335">
        <v>287.94</v>
      </c>
      <c r="H6335">
        <v>6</v>
      </c>
      <c r="I6335" t="s">
        <v>10682</v>
      </c>
      <c r="J6335">
        <v>0</v>
      </c>
      <c r="K6335">
        <v>0</v>
      </c>
      <c r="L6335" t="s">
        <v>11101</v>
      </c>
      <c r="M6335">
        <v>45812</v>
      </c>
      <c r="N6335" t="s">
        <v>10837</v>
      </c>
      <c r="O6335" t="s">
        <v>10701</v>
      </c>
      <c r="Q6335" t="s">
        <v>10702</v>
      </c>
      <c r="S6335" t="s">
        <v>10838</v>
      </c>
      <c r="T6335">
        <v>43102.456944444399</v>
      </c>
    </row>
    <row r="6336" spans="1:20" x14ac:dyDescent="0.25">
      <c r="A6336" t="s">
        <v>20490</v>
      </c>
      <c r="B6336" t="s">
        <v>19378</v>
      </c>
      <c r="C6336" t="s">
        <v>10691</v>
      </c>
      <c r="D6336" t="s">
        <v>13204</v>
      </c>
      <c r="E6336" t="s">
        <v>10693</v>
      </c>
      <c r="F6336">
        <v>2500</v>
      </c>
      <c r="G6336">
        <v>2500</v>
      </c>
      <c r="H6336">
        <v>1</v>
      </c>
      <c r="I6336" t="s">
        <v>10682</v>
      </c>
      <c r="J6336">
        <v>0</v>
      </c>
      <c r="K6336">
        <v>0</v>
      </c>
      <c r="L6336" t="s">
        <v>10835</v>
      </c>
      <c r="M6336">
        <v>45818</v>
      </c>
      <c r="N6336" t="s">
        <v>10991</v>
      </c>
      <c r="O6336" t="s">
        <v>10992</v>
      </c>
      <c r="Q6336" t="s">
        <v>10993</v>
      </c>
      <c r="S6336" t="s">
        <v>10994</v>
      </c>
      <c r="T6336">
        <v>43102.456863425898</v>
      </c>
    </row>
    <row r="6337" spans="1:20" x14ac:dyDescent="0.25">
      <c r="A6337" t="s">
        <v>20491</v>
      </c>
      <c r="B6337" t="s">
        <v>20492</v>
      </c>
      <c r="C6337" t="s">
        <v>19537</v>
      </c>
      <c r="D6337" t="s">
        <v>13204</v>
      </c>
      <c r="E6337" t="s">
        <v>10685</v>
      </c>
      <c r="F6337">
        <v>49.99</v>
      </c>
      <c r="G6337">
        <v>299.94</v>
      </c>
      <c r="H6337">
        <v>6</v>
      </c>
      <c r="I6337" t="s">
        <v>10682</v>
      </c>
      <c r="J6337">
        <v>0</v>
      </c>
      <c r="K6337">
        <v>0</v>
      </c>
      <c r="L6337" t="s">
        <v>10731</v>
      </c>
      <c r="M6337">
        <v>45821</v>
      </c>
      <c r="N6337" t="s">
        <v>20133</v>
      </c>
      <c r="S6337" t="s">
        <v>20134</v>
      </c>
      <c r="T6337">
        <v>43102.456875000003</v>
      </c>
    </row>
    <row r="6338" spans="1:20" x14ac:dyDescent="0.25">
      <c r="A6338" t="s">
        <v>20493</v>
      </c>
      <c r="B6338" t="s">
        <v>20494</v>
      </c>
      <c r="C6338" t="s">
        <v>19537</v>
      </c>
      <c r="D6338" t="s">
        <v>13204</v>
      </c>
      <c r="E6338" t="s">
        <v>10685</v>
      </c>
      <c r="F6338">
        <v>29.99</v>
      </c>
      <c r="G6338">
        <v>179.94</v>
      </c>
      <c r="H6338">
        <v>6</v>
      </c>
      <c r="I6338" t="s">
        <v>10682</v>
      </c>
      <c r="J6338">
        <v>0</v>
      </c>
      <c r="K6338">
        <v>0</v>
      </c>
      <c r="L6338" t="s">
        <v>10831</v>
      </c>
      <c r="M6338">
        <v>45821</v>
      </c>
      <c r="N6338" t="s">
        <v>20133</v>
      </c>
      <c r="S6338" t="s">
        <v>20134</v>
      </c>
      <c r="T6338">
        <v>43102.456956018497</v>
      </c>
    </row>
    <row r="6339" spans="1:20" x14ac:dyDescent="0.25">
      <c r="A6339" t="s">
        <v>20495</v>
      </c>
      <c r="B6339" t="s">
        <v>20496</v>
      </c>
      <c r="C6339" t="s">
        <v>19537</v>
      </c>
      <c r="D6339" t="s">
        <v>13204</v>
      </c>
      <c r="E6339" t="s">
        <v>10685</v>
      </c>
      <c r="F6339">
        <v>29.99</v>
      </c>
      <c r="G6339">
        <v>179.94</v>
      </c>
      <c r="H6339">
        <v>6</v>
      </c>
      <c r="I6339" t="s">
        <v>10682</v>
      </c>
      <c r="J6339">
        <v>0</v>
      </c>
      <c r="K6339">
        <v>0</v>
      </c>
      <c r="L6339" t="s">
        <v>19574</v>
      </c>
      <c r="M6339">
        <v>45821</v>
      </c>
      <c r="N6339" t="s">
        <v>20133</v>
      </c>
      <c r="S6339" t="s">
        <v>20134</v>
      </c>
      <c r="T6339">
        <v>43102.456863425898</v>
      </c>
    </row>
    <row r="6340" spans="1:20" x14ac:dyDescent="0.25">
      <c r="A6340" t="s">
        <v>20497</v>
      </c>
      <c r="B6340" t="s">
        <v>20498</v>
      </c>
      <c r="C6340" t="s">
        <v>19537</v>
      </c>
      <c r="D6340" t="s">
        <v>13204</v>
      </c>
      <c r="E6340" t="s">
        <v>10685</v>
      </c>
      <c r="F6340">
        <v>29.99</v>
      </c>
      <c r="G6340">
        <v>179.94</v>
      </c>
      <c r="H6340">
        <v>6</v>
      </c>
      <c r="I6340" t="s">
        <v>10682</v>
      </c>
      <c r="J6340">
        <v>0</v>
      </c>
      <c r="K6340">
        <v>0</v>
      </c>
      <c r="L6340" t="s">
        <v>16654</v>
      </c>
      <c r="M6340">
        <v>45821</v>
      </c>
      <c r="N6340" t="s">
        <v>20133</v>
      </c>
      <c r="S6340" t="s">
        <v>20134</v>
      </c>
      <c r="T6340">
        <v>43102.456863425898</v>
      </c>
    </row>
    <row r="6341" spans="1:20" x14ac:dyDescent="0.25">
      <c r="A6341" t="s">
        <v>6158</v>
      </c>
      <c r="B6341" t="s">
        <v>20499</v>
      </c>
      <c r="C6341" t="s">
        <v>19537</v>
      </c>
      <c r="D6341" t="s">
        <v>13204</v>
      </c>
      <c r="E6341" t="s">
        <v>10685</v>
      </c>
      <c r="F6341">
        <v>39.99</v>
      </c>
      <c r="G6341">
        <v>239.94</v>
      </c>
      <c r="H6341">
        <v>6</v>
      </c>
      <c r="I6341" t="s">
        <v>10682</v>
      </c>
      <c r="J6341">
        <v>0</v>
      </c>
      <c r="K6341">
        <v>0</v>
      </c>
      <c r="L6341" t="s">
        <v>10868</v>
      </c>
      <c r="M6341">
        <v>45826</v>
      </c>
      <c r="N6341" t="s">
        <v>20500</v>
      </c>
      <c r="O6341" t="s">
        <v>10782</v>
      </c>
      <c r="Q6341" t="s">
        <v>10783</v>
      </c>
      <c r="S6341" t="s">
        <v>20501</v>
      </c>
      <c r="T6341">
        <v>43102.456990740699</v>
      </c>
    </row>
    <row r="6342" spans="1:20" x14ac:dyDescent="0.25">
      <c r="A6342" t="s">
        <v>6159</v>
      </c>
      <c r="B6342" t="s">
        <v>20502</v>
      </c>
      <c r="C6342" t="s">
        <v>19537</v>
      </c>
      <c r="D6342" t="s">
        <v>13204</v>
      </c>
      <c r="E6342" t="s">
        <v>10685</v>
      </c>
      <c r="F6342">
        <v>49.99</v>
      </c>
      <c r="G6342">
        <v>299.94</v>
      </c>
      <c r="H6342">
        <v>6</v>
      </c>
      <c r="I6342" t="s">
        <v>10682</v>
      </c>
      <c r="J6342">
        <v>0</v>
      </c>
      <c r="K6342">
        <v>0</v>
      </c>
      <c r="L6342" t="s">
        <v>10883</v>
      </c>
      <c r="M6342">
        <v>45826</v>
      </c>
      <c r="N6342" t="s">
        <v>20500</v>
      </c>
      <c r="O6342" t="s">
        <v>10782</v>
      </c>
      <c r="Q6342" t="s">
        <v>10783</v>
      </c>
      <c r="S6342" t="s">
        <v>20501</v>
      </c>
      <c r="T6342">
        <v>43102.456979166702</v>
      </c>
    </row>
    <row r="6343" spans="1:20" x14ac:dyDescent="0.25">
      <c r="A6343" t="s">
        <v>6160</v>
      </c>
      <c r="B6343" t="s">
        <v>20503</v>
      </c>
      <c r="C6343" t="s">
        <v>19537</v>
      </c>
      <c r="D6343" t="s">
        <v>13204</v>
      </c>
      <c r="E6343" t="s">
        <v>10685</v>
      </c>
      <c r="F6343">
        <v>59.99</v>
      </c>
      <c r="G6343">
        <v>359.94</v>
      </c>
      <c r="H6343">
        <v>6</v>
      </c>
      <c r="I6343" t="s">
        <v>10682</v>
      </c>
      <c r="J6343">
        <v>0</v>
      </c>
      <c r="K6343">
        <v>0</v>
      </c>
      <c r="L6343" t="s">
        <v>10835</v>
      </c>
      <c r="M6343">
        <v>45826</v>
      </c>
      <c r="N6343" t="s">
        <v>20500</v>
      </c>
      <c r="O6343" t="s">
        <v>10782</v>
      </c>
      <c r="Q6343" t="s">
        <v>10783</v>
      </c>
      <c r="S6343" t="s">
        <v>20501</v>
      </c>
      <c r="T6343">
        <v>43102.456863425898</v>
      </c>
    </row>
    <row r="6344" spans="1:20" x14ac:dyDescent="0.25">
      <c r="A6344" t="s">
        <v>6161</v>
      </c>
      <c r="B6344" t="s">
        <v>20504</v>
      </c>
      <c r="C6344" t="s">
        <v>19537</v>
      </c>
      <c r="D6344" t="s">
        <v>13204</v>
      </c>
      <c r="E6344" t="s">
        <v>10685</v>
      </c>
      <c r="F6344">
        <v>149.99</v>
      </c>
      <c r="G6344">
        <v>899.94</v>
      </c>
      <c r="H6344">
        <v>6</v>
      </c>
      <c r="I6344" t="s">
        <v>10682</v>
      </c>
      <c r="J6344">
        <v>0</v>
      </c>
      <c r="K6344">
        <v>0</v>
      </c>
      <c r="L6344" t="s">
        <v>10835</v>
      </c>
      <c r="M6344">
        <v>45826</v>
      </c>
      <c r="N6344" t="s">
        <v>20500</v>
      </c>
      <c r="O6344" t="s">
        <v>10782</v>
      </c>
      <c r="Q6344" t="s">
        <v>10783</v>
      </c>
      <c r="S6344" t="s">
        <v>20501</v>
      </c>
      <c r="T6344">
        <v>43102.456863425898</v>
      </c>
    </row>
    <row r="6345" spans="1:20" x14ac:dyDescent="0.25">
      <c r="A6345" t="s">
        <v>20505</v>
      </c>
      <c r="B6345" t="s">
        <v>20506</v>
      </c>
      <c r="C6345" t="s">
        <v>19537</v>
      </c>
      <c r="D6345" t="s">
        <v>13204</v>
      </c>
      <c r="E6345" t="s">
        <v>10685</v>
      </c>
      <c r="F6345">
        <v>98.99</v>
      </c>
      <c r="G6345">
        <v>593.94000000000005</v>
      </c>
      <c r="H6345">
        <v>6</v>
      </c>
      <c r="I6345" t="s">
        <v>10682</v>
      </c>
      <c r="J6345">
        <v>0</v>
      </c>
      <c r="K6345">
        <v>0</v>
      </c>
      <c r="L6345" t="s">
        <v>10916</v>
      </c>
      <c r="M6345">
        <v>45832</v>
      </c>
      <c r="N6345" t="s">
        <v>13477</v>
      </c>
      <c r="S6345" t="s">
        <v>13478</v>
      </c>
      <c r="T6345">
        <v>43102.456909722197</v>
      </c>
    </row>
    <row r="6346" spans="1:20" x14ac:dyDescent="0.25">
      <c r="A6346" t="s">
        <v>9737</v>
      </c>
      <c r="B6346" t="s">
        <v>20507</v>
      </c>
      <c r="C6346" t="s">
        <v>19537</v>
      </c>
      <c r="D6346" t="s">
        <v>13204</v>
      </c>
      <c r="E6346" t="s">
        <v>10685</v>
      </c>
      <c r="F6346">
        <v>27.99</v>
      </c>
      <c r="G6346">
        <v>167.94</v>
      </c>
      <c r="H6346">
        <v>6</v>
      </c>
      <c r="I6346" t="s">
        <v>10682</v>
      </c>
      <c r="J6346">
        <v>0</v>
      </c>
      <c r="K6346">
        <v>0</v>
      </c>
      <c r="L6346" t="s">
        <v>10831</v>
      </c>
      <c r="M6346">
        <v>45832</v>
      </c>
      <c r="N6346" t="s">
        <v>11359</v>
      </c>
      <c r="O6346" t="s">
        <v>10762</v>
      </c>
      <c r="P6346" t="s">
        <v>10701</v>
      </c>
      <c r="Q6346" t="s">
        <v>10763</v>
      </c>
      <c r="R6346" t="s">
        <v>10702</v>
      </c>
      <c r="S6346" t="s">
        <v>11360</v>
      </c>
      <c r="T6346">
        <v>43102.456956018497</v>
      </c>
    </row>
    <row r="6347" spans="1:20" x14ac:dyDescent="0.25">
      <c r="A6347" t="s">
        <v>20508</v>
      </c>
      <c r="B6347" t="s">
        <v>20509</v>
      </c>
      <c r="C6347" t="s">
        <v>19537</v>
      </c>
      <c r="D6347" t="s">
        <v>13204</v>
      </c>
      <c r="E6347" t="s">
        <v>10685</v>
      </c>
      <c r="F6347">
        <v>24.99</v>
      </c>
      <c r="G6347">
        <v>149.94</v>
      </c>
      <c r="H6347">
        <v>6</v>
      </c>
      <c r="I6347" t="s">
        <v>10682</v>
      </c>
      <c r="J6347">
        <v>0</v>
      </c>
      <c r="K6347">
        <v>0</v>
      </c>
      <c r="L6347" t="s">
        <v>10722</v>
      </c>
      <c r="M6347">
        <v>45834</v>
      </c>
      <c r="N6347" t="s">
        <v>11051</v>
      </c>
      <c r="O6347" t="s">
        <v>10708</v>
      </c>
      <c r="P6347" t="s">
        <v>10701</v>
      </c>
      <c r="Q6347" t="s">
        <v>10709</v>
      </c>
      <c r="R6347" t="s">
        <v>10702</v>
      </c>
      <c r="S6347" t="s">
        <v>11052</v>
      </c>
      <c r="T6347">
        <v>43102.456956018497</v>
      </c>
    </row>
    <row r="6348" spans="1:20" x14ac:dyDescent="0.25">
      <c r="A6348" t="s">
        <v>9738</v>
      </c>
      <c r="B6348" t="s">
        <v>20510</v>
      </c>
      <c r="C6348" t="s">
        <v>19537</v>
      </c>
      <c r="D6348" t="s">
        <v>13204</v>
      </c>
      <c r="E6348" t="s">
        <v>10685</v>
      </c>
      <c r="F6348">
        <v>23.99</v>
      </c>
      <c r="G6348">
        <v>143.94</v>
      </c>
      <c r="H6348">
        <v>6</v>
      </c>
      <c r="I6348" t="s">
        <v>10682</v>
      </c>
      <c r="J6348">
        <v>0</v>
      </c>
      <c r="K6348">
        <v>0</v>
      </c>
      <c r="L6348" t="s">
        <v>10727</v>
      </c>
      <c r="M6348">
        <v>45834</v>
      </c>
      <c r="N6348" t="s">
        <v>11884</v>
      </c>
      <c r="O6348" t="s">
        <v>10701</v>
      </c>
      <c r="Q6348" t="s">
        <v>10702</v>
      </c>
      <c r="S6348" t="s">
        <v>11885</v>
      </c>
      <c r="T6348">
        <v>43102.456944444399</v>
      </c>
    </row>
    <row r="6349" spans="1:20" x14ac:dyDescent="0.25">
      <c r="A6349" t="s">
        <v>20511</v>
      </c>
      <c r="B6349" t="s">
        <v>20512</v>
      </c>
      <c r="C6349" t="s">
        <v>19537</v>
      </c>
      <c r="D6349" t="s">
        <v>13204</v>
      </c>
      <c r="E6349" t="s">
        <v>10693</v>
      </c>
      <c r="F6349">
        <v>23.99</v>
      </c>
      <c r="G6349">
        <v>143.94</v>
      </c>
      <c r="H6349">
        <v>6</v>
      </c>
      <c r="I6349" t="s">
        <v>10682</v>
      </c>
      <c r="J6349">
        <v>0</v>
      </c>
      <c r="K6349">
        <v>0</v>
      </c>
      <c r="L6349" t="s">
        <v>10727</v>
      </c>
      <c r="M6349">
        <v>45834</v>
      </c>
      <c r="N6349" t="s">
        <v>11884</v>
      </c>
      <c r="O6349" t="s">
        <v>10701</v>
      </c>
      <c r="Q6349" t="s">
        <v>10702</v>
      </c>
      <c r="S6349" t="s">
        <v>11885</v>
      </c>
      <c r="T6349">
        <v>43102.456944444399</v>
      </c>
    </row>
    <row r="6350" spans="1:20" x14ac:dyDescent="0.25">
      <c r="A6350" t="s">
        <v>6162</v>
      </c>
      <c r="B6350" t="s">
        <v>20513</v>
      </c>
      <c r="C6350" t="s">
        <v>19537</v>
      </c>
      <c r="D6350" t="s">
        <v>13204</v>
      </c>
      <c r="E6350" t="s">
        <v>10685</v>
      </c>
      <c r="F6350">
        <v>41.49</v>
      </c>
      <c r="G6350">
        <v>248.94</v>
      </c>
      <c r="H6350">
        <v>6</v>
      </c>
      <c r="I6350" t="s">
        <v>10682</v>
      </c>
      <c r="J6350">
        <v>0</v>
      </c>
      <c r="K6350">
        <v>0</v>
      </c>
      <c r="L6350" t="s">
        <v>10722</v>
      </c>
      <c r="M6350">
        <v>45839</v>
      </c>
      <c r="N6350" t="s">
        <v>13477</v>
      </c>
      <c r="S6350" t="s">
        <v>13478</v>
      </c>
      <c r="T6350">
        <v>43102.456956018497</v>
      </c>
    </row>
    <row r="6351" spans="1:20" x14ac:dyDescent="0.25">
      <c r="A6351" t="s">
        <v>20514</v>
      </c>
      <c r="B6351" t="s">
        <v>20515</v>
      </c>
      <c r="C6351" t="s">
        <v>19537</v>
      </c>
      <c r="D6351" t="s">
        <v>13204</v>
      </c>
      <c r="E6351" t="s">
        <v>10685</v>
      </c>
      <c r="F6351">
        <v>59.99</v>
      </c>
      <c r="G6351">
        <v>359.94</v>
      </c>
      <c r="H6351">
        <v>6</v>
      </c>
      <c r="I6351" t="s">
        <v>10682</v>
      </c>
      <c r="J6351">
        <v>0</v>
      </c>
      <c r="K6351">
        <v>0</v>
      </c>
      <c r="L6351" t="s">
        <v>12092</v>
      </c>
      <c r="M6351">
        <v>45847</v>
      </c>
      <c r="N6351" t="s">
        <v>12137</v>
      </c>
      <c r="O6351" t="s">
        <v>10701</v>
      </c>
      <c r="Q6351" t="s">
        <v>10702</v>
      </c>
      <c r="S6351" t="s">
        <v>12138</v>
      </c>
      <c r="T6351">
        <v>43102.456932870402</v>
      </c>
    </row>
    <row r="6352" spans="1:20" x14ac:dyDescent="0.25">
      <c r="A6352" t="s">
        <v>9739</v>
      </c>
      <c r="B6352" t="s">
        <v>20516</v>
      </c>
      <c r="C6352" t="s">
        <v>19537</v>
      </c>
      <c r="D6352" t="s">
        <v>13204</v>
      </c>
      <c r="E6352" t="s">
        <v>10685</v>
      </c>
      <c r="F6352">
        <v>23.99</v>
      </c>
      <c r="G6352">
        <v>143.94</v>
      </c>
      <c r="H6352">
        <v>6</v>
      </c>
      <c r="I6352" t="s">
        <v>10682</v>
      </c>
      <c r="J6352">
        <v>0</v>
      </c>
      <c r="K6352">
        <v>0</v>
      </c>
      <c r="L6352" t="s">
        <v>10727</v>
      </c>
      <c r="M6352">
        <v>45849</v>
      </c>
      <c r="N6352" t="s">
        <v>11884</v>
      </c>
      <c r="O6352" t="s">
        <v>10701</v>
      </c>
      <c r="Q6352" t="s">
        <v>10702</v>
      </c>
      <c r="S6352" t="s">
        <v>11885</v>
      </c>
      <c r="T6352">
        <v>43102.456944444399</v>
      </c>
    </row>
    <row r="6353" spans="1:20" x14ac:dyDescent="0.25">
      <c r="A6353" t="s">
        <v>9740</v>
      </c>
      <c r="B6353" t="s">
        <v>20517</v>
      </c>
      <c r="C6353" t="s">
        <v>19537</v>
      </c>
      <c r="D6353" t="s">
        <v>13204</v>
      </c>
      <c r="E6353" t="s">
        <v>10685</v>
      </c>
      <c r="F6353">
        <v>23.99</v>
      </c>
      <c r="G6353">
        <v>143.94</v>
      </c>
      <c r="H6353">
        <v>6</v>
      </c>
      <c r="I6353" t="s">
        <v>10682</v>
      </c>
      <c r="J6353">
        <v>0</v>
      </c>
      <c r="K6353">
        <v>0</v>
      </c>
      <c r="L6353" t="s">
        <v>10727</v>
      </c>
      <c r="M6353">
        <v>45849</v>
      </c>
      <c r="N6353" t="s">
        <v>11884</v>
      </c>
      <c r="O6353" t="s">
        <v>10701</v>
      </c>
      <c r="Q6353" t="s">
        <v>10702</v>
      </c>
      <c r="S6353" t="s">
        <v>11885</v>
      </c>
      <c r="T6353">
        <v>43102.456944444399</v>
      </c>
    </row>
    <row r="6354" spans="1:20" x14ac:dyDescent="0.25">
      <c r="A6354" t="s">
        <v>20518</v>
      </c>
      <c r="B6354" t="s">
        <v>20519</v>
      </c>
      <c r="C6354" t="s">
        <v>19537</v>
      </c>
      <c r="D6354" t="s">
        <v>13204</v>
      </c>
      <c r="E6354" t="s">
        <v>10685</v>
      </c>
      <c r="F6354">
        <v>23.99</v>
      </c>
      <c r="G6354">
        <v>143.94</v>
      </c>
      <c r="H6354">
        <v>6</v>
      </c>
      <c r="I6354" t="s">
        <v>10682</v>
      </c>
      <c r="J6354">
        <v>0</v>
      </c>
      <c r="K6354">
        <v>0</v>
      </c>
      <c r="L6354" t="s">
        <v>10727</v>
      </c>
      <c r="M6354">
        <v>45849</v>
      </c>
      <c r="N6354" t="s">
        <v>11884</v>
      </c>
      <c r="O6354" t="s">
        <v>10701</v>
      </c>
      <c r="Q6354" t="s">
        <v>10702</v>
      </c>
      <c r="S6354" t="s">
        <v>11885</v>
      </c>
      <c r="T6354">
        <v>43102.456944444399</v>
      </c>
    </row>
    <row r="6355" spans="1:20" x14ac:dyDescent="0.25">
      <c r="A6355" t="s">
        <v>20520</v>
      </c>
      <c r="B6355" t="s">
        <v>20521</v>
      </c>
      <c r="C6355" t="s">
        <v>19537</v>
      </c>
      <c r="D6355" t="s">
        <v>13204</v>
      </c>
      <c r="E6355" t="s">
        <v>10685</v>
      </c>
      <c r="F6355">
        <v>23.99</v>
      </c>
      <c r="G6355">
        <v>143.94</v>
      </c>
      <c r="H6355">
        <v>6</v>
      </c>
      <c r="I6355" t="s">
        <v>10682</v>
      </c>
      <c r="J6355">
        <v>0</v>
      </c>
      <c r="K6355">
        <v>0</v>
      </c>
      <c r="L6355" t="s">
        <v>10727</v>
      </c>
      <c r="M6355">
        <v>45849</v>
      </c>
      <c r="N6355" t="s">
        <v>11884</v>
      </c>
      <c r="O6355" t="s">
        <v>10701</v>
      </c>
      <c r="Q6355" t="s">
        <v>10702</v>
      </c>
      <c r="S6355" t="s">
        <v>11885</v>
      </c>
      <c r="T6355">
        <v>43102.456944444399</v>
      </c>
    </row>
    <row r="6356" spans="1:20" x14ac:dyDescent="0.25">
      <c r="A6356" t="s">
        <v>9741</v>
      </c>
      <c r="B6356" t="s">
        <v>20522</v>
      </c>
      <c r="C6356" t="s">
        <v>19537</v>
      </c>
      <c r="D6356" t="s">
        <v>13204</v>
      </c>
      <c r="E6356" t="s">
        <v>10685</v>
      </c>
      <c r="F6356">
        <v>23.99</v>
      </c>
      <c r="G6356">
        <v>143.94</v>
      </c>
      <c r="H6356">
        <v>6</v>
      </c>
      <c r="I6356" t="s">
        <v>10682</v>
      </c>
      <c r="J6356">
        <v>0</v>
      </c>
      <c r="K6356">
        <v>0</v>
      </c>
      <c r="L6356" t="s">
        <v>10727</v>
      </c>
      <c r="M6356">
        <v>45859</v>
      </c>
      <c r="N6356" t="s">
        <v>11884</v>
      </c>
      <c r="O6356" t="s">
        <v>10701</v>
      </c>
      <c r="Q6356" t="s">
        <v>10702</v>
      </c>
      <c r="S6356" t="s">
        <v>11885</v>
      </c>
      <c r="T6356">
        <v>43102.456944444399</v>
      </c>
    </row>
    <row r="6357" spans="1:20" x14ac:dyDescent="0.25">
      <c r="A6357" t="s">
        <v>6163</v>
      </c>
      <c r="B6357" t="s">
        <v>20523</v>
      </c>
      <c r="C6357" t="s">
        <v>19537</v>
      </c>
      <c r="D6357" t="s">
        <v>13204</v>
      </c>
      <c r="E6357" t="s">
        <v>10685</v>
      </c>
      <c r="F6357">
        <v>39.99</v>
      </c>
      <c r="G6357">
        <v>119.97</v>
      </c>
      <c r="H6357">
        <v>3</v>
      </c>
      <c r="I6357" t="s">
        <v>10682</v>
      </c>
      <c r="J6357">
        <v>0</v>
      </c>
      <c r="K6357">
        <v>0</v>
      </c>
      <c r="L6357" t="s">
        <v>11301</v>
      </c>
      <c r="M6357">
        <v>45853</v>
      </c>
      <c r="N6357" t="s">
        <v>10826</v>
      </c>
      <c r="O6357" t="s">
        <v>10708</v>
      </c>
      <c r="Q6357" t="s">
        <v>10709</v>
      </c>
      <c r="S6357" t="s">
        <v>10827</v>
      </c>
      <c r="T6357">
        <v>43102.456875000003</v>
      </c>
    </row>
    <row r="6358" spans="1:20" x14ac:dyDescent="0.25">
      <c r="A6358" t="s">
        <v>6164</v>
      </c>
      <c r="B6358" t="s">
        <v>20524</v>
      </c>
      <c r="C6358" t="s">
        <v>19537</v>
      </c>
      <c r="D6358" t="s">
        <v>13204</v>
      </c>
      <c r="E6358" t="s">
        <v>10685</v>
      </c>
      <c r="F6358">
        <v>12.99</v>
      </c>
      <c r="G6358">
        <v>77.94</v>
      </c>
      <c r="H6358">
        <v>6</v>
      </c>
      <c r="I6358" t="s">
        <v>10682</v>
      </c>
      <c r="J6358">
        <v>0</v>
      </c>
      <c r="K6358">
        <v>0</v>
      </c>
      <c r="L6358" t="s">
        <v>10717</v>
      </c>
      <c r="M6358">
        <v>45856</v>
      </c>
      <c r="N6358" t="s">
        <v>15185</v>
      </c>
      <c r="S6358" t="s">
        <v>15186</v>
      </c>
      <c r="T6358">
        <v>43102.456921296303</v>
      </c>
    </row>
    <row r="6359" spans="1:20" x14ac:dyDescent="0.25">
      <c r="A6359" t="s">
        <v>9742</v>
      </c>
      <c r="B6359" t="s">
        <v>20525</v>
      </c>
      <c r="C6359" t="s">
        <v>19537</v>
      </c>
      <c r="D6359" t="s">
        <v>13204</v>
      </c>
      <c r="E6359" t="s">
        <v>10685</v>
      </c>
      <c r="F6359">
        <v>47.99</v>
      </c>
      <c r="G6359">
        <v>287.94</v>
      </c>
      <c r="H6359">
        <v>6</v>
      </c>
      <c r="I6359" t="s">
        <v>10682</v>
      </c>
      <c r="J6359">
        <v>0</v>
      </c>
      <c r="K6359">
        <v>0</v>
      </c>
      <c r="L6359" t="s">
        <v>10722</v>
      </c>
      <c r="M6359">
        <v>45860</v>
      </c>
      <c r="N6359" t="s">
        <v>13477</v>
      </c>
      <c r="S6359" t="s">
        <v>13478</v>
      </c>
      <c r="T6359">
        <v>43102.456956018497</v>
      </c>
    </row>
    <row r="6360" spans="1:20" x14ac:dyDescent="0.25">
      <c r="A6360" t="s">
        <v>6165</v>
      </c>
      <c r="B6360" t="s">
        <v>20526</v>
      </c>
      <c r="C6360" t="s">
        <v>19537</v>
      </c>
      <c r="D6360" t="s">
        <v>13204</v>
      </c>
      <c r="E6360" t="s">
        <v>10685</v>
      </c>
      <c r="F6360">
        <v>39.99</v>
      </c>
      <c r="G6360">
        <v>119.97</v>
      </c>
      <c r="H6360">
        <v>3</v>
      </c>
      <c r="I6360" t="s">
        <v>10682</v>
      </c>
      <c r="J6360">
        <v>0</v>
      </c>
      <c r="K6360">
        <v>0</v>
      </c>
      <c r="L6360" t="s">
        <v>12455</v>
      </c>
      <c r="M6360">
        <v>45862</v>
      </c>
      <c r="N6360" t="s">
        <v>10826</v>
      </c>
      <c r="O6360" t="s">
        <v>10708</v>
      </c>
      <c r="Q6360" t="s">
        <v>10709</v>
      </c>
      <c r="S6360" t="s">
        <v>10827</v>
      </c>
      <c r="T6360">
        <v>43102.456921296303</v>
      </c>
    </row>
    <row r="6361" spans="1:20" x14ac:dyDescent="0.25">
      <c r="A6361" t="s">
        <v>9743</v>
      </c>
      <c r="B6361" t="s">
        <v>20527</v>
      </c>
      <c r="C6361" t="s">
        <v>19537</v>
      </c>
      <c r="D6361" t="s">
        <v>13204</v>
      </c>
      <c r="E6361" t="s">
        <v>10685</v>
      </c>
      <c r="F6361">
        <v>27.99</v>
      </c>
      <c r="G6361">
        <v>167.94</v>
      </c>
      <c r="H6361">
        <v>6</v>
      </c>
      <c r="I6361" t="s">
        <v>10682</v>
      </c>
      <c r="J6361">
        <v>0</v>
      </c>
      <c r="K6361">
        <v>0</v>
      </c>
      <c r="L6361" t="s">
        <v>10831</v>
      </c>
      <c r="M6361">
        <v>45862</v>
      </c>
      <c r="N6361" t="s">
        <v>19375</v>
      </c>
      <c r="O6361" t="s">
        <v>10708</v>
      </c>
      <c r="Q6361" t="s">
        <v>10709</v>
      </c>
      <c r="S6361" t="s">
        <v>19376</v>
      </c>
      <c r="T6361">
        <v>43102.456956018497</v>
      </c>
    </row>
    <row r="6362" spans="1:20" x14ac:dyDescent="0.25">
      <c r="A6362" t="s">
        <v>9744</v>
      </c>
      <c r="B6362" t="s">
        <v>20528</v>
      </c>
      <c r="C6362" t="s">
        <v>19537</v>
      </c>
      <c r="D6362" t="s">
        <v>13204</v>
      </c>
      <c r="E6362" t="s">
        <v>10685</v>
      </c>
      <c r="F6362">
        <v>16.59</v>
      </c>
      <c r="G6362">
        <v>99.54</v>
      </c>
      <c r="H6362">
        <v>6</v>
      </c>
      <c r="I6362" t="s">
        <v>10682</v>
      </c>
      <c r="J6362">
        <v>0</v>
      </c>
      <c r="K6362">
        <v>0</v>
      </c>
      <c r="L6362" t="s">
        <v>10731</v>
      </c>
      <c r="M6362">
        <v>45869</v>
      </c>
      <c r="N6362" t="s">
        <v>10761</v>
      </c>
      <c r="O6362" t="s">
        <v>10762</v>
      </c>
      <c r="P6362" t="s">
        <v>10708</v>
      </c>
      <c r="Q6362" t="s">
        <v>10763</v>
      </c>
      <c r="R6362" t="s">
        <v>10709</v>
      </c>
      <c r="S6362" t="s">
        <v>10764</v>
      </c>
      <c r="T6362">
        <v>43102.456875000003</v>
      </c>
    </row>
    <row r="6363" spans="1:20" x14ac:dyDescent="0.25">
      <c r="A6363" t="s">
        <v>9745</v>
      </c>
      <c r="B6363" t="s">
        <v>20529</v>
      </c>
      <c r="C6363" t="s">
        <v>19537</v>
      </c>
      <c r="D6363" t="s">
        <v>13204</v>
      </c>
      <c r="E6363" t="s">
        <v>10685</v>
      </c>
      <c r="F6363">
        <v>79.989999999999995</v>
      </c>
      <c r="G6363">
        <v>479.94</v>
      </c>
      <c r="H6363">
        <v>6</v>
      </c>
      <c r="I6363" t="s">
        <v>10682</v>
      </c>
      <c r="J6363">
        <v>0</v>
      </c>
      <c r="K6363">
        <v>0</v>
      </c>
      <c r="L6363" t="s">
        <v>10731</v>
      </c>
      <c r="M6363">
        <v>45873</v>
      </c>
      <c r="N6363" t="s">
        <v>12793</v>
      </c>
      <c r="O6363" t="s">
        <v>11717</v>
      </c>
      <c r="Q6363" t="s">
        <v>11718</v>
      </c>
      <c r="S6363" t="s">
        <v>12794</v>
      </c>
      <c r="T6363">
        <v>43102.456875000003</v>
      </c>
    </row>
    <row r="6364" spans="1:20" x14ac:dyDescent="0.25">
      <c r="A6364" t="s">
        <v>9746</v>
      </c>
      <c r="B6364" t="s">
        <v>20530</v>
      </c>
      <c r="C6364" t="s">
        <v>19537</v>
      </c>
      <c r="D6364" t="s">
        <v>13204</v>
      </c>
      <c r="E6364" t="s">
        <v>10685</v>
      </c>
      <c r="F6364">
        <v>35.99</v>
      </c>
      <c r="G6364">
        <v>215.94</v>
      </c>
      <c r="H6364">
        <v>6</v>
      </c>
      <c r="I6364" t="s">
        <v>10682</v>
      </c>
      <c r="J6364">
        <v>0</v>
      </c>
      <c r="K6364">
        <v>0</v>
      </c>
      <c r="L6364" t="s">
        <v>11042</v>
      </c>
      <c r="M6364">
        <v>45873</v>
      </c>
      <c r="N6364" t="s">
        <v>19375</v>
      </c>
      <c r="O6364" t="s">
        <v>10708</v>
      </c>
      <c r="Q6364" t="s">
        <v>10709</v>
      </c>
      <c r="S6364" t="s">
        <v>19376</v>
      </c>
      <c r="T6364">
        <v>43102.457013888903</v>
      </c>
    </row>
    <row r="6365" spans="1:20" x14ac:dyDescent="0.25">
      <c r="A6365" t="s">
        <v>6166</v>
      </c>
      <c r="B6365" t="s">
        <v>20531</v>
      </c>
      <c r="C6365" t="s">
        <v>19537</v>
      </c>
      <c r="D6365" t="s">
        <v>13204</v>
      </c>
      <c r="E6365" t="s">
        <v>10685</v>
      </c>
      <c r="F6365">
        <v>83.99</v>
      </c>
      <c r="G6365">
        <v>503.94</v>
      </c>
      <c r="H6365">
        <v>6</v>
      </c>
      <c r="I6365" t="s">
        <v>10682</v>
      </c>
      <c r="J6365">
        <v>0</v>
      </c>
      <c r="K6365">
        <v>0</v>
      </c>
      <c r="L6365" t="s">
        <v>11014</v>
      </c>
      <c r="M6365">
        <v>45875</v>
      </c>
      <c r="N6365" t="s">
        <v>13477</v>
      </c>
      <c r="S6365" t="s">
        <v>13478</v>
      </c>
      <c r="T6365">
        <v>43102.456863425898</v>
      </c>
    </row>
    <row r="6366" spans="1:20" x14ac:dyDescent="0.25">
      <c r="A6366" t="s">
        <v>9747</v>
      </c>
      <c r="B6366" t="s">
        <v>20532</v>
      </c>
      <c r="C6366" t="s">
        <v>19537</v>
      </c>
      <c r="D6366" t="s">
        <v>13204</v>
      </c>
      <c r="E6366" t="s">
        <v>10685</v>
      </c>
      <c r="F6366">
        <v>54.99</v>
      </c>
      <c r="G6366">
        <v>329.94</v>
      </c>
      <c r="H6366">
        <v>6</v>
      </c>
      <c r="I6366" t="s">
        <v>10682</v>
      </c>
      <c r="J6366">
        <v>0</v>
      </c>
      <c r="K6366">
        <v>0</v>
      </c>
      <c r="L6366" t="s">
        <v>10706</v>
      </c>
      <c r="M6366">
        <v>45882</v>
      </c>
      <c r="N6366" t="s">
        <v>11082</v>
      </c>
      <c r="S6366" t="s">
        <v>11083</v>
      </c>
      <c r="T6366">
        <v>43102.457002314797</v>
      </c>
    </row>
    <row r="6367" spans="1:20" x14ac:dyDescent="0.25">
      <c r="A6367" t="s">
        <v>20533</v>
      </c>
      <c r="B6367" t="s">
        <v>20534</v>
      </c>
      <c r="C6367" t="s">
        <v>19537</v>
      </c>
      <c r="D6367" t="s">
        <v>13204</v>
      </c>
      <c r="E6367" t="s">
        <v>10685</v>
      </c>
      <c r="F6367">
        <v>39.99</v>
      </c>
      <c r="G6367">
        <v>239.94</v>
      </c>
      <c r="H6367">
        <v>6</v>
      </c>
      <c r="I6367" t="s">
        <v>10682</v>
      </c>
      <c r="J6367">
        <v>0</v>
      </c>
      <c r="K6367">
        <v>0</v>
      </c>
      <c r="L6367" t="s">
        <v>10722</v>
      </c>
      <c r="M6367">
        <v>45894</v>
      </c>
      <c r="N6367" t="s">
        <v>13477</v>
      </c>
      <c r="S6367" t="s">
        <v>13478</v>
      </c>
      <c r="T6367">
        <v>43102.456956018497</v>
      </c>
    </row>
    <row r="6368" spans="1:20" x14ac:dyDescent="0.25">
      <c r="A6368" t="s">
        <v>20535</v>
      </c>
      <c r="B6368" t="s">
        <v>20536</v>
      </c>
      <c r="C6368" t="s">
        <v>19537</v>
      </c>
      <c r="D6368" t="s">
        <v>13204</v>
      </c>
      <c r="E6368" t="s">
        <v>10685</v>
      </c>
      <c r="F6368">
        <v>39.99</v>
      </c>
      <c r="G6368">
        <v>239.94</v>
      </c>
      <c r="H6368">
        <v>6</v>
      </c>
      <c r="I6368" t="s">
        <v>10682</v>
      </c>
      <c r="J6368">
        <v>0</v>
      </c>
      <c r="K6368">
        <v>0</v>
      </c>
      <c r="L6368" t="s">
        <v>10722</v>
      </c>
      <c r="M6368">
        <v>45894</v>
      </c>
      <c r="N6368" t="s">
        <v>13477</v>
      </c>
      <c r="S6368" t="s">
        <v>13478</v>
      </c>
      <c r="T6368">
        <v>43102.456956018497</v>
      </c>
    </row>
    <row r="6369" spans="1:20" x14ac:dyDescent="0.25">
      <c r="A6369" t="s">
        <v>9748</v>
      </c>
      <c r="B6369" t="s">
        <v>20537</v>
      </c>
      <c r="C6369" t="s">
        <v>19537</v>
      </c>
      <c r="D6369" t="s">
        <v>13204</v>
      </c>
      <c r="E6369" t="s">
        <v>10685</v>
      </c>
      <c r="F6369">
        <v>39.99</v>
      </c>
      <c r="G6369">
        <v>239.94</v>
      </c>
      <c r="H6369">
        <v>6</v>
      </c>
      <c r="I6369" t="s">
        <v>10682</v>
      </c>
      <c r="J6369">
        <v>0</v>
      </c>
      <c r="K6369">
        <v>0</v>
      </c>
      <c r="L6369" t="s">
        <v>10722</v>
      </c>
      <c r="M6369">
        <v>45894</v>
      </c>
      <c r="N6369" t="s">
        <v>13477</v>
      </c>
      <c r="S6369" t="s">
        <v>13478</v>
      </c>
      <c r="T6369">
        <v>43102.456956018497</v>
      </c>
    </row>
    <row r="6370" spans="1:20" x14ac:dyDescent="0.25">
      <c r="A6370" t="s">
        <v>20538</v>
      </c>
      <c r="B6370" t="s">
        <v>20539</v>
      </c>
      <c r="C6370" t="s">
        <v>19537</v>
      </c>
      <c r="D6370" t="s">
        <v>13204</v>
      </c>
      <c r="E6370" t="s">
        <v>10685</v>
      </c>
      <c r="F6370">
        <v>29.99</v>
      </c>
      <c r="G6370">
        <v>179.94</v>
      </c>
      <c r="H6370">
        <v>6</v>
      </c>
      <c r="I6370" t="s">
        <v>10682</v>
      </c>
      <c r="J6370">
        <v>0</v>
      </c>
      <c r="K6370">
        <v>0</v>
      </c>
      <c r="L6370" t="s">
        <v>10862</v>
      </c>
      <c r="M6370">
        <v>45894</v>
      </c>
      <c r="N6370" t="s">
        <v>16253</v>
      </c>
      <c r="O6370" t="s">
        <v>10708</v>
      </c>
      <c r="Q6370" t="s">
        <v>10709</v>
      </c>
      <c r="S6370" t="s">
        <v>16254</v>
      </c>
      <c r="T6370">
        <v>43102.456909722197</v>
      </c>
    </row>
    <row r="6371" spans="1:20" x14ac:dyDescent="0.25">
      <c r="A6371" t="s">
        <v>20540</v>
      </c>
      <c r="B6371" t="s">
        <v>20541</v>
      </c>
      <c r="C6371" t="s">
        <v>19537</v>
      </c>
      <c r="D6371" t="s">
        <v>13204</v>
      </c>
      <c r="E6371" t="s">
        <v>10685</v>
      </c>
      <c r="F6371">
        <v>29.99</v>
      </c>
      <c r="G6371">
        <v>179.94</v>
      </c>
      <c r="H6371">
        <v>6</v>
      </c>
      <c r="I6371" t="s">
        <v>10682</v>
      </c>
      <c r="J6371">
        <v>0</v>
      </c>
      <c r="K6371">
        <v>0</v>
      </c>
      <c r="L6371" t="s">
        <v>10862</v>
      </c>
      <c r="M6371">
        <v>45894</v>
      </c>
      <c r="N6371" t="s">
        <v>16253</v>
      </c>
      <c r="O6371" t="s">
        <v>10708</v>
      </c>
      <c r="Q6371" t="s">
        <v>10709</v>
      </c>
      <c r="S6371" t="s">
        <v>16254</v>
      </c>
      <c r="T6371">
        <v>43102.456909722197</v>
      </c>
    </row>
    <row r="6372" spans="1:20" x14ac:dyDescent="0.25">
      <c r="A6372" t="s">
        <v>9749</v>
      </c>
      <c r="B6372" t="s">
        <v>20542</v>
      </c>
      <c r="C6372" t="s">
        <v>19537</v>
      </c>
      <c r="D6372" t="s">
        <v>13204</v>
      </c>
      <c r="E6372" t="s">
        <v>10685</v>
      </c>
      <c r="F6372">
        <v>15.99</v>
      </c>
      <c r="G6372">
        <v>191.88</v>
      </c>
      <c r="H6372">
        <v>12</v>
      </c>
      <c r="I6372" t="s">
        <v>10682</v>
      </c>
      <c r="J6372">
        <v>0</v>
      </c>
      <c r="K6372">
        <v>0</v>
      </c>
      <c r="L6372" t="s">
        <v>10788</v>
      </c>
      <c r="M6372">
        <v>45895</v>
      </c>
      <c r="N6372" t="s">
        <v>10781</v>
      </c>
      <c r="O6372" t="s">
        <v>10782</v>
      </c>
      <c r="Q6372" t="s">
        <v>10783</v>
      </c>
      <c r="S6372" t="s">
        <v>10784</v>
      </c>
      <c r="T6372">
        <v>43102.456921296303</v>
      </c>
    </row>
    <row r="6373" spans="1:20" x14ac:dyDescent="0.25">
      <c r="A6373" t="s">
        <v>20543</v>
      </c>
      <c r="B6373" t="s">
        <v>20544</v>
      </c>
      <c r="C6373" t="s">
        <v>10856</v>
      </c>
      <c r="D6373" t="s">
        <v>13204</v>
      </c>
      <c r="E6373" t="s">
        <v>10685</v>
      </c>
      <c r="F6373">
        <v>30.99</v>
      </c>
      <c r="G6373">
        <v>185.94</v>
      </c>
      <c r="H6373">
        <v>6</v>
      </c>
      <c r="I6373" t="s">
        <v>10682</v>
      </c>
      <c r="J6373">
        <v>0</v>
      </c>
      <c r="K6373">
        <v>0</v>
      </c>
      <c r="L6373" t="s">
        <v>10731</v>
      </c>
      <c r="M6373">
        <v>45896</v>
      </c>
      <c r="N6373" t="s">
        <v>12793</v>
      </c>
      <c r="O6373" t="s">
        <v>11717</v>
      </c>
      <c r="Q6373" t="s">
        <v>11718</v>
      </c>
      <c r="S6373" t="s">
        <v>12794</v>
      </c>
      <c r="T6373">
        <v>43102.456875000003</v>
      </c>
    </row>
    <row r="6374" spans="1:20" x14ac:dyDescent="0.25">
      <c r="A6374" t="s">
        <v>20545</v>
      </c>
      <c r="B6374" t="s">
        <v>20546</v>
      </c>
      <c r="C6374" t="s">
        <v>19537</v>
      </c>
      <c r="D6374" t="s">
        <v>13204</v>
      </c>
      <c r="E6374" t="s">
        <v>10685</v>
      </c>
      <c r="F6374">
        <v>12.49</v>
      </c>
      <c r="G6374">
        <v>149.88</v>
      </c>
      <c r="H6374">
        <v>12</v>
      </c>
      <c r="I6374" t="s">
        <v>10682</v>
      </c>
      <c r="J6374">
        <v>0</v>
      </c>
      <c r="K6374">
        <v>0</v>
      </c>
      <c r="L6374" t="s">
        <v>10788</v>
      </c>
      <c r="M6374">
        <v>45898</v>
      </c>
      <c r="N6374" t="s">
        <v>10686</v>
      </c>
      <c r="O6374" t="s">
        <v>10687</v>
      </c>
      <c r="Q6374" t="s">
        <v>10688</v>
      </c>
      <c r="S6374" t="s">
        <v>10689</v>
      </c>
      <c r="T6374">
        <v>43102.456921296303</v>
      </c>
    </row>
    <row r="6375" spans="1:20" x14ac:dyDescent="0.25">
      <c r="A6375" t="s">
        <v>20547</v>
      </c>
      <c r="B6375" t="s">
        <v>20548</v>
      </c>
      <c r="C6375" t="s">
        <v>19537</v>
      </c>
      <c r="D6375" t="s">
        <v>13204</v>
      </c>
      <c r="E6375" t="s">
        <v>10685</v>
      </c>
      <c r="F6375">
        <v>33.49</v>
      </c>
      <c r="G6375">
        <v>200.94</v>
      </c>
      <c r="H6375">
        <v>6</v>
      </c>
      <c r="I6375" t="s">
        <v>10682</v>
      </c>
      <c r="J6375">
        <v>0</v>
      </c>
      <c r="K6375">
        <v>0</v>
      </c>
      <c r="L6375" t="s">
        <v>10731</v>
      </c>
      <c r="M6375">
        <v>45905</v>
      </c>
      <c r="N6375" t="s">
        <v>11425</v>
      </c>
      <c r="O6375" t="s">
        <v>10687</v>
      </c>
      <c r="Q6375" t="s">
        <v>10688</v>
      </c>
      <c r="S6375" t="s">
        <v>11426</v>
      </c>
      <c r="T6375">
        <v>43102.456875000003</v>
      </c>
    </row>
    <row r="6376" spans="1:20" x14ac:dyDescent="0.25">
      <c r="A6376" t="s">
        <v>20549</v>
      </c>
      <c r="B6376" t="s">
        <v>20550</v>
      </c>
      <c r="C6376" t="s">
        <v>19537</v>
      </c>
      <c r="D6376" t="s">
        <v>13204</v>
      </c>
      <c r="E6376" t="s">
        <v>10685</v>
      </c>
      <c r="F6376">
        <v>63.49</v>
      </c>
      <c r="G6376">
        <v>380.94</v>
      </c>
      <c r="H6376">
        <v>6</v>
      </c>
      <c r="I6376" t="s">
        <v>10682</v>
      </c>
      <c r="J6376">
        <v>0</v>
      </c>
      <c r="K6376">
        <v>0</v>
      </c>
      <c r="L6376" t="s">
        <v>10731</v>
      </c>
      <c r="M6376">
        <v>45905</v>
      </c>
      <c r="N6376" t="s">
        <v>11425</v>
      </c>
      <c r="O6376" t="s">
        <v>10687</v>
      </c>
      <c r="Q6376" t="s">
        <v>10688</v>
      </c>
      <c r="S6376" t="s">
        <v>11426</v>
      </c>
      <c r="T6376">
        <v>43102.456875000003</v>
      </c>
    </row>
    <row r="6377" spans="1:20" x14ac:dyDescent="0.25">
      <c r="A6377" t="s">
        <v>20551</v>
      </c>
      <c r="B6377" t="s">
        <v>20552</v>
      </c>
      <c r="C6377" t="s">
        <v>19537</v>
      </c>
      <c r="D6377" t="s">
        <v>13204</v>
      </c>
      <c r="E6377" t="s">
        <v>10685</v>
      </c>
      <c r="F6377">
        <v>21.49</v>
      </c>
      <c r="G6377">
        <v>128.94</v>
      </c>
      <c r="H6377">
        <v>6</v>
      </c>
      <c r="I6377" t="s">
        <v>10682</v>
      </c>
      <c r="J6377">
        <v>0</v>
      </c>
      <c r="K6377">
        <v>0</v>
      </c>
      <c r="L6377" t="s">
        <v>10731</v>
      </c>
      <c r="M6377">
        <v>45905</v>
      </c>
      <c r="N6377" t="s">
        <v>11425</v>
      </c>
      <c r="O6377" t="s">
        <v>10687</v>
      </c>
      <c r="Q6377" t="s">
        <v>10688</v>
      </c>
      <c r="S6377" t="s">
        <v>11426</v>
      </c>
      <c r="T6377">
        <v>43102.456875000003</v>
      </c>
    </row>
    <row r="6378" spans="1:20" x14ac:dyDescent="0.25">
      <c r="A6378" t="s">
        <v>20553</v>
      </c>
      <c r="B6378" t="s">
        <v>20554</v>
      </c>
      <c r="C6378" t="s">
        <v>19537</v>
      </c>
      <c r="D6378" t="s">
        <v>13204</v>
      </c>
      <c r="E6378" t="s">
        <v>10685</v>
      </c>
      <c r="F6378">
        <v>66.489999999999995</v>
      </c>
      <c r="G6378">
        <v>398.94</v>
      </c>
      <c r="H6378">
        <v>6</v>
      </c>
      <c r="I6378" t="s">
        <v>10682</v>
      </c>
      <c r="J6378">
        <v>0</v>
      </c>
      <c r="K6378">
        <v>0</v>
      </c>
      <c r="L6378" t="s">
        <v>10731</v>
      </c>
      <c r="M6378">
        <v>45905</v>
      </c>
      <c r="N6378" t="s">
        <v>11425</v>
      </c>
      <c r="O6378" t="s">
        <v>10687</v>
      </c>
      <c r="Q6378" t="s">
        <v>10688</v>
      </c>
      <c r="S6378" t="s">
        <v>11426</v>
      </c>
      <c r="T6378">
        <v>43102.456875000003</v>
      </c>
    </row>
    <row r="6379" spans="1:20" x14ac:dyDescent="0.25">
      <c r="A6379" t="s">
        <v>20555</v>
      </c>
      <c r="B6379" t="s">
        <v>20556</v>
      </c>
      <c r="C6379" t="s">
        <v>19537</v>
      </c>
      <c r="D6379" t="s">
        <v>13204</v>
      </c>
      <c r="E6379" t="s">
        <v>10685</v>
      </c>
      <c r="F6379">
        <v>46.69</v>
      </c>
      <c r="G6379">
        <v>280.14</v>
      </c>
      <c r="H6379">
        <v>6</v>
      </c>
      <c r="I6379" t="s">
        <v>10682</v>
      </c>
      <c r="J6379">
        <v>0</v>
      </c>
      <c r="K6379">
        <v>0</v>
      </c>
      <c r="L6379" t="s">
        <v>10731</v>
      </c>
      <c r="M6379">
        <v>45905</v>
      </c>
      <c r="N6379" t="s">
        <v>11425</v>
      </c>
      <c r="O6379" t="s">
        <v>10687</v>
      </c>
      <c r="Q6379" t="s">
        <v>10688</v>
      </c>
      <c r="S6379" t="s">
        <v>11426</v>
      </c>
      <c r="T6379">
        <v>43102.456875000003</v>
      </c>
    </row>
    <row r="6380" spans="1:20" x14ac:dyDescent="0.25">
      <c r="A6380" t="s">
        <v>20557</v>
      </c>
      <c r="B6380" t="s">
        <v>20558</v>
      </c>
      <c r="C6380" t="s">
        <v>19537</v>
      </c>
      <c r="D6380" t="s">
        <v>13204</v>
      </c>
      <c r="E6380" t="s">
        <v>10685</v>
      </c>
      <c r="F6380">
        <v>66.989999999999995</v>
      </c>
      <c r="G6380">
        <v>401.94</v>
      </c>
      <c r="H6380">
        <v>6</v>
      </c>
      <c r="I6380" t="s">
        <v>10682</v>
      </c>
      <c r="J6380">
        <v>0</v>
      </c>
      <c r="K6380">
        <v>0</v>
      </c>
      <c r="L6380" t="s">
        <v>10731</v>
      </c>
      <c r="M6380">
        <v>45905</v>
      </c>
      <c r="N6380" t="s">
        <v>11425</v>
      </c>
      <c r="O6380" t="s">
        <v>10687</v>
      </c>
      <c r="Q6380" t="s">
        <v>10688</v>
      </c>
      <c r="S6380" t="s">
        <v>11426</v>
      </c>
      <c r="T6380">
        <v>43102.456875000003</v>
      </c>
    </row>
    <row r="6381" spans="1:20" x14ac:dyDescent="0.25">
      <c r="A6381" t="s">
        <v>20559</v>
      </c>
      <c r="B6381" t="s">
        <v>20560</v>
      </c>
      <c r="C6381" t="s">
        <v>19537</v>
      </c>
      <c r="D6381" t="s">
        <v>13204</v>
      </c>
      <c r="E6381" t="s">
        <v>10685</v>
      </c>
      <c r="F6381">
        <v>35.49</v>
      </c>
      <c r="G6381">
        <v>212.94</v>
      </c>
      <c r="H6381">
        <v>6</v>
      </c>
      <c r="I6381" t="s">
        <v>10682</v>
      </c>
      <c r="J6381">
        <v>0</v>
      </c>
      <c r="K6381">
        <v>0</v>
      </c>
      <c r="L6381" t="s">
        <v>10731</v>
      </c>
      <c r="M6381">
        <v>45905</v>
      </c>
      <c r="N6381" t="s">
        <v>11425</v>
      </c>
      <c r="O6381" t="s">
        <v>10687</v>
      </c>
      <c r="Q6381" t="s">
        <v>10688</v>
      </c>
      <c r="S6381" t="s">
        <v>11426</v>
      </c>
      <c r="T6381">
        <v>43102.456875000003</v>
      </c>
    </row>
    <row r="6382" spans="1:20" x14ac:dyDescent="0.25">
      <c r="A6382" t="s">
        <v>20561</v>
      </c>
      <c r="B6382" t="s">
        <v>20562</v>
      </c>
      <c r="C6382" t="s">
        <v>19537</v>
      </c>
      <c r="D6382" t="s">
        <v>13204</v>
      </c>
      <c r="E6382" t="s">
        <v>10685</v>
      </c>
      <c r="F6382">
        <v>92.49</v>
      </c>
      <c r="G6382">
        <v>554.94000000000005</v>
      </c>
      <c r="H6382">
        <v>6</v>
      </c>
      <c r="I6382" t="s">
        <v>10682</v>
      </c>
      <c r="J6382">
        <v>0</v>
      </c>
      <c r="K6382">
        <v>0</v>
      </c>
      <c r="L6382" t="s">
        <v>10731</v>
      </c>
      <c r="M6382">
        <v>45905</v>
      </c>
      <c r="N6382" t="s">
        <v>11425</v>
      </c>
      <c r="O6382" t="s">
        <v>10687</v>
      </c>
      <c r="Q6382" t="s">
        <v>10688</v>
      </c>
      <c r="S6382" t="s">
        <v>11426</v>
      </c>
      <c r="T6382">
        <v>43102.456875000003</v>
      </c>
    </row>
    <row r="6383" spans="1:20" x14ac:dyDescent="0.25">
      <c r="A6383" t="s">
        <v>20563</v>
      </c>
      <c r="B6383" t="s">
        <v>20564</v>
      </c>
      <c r="C6383" t="s">
        <v>19537</v>
      </c>
      <c r="D6383" t="s">
        <v>13204</v>
      </c>
      <c r="E6383" t="s">
        <v>10685</v>
      </c>
      <c r="F6383">
        <v>63.49</v>
      </c>
      <c r="G6383">
        <v>761.88</v>
      </c>
      <c r="H6383">
        <v>12</v>
      </c>
      <c r="I6383" t="s">
        <v>10682</v>
      </c>
      <c r="J6383">
        <v>0</v>
      </c>
      <c r="K6383">
        <v>0</v>
      </c>
      <c r="L6383" t="s">
        <v>10731</v>
      </c>
      <c r="M6383">
        <v>45905</v>
      </c>
      <c r="N6383" t="s">
        <v>11425</v>
      </c>
      <c r="O6383" t="s">
        <v>10687</v>
      </c>
      <c r="Q6383" t="s">
        <v>10688</v>
      </c>
      <c r="S6383" t="s">
        <v>11426</v>
      </c>
      <c r="T6383">
        <v>43102.456875000003</v>
      </c>
    </row>
    <row r="6384" spans="1:20" x14ac:dyDescent="0.25">
      <c r="A6384" t="s">
        <v>20565</v>
      </c>
      <c r="B6384" t="s">
        <v>20566</v>
      </c>
      <c r="C6384" t="s">
        <v>19537</v>
      </c>
      <c r="D6384" t="s">
        <v>13204</v>
      </c>
      <c r="E6384" t="s">
        <v>10685</v>
      </c>
      <c r="F6384">
        <v>65.989999999999995</v>
      </c>
      <c r="G6384">
        <v>395.94</v>
      </c>
      <c r="H6384">
        <v>6</v>
      </c>
      <c r="I6384" t="s">
        <v>10682</v>
      </c>
      <c r="J6384">
        <v>0</v>
      </c>
      <c r="K6384">
        <v>0</v>
      </c>
      <c r="L6384" t="s">
        <v>10731</v>
      </c>
      <c r="M6384">
        <v>45905</v>
      </c>
      <c r="N6384" t="s">
        <v>11425</v>
      </c>
      <c r="O6384" t="s">
        <v>10687</v>
      </c>
      <c r="Q6384" t="s">
        <v>10688</v>
      </c>
      <c r="S6384" t="s">
        <v>11426</v>
      </c>
      <c r="T6384">
        <v>43102.456875000003</v>
      </c>
    </row>
    <row r="6385" spans="1:20" x14ac:dyDescent="0.25">
      <c r="A6385" t="s">
        <v>20567</v>
      </c>
      <c r="B6385" t="s">
        <v>20568</v>
      </c>
      <c r="C6385" t="s">
        <v>19537</v>
      </c>
      <c r="D6385" t="s">
        <v>13204</v>
      </c>
      <c r="E6385" t="s">
        <v>10685</v>
      </c>
      <c r="F6385">
        <v>49.49</v>
      </c>
      <c r="G6385">
        <v>296.94</v>
      </c>
      <c r="H6385">
        <v>6</v>
      </c>
      <c r="I6385" t="s">
        <v>10682</v>
      </c>
      <c r="J6385">
        <v>0</v>
      </c>
      <c r="K6385">
        <v>0</v>
      </c>
      <c r="L6385" t="s">
        <v>10731</v>
      </c>
      <c r="M6385">
        <v>45905</v>
      </c>
      <c r="N6385" t="s">
        <v>11425</v>
      </c>
      <c r="O6385" t="s">
        <v>10687</v>
      </c>
      <c r="Q6385" t="s">
        <v>10688</v>
      </c>
      <c r="S6385" t="s">
        <v>11426</v>
      </c>
      <c r="T6385">
        <v>43102.456875000003</v>
      </c>
    </row>
    <row r="6386" spans="1:20" x14ac:dyDescent="0.25">
      <c r="A6386" t="s">
        <v>20569</v>
      </c>
      <c r="B6386" t="s">
        <v>20570</v>
      </c>
      <c r="C6386" t="s">
        <v>19537</v>
      </c>
      <c r="D6386" t="s">
        <v>13204</v>
      </c>
      <c r="E6386" t="s">
        <v>10685</v>
      </c>
      <c r="F6386">
        <v>86.99</v>
      </c>
      <c r="G6386">
        <v>521.94000000000005</v>
      </c>
      <c r="H6386">
        <v>6</v>
      </c>
      <c r="I6386" t="s">
        <v>10682</v>
      </c>
      <c r="J6386">
        <v>0</v>
      </c>
      <c r="K6386">
        <v>0</v>
      </c>
      <c r="L6386" t="s">
        <v>10731</v>
      </c>
      <c r="M6386">
        <v>45905</v>
      </c>
      <c r="N6386" t="s">
        <v>11425</v>
      </c>
      <c r="O6386" t="s">
        <v>10687</v>
      </c>
      <c r="Q6386" t="s">
        <v>10688</v>
      </c>
      <c r="S6386" t="s">
        <v>11426</v>
      </c>
      <c r="T6386">
        <v>43102.456875000003</v>
      </c>
    </row>
    <row r="6387" spans="1:20" x14ac:dyDescent="0.25">
      <c r="A6387" t="s">
        <v>20571</v>
      </c>
      <c r="B6387" t="s">
        <v>20572</v>
      </c>
      <c r="C6387" t="s">
        <v>19537</v>
      </c>
      <c r="D6387" t="s">
        <v>13204</v>
      </c>
      <c r="E6387" t="s">
        <v>10693</v>
      </c>
      <c r="F6387">
        <v>46.99</v>
      </c>
      <c r="G6387">
        <v>281.94</v>
      </c>
      <c r="H6387">
        <v>6</v>
      </c>
      <c r="I6387" t="s">
        <v>10682</v>
      </c>
      <c r="J6387">
        <v>0</v>
      </c>
      <c r="K6387">
        <v>0</v>
      </c>
      <c r="L6387" t="s">
        <v>10731</v>
      </c>
      <c r="M6387">
        <v>45910</v>
      </c>
      <c r="N6387" t="s">
        <v>11359</v>
      </c>
      <c r="O6387" t="s">
        <v>10762</v>
      </c>
      <c r="P6387" t="s">
        <v>10701</v>
      </c>
      <c r="Q6387" t="s">
        <v>10763</v>
      </c>
      <c r="R6387" t="s">
        <v>10702</v>
      </c>
      <c r="S6387" t="s">
        <v>11360</v>
      </c>
      <c r="T6387">
        <v>43102.456875000003</v>
      </c>
    </row>
    <row r="6388" spans="1:20" x14ac:dyDescent="0.25">
      <c r="A6388" t="s">
        <v>9750</v>
      </c>
      <c r="B6388" t="s">
        <v>20573</v>
      </c>
      <c r="C6388" t="s">
        <v>19537</v>
      </c>
      <c r="D6388" t="s">
        <v>13204</v>
      </c>
      <c r="E6388" t="s">
        <v>10685</v>
      </c>
      <c r="F6388">
        <v>59.99</v>
      </c>
      <c r="G6388">
        <v>719.88</v>
      </c>
      <c r="H6388">
        <v>12</v>
      </c>
      <c r="I6388" t="s">
        <v>10682</v>
      </c>
      <c r="J6388">
        <v>0</v>
      </c>
      <c r="K6388">
        <v>0</v>
      </c>
      <c r="L6388" t="s">
        <v>10731</v>
      </c>
      <c r="M6388">
        <v>45915</v>
      </c>
      <c r="N6388" t="s">
        <v>11425</v>
      </c>
      <c r="O6388" t="s">
        <v>10687</v>
      </c>
      <c r="Q6388" t="s">
        <v>10688</v>
      </c>
      <c r="S6388" t="s">
        <v>11426</v>
      </c>
      <c r="T6388">
        <v>43102.456875000003</v>
      </c>
    </row>
    <row r="6389" spans="1:20" x14ac:dyDescent="0.25">
      <c r="A6389" t="s">
        <v>20574</v>
      </c>
      <c r="B6389" t="s">
        <v>20575</v>
      </c>
      <c r="C6389" t="s">
        <v>19537</v>
      </c>
      <c r="D6389" t="s">
        <v>13204</v>
      </c>
      <c r="E6389" t="s">
        <v>10685</v>
      </c>
      <c r="F6389">
        <v>18.989999999999998</v>
      </c>
      <c r="G6389">
        <v>227.88</v>
      </c>
      <c r="H6389">
        <v>12</v>
      </c>
      <c r="I6389" t="s">
        <v>10682</v>
      </c>
      <c r="J6389">
        <v>0</v>
      </c>
      <c r="K6389">
        <v>0</v>
      </c>
      <c r="L6389" t="s">
        <v>10944</v>
      </c>
      <c r="M6389">
        <v>45915</v>
      </c>
      <c r="N6389" t="s">
        <v>10686</v>
      </c>
      <c r="O6389" t="s">
        <v>10687</v>
      </c>
      <c r="Q6389" t="s">
        <v>10688</v>
      </c>
      <c r="S6389" t="s">
        <v>10689</v>
      </c>
      <c r="T6389">
        <v>43102.456921296303</v>
      </c>
    </row>
    <row r="6390" spans="1:20" x14ac:dyDescent="0.25">
      <c r="A6390" t="s">
        <v>9751</v>
      </c>
      <c r="B6390" t="s">
        <v>20576</v>
      </c>
      <c r="C6390" t="s">
        <v>19537</v>
      </c>
      <c r="D6390" t="s">
        <v>13204</v>
      </c>
      <c r="E6390" t="s">
        <v>10685</v>
      </c>
      <c r="F6390">
        <v>32.99</v>
      </c>
      <c r="G6390">
        <v>197.94</v>
      </c>
      <c r="H6390">
        <v>6</v>
      </c>
      <c r="I6390" t="s">
        <v>10682</v>
      </c>
      <c r="J6390">
        <v>0</v>
      </c>
      <c r="K6390">
        <v>0</v>
      </c>
      <c r="L6390" t="s">
        <v>10840</v>
      </c>
      <c r="M6390">
        <v>45922</v>
      </c>
      <c r="N6390" t="s">
        <v>12137</v>
      </c>
      <c r="O6390" t="s">
        <v>10701</v>
      </c>
      <c r="Q6390" t="s">
        <v>10702</v>
      </c>
      <c r="S6390" t="s">
        <v>12138</v>
      </c>
      <c r="T6390">
        <v>43102.456863425898</v>
      </c>
    </row>
    <row r="6391" spans="1:20" x14ac:dyDescent="0.25">
      <c r="A6391" t="s">
        <v>20577</v>
      </c>
      <c r="B6391" t="s">
        <v>20578</v>
      </c>
      <c r="C6391" t="s">
        <v>19537</v>
      </c>
      <c r="D6391" t="s">
        <v>13204</v>
      </c>
      <c r="E6391" t="s">
        <v>10685</v>
      </c>
      <c r="F6391">
        <v>40</v>
      </c>
      <c r="G6391">
        <v>240</v>
      </c>
      <c r="H6391">
        <v>6</v>
      </c>
      <c r="I6391" t="s">
        <v>10682</v>
      </c>
      <c r="J6391">
        <v>0</v>
      </c>
      <c r="K6391">
        <v>0</v>
      </c>
      <c r="L6391" t="s">
        <v>16469</v>
      </c>
      <c r="M6391">
        <v>45926</v>
      </c>
      <c r="N6391" t="s">
        <v>12441</v>
      </c>
      <c r="O6391" t="s">
        <v>11717</v>
      </c>
      <c r="P6391" t="s">
        <v>10687</v>
      </c>
      <c r="Q6391" t="s">
        <v>11718</v>
      </c>
      <c r="R6391" t="s">
        <v>10688</v>
      </c>
      <c r="S6391" t="s">
        <v>12442</v>
      </c>
      <c r="T6391">
        <v>43102.456863425898</v>
      </c>
    </row>
    <row r="6392" spans="1:20" x14ac:dyDescent="0.25">
      <c r="A6392" t="s">
        <v>20579</v>
      </c>
      <c r="B6392" t="s">
        <v>20580</v>
      </c>
      <c r="C6392" t="s">
        <v>19537</v>
      </c>
      <c r="D6392" t="s">
        <v>13204</v>
      </c>
      <c r="E6392" t="s">
        <v>10685</v>
      </c>
      <c r="F6392">
        <v>38.659999999999997</v>
      </c>
      <c r="G6392">
        <v>231.96</v>
      </c>
      <c r="H6392">
        <v>6</v>
      </c>
      <c r="I6392" t="s">
        <v>10682</v>
      </c>
      <c r="J6392">
        <v>0</v>
      </c>
      <c r="K6392">
        <v>0</v>
      </c>
      <c r="L6392" t="s">
        <v>11406</v>
      </c>
      <c r="M6392">
        <v>45926</v>
      </c>
      <c r="N6392" t="s">
        <v>12441</v>
      </c>
      <c r="O6392" t="s">
        <v>11717</v>
      </c>
      <c r="P6392" t="s">
        <v>10687</v>
      </c>
      <c r="Q6392" t="s">
        <v>11718</v>
      </c>
      <c r="R6392" t="s">
        <v>10688</v>
      </c>
      <c r="S6392" t="s">
        <v>12442</v>
      </c>
      <c r="T6392">
        <v>43102.456979166702</v>
      </c>
    </row>
    <row r="6393" spans="1:20" x14ac:dyDescent="0.25">
      <c r="A6393" t="s">
        <v>20581</v>
      </c>
      <c r="B6393" t="s">
        <v>20582</v>
      </c>
      <c r="C6393" t="s">
        <v>19537</v>
      </c>
      <c r="D6393" t="s">
        <v>13204</v>
      </c>
      <c r="E6393" t="s">
        <v>10685</v>
      </c>
      <c r="F6393">
        <v>29.99</v>
      </c>
      <c r="G6393">
        <v>179.94</v>
      </c>
      <c r="H6393">
        <v>6</v>
      </c>
      <c r="I6393" t="s">
        <v>10682</v>
      </c>
      <c r="J6393">
        <v>0</v>
      </c>
      <c r="K6393">
        <v>0</v>
      </c>
      <c r="L6393" t="s">
        <v>10722</v>
      </c>
      <c r="M6393">
        <v>45929</v>
      </c>
      <c r="N6393" t="s">
        <v>11359</v>
      </c>
      <c r="O6393" t="s">
        <v>10762</v>
      </c>
      <c r="P6393" t="s">
        <v>10701</v>
      </c>
      <c r="Q6393" t="s">
        <v>10763</v>
      </c>
      <c r="R6393" t="s">
        <v>10702</v>
      </c>
      <c r="S6393" t="s">
        <v>11360</v>
      </c>
      <c r="T6393">
        <v>43102.456956018497</v>
      </c>
    </row>
    <row r="6394" spans="1:20" x14ac:dyDescent="0.25">
      <c r="A6394" t="s">
        <v>20583</v>
      </c>
      <c r="B6394" t="s">
        <v>20584</v>
      </c>
      <c r="C6394" t="s">
        <v>19537</v>
      </c>
      <c r="D6394" t="s">
        <v>13204</v>
      </c>
      <c r="E6394" t="s">
        <v>10685</v>
      </c>
      <c r="F6394">
        <v>29.99</v>
      </c>
      <c r="G6394">
        <v>179.94</v>
      </c>
      <c r="H6394">
        <v>6</v>
      </c>
      <c r="I6394" t="s">
        <v>10682</v>
      </c>
      <c r="J6394">
        <v>0</v>
      </c>
      <c r="K6394">
        <v>0</v>
      </c>
      <c r="L6394" t="s">
        <v>10722</v>
      </c>
      <c r="M6394">
        <v>45929</v>
      </c>
      <c r="N6394" t="s">
        <v>11359</v>
      </c>
      <c r="O6394" t="s">
        <v>10762</v>
      </c>
      <c r="P6394" t="s">
        <v>10701</v>
      </c>
      <c r="Q6394" t="s">
        <v>10763</v>
      </c>
      <c r="R6394" t="s">
        <v>10702</v>
      </c>
      <c r="S6394" t="s">
        <v>11360</v>
      </c>
      <c r="T6394">
        <v>43102.456956018497</v>
      </c>
    </row>
    <row r="6395" spans="1:20" x14ac:dyDescent="0.25">
      <c r="A6395" t="s">
        <v>20585</v>
      </c>
      <c r="B6395" t="s">
        <v>20586</v>
      </c>
      <c r="C6395" t="s">
        <v>19537</v>
      </c>
      <c r="D6395" t="s">
        <v>13204</v>
      </c>
      <c r="E6395" t="s">
        <v>10685</v>
      </c>
      <c r="F6395">
        <v>29.99</v>
      </c>
      <c r="G6395">
        <v>179.94</v>
      </c>
      <c r="H6395">
        <v>6</v>
      </c>
      <c r="I6395" t="s">
        <v>10682</v>
      </c>
      <c r="J6395">
        <v>0</v>
      </c>
      <c r="K6395">
        <v>0</v>
      </c>
      <c r="L6395" t="s">
        <v>11560</v>
      </c>
      <c r="M6395">
        <v>45930</v>
      </c>
      <c r="N6395" t="s">
        <v>13564</v>
      </c>
      <c r="O6395" t="s">
        <v>10762</v>
      </c>
      <c r="P6395" t="s">
        <v>10708</v>
      </c>
      <c r="Q6395" t="s">
        <v>10763</v>
      </c>
      <c r="R6395" t="s">
        <v>10709</v>
      </c>
      <c r="S6395" t="s">
        <v>13565</v>
      </c>
      <c r="T6395">
        <v>43102.456886574102</v>
      </c>
    </row>
    <row r="6396" spans="1:20" x14ac:dyDescent="0.25">
      <c r="A6396" t="s">
        <v>20587</v>
      </c>
      <c r="B6396" t="s">
        <v>20588</v>
      </c>
      <c r="C6396" t="s">
        <v>19537</v>
      </c>
      <c r="D6396" t="s">
        <v>13204</v>
      </c>
      <c r="E6396" t="s">
        <v>10685</v>
      </c>
      <c r="F6396">
        <v>25.99</v>
      </c>
      <c r="G6396">
        <v>155.94</v>
      </c>
      <c r="H6396">
        <v>6</v>
      </c>
      <c r="I6396" t="s">
        <v>10682</v>
      </c>
      <c r="J6396">
        <v>0</v>
      </c>
      <c r="K6396">
        <v>0</v>
      </c>
      <c r="L6396" t="s">
        <v>10727</v>
      </c>
      <c r="M6396">
        <v>45932</v>
      </c>
      <c r="N6396" t="s">
        <v>10728</v>
      </c>
      <c r="O6396" t="s">
        <v>10701</v>
      </c>
      <c r="Q6396" t="s">
        <v>10702</v>
      </c>
      <c r="S6396" t="s">
        <v>10729</v>
      </c>
      <c r="T6396">
        <v>43102.456944444399</v>
      </c>
    </row>
    <row r="6397" spans="1:20" x14ac:dyDescent="0.25">
      <c r="A6397" t="s">
        <v>9752</v>
      </c>
      <c r="B6397" t="s">
        <v>20589</v>
      </c>
      <c r="C6397" t="s">
        <v>19537</v>
      </c>
      <c r="D6397" t="s">
        <v>13204</v>
      </c>
      <c r="E6397" t="s">
        <v>10685</v>
      </c>
      <c r="F6397">
        <v>47.98</v>
      </c>
      <c r="G6397">
        <v>287.88</v>
      </c>
      <c r="H6397">
        <v>6</v>
      </c>
      <c r="I6397" t="s">
        <v>10682</v>
      </c>
      <c r="J6397">
        <v>0</v>
      </c>
      <c r="K6397">
        <v>0</v>
      </c>
      <c r="L6397" t="s">
        <v>10916</v>
      </c>
      <c r="M6397">
        <v>45936</v>
      </c>
      <c r="N6397" t="s">
        <v>10781</v>
      </c>
      <c r="O6397" t="s">
        <v>10782</v>
      </c>
      <c r="Q6397" t="s">
        <v>10783</v>
      </c>
      <c r="S6397" t="s">
        <v>10784</v>
      </c>
      <c r="T6397">
        <v>43102.456909722197</v>
      </c>
    </row>
    <row r="6398" spans="1:20" x14ac:dyDescent="0.25">
      <c r="A6398" t="s">
        <v>20590</v>
      </c>
      <c r="B6398" t="s">
        <v>20591</v>
      </c>
      <c r="C6398" t="s">
        <v>10691</v>
      </c>
      <c r="D6398" t="s">
        <v>13204</v>
      </c>
      <c r="E6398" t="s">
        <v>10693</v>
      </c>
      <c r="F6398">
        <v>53.99</v>
      </c>
      <c r="G6398">
        <v>323.94</v>
      </c>
      <c r="H6398">
        <v>6</v>
      </c>
      <c r="I6398" t="s">
        <v>10682</v>
      </c>
      <c r="J6398">
        <v>0</v>
      </c>
      <c r="K6398">
        <v>0</v>
      </c>
      <c r="L6398" t="s">
        <v>10731</v>
      </c>
      <c r="M6398">
        <v>45937</v>
      </c>
      <c r="N6398" t="s">
        <v>11359</v>
      </c>
      <c r="O6398" t="s">
        <v>10762</v>
      </c>
      <c r="P6398" t="s">
        <v>10701</v>
      </c>
      <c r="Q6398" t="s">
        <v>10763</v>
      </c>
      <c r="R6398" t="s">
        <v>10702</v>
      </c>
      <c r="S6398" t="s">
        <v>11360</v>
      </c>
      <c r="T6398">
        <v>43102.456875000003</v>
      </c>
    </row>
    <row r="6399" spans="1:20" x14ac:dyDescent="0.25">
      <c r="A6399" t="s">
        <v>20592</v>
      </c>
      <c r="B6399" t="s">
        <v>20593</v>
      </c>
      <c r="C6399" t="s">
        <v>10691</v>
      </c>
      <c r="D6399" t="s">
        <v>13204</v>
      </c>
      <c r="E6399" t="s">
        <v>10693</v>
      </c>
      <c r="F6399">
        <v>96.99</v>
      </c>
      <c r="G6399">
        <v>581.94000000000005</v>
      </c>
      <c r="H6399">
        <v>6</v>
      </c>
      <c r="I6399" t="s">
        <v>10682</v>
      </c>
      <c r="J6399">
        <v>0</v>
      </c>
      <c r="K6399">
        <v>0</v>
      </c>
      <c r="L6399" t="s">
        <v>10731</v>
      </c>
      <c r="M6399">
        <v>45937</v>
      </c>
      <c r="N6399" t="s">
        <v>11359</v>
      </c>
      <c r="O6399" t="s">
        <v>10762</v>
      </c>
      <c r="P6399" t="s">
        <v>10701</v>
      </c>
      <c r="Q6399" t="s">
        <v>10763</v>
      </c>
      <c r="R6399" t="s">
        <v>10702</v>
      </c>
      <c r="S6399" t="s">
        <v>11360</v>
      </c>
      <c r="T6399">
        <v>43102.456875000003</v>
      </c>
    </row>
    <row r="6400" spans="1:20" x14ac:dyDescent="0.25">
      <c r="A6400" t="s">
        <v>20594</v>
      </c>
      <c r="B6400" t="s">
        <v>20595</v>
      </c>
      <c r="C6400" t="s">
        <v>19537</v>
      </c>
      <c r="D6400" t="s">
        <v>13204</v>
      </c>
      <c r="E6400" t="s">
        <v>10685</v>
      </c>
      <c r="F6400">
        <v>36.99</v>
      </c>
      <c r="G6400">
        <v>221.94</v>
      </c>
      <c r="H6400">
        <v>6</v>
      </c>
      <c r="I6400" t="s">
        <v>10682</v>
      </c>
      <c r="J6400">
        <v>0</v>
      </c>
      <c r="K6400">
        <v>0</v>
      </c>
      <c r="L6400" t="s">
        <v>10722</v>
      </c>
      <c r="M6400">
        <v>45937</v>
      </c>
      <c r="N6400" t="s">
        <v>13477</v>
      </c>
      <c r="S6400" t="s">
        <v>13478</v>
      </c>
      <c r="T6400">
        <v>43102.456956018497</v>
      </c>
    </row>
    <row r="6401" spans="1:20" x14ac:dyDescent="0.25">
      <c r="A6401" t="s">
        <v>9753</v>
      </c>
      <c r="B6401" t="s">
        <v>20596</v>
      </c>
      <c r="C6401" t="s">
        <v>19537</v>
      </c>
      <c r="D6401" t="s">
        <v>13204</v>
      </c>
      <c r="E6401" t="s">
        <v>10685</v>
      </c>
      <c r="F6401">
        <v>299.99</v>
      </c>
      <c r="G6401">
        <v>1799.94</v>
      </c>
      <c r="H6401">
        <v>6</v>
      </c>
      <c r="I6401" t="s">
        <v>10682</v>
      </c>
      <c r="J6401">
        <v>21</v>
      </c>
      <c r="K6401">
        <v>0</v>
      </c>
      <c r="L6401" t="s">
        <v>10706</v>
      </c>
      <c r="M6401">
        <v>45939</v>
      </c>
      <c r="N6401" t="s">
        <v>10700</v>
      </c>
      <c r="O6401" t="s">
        <v>10701</v>
      </c>
      <c r="Q6401" t="s">
        <v>10702</v>
      </c>
      <c r="S6401" t="s">
        <v>10703</v>
      </c>
      <c r="T6401">
        <v>43102.457002314797</v>
      </c>
    </row>
    <row r="6402" spans="1:20" x14ac:dyDescent="0.25">
      <c r="A6402" t="s">
        <v>20597</v>
      </c>
      <c r="B6402" t="s">
        <v>20598</v>
      </c>
      <c r="C6402" t="s">
        <v>19537</v>
      </c>
      <c r="D6402" t="s">
        <v>13204</v>
      </c>
      <c r="E6402" t="s">
        <v>10685</v>
      </c>
      <c r="F6402">
        <v>50</v>
      </c>
      <c r="G6402">
        <v>300</v>
      </c>
      <c r="H6402">
        <v>6</v>
      </c>
      <c r="I6402" t="s">
        <v>10682</v>
      </c>
      <c r="J6402">
        <v>0</v>
      </c>
      <c r="K6402">
        <v>0</v>
      </c>
      <c r="L6402" t="s">
        <v>10727</v>
      </c>
      <c r="M6402">
        <v>45939</v>
      </c>
      <c r="N6402" t="s">
        <v>20599</v>
      </c>
      <c r="S6402" t="s">
        <v>20600</v>
      </c>
      <c r="T6402">
        <v>43102.456944444399</v>
      </c>
    </row>
    <row r="6403" spans="1:20" x14ac:dyDescent="0.25">
      <c r="A6403" t="s">
        <v>20601</v>
      </c>
      <c r="B6403" t="s">
        <v>20602</v>
      </c>
      <c r="C6403" t="s">
        <v>19537</v>
      </c>
      <c r="D6403" t="s">
        <v>13204</v>
      </c>
      <c r="E6403" t="s">
        <v>10685</v>
      </c>
      <c r="F6403">
        <v>35</v>
      </c>
      <c r="G6403">
        <v>210</v>
      </c>
      <c r="H6403">
        <v>6</v>
      </c>
      <c r="I6403" t="s">
        <v>10682</v>
      </c>
      <c r="J6403">
        <v>0</v>
      </c>
      <c r="K6403">
        <v>0</v>
      </c>
      <c r="L6403" t="s">
        <v>10727</v>
      </c>
      <c r="M6403">
        <v>45939</v>
      </c>
      <c r="N6403" t="s">
        <v>20599</v>
      </c>
      <c r="S6403" t="s">
        <v>20600</v>
      </c>
      <c r="T6403">
        <v>43102.456944444399</v>
      </c>
    </row>
    <row r="6404" spans="1:20" x14ac:dyDescent="0.25">
      <c r="A6404" t="s">
        <v>20603</v>
      </c>
      <c r="B6404" t="s">
        <v>20604</v>
      </c>
      <c r="C6404" t="s">
        <v>19537</v>
      </c>
      <c r="D6404" t="s">
        <v>13204</v>
      </c>
      <c r="E6404" t="s">
        <v>10685</v>
      </c>
      <c r="F6404">
        <v>35</v>
      </c>
      <c r="G6404">
        <v>210</v>
      </c>
      <c r="H6404">
        <v>6</v>
      </c>
      <c r="I6404" t="s">
        <v>10682</v>
      </c>
      <c r="J6404">
        <v>0</v>
      </c>
      <c r="K6404">
        <v>0</v>
      </c>
      <c r="L6404" t="s">
        <v>10727</v>
      </c>
      <c r="M6404">
        <v>45939</v>
      </c>
      <c r="N6404" t="s">
        <v>20599</v>
      </c>
      <c r="S6404" t="s">
        <v>20600</v>
      </c>
      <c r="T6404">
        <v>43102.456944444399</v>
      </c>
    </row>
    <row r="6405" spans="1:20" x14ac:dyDescent="0.25">
      <c r="A6405" t="s">
        <v>20605</v>
      </c>
      <c r="B6405" t="s">
        <v>20606</v>
      </c>
      <c r="C6405" t="s">
        <v>19537</v>
      </c>
      <c r="D6405" t="s">
        <v>13204</v>
      </c>
      <c r="E6405" t="s">
        <v>10685</v>
      </c>
      <c r="F6405">
        <v>35</v>
      </c>
      <c r="G6405">
        <v>210</v>
      </c>
      <c r="H6405">
        <v>6</v>
      </c>
      <c r="I6405" t="s">
        <v>10682</v>
      </c>
      <c r="J6405">
        <v>0</v>
      </c>
      <c r="K6405">
        <v>0</v>
      </c>
      <c r="L6405" t="s">
        <v>10727</v>
      </c>
      <c r="M6405">
        <v>45939</v>
      </c>
      <c r="N6405" t="s">
        <v>20599</v>
      </c>
      <c r="S6405" t="s">
        <v>20600</v>
      </c>
      <c r="T6405">
        <v>43102.456944444399</v>
      </c>
    </row>
    <row r="6406" spans="1:20" x14ac:dyDescent="0.25">
      <c r="A6406" t="s">
        <v>20607</v>
      </c>
      <c r="B6406" t="s">
        <v>20608</v>
      </c>
      <c r="C6406" t="s">
        <v>19537</v>
      </c>
      <c r="D6406" t="s">
        <v>13204</v>
      </c>
      <c r="E6406" t="s">
        <v>10685</v>
      </c>
      <c r="F6406">
        <v>35</v>
      </c>
      <c r="G6406">
        <v>210</v>
      </c>
      <c r="H6406">
        <v>6</v>
      </c>
      <c r="I6406" t="s">
        <v>10682</v>
      </c>
      <c r="J6406">
        <v>0</v>
      </c>
      <c r="K6406">
        <v>0</v>
      </c>
      <c r="L6406" t="s">
        <v>10727</v>
      </c>
      <c r="M6406">
        <v>45939</v>
      </c>
      <c r="N6406" t="s">
        <v>20599</v>
      </c>
      <c r="S6406" t="s">
        <v>20600</v>
      </c>
      <c r="T6406">
        <v>43102.456944444399</v>
      </c>
    </row>
    <row r="6407" spans="1:20" x14ac:dyDescent="0.25">
      <c r="A6407" t="s">
        <v>20609</v>
      </c>
      <c r="B6407" t="s">
        <v>20610</v>
      </c>
      <c r="C6407" t="s">
        <v>19537</v>
      </c>
      <c r="D6407" t="s">
        <v>13204</v>
      </c>
      <c r="E6407" t="s">
        <v>10685</v>
      </c>
      <c r="F6407">
        <v>35</v>
      </c>
      <c r="G6407">
        <v>210</v>
      </c>
      <c r="H6407">
        <v>6</v>
      </c>
      <c r="I6407" t="s">
        <v>10682</v>
      </c>
      <c r="J6407">
        <v>0</v>
      </c>
      <c r="K6407">
        <v>0</v>
      </c>
      <c r="L6407" t="s">
        <v>10727</v>
      </c>
      <c r="M6407">
        <v>45939</v>
      </c>
      <c r="N6407" t="s">
        <v>20599</v>
      </c>
      <c r="S6407" t="s">
        <v>20600</v>
      </c>
      <c r="T6407">
        <v>43102.456944444399</v>
      </c>
    </row>
    <row r="6408" spans="1:20" x14ac:dyDescent="0.25">
      <c r="A6408" t="s">
        <v>20611</v>
      </c>
      <c r="B6408" t="s">
        <v>20612</v>
      </c>
      <c r="C6408" t="s">
        <v>19537</v>
      </c>
      <c r="D6408" t="s">
        <v>13204</v>
      </c>
      <c r="E6408" t="s">
        <v>10685</v>
      </c>
      <c r="F6408">
        <v>35</v>
      </c>
      <c r="G6408">
        <v>210</v>
      </c>
      <c r="H6408">
        <v>6</v>
      </c>
      <c r="I6408" t="s">
        <v>10682</v>
      </c>
      <c r="J6408">
        <v>0</v>
      </c>
      <c r="K6408">
        <v>0</v>
      </c>
      <c r="L6408" t="s">
        <v>10727</v>
      </c>
      <c r="M6408">
        <v>45939</v>
      </c>
      <c r="N6408" t="s">
        <v>20599</v>
      </c>
      <c r="S6408" t="s">
        <v>20600</v>
      </c>
      <c r="T6408">
        <v>43102.456944444399</v>
      </c>
    </row>
    <row r="6409" spans="1:20" x14ac:dyDescent="0.25">
      <c r="A6409" t="s">
        <v>20613</v>
      </c>
      <c r="B6409" t="s">
        <v>20614</v>
      </c>
      <c r="C6409" t="s">
        <v>19537</v>
      </c>
      <c r="D6409" t="s">
        <v>13204</v>
      </c>
      <c r="E6409" t="s">
        <v>10685</v>
      </c>
      <c r="F6409">
        <v>35</v>
      </c>
      <c r="G6409">
        <v>210</v>
      </c>
      <c r="H6409">
        <v>6</v>
      </c>
      <c r="I6409" t="s">
        <v>10682</v>
      </c>
      <c r="J6409">
        <v>0</v>
      </c>
      <c r="K6409">
        <v>0</v>
      </c>
      <c r="L6409" t="s">
        <v>10727</v>
      </c>
      <c r="M6409">
        <v>45939</v>
      </c>
      <c r="N6409" t="s">
        <v>20599</v>
      </c>
      <c r="S6409" t="s">
        <v>20600</v>
      </c>
      <c r="T6409">
        <v>43102.456944444399</v>
      </c>
    </row>
    <row r="6410" spans="1:20" x14ac:dyDescent="0.25">
      <c r="A6410" t="s">
        <v>20615</v>
      </c>
      <c r="B6410" t="s">
        <v>20616</v>
      </c>
      <c r="C6410" t="s">
        <v>19537</v>
      </c>
      <c r="D6410" t="s">
        <v>13204</v>
      </c>
      <c r="E6410" t="s">
        <v>10685</v>
      </c>
      <c r="F6410">
        <v>35</v>
      </c>
      <c r="G6410">
        <v>210</v>
      </c>
      <c r="H6410">
        <v>6</v>
      </c>
      <c r="I6410" t="s">
        <v>10682</v>
      </c>
      <c r="J6410">
        <v>0</v>
      </c>
      <c r="K6410">
        <v>0</v>
      </c>
      <c r="L6410" t="s">
        <v>10727</v>
      </c>
      <c r="M6410">
        <v>45939</v>
      </c>
      <c r="N6410" t="s">
        <v>20599</v>
      </c>
      <c r="S6410" t="s">
        <v>20600</v>
      </c>
      <c r="T6410">
        <v>43102.456944444399</v>
      </c>
    </row>
    <row r="6411" spans="1:20" x14ac:dyDescent="0.25">
      <c r="A6411" t="s">
        <v>9754</v>
      </c>
      <c r="B6411" t="s">
        <v>20617</v>
      </c>
      <c r="C6411" t="s">
        <v>19537</v>
      </c>
      <c r="D6411" t="s">
        <v>13204</v>
      </c>
      <c r="E6411" t="s">
        <v>10685</v>
      </c>
      <c r="F6411">
        <v>109.99</v>
      </c>
      <c r="G6411">
        <v>659.94</v>
      </c>
      <c r="H6411">
        <v>6</v>
      </c>
      <c r="I6411" t="s">
        <v>10682</v>
      </c>
      <c r="J6411">
        <v>0</v>
      </c>
      <c r="K6411">
        <v>0</v>
      </c>
      <c r="L6411" t="s">
        <v>11406</v>
      </c>
      <c r="M6411">
        <v>45944</v>
      </c>
      <c r="N6411" t="s">
        <v>13477</v>
      </c>
      <c r="S6411" t="s">
        <v>13478</v>
      </c>
      <c r="T6411">
        <v>43102.456979166702</v>
      </c>
    </row>
    <row r="6412" spans="1:20" x14ac:dyDescent="0.25">
      <c r="A6412" t="s">
        <v>20618</v>
      </c>
      <c r="B6412" t="s">
        <v>20619</v>
      </c>
      <c r="C6412" t="s">
        <v>19537</v>
      </c>
      <c r="D6412" t="s">
        <v>13204</v>
      </c>
      <c r="E6412" t="s">
        <v>10685</v>
      </c>
      <c r="F6412">
        <v>32.99</v>
      </c>
      <c r="G6412">
        <v>197.94</v>
      </c>
      <c r="H6412">
        <v>6</v>
      </c>
      <c r="I6412" t="s">
        <v>10682</v>
      </c>
      <c r="J6412">
        <v>0</v>
      </c>
      <c r="K6412">
        <v>0</v>
      </c>
      <c r="L6412" t="s">
        <v>10731</v>
      </c>
      <c r="M6412">
        <v>45944</v>
      </c>
      <c r="N6412" t="s">
        <v>12441</v>
      </c>
      <c r="O6412" t="s">
        <v>11717</v>
      </c>
      <c r="P6412" t="s">
        <v>10687</v>
      </c>
      <c r="Q6412" t="s">
        <v>11718</v>
      </c>
      <c r="R6412" t="s">
        <v>10688</v>
      </c>
      <c r="S6412" t="s">
        <v>12442</v>
      </c>
      <c r="T6412">
        <v>43102.456875000003</v>
      </c>
    </row>
    <row r="6413" spans="1:20" x14ac:dyDescent="0.25">
      <c r="A6413" t="s">
        <v>20620</v>
      </c>
      <c r="B6413" t="s">
        <v>20621</v>
      </c>
      <c r="C6413" t="s">
        <v>19537</v>
      </c>
      <c r="D6413" t="s">
        <v>13204</v>
      </c>
      <c r="E6413" t="s">
        <v>10685</v>
      </c>
      <c r="F6413">
        <v>47.34</v>
      </c>
      <c r="G6413">
        <v>284.04000000000002</v>
      </c>
      <c r="H6413">
        <v>6</v>
      </c>
      <c r="I6413" t="s">
        <v>10682</v>
      </c>
      <c r="J6413">
        <v>0</v>
      </c>
      <c r="K6413">
        <v>0</v>
      </c>
      <c r="L6413" t="s">
        <v>16654</v>
      </c>
      <c r="M6413">
        <v>45944</v>
      </c>
      <c r="N6413" t="s">
        <v>12441</v>
      </c>
      <c r="O6413" t="s">
        <v>11717</v>
      </c>
      <c r="P6413" t="s">
        <v>10687</v>
      </c>
      <c r="Q6413" t="s">
        <v>11718</v>
      </c>
      <c r="R6413" t="s">
        <v>10688</v>
      </c>
      <c r="S6413" t="s">
        <v>12442</v>
      </c>
      <c r="T6413">
        <v>43102.456863425898</v>
      </c>
    </row>
    <row r="6414" spans="1:20" x14ac:dyDescent="0.25">
      <c r="A6414" t="s">
        <v>9755</v>
      </c>
      <c r="B6414" t="s">
        <v>20622</v>
      </c>
      <c r="C6414" t="s">
        <v>19537</v>
      </c>
      <c r="D6414" t="s">
        <v>13204</v>
      </c>
      <c r="E6414" t="s">
        <v>10685</v>
      </c>
      <c r="F6414">
        <v>20.99</v>
      </c>
      <c r="G6414">
        <v>125.94</v>
      </c>
      <c r="H6414">
        <v>6</v>
      </c>
      <c r="I6414" t="s">
        <v>10682</v>
      </c>
      <c r="J6414">
        <v>0</v>
      </c>
      <c r="K6414">
        <v>0</v>
      </c>
      <c r="L6414" t="s">
        <v>10722</v>
      </c>
      <c r="M6414">
        <v>45945</v>
      </c>
      <c r="N6414" t="s">
        <v>13477</v>
      </c>
      <c r="S6414" t="s">
        <v>13478</v>
      </c>
      <c r="T6414">
        <v>43102.456956018497</v>
      </c>
    </row>
    <row r="6415" spans="1:20" x14ac:dyDescent="0.25">
      <c r="A6415" t="s">
        <v>9756</v>
      </c>
      <c r="B6415" t="s">
        <v>20623</v>
      </c>
      <c r="C6415" t="s">
        <v>19537</v>
      </c>
      <c r="D6415" t="s">
        <v>13204</v>
      </c>
      <c r="E6415" t="s">
        <v>10685</v>
      </c>
      <c r="F6415">
        <v>45.99</v>
      </c>
      <c r="G6415">
        <v>275.94</v>
      </c>
      <c r="H6415">
        <v>6</v>
      </c>
      <c r="I6415" t="s">
        <v>10682</v>
      </c>
      <c r="J6415">
        <v>0</v>
      </c>
      <c r="K6415">
        <v>0</v>
      </c>
      <c r="L6415" t="s">
        <v>17552</v>
      </c>
      <c r="M6415">
        <v>45945</v>
      </c>
      <c r="N6415" t="s">
        <v>13477</v>
      </c>
      <c r="S6415" t="s">
        <v>13478</v>
      </c>
      <c r="T6415">
        <v>43102.456863425898</v>
      </c>
    </row>
    <row r="6416" spans="1:20" x14ac:dyDescent="0.25">
      <c r="A6416" t="s">
        <v>9757</v>
      </c>
      <c r="B6416" t="s">
        <v>20624</v>
      </c>
      <c r="C6416" t="s">
        <v>19537</v>
      </c>
      <c r="D6416" t="s">
        <v>13204</v>
      </c>
      <c r="E6416" t="s">
        <v>10685</v>
      </c>
      <c r="F6416">
        <v>42.99</v>
      </c>
      <c r="G6416">
        <v>257.94</v>
      </c>
      <c r="H6416">
        <v>6</v>
      </c>
      <c r="I6416" t="s">
        <v>10682</v>
      </c>
      <c r="J6416">
        <v>0</v>
      </c>
      <c r="K6416">
        <v>0</v>
      </c>
      <c r="L6416" t="s">
        <v>17552</v>
      </c>
      <c r="M6416">
        <v>45945</v>
      </c>
      <c r="N6416" t="s">
        <v>13477</v>
      </c>
      <c r="S6416" t="s">
        <v>13478</v>
      </c>
      <c r="T6416">
        <v>43102.456863425898</v>
      </c>
    </row>
    <row r="6417" spans="1:20" x14ac:dyDescent="0.25">
      <c r="A6417" t="s">
        <v>9758</v>
      </c>
      <c r="B6417" t="s">
        <v>20625</v>
      </c>
      <c r="C6417" t="s">
        <v>19537</v>
      </c>
      <c r="D6417" t="s">
        <v>13204</v>
      </c>
      <c r="E6417" t="s">
        <v>10685</v>
      </c>
      <c r="F6417">
        <v>54.99</v>
      </c>
      <c r="G6417">
        <v>329.94</v>
      </c>
      <c r="H6417">
        <v>6</v>
      </c>
      <c r="I6417" t="s">
        <v>10682</v>
      </c>
      <c r="J6417">
        <v>0</v>
      </c>
      <c r="K6417">
        <v>0</v>
      </c>
      <c r="L6417" t="s">
        <v>17552</v>
      </c>
      <c r="M6417">
        <v>45945</v>
      </c>
      <c r="N6417" t="s">
        <v>13477</v>
      </c>
      <c r="S6417" t="s">
        <v>13478</v>
      </c>
      <c r="T6417">
        <v>43102.456863425898</v>
      </c>
    </row>
    <row r="6418" spans="1:20" x14ac:dyDescent="0.25">
      <c r="A6418" t="s">
        <v>9759</v>
      </c>
      <c r="B6418" t="s">
        <v>20626</v>
      </c>
      <c r="C6418" t="s">
        <v>19537</v>
      </c>
      <c r="D6418" t="s">
        <v>13204</v>
      </c>
      <c r="E6418" t="s">
        <v>10685</v>
      </c>
      <c r="F6418">
        <v>36.99</v>
      </c>
      <c r="G6418">
        <v>221.94</v>
      </c>
      <c r="H6418">
        <v>6</v>
      </c>
      <c r="I6418" t="s">
        <v>10682</v>
      </c>
      <c r="J6418">
        <v>0</v>
      </c>
      <c r="K6418">
        <v>0</v>
      </c>
      <c r="L6418" t="s">
        <v>17552</v>
      </c>
      <c r="M6418">
        <v>45945</v>
      </c>
      <c r="N6418" t="s">
        <v>13477</v>
      </c>
      <c r="S6418" t="s">
        <v>13478</v>
      </c>
      <c r="T6418">
        <v>43102.456863425898</v>
      </c>
    </row>
    <row r="6419" spans="1:20" x14ac:dyDescent="0.25">
      <c r="A6419" t="s">
        <v>9760</v>
      </c>
      <c r="B6419" t="s">
        <v>20627</v>
      </c>
      <c r="C6419" t="s">
        <v>19537</v>
      </c>
      <c r="D6419" t="s">
        <v>13204</v>
      </c>
      <c r="E6419" t="s">
        <v>10685</v>
      </c>
      <c r="F6419">
        <v>34.99</v>
      </c>
      <c r="G6419">
        <v>209.94</v>
      </c>
      <c r="H6419">
        <v>6</v>
      </c>
      <c r="I6419" t="s">
        <v>10682</v>
      </c>
      <c r="J6419">
        <v>0</v>
      </c>
      <c r="K6419">
        <v>0</v>
      </c>
      <c r="L6419" t="s">
        <v>17552</v>
      </c>
      <c r="M6419">
        <v>45945</v>
      </c>
      <c r="N6419" t="s">
        <v>13477</v>
      </c>
      <c r="S6419" t="s">
        <v>13478</v>
      </c>
      <c r="T6419">
        <v>43102.456863425898</v>
      </c>
    </row>
    <row r="6420" spans="1:20" x14ac:dyDescent="0.25">
      <c r="A6420" t="s">
        <v>9761</v>
      </c>
      <c r="B6420" t="s">
        <v>20628</v>
      </c>
      <c r="C6420" t="s">
        <v>19537</v>
      </c>
      <c r="D6420" t="s">
        <v>13204</v>
      </c>
      <c r="E6420" t="s">
        <v>10685</v>
      </c>
      <c r="F6420">
        <v>30.99</v>
      </c>
      <c r="G6420">
        <v>185.94</v>
      </c>
      <c r="H6420">
        <v>6</v>
      </c>
      <c r="I6420" t="s">
        <v>10682</v>
      </c>
      <c r="J6420">
        <v>0</v>
      </c>
      <c r="K6420">
        <v>0</v>
      </c>
      <c r="L6420" t="s">
        <v>17552</v>
      </c>
      <c r="M6420">
        <v>45945</v>
      </c>
      <c r="N6420" t="s">
        <v>13477</v>
      </c>
      <c r="S6420" t="s">
        <v>13478</v>
      </c>
      <c r="T6420">
        <v>43102.456863425898</v>
      </c>
    </row>
    <row r="6421" spans="1:20" x14ac:dyDescent="0.25">
      <c r="A6421" t="s">
        <v>20629</v>
      </c>
      <c r="B6421" t="s">
        <v>20630</v>
      </c>
      <c r="C6421" t="s">
        <v>19537</v>
      </c>
      <c r="D6421" t="s">
        <v>13204</v>
      </c>
      <c r="E6421" t="s">
        <v>10685</v>
      </c>
      <c r="F6421">
        <v>57.99</v>
      </c>
      <c r="G6421">
        <v>347.94</v>
      </c>
      <c r="H6421">
        <v>6</v>
      </c>
      <c r="I6421" t="s">
        <v>10682</v>
      </c>
      <c r="J6421">
        <v>0</v>
      </c>
      <c r="K6421">
        <v>0</v>
      </c>
      <c r="L6421" t="s">
        <v>11168</v>
      </c>
      <c r="M6421">
        <v>45946</v>
      </c>
      <c r="N6421" t="s">
        <v>13477</v>
      </c>
      <c r="S6421" t="s">
        <v>13478</v>
      </c>
      <c r="T6421">
        <v>43102.456875000003</v>
      </c>
    </row>
    <row r="6422" spans="1:20" x14ac:dyDescent="0.25">
      <c r="A6422" t="s">
        <v>20631</v>
      </c>
      <c r="B6422" t="s">
        <v>20632</v>
      </c>
      <c r="C6422" t="s">
        <v>19537</v>
      </c>
      <c r="D6422" t="s">
        <v>13204</v>
      </c>
      <c r="E6422" t="s">
        <v>10685</v>
      </c>
      <c r="F6422">
        <v>45.99</v>
      </c>
      <c r="G6422">
        <v>275.94</v>
      </c>
      <c r="H6422">
        <v>6</v>
      </c>
      <c r="I6422" t="s">
        <v>10682</v>
      </c>
      <c r="J6422">
        <v>0</v>
      </c>
      <c r="K6422">
        <v>0</v>
      </c>
      <c r="L6422" t="s">
        <v>10722</v>
      </c>
      <c r="M6422">
        <v>45946</v>
      </c>
      <c r="N6422" t="s">
        <v>13477</v>
      </c>
      <c r="S6422" t="s">
        <v>13478</v>
      </c>
      <c r="T6422">
        <v>43102.456956018497</v>
      </c>
    </row>
    <row r="6423" spans="1:20" x14ac:dyDescent="0.25">
      <c r="A6423" t="s">
        <v>20633</v>
      </c>
      <c r="B6423" t="s">
        <v>20634</v>
      </c>
      <c r="C6423" t="s">
        <v>19537</v>
      </c>
      <c r="D6423" t="s">
        <v>13204</v>
      </c>
      <c r="E6423" t="s">
        <v>10685</v>
      </c>
      <c r="F6423">
        <v>74.989999999999995</v>
      </c>
      <c r="G6423">
        <v>449.94</v>
      </c>
      <c r="H6423">
        <v>6</v>
      </c>
      <c r="I6423" t="s">
        <v>10682</v>
      </c>
      <c r="J6423">
        <v>0</v>
      </c>
      <c r="K6423">
        <v>0</v>
      </c>
      <c r="L6423" t="s">
        <v>11081</v>
      </c>
      <c r="M6423">
        <v>45946</v>
      </c>
      <c r="N6423" t="s">
        <v>13477</v>
      </c>
      <c r="S6423" t="s">
        <v>13478</v>
      </c>
      <c r="T6423">
        <v>43102.456863425898</v>
      </c>
    </row>
    <row r="6424" spans="1:20" x14ac:dyDescent="0.25">
      <c r="A6424" t="s">
        <v>20635</v>
      </c>
      <c r="B6424" t="s">
        <v>20636</v>
      </c>
      <c r="C6424" t="s">
        <v>19537</v>
      </c>
      <c r="D6424" t="s">
        <v>13204</v>
      </c>
      <c r="E6424" t="s">
        <v>10685</v>
      </c>
      <c r="F6424">
        <v>39.99</v>
      </c>
      <c r="G6424">
        <v>239.94</v>
      </c>
      <c r="H6424">
        <v>6</v>
      </c>
      <c r="I6424" t="s">
        <v>10682</v>
      </c>
      <c r="J6424">
        <v>0</v>
      </c>
      <c r="K6424">
        <v>0</v>
      </c>
      <c r="L6424" t="s">
        <v>10831</v>
      </c>
      <c r="M6424">
        <v>45946</v>
      </c>
      <c r="N6424" t="s">
        <v>13477</v>
      </c>
      <c r="S6424" t="s">
        <v>13478</v>
      </c>
      <c r="T6424">
        <v>43102.456956018497</v>
      </c>
    </row>
    <row r="6425" spans="1:20" x14ac:dyDescent="0.25">
      <c r="A6425" t="s">
        <v>9762</v>
      </c>
      <c r="B6425" t="s">
        <v>20637</v>
      </c>
      <c r="C6425" t="s">
        <v>19537</v>
      </c>
      <c r="D6425" t="s">
        <v>13204</v>
      </c>
      <c r="E6425" t="s">
        <v>10685</v>
      </c>
      <c r="F6425">
        <v>50.99</v>
      </c>
      <c r="G6425">
        <v>305.94</v>
      </c>
      <c r="H6425">
        <v>6</v>
      </c>
      <c r="I6425" t="s">
        <v>10682</v>
      </c>
      <c r="J6425">
        <v>0</v>
      </c>
      <c r="K6425">
        <v>0</v>
      </c>
      <c r="L6425" t="s">
        <v>18271</v>
      </c>
      <c r="M6425">
        <v>45946</v>
      </c>
      <c r="N6425" t="s">
        <v>13477</v>
      </c>
      <c r="S6425" t="s">
        <v>13478</v>
      </c>
      <c r="T6425">
        <v>43102.456909722197</v>
      </c>
    </row>
    <row r="6426" spans="1:20" x14ac:dyDescent="0.25">
      <c r="A6426" t="s">
        <v>20638</v>
      </c>
      <c r="B6426" t="s">
        <v>20639</v>
      </c>
      <c r="C6426" t="s">
        <v>19537</v>
      </c>
      <c r="D6426" t="s">
        <v>13204</v>
      </c>
      <c r="E6426" t="s">
        <v>10685</v>
      </c>
      <c r="F6426">
        <v>74.989999999999995</v>
      </c>
      <c r="G6426">
        <v>449.94</v>
      </c>
      <c r="H6426">
        <v>6</v>
      </c>
      <c r="I6426" t="s">
        <v>10682</v>
      </c>
      <c r="J6426">
        <v>0</v>
      </c>
      <c r="K6426">
        <v>0</v>
      </c>
      <c r="L6426" t="s">
        <v>16375</v>
      </c>
      <c r="M6426">
        <v>45946</v>
      </c>
      <c r="N6426" t="s">
        <v>13477</v>
      </c>
      <c r="S6426" t="s">
        <v>13478</v>
      </c>
      <c r="T6426">
        <v>43102.457002314797</v>
      </c>
    </row>
    <row r="6427" spans="1:20" x14ac:dyDescent="0.25">
      <c r="A6427" t="s">
        <v>20640</v>
      </c>
      <c r="B6427" t="s">
        <v>20641</v>
      </c>
      <c r="C6427" t="s">
        <v>19537</v>
      </c>
      <c r="D6427" t="s">
        <v>13204</v>
      </c>
      <c r="E6427" t="s">
        <v>10685</v>
      </c>
      <c r="F6427">
        <v>57.99</v>
      </c>
      <c r="G6427">
        <v>347.94</v>
      </c>
      <c r="H6427">
        <v>6</v>
      </c>
      <c r="I6427" t="s">
        <v>10682</v>
      </c>
      <c r="J6427">
        <v>0</v>
      </c>
      <c r="K6427">
        <v>0</v>
      </c>
      <c r="L6427" t="s">
        <v>10722</v>
      </c>
      <c r="M6427">
        <v>45946</v>
      </c>
      <c r="N6427" t="s">
        <v>13477</v>
      </c>
      <c r="S6427" t="s">
        <v>13478</v>
      </c>
      <c r="T6427">
        <v>43102.456956018497</v>
      </c>
    </row>
    <row r="6428" spans="1:20" x14ac:dyDescent="0.25">
      <c r="A6428" t="s">
        <v>20642</v>
      </c>
      <c r="B6428" t="s">
        <v>20643</v>
      </c>
      <c r="C6428" t="s">
        <v>19537</v>
      </c>
      <c r="D6428" t="s">
        <v>13204</v>
      </c>
      <c r="E6428" t="s">
        <v>10685</v>
      </c>
      <c r="F6428">
        <v>39.99</v>
      </c>
      <c r="G6428">
        <v>239.94</v>
      </c>
      <c r="H6428">
        <v>6</v>
      </c>
      <c r="I6428" t="s">
        <v>10682</v>
      </c>
      <c r="J6428">
        <v>0</v>
      </c>
      <c r="K6428">
        <v>0</v>
      </c>
      <c r="L6428" t="s">
        <v>10788</v>
      </c>
      <c r="M6428">
        <v>45946</v>
      </c>
      <c r="N6428" t="s">
        <v>13477</v>
      </c>
      <c r="S6428" t="s">
        <v>13478</v>
      </c>
      <c r="T6428">
        <v>43102.456921296303</v>
      </c>
    </row>
    <row r="6429" spans="1:20" x14ac:dyDescent="0.25">
      <c r="A6429" t="s">
        <v>20644</v>
      </c>
      <c r="B6429" t="s">
        <v>20645</v>
      </c>
      <c r="C6429" t="s">
        <v>19537</v>
      </c>
      <c r="D6429" t="s">
        <v>13204</v>
      </c>
      <c r="E6429" t="s">
        <v>10685</v>
      </c>
      <c r="F6429">
        <v>50.99</v>
      </c>
      <c r="G6429">
        <v>305.94</v>
      </c>
      <c r="H6429">
        <v>6</v>
      </c>
      <c r="I6429" t="s">
        <v>10682</v>
      </c>
      <c r="J6429">
        <v>0</v>
      </c>
      <c r="K6429">
        <v>0</v>
      </c>
      <c r="L6429" t="s">
        <v>10767</v>
      </c>
      <c r="M6429">
        <v>45946</v>
      </c>
      <c r="N6429" t="s">
        <v>13477</v>
      </c>
      <c r="S6429" t="s">
        <v>13478</v>
      </c>
      <c r="T6429">
        <v>43102.456932870402</v>
      </c>
    </row>
    <row r="6430" spans="1:20" x14ac:dyDescent="0.25">
      <c r="A6430" t="s">
        <v>20646</v>
      </c>
      <c r="B6430" t="s">
        <v>20647</v>
      </c>
      <c r="C6430" t="s">
        <v>19537</v>
      </c>
      <c r="D6430" t="s">
        <v>13204</v>
      </c>
      <c r="E6430" t="s">
        <v>10685</v>
      </c>
      <c r="F6430">
        <v>63.99</v>
      </c>
      <c r="G6430">
        <v>383.94</v>
      </c>
      <c r="H6430">
        <v>6</v>
      </c>
      <c r="I6430" t="s">
        <v>10682</v>
      </c>
      <c r="J6430">
        <v>0</v>
      </c>
      <c r="K6430">
        <v>0</v>
      </c>
      <c r="L6430" t="s">
        <v>18271</v>
      </c>
      <c r="M6430">
        <v>45946</v>
      </c>
      <c r="N6430" t="s">
        <v>13477</v>
      </c>
      <c r="S6430" t="s">
        <v>13478</v>
      </c>
      <c r="T6430">
        <v>43102.456909722197</v>
      </c>
    </row>
    <row r="6431" spans="1:20" x14ac:dyDescent="0.25">
      <c r="A6431" t="s">
        <v>20648</v>
      </c>
      <c r="B6431" t="s">
        <v>20649</v>
      </c>
      <c r="C6431" t="s">
        <v>19537</v>
      </c>
      <c r="D6431" t="s">
        <v>13204</v>
      </c>
      <c r="E6431" t="s">
        <v>10685</v>
      </c>
      <c r="F6431">
        <v>39.99</v>
      </c>
      <c r="G6431">
        <v>239.94</v>
      </c>
      <c r="H6431">
        <v>6</v>
      </c>
      <c r="I6431" t="s">
        <v>10682</v>
      </c>
      <c r="J6431">
        <v>0</v>
      </c>
      <c r="K6431">
        <v>0</v>
      </c>
      <c r="L6431" t="s">
        <v>10788</v>
      </c>
      <c r="M6431">
        <v>45946</v>
      </c>
      <c r="N6431" t="s">
        <v>13477</v>
      </c>
      <c r="S6431" t="s">
        <v>13478</v>
      </c>
      <c r="T6431">
        <v>43102.456921296303</v>
      </c>
    </row>
    <row r="6432" spans="1:20" x14ac:dyDescent="0.25">
      <c r="A6432" t="s">
        <v>20650</v>
      </c>
      <c r="B6432" t="s">
        <v>20651</v>
      </c>
      <c r="C6432" t="s">
        <v>19537</v>
      </c>
      <c r="D6432" t="s">
        <v>13204</v>
      </c>
      <c r="E6432" t="s">
        <v>10685</v>
      </c>
      <c r="F6432">
        <v>51.99</v>
      </c>
      <c r="G6432">
        <v>311.94</v>
      </c>
      <c r="H6432">
        <v>6</v>
      </c>
      <c r="I6432" t="s">
        <v>10682</v>
      </c>
      <c r="J6432">
        <v>0</v>
      </c>
      <c r="K6432">
        <v>0</v>
      </c>
      <c r="L6432" t="s">
        <v>11172</v>
      </c>
      <c r="M6432">
        <v>45946</v>
      </c>
      <c r="N6432" t="s">
        <v>13477</v>
      </c>
      <c r="S6432" t="s">
        <v>13478</v>
      </c>
      <c r="T6432">
        <v>43102.456886574102</v>
      </c>
    </row>
    <row r="6433" spans="1:20" x14ac:dyDescent="0.25">
      <c r="A6433" t="s">
        <v>20652</v>
      </c>
      <c r="B6433" t="s">
        <v>20653</v>
      </c>
      <c r="C6433" t="s">
        <v>19537</v>
      </c>
      <c r="D6433" t="s">
        <v>13204</v>
      </c>
      <c r="E6433" t="s">
        <v>10685</v>
      </c>
      <c r="F6433">
        <v>74.989999999999995</v>
      </c>
      <c r="G6433">
        <v>449.94</v>
      </c>
      <c r="H6433">
        <v>6</v>
      </c>
      <c r="I6433" t="s">
        <v>10682</v>
      </c>
      <c r="J6433">
        <v>0</v>
      </c>
      <c r="K6433">
        <v>0</v>
      </c>
      <c r="L6433" t="s">
        <v>10812</v>
      </c>
      <c r="M6433">
        <v>45946</v>
      </c>
      <c r="N6433" t="s">
        <v>13477</v>
      </c>
      <c r="S6433" t="s">
        <v>13478</v>
      </c>
      <c r="T6433">
        <v>43102.456875000003</v>
      </c>
    </row>
    <row r="6434" spans="1:20" x14ac:dyDescent="0.25">
      <c r="A6434" t="s">
        <v>20654</v>
      </c>
      <c r="B6434" t="s">
        <v>20655</v>
      </c>
      <c r="C6434" t="s">
        <v>19537</v>
      </c>
      <c r="D6434" t="s">
        <v>13204</v>
      </c>
      <c r="E6434" t="s">
        <v>10685</v>
      </c>
      <c r="F6434">
        <v>138.99</v>
      </c>
      <c r="G6434">
        <v>833.94</v>
      </c>
      <c r="H6434">
        <v>6</v>
      </c>
      <c r="I6434" t="s">
        <v>10682</v>
      </c>
      <c r="J6434">
        <v>0</v>
      </c>
      <c r="K6434">
        <v>0</v>
      </c>
      <c r="L6434" t="s">
        <v>16375</v>
      </c>
      <c r="M6434">
        <v>45946</v>
      </c>
      <c r="N6434" t="s">
        <v>13477</v>
      </c>
      <c r="S6434" t="s">
        <v>13478</v>
      </c>
      <c r="T6434">
        <v>43102.457002314797</v>
      </c>
    </row>
    <row r="6435" spans="1:20" x14ac:dyDescent="0.25">
      <c r="A6435" t="s">
        <v>9763</v>
      </c>
      <c r="B6435" t="s">
        <v>20656</v>
      </c>
      <c r="C6435" t="s">
        <v>19537</v>
      </c>
      <c r="D6435" t="s">
        <v>13204</v>
      </c>
      <c r="E6435" t="s">
        <v>10685</v>
      </c>
      <c r="F6435">
        <v>51.99</v>
      </c>
      <c r="G6435">
        <v>311.94</v>
      </c>
      <c r="H6435">
        <v>6</v>
      </c>
      <c r="I6435" t="s">
        <v>10682</v>
      </c>
      <c r="J6435">
        <v>0</v>
      </c>
      <c r="K6435">
        <v>0</v>
      </c>
      <c r="L6435" t="s">
        <v>10722</v>
      </c>
      <c r="M6435">
        <v>45946</v>
      </c>
      <c r="N6435" t="s">
        <v>13477</v>
      </c>
      <c r="S6435" t="s">
        <v>13478</v>
      </c>
      <c r="T6435">
        <v>43102.456956018497</v>
      </c>
    </row>
    <row r="6436" spans="1:20" x14ac:dyDescent="0.25">
      <c r="A6436" t="s">
        <v>20657</v>
      </c>
      <c r="B6436" t="s">
        <v>20658</v>
      </c>
      <c r="C6436" t="s">
        <v>19537</v>
      </c>
      <c r="D6436" t="s">
        <v>13204</v>
      </c>
      <c r="E6436" t="s">
        <v>10685</v>
      </c>
      <c r="F6436">
        <v>50.99</v>
      </c>
      <c r="G6436">
        <v>305.94</v>
      </c>
      <c r="H6436">
        <v>6</v>
      </c>
      <c r="I6436" t="s">
        <v>10682</v>
      </c>
      <c r="J6436">
        <v>0</v>
      </c>
      <c r="K6436">
        <v>0</v>
      </c>
      <c r="L6436" t="s">
        <v>18271</v>
      </c>
      <c r="M6436">
        <v>45946</v>
      </c>
      <c r="N6436" t="s">
        <v>13477</v>
      </c>
      <c r="S6436" t="s">
        <v>13478</v>
      </c>
      <c r="T6436">
        <v>43102.456909722197</v>
      </c>
    </row>
    <row r="6437" spans="1:20" x14ac:dyDescent="0.25">
      <c r="A6437" t="s">
        <v>20659</v>
      </c>
      <c r="B6437" t="s">
        <v>20660</v>
      </c>
      <c r="C6437" t="s">
        <v>19537</v>
      </c>
      <c r="D6437" t="s">
        <v>13204</v>
      </c>
      <c r="E6437" t="s">
        <v>10685</v>
      </c>
      <c r="F6437">
        <v>12.99</v>
      </c>
      <c r="G6437">
        <v>155.88</v>
      </c>
      <c r="H6437">
        <v>12</v>
      </c>
      <c r="I6437" t="s">
        <v>10682</v>
      </c>
      <c r="J6437">
        <v>0</v>
      </c>
      <c r="K6437">
        <v>0</v>
      </c>
      <c r="L6437" t="s">
        <v>10791</v>
      </c>
      <c r="M6437">
        <v>46058</v>
      </c>
      <c r="N6437" t="s">
        <v>10686</v>
      </c>
      <c r="O6437" t="s">
        <v>10687</v>
      </c>
      <c r="Q6437" t="s">
        <v>10688</v>
      </c>
      <c r="S6437" t="s">
        <v>10689</v>
      </c>
      <c r="T6437">
        <v>43102.456967592603</v>
      </c>
    </row>
    <row r="6438" spans="1:20" x14ac:dyDescent="0.25">
      <c r="A6438" t="s">
        <v>20661</v>
      </c>
      <c r="B6438" t="s">
        <v>20662</v>
      </c>
      <c r="C6438" t="s">
        <v>19537</v>
      </c>
      <c r="D6438" t="s">
        <v>13204</v>
      </c>
      <c r="E6438" t="s">
        <v>10685</v>
      </c>
      <c r="F6438">
        <v>12.99</v>
      </c>
      <c r="G6438">
        <v>155.88</v>
      </c>
      <c r="H6438">
        <v>12</v>
      </c>
      <c r="I6438" t="s">
        <v>10682</v>
      </c>
      <c r="J6438">
        <v>0</v>
      </c>
      <c r="K6438">
        <v>0</v>
      </c>
      <c r="L6438" t="s">
        <v>10791</v>
      </c>
      <c r="M6438">
        <v>46058</v>
      </c>
      <c r="N6438" t="s">
        <v>10686</v>
      </c>
      <c r="O6438" t="s">
        <v>10687</v>
      </c>
      <c r="Q6438" t="s">
        <v>10688</v>
      </c>
      <c r="S6438" t="s">
        <v>10689</v>
      </c>
      <c r="T6438">
        <v>43102.456967592603</v>
      </c>
    </row>
    <row r="6439" spans="1:20" x14ac:dyDescent="0.25">
      <c r="A6439" t="s">
        <v>20663</v>
      </c>
      <c r="B6439" t="s">
        <v>20664</v>
      </c>
      <c r="C6439" t="s">
        <v>19537</v>
      </c>
      <c r="D6439" t="s">
        <v>13204</v>
      </c>
      <c r="E6439" t="s">
        <v>10685</v>
      </c>
      <c r="F6439">
        <v>12.99</v>
      </c>
      <c r="G6439">
        <v>155.88</v>
      </c>
      <c r="H6439">
        <v>12</v>
      </c>
      <c r="I6439" t="s">
        <v>10682</v>
      </c>
      <c r="J6439">
        <v>0</v>
      </c>
      <c r="K6439">
        <v>0</v>
      </c>
      <c r="L6439" t="s">
        <v>10791</v>
      </c>
      <c r="M6439">
        <v>46058</v>
      </c>
      <c r="N6439" t="s">
        <v>10686</v>
      </c>
      <c r="O6439" t="s">
        <v>10687</v>
      </c>
      <c r="Q6439" t="s">
        <v>10688</v>
      </c>
      <c r="S6439" t="s">
        <v>10689</v>
      </c>
      <c r="T6439">
        <v>43102.456967592603</v>
      </c>
    </row>
    <row r="6440" spans="1:20" x14ac:dyDescent="0.25">
      <c r="A6440" t="s">
        <v>20665</v>
      </c>
      <c r="B6440" t="s">
        <v>20666</v>
      </c>
      <c r="C6440" t="s">
        <v>19537</v>
      </c>
      <c r="D6440" t="s">
        <v>13204</v>
      </c>
      <c r="E6440" t="s">
        <v>10685</v>
      </c>
      <c r="F6440">
        <v>12.99</v>
      </c>
      <c r="G6440">
        <v>155.88</v>
      </c>
      <c r="H6440">
        <v>12</v>
      </c>
      <c r="I6440" t="s">
        <v>10682</v>
      </c>
      <c r="J6440">
        <v>0</v>
      </c>
      <c r="K6440">
        <v>0</v>
      </c>
      <c r="L6440" t="s">
        <v>10791</v>
      </c>
      <c r="M6440">
        <v>46058</v>
      </c>
      <c r="N6440" t="s">
        <v>10686</v>
      </c>
      <c r="O6440" t="s">
        <v>10687</v>
      </c>
      <c r="Q6440" t="s">
        <v>10688</v>
      </c>
      <c r="S6440" t="s">
        <v>10689</v>
      </c>
      <c r="T6440">
        <v>43102.456967592603</v>
      </c>
    </row>
    <row r="6441" spans="1:20" x14ac:dyDescent="0.25">
      <c r="A6441" t="s">
        <v>20667</v>
      </c>
      <c r="B6441" t="s">
        <v>20668</v>
      </c>
      <c r="C6441" t="s">
        <v>19537</v>
      </c>
      <c r="D6441" t="s">
        <v>13204</v>
      </c>
      <c r="E6441" t="s">
        <v>10685</v>
      </c>
      <c r="F6441">
        <v>18.989999999999998</v>
      </c>
      <c r="G6441">
        <v>227.88</v>
      </c>
      <c r="H6441">
        <v>12</v>
      </c>
      <c r="I6441" t="s">
        <v>10682</v>
      </c>
      <c r="J6441">
        <v>0</v>
      </c>
      <c r="K6441">
        <v>0</v>
      </c>
      <c r="L6441" t="s">
        <v>10862</v>
      </c>
      <c r="M6441">
        <v>45950</v>
      </c>
      <c r="N6441" t="s">
        <v>10686</v>
      </c>
      <c r="O6441" t="s">
        <v>10687</v>
      </c>
      <c r="Q6441" t="s">
        <v>10688</v>
      </c>
      <c r="S6441" t="s">
        <v>10689</v>
      </c>
      <c r="T6441">
        <v>43102.456909722197</v>
      </c>
    </row>
    <row r="6442" spans="1:20" x14ac:dyDescent="0.25">
      <c r="A6442" t="s">
        <v>9764</v>
      </c>
      <c r="B6442" t="s">
        <v>20669</v>
      </c>
      <c r="C6442" t="s">
        <v>19537</v>
      </c>
      <c r="D6442" t="s">
        <v>13204</v>
      </c>
      <c r="E6442" t="s">
        <v>10685</v>
      </c>
      <c r="F6442">
        <v>10.99</v>
      </c>
      <c r="G6442">
        <v>131.88</v>
      </c>
      <c r="H6442">
        <v>12</v>
      </c>
      <c r="I6442" t="s">
        <v>10682</v>
      </c>
      <c r="J6442">
        <v>0</v>
      </c>
      <c r="K6442">
        <v>0</v>
      </c>
      <c r="L6442" t="s">
        <v>15918</v>
      </c>
      <c r="M6442">
        <v>45950</v>
      </c>
      <c r="N6442" t="s">
        <v>10686</v>
      </c>
      <c r="O6442" t="s">
        <v>10687</v>
      </c>
      <c r="Q6442" t="s">
        <v>10688</v>
      </c>
      <c r="S6442" t="s">
        <v>10689</v>
      </c>
      <c r="T6442">
        <v>43102.456909722197</v>
      </c>
    </row>
    <row r="6443" spans="1:20" x14ac:dyDescent="0.25">
      <c r="A6443" t="s">
        <v>9765</v>
      </c>
      <c r="B6443" t="s">
        <v>20670</v>
      </c>
      <c r="C6443" t="s">
        <v>19537</v>
      </c>
      <c r="D6443" t="s">
        <v>13204</v>
      </c>
      <c r="E6443" t="s">
        <v>10685</v>
      </c>
      <c r="F6443">
        <v>10.99</v>
      </c>
      <c r="G6443">
        <v>131.88</v>
      </c>
      <c r="H6443">
        <v>12</v>
      </c>
      <c r="I6443" t="s">
        <v>10682</v>
      </c>
      <c r="J6443">
        <v>0</v>
      </c>
      <c r="K6443">
        <v>0</v>
      </c>
      <c r="L6443" t="s">
        <v>11988</v>
      </c>
      <c r="M6443">
        <v>45950</v>
      </c>
      <c r="N6443" t="s">
        <v>10686</v>
      </c>
      <c r="O6443" t="s">
        <v>10687</v>
      </c>
      <c r="Q6443" t="s">
        <v>10688</v>
      </c>
      <c r="S6443" t="s">
        <v>10689</v>
      </c>
      <c r="T6443">
        <v>43102.456990740699</v>
      </c>
    </row>
    <row r="6444" spans="1:20" x14ac:dyDescent="0.25">
      <c r="A6444" t="s">
        <v>20671</v>
      </c>
      <c r="B6444" t="s">
        <v>20672</v>
      </c>
      <c r="C6444" t="s">
        <v>19537</v>
      </c>
      <c r="D6444" t="s">
        <v>13204</v>
      </c>
      <c r="E6444" t="s">
        <v>10685</v>
      </c>
      <c r="F6444">
        <v>27.99</v>
      </c>
      <c r="G6444">
        <v>335.88</v>
      </c>
      <c r="H6444">
        <v>12</v>
      </c>
      <c r="I6444" t="s">
        <v>10682</v>
      </c>
      <c r="J6444">
        <v>0</v>
      </c>
      <c r="K6444">
        <v>0</v>
      </c>
      <c r="L6444" t="s">
        <v>10831</v>
      </c>
      <c r="M6444">
        <v>45950</v>
      </c>
      <c r="N6444" t="s">
        <v>10686</v>
      </c>
      <c r="O6444" t="s">
        <v>10687</v>
      </c>
      <c r="Q6444" t="s">
        <v>10688</v>
      </c>
      <c r="S6444" t="s">
        <v>10689</v>
      </c>
      <c r="T6444">
        <v>43102.456956018497</v>
      </c>
    </row>
    <row r="6445" spans="1:20" x14ac:dyDescent="0.25">
      <c r="A6445" t="s">
        <v>20673</v>
      </c>
      <c r="B6445" t="s">
        <v>20674</v>
      </c>
      <c r="C6445" t="s">
        <v>19537</v>
      </c>
      <c r="D6445" t="s">
        <v>13204</v>
      </c>
      <c r="E6445" t="s">
        <v>10685</v>
      </c>
      <c r="F6445">
        <v>17.989999999999998</v>
      </c>
      <c r="G6445">
        <v>215.88</v>
      </c>
      <c r="H6445">
        <v>12</v>
      </c>
      <c r="I6445" t="s">
        <v>10682</v>
      </c>
      <c r="J6445">
        <v>0</v>
      </c>
      <c r="K6445">
        <v>0</v>
      </c>
      <c r="L6445" t="s">
        <v>10740</v>
      </c>
      <c r="M6445">
        <v>46021</v>
      </c>
      <c r="N6445" t="s">
        <v>10686</v>
      </c>
      <c r="O6445" t="s">
        <v>10687</v>
      </c>
      <c r="Q6445" t="s">
        <v>10688</v>
      </c>
      <c r="S6445" t="s">
        <v>10689</v>
      </c>
      <c r="T6445">
        <v>43102.456886574102</v>
      </c>
    </row>
    <row r="6446" spans="1:20" x14ac:dyDescent="0.25">
      <c r="A6446" t="s">
        <v>9766</v>
      </c>
      <c r="B6446" t="s">
        <v>20675</v>
      </c>
      <c r="C6446" t="s">
        <v>19537</v>
      </c>
      <c r="D6446" t="s">
        <v>13204</v>
      </c>
      <c r="E6446" t="s">
        <v>10685</v>
      </c>
      <c r="F6446">
        <v>52.99</v>
      </c>
      <c r="G6446">
        <v>317.94</v>
      </c>
      <c r="H6446">
        <v>6</v>
      </c>
      <c r="I6446" t="s">
        <v>10682</v>
      </c>
      <c r="J6446">
        <v>0</v>
      </c>
      <c r="K6446">
        <v>0</v>
      </c>
      <c r="L6446" t="s">
        <v>10731</v>
      </c>
      <c r="M6446">
        <v>45951</v>
      </c>
      <c r="N6446" t="s">
        <v>16029</v>
      </c>
      <c r="O6446" t="s">
        <v>10687</v>
      </c>
      <c r="Q6446" t="s">
        <v>10688</v>
      </c>
      <c r="S6446" t="s">
        <v>16030</v>
      </c>
      <c r="T6446">
        <v>43102.456875000003</v>
      </c>
    </row>
    <row r="6447" spans="1:20" x14ac:dyDescent="0.25">
      <c r="A6447" t="s">
        <v>9767</v>
      </c>
      <c r="B6447" t="s">
        <v>20676</v>
      </c>
      <c r="C6447" t="s">
        <v>19537</v>
      </c>
      <c r="D6447" t="s">
        <v>13204</v>
      </c>
      <c r="E6447" t="s">
        <v>10685</v>
      </c>
      <c r="F6447">
        <v>166.99</v>
      </c>
      <c r="G6447">
        <v>1001.94</v>
      </c>
      <c r="H6447">
        <v>6</v>
      </c>
      <c r="I6447" t="s">
        <v>10682</v>
      </c>
      <c r="J6447">
        <v>0</v>
      </c>
      <c r="K6447">
        <v>0</v>
      </c>
      <c r="L6447" t="s">
        <v>10731</v>
      </c>
      <c r="M6447">
        <v>45954</v>
      </c>
      <c r="N6447" t="s">
        <v>13477</v>
      </c>
      <c r="S6447" t="s">
        <v>13478</v>
      </c>
      <c r="T6447">
        <v>43102.456875000003</v>
      </c>
    </row>
    <row r="6448" spans="1:20" x14ac:dyDescent="0.25">
      <c r="A6448" t="s">
        <v>9768</v>
      </c>
      <c r="B6448" t="s">
        <v>20677</v>
      </c>
      <c r="C6448" t="s">
        <v>19537</v>
      </c>
      <c r="D6448" t="s">
        <v>13204</v>
      </c>
      <c r="E6448" t="s">
        <v>10685</v>
      </c>
      <c r="F6448">
        <v>334.99</v>
      </c>
      <c r="G6448">
        <v>2009.94</v>
      </c>
      <c r="H6448">
        <v>6</v>
      </c>
      <c r="I6448" t="s">
        <v>10682</v>
      </c>
      <c r="J6448">
        <v>0</v>
      </c>
      <c r="K6448">
        <v>0</v>
      </c>
      <c r="L6448" t="s">
        <v>11406</v>
      </c>
      <c r="M6448">
        <v>45957</v>
      </c>
      <c r="N6448" t="s">
        <v>13477</v>
      </c>
      <c r="S6448" t="s">
        <v>13478</v>
      </c>
      <c r="T6448">
        <v>43102.456979166702</v>
      </c>
    </row>
    <row r="6449" spans="1:20" x14ac:dyDescent="0.25">
      <c r="A6449" t="s">
        <v>9769</v>
      </c>
      <c r="B6449" t="s">
        <v>20678</v>
      </c>
      <c r="C6449" t="s">
        <v>19537</v>
      </c>
      <c r="D6449" t="s">
        <v>13204</v>
      </c>
      <c r="E6449" t="s">
        <v>10685</v>
      </c>
      <c r="F6449">
        <v>334.99</v>
      </c>
      <c r="G6449">
        <v>334.99</v>
      </c>
      <c r="H6449">
        <v>1</v>
      </c>
      <c r="I6449" t="s">
        <v>10682</v>
      </c>
      <c r="J6449">
        <v>0</v>
      </c>
      <c r="K6449">
        <v>0</v>
      </c>
      <c r="L6449" t="s">
        <v>11406</v>
      </c>
      <c r="M6449">
        <v>45957</v>
      </c>
      <c r="N6449" t="s">
        <v>13477</v>
      </c>
      <c r="S6449" t="s">
        <v>13478</v>
      </c>
      <c r="T6449">
        <v>43102.456979166702</v>
      </c>
    </row>
    <row r="6450" spans="1:20" x14ac:dyDescent="0.25">
      <c r="A6450" t="s">
        <v>9770</v>
      </c>
      <c r="B6450" t="s">
        <v>20679</v>
      </c>
      <c r="C6450" t="s">
        <v>19537</v>
      </c>
      <c r="D6450" t="s">
        <v>13204</v>
      </c>
      <c r="E6450" t="s">
        <v>10685</v>
      </c>
      <c r="F6450">
        <v>39.99</v>
      </c>
      <c r="G6450">
        <v>239.94</v>
      </c>
      <c r="H6450">
        <v>6</v>
      </c>
      <c r="I6450" t="s">
        <v>10682</v>
      </c>
      <c r="J6450">
        <v>0</v>
      </c>
      <c r="K6450">
        <v>0</v>
      </c>
      <c r="L6450" t="s">
        <v>17552</v>
      </c>
      <c r="M6450">
        <v>45958</v>
      </c>
      <c r="N6450" t="s">
        <v>13477</v>
      </c>
      <c r="S6450" t="s">
        <v>13478</v>
      </c>
      <c r="T6450">
        <v>43102.456863425898</v>
      </c>
    </row>
    <row r="6451" spans="1:20" x14ac:dyDescent="0.25">
      <c r="A6451" t="s">
        <v>9771</v>
      </c>
      <c r="B6451" t="s">
        <v>20680</v>
      </c>
      <c r="C6451" t="s">
        <v>19537</v>
      </c>
      <c r="D6451" t="s">
        <v>13204</v>
      </c>
      <c r="E6451" t="s">
        <v>10685</v>
      </c>
      <c r="F6451">
        <v>103.99</v>
      </c>
      <c r="G6451">
        <v>623.94000000000005</v>
      </c>
      <c r="H6451">
        <v>6</v>
      </c>
      <c r="I6451" t="s">
        <v>10682</v>
      </c>
      <c r="J6451">
        <v>0</v>
      </c>
      <c r="K6451">
        <v>0</v>
      </c>
      <c r="L6451" t="s">
        <v>10731</v>
      </c>
      <c r="M6451">
        <v>45958</v>
      </c>
      <c r="N6451" t="s">
        <v>13477</v>
      </c>
      <c r="S6451" t="s">
        <v>13478</v>
      </c>
      <c r="T6451">
        <v>43102.456875000003</v>
      </c>
    </row>
    <row r="6452" spans="1:20" x14ac:dyDescent="0.25">
      <c r="A6452" t="s">
        <v>9772</v>
      </c>
      <c r="B6452" t="s">
        <v>20681</v>
      </c>
      <c r="C6452" t="s">
        <v>19537</v>
      </c>
      <c r="D6452" t="s">
        <v>13204</v>
      </c>
      <c r="E6452" t="s">
        <v>10685</v>
      </c>
      <c r="F6452">
        <v>22.99</v>
      </c>
      <c r="G6452">
        <v>137.94</v>
      </c>
      <c r="H6452">
        <v>6</v>
      </c>
      <c r="I6452" t="s">
        <v>10682</v>
      </c>
      <c r="J6452">
        <v>0</v>
      </c>
      <c r="K6452">
        <v>0</v>
      </c>
      <c r="L6452" t="s">
        <v>10692</v>
      </c>
      <c r="M6452">
        <v>45959</v>
      </c>
      <c r="N6452" t="s">
        <v>10761</v>
      </c>
      <c r="O6452" t="s">
        <v>10762</v>
      </c>
      <c r="P6452" t="s">
        <v>10708</v>
      </c>
      <c r="Q6452" t="s">
        <v>10763</v>
      </c>
      <c r="R6452" t="s">
        <v>10709</v>
      </c>
      <c r="S6452" t="s">
        <v>10764</v>
      </c>
      <c r="T6452">
        <v>43102.456956018497</v>
      </c>
    </row>
    <row r="6453" spans="1:20" x14ac:dyDescent="0.25">
      <c r="A6453" t="s">
        <v>9773</v>
      </c>
      <c r="B6453" t="s">
        <v>20682</v>
      </c>
      <c r="C6453" t="s">
        <v>19537</v>
      </c>
      <c r="D6453" t="s">
        <v>13204</v>
      </c>
      <c r="E6453" t="s">
        <v>10685</v>
      </c>
      <c r="F6453">
        <v>49.99</v>
      </c>
      <c r="G6453">
        <v>299.94</v>
      </c>
      <c r="H6453">
        <v>6</v>
      </c>
      <c r="I6453" t="s">
        <v>10682</v>
      </c>
      <c r="J6453">
        <v>0</v>
      </c>
      <c r="K6453">
        <v>0</v>
      </c>
      <c r="L6453" t="s">
        <v>10731</v>
      </c>
      <c r="M6453">
        <v>45959</v>
      </c>
      <c r="N6453" t="s">
        <v>16315</v>
      </c>
      <c r="S6453" t="s">
        <v>16316</v>
      </c>
      <c r="T6453">
        <v>43102.456875000003</v>
      </c>
    </row>
    <row r="6454" spans="1:20" x14ac:dyDescent="0.25">
      <c r="A6454" t="s">
        <v>9774</v>
      </c>
      <c r="B6454" t="s">
        <v>20683</v>
      </c>
      <c r="C6454" t="s">
        <v>19537</v>
      </c>
      <c r="D6454" t="s">
        <v>13204</v>
      </c>
      <c r="E6454" t="s">
        <v>10685</v>
      </c>
      <c r="F6454">
        <v>84.99</v>
      </c>
      <c r="G6454">
        <v>509.94</v>
      </c>
      <c r="H6454">
        <v>6</v>
      </c>
      <c r="I6454" t="s">
        <v>10682</v>
      </c>
      <c r="J6454">
        <v>0</v>
      </c>
      <c r="K6454">
        <v>0</v>
      </c>
      <c r="L6454" t="s">
        <v>11406</v>
      </c>
      <c r="M6454">
        <v>45964</v>
      </c>
      <c r="N6454" t="s">
        <v>13477</v>
      </c>
      <c r="S6454" t="s">
        <v>13478</v>
      </c>
      <c r="T6454">
        <v>43102.456979166702</v>
      </c>
    </row>
    <row r="6455" spans="1:20" x14ac:dyDescent="0.25">
      <c r="A6455" t="s">
        <v>9775</v>
      </c>
      <c r="B6455" t="s">
        <v>20684</v>
      </c>
      <c r="C6455" t="s">
        <v>19537</v>
      </c>
      <c r="D6455" t="s">
        <v>13204</v>
      </c>
      <c r="E6455" t="s">
        <v>10685</v>
      </c>
      <c r="F6455">
        <v>56.99</v>
      </c>
      <c r="G6455">
        <v>341.94</v>
      </c>
      <c r="H6455">
        <v>6</v>
      </c>
      <c r="I6455" t="s">
        <v>10682</v>
      </c>
      <c r="J6455">
        <v>0</v>
      </c>
      <c r="K6455">
        <v>0</v>
      </c>
      <c r="L6455" t="s">
        <v>10731</v>
      </c>
      <c r="M6455">
        <v>45964</v>
      </c>
      <c r="N6455" t="s">
        <v>13477</v>
      </c>
      <c r="S6455" t="s">
        <v>13478</v>
      </c>
      <c r="T6455">
        <v>43102.456875000003</v>
      </c>
    </row>
    <row r="6456" spans="1:20" x14ac:dyDescent="0.25">
      <c r="A6456" t="s">
        <v>9776</v>
      </c>
      <c r="B6456" t="s">
        <v>20685</v>
      </c>
      <c r="C6456" t="s">
        <v>19537</v>
      </c>
      <c r="D6456" t="s">
        <v>13204</v>
      </c>
      <c r="E6456" t="s">
        <v>10685</v>
      </c>
      <c r="F6456">
        <v>58.99</v>
      </c>
      <c r="G6456">
        <v>353.94</v>
      </c>
      <c r="H6456">
        <v>6</v>
      </c>
      <c r="I6456" t="s">
        <v>10682</v>
      </c>
      <c r="J6456">
        <v>0</v>
      </c>
      <c r="K6456">
        <v>0</v>
      </c>
      <c r="L6456" t="s">
        <v>10731</v>
      </c>
      <c r="M6456">
        <v>45964</v>
      </c>
      <c r="N6456" t="s">
        <v>13477</v>
      </c>
      <c r="S6456" t="s">
        <v>13478</v>
      </c>
      <c r="T6456">
        <v>43102.456875000003</v>
      </c>
    </row>
    <row r="6457" spans="1:20" x14ac:dyDescent="0.25">
      <c r="A6457" t="s">
        <v>20686</v>
      </c>
      <c r="B6457" t="s">
        <v>20687</v>
      </c>
      <c r="C6457" t="s">
        <v>19537</v>
      </c>
      <c r="D6457" t="s">
        <v>13204</v>
      </c>
      <c r="E6457" t="s">
        <v>10685</v>
      </c>
      <c r="F6457">
        <v>47.99</v>
      </c>
      <c r="G6457">
        <v>575.88</v>
      </c>
      <c r="H6457">
        <v>12</v>
      </c>
      <c r="I6457" t="s">
        <v>10682</v>
      </c>
      <c r="J6457">
        <v>0</v>
      </c>
      <c r="K6457">
        <v>0</v>
      </c>
      <c r="L6457" t="s">
        <v>10731</v>
      </c>
      <c r="M6457">
        <v>45967</v>
      </c>
      <c r="N6457" t="s">
        <v>12793</v>
      </c>
      <c r="O6457" t="s">
        <v>11717</v>
      </c>
      <c r="Q6457" t="s">
        <v>11718</v>
      </c>
      <c r="S6457" t="s">
        <v>12794</v>
      </c>
      <c r="T6457">
        <v>43102.456875000003</v>
      </c>
    </row>
    <row r="6458" spans="1:20" x14ac:dyDescent="0.25">
      <c r="A6458" t="s">
        <v>20688</v>
      </c>
      <c r="B6458" t="s">
        <v>20689</v>
      </c>
      <c r="C6458" t="s">
        <v>19537</v>
      </c>
      <c r="D6458" t="s">
        <v>13204</v>
      </c>
      <c r="E6458" t="s">
        <v>10685</v>
      </c>
      <c r="F6458">
        <v>35</v>
      </c>
      <c r="G6458">
        <v>210</v>
      </c>
      <c r="H6458">
        <v>6</v>
      </c>
      <c r="I6458" t="s">
        <v>10682</v>
      </c>
      <c r="J6458">
        <v>0</v>
      </c>
      <c r="K6458">
        <v>0</v>
      </c>
      <c r="L6458" t="s">
        <v>10727</v>
      </c>
      <c r="M6458">
        <v>45971</v>
      </c>
      <c r="N6458" t="s">
        <v>20599</v>
      </c>
      <c r="S6458" t="s">
        <v>20600</v>
      </c>
      <c r="T6458">
        <v>43102.456944444399</v>
      </c>
    </row>
    <row r="6459" spans="1:20" x14ac:dyDescent="0.25">
      <c r="A6459" t="s">
        <v>9777</v>
      </c>
      <c r="B6459" t="s">
        <v>20690</v>
      </c>
      <c r="C6459" t="s">
        <v>19537</v>
      </c>
      <c r="D6459" t="s">
        <v>13204</v>
      </c>
      <c r="E6459" t="s">
        <v>10685</v>
      </c>
      <c r="F6459">
        <v>25.99</v>
      </c>
      <c r="G6459">
        <v>155.94</v>
      </c>
      <c r="H6459">
        <v>6</v>
      </c>
      <c r="I6459" t="s">
        <v>10682</v>
      </c>
      <c r="J6459">
        <v>0</v>
      </c>
      <c r="K6459">
        <v>0</v>
      </c>
      <c r="L6459" t="s">
        <v>10831</v>
      </c>
      <c r="M6459">
        <v>45971</v>
      </c>
      <c r="N6459" t="s">
        <v>20691</v>
      </c>
      <c r="S6459" t="s">
        <v>20692</v>
      </c>
      <c r="T6459">
        <v>43102.456956018497</v>
      </c>
    </row>
    <row r="6460" spans="1:20" x14ac:dyDescent="0.25">
      <c r="A6460" t="s">
        <v>9778</v>
      </c>
      <c r="B6460" t="s">
        <v>20693</v>
      </c>
      <c r="C6460" t="s">
        <v>19537</v>
      </c>
      <c r="D6460" t="s">
        <v>13204</v>
      </c>
      <c r="E6460" t="s">
        <v>10685</v>
      </c>
      <c r="F6460">
        <v>224.99</v>
      </c>
      <c r="G6460">
        <v>224.99</v>
      </c>
      <c r="H6460">
        <v>1</v>
      </c>
      <c r="I6460" t="s">
        <v>10682</v>
      </c>
      <c r="J6460">
        <v>0</v>
      </c>
      <c r="K6460">
        <v>0</v>
      </c>
      <c r="L6460" t="s">
        <v>11406</v>
      </c>
      <c r="M6460">
        <v>45973</v>
      </c>
      <c r="N6460" t="s">
        <v>13477</v>
      </c>
      <c r="S6460" t="s">
        <v>13478</v>
      </c>
      <c r="T6460">
        <v>43102.456979166702</v>
      </c>
    </row>
    <row r="6461" spans="1:20" x14ac:dyDescent="0.25">
      <c r="A6461" t="s">
        <v>9779</v>
      </c>
      <c r="B6461" t="s">
        <v>20694</v>
      </c>
      <c r="C6461" t="s">
        <v>19537</v>
      </c>
      <c r="D6461" t="s">
        <v>13204</v>
      </c>
      <c r="E6461" t="s">
        <v>10685</v>
      </c>
      <c r="F6461">
        <v>224.99</v>
      </c>
      <c r="G6461">
        <v>674.97</v>
      </c>
      <c r="H6461">
        <v>3</v>
      </c>
      <c r="I6461" t="s">
        <v>10682</v>
      </c>
      <c r="J6461">
        <v>0</v>
      </c>
      <c r="K6461">
        <v>0</v>
      </c>
      <c r="L6461" t="s">
        <v>11406</v>
      </c>
      <c r="M6461">
        <v>45973</v>
      </c>
      <c r="N6461" t="s">
        <v>13477</v>
      </c>
      <c r="S6461" t="s">
        <v>13478</v>
      </c>
      <c r="T6461">
        <v>43102.456979166702</v>
      </c>
    </row>
    <row r="6462" spans="1:20" x14ac:dyDescent="0.25">
      <c r="A6462" t="s">
        <v>9780</v>
      </c>
      <c r="B6462" t="s">
        <v>20695</v>
      </c>
      <c r="C6462" t="s">
        <v>19537</v>
      </c>
      <c r="D6462" t="s">
        <v>13204</v>
      </c>
      <c r="E6462" t="s">
        <v>10685</v>
      </c>
      <c r="F6462">
        <v>224.99</v>
      </c>
      <c r="G6462">
        <v>1349.94</v>
      </c>
      <c r="H6462">
        <v>6</v>
      </c>
      <c r="I6462" t="s">
        <v>10682</v>
      </c>
      <c r="J6462">
        <v>0</v>
      </c>
      <c r="K6462">
        <v>0</v>
      </c>
      <c r="L6462" t="s">
        <v>11406</v>
      </c>
      <c r="M6462">
        <v>45973</v>
      </c>
      <c r="N6462" t="s">
        <v>13477</v>
      </c>
      <c r="S6462" t="s">
        <v>13478</v>
      </c>
      <c r="T6462">
        <v>43102.456979166702</v>
      </c>
    </row>
    <row r="6463" spans="1:20" x14ac:dyDescent="0.25">
      <c r="A6463" t="s">
        <v>9781</v>
      </c>
      <c r="B6463" t="s">
        <v>20696</v>
      </c>
      <c r="C6463" t="s">
        <v>19537</v>
      </c>
      <c r="D6463" t="s">
        <v>13204</v>
      </c>
      <c r="E6463" t="s">
        <v>10685</v>
      </c>
      <c r="F6463">
        <v>279.99</v>
      </c>
      <c r="G6463">
        <v>1679.94</v>
      </c>
      <c r="H6463">
        <v>6</v>
      </c>
      <c r="I6463" t="s">
        <v>10682</v>
      </c>
      <c r="J6463">
        <v>0</v>
      </c>
      <c r="K6463">
        <v>0</v>
      </c>
      <c r="L6463" t="s">
        <v>10731</v>
      </c>
      <c r="M6463">
        <v>45973</v>
      </c>
      <c r="N6463" t="s">
        <v>13477</v>
      </c>
      <c r="S6463" t="s">
        <v>13478</v>
      </c>
      <c r="T6463">
        <v>43102.456875000003</v>
      </c>
    </row>
    <row r="6464" spans="1:20" x14ac:dyDescent="0.25">
      <c r="A6464" t="s">
        <v>9782</v>
      </c>
      <c r="B6464" t="s">
        <v>20697</v>
      </c>
      <c r="C6464" t="s">
        <v>19537</v>
      </c>
      <c r="D6464" t="s">
        <v>13204</v>
      </c>
      <c r="E6464" t="s">
        <v>10685</v>
      </c>
      <c r="F6464">
        <v>279.99</v>
      </c>
      <c r="G6464">
        <v>279.99</v>
      </c>
      <c r="H6464">
        <v>1</v>
      </c>
      <c r="I6464" t="s">
        <v>10682</v>
      </c>
      <c r="J6464">
        <v>0</v>
      </c>
      <c r="K6464">
        <v>0</v>
      </c>
      <c r="L6464" t="s">
        <v>10731</v>
      </c>
      <c r="M6464">
        <v>45973</v>
      </c>
      <c r="N6464" t="s">
        <v>13477</v>
      </c>
      <c r="S6464" t="s">
        <v>13478</v>
      </c>
      <c r="T6464">
        <v>43102.456875000003</v>
      </c>
    </row>
    <row r="6465" spans="1:20" x14ac:dyDescent="0.25">
      <c r="A6465" t="s">
        <v>20698</v>
      </c>
      <c r="B6465" t="s">
        <v>20699</v>
      </c>
      <c r="C6465" t="s">
        <v>19537</v>
      </c>
      <c r="D6465" t="s">
        <v>13204</v>
      </c>
      <c r="E6465" t="s">
        <v>10685</v>
      </c>
      <c r="F6465">
        <v>184.99</v>
      </c>
      <c r="G6465">
        <v>1109.94</v>
      </c>
      <c r="H6465">
        <v>6</v>
      </c>
      <c r="I6465" t="s">
        <v>10682</v>
      </c>
      <c r="J6465">
        <v>0</v>
      </c>
      <c r="K6465">
        <v>0</v>
      </c>
      <c r="L6465" t="s">
        <v>10731</v>
      </c>
      <c r="M6465">
        <v>45973</v>
      </c>
      <c r="N6465" t="s">
        <v>13477</v>
      </c>
      <c r="S6465" t="s">
        <v>13478</v>
      </c>
      <c r="T6465">
        <v>43102.456875000003</v>
      </c>
    </row>
    <row r="6466" spans="1:20" x14ac:dyDescent="0.25">
      <c r="A6466" t="s">
        <v>9783</v>
      </c>
      <c r="B6466" t="s">
        <v>20700</v>
      </c>
      <c r="C6466" t="s">
        <v>19537</v>
      </c>
      <c r="D6466" t="s">
        <v>13204</v>
      </c>
      <c r="E6466" t="s">
        <v>10685</v>
      </c>
      <c r="F6466">
        <v>209.99</v>
      </c>
      <c r="G6466">
        <v>1259.94</v>
      </c>
      <c r="H6466">
        <v>6</v>
      </c>
      <c r="I6466" t="s">
        <v>10682</v>
      </c>
      <c r="J6466">
        <v>0</v>
      </c>
      <c r="K6466">
        <v>0</v>
      </c>
      <c r="L6466" t="s">
        <v>10731</v>
      </c>
      <c r="M6466">
        <v>45973</v>
      </c>
      <c r="N6466" t="s">
        <v>13477</v>
      </c>
      <c r="S6466" t="s">
        <v>13478</v>
      </c>
      <c r="T6466">
        <v>43102.456875000003</v>
      </c>
    </row>
    <row r="6467" spans="1:20" x14ac:dyDescent="0.25">
      <c r="A6467" t="s">
        <v>9784</v>
      </c>
      <c r="B6467" t="s">
        <v>20701</v>
      </c>
      <c r="C6467" t="s">
        <v>19537</v>
      </c>
      <c r="D6467" t="s">
        <v>13204</v>
      </c>
      <c r="E6467" t="s">
        <v>10685</v>
      </c>
      <c r="F6467">
        <v>209.99</v>
      </c>
      <c r="G6467">
        <v>1259.94</v>
      </c>
      <c r="H6467">
        <v>6</v>
      </c>
      <c r="I6467" t="s">
        <v>10682</v>
      </c>
      <c r="J6467">
        <v>0</v>
      </c>
      <c r="K6467">
        <v>0</v>
      </c>
      <c r="L6467" t="s">
        <v>10731</v>
      </c>
      <c r="M6467">
        <v>45973</v>
      </c>
      <c r="N6467" t="s">
        <v>13477</v>
      </c>
      <c r="S6467" t="s">
        <v>13478</v>
      </c>
      <c r="T6467">
        <v>43102.456875000003</v>
      </c>
    </row>
    <row r="6468" spans="1:20" x14ac:dyDescent="0.25">
      <c r="A6468" t="s">
        <v>9785</v>
      </c>
      <c r="B6468" t="s">
        <v>20702</v>
      </c>
      <c r="C6468" t="s">
        <v>19537</v>
      </c>
      <c r="D6468" t="s">
        <v>13204</v>
      </c>
      <c r="E6468" t="s">
        <v>10685</v>
      </c>
      <c r="F6468">
        <v>209.99</v>
      </c>
      <c r="G6468">
        <v>209.99</v>
      </c>
      <c r="H6468">
        <v>1</v>
      </c>
      <c r="I6468" t="s">
        <v>10682</v>
      </c>
      <c r="J6468">
        <v>0</v>
      </c>
      <c r="K6468">
        <v>0</v>
      </c>
      <c r="L6468" t="s">
        <v>10731</v>
      </c>
      <c r="M6468">
        <v>45973</v>
      </c>
      <c r="N6468" t="s">
        <v>13477</v>
      </c>
      <c r="S6468" t="s">
        <v>13478</v>
      </c>
      <c r="T6468">
        <v>43102.456875000003</v>
      </c>
    </row>
    <row r="6469" spans="1:20" x14ac:dyDescent="0.25">
      <c r="A6469" t="s">
        <v>9786</v>
      </c>
      <c r="B6469" t="s">
        <v>20703</v>
      </c>
      <c r="C6469" t="s">
        <v>19537</v>
      </c>
      <c r="D6469" t="s">
        <v>13204</v>
      </c>
      <c r="E6469" t="s">
        <v>10685</v>
      </c>
      <c r="F6469">
        <v>174.99</v>
      </c>
      <c r="G6469">
        <v>1049.94</v>
      </c>
      <c r="H6469">
        <v>6</v>
      </c>
      <c r="I6469" t="s">
        <v>10682</v>
      </c>
      <c r="J6469">
        <v>0</v>
      </c>
      <c r="K6469">
        <v>0</v>
      </c>
      <c r="L6469" t="s">
        <v>10731</v>
      </c>
      <c r="M6469">
        <v>45973</v>
      </c>
      <c r="N6469" t="s">
        <v>13477</v>
      </c>
      <c r="S6469" t="s">
        <v>13478</v>
      </c>
      <c r="T6469">
        <v>43102.456875000003</v>
      </c>
    </row>
    <row r="6470" spans="1:20" x14ac:dyDescent="0.25">
      <c r="A6470" t="s">
        <v>9787</v>
      </c>
      <c r="B6470" t="s">
        <v>20704</v>
      </c>
      <c r="C6470" t="s">
        <v>19537</v>
      </c>
      <c r="D6470" t="s">
        <v>13204</v>
      </c>
      <c r="E6470" t="s">
        <v>10685</v>
      </c>
      <c r="F6470">
        <v>174.99</v>
      </c>
      <c r="G6470">
        <v>174.99</v>
      </c>
      <c r="H6470">
        <v>1</v>
      </c>
      <c r="I6470" t="s">
        <v>10682</v>
      </c>
      <c r="J6470">
        <v>0</v>
      </c>
      <c r="K6470">
        <v>0</v>
      </c>
      <c r="L6470" t="s">
        <v>10731</v>
      </c>
      <c r="M6470">
        <v>45973</v>
      </c>
      <c r="N6470" t="s">
        <v>13477</v>
      </c>
      <c r="S6470" t="s">
        <v>13478</v>
      </c>
      <c r="T6470">
        <v>43102.456875000003</v>
      </c>
    </row>
    <row r="6471" spans="1:20" x14ac:dyDescent="0.25">
      <c r="A6471" t="s">
        <v>9788</v>
      </c>
      <c r="B6471" t="s">
        <v>20705</v>
      </c>
      <c r="C6471" t="s">
        <v>19537</v>
      </c>
      <c r="D6471" t="s">
        <v>13204</v>
      </c>
      <c r="E6471" t="s">
        <v>10685</v>
      </c>
      <c r="F6471">
        <v>279.99</v>
      </c>
      <c r="G6471">
        <v>279.99</v>
      </c>
      <c r="H6471">
        <v>1</v>
      </c>
      <c r="I6471" t="s">
        <v>10682</v>
      </c>
      <c r="J6471">
        <v>0</v>
      </c>
      <c r="K6471">
        <v>0</v>
      </c>
      <c r="L6471" t="s">
        <v>16631</v>
      </c>
      <c r="M6471">
        <v>45973</v>
      </c>
      <c r="N6471" t="s">
        <v>13477</v>
      </c>
      <c r="S6471" t="s">
        <v>13478</v>
      </c>
      <c r="T6471">
        <v>43102.456863425898</v>
      </c>
    </row>
    <row r="6472" spans="1:20" x14ac:dyDescent="0.25">
      <c r="A6472" t="s">
        <v>9789</v>
      </c>
      <c r="B6472" t="s">
        <v>20706</v>
      </c>
      <c r="C6472" t="s">
        <v>19537</v>
      </c>
      <c r="D6472" t="s">
        <v>13204</v>
      </c>
      <c r="E6472" t="s">
        <v>10685</v>
      </c>
      <c r="F6472">
        <v>279.99</v>
      </c>
      <c r="G6472">
        <v>1679.94</v>
      </c>
      <c r="H6472">
        <v>6</v>
      </c>
      <c r="I6472" t="s">
        <v>10682</v>
      </c>
      <c r="J6472">
        <v>0</v>
      </c>
      <c r="K6472">
        <v>0</v>
      </c>
      <c r="L6472" t="s">
        <v>16631</v>
      </c>
      <c r="M6472">
        <v>45973</v>
      </c>
      <c r="N6472" t="s">
        <v>13477</v>
      </c>
      <c r="S6472" t="s">
        <v>13478</v>
      </c>
      <c r="T6472">
        <v>43102.456863425898</v>
      </c>
    </row>
    <row r="6473" spans="1:20" x14ac:dyDescent="0.25">
      <c r="A6473" t="s">
        <v>9790</v>
      </c>
      <c r="B6473" t="s">
        <v>20707</v>
      </c>
      <c r="C6473" t="s">
        <v>19537</v>
      </c>
      <c r="D6473" t="s">
        <v>13204</v>
      </c>
      <c r="E6473" t="s">
        <v>10685</v>
      </c>
      <c r="F6473">
        <v>366.99</v>
      </c>
      <c r="G6473">
        <v>366.99</v>
      </c>
      <c r="H6473">
        <v>1</v>
      </c>
      <c r="I6473" t="s">
        <v>10682</v>
      </c>
      <c r="J6473">
        <v>0</v>
      </c>
      <c r="K6473">
        <v>0</v>
      </c>
      <c r="L6473" t="s">
        <v>10731</v>
      </c>
      <c r="M6473">
        <v>45973</v>
      </c>
      <c r="N6473" t="s">
        <v>13477</v>
      </c>
      <c r="S6473" t="s">
        <v>13478</v>
      </c>
      <c r="T6473">
        <v>43102.456875000003</v>
      </c>
    </row>
    <row r="6474" spans="1:20" x14ac:dyDescent="0.25">
      <c r="A6474" t="s">
        <v>9791</v>
      </c>
      <c r="B6474" t="s">
        <v>20708</v>
      </c>
      <c r="C6474" t="s">
        <v>19537</v>
      </c>
      <c r="D6474" t="s">
        <v>13204</v>
      </c>
      <c r="E6474" t="s">
        <v>10685</v>
      </c>
      <c r="F6474">
        <v>366.99</v>
      </c>
      <c r="G6474">
        <v>2201.94</v>
      </c>
      <c r="H6474">
        <v>6</v>
      </c>
      <c r="I6474" t="s">
        <v>10682</v>
      </c>
      <c r="J6474">
        <v>0</v>
      </c>
      <c r="K6474">
        <v>0</v>
      </c>
      <c r="L6474" t="s">
        <v>10731</v>
      </c>
      <c r="M6474">
        <v>45973</v>
      </c>
      <c r="N6474" t="s">
        <v>13477</v>
      </c>
      <c r="S6474" t="s">
        <v>13478</v>
      </c>
      <c r="T6474">
        <v>43102.456875000003</v>
      </c>
    </row>
    <row r="6475" spans="1:20" x14ac:dyDescent="0.25">
      <c r="A6475" t="s">
        <v>20709</v>
      </c>
      <c r="B6475" t="s">
        <v>20710</v>
      </c>
      <c r="C6475" t="s">
        <v>19537</v>
      </c>
      <c r="D6475" t="s">
        <v>13204</v>
      </c>
      <c r="E6475" t="s">
        <v>10693</v>
      </c>
      <c r="F6475">
        <v>1419.99</v>
      </c>
      <c r="G6475">
        <v>1419.99</v>
      </c>
      <c r="H6475">
        <v>1</v>
      </c>
      <c r="I6475" t="s">
        <v>10682</v>
      </c>
      <c r="J6475">
        <v>0</v>
      </c>
      <c r="K6475">
        <v>0</v>
      </c>
      <c r="L6475" t="s">
        <v>10731</v>
      </c>
      <c r="M6475">
        <v>45973</v>
      </c>
      <c r="N6475" t="s">
        <v>13477</v>
      </c>
      <c r="S6475" t="s">
        <v>13478</v>
      </c>
      <c r="T6475">
        <v>43102.456875000003</v>
      </c>
    </row>
    <row r="6476" spans="1:20" x14ac:dyDescent="0.25">
      <c r="A6476" t="s">
        <v>20711</v>
      </c>
      <c r="B6476" t="s">
        <v>20712</v>
      </c>
      <c r="C6476" t="s">
        <v>19537</v>
      </c>
      <c r="D6476" t="s">
        <v>13204</v>
      </c>
      <c r="E6476" t="s">
        <v>10693</v>
      </c>
      <c r="F6476">
        <v>1419.99</v>
      </c>
      <c r="G6476">
        <v>8519.94</v>
      </c>
      <c r="H6476">
        <v>6</v>
      </c>
      <c r="I6476" t="s">
        <v>10682</v>
      </c>
      <c r="J6476">
        <v>0</v>
      </c>
      <c r="K6476">
        <v>0</v>
      </c>
      <c r="L6476" t="s">
        <v>10731</v>
      </c>
      <c r="M6476">
        <v>45973</v>
      </c>
      <c r="N6476" t="s">
        <v>13477</v>
      </c>
      <c r="S6476" t="s">
        <v>13478</v>
      </c>
      <c r="T6476">
        <v>43102.456875000003</v>
      </c>
    </row>
    <row r="6477" spans="1:20" x14ac:dyDescent="0.25">
      <c r="A6477" t="s">
        <v>9792</v>
      </c>
      <c r="B6477" t="s">
        <v>20713</v>
      </c>
      <c r="C6477" t="s">
        <v>19537</v>
      </c>
      <c r="D6477" t="s">
        <v>13204</v>
      </c>
      <c r="E6477" t="s">
        <v>10685</v>
      </c>
      <c r="F6477">
        <v>420</v>
      </c>
      <c r="G6477">
        <v>420</v>
      </c>
      <c r="H6477">
        <v>1</v>
      </c>
      <c r="I6477" t="s">
        <v>10682</v>
      </c>
      <c r="J6477">
        <v>0</v>
      </c>
      <c r="K6477">
        <v>0</v>
      </c>
      <c r="L6477" t="s">
        <v>10731</v>
      </c>
      <c r="M6477">
        <v>45973</v>
      </c>
      <c r="N6477" t="s">
        <v>13477</v>
      </c>
      <c r="S6477" t="s">
        <v>13478</v>
      </c>
      <c r="T6477">
        <v>43102.456875000003</v>
      </c>
    </row>
    <row r="6478" spans="1:20" x14ac:dyDescent="0.25">
      <c r="A6478" t="s">
        <v>9793</v>
      </c>
      <c r="B6478" t="s">
        <v>20714</v>
      </c>
      <c r="C6478" t="s">
        <v>19537</v>
      </c>
      <c r="D6478" t="s">
        <v>13204</v>
      </c>
      <c r="E6478" t="s">
        <v>10685</v>
      </c>
      <c r="F6478">
        <v>489.98</v>
      </c>
      <c r="G6478">
        <v>489.98</v>
      </c>
      <c r="H6478">
        <v>1</v>
      </c>
      <c r="I6478" t="s">
        <v>10682</v>
      </c>
      <c r="J6478">
        <v>0</v>
      </c>
      <c r="K6478">
        <v>0</v>
      </c>
      <c r="L6478" t="s">
        <v>10731</v>
      </c>
      <c r="M6478">
        <v>45973</v>
      </c>
      <c r="N6478" t="s">
        <v>13477</v>
      </c>
      <c r="S6478" t="s">
        <v>13478</v>
      </c>
      <c r="T6478">
        <v>43102.456875000003</v>
      </c>
    </row>
    <row r="6479" spans="1:20" x14ac:dyDescent="0.25">
      <c r="A6479" t="s">
        <v>9794</v>
      </c>
      <c r="B6479" t="s">
        <v>20715</v>
      </c>
      <c r="C6479" t="s">
        <v>19537</v>
      </c>
      <c r="D6479" t="s">
        <v>13204</v>
      </c>
      <c r="E6479" t="s">
        <v>10685</v>
      </c>
      <c r="F6479">
        <v>489.99</v>
      </c>
      <c r="G6479">
        <v>2939.94</v>
      </c>
      <c r="H6479">
        <v>6</v>
      </c>
      <c r="I6479" t="s">
        <v>10682</v>
      </c>
      <c r="J6479">
        <v>0</v>
      </c>
      <c r="K6479">
        <v>0</v>
      </c>
      <c r="L6479" t="s">
        <v>10731</v>
      </c>
      <c r="N6479" t="s">
        <v>13477</v>
      </c>
      <c r="S6479" t="s">
        <v>13478</v>
      </c>
      <c r="T6479">
        <v>43102.456875000003</v>
      </c>
    </row>
    <row r="6480" spans="1:20" x14ac:dyDescent="0.25">
      <c r="A6480" t="s">
        <v>9795</v>
      </c>
      <c r="B6480" t="s">
        <v>20716</v>
      </c>
      <c r="C6480" t="s">
        <v>19537</v>
      </c>
      <c r="D6480" t="s">
        <v>13204</v>
      </c>
      <c r="E6480" t="s">
        <v>10685</v>
      </c>
      <c r="F6480">
        <v>209.99</v>
      </c>
      <c r="G6480">
        <v>1259.94</v>
      </c>
      <c r="H6480">
        <v>6</v>
      </c>
      <c r="I6480" t="s">
        <v>10682</v>
      </c>
      <c r="J6480">
        <v>0</v>
      </c>
      <c r="K6480">
        <v>0</v>
      </c>
      <c r="L6480" t="s">
        <v>16631</v>
      </c>
      <c r="M6480">
        <v>45973</v>
      </c>
      <c r="N6480" t="s">
        <v>13477</v>
      </c>
      <c r="S6480" t="s">
        <v>13478</v>
      </c>
      <c r="T6480">
        <v>43102.456863425898</v>
      </c>
    </row>
    <row r="6481" spans="1:20" x14ac:dyDescent="0.25">
      <c r="A6481" t="s">
        <v>9796</v>
      </c>
      <c r="B6481" t="s">
        <v>20717</v>
      </c>
      <c r="C6481" t="s">
        <v>19537</v>
      </c>
      <c r="D6481" t="s">
        <v>13204</v>
      </c>
      <c r="E6481" t="s">
        <v>10685</v>
      </c>
      <c r="F6481">
        <v>119.99</v>
      </c>
      <c r="G6481">
        <v>719.94</v>
      </c>
      <c r="H6481">
        <v>6</v>
      </c>
      <c r="I6481" t="s">
        <v>10682</v>
      </c>
      <c r="J6481">
        <v>0</v>
      </c>
      <c r="K6481">
        <v>0</v>
      </c>
      <c r="L6481" t="s">
        <v>10731</v>
      </c>
      <c r="M6481">
        <v>45973</v>
      </c>
      <c r="N6481" t="s">
        <v>13477</v>
      </c>
      <c r="S6481" t="s">
        <v>13478</v>
      </c>
      <c r="T6481">
        <v>43102.456875000003</v>
      </c>
    </row>
    <row r="6482" spans="1:20" x14ac:dyDescent="0.25">
      <c r="A6482" t="s">
        <v>9797</v>
      </c>
      <c r="B6482" t="s">
        <v>20718</v>
      </c>
      <c r="C6482" t="s">
        <v>19537</v>
      </c>
      <c r="D6482" t="s">
        <v>13204</v>
      </c>
      <c r="E6482" t="s">
        <v>10685</v>
      </c>
      <c r="F6482">
        <v>899.99</v>
      </c>
      <c r="G6482">
        <v>899.99</v>
      </c>
      <c r="H6482">
        <v>1</v>
      </c>
      <c r="I6482" t="s">
        <v>10682</v>
      </c>
      <c r="J6482">
        <v>0</v>
      </c>
      <c r="K6482">
        <v>0</v>
      </c>
      <c r="L6482" t="s">
        <v>10731</v>
      </c>
      <c r="M6482">
        <v>45974</v>
      </c>
      <c r="N6482" t="s">
        <v>13477</v>
      </c>
      <c r="S6482" t="s">
        <v>13478</v>
      </c>
      <c r="T6482">
        <v>43102.456875000003</v>
      </c>
    </row>
    <row r="6483" spans="1:20" x14ac:dyDescent="0.25">
      <c r="A6483" t="s">
        <v>9798</v>
      </c>
      <c r="B6483" t="s">
        <v>20719</v>
      </c>
      <c r="C6483" t="s">
        <v>19537</v>
      </c>
      <c r="D6483" t="s">
        <v>13204</v>
      </c>
      <c r="E6483" t="s">
        <v>10685</v>
      </c>
      <c r="F6483">
        <v>899.99</v>
      </c>
      <c r="G6483">
        <v>5399.94</v>
      </c>
      <c r="H6483">
        <v>6</v>
      </c>
      <c r="I6483" t="s">
        <v>10682</v>
      </c>
      <c r="J6483">
        <v>0</v>
      </c>
      <c r="K6483">
        <v>0</v>
      </c>
      <c r="L6483" t="s">
        <v>10731</v>
      </c>
      <c r="M6483">
        <v>45974</v>
      </c>
      <c r="N6483" t="s">
        <v>13477</v>
      </c>
      <c r="S6483" t="s">
        <v>13478</v>
      </c>
      <c r="T6483">
        <v>43102.456875000003</v>
      </c>
    </row>
    <row r="6484" spans="1:20" x14ac:dyDescent="0.25">
      <c r="A6484" t="s">
        <v>9799</v>
      </c>
      <c r="B6484" t="s">
        <v>20720</v>
      </c>
      <c r="C6484" t="s">
        <v>19537</v>
      </c>
      <c r="D6484" t="s">
        <v>13204</v>
      </c>
      <c r="E6484" t="s">
        <v>10685</v>
      </c>
      <c r="F6484">
        <v>46.99</v>
      </c>
      <c r="G6484">
        <v>281.94</v>
      </c>
      <c r="H6484">
        <v>6</v>
      </c>
      <c r="I6484" t="s">
        <v>10682</v>
      </c>
      <c r="J6484">
        <v>0</v>
      </c>
      <c r="K6484">
        <v>0</v>
      </c>
      <c r="L6484" t="s">
        <v>17552</v>
      </c>
      <c r="M6484">
        <v>45974</v>
      </c>
      <c r="N6484" t="s">
        <v>13477</v>
      </c>
      <c r="S6484" t="s">
        <v>13478</v>
      </c>
      <c r="T6484">
        <v>43102.456863425898</v>
      </c>
    </row>
    <row r="6485" spans="1:20" x14ac:dyDescent="0.25">
      <c r="A6485" t="s">
        <v>9800</v>
      </c>
      <c r="B6485" t="s">
        <v>20721</v>
      </c>
      <c r="C6485" t="s">
        <v>19537</v>
      </c>
      <c r="D6485" t="s">
        <v>13204</v>
      </c>
      <c r="E6485" t="s">
        <v>10685</v>
      </c>
      <c r="F6485">
        <v>114.99</v>
      </c>
      <c r="G6485">
        <v>1379.88</v>
      </c>
      <c r="H6485">
        <v>12</v>
      </c>
      <c r="I6485" t="s">
        <v>10682</v>
      </c>
      <c r="J6485">
        <v>0</v>
      </c>
      <c r="K6485">
        <v>0</v>
      </c>
      <c r="L6485" t="s">
        <v>10862</v>
      </c>
      <c r="M6485">
        <v>45975</v>
      </c>
      <c r="N6485" t="s">
        <v>19385</v>
      </c>
      <c r="S6485" t="s">
        <v>19386</v>
      </c>
      <c r="T6485">
        <v>43102.456909722197</v>
      </c>
    </row>
    <row r="6486" spans="1:20" x14ac:dyDescent="0.25">
      <c r="A6486" t="s">
        <v>9801</v>
      </c>
      <c r="B6486" t="s">
        <v>20722</v>
      </c>
      <c r="C6486" t="s">
        <v>19537</v>
      </c>
      <c r="D6486" t="s">
        <v>13204</v>
      </c>
      <c r="E6486" t="s">
        <v>10685</v>
      </c>
      <c r="F6486">
        <v>114.99</v>
      </c>
      <c r="G6486">
        <v>1379.88</v>
      </c>
      <c r="H6486">
        <v>12</v>
      </c>
      <c r="I6486" t="s">
        <v>10682</v>
      </c>
      <c r="J6486">
        <v>0</v>
      </c>
      <c r="K6486">
        <v>0</v>
      </c>
      <c r="L6486" t="s">
        <v>10862</v>
      </c>
      <c r="M6486">
        <v>45975</v>
      </c>
      <c r="N6486" t="s">
        <v>19385</v>
      </c>
      <c r="S6486" t="s">
        <v>19386</v>
      </c>
      <c r="T6486">
        <v>43102.456909722197</v>
      </c>
    </row>
    <row r="6487" spans="1:20" x14ac:dyDescent="0.25">
      <c r="A6487" t="s">
        <v>9802</v>
      </c>
      <c r="B6487" t="s">
        <v>20723</v>
      </c>
      <c r="C6487" t="s">
        <v>19537</v>
      </c>
      <c r="D6487" t="s">
        <v>13204</v>
      </c>
      <c r="E6487" t="s">
        <v>10685</v>
      </c>
      <c r="F6487">
        <v>104.99</v>
      </c>
      <c r="G6487">
        <v>1259.8800000000001</v>
      </c>
      <c r="H6487">
        <v>12</v>
      </c>
      <c r="I6487" t="s">
        <v>10682</v>
      </c>
      <c r="J6487">
        <v>0</v>
      </c>
      <c r="K6487">
        <v>0</v>
      </c>
      <c r="L6487" t="s">
        <v>10862</v>
      </c>
      <c r="M6487">
        <v>45975</v>
      </c>
      <c r="N6487" t="s">
        <v>19385</v>
      </c>
      <c r="S6487" t="s">
        <v>19386</v>
      </c>
      <c r="T6487">
        <v>43102.456909722197</v>
      </c>
    </row>
    <row r="6488" spans="1:20" x14ac:dyDescent="0.25">
      <c r="A6488" t="s">
        <v>9803</v>
      </c>
      <c r="B6488" t="s">
        <v>20724</v>
      </c>
      <c r="C6488" t="s">
        <v>19537</v>
      </c>
      <c r="D6488" t="s">
        <v>13204</v>
      </c>
      <c r="E6488" t="s">
        <v>10685</v>
      </c>
      <c r="F6488">
        <v>104.99</v>
      </c>
      <c r="G6488">
        <v>1259.8800000000001</v>
      </c>
      <c r="H6488">
        <v>12</v>
      </c>
      <c r="I6488" t="s">
        <v>10682</v>
      </c>
      <c r="J6488">
        <v>0</v>
      </c>
      <c r="K6488">
        <v>0</v>
      </c>
      <c r="L6488" t="s">
        <v>10862</v>
      </c>
      <c r="M6488">
        <v>45975</v>
      </c>
      <c r="N6488" t="s">
        <v>19385</v>
      </c>
      <c r="S6488" t="s">
        <v>19386</v>
      </c>
      <c r="T6488">
        <v>43102.456909722197</v>
      </c>
    </row>
    <row r="6489" spans="1:20" x14ac:dyDescent="0.25">
      <c r="A6489" t="s">
        <v>9804</v>
      </c>
      <c r="B6489" t="s">
        <v>20725</v>
      </c>
      <c r="C6489" t="s">
        <v>19537</v>
      </c>
      <c r="D6489" t="s">
        <v>13204</v>
      </c>
      <c r="E6489" t="s">
        <v>10685</v>
      </c>
      <c r="F6489">
        <v>104.99</v>
      </c>
      <c r="G6489">
        <v>1259.8800000000001</v>
      </c>
      <c r="H6489">
        <v>12</v>
      </c>
      <c r="I6489" t="s">
        <v>10682</v>
      </c>
      <c r="J6489">
        <v>0</v>
      </c>
      <c r="K6489">
        <v>0</v>
      </c>
      <c r="L6489" t="s">
        <v>10862</v>
      </c>
      <c r="M6489">
        <v>45975</v>
      </c>
      <c r="N6489" t="s">
        <v>19385</v>
      </c>
      <c r="S6489" t="s">
        <v>19386</v>
      </c>
      <c r="T6489">
        <v>43102.456909722197</v>
      </c>
    </row>
    <row r="6490" spans="1:20" x14ac:dyDescent="0.25">
      <c r="A6490" t="s">
        <v>9805</v>
      </c>
      <c r="B6490" t="s">
        <v>20726</v>
      </c>
      <c r="C6490" t="s">
        <v>19537</v>
      </c>
      <c r="D6490" t="s">
        <v>13204</v>
      </c>
      <c r="E6490" t="s">
        <v>10685</v>
      </c>
      <c r="F6490">
        <v>209.99</v>
      </c>
      <c r="G6490">
        <v>209.99</v>
      </c>
      <c r="H6490">
        <v>1</v>
      </c>
      <c r="I6490" t="s">
        <v>10682</v>
      </c>
      <c r="J6490">
        <v>0</v>
      </c>
      <c r="K6490">
        <v>0</v>
      </c>
      <c r="L6490" t="s">
        <v>10731</v>
      </c>
      <c r="M6490">
        <v>45975</v>
      </c>
      <c r="N6490" t="s">
        <v>13477</v>
      </c>
      <c r="S6490" t="s">
        <v>13478</v>
      </c>
      <c r="T6490">
        <v>43102.456875000003</v>
      </c>
    </row>
    <row r="6491" spans="1:20" x14ac:dyDescent="0.25">
      <c r="A6491" t="s">
        <v>9806</v>
      </c>
      <c r="B6491" t="s">
        <v>20727</v>
      </c>
      <c r="C6491" t="s">
        <v>19537</v>
      </c>
      <c r="D6491" t="s">
        <v>13204</v>
      </c>
      <c r="E6491" t="s">
        <v>10685</v>
      </c>
      <c r="F6491">
        <v>419.99</v>
      </c>
      <c r="G6491">
        <v>2519.94</v>
      </c>
      <c r="H6491">
        <v>6</v>
      </c>
      <c r="I6491" t="s">
        <v>10682</v>
      </c>
      <c r="J6491">
        <v>0</v>
      </c>
      <c r="K6491">
        <v>0</v>
      </c>
      <c r="L6491" t="s">
        <v>10731</v>
      </c>
      <c r="M6491">
        <v>45979</v>
      </c>
      <c r="N6491" t="s">
        <v>13477</v>
      </c>
      <c r="S6491" t="s">
        <v>13478</v>
      </c>
      <c r="T6491">
        <v>43102.456875000003</v>
      </c>
    </row>
    <row r="6492" spans="1:20" x14ac:dyDescent="0.25">
      <c r="A6492" t="s">
        <v>9807</v>
      </c>
      <c r="B6492" t="s">
        <v>20728</v>
      </c>
      <c r="C6492" t="s">
        <v>19537</v>
      </c>
      <c r="D6492" t="s">
        <v>13204</v>
      </c>
      <c r="E6492" t="s">
        <v>10685</v>
      </c>
      <c r="F6492">
        <v>139.99</v>
      </c>
      <c r="G6492">
        <v>1679.88</v>
      </c>
      <c r="H6492">
        <v>12</v>
      </c>
      <c r="I6492" t="s">
        <v>10682</v>
      </c>
      <c r="J6492">
        <v>0</v>
      </c>
      <c r="K6492">
        <v>0</v>
      </c>
      <c r="L6492" t="s">
        <v>10731</v>
      </c>
      <c r="M6492">
        <v>45979</v>
      </c>
      <c r="N6492" t="s">
        <v>19385</v>
      </c>
      <c r="S6492" t="s">
        <v>19386</v>
      </c>
      <c r="T6492">
        <v>43102.456875000003</v>
      </c>
    </row>
    <row r="6493" spans="1:20" x14ac:dyDescent="0.25">
      <c r="A6493" t="s">
        <v>9808</v>
      </c>
      <c r="B6493" t="s">
        <v>20729</v>
      </c>
      <c r="C6493" t="s">
        <v>19537</v>
      </c>
      <c r="D6493" t="s">
        <v>13204</v>
      </c>
      <c r="E6493" t="s">
        <v>10685</v>
      </c>
      <c r="F6493">
        <v>124.99</v>
      </c>
      <c r="G6493">
        <v>1499.88</v>
      </c>
      <c r="H6493">
        <v>12</v>
      </c>
      <c r="I6493" t="s">
        <v>10682</v>
      </c>
      <c r="J6493">
        <v>0</v>
      </c>
      <c r="K6493">
        <v>0</v>
      </c>
      <c r="L6493" t="s">
        <v>10731</v>
      </c>
      <c r="M6493">
        <v>45980</v>
      </c>
      <c r="N6493" t="s">
        <v>19385</v>
      </c>
      <c r="S6493" t="s">
        <v>19386</v>
      </c>
      <c r="T6493">
        <v>43102.456875000003</v>
      </c>
    </row>
    <row r="6494" spans="1:20" x14ac:dyDescent="0.25">
      <c r="A6494" t="s">
        <v>9809</v>
      </c>
      <c r="B6494" t="s">
        <v>20730</v>
      </c>
      <c r="C6494" t="s">
        <v>19537</v>
      </c>
      <c r="D6494" t="s">
        <v>13204</v>
      </c>
      <c r="E6494" t="s">
        <v>10685</v>
      </c>
      <c r="F6494">
        <v>179.99</v>
      </c>
      <c r="G6494">
        <v>1079.94</v>
      </c>
      <c r="H6494">
        <v>6</v>
      </c>
      <c r="I6494" t="s">
        <v>10682</v>
      </c>
      <c r="J6494">
        <v>0</v>
      </c>
      <c r="K6494">
        <v>0</v>
      </c>
      <c r="L6494" t="s">
        <v>10731</v>
      </c>
      <c r="M6494">
        <v>45980</v>
      </c>
      <c r="N6494" t="s">
        <v>19385</v>
      </c>
      <c r="S6494" t="s">
        <v>19386</v>
      </c>
      <c r="T6494">
        <v>43102.456875000003</v>
      </c>
    </row>
    <row r="6495" spans="1:20" x14ac:dyDescent="0.25">
      <c r="A6495" t="s">
        <v>9810</v>
      </c>
      <c r="B6495" t="s">
        <v>20731</v>
      </c>
      <c r="C6495" t="s">
        <v>19537</v>
      </c>
      <c r="D6495" t="s">
        <v>13204</v>
      </c>
      <c r="E6495" t="s">
        <v>10685</v>
      </c>
      <c r="F6495">
        <v>120</v>
      </c>
      <c r="G6495">
        <v>120</v>
      </c>
      <c r="H6495">
        <v>1</v>
      </c>
      <c r="I6495" t="s">
        <v>10682</v>
      </c>
      <c r="J6495">
        <v>0</v>
      </c>
      <c r="K6495">
        <v>0</v>
      </c>
      <c r="L6495" t="s">
        <v>10731</v>
      </c>
      <c r="M6495">
        <v>45980</v>
      </c>
      <c r="N6495" t="s">
        <v>13477</v>
      </c>
      <c r="S6495" t="s">
        <v>13478</v>
      </c>
      <c r="T6495">
        <v>43102.456875000003</v>
      </c>
    </row>
    <row r="6496" spans="1:20" x14ac:dyDescent="0.25">
      <c r="A6496" t="s">
        <v>9811</v>
      </c>
      <c r="B6496" t="s">
        <v>20732</v>
      </c>
      <c r="C6496" t="s">
        <v>19537</v>
      </c>
      <c r="D6496" t="s">
        <v>13204</v>
      </c>
      <c r="E6496" t="s">
        <v>10685</v>
      </c>
      <c r="F6496">
        <v>209.99</v>
      </c>
      <c r="G6496">
        <v>209.99</v>
      </c>
      <c r="H6496">
        <v>1</v>
      </c>
      <c r="I6496" t="s">
        <v>10682</v>
      </c>
      <c r="J6496">
        <v>0</v>
      </c>
      <c r="K6496">
        <v>0</v>
      </c>
      <c r="L6496" t="s">
        <v>10731</v>
      </c>
      <c r="M6496">
        <v>45980</v>
      </c>
      <c r="N6496" t="s">
        <v>13477</v>
      </c>
      <c r="S6496" t="s">
        <v>13478</v>
      </c>
      <c r="T6496">
        <v>43102.456875000003</v>
      </c>
    </row>
    <row r="6497" spans="1:20" x14ac:dyDescent="0.25">
      <c r="A6497" t="s">
        <v>9812</v>
      </c>
      <c r="B6497" t="s">
        <v>20733</v>
      </c>
      <c r="C6497" t="s">
        <v>19537</v>
      </c>
      <c r="D6497" t="s">
        <v>13204</v>
      </c>
      <c r="E6497" t="s">
        <v>10685</v>
      </c>
      <c r="F6497">
        <v>89.99</v>
      </c>
      <c r="G6497">
        <v>539.94000000000005</v>
      </c>
      <c r="H6497">
        <v>6</v>
      </c>
      <c r="I6497" t="s">
        <v>10682</v>
      </c>
      <c r="J6497">
        <v>0</v>
      </c>
      <c r="K6497">
        <v>0</v>
      </c>
      <c r="L6497" t="s">
        <v>10731</v>
      </c>
      <c r="M6497">
        <v>45980</v>
      </c>
      <c r="N6497" t="s">
        <v>13477</v>
      </c>
      <c r="S6497" t="s">
        <v>13478</v>
      </c>
      <c r="T6497">
        <v>43102.456875000003</v>
      </c>
    </row>
    <row r="6498" spans="1:20" x14ac:dyDescent="0.25">
      <c r="A6498" t="s">
        <v>9813</v>
      </c>
      <c r="B6498" t="s">
        <v>20734</v>
      </c>
      <c r="C6498" t="s">
        <v>19537</v>
      </c>
      <c r="D6498" t="s">
        <v>13204</v>
      </c>
      <c r="E6498" t="s">
        <v>10685</v>
      </c>
      <c r="F6498">
        <v>29.99</v>
      </c>
      <c r="G6498">
        <v>89.97</v>
      </c>
      <c r="H6498">
        <v>3</v>
      </c>
      <c r="I6498" t="s">
        <v>10682</v>
      </c>
      <c r="J6498">
        <v>0</v>
      </c>
      <c r="K6498">
        <v>0</v>
      </c>
      <c r="L6498" t="s">
        <v>20735</v>
      </c>
      <c r="M6498">
        <v>45982</v>
      </c>
      <c r="N6498" t="s">
        <v>12700</v>
      </c>
      <c r="S6498" t="s">
        <v>12699</v>
      </c>
      <c r="T6498">
        <v>43102.456921296303</v>
      </c>
    </row>
    <row r="6499" spans="1:20" x14ac:dyDescent="0.25">
      <c r="A6499" t="s">
        <v>9814</v>
      </c>
      <c r="B6499" t="s">
        <v>20736</v>
      </c>
      <c r="C6499" t="s">
        <v>19537</v>
      </c>
      <c r="D6499" t="s">
        <v>13204</v>
      </c>
      <c r="E6499" t="s">
        <v>10685</v>
      </c>
      <c r="F6499">
        <v>56.99</v>
      </c>
      <c r="G6499">
        <v>341.94</v>
      </c>
      <c r="H6499">
        <v>6</v>
      </c>
      <c r="I6499" t="s">
        <v>10682</v>
      </c>
      <c r="J6499">
        <v>0</v>
      </c>
      <c r="K6499">
        <v>0</v>
      </c>
      <c r="L6499" t="s">
        <v>10731</v>
      </c>
      <c r="M6499">
        <v>45985</v>
      </c>
      <c r="N6499" t="s">
        <v>13477</v>
      </c>
      <c r="S6499" t="s">
        <v>13478</v>
      </c>
      <c r="T6499">
        <v>43102.456875000003</v>
      </c>
    </row>
    <row r="6500" spans="1:20" x14ac:dyDescent="0.25">
      <c r="A6500" t="s">
        <v>9815</v>
      </c>
      <c r="B6500" t="s">
        <v>20737</v>
      </c>
      <c r="C6500" t="s">
        <v>19537</v>
      </c>
      <c r="D6500" t="s">
        <v>13204</v>
      </c>
      <c r="E6500" t="s">
        <v>10685</v>
      </c>
      <c r="F6500">
        <v>68.989999999999995</v>
      </c>
      <c r="G6500">
        <v>413.94</v>
      </c>
      <c r="H6500">
        <v>6</v>
      </c>
      <c r="I6500" t="s">
        <v>10682</v>
      </c>
      <c r="J6500">
        <v>0</v>
      </c>
      <c r="K6500">
        <v>0</v>
      </c>
      <c r="L6500" t="s">
        <v>10731</v>
      </c>
      <c r="M6500">
        <v>45985</v>
      </c>
      <c r="N6500" t="s">
        <v>13477</v>
      </c>
      <c r="S6500" t="s">
        <v>13478</v>
      </c>
      <c r="T6500">
        <v>43102.456875000003</v>
      </c>
    </row>
    <row r="6501" spans="1:20" x14ac:dyDescent="0.25">
      <c r="A6501" t="s">
        <v>9816</v>
      </c>
      <c r="B6501" t="s">
        <v>20738</v>
      </c>
      <c r="C6501" t="s">
        <v>19537</v>
      </c>
      <c r="D6501" t="s">
        <v>13204</v>
      </c>
      <c r="E6501" t="s">
        <v>10685</v>
      </c>
      <c r="F6501">
        <v>69.989999999999995</v>
      </c>
      <c r="G6501">
        <v>419.94</v>
      </c>
      <c r="H6501">
        <v>6</v>
      </c>
      <c r="I6501" t="s">
        <v>10682</v>
      </c>
      <c r="J6501">
        <v>0</v>
      </c>
      <c r="K6501">
        <v>0</v>
      </c>
      <c r="L6501" t="s">
        <v>10731</v>
      </c>
      <c r="M6501">
        <v>45985</v>
      </c>
      <c r="N6501" t="s">
        <v>13477</v>
      </c>
      <c r="S6501" t="s">
        <v>13478</v>
      </c>
      <c r="T6501">
        <v>43102.456875000003</v>
      </c>
    </row>
    <row r="6502" spans="1:20" x14ac:dyDescent="0.25">
      <c r="A6502" t="s">
        <v>9817</v>
      </c>
      <c r="B6502" t="s">
        <v>20739</v>
      </c>
      <c r="C6502" t="s">
        <v>19537</v>
      </c>
      <c r="D6502" t="s">
        <v>13204</v>
      </c>
      <c r="E6502" t="s">
        <v>10685</v>
      </c>
      <c r="F6502">
        <v>29.99</v>
      </c>
      <c r="G6502">
        <v>179.94</v>
      </c>
      <c r="H6502">
        <v>6</v>
      </c>
      <c r="I6502" t="s">
        <v>10682</v>
      </c>
      <c r="J6502">
        <v>0</v>
      </c>
      <c r="K6502">
        <v>0</v>
      </c>
      <c r="L6502" t="s">
        <v>10731</v>
      </c>
      <c r="M6502">
        <v>45985</v>
      </c>
      <c r="N6502" t="s">
        <v>13477</v>
      </c>
      <c r="S6502" t="s">
        <v>13478</v>
      </c>
      <c r="T6502">
        <v>43102.456875000003</v>
      </c>
    </row>
    <row r="6503" spans="1:20" x14ac:dyDescent="0.25">
      <c r="A6503" t="s">
        <v>9818</v>
      </c>
      <c r="B6503" t="s">
        <v>20740</v>
      </c>
      <c r="C6503" t="s">
        <v>19537</v>
      </c>
      <c r="D6503" t="s">
        <v>13204</v>
      </c>
      <c r="E6503" t="s">
        <v>10685</v>
      </c>
      <c r="F6503">
        <v>29.99</v>
      </c>
      <c r="G6503">
        <v>179.94</v>
      </c>
      <c r="H6503">
        <v>6</v>
      </c>
      <c r="I6503" t="s">
        <v>10682</v>
      </c>
      <c r="J6503">
        <v>0</v>
      </c>
      <c r="K6503">
        <v>0</v>
      </c>
      <c r="L6503" t="s">
        <v>10731</v>
      </c>
      <c r="M6503">
        <v>45985</v>
      </c>
      <c r="N6503" t="s">
        <v>13477</v>
      </c>
      <c r="S6503" t="s">
        <v>13478</v>
      </c>
      <c r="T6503">
        <v>43102.456875000003</v>
      </c>
    </row>
    <row r="6504" spans="1:20" x14ac:dyDescent="0.25">
      <c r="A6504" t="s">
        <v>9819</v>
      </c>
      <c r="B6504" t="s">
        <v>20741</v>
      </c>
      <c r="C6504" t="s">
        <v>19537</v>
      </c>
      <c r="D6504" t="s">
        <v>13204</v>
      </c>
      <c r="E6504" t="s">
        <v>10685</v>
      </c>
      <c r="F6504">
        <v>89.99</v>
      </c>
      <c r="G6504">
        <v>539.94000000000005</v>
      </c>
      <c r="H6504">
        <v>6</v>
      </c>
      <c r="I6504" t="s">
        <v>10682</v>
      </c>
      <c r="J6504">
        <v>0</v>
      </c>
      <c r="K6504">
        <v>0</v>
      </c>
      <c r="L6504" t="s">
        <v>17014</v>
      </c>
      <c r="M6504">
        <v>45992</v>
      </c>
      <c r="N6504" t="s">
        <v>13477</v>
      </c>
      <c r="S6504" t="s">
        <v>13478</v>
      </c>
      <c r="T6504">
        <v>43102.456875000003</v>
      </c>
    </row>
    <row r="6505" spans="1:20" x14ac:dyDescent="0.25">
      <c r="A6505" t="s">
        <v>20742</v>
      </c>
      <c r="B6505" t="s">
        <v>20743</v>
      </c>
      <c r="C6505" t="s">
        <v>19537</v>
      </c>
      <c r="D6505" t="s">
        <v>13204</v>
      </c>
      <c r="E6505" t="s">
        <v>10685</v>
      </c>
      <c r="F6505">
        <v>35</v>
      </c>
      <c r="G6505">
        <v>210</v>
      </c>
      <c r="H6505">
        <v>6</v>
      </c>
      <c r="I6505" t="s">
        <v>10682</v>
      </c>
      <c r="J6505">
        <v>0</v>
      </c>
      <c r="K6505">
        <v>0</v>
      </c>
      <c r="L6505" t="s">
        <v>10727</v>
      </c>
      <c r="M6505">
        <v>45996</v>
      </c>
      <c r="N6505" t="s">
        <v>20599</v>
      </c>
      <c r="S6505" t="s">
        <v>20600</v>
      </c>
      <c r="T6505">
        <v>43102.456944444399</v>
      </c>
    </row>
    <row r="6506" spans="1:20" x14ac:dyDescent="0.25">
      <c r="A6506" t="s">
        <v>9820</v>
      </c>
      <c r="B6506" t="s">
        <v>20744</v>
      </c>
      <c r="C6506" t="s">
        <v>19537</v>
      </c>
      <c r="D6506" t="s">
        <v>13204</v>
      </c>
      <c r="E6506" t="s">
        <v>10685</v>
      </c>
      <c r="F6506">
        <v>39.99</v>
      </c>
      <c r="G6506">
        <v>239.94</v>
      </c>
      <c r="H6506">
        <v>6</v>
      </c>
      <c r="I6506" t="s">
        <v>10682</v>
      </c>
      <c r="J6506">
        <v>0</v>
      </c>
      <c r="K6506">
        <v>0</v>
      </c>
      <c r="L6506" t="s">
        <v>10918</v>
      </c>
      <c r="M6506">
        <v>46006</v>
      </c>
      <c r="N6506" t="s">
        <v>13477</v>
      </c>
      <c r="S6506" t="s">
        <v>13478</v>
      </c>
      <c r="T6506">
        <v>43102.456967592603</v>
      </c>
    </row>
    <row r="6507" spans="1:20" x14ac:dyDescent="0.25">
      <c r="A6507" t="s">
        <v>20745</v>
      </c>
      <c r="B6507" t="s">
        <v>20746</v>
      </c>
      <c r="C6507" t="s">
        <v>19537</v>
      </c>
      <c r="D6507" t="s">
        <v>13204</v>
      </c>
      <c r="E6507" t="s">
        <v>10685</v>
      </c>
      <c r="F6507">
        <v>24.99</v>
      </c>
      <c r="G6507">
        <v>149.94</v>
      </c>
      <c r="H6507">
        <v>6</v>
      </c>
      <c r="I6507" t="s">
        <v>10682</v>
      </c>
      <c r="J6507">
        <v>0</v>
      </c>
      <c r="K6507">
        <v>0</v>
      </c>
      <c r="L6507" t="s">
        <v>11175</v>
      </c>
      <c r="M6507">
        <v>46006</v>
      </c>
      <c r="N6507" t="s">
        <v>10700</v>
      </c>
      <c r="O6507" t="s">
        <v>10701</v>
      </c>
      <c r="Q6507" t="s">
        <v>10702</v>
      </c>
      <c r="S6507" t="s">
        <v>10703</v>
      </c>
      <c r="T6507">
        <v>43102.456956018497</v>
      </c>
    </row>
    <row r="6508" spans="1:20" x14ac:dyDescent="0.25">
      <c r="A6508" t="s">
        <v>9821</v>
      </c>
      <c r="B6508" t="s">
        <v>20747</v>
      </c>
      <c r="C6508" t="s">
        <v>19537</v>
      </c>
      <c r="D6508" t="s">
        <v>13204</v>
      </c>
      <c r="E6508" t="s">
        <v>10685</v>
      </c>
      <c r="F6508">
        <v>35.44</v>
      </c>
      <c r="G6508">
        <v>212.64</v>
      </c>
      <c r="H6508">
        <v>6</v>
      </c>
      <c r="I6508" t="s">
        <v>10682</v>
      </c>
      <c r="J6508">
        <v>0</v>
      </c>
      <c r="K6508">
        <v>0</v>
      </c>
      <c r="L6508" t="s">
        <v>10731</v>
      </c>
      <c r="M6508">
        <v>46006</v>
      </c>
      <c r="N6508" t="s">
        <v>16029</v>
      </c>
      <c r="O6508" t="s">
        <v>10687</v>
      </c>
      <c r="Q6508" t="s">
        <v>10688</v>
      </c>
      <c r="S6508" t="s">
        <v>16030</v>
      </c>
      <c r="T6508">
        <v>43102.456875000003</v>
      </c>
    </row>
    <row r="6509" spans="1:20" x14ac:dyDescent="0.25">
      <c r="A6509" t="s">
        <v>20748</v>
      </c>
      <c r="B6509" t="s">
        <v>20749</v>
      </c>
      <c r="C6509" t="s">
        <v>19537</v>
      </c>
      <c r="D6509" t="s">
        <v>13204</v>
      </c>
      <c r="E6509" t="s">
        <v>10685</v>
      </c>
      <c r="F6509">
        <v>14.99</v>
      </c>
      <c r="G6509">
        <v>179.88</v>
      </c>
      <c r="H6509">
        <v>12</v>
      </c>
      <c r="I6509" t="s">
        <v>10682</v>
      </c>
      <c r="J6509">
        <v>0</v>
      </c>
      <c r="K6509">
        <v>0</v>
      </c>
      <c r="L6509" t="s">
        <v>10788</v>
      </c>
      <c r="M6509">
        <v>46021</v>
      </c>
      <c r="N6509" t="s">
        <v>10686</v>
      </c>
      <c r="O6509" t="s">
        <v>10687</v>
      </c>
      <c r="Q6509" t="s">
        <v>10688</v>
      </c>
      <c r="S6509" t="s">
        <v>10689</v>
      </c>
      <c r="T6509">
        <v>43102.456921296303</v>
      </c>
    </row>
    <row r="6510" spans="1:20" x14ac:dyDescent="0.25">
      <c r="A6510" t="s">
        <v>20750</v>
      </c>
      <c r="B6510" t="s">
        <v>20751</v>
      </c>
      <c r="C6510" t="s">
        <v>19537</v>
      </c>
      <c r="D6510" t="s">
        <v>13204</v>
      </c>
      <c r="E6510" t="s">
        <v>10685</v>
      </c>
      <c r="F6510">
        <v>14.99</v>
      </c>
      <c r="G6510">
        <v>179.88</v>
      </c>
      <c r="H6510">
        <v>12</v>
      </c>
      <c r="I6510" t="s">
        <v>10682</v>
      </c>
      <c r="J6510">
        <v>0</v>
      </c>
      <c r="K6510">
        <v>0</v>
      </c>
      <c r="L6510" t="s">
        <v>10831</v>
      </c>
      <c r="M6510">
        <v>46021</v>
      </c>
      <c r="N6510" t="s">
        <v>10686</v>
      </c>
      <c r="O6510" t="s">
        <v>10687</v>
      </c>
      <c r="Q6510" t="s">
        <v>10688</v>
      </c>
      <c r="S6510" t="s">
        <v>10689</v>
      </c>
      <c r="T6510">
        <v>43102.456956018497</v>
      </c>
    </row>
    <row r="6511" spans="1:20" x14ac:dyDescent="0.25">
      <c r="A6511" t="s">
        <v>20752</v>
      </c>
      <c r="B6511" t="s">
        <v>20753</v>
      </c>
      <c r="C6511" t="s">
        <v>19537</v>
      </c>
      <c r="D6511" t="s">
        <v>13204</v>
      </c>
      <c r="E6511" t="s">
        <v>10685</v>
      </c>
      <c r="F6511">
        <v>31.66</v>
      </c>
      <c r="G6511">
        <v>189.96</v>
      </c>
      <c r="H6511">
        <v>6</v>
      </c>
      <c r="I6511" t="s">
        <v>10682</v>
      </c>
      <c r="J6511">
        <v>0</v>
      </c>
      <c r="K6511">
        <v>0</v>
      </c>
      <c r="L6511" t="s">
        <v>10731</v>
      </c>
      <c r="M6511">
        <v>46027</v>
      </c>
      <c r="N6511" t="s">
        <v>12441</v>
      </c>
      <c r="O6511" t="s">
        <v>11717</v>
      </c>
      <c r="P6511" t="s">
        <v>10687</v>
      </c>
      <c r="Q6511" t="s">
        <v>11718</v>
      </c>
      <c r="R6511" t="s">
        <v>10688</v>
      </c>
      <c r="S6511" t="s">
        <v>12442</v>
      </c>
      <c r="T6511">
        <v>43102.456875000003</v>
      </c>
    </row>
    <row r="6512" spans="1:20" x14ac:dyDescent="0.25">
      <c r="A6512" t="s">
        <v>9822</v>
      </c>
      <c r="B6512" t="s">
        <v>20754</v>
      </c>
      <c r="C6512" t="s">
        <v>19537</v>
      </c>
      <c r="D6512" t="s">
        <v>13204</v>
      </c>
      <c r="E6512" t="s">
        <v>10685</v>
      </c>
      <c r="F6512">
        <v>19.989999999999998</v>
      </c>
      <c r="G6512">
        <v>119.94</v>
      </c>
      <c r="H6512">
        <v>6</v>
      </c>
      <c r="I6512" t="s">
        <v>10682</v>
      </c>
      <c r="J6512">
        <v>0</v>
      </c>
      <c r="K6512">
        <v>0</v>
      </c>
      <c r="L6512" t="s">
        <v>10717</v>
      </c>
      <c r="M6512">
        <v>46035</v>
      </c>
      <c r="N6512" t="s">
        <v>16877</v>
      </c>
      <c r="O6512" t="s">
        <v>10762</v>
      </c>
      <c r="Q6512" t="s">
        <v>10763</v>
      </c>
      <c r="S6512" t="s">
        <v>16878</v>
      </c>
      <c r="T6512">
        <v>43102.456921296303</v>
      </c>
    </row>
    <row r="6513" spans="1:20" x14ac:dyDescent="0.25">
      <c r="A6513" t="s">
        <v>20755</v>
      </c>
      <c r="B6513" t="s">
        <v>20756</v>
      </c>
      <c r="C6513" t="s">
        <v>19537</v>
      </c>
      <c r="D6513" t="s">
        <v>13204</v>
      </c>
      <c r="E6513" t="s">
        <v>10685</v>
      </c>
      <c r="F6513">
        <v>28.99</v>
      </c>
      <c r="G6513">
        <v>173.94</v>
      </c>
      <c r="H6513">
        <v>6</v>
      </c>
      <c r="I6513" t="s">
        <v>10682</v>
      </c>
      <c r="J6513">
        <v>0</v>
      </c>
      <c r="K6513">
        <v>0</v>
      </c>
      <c r="L6513" t="s">
        <v>10862</v>
      </c>
      <c r="M6513">
        <v>46038</v>
      </c>
      <c r="N6513" t="s">
        <v>15185</v>
      </c>
      <c r="S6513" t="s">
        <v>15186</v>
      </c>
      <c r="T6513">
        <v>43102.456909722197</v>
      </c>
    </row>
    <row r="6514" spans="1:20" x14ac:dyDescent="0.25">
      <c r="A6514" t="s">
        <v>20757</v>
      </c>
      <c r="B6514" t="s">
        <v>20758</v>
      </c>
      <c r="C6514" t="s">
        <v>19537</v>
      </c>
      <c r="D6514" t="s">
        <v>13204</v>
      </c>
      <c r="E6514" t="s">
        <v>10685</v>
      </c>
      <c r="F6514">
        <v>699.99</v>
      </c>
      <c r="G6514">
        <v>699.99</v>
      </c>
      <c r="H6514">
        <v>1</v>
      </c>
      <c r="I6514" t="s">
        <v>10682</v>
      </c>
      <c r="J6514">
        <v>0</v>
      </c>
      <c r="K6514">
        <v>0</v>
      </c>
      <c r="L6514" t="s">
        <v>10731</v>
      </c>
      <c r="M6514">
        <v>46038</v>
      </c>
      <c r="N6514" t="s">
        <v>13477</v>
      </c>
      <c r="S6514" t="s">
        <v>13478</v>
      </c>
      <c r="T6514">
        <v>43102.456875000003</v>
      </c>
    </row>
    <row r="6515" spans="1:20" x14ac:dyDescent="0.25">
      <c r="A6515" t="s">
        <v>20759</v>
      </c>
      <c r="B6515" t="s">
        <v>20760</v>
      </c>
      <c r="C6515" t="s">
        <v>19537</v>
      </c>
      <c r="D6515" t="s">
        <v>13204</v>
      </c>
      <c r="E6515" t="s">
        <v>10685</v>
      </c>
      <c r="F6515">
        <v>699.99</v>
      </c>
      <c r="G6515">
        <v>4199.9399999999996</v>
      </c>
      <c r="H6515">
        <v>6</v>
      </c>
      <c r="I6515" t="s">
        <v>10682</v>
      </c>
      <c r="J6515">
        <v>0</v>
      </c>
      <c r="K6515">
        <v>0</v>
      </c>
      <c r="L6515" t="s">
        <v>10731</v>
      </c>
      <c r="M6515">
        <v>46038</v>
      </c>
      <c r="N6515" t="s">
        <v>13477</v>
      </c>
      <c r="S6515" t="s">
        <v>13478</v>
      </c>
      <c r="T6515">
        <v>43102.456875000003</v>
      </c>
    </row>
    <row r="6516" spans="1:20" x14ac:dyDescent="0.25">
      <c r="A6516" t="s">
        <v>20761</v>
      </c>
      <c r="B6516" t="s">
        <v>20762</v>
      </c>
      <c r="C6516" t="s">
        <v>19537</v>
      </c>
      <c r="D6516" t="s">
        <v>13204</v>
      </c>
      <c r="E6516" t="s">
        <v>10685</v>
      </c>
      <c r="F6516">
        <v>329.99</v>
      </c>
      <c r="G6516">
        <v>329.99</v>
      </c>
      <c r="H6516">
        <v>1</v>
      </c>
      <c r="I6516" t="s">
        <v>10682</v>
      </c>
      <c r="J6516">
        <v>0</v>
      </c>
      <c r="K6516">
        <v>0</v>
      </c>
      <c r="L6516" t="s">
        <v>11406</v>
      </c>
      <c r="M6516">
        <v>46038</v>
      </c>
      <c r="N6516" t="s">
        <v>13477</v>
      </c>
      <c r="S6516" t="s">
        <v>13478</v>
      </c>
      <c r="T6516">
        <v>43102.456979166702</v>
      </c>
    </row>
    <row r="6517" spans="1:20" x14ac:dyDescent="0.25">
      <c r="A6517" t="s">
        <v>20763</v>
      </c>
      <c r="B6517" t="s">
        <v>20764</v>
      </c>
      <c r="C6517" t="s">
        <v>19537</v>
      </c>
      <c r="D6517" t="s">
        <v>13204</v>
      </c>
      <c r="E6517" t="s">
        <v>10685</v>
      </c>
      <c r="F6517">
        <v>329.99</v>
      </c>
      <c r="G6517">
        <v>1979.94</v>
      </c>
      <c r="H6517">
        <v>6</v>
      </c>
      <c r="I6517" t="s">
        <v>10682</v>
      </c>
      <c r="J6517">
        <v>0</v>
      </c>
      <c r="K6517">
        <v>0</v>
      </c>
      <c r="L6517" t="s">
        <v>11406</v>
      </c>
      <c r="M6517">
        <v>46038</v>
      </c>
      <c r="N6517" t="s">
        <v>13477</v>
      </c>
      <c r="S6517" t="s">
        <v>13478</v>
      </c>
      <c r="T6517">
        <v>43102.456979166702</v>
      </c>
    </row>
    <row r="6518" spans="1:20" x14ac:dyDescent="0.25">
      <c r="A6518" t="s">
        <v>9823</v>
      </c>
      <c r="B6518" t="s">
        <v>20765</v>
      </c>
      <c r="C6518" t="s">
        <v>19537</v>
      </c>
      <c r="D6518" t="s">
        <v>13204</v>
      </c>
      <c r="E6518" t="s">
        <v>10685</v>
      </c>
      <c r="F6518">
        <v>149.99</v>
      </c>
      <c r="G6518">
        <v>899.94</v>
      </c>
      <c r="H6518">
        <v>6</v>
      </c>
      <c r="I6518" t="s">
        <v>10682</v>
      </c>
      <c r="J6518">
        <v>0</v>
      </c>
      <c r="K6518">
        <v>0</v>
      </c>
      <c r="L6518" t="s">
        <v>11101</v>
      </c>
      <c r="M6518">
        <v>46043</v>
      </c>
      <c r="N6518" t="s">
        <v>12793</v>
      </c>
      <c r="O6518" t="s">
        <v>11717</v>
      </c>
      <c r="Q6518" t="s">
        <v>11718</v>
      </c>
      <c r="S6518" t="s">
        <v>12794</v>
      </c>
      <c r="T6518">
        <v>43102.456944444399</v>
      </c>
    </row>
    <row r="6519" spans="1:20" x14ac:dyDescent="0.25">
      <c r="A6519" t="s">
        <v>9824</v>
      </c>
      <c r="B6519" t="s">
        <v>20766</v>
      </c>
      <c r="C6519" t="s">
        <v>19537</v>
      </c>
      <c r="D6519" t="s">
        <v>13204</v>
      </c>
      <c r="E6519" t="s">
        <v>10685</v>
      </c>
      <c r="F6519">
        <v>172.99</v>
      </c>
      <c r="G6519">
        <v>1037.94</v>
      </c>
      <c r="H6519">
        <v>6</v>
      </c>
      <c r="I6519" t="s">
        <v>10682</v>
      </c>
      <c r="J6519">
        <v>0</v>
      </c>
      <c r="K6519">
        <v>0</v>
      </c>
      <c r="L6519" t="s">
        <v>11101</v>
      </c>
      <c r="M6519">
        <v>46043</v>
      </c>
      <c r="N6519" t="s">
        <v>12793</v>
      </c>
      <c r="O6519" t="s">
        <v>11717</v>
      </c>
      <c r="Q6519" t="s">
        <v>11718</v>
      </c>
      <c r="S6519" t="s">
        <v>12794</v>
      </c>
      <c r="T6519">
        <v>43102.456944444399</v>
      </c>
    </row>
    <row r="6520" spans="1:20" x14ac:dyDescent="0.25">
      <c r="A6520" t="s">
        <v>9825</v>
      </c>
      <c r="B6520" t="s">
        <v>20767</v>
      </c>
      <c r="C6520" t="s">
        <v>19537</v>
      </c>
      <c r="D6520" t="s">
        <v>13204</v>
      </c>
      <c r="E6520" t="s">
        <v>10685</v>
      </c>
      <c r="F6520">
        <v>136.99</v>
      </c>
      <c r="G6520">
        <v>821.94</v>
      </c>
      <c r="H6520">
        <v>6</v>
      </c>
      <c r="I6520" t="s">
        <v>10682</v>
      </c>
      <c r="J6520">
        <v>0</v>
      </c>
      <c r="K6520">
        <v>0</v>
      </c>
      <c r="L6520" t="s">
        <v>11101</v>
      </c>
      <c r="M6520">
        <v>46043</v>
      </c>
      <c r="N6520" t="s">
        <v>12793</v>
      </c>
      <c r="O6520" t="s">
        <v>11717</v>
      </c>
      <c r="Q6520" t="s">
        <v>11718</v>
      </c>
      <c r="S6520" t="s">
        <v>12794</v>
      </c>
      <c r="T6520">
        <v>43102.456944444399</v>
      </c>
    </row>
    <row r="6521" spans="1:20" x14ac:dyDescent="0.25">
      <c r="A6521" t="s">
        <v>9826</v>
      </c>
      <c r="B6521" t="s">
        <v>20768</v>
      </c>
      <c r="C6521" t="s">
        <v>19537</v>
      </c>
      <c r="D6521" t="s">
        <v>13204</v>
      </c>
      <c r="E6521" t="s">
        <v>10685</v>
      </c>
      <c r="F6521">
        <v>136.99</v>
      </c>
      <c r="G6521">
        <v>821.94</v>
      </c>
      <c r="H6521">
        <v>6</v>
      </c>
      <c r="I6521" t="s">
        <v>10682</v>
      </c>
      <c r="J6521">
        <v>0</v>
      </c>
      <c r="K6521">
        <v>0</v>
      </c>
      <c r="L6521" t="s">
        <v>11101</v>
      </c>
      <c r="M6521">
        <v>46043</v>
      </c>
      <c r="N6521" t="s">
        <v>12793</v>
      </c>
      <c r="O6521" t="s">
        <v>11717</v>
      </c>
      <c r="Q6521" t="s">
        <v>11718</v>
      </c>
      <c r="S6521" t="s">
        <v>12794</v>
      </c>
      <c r="T6521">
        <v>43102.456944444399</v>
      </c>
    </row>
    <row r="6522" spans="1:20" x14ac:dyDescent="0.25">
      <c r="A6522" t="s">
        <v>9827</v>
      </c>
      <c r="B6522" t="s">
        <v>20769</v>
      </c>
      <c r="C6522" t="s">
        <v>19537</v>
      </c>
      <c r="D6522" t="s">
        <v>13204</v>
      </c>
      <c r="E6522" t="s">
        <v>10685</v>
      </c>
      <c r="F6522">
        <v>49.99</v>
      </c>
      <c r="G6522">
        <v>299.94</v>
      </c>
      <c r="H6522">
        <v>6</v>
      </c>
      <c r="I6522" t="s">
        <v>10682</v>
      </c>
      <c r="J6522">
        <v>0</v>
      </c>
      <c r="K6522">
        <v>0</v>
      </c>
      <c r="L6522" t="s">
        <v>10868</v>
      </c>
      <c r="M6522">
        <v>46043</v>
      </c>
      <c r="N6522" t="s">
        <v>10761</v>
      </c>
      <c r="O6522" t="s">
        <v>10762</v>
      </c>
      <c r="P6522" t="s">
        <v>10708</v>
      </c>
      <c r="Q6522" t="s">
        <v>10763</v>
      </c>
      <c r="R6522" t="s">
        <v>10709</v>
      </c>
      <c r="S6522" t="s">
        <v>10764</v>
      </c>
      <c r="T6522">
        <v>43102.456990740699</v>
      </c>
    </row>
    <row r="6523" spans="1:20" x14ac:dyDescent="0.25">
      <c r="A6523" t="s">
        <v>20770</v>
      </c>
      <c r="B6523" t="s">
        <v>20771</v>
      </c>
      <c r="C6523" t="s">
        <v>19537</v>
      </c>
      <c r="D6523" t="s">
        <v>13204</v>
      </c>
      <c r="E6523" t="s">
        <v>10685</v>
      </c>
      <c r="F6523">
        <v>64.989999999999995</v>
      </c>
      <c r="G6523">
        <v>389.94</v>
      </c>
      <c r="H6523">
        <v>6</v>
      </c>
      <c r="I6523" t="s">
        <v>10682</v>
      </c>
      <c r="J6523">
        <v>0</v>
      </c>
      <c r="K6523">
        <v>0</v>
      </c>
      <c r="L6523" t="s">
        <v>10883</v>
      </c>
      <c r="M6523">
        <v>46043</v>
      </c>
      <c r="N6523" t="s">
        <v>10761</v>
      </c>
      <c r="O6523" t="s">
        <v>10762</v>
      </c>
      <c r="P6523" t="s">
        <v>10708</v>
      </c>
      <c r="Q6523" t="s">
        <v>10763</v>
      </c>
      <c r="R6523" t="s">
        <v>10709</v>
      </c>
      <c r="S6523" t="s">
        <v>10764</v>
      </c>
      <c r="T6523">
        <v>43102.456979166702</v>
      </c>
    </row>
    <row r="6524" spans="1:20" x14ac:dyDescent="0.25">
      <c r="A6524" t="s">
        <v>9828</v>
      </c>
      <c r="B6524" t="s">
        <v>20772</v>
      </c>
      <c r="C6524" t="s">
        <v>19537</v>
      </c>
      <c r="D6524" t="s">
        <v>13204</v>
      </c>
      <c r="E6524" t="s">
        <v>10685</v>
      </c>
      <c r="F6524">
        <v>56.99</v>
      </c>
      <c r="G6524">
        <v>341.94</v>
      </c>
      <c r="H6524">
        <v>6</v>
      </c>
      <c r="I6524" t="s">
        <v>10682</v>
      </c>
      <c r="J6524">
        <v>0</v>
      </c>
      <c r="K6524">
        <v>0</v>
      </c>
      <c r="L6524" t="s">
        <v>10868</v>
      </c>
      <c r="M6524">
        <v>46045</v>
      </c>
      <c r="N6524" t="s">
        <v>12793</v>
      </c>
      <c r="O6524" t="s">
        <v>11717</v>
      </c>
      <c r="Q6524" t="s">
        <v>11718</v>
      </c>
      <c r="S6524" t="s">
        <v>12794</v>
      </c>
      <c r="T6524">
        <v>43102.456990740699</v>
      </c>
    </row>
    <row r="6525" spans="1:20" x14ac:dyDescent="0.25">
      <c r="A6525" t="s">
        <v>9829</v>
      </c>
      <c r="B6525" t="s">
        <v>20773</v>
      </c>
      <c r="C6525" t="s">
        <v>19537</v>
      </c>
      <c r="D6525" t="s">
        <v>13204</v>
      </c>
      <c r="E6525" t="s">
        <v>10685</v>
      </c>
      <c r="F6525">
        <v>64.989999999999995</v>
      </c>
      <c r="G6525">
        <v>389.94</v>
      </c>
      <c r="H6525">
        <v>6</v>
      </c>
      <c r="I6525" t="s">
        <v>10682</v>
      </c>
      <c r="J6525">
        <v>0</v>
      </c>
      <c r="K6525">
        <v>0</v>
      </c>
      <c r="L6525" t="s">
        <v>10883</v>
      </c>
      <c r="M6525">
        <v>46045</v>
      </c>
      <c r="N6525" t="s">
        <v>12793</v>
      </c>
      <c r="O6525" t="s">
        <v>11717</v>
      </c>
      <c r="Q6525" t="s">
        <v>11718</v>
      </c>
      <c r="S6525" t="s">
        <v>12794</v>
      </c>
      <c r="T6525">
        <v>43102.456979166702</v>
      </c>
    </row>
    <row r="6526" spans="1:20" x14ac:dyDescent="0.25">
      <c r="A6526" t="s">
        <v>9830</v>
      </c>
      <c r="B6526" t="s">
        <v>20774</v>
      </c>
      <c r="C6526" t="s">
        <v>19537</v>
      </c>
      <c r="D6526" t="s">
        <v>13204</v>
      </c>
      <c r="E6526" t="s">
        <v>10685</v>
      </c>
      <c r="F6526">
        <v>45.99</v>
      </c>
      <c r="G6526">
        <v>275.94</v>
      </c>
      <c r="H6526">
        <v>6</v>
      </c>
      <c r="I6526" t="s">
        <v>10682</v>
      </c>
      <c r="J6526">
        <v>0</v>
      </c>
      <c r="K6526">
        <v>0</v>
      </c>
      <c r="L6526" t="s">
        <v>10760</v>
      </c>
      <c r="M6526">
        <v>46045</v>
      </c>
      <c r="N6526" t="s">
        <v>13477</v>
      </c>
      <c r="S6526" t="s">
        <v>13478</v>
      </c>
      <c r="T6526">
        <v>43102.456898148099</v>
      </c>
    </row>
    <row r="6527" spans="1:20" x14ac:dyDescent="0.25">
      <c r="A6527" t="s">
        <v>20775</v>
      </c>
      <c r="B6527" t="s">
        <v>20776</v>
      </c>
      <c r="C6527" t="s">
        <v>19537</v>
      </c>
      <c r="D6527" t="s">
        <v>13204</v>
      </c>
      <c r="E6527" t="s">
        <v>10685</v>
      </c>
      <c r="F6527">
        <v>12.99</v>
      </c>
      <c r="G6527">
        <v>155.88</v>
      </c>
      <c r="H6527">
        <v>12</v>
      </c>
      <c r="I6527" t="s">
        <v>10682</v>
      </c>
      <c r="J6527">
        <v>0</v>
      </c>
      <c r="K6527">
        <v>0</v>
      </c>
      <c r="L6527" t="s">
        <v>10944</v>
      </c>
      <c r="M6527">
        <v>46048</v>
      </c>
      <c r="N6527" t="s">
        <v>10700</v>
      </c>
      <c r="O6527" t="s">
        <v>10701</v>
      </c>
      <c r="Q6527" t="s">
        <v>10702</v>
      </c>
      <c r="S6527" t="s">
        <v>10703</v>
      </c>
      <c r="T6527">
        <v>43102.456921296303</v>
      </c>
    </row>
    <row r="6528" spans="1:20" x14ac:dyDescent="0.25">
      <c r="A6528" t="s">
        <v>20777</v>
      </c>
      <c r="B6528" t="s">
        <v>20778</v>
      </c>
      <c r="C6528" t="s">
        <v>19537</v>
      </c>
      <c r="D6528" t="s">
        <v>13204</v>
      </c>
      <c r="E6528" t="s">
        <v>10685</v>
      </c>
      <c r="F6528">
        <v>209.99</v>
      </c>
      <c r="G6528">
        <v>1259.94</v>
      </c>
      <c r="H6528">
        <v>6</v>
      </c>
      <c r="I6528" t="s">
        <v>10682</v>
      </c>
      <c r="J6528">
        <v>0</v>
      </c>
      <c r="K6528">
        <v>0</v>
      </c>
      <c r="L6528" t="s">
        <v>10835</v>
      </c>
      <c r="M6528">
        <v>46048</v>
      </c>
      <c r="N6528" t="s">
        <v>12951</v>
      </c>
      <c r="S6528" t="s">
        <v>12952</v>
      </c>
      <c r="T6528">
        <v>43102.456863425898</v>
      </c>
    </row>
    <row r="6529" spans="1:20" x14ac:dyDescent="0.25">
      <c r="A6529" t="s">
        <v>20779</v>
      </c>
      <c r="B6529" t="s">
        <v>20780</v>
      </c>
      <c r="C6529" t="s">
        <v>19537</v>
      </c>
      <c r="D6529" t="s">
        <v>13204</v>
      </c>
      <c r="E6529" t="s">
        <v>10685</v>
      </c>
      <c r="F6529">
        <v>35.99</v>
      </c>
      <c r="G6529">
        <v>431.88</v>
      </c>
      <c r="H6529">
        <v>12</v>
      </c>
      <c r="I6529" t="s">
        <v>10682</v>
      </c>
      <c r="J6529">
        <v>0</v>
      </c>
      <c r="K6529">
        <v>0</v>
      </c>
      <c r="L6529" t="s">
        <v>10862</v>
      </c>
      <c r="M6529">
        <v>46048</v>
      </c>
      <c r="N6529" t="s">
        <v>12951</v>
      </c>
      <c r="S6529" t="s">
        <v>12952</v>
      </c>
      <c r="T6529">
        <v>43102.456909722197</v>
      </c>
    </row>
    <row r="6530" spans="1:20" x14ac:dyDescent="0.25">
      <c r="A6530" t="s">
        <v>20781</v>
      </c>
      <c r="B6530" t="s">
        <v>20782</v>
      </c>
      <c r="C6530" t="s">
        <v>19537</v>
      </c>
      <c r="D6530" t="s">
        <v>13204</v>
      </c>
      <c r="E6530" t="s">
        <v>10685</v>
      </c>
      <c r="F6530">
        <v>52.99</v>
      </c>
      <c r="G6530">
        <v>317.94</v>
      </c>
      <c r="H6530">
        <v>6</v>
      </c>
      <c r="I6530" t="s">
        <v>10682</v>
      </c>
      <c r="J6530">
        <v>0</v>
      </c>
      <c r="K6530">
        <v>0</v>
      </c>
      <c r="L6530" t="s">
        <v>10731</v>
      </c>
      <c r="M6530">
        <v>46048</v>
      </c>
      <c r="N6530" t="s">
        <v>12951</v>
      </c>
      <c r="S6530" t="s">
        <v>12952</v>
      </c>
      <c r="T6530">
        <v>43102.456875000003</v>
      </c>
    </row>
    <row r="6531" spans="1:20" x14ac:dyDescent="0.25">
      <c r="A6531" t="s">
        <v>20783</v>
      </c>
      <c r="B6531" t="s">
        <v>20784</v>
      </c>
      <c r="C6531" t="s">
        <v>19537</v>
      </c>
      <c r="D6531" t="s">
        <v>13204</v>
      </c>
      <c r="E6531" t="s">
        <v>10685</v>
      </c>
      <c r="F6531">
        <v>64.989999999999995</v>
      </c>
      <c r="G6531">
        <v>389.94</v>
      </c>
      <c r="H6531">
        <v>6</v>
      </c>
      <c r="I6531" t="s">
        <v>10682</v>
      </c>
      <c r="J6531">
        <v>0</v>
      </c>
      <c r="K6531">
        <v>0</v>
      </c>
      <c r="L6531" t="s">
        <v>10731</v>
      </c>
      <c r="M6531">
        <v>46048</v>
      </c>
      <c r="N6531" t="s">
        <v>12951</v>
      </c>
      <c r="S6531" t="s">
        <v>12952</v>
      </c>
      <c r="T6531">
        <v>43102.456875000003</v>
      </c>
    </row>
    <row r="6532" spans="1:20" x14ac:dyDescent="0.25">
      <c r="A6532" t="s">
        <v>20785</v>
      </c>
      <c r="B6532" t="s">
        <v>20786</v>
      </c>
      <c r="C6532" t="s">
        <v>19537</v>
      </c>
      <c r="D6532" t="s">
        <v>13204</v>
      </c>
      <c r="E6532" t="s">
        <v>10685</v>
      </c>
      <c r="F6532">
        <v>50.34</v>
      </c>
      <c r="G6532">
        <v>302.04000000000002</v>
      </c>
      <c r="H6532">
        <v>6</v>
      </c>
      <c r="I6532" t="s">
        <v>10682</v>
      </c>
      <c r="J6532">
        <v>0</v>
      </c>
      <c r="K6532">
        <v>0</v>
      </c>
      <c r="L6532" t="s">
        <v>11406</v>
      </c>
      <c r="M6532">
        <v>46049</v>
      </c>
      <c r="N6532" t="s">
        <v>16029</v>
      </c>
      <c r="O6532" t="s">
        <v>10687</v>
      </c>
      <c r="Q6532" t="s">
        <v>10688</v>
      </c>
      <c r="S6532" t="s">
        <v>16030</v>
      </c>
      <c r="T6532">
        <v>43102.456979166702</v>
      </c>
    </row>
    <row r="6533" spans="1:20" x14ac:dyDescent="0.25">
      <c r="A6533" t="s">
        <v>9831</v>
      </c>
      <c r="B6533" t="s">
        <v>20787</v>
      </c>
      <c r="C6533" t="s">
        <v>19537</v>
      </c>
      <c r="D6533" t="s">
        <v>13204</v>
      </c>
      <c r="E6533" t="s">
        <v>10685</v>
      </c>
      <c r="F6533">
        <v>56.99</v>
      </c>
      <c r="G6533">
        <v>341.94</v>
      </c>
      <c r="H6533">
        <v>6</v>
      </c>
      <c r="I6533" t="s">
        <v>10682</v>
      </c>
      <c r="J6533">
        <v>0</v>
      </c>
      <c r="K6533">
        <v>0</v>
      </c>
      <c r="L6533" t="s">
        <v>10731</v>
      </c>
      <c r="N6533" t="s">
        <v>12793</v>
      </c>
      <c r="O6533" t="s">
        <v>11717</v>
      </c>
      <c r="Q6533" t="s">
        <v>11718</v>
      </c>
      <c r="S6533" t="s">
        <v>12794</v>
      </c>
      <c r="T6533">
        <v>43102.456875000003</v>
      </c>
    </row>
    <row r="6534" spans="1:20" x14ac:dyDescent="0.25">
      <c r="A6534" t="s">
        <v>20788</v>
      </c>
      <c r="B6534" t="s">
        <v>20789</v>
      </c>
      <c r="C6534" t="s">
        <v>19537</v>
      </c>
      <c r="D6534" t="s">
        <v>13204</v>
      </c>
      <c r="E6534" t="s">
        <v>10685</v>
      </c>
      <c r="F6534">
        <v>79.989999999999995</v>
      </c>
      <c r="G6534">
        <v>479.94</v>
      </c>
      <c r="H6534">
        <v>6</v>
      </c>
      <c r="I6534" t="s">
        <v>10682</v>
      </c>
      <c r="J6534">
        <v>0</v>
      </c>
      <c r="K6534">
        <v>0</v>
      </c>
      <c r="L6534" t="s">
        <v>10731</v>
      </c>
      <c r="M6534">
        <v>46051</v>
      </c>
      <c r="N6534" t="s">
        <v>12793</v>
      </c>
      <c r="O6534" t="s">
        <v>11717</v>
      </c>
      <c r="Q6534" t="s">
        <v>11718</v>
      </c>
      <c r="S6534" t="s">
        <v>12794</v>
      </c>
      <c r="T6534">
        <v>43102.456875000003</v>
      </c>
    </row>
    <row r="6535" spans="1:20" x14ac:dyDescent="0.25">
      <c r="A6535" t="s">
        <v>20790</v>
      </c>
      <c r="B6535" t="s">
        <v>20791</v>
      </c>
      <c r="C6535" t="s">
        <v>19537</v>
      </c>
      <c r="D6535" t="s">
        <v>13204</v>
      </c>
      <c r="E6535" t="s">
        <v>10685</v>
      </c>
      <c r="F6535">
        <v>64.989999999999995</v>
      </c>
      <c r="G6535">
        <v>389.94</v>
      </c>
      <c r="H6535">
        <v>6</v>
      </c>
      <c r="I6535" t="s">
        <v>10682</v>
      </c>
      <c r="J6535">
        <v>0</v>
      </c>
      <c r="K6535">
        <v>0</v>
      </c>
      <c r="L6535" t="s">
        <v>10731</v>
      </c>
      <c r="M6535">
        <v>46051</v>
      </c>
      <c r="N6535" t="s">
        <v>12793</v>
      </c>
      <c r="O6535" t="s">
        <v>11717</v>
      </c>
      <c r="Q6535" t="s">
        <v>11718</v>
      </c>
      <c r="S6535" t="s">
        <v>12794</v>
      </c>
      <c r="T6535">
        <v>43102.456875000003</v>
      </c>
    </row>
    <row r="6536" spans="1:20" x14ac:dyDescent="0.25">
      <c r="A6536" t="s">
        <v>20792</v>
      </c>
      <c r="B6536" t="s">
        <v>20793</v>
      </c>
      <c r="C6536" t="s">
        <v>19537</v>
      </c>
      <c r="D6536" t="s">
        <v>13204</v>
      </c>
      <c r="E6536" t="s">
        <v>10685</v>
      </c>
      <c r="F6536">
        <v>79.989999999999995</v>
      </c>
      <c r="G6536">
        <v>479.94</v>
      </c>
      <c r="H6536">
        <v>6</v>
      </c>
      <c r="I6536" t="s">
        <v>10682</v>
      </c>
      <c r="J6536">
        <v>0</v>
      </c>
      <c r="K6536">
        <v>0</v>
      </c>
      <c r="L6536" t="s">
        <v>10731</v>
      </c>
      <c r="M6536">
        <v>46051</v>
      </c>
      <c r="N6536" t="s">
        <v>12793</v>
      </c>
      <c r="O6536" t="s">
        <v>11717</v>
      </c>
      <c r="Q6536" t="s">
        <v>11718</v>
      </c>
      <c r="S6536" t="s">
        <v>12794</v>
      </c>
      <c r="T6536">
        <v>43102.456875000003</v>
      </c>
    </row>
    <row r="6537" spans="1:20" x14ac:dyDescent="0.25">
      <c r="A6537" t="s">
        <v>20794</v>
      </c>
      <c r="B6537" t="s">
        <v>20795</v>
      </c>
      <c r="C6537" t="s">
        <v>19537</v>
      </c>
      <c r="D6537" t="s">
        <v>13204</v>
      </c>
      <c r="E6537" t="s">
        <v>10685</v>
      </c>
      <c r="F6537">
        <v>34.99</v>
      </c>
      <c r="G6537">
        <v>209.94</v>
      </c>
      <c r="H6537">
        <v>6</v>
      </c>
      <c r="I6537" t="s">
        <v>10682</v>
      </c>
      <c r="J6537">
        <v>0</v>
      </c>
      <c r="K6537">
        <v>0</v>
      </c>
      <c r="L6537" t="s">
        <v>10722</v>
      </c>
      <c r="M6537">
        <v>46051</v>
      </c>
      <c r="N6537" t="s">
        <v>12793</v>
      </c>
      <c r="O6537" t="s">
        <v>11717</v>
      </c>
      <c r="Q6537" t="s">
        <v>11718</v>
      </c>
      <c r="S6537" t="s">
        <v>12794</v>
      </c>
      <c r="T6537">
        <v>43102.456956018497</v>
      </c>
    </row>
    <row r="6538" spans="1:20" x14ac:dyDescent="0.25">
      <c r="A6538" t="s">
        <v>20796</v>
      </c>
      <c r="B6538" t="s">
        <v>20797</v>
      </c>
      <c r="C6538" t="s">
        <v>19537</v>
      </c>
      <c r="D6538" t="s">
        <v>13204</v>
      </c>
      <c r="E6538" t="s">
        <v>10685</v>
      </c>
      <c r="F6538">
        <v>34.99</v>
      </c>
      <c r="G6538">
        <v>209.94</v>
      </c>
      <c r="H6538">
        <v>6</v>
      </c>
      <c r="I6538" t="s">
        <v>10682</v>
      </c>
      <c r="J6538">
        <v>0</v>
      </c>
      <c r="K6538">
        <v>0</v>
      </c>
      <c r="L6538" t="s">
        <v>11982</v>
      </c>
      <c r="M6538">
        <v>46051</v>
      </c>
      <c r="N6538" t="s">
        <v>12793</v>
      </c>
      <c r="O6538" t="s">
        <v>11717</v>
      </c>
      <c r="Q6538" t="s">
        <v>11718</v>
      </c>
      <c r="S6538" t="s">
        <v>12794</v>
      </c>
      <c r="T6538">
        <v>43102.456956018497</v>
      </c>
    </row>
    <row r="6539" spans="1:20" x14ac:dyDescent="0.25">
      <c r="A6539" t="s">
        <v>20798</v>
      </c>
      <c r="B6539" t="s">
        <v>20799</v>
      </c>
      <c r="C6539" t="s">
        <v>19537</v>
      </c>
      <c r="D6539" t="s">
        <v>13204</v>
      </c>
      <c r="E6539" t="s">
        <v>10693</v>
      </c>
      <c r="F6539">
        <v>21.99</v>
      </c>
      <c r="G6539">
        <v>131.94</v>
      </c>
      <c r="H6539">
        <v>6</v>
      </c>
      <c r="I6539" t="s">
        <v>10682</v>
      </c>
      <c r="J6539">
        <v>0</v>
      </c>
      <c r="K6539">
        <v>0</v>
      </c>
      <c r="L6539" t="s">
        <v>10862</v>
      </c>
      <c r="M6539">
        <v>46055</v>
      </c>
      <c r="N6539" t="s">
        <v>11884</v>
      </c>
      <c r="O6539" t="s">
        <v>10701</v>
      </c>
      <c r="Q6539" t="s">
        <v>10702</v>
      </c>
      <c r="S6539" t="s">
        <v>11885</v>
      </c>
      <c r="T6539">
        <v>43102.456909722197</v>
      </c>
    </row>
    <row r="6540" spans="1:20" x14ac:dyDescent="0.25">
      <c r="A6540" t="s">
        <v>20800</v>
      </c>
      <c r="B6540" t="s">
        <v>20801</v>
      </c>
      <c r="C6540" t="s">
        <v>19537</v>
      </c>
      <c r="D6540" t="s">
        <v>13204</v>
      </c>
      <c r="E6540" t="s">
        <v>10693</v>
      </c>
      <c r="F6540">
        <v>21.99</v>
      </c>
      <c r="G6540">
        <v>131.94</v>
      </c>
      <c r="H6540">
        <v>6</v>
      </c>
      <c r="I6540" t="s">
        <v>10682</v>
      </c>
      <c r="J6540">
        <v>0</v>
      </c>
      <c r="K6540">
        <v>0</v>
      </c>
      <c r="L6540" t="s">
        <v>10862</v>
      </c>
      <c r="M6540">
        <v>46055</v>
      </c>
      <c r="N6540" t="s">
        <v>11884</v>
      </c>
      <c r="O6540" t="s">
        <v>10701</v>
      </c>
      <c r="Q6540" t="s">
        <v>10702</v>
      </c>
      <c r="S6540" t="s">
        <v>11885</v>
      </c>
      <c r="T6540">
        <v>43102.456909722197</v>
      </c>
    </row>
    <row r="6541" spans="1:20" x14ac:dyDescent="0.25">
      <c r="A6541" t="s">
        <v>20802</v>
      </c>
      <c r="B6541" t="s">
        <v>20803</v>
      </c>
      <c r="C6541" t="s">
        <v>19537</v>
      </c>
      <c r="D6541" t="s">
        <v>13204</v>
      </c>
      <c r="E6541" t="s">
        <v>10693</v>
      </c>
      <c r="F6541">
        <v>21.99</v>
      </c>
      <c r="G6541">
        <v>131.94</v>
      </c>
      <c r="H6541">
        <v>6</v>
      </c>
      <c r="I6541" t="s">
        <v>10682</v>
      </c>
      <c r="J6541">
        <v>0</v>
      </c>
      <c r="K6541">
        <v>0</v>
      </c>
      <c r="L6541" t="s">
        <v>10862</v>
      </c>
      <c r="M6541">
        <v>46055</v>
      </c>
      <c r="N6541" t="s">
        <v>11884</v>
      </c>
      <c r="O6541" t="s">
        <v>10701</v>
      </c>
      <c r="Q6541" t="s">
        <v>10702</v>
      </c>
      <c r="S6541" t="s">
        <v>11885</v>
      </c>
      <c r="T6541">
        <v>43102.456909722197</v>
      </c>
    </row>
    <row r="6542" spans="1:20" x14ac:dyDescent="0.25">
      <c r="A6542" t="s">
        <v>20804</v>
      </c>
      <c r="B6542" t="s">
        <v>20805</v>
      </c>
      <c r="C6542" t="s">
        <v>19537</v>
      </c>
      <c r="D6542" t="s">
        <v>13204</v>
      </c>
      <c r="E6542" t="s">
        <v>10685</v>
      </c>
      <c r="F6542">
        <v>12.99</v>
      </c>
      <c r="G6542">
        <v>155.88</v>
      </c>
      <c r="H6542">
        <v>12</v>
      </c>
      <c r="I6542" t="s">
        <v>10682</v>
      </c>
      <c r="J6542">
        <v>0</v>
      </c>
      <c r="K6542">
        <v>0</v>
      </c>
      <c r="L6542" t="s">
        <v>10833</v>
      </c>
      <c r="M6542">
        <v>46058</v>
      </c>
      <c r="N6542" t="s">
        <v>10686</v>
      </c>
      <c r="O6542" t="s">
        <v>10687</v>
      </c>
      <c r="Q6542" t="s">
        <v>10688</v>
      </c>
      <c r="S6542" t="s">
        <v>10689</v>
      </c>
      <c r="T6542">
        <v>43102.456967592603</v>
      </c>
    </row>
    <row r="6543" spans="1:20" x14ac:dyDescent="0.25">
      <c r="A6543" t="s">
        <v>20806</v>
      </c>
      <c r="B6543" t="s">
        <v>20807</v>
      </c>
      <c r="C6543" t="s">
        <v>19537</v>
      </c>
      <c r="D6543" t="s">
        <v>13204</v>
      </c>
      <c r="E6543" t="s">
        <v>10685</v>
      </c>
      <c r="F6543">
        <v>12.99</v>
      </c>
      <c r="G6543">
        <v>155.88</v>
      </c>
      <c r="H6543">
        <v>12</v>
      </c>
      <c r="I6543" t="s">
        <v>10682</v>
      </c>
      <c r="J6543">
        <v>0</v>
      </c>
      <c r="K6543">
        <v>0</v>
      </c>
      <c r="L6543" t="s">
        <v>10791</v>
      </c>
      <c r="M6543">
        <v>46058</v>
      </c>
      <c r="N6543" t="s">
        <v>10686</v>
      </c>
      <c r="O6543" t="s">
        <v>10687</v>
      </c>
      <c r="Q6543" t="s">
        <v>10688</v>
      </c>
      <c r="S6543" t="s">
        <v>10689</v>
      </c>
      <c r="T6543">
        <v>43102.456967592603</v>
      </c>
    </row>
    <row r="6544" spans="1:20" x14ac:dyDescent="0.25">
      <c r="A6544" t="s">
        <v>20808</v>
      </c>
      <c r="B6544" t="s">
        <v>20809</v>
      </c>
      <c r="C6544" t="s">
        <v>19537</v>
      </c>
      <c r="D6544" t="s">
        <v>13204</v>
      </c>
      <c r="E6544" t="s">
        <v>10685</v>
      </c>
      <c r="F6544">
        <v>12.99</v>
      </c>
      <c r="G6544">
        <v>155.88</v>
      </c>
      <c r="H6544">
        <v>12</v>
      </c>
      <c r="I6544" t="s">
        <v>10682</v>
      </c>
      <c r="J6544">
        <v>0</v>
      </c>
      <c r="K6544">
        <v>0</v>
      </c>
      <c r="L6544" t="s">
        <v>10791</v>
      </c>
      <c r="M6544">
        <v>46058</v>
      </c>
      <c r="N6544" t="s">
        <v>10686</v>
      </c>
      <c r="O6544" t="s">
        <v>10687</v>
      </c>
      <c r="Q6544" t="s">
        <v>10688</v>
      </c>
      <c r="S6544" t="s">
        <v>10689</v>
      </c>
      <c r="T6544">
        <v>43102.456967592603</v>
      </c>
    </row>
    <row r="6545" spans="1:20" x14ac:dyDescent="0.25">
      <c r="A6545" t="s">
        <v>20810</v>
      </c>
      <c r="B6545" t="s">
        <v>20811</v>
      </c>
      <c r="C6545" t="s">
        <v>19537</v>
      </c>
      <c r="D6545" t="s">
        <v>13204</v>
      </c>
      <c r="E6545" t="s">
        <v>10685</v>
      </c>
      <c r="F6545">
        <v>12.99</v>
      </c>
      <c r="G6545">
        <v>155.88</v>
      </c>
      <c r="H6545">
        <v>12</v>
      </c>
      <c r="I6545" t="s">
        <v>10682</v>
      </c>
      <c r="J6545">
        <v>0</v>
      </c>
      <c r="K6545">
        <v>0</v>
      </c>
      <c r="L6545" t="s">
        <v>10791</v>
      </c>
      <c r="M6545">
        <v>46058</v>
      </c>
      <c r="N6545" t="s">
        <v>10686</v>
      </c>
      <c r="O6545" t="s">
        <v>10687</v>
      </c>
      <c r="Q6545" t="s">
        <v>10688</v>
      </c>
      <c r="S6545" t="s">
        <v>10689</v>
      </c>
      <c r="T6545">
        <v>43102.456967592603</v>
      </c>
    </row>
    <row r="6546" spans="1:20" x14ac:dyDescent="0.25">
      <c r="A6546" t="s">
        <v>20812</v>
      </c>
      <c r="B6546" t="s">
        <v>20813</v>
      </c>
      <c r="C6546" t="s">
        <v>19537</v>
      </c>
      <c r="D6546" t="s">
        <v>13204</v>
      </c>
      <c r="E6546" t="s">
        <v>10685</v>
      </c>
      <c r="F6546">
        <v>12.99</v>
      </c>
      <c r="G6546">
        <v>155.88</v>
      </c>
      <c r="H6546">
        <v>12</v>
      </c>
      <c r="I6546" t="s">
        <v>10682</v>
      </c>
      <c r="J6546">
        <v>0</v>
      </c>
      <c r="K6546">
        <v>0</v>
      </c>
      <c r="L6546" t="s">
        <v>11395</v>
      </c>
      <c r="M6546">
        <v>46058</v>
      </c>
      <c r="N6546" t="s">
        <v>10686</v>
      </c>
      <c r="O6546" t="s">
        <v>10687</v>
      </c>
      <c r="Q6546" t="s">
        <v>10688</v>
      </c>
      <c r="S6546" t="s">
        <v>10689</v>
      </c>
      <c r="T6546">
        <v>43102.456886574102</v>
      </c>
    </row>
    <row r="6547" spans="1:20" x14ac:dyDescent="0.25">
      <c r="A6547" t="s">
        <v>20814</v>
      </c>
      <c r="B6547" t="s">
        <v>20815</v>
      </c>
      <c r="C6547" t="s">
        <v>19537</v>
      </c>
      <c r="D6547" t="s">
        <v>13204</v>
      </c>
      <c r="E6547" t="s">
        <v>10685</v>
      </c>
      <c r="F6547">
        <v>12.99</v>
      </c>
      <c r="G6547">
        <v>155.88</v>
      </c>
      <c r="H6547">
        <v>12</v>
      </c>
      <c r="I6547" t="s">
        <v>10682</v>
      </c>
      <c r="J6547">
        <v>0</v>
      </c>
      <c r="K6547">
        <v>0</v>
      </c>
      <c r="L6547" t="s">
        <v>10791</v>
      </c>
      <c r="M6547">
        <v>46058</v>
      </c>
      <c r="N6547" t="s">
        <v>10686</v>
      </c>
      <c r="O6547" t="s">
        <v>10687</v>
      </c>
      <c r="Q6547" t="s">
        <v>10688</v>
      </c>
      <c r="S6547" t="s">
        <v>10689</v>
      </c>
      <c r="T6547">
        <v>43102.456967592603</v>
      </c>
    </row>
    <row r="6548" spans="1:20" x14ac:dyDescent="0.25">
      <c r="A6548" t="s">
        <v>20816</v>
      </c>
      <c r="B6548" t="s">
        <v>20817</v>
      </c>
      <c r="C6548" t="s">
        <v>19537</v>
      </c>
      <c r="D6548" t="s">
        <v>13204</v>
      </c>
      <c r="E6548" t="s">
        <v>10685</v>
      </c>
      <c r="F6548">
        <v>12.99</v>
      </c>
      <c r="G6548">
        <v>155.88</v>
      </c>
      <c r="H6548">
        <v>12</v>
      </c>
      <c r="I6548" t="s">
        <v>10682</v>
      </c>
      <c r="J6548">
        <v>0</v>
      </c>
      <c r="K6548">
        <v>0</v>
      </c>
      <c r="L6548" t="s">
        <v>10791</v>
      </c>
      <c r="M6548">
        <v>46058</v>
      </c>
      <c r="N6548" t="s">
        <v>10686</v>
      </c>
      <c r="O6548" t="s">
        <v>10687</v>
      </c>
      <c r="Q6548" t="s">
        <v>10688</v>
      </c>
      <c r="S6548" t="s">
        <v>10689</v>
      </c>
      <c r="T6548">
        <v>43102.456967592603</v>
      </c>
    </row>
    <row r="6549" spans="1:20" x14ac:dyDescent="0.25">
      <c r="A6549" t="s">
        <v>20818</v>
      </c>
      <c r="B6549" t="s">
        <v>20819</v>
      </c>
      <c r="C6549" t="s">
        <v>19537</v>
      </c>
      <c r="D6549" t="s">
        <v>13204</v>
      </c>
      <c r="E6549" t="s">
        <v>10685</v>
      </c>
      <c r="F6549">
        <v>12.99</v>
      </c>
      <c r="G6549">
        <v>155.88</v>
      </c>
      <c r="H6549">
        <v>12</v>
      </c>
      <c r="I6549" t="s">
        <v>10682</v>
      </c>
      <c r="J6549">
        <v>0</v>
      </c>
      <c r="K6549">
        <v>0</v>
      </c>
      <c r="L6549" t="s">
        <v>10791</v>
      </c>
      <c r="M6549">
        <v>46058</v>
      </c>
      <c r="N6549" t="s">
        <v>10686</v>
      </c>
      <c r="O6549" t="s">
        <v>10687</v>
      </c>
      <c r="Q6549" t="s">
        <v>10688</v>
      </c>
      <c r="S6549" t="s">
        <v>10689</v>
      </c>
      <c r="T6549">
        <v>43102.456967592603</v>
      </c>
    </row>
    <row r="6550" spans="1:20" x14ac:dyDescent="0.25">
      <c r="A6550" t="s">
        <v>20820</v>
      </c>
      <c r="B6550" t="s">
        <v>20821</v>
      </c>
      <c r="C6550" t="s">
        <v>19537</v>
      </c>
      <c r="D6550" t="s">
        <v>13204</v>
      </c>
      <c r="E6550" t="s">
        <v>10685</v>
      </c>
      <c r="F6550">
        <v>12.99</v>
      </c>
      <c r="G6550">
        <v>155.88</v>
      </c>
      <c r="H6550">
        <v>12</v>
      </c>
      <c r="I6550" t="s">
        <v>10682</v>
      </c>
      <c r="J6550">
        <v>0</v>
      </c>
      <c r="K6550">
        <v>0</v>
      </c>
      <c r="L6550" t="s">
        <v>10791</v>
      </c>
      <c r="M6550">
        <v>46058</v>
      </c>
      <c r="N6550" t="s">
        <v>10686</v>
      </c>
      <c r="O6550" t="s">
        <v>10687</v>
      </c>
      <c r="Q6550" t="s">
        <v>10688</v>
      </c>
      <c r="S6550" t="s">
        <v>10689</v>
      </c>
      <c r="T6550">
        <v>43102.456967592603</v>
      </c>
    </row>
    <row r="6551" spans="1:20" x14ac:dyDescent="0.25">
      <c r="A6551" t="s">
        <v>20822</v>
      </c>
      <c r="B6551" t="s">
        <v>20823</v>
      </c>
      <c r="C6551" t="s">
        <v>19537</v>
      </c>
      <c r="D6551" t="s">
        <v>13204</v>
      </c>
      <c r="E6551" t="s">
        <v>10685</v>
      </c>
      <c r="F6551">
        <v>12.99</v>
      </c>
      <c r="G6551">
        <v>155.88</v>
      </c>
      <c r="H6551">
        <v>12</v>
      </c>
      <c r="I6551" t="s">
        <v>10682</v>
      </c>
      <c r="J6551">
        <v>0</v>
      </c>
      <c r="K6551">
        <v>0</v>
      </c>
      <c r="L6551" t="s">
        <v>10791</v>
      </c>
      <c r="M6551">
        <v>46058</v>
      </c>
      <c r="N6551" t="s">
        <v>10686</v>
      </c>
      <c r="O6551" t="s">
        <v>10687</v>
      </c>
      <c r="Q6551" t="s">
        <v>10688</v>
      </c>
      <c r="S6551" t="s">
        <v>10689</v>
      </c>
      <c r="T6551">
        <v>43102.456967592603</v>
      </c>
    </row>
    <row r="6552" spans="1:20" x14ac:dyDescent="0.25">
      <c r="A6552" t="s">
        <v>20824</v>
      </c>
      <c r="B6552" t="s">
        <v>20825</v>
      </c>
      <c r="C6552" t="s">
        <v>19537</v>
      </c>
      <c r="D6552" t="s">
        <v>13204</v>
      </c>
      <c r="E6552" t="s">
        <v>10685</v>
      </c>
      <c r="F6552">
        <v>44.99</v>
      </c>
      <c r="G6552">
        <v>269.94</v>
      </c>
      <c r="H6552">
        <v>6</v>
      </c>
      <c r="I6552" t="s">
        <v>10682</v>
      </c>
      <c r="J6552">
        <v>0</v>
      </c>
      <c r="K6552">
        <v>0</v>
      </c>
      <c r="L6552" t="s">
        <v>10883</v>
      </c>
      <c r="M6552">
        <v>46058</v>
      </c>
      <c r="N6552" t="s">
        <v>10686</v>
      </c>
      <c r="O6552" t="s">
        <v>10687</v>
      </c>
      <c r="Q6552" t="s">
        <v>10688</v>
      </c>
      <c r="S6552" t="s">
        <v>10689</v>
      </c>
      <c r="T6552">
        <v>43102.456979166702</v>
      </c>
    </row>
    <row r="6553" spans="1:20" x14ac:dyDescent="0.25">
      <c r="A6553" t="s">
        <v>20826</v>
      </c>
      <c r="B6553" t="s">
        <v>20827</v>
      </c>
      <c r="C6553" t="s">
        <v>19537</v>
      </c>
      <c r="D6553" t="s">
        <v>13204</v>
      </c>
      <c r="E6553" t="s">
        <v>10685</v>
      </c>
      <c r="F6553">
        <v>54.99</v>
      </c>
      <c r="G6553">
        <v>329.94</v>
      </c>
      <c r="H6553">
        <v>6</v>
      </c>
      <c r="I6553" t="s">
        <v>10682</v>
      </c>
      <c r="J6553">
        <v>0</v>
      </c>
      <c r="K6553">
        <v>0</v>
      </c>
      <c r="L6553" t="s">
        <v>10868</v>
      </c>
      <c r="M6553">
        <v>46058</v>
      </c>
      <c r="N6553" t="s">
        <v>10686</v>
      </c>
      <c r="O6553" t="s">
        <v>10687</v>
      </c>
      <c r="Q6553" t="s">
        <v>10688</v>
      </c>
      <c r="S6553" t="s">
        <v>10689</v>
      </c>
      <c r="T6553">
        <v>43102.456990740699</v>
      </c>
    </row>
    <row r="6554" spans="1:20" x14ac:dyDescent="0.25">
      <c r="A6554" t="s">
        <v>20828</v>
      </c>
      <c r="B6554" t="s">
        <v>20829</v>
      </c>
      <c r="C6554" t="s">
        <v>19537</v>
      </c>
      <c r="D6554" t="s">
        <v>13204</v>
      </c>
      <c r="E6554" t="s">
        <v>10685</v>
      </c>
      <c r="F6554">
        <v>24.99</v>
      </c>
      <c r="G6554">
        <v>299.88</v>
      </c>
      <c r="H6554">
        <v>12</v>
      </c>
      <c r="I6554" t="s">
        <v>10682</v>
      </c>
      <c r="J6554">
        <v>0</v>
      </c>
      <c r="K6554">
        <v>0</v>
      </c>
      <c r="L6554" t="s">
        <v>10883</v>
      </c>
      <c r="M6554">
        <v>46058</v>
      </c>
      <c r="N6554" t="s">
        <v>10686</v>
      </c>
      <c r="O6554" t="s">
        <v>10687</v>
      </c>
      <c r="Q6554" t="s">
        <v>10688</v>
      </c>
      <c r="S6554" t="s">
        <v>10689</v>
      </c>
      <c r="T6554">
        <v>43102.456979166702</v>
      </c>
    </row>
    <row r="6555" spans="1:20" x14ac:dyDescent="0.25">
      <c r="A6555" t="s">
        <v>20830</v>
      </c>
      <c r="B6555" t="s">
        <v>20831</v>
      </c>
      <c r="C6555" t="s">
        <v>19537</v>
      </c>
      <c r="D6555" t="s">
        <v>13204</v>
      </c>
      <c r="E6555" t="s">
        <v>10685</v>
      </c>
      <c r="F6555">
        <v>29.99</v>
      </c>
      <c r="G6555">
        <v>359.88</v>
      </c>
      <c r="H6555">
        <v>12</v>
      </c>
      <c r="I6555" t="s">
        <v>10682</v>
      </c>
      <c r="J6555">
        <v>0</v>
      </c>
      <c r="K6555">
        <v>0</v>
      </c>
      <c r="L6555" t="s">
        <v>10835</v>
      </c>
      <c r="M6555">
        <v>46058</v>
      </c>
      <c r="N6555" t="s">
        <v>10686</v>
      </c>
      <c r="O6555" t="s">
        <v>10687</v>
      </c>
      <c r="Q6555" t="s">
        <v>10688</v>
      </c>
      <c r="S6555" t="s">
        <v>10689</v>
      </c>
      <c r="T6555">
        <v>43102.456863425898</v>
      </c>
    </row>
    <row r="6556" spans="1:20" x14ac:dyDescent="0.25">
      <c r="A6556" t="s">
        <v>20832</v>
      </c>
      <c r="B6556" t="s">
        <v>20833</v>
      </c>
      <c r="C6556" t="s">
        <v>19537</v>
      </c>
      <c r="D6556" t="s">
        <v>13204</v>
      </c>
      <c r="E6556" t="s">
        <v>10685</v>
      </c>
      <c r="F6556">
        <v>19.989999999999998</v>
      </c>
      <c r="G6556">
        <v>239.88</v>
      </c>
      <c r="H6556">
        <v>12</v>
      </c>
      <c r="I6556" t="s">
        <v>10682</v>
      </c>
      <c r="J6556">
        <v>0</v>
      </c>
      <c r="K6556">
        <v>0</v>
      </c>
      <c r="L6556" t="s">
        <v>10868</v>
      </c>
      <c r="M6556">
        <v>46058</v>
      </c>
      <c r="N6556" t="s">
        <v>10686</v>
      </c>
      <c r="O6556" t="s">
        <v>10687</v>
      </c>
      <c r="Q6556" t="s">
        <v>10688</v>
      </c>
      <c r="S6556" t="s">
        <v>10689</v>
      </c>
      <c r="T6556">
        <v>43102.456990740699</v>
      </c>
    </row>
    <row r="6557" spans="1:20" x14ac:dyDescent="0.25">
      <c r="A6557" t="s">
        <v>20834</v>
      </c>
      <c r="B6557" t="s">
        <v>20835</v>
      </c>
      <c r="C6557" t="s">
        <v>19537</v>
      </c>
      <c r="D6557" t="s">
        <v>13204</v>
      </c>
      <c r="E6557" t="s">
        <v>10685</v>
      </c>
      <c r="F6557">
        <v>57.99</v>
      </c>
      <c r="G6557">
        <v>347.94</v>
      </c>
      <c r="H6557">
        <v>6</v>
      </c>
      <c r="I6557" t="s">
        <v>10682</v>
      </c>
      <c r="J6557">
        <v>0</v>
      </c>
      <c r="K6557">
        <v>0</v>
      </c>
      <c r="L6557" t="s">
        <v>10835</v>
      </c>
      <c r="M6557">
        <v>46056</v>
      </c>
      <c r="N6557" t="s">
        <v>11489</v>
      </c>
      <c r="O6557" t="s">
        <v>10701</v>
      </c>
      <c r="Q6557" t="s">
        <v>10702</v>
      </c>
      <c r="S6557" t="s">
        <v>11490</v>
      </c>
      <c r="T6557">
        <v>43102.456863425898</v>
      </c>
    </row>
    <row r="6558" spans="1:20" x14ac:dyDescent="0.25">
      <c r="A6558" t="s">
        <v>20836</v>
      </c>
      <c r="B6558" t="s">
        <v>20837</v>
      </c>
      <c r="C6558" t="s">
        <v>19537</v>
      </c>
      <c r="D6558" t="s">
        <v>13204</v>
      </c>
      <c r="E6558" t="s">
        <v>10685</v>
      </c>
      <c r="F6558">
        <v>45.99</v>
      </c>
      <c r="G6558">
        <v>275.94</v>
      </c>
      <c r="H6558">
        <v>6</v>
      </c>
      <c r="I6558" t="s">
        <v>10682</v>
      </c>
      <c r="J6558">
        <v>0</v>
      </c>
      <c r="K6558">
        <v>0</v>
      </c>
      <c r="L6558" t="s">
        <v>11502</v>
      </c>
      <c r="M6558">
        <v>46058</v>
      </c>
      <c r="N6558" t="s">
        <v>13477</v>
      </c>
      <c r="S6558" t="s">
        <v>13478</v>
      </c>
      <c r="T6558">
        <v>43102.456921296303</v>
      </c>
    </row>
    <row r="6559" spans="1:20" x14ac:dyDescent="0.25">
      <c r="A6559" t="s">
        <v>20838</v>
      </c>
      <c r="B6559" t="s">
        <v>20839</v>
      </c>
      <c r="C6559" t="s">
        <v>19537</v>
      </c>
      <c r="D6559" t="s">
        <v>13204</v>
      </c>
      <c r="E6559" t="s">
        <v>10685</v>
      </c>
      <c r="F6559">
        <v>56.99</v>
      </c>
      <c r="G6559">
        <v>341.94</v>
      </c>
      <c r="H6559">
        <v>6</v>
      </c>
      <c r="I6559" t="s">
        <v>10682</v>
      </c>
      <c r="J6559">
        <v>0</v>
      </c>
      <c r="K6559">
        <v>0</v>
      </c>
      <c r="L6559" t="s">
        <v>11101</v>
      </c>
      <c r="M6559">
        <v>46058</v>
      </c>
      <c r="N6559" t="s">
        <v>13477</v>
      </c>
      <c r="S6559" t="s">
        <v>13478</v>
      </c>
      <c r="T6559">
        <v>43102.456944444399</v>
      </c>
    </row>
    <row r="6560" spans="1:20" x14ac:dyDescent="0.25">
      <c r="A6560" t="s">
        <v>20840</v>
      </c>
      <c r="B6560" t="s">
        <v>20841</v>
      </c>
      <c r="C6560" t="s">
        <v>19537</v>
      </c>
      <c r="D6560" t="s">
        <v>13204</v>
      </c>
      <c r="E6560" t="s">
        <v>10685</v>
      </c>
      <c r="F6560">
        <v>19.989999999999998</v>
      </c>
      <c r="G6560">
        <v>239.88</v>
      </c>
      <c r="H6560">
        <v>12</v>
      </c>
      <c r="I6560" t="s">
        <v>10682</v>
      </c>
      <c r="J6560">
        <v>0</v>
      </c>
      <c r="K6560">
        <v>0</v>
      </c>
      <c r="L6560" t="s">
        <v>11175</v>
      </c>
      <c r="M6560">
        <v>46059</v>
      </c>
      <c r="N6560" t="s">
        <v>10686</v>
      </c>
      <c r="O6560" t="s">
        <v>10687</v>
      </c>
      <c r="Q6560" t="s">
        <v>10688</v>
      </c>
      <c r="S6560" t="s">
        <v>10689</v>
      </c>
      <c r="T6560">
        <v>43102.456956018497</v>
      </c>
    </row>
    <row r="6561" spans="1:20" x14ac:dyDescent="0.25">
      <c r="A6561" t="s">
        <v>20842</v>
      </c>
      <c r="B6561" t="s">
        <v>20843</v>
      </c>
      <c r="C6561" t="s">
        <v>19537</v>
      </c>
      <c r="D6561" t="s">
        <v>13204</v>
      </c>
      <c r="E6561" t="s">
        <v>10685</v>
      </c>
      <c r="F6561">
        <v>23.99</v>
      </c>
      <c r="G6561">
        <v>287.88</v>
      </c>
      <c r="H6561">
        <v>12</v>
      </c>
      <c r="I6561" t="s">
        <v>10682</v>
      </c>
      <c r="J6561">
        <v>0</v>
      </c>
      <c r="K6561">
        <v>0</v>
      </c>
      <c r="L6561" t="s">
        <v>10831</v>
      </c>
      <c r="M6561">
        <v>46066</v>
      </c>
      <c r="N6561" t="s">
        <v>15185</v>
      </c>
      <c r="S6561" t="s">
        <v>15186</v>
      </c>
      <c r="T6561">
        <v>43102.456956018497</v>
      </c>
    </row>
    <row r="6562" spans="1:20" x14ac:dyDescent="0.25">
      <c r="A6562" t="s">
        <v>20844</v>
      </c>
      <c r="B6562" t="s">
        <v>20845</v>
      </c>
      <c r="C6562" t="s">
        <v>19537</v>
      </c>
      <c r="D6562" t="s">
        <v>13204</v>
      </c>
      <c r="E6562" t="s">
        <v>10685</v>
      </c>
      <c r="F6562">
        <v>53.99</v>
      </c>
      <c r="G6562">
        <v>161.97</v>
      </c>
      <c r="H6562">
        <v>3</v>
      </c>
      <c r="I6562" t="s">
        <v>10682</v>
      </c>
      <c r="J6562">
        <v>0</v>
      </c>
      <c r="K6562">
        <v>0</v>
      </c>
      <c r="L6562" t="s">
        <v>11101</v>
      </c>
      <c r="M6562">
        <v>46066</v>
      </c>
      <c r="N6562" t="s">
        <v>15185</v>
      </c>
      <c r="S6562" t="s">
        <v>15186</v>
      </c>
      <c r="T6562">
        <v>43102.456944444399</v>
      </c>
    </row>
    <row r="6563" spans="1:20" x14ac:dyDescent="0.25">
      <c r="A6563" t="s">
        <v>20846</v>
      </c>
      <c r="B6563" t="s">
        <v>20847</v>
      </c>
      <c r="C6563" t="s">
        <v>19537</v>
      </c>
      <c r="D6563" t="s">
        <v>13204</v>
      </c>
      <c r="E6563" t="s">
        <v>10685</v>
      </c>
      <c r="F6563">
        <v>47.99</v>
      </c>
      <c r="G6563">
        <v>287.94</v>
      </c>
      <c r="H6563">
        <v>6</v>
      </c>
      <c r="I6563" t="s">
        <v>10682</v>
      </c>
      <c r="J6563">
        <v>0</v>
      </c>
      <c r="K6563">
        <v>0</v>
      </c>
      <c r="L6563" t="s">
        <v>11101</v>
      </c>
      <c r="M6563">
        <v>46066</v>
      </c>
      <c r="N6563" t="s">
        <v>15185</v>
      </c>
      <c r="S6563" t="s">
        <v>15186</v>
      </c>
      <c r="T6563">
        <v>43102.456944444399</v>
      </c>
    </row>
    <row r="6564" spans="1:20" x14ac:dyDescent="0.25">
      <c r="A6564" t="s">
        <v>20848</v>
      </c>
      <c r="B6564" t="s">
        <v>20849</v>
      </c>
      <c r="C6564" t="s">
        <v>19537</v>
      </c>
      <c r="D6564" t="s">
        <v>13204</v>
      </c>
      <c r="E6564" t="s">
        <v>10685</v>
      </c>
      <c r="F6564">
        <v>47.99</v>
      </c>
      <c r="G6564">
        <v>287.94</v>
      </c>
      <c r="H6564">
        <v>6</v>
      </c>
      <c r="I6564" t="s">
        <v>10682</v>
      </c>
      <c r="J6564">
        <v>0</v>
      </c>
      <c r="K6564">
        <v>0</v>
      </c>
      <c r="L6564" t="s">
        <v>11101</v>
      </c>
      <c r="M6564">
        <v>46066</v>
      </c>
      <c r="N6564" t="s">
        <v>15185</v>
      </c>
      <c r="S6564" t="s">
        <v>15186</v>
      </c>
      <c r="T6564">
        <v>43102.456944444399</v>
      </c>
    </row>
    <row r="6565" spans="1:20" x14ac:dyDescent="0.25">
      <c r="A6565" t="s">
        <v>20850</v>
      </c>
      <c r="B6565" t="s">
        <v>20851</v>
      </c>
      <c r="C6565" t="s">
        <v>19537</v>
      </c>
      <c r="D6565" t="s">
        <v>13204</v>
      </c>
      <c r="E6565" t="s">
        <v>10685</v>
      </c>
      <c r="F6565">
        <v>47.99</v>
      </c>
      <c r="G6565">
        <v>287.94</v>
      </c>
      <c r="H6565">
        <v>6</v>
      </c>
      <c r="I6565" t="s">
        <v>10682</v>
      </c>
      <c r="J6565">
        <v>0</v>
      </c>
      <c r="K6565">
        <v>0</v>
      </c>
      <c r="L6565" t="s">
        <v>11101</v>
      </c>
      <c r="M6565">
        <v>46066</v>
      </c>
      <c r="N6565" t="s">
        <v>15185</v>
      </c>
      <c r="S6565" t="s">
        <v>15186</v>
      </c>
      <c r="T6565">
        <v>43102.456944444399</v>
      </c>
    </row>
    <row r="6566" spans="1:20" x14ac:dyDescent="0.25">
      <c r="A6566" t="s">
        <v>20852</v>
      </c>
      <c r="B6566" t="s">
        <v>20853</v>
      </c>
      <c r="C6566" t="s">
        <v>19537</v>
      </c>
      <c r="D6566" t="s">
        <v>13204</v>
      </c>
      <c r="E6566" t="s">
        <v>10685</v>
      </c>
      <c r="F6566">
        <v>47.99</v>
      </c>
      <c r="G6566">
        <v>143.97</v>
      </c>
      <c r="H6566">
        <v>3</v>
      </c>
      <c r="I6566" t="s">
        <v>10682</v>
      </c>
      <c r="J6566">
        <v>0</v>
      </c>
      <c r="K6566">
        <v>0</v>
      </c>
      <c r="L6566" t="s">
        <v>11101</v>
      </c>
      <c r="M6566">
        <v>46066</v>
      </c>
      <c r="N6566" t="s">
        <v>15185</v>
      </c>
      <c r="S6566" t="s">
        <v>15186</v>
      </c>
      <c r="T6566">
        <v>43102.456944444399</v>
      </c>
    </row>
    <row r="6567" spans="1:20" x14ac:dyDescent="0.25">
      <c r="A6567" t="s">
        <v>20854</v>
      </c>
      <c r="B6567" t="s">
        <v>20855</v>
      </c>
      <c r="C6567" t="s">
        <v>19537</v>
      </c>
      <c r="D6567" t="s">
        <v>13204</v>
      </c>
      <c r="E6567" t="s">
        <v>10685</v>
      </c>
      <c r="F6567">
        <v>13.99</v>
      </c>
      <c r="G6567">
        <v>167.88</v>
      </c>
      <c r="H6567">
        <v>12</v>
      </c>
      <c r="I6567" t="s">
        <v>10682</v>
      </c>
      <c r="J6567">
        <v>0</v>
      </c>
      <c r="K6567">
        <v>0</v>
      </c>
      <c r="L6567" t="s">
        <v>10831</v>
      </c>
      <c r="M6567">
        <v>46077</v>
      </c>
      <c r="N6567" t="s">
        <v>20856</v>
      </c>
      <c r="O6567" t="s">
        <v>10708</v>
      </c>
      <c r="Q6567" t="s">
        <v>10709</v>
      </c>
      <c r="S6567" t="s">
        <v>20857</v>
      </c>
      <c r="T6567">
        <v>43102.456956018497</v>
      </c>
    </row>
    <row r="6568" spans="1:20" x14ac:dyDescent="0.25">
      <c r="A6568" t="s">
        <v>20858</v>
      </c>
      <c r="B6568" t="s">
        <v>20859</v>
      </c>
      <c r="C6568" t="s">
        <v>19537</v>
      </c>
      <c r="D6568" t="s">
        <v>13204</v>
      </c>
      <c r="E6568" t="s">
        <v>10685</v>
      </c>
      <c r="F6568">
        <v>68.989999999999995</v>
      </c>
      <c r="G6568">
        <v>413.94</v>
      </c>
      <c r="H6568">
        <v>6</v>
      </c>
      <c r="I6568" t="s">
        <v>10682</v>
      </c>
      <c r="J6568">
        <v>0</v>
      </c>
      <c r="K6568">
        <v>0</v>
      </c>
      <c r="L6568" t="s">
        <v>13671</v>
      </c>
      <c r="M6568">
        <v>46077</v>
      </c>
      <c r="N6568" t="s">
        <v>13477</v>
      </c>
      <c r="S6568" t="s">
        <v>13478</v>
      </c>
      <c r="T6568">
        <v>43102.456921296303</v>
      </c>
    </row>
    <row r="6569" spans="1:20" x14ac:dyDescent="0.25">
      <c r="A6569" t="s">
        <v>20860</v>
      </c>
      <c r="B6569" t="s">
        <v>20861</v>
      </c>
      <c r="C6569" t="s">
        <v>19537</v>
      </c>
      <c r="D6569" t="s">
        <v>13204</v>
      </c>
      <c r="E6569" t="s">
        <v>10693</v>
      </c>
      <c r="F6569">
        <v>0</v>
      </c>
      <c r="G6569">
        <v>0</v>
      </c>
      <c r="H6569">
        <v>6</v>
      </c>
      <c r="I6569" t="s">
        <v>10682</v>
      </c>
      <c r="J6569">
        <v>0</v>
      </c>
      <c r="K6569">
        <v>0</v>
      </c>
      <c r="L6569" t="s">
        <v>12455</v>
      </c>
      <c r="M6569">
        <v>46077</v>
      </c>
      <c r="N6569" t="s">
        <v>13477</v>
      </c>
      <c r="S6569" t="s">
        <v>13478</v>
      </c>
      <c r="T6569">
        <v>43102.456921296303</v>
      </c>
    </row>
    <row r="6570" spans="1:20" x14ac:dyDescent="0.25">
      <c r="A6570" t="s">
        <v>20862</v>
      </c>
      <c r="B6570" t="s">
        <v>20863</v>
      </c>
      <c r="C6570" t="s">
        <v>19537</v>
      </c>
      <c r="D6570" t="s">
        <v>13204</v>
      </c>
      <c r="E6570" t="s">
        <v>10685</v>
      </c>
      <c r="F6570">
        <v>63.99</v>
      </c>
      <c r="G6570">
        <v>383.94</v>
      </c>
      <c r="H6570">
        <v>6</v>
      </c>
      <c r="I6570" t="s">
        <v>10682</v>
      </c>
      <c r="J6570">
        <v>0</v>
      </c>
      <c r="K6570">
        <v>0</v>
      </c>
      <c r="L6570" t="s">
        <v>13671</v>
      </c>
      <c r="M6570">
        <v>46077</v>
      </c>
      <c r="N6570" t="s">
        <v>13477</v>
      </c>
      <c r="S6570" t="s">
        <v>13478</v>
      </c>
      <c r="T6570">
        <v>43102.456921296303</v>
      </c>
    </row>
    <row r="6571" spans="1:20" x14ac:dyDescent="0.25">
      <c r="A6571" t="s">
        <v>20864</v>
      </c>
      <c r="B6571" t="s">
        <v>20865</v>
      </c>
      <c r="C6571" t="s">
        <v>19537</v>
      </c>
      <c r="D6571" t="s">
        <v>13204</v>
      </c>
      <c r="E6571" t="s">
        <v>10685</v>
      </c>
      <c r="F6571">
        <v>63.99</v>
      </c>
      <c r="G6571">
        <v>383.94</v>
      </c>
      <c r="H6571">
        <v>6</v>
      </c>
      <c r="I6571" t="s">
        <v>10682</v>
      </c>
      <c r="J6571">
        <v>0</v>
      </c>
      <c r="K6571">
        <v>0</v>
      </c>
      <c r="L6571" t="s">
        <v>13671</v>
      </c>
      <c r="M6571">
        <v>46077</v>
      </c>
      <c r="N6571" t="s">
        <v>13477</v>
      </c>
      <c r="S6571" t="s">
        <v>13478</v>
      </c>
      <c r="T6571">
        <v>43102.456921296303</v>
      </c>
    </row>
    <row r="6572" spans="1:20" x14ac:dyDescent="0.25">
      <c r="A6572" t="s">
        <v>20866</v>
      </c>
      <c r="B6572" t="s">
        <v>20867</v>
      </c>
      <c r="C6572" t="s">
        <v>19537</v>
      </c>
      <c r="D6572" t="s">
        <v>13204</v>
      </c>
      <c r="E6572" t="s">
        <v>10685</v>
      </c>
      <c r="F6572">
        <v>39.99</v>
      </c>
      <c r="G6572">
        <v>239.94</v>
      </c>
      <c r="H6572">
        <v>6</v>
      </c>
      <c r="I6572" t="s">
        <v>10682</v>
      </c>
      <c r="J6572">
        <v>0</v>
      </c>
      <c r="K6572">
        <v>0</v>
      </c>
      <c r="L6572" t="s">
        <v>10722</v>
      </c>
      <c r="M6572">
        <v>46077</v>
      </c>
      <c r="N6572" t="s">
        <v>13477</v>
      </c>
      <c r="S6572" t="s">
        <v>13478</v>
      </c>
      <c r="T6572">
        <v>43102.456956018497</v>
      </c>
    </row>
    <row r="6573" spans="1:20" x14ac:dyDescent="0.25">
      <c r="A6573" t="s">
        <v>20868</v>
      </c>
      <c r="B6573" t="s">
        <v>20869</v>
      </c>
      <c r="C6573" t="s">
        <v>19537</v>
      </c>
      <c r="D6573" t="s">
        <v>13204</v>
      </c>
      <c r="E6573" t="s">
        <v>10685</v>
      </c>
      <c r="F6573">
        <v>39.99</v>
      </c>
      <c r="G6573">
        <v>239.94</v>
      </c>
      <c r="H6573">
        <v>6</v>
      </c>
      <c r="I6573" t="s">
        <v>10682</v>
      </c>
      <c r="J6573">
        <v>0</v>
      </c>
      <c r="K6573">
        <v>0</v>
      </c>
      <c r="L6573" t="s">
        <v>10722</v>
      </c>
      <c r="M6573">
        <v>46077</v>
      </c>
      <c r="N6573" t="s">
        <v>13477</v>
      </c>
      <c r="S6573" t="s">
        <v>13478</v>
      </c>
      <c r="T6573">
        <v>43102.456956018497</v>
      </c>
    </row>
    <row r="6574" spans="1:20" x14ac:dyDescent="0.25">
      <c r="A6574" t="s">
        <v>20870</v>
      </c>
      <c r="B6574" t="s">
        <v>20871</v>
      </c>
      <c r="C6574" t="s">
        <v>19537</v>
      </c>
      <c r="D6574" t="s">
        <v>13204</v>
      </c>
      <c r="E6574" t="s">
        <v>10685</v>
      </c>
      <c r="F6574">
        <v>72.989999999999995</v>
      </c>
      <c r="G6574">
        <v>437.94</v>
      </c>
      <c r="H6574">
        <v>6</v>
      </c>
      <c r="I6574" t="s">
        <v>10682</v>
      </c>
      <c r="J6574">
        <v>0</v>
      </c>
      <c r="K6574">
        <v>0</v>
      </c>
      <c r="L6574" t="s">
        <v>10812</v>
      </c>
      <c r="M6574">
        <v>46078</v>
      </c>
      <c r="N6574" t="s">
        <v>13477</v>
      </c>
      <c r="S6574" t="s">
        <v>13478</v>
      </c>
      <c r="T6574">
        <v>43102.456875000003</v>
      </c>
    </row>
    <row r="6575" spans="1:20" x14ac:dyDescent="0.25">
      <c r="A6575" t="s">
        <v>20872</v>
      </c>
      <c r="B6575" t="s">
        <v>20873</v>
      </c>
      <c r="C6575" t="s">
        <v>19537</v>
      </c>
      <c r="D6575" t="s">
        <v>13204</v>
      </c>
      <c r="E6575" t="s">
        <v>10685</v>
      </c>
      <c r="F6575">
        <v>199.99</v>
      </c>
      <c r="G6575">
        <v>199.99</v>
      </c>
      <c r="H6575">
        <v>1</v>
      </c>
      <c r="I6575" t="s">
        <v>10682</v>
      </c>
      <c r="J6575">
        <v>0</v>
      </c>
      <c r="K6575">
        <v>0</v>
      </c>
      <c r="L6575" t="s">
        <v>10812</v>
      </c>
      <c r="M6575">
        <v>46077</v>
      </c>
      <c r="N6575" t="s">
        <v>13477</v>
      </c>
      <c r="S6575" t="s">
        <v>13478</v>
      </c>
      <c r="T6575">
        <v>43102.456875000003</v>
      </c>
    </row>
    <row r="6576" spans="1:20" x14ac:dyDescent="0.25">
      <c r="A6576" t="s">
        <v>20874</v>
      </c>
      <c r="B6576" t="s">
        <v>20875</v>
      </c>
      <c r="C6576" t="s">
        <v>19537</v>
      </c>
      <c r="D6576" t="s">
        <v>13204</v>
      </c>
      <c r="E6576" t="s">
        <v>10685</v>
      </c>
      <c r="F6576">
        <v>108.99</v>
      </c>
      <c r="G6576">
        <v>108.99</v>
      </c>
      <c r="H6576">
        <v>1</v>
      </c>
      <c r="I6576" t="s">
        <v>10682</v>
      </c>
      <c r="J6576">
        <v>0</v>
      </c>
      <c r="K6576">
        <v>0</v>
      </c>
      <c r="L6576" t="s">
        <v>10812</v>
      </c>
      <c r="M6576">
        <v>46077</v>
      </c>
      <c r="N6576" t="s">
        <v>13477</v>
      </c>
      <c r="S6576" t="s">
        <v>13478</v>
      </c>
      <c r="T6576">
        <v>43102.456875000003</v>
      </c>
    </row>
    <row r="6577" spans="1:20" x14ac:dyDescent="0.25">
      <c r="A6577" t="s">
        <v>9832</v>
      </c>
      <c r="B6577" t="s">
        <v>20876</v>
      </c>
      <c r="C6577" t="s">
        <v>19537</v>
      </c>
      <c r="D6577" t="s">
        <v>13204</v>
      </c>
      <c r="E6577" t="s">
        <v>10685</v>
      </c>
      <c r="F6577">
        <v>45.99</v>
      </c>
      <c r="G6577">
        <v>275.94</v>
      </c>
      <c r="H6577">
        <v>6</v>
      </c>
      <c r="I6577" t="s">
        <v>10682</v>
      </c>
      <c r="J6577">
        <v>0</v>
      </c>
      <c r="K6577">
        <v>0</v>
      </c>
      <c r="L6577" t="s">
        <v>10796</v>
      </c>
      <c r="M6577">
        <v>46078</v>
      </c>
      <c r="N6577" t="s">
        <v>13477</v>
      </c>
      <c r="S6577" t="s">
        <v>13478</v>
      </c>
      <c r="T6577">
        <v>43102.456886574102</v>
      </c>
    </row>
    <row r="6578" spans="1:20" x14ac:dyDescent="0.25">
      <c r="A6578" t="s">
        <v>9833</v>
      </c>
      <c r="B6578" t="s">
        <v>20877</v>
      </c>
      <c r="C6578" t="s">
        <v>19537</v>
      </c>
      <c r="D6578" t="s">
        <v>13204</v>
      </c>
      <c r="E6578" t="s">
        <v>10685</v>
      </c>
      <c r="F6578">
        <v>75.989999999999995</v>
      </c>
      <c r="G6578">
        <v>455.94</v>
      </c>
      <c r="H6578">
        <v>6</v>
      </c>
      <c r="I6578" t="s">
        <v>10682</v>
      </c>
      <c r="J6578">
        <v>0</v>
      </c>
      <c r="K6578">
        <v>0</v>
      </c>
      <c r="L6578" t="s">
        <v>10796</v>
      </c>
      <c r="M6578">
        <v>46078</v>
      </c>
      <c r="N6578" t="s">
        <v>13477</v>
      </c>
      <c r="S6578" t="s">
        <v>13478</v>
      </c>
      <c r="T6578">
        <v>43102.456886574102</v>
      </c>
    </row>
    <row r="6579" spans="1:20" x14ac:dyDescent="0.25">
      <c r="A6579" t="s">
        <v>20878</v>
      </c>
      <c r="B6579" t="s">
        <v>20879</v>
      </c>
      <c r="C6579" t="s">
        <v>19537</v>
      </c>
      <c r="D6579" t="s">
        <v>13204</v>
      </c>
      <c r="E6579" t="s">
        <v>10685</v>
      </c>
      <c r="F6579">
        <v>229.99</v>
      </c>
      <c r="G6579">
        <v>229.99</v>
      </c>
      <c r="H6579">
        <v>1</v>
      </c>
      <c r="I6579" t="s">
        <v>10682</v>
      </c>
      <c r="J6579">
        <v>0</v>
      </c>
      <c r="K6579">
        <v>0</v>
      </c>
      <c r="L6579" t="s">
        <v>10731</v>
      </c>
      <c r="M6579">
        <v>46078</v>
      </c>
      <c r="N6579" t="s">
        <v>13477</v>
      </c>
      <c r="S6579" t="s">
        <v>13478</v>
      </c>
      <c r="T6579">
        <v>43102.456875000003</v>
      </c>
    </row>
    <row r="6580" spans="1:20" x14ac:dyDescent="0.25">
      <c r="A6580" t="s">
        <v>20880</v>
      </c>
      <c r="B6580" t="s">
        <v>20881</v>
      </c>
      <c r="C6580" t="s">
        <v>19537</v>
      </c>
      <c r="D6580" t="s">
        <v>13204</v>
      </c>
      <c r="E6580" t="s">
        <v>10685</v>
      </c>
      <c r="F6580">
        <v>67.989999999999995</v>
      </c>
      <c r="G6580">
        <v>407.94</v>
      </c>
      <c r="H6580">
        <v>6</v>
      </c>
      <c r="I6580" t="s">
        <v>10682</v>
      </c>
      <c r="J6580">
        <v>0</v>
      </c>
      <c r="K6580">
        <v>0</v>
      </c>
      <c r="L6580" t="s">
        <v>10740</v>
      </c>
      <c r="M6580">
        <v>46079</v>
      </c>
      <c r="N6580" t="s">
        <v>13477</v>
      </c>
      <c r="S6580" t="s">
        <v>13478</v>
      </c>
      <c r="T6580">
        <v>43102.456886574102</v>
      </c>
    </row>
    <row r="6581" spans="1:20" x14ac:dyDescent="0.25">
      <c r="A6581" t="s">
        <v>20882</v>
      </c>
      <c r="B6581" t="s">
        <v>20883</v>
      </c>
      <c r="C6581" t="s">
        <v>19537</v>
      </c>
      <c r="D6581" t="s">
        <v>13204</v>
      </c>
      <c r="E6581" t="s">
        <v>10685</v>
      </c>
      <c r="F6581">
        <v>49.99</v>
      </c>
      <c r="G6581">
        <v>299.94</v>
      </c>
      <c r="H6581">
        <v>6</v>
      </c>
      <c r="I6581" t="s">
        <v>10682</v>
      </c>
      <c r="J6581">
        <v>0</v>
      </c>
      <c r="K6581">
        <v>0</v>
      </c>
      <c r="L6581" t="s">
        <v>18271</v>
      </c>
      <c r="M6581">
        <v>46087</v>
      </c>
      <c r="N6581" t="s">
        <v>20247</v>
      </c>
      <c r="S6581" t="s">
        <v>20248</v>
      </c>
      <c r="T6581">
        <v>43102.456909722197</v>
      </c>
    </row>
    <row r="6582" spans="1:20" x14ac:dyDescent="0.25">
      <c r="A6582" t="s">
        <v>20884</v>
      </c>
      <c r="B6582" t="s">
        <v>20885</v>
      </c>
      <c r="C6582" t="s">
        <v>19537</v>
      </c>
      <c r="D6582" t="s">
        <v>13204</v>
      </c>
      <c r="E6582" t="s">
        <v>10685</v>
      </c>
      <c r="F6582">
        <v>37.99</v>
      </c>
      <c r="G6582">
        <v>227.94</v>
      </c>
      <c r="H6582">
        <v>6</v>
      </c>
      <c r="I6582" t="s">
        <v>10682</v>
      </c>
      <c r="J6582">
        <v>0</v>
      </c>
      <c r="K6582">
        <v>0</v>
      </c>
      <c r="L6582" t="s">
        <v>19574</v>
      </c>
      <c r="M6582">
        <v>46087</v>
      </c>
      <c r="N6582" t="s">
        <v>20247</v>
      </c>
      <c r="S6582" t="s">
        <v>20248</v>
      </c>
      <c r="T6582">
        <v>43102.456863425898</v>
      </c>
    </row>
    <row r="6583" spans="1:20" x14ac:dyDescent="0.25">
      <c r="A6583" t="s">
        <v>20886</v>
      </c>
      <c r="B6583" t="s">
        <v>20887</v>
      </c>
      <c r="C6583" t="s">
        <v>19537</v>
      </c>
      <c r="D6583" t="s">
        <v>13204</v>
      </c>
      <c r="E6583" t="s">
        <v>10685</v>
      </c>
      <c r="F6583">
        <v>77.989999999999995</v>
      </c>
      <c r="G6583">
        <v>467.94</v>
      </c>
      <c r="H6583">
        <v>6</v>
      </c>
      <c r="I6583" t="s">
        <v>10682</v>
      </c>
      <c r="J6583">
        <v>0</v>
      </c>
      <c r="K6583">
        <v>0</v>
      </c>
      <c r="L6583" t="s">
        <v>12440</v>
      </c>
      <c r="M6583">
        <v>46087</v>
      </c>
      <c r="N6583" t="s">
        <v>20247</v>
      </c>
      <c r="S6583" t="s">
        <v>20248</v>
      </c>
      <c r="T6583">
        <v>43102.457013888903</v>
      </c>
    </row>
    <row r="6584" spans="1:20" x14ac:dyDescent="0.25">
      <c r="A6584" t="s">
        <v>20888</v>
      </c>
      <c r="B6584" t="s">
        <v>20889</v>
      </c>
      <c r="C6584" t="s">
        <v>19537</v>
      </c>
      <c r="D6584" t="s">
        <v>13204</v>
      </c>
      <c r="E6584" t="s">
        <v>10685</v>
      </c>
      <c r="F6584">
        <v>77.989999999999995</v>
      </c>
      <c r="G6584">
        <v>467.94</v>
      </c>
      <c r="H6584">
        <v>6</v>
      </c>
      <c r="I6584" t="s">
        <v>10682</v>
      </c>
      <c r="J6584">
        <v>0</v>
      </c>
      <c r="K6584">
        <v>0</v>
      </c>
      <c r="L6584" t="s">
        <v>12440</v>
      </c>
      <c r="M6584">
        <v>46087</v>
      </c>
      <c r="N6584" t="s">
        <v>20247</v>
      </c>
      <c r="S6584" t="s">
        <v>20248</v>
      </c>
      <c r="T6584">
        <v>43102.457013888903</v>
      </c>
    </row>
    <row r="6585" spans="1:20" x14ac:dyDescent="0.25">
      <c r="A6585" t="s">
        <v>20890</v>
      </c>
      <c r="B6585" t="s">
        <v>20891</v>
      </c>
      <c r="C6585" t="s">
        <v>19537</v>
      </c>
      <c r="D6585" t="s">
        <v>13204</v>
      </c>
      <c r="E6585" t="s">
        <v>10685</v>
      </c>
      <c r="F6585">
        <v>63.99</v>
      </c>
      <c r="G6585">
        <v>383.94</v>
      </c>
      <c r="H6585">
        <v>6</v>
      </c>
      <c r="I6585" t="s">
        <v>10682</v>
      </c>
      <c r="J6585">
        <v>0</v>
      </c>
      <c r="K6585">
        <v>0</v>
      </c>
      <c r="L6585" t="s">
        <v>10862</v>
      </c>
      <c r="M6585">
        <v>46090</v>
      </c>
      <c r="N6585" t="s">
        <v>13477</v>
      </c>
      <c r="S6585" t="s">
        <v>13478</v>
      </c>
      <c r="T6585">
        <v>43102.456909722197</v>
      </c>
    </row>
    <row r="6586" spans="1:20" x14ac:dyDescent="0.25">
      <c r="A6586" t="s">
        <v>20892</v>
      </c>
      <c r="B6586" t="s">
        <v>20893</v>
      </c>
      <c r="C6586" t="s">
        <v>19537</v>
      </c>
      <c r="D6586" t="s">
        <v>13204</v>
      </c>
      <c r="E6586" t="s">
        <v>10685</v>
      </c>
      <c r="F6586">
        <v>63.99</v>
      </c>
      <c r="G6586">
        <v>383.94</v>
      </c>
      <c r="H6586">
        <v>6</v>
      </c>
      <c r="I6586" t="s">
        <v>10682</v>
      </c>
      <c r="J6586">
        <v>0</v>
      </c>
      <c r="K6586">
        <v>0</v>
      </c>
      <c r="L6586" t="s">
        <v>10862</v>
      </c>
      <c r="M6586">
        <v>46090</v>
      </c>
      <c r="N6586" t="s">
        <v>13477</v>
      </c>
      <c r="S6586" t="s">
        <v>13478</v>
      </c>
      <c r="T6586">
        <v>43102.456909722197</v>
      </c>
    </row>
    <row r="6587" spans="1:20" x14ac:dyDescent="0.25">
      <c r="A6587" t="s">
        <v>20894</v>
      </c>
      <c r="B6587" t="s">
        <v>20895</v>
      </c>
      <c r="C6587" t="s">
        <v>19537</v>
      </c>
      <c r="D6587" t="s">
        <v>13204</v>
      </c>
      <c r="E6587" t="s">
        <v>10685</v>
      </c>
      <c r="F6587">
        <v>63.99</v>
      </c>
      <c r="G6587">
        <v>383.94</v>
      </c>
      <c r="H6587">
        <v>6</v>
      </c>
      <c r="I6587" t="s">
        <v>10682</v>
      </c>
      <c r="J6587">
        <v>0</v>
      </c>
      <c r="K6587">
        <v>0</v>
      </c>
      <c r="L6587" t="s">
        <v>13048</v>
      </c>
      <c r="M6587">
        <v>46090</v>
      </c>
      <c r="N6587" t="s">
        <v>13477</v>
      </c>
      <c r="S6587" t="s">
        <v>13478</v>
      </c>
      <c r="T6587">
        <v>43102.456875000003</v>
      </c>
    </row>
    <row r="6588" spans="1:20" x14ac:dyDescent="0.25">
      <c r="A6588" t="s">
        <v>20896</v>
      </c>
      <c r="B6588" t="s">
        <v>20897</v>
      </c>
      <c r="C6588" t="s">
        <v>19537</v>
      </c>
      <c r="D6588" t="s">
        <v>13204</v>
      </c>
      <c r="E6588" t="s">
        <v>10685</v>
      </c>
      <c r="F6588">
        <v>49.99</v>
      </c>
      <c r="G6588">
        <v>299.94</v>
      </c>
      <c r="H6588">
        <v>6</v>
      </c>
      <c r="I6588" t="s">
        <v>10682</v>
      </c>
      <c r="J6588">
        <v>0</v>
      </c>
      <c r="K6588">
        <v>0</v>
      </c>
      <c r="L6588" t="s">
        <v>16851</v>
      </c>
      <c r="M6588">
        <v>46090</v>
      </c>
      <c r="N6588" t="s">
        <v>13477</v>
      </c>
      <c r="S6588" t="s">
        <v>13478</v>
      </c>
      <c r="T6588">
        <v>43102.456932870402</v>
      </c>
    </row>
    <row r="6589" spans="1:20" x14ac:dyDescent="0.25">
      <c r="A6589" t="s">
        <v>20898</v>
      </c>
      <c r="B6589" t="s">
        <v>20899</v>
      </c>
      <c r="C6589" t="s">
        <v>19537</v>
      </c>
      <c r="D6589" t="s">
        <v>13204</v>
      </c>
      <c r="E6589" t="s">
        <v>10685</v>
      </c>
      <c r="F6589">
        <v>49.99</v>
      </c>
      <c r="G6589">
        <v>299.94</v>
      </c>
      <c r="H6589">
        <v>6</v>
      </c>
      <c r="I6589" t="s">
        <v>10682</v>
      </c>
      <c r="J6589">
        <v>0</v>
      </c>
      <c r="K6589">
        <v>0</v>
      </c>
      <c r="L6589" t="s">
        <v>12455</v>
      </c>
      <c r="M6589">
        <v>46090</v>
      </c>
      <c r="N6589" t="s">
        <v>13477</v>
      </c>
      <c r="S6589" t="s">
        <v>13478</v>
      </c>
      <c r="T6589">
        <v>43102.456921296303</v>
      </c>
    </row>
    <row r="6590" spans="1:20" x14ac:dyDescent="0.25">
      <c r="A6590" t="s">
        <v>20900</v>
      </c>
      <c r="B6590" t="s">
        <v>20901</v>
      </c>
      <c r="C6590" t="s">
        <v>19537</v>
      </c>
      <c r="D6590" t="s">
        <v>13204</v>
      </c>
      <c r="E6590" t="s">
        <v>10685</v>
      </c>
      <c r="F6590">
        <v>39.99</v>
      </c>
      <c r="G6590">
        <v>239.94</v>
      </c>
      <c r="H6590">
        <v>6</v>
      </c>
      <c r="I6590" t="s">
        <v>10682</v>
      </c>
      <c r="J6590">
        <v>0</v>
      </c>
      <c r="K6590">
        <v>0</v>
      </c>
      <c r="L6590" t="s">
        <v>10722</v>
      </c>
      <c r="M6590">
        <v>46090</v>
      </c>
      <c r="N6590" t="s">
        <v>13477</v>
      </c>
      <c r="S6590" t="s">
        <v>13478</v>
      </c>
      <c r="T6590">
        <v>43102.456956018497</v>
      </c>
    </row>
    <row r="6591" spans="1:20" x14ac:dyDescent="0.25">
      <c r="A6591" t="s">
        <v>20902</v>
      </c>
      <c r="B6591" t="s">
        <v>20903</v>
      </c>
      <c r="C6591" t="s">
        <v>19537</v>
      </c>
      <c r="D6591" t="s">
        <v>10683</v>
      </c>
      <c r="E6591" t="s">
        <v>10685</v>
      </c>
      <c r="F6591">
        <v>13.99</v>
      </c>
      <c r="G6591">
        <v>167.88</v>
      </c>
      <c r="H6591">
        <v>12</v>
      </c>
      <c r="I6591" t="s">
        <v>10682</v>
      </c>
      <c r="J6591">
        <v>0</v>
      </c>
      <c r="K6591">
        <v>0</v>
      </c>
      <c r="L6591" t="s">
        <v>10722</v>
      </c>
      <c r="M6591">
        <v>46090</v>
      </c>
      <c r="N6591" t="s">
        <v>10686</v>
      </c>
      <c r="O6591" t="s">
        <v>10687</v>
      </c>
      <c r="Q6591" t="s">
        <v>10688</v>
      </c>
      <c r="S6591" t="s">
        <v>10689</v>
      </c>
      <c r="T6591">
        <v>43102.456956018497</v>
      </c>
    </row>
    <row r="6592" spans="1:20" x14ac:dyDescent="0.25">
      <c r="A6592" t="s">
        <v>20904</v>
      </c>
      <c r="B6592" t="s">
        <v>20905</v>
      </c>
      <c r="C6592" t="s">
        <v>19537</v>
      </c>
      <c r="D6592" t="s">
        <v>13204</v>
      </c>
      <c r="E6592" t="s">
        <v>10685</v>
      </c>
      <c r="F6592">
        <v>23.22</v>
      </c>
      <c r="G6592">
        <v>278.64</v>
      </c>
      <c r="H6592">
        <v>12</v>
      </c>
      <c r="I6592" t="s">
        <v>10682</v>
      </c>
      <c r="J6592">
        <v>0</v>
      </c>
      <c r="K6592">
        <v>0</v>
      </c>
      <c r="L6592" t="s">
        <v>11014</v>
      </c>
      <c r="M6592">
        <v>46093</v>
      </c>
      <c r="N6592" t="s">
        <v>13536</v>
      </c>
      <c r="S6592" t="s">
        <v>13537</v>
      </c>
      <c r="T6592">
        <v>43102.456863425898</v>
      </c>
    </row>
    <row r="6593" spans="1:20" x14ac:dyDescent="0.25">
      <c r="A6593" t="s">
        <v>20906</v>
      </c>
      <c r="B6593" t="s">
        <v>20907</v>
      </c>
      <c r="C6593" t="s">
        <v>19537</v>
      </c>
      <c r="D6593" t="s">
        <v>13204</v>
      </c>
      <c r="E6593" t="s">
        <v>10685</v>
      </c>
      <c r="F6593">
        <v>30.99</v>
      </c>
      <c r="G6593">
        <v>185.94</v>
      </c>
      <c r="H6593">
        <v>6</v>
      </c>
      <c r="I6593" t="s">
        <v>10682</v>
      </c>
      <c r="J6593">
        <v>0</v>
      </c>
      <c r="K6593">
        <v>0</v>
      </c>
      <c r="L6593" t="s">
        <v>19574</v>
      </c>
      <c r="M6593">
        <v>46100</v>
      </c>
      <c r="N6593" t="s">
        <v>20247</v>
      </c>
      <c r="S6593" t="s">
        <v>20248</v>
      </c>
      <c r="T6593">
        <v>43102.456863425898</v>
      </c>
    </row>
    <row r="6594" spans="1:20" x14ac:dyDescent="0.25">
      <c r="A6594" t="s">
        <v>20908</v>
      </c>
      <c r="B6594" t="s">
        <v>20909</v>
      </c>
      <c r="C6594" t="s">
        <v>19537</v>
      </c>
      <c r="D6594" t="s">
        <v>13204</v>
      </c>
      <c r="E6594" t="s">
        <v>10685</v>
      </c>
      <c r="F6594">
        <v>39.99</v>
      </c>
      <c r="G6594">
        <v>239.94</v>
      </c>
      <c r="H6594">
        <v>6</v>
      </c>
      <c r="I6594" t="s">
        <v>10682</v>
      </c>
      <c r="J6594">
        <v>0</v>
      </c>
      <c r="K6594">
        <v>0</v>
      </c>
      <c r="L6594" t="s">
        <v>12455</v>
      </c>
      <c r="M6594">
        <v>46104</v>
      </c>
      <c r="N6594" t="s">
        <v>11836</v>
      </c>
      <c r="O6594" t="s">
        <v>10708</v>
      </c>
      <c r="Q6594" t="s">
        <v>10709</v>
      </c>
      <c r="S6594" t="s">
        <v>11837</v>
      </c>
      <c r="T6594">
        <v>43102.456921296303</v>
      </c>
    </row>
    <row r="6595" spans="1:20" x14ac:dyDescent="0.25">
      <c r="A6595" t="s">
        <v>20910</v>
      </c>
      <c r="B6595" t="s">
        <v>20911</v>
      </c>
      <c r="C6595" t="s">
        <v>19537</v>
      </c>
      <c r="D6595" t="s">
        <v>13204</v>
      </c>
      <c r="E6595" t="s">
        <v>10685</v>
      </c>
      <c r="F6595">
        <v>39.99</v>
      </c>
      <c r="G6595">
        <v>239.94</v>
      </c>
      <c r="H6595">
        <v>6</v>
      </c>
      <c r="I6595" t="s">
        <v>10682</v>
      </c>
      <c r="J6595">
        <v>0</v>
      </c>
      <c r="K6595">
        <v>0</v>
      </c>
      <c r="L6595" t="s">
        <v>10722</v>
      </c>
      <c r="M6595">
        <v>46104</v>
      </c>
      <c r="N6595" t="s">
        <v>13477</v>
      </c>
      <c r="S6595" t="s">
        <v>13478</v>
      </c>
      <c r="T6595">
        <v>43102.456956018497</v>
      </c>
    </row>
    <row r="6596" spans="1:20" x14ac:dyDescent="0.25">
      <c r="A6596" t="s">
        <v>20912</v>
      </c>
      <c r="B6596" t="s">
        <v>20913</v>
      </c>
      <c r="F6596">
        <v>49.99</v>
      </c>
      <c r="G6596">
        <v>299.94</v>
      </c>
      <c r="H6596">
        <v>0</v>
      </c>
      <c r="J6596">
        <v>0</v>
      </c>
      <c r="K6596">
        <v>0</v>
      </c>
      <c r="L6596" t="s">
        <v>10731</v>
      </c>
      <c r="N6596" t="s">
        <v>10991</v>
      </c>
      <c r="O6596" t="s">
        <v>10992</v>
      </c>
      <c r="Q6596" t="s">
        <v>10993</v>
      </c>
      <c r="S6596" t="s">
        <v>10994</v>
      </c>
      <c r="T6596">
        <v>43102.456875000003</v>
      </c>
    </row>
    <row r="6597" spans="1:20" x14ac:dyDescent="0.25">
      <c r="A6597" t="s">
        <v>20914</v>
      </c>
      <c r="B6597" t="s">
        <v>20915</v>
      </c>
      <c r="C6597" t="s">
        <v>19537</v>
      </c>
      <c r="D6597" t="s">
        <v>13204</v>
      </c>
      <c r="E6597" t="s">
        <v>10685</v>
      </c>
      <c r="F6597">
        <v>45.99</v>
      </c>
      <c r="G6597">
        <v>275.94</v>
      </c>
      <c r="H6597">
        <v>6</v>
      </c>
      <c r="I6597" t="s">
        <v>10682</v>
      </c>
      <c r="J6597">
        <v>0</v>
      </c>
      <c r="K6597">
        <v>0</v>
      </c>
      <c r="L6597" t="s">
        <v>19574</v>
      </c>
      <c r="M6597">
        <v>46104</v>
      </c>
      <c r="N6597" t="s">
        <v>20247</v>
      </c>
      <c r="S6597" t="s">
        <v>20248</v>
      </c>
      <c r="T6597">
        <v>43102.456863425898</v>
      </c>
    </row>
    <row r="6598" spans="1:20" x14ac:dyDescent="0.25">
      <c r="A6598" t="s">
        <v>20916</v>
      </c>
      <c r="B6598" t="s">
        <v>20917</v>
      </c>
      <c r="C6598" t="s">
        <v>19537</v>
      </c>
      <c r="D6598" t="s">
        <v>13204</v>
      </c>
      <c r="E6598" t="s">
        <v>10685</v>
      </c>
      <c r="F6598">
        <v>0</v>
      </c>
      <c r="G6598">
        <v>0</v>
      </c>
      <c r="H6598">
        <v>6</v>
      </c>
      <c r="I6598" t="s">
        <v>10682</v>
      </c>
      <c r="J6598">
        <v>0</v>
      </c>
      <c r="K6598">
        <v>0</v>
      </c>
      <c r="L6598" t="s">
        <v>10731</v>
      </c>
      <c r="M6598">
        <v>46106</v>
      </c>
      <c r="N6598" t="s">
        <v>20918</v>
      </c>
      <c r="S6598" t="s">
        <v>20919</v>
      </c>
      <c r="T6598">
        <v>43102.456875000003</v>
      </c>
    </row>
    <row r="6599" spans="1:20" x14ac:dyDescent="0.25">
      <c r="A6599" t="s">
        <v>20920</v>
      </c>
      <c r="B6599" t="s">
        <v>20921</v>
      </c>
      <c r="C6599" t="s">
        <v>19537</v>
      </c>
      <c r="D6599" t="s">
        <v>13204</v>
      </c>
      <c r="E6599" t="s">
        <v>10685</v>
      </c>
      <c r="F6599">
        <v>0</v>
      </c>
      <c r="G6599">
        <v>0</v>
      </c>
      <c r="H6599">
        <v>6</v>
      </c>
      <c r="I6599" t="s">
        <v>10682</v>
      </c>
      <c r="J6599">
        <v>0</v>
      </c>
      <c r="K6599">
        <v>0</v>
      </c>
      <c r="L6599" t="s">
        <v>10731</v>
      </c>
      <c r="M6599">
        <v>46106</v>
      </c>
      <c r="N6599" t="s">
        <v>20918</v>
      </c>
      <c r="S6599" t="s">
        <v>20919</v>
      </c>
      <c r="T6599">
        <v>43102.456875000003</v>
      </c>
    </row>
    <row r="6600" spans="1:20" x14ac:dyDescent="0.25">
      <c r="A6600" t="s">
        <v>6167</v>
      </c>
      <c r="B6600" t="s">
        <v>20922</v>
      </c>
      <c r="C6600" t="s">
        <v>10751</v>
      </c>
      <c r="D6600" t="s">
        <v>10683</v>
      </c>
      <c r="E6600" t="s">
        <v>10836</v>
      </c>
      <c r="F6600">
        <v>20.99</v>
      </c>
      <c r="G6600">
        <v>125.94</v>
      </c>
      <c r="H6600">
        <v>6</v>
      </c>
      <c r="I6600" t="s">
        <v>10682</v>
      </c>
      <c r="J6600">
        <v>0</v>
      </c>
      <c r="K6600">
        <v>0</v>
      </c>
      <c r="L6600" t="s">
        <v>18271</v>
      </c>
      <c r="M6600">
        <v>44993</v>
      </c>
      <c r="N6600" t="s">
        <v>12800</v>
      </c>
      <c r="O6600" t="s">
        <v>10708</v>
      </c>
      <c r="Q6600" t="s">
        <v>10709</v>
      </c>
      <c r="S6600" t="s">
        <v>12801</v>
      </c>
      <c r="T6600">
        <v>43102.456909722197</v>
      </c>
    </row>
    <row r="6601" spans="1:20" x14ac:dyDescent="0.25">
      <c r="A6601" t="s">
        <v>6168</v>
      </c>
      <c r="B6601" t="s">
        <v>20923</v>
      </c>
      <c r="C6601" t="s">
        <v>10681</v>
      </c>
      <c r="D6601" t="s">
        <v>10683</v>
      </c>
      <c r="E6601" t="s">
        <v>10685</v>
      </c>
      <c r="F6601">
        <v>34.99</v>
      </c>
      <c r="G6601">
        <v>209.94</v>
      </c>
      <c r="H6601">
        <v>6</v>
      </c>
      <c r="I6601" t="s">
        <v>10682</v>
      </c>
      <c r="J6601">
        <v>0</v>
      </c>
      <c r="K6601">
        <v>0</v>
      </c>
      <c r="L6601" t="s">
        <v>10868</v>
      </c>
      <c r="M6601">
        <v>44980</v>
      </c>
      <c r="N6601" t="s">
        <v>11359</v>
      </c>
      <c r="O6601" t="s">
        <v>10762</v>
      </c>
      <c r="P6601" t="s">
        <v>10701</v>
      </c>
      <c r="Q6601" t="s">
        <v>10763</v>
      </c>
      <c r="R6601" t="s">
        <v>10702</v>
      </c>
      <c r="S6601" t="s">
        <v>11360</v>
      </c>
      <c r="T6601">
        <v>43102.456990740699</v>
      </c>
    </row>
    <row r="6602" spans="1:20" x14ac:dyDescent="0.25">
      <c r="A6602" t="s">
        <v>6169</v>
      </c>
      <c r="B6602" t="s">
        <v>20924</v>
      </c>
      <c r="C6602" t="s">
        <v>10681</v>
      </c>
      <c r="D6602" t="s">
        <v>10683</v>
      </c>
      <c r="E6602" t="s">
        <v>10685</v>
      </c>
      <c r="F6602">
        <v>19.989999999999998</v>
      </c>
      <c r="G6602">
        <v>119.94</v>
      </c>
      <c r="H6602">
        <v>6</v>
      </c>
      <c r="I6602" t="s">
        <v>10682</v>
      </c>
      <c r="J6602">
        <v>0</v>
      </c>
      <c r="K6602">
        <v>0</v>
      </c>
      <c r="L6602" t="s">
        <v>10788</v>
      </c>
      <c r="M6602">
        <v>44994</v>
      </c>
      <c r="N6602" t="s">
        <v>10694</v>
      </c>
      <c r="O6602" t="s">
        <v>10695</v>
      </c>
      <c r="Q6602" t="s">
        <v>10696</v>
      </c>
      <c r="S6602" t="s">
        <v>10697</v>
      </c>
      <c r="T6602">
        <v>43102.456921296303</v>
      </c>
    </row>
    <row r="6603" spans="1:20" x14ac:dyDescent="0.25">
      <c r="A6603" t="s">
        <v>6170</v>
      </c>
      <c r="B6603" t="s">
        <v>20925</v>
      </c>
      <c r="C6603" t="s">
        <v>10681</v>
      </c>
      <c r="D6603" t="s">
        <v>10683</v>
      </c>
      <c r="E6603" t="s">
        <v>10685</v>
      </c>
      <c r="F6603">
        <v>34.99</v>
      </c>
      <c r="G6603">
        <v>419.88</v>
      </c>
      <c r="H6603">
        <v>12</v>
      </c>
      <c r="I6603" t="s">
        <v>10682</v>
      </c>
      <c r="J6603">
        <v>0</v>
      </c>
      <c r="K6603">
        <v>0</v>
      </c>
      <c r="L6603" t="s">
        <v>10788</v>
      </c>
      <c r="M6603">
        <v>44995</v>
      </c>
      <c r="N6603" t="s">
        <v>11359</v>
      </c>
      <c r="O6603" t="s">
        <v>10762</v>
      </c>
      <c r="P6603" t="s">
        <v>10701</v>
      </c>
      <c r="Q6603" t="s">
        <v>10763</v>
      </c>
      <c r="R6603" t="s">
        <v>10702</v>
      </c>
      <c r="S6603" t="s">
        <v>11360</v>
      </c>
      <c r="T6603">
        <v>43102.456921296303</v>
      </c>
    </row>
    <row r="6604" spans="1:20" x14ac:dyDescent="0.25">
      <c r="A6604" t="s">
        <v>6171</v>
      </c>
      <c r="B6604" t="s">
        <v>20926</v>
      </c>
      <c r="C6604" t="s">
        <v>10681</v>
      </c>
      <c r="D6604" t="s">
        <v>10683</v>
      </c>
      <c r="E6604" t="s">
        <v>10685</v>
      </c>
      <c r="F6604">
        <v>34.99</v>
      </c>
      <c r="G6604">
        <v>419.88</v>
      </c>
      <c r="H6604">
        <v>12</v>
      </c>
      <c r="I6604" t="s">
        <v>10682</v>
      </c>
      <c r="J6604">
        <v>0</v>
      </c>
      <c r="K6604">
        <v>0</v>
      </c>
      <c r="L6604" t="s">
        <v>10788</v>
      </c>
      <c r="M6604">
        <v>44995</v>
      </c>
      <c r="N6604" t="s">
        <v>11359</v>
      </c>
      <c r="O6604" t="s">
        <v>10762</v>
      </c>
      <c r="P6604" t="s">
        <v>10701</v>
      </c>
      <c r="Q6604" t="s">
        <v>10763</v>
      </c>
      <c r="R6604" t="s">
        <v>10702</v>
      </c>
      <c r="S6604" t="s">
        <v>11360</v>
      </c>
      <c r="T6604">
        <v>43102.456921296303</v>
      </c>
    </row>
    <row r="6605" spans="1:20" x14ac:dyDescent="0.25">
      <c r="A6605" t="s">
        <v>6172</v>
      </c>
      <c r="B6605" t="s">
        <v>20927</v>
      </c>
      <c r="C6605" t="s">
        <v>10751</v>
      </c>
      <c r="D6605" t="s">
        <v>10683</v>
      </c>
      <c r="E6605" t="s">
        <v>10836</v>
      </c>
      <c r="F6605">
        <v>14.39</v>
      </c>
      <c r="G6605">
        <v>172.68</v>
      </c>
      <c r="H6605">
        <v>12</v>
      </c>
      <c r="I6605" t="s">
        <v>10682</v>
      </c>
      <c r="J6605">
        <v>0</v>
      </c>
      <c r="K6605">
        <v>0</v>
      </c>
      <c r="L6605" t="s">
        <v>10788</v>
      </c>
      <c r="M6605">
        <v>44992</v>
      </c>
      <c r="N6605" t="s">
        <v>20928</v>
      </c>
      <c r="S6605" t="s">
        <v>20929</v>
      </c>
      <c r="T6605">
        <v>43102.456921296303</v>
      </c>
    </row>
    <row r="6606" spans="1:20" x14ac:dyDescent="0.25">
      <c r="A6606" t="s">
        <v>6173</v>
      </c>
      <c r="B6606" t="s">
        <v>20930</v>
      </c>
      <c r="C6606" t="s">
        <v>10681</v>
      </c>
      <c r="D6606" t="s">
        <v>10683</v>
      </c>
      <c r="E6606" t="s">
        <v>10685</v>
      </c>
      <c r="F6606">
        <v>12.99</v>
      </c>
      <c r="G6606">
        <v>155.88</v>
      </c>
      <c r="H6606">
        <v>12</v>
      </c>
      <c r="I6606" t="s">
        <v>10682</v>
      </c>
      <c r="J6606">
        <v>0</v>
      </c>
      <c r="K6606">
        <v>0</v>
      </c>
      <c r="L6606" t="s">
        <v>10788</v>
      </c>
      <c r="M6606">
        <v>44980</v>
      </c>
      <c r="N6606" t="s">
        <v>10803</v>
      </c>
      <c r="O6606" t="s">
        <v>10782</v>
      </c>
      <c r="Q6606" t="s">
        <v>10783</v>
      </c>
      <c r="S6606" t="s">
        <v>10804</v>
      </c>
      <c r="T6606">
        <v>43102.456921296303</v>
      </c>
    </row>
    <row r="6607" spans="1:20" x14ac:dyDescent="0.25">
      <c r="A6607" t="s">
        <v>6174</v>
      </c>
      <c r="B6607" t="s">
        <v>20931</v>
      </c>
      <c r="C6607" t="s">
        <v>10681</v>
      </c>
      <c r="D6607" t="s">
        <v>10683</v>
      </c>
      <c r="E6607" t="s">
        <v>10685</v>
      </c>
      <c r="F6607">
        <v>22.99</v>
      </c>
      <c r="G6607">
        <v>137.94</v>
      </c>
      <c r="H6607">
        <v>6</v>
      </c>
      <c r="I6607" t="s">
        <v>10682</v>
      </c>
      <c r="J6607">
        <v>0</v>
      </c>
      <c r="K6607">
        <v>0</v>
      </c>
      <c r="L6607" t="s">
        <v>10788</v>
      </c>
      <c r="M6607">
        <v>44993</v>
      </c>
      <c r="N6607" t="s">
        <v>10761</v>
      </c>
      <c r="O6607" t="s">
        <v>10762</v>
      </c>
      <c r="P6607" t="s">
        <v>10708</v>
      </c>
      <c r="Q6607" t="s">
        <v>10763</v>
      </c>
      <c r="R6607" t="s">
        <v>10709</v>
      </c>
      <c r="S6607" t="s">
        <v>10764</v>
      </c>
      <c r="T6607">
        <v>43102.456921296303</v>
      </c>
    </row>
    <row r="6608" spans="1:20" x14ac:dyDescent="0.25">
      <c r="A6608" t="s">
        <v>6175</v>
      </c>
      <c r="B6608" t="s">
        <v>20932</v>
      </c>
      <c r="C6608" t="s">
        <v>10751</v>
      </c>
      <c r="D6608" t="s">
        <v>10683</v>
      </c>
      <c r="E6608" t="s">
        <v>10836</v>
      </c>
      <c r="F6608">
        <v>11.99</v>
      </c>
      <c r="G6608">
        <v>143.88</v>
      </c>
      <c r="H6608">
        <v>12</v>
      </c>
      <c r="I6608" t="s">
        <v>10682</v>
      </c>
      <c r="J6608">
        <v>0</v>
      </c>
      <c r="K6608">
        <v>0</v>
      </c>
      <c r="L6608" t="s">
        <v>10788</v>
      </c>
      <c r="M6608">
        <v>44992</v>
      </c>
      <c r="N6608" t="s">
        <v>10761</v>
      </c>
      <c r="O6608" t="s">
        <v>10762</v>
      </c>
      <c r="P6608" t="s">
        <v>10708</v>
      </c>
      <c r="Q6608" t="s">
        <v>10763</v>
      </c>
      <c r="R6608" t="s">
        <v>10709</v>
      </c>
      <c r="S6608" t="s">
        <v>10764</v>
      </c>
      <c r="T6608">
        <v>43102.456921296303</v>
      </c>
    </row>
    <row r="6609" spans="1:20" x14ac:dyDescent="0.25">
      <c r="A6609" t="s">
        <v>6176</v>
      </c>
      <c r="B6609" t="s">
        <v>20933</v>
      </c>
      <c r="C6609" t="s">
        <v>10751</v>
      </c>
      <c r="D6609" t="s">
        <v>10683</v>
      </c>
      <c r="E6609" t="s">
        <v>10836</v>
      </c>
      <c r="F6609">
        <v>11.99</v>
      </c>
      <c r="G6609">
        <v>143.88</v>
      </c>
      <c r="H6609">
        <v>12</v>
      </c>
      <c r="I6609" t="s">
        <v>10682</v>
      </c>
      <c r="J6609">
        <v>0</v>
      </c>
      <c r="K6609">
        <v>0</v>
      </c>
      <c r="L6609" t="s">
        <v>10831</v>
      </c>
      <c r="M6609">
        <v>44992</v>
      </c>
      <c r="N6609" t="s">
        <v>10761</v>
      </c>
      <c r="O6609" t="s">
        <v>10762</v>
      </c>
      <c r="P6609" t="s">
        <v>10708</v>
      </c>
      <c r="Q6609" t="s">
        <v>10763</v>
      </c>
      <c r="R6609" t="s">
        <v>10709</v>
      </c>
      <c r="S6609" t="s">
        <v>10764</v>
      </c>
      <c r="T6609">
        <v>43102.456956018497</v>
      </c>
    </row>
    <row r="6610" spans="1:20" x14ac:dyDescent="0.25">
      <c r="A6610" t="s">
        <v>6177</v>
      </c>
      <c r="B6610" t="s">
        <v>20934</v>
      </c>
      <c r="C6610" t="s">
        <v>10681</v>
      </c>
      <c r="D6610" t="s">
        <v>10683</v>
      </c>
      <c r="E6610" t="s">
        <v>10685</v>
      </c>
      <c r="F6610">
        <v>39.99</v>
      </c>
      <c r="G6610">
        <v>239.94</v>
      </c>
      <c r="H6610">
        <v>6</v>
      </c>
      <c r="I6610" t="s">
        <v>10682</v>
      </c>
      <c r="J6610">
        <v>0</v>
      </c>
      <c r="K6610">
        <v>0</v>
      </c>
      <c r="L6610" t="s">
        <v>11406</v>
      </c>
      <c r="M6610">
        <v>44984</v>
      </c>
      <c r="N6610" t="s">
        <v>10874</v>
      </c>
      <c r="O6610" t="s">
        <v>10701</v>
      </c>
      <c r="P6610" t="s">
        <v>10708</v>
      </c>
      <c r="Q6610" t="s">
        <v>10702</v>
      </c>
      <c r="R6610" t="s">
        <v>10709</v>
      </c>
      <c r="S6610" t="s">
        <v>10875</v>
      </c>
      <c r="T6610">
        <v>43102.456979166702</v>
      </c>
    </row>
    <row r="6611" spans="1:20" x14ac:dyDescent="0.25">
      <c r="A6611" t="s">
        <v>6178</v>
      </c>
      <c r="B6611" t="s">
        <v>20935</v>
      </c>
      <c r="C6611" t="s">
        <v>10681</v>
      </c>
      <c r="D6611" t="s">
        <v>10683</v>
      </c>
      <c r="E6611" t="s">
        <v>10685</v>
      </c>
      <c r="F6611">
        <v>59.99</v>
      </c>
      <c r="G6611">
        <v>359.94</v>
      </c>
      <c r="H6611">
        <v>6</v>
      </c>
      <c r="I6611" t="s">
        <v>10682</v>
      </c>
      <c r="J6611">
        <v>0</v>
      </c>
      <c r="K6611">
        <v>0</v>
      </c>
      <c r="L6611" t="s">
        <v>10731</v>
      </c>
      <c r="M6611">
        <v>44992</v>
      </c>
      <c r="N6611" t="s">
        <v>10874</v>
      </c>
      <c r="O6611" t="s">
        <v>10701</v>
      </c>
      <c r="P6611" t="s">
        <v>10708</v>
      </c>
      <c r="Q6611" t="s">
        <v>10702</v>
      </c>
      <c r="R6611" t="s">
        <v>10709</v>
      </c>
      <c r="S6611" t="s">
        <v>10875</v>
      </c>
      <c r="T6611">
        <v>43102.456875000003</v>
      </c>
    </row>
    <row r="6612" spans="1:20" x14ac:dyDescent="0.25">
      <c r="A6612" t="s">
        <v>6179</v>
      </c>
      <c r="B6612" t="s">
        <v>20936</v>
      </c>
      <c r="C6612" t="s">
        <v>10681</v>
      </c>
      <c r="D6612" t="s">
        <v>10683</v>
      </c>
      <c r="E6612" t="s">
        <v>10685</v>
      </c>
      <c r="F6612">
        <v>42.99</v>
      </c>
      <c r="G6612">
        <v>257.94</v>
      </c>
      <c r="H6612">
        <v>6</v>
      </c>
      <c r="I6612" t="s">
        <v>10682</v>
      </c>
      <c r="J6612">
        <v>0</v>
      </c>
      <c r="K6612">
        <v>0</v>
      </c>
      <c r="L6612" t="s">
        <v>10731</v>
      </c>
      <c r="M6612">
        <v>44980</v>
      </c>
      <c r="N6612" t="s">
        <v>16547</v>
      </c>
      <c r="O6612" t="s">
        <v>10687</v>
      </c>
      <c r="Q6612" t="s">
        <v>10688</v>
      </c>
      <c r="S6612" t="s">
        <v>16548</v>
      </c>
      <c r="T6612">
        <v>43102.456875000003</v>
      </c>
    </row>
    <row r="6613" spans="1:20" x14ac:dyDescent="0.25">
      <c r="A6613" t="s">
        <v>6180</v>
      </c>
      <c r="B6613" t="s">
        <v>20937</v>
      </c>
      <c r="C6613" t="s">
        <v>10751</v>
      </c>
      <c r="D6613" t="s">
        <v>10683</v>
      </c>
      <c r="E6613" t="s">
        <v>10836</v>
      </c>
      <c r="F6613">
        <v>23.39</v>
      </c>
      <c r="G6613">
        <v>280.68</v>
      </c>
      <c r="H6613">
        <v>12</v>
      </c>
      <c r="I6613" t="s">
        <v>10682</v>
      </c>
      <c r="J6613">
        <v>0</v>
      </c>
      <c r="K6613">
        <v>0</v>
      </c>
      <c r="L6613" t="s">
        <v>10740</v>
      </c>
      <c r="M6613">
        <v>44995</v>
      </c>
      <c r="N6613" t="s">
        <v>11359</v>
      </c>
      <c r="O6613" t="s">
        <v>10762</v>
      </c>
      <c r="P6613" t="s">
        <v>10701</v>
      </c>
      <c r="Q6613" t="s">
        <v>10763</v>
      </c>
      <c r="R6613" t="s">
        <v>10702</v>
      </c>
      <c r="S6613" t="s">
        <v>11360</v>
      </c>
      <c r="T6613">
        <v>43102.456886574102</v>
      </c>
    </row>
    <row r="6614" spans="1:20" x14ac:dyDescent="0.25">
      <c r="A6614" t="s">
        <v>6181</v>
      </c>
      <c r="B6614" t="s">
        <v>20938</v>
      </c>
      <c r="C6614" t="s">
        <v>10681</v>
      </c>
      <c r="D6614" t="s">
        <v>10683</v>
      </c>
      <c r="E6614" t="s">
        <v>10685</v>
      </c>
      <c r="F6614">
        <v>29.99</v>
      </c>
      <c r="G6614">
        <v>179.94</v>
      </c>
      <c r="H6614">
        <v>6</v>
      </c>
      <c r="I6614" t="s">
        <v>10682</v>
      </c>
      <c r="J6614">
        <v>0</v>
      </c>
      <c r="K6614">
        <v>0</v>
      </c>
      <c r="L6614" t="s">
        <v>10862</v>
      </c>
      <c r="M6614">
        <v>44992</v>
      </c>
      <c r="N6614" t="s">
        <v>17017</v>
      </c>
      <c r="S6614" t="s">
        <v>17018</v>
      </c>
      <c r="T6614">
        <v>43102.456909722197</v>
      </c>
    </row>
    <row r="6615" spans="1:20" x14ac:dyDescent="0.25">
      <c r="A6615" t="s">
        <v>6182</v>
      </c>
      <c r="B6615" t="s">
        <v>20939</v>
      </c>
      <c r="C6615" t="s">
        <v>10681</v>
      </c>
      <c r="D6615" t="s">
        <v>10683</v>
      </c>
      <c r="E6615" t="s">
        <v>10685</v>
      </c>
      <c r="F6615">
        <v>25.99</v>
      </c>
      <c r="G6615">
        <v>155.94</v>
      </c>
      <c r="H6615">
        <v>6</v>
      </c>
      <c r="I6615" t="s">
        <v>10682</v>
      </c>
      <c r="J6615">
        <v>0</v>
      </c>
      <c r="K6615">
        <v>0</v>
      </c>
      <c r="L6615" t="s">
        <v>10727</v>
      </c>
      <c r="M6615">
        <v>44993</v>
      </c>
      <c r="N6615" t="s">
        <v>10728</v>
      </c>
      <c r="O6615" t="s">
        <v>10701</v>
      </c>
      <c r="Q6615" t="s">
        <v>10702</v>
      </c>
      <c r="S6615" t="s">
        <v>10729</v>
      </c>
      <c r="T6615">
        <v>43102.456944444399</v>
      </c>
    </row>
    <row r="6616" spans="1:20" x14ac:dyDescent="0.25">
      <c r="A6616" t="s">
        <v>9834</v>
      </c>
      <c r="B6616" t="s">
        <v>20940</v>
      </c>
      <c r="C6616" t="s">
        <v>10856</v>
      </c>
      <c r="D6616" t="s">
        <v>10683</v>
      </c>
      <c r="E6616" t="s">
        <v>10685</v>
      </c>
      <c r="F6616">
        <v>99.99</v>
      </c>
      <c r="G6616">
        <v>599.94000000000005</v>
      </c>
      <c r="H6616">
        <v>6</v>
      </c>
      <c r="I6616" t="s">
        <v>10682</v>
      </c>
      <c r="J6616">
        <v>0</v>
      </c>
      <c r="K6616">
        <v>0</v>
      </c>
      <c r="L6616" t="s">
        <v>10731</v>
      </c>
      <c r="M6616">
        <v>44971</v>
      </c>
      <c r="N6616" t="s">
        <v>15975</v>
      </c>
      <c r="O6616" t="s">
        <v>10708</v>
      </c>
      <c r="Q6616" t="s">
        <v>10709</v>
      </c>
      <c r="S6616" t="s">
        <v>15976</v>
      </c>
      <c r="T6616">
        <v>43102.456875000003</v>
      </c>
    </row>
    <row r="6617" spans="1:20" x14ac:dyDescent="0.25">
      <c r="A6617" t="s">
        <v>6183</v>
      </c>
      <c r="B6617" t="s">
        <v>20941</v>
      </c>
      <c r="C6617" t="s">
        <v>10751</v>
      </c>
      <c r="D6617" t="s">
        <v>10683</v>
      </c>
      <c r="E6617" t="s">
        <v>10836</v>
      </c>
      <c r="F6617">
        <v>59.99</v>
      </c>
      <c r="G6617">
        <v>359.94</v>
      </c>
      <c r="H6617">
        <v>6</v>
      </c>
      <c r="I6617" t="s">
        <v>10682</v>
      </c>
      <c r="J6617">
        <v>0</v>
      </c>
      <c r="K6617">
        <v>0</v>
      </c>
      <c r="L6617" t="s">
        <v>10864</v>
      </c>
      <c r="M6617">
        <v>44980</v>
      </c>
      <c r="N6617" t="s">
        <v>11425</v>
      </c>
      <c r="O6617" t="s">
        <v>10687</v>
      </c>
      <c r="Q6617" t="s">
        <v>10688</v>
      </c>
      <c r="S6617" t="s">
        <v>11426</v>
      </c>
      <c r="T6617">
        <v>43102.456875000003</v>
      </c>
    </row>
    <row r="6618" spans="1:20" x14ac:dyDescent="0.25">
      <c r="A6618" t="s">
        <v>6184</v>
      </c>
      <c r="B6618" t="s">
        <v>20942</v>
      </c>
      <c r="C6618" t="s">
        <v>10681</v>
      </c>
      <c r="D6618" t="s">
        <v>10683</v>
      </c>
      <c r="E6618" t="s">
        <v>10685</v>
      </c>
      <c r="F6618">
        <v>34.99</v>
      </c>
      <c r="G6618">
        <v>209.94</v>
      </c>
      <c r="H6618">
        <v>6</v>
      </c>
      <c r="I6618" t="s">
        <v>10682</v>
      </c>
      <c r="J6618">
        <v>0</v>
      </c>
      <c r="K6618">
        <v>0</v>
      </c>
      <c r="L6618" t="s">
        <v>10731</v>
      </c>
      <c r="M6618">
        <v>44987</v>
      </c>
      <c r="N6618" t="s">
        <v>16264</v>
      </c>
      <c r="O6618" t="s">
        <v>10708</v>
      </c>
      <c r="Q6618" t="s">
        <v>10709</v>
      </c>
      <c r="S6618" t="s">
        <v>16265</v>
      </c>
      <c r="T6618">
        <v>43102.456875000003</v>
      </c>
    </row>
    <row r="6619" spans="1:20" x14ac:dyDescent="0.25">
      <c r="A6619" t="s">
        <v>6185</v>
      </c>
      <c r="B6619" t="s">
        <v>20943</v>
      </c>
      <c r="C6619" t="s">
        <v>10681</v>
      </c>
      <c r="D6619" t="s">
        <v>10683</v>
      </c>
      <c r="E6619" t="s">
        <v>10685</v>
      </c>
      <c r="F6619">
        <v>34.99</v>
      </c>
      <c r="G6619">
        <v>209.94</v>
      </c>
      <c r="H6619">
        <v>6</v>
      </c>
      <c r="I6619" t="s">
        <v>10682</v>
      </c>
      <c r="J6619">
        <v>0</v>
      </c>
      <c r="K6619">
        <v>0</v>
      </c>
      <c r="L6619" t="s">
        <v>10731</v>
      </c>
      <c r="M6619">
        <v>44987</v>
      </c>
      <c r="N6619" t="s">
        <v>16264</v>
      </c>
      <c r="O6619" t="s">
        <v>10708</v>
      </c>
      <c r="Q6619" t="s">
        <v>10709</v>
      </c>
      <c r="S6619" t="s">
        <v>16265</v>
      </c>
      <c r="T6619">
        <v>43102.456875000003</v>
      </c>
    </row>
    <row r="6620" spans="1:20" x14ac:dyDescent="0.25">
      <c r="A6620" t="s">
        <v>6186</v>
      </c>
      <c r="B6620" t="s">
        <v>20944</v>
      </c>
      <c r="C6620" t="s">
        <v>10681</v>
      </c>
      <c r="D6620" t="s">
        <v>10683</v>
      </c>
      <c r="E6620" t="s">
        <v>10685</v>
      </c>
      <c r="F6620">
        <v>59.99</v>
      </c>
      <c r="G6620">
        <v>359.94</v>
      </c>
      <c r="H6620">
        <v>6</v>
      </c>
      <c r="I6620" t="s">
        <v>10682</v>
      </c>
      <c r="J6620">
        <v>0</v>
      </c>
      <c r="K6620">
        <v>0</v>
      </c>
      <c r="L6620" t="s">
        <v>11406</v>
      </c>
      <c r="M6620">
        <v>44992</v>
      </c>
      <c r="N6620" t="s">
        <v>11359</v>
      </c>
      <c r="O6620" t="s">
        <v>10762</v>
      </c>
      <c r="P6620" t="s">
        <v>10701</v>
      </c>
      <c r="Q6620" t="s">
        <v>10763</v>
      </c>
      <c r="R6620" t="s">
        <v>10702</v>
      </c>
      <c r="S6620" t="s">
        <v>11360</v>
      </c>
      <c r="T6620">
        <v>43102.456979166702</v>
      </c>
    </row>
    <row r="6621" spans="1:20" x14ac:dyDescent="0.25">
      <c r="A6621" t="s">
        <v>6187</v>
      </c>
      <c r="B6621" t="s">
        <v>19704</v>
      </c>
      <c r="C6621" t="s">
        <v>10681</v>
      </c>
      <c r="D6621" t="s">
        <v>10683</v>
      </c>
      <c r="E6621" t="s">
        <v>10685</v>
      </c>
      <c r="F6621">
        <v>20.99</v>
      </c>
      <c r="G6621">
        <v>125.94</v>
      </c>
      <c r="H6621">
        <v>6</v>
      </c>
      <c r="I6621" t="s">
        <v>10682</v>
      </c>
      <c r="J6621">
        <v>0</v>
      </c>
      <c r="K6621">
        <v>0</v>
      </c>
      <c r="L6621" t="s">
        <v>10727</v>
      </c>
      <c r="M6621">
        <v>44993</v>
      </c>
      <c r="N6621" t="s">
        <v>12700</v>
      </c>
      <c r="S6621" t="s">
        <v>12699</v>
      </c>
      <c r="T6621">
        <v>43102.456944444399</v>
      </c>
    </row>
    <row r="6622" spans="1:20" x14ac:dyDescent="0.25">
      <c r="A6622" t="s">
        <v>6188</v>
      </c>
      <c r="B6622" t="s">
        <v>20945</v>
      </c>
      <c r="C6622" t="s">
        <v>10681</v>
      </c>
      <c r="D6622" t="s">
        <v>10683</v>
      </c>
      <c r="E6622" t="s">
        <v>10685</v>
      </c>
      <c r="F6622">
        <v>14.99</v>
      </c>
      <c r="G6622">
        <v>89.94</v>
      </c>
      <c r="H6622">
        <v>6</v>
      </c>
      <c r="I6622" t="s">
        <v>10682</v>
      </c>
      <c r="J6622">
        <v>0</v>
      </c>
      <c r="K6622">
        <v>0</v>
      </c>
      <c r="L6622" t="s">
        <v>11325</v>
      </c>
      <c r="M6622">
        <v>44995</v>
      </c>
      <c r="N6622" t="s">
        <v>10694</v>
      </c>
      <c r="O6622" t="s">
        <v>10695</v>
      </c>
      <c r="Q6622" t="s">
        <v>10696</v>
      </c>
      <c r="S6622" t="s">
        <v>10697</v>
      </c>
      <c r="T6622">
        <v>43102.456932870402</v>
      </c>
    </row>
    <row r="6623" spans="1:20" x14ac:dyDescent="0.25">
      <c r="A6623" t="s">
        <v>6189</v>
      </c>
      <c r="B6623" t="s">
        <v>20946</v>
      </c>
      <c r="C6623" t="s">
        <v>10681</v>
      </c>
      <c r="D6623" t="s">
        <v>10683</v>
      </c>
      <c r="E6623" t="s">
        <v>10685</v>
      </c>
      <c r="F6623">
        <v>79.989999999999995</v>
      </c>
      <c r="G6623">
        <v>479.94</v>
      </c>
      <c r="H6623">
        <v>6</v>
      </c>
      <c r="I6623" t="s">
        <v>10682</v>
      </c>
      <c r="J6623">
        <v>0</v>
      </c>
      <c r="K6623">
        <v>0</v>
      </c>
      <c r="L6623" t="s">
        <v>16521</v>
      </c>
      <c r="M6623">
        <v>45012</v>
      </c>
      <c r="N6623" t="s">
        <v>10803</v>
      </c>
      <c r="O6623" t="s">
        <v>10782</v>
      </c>
      <c r="Q6623" t="s">
        <v>10783</v>
      </c>
      <c r="S6623" t="s">
        <v>10804</v>
      </c>
      <c r="T6623">
        <v>43102.456875000003</v>
      </c>
    </row>
    <row r="6624" spans="1:20" x14ac:dyDescent="0.25">
      <c r="A6624" t="s">
        <v>6190</v>
      </c>
      <c r="B6624" t="s">
        <v>20947</v>
      </c>
      <c r="C6624" t="s">
        <v>10751</v>
      </c>
      <c r="D6624" t="s">
        <v>10683</v>
      </c>
      <c r="E6624" t="s">
        <v>10836</v>
      </c>
      <c r="F6624">
        <v>35.99</v>
      </c>
      <c r="G6624">
        <v>215.94</v>
      </c>
      <c r="H6624">
        <v>6</v>
      </c>
      <c r="I6624" t="s">
        <v>10682</v>
      </c>
      <c r="J6624">
        <v>0</v>
      </c>
      <c r="K6624">
        <v>0</v>
      </c>
      <c r="L6624" t="s">
        <v>10731</v>
      </c>
      <c r="M6624">
        <v>45026</v>
      </c>
      <c r="N6624" t="s">
        <v>20928</v>
      </c>
      <c r="S6624" t="s">
        <v>20929</v>
      </c>
      <c r="T6624">
        <v>43102.456875000003</v>
      </c>
    </row>
    <row r="6625" spans="1:20" x14ac:dyDescent="0.25">
      <c r="A6625" t="s">
        <v>6191</v>
      </c>
      <c r="B6625" t="s">
        <v>20948</v>
      </c>
      <c r="C6625" t="s">
        <v>10751</v>
      </c>
      <c r="D6625" t="s">
        <v>10683</v>
      </c>
      <c r="E6625" t="s">
        <v>10836</v>
      </c>
      <c r="F6625">
        <v>13.79</v>
      </c>
      <c r="G6625">
        <v>82.74</v>
      </c>
      <c r="H6625">
        <v>6</v>
      </c>
      <c r="I6625" t="s">
        <v>10682</v>
      </c>
      <c r="J6625">
        <v>0</v>
      </c>
      <c r="K6625">
        <v>0</v>
      </c>
      <c r="L6625" t="s">
        <v>11175</v>
      </c>
      <c r="M6625">
        <v>45028</v>
      </c>
      <c r="N6625" t="s">
        <v>10700</v>
      </c>
      <c r="O6625" t="s">
        <v>10701</v>
      </c>
      <c r="Q6625" t="s">
        <v>10702</v>
      </c>
      <c r="S6625" t="s">
        <v>10703</v>
      </c>
      <c r="T6625">
        <v>43102.456956018497</v>
      </c>
    </row>
    <row r="6626" spans="1:20" x14ac:dyDescent="0.25">
      <c r="A6626" t="s">
        <v>6192</v>
      </c>
      <c r="B6626" t="s">
        <v>20949</v>
      </c>
      <c r="C6626" t="s">
        <v>10751</v>
      </c>
      <c r="D6626" t="s">
        <v>10683</v>
      </c>
      <c r="E6626" t="s">
        <v>10836</v>
      </c>
      <c r="F6626">
        <v>13.79</v>
      </c>
      <c r="G6626">
        <v>82.74</v>
      </c>
      <c r="H6626">
        <v>6</v>
      </c>
      <c r="I6626" t="s">
        <v>10682</v>
      </c>
      <c r="J6626">
        <v>0</v>
      </c>
      <c r="K6626">
        <v>0</v>
      </c>
      <c r="L6626" t="s">
        <v>11175</v>
      </c>
      <c r="M6626">
        <v>45028</v>
      </c>
      <c r="N6626" t="s">
        <v>10700</v>
      </c>
      <c r="O6626" t="s">
        <v>10701</v>
      </c>
      <c r="Q6626" t="s">
        <v>10702</v>
      </c>
      <c r="S6626" t="s">
        <v>10703</v>
      </c>
      <c r="T6626">
        <v>43102.456956018497</v>
      </c>
    </row>
    <row r="6627" spans="1:20" x14ac:dyDescent="0.25">
      <c r="A6627" t="s">
        <v>6193</v>
      </c>
      <c r="B6627" t="s">
        <v>20950</v>
      </c>
      <c r="C6627" t="s">
        <v>10751</v>
      </c>
      <c r="D6627" t="s">
        <v>10683</v>
      </c>
      <c r="E6627" t="s">
        <v>10836</v>
      </c>
      <c r="F6627">
        <v>13.79</v>
      </c>
      <c r="G6627">
        <v>82.74</v>
      </c>
      <c r="H6627">
        <v>6</v>
      </c>
      <c r="I6627" t="s">
        <v>10682</v>
      </c>
      <c r="J6627">
        <v>0</v>
      </c>
      <c r="K6627">
        <v>0</v>
      </c>
      <c r="L6627" t="s">
        <v>11175</v>
      </c>
      <c r="M6627">
        <v>45028</v>
      </c>
      <c r="N6627" t="s">
        <v>10700</v>
      </c>
      <c r="O6627" t="s">
        <v>10701</v>
      </c>
      <c r="Q6627" t="s">
        <v>10702</v>
      </c>
      <c r="S6627" t="s">
        <v>10703</v>
      </c>
      <c r="T6627">
        <v>43102.456956018497</v>
      </c>
    </row>
    <row r="6628" spans="1:20" x14ac:dyDescent="0.25">
      <c r="A6628" t="s">
        <v>6194</v>
      </c>
      <c r="B6628" t="s">
        <v>20951</v>
      </c>
      <c r="C6628" t="s">
        <v>10681</v>
      </c>
      <c r="D6628" t="s">
        <v>10683</v>
      </c>
      <c r="E6628" t="s">
        <v>10685</v>
      </c>
      <c r="F6628">
        <v>32.99</v>
      </c>
      <c r="G6628">
        <v>395.88</v>
      </c>
      <c r="H6628">
        <v>12</v>
      </c>
      <c r="I6628" t="s">
        <v>10682</v>
      </c>
      <c r="J6628">
        <v>0</v>
      </c>
      <c r="K6628">
        <v>0</v>
      </c>
      <c r="L6628" t="s">
        <v>10717</v>
      </c>
      <c r="M6628">
        <v>45028</v>
      </c>
      <c r="N6628" t="s">
        <v>11198</v>
      </c>
      <c r="O6628" t="s">
        <v>10782</v>
      </c>
      <c r="Q6628" t="s">
        <v>10783</v>
      </c>
      <c r="S6628" t="s">
        <v>11199</v>
      </c>
      <c r="T6628">
        <v>43102.456921296303</v>
      </c>
    </row>
    <row r="6629" spans="1:20" x14ac:dyDescent="0.25">
      <c r="A6629" t="s">
        <v>9835</v>
      </c>
      <c r="B6629" t="s">
        <v>20952</v>
      </c>
      <c r="C6629" t="s">
        <v>10751</v>
      </c>
      <c r="D6629" t="s">
        <v>10683</v>
      </c>
      <c r="E6629" t="s">
        <v>10685</v>
      </c>
      <c r="F6629">
        <v>49.99</v>
      </c>
      <c r="G6629">
        <v>299.94</v>
      </c>
      <c r="H6629">
        <v>6</v>
      </c>
      <c r="I6629" t="s">
        <v>10682</v>
      </c>
      <c r="J6629">
        <v>0</v>
      </c>
      <c r="K6629">
        <v>0</v>
      </c>
      <c r="L6629" t="s">
        <v>10868</v>
      </c>
      <c r="M6629">
        <v>45029</v>
      </c>
      <c r="N6629" t="s">
        <v>10803</v>
      </c>
      <c r="O6629" t="s">
        <v>10782</v>
      </c>
      <c r="Q6629" t="s">
        <v>10783</v>
      </c>
      <c r="S6629" t="s">
        <v>10804</v>
      </c>
      <c r="T6629">
        <v>43102.456990740699</v>
      </c>
    </row>
    <row r="6630" spans="1:20" x14ac:dyDescent="0.25">
      <c r="A6630" t="s">
        <v>9836</v>
      </c>
      <c r="B6630" t="s">
        <v>20953</v>
      </c>
      <c r="C6630" t="s">
        <v>10856</v>
      </c>
      <c r="D6630" t="s">
        <v>10683</v>
      </c>
      <c r="E6630" t="s">
        <v>10685</v>
      </c>
      <c r="F6630">
        <v>649.99</v>
      </c>
      <c r="G6630">
        <v>649.99</v>
      </c>
      <c r="H6630">
        <v>1</v>
      </c>
      <c r="I6630" t="s">
        <v>10682</v>
      </c>
      <c r="J6630">
        <v>0</v>
      </c>
      <c r="K6630">
        <v>0</v>
      </c>
      <c r="L6630" t="s">
        <v>10868</v>
      </c>
      <c r="M6630">
        <v>45030</v>
      </c>
      <c r="N6630" t="s">
        <v>10991</v>
      </c>
      <c r="O6630" t="s">
        <v>10992</v>
      </c>
      <c r="Q6630" t="s">
        <v>10993</v>
      </c>
      <c r="S6630" t="s">
        <v>10994</v>
      </c>
      <c r="T6630">
        <v>43102.456990740699</v>
      </c>
    </row>
    <row r="6631" spans="1:20" x14ac:dyDescent="0.25">
      <c r="A6631" t="s">
        <v>6195</v>
      </c>
      <c r="B6631" t="s">
        <v>20954</v>
      </c>
      <c r="C6631" t="s">
        <v>10751</v>
      </c>
      <c r="D6631" t="s">
        <v>10683</v>
      </c>
      <c r="E6631" t="s">
        <v>10685</v>
      </c>
      <c r="F6631">
        <v>84.99</v>
      </c>
      <c r="G6631">
        <v>509.94</v>
      </c>
      <c r="H6631">
        <v>6</v>
      </c>
      <c r="I6631" t="s">
        <v>10682</v>
      </c>
      <c r="J6631">
        <v>0</v>
      </c>
      <c r="K6631">
        <v>0</v>
      </c>
      <c r="L6631" t="s">
        <v>10755</v>
      </c>
      <c r="M6631">
        <v>45044</v>
      </c>
      <c r="N6631" t="s">
        <v>10793</v>
      </c>
      <c r="O6631" t="s">
        <v>10782</v>
      </c>
      <c r="Q6631" t="s">
        <v>10783</v>
      </c>
      <c r="S6631" t="s">
        <v>10794</v>
      </c>
      <c r="T6631">
        <v>43102.456932870402</v>
      </c>
    </row>
    <row r="6632" spans="1:20" x14ac:dyDescent="0.25">
      <c r="A6632" t="s">
        <v>6196</v>
      </c>
      <c r="B6632" t="s">
        <v>20955</v>
      </c>
      <c r="C6632" t="s">
        <v>10751</v>
      </c>
      <c r="D6632" t="s">
        <v>10683</v>
      </c>
      <c r="E6632" t="s">
        <v>10685</v>
      </c>
      <c r="F6632">
        <v>34.99</v>
      </c>
      <c r="G6632">
        <v>209.94</v>
      </c>
      <c r="H6632">
        <v>6</v>
      </c>
      <c r="I6632" t="s">
        <v>10682</v>
      </c>
      <c r="J6632">
        <v>0</v>
      </c>
      <c r="K6632">
        <v>0</v>
      </c>
      <c r="L6632" t="s">
        <v>10722</v>
      </c>
      <c r="M6632">
        <v>45047</v>
      </c>
      <c r="N6632" t="s">
        <v>10781</v>
      </c>
      <c r="O6632" t="s">
        <v>10782</v>
      </c>
      <c r="Q6632" t="s">
        <v>10783</v>
      </c>
      <c r="S6632" t="s">
        <v>10784</v>
      </c>
      <c r="T6632">
        <v>43102.456956018497</v>
      </c>
    </row>
    <row r="6633" spans="1:20" x14ac:dyDescent="0.25">
      <c r="A6633" t="s">
        <v>6197</v>
      </c>
      <c r="B6633" t="s">
        <v>20956</v>
      </c>
      <c r="C6633" t="s">
        <v>10751</v>
      </c>
      <c r="D6633" t="s">
        <v>10683</v>
      </c>
      <c r="E6633" t="s">
        <v>10685</v>
      </c>
      <c r="F6633">
        <v>39.99</v>
      </c>
      <c r="G6633">
        <v>239.94</v>
      </c>
      <c r="H6633">
        <v>6</v>
      </c>
      <c r="I6633" t="s">
        <v>10682</v>
      </c>
      <c r="J6633">
        <v>0</v>
      </c>
      <c r="K6633">
        <v>0</v>
      </c>
      <c r="L6633" t="s">
        <v>10835</v>
      </c>
      <c r="M6633">
        <v>45085</v>
      </c>
      <c r="N6633" t="s">
        <v>10874</v>
      </c>
      <c r="O6633" t="s">
        <v>10701</v>
      </c>
      <c r="P6633" t="s">
        <v>10708</v>
      </c>
      <c r="Q6633" t="s">
        <v>10702</v>
      </c>
      <c r="R6633" t="s">
        <v>10709</v>
      </c>
      <c r="S6633" t="s">
        <v>10875</v>
      </c>
      <c r="T6633">
        <v>43102.456863425898</v>
      </c>
    </row>
    <row r="6634" spans="1:20" x14ac:dyDescent="0.25">
      <c r="A6634" t="s">
        <v>6198</v>
      </c>
      <c r="B6634" t="s">
        <v>20957</v>
      </c>
      <c r="C6634" t="s">
        <v>10681</v>
      </c>
      <c r="D6634" t="s">
        <v>10683</v>
      </c>
      <c r="E6634" t="s">
        <v>10685</v>
      </c>
      <c r="F6634">
        <v>29.99</v>
      </c>
      <c r="G6634">
        <v>359.88</v>
      </c>
      <c r="H6634">
        <v>12</v>
      </c>
      <c r="I6634" t="s">
        <v>10682</v>
      </c>
      <c r="J6634">
        <v>0</v>
      </c>
      <c r="K6634">
        <v>0</v>
      </c>
      <c r="L6634" t="s">
        <v>11560</v>
      </c>
      <c r="M6634">
        <v>45099</v>
      </c>
      <c r="N6634" t="s">
        <v>10803</v>
      </c>
      <c r="O6634" t="s">
        <v>10782</v>
      </c>
      <c r="Q6634" t="s">
        <v>10783</v>
      </c>
      <c r="S6634" t="s">
        <v>10804</v>
      </c>
      <c r="T6634">
        <v>43102.456886574102</v>
      </c>
    </row>
    <row r="6635" spans="1:20" x14ac:dyDescent="0.25">
      <c r="A6635" t="s">
        <v>6199</v>
      </c>
      <c r="B6635" t="s">
        <v>20958</v>
      </c>
      <c r="C6635" t="s">
        <v>10751</v>
      </c>
      <c r="D6635" t="s">
        <v>10683</v>
      </c>
      <c r="E6635" t="s">
        <v>10836</v>
      </c>
      <c r="F6635">
        <v>10.79</v>
      </c>
      <c r="G6635">
        <v>64.739999999999995</v>
      </c>
      <c r="H6635">
        <v>6</v>
      </c>
      <c r="I6635" t="s">
        <v>10682</v>
      </c>
      <c r="J6635">
        <v>0</v>
      </c>
      <c r="K6635">
        <v>0</v>
      </c>
      <c r="L6635" t="s">
        <v>10745</v>
      </c>
      <c r="M6635">
        <v>45099</v>
      </c>
      <c r="N6635" t="s">
        <v>10746</v>
      </c>
      <c r="O6635" t="s">
        <v>10747</v>
      </c>
      <c r="Q6635" t="s">
        <v>10748</v>
      </c>
      <c r="S6635" t="s">
        <v>10749</v>
      </c>
      <c r="T6635">
        <v>43102.456898148099</v>
      </c>
    </row>
    <row r="6636" spans="1:20" x14ac:dyDescent="0.25">
      <c r="A6636" t="s">
        <v>6200</v>
      </c>
      <c r="B6636" t="s">
        <v>19786</v>
      </c>
      <c r="C6636" t="s">
        <v>10681</v>
      </c>
      <c r="D6636" t="s">
        <v>10683</v>
      </c>
      <c r="E6636" t="s">
        <v>10685</v>
      </c>
      <c r="F6636">
        <v>24.99</v>
      </c>
      <c r="G6636">
        <v>149.94</v>
      </c>
      <c r="H6636">
        <v>6</v>
      </c>
      <c r="I6636" t="s">
        <v>10682</v>
      </c>
      <c r="J6636">
        <v>0</v>
      </c>
      <c r="K6636">
        <v>0</v>
      </c>
      <c r="L6636" t="s">
        <v>10684</v>
      </c>
      <c r="M6636">
        <v>45098</v>
      </c>
      <c r="N6636" t="s">
        <v>16315</v>
      </c>
      <c r="S6636" t="s">
        <v>16316</v>
      </c>
      <c r="T6636">
        <v>43102.456932870402</v>
      </c>
    </row>
    <row r="6637" spans="1:20" x14ac:dyDescent="0.25">
      <c r="A6637" t="s">
        <v>6201</v>
      </c>
      <c r="B6637" t="s">
        <v>20959</v>
      </c>
      <c r="C6637" t="s">
        <v>10681</v>
      </c>
      <c r="D6637" t="s">
        <v>10683</v>
      </c>
      <c r="E6637" t="s">
        <v>10685</v>
      </c>
      <c r="F6637">
        <v>28.99</v>
      </c>
      <c r="G6637">
        <v>173.94</v>
      </c>
      <c r="H6637">
        <v>6</v>
      </c>
      <c r="I6637" t="s">
        <v>10682</v>
      </c>
      <c r="J6637">
        <v>0</v>
      </c>
      <c r="K6637">
        <v>0</v>
      </c>
      <c r="L6637" t="s">
        <v>10767</v>
      </c>
      <c r="M6637">
        <v>45099</v>
      </c>
      <c r="N6637" t="s">
        <v>10732</v>
      </c>
      <c r="O6637" t="s">
        <v>10687</v>
      </c>
      <c r="Q6637" t="s">
        <v>10688</v>
      </c>
      <c r="S6637" t="s">
        <v>10733</v>
      </c>
      <c r="T6637">
        <v>43102.456932870402</v>
      </c>
    </row>
    <row r="6638" spans="1:20" x14ac:dyDescent="0.25">
      <c r="A6638" t="s">
        <v>6202</v>
      </c>
      <c r="B6638" t="s">
        <v>20960</v>
      </c>
      <c r="C6638" t="s">
        <v>10681</v>
      </c>
      <c r="D6638" t="s">
        <v>10683</v>
      </c>
      <c r="E6638" t="s">
        <v>10685</v>
      </c>
      <c r="F6638">
        <v>39.99</v>
      </c>
      <c r="G6638">
        <v>239.94</v>
      </c>
      <c r="H6638">
        <v>6</v>
      </c>
      <c r="I6638" t="s">
        <v>10682</v>
      </c>
      <c r="J6638">
        <v>0</v>
      </c>
      <c r="K6638">
        <v>0</v>
      </c>
      <c r="L6638" t="s">
        <v>18271</v>
      </c>
      <c r="M6638">
        <v>45098</v>
      </c>
      <c r="N6638" t="s">
        <v>11378</v>
      </c>
      <c r="O6638" t="s">
        <v>10701</v>
      </c>
      <c r="Q6638" t="s">
        <v>10702</v>
      </c>
      <c r="S6638" t="s">
        <v>11379</v>
      </c>
      <c r="T6638">
        <v>43102.456909722197</v>
      </c>
    </row>
    <row r="6639" spans="1:20" x14ac:dyDescent="0.25">
      <c r="A6639" t="s">
        <v>6203</v>
      </c>
      <c r="B6639" t="s">
        <v>20961</v>
      </c>
      <c r="C6639" t="s">
        <v>10751</v>
      </c>
      <c r="D6639" t="s">
        <v>10683</v>
      </c>
      <c r="E6639" t="s">
        <v>10753</v>
      </c>
      <c r="F6639">
        <v>59.99</v>
      </c>
      <c r="G6639">
        <v>359.94</v>
      </c>
      <c r="H6639">
        <v>6</v>
      </c>
      <c r="I6639" t="s">
        <v>10682</v>
      </c>
      <c r="J6639">
        <v>0</v>
      </c>
      <c r="K6639">
        <v>0</v>
      </c>
      <c r="L6639" t="s">
        <v>10706</v>
      </c>
      <c r="M6639">
        <v>45104</v>
      </c>
      <c r="N6639" t="s">
        <v>11278</v>
      </c>
      <c r="O6639" t="s">
        <v>11279</v>
      </c>
      <c r="Q6639" t="s">
        <v>11280</v>
      </c>
      <c r="S6639" t="s">
        <v>11281</v>
      </c>
      <c r="T6639">
        <v>43102.457002314797</v>
      </c>
    </row>
    <row r="6640" spans="1:20" x14ac:dyDescent="0.25">
      <c r="A6640" t="s">
        <v>9837</v>
      </c>
      <c r="B6640" t="s">
        <v>20962</v>
      </c>
      <c r="C6640" t="s">
        <v>10751</v>
      </c>
      <c r="D6640" t="s">
        <v>10683</v>
      </c>
      <c r="E6640" t="s">
        <v>10685</v>
      </c>
      <c r="F6640">
        <v>279.99</v>
      </c>
      <c r="G6640">
        <v>839.97</v>
      </c>
      <c r="H6640">
        <v>3</v>
      </c>
      <c r="I6640" t="s">
        <v>10682</v>
      </c>
      <c r="J6640">
        <v>0</v>
      </c>
      <c r="K6640">
        <v>0</v>
      </c>
      <c r="L6640" t="s">
        <v>10755</v>
      </c>
      <c r="M6640">
        <v>45104</v>
      </c>
      <c r="N6640" t="s">
        <v>11278</v>
      </c>
      <c r="O6640" t="s">
        <v>11279</v>
      </c>
      <c r="Q6640" t="s">
        <v>11280</v>
      </c>
      <c r="S6640" t="s">
        <v>11281</v>
      </c>
      <c r="T6640">
        <v>43102.456932870402</v>
      </c>
    </row>
    <row r="6641" spans="1:20" x14ac:dyDescent="0.25">
      <c r="A6641" t="s">
        <v>6204</v>
      </c>
      <c r="B6641" t="s">
        <v>20963</v>
      </c>
      <c r="C6641" t="s">
        <v>10681</v>
      </c>
      <c r="D6641" t="s">
        <v>10683</v>
      </c>
      <c r="E6641" t="s">
        <v>10685</v>
      </c>
      <c r="F6641">
        <v>69.989999999999995</v>
      </c>
      <c r="G6641">
        <v>419.94</v>
      </c>
      <c r="H6641">
        <v>6</v>
      </c>
      <c r="I6641" t="s">
        <v>10682</v>
      </c>
      <c r="J6641">
        <v>0</v>
      </c>
      <c r="K6641">
        <v>0</v>
      </c>
      <c r="L6641" t="s">
        <v>11506</v>
      </c>
      <c r="M6641">
        <v>45097</v>
      </c>
      <c r="N6641" t="s">
        <v>12158</v>
      </c>
      <c r="O6641" t="s">
        <v>11279</v>
      </c>
      <c r="Q6641" t="s">
        <v>11280</v>
      </c>
      <c r="S6641" t="s">
        <v>12159</v>
      </c>
      <c r="T6641">
        <v>43102.456898148099</v>
      </c>
    </row>
    <row r="6642" spans="1:20" x14ac:dyDescent="0.25">
      <c r="A6642" t="s">
        <v>6205</v>
      </c>
      <c r="B6642" t="s">
        <v>20964</v>
      </c>
      <c r="C6642" t="s">
        <v>10681</v>
      </c>
      <c r="D6642" t="s">
        <v>10683</v>
      </c>
      <c r="E6642" t="s">
        <v>10685</v>
      </c>
      <c r="F6642">
        <v>59.99</v>
      </c>
      <c r="G6642">
        <v>359.94</v>
      </c>
      <c r="H6642">
        <v>6</v>
      </c>
      <c r="I6642" t="s">
        <v>10682</v>
      </c>
      <c r="J6642">
        <v>0</v>
      </c>
      <c r="K6642">
        <v>0</v>
      </c>
      <c r="L6642" t="s">
        <v>10883</v>
      </c>
      <c r="M6642">
        <v>45097</v>
      </c>
      <c r="N6642" t="s">
        <v>12158</v>
      </c>
      <c r="O6642" t="s">
        <v>11279</v>
      </c>
      <c r="Q6642" t="s">
        <v>11280</v>
      </c>
      <c r="S6642" t="s">
        <v>12159</v>
      </c>
      <c r="T6642">
        <v>43102.456979166702</v>
      </c>
    </row>
    <row r="6643" spans="1:20" x14ac:dyDescent="0.25">
      <c r="A6643" t="s">
        <v>6206</v>
      </c>
      <c r="B6643" t="s">
        <v>20965</v>
      </c>
      <c r="C6643" t="s">
        <v>10681</v>
      </c>
      <c r="D6643" t="s">
        <v>10683</v>
      </c>
      <c r="E6643" t="s">
        <v>10685</v>
      </c>
      <c r="F6643">
        <v>49.99</v>
      </c>
      <c r="G6643">
        <v>299.94</v>
      </c>
      <c r="H6643">
        <v>6</v>
      </c>
      <c r="I6643" t="s">
        <v>10682</v>
      </c>
      <c r="J6643">
        <v>0</v>
      </c>
      <c r="K6643">
        <v>0</v>
      </c>
      <c r="L6643" t="s">
        <v>10835</v>
      </c>
      <c r="M6643">
        <v>45097</v>
      </c>
      <c r="N6643" t="s">
        <v>10781</v>
      </c>
      <c r="O6643" t="s">
        <v>10782</v>
      </c>
      <c r="Q6643" t="s">
        <v>10783</v>
      </c>
      <c r="S6643" t="s">
        <v>10784</v>
      </c>
      <c r="T6643">
        <v>43102.456863425898</v>
      </c>
    </row>
    <row r="6644" spans="1:20" x14ac:dyDescent="0.25">
      <c r="A6644" t="s">
        <v>6207</v>
      </c>
      <c r="B6644" t="s">
        <v>20966</v>
      </c>
      <c r="C6644" t="s">
        <v>10681</v>
      </c>
      <c r="D6644" t="s">
        <v>10683</v>
      </c>
      <c r="E6644" t="s">
        <v>10685</v>
      </c>
      <c r="F6644">
        <v>59.99</v>
      </c>
      <c r="G6644">
        <v>359.94</v>
      </c>
      <c r="H6644">
        <v>6</v>
      </c>
      <c r="I6644" t="s">
        <v>10682</v>
      </c>
      <c r="J6644">
        <v>0</v>
      </c>
      <c r="K6644">
        <v>0</v>
      </c>
      <c r="L6644" t="s">
        <v>11506</v>
      </c>
      <c r="M6644">
        <v>45105</v>
      </c>
      <c r="N6644" t="s">
        <v>10803</v>
      </c>
      <c r="O6644" t="s">
        <v>10782</v>
      </c>
      <c r="Q6644" t="s">
        <v>10783</v>
      </c>
      <c r="S6644" t="s">
        <v>10804</v>
      </c>
      <c r="T6644">
        <v>43102.456898148099</v>
      </c>
    </row>
    <row r="6645" spans="1:20" x14ac:dyDescent="0.25">
      <c r="A6645" t="s">
        <v>6208</v>
      </c>
      <c r="B6645" t="s">
        <v>20967</v>
      </c>
      <c r="C6645" t="s">
        <v>10681</v>
      </c>
      <c r="D6645" t="s">
        <v>10683</v>
      </c>
      <c r="E6645" t="s">
        <v>10685</v>
      </c>
      <c r="F6645">
        <v>99.99</v>
      </c>
      <c r="G6645">
        <v>399.96</v>
      </c>
      <c r="H6645">
        <v>4</v>
      </c>
      <c r="I6645" t="s">
        <v>10682</v>
      </c>
      <c r="J6645">
        <v>0</v>
      </c>
      <c r="K6645">
        <v>0</v>
      </c>
      <c r="L6645" t="s">
        <v>10835</v>
      </c>
      <c r="M6645">
        <v>45099</v>
      </c>
      <c r="N6645" t="s">
        <v>10732</v>
      </c>
      <c r="O6645" t="s">
        <v>10687</v>
      </c>
      <c r="Q6645" t="s">
        <v>10688</v>
      </c>
      <c r="S6645" t="s">
        <v>10733</v>
      </c>
      <c r="T6645">
        <v>43102.456863425898</v>
      </c>
    </row>
    <row r="6646" spans="1:20" x14ac:dyDescent="0.25">
      <c r="A6646" t="s">
        <v>6209</v>
      </c>
      <c r="B6646" t="s">
        <v>20968</v>
      </c>
      <c r="C6646" t="s">
        <v>10751</v>
      </c>
      <c r="D6646" t="s">
        <v>10683</v>
      </c>
      <c r="E6646" t="s">
        <v>10836</v>
      </c>
      <c r="F6646">
        <v>20.39</v>
      </c>
      <c r="G6646">
        <v>244.68</v>
      </c>
      <c r="H6646">
        <v>12</v>
      </c>
      <c r="I6646" t="s">
        <v>10682</v>
      </c>
      <c r="J6646">
        <v>0</v>
      </c>
      <c r="K6646">
        <v>0</v>
      </c>
      <c r="L6646" t="s">
        <v>10835</v>
      </c>
      <c r="M6646">
        <v>45098</v>
      </c>
      <c r="N6646" t="s">
        <v>10700</v>
      </c>
      <c r="O6646" t="s">
        <v>10701</v>
      </c>
      <c r="Q6646" t="s">
        <v>10702</v>
      </c>
      <c r="S6646" t="s">
        <v>10703</v>
      </c>
      <c r="T6646">
        <v>43102.456863425898</v>
      </c>
    </row>
    <row r="6647" spans="1:20" x14ac:dyDescent="0.25">
      <c r="A6647" t="s">
        <v>6210</v>
      </c>
      <c r="B6647" t="s">
        <v>20969</v>
      </c>
      <c r="C6647" t="s">
        <v>10681</v>
      </c>
      <c r="D6647" t="s">
        <v>10683</v>
      </c>
      <c r="E6647" t="s">
        <v>10685</v>
      </c>
      <c r="F6647">
        <v>32.99</v>
      </c>
      <c r="G6647">
        <v>197.94</v>
      </c>
      <c r="H6647">
        <v>6</v>
      </c>
      <c r="I6647" t="s">
        <v>10682</v>
      </c>
      <c r="J6647">
        <v>0</v>
      </c>
      <c r="K6647">
        <v>0</v>
      </c>
      <c r="L6647" t="s">
        <v>10835</v>
      </c>
      <c r="M6647">
        <v>45099</v>
      </c>
      <c r="N6647" t="s">
        <v>10746</v>
      </c>
      <c r="O6647" t="s">
        <v>10747</v>
      </c>
      <c r="Q6647" t="s">
        <v>10748</v>
      </c>
      <c r="S6647" t="s">
        <v>10749</v>
      </c>
      <c r="T6647">
        <v>43102.456863425898</v>
      </c>
    </row>
    <row r="6648" spans="1:20" x14ac:dyDescent="0.25">
      <c r="A6648" t="s">
        <v>6211</v>
      </c>
      <c r="B6648" t="s">
        <v>20970</v>
      </c>
      <c r="C6648" t="s">
        <v>10681</v>
      </c>
      <c r="D6648" t="s">
        <v>10683</v>
      </c>
      <c r="E6648" t="s">
        <v>10685</v>
      </c>
      <c r="F6648">
        <v>39.99</v>
      </c>
      <c r="G6648">
        <v>239.94</v>
      </c>
      <c r="H6648">
        <v>6</v>
      </c>
      <c r="I6648" t="s">
        <v>10682</v>
      </c>
      <c r="J6648">
        <v>0</v>
      </c>
      <c r="K6648">
        <v>0</v>
      </c>
      <c r="L6648" t="s">
        <v>10883</v>
      </c>
      <c r="M6648">
        <v>45099</v>
      </c>
      <c r="N6648" t="s">
        <v>10761</v>
      </c>
      <c r="O6648" t="s">
        <v>10762</v>
      </c>
      <c r="P6648" t="s">
        <v>10708</v>
      </c>
      <c r="Q6648" t="s">
        <v>10763</v>
      </c>
      <c r="R6648" t="s">
        <v>10709</v>
      </c>
      <c r="S6648" t="s">
        <v>10764</v>
      </c>
      <c r="T6648">
        <v>43102.456979166702</v>
      </c>
    </row>
    <row r="6649" spans="1:20" x14ac:dyDescent="0.25">
      <c r="A6649" t="s">
        <v>6212</v>
      </c>
      <c r="B6649" t="s">
        <v>20971</v>
      </c>
      <c r="C6649" t="s">
        <v>10681</v>
      </c>
      <c r="D6649" t="s">
        <v>10683</v>
      </c>
      <c r="E6649" t="s">
        <v>10836</v>
      </c>
      <c r="F6649">
        <v>29.99</v>
      </c>
      <c r="G6649">
        <v>179.94</v>
      </c>
      <c r="H6649">
        <v>6</v>
      </c>
      <c r="I6649" t="s">
        <v>10682</v>
      </c>
      <c r="J6649">
        <v>0</v>
      </c>
      <c r="K6649">
        <v>0</v>
      </c>
      <c r="L6649" t="s">
        <v>11406</v>
      </c>
      <c r="M6649">
        <v>45107</v>
      </c>
      <c r="N6649" t="s">
        <v>10700</v>
      </c>
      <c r="O6649" t="s">
        <v>10701</v>
      </c>
      <c r="Q6649" t="s">
        <v>10702</v>
      </c>
      <c r="S6649" t="s">
        <v>10703</v>
      </c>
      <c r="T6649">
        <v>43102.456979166702</v>
      </c>
    </row>
    <row r="6650" spans="1:20" x14ac:dyDescent="0.25">
      <c r="A6650" t="s">
        <v>6213</v>
      </c>
      <c r="B6650" t="s">
        <v>20972</v>
      </c>
      <c r="C6650" t="s">
        <v>10751</v>
      </c>
      <c r="D6650" t="s">
        <v>10683</v>
      </c>
      <c r="E6650" t="s">
        <v>10685</v>
      </c>
      <c r="F6650">
        <v>59.99</v>
      </c>
      <c r="G6650">
        <v>359.94</v>
      </c>
      <c r="H6650">
        <v>6</v>
      </c>
      <c r="I6650" t="s">
        <v>10682</v>
      </c>
      <c r="J6650">
        <v>0</v>
      </c>
      <c r="K6650">
        <v>0</v>
      </c>
      <c r="L6650" t="s">
        <v>10731</v>
      </c>
      <c r="M6650">
        <v>45097</v>
      </c>
      <c r="N6650" t="s">
        <v>10923</v>
      </c>
      <c r="O6650" t="s">
        <v>10708</v>
      </c>
      <c r="Q6650" t="s">
        <v>10709</v>
      </c>
      <c r="S6650" t="s">
        <v>10924</v>
      </c>
      <c r="T6650">
        <v>43102.456875000003</v>
      </c>
    </row>
    <row r="6651" spans="1:20" x14ac:dyDescent="0.25">
      <c r="A6651" t="s">
        <v>6214</v>
      </c>
      <c r="B6651" t="s">
        <v>20973</v>
      </c>
      <c r="C6651" t="s">
        <v>10751</v>
      </c>
      <c r="D6651" t="s">
        <v>10683</v>
      </c>
      <c r="E6651" t="s">
        <v>10836</v>
      </c>
      <c r="F6651">
        <v>11.99</v>
      </c>
      <c r="G6651">
        <v>71.94</v>
      </c>
      <c r="H6651">
        <v>6</v>
      </c>
      <c r="I6651" t="s">
        <v>10682</v>
      </c>
      <c r="J6651">
        <v>0</v>
      </c>
      <c r="K6651">
        <v>0</v>
      </c>
      <c r="L6651" t="s">
        <v>10862</v>
      </c>
      <c r="M6651">
        <v>45098</v>
      </c>
      <c r="N6651" t="s">
        <v>11243</v>
      </c>
      <c r="O6651" t="s">
        <v>10708</v>
      </c>
      <c r="Q6651" t="s">
        <v>10709</v>
      </c>
      <c r="S6651" t="s">
        <v>11244</v>
      </c>
      <c r="T6651">
        <v>43102.456909722197</v>
      </c>
    </row>
    <row r="6652" spans="1:20" x14ac:dyDescent="0.25">
      <c r="A6652" t="s">
        <v>6215</v>
      </c>
      <c r="B6652" t="s">
        <v>20974</v>
      </c>
      <c r="C6652" t="s">
        <v>10681</v>
      </c>
      <c r="D6652" t="s">
        <v>10683</v>
      </c>
      <c r="E6652" t="s">
        <v>10685</v>
      </c>
      <c r="F6652">
        <v>24.99</v>
      </c>
      <c r="G6652">
        <v>149.94</v>
      </c>
      <c r="H6652">
        <v>6</v>
      </c>
      <c r="I6652" t="s">
        <v>10682</v>
      </c>
      <c r="J6652">
        <v>0</v>
      </c>
      <c r="K6652">
        <v>0</v>
      </c>
      <c r="L6652" t="s">
        <v>11406</v>
      </c>
      <c r="M6652">
        <v>45097</v>
      </c>
      <c r="N6652" t="s">
        <v>10874</v>
      </c>
      <c r="O6652" t="s">
        <v>10701</v>
      </c>
      <c r="P6652" t="s">
        <v>10708</v>
      </c>
      <c r="Q6652" t="s">
        <v>10702</v>
      </c>
      <c r="R6652" t="s">
        <v>10709</v>
      </c>
      <c r="S6652" t="s">
        <v>10875</v>
      </c>
      <c r="T6652">
        <v>43102.456979166702</v>
      </c>
    </row>
    <row r="6653" spans="1:20" x14ac:dyDescent="0.25">
      <c r="A6653" t="s">
        <v>6216</v>
      </c>
      <c r="B6653" t="s">
        <v>20975</v>
      </c>
      <c r="C6653" t="s">
        <v>10751</v>
      </c>
      <c r="D6653" t="s">
        <v>10683</v>
      </c>
      <c r="E6653" t="s">
        <v>10836</v>
      </c>
      <c r="F6653">
        <v>26.99</v>
      </c>
      <c r="G6653">
        <v>161.94</v>
      </c>
      <c r="H6653">
        <v>6</v>
      </c>
      <c r="I6653" t="s">
        <v>10682</v>
      </c>
      <c r="J6653">
        <v>0</v>
      </c>
      <c r="K6653">
        <v>0</v>
      </c>
      <c r="L6653" t="s">
        <v>10731</v>
      </c>
      <c r="M6653">
        <v>45098</v>
      </c>
      <c r="N6653" t="s">
        <v>11359</v>
      </c>
      <c r="O6653" t="s">
        <v>10762</v>
      </c>
      <c r="P6653" t="s">
        <v>10701</v>
      </c>
      <c r="Q6653" t="s">
        <v>10763</v>
      </c>
      <c r="R6653" t="s">
        <v>10702</v>
      </c>
      <c r="S6653" t="s">
        <v>11360</v>
      </c>
      <c r="T6653">
        <v>43102.456875000003</v>
      </c>
    </row>
    <row r="6654" spans="1:20" x14ac:dyDescent="0.25">
      <c r="A6654" t="s">
        <v>6217</v>
      </c>
      <c r="B6654" t="s">
        <v>20976</v>
      </c>
      <c r="C6654" t="s">
        <v>10751</v>
      </c>
      <c r="D6654" t="s">
        <v>10683</v>
      </c>
      <c r="E6654" t="s">
        <v>10836</v>
      </c>
      <c r="F6654">
        <v>13.79</v>
      </c>
      <c r="G6654">
        <v>82.74</v>
      </c>
      <c r="H6654">
        <v>6</v>
      </c>
      <c r="I6654" t="s">
        <v>10682</v>
      </c>
      <c r="J6654">
        <v>0</v>
      </c>
      <c r="K6654">
        <v>0</v>
      </c>
      <c r="L6654" t="s">
        <v>11175</v>
      </c>
      <c r="M6654">
        <v>45099</v>
      </c>
      <c r="N6654" t="s">
        <v>20977</v>
      </c>
      <c r="O6654" t="s">
        <v>10708</v>
      </c>
      <c r="Q6654" t="s">
        <v>10709</v>
      </c>
      <c r="S6654" t="s">
        <v>20978</v>
      </c>
      <c r="T6654">
        <v>43102.456956018497</v>
      </c>
    </row>
    <row r="6655" spans="1:20" x14ac:dyDescent="0.25">
      <c r="A6655" t="s">
        <v>6218</v>
      </c>
      <c r="B6655" t="s">
        <v>20979</v>
      </c>
      <c r="C6655" t="s">
        <v>10751</v>
      </c>
      <c r="D6655" t="s">
        <v>10683</v>
      </c>
      <c r="E6655" t="s">
        <v>10836</v>
      </c>
      <c r="F6655">
        <v>14.99</v>
      </c>
      <c r="G6655">
        <v>89.94</v>
      </c>
      <c r="H6655">
        <v>6</v>
      </c>
      <c r="I6655" t="s">
        <v>10682</v>
      </c>
      <c r="J6655">
        <v>0</v>
      </c>
      <c r="K6655">
        <v>0</v>
      </c>
      <c r="L6655" t="s">
        <v>10727</v>
      </c>
      <c r="M6655">
        <v>45103</v>
      </c>
      <c r="N6655" t="s">
        <v>16154</v>
      </c>
      <c r="O6655" t="s">
        <v>10762</v>
      </c>
      <c r="Q6655" t="s">
        <v>10763</v>
      </c>
      <c r="S6655" t="s">
        <v>16155</v>
      </c>
      <c r="T6655">
        <v>43102.456944444399</v>
      </c>
    </row>
    <row r="6656" spans="1:20" x14ac:dyDescent="0.25">
      <c r="A6656" t="s">
        <v>6219</v>
      </c>
      <c r="B6656" t="s">
        <v>20980</v>
      </c>
      <c r="C6656" t="s">
        <v>10681</v>
      </c>
      <c r="D6656" t="s">
        <v>10683</v>
      </c>
      <c r="E6656" t="s">
        <v>10685</v>
      </c>
      <c r="F6656">
        <v>34.99</v>
      </c>
      <c r="G6656">
        <v>209.94</v>
      </c>
      <c r="H6656">
        <v>6</v>
      </c>
      <c r="I6656" t="s">
        <v>10682</v>
      </c>
      <c r="J6656">
        <v>0</v>
      </c>
      <c r="K6656">
        <v>0</v>
      </c>
      <c r="L6656" t="s">
        <v>10862</v>
      </c>
      <c r="M6656">
        <v>45104</v>
      </c>
      <c r="N6656" t="s">
        <v>13477</v>
      </c>
      <c r="S6656" t="s">
        <v>13478</v>
      </c>
      <c r="T6656">
        <v>43102.456909722197</v>
      </c>
    </row>
    <row r="6657" spans="1:20" x14ac:dyDescent="0.25">
      <c r="A6657" t="s">
        <v>6220</v>
      </c>
      <c r="B6657" t="s">
        <v>20981</v>
      </c>
      <c r="C6657" t="s">
        <v>10751</v>
      </c>
      <c r="D6657" t="s">
        <v>10683</v>
      </c>
      <c r="E6657" t="s">
        <v>10836</v>
      </c>
      <c r="F6657">
        <v>32.99</v>
      </c>
      <c r="G6657">
        <v>197.94</v>
      </c>
      <c r="H6657">
        <v>6</v>
      </c>
      <c r="I6657" t="s">
        <v>10682</v>
      </c>
      <c r="J6657">
        <v>0</v>
      </c>
      <c r="K6657">
        <v>0</v>
      </c>
      <c r="L6657" t="s">
        <v>10731</v>
      </c>
      <c r="M6657">
        <v>45104</v>
      </c>
      <c r="N6657" t="s">
        <v>13477</v>
      </c>
      <c r="S6657" t="s">
        <v>13478</v>
      </c>
      <c r="T6657">
        <v>43102.456875000003</v>
      </c>
    </row>
    <row r="6658" spans="1:20" x14ac:dyDescent="0.25">
      <c r="A6658" t="s">
        <v>6221</v>
      </c>
      <c r="B6658" t="s">
        <v>20982</v>
      </c>
      <c r="C6658" t="s">
        <v>10681</v>
      </c>
      <c r="D6658" t="s">
        <v>10683</v>
      </c>
      <c r="E6658" t="s">
        <v>10685</v>
      </c>
      <c r="F6658">
        <v>34.99</v>
      </c>
      <c r="G6658">
        <v>209.94</v>
      </c>
      <c r="H6658">
        <v>6</v>
      </c>
      <c r="I6658" t="s">
        <v>10682</v>
      </c>
      <c r="J6658">
        <v>0</v>
      </c>
      <c r="K6658">
        <v>0</v>
      </c>
      <c r="L6658" t="s">
        <v>10862</v>
      </c>
      <c r="M6658">
        <v>45098</v>
      </c>
      <c r="N6658" t="s">
        <v>16315</v>
      </c>
      <c r="S6658" t="s">
        <v>16316</v>
      </c>
      <c r="T6658">
        <v>43102.456909722197</v>
      </c>
    </row>
    <row r="6659" spans="1:20" x14ac:dyDescent="0.25">
      <c r="A6659" t="s">
        <v>6222</v>
      </c>
      <c r="B6659" t="s">
        <v>20983</v>
      </c>
      <c r="C6659" t="s">
        <v>10751</v>
      </c>
      <c r="D6659" t="s">
        <v>10683</v>
      </c>
      <c r="E6659" t="s">
        <v>10836</v>
      </c>
      <c r="F6659">
        <v>17.989999999999998</v>
      </c>
      <c r="G6659">
        <v>107.94</v>
      </c>
      <c r="H6659">
        <v>6</v>
      </c>
      <c r="I6659" t="s">
        <v>10682</v>
      </c>
      <c r="J6659">
        <v>0</v>
      </c>
      <c r="K6659">
        <v>0</v>
      </c>
      <c r="L6659" t="s">
        <v>11042</v>
      </c>
      <c r="M6659">
        <v>45098</v>
      </c>
      <c r="N6659" t="s">
        <v>11359</v>
      </c>
      <c r="O6659" t="s">
        <v>10762</v>
      </c>
      <c r="P6659" t="s">
        <v>10701</v>
      </c>
      <c r="Q6659" t="s">
        <v>10763</v>
      </c>
      <c r="R6659" t="s">
        <v>10702</v>
      </c>
      <c r="S6659" t="s">
        <v>11360</v>
      </c>
      <c r="T6659">
        <v>43102.457013888903</v>
      </c>
    </row>
    <row r="6660" spans="1:20" x14ac:dyDescent="0.25">
      <c r="A6660" t="s">
        <v>9838</v>
      </c>
      <c r="B6660" t="s">
        <v>20984</v>
      </c>
      <c r="C6660" t="s">
        <v>10856</v>
      </c>
      <c r="D6660" t="s">
        <v>10683</v>
      </c>
      <c r="E6660" t="s">
        <v>10685</v>
      </c>
      <c r="F6660">
        <v>69.989999999999995</v>
      </c>
      <c r="G6660">
        <v>209.97</v>
      </c>
      <c r="H6660">
        <v>3</v>
      </c>
      <c r="I6660" t="s">
        <v>10682</v>
      </c>
      <c r="J6660">
        <v>0</v>
      </c>
      <c r="K6660">
        <v>0</v>
      </c>
      <c r="L6660" t="s">
        <v>10731</v>
      </c>
      <c r="M6660">
        <v>45097</v>
      </c>
      <c r="N6660" t="s">
        <v>10746</v>
      </c>
      <c r="O6660" t="s">
        <v>10747</v>
      </c>
      <c r="Q6660" t="s">
        <v>10748</v>
      </c>
      <c r="S6660" t="s">
        <v>10749</v>
      </c>
      <c r="T6660">
        <v>43102.456875000003</v>
      </c>
    </row>
    <row r="6661" spans="1:20" x14ac:dyDescent="0.25">
      <c r="A6661" t="s">
        <v>6223</v>
      </c>
      <c r="B6661" t="s">
        <v>20985</v>
      </c>
      <c r="C6661" t="s">
        <v>10751</v>
      </c>
      <c r="D6661" t="s">
        <v>10683</v>
      </c>
      <c r="E6661" t="s">
        <v>10685</v>
      </c>
      <c r="F6661">
        <v>19.989999999999998</v>
      </c>
      <c r="G6661">
        <v>119.94</v>
      </c>
      <c r="H6661">
        <v>6</v>
      </c>
      <c r="I6661" t="s">
        <v>10682</v>
      </c>
      <c r="J6661">
        <v>0</v>
      </c>
      <c r="K6661">
        <v>0</v>
      </c>
      <c r="L6661" t="s">
        <v>11560</v>
      </c>
      <c r="M6661">
        <v>45098</v>
      </c>
      <c r="N6661" t="s">
        <v>10686</v>
      </c>
      <c r="O6661" t="s">
        <v>10687</v>
      </c>
      <c r="Q6661" t="s">
        <v>10688</v>
      </c>
      <c r="S6661" t="s">
        <v>10689</v>
      </c>
      <c r="T6661">
        <v>43102.456886574102</v>
      </c>
    </row>
    <row r="6662" spans="1:20" x14ac:dyDescent="0.25">
      <c r="A6662" t="s">
        <v>9839</v>
      </c>
      <c r="B6662" t="s">
        <v>20986</v>
      </c>
      <c r="C6662" t="s">
        <v>10751</v>
      </c>
      <c r="D6662" t="s">
        <v>10752</v>
      </c>
      <c r="E6662" t="s">
        <v>10685</v>
      </c>
      <c r="F6662">
        <v>14.99</v>
      </c>
      <c r="G6662">
        <v>89.94</v>
      </c>
      <c r="H6662">
        <v>6</v>
      </c>
      <c r="I6662" t="s">
        <v>10682</v>
      </c>
      <c r="J6662">
        <v>0</v>
      </c>
      <c r="K6662">
        <v>0</v>
      </c>
      <c r="L6662" t="s">
        <v>10833</v>
      </c>
      <c r="M6662">
        <v>45121</v>
      </c>
      <c r="N6662" t="s">
        <v>11278</v>
      </c>
      <c r="O6662" t="s">
        <v>11279</v>
      </c>
      <c r="Q6662" t="s">
        <v>11280</v>
      </c>
      <c r="S6662" t="s">
        <v>11281</v>
      </c>
      <c r="T6662">
        <v>43102.456967592603</v>
      </c>
    </row>
    <row r="6663" spans="1:20" x14ac:dyDescent="0.25">
      <c r="A6663" t="s">
        <v>6224</v>
      </c>
      <c r="B6663" t="s">
        <v>20987</v>
      </c>
      <c r="C6663" t="s">
        <v>10751</v>
      </c>
      <c r="D6663" t="s">
        <v>10752</v>
      </c>
      <c r="E6663" t="s">
        <v>10836</v>
      </c>
      <c r="F6663">
        <v>17.989999999999998</v>
      </c>
      <c r="G6663">
        <v>215.88</v>
      </c>
      <c r="H6663">
        <v>12</v>
      </c>
      <c r="I6663" t="s">
        <v>10682</v>
      </c>
      <c r="J6663">
        <v>0</v>
      </c>
      <c r="K6663">
        <v>0</v>
      </c>
      <c r="L6663" t="s">
        <v>10745</v>
      </c>
      <c r="M6663">
        <v>45118</v>
      </c>
      <c r="N6663" t="s">
        <v>12700</v>
      </c>
      <c r="S6663" t="s">
        <v>12699</v>
      </c>
      <c r="T6663">
        <v>43102.456898148099</v>
      </c>
    </row>
    <row r="6664" spans="1:20" x14ac:dyDescent="0.25">
      <c r="A6664" t="s">
        <v>6225</v>
      </c>
      <c r="B6664" t="s">
        <v>20988</v>
      </c>
      <c r="C6664" t="s">
        <v>10751</v>
      </c>
      <c r="D6664" t="s">
        <v>10752</v>
      </c>
      <c r="E6664" t="s">
        <v>10685</v>
      </c>
      <c r="F6664">
        <v>59.99</v>
      </c>
      <c r="G6664">
        <v>179.97</v>
      </c>
      <c r="H6664">
        <v>3</v>
      </c>
      <c r="I6664" t="s">
        <v>10682</v>
      </c>
      <c r="J6664">
        <v>0</v>
      </c>
      <c r="K6664">
        <v>0</v>
      </c>
      <c r="L6664" t="s">
        <v>10835</v>
      </c>
      <c r="M6664">
        <v>45114</v>
      </c>
      <c r="N6664" t="s">
        <v>12777</v>
      </c>
      <c r="O6664" t="s">
        <v>10708</v>
      </c>
      <c r="Q6664" t="s">
        <v>10709</v>
      </c>
      <c r="S6664" t="s">
        <v>12778</v>
      </c>
      <c r="T6664">
        <v>43102.456863425898</v>
      </c>
    </row>
    <row r="6665" spans="1:20" x14ac:dyDescent="0.25">
      <c r="A6665" t="s">
        <v>9840</v>
      </c>
      <c r="B6665" t="s">
        <v>20989</v>
      </c>
      <c r="C6665" t="s">
        <v>10751</v>
      </c>
      <c r="D6665" t="s">
        <v>10752</v>
      </c>
      <c r="E6665" t="s">
        <v>10753</v>
      </c>
      <c r="F6665">
        <v>54.99</v>
      </c>
      <c r="G6665">
        <v>329.94</v>
      </c>
      <c r="H6665">
        <v>6</v>
      </c>
      <c r="I6665" t="s">
        <v>10682</v>
      </c>
      <c r="J6665">
        <v>0</v>
      </c>
      <c r="K6665">
        <v>0</v>
      </c>
      <c r="L6665" t="s">
        <v>10731</v>
      </c>
      <c r="M6665">
        <v>45114</v>
      </c>
      <c r="N6665" t="s">
        <v>16431</v>
      </c>
      <c r="O6665" t="s">
        <v>10708</v>
      </c>
      <c r="Q6665" t="s">
        <v>10709</v>
      </c>
      <c r="S6665" t="s">
        <v>16432</v>
      </c>
      <c r="T6665">
        <v>43102.456875000003</v>
      </c>
    </row>
    <row r="6666" spans="1:20" x14ac:dyDescent="0.25">
      <c r="A6666" t="s">
        <v>6226</v>
      </c>
      <c r="B6666" t="s">
        <v>20990</v>
      </c>
      <c r="C6666" t="s">
        <v>10751</v>
      </c>
      <c r="D6666" t="s">
        <v>10752</v>
      </c>
      <c r="E6666" t="s">
        <v>10753</v>
      </c>
      <c r="F6666">
        <v>39.99</v>
      </c>
      <c r="G6666">
        <v>239.94</v>
      </c>
      <c r="H6666">
        <v>6</v>
      </c>
      <c r="I6666" t="s">
        <v>10682</v>
      </c>
      <c r="J6666">
        <v>0</v>
      </c>
      <c r="K6666">
        <v>0</v>
      </c>
      <c r="L6666" t="s">
        <v>10731</v>
      </c>
      <c r="M6666">
        <v>45113</v>
      </c>
      <c r="N6666" t="s">
        <v>10761</v>
      </c>
      <c r="O6666" t="s">
        <v>10762</v>
      </c>
      <c r="P6666" t="s">
        <v>10708</v>
      </c>
      <c r="Q6666" t="s">
        <v>10763</v>
      </c>
      <c r="R6666" t="s">
        <v>10709</v>
      </c>
      <c r="S6666" t="s">
        <v>10764</v>
      </c>
      <c r="T6666">
        <v>43102.456875000003</v>
      </c>
    </row>
    <row r="6667" spans="1:20" x14ac:dyDescent="0.25">
      <c r="A6667" t="s">
        <v>9841</v>
      </c>
      <c r="B6667" t="s">
        <v>20991</v>
      </c>
      <c r="C6667" t="s">
        <v>10751</v>
      </c>
      <c r="D6667" t="s">
        <v>10752</v>
      </c>
      <c r="E6667" t="s">
        <v>10753</v>
      </c>
      <c r="F6667">
        <v>82.99</v>
      </c>
      <c r="G6667">
        <v>497.94</v>
      </c>
      <c r="H6667">
        <v>6</v>
      </c>
      <c r="I6667" t="s">
        <v>10682</v>
      </c>
      <c r="J6667">
        <v>0</v>
      </c>
      <c r="K6667">
        <v>0</v>
      </c>
      <c r="L6667" t="s">
        <v>11305</v>
      </c>
      <c r="M6667">
        <v>45119</v>
      </c>
      <c r="N6667" t="s">
        <v>10694</v>
      </c>
      <c r="O6667" t="s">
        <v>10695</v>
      </c>
      <c r="Q6667" t="s">
        <v>10696</v>
      </c>
      <c r="S6667" t="s">
        <v>10697</v>
      </c>
      <c r="T6667">
        <v>43102.456875000003</v>
      </c>
    </row>
    <row r="6668" spans="1:20" x14ac:dyDescent="0.25">
      <c r="A6668" t="s">
        <v>6227</v>
      </c>
      <c r="B6668" t="s">
        <v>20992</v>
      </c>
      <c r="C6668" t="s">
        <v>10751</v>
      </c>
      <c r="D6668" t="s">
        <v>10752</v>
      </c>
      <c r="E6668" t="s">
        <v>10753</v>
      </c>
      <c r="F6668">
        <v>26.99</v>
      </c>
      <c r="G6668">
        <v>161.94</v>
      </c>
      <c r="H6668">
        <v>6</v>
      </c>
      <c r="I6668" t="s">
        <v>10682</v>
      </c>
      <c r="J6668">
        <v>0</v>
      </c>
      <c r="K6668">
        <v>0</v>
      </c>
      <c r="L6668" t="s">
        <v>10731</v>
      </c>
      <c r="M6668">
        <v>45118</v>
      </c>
      <c r="N6668" t="s">
        <v>10781</v>
      </c>
      <c r="O6668" t="s">
        <v>10782</v>
      </c>
      <c r="Q6668" t="s">
        <v>10783</v>
      </c>
      <c r="S6668" t="s">
        <v>10784</v>
      </c>
      <c r="T6668">
        <v>43102.456875000003</v>
      </c>
    </row>
    <row r="6669" spans="1:20" x14ac:dyDescent="0.25">
      <c r="A6669" t="s">
        <v>6228</v>
      </c>
      <c r="B6669" t="s">
        <v>20993</v>
      </c>
      <c r="C6669" t="s">
        <v>10751</v>
      </c>
      <c r="D6669" t="s">
        <v>10752</v>
      </c>
      <c r="E6669" t="s">
        <v>10753</v>
      </c>
      <c r="F6669">
        <v>34.99</v>
      </c>
      <c r="G6669">
        <v>209.94</v>
      </c>
      <c r="H6669">
        <v>6</v>
      </c>
      <c r="I6669" t="s">
        <v>10682</v>
      </c>
      <c r="J6669">
        <v>0</v>
      </c>
      <c r="K6669">
        <v>0</v>
      </c>
      <c r="L6669" t="s">
        <v>11406</v>
      </c>
      <c r="M6669">
        <v>45117</v>
      </c>
      <c r="N6669" t="s">
        <v>10746</v>
      </c>
      <c r="O6669" t="s">
        <v>10747</v>
      </c>
      <c r="Q6669" t="s">
        <v>10748</v>
      </c>
      <c r="S6669" t="s">
        <v>10749</v>
      </c>
      <c r="T6669">
        <v>43102.456979166702</v>
      </c>
    </row>
    <row r="6670" spans="1:20" x14ac:dyDescent="0.25">
      <c r="A6670" t="s">
        <v>6229</v>
      </c>
      <c r="B6670" t="s">
        <v>20994</v>
      </c>
      <c r="C6670" t="s">
        <v>10751</v>
      </c>
      <c r="D6670" t="s">
        <v>10752</v>
      </c>
      <c r="E6670" t="s">
        <v>10685</v>
      </c>
      <c r="F6670">
        <v>8.39</v>
      </c>
      <c r="G6670">
        <v>100.68</v>
      </c>
      <c r="H6670">
        <v>12</v>
      </c>
      <c r="I6670" t="s">
        <v>10682</v>
      </c>
      <c r="J6670">
        <v>0</v>
      </c>
      <c r="K6670">
        <v>0</v>
      </c>
      <c r="L6670" t="s">
        <v>10788</v>
      </c>
      <c r="M6670">
        <v>45121</v>
      </c>
      <c r="N6670" t="s">
        <v>10803</v>
      </c>
      <c r="O6670" t="s">
        <v>10782</v>
      </c>
      <c r="Q6670" t="s">
        <v>10783</v>
      </c>
      <c r="S6670" t="s">
        <v>10804</v>
      </c>
      <c r="T6670">
        <v>43102.456921296303</v>
      </c>
    </row>
    <row r="6671" spans="1:20" x14ac:dyDescent="0.25">
      <c r="A6671" t="s">
        <v>9842</v>
      </c>
      <c r="B6671" t="s">
        <v>20995</v>
      </c>
      <c r="C6671" t="s">
        <v>10751</v>
      </c>
      <c r="D6671" t="s">
        <v>10752</v>
      </c>
      <c r="E6671" t="s">
        <v>10753</v>
      </c>
      <c r="F6671">
        <v>8.99</v>
      </c>
      <c r="G6671">
        <v>107.88</v>
      </c>
      <c r="H6671">
        <v>12</v>
      </c>
      <c r="I6671" t="s">
        <v>10682</v>
      </c>
      <c r="J6671">
        <v>0</v>
      </c>
      <c r="K6671">
        <v>0</v>
      </c>
      <c r="L6671" t="s">
        <v>11646</v>
      </c>
      <c r="M6671">
        <v>45107</v>
      </c>
      <c r="N6671" t="s">
        <v>11202</v>
      </c>
      <c r="O6671" t="s">
        <v>10708</v>
      </c>
      <c r="Q6671" t="s">
        <v>10709</v>
      </c>
      <c r="S6671" t="s">
        <v>11203</v>
      </c>
      <c r="T6671">
        <v>43102.456909722197</v>
      </c>
    </row>
    <row r="6672" spans="1:20" x14ac:dyDescent="0.25">
      <c r="A6672" t="s">
        <v>9843</v>
      </c>
      <c r="B6672" t="s">
        <v>20996</v>
      </c>
      <c r="C6672" t="s">
        <v>10751</v>
      </c>
      <c r="D6672" t="s">
        <v>10752</v>
      </c>
      <c r="E6672" t="s">
        <v>10685</v>
      </c>
      <c r="F6672">
        <v>7.79</v>
      </c>
      <c r="G6672">
        <v>46.74</v>
      </c>
      <c r="H6672">
        <v>6</v>
      </c>
      <c r="I6672" t="s">
        <v>10682</v>
      </c>
      <c r="J6672">
        <v>0</v>
      </c>
      <c r="K6672">
        <v>0</v>
      </c>
      <c r="L6672" t="s">
        <v>10745</v>
      </c>
      <c r="M6672">
        <v>45117</v>
      </c>
      <c r="N6672" t="s">
        <v>10686</v>
      </c>
      <c r="O6672" t="s">
        <v>10687</v>
      </c>
      <c r="Q6672" t="s">
        <v>10688</v>
      </c>
      <c r="S6672" t="s">
        <v>10689</v>
      </c>
      <c r="T6672">
        <v>43102.456898148099</v>
      </c>
    </row>
    <row r="6673" spans="1:20" x14ac:dyDescent="0.25">
      <c r="A6673" t="s">
        <v>6230</v>
      </c>
      <c r="B6673" t="s">
        <v>20997</v>
      </c>
      <c r="C6673" t="s">
        <v>10681</v>
      </c>
      <c r="D6673" t="s">
        <v>10683</v>
      </c>
      <c r="E6673" t="s">
        <v>10685</v>
      </c>
      <c r="F6673">
        <v>18.989999999999998</v>
      </c>
      <c r="G6673">
        <v>227.88</v>
      </c>
      <c r="H6673">
        <v>12</v>
      </c>
      <c r="I6673" t="s">
        <v>10682</v>
      </c>
      <c r="J6673">
        <v>0</v>
      </c>
      <c r="K6673">
        <v>0</v>
      </c>
      <c r="L6673" t="s">
        <v>10944</v>
      </c>
      <c r="M6673">
        <v>45107</v>
      </c>
      <c r="N6673" t="s">
        <v>10686</v>
      </c>
      <c r="O6673" t="s">
        <v>10687</v>
      </c>
      <c r="Q6673" t="s">
        <v>10688</v>
      </c>
      <c r="S6673" t="s">
        <v>10689</v>
      </c>
      <c r="T6673">
        <v>43102.456921296303</v>
      </c>
    </row>
    <row r="6674" spans="1:20" x14ac:dyDescent="0.25">
      <c r="A6674" t="s">
        <v>6231</v>
      </c>
      <c r="B6674" t="s">
        <v>20998</v>
      </c>
      <c r="C6674" t="s">
        <v>10751</v>
      </c>
      <c r="D6674" t="s">
        <v>10752</v>
      </c>
      <c r="E6674" t="s">
        <v>10753</v>
      </c>
      <c r="F6674">
        <v>59.99</v>
      </c>
      <c r="G6674">
        <v>359.94</v>
      </c>
      <c r="H6674">
        <v>6</v>
      </c>
      <c r="I6674" t="s">
        <v>10682</v>
      </c>
      <c r="J6674">
        <v>0</v>
      </c>
      <c r="K6674">
        <v>0</v>
      </c>
      <c r="L6674" t="s">
        <v>11506</v>
      </c>
      <c r="M6674">
        <v>45117</v>
      </c>
      <c r="N6674" t="s">
        <v>10991</v>
      </c>
      <c r="O6674" t="s">
        <v>10992</v>
      </c>
      <c r="Q6674" t="s">
        <v>10993</v>
      </c>
      <c r="S6674" t="s">
        <v>10994</v>
      </c>
      <c r="T6674">
        <v>43102.456898148099</v>
      </c>
    </row>
    <row r="6675" spans="1:20" x14ac:dyDescent="0.25">
      <c r="A6675" t="s">
        <v>6232</v>
      </c>
      <c r="B6675" t="s">
        <v>20999</v>
      </c>
      <c r="C6675" t="s">
        <v>10681</v>
      </c>
      <c r="D6675" t="s">
        <v>10683</v>
      </c>
      <c r="E6675" t="s">
        <v>10685</v>
      </c>
      <c r="F6675">
        <v>64.989999999999995</v>
      </c>
      <c r="G6675">
        <v>389.94</v>
      </c>
      <c r="H6675">
        <v>6</v>
      </c>
      <c r="I6675" t="s">
        <v>10682</v>
      </c>
      <c r="J6675">
        <v>0</v>
      </c>
      <c r="K6675">
        <v>0</v>
      </c>
      <c r="L6675" t="s">
        <v>11406</v>
      </c>
      <c r="M6675">
        <v>45113</v>
      </c>
      <c r="N6675" t="s">
        <v>10761</v>
      </c>
      <c r="O6675" t="s">
        <v>10762</v>
      </c>
      <c r="P6675" t="s">
        <v>10708</v>
      </c>
      <c r="Q6675" t="s">
        <v>10763</v>
      </c>
      <c r="R6675" t="s">
        <v>10709</v>
      </c>
      <c r="S6675" t="s">
        <v>10764</v>
      </c>
      <c r="T6675">
        <v>43102.456979166702</v>
      </c>
    </row>
    <row r="6676" spans="1:20" x14ac:dyDescent="0.25">
      <c r="A6676" t="s">
        <v>9844</v>
      </c>
      <c r="B6676" t="s">
        <v>21000</v>
      </c>
      <c r="C6676" t="s">
        <v>10751</v>
      </c>
      <c r="D6676" t="s">
        <v>10752</v>
      </c>
      <c r="E6676" t="s">
        <v>10753</v>
      </c>
      <c r="F6676">
        <v>42.99</v>
      </c>
      <c r="G6676">
        <v>257.94</v>
      </c>
      <c r="H6676">
        <v>6</v>
      </c>
      <c r="I6676" t="s">
        <v>10682</v>
      </c>
      <c r="J6676">
        <v>0</v>
      </c>
      <c r="K6676">
        <v>0</v>
      </c>
      <c r="L6676" t="s">
        <v>11301</v>
      </c>
      <c r="M6676">
        <v>45117</v>
      </c>
      <c r="N6676" t="s">
        <v>12282</v>
      </c>
      <c r="O6676" t="s">
        <v>10687</v>
      </c>
      <c r="Q6676" t="s">
        <v>10688</v>
      </c>
      <c r="S6676" t="s">
        <v>12283</v>
      </c>
      <c r="T6676">
        <v>43102.456875000003</v>
      </c>
    </row>
    <row r="6677" spans="1:20" x14ac:dyDescent="0.25">
      <c r="A6677" t="s">
        <v>6233</v>
      </c>
      <c r="B6677" t="s">
        <v>21001</v>
      </c>
      <c r="C6677" t="s">
        <v>10751</v>
      </c>
      <c r="D6677" t="s">
        <v>10683</v>
      </c>
      <c r="E6677" t="s">
        <v>10685</v>
      </c>
      <c r="F6677">
        <v>29.99</v>
      </c>
      <c r="G6677">
        <v>179.94</v>
      </c>
      <c r="H6677">
        <v>6</v>
      </c>
      <c r="I6677" t="s">
        <v>10682</v>
      </c>
      <c r="J6677">
        <v>0</v>
      </c>
      <c r="K6677">
        <v>0</v>
      </c>
      <c r="L6677" t="s">
        <v>10731</v>
      </c>
      <c r="M6677">
        <v>45132</v>
      </c>
      <c r="N6677" t="s">
        <v>11489</v>
      </c>
      <c r="O6677" t="s">
        <v>10701</v>
      </c>
      <c r="Q6677" t="s">
        <v>10702</v>
      </c>
      <c r="S6677" t="s">
        <v>11490</v>
      </c>
      <c r="T6677">
        <v>43102.456875000003</v>
      </c>
    </row>
    <row r="6678" spans="1:20" x14ac:dyDescent="0.25">
      <c r="A6678" t="s">
        <v>6234</v>
      </c>
      <c r="B6678" t="s">
        <v>21002</v>
      </c>
      <c r="C6678" t="s">
        <v>10751</v>
      </c>
      <c r="D6678" t="s">
        <v>10683</v>
      </c>
      <c r="E6678" t="s">
        <v>10685</v>
      </c>
      <c r="F6678">
        <v>57.99</v>
      </c>
      <c r="G6678">
        <v>347.94</v>
      </c>
      <c r="H6678">
        <v>6</v>
      </c>
      <c r="I6678" t="s">
        <v>10682</v>
      </c>
      <c r="J6678">
        <v>0</v>
      </c>
      <c r="K6678">
        <v>0</v>
      </c>
      <c r="L6678" t="s">
        <v>17398</v>
      </c>
      <c r="M6678">
        <v>45138</v>
      </c>
      <c r="N6678" t="s">
        <v>12413</v>
      </c>
      <c r="O6678" t="s">
        <v>10747</v>
      </c>
      <c r="Q6678" t="s">
        <v>10748</v>
      </c>
      <c r="S6678" t="s">
        <v>12414</v>
      </c>
      <c r="T6678">
        <v>43102.456863425898</v>
      </c>
    </row>
    <row r="6679" spans="1:20" x14ac:dyDescent="0.25">
      <c r="A6679" t="s">
        <v>6235</v>
      </c>
      <c r="B6679" t="s">
        <v>21003</v>
      </c>
      <c r="C6679" t="s">
        <v>10751</v>
      </c>
      <c r="D6679" t="s">
        <v>10683</v>
      </c>
      <c r="E6679" t="s">
        <v>10685</v>
      </c>
      <c r="F6679">
        <v>29.99</v>
      </c>
      <c r="G6679">
        <v>179.94</v>
      </c>
      <c r="H6679">
        <v>6</v>
      </c>
      <c r="I6679" t="s">
        <v>10682</v>
      </c>
      <c r="J6679">
        <v>0</v>
      </c>
      <c r="K6679">
        <v>0</v>
      </c>
      <c r="L6679" t="s">
        <v>11406</v>
      </c>
      <c r="M6679">
        <v>45141</v>
      </c>
      <c r="N6679" t="s">
        <v>10746</v>
      </c>
      <c r="O6679" t="s">
        <v>10747</v>
      </c>
      <c r="Q6679" t="s">
        <v>10748</v>
      </c>
      <c r="S6679" t="s">
        <v>10749</v>
      </c>
      <c r="T6679">
        <v>43102.456979166702</v>
      </c>
    </row>
    <row r="6680" spans="1:20" x14ac:dyDescent="0.25">
      <c r="A6680" t="s">
        <v>6236</v>
      </c>
      <c r="B6680" t="s">
        <v>21004</v>
      </c>
      <c r="C6680" t="s">
        <v>10681</v>
      </c>
      <c r="D6680" t="s">
        <v>10683</v>
      </c>
      <c r="E6680" t="s">
        <v>10685</v>
      </c>
      <c r="F6680">
        <v>99.99</v>
      </c>
      <c r="G6680">
        <v>599.94000000000005</v>
      </c>
      <c r="H6680">
        <v>6</v>
      </c>
      <c r="I6680" t="s">
        <v>10682</v>
      </c>
      <c r="J6680">
        <v>0</v>
      </c>
      <c r="K6680">
        <v>0</v>
      </c>
      <c r="L6680" t="s">
        <v>10731</v>
      </c>
      <c r="M6680">
        <v>45141</v>
      </c>
      <c r="N6680" t="s">
        <v>10694</v>
      </c>
      <c r="O6680" t="s">
        <v>10695</v>
      </c>
      <c r="Q6680" t="s">
        <v>10696</v>
      </c>
      <c r="S6680" t="s">
        <v>10697</v>
      </c>
      <c r="T6680">
        <v>43102.456875000003</v>
      </c>
    </row>
    <row r="6681" spans="1:20" x14ac:dyDescent="0.25">
      <c r="A6681" t="s">
        <v>6237</v>
      </c>
      <c r="B6681" t="s">
        <v>21005</v>
      </c>
      <c r="C6681" t="s">
        <v>10751</v>
      </c>
      <c r="D6681" t="s">
        <v>10752</v>
      </c>
      <c r="E6681" t="s">
        <v>10685</v>
      </c>
      <c r="F6681">
        <v>29.99</v>
      </c>
      <c r="G6681">
        <v>179.94</v>
      </c>
      <c r="H6681">
        <v>6</v>
      </c>
      <c r="I6681" t="s">
        <v>10682</v>
      </c>
      <c r="J6681">
        <v>0</v>
      </c>
      <c r="K6681">
        <v>0</v>
      </c>
      <c r="L6681" t="s">
        <v>10731</v>
      </c>
      <c r="M6681">
        <v>45141</v>
      </c>
      <c r="N6681" t="s">
        <v>14397</v>
      </c>
      <c r="O6681" t="s">
        <v>10708</v>
      </c>
      <c r="Q6681" t="s">
        <v>10709</v>
      </c>
      <c r="S6681" t="s">
        <v>14398</v>
      </c>
      <c r="T6681">
        <v>43102.456875000003</v>
      </c>
    </row>
    <row r="6682" spans="1:20" x14ac:dyDescent="0.25">
      <c r="A6682" t="s">
        <v>6238</v>
      </c>
      <c r="B6682" t="s">
        <v>21006</v>
      </c>
      <c r="C6682" t="s">
        <v>10751</v>
      </c>
      <c r="D6682" t="s">
        <v>10752</v>
      </c>
      <c r="E6682" t="s">
        <v>10685</v>
      </c>
      <c r="F6682">
        <v>11.99</v>
      </c>
      <c r="G6682">
        <v>71.94</v>
      </c>
      <c r="H6682">
        <v>6</v>
      </c>
      <c r="I6682" t="s">
        <v>10682</v>
      </c>
      <c r="J6682">
        <v>0</v>
      </c>
      <c r="K6682">
        <v>0</v>
      </c>
      <c r="L6682" t="s">
        <v>11646</v>
      </c>
      <c r="M6682">
        <v>45141</v>
      </c>
      <c r="N6682" t="s">
        <v>10694</v>
      </c>
      <c r="O6682" t="s">
        <v>10695</v>
      </c>
      <c r="Q6682" t="s">
        <v>10696</v>
      </c>
      <c r="S6682" t="s">
        <v>10697</v>
      </c>
      <c r="T6682">
        <v>43102.456909722197</v>
      </c>
    </row>
    <row r="6683" spans="1:20" x14ac:dyDescent="0.25">
      <c r="A6683" t="s">
        <v>6239</v>
      </c>
      <c r="B6683" t="s">
        <v>21007</v>
      </c>
      <c r="C6683" t="s">
        <v>10681</v>
      </c>
      <c r="D6683" t="s">
        <v>10683</v>
      </c>
      <c r="E6683" t="s">
        <v>10685</v>
      </c>
      <c r="F6683">
        <v>24.99</v>
      </c>
      <c r="G6683">
        <v>299.88</v>
      </c>
      <c r="H6683">
        <v>12</v>
      </c>
      <c r="I6683" t="s">
        <v>10682</v>
      </c>
      <c r="J6683">
        <v>0</v>
      </c>
      <c r="K6683">
        <v>0</v>
      </c>
      <c r="L6683" t="s">
        <v>10831</v>
      </c>
      <c r="M6683">
        <v>45156</v>
      </c>
      <c r="N6683" t="s">
        <v>21008</v>
      </c>
      <c r="S6683" t="s">
        <v>21009</v>
      </c>
      <c r="T6683">
        <v>43102.456956018497</v>
      </c>
    </row>
    <row r="6684" spans="1:20" x14ac:dyDescent="0.25">
      <c r="A6684" t="s">
        <v>6240</v>
      </c>
      <c r="B6684" t="s">
        <v>21010</v>
      </c>
      <c r="C6684" t="s">
        <v>13217</v>
      </c>
      <c r="D6684" t="s">
        <v>10683</v>
      </c>
      <c r="E6684" t="s">
        <v>10685</v>
      </c>
      <c r="F6684">
        <v>79.989999999999995</v>
      </c>
      <c r="G6684">
        <v>479.94</v>
      </c>
      <c r="H6684">
        <v>6</v>
      </c>
      <c r="I6684" t="s">
        <v>10682</v>
      </c>
      <c r="J6684">
        <v>0</v>
      </c>
      <c r="K6684">
        <v>0</v>
      </c>
      <c r="L6684" t="s">
        <v>10731</v>
      </c>
      <c r="M6684">
        <v>45166</v>
      </c>
      <c r="N6684" t="s">
        <v>11359</v>
      </c>
      <c r="O6684" t="s">
        <v>10762</v>
      </c>
      <c r="P6684" t="s">
        <v>10701</v>
      </c>
      <c r="Q6684" t="s">
        <v>10763</v>
      </c>
      <c r="R6684" t="s">
        <v>10702</v>
      </c>
      <c r="S6684" t="s">
        <v>11360</v>
      </c>
      <c r="T6684">
        <v>43102.456875000003</v>
      </c>
    </row>
    <row r="6685" spans="1:20" x14ac:dyDescent="0.25">
      <c r="A6685" t="s">
        <v>9845</v>
      </c>
      <c r="B6685" t="s">
        <v>21011</v>
      </c>
      <c r="C6685" t="s">
        <v>10751</v>
      </c>
      <c r="D6685" t="s">
        <v>10752</v>
      </c>
      <c r="E6685" t="s">
        <v>10836</v>
      </c>
      <c r="F6685">
        <v>13.19</v>
      </c>
      <c r="G6685">
        <v>79.14</v>
      </c>
      <c r="H6685">
        <v>6</v>
      </c>
      <c r="I6685" t="s">
        <v>10682</v>
      </c>
      <c r="J6685">
        <v>0</v>
      </c>
      <c r="K6685">
        <v>0</v>
      </c>
      <c r="L6685" t="s">
        <v>10831</v>
      </c>
      <c r="M6685">
        <v>45167</v>
      </c>
      <c r="N6685" t="s">
        <v>10694</v>
      </c>
      <c r="O6685" t="s">
        <v>10695</v>
      </c>
      <c r="Q6685" t="s">
        <v>10696</v>
      </c>
      <c r="S6685" t="s">
        <v>10697</v>
      </c>
      <c r="T6685">
        <v>43102.456956018497</v>
      </c>
    </row>
    <row r="6686" spans="1:20" x14ac:dyDescent="0.25">
      <c r="A6686" t="s">
        <v>21012</v>
      </c>
      <c r="B6686" t="s">
        <v>21013</v>
      </c>
      <c r="C6686" t="s">
        <v>10751</v>
      </c>
      <c r="D6686" t="s">
        <v>10683</v>
      </c>
      <c r="E6686" t="s">
        <v>10685</v>
      </c>
      <c r="F6686">
        <v>102.99</v>
      </c>
      <c r="G6686">
        <v>617.94000000000005</v>
      </c>
      <c r="H6686">
        <v>6</v>
      </c>
      <c r="I6686" t="s">
        <v>10682</v>
      </c>
      <c r="J6686">
        <v>0</v>
      </c>
      <c r="K6686">
        <v>0</v>
      </c>
      <c r="L6686" t="s">
        <v>10706</v>
      </c>
      <c r="M6686">
        <v>45180</v>
      </c>
      <c r="N6686" t="s">
        <v>10793</v>
      </c>
      <c r="O6686" t="s">
        <v>10782</v>
      </c>
      <c r="Q6686" t="s">
        <v>10783</v>
      </c>
      <c r="S6686" t="s">
        <v>10794</v>
      </c>
      <c r="T6686">
        <v>43102.457002314797</v>
      </c>
    </row>
    <row r="6687" spans="1:20" x14ac:dyDescent="0.25">
      <c r="A6687" t="s">
        <v>21014</v>
      </c>
      <c r="B6687" t="s">
        <v>21015</v>
      </c>
      <c r="C6687" t="s">
        <v>10751</v>
      </c>
      <c r="D6687" t="s">
        <v>10683</v>
      </c>
      <c r="E6687" t="s">
        <v>10685</v>
      </c>
      <c r="F6687">
        <v>209.99</v>
      </c>
      <c r="G6687">
        <v>1259.94</v>
      </c>
      <c r="H6687">
        <v>6</v>
      </c>
      <c r="I6687" t="s">
        <v>10682</v>
      </c>
      <c r="J6687">
        <v>0</v>
      </c>
      <c r="K6687">
        <v>0</v>
      </c>
      <c r="L6687" t="s">
        <v>10706</v>
      </c>
      <c r="M6687">
        <v>45180</v>
      </c>
      <c r="N6687" t="s">
        <v>10793</v>
      </c>
      <c r="O6687" t="s">
        <v>10782</v>
      </c>
      <c r="Q6687" t="s">
        <v>10783</v>
      </c>
      <c r="S6687" t="s">
        <v>10794</v>
      </c>
      <c r="T6687">
        <v>43102.457002314797</v>
      </c>
    </row>
    <row r="6688" spans="1:20" x14ac:dyDescent="0.25">
      <c r="A6688" t="s">
        <v>6241</v>
      </c>
      <c r="B6688" t="s">
        <v>21016</v>
      </c>
      <c r="C6688" t="s">
        <v>10681</v>
      </c>
      <c r="D6688" t="s">
        <v>10683</v>
      </c>
      <c r="E6688" t="s">
        <v>10685</v>
      </c>
      <c r="F6688">
        <v>21.99</v>
      </c>
      <c r="G6688">
        <v>131.94</v>
      </c>
      <c r="H6688">
        <v>6</v>
      </c>
      <c r="I6688" t="s">
        <v>10682</v>
      </c>
      <c r="J6688">
        <v>0</v>
      </c>
      <c r="K6688">
        <v>0</v>
      </c>
      <c r="L6688" t="s">
        <v>10745</v>
      </c>
      <c r="M6688">
        <v>45182</v>
      </c>
      <c r="N6688" t="s">
        <v>10728</v>
      </c>
      <c r="O6688" t="s">
        <v>10701</v>
      </c>
      <c r="Q6688" t="s">
        <v>10702</v>
      </c>
      <c r="S6688" t="s">
        <v>10729</v>
      </c>
      <c r="T6688">
        <v>43102.456898148099</v>
      </c>
    </row>
    <row r="6689" spans="1:20" x14ac:dyDescent="0.25">
      <c r="A6689" t="s">
        <v>6242</v>
      </c>
      <c r="B6689" t="s">
        <v>21017</v>
      </c>
      <c r="C6689" t="s">
        <v>10681</v>
      </c>
      <c r="D6689" t="s">
        <v>10683</v>
      </c>
      <c r="E6689" t="s">
        <v>10685</v>
      </c>
      <c r="F6689">
        <v>21.99</v>
      </c>
      <c r="G6689">
        <v>131.94</v>
      </c>
      <c r="H6689">
        <v>6</v>
      </c>
      <c r="I6689" t="s">
        <v>10682</v>
      </c>
      <c r="J6689">
        <v>0</v>
      </c>
      <c r="K6689">
        <v>0</v>
      </c>
      <c r="L6689" t="s">
        <v>10745</v>
      </c>
      <c r="M6689">
        <v>45182</v>
      </c>
      <c r="N6689" t="s">
        <v>10728</v>
      </c>
      <c r="O6689" t="s">
        <v>10701</v>
      </c>
      <c r="Q6689" t="s">
        <v>10702</v>
      </c>
      <c r="S6689" t="s">
        <v>10729</v>
      </c>
      <c r="T6689">
        <v>43102.456898148099</v>
      </c>
    </row>
    <row r="6690" spans="1:20" x14ac:dyDescent="0.25">
      <c r="A6690" t="s">
        <v>6243</v>
      </c>
      <c r="B6690" t="s">
        <v>21018</v>
      </c>
      <c r="C6690" t="s">
        <v>10751</v>
      </c>
      <c r="D6690" t="s">
        <v>10683</v>
      </c>
      <c r="E6690" t="s">
        <v>10753</v>
      </c>
      <c r="F6690">
        <v>20.99</v>
      </c>
      <c r="G6690">
        <v>125.94</v>
      </c>
      <c r="H6690">
        <v>6</v>
      </c>
      <c r="I6690" t="s">
        <v>10682</v>
      </c>
      <c r="J6690">
        <v>0</v>
      </c>
      <c r="K6690">
        <v>0</v>
      </c>
      <c r="L6690" t="s">
        <v>10745</v>
      </c>
      <c r="M6690">
        <v>45182</v>
      </c>
      <c r="N6690" t="s">
        <v>10728</v>
      </c>
      <c r="O6690" t="s">
        <v>10701</v>
      </c>
      <c r="Q6690" t="s">
        <v>10702</v>
      </c>
      <c r="S6690" t="s">
        <v>10729</v>
      </c>
      <c r="T6690">
        <v>43102.456898148099</v>
      </c>
    </row>
    <row r="6691" spans="1:20" x14ac:dyDescent="0.25">
      <c r="A6691" t="s">
        <v>6244</v>
      </c>
      <c r="B6691" t="s">
        <v>21019</v>
      </c>
      <c r="C6691" t="s">
        <v>10681</v>
      </c>
      <c r="D6691" t="s">
        <v>10683</v>
      </c>
      <c r="E6691" t="s">
        <v>10685</v>
      </c>
      <c r="F6691">
        <v>49.99</v>
      </c>
      <c r="G6691">
        <v>299.94</v>
      </c>
      <c r="H6691">
        <v>6</v>
      </c>
      <c r="I6691" t="s">
        <v>10682</v>
      </c>
      <c r="J6691">
        <v>0</v>
      </c>
      <c r="K6691">
        <v>0</v>
      </c>
      <c r="L6691" t="s">
        <v>10731</v>
      </c>
      <c r="M6691">
        <v>45187</v>
      </c>
      <c r="N6691" t="s">
        <v>10761</v>
      </c>
      <c r="O6691" t="s">
        <v>10762</v>
      </c>
      <c r="P6691" t="s">
        <v>10708</v>
      </c>
      <c r="Q6691" t="s">
        <v>10763</v>
      </c>
      <c r="R6691" t="s">
        <v>10709</v>
      </c>
      <c r="S6691" t="s">
        <v>10764</v>
      </c>
      <c r="T6691">
        <v>43102.456875000003</v>
      </c>
    </row>
    <row r="6692" spans="1:20" x14ac:dyDescent="0.25">
      <c r="A6692" t="s">
        <v>6245</v>
      </c>
      <c r="B6692" t="s">
        <v>21020</v>
      </c>
      <c r="C6692" t="s">
        <v>10751</v>
      </c>
      <c r="D6692" t="s">
        <v>10752</v>
      </c>
      <c r="E6692" t="s">
        <v>10753</v>
      </c>
      <c r="F6692">
        <v>32.99</v>
      </c>
      <c r="G6692">
        <v>197.94</v>
      </c>
      <c r="H6692">
        <v>6</v>
      </c>
      <c r="I6692" t="s">
        <v>10682</v>
      </c>
      <c r="J6692">
        <v>0</v>
      </c>
      <c r="K6692">
        <v>0</v>
      </c>
      <c r="L6692" t="s">
        <v>10864</v>
      </c>
      <c r="M6692">
        <v>45194</v>
      </c>
      <c r="N6692" t="s">
        <v>10991</v>
      </c>
      <c r="O6692" t="s">
        <v>10992</v>
      </c>
      <c r="Q6692" t="s">
        <v>10993</v>
      </c>
      <c r="S6692" t="s">
        <v>10994</v>
      </c>
      <c r="T6692">
        <v>43102.456875000003</v>
      </c>
    </row>
    <row r="6693" spans="1:20" x14ac:dyDescent="0.25">
      <c r="A6693" t="s">
        <v>6246</v>
      </c>
      <c r="B6693" t="s">
        <v>21021</v>
      </c>
      <c r="C6693" t="s">
        <v>10681</v>
      </c>
      <c r="D6693" t="s">
        <v>10683</v>
      </c>
      <c r="E6693" t="s">
        <v>10685</v>
      </c>
      <c r="F6693">
        <v>44.99</v>
      </c>
      <c r="G6693">
        <v>269.94</v>
      </c>
      <c r="H6693">
        <v>6</v>
      </c>
      <c r="I6693" t="s">
        <v>10682</v>
      </c>
      <c r="J6693">
        <v>0</v>
      </c>
      <c r="K6693">
        <v>0</v>
      </c>
      <c r="L6693" t="s">
        <v>10731</v>
      </c>
      <c r="M6693">
        <v>45195</v>
      </c>
      <c r="N6693" t="s">
        <v>10874</v>
      </c>
      <c r="O6693" t="s">
        <v>10701</v>
      </c>
      <c r="P6693" t="s">
        <v>10708</v>
      </c>
      <c r="Q6693" t="s">
        <v>10702</v>
      </c>
      <c r="R6693" t="s">
        <v>10709</v>
      </c>
      <c r="S6693" t="s">
        <v>10875</v>
      </c>
      <c r="T6693">
        <v>43102.456875000003</v>
      </c>
    </row>
    <row r="6694" spans="1:20" x14ac:dyDescent="0.25">
      <c r="A6694" t="s">
        <v>6247</v>
      </c>
      <c r="B6694" t="s">
        <v>21022</v>
      </c>
      <c r="C6694" t="s">
        <v>10681</v>
      </c>
      <c r="D6694" t="s">
        <v>10683</v>
      </c>
      <c r="E6694" t="s">
        <v>10685</v>
      </c>
      <c r="F6694">
        <v>20.99</v>
      </c>
      <c r="G6694">
        <v>251.88</v>
      </c>
      <c r="H6694">
        <v>12</v>
      </c>
      <c r="I6694" t="s">
        <v>10682</v>
      </c>
      <c r="J6694">
        <v>0</v>
      </c>
      <c r="K6694">
        <v>0</v>
      </c>
      <c r="L6694" t="s">
        <v>10858</v>
      </c>
      <c r="M6694">
        <v>45197</v>
      </c>
      <c r="N6694" t="s">
        <v>10991</v>
      </c>
      <c r="O6694" t="s">
        <v>10992</v>
      </c>
      <c r="Q6694" t="s">
        <v>10993</v>
      </c>
      <c r="S6694" t="s">
        <v>10994</v>
      </c>
      <c r="T6694">
        <v>43102.457013888903</v>
      </c>
    </row>
    <row r="6695" spans="1:20" x14ac:dyDescent="0.25">
      <c r="A6695" t="s">
        <v>21023</v>
      </c>
      <c r="B6695" t="s">
        <v>21024</v>
      </c>
      <c r="C6695" t="s">
        <v>10691</v>
      </c>
      <c r="D6695" t="s">
        <v>13204</v>
      </c>
      <c r="E6695" t="s">
        <v>10693</v>
      </c>
      <c r="F6695">
        <v>0</v>
      </c>
      <c r="G6695">
        <v>0</v>
      </c>
      <c r="H6695">
        <v>6</v>
      </c>
      <c r="I6695" t="s">
        <v>10682</v>
      </c>
      <c r="J6695">
        <v>0</v>
      </c>
      <c r="K6695">
        <v>0</v>
      </c>
      <c r="L6695" t="s">
        <v>10731</v>
      </c>
      <c r="M6695">
        <v>45371</v>
      </c>
      <c r="N6695" t="s">
        <v>11359</v>
      </c>
      <c r="O6695" t="s">
        <v>10762</v>
      </c>
      <c r="P6695" t="s">
        <v>10701</v>
      </c>
      <c r="Q6695" t="s">
        <v>10763</v>
      </c>
      <c r="R6695" t="s">
        <v>10702</v>
      </c>
      <c r="S6695" t="s">
        <v>11360</v>
      </c>
      <c r="T6695">
        <v>43102.456875000003</v>
      </c>
    </row>
    <row r="6696" spans="1:20" x14ac:dyDescent="0.25">
      <c r="A6696" t="s">
        <v>6248</v>
      </c>
      <c r="B6696" t="s">
        <v>21025</v>
      </c>
      <c r="C6696" t="s">
        <v>10681</v>
      </c>
      <c r="D6696" t="s">
        <v>10683</v>
      </c>
      <c r="E6696" t="s">
        <v>10685</v>
      </c>
      <c r="F6696">
        <v>44.99</v>
      </c>
      <c r="G6696">
        <v>269.94</v>
      </c>
      <c r="H6696">
        <v>6</v>
      </c>
      <c r="I6696" t="s">
        <v>10682</v>
      </c>
      <c r="J6696">
        <v>0</v>
      </c>
      <c r="K6696">
        <v>0</v>
      </c>
      <c r="L6696" t="s">
        <v>10731</v>
      </c>
      <c r="M6696">
        <v>45210</v>
      </c>
      <c r="N6696" t="s">
        <v>11609</v>
      </c>
      <c r="O6696" t="s">
        <v>10687</v>
      </c>
      <c r="Q6696" t="s">
        <v>10688</v>
      </c>
      <c r="S6696" t="s">
        <v>11610</v>
      </c>
      <c r="T6696">
        <v>43102.456875000003</v>
      </c>
    </row>
    <row r="6697" spans="1:20" x14ac:dyDescent="0.25">
      <c r="A6697" t="s">
        <v>6249</v>
      </c>
      <c r="B6697" t="s">
        <v>21026</v>
      </c>
      <c r="C6697" t="s">
        <v>10681</v>
      </c>
      <c r="D6697" t="s">
        <v>10683</v>
      </c>
      <c r="E6697" t="s">
        <v>10685</v>
      </c>
      <c r="F6697">
        <v>74.989999999999995</v>
      </c>
      <c r="G6697">
        <v>449.94</v>
      </c>
      <c r="H6697">
        <v>6</v>
      </c>
      <c r="I6697" t="s">
        <v>10682</v>
      </c>
      <c r="J6697">
        <v>0</v>
      </c>
      <c r="K6697">
        <v>0</v>
      </c>
      <c r="L6697" t="s">
        <v>10883</v>
      </c>
      <c r="M6697">
        <v>45222</v>
      </c>
      <c r="N6697" t="s">
        <v>10700</v>
      </c>
      <c r="O6697" t="s">
        <v>10701</v>
      </c>
      <c r="Q6697" t="s">
        <v>10702</v>
      </c>
      <c r="S6697" t="s">
        <v>10703</v>
      </c>
      <c r="T6697">
        <v>43102.456979166702</v>
      </c>
    </row>
    <row r="6698" spans="1:20" x14ac:dyDescent="0.25">
      <c r="A6698" t="s">
        <v>6250</v>
      </c>
      <c r="B6698" t="s">
        <v>21027</v>
      </c>
      <c r="C6698" t="s">
        <v>10751</v>
      </c>
      <c r="D6698" t="s">
        <v>10683</v>
      </c>
      <c r="E6698" t="s">
        <v>10836</v>
      </c>
      <c r="F6698">
        <v>32.99</v>
      </c>
      <c r="G6698">
        <v>197.94</v>
      </c>
      <c r="H6698">
        <v>6</v>
      </c>
      <c r="I6698" t="s">
        <v>10682</v>
      </c>
      <c r="J6698">
        <v>0</v>
      </c>
      <c r="K6698">
        <v>0</v>
      </c>
      <c r="L6698" t="s">
        <v>10868</v>
      </c>
      <c r="M6698">
        <v>45205</v>
      </c>
      <c r="N6698" t="s">
        <v>21028</v>
      </c>
      <c r="O6698" t="s">
        <v>10708</v>
      </c>
      <c r="Q6698" t="s">
        <v>10709</v>
      </c>
      <c r="S6698" t="s">
        <v>21029</v>
      </c>
      <c r="T6698">
        <v>43102.456990740699</v>
      </c>
    </row>
    <row r="6699" spans="1:20" x14ac:dyDescent="0.25">
      <c r="A6699" t="s">
        <v>6251</v>
      </c>
      <c r="B6699" t="s">
        <v>21030</v>
      </c>
      <c r="C6699" t="s">
        <v>10751</v>
      </c>
      <c r="D6699" t="s">
        <v>10683</v>
      </c>
      <c r="E6699" t="s">
        <v>10836</v>
      </c>
      <c r="F6699">
        <v>41.99</v>
      </c>
      <c r="G6699">
        <v>251.94</v>
      </c>
      <c r="H6699">
        <v>6</v>
      </c>
      <c r="I6699" t="s">
        <v>10682</v>
      </c>
      <c r="J6699">
        <v>0</v>
      </c>
      <c r="K6699">
        <v>0</v>
      </c>
      <c r="L6699" t="s">
        <v>10706</v>
      </c>
      <c r="M6699">
        <v>45231</v>
      </c>
      <c r="N6699" t="s">
        <v>10732</v>
      </c>
      <c r="O6699" t="s">
        <v>10687</v>
      </c>
      <c r="Q6699" t="s">
        <v>10688</v>
      </c>
      <c r="S6699" t="s">
        <v>10733</v>
      </c>
      <c r="T6699">
        <v>43102.457002314797</v>
      </c>
    </row>
    <row r="6700" spans="1:20" x14ac:dyDescent="0.25">
      <c r="A6700" t="s">
        <v>6252</v>
      </c>
      <c r="B6700" t="s">
        <v>21031</v>
      </c>
      <c r="C6700" t="s">
        <v>10681</v>
      </c>
      <c r="D6700" t="s">
        <v>10683</v>
      </c>
      <c r="E6700" t="s">
        <v>10685</v>
      </c>
      <c r="F6700">
        <v>33.99</v>
      </c>
      <c r="G6700">
        <v>203.94</v>
      </c>
      <c r="H6700">
        <v>6</v>
      </c>
      <c r="I6700" t="s">
        <v>10682</v>
      </c>
      <c r="J6700">
        <v>0</v>
      </c>
      <c r="K6700">
        <v>0</v>
      </c>
      <c r="L6700" t="s">
        <v>10722</v>
      </c>
      <c r="M6700">
        <v>45222</v>
      </c>
      <c r="N6700" t="s">
        <v>10781</v>
      </c>
      <c r="O6700" t="s">
        <v>10782</v>
      </c>
      <c r="Q6700" t="s">
        <v>10783</v>
      </c>
      <c r="S6700" t="s">
        <v>10784</v>
      </c>
      <c r="T6700">
        <v>43102.456956018497</v>
      </c>
    </row>
    <row r="6701" spans="1:20" x14ac:dyDescent="0.25">
      <c r="A6701" t="s">
        <v>6253</v>
      </c>
      <c r="B6701" t="s">
        <v>21032</v>
      </c>
      <c r="C6701" t="s">
        <v>10751</v>
      </c>
      <c r="D6701" t="s">
        <v>10683</v>
      </c>
      <c r="E6701" t="s">
        <v>10836</v>
      </c>
      <c r="F6701">
        <v>13.19</v>
      </c>
      <c r="G6701">
        <v>158.28</v>
      </c>
      <c r="H6701">
        <v>12</v>
      </c>
      <c r="I6701" t="s">
        <v>10682</v>
      </c>
      <c r="J6701">
        <v>0</v>
      </c>
      <c r="K6701">
        <v>0</v>
      </c>
      <c r="L6701" t="s">
        <v>10788</v>
      </c>
      <c r="M6701">
        <v>45222</v>
      </c>
      <c r="N6701" t="s">
        <v>11321</v>
      </c>
      <c r="O6701" t="s">
        <v>10701</v>
      </c>
      <c r="Q6701" t="s">
        <v>10702</v>
      </c>
      <c r="S6701" t="s">
        <v>11322</v>
      </c>
      <c r="T6701">
        <v>43102.456921296303</v>
      </c>
    </row>
    <row r="6702" spans="1:20" x14ac:dyDescent="0.25">
      <c r="A6702" t="s">
        <v>6254</v>
      </c>
      <c r="B6702" t="s">
        <v>21033</v>
      </c>
      <c r="C6702" t="s">
        <v>10681</v>
      </c>
      <c r="D6702" t="s">
        <v>10683</v>
      </c>
      <c r="E6702" t="s">
        <v>10685</v>
      </c>
      <c r="F6702">
        <v>39.99</v>
      </c>
      <c r="G6702">
        <v>239.94</v>
      </c>
      <c r="H6702">
        <v>6</v>
      </c>
      <c r="I6702" t="s">
        <v>10682</v>
      </c>
      <c r="J6702">
        <v>0</v>
      </c>
      <c r="K6702">
        <v>0</v>
      </c>
      <c r="L6702" t="s">
        <v>12455</v>
      </c>
      <c r="M6702">
        <v>45203</v>
      </c>
      <c r="N6702" t="s">
        <v>12282</v>
      </c>
      <c r="O6702" t="s">
        <v>10687</v>
      </c>
      <c r="Q6702" t="s">
        <v>10688</v>
      </c>
      <c r="S6702" t="s">
        <v>12283</v>
      </c>
      <c r="T6702">
        <v>43102.456921296303</v>
      </c>
    </row>
    <row r="6703" spans="1:20" x14ac:dyDescent="0.25">
      <c r="A6703" t="s">
        <v>6255</v>
      </c>
      <c r="B6703" t="s">
        <v>21034</v>
      </c>
      <c r="C6703" t="s">
        <v>10681</v>
      </c>
      <c r="D6703" t="s">
        <v>10683</v>
      </c>
      <c r="E6703" t="s">
        <v>10685</v>
      </c>
      <c r="F6703">
        <v>26.99</v>
      </c>
      <c r="G6703">
        <v>323.88</v>
      </c>
      <c r="H6703">
        <v>12</v>
      </c>
      <c r="I6703" t="s">
        <v>10682</v>
      </c>
      <c r="J6703">
        <v>0</v>
      </c>
      <c r="K6703">
        <v>0</v>
      </c>
      <c r="L6703" t="s">
        <v>10745</v>
      </c>
      <c r="M6703">
        <v>45205</v>
      </c>
      <c r="N6703" t="s">
        <v>10826</v>
      </c>
      <c r="O6703" t="s">
        <v>10708</v>
      </c>
      <c r="Q6703" t="s">
        <v>10709</v>
      </c>
      <c r="S6703" t="s">
        <v>10827</v>
      </c>
      <c r="T6703">
        <v>43102.456898148099</v>
      </c>
    </row>
    <row r="6704" spans="1:20" x14ac:dyDescent="0.25">
      <c r="A6704" t="s">
        <v>6256</v>
      </c>
      <c r="B6704" t="s">
        <v>21035</v>
      </c>
      <c r="C6704" t="s">
        <v>10681</v>
      </c>
      <c r="D6704" t="s">
        <v>10683</v>
      </c>
      <c r="E6704" t="s">
        <v>10685</v>
      </c>
      <c r="F6704">
        <v>99.99</v>
      </c>
      <c r="G6704">
        <v>599.94000000000005</v>
      </c>
      <c r="H6704">
        <v>6</v>
      </c>
      <c r="I6704" t="s">
        <v>10682</v>
      </c>
      <c r="J6704">
        <v>0</v>
      </c>
      <c r="K6704">
        <v>0</v>
      </c>
      <c r="L6704" t="s">
        <v>10731</v>
      </c>
      <c r="M6704">
        <v>45224</v>
      </c>
      <c r="N6704" t="s">
        <v>11359</v>
      </c>
      <c r="O6704" t="s">
        <v>10762</v>
      </c>
      <c r="P6704" t="s">
        <v>10701</v>
      </c>
      <c r="Q6704" t="s">
        <v>10763</v>
      </c>
      <c r="R6704" t="s">
        <v>10702</v>
      </c>
      <c r="S6704" t="s">
        <v>11360</v>
      </c>
      <c r="T6704">
        <v>43102.456875000003</v>
      </c>
    </row>
    <row r="6705" spans="1:20" x14ac:dyDescent="0.25">
      <c r="A6705" t="s">
        <v>6257</v>
      </c>
      <c r="B6705" t="s">
        <v>21036</v>
      </c>
      <c r="C6705" t="s">
        <v>10681</v>
      </c>
      <c r="D6705" t="s">
        <v>10683</v>
      </c>
      <c r="E6705" t="s">
        <v>10685</v>
      </c>
      <c r="F6705">
        <v>25.99</v>
      </c>
      <c r="G6705">
        <v>155.94</v>
      </c>
      <c r="H6705">
        <v>6</v>
      </c>
      <c r="I6705" t="s">
        <v>10682</v>
      </c>
      <c r="J6705">
        <v>0</v>
      </c>
      <c r="K6705">
        <v>0</v>
      </c>
      <c r="L6705" t="s">
        <v>10862</v>
      </c>
      <c r="M6705">
        <v>45218</v>
      </c>
      <c r="N6705" t="s">
        <v>11359</v>
      </c>
      <c r="O6705" t="s">
        <v>10762</v>
      </c>
      <c r="P6705" t="s">
        <v>10701</v>
      </c>
      <c r="Q6705" t="s">
        <v>10763</v>
      </c>
      <c r="R6705" t="s">
        <v>10702</v>
      </c>
      <c r="S6705" t="s">
        <v>11360</v>
      </c>
      <c r="T6705">
        <v>43102.456909722197</v>
      </c>
    </row>
    <row r="6706" spans="1:20" x14ac:dyDescent="0.25">
      <c r="A6706" t="s">
        <v>6258</v>
      </c>
      <c r="B6706" t="s">
        <v>21037</v>
      </c>
      <c r="C6706" t="s">
        <v>10681</v>
      </c>
      <c r="D6706" t="s">
        <v>10683</v>
      </c>
      <c r="E6706" t="s">
        <v>10685</v>
      </c>
      <c r="F6706">
        <v>39.99</v>
      </c>
      <c r="G6706">
        <v>239.94</v>
      </c>
      <c r="H6706">
        <v>6</v>
      </c>
      <c r="I6706" t="s">
        <v>10682</v>
      </c>
      <c r="J6706">
        <v>0</v>
      </c>
      <c r="K6706">
        <v>0</v>
      </c>
      <c r="L6706" t="s">
        <v>10835</v>
      </c>
      <c r="M6706">
        <v>45222</v>
      </c>
      <c r="N6706" t="s">
        <v>10761</v>
      </c>
      <c r="O6706" t="s">
        <v>10762</v>
      </c>
      <c r="P6706" t="s">
        <v>10708</v>
      </c>
      <c r="Q6706" t="s">
        <v>10763</v>
      </c>
      <c r="R6706" t="s">
        <v>10709</v>
      </c>
      <c r="S6706" t="s">
        <v>10764</v>
      </c>
      <c r="T6706">
        <v>43102.456863425898</v>
      </c>
    </row>
    <row r="6707" spans="1:20" x14ac:dyDescent="0.25">
      <c r="A6707" t="s">
        <v>6259</v>
      </c>
      <c r="B6707" t="s">
        <v>21038</v>
      </c>
      <c r="C6707" t="s">
        <v>10681</v>
      </c>
      <c r="D6707" t="s">
        <v>10683</v>
      </c>
      <c r="E6707" t="s">
        <v>10685</v>
      </c>
      <c r="F6707">
        <v>39.99</v>
      </c>
      <c r="G6707">
        <v>239.94</v>
      </c>
      <c r="H6707">
        <v>6</v>
      </c>
      <c r="I6707" t="s">
        <v>10682</v>
      </c>
      <c r="J6707">
        <v>0</v>
      </c>
      <c r="K6707">
        <v>0</v>
      </c>
      <c r="L6707" t="s">
        <v>10731</v>
      </c>
      <c r="M6707">
        <v>45204</v>
      </c>
      <c r="N6707" t="s">
        <v>10761</v>
      </c>
      <c r="O6707" t="s">
        <v>10762</v>
      </c>
      <c r="P6707" t="s">
        <v>10708</v>
      </c>
      <c r="Q6707" t="s">
        <v>10763</v>
      </c>
      <c r="R6707" t="s">
        <v>10709</v>
      </c>
      <c r="S6707" t="s">
        <v>10764</v>
      </c>
      <c r="T6707">
        <v>43102.456875000003</v>
      </c>
    </row>
    <row r="6708" spans="1:20" x14ac:dyDescent="0.25">
      <c r="A6708" t="s">
        <v>6260</v>
      </c>
      <c r="B6708" t="s">
        <v>21039</v>
      </c>
      <c r="C6708" t="s">
        <v>10681</v>
      </c>
      <c r="D6708" t="s">
        <v>10683</v>
      </c>
      <c r="E6708" t="s">
        <v>10685</v>
      </c>
      <c r="F6708">
        <v>25.99</v>
      </c>
      <c r="G6708">
        <v>155.94</v>
      </c>
      <c r="H6708">
        <v>6</v>
      </c>
      <c r="I6708" t="s">
        <v>10682</v>
      </c>
      <c r="J6708">
        <v>0</v>
      </c>
      <c r="K6708">
        <v>0</v>
      </c>
      <c r="L6708" t="s">
        <v>10727</v>
      </c>
      <c r="M6708">
        <v>45222</v>
      </c>
      <c r="N6708" t="s">
        <v>10728</v>
      </c>
      <c r="O6708" t="s">
        <v>10701</v>
      </c>
      <c r="Q6708" t="s">
        <v>10702</v>
      </c>
      <c r="S6708" t="s">
        <v>10729</v>
      </c>
      <c r="T6708">
        <v>43102.456944444399</v>
      </c>
    </row>
    <row r="6709" spans="1:20" x14ac:dyDescent="0.25">
      <c r="A6709" t="s">
        <v>6261</v>
      </c>
      <c r="B6709" t="s">
        <v>21040</v>
      </c>
      <c r="C6709" t="s">
        <v>10681</v>
      </c>
      <c r="D6709" t="s">
        <v>10683</v>
      </c>
      <c r="E6709" t="s">
        <v>10685</v>
      </c>
      <c r="F6709">
        <v>31.49</v>
      </c>
      <c r="G6709">
        <v>188.94</v>
      </c>
      <c r="H6709">
        <v>6</v>
      </c>
      <c r="I6709" t="s">
        <v>10682</v>
      </c>
      <c r="J6709">
        <v>0</v>
      </c>
      <c r="K6709">
        <v>0</v>
      </c>
      <c r="L6709" t="s">
        <v>10722</v>
      </c>
      <c r="M6709">
        <v>45203</v>
      </c>
      <c r="N6709" t="s">
        <v>11359</v>
      </c>
      <c r="O6709" t="s">
        <v>10762</v>
      </c>
      <c r="P6709" t="s">
        <v>10701</v>
      </c>
      <c r="Q6709" t="s">
        <v>10763</v>
      </c>
      <c r="R6709" t="s">
        <v>10702</v>
      </c>
      <c r="S6709" t="s">
        <v>11360</v>
      </c>
      <c r="T6709">
        <v>43102.456956018497</v>
      </c>
    </row>
    <row r="6710" spans="1:20" x14ac:dyDescent="0.25">
      <c r="A6710" t="s">
        <v>6262</v>
      </c>
      <c r="B6710" t="s">
        <v>21041</v>
      </c>
      <c r="C6710" t="s">
        <v>10681</v>
      </c>
      <c r="D6710" t="s">
        <v>10683</v>
      </c>
      <c r="E6710" t="s">
        <v>10685</v>
      </c>
      <c r="F6710">
        <v>89.99</v>
      </c>
      <c r="G6710">
        <v>539.94000000000005</v>
      </c>
      <c r="H6710">
        <v>6</v>
      </c>
      <c r="I6710" t="s">
        <v>10682</v>
      </c>
      <c r="J6710">
        <v>0</v>
      </c>
      <c r="K6710">
        <v>0</v>
      </c>
      <c r="L6710" t="s">
        <v>10868</v>
      </c>
      <c r="M6710">
        <v>45205</v>
      </c>
      <c r="N6710" t="s">
        <v>11359</v>
      </c>
      <c r="O6710" t="s">
        <v>10762</v>
      </c>
      <c r="P6710" t="s">
        <v>10701</v>
      </c>
      <c r="Q6710" t="s">
        <v>10763</v>
      </c>
      <c r="R6710" t="s">
        <v>10702</v>
      </c>
      <c r="S6710" t="s">
        <v>11360</v>
      </c>
      <c r="T6710">
        <v>43102.456990740699</v>
      </c>
    </row>
    <row r="6711" spans="1:20" x14ac:dyDescent="0.25">
      <c r="A6711" t="s">
        <v>6263</v>
      </c>
      <c r="B6711" t="s">
        <v>21042</v>
      </c>
      <c r="C6711" t="s">
        <v>10681</v>
      </c>
      <c r="D6711" t="s">
        <v>10683</v>
      </c>
      <c r="E6711" t="s">
        <v>10685</v>
      </c>
      <c r="F6711">
        <v>119.99</v>
      </c>
      <c r="G6711">
        <v>719.94</v>
      </c>
      <c r="H6711">
        <v>6</v>
      </c>
      <c r="I6711" t="s">
        <v>10682</v>
      </c>
      <c r="J6711">
        <v>0</v>
      </c>
      <c r="K6711">
        <v>0</v>
      </c>
      <c r="L6711" t="s">
        <v>10883</v>
      </c>
      <c r="M6711">
        <v>45205</v>
      </c>
      <c r="N6711" t="s">
        <v>11359</v>
      </c>
      <c r="O6711" t="s">
        <v>10762</v>
      </c>
      <c r="P6711" t="s">
        <v>10701</v>
      </c>
      <c r="Q6711" t="s">
        <v>10763</v>
      </c>
      <c r="R6711" t="s">
        <v>10702</v>
      </c>
      <c r="S6711" t="s">
        <v>11360</v>
      </c>
      <c r="T6711">
        <v>43102.456979166702</v>
      </c>
    </row>
    <row r="6712" spans="1:20" x14ac:dyDescent="0.25">
      <c r="A6712" t="s">
        <v>6264</v>
      </c>
      <c r="B6712" t="s">
        <v>21043</v>
      </c>
      <c r="C6712" t="s">
        <v>10681</v>
      </c>
      <c r="D6712" t="s">
        <v>10683</v>
      </c>
      <c r="E6712" t="s">
        <v>10685</v>
      </c>
      <c r="F6712">
        <v>19.989999999999998</v>
      </c>
      <c r="G6712">
        <v>119.94</v>
      </c>
      <c r="H6712">
        <v>6</v>
      </c>
      <c r="I6712" t="s">
        <v>10682</v>
      </c>
      <c r="J6712">
        <v>0</v>
      </c>
      <c r="K6712">
        <v>0</v>
      </c>
      <c r="L6712" t="s">
        <v>11560</v>
      </c>
      <c r="M6712">
        <v>45209</v>
      </c>
      <c r="N6712" t="s">
        <v>11212</v>
      </c>
      <c r="O6712" t="s">
        <v>10701</v>
      </c>
      <c r="Q6712" t="s">
        <v>10702</v>
      </c>
      <c r="S6712" t="s">
        <v>11213</v>
      </c>
      <c r="T6712">
        <v>43102.456886574102</v>
      </c>
    </row>
    <row r="6713" spans="1:20" x14ac:dyDescent="0.25">
      <c r="A6713" t="s">
        <v>6265</v>
      </c>
      <c r="B6713" t="s">
        <v>21044</v>
      </c>
      <c r="C6713" t="s">
        <v>10681</v>
      </c>
      <c r="D6713" t="s">
        <v>10683</v>
      </c>
      <c r="E6713" t="s">
        <v>10685</v>
      </c>
      <c r="F6713">
        <v>19.989999999999998</v>
      </c>
      <c r="G6713">
        <v>119.94</v>
      </c>
      <c r="H6713">
        <v>6</v>
      </c>
      <c r="I6713" t="s">
        <v>10682</v>
      </c>
      <c r="J6713">
        <v>0</v>
      </c>
      <c r="K6713">
        <v>0</v>
      </c>
      <c r="L6713" t="s">
        <v>11560</v>
      </c>
      <c r="M6713">
        <v>45209</v>
      </c>
      <c r="N6713" t="s">
        <v>11212</v>
      </c>
      <c r="O6713" t="s">
        <v>10701</v>
      </c>
      <c r="Q6713" t="s">
        <v>10702</v>
      </c>
      <c r="S6713" t="s">
        <v>11213</v>
      </c>
      <c r="T6713">
        <v>43102.456886574102</v>
      </c>
    </row>
    <row r="6714" spans="1:20" x14ac:dyDescent="0.25">
      <c r="A6714" t="s">
        <v>6266</v>
      </c>
      <c r="B6714" t="s">
        <v>21045</v>
      </c>
      <c r="C6714" t="s">
        <v>10751</v>
      </c>
      <c r="D6714" t="s">
        <v>10683</v>
      </c>
      <c r="E6714" t="s">
        <v>10836</v>
      </c>
      <c r="F6714">
        <v>14.39</v>
      </c>
      <c r="G6714">
        <v>86.34</v>
      </c>
      <c r="H6714">
        <v>6</v>
      </c>
      <c r="I6714" t="s">
        <v>10682</v>
      </c>
      <c r="J6714">
        <v>0</v>
      </c>
      <c r="K6714">
        <v>0</v>
      </c>
      <c r="L6714" t="s">
        <v>10727</v>
      </c>
      <c r="M6714">
        <v>45204</v>
      </c>
      <c r="N6714" t="s">
        <v>11010</v>
      </c>
      <c r="O6714" t="s">
        <v>10708</v>
      </c>
      <c r="Q6714" t="s">
        <v>10709</v>
      </c>
      <c r="S6714" t="s">
        <v>11011</v>
      </c>
      <c r="T6714">
        <v>43102.456944444399</v>
      </c>
    </row>
    <row r="6715" spans="1:20" x14ac:dyDescent="0.25">
      <c r="A6715" t="s">
        <v>6267</v>
      </c>
      <c r="B6715" t="s">
        <v>21046</v>
      </c>
      <c r="C6715" t="s">
        <v>10681</v>
      </c>
      <c r="D6715" t="s">
        <v>10683</v>
      </c>
      <c r="E6715" t="s">
        <v>10685</v>
      </c>
      <c r="F6715">
        <v>23.99</v>
      </c>
      <c r="G6715">
        <v>143.94</v>
      </c>
      <c r="H6715">
        <v>6</v>
      </c>
      <c r="I6715" t="s">
        <v>10682</v>
      </c>
      <c r="J6715">
        <v>0</v>
      </c>
      <c r="K6715">
        <v>0</v>
      </c>
      <c r="L6715" t="s">
        <v>10727</v>
      </c>
      <c r="M6715">
        <v>45205</v>
      </c>
      <c r="N6715" t="s">
        <v>11010</v>
      </c>
      <c r="O6715" t="s">
        <v>10708</v>
      </c>
      <c r="Q6715" t="s">
        <v>10709</v>
      </c>
      <c r="S6715" t="s">
        <v>11011</v>
      </c>
      <c r="T6715">
        <v>43102.456944444399</v>
      </c>
    </row>
    <row r="6716" spans="1:20" x14ac:dyDescent="0.25">
      <c r="A6716" t="s">
        <v>6268</v>
      </c>
      <c r="B6716" t="s">
        <v>21047</v>
      </c>
      <c r="C6716" t="s">
        <v>10681</v>
      </c>
      <c r="D6716" t="s">
        <v>10683</v>
      </c>
      <c r="E6716" t="s">
        <v>10685</v>
      </c>
      <c r="F6716">
        <v>25.99</v>
      </c>
      <c r="G6716">
        <v>155.94</v>
      </c>
      <c r="H6716">
        <v>6</v>
      </c>
      <c r="I6716" t="s">
        <v>10682</v>
      </c>
      <c r="J6716">
        <v>0</v>
      </c>
      <c r="K6716">
        <v>0</v>
      </c>
      <c r="L6716" t="s">
        <v>10883</v>
      </c>
      <c r="M6716">
        <v>45217</v>
      </c>
      <c r="N6716" t="s">
        <v>10686</v>
      </c>
      <c r="O6716" t="s">
        <v>10687</v>
      </c>
      <c r="Q6716" t="s">
        <v>10688</v>
      </c>
      <c r="S6716" t="s">
        <v>10689</v>
      </c>
      <c r="T6716">
        <v>43102.456979166702</v>
      </c>
    </row>
    <row r="6717" spans="1:20" x14ac:dyDescent="0.25">
      <c r="A6717" t="s">
        <v>6269</v>
      </c>
      <c r="B6717" t="s">
        <v>21048</v>
      </c>
      <c r="C6717" t="s">
        <v>10681</v>
      </c>
      <c r="D6717" t="s">
        <v>10683</v>
      </c>
      <c r="E6717" t="s">
        <v>10685</v>
      </c>
      <c r="F6717">
        <v>36.99</v>
      </c>
      <c r="G6717">
        <v>221.94</v>
      </c>
      <c r="H6717">
        <v>6</v>
      </c>
      <c r="I6717" t="s">
        <v>10682</v>
      </c>
      <c r="J6717">
        <v>0</v>
      </c>
      <c r="K6717">
        <v>0</v>
      </c>
      <c r="L6717" t="s">
        <v>10871</v>
      </c>
      <c r="M6717">
        <v>45204</v>
      </c>
      <c r="N6717" t="s">
        <v>13024</v>
      </c>
      <c r="O6717" t="s">
        <v>11717</v>
      </c>
      <c r="Q6717" t="s">
        <v>11718</v>
      </c>
      <c r="S6717" t="s">
        <v>13025</v>
      </c>
      <c r="T6717">
        <v>43102.456921296303</v>
      </c>
    </row>
    <row r="6718" spans="1:20" x14ac:dyDescent="0.25">
      <c r="A6718" t="s">
        <v>6270</v>
      </c>
      <c r="B6718" t="s">
        <v>21049</v>
      </c>
      <c r="C6718" t="s">
        <v>10751</v>
      </c>
      <c r="D6718" t="s">
        <v>10683</v>
      </c>
      <c r="E6718" t="s">
        <v>10836</v>
      </c>
      <c r="F6718">
        <v>14.39</v>
      </c>
      <c r="G6718">
        <v>86.34</v>
      </c>
      <c r="H6718">
        <v>6</v>
      </c>
      <c r="I6718" t="s">
        <v>10682</v>
      </c>
      <c r="J6718">
        <v>0</v>
      </c>
      <c r="K6718">
        <v>0</v>
      </c>
      <c r="L6718" t="s">
        <v>10727</v>
      </c>
      <c r="M6718">
        <v>45205</v>
      </c>
      <c r="N6718" t="s">
        <v>11884</v>
      </c>
      <c r="O6718" t="s">
        <v>10701</v>
      </c>
      <c r="Q6718" t="s">
        <v>10702</v>
      </c>
      <c r="S6718" t="s">
        <v>11885</v>
      </c>
      <c r="T6718">
        <v>43102.456944444399</v>
      </c>
    </row>
    <row r="6719" spans="1:20" x14ac:dyDescent="0.25">
      <c r="A6719" t="s">
        <v>6271</v>
      </c>
      <c r="B6719" t="s">
        <v>21050</v>
      </c>
      <c r="C6719" t="s">
        <v>10751</v>
      </c>
      <c r="D6719" t="s">
        <v>10683</v>
      </c>
      <c r="E6719" t="s">
        <v>10685</v>
      </c>
      <c r="F6719">
        <v>79.989999999999995</v>
      </c>
      <c r="G6719">
        <v>479.94</v>
      </c>
      <c r="H6719">
        <v>6</v>
      </c>
      <c r="I6719" t="s">
        <v>10682</v>
      </c>
      <c r="J6719">
        <v>0</v>
      </c>
      <c r="K6719">
        <v>0</v>
      </c>
      <c r="L6719" t="s">
        <v>10731</v>
      </c>
      <c r="M6719">
        <v>45209</v>
      </c>
      <c r="N6719" t="s">
        <v>11243</v>
      </c>
      <c r="O6719" t="s">
        <v>10708</v>
      </c>
      <c r="Q6719" t="s">
        <v>10709</v>
      </c>
      <c r="S6719" t="s">
        <v>11244</v>
      </c>
      <c r="T6719">
        <v>43102.456875000003</v>
      </c>
    </row>
    <row r="6720" spans="1:20" x14ac:dyDescent="0.25">
      <c r="A6720" t="s">
        <v>6272</v>
      </c>
      <c r="B6720" t="s">
        <v>21051</v>
      </c>
      <c r="C6720" t="s">
        <v>10751</v>
      </c>
      <c r="D6720" t="s">
        <v>10683</v>
      </c>
      <c r="E6720" t="s">
        <v>10753</v>
      </c>
      <c r="F6720">
        <v>14.99</v>
      </c>
      <c r="G6720">
        <v>179.88</v>
      </c>
      <c r="H6720">
        <v>12</v>
      </c>
      <c r="I6720" t="s">
        <v>10682</v>
      </c>
      <c r="J6720">
        <v>0</v>
      </c>
      <c r="K6720">
        <v>0</v>
      </c>
      <c r="L6720" t="s">
        <v>14440</v>
      </c>
      <c r="M6720">
        <v>45223</v>
      </c>
      <c r="N6720" t="s">
        <v>10694</v>
      </c>
      <c r="O6720" t="s">
        <v>10695</v>
      </c>
      <c r="Q6720" t="s">
        <v>10696</v>
      </c>
      <c r="S6720" t="s">
        <v>10697</v>
      </c>
      <c r="T6720">
        <v>43102.456932870402</v>
      </c>
    </row>
    <row r="6721" spans="1:20" x14ac:dyDescent="0.25">
      <c r="A6721" t="s">
        <v>6273</v>
      </c>
      <c r="B6721" t="s">
        <v>21052</v>
      </c>
      <c r="C6721" t="s">
        <v>10751</v>
      </c>
      <c r="D6721" t="s">
        <v>10683</v>
      </c>
      <c r="E6721" t="s">
        <v>10753</v>
      </c>
      <c r="F6721">
        <v>14.99</v>
      </c>
      <c r="G6721">
        <v>179.88</v>
      </c>
      <c r="H6721">
        <v>12</v>
      </c>
      <c r="I6721" t="s">
        <v>10682</v>
      </c>
      <c r="J6721">
        <v>0</v>
      </c>
      <c r="K6721">
        <v>0</v>
      </c>
      <c r="L6721" t="s">
        <v>21053</v>
      </c>
      <c r="M6721">
        <v>45223</v>
      </c>
      <c r="N6721" t="s">
        <v>10694</v>
      </c>
      <c r="O6721" t="s">
        <v>10695</v>
      </c>
      <c r="Q6721" t="s">
        <v>10696</v>
      </c>
      <c r="S6721" t="s">
        <v>10697</v>
      </c>
      <c r="T6721">
        <v>43102.456944444399</v>
      </c>
    </row>
    <row r="6722" spans="1:20" x14ac:dyDescent="0.25">
      <c r="A6722" t="s">
        <v>6274</v>
      </c>
      <c r="B6722" t="s">
        <v>21054</v>
      </c>
      <c r="C6722" t="s">
        <v>10681</v>
      </c>
      <c r="D6722" t="s">
        <v>10683</v>
      </c>
      <c r="E6722" t="s">
        <v>10685</v>
      </c>
      <c r="F6722">
        <v>99.99</v>
      </c>
      <c r="G6722">
        <v>599.94000000000005</v>
      </c>
      <c r="H6722">
        <v>6</v>
      </c>
      <c r="I6722" t="s">
        <v>10682</v>
      </c>
      <c r="J6722">
        <v>0</v>
      </c>
      <c r="K6722">
        <v>0</v>
      </c>
      <c r="L6722" t="s">
        <v>16375</v>
      </c>
      <c r="M6722">
        <v>45223</v>
      </c>
      <c r="N6722" t="s">
        <v>10694</v>
      </c>
      <c r="O6722" t="s">
        <v>10695</v>
      </c>
      <c r="Q6722" t="s">
        <v>10696</v>
      </c>
      <c r="S6722" t="s">
        <v>10697</v>
      </c>
      <c r="T6722">
        <v>43102.457002314797</v>
      </c>
    </row>
    <row r="6723" spans="1:20" x14ac:dyDescent="0.25">
      <c r="A6723" t="s">
        <v>6275</v>
      </c>
      <c r="B6723" t="s">
        <v>19854</v>
      </c>
      <c r="C6723" t="s">
        <v>10681</v>
      </c>
      <c r="D6723" t="s">
        <v>10683</v>
      </c>
      <c r="E6723" t="s">
        <v>10685</v>
      </c>
      <c r="F6723">
        <v>20.99</v>
      </c>
      <c r="G6723">
        <v>125.94</v>
      </c>
      <c r="H6723">
        <v>6</v>
      </c>
      <c r="I6723" t="s">
        <v>10682</v>
      </c>
      <c r="J6723">
        <v>0</v>
      </c>
      <c r="K6723">
        <v>0</v>
      </c>
      <c r="L6723" t="s">
        <v>10727</v>
      </c>
      <c r="M6723">
        <v>45222</v>
      </c>
      <c r="N6723" t="s">
        <v>12700</v>
      </c>
      <c r="S6723" t="s">
        <v>12699</v>
      </c>
      <c r="T6723">
        <v>43102.456944444399</v>
      </c>
    </row>
    <row r="6724" spans="1:20" x14ac:dyDescent="0.25">
      <c r="A6724" t="s">
        <v>6276</v>
      </c>
      <c r="B6724" t="s">
        <v>21055</v>
      </c>
      <c r="C6724" t="s">
        <v>10751</v>
      </c>
      <c r="D6724" t="s">
        <v>10683</v>
      </c>
      <c r="E6724" t="s">
        <v>10836</v>
      </c>
      <c r="F6724">
        <v>17.989999999999998</v>
      </c>
      <c r="G6724">
        <v>107.94</v>
      </c>
      <c r="H6724">
        <v>6</v>
      </c>
      <c r="I6724" t="s">
        <v>10682</v>
      </c>
      <c r="J6724">
        <v>0</v>
      </c>
      <c r="K6724">
        <v>0</v>
      </c>
      <c r="L6724" t="s">
        <v>10767</v>
      </c>
      <c r="M6724">
        <v>45216</v>
      </c>
      <c r="N6724" t="s">
        <v>10746</v>
      </c>
      <c r="O6724" t="s">
        <v>10747</v>
      </c>
      <c r="Q6724" t="s">
        <v>10748</v>
      </c>
      <c r="S6724" t="s">
        <v>10749</v>
      </c>
      <c r="T6724">
        <v>43102.456932870402</v>
      </c>
    </row>
    <row r="6725" spans="1:20" x14ac:dyDescent="0.25">
      <c r="A6725" t="s">
        <v>6277</v>
      </c>
      <c r="B6725" t="s">
        <v>21056</v>
      </c>
      <c r="C6725" t="s">
        <v>10681</v>
      </c>
      <c r="D6725" t="s">
        <v>10683</v>
      </c>
      <c r="E6725" t="s">
        <v>10685</v>
      </c>
      <c r="F6725">
        <v>54.99</v>
      </c>
      <c r="G6725">
        <v>329.94</v>
      </c>
      <c r="H6725">
        <v>6</v>
      </c>
      <c r="I6725" t="s">
        <v>10682</v>
      </c>
      <c r="J6725">
        <v>0</v>
      </c>
      <c r="K6725">
        <v>0</v>
      </c>
      <c r="L6725" t="s">
        <v>10868</v>
      </c>
      <c r="M6725">
        <v>45205</v>
      </c>
      <c r="N6725" t="s">
        <v>10826</v>
      </c>
      <c r="O6725" t="s">
        <v>10708</v>
      </c>
      <c r="Q6725" t="s">
        <v>10709</v>
      </c>
      <c r="S6725" t="s">
        <v>10827</v>
      </c>
      <c r="T6725">
        <v>43102.456990740699</v>
      </c>
    </row>
    <row r="6726" spans="1:20" x14ac:dyDescent="0.25">
      <c r="A6726" t="s">
        <v>6278</v>
      </c>
      <c r="B6726" t="s">
        <v>21057</v>
      </c>
      <c r="C6726" t="s">
        <v>10751</v>
      </c>
      <c r="D6726" t="s">
        <v>10683</v>
      </c>
      <c r="E6726" t="s">
        <v>10685</v>
      </c>
      <c r="F6726">
        <v>69.989999999999995</v>
      </c>
      <c r="G6726">
        <v>419.94</v>
      </c>
      <c r="H6726">
        <v>6</v>
      </c>
      <c r="I6726" t="s">
        <v>10682</v>
      </c>
      <c r="J6726">
        <v>0</v>
      </c>
      <c r="K6726">
        <v>0</v>
      </c>
      <c r="L6726" t="s">
        <v>10864</v>
      </c>
      <c r="M6726">
        <v>45203</v>
      </c>
      <c r="N6726" t="s">
        <v>10761</v>
      </c>
      <c r="O6726" t="s">
        <v>10762</v>
      </c>
      <c r="P6726" t="s">
        <v>10708</v>
      </c>
      <c r="Q6726" t="s">
        <v>10763</v>
      </c>
      <c r="R6726" t="s">
        <v>10709</v>
      </c>
      <c r="S6726" t="s">
        <v>10764</v>
      </c>
      <c r="T6726">
        <v>43102.456875000003</v>
      </c>
    </row>
    <row r="6727" spans="1:20" x14ac:dyDescent="0.25">
      <c r="A6727" t="s">
        <v>6279</v>
      </c>
      <c r="B6727" t="s">
        <v>21058</v>
      </c>
      <c r="C6727" t="s">
        <v>10751</v>
      </c>
      <c r="D6727" t="s">
        <v>10683</v>
      </c>
      <c r="E6727" t="s">
        <v>10685</v>
      </c>
      <c r="F6727">
        <v>69.989999999999995</v>
      </c>
      <c r="G6727">
        <v>419.94</v>
      </c>
      <c r="H6727">
        <v>6</v>
      </c>
      <c r="I6727" t="s">
        <v>10682</v>
      </c>
      <c r="J6727">
        <v>0</v>
      </c>
      <c r="K6727">
        <v>0</v>
      </c>
      <c r="L6727" t="s">
        <v>10864</v>
      </c>
      <c r="M6727">
        <v>45203</v>
      </c>
      <c r="N6727" t="s">
        <v>10761</v>
      </c>
      <c r="O6727" t="s">
        <v>10762</v>
      </c>
      <c r="P6727" t="s">
        <v>10708</v>
      </c>
      <c r="Q6727" t="s">
        <v>10763</v>
      </c>
      <c r="R6727" t="s">
        <v>10709</v>
      </c>
      <c r="S6727" t="s">
        <v>10764</v>
      </c>
      <c r="T6727">
        <v>43102.456875000003</v>
      </c>
    </row>
    <row r="6728" spans="1:20" x14ac:dyDescent="0.25">
      <c r="A6728" t="s">
        <v>6280</v>
      </c>
      <c r="B6728" t="s">
        <v>21059</v>
      </c>
      <c r="C6728" t="s">
        <v>10751</v>
      </c>
      <c r="D6728" t="s">
        <v>10683</v>
      </c>
      <c r="E6728" t="s">
        <v>10685</v>
      </c>
      <c r="F6728">
        <v>69.989999999999995</v>
      </c>
      <c r="G6728">
        <v>419.94</v>
      </c>
      <c r="H6728">
        <v>6</v>
      </c>
      <c r="I6728" t="s">
        <v>10682</v>
      </c>
      <c r="J6728">
        <v>0</v>
      </c>
      <c r="K6728">
        <v>0</v>
      </c>
      <c r="L6728" t="s">
        <v>10864</v>
      </c>
      <c r="M6728">
        <v>45203</v>
      </c>
      <c r="N6728" t="s">
        <v>10761</v>
      </c>
      <c r="O6728" t="s">
        <v>10762</v>
      </c>
      <c r="P6728" t="s">
        <v>10708</v>
      </c>
      <c r="Q6728" t="s">
        <v>10763</v>
      </c>
      <c r="R6728" t="s">
        <v>10709</v>
      </c>
      <c r="S6728" t="s">
        <v>10764</v>
      </c>
      <c r="T6728">
        <v>43102.456875000003</v>
      </c>
    </row>
    <row r="6729" spans="1:20" x14ac:dyDescent="0.25">
      <c r="A6729" t="s">
        <v>6281</v>
      </c>
      <c r="B6729" t="s">
        <v>21060</v>
      </c>
      <c r="C6729" t="s">
        <v>10681</v>
      </c>
      <c r="D6729" t="s">
        <v>10683</v>
      </c>
      <c r="E6729" t="s">
        <v>10685</v>
      </c>
      <c r="F6729">
        <v>49.99</v>
      </c>
      <c r="G6729">
        <v>299.94</v>
      </c>
      <c r="H6729">
        <v>6</v>
      </c>
      <c r="I6729" t="s">
        <v>10682</v>
      </c>
      <c r="J6729">
        <v>0</v>
      </c>
      <c r="K6729">
        <v>0</v>
      </c>
      <c r="L6729" t="s">
        <v>10731</v>
      </c>
      <c r="M6729">
        <v>45225</v>
      </c>
      <c r="N6729" t="s">
        <v>16264</v>
      </c>
      <c r="O6729" t="s">
        <v>10708</v>
      </c>
      <c r="Q6729" t="s">
        <v>10709</v>
      </c>
      <c r="S6729" t="s">
        <v>16265</v>
      </c>
      <c r="T6729">
        <v>43102.456875000003</v>
      </c>
    </row>
    <row r="6730" spans="1:20" x14ac:dyDescent="0.25">
      <c r="A6730" t="s">
        <v>6282</v>
      </c>
      <c r="B6730" t="s">
        <v>21061</v>
      </c>
      <c r="C6730" t="s">
        <v>10751</v>
      </c>
      <c r="D6730" t="s">
        <v>10683</v>
      </c>
      <c r="E6730" t="s">
        <v>10685</v>
      </c>
      <c r="F6730">
        <v>369.99</v>
      </c>
      <c r="G6730">
        <v>1109.97</v>
      </c>
      <c r="H6730">
        <v>3</v>
      </c>
      <c r="I6730" t="s">
        <v>10682</v>
      </c>
      <c r="J6730">
        <v>0</v>
      </c>
      <c r="K6730">
        <v>0</v>
      </c>
      <c r="L6730" t="s">
        <v>10755</v>
      </c>
      <c r="M6730">
        <v>45230</v>
      </c>
      <c r="N6730" t="s">
        <v>10803</v>
      </c>
      <c r="O6730" t="s">
        <v>10782</v>
      </c>
      <c r="Q6730" t="s">
        <v>10783</v>
      </c>
      <c r="S6730" t="s">
        <v>10804</v>
      </c>
      <c r="T6730">
        <v>43102.456932870402</v>
      </c>
    </row>
    <row r="6731" spans="1:20" x14ac:dyDescent="0.25">
      <c r="A6731" t="s">
        <v>6283</v>
      </c>
      <c r="B6731" t="s">
        <v>21062</v>
      </c>
      <c r="C6731" t="s">
        <v>11814</v>
      </c>
      <c r="D6731" t="s">
        <v>10683</v>
      </c>
      <c r="E6731" t="s">
        <v>10685</v>
      </c>
      <c r="F6731">
        <v>249.99</v>
      </c>
      <c r="G6731">
        <v>749.97</v>
      </c>
      <c r="H6731">
        <v>3</v>
      </c>
      <c r="I6731" t="s">
        <v>10682</v>
      </c>
      <c r="J6731">
        <v>0</v>
      </c>
      <c r="K6731">
        <v>0</v>
      </c>
      <c r="L6731" t="s">
        <v>16521</v>
      </c>
      <c r="M6731">
        <v>45230</v>
      </c>
      <c r="N6731" t="s">
        <v>10803</v>
      </c>
      <c r="O6731" t="s">
        <v>10782</v>
      </c>
      <c r="Q6731" t="s">
        <v>10783</v>
      </c>
      <c r="S6731" t="s">
        <v>10804</v>
      </c>
      <c r="T6731">
        <v>43102.456875000003</v>
      </c>
    </row>
    <row r="6732" spans="1:20" x14ac:dyDescent="0.25">
      <c r="A6732" t="s">
        <v>6284</v>
      </c>
      <c r="B6732" t="s">
        <v>21063</v>
      </c>
      <c r="C6732" t="s">
        <v>10751</v>
      </c>
      <c r="D6732" t="s">
        <v>10683</v>
      </c>
      <c r="E6732" t="s">
        <v>10685</v>
      </c>
      <c r="F6732">
        <v>49.99</v>
      </c>
      <c r="G6732">
        <v>299.94</v>
      </c>
      <c r="H6732">
        <v>6</v>
      </c>
      <c r="I6732" t="s">
        <v>10682</v>
      </c>
      <c r="J6732">
        <v>0</v>
      </c>
      <c r="K6732">
        <v>0</v>
      </c>
      <c r="L6732" t="s">
        <v>10731</v>
      </c>
      <c r="M6732">
        <v>45257</v>
      </c>
      <c r="N6732" t="s">
        <v>16600</v>
      </c>
      <c r="S6732" t="s">
        <v>16601</v>
      </c>
      <c r="T6732">
        <v>43102.456875000003</v>
      </c>
    </row>
    <row r="6733" spans="1:20" x14ac:dyDescent="0.25">
      <c r="A6733" t="s">
        <v>6285</v>
      </c>
      <c r="B6733" t="s">
        <v>21064</v>
      </c>
      <c r="C6733" t="s">
        <v>10681</v>
      </c>
      <c r="D6733" t="s">
        <v>10683</v>
      </c>
      <c r="E6733" t="s">
        <v>10685</v>
      </c>
      <c r="F6733">
        <v>29.99</v>
      </c>
      <c r="G6733">
        <v>359.88</v>
      </c>
      <c r="H6733">
        <v>12</v>
      </c>
      <c r="I6733" t="s">
        <v>10682</v>
      </c>
      <c r="J6733">
        <v>0</v>
      </c>
      <c r="K6733">
        <v>0</v>
      </c>
      <c r="L6733" t="s">
        <v>11628</v>
      </c>
      <c r="M6733">
        <v>45307</v>
      </c>
      <c r="N6733" t="s">
        <v>10803</v>
      </c>
      <c r="O6733" t="s">
        <v>10782</v>
      </c>
      <c r="Q6733" t="s">
        <v>10783</v>
      </c>
      <c r="S6733" t="s">
        <v>10804</v>
      </c>
      <c r="T6733">
        <v>43102.456909722197</v>
      </c>
    </row>
    <row r="6734" spans="1:20" x14ac:dyDescent="0.25">
      <c r="A6734" t="s">
        <v>9846</v>
      </c>
      <c r="B6734" t="s">
        <v>21065</v>
      </c>
      <c r="C6734" t="s">
        <v>10681</v>
      </c>
      <c r="D6734" t="s">
        <v>10683</v>
      </c>
      <c r="E6734" t="s">
        <v>10685</v>
      </c>
      <c r="F6734">
        <v>24.99</v>
      </c>
      <c r="G6734">
        <v>149.94</v>
      </c>
      <c r="H6734">
        <v>6</v>
      </c>
      <c r="I6734" t="s">
        <v>10682</v>
      </c>
      <c r="J6734">
        <v>0</v>
      </c>
      <c r="K6734">
        <v>0</v>
      </c>
      <c r="L6734" t="s">
        <v>11175</v>
      </c>
      <c r="M6734">
        <v>45980</v>
      </c>
      <c r="N6734" t="s">
        <v>10700</v>
      </c>
      <c r="O6734" t="s">
        <v>10701</v>
      </c>
      <c r="Q6734" t="s">
        <v>10702</v>
      </c>
      <c r="S6734" t="s">
        <v>10703</v>
      </c>
      <c r="T6734">
        <v>43102.456956018497</v>
      </c>
    </row>
    <row r="6735" spans="1:20" x14ac:dyDescent="0.25">
      <c r="A6735" t="s">
        <v>6286</v>
      </c>
      <c r="B6735" t="s">
        <v>21066</v>
      </c>
      <c r="C6735" t="s">
        <v>10681</v>
      </c>
      <c r="D6735" t="s">
        <v>10683</v>
      </c>
      <c r="E6735" t="s">
        <v>10685</v>
      </c>
      <c r="F6735">
        <v>39.99</v>
      </c>
      <c r="G6735">
        <v>239.94</v>
      </c>
      <c r="H6735">
        <v>6</v>
      </c>
      <c r="I6735" t="s">
        <v>10682</v>
      </c>
      <c r="J6735">
        <v>0</v>
      </c>
      <c r="K6735">
        <v>0</v>
      </c>
      <c r="L6735" t="s">
        <v>10862</v>
      </c>
      <c r="M6735">
        <v>45344</v>
      </c>
      <c r="N6735" t="s">
        <v>16029</v>
      </c>
      <c r="O6735" t="s">
        <v>10687</v>
      </c>
      <c r="Q6735" t="s">
        <v>10688</v>
      </c>
      <c r="S6735" t="s">
        <v>16030</v>
      </c>
      <c r="T6735">
        <v>43102.456909722197</v>
      </c>
    </row>
    <row r="6736" spans="1:20" x14ac:dyDescent="0.25">
      <c r="A6736" t="s">
        <v>6287</v>
      </c>
      <c r="B6736" t="s">
        <v>21067</v>
      </c>
      <c r="C6736" t="s">
        <v>10681</v>
      </c>
      <c r="D6736" t="s">
        <v>10683</v>
      </c>
      <c r="E6736" t="s">
        <v>10685</v>
      </c>
      <c r="F6736">
        <v>69.989999999999995</v>
      </c>
      <c r="G6736">
        <v>419.94</v>
      </c>
      <c r="H6736">
        <v>6</v>
      </c>
      <c r="I6736" t="s">
        <v>10682</v>
      </c>
      <c r="J6736">
        <v>0</v>
      </c>
      <c r="K6736">
        <v>0</v>
      </c>
      <c r="L6736" t="s">
        <v>11406</v>
      </c>
      <c r="M6736">
        <v>45344</v>
      </c>
      <c r="N6736" t="s">
        <v>16029</v>
      </c>
      <c r="O6736" t="s">
        <v>10687</v>
      </c>
      <c r="Q6736" t="s">
        <v>10688</v>
      </c>
      <c r="S6736" t="s">
        <v>16030</v>
      </c>
      <c r="T6736">
        <v>43102.456979166702</v>
      </c>
    </row>
    <row r="6737" spans="1:20" x14ac:dyDescent="0.25">
      <c r="A6737" t="s">
        <v>6288</v>
      </c>
      <c r="B6737" t="s">
        <v>21068</v>
      </c>
      <c r="C6737" t="s">
        <v>10681</v>
      </c>
      <c r="D6737" t="s">
        <v>10683</v>
      </c>
      <c r="E6737" t="s">
        <v>10685</v>
      </c>
      <c r="F6737">
        <v>99.99</v>
      </c>
      <c r="G6737">
        <v>599.94000000000005</v>
      </c>
      <c r="H6737">
        <v>6</v>
      </c>
      <c r="I6737" t="s">
        <v>10682</v>
      </c>
      <c r="J6737">
        <v>0</v>
      </c>
      <c r="K6737">
        <v>0</v>
      </c>
      <c r="L6737" t="s">
        <v>11406</v>
      </c>
      <c r="M6737">
        <v>45342</v>
      </c>
      <c r="N6737" t="s">
        <v>11359</v>
      </c>
      <c r="O6737" t="s">
        <v>10762</v>
      </c>
      <c r="P6737" t="s">
        <v>10701</v>
      </c>
      <c r="Q6737" t="s">
        <v>10763</v>
      </c>
      <c r="R6737" t="s">
        <v>10702</v>
      </c>
      <c r="S6737" t="s">
        <v>11360</v>
      </c>
      <c r="T6737">
        <v>43102.456979166702</v>
      </c>
    </row>
    <row r="6738" spans="1:20" x14ac:dyDescent="0.25">
      <c r="A6738" t="s">
        <v>6289</v>
      </c>
      <c r="B6738" t="s">
        <v>21069</v>
      </c>
      <c r="C6738" t="s">
        <v>10681</v>
      </c>
      <c r="D6738" t="s">
        <v>10683</v>
      </c>
      <c r="E6738" t="s">
        <v>10685</v>
      </c>
      <c r="F6738">
        <v>39.99</v>
      </c>
      <c r="G6738">
        <v>239.94</v>
      </c>
      <c r="H6738">
        <v>6</v>
      </c>
      <c r="I6738" t="s">
        <v>10682</v>
      </c>
      <c r="J6738">
        <v>0</v>
      </c>
      <c r="K6738">
        <v>0</v>
      </c>
      <c r="L6738" t="s">
        <v>10731</v>
      </c>
      <c r="M6738">
        <v>45342</v>
      </c>
      <c r="N6738" t="s">
        <v>21070</v>
      </c>
      <c r="S6738" t="s">
        <v>21071</v>
      </c>
      <c r="T6738">
        <v>43102.456875000003</v>
      </c>
    </row>
    <row r="6739" spans="1:20" x14ac:dyDescent="0.25">
      <c r="A6739" t="s">
        <v>6290</v>
      </c>
      <c r="B6739" t="s">
        <v>21072</v>
      </c>
      <c r="C6739" t="s">
        <v>10681</v>
      </c>
      <c r="D6739" t="s">
        <v>10683</v>
      </c>
      <c r="E6739" t="s">
        <v>10685</v>
      </c>
      <c r="F6739">
        <v>19.989999999999998</v>
      </c>
      <c r="G6739">
        <v>119.94</v>
      </c>
      <c r="H6739">
        <v>6</v>
      </c>
      <c r="I6739" t="s">
        <v>10682</v>
      </c>
      <c r="J6739">
        <v>0</v>
      </c>
      <c r="K6739">
        <v>0</v>
      </c>
      <c r="L6739" t="s">
        <v>10831</v>
      </c>
      <c r="M6739">
        <v>45342</v>
      </c>
      <c r="N6739" t="s">
        <v>21070</v>
      </c>
      <c r="S6739" t="s">
        <v>21071</v>
      </c>
      <c r="T6739">
        <v>43102.456956018497</v>
      </c>
    </row>
    <row r="6740" spans="1:20" x14ac:dyDescent="0.25">
      <c r="A6740" t="s">
        <v>6291</v>
      </c>
      <c r="B6740" t="s">
        <v>21073</v>
      </c>
      <c r="C6740" t="s">
        <v>10681</v>
      </c>
      <c r="D6740" t="s">
        <v>10683</v>
      </c>
      <c r="E6740" t="s">
        <v>10685</v>
      </c>
      <c r="F6740">
        <v>19.989999999999998</v>
      </c>
      <c r="G6740">
        <v>239.88</v>
      </c>
      <c r="H6740">
        <v>12</v>
      </c>
      <c r="I6740" t="s">
        <v>10682</v>
      </c>
      <c r="J6740">
        <v>0</v>
      </c>
      <c r="K6740">
        <v>0</v>
      </c>
      <c r="L6740" t="s">
        <v>14440</v>
      </c>
      <c r="M6740">
        <v>45343</v>
      </c>
      <c r="N6740" t="s">
        <v>12777</v>
      </c>
      <c r="O6740" t="s">
        <v>10708</v>
      </c>
      <c r="Q6740" t="s">
        <v>10709</v>
      </c>
      <c r="S6740" t="s">
        <v>12778</v>
      </c>
      <c r="T6740">
        <v>43102.456932870402</v>
      </c>
    </row>
    <row r="6741" spans="1:20" x14ac:dyDescent="0.25">
      <c r="A6741" t="s">
        <v>6292</v>
      </c>
      <c r="B6741" t="s">
        <v>21074</v>
      </c>
      <c r="C6741" t="s">
        <v>10681</v>
      </c>
      <c r="D6741" t="s">
        <v>10683</v>
      </c>
      <c r="E6741" t="s">
        <v>10685</v>
      </c>
      <c r="F6741">
        <v>19.989999999999998</v>
      </c>
      <c r="G6741">
        <v>239.88</v>
      </c>
      <c r="H6741">
        <v>12</v>
      </c>
      <c r="I6741" t="s">
        <v>10682</v>
      </c>
      <c r="J6741">
        <v>0</v>
      </c>
      <c r="K6741">
        <v>0</v>
      </c>
      <c r="L6741" t="s">
        <v>11175</v>
      </c>
      <c r="M6741">
        <v>45343</v>
      </c>
      <c r="N6741" t="s">
        <v>12777</v>
      </c>
      <c r="O6741" t="s">
        <v>10708</v>
      </c>
      <c r="Q6741" t="s">
        <v>10709</v>
      </c>
      <c r="S6741" t="s">
        <v>12778</v>
      </c>
      <c r="T6741">
        <v>43102.456956018497</v>
      </c>
    </row>
    <row r="6742" spans="1:20" x14ac:dyDescent="0.25">
      <c r="A6742" t="s">
        <v>6293</v>
      </c>
      <c r="B6742" t="s">
        <v>21075</v>
      </c>
      <c r="C6742" t="s">
        <v>10681</v>
      </c>
      <c r="D6742" t="s">
        <v>10683</v>
      </c>
      <c r="E6742" t="s">
        <v>10685</v>
      </c>
      <c r="F6742">
        <v>29.99</v>
      </c>
      <c r="G6742">
        <v>179.94</v>
      </c>
      <c r="H6742">
        <v>6</v>
      </c>
      <c r="I6742" t="s">
        <v>10682</v>
      </c>
      <c r="J6742">
        <v>0</v>
      </c>
      <c r="K6742">
        <v>0</v>
      </c>
      <c r="L6742" t="s">
        <v>10862</v>
      </c>
      <c r="M6742">
        <v>45345</v>
      </c>
      <c r="N6742" t="s">
        <v>17017</v>
      </c>
      <c r="S6742" t="s">
        <v>17018</v>
      </c>
      <c r="T6742">
        <v>43102.456909722197</v>
      </c>
    </row>
    <row r="6743" spans="1:20" x14ac:dyDescent="0.25">
      <c r="A6743" t="s">
        <v>6294</v>
      </c>
      <c r="B6743" t="s">
        <v>21076</v>
      </c>
      <c r="C6743" t="s">
        <v>10681</v>
      </c>
      <c r="D6743" t="s">
        <v>10683</v>
      </c>
      <c r="E6743" t="s">
        <v>10685</v>
      </c>
      <c r="F6743">
        <v>44.99</v>
      </c>
      <c r="G6743">
        <v>269.94</v>
      </c>
      <c r="H6743">
        <v>6</v>
      </c>
      <c r="I6743" t="s">
        <v>10682</v>
      </c>
      <c r="J6743">
        <v>0</v>
      </c>
      <c r="K6743">
        <v>0</v>
      </c>
      <c r="L6743" t="s">
        <v>10868</v>
      </c>
      <c r="M6743">
        <v>45345</v>
      </c>
      <c r="N6743" t="s">
        <v>10902</v>
      </c>
      <c r="O6743" t="s">
        <v>10708</v>
      </c>
      <c r="Q6743" t="s">
        <v>10709</v>
      </c>
      <c r="S6743" t="s">
        <v>10903</v>
      </c>
      <c r="T6743">
        <v>43102.456990740699</v>
      </c>
    </row>
    <row r="6744" spans="1:20" x14ac:dyDescent="0.25">
      <c r="A6744" t="s">
        <v>6295</v>
      </c>
      <c r="B6744" t="s">
        <v>21077</v>
      </c>
      <c r="C6744" t="s">
        <v>10681</v>
      </c>
      <c r="D6744" t="s">
        <v>10683</v>
      </c>
      <c r="E6744" t="s">
        <v>10685</v>
      </c>
      <c r="F6744">
        <v>49.99</v>
      </c>
      <c r="G6744">
        <v>299.94</v>
      </c>
      <c r="H6744">
        <v>6</v>
      </c>
      <c r="I6744" t="s">
        <v>10682</v>
      </c>
      <c r="J6744">
        <v>0</v>
      </c>
      <c r="K6744">
        <v>0</v>
      </c>
      <c r="L6744" t="s">
        <v>10731</v>
      </c>
      <c r="M6744">
        <v>45343</v>
      </c>
      <c r="N6744" t="s">
        <v>10874</v>
      </c>
      <c r="O6744" t="s">
        <v>10701</v>
      </c>
      <c r="P6744" t="s">
        <v>10708</v>
      </c>
      <c r="Q6744" t="s">
        <v>10702</v>
      </c>
      <c r="R6744" t="s">
        <v>10709</v>
      </c>
      <c r="S6744" t="s">
        <v>10875</v>
      </c>
      <c r="T6744">
        <v>43102.456875000003</v>
      </c>
    </row>
    <row r="6745" spans="1:20" x14ac:dyDescent="0.25">
      <c r="A6745" t="s">
        <v>6296</v>
      </c>
      <c r="B6745" t="s">
        <v>21078</v>
      </c>
      <c r="C6745" t="s">
        <v>10681</v>
      </c>
      <c r="D6745" t="s">
        <v>10683</v>
      </c>
      <c r="E6745" t="s">
        <v>10685</v>
      </c>
      <c r="F6745">
        <v>24.99</v>
      </c>
      <c r="G6745">
        <v>299.88</v>
      </c>
      <c r="H6745">
        <v>12</v>
      </c>
      <c r="I6745" t="s">
        <v>10682</v>
      </c>
      <c r="J6745">
        <v>0</v>
      </c>
      <c r="K6745">
        <v>0</v>
      </c>
      <c r="L6745" t="s">
        <v>10862</v>
      </c>
      <c r="M6745">
        <v>45335</v>
      </c>
      <c r="N6745" t="s">
        <v>12282</v>
      </c>
      <c r="O6745" t="s">
        <v>10687</v>
      </c>
      <c r="Q6745" t="s">
        <v>10688</v>
      </c>
      <c r="S6745" t="s">
        <v>12283</v>
      </c>
      <c r="T6745">
        <v>43102.456909722197</v>
      </c>
    </row>
    <row r="6746" spans="1:20" x14ac:dyDescent="0.25">
      <c r="A6746" t="s">
        <v>6297</v>
      </c>
      <c r="B6746" t="s">
        <v>20027</v>
      </c>
      <c r="C6746" t="s">
        <v>10681</v>
      </c>
      <c r="D6746" t="s">
        <v>10683</v>
      </c>
      <c r="E6746" t="s">
        <v>10685</v>
      </c>
      <c r="F6746">
        <v>14.99</v>
      </c>
      <c r="G6746">
        <v>179.88</v>
      </c>
      <c r="H6746">
        <v>12</v>
      </c>
      <c r="I6746" t="s">
        <v>10682</v>
      </c>
      <c r="J6746">
        <v>0</v>
      </c>
      <c r="K6746">
        <v>0</v>
      </c>
      <c r="L6746" t="s">
        <v>10722</v>
      </c>
      <c r="M6746">
        <v>45336</v>
      </c>
      <c r="N6746" t="s">
        <v>11212</v>
      </c>
      <c r="O6746" t="s">
        <v>10701</v>
      </c>
      <c r="Q6746" t="s">
        <v>10702</v>
      </c>
      <c r="S6746" t="s">
        <v>11213</v>
      </c>
      <c r="T6746">
        <v>43102.456956018497</v>
      </c>
    </row>
    <row r="6747" spans="1:20" x14ac:dyDescent="0.25">
      <c r="A6747" t="s">
        <v>6298</v>
      </c>
      <c r="B6747" t="s">
        <v>21079</v>
      </c>
      <c r="C6747" t="s">
        <v>10751</v>
      </c>
      <c r="D6747" t="s">
        <v>10683</v>
      </c>
      <c r="E6747" t="s">
        <v>10685</v>
      </c>
      <c r="F6747">
        <v>29.99</v>
      </c>
      <c r="G6747">
        <v>179.94</v>
      </c>
      <c r="H6747">
        <v>6</v>
      </c>
      <c r="I6747" t="s">
        <v>10682</v>
      </c>
      <c r="J6747">
        <v>0</v>
      </c>
      <c r="K6747">
        <v>0</v>
      </c>
      <c r="L6747" t="s">
        <v>13048</v>
      </c>
      <c r="M6747">
        <v>45336</v>
      </c>
      <c r="N6747" t="s">
        <v>10737</v>
      </c>
      <c r="O6747" t="s">
        <v>10708</v>
      </c>
      <c r="Q6747" t="s">
        <v>10709</v>
      </c>
      <c r="S6747" t="s">
        <v>10738</v>
      </c>
      <c r="T6747">
        <v>43102.456875000003</v>
      </c>
    </row>
    <row r="6748" spans="1:20" x14ac:dyDescent="0.25">
      <c r="A6748" t="s">
        <v>6299</v>
      </c>
      <c r="B6748" t="s">
        <v>21080</v>
      </c>
      <c r="C6748" t="s">
        <v>10681</v>
      </c>
      <c r="D6748" t="s">
        <v>10683</v>
      </c>
      <c r="E6748" t="s">
        <v>10685</v>
      </c>
      <c r="F6748">
        <v>44.99</v>
      </c>
      <c r="G6748">
        <v>269.94</v>
      </c>
      <c r="H6748">
        <v>6</v>
      </c>
      <c r="I6748" t="s">
        <v>10682</v>
      </c>
      <c r="J6748">
        <v>0</v>
      </c>
      <c r="K6748">
        <v>0</v>
      </c>
      <c r="L6748" t="s">
        <v>16603</v>
      </c>
      <c r="M6748">
        <v>45336</v>
      </c>
      <c r="N6748" t="s">
        <v>10737</v>
      </c>
      <c r="O6748" t="s">
        <v>10708</v>
      </c>
      <c r="Q6748" t="s">
        <v>10709</v>
      </c>
      <c r="S6748" t="s">
        <v>10738</v>
      </c>
      <c r="T6748">
        <v>43102.456875000003</v>
      </c>
    </row>
    <row r="6749" spans="1:20" x14ac:dyDescent="0.25">
      <c r="A6749" t="s">
        <v>6300</v>
      </c>
      <c r="B6749" t="s">
        <v>21081</v>
      </c>
      <c r="C6749" t="s">
        <v>10681</v>
      </c>
      <c r="D6749" t="s">
        <v>10683</v>
      </c>
      <c r="E6749" t="s">
        <v>10685</v>
      </c>
      <c r="F6749">
        <v>44.99</v>
      </c>
      <c r="G6749">
        <v>539.88</v>
      </c>
      <c r="H6749">
        <v>12</v>
      </c>
      <c r="I6749" t="s">
        <v>10682</v>
      </c>
      <c r="J6749">
        <v>0</v>
      </c>
      <c r="K6749">
        <v>0</v>
      </c>
      <c r="L6749" t="s">
        <v>11506</v>
      </c>
      <c r="M6749">
        <v>45342</v>
      </c>
      <c r="N6749" t="s">
        <v>10700</v>
      </c>
      <c r="O6749" t="s">
        <v>10701</v>
      </c>
      <c r="Q6749" t="s">
        <v>10702</v>
      </c>
      <c r="S6749" t="s">
        <v>10703</v>
      </c>
      <c r="T6749">
        <v>43102.456898148099</v>
      </c>
    </row>
    <row r="6750" spans="1:20" x14ac:dyDescent="0.25">
      <c r="A6750" t="s">
        <v>6301</v>
      </c>
      <c r="B6750" t="s">
        <v>21082</v>
      </c>
      <c r="C6750" t="s">
        <v>10681</v>
      </c>
      <c r="D6750" t="s">
        <v>10683</v>
      </c>
      <c r="E6750" t="s">
        <v>10685</v>
      </c>
      <c r="F6750">
        <v>59.99</v>
      </c>
      <c r="G6750">
        <v>359.94</v>
      </c>
      <c r="H6750">
        <v>6</v>
      </c>
      <c r="I6750" t="s">
        <v>10682</v>
      </c>
      <c r="J6750">
        <v>0</v>
      </c>
      <c r="K6750">
        <v>0</v>
      </c>
      <c r="L6750" t="s">
        <v>11506</v>
      </c>
      <c r="M6750">
        <v>45342</v>
      </c>
      <c r="N6750" t="s">
        <v>10781</v>
      </c>
      <c r="O6750" t="s">
        <v>10782</v>
      </c>
      <c r="Q6750" t="s">
        <v>10783</v>
      </c>
      <c r="S6750" t="s">
        <v>10784</v>
      </c>
      <c r="T6750">
        <v>43102.456898148099</v>
      </c>
    </row>
    <row r="6751" spans="1:20" x14ac:dyDescent="0.25">
      <c r="A6751" t="s">
        <v>6302</v>
      </c>
      <c r="B6751" t="s">
        <v>21083</v>
      </c>
      <c r="C6751" t="s">
        <v>10681</v>
      </c>
      <c r="D6751" t="s">
        <v>10683</v>
      </c>
      <c r="E6751" t="s">
        <v>10685</v>
      </c>
      <c r="F6751">
        <v>35.99</v>
      </c>
      <c r="G6751">
        <v>215.94</v>
      </c>
      <c r="H6751">
        <v>6</v>
      </c>
      <c r="I6751" t="s">
        <v>10682</v>
      </c>
      <c r="J6751">
        <v>0</v>
      </c>
      <c r="K6751">
        <v>0</v>
      </c>
      <c r="L6751" t="s">
        <v>11506</v>
      </c>
      <c r="M6751">
        <v>45337</v>
      </c>
      <c r="N6751" t="s">
        <v>10746</v>
      </c>
      <c r="O6751" t="s">
        <v>10747</v>
      </c>
      <c r="Q6751" t="s">
        <v>10748</v>
      </c>
      <c r="S6751" t="s">
        <v>10749</v>
      </c>
      <c r="T6751">
        <v>43102.456898148099</v>
      </c>
    </row>
    <row r="6752" spans="1:20" x14ac:dyDescent="0.25">
      <c r="A6752" t="s">
        <v>6303</v>
      </c>
      <c r="B6752" t="s">
        <v>21084</v>
      </c>
      <c r="C6752" t="s">
        <v>10681</v>
      </c>
      <c r="D6752" t="s">
        <v>10683</v>
      </c>
      <c r="E6752" t="s">
        <v>10685</v>
      </c>
      <c r="F6752">
        <v>149.99</v>
      </c>
      <c r="G6752">
        <v>899.94</v>
      </c>
      <c r="H6752">
        <v>6</v>
      </c>
      <c r="I6752" t="s">
        <v>10682</v>
      </c>
      <c r="J6752">
        <v>0</v>
      </c>
      <c r="K6752">
        <v>0</v>
      </c>
      <c r="L6752" t="s">
        <v>10883</v>
      </c>
      <c r="M6752">
        <v>45335</v>
      </c>
      <c r="N6752" t="s">
        <v>10837</v>
      </c>
      <c r="O6752" t="s">
        <v>10701</v>
      </c>
      <c r="Q6752" t="s">
        <v>10702</v>
      </c>
      <c r="S6752" t="s">
        <v>10838</v>
      </c>
      <c r="T6752">
        <v>43102.456979166702</v>
      </c>
    </row>
    <row r="6753" spans="1:20" x14ac:dyDescent="0.25">
      <c r="A6753" t="s">
        <v>6304</v>
      </c>
      <c r="B6753" t="s">
        <v>21085</v>
      </c>
      <c r="C6753" t="s">
        <v>10681</v>
      </c>
      <c r="D6753" t="s">
        <v>10683</v>
      </c>
      <c r="E6753" t="s">
        <v>10685</v>
      </c>
      <c r="F6753">
        <v>32.99</v>
      </c>
      <c r="G6753">
        <v>395.88</v>
      </c>
      <c r="H6753">
        <v>12</v>
      </c>
      <c r="I6753" t="s">
        <v>10682</v>
      </c>
      <c r="J6753">
        <v>0</v>
      </c>
      <c r="K6753">
        <v>0</v>
      </c>
      <c r="L6753" t="s">
        <v>10717</v>
      </c>
      <c r="M6753">
        <v>45344</v>
      </c>
      <c r="N6753" t="s">
        <v>11198</v>
      </c>
      <c r="O6753" t="s">
        <v>10782</v>
      </c>
      <c r="Q6753" t="s">
        <v>10783</v>
      </c>
      <c r="S6753" t="s">
        <v>11199</v>
      </c>
      <c r="T6753">
        <v>43102.456921296303</v>
      </c>
    </row>
    <row r="6754" spans="1:20" x14ac:dyDescent="0.25">
      <c r="A6754" t="s">
        <v>6305</v>
      </c>
      <c r="B6754" t="s">
        <v>21086</v>
      </c>
      <c r="C6754" t="s">
        <v>10681</v>
      </c>
      <c r="D6754" t="s">
        <v>10683</v>
      </c>
      <c r="E6754" t="s">
        <v>10685</v>
      </c>
      <c r="F6754">
        <v>39.99</v>
      </c>
      <c r="G6754">
        <v>479.88</v>
      </c>
      <c r="H6754">
        <v>12</v>
      </c>
      <c r="I6754" t="s">
        <v>10682</v>
      </c>
      <c r="J6754">
        <v>0</v>
      </c>
      <c r="K6754">
        <v>0</v>
      </c>
      <c r="L6754" t="s">
        <v>10835</v>
      </c>
      <c r="M6754">
        <v>45344</v>
      </c>
      <c r="N6754" t="s">
        <v>10803</v>
      </c>
      <c r="O6754" t="s">
        <v>10782</v>
      </c>
      <c r="Q6754" t="s">
        <v>10783</v>
      </c>
      <c r="S6754" t="s">
        <v>10804</v>
      </c>
      <c r="T6754">
        <v>43102.456863425898</v>
      </c>
    </row>
    <row r="6755" spans="1:20" x14ac:dyDescent="0.25">
      <c r="A6755" t="s">
        <v>6306</v>
      </c>
      <c r="B6755" t="s">
        <v>21087</v>
      </c>
      <c r="C6755" t="s">
        <v>10681</v>
      </c>
      <c r="D6755" t="s">
        <v>10683</v>
      </c>
      <c r="E6755" t="s">
        <v>10685</v>
      </c>
      <c r="F6755">
        <v>99.99</v>
      </c>
      <c r="G6755">
        <v>599.94000000000005</v>
      </c>
      <c r="H6755">
        <v>6</v>
      </c>
      <c r="I6755" t="s">
        <v>10682</v>
      </c>
      <c r="J6755">
        <v>0</v>
      </c>
      <c r="K6755">
        <v>0</v>
      </c>
      <c r="L6755" t="s">
        <v>10868</v>
      </c>
      <c r="M6755">
        <v>45344</v>
      </c>
      <c r="N6755" t="s">
        <v>10803</v>
      </c>
      <c r="O6755" t="s">
        <v>10782</v>
      </c>
      <c r="Q6755" t="s">
        <v>10783</v>
      </c>
      <c r="S6755" t="s">
        <v>10804</v>
      </c>
      <c r="T6755">
        <v>43102.456990740699</v>
      </c>
    </row>
    <row r="6756" spans="1:20" x14ac:dyDescent="0.25">
      <c r="A6756" t="s">
        <v>6307</v>
      </c>
      <c r="B6756" t="s">
        <v>21088</v>
      </c>
      <c r="C6756" t="s">
        <v>10681</v>
      </c>
      <c r="D6756" t="s">
        <v>10683</v>
      </c>
      <c r="E6756" t="s">
        <v>10685</v>
      </c>
      <c r="F6756">
        <v>39.99</v>
      </c>
      <c r="G6756">
        <v>479.88</v>
      </c>
      <c r="H6756">
        <v>12</v>
      </c>
      <c r="I6756" t="s">
        <v>10682</v>
      </c>
      <c r="J6756">
        <v>0</v>
      </c>
      <c r="K6756">
        <v>0</v>
      </c>
      <c r="L6756" t="s">
        <v>10731</v>
      </c>
      <c r="M6756">
        <v>45348</v>
      </c>
      <c r="N6756" t="s">
        <v>10793</v>
      </c>
      <c r="O6756" t="s">
        <v>10782</v>
      </c>
      <c r="Q6756" t="s">
        <v>10783</v>
      </c>
      <c r="S6756" t="s">
        <v>10794</v>
      </c>
      <c r="T6756">
        <v>43102.456875000003</v>
      </c>
    </row>
    <row r="6757" spans="1:20" x14ac:dyDescent="0.25">
      <c r="A6757" t="s">
        <v>6308</v>
      </c>
      <c r="B6757" t="s">
        <v>21089</v>
      </c>
      <c r="C6757" t="s">
        <v>10681</v>
      </c>
      <c r="D6757" t="s">
        <v>10683</v>
      </c>
      <c r="E6757" t="s">
        <v>10685</v>
      </c>
      <c r="F6757">
        <v>34.99</v>
      </c>
      <c r="G6757">
        <v>419.88</v>
      </c>
      <c r="H6757">
        <v>12</v>
      </c>
      <c r="I6757" t="s">
        <v>10682</v>
      </c>
      <c r="J6757">
        <v>0</v>
      </c>
      <c r="K6757">
        <v>0</v>
      </c>
      <c r="L6757" t="s">
        <v>10864</v>
      </c>
      <c r="M6757">
        <v>45335</v>
      </c>
      <c r="N6757" t="s">
        <v>10686</v>
      </c>
      <c r="O6757" t="s">
        <v>10687</v>
      </c>
      <c r="Q6757" t="s">
        <v>10688</v>
      </c>
      <c r="S6757" t="s">
        <v>10689</v>
      </c>
      <c r="T6757">
        <v>43102.456875000003</v>
      </c>
    </row>
    <row r="6758" spans="1:20" x14ac:dyDescent="0.25">
      <c r="A6758" t="s">
        <v>6309</v>
      </c>
      <c r="B6758" t="s">
        <v>21090</v>
      </c>
      <c r="C6758" t="s">
        <v>10681</v>
      </c>
      <c r="D6758" t="s">
        <v>10683</v>
      </c>
      <c r="E6758" t="s">
        <v>10685</v>
      </c>
      <c r="F6758">
        <v>39.99</v>
      </c>
      <c r="G6758">
        <v>239.94</v>
      </c>
      <c r="H6758">
        <v>6</v>
      </c>
      <c r="I6758" t="s">
        <v>10682</v>
      </c>
      <c r="J6758">
        <v>0</v>
      </c>
      <c r="K6758">
        <v>0</v>
      </c>
      <c r="L6758" t="s">
        <v>10868</v>
      </c>
      <c r="M6758">
        <v>45342</v>
      </c>
      <c r="N6758" t="s">
        <v>13687</v>
      </c>
      <c r="O6758" t="s">
        <v>10687</v>
      </c>
      <c r="Q6758" t="s">
        <v>10688</v>
      </c>
      <c r="S6758" t="s">
        <v>13688</v>
      </c>
      <c r="T6758">
        <v>43102.456990740699</v>
      </c>
    </row>
    <row r="6759" spans="1:20" x14ac:dyDescent="0.25">
      <c r="A6759" t="s">
        <v>6310</v>
      </c>
      <c r="B6759" t="s">
        <v>21091</v>
      </c>
      <c r="C6759" t="s">
        <v>10751</v>
      </c>
      <c r="D6759" t="s">
        <v>10683</v>
      </c>
      <c r="E6759" t="s">
        <v>10685</v>
      </c>
      <c r="F6759">
        <v>79.989999999999995</v>
      </c>
      <c r="G6759">
        <v>479.94</v>
      </c>
      <c r="H6759">
        <v>6</v>
      </c>
      <c r="I6759" t="s">
        <v>10682</v>
      </c>
      <c r="J6759">
        <v>0</v>
      </c>
      <c r="K6759">
        <v>0</v>
      </c>
      <c r="L6759" t="s">
        <v>11451</v>
      </c>
      <c r="M6759">
        <v>45343</v>
      </c>
      <c r="N6759" t="s">
        <v>10837</v>
      </c>
      <c r="O6759" t="s">
        <v>10701</v>
      </c>
      <c r="Q6759" t="s">
        <v>10702</v>
      </c>
      <c r="S6759" t="s">
        <v>10838</v>
      </c>
      <c r="T6759">
        <v>43102.456875000003</v>
      </c>
    </row>
    <row r="6760" spans="1:20" x14ac:dyDescent="0.25">
      <c r="A6760" t="s">
        <v>6311</v>
      </c>
      <c r="B6760" t="s">
        <v>21092</v>
      </c>
      <c r="C6760" t="s">
        <v>10751</v>
      </c>
      <c r="D6760" t="s">
        <v>10683</v>
      </c>
      <c r="E6760" t="s">
        <v>10685</v>
      </c>
      <c r="F6760">
        <v>48.99</v>
      </c>
      <c r="G6760">
        <v>293.94</v>
      </c>
      <c r="H6760">
        <v>6</v>
      </c>
      <c r="I6760" t="s">
        <v>10682</v>
      </c>
      <c r="J6760">
        <v>0</v>
      </c>
      <c r="K6760">
        <v>0</v>
      </c>
      <c r="L6760" t="s">
        <v>11451</v>
      </c>
      <c r="M6760">
        <v>45343</v>
      </c>
      <c r="N6760" t="s">
        <v>10837</v>
      </c>
      <c r="O6760" t="s">
        <v>10701</v>
      </c>
      <c r="Q6760" t="s">
        <v>10702</v>
      </c>
      <c r="S6760" t="s">
        <v>10838</v>
      </c>
      <c r="T6760">
        <v>43102.456875000003</v>
      </c>
    </row>
    <row r="6761" spans="1:20" x14ac:dyDescent="0.25">
      <c r="A6761" t="s">
        <v>6312</v>
      </c>
      <c r="B6761" t="s">
        <v>21093</v>
      </c>
      <c r="C6761" t="s">
        <v>10751</v>
      </c>
      <c r="D6761" t="s">
        <v>10683</v>
      </c>
      <c r="E6761" t="s">
        <v>10685</v>
      </c>
      <c r="F6761">
        <v>24.99</v>
      </c>
      <c r="G6761">
        <v>299.88</v>
      </c>
      <c r="H6761">
        <v>12</v>
      </c>
      <c r="I6761" t="s">
        <v>10682</v>
      </c>
      <c r="J6761">
        <v>0</v>
      </c>
      <c r="K6761">
        <v>0</v>
      </c>
      <c r="L6761" t="s">
        <v>10862</v>
      </c>
      <c r="M6761">
        <v>45358</v>
      </c>
      <c r="N6761" t="s">
        <v>10686</v>
      </c>
      <c r="O6761" t="s">
        <v>10687</v>
      </c>
      <c r="Q6761" t="s">
        <v>10688</v>
      </c>
      <c r="S6761" t="s">
        <v>10689</v>
      </c>
      <c r="T6761">
        <v>43102.456909722197</v>
      </c>
    </row>
    <row r="6762" spans="1:20" x14ac:dyDescent="0.25">
      <c r="A6762" t="s">
        <v>6313</v>
      </c>
      <c r="B6762" t="s">
        <v>21094</v>
      </c>
      <c r="C6762" t="s">
        <v>10681</v>
      </c>
      <c r="D6762" t="s">
        <v>10683</v>
      </c>
      <c r="E6762" t="s">
        <v>10685</v>
      </c>
      <c r="F6762">
        <v>44.99</v>
      </c>
      <c r="G6762">
        <v>269.94</v>
      </c>
      <c r="H6762">
        <v>6</v>
      </c>
      <c r="I6762" t="s">
        <v>10682</v>
      </c>
      <c r="J6762">
        <v>0</v>
      </c>
      <c r="K6762">
        <v>0</v>
      </c>
      <c r="L6762" t="s">
        <v>10731</v>
      </c>
      <c r="M6762">
        <v>45359</v>
      </c>
      <c r="N6762" t="s">
        <v>16264</v>
      </c>
      <c r="O6762" t="s">
        <v>10708</v>
      </c>
      <c r="Q6762" t="s">
        <v>10709</v>
      </c>
      <c r="S6762" t="s">
        <v>16265</v>
      </c>
      <c r="T6762">
        <v>43102.456875000003</v>
      </c>
    </row>
    <row r="6763" spans="1:20" x14ac:dyDescent="0.25">
      <c r="A6763" t="s">
        <v>6314</v>
      </c>
      <c r="B6763" t="s">
        <v>21095</v>
      </c>
      <c r="C6763" t="s">
        <v>10751</v>
      </c>
      <c r="D6763" t="s">
        <v>10683</v>
      </c>
      <c r="E6763" t="s">
        <v>10685</v>
      </c>
      <c r="F6763">
        <v>49.99</v>
      </c>
      <c r="G6763">
        <v>299.94</v>
      </c>
      <c r="H6763">
        <v>6</v>
      </c>
      <c r="I6763" t="s">
        <v>10682</v>
      </c>
      <c r="J6763">
        <v>0</v>
      </c>
      <c r="K6763">
        <v>0</v>
      </c>
      <c r="L6763" t="s">
        <v>10731</v>
      </c>
      <c r="M6763">
        <v>45359</v>
      </c>
      <c r="N6763" t="s">
        <v>16264</v>
      </c>
      <c r="O6763" t="s">
        <v>10708</v>
      </c>
      <c r="Q6763" t="s">
        <v>10709</v>
      </c>
      <c r="S6763" t="s">
        <v>16265</v>
      </c>
      <c r="T6763">
        <v>43102.456875000003</v>
      </c>
    </row>
    <row r="6764" spans="1:20" x14ac:dyDescent="0.25">
      <c r="A6764" t="s">
        <v>6315</v>
      </c>
      <c r="B6764" t="s">
        <v>21096</v>
      </c>
      <c r="C6764" t="s">
        <v>10751</v>
      </c>
      <c r="D6764" t="s">
        <v>10683</v>
      </c>
      <c r="E6764" t="s">
        <v>10685</v>
      </c>
      <c r="F6764">
        <v>94.99</v>
      </c>
      <c r="G6764">
        <v>569.94000000000005</v>
      </c>
      <c r="H6764">
        <v>6</v>
      </c>
      <c r="I6764" t="s">
        <v>10682</v>
      </c>
      <c r="J6764">
        <v>0</v>
      </c>
      <c r="K6764">
        <v>0</v>
      </c>
      <c r="L6764" t="s">
        <v>17014</v>
      </c>
      <c r="M6764">
        <v>45362</v>
      </c>
      <c r="N6764" t="s">
        <v>10803</v>
      </c>
      <c r="O6764" t="s">
        <v>10782</v>
      </c>
      <c r="Q6764" t="s">
        <v>10783</v>
      </c>
      <c r="S6764" t="s">
        <v>10804</v>
      </c>
      <c r="T6764">
        <v>43102.456875000003</v>
      </c>
    </row>
    <row r="6765" spans="1:20" x14ac:dyDescent="0.25">
      <c r="A6765" t="s">
        <v>6316</v>
      </c>
      <c r="B6765" t="s">
        <v>21097</v>
      </c>
      <c r="C6765" t="s">
        <v>10681</v>
      </c>
      <c r="D6765" t="s">
        <v>10683</v>
      </c>
      <c r="E6765" t="s">
        <v>10685</v>
      </c>
      <c r="F6765">
        <v>28.99</v>
      </c>
      <c r="G6765">
        <v>347.88</v>
      </c>
      <c r="H6765">
        <v>12</v>
      </c>
      <c r="I6765" t="s">
        <v>10682</v>
      </c>
      <c r="J6765">
        <v>0</v>
      </c>
      <c r="K6765">
        <v>0</v>
      </c>
      <c r="L6765" t="s">
        <v>11014</v>
      </c>
      <c r="M6765">
        <v>45377</v>
      </c>
      <c r="N6765" t="s">
        <v>13536</v>
      </c>
      <c r="S6765" t="s">
        <v>13537</v>
      </c>
      <c r="T6765">
        <v>43102.456863425898</v>
      </c>
    </row>
    <row r="6766" spans="1:20" x14ac:dyDescent="0.25">
      <c r="A6766" t="s">
        <v>6317</v>
      </c>
      <c r="B6766" t="s">
        <v>21098</v>
      </c>
      <c r="C6766" t="s">
        <v>10681</v>
      </c>
      <c r="D6766" t="s">
        <v>10683</v>
      </c>
      <c r="E6766" t="s">
        <v>10685</v>
      </c>
      <c r="F6766">
        <v>39.99</v>
      </c>
      <c r="G6766">
        <v>239.94</v>
      </c>
      <c r="H6766">
        <v>6</v>
      </c>
      <c r="I6766" t="s">
        <v>10682</v>
      </c>
      <c r="J6766">
        <v>0</v>
      </c>
      <c r="K6766">
        <v>0</v>
      </c>
      <c r="L6766" t="s">
        <v>10731</v>
      </c>
      <c r="M6766">
        <v>45385</v>
      </c>
      <c r="N6766" t="s">
        <v>15744</v>
      </c>
      <c r="O6766" t="s">
        <v>10687</v>
      </c>
      <c r="Q6766" t="s">
        <v>10688</v>
      </c>
      <c r="S6766" t="s">
        <v>15745</v>
      </c>
      <c r="T6766">
        <v>43102.456875000003</v>
      </c>
    </row>
    <row r="6767" spans="1:20" x14ac:dyDescent="0.25">
      <c r="A6767" t="s">
        <v>6318</v>
      </c>
      <c r="B6767" t="s">
        <v>21099</v>
      </c>
      <c r="C6767" t="s">
        <v>10751</v>
      </c>
      <c r="D6767" t="s">
        <v>13204</v>
      </c>
      <c r="E6767" t="s">
        <v>10685</v>
      </c>
      <c r="F6767">
        <v>59.99</v>
      </c>
      <c r="G6767">
        <v>359.94</v>
      </c>
      <c r="H6767">
        <v>6</v>
      </c>
      <c r="I6767" t="s">
        <v>10682</v>
      </c>
      <c r="J6767">
        <v>0</v>
      </c>
      <c r="K6767">
        <v>0</v>
      </c>
      <c r="L6767" t="s">
        <v>10731</v>
      </c>
      <c r="M6767">
        <v>45385</v>
      </c>
      <c r="N6767" t="s">
        <v>15744</v>
      </c>
      <c r="O6767" t="s">
        <v>10687</v>
      </c>
      <c r="Q6767" t="s">
        <v>10688</v>
      </c>
      <c r="S6767" t="s">
        <v>15745</v>
      </c>
      <c r="T6767">
        <v>43102.456875000003</v>
      </c>
    </row>
    <row r="6768" spans="1:20" x14ac:dyDescent="0.25">
      <c r="A6768" t="s">
        <v>21100</v>
      </c>
      <c r="B6768" t="s">
        <v>21101</v>
      </c>
      <c r="C6768" t="s">
        <v>10681</v>
      </c>
      <c r="D6768" t="s">
        <v>10683</v>
      </c>
      <c r="E6768" t="s">
        <v>10685</v>
      </c>
      <c r="F6768">
        <v>79.989999999999995</v>
      </c>
      <c r="G6768">
        <v>479.94</v>
      </c>
      <c r="H6768">
        <v>6</v>
      </c>
      <c r="I6768" t="s">
        <v>10682</v>
      </c>
      <c r="J6768">
        <v>0</v>
      </c>
      <c r="K6768">
        <v>0</v>
      </c>
      <c r="L6768" t="s">
        <v>10731</v>
      </c>
      <c r="M6768">
        <v>45385</v>
      </c>
      <c r="N6768" t="s">
        <v>15744</v>
      </c>
      <c r="O6768" t="s">
        <v>10687</v>
      </c>
      <c r="Q6768" t="s">
        <v>10688</v>
      </c>
      <c r="S6768" t="s">
        <v>15745</v>
      </c>
      <c r="T6768">
        <v>43102.456875000003</v>
      </c>
    </row>
    <row r="6769" spans="1:20" x14ac:dyDescent="0.25">
      <c r="A6769" t="s">
        <v>6319</v>
      </c>
      <c r="B6769" t="s">
        <v>21102</v>
      </c>
      <c r="C6769" t="s">
        <v>10751</v>
      </c>
      <c r="D6769" t="s">
        <v>10683</v>
      </c>
      <c r="E6769" t="s">
        <v>10685</v>
      </c>
      <c r="F6769">
        <v>69.989999999999995</v>
      </c>
      <c r="G6769">
        <v>419.94</v>
      </c>
      <c r="H6769">
        <v>6</v>
      </c>
      <c r="I6769" t="s">
        <v>10682</v>
      </c>
      <c r="J6769">
        <v>0</v>
      </c>
      <c r="K6769">
        <v>0</v>
      </c>
      <c r="L6769" t="s">
        <v>10731</v>
      </c>
      <c r="M6769">
        <v>45385</v>
      </c>
      <c r="N6769" t="s">
        <v>15744</v>
      </c>
      <c r="O6769" t="s">
        <v>10687</v>
      </c>
      <c r="Q6769" t="s">
        <v>10688</v>
      </c>
      <c r="S6769" t="s">
        <v>15745</v>
      </c>
      <c r="T6769">
        <v>43102.456875000003</v>
      </c>
    </row>
    <row r="6770" spans="1:20" x14ac:dyDescent="0.25">
      <c r="A6770" t="s">
        <v>21103</v>
      </c>
      <c r="B6770" t="s">
        <v>21104</v>
      </c>
      <c r="C6770" t="s">
        <v>10751</v>
      </c>
      <c r="D6770" t="s">
        <v>10683</v>
      </c>
      <c r="E6770" t="s">
        <v>10685</v>
      </c>
      <c r="F6770">
        <v>69.989999999999995</v>
      </c>
      <c r="G6770">
        <v>419.94</v>
      </c>
      <c r="H6770">
        <v>6</v>
      </c>
      <c r="I6770" t="s">
        <v>10682</v>
      </c>
      <c r="J6770">
        <v>0</v>
      </c>
      <c r="K6770">
        <v>0</v>
      </c>
      <c r="L6770" t="s">
        <v>11406</v>
      </c>
      <c r="M6770">
        <v>45390</v>
      </c>
      <c r="N6770" t="s">
        <v>15744</v>
      </c>
      <c r="O6770" t="s">
        <v>10687</v>
      </c>
      <c r="Q6770" t="s">
        <v>10688</v>
      </c>
      <c r="S6770" t="s">
        <v>15745</v>
      </c>
      <c r="T6770">
        <v>43102.456979166702</v>
      </c>
    </row>
    <row r="6771" spans="1:20" x14ac:dyDescent="0.25">
      <c r="A6771" t="s">
        <v>6320</v>
      </c>
      <c r="B6771" t="s">
        <v>21105</v>
      </c>
      <c r="C6771" t="s">
        <v>10681</v>
      </c>
      <c r="D6771" t="s">
        <v>10683</v>
      </c>
      <c r="E6771" t="s">
        <v>10685</v>
      </c>
      <c r="F6771">
        <v>19.989999999999998</v>
      </c>
      <c r="G6771">
        <v>239.88</v>
      </c>
      <c r="H6771">
        <v>12</v>
      </c>
      <c r="I6771" t="s">
        <v>10682</v>
      </c>
      <c r="J6771">
        <v>0</v>
      </c>
      <c r="K6771">
        <v>0</v>
      </c>
      <c r="L6771" t="s">
        <v>15918</v>
      </c>
      <c r="M6771">
        <v>45401</v>
      </c>
      <c r="N6771" t="s">
        <v>11805</v>
      </c>
      <c r="O6771" t="s">
        <v>10708</v>
      </c>
      <c r="Q6771" t="s">
        <v>10709</v>
      </c>
      <c r="S6771" t="s">
        <v>11806</v>
      </c>
      <c r="T6771">
        <v>43102.456909722197</v>
      </c>
    </row>
    <row r="6772" spans="1:20" x14ac:dyDescent="0.25">
      <c r="A6772" t="s">
        <v>6321</v>
      </c>
      <c r="B6772" t="s">
        <v>21106</v>
      </c>
      <c r="C6772" t="s">
        <v>10751</v>
      </c>
      <c r="D6772" t="s">
        <v>10752</v>
      </c>
      <c r="E6772" t="s">
        <v>10753</v>
      </c>
      <c r="F6772">
        <v>39.99</v>
      </c>
      <c r="G6772">
        <v>239.94</v>
      </c>
      <c r="H6772">
        <v>6</v>
      </c>
      <c r="I6772" t="s">
        <v>10682</v>
      </c>
      <c r="J6772">
        <v>0</v>
      </c>
      <c r="K6772">
        <v>0</v>
      </c>
      <c r="L6772" t="s">
        <v>11506</v>
      </c>
      <c r="M6772">
        <v>45408</v>
      </c>
      <c r="N6772" t="s">
        <v>10991</v>
      </c>
      <c r="O6772" t="s">
        <v>10992</v>
      </c>
      <c r="Q6772" t="s">
        <v>10993</v>
      </c>
      <c r="S6772" t="s">
        <v>10994</v>
      </c>
      <c r="T6772">
        <v>43102.456898148099</v>
      </c>
    </row>
    <row r="6773" spans="1:20" x14ac:dyDescent="0.25">
      <c r="A6773" t="s">
        <v>6322</v>
      </c>
      <c r="B6773" t="s">
        <v>21107</v>
      </c>
      <c r="C6773" t="s">
        <v>10681</v>
      </c>
      <c r="D6773" t="s">
        <v>10683</v>
      </c>
      <c r="E6773" t="s">
        <v>10685</v>
      </c>
      <c r="F6773">
        <v>139.99</v>
      </c>
      <c r="G6773">
        <v>839.94</v>
      </c>
      <c r="H6773">
        <v>6</v>
      </c>
      <c r="I6773" t="s">
        <v>10682</v>
      </c>
      <c r="J6773">
        <v>0</v>
      </c>
      <c r="K6773">
        <v>0</v>
      </c>
      <c r="L6773" t="s">
        <v>10731</v>
      </c>
      <c r="M6773">
        <v>45408</v>
      </c>
      <c r="N6773" t="s">
        <v>13477</v>
      </c>
      <c r="S6773" t="s">
        <v>13478</v>
      </c>
      <c r="T6773">
        <v>43102.456875000003</v>
      </c>
    </row>
    <row r="6774" spans="1:20" x14ac:dyDescent="0.25">
      <c r="A6774" t="s">
        <v>6323</v>
      </c>
      <c r="B6774" t="s">
        <v>21108</v>
      </c>
      <c r="C6774" t="s">
        <v>10681</v>
      </c>
      <c r="D6774" t="s">
        <v>10683</v>
      </c>
      <c r="E6774" t="s">
        <v>10685</v>
      </c>
      <c r="F6774">
        <v>139.99</v>
      </c>
      <c r="G6774">
        <v>839.94</v>
      </c>
      <c r="H6774">
        <v>6</v>
      </c>
      <c r="I6774" t="s">
        <v>10682</v>
      </c>
      <c r="J6774">
        <v>0</v>
      </c>
      <c r="K6774">
        <v>0</v>
      </c>
      <c r="L6774" t="s">
        <v>10731</v>
      </c>
      <c r="M6774">
        <v>45408</v>
      </c>
      <c r="N6774" t="s">
        <v>13477</v>
      </c>
      <c r="S6774" t="s">
        <v>13478</v>
      </c>
      <c r="T6774">
        <v>43102.456875000003</v>
      </c>
    </row>
    <row r="6775" spans="1:20" x14ac:dyDescent="0.25">
      <c r="A6775" t="s">
        <v>6324</v>
      </c>
      <c r="B6775" t="s">
        <v>21109</v>
      </c>
      <c r="C6775" t="s">
        <v>10681</v>
      </c>
      <c r="D6775" t="s">
        <v>10683</v>
      </c>
      <c r="E6775" t="s">
        <v>10685</v>
      </c>
      <c r="F6775">
        <v>139.99</v>
      </c>
      <c r="G6775">
        <v>839.94</v>
      </c>
      <c r="H6775">
        <v>6</v>
      </c>
      <c r="I6775" t="s">
        <v>10682</v>
      </c>
      <c r="J6775">
        <v>0</v>
      </c>
      <c r="K6775">
        <v>0</v>
      </c>
      <c r="L6775" t="s">
        <v>10731</v>
      </c>
      <c r="M6775">
        <v>45408</v>
      </c>
      <c r="N6775" t="s">
        <v>13477</v>
      </c>
      <c r="S6775" t="s">
        <v>13478</v>
      </c>
      <c r="T6775">
        <v>43102.456875000003</v>
      </c>
    </row>
    <row r="6776" spans="1:20" x14ac:dyDescent="0.25">
      <c r="A6776" t="s">
        <v>6325</v>
      </c>
      <c r="B6776" t="s">
        <v>21110</v>
      </c>
      <c r="C6776" t="s">
        <v>10751</v>
      </c>
      <c r="D6776" t="s">
        <v>10683</v>
      </c>
      <c r="E6776" t="s">
        <v>10685</v>
      </c>
      <c r="F6776">
        <v>59.99</v>
      </c>
      <c r="G6776">
        <v>359.94</v>
      </c>
      <c r="H6776">
        <v>6</v>
      </c>
      <c r="I6776" t="s">
        <v>10682</v>
      </c>
      <c r="J6776">
        <v>0</v>
      </c>
      <c r="K6776">
        <v>0</v>
      </c>
      <c r="L6776" t="s">
        <v>11406</v>
      </c>
      <c r="M6776">
        <v>45412</v>
      </c>
      <c r="N6776" t="s">
        <v>14397</v>
      </c>
      <c r="O6776" t="s">
        <v>10708</v>
      </c>
      <c r="Q6776" t="s">
        <v>10709</v>
      </c>
      <c r="S6776" t="s">
        <v>14398</v>
      </c>
      <c r="T6776">
        <v>43102.456979166702</v>
      </c>
    </row>
    <row r="6777" spans="1:20" x14ac:dyDescent="0.25">
      <c r="A6777" t="s">
        <v>6326</v>
      </c>
      <c r="B6777" t="s">
        <v>21111</v>
      </c>
      <c r="C6777" t="s">
        <v>11814</v>
      </c>
      <c r="D6777" t="s">
        <v>10683</v>
      </c>
      <c r="E6777" t="s">
        <v>10685</v>
      </c>
      <c r="F6777">
        <v>139.99</v>
      </c>
      <c r="G6777">
        <v>839.94</v>
      </c>
      <c r="H6777">
        <v>6</v>
      </c>
      <c r="I6777" t="s">
        <v>10682</v>
      </c>
      <c r="J6777">
        <v>0</v>
      </c>
      <c r="K6777">
        <v>0</v>
      </c>
      <c r="L6777" t="s">
        <v>11406</v>
      </c>
      <c r="M6777">
        <v>45412</v>
      </c>
      <c r="N6777" t="s">
        <v>14397</v>
      </c>
      <c r="O6777" t="s">
        <v>10708</v>
      </c>
      <c r="Q6777" t="s">
        <v>10709</v>
      </c>
      <c r="S6777" t="s">
        <v>14398</v>
      </c>
      <c r="T6777">
        <v>43102.456979166702</v>
      </c>
    </row>
    <row r="6778" spans="1:20" x14ac:dyDescent="0.25">
      <c r="A6778" t="s">
        <v>6327</v>
      </c>
      <c r="B6778" t="s">
        <v>21112</v>
      </c>
      <c r="C6778" t="s">
        <v>10751</v>
      </c>
      <c r="D6778" t="s">
        <v>10683</v>
      </c>
      <c r="E6778" t="s">
        <v>10685</v>
      </c>
      <c r="F6778">
        <v>199.99</v>
      </c>
      <c r="G6778">
        <v>599.97</v>
      </c>
      <c r="H6778">
        <v>3</v>
      </c>
      <c r="I6778" t="s">
        <v>10682</v>
      </c>
      <c r="J6778">
        <v>0</v>
      </c>
      <c r="K6778">
        <v>0</v>
      </c>
      <c r="L6778" t="s">
        <v>11406</v>
      </c>
      <c r="M6778">
        <v>45412</v>
      </c>
      <c r="N6778" t="s">
        <v>14397</v>
      </c>
      <c r="O6778" t="s">
        <v>10708</v>
      </c>
      <c r="Q6778" t="s">
        <v>10709</v>
      </c>
      <c r="S6778" t="s">
        <v>14398</v>
      </c>
      <c r="T6778">
        <v>43102.456979166702</v>
      </c>
    </row>
    <row r="6779" spans="1:20" x14ac:dyDescent="0.25">
      <c r="A6779" t="s">
        <v>6328</v>
      </c>
      <c r="B6779" t="s">
        <v>21113</v>
      </c>
      <c r="C6779" t="s">
        <v>10751</v>
      </c>
      <c r="D6779" t="s">
        <v>10683</v>
      </c>
      <c r="E6779" t="s">
        <v>10685</v>
      </c>
      <c r="F6779">
        <v>129.99</v>
      </c>
      <c r="G6779">
        <v>779.94</v>
      </c>
      <c r="H6779">
        <v>6</v>
      </c>
      <c r="I6779" t="s">
        <v>10682</v>
      </c>
      <c r="J6779">
        <v>0</v>
      </c>
      <c r="K6779">
        <v>0</v>
      </c>
      <c r="L6779" t="s">
        <v>17014</v>
      </c>
      <c r="M6779">
        <v>45418</v>
      </c>
      <c r="N6779" t="s">
        <v>10793</v>
      </c>
      <c r="O6779" t="s">
        <v>10782</v>
      </c>
      <c r="Q6779" t="s">
        <v>10783</v>
      </c>
      <c r="S6779" t="s">
        <v>10794</v>
      </c>
      <c r="T6779">
        <v>43102.456875000003</v>
      </c>
    </row>
    <row r="6780" spans="1:20" x14ac:dyDescent="0.25">
      <c r="A6780" t="s">
        <v>6329</v>
      </c>
      <c r="B6780" t="s">
        <v>21114</v>
      </c>
      <c r="C6780" t="s">
        <v>10751</v>
      </c>
      <c r="D6780" t="s">
        <v>10683</v>
      </c>
      <c r="E6780" t="s">
        <v>10836</v>
      </c>
      <c r="F6780">
        <v>7.79</v>
      </c>
      <c r="G6780">
        <v>93.48</v>
      </c>
      <c r="H6780">
        <v>12</v>
      </c>
      <c r="I6780" t="s">
        <v>10682</v>
      </c>
      <c r="J6780">
        <v>0</v>
      </c>
      <c r="K6780">
        <v>0</v>
      </c>
      <c r="L6780" t="s">
        <v>10788</v>
      </c>
      <c r="M6780">
        <v>45427</v>
      </c>
      <c r="N6780" t="s">
        <v>10826</v>
      </c>
      <c r="O6780" t="s">
        <v>10708</v>
      </c>
      <c r="Q6780" t="s">
        <v>10709</v>
      </c>
      <c r="S6780" t="s">
        <v>10827</v>
      </c>
      <c r="T6780">
        <v>43102.456921296303</v>
      </c>
    </row>
    <row r="6781" spans="1:20" x14ac:dyDescent="0.25">
      <c r="A6781" t="s">
        <v>6330</v>
      </c>
      <c r="B6781" t="s">
        <v>21115</v>
      </c>
      <c r="C6781" t="s">
        <v>10751</v>
      </c>
      <c r="D6781" t="s">
        <v>10683</v>
      </c>
      <c r="E6781" t="s">
        <v>10753</v>
      </c>
      <c r="F6781">
        <v>119.99</v>
      </c>
      <c r="G6781">
        <v>719.94</v>
      </c>
      <c r="H6781">
        <v>6</v>
      </c>
      <c r="I6781" t="s">
        <v>10682</v>
      </c>
      <c r="J6781">
        <v>0</v>
      </c>
      <c r="K6781">
        <v>0</v>
      </c>
      <c r="L6781" t="s">
        <v>10883</v>
      </c>
      <c r="M6781">
        <v>45427</v>
      </c>
      <c r="N6781" t="s">
        <v>10826</v>
      </c>
      <c r="O6781" t="s">
        <v>10708</v>
      </c>
      <c r="Q6781" t="s">
        <v>10709</v>
      </c>
      <c r="S6781" t="s">
        <v>10827</v>
      </c>
      <c r="T6781">
        <v>43102.456979166702</v>
      </c>
    </row>
    <row r="6782" spans="1:20" x14ac:dyDescent="0.25">
      <c r="A6782" t="s">
        <v>6331</v>
      </c>
      <c r="B6782" t="s">
        <v>21116</v>
      </c>
      <c r="C6782" t="s">
        <v>10751</v>
      </c>
      <c r="D6782" t="s">
        <v>10683</v>
      </c>
      <c r="E6782" t="s">
        <v>10685</v>
      </c>
      <c r="F6782">
        <v>37.99</v>
      </c>
      <c r="G6782">
        <v>227.94</v>
      </c>
      <c r="H6782">
        <v>6</v>
      </c>
      <c r="I6782" t="s">
        <v>10682</v>
      </c>
      <c r="J6782">
        <v>0</v>
      </c>
      <c r="K6782">
        <v>0</v>
      </c>
      <c r="L6782" t="s">
        <v>10722</v>
      </c>
      <c r="M6782">
        <v>45427</v>
      </c>
      <c r="N6782" t="s">
        <v>11359</v>
      </c>
      <c r="O6782" t="s">
        <v>10762</v>
      </c>
      <c r="P6782" t="s">
        <v>10701</v>
      </c>
      <c r="Q6782" t="s">
        <v>10763</v>
      </c>
      <c r="R6782" t="s">
        <v>10702</v>
      </c>
      <c r="S6782" t="s">
        <v>11360</v>
      </c>
      <c r="T6782">
        <v>43102.456956018497</v>
      </c>
    </row>
    <row r="6783" spans="1:20" x14ac:dyDescent="0.25">
      <c r="A6783" t="s">
        <v>6332</v>
      </c>
      <c r="B6783" t="s">
        <v>21117</v>
      </c>
      <c r="C6783" t="s">
        <v>10681</v>
      </c>
      <c r="D6783" t="s">
        <v>10683</v>
      </c>
      <c r="E6783" t="s">
        <v>10685</v>
      </c>
      <c r="F6783">
        <v>56.99</v>
      </c>
      <c r="G6783">
        <v>341.94</v>
      </c>
      <c r="H6783">
        <v>6</v>
      </c>
      <c r="I6783" t="s">
        <v>10682</v>
      </c>
      <c r="J6783">
        <v>0</v>
      </c>
      <c r="K6783">
        <v>0</v>
      </c>
      <c r="L6783" t="s">
        <v>11406</v>
      </c>
      <c r="M6783">
        <v>45427</v>
      </c>
      <c r="N6783" t="s">
        <v>10746</v>
      </c>
      <c r="O6783" t="s">
        <v>10747</v>
      </c>
      <c r="Q6783" t="s">
        <v>10748</v>
      </c>
      <c r="S6783" t="s">
        <v>10749</v>
      </c>
      <c r="T6783">
        <v>43102.456979166702</v>
      </c>
    </row>
    <row r="6784" spans="1:20" x14ac:dyDescent="0.25">
      <c r="A6784" t="s">
        <v>6333</v>
      </c>
      <c r="B6784" t="s">
        <v>21118</v>
      </c>
      <c r="C6784" t="s">
        <v>10681</v>
      </c>
      <c r="D6784" t="s">
        <v>10683</v>
      </c>
      <c r="E6784" t="s">
        <v>10753</v>
      </c>
      <c r="F6784">
        <v>54.99</v>
      </c>
      <c r="G6784">
        <v>329.94</v>
      </c>
      <c r="H6784">
        <v>6</v>
      </c>
      <c r="I6784" t="s">
        <v>10682</v>
      </c>
      <c r="J6784">
        <v>0</v>
      </c>
      <c r="K6784">
        <v>0</v>
      </c>
      <c r="L6784" t="s">
        <v>11502</v>
      </c>
      <c r="M6784">
        <v>45449</v>
      </c>
      <c r="N6784" t="s">
        <v>10803</v>
      </c>
      <c r="O6784" t="s">
        <v>10782</v>
      </c>
      <c r="Q6784" t="s">
        <v>10783</v>
      </c>
      <c r="S6784" t="s">
        <v>10804</v>
      </c>
      <c r="T6784">
        <v>43102.456921296303</v>
      </c>
    </row>
    <row r="6785" spans="1:20" x14ac:dyDescent="0.25">
      <c r="A6785" t="s">
        <v>6334</v>
      </c>
      <c r="B6785" t="s">
        <v>21119</v>
      </c>
      <c r="C6785" t="s">
        <v>10681</v>
      </c>
      <c r="D6785" t="s">
        <v>10683</v>
      </c>
      <c r="E6785" t="s">
        <v>10685</v>
      </c>
      <c r="F6785">
        <v>41.99</v>
      </c>
      <c r="G6785">
        <v>251.94</v>
      </c>
      <c r="H6785">
        <v>6</v>
      </c>
      <c r="I6785" t="s">
        <v>10682</v>
      </c>
      <c r="J6785">
        <v>0</v>
      </c>
      <c r="K6785">
        <v>0</v>
      </c>
      <c r="L6785" t="s">
        <v>10755</v>
      </c>
      <c r="M6785">
        <v>45450</v>
      </c>
      <c r="N6785" t="s">
        <v>10793</v>
      </c>
      <c r="O6785" t="s">
        <v>10782</v>
      </c>
      <c r="Q6785" t="s">
        <v>10783</v>
      </c>
      <c r="S6785" t="s">
        <v>10794</v>
      </c>
      <c r="T6785">
        <v>43102.456932870402</v>
      </c>
    </row>
    <row r="6786" spans="1:20" x14ac:dyDescent="0.25">
      <c r="A6786" t="s">
        <v>6335</v>
      </c>
      <c r="B6786" t="s">
        <v>21120</v>
      </c>
      <c r="C6786" t="s">
        <v>10681</v>
      </c>
      <c r="D6786" t="s">
        <v>10683</v>
      </c>
      <c r="E6786" t="s">
        <v>10685</v>
      </c>
      <c r="F6786">
        <v>21.99</v>
      </c>
      <c r="G6786">
        <v>263.88</v>
      </c>
      <c r="H6786">
        <v>12</v>
      </c>
      <c r="I6786" t="s">
        <v>10682</v>
      </c>
      <c r="J6786">
        <v>0</v>
      </c>
      <c r="K6786">
        <v>0</v>
      </c>
      <c r="L6786" t="s">
        <v>11502</v>
      </c>
      <c r="M6786">
        <v>45461</v>
      </c>
      <c r="N6786" t="s">
        <v>10991</v>
      </c>
      <c r="O6786" t="s">
        <v>10992</v>
      </c>
      <c r="Q6786" t="s">
        <v>10993</v>
      </c>
      <c r="S6786" t="s">
        <v>10994</v>
      </c>
      <c r="T6786">
        <v>43102.456921296303</v>
      </c>
    </row>
    <row r="6787" spans="1:20" x14ac:dyDescent="0.25">
      <c r="A6787" t="s">
        <v>6336</v>
      </c>
      <c r="B6787" t="s">
        <v>21121</v>
      </c>
      <c r="C6787" t="s">
        <v>10681</v>
      </c>
      <c r="D6787" t="s">
        <v>10683</v>
      </c>
      <c r="E6787" t="s">
        <v>10685</v>
      </c>
      <c r="F6787">
        <v>23.99</v>
      </c>
      <c r="G6787">
        <v>143.94</v>
      </c>
      <c r="H6787">
        <v>6</v>
      </c>
      <c r="I6787" t="s">
        <v>10682</v>
      </c>
      <c r="J6787">
        <v>0</v>
      </c>
      <c r="K6787">
        <v>0</v>
      </c>
      <c r="L6787" t="s">
        <v>10831</v>
      </c>
      <c r="M6787">
        <v>45449</v>
      </c>
      <c r="N6787" t="s">
        <v>11359</v>
      </c>
      <c r="O6787" t="s">
        <v>10762</v>
      </c>
      <c r="P6787" t="s">
        <v>10701</v>
      </c>
      <c r="Q6787" t="s">
        <v>10763</v>
      </c>
      <c r="R6787" t="s">
        <v>10702</v>
      </c>
      <c r="S6787" t="s">
        <v>11360</v>
      </c>
      <c r="T6787">
        <v>43102.456956018497</v>
      </c>
    </row>
    <row r="6788" spans="1:20" x14ac:dyDescent="0.25">
      <c r="A6788" t="s">
        <v>6337</v>
      </c>
      <c r="B6788" t="s">
        <v>21122</v>
      </c>
      <c r="C6788" t="s">
        <v>10681</v>
      </c>
      <c r="D6788" t="s">
        <v>10683</v>
      </c>
      <c r="E6788" t="s">
        <v>10685</v>
      </c>
      <c r="F6788">
        <v>23.99</v>
      </c>
      <c r="G6788">
        <v>143.94</v>
      </c>
      <c r="H6788">
        <v>6</v>
      </c>
      <c r="I6788" t="s">
        <v>10682</v>
      </c>
      <c r="J6788">
        <v>0</v>
      </c>
      <c r="K6788">
        <v>0</v>
      </c>
      <c r="L6788" t="s">
        <v>10722</v>
      </c>
      <c r="M6788">
        <v>45449</v>
      </c>
      <c r="N6788" t="s">
        <v>11010</v>
      </c>
      <c r="O6788" t="s">
        <v>10708</v>
      </c>
      <c r="Q6788" t="s">
        <v>10709</v>
      </c>
      <c r="S6788" t="s">
        <v>11011</v>
      </c>
      <c r="T6788">
        <v>43102.456956018497</v>
      </c>
    </row>
    <row r="6789" spans="1:20" x14ac:dyDescent="0.25">
      <c r="A6789" t="s">
        <v>6338</v>
      </c>
      <c r="B6789" t="s">
        <v>21123</v>
      </c>
      <c r="C6789" t="s">
        <v>10681</v>
      </c>
      <c r="D6789" t="s">
        <v>10683</v>
      </c>
      <c r="E6789" t="s">
        <v>10685</v>
      </c>
      <c r="F6789">
        <v>59.99</v>
      </c>
      <c r="G6789">
        <v>359.94</v>
      </c>
      <c r="H6789">
        <v>6</v>
      </c>
      <c r="I6789" t="s">
        <v>10682</v>
      </c>
      <c r="J6789">
        <v>0</v>
      </c>
      <c r="K6789">
        <v>0</v>
      </c>
      <c r="L6789" t="s">
        <v>11506</v>
      </c>
      <c r="M6789">
        <v>45457</v>
      </c>
      <c r="N6789" t="s">
        <v>10737</v>
      </c>
      <c r="O6789" t="s">
        <v>10708</v>
      </c>
      <c r="Q6789" t="s">
        <v>10709</v>
      </c>
      <c r="S6789" t="s">
        <v>10738</v>
      </c>
      <c r="T6789">
        <v>43102.456898148099</v>
      </c>
    </row>
    <row r="6790" spans="1:20" x14ac:dyDescent="0.25">
      <c r="A6790" t="s">
        <v>6339</v>
      </c>
      <c r="B6790" t="s">
        <v>21124</v>
      </c>
      <c r="C6790" t="s">
        <v>10751</v>
      </c>
      <c r="D6790" t="s">
        <v>10683</v>
      </c>
      <c r="E6790" t="s">
        <v>10836</v>
      </c>
      <c r="F6790">
        <v>17.989999999999998</v>
      </c>
      <c r="G6790">
        <v>215.88</v>
      </c>
      <c r="H6790">
        <v>12</v>
      </c>
      <c r="I6790" t="s">
        <v>10682</v>
      </c>
      <c r="J6790">
        <v>0</v>
      </c>
      <c r="K6790">
        <v>0</v>
      </c>
      <c r="L6790" t="s">
        <v>12405</v>
      </c>
      <c r="M6790">
        <v>45463</v>
      </c>
      <c r="N6790" t="s">
        <v>11359</v>
      </c>
      <c r="O6790" t="s">
        <v>10762</v>
      </c>
      <c r="P6790" t="s">
        <v>10701</v>
      </c>
      <c r="Q6790" t="s">
        <v>10763</v>
      </c>
      <c r="R6790" t="s">
        <v>10702</v>
      </c>
      <c r="S6790" t="s">
        <v>11360</v>
      </c>
      <c r="T6790">
        <v>43102.456886574102</v>
      </c>
    </row>
    <row r="6791" spans="1:20" x14ac:dyDescent="0.25">
      <c r="A6791" t="s">
        <v>6340</v>
      </c>
      <c r="B6791" t="s">
        <v>21125</v>
      </c>
      <c r="C6791" t="s">
        <v>10681</v>
      </c>
      <c r="D6791" t="s">
        <v>10683</v>
      </c>
      <c r="E6791" t="s">
        <v>10685</v>
      </c>
      <c r="F6791">
        <v>39.99</v>
      </c>
      <c r="G6791">
        <v>239.94</v>
      </c>
      <c r="H6791">
        <v>6</v>
      </c>
      <c r="I6791" t="s">
        <v>10682</v>
      </c>
      <c r="J6791">
        <v>0</v>
      </c>
      <c r="K6791">
        <v>0</v>
      </c>
      <c r="L6791" t="s">
        <v>10731</v>
      </c>
      <c r="M6791">
        <v>45460</v>
      </c>
      <c r="N6791" t="s">
        <v>19375</v>
      </c>
      <c r="O6791" t="s">
        <v>10708</v>
      </c>
      <c r="Q6791" t="s">
        <v>10709</v>
      </c>
      <c r="S6791" t="s">
        <v>19376</v>
      </c>
      <c r="T6791">
        <v>43102.456875000003</v>
      </c>
    </row>
    <row r="6792" spans="1:20" x14ac:dyDescent="0.25">
      <c r="A6792" t="s">
        <v>6341</v>
      </c>
      <c r="B6792" t="s">
        <v>21126</v>
      </c>
      <c r="C6792" t="s">
        <v>10681</v>
      </c>
      <c r="D6792" t="s">
        <v>10683</v>
      </c>
      <c r="E6792" t="s">
        <v>10685</v>
      </c>
      <c r="F6792">
        <v>59.99</v>
      </c>
      <c r="G6792">
        <v>359.94</v>
      </c>
      <c r="H6792">
        <v>6</v>
      </c>
      <c r="I6792" t="s">
        <v>10682</v>
      </c>
      <c r="J6792">
        <v>0</v>
      </c>
      <c r="K6792">
        <v>0</v>
      </c>
      <c r="L6792" t="s">
        <v>10731</v>
      </c>
      <c r="M6792">
        <v>45460</v>
      </c>
      <c r="N6792" t="s">
        <v>19375</v>
      </c>
      <c r="O6792" t="s">
        <v>10708</v>
      </c>
      <c r="Q6792" t="s">
        <v>10709</v>
      </c>
      <c r="S6792" t="s">
        <v>19376</v>
      </c>
      <c r="T6792">
        <v>43102.456875000003</v>
      </c>
    </row>
    <row r="6793" spans="1:20" x14ac:dyDescent="0.25">
      <c r="A6793" t="s">
        <v>6342</v>
      </c>
      <c r="B6793" t="s">
        <v>21127</v>
      </c>
      <c r="C6793" t="s">
        <v>10681</v>
      </c>
      <c r="D6793" t="s">
        <v>10683</v>
      </c>
      <c r="E6793" t="s">
        <v>10685</v>
      </c>
      <c r="F6793">
        <v>21.99</v>
      </c>
      <c r="G6793">
        <v>131.94</v>
      </c>
      <c r="H6793">
        <v>6</v>
      </c>
      <c r="I6793" t="s">
        <v>10682</v>
      </c>
      <c r="J6793">
        <v>0</v>
      </c>
      <c r="K6793">
        <v>0</v>
      </c>
      <c r="L6793" t="s">
        <v>10862</v>
      </c>
      <c r="M6793">
        <v>45461</v>
      </c>
      <c r="N6793" t="s">
        <v>10728</v>
      </c>
      <c r="O6793" t="s">
        <v>10701</v>
      </c>
      <c r="Q6793" t="s">
        <v>10702</v>
      </c>
      <c r="S6793" t="s">
        <v>10729</v>
      </c>
      <c r="T6793">
        <v>43102.456909722197</v>
      </c>
    </row>
    <row r="6794" spans="1:20" x14ac:dyDescent="0.25">
      <c r="A6794" t="s">
        <v>8274</v>
      </c>
      <c r="B6794" t="s">
        <v>20196</v>
      </c>
      <c r="C6794" t="s">
        <v>10681</v>
      </c>
      <c r="D6794" t="s">
        <v>10683</v>
      </c>
      <c r="E6794" t="s">
        <v>10685</v>
      </c>
      <c r="F6794">
        <v>21.99</v>
      </c>
      <c r="G6794">
        <v>131.94</v>
      </c>
      <c r="H6794">
        <v>6</v>
      </c>
      <c r="I6794" t="s">
        <v>10682</v>
      </c>
      <c r="J6794">
        <v>0</v>
      </c>
      <c r="K6794">
        <v>0</v>
      </c>
      <c r="L6794" t="s">
        <v>10862</v>
      </c>
      <c r="M6794">
        <v>45461</v>
      </c>
      <c r="N6794" t="s">
        <v>10728</v>
      </c>
      <c r="O6794" t="s">
        <v>10701</v>
      </c>
      <c r="Q6794" t="s">
        <v>10702</v>
      </c>
      <c r="S6794" t="s">
        <v>10729</v>
      </c>
      <c r="T6794">
        <v>43102.456909722197</v>
      </c>
    </row>
    <row r="6795" spans="1:20" x14ac:dyDescent="0.25">
      <c r="A6795" t="s">
        <v>6343</v>
      </c>
      <c r="B6795" t="s">
        <v>21128</v>
      </c>
      <c r="C6795" t="s">
        <v>10681</v>
      </c>
      <c r="D6795" t="s">
        <v>10683</v>
      </c>
      <c r="E6795" t="s">
        <v>10685</v>
      </c>
      <c r="F6795">
        <v>74.989999999999995</v>
      </c>
      <c r="G6795">
        <v>449.94</v>
      </c>
      <c r="H6795">
        <v>6</v>
      </c>
      <c r="I6795" t="s">
        <v>10682</v>
      </c>
      <c r="J6795">
        <v>0</v>
      </c>
      <c r="K6795">
        <v>0</v>
      </c>
      <c r="L6795" t="s">
        <v>11506</v>
      </c>
      <c r="M6795">
        <v>45449</v>
      </c>
      <c r="N6795" t="s">
        <v>10837</v>
      </c>
      <c r="O6795" t="s">
        <v>10701</v>
      </c>
      <c r="Q6795" t="s">
        <v>10702</v>
      </c>
      <c r="S6795" t="s">
        <v>10838</v>
      </c>
      <c r="T6795">
        <v>43102.456898148099</v>
      </c>
    </row>
    <row r="6796" spans="1:20" x14ac:dyDescent="0.25">
      <c r="A6796" t="s">
        <v>6344</v>
      </c>
      <c r="B6796" t="s">
        <v>21129</v>
      </c>
      <c r="C6796" t="s">
        <v>10681</v>
      </c>
      <c r="D6796" t="s">
        <v>10683</v>
      </c>
      <c r="E6796" t="s">
        <v>10685</v>
      </c>
      <c r="F6796">
        <v>49.99</v>
      </c>
      <c r="G6796">
        <v>299.94</v>
      </c>
      <c r="H6796">
        <v>6</v>
      </c>
      <c r="I6796" t="s">
        <v>10682</v>
      </c>
      <c r="J6796">
        <v>0</v>
      </c>
      <c r="K6796">
        <v>0</v>
      </c>
      <c r="L6796" t="s">
        <v>10731</v>
      </c>
      <c r="M6796">
        <v>45449</v>
      </c>
      <c r="N6796" t="s">
        <v>10874</v>
      </c>
      <c r="O6796" t="s">
        <v>10701</v>
      </c>
      <c r="P6796" t="s">
        <v>10708</v>
      </c>
      <c r="Q6796" t="s">
        <v>10702</v>
      </c>
      <c r="R6796" t="s">
        <v>10709</v>
      </c>
      <c r="S6796" t="s">
        <v>10875</v>
      </c>
      <c r="T6796">
        <v>43102.456875000003</v>
      </c>
    </row>
    <row r="6797" spans="1:20" x14ac:dyDescent="0.25">
      <c r="A6797" t="s">
        <v>6345</v>
      </c>
      <c r="B6797" t="s">
        <v>21130</v>
      </c>
      <c r="C6797" t="s">
        <v>10681</v>
      </c>
      <c r="D6797" t="s">
        <v>10683</v>
      </c>
      <c r="E6797" t="s">
        <v>10685</v>
      </c>
      <c r="F6797">
        <v>35.49</v>
      </c>
      <c r="G6797">
        <v>425.88</v>
      </c>
      <c r="H6797">
        <v>12</v>
      </c>
      <c r="I6797" t="s">
        <v>10682</v>
      </c>
      <c r="J6797">
        <v>0</v>
      </c>
      <c r="K6797">
        <v>0</v>
      </c>
      <c r="L6797" t="s">
        <v>10727</v>
      </c>
      <c r="M6797">
        <v>45460</v>
      </c>
      <c r="N6797" t="s">
        <v>21131</v>
      </c>
      <c r="O6797" t="s">
        <v>10687</v>
      </c>
      <c r="Q6797" t="s">
        <v>10688</v>
      </c>
      <c r="S6797" t="s">
        <v>21132</v>
      </c>
      <c r="T6797">
        <v>43102.456944444399</v>
      </c>
    </row>
    <row r="6798" spans="1:20" x14ac:dyDescent="0.25">
      <c r="A6798" t="s">
        <v>6346</v>
      </c>
      <c r="B6798" t="s">
        <v>21133</v>
      </c>
      <c r="C6798" t="s">
        <v>10681</v>
      </c>
      <c r="D6798" t="s">
        <v>10683</v>
      </c>
      <c r="E6798" t="s">
        <v>10685</v>
      </c>
      <c r="F6798">
        <v>32.99</v>
      </c>
      <c r="G6798">
        <v>197.94</v>
      </c>
      <c r="H6798">
        <v>6</v>
      </c>
      <c r="I6798" t="s">
        <v>10682</v>
      </c>
      <c r="J6798">
        <v>0</v>
      </c>
      <c r="K6798">
        <v>0</v>
      </c>
      <c r="L6798" t="s">
        <v>10796</v>
      </c>
      <c r="M6798">
        <v>45450</v>
      </c>
      <c r="N6798" t="s">
        <v>21134</v>
      </c>
      <c r="O6798" t="s">
        <v>10708</v>
      </c>
      <c r="Q6798" t="s">
        <v>10709</v>
      </c>
      <c r="S6798" t="s">
        <v>21135</v>
      </c>
      <c r="T6798">
        <v>43102.456886574102</v>
      </c>
    </row>
    <row r="6799" spans="1:20" x14ac:dyDescent="0.25">
      <c r="A6799" t="s">
        <v>6347</v>
      </c>
      <c r="B6799" t="s">
        <v>21136</v>
      </c>
      <c r="C6799" t="s">
        <v>10681</v>
      </c>
      <c r="D6799" t="s">
        <v>10683</v>
      </c>
      <c r="E6799" t="s">
        <v>10685</v>
      </c>
      <c r="F6799">
        <v>23.99</v>
      </c>
      <c r="G6799">
        <v>143.94</v>
      </c>
      <c r="H6799">
        <v>6</v>
      </c>
      <c r="I6799" t="s">
        <v>10682</v>
      </c>
      <c r="J6799">
        <v>0</v>
      </c>
      <c r="K6799">
        <v>0</v>
      </c>
      <c r="L6799" t="s">
        <v>10727</v>
      </c>
      <c r="M6799">
        <v>45457</v>
      </c>
      <c r="N6799" t="s">
        <v>11884</v>
      </c>
      <c r="O6799" t="s">
        <v>10701</v>
      </c>
      <c r="Q6799" t="s">
        <v>10702</v>
      </c>
      <c r="S6799" t="s">
        <v>11885</v>
      </c>
      <c r="T6799">
        <v>43102.456944444399</v>
      </c>
    </row>
    <row r="6800" spans="1:20" x14ac:dyDescent="0.25">
      <c r="A6800" t="s">
        <v>6348</v>
      </c>
      <c r="B6800" t="s">
        <v>21137</v>
      </c>
      <c r="C6800" t="s">
        <v>10681</v>
      </c>
      <c r="D6800" t="s">
        <v>10683</v>
      </c>
      <c r="E6800" t="s">
        <v>10685</v>
      </c>
      <c r="F6800">
        <v>23.99</v>
      </c>
      <c r="G6800">
        <v>143.94</v>
      </c>
      <c r="H6800">
        <v>6</v>
      </c>
      <c r="I6800" t="s">
        <v>10682</v>
      </c>
      <c r="J6800">
        <v>0</v>
      </c>
      <c r="K6800">
        <v>0</v>
      </c>
      <c r="L6800" t="s">
        <v>10727</v>
      </c>
      <c r="M6800">
        <v>45457</v>
      </c>
      <c r="N6800" t="s">
        <v>11884</v>
      </c>
      <c r="O6800" t="s">
        <v>10701</v>
      </c>
      <c r="Q6800" t="s">
        <v>10702</v>
      </c>
      <c r="S6800" t="s">
        <v>11885</v>
      </c>
      <c r="T6800">
        <v>43102.456944444399</v>
      </c>
    </row>
    <row r="6801" spans="1:20" x14ac:dyDescent="0.25">
      <c r="A6801" t="s">
        <v>6349</v>
      </c>
      <c r="B6801" t="s">
        <v>20238</v>
      </c>
      <c r="C6801" t="s">
        <v>10681</v>
      </c>
      <c r="D6801" t="s">
        <v>10683</v>
      </c>
      <c r="E6801" t="s">
        <v>10685</v>
      </c>
      <c r="F6801">
        <v>49.99</v>
      </c>
      <c r="G6801">
        <v>299.94</v>
      </c>
      <c r="H6801">
        <v>6</v>
      </c>
      <c r="I6801" t="s">
        <v>10682</v>
      </c>
      <c r="J6801">
        <v>0</v>
      </c>
      <c r="K6801">
        <v>0</v>
      </c>
      <c r="L6801" t="s">
        <v>10868</v>
      </c>
      <c r="M6801">
        <v>45449</v>
      </c>
      <c r="N6801" t="s">
        <v>10761</v>
      </c>
      <c r="O6801" t="s">
        <v>10762</v>
      </c>
      <c r="P6801" t="s">
        <v>10708</v>
      </c>
      <c r="Q6801" t="s">
        <v>10763</v>
      </c>
      <c r="R6801" t="s">
        <v>10709</v>
      </c>
      <c r="S6801" t="s">
        <v>10764</v>
      </c>
      <c r="T6801">
        <v>43102.456990740699</v>
      </c>
    </row>
    <row r="6802" spans="1:20" x14ac:dyDescent="0.25">
      <c r="A6802" t="s">
        <v>6350</v>
      </c>
      <c r="B6802" t="s">
        <v>21138</v>
      </c>
      <c r="C6802" t="s">
        <v>10681</v>
      </c>
      <c r="D6802" t="s">
        <v>10683</v>
      </c>
      <c r="E6802" t="s">
        <v>10685</v>
      </c>
      <c r="F6802">
        <v>19.989999999999998</v>
      </c>
      <c r="G6802">
        <v>119.94</v>
      </c>
      <c r="H6802">
        <v>6</v>
      </c>
      <c r="I6802" t="s">
        <v>10682</v>
      </c>
      <c r="J6802">
        <v>0</v>
      </c>
      <c r="K6802">
        <v>0</v>
      </c>
      <c r="L6802" t="s">
        <v>10788</v>
      </c>
      <c r="M6802">
        <v>45460</v>
      </c>
      <c r="N6802" t="s">
        <v>12698</v>
      </c>
      <c r="O6802" t="s">
        <v>12699</v>
      </c>
      <c r="Q6802" t="s">
        <v>12700</v>
      </c>
      <c r="S6802" t="s">
        <v>12701</v>
      </c>
      <c r="T6802">
        <v>43102.456921296303</v>
      </c>
    </row>
    <row r="6803" spans="1:20" x14ac:dyDescent="0.25">
      <c r="A6803" t="s">
        <v>6351</v>
      </c>
      <c r="B6803" t="s">
        <v>21139</v>
      </c>
      <c r="C6803" t="s">
        <v>10681</v>
      </c>
      <c r="D6803" t="s">
        <v>10683</v>
      </c>
      <c r="E6803" t="s">
        <v>10685</v>
      </c>
      <c r="F6803">
        <v>39.99</v>
      </c>
      <c r="G6803">
        <v>239.94</v>
      </c>
      <c r="H6803">
        <v>6</v>
      </c>
      <c r="I6803" t="s">
        <v>10682</v>
      </c>
      <c r="J6803">
        <v>0</v>
      </c>
      <c r="K6803">
        <v>0</v>
      </c>
      <c r="L6803" t="s">
        <v>10883</v>
      </c>
      <c r="M6803">
        <v>45461</v>
      </c>
      <c r="N6803" t="s">
        <v>10991</v>
      </c>
      <c r="O6803" t="s">
        <v>10992</v>
      </c>
      <c r="Q6803" t="s">
        <v>10993</v>
      </c>
      <c r="S6803" t="s">
        <v>10994</v>
      </c>
      <c r="T6803">
        <v>43102.456979166702</v>
      </c>
    </row>
    <row r="6804" spans="1:20" x14ac:dyDescent="0.25">
      <c r="A6804" t="s">
        <v>6352</v>
      </c>
      <c r="B6804" t="s">
        <v>21140</v>
      </c>
      <c r="C6804" t="s">
        <v>10751</v>
      </c>
      <c r="D6804" t="s">
        <v>10683</v>
      </c>
      <c r="E6804" t="s">
        <v>10685</v>
      </c>
      <c r="F6804">
        <v>59.99</v>
      </c>
      <c r="G6804">
        <v>359.94</v>
      </c>
      <c r="H6804">
        <v>6</v>
      </c>
      <c r="I6804" t="s">
        <v>10682</v>
      </c>
      <c r="J6804">
        <v>0</v>
      </c>
      <c r="K6804">
        <v>0</v>
      </c>
      <c r="L6804" t="s">
        <v>10731</v>
      </c>
      <c r="M6804">
        <v>45448</v>
      </c>
      <c r="N6804" t="s">
        <v>14397</v>
      </c>
      <c r="O6804" t="s">
        <v>10708</v>
      </c>
      <c r="Q6804" t="s">
        <v>10709</v>
      </c>
      <c r="S6804" t="s">
        <v>14398</v>
      </c>
      <c r="T6804">
        <v>43102.456875000003</v>
      </c>
    </row>
    <row r="6805" spans="1:20" x14ac:dyDescent="0.25">
      <c r="A6805" t="s">
        <v>9847</v>
      </c>
      <c r="B6805" t="s">
        <v>21141</v>
      </c>
      <c r="C6805" t="s">
        <v>10751</v>
      </c>
      <c r="D6805" t="s">
        <v>10752</v>
      </c>
      <c r="E6805" t="s">
        <v>10753</v>
      </c>
      <c r="F6805">
        <v>32.99</v>
      </c>
      <c r="G6805">
        <v>197.94</v>
      </c>
      <c r="H6805">
        <v>6</v>
      </c>
      <c r="I6805" t="s">
        <v>10682</v>
      </c>
      <c r="J6805">
        <v>0</v>
      </c>
      <c r="K6805">
        <v>0</v>
      </c>
      <c r="L6805" t="s">
        <v>10692</v>
      </c>
      <c r="M6805">
        <v>45448</v>
      </c>
      <c r="N6805" t="s">
        <v>11198</v>
      </c>
      <c r="O6805" t="s">
        <v>10782</v>
      </c>
      <c r="Q6805" t="s">
        <v>10783</v>
      </c>
      <c r="S6805" t="s">
        <v>11199</v>
      </c>
      <c r="T6805">
        <v>43102.456956018497</v>
      </c>
    </row>
    <row r="6806" spans="1:20" x14ac:dyDescent="0.25">
      <c r="A6806" t="s">
        <v>6353</v>
      </c>
      <c r="B6806" t="s">
        <v>21142</v>
      </c>
      <c r="C6806" t="s">
        <v>10681</v>
      </c>
      <c r="D6806" t="s">
        <v>10683</v>
      </c>
      <c r="E6806" t="s">
        <v>10685</v>
      </c>
      <c r="F6806">
        <v>39.99</v>
      </c>
      <c r="G6806">
        <v>239.94</v>
      </c>
      <c r="H6806">
        <v>6</v>
      </c>
      <c r="I6806" t="s">
        <v>10682</v>
      </c>
      <c r="J6806">
        <v>0</v>
      </c>
      <c r="K6806">
        <v>0</v>
      </c>
      <c r="L6806" t="s">
        <v>12455</v>
      </c>
      <c r="M6806">
        <v>45457</v>
      </c>
      <c r="N6806" t="s">
        <v>12282</v>
      </c>
      <c r="O6806" t="s">
        <v>10687</v>
      </c>
      <c r="Q6806" t="s">
        <v>10688</v>
      </c>
      <c r="S6806" t="s">
        <v>12283</v>
      </c>
      <c r="T6806">
        <v>43102.456921296303</v>
      </c>
    </row>
    <row r="6807" spans="1:20" x14ac:dyDescent="0.25">
      <c r="A6807" t="s">
        <v>6354</v>
      </c>
      <c r="B6807" t="s">
        <v>21143</v>
      </c>
      <c r="C6807" t="s">
        <v>10751</v>
      </c>
      <c r="D6807" t="s">
        <v>10752</v>
      </c>
      <c r="E6807" t="s">
        <v>10685</v>
      </c>
      <c r="F6807">
        <v>7.79</v>
      </c>
      <c r="G6807">
        <v>93.48</v>
      </c>
      <c r="H6807">
        <v>12</v>
      </c>
      <c r="I6807" t="s">
        <v>10682</v>
      </c>
      <c r="J6807">
        <v>0</v>
      </c>
      <c r="K6807">
        <v>0</v>
      </c>
      <c r="L6807" t="s">
        <v>10745</v>
      </c>
      <c r="M6807">
        <v>45492</v>
      </c>
      <c r="N6807" t="s">
        <v>11716</v>
      </c>
      <c r="O6807" t="s">
        <v>11717</v>
      </c>
      <c r="Q6807" t="s">
        <v>11718</v>
      </c>
      <c r="S6807" t="s">
        <v>11719</v>
      </c>
      <c r="T6807">
        <v>43102.456898148099</v>
      </c>
    </row>
    <row r="6808" spans="1:20" x14ac:dyDescent="0.25">
      <c r="A6808" t="s">
        <v>6355</v>
      </c>
      <c r="B6808" t="s">
        <v>21144</v>
      </c>
      <c r="C6808" t="s">
        <v>10751</v>
      </c>
      <c r="D6808" t="s">
        <v>10752</v>
      </c>
      <c r="E6808" t="s">
        <v>10753</v>
      </c>
      <c r="F6808">
        <v>32.99</v>
      </c>
      <c r="G6808">
        <v>197.94</v>
      </c>
      <c r="H6808">
        <v>6</v>
      </c>
      <c r="I6808" t="s">
        <v>10682</v>
      </c>
      <c r="J6808">
        <v>0</v>
      </c>
      <c r="K6808">
        <v>0</v>
      </c>
      <c r="L6808" t="s">
        <v>10717</v>
      </c>
      <c r="M6808">
        <v>45492</v>
      </c>
      <c r="N6808" t="s">
        <v>11198</v>
      </c>
      <c r="O6808" t="s">
        <v>10782</v>
      </c>
      <c r="Q6808" t="s">
        <v>10783</v>
      </c>
      <c r="S6808" t="s">
        <v>11199</v>
      </c>
      <c r="T6808">
        <v>43102.456921296303</v>
      </c>
    </row>
    <row r="6809" spans="1:20" x14ac:dyDescent="0.25">
      <c r="A6809" t="s">
        <v>9848</v>
      </c>
      <c r="B6809" t="s">
        <v>21145</v>
      </c>
      <c r="C6809" t="s">
        <v>10751</v>
      </c>
      <c r="D6809" t="s">
        <v>10752</v>
      </c>
      <c r="E6809" t="s">
        <v>10753</v>
      </c>
      <c r="F6809">
        <v>42.99</v>
      </c>
      <c r="G6809">
        <v>257.94</v>
      </c>
      <c r="H6809">
        <v>6</v>
      </c>
      <c r="I6809" t="s">
        <v>10682</v>
      </c>
      <c r="J6809">
        <v>0</v>
      </c>
      <c r="K6809">
        <v>0</v>
      </c>
      <c r="L6809" t="s">
        <v>12455</v>
      </c>
      <c r="M6809">
        <v>45476</v>
      </c>
      <c r="N6809" t="s">
        <v>12282</v>
      </c>
      <c r="O6809" t="s">
        <v>10687</v>
      </c>
      <c r="Q6809" t="s">
        <v>10688</v>
      </c>
      <c r="S6809" t="s">
        <v>12283</v>
      </c>
      <c r="T6809">
        <v>43102.456921296303</v>
      </c>
    </row>
    <row r="6810" spans="1:20" x14ac:dyDescent="0.25">
      <c r="A6810" t="s">
        <v>9849</v>
      </c>
      <c r="B6810" t="s">
        <v>21146</v>
      </c>
      <c r="C6810" t="s">
        <v>10751</v>
      </c>
      <c r="D6810" t="s">
        <v>10752</v>
      </c>
      <c r="E6810" t="s">
        <v>10685</v>
      </c>
      <c r="F6810">
        <v>29.99</v>
      </c>
      <c r="G6810">
        <v>179.94</v>
      </c>
      <c r="H6810">
        <v>6</v>
      </c>
      <c r="I6810" t="s">
        <v>10682</v>
      </c>
      <c r="J6810">
        <v>0</v>
      </c>
      <c r="K6810">
        <v>0</v>
      </c>
      <c r="L6810" t="s">
        <v>10731</v>
      </c>
      <c r="M6810">
        <v>45475</v>
      </c>
      <c r="N6810" t="s">
        <v>10746</v>
      </c>
      <c r="O6810" t="s">
        <v>10747</v>
      </c>
      <c r="Q6810" t="s">
        <v>10748</v>
      </c>
      <c r="S6810" t="s">
        <v>10749</v>
      </c>
      <c r="T6810">
        <v>43102.456875000003</v>
      </c>
    </row>
    <row r="6811" spans="1:20" x14ac:dyDescent="0.25">
      <c r="A6811" t="s">
        <v>6356</v>
      </c>
      <c r="B6811" t="s">
        <v>21147</v>
      </c>
      <c r="C6811" t="s">
        <v>10751</v>
      </c>
      <c r="D6811" t="s">
        <v>10752</v>
      </c>
      <c r="E6811" t="s">
        <v>10685</v>
      </c>
      <c r="F6811">
        <v>16.79</v>
      </c>
      <c r="G6811">
        <v>100.74</v>
      </c>
      <c r="H6811">
        <v>6</v>
      </c>
      <c r="I6811" t="s">
        <v>10682</v>
      </c>
      <c r="J6811">
        <v>0</v>
      </c>
      <c r="K6811">
        <v>0</v>
      </c>
      <c r="L6811" t="s">
        <v>10717</v>
      </c>
      <c r="M6811">
        <v>45481</v>
      </c>
      <c r="N6811" t="s">
        <v>11359</v>
      </c>
      <c r="O6811" t="s">
        <v>10762</v>
      </c>
      <c r="P6811" t="s">
        <v>10701</v>
      </c>
      <c r="Q6811" t="s">
        <v>10763</v>
      </c>
      <c r="R6811" t="s">
        <v>10702</v>
      </c>
      <c r="S6811" t="s">
        <v>11360</v>
      </c>
      <c r="T6811">
        <v>43102.456921296303</v>
      </c>
    </row>
    <row r="6812" spans="1:20" x14ac:dyDescent="0.25">
      <c r="A6812" t="s">
        <v>6357</v>
      </c>
      <c r="B6812" t="s">
        <v>21148</v>
      </c>
      <c r="C6812" t="s">
        <v>10751</v>
      </c>
      <c r="D6812" t="s">
        <v>10752</v>
      </c>
      <c r="E6812" t="s">
        <v>10753</v>
      </c>
      <c r="F6812">
        <v>29.99</v>
      </c>
      <c r="G6812">
        <v>359.88</v>
      </c>
      <c r="H6812">
        <v>12</v>
      </c>
      <c r="I6812" t="s">
        <v>10682</v>
      </c>
      <c r="J6812">
        <v>0</v>
      </c>
      <c r="K6812">
        <v>0</v>
      </c>
      <c r="L6812" t="s">
        <v>10862</v>
      </c>
      <c r="M6812">
        <v>45490</v>
      </c>
      <c r="N6812" t="s">
        <v>12700</v>
      </c>
      <c r="S6812" t="s">
        <v>12699</v>
      </c>
      <c r="T6812">
        <v>43102.456909722197</v>
      </c>
    </row>
    <row r="6813" spans="1:20" x14ac:dyDescent="0.25">
      <c r="A6813" t="s">
        <v>9850</v>
      </c>
      <c r="B6813" t="s">
        <v>21149</v>
      </c>
      <c r="C6813" t="s">
        <v>10751</v>
      </c>
      <c r="D6813" t="s">
        <v>10752</v>
      </c>
      <c r="E6813" t="s">
        <v>10685</v>
      </c>
      <c r="F6813">
        <v>23.99</v>
      </c>
      <c r="G6813">
        <v>143.94</v>
      </c>
      <c r="H6813">
        <v>6</v>
      </c>
      <c r="I6813" t="s">
        <v>10682</v>
      </c>
      <c r="J6813">
        <v>0</v>
      </c>
      <c r="K6813">
        <v>0</v>
      </c>
      <c r="L6813" t="s">
        <v>10731</v>
      </c>
      <c r="M6813">
        <v>45492</v>
      </c>
      <c r="N6813" t="s">
        <v>10694</v>
      </c>
      <c r="O6813" t="s">
        <v>10695</v>
      </c>
      <c r="Q6813" t="s">
        <v>10696</v>
      </c>
      <c r="S6813" t="s">
        <v>10697</v>
      </c>
      <c r="T6813">
        <v>43102.456875000003</v>
      </c>
    </row>
    <row r="6814" spans="1:20" x14ac:dyDescent="0.25">
      <c r="A6814" t="s">
        <v>6358</v>
      </c>
      <c r="B6814" t="s">
        <v>21150</v>
      </c>
      <c r="C6814" t="s">
        <v>10751</v>
      </c>
      <c r="D6814" t="s">
        <v>10752</v>
      </c>
      <c r="E6814" t="s">
        <v>10753</v>
      </c>
      <c r="F6814">
        <v>29.99</v>
      </c>
      <c r="G6814">
        <v>179.94</v>
      </c>
      <c r="H6814">
        <v>6</v>
      </c>
      <c r="I6814" t="s">
        <v>10682</v>
      </c>
      <c r="J6814">
        <v>0</v>
      </c>
      <c r="K6814">
        <v>0</v>
      </c>
      <c r="L6814" t="s">
        <v>10862</v>
      </c>
      <c r="M6814">
        <v>45492</v>
      </c>
      <c r="N6814" t="s">
        <v>10694</v>
      </c>
      <c r="O6814" t="s">
        <v>10695</v>
      </c>
      <c r="Q6814" t="s">
        <v>10696</v>
      </c>
      <c r="S6814" t="s">
        <v>10697</v>
      </c>
      <c r="T6814">
        <v>43102.456909722197</v>
      </c>
    </row>
    <row r="6815" spans="1:20" x14ac:dyDescent="0.25">
      <c r="A6815" t="s">
        <v>6359</v>
      </c>
      <c r="B6815" t="s">
        <v>21151</v>
      </c>
      <c r="C6815" t="s">
        <v>10751</v>
      </c>
      <c r="D6815" t="s">
        <v>10752</v>
      </c>
      <c r="E6815" t="s">
        <v>10685</v>
      </c>
      <c r="F6815">
        <v>14.39</v>
      </c>
      <c r="G6815">
        <v>86.34</v>
      </c>
      <c r="H6815">
        <v>6</v>
      </c>
      <c r="I6815" t="s">
        <v>10682</v>
      </c>
      <c r="J6815">
        <v>0</v>
      </c>
      <c r="K6815">
        <v>0</v>
      </c>
      <c r="L6815" t="s">
        <v>11646</v>
      </c>
      <c r="M6815">
        <v>45476</v>
      </c>
      <c r="N6815" t="s">
        <v>11010</v>
      </c>
      <c r="O6815" t="s">
        <v>10708</v>
      </c>
      <c r="Q6815" t="s">
        <v>10709</v>
      </c>
      <c r="S6815" t="s">
        <v>11011</v>
      </c>
      <c r="T6815">
        <v>43102.456909722197</v>
      </c>
    </row>
    <row r="6816" spans="1:20" x14ac:dyDescent="0.25">
      <c r="A6816" t="s">
        <v>9851</v>
      </c>
      <c r="B6816" t="s">
        <v>21152</v>
      </c>
      <c r="C6816" t="s">
        <v>10751</v>
      </c>
      <c r="D6816" t="s">
        <v>10752</v>
      </c>
      <c r="E6816" t="s">
        <v>10753</v>
      </c>
      <c r="F6816">
        <v>22.99</v>
      </c>
      <c r="G6816">
        <v>137.94</v>
      </c>
      <c r="H6816">
        <v>6</v>
      </c>
      <c r="I6816" t="s">
        <v>10682</v>
      </c>
      <c r="J6816">
        <v>0</v>
      </c>
      <c r="K6816">
        <v>0</v>
      </c>
      <c r="L6816" t="s">
        <v>10868</v>
      </c>
      <c r="M6816">
        <v>45482</v>
      </c>
      <c r="N6816" t="s">
        <v>10686</v>
      </c>
      <c r="O6816" t="s">
        <v>10687</v>
      </c>
      <c r="Q6816" t="s">
        <v>10688</v>
      </c>
      <c r="S6816" t="s">
        <v>10689</v>
      </c>
      <c r="T6816">
        <v>43102.456990740699</v>
      </c>
    </row>
    <row r="6817" spans="1:20" x14ac:dyDescent="0.25">
      <c r="A6817" t="s">
        <v>9852</v>
      </c>
      <c r="B6817" t="s">
        <v>21153</v>
      </c>
      <c r="C6817" t="s">
        <v>10751</v>
      </c>
      <c r="D6817" t="s">
        <v>10752</v>
      </c>
      <c r="E6817" t="s">
        <v>10836</v>
      </c>
      <c r="F6817">
        <v>8.99</v>
      </c>
      <c r="G6817">
        <v>107.88</v>
      </c>
      <c r="H6817">
        <v>12</v>
      </c>
      <c r="I6817" t="s">
        <v>10682</v>
      </c>
      <c r="J6817">
        <v>0</v>
      </c>
      <c r="K6817">
        <v>0</v>
      </c>
      <c r="L6817" t="s">
        <v>11646</v>
      </c>
      <c r="M6817">
        <v>45482</v>
      </c>
      <c r="N6817" t="s">
        <v>10686</v>
      </c>
      <c r="O6817" t="s">
        <v>10687</v>
      </c>
      <c r="Q6817" t="s">
        <v>10688</v>
      </c>
      <c r="S6817" t="s">
        <v>10689</v>
      </c>
      <c r="T6817">
        <v>43102.456909722197</v>
      </c>
    </row>
    <row r="6818" spans="1:20" x14ac:dyDescent="0.25">
      <c r="A6818" t="s">
        <v>6360</v>
      </c>
      <c r="B6818" t="s">
        <v>21154</v>
      </c>
      <c r="C6818" t="s">
        <v>10751</v>
      </c>
      <c r="D6818" t="s">
        <v>10752</v>
      </c>
      <c r="E6818" t="s">
        <v>10685</v>
      </c>
      <c r="F6818">
        <v>8.99</v>
      </c>
      <c r="G6818">
        <v>107.88</v>
      </c>
      <c r="H6818">
        <v>12</v>
      </c>
      <c r="I6818" t="s">
        <v>10682</v>
      </c>
      <c r="J6818">
        <v>0</v>
      </c>
      <c r="K6818">
        <v>0</v>
      </c>
      <c r="L6818" t="s">
        <v>11646</v>
      </c>
      <c r="M6818">
        <v>45482</v>
      </c>
      <c r="N6818" t="s">
        <v>10686</v>
      </c>
      <c r="O6818" t="s">
        <v>10687</v>
      </c>
      <c r="Q6818" t="s">
        <v>10688</v>
      </c>
      <c r="S6818" t="s">
        <v>10689</v>
      </c>
      <c r="T6818">
        <v>43102.456909722197</v>
      </c>
    </row>
    <row r="6819" spans="1:20" x14ac:dyDescent="0.25">
      <c r="A6819" t="s">
        <v>6361</v>
      </c>
      <c r="B6819" t="s">
        <v>21155</v>
      </c>
      <c r="C6819" t="s">
        <v>10751</v>
      </c>
      <c r="D6819" t="s">
        <v>10752</v>
      </c>
      <c r="E6819" t="s">
        <v>10685</v>
      </c>
      <c r="F6819">
        <v>8.99</v>
      </c>
      <c r="G6819">
        <v>107.88</v>
      </c>
      <c r="H6819">
        <v>12</v>
      </c>
      <c r="I6819" t="s">
        <v>10682</v>
      </c>
      <c r="J6819">
        <v>0</v>
      </c>
      <c r="K6819">
        <v>0</v>
      </c>
      <c r="L6819" t="s">
        <v>11646</v>
      </c>
      <c r="M6819">
        <v>45482</v>
      </c>
      <c r="N6819" t="s">
        <v>10686</v>
      </c>
      <c r="O6819" t="s">
        <v>10687</v>
      </c>
      <c r="Q6819" t="s">
        <v>10688</v>
      </c>
      <c r="S6819" t="s">
        <v>10689</v>
      </c>
      <c r="T6819">
        <v>43102.456909722197</v>
      </c>
    </row>
    <row r="6820" spans="1:20" x14ac:dyDescent="0.25">
      <c r="A6820" t="s">
        <v>6362</v>
      </c>
      <c r="B6820" t="s">
        <v>21156</v>
      </c>
      <c r="C6820" t="s">
        <v>10751</v>
      </c>
      <c r="D6820" t="s">
        <v>10752</v>
      </c>
      <c r="E6820" t="s">
        <v>10753</v>
      </c>
      <c r="F6820">
        <v>44.99</v>
      </c>
      <c r="G6820">
        <v>269.94</v>
      </c>
      <c r="H6820">
        <v>6</v>
      </c>
      <c r="I6820" t="s">
        <v>10682</v>
      </c>
      <c r="J6820">
        <v>0</v>
      </c>
      <c r="K6820">
        <v>0</v>
      </c>
      <c r="L6820" t="s">
        <v>10831</v>
      </c>
      <c r="M6820">
        <v>45470</v>
      </c>
      <c r="N6820" t="s">
        <v>10718</v>
      </c>
      <c r="O6820" t="s">
        <v>10708</v>
      </c>
      <c r="Q6820" t="s">
        <v>10709</v>
      </c>
      <c r="S6820" t="s">
        <v>10719</v>
      </c>
      <c r="T6820">
        <v>43102.456956018497</v>
      </c>
    </row>
    <row r="6821" spans="1:20" x14ac:dyDescent="0.25">
      <c r="A6821" t="s">
        <v>9853</v>
      </c>
      <c r="B6821" t="s">
        <v>21157</v>
      </c>
      <c r="C6821" t="s">
        <v>10751</v>
      </c>
      <c r="D6821" t="s">
        <v>10752</v>
      </c>
      <c r="E6821" t="s">
        <v>10753</v>
      </c>
      <c r="F6821">
        <v>54.99</v>
      </c>
      <c r="G6821">
        <v>164.97</v>
      </c>
      <c r="H6821">
        <v>3</v>
      </c>
      <c r="I6821" t="s">
        <v>10682</v>
      </c>
      <c r="J6821">
        <v>0</v>
      </c>
      <c r="K6821">
        <v>0</v>
      </c>
      <c r="L6821" t="s">
        <v>10835</v>
      </c>
      <c r="M6821">
        <v>45476</v>
      </c>
      <c r="N6821" t="s">
        <v>10700</v>
      </c>
      <c r="O6821" t="s">
        <v>10701</v>
      </c>
      <c r="Q6821" t="s">
        <v>10702</v>
      </c>
      <c r="S6821" t="s">
        <v>10703</v>
      </c>
      <c r="T6821">
        <v>43102.456863425898</v>
      </c>
    </row>
    <row r="6822" spans="1:20" x14ac:dyDescent="0.25">
      <c r="A6822" t="s">
        <v>6363</v>
      </c>
      <c r="B6822" t="s">
        <v>21158</v>
      </c>
      <c r="C6822" t="s">
        <v>10751</v>
      </c>
      <c r="D6822" t="s">
        <v>10752</v>
      </c>
      <c r="E6822" t="s">
        <v>10753</v>
      </c>
      <c r="F6822">
        <v>19.989999999999998</v>
      </c>
      <c r="G6822">
        <v>119.94</v>
      </c>
      <c r="H6822">
        <v>6</v>
      </c>
      <c r="I6822" t="s">
        <v>10682</v>
      </c>
      <c r="J6822">
        <v>0</v>
      </c>
      <c r="K6822">
        <v>0</v>
      </c>
      <c r="L6822" t="s">
        <v>10862</v>
      </c>
      <c r="M6822">
        <v>45476</v>
      </c>
      <c r="N6822" t="s">
        <v>11243</v>
      </c>
      <c r="O6822" t="s">
        <v>10708</v>
      </c>
      <c r="Q6822" t="s">
        <v>10709</v>
      </c>
      <c r="S6822" t="s">
        <v>11244</v>
      </c>
      <c r="T6822">
        <v>43102.456909722197</v>
      </c>
    </row>
    <row r="6823" spans="1:20" x14ac:dyDescent="0.25">
      <c r="A6823" t="s">
        <v>9854</v>
      </c>
      <c r="B6823" t="s">
        <v>21159</v>
      </c>
      <c r="C6823" t="s">
        <v>10751</v>
      </c>
      <c r="D6823" t="s">
        <v>10752</v>
      </c>
      <c r="E6823" t="s">
        <v>10685</v>
      </c>
      <c r="F6823">
        <v>23.99</v>
      </c>
      <c r="G6823">
        <v>71.97</v>
      </c>
      <c r="H6823">
        <v>3</v>
      </c>
      <c r="I6823" t="s">
        <v>10682</v>
      </c>
      <c r="J6823">
        <v>0</v>
      </c>
      <c r="K6823">
        <v>0</v>
      </c>
      <c r="L6823" t="s">
        <v>16631</v>
      </c>
      <c r="M6823">
        <v>45476</v>
      </c>
      <c r="N6823" t="s">
        <v>11359</v>
      </c>
      <c r="O6823" t="s">
        <v>10762</v>
      </c>
      <c r="P6823" t="s">
        <v>10701</v>
      </c>
      <c r="Q6823" t="s">
        <v>10763</v>
      </c>
      <c r="R6823" t="s">
        <v>10702</v>
      </c>
      <c r="S6823" t="s">
        <v>11360</v>
      </c>
      <c r="T6823">
        <v>43102.456863425898</v>
      </c>
    </row>
    <row r="6824" spans="1:20" x14ac:dyDescent="0.25">
      <c r="A6824" t="s">
        <v>6364</v>
      </c>
      <c r="B6824" t="s">
        <v>21160</v>
      </c>
      <c r="C6824" t="s">
        <v>10751</v>
      </c>
      <c r="D6824" t="s">
        <v>10752</v>
      </c>
      <c r="E6824" t="s">
        <v>10685</v>
      </c>
      <c r="F6824">
        <v>29.99</v>
      </c>
      <c r="G6824">
        <v>179.94</v>
      </c>
      <c r="H6824">
        <v>6</v>
      </c>
      <c r="I6824" t="s">
        <v>10682</v>
      </c>
      <c r="J6824">
        <v>0</v>
      </c>
      <c r="K6824">
        <v>0</v>
      </c>
      <c r="L6824" t="s">
        <v>10722</v>
      </c>
      <c r="M6824">
        <v>45492</v>
      </c>
      <c r="N6824" t="s">
        <v>11359</v>
      </c>
      <c r="O6824" t="s">
        <v>10762</v>
      </c>
      <c r="P6824" t="s">
        <v>10701</v>
      </c>
      <c r="Q6824" t="s">
        <v>10763</v>
      </c>
      <c r="R6824" t="s">
        <v>10702</v>
      </c>
      <c r="S6824" t="s">
        <v>11360</v>
      </c>
      <c r="T6824">
        <v>43102.456956018497</v>
      </c>
    </row>
    <row r="6825" spans="1:20" x14ac:dyDescent="0.25">
      <c r="A6825" t="s">
        <v>6365</v>
      </c>
      <c r="B6825" t="s">
        <v>21161</v>
      </c>
      <c r="C6825" t="s">
        <v>10751</v>
      </c>
      <c r="D6825" t="s">
        <v>10752</v>
      </c>
      <c r="E6825" t="s">
        <v>10685</v>
      </c>
      <c r="F6825">
        <v>29.99</v>
      </c>
      <c r="G6825">
        <v>179.94</v>
      </c>
      <c r="H6825">
        <v>6</v>
      </c>
      <c r="I6825" t="s">
        <v>10682</v>
      </c>
      <c r="J6825">
        <v>0</v>
      </c>
      <c r="K6825">
        <v>0</v>
      </c>
      <c r="L6825" t="s">
        <v>11560</v>
      </c>
      <c r="M6825">
        <v>45468</v>
      </c>
      <c r="N6825" t="s">
        <v>11359</v>
      </c>
      <c r="O6825" t="s">
        <v>10762</v>
      </c>
      <c r="P6825" t="s">
        <v>10701</v>
      </c>
      <c r="Q6825" t="s">
        <v>10763</v>
      </c>
      <c r="R6825" t="s">
        <v>10702</v>
      </c>
      <c r="S6825" t="s">
        <v>11360</v>
      </c>
      <c r="T6825">
        <v>43102.456886574102</v>
      </c>
    </row>
    <row r="6826" spans="1:20" x14ac:dyDescent="0.25">
      <c r="A6826" t="s">
        <v>6366</v>
      </c>
      <c r="B6826" t="s">
        <v>21162</v>
      </c>
      <c r="C6826" t="s">
        <v>10751</v>
      </c>
      <c r="D6826" t="s">
        <v>10752</v>
      </c>
      <c r="E6826" t="s">
        <v>10685</v>
      </c>
      <c r="F6826">
        <v>13.19</v>
      </c>
      <c r="G6826">
        <v>79.14</v>
      </c>
      <c r="H6826">
        <v>6</v>
      </c>
      <c r="I6826" t="s">
        <v>10682</v>
      </c>
      <c r="J6826">
        <v>0</v>
      </c>
      <c r="K6826">
        <v>0</v>
      </c>
      <c r="L6826" t="s">
        <v>10745</v>
      </c>
      <c r="M6826">
        <v>45481</v>
      </c>
      <c r="N6826" t="s">
        <v>10728</v>
      </c>
      <c r="O6826" t="s">
        <v>10701</v>
      </c>
      <c r="Q6826" t="s">
        <v>10702</v>
      </c>
      <c r="S6826" t="s">
        <v>10729</v>
      </c>
      <c r="T6826">
        <v>43102.456898148099</v>
      </c>
    </row>
    <row r="6827" spans="1:20" x14ac:dyDescent="0.25">
      <c r="A6827" t="s">
        <v>6367</v>
      </c>
      <c r="B6827" t="s">
        <v>21163</v>
      </c>
      <c r="C6827" t="s">
        <v>10751</v>
      </c>
      <c r="D6827" t="s">
        <v>10752</v>
      </c>
      <c r="E6827" t="s">
        <v>10685</v>
      </c>
      <c r="F6827">
        <v>29.99</v>
      </c>
      <c r="G6827">
        <v>179.94</v>
      </c>
      <c r="H6827">
        <v>6</v>
      </c>
      <c r="I6827" t="s">
        <v>10682</v>
      </c>
      <c r="J6827">
        <v>0</v>
      </c>
      <c r="K6827">
        <v>0</v>
      </c>
      <c r="L6827" t="s">
        <v>10722</v>
      </c>
      <c r="M6827">
        <v>45476</v>
      </c>
      <c r="N6827" t="s">
        <v>10781</v>
      </c>
      <c r="O6827" t="s">
        <v>10782</v>
      </c>
      <c r="Q6827" t="s">
        <v>10783</v>
      </c>
      <c r="S6827" t="s">
        <v>10784</v>
      </c>
      <c r="T6827">
        <v>43102.456956018497</v>
      </c>
    </row>
    <row r="6828" spans="1:20" x14ac:dyDescent="0.25">
      <c r="A6828" t="s">
        <v>6368</v>
      </c>
      <c r="B6828" t="s">
        <v>21164</v>
      </c>
      <c r="C6828" t="s">
        <v>10751</v>
      </c>
      <c r="D6828" t="s">
        <v>10752</v>
      </c>
      <c r="E6828" t="s">
        <v>10753</v>
      </c>
      <c r="F6828">
        <v>62.99</v>
      </c>
      <c r="G6828">
        <v>755.88</v>
      </c>
      <c r="H6828">
        <v>12</v>
      </c>
      <c r="I6828" t="s">
        <v>10682</v>
      </c>
      <c r="J6828">
        <v>0</v>
      </c>
      <c r="K6828">
        <v>0</v>
      </c>
      <c r="L6828" t="s">
        <v>10731</v>
      </c>
      <c r="M6828">
        <v>45495</v>
      </c>
      <c r="N6828" t="s">
        <v>12951</v>
      </c>
      <c r="S6828" t="s">
        <v>12952</v>
      </c>
      <c r="T6828">
        <v>43102.456875000003</v>
      </c>
    </row>
    <row r="6829" spans="1:20" x14ac:dyDescent="0.25">
      <c r="A6829" t="s">
        <v>6369</v>
      </c>
      <c r="B6829" t="s">
        <v>21165</v>
      </c>
      <c r="C6829" t="s">
        <v>10681</v>
      </c>
      <c r="D6829" t="s">
        <v>10683</v>
      </c>
      <c r="E6829" t="s">
        <v>10685</v>
      </c>
      <c r="F6829">
        <v>26.99</v>
      </c>
      <c r="G6829">
        <v>323.88</v>
      </c>
      <c r="H6829">
        <v>12</v>
      </c>
      <c r="I6829" t="s">
        <v>10682</v>
      </c>
      <c r="J6829">
        <v>0</v>
      </c>
      <c r="K6829">
        <v>0</v>
      </c>
      <c r="L6829" t="s">
        <v>10745</v>
      </c>
      <c r="M6829">
        <v>45510</v>
      </c>
      <c r="N6829" t="s">
        <v>10826</v>
      </c>
      <c r="O6829" t="s">
        <v>10708</v>
      </c>
      <c r="Q6829" t="s">
        <v>10709</v>
      </c>
      <c r="S6829" t="s">
        <v>10827</v>
      </c>
      <c r="T6829">
        <v>43102.456898148099</v>
      </c>
    </row>
    <row r="6830" spans="1:20" x14ac:dyDescent="0.25">
      <c r="A6830" t="s">
        <v>6370</v>
      </c>
      <c r="B6830" t="s">
        <v>21166</v>
      </c>
      <c r="C6830" t="s">
        <v>10681</v>
      </c>
      <c r="D6830" t="s">
        <v>10683</v>
      </c>
      <c r="E6830" t="s">
        <v>10685</v>
      </c>
      <c r="F6830">
        <v>49.99</v>
      </c>
      <c r="G6830">
        <v>599.88</v>
      </c>
      <c r="H6830">
        <v>12</v>
      </c>
      <c r="I6830" t="s">
        <v>10682</v>
      </c>
      <c r="J6830">
        <v>0</v>
      </c>
      <c r="K6830">
        <v>0</v>
      </c>
      <c r="L6830" t="s">
        <v>11406</v>
      </c>
      <c r="M6830">
        <v>45519</v>
      </c>
      <c r="N6830" t="s">
        <v>10803</v>
      </c>
      <c r="O6830" t="s">
        <v>10782</v>
      </c>
      <c r="Q6830" t="s">
        <v>10783</v>
      </c>
      <c r="S6830" t="s">
        <v>10804</v>
      </c>
      <c r="T6830">
        <v>43102.456979166702</v>
      </c>
    </row>
    <row r="6831" spans="1:20" x14ac:dyDescent="0.25">
      <c r="A6831" t="s">
        <v>6371</v>
      </c>
      <c r="B6831" t="s">
        <v>21167</v>
      </c>
      <c r="C6831" t="s">
        <v>10751</v>
      </c>
      <c r="D6831" t="s">
        <v>10683</v>
      </c>
      <c r="E6831" t="s">
        <v>10685</v>
      </c>
      <c r="F6831">
        <v>29.99</v>
      </c>
      <c r="G6831">
        <v>359.88</v>
      </c>
      <c r="H6831">
        <v>12</v>
      </c>
      <c r="I6831" t="s">
        <v>10682</v>
      </c>
      <c r="J6831">
        <v>0</v>
      </c>
      <c r="K6831">
        <v>0</v>
      </c>
      <c r="L6831" t="s">
        <v>10745</v>
      </c>
      <c r="M6831">
        <v>45519</v>
      </c>
      <c r="N6831" t="s">
        <v>10803</v>
      </c>
      <c r="O6831" t="s">
        <v>10782</v>
      </c>
      <c r="Q6831" t="s">
        <v>10783</v>
      </c>
      <c r="S6831" t="s">
        <v>10804</v>
      </c>
      <c r="T6831">
        <v>43102.456898148099</v>
      </c>
    </row>
    <row r="6832" spans="1:20" x14ac:dyDescent="0.25">
      <c r="A6832" t="s">
        <v>9855</v>
      </c>
      <c r="B6832" t="s">
        <v>21168</v>
      </c>
      <c r="C6832" t="s">
        <v>10751</v>
      </c>
      <c r="D6832" t="s">
        <v>10683</v>
      </c>
      <c r="E6832" t="s">
        <v>10685</v>
      </c>
      <c r="F6832">
        <v>69.989999999999995</v>
      </c>
      <c r="G6832">
        <v>419.94</v>
      </c>
      <c r="H6832">
        <v>6</v>
      </c>
      <c r="I6832" t="s">
        <v>10682</v>
      </c>
      <c r="J6832">
        <v>0</v>
      </c>
      <c r="K6832">
        <v>0</v>
      </c>
      <c r="L6832" t="s">
        <v>13272</v>
      </c>
      <c r="M6832">
        <v>45519</v>
      </c>
      <c r="N6832" t="s">
        <v>10803</v>
      </c>
      <c r="O6832" t="s">
        <v>10782</v>
      </c>
      <c r="Q6832" t="s">
        <v>10783</v>
      </c>
      <c r="S6832" t="s">
        <v>10804</v>
      </c>
      <c r="T6832">
        <v>43102.456863425898</v>
      </c>
    </row>
    <row r="6833" spans="1:20" x14ac:dyDescent="0.25">
      <c r="A6833" t="s">
        <v>6372</v>
      </c>
      <c r="B6833" t="s">
        <v>21169</v>
      </c>
      <c r="C6833" t="s">
        <v>10681</v>
      </c>
      <c r="D6833" t="s">
        <v>10683</v>
      </c>
      <c r="E6833" t="s">
        <v>10685</v>
      </c>
      <c r="F6833">
        <v>27.99</v>
      </c>
      <c r="G6833">
        <v>335.88</v>
      </c>
      <c r="H6833">
        <v>12</v>
      </c>
      <c r="I6833" t="s">
        <v>10682</v>
      </c>
      <c r="J6833">
        <v>0</v>
      </c>
      <c r="K6833">
        <v>0</v>
      </c>
      <c r="L6833" t="s">
        <v>11172</v>
      </c>
      <c r="M6833">
        <v>45531</v>
      </c>
      <c r="N6833" t="s">
        <v>10694</v>
      </c>
      <c r="O6833" t="s">
        <v>10695</v>
      </c>
      <c r="Q6833" t="s">
        <v>10696</v>
      </c>
      <c r="S6833" t="s">
        <v>10697</v>
      </c>
      <c r="T6833">
        <v>43102.456886574102</v>
      </c>
    </row>
    <row r="6834" spans="1:20" x14ac:dyDescent="0.25">
      <c r="A6834" t="s">
        <v>6373</v>
      </c>
      <c r="B6834" t="s">
        <v>21170</v>
      </c>
      <c r="C6834" t="s">
        <v>10681</v>
      </c>
      <c r="D6834" t="s">
        <v>10683</v>
      </c>
      <c r="E6834" t="s">
        <v>10685</v>
      </c>
      <c r="F6834">
        <v>27.99</v>
      </c>
      <c r="G6834">
        <v>335.88</v>
      </c>
      <c r="H6834">
        <v>12</v>
      </c>
      <c r="I6834" t="s">
        <v>10682</v>
      </c>
      <c r="J6834">
        <v>0</v>
      </c>
      <c r="K6834">
        <v>0</v>
      </c>
      <c r="L6834" t="s">
        <v>11172</v>
      </c>
      <c r="M6834">
        <v>45531</v>
      </c>
      <c r="N6834" t="s">
        <v>10694</v>
      </c>
      <c r="O6834" t="s">
        <v>10695</v>
      </c>
      <c r="Q6834" t="s">
        <v>10696</v>
      </c>
      <c r="S6834" t="s">
        <v>10697</v>
      </c>
      <c r="T6834">
        <v>43102.456886574102</v>
      </c>
    </row>
    <row r="6835" spans="1:20" x14ac:dyDescent="0.25">
      <c r="A6835" t="s">
        <v>9856</v>
      </c>
      <c r="B6835" t="s">
        <v>21171</v>
      </c>
      <c r="C6835" t="s">
        <v>10751</v>
      </c>
      <c r="D6835" t="s">
        <v>13204</v>
      </c>
      <c r="E6835" t="s">
        <v>10685</v>
      </c>
      <c r="F6835">
        <v>59.99</v>
      </c>
      <c r="G6835">
        <v>359.94</v>
      </c>
      <c r="H6835">
        <v>6</v>
      </c>
      <c r="I6835" t="s">
        <v>10682</v>
      </c>
      <c r="J6835">
        <v>0</v>
      </c>
      <c r="K6835">
        <v>0</v>
      </c>
      <c r="L6835" t="s">
        <v>10731</v>
      </c>
      <c r="M6835">
        <v>45538</v>
      </c>
      <c r="N6835" t="s">
        <v>14397</v>
      </c>
      <c r="O6835" t="s">
        <v>10708</v>
      </c>
      <c r="Q6835" t="s">
        <v>10709</v>
      </c>
      <c r="S6835" t="s">
        <v>14398</v>
      </c>
      <c r="T6835">
        <v>43102.456875000003</v>
      </c>
    </row>
    <row r="6836" spans="1:20" x14ac:dyDescent="0.25">
      <c r="A6836" t="s">
        <v>6374</v>
      </c>
      <c r="B6836" t="s">
        <v>21172</v>
      </c>
      <c r="C6836" t="s">
        <v>10681</v>
      </c>
      <c r="D6836" t="s">
        <v>10683</v>
      </c>
      <c r="E6836" t="s">
        <v>10685</v>
      </c>
      <c r="F6836">
        <v>43.99</v>
      </c>
      <c r="G6836">
        <v>263.94</v>
      </c>
      <c r="H6836">
        <v>6</v>
      </c>
      <c r="I6836" t="s">
        <v>10682</v>
      </c>
      <c r="J6836">
        <v>0</v>
      </c>
      <c r="K6836">
        <v>0</v>
      </c>
      <c r="L6836" t="s">
        <v>10883</v>
      </c>
      <c r="M6836">
        <v>45545</v>
      </c>
      <c r="N6836" t="s">
        <v>10781</v>
      </c>
      <c r="O6836" t="s">
        <v>10782</v>
      </c>
      <c r="Q6836" t="s">
        <v>10783</v>
      </c>
      <c r="S6836" t="s">
        <v>10784</v>
      </c>
      <c r="T6836">
        <v>43102.456979166702</v>
      </c>
    </row>
    <row r="6837" spans="1:20" x14ac:dyDescent="0.25">
      <c r="A6837" t="s">
        <v>6375</v>
      </c>
      <c r="B6837" t="s">
        <v>21173</v>
      </c>
      <c r="C6837" t="s">
        <v>10681</v>
      </c>
      <c r="D6837" t="s">
        <v>10683</v>
      </c>
      <c r="E6837" t="s">
        <v>10685</v>
      </c>
      <c r="F6837">
        <v>24.99</v>
      </c>
      <c r="G6837">
        <v>299.88</v>
      </c>
      <c r="H6837">
        <v>12</v>
      </c>
      <c r="I6837" t="s">
        <v>10682</v>
      </c>
      <c r="J6837">
        <v>0</v>
      </c>
      <c r="K6837">
        <v>0</v>
      </c>
      <c r="L6837" t="s">
        <v>10862</v>
      </c>
      <c r="M6837">
        <v>45545</v>
      </c>
      <c r="N6837" t="s">
        <v>10700</v>
      </c>
      <c r="O6837" t="s">
        <v>10701</v>
      </c>
      <c r="Q6837" t="s">
        <v>10702</v>
      </c>
      <c r="S6837" t="s">
        <v>10703</v>
      </c>
      <c r="T6837">
        <v>43102.456909722197</v>
      </c>
    </row>
    <row r="6838" spans="1:20" x14ac:dyDescent="0.25">
      <c r="A6838" t="s">
        <v>6376</v>
      </c>
      <c r="B6838" t="s">
        <v>21174</v>
      </c>
      <c r="C6838" t="s">
        <v>10681</v>
      </c>
      <c r="D6838" t="s">
        <v>10683</v>
      </c>
      <c r="E6838" t="s">
        <v>10685</v>
      </c>
      <c r="F6838">
        <v>69.989999999999995</v>
      </c>
      <c r="G6838">
        <v>419.94</v>
      </c>
      <c r="H6838">
        <v>6</v>
      </c>
      <c r="I6838" t="s">
        <v>10682</v>
      </c>
      <c r="J6838">
        <v>0</v>
      </c>
      <c r="K6838">
        <v>0</v>
      </c>
      <c r="L6838" t="s">
        <v>10731</v>
      </c>
      <c r="M6838">
        <v>45547</v>
      </c>
      <c r="N6838" t="s">
        <v>10837</v>
      </c>
      <c r="O6838" t="s">
        <v>10701</v>
      </c>
      <c r="Q6838" t="s">
        <v>10702</v>
      </c>
      <c r="S6838" t="s">
        <v>10838</v>
      </c>
      <c r="T6838">
        <v>43102.456875000003</v>
      </c>
    </row>
    <row r="6839" spans="1:20" x14ac:dyDescent="0.25">
      <c r="A6839" t="s">
        <v>6377</v>
      </c>
      <c r="B6839" t="s">
        <v>21175</v>
      </c>
      <c r="C6839" t="s">
        <v>10681</v>
      </c>
      <c r="D6839" t="s">
        <v>10683</v>
      </c>
      <c r="E6839" t="s">
        <v>10685</v>
      </c>
      <c r="F6839">
        <v>49.99</v>
      </c>
      <c r="G6839">
        <v>299.94</v>
      </c>
      <c r="H6839">
        <v>6</v>
      </c>
      <c r="I6839" t="s">
        <v>10682</v>
      </c>
      <c r="J6839">
        <v>0</v>
      </c>
      <c r="K6839">
        <v>0</v>
      </c>
      <c r="L6839" t="s">
        <v>10740</v>
      </c>
      <c r="M6839">
        <v>45552</v>
      </c>
      <c r="N6839" t="s">
        <v>10686</v>
      </c>
      <c r="O6839" t="s">
        <v>10687</v>
      </c>
      <c r="Q6839" t="s">
        <v>10688</v>
      </c>
      <c r="S6839" t="s">
        <v>10689</v>
      </c>
      <c r="T6839">
        <v>43102.456886574102</v>
      </c>
    </row>
    <row r="6840" spans="1:20" x14ac:dyDescent="0.25">
      <c r="A6840" t="s">
        <v>6378</v>
      </c>
      <c r="B6840" t="s">
        <v>21176</v>
      </c>
      <c r="C6840" t="s">
        <v>10681</v>
      </c>
      <c r="D6840" t="s">
        <v>10683</v>
      </c>
      <c r="E6840" t="s">
        <v>10685</v>
      </c>
      <c r="F6840">
        <v>31.99</v>
      </c>
      <c r="G6840">
        <v>383.88</v>
      </c>
      <c r="H6840">
        <v>12</v>
      </c>
      <c r="I6840" t="s">
        <v>10682</v>
      </c>
      <c r="J6840">
        <v>0</v>
      </c>
      <c r="K6840">
        <v>0</v>
      </c>
      <c r="L6840" t="s">
        <v>13048</v>
      </c>
      <c r="M6840">
        <v>45560</v>
      </c>
      <c r="N6840" t="s">
        <v>10694</v>
      </c>
      <c r="O6840" t="s">
        <v>10695</v>
      </c>
      <c r="Q6840" t="s">
        <v>10696</v>
      </c>
      <c r="S6840" t="s">
        <v>10697</v>
      </c>
      <c r="T6840">
        <v>43102.456875000003</v>
      </c>
    </row>
    <row r="6841" spans="1:20" x14ac:dyDescent="0.25">
      <c r="A6841" t="s">
        <v>6379</v>
      </c>
      <c r="B6841" t="s">
        <v>21177</v>
      </c>
      <c r="C6841" t="s">
        <v>10681</v>
      </c>
      <c r="D6841" t="s">
        <v>10683</v>
      </c>
      <c r="E6841" t="s">
        <v>10685</v>
      </c>
      <c r="F6841">
        <v>26.99</v>
      </c>
      <c r="G6841">
        <v>323.88</v>
      </c>
      <c r="H6841">
        <v>12</v>
      </c>
      <c r="I6841" t="s">
        <v>10682</v>
      </c>
      <c r="J6841">
        <v>0</v>
      </c>
      <c r="K6841">
        <v>0</v>
      </c>
      <c r="L6841" t="s">
        <v>11502</v>
      </c>
      <c r="M6841">
        <v>45580</v>
      </c>
      <c r="N6841" t="s">
        <v>10700</v>
      </c>
      <c r="O6841" t="s">
        <v>10701</v>
      </c>
      <c r="Q6841" t="s">
        <v>10702</v>
      </c>
      <c r="S6841" t="s">
        <v>10703</v>
      </c>
      <c r="T6841">
        <v>43102.456921296303</v>
      </c>
    </row>
    <row r="6842" spans="1:20" x14ac:dyDescent="0.25">
      <c r="A6842" t="s">
        <v>6380</v>
      </c>
      <c r="B6842" t="s">
        <v>21178</v>
      </c>
      <c r="C6842" t="s">
        <v>10681</v>
      </c>
      <c r="D6842" t="s">
        <v>10683</v>
      </c>
      <c r="E6842" t="s">
        <v>10685</v>
      </c>
      <c r="F6842">
        <v>19.989999999999998</v>
      </c>
      <c r="G6842">
        <v>239.88</v>
      </c>
      <c r="H6842">
        <v>12</v>
      </c>
      <c r="I6842" t="s">
        <v>10682</v>
      </c>
      <c r="J6842">
        <v>0</v>
      </c>
      <c r="K6842">
        <v>0</v>
      </c>
      <c r="L6842" t="s">
        <v>10862</v>
      </c>
      <c r="M6842">
        <v>45583</v>
      </c>
      <c r="N6842" t="s">
        <v>10700</v>
      </c>
      <c r="O6842" t="s">
        <v>10701</v>
      </c>
      <c r="Q6842" t="s">
        <v>10702</v>
      </c>
      <c r="S6842" t="s">
        <v>10703</v>
      </c>
      <c r="T6842">
        <v>43102.456909722197</v>
      </c>
    </row>
    <row r="6843" spans="1:20" x14ac:dyDescent="0.25">
      <c r="A6843" t="s">
        <v>9857</v>
      </c>
      <c r="B6843" t="s">
        <v>21179</v>
      </c>
      <c r="C6843" t="s">
        <v>10681</v>
      </c>
      <c r="D6843" t="s">
        <v>10683</v>
      </c>
      <c r="E6843" t="s">
        <v>10685</v>
      </c>
      <c r="F6843">
        <v>24.99</v>
      </c>
      <c r="G6843">
        <v>149.94</v>
      </c>
      <c r="H6843">
        <v>6</v>
      </c>
      <c r="I6843" t="s">
        <v>10682</v>
      </c>
      <c r="J6843">
        <v>0</v>
      </c>
      <c r="K6843">
        <v>0</v>
      </c>
      <c r="L6843" t="s">
        <v>14440</v>
      </c>
      <c r="M6843">
        <v>45980</v>
      </c>
      <c r="N6843" t="s">
        <v>10700</v>
      </c>
      <c r="O6843" t="s">
        <v>10701</v>
      </c>
      <c r="Q6843" t="s">
        <v>10702</v>
      </c>
      <c r="S6843" t="s">
        <v>10703</v>
      </c>
      <c r="T6843">
        <v>43102.456932870402</v>
      </c>
    </row>
    <row r="6844" spans="1:20" x14ac:dyDescent="0.25">
      <c r="A6844" t="s">
        <v>6381</v>
      </c>
      <c r="B6844" t="s">
        <v>19950</v>
      </c>
      <c r="C6844" t="s">
        <v>10681</v>
      </c>
      <c r="D6844" t="s">
        <v>10683</v>
      </c>
      <c r="E6844" t="s">
        <v>10685</v>
      </c>
      <c r="F6844">
        <v>39.99</v>
      </c>
      <c r="G6844">
        <v>239.94</v>
      </c>
      <c r="H6844">
        <v>6</v>
      </c>
      <c r="I6844" t="s">
        <v>10682</v>
      </c>
      <c r="J6844">
        <v>0</v>
      </c>
      <c r="K6844">
        <v>0</v>
      </c>
      <c r="L6844" t="s">
        <v>11301</v>
      </c>
      <c r="M6844">
        <v>45572</v>
      </c>
      <c r="N6844" t="s">
        <v>10732</v>
      </c>
      <c r="O6844" t="s">
        <v>10687</v>
      </c>
      <c r="Q6844" t="s">
        <v>10688</v>
      </c>
      <c r="S6844" t="s">
        <v>10733</v>
      </c>
      <c r="T6844">
        <v>43102.456875000003</v>
      </c>
    </row>
    <row r="6845" spans="1:20" x14ac:dyDescent="0.25">
      <c r="A6845" t="s">
        <v>6382</v>
      </c>
      <c r="B6845" t="s">
        <v>21180</v>
      </c>
      <c r="C6845" t="s">
        <v>10681</v>
      </c>
      <c r="D6845" t="s">
        <v>10683</v>
      </c>
      <c r="E6845" t="s">
        <v>10685</v>
      </c>
      <c r="F6845">
        <v>29.99</v>
      </c>
      <c r="G6845">
        <v>359.88</v>
      </c>
      <c r="H6845">
        <v>12</v>
      </c>
      <c r="I6845" t="s">
        <v>10682</v>
      </c>
      <c r="J6845">
        <v>0</v>
      </c>
      <c r="K6845">
        <v>0</v>
      </c>
      <c r="L6845" t="s">
        <v>11172</v>
      </c>
      <c r="M6845">
        <v>45587</v>
      </c>
      <c r="N6845" t="s">
        <v>10803</v>
      </c>
      <c r="O6845" t="s">
        <v>10782</v>
      </c>
      <c r="Q6845" t="s">
        <v>10783</v>
      </c>
      <c r="S6845" t="s">
        <v>10804</v>
      </c>
      <c r="T6845">
        <v>43102.456886574102</v>
      </c>
    </row>
    <row r="6846" spans="1:20" x14ac:dyDescent="0.25">
      <c r="A6846" t="s">
        <v>6383</v>
      </c>
      <c r="B6846" t="s">
        <v>21181</v>
      </c>
      <c r="C6846" t="s">
        <v>10681</v>
      </c>
      <c r="D6846" t="s">
        <v>10683</v>
      </c>
      <c r="E6846" t="s">
        <v>10685</v>
      </c>
      <c r="F6846">
        <v>24.99</v>
      </c>
      <c r="G6846">
        <v>299.88</v>
      </c>
      <c r="H6846">
        <v>12</v>
      </c>
      <c r="I6846" t="s">
        <v>10682</v>
      </c>
      <c r="J6846">
        <v>0</v>
      </c>
      <c r="K6846">
        <v>0</v>
      </c>
      <c r="L6846" t="s">
        <v>10731</v>
      </c>
      <c r="M6846">
        <v>45596</v>
      </c>
      <c r="N6846" t="s">
        <v>10686</v>
      </c>
      <c r="O6846" t="s">
        <v>10687</v>
      </c>
      <c r="Q6846" t="s">
        <v>10688</v>
      </c>
      <c r="S6846" t="s">
        <v>10689</v>
      </c>
      <c r="T6846">
        <v>43102.456875000003</v>
      </c>
    </row>
    <row r="6847" spans="1:20" x14ac:dyDescent="0.25">
      <c r="A6847" t="s">
        <v>6384</v>
      </c>
      <c r="B6847" t="s">
        <v>21182</v>
      </c>
      <c r="C6847" t="s">
        <v>10681</v>
      </c>
      <c r="D6847" t="s">
        <v>10683</v>
      </c>
      <c r="E6847" t="s">
        <v>10685</v>
      </c>
      <c r="F6847">
        <v>34.99</v>
      </c>
      <c r="G6847">
        <v>209.94</v>
      </c>
      <c r="H6847">
        <v>6</v>
      </c>
      <c r="I6847" t="s">
        <v>10682</v>
      </c>
      <c r="J6847">
        <v>0</v>
      </c>
      <c r="K6847">
        <v>0</v>
      </c>
      <c r="L6847" t="s">
        <v>10731</v>
      </c>
      <c r="M6847">
        <v>45587</v>
      </c>
      <c r="N6847" t="s">
        <v>12137</v>
      </c>
      <c r="O6847" t="s">
        <v>10701</v>
      </c>
      <c r="Q6847" t="s">
        <v>10702</v>
      </c>
      <c r="S6847" t="s">
        <v>12138</v>
      </c>
      <c r="T6847">
        <v>43102.456875000003</v>
      </c>
    </row>
    <row r="6848" spans="1:20" x14ac:dyDescent="0.25">
      <c r="A6848" t="s">
        <v>6385</v>
      </c>
      <c r="B6848" t="s">
        <v>21183</v>
      </c>
      <c r="C6848" t="s">
        <v>10681</v>
      </c>
      <c r="D6848" t="s">
        <v>10683</v>
      </c>
      <c r="E6848" t="s">
        <v>10685</v>
      </c>
      <c r="F6848">
        <v>39.99</v>
      </c>
      <c r="G6848">
        <v>239.94</v>
      </c>
      <c r="H6848">
        <v>6</v>
      </c>
      <c r="I6848" t="s">
        <v>10682</v>
      </c>
      <c r="J6848">
        <v>0</v>
      </c>
      <c r="K6848">
        <v>0</v>
      </c>
      <c r="L6848" t="s">
        <v>10868</v>
      </c>
      <c r="M6848">
        <v>45587</v>
      </c>
      <c r="N6848" t="s">
        <v>10761</v>
      </c>
      <c r="O6848" t="s">
        <v>10762</v>
      </c>
      <c r="P6848" t="s">
        <v>10708</v>
      </c>
      <c r="Q6848" t="s">
        <v>10763</v>
      </c>
      <c r="R6848" t="s">
        <v>10709</v>
      </c>
      <c r="S6848" t="s">
        <v>10764</v>
      </c>
      <c r="T6848">
        <v>43102.456990740699</v>
      </c>
    </row>
    <row r="6849" spans="1:20" x14ac:dyDescent="0.25">
      <c r="A6849" t="s">
        <v>6386</v>
      </c>
      <c r="B6849" t="s">
        <v>19936</v>
      </c>
      <c r="C6849" t="s">
        <v>10681</v>
      </c>
      <c r="D6849" t="s">
        <v>10683</v>
      </c>
      <c r="E6849" t="s">
        <v>10685</v>
      </c>
      <c r="F6849">
        <v>49.99</v>
      </c>
      <c r="G6849">
        <v>299.94</v>
      </c>
      <c r="H6849">
        <v>6</v>
      </c>
      <c r="I6849" t="s">
        <v>10682</v>
      </c>
      <c r="J6849">
        <v>0</v>
      </c>
      <c r="K6849">
        <v>0</v>
      </c>
      <c r="L6849" t="s">
        <v>10868</v>
      </c>
      <c r="M6849">
        <v>45583</v>
      </c>
      <c r="N6849" t="s">
        <v>11359</v>
      </c>
      <c r="O6849" t="s">
        <v>10762</v>
      </c>
      <c r="P6849" t="s">
        <v>10701</v>
      </c>
      <c r="Q6849" t="s">
        <v>10763</v>
      </c>
      <c r="R6849" t="s">
        <v>10702</v>
      </c>
      <c r="S6849" t="s">
        <v>11360</v>
      </c>
      <c r="T6849">
        <v>43102.456990740699</v>
      </c>
    </row>
    <row r="6850" spans="1:20" x14ac:dyDescent="0.25">
      <c r="A6850" t="s">
        <v>6387</v>
      </c>
      <c r="B6850" t="s">
        <v>21184</v>
      </c>
      <c r="C6850" t="s">
        <v>10681</v>
      </c>
      <c r="D6850" t="s">
        <v>10683</v>
      </c>
      <c r="E6850" t="s">
        <v>10685</v>
      </c>
      <c r="F6850">
        <v>39.99</v>
      </c>
      <c r="G6850">
        <v>239.94</v>
      </c>
      <c r="H6850">
        <v>6</v>
      </c>
      <c r="I6850" t="s">
        <v>10682</v>
      </c>
      <c r="J6850">
        <v>0</v>
      </c>
      <c r="K6850">
        <v>0</v>
      </c>
      <c r="L6850" t="s">
        <v>11502</v>
      </c>
      <c r="M6850">
        <v>45582</v>
      </c>
      <c r="N6850" t="s">
        <v>10728</v>
      </c>
      <c r="O6850" t="s">
        <v>10701</v>
      </c>
      <c r="Q6850" t="s">
        <v>10702</v>
      </c>
      <c r="S6850" t="s">
        <v>10729</v>
      </c>
      <c r="T6850">
        <v>43102.456921296303</v>
      </c>
    </row>
    <row r="6851" spans="1:20" x14ac:dyDescent="0.25">
      <c r="A6851" t="s">
        <v>6388</v>
      </c>
      <c r="B6851" t="s">
        <v>21185</v>
      </c>
      <c r="C6851" t="s">
        <v>10751</v>
      </c>
      <c r="D6851" t="s">
        <v>10683</v>
      </c>
      <c r="E6851" t="s">
        <v>10836</v>
      </c>
      <c r="F6851">
        <v>15.59</v>
      </c>
      <c r="G6851">
        <v>93.54</v>
      </c>
      <c r="H6851">
        <v>6</v>
      </c>
      <c r="I6851" t="s">
        <v>10682</v>
      </c>
      <c r="J6851">
        <v>0</v>
      </c>
      <c r="K6851">
        <v>0</v>
      </c>
      <c r="L6851" t="s">
        <v>10727</v>
      </c>
      <c r="M6851">
        <v>45582</v>
      </c>
      <c r="N6851" t="s">
        <v>10728</v>
      </c>
      <c r="O6851" t="s">
        <v>10701</v>
      </c>
      <c r="Q6851" t="s">
        <v>10702</v>
      </c>
      <c r="S6851" t="s">
        <v>10729</v>
      </c>
      <c r="T6851">
        <v>43102.456944444399</v>
      </c>
    </row>
    <row r="6852" spans="1:20" x14ac:dyDescent="0.25">
      <c r="A6852" t="s">
        <v>6389</v>
      </c>
      <c r="B6852" t="s">
        <v>21186</v>
      </c>
      <c r="C6852" t="s">
        <v>10681</v>
      </c>
      <c r="D6852" t="s">
        <v>10683</v>
      </c>
      <c r="E6852" t="s">
        <v>10685</v>
      </c>
      <c r="F6852">
        <v>28.99</v>
      </c>
      <c r="G6852">
        <v>347.88</v>
      </c>
      <c r="H6852">
        <v>12</v>
      </c>
      <c r="I6852" t="s">
        <v>10682</v>
      </c>
      <c r="J6852">
        <v>0</v>
      </c>
      <c r="K6852">
        <v>0</v>
      </c>
      <c r="L6852" t="s">
        <v>10722</v>
      </c>
      <c r="M6852">
        <v>45565</v>
      </c>
      <c r="N6852" t="s">
        <v>11836</v>
      </c>
      <c r="O6852" t="s">
        <v>10708</v>
      </c>
      <c r="Q6852" t="s">
        <v>10709</v>
      </c>
      <c r="S6852" t="s">
        <v>11837</v>
      </c>
      <c r="T6852">
        <v>43102.456956018497</v>
      </c>
    </row>
    <row r="6853" spans="1:20" x14ac:dyDescent="0.25">
      <c r="A6853" t="s">
        <v>6390</v>
      </c>
      <c r="B6853" t="s">
        <v>21187</v>
      </c>
      <c r="C6853" t="s">
        <v>10681</v>
      </c>
      <c r="D6853" t="s">
        <v>10683</v>
      </c>
      <c r="E6853" t="s">
        <v>10685</v>
      </c>
      <c r="F6853">
        <v>49.99</v>
      </c>
      <c r="G6853">
        <v>299.94</v>
      </c>
      <c r="H6853">
        <v>6</v>
      </c>
      <c r="I6853" t="s">
        <v>10682</v>
      </c>
      <c r="J6853">
        <v>0</v>
      </c>
      <c r="K6853">
        <v>0</v>
      </c>
      <c r="L6853" t="s">
        <v>10731</v>
      </c>
      <c r="M6853">
        <v>45565</v>
      </c>
      <c r="N6853" t="s">
        <v>11359</v>
      </c>
      <c r="O6853" t="s">
        <v>10762</v>
      </c>
      <c r="P6853" t="s">
        <v>10701</v>
      </c>
      <c r="Q6853" t="s">
        <v>10763</v>
      </c>
      <c r="R6853" t="s">
        <v>10702</v>
      </c>
      <c r="S6853" t="s">
        <v>11360</v>
      </c>
      <c r="T6853">
        <v>43102.456875000003</v>
      </c>
    </row>
    <row r="6854" spans="1:20" x14ac:dyDescent="0.25">
      <c r="A6854" t="s">
        <v>6391</v>
      </c>
      <c r="B6854" t="s">
        <v>21188</v>
      </c>
      <c r="C6854" t="s">
        <v>10681</v>
      </c>
      <c r="D6854" t="s">
        <v>10683</v>
      </c>
      <c r="E6854" t="s">
        <v>10685</v>
      </c>
      <c r="F6854">
        <v>49.99</v>
      </c>
      <c r="G6854">
        <v>299.94</v>
      </c>
      <c r="H6854">
        <v>6</v>
      </c>
      <c r="I6854" t="s">
        <v>10682</v>
      </c>
      <c r="J6854">
        <v>0</v>
      </c>
      <c r="K6854">
        <v>0</v>
      </c>
      <c r="L6854" t="s">
        <v>11406</v>
      </c>
      <c r="M6854">
        <v>45565</v>
      </c>
      <c r="N6854" t="s">
        <v>11359</v>
      </c>
      <c r="O6854" t="s">
        <v>10762</v>
      </c>
      <c r="P6854" t="s">
        <v>10701</v>
      </c>
      <c r="Q6854" t="s">
        <v>10763</v>
      </c>
      <c r="R6854" t="s">
        <v>10702</v>
      </c>
      <c r="S6854" t="s">
        <v>11360</v>
      </c>
      <c r="T6854">
        <v>43102.456979166702</v>
      </c>
    </row>
    <row r="6855" spans="1:20" x14ac:dyDescent="0.25">
      <c r="A6855" t="s">
        <v>6392</v>
      </c>
      <c r="B6855" t="s">
        <v>21189</v>
      </c>
      <c r="C6855" t="s">
        <v>10681</v>
      </c>
      <c r="D6855" t="s">
        <v>10683</v>
      </c>
      <c r="E6855" t="s">
        <v>10685</v>
      </c>
      <c r="F6855">
        <v>22.99</v>
      </c>
      <c r="G6855">
        <v>275.88</v>
      </c>
      <c r="H6855">
        <v>12</v>
      </c>
      <c r="I6855" t="s">
        <v>10682</v>
      </c>
      <c r="J6855">
        <v>0</v>
      </c>
      <c r="K6855">
        <v>0</v>
      </c>
      <c r="L6855" t="s">
        <v>10731</v>
      </c>
      <c r="M6855">
        <v>45596</v>
      </c>
      <c r="N6855" t="s">
        <v>10686</v>
      </c>
      <c r="O6855" t="s">
        <v>10687</v>
      </c>
      <c r="Q6855" t="s">
        <v>10688</v>
      </c>
      <c r="S6855" t="s">
        <v>10689</v>
      </c>
      <c r="T6855">
        <v>43102.456875000003</v>
      </c>
    </row>
    <row r="6856" spans="1:20" x14ac:dyDescent="0.25">
      <c r="A6856" t="s">
        <v>6393</v>
      </c>
      <c r="B6856" t="s">
        <v>21190</v>
      </c>
      <c r="C6856" t="s">
        <v>10681</v>
      </c>
      <c r="D6856" t="s">
        <v>10683</v>
      </c>
      <c r="E6856" t="s">
        <v>10685</v>
      </c>
      <c r="F6856">
        <v>19.989999999999998</v>
      </c>
      <c r="G6856">
        <v>239.88</v>
      </c>
      <c r="H6856">
        <v>12</v>
      </c>
      <c r="I6856" t="s">
        <v>10682</v>
      </c>
      <c r="J6856">
        <v>0</v>
      </c>
      <c r="K6856">
        <v>0</v>
      </c>
      <c r="L6856" t="s">
        <v>10731</v>
      </c>
      <c r="M6856">
        <v>45596</v>
      </c>
      <c r="N6856" t="s">
        <v>10686</v>
      </c>
      <c r="O6856" t="s">
        <v>10687</v>
      </c>
      <c r="Q6856" t="s">
        <v>10688</v>
      </c>
      <c r="S6856" t="s">
        <v>10689</v>
      </c>
      <c r="T6856">
        <v>43102.456875000003</v>
      </c>
    </row>
    <row r="6857" spans="1:20" x14ac:dyDescent="0.25">
      <c r="A6857" t="s">
        <v>6394</v>
      </c>
      <c r="B6857" t="s">
        <v>21191</v>
      </c>
      <c r="C6857" t="s">
        <v>10681</v>
      </c>
      <c r="D6857" t="s">
        <v>10683</v>
      </c>
      <c r="E6857" t="s">
        <v>10685</v>
      </c>
      <c r="F6857">
        <v>29.99</v>
      </c>
      <c r="G6857">
        <v>359.88</v>
      </c>
      <c r="H6857">
        <v>12</v>
      </c>
      <c r="I6857" t="s">
        <v>10682</v>
      </c>
      <c r="J6857">
        <v>0</v>
      </c>
      <c r="K6857">
        <v>0</v>
      </c>
      <c r="L6857" t="s">
        <v>11042</v>
      </c>
      <c r="M6857">
        <v>45565</v>
      </c>
      <c r="N6857" t="s">
        <v>11359</v>
      </c>
      <c r="O6857" t="s">
        <v>10762</v>
      </c>
      <c r="P6857" t="s">
        <v>10701</v>
      </c>
      <c r="Q6857" t="s">
        <v>10763</v>
      </c>
      <c r="R6857" t="s">
        <v>10702</v>
      </c>
      <c r="S6857" t="s">
        <v>11360</v>
      </c>
      <c r="T6857">
        <v>43102.457013888903</v>
      </c>
    </row>
    <row r="6858" spans="1:20" x14ac:dyDescent="0.25">
      <c r="A6858" t="s">
        <v>6395</v>
      </c>
      <c r="B6858" t="s">
        <v>21192</v>
      </c>
      <c r="C6858" t="s">
        <v>10681</v>
      </c>
      <c r="D6858" t="s">
        <v>10683</v>
      </c>
      <c r="E6858" t="s">
        <v>10685</v>
      </c>
      <c r="F6858">
        <v>89.99</v>
      </c>
      <c r="G6858">
        <v>539.94000000000005</v>
      </c>
      <c r="H6858">
        <v>6</v>
      </c>
      <c r="I6858" t="s">
        <v>10682</v>
      </c>
      <c r="J6858">
        <v>0</v>
      </c>
      <c r="K6858">
        <v>0</v>
      </c>
      <c r="L6858" t="s">
        <v>11042</v>
      </c>
      <c r="M6858">
        <v>45565</v>
      </c>
      <c r="N6858" t="s">
        <v>11359</v>
      </c>
      <c r="O6858" t="s">
        <v>10762</v>
      </c>
      <c r="P6858" t="s">
        <v>10701</v>
      </c>
      <c r="Q6858" t="s">
        <v>10763</v>
      </c>
      <c r="R6858" t="s">
        <v>10702</v>
      </c>
      <c r="S6858" t="s">
        <v>11360</v>
      </c>
      <c r="T6858">
        <v>43102.457013888903</v>
      </c>
    </row>
    <row r="6859" spans="1:20" x14ac:dyDescent="0.25">
      <c r="A6859" t="s">
        <v>6396</v>
      </c>
      <c r="B6859" t="s">
        <v>21193</v>
      </c>
      <c r="C6859" t="s">
        <v>10681</v>
      </c>
      <c r="D6859" t="s">
        <v>10683</v>
      </c>
      <c r="E6859" t="s">
        <v>10685</v>
      </c>
      <c r="F6859">
        <v>31.99</v>
      </c>
      <c r="G6859">
        <v>191.94</v>
      </c>
      <c r="H6859">
        <v>6</v>
      </c>
      <c r="I6859" t="s">
        <v>10682</v>
      </c>
      <c r="J6859">
        <v>0</v>
      </c>
      <c r="K6859">
        <v>0</v>
      </c>
      <c r="L6859" t="s">
        <v>11101</v>
      </c>
      <c r="M6859">
        <v>45582</v>
      </c>
      <c r="N6859" t="s">
        <v>10991</v>
      </c>
      <c r="O6859" t="s">
        <v>10992</v>
      </c>
      <c r="Q6859" t="s">
        <v>10993</v>
      </c>
      <c r="S6859" t="s">
        <v>10994</v>
      </c>
      <c r="T6859">
        <v>43102.456944444399</v>
      </c>
    </row>
    <row r="6860" spans="1:20" x14ac:dyDescent="0.25">
      <c r="A6860" t="s">
        <v>6397</v>
      </c>
      <c r="B6860" t="s">
        <v>21194</v>
      </c>
      <c r="C6860" t="s">
        <v>10681</v>
      </c>
      <c r="D6860" t="s">
        <v>10683</v>
      </c>
      <c r="E6860" t="s">
        <v>10685</v>
      </c>
      <c r="F6860">
        <v>32.99</v>
      </c>
      <c r="G6860">
        <v>197.94</v>
      </c>
      <c r="H6860">
        <v>6</v>
      </c>
      <c r="I6860" t="s">
        <v>10682</v>
      </c>
      <c r="J6860">
        <v>0</v>
      </c>
      <c r="K6860">
        <v>0</v>
      </c>
      <c r="L6860" t="s">
        <v>10835</v>
      </c>
      <c r="M6860">
        <v>45586</v>
      </c>
      <c r="N6860" t="s">
        <v>10686</v>
      </c>
      <c r="O6860" t="s">
        <v>10687</v>
      </c>
      <c r="Q6860" t="s">
        <v>10688</v>
      </c>
      <c r="S6860" t="s">
        <v>10689</v>
      </c>
      <c r="T6860">
        <v>43102.456863425898</v>
      </c>
    </row>
    <row r="6861" spans="1:20" x14ac:dyDescent="0.25">
      <c r="A6861" t="s">
        <v>6398</v>
      </c>
      <c r="B6861" t="s">
        <v>21195</v>
      </c>
      <c r="C6861" t="s">
        <v>10681</v>
      </c>
      <c r="D6861" t="s">
        <v>10683</v>
      </c>
      <c r="E6861" t="s">
        <v>10685</v>
      </c>
      <c r="F6861">
        <v>9.99</v>
      </c>
      <c r="G6861">
        <v>119.88</v>
      </c>
      <c r="H6861">
        <v>12</v>
      </c>
      <c r="I6861" t="s">
        <v>10682</v>
      </c>
      <c r="J6861">
        <v>0</v>
      </c>
      <c r="K6861">
        <v>0</v>
      </c>
      <c r="L6861" t="s">
        <v>10812</v>
      </c>
      <c r="M6861">
        <v>45586</v>
      </c>
      <c r="N6861" t="s">
        <v>10686</v>
      </c>
      <c r="O6861" t="s">
        <v>10687</v>
      </c>
      <c r="Q6861" t="s">
        <v>10688</v>
      </c>
      <c r="S6861" t="s">
        <v>10689</v>
      </c>
      <c r="T6861">
        <v>43102.456875000003</v>
      </c>
    </row>
    <row r="6862" spans="1:20" x14ac:dyDescent="0.25">
      <c r="A6862" t="s">
        <v>6399</v>
      </c>
      <c r="B6862" t="s">
        <v>21196</v>
      </c>
      <c r="C6862" t="s">
        <v>10681</v>
      </c>
      <c r="D6862" t="s">
        <v>10683</v>
      </c>
      <c r="E6862" t="s">
        <v>10685</v>
      </c>
      <c r="F6862">
        <v>39.99</v>
      </c>
      <c r="G6862">
        <v>239.94</v>
      </c>
      <c r="H6862">
        <v>6</v>
      </c>
      <c r="I6862" t="s">
        <v>10682</v>
      </c>
      <c r="J6862">
        <v>0</v>
      </c>
      <c r="K6862">
        <v>0</v>
      </c>
      <c r="L6862" t="s">
        <v>10731</v>
      </c>
      <c r="M6862">
        <v>45586</v>
      </c>
      <c r="N6862" t="s">
        <v>19459</v>
      </c>
      <c r="O6862" t="s">
        <v>10708</v>
      </c>
      <c r="Q6862" t="s">
        <v>10709</v>
      </c>
      <c r="S6862" t="s">
        <v>19460</v>
      </c>
      <c r="T6862">
        <v>43102.456875000003</v>
      </c>
    </row>
    <row r="6863" spans="1:20" x14ac:dyDescent="0.25">
      <c r="A6863" t="s">
        <v>6400</v>
      </c>
      <c r="B6863" t="s">
        <v>21197</v>
      </c>
      <c r="C6863" t="s">
        <v>10681</v>
      </c>
      <c r="D6863" t="s">
        <v>10683</v>
      </c>
      <c r="E6863" t="s">
        <v>10685</v>
      </c>
      <c r="F6863">
        <v>39.99</v>
      </c>
      <c r="G6863">
        <v>239.94</v>
      </c>
      <c r="H6863">
        <v>6</v>
      </c>
      <c r="I6863" t="s">
        <v>10682</v>
      </c>
      <c r="J6863">
        <v>0</v>
      </c>
      <c r="K6863">
        <v>0</v>
      </c>
      <c r="L6863" t="s">
        <v>10731</v>
      </c>
      <c r="M6863">
        <v>45586</v>
      </c>
      <c r="N6863" t="s">
        <v>19459</v>
      </c>
      <c r="O6863" t="s">
        <v>10708</v>
      </c>
      <c r="Q6863" t="s">
        <v>10709</v>
      </c>
      <c r="S6863" t="s">
        <v>19460</v>
      </c>
      <c r="T6863">
        <v>43102.456875000003</v>
      </c>
    </row>
    <row r="6864" spans="1:20" x14ac:dyDescent="0.25">
      <c r="A6864" t="s">
        <v>6401</v>
      </c>
      <c r="B6864" t="s">
        <v>21198</v>
      </c>
      <c r="C6864" t="s">
        <v>10681</v>
      </c>
      <c r="D6864" t="s">
        <v>10683</v>
      </c>
      <c r="E6864" t="s">
        <v>10685</v>
      </c>
      <c r="F6864">
        <v>249.99</v>
      </c>
      <c r="G6864">
        <v>749.97</v>
      </c>
      <c r="H6864">
        <v>3</v>
      </c>
      <c r="I6864" t="s">
        <v>10682</v>
      </c>
      <c r="J6864">
        <v>0</v>
      </c>
      <c r="K6864">
        <v>0</v>
      </c>
      <c r="L6864" t="s">
        <v>11136</v>
      </c>
      <c r="M6864">
        <v>45573</v>
      </c>
      <c r="N6864" t="s">
        <v>10700</v>
      </c>
      <c r="O6864" t="s">
        <v>10701</v>
      </c>
      <c r="Q6864" t="s">
        <v>10702</v>
      </c>
      <c r="S6864" t="s">
        <v>10703</v>
      </c>
      <c r="T6864">
        <v>43822.381608796299</v>
      </c>
    </row>
    <row r="6865" spans="1:20" x14ac:dyDescent="0.25">
      <c r="A6865" t="s">
        <v>6402</v>
      </c>
      <c r="B6865" t="s">
        <v>21199</v>
      </c>
      <c r="C6865" t="s">
        <v>10681</v>
      </c>
      <c r="D6865" t="s">
        <v>10683</v>
      </c>
      <c r="E6865" t="s">
        <v>10685</v>
      </c>
      <c r="F6865">
        <v>84.99</v>
      </c>
      <c r="G6865">
        <v>509.94</v>
      </c>
      <c r="H6865">
        <v>6</v>
      </c>
      <c r="I6865" t="s">
        <v>10682</v>
      </c>
      <c r="J6865">
        <v>0</v>
      </c>
      <c r="K6865">
        <v>0</v>
      </c>
      <c r="L6865" t="s">
        <v>11101</v>
      </c>
      <c r="M6865">
        <v>45575</v>
      </c>
      <c r="N6865" t="s">
        <v>12793</v>
      </c>
      <c r="O6865" t="s">
        <v>11717</v>
      </c>
      <c r="Q6865" t="s">
        <v>11718</v>
      </c>
      <c r="S6865" t="s">
        <v>12794</v>
      </c>
      <c r="T6865">
        <v>43102.456944444399</v>
      </c>
    </row>
    <row r="6866" spans="1:20" x14ac:dyDescent="0.25">
      <c r="A6866" t="s">
        <v>6403</v>
      </c>
      <c r="B6866" t="s">
        <v>21200</v>
      </c>
      <c r="C6866" t="s">
        <v>10751</v>
      </c>
      <c r="D6866" t="s">
        <v>10683</v>
      </c>
      <c r="E6866" t="s">
        <v>10685</v>
      </c>
      <c r="F6866">
        <v>64.989999999999995</v>
      </c>
      <c r="G6866">
        <v>389.94</v>
      </c>
      <c r="H6866">
        <v>6</v>
      </c>
      <c r="I6866" t="s">
        <v>10682</v>
      </c>
      <c r="J6866">
        <v>0</v>
      </c>
      <c r="K6866">
        <v>0</v>
      </c>
      <c r="L6866" t="s">
        <v>10731</v>
      </c>
      <c r="M6866">
        <v>45575</v>
      </c>
      <c r="N6866" t="s">
        <v>11489</v>
      </c>
      <c r="O6866" t="s">
        <v>10701</v>
      </c>
      <c r="Q6866" t="s">
        <v>10702</v>
      </c>
      <c r="S6866" t="s">
        <v>11490</v>
      </c>
      <c r="T6866">
        <v>43102.456875000003</v>
      </c>
    </row>
    <row r="6867" spans="1:20" x14ac:dyDescent="0.25">
      <c r="A6867" t="s">
        <v>9858</v>
      </c>
      <c r="B6867" t="s">
        <v>21201</v>
      </c>
      <c r="C6867" t="s">
        <v>10751</v>
      </c>
      <c r="D6867" t="s">
        <v>10683</v>
      </c>
      <c r="E6867" t="s">
        <v>10685</v>
      </c>
      <c r="F6867">
        <v>31.49</v>
      </c>
      <c r="G6867">
        <v>377.88</v>
      </c>
      <c r="H6867">
        <v>12</v>
      </c>
      <c r="I6867" t="s">
        <v>10682</v>
      </c>
      <c r="J6867">
        <v>0</v>
      </c>
      <c r="K6867">
        <v>0</v>
      </c>
      <c r="L6867" t="s">
        <v>10731</v>
      </c>
      <c r="M6867">
        <v>45581</v>
      </c>
      <c r="N6867" t="s">
        <v>12413</v>
      </c>
      <c r="O6867" t="s">
        <v>10747</v>
      </c>
      <c r="Q6867" t="s">
        <v>10748</v>
      </c>
      <c r="S6867" t="s">
        <v>12414</v>
      </c>
      <c r="T6867">
        <v>43102.456875000003</v>
      </c>
    </row>
    <row r="6868" spans="1:20" x14ac:dyDescent="0.25">
      <c r="A6868" t="s">
        <v>6404</v>
      </c>
      <c r="B6868" t="s">
        <v>21202</v>
      </c>
      <c r="C6868" t="s">
        <v>13217</v>
      </c>
      <c r="D6868" t="s">
        <v>10683</v>
      </c>
      <c r="E6868" t="s">
        <v>10685</v>
      </c>
      <c r="F6868">
        <v>149.99</v>
      </c>
      <c r="G6868">
        <v>899.94</v>
      </c>
      <c r="H6868">
        <v>6</v>
      </c>
      <c r="I6868" t="s">
        <v>10682</v>
      </c>
      <c r="J6868">
        <v>0</v>
      </c>
      <c r="K6868">
        <v>0</v>
      </c>
      <c r="L6868" t="s">
        <v>10835</v>
      </c>
      <c r="M6868">
        <v>45600</v>
      </c>
      <c r="N6868" t="s">
        <v>10793</v>
      </c>
      <c r="O6868" t="s">
        <v>10782</v>
      </c>
      <c r="Q6868" t="s">
        <v>10783</v>
      </c>
      <c r="S6868" t="s">
        <v>10794</v>
      </c>
      <c r="T6868">
        <v>43102.456863425898</v>
      </c>
    </row>
    <row r="6869" spans="1:20" x14ac:dyDescent="0.25">
      <c r="A6869" t="s">
        <v>6405</v>
      </c>
      <c r="B6869" t="s">
        <v>21203</v>
      </c>
      <c r="C6869" t="s">
        <v>10681</v>
      </c>
      <c r="D6869" t="s">
        <v>10683</v>
      </c>
      <c r="E6869" t="s">
        <v>10685</v>
      </c>
      <c r="F6869">
        <v>49.99</v>
      </c>
      <c r="G6869">
        <v>299.94</v>
      </c>
      <c r="H6869">
        <v>6</v>
      </c>
      <c r="I6869" t="s">
        <v>10682</v>
      </c>
      <c r="J6869">
        <v>0</v>
      </c>
      <c r="K6869">
        <v>0</v>
      </c>
      <c r="L6869" t="s">
        <v>10868</v>
      </c>
      <c r="M6869">
        <v>45600</v>
      </c>
      <c r="N6869" t="s">
        <v>10793</v>
      </c>
      <c r="O6869" t="s">
        <v>10782</v>
      </c>
      <c r="Q6869" t="s">
        <v>10783</v>
      </c>
      <c r="S6869" t="s">
        <v>10794</v>
      </c>
      <c r="T6869">
        <v>43102.456990740699</v>
      </c>
    </row>
    <row r="6870" spans="1:20" x14ac:dyDescent="0.25">
      <c r="A6870" t="s">
        <v>6406</v>
      </c>
      <c r="B6870" t="s">
        <v>21204</v>
      </c>
      <c r="C6870" t="s">
        <v>10681</v>
      </c>
      <c r="D6870" t="s">
        <v>10683</v>
      </c>
      <c r="E6870" t="s">
        <v>10685</v>
      </c>
      <c r="F6870">
        <v>59.99</v>
      </c>
      <c r="G6870">
        <v>359.94</v>
      </c>
      <c r="H6870">
        <v>6</v>
      </c>
      <c r="I6870" t="s">
        <v>10682</v>
      </c>
      <c r="J6870">
        <v>0</v>
      </c>
      <c r="K6870">
        <v>0</v>
      </c>
      <c r="L6870" t="s">
        <v>10883</v>
      </c>
      <c r="M6870">
        <v>45600</v>
      </c>
      <c r="N6870" t="s">
        <v>10793</v>
      </c>
      <c r="O6870" t="s">
        <v>10782</v>
      </c>
      <c r="Q6870" t="s">
        <v>10783</v>
      </c>
      <c r="S6870" t="s">
        <v>10794</v>
      </c>
      <c r="T6870">
        <v>43102.456979166702</v>
      </c>
    </row>
    <row r="6871" spans="1:20" x14ac:dyDescent="0.25">
      <c r="A6871" t="s">
        <v>6407</v>
      </c>
      <c r="B6871" t="s">
        <v>21205</v>
      </c>
      <c r="C6871" t="s">
        <v>10751</v>
      </c>
      <c r="D6871" t="s">
        <v>10683</v>
      </c>
      <c r="E6871" t="s">
        <v>10685</v>
      </c>
      <c r="F6871">
        <v>74.989999999999995</v>
      </c>
      <c r="G6871">
        <v>449.94</v>
      </c>
      <c r="H6871">
        <v>6</v>
      </c>
      <c r="I6871" t="s">
        <v>10682</v>
      </c>
      <c r="J6871">
        <v>0</v>
      </c>
      <c r="K6871">
        <v>0</v>
      </c>
      <c r="L6871" t="s">
        <v>10868</v>
      </c>
      <c r="M6871">
        <v>45616</v>
      </c>
      <c r="N6871" t="s">
        <v>10746</v>
      </c>
      <c r="O6871" t="s">
        <v>10747</v>
      </c>
      <c r="Q6871" t="s">
        <v>10748</v>
      </c>
      <c r="S6871" t="s">
        <v>10749</v>
      </c>
      <c r="T6871">
        <v>43102.456990740699</v>
      </c>
    </row>
    <row r="6872" spans="1:20" x14ac:dyDescent="0.25">
      <c r="A6872" t="s">
        <v>6408</v>
      </c>
      <c r="B6872" t="s">
        <v>21206</v>
      </c>
      <c r="C6872" t="s">
        <v>10681</v>
      </c>
      <c r="D6872" t="s">
        <v>10683</v>
      </c>
      <c r="E6872" t="s">
        <v>10685</v>
      </c>
      <c r="F6872">
        <v>44.99</v>
      </c>
      <c r="G6872">
        <v>269.94</v>
      </c>
      <c r="H6872">
        <v>6</v>
      </c>
      <c r="I6872" t="s">
        <v>10682</v>
      </c>
      <c r="J6872">
        <v>0</v>
      </c>
      <c r="K6872">
        <v>0</v>
      </c>
      <c r="L6872" t="s">
        <v>11982</v>
      </c>
      <c r="M6872">
        <v>45642</v>
      </c>
      <c r="N6872" t="s">
        <v>12796</v>
      </c>
      <c r="O6872" t="s">
        <v>10701</v>
      </c>
      <c r="Q6872" t="s">
        <v>10702</v>
      </c>
      <c r="S6872" t="s">
        <v>12797</v>
      </c>
      <c r="T6872">
        <v>43102.456956018497</v>
      </c>
    </row>
    <row r="6873" spans="1:20" x14ac:dyDescent="0.25">
      <c r="A6873" t="s">
        <v>21207</v>
      </c>
      <c r="B6873" t="s">
        <v>21208</v>
      </c>
      <c r="C6873" t="s">
        <v>10751</v>
      </c>
      <c r="D6873" t="s">
        <v>10683</v>
      </c>
      <c r="E6873" t="s">
        <v>10685</v>
      </c>
      <c r="F6873">
        <v>79.989999999999995</v>
      </c>
      <c r="G6873">
        <v>479.94</v>
      </c>
      <c r="H6873">
        <v>6</v>
      </c>
      <c r="I6873" t="s">
        <v>10682</v>
      </c>
      <c r="J6873">
        <v>0</v>
      </c>
      <c r="K6873">
        <v>0</v>
      </c>
      <c r="L6873" t="s">
        <v>11014</v>
      </c>
      <c r="M6873">
        <v>45643</v>
      </c>
      <c r="N6873" t="s">
        <v>10686</v>
      </c>
      <c r="O6873" t="s">
        <v>10687</v>
      </c>
      <c r="Q6873" t="s">
        <v>10688</v>
      </c>
      <c r="S6873" t="s">
        <v>10689</v>
      </c>
      <c r="T6873">
        <v>43102.456863425898</v>
      </c>
    </row>
    <row r="6874" spans="1:20" x14ac:dyDescent="0.25">
      <c r="A6874" t="s">
        <v>6409</v>
      </c>
      <c r="B6874" t="s">
        <v>21209</v>
      </c>
      <c r="C6874" t="s">
        <v>10751</v>
      </c>
      <c r="D6874" t="s">
        <v>10683</v>
      </c>
      <c r="E6874" t="s">
        <v>10685</v>
      </c>
      <c r="F6874">
        <v>79.989999999999995</v>
      </c>
      <c r="G6874">
        <v>479.94</v>
      </c>
      <c r="H6874">
        <v>6</v>
      </c>
      <c r="I6874" t="s">
        <v>10682</v>
      </c>
      <c r="J6874">
        <v>0</v>
      </c>
      <c r="K6874">
        <v>0</v>
      </c>
      <c r="L6874" t="s">
        <v>11014</v>
      </c>
      <c r="M6874">
        <v>45643</v>
      </c>
      <c r="N6874" t="s">
        <v>10686</v>
      </c>
      <c r="O6874" t="s">
        <v>10687</v>
      </c>
      <c r="Q6874" t="s">
        <v>10688</v>
      </c>
      <c r="S6874" t="s">
        <v>10689</v>
      </c>
      <c r="T6874">
        <v>43102.456863425898</v>
      </c>
    </row>
    <row r="6875" spans="1:20" x14ac:dyDescent="0.25">
      <c r="A6875" t="s">
        <v>6410</v>
      </c>
      <c r="B6875" t="s">
        <v>21210</v>
      </c>
      <c r="C6875" t="s">
        <v>10751</v>
      </c>
      <c r="D6875" t="s">
        <v>10683</v>
      </c>
      <c r="E6875" t="s">
        <v>10685</v>
      </c>
      <c r="F6875">
        <v>79.989999999999995</v>
      </c>
      <c r="G6875">
        <v>479.94</v>
      </c>
      <c r="H6875">
        <v>6</v>
      </c>
      <c r="I6875" t="s">
        <v>10682</v>
      </c>
      <c r="J6875">
        <v>0</v>
      </c>
      <c r="K6875">
        <v>0</v>
      </c>
      <c r="L6875" t="s">
        <v>11014</v>
      </c>
      <c r="M6875">
        <v>45643</v>
      </c>
      <c r="N6875" t="s">
        <v>10686</v>
      </c>
      <c r="O6875" t="s">
        <v>10687</v>
      </c>
      <c r="Q6875" t="s">
        <v>10688</v>
      </c>
      <c r="S6875" t="s">
        <v>10689</v>
      </c>
      <c r="T6875">
        <v>43102.456863425898</v>
      </c>
    </row>
    <row r="6876" spans="1:20" x14ac:dyDescent="0.25">
      <c r="A6876" t="s">
        <v>6411</v>
      </c>
      <c r="B6876" t="s">
        <v>21211</v>
      </c>
      <c r="C6876" t="s">
        <v>10751</v>
      </c>
      <c r="D6876" t="s">
        <v>10683</v>
      </c>
      <c r="E6876" t="s">
        <v>10685</v>
      </c>
      <c r="F6876">
        <v>79.989999999999995</v>
      </c>
      <c r="G6876">
        <v>479.94</v>
      </c>
      <c r="H6876">
        <v>6</v>
      </c>
      <c r="I6876" t="s">
        <v>10682</v>
      </c>
      <c r="J6876">
        <v>0</v>
      </c>
      <c r="K6876">
        <v>0</v>
      </c>
      <c r="L6876" t="s">
        <v>11014</v>
      </c>
      <c r="M6876">
        <v>45643</v>
      </c>
      <c r="N6876" t="s">
        <v>10686</v>
      </c>
      <c r="O6876" t="s">
        <v>10687</v>
      </c>
      <c r="Q6876" t="s">
        <v>10688</v>
      </c>
      <c r="S6876" t="s">
        <v>10689</v>
      </c>
      <c r="T6876">
        <v>43102.456863425898</v>
      </c>
    </row>
    <row r="6877" spans="1:20" x14ac:dyDescent="0.25">
      <c r="A6877" t="s">
        <v>6412</v>
      </c>
      <c r="B6877" t="s">
        <v>21212</v>
      </c>
      <c r="C6877" t="s">
        <v>10751</v>
      </c>
      <c r="D6877" t="s">
        <v>10683</v>
      </c>
      <c r="E6877" t="s">
        <v>10685</v>
      </c>
      <c r="F6877">
        <v>79.989999999999995</v>
      </c>
      <c r="G6877">
        <v>479.94</v>
      </c>
      <c r="H6877">
        <v>6</v>
      </c>
      <c r="I6877" t="s">
        <v>10682</v>
      </c>
      <c r="J6877">
        <v>0</v>
      </c>
      <c r="K6877">
        <v>0</v>
      </c>
      <c r="L6877" t="s">
        <v>11014</v>
      </c>
      <c r="M6877">
        <v>45643</v>
      </c>
      <c r="N6877" t="s">
        <v>10686</v>
      </c>
      <c r="O6877" t="s">
        <v>10687</v>
      </c>
      <c r="Q6877" t="s">
        <v>10688</v>
      </c>
      <c r="S6877" t="s">
        <v>10689</v>
      </c>
      <c r="T6877">
        <v>43102.456863425898</v>
      </c>
    </row>
    <row r="6878" spans="1:20" x14ac:dyDescent="0.25">
      <c r="A6878" t="s">
        <v>6413</v>
      </c>
      <c r="B6878" t="s">
        <v>20168</v>
      </c>
      <c r="C6878" t="s">
        <v>10681</v>
      </c>
      <c r="D6878" t="s">
        <v>10683</v>
      </c>
      <c r="E6878" t="s">
        <v>10685</v>
      </c>
      <c r="F6878">
        <v>45.99</v>
      </c>
      <c r="G6878">
        <v>275.94</v>
      </c>
      <c r="H6878">
        <v>6</v>
      </c>
      <c r="I6878" t="s">
        <v>10682</v>
      </c>
      <c r="J6878">
        <v>0</v>
      </c>
      <c r="K6878">
        <v>0</v>
      </c>
      <c r="L6878" t="s">
        <v>10731</v>
      </c>
      <c r="M6878">
        <v>45656</v>
      </c>
      <c r="N6878" t="s">
        <v>16315</v>
      </c>
      <c r="S6878" t="s">
        <v>16316</v>
      </c>
      <c r="T6878">
        <v>43102.456875000003</v>
      </c>
    </row>
    <row r="6879" spans="1:20" x14ac:dyDescent="0.25">
      <c r="A6879" t="s">
        <v>6414</v>
      </c>
      <c r="B6879" t="s">
        <v>21213</v>
      </c>
      <c r="C6879" t="s">
        <v>10681</v>
      </c>
      <c r="D6879" t="s">
        <v>10683</v>
      </c>
      <c r="E6879" t="s">
        <v>10685</v>
      </c>
      <c r="F6879">
        <v>39.99</v>
      </c>
      <c r="G6879">
        <v>239.94</v>
      </c>
      <c r="H6879">
        <v>6</v>
      </c>
      <c r="I6879" t="s">
        <v>10682</v>
      </c>
      <c r="J6879">
        <v>0</v>
      </c>
      <c r="K6879">
        <v>0</v>
      </c>
      <c r="L6879" t="s">
        <v>10731</v>
      </c>
      <c r="M6879">
        <v>45664</v>
      </c>
      <c r="N6879" t="s">
        <v>10874</v>
      </c>
      <c r="O6879" t="s">
        <v>10701</v>
      </c>
      <c r="P6879" t="s">
        <v>10708</v>
      </c>
      <c r="Q6879" t="s">
        <v>10702</v>
      </c>
      <c r="R6879" t="s">
        <v>10709</v>
      </c>
      <c r="S6879" t="s">
        <v>10875</v>
      </c>
      <c r="T6879">
        <v>43102.456875000003</v>
      </c>
    </row>
    <row r="6880" spans="1:20" x14ac:dyDescent="0.25">
      <c r="A6880" t="s">
        <v>6415</v>
      </c>
      <c r="B6880" t="s">
        <v>21214</v>
      </c>
      <c r="C6880" t="s">
        <v>10681</v>
      </c>
      <c r="D6880" t="s">
        <v>10683</v>
      </c>
      <c r="E6880" t="s">
        <v>10685</v>
      </c>
      <c r="F6880">
        <v>99.99</v>
      </c>
      <c r="G6880">
        <v>599.94000000000005</v>
      </c>
      <c r="H6880">
        <v>6</v>
      </c>
      <c r="I6880" t="s">
        <v>10682</v>
      </c>
      <c r="J6880">
        <v>0</v>
      </c>
      <c r="K6880">
        <v>0</v>
      </c>
      <c r="L6880" t="s">
        <v>10731</v>
      </c>
      <c r="M6880">
        <v>45693</v>
      </c>
      <c r="N6880" t="s">
        <v>11359</v>
      </c>
      <c r="O6880" t="s">
        <v>10762</v>
      </c>
      <c r="P6880" t="s">
        <v>10701</v>
      </c>
      <c r="Q6880" t="s">
        <v>10763</v>
      </c>
      <c r="R6880" t="s">
        <v>10702</v>
      </c>
      <c r="S6880" t="s">
        <v>11360</v>
      </c>
      <c r="T6880">
        <v>43102.456875000003</v>
      </c>
    </row>
    <row r="6881" spans="1:20" x14ac:dyDescent="0.25">
      <c r="A6881" t="s">
        <v>6416</v>
      </c>
      <c r="B6881" t="s">
        <v>21215</v>
      </c>
      <c r="C6881" t="s">
        <v>10681</v>
      </c>
      <c r="D6881" t="s">
        <v>10683</v>
      </c>
      <c r="E6881" t="s">
        <v>10685</v>
      </c>
      <c r="F6881">
        <v>21.99</v>
      </c>
      <c r="G6881">
        <v>263.88</v>
      </c>
      <c r="H6881">
        <v>12</v>
      </c>
      <c r="I6881" t="s">
        <v>10682</v>
      </c>
      <c r="J6881">
        <v>0</v>
      </c>
      <c r="K6881">
        <v>0</v>
      </c>
      <c r="L6881" t="s">
        <v>10788</v>
      </c>
      <c r="M6881">
        <v>45708</v>
      </c>
      <c r="N6881" t="s">
        <v>11963</v>
      </c>
      <c r="O6881" t="s">
        <v>10708</v>
      </c>
      <c r="P6881" t="s">
        <v>10708</v>
      </c>
      <c r="Q6881" t="s">
        <v>10709</v>
      </c>
      <c r="R6881" t="s">
        <v>10709</v>
      </c>
      <c r="S6881" t="s">
        <v>11964</v>
      </c>
      <c r="T6881">
        <v>43102.456921296303</v>
      </c>
    </row>
    <row r="6882" spans="1:20" x14ac:dyDescent="0.25">
      <c r="A6882" t="s">
        <v>6417</v>
      </c>
      <c r="B6882" t="s">
        <v>21216</v>
      </c>
      <c r="C6882" t="s">
        <v>10681</v>
      </c>
      <c r="D6882" t="s">
        <v>10683</v>
      </c>
      <c r="E6882" t="s">
        <v>10685</v>
      </c>
      <c r="F6882">
        <v>32.99</v>
      </c>
      <c r="G6882">
        <v>395.88</v>
      </c>
      <c r="H6882">
        <v>12</v>
      </c>
      <c r="I6882" t="s">
        <v>10682</v>
      </c>
      <c r="J6882">
        <v>0</v>
      </c>
      <c r="K6882">
        <v>0</v>
      </c>
      <c r="L6882" t="s">
        <v>10883</v>
      </c>
      <c r="M6882">
        <v>45707</v>
      </c>
      <c r="N6882" t="s">
        <v>10991</v>
      </c>
      <c r="O6882" t="s">
        <v>10992</v>
      </c>
      <c r="Q6882" t="s">
        <v>10993</v>
      </c>
      <c r="S6882" t="s">
        <v>10994</v>
      </c>
      <c r="T6882">
        <v>43102.456979166702</v>
      </c>
    </row>
    <row r="6883" spans="1:20" x14ac:dyDescent="0.25">
      <c r="A6883" t="s">
        <v>6418</v>
      </c>
      <c r="B6883" t="s">
        <v>21217</v>
      </c>
      <c r="C6883" t="s">
        <v>10681</v>
      </c>
      <c r="D6883" t="s">
        <v>10683</v>
      </c>
      <c r="E6883" t="s">
        <v>10685</v>
      </c>
      <c r="F6883">
        <v>44.99</v>
      </c>
      <c r="G6883">
        <v>269.94</v>
      </c>
      <c r="H6883">
        <v>6</v>
      </c>
      <c r="I6883" t="s">
        <v>10682</v>
      </c>
      <c r="J6883">
        <v>0</v>
      </c>
      <c r="K6883">
        <v>0</v>
      </c>
      <c r="L6883" t="s">
        <v>10731</v>
      </c>
      <c r="M6883">
        <v>45707</v>
      </c>
      <c r="N6883" t="s">
        <v>10991</v>
      </c>
      <c r="O6883" t="s">
        <v>10992</v>
      </c>
      <c r="Q6883" t="s">
        <v>10993</v>
      </c>
      <c r="S6883" t="s">
        <v>10994</v>
      </c>
      <c r="T6883">
        <v>43102.456875000003</v>
      </c>
    </row>
    <row r="6884" spans="1:20" x14ac:dyDescent="0.25">
      <c r="A6884" t="s">
        <v>6419</v>
      </c>
      <c r="B6884" t="s">
        <v>20366</v>
      </c>
      <c r="C6884" t="s">
        <v>10681</v>
      </c>
      <c r="D6884" t="s">
        <v>10683</v>
      </c>
      <c r="E6884" t="s">
        <v>10685</v>
      </c>
      <c r="F6884">
        <v>37.99</v>
      </c>
      <c r="G6884">
        <v>227.94</v>
      </c>
      <c r="H6884">
        <v>6</v>
      </c>
      <c r="I6884" t="s">
        <v>10682</v>
      </c>
      <c r="J6884">
        <v>0</v>
      </c>
      <c r="K6884">
        <v>0</v>
      </c>
      <c r="L6884" t="s">
        <v>11406</v>
      </c>
      <c r="M6884">
        <v>45708</v>
      </c>
      <c r="N6884" t="s">
        <v>11935</v>
      </c>
      <c r="O6884" t="s">
        <v>10708</v>
      </c>
      <c r="Q6884" t="s">
        <v>10709</v>
      </c>
      <c r="S6884" t="s">
        <v>11936</v>
      </c>
      <c r="T6884">
        <v>43102.456979166702</v>
      </c>
    </row>
    <row r="6885" spans="1:20" x14ac:dyDescent="0.25">
      <c r="A6885" t="s">
        <v>6420</v>
      </c>
      <c r="B6885" t="s">
        <v>21218</v>
      </c>
      <c r="C6885" t="s">
        <v>10681</v>
      </c>
      <c r="D6885" t="s">
        <v>10683</v>
      </c>
      <c r="E6885" t="s">
        <v>10685</v>
      </c>
      <c r="F6885">
        <v>25.99</v>
      </c>
      <c r="G6885">
        <v>155.94</v>
      </c>
      <c r="H6885">
        <v>6</v>
      </c>
      <c r="I6885" t="s">
        <v>10682</v>
      </c>
      <c r="J6885">
        <v>0</v>
      </c>
      <c r="K6885">
        <v>0</v>
      </c>
      <c r="L6885" t="s">
        <v>16631</v>
      </c>
      <c r="M6885">
        <v>45695</v>
      </c>
      <c r="N6885" t="s">
        <v>21219</v>
      </c>
      <c r="O6885" t="s">
        <v>10708</v>
      </c>
      <c r="Q6885" t="s">
        <v>10709</v>
      </c>
      <c r="S6885" t="s">
        <v>21220</v>
      </c>
      <c r="T6885">
        <v>43102.456863425898</v>
      </c>
    </row>
    <row r="6886" spans="1:20" x14ac:dyDescent="0.25">
      <c r="A6886" t="s">
        <v>6421</v>
      </c>
      <c r="B6886" t="s">
        <v>21221</v>
      </c>
      <c r="C6886" t="s">
        <v>10681</v>
      </c>
      <c r="D6886" t="s">
        <v>10683</v>
      </c>
      <c r="E6886" t="s">
        <v>10685</v>
      </c>
      <c r="F6886">
        <v>79.989999999999995</v>
      </c>
      <c r="G6886">
        <v>479.94</v>
      </c>
      <c r="H6886">
        <v>6</v>
      </c>
      <c r="I6886" t="s">
        <v>10682</v>
      </c>
      <c r="J6886">
        <v>0</v>
      </c>
      <c r="K6886">
        <v>0</v>
      </c>
      <c r="L6886" t="s">
        <v>10731</v>
      </c>
      <c r="M6886">
        <v>45700</v>
      </c>
      <c r="N6886" t="s">
        <v>14397</v>
      </c>
      <c r="O6886" t="s">
        <v>10708</v>
      </c>
      <c r="Q6886" t="s">
        <v>10709</v>
      </c>
      <c r="S6886" t="s">
        <v>14398</v>
      </c>
      <c r="T6886">
        <v>43102.456875000003</v>
      </c>
    </row>
    <row r="6887" spans="1:20" x14ac:dyDescent="0.25">
      <c r="A6887" t="s">
        <v>6422</v>
      </c>
      <c r="B6887" t="s">
        <v>21222</v>
      </c>
      <c r="C6887" t="s">
        <v>10681</v>
      </c>
      <c r="D6887" t="s">
        <v>10683</v>
      </c>
      <c r="E6887" t="s">
        <v>10685</v>
      </c>
      <c r="F6887">
        <v>32.99</v>
      </c>
      <c r="G6887">
        <v>395.88</v>
      </c>
      <c r="H6887">
        <v>12</v>
      </c>
      <c r="I6887" t="s">
        <v>10682</v>
      </c>
      <c r="J6887">
        <v>0</v>
      </c>
      <c r="K6887">
        <v>0</v>
      </c>
      <c r="L6887" t="s">
        <v>10717</v>
      </c>
      <c r="M6887">
        <v>45715</v>
      </c>
      <c r="N6887" t="s">
        <v>11198</v>
      </c>
      <c r="O6887" t="s">
        <v>10782</v>
      </c>
      <c r="Q6887" t="s">
        <v>10783</v>
      </c>
      <c r="S6887" t="s">
        <v>11199</v>
      </c>
      <c r="T6887">
        <v>43102.456921296303</v>
      </c>
    </row>
    <row r="6888" spans="1:20" x14ac:dyDescent="0.25">
      <c r="A6888" t="s">
        <v>6423</v>
      </c>
      <c r="B6888" t="s">
        <v>21223</v>
      </c>
      <c r="C6888" t="s">
        <v>10681</v>
      </c>
      <c r="D6888" t="s">
        <v>10683</v>
      </c>
      <c r="E6888" t="s">
        <v>10685</v>
      </c>
      <c r="F6888">
        <v>19.989999999999998</v>
      </c>
      <c r="G6888">
        <v>239.88</v>
      </c>
      <c r="H6888">
        <v>12</v>
      </c>
      <c r="I6888" t="s">
        <v>10682</v>
      </c>
      <c r="J6888">
        <v>0</v>
      </c>
      <c r="K6888">
        <v>0</v>
      </c>
      <c r="L6888" t="s">
        <v>10788</v>
      </c>
      <c r="M6888">
        <v>45708</v>
      </c>
      <c r="N6888" t="s">
        <v>10746</v>
      </c>
      <c r="O6888" t="s">
        <v>10747</v>
      </c>
      <c r="Q6888" t="s">
        <v>10748</v>
      </c>
      <c r="S6888" t="s">
        <v>10749</v>
      </c>
      <c r="T6888">
        <v>43102.456921296303</v>
      </c>
    </row>
    <row r="6889" spans="1:20" x14ac:dyDescent="0.25">
      <c r="A6889" t="s">
        <v>6424</v>
      </c>
      <c r="B6889" t="s">
        <v>21224</v>
      </c>
      <c r="C6889" t="s">
        <v>10681</v>
      </c>
      <c r="D6889" t="s">
        <v>10683</v>
      </c>
      <c r="E6889" t="s">
        <v>10685</v>
      </c>
      <c r="F6889">
        <v>44.99</v>
      </c>
      <c r="G6889">
        <v>269.94</v>
      </c>
      <c r="H6889">
        <v>6</v>
      </c>
      <c r="I6889" t="s">
        <v>10682</v>
      </c>
      <c r="J6889">
        <v>0</v>
      </c>
      <c r="K6889">
        <v>0</v>
      </c>
      <c r="L6889" t="s">
        <v>10868</v>
      </c>
      <c r="M6889">
        <v>45699</v>
      </c>
      <c r="N6889" t="s">
        <v>11359</v>
      </c>
      <c r="O6889" t="s">
        <v>10762</v>
      </c>
      <c r="P6889" t="s">
        <v>10701</v>
      </c>
      <c r="Q6889" t="s">
        <v>10763</v>
      </c>
      <c r="R6889" t="s">
        <v>10702</v>
      </c>
      <c r="S6889" t="s">
        <v>11360</v>
      </c>
      <c r="T6889">
        <v>43102.456990740699</v>
      </c>
    </row>
    <row r="6890" spans="1:20" x14ac:dyDescent="0.25">
      <c r="A6890" t="s">
        <v>6425</v>
      </c>
      <c r="B6890" t="s">
        <v>21225</v>
      </c>
      <c r="C6890" t="s">
        <v>10681</v>
      </c>
      <c r="D6890" t="s">
        <v>10683</v>
      </c>
      <c r="E6890" t="s">
        <v>10685</v>
      </c>
      <c r="F6890">
        <v>52.99</v>
      </c>
      <c r="G6890">
        <v>317.94</v>
      </c>
      <c r="H6890">
        <v>6</v>
      </c>
      <c r="I6890" t="s">
        <v>10682</v>
      </c>
      <c r="J6890">
        <v>0</v>
      </c>
      <c r="K6890">
        <v>0</v>
      </c>
      <c r="L6890" t="s">
        <v>10883</v>
      </c>
      <c r="M6890">
        <v>45699</v>
      </c>
      <c r="N6890" t="s">
        <v>11359</v>
      </c>
      <c r="O6890" t="s">
        <v>10762</v>
      </c>
      <c r="P6890" t="s">
        <v>10701</v>
      </c>
      <c r="Q6890" t="s">
        <v>10763</v>
      </c>
      <c r="R6890" t="s">
        <v>10702</v>
      </c>
      <c r="S6890" t="s">
        <v>11360</v>
      </c>
      <c r="T6890">
        <v>43102.456979166702</v>
      </c>
    </row>
    <row r="6891" spans="1:20" x14ac:dyDescent="0.25">
      <c r="A6891" t="s">
        <v>6426</v>
      </c>
      <c r="B6891" t="s">
        <v>21226</v>
      </c>
      <c r="C6891" t="s">
        <v>10681</v>
      </c>
      <c r="D6891" t="s">
        <v>10683</v>
      </c>
      <c r="E6891" t="s">
        <v>10685</v>
      </c>
      <c r="F6891">
        <v>19.989999999999998</v>
      </c>
      <c r="G6891">
        <v>119.94</v>
      </c>
      <c r="H6891">
        <v>6</v>
      </c>
      <c r="I6891" t="s">
        <v>10682</v>
      </c>
      <c r="J6891">
        <v>0</v>
      </c>
      <c r="K6891">
        <v>0</v>
      </c>
      <c r="L6891" t="s">
        <v>10727</v>
      </c>
      <c r="M6891">
        <v>45712</v>
      </c>
      <c r="N6891" t="s">
        <v>10728</v>
      </c>
      <c r="O6891" t="s">
        <v>10701</v>
      </c>
      <c r="Q6891" t="s">
        <v>10702</v>
      </c>
      <c r="S6891" t="s">
        <v>10729</v>
      </c>
      <c r="T6891">
        <v>43102.456944444399</v>
      </c>
    </row>
    <row r="6892" spans="1:20" x14ac:dyDescent="0.25">
      <c r="A6892" t="s">
        <v>6427</v>
      </c>
      <c r="B6892" t="s">
        <v>21227</v>
      </c>
      <c r="C6892" t="s">
        <v>10751</v>
      </c>
      <c r="D6892" t="s">
        <v>10683</v>
      </c>
      <c r="E6892" t="s">
        <v>10836</v>
      </c>
      <c r="F6892">
        <v>15.59</v>
      </c>
      <c r="G6892">
        <v>93.54</v>
      </c>
      <c r="H6892">
        <v>6</v>
      </c>
      <c r="I6892" t="s">
        <v>10682</v>
      </c>
      <c r="J6892">
        <v>0</v>
      </c>
      <c r="K6892">
        <v>0</v>
      </c>
      <c r="L6892" t="s">
        <v>10727</v>
      </c>
      <c r="M6892">
        <v>45712</v>
      </c>
      <c r="N6892" t="s">
        <v>10728</v>
      </c>
      <c r="O6892" t="s">
        <v>10701</v>
      </c>
      <c r="Q6892" t="s">
        <v>10702</v>
      </c>
      <c r="S6892" t="s">
        <v>10729</v>
      </c>
      <c r="T6892">
        <v>43102.456944444399</v>
      </c>
    </row>
    <row r="6893" spans="1:20" x14ac:dyDescent="0.25">
      <c r="A6893" t="s">
        <v>6428</v>
      </c>
      <c r="B6893" t="s">
        <v>21228</v>
      </c>
      <c r="C6893" t="s">
        <v>10681</v>
      </c>
      <c r="D6893" t="s">
        <v>10683</v>
      </c>
      <c r="E6893" t="s">
        <v>10685</v>
      </c>
      <c r="F6893">
        <v>25.99</v>
      </c>
      <c r="G6893">
        <v>155.94</v>
      </c>
      <c r="H6893">
        <v>6</v>
      </c>
      <c r="I6893" t="s">
        <v>10682</v>
      </c>
      <c r="J6893">
        <v>0</v>
      </c>
      <c r="K6893">
        <v>0</v>
      </c>
      <c r="L6893" t="s">
        <v>10831</v>
      </c>
      <c r="M6893">
        <v>45707</v>
      </c>
      <c r="N6893" t="s">
        <v>11359</v>
      </c>
      <c r="O6893" t="s">
        <v>10762</v>
      </c>
      <c r="P6893" t="s">
        <v>10701</v>
      </c>
      <c r="Q6893" t="s">
        <v>10763</v>
      </c>
      <c r="R6893" t="s">
        <v>10702</v>
      </c>
      <c r="S6893" t="s">
        <v>11360</v>
      </c>
      <c r="T6893">
        <v>43102.456956018497</v>
      </c>
    </row>
    <row r="6894" spans="1:20" x14ac:dyDescent="0.25">
      <c r="A6894" t="s">
        <v>6429</v>
      </c>
      <c r="B6894" t="s">
        <v>19959</v>
      </c>
      <c r="C6894" t="s">
        <v>10681</v>
      </c>
      <c r="D6894" t="s">
        <v>10683</v>
      </c>
      <c r="E6894" t="s">
        <v>10685</v>
      </c>
      <c r="F6894">
        <v>34.99</v>
      </c>
      <c r="G6894">
        <v>209.94</v>
      </c>
      <c r="H6894">
        <v>6</v>
      </c>
      <c r="I6894" t="s">
        <v>10682</v>
      </c>
      <c r="J6894">
        <v>0</v>
      </c>
      <c r="K6894">
        <v>0</v>
      </c>
      <c r="L6894" t="s">
        <v>10871</v>
      </c>
      <c r="M6894">
        <v>45708</v>
      </c>
      <c r="N6894" t="s">
        <v>11359</v>
      </c>
      <c r="O6894" t="s">
        <v>10762</v>
      </c>
      <c r="P6894" t="s">
        <v>10701</v>
      </c>
      <c r="Q6894" t="s">
        <v>10763</v>
      </c>
      <c r="R6894" t="s">
        <v>10702</v>
      </c>
      <c r="S6894" t="s">
        <v>11360</v>
      </c>
      <c r="T6894">
        <v>43102.456921296303</v>
      </c>
    </row>
    <row r="6895" spans="1:20" x14ac:dyDescent="0.25">
      <c r="A6895" t="s">
        <v>6430</v>
      </c>
      <c r="B6895" t="s">
        <v>21229</v>
      </c>
      <c r="C6895" t="s">
        <v>10681</v>
      </c>
      <c r="D6895" t="s">
        <v>10683</v>
      </c>
      <c r="E6895" t="s">
        <v>10685</v>
      </c>
      <c r="F6895">
        <v>54.99</v>
      </c>
      <c r="G6895">
        <v>329.94</v>
      </c>
      <c r="H6895">
        <v>6</v>
      </c>
      <c r="I6895" t="s">
        <v>10682</v>
      </c>
      <c r="J6895">
        <v>0</v>
      </c>
      <c r="K6895">
        <v>0</v>
      </c>
      <c r="L6895" t="s">
        <v>10835</v>
      </c>
      <c r="M6895">
        <v>45699</v>
      </c>
      <c r="N6895" t="s">
        <v>11359</v>
      </c>
      <c r="O6895" t="s">
        <v>10762</v>
      </c>
      <c r="P6895" t="s">
        <v>10701</v>
      </c>
      <c r="Q6895" t="s">
        <v>10763</v>
      </c>
      <c r="R6895" t="s">
        <v>10702</v>
      </c>
      <c r="S6895" t="s">
        <v>11360</v>
      </c>
      <c r="T6895">
        <v>43102.456863425898</v>
      </c>
    </row>
    <row r="6896" spans="1:20" x14ac:dyDescent="0.25">
      <c r="A6896" t="s">
        <v>6431</v>
      </c>
      <c r="B6896" t="s">
        <v>21230</v>
      </c>
      <c r="C6896" t="s">
        <v>10681</v>
      </c>
      <c r="D6896" t="s">
        <v>10683</v>
      </c>
      <c r="E6896" t="s">
        <v>10685</v>
      </c>
      <c r="F6896">
        <v>44.99</v>
      </c>
      <c r="G6896">
        <v>269.94</v>
      </c>
      <c r="H6896">
        <v>6</v>
      </c>
      <c r="I6896" t="s">
        <v>10682</v>
      </c>
      <c r="J6896">
        <v>0</v>
      </c>
      <c r="K6896">
        <v>0</v>
      </c>
      <c r="L6896" t="s">
        <v>10868</v>
      </c>
      <c r="M6896">
        <v>45699</v>
      </c>
      <c r="N6896" t="s">
        <v>11359</v>
      </c>
      <c r="O6896" t="s">
        <v>10762</v>
      </c>
      <c r="P6896" t="s">
        <v>10701</v>
      </c>
      <c r="Q6896" t="s">
        <v>10763</v>
      </c>
      <c r="R6896" t="s">
        <v>10702</v>
      </c>
      <c r="S6896" t="s">
        <v>11360</v>
      </c>
      <c r="T6896">
        <v>43102.456990740699</v>
      </c>
    </row>
    <row r="6897" spans="1:20" x14ac:dyDescent="0.25">
      <c r="A6897" t="s">
        <v>6432</v>
      </c>
      <c r="B6897" t="s">
        <v>21231</v>
      </c>
      <c r="C6897" t="s">
        <v>10681</v>
      </c>
      <c r="D6897" t="s">
        <v>10683</v>
      </c>
      <c r="E6897" t="s">
        <v>10685</v>
      </c>
      <c r="F6897">
        <v>49.99</v>
      </c>
      <c r="G6897">
        <v>299.94</v>
      </c>
      <c r="H6897">
        <v>6</v>
      </c>
      <c r="I6897" t="s">
        <v>10682</v>
      </c>
      <c r="J6897">
        <v>0</v>
      </c>
      <c r="K6897">
        <v>0</v>
      </c>
      <c r="L6897" t="s">
        <v>10883</v>
      </c>
      <c r="M6897">
        <v>45699</v>
      </c>
      <c r="N6897" t="s">
        <v>11359</v>
      </c>
      <c r="O6897" t="s">
        <v>10762</v>
      </c>
      <c r="P6897" t="s">
        <v>10701</v>
      </c>
      <c r="Q6897" t="s">
        <v>10763</v>
      </c>
      <c r="R6897" t="s">
        <v>10702</v>
      </c>
      <c r="S6897" t="s">
        <v>11360</v>
      </c>
      <c r="T6897">
        <v>43102.456979166702</v>
      </c>
    </row>
    <row r="6898" spans="1:20" x14ac:dyDescent="0.25">
      <c r="A6898" t="s">
        <v>6433</v>
      </c>
      <c r="B6898" t="s">
        <v>21232</v>
      </c>
      <c r="C6898" t="s">
        <v>10681</v>
      </c>
      <c r="D6898" t="s">
        <v>10683</v>
      </c>
      <c r="E6898" t="s">
        <v>10685</v>
      </c>
      <c r="F6898">
        <v>64.989999999999995</v>
      </c>
      <c r="G6898">
        <v>389.94</v>
      </c>
      <c r="H6898">
        <v>6</v>
      </c>
      <c r="I6898" t="s">
        <v>10682</v>
      </c>
      <c r="J6898">
        <v>0</v>
      </c>
      <c r="K6898">
        <v>0</v>
      </c>
      <c r="L6898" t="s">
        <v>10731</v>
      </c>
      <c r="M6898">
        <v>45715</v>
      </c>
      <c r="N6898" t="s">
        <v>11359</v>
      </c>
      <c r="O6898" t="s">
        <v>10762</v>
      </c>
      <c r="P6898" t="s">
        <v>10701</v>
      </c>
      <c r="Q6898" t="s">
        <v>10763</v>
      </c>
      <c r="R6898" t="s">
        <v>10702</v>
      </c>
      <c r="S6898" t="s">
        <v>11360</v>
      </c>
      <c r="T6898">
        <v>43102.456875000003</v>
      </c>
    </row>
    <row r="6899" spans="1:20" x14ac:dyDescent="0.25">
      <c r="A6899" t="s">
        <v>6434</v>
      </c>
      <c r="B6899" t="s">
        <v>21233</v>
      </c>
      <c r="C6899" t="s">
        <v>10681</v>
      </c>
      <c r="D6899" t="s">
        <v>10683</v>
      </c>
      <c r="E6899" t="s">
        <v>10685</v>
      </c>
      <c r="F6899">
        <v>64.989999999999995</v>
      </c>
      <c r="G6899">
        <v>389.94</v>
      </c>
      <c r="H6899">
        <v>6</v>
      </c>
      <c r="I6899" t="s">
        <v>10682</v>
      </c>
      <c r="J6899">
        <v>0</v>
      </c>
      <c r="K6899">
        <v>0</v>
      </c>
      <c r="L6899" t="s">
        <v>11406</v>
      </c>
      <c r="M6899">
        <v>45715</v>
      </c>
      <c r="N6899" t="s">
        <v>11359</v>
      </c>
      <c r="O6899" t="s">
        <v>10762</v>
      </c>
      <c r="P6899" t="s">
        <v>10701</v>
      </c>
      <c r="Q6899" t="s">
        <v>10763</v>
      </c>
      <c r="R6899" t="s">
        <v>10702</v>
      </c>
      <c r="S6899" t="s">
        <v>11360</v>
      </c>
      <c r="T6899">
        <v>43102.456979166702</v>
      </c>
    </row>
    <row r="6900" spans="1:20" x14ac:dyDescent="0.25">
      <c r="A6900" t="s">
        <v>6435</v>
      </c>
      <c r="B6900" t="s">
        <v>21234</v>
      </c>
      <c r="C6900" t="s">
        <v>10681</v>
      </c>
      <c r="D6900" t="s">
        <v>10683</v>
      </c>
      <c r="E6900" t="s">
        <v>10685</v>
      </c>
      <c r="F6900">
        <v>44.99</v>
      </c>
      <c r="G6900">
        <v>269.94</v>
      </c>
      <c r="H6900">
        <v>6</v>
      </c>
      <c r="I6900" t="s">
        <v>10682</v>
      </c>
      <c r="J6900">
        <v>0</v>
      </c>
      <c r="K6900">
        <v>0</v>
      </c>
      <c r="L6900" t="s">
        <v>10731</v>
      </c>
      <c r="M6900">
        <v>45715</v>
      </c>
      <c r="N6900" t="s">
        <v>11359</v>
      </c>
      <c r="O6900" t="s">
        <v>10762</v>
      </c>
      <c r="P6900" t="s">
        <v>10701</v>
      </c>
      <c r="Q6900" t="s">
        <v>10763</v>
      </c>
      <c r="R6900" t="s">
        <v>10702</v>
      </c>
      <c r="S6900" t="s">
        <v>11360</v>
      </c>
      <c r="T6900">
        <v>43102.456875000003</v>
      </c>
    </row>
    <row r="6901" spans="1:20" x14ac:dyDescent="0.25">
      <c r="A6901" t="s">
        <v>6436</v>
      </c>
      <c r="B6901" t="s">
        <v>21235</v>
      </c>
      <c r="C6901" t="s">
        <v>10681</v>
      </c>
      <c r="D6901" t="s">
        <v>10683</v>
      </c>
      <c r="E6901" t="s">
        <v>10685</v>
      </c>
      <c r="F6901">
        <v>29.99</v>
      </c>
      <c r="G6901">
        <v>179.94</v>
      </c>
      <c r="H6901">
        <v>6</v>
      </c>
      <c r="I6901" t="s">
        <v>10682</v>
      </c>
      <c r="J6901">
        <v>0</v>
      </c>
      <c r="K6901">
        <v>0</v>
      </c>
      <c r="L6901" t="s">
        <v>10883</v>
      </c>
      <c r="M6901">
        <v>45708</v>
      </c>
      <c r="N6901" t="s">
        <v>12158</v>
      </c>
      <c r="O6901" t="s">
        <v>11279</v>
      </c>
      <c r="Q6901" t="s">
        <v>11280</v>
      </c>
      <c r="S6901" t="s">
        <v>12159</v>
      </c>
      <c r="T6901">
        <v>43102.456979166702</v>
      </c>
    </row>
    <row r="6902" spans="1:20" x14ac:dyDescent="0.25">
      <c r="A6902" t="s">
        <v>6437</v>
      </c>
      <c r="B6902" t="s">
        <v>21236</v>
      </c>
      <c r="C6902" t="s">
        <v>10681</v>
      </c>
      <c r="D6902" t="s">
        <v>10683</v>
      </c>
      <c r="E6902" t="s">
        <v>10685</v>
      </c>
      <c r="F6902">
        <v>54.99</v>
      </c>
      <c r="G6902">
        <v>329.94</v>
      </c>
      <c r="H6902">
        <v>6</v>
      </c>
      <c r="I6902" t="s">
        <v>10682</v>
      </c>
      <c r="J6902">
        <v>0</v>
      </c>
      <c r="K6902">
        <v>0</v>
      </c>
      <c r="L6902" t="s">
        <v>10868</v>
      </c>
      <c r="M6902">
        <v>45715</v>
      </c>
      <c r="N6902" t="s">
        <v>21237</v>
      </c>
      <c r="O6902" t="s">
        <v>10687</v>
      </c>
      <c r="Q6902" t="s">
        <v>10688</v>
      </c>
      <c r="S6902" t="s">
        <v>21238</v>
      </c>
      <c r="T6902">
        <v>43102.456990740699</v>
      </c>
    </row>
    <row r="6903" spans="1:20" x14ac:dyDescent="0.25">
      <c r="A6903" t="s">
        <v>6438</v>
      </c>
      <c r="B6903" t="s">
        <v>21239</v>
      </c>
      <c r="C6903" t="s">
        <v>10681</v>
      </c>
      <c r="D6903" t="s">
        <v>10683</v>
      </c>
      <c r="E6903" t="s">
        <v>10685</v>
      </c>
      <c r="F6903">
        <v>61.99</v>
      </c>
      <c r="G6903">
        <v>371.94</v>
      </c>
      <c r="H6903">
        <v>6</v>
      </c>
      <c r="I6903" t="s">
        <v>10682</v>
      </c>
      <c r="J6903">
        <v>0</v>
      </c>
      <c r="K6903">
        <v>0</v>
      </c>
      <c r="L6903" t="s">
        <v>10883</v>
      </c>
      <c r="M6903">
        <v>45715</v>
      </c>
      <c r="N6903" t="s">
        <v>21237</v>
      </c>
      <c r="O6903" t="s">
        <v>10687</v>
      </c>
      <c r="Q6903" t="s">
        <v>10688</v>
      </c>
      <c r="S6903" t="s">
        <v>21238</v>
      </c>
      <c r="T6903">
        <v>43102.456979166702</v>
      </c>
    </row>
    <row r="6904" spans="1:20" x14ac:dyDescent="0.25">
      <c r="A6904" t="s">
        <v>6439</v>
      </c>
      <c r="B6904" t="s">
        <v>21240</v>
      </c>
      <c r="C6904" t="s">
        <v>10681</v>
      </c>
      <c r="D6904" t="s">
        <v>10683</v>
      </c>
      <c r="E6904" t="s">
        <v>10685</v>
      </c>
      <c r="F6904">
        <v>18.989999999999998</v>
      </c>
      <c r="G6904">
        <v>227.88</v>
      </c>
      <c r="H6904">
        <v>12</v>
      </c>
      <c r="I6904" t="s">
        <v>10682</v>
      </c>
      <c r="J6904">
        <v>0</v>
      </c>
      <c r="K6904">
        <v>0</v>
      </c>
      <c r="L6904" t="s">
        <v>10862</v>
      </c>
      <c r="M6904">
        <v>45712</v>
      </c>
      <c r="N6904" t="s">
        <v>10686</v>
      </c>
      <c r="O6904" t="s">
        <v>10687</v>
      </c>
      <c r="Q6904" t="s">
        <v>10688</v>
      </c>
      <c r="S6904" t="s">
        <v>10689</v>
      </c>
      <c r="T6904">
        <v>43102.456909722197</v>
      </c>
    </row>
    <row r="6905" spans="1:20" x14ac:dyDescent="0.25">
      <c r="A6905" t="s">
        <v>6440</v>
      </c>
      <c r="B6905" t="s">
        <v>21241</v>
      </c>
      <c r="C6905" t="s">
        <v>10681</v>
      </c>
      <c r="D6905" t="s">
        <v>10683</v>
      </c>
      <c r="E6905" t="s">
        <v>10685</v>
      </c>
      <c r="F6905">
        <v>18.989999999999998</v>
      </c>
      <c r="G6905">
        <v>227.88</v>
      </c>
      <c r="H6905">
        <v>12</v>
      </c>
      <c r="I6905" t="s">
        <v>10682</v>
      </c>
      <c r="J6905">
        <v>0</v>
      </c>
      <c r="K6905">
        <v>0</v>
      </c>
      <c r="L6905" t="s">
        <v>10862</v>
      </c>
      <c r="M6905">
        <v>45712</v>
      </c>
      <c r="N6905" t="s">
        <v>10686</v>
      </c>
      <c r="O6905" t="s">
        <v>10687</v>
      </c>
      <c r="Q6905" t="s">
        <v>10688</v>
      </c>
      <c r="S6905" t="s">
        <v>10689</v>
      </c>
      <c r="T6905">
        <v>43102.456909722197</v>
      </c>
    </row>
    <row r="6906" spans="1:20" x14ac:dyDescent="0.25">
      <c r="A6906" t="s">
        <v>21242</v>
      </c>
      <c r="B6906" t="s">
        <v>21243</v>
      </c>
      <c r="C6906" t="s">
        <v>10681</v>
      </c>
      <c r="D6906" t="s">
        <v>10683</v>
      </c>
      <c r="E6906" t="s">
        <v>10685</v>
      </c>
      <c r="F6906">
        <v>15.99</v>
      </c>
      <c r="G6906">
        <v>191.88</v>
      </c>
      <c r="H6906">
        <v>12</v>
      </c>
      <c r="I6906" t="s">
        <v>10682</v>
      </c>
      <c r="J6906">
        <v>0</v>
      </c>
      <c r="K6906">
        <v>0</v>
      </c>
      <c r="L6906" t="s">
        <v>11168</v>
      </c>
      <c r="M6906">
        <v>45714</v>
      </c>
      <c r="N6906" t="s">
        <v>10686</v>
      </c>
      <c r="O6906" t="s">
        <v>10687</v>
      </c>
      <c r="Q6906" t="s">
        <v>10688</v>
      </c>
      <c r="S6906" t="s">
        <v>10689</v>
      </c>
      <c r="T6906">
        <v>43102.456875000003</v>
      </c>
    </row>
    <row r="6907" spans="1:20" x14ac:dyDescent="0.25">
      <c r="A6907" t="s">
        <v>6441</v>
      </c>
      <c r="B6907" t="s">
        <v>21244</v>
      </c>
      <c r="C6907" t="s">
        <v>10681</v>
      </c>
      <c r="D6907" t="s">
        <v>10683</v>
      </c>
      <c r="E6907" t="s">
        <v>10685</v>
      </c>
      <c r="F6907">
        <v>54.99</v>
      </c>
      <c r="G6907">
        <v>329.94</v>
      </c>
      <c r="H6907">
        <v>6</v>
      </c>
      <c r="I6907" t="s">
        <v>10682</v>
      </c>
      <c r="J6907">
        <v>0</v>
      </c>
      <c r="K6907">
        <v>0</v>
      </c>
      <c r="L6907" t="s">
        <v>10868</v>
      </c>
      <c r="M6907">
        <v>45707</v>
      </c>
      <c r="N6907" t="s">
        <v>14989</v>
      </c>
      <c r="O6907" t="s">
        <v>10687</v>
      </c>
      <c r="P6907" t="s">
        <v>10762</v>
      </c>
      <c r="Q6907" t="s">
        <v>10688</v>
      </c>
      <c r="R6907" t="s">
        <v>10763</v>
      </c>
      <c r="S6907" t="s">
        <v>14990</v>
      </c>
      <c r="T6907">
        <v>43102.456990740699</v>
      </c>
    </row>
    <row r="6908" spans="1:20" x14ac:dyDescent="0.25">
      <c r="A6908" t="s">
        <v>6442</v>
      </c>
      <c r="B6908" t="s">
        <v>21245</v>
      </c>
      <c r="C6908" t="s">
        <v>10681</v>
      </c>
      <c r="D6908" t="s">
        <v>10683</v>
      </c>
      <c r="E6908" t="s">
        <v>10685</v>
      </c>
      <c r="F6908">
        <v>64.989999999999995</v>
      </c>
      <c r="G6908">
        <v>389.94</v>
      </c>
      <c r="H6908">
        <v>6</v>
      </c>
      <c r="I6908" t="s">
        <v>10682</v>
      </c>
      <c r="J6908">
        <v>0</v>
      </c>
      <c r="K6908">
        <v>0</v>
      </c>
      <c r="L6908" t="s">
        <v>10883</v>
      </c>
      <c r="M6908">
        <v>45707</v>
      </c>
      <c r="N6908" t="s">
        <v>14989</v>
      </c>
      <c r="O6908" t="s">
        <v>10687</v>
      </c>
      <c r="P6908" t="s">
        <v>10762</v>
      </c>
      <c r="Q6908" t="s">
        <v>10688</v>
      </c>
      <c r="R6908" t="s">
        <v>10763</v>
      </c>
      <c r="S6908" t="s">
        <v>14990</v>
      </c>
      <c r="T6908">
        <v>43102.456979166702</v>
      </c>
    </row>
    <row r="6909" spans="1:20" x14ac:dyDescent="0.25">
      <c r="A6909" t="s">
        <v>6443</v>
      </c>
      <c r="B6909" t="s">
        <v>21246</v>
      </c>
      <c r="C6909" t="s">
        <v>10681</v>
      </c>
      <c r="D6909" t="s">
        <v>10683</v>
      </c>
      <c r="E6909" t="s">
        <v>10685</v>
      </c>
      <c r="F6909">
        <v>39.99</v>
      </c>
      <c r="G6909">
        <v>239.94</v>
      </c>
      <c r="H6909">
        <v>6</v>
      </c>
      <c r="I6909" t="s">
        <v>10682</v>
      </c>
      <c r="J6909">
        <v>0</v>
      </c>
      <c r="K6909">
        <v>0</v>
      </c>
      <c r="L6909" t="s">
        <v>10731</v>
      </c>
      <c r="M6909">
        <v>45699</v>
      </c>
      <c r="N6909" t="s">
        <v>11359</v>
      </c>
      <c r="O6909" t="s">
        <v>10762</v>
      </c>
      <c r="P6909" t="s">
        <v>10701</v>
      </c>
      <c r="Q6909" t="s">
        <v>10763</v>
      </c>
      <c r="R6909" t="s">
        <v>10702</v>
      </c>
      <c r="S6909" t="s">
        <v>11360</v>
      </c>
      <c r="T6909">
        <v>43102.456875000003</v>
      </c>
    </row>
    <row r="6910" spans="1:20" x14ac:dyDescent="0.25">
      <c r="A6910" t="s">
        <v>6444</v>
      </c>
      <c r="B6910" t="s">
        <v>21247</v>
      </c>
      <c r="C6910" t="s">
        <v>10681</v>
      </c>
      <c r="D6910" t="s">
        <v>10683</v>
      </c>
      <c r="E6910" t="s">
        <v>10685</v>
      </c>
      <c r="F6910">
        <v>39.99</v>
      </c>
      <c r="G6910">
        <v>239.94</v>
      </c>
      <c r="H6910">
        <v>6</v>
      </c>
      <c r="I6910" t="s">
        <v>10682</v>
      </c>
      <c r="J6910">
        <v>0</v>
      </c>
      <c r="K6910">
        <v>0</v>
      </c>
      <c r="L6910" t="s">
        <v>10731</v>
      </c>
      <c r="M6910">
        <v>45699</v>
      </c>
      <c r="N6910" t="s">
        <v>11359</v>
      </c>
      <c r="O6910" t="s">
        <v>10762</v>
      </c>
      <c r="P6910" t="s">
        <v>10701</v>
      </c>
      <c r="Q6910" t="s">
        <v>10763</v>
      </c>
      <c r="R6910" t="s">
        <v>10702</v>
      </c>
      <c r="S6910" t="s">
        <v>11360</v>
      </c>
      <c r="T6910">
        <v>43102.456875000003</v>
      </c>
    </row>
    <row r="6911" spans="1:20" x14ac:dyDescent="0.25">
      <c r="A6911" t="s">
        <v>6445</v>
      </c>
      <c r="B6911" t="s">
        <v>21248</v>
      </c>
      <c r="C6911" t="s">
        <v>10681</v>
      </c>
      <c r="D6911" t="s">
        <v>10752</v>
      </c>
      <c r="E6911" t="s">
        <v>10685</v>
      </c>
      <c r="F6911">
        <v>26.99</v>
      </c>
      <c r="G6911">
        <v>161.94</v>
      </c>
      <c r="H6911">
        <v>6</v>
      </c>
      <c r="I6911" t="s">
        <v>10682</v>
      </c>
      <c r="J6911">
        <v>0</v>
      </c>
      <c r="K6911">
        <v>0</v>
      </c>
      <c r="L6911" t="s">
        <v>10722</v>
      </c>
      <c r="M6911">
        <v>45692</v>
      </c>
      <c r="N6911" t="s">
        <v>10770</v>
      </c>
      <c r="S6911" t="s">
        <v>10771</v>
      </c>
      <c r="T6911">
        <v>43102.456956018497</v>
      </c>
    </row>
    <row r="6912" spans="1:20" x14ac:dyDescent="0.25">
      <c r="A6912" t="s">
        <v>6446</v>
      </c>
      <c r="B6912" t="s">
        <v>21249</v>
      </c>
      <c r="C6912" t="s">
        <v>10681</v>
      </c>
      <c r="D6912" t="s">
        <v>10683</v>
      </c>
      <c r="E6912" t="s">
        <v>10685</v>
      </c>
      <c r="F6912">
        <v>39.99</v>
      </c>
      <c r="G6912">
        <v>239.94</v>
      </c>
      <c r="H6912">
        <v>6</v>
      </c>
      <c r="I6912" t="s">
        <v>10682</v>
      </c>
      <c r="J6912">
        <v>0</v>
      </c>
      <c r="K6912">
        <v>0</v>
      </c>
      <c r="L6912" t="s">
        <v>10731</v>
      </c>
      <c r="M6912">
        <v>45693</v>
      </c>
      <c r="N6912" t="s">
        <v>10874</v>
      </c>
      <c r="O6912" t="s">
        <v>10701</v>
      </c>
      <c r="P6912" t="s">
        <v>10708</v>
      </c>
      <c r="Q6912" t="s">
        <v>10702</v>
      </c>
      <c r="R6912" t="s">
        <v>10709</v>
      </c>
      <c r="S6912" t="s">
        <v>10875</v>
      </c>
      <c r="T6912">
        <v>43102.456875000003</v>
      </c>
    </row>
    <row r="6913" spans="1:20" x14ac:dyDescent="0.25">
      <c r="A6913" t="s">
        <v>6447</v>
      </c>
      <c r="B6913" t="s">
        <v>21250</v>
      </c>
      <c r="C6913" t="s">
        <v>10681</v>
      </c>
      <c r="D6913" t="s">
        <v>10683</v>
      </c>
      <c r="E6913" t="s">
        <v>10685</v>
      </c>
      <c r="F6913">
        <v>35.99</v>
      </c>
      <c r="G6913">
        <v>215.94</v>
      </c>
      <c r="H6913">
        <v>6</v>
      </c>
      <c r="I6913" t="s">
        <v>10682</v>
      </c>
      <c r="J6913">
        <v>0</v>
      </c>
      <c r="K6913">
        <v>0</v>
      </c>
      <c r="L6913" t="s">
        <v>10862</v>
      </c>
      <c r="M6913">
        <v>45700</v>
      </c>
      <c r="N6913" t="s">
        <v>13477</v>
      </c>
      <c r="S6913" t="s">
        <v>13478</v>
      </c>
      <c r="T6913">
        <v>43102.456909722197</v>
      </c>
    </row>
    <row r="6914" spans="1:20" x14ac:dyDescent="0.25">
      <c r="A6914" t="s">
        <v>6448</v>
      </c>
      <c r="B6914" t="s">
        <v>21251</v>
      </c>
      <c r="C6914" t="s">
        <v>10681</v>
      </c>
      <c r="D6914" t="s">
        <v>10683</v>
      </c>
      <c r="E6914" t="s">
        <v>10685</v>
      </c>
      <c r="F6914">
        <v>24.99</v>
      </c>
      <c r="G6914">
        <v>299.88</v>
      </c>
      <c r="H6914">
        <v>12</v>
      </c>
      <c r="I6914" t="s">
        <v>10682</v>
      </c>
      <c r="J6914">
        <v>0</v>
      </c>
      <c r="K6914">
        <v>0</v>
      </c>
      <c r="L6914" t="s">
        <v>10731</v>
      </c>
      <c r="M6914">
        <v>45701</v>
      </c>
      <c r="N6914" t="s">
        <v>10991</v>
      </c>
      <c r="O6914" t="s">
        <v>10992</v>
      </c>
      <c r="Q6914" t="s">
        <v>10993</v>
      </c>
      <c r="S6914" t="s">
        <v>10994</v>
      </c>
      <c r="T6914">
        <v>43102.456875000003</v>
      </c>
    </row>
    <row r="6915" spans="1:20" x14ac:dyDescent="0.25">
      <c r="A6915" t="s">
        <v>6449</v>
      </c>
      <c r="B6915" t="s">
        <v>20178</v>
      </c>
      <c r="C6915" t="s">
        <v>10681</v>
      </c>
      <c r="D6915" t="s">
        <v>10683</v>
      </c>
      <c r="E6915" t="s">
        <v>10685</v>
      </c>
      <c r="F6915">
        <v>79.989999999999995</v>
      </c>
      <c r="G6915">
        <v>479.94</v>
      </c>
      <c r="H6915">
        <v>6</v>
      </c>
      <c r="I6915" t="s">
        <v>10682</v>
      </c>
      <c r="J6915">
        <v>0</v>
      </c>
      <c r="K6915">
        <v>0</v>
      </c>
      <c r="L6915" t="s">
        <v>10731</v>
      </c>
      <c r="M6915">
        <v>45712</v>
      </c>
      <c r="N6915" t="s">
        <v>13477</v>
      </c>
      <c r="S6915" t="s">
        <v>13478</v>
      </c>
      <c r="T6915">
        <v>43102.456875000003</v>
      </c>
    </row>
    <row r="6916" spans="1:20" x14ac:dyDescent="0.25">
      <c r="A6916" t="s">
        <v>6450</v>
      </c>
      <c r="B6916" t="s">
        <v>21252</v>
      </c>
      <c r="C6916" t="s">
        <v>10681</v>
      </c>
      <c r="D6916" t="s">
        <v>10683</v>
      </c>
      <c r="E6916" t="s">
        <v>10685</v>
      </c>
      <c r="F6916">
        <v>52.99</v>
      </c>
      <c r="G6916">
        <v>317.94</v>
      </c>
      <c r="H6916">
        <v>6</v>
      </c>
      <c r="I6916" t="s">
        <v>10682</v>
      </c>
      <c r="J6916">
        <v>0</v>
      </c>
      <c r="K6916">
        <v>0</v>
      </c>
      <c r="L6916" t="s">
        <v>10706</v>
      </c>
      <c r="M6916">
        <v>45712</v>
      </c>
      <c r="N6916" t="s">
        <v>10793</v>
      </c>
      <c r="O6916" t="s">
        <v>10782</v>
      </c>
      <c r="Q6916" t="s">
        <v>10783</v>
      </c>
      <c r="S6916" t="s">
        <v>10794</v>
      </c>
      <c r="T6916">
        <v>43102.457002314797</v>
      </c>
    </row>
    <row r="6917" spans="1:20" x14ac:dyDescent="0.25">
      <c r="A6917" t="s">
        <v>6451</v>
      </c>
      <c r="B6917" t="s">
        <v>21253</v>
      </c>
      <c r="C6917" t="s">
        <v>10681</v>
      </c>
      <c r="D6917" t="s">
        <v>10683</v>
      </c>
      <c r="E6917" t="s">
        <v>10685</v>
      </c>
      <c r="F6917">
        <v>14.99</v>
      </c>
      <c r="G6917">
        <v>179.88</v>
      </c>
      <c r="H6917">
        <v>12</v>
      </c>
      <c r="I6917" t="s">
        <v>10682</v>
      </c>
      <c r="J6917">
        <v>0</v>
      </c>
      <c r="K6917">
        <v>0</v>
      </c>
      <c r="L6917" t="s">
        <v>11175</v>
      </c>
      <c r="M6917">
        <v>45713</v>
      </c>
      <c r="N6917" t="s">
        <v>10694</v>
      </c>
      <c r="O6917" t="s">
        <v>10695</v>
      </c>
      <c r="Q6917" t="s">
        <v>10696</v>
      </c>
      <c r="S6917" t="s">
        <v>10697</v>
      </c>
      <c r="T6917">
        <v>43102.456956018497</v>
      </c>
    </row>
    <row r="6918" spans="1:20" x14ac:dyDescent="0.25">
      <c r="A6918" t="s">
        <v>6452</v>
      </c>
      <c r="B6918" t="s">
        <v>21254</v>
      </c>
      <c r="C6918" t="s">
        <v>10681</v>
      </c>
      <c r="D6918" t="s">
        <v>10683</v>
      </c>
      <c r="E6918" t="s">
        <v>10685</v>
      </c>
      <c r="F6918">
        <v>14.99</v>
      </c>
      <c r="G6918">
        <v>179.88</v>
      </c>
      <c r="H6918">
        <v>12</v>
      </c>
      <c r="I6918" t="s">
        <v>10682</v>
      </c>
      <c r="J6918">
        <v>0</v>
      </c>
      <c r="K6918">
        <v>0</v>
      </c>
      <c r="L6918" t="s">
        <v>11175</v>
      </c>
      <c r="M6918">
        <v>45713</v>
      </c>
      <c r="N6918" t="s">
        <v>10694</v>
      </c>
      <c r="O6918" t="s">
        <v>10695</v>
      </c>
      <c r="Q6918" t="s">
        <v>10696</v>
      </c>
      <c r="S6918" t="s">
        <v>10697</v>
      </c>
      <c r="T6918">
        <v>43102.456956018497</v>
      </c>
    </row>
    <row r="6919" spans="1:20" x14ac:dyDescent="0.25">
      <c r="A6919" t="s">
        <v>6453</v>
      </c>
      <c r="B6919" t="s">
        <v>21255</v>
      </c>
      <c r="C6919" t="s">
        <v>10681</v>
      </c>
      <c r="D6919" t="s">
        <v>10683</v>
      </c>
      <c r="E6919" t="s">
        <v>10685</v>
      </c>
      <c r="F6919">
        <v>69.989999999999995</v>
      </c>
      <c r="G6919">
        <v>419.94</v>
      </c>
      <c r="H6919">
        <v>6</v>
      </c>
      <c r="I6919" t="s">
        <v>10682</v>
      </c>
      <c r="J6919">
        <v>0</v>
      </c>
      <c r="K6919">
        <v>0</v>
      </c>
      <c r="L6919" t="s">
        <v>10731</v>
      </c>
      <c r="M6919">
        <v>45714</v>
      </c>
      <c r="N6919" t="s">
        <v>11359</v>
      </c>
      <c r="O6919" t="s">
        <v>10762</v>
      </c>
      <c r="P6919" t="s">
        <v>10701</v>
      </c>
      <c r="Q6919" t="s">
        <v>10763</v>
      </c>
      <c r="R6919" t="s">
        <v>10702</v>
      </c>
      <c r="S6919" t="s">
        <v>11360</v>
      </c>
      <c r="T6919">
        <v>43102.456875000003</v>
      </c>
    </row>
    <row r="6920" spans="1:20" x14ac:dyDescent="0.25">
      <c r="A6920" t="s">
        <v>6454</v>
      </c>
      <c r="B6920" t="s">
        <v>21256</v>
      </c>
      <c r="C6920" t="s">
        <v>10681</v>
      </c>
      <c r="D6920" t="s">
        <v>10683</v>
      </c>
      <c r="E6920" t="s">
        <v>10685</v>
      </c>
      <c r="F6920">
        <v>69.989999999999995</v>
      </c>
      <c r="G6920">
        <v>419.94</v>
      </c>
      <c r="H6920">
        <v>6</v>
      </c>
      <c r="I6920" t="s">
        <v>10682</v>
      </c>
      <c r="J6920">
        <v>0</v>
      </c>
      <c r="K6920">
        <v>0</v>
      </c>
      <c r="L6920" t="s">
        <v>10731</v>
      </c>
      <c r="M6920">
        <v>45714</v>
      </c>
      <c r="N6920" t="s">
        <v>11359</v>
      </c>
      <c r="O6920" t="s">
        <v>10762</v>
      </c>
      <c r="P6920" t="s">
        <v>10701</v>
      </c>
      <c r="Q6920" t="s">
        <v>10763</v>
      </c>
      <c r="R6920" t="s">
        <v>10702</v>
      </c>
      <c r="S6920" t="s">
        <v>11360</v>
      </c>
      <c r="T6920">
        <v>43102.456875000003</v>
      </c>
    </row>
    <row r="6921" spans="1:20" x14ac:dyDescent="0.25">
      <c r="A6921" t="s">
        <v>6455</v>
      </c>
      <c r="B6921" t="s">
        <v>21257</v>
      </c>
      <c r="C6921" t="s">
        <v>10681</v>
      </c>
      <c r="D6921" t="s">
        <v>10683</v>
      </c>
      <c r="E6921" t="s">
        <v>10685</v>
      </c>
      <c r="F6921">
        <v>19.989999999999998</v>
      </c>
      <c r="G6921">
        <v>239.88</v>
      </c>
      <c r="H6921">
        <v>12</v>
      </c>
      <c r="I6921" t="s">
        <v>10682</v>
      </c>
      <c r="J6921">
        <v>0</v>
      </c>
      <c r="K6921">
        <v>0</v>
      </c>
      <c r="L6921" t="s">
        <v>10862</v>
      </c>
      <c r="M6921">
        <v>45723</v>
      </c>
      <c r="N6921" t="s">
        <v>10700</v>
      </c>
      <c r="O6921" t="s">
        <v>10701</v>
      </c>
      <c r="Q6921" t="s">
        <v>10702</v>
      </c>
      <c r="S6921" t="s">
        <v>10703</v>
      </c>
      <c r="T6921">
        <v>43102.456909722197</v>
      </c>
    </row>
    <row r="6922" spans="1:20" x14ac:dyDescent="0.25">
      <c r="A6922" t="s">
        <v>6456</v>
      </c>
      <c r="B6922" t="s">
        <v>21258</v>
      </c>
      <c r="C6922" t="s">
        <v>10681</v>
      </c>
      <c r="D6922" t="s">
        <v>10752</v>
      </c>
      <c r="E6922" t="s">
        <v>10685</v>
      </c>
      <c r="F6922">
        <v>34.99</v>
      </c>
      <c r="G6922">
        <v>209.94</v>
      </c>
      <c r="H6922">
        <v>6</v>
      </c>
      <c r="I6922" t="s">
        <v>10682</v>
      </c>
      <c r="J6922">
        <v>0</v>
      </c>
      <c r="K6922">
        <v>0</v>
      </c>
      <c r="L6922" t="s">
        <v>11325</v>
      </c>
      <c r="M6922">
        <v>45733</v>
      </c>
      <c r="N6922" t="s">
        <v>10781</v>
      </c>
      <c r="O6922" t="s">
        <v>10782</v>
      </c>
      <c r="Q6922" t="s">
        <v>10783</v>
      </c>
      <c r="S6922" t="s">
        <v>10784</v>
      </c>
      <c r="T6922">
        <v>43102.456932870402</v>
      </c>
    </row>
    <row r="6923" spans="1:20" x14ac:dyDescent="0.25">
      <c r="A6923" t="s">
        <v>6457</v>
      </c>
      <c r="B6923" t="s">
        <v>21259</v>
      </c>
      <c r="C6923" t="s">
        <v>10681</v>
      </c>
      <c r="D6923" t="s">
        <v>10683</v>
      </c>
      <c r="E6923" t="s">
        <v>10685</v>
      </c>
      <c r="F6923">
        <v>29.99</v>
      </c>
      <c r="G6923">
        <v>179.94</v>
      </c>
      <c r="H6923">
        <v>6</v>
      </c>
      <c r="I6923" t="s">
        <v>10682</v>
      </c>
      <c r="J6923">
        <v>0</v>
      </c>
      <c r="K6923">
        <v>0</v>
      </c>
      <c r="L6923" t="s">
        <v>11175</v>
      </c>
      <c r="M6923">
        <v>45761</v>
      </c>
      <c r="N6923" t="s">
        <v>10874</v>
      </c>
      <c r="O6923" t="s">
        <v>10701</v>
      </c>
      <c r="P6923" t="s">
        <v>10708</v>
      </c>
      <c r="Q6923" t="s">
        <v>10702</v>
      </c>
      <c r="R6923" t="s">
        <v>10709</v>
      </c>
      <c r="S6923" t="s">
        <v>10875</v>
      </c>
      <c r="T6923">
        <v>43102.456956018497</v>
      </c>
    </row>
    <row r="6924" spans="1:20" x14ac:dyDescent="0.25">
      <c r="A6924" t="s">
        <v>6458</v>
      </c>
      <c r="B6924" t="s">
        <v>21260</v>
      </c>
      <c r="C6924" t="s">
        <v>10681</v>
      </c>
      <c r="D6924" t="s">
        <v>10683</v>
      </c>
      <c r="E6924" t="s">
        <v>10685</v>
      </c>
      <c r="F6924">
        <v>29.99</v>
      </c>
      <c r="G6924">
        <v>179.94</v>
      </c>
      <c r="H6924">
        <v>6</v>
      </c>
      <c r="I6924" t="s">
        <v>10682</v>
      </c>
      <c r="J6924">
        <v>0</v>
      </c>
      <c r="K6924">
        <v>0</v>
      </c>
      <c r="L6924" t="s">
        <v>10722</v>
      </c>
      <c r="M6924">
        <v>45762</v>
      </c>
      <c r="N6924" t="s">
        <v>11359</v>
      </c>
      <c r="O6924" t="s">
        <v>10762</v>
      </c>
      <c r="P6924" t="s">
        <v>10701</v>
      </c>
      <c r="Q6924" t="s">
        <v>10763</v>
      </c>
      <c r="R6924" t="s">
        <v>10702</v>
      </c>
      <c r="S6924" t="s">
        <v>11360</v>
      </c>
      <c r="T6924">
        <v>43102.456956018497</v>
      </c>
    </row>
    <row r="6925" spans="1:20" x14ac:dyDescent="0.25">
      <c r="A6925" t="s">
        <v>6459</v>
      </c>
      <c r="B6925" t="s">
        <v>21261</v>
      </c>
      <c r="C6925" t="s">
        <v>10681</v>
      </c>
      <c r="D6925" t="s">
        <v>10683</v>
      </c>
      <c r="E6925" t="s">
        <v>10685</v>
      </c>
      <c r="F6925">
        <v>29.99</v>
      </c>
      <c r="G6925">
        <v>179.94</v>
      </c>
      <c r="H6925">
        <v>6</v>
      </c>
      <c r="I6925" t="s">
        <v>10682</v>
      </c>
      <c r="J6925">
        <v>0</v>
      </c>
      <c r="K6925">
        <v>0</v>
      </c>
      <c r="L6925" t="s">
        <v>10722</v>
      </c>
      <c r="M6925">
        <v>45762</v>
      </c>
      <c r="N6925" t="s">
        <v>11359</v>
      </c>
      <c r="O6925" t="s">
        <v>10762</v>
      </c>
      <c r="P6925" t="s">
        <v>10701</v>
      </c>
      <c r="Q6925" t="s">
        <v>10763</v>
      </c>
      <c r="R6925" t="s">
        <v>10702</v>
      </c>
      <c r="S6925" t="s">
        <v>11360</v>
      </c>
      <c r="T6925">
        <v>43102.456956018497</v>
      </c>
    </row>
    <row r="6926" spans="1:20" x14ac:dyDescent="0.25">
      <c r="A6926" t="s">
        <v>8326</v>
      </c>
      <c r="B6926" t="s">
        <v>21262</v>
      </c>
      <c r="C6926" t="s">
        <v>10681</v>
      </c>
      <c r="D6926" t="s">
        <v>10683</v>
      </c>
      <c r="E6926" t="s">
        <v>10685</v>
      </c>
      <c r="F6926">
        <v>44.99</v>
      </c>
      <c r="G6926">
        <v>269.94</v>
      </c>
      <c r="H6926">
        <v>6</v>
      </c>
      <c r="I6926" t="s">
        <v>10682</v>
      </c>
      <c r="J6926">
        <v>0</v>
      </c>
      <c r="K6926">
        <v>0</v>
      </c>
      <c r="L6926" t="s">
        <v>10731</v>
      </c>
      <c r="M6926">
        <v>45811</v>
      </c>
      <c r="N6926" t="s">
        <v>11609</v>
      </c>
      <c r="O6926" t="s">
        <v>10687</v>
      </c>
      <c r="Q6926" t="s">
        <v>10688</v>
      </c>
      <c r="S6926" t="s">
        <v>11610</v>
      </c>
      <c r="T6926">
        <v>43102.456875000003</v>
      </c>
    </row>
    <row r="6927" spans="1:20" x14ac:dyDescent="0.25">
      <c r="A6927" t="s">
        <v>6460</v>
      </c>
      <c r="B6927" t="s">
        <v>21263</v>
      </c>
      <c r="C6927" t="s">
        <v>10681</v>
      </c>
      <c r="D6927" t="s">
        <v>10683</v>
      </c>
      <c r="E6927" t="s">
        <v>10685</v>
      </c>
      <c r="F6927">
        <v>24.99</v>
      </c>
      <c r="G6927">
        <v>299.88</v>
      </c>
      <c r="H6927">
        <v>12</v>
      </c>
      <c r="I6927" t="s">
        <v>10682</v>
      </c>
      <c r="J6927">
        <v>0</v>
      </c>
      <c r="K6927">
        <v>0</v>
      </c>
      <c r="L6927" t="s">
        <v>10722</v>
      </c>
      <c r="M6927">
        <v>45826</v>
      </c>
      <c r="N6927" t="s">
        <v>10837</v>
      </c>
      <c r="O6927" t="s">
        <v>10701</v>
      </c>
      <c r="Q6927" t="s">
        <v>10702</v>
      </c>
      <c r="S6927" t="s">
        <v>10838</v>
      </c>
      <c r="T6927">
        <v>43102.456956018497</v>
      </c>
    </row>
    <row r="6928" spans="1:20" x14ac:dyDescent="0.25">
      <c r="A6928" t="s">
        <v>8322</v>
      </c>
      <c r="B6928" t="s">
        <v>21264</v>
      </c>
      <c r="C6928" t="s">
        <v>10681</v>
      </c>
      <c r="D6928" t="s">
        <v>10683</v>
      </c>
      <c r="E6928" t="s">
        <v>10685</v>
      </c>
      <c r="F6928">
        <v>49.99</v>
      </c>
      <c r="G6928">
        <v>299.94</v>
      </c>
      <c r="H6928">
        <v>6</v>
      </c>
      <c r="I6928" t="s">
        <v>10682</v>
      </c>
      <c r="J6928">
        <v>0</v>
      </c>
      <c r="K6928">
        <v>0</v>
      </c>
      <c r="L6928" t="s">
        <v>10731</v>
      </c>
      <c r="M6928">
        <v>45826</v>
      </c>
      <c r="N6928" t="s">
        <v>10761</v>
      </c>
      <c r="O6928" t="s">
        <v>10762</v>
      </c>
      <c r="P6928" t="s">
        <v>10708</v>
      </c>
      <c r="Q6928" t="s">
        <v>10763</v>
      </c>
      <c r="R6928" t="s">
        <v>10709</v>
      </c>
      <c r="S6928" t="s">
        <v>10764</v>
      </c>
      <c r="T6928">
        <v>43102.456875000003</v>
      </c>
    </row>
    <row r="6929" spans="1:20" x14ac:dyDescent="0.25">
      <c r="A6929" t="s">
        <v>6461</v>
      </c>
      <c r="B6929" t="s">
        <v>21265</v>
      </c>
      <c r="C6929" t="s">
        <v>10681</v>
      </c>
      <c r="D6929" t="s">
        <v>10683</v>
      </c>
      <c r="E6929" t="s">
        <v>10685</v>
      </c>
      <c r="F6929">
        <v>26.99</v>
      </c>
      <c r="G6929">
        <v>323.88</v>
      </c>
      <c r="H6929">
        <v>12</v>
      </c>
      <c r="I6929" t="s">
        <v>10682</v>
      </c>
      <c r="J6929">
        <v>0</v>
      </c>
      <c r="K6929">
        <v>0</v>
      </c>
      <c r="L6929" t="s">
        <v>10862</v>
      </c>
      <c r="M6929">
        <v>45793</v>
      </c>
      <c r="N6929" t="s">
        <v>10732</v>
      </c>
      <c r="O6929" t="s">
        <v>10687</v>
      </c>
      <c r="Q6929" t="s">
        <v>10688</v>
      </c>
      <c r="S6929" t="s">
        <v>10733</v>
      </c>
      <c r="T6929">
        <v>43102.456909722197</v>
      </c>
    </row>
    <row r="6930" spans="1:20" x14ac:dyDescent="0.25">
      <c r="A6930" t="s">
        <v>8307</v>
      </c>
      <c r="B6930" t="s">
        <v>21266</v>
      </c>
      <c r="C6930" t="s">
        <v>10681</v>
      </c>
      <c r="D6930" t="s">
        <v>10683</v>
      </c>
      <c r="E6930" t="s">
        <v>10685</v>
      </c>
      <c r="F6930">
        <v>69.989999999999995</v>
      </c>
      <c r="G6930">
        <v>419.94</v>
      </c>
      <c r="H6930">
        <v>6</v>
      </c>
      <c r="I6930" t="s">
        <v>10682</v>
      </c>
      <c r="J6930">
        <v>0</v>
      </c>
      <c r="K6930">
        <v>0</v>
      </c>
      <c r="L6930" t="s">
        <v>10731</v>
      </c>
      <c r="M6930">
        <v>45834</v>
      </c>
      <c r="N6930" t="s">
        <v>11359</v>
      </c>
      <c r="O6930" t="s">
        <v>10762</v>
      </c>
      <c r="P6930" t="s">
        <v>10701</v>
      </c>
      <c r="Q6930" t="s">
        <v>10763</v>
      </c>
      <c r="R6930" t="s">
        <v>10702</v>
      </c>
      <c r="S6930" t="s">
        <v>11360</v>
      </c>
      <c r="T6930">
        <v>43102.456875000003</v>
      </c>
    </row>
    <row r="6931" spans="1:20" x14ac:dyDescent="0.25">
      <c r="A6931" t="s">
        <v>6462</v>
      </c>
      <c r="B6931" t="s">
        <v>21267</v>
      </c>
      <c r="C6931" t="s">
        <v>10681</v>
      </c>
      <c r="D6931" t="s">
        <v>10683</v>
      </c>
      <c r="E6931" t="s">
        <v>10685</v>
      </c>
      <c r="F6931">
        <v>45.99</v>
      </c>
      <c r="G6931">
        <v>551.88</v>
      </c>
      <c r="H6931">
        <v>12</v>
      </c>
      <c r="I6931" t="s">
        <v>10682</v>
      </c>
      <c r="J6931">
        <v>0</v>
      </c>
      <c r="K6931">
        <v>0</v>
      </c>
      <c r="L6931" t="s">
        <v>10722</v>
      </c>
      <c r="M6931">
        <v>45821</v>
      </c>
      <c r="N6931" t="s">
        <v>13477</v>
      </c>
      <c r="S6931" t="s">
        <v>13478</v>
      </c>
      <c r="T6931">
        <v>43102.456956018497</v>
      </c>
    </row>
    <row r="6932" spans="1:20" x14ac:dyDescent="0.25">
      <c r="A6932" t="s">
        <v>9859</v>
      </c>
      <c r="B6932" t="s">
        <v>19332</v>
      </c>
      <c r="C6932" t="s">
        <v>10681</v>
      </c>
      <c r="D6932" t="s">
        <v>10683</v>
      </c>
      <c r="E6932" t="s">
        <v>10685</v>
      </c>
      <c r="F6932">
        <v>29.99</v>
      </c>
      <c r="G6932">
        <v>179.94</v>
      </c>
      <c r="H6932">
        <v>6</v>
      </c>
      <c r="I6932" t="s">
        <v>10682</v>
      </c>
      <c r="J6932">
        <v>0</v>
      </c>
      <c r="K6932">
        <v>0</v>
      </c>
      <c r="L6932" t="s">
        <v>10731</v>
      </c>
      <c r="M6932">
        <v>45811</v>
      </c>
      <c r="N6932" t="s">
        <v>10874</v>
      </c>
      <c r="O6932" t="s">
        <v>10701</v>
      </c>
      <c r="P6932" t="s">
        <v>10708</v>
      </c>
      <c r="Q6932" t="s">
        <v>10702</v>
      </c>
      <c r="R6932" t="s">
        <v>10709</v>
      </c>
      <c r="S6932" t="s">
        <v>10875</v>
      </c>
      <c r="T6932">
        <v>43102.456875000003</v>
      </c>
    </row>
    <row r="6933" spans="1:20" x14ac:dyDescent="0.25">
      <c r="A6933" t="s">
        <v>6463</v>
      </c>
      <c r="B6933" t="s">
        <v>21268</v>
      </c>
      <c r="C6933" t="s">
        <v>10681</v>
      </c>
      <c r="D6933" t="s">
        <v>10683</v>
      </c>
      <c r="E6933" t="s">
        <v>10685</v>
      </c>
      <c r="F6933">
        <v>43.99</v>
      </c>
      <c r="G6933">
        <v>263.94</v>
      </c>
      <c r="H6933">
        <v>6</v>
      </c>
      <c r="I6933" t="s">
        <v>10682</v>
      </c>
      <c r="J6933">
        <v>0</v>
      </c>
      <c r="K6933">
        <v>0</v>
      </c>
      <c r="L6933" t="s">
        <v>11014</v>
      </c>
      <c r="M6933">
        <v>45821</v>
      </c>
      <c r="N6933" t="s">
        <v>13477</v>
      </c>
      <c r="S6933" t="s">
        <v>13478</v>
      </c>
      <c r="T6933">
        <v>43102.456863425898</v>
      </c>
    </row>
    <row r="6934" spans="1:20" x14ac:dyDescent="0.25">
      <c r="A6934" t="s">
        <v>9860</v>
      </c>
      <c r="B6934" t="s">
        <v>21269</v>
      </c>
      <c r="C6934" t="s">
        <v>10681</v>
      </c>
      <c r="D6934" t="s">
        <v>10683</v>
      </c>
      <c r="E6934" t="s">
        <v>10685</v>
      </c>
      <c r="F6934">
        <v>59.99</v>
      </c>
      <c r="G6934">
        <v>359.94</v>
      </c>
      <c r="H6934">
        <v>6</v>
      </c>
      <c r="I6934" t="s">
        <v>10682</v>
      </c>
      <c r="J6934">
        <v>0</v>
      </c>
      <c r="K6934">
        <v>0</v>
      </c>
      <c r="L6934" t="s">
        <v>10731</v>
      </c>
      <c r="M6934">
        <v>45826</v>
      </c>
      <c r="N6934" t="s">
        <v>18501</v>
      </c>
      <c r="O6934" t="s">
        <v>10782</v>
      </c>
      <c r="Q6934" t="s">
        <v>10783</v>
      </c>
      <c r="S6934" t="s">
        <v>18502</v>
      </c>
      <c r="T6934">
        <v>43102.456875000003</v>
      </c>
    </row>
    <row r="6935" spans="1:20" x14ac:dyDescent="0.25">
      <c r="A6935" t="s">
        <v>8227</v>
      </c>
      <c r="B6935" t="s">
        <v>21270</v>
      </c>
      <c r="C6935" t="s">
        <v>10681</v>
      </c>
      <c r="D6935" t="s">
        <v>10683</v>
      </c>
      <c r="E6935" t="s">
        <v>10685</v>
      </c>
      <c r="F6935">
        <v>49.99</v>
      </c>
      <c r="G6935">
        <v>299.94</v>
      </c>
      <c r="H6935">
        <v>6</v>
      </c>
      <c r="I6935" t="s">
        <v>10682</v>
      </c>
      <c r="J6935">
        <v>0</v>
      </c>
      <c r="K6935">
        <v>0</v>
      </c>
      <c r="L6935" t="s">
        <v>10868</v>
      </c>
      <c r="M6935">
        <v>45812</v>
      </c>
      <c r="N6935" t="s">
        <v>11359</v>
      </c>
      <c r="O6935" t="s">
        <v>10762</v>
      </c>
      <c r="P6935" t="s">
        <v>10701</v>
      </c>
      <c r="Q6935" t="s">
        <v>10763</v>
      </c>
      <c r="R6935" t="s">
        <v>10702</v>
      </c>
      <c r="S6935" t="s">
        <v>11360</v>
      </c>
      <c r="T6935">
        <v>43102.456990740699</v>
      </c>
    </row>
    <row r="6936" spans="1:20" x14ac:dyDescent="0.25">
      <c r="A6936" t="s">
        <v>8225</v>
      </c>
      <c r="B6936" t="s">
        <v>21271</v>
      </c>
      <c r="C6936" t="s">
        <v>10681</v>
      </c>
      <c r="D6936" t="s">
        <v>10683</v>
      </c>
      <c r="E6936" t="s">
        <v>10685</v>
      </c>
      <c r="F6936">
        <v>59.99</v>
      </c>
      <c r="G6936">
        <v>359.94</v>
      </c>
      <c r="H6936">
        <v>6</v>
      </c>
      <c r="I6936" t="s">
        <v>10682</v>
      </c>
      <c r="J6936">
        <v>0</v>
      </c>
      <c r="K6936">
        <v>0</v>
      </c>
      <c r="L6936" t="s">
        <v>10883</v>
      </c>
      <c r="M6936">
        <v>45812</v>
      </c>
      <c r="N6936" t="s">
        <v>11359</v>
      </c>
      <c r="O6936" t="s">
        <v>10762</v>
      </c>
      <c r="P6936" t="s">
        <v>10701</v>
      </c>
      <c r="Q6936" t="s">
        <v>10763</v>
      </c>
      <c r="R6936" t="s">
        <v>10702</v>
      </c>
      <c r="S6936" t="s">
        <v>11360</v>
      </c>
      <c r="T6936">
        <v>43102.456979166702</v>
      </c>
    </row>
    <row r="6937" spans="1:20" x14ac:dyDescent="0.25">
      <c r="A6937" t="s">
        <v>8292</v>
      </c>
      <c r="B6937" t="s">
        <v>21272</v>
      </c>
      <c r="C6937" t="s">
        <v>10681</v>
      </c>
      <c r="D6937" t="s">
        <v>10683</v>
      </c>
      <c r="E6937" t="s">
        <v>10685</v>
      </c>
      <c r="F6937">
        <v>39.99</v>
      </c>
      <c r="G6937">
        <v>239.94</v>
      </c>
      <c r="H6937">
        <v>6</v>
      </c>
      <c r="I6937" t="s">
        <v>10682</v>
      </c>
      <c r="J6937">
        <v>0</v>
      </c>
      <c r="K6937">
        <v>0</v>
      </c>
      <c r="L6937" t="s">
        <v>11406</v>
      </c>
      <c r="M6937">
        <v>45826</v>
      </c>
      <c r="N6937" t="s">
        <v>10694</v>
      </c>
      <c r="O6937" t="s">
        <v>10695</v>
      </c>
      <c r="Q6937" t="s">
        <v>10696</v>
      </c>
      <c r="S6937" t="s">
        <v>10697</v>
      </c>
      <c r="T6937">
        <v>43102.456979166702</v>
      </c>
    </row>
    <row r="6938" spans="1:20" x14ac:dyDescent="0.25">
      <c r="A6938" t="s">
        <v>6464</v>
      </c>
      <c r="B6938" t="s">
        <v>21273</v>
      </c>
      <c r="C6938" t="s">
        <v>10681</v>
      </c>
      <c r="D6938" t="s">
        <v>10683</v>
      </c>
      <c r="E6938" t="s">
        <v>10685</v>
      </c>
      <c r="F6938">
        <v>27.99</v>
      </c>
      <c r="G6938">
        <v>335.88</v>
      </c>
      <c r="H6938">
        <v>12</v>
      </c>
      <c r="I6938" t="s">
        <v>10682</v>
      </c>
      <c r="J6938">
        <v>0</v>
      </c>
      <c r="K6938">
        <v>0</v>
      </c>
      <c r="L6938" t="s">
        <v>11172</v>
      </c>
      <c r="M6938">
        <v>45826</v>
      </c>
      <c r="N6938" t="s">
        <v>10694</v>
      </c>
      <c r="O6938" t="s">
        <v>10695</v>
      </c>
      <c r="Q6938" t="s">
        <v>10696</v>
      </c>
      <c r="S6938" t="s">
        <v>10697</v>
      </c>
      <c r="T6938">
        <v>43102.456886574102</v>
      </c>
    </row>
    <row r="6939" spans="1:20" x14ac:dyDescent="0.25">
      <c r="A6939" t="s">
        <v>8278</v>
      </c>
      <c r="B6939" t="s">
        <v>21274</v>
      </c>
      <c r="C6939" t="s">
        <v>10681</v>
      </c>
      <c r="D6939" t="s">
        <v>10683</v>
      </c>
      <c r="E6939" t="s">
        <v>10685</v>
      </c>
      <c r="F6939">
        <v>54.99</v>
      </c>
      <c r="G6939">
        <v>329.94</v>
      </c>
      <c r="H6939">
        <v>6</v>
      </c>
      <c r="I6939" t="s">
        <v>10682</v>
      </c>
      <c r="J6939">
        <v>0</v>
      </c>
      <c r="K6939">
        <v>0</v>
      </c>
      <c r="L6939" t="s">
        <v>10706</v>
      </c>
      <c r="M6939">
        <v>45826</v>
      </c>
      <c r="N6939" t="s">
        <v>10694</v>
      </c>
      <c r="O6939" t="s">
        <v>10695</v>
      </c>
      <c r="Q6939" t="s">
        <v>10696</v>
      </c>
      <c r="S6939" t="s">
        <v>10697</v>
      </c>
      <c r="T6939">
        <v>43102.457002314797</v>
      </c>
    </row>
    <row r="6940" spans="1:20" x14ac:dyDescent="0.25">
      <c r="A6940" t="s">
        <v>6465</v>
      </c>
      <c r="B6940" t="s">
        <v>21275</v>
      </c>
      <c r="C6940" t="s">
        <v>10681</v>
      </c>
      <c r="D6940" t="s">
        <v>10683</v>
      </c>
      <c r="E6940" t="s">
        <v>10685</v>
      </c>
      <c r="F6940">
        <v>14.99</v>
      </c>
      <c r="G6940">
        <v>179.88</v>
      </c>
      <c r="H6940">
        <v>12</v>
      </c>
      <c r="I6940" t="s">
        <v>10682</v>
      </c>
      <c r="J6940">
        <v>0</v>
      </c>
      <c r="K6940">
        <v>0</v>
      </c>
      <c r="L6940" t="s">
        <v>10862</v>
      </c>
      <c r="M6940">
        <v>45831</v>
      </c>
      <c r="N6940" t="s">
        <v>10686</v>
      </c>
      <c r="O6940" t="s">
        <v>10687</v>
      </c>
      <c r="Q6940" t="s">
        <v>10688</v>
      </c>
      <c r="S6940" t="s">
        <v>10689</v>
      </c>
      <c r="T6940">
        <v>43102.456909722197</v>
      </c>
    </row>
    <row r="6941" spans="1:20" x14ac:dyDescent="0.25">
      <c r="A6941" t="s">
        <v>6466</v>
      </c>
      <c r="B6941" t="s">
        <v>21276</v>
      </c>
      <c r="C6941" t="s">
        <v>10681</v>
      </c>
      <c r="D6941" t="s">
        <v>10683</v>
      </c>
      <c r="E6941" t="s">
        <v>10685</v>
      </c>
      <c r="F6941">
        <v>14.99</v>
      </c>
      <c r="G6941">
        <v>179.88</v>
      </c>
      <c r="H6941">
        <v>12</v>
      </c>
      <c r="I6941" t="s">
        <v>10682</v>
      </c>
      <c r="J6941">
        <v>0</v>
      </c>
      <c r="K6941">
        <v>0</v>
      </c>
      <c r="L6941" t="s">
        <v>10862</v>
      </c>
      <c r="M6941">
        <v>45831</v>
      </c>
      <c r="N6941" t="s">
        <v>10686</v>
      </c>
      <c r="O6941" t="s">
        <v>10687</v>
      </c>
      <c r="Q6941" t="s">
        <v>10688</v>
      </c>
      <c r="S6941" t="s">
        <v>10689</v>
      </c>
      <c r="T6941">
        <v>43102.456909722197</v>
      </c>
    </row>
    <row r="6942" spans="1:20" x14ac:dyDescent="0.25">
      <c r="A6942" t="s">
        <v>8243</v>
      </c>
      <c r="B6942" t="s">
        <v>21277</v>
      </c>
      <c r="C6942" t="s">
        <v>10681</v>
      </c>
      <c r="D6942" t="s">
        <v>10683</v>
      </c>
      <c r="E6942" t="s">
        <v>10685</v>
      </c>
      <c r="F6942">
        <v>11.99</v>
      </c>
      <c r="G6942">
        <v>143.88</v>
      </c>
      <c r="H6942">
        <v>12</v>
      </c>
      <c r="I6942" t="s">
        <v>10682</v>
      </c>
      <c r="J6942">
        <v>0</v>
      </c>
      <c r="K6942">
        <v>0</v>
      </c>
      <c r="L6942" t="s">
        <v>10692</v>
      </c>
      <c r="M6942">
        <v>45824</v>
      </c>
      <c r="N6942" t="s">
        <v>10686</v>
      </c>
      <c r="O6942" t="s">
        <v>10687</v>
      </c>
      <c r="Q6942" t="s">
        <v>10688</v>
      </c>
      <c r="S6942" t="s">
        <v>10689</v>
      </c>
      <c r="T6942">
        <v>43102.456956018497</v>
      </c>
    </row>
    <row r="6943" spans="1:20" x14ac:dyDescent="0.25">
      <c r="A6943" t="s">
        <v>8264</v>
      </c>
      <c r="B6943" t="s">
        <v>21278</v>
      </c>
      <c r="C6943" t="s">
        <v>10681</v>
      </c>
      <c r="D6943" t="s">
        <v>10683</v>
      </c>
      <c r="E6943" t="s">
        <v>10685</v>
      </c>
      <c r="F6943">
        <v>11.99</v>
      </c>
      <c r="G6943">
        <v>143.88</v>
      </c>
      <c r="H6943">
        <v>12</v>
      </c>
      <c r="I6943" t="s">
        <v>10682</v>
      </c>
      <c r="J6943">
        <v>0</v>
      </c>
      <c r="K6943">
        <v>0</v>
      </c>
      <c r="L6943" t="s">
        <v>10692</v>
      </c>
      <c r="M6943">
        <v>45824</v>
      </c>
      <c r="N6943" t="s">
        <v>10686</v>
      </c>
      <c r="O6943" t="s">
        <v>10687</v>
      </c>
      <c r="Q6943" t="s">
        <v>10688</v>
      </c>
      <c r="S6943" t="s">
        <v>10689</v>
      </c>
      <c r="T6943">
        <v>43102.456956018497</v>
      </c>
    </row>
    <row r="6944" spans="1:20" x14ac:dyDescent="0.25">
      <c r="A6944" t="s">
        <v>8282</v>
      </c>
      <c r="B6944" t="s">
        <v>21279</v>
      </c>
      <c r="C6944" t="s">
        <v>10681</v>
      </c>
      <c r="D6944" t="s">
        <v>10683</v>
      </c>
      <c r="E6944" t="s">
        <v>10685</v>
      </c>
      <c r="F6944">
        <v>12.99</v>
      </c>
      <c r="G6944">
        <v>155.88</v>
      </c>
      <c r="H6944">
        <v>12</v>
      </c>
      <c r="I6944" t="s">
        <v>10682</v>
      </c>
      <c r="J6944">
        <v>0</v>
      </c>
      <c r="K6944">
        <v>0</v>
      </c>
      <c r="L6944" t="s">
        <v>16521</v>
      </c>
      <c r="M6944">
        <v>45821</v>
      </c>
      <c r="N6944" t="s">
        <v>10700</v>
      </c>
      <c r="O6944" t="s">
        <v>10701</v>
      </c>
      <c r="Q6944" t="s">
        <v>10702</v>
      </c>
      <c r="S6944" t="s">
        <v>10703</v>
      </c>
      <c r="T6944">
        <v>43102.456875000003</v>
      </c>
    </row>
    <row r="6945" spans="1:20" x14ac:dyDescent="0.25">
      <c r="A6945" t="s">
        <v>8339</v>
      </c>
      <c r="B6945" t="s">
        <v>21280</v>
      </c>
      <c r="C6945" t="s">
        <v>10681</v>
      </c>
      <c r="D6945" t="s">
        <v>10683</v>
      </c>
      <c r="E6945" t="s">
        <v>10685</v>
      </c>
      <c r="F6945">
        <v>14.99</v>
      </c>
      <c r="G6945">
        <v>179.88</v>
      </c>
      <c r="H6945">
        <v>12</v>
      </c>
      <c r="I6945" t="s">
        <v>10682</v>
      </c>
      <c r="J6945">
        <v>0</v>
      </c>
      <c r="K6945">
        <v>0</v>
      </c>
      <c r="L6945" t="s">
        <v>10731</v>
      </c>
      <c r="M6945">
        <v>45821</v>
      </c>
      <c r="N6945" t="s">
        <v>10700</v>
      </c>
      <c r="O6945" t="s">
        <v>10701</v>
      </c>
      <c r="Q6945" t="s">
        <v>10702</v>
      </c>
      <c r="S6945" t="s">
        <v>10703</v>
      </c>
      <c r="T6945">
        <v>43102.456875000003</v>
      </c>
    </row>
    <row r="6946" spans="1:20" x14ac:dyDescent="0.25">
      <c r="A6946" t="s">
        <v>8266</v>
      </c>
      <c r="B6946" t="s">
        <v>21281</v>
      </c>
      <c r="C6946" t="s">
        <v>10681</v>
      </c>
      <c r="D6946" t="s">
        <v>10683</v>
      </c>
      <c r="E6946" t="s">
        <v>10685</v>
      </c>
      <c r="F6946">
        <v>18.989999999999998</v>
      </c>
      <c r="G6946">
        <v>227.88</v>
      </c>
      <c r="H6946">
        <v>12</v>
      </c>
      <c r="I6946" t="s">
        <v>10682</v>
      </c>
      <c r="J6946">
        <v>0</v>
      </c>
      <c r="K6946">
        <v>0</v>
      </c>
      <c r="L6946" t="s">
        <v>10788</v>
      </c>
      <c r="M6946">
        <v>45813</v>
      </c>
      <c r="N6946" t="s">
        <v>11359</v>
      </c>
      <c r="O6946" t="s">
        <v>10762</v>
      </c>
      <c r="P6946" t="s">
        <v>10701</v>
      </c>
      <c r="Q6946" t="s">
        <v>10763</v>
      </c>
      <c r="R6946" t="s">
        <v>10702</v>
      </c>
      <c r="S6946" t="s">
        <v>11360</v>
      </c>
      <c r="T6946">
        <v>43102.456921296303</v>
      </c>
    </row>
    <row r="6947" spans="1:20" x14ac:dyDescent="0.25">
      <c r="A6947" t="s">
        <v>6467</v>
      </c>
      <c r="B6947" t="s">
        <v>20269</v>
      </c>
      <c r="C6947" t="s">
        <v>10681</v>
      </c>
      <c r="D6947" t="s">
        <v>10683</v>
      </c>
      <c r="E6947" t="s">
        <v>10685</v>
      </c>
      <c r="F6947">
        <v>39.99</v>
      </c>
      <c r="G6947">
        <v>239.94</v>
      </c>
      <c r="H6947">
        <v>6</v>
      </c>
      <c r="I6947" t="s">
        <v>10682</v>
      </c>
      <c r="J6947">
        <v>0</v>
      </c>
      <c r="K6947">
        <v>0</v>
      </c>
      <c r="L6947" t="s">
        <v>10883</v>
      </c>
      <c r="M6947">
        <v>45812</v>
      </c>
      <c r="N6947" t="s">
        <v>13687</v>
      </c>
      <c r="O6947" t="s">
        <v>10687</v>
      </c>
      <c r="Q6947" t="s">
        <v>10688</v>
      </c>
      <c r="S6947" t="s">
        <v>13688</v>
      </c>
      <c r="T6947">
        <v>43102.456979166702</v>
      </c>
    </row>
    <row r="6948" spans="1:20" x14ac:dyDescent="0.25">
      <c r="A6948" t="s">
        <v>6468</v>
      </c>
      <c r="B6948" t="s">
        <v>21282</v>
      </c>
      <c r="C6948" t="s">
        <v>10681</v>
      </c>
      <c r="D6948" t="s">
        <v>10683</v>
      </c>
      <c r="E6948" t="s">
        <v>10685</v>
      </c>
      <c r="F6948">
        <v>29.99</v>
      </c>
      <c r="G6948">
        <v>359.88</v>
      </c>
      <c r="H6948">
        <v>12</v>
      </c>
      <c r="I6948" t="s">
        <v>10682</v>
      </c>
      <c r="J6948">
        <v>0</v>
      </c>
      <c r="K6948">
        <v>0</v>
      </c>
      <c r="L6948" t="s">
        <v>11168</v>
      </c>
      <c r="M6948">
        <v>45811</v>
      </c>
      <c r="N6948" t="s">
        <v>21283</v>
      </c>
      <c r="O6948" t="s">
        <v>10708</v>
      </c>
      <c r="Q6948" t="s">
        <v>10709</v>
      </c>
      <c r="S6948" t="s">
        <v>21284</v>
      </c>
      <c r="T6948">
        <v>43102.456875000003</v>
      </c>
    </row>
    <row r="6949" spans="1:20" x14ac:dyDescent="0.25">
      <c r="A6949" t="s">
        <v>8294</v>
      </c>
      <c r="B6949" t="s">
        <v>21285</v>
      </c>
      <c r="C6949" t="s">
        <v>10681</v>
      </c>
      <c r="D6949" t="s">
        <v>10683</v>
      </c>
      <c r="E6949" t="s">
        <v>10685</v>
      </c>
      <c r="F6949">
        <v>29.99</v>
      </c>
      <c r="G6949">
        <v>359.88</v>
      </c>
      <c r="H6949">
        <v>12</v>
      </c>
      <c r="I6949" t="s">
        <v>10682</v>
      </c>
      <c r="J6949">
        <v>0</v>
      </c>
      <c r="K6949">
        <v>0</v>
      </c>
      <c r="L6949" t="s">
        <v>10812</v>
      </c>
      <c r="M6949">
        <v>45811</v>
      </c>
      <c r="N6949" t="s">
        <v>21283</v>
      </c>
      <c r="O6949" t="s">
        <v>10708</v>
      </c>
      <c r="Q6949" t="s">
        <v>10709</v>
      </c>
      <c r="S6949" t="s">
        <v>21284</v>
      </c>
      <c r="T6949">
        <v>43102.456875000003</v>
      </c>
    </row>
    <row r="6950" spans="1:20" x14ac:dyDescent="0.25">
      <c r="A6950" t="s">
        <v>8298</v>
      </c>
      <c r="B6950" t="s">
        <v>21286</v>
      </c>
      <c r="C6950" t="s">
        <v>10681</v>
      </c>
      <c r="D6950" t="s">
        <v>10683</v>
      </c>
      <c r="E6950" t="s">
        <v>10685</v>
      </c>
      <c r="F6950">
        <v>44.99</v>
      </c>
      <c r="G6950">
        <v>269.94</v>
      </c>
      <c r="H6950">
        <v>6</v>
      </c>
      <c r="I6950" t="s">
        <v>10682</v>
      </c>
      <c r="J6950">
        <v>0</v>
      </c>
      <c r="K6950">
        <v>0</v>
      </c>
      <c r="L6950" t="s">
        <v>10731</v>
      </c>
      <c r="M6950">
        <v>45800</v>
      </c>
      <c r="N6950" t="s">
        <v>11359</v>
      </c>
      <c r="O6950" t="s">
        <v>10762</v>
      </c>
      <c r="P6950" t="s">
        <v>10701</v>
      </c>
      <c r="Q6950" t="s">
        <v>10763</v>
      </c>
      <c r="R6950" t="s">
        <v>10702</v>
      </c>
      <c r="S6950" t="s">
        <v>11360</v>
      </c>
      <c r="T6950">
        <v>43102.456875000003</v>
      </c>
    </row>
    <row r="6951" spans="1:20" x14ac:dyDescent="0.25">
      <c r="A6951" t="s">
        <v>8304</v>
      </c>
      <c r="B6951" t="s">
        <v>21287</v>
      </c>
      <c r="C6951" t="s">
        <v>10681</v>
      </c>
      <c r="D6951" t="s">
        <v>10683</v>
      </c>
      <c r="E6951" t="s">
        <v>10685</v>
      </c>
      <c r="F6951">
        <v>74.989999999999995</v>
      </c>
      <c r="G6951">
        <v>449.94</v>
      </c>
      <c r="H6951">
        <v>6</v>
      </c>
      <c r="I6951" t="s">
        <v>10682</v>
      </c>
      <c r="J6951">
        <v>0</v>
      </c>
      <c r="K6951">
        <v>0</v>
      </c>
      <c r="L6951" t="s">
        <v>16631</v>
      </c>
      <c r="M6951">
        <v>45799</v>
      </c>
      <c r="N6951" t="s">
        <v>16507</v>
      </c>
      <c r="O6951" t="s">
        <v>10708</v>
      </c>
      <c r="Q6951" t="s">
        <v>10709</v>
      </c>
      <c r="S6951" t="s">
        <v>16508</v>
      </c>
      <c r="T6951">
        <v>43102.456863425898</v>
      </c>
    </row>
    <row r="6952" spans="1:20" x14ac:dyDescent="0.25">
      <c r="A6952" t="s">
        <v>6469</v>
      </c>
      <c r="B6952" t="s">
        <v>21288</v>
      </c>
      <c r="C6952" t="s">
        <v>10681</v>
      </c>
      <c r="D6952" t="s">
        <v>10683</v>
      </c>
      <c r="E6952" t="s">
        <v>10685</v>
      </c>
      <c r="F6952">
        <v>39.99</v>
      </c>
      <c r="G6952">
        <v>239.94</v>
      </c>
      <c r="H6952">
        <v>6</v>
      </c>
      <c r="I6952" t="s">
        <v>10682</v>
      </c>
      <c r="J6952">
        <v>0</v>
      </c>
      <c r="K6952">
        <v>0</v>
      </c>
      <c r="L6952" t="s">
        <v>12455</v>
      </c>
      <c r="M6952">
        <v>45800</v>
      </c>
      <c r="N6952" t="s">
        <v>11836</v>
      </c>
      <c r="O6952" t="s">
        <v>10708</v>
      </c>
      <c r="Q6952" t="s">
        <v>10709</v>
      </c>
      <c r="S6952" t="s">
        <v>11837</v>
      </c>
      <c r="T6952">
        <v>43102.456921296303</v>
      </c>
    </row>
    <row r="6953" spans="1:20" x14ac:dyDescent="0.25">
      <c r="A6953" t="s">
        <v>9861</v>
      </c>
      <c r="B6953" t="s">
        <v>21289</v>
      </c>
      <c r="C6953" t="s">
        <v>10751</v>
      </c>
      <c r="D6953" t="s">
        <v>10683</v>
      </c>
      <c r="E6953" t="s">
        <v>10685</v>
      </c>
      <c r="F6953">
        <v>69.989999999999995</v>
      </c>
      <c r="G6953">
        <v>419.94</v>
      </c>
      <c r="H6953">
        <v>6</v>
      </c>
      <c r="I6953" t="s">
        <v>10682</v>
      </c>
      <c r="J6953">
        <v>0</v>
      </c>
      <c r="K6953">
        <v>0</v>
      </c>
      <c r="L6953" t="s">
        <v>10731</v>
      </c>
      <c r="M6953">
        <v>45834</v>
      </c>
      <c r="N6953" t="s">
        <v>10732</v>
      </c>
      <c r="O6953" t="s">
        <v>10687</v>
      </c>
      <c r="Q6953" t="s">
        <v>10688</v>
      </c>
      <c r="S6953" t="s">
        <v>10733</v>
      </c>
      <c r="T6953">
        <v>43102.456875000003</v>
      </c>
    </row>
    <row r="6954" spans="1:20" x14ac:dyDescent="0.25">
      <c r="A6954" t="s">
        <v>9862</v>
      </c>
      <c r="B6954" t="s">
        <v>21290</v>
      </c>
      <c r="C6954" t="s">
        <v>10751</v>
      </c>
      <c r="D6954" t="s">
        <v>10752</v>
      </c>
      <c r="E6954" t="s">
        <v>10685</v>
      </c>
      <c r="F6954">
        <v>26.99</v>
      </c>
      <c r="G6954">
        <v>161.94</v>
      </c>
      <c r="H6954">
        <v>6</v>
      </c>
      <c r="I6954" t="s">
        <v>10682</v>
      </c>
      <c r="J6954">
        <v>0</v>
      </c>
      <c r="K6954">
        <v>0</v>
      </c>
      <c r="L6954" t="s">
        <v>10916</v>
      </c>
      <c r="M6954">
        <v>45840</v>
      </c>
      <c r="N6954" t="s">
        <v>10732</v>
      </c>
      <c r="O6954" t="s">
        <v>10687</v>
      </c>
      <c r="Q6954" t="s">
        <v>10688</v>
      </c>
      <c r="S6954" t="s">
        <v>10733</v>
      </c>
      <c r="T6954">
        <v>43102.456909722197</v>
      </c>
    </row>
    <row r="6955" spans="1:20" x14ac:dyDescent="0.25">
      <c r="A6955" t="s">
        <v>9863</v>
      </c>
      <c r="B6955" t="s">
        <v>21291</v>
      </c>
      <c r="C6955" t="s">
        <v>10751</v>
      </c>
      <c r="D6955" t="s">
        <v>10752</v>
      </c>
      <c r="E6955" t="s">
        <v>10685</v>
      </c>
      <c r="F6955">
        <v>14.99</v>
      </c>
      <c r="G6955">
        <v>89.94</v>
      </c>
      <c r="H6955">
        <v>6</v>
      </c>
      <c r="I6955" t="s">
        <v>10682</v>
      </c>
      <c r="J6955">
        <v>0</v>
      </c>
      <c r="K6955">
        <v>0</v>
      </c>
      <c r="L6955" t="s">
        <v>11175</v>
      </c>
      <c r="M6955">
        <v>45853</v>
      </c>
      <c r="N6955" t="s">
        <v>14469</v>
      </c>
      <c r="O6955" t="s">
        <v>10775</v>
      </c>
      <c r="Q6955" t="s">
        <v>10776</v>
      </c>
      <c r="S6955" t="s">
        <v>14470</v>
      </c>
      <c r="T6955">
        <v>43102.456956018497</v>
      </c>
    </row>
    <row r="6956" spans="1:20" x14ac:dyDescent="0.25">
      <c r="A6956" t="s">
        <v>9864</v>
      </c>
      <c r="B6956" t="s">
        <v>21292</v>
      </c>
      <c r="C6956" t="s">
        <v>10751</v>
      </c>
      <c r="D6956" t="s">
        <v>10752</v>
      </c>
      <c r="E6956" t="s">
        <v>10685</v>
      </c>
      <c r="F6956">
        <v>20.99</v>
      </c>
      <c r="G6956">
        <v>125.94</v>
      </c>
      <c r="H6956">
        <v>6</v>
      </c>
      <c r="I6956" t="s">
        <v>10682</v>
      </c>
      <c r="J6956">
        <v>0</v>
      </c>
      <c r="K6956">
        <v>0</v>
      </c>
      <c r="L6956" t="s">
        <v>10840</v>
      </c>
      <c r="M6956">
        <v>45847</v>
      </c>
      <c r="N6956" t="s">
        <v>10841</v>
      </c>
      <c r="O6956" t="s">
        <v>10708</v>
      </c>
      <c r="Q6956" t="s">
        <v>10709</v>
      </c>
      <c r="S6956" t="s">
        <v>10842</v>
      </c>
      <c r="T6956">
        <v>43102.456863425898</v>
      </c>
    </row>
    <row r="6957" spans="1:20" x14ac:dyDescent="0.25">
      <c r="A6957" t="s">
        <v>9865</v>
      </c>
      <c r="B6957" t="s">
        <v>21293</v>
      </c>
      <c r="C6957" t="s">
        <v>10751</v>
      </c>
      <c r="D6957" t="s">
        <v>10752</v>
      </c>
      <c r="E6957" t="s">
        <v>10685</v>
      </c>
      <c r="F6957">
        <v>18.989999999999998</v>
      </c>
      <c r="G6957">
        <v>227.88</v>
      </c>
      <c r="H6957">
        <v>12</v>
      </c>
      <c r="I6957" t="s">
        <v>10682</v>
      </c>
      <c r="J6957">
        <v>0</v>
      </c>
      <c r="K6957">
        <v>0</v>
      </c>
      <c r="L6957" t="s">
        <v>10788</v>
      </c>
      <c r="M6957">
        <v>45847</v>
      </c>
      <c r="N6957" t="s">
        <v>11359</v>
      </c>
      <c r="O6957" t="s">
        <v>10762</v>
      </c>
      <c r="P6957" t="s">
        <v>10701</v>
      </c>
      <c r="Q6957" t="s">
        <v>10763</v>
      </c>
      <c r="R6957" t="s">
        <v>10702</v>
      </c>
      <c r="S6957" t="s">
        <v>11360</v>
      </c>
      <c r="T6957">
        <v>43102.456921296303</v>
      </c>
    </row>
    <row r="6958" spans="1:20" x14ac:dyDescent="0.25">
      <c r="A6958" t="s">
        <v>9866</v>
      </c>
      <c r="B6958" t="s">
        <v>21294</v>
      </c>
      <c r="C6958" t="s">
        <v>10751</v>
      </c>
      <c r="D6958" t="s">
        <v>10752</v>
      </c>
      <c r="E6958" t="s">
        <v>10685</v>
      </c>
      <c r="F6958">
        <v>10.19</v>
      </c>
      <c r="G6958">
        <v>122.28</v>
      </c>
      <c r="H6958">
        <v>12</v>
      </c>
      <c r="I6958" t="s">
        <v>10682</v>
      </c>
      <c r="J6958">
        <v>0</v>
      </c>
      <c r="K6958">
        <v>0</v>
      </c>
      <c r="L6958" t="s">
        <v>10722</v>
      </c>
      <c r="M6958">
        <v>45839</v>
      </c>
      <c r="N6958" t="s">
        <v>10874</v>
      </c>
      <c r="O6958" t="s">
        <v>10701</v>
      </c>
      <c r="P6958" t="s">
        <v>10708</v>
      </c>
      <c r="Q6958" t="s">
        <v>10702</v>
      </c>
      <c r="R6958" t="s">
        <v>10709</v>
      </c>
      <c r="S6958" t="s">
        <v>10875</v>
      </c>
      <c r="T6958">
        <v>43102.456956018497</v>
      </c>
    </row>
    <row r="6959" spans="1:20" x14ac:dyDescent="0.25">
      <c r="A6959" t="s">
        <v>9867</v>
      </c>
      <c r="B6959" t="s">
        <v>21295</v>
      </c>
      <c r="C6959" t="s">
        <v>10751</v>
      </c>
      <c r="D6959" t="s">
        <v>10752</v>
      </c>
      <c r="E6959" t="s">
        <v>10685</v>
      </c>
      <c r="F6959">
        <v>20.99</v>
      </c>
      <c r="G6959">
        <v>125.94</v>
      </c>
      <c r="H6959">
        <v>6</v>
      </c>
      <c r="I6959" t="s">
        <v>10682</v>
      </c>
      <c r="J6959">
        <v>0</v>
      </c>
      <c r="K6959">
        <v>0</v>
      </c>
      <c r="L6959" t="s">
        <v>10883</v>
      </c>
      <c r="M6959">
        <v>45847</v>
      </c>
      <c r="N6959" t="s">
        <v>10770</v>
      </c>
      <c r="S6959" t="s">
        <v>10771</v>
      </c>
      <c r="T6959">
        <v>43102.456979166702</v>
      </c>
    </row>
    <row r="6960" spans="1:20" x14ac:dyDescent="0.25">
      <c r="A6960" t="s">
        <v>9868</v>
      </c>
      <c r="B6960" t="s">
        <v>21296</v>
      </c>
      <c r="C6960" t="s">
        <v>10751</v>
      </c>
      <c r="D6960" t="s">
        <v>10752</v>
      </c>
      <c r="E6960" t="s">
        <v>10685</v>
      </c>
      <c r="F6960">
        <v>16.79</v>
      </c>
      <c r="G6960">
        <v>100.74</v>
      </c>
      <c r="H6960">
        <v>6</v>
      </c>
      <c r="I6960" t="s">
        <v>10682</v>
      </c>
      <c r="J6960">
        <v>0</v>
      </c>
      <c r="K6960">
        <v>0</v>
      </c>
      <c r="L6960" t="s">
        <v>10731</v>
      </c>
      <c r="M6960">
        <v>45847</v>
      </c>
      <c r="N6960" t="s">
        <v>19375</v>
      </c>
      <c r="O6960" t="s">
        <v>10708</v>
      </c>
      <c r="Q6960" t="s">
        <v>10709</v>
      </c>
      <c r="S6960" t="s">
        <v>19376</v>
      </c>
      <c r="T6960">
        <v>43102.456875000003</v>
      </c>
    </row>
    <row r="6961" spans="1:20" x14ac:dyDescent="0.25">
      <c r="A6961" t="s">
        <v>9869</v>
      </c>
      <c r="B6961" t="s">
        <v>21297</v>
      </c>
      <c r="C6961" t="s">
        <v>10751</v>
      </c>
      <c r="D6961" t="s">
        <v>10752</v>
      </c>
      <c r="E6961" t="s">
        <v>10685</v>
      </c>
      <c r="F6961">
        <v>20.39</v>
      </c>
      <c r="G6961">
        <v>122.34</v>
      </c>
      <c r="H6961">
        <v>6</v>
      </c>
      <c r="I6961" t="s">
        <v>10682</v>
      </c>
      <c r="J6961">
        <v>0</v>
      </c>
      <c r="K6961">
        <v>0</v>
      </c>
      <c r="L6961" t="s">
        <v>10868</v>
      </c>
      <c r="M6961">
        <v>45848</v>
      </c>
      <c r="N6961" t="s">
        <v>10991</v>
      </c>
      <c r="O6961" t="s">
        <v>10992</v>
      </c>
      <c r="Q6961" t="s">
        <v>10993</v>
      </c>
      <c r="S6961" t="s">
        <v>10994</v>
      </c>
      <c r="T6961">
        <v>43102.456990740699</v>
      </c>
    </row>
    <row r="6962" spans="1:20" x14ac:dyDescent="0.25">
      <c r="A6962" t="s">
        <v>9870</v>
      </c>
      <c r="B6962" t="s">
        <v>21298</v>
      </c>
      <c r="C6962" t="s">
        <v>10751</v>
      </c>
      <c r="D6962" t="s">
        <v>10752</v>
      </c>
      <c r="E6962" t="s">
        <v>10685</v>
      </c>
      <c r="F6962">
        <v>7.79</v>
      </c>
      <c r="G6962">
        <v>93.48</v>
      </c>
      <c r="H6962">
        <v>12</v>
      </c>
      <c r="I6962" t="s">
        <v>10682</v>
      </c>
      <c r="J6962">
        <v>0</v>
      </c>
      <c r="K6962">
        <v>0</v>
      </c>
      <c r="L6962" t="s">
        <v>10745</v>
      </c>
      <c r="M6962">
        <v>45849</v>
      </c>
      <c r="N6962" t="s">
        <v>10686</v>
      </c>
      <c r="O6962" t="s">
        <v>10687</v>
      </c>
      <c r="Q6962" t="s">
        <v>10688</v>
      </c>
      <c r="S6962" t="s">
        <v>10689</v>
      </c>
      <c r="T6962">
        <v>43102.456898148099</v>
      </c>
    </row>
    <row r="6963" spans="1:20" x14ac:dyDescent="0.25">
      <c r="A6963" t="s">
        <v>6470</v>
      </c>
      <c r="B6963" t="s">
        <v>21299</v>
      </c>
      <c r="C6963" t="s">
        <v>10751</v>
      </c>
      <c r="D6963" t="s">
        <v>10683</v>
      </c>
      <c r="E6963" t="s">
        <v>10685</v>
      </c>
      <c r="F6963">
        <v>29.99</v>
      </c>
      <c r="G6963">
        <v>359.88</v>
      </c>
      <c r="H6963">
        <v>12</v>
      </c>
      <c r="I6963" t="s">
        <v>10682</v>
      </c>
      <c r="J6963">
        <v>0</v>
      </c>
      <c r="K6963">
        <v>0</v>
      </c>
      <c r="L6963" t="s">
        <v>11628</v>
      </c>
      <c r="M6963">
        <v>45856</v>
      </c>
      <c r="N6963" t="s">
        <v>10803</v>
      </c>
      <c r="O6963" t="s">
        <v>10782</v>
      </c>
      <c r="Q6963" t="s">
        <v>10783</v>
      </c>
      <c r="S6963" t="s">
        <v>10804</v>
      </c>
      <c r="T6963">
        <v>43102.456909722197</v>
      </c>
    </row>
    <row r="6964" spans="1:20" x14ac:dyDescent="0.25">
      <c r="A6964" t="s">
        <v>9871</v>
      </c>
      <c r="B6964" t="s">
        <v>21300</v>
      </c>
      <c r="C6964" t="s">
        <v>10751</v>
      </c>
      <c r="D6964" t="s">
        <v>10752</v>
      </c>
      <c r="E6964" t="s">
        <v>10685</v>
      </c>
      <c r="F6964">
        <v>29.99</v>
      </c>
      <c r="G6964">
        <v>179.94</v>
      </c>
      <c r="H6964">
        <v>6</v>
      </c>
      <c r="I6964" t="s">
        <v>10682</v>
      </c>
      <c r="J6964">
        <v>0</v>
      </c>
      <c r="K6964">
        <v>0</v>
      </c>
      <c r="L6964" t="s">
        <v>10868</v>
      </c>
      <c r="M6964">
        <v>45845</v>
      </c>
      <c r="N6964" t="s">
        <v>10761</v>
      </c>
      <c r="O6964" t="s">
        <v>10762</v>
      </c>
      <c r="P6964" t="s">
        <v>10708</v>
      </c>
      <c r="Q6964" t="s">
        <v>10763</v>
      </c>
      <c r="R6964" t="s">
        <v>10709</v>
      </c>
      <c r="S6964" t="s">
        <v>10764</v>
      </c>
      <c r="T6964">
        <v>43102.456990740699</v>
      </c>
    </row>
    <row r="6965" spans="1:20" x14ac:dyDescent="0.25">
      <c r="A6965" t="s">
        <v>21301</v>
      </c>
      <c r="B6965" t="s">
        <v>21302</v>
      </c>
      <c r="C6965" t="s">
        <v>10751</v>
      </c>
      <c r="D6965" t="s">
        <v>10752</v>
      </c>
      <c r="E6965" t="s">
        <v>10685</v>
      </c>
      <c r="F6965">
        <v>119.99</v>
      </c>
      <c r="G6965">
        <v>719.94</v>
      </c>
      <c r="H6965">
        <v>6</v>
      </c>
      <c r="I6965" t="s">
        <v>10682</v>
      </c>
      <c r="J6965">
        <v>0</v>
      </c>
      <c r="K6965">
        <v>0</v>
      </c>
      <c r="L6965" t="s">
        <v>10835</v>
      </c>
      <c r="M6965">
        <v>45845</v>
      </c>
      <c r="N6965" t="s">
        <v>12158</v>
      </c>
      <c r="O6965" t="s">
        <v>11279</v>
      </c>
      <c r="Q6965" t="s">
        <v>11280</v>
      </c>
      <c r="S6965" t="s">
        <v>12159</v>
      </c>
      <c r="T6965">
        <v>43102.456863425898</v>
      </c>
    </row>
    <row r="6966" spans="1:20" x14ac:dyDescent="0.25">
      <c r="A6966" t="s">
        <v>9872</v>
      </c>
      <c r="B6966" t="s">
        <v>21303</v>
      </c>
      <c r="C6966" t="s">
        <v>10751</v>
      </c>
      <c r="D6966" t="s">
        <v>10752</v>
      </c>
      <c r="E6966" t="s">
        <v>10685</v>
      </c>
      <c r="F6966">
        <v>14.39</v>
      </c>
      <c r="G6966">
        <v>86.34</v>
      </c>
      <c r="H6966">
        <v>6</v>
      </c>
      <c r="I6966" t="s">
        <v>10682</v>
      </c>
      <c r="J6966">
        <v>0</v>
      </c>
      <c r="K6966">
        <v>0</v>
      </c>
      <c r="L6966" t="s">
        <v>10727</v>
      </c>
      <c r="M6966">
        <v>45839</v>
      </c>
      <c r="N6966" t="s">
        <v>11884</v>
      </c>
      <c r="O6966" t="s">
        <v>10701</v>
      </c>
      <c r="Q6966" t="s">
        <v>10702</v>
      </c>
      <c r="S6966" t="s">
        <v>11885</v>
      </c>
      <c r="T6966">
        <v>43102.456944444399</v>
      </c>
    </row>
    <row r="6967" spans="1:20" x14ac:dyDescent="0.25">
      <c r="A6967" t="s">
        <v>9873</v>
      </c>
      <c r="B6967" t="s">
        <v>21304</v>
      </c>
      <c r="C6967" t="s">
        <v>10856</v>
      </c>
      <c r="D6967" t="s">
        <v>10683</v>
      </c>
      <c r="E6967" t="s">
        <v>10685</v>
      </c>
      <c r="F6967">
        <v>39.99</v>
      </c>
      <c r="G6967">
        <v>239.94</v>
      </c>
      <c r="H6967">
        <v>6</v>
      </c>
      <c r="I6967" t="s">
        <v>10682</v>
      </c>
      <c r="J6967">
        <v>0</v>
      </c>
      <c r="K6967">
        <v>0</v>
      </c>
      <c r="L6967" t="s">
        <v>10731</v>
      </c>
      <c r="M6967">
        <v>45839</v>
      </c>
      <c r="N6967" t="s">
        <v>10700</v>
      </c>
      <c r="O6967" t="s">
        <v>10701</v>
      </c>
      <c r="Q6967" t="s">
        <v>10702</v>
      </c>
      <c r="S6967" t="s">
        <v>10703</v>
      </c>
      <c r="T6967">
        <v>43102.456875000003</v>
      </c>
    </row>
    <row r="6968" spans="1:20" x14ac:dyDescent="0.25">
      <c r="A6968" t="s">
        <v>6471</v>
      </c>
      <c r="B6968" t="s">
        <v>21305</v>
      </c>
      <c r="C6968" t="s">
        <v>10681</v>
      </c>
      <c r="D6968" t="s">
        <v>10683</v>
      </c>
      <c r="E6968" t="s">
        <v>10685</v>
      </c>
      <c r="F6968">
        <v>44.99</v>
      </c>
      <c r="G6968">
        <v>269.94</v>
      </c>
      <c r="H6968">
        <v>6</v>
      </c>
      <c r="I6968" t="s">
        <v>10682</v>
      </c>
      <c r="J6968">
        <v>0</v>
      </c>
      <c r="K6968">
        <v>0</v>
      </c>
      <c r="L6968" t="s">
        <v>16603</v>
      </c>
      <c r="M6968">
        <v>45840</v>
      </c>
      <c r="N6968" t="s">
        <v>10737</v>
      </c>
      <c r="O6968" t="s">
        <v>10708</v>
      </c>
      <c r="Q6968" t="s">
        <v>10709</v>
      </c>
      <c r="S6968" t="s">
        <v>10738</v>
      </c>
      <c r="T6968">
        <v>43102.456875000003</v>
      </c>
    </row>
    <row r="6969" spans="1:20" x14ac:dyDescent="0.25">
      <c r="A6969" t="s">
        <v>8221</v>
      </c>
      <c r="B6969" t="s">
        <v>21306</v>
      </c>
      <c r="C6969" t="s">
        <v>10681</v>
      </c>
      <c r="D6969" t="s">
        <v>10683</v>
      </c>
      <c r="E6969" t="s">
        <v>10685</v>
      </c>
      <c r="F6969">
        <v>49.99</v>
      </c>
      <c r="G6969">
        <v>599.88</v>
      </c>
      <c r="H6969">
        <v>12</v>
      </c>
      <c r="I6969" t="s">
        <v>10682</v>
      </c>
      <c r="J6969">
        <v>0</v>
      </c>
      <c r="K6969">
        <v>0</v>
      </c>
      <c r="L6969" t="s">
        <v>10713</v>
      </c>
      <c r="M6969">
        <v>45847</v>
      </c>
      <c r="N6969" t="s">
        <v>10803</v>
      </c>
      <c r="O6969" t="s">
        <v>10782</v>
      </c>
      <c r="Q6969" t="s">
        <v>10783</v>
      </c>
      <c r="S6969" t="s">
        <v>10804</v>
      </c>
      <c r="T6969">
        <v>43102.456875000003</v>
      </c>
    </row>
    <row r="6970" spans="1:20" x14ac:dyDescent="0.25">
      <c r="A6970" t="s">
        <v>9874</v>
      </c>
      <c r="B6970" t="s">
        <v>20299</v>
      </c>
      <c r="C6970" t="s">
        <v>10751</v>
      </c>
      <c r="D6970" t="s">
        <v>10752</v>
      </c>
      <c r="E6970" t="s">
        <v>10685</v>
      </c>
      <c r="F6970">
        <v>16.190000000000001</v>
      </c>
      <c r="G6970">
        <v>194.28</v>
      </c>
      <c r="H6970">
        <v>12</v>
      </c>
      <c r="I6970" t="s">
        <v>10682</v>
      </c>
      <c r="J6970">
        <v>0</v>
      </c>
      <c r="K6970">
        <v>0</v>
      </c>
      <c r="L6970" t="s">
        <v>10745</v>
      </c>
      <c r="M6970">
        <v>45848</v>
      </c>
      <c r="N6970" t="s">
        <v>10826</v>
      </c>
      <c r="O6970" t="s">
        <v>10708</v>
      </c>
      <c r="Q6970" t="s">
        <v>10709</v>
      </c>
      <c r="S6970" t="s">
        <v>10827</v>
      </c>
      <c r="T6970">
        <v>43102.456898148099</v>
      </c>
    </row>
    <row r="6971" spans="1:20" x14ac:dyDescent="0.25">
      <c r="A6971" t="s">
        <v>9875</v>
      </c>
      <c r="B6971" t="s">
        <v>21307</v>
      </c>
      <c r="C6971" t="s">
        <v>10751</v>
      </c>
      <c r="D6971" t="s">
        <v>10752</v>
      </c>
      <c r="E6971" t="s">
        <v>10685</v>
      </c>
      <c r="F6971">
        <v>21.99</v>
      </c>
      <c r="G6971">
        <v>131.94</v>
      </c>
      <c r="H6971">
        <v>6</v>
      </c>
      <c r="I6971" t="s">
        <v>10682</v>
      </c>
      <c r="J6971">
        <v>0</v>
      </c>
      <c r="K6971">
        <v>0</v>
      </c>
      <c r="L6971" t="s">
        <v>10727</v>
      </c>
      <c r="M6971">
        <v>45860</v>
      </c>
      <c r="N6971" t="s">
        <v>16494</v>
      </c>
      <c r="S6971" t="s">
        <v>16495</v>
      </c>
      <c r="T6971">
        <v>43102.456944444399</v>
      </c>
    </row>
    <row r="6972" spans="1:20" x14ac:dyDescent="0.25">
      <c r="A6972" t="s">
        <v>9876</v>
      </c>
      <c r="B6972" t="s">
        <v>21308</v>
      </c>
      <c r="C6972" t="s">
        <v>10751</v>
      </c>
      <c r="D6972" t="s">
        <v>10752</v>
      </c>
      <c r="E6972" t="s">
        <v>10685</v>
      </c>
      <c r="F6972">
        <v>13.19</v>
      </c>
      <c r="G6972">
        <v>79.14</v>
      </c>
      <c r="H6972">
        <v>6</v>
      </c>
      <c r="I6972" t="s">
        <v>10682</v>
      </c>
      <c r="J6972">
        <v>0</v>
      </c>
      <c r="K6972">
        <v>0</v>
      </c>
      <c r="L6972" t="s">
        <v>10727</v>
      </c>
      <c r="M6972">
        <v>45860</v>
      </c>
      <c r="N6972" t="s">
        <v>16494</v>
      </c>
      <c r="S6972" t="s">
        <v>16495</v>
      </c>
      <c r="T6972">
        <v>43102.456944444399</v>
      </c>
    </row>
    <row r="6973" spans="1:20" x14ac:dyDescent="0.25">
      <c r="A6973" t="s">
        <v>9877</v>
      </c>
      <c r="B6973" t="s">
        <v>21309</v>
      </c>
      <c r="C6973" t="s">
        <v>10751</v>
      </c>
      <c r="D6973" t="s">
        <v>10683</v>
      </c>
      <c r="E6973" t="s">
        <v>10685</v>
      </c>
      <c r="F6973">
        <v>74.989999999999995</v>
      </c>
      <c r="G6973">
        <v>449.94</v>
      </c>
      <c r="H6973">
        <v>6</v>
      </c>
      <c r="I6973" t="s">
        <v>10682</v>
      </c>
      <c r="J6973">
        <v>0</v>
      </c>
      <c r="K6973">
        <v>0</v>
      </c>
      <c r="L6973" t="s">
        <v>10868</v>
      </c>
      <c r="M6973">
        <v>45894</v>
      </c>
      <c r="N6973" t="s">
        <v>21310</v>
      </c>
      <c r="O6973" t="s">
        <v>10708</v>
      </c>
      <c r="Q6973" t="s">
        <v>10709</v>
      </c>
      <c r="S6973" t="s">
        <v>21311</v>
      </c>
      <c r="T6973">
        <v>43102.456990740699</v>
      </c>
    </row>
    <row r="6974" spans="1:20" x14ac:dyDescent="0.25">
      <c r="A6974" t="s">
        <v>9878</v>
      </c>
      <c r="B6974" t="s">
        <v>21312</v>
      </c>
      <c r="C6974" t="s">
        <v>10681</v>
      </c>
      <c r="D6974" t="s">
        <v>10683</v>
      </c>
      <c r="E6974" t="s">
        <v>10685</v>
      </c>
      <c r="F6974">
        <v>74.989999999999995</v>
      </c>
      <c r="G6974">
        <v>899.88</v>
      </c>
      <c r="H6974">
        <v>12</v>
      </c>
      <c r="I6974" t="s">
        <v>10682</v>
      </c>
      <c r="J6974">
        <v>0</v>
      </c>
      <c r="K6974">
        <v>0</v>
      </c>
      <c r="L6974" t="s">
        <v>10706</v>
      </c>
      <c r="M6974">
        <v>45897</v>
      </c>
      <c r="N6974" t="s">
        <v>10737</v>
      </c>
      <c r="O6974" t="s">
        <v>10708</v>
      </c>
      <c r="Q6974" t="s">
        <v>10709</v>
      </c>
      <c r="S6974" t="s">
        <v>10738</v>
      </c>
      <c r="T6974">
        <v>43102.457002314797</v>
      </c>
    </row>
    <row r="6975" spans="1:20" x14ac:dyDescent="0.25">
      <c r="A6975" t="s">
        <v>8213</v>
      </c>
      <c r="B6975" t="s">
        <v>21313</v>
      </c>
      <c r="C6975" t="s">
        <v>10681</v>
      </c>
      <c r="D6975" t="s">
        <v>10683</v>
      </c>
      <c r="E6975" t="s">
        <v>10685</v>
      </c>
      <c r="F6975">
        <v>29.99</v>
      </c>
      <c r="G6975">
        <v>179.94</v>
      </c>
      <c r="H6975">
        <v>6</v>
      </c>
      <c r="I6975" t="s">
        <v>10682</v>
      </c>
      <c r="J6975">
        <v>0</v>
      </c>
      <c r="K6975">
        <v>0</v>
      </c>
      <c r="L6975" t="s">
        <v>11175</v>
      </c>
      <c r="M6975">
        <v>45909</v>
      </c>
      <c r="N6975" t="s">
        <v>10874</v>
      </c>
      <c r="O6975" t="s">
        <v>10701</v>
      </c>
      <c r="P6975" t="s">
        <v>10708</v>
      </c>
      <c r="Q6975" t="s">
        <v>10702</v>
      </c>
      <c r="R6975" t="s">
        <v>10709</v>
      </c>
      <c r="S6975" t="s">
        <v>10875</v>
      </c>
      <c r="T6975">
        <v>43102.456956018497</v>
      </c>
    </row>
    <row r="6976" spans="1:20" x14ac:dyDescent="0.25">
      <c r="A6976" t="s">
        <v>9879</v>
      </c>
      <c r="B6976" t="s">
        <v>21314</v>
      </c>
      <c r="C6976" t="s">
        <v>10751</v>
      </c>
      <c r="D6976" t="s">
        <v>10752</v>
      </c>
      <c r="E6976" t="s">
        <v>10685</v>
      </c>
      <c r="F6976">
        <v>125.99</v>
      </c>
      <c r="G6976">
        <v>755.94</v>
      </c>
      <c r="H6976">
        <v>6</v>
      </c>
      <c r="I6976" t="s">
        <v>10682</v>
      </c>
      <c r="J6976">
        <v>0</v>
      </c>
      <c r="K6976">
        <v>0</v>
      </c>
      <c r="L6976" t="s">
        <v>16654</v>
      </c>
      <c r="M6976">
        <v>45911</v>
      </c>
      <c r="N6976" t="s">
        <v>12777</v>
      </c>
      <c r="O6976" t="s">
        <v>10708</v>
      </c>
      <c r="Q6976" t="s">
        <v>10709</v>
      </c>
      <c r="S6976" t="s">
        <v>12778</v>
      </c>
      <c r="T6976">
        <v>43102.456863425898</v>
      </c>
    </row>
    <row r="6977" spans="1:20" x14ac:dyDescent="0.25">
      <c r="A6977" t="s">
        <v>8332</v>
      </c>
      <c r="B6977" t="s">
        <v>21315</v>
      </c>
      <c r="C6977" t="s">
        <v>10681</v>
      </c>
      <c r="D6977" t="s">
        <v>13204</v>
      </c>
      <c r="E6977" t="s">
        <v>10685</v>
      </c>
      <c r="F6977">
        <v>44.99</v>
      </c>
      <c r="G6977">
        <v>269.94</v>
      </c>
      <c r="H6977">
        <v>6</v>
      </c>
      <c r="I6977" t="s">
        <v>10682</v>
      </c>
      <c r="J6977">
        <v>0</v>
      </c>
      <c r="K6977">
        <v>0</v>
      </c>
      <c r="L6977" t="s">
        <v>10731</v>
      </c>
      <c r="M6977">
        <v>45951</v>
      </c>
      <c r="N6977" t="s">
        <v>12951</v>
      </c>
      <c r="S6977" t="s">
        <v>12952</v>
      </c>
      <c r="T6977">
        <v>43102.456875000003</v>
      </c>
    </row>
    <row r="6978" spans="1:20" x14ac:dyDescent="0.25">
      <c r="A6978" t="s">
        <v>8334</v>
      </c>
      <c r="B6978" t="s">
        <v>21316</v>
      </c>
      <c r="C6978" t="s">
        <v>10681</v>
      </c>
      <c r="D6978" t="s">
        <v>10683</v>
      </c>
      <c r="E6978" t="s">
        <v>10685</v>
      </c>
      <c r="F6978">
        <v>26.99</v>
      </c>
      <c r="G6978">
        <v>161.94</v>
      </c>
      <c r="H6978">
        <v>6</v>
      </c>
      <c r="I6978" t="s">
        <v>10682</v>
      </c>
      <c r="J6978">
        <v>0</v>
      </c>
      <c r="K6978">
        <v>0</v>
      </c>
      <c r="L6978" t="s">
        <v>10717</v>
      </c>
      <c r="M6978">
        <v>45925</v>
      </c>
      <c r="N6978" t="s">
        <v>10837</v>
      </c>
      <c r="O6978" t="s">
        <v>10701</v>
      </c>
      <c r="Q6978" t="s">
        <v>10702</v>
      </c>
      <c r="S6978" t="s">
        <v>10838</v>
      </c>
      <c r="T6978">
        <v>43102.456921296303</v>
      </c>
    </row>
    <row r="6979" spans="1:20" x14ac:dyDescent="0.25">
      <c r="A6979" t="s">
        <v>9880</v>
      </c>
      <c r="B6979" t="s">
        <v>21317</v>
      </c>
      <c r="C6979" t="s">
        <v>10681</v>
      </c>
      <c r="D6979" t="s">
        <v>10683</v>
      </c>
      <c r="E6979" t="s">
        <v>10685</v>
      </c>
      <c r="F6979">
        <v>119.99</v>
      </c>
      <c r="G6979">
        <v>719.94</v>
      </c>
      <c r="H6979">
        <v>6</v>
      </c>
      <c r="I6979" t="s">
        <v>10682</v>
      </c>
      <c r="J6979">
        <v>0</v>
      </c>
      <c r="K6979">
        <v>0</v>
      </c>
      <c r="L6979" t="s">
        <v>10883</v>
      </c>
      <c r="M6979">
        <v>45926</v>
      </c>
      <c r="N6979" t="s">
        <v>12777</v>
      </c>
      <c r="O6979" t="s">
        <v>10708</v>
      </c>
      <c r="Q6979" t="s">
        <v>10709</v>
      </c>
      <c r="S6979" t="s">
        <v>12778</v>
      </c>
      <c r="T6979">
        <v>43102.456979166702</v>
      </c>
    </row>
    <row r="6980" spans="1:20" x14ac:dyDescent="0.25">
      <c r="A6980" t="s">
        <v>9881</v>
      </c>
      <c r="B6980" t="s">
        <v>21318</v>
      </c>
      <c r="C6980" t="s">
        <v>10681</v>
      </c>
      <c r="D6980" t="s">
        <v>10683</v>
      </c>
      <c r="E6980" t="s">
        <v>10685</v>
      </c>
      <c r="F6980">
        <v>129.99</v>
      </c>
      <c r="G6980">
        <v>779.94</v>
      </c>
      <c r="H6980">
        <v>6</v>
      </c>
      <c r="I6980" t="s">
        <v>10682</v>
      </c>
      <c r="J6980">
        <v>0</v>
      </c>
      <c r="K6980">
        <v>0</v>
      </c>
      <c r="L6980" t="s">
        <v>10835</v>
      </c>
      <c r="M6980">
        <v>45926</v>
      </c>
      <c r="N6980" t="s">
        <v>12777</v>
      </c>
      <c r="O6980" t="s">
        <v>10708</v>
      </c>
      <c r="Q6980" t="s">
        <v>10709</v>
      </c>
      <c r="S6980" t="s">
        <v>12778</v>
      </c>
      <c r="T6980">
        <v>43102.456863425898</v>
      </c>
    </row>
    <row r="6981" spans="1:20" x14ac:dyDescent="0.25">
      <c r="A6981" t="s">
        <v>9882</v>
      </c>
      <c r="B6981" t="s">
        <v>21319</v>
      </c>
      <c r="C6981" t="s">
        <v>10681</v>
      </c>
      <c r="D6981" t="s">
        <v>10683</v>
      </c>
      <c r="E6981" t="s">
        <v>10685</v>
      </c>
      <c r="F6981">
        <v>22.99</v>
      </c>
      <c r="G6981">
        <v>137.94</v>
      </c>
      <c r="H6981">
        <v>6</v>
      </c>
      <c r="I6981" t="s">
        <v>10682</v>
      </c>
      <c r="J6981">
        <v>0</v>
      </c>
      <c r="K6981">
        <v>0</v>
      </c>
      <c r="L6981" t="s">
        <v>10862</v>
      </c>
      <c r="M6981">
        <v>45950</v>
      </c>
      <c r="N6981" t="s">
        <v>12191</v>
      </c>
      <c r="O6981" t="s">
        <v>10747</v>
      </c>
      <c r="Q6981" t="s">
        <v>10748</v>
      </c>
      <c r="S6981" t="s">
        <v>12192</v>
      </c>
      <c r="T6981">
        <v>43102.456909722197</v>
      </c>
    </row>
    <row r="6982" spans="1:20" x14ac:dyDescent="0.25">
      <c r="A6982" t="s">
        <v>6472</v>
      </c>
      <c r="B6982" t="s">
        <v>21320</v>
      </c>
      <c r="C6982" t="s">
        <v>10681</v>
      </c>
      <c r="D6982" t="s">
        <v>10683</v>
      </c>
      <c r="E6982" t="s">
        <v>10685</v>
      </c>
      <c r="F6982">
        <v>49.99</v>
      </c>
      <c r="G6982">
        <v>299.94</v>
      </c>
      <c r="H6982">
        <v>6</v>
      </c>
      <c r="I6982" t="s">
        <v>10682</v>
      </c>
      <c r="J6982">
        <v>0</v>
      </c>
      <c r="K6982">
        <v>0</v>
      </c>
      <c r="L6982" t="s">
        <v>10918</v>
      </c>
      <c r="M6982">
        <v>45950</v>
      </c>
      <c r="N6982" t="s">
        <v>12191</v>
      </c>
      <c r="O6982" t="s">
        <v>10747</v>
      </c>
      <c r="Q6982" t="s">
        <v>10748</v>
      </c>
      <c r="S6982" t="s">
        <v>12192</v>
      </c>
      <c r="T6982">
        <v>43102.456967592603</v>
      </c>
    </row>
    <row r="6983" spans="1:20" x14ac:dyDescent="0.25">
      <c r="A6983" t="s">
        <v>21321</v>
      </c>
      <c r="B6983" t="s">
        <v>21322</v>
      </c>
      <c r="C6983" t="s">
        <v>10681</v>
      </c>
      <c r="D6983" t="s">
        <v>10683</v>
      </c>
      <c r="E6983" t="s">
        <v>10685</v>
      </c>
      <c r="F6983">
        <v>49.99</v>
      </c>
      <c r="G6983">
        <v>299.94</v>
      </c>
      <c r="H6983">
        <v>6</v>
      </c>
      <c r="I6983" t="s">
        <v>10682</v>
      </c>
      <c r="J6983">
        <v>0</v>
      </c>
      <c r="K6983">
        <v>0</v>
      </c>
      <c r="L6983" t="s">
        <v>11406</v>
      </c>
      <c r="M6983">
        <v>45946</v>
      </c>
      <c r="N6983" t="s">
        <v>14469</v>
      </c>
      <c r="O6983" t="s">
        <v>10775</v>
      </c>
      <c r="Q6983" t="s">
        <v>10776</v>
      </c>
      <c r="S6983" t="s">
        <v>14470</v>
      </c>
      <c r="T6983">
        <v>43102.456979166702</v>
      </c>
    </row>
    <row r="6984" spans="1:20" x14ac:dyDescent="0.25">
      <c r="A6984" t="s">
        <v>8215</v>
      </c>
      <c r="B6984" t="s">
        <v>21323</v>
      </c>
      <c r="C6984" t="s">
        <v>10681</v>
      </c>
      <c r="D6984" t="s">
        <v>10683</v>
      </c>
      <c r="E6984" t="s">
        <v>10685</v>
      </c>
      <c r="F6984">
        <v>39.99</v>
      </c>
      <c r="G6984">
        <v>479.88</v>
      </c>
      <c r="H6984">
        <v>12</v>
      </c>
      <c r="I6984" t="s">
        <v>10682</v>
      </c>
      <c r="J6984">
        <v>0</v>
      </c>
      <c r="K6984">
        <v>0</v>
      </c>
      <c r="L6984" t="s">
        <v>16521</v>
      </c>
      <c r="M6984">
        <v>45954</v>
      </c>
      <c r="N6984" t="s">
        <v>10803</v>
      </c>
      <c r="O6984" t="s">
        <v>10782</v>
      </c>
      <c r="Q6984" t="s">
        <v>10783</v>
      </c>
      <c r="S6984" t="s">
        <v>10804</v>
      </c>
      <c r="T6984">
        <v>43102.456875000003</v>
      </c>
    </row>
    <row r="6985" spans="1:20" x14ac:dyDescent="0.25">
      <c r="A6985" t="s">
        <v>9883</v>
      </c>
      <c r="B6985" t="s">
        <v>21324</v>
      </c>
      <c r="C6985" t="s">
        <v>10681</v>
      </c>
      <c r="D6985" t="s">
        <v>10683</v>
      </c>
      <c r="E6985" t="s">
        <v>10685</v>
      </c>
      <c r="F6985">
        <v>39.99</v>
      </c>
      <c r="G6985">
        <v>239.94</v>
      </c>
      <c r="H6985">
        <v>6</v>
      </c>
      <c r="I6985" t="s">
        <v>10682</v>
      </c>
      <c r="J6985">
        <v>0</v>
      </c>
      <c r="K6985">
        <v>0</v>
      </c>
      <c r="L6985" t="s">
        <v>10883</v>
      </c>
      <c r="M6985">
        <v>45995</v>
      </c>
      <c r="N6985" t="s">
        <v>21325</v>
      </c>
      <c r="O6985" t="s">
        <v>10687</v>
      </c>
      <c r="Q6985" t="s">
        <v>10688</v>
      </c>
      <c r="S6985" t="s">
        <v>21326</v>
      </c>
      <c r="T6985">
        <v>43102.456979166702</v>
      </c>
    </row>
    <row r="6986" spans="1:20" x14ac:dyDescent="0.25">
      <c r="A6986" t="s">
        <v>9884</v>
      </c>
      <c r="B6986" t="s">
        <v>21327</v>
      </c>
      <c r="C6986" t="s">
        <v>10681</v>
      </c>
      <c r="D6986" t="s">
        <v>10683</v>
      </c>
      <c r="E6986" t="s">
        <v>10685</v>
      </c>
      <c r="F6986">
        <v>35.99</v>
      </c>
      <c r="G6986">
        <v>215.94</v>
      </c>
      <c r="H6986">
        <v>6</v>
      </c>
      <c r="I6986" t="s">
        <v>10682</v>
      </c>
      <c r="J6986">
        <v>0</v>
      </c>
      <c r="K6986">
        <v>0</v>
      </c>
      <c r="L6986" t="s">
        <v>10868</v>
      </c>
      <c r="M6986">
        <v>45995</v>
      </c>
      <c r="N6986" t="s">
        <v>21325</v>
      </c>
      <c r="O6986" t="s">
        <v>10687</v>
      </c>
      <c r="Q6986" t="s">
        <v>10688</v>
      </c>
      <c r="S6986" t="s">
        <v>21326</v>
      </c>
      <c r="T6986">
        <v>43102.456990740699</v>
      </c>
    </row>
    <row r="6987" spans="1:20" x14ac:dyDescent="0.25">
      <c r="A6987" t="s">
        <v>9885</v>
      </c>
      <c r="B6987" t="s">
        <v>21328</v>
      </c>
      <c r="C6987" t="s">
        <v>10681</v>
      </c>
      <c r="D6987" t="s">
        <v>10683</v>
      </c>
      <c r="E6987" t="s">
        <v>10685</v>
      </c>
      <c r="F6987">
        <v>24.99</v>
      </c>
      <c r="G6987">
        <v>149.94</v>
      </c>
      <c r="H6987">
        <v>6</v>
      </c>
      <c r="I6987" t="s">
        <v>10682</v>
      </c>
      <c r="J6987">
        <v>0</v>
      </c>
      <c r="K6987">
        <v>0</v>
      </c>
      <c r="L6987" t="s">
        <v>11172</v>
      </c>
      <c r="M6987">
        <v>45923</v>
      </c>
      <c r="N6987" t="s">
        <v>12137</v>
      </c>
      <c r="O6987" t="s">
        <v>10701</v>
      </c>
      <c r="Q6987" t="s">
        <v>10702</v>
      </c>
      <c r="S6987" t="s">
        <v>12138</v>
      </c>
      <c r="T6987">
        <v>43102.456886574102</v>
      </c>
    </row>
    <row r="6988" spans="1:20" x14ac:dyDescent="0.25">
      <c r="A6988" t="s">
        <v>9886</v>
      </c>
      <c r="B6988" t="s">
        <v>21329</v>
      </c>
      <c r="C6988" t="s">
        <v>10681</v>
      </c>
      <c r="D6988" t="s">
        <v>10683</v>
      </c>
      <c r="E6988" t="s">
        <v>10685</v>
      </c>
      <c r="F6988">
        <v>54.99</v>
      </c>
      <c r="G6988">
        <v>329.94</v>
      </c>
      <c r="H6988">
        <v>6</v>
      </c>
      <c r="I6988" t="s">
        <v>10682</v>
      </c>
      <c r="J6988">
        <v>0</v>
      </c>
      <c r="K6988">
        <v>0</v>
      </c>
      <c r="L6988" t="s">
        <v>10731</v>
      </c>
      <c r="M6988">
        <v>45960</v>
      </c>
      <c r="N6988" t="s">
        <v>21330</v>
      </c>
      <c r="O6988" t="s">
        <v>10687</v>
      </c>
      <c r="Q6988" t="s">
        <v>10688</v>
      </c>
      <c r="S6988" t="s">
        <v>21331</v>
      </c>
      <c r="T6988">
        <v>43102.456875000003</v>
      </c>
    </row>
    <row r="6989" spans="1:20" x14ac:dyDescent="0.25">
      <c r="A6989" t="s">
        <v>9887</v>
      </c>
      <c r="B6989" t="s">
        <v>21332</v>
      </c>
      <c r="C6989" t="s">
        <v>10681</v>
      </c>
      <c r="D6989" t="s">
        <v>10683</v>
      </c>
      <c r="E6989" t="s">
        <v>10685</v>
      </c>
      <c r="F6989">
        <v>29.99</v>
      </c>
      <c r="G6989">
        <v>179.94</v>
      </c>
      <c r="H6989">
        <v>6</v>
      </c>
      <c r="I6989" t="s">
        <v>10682</v>
      </c>
      <c r="J6989">
        <v>0</v>
      </c>
      <c r="K6989">
        <v>0</v>
      </c>
      <c r="L6989" t="s">
        <v>10868</v>
      </c>
      <c r="M6989">
        <v>45951</v>
      </c>
      <c r="N6989" t="s">
        <v>12700</v>
      </c>
      <c r="S6989" t="s">
        <v>12699</v>
      </c>
      <c r="T6989">
        <v>43102.456990740699</v>
      </c>
    </row>
    <row r="6990" spans="1:20" x14ac:dyDescent="0.25">
      <c r="A6990" t="s">
        <v>8341</v>
      </c>
      <c r="B6990" t="s">
        <v>21333</v>
      </c>
      <c r="C6990" t="s">
        <v>10681</v>
      </c>
      <c r="D6990" t="s">
        <v>10683</v>
      </c>
      <c r="E6990" t="s">
        <v>10685</v>
      </c>
      <c r="F6990">
        <v>32.99</v>
      </c>
      <c r="G6990">
        <v>197.94</v>
      </c>
      <c r="H6990">
        <v>6</v>
      </c>
      <c r="I6990" t="s">
        <v>10682</v>
      </c>
      <c r="J6990">
        <v>0</v>
      </c>
      <c r="K6990">
        <v>0</v>
      </c>
      <c r="L6990" t="s">
        <v>10883</v>
      </c>
      <c r="M6990">
        <v>45951</v>
      </c>
      <c r="N6990" t="s">
        <v>12700</v>
      </c>
      <c r="S6990" t="s">
        <v>12699</v>
      </c>
      <c r="T6990">
        <v>43102.456979166702</v>
      </c>
    </row>
    <row r="6991" spans="1:20" x14ac:dyDescent="0.25">
      <c r="A6991" t="s">
        <v>8287</v>
      </c>
      <c r="B6991" t="s">
        <v>21334</v>
      </c>
      <c r="C6991" t="s">
        <v>10681</v>
      </c>
      <c r="D6991" t="s">
        <v>10683</v>
      </c>
      <c r="E6991" t="s">
        <v>10685</v>
      </c>
      <c r="F6991">
        <v>16.989999999999998</v>
      </c>
      <c r="G6991">
        <v>203.88</v>
      </c>
      <c r="H6991">
        <v>12</v>
      </c>
      <c r="I6991" t="s">
        <v>10682</v>
      </c>
      <c r="J6991">
        <v>0</v>
      </c>
      <c r="K6991">
        <v>0</v>
      </c>
      <c r="L6991" t="s">
        <v>10944</v>
      </c>
      <c r="M6991">
        <v>45930</v>
      </c>
      <c r="N6991" t="s">
        <v>10694</v>
      </c>
      <c r="O6991" t="s">
        <v>10695</v>
      </c>
      <c r="Q6991" t="s">
        <v>10696</v>
      </c>
      <c r="S6991" t="s">
        <v>10697</v>
      </c>
      <c r="T6991">
        <v>43102.456921296303</v>
      </c>
    </row>
    <row r="6992" spans="1:20" x14ac:dyDescent="0.25">
      <c r="A6992" t="s">
        <v>21335</v>
      </c>
      <c r="B6992" t="s">
        <v>21336</v>
      </c>
      <c r="C6992" t="s">
        <v>10681</v>
      </c>
      <c r="D6992" t="s">
        <v>10683</v>
      </c>
      <c r="E6992" t="s">
        <v>10685</v>
      </c>
      <c r="F6992">
        <v>54.99</v>
      </c>
      <c r="G6992">
        <v>329.94</v>
      </c>
      <c r="H6992">
        <v>6</v>
      </c>
      <c r="I6992" t="s">
        <v>10682</v>
      </c>
      <c r="J6992">
        <v>0</v>
      </c>
      <c r="K6992">
        <v>0</v>
      </c>
      <c r="L6992" t="s">
        <v>10731</v>
      </c>
      <c r="M6992">
        <v>45940</v>
      </c>
      <c r="N6992" t="s">
        <v>16628</v>
      </c>
      <c r="S6992" t="s">
        <v>16629</v>
      </c>
      <c r="T6992">
        <v>43102.456875000003</v>
      </c>
    </row>
    <row r="6993" spans="1:20" x14ac:dyDescent="0.25">
      <c r="A6993" t="s">
        <v>21337</v>
      </c>
      <c r="B6993" t="s">
        <v>21338</v>
      </c>
      <c r="C6993" t="s">
        <v>10681</v>
      </c>
      <c r="D6993" t="s">
        <v>10683</v>
      </c>
      <c r="E6993" t="s">
        <v>10685</v>
      </c>
      <c r="F6993">
        <v>54.99</v>
      </c>
      <c r="G6993">
        <v>329.94</v>
      </c>
      <c r="H6993">
        <v>6</v>
      </c>
      <c r="I6993" t="s">
        <v>10682</v>
      </c>
      <c r="J6993">
        <v>0</v>
      </c>
      <c r="K6993">
        <v>0</v>
      </c>
      <c r="L6993" t="s">
        <v>10731</v>
      </c>
      <c r="M6993">
        <v>45940</v>
      </c>
      <c r="N6993" t="s">
        <v>16628</v>
      </c>
      <c r="S6993" t="s">
        <v>16629</v>
      </c>
      <c r="T6993">
        <v>43102.456875000003</v>
      </c>
    </row>
    <row r="6994" spans="1:20" x14ac:dyDescent="0.25">
      <c r="A6994" t="s">
        <v>9888</v>
      </c>
      <c r="B6994" t="s">
        <v>21339</v>
      </c>
      <c r="C6994" t="s">
        <v>10681</v>
      </c>
      <c r="D6994" t="s">
        <v>10683</v>
      </c>
      <c r="E6994" t="s">
        <v>10685</v>
      </c>
      <c r="F6994">
        <v>28.99</v>
      </c>
      <c r="G6994">
        <v>173.94</v>
      </c>
      <c r="H6994">
        <v>6</v>
      </c>
      <c r="I6994" t="s">
        <v>10682</v>
      </c>
      <c r="J6994">
        <v>0</v>
      </c>
      <c r="K6994">
        <v>0</v>
      </c>
      <c r="L6994" t="s">
        <v>12440</v>
      </c>
      <c r="M6994">
        <v>45951</v>
      </c>
      <c r="N6994" t="s">
        <v>11359</v>
      </c>
      <c r="O6994" t="s">
        <v>10762</v>
      </c>
      <c r="P6994" t="s">
        <v>10701</v>
      </c>
      <c r="Q6994" t="s">
        <v>10763</v>
      </c>
      <c r="R6994" t="s">
        <v>10702</v>
      </c>
      <c r="S6994" t="s">
        <v>11360</v>
      </c>
      <c r="T6994">
        <v>43102.457013888903</v>
      </c>
    </row>
    <row r="6995" spans="1:20" x14ac:dyDescent="0.25">
      <c r="A6995" t="s">
        <v>9889</v>
      </c>
      <c r="B6995" t="s">
        <v>21340</v>
      </c>
      <c r="C6995" t="s">
        <v>10681</v>
      </c>
      <c r="D6995" t="s">
        <v>10683</v>
      </c>
      <c r="E6995" t="s">
        <v>10685</v>
      </c>
      <c r="F6995">
        <v>18.989999999999998</v>
      </c>
      <c r="G6995">
        <v>227.88</v>
      </c>
      <c r="H6995">
        <v>12</v>
      </c>
      <c r="I6995" t="s">
        <v>10682</v>
      </c>
      <c r="J6995">
        <v>0</v>
      </c>
      <c r="K6995">
        <v>0</v>
      </c>
      <c r="L6995" t="s">
        <v>11406</v>
      </c>
      <c r="M6995">
        <v>45951</v>
      </c>
      <c r="N6995" t="s">
        <v>10686</v>
      </c>
      <c r="O6995" t="s">
        <v>10687</v>
      </c>
      <c r="Q6995" t="s">
        <v>10688</v>
      </c>
      <c r="S6995" t="s">
        <v>10689</v>
      </c>
      <c r="T6995">
        <v>43102.456979166702</v>
      </c>
    </row>
    <row r="6996" spans="1:20" x14ac:dyDescent="0.25">
      <c r="A6996" t="s">
        <v>21341</v>
      </c>
      <c r="B6996" t="s">
        <v>21342</v>
      </c>
      <c r="C6996" t="s">
        <v>10681</v>
      </c>
      <c r="D6996" t="s">
        <v>10683</v>
      </c>
      <c r="E6996" t="s">
        <v>10685</v>
      </c>
      <c r="F6996">
        <v>24.99</v>
      </c>
      <c r="G6996">
        <v>299.88</v>
      </c>
      <c r="H6996">
        <v>12</v>
      </c>
      <c r="I6996" t="s">
        <v>10682</v>
      </c>
      <c r="J6996">
        <v>12</v>
      </c>
      <c r="K6996">
        <v>0</v>
      </c>
      <c r="L6996" t="s">
        <v>10713</v>
      </c>
      <c r="M6996">
        <v>45951</v>
      </c>
      <c r="N6996" t="s">
        <v>10686</v>
      </c>
      <c r="O6996" t="s">
        <v>10687</v>
      </c>
      <c r="Q6996" t="s">
        <v>10688</v>
      </c>
      <c r="S6996" t="s">
        <v>10689</v>
      </c>
      <c r="T6996">
        <v>43102.456875000003</v>
      </c>
    </row>
    <row r="6997" spans="1:20" x14ac:dyDescent="0.25">
      <c r="A6997" t="s">
        <v>6473</v>
      </c>
      <c r="B6997" t="s">
        <v>20512</v>
      </c>
      <c r="C6997" t="s">
        <v>10681</v>
      </c>
      <c r="D6997" t="s">
        <v>10683</v>
      </c>
      <c r="E6997" t="s">
        <v>10685</v>
      </c>
      <c r="F6997">
        <v>23.99</v>
      </c>
      <c r="G6997">
        <v>143.94</v>
      </c>
      <c r="H6997">
        <v>6</v>
      </c>
      <c r="I6997" t="s">
        <v>10682</v>
      </c>
      <c r="J6997">
        <v>0</v>
      </c>
      <c r="K6997">
        <v>0</v>
      </c>
      <c r="L6997" t="s">
        <v>10727</v>
      </c>
      <c r="M6997">
        <v>45930</v>
      </c>
      <c r="N6997" t="s">
        <v>11884</v>
      </c>
      <c r="O6997" t="s">
        <v>10701</v>
      </c>
      <c r="Q6997" t="s">
        <v>10702</v>
      </c>
      <c r="S6997" t="s">
        <v>11885</v>
      </c>
      <c r="T6997">
        <v>43102.456944444399</v>
      </c>
    </row>
    <row r="6998" spans="1:20" x14ac:dyDescent="0.25">
      <c r="A6998" t="s">
        <v>9890</v>
      </c>
      <c r="B6998" t="s">
        <v>21343</v>
      </c>
      <c r="C6998" t="s">
        <v>10751</v>
      </c>
      <c r="D6998" t="s">
        <v>10683</v>
      </c>
      <c r="E6998" t="s">
        <v>10685</v>
      </c>
      <c r="F6998">
        <v>29.99</v>
      </c>
      <c r="G6998">
        <v>359.88</v>
      </c>
      <c r="H6998">
        <v>12</v>
      </c>
      <c r="I6998" t="s">
        <v>10682</v>
      </c>
      <c r="J6998">
        <v>0</v>
      </c>
      <c r="K6998">
        <v>0</v>
      </c>
      <c r="L6998" t="s">
        <v>10731</v>
      </c>
      <c r="M6998">
        <v>45923</v>
      </c>
      <c r="N6998" t="s">
        <v>10686</v>
      </c>
      <c r="O6998" t="s">
        <v>10687</v>
      </c>
      <c r="Q6998" t="s">
        <v>10688</v>
      </c>
      <c r="S6998" t="s">
        <v>10689</v>
      </c>
      <c r="T6998">
        <v>43102.456875000003</v>
      </c>
    </row>
    <row r="6999" spans="1:20" x14ac:dyDescent="0.25">
      <c r="A6999" t="s">
        <v>9891</v>
      </c>
      <c r="B6999" t="s">
        <v>21344</v>
      </c>
      <c r="C6999" t="s">
        <v>10681</v>
      </c>
      <c r="D6999" t="s">
        <v>10683</v>
      </c>
      <c r="E6999" t="s">
        <v>10685</v>
      </c>
      <c r="F6999">
        <v>29.99</v>
      </c>
      <c r="G6999">
        <v>179.94</v>
      </c>
      <c r="H6999">
        <v>6</v>
      </c>
      <c r="I6999" t="s">
        <v>10682</v>
      </c>
      <c r="J6999">
        <v>0</v>
      </c>
      <c r="K6999">
        <v>0</v>
      </c>
      <c r="L6999" t="s">
        <v>10731</v>
      </c>
      <c r="M6999">
        <v>45923</v>
      </c>
      <c r="N6999" t="s">
        <v>10686</v>
      </c>
      <c r="O6999" t="s">
        <v>10687</v>
      </c>
      <c r="Q6999" t="s">
        <v>10688</v>
      </c>
      <c r="S6999" t="s">
        <v>10689</v>
      </c>
      <c r="T6999">
        <v>43102.456875000003</v>
      </c>
    </row>
    <row r="7000" spans="1:20" x14ac:dyDescent="0.25">
      <c r="A7000" t="s">
        <v>9892</v>
      </c>
      <c r="B7000" t="s">
        <v>21345</v>
      </c>
      <c r="C7000" t="s">
        <v>10681</v>
      </c>
      <c r="D7000" t="s">
        <v>10683</v>
      </c>
      <c r="E7000" t="s">
        <v>10685</v>
      </c>
      <c r="F7000">
        <v>19.989999999999998</v>
      </c>
      <c r="G7000">
        <v>239.88</v>
      </c>
      <c r="H7000">
        <v>12</v>
      </c>
      <c r="I7000" t="s">
        <v>10682</v>
      </c>
      <c r="J7000">
        <v>0</v>
      </c>
      <c r="K7000">
        <v>0</v>
      </c>
      <c r="L7000" t="s">
        <v>10717</v>
      </c>
      <c r="M7000">
        <v>45938</v>
      </c>
      <c r="N7000" t="s">
        <v>10694</v>
      </c>
      <c r="O7000" t="s">
        <v>10695</v>
      </c>
      <c r="Q7000" t="s">
        <v>10696</v>
      </c>
      <c r="S7000" t="s">
        <v>10697</v>
      </c>
      <c r="T7000">
        <v>43102.456921296303</v>
      </c>
    </row>
    <row r="7001" spans="1:20" x14ac:dyDescent="0.25">
      <c r="A7001" t="s">
        <v>8270</v>
      </c>
      <c r="B7001" t="s">
        <v>21346</v>
      </c>
      <c r="C7001" t="s">
        <v>10681</v>
      </c>
      <c r="D7001" t="s">
        <v>10683</v>
      </c>
      <c r="E7001" t="s">
        <v>10685</v>
      </c>
      <c r="F7001">
        <v>53.99</v>
      </c>
      <c r="G7001">
        <v>323.94</v>
      </c>
      <c r="H7001">
        <v>6</v>
      </c>
      <c r="I7001" t="s">
        <v>10682</v>
      </c>
      <c r="J7001">
        <v>0</v>
      </c>
      <c r="K7001">
        <v>0</v>
      </c>
      <c r="L7001" t="s">
        <v>10731</v>
      </c>
      <c r="M7001">
        <v>45940</v>
      </c>
      <c r="N7001" t="s">
        <v>11359</v>
      </c>
      <c r="O7001" t="s">
        <v>10762</v>
      </c>
      <c r="P7001" t="s">
        <v>10701</v>
      </c>
      <c r="Q7001" t="s">
        <v>10763</v>
      </c>
      <c r="R7001" t="s">
        <v>10702</v>
      </c>
      <c r="S7001" t="s">
        <v>11360</v>
      </c>
      <c r="T7001">
        <v>43102.456875000003</v>
      </c>
    </row>
    <row r="7002" spans="1:20" x14ac:dyDescent="0.25">
      <c r="A7002" t="s">
        <v>8316</v>
      </c>
      <c r="B7002" t="s">
        <v>21347</v>
      </c>
      <c r="C7002" t="s">
        <v>10681</v>
      </c>
      <c r="D7002" t="s">
        <v>10683</v>
      </c>
      <c r="E7002" t="s">
        <v>10685</v>
      </c>
      <c r="F7002">
        <v>99.99</v>
      </c>
      <c r="G7002">
        <v>599.94000000000005</v>
      </c>
      <c r="H7002">
        <v>6</v>
      </c>
      <c r="I7002" t="s">
        <v>10682</v>
      </c>
      <c r="J7002">
        <v>0</v>
      </c>
      <c r="K7002">
        <v>0</v>
      </c>
      <c r="L7002" t="s">
        <v>10731</v>
      </c>
      <c r="M7002">
        <v>45940</v>
      </c>
      <c r="N7002" t="s">
        <v>11359</v>
      </c>
      <c r="O7002" t="s">
        <v>10762</v>
      </c>
      <c r="P7002" t="s">
        <v>10701</v>
      </c>
      <c r="Q7002" t="s">
        <v>10763</v>
      </c>
      <c r="R7002" t="s">
        <v>10702</v>
      </c>
      <c r="S7002" t="s">
        <v>11360</v>
      </c>
      <c r="T7002">
        <v>43102.456875000003</v>
      </c>
    </row>
    <row r="7003" spans="1:20" x14ac:dyDescent="0.25">
      <c r="A7003" t="s">
        <v>9893</v>
      </c>
      <c r="B7003" t="s">
        <v>21348</v>
      </c>
      <c r="C7003" t="s">
        <v>10681</v>
      </c>
      <c r="D7003" t="s">
        <v>10683</v>
      </c>
      <c r="E7003" t="s">
        <v>10685</v>
      </c>
      <c r="F7003">
        <v>104.99</v>
      </c>
      <c r="G7003">
        <v>629.94000000000005</v>
      </c>
      <c r="H7003">
        <v>6</v>
      </c>
      <c r="I7003" t="s">
        <v>10682</v>
      </c>
      <c r="J7003">
        <v>0</v>
      </c>
      <c r="K7003">
        <v>0</v>
      </c>
      <c r="L7003" t="s">
        <v>10835</v>
      </c>
      <c r="M7003">
        <v>45957</v>
      </c>
      <c r="N7003" t="s">
        <v>12158</v>
      </c>
      <c r="O7003" t="s">
        <v>11279</v>
      </c>
      <c r="Q7003" t="s">
        <v>11280</v>
      </c>
      <c r="S7003" t="s">
        <v>12159</v>
      </c>
      <c r="T7003">
        <v>43102.456863425898</v>
      </c>
    </row>
    <row r="7004" spans="1:20" x14ac:dyDescent="0.25">
      <c r="A7004" t="s">
        <v>9894</v>
      </c>
      <c r="B7004" t="s">
        <v>21349</v>
      </c>
      <c r="C7004" t="s">
        <v>10751</v>
      </c>
      <c r="D7004" t="s">
        <v>10683</v>
      </c>
      <c r="E7004" t="s">
        <v>10685</v>
      </c>
      <c r="F7004">
        <v>44.99</v>
      </c>
      <c r="G7004">
        <v>269.94</v>
      </c>
      <c r="H7004">
        <v>6</v>
      </c>
      <c r="I7004" t="s">
        <v>10682</v>
      </c>
      <c r="J7004">
        <v>0</v>
      </c>
      <c r="K7004">
        <v>0</v>
      </c>
      <c r="L7004" t="s">
        <v>12092</v>
      </c>
      <c r="M7004">
        <v>45964</v>
      </c>
      <c r="N7004" t="s">
        <v>10700</v>
      </c>
      <c r="O7004" t="s">
        <v>10701</v>
      </c>
      <c r="Q7004" t="s">
        <v>10702</v>
      </c>
      <c r="S7004" t="s">
        <v>10703</v>
      </c>
      <c r="T7004">
        <v>43102.456932870402</v>
      </c>
    </row>
    <row r="7005" spans="1:20" x14ac:dyDescent="0.25">
      <c r="A7005" t="s">
        <v>8245</v>
      </c>
      <c r="B7005" t="s">
        <v>21350</v>
      </c>
      <c r="C7005" t="s">
        <v>10681</v>
      </c>
      <c r="D7005" t="s">
        <v>10683</v>
      </c>
      <c r="E7005" t="s">
        <v>10685</v>
      </c>
      <c r="F7005">
        <v>89.99</v>
      </c>
      <c r="G7005">
        <v>539.94000000000005</v>
      </c>
      <c r="H7005">
        <v>6</v>
      </c>
      <c r="I7005" t="s">
        <v>10682</v>
      </c>
      <c r="J7005">
        <v>0</v>
      </c>
      <c r="K7005">
        <v>0</v>
      </c>
      <c r="L7005" t="s">
        <v>10731</v>
      </c>
      <c r="M7005">
        <v>45974</v>
      </c>
      <c r="N7005" t="s">
        <v>13477</v>
      </c>
      <c r="S7005" t="s">
        <v>13478</v>
      </c>
      <c r="T7005">
        <v>43102.456875000003</v>
      </c>
    </row>
    <row r="7006" spans="1:20" x14ac:dyDescent="0.25">
      <c r="A7006" t="s">
        <v>21351</v>
      </c>
      <c r="B7006" t="s">
        <v>21352</v>
      </c>
      <c r="C7006" t="s">
        <v>10751</v>
      </c>
      <c r="D7006" t="s">
        <v>10752</v>
      </c>
      <c r="E7006" t="s">
        <v>10685</v>
      </c>
      <c r="F7006">
        <v>41.99</v>
      </c>
      <c r="G7006">
        <v>251.94</v>
      </c>
      <c r="H7006">
        <v>6</v>
      </c>
      <c r="I7006" t="s">
        <v>10682</v>
      </c>
      <c r="J7006">
        <v>0</v>
      </c>
      <c r="K7006">
        <v>0</v>
      </c>
      <c r="L7006" t="s">
        <v>10731</v>
      </c>
      <c r="M7006">
        <v>45974</v>
      </c>
      <c r="N7006" t="s">
        <v>10732</v>
      </c>
      <c r="O7006" t="s">
        <v>10687</v>
      </c>
      <c r="Q7006" t="s">
        <v>10688</v>
      </c>
      <c r="S7006" t="s">
        <v>10733</v>
      </c>
      <c r="T7006">
        <v>43102.456875000003</v>
      </c>
    </row>
    <row r="7007" spans="1:20" x14ac:dyDescent="0.25">
      <c r="A7007" t="s">
        <v>21353</v>
      </c>
      <c r="B7007" t="s">
        <v>21354</v>
      </c>
      <c r="C7007" t="s">
        <v>10751</v>
      </c>
      <c r="D7007" t="s">
        <v>10683</v>
      </c>
      <c r="E7007" t="s">
        <v>10685</v>
      </c>
      <c r="F7007">
        <v>114.99</v>
      </c>
      <c r="G7007">
        <v>689.94</v>
      </c>
      <c r="H7007">
        <v>6</v>
      </c>
      <c r="I7007" t="s">
        <v>10682</v>
      </c>
      <c r="J7007">
        <v>0</v>
      </c>
      <c r="K7007">
        <v>0</v>
      </c>
      <c r="L7007" t="s">
        <v>10731</v>
      </c>
      <c r="M7007">
        <v>45982</v>
      </c>
      <c r="N7007" t="s">
        <v>19470</v>
      </c>
      <c r="O7007" t="s">
        <v>10687</v>
      </c>
      <c r="Q7007" t="s">
        <v>10688</v>
      </c>
      <c r="S7007" t="s">
        <v>19471</v>
      </c>
      <c r="T7007">
        <v>43102.456875000003</v>
      </c>
    </row>
    <row r="7008" spans="1:20" x14ac:dyDescent="0.25">
      <c r="A7008" t="s">
        <v>9895</v>
      </c>
      <c r="B7008" t="s">
        <v>21355</v>
      </c>
      <c r="C7008" t="s">
        <v>10751</v>
      </c>
      <c r="D7008" t="s">
        <v>10683</v>
      </c>
      <c r="E7008" t="s">
        <v>10685</v>
      </c>
      <c r="F7008">
        <v>49.99</v>
      </c>
      <c r="G7008">
        <v>299.94</v>
      </c>
      <c r="H7008">
        <v>6</v>
      </c>
      <c r="I7008" t="s">
        <v>10682</v>
      </c>
      <c r="J7008">
        <v>0</v>
      </c>
      <c r="K7008">
        <v>0</v>
      </c>
      <c r="L7008" t="s">
        <v>10731</v>
      </c>
      <c r="M7008">
        <v>45982</v>
      </c>
      <c r="N7008" t="s">
        <v>19470</v>
      </c>
      <c r="O7008" t="s">
        <v>10687</v>
      </c>
      <c r="Q7008" t="s">
        <v>10688</v>
      </c>
      <c r="S7008" t="s">
        <v>19471</v>
      </c>
      <c r="T7008">
        <v>43102.456875000003</v>
      </c>
    </row>
    <row r="7009" spans="1:20" x14ac:dyDescent="0.25">
      <c r="A7009" t="s">
        <v>9896</v>
      </c>
      <c r="B7009" t="s">
        <v>21356</v>
      </c>
      <c r="C7009" t="s">
        <v>10751</v>
      </c>
      <c r="D7009" t="s">
        <v>10683</v>
      </c>
      <c r="E7009" t="s">
        <v>10685</v>
      </c>
      <c r="F7009">
        <v>79.989999999999995</v>
      </c>
      <c r="G7009">
        <v>479.94</v>
      </c>
      <c r="H7009">
        <v>6</v>
      </c>
      <c r="I7009" t="s">
        <v>10682</v>
      </c>
      <c r="J7009">
        <v>0</v>
      </c>
      <c r="K7009">
        <v>0</v>
      </c>
      <c r="L7009" t="s">
        <v>10731</v>
      </c>
      <c r="M7009">
        <v>45982</v>
      </c>
      <c r="N7009" t="s">
        <v>19470</v>
      </c>
      <c r="O7009" t="s">
        <v>10687</v>
      </c>
      <c r="Q7009" t="s">
        <v>10688</v>
      </c>
      <c r="S7009" t="s">
        <v>19471</v>
      </c>
      <c r="T7009">
        <v>43102.456875000003</v>
      </c>
    </row>
    <row r="7010" spans="1:20" x14ac:dyDescent="0.25">
      <c r="A7010" t="s">
        <v>21357</v>
      </c>
      <c r="B7010" t="s">
        <v>21358</v>
      </c>
      <c r="C7010" t="s">
        <v>10751</v>
      </c>
      <c r="D7010" t="s">
        <v>10683</v>
      </c>
      <c r="E7010" t="s">
        <v>10685</v>
      </c>
      <c r="F7010">
        <v>69.989999999999995</v>
      </c>
      <c r="G7010">
        <v>419.94</v>
      </c>
      <c r="H7010">
        <v>6</v>
      </c>
      <c r="I7010" t="s">
        <v>10682</v>
      </c>
      <c r="J7010">
        <v>0</v>
      </c>
      <c r="K7010">
        <v>0</v>
      </c>
      <c r="L7010" t="s">
        <v>11406</v>
      </c>
      <c r="M7010">
        <v>45982</v>
      </c>
      <c r="N7010" t="s">
        <v>19470</v>
      </c>
      <c r="O7010" t="s">
        <v>10687</v>
      </c>
      <c r="Q7010" t="s">
        <v>10688</v>
      </c>
      <c r="S7010" t="s">
        <v>19471</v>
      </c>
      <c r="T7010">
        <v>43102.456979166702</v>
      </c>
    </row>
    <row r="7011" spans="1:20" x14ac:dyDescent="0.25">
      <c r="A7011" t="s">
        <v>9897</v>
      </c>
      <c r="B7011" t="s">
        <v>21359</v>
      </c>
      <c r="C7011" t="s">
        <v>10681</v>
      </c>
      <c r="D7011" t="s">
        <v>10683</v>
      </c>
      <c r="E7011" t="s">
        <v>10685</v>
      </c>
      <c r="F7011">
        <v>39.99</v>
      </c>
      <c r="G7011">
        <v>239.94</v>
      </c>
      <c r="H7011">
        <v>6</v>
      </c>
      <c r="I7011" t="s">
        <v>10682</v>
      </c>
      <c r="J7011">
        <v>0</v>
      </c>
      <c r="K7011">
        <v>0</v>
      </c>
      <c r="L7011" t="s">
        <v>16603</v>
      </c>
      <c r="M7011">
        <v>46010</v>
      </c>
      <c r="N7011" t="s">
        <v>10737</v>
      </c>
      <c r="O7011" t="s">
        <v>10708</v>
      </c>
      <c r="Q7011" t="s">
        <v>10709</v>
      </c>
      <c r="S7011" t="s">
        <v>10738</v>
      </c>
      <c r="T7011">
        <v>43102.456875000003</v>
      </c>
    </row>
    <row r="7012" spans="1:20" x14ac:dyDescent="0.25">
      <c r="A7012" t="s">
        <v>9898</v>
      </c>
      <c r="B7012" t="s">
        <v>21360</v>
      </c>
      <c r="C7012" t="s">
        <v>10751</v>
      </c>
      <c r="D7012" t="s">
        <v>10752</v>
      </c>
      <c r="E7012" t="s">
        <v>10685</v>
      </c>
      <c r="F7012">
        <v>29.99</v>
      </c>
      <c r="G7012">
        <v>179.94</v>
      </c>
      <c r="H7012">
        <v>6</v>
      </c>
      <c r="I7012" t="s">
        <v>10682</v>
      </c>
      <c r="J7012">
        <v>0</v>
      </c>
      <c r="K7012">
        <v>0</v>
      </c>
      <c r="L7012" t="s">
        <v>13048</v>
      </c>
      <c r="M7012">
        <v>46044</v>
      </c>
      <c r="N7012" t="s">
        <v>10737</v>
      </c>
      <c r="O7012" t="s">
        <v>10708</v>
      </c>
      <c r="Q7012" t="s">
        <v>10709</v>
      </c>
      <c r="S7012" t="s">
        <v>10738</v>
      </c>
      <c r="T7012">
        <v>43102.456875000003</v>
      </c>
    </row>
    <row r="7013" spans="1:20" x14ac:dyDescent="0.25">
      <c r="A7013" t="s">
        <v>21361</v>
      </c>
      <c r="B7013" t="s">
        <v>21362</v>
      </c>
      <c r="C7013" t="s">
        <v>10751</v>
      </c>
      <c r="D7013" t="s">
        <v>10683</v>
      </c>
      <c r="E7013" t="s">
        <v>10685</v>
      </c>
      <c r="F7013">
        <v>39.99</v>
      </c>
      <c r="G7013">
        <v>479.88</v>
      </c>
      <c r="H7013">
        <v>12</v>
      </c>
      <c r="I7013" t="s">
        <v>10682</v>
      </c>
      <c r="J7013">
        <v>0</v>
      </c>
      <c r="K7013">
        <v>0</v>
      </c>
      <c r="L7013" t="s">
        <v>10731</v>
      </c>
      <c r="M7013">
        <v>46044</v>
      </c>
      <c r="N7013" t="s">
        <v>10686</v>
      </c>
      <c r="O7013" t="s">
        <v>10687</v>
      </c>
      <c r="Q7013" t="s">
        <v>10688</v>
      </c>
      <c r="S7013" t="s">
        <v>10689</v>
      </c>
      <c r="T7013">
        <v>43102.456875000003</v>
      </c>
    </row>
    <row r="7014" spans="1:20" x14ac:dyDescent="0.25">
      <c r="A7014" t="s">
        <v>21363</v>
      </c>
      <c r="B7014" t="s">
        <v>21364</v>
      </c>
      <c r="C7014" t="s">
        <v>10681</v>
      </c>
      <c r="D7014" t="s">
        <v>10683</v>
      </c>
      <c r="E7014" t="s">
        <v>10685</v>
      </c>
      <c r="F7014">
        <v>56.99</v>
      </c>
      <c r="G7014">
        <v>341.94</v>
      </c>
      <c r="H7014">
        <v>6</v>
      </c>
      <c r="I7014" t="s">
        <v>10682</v>
      </c>
      <c r="J7014">
        <v>0</v>
      </c>
      <c r="K7014">
        <v>0</v>
      </c>
      <c r="L7014" t="s">
        <v>10868</v>
      </c>
      <c r="M7014">
        <v>46051</v>
      </c>
      <c r="N7014" t="s">
        <v>10837</v>
      </c>
      <c r="O7014" t="s">
        <v>10701</v>
      </c>
      <c r="Q7014" t="s">
        <v>10702</v>
      </c>
      <c r="S7014" t="s">
        <v>10838</v>
      </c>
      <c r="T7014">
        <v>43102.456990740699</v>
      </c>
    </row>
    <row r="7015" spans="1:20" x14ac:dyDescent="0.25">
      <c r="A7015" t="s">
        <v>6474</v>
      </c>
      <c r="B7015" t="s">
        <v>21365</v>
      </c>
      <c r="C7015" t="s">
        <v>10681</v>
      </c>
      <c r="D7015" t="s">
        <v>10683</v>
      </c>
      <c r="E7015" t="s">
        <v>10685</v>
      </c>
      <c r="F7015">
        <v>28.99</v>
      </c>
      <c r="G7015">
        <v>347.88</v>
      </c>
      <c r="H7015">
        <v>12</v>
      </c>
      <c r="I7015" t="s">
        <v>10682</v>
      </c>
      <c r="J7015">
        <v>0</v>
      </c>
      <c r="K7015">
        <v>0</v>
      </c>
      <c r="L7015" t="s">
        <v>10731</v>
      </c>
      <c r="M7015">
        <v>45408</v>
      </c>
      <c r="N7015" t="s">
        <v>10700</v>
      </c>
      <c r="O7015" t="s">
        <v>10701</v>
      </c>
      <c r="Q7015" t="s">
        <v>10702</v>
      </c>
      <c r="S7015" t="s">
        <v>10703</v>
      </c>
      <c r="T7015">
        <v>43102.456875000003</v>
      </c>
    </row>
    <row r="7016" spans="1:20" x14ac:dyDescent="0.25">
      <c r="A7016" t="s">
        <v>21366</v>
      </c>
      <c r="B7016" t="s">
        <v>21367</v>
      </c>
      <c r="C7016" t="s">
        <v>10681</v>
      </c>
      <c r="D7016" t="s">
        <v>10683</v>
      </c>
      <c r="E7016" t="s">
        <v>10685</v>
      </c>
      <c r="F7016">
        <v>79.989999999999995</v>
      </c>
      <c r="G7016">
        <v>479.94</v>
      </c>
      <c r="H7016">
        <v>6</v>
      </c>
      <c r="I7016" t="s">
        <v>10682</v>
      </c>
      <c r="J7016">
        <v>0</v>
      </c>
      <c r="K7016">
        <v>0</v>
      </c>
      <c r="L7016" t="s">
        <v>10868</v>
      </c>
      <c r="M7016">
        <v>46078</v>
      </c>
      <c r="N7016" t="s">
        <v>10761</v>
      </c>
      <c r="O7016" t="s">
        <v>10762</v>
      </c>
      <c r="P7016" t="s">
        <v>10708</v>
      </c>
      <c r="Q7016" t="s">
        <v>10763</v>
      </c>
      <c r="R7016" t="s">
        <v>10709</v>
      </c>
      <c r="S7016" t="s">
        <v>10764</v>
      </c>
      <c r="T7016">
        <v>43102.456990740699</v>
      </c>
    </row>
    <row r="7017" spans="1:20" x14ac:dyDescent="0.25">
      <c r="A7017" t="s">
        <v>9899</v>
      </c>
      <c r="B7017" t="s">
        <v>21368</v>
      </c>
      <c r="C7017" t="s">
        <v>10681</v>
      </c>
      <c r="D7017" t="s">
        <v>10683</v>
      </c>
      <c r="E7017" t="s">
        <v>10685</v>
      </c>
      <c r="F7017">
        <v>46.99</v>
      </c>
      <c r="G7017">
        <v>281.94</v>
      </c>
      <c r="H7017">
        <v>6</v>
      </c>
      <c r="I7017" t="s">
        <v>10682</v>
      </c>
      <c r="J7017">
        <v>0</v>
      </c>
      <c r="K7017">
        <v>0</v>
      </c>
      <c r="L7017" t="s">
        <v>10731</v>
      </c>
      <c r="M7017">
        <v>46051</v>
      </c>
      <c r="N7017" t="s">
        <v>11359</v>
      </c>
      <c r="O7017" t="s">
        <v>10762</v>
      </c>
      <c r="P7017" t="s">
        <v>10701</v>
      </c>
      <c r="Q7017" t="s">
        <v>10763</v>
      </c>
      <c r="R7017" t="s">
        <v>10702</v>
      </c>
      <c r="S7017" t="s">
        <v>11360</v>
      </c>
      <c r="T7017">
        <v>43102.456875000003</v>
      </c>
    </row>
    <row r="7018" spans="1:20" x14ac:dyDescent="0.25">
      <c r="A7018" t="s">
        <v>21369</v>
      </c>
      <c r="B7018" t="s">
        <v>21370</v>
      </c>
      <c r="C7018" t="s">
        <v>10681</v>
      </c>
      <c r="D7018" t="s">
        <v>10683</v>
      </c>
      <c r="E7018" t="s">
        <v>10685</v>
      </c>
      <c r="F7018">
        <v>39.99</v>
      </c>
      <c r="G7018">
        <v>479.88</v>
      </c>
      <c r="H7018">
        <v>12</v>
      </c>
      <c r="I7018" t="s">
        <v>10682</v>
      </c>
      <c r="J7018">
        <v>0</v>
      </c>
      <c r="K7018">
        <v>0</v>
      </c>
      <c r="L7018" t="s">
        <v>17014</v>
      </c>
      <c r="M7018">
        <v>46076</v>
      </c>
      <c r="N7018" t="s">
        <v>10803</v>
      </c>
      <c r="O7018" t="s">
        <v>10782</v>
      </c>
      <c r="Q7018" t="s">
        <v>10783</v>
      </c>
      <c r="S7018" t="s">
        <v>10804</v>
      </c>
      <c r="T7018">
        <v>43102.456875000003</v>
      </c>
    </row>
    <row r="7019" spans="1:20" x14ac:dyDescent="0.25">
      <c r="A7019" t="s">
        <v>21371</v>
      </c>
      <c r="B7019" t="s">
        <v>21372</v>
      </c>
      <c r="C7019" t="s">
        <v>10681</v>
      </c>
      <c r="D7019" t="s">
        <v>10683</v>
      </c>
      <c r="E7019" t="s">
        <v>10685</v>
      </c>
      <c r="F7019">
        <v>0</v>
      </c>
      <c r="G7019">
        <v>0</v>
      </c>
      <c r="H7019">
        <v>6</v>
      </c>
      <c r="I7019" t="s">
        <v>10682</v>
      </c>
      <c r="J7019">
        <v>0</v>
      </c>
      <c r="K7019">
        <v>0</v>
      </c>
      <c r="L7019" t="s">
        <v>11301</v>
      </c>
      <c r="M7019">
        <v>46070</v>
      </c>
      <c r="N7019" t="s">
        <v>12282</v>
      </c>
      <c r="O7019" t="s">
        <v>10687</v>
      </c>
      <c r="Q7019" t="s">
        <v>10688</v>
      </c>
      <c r="S7019" t="s">
        <v>12283</v>
      </c>
      <c r="T7019">
        <v>43102.456875000003</v>
      </c>
    </row>
    <row r="7020" spans="1:20" x14ac:dyDescent="0.25">
      <c r="A7020" t="s">
        <v>21373</v>
      </c>
      <c r="B7020" t="s">
        <v>20350</v>
      </c>
      <c r="C7020" t="s">
        <v>10681</v>
      </c>
      <c r="D7020" t="s">
        <v>10683</v>
      </c>
      <c r="E7020" t="s">
        <v>10685</v>
      </c>
      <c r="F7020">
        <v>69.989999999999995</v>
      </c>
      <c r="G7020">
        <v>419.94</v>
      </c>
      <c r="H7020">
        <v>6</v>
      </c>
      <c r="I7020" t="s">
        <v>10682</v>
      </c>
      <c r="J7020">
        <v>0</v>
      </c>
      <c r="K7020">
        <v>0</v>
      </c>
      <c r="L7020" t="s">
        <v>10883</v>
      </c>
      <c r="M7020">
        <v>46071</v>
      </c>
      <c r="N7020" t="s">
        <v>10826</v>
      </c>
      <c r="O7020" t="s">
        <v>10708</v>
      </c>
      <c r="Q7020" t="s">
        <v>10709</v>
      </c>
      <c r="S7020" t="s">
        <v>10827</v>
      </c>
      <c r="T7020">
        <v>43102.456979166702</v>
      </c>
    </row>
    <row r="7021" spans="1:20" x14ac:dyDescent="0.25">
      <c r="A7021" t="s">
        <v>21374</v>
      </c>
      <c r="B7021" t="s">
        <v>21375</v>
      </c>
      <c r="C7021" t="s">
        <v>10681</v>
      </c>
      <c r="D7021" t="s">
        <v>10683</v>
      </c>
      <c r="E7021" t="s">
        <v>10685</v>
      </c>
      <c r="F7021">
        <v>11.99</v>
      </c>
      <c r="G7021">
        <v>143.88</v>
      </c>
      <c r="H7021">
        <v>12</v>
      </c>
      <c r="I7021" t="s">
        <v>10682</v>
      </c>
      <c r="J7021">
        <v>0</v>
      </c>
      <c r="K7021">
        <v>0</v>
      </c>
      <c r="L7021" t="s">
        <v>10788</v>
      </c>
      <c r="M7021">
        <v>46071</v>
      </c>
      <c r="N7021" t="s">
        <v>10826</v>
      </c>
      <c r="O7021" t="s">
        <v>10708</v>
      </c>
      <c r="Q7021" t="s">
        <v>10709</v>
      </c>
      <c r="S7021" t="s">
        <v>10827</v>
      </c>
      <c r="T7021">
        <v>43102.456921296303</v>
      </c>
    </row>
    <row r="7022" spans="1:20" x14ac:dyDescent="0.25">
      <c r="A7022" t="s">
        <v>21376</v>
      </c>
      <c r="B7022" t="s">
        <v>21377</v>
      </c>
      <c r="C7022" t="s">
        <v>10681</v>
      </c>
      <c r="D7022" t="s">
        <v>10683</v>
      </c>
      <c r="E7022" t="s">
        <v>10685</v>
      </c>
      <c r="F7022">
        <v>16.989999999999998</v>
      </c>
      <c r="G7022">
        <v>203.88</v>
      </c>
      <c r="H7022">
        <v>12</v>
      </c>
      <c r="I7022" t="s">
        <v>10682</v>
      </c>
      <c r="J7022">
        <v>0</v>
      </c>
      <c r="K7022">
        <v>0</v>
      </c>
      <c r="L7022" t="s">
        <v>10862</v>
      </c>
      <c r="M7022">
        <v>46072</v>
      </c>
      <c r="N7022" t="s">
        <v>10746</v>
      </c>
      <c r="O7022" t="s">
        <v>10747</v>
      </c>
      <c r="Q7022" t="s">
        <v>10748</v>
      </c>
      <c r="S7022" t="s">
        <v>10749</v>
      </c>
      <c r="T7022">
        <v>43102.456909722197</v>
      </c>
    </row>
    <row r="7023" spans="1:20" x14ac:dyDescent="0.25">
      <c r="A7023" t="s">
        <v>21378</v>
      </c>
      <c r="B7023" t="s">
        <v>21379</v>
      </c>
      <c r="C7023" t="s">
        <v>10681</v>
      </c>
      <c r="D7023" t="s">
        <v>10683</v>
      </c>
      <c r="E7023" t="s">
        <v>10685</v>
      </c>
      <c r="F7023">
        <v>34.99</v>
      </c>
      <c r="G7023">
        <v>209.94</v>
      </c>
      <c r="H7023">
        <v>6</v>
      </c>
      <c r="I7023" t="s">
        <v>10682</v>
      </c>
      <c r="J7023">
        <v>0</v>
      </c>
      <c r="K7023">
        <v>0</v>
      </c>
      <c r="L7023" t="s">
        <v>10722</v>
      </c>
      <c r="M7023">
        <v>46073</v>
      </c>
      <c r="N7023" t="s">
        <v>12137</v>
      </c>
      <c r="O7023" t="s">
        <v>10701</v>
      </c>
      <c r="Q7023" t="s">
        <v>10702</v>
      </c>
      <c r="S7023" t="s">
        <v>12138</v>
      </c>
      <c r="T7023">
        <v>43102.456956018497</v>
      </c>
    </row>
    <row r="7024" spans="1:20" x14ac:dyDescent="0.25">
      <c r="A7024" t="s">
        <v>21380</v>
      </c>
      <c r="B7024" t="s">
        <v>21381</v>
      </c>
      <c r="C7024" t="s">
        <v>10681</v>
      </c>
      <c r="D7024" t="s">
        <v>10683</v>
      </c>
      <c r="E7024" t="s">
        <v>10685</v>
      </c>
      <c r="F7024">
        <v>29.99</v>
      </c>
      <c r="G7024">
        <v>179.94</v>
      </c>
      <c r="H7024">
        <v>6</v>
      </c>
      <c r="I7024" t="s">
        <v>10682</v>
      </c>
      <c r="J7024">
        <v>0</v>
      </c>
      <c r="K7024">
        <v>0</v>
      </c>
      <c r="L7024" t="s">
        <v>11175</v>
      </c>
      <c r="M7024">
        <v>46055</v>
      </c>
      <c r="N7024" t="s">
        <v>10874</v>
      </c>
      <c r="O7024" t="s">
        <v>10701</v>
      </c>
      <c r="P7024" t="s">
        <v>10708</v>
      </c>
      <c r="Q7024" t="s">
        <v>10702</v>
      </c>
      <c r="R7024" t="s">
        <v>10709</v>
      </c>
      <c r="S7024" t="s">
        <v>10875</v>
      </c>
      <c r="T7024">
        <v>43102.456956018497</v>
      </c>
    </row>
    <row r="7025" spans="1:20" x14ac:dyDescent="0.25">
      <c r="A7025" t="s">
        <v>21382</v>
      </c>
      <c r="B7025" t="s">
        <v>21383</v>
      </c>
      <c r="C7025" t="s">
        <v>10681</v>
      </c>
      <c r="D7025" t="s">
        <v>10683</v>
      </c>
      <c r="E7025" t="s">
        <v>10685</v>
      </c>
      <c r="F7025">
        <v>99.99</v>
      </c>
      <c r="G7025">
        <v>599.94000000000005</v>
      </c>
      <c r="H7025">
        <v>6</v>
      </c>
      <c r="I7025" t="s">
        <v>10682</v>
      </c>
      <c r="J7025">
        <v>0</v>
      </c>
      <c r="K7025">
        <v>0</v>
      </c>
      <c r="L7025" t="s">
        <v>10731</v>
      </c>
      <c r="M7025">
        <v>46049</v>
      </c>
      <c r="N7025" t="s">
        <v>13477</v>
      </c>
      <c r="S7025" t="s">
        <v>13478</v>
      </c>
      <c r="T7025">
        <v>43102.456875000003</v>
      </c>
    </row>
    <row r="7026" spans="1:20" x14ac:dyDescent="0.25">
      <c r="A7026" t="s">
        <v>21384</v>
      </c>
      <c r="B7026" t="s">
        <v>21385</v>
      </c>
      <c r="C7026" t="s">
        <v>10681</v>
      </c>
      <c r="D7026" t="s">
        <v>10683</v>
      </c>
      <c r="E7026" t="s">
        <v>10685</v>
      </c>
      <c r="F7026">
        <v>32.99</v>
      </c>
      <c r="G7026">
        <v>197.94</v>
      </c>
      <c r="H7026">
        <v>6</v>
      </c>
      <c r="I7026" t="s">
        <v>10682</v>
      </c>
      <c r="J7026">
        <v>0</v>
      </c>
      <c r="K7026">
        <v>0</v>
      </c>
      <c r="L7026" t="s">
        <v>10731</v>
      </c>
      <c r="M7026">
        <v>46051</v>
      </c>
      <c r="N7026" t="s">
        <v>16507</v>
      </c>
      <c r="O7026" t="s">
        <v>10708</v>
      </c>
      <c r="Q7026" t="s">
        <v>10709</v>
      </c>
      <c r="S7026" t="s">
        <v>16508</v>
      </c>
      <c r="T7026">
        <v>43102.456875000003</v>
      </c>
    </row>
    <row r="7027" spans="1:20" x14ac:dyDescent="0.25">
      <c r="A7027" t="s">
        <v>21386</v>
      </c>
      <c r="B7027" t="s">
        <v>21387</v>
      </c>
      <c r="C7027" t="s">
        <v>10681</v>
      </c>
      <c r="D7027" t="s">
        <v>10683</v>
      </c>
      <c r="E7027" t="s">
        <v>10685</v>
      </c>
      <c r="F7027">
        <v>49.99</v>
      </c>
      <c r="G7027">
        <v>299.94</v>
      </c>
      <c r="H7027">
        <v>6</v>
      </c>
      <c r="I7027" t="s">
        <v>10682</v>
      </c>
      <c r="J7027">
        <v>0</v>
      </c>
      <c r="K7027">
        <v>0</v>
      </c>
      <c r="L7027" t="s">
        <v>10731</v>
      </c>
      <c r="M7027">
        <v>46050</v>
      </c>
      <c r="N7027" t="s">
        <v>19459</v>
      </c>
      <c r="O7027" t="s">
        <v>10708</v>
      </c>
      <c r="Q7027" t="s">
        <v>10709</v>
      </c>
      <c r="S7027" t="s">
        <v>19460</v>
      </c>
      <c r="T7027">
        <v>43102.456875000003</v>
      </c>
    </row>
    <row r="7028" spans="1:20" x14ac:dyDescent="0.25">
      <c r="A7028" t="s">
        <v>21388</v>
      </c>
      <c r="B7028" t="s">
        <v>21389</v>
      </c>
      <c r="C7028" t="s">
        <v>10681</v>
      </c>
      <c r="D7028" t="s">
        <v>10683</v>
      </c>
      <c r="E7028" t="s">
        <v>10685</v>
      </c>
      <c r="F7028">
        <v>32.99</v>
      </c>
      <c r="G7028">
        <v>197.94</v>
      </c>
      <c r="H7028">
        <v>6</v>
      </c>
      <c r="I7028" t="s">
        <v>10682</v>
      </c>
      <c r="J7028">
        <v>0</v>
      </c>
      <c r="K7028">
        <v>0</v>
      </c>
      <c r="L7028" t="s">
        <v>10812</v>
      </c>
      <c r="M7028">
        <v>46056</v>
      </c>
      <c r="N7028" t="s">
        <v>21134</v>
      </c>
      <c r="O7028" t="s">
        <v>10708</v>
      </c>
      <c r="Q7028" t="s">
        <v>10709</v>
      </c>
      <c r="S7028" t="s">
        <v>21135</v>
      </c>
      <c r="T7028">
        <v>43102.456875000003</v>
      </c>
    </row>
    <row r="7029" spans="1:20" x14ac:dyDescent="0.25">
      <c r="A7029" t="s">
        <v>21390</v>
      </c>
      <c r="B7029" t="s">
        <v>21391</v>
      </c>
      <c r="C7029" t="s">
        <v>10681</v>
      </c>
      <c r="D7029" t="s">
        <v>10683</v>
      </c>
      <c r="E7029" t="s">
        <v>10685</v>
      </c>
      <c r="F7029">
        <v>9.99</v>
      </c>
      <c r="G7029">
        <v>119.88</v>
      </c>
      <c r="H7029">
        <v>12</v>
      </c>
      <c r="I7029" t="s">
        <v>10682</v>
      </c>
      <c r="J7029">
        <v>0</v>
      </c>
      <c r="K7029">
        <v>0</v>
      </c>
      <c r="L7029" t="s">
        <v>10812</v>
      </c>
      <c r="M7029">
        <v>46076</v>
      </c>
      <c r="N7029" t="s">
        <v>10686</v>
      </c>
      <c r="O7029" t="s">
        <v>10687</v>
      </c>
      <c r="Q7029" t="s">
        <v>10688</v>
      </c>
      <c r="S7029" t="s">
        <v>10689</v>
      </c>
      <c r="T7029">
        <v>43102.456875000003</v>
      </c>
    </row>
    <row r="7030" spans="1:20" x14ac:dyDescent="0.25">
      <c r="A7030" t="s">
        <v>21392</v>
      </c>
      <c r="B7030" t="s">
        <v>21393</v>
      </c>
      <c r="C7030" t="s">
        <v>10681</v>
      </c>
      <c r="D7030" t="s">
        <v>10683</v>
      </c>
      <c r="E7030" t="s">
        <v>10685</v>
      </c>
      <c r="F7030">
        <v>44.99</v>
      </c>
      <c r="G7030">
        <v>269.94</v>
      </c>
      <c r="H7030">
        <v>6</v>
      </c>
      <c r="I7030" t="s">
        <v>10682</v>
      </c>
      <c r="J7030">
        <v>0</v>
      </c>
      <c r="K7030">
        <v>0</v>
      </c>
      <c r="L7030" t="s">
        <v>11406</v>
      </c>
      <c r="M7030">
        <v>46078</v>
      </c>
      <c r="N7030" t="s">
        <v>11359</v>
      </c>
      <c r="O7030" t="s">
        <v>10762</v>
      </c>
      <c r="P7030" t="s">
        <v>10701</v>
      </c>
      <c r="Q7030" t="s">
        <v>10763</v>
      </c>
      <c r="R7030" t="s">
        <v>10702</v>
      </c>
      <c r="S7030" t="s">
        <v>11360</v>
      </c>
      <c r="T7030">
        <v>43102.456979166702</v>
      </c>
    </row>
    <row r="7031" spans="1:20" x14ac:dyDescent="0.25">
      <c r="A7031" t="s">
        <v>21394</v>
      </c>
      <c r="B7031" t="s">
        <v>21395</v>
      </c>
      <c r="C7031" t="s">
        <v>10681</v>
      </c>
      <c r="D7031" t="s">
        <v>10683</v>
      </c>
      <c r="E7031" t="s">
        <v>10685</v>
      </c>
      <c r="F7031">
        <v>22.99</v>
      </c>
      <c r="G7031">
        <v>137.94</v>
      </c>
      <c r="H7031">
        <v>6</v>
      </c>
      <c r="I7031" t="s">
        <v>10682</v>
      </c>
      <c r="J7031">
        <v>0</v>
      </c>
      <c r="K7031">
        <v>0</v>
      </c>
      <c r="L7031" t="s">
        <v>10731</v>
      </c>
      <c r="M7031">
        <v>46059</v>
      </c>
      <c r="N7031" t="s">
        <v>10700</v>
      </c>
      <c r="O7031" t="s">
        <v>10701</v>
      </c>
      <c r="Q7031" t="s">
        <v>10702</v>
      </c>
      <c r="S7031" t="s">
        <v>10703</v>
      </c>
      <c r="T7031">
        <v>43102.456875000003</v>
      </c>
    </row>
    <row r="7032" spans="1:20" x14ac:dyDescent="0.25">
      <c r="A7032" t="s">
        <v>21396</v>
      </c>
      <c r="B7032" t="s">
        <v>20270</v>
      </c>
      <c r="C7032" t="s">
        <v>10681</v>
      </c>
      <c r="D7032" t="s">
        <v>10683</v>
      </c>
      <c r="E7032" t="s">
        <v>10685</v>
      </c>
      <c r="F7032">
        <v>49.99</v>
      </c>
      <c r="G7032">
        <v>299.94</v>
      </c>
      <c r="H7032">
        <v>6</v>
      </c>
      <c r="I7032" t="s">
        <v>10682</v>
      </c>
      <c r="J7032">
        <v>0</v>
      </c>
      <c r="K7032">
        <v>0</v>
      </c>
      <c r="L7032" t="s">
        <v>10835</v>
      </c>
      <c r="M7032">
        <v>46077</v>
      </c>
      <c r="N7032" t="s">
        <v>13687</v>
      </c>
      <c r="O7032" t="s">
        <v>10687</v>
      </c>
      <c r="Q7032" t="s">
        <v>10688</v>
      </c>
      <c r="S7032" t="s">
        <v>13688</v>
      </c>
      <c r="T7032">
        <v>43102.456863425898</v>
      </c>
    </row>
    <row r="7033" spans="1:20" x14ac:dyDescent="0.25">
      <c r="A7033" t="s">
        <v>21397</v>
      </c>
      <c r="B7033" t="s">
        <v>21398</v>
      </c>
      <c r="C7033" t="s">
        <v>10681</v>
      </c>
      <c r="D7033" t="s">
        <v>10683</v>
      </c>
      <c r="E7033" t="s">
        <v>10685</v>
      </c>
      <c r="F7033">
        <v>29.99</v>
      </c>
      <c r="G7033">
        <v>179.94</v>
      </c>
      <c r="H7033">
        <v>6</v>
      </c>
      <c r="I7033" t="s">
        <v>10682</v>
      </c>
      <c r="J7033">
        <v>0</v>
      </c>
      <c r="K7033">
        <v>0</v>
      </c>
      <c r="L7033" t="s">
        <v>10722</v>
      </c>
      <c r="M7033">
        <v>46051</v>
      </c>
      <c r="N7033" t="s">
        <v>11359</v>
      </c>
      <c r="O7033" t="s">
        <v>10762</v>
      </c>
      <c r="P7033" t="s">
        <v>10701</v>
      </c>
      <c r="Q7033" t="s">
        <v>10763</v>
      </c>
      <c r="R7033" t="s">
        <v>10702</v>
      </c>
      <c r="S7033" t="s">
        <v>11360</v>
      </c>
      <c r="T7033">
        <v>43102.456956018497</v>
      </c>
    </row>
    <row r="7034" spans="1:20" x14ac:dyDescent="0.25">
      <c r="A7034" t="s">
        <v>21399</v>
      </c>
      <c r="B7034" t="s">
        <v>21400</v>
      </c>
      <c r="C7034" t="s">
        <v>10681</v>
      </c>
      <c r="D7034" t="s">
        <v>10683</v>
      </c>
      <c r="E7034" t="s">
        <v>10685</v>
      </c>
      <c r="F7034">
        <v>19.989999999999998</v>
      </c>
      <c r="G7034">
        <v>119.94</v>
      </c>
      <c r="H7034">
        <v>6</v>
      </c>
      <c r="I7034" t="s">
        <v>10682</v>
      </c>
      <c r="J7034">
        <v>0</v>
      </c>
      <c r="K7034">
        <v>0</v>
      </c>
      <c r="L7034" t="s">
        <v>10788</v>
      </c>
      <c r="M7034">
        <v>46073</v>
      </c>
      <c r="N7034" t="s">
        <v>12698</v>
      </c>
      <c r="O7034" t="s">
        <v>12699</v>
      </c>
      <c r="Q7034" t="s">
        <v>12700</v>
      </c>
      <c r="S7034" t="s">
        <v>12701</v>
      </c>
      <c r="T7034">
        <v>43102.456921296303</v>
      </c>
    </row>
    <row r="7035" spans="1:20" x14ac:dyDescent="0.25">
      <c r="A7035" t="s">
        <v>21401</v>
      </c>
      <c r="B7035" t="s">
        <v>21402</v>
      </c>
      <c r="C7035" t="s">
        <v>10681</v>
      </c>
      <c r="D7035" t="s">
        <v>10683</v>
      </c>
      <c r="E7035" t="s">
        <v>10685</v>
      </c>
      <c r="F7035">
        <v>39.99</v>
      </c>
      <c r="G7035">
        <v>239.94</v>
      </c>
      <c r="H7035">
        <v>6</v>
      </c>
      <c r="I7035" t="s">
        <v>10682</v>
      </c>
      <c r="J7035">
        <v>0</v>
      </c>
      <c r="K7035">
        <v>0</v>
      </c>
      <c r="L7035" t="s">
        <v>11406</v>
      </c>
      <c r="M7035">
        <v>46077</v>
      </c>
      <c r="N7035" t="s">
        <v>10700</v>
      </c>
      <c r="O7035" t="s">
        <v>10701</v>
      </c>
      <c r="Q7035" t="s">
        <v>10702</v>
      </c>
      <c r="S7035" t="s">
        <v>10703</v>
      </c>
      <c r="T7035">
        <v>43102.456979166702</v>
      </c>
    </row>
    <row r="7036" spans="1:20" x14ac:dyDescent="0.25">
      <c r="A7036" t="s">
        <v>21403</v>
      </c>
      <c r="B7036" t="s">
        <v>21404</v>
      </c>
      <c r="C7036" t="s">
        <v>10681</v>
      </c>
      <c r="D7036" t="s">
        <v>10683</v>
      </c>
      <c r="E7036" t="s">
        <v>10685</v>
      </c>
      <c r="F7036">
        <v>31.99</v>
      </c>
      <c r="G7036">
        <v>191.94</v>
      </c>
      <c r="H7036">
        <v>6</v>
      </c>
      <c r="I7036" t="s">
        <v>10682</v>
      </c>
      <c r="J7036">
        <v>0</v>
      </c>
      <c r="K7036">
        <v>0</v>
      </c>
      <c r="L7036" t="s">
        <v>10831</v>
      </c>
      <c r="M7036">
        <v>46104</v>
      </c>
      <c r="N7036" t="s">
        <v>11359</v>
      </c>
      <c r="O7036" t="s">
        <v>10762</v>
      </c>
      <c r="P7036" t="s">
        <v>10701</v>
      </c>
      <c r="Q7036" t="s">
        <v>10763</v>
      </c>
      <c r="R7036" t="s">
        <v>10702</v>
      </c>
      <c r="S7036" t="s">
        <v>11360</v>
      </c>
      <c r="T7036">
        <v>43102.456956018497</v>
      </c>
    </row>
    <row r="7037" spans="1:20" x14ac:dyDescent="0.25">
      <c r="A7037" t="s">
        <v>21405</v>
      </c>
      <c r="B7037" t="s">
        <v>21406</v>
      </c>
      <c r="C7037" t="s">
        <v>10691</v>
      </c>
      <c r="D7037" t="s">
        <v>13204</v>
      </c>
      <c r="E7037" t="s">
        <v>10693</v>
      </c>
      <c r="F7037">
        <v>4.03</v>
      </c>
      <c r="G7037">
        <v>4.03</v>
      </c>
      <c r="H7037">
        <v>1</v>
      </c>
      <c r="I7037" t="s">
        <v>10682</v>
      </c>
      <c r="J7037">
        <v>0</v>
      </c>
      <c r="K7037">
        <v>0</v>
      </c>
      <c r="L7037" t="s">
        <v>10831</v>
      </c>
      <c r="M7037">
        <v>44413</v>
      </c>
      <c r="N7037" t="s">
        <v>16267</v>
      </c>
      <c r="O7037" t="s">
        <v>10775</v>
      </c>
      <c r="Q7037" t="s">
        <v>10776</v>
      </c>
      <c r="S7037" t="s">
        <v>16268</v>
      </c>
      <c r="T7037">
        <v>43102.456956018497</v>
      </c>
    </row>
    <row r="7038" spans="1:20" x14ac:dyDescent="0.25">
      <c r="A7038" t="s">
        <v>21407</v>
      </c>
      <c r="B7038" t="s">
        <v>21408</v>
      </c>
      <c r="C7038" t="s">
        <v>10691</v>
      </c>
      <c r="D7038" t="s">
        <v>13204</v>
      </c>
      <c r="E7038" t="s">
        <v>10693</v>
      </c>
      <c r="F7038">
        <v>3.35</v>
      </c>
      <c r="G7038">
        <v>3.35</v>
      </c>
      <c r="H7038">
        <v>1</v>
      </c>
      <c r="I7038" t="s">
        <v>10682</v>
      </c>
      <c r="J7038">
        <v>0</v>
      </c>
      <c r="K7038">
        <v>0</v>
      </c>
      <c r="L7038" t="s">
        <v>10918</v>
      </c>
      <c r="M7038">
        <v>44413</v>
      </c>
      <c r="N7038" t="s">
        <v>21409</v>
      </c>
      <c r="S7038" t="s">
        <v>21410</v>
      </c>
      <c r="T7038">
        <v>43102.456967592603</v>
      </c>
    </row>
    <row r="7039" spans="1:20" x14ac:dyDescent="0.25">
      <c r="A7039" t="s">
        <v>21411</v>
      </c>
      <c r="B7039" t="s">
        <v>21412</v>
      </c>
      <c r="C7039" t="s">
        <v>10691</v>
      </c>
      <c r="D7039" t="s">
        <v>13204</v>
      </c>
      <c r="E7039" t="s">
        <v>10693</v>
      </c>
      <c r="F7039">
        <v>3.35</v>
      </c>
      <c r="G7039">
        <v>3.35</v>
      </c>
      <c r="H7039">
        <v>1</v>
      </c>
      <c r="I7039" t="s">
        <v>10682</v>
      </c>
      <c r="J7039">
        <v>0</v>
      </c>
      <c r="K7039">
        <v>0</v>
      </c>
      <c r="L7039" t="s">
        <v>11982</v>
      </c>
      <c r="M7039">
        <v>44413</v>
      </c>
      <c r="N7039" t="s">
        <v>21409</v>
      </c>
      <c r="S7039" t="s">
        <v>21410</v>
      </c>
      <c r="T7039">
        <v>43102.456956018497</v>
      </c>
    </row>
    <row r="7040" spans="1:20" x14ac:dyDescent="0.25">
      <c r="A7040" t="s">
        <v>21413</v>
      </c>
      <c r="B7040" t="s">
        <v>21414</v>
      </c>
      <c r="C7040" t="s">
        <v>10691</v>
      </c>
      <c r="D7040" t="s">
        <v>13204</v>
      </c>
      <c r="E7040" t="s">
        <v>10693</v>
      </c>
      <c r="F7040">
        <v>21.99</v>
      </c>
      <c r="G7040">
        <v>21.99</v>
      </c>
      <c r="H7040">
        <v>1</v>
      </c>
      <c r="I7040" t="s">
        <v>10682</v>
      </c>
      <c r="J7040">
        <v>0</v>
      </c>
      <c r="K7040">
        <v>0</v>
      </c>
      <c r="L7040" t="s">
        <v>16573</v>
      </c>
      <c r="M7040">
        <v>44425</v>
      </c>
      <c r="N7040" t="s">
        <v>18614</v>
      </c>
      <c r="S7040" t="s">
        <v>18615</v>
      </c>
      <c r="T7040">
        <v>43102.457002314797</v>
      </c>
    </row>
    <row r="7041" spans="1:20" x14ac:dyDescent="0.25">
      <c r="A7041" t="s">
        <v>21415</v>
      </c>
      <c r="B7041" t="s">
        <v>21416</v>
      </c>
      <c r="C7041" t="s">
        <v>10691</v>
      </c>
      <c r="D7041" t="s">
        <v>13204</v>
      </c>
      <c r="E7041" t="s">
        <v>10693</v>
      </c>
      <c r="F7041">
        <v>19.989999999999998</v>
      </c>
      <c r="G7041">
        <v>19.989999999999998</v>
      </c>
      <c r="H7041">
        <v>1</v>
      </c>
      <c r="I7041" t="s">
        <v>10682</v>
      </c>
      <c r="J7041">
        <v>0</v>
      </c>
      <c r="K7041">
        <v>0</v>
      </c>
      <c r="L7041" t="s">
        <v>11136</v>
      </c>
      <c r="M7041">
        <v>44426</v>
      </c>
      <c r="N7041" t="s">
        <v>16243</v>
      </c>
      <c r="S7041" t="s">
        <v>16244</v>
      </c>
      <c r="T7041">
        <v>43822.381608796299</v>
      </c>
    </row>
    <row r="7042" spans="1:20" x14ac:dyDescent="0.25">
      <c r="A7042" t="s">
        <v>21417</v>
      </c>
      <c r="B7042" t="s">
        <v>21418</v>
      </c>
      <c r="C7042" t="s">
        <v>10691</v>
      </c>
      <c r="D7042" t="s">
        <v>13204</v>
      </c>
      <c r="E7042" t="s">
        <v>10693</v>
      </c>
      <c r="F7042">
        <v>44.95</v>
      </c>
      <c r="G7042">
        <v>44.95</v>
      </c>
      <c r="H7042">
        <v>1</v>
      </c>
      <c r="I7042" t="s">
        <v>10682</v>
      </c>
      <c r="J7042">
        <v>0</v>
      </c>
      <c r="K7042">
        <v>0</v>
      </c>
      <c r="L7042" t="s">
        <v>16573</v>
      </c>
      <c r="M7042">
        <v>44496</v>
      </c>
      <c r="N7042" t="s">
        <v>17634</v>
      </c>
      <c r="O7042" t="s">
        <v>10687</v>
      </c>
      <c r="Q7042" t="s">
        <v>10688</v>
      </c>
      <c r="S7042" t="s">
        <v>17635</v>
      </c>
      <c r="T7042">
        <v>43102.457002314797</v>
      </c>
    </row>
    <row r="7043" spans="1:20" x14ac:dyDescent="0.25">
      <c r="A7043" t="s">
        <v>21419</v>
      </c>
      <c r="B7043" t="s">
        <v>21420</v>
      </c>
      <c r="C7043" t="s">
        <v>10691</v>
      </c>
      <c r="D7043" t="s">
        <v>13204</v>
      </c>
      <c r="E7043" t="s">
        <v>10693</v>
      </c>
      <c r="F7043">
        <v>30</v>
      </c>
      <c r="G7043">
        <v>30</v>
      </c>
      <c r="H7043">
        <v>1</v>
      </c>
      <c r="I7043" t="s">
        <v>10682</v>
      </c>
      <c r="J7043">
        <v>0</v>
      </c>
      <c r="K7043">
        <v>0</v>
      </c>
      <c r="L7043" t="s">
        <v>10727</v>
      </c>
      <c r="M7043">
        <v>44546</v>
      </c>
      <c r="N7043" t="s">
        <v>18323</v>
      </c>
      <c r="S7043" t="s">
        <v>18324</v>
      </c>
      <c r="T7043">
        <v>43102.456944444399</v>
      </c>
    </row>
    <row r="7044" spans="1:20" x14ac:dyDescent="0.25">
      <c r="A7044" t="s">
        <v>21421</v>
      </c>
      <c r="B7044" t="s">
        <v>21422</v>
      </c>
      <c r="C7044" t="s">
        <v>10691</v>
      </c>
      <c r="D7044" t="s">
        <v>13204</v>
      </c>
      <c r="E7044" t="s">
        <v>10693</v>
      </c>
      <c r="F7044">
        <v>19.989999999999998</v>
      </c>
      <c r="G7044">
        <v>19.989999999999998</v>
      </c>
      <c r="H7044">
        <v>1</v>
      </c>
      <c r="I7044" t="s">
        <v>10682</v>
      </c>
      <c r="J7044">
        <v>0</v>
      </c>
      <c r="K7044">
        <v>0</v>
      </c>
      <c r="L7044" t="s">
        <v>10727</v>
      </c>
      <c r="M7044">
        <v>44497</v>
      </c>
      <c r="N7044" t="s">
        <v>12700</v>
      </c>
      <c r="S7044" t="s">
        <v>12699</v>
      </c>
      <c r="T7044">
        <v>43102.456944444399</v>
      </c>
    </row>
    <row r="7045" spans="1:20" x14ac:dyDescent="0.25">
      <c r="A7045" t="s">
        <v>21423</v>
      </c>
      <c r="B7045" t="s">
        <v>21424</v>
      </c>
      <c r="C7045" t="s">
        <v>10691</v>
      </c>
      <c r="D7045" t="s">
        <v>13204</v>
      </c>
      <c r="E7045" t="s">
        <v>10693</v>
      </c>
      <c r="F7045">
        <v>5</v>
      </c>
      <c r="G7045">
        <v>5</v>
      </c>
      <c r="H7045">
        <v>1</v>
      </c>
      <c r="I7045" t="s">
        <v>10682</v>
      </c>
      <c r="J7045">
        <v>0</v>
      </c>
      <c r="K7045">
        <v>0</v>
      </c>
      <c r="L7045" t="s">
        <v>10731</v>
      </c>
      <c r="M7045">
        <v>44695</v>
      </c>
      <c r="N7045" t="s">
        <v>16029</v>
      </c>
      <c r="O7045" t="s">
        <v>10687</v>
      </c>
      <c r="Q7045" t="s">
        <v>10688</v>
      </c>
      <c r="S7045" t="s">
        <v>16030</v>
      </c>
      <c r="T7045">
        <v>43102.456875000003</v>
      </c>
    </row>
    <row r="7046" spans="1:20" x14ac:dyDescent="0.25">
      <c r="A7046" t="s">
        <v>21425</v>
      </c>
      <c r="B7046" t="s">
        <v>21426</v>
      </c>
      <c r="C7046" t="s">
        <v>10751</v>
      </c>
      <c r="D7046" t="s">
        <v>13204</v>
      </c>
      <c r="E7046" t="s">
        <v>10685</v>
      </c>
      <c r="F7046">
        <v>4.03</v>
      </c>
      <c r="G7046">
        <v>24.18</v>
      </c>
      <c r="H7046">
        <v>6</v>
      </c>
      <c r="I7046" t="s">
        <v>10682</v>
      </c>
      <c r="J7046">
        <v>0</v>
      </c>
      <c r="K7046">
        <v>0</v>
      </c>
      <c r="L7046" t="s">
        <v>16654</v>
      </c>
      <c r="M7046">
        <v>44993</v>
      </c>
      <c r="N7046" t="s">
        <v>21409</v>
      </c>
      <c r="S7046" t="s">
        <v>21410</v>
      </c>
      <c r="T7046">
        <v>43102.456863425898</v>
      </c>
    </row>
    <row r="7047" spans="1:20" x14ac:dyDescent="0.25">
      <c r="A7047" t="s">
        <v>21427</v>
      </c>
      <c r="B7047" t="s">
        <v>21428</v>
      </c>
      <c r="C7047" t="s">
        <v>10751</v>
      </c>
      <c r="D7047" t="s">
        <v>13204</v>
      </c>
      <c r="E7047" t="s">
        <v>10685</v>
      </c>
      <c r="F7047">
        <v>5.99</v>
      </c>
      <c r="G7047">
        <v>35.94</v>
      </c>
      <c r="H7047">
        <v>6</v>
      </c>
      <c r="I7047" t="s">
        <v>10682</v>
      </c>
      <c r="J7047">
        <v>0</v>
      </c>
      <c r="K7047">
        <v>0</v>
      </c>
      <c r="L7047" t="s">
        <v>10831</v>
      </c>
      <c r="M7047">
        <v>45041</v>
      </c>
      <c r="N7047" t="s">
        <v>21429</v>
      </c>
      <c r="S7047" t="s">
        <v>21430</v>
      </c>
      <c r="T7047">
        <v>43102.456956018497</v>
      </c>
    </row>
    <row r="7048" spans="1:20" x14ac:dyDescent="0.25">
      <c r="A7048" t="s">
        <v>21431</v>
      </c>
      <c r="B7048" t="s">
        <v>21432</v>
      </c>
      <c r="C7048" t="s">
        <v>10691</v>
      </c>
      <c r="D7048" t="s">
        <v>13204</v>
      </c>
      <c r="E7048" t="s">
        <v>10693</v>
      </c>
      <c r="F7048">
        <v>5.2</v>
      </c>
      <c r="G7048">
        <v>5.2</v>
      </c>
      <c r="H7048">
        <v>1</v>
      </c>
      <c r="I7048" t="s">
        <v>10682</v>
      </c>
      <c r="J7048">
        <v>0</v>
      </c>
      <c r="K7048">
        <v>0</v>
      </c>
      <c r="L7048" t="s">
        <v>10731</v>
      </c>
      <c r="M7048">
        <v>45195</v>
      </c>
      <c r="N7048" t="s">
        <v>16029</v>
      </c>
      <c r="O7048" t="s">
        <v>10687</v>
      </c>
      <c r="Q7048" t="s">
        <v>10688</v>
      </c>
      <c r="S7048" t="s">
        <v>16030</v>
      </c>
      <c r="T7048">
        <v>43102.456875000003</v>
      </c>
    </row>
    <row r="7049" spans="1:20" x14ac:dyDescent="0.25">
      <c r="A7049" t="s">
        <v>21433</v>
      </c>
      <c r="B7049" t="s">
        <v>21434</v>
      </c>
      <c r="C7049" t="s">
        <v>10691</v>
      </c>
      <c r="D7049" t="s">
        <v>13204</v>
      </c>
      <c r="E7049" t="s">
        <v>10693</v>
      </c>
      <c r="F7049">
        <v>21</v>
      </c>
      <c r="G7049">
        <v>126</v>
      </c>
      <c r="H7049">
        <v>6</v>
      </c>
      <c r="I7049" t="s">
        <v>10682</v>
      </c>
      <c r="J7049">
        <v>0</v>
      </c>
      <c r="K7049">
        <v>0</v>
      </c>
      <c r="L7049" t="s">
        <v>10731</v>
      </c>
      <c r="M7049">
        <v>45238</v>
      </c>
      <c r="N7049" t="s">
        <v>21435</v>
      </c>
      <c r="S7049" t="s">
        <v>21436</v>
      </c>
      <c r="T7049">
        <v>43102.456875000003</v>
      </c>
    </row>
    <row r="7050" spans="1:20" x14ac:dyDescent="0.25">
      <c r="A7050" t="s">
        <v>21437</v>
      </c>
      <c r="B7050" t="s">
        <v>21438</v>
      </c>
      <c r="C7050" t="s">
        <v>10691</v>
      </c>
      <c r="D7050" t="s">
        <v>13204</v>
      </c>
      <c r="E7050" t="s">
        <v>10693</v>
      </c>
      <c r="F7050">
        <v>24.99</v>
      </c>
      <c r="G7050">
        <v>149.94</v>
      </c>
      <c r="H7050">
        <v>6</v>
      </c>
      <c r="I7050" t="s">
        <v>10682</v>
      </c>
      <c r="J7050">
        <v>0</v>
      </c>
      <c r="K7050">
        <v>0</v>
      </c>
      <c r="L7050" t="s">
        <v>10727</v>
      </c>
      <c r="M7050">
        <v>45716</v>
      </c>
      <c r="N7050" t="s">
        <v>21439</v>
      </c>
      <c r="S7050" t="s">
        <v>21440</v>
      </c>
      <c r="T7050">
        <v>43102.456944444399</v>
      </c>
    </row>
    <row r="7051" spans="1:20" x14ac:dyDescent="0.25">
      <c r="A7051" t="s">
        <v>21441</v>
      </c>
      <c r="B7051" t="s">
        <v>21442</v>
      </c>
      <c r="C7051" t="s">
        <v>10691</v>
      </c>
      <c r="D7051" t="s">
        <v>13204</v>
      </c>
      <c r="E7051" t="s">
        <v>10693</v>
      </c>
      <c r="F7051">
        <v>24.99</v>
      </c>
      <c r="G7051">
        <v>149.94</v>
      </c>
      <c r="H7051">
        <v>6</v>
      </c>
      <c r="I7051" t="s">
        <v>10682</v>
      </c>
      <c r="J7051">
        <v>0</v>
      </c>
      <c r="K7051">
        <v>0</v>
      </c>
      <c r="L7051" t="s">
        <v>10727</v>
      </c>
      <c r="M7051">
        <v>45719</v>
      </c>
      <c r="N7051" t="s">
        <v>21439</v>
      </c>
      <c r="S7051" t="s">
        <v>21440</v>
      </c>
      <c r="T7051">
        <v>43102.456944444399</v>
      </c>
    </row>
    <row r="7052" spans="1:20" x14ac:dyDescent="0.25">
      <c r="A7052" t="s">
        <v>21443</v>
      </c>
      <c r="B7052" t="s">
        <v>21444</v>
      </c>
      <c r="C7052" t="s">
        <v>10691</v>
      </c>
      <c r="D7052" t="s">
        <v>13204</v>
      </c>
      <c r="E7052" t="s">
        <v>10693</v>
      </c>
      <c r="F7052">
        <v>24.99</v>
      </c>
      <c r="G7052">
        <v>149.94</v>
      </c>
      <c r="H7052">
        <v>6</v>
      </c>
      <c r="I7052" t="s">
        <v>10682</v>
      </c>
      <c r="J7052">
        <v>0</v>
      </c>
      <c r="K7052">
        <v>0</v>
      </c>
      <c r="L7052" t="s">
        <v>10727</v>
      </c>
      <c r="M7052">
        <v>45719</v>
      </c>
      <c r="N7052" t="s">
        <v>21439</v>
      </c>
      <c r="S7052" t="s">
        <v>21440</v>
      </c>
      <c r="T7052">
        <v>43102.456944444399</v>
      </c>
    </row>
    <row r="7053" spans="1:20" x14ac:dyDescent="0.25">
      <c r="A7053" t="s">
        <v>21445</v>
      </c>
      <c r="B7053" t="s">
        <v>21446</v>
      </c>
      <c r="C7053" t="s">
        <v>10691</v>
      </c>
      <c r="D7053" t="s">
        <v>13204</v>
      </c>
      <c r="E7053" t="s">
        <v>10693</v>
      </c>
      <c r="F7053">
        <v>24.99</v>
      </c>
      <c r="G7053">
        <v>149.94</v>
      </c>
      <c r="H7053">
        <v>6</v>
      </c>
      <c r="I7053" t="s">
        <v>10682</v>
      </c>
      <c r="J7053">
        <v>0</v>
      </c>
      <c r="K7053">
        <v>0</v>
      </c>
      <c r="L7053" t="s">
        <v>10727</v>
      </c>
      <c r="M7053">
        <v>45719</v>
      </c>
      <c r="N7053" t="s">
        <v>21439</v>
      </c>
      <c r="S7053" t="s">
        <v>21440</v>
      </c>
      <c r="T7053">
        <v>43102.456944444399</v>
      </c>
    </row>
    <row r="7054" spans="1:20" x14ac:dyDescent="0.25">
      <c r="A7054" t="s">
        <v>21447</v>
      </c>
      <c r="B7054" t="s">
        <v>21448</v>
      </c>
      <c r="C7054" t="s">
        <v>10691</v>
      </c>
      <c r="D7054" t="s">
        <v>13204</v>
      </c>
      <c r="E7054" t="s">
        <v>10693</v>
      </c>
      <c r="F7054">
        <v>24.99</v>
      </c>
      <c r="G7054">
        <v>149.94</v>
      </c>
      <c r="H7054">
        <v>6</v>
      </c>
      <c r="I7054" t="s">
        <v>10682</v>
      </c>
      <c r="J7054">
        <v>0</v>
      </c>
      <c r="K7054">
        <v>0</v>
      </c>
      <c r="L7054" t="s">
        <v>10727</v>
      </c>
      <c r="M7054">
        <v>45719</v>
      </c>
      <c r="N7054" t="s">
        <v>21439</v>
      </c>
      <c r="S7054" t="s">
        <v>21440</v>
      </c>
      <c r="T7054">
        <v>43102.456944444399</v>
      </c>
    </row>
    <row r="7055" spans="1:20" x14ac:dyDescent="0.25">
      <c r="A7055" t="s">
        <v>21449</v>
      </c>
      <c r="B7055" t="s">
        <v>21450</v>
      </c>
      <c r="C7055" t="s">
        <v>10691</v>
      </c>
      <c r="D7055" t="s">
        <v>13204</v>
      </c>
      <c r="E7055" t="s">
        <v>10693</v>
      </c>
      <c r="F7055">
        <v>24.99</v>
      </c>
      <c r="G7055">
        <v>149.94</v>
      </c>
      <c r="H7055">
        <v>6</v>
      </c>
      <c r="I7055" t="s">
        <v>10682</v>
      </c>
      <c r="J7055">
        <v>0</v>
      </c>
      <c r="K7055">
        <v>0</v>
      </c>
      <c r="L7055" t="s">
        <v>10727</v>
      </c>
      <c r="M7055">
        <v>45719</v>
      </c>
      <c r="N7055" t="s">
        <v>21439</v>
      </c>
      <c r="S7055" t="s">
        <v>21440</v>
      </c>
      <c r="T7055">
        <v>43102.456944444399</v>
      </c>
    </row>
    <row r="7056" spans="1:20" x14ac:dyDescent="0.25">
      <c r="A7056" t="s">
        <v>21451</v>
      </c>
      <c r="B7056" t="s">
        <v>21452</v>
      </c>
      <c r="C7056" t="s">
        <v>10691</v>
      </c>
      <c r="D7056" t="s">
        <v>13204</v>
      </c>
      <c r="E7056" t="s">
        <v>10693</v>
      </c>
      <c r="F7056">
        <v>24.99</v>
      </c>
      <c r="G7056">
        <v>149.94</v>
      </c>
      <c r="H7056">
        <v>6</v>
      </c>
      <c r="I7056" t="s">
        <v>10682</v>
      </c>
      <c r="J7056">
        <v>0</v>
      </c>
      <c r="K7056">
        <v>0</v>
      </c>
      <c r="L7056" t="s">
        <v>10727</v>
      </c>
      <c r="M7056">
        <v>45719</v>
      </c>
      <c r="N7056" t="s">
        <v>21439</v>
      </c>
      <c r="S7056" t="s">
        <v>21440</v>
      </c>
      <c r="T7056">
        <v>43102.456944444399</v>
      </c>
    </row>
    <row r="7057" spans="1:20" x14ac:dyDescent="0.25">
      <c r="A7057" t="s">
        <v>21453</v>
      </c>
      <c r="B7057" t="s">
        <v>21454</v>
      </c>
      <c r="C7057" t="s">
        <v>10691</v>
      </c>
      <c r="D7057" t="s">
        <v>13204</v>
      </c>
      <c r="E7057" t="s">
        <v>10693</v>
      </c>
      <c r="F7057">
        <v>24.99</v>
      </c>
      <c r="G7057">
        <v>149.94</v>
      </c>
      <c r="H7057">
        <v>6</v>
      </c>
      <c r="I7057" t="s">
        <v>10682</v>
      </c>
      <c r="J7057">
        <v>0</v>
      </c>
      <c r="K7057">
        <v>0</v>
      </c>
      <c r="L7057" t="s">
        <v>10727</v>
      </c>
      <c r="M7057">
        <v>45719</v>
      </c>
      <c r="N7057" t="s">
        <v>21439</v>
      </c>
      <c r="S7057" t="s">
        <v>21440</v>
      </c>
      <c r="T7057">
        <v>43102.456944444399</v>
      </c>
    </row>
    <row r="7058" spans="1:20" x14ac:dyDescent="0.25">
      <c r="A7058" t="s">
        <v>21455</v>
      </c>
      <c r="B7058" t="s">
        <v>21456</v>
      </c>
      <c r="C7058" t="s">
        <v>10691</v>
      </c>
      <c r="D7058" t="s">
        <v>13204</v>
      </c>
      <c r="E7058" t="s">
        <v>10693</v>
      </c>
      <c r="F7058">
        <v>24.99</v>
      </c>
      <c r="G7058">
        <v>149.94</v>
      </c>
      <c r="H7058">
        <v>6</v>
      </c>
      <c r="I7058" t="s">
        <v>10682</v>
      </c>
      <c r="J7058">
        <v>0</v>
      </c>
      <c r="K7058">
        <v>0</v>
      </c>
      <c r="L7058" t="s">
        <v>10727</v>
      </c>
      <c r="M7058">
        <v>45722</v>
      </c>
      <c r="N7058" t="s">
        <v>21439</v>
      </c>
      <c r="S7058" t="s">
        <v>21440</v>
      </c>
      <c r="T7058">
        <v>43102.456944444399</v>
      </c>
    </row>
    <row r="7059" spans="1:20" x14ac:dyDescent="0.25">
      <c r="A7059" t="s">
        <v>21457</v>
      </c>
      <c r="B7059" t="s">
        <v>21458</v>
      </c>
      <c r="C7059" t="s">
        <v>10691</v>
      </c>
      <c r="D7059" t="s">
        <v>13204</v>
      </c>
      <c r="E7059" t="s">
        <v>10693</v>
      </c>
      <c r="F7059">
        <v>24.99</v>
      </c>
      <c r="G7059">
        <v>149.94</v>
      </c>
      <c r="H7059">
        <v>6</v>
      </c>
      <c r="I7059" t="s">
        <v>10682</v>
      </c>
      <c r="J7059">
        <v>0</v>
      </c>
      <c r="K7059">
        <v>0</v>
      </c>
      <c r="L7059" t="s">
        <v>10727</v>
      </c>
      <c r="M7059">
        <v>45722</v>
      </c>
      <c r="N7059" t="s">
        <v>21439</v>
      </c>
      <c r="S7059" t="s">
        <v>21440</v>
      </c>
      <c r="T7059">
        <v>43102.456944444399</v>
      </c>
    </row>
    <row r="7060" spans="1:20" x14ac:dyDescent="0.25">
      <c r="A7060" t="s">
        <v>21459</v>
      </c>
      <c r="B7060" t="s">
        <v>21460</v>
      </c>
      <c r="C7060" t="s">
        <v>10691</v>
      </c>
      <c r="D7060" t="s">
        <v>13204</v>
      </c>
      <c r="E7060" t="s">
        <v>10693</v>
      </c>
      <c r="F7060">
        <v>24.99</v>
      </c>
      <c r="G7060">
        <v>149.94</v>
      </c>
      <c r="H7060">
        <v>6</v>
      </c>
      <c r="I7060" t="s">
        <v>10682</v>
      </c>
      <c r="J7060">
        <v>0</v>
      </c>
      <c r="K7060">
        <v>0</v>
      </c>
      <c r="L7060" t="s">
        <v>10727</v>
      </c>
      <c r="M7060">
        <v>45722</v>
      </c>
      <c r="N7060" t="s">
        <v>21439</v>
      </c>
      <c r="S7060" t="s">
        <v>21440</v>
      </c>
      <c r="T7060">
        <v>43102.456944444399</v>
      </c>
    </row>
    <row r="7061" spans="1:20" x14ac:dyDescent="0.25">
      <c r="A7061" t="s">
        <v>21461</v>
      </c>
      <c r="B7061" t="s">
        <v>21462</v>
      </c>
      <c r="C7061" t="s">
        <v>10691</v>
      </c>
      <c r="D7061" t="s">
        <v>13204</v>
      </c>
      <c r="E7061" t="s">
        <v>10693</v>
      </c>
      <c r="F7061">
        <v>24.99</v>
      </c>
      <c r="G7061">
        <v>149.94</v>
      </c>
      <c r="H7061">
        <v>6</v>
      </c>
      <c r="I7061" t="s">
        <v>10682</v>
      </c>
      <c r="J7061">
        <v>0</v>
      </c>
      <c r="K7061">
        <v>0</v>
      </c>
      <c r="L7061" t="s">
        <v>10727</v>
      </c>
      <c r="M7061">
        <v>45722</v>
      </c>
      <c r="N7061" t="s">
        <v>21439</v>
      </c>
      <c r="S7061" t="s">
        <v>21440</v>
      </c>
      <c r="T7061">
        <v>43102.456944444399</v>
      </c>
    </row>
    <row r="7062" spans="1:20" x14ac:dyDescent="0.25">
      <c r="A7062" t="s">
        <v>21463</v>
      </c>
      <c r="B7062" t="s">
        <v>21464</v>
      </c>
      <c r="C7062" t="s">
        <v>10691</v>
      </c>
      <c r="D7062" t="s">
        <v>13204</v>
      </c>
      <c r="E7062" t="s">
        <v>10693</v>
      </c>
      <c r="F7062">
        <v>24.99</v>
      </c>
      <c r="G7062">
        <v>149.94</v>
      </c>
      <c r="H7062">
        <v>6</v>
      </c>
      <c r="I7062" t="s">
        <v>10682</v>
      </c>
      <c r="J7062">
        <v>0</v>
      </c>
      <c r="K7062">
        <v>0</v>
      </c>
      <c r="L7062" t="s">
        <v>10727</v>
      </c>
      <c r="M7062">
        <v>45722</v>
      </c>
      <c r="N7062" t="s">
        <v>21439</v>
      </c>
      <c r="S7062" t="s">
        <v>21440</v>
      </c>
      <c r="T7062">
        <v>43102.456944444399</v>
      </c>
    </row>
    <row r="7063" spans="1:20" x14ac:dyDescent="0.25">
      <c r="A7063" t="s">
        <v>21465</v>
      </c>
      <c r="B7063" t="s">
        <v>21466</v>
      </c>
      <c r="C7063" t="s">
        <v>10691</v>
      </c>
      <c r="D7063" t="s">
        <v>13204</v>
      </c>
      <c r="E7063" t="s">
        <v>10693</v>
      </c>
      <c r="F7063">
        <v>24.99</v>
      </c>
      <c r="G7063">
        <v>149.94</v>
      </c>
      <c r="H7063">
        <v>6</v>
      </c>
      <c r="I7063" t="s">
        <v>10682</v>
      </c>
      <c r="J7063">
        <v>0</v>
      </c>
      <c r="K7063">
        <v>0</v>
      </c>
      <c r="L7063" t="s">
        <v>10727</v>
      </c>
      <c r="M7063">
        <v>45722</v>
      </c>
      <c r="N7063" t="s">
        <v>21439</v>
      </c>
      <c r="S7063" t="s">
        <v>21440</v>
      </c>
      <c r="T7063">
        <v>43102.456944444399</v>
      </c>
    </row>
    <row r="7064" spans="1:20" x14ac:dyDescent="0.25">
      <c r="A7064" t="s">
        <v>21467</v>
      </c>
      <c r="B7064" t="s">
        <v>21468</v>
      </c>
      <c r="C7064" t="s">
        <v>10691</v>
      </c>
      <c r="D7064" t="s">
        <v>13204</v>
      </c>
      <c r="E7064" t="s">
        <v>10693</v>
      </c>
      <c r="F7064">
        <v>24.99</v>
      </c>
      <c r="G7064">
        <v>149.94</v>
      </c>
      <c r="H7064">
        <v>6</v>
      </c>
      <c r="I7064" t="s">
        <v>10682</v>
      </c>
      <c r="J7064">
        <v>0</v>
      </c>
      <c r="K7064">
        <v>0</v>
      </c>
      <c r="L7064" t="s">
        <v>11988</v>
      </c>
      <c r="M7064">
        <v>45723</v>
      </c>
      <c r="N7064" t="s">
        <v>21439</v>
      </c>
      <c r="S7064" t="s">
        <v>21440</v>
      </c>
      <c r="T7064">
        <v>43102.456990740699</v>
      </c>
    </row>
    <row r="7065" spans="1:20" x14ac:dyDescent="0.25">
      <c r="A7065" t="s">
        <v>21469</v>
      </c>
      <c r="B7065" t="s">
        <v>21470</v>
      </c>
      <c r="C7065" t="s">
        <v>10691</v>
      </c>
      <c r="D7065" t="s">
        <v>13204</v>
      </c>
      <c r="E7065" t="s">
        <v>10693</v>
      </c>
      <c r="F7065">
        <v>24.99</v>
      </c>
      <c r="G7065">
        <v>149.94</v>
      </c>
      <c r="H7065">
        <v>6</v>
      </c>
      <c r="I7065" t="s">
        <v>10682</v>
      </c>
      <c r="J7065">
        <v>0</v>
      </c>
      <c r="K7065">
        <v>0</v>
      </c>
      <c r="L7065" t="s">
        <v>11988</v>
      </c>
      <c r="M7065">
        <v>45723</v>
      </c>
      <c r="N7065" t="s">
        <v>21439</v>
      </c>
      <c r="S7065" t="s">
        <v>21440</v>
      </c>
      <c r="T7065">
        <v>43102.456990740699</v>
      </c>
    </row>
    <row r="7066" spans="1:20" x14ac:dyDescent="0.25">
      <c r="A7066" t="s">
        <v>21471</v>
      </c>
      <c r="B7066" t="s">
        <v>21472</v>
      </c>
      <c r="C7066" t="s">
        <v>10691</v>
      </c>
      <c r="D7066" t="s">
        <v>13204</v>
      </c>
      <c r="E7066" t="s">
        <v>10693</v>
      </c>
      <c r="F7066">
        <v>24.99</v>
      </c>
      <c r="G7066">
        <v>149.94</v>
      </c>
      <c r="H7066">
        <v>6</v>
      </c>
      <c r="I7066" t="s">
        <v>10682</v>
      </c>
      <c r="J7066">
        <v>0</v>
      </c>
      <c r="K7066">
        <v>0</v>
      </c>
      <c r="L7066" t="s">
        <v>10831</v>
      </c>
      <c r="M7066">
        <v>45723</v>
      </c>
      <c r="N7066" t="s">
        <v>21439</v>
      </c>
      <c r="S7066" t="s">
        <v>21440</v>
      </c>
      <c r="T7066">
        <v>43102.456956018497</v>
      </c>
    </row>
    <row r="7067" spans="1:20" x14ac:dyDescent="0.25">
      <c r="A7067" t="s">
        <v>21473</v>
      </c>
      <c r="B7067" t="s">
        <v>21474</v>
      </c>
      <c r="C7067" t="s">
        <v>10691</v>
      </c>
      <c r="D7067" t="s">
        <v>13204</v>
      </c>
      <c r="E7067" t="s">
        <v>10693</v>
      </c>
      <c r="F7067">
        <v>24.99</v>
      </c>
      <c r="G7067">
        <v>149.94</v>
      </c>
      <c r="H7067">
        <v>6</v>
      </c>
      <c r="I7067" t="s">
        <v>10682</v>
      </c>
      <c r="J7067">
        <v>0</v>
      </c>
      <c r="K7067">
        <v>0</v>
      </c>
      <c r="L7067" t="s">
        <v>10831</v>
      </c>
      <c r="M7067">
        <v>45723</v>
      </c>
      <c r="N7067" t="s">
        <v>21439</v>
      </c>
      <c r="S7067" t="s">
        <v>21440</v>
      </c>
      <c r="T7067">
        <v>43102.456956018497</v>
      </c>
    </row>
    <row r="7068" spans="1:20" x14ac:dyDescent="0.25">
      <c r="A7068" t="s">
        <v>21475</v>
      </c>
      <c r="B7068" t="s">
        <v>21476</v>
      </c>
      <c r="C7068" t="s">
        <v>10691</v>
      </c>
      <c r="D7068" t="s">
        <v>13204</v>
      </c>
      <c r="E7068" t="s">
        <v>10693</v>
      </c>
      <c r="F7068">
        <v>24.99</v>
      </c>
      <c r="G7068">
        <v>149.94</v>
      </c>
      <c r="H7068">
        <v>6</v>
      </c>
      <c r="I7068" t="s">
        <v>10682</v>
      </c>
      <c r="J7068">
        <v>0</v>
      </c>
      <c r="K7068">
        <v>0</v>
      </c>
      <c r="L7068" t="s">
        <v>10727</v>
      </c>
      <c r="M7068">
        <v>45748</v>
      </c>
      <c r="N7068" t="s">
        <v>21439</v>
      </c>
      <c r="S7068" t="s">
        <v>21440</v>
      </c>
      <c r="T7068">
        <v>43102.456944444399</v>
      </c>
    </row>
    <row r="7069" spans="1:20" x14ac:dyDescent="0.25">
      <c r="A7069" t="s">
        <v>21477</v>
      </c>
      <c r="B7069" t="s">
        <v>21478</v>
      </c>
      <c r="C7069" t="s">
        <v>10691</v>
      </c>
      <c r="D7069" t="s">
        <v>13204</v>
      </c>
      <c r="E7069" t="s">
        <v>10693</v>
      </c>
      <c r="F7069">
        <v>24.99</v>
      </c>
      <c r="G7069">
        <v>149.94</v>
      </c>
      <c r="H7069">
        <v>6</v>
      </c>
      <c r="I7069" t="s">
        <v>10682</v>
      </c>
      <c r="J7069">
        <v>0</v>
      </c>
      <c r="K7069">
        <v>0</v>
      </c>
      <c r="L7069" t="s">
        <v>10727</v>
      </c>
      <c r="M7069">
        <v>45748</v>
      </c>
      <c r="N7069" t="s">
        <v>21439</v>
      </c>
      <c r="S7069" t="s">
        <v>21440</v>
      </c>
      <c r="T7069">
        <v>43102.456944444399</v>
      </c>
    </row>
    <row r="7070" spans="1:20" x14ac:dyDescent="0.25">
      <c r="A7070" t="s">
        <v>21479</v>
      </c>
      <c r="B7070" t="s">
        <v>21480</v>
      </c>
      <c r="C7070" t="s">
        <v>10691</v>
      </c>
      <c r="D7070" t="s">
        <v>13204</v>
      </c>
      <c r="E7070" t="s">
        <v>10693</v>
      </c>
      <c r="F7070">
        <v>24.99</v>
      </c>
      <c r="G7070">
        <v>149.94</v>
      </c>
      <c r="H7070">
        <v>6</v>
      </c>
      <c r="I7070" t="s">
        <v>10682</v>
      </c>
      <c r="J7070">
        <v>0</v>
      </c>
      <c r="K7070">
        <v>0</v>
      </c>
      <c r="L7070" t="s">
        <v>10788</v>
      </c>
      <c r="M7070">
        <v>45748</v>
      </c>
      <c r="N7070" t="s">
        <v>21439</v>
      </c>
      <c r="S7070" t="s">
        <v>21440</v>
      </c>
      <c r="T7070">
        <v>43102.456921296303</v>
      </c>
    </row>
    <row r="7071" spans="1:20" x14ac:dyDescent="0.25">
      <c r="A7071" t="s">
        <v>21481</v>
      </c>
      <c r="B7071" t="s">
        <v>21482</v>
      </c>
      <c r="C7071" t="s">
        <v>10691</v>
      </c>
      <c r="D7071" t="s">
        <v>13204</v>
      </c>
      <c r="E7071" t="s">
        <v>10693</v>
      </c>
      <c r="F7071">
        <v>24.99</v>
      </c>
      <c r="G7071">
        <v>149.94</v>
      </c>
      <c r="H7071">
        <v>6</v>
      </c>
      <c r="I7071" t="s">
        <v>10682</v>
      </c>
      <c r="J7071">
        <v>0</v>
      </c>
      <c r="K7071">
        <v>0</v>
      </c>
      <c r="L7071" t="s">
        <v>10788</v>
      </c>
      <c r="M7071">
        <v>45748</v>
      </c>
      <c r="N7071" t="s">
        <v>21439</v>
      </c>
      <c r="S7071" t="s">
        <v>21440</v>
      </c>
      <c r="T7071">
        <v>43102.456921296303</v>
      </c>
    </row>
    <row r="7072" spans="1:20" x14ac:dyDescent="0.25">
      <c r="A7072" t="s">
        <v>21483</v>
      </c>
      <c r="B7072" t="s">
        <v>21484</v>
      </c>
      <c r="C7072" t="s">
        <v>10691</v>
      </c>
      <c r="D7072" t="s">
        <v>13204</v>
      </c>
      <c r="E7072" t="s">
        <v>10693</v>
      </c>
      <c r="F7072">
        <v>24.99</v>
      </c>
      <c r="G7072">
        <v>149.94</v>
      </c>
      <c r="H7072">
        <v>6</v>
      </c>
      <c r="I7072" t="s">
        <v>10682</v>
      </c>
      <c r="J7072">
        <v>0</v>
      </c>
      <c r="K7072">
        <v>0</v>
      </c>
      <c r="L7072" t="s">
        <v>10788</v>
      </c>
      <c r="M7072">
        <v>45748</v>
      </c>
      <c r="N7072" t="s">
        <v>21439</v>
      </c>
      <c r="S7072" t="s">
        <v>21440</v>
      </c>
      <c r="T7072">
        <v>43102.456921296303</v>
      </c>
    </row>
    <row r="7073" spans="1:20" x14ac:dyDescent="0.25">
      <c r="A7073" t="s">
        <v>21485</v>
      </c>
      <c r="B7073" t="s">
        <v>21486</v>
      </c>
      <c r="C7073" t="s">
        <v>10691</v>
      </c>
      <c r="D7073" t="s">
        <v>13204</v>
      </c>
      <c r="E7073" t="s">
        <v>10693</v>
      </c>
      <c r="F7073">
        <v>24.99</v>
      </c>
      <c r="G7073">
        <v>149.94</v>
      </c>
      <c r="H7073">
        <v>6</v>
      </c>
      <c r="I7073" t="s">
        <v>10682</v>
      </c>
      <c r="J7073">
        <v>0</v>
      </c>
      <c r="K7073">
        <v>0</v>
      </c>
      <c r="L7073" t="s">
        <v>10788</v>
      </c>
      <c r="M7073">
        <v>45748</v>
      </c>
      <c r="N7073" t="s">
        <v>21439</v>
      </c>
      <c r="S7073" t="s">
        <v>21440</v>
      </c>
      <c r="T7073">
        <v>43102.456921296303</v>
      </c>
    </row>
    <row r="7074" spans="1:20" x14ac:dyDescent="0.25">
      <c r="A7074" t="s">
        <v>21487</v>
      </c>
      <c r="B7074" t="s">
        <v>21488</v>
      </c>
      <c r="C7074" t="s">
        <v>10691</v>
      </c>
      <c r="D7074" t="s">
        <v>13204</v>
      </c>
      <c r="E7074" t="s">
        <v>10693</v>
      </c>
      <c r="F7074">
        <v>24.99</v>
      </c>
      <c r="G7074">
        <v>149.94</v>
      </c>
      <c r="H7074">
        <v>6</v>
      </c>
      <c r="I7074" t="s">
        <v>10682</v>
      </c>
      <c r="J7074">
        <v>0</v>
      </c>
      <c r="K7074">
        <v>0</v>
      </c>
      <c r="L7074" t="s">
        <v>10727</v>
      </c>
      <c r="M7074">
        <v>45748</v>
      </c>
      <c r="N7074" t="s">
        <v>21439</v>
      </c>
      <c r="S7074" t="s">
        <v>21440</v>
      </c>
      <c r="T7074">
        <v>43102.456944444399</v>
      </c>
    </row>
    <row r="7075" spans="1:20" x14ac:dyDescent="0.25">
      <c r="A7075" t="s">
        <v>21489</v>
      </c>
      <c r="B7075" t="s">
        <v>20458</v>
      </c>
      <c r="C7075" t="s">
        <v>13217</v>
      </c>
      <c r="D7075" t="s">
        <v>13204</v>
      </c>
      <c r="E7075" t="s">
        <v>10685</v>
      </c>
      <c r="F7075">
        <v>29.99</v>
      </c>
      <c r="G7075">
        <v>179.94</v>
      </c>
      <c r="H7075">
        <v>6</v>
      </c>
      <c r="I7075" t="s">
        <v>10682</v>
      </c>
      <c r="J7075">
        <v>0</v>
      </c>
      <c r="K7075">
        <v>0</v>
      </c>
      <c r="L7075" t="s">
        <v>10831</v>
      </c>
      <c r="M7075">
        <v>45754</v>
      </c>
      <c r="N7075" t="s">
        <v>18238</v>
      </c>
      <c r="S7075" t="s">
        <v>18239</v>
      </c>
      <c r="T7075">
        <v>43102.456956018497</v>
      </c>
    </row>
    <row r="7076" spans="1:20" x14ac:dyDescent="0.25">
      <c r="A7076" t="s">
        <v>21490</v>
      </c>
      <c r="B7076" t="s">
        <v>21491</v>
      </c>
      <c r="C7076" t="s">
        <v>10691</v>
      </c>
      <c r="D7076" t="s">
        <v>13204</v>
      </c>
      <c r="E7076" t="s">
        <v>10693</v>
      </c>
      <c r="F7076">
        <v>24.99</v>
      </c>
      <c r="G7076">
        <v>149.94</v>
      </c>
      <c r="H7076">
        <v>6</v>
      </c>
      <c r="I7076" t="s">
        <v>10682</v>
      </c>
      <c r="J7076">
        <v>0</v>
      </c>
      <c r="K7076">
        <v>0</v>
      </c>
      <c r="L7076" t="s">
        <v>10788</v>
      </c>
      <c r="M7076">
        <v>45761</v>
      </c>
      <c r="N7076" t="s">
        <v>21439</v>
      </c>
      <c r="S7076" t="s">
        <v>21440</v>
      </c>
      <c r="T7076">
        <v>43102.456921296303</v>
      </c>
    </row>
    <row r="7077" spans="1:20" x14ac:dyDescent="0.25">
      <c r="A7077" t="s">
        <v>21492</v>
      </c>
      <c r="B7077" t="s">
        <v>21493</v>
      </c>
      <c r="C7077" t="s">
        <v>10751</v>
      </c>
      <c r="D7077" t="s">
        <v>13204</v>
      </c>
      <c r="E7077" t="s">
        <v>10685</v>
      </c>
      <c r="F7077">
        <v>45</v>
      </c>
      <c r="G7077">
        <v>45</v>
      </c>
      <c r="H7077">
        <v>1</v>
      </c>
      <c r="I7077" t="s">
        <v>10682</v>
      </c>
      <c r="J7077">
        <v>0</v>
      </c>
      <c r="K7077">
        <v>0</v>
      </c>
      <c r="L7077" t="s">
        <v>10868</v>
      </c>
      <c r="M7077">
        <v>45764</v>
      </c>
      <c r="N7077" t="s">
        <v>18323</v>
      </c>
      <c r="S7077" t="s">
        <v>18324</v>
      </c>
      <c r="T7077">
        <v>43102.456990740699</v>
      </c>
    </row>
    <row r="7078" spans="1:20" x14ac:dyDescent="0.25">
      <c r="A7078" t="s">
        <v>21494</v>
      </c>
      <c r="B7078" t="s">
        <v>21495</v>
      </c>
      <c r="C7078" t="s">
        <v>10751</v>
      </c>
      <c r="D7078" t="s">
        <v>13204</v>
      </c>
      <c r="E7078" t="s">
        <v>10685</v>
      </c>
      <c r="F7078">
        <v>54.98</v>
      </c>
      <c r="G7078">
        <v>329.88</v>
      </c>
      <c r="H7078">
        <v>6</v>
      </c>
      <c r="I7078" t="s">
        <v>10682</v>
      </c>
      <c r="J7078">
        <v>0</v>
      </c>
      <c r="K7078">
        <v>0</v>
      </c>
      <c r="L7078" t="s">
        <v>10831</v>
      </c>
      <c r="M7078">
        <v>45838</v>
      </c>
      <c r="N7078" t="s">
        <v>17470</v>
      </c>
      <c r="S7078" t="s">
        <v>17471</v>
      </c>
      <c r="T7078">
        <v>43102.456956018497</v>
      </c>
    </row>
    <row r="7079" spans="1:20" x14ac:dyDescent="0.25">
      <c r="A7079" t="s">
        <v>21496</v>
      </c>
      <c r="B7079" t="s">
        <v>21497</v>
      </c>
      <c r="C7079" t="s">
        <v>10751</v>
      </c>
      <c r="D7079" t="s">
        <v>13204</v>
      </c>
      <c r="E7079" t="s">
        <v>10685</v>
      </c>
      <c r="F7079">
        <v>31.35</v>
      </c>
      <c r="G7079">
        <v>188.1</v>
      </c>
      <c r="H7079">
        <v>6</v>
      </c>
      <c r="I7079" t="s">
        <v>10682</v>
      </c>
      <c r="J7079">
        <v>0</v>
      </c>
      <c r="K7079">
        <v>0</v>
      </c>
      <c r="L7079" t="s">
        <v>10868</v>
      </c>
      <c r="M7079">
        <v>45838</v>
      </c>
      <c r="N7079" t="s">
        <v>17470</v>
      </c>
      <c r="S7079" t="s">
        <v>17471</v>
      </c>
      <c r="T7079">
        <v>43102.456990740699</v>
      </c>
    </row>
    <row r="7080" spans="1:20" x14ac:dyDescent="0.25">
      <c r="A7080" t="s">
        <v>21498</v>
      </c>
      <c r="B7080" t="s">
        <v>21499</v>
      </c>
      <c r="C7080" t="s">
        <v>10691</v>
      </c>
      <c r="D7080" t="s">
        <v>13204</v>
      </c>
      <c r="E7080" t="s">
        <v>10693</v>
      </c>
      <c r="F7080">
        <v>50</v>
      </c>
      <c r="G7080">
        <v>300</v>
      </c>
      <c r="H7080">
        <v>6</v>
      </c>
      <c r="I7080" t="s">
        <v>10682</v>
      </c>
      <c r="J7080">
        <v>0</v>
      </c>
      <c r="K7080">
        <v>0</v>
      </c>
      <c r="L7080" t="s">
        <v>10727</v>
      </c>
      <c r="M7080">
        <v>45859</v>
      </c>
      <c r="N7080" t="s">
        <v>20599</v>
      </c>
      <c r="S7080" t="s">
        <v>20600</v>
      </c>
      <c r="T7080">
        <v>43102.456944444399</v>
      </c>
    </row>
    <row r="7081" spans="1:20" x14ac:dyDescent="0.25">
      <c r="A7081" t="s">
        <v>21500</v>
      </c>
      <c r="B7081" t="s">
        <v>20614</v>
      </c>
      <c r="C7081" t="s">
        <v>10691</v>
      </c>
      <c r="D7081" t="s">
        <v>13204</v>
      </c>
      <c r="E7081" t="s">
        <v>10693</v>
      </c>
      <c r="F7081">
        <v>35</v>
      </c>
      <c r="G7081">
        <v>210</v>
      </c>
      <c r="H7081">
        <v>6</v>
      </c>
      <c r="I7081" t="s">
        <v>10682</v>
      </c>
      <c r="J7081">
        <v>0</v>
      </c>
      <c r="K7081">
        <v>0</v>
      </c>
      <c r="L7081" t="s">
        <v>10727</v>
      </c>
      <c r="M7081">
        <v>45859</v>
      </c>
      <c r="N7081" t="s">
        <v>20599</v>
      </c>
      <c r="S7081" t="s">
        <v>20600</v>
      </c>
      <c r="T7081">
        <v>43102.456944444399</v>
      </c>
    </row>
    <row r="7082" spans="1:20" x14ac:dyDescent="0.25">
      <c r="A7082" t="s">
        <v>21501</v>
      </c>
      <c r="B7082" t="s">
        <v>20612</v>
      </c>
      <c r="C7082" t="s">
        <v>10691</v>
      </c>
      <c r="D7082" t="s">
        <v>13204</v>
      </c>
      <c r="E7082" t="s">
        <v>10693</v>
      </c>
      <c r="F7082">
        <v>35</v>
      </c>
      <c r="G7082">
        <v>210</v>
      </c>
      <c r="H7082">
        <v>6</v>
      </c>
      <c r="I7082" t="s">
        <v>10682</v>
      </c>
      <c r="J7082">
        <v>0</v>
      </c>
      <c r="K7082">
        <v>0</v>
      </c>
      <c r="L7082" t="s">
        <v>10727</v>
      </c>
      <c r="M7082">
        <v>45859</v>
      </c>
      <c r="N7082" t="s">
        <v>20599</v>
      </c>
      <c r="S7082" t="s">
        <v>20600</v>
      </c>
      <c r="T7082">
        <v>43102.456944444399</v>
      </c>
    </row>
    <row r="7083" spans="1:20" x14ac:dyDescent="0.25">
      <c r="A7083" t="s">
        <v>21502</v>
      </c>
      <c r="B7083" t="s">
        <v>20616</v>
      </c>
      <c r="C7083" t="s">
        <v>10691</v>
      </c>
      <c r="D7083" t="s">
        <v>13204</v>
      </c>
      <c r="E7083" t="s">
        <v>10693</v>
      </c>
      <c r="F7083">
        <v>35</v>
      </c>
      <c r="G7083">
        <v>210</v>
      </c>
      <c r="H7083">
        <v>6</v>
      </c>
      <c r="I7083" t="s">
        <v>10682</v>
      </c>
      <c r="J7083">
        <v>0</v>
      </c>
      <c r="K7083">
        <v>0</v>
      </c>
      <c r="L7083" t="s">
        <v>10727</v>
      </c>
      <c r="M7083">
        <v>45859</v>
      </c>
      <c r="N7083" t="s">
        <v>20599</v>
      </c>
      <c r="S7083" t="s">
        <v>20600</v>
      </c>
      <c r="T7083">
        <v>43102.456944444399</v>
      </c>
    </row>
    <row r="7084" spans="1:20" x14ac:dyDescent="0.25">
      <c r="A7084" t="s">
        <v>21503</v>
      </c>
      <c r="B7084" t="s">
        <v>20610</v>
      </c>
      <c r="C7084" t="s">
        <v>10691</v>
      </c>
      <c r="D7084" t="s">
        <v>13204</v>
      </c>
      <c r="E7084" t="s">
        <v>10693</v>
      </c>
      <c r="F7084">
        <v>35</v>
      </c>
      <c r="G7084">
        <v>210</v>
      </c>
      <c r="H7084">
        <v>6</v>
      </c>
      <c r="I7084" t="s">
        <v>10682</v>
      </c>
      <c r="J7084">
        <v>0</v>
      </c>
      <c r="K7084">
        <v>0</v>
      </c>
      <c r="L7084" t="s">
        <v>10727</v>
      </c>
      <c r="M7084">
        <v>45859</v>
      </c>
      <c r="N7084" t="s">
        <v>20599</v>
      </c>
      <c r="S7084" t="s">
        <v>20600</v>
      </c>
      <c r="T7084">
        <v>43102.456944444399</v>
      </c>
    </row>
    <row r="7085" spans="1:20" x14ac:dyDescent="0.25">
      <c r="A7085" t="s">
        <v>21504</v>
      </c>
      <c r="B7085" t="s">
        <v>21505</v>
      </c>
      <c r="C7085" t="s">
        <v>10751</v>
      </c>
      <c r="D7085" t="s">
        <v>13204</v>
      </c>
      <c r="E7085" t="s">
        <v>10685</v>
      </c>
      <c r="F7085">
        <v>64.989999999999995</v>
      </c>
      <c r="G7085">
        <v>389.94</v>
      </c>
      <c r="H7085">
        <v>6</v>
      </c>
      <c r="I7085" t="s">
        <v>10682</v>
      </c>
      <c r="J7085">
        <v>0</v>
      </c>
      <c r="K7085">
        <v>0</v>
      </c>
      <c r="L7085" t="s">
        <v>10731</v>
      </c>
      <c r="M7085">
        <v>45897</v>
      </c>
      <c r="N7085" t="s">
        <v>17634</v>
      </c>
      <c r="O7085" t="s">
        <v>10687</v>
      </c>
      <c r="Q7085" t="s">
        <v>10688</v>
      </c>
      <c r="S7085" t="s">
        <v>17635</v>
      </c>
      <c r="T7085">
        <v>43102.456875000003</v>
      </c>
    </row>
    <row r="7086" spans="1:20" x14ac:dyDescent="0.25">
      <c r="A7086" t="s">
        <v>21506</v>
      </c>
      <c r="B7086" t="s">
        <v>20602</v>
      </c>
      <c r="C7086" t="s">
        <v>10691</v>
      </c>
      <c r="D7086" t="s">
        <v>13204</v>
      </c>
      <c r="E7086" t="s">
        <v>10693</v>
      </c>
      <c r="F7086">
        <v>35</v>
      </c>
      <c r="G7086">
        <v>210</v>
      </c>
      <c r="H7086">
        <v>6</v>
      </c>
      <c r="I7086" t="s">
        <v>10682</v>
      </c>
      <c r="J7086">
        <v>0</v>
      </c>
      <c r="K7086">
        <v>0</v>
      </c>
      <c r="L7086" t="s">
        <v>10727</v>
      </c>
      <c r="M7086">
        <v>45930</v>
      </c>
      <c r="N7086" t="s">
        <v>20599</v>
      </c>
      <c r="S7086" t="s">
        <v>20600</v>
      </c>
      <c r="T7086">
        <v>43102.456944444399</v>
      </c>
    </row>
    <row r="7087" spans="1:20" x14ac:dyDescent="0.25">
      <c r="A7087" t="s">
        <v>21507</v>
      </c>
      <c r="B7087" t="s">
        <v>20604</v>
      </c>
      <c r="C7087" t="s">
        <v>10691</v>
      </c>
      <c r="D7087" t="s">
        <v>13204</v>
      </c>
      <c r="E7087" t="s">
        <v>10693</v>
      </c>
      <c r="F7087">
        <v>35</v>
      </c>
      <c r="G7087">
        <v>210</v>
      </c>
      <c r="H7087">
        <v>6</v>
      </c>
      <c r="I7087" t="s">
        <v>10682</v>
      </c>
      <c r="J7087">
        <v>0</v>
      </c>
      <c r="K7087">
        <v>0</v>
      </c>
      <c r="L7087" t="s">
        <v>10727</v>
      </c>
      <c r="M7087">
        <v>45930</v>
      </c>
      <c r="N7087" t="s">
        <v>20599</v>
      </c>
      <c r="S7087" t="s">
        <v>20600</v>
      </c>
      <c r="T7087">
        <v>43102.456944444399</v>
      </c>
    </row>
    <row r="7088" spans="1:20" x14ac:dyDescent="0.25">
      <c r="A7088" t="s">
        <v>21508</v>
      </c>
      <c r="B7088" t="s">
        <v>20606</v>
      </c>
      <c r="C7088" t="s">
        <v>10691</v>
      </c>
      <c r="D7088" t="s">
        <v>13204</v>
      </c>
      <c r="E7088" t="s">
        <v>10693</v>
      </c>
      <c r="F7088">
        <v>35</v>
      </c>
      <c r="G7088">
        <v>210</v>
      </c>
      <c r="H7088">
        <v>6</v>
      </c>
      <c r="I7088" t="s">
        <v>10682</v>
      </c>
      <c r="J7088">
        <v>0</v>
      </c>
      <c r="K7088">
        <v>0</v>
      </c>
      <c r="L7088" t="s">
        <v>10727</v>
      </c>
      <c r="M7088">
        <v>45930</v>
      </c>
      <c r="N7088" t="s">
        <v>20599</v>
      </c>
      <c r="S7088" t="s">
        <v>20600</v>
      </c>
      <c r="T7088">
        <v>43102.456944444399</v>
      </c>
    </row>
    <row r="7089" spans="1:20" x14ac:dyDescent="0.25">
      <c r="A7089" t="s">
        <v>21509</v>
      </c>
      <c r="B7089" t="s">
        <v>20608</v>
      </c>
      <c r="C7089" t="s">
        <v>10691</v>
      </c>
      <c r="D7089" t="s">
        <v>13204</v>
      </c>
      <c r="E7089" t="s">
        <v>10693</v>
      </c>
      <c r="F7089">
        <v>35</v>
      </c>
      <c r="G7089">
        <v>210</v>
      </c>
      <c r="H7089">
        <v>6</v>
      </c>
      <c r="I7089" t="s">
        <v>10682</v>
      </c>
      <c r="J7089">
        <v>0</v>
      </c>
      <c r="K7089">
        <v>0</v>
      </c>
      <c r="L7089" t="s">
        <v>10727</v>
      </c>
      <c r="M7089">
        <v>45930</v>
      </c>
      <c r="N7089" t="s">
        <v>20599</v>
      </c>
      <c r="S7089" t="s">
        <v>20600</v>
      </c>
      <c r="T7089">
        <v>43102.456944444399</v>
      </c>
    </row>
    <row r="7090" spans="1:20" x14ac:dyDescent="0.25">
      <c r="A7090" t="s">
        <v>21510</v>
      </c>
      <c r="B7090" t="s">
        <v>21511</v>
      </c>
      <c r="C7090" t="s">
        <v>10751</v>
      </c>
      <c r="D7090" t="s">
        <v>13204</v>
      </c>
      <c r="E7090" t="s">
        <v>10685</v>
      </c>
      <c r="F7090">
        <v>58.99</v>
      </c>
      <c r="G7090">
        <v>353.94</v>
      </c>
      <c r="H7090">
        <v>6</v>
      </c>
      <c r="I7090" t="s">
        <v>10682</v>
      </c>
      <c r="J7090">
        <v>0</v>
      </c>
      <c r="K7090">
        <v>0</v>
      </c>
      <c r="L7090" t="s">
        <v>10731</v>
      </c>
      <c r="M7090">
        <v>45952</v>
      </c>
      <c r="N7090" t="s">
        <v>17634</v>
      </c>
      <c r="O7090" t="s">
        <v>10687</v>
      </c>
      <c r="Q7090" t="s">
        <v>10688</v>
      </c>
      <c r="S7090" t="s">
        <v>17635</v>
      </c>
      <c r="T7090">
        <v>43102.456875000003</v>
      </c>
    </row>
    <row r="7091" spans="1:20" x14ac:dyDescent="0.25">
      <c r="A7091" t="s">
        <v>21512</v>
      </c>
      <c r="B7091" t="s">
        <v>20743</v>
      </c>
      <c r="C7091" t="s">
        <v>10751</v>
      </c>
      <c r="D7091" t="s">
        <v>13204</v>
      </c>
      <c r="E7091" t="s">
        <v>10685</v>
      </c>
      <c r="F7091">
        <v>35</v>
      </c>
      <c r="G7091">
        <v>210</v>
      </c>
      <c r="H7091">
        <v>6</v>
      </c>
      <c r="I7091" t="s">
        <v>10682</v>
      </c>
      <c r="J7091">
        <v>0</v>
      </c>
      <c r="K7091">
        <v>0</v>
      </c>
      <c r="L7091" t="s">
        <v>10727</v>
      </c>
      <c r="M7091">
        <v>45994</v>
      </c>
      <c r="N7091" t="s">
        <v>20599</v>
      </c>
      <c r="S7091" t="s">
        <v>20600</v>
      </c>
      <c r="T7091">
        <v>43102.456944444399</v>
      </c>
    </row>
    <row r="7092" spans="1:20" x14ac:dyDescent="0.25">
      <c r="A7092" t="s">
        <v>21513</v>
      </c>
      <c r="B7092" t="s">
        <v>21514</v>
      </c>
      <c r="C7092" t="s">
        <v>13217</v>
      </c>
      <c r="D7092" t="s">
        <v>13204</v>
      </c>
      <c r="E7092" t="s">
        <v>10693</v>
      </c>
      <c r="F7092">
        <v>249.99</v>
      </c>
      <c r="G7092">
        <v>1499.94</v>
      </c>
      <c r="H7092">
        <v>6</v>
      </c>
      <c r="I7092" t="s">
        <v>10682</v>
      </c>
      <c r="J7092">
        <v>0</v>
      </c>
      <c r="K7092">
        <v>0</v>
      </c>
      <c r="L7092" t="s">
        <v>11406</v>
      </c>
      <c r="M7092">
        <v>46034</v>
      </c>
      <c r="N7092" t="s">
        <v>12978</v>
      </c>
      <c r="O7092" t="s">
        <v>10762</v>
      </c>
      <c r="Q7092" t="s">
        <v>10763</v>
      </c>
      <c r="S7092" t="s">
        <v>12979</v>
      </c>
      <c r="T7092">
        <v>43102.456979166702</v>
      </c>
    </row>
    <row r="7093" spans="1:20" x14ac:dyDescent="0.25">
      <c r="A7093" t="s">
        <v>21515</v>
      </c>
      <c r="B7093" t="s">
        <v>21516</v>
      </c>
      <c r="C7093" t="s">
        <v>10751</v>
      </c>
      <c r="D7093" t="s">
        <v>13204</v>
      </c>
      <c r="E7093" t="s">
        <v>10685</v>
      </c>
      <c r="F7093">
        <v>85</v>
      </c>
      <c r="G7093">
        <v>85</v>
      </c>
      <c r="H7093">
        <v>1</v>
      </c>
      <c r="I7093" t="s">
        <v>10682</v>
      </c>
      <c r="J7093">
        <v>0</v>
      </c>
      <c r="K7093">
        <v>0</v>
      </c>
      <c r="L7093" t="s">
        <v>10731</v>
      </c>
      <c r="M7093">
        <v>46058</v>
      </c>
      <c r="N7093" t="s">
        <v>18323</v>
      </c>
      <c r="S7093" t="s">
        <v>18324</v>
      </c>
      <c r="T7093">
        <v>43102.456875000003</v>
      </c>
    </row>
    <row r="7094" spans="1:20" x14ac:dyDescent="0.25">
      <c r="A7094" t="s">
        <v>21517</v>
      </c>
      <c r="B7094" t="s">
        <v>21518</v>
      </c>
      <c r="C7094" t="s">
        <v>10691</v>
      </c>
      <c r="D7094" t="s">
        <v>10683</v>
      </c>
      <c r="E7094" t="s">
        <v>10693</v>
      </c>
      <c r="F7094">
        <v>9.99</v>
      </c>
      <c r="G7094">
        <v>119.88</v>
      </c>
      <c r="H7094">
        <v>12</v>
      </c>
      <c r="I7094" t="s">
        <v>21519</v>
      </c>
      <c r="J7094">
        <v>0</v>
      </c>
      <c r="K7094">
        <v>0</v>
      </c>
      <c r="L7094" t="s">
        <v>10758</v>
      </c>
      <c r="N7094" t="s">
        <v>10991</v>
      </c>
      <c r="O7094" t="s">
        <v>10992</v>
      </c>
      <c r="Q7094" t="s">
        <v>10993</v>
      </c>
      <c r="S7094" t="s">
        <v>10994</v>
      </c>
      <c r="T7094">
        <v>43109.404224537</v>
      </c>
    </row>
    <row r="7095" spans="1:20" x14ac:dyDescent="0.25">
      <c r="A7095" t="s">
        <v>21520</v>
      </c>
      <c r="B7095" t="s">
        <v>21521</v>
      </c>
      <c r="C7095" t="s">
        <v>10691</v>
      </c>
      <c r="D7095" t="s">
        <v>10683</v>
      </c>
      <c r="E7095" t="s">
        <v>10693</v>
      </c>
      <c r="F7095">
        <v>2.69</v>
      </c>
      <c r="G7095">
        <v>64.56</v>
      </c>
      <c r="H7095">
        <v>24</v>
      </c>
      <c r="I7095" t="s">
        <v>21519</v>
      </c>
      <c r="J7095">
        <v>3</v>
      </c>
      <c r="K7095">
        <v>0</v>
      </c>
      <c r="L7095" t="s">
        <v>10713</v>
      </c>
      <c r="N7095" t="s">
        <v>10714</v>
      </c>
      <c r="O7095" t="s">
        <v>10708</v>
      </c>
      <c r="Q7095" t="s">
        <v>10709</v>
      </c>
      <c r="S7095" t="s">
        <v>10715</v>
      </c>
      <c r="T7095">
        <v>43102.456875000003</v>
      </c>
    </row>
    <row r="7096" spans="1:20" x14ac:dyDescent="0.25">
      <c r="A7096" t="s">
        <v>6475</v>
      </c>
      <c r="B7096" t="s">
        <v>21522</v>
      </c>
      <c r="C7096" t="s">
        <v>10681</v>
      </c>
      <c r="D7096" t="s">
        <v>10683</v>
      </c>
      <c r="E7096" t="s">
        <v>10685</v>
      </c>
      <c r="F7096">
        <v>24.99</v>
      </c>
      <c r="G7096">
        <v>599.76</v>
      </c>
      <c r="H7096">
        <v>24</v>
      </c>
      <c r="I7096" t="s">
        <v>21519</v>
      </c>
      <c r="J7096">
        <v>0</v>
      </c>
      <c r="K7096">
        <v>0</v>
      </c>
      <c r="L7096" t="s">
        <v>10722</v>
      </c>
      <c r="N7096" t="s">
        <v>10723</v>
      </c>
      <c r="O7096" t="s">
        <v>10708</v>
      </c>
      <c r="Q7096" t="s">
        <v>10709</v>
      </c>
      <c r="S7096" t="s">
        <v>10724</v>
      </c>
      <c r="T7096">
        <v>43102.456956018497</v>
      </c>
    </row>
    <row r="7097" spans="1:20" x14ac:dyDescent="0.25">
      <c r="A7097" t="s">
        <v>21523</v>
      </c>
      <c r="B7097" t="s">
        <v>21524</v>
      </c>
      <c r="C7097" t="s">
        <v>10691</v>
      </c>
      <c r="D7097" t="s">
        <v>10683</v>
      </c>
      <c r="E7097" t="s">
        <v>10693</v>
      </c>
      <c r="F7097">
        <v>6</v>
      </c>
      <c r="G7097">
        <v>144</v>
      </c>
      <c r="H7097">
        <v>24</v>
      </c>
      <c r="I7097" t="s">
        <v>21519</v>
      </c>
      <c r="J7097">
        <v>0</v>
      </c>
      <c r="K7097">
        <v>0</v>
      </c>
      <c r="L7097" t="s">
        <v>10758</v>
      </c>
      <c r="N7097" t="s">
        <v>10803</v>
      </c>
      <c r="O7097" t="s">
        <v>10782</v>
      </c>
      <c r="Q7097" t="s">
        <v>10783</v>
      </c>
      <c r="S7097" t="s">
        <v>10804</v>
      </c>
      <c r="T7097">
        <v>43109.404224537</v>
      </c>
    </row>
    <row r="7098" spans="1:20" x14ac:dyDescent="0.25">
      <c r="A7098" t="s">
        <v>6476</v>
      </c>
      <c r="B7098" t="s">
        <v>21525</v>
      </c>
      <c r="C7098" t="s">
        <v>10681</v>
      </c>
      <c r="D7098" t="s">
        <v>10683</v>
      </c>
      <c r="E7098" t="s">
        <v>10685</v>
      </c>
      <c r="F7098">
        <v>11.49</v>
      </c>
      <c r="G7098">
        <v>275.76</v>
      </c>
      <c r="H7098">
        <v>24</v>
      </c>
      <c r="I7098" t="s">
        <v>21519</v>
      </c>
      <c r="J7098">
        <v>4</v>
      </c>
      <c r="K7098">
        <v>0</v>
      </c>
      <c r="L7098" t="s">
        <v>10731</v>
      </c>
      <c r="N7098" t="s">
        <v>10732</v>
      </c>
      <c r="O7098" t="s">
        <v>10687</v>
      </c>
      <c r="Q7098" t="s">
        <v>10688</v>
      </c>
      <c r="S7098" t="s">
        <v>10733</v>
      </c>
      <c r="T7098">
        <v>43102.456875000003</v>
      </c>
    </row>
    <row r="7099" spans="1:20" x14ac:dyDescent="0.25">
      <c r="A7099" t="s">
        <v>21526</v>
      </c>
      <c r="B7099" t="s">
        <v>21527</v>
      </c>
      <c r="C7099" t="s">
        <v>10691</v>
      </c>
      <c r="D7099" t="s">
        <v>10683</v>
      </c>
      <c r="E7099" t="s">
        <v>10693</v>
      </c>
      <c r="F7099">
        <v>1.99</v>
      </c>
      <c r="G7099">
        <v>47.76</v>
      </c>
      <c r="H7099">
        <v>24</v>
      </c>
      <c r="I7099" t="s">
        <v>21519</v>
      </c>
      <c r="J7099">
        <v>0</v>
      </c>
      <c r="K7099">
        <v>0</v>
      </c>
      <c r="L7099" t="s">
        <v>10736</v>
      </c>
      <c r="N7099" t="s">
        <v>10761</v>
      </c>
      <c r="O7099" t="s">
        <v>10762</v>
      </c>
      <c r="P7099" t="s">
        <v>10708</v>
      </c>
      <c r="Q7099" t="s">
        <v>10763</v>
      </c>
      <c r="R7099" t="s">
        <v>10709</v>
      </c>
      <c r="S7099" t="s">
        <v>10764</v>
      </c>
      <c r="T7099">
        <v>43102.457013888903</v>
      </c>
    </row>
    <row r="7100" spans="1:20" x14ac:dyDescent="0.25">
      <c r="A7100" t="s">
        <v>6477</v>
      </c>
      <c r="B7100" t="s">
        <v>21528</v>
      </c>
      <c r="C7100" t="s">
        <v>10681</v>
      </c>
      <c r="D7100" t="s">
        <v>10683</v>
      </c>
      <c r="E7100" t="s">
        <v>10685</v>
      </c>
      <c r="F7100">
        <v>21.99</v>
      </c>
      <c r="G7100">
        <v>263.88</v>
      </c>
      <c r="H7100">
        <v>12</v>
      </c>
      <c r="I7100" t="s">
        <v>21519</v>
      </c>
      <c r="J7100">
        <v>0</v>
      </c>
      <c r="K7100">
        <v>0</v>
      </c>
      <c r="L7100" t="s">
        <v>10740</v>
      </c>
      <c r="N7100" t="s">
        <v>10694</v>
      </c>
      <c r="O7100" t="s">
        <v>10695</v>
      </c>
      <c r="Q7100" t="s">
        <v>10696</v>
      </c>
      <c r="S7100" t="s">
        <v>10697</v>
      </c>
      <c r="T7100">
        <v>43102.456886574102</v>
      </c>
    </row>
    <row r="7101" spans="1:20" x14ac:dyDescent="0.25">
      <c r="A7101" t="s">
        <v>6478</v>
      </c>
      <c r="B7101" t="s">
        <v>21529</v>
      </c>
      <c r="C7101" t="s">
        <v>10681</v>
      </c>
      <c r="D7101" t="s">
        <v>10683</v>
      </c>
      <c r="E7101" t="s">
        <v>10685</v>
      </c>
      <c r="F7101">
        <v>6.49</v>
      </c>
      <c r="G7101">
        <v>155.76</v>
      </c>
      <c r="H7101">
        <v>24</v>
      </c>
      <c r="I7101" t="s">
        <v>21519</v>
      </c>
      <c r="J7101">
        <v>0</v>
      </c>
      <c r="K7101">
        <v>0</v>
      </c>
      <c r="L7101" t="s">
        <v>10731</v>
      </c>
      <c r="N7101" t="s">
        <v>10686</v>
      </c>
      <c r="O7101" t="s">
        <v>10687</v>
      </c>
      <c r="Q7101" t="s">
        <v>10688</v>
      </c>
      <c r="S7101" t="s">
        <v>10689</v>
      </c>
      <c r="T7101">
        <v>43102.456875000003</v>
      </c>
    </row>
    <row r="7102" spans="1:20" x14ac:dyDescent="0.25">
      <c r="A7102" t="s">
        <v>6479</v>
      </c>
      <c r="B7102" t="s">
        <v>21530</v>
      </c>
      <c r="C7102" t="s">
        <v>10681</v>
      </c>
      <c r="D7102" t="s">
        <v>10683</v>
      </c>
      <c r="E7102" t="s">
        <v>10685</v>
      </c>
      <c r="F7102">
        <v>4.49</v>
      </c>
      <c r="G7102">
        <v>107.76</v>
      </c>
      <c r="H7102">
        <v>24</v>
      </c>
      <c r="I7102" t="s">
        <v>21519</v>
      </c>
      <c r="J7102">
        <v>0</v>
      </c>
      <c r="K7102">
        <v>0</v>
      </c>
      <c r="L7102" t="s">
        <v>10767</v>
      </c>
      <c r="N7102" t="s">
        <v>10686</v>
      </c>
      <c r="O7102" t="s">
        <v>10687</v>
      </c>
      <c r="Q7102" t="s">
        <v>10688</v>
      </c>
      <c r="S7102" t="s">
        <v>10689</v>
      </c>
      <c r="T7102">
        <v>43102.456932870402</v>
      </c>
    </row>
    <row r="7103" spans="1:20" x14ac:dyDescent="0.25">
      <c r="A7103" t="s">
        <v>6480</v>
      </c>
      <c r="B7103" t="s">
        <v>21531</v>
      </c>
      <c r="C7103" t="s">
        <v>10681</v>
      </c>
      <c r="D7103" t="s">
        <v>10683</v>
      </c>
      <c r="E7103" t="s">
        <v>10685</v>
      </c>
      <c r="F7103">
        <v>12.99</v>
      </c>
      <c r="G7103">
        <v>155.88</v>
      </c>
      <c r="H7103">
        <v>12</v>
      </c>
      <c r="I7103" t="s">
        <v>21519</v>
      </c>
      <c r="J7103">
        <v>0</v>
      </c>
      <c r="K7103">
        <v>0</v>
      </c>
      <c r="L7103" t="s">
        <v>10731</v>
      </c>
      <c r="N7103" t="s">
        <v>10781</v>
      </c>
      <c r="O7103" t="s">
        <v>10782</v>
      </c>
      <c r="Q7103" t="s">
        <v>10783</v>
      </c>
      <c r="S7103" t="s">
        <v>10784</v>
      </c>
      <c r="T7103">
        <v>43102.456875000003</v>
      </c>
    </row>
    <row r="7104" spans="1:20" x14ac:dyDescent="0.25">
      <c r="A7104" t="s">
        <v>21532</v>
      </c>
      <c r="B7104" t="s">
        <v>21533</v>
      </c>
      <c r="C7104" t="s">
        <v>10691</v>
      </c>
      <c r="D7104" t="s">
        <v>10683</v>
      </c>
      <c r="E7104" t="s">
        <v>10693</v>
      </c>
      <c r="F7104">
        <v>8.49</v>
      </c>
      <c r="G7104">
        <v>203.76</v>
      </c>
      <c r="H7104">
        <v>24</v>
      </c>
      <c r="I7104" t="s">
        <v>21519</v>
      </c>
      <c r="J7104">
        <v>0</v>
      </c>
      <c r="K7104">
        <v>0</v>
      </c>
      <c r="L7104" t="s">
        <v>10758</v>
      </c>
      <c r="N7104" t="s">
        <v>10723</v>
      </c>
      <c r="O7104" t="s">
        <v>10708</v>
      </c>
      <c r="Q7104" t="s">
        <v>10709</v>
      </c>
      <c r="S7104" t="s">
        <v>10724</v>
      </c>
      <c r="T7104">
        <v>43109.404224537</v>
      </c>
    </row>
    <row r="7105" spans="1:20" x14ac:dyDescent="0.25">
      <c r="A7105" t="s">
        <v>21534</v>
      </c>
      <c r="B7105" t="s">
        <v>21535</v>
      </c>
      <c r="C7105" t="s">
        <v>10691</v>
      </c>
      <c r="D7105" t="s">
        <v>10683</v>
      </c>
      <c r="E7105" t="s">
        <v>10693</v>
      </c>
      <c r="F7105">
        <v>7.99</v>
      </c>
      <c r="G7105">
        <v>95.88</v>
      </c>
      <c r="H7105">
        <v>12</v>
      </c>
      <c r="I7105" t="s">
        <v>21519</v>
      </c>
      <c r="J7105">
        <v>0</v>
      </c>
      <c r="K7105">
        <v>0</v>
      </c>
      <c r="L7105" t="s">
        <v>10758</v>
      </c>
      <c r="N7105" t="s">
        <v>10781</v>
      </c>
      <c r="O7105" t="s">
        <v>10782</v>
      </c>
      <c r="Q7105" t="s">
        <v>10783</v>
      </c>
      <c r="S7105" t="s">
        <v>10784</v>
      </c>
      <c r="T7105">
        <v>43109.404224537</v>
      </c>
    </row>
    <row r="7106" spans="1:20" x14ac:dyDescent="0.25">
      <c r="A7106" t="s">
        <v>21536</v>
      </c>
      <c r="B7106" t="s">
        <v>21537</v>
      </c>
      <c r="C7106" t="s">
        <v>10691</v>
      </c>
      <c r="D7106" t="s">
        <v>10683</v>
      </c>
      <c r="E7106" t="s">
        <v>10693</v>
      </c>
      <c r="F7106">
        <v>2.4900000000000002</v>
      </c>
      <c r="G7106">
        <v>59.76</v>
      </c>
      <c r="H7106">
        <v>24</v>
      </c>
      <c r="I7106" t="s">
        <v>21519</v>
      </c>
      <c r="J7106">
        <v>0</v>
      </c>
      <c r="K7106">
        <v>0</v>
      </c>
      <c r="L7106" t="s">
        <v>10858</v>
      </c>
      <c r="N7106" t="s">
        <v>10746</v>
      </c>
      <c r="O7106" t="s">
        <v>10747</v>
      </c>
      <c r="Q7106" t="s">
        <v>10748</v>
      </c>
      <c r="S7106" t="s">
        <v>10749</v>
      </c>
      <c r="T7106">
        <v>43102.457013888903</v>
      </c>
    </row>
    <row r="7107" spans="1:20" x14ac:dyDescent="0.25">
      <c r="A7107" t="s">
        <v>6481</v>
      </c>
      <c r="B7107" t="s">
        <v>21538</v>
      </c>
      <c r="C7107" t="s">
        <v>10681</v>
      </c>
      <c r="D7107" t="s">
        <v>10683</v>
      </c>
      <c r="E7107" t="s">
        <v>10685</v>
      </c>
      <c r="F7107">
        <v>6.99</v>
      </c>
      <c r="G7107">
        <v>167.76</v>
      </c>
      <c r="H7107">
        <v>24</v>
      </c>
      <c r="I7107" t="s">
        <v>21519</v>
      </c>
      <c r="J7107">
        <v>0</v>
      </c>
      <c r="K7107">
        <v>0</v>
      </c>
      <c r="L7107" t="s">
        <v>10791</v>
      </c>
      <c r="N7107" t="s">
        <v>10700</v>
      </c>
      <c r="O7107" t="s">
        <v>10701</v>
      </c>
      <c r="Q7107" t="s">
        <v>10702</v>
      </c>
      <c r="S7107" t="s">
        <v>10703</v>
      </c>
      <c r="T7107">
        <v>43102.456967592603</v>
      </c>
    </row>
    <row r="7108" spans="1:20" x14ac:dyDescent="0.25">
      <c r="A7108" t="s">
        <v>6482</v>
      </c>
      <c r="B7108" t="s">
        <v>21539</v>
      </c>
      <c r="C7108" t="s">
        <v>10681</v>
      </c>
      <c r="D7108" t="s">
        <v>10683</v>
      </c>
      <c r="E7108" t="s">
        <v>10685</v>
      </c>
      <c r="F7108">
        <v>28.99</v>
      </c>
      <c r="G7108">
        <v>695.76</v>
      </c>
      <c r="H7108">
        <v>24</v>
      </c>
      <c r="I7108" t="s">
        <v>21519</v>
      </c>
      <c r="J7108">
        <v>12</v>
      </c>
      <c r="K7108">
        <v>0</v>
      </c>
      <c r="L7108" t="s">
        <v>10706</v>
      </c>
      <c r="N7108" t="s">
        <v>10737</v>
      </c>
      <c r="O7108" t="s">
        <v>10708</v>
      </c>
      <c r="Q7108" t="s">
        <v>10709</v>
      </c>
      <c r="S7108" t="s">
        <v>10738</v>
      </c>
      <c r="T7108">
        <v>43102.457002314797</v>
      </c>
    </row>
    <row r="7109" spans="1:20" x14ac:dyDescent="0.25">
      <c r="A7109" t="s">
        <v>6483</v>
      </c>
      <c r="B7109" t="s">
        <v>21540</v>
      </c>
      <c r="C7109" t="s">
        <v>10681</v>
      </c>
      <c r="D7109" t="s">
        <v>10683</v>
      </c>
      <c r="E7109" t="s">
        <v>10685</v>
      </c>
      <c r="F7109">
        <v>6.49</v>
      </c>
      <c r="G7109">
        <v>155.76</v>
      </c>
      <c r="H7109">
        <v>24</v>
      </c>
      <c r="I7109" t="s">
        <v>21519</v>
      </c>
      <c r="J7109">
        <v>0</v>
      </c>
      <c r="K7109">
        <v>0</v>
      </c>
      <c r="L7109" t="s">
        <v>10767</v>
      </c>
      <c r="N7109" t="s">
        <v>10826</v>
      </c>
      <c r="O7109" t="s">
        <v>10708</v>
      </c>
      <c r="Q7109" t="s">
        <v>10709</v>
      </c>
      <c r="S7109" t="s">
        <v>10827</v>
      </c>
      <c r="T7109">
        <v>43102.456932870402</v>
      </c>
    </row>
    <row r="7110" spans="1:20" x14ac:dyDescent="0.25">
      <c r="A7110" t="s">
        <v>6484</v>
      </c>
      <c r="B7110" t="s">
        <v>21541</v>
      </c>
      <c r="C7110" t="s">
        <v>10681</v>
      </c>
      <c r="D7110" t="s">
        <v>10683</v>
      </c>
      <c r="E7110" t="s">
        <v>10685</v>
      </c>
      <c r="F7110">
        <v>3.99</v>
      </c>
      <c r="G7110">
        <v>95.76</v>
      </c>
      <c r="H7110">
        <v>24</v>
      </c>
      <c r="I7110" t="s">
        <v>21519</v>
      </c>
      <c r="J7110">
        <v>0</v>
      </c>
      <c r="K7110">
        <v>0</v>
      </c>
      <c r="L7110" t="s">
        <v>10831</v>
      </c>
      <c r="N7110" t="s">
        <v>10686</v>
      </c>
      <c r="O7110" t="s">
        <v>10687</v>
      </c>
      <c r="Q7110" t="s">
        <v>10688</v>
      </c>
      <c r="S7110" t="s">
        <v>10689</v>
      </c>
      <c r="T7110">
        <v>43102.456956018497</v>
      </c>
    </row>
    <row r="7111" spans="1:20" x14ac:dyDescent="0.25">
      <c r="A7111" t="s">
        <v>6485</v>
      </c>
      <c r="B7111" t="s">
        <v>21542</v>
      </c>
      <c r="C7111" t="s">
        <v>10681</v>
      </c>
      <c r="D7111" t="s">
        <v>10683</v>
      </c>
      <c r="E7111" t="s">
        <v>10685</v>
      </c>
      <c r="F7111">
        <v>6.99</v>
      </c>
      <c r="G7111">
        <v>167.76</v>
      </c>
      <c r="H7111">
        <v>24</v>
      </c>
      <c r="I7111" t="s">
        <v>21519</v>
      </c>
      <c r="J7111">
        <v>0</v>
      </c>
      <c r="K7111">
        <v>0</v>
      </c>
      <c r="L7111" t="s">
        <v>10833</v>
      </c>
      <c r="N7111" t="s">
        <v>10700</v>
      </c>
      <c r="O7111" t="s">
        <v>10701</v>
      </c>
      <c r="Q7111" t="s">
        <v>10702</v>
      </c>
      <c r="S7111" t="s">
        <v>10703</v>
      </c>
      <c r="T7111">
        <v>43102.456967592603</v>
      </c>
    </row>
    <row r="7112" spans="1:20" x14ac:dyDescent="0.25">
      <c r="A7112" t="s">
        <v>6486</v>
      </c>
      <c r="B7112" t="s">
        <v>21543</v>
      </c>
      <c r="C7112" t="s">
        <v>10681</v>
      </c>
      <c r="D7112" t="s">
        <v>10683</v>
      </c>
      <c r="E7112" t="s">
        <v>10685</v>
      </c>
      <c r="F7112">
        <v>19.989999999999998</v>
      </c>
      <c r="G7112">
        <v>239.88</v>
      </c>
      <c r="H7112">
        <v>12</v>
      </c>
      <c r="I7112" t="s">
        <v>21519</v>
      </c>
      <c r="J7112">
        <v>0</v>
      </c>
      <c r="K7112">
        <v>0</v>
      </c>
      <c r="L7112" t="s">
        <v>10840</v>
      </c>
      <c r="N7112" t="s">
        <v>10841</v>
      </c>
      <c r="O7112" t="s">
        <v>10708</v>
      </c>
      <c r="Q7112" t="s">
        <v>10709</v>
      </c>
      <c r="S7112" t="s">
        <v>10842</v>
      </c>
      <c r="T7112">
        <v>43102.456863425898</v>
      </c>
    </row>
    <row r="7113" spans="1:20" x14ac:dyDescent="0.25">
      <c r="A7113" t="s">
        <v>6487</v>
      </c>
      <c r="B7113" t="s">
        <v>21544</v>
      </c>
      <c r="C7113" t="s">
        <v>10681</v>
      </c>
      <c r="D7113" t="s">
        <v>10683</v>
      </c>
      <c r="E7113" t="s">
        <v>10685</v>
      </c>
      <c r="F7113">
        <v>16.489999999999998</v>
      </c>
      <c r="G7113">
        <v>395.76</v>
      </c>
      <c r="H7113">
        <v>24</v>
      </c>
      <c r="I7113" t="s">
        <v>21519</v>
      </c>
      <c r="J7113">
        <v>0</v>
      </c>
      <c r="K7113">
        <v>0</v>
      </c>
      <c r="L7113" t="s">
        <v>10755</v>
      </c>
      <c r="N7113" t="s">
        <v>10837</v>
      </c>
      <c r="O7113" t="s">
        <v>10701</v>
      </c>
      <c r="Q7113" t="s">
        <v>10702</v>
      </c>
      <c r="S7113" t="s">
        <v>10838</v>
      </c>
      <c r="T7113">
        <v>43102.456932870402</v>
      </c>
    </row>
    <row r="7114" spans="1:20" x14ac:dyDescent="0.25">
      <c r="A7114" t="s">
        <v>21545</v>
      </c>
      <c r="B7114" t="s">
        <v>21546</v>
      </c>
      <c r="C7114" t="s">
        <v>10691</v>
      </c>
      <c r="D7114" t="s">
        <v>10683</v>
      </c>
      <c r="E7114" t="s">
        <v>10693</v>
      </c>
      <c r="F7114">
        <v>14.49</v>
      </c>
      <c r="G7114">
        <v>173.88</v>
      </c>
      <c r="H7114">
        <v>12</v>
      </c>
      <c r="I7114" t="s">
        <v>21519</v>
      </c>
      <c r="J7114">
        <v>0</v>
      </c>
      <c r="K7114">
        <v>0</v>
      </c>
      <c r="L7114" t="s">
        <v>21547</v>
      </c>
      <c r="M7114">
        <v>43232</v>
      </c>
      <c r="N7114" t="s">
        <v>10686</v>
      </c>
      <c r="O7114" t="s">
        <v>10687</v>
      </c>
      <c r="Q7114" t="s">
        <v>10688</v>
      </c>
      <c r="S7114" t="s">
        <v>10689</v>
      </c>
      <c r="T7114">
        <v>43102.456863425898</v>
      </c>
    </row>
    <row r="7115" spans="1:20" x14ac:dyDescent="0.25">
      <c r="A7115" t="s">
        <v>6488</v>
      </c>
      <c r="B7115" t="s">
        <v>21548</v>
      </c>
      <c r="C7115" t="s">
        <v>10681</v>
      </c>
      <c r="D7115" t="s">
        <v>10683</v>
      </c>
      <c r="E7115" t="s">
        <v>10685</v>
      </c>
      <c r="F7115">
        <v>7.99</v>
      </c>
      <c r="G7115">
        <v>191.76</v>
      </c>
      <c r="H7115">
        <v>24</v>
      </c>
      <c r="I7115" t="s">
        <v>21519</v>
      </c>
      <c r="J7115">
        <v>0</v>
      </c>
      <c r="K7115">
        <v>0</v>
      </c>
      <c r="L7115" t="s">
        <v>10858</v>
      </c>
      <c r="N7115" t="s">
        <v>10803</v>
      </c>
      <c r="O7115" t="s">
        <v>10782</v>
      </c>
      <c r="Q7115" t="s">
        <v>10783</v>
      </c>
      <c r="S7115" t="s">
        <v>10804</v>
      </c>
      <c r="T7115">
        <v>43102.457013888903</v>
      </c>
    </row>
    <row r="7116" spans="1:20" x14ac:dyDescent="0.25">
      <c r="A7116" t="s">
        <v>6489</v>
      </c>
      <c r="B7116" t="s">
        <v>21549</v>
      </c>
      <c r="C7116" t="s">
        <v>10681</v>
      </c>
      <c r="D7116" t="s">
        <v>10683</v>
      </c>
      <c r="E7116" t="s">
        <v>10685</v>
      </c>
      <c r="F7116">
        <v>29.99</v>
      </c>
      <c r="G7116">
        <v>359.88</v>
      </c>
      <c r="H7116">
        <v>12</v>
      </c>
      <c r="I7116" t="s">
        <v>21519</v>
      </c>
      <c r="J7116">
        <v>12</v>
      </c>
      <c r="K7116">
        <v>0</v>
      </c>
      <c r="L7116" t="s">
        <v>10706</v>
      </c>
      <c r="N7116" t="s">
        <v>10694</v>
      </c>
      <c r="O7116" t="s">
        <v>10695</v>
      </c>
      <c r="Q7116" t="s">
        <v>10696</v>
      </c>
      <c r="S7116" t="s">
        <v>10697</v>
      </c>
      <c r="T7116">
        <v>43102.457002314797</v>
      </c>
    </row>
    <row r="7117" spans="1:20" x14ac:dyDescent="0.25">
      <c r="A7117" t="s">
        <v>6490</v>
      </c>
      <c r="B7117" t="s">
        <v>21550</v>
      </c>
      <c r="C7117" t="s">
        <v>10681</v>
      </c>
      <c r="D7117" t="s">
        <v>10683</v>
      </c>
      <c r="E7117" t="s">
        <v>10685</v>
      </c>
      <c r="F7117">
        <v>12.49</v>
      </c>
      <c r="G7117">
        <v>149.88</v>
      </c>
      <c r="H7117">
        <v>12</v>
      </c>
      <c r="I7117" t="s">
        <v>21519</v>
      </c>
      <c r="J7117">
        <v>0</v>
      </c>
      <c r="K7117">
        <v>0</v>
      </c>
      <c r="L7117" t="s">
        <v>10862</v>
      </c>
      <c r="N7117" t="s">
        <v>10781</v>
      </c>
      <c r="O7117" t="s">
        <v>10782</v>
      </c>
      <c r="Q7117" t="s">
        <v>10783</v>
      </c>
      <c r="S7117" t="s">
        <v>10784</v>
      </c>
      <c r="T7117">
        <v>43102.456909722197</v>
      </c>
    </row>
    <row r="7118" spans="1:20" x14ac:dyDescent="0.25">
      <c r="A7118" t="s">
        <v>6491</v>
      </c>
      <c r="B7118" t="s">
        <v>21551</v>
      </c>
      <c r="C7118" t="s">
        <v>10681</v>
      </c>
      <c r="D7118" t="s">
        <v>10683</v>
      </c>
      <c r="E7118" t="s">
        <v>10685</v>
      </c>
      <c r="F7118">
        <v>6.99</v>
      </c>
      <c r="G7118">
        <v>83.88</v>
      </c>
      <c r="H7118">
        <v>12</v>
      </c>
      <c r="I7118" t="s">
        <v>21519</v>
      </c>
      <c r="J7118">
        <v>0</v>
      </c>
      <c r="K7118">
        <v>0</v>
      </c>
      <c r="L7118" t="s">
        <v>10864</v>
      </c>
      <c r="N7118" t="s">
        <v>10803</v>
      </c>
      <c r="O7118" t="s">
        <v>10782</v>
      </c>
      <c r="Q7118" t="s">
        <v>10783</v>
      </c>
      <c r="S7118" t="s">
        <v>10804</v>
      </c>
      <c r="T7118">
        <v>43102.456875000003</v>
      </c>
    </row>
    <row r="7119" spans="1:20" x14ac:dyDescent="0.25">
      <c r="A7119" t="s">
        <v>9900</v>
      </c>
      <c r="B7119" t="s">
        <v>21552</v>
      </c>
      <c r="C7119" t="s">
        <v>10751</v>
      </c>
      <c r="D7119" t="s">
        <v>10683</v>
      </c>
      <c r="E7119" t="s">
        <v>10693</v>
      </c>
      <c r="F7119">
        <v>3.89</v>
      </c>
      <c r="G7119">
        <v>93.36</v>
      </c>
      <c r="H7119">
        <v>24</v>
      </c>
      <c r="I7119" t="s">
        <v>21519</v>
      </c>
      <c r="J7119">
        <v>6</v>
      </c>
      <c r="K7119">
        <v>0</v>
      </c>
      <c r="L7119" t="s">
        <v>10713</v>
      </c>
      <c r="M7119">
        <v>43192</v>
      </c>
      <c r="N7119" t="s">
        <v>10686</v>
      </c>
      <c r="O7119" t="s">
        <v>10687</v>
      </c>
      <c r="Q7119" t="s">
        <v>10688</v>
      </c>
      <c r="S7119" t="s">
        <v>10689</v>
      </c>
      <c r="T7119">
        <v>43102.456875000003</v>
      </c>
    </row>
    <row r="7120" spans="1:20" x14ac:dyDescent="0.25">
      <c r="A7120" t="s">
        <v>6492</v>
      </c>
      <c r="B7120" t="s">
        <v>21553</v>
      </c>
      <c r="C7120" t="s">
        <v>10681</v>
      </c>
      <c r="D7120" t="s">
        <v>10683</v>
      </c>
      <c r="E7120" t="s">
        <v>10685</v>
      </c>
      <c r="F7120">
        <v>24.99</v>
      </c>
      <c r="G7120">
        <v>299.88</v>
      </c>
      <c r="H7120">
        <v>12</v>
      </c>
      <c r="I7120" t="s">
        <v>21519</v>
      </c>
      <c r="J7120">
        <v>12</v>
      </c>
      <c r="K7120">
        <v>0</v>
      </c>
      <c r="L7120" t="s">
        <v>10755</v>
      </c>
      <c r="N7120" t="s">
        <v>10694</v>
      </c>
      <c r="O7120" t="s">
        <v>10695</v>
      </c>
      <c r="Q7120" t="s">
        <v>10696</v>
      </c>
      <c r="S7120" t="s">
        <v>10697</v>
      </c>
      <c r="T7120">
        <v>43102.456932870402</v>
      </c>
    </row>
    <row r="7121" spans="1:20" x14ac:dyDescent="0.25">
      <c r="A7121" t="s">
        <v>6493</v>
      </c>
      <c r="B7121" t="s">
        <v>21554</v>
      </c>
      <c r="C7121" t="s">
        <v>10681</v>
      </c>
      <c r="D7121" t="s">
        <v>10683</v>
      </c>
      <c r="E7121" t="s">
        <v>10685</v>
      </c>
      <c r="F7121">
        <v>26.99</v>
      </c>
      <c r="G7121">
        <v>323.88</v>
      </c>
      <c r="H7121">
        <v>12</v>
      </c>
      <c r="I7121" t="s">
        <v>21519</v>
      </c>
      <c r="J7121">
        <v>0</v>
      </c>
      <c r="K7121">
        <v>0</v>
      </c>
      <c r="L7121" t="s">
        <v>10868</v>
      </c>
      <c r="N7121" t="s">
        <v>10803</v>
      </c>
      <c r="O7121" t="s">
        <v>10782</v>
      </c>
      <c r="Q7121" t="s">
        <v>10783</v>
      </c>
      <c r="S7121" t="s">
        <v>10804</v>
      </c>
      <c r="T7121">
        <v>43102.456990740699</v>
      </c>
    </row>
    <row r="7122" spans="1:20" x14ac:dyDescent="0.25">
      <c r="A7122" t="s">
        <v>6494</v>
      </c>
      <c r="B7122" t="s">
        <v>21555</v>
      </c>
      <c r="C7122" t="s">
        <v>10681</v>
      </c>
      <c r="D7122" t="s">
        <v>10683</v>
      </c>
      <c r="E7122" t="s">
        <v>10685</v>
      </c>
      <c r="F7122">
        <v>6.99</v>
      </c>
      <c r="G7122">
        <v>167.76</v>
      </c>
      <c r="H7122">
        <v>24</v>
      </c>
      <c r="I7122" t="s">
        <v>21519</v>
      </c>
      <c r="J7122">
        <v>0</v>
      </c>
      <c r="K7122">
        <v>0</v>
      </c>
      <c r="L7122" t="s">
        <v>10767</v>
      </c>
      <c r="N7122" t="s">
        <v>10694</v>
      </c>
      <c r="O7122" t="s">
        <v>10695</v>
      </c>
      <c r="Q7122" t="s">
        <v>10696</v>
      </c>
      <c r="S7122" t="s">
        <v>10697</v>
      </c>
      <c r="T7122">
        <v>43102.456932870402</v>
      </c>
    </row>
    <row r="7123" spans="1:20" x14ac:dyDescent="0.25">
      <c r="A7123" t="s">
        <v>6495</v>
      </c>
      <c r="B7123" t="s">
        <v>21556</v>
      </c>
      <c r="C7123" t="s">
        <v>10681</v>
      </c>
      <c r="D7123" t="s">
        <v>10683</v>
      </c>
      <c r="E7123" t="s">
        <v>10685</v>
      </c>
      <c r="F7123">
        <v>6.99</v>
      </c>
      <c r="G7123">
        <v>167.76</v>
      </c>
      <c r="H7123">
        <v>24</v>
      </c>
      <c r="I7123" t="s">
        <v>21519</v>
      </c>
      <c r="J7123">
        <v>0</v>
      </c>
      <c r="K7123">
        <v>0</v>
      </c>
      <c r="L7123" t="s">
        <v>10871</v>
      </c>
      <c r="N7123" t="s">
        <v>10694</v>
      </c>
      <c r="O7123" t="s">
        <v>10695</v>
      </c>
      <c r="Q7123" t="s">
        <v>10696</v>
      </c>
      <c r="S7123" t="s">
        <v>10697</v>
      </c>
      <c r="T7123">
        <v>43102.456921296303</v>
      </c>
    </row>
    <row r="7124" spans="1:20" x14ac:dyDescent="0.25">
      <c r="A7124" t="s">
        <v>6496</v>
      </c>
      <c r="B7124" t="s">
        <v>21557</v>
      </c>
      <c r="C7124" t="s">
        <v>10681</v>
      </c>
      <c r="D7124" t="s">
        <v>10683</v>
      </c>
      <c r="E7124" t="s">
        <v>10685</v>
      </c>
      <c r="F7124">
        <v>15.99</v>
      </c>
      <c r="G7124">
        <v>383.76</v>
      </c>
      <c r="H7124">
        <v>24</v>
      </c>
      <c r="I7124" t="s">
        <v>21519</v>
      </c>
      <c r="J7124">
        <v>0</v>
      </c>
      <c r="K7124">
        <v>0</v>
      </c>
      <c r="L7124" t="s">
        <v>10713</v>
      </c>
      <c r="N7124" t="s">
        <v>10803</v>
      </c>
      <c r="O7124" t="s">
        <v>10782</v>
      </c>
      <c r="Q7124" t="s">
        <v>10783</v>
      </c>
      <c r="S7124" t="s">
        <v>10804</v>
      </c>
      <c r="T7124">
        <v>43102.456875000003</v>
      </c>
    </row>
    <row r="7125" spans="1:20" x14ac:dyDescent="0.25">
      <c r="A7125" t="s">
        <v>21558</v>
      </c>
      <c r="B7125" t="s">
        <v>21559</v>
      </c>
      <c r="C7125" t="s">
        <v>10691</v>
      </c>
      <c r="D7125" t="s">
        <v>10683</v>
      </c>
      <c r="E7125" t="s">
        <v>10693</v>
      </c>
      <c r="F7125">
        <v>2.99</v>
      </c>
      <c r="G7125">
        <v>71.760000000000005</v>
      </c>
      <c r="H7125">
        <v>24</v>
      </c>
      <c r="I7125" t="s">
        <v>21519</v>
      </c>
      <c r="J7125">
        <v>3</v>
      </c>
      <c r="K7125">
        <v>0</v>
      </c>
      <c r="L7125" t="s">
        <v>10758</v>
      </c>
      <c r="N7125" t="s">
        <v>10874</v>
      </c>
      <c r="O7125" t="s">
        <v>10701</v>
      </c>
      <c r="P7125" t="s">
        <v>10708</v>
      </c>
      <c r="Q7125" t="s">
        <v>10702</v>
      </c>
      <c r="R7125" t="s">
        <v>10709</v>
      </c>
      <c r="S7125" t="s">
        <v>10875</v>
      </c>
      <c r="T7125">
        <v>43109.404224537</v>
      </c>
    </row>
    <row r="7126" spans="1:20" x14ac:dyDescent="0.25">
      <c r="A7126" t="s">
        <v>6497</v>
      </c>
      <c r="B7126" t="s">
        <v>21560</v>
      </c>
      <c r="C7126" t="s">
        <v>10751</v>
      </c>
      <c r="D7126" t="s">
        <v>10683</v>
      </c>
      <c r="E7126" t="s">
        <v>10753</v>
      </c>
      <c r="F7126">
        <v>15.99</v>
      </c>
      <c r="G7126">
        <v>383.76</v>
      </c>
      <c r="H7126">
        <v>24</v>
      </c>
      <c r="I7126" t="s">
        <v>21519</v>
      </c>
      <c r="J7126">
        <v>0</v>
      </c>
      <c r="K7126">
        <v>0</v>
      </c>
      <c r="L7126" t="s">
        <v>10713</v>
      </c>
      <c r="N7126" t="s">
        <v>10803</v>
      </c>
      <c r="O7126" t="s">
        <v>10782</v>
      </c>
      <c r="Q7126" t="s">
        <v>10783</v>
      </c>
      <c r="S7126" t="s">
        <v>10804</v>
      </c>
      <c r="T7126">
        <v>43102.456875000003</v>
      </c>
    </row>
    <row r="7127" spans="1:20" x14ac:dyDescent="0.25">
      <c r="A7127" t="s">
        <v>6498</v>
      </c>
      <c r="B7127" t="s">
        <v>21561</v>
      </c>
      <c r="C7127" t="s">
        <v>10681</v>
      </c>
      <c r="D7127" t="s">
        <v>10683</v>
      </c>
      <c r="E7127" t="s">
        <v>10685</v>
      </c>
      <c r="F7127">
        <v>6.49</v>
      </c>
      <c r="G7127">
        <v>155.76</v>
      </c>
      <c r="H7127">
        <v>24</v>
      </c>
      <c r="I7127" t="s">
        <v>21519</v>
      </c>
      <c r="J7127">
        <v>6</v>
      </c>
      <c r="K7127">
        <v>0</v>
      </c>
      <c r="L7127" t="s">
        <v>10713</v>
      </c>
      <c r="N7127" t="s">
        <v>10700</v>
      </c>
      <c r="O7127" t="s">
        <v>10701</v>
      </c>
      <c r="Q7127" t="s">
        <v>10702</v>
      </c>
      <c r="S7127" t="s">
        <v>10703</v>
      </c>
      <c r="T7127">
        <v>43102.456875000003</v>
      </c>
    </row>
    <row r="7128" spans="1:20" x14ac:dyDescent="0.25">
      <c r="A7128" t="s">
        <v>6499</v>
      </c>
      <c r="B7128" t="s">
        <v>21562</v>
      </c>
      <c r="C7128" t="s">
        <v>10751</v>
      </c>
      <c r="D7128" t="s">
        <v>10683</v>
      </c>
      <c r="E7128" t="s">
        <v>10836</v>
      </c>
      <c r="F7128">
        <v>2.99</v>
      </c>
      <c r="G7128">
        <v>71.760000000000005</v>
      </c>
      <c r="H7128">
        <v>24</v>
      </c>
      <c r="I7128" t="s">
        <v>21519</v>
      </c>
      <c r="J7128">
        <v>0</v>
      </c>
      <c r="K7128">
        <v>0</v>
      </c>
      <c r="L7128" t="s">
        <v>10713</v>
      </c>
      <c r="N7128" t="s">
        <v>10686</v>
      </c>
      <c r="O7128" t="s">
        <v>10687</v>
      </c>
      <c r="Q7128" t="s">
        <v>10688</v>
      </c>
      <c r="S7128" t="s">
        <v>10689</v>
      </c>
      <c r="T7128">
        <v>43102.456875000003</v>
      </c>
    </row>
    <row r="7129" spans="1:20" x14ac:dyDescent="0.25">
      <c r="A7129" t="s">
        <v>6500</v>
      </c>
      <c r="B7129" t="s">
        <v>21563</v>
      </c>
      <c r="C7129" t="s">
        <v>10681</v>
      </c>
      <c r="D7129" t="s">
        <v>10683</v>
      </c>
      <c r="E7129" t="s">
        <v>10685</v>
      </c>
      <c r="F7129">
        <v>5.49</v>
      </c>
      <c r="G7129">
        <v>131.76</v>
      </c>
      <c r="H7129">
        <v>24</v>
      </c>
      <c r="I7129" t="s">
        <v>21519</v>
      </c>
      <c r="J7129">
        <v>0</v>
      </c>
      <c r="K7129">
        <v>0</v>
      </c>
      <c r="L7129" t="s">
        <v>10713</v>
      </c>
      <c r="N7129" t="s">
        <v>10746</v>
      </c>
      <c r="O7129" t="s">
        <v>10747</v>
      </c>
      <c r="Q7129" t="s">
        <v>10748</v>
      </c>
      <c r="S7129" t="s">
        <v>10749</v>
      </c>
      <c r="T7129">
        <v>43102.456875000003</v>
      </c>
    </row>
    <row r="7130" spans="1:20" x14ac:dyDescent="0.25">
      <c r="A7130" t="s">
        <v>6501</v>
      </c>
      <c r="B7130" t="s">
        <v>21564</v>
      </c>
      <c r="C7130" t="s">
        <v>10681</v>
      </c>
      <c r="D7130" t="s">
        <v>10683</v>
      </c>
      <c r="E7130" t="s">
        <v>10685</v>
      </c>
      <c r="F7130">
        <v>13.99</v>
      </c>
      <c r="G7130">
        <v>167.88</v>
      </c>
      <c r="H7130">
        <v>12</v>
      </c>
      <c r="I7130" t="s">
        <v>21519</v>
      </c>
      <c r="J7130">
        <v>0</v>
      </c>
      <c r="K7130">
        <v>0</v>
      </c>
      <c r="L7130" t="s">
        <v>10883</v>
      </c>
      <c r="M7130">
        <v>45429</v>
      </c>
      <c r="N7130" t="s">
        <v>10746</v>
      </c>
      <c r="O7130" t="s">
        <v>10747</v>
      </c>
      <c r="Q7130" t="s">
        <v>10748</v>
      </c>
      <c r="S7130" t="s">
        <v>10749</v>
      </c>
      <c r="T7130">
        <v>43102.456979166702</v>
      </c>
    </row>
    <row r="7131" spans="1:20" x14ac:dyDescent="0.25">
      <c r="A7131" t="s">
        <v>6502</v>
      </c>
      <c r="B7131" t="s">
        <v>21565</v>
      </c>
      <c r="C7131" t="s">
        <v>10751</v>
      </c>
      <c r="D7131" t="s">
        <v>10683</v>
      </c>
      <c r="E7131" t="s">
        <v>10685</v>
      </c>
      <c r="F7131">
        <v>19.989999999999998</v>
      </c>
      <c r="G7131">
        <v>239.88</v>
      </c>
      <c r="H7131">
        <v>12</v>
      </c>
      <c r="I7131" t="s">
        <v>21519</v>
      </c>
      <c r="J7131">
        <v>0</v>
      </c>
      <c r="K7131">
        <v>0</v>
      </c>
      <c r="L7131" t="s">
        <v>10722</v>
      </c>
      <c r="M7131">
        <v>44599</v>
      </c>
      <c r="N7131" t="s">
        <v>10781</v>
      </c>
      <c r="O7131" t="s">
        <v>10782</v>
      </c>
      <c r="Q7131" t="s">
        <v>10783</v>
      </c>
      <c r="S7131" t="s">
        <v>10784</v>
      </c>
      <c r="T7131">
        <v>43102.456956018497</v>
      </c>
    </row>
    <row r="7132" spans="1:20" x14ac:dyDescent="0.25">
      <c r="A7132" t="s">
        <v>9901</v>
      </c>
      <c r="B7132" t="s">
        <v>21566</v>
      </c>
      <c r="C7132" t="s">
        <v>10691</v>
      </c>
      <c r="D7132" t="s">
        <v>10683</v>
      </c>
      <c r="E7132" t="s">
        <v>10693</v>
      </c>
      <c r="F7132">
        <v>5.99</v>
      </c>
      <c r="G7132">
        <v>71.88</v>
      </c>
      <c r="H7132">
        <v>12</v>
      </c>
      <c r="I7132" t="s">
        <v>21519</v>
      </c>
      <c r="J7132">
        <v>0</v>
      </c>
      <c r="K7132">
        <v>0</v>
      </c>
      <c r="L7132" t="s">
        <v>11301</v>
      </c>
      <c r="N7132" t="s">
        <v>11963</v>
      </c>
      <c r="O7132" t="s">
        <v>10708</v>
      </c>
      <c r="P7132" t="s">
        <v>10708</v>
      </c>
      <c r="Q7132" t="s">
        <v>10709</v>
      </c>
      <c r="R7132" t="s">
        <v>10709</v>
      </c>
      <c r="S7132" t="s">
        <v>11964</v>
      </c>
      <c r="T7132">
        <v>43102.456875000003</v>
      </c>
    </row>
    <row r="7133" spans="1:20" x14ac:dyDescent="0.25">
      <c r="A7133" t="s">
        <v>6503</v>
      </c>
      <c r="B7133" t="s">
        <v>21567</v>
      </c>
      <c r="C7133" t="s">
        <v>10681</v>
      </c>
      <c r="D7133" t="s">
        <v>10683</v>
      </c>
      <c r="E7133" t="s">
        <v>10685</v>
      </c>
      <c r="F7133">
        <v>6.99</v>
      </c>
      <c r="G7133">
        <v>167.76</v>
      </c>
      <c r="H7133">
        <v>24</v>
      </c>
      <c r="I7133" t="s">
        <v>21519</v>
      </c>
      <c r="J7133">
        <v>0</v>
      </c>
      <c r="K7133">
        <v>0</v>
      </c>
      <c r="L7133" t="s">
        <v>10692</v>
      </c>
      <c r="N7133" t="s">
        <v>10700</v>
      </c>
      <c r="O7133" t="s">
        <v>10701</v>
      </c>
      <c r="Q7133" t="s">
        <v>10702</v>
      </c>
      <c r="S7133" t="s">
        <v>10703</v>
      </c>
      <c r="T7133">
        <v>43102.456956018497</v>
      </c>
    </row>
    <row r="7134" spans="1:20" x14ac:dyDescent="0.25">
      <c r="A7134" t="s">
        <v>6504</v>
      </c>
      <c r="B7134" t="s">
        <v>21568</v>
      </c>
      <c r="C7134" t="s">
        <v>10681</v>
      </c>
      <c r="D7134" t="s">
        <v>10683</v>
      </c>
      <c r="E7134" t="s">
        <v>10753</v>
      </c>
      <c r="F7134">
        <v>26.99</v>
      </c>
      <c r="G7134">
        <v>323.88</v>
      </c>
      <c r="H7134">
        <v>12</v>
      </c>
      <c r="I7134" t="s">
        <v>21519</v>
      </c>
      <c r="J7134">
        <v>0</v>
      </c>
      <c r="K7134">
        <v>0</v>
      </c>
      <c r="L7134" t="s">
        <v>10713</v>
      </c>
      <c r="N7134" t="s">
        <v>10803</v>
      </c>
      <c r="O7134" t="s">
        <v>10782</v>
      </c>
      <c r="Q7134" t="s">
        <v>10783</v>
      </c>
      <c r="S7134" t="s">
        <v>10804</v>
      </c>
      <c r="T7134">
        <v>43102.456875000003</v>
      </c>
    </row>
    <row r="7135" spans="1:20" x14ac:dyDescent="0.25">
      <c r="A7135" t="s">
        <v>21569</v>
      </c>
      <c r="B7135" t="s">
        <v>21570</v>
      </c>
      <c r="C7135" t="s">
        <v>10691</v>
      </c>
      <c r="D7135" t="s">
        <v>10683</v>
      </c>
      <c r="E7135" t="s">
        <v>10693</v>
      </c>
      <c r="F7135">
        <v>2.99</v>
      </c>
      <c r="G7135">
        <v>71.760000000000005</v>
      </c>
      <c r="H7135">
        <v>24</v>
      </c>
      <c r="I7135" t="s">
        <v>21519</v>
      </c>
      <c r="J7135">
        <v>3</v>
      </c>
      <c r="K7135">
        <v>0</v>
      </c>
      <c r="L7135" t="s">
        <v>10758</v>
      </c>
      <c r="N7135" t="s">
        <v>10714</v>
      </c>
      <c r="O7135" t="s">
        <v>10708</v>
      </c>
      <c r="Q7135" t="s">
        <v>10709</v>
      </c>
      <c r="S7135" t="s">
        <v>10715</v>
      </c>
      <c r="T7135">
        <v>43109.404224537</v>
      </c>
    </row>
    <row r="7136" spans="1:20" x14ac:dyDescent="0.25">
      <c r="A7136" t="s">
        <v>6505</v>
      </c>
      <c r="B7136" t="s">
        <v>21571</v>
      </c>
      <c r="C7136" t="s">
        <v>10681</v>
      </c>
      <c r="D7136" t="s">
        <v>10683</v>
      </c>
      <c r="E7136" t="s">
        <v>10685</v>
      </c>
      <c r="F7136">
        <v>10.99</v>
      </c>
      <c r="G7136">
        <v>131.88</v>
      </c>
      <c r="H7136">
        <v>12</v>
      </c>
      <c r="I7136" t="s">
        <v>21519</v>
      </c>
      <c r="J7136">
        <v>0</v>
      </c>
      <c r="K7136">
        <v>0</v>
      </c>
      <c r="L7136" t="s">
        <v>10831</v>
      </c>
      <c r="N7136" t="s">
        <v>10902</v>
      </c>
      <c r="O7136" t="s">
        <v>10708</v>
      </c>
      <c r="Q7136" t="s">
        <v>10709</v>
      </c>
      <c r="S7136" t="s">
        <v>10903</v>
      </c>
      <c r="T7136">
        <v>43102.456956018497</v>
      </c>
    </row>
    <row r="7137" spans="1:20" x14ac:dyDescent="0.25">
      <c r="A7137" t="s">
        <v>21572</v>
      </c>
      <c r="B7137" t="s">
        <v>21573</v>
      </c>
      <c r="C7137" t="s">
        <v>10751</v>
      </c>
      <c r="D7137" t="s">
        <v>10683</v>
      </c>
      <c r="E7137" t="s">
        <v>10753</v>
      </c>
      <c r="F7137">
        <v>5.99</v>
      </c>
      <c r="G7137">
        <v>143.76</v>
      </c>
      <c r="H7137">
        <v>24</v>
      </c>
      <c r="I7137" t="s">
        <v>21519</v>
      </c>
      <c r="J7137">
        <v>0</v>
      </c>
      <c r="K7137">
        <v>0</v>
      </c>
      <c r="L7137" t="s">
        <v>10731</v>
      </c>
      <c r="N7137" t="s">
        <v>10746</v>
      </c>
      <c r="O7137" t="s">
        <v>10747</v>
      </c>
      <c r="Q7137" t="s">
        <v>10748</v>
      </c>
      <c r="S7137" t="s">
        <v>10749</v>
      </c>
      <c r="T7137">
        <v>43102.456875000003</v>
      </c>
    </row>
    <row r="7138" spans="1:20" x14ac:dyDescent="0.25">
      <c r="A7138" t="s">
        <v>6506</v>
      </c>
      <c r="B7138" t="s">
        <v>21574</v>
      </c>
      <c r="C7138" t="s">
        <v>10681</v>
      </c>
      <c r="D7138" t="s">
        <v>10683</v>
      </c>
      <c r="E7138" t="s">
        <v>10685</v>
      </c>
      <c r="F7138">
        <v>8.99</v>
      </c>
      <c r="G7138">
        <v>215.76</v>
      </c>
      <c r="H7138">
        <v>24</v>
      </c>
      <c r="I7138" t="s">
        <v>21519</v>
      </c>
      <c r="J7138">
        <v>0</v>
      </c>
      <c r="K7138">
        <v>0</v>
      </c>
      <c r="L7138" t="s">
        <v>10731</v>
      </c>
      <c r="N7138" t="s">
        <v>10746</v>
      </c>
      <c r="O7138" t="s">
        <v>10747</v>
      </c>
      <c r="Q7138" t="s">
        <v>10748</v>
      </c>
      <c r="S7138" t="s">
        <v>10749</v>
      </c>
      <c r="T7138">
        <v>43102.456875000003</v>
      </c>
    </row>
    <row r="7139" spans="1:20" x14ac:dyDescent="0.25">
      <c r="A7139" t="s">
        <v>6507</v>
      </c>
      <c r="B7139" t="s">
        <v>21575</v>
      </c>
      <c r="C7139" t="s">
        <v>10681</v>
      </c>
      <c r="D7139" t="s">
        <v>10683</v>
      </c>
      <c r="E7139" t="s">
        <v>10685</v>
      </c>
      <c r="F7139">
        <v>4.29</v>
      </c>
      <c r="G7139">
        <v>102.96</v>
      </c>
      <c r="H7139">
        <v>24</v>
      </c>
      <c r="I7139" t="s">
        <v>21519</v>
      </c>
      <c r="J7139">
        <v>0</v>
      </c>
      <c r="K7139">
        <v>0</v>
      </c>
      <c r="L7139" t="s">
        <v>10831</v>
      </c>
      <c r="N7139" t="s">
        <v>10746</v>
      </c>
      <c r="O7139" t="s">
        <v>10747</v>
      </c>
      <c r="Q7139" t="s">
        <v>10748</v>
      </c>
      <c r="S7139" t="s">
        <v>10749</v>
      </c>
      <c r="T7139">
        <v>43102.456956018497</v>
      </c>
    </row>
    <row r="7140" spans="1:20" x14ac:dyDescent="0.25">
      <c r="A7140" t="s">
        <v>9902</v>
      </c>
      <c r="B7140" t="s">
        <v>21576</v>
      </c>
      <c r="C7140" t="s">
        <v>10691</v>
      </c>
      <c r="D7140" t="s">
        <v>10683</v>
      </c>
      <c r="E7140" t="s">
        <v>10693</v>
      </c>
      <c r="F7140">
        <v>3.89</v>
      </c>
      <c r="G7140">
        <v>93.36</v>
      </c>
      <c r="H7140">
        <v>24</v>
      </c>
      <c r="I7140" t="s">
        <v>21519</v>
      </c>
      <c r="J7140">
        <v>4</v>
      </c>
      <c r="K7140">
        <v>0</v>
      </c>
      <c r="L7140" t="s">
        <v>10731</v>
      </c>
      <c r="N7140" t="s">
        <v>10686</v>
      </c>
      <c r="O7140" t="s">
        <v>10687</v>
      </c>
      <c r="Q7140" t="s">
        <v>10688</v>
      </c>
      <c r="S7140" t="s">
        <v>10689</v>
      </c>
      <c r="T7140">
        <v>43102.456875000003</v>
      </c>
    </row>
    <row r="7141" spans="1:20" x14ac:dyDescent="0.25">
      <c r="A7141" t="s">
        <v>6508</v>
      </c>
      <c r="B7141" t="s">
        <v>21577</v>
      </c>
      <c r="C7141" t="s">
        <v>10681</v>
      </c>
      <c r="D7141" t="s">
        <v>10683</v>
      </c>
      <c r="E7141" t="s">
        <v>10685</v>
      </c>
      <c r="F7141">
        <v>4.99</v>
      </c>
      <c r="G7141">
        <v>119.76</v>
      </c>
      <c r="H7141">
        <v>24</v>
      </c>
      <c r="I7141" t="s">
        <v>21519</v>
      </c>
      <c r="J7141">
        <v>3</v>
      </c>
      <c r="K7141">
        <v>0</v>
      </c>
      <c r="L7141" t="s">
        <v>10713</v>
      </c>
      <c r="N7141" t="s">
        <v>10686</v>
      </c>
      <c r="O7141" t="s">
        <v>10687</v>
      </c>
      <c r="Q7141" t="s">
        <v>10688</v>
      </c>
      <c r="S7141" t="s">
        <v>10689</v>
      </c>
      <c r="T7141">
        <v>43102.456875000003</v>
      </c>
    </row>
    <row r="7142" spans="1:20" x14ac:dyDescent="0.25">
      <c r="A7142" t="s">
        <v>6509</v>
      </c>
      <c r="B7142" t="s">
        <v>21578</v>
      </c>
      <c r="C7142" t="s">
        <v>10681</v>
      </c>
      <c r="D7142" t="s">
        <v>10683</v>
      </c>
      <c r="E7142" t="s">
        <v>10685</v>
      </c>
      <c r="F7142">
        <v>16.989999999999998</v>
      </c>
      <c r="G7142">
        <v>203.88</v>
      </c>
      <c r="H7142">
        <v>12</v>
      </c>
      <c r="I7142" t="s">
        <v>21519</v>
      </c>
      <c r="J7142">
        <v>6</v>
      </c>
      <c r="K7142">
        <v>0</v>
      </c>
      <c r="L7142" t="s">
        <v>10731</v>
      </c>
      <c r="N7142" t="s">
        <v>10700</v>
      </c>
      <c r="O7142" t="s">
        <v>10701</v>
      </c>
      <c r="Q7142" t="s">
        <v>10702</v>
      </c>
      <c r="S7142" t="s">
        <v>10703</v>
      </c>
      <c r="T7142">
        <v>43102.456875000003</v>
      </c>
    </row>
    <row r="7143" spans="1:20" x14ac:dyDescent="0.25">
      <c r="A7143" t="s">
        <v>21579</v>
      </c>
      <c r="B7143" t="s">
        <v>21580</v>
      </c>
      <c r="C7143" t="s">
        <v>10691</v>
      </c>
      <c r="D7143" t="s">
        <v>10683</v>
      </c>
      <c r="E7143" t="s">
        <v>10693</v>
      </c>
      <c r="F7143">
        <v>11.99</v>
      </c>
      <c r="G7143">
        <v>287.76</v>
      </c>
      <c r="H7143">
        <v>24</v>
      </c>
      <c r="I7143" t="s">
        <v>21519</v>
      </c>
      <c r="J7143">
        <v>0</v>
      </c>
      <c r="K7143">
        <v>0</v>
      </c>
      <c r="L7143" t="s">
        <v>10758</v>
      </c>
      <c r="N7143" t="s">
        <v>10723</v>
      </c>
      <c r="O7143" t="s">
        <v>10708</v>
      </c>
      <c r="Q7143" t="s">
        <v>10709</v>
      </c>
      <c r="S7143" t="s">
        <v>10724</v>
      </c>
      <c r="T7143">
        <v>43109.404224537</v>
      </c>
    </row>
    <row r="7144" spans="1:20" x14ac:dyDescent="0.25">
      <c r="A7144" t="s">
        <v>6510</v>
      </c>
      <c r="B7144" t="s">
        <v>21581</v>
      </c>
      <c r="C7144" t="s">
        <v>10751</v>
      </c>
      <c r="D7144" t="s">
        <v>10683</v>
      </c>
      <c r="E7144" t="s">
        <v>10836</v>
      </c>
      <c r="F7144">
        <v>5.99</v>
      </c>
      <c r="G7144">
        <v>143.76</v>
      </c>
      <c r="H7144">
        <v>24</v>
      </c>
      <c r="I7144" t="s">
        <v>21519</v>
      </c>
      <c r="J7144">
        <v>0</v>
      </c>
      <c r="K7144">
        <v>0</v>
      </c>
      <c r="L7144" t="s">
        <v>10918</v>
      </c>
      <c r="N7144" t="s">
        <v>10803</v>
      </c>
      <c r="O7144" t="s">
        <v>10782</v>
      </c>
      <c r="Q7144" t="s">
        <v>10783</v>
      </c>
      <c r="S7144" t="s">
        <v>10804</v>
      </c>
      <c r="T7144">
        <v>43102.456967592603</v>
      </c>
    </row>
    <row r="7145" spans="1:20" x14ac:dyDescent="0.25">
      <c r="A7145" t="s">
        <v>6511</v>
      </c>
      <c r="B7145" t="s">
        <v>21582</v>
      </c>
      <c r="C7145" t="s">
        <v>10681</v>
      </c>
      <c r="D7145" t="s">
        <v>10683</v>
      </c>
      <c r="E7145" t="s">
        <v>10685</v>
      </c>
      <c r="F7145">
        <v>19.989999999999998</v>
      </c>
      <c r="G7145">
        <v>239.88</v>
      </c>
      <c r="H7145">
        <v>12</v>
      </c>
      <c r="I7145" t="s">
        <v>21519</v>
      </c>
      <c r="J7145">
        <v>0</v>
      </c>
      <c r="K7145">
        <v>0</v>
      </c>
      <c r="L7145" t="s">
        <v>10722</v>
      </c>
      <c r="N7145" t="s">
        <v>10732</v>
      </c>
      <c r="O7145" t="s">
        <v>10687</v>
      </c>
      <c r="Q7145" t="s">
        <v>10688</v>
      </c>
      <c r="S7145" t="s">
        <v>10733</v>
      </c>
      <c r="T7145">
        <v>43102.456956018497</v>
      </c>
    </row>
    <row r="7146" spans="1:20" x14ac:dyDescent="0.25">
      <c r="A7146" t="s">
        <v>21583</v>
      </c>
      <c r="B7146" t="s">
        <v>21584</v>
      </c>
      <c r="C7146" t="s">
        <v>10691</v>
      </c>
      <c r="D7146" t="s">
        <v>10683</v>
      </c>
      <c r="E7146" t="s">
        <v>10693</v>
      </c>
      <c r="F7146">
        <v>3.99</v>
      </c>
      <c r="G7146">
        <v>95.76</v>
      </c>
      <c r="H7146">
        <v>24</v>
      </c>
      <c r="I7146" t="s">
        <v>21519</v>
      </c>
      <c r="J7146">
        <v>3</v>
      </c>
      <c r="K7146">
        <v>0</v>
      </c>
      <c r="L7146" t="s">
        <v>10758</v>
      </c>
      <c r="N7146" t="s">
        <v>10803</v>
      </c>
      <c r="O7146" t="s">
        <v>10782</v>
      </c>
      <c r="Q7146" t="s">
        <v>10783</v>
      </c>
      <c r="S7146" t="s">
        <v>10804</v>
      </c>
      <c r="T7146">
        <v>43109.404224537</v>
      </c>
    </row>
    <row r="7147" spans="1:20" x14ac:dyDescent="0.25">
      <c r="A7147" t="s">
        <v>6512</v>
      </c>
      <c r="B7147" t="s">
        <v>21585</v>
      </c>
      <c r="C7147" t="s">
        <v>10751</v>
      </c>
      <c r="D7147" t="s">
        <v>10683</v>
      </c>
      <c r="E7147" t="s">
        <v>10836</v>
      </c>
      <c r="F7147">
        <v>7.19</v>
      </c>
      <c r="G7147">
        <v>172.56</v>
      </c>
      <c r="H7147">
        <v>24</v>
      </c>
      <c r="I7147" t="s">
        <v>21519</v>
      </c>
      <c r="J7147">
        <v>0</v>
      </c>
      <c r="K7147">
        <v>0</v>
      </c>
      <c r="L7147" t="s">
        <v>10918</v>
      </c>
      <c r="N7147" t="s">
        <v>10803</v>
      </c>
      <c r="O7147" t="s">
        <v>10782</v>
      </c>
      <c r="Q7147" t="s">
        <v>10783</v>
      </c>
      <c r="S7147" t="s">
        <v>10804</v>
      </c>
      <c r="T7147">
        <v>43102.456967592603</v>
      </c>
    </row>
    <row r="7148" spans="1:20" x14ac:dyDescent="0.25">
      <c r="A7148" t="s">
        <v>6513</v>
      </c>
      <c r="B7148" t="s">
        <v>21586</v>
      </c>
      <c r="C7148" t="s">
        <v>10681</v>
      </c>
      <c r="D7148" t="s">
        <v>10683</v>
      </c>
      <c r="E7148" t="s">
        <v>10685</v>
      </c>
      <c r="F7148">
        <v>22.99</v>
      </c>
      <c r="G7148">
        <v>275.88</v>
      </c>
      <c r="H7148">
        <v>12</v>
      </c>
      <c r="I7148" t="s">
        <v>21519</v>
      </c>
      <c r="J7148">
        <v>8</v>
      </c>
      <c r="K7148">
        <v>0</v>
      </c>
      <c r="L7148" t="s">
        <v>10731</v>
      </c>
      <c r="N7148" t="s">
        <v>10700</v>
      </c>
      <c r="O7148" t="s">
        <v>10701</v>
      </c>
      <c r="Q7148" t="s">
        <v>10702</v>
      </c>
      <c r="S7148" t="s">
        <v>10703</v>
      </c>
      <c r="T7148">
        <v>43102.456875000003</v>
      </c>
    </row>
    <row r="7149" spans="1:20" x14ac:dyDescent="0.25">
      <c r="A7149" t="s">
        <v>6514</v>
      </c>
      <c r="B7149" t="s">
        <v>21587</v>
      </c>
      <c r="C7149" t="s">
        <v>10681</v>
      </c>
      <c r="D7149" t="s">
        <v>10683</v>
      </c>
      <c r="E7149" t="s">
        <v>10685</v>
      </c>
      <c r="F7149">
        <v>20.99</v>
      </c>
      <c r="G7149">
        <v>251.88</v>
      </c>
      <c r="H7149">
        <v>12</v>
      </c>
      <c r="I7149" t="s">
        <v>21519</v>
      </c>
      <c r="J7149">
        <v>9</v>
      </c>
      <c r="K7149">
        <v>0</v>
      </c>
      <c r="L7149" t="s">
        <v>10731</v>
      </c>
      <c r="N7149" t="s">
        <v>10700</v>
      </c>
      <c r="O7149" t="s">
        <v>10701</v>
      </c>
      <c r="Q7149" t="s">
        <v>10702</v>
      </c>
      <c r="S7149" t="s">
        <v>10703</v>
      </c>
      <c r="T7149">
        <v>43102.456875000003</v>
      </c>
    </row>
    <row r="7150" spans="1:20" x14ac:dyDescent="0.25">
      <c r="A7150" t="s">
        <v>6515</v>
      </c>
      <c r="B7150" t="s">
        <v>21588</v>
      </c>
      <c r="C7150" t="s">
        <v>10681</v>
      </c>
      <c r="D7150" t="s">
        <v>10683</v>
      </c>
      <c r="E7150" t="s">
        <v>10685</v>
      </c>
      <c r="F7150">
        <v>25.99</v>
      </c>
      <c r="G7150">
        <v>311.88</v>
      </c>
      <c r="H7150">
        <v>12</v>
      </c>
      <c r="I7150" t="s">
        <v>21519</v>
      </c>
      <c r="J7150">
        <v>0</v>
      </c>
      <c r="K7150">
        <v>0</v>
      </c>
      <c r="L7150" t="s">
        <v>10918</v>
      </c>
      <c r="N7150" t="s">
        <v>10732</v>
      </c>
      <c r="O7150" t="s">
        <v>10687</v>
      </c>
      <c r="Q7150" t="s">
        <v>10688</v>
      </c>
      <c r="S7150" t="s">
        <v>10733</v>
      </c>
      <c r="T7150">
        <v>43102.456967592603</v>
      </c>
    </row>
    <row r="7151" spans="1:20" x14ac:dyDescent="0.25">
      <c r="A7151" t="s">
        <v>6516</v>
      </c>
      <c r="B7151" t="s">
        <v>21589</v>
      </c>
      <c r="C7151" t="s">
        <v>10681</v>
      </c>
      <c r="D7151" t="s">
        <v>10683</v>
      </c>
      <c r="E7151" t="s">
        <v>10685</v>
      </c>
      <c r="F7151">
        <v>17.989999999999998</v>
      </c>
      <c r="G7151">
        <v>431.76</v>
      </c>
      <c r="H7151">
        <v>24</v>
      </c>
      <c r="I7151" t="s">
        <v>21519</v>
      </c>
      <c r="J7151">
        <v>0</v>
      </c>
      <c r="K7151">
        <v>0</v>
      </c>
      <c r="L7151" t="s">
        <v>10713</v>
      </c>
      <c r="N7151" t="s">
        <v>10803</v>
      </c>
      <c r="O7151" t="s">
        <v>10782</v>
      </c>
      <c r="Q7151" t="s">
        <v>10783</v>
      </c>
      <c r="S7151" t="s">
        <v>10804</v>
      </c>
      <c r="T7151">
        <v>43102.456875000003</v>
      </c>
    </row>
    <row r="7152" spans="1:20" x14ac:dyDescent="0.25">
      <c r="A7152" t="s">
        <v>6517</v>
      </c>
      <c r="B7152" t="s">
        <v>21590</v>
      </c>
      <c r="C7152" t="s">
        <v>10681</v>
      </c>
      <c r="D7152" t="s">
        <v>10683</v>
      </c>
      <c r="E7152" t="s">
        <v>10685</v>
      </c>
      <c r="F7152">
        <v>15.99</v>
      </c>
      <c r="G7152">
        <v>191.88</v>
      </c>
      <c r="H7152">
        <v>12</v>
      </c>
      <c r="I7152" t="s">
        <v>21519</v>
      </c>
      <c r="J7152">
        <v>0</v>
      </c>
      <c r="K7152">
        <v>0</v>
      </c>
      <c r="L7152" t="s">
        <v>10745</v>
      </c>
      <c r="N7152" t="s">
        <v>10826</v>
      </c>
      <c r="O7152" t="s">
        <v>10708</v>
      </c>
      <c r="Q7152" t="s">
        <v>10709</v>
      </c>
      <c r="S7152" t="s">
        <v>10827</v>
      </c>
      <c r="T7152">
        <v>43102.456898148099</v>
      </c>
    </row>
    <row r="7153" spans="1:20" x14ac:dyDescent="0.25">
      <c r="A7153" t="s">
        <v>6518</v>
      </c>
      <c r="B7153" t="s">
        <v>21591</v>
      </c>
      <c r="C7153" t="s">
        <v>10681</v>
      </c>
      <c r="D7153" t="s">
        <v>10683</v>
      </c>
      <c r="E7153" t="s">
        <v>10685</v>
      </c>
      <c r="F7153">
        <v>8.99</v>
      </c>
      <c r="G7153">
        <v>215.76</v>
      </c>
      <c r="H7153">
        <v>24</v>
      </c>
      <c r="I7153" t="s">
        <v>21519</v>
      </c>
      <c r="J7153">
        <v>0</v>
      </c>
      <c r="K7153">
        <v>0</v>
      </c>
      <c r="L7153" t="s">
        <v>10840</v>
      </c>
      <c r="N7153" t="s">
        <v>10686</v>
      </c>
      <c r="O7153" t="s">
        <v>10687</v>
      </c>
      <c r="Q7153" t="s">
        <v>10688</v>
      </c>
      <c r="S7153" t="s">
        <v>10689</v>
      </c>
      <c r="T7153">
        <v>43102.456863425898</v>
      </c>
    </row>
    <row r="7154" spans="1:20" x14ac:dyDescent="0.25">
      <c r="A7154" t="s">
        <v>6519</v>
      </c>
      <c r="B7154" t="s">
        <v>21592</v>
      </c>
      <c r="C7154" t="s">
        <v>10681</v>
      </c>
      <c r="D7154" t="s">
        <v>10683</v>
      </c>
      <c r="E7154" t="s">
        <v>10685</v>
      </c>
      <c r="F7154">
        <v>13.99</v>
      </c>
      <c r="G7154">
        <v>167.88</v>
      </c>
      <c r="H7154">
        <v>12</v>
      </c>
      <c r="I7154" t="s">
        <v>21519</v>
      </c>
      <c r="J7154">
        <v>0</v>
      </c>
      <c r="K7154">
        <v>0</v>
      </c>
      <c r="L7154" t="s">
        <v>10883</v>
      </c>
      <c r="N7154" t="s">
        <v>10700</v>
      </c>
      <c r="O7154" t="s">
        <v>10701</v>
      </c>
      <c r="Q7154" t="s">
        <v>10702</v>
      </c>
      <c r="S7154" t="s">
        <v>10703</v>
      </c>
      <c r="T7154">
        <v>43102.456979166702</v>
      </c>
    </row>
    <row r="7155" spans="1:20" x14ac:dyDescent="0.25">
      <c r="A7155" t="s">
        <v>6520</v>
      </c>
      <c r="B7155" t="s">
        <v>21593</v>
      </c>
      <c r="C7155" t="s">
        <v>10681</v>
      </c>
      <c r="D7155" t="s">
        <v>10683</v>
      </c>
      <c r="E7155" t="s">
        <v>10685</v>
      </c>
      <c r="F7155">
        <v>22.99</v>
      </c>
      <c r="G7155">
        <v>275.88</v>
      </c>
      <c r="H7155">
        <v>12</v>
      </c>
      <c r="I7155" t="s">
        <v>21519</v>
      </c>
      <c r="J7155">
        <v>0</v>
      </c>
      <c r="K7155">
        <v>0</v>
      </c>
      <c r="L7155" t="s">
        <v>10731</v>
      </c>
      <c r="N7155" t="s">
        <v>10700</v>
      </c>
      <c r="O7155" t="s">
        <v>10701</v>
      </c>
      <c r="Q7155" t="s">
        <v>10702</v>
      </c>
      <c r="S7155" t="s">
        <v>10703</v>
      </c>
      <c r="T7155">
        <v>43102.456875000003</v>
      </c>
    </row>
    <row r="7156" spans="1:20" x14ac:dyDescent="0.25">
      <c r="A7156" t="s">
        <v>21594</v>
      </c>
      <c r="B7156" t="s">
        <v>21595</v>
      </c>
      <c r="C7156" t="s">
        <v>10691</v>
      </c>
      <c r="D7156" t="s">
        <v>10683</v>
      </c>
      <c r="E7156" t="s">
        <v>10693</v>
      </c>
      <c r="F7156">
        <v>39.99</v>
      </c>
      <c r="G7156">
        <v>159.96</v>
      </c>
      <c r="H7156">
        <v>4</v>
      </c>
      <c r="I7156" t="s">
        <v>21519</v>
      </c>
      <c r="J7156">
        <v>0</v>
      </c>
      <c r="K7156">
        <v>0</v>
      </c>
      <c r="L7156" t="s">
        <v>10758</v>
      </c>
      <c r="N7156" t="s">
        <v>10700</v>
      </c>
      <c r="O7156" t="s">
        <v>10701</v>
      </c>
      <c r="Q7156" t="s">
        <v>10702</v>
      </c>
      <c r="S7156" t="s">
        <v>10703</v>
      </c>
      <c r="T7156">
        <v>43109.404224537</v>
      </c>
    </row>
    <row r="7157" spans="1:20" x14ac:dyDescent="0.25">
      <c r="A7157" t="s">
        <v>21596</v>
      </c>
      <c r="B7157" t="s">
        <v>21597</v>
      </c>
      <c r="C7157" t="s">
        <v>10691</v>
      </c>
      <c r="D7157" t="s">
        <v>10683</v>
      </c>
      <c r="E7157" t="s">
        <v>10693</v>
      </c>
      <c r="F7157">
        <v>26.99</v>
      </c>
      <c r="G7157">
        <v>323.88</v>
      </c>
      <c r="H7157">
        <v>12</v>
      </c>
      <c r="I7157" t="s">
        <v>21519</v>
      </c>
      <c r="J7157">
        <v>0</v>
      </c>
      <c r="K7157">
        <v>0</v>
      </c>
      <c r="L7157" t="s">
        <v>10740</v>
      </c>
      <c r="N7157" t="s">
        <v>10793</v>
      </c>
      <c r="O7157" t="s">
        <v>10782</v>
      </c>
      <c r="Q7157" t="s">
        <v>10783</v>
      </c>
      <c r="S7157" t="s">
        <v>10794</v>
      </c>
      <c r="T7157">
        <v>43102.456886574102</v>
      </c>
    </row>
    <row r="7158" spans="1:20" x14ac:dyDescent="0.25">
      <c r="A7158" t="s">
        <v>6521</v>
      </c>
      <c r="B7158" t="s">
        <v>21598</v>
      </c>
      <c r="C7158" t="s">
        <v>10681</v>
      </c>
      <c r="D7158" t="s">
        <v>10683</v>
      </c>
      <c r="E7158" t="s">
        <v>10685</v>
      </c>
      <c r="F7158">
        <v>12.99</v>
      </c>
      <c r="G7158">
        <v>155.88</v>
      </c>
      <c r="H7158">
        <v>12</v>
      </c>
      <c r="I7158" t="s">
        <v>21519</v>
      </c>
      <c r="J7158">
        <v>0</v>
      </c>
      <c r="K7158">
        <v>0</v>
      </c>
      <c r="L7158" t="s">
        <v>10858</v>
      </c>
      <c r="N7158" t="s">
        <v>10991</v>
      </c>
      <c r="O7158" t="s">
        <v>10992</v>
      </c>
      <c r="Q7158" t="s">
        <v>10993</v>
      </c>
      <c r="S7158" t="s">
        <v>10994</v>
      </c>
      <c r="T7158">
        <v>43102.457013888903</v>
      </c>
    </row>
    <row r="7159" spans="1:20" x14ac:dyDescent="0.25">
      <c r="A7159" t="s">
        <v>6522</v>
      </c>
      <c r="B7159" t="s">
        <v>21599</v>
      </c>
      <c r="C7159" t="s">
        <v>10681</v>
      </c>
      <c r="D7159" t="s">
        <v>10683</v>
      </c>
      <c r="E7159" t="s">
        <v>10685</v>
      </c>
      <c r="F7159">
        <v>7.99</v>
      </c>
      <c r="G7159">
        <v>191.76</v>
      </c>
      <c r="H7159">
        <v>24</v>
      </c>
      <c r="I7159" t="s">
        <v>21519</v>
      </c>
      <c r="J7159">
        <v>0</v>
      </c>
      <c r="K7159">
        <v>0</v>
      </c>
      <c r="L7159" t="s">
        <v>11000</v>
      </c>
      <c r="N7159" t="s">
        <v>10837</v>
      </c>
      <c r="O7159" t="s">
        <v>10701</v>
      </c>
      <c r="Q7159" t="s">
        <v>10702</v>
      </c>
      <c r="S7159" t="s">
        <v>10838</v>
      </c>
      <c r="T7159">
        <v>43102.456990740699</v>
      </c>
    </row>
    <row r="7160" spans="1:20" x14ac:dyDescent="0.25">
      <c r="A7160" t="s">
        <v>21600</v>
      </c>
      <c r="B7160" t="s">
        <v>21601</v>
      </c>
      <c r="C7160" t="s">
        <v>10691</v>
      </c>
      <c r="D7160" t="s">
        <v>10683</v>
      </c>
      <c r="E7160" t="s">
        <v>10693</v>
      </c>
      <c r="F7160">
        <v>13.49</v>
      </c>
      <c r="G7160">
        <v>323.76</v>
      </c>
      <c r="H7160">
        <v>24</v>
      </c>
      <c r="I7160" t="s">
        <v>21519</v>
      </c>
      <c r="J7160">
        <v>4</v>
      </c>
      <c r="K7160">
        <v>0</v>
      </c>
      <c r="L7160" t="s">
        <v>10731</v>
      </c>
      <c r="N7160" t="s">
        <v>10732</v>
      </c>
      <c r="O7160" t="s">
        <v>10687</v>
      </c>
      <c r="Q7160" t="s">
        <v>10688</v>
      </c>
      <c r="S7160" t="s">
        <v>10733</v>
      </c>
      <c r="T7160">
        <v>43102.456875000003</v>
      </c>
    </row>
    <row r="7161" spans="1:20" x14ac:dyDescent="0.25">
      <c r="A7161" t="s">
        <v>6523</v>
      </c>
      <c r="B7161" t="s">
        <v>21602</v>
      </c>
      <c r="C7161" t="s">
        <v>10751</v>
      </c>
      <c r="D7161" t="s">
        <v>10683</v>
      </c>
      <c r="E7161" t="s">
        <v>10693</v>
      </c>
      <c r="F7161">
        <v>2.69</v>
      </c>
      <c r="G7161">
        <v>64.56</v>
      </c>
      <c r="H7161">
        <v>24</v>
      </c>
      <c r="I7161" t="s">
        <v>21519</v>
      </c>
      <c r="J7161">
        <v>0</v>
      </c>
      <c r="K7161">
        <v>0</v>
      </c>
      <c r="L7161" t="s">
        <v>10791</v>
      </c>
      <c r="N7161" t="s">
        <v>10700</v>
      </c>
      <c r="O7161" t="s">
        <v>10701</v>
      </c>
      <c r="Q7161" t="s">
        <v>10702</v>
      </c>
      <c r="S7161" t="s">
        <v>10703</v>
      </c>
      <c r="T7161">
        <v>43102.456967592603</v>
      </c>
    </row>
    <row r="7162" spans="1:20" x14ac:dyDescent="0.25">
      <c r="A7162" t="s">
        <v>21603</v>
      </c>
      <c r="B7162" t="s">
        <v>21604</v>
      </c>
      <c r="C7162" t="s">
        <v>10691</v>
      </c>
      <c r="D7162" t="s">
        <v>10683</v>
      </c>
      <c r="E7162" t="s">
        <v>10693</v>
      </c>
      <c r="F7162">
        <v>8.39</v>
      </c>
      <c r="G7162">
        <v>201.36</v>
      </c>
      <c r="H7162">
        <v>24</v>
      </c>
      <c r="I7162" t="s">
        <v>21519</v>
      </c>
      <c r="J7162">
        <v>0</v>
      </c>
      <c r="K7162">
        <v>0</v>
      </c>
      <c r="L7162" t="s">
        <v>10916</v>
      </c>
      <c r="N7162" t="s">
        <v>10837</v>
      </c>
      <c r="O7162" t="s">
        <v>10701</v>
      </c>
      <c r="Q7162" t="s">
        <v>10702</v>
      </c>
      <c r="S7162" t="s">
        <v>10838</v>
      </c>
      <c r="T7162">
        <v>43102.456909722197</v>
      </c>
    </row>
    <row r="7163" spans="1:20" x14ac:dyDescent="0.25">
      <c r="A7163" t="s">
        <v>6524</v>
      </c>
      <c r="B7163" t="s">
        <v>21605</v>
      </c>
      <c r="C7163" t="s">
        <v>10681</v>
      </c>
      <c r="D7163" t="s">
        <v>10683</v>
      </c>
      <c r="E7163" t="s">
        <v>10685</v>
      </c>
      <c r="F7163">
        <v>13.49</v>
      </c>
      <c r="G7163">
        <v>161.88</v>
      </c>
      <c r="H7163">
        <v>12</v>
      </c>
      <c r="I7163" t="s">
        <v>21519</v>
      </c>
      <c r="J7163">
        <v>0</v>
      </c>
      <c r="K7163">
        <v>0</v>
      </c>
      <c r="L7163" t="s">
        <v>10868</v>
      </c>
      <c r="N7163" t="s">
        <v>10991</v>
      </c>
      <c r="O7163" t="s">
        <v>10992</v>
      </c>
      <c r="Q7163" t="s">
        <v>10993</v>
      </c>
      <c r="S7163" t="s">
        <v>10994</v>
      </c>
      <c r="T7163">
        <v>43102.456990740699</v>
      </c>
    </row>
    <row r="7164" spans="1:20" x14ac:dyDescent="0.25">
      <c r="A7164" t="s">
        <v>6525</v>
      </c>
      <c r="B7164" t="s">
        <v>21606</v>
      </c>
      <c r="C7164" t="s">
        <v>10681</v>
      </c>
      <c r="D7164" t="s">
        <v>10683</v>
      </c>
      <c r="E7164" t="s">
        <v>10685</v>
      </c>
      <c r="F7164">
        <v>7.99</v>
      </c>
      <c r="G7164">
        <v>191.76</v>
      </c>
      <c r="H7164">
        <v>24</v>
      </c>
      <c r="I7164" t="s">
        <v>21519</v>
      </c>
      <c r="J7164">
        <v>0</v>
      </c>
      <c r="K7164">
        <v>0</v>
      </c>
      <c r="L7164" t="s">
        <v>10916</v>
      </c>
      <c r="N7164" t="s">
        <v>10837</v>
      </c>
      <c r="O7164" t="s">
        <v>10701</v>
      </c>
      <c r="Q7164" t="s">
        <v>10702</v>
      </c>
      <c r="S7164" t="s">
        <v>10838</v>
      </c>
      <c r="T7164">
        <v>43102.456909722197</v>
      </c>
    </row>
    <row r="7165" spans="1:20" x14ac:dyDescent="0.25">
      <c r="A7165" t="s">
        <v>6526</v>
      </c>
      <c r="B7165" t="s">
        <v>21607</v>
      </c>
      <c r="C7165" t="s">
        <v>10681</v>
      </c>
      <c r="D7165" t="s">
        <v>10683</v>
      </c>
      <c r="E7165" t="s">
        <v>10685</v>
      </c>
      <c r="F7165">
        <v>7.99</v>
      </c>
      <c r="G7165">
        <v>191.76</v>
      </c>
      <c r="H7165">
        <v>24</v>
      </c>
      <c r="I7165" t="s">
        <v>21519</v>
      </c>
      <c r="J7165">
        <v>0</v>
      </c>
      <c r="K7165">
        <v>0</v>
      </c>
      <c r="L7165" t="s">
        <v>11021</v>
      </c>
      <c r="N7165" t="s">
        <v>10837</v>
      </c>
      <c r="O7165" t="s">
        <v>10701</v>
      </c>
      <c r="Q7165" t="s">
        <v>10702</v>
      </c>
      <c r="S7165" t="s">
        <v>10838</v>
      </c>
      <c r="T7165">
        <v>43102.456875000003</v>
      </c>
    </row>
    <row r="7166" spans="1:20" x14ac:dyDescent="0.25">
      <c r="A7166" t="s">
        <v>6527</v>
      </c>
      <c r="B7166" t="s">
        <v>21608</v>
      </c>
      <c r="C7166" t="s">
        <v>10681</v>
      </c>
      <c r="D7166" t="s">
        <v>10683</v>
      </c>
      <c r="E7166" t="s">
        <v>10685</v>
      </c>
      <c r="F7166">
        <v>7.99</v>
      </c>
      <c r="G7166">
        <v>191.76</v>
      </c>
      <c r="H7166">
        <v>24</v>
      </c>
      <c r="I7166" t="s">
        <v>21519</v>
      </c>
      <c r="J7166">
        <v>0</v>
      </c>
      <c r="K7166">
        <v>0</v>
      </c>
      <c r="L7166" t="s">
        <v>10717</v>
      </c>
      <c r="N7166" t="s">
        <v>10700</v>
      </c>
      <c r="O7166" t="s">
        <v>10701</v>
      </c>
      <c r="Q7166" t="s">
        <v>10702</v>
      </c>
      <c r="S7166" t="s">
        <v>10703</v>
      </c>
      <c r="T7166">
        <v>43102.456921296303</v>
      </c>
    </row>
    <row r="7167" spans="1:20" x14ac:dyDescent="0.25">
      <c r="A7167" t="s">
        <v>21609</v>
      </c>
      <c r="B7167" t="s">
        <v>21610</v>
      </c>
      <c r="C7167" t="s">
        <v>10751</v>
      </c>
      <c r="D7167" t="s">
        <v>10683</v>
      </c>
      <c r="E7167" t="s">
        <v>10753</v>
      </c>
      <c r="F7167">
        <v>59.99</v>
      </c>
      <c r="G7167">
        <v>359.94</v>
      </c>
      <c r="H7167">
        <v>6</v>
      </c>
      <c r="I7167" t="s">
        <v>21519</v>
      </c>
      <c r="J7167">
        <v>0</v>
      </c>
      <c r="K7167">
        <v>0</v>
      </c>
      <c r="L7167" t="s">
        <v>10731</v>
      </c>
      <c r="M7167">
        <v>43252</v>
      </c>
      <c r="N7167" t="s">
        <v>10700</v>
      </c>
      <c r="O7167" t="s">
        <v>10701</v>
      </c>
      <c r="Q7167" t="s">
        <v>10702</v>
      </c>
      <c r="S7167" t="s">
        <v>10703</v>
      </c>
      <c r="T7167">
        <v>43102.456875000003</v>
      </c>
    </row>
    <row r="7168" spans="1:20" x14ac:dyDescent="0.25">
      <c r="A7168" t="s">
        <v>6528</v>
      </c>
      <c r="B7168" t="s">
        <v>21611</v>
      </c>
      <c r="C7168" t="s">
        <v>10681</v>
      </c>
      <c r="D7168" t="s">
        <v>10683</v>
      </c>
      <c r="E7168" t="s">
        <v>10685</v>
      </c>
      <c r="F7168">
        <v>4.99</v>
      </c>
      <c r="G7168">
        <v>119.76</v>
      </c>
      <c r="H7168">
        <v>24</v>
      </c>
      <c r="I7168" t="s">
        <v>21519</v>
      </c>
      <c r="J7168">
        <v>0</v>
      </c>
      <c r="K7168">
        <v>0</v>
      </c>
      <c r="L7168" t="s">
        <v>10831</v>
      </c>
      <c r="N7168" t="s">
        <v>10746</v>
      </c>
      <c r="O7168" t="s">
        <v>10747</v>
      </c>
      <c r="Q7168" t="s">
        <v>10748</v>
      </c>
      <c r="S7168" t="s">
        <v>10749</v>
      </c>
      <c r="T7168">
        <v>43102.456956018497</v>
      </c>
    </row>
    <row r="7169" spans="1:20" x14ac:dyDescent="0.25">
      <c r="A7169" t="s">
        <v>6529</v>
      </c>
      <c r="B7169" t="s">
        <v>21612</v>
      </c>
      <c r="C7169" t="s">
        <v>10681</v>
      </c>
      <c r="D7169" t="s">
        <v>10683</v>
      </c>
      <c r="E7169" t="s">
        <v>10685</v>
      </c>
      <c r="F7169">
        <v>13.99</v>
      </c>
      <c r="G7169">
        <v>335.76</v>
      </c>
      <c r="H7169">
        <v>24</v>
      </c>
      <c r="I7169" t="s">
        <v>21519</v>
      </c>
      <c r="J7169">
        <v>4</v>
      </c>
      <c r="K7169">
        <v>0</v>
      </c>
      <c r="L7169" t="s">
        <v>10918</v>
      </c>
      <c r="N7169" t="s">
        <v>10732</v>
      </c>
      <c r="O7169" t="s">
        <v>10687</v>
      </c>
      <c r="Q7169" t="s">
        <v>10688</v>
      </c>
      <c r="S7169" t="s">
        <v>10733</v>
      </c>
      <c r="T7169">
        <v>43102.456967592603</v>
      </c>
    </row>
    <row r="7170" spans="1:20" x14ac:dyDescent="0.25">
      <c r="A7170" t="s">
        <v>21613</v>
      </c>
      <c r="B7170" t="s">
        <v>21614</v>
      </c>
      <c r="C7170" t="s">
        <v>10691</v>
      </c>
      <c r="D7170" t="s">
        <v>10683</v>
      </c>
      <c r="E7170" t="s">
        <v>10693</v>
      </c>
      <c r="F7170">
        <v>6.99</v>
      </c>
      <c r="G7170">
        <v>167.76</v>
      </c>
      <c r="H7170">
        <v>24</v>
      </c>
      <c r="I7170" t="s">
        <v>21519</v>
      </c>
      <c r="J7170">
        <v>0</v>
      </c>
      <c r="K7170">
        <v>0</v>
      </c>
      <c r="L7170" t="s">
        <v>10758</v>
      </c>
      <c r="N7170" t="s">
        <v>10732</v>
      </c>
      <c r="O7170" t="s">
        <v>10687</v>
      </c>
      <c r="Q7170" t="s">
        <v>10688</v>
      </c>
      <c r="S7170" t="s">
        <v>10733</v>
      </c>
      <c r="T7170">
        <v>43109.404224537</v>
      </c>
    </row>
    <row r="7171" spans="1:20" x14ac:dyDescent="0.25">
      <c r="A7171" t="s">
        <v>6530</v>
      </c>
      <c r="B7171" t="s">
        <v>21615</v>
      </c>
      <c r="C7171" t="s">
        <v>10681</v>
      </c>
      <c r="D7171" t="s">
        <v>10683</v>
      </c>
      <c r="E7171" t="s">
        <v>10685</v>
      </c>
      <c r="F7171">
        <v>3.99</v>
      </c>
      <c r="G7171">
        <v>95.76</v>
      </c>
      <c r="H7171">
        <v>24</v>
      </c>
      <c r="I7171" t="s">
        <v>21519</v>
      </c>
      <c r="J7171">
        <v>0</v>
      </c>
      <c r="K7171">
        <v>0</v>
      </c>
      <c r="L7171" t="s">
        <v>10831</v>
      </c>
      <c r="N7171" t="s">
        <v>10700</v>
      </c>
      <c r="O7171" t="s">
        <v>10701</v>
      </c>
      <c r="Q7171" t="s">
        <v>10702</v>
      </c>
      <c r="S7171" t="s">
        <v>10703</v>
      </c>
      <c r="T7171">
        <v>43102.456956018497</v>
      </c>
    </row>
    <row r="7172" spans="1:20" x14ac:dyDescent="0.25">
      <c r="A7172" t="s">
        <v>6531</v>
      </c>
      <c r="B7172" t="s">
        <v>21616</v>
      </c>
      <c r="C7172" t="s">
        <v>10681</v>
      </c>
      <c r="D7172" t="s">
        <v>10683</v>
      </c>
      <c r="E7172" t="s">
        <v>10685</v>
      </c>
      <c r="F7172">
        <v>21.99</v>
      </c>
      <c r="G7172">
        <v>263.88</v>
      </c>
      <c r="H7172">
        <v>12</v>
      </c>
      <c r="I7172" t="s">
        <v>21519</v>
      </c>
      <c r="J7172">
        <v>0</v>
      </c>
      <c r="K7172">
        <v>0</v>
      </c>
      <c r="L7172" t="s">
        <v>10740</v>
      </c>
      <c r="N7172" t="s">
        <v>10793</v>
      </c>
      <c r="O7172" t="s">
        <v>10782</v>
      </c>
      <c r="Q7172" t="s">
        <v>10783</v>
      </c>
      <c r="S7172" t="s">
        <v>10794</v>
      </c>
      <c r="T7172">
        <v>43102.456886574102</v>
      </c>
    </row>
    <row r="7173" spans="1:20" x14ac:dyDescent="0.25">
      <c r="A7173" t="s">
        <v>6532</v>
      </c>
      <c r="B7173" t="s">
        <v>21617</v>
      </c>
      <c r="C7173" t="s">
        <v>10681</v>
      </c>
      <c r="D7173" t="s">
        <v>10683</v>
      </c>
      <c r="E7173" t="s">
        <v>10685</v>
      </c>
      <c r="F7173">
        <v>6.99</v>
      </c>
      <c r="G7173">
        <v>167.76</v>
      </c>
      <c r="H7173">
        <v>24</v>
      </c>
      <c r="I7173" t="s">
        <v>21519</v>
      </c>
      <c r="J7173">
        <v>0</v>
      </c>
      <c r="K7173">
        <v>0</v>
      </c>
      <c r="L7173" t="s">
        <v>10862</v>
      </c>
      <c r="N7173" t="s">
        <v>10686</v>
      </c>
      <c r="O7173" t="s">
        <v>10687</v>
      </c>
      <c r="Q7173" t="s">
        <v>10688</v>
      </c>
      <c r="S7173" t="s">
        <v>10689</v>
      </c>
      <c r="T7173">
        <v>43102.456909722197</v>
      </c>
    </row>
    <row r="7174" spans="1:20" x14ac:dyDescent="0.25">
      <c r="A7174" t="s">
        <v>6533</v>
      </c>
      <c r="B7174" t="s">
        <v>21618</v>
      </c>
      <c r="C7174" t="s">
        <v>10681</v>
      </c>
      <c r="D7174" t="s">
        <v>10683</v>
      </c>
      <c r="E7174" t="s">
        <v>10685</v>
      </c>
      <c r="F7174">
        <v>11.99</v>
      </c>
      <c r="G7174">
        <v>287.76</v>
      </c>
      <c r="H7174">
        <v>24</v>
      </c>
      <c r="I7174" t="s">
        <v>21519</v>
      </c>
      <c r="J7174">
        <v>0</v>
      </c>
      <c r="K7174">
        <v>0</v>
      </c>
      <c r="L7174" t="s">
        <v>10868</v>
      </c>
      <c r="N7174" t="s">
        <v>10826</v>
      </c>
      <c r="O7174" t="s">
        <v>10708</v>
      </c>
      <c r="Q7174" t="s">
        <v>10709</v>
      </c>
      <c r="S7174" t="s">
        <v>10827</v>
      </c>
      <c r="T7174">
        <v>43102.456990740699</v>
      </c>
    </row>
    <row r="7175" spans="1:20" x14ac:dyDescent="0.25">
      <c r="A7175" t="s">
        <v>21619</v>
      </c>
      <c r="B7175" t="s">
        <v>21620</v>
      </c>
      <c r="C7175" t="s">
        <v>10691</v>
      </c>
      <c r="D7175" t="s">
        <v>10683</v>
      </c>
      <c r="E7175" t="s">
        <v>10693</v>
      </c>
      <c r="F7175">
        <v>3.29</v>
      </c>
      <c r="G7175">
        <v>39.479999999999997</v>
      </c>
      <c r="H7175">
        <v>12</v>
      </c>
      <c r="I7175" t="s">
        <v>21519</v>
      </c>
      <c r="J7175">
        <v>0</v>
      </c>
      <c r="K7175">
        <v>0</v>
      </c>
      <c r="L7175" t="s">
        <v>10692</v>
      </c>
      <c r="N7175" t="s">
        <v>11096</v>
      </c>
      <c r="S7175" t="s">
        <v>11097</v>
      </c>
      <c r="T7175">
        <v>43102.456956018497</v>
      </c>
    </row>
    <row r="7176" spans="1:20" x14ac:dyDescent="0.25">
      <c r="A7176" t="s">
        <v>6534</v>
      </c>
      <c r="B7176" t="s">
        <v>21621</v>
      </c>
      <c r="C7176" t="s">
        <v>10681</v>
      </c>
      <c r="D7176" t="s">
        <v>10683</v>
      </c>
      <c r="E7176" t="s">
        <v>10685</v>
      </c>
      <c r="F7176">
        <v>13.99</v>
      </c>
      <c r="G7176">
        <v>335.76</v>
      </c>
      <c r="H7176">
        <v>24</v>
      </c>
      <c r="I7176" t="s">
        <v>21519</v>
      </c>
      <c r="J7176">
        <v>0</v>
      </c>
      <c r="K7176">
        <v>0</v>
      </c>
      <c r="L7176" t="s">
        <v>10862</v>
      </c>
      <c r="N7176" t="s">
        <v>10732</v>
      </c>
      <c r="O7176" t="s">
        <v>10687</v>
      </c>
      <c r="Q7176" t="s">
        <v>10688</v>
      </c>
      <c r="S7176" t="s">
        <v>10733</v>
      </c>
      <c r="T7176">
        <v>43102.456909722197</v>
      </c>
    </row>
    <row r="7177" spans="1:20" x14ac:dyDescent="0.25">
      <c r="A7177" t="s">
        <v>6535</v>
      </c>
      <c r="B7177" t="s">
        <v>21622</v>
      </c>
      <c r="C7177" t="s">
        <v>10681</v>
      </c>
      <c r="D7177" t="s">
        <v>10683</v>
      </c>
      <c r="E7177" t="s">
        <v>10685</v>
      </c>
      <c r="F7177">
        <v>6.99</v>
      </c>
      <c r="G7177">
        <v>167.76</v>
      </c>
      <c r="H7177">
        <v>24</v>
      </c>
      <c r="I7177" t="s">
        <v>21519</v>
      </c>
      <c r="J7177">
        <v>0</v>
      </c>
      <c r="K7177">
        <v>0</v>
      </c>
      <c r="L7177" t="s">
        <v>10831</v>
      </c>
      <c r="N7177" t="s">
        <v>10803</v>
      </c>
      <c r="O7177" t="s">
        <v>10782</v>
      </c>
      <c r="Q7177" t="s">
        <v>10783</v>
      </c>
      <c r="S7177" t="s">
        <v>10804</v>
      </c>
      <c r="T7177">
        <v>43102.456956018497</v>
      </c>
    </row>
    <row r="7178" spans="1:20" x14ac:dyDescent="0.25">
      <c r="A7178" t="s">
        <v>6536</v>
      </c>
      <c r="B7178" t="s">
        <v>21623</v>
      </c>
      <c r="C7178" t="s">
        <v>10681</v>
      </c>
      <c r="D7178" t="s">
        <v>10683</v>
      </c>
      <c r="E7178" t="s">
        <v>10685</v>
      </c>
      <c r="F7178">
        <v>3.99</v>
      </c>
      <c r="G7178">
        <v>95.76</v>
      </c>
      <c r="H7178">
        <v>24</v>
      </c>
      <c r="I7178" t="s">
        <v>21519</v>
      </c>
      <c r="J7178">
        <v>0</v>
      </c>
      <c r="K7178">
        <v>0</v>
      </c>
      <c r="L7178" t="s">
        <v>10831</v>
      </c>
      <c r="N7178" t="s">
        <v>10686</v>
      </c>
      <c r="O7178" t="s">
        <v>10687</v>
      </c>
      <c r="Q7178" t="s">
        <v>10688</v>
      </c>
      <c r="S7178" t="s">
        <v>10689</v>
      </c>
      <c r="T7178">
        <v>43102.456956018497</v>
      </c>
    </row>
    <row r="7179" spans="1:20" x14ac:dyDescent="0.25">
      <c r="A7179" t="s">
        <v>6537</v>
      </c>
      <c r="B7179" t="s">
        <v>21624</v>
      </c>
      <c r="C7179" t="s">
        <v>10681</v>
      </c>
      <c r="D7179" t="s">
        <v>10683</v>
      </c>
      <c r="E7179" t="s">
        <v>10685</v>
      </c>
      <c r="F7179">
        <v>4.49</v>
      </c>
      <c r="G7179">
        <v>107.76</v>
      </c>
      <c r="H7179">
        <v>24</v>
      </c>
      <c r="I7179" t="s">
        <v>21519</v>
      </c>
      <c r="J7179">
        <v>0</v>
      </c>
      <c r="K7179">
        <v>0</v>
      </c>
      <c r="L7179" t="s">
        <v>10831</v>
      </c>
      <c r="N7179" t="s">
        <v>10686</v>
      </c>
      <c r="O7179" t="s">
        <v>10687</v>
      </c>
      <c r="Q7179" t="s">
        <v>10688</v>
      </c>
      <c r="S7179" t="s">
        <v>10689</v>
      </c>
      <c r="T7179">
        <v>43102.456956018497</v>
      </c>
    </row>
    <row r="7180" spans="1:20" x14ac:dyDescent="0.25">
      <c r="A7180" t="s">
        <v>21625</v>
      </c>
      <c r="B7180" t="s">
        <v>21626</v>
      </c>
      <c r="C7180" t="s">
        <v>10691</v>
      </c>
      <c r="D7180" t="s">
        <v>10683</v>
      </c>
      <c r="E7180" t="s">
        <v>10693</v>
      </c>
      <c r="F7180">
        <v>6.99</v>
      </c>
      <c r="G7180">
        <v>83.88</v>
      </c>
      <c r="H7180">
        <v>12</v>
      </c>
      <c r="I7180" t="s">
        <v>21519</v>
      </c>
      <c r="J7180">
        <v>0</v>
      </c>
      <c r="K7180">
        <v>0</v>
      </c>
      <c r="L7180" t="s">
        <v>10788</v>
      </c>
      <c r="N7180" t="s">
        <v>10803</v>
      </c>
      <c r="O7180" t="s">
        <v>10782</v>
      </c>
      <c r="Q7180" t="s">
        <v>10783</v>
      </c>
      <c r="S7180" t="s">
        <v>10804</v>
      </c>
      <c r="T7180">
        <v>43102.456921296303</v>
      </c>
    </row>
    <row r="7181" spans="1:20" x14ac:dyDescent="0.25">
      <c r="A7181" t="s">
        <v>6538</v>
      </c>
      <c r="B7181" t="s">
        <v>21627</v>
      </c>
      <c r="C7181" t="s">
        <v>10681</v>
      </c>
      <c r="D7181" t="s">
        <v>10683</v>
      </c>
      <c r="E7181" t="s">
        <v>10685</v>
      </c>
      <c r="F7181">
        <v>18.989999999999998</v>
      </c>
      <c r="G7181">
        <v>227.88</v>
      </c>
      <c r="H7181">
        <v>12</v>
      </c>
      <c r="I7181" t="s">
        <v>21519</v>
      </c>
      <c r="J7181">
        <v>0</v>
      </c>
      <c r="K7181">
        <v>0</v>
      </c>
      <c r="L7181" t="s">
        <v>10883</v>
      </c>
      <c r="N7181" t="s">
        <v>10991</v>
      </c>
      <c r="O7181" t="s">
        <v>10992</v>
      </c>
      <c r="Q7181" t="s">
        <v>10993</v>
      </c>
      <c r="S7181" t="s">
        <v>10994</v>
      </c>
      <c r="T7181">
        <v>43102.456979166702</v>
      </c>
    </row>
    <row r="7182" spans="1:20" x14ac:dyDescent="0.25">
      <c r="A7182" t="s">
        <v>6539</v>
      </c>
      <c r="B7182" t="s">
        <v>21628</v>
      </c>
      <c r="C7182" t="s">
        <v>10681</v>
      </c>
      <c r="D7182" t="s">
        <v>10683</v>
      </c>
      <c r="E7182" t="s">
        <v>10685</v>
      </c>
      <c r="F7182">
        <v>6.49</v>
      </c>
      <c r="G7182">
        <v>77.88</v>
      </c>
      <c r="H7182">
        <v>12</v>
      </c>
      <c r="I7182" t="s">
        <v>21519</v>
      </c>
      <c r="J7182">
        <v>0</v>
      </c>
      <c r="K7182">
        <v>0</v>
      </c>
      <c r="L7182" t="s">
        <v>10713</v>
      </c>
      <c r="N7182" t="s">
        <v>10686</v>
      </c>
      <c r="O7182" t="s">
        <v>10687</v>
      </c>
      <c r="Q7182" t="s">
        <v>10688</v>
      </c>
      <c r="S7182" t="s">
        <v>10689</v>
      </c>
      <c r="T7182">
        <v>43102.456875000003</v>
      </c>
    </row>
    <row r="7183" spans="1:20" x14ac:dyDescent="0.25">
      <c r="A7183" t="s">
        <v>6540</v>
      </c>
      <c r="B7183" t="s">
        <v>21629</v>
      </c>
      <c r="C7183" t="s">
        <v>10681</v>
      </c>
      <c r="D7183" t="s">
        <v>10683</v>
      </c>
      <c r="E7183" t="s">
        <v>10685</v>
      </c>
      <c r="F7183">
        <v>9.99</v>
      </c>
      <c r="G7183">
        <v>239.76</v>
      </c>
      <c r="H7183">
        <v>24</v>
      </c>
      <c r="I7183" t="s">
        <v>21519</v>
      </c>
      <c r="J7183">
        <v>0</v>
      </c>
      <c r="K7183">
        <v>0</v>
      </c>
      <c r="L7183" t="s">
        <v>10831</v>
      </c>
      <c r="N7183" t="s">
        <v>10803</v>
      </c>
      <c r="O7183" t="s">
        <v>10782</v>
      </c>
      <c r="Q7183" t="s">
        <v>10783</v>
      </c>
      <c r="S7183" t="s">
        <v>10804</v>
      </c>
      <c r="T7183">
        <v>43102.456956018497</v>
      </c>
    </row>
    <row r="7184" spans="1:20" x14ac:dyDescent="0.25">
      <c r="A7184" t="s">
        <v>6541</v>
      </c>
      <c r="B7184" t="s">
        <v>21630</v>
      </c>
      <c r="C7184" t="s">
        <v>10681</v>
      </c>
      <c r="D7184" t="s">
        <v>10683</v>
      </c>
      <c r="E7184" t="s">
        <v>10685</v>
      </c>
      <c r="F7184">
        <v>9.99</v>
      </c>
      <c r="G7184">
        <v>119.88</v>
      </c>
      <c r="H7184">
        <v>12</v>
      </c>
      <c r="I7184" t="s">
        <v>21519</v>
      </c>
      <c r="J7184">
        <v>0</v>
      </c>
      <c r="K7184">
        <v>0</v>
      </c>
      <c r="L7184" t="s">
        <v>10692</v>
      </c>
      <c r="N7184" t="s">
        <v>10718</v>
      </c>
      <c r="O7184" t="s">
        <v>10708</v>
      </c>
      <c r="Q7184" t="s">
        <v>10709</v>
      </c>
      <c r="S7184" t="s">
        <v>10719</v>
      </c>
      <c r="T7184">
        <v>43102.456956018497</v>
      </c>
    </row>
    <row r="7185" spans="1:20" x14ac:dyDescent="0.25">
      <c r="A7185" t="s">
        <v>6542</v>
      </c>
      <c r="B7185" t="s">
        <v>21631</v>
      </c>
      <c r="C7185" t="s">
        <v>10681</v>
      </c>
      <c r="D7185" t="s">
        <v>10683</v>
      </c>
      <c r="E7185" t="s">
        <v>10685</v>
      </c>
      <c r="F7185">
        <v>11.99</v>
      </c>
      <c r="G7185">
        <v>143.88</v>
      </c>
      <c r="H7185">
        <v>12</v>
      </c>
      <c r="I7185" t="s">
        <v>21519</v>
      </c>
      <c r="J7185">
        <v>0</v>
      </c>
      <c r="K7185">
        <v>0</v>
      </c>
      <c r="L7185" t="s">
        <v>11136</v>
      </c>
      <c r="N7185" t="s">
        <v>10991</v>
      </c>
      <c r="O7185" t="s">
        <v>10992</v>
      </c>
      <c r="Q7185" t="s">
        <v>10993</v>
      </c>
      <c r="S7185" t="s">
        <v>10994</v>
      </c>
      <c r="T7185">
        <v>43822.381608796299</v>
      </c>
    </row>
    <row r="7186" spans="1:20" x14ac:dyDescent="0.25">
      <c r="A7186" t="s">
        <v>6543</v>
      </c>
      <c r="B7186" t="s">
        <v>21632</v>
      </c>
      <c r="C7186" t="s">
        <v>10681</v>
      </c>
      <c r="D7186" t="s">
        <v>10683</v>
      </c>
      <c r="E7186" t="s">
        <v>10685</v>
      </c>
      <c r="F7186">
        <v>11.99</v>
      </c>
      <c r="G7186">
        <v>143.88</v>
      </c>
      <c r="H7186">
        <v>12</v>
      </c>
      <c r="I7186" t="s">
        <v>21519</v>
      </c>
      <c r="J7186">
        <v>0</v>
      </c>
      <c r="K7186">
        <v>0</v>
      </c>
      <c r="L7186" t="s">
        <v>10868</v>
      </c>
      <c r="N7186" t="s">
        <v>10991</v>
      </c>
      <c r="O7186" t="s">
        <v>10992</v>
      </c>
      <c r="Q7186" t="s">
        <v>10993</v>
      </c>
      <c r="S7186" t="s">
        <v>10994</v>
      </c>
      <c r="T7186">
        <v>43102.456990740699</v>
      </c>
    </row>
    <row r="7187" spans="1:20" x14ac:dyDescent="0.25">
      <c r="A7187" t="s">
        <v>6544</v>
      </c>
      <c r="B7187" t="s">
        <v>21633</v>
      </c>
      <c r="C7187" t="s">
        <v>10681</v>
      </c>
      <c r="D7187" t="s">
        <v>10683</v>
      </c>
      <c r="E7187" t="s">
        <v>10685</v>
      </c>
      <c r="F7187">
        <v>14.99</v>
      </c>
      <c r="G7187">
        <v>179.88</v>
      </c>
      <c r="H7187">
        <v>12</v>
      </c>
      <c r="I7187" t="s">
        <v>21519</v>
      </c>
      <c r="J7187">
        <v>0</v>
      </c>
      <c r="K7187">
        <v>0</v>
      </c>
      <c r="L7187" t="s">
        <v>10722</v>
      </c>
      <c r="N7187" t="s">
        <v>10770</v>
      </c>
      <c r="S7187" t="s">
        <v>10771</v>
      </c>
      <c r="T7187">
        <v>43102.456956018497</v>
      </c>
    </row>
    <row r="7188" spans="1:20" x14ac:dyDescent="0.25">
      <c r="A7188" t="s">
        <v>21634</v>
      </c>
      <c r="B7188" t="s">
        <v>21635</v>
      </c>
      <c r="C7188" t="s">
        <v>10681</v>
      </c>
      <c r="D7188" t="s">
        <v>10683</v>
      </c>
      <c r="E7188" t="s">
        <v>10685</v>
      </c>
      <c r="F7188">
        <v>5.99</v>
      </c>
      <c r="G7188">
        <v>143.76</v>
      </c>
      <c r="H7188">
        <v>24</v>
      </c>
      <c r="I7188" t="s">
        <v>21519</v>
      </c>
      <c r="J7188">
        <v>0</v>
      </c>
      <c r="K7188">
        <v>0</v>
      </c>
      <c r="L7188" t="s">
        <v>10791</v>
      </c>
      <c r="M7188">
        <v>45869</v>
      </c>
      <c r="N7188" t="s">
        <v>10686</v>
      </c>
      <c r="O7188" t="s">
        <v>10687</v>
      </c>
      <c r="Q7188" t="s">
        <v>10688</v>
      </c>
      <c r="S7188" t="s">
        <v>10689</v>
      </c>
      <c r="T7188">
        <v>43102.456967592603</v>
      </c>
    </row>
    <row r="7189" spans="1:20" x14ac:dyDescent="0.25">
      <c r="A7189" t="s">
        <v>21636</v>
      </c>
      <c r="B7189" t="s">
        <v>21637</v>
      </c>
      <c r="C7189" t="s">
        <v>10691</v>
      </c>
      <c r="D7189" t="s">
        <v>10683</v>
      </c>
      <c r="E7189" t="s">
        <v>10693</v>
      </c>
      <c r="F7189">
        <v>1.49</v>
      </c>
      <c r="G7189">
        <v>35.76</v>
      </c>
      <c r="H7189">
        <v>24</v>
      </c>
      <c r="I7189" t="s">
        <v>21519</v>
      </c>
      <c r="J7189">
        <v>0</v>
      </c>
      <c r="K7189">
        <v>0</v>
      </c>
      <c r="L7189" t="s">
        <v>10767</v>
      </c>
      <c r="N7189" t="s">
        <v>10746</v>
      </c>
      <c r="O7189" t="s">
        <v>10747</v>
      </c>
      <c r="Q7189" t="s">
        <v>10748</v>
      </c>
      <c r="S7189" t="s">
        <v>10749</v>
      </c>
      <c r="T7189">
        <v>43102.456932870402</v>
      </c>
    </row>
    <row r="7190" spans="1:20" x14ac:dyDescent="0.25">
      <c r="A7190" t="s">
        <v>6545</v>
      </c>
      <c r="B7190" t="s">
        <v>21638</v>
      </c>
      <c r="C7190" t="s">
        <v>10681</v>
      </c>
      <c r="D7190" t="s">
        <v>10683</v>
      </c>
      <c r="E7190" t="s">
        <v>10685</v>
      </c>
      <c r="F7190">
        <v>18.989999999999998</v>
      </c>
      <c r="G7190">
        <v>227.88</v>
      </c>
      <c r="H7190">
        <v>12</v>
      </c>
      <c r="I7190" t="s">
        <v>21519</v>
      </c>
      <c r="J7190">
        <v>0</v>
      </c>
      <c r="K7190">
        <v>0</v>
      </c>
      <c r="L7190" t="s">
        <v>10731</v>
      </c>
      <c r="M7190">
        <v>43344</v>
      </c>
      <c r="N7190" t="s">
        <v>10746</v>
      </c>
      <c r="O7190" t="s">
        <v>10747</v>
      </c>
      <c r="Q7190" t="s">
        <v>10748</v>
      </c>
      <c r="S7190" t="s">
        <v>10749</v>
      </c>
      <c r="T7190">
        <v>43102.456875000003</v>
      </c>
    </row>
    <row r="7191" spans="1:20" x14ac:dyDescent="0.25">
      <c r="A7191" t="s">
        <v>6546</v>
      </c>
      <c r="B7191" t="s">
        <v>21639</v>
      </c>
      <c r="C7191" t="s">
        <v>10751</v>
      </c>
      <c r="D7191" t="s">
        <v>10683</v>
      </c>
      <c r="E7191" t="s">
        <v>10693</v>
      </c>
      <c r="F7191">
        <v>3.89</v>
      </c>
      <c r="G7191">
        <v>93.36</v>
      </c>
      <c r="H7191">
        <v>24</v>
      </c>
      <c r="I7191" t="s">
        <v>21519</v>
      </c>
      <c r="J7191">
        <v>0</v>
      </c>
      <c r="K7191">
        <v>0</v>
      </c>
      <c r="L7191" t="s">
        <v>10916</v>
      </c>
      <c r="N7191" t="s">
        <v>10700</v>
      </c>
      <c r="O7191" t="s">
        <v>10701</v>
      </c>
      <c r="Q7191" t="s">
        <v>10702</v>
      </c>
      <c r="S7191" t="s">
        <v>10703</v>
      </c>
      <c r="T7191">
        <v>43102.456909722197</v>
      </c>
    </row>
    <row r="7192" spans="1:20" x14ac:dyDescent="0.25">
      <c r="A7192" t="s">
        <v>21640</v>
      </c>
      <c r="B7192" t="s">
        <v>21641</v>
      </c>
      <c r="C7192" t="s">
        <v>10691</v>
      </c>
      <c r="D7192" t="s">
        <v>10683</v>
      </c>
      <c r="E7192" t="s">
        <v>10693</v>
      </c>
      <c r="F7192">
        <v>4.67</v>
      </c>
      <c r="G7192">
        <v>112.08</v>
      </c>
      <c r="H7192">
        <v>24</v>
      </c>
      <c r="I7192" t="s">
        <v>21519</v>
      </c>
      <c r="J7192">
        <v>0</v>
      </c>
      <c r="K7192">
        <v>0</v>
      </c>
      <c r="L7192" t="s">
        <v>10883</v>
      </c>
      <c r="N7192" t="s">
        <v>10714</v>
      </c>
      <c r="O7192" t="s">
        <v>10708</v>
      </c>
      <c r="Q7192" t="s">
        <v>10709</v>
      </c>
      <c r="S7192" t="s">
        <v>10715</v>
      </c>
      <c r="T7192">
        <v>43102.456979166702</v>
      </c>
    </row>
    <row r="7193" spans="1:20" x14ac:dyDescent="0.25">
      <c r="A7193" t="s">
        <v>6547</v>
      </c>
      <c r="B7193" t="s">
        <v>21642</v>
      </c>
      <c r="C7193" t="s">
        <v>10681</v>
      </c>
      <c r="D7193" t="s">
        <v>10683</v>
      </c>
      <c r="E7193" t="s">
        <v>10685</v>
      </c>
      <c r="F7193">
        <v>7.99</v>
      </c>
      <c r="G7193">
        <v>191.76</v>
      </c>
      <c r="H7193">
        <v>24</v>
      </c>
      <c r="I7193" t="s">
        <v>21519</v>
      </c>
      <c r="J7193">
        <v>0</v>
      </c>
      <c r="K7193">
        <v>0</v>
      </c>
      <c r="L7193" t="s">
        <v>10868</v>
      </c>
      <c r="N7193" t="s">
        <v>10686</v>
      </c>
      <c r="O7193" t="s">
        <v>10687</v>
      </c>
      <c r="Q7193" t="s">
        <v>10688</v>
      </c>
      <c r="S7193" t="s">
        <v>10689</v>
      </c>
      <c r="T7193">
        <v>43102.456990740699</v>
      </c>
    </row>
    <row r="7194" spans="1:20" x14ac:dyDescent="0.25">
      <c r="A7194" t="s">
        <v>6548</v>
      </c>
      <c r="B7194" t="s">
        <v>21643</v>
      </c>
      <c r="C7194" t="s">
        <v>10681</v>
      </c>
      <c r="D7194" t="s">
        <v>10683</v>
      </c>
      <c r="E7194" t="s">
        <v>10685</v>
      </c>
      <c r="F7194">
        <v>4.99</v>
      </c>
      <c r="G7194">
        <v>119.76</v>
      </c>
      <c r="H7194">
        <v>24</v>
      </c>
      <c r="I7194" t="s">
        <v>21519</v>
      </c>
      <c r="J7194">
        <v>0</v>
      </c>
      <c r="K7194">
        <v>0</v>
      </c>
      <c r="L7194" t="s">
        <v>10864</v>
      </c>
      <c r="N7194" t="s">
        <v>10746</v>
      </c>
      <c r="O7194" t="s">
        <v>10747</v>
      </c>
      <c r="Q7194" t="s">
        <v>10748</v>
      </c>
      <c r="S7194" t="s">
        <v>10749</v>
      </c>
      <c r="T7194">
        <v>43102.456875000003</v>
      </c>
    </row>
    <row r="7195" spans="1:20" x14ac:dyDescent="0.25">
      <c r="A7195" t="s">
        <v>6549</v>
      </c>
      <c r="B7195" t="s">
        <v>21644</v>
      </c>
      <c r="C7195" t="s">
        <v>10681</v>
      </c>
      <c r="D7195" t="s">
        <v>10683</v>
      </c>
      <c r="E7195" t="s">
        <v>10685</v>
      </c>
      <c r="F7195">
        <v>7.49</v>
      </c>
      <c r="G7195">
        <v>179.76</v>
      </c>
      <c r="H7195">
        <v>24</v>
      </c>
      <c r="I7195" t="s">
        <v>21519</v>
      </c>
      <c r="J7195">
        <v>0</v>
      </c>
      <c r="K7195">
        <v>0</v>
      </c>
      <c r="L7195" t="s">
        <v>10862</v>
      </c>
      <c r="N7195" t="s">
        <v>10686</v>
      </c>
      <c r="O7195" t="s">
        <v>10687</v>
      </c>
      <c r="Q7195" t="s">
        <v>10688</v>
      </c>
      <c r="S7195" t="s">
        <v>10689</v>
      </c>
      <c r="T7195">
        <v>43102.456909722197</v>
      </c>
    </row>
    <row r="7196" spans="1:20" x14ac:dyDescent="0.25">
      <c r="A7196" t="s">
        <v>6550</v>
      </c>
      <c r="B7196" t="s">
        <v>21645</v>
      </c>
      <c r="C7196" t="s">
        <v>10681</v>
      </c>
      <c r="D7196" t="s">
        <v>10683</v>
      </c>
      <c r="E7196" t="s">
        <v>10685</v>
      </c>
      <c r="F7196">
        <v>17.489999999999998</v>
      </c>
      <c r="G7196">
        <v>209.88</v>
      </c>
      <c r="H7196">
        <v>12</v>
      </c>
      <c r="I7196" t="s">
        <v>21519</v>
      </c>
      <c r="J7196">
        <v>0</v>
      </c>
      <c r="K7196">
        <v>0</v>
      </c>
      <c r="L7196" t="s">
        <v>10918</v>
      </c>
      <c r="N7196" t="s">
        <v>10732</v>
      </c>
      <c r="O7196" t="s">
        <v>10687</v>
      </c>
      <c r="Q7196" t="s">
        <v>10688</v>
      </c>
      <c r="S7196" t="s">
        <v>10733</v>
      </c>
      <c r="T7196">
        <v>43102.456967592603</v>
      </c>
    </row>
    <row r="7197" spans="1:20" x14ac:dyDescent="0.25">
      <c r="A7197" t="s">
        <v>21646</v>
      </c>
      <c r="B7197" t="s">
        <v>21647</v>
      </c>
      <c r="C7197" t="s">
        <v>10691</v>
      </c>
      <c r="D7197" t="s">
        <v>10683</v>
      </c>
      <c r="E7197" t="s">
        <v>10693</v>
      </c>
      <c r="F7197">
        <v>9.34</v>
      </c>
      <c r="G7197">
        <v>224.16</v>
      </c>
      <c r="H7197">
        <v>24</v>
      </c>
      <c r="I7197" t="s">
        <v>21519</v>
      </c>
      <c r="J7197">
        <v>0</v>
      </c>
      <c r="K7197">
        <v>0</v>
      </c>
      <c r="L7197" t="s">
        <v>10831</v>
      </c>
      <c r="N7197" t="s">
        <v>10803</v>
      </c>
      <c r="O7197" t="s">
        <v>10782</v>
      </c>
      <c r="Q7197" t="s">
        <v>10783</v>
      </c>
      <c r="S7197" t="s">
        <v>10804</v>
      </c>
      <c r="T7197">
        <v>43102.456956018497</v>
      </c>
    </row>
    <row r="7198" spans="1:20" x14ac:dyDescent="0.25">
      <c r="A7198" t="s">
        <v>6551</v>
      </c>
      <c r="B7198" t="s">
        <v>21648</v>
      </c>
      <c r="C7198" t="s">
        <v>10681</v>
      </c>
      <c r="D7198" t="s">
        <v>10683</v>
      </c>
      <c r="E7198" t="s">
        <v>10685</v>
      </c>
      <c r="F7198">
        <v>6.49</v>
      </c>
      <c r="G7198">
        <v>155.76</v>
      </c>
      <c r="H7198">
        <v>24</v>
      </c>
      <c r="I7198" t="s">
        <v>21519</v>
      </c>
      <c r="J7198">
        <v>0</v>
      </c>
      <c r="K7198">
        <v>0</v>
      </c>
      <c r="L7198" t="s">
        <v>11168</v>
      </c>
      <c r="N7198" t="s">
        <v>10746</v>
      </c>
      <c r="O7198" t="s">
        <v>10747</v>
      </c>
      <c r="Q7198" t="s">
        <v>10748</v>
      </c>
      <c r="S7198" t="s">
        <v>10749</v>
      </c>
      <c r="T7198">
        <v>43102.456875000003</v>
      </c>
    </row>
    <row r="7199" spans="1:20" x14ac:dyDescent="0.25">
      <c r="A7199" t="s">
        <v>6552</v>
      </c>
      <c r="B7199" t="s">
        <v>21649</v>
      </c>
      <c r="C7199" t="s">
        <v>10681</v>
      </c>
      <c r="D7199" t="s">
        <v>10683</v>
      </c>
      <c r="E7199" t="s">
        <v>10685</v>
      </c>
      <c r="F7199">
        <v>16.989999999999998</v>
      </c>
      <c r="G7199">
        <v>407.76</v>
      </c>
      <c r="H7199">
        <v>24</v>
      </c>
      <c r="I7199" t="s">
        <v>21519</v>
      </c>
      <c r="J7199">
        <v>0</v>
      </c>
      <c r="K7199">
        <v>0</v>
      </c>
      <c r="L7199" t="s">
        <v>11172</v>
      </c>
      <c r="N7199" t="s">
        <v>10694</v>
      </c>
      <c r="O7199" t="s">
        <v>10695</v>
      </c>
      <c r="Q7199" t="s">
        <v>10696</v>
      </c>
      <c r="S7199" t="s">
        <v>10697</v>
      </c>
      <c r="T7199">
        <v>43102.456886574102</v>
      </c>
    </row>
    <row r="7200" spans="1:20" x14ac:dyDescent="0.25">
      <c r="A7200" t="s">
        <v>6553</v>
      </c>
      <c r="B7200" t="s">
        <v>21650</v>
      </c>
      <c r="C7200" t="s">
        <v>10681</v>
      </c>
      <c r="D7200" t="s">
        <v>10683</v>
      </c>
      <c r="E7200" t="s">
        <v>10685</v>
      </c>
      <c r="F7200">
        <v>8.99</v>
      </c>
      <c r="G7200">
        <v>215.76</v>
      </c>
      <c r="H7200">
        <v>24</v>
      </c>
      <c r="I7200" t="s">
        <v>21519</v>
      </c>
      <c r="J7200">
        <v>0</v>
      </c>
      <c r="K7200">
        <v>0</v>
      </c>
      <c r="L7200" t="s">
        <v>10862</v>
      </c>
      <c r="N7200" t="s">
        <v>10686</v>
      </c>
      <c r="O7200" t="s">
        <v>10687</v>
      </c>
      <c r="Q7200" t="s">
        <v>10688</v>
      </c>
      <c r="S7200" t="s">
        <v>10689</v>
      </c>
      <c r="T7200">
        <v>43102.456909722197</v>
      </c>
    </row>
    <row r="7201" spans="1:20" x14ac:dyDescent="0.25">
      <c r="A7201" t="s">
        <v>6554</v>
      </c>
      <c r="B7201" t="s">
        <v>21651</v>
      </c>
      <c r="C7201" t="s">
        <v>10681</v>
      </c>
      <c r="D7201" t="s">
        <v>10683</v>
      </c>
      <c r="E7201" t="s">
        <v>10753</v>
      </c>
      <c r="F7201">
        <v>8.99</v>
      </c>
      <c r="G7201">
        <v>215.76</v>
      </c>
      <c r="H7201">
        <v>24</v>
      </c>
      <c r="I7201" t="s">
        <v>21519</v>
      </c>
      <c r="J7201">
        <v>0</v>
      </c>
      <c r="K7201">
        <v>0</v>
      </c>
      <c r="L7201" t="s">
        <v>10862</v>
      </c>
      <c r="M7201">
        <v>43344</v>
      </c>
      <c r="N7201" t="s">
        <v>10746</v>
      </c>
      <c r="O7201" t="s">
        <v>10747</v>
      </c>
      <c r="Q7201" t="s">
        <v>10748</v>
      </c>
      <c r="S7201" t="s">
        <v>10749</v>
      </c>
      <c r="T7201">
        <v>43102.456909722197</v>
      </c>
    </row>
    <row r="7202" spans="1:20" x14ac:dyDescent="0.25">
      <c r="A7202" t="s">
        <v>6555</v>
      </c>
      <c r="B7202" t="s">
        <v>21652</v>
      </c>
      <c r="C7202" t="s">
        <v>10681</v>
      </c>
      <c r="D7202" t="s">
        <v>10683</v>
      </c>
      <c r="E7202" t="s">
        <v>10685</v>
      </c>
      <c r="F7202">
        <v>13.99</v>
      </c>
      <c r="G7202">
        <v>167.88</v>
      </c>
      <c r="H7202">
        <v>12</v>
      </c>
      <c r="I7202" t="s">
        <v>21519</v>
      </c>
      <c r="J7202">
        <v>0</v>
      </c>
      <c r="K7202">
        <v>0</v>
      </c>
      <c r="L7202" t="s">
        <v>10731</v>
      </c>
      <c r="N7202" t="s">
        <v>10781</v>
      </c>
      <c r="O7202" t="s">
        <v>10782</v>
      </c>
      <c r="Q7202" t="s">
        <v>10783</v>
      </c>
      <c r="S7202" t="s">
        <v>10784</v>
      </c>
      <c r="T7202">
        <v>43102.456875000003</v>
      </c>
    </row>
    <row r="7203" spans="1:20" x14ac:dyDescent="0.25">
      <c r="A7203" t="s">
        <v>6556</v>
      </c>
      <c r="B7203" t="s">
        <v>21653</v>
      </c>
      <c r="C7203" t="s">
        <v>10681</v>
      </c>
      <c r="D7203" t="s">
        <v>10683</v>
      </c>
      <c r="E7203" t="s">
        <v>10685</v>
      </c>
      <c r="F7203">
        <v>16.989999999999998</v>
      </c>
      <c r="G7203">
        <v>203.88</v>
      </c>
      <c r="H7203">
        <v>12</v>
      </c>
      <c r="I7203" t="s">
        <v>21519</v>
      </c>
      <c r="J7203">
        <v>0</v>
      </c>
      <c r="K7203">
        <v>0</v>
      </c>
      <c r="L7203" t="s">
        <v>10717</v>
      </c>
      <c r="N7203" t="s">
        <v>11198</v>
      </c>
      <c r="O7203" t="s">
        <v>10782</v>
      </c>
      <c r="Q7203" t="s">
        <v>10783</v>
      </c>
      <c r="S7203" t="s">
        <v>11199</v>
      </c>
      <c r="T7203">
        <v>43102.456921296303</v>
      </c>
    </row>
    <row r="7204" spans="1:20" x14ac:dyDescent="0.25">
      <c r="A7204" t="s">
        <v>21654</v>
      </c>
      <c r="B7204" t="s">
        <v>21655</v>
      </c>
      <c r="C7204" t="s">
        <v>10691</v>
      </c>
      <c r="D7204" t="s">
        <v>10683</v>
      </c>
      <c r="E7204" t="s">
        <v>10693</v>
      </c>
      <c r="F7204">
        <v>1.99</v>
      </c>
      <c r="G7204">
        <v>47.76</v>
      </c>
      <c r="H7204">
        <v>24</v>
      </c>
      <c r="I7204" t="s">
        <v>21519</v>
      </c>
      <c r="J7204">
        <v>0</v>
      </c>
      <c r="K7204">
        <v>0</v>
      </c>
      <c r="L7204" t="s">
        <v>10692</v>
      </c>
      <c r="N7204" t="s">
        <v>11202</v>
      </c>
      <c r="O7204" t="s">
        <v>10708</v>
      </c>
      <c r="Q7204" t="s">
        <v>10709</v>
      </c>
      <c r="S7204" t="s">
        <v>11203</v>
      </c>
      <c r="T7204">
        <v>43102.456956018497</v>
      </c>
    </row>
    <row r="7205" spans="1:20" x14ac:dyDescent="0.25">
      <c r="A7205" t="s">
        <v>21656</v>
      </c>
      <c r="B7205" t="s">
        <v>21657</v>
      </c>
      <c r="C7205" t="s">
        <v>10691</v>
      </c>
      <c r="D7205" t="s">
        <v>10683</v>
      </c>
      <c r="E7205" t="s">
        <v>10693</v>
      </c>
      <c r="F7205">
        <v>3.22</v>
      </c>
      <c r="G7205">
        <v>77.28</v>
      </c>
      <c r="H7205">
        <v>24</v>
      </c>
      <c r="I7205" t="s">
        <v>21519</v>
      </c>
      <c r="J7205">
        <v>0</v>
      </c>
      <c r="K7205">
        <v>0</v>
      </c>
      <c r="L7205" t="s">
        <v>10758</v>
      </c>
      <c r="N7205" t="s">
        <v>11202</v>
      </c>
      <c r="O7205" t="s">
        <v>10708</v>
      </c>
      <c r="Q7205" t="s">
        <v>10709</v>
      </c>
      <c r="S7205" t="s">
        <v>11203</v>
      </c>
      <c r="T7205">
        <v>43109.404224537</v>
      </c>
    </row>
    <row r="7206" spans="1:20" x14ac:dyDescent="0.25">
      <c r="A7206" t="s">
        <v>9903</v>
      </c>
      <c r="B7206" t="s">
        <v>21658</v>
      </c>
      <c r="C7206" t="s">
        <v>10751</v>
      </c>
      <c r="D7206" t="s">
        <v>10683</v>
      </c>
      <c r="E7206" t="s">
        <v>10836</v>
      </c>
      <c r="F7206">
        <v>10.19</v>
      </c>
      <c r="G7206">
        <v>122.28</v>
      </c>
      <c r="H7206">
        <v>12</v>
      </c>
      <c r="I7206" t="s">
        <v>21519</v>
      </c>
      <c r="J7206">
        <v>0</v>
      </c>
      <c r="K7206">
        <v>0</v>
      </c>
      <c r="L7206" t="s">
        <v>10717</v>
      </c>
      <c r="N7206" t="s">
        <v>11198</v>
      </c>
      <c r="O7206" t="s">
        <v>10782</v>
      </c>
      <c r="Q7206" t="s">
        <v>10783</v>
      </c>
      <c r="S7206" t="s">
        <v>11199</v>
      </c>
      <c r="T7206">
        <v>43102.456921296303</v>
      </c>
    </row>
    <row r="7207" spans="1:20" x14ac:dyDescent="0.25">
      <c r="A7207" t="s">
        <v>6557</v>
      </c>
      <c r="B7207" t="s">
        <v>21659</v>
      </c>
      <c r="C7207" t="s">
        <v>10681</v>
      </c>
      <c r="D7207" t="s">
        <v>10683</v>
      </c>
      <c r="E7207" t="s">
        <v>10685</v>
      </c>
      <c r="F7207">
        <v>6.49</v>
      </c>
      <c r="G7207">
        <v>155.76</v>
      </c>
      <c r="H7207">
        <v>24</v>
      </c>
      <c r="I7207" t="s">
        <v>21519</v>
      </c>
      <c r="J7207">
        <v>3</v>
      </c>
      <c r="K7207">
        <v>0</v>
      </c>
      <c r="L7207" t="s">
        <v>11168</v>
      </c>
      <c r="N7207" t="s">
        <v>10686</v>
      </c>
      <c r="O7207" t="s">
        <v>10687</v>
      </c>
      <c r="Q7207" t="s">
        <v>10688</v>
      </c>
      <c r="S7207" t="s">
        <v>10689</v>
      </c>
      <c r="T7207">
        <v>43102.456875000003</v>
      </c>
    </row>
    <row r="7208" spans="1:20" x14ac:dyDescent="0.25">
      <c r="A7208" t="s">
        <v>6558</v>
      </c>
      <c r="B7208" t="s">
        <v>21660</v>
      </c>
      <c r="C7208" t="s">
        <v>10751</v>
      </c>
      <c r="D7208" t="s">
        <v>10683</v>
      </c>
      <c r="E7208" t="s">
        <v>10836</v>
      </c>
      <c r="F7208">
        <v>8.99</v>
      </c>
      <c r="G7208">
        <v>215.76</v>
      </c>
      <c r="H7208">
        <v>24</v>
      </c>
      <c r="I7208" t="s">
        <v>21519</v>
      </c>
      <c r="J7208">
        <v>0</v>
      </c>
      <c r="K7208">
        <v>0</v>
      </c>
      <c r="L7208" t="s">
        <v>10692</v>
      </c>
      <c r="M7208">
        <v>43282</v>
      </c>
      <c r="N7208" t="s">
        <v>10700</v>
      </c>
      <c r="O7208" t="s">
        <v>10701</v>
      </c>
      <c r="Q7208" t="s">
        <v>10702</v>
      </c>
      <c r="S7208" t="s">
        <v>10703</v>
      </c>
      <c r="T7208">
        <v>43102.456956018497</v>
      </c>
    </row>
    <row r="7209" spans="1:20" x14ac:dyDescent="0.25">
      <c r="A7209" t="s">
        <v>21661</v>
      </c>
      <c r="B7209" t="s">
        <v>21662</v>
      </c>
      <c r="C7209" t="s">
        <v>10691</v>
      </c>
      <c r="D7209" t="s">
        <v>10683</v>
      </c>
      <c r="E7209" t="s">
        <v>10693</v>
      </c>
      <c r="F7209">
        <v>21.99</v>
      </c>
      <c r="G7209">
        <v>263.88</v>
      </c>
      <c r="H7209">
        <v>12</v>
      </c>
      <c r="I7209" t="s">
        <v>21519</v>
      </c>
      <c r="J7209">
        <v>0</v>
      </c>
      <c r="K7209">
        <v>0</v>
      </c>
      <c r="L7209" t="s">
        <v>10731</v>
      </c>
      <c r="N7209" t="s">
        <v>10781</v>
      </c>
      <c r="O7209" t="s">
        <v>10782</v>
      </c>
      <c r="Q7209" t="s">
        <v>10783</v>
      </c>
      <c r="S7209" t="s">
        <v>10784</v>
      </c>
      <c r="T7209">
        <v>43102.456875000003</v>
      </c>
    </row>
    <row r="7210" spans="1:20" x14ac:dyDescent="0.25">
      <c r="A7210" t="s">
        <v>6559</v>
      </c>
      <c r="B7210" t="s">
        <v>21663</v>
      </c>
      <c r="C7210" t="s">
        <v>10681</v>
      </c>
      <c r="D7210" t="s">
        <v>10683</v>
      </c>
      <c r="E7210" t="s">
        <v>10685</v>
      </c>
      <c r="F7210">
        <v>5.99</v>
      </c>
      <c r="G7210">
        <v>143.76</v>
      </c>
      <c r="H7210">
        <v>24</v>
      </c>
      <c r="I7210" t="s">
        <v>21519</v>
      </c>
      <c r="J7210">
        <v>3</v>
      </c>
      <c r="K7210">
        <v>0</v>
      </c>
      <c r="L7210" t="s">
        <v>10713</v>
      </c>
      <c r="N7210" t="s">
        <v>10686</v>
      </c>
      <c r="O7210" t="s">
        <v>10687</v>
      </c>
      <c r="Q7210" t="s">
        <v>10688</v>
      </c>
      <c r="S7210" t="s">
        <v>10689</v>
      </c>
      <c r="T7210">
        <v>43102.456875000003</v>
      </c>
    </row>
    <row r="7211" spans="1:20" x14ac:dyDescent="0.25">
      <c r="A7211" t="s">
        <v>6560</v>
      </c>
      <c r="B7211" t="s">
        <v>21664</v>
      </c>
      <c r="C7211" t="s">
        <v>10681</v>
      </c>
      <c r="D7211" t="s">
        <v>10683</v>
      </c>
      <c r="E7211" t="s">
        <v>10685</v>
      </c>
      <c r="F7211">
        <v>6.99</v>
      </c>
      <c r="G7211">
        <v>167.76</v>
      </c>
      <c r="H7211">
        <v>24</v>
      </c>
      <c r="I7211" t="s">
        <v>21519</v>
      </c>
      <c r="J7211">
        <v>0</v>
      </c>
      <c r="K7211">
        <v>0</v>
      </c>
      <c r="L7211" t="s">
        <v>10831</v>
      </c>
      <c r="N7211" t="s">
        <v>10826</v>
      </c>
      <c r="O7211" t="s">
        <v>10708</v>
      </c>
      <c r="Q7211" t="s">
        <v>10709</v>
      </c>
      <c r="S7211" t="s">
        <v>10827</v>
      </c>
      <c r="T7211">
        <v>43102.456956018497</v>
      </c>
    </row>
    <row r="7212" spans="1:20" x14ac:dyDescent="0.25">
      <c r="A7212" t="s">
        <v>21665</v>
      </c>
      <c r="B7212" t="s">
        <v>21666</v>
      </c>
      <c r="C7212" t="s">
        <v>10691</v>
      </c>
      <c r="D7212" t="s">
        <v>10752</v>
      </c>
      <c r="E7212" t="s">
        <v>10693</v>
      </c>
      <c r="F7212">
        <v>33.99</v>
      </c>
      <c r="G7212">
        <v>203.94</v>
      </c>
      <c r="H7212">
        <v>6</v>
      </c>
      <c r="I7212" t="s">
        <v>21519</v>
      </c>
      <c r="J7212">
        <v>0</v>
      </c>
      <c r="K7212">
        <v>0</v>
      </c>
      <c r="L7212" t="s">
        <v>10796</v>
      </c>
      <c r="M7212">
        <v>43706</v>
      </c>
      <c r="N7212" t="s">
        <v>11278</v>
      </c>
      <c r="O7212" t="s">
        <v>11279</v>
      </c>
      <c r="Q7212" t="s">
        <v>11280</v>
      </c>
      <c r="S7212" t="s">
        <v>11281</v>
      </c>
      <c r="T7212">
        <v>43102.456886574102</v>
      </c>
    </row>
    <row r="7213" spans="1:20" x14ac:dyDescent="0.25">
      <c r="A7213" t="s">
        <v>6561</v>
      </c>
      <c r="B7213" t="s">
        <v>21667</v>
      </c>
      <c r="C7213" t="s">
        <v>10751</v>
      </c>
      <c r="D7213" t="s">
        <v>10683</v>
      </c>
      <c r="E7213" t="s">
        <v>10836</v>
      </c>
      <c r="F7213">
        <v>7.79</v>
      </c>
      <c r="G7213">
        <v>46.74</v>
      </c>
      <c r="H7213">
        <v>6</v>
      </c>
      <c r="I7213" t="s">
        <v>21519</v>
      </c>
      <c r="J7213">
        <v>0</v>
      </c>
      <c r="K7213">
        <v>0</v>
      </c>
      <c r="L7213" t="s">
        <v>10727</v>
      </c>
      <c r="N7213" t="s">
        <v>11010</v>
      </c>
      <c r="O7213" t="s">
        <v>10708</v>
      </c>
      <c r="Q7213" t="s">
        <v>10709</v>
      </c>
      <c r="S7213" t="s">
        <v>11011</v>
      </c>
      <c r="T7213">
        <v>43102.456944444399</v>
      </c>
    </row>
    <row r="7214" spans="1:20" x14ac:dyDescent="0.25">
      <c r="A7214" t="s">
        <v>21668</v>
      </c>
      <c r="B7214" t="s">
        <v>21669</v>
      </c>
      <c r="C7214" t="s">
        <v>10691</v>
      </c>
      <c r="D7214" t="s">
        <v>10683</v>
      </c>
      <c r="E7214" t="s">
        <v>10693</v>
      </c>
      <c r="F7214">
        <v>14.99</v>
      </c>
      <c r="G7214">
        <v>89.94</v>
      </c>
      <c r="H7214">
        <v>6</v>
      </c>
      <c r="I7214" t="s">
        <v>21519</v>
      </c>
      <c r="J7214">
        <v>0</v>
      </c>
      <c r="K7214">
        <v>0</v>
      </c>
      <c r="L7214" t="s">
        <v>10758</v>
      </c>
      <c r="N7214" t="s">
        <v>11278</v>
      </c>
      <c r="O7214" t="s">
        <v>11279</v>
      </c>
      <c r="Q7214" t="s">
        <v>11280</v>
      </c>
      <c r="S7214" t="s">
        <v>11281</v>
      </c>
      <c r="T7214">
        <v>43109.404224537</v>
      </c>
    </row>
    <row r="7215" spans="1:20" x14ac:dyDescent="0.25">
      <c r="A7215" t="s">
        <v>6562</v>
      </c>
      <c r="B7215" t="s">
        <v>21670</v>
      </c>
      <c r="C7215" t="s">
        <v>10681</v>
      </c>
      <c r="D7215" t="s">
        <v>10683</v>
      </c>
      <c r="E7215" t="s">
        <v>10685</v>
      </c>
      <c r="F7215">
        <v>16.989999999999998</v>
      </c>
      <c r="G7215">
        <v>407.76</v>
      </c>
      <c r="H7215">
        <v>24</v>
      </c>
      <c r="I7215" t="s">
        <v>21519</v>
      </c>
      <c r="J7215">
        <v>0</v>
      </c>
      <c r="K7215">
        <v>0</v>
      </c>
      <c r="L7215" t="s">
        <v>11305</v>
      </c>
      <c r="N7215" t="s">
        <v>10694</v>
      </c>
      <c r="O7215" t="s">
        <v>10695</v>
      </c>
      <c r="Q7215" t="s">
        <v>10696</v>
      </c>
      <c r="S7215" t="s">
        <v>10697</v>
      </c>
      <c r="T7215">
        <v>43102.456875000003</v>
      </c>
    </row>
    <row r="7216" spans="1:20" x14ac:dyDescent="0.25">
      <c r="A7216" t="s">
        <v>6563</v>
      </c>
      <c r="B7216" t="s">
        <v>21671</v>
      </c>
      <c r="C7216" t="s">
        <v>10751</v>
      </c>
      <c r="D7216" t="s">
        <v>10683</v>
      </c>
      <c r="E7216" t="s">
        <v>10836</v>
      </c>
      <c r="F7216">
        <v>14.99</v>
      </c>
      <c r="G7216">
        <v>179.88</v>
      </c>
      <c r="H7216">
        <v>12</v>
      </c>
      <c r="I7216" t="s">
        <v>21519</v>
      </c>
      <c r="J7216">
        <v>0</v>
      </c>
      <c r="K7216">
        <v>0</v>
      </c>
      <c r="L7216" t="s">
        <v>10740</v>
      </c>
      <c r="N7216" t="s">
        <v>10781</v>
      </c>
      <c r="O7216" t="s">
        <v>10782</v>
      </c>
      <c r="Q7216" t="s">
        <v>10783</v>
      </c>
      <c r="S7216" t="s">
        <v>10784</v>
      </c>
      <c r="T7216">
        <v>43102.456886574102</v>
      </c>
    </row>
    <row r="7217" spans="1:20" x14ac:dyDescent="0.25">
      <c r="A7217" t="s">
        <v>6564</v>
      </c>
      <c r="B7217" t="s">
        <v>21672</v>
      </c>
      <c r="C7217" t="s">
        <v>10681</v>
      </c>
      <c r="D7217" t="s">
        <v>10683</v>
      </c>
      <c r="E7217" t="s">
        <v>10685</v>
      </c>
      <c r="F7217">
        <v>16.989999999999998</v>
      </c>
      <c r="G7217">
        <v>203.88</v>
      </c>
      <c r="H7217">
        <v>12</v>
      </c>
      <c r="I7217" t="s">
        <v>21519</v>
      </c>
      <c r="J7217">
        <v>0</v>
      </c>
      <c r="K7217">
        <v>0</v>
      </c>
      <c r="L7217" t="s">
        <v>10740</v>
      </c>
      <c r="N7217" t="s">
        <v>10781</v>
      </c>
      <c r="O7217" t="s">
        <v>10782</v>
      </c>
      <c r="Q7217" t="s">
        <v>10783</v>
      </c>
      <c r="S7217" t="s">
        <v>10784</v>
      </c>
      <c r="T7217">
        <v>43102.456886574102</v>
      </c>
    </row>
    <row r="7218" spans="1:20" x14ac:dyDescent="0.25">
      <c r="A7218" t="s">
        <v>21673</v>
      </c>
      <c r="B7218" t="s">
        <v>21674</v>
      </c>
      <c r="C7218" t="s">
        <v>10691</v>
      </c>
      <c r="D7218" t="s">
        <v>10683</v>
      </c>
      <c r="E7218" t="s">
        <v>10693</v>
      </c>
      <c r="F7218">
        <v>0</v>
      </c>
      <c r="G7218">
        <v>0</v>
      </c>
      <c r="H7218">
        <v>12</v>
      </c>
      <c r="I7218" t="s">
        <v>21519</v>
      </c>
      <c r="J7218">
        <v>0</v>
      </c>
      <c r="K7218">
        <v>0</v>
      </c>
      <c r="L7218" t="s">
        <v>10758</v>
      </c>
      <c r="N7218" t="s">
        <v>10737</v>
      </c>
      <c r="O7218" t="s">
        <v>10708</v>
      </c>
      <c r="Q7218" t="s">
        <v>10709</v>
      </c>
      <c r="S7218" t="s">
        <v>10738</v>
      </c>
      <c r="T7218">
        <v>43109.404224537</v>
      </c>
    </row>
    <row r="7219" spans="1:20" x14ac:dyDescent="0.25">
      <c r="A7219" t="s">
        <v>6565</v>
      </c>
      <c r="B7219" t="s">
        <v>21675</v>
      </c>
      <c r="C7219" t="s">
        <v>10751</v>
      </c>
      <c r="D7219" t="s">
        <v>10683</v>
      </c>
      <c r="E7219" t="s">
        <v>10836</v>
      </c>
      <c r="F7219">
        <v>2.69</v>
      </c>
      <c r="G7219">
        <v>64.56</v>
      </c>
      <c r="H7219">
        <v>24</v>
      </c>
      <c r="I7219" t="s">
        <v>21519</v>
      </c>
      <c r="J7219">
        <v>0</v>
      </c>
      <c r="K7219">
        <v>0</v>
      </c>
      <c r="L7219" t="s">
        <v>10767</v>
      </c>
      <c r="N7219" t="s">
        <v>10686</v>
      </c>
      <c r="O7219" t="s">
        <v>10687</v>
      </c>
      <c r="Q7219" t="s">
        <v>10688</v>
      </c>
      <c r="S7219" t="s">
        <v>10689</v>
      </c>
      <c r="T7219">
        <v>43102.456932870402</v>
      </c>
    </row>
    <row r="7220" spans="1:20" x14ac:dyDescent="0.25">
      <c r="A7220" t="s">
        <v>6566</v>
      </c>
      <c r="B7220" t="s">
        <v>21676</v>
      </c>
      <c r="C7220" t="s">
        <v>10681</v>
      </c>
      <c r="D7220" t="s">
        <v>10683</v>
      </c>
      <c r="E7220" t="s">
        <v>10685</v>
      </c>
      <c r="F7220">
        <v>4.49</v>
      </c>
      <c r="G7220">
        <v>107.76</v>
      </c>
      <c r="H7220">
        <v>24</v>
      </c>
      <c r="I7220" t="s">
        <v>21519</v>
      </c>
      <c r="J7220">
        <v>0</v>
      </c>
      <c r="K7220">
        <v>0</v>
      </c>
      <c r="L7220" t="s">
        <v>10864</v>
      </c>
      <c r="N7220" t="s">
        <v>10686</v>
      </c>
      <c r="O7220" t="s">
        <v>10687</v>
      </c>
      <c r="Q7220" t="s">
        <v>10688</v>
      </c>
      <c r="S7220" t="s">
        <v>10689</v>
      </c>
      <c r="T7220">
        <v>43102.456875000003</v>
      </c>
    </row>
    <row r="7221" spans="1:20" x14ac:dyDescent="0.25">
      <c r="A7221" t="s">
        <v>21677</v>
      </c>
      <c r="B7221" t="s">
        <v>21678</v>
      </c>
      <c r="C7221" t="s">
        <v>10691</v>
      </c>
      <c r="D7221" t="s">
        <v>10683</v>
      </c>
      <c r="E7221" t="s">
        <v>10693</v>
      </c>
      <c r="F7221">
        <v>1.99</v>
      </c>
      <c r="G7221">
        <v>47.76</v>
      </c>
      <c r="H7221">
        <v>24</v>
      </c>
      <c r="I7221" t="s">
        <v>21519</v>
      </c>
      <c r="J7221">
        <v>0</v>
      </c>
      <c r="K7221">
        <v>0</v>
      </c>
      <c r="L7221" t="s">
        <v>10758</v>
      </c>
      <c r="N7221" t="s">
        <v>10686</v>
      </c>
      <c r="O7221" t="s">
        <v>10687</v>
      </c>
      <c r="Q7221" t="s">
        <v>10688</v>
      </c>
      <c r="S7221" t="s">
        <v>10689</v>
      </c>
      <c r="T7221">
        <v>43109.404224537</v>
      </c>
    </row>
    <row r="7222" spans="1:20" x14ac:dyDescent="0.25">
      <c r="A7222" t="s">
        <v>21679</v>
      </c>
      <c r="B7222" t="s">
        <v>21680</v>
      </c>
      <c r="C7222" t="s">
        <v>10691</v>
      </c>
      <c r="D7222" t="s">
        <v>10683</v>
      </c>
      <c r="E7222" t="s">
        <v>10693</v>
      </c>
      <c r="F7222">
        <v>18.989999999999998</v>
      </c>
      <c r="G7222">
        <v>227.88</v>
      </c>
      <c r="H7222">
        <v>12</v>
      </c>
      <c r="I7222" t="s">
        <v>21519</v>
      </c>
      <c r="J7222">
        <v>0</v>
      </c>
      <c r="K7222">
        <v>0</v>
      </c>
      <c r="L7222" t="s">
        <v>10740</v>
      </c>
      <c r="N7222" t="s">
        <v>10700</v>
      </c>
      <c r="O7222" t="s">
        <v>10701</v>
      </c>
      <c r="Q7222" t="s">
        <v>10702</v>
      </c>
      <c r="S7222" t="s">
        <v>10703</v>
      </c>
      <c r="T7222">
        <v>43102.456886574102</v>
      </c>
    </row>
    <row r="7223" spans="1:20" x14ac:dyDescent="0.25">
      <c r="A7223" t="s">
        <v>6567</v>
      </c>
      <c r="B7223" t="s">
        <v>21681</v>
      </c>
      <c r="C7223" t="s">
        <v>10681</v>
      </c>
      <c r="D7223" t="s">
        <v>10683</v>
      </c>
      <c r="E7223" t="s">
        <v>10685</v>
      </c>
      <c r="F7223">
        <v>10.99</v>
      </c>
      <c r="G7223">
        <v>131.88</v>
      </c>
      <c r="H7223">
        <v>12</v>
      </c>
      <c r="I7223" t="s">
        <v>21519</v>
      </c>
      <c r="J7223">
        <v>0</v>
      </c>
      <c r="K7223">
        <v>0</v>
      </c>
      <c r="L7223" t="s">
        <v>10692</v>
      </c>
      <c r="N7223" t="s">
        <v>10803</v>
      </c>
      <c r="O7223" t="s">
        <v>10782</v>
      </c>
      <c r="Q7223" t="s">
        <v>10783</v>
      </c>
      <c r="S7223" t="s">
        <v>10804</v>
      </c>
      <c r="T7223">
        <v>43102.456956018497</v>
      </c>
    </row>
    <row r="7224" spans="1:20" x14ac:dyDescent="0.25">
      <c r="A7224" t="s">
        <v>6568</v>
      </c>
      <c r="B7224" t="s">
        <v>21682</v>
      </c>
      <c r="C7224" t="s">
        <v>10681</v>
      </c>
      <c r="D7224" t="s">
        <v>10683</v>
      </c>
      <c r="E7224" t="s">
        <v>10685</v>
      </c>
      <c r="F7224">
        <v>14.99</v>
      </c>
      <c r="G7224">
        <v>179.88</v>
      </c>
      <c r="H7224">
        <v>12</v>
      </c>
      <c r="I7224" t="s">
        <v>21519</v>
      </c>
      <c r="J7224">
        <v>0</v>
      </c>
      <c r="K7224">
        <v>0</v>
      </c>
      <c r="L7224" t="s">
        <v>10833</v>
      </c>
      <c r="N7224" t="s">
        <v>10803</v>
      </c>
      <c r="O7224" t="s">
        <v>10782</v>
      </c>
      <c r="Q7224" t="s">
        <v>10783</v>
      </c>
      <c r="S7224" t="s">
        <v>10804</v>
      </c>
      <c r="T7224">
        <v>43102.456967592603</v>
      </c>
    </row>
    <row r="7225" spans="1:20" x14ac:dyDescent="0.25">
      <c r="A7225" t="s">
        <v>6569</v>
      </c>
      <c r="B7225" t="s">
        <v>21683</v>
      </c>
      <c r="C7225" t="s">
        <v>10681</v>
      </c>
      <c r="D7225" t="s">
        <v>10683</v>
      </c>
      <c r="E7225" t="s">
        <v>10685</v>
      </c>
      <c r="F7225">
        <v>24.99</v>
      </c>
      <c r="G7225">
        <v>299.88</v>
      </c>
      <c r="H7225">
        <v>12</v>
      </c>
      <c r="I7225" t="s">
        <v>21519</v>
      </c>
      <c r="J7225">
        <v>0</v>
      </c>
      <c r="K7225">
        <v>0</v>
      </c>
      <c r="L7225" t="s">
        <v>10868</v>
      </c>
      <c r="N7225" t="s">
        <v>10694</v>
      </c>
      <c r="O7225" t="s">
        <v>10695</v>
      </c>
      <c r="Q7225" t="s">
        <v>10696</v>
      </c>
      <c r="S7225" t="s">
        <v>10697</v>
      </c>
      <c r="T7225">
        <v>43102.456990740699</v>
      </c>
    </row>
    <row r="7226" spans="1:20" x14ac:dyDescent="0.25">
      <c r="A7226" t="s">
        <v>6570</v>
      </c>
      <c r="B7226" t="s">
        <v>21684</v>
      </c>
      <c r="C7226" t="s">
        <v>10681</v>
      </c>
      <c r="D7226" t="s">
        <v>10683</v>
      </c>
      <c r="E7226" t="s">
        <v>10685</v>
      </c>
      <c r="F7226">
        <v>17.989999999999998</v>
      </c>
      <c r="G7226">
        <v>215.88</v>
      </c>
      <c r="H7226">
        <v>12</v>
      </c>
      <c r="I7226" t="s">
        <v>21519</v>
      </c>
      <c r="J7226">
        <v>0</v>
      </c>
      <c r="K7226">
        <v>0</v>
      </c>
      <c r="L7226" t="s">
        <v>10868</v>
      </c>
      <c r="M7226">
        <v>45342</v>
      </c>
      <c r="N7226" t="s">
        <v>10781</v>
      </c>
      <c r="O7226" t="s">
        <v>10782</v>
      </c>
      <c r="Q7226" t="s">
        <v>10783</v>
      </c>
      <c r="S7226" t="s">
        <v>10784</v>
      </c>
      <c r="T7226">
        <v>43102.456990740699</v>
      </c>
    </row>
    <row r="7227" spans="1:20" x14ac:dyDescent="0.25">
      <c r="A7227" t="s">
        <v>9904</v>
      </c>
      <c r="B7227" t="s">
        <v>21685</v>
      </c>
      <c r="C7227" t="s">
        <v>10691</v>
      </c>
      <c r="D7227" t="s">
        <v>10683</v>
      </c>
      <c r="E7227" t="s">
        <v>10693</v>
      </c>
      <c r="F7227">
        <v>7.79</v>
      </c>
      <c r="G7227">
        <v>46.74</v>
      </c>
      <c r="H7227">
        <v>6</v>
      </c>
      <c r="I7227" t="s">
        <v>21519</v>
      </c>
      <c r="J7227">
        <v>0</v>
      </c>
      <c r="K7227">
        <v>0</v>
      </c>
      <c r="L7227" t="s">
        <v>10727</v>
      </c>
      <c r="N7227" t="s">
        <v>11010</v>
      </c>
      <c r="O7227" t="s">
        <v>10708</v>
      </c>
      <c r="Q7227" t="s">
        <v>10709</v>
      </c>
      <c r="S7227" t="s">
        <v>11011</v>
      </c>
      <c r="T7227">
        <v>43102.456944444399</v>
      </c>
    </row>
    <row r="7228" spans="1:20" x14ac:dyDescent="0.25">
      <c r="A7228" t="s">
        <v>6571</v>
      </c>
      <c r="B7228" t="s">
        <v>21686</v>
      </c>
      <c r="C7228" t="s">
        <v>10681</v>
      </c>
      <c r="D7228" t="s">
        <v>10683</v>
      </c>
      <c r="E7228" t="s">
        <v>10685</v>
      </c>
      <c r="F7228">
        <v>34.99</v>
      </c>
      <c r="G7228">
        <v>419.88</v>
      </c>
      <c r="H7228">
        <v>12</v>
      </c>
      <c r="I7228" t="s">
        <v>21519</v>
      </c>
      <c r="J7228">
        <v>0</v>
      </c>
      <c r="K7228">
        <v>0</v>
      </c>
      <c r="L7228" t="s">
        <v>10740</v>
      </c>
      <c r="N7228" t="s">
        <v>10793</v>
      </c>
      <c r="O7228" t="s">
        <v>10782</v>
      </c>
      <c r="Q7228" t="s">
        <v>10783</v>
      </c>
      <c r="S7228" t="s">
        <v>10794</v>
      </c>
      <c r="T7228">
        <v>43102.456886574102</v>
      </c>
    </row>
    <row r="7229" spans="1:20" x14ac:dyDescent="0.25">
      <c r="A7229" t="s">
        <v>21687</v>
      </c>
      <c r="B7229" t="s">
        <v>21688</v>
      </c>
      <c r="C7229" t="s">
        <v>10691</v>
      </c>
      <c r="D7229" t="s">
        <v>10683</v>
      </c>
      <c r="E7229" t="s">
        <v>10836</v>
      </c>
      <c r="F7229">
        <v>8.99</v>
      </c>
      <c r="G7229">
        <v>215.76</v>
      </c>
      <c r="H7229">
        <v>24</v>
      </c>
      <c r="I7229" t="s">
        <v>21519</v>
      </c>
      <c r="J7229">
        <v>0</v>
      </c>
      <c r="K7229">
        <v>0</v>
      </c>
      <c r="L7229" t="s">
        <v>11395</v>
      </c>
      <c r="N7229" t="s">
        <v>10686</v>
      </c>
      <c r="O7229" t="s">
        <v>10687</v>
      </c>
      <c r="Q7229" t="s">
        <v>10688</v>
      </c>
      <c r="S7229" t="s">
        <v>10689</v>
      </c>
      <c r="T7229">
        <v>43102.456886574102</v>
      </c>
    </row>
    <row r="7230" spans="1:20" x14ac:dyDescent="0.25">
      <c r="A7230" t="s">
        <v>21689</v>
      </c>
      <c r="B7230" t="s">
        <v>21690</v>
      </c>
      <c r="C7230" t="s">
        <v>10691</v>
      </c>
      <c r="D7230" t="s">
        <v>10683</v>
      </c>
      <c r="E7230" t="s">
        <v>10693</v>
      </c>
      <c r="F7230">
        <v>6.99</v>
      </c>
      <c r="G7230">
        <v>167.76</v>
      </c>
      <c r="H7230">
        <v>24</v>
      </c>
      <c r="I7230" t="s">
        <v>21519</v>
      </c>
      <c r="J7230">
        <v>0</v>
      </c>
      <c r="K7230">
        <v>0</v>
      </c>
      <c r="L7230" t="s">
        <v>10758</v>
      </c>
      <c r="N7230" t="s">
        <v>10991</v>
      </c>
      <c r="O7230" t="s">
        <v>10992</v>
      </c>
      <c r="Q7230" t="s">
        <v>10993</v>
      </c>
      <c r="S7230" t="s">
        <v>10994</v>
      </c>
      <c r="T7230">
        <v>43109.404224537</v>
      </c>
    </row>
    <row r="7231" spans="1:20" x14ac:dyDescent="0.25">
      <c r="A7231" t="s">
        <v>6572</v>
      </c>
      <c r="B7231" t="s">
        <v>21691</v>
      </c>
      <c r="C7231" t="s">
        <v>10681</v>
      </c>
      <c r="D7231" t="s">
        <v>10683</v>
      </c>
      <c r="E7231" t="s">
        <v>10685</v>
      </c>
      <c r="F7231">
        <v>11.99</v>
      </c>
      <c r="G7231">
        <v>143.88</v>
      </c>
      <c r="H7231">
        <v>12</v>
      </c>
      <c r="I7231" t="s">
        <v>21519</v>
      </c>
      <c r="J7231">
        <v>0</v>
      </c>
      <c r="K7231">
        <v>0</v>
      </c>
      <c r="L7231" t="s">
        <v>11301</v>
      </c>
      <c r="N7231" t="s">
        <v>10837</v>
      </c>
      <c r="O7231" t="s">
        <v>10701</v>
      </c>
      <c r="Q7231" t="s">
        <v>10702</v>
      </c>
      <c r="S7231" t="s">
        <v>10838</v>
      </c>
      <c r="T7231">
        <v>43102.456875000003</v>
      </c>
    </row>
    <row r="7232" spans="1:20" x14ac:dyDescent="0.25">
      <c r="A7232" t="s">
        <v>6573</v>
      </c>
      <c r="B7232" t="s">
        <v>21692</v>
      </c>
      <c r="C7232" t="s">
        <v>10681</v>
      </c>
      <c r="D7232" t="s">
        <v>10683</v>
      </c>
      <c r="E7232" t="s">
        <v>10685</v>
      </c>
      <c r="F7232">
        <v>17.989999999999998</v>
      </c>
      <c r="G7232">
        <v>215.88</v>
      </c>
      <c r="H7232">
        <v>12</v>
      </c>
      <c r="I7232" t="s">
        <v>21519</v>
      </c>
      <c r="J7232">
        <v>0</v>
      </c>
      <c r="K7232">
        <v>0</v>
      </c>
      <c r="L7232" t="s">
        <v>10745</v>
      </c>
      <c r="N7232" t="s">
        <v>10803</v>
      </c>
      <c r="O7232" t="s">
        <v>10782</v>
      </c>
      <c r="Q7232" t="s">
        <v>10783</v>
      </c>
      <c r="S7232" t="s">
        <v>10804</v>
      </c>
      <c r="T7232">
        <v>43102.456898148099</v>
      </c>
    </row>
    <row r="7233" spans="1:20" x14ac:dyDescent="0.25">
      <c r="A7233" t="s">
        <v>21693</v>
      </c>
      <c r="B7233" t="s">
        <v>21694</v>
      </c>
      <c r="C7233" t="s">
        <v>10691</v>
      </c>
      <c r="D7233" t="s">
        <v>10683</v>
      </c>
      <c r="E7233" t="s">
        <v>10693</v>
      </c>
      <c r="F7233">
        <v>38.99</v>
      </c>
      <c r="G7233">
        <v>467.88</v>
      </c>
      <c r="H7233">
        <v>12</v>
      </c>
      <c r="I7233" t="s">
        <v>21519</v>
      </c>
      <c r="J7233">
        <v>1</v>
      </c>
      <c r="K7233">
        <v>0</v>
      </c>
      <c r="L7233" t="s">
        <v>10706</v>
      </c>
      <c r="N7233" t="s">
        <v>10707</v>
      </c>
      <c r="O7233" t="s">
        <v>10708</v>
      </c>
      <c r="Q7233" t="s">
        <v>10709</v>
      </c>
      <c r="S7233" t="s">
        <v>10710</v>
      </c>
      <c r="T7233">
        <v>43102.457002314797</v>
      </c>
    </row>
    <row r="7234" spans="1:20" x14ac:dyDescent="0.25">
      <c r="A7234" t="s">
        <v>21695</v>
      </c>
      <c r="B7234" t="s">
        <v>21696</v>
      </c>
      <c r="C7234" t="s">
        <v>10691</v>
      </c>
      <c r="D7234" t="s">
        <v>10683</v>
      </c>
      <c r="E7234" t="s">
        <v>10693</v>
      </c>
      <c r="F7234">
        <v>2.39</v>
      </c>
      <c r="G7234">
        <v>57.36</v>
      </c>
      <c r="H7234">
        <v>24</v>
      </c>
      <c r="I7234" t="s">
        <v>21519</v>
      </c>
      <c r="J7234">
        <v>0</v>
      </c>
      <c r="K7234">
        <v>0</v>
      </c>
      <c r="L7234" t="s">
        <v>10864</v>
      </c>
      <c r="N7234" t="s">
        <v>10700</v>
      </c>
      <c r="O7234" t="s">
        <v>10701</v>
      </c>
      <c r="Q7234" t="s">
        <v>10702</v>
      </c>
      <c r="S7234" t="s">
        <v>10703</v>
      </c>
      <c r="T7234">
        <v>43102.456875000003</v>
      </c>
    </row>
    <row r="7235" spans="1:20" x14ac:dyDescent="0.25">
      <c r="A7235" t="s">
        <v>6574</v>
      </c>
      <c r="B7235" t="s">
        <v>21697</v>
      </c>
      <c r="C7235" t="s">
        <v>10681</v>
      </c>
      <c r="D7235" t="s">
        <v>10683</v>
      </c>
      <c r="E7235" t="s">
        <v>10685</v>
      </c>
      <c r="F7235">
        <v>10.99</v>
      </c>
      <c r="G7235">
        <v>263.76</v>
      </c>
      <c r="H7235">
        <v>24</v>
      </c>
      <c r="I7235" t="s">
        <v>21519</v>
      </c>
      <c r="J7235">
        <v>0</v>
      </c>
      <c r="K7235">
        <v>0</v>
      </c>
      <c r="L7235" t="s">
        <v>10944</v>
      </c>
      <c r="N7235" t="s">
        <v>10694</v>
      </c>
      <c r="O7235" t="s">
        <v>10695</v>
      </c>
      <c r="Q7235" t="s">
        <v>10696</v>
      </c>
      <c r="S7235" t="s">
        <v>10697</v>
      </c>
      <c r="T7235">
        <v>43102.456921296303</v>
      </c>
    </row>
    <row r="7236" spans="1:20" x14ac:dyDescent="0.25">
      <c r="A7236" t="s">
        <v>6575</v>
      </c>
      <c r="B7236" t="s">
        <v>21698</v>
      </c>
      <c r="C7236" t="s">
        <v>10681</v>
      </c>
      <c r="D7236" t="s">
        <v>10683</v>
      </c>
      <c r="E7236" t="s">
        <v>10685</v>
      </c>
      <c r="F7236">
        <v>12.99</v>
      </c>
      <c r="G7236">
        <v>155.88</v>
      </c>
      <c r="H7236">
        <v>12</v>
      </c>
      <c r="I7236" t="s">
        <v>21519</v>
      </c>
      <c r="J7236">
        <v>0</v>
      </c>
      <c r="K7236">
        <v>0</v>
      </c>
      <c r="L7236" t="s">
        <v>10731</v>
      </c>
      <c r="N7236" t="s">
        <v>10700</v>
      </c>
      <c r="O7236" t="s">
        <v>10701</v>
      </c>
      <c r="Q7236" t="s">
        <v>10702</v>
      </c>
      <c r="S7236" t="s">
        <v>10703</v>
      </c>
      <c r="T7236">
        <v>43102.456875000003</v>
      </c>
    </row>
    <row r="7237" spans="1:20" x14ac:dyDescent="0.25">
      <c r="A7237" t="s">
        <v>6576</v>
      </c>
      <c r="B7237" t="s">
        <v>21699</v>
      </c>
      <c r="C7237" t="s">
        <v>10751</v>
      </c>
      <c r="D7237" t="s">
        <v>10683</v>
      </c>
      <c r="E7237" t="s">
        <v>10693</v>
      </c>
      <c r="F7237">
        <v>8.99</v>
      </c>
      <c r="G7237">
        <v>107.88</v>
      </c>
      <c r="H7237">
        <v>12</v>
      </c>
      <c r="I7237" t="s">
        <v>21519</v>
      </c>
      <c r="J7237">
        <v>8</v>
      </c>
      <c r="K7237">
        <v>0</v>
      </c>
      <c r="L7237" t="s">
        <v>10731</v>
      </c>
      <c r="N7237" t="s">
        <v>10700</v>
      </c>
      <c r="O7237" t="s">
        <v>10701</v>
      </c>
      <c r="Q7237" t="s">
        <v>10702</v>
      </c>
      <c r="S7237" t="s">
        <v>10703</v>
      </c>
      <c r="T7237">
        <v>43102.456875000003</v>
      </c>
    </row>
    <row r="7238" spans="1:20" x14ac:dyDescent="0.25">
      <c r="A7238" t="s">
        <v>6577</v>
      </c>
      <c r="B7238" t="s">
        <v>21700</v>
      </c>
      <c r="C7238" t="s">
        <v>10681</v>
      </c>
      <c r="D7238" t="s">
        <v>10683</v>
      </c>
      <c r="E7238" t="s">
        <v>10685</v>
      </c>
      <c r="F7238">
        <v>10.99</v>
      </c>
      <c r="G7238">
        <v>263.76</v>
      </c>
      <c r="H7238">
        <v>24</v>
      </c>
      <c r="I7238" t="s">
        <v>21519</v>
      </c>
      <c r="J7238">
        <v>4</v>
      </c>
      <c r="K7238">
        <v>0</v>
      </c>
      <c r="L7238" t="s">
        <v>10731</v>
      </c>
      <c r="N7238" t="s">
        <v>10700</v>
      </c>
      <c r="O7238" t="s">
        <v>10701</v>
      </c>
      <c r="Q7238" t="s">
        <v>10702</v>
      </c>
      <c r="S7238" t="s">
        <v>10703</v>
      </c>
      <c r="T7238">
        <v>43102.456875000003</v>
      </c>
    </row>
    <row r="7239" spans="1:20" x14ac:dyDescent="0.25">
      <c r="A7239" t="s">
        <v>6578</v>
      </c>
      <c r="B7239" t="s">
        <v>21701</v>
      </c>
      <c r="C7239" t="s">
        <v>10681</v>
      </c>
      <c r="D7239" t="s">
        <v>10683</v>
      </c>
      <c r="E7239" t="s">
        <v>10685</v>
      </c>
      <c r="F7239">
        <v>24.99</v>
      </c>
      <c r="G7239">
        <v>299.88</v>
      </c>
      <c r="H7239">
        <v>12</v>
      </c>
      <c r="I7239" t="s">
        <v>21519</v>
      </c>
      <c r="J7239">
        <v>0</v>
      </c>
      <c r="K7239">
        <v>0</v>
      </c>
      <c r="L7239" t="s">
        <v>10740</v>
      </c>
      <c r="N7239" t="s">
        <v>10723</v>
      </c>
      <c r="O7239" t="s">
        <v>10708</v>
      </c>
      <c r="Q7239" t="s">
        <v>10709</v>
      </c>
      <c r="S7239" t="s">
        <v>10724</v>
      </c>
      <c r="T7239">
        <v>43102.456886574102</v>
      </c>
    </row>
    <row r="7240" spans="1:20" x14ac:dyDescent="0.25">
      <c r="A7240" t="s">
        <v>6579</v>
      </c>
      <c r="B7240" t="s">
        <v>21702</v>
      </c>
      <c r="C7240" t="s">
        <v>10681</v>
      </c>
      <c r="D7240" t="s">
        <v>10683</v>
      </c>
      <c r="E7240" t="s">
        <v>10685</v>
      </c>
      <c r="F7240">
        <v>9.99</v>
      </c>
      <c r="G7240">
        <v>239.76</v>
      </c>
      <c r="H7240">
        <v>24</v>
      </c>
      <c r="I7240" t="s">
        <v>21519</v>
      </c>
      <c r="J7240">
        <v>0</v>
      </c>
      <c r="K7240">
        <v>0</v>
      </c>
      <c r="L7240" t="s">
        <v>10692</v>
      </c>
      <c r="N7240" t="s">
        <v>10694</v>
      </c>
      <c r="O7240" t="s">
        <v>10695</v>
      </c>
      <c r="Q7240" t="s">
        <v>10696</v>
      </c>
      <c r="S7240" t="s">
        <v>10697</v>
      </c>
      <c r="T7240">
        <v>43102.456956018497</v>
      </c>
    </row>
    <row r="7241" spans="1:20" x14ac:dyDescent="0.25">
      <c r="A7241" t="s">
        <v>6580</v>
      </c>
      <c r="B7241" t="s">
        <v>21703</v>
      </c>
      <c r="C7241" t="s">
        <v>10681</v>
      </c>
      <c r="D7241" t="s">
        <v>10683</v>
      </c>
      <c r="E7241" t="s">
        <v>10685</v>
      </c>
      <c r="F7241">
        <v>16.489999999999998</v>
      </c>
      <c r="G7241">
        <v>395.76</v>
      </c>
      <c r="H7241">
        <v>24</v>
      </c>
      <c r="I7241" t="s">
        <v>21519</v>
      </c>
      <c r="J7241">
        <v>0</v>
      </c>
      <c r="K7241">
        <v>0</v>
      </c>
      <c r="L7241" t="s">
        <v>10755</v>
      </c>
      <c r="N7241" t="s">
        <v>10803</v>
      </c>
      <c r="O7241" t="s">
        <v>10782</v>
      </c>
      <c r="Q7241" t="s">
        <v>10783</v>
      </c>
      <c r="S7241" t="s">
        <v>10804</v>
      </c>
      <c r="T7241">
        <v>43102.456932870402</v>
      </c>
    </row>
    <row r="7242" spans="1:20" x14ac:dyDescent="0.25">
      <c r="A7242" t="s">
        <v>6581</v>
      </c>
      <c r="B7242" t="s">
        <v>21704</v>
      </c>
      <c r="C7242" t="s">
        <v>10681</v>
      </c>
      <c r="D7242" t="s">
        <v>10683</v>
      </c>
      <c r="E7242" t="s">
        <v>10685</v>
      </c>
      <c r="F7242">
        <v>10.99</v>
      </c>
      <c r="G7242">
        <v>263.76</v>
      </c>
      <c r="H7242">
        <v>24</v>
      </c>
      <c r="I7242" t="s">
        <v>21519</v>
      </c>
      <c r="J7242">
        <v>0</v>
      </c>
      <c r="K7242">
        <v>0</v>
      </c>
      <c r="L7242" t="s">
        <v>11301</v>
      </c>
      <c r="N7242" t="s">
        <v>10803</v>
      </c>
      <c r="O7242" t="s">
        <v>10782</v>
      </c>
      <c r="Q7242" t="s">
        <v>10783</v>
      </c>
      <c r="S7242" t="s">
        <v>10804</v>
      </c>
      <c r="T7242">
        <v>43102.456875000003</v>
      </c>
    </row>
    <row r="7243" spans="1:20" x14ac:dyDescent="0.25">
      <c r="A7243" t="s">
        <v>6582</v>
      </c>
      <c r="B7243" t="s">
        <v>21705</v>
      </c>
      <c r="C7243" t="s">
        <v>10681</v>
      </c>
      <c r="D7243" t="s">
        <v>10683</v>
      </c>
      <c r="E7243" t="s">
        <v>10685</v>
      </c>
      <c r="F7243">
        <v>6.99</v>
      </c>
      <c r="G7243">
        <v>167.76</v>
      </c>
      <c r="H7243">
        <v>24</v>
      </c>
      <c r="I7243" t="s">
        <v>21519</v>
      </c>
      <c r="J7243">
        <v>0</v>
      </c>
      <c r="K7243">
        <v>0</v>
      </c>
      <c r="L7243" t="s">
        <v>11168</v>
      </c>
      <c r="N7243" t="s">
        <v>10826</v>
      </c>
      <c r="O7243" t="s">
        <v>10708</v>
      </c>
      <c r="Q7243" t="s">
        <v>10709</v>
      </c>
      <c r="S7243" t="s">
        <v>10827</v>
      </c>
      <c r="T7243">
        <v>43102.456875000003</v>
      </c>
    </row>
    <row r="7244" spans="1:20" x14ac:dyDescent="0.25">
      <c r="A7244" t="s">
        <v>21706</v>
      </c>
      <c r="B7244" t="s">
        <v>21707</v>
      </c>
      <c r="C7244" t="s">
        <v>10691</v>
      </c>
      <c r="D7244" t="s">
        <v>10683</v>
      </c>
      <c r="E7244" t="s">
        <v>10693</v>
      </c>
      <c r="F7244">
        <v>6.59</v>
      </c>
      <c r="G7244">
        <v>158.16</v>
      </c>
      <c r="H7244">
        <v>24</v>
      </c>
      <c r="I7244" t="s">
        <v>21519</v>
      </c>
      <c r="J7244">
        <v>0</v>
      </c>
      <c r="K7244">
        <v>0</v>
      </c>
      <c r="L7244" t="s">
        <v>10717</v>
      </c>
      <c r="N7244" t="s">
        <v>10694</v>
      </c>
      <c r="O7244" t="s">
        <v>10695</v>
      </c>
      <c r="Q7244" t="s">
        <v>10696</v>
      </c>
      <c r="S7244" t="s">
        <v>10697</v>
      </c>
      <c r="T7244">
        <v>43102.456921296303</v>
      </c>
    </row>
    <row r="7245" spans="1:20" x14ac:dyDescent="0.25">
      <c r="A7245" t="s">
        <v>6583</v>
      </c>
      <c r="B7245" t="s">
        <v>21708</v>
      </c>
      <c r="C7245" t="s">
        <v>10681</v>
      </c>
      <c r="D7245" t="s">
        <v>10683</v>
      </c>
      <c r="E7245" t="s">
        <v>10685</v>
      </c>
      <c r="F7245">
        <v>24.99</v>
      </c>
      <c r="G7245">
        <v>299.88</v>
      </c>
      <c r="H7245">
        <v>12</v>
      </c>
      <c r="I7245" t="s">
        <v>21519</v>
      </c>
      <c r="J7245">
        <v>0</v>
      </c>
      <c r="K7245">
        <v>0</v>
      </c>
      <c r="L7245" t="s">
        <v>10722</v>
      </c>
      <c r="N7245" t="s">
        <v>10781</v>
      </c>
      <c r="O7245" t="s">
        <v>10782</v>
      </c>
      <c r="Q7245" t="s">
        <v>10783</v>
      </c>
      <c r="S7245" t="s">
        <v>10784</v>
      </c>
      <c r="T7245">
        <v>43102.456956018497</v>
      </c>
    </row>
    <row r="7246" spans="1:20" x14ac:dyDescent="0.25">
      <c r="A7246" t="s">
        <v>21709</v>
      </c>
      <c r="B7246" t="s">
        <v>21710</v>
      </c>
      <c r="C7246" t="s">
        <v>10691</v>
      </c>
      <c r="D7246" t="s">
        <v>10683</v>
      </c>
      <c r="E7246" t="s">
        <v>10693</v>
      </c>
      <c r="F7246">
        <v>9.99</v>
      </c>
      <c r="G7246">
        <v>119.88</v>
      </c>
      <c r="H7246">
        <v>12</v>
      </c>
      <c r="I7246" t="s">
        <v>21519</v>
      </c>
      <c r="J7246">
        <v>0</v>
      </c>
      <c r="K7246">
        <v>0</v>
      </c>
      <c r="L7246" t="s">
        <v>10758</v>
      </c>
      <c r="N7246" t="s">
        <v>10723</v>
      </c>
      <c r="O7246" t="s">
        <v>10708</v>
      </c>
      <c r="Q7246" t="s">
        <v>10709</v>
      </c>
      <c r="S7246" t="s">
        <v>10724</v>
      </c>
      <c r="T7246">
        <v>43109.404224537</v>
      </c>
    </row>
    <row r="7247" spans="1:20" x14ac:dyDescent="0.25">
      <c r="A7247" t="s">
        <v>21711</v>
      </c>
      <c r="B7247" t="s">
        <v>21712</v>
      </c>
      <c r="C7247" t="s">
        <v>10691</v>
      </c>
      <c r="D7247" t="s">
        <v>10683</v>
      </c>
      <c r="E7247" t="s">
        <v>10693</v>
      </c>
      <c r="F7247">
        <v>27.49</v>
      </c>
      <c r="G7247">
        <v>329.88</v>
      </c>
      <c r="H7247">
        <v>12</v>
      </c>
      <c r="I7247" t="s">
        <v>21519</v>
      </c>
      <c r="J7247">
        <v>0</v>
      </c>
      <c r="K7247">
        <v>0</v>
      </c>
      <c r="L7247" t="s">
        <v>10758</v>
      </c>
      <c r="N7247" t="s">
        <v>10793</v>
      </c>
      <c r="O7247" t="s">
        <v>10782</v>
      </c>
      <c r="Q7247" t="s">
        <v>10783</v>
      </c>
      <c r="S7247" t="s">
        <v>10794</v>
      </c>
      <c r="T7247">
        <v>43109.404224537</v>
      </c>
    </row>
    <row r="7248" spans="1:20" x14ac:dyDescent="0.25">
      <c r="A7248" t="s">
        <v>21713</v>
      </c>
      <c r="B7248" t="s">
        <v>21714</v>
      </c>
      <c r="C7248" t="s">
        <v>10691</v>
      </c>
      <c r="D7248" t="s">
        <v>10683</v>
      </c>
      <c r="E7248" t="s">
        <v>10693</v>
      </c>
      <c r="F7248">
        <v>4.79</v>
      </c>
      <c r="G7248">
        <v>57.48</v>
      </c>
      <c r="H7248">
        <v>24</v>
      </c>
      <c r="I7248" t="s">
        <v>21519</v>
      </c>
      <c r="J7248">
        <v>0</v>
      </c>
      <c r="K7248">
        <v>0</v>
      </c>
      <c r="L7248" t="s">
        <v>10944</v>
      </c>
      <c r="N7248" t="s">
        <v>10694</v>
      </c>
      <c r="O7248" t="s">
        <v>10695</v>
      </c>
      <c r="Q7248" t="s">
        <v>10696</v>
      </c>
      <c r="S7248" t="s">
        <v>10697</v>
      </c>
      <c r="T7248">
        <v>43102.456921296303</v>
      </c>
    </row>
    <row r="7249" spans="1:20" x14ac:dyDescent="0.25">
      <c r="A7249" t="s">
        <v>6584</v>
      </c>
      <c r="B7249" t="s">
        <v>21715</v>
      </c>
      <c r="C7249" t="s">
        <v>10681</v>
      </c>
      <c r="D7249" t="s">
        <v>10683</v>
      </c>
      <c r="E7249" t="s">
        <v>10685</v>
      </c>
      <c r="F7249">
        <v>17.989999999999998</v>
      </c>
      <c r="G7249">
        <v>215.88</v>
      </c>
      <c r="H7249">
        <v>12</v>
      </c>
      <c r="I7249" t="s">
        <v>21519</v>
      </c>
      <c r="J7249">
        <v>0</v>
      </c>
      <c r="K7249">
        <v>0</v>
      </c>
      <c r="L7249" t="s">
        <v>11502</v>
      </c>
      <c r="N7249" t="s">
        <v>10991</v>
      </c>
      <c r="O7249" t="s">
        <v>10992</v>
      </c>
      <c r="Q7249" t="s">
        <v>10993</v>
      </c>
      <c r="S7249" t="s">
        <v>10994</v>
      </c>
      <c r="T7249">
        <v>43102.456921296303</v>
      </c>
    </row>
    <row r="7250" spans="1:20" x14ac:dyDescent="0.25">
      <c r="A7250" t="s">
        <v>6585</v>
      </c>
      <c r="B7250" t="s">
        <v>21716</v>
      </c>
      <c r="C7250" t="s">
        <v>10681</v>
      </c>
      <c r="D7250" t="s">
        <v>10683</v>
      </c>
      <c r="E7250" t="s">
        <v>10685</v>
      </c>
      <c r="F7250">
        <v>20.99</v>
      </c>
      <c r="G7250">
        <v>251.88</v>
      </c>
      <c r="H7250">
        <v>12</v>
      </c>
      <c r="I7250" t="s">
        <v>21519</v>
      </c>
      <c r="J7250">
        <v>0</v>
      </c>
      <c r="K7250">
        <v>0</v>
      </c>
      <c r="L7250" t="s">
        <v>11506</v>
      </c>
      <c r="N7250" t="s">
        <v>10991</v>
      </c>
      <c r="O7250" t="s">
        <v>10992</v>
      </c>
      <c r="Q7250" t="s">
        <v>10993</v>
      </c>
      <c r="S7250" t="s">
        <v>10994</v>
      </c>
      <c r="T7250">
        <v>43102.456898148099</v>
      </c>
    </row>
    <row r="7251" spans="1:20" x14ac:dyDescent="0.25">
      <c r="A7251" t="s">
        <v>6586</v>
      </c>
      <c r="B7251" t="s">
        <v>21717</v>
      </c>
      <c r="C7251" t="s">
        <v>10681</v>
      </c>
      <c r="D7251" t="s">
        <v>10683</v>
      </c>
      <c r="E7251" t="s">
        <v>10685</v>
      </c>
      <c r="F7251">
        <v>20.99</v>
      </c>
      <c r="G7251">
        <v>251.88</v>
      </c>
      <c r="H7251">
        <v>12</v>
      </c>
      <c r="I7251" t="s">
        <v>21519</v>
      </c>
      <c r="J7251">
        <v>0</v>
      </c>
      <c r="K7251">
        <v>0</v>
      </c>
      <c r="L7251" t="s">
        <v>11301</v>
      </c>
      <c r="N7251" t="s">
        <v>10737</v>
      </c>
      <c r="O7251" t="s">
        <v>10708</v>
      </c>
      <c r="Q7251" t="s">
        <v>10709</v>
      </c>
      <c r="S7251" t="s">
        <v>10738</v>
      </c>
      <c r="T7251">
        <v>43102.456875000003</v>
      </c>
    </row>
    <row r="7252" spans="1:20" x14ac:dyDescent="0.25">
      <c r="A7252" t="s">
        <v>21718</v>
      </c>
      <c r="B7252" t="s">
        <v>21719</v>
      </c>
      <c r="C7252" t="s">
        <v>10691</v>
      </c>
      <c r="D7252" t="s">
        <v>10683</v>
      </c>
      <c r="E7252" t="s">
        <v>10693</v>
      </c>
      <c r="F7252">
        <v>12.99</v>
      </c>
      <c r="G7252">
        <v>155.91999999999999</v>
      </c>
      <c r="H7252">
        <v>12</v>
      </c>
      <c r="I7252" t="s">
        <v>21519</v>
      </c>
      <c r="J7252">
        <v>0</v>
      </c>
      <c r="K7252">
        <v>0</v>
      </c>
      <c r="L7252" t="s">
        <v>10868</v>
      </c>
      <c r="N7252" t="s">
        <v>10732</v>
      </c>
      <c r="O7252" t="s">
        <v>10687</v>
      </c>
      <c r="Q7252" t="s">
        <v>10688</v>
      </c>
      <c r="S7252" t="s">
        <v>10733</v>
      </c>
      <c r="T7252">
        <v>43102.456990740699</v>
      </c>
    </row>
    <row r="7253" spans="1:20" x14ac:dyDescent="0.25">
      <c r="A7253" t="s">
        <v>6587</v>
      </c>
      <c r="B7253" t="s">
        <v>21720</v>
      </c>
      <c r="C7253" t="s">
        <v>10681</v>
      </c>
      <c r="D7253" t="s">
        <v>10683</v>
      </c>
      <c r="E7253" t="s">
        <v>10685</v>
      </c>
      <c r="F7253">
        <v>6.49</v>
      </c>
      <c r="G7253">
        <v>77.88</v>
      </c>
      <c r="H7253">
        <v>12</v>
      </c>
      <c r="I7253" t="s">
        <v>21519</v>
      </c>
      <c r="J7253">
        <v>0</v>
      </c>
      <c r="K7253">
        <v>0</v>
      </c>
      <c r="L7253" t="s">
        <v>10831</v>
      </c>
      <c r="N7253" t="s">
        <v>11038</v>
      </c>
      <c r="O7253" t="s">
        <v>10708</v>
      </c>
      <c r="Q7253" t="s">
        <v>10709</v>
      </c>
      <c r="S7253" t="s">
        <v>11039</v>
      </c>
      <c r="T7253">
        <v>43102.456956018497</v>
      </c>
    </row>
    <row r="7254" spans="1:20" x14ac:dyDescent="0.25">
      <c r="A7254" t="s">
        <v>6588</v>
      </c>
      <c r="B7254" t="s">
        <v>21721</v>
      </c>
      <c r="C7254" t="s">
        <v>10681</v>
      </c>
      <c r="D7254" t="s">
        <v>10683</v>
      </c>
      <c r="E7254" t="s">
        <v>10685</v>
      </c>
      <c r="F7254">
        <v>9.99</v>
      </c>
      <c r="G7254">
        <v>239.76</v>
      </c>
      <c r="H7254">
        <v>24</v>
      </c>
      <c r="I7254" t="s">
        <v>21519</v>
      </c>
      <c r="J7254">
        <v>0</v>
      </c>
      <c r="K7254">
        <v>0</v>
      </c>
      <c r="L7254" t="s">
        <v>10858</v>
      </c>
      <c r="N7254" t="s">
        <v>10737</v>
      </c>
      <c r="O7254" t="s">
        <v>10708</v>
      </c>
      <c r="Q7254" t="s">
        <v>10709</v>
      </c>
      <c r="S7254" t="s">
        <v>10738</v>
      </c>
      <c r="T7254">
        <v>43102.457013888903</v>
      </c>
    </row>
    <row r="7255" spans="1:20" x14ac:dyDescent="0.25">
      <c r="A7255" t="s">
        <v>6589</v>
      </c>
      <c r="B7255" t="s">
        <v>21722</v>
      </c>
      <c r="C7255" t="s">
        <v>10681</v>
      </c>
      <c r="D7255" t="s">
        <v>10683</v>
      </c>
      <c r="E7255" t="s">
        <v>10685</v>
      </c>
      <c r="F7255">
        <v>16.989999999999998</v>
      </c>
      <c r="G7255">
        <v>203.88</v>
      </c>
      <c r="H7255">
        <v>12</v>
      </c>
      <c r="I7255" t="s">
        <v>21519</v>
      </c>
      <c r="J7255">
        <v>0</v>
      </c>
      <c r="K7255">
        <v>0</v>
      </c>
      <c r="L7255" t="s">
        <v>10692</v>
      </c>
      <c r="N7255" t="s">
        <v>11198</v>
      </c>
      <c r="O7255" t="s">
        <v>10782</v>
      </c>
      <c r="Q7255" t="s">
        <v>10783</v>
      </c>
      <c r="S7255" t="s">
        <v>11199</v>
      </c>
      <c r="T7255">
        <v>43102.456956018497</v>
      </c>
    </row>
    <row r="7256" spans="1:20" x14ac:dyDescent="0.25">
      <c r="A7256" t="s">
        <v>9905</v>
      </c>
      <c r="B7256" t="s">
        <v>21723</v>
      </c>
      <c r="C7256" t="s">
        <v>10691</v>
      </c>
      <c r="D7256" t="s">
        <v>10683</v>
      </c>
      <c r="E7256" t="s">
        <v>10693</v>
      </c>
      <c r="F7256">
        <v>4.79</v>
      </c>
      <c r="G7256">
        <v>114.96</v>
      </c>
      <c r="H7256">
        <v>24</v>
      </c>
      <c r="I7256" t="s">
        <v>21519</v>
      </c>
      <c r="J7256">
        <v>0</v>
      </c>
      <c r="K7256">
        <v>0</v>
      </c>
      <c r="L7256" t="s">
        <v>11021</v>
      </c>
      <c r="N7256" t="s">
        <v>10803</v>
      </c>
      <c r="O7256" t="s">
        <v>10782</v>
      </c>
      <c r="Q7256" t="s">
        <v>10783</v>
      </c>
      <c r="S7256" t="s">
        <v>10804</v>
      </c>
      <c r="T7256">
        <v>43102.456875000003</v>
      </c>
    </row>
    <row r="7257" spans="1:20" x14ac:dyDescent="0.25">
      <c r="A7257" t="s">
        <v>6590</v>
      </c>
      <c r="B7257" t="s">
        <v>21724</v>
      </c>
      <c r="C7257" t="s">
        <v>10681</v>
      </c>
      <c r="D7257" t="s">
        <v>10683</v>
      </c>
      <c r="E7257" t="s">
        <v>10685</v>
      </c>
      <c r="F7257">
        <v>16.989999999999998</v>
      </c>
      <c r="G7257">
        <v>203.88</v>
      </c>
      <c r="H7257">
        <v>12</v>
      </c>
      <c r="I7257" t="s">
        <v>21519</v>
      </c>
      <c r="J7257">
        <v>0</v>
      </c>
      <c r="K7257">
        <v>0</v>
      </c>
      <c r="L7257" t="s">
        <v>10717</v>
      </c>
      <c r="N7257" t="s">
        <v>11198</v>
      </c>
      <c r="O7257" t="s">
        <v>10782</v>
      </c>
      <c r="Q7257" t="s">
        <v>10783</v>
      </c>
      <c r="S7257" t="s">
        <v>11199</v>
      </c>
      <c r="T7257">
        <v>43102.456921296303</v>
      </c>
    </row>
    <row r="7258" spans="1:20" x14ac:dyDescent="0.25">
      <c r="A7258" t="s">
        <v>6591</v>
      </c>
      <c r="B7258" t="s">
        <v>21725</v>
      </c>
      <c r="C7258" t="s">
        <v>10681</v>
      </c>
      <c r="D7258" t="s">
        <v>10683</v>
      </c>
      <c r="E7258" t="s">
        <v>10685</v>
      </c>
      <c r="F7258">
        <v>16.989999999999998</v>
      </c>
      <c r="G7258">
        <v>203.88</v>
      </c>
      <c r="H7258">
        <v>12</v>
      </c>
      <c r="I7258" t="s">
        <v>21519</v>
      </c>
      <c r="J7258">
        <v>0</v>
      </c>
      <c r="K7258">
        <v>0</v>
      </c>
      <c r="L7258" t="s">
        <v>11406</v>
      </c>
      <c r="N7258" t="s">
        <v>10803</v>
      </c>
      <c r="O7258" t="s">
        <v>10782</v>
      </c>
      <c r="Q7258" t="s">
        <v>10783</v>
      </c>
      <c r="S7258" t="s">
        <v>10804</v>
      </c>
      <c r="T7258">
        <v>43102.456979166702</v>
      </c>
    </row>
    <row r="7259" spans="1:20" x14ac:dyDescent="0.25">
      <c r="A7259" t="s">
        <v>6592</v>
      </c>
      <c r="B7259" t="s">
        <v>21726</v>
      </c>
      <c r="C7259" t="s">
        <v>10681</v>
      </c>
      <c r="D7259" t="s">
        <v>10683</v>
      </c>
      <c r="E7259" t="s">
        <v>10685</v>
      </c>
      <c r="F7259">
        <v>17.989999999999998</v>
      </c>
      <c r="G7259">
        <v>215.88</v>
      </c>
      <c r="H7259">
        <v>12</v>
      </c>
      <c r="I7259" t="s">
        <v>21519</v>
      </c>
      <c r="J7259">
        <v>0</v>
      </c>
      <c r="K7259">
        <v>0</v>
      </c>
      <c r="L7259" t="s">
        <v>10740</v>
      </c>
      <c r="N7259" t="s">
        <v>10723</v>
      </c>
      <c r="O7259" t="s">
        <v>10708</v>
      </c>
      <c r="Q7259" t="s">
        <v>10709</v>
      </c>
      <c r="S7259" t="s">
        <v>10724</v>
      </c>
      <c r="T7259">
        <v>43102.456886574102</v>
      </c>
    </row>
    <row r="7260" spans="1:20" x14ac:dyDescent="0.25">
      <c r="A7260" t="s">
        <v>6593</v>
      </c>
      <c r="B7260" t="s">
        <v>21727</v>
      </c>
      <c r="C7260" t="s">
        <v>10681</v>
      </c>
      <c r="D7260" t="s">
        <v>10683</v>
      </c>
      <c r="E7260" t="s">
        <v>10685</v>
      </c>
      <c r="F7260">
        <v>6.49</v>
      </c>
      <c r="G7260">
        <v>155.76</v>
      </c>
      <c r="H7260">
        <v>24</v>
      </c>
      <c r="I7260" t="s">
        <v>21519</v>
      </c>
      <c r="J7260">
        <v>5</v>
      </c>
      <c r="K7260">
        <v>0</v>
      </c>
      <c r="L7260" t="s">
        <v>11168</v>
      </c>
      <c r="N7260" t="s">
        <v>10686</v>
      </c>
      <c r="O7260" t="s">
        <v>10687</v>
      </c>
      <c r="Q7260" t="s">
        <v>10688</v>
      </c>
      <c r="S7260" t="s">
        <v>10689</v>
      </c>
      <c r="T7260">
        <v>43102.456875000003</v>
      </c>
    </row>
    <row r="7261" spans="1:20" x14ac:dyDescent="0.25">
      <c r="A7261" t="s">
        <v>21728</v>
      </c>
      <c r="B7261" t="s">
        <v>21729</v>
      </c>
      <c r="C7261" t="s">
        <v>10691</v>
      </c>
      <c r="D7261" t="s">
        <v>10683</v>
      </c>
      <c r="E7261" t="s">
        <v>10693</v>
      </c>
      <c r="F7261">
        <v>8.49</v>
      </c>
      <c r="G7261">
        <v>101.88</v>
      </c>
      <c r="H7261">
        <v>12</v>
      </c>
      <c r="I7261" t="s">
        <v>21519</v>
      </c>
      <c r="J7261">
        <v>0</v>
      </c>
      <c r="K7261">
        <v>0</v>
      </c>
      <c r="L7261" t="s">
        <v>10758</v>
      </c>
      <c r="N7261" t="s">
        <v>10837</v>
      </c>
      <c r="O7261" t="s">
        <v>10701</v>
      </c>
      <c r="Q7261" t="s">
        <v>10702</v>
      </c>
      <c r="S7261" t="s">
        <v>10838</v>
      </c>
      <c r="T7261">
        <v>43109.404224537</v>
      </c>
    </row>
    <row r="7262" spans="1:20" x14ac:dyDescent="0.25">
      <c r="A7262" t="s">
        <v>6594</v>
      </c>
      <c r="B7262" t="s">
        <v>21730</v>
      </c>
      <c r="C7262" t="s">
        <v>10681</v>
      </c>
      <c r="D7262" t="s">
        <v>10683</v>
      </c>
      <c r="E7262" t="s">
        <v>10685</v>
      </c>
      <c r="F7262">
        <v>29.99</v>
      </c>
      <c r="G7262">
        <v>359.88</v>
      </c>
      <c r="H7262">
        <v>12</v>
      </c>
      <c r="I7262" t="s">
        <v>21519</v>
      </c>
      <c r="J7262">
        <v>0</v>
      </c>
      <c r="K7262">
        <v>0</v>
      </c>
      <c r="L7262" t="s">
        <v>10740</v>
      </c>
      <c r="N7262" t="s">
        <v>10723</v>
      </c>
      <c r="O7262" t="s">
        <v>10708</v>
      </c>
      <c r="Q7262" t="s">
        <v>10709</v>
      </c>
      <c r="S7262" t="s">
        <v>10724</v>
      </c>
      <c r="T7262">
        <v>43102.456886574102</v>
      </c>
    </row>
    <row r="7263" spans="1:20" x14ac:dyDescent="0.25">
      <c r="A7263" t="s">
        <v>9906</v>
      </c>
      <c r="B7263" t="s">
        <v>21731</v>
      </c>
      <c r="C7263" t="s">
        <v>10691</v>
      </c>
      <c r="D7263" t="s">
        <v>10683</v>
      </c>
      <c r="E7263" t="s">
        <v>10693</v>
      </c>
      <c r="F7263">
        <v>4.1900000000000004</v>
      </c>
      <c r="G7263">
        <v>100.56</v>
      </c>
      <c r="H7263">
        <v>24</v>
      </c>
      <c r="I7263" t="s">
        <v>21519</v>
      </c>
      <c r="J7263">
        <v>0</v>
      </c>
      <c r="K7263">
        <v>0</v>
      </c>
      <c r="L7263" t="s">
        <v>10717</v>
      </c>
      <c r="N7263" t="s">
        <v>10700</v>
      </c>
      <c r="O7263" t="s">
        <v>10701</v>
      </c>
      <c r="Q7263" t="s">
        <v>10702</v>
      </c>
      <c r="S7263" t="s">
        <v>10703</v>
      </c>
      <c r="T7263">
        <v>43102.456921296303</v>
      </c>
    </row>
    <row r="7264" spans="1:20" x14ac:dyDescent="0.25">
      <c r="A7264" t="s">
        <v>6595</v>
      </c>
      <c r="B7264" t="s">
        <v>21732</v>
      </c>
      <c r="C7264" t="s">
        <v>10681</v>
      </c>
      <c r="D7264" t="s">
        <v>10683</v>
      </c>
      <c r="E7264" t="s">
        <v>10685</v>
      </c>
      <c r="F7264">
        <v>19.989999999999998</v>
      </c>
      <c r="G7264">
        <v>239.88</v>
      </c>
      <c r="H7264">
        <v>12</v>
      </c>
      <c r="I7264" t="s">
        <v>21519</v>
      </c>
      <c r="J7264">
        <v>0</v>
      </c>
      <c r="K7264">
        <v>0</v>
      </c>
      <c r="L7264" t="s">
        <v>11600</v>
      </c>
      <c r="N7264" t="s">
        <v>10837</v>
      </c>
      <c r="O7264" t="s">
        <v>10701</v>
      </c>
      <c r="Q7264" t="s">
        <v>10702</v>
      </c>
      <c r="S7264" t="s">
        <v>10838</v>
      </c>
      <c r="T7264">
        <v>43102.456909722197</v>
      </c>
    </row>
    <row r="7265" spans="1:20" x14ac:dyDescent="0.25">
      <c r="A7265" t="s">
        <v>21733</v>
      </c>
      <c r="B7265" t="s">
        <v>21734</v>
      </c>
      <c r="C7265" t="s">
        <v>10691</v>
      </c>
      <c r="D7265" t="s">
        <v>10683</v>
      </c>
      <c r="E7265" t="s">
        <v>10693</v>
      </c>
      <c r="F7265">
        <v>3.29</v>
      </c>
      <c r="G7265">
        <v>39.479999999999997</v>
      </c>
      <c r="H7265">
        <v>12</v>
      </c>
      <c r="I7265" t="s">
        <v>21519</v>
      </c>
      <c r="J7265">
        <v>0</v>
      </c>
      <c r="K7265">
        <v>0</v>
      </c>
      <c r="L7265" t="s">
        <v>10717</v>
      </c>
      <c r="N7265" t="s">
        <v>11096</v>
      </c>
      <c r="S7265" t="s">
        <v>11097</v>
      </c>
      <c r="T7265">
        <v>43102.456921296303</v>
      </c>
    </row>
    <row r="7266" spans="1:20" x14ac:dyDescent="0.25">
      <c r="A7266" t="s">
        <v>21735</v>
      </c>
      <c r="B7266" t="s">
        <v>21736</v>
      </c>
      <c r="C7266" t="s">
        <v>10691</v>
      </c>
      <c r="D7266" t="s">
        <v>10683</v>
      </c>
      <c r="E7266" t="s">
        <v>10693</v>
      </c>
      <c r="F7266">
        <v>5.99</v>
      </c>
      <c r="G7266">
        <v>71.88</v>
      </c>
      <c r="H7266">
        <v>12</v>
      </c>
      <c r="I7266" t="s">
        <v>21519</v>
      </c>
      <c r="J7266">
        <v>0</v>
      </c>
      <c r="K7266">
        <v>0</v>
      </c>
      <c r="L7266" t="s">
        <v>10758</v>
      </c>
      <c r="N7266" t="s">
        <v>12868</v>
      </c>
      <c r="O7266" t="s">
        <v>10708</v>
      </c>
      <c r="Q7266" t="s">
        <v>10709</v>
      </c>
      <c r="S7266" t="s">
        <v>12869</v>
      </c>
      <c r="T7266">
        <v>43109.404224537</v>
      </c>
    </row>
    <row r="7267" spans="1:20" x14ac:dyDescent="0.25">
      <c r="A7267" t="s">
        <v>21737</v>
      </c>
      <c r="B7267" t="s">
        <v>21738</v>
      </c>
      <c r="C7267" t="s">
        <v>10691</v>
      </c>
      <c r="D7267" t="s">
        <v>10683</v>
      </c>
      <c r="E7267" t="s">
        <v>10693</v>
      </c>
      <c r="F7267">
        <v>9.99</v>
      </c>
      <c r="G7267">
        <v>119.88</v>
      </c>
      <c r="H7267">
        <v>12</v>
      </c>
      <c r="I7267" t="s">
        <v>21519</v>
      </c>
      <c r="J7267">
        <v>0</v>
      </c>
      <c r="K7267">
        <v>0</v>
      </c>
      <c r="L7267" t="s">
        <v>10722</v>
      </c>
      <c r="N7267" t="s">
        <v>12914</v>
      </c>
      <c r="O7267" t="s">
        <v>10687</v>
      </c>
      <c r="Q7267" t="s">
        <v>10688</v>
      </c>
      <c r="S7267" t="s">
        <v>12915</v>
      </c>
      <c r="T7267">
        <v>43102.456956018497</v>
      </c>
    </row>
    <row r="7268" spans="1:20" x14ac:dyDescent="0.25">
      <c r="A7268" t="s">
        <v>6596</v>
      </c>
      <c r="B7268" t="s">
        <v>21739</v>
      </c>
      <c r="C7268" t="s">
        <v>10681</v>
      </c>
      <c r="D7268" t="s">
        <v>10683</v>
      </c>
      <c r="E7268" t="s">
        <v>10685</v>
      </c>
      <c r="F7268">
        <v>7.49</v>
      </c>
      <c r="G7268">
        <v>179.76</v>
      </c>
      <c r="H7268">
        <v>24</v>
      </c>
      <c r="I7268" t="s">
        <v>21519</v>
      </c>
      <c r="J7268">
        <v>0</v>
      </c>
      <c r="K7268">
        <v>0</v>
      </c>
      <c r="L7268" t="s">
        <v>10788</v>
      </c>
      <c r="N7268" t="s">
        <v>10826</v>
      </c>
      <c r="O7268" t="s">
        <v>10708</v>
      </c>
      <c r="Q7268" t="s">
        <v>10709</v>
      </c>
      <c r="S7268" t="s">
        <v>10827</v>
      </c>
      <c r="T7268">
        <v>43102.456921296303</v>
      </c>
    </row>
    <row r="7269" spans="1:20" x14ac:dyDescent="0.25">
      <c r="A7269" t="s">
        <v>9907</v>
      </c>
      <c r="B7269" t="s">
        <v>21740</v>
      </c>
      <c r="C7269" t="s">
        <v>10691</v>
      </c>
      <c r="D7269" t="s">
        <v>10683</v>
      </c>
      <c r="E7269" t="s">
        <v>10693</v>
      </c>
      <c r="F7269">
        <v>4.1900000000000004</v>
      </c>
      <c r="G7269">
        <v>100.62</v>
      </c>
      <c r="H7269">
        <v>24</v>
      </c>
      <c r="I7269" t="s">
        <v>21519</v>
      </c>
      <c r="J7269">
        <v>0</v>
      </c>
      <c r="K7269">
        <v>0</v>
      </c>
      <c r="L7269" t="s">
        <v>10788</v>
      </c>
      <c r="N7269" t="s">
        <v>10826</v>
      </c>
      <c r="O7269" t="s">
        <v>10708</v>
      </c>
      <c r="Q7269" t="s">
        <v>10709</v>
      </c>
      <c r="S7269" t="s">
        <v>10827</v>
      </c>
      <c r="T7269">
        <v>43102.456921296303</v>
      </c>
    </row>
    <row r="7270" spans="1:20" x14ac:dyDescent="0.25">
      <c r="A7270" t="s">
        <v>6597</v>
      </c>
      <c r="B7270" t="s">
        <v>21741</v>
      </c>
      <c r="C7270" t="s">
        <v>10751</v>
      </c>
      <c r="D7270" t="s">
        <v>10683</v>
      </c>
      <c r="E7270" t="s">
        <v>10836</v>
      </c>
      <c r="F7270">
        <v>4.1900000000000004</v>
      </c>
      <c r="G7270">
        <v>100.56</v>
      </c>
      <c r="H7270">
        <v>24</v>
      </c>
      <c r="I7270" t="s">
        <v>21519</v>
      </c>
      <c r="J7270">
        <v>0</v>
      </c>
      <c r="K7270">
        <v>0</v>
      </c>
      <c r="L7270" t="s">
        <v>10871</v>
      </c>
      <c r="N7270" t="s">
        <v>10694</v>
      </c>
      <c r="O7270" t="s">
        <v>10695</v>
      </c>
      <c r="Q7270" t="s">
        <v>10696</v>
      </c>
      <c r="S7270" t="s">
        <v>10697</v>
      </c>
      <c r="T7270">
        <v>43102.456921296303</v>
      </c>
    </row>
    <row r="7271" spans="1:20" x14ac:dyDescent="0.25">
      <c r="A7271" t="s">
        <v>21742</v>
      </c>
      <c r="B7271" t="s">
        <v>21743</v>
      </c>
      <c r="C7271" t="s">
        <v>10691</v>
      </c>
      <c r="D7271" t="s">
        <v>10683</v>
      </c>
      <c r="E7271" t="s">
        <v>10693</v>
      </c>
      <c r="F7271">
        <v>15.99</v>
      </c>
      <c r="G7271">
        <v>383.76</v>
      </c>
      <c r="H7271">
        <v>24</v>
      </c>
      <c r="I7271" t="s">
        <v>21519</v>
      </c>
      <c r="J7271">
        <v>0</v>
      </c>
      <c r="K7271">
        <v>0</v>
      </c>
      <c r="L7271" t="s">
        <v>11628</v>
      </c>
      <c r="N7271" t="s">
        <v>10803</v>
      </c>
      <c r="O7271" t="s">
        <v>10782</v>
      </c>
      <c r="Q7271" t="s">
        <v>10783</v>
      </c>
      <c r="S7271" t="s">
        <v>10804</v>
      </c>
      <c r="T7271">
        <v>43102.456909722197</v>
      </c>
    </row>
    <row r="7272" spans="1:20" x14ac:dyDescent="0.25">
      <c r="A7272" t="s">
        <v>21744</v>
      </c>
      <c r="B7272" t="s">
        <v>21745</v>
      </c>
      <c r="C7272" t="s">
        <v>10691</v>
      </c>
      <c r="D7272" t="s">
        <v>10683</v>
      </c>
      <c r="E7272" t="s">
        <v>10693</v>
      </c>
      <c r="F7272">
        <v>8.99</v>
      </c>
      <c r="G7272">
        <v>53.94</v>
      </c>
      <c r="H7272">
        <v>6</v>
      </c>
      <c r="I7272" t="s">
        <v>21519</v>
      </c>
      <c r="J7272">
        <v>0</v>
      </c>
      <c r="K7272">
        <v>0</v>
      </c>
      <c r="L7272" t="s">
        <v>10758</v>
      </c>
      <c r="N7272" t="s">
        <v>11278</v>
      </c>
      <c r="O7272" t="s">
        <v>11279</v>
      </c>
      <c r="Q7272" t="s">
        <v>11280</v>
      </c>
      <c r="S7272" t="s">
        <v>11281</v>
      </c>
      <c r="T7272">
        <v>43109.404224537</v>
      </c>
    </row>
    <row r="7273" spans="1:20" x14ac:dyDescent="0.25">
      <c r="A7273" t="s">
        <v>21746</v>
      </c>
      <c r="B7273" t="s">
        <v>21747</v>
      </c>
      <c r="C7273" t="s">
        <v>10691</v>
      </c>
      <c r="D7273" t="s">
        <v>10683</v>
      </c>
      <c r="E7273" t="s">
        <v>10693</v>
      </c>
      <c r="F7273">
        <v>3.89</v>
      </c>
      <c r="G7273">
        <v>93.36</v>
      </c>
      <c r="H7273">
        <v>24</v>
      </c>
      <c r="I7273" t="s">
        <v>21519</v>
      </c>
      <c r="J7273">
        <v>0</v>
      </c>
      <c r="K7273">
        <v>0</v>
      </c>
      <c r="L7273" t="s">
        <v>10944</v>
      </c>
      <c r="N7273" t="s">
        <v>10700</v>
      </c>
      <c r="O7273" t="s">
        <v>10701</v>
      </c>
      <c r="Q7273" t="s">
        <v>10702</v>
      </c>
      <c r="S7273" t="s">
        <v>10703</v>
      </c>
      <c r="T7273">
        <v>43102.456921296303</v>
      </c>
    </row>
    <row r="7274" spans="1:20" x14ac:dyDescent="0.25">
      <c r="A7274" t="s">
        <v>21748</v>
      </c>
      <c r="B7274" t="s">
        <v>21749</v>
      </c>
      <c r="C7274" t="s">
        <v>10751</v>
      </c>
      <c r="D7274" t="s">
        <v>10683</v>
      </c>
      <c r="E7274" t="s">
        <v>10693</v>
      </c>
      <c r="F7274">
        <v>3.89</v>
      </c>
      <c r="G7274">
        <v>93.36</v>
      </c>
      <c r="H7274">
        <v>24</v>
      </c>
      <c r="I7274" t="s">
        <v>21519</v>
      </c>
      <c r="J7274">
        <v>0</v>
      </c>
      <c r="K7274">
        <v>0</v>
      </c>
      <c r="L7274" t="s">
        <v>11000</v>
      </c>
      <c r="N7274" t="s">
        <v>10700</v>
      </c>
      <c r="O7274" t="s">
        <v>10701</v>
      </c>
      <c r="Q7274" t="s">
        <v>10702</v>
      </c>
      <c r="S7274" t="s">
        <v>10703</v>
      </c>
      <c r="T7274">
        <v>43102.456990740699</v>
      </c>
    </row>
    <row r="7275" spans="1:20" x14ac:dyDescent="0.25">
      <c r="A7275" t="s">
        <v>21750</v>
      </c>
      <c r="B7275" t="s">
        <v>21751</v>
      </c>
      <c r="C7275" t="s">
        <v>10691</v>
      </c>
      <c r="D7275" t="s">
        <v>10683</v>
      </c>
      <c r="E7275" t="s">
        <v>10693</v>
      </c>
      <c r="F7275">
        <v>6.74</v>
      </c>
      <c r="G7275">
        <v>161.76</v>
      </c>
      <c r="H7275">
        <v>24</v>
      </c>
      <c r="I7275" t="s">
        <v>21519</v>
      </c>
      <c r="J7275">
        <v>0</v>
      </c>
      <c r="K7275">
        <v>0</v>
      </c>
      <c r="L7275" t="s">
        <v>10758</v>
      </c>
      <c r="N7275" t="s">
        <v>10686</v>
      </c>
      <c r="O7275" t="s">
        <v>10687</v>
      </c>
      <c r="Q7275" t="s">
        <v>10688</v>
      </c>
      <c r="S7275" t="s">
        <v>10689</v>
      </c>
      <c r="T7275">
        <v>43109.404224537</v>
      </c>
    </row>
    <row r="7276" spans="1:20" x14ac:dyDescent="0.25">
      <c r="A7276" t="s">
        <v>6598</v>
      </c>
      <c r="B7276" t="s">
        <v>21752</v>
      </c>
      <c r="C7276" t="s">
        <v>10681</v>
      </c>
      <c r="D7276" t="s">
        <v>10683</v>
      </c>
      <c r="E7276" t="s">
        <v>10685</v>
      </c>
      <c r="F7276">
        <v>17.989999999999998</v>
      </c>
      <c r="G7276">
        <v>215.88</v>
      </c>
      <c r="H7276">
        <v>12</v>
      </c>
      <c r="I7276" t="s">
        <v>21519</v>
      </c>
      <c r="J7276">
        <v>0</v>
      </c>
      <c r="K7276">
        <v>0</v>
      </c>
      <c r="L7276" t="s">
        <v>10731</v>
      </c>
      <c r="N7276" t="s">
        <v>10761</v>
      </c>
      <c r="O7276" t="s">
        <v>10762</v>
      </c>
      <c r="P7276" t="s">
        <v>10708</v>
      </c>
      <c r="Q7276" t="s">
        <v>10763</v>
      </c>
      <c r="R7276" t="s">
        <v>10709</v>
      </c>
      <c r="S7276" t="s">
        <v>10764</v>
      </c>
      <c r="T7276">
        <v>43102.456875000003</v>
      </c>
    </row>
    <row r="7277" spans="1:20" x14ac:dyDescent="0.25">
      <c r="A7277" t="s">
        <v>6599</v>
      </c>
      <c r="B7277" t="s">
        <v>21753</v>
      </c>
      <c r="C7277" t="s">
        <v>10681</v>
      </c>
      <c r="D7277" t="s">
        <v>10683</v>
      </c>
      <c r="E7277" t="s">
        <v>10685</v>
      </c>
      <c r="F7277">
        <v>10.99</v>
      </c>
      <c r="G7277">
        <v>263.76</v>
      </c>
      <c r="H7277">
        <v>24</v>
      </c>
      <c r="I7277" t="s">
        <v>21519</v>
      </c>
      <c r="J7277">
        <v>0</v>
      </c>
      <c r="K7277">
        <v>0</v>
      </c>
      <c r="L7277" t="s">
        <v>10862</v>
      </c>
      <c r="N7277" t="s">
        <v>10700</v>
      </c>
      <c r="O7277" t="s">
        <v>10701</v>
      </c>
      <c r="Q7277" t="s">
        <v>10702</v>
      </c>
      <c r="S7277" t="s">
        <v>10703</v>
      </c>
      <c r="T7277">
        <v>43102.456909722197</v>
      </c>
    </row>
    <row r="7278" spans="1:20" x14ac:dyDescent="0.25">
      <c r="A7278" t="s">
        <v>21754</v>
      </c>
      <c r="B7278" t="s">
        <v>21755</v>
      </c>
      <c r="C7278" t="s">
        <v>10691</v>
      </c>
      <c r="D7278" t="s">
        <v>10683</v>
      </c>
      <c r="E7278" t="s">
        <v>10693</v>
      </c>
      <c r="F7278">
        <v>9.99</v>
      </c>
      <c r="G7278">
        <v>119.88</v>
      </c>
      <c r="H7278">
        <v>12</v>
      </c>
      <c r="I7278" t="s">
        <v>21519</v>
      </c>
      <c r="J7278">
        <v>0</v>
      </c>
      <c r="K7278">
        <v>0</v>
      </c>
      <c r="L7278" t="s">
        <v>10758</v>
      </c>
      <c r="N7278" t="s">
        <v>10803</v>
      </c>
      <c r="O7278" t="s">
        <v>10782</v>
      </c>
      <c r="Q7278" t="s">
        <v>10783</v>
      </c>
      <c r="S7278" t="s">
        <v>10804</v>
      </c>
      <c r="T7278">
        <v>43109.404224537</v>
      </c>
    </row>
    <row r="7279" spans="1:20" x14ac:dyDescent="0.25">
      <c r="A7279" t="s">
        <v>6600</v>
      </c>
      <c r="B7279" t="s">
        <v>21756</v>
      </c>
      <c r="C7279" t="s">
        <v>10751</v>
      </c>
      <c r="D7279" t="s">
        <v>10683</v>
      </c>
      <c r="E7279" t="s">
        <v>10836</v>
      </c>
      <c r="F7279">
        <v>8.39</v>
      </c>
      <c r="G7279">
        <v>50.34</v>
      </c>
      <c r="H7279">
        <v>6</v>
      </c>
      <c r="I7279" t="s">
        <v>21519</v>
      </c>
      <c r="J7279">
        <v>0</v>
      </c>
      <c r="K7279">
        <v>0</v>
      </c>
      <c r="L7279" t="s">
        <v>10722</v>
      </c>
      <c r="N7279" t="s">
        <v>11243</v>
      </c>
      <c r="O7279" t="s">
        <v>10708</v>
      </c>
      <c r="Q7279" t="s">
        <v>10709</v>
      </c>
      <c r="S7279" t="s">
        <v>11244</v>
      </c>
      <c r="T7279">
        <v>43102.456956018497</v>
      </c>
    </row>
    <row r="7280" spans="1:20" x14ac:dyDescent="0.25">
      <c r="A7280" t="s">
        <v>21757</v>
      </c>
      <c r="B7280" t="s">
        <v>21758</v>
      </c>
      <c r="C7280" t="s">
        <v>10691</v>
      </c>
      <c r="D7280" t="s">
        <v>10683</v>
      </c>
      <c r="E7280" t="s">
        <v>10693</v>
      </c>
      <c r="F7280">
        <v>19.989999999999998</v>
      </c>
      <c r="G7280">
        <v>239.88</v>
      </c>
      <c r="H7280">
        <v>12</v>
      </c>
      <c r="I7280" t="s">
        <v>21519</v>
      </c>
      <c r="J7280">
        <v>0</v>
      </c>
      <c r="K7280">
        <v>0</v>
      </c>
      <c r="L7280" t="s">
        <v>10758</v>
      </c>
      <c r="N7280" t="s">
        <v>10737</v>
      </c>
      <c r="O7280" t="s">
        <v>10708</v>
      </c>
      <c r="Q7280" t="s">
        <v>10709</v>
      </c>
      <c r="S7280" t="s">
        <v>10738</v>
      </c>
      <c r="T7280">
        <v>43109.404224537</v>
      </c>
    </row>
    <row r="7281" spans="1:20" x14ac:dyDescent="0.25">
      <c r="A7281" t="s">
        <v>21759</v>
      </c>
      <c r="B7281" t="s">
        <v>21760</v>
      </c>
      <c r="C7281" t="s">
        <v>10691</v>
      </c>
      <c r="D7281" t="s">
        <v>10683</v>
      </c>
      <c r="E7281" t="s">
        <v>10693</v>
      </c>
      <c r="F7281">
        <v>15.99</v>
      </c>
      <c r="G7281">
        <v>191.88</v>
      </c>
      <c r="H7281">
        <v>12</v>
      </c>
      <c r="I7281" t="s">
        <v>21519</v>
      </c>
      <c r="J7281">
        <v>0</v>
      </c>
      <c r="K7281">
        <v>0</v>
      </c>
      <c r="L7281" t="s">
        <v>10731</v>
      </c>
      <c r="N7281" t="s">
        <v>10737</v>
      </c>
      <c r="O7281" t="s">
        <v>10708</v>
      </c>
      <c r="Q7281" t="s">
        <v>10709</v>
      </c>
      <c r="S7281" t="s">
        <v>10738</v>
      </c>
      <c r="T7281">
        <v>43102.456875000003</v>
      </c>
    </row>
    <row r="7282" spans="1:20" x14ac:dyDescent="0.25">
      <c r="A7282" t="s">
        <v>6601</v>
      </c>
      <c r="B7282" t="s">
        <v>21761</v>
      </c>
      <c r="C7282" t="s">
        <v>10681</v>
      </c>
      <c r="D7282" t="s">
        <v>10683</v>
      </c>
      <c r="E7282" t="s">
        <v>10685</v>
      </c>
      <c r="F7282">
        <v>7.99</v>
      </c>
      <c r="G7282">
        <v>95.88</v>
      </c>
      <c r="H7282">
        <v>12</v>
      </c>
      <c r="I7282" t="s">
        <v>21519</v>
      </c>
      <c r="J7282">
        <v>0</v>
      </c>
      <c r="K7282">
        <v>0</v>
      </c>
      <c r="L7282" t="s">
        <v>10831</v>
      </c>
      <c r="N7282" t="s">
        <v>10781</v>
      </c>
      <c r="O7282" t="s">
        <v>10782</v>
      </c>
      <c r="Q7282" t="s">
        <v>10783</v>
      </c>
      <c r="S7282" t="s">
        <v>10784</v>
      </c>
      <c r="T7282">
        <v>43102.456956018497</v>
      </c>
    </row>
    <row r="7283" spans="1:20" x14ac:dyDescent="0.25">
      <c r="A7283" t="s">
        <v>8393</v>
      </c>
      <c r="B7283" t="s">
        <v>21762</v>
      </c>
      <c r="C7283" t="s">
        <v>10681</v>
      </c>
      <c r="D7283" t="s">
        <v>10683</v>
      </c>
      <c r="E7283" t="s">
        <v>10685</v>
      </c>
      <c r="F7283">
        <v>16.989999999999998</v>
      </c>
      <c r="G7283">
        <v>203.88</v>
      </c>
      <c r="H7283">
        <v>12</v>
      </c>
      <c r="I7283" t="s">
        <v>21519</v>
      </c>
      <c r="J7283">
        <v>0</v>
      </c>
      <c r="K7283">
        <v>0</v>
      </c>
      <c r="L7283" t="s">
        <v>10722</v>
      </c>
      <c r="N7283" t="s">
        <v>10761</v>
      </c>
      <c r="O7283" t="s">
        <v>10762</v>
      </c>
      <c r="P7283" t="s">
        <v>10708</v>
      </c>
      <c r="Q7283" t="s">
        <v>10763</v>
      </c>
      <c r="R7283" t="s">
        <v>10709</v>
      </c>
      <c r="S7283" t="s">
        <v>10764</v>
      </c>
      <c r="T7283">
        <v>43102.456956018497</v>
      </c>
    </row>
    <row r="7284" spans="1:20" x14ac:dyDescent="0.25">
      <c r="A7284" t="s">
        <v>6602</v>
      </c>
      <c r="B7284" t="s">
        <v>21763</v>
      </c>
      <c r="C7284" t="s">
        <v>10681</v>
      </c>
      <c r="D7284" t="s">
        <v>10683</v>
      </c>
      <c r="E7284" t="s">
        <v>10685</v>
      </c>
      <c r="F7284">
        <v>5.99</v>
      </c>
      <c r="G7284">
        <v>143.76</v>
      </c>
      <c r="H7284">
        <v>24</v>
      </c>
      <c r="I7284" t="s">
        <v>21519</v>
      </c>
      <c r="J7284">
        <v>0</v>
      </c>
      <c r="K7284">
        <v>0</v>
      </c>
      <c r="L7284" t="s">
        <v>10692</v>
      </c>
      <c r="N7284" t="s">
        <v>10686</v>
      </c>
      <c r="O7284" t="s">
        <v>10687</v>
      </c>
      <c r="Q7284" t="s">
        <v>10688</v>
      </c>
      <c r="S7284" t="s">
        <v>10689</v>
      </c>
      <c r="T7284">
        <v>43102.456956018497</v>
      </c>
    </row>
    <row r="7285" spans="1:20" x14ac:dyDescent="0.25">
      <c r="A7285" t="s">
        <v>6603</v>
      </c>
      <c r="B7285" t="s">
        <v>21764</v>
      </c>
      <c r="C7285" t="s">
        <v>10681</v>
      </c>
      <c r="D7285" t="s">
        <v>10683</v>
      </c>
      <c r="E7285" t="s">
        <v>10685</v>
      </c>
      <c r="F7285">
        <v>18.989999999999998</v>
      </c>
      <c r="G7285">
        <v>227.88</v>
      </c>
      <c r="H7285">
        <v>12</v>
      </c>
      <c r="I7285" t="s">
        <v>21519</v>
      </c>
      <c r="J7285">
        <v>0</v>
      </c>
      <c r="K7285">
        <v>0</v>
      </c>
      <c r="L7285" t="s">
        <v>10692</v>
      </c>
      <c r="N7285" t="s">
        <v>10793</v>
      </c>
      <c r="O7285" t="s">
        <v>10782</v>
      </c>
      <c r="Q7285" t="s">
        <v>10783</v>
      </c>
      <c r="S7285" t="s">
        <v>10794</v>
      </c>
      <c r="T7285">
        <v>43102.456956018497</v>
      </c>
    </row>
    <row r="7286" spans="1:20" x14ac:dyDescent="0.25">
      <c r="A7286" t="s">
        <v>21765</v>
      </c>
      <c r="B7286" t="s">
        <v>21766</v>
      </c>
      <c r="C7286" t="s">
        <v>10691</v>
      </c>
      <c r="D7286" t="s">
        <v>10683</v>
      </c>
      <c r="E7286" t="s">
        <v>10693</v>
      </c>
      <c r="F7286">
        <v>5.99</v>
      </c>
      <c r="G7286">
        <v>71.88</v>
      </c>
      <c r="H7286">
        <v>12</v>
      </c>
      <c r="I7286" t="s">
        <v>21519</v>
      </c>
      <c r="J7286">
        <v>0</v>
      </c>
      <c r="K7286">
        <v>0</v>
      </c>
      <c r="L7286" t="s">
        <v>11175</v>
      </c>
      <c r="N7286" t="s">
        <v>11609</v>
      </c>
      <c r="O7286" t="s">
        <v>10687</v>
      </c>
      <c r="Q7286" t="s">
        <v>10688</v>
      </c>
      <c r="S7286" t="s">
        <v>11610</v>
      </c>
      <c r="T7286">
        <v>43102.456956018497</v>
      </c>
    </row>
    <row r="7287" spans="1:20" x14ac:dyDescent="0.25">
      <c r="A7287" t="s">
        <v>6604</v>
      </c>
      <c r="B7287" t="s">
        <v>21767</v>
      </c>
      <c r="C7287" t="s">
        <v>10681</v>
      </c>
      <c r="D7287" t="s">
        <v>10683</v>
      </c>
      <c r="E7287" t="s">
        <v>10685</v>
      </c>
      <c r="F7287">
        <v>13.49</v>
      </c>
      <c r="G7287">
        <v>161.88</v>
      </c>
      <c r="H7287">
        <v>12</v>
      </c>
      <c r="I7287" t="s">
        <v>21519</v>
      </c>
      <c r="J7287">
        <v>0</v>
      </c>
      <c r="K7287">
        <v>0</v>
      </c>
      <c r="L7287" t="s">
        <v>10883</v>
      </c>
      <c r="M7287">
        <v>43344</v>
      </c>
      <c r="N7287" t="s">
        <v>10991</v>
      </c>
      <c r="O7287" t="s">
        <v>10992</v>
      </c>
      <c r="Q7287" t="s">
        <v>10993</v>
      </c>
      <c r="S7287" t="s">
        <v>10994</v>
      </c>
      <c r="T7287">
        <v>43102.456979166702</v>
      </c>
    </row>
    <row r="7288" spans="1:20" x14ac:dyDescent="0.25">
      <c r="A7288" t="s">
        <v>6605</v>
      </c>
      <c r="B7288" t="s">
        <v>21768</v>
      </c>
      <c r="C7288" t="s">
        <v>10681</v>
      </c>
      <c r="D7288" t="s">
        <v>10683</v>
      </c>
      <c r="E7288" t="s">
        <v>10685</v>
      </c>
      <c r="F7288">
        <v>6.99</v>
      </c>
      <c r="G7288">
        <v>83.88</v>
      </c>
      <c r="H7288">
        <v>12</v>
      </c>
      <c r="I7288" t="s">
        <v>21519</v>
      </c>
      <c r="J7288">
        <v>0</v>
      </c>
      <c r="K7288">
        <v>0</v>
      </c>
      <c r="L7288" t="s">
        <v>11325</v>
      </c>
      <c r="N7288" t="s">
        <v>10991</v>
      </c>
      <c r="O7288" t="s">
        <v>10992</v>
      </c>
      <c r="Q7288" t="s">
        <v>10993</v>
      </c>
      <c r="S7288" t="s">
        <v>10994</v>
      </c>
      <c r="T7288">
        <v>43102.456932870402</v>
      </c>
    </row>
    <row r="7289" spans="1:20" x14ac:dyDescent="0.25">
      <c r="A7289" t="s">
        <v>21769</v>
      </c>
      <c r="B7289" t="s">
        <v>21770</v>
      </c>
      <c r="C7289" t="s">
        <v>10691</v>
      </c>
      <c r="D7289" t="s">
        <v>10683</v>
      </c>
      <c r="E7289" t="s">
        <v>10693</v>
      </c>
      <c r="F7289">
        <v>4.1900000000000004</v>
      </c>
      <c r="G7289">
        <v>50.28</v>
      </c>
      <c r="H7289">
        <v>12</v>
      </c>
      <c r="I7289" t="s">
        <v>21519</v>
      </c>
      <c r="J7289">
        <v>0</v>
      </c>
      <c r="K7289">
        <v>0</v>
      </c>
      <c r="L7289" t="s">
        <v>10944</v>
      </c>
      <c r="N7289" t="s">
        <v>10837</v>
      </c>
      <c r="O7289" t="s">
        <v>10701</v>
      </c>
      <c r="Q7289" t="s">
        <v>10702</v>
      </c>
      <c r="S7289" t="s">
        <v>10838</v>
      </c>
      <c r="T7289">
        <v>43102.456921296303</v>
      </c>
    </row>
    <row r="7290" spans="1:20" x14ac:dyDescent="0.25">
      <c r="A7290" t="s">
        <v>21771</v>
      </c>
      <c r="B7290" t="s">
        <v>21772</v>
      </c>
      <c r="C7290" t="s">
        <v>10691</v>
      </c>
      <c r="D7290" t="s">
        <v>10683</v>
      </c>
      <c r="E7290" t="s">
        <v>10693</v>
      </c>
      <c r="F7290">
        <v>42.99</v>
      </c>
      <c r="G7290">
        <v>257.94</v>
      </c>
      <c r="H7290">
        <v>6</v>
      </c>
      <c r="I7290" t="s">
        <v>21519</v>
      </c>
      <c r="J7290">
        <v>0</v>
      </c>
      <c r="K7290">
        <v>0</v>
      </c>
      <c r="L7290" t="s">
        <v>10758</v>
      </c>
      <c r="N7290" t="s">
        <v>10978</v>
      </c>
      <c r="O7290" t="s">
        <v>10747</v>
      </c>
      <c r="Q7290" t="s">
        <v>10748</v>
      </c>
      <c r="S7290" t="s">
        <v>10979</v>
      </c>
      <c r="T7290">
        <v>43109.404224537</v>
      </c>
    </row>
    <row r="7291" spans="1:20" x14ac:dyDescent="0.25">
      <c r="A7291" t="s">
        <v>6606</v>
      </c>
      <c r="B7291" t="s">
        <v>21773</v>
      </c>
      <c r="C7291" t="s">
        <v>10681</v>
      </c>
      <c r="D7291" t="s">
        <v>10683</v>
      </c>
      <c r="E7291" t="s">
        <v>10685</v>
      </c>
      <c r="F7291">
        <v>24.99</v>
      </c>
      <c r="G7291">
        <v>299.88</v>
      </c>
      <c r="H7291">
        <v>12</v>
      </c>
      <c r="I7291" t="s">
        <v>21519</v>
      </c>
      <c r="J7291">
        <v>0</v>
      </c>
      <c r="K7291">
        <v>0</v>
      </c>
      <c r="L7291" t="s">
        <v>10868</v>
      </c>
      <c r="N7291" t="s">
        <v>10803</v>
      </c>
      <c r="O7291" t="s">
        <v>10782</v>
      </c>
      <c r="Q7291" t="s">
        <v>10783</v>
      </c>
      <c r="S7291" t="s">
        <v>10804</v>
      </c>
      <c r="T7291">
        <v>43102.456990740699</v>
      </c>
    </row>
    <row r="7292" spans="1:20" x14ac:dyDescent="0.25">
      <c r="A7292" t="s">
        <v>21774</v>
      </c>
      <c r="B7292" t="s">
        <v>21775</v>
      </c>
      <c r="C7292" t="s">
        <v>10691</v>
      </c>
      <c r="D7292" t="s">
        <v>10683</v>
      </c>
      <c r="E7292" t="s">
        <v>10693</v>
      </c>
      <c r="F7292">
        <v>16.989999999999998</v>
      </c>
      <c r="G7292">
        <v>203.88</v>
      </c>
      <c r="H7292">
        <v>12</v>
      </c>
      <c r="I7292" t="s">
        <v>21519</v>
      </c>
      <c r="J7292">
        <v>0</v>
      </c>
      <c r="K7292">
        <v>0</v>
      </c>
      <c r="L7292" t="s">
        <v>10692</v>
      </c>
      <c r="N7292" t="s">
        <v>10803</v>
      </c>
      <c r="O7292" t="s">
        <v>10782</v>
      </c>
      <c r="Q7292" t="s">
        <v>10783</v>
      </c>
      <c r="S7292" t="s">
        <v>10804</v>
      </c>
      <c r="T7292">
        <v>43102.456956018497</v>
      </c>
    </row>
    <row r="7293" spans="1:20" x14ac:dyDescent="0.25">
      <c r="A7293" t="s">
        <v>21776</v>
      </c>
      <c r="B7293" t="s">
        <v>21777</v>
      </c>
      <c r="C7293" t="s">
        <v>10681</v>
      </c>
      <c r="D7293" t="s">
        <v>10683</v>
      </c>
      <c r="E7293" t="s">
        <v>10685</v>
      </c>
      <c r="F7293">
        <v>18.989999999999998</v>
      </c>
      <c r="G7293">
        <v>227.88</v>
      </c>
      <c r="H7293">
        <v>12</v>
      </c>
      <c r="I7293" t="s">
        <v>21519</v>
      </c>
      <c r="J7293">
        <v>0</v>
      </c>
      <c r="K7293">
        <v>0</v>
      </c>
      <c r="L7293" t="s">
        <v>10731</v>
      </c>
      <c r="M7293">
        <v>46062</v>
      </c>
      <c r="N7293" t="s">
        <v>11317</v>
      </c>
      <c r="O7293" t="s">
        <v>10708</v>
      </c>
      <c r="Q7293" t="s">
        <v>10709</v>
      </c>
      <c r="S7293" t="s">
        <v>11318</v>
      </c>
      <c r="T7293">
        <v>43102.456875000003</v>
      </c>
    </row>
    <row r="7294" spans="1:20" x14ac:dyDescent="0.25">
      <c r="A7294" t="s">
        <v>6607</v>
      </c>
      <c r="B7294" t="s">
        <v>21778</v>
      </c>
      <c r="C7294" t="s">
        <v>10681</v>
      </c>
      <c r="D7294" t="s">
        <v>10683</v>
      </c>
      <c r="E7294" t="s">
        <v>10685</v>
      </c>
      <c r="F7294">
        <v>14.99</v>
      </c>
      <c r="G7294">
        <v>179.88</v>
      </c>
      <c r="H7294">
        <v>12</v>
      </c>
      <c r="I7294" t="s">
        <v>21519</v>
      </c>
      <c r="J7294">
        <v>0</v>
      </c>
      <c r="K7294">
        <v>0</v>
      </c>
      <c r="L7294" t="s">
        <v>10868</v>
      </c>
      <c r="N7294" t="s">
        <v>10694</v>
      </c>
      <c r="O7294" t="s">
        <v>10695</v>
      </c>
      <c r="Q7294" t="s">
        <v>10696</v>
      </c>
      <c r="S7294" t="s">
        <v>10697</v>
      </c>
      <c r="T7294">
        <v>43102.456990740699</v>
      </c>
    </row>
    <row r="7295" spans="1:20" x14ac:dyDescent="0.25">
      <c r="A7295" t="s">
        <v>6608</v>
      </c>
      <c r="B7295" t="s">
        <v>21779</v>
      </c>
      <c r="C7295" t="s">
        <v>10681</v>
      </c>
      <c r="D7295" t="s">
        <v>10683</v>
      </c>
      <c r="E7295" t="s">
        <v>10685</v>
      </c>
      <c r="F7295">
        <v>14.99</v>
      </c>
      <c r="G7295">
        <v>179.88</v>
      </c>
      <c r="H7295">
        <v>12</v>
      </c>
      <c r="I7295" t="s">
        <v>21519</v>
      </c>
      <c r="J7295">
        <v>0</v>
      </c>
      <c r="K7295">
        <v>0</v>
      </c>
      <c r="L7295" t="s">
        <v>10883</v>
      </c>
      <c r="N7295" t="s">
        <v>10694</v>
      </c>
      <c r="O7295" t="s">
        <v>10695</v>
      </c>
      <c r="Q7295" t="s">
        <v>10696</v>
      </c>
      <c r="S7295" t="s">
        <v>10697</v>
      </c>
      <c r="T7295">
        <v>43102.456979166702</v>
      </c>
    </row>
    <row r="7296" spans="1:20" x14ac:dyDescent="0.25">
      <c r="A7296" t="s">
        <v>6609</v>
      </c>
      <c r="B7296" t="s">
        <v>21780</v>
      </c>
      <c r="C7296" t="s">
        <v>10681</v>
      </c>
      <c r="D7296" t="s">
        <v>10683</v>
      </c>
      <c r="E7296" t="s">
        <v>10685</v>
      </c>
      <c r="F7296">
        <v>15.9</v>
      </c>
      <c r="G7296">
        <v>190.8</v>
      </c>
      <c r="H7296">
        <v>12</v>
      </c>
      <c r="I7296" t="s">
        <v>21519</v>
      </c>
      <c r="J7296">
        <v>0</v>
      </c>
      <c r="K7296">
        <v>0</v>
      </c>
      <c r="L7296" t="s">
        <v>10731</v>
      </c>
      <c r="M7296">
        <v>45798</v>
      </c>
      <c r="N7296" t="s">
        <v>10686</v>
      </c>
      <c r="O7296" t="s">
        <v>10687</v>
      </c>
      <c r="Q7296" t="s">
        <v>10688</v>
      </c>
      <c r="S7296" t="s">
        <v>10689</v>
      </c>
      <c r="T7296">
        <v>43102.456875000003</v>
      </c>
    </row>
    <row r="7297" spans="1:20" x14ac:dyDescent="0.25">
      <c r="A7297" t="s">
        <v>6610</v>
      </c>
      <c r="B7297" t="s">
        <v>21781</v>
      </c>
      <c r="C7297" t="s">
        <v>10681</v>
      </c>
      <c r="D7297" t="s">
        <v>10683</v>
      </c>
      <c r="E7297" t="s">
        <v>10685</v>
      </c>
      <c r="F7297">
        <v>4.99</v>
      </c>
      <c r="G7297">
        <v>119.76</v>
      </c>
      <c r="H7297">
        <v>24</v>
      </c>
      <c r="I7297" t="s">
        <v>21519</v>
      </c>
      <c r="J7297">
        <v>0</v>
      </c>
      <c r="K7297">
        <v>0</v>
      </c>
      <c r="L7297" t="s">
        <v>10831</v>
      </c>
      <c r="N7297" t="s">
        <v>10686</v>
      </c>
      <c r="O7297" t="s">
        <v>10687</v>
      </c>
      <c r="Q7297" t="s">
        <v>10688</v>
      </c>
      <c r="S7297" t="s">
        <v>10689</v>
      </c>
      <c r="T7297">
        <v>43102.456956018497</v>
      </c>
    </row>
    <row r="7298" spans="1:20" x14ac:dyDescent="0.25">
      <c r="A7298" t="s">
        <v>21782</v>
      </c>
      <c r="B7298" t="s">
        <v>21783</v>
      </c>
      <c r="C7298" t="s">
        <v>10691</v>
      </c>
      <c r="D7298" t="s">
        <v>10683</v>
      </c>
      <c r="E7298" t="s">
        <v>10693</v>
      </c>
      <c r="F7298">
        <v>7.1</v>
      </c>
      <c r="G7298">
        <v>85.2</v>
      </c>
      <c r="H7298">
        <v>12</v>
      </c>
      <c r="I7298" t="s">
        <v>21519</v>
      </c>
      <c r="J7298">
        <v>0</v>
      </c>
      <c r="K7298">
        <v>0</v>
      </c>
      <c r="L7298" t="s">
        <v>10758</v>
      </c>
      <c r="N7298" t="s">
        <v>10978</v>
      </c>
      <c r="O7298" t="s">
        <v>10747</v>
      </c>
      <c r="Q7298" t="s">
        <v>10748</v>
      </c>
      <c r="S7298" t="s">
        <v>10979</v>
      </c>
      <c r="T7298">
        <v>43109.404224537</v>
      </c>
    </row>
    <row r="7299" spans="1:20" x14ac:dyDescent="0.25">
      <c r="A7299" t="s">
        <v>21784</v>
      </c>
      <c r="B7299" t="s">
        <v>21785</v>
      </c>
      <c r="C7299" t="s">
        <v>10691</v>
      </c>
      <c r="D7299" t="s">
        <v>10683</v>
      </c>
      <c r="E7299" t="s">
        <v>10693</v>
      </c>
      <c r="F7299">
        <v>9.59</v>
      </c>
      <c r="G7299">
        <v>115.08</v>
      </c>
      <c r="H7299">
        <v>12</v>
      </c>
      <c r="I7299" t="s">
        <v>21519</v>
      </c>
      <c r="J7299">
        <v>0</v>
      </c>
      <c r="K7299">
        <v>0</v>
      </c>
      <c r="L7299" t="s">
        <v>10722</v>
      </c>
      <c r="N7299" t="s">
        <v>10837</v>
      </c>
      <c r="O7299" t="s">
        <v>10701</v>
      </c>
      <c r="Q7299" t="s">
        <v>10702</v>
      </c>
      <c r="S7299" t="s">
        <v>10838</v>
      </c>
      <c r="T7299">
        <v>43102.456956018497</v>
      </c>
    </row>
    <row r="7300" spans="1:20" x14ac:dyDescent="0.25">
      <c r="A7300" t="s">
        <v>6611</v>
      </c>
      <c r="B7300" t="s">
        <v>21786</v>
      </c>
      <c r="C7300" t="s">
        <v>10681</v>
      </c>
      <c r="D7300" t="s">
        <v>10683</v>
      </c>
      <c r="E7300" t="s">
        <v>10685</v>
      </c>
      <c r="F7300">
        <v>10.99</v>
      </c>
      <c r="G7300">
        <v>263.76</v>
      </c>
      <c r="H7300">
        <v>24</v>
      </c>
      <c r="I7300" t="s">
        <v>21519</v>
      </c>
      <c r="J7300">
        <v>0</v>
      </c>
      <c r="K7300">
        <v>0</v>
      </c>
      <c r="L7300" t="s">
        <v>11419</v>
      </c>
      <c r="M7300">
        <v>43980</v>
      </c>
      <c r="N7300" t="s">
        <v>10874</v>
      </c>
      <c r="O7300" t="s">
        <v>10701</v>
      </c>
      <c r="P7300" t="s">
        <v>10708</v>
      </c>
      <c r="Q7300" t="s">
        <v>10702</v>
      </c>
      <c r="R7300" t="s">
        <v>10709</v>
      </c>
      <c r="S7300" t="s">
        <v>10875</v>
      </c>
      <c r="T7300">
        <v>43102.456921296303</v>
      </c>
    </row>
    <row r="7301" spans="1:20" x14ac:dyDescent="0.25">
      <c r="A7301" t="s">
        <v>6612</v>
      </c>
      <c r="B7301" t="s">
        <v>21787</v>
      </c>
      <c r="C7301" t="s">
        <v>10681</v>
      </c>
      <c r="D7301" t="s">
        <v>10683</v>
      </c>
      <c r="E7301" t="s">
        <v>10685</v>
      </c>
      <c r="F7301">
        <v>6.99</v>
      </c>
      <c r="G7301">
        <v>83.88</v>
      </c>
      <c r="H7301">
        <v>12</v>
      </c>
      <c r="I7301" t="s">
        <v>21519</v>
      </c>
      <c r="J7301">
        <v>0</v>
      </c>
      <c r="K7301">
        <v>0</v>
      </c>
      <c r="L7301" t="s">
        <v>11325</v>
      </c>
      <c r="N7301" t="s">
        <v>10991</v>
      </c>
      <c r="O7301" t="s">
        <v>10992</v>
      </c>
      <c r="Q7301" t="s">
        <v>10993</v>
      </c>
      <c r="S7301" t="s">
        <v>10994</v>
      </c>
      <c r="T7301">
        <v>43102.456932870402</v>
      </c>
    </row>
    <row r="7302" spans="1:20" x14ac:dyDescent="0.25">
      <c r="A7302" t="s">
        <v>6613</v>
      </c>
      <c r="B7302" t="s">
        <v>21788</v>
      </c>
      <c r="C7302" t="s">
        <v>10681</v>
      </c>
      <c r="D7302" t="s">
        <v>10683</v>
      </c>
      <c r="E7302" t="s">
        <v>10685</v>
      </c>
      <c r="F7302">
        <v>13.99</v>
      </c>
      <c r="G7302">
        <v>167.88</v>
      </c>
      <c r="H7302">
        <v>12</v>
      </c>
      <c r="I7302" t="s">
        <v>21519</v>
      </c>
      <c r="J7302">
        <v>0</v>
      </c>
      <c r="K7302">
        <v>0</v>
      </c>
      <c r="L7302" t="s">
        <v>10745</v>
      </c>
      <c r="N7302" t="s">
        <v>10923</v>
      </c>
      <c r="O7302" t="s">
        <v>10708</v>
      </c>
      <c r="Q7302" t="s">
        <v>10709</v>
      </c>
      <c r="S7302" t="s">
        <v>10924</v>
      </c>
      <c r="T7302">
        <v>43102.456898148099</v>
      </c>
    </row>
    <row r="7303" spans="1:20" x14ac:dyDescent="0.25">
      <c r="A7303" t="s">
        <v>9908</v>
      </c>
      <c r="B7303" t="s">
        <v>21789</v>
      </c>
      <c r="C7303" t="s">
        <v>10751</v>
      </c>
      <c r="D7303" t="s">
        <v>10683</v>
      </c>
      <c r="E7303" t="s">
        <v>10836</v>
      </c>
      <c r="F7303">
        <v>4.79</v>
      </c>
      <c r="G7303">
        <v>57.48</v>
      </c>
      <c r="H7303">
        <v>12</v>
      </c>
      <c r="I7303" t="s">
        <v>21519</v>
      </c>
      <c r="J7303">
        <v>0</v>
      </c>
      <c r="K7303">
        <v>0</v>
      </c>
      <c r="L7303" t="s">
        <v>10717</v>
      </c>
      <c r="N7303" t="s">
        <v>11489</v>
      </c>
      <c r="O7303" t="s">
        <v>10701</v>
      </c>
      <c r="Q7303" t="s">
        <v>10702</v>
      </c>
      <c r="S7303" t="s">
        <v>11490</v>
      </c>
      <c r="T7303">
        <v>43102.456921296303</v>
      </c>
    </row>
    <row r="7304" spans="1:20" x14ac:dyDescent="0.25">
      <c r="A7304" t="s">
        <v>6614</v>
      </c>
      <c r="B7304" t="s">
        <v>21790</v>
      </c>
      <c r="C7304" t="s">
        <v>10681</v>
      </c>
      <c r="D7304" t="s">
        <v>10683</v>
      </c>
      <c r="E7304" t="s">
        <v>10685</v>
      </c>
      <c r="F7304">
        <v>29.99</v>
      </c>
      <c r="G7304">
        <v>359.88</v>
      </c>
      <c r="H7304">
        <v>12</v>
      </c>
      <c r="I7304" t="s">
        <v>21519</v>
      </c>
      <c r="J7304">
        <v>0</v>
      </c>
      <c r="K7304">
        <v>0</v>
      </c>
      <c r="L7304" t="s">
        <v>10731</v>
      </c>
      <c r="M7304">
        <v>45335</v>
      </c>
      <c r="N7304" t="s">
        <v>10837</v>
      </c>
      <c r="O7304" t="s">
        <v>10701</v>
      </c>
      <c r="Q7304" t="s">
        <v>10702</v>
      </c>
      <c r="S7304" t="s">
        <v>10838</v>
      </c>
      <c r="T7304">
        <v>43102.456875000003</v>
      </c>
    </row>
    <row r="7305" spans="1:20" x14ac:dyDescent="0.25">
      <c r="A7305" t="s">
        <v>9909</v>
      </c>
      <c r="B7305" t="s">
        <v>21791</v>
      </c>
      <c r="C7305" t="s">
        <v>10691</v>
      </c>
      <c r="D7305" t="s">
        <v>10683</v>
      </c>
      <c r="E7305" t="s">
        <v>10693</v>
      </c>
      <c r="F7305">
        <v>4.79</v>
      </c>
      <c r="G7305">
        <v>114.96</v>
      </c>
      <c r="H7305">
        <v>24</v>
      </c>
      <c r="I7305" t="s">
        <v>21519</v>
      </c>
      <c r="J7305">
        <v>0</v>
      </c>
      <c r="K7305">
        <v>0</v>
      </c>
      <c r="L7305" t="s">
        <v>10883</v>
      </c>
      <c r="N7305" t="s">
        <v>10837</v>
      </c>
      <c r="O7305" t="s">
        <v>10701</v>
      </c>
      <c r="Q7305" t="s">
        <v>10702</v>
      </c>
      <c r="S7305" t="s">
        <v>10838</v>
      </c>
      <c r="T7305">
        <v>43102.456979166702</v>
      </c>
    </row>
    <row r="7306" spans="1:20" x14ac:dyDescent="0.25">
      <c r="A7306" t="s">
        <v>21792</v>
      </c>
      <c r="B7306" t="s">
        <v>21793</v>
      </c>
      <c r="C7306" t="s">
        <v>10691</v>
      </c>
      <c r="D7306" t="s">
        <v>10683</v>
      </c>
      <c r="E7306" t="s">
        <v>10693</v>
      </c>
      <c r="F7306">
        <v>38.99</v>
      </c>
      <c r="G7306">
        <v>467.88</v>
      </c>
      <c r="H7306">
        <v>12</v>
      </c>
      <c r="I7306" t="s">
        <v>21519</v>
      </c>
      <c r="J7306">
        <v>0</v>
      </c>
      <c r="K7306">
        <v>0</v>
      </c>
      <c r="L7306" t="s">
        <v>10722</v>
      </c>
      <c r="N7306" t="s">
        <v>14089</v>
      </c>
      <c r="O7306" t="s">
        <v>11717</v>
      </c>
      <c r="Q7306" t="s">
        <v>11718</v>
      </c>
      <c r="S7306" t="s">
        <v>14090</v>
      </c>
      <c r="T7306">
        <v>43102.456956018497</v>
      </c>
    </row>
    <row r="7307" spans="1:20" x14ac:dyDescent="0.25">
      <c r="A7307" t="s">
        <v>21794</v>
      </c>
      <c r="B7307" t="s">
        <v>21795</v>
      </c>
      <c r="C7307" t="s">
        <v>10691</v>
      </c>
      <c r="D7307" t="s">
        <v>10683</v>
      </c>
      <c r="E7307" t="s">
        <v>10693</v>
      </c>
      <c r="F7307">
        <v>9.59</v>
      </c>
      <c r="G7307">
        <v>57.54</v>
      </c>
      <c r="H7307">
        <v>6</v>
      </c>
      <c r="I7307" t="s">
        <v>21519</v>
      </c>
      <c r="J7307">
        <v>0</v>
      </c>
      <c r="K7307">
        <v>0</v>
      </c>
      <c r="L7307" t="s">
        <v>10722</v>
      </c>
      <c r="N7307" t="s">
        <v>11243</v>
      </c>
      <c r="O7307" t="s">
        <v>10708</v>
      </c>
      <c r="Q7307" t="s">
        <v>10709</v>
      </c>
      <c r="S7307" t="s">
        <v>11244</v>
      </c>
      <c r="T7307">
        <v>43102.456956018497</v>
      </c>
    </row>
    <row r="7308" spans="1:20" x14ac:dyDescent="0.25">
      <c r="A7308" t="s">
        <v>6615</v>
      </c>
      <c r="B7308" t="s">
        <v>21796</v>
      </c>
      <c r="C7308" t="s">
        <v>10681</v>
      </c>
      <c r="D7308" t="s">
        <v>10683</v>
      </c>
      <c r="E7308" t="s">
        <v>10685</v>
      </c>
      <c r="F7308">
        <v>19.989999999999998</v>
      </c>
      <c r="G7308">
        <v>239.88</v>
      </c>
      <c r="H7308">
        <v>12</v>
      </c>
      <c r="I7308" t="s">
        <v>21519</v>
      </c>
      <c r="J7308">
        <v>0</v>
      </c>
      <c r="K7308">
        <v>0</v>
      </c>
      <c r="L7308" t="s">
        <v>11305</v>
      </c>
      <c r="M7308">
        <v>43767</v>
      </c>
      <c r="N7308" t="s">
        <v>10694</v>
      </c>
      <c r="O7308" t="s">
        <v>10695</v>
      </c>
      <c r="Q7308" t="s">
        <v>10696</v>
      </c>
      <c r="S7308" t="s">
        <v>10697</v>
      </c>
      <c r="T7308">
        <v>43102.456875000003</v>
      </c>
    </row>
    <row r="7309" spans="1:20" x14ac:dyDescent="0.25">
      <c r="A7309" t="s">
        <v>6616</v>
      </c>
      <c r="B7309" t="s">
        <v>21797</v>
      </c>
      <c r="C7309" t="s">
        <v>10681</v>
      </c>
      <c r="D7309" t="s">
        <v>10683</v>
      </c>
      <c r="E7309" t="s">
        <v>10685</v>
      </c>
      <c r="F7309">
        <v>6.49</v>
      </c>
      <c r="G7309">
        <v>155.76</v>
      </c>
      <c r="H7309">
        <v>24</v>
      </c>
      <c r="I7309" t="s">
        <v>21519</v>
      </c>
      <c r="J7309">
        <v>0</v>
      </c>
      <c r="K7309">
        <v>0</v>
      </c>
      <c r="L7309" t="s">
        <v>10812</v>
      </c>
      <c r="N7309" t="s">
        <v>10686</v>
      </c>
      <c r="O7309" t="s">
        <v>10687</v>
      </c>
      <c r="Q7309" t="s">
        <v>10688</v>
      </c>
      <c r="S7309" t="s">
        <v>10689</v>
      </c>
      <c r="T7309">
        <v>43102.456875000003</v>
      </c>
    </row>
    <row r="7310" spans="1:20" x14ac:dyDescent="0.25">
      <c r="A7310" t="s">
        <v>6617</v>
      </c>
      <c r="B7310" t="s">
        <v>21798</v>
      </c>
      <c r="C7310" t="s">
        <v>10681</v>
      </c>
      <c r="D7310" t="s">
        <v>10683</v>
      </c>
      <c r="E7310" t="s">
        <v>10685</v>
      </c>
      <c r="F7310">
        <v>16.989999999999998</v>
      </c>
      <c r="G7310">
        <v>203.88</v>
      </c>
      <c r="H7310">
        <v>12</v>
      </c>
      <c r="I7310" t="s">
        <v>21519</v>
      </c>
      <c r="J7310">
        <v>0</v>
      </c>
      <c r="K7310">
        <v>0</v>
      </c>
      <c r="L7310" t="s">
        <v>10868</v>
      </c>
      <c r="M7310">
        <v>45427</v>
      </c>
      <c r="N7310" t="s">
        <v>10803</v>
      </c>
      <c r="O7310" t="s">
        <v>10782</v>
      </c>
      <c r="Q7310" t="s">
        <v>10783</v>
      </c>
      <c r="S7310" t="s">
        <v>10804</v>
      </c>
      <c r="T7310">
        <v>43102.456990740699</v>
      </c>
    </row>
    <row r="7311" spans="1:20" x14ac:dyDescent="0.25">
      <c r="A7311" t="s">
        <v>6618</v>
      </c>
      <c r="B7311" t="s">
        <v>21799</v>
      </c>
      <c r="C7311" t="s">
        <v>10681</v>
      </c>
      <c r="D7311" t="s">
        <v>10683</v>
      </c>
      <c r="E7311" t="s">
        <v>10685</v>
      </c>
      <c r="F7311">
        <v>10.99</v>
      </c>
      <c r="G7311">
        <v>263.76</v>
      </c>
      <c r="H7311">
        <v>24</v>
      </c>
      <c r="I7311" t="s">
        <v>21519</v>
      </c>
      <c r="J7311">
        <v>0</v>
      </c>
      <c r="K7311">
        <v>0</v>
      </c>
      <c r="L7311" t="s">
        <v>10862</v>
      </c>
      <c r="N7311" t="s">
        <v>10700</v>
      </c>
      <c r="O7311" t="s">
        <v>10701</v>
      </c>
      <c r="Q7311" t="s">
        <v>10702</v>
      </c>
      <c r="S7311" t="s">
        <v>10703</v>
      </c>
      <c r="T7311">
        <v>43102.456909722197</v>
      </c>
    </row>
    <row r="7312" spans="1:20" x14ac:dyDescent="0.25">
      <c r="A7312" t="s">
        <v>9910</v>
      </c>
      <c r="B7312" t="s">
        <v>21800</v>
      </c>
      <c r="C7312" t="s">
        <v>10691</v>
      </c>
      <c r="D7312" t="s">
        <v>10683</v>
      </c>
      <c r="E7312" t="s">
        <v>10693</v>
      </c>
      <c r="F7312">
        <v>4.1900000000000004</v>
      </c>
      <c r="G7312">
        <v>100.56</v>
      </c>
      <c r="H7312">
        <v>24</v>
      </c>
      <c r="I7312" t="s">
        <v>21519</v>
      </c>
      <c r="J7312">
        <v>0</v>
      </c>
      <c r="K7312">
        <v>0</v>
      </c>
      <c r="L7312" t="s">
        <v>10717</v>
      </c>
      <c r="N7312" t="s">
        <v>10700</v>
      </c>
      <c r="O7312" t="s">
        <v>10701</v>
      </c>
      <c r="Q7312" t="s">
        <v>10702</v>
      </c>
      <c r="S7312" t="s">
        <v>10703</v>
      </c>
      <c r="T7312">
        <v>43102.456921296303</v>
      </c>
    </row>
    <row r="7313" spans="1:20" x14ac:dyDescent="0.25">
      <c r="A7313" t="s">
        <v>6619</v>
      </c>
      <c r="B7313" t="s">
        <v>21801</v>
      </c>
      <c r="C7313" t="s">
        <v>10681</v>
      </c>
      <c r="D7313" t="s">
        <v>10683</v>
      </c>
      <c r="E7313" t="s">
        <v>10685</v>
      </c>
      <c r="F7313">
        <v>7.49</v>
      </c>
      <c r="G7313">
        <v>179.76</v>
      </c>
      <c r="H7313">
        <v>24</v>
      </c>
      <c r="I7313" t="s">
        <v>21519</v>
      </c>
      <c r="J7313">
        <v>0</v>
      </c>
      <c r="K7313">
        <v>0</v>
      </c>
      <c r="L7313" t="s">
        <v>10788</v>
      </c>
      <c r="N7313" t="s">
        <v>10826</v>
      </c>
      <c r="O7313" t="s">
        <v>10708</v>
      </c>
      <c r="Q7313" t="s">
        <v>10709</v>
      </c>
      <c r="S7313" t="s">
        <v>10827</v>
      </c>
      <c r="T7313">
        <v>43102.456921296303</v>
      </c>
    </row>
    <row r="7314" spans="1:20" x14ac:dyDescent="0.25">
      <c r="A7314" t="s">
        <v>21802</v>
      </c>
      <c r="B7314" t="s">
        <v>21803</v>
      </c>
      <c r="C7314" t="s">
        <v>10691</v>
      </c>
      <c r="D7314" t="s">
        <v>10683</v>
      </c>
      <c r="E7314" t="s">
        <v>10693</v>
      </c>
      <c r="F7314">
        <v>19.989999999999998</v>
      </c>
      <c r="G7314">
        <v>119.94</v>
      </c>
      <c r="H7314">
        <v>6</v>
      </c>
      <c r="I7314" t="s">
        <v>21519</v>
      </c>
      <c r="J7314">
        <v>0</v>
      </c>
      <c r="K7314">
        <v>0</v>
      </c>
      <c r="L7314" t="s">
        <v>10918</v>
      </c>
      <c r="N7314" t="s">
        <v>11010</v>
      </c>
      <c r="O7314" t="s">
        <v>10708</v>
      </c>
      <c r="Q7314" t="s">
        <v>10709</v>
      </c>
      <c r="S7314" t="s">
        <v>11011</v>
      </c>
      <c r="T7314">
        <v>43102.456967592603</v>
      </c>
    </row>
    <row r="7315" spans="1:20" x14ac:dyDescent="0.25">
      <c r="A7315" t="s">
        <v>6620</v>
      </c>
      <c r="B7315" t="s">
        <v>21804</v>
      </c>
      <c r="C7315" t="s">
        <v>10681</v>
      </c>
      <c r="D7315" t="s">
        <v>10683</v>
      </c>
      <c r="E7315" t="s">
        <v>10685</v>
      </c>
      <c r="F7315">
        <v>16.989999999999998</v>
      </c>
      <c r="G7315">
        <v>203.88</v>
      </c>
      <c r="H7315">
        <v>12</v>
      </c>
      <c r="I7315" t="s">
        <v>21519</v>
      </c>
      <c r="J7315">
        <v>0</v>
      </c>
      <c r="K7315">
        <v>0</v>
      </c>
      <c r="L7315" t="s">
        <v>10717</v>
      </c>
      <c r="N7315" t="s">
        <v>11198</v>
      </c>
      <c r="O7315" t="s">
        <v>10782</v>
      </c>
      <c r="Q7315" t="s">
        <v>10783</v>
      </c>
      <c r="S7315" t="s">
        <v>11199</v>
      </c>
      <c r="T7315">
        <v>43102.456921296303</v>
      </c>
    </row>
    <row r="7316" spans="1:20" x14ac:dyDescent="0.25">
      <c r="A7316" t="s">
        <v>21805</v>
      </c>
      <c r="B7316" t="s">
        <v>21806</v>
      </c>
      <c r="C7316" t="s">
        <v>10691</v>
      </c>
      <c r="D7316" t="s">
        <v>10683</v>
      </c>
      <c r="E7316" t="s">
        <v>10693</v>
      </c>
      <c r="F7316">
        <v>5.99</v>
      </c>
      <c r="G7316">
        <v>71.88</v>
      </c>
      <c r="H7316">
        <v>12</v>
      </c>
      <c r="I7316" t="s">
        <v>21519</v>
      </c>
      <c r="J7316">
        <v>0</v>
      </c>
      <c r="K7316">
        <v>0</v>
      </c>
      <c r="L7316" t="s">
        <v>10722</v>
      </c>
      <c r="N7316" t="s">
        <v>12914</v>
      </c>
      <c r="O7316" t="s">
        <v>10687</v>
      </c>
      <c r="Q7316" t="s">
        <v>10688</v>
      </c>
      <c r="S7316" t="s">
        <v>12915</v>
      </c>
      <c r="T7316">
        <v>43102.456956018497</v>
      </c>
    </row>
    <row r="7317" spans="1:20" x14ac:dyDescent="0.25">
      <c r="A7317" t="s">
        <v>21807</v>
      </c>
      <c r="B7317" t="s">
        <v>21808</v>
      </c>
      <c r="C7317" t="s">
        <v>10691</v>
      </c>
      <c r="D7317" t="s">
        <v>10683</v>
      </c>
      <c r="E7317" t="s">
        <v>10693</v>
      </c>
      <c r="F7317">
        <v>6.99</v>
      </c>
      <c r="G7317">
        <v>83.88</v>
      </c>
      <c r="H7317">
        <v>12</v>
      </c>
      <c r="I7317" t="s">
        <v>21519</v>
      </c>
      <c r="J7317">
        <v>0</v>
      </c>
      <c r="K7317">
        <v>0</v>
      </c>
      <c r="L7317" t="s">
        <v>10788</v>
      </c>
      <c r="N7317" t="s">
        <v>10803</v>
      </c>
      <c r="O7317" t="s">
        <v>10782</v>
      </c>
      <c r="Q7317" t="s">
        <v>10783</v>
      </c>
      <c r="S7317" t="s">
        <v>10804</v>
      </c>
      <c r="T7317">
        <v>43102.456921296303</v>
      </c>
    </row>
    <row r="7318" spans="1:20" x14ac:dyDescent="0.25">
      <c r="A7318" t="s">
        <v>21809</v>
      </c>
      <c r="B7318" t="s">
        <v>21810</v>
      </c>
      <c r="C7318" t="s">
        <v>10691</v>
      </c>
      <c r="D7318" t="s">
        <v>10683</v>
      </c>
      <c r="E7318" t="s">
        <v>10693</v>
      </c>
      <c r="F7318">
        <v>6.99</v>
      </c>
      <c r="G7318">
        <v>83.88</v>
      </c>
      <c r="H7318">
        <v>12</v>
      </c>
      <c r="I7318" t="s">
        <v>21519</v>
      </c>
      <c r="J7318">
        <v>0</v>
      </c>
      <c r="K7318">
        <v>0</v>
      </c>
      <c r="L7318" t="s">
        <v>10758</v>
      </c>
      <c r="N7318" t="s">
        <v>10803</v>
      </c>
      <c r="O7318" t="s">
        <v>10782</v>
      </c>
      <c r="Q7318" t="s">
        <v>10783</v>
      </c>
      <c r="S7318" t="s">
        <v>10804</v>
      </c>
      <c r="T7318">
        <v>43109.404224537</v>
      </c>
    </row>
    <row r="7319" spans="1:20" x14ac:dyDescent="0.25">
      <c r="A7319" t="s">
        <v>21811</v>
      </c>
      <c r="B7319" t="s">
        <v>21812</v>
      </c>
      <c r="C7319" t="s">
        <v>10691</v>
      </c>
      <c r="D7319" t="s">
        <v>10683</v>
      </c>
      <c r="E7319" t="s">
        <v>10693</v>
      </c>
      <c r="F7319">
        <v>6.99</v>
      </c>
      <c r="G7319">
        <v>83.88</v>
      </c>
      <c r="H7319">
        <v>12</v>
      </c>
      <c r="I7319" t="s">
        <v>21519</v>
      </c>
      <c r="J7319">
        <v>0</v>
      </c>
      <c r="K7319">
        <v>0</v>
      </c>
      <c r="L7319" t="s">
        <v>10758</v>
      </c>
      <c r="N7319" t="s">
        <v>10803</v>
      </c>
      <c r="O7319" t="s">
        <v>10782</v>
      </c>
      <c r="Q7319" t="s">
        <v>10783</v>
      </c>
      <c r="S7319" t="s">
        <v>10804</v>
      </c>
      <c r="T7319">
        <v>43109.404224537</v>
      </c>
    </row>
    <row r="7320" spans="1:20" x14ac:dyDescent="0.25">
      <c r="A7320" t="s">
        <v>6621</v>
      </c>
      <c r="B7320" t="s">
        <v>21813</v>
      </c>
      <c r="C7320" t="s">
        <v>10681</v>
      </c>
      <c r="D7320" t="s">
        <v>10683</v>
      </c>
      <c r="E7320" t="s">
        <v>10685</v>
      </c>
      <c r="F7320">
        <v>6.49</v>
      </c>
      <c r="G7320">
        <v>77.88</v>
      </c>
      <c r="H7320">
        <v>12</v>
      </c>
      <c r="I7320" t="s">
        <v>21519</v>
      </c>
      <c r="J7320">
        <v>0</v>
      </c>
      <c r="K7320">
        <v>0</v>
      </c>
      <c r="L7320" t="s">
        <v>10788</v>
      </c>
      <c r="N7320" t="s">
        <v>10803</v>
      </c>
      <c r="O7320" t="s">
        <v>10782</v>
      </c>
      <c r="Q7320" t="s">
        <v>10783</v>
      </c>
      <c r="S7320" t="s">
        <v>10804</v>
      </c>
      <c r="T7320">
        <v>43102.456921296303</v>
      </c>
    </row>
    <row r="7321" spans="1:20" x14ac:dyDescent="0.25">
      <c r="A7321" t="s">
        <v>21814</v>
      </c>
      <c r="B7321" t="s">
        <v>21815</v>
      </c>
      <c r="C7321" t="s">
        <v>10691</v>
      </c>
      <c r="D7321" t="s">
        <v>10683</v>
      </c>
      <c r="E7321" t="s">
        <v>10693</v>
      </c>
      <c r="F7321">
        <v>39.99</v>
      </c>
      <c r="G7321">
        <v>479.88</v>
      </c>
      <c r="H7321">
        <v>12</v>
      </c>
      <c r="I7321" t="s">
        <v>21519</v>
      </c>
      <c r="J7321">
        <v>0</v>
      </c>
      <c r="K7321">
        <v>0</v>
      </c>
      <c r="L7321" t="s">
        <v>10868</v>
      </c>
      <c r="N7321" t="s">
        <v>10837</v>
      </c>
      <c r="O7321" t="s">
        <v>10701</v>
      </c>
      <c r="Q7321" t="s">
        <v>10702</v>
      </c>
      <c r="S7321" t="s">
        <v>10838</v>
      </c>
      <c r="T7321">
        <v>43102.456990740699</v>
      </c>
    </row>
    <row r="7322" spans="1:20" x14ac:dyDescent="0.25">
      <c r="A7322" t="s">
        <v>6622</v>
      </c>
      <c r="B7322" t="s">
        <v>21816</v>
      </c>
      <c r="C7322" t="s">
        <v>10681</v>
      </c>
      <c r="D7322" t="s">
        <v>10683</v>
      </c>
      <c r="E7322" t="s">
        <v>10685</v>
      </c>
      <c r="F7322">
        <v>27.99</v>
      </c>
      <c r="G7322">
        <v>335.88</v>
      </c>
      <c r="H7322">
        <v>12</v>
      </c>
      <c r="I7322" t="s">
        <v>21519</v>
      </c>
      <c r="J7322">
        <v>0</v>
      </c>
      <c r="K7322">
        <v>0</v>
      </c>
      <c r="L7322" t="s">
        <v>10740</v>
      </c>
      <c r="N7322" t="s">
        <v>10837</v>
      </c>
      <c r="O7322" t="s">
        <v>10701</v>
      </c>
      <c r="Q7322" t="s">
        <v>10702</v>
      </c>
      <c r="S7322" t="s">
        <v>10838</v>
      </c>
      <c r="T7322">
        <v>43102.456886574102</v>
      </c>
    </row>
    <row r="7323" spans="1:20" x14ac:dyDescent="0.25">
      <c r="A7323" t="s">
        <v>21817</v>
      </c>
      <c r="B7323" t="s">
        <v>21818</v>
      </c>
      <c r="C7323" t="s">
        <v>10691</v>
      </c>
      <c r="D7323" t="s">
        <v>10683</v>
      </c>
      <c r="E7323" t="s">
        <v>10693</v>
      </c>
      <c r="F7323">
        <v>6.59</v>
      </c>
      <c r="G7323">
        <v>79.08</v>
      </c>
      <c r="H7323">
        <v>12</v>
      </c>
      <c r="I7323" t="s">
        <v>21519</v>
      </c>
      <c r="J7323">
        <v>0</v>
      </c>
      <c r="K7323">
        <v>0</v>
      </c>
      <c r="L7323" t="s">
        <v>10722</v>
      </c>
      <c r="N7323" t="s">
        <v>10826</v>
      </c>
      <c r="O7323" t="s">
        <v>10708</v>
      </c>
      <c r="Q7323" t="s">
        <v>10709</v>
      </c>
      <c r="S7323" t="s">
        <v>10827</v>
      </c>
      <c r="T7323">
        <v>43102.456956018497</v>
      </c>
    </row>
    <row r="7324" spans="1:20" x14ac:dyDescent="0.25">
      <c r="A7324" t="s">
        <v>6623</v>
      </c>
      <c r="B7324" t="s">
        <v>21819</v>
      </c>
      <c r="C7324" t="s">
        <v>10681</v>
      </c>
      <c r="D7324" t="s">
        <v>10683</v>
      </c>
      <c r="E7324" t="s">
        <v>10685</v>
      </c>
      <c r="F7324">
        <v>14.99</v>
      </c>
      <c r="G7324">
        <v>179.88</v>
      </c>
      <c r="H7324">
        <v>12</v>
      </c>
      <c r="I7324" t="s">
        <v>21519</v>
      </c>
      <c r="J7324">
        <v>0</v>
      </c>
      <c r="K7324">
        <v>0</v>
      </c>
      <c r="L7324" t="s">
        <v>10692</v>
      </c>
      <c r="N7324" t="s">
        <v>10837</v>
      </c>
      <c r="O7324" t="s">
        <v>10701</v>
      </c>
      <c r="Q7324" t="s">
        <v>10702</v>
      </c>
      <c r="S7324" t="s">
        <v>10838</v>
      </c>
      <c r="T7324">
        <v>43102.456956018497</v>
      </c>
    </row>
    <row r="7325" spans="1:20" x14ac:dyDescent="0.25">
      <c r="A7325" t="s">
        <v>21820</v>
      </c>
      <c r="B7325" t="s">
        <v>21821</v>
      </c>
      <c r="C7325" t="s">
        <v>10691</v>
      </c>
      <c r="D7325" t="s">
        <v>10683</v>
      </c>
      <c r="E7325" t="s">
        <v>10693</v>
      </c>
      <c r="F7325">
        <v>4.99</v>
      </c>
      <c r="G7325">
        <v>59.88</v>
      </c>
      <c r="H7325">
        <v>12</v>
      </c>
      <c r="I7325" t="s">
        <v>21519</v>
      </c>
      <c r="J7325">
        <v>0</v>
      </c>
      <c r="K7325">
        <v>0</v>
      </c>
      <c r="L7325" t="s">
        <v>10758</v>
      </c>
      <c r="N7325" t="s">
        <v>10837</v>
      </c>
      <c r="O7325" t="s">
        <v>10701</v>
      </c>
      <c r="Q7325" t="s">
        <v>10702</v>
      </c>
      <c r="S7325" t="s">
        <v>10838</v>
      </c>
      <c r="T7325">
        <v>43109.404224537</v>
      </c>
    </row>
    <row r="7326" spans="1:20" x14ac:dyDescent="0.25">
      <c r="A7326" t="s">
        <v>21822</v>
      </c>
      <c r="B7326" t="s">
        <v>21823</v>
      </c>
      <c r="C7326" t="s">
        <v>10691</v>
      </c>
      <c r="D7326" t="s">
        <v>10683</v>
      </c>
      <c r="E7326" t="s">
        <v>10693</v>
      </c>
      <c r="F7326">
        <v>5.99</v>
      </c>
      <c r="G7326">
        <v>71.88</v>
      </c>
      <c r="H7326">
        <v>12</v>
      </c>
      <c r="I7326" t="s">
        <v>21519</v>
      </c>
      <c r="J7326">
        <v>0</v>
      </c>
      <c r="K7326">
        <v>0</v>
      </c>
      <c r="L7326" t="s">
        <v>10717</v>
      </c>
      <c r="N7326" t="s">
        <v>10837</v>
      </c>
      <c r="O7326" t="s">
        <v>10701</v>
      </c>
      <c r="Q7326" t="s">
        <v>10702</v>
      </c>
      <c r="S7326" t="s">
        <v>10838</v>
      </c>
      <c r="T7326">
        <v>43102.456921296303</v>
      </c>
    </row>
    <row r="7327" spans="1:20" x14ac:dyDescent="0.25">
      <c r="A7327" t="s">
        <v>21824</v>
      </c>
      <c r="B7327" t="s">
        <v>21825</v>
      </c>
      <c r="C7327" t="s">
        <v>10691</v>
      </c>
      <c r="D7327" t="s">
        <v>10683</v>
      </c>
      <c r="E7327" t="s">
        <v>10693</v>
      </c>
      <c r="F7327">
        <v>8.49</v>
      </c>
      <c r="G7327">
        <v>101.88</v>
      </c>
      <c r="H7327">
        <v>12</v>
      </c>
      <c r="I7327" t="s">
        <v>21519</v>
      </c>
      <c r="J7327">
        <v>0</v>
      </c>
      <c r="K7327">
        <v>0</v>
      </c>
      <c r="L7327" t="s">
        <v>10717</v>
      </c>
      <c r="N7327" t="s">
        <v>10837</v>
      </c>
      <c r="O7327" t="s">
        <v>10701</v>
      </c>
      <c r="Q7327" t="s">
        <v>10702</v>
      </c>
      <c r="S7327" t="s">
        <v>10838</v>
      </c>
      <c r="T7327">
        <v>43102.456921296303</v>
      </c>
    </row>
    <row r="7328" spans="1:20" x14ac:dyDescent="0.25">
      <c r="A7328" t="s">
        <v>6624</v>
      </c>
      <c r="B7328" t="s">
        <v>21826</v>
      </c>
      <c r="C7328" t="s">
        <v>10681</v>
      </c>
      <c r="D7328" t="s">
        <v>10683</v>
      </c>
      <c r="E7328" t="s">
        <v>10685</v>
      </c>
      <c r="F7328">
        <v>15.99</v>
      </c>
      <c r="G7328">
        <v>383.76</v>
      </c>
      <c r="H7328">
        <v>24</v>
      </c>
      <c r="I7328" t="s">
        <v>21519</v>
      </c>
      <c r="J7328">
        <v>0</v>
      </c>
      <c r="K7328">
        <v>0</v>
      </c>
      <c r="L7328" t="s">
        <v>11628</v>
      </c>
      <c r="N7328" t="s">
        <v>10803</v>
      </c>
      <c r="O7328" t="s">
        <v>10782</v>
      </c>
      <c r="Q7328" t="s">
        <v>10783</v>
      </c>
      <c r="S7328" t="s">
        <v>10804</v>
      </c>
      <c r="T7328">
        <v>43102.456909722197</v>
      </c>
    </row>
    <row r="7329" spans="1:20" x14ac:dyDescent="0.25">
      <c r="A7329" t="s">
        <v>6625</v>
      </c>
      <c r="B7329" t="s">
        <v>21827</v>
      </c>
      <c r="C7329" t="s">
        <v>10681</v>
      </c>
      <c r="D7329" t="s">
        <v>10683</v>
      </c>
      <c r="E7329" t="s">
        <v>10685</v>
      </c>
      <c r="F7329">
        <v>13.99</v>
      </c>
      <c r="G7329">
        <v>167.88</v>
      </c>
      <c r="H7329">
        <v>12</v>
      </c>
      <c r="I7329" t="s">
        <v>21519</v>
      </c>
      <c r="J7329">
        <v>0</v>
      </c>
      <c r="K7329">
        <v>0</v>
      </c>
      <c r="L7329" t="s">
        <v>10868</v>
      </c>
      <c r="N7329" t="s">
        <v>10700</v>
      </c>
      <c r="O7329" t="s">
        <v>10701</v>
      </c>
      <c r="Q7329" t="s">
        <v>10702</v>
      </c>
      <c r="S7329" t="s">
        <v>10703</v>
      </c>
      <c r="T7329">
        <v>43102.456990740699</v>
      </c>
    </row>
    <row r="7330" spans="1:20" x14ac:dyDescent="0.25">
      <c r="A7330" t="s">
        <v>6626</v>
      </c>
      <c r="B7330" t="s">
        <v>21828</v>
      </c>
      <c r="C7330" t="s">
        <v>10751</v>
      </c>
      <c r="D7330" t="s">
        <v>10683</v>
      </c>
      <c r="E7330" t="s">
        <v>10836</v>
      </c>
      <c r="F7330">
        <v>3.59</v>
      </c>
      <c r="G7330">
        <v>43.08</v>
      </c>
      <c r="H7330">
        <v>12</v>
      </c>
      <c r="I7330" t="s">
        <v>21519</v>
      </c>
      <c r="J7330">
        <v>0</v>
      </c>
      <c r="K7330">
        <v>0</v>
      </c>
      <c r="L7330" t="s">
        <v>10717</v>
      </c>
      <c r="N7330" t="s">
        <v>10686</v>
      </c>
      <c r="O7330" t="s">
        <v>10687</v>
      </c>
      <c r="Q7330" t="s">
        <v>10688</v>
      </c>
      <c r="S7330" t="s">
        <v>10689</v>
      </c>
      <c r="T7330">
        <v>43102.456921296303</v>
      </c>
    </row>
    <row r="7331" spans="1:20" x14ac:dyDescent="0.25">
      <c r="A7331" t="s">
        <v>6627</v>
      </c>
      <c r="B7331" t="s">
        <v>21829</v>
      </c>
      <c r="C7331" t="s">
        <v>10751</v>
      </c>
      <c r="D7331" t="s">
        <v>10683</v>
      </c>
      <c r="E7331" t="s">
        <v>10693</v>
      </c>
      <c r="F7331">
        <v>8.99</v>
      </c>
      <c r="G7331">
        <v>215.76</v>
      </c>
      <c r="H7331">
        <v>24</v>
      </c>
      <c r="I7331" t="s">
        <v>21519</v>
      </c>
      <c r="J7331">
        <v>0</v>
      </c>
      <c r="K7331">
        <v>0</v>
      </c>
      <c r="L7331" t="s">
        <v>10916</v>
      </c>
      <c r="N7331" t="s">
        <v>10700</v>
      </c>
      <c r="O7331" t="s">
        <v>10701</v>
      </c>
      <c r="Q7331" t="s">
        <v>10702</v>
      </c>
      <c r="S7331" t="s">
        <v>10703</v>
      </c>
      <c r="T7331">
        <v>43102.456909722197</v>
      </c>
    </row>
    <row r="7332" spans="1:20" x14ac:dyDescent="0.25">
      <c r="A7332" t="s">
        <v>6628</v>
      </c>
      <c r="B7332" t="s">
        <v>21830</v>
      </c>
      <c r="C7332" t="s">
        <v>10751</v>
      </c>
      <c r="D7332" t="s">
        <v>10683</v>
      </c>
      <c r="E7332" t="s">
        <v>10836</v>
      </c>
      <c r="F7332">
        <v>8.99</v>
      </c>
      <c r="G7332">
        <v>107.88</v>
      </c>
      <c r="H7332">
        <v>12</v>
      </c>
      <c r="I7332" t="s">
        <v>21519</v>
      </c>
      <c r="J7332">
        <v>0</v>
      </c>
      <c r="K7332">
        <v>0</v>
      </c>
      <c r="L7332" t="s">
        <v>10727</v>
      </c>
      <c r="N7332" t="s">
        <v>12119</v>
      </c>
      <c r="O7332" t="s">
        <v>10701</v>
      </c>
      <c r="Q7332" t="s">
        <v>10702</v>
      </c>
      <c r="S7332" t="s">
        <v>12120</v>
      </c>
      <c r="T7332">
        <v>43102.456944444399</v>
      </c>
    </row>
    <row r="7333" spans="1:20" x14ac:dyDescent="0.25">
      <c r="A7333" t="s">
        <v>6629</v>
      </c>
      <c r="B7333" t="s">
        <v>21831</v>
      </c>
      <c r="C7333" t="s">
        <v>10681</v>
      </c>
      <c r="D7333" t="s">
        <v>10683</v>
      </c>
      <c r="E7333" t="s">
        <v>10685</v>
      </c>
      <c r="F7333">
        <v>13.99</v>
      </c>
      <c r="G7333">
        <v>335.76</v>
      </c>
      <c r="H7333">
        <v>24</v>
      </c>
      <c r="I7333" t="s">
        <v>21519</v>
      </c>
      <c r="J7333">
        <v>0</v>
      </c>
      <c r="K7333">
        <v>0</v>
      </c>
      <c r="L7333" t="s">
        <v>10862</v>
      </c>
      <c r="N7333" t="s">
        <v>10732</v>
      </c>
      <c r="O7333" t="s">
        <v>10687</v>
      </c>
      <c r="Q7333" t="s">
        <v>10688</v>
      </c>
      <c r="S7333" t="s">
        <v>10733</v>
      </c>
      <c r="T7333">
        <v>43102.456909722197</v>
      </c>
    </row>
    <row r="7334" spans="1:20" x14ac:dyDescent="0.25">
      <c r="A7334" t="s">
        <v>6630</v>
      </c>
      <c r="B7334" t="s">
        <v>21832</v>
      </c>
      <c r="C7334" t="s">
        <v>10681</v>
      </c>
      <c r="D7334" t="s">
        <v>10683</v>
      </c>
      <c r="E7334" t="s">
        <v>10685</v>
      </c>
      <c r="F7334">
        <v>3.99</v>
      </c>
      <c r="G7334">
        <v>95.76</v>
      </c>
      <c r="H7334">
        <v>24</v>
      </c>
      <c r="I7334" t="s">
        <v>21519</v>
      </c>
      <c r="J7334">
        <v>0</v>
      </c>
      <c r="K7334">
        <v>0</v>
      </c>
      <c r="L7334" t="s">
        <v>10831</v>
      </c>
      <c r="N7334" t="s">
        <v>10686</v>
      </c>
      <c r="O7334" t="s">
        <v>10687</v>
      </c>
      <c r="Q7334" t="s">
        <v>10688</v>
      </c>
      <c r="S7334" t="s">
        <v>10689</v>
      </c>
      <c r="T7334">
        <v>43102.456956018497</v>
      </c>
    </row>
    <row r="7335" spans="1:20" x14ac:dyDescent="0.25">
      <c r="A7335" t="s">
        <v>21833</v>
      </c>
      <c r="B7335" t="s">
        <v>21834</v>
      </c>
      <c r="C7335" t="s">
        <v>10691</v>
      </c>
      <c r="D7335" t="s">
        <v>10683</v>
      </c>
      <c r="E7335" t="s">
        <v>10693</v>
      </c>
      <c r="F7335">
        <v>4.1900000000000004</v>
      </c>
      <c r="G7335">
        <v>100.56</v>
      </c>
      <c r="H7335">
        <v>24</v>
      </c>
      <c r="I7335" t="s">
        <v>21519</v>
      </c>
      <c r="J7335">
        <v>0</v>
      </c>
      <c r="K7335">
        <v>0</v>
      </c>
      <c r="L7335" t="s">
        <v>10788</v>
      </c>
      <c r="N7335" t="s">
        <v>10826</v>
      </c>
      <c r="O7335" t="s">
        <v>10708</v>
      </c>
      <c r="Q7335" t="s">
        <v>10709</v>
      </c>
      <c r="S7335" t="s">
        <v>10827</v>
      </c>
      <c r="T7335">
        <v>43102.456921296303</v>
      </c>
    </row>
    <row r="7336" spans="1:20" x14ac:dyDescent="0.25">
      <c r="A7336" t="s">
        <v>6631</v>
      </c>
      <c r="B7336" t="s">
        <v>21835</v>
      </c>
      <c r="C7336" t="s">
        <v>10681</v>
      </c>
      <c r="D7336" t="s">
        <v>10683</v>
      </c>
      <c r="E7336" t="s">
        <v>10685</v>
      </c>
      <c r="F7336">
        <v>9.99</v>
      </c>
      <c r="G7336">
        <v>119.88</v>
      </c>
      <c r="H7336">
        <v>12</v>
      </c>
      <c r="I7336" t="s">
        <v>21519</v>
      </c>
      <c r="J7336">
        <v>0</v>
      </c>
      <c r="K7336">
        <v>0</v>
      </c>
      <c r="L7336" t="s">
        <v>10788</v>
      </c>
      <c r="M7336">
        <v>44504</v>
      </c>
      <c r="N7336" t="s">
        <v>10746</v>
      </c>
      <c r="O7336" t="s">
        <v>10747</v>
      </c>
      <c r="Q7336" t="s">
        <v>10748</v>
      </c>
      <c r="S7336" t="s">
        <v>10749</v>
      </c>
      <c r="T7336">
        <v>43102.456921296303</v>
      </c>
    </row>
    <row r="7337" spans="1:20" x14ac:dyDescent="0.25">
      <c r="A7337" t="s">
        <v>6632</v>
      </c>
      <c r="B7337" t="s">
        <v>21836</v>
      </c>
      <c r="C7337" t="s">
        <v>10681</v>
      </c>
      <c r="D7337" t="s">
        <v>10683</v>
      </c>
      <c r="E7337" t="s">
        <v>10685</v>
      </c>
      <c r="F7337">
        <v>21.99</v>
      </c>
      <c r="G7337">
        <v>263.88</v>
      </c>
      <c r="H7337">
        <v>12</v>
      </c>
      <c r="I7337" t="s">
        <v>21519</v>
      </c>
      <c r="J7337">
        <v>0</v>
      </c>
      <c r="K7337">
        <v>0</v>
      </c>
      <c r="L7337" t="s">
        <v>10731</v>
      </c>
      <c r="N7337" t="s">
        <v>10732</v>
      </c>
      <c r="O7337" t="s">
        <v>10687</v>
      </c>
      <c r="Q7337" t="s">
        <v>10688</v>
      </c>
      <c r="S7337" t="s">
        <v>10733</v>
      </c>
      <c r="T7337">
        <v>43102.456875000003</v>
      </c>
    </row>
    <row r="7338" spans="1:20" x14ac:dyDescent="0.25">
      <c r="A7338" t="s">
        <v>6633</v>
      </c>
      <c r="B7338" t="s">
        <v>21837</v>
      </c>
      <c r="C7338" t="s">
        <v>10681</v>
      </c>
      <c r="D7338" t="s">
        <v>10683</v>
      </c>
      <c r="E7338" t="s">
        <v>10685</v>
      </c>
      <c r="F7338">
        <v>29.99</v>
      </c>
      <c r="G7338">
        <v>359.88</v>
      </c>
      <c r="H7338">
        <v>12</v>
      </c>
      <c r="I7338" t="s">
        <v>21519</v>
      </c>
      <c r="J7338">
        <v>0</v>
      </c>
      <c r="K7338">
        <v>0</v>
      </c>
      <c r="L7338" t="s">
        <v>10731</v>
      </c>
      <c r="M7338">
        <v>43344</v>
      </c>
      <c r="N7338" t="s">
        <v>10732</v>
      </c>
      <c r="O7338" t="s">
        <v>10687</v>
      </c>
      <c r="Q7338" t="s">
        <v>10688</v>
      </c>
      <c r="S7338" t="s">
        <v>10733</v>
      </c>
      <c r="T7338">
        <v>43102.456875000003</v>
      </c>
    </row>
    <row r="7339" spans="1:20" x14ac:dyDescent="0.25">
      <c r="A7339" t="s">
        <v>21838</v>
      </c>
      <c r="B7339" t="s">
        <v>21839</v>
      </c>
      <c r="C7339" t="s">
        <v>10691</v>
      </c>
      <c r="D7339" t="s">
        <v>10683</v>
      </c>
      <c r="E7339" t="s">
        <v>10693</v>
      </c>
      <c r="F7339">
        <v>3.59</v>
      </c>
      <c r="G7339">
        <v>86.16</v>
      </c>
      <c r="H7339">
        <v>24</v>
      </c>
      <c r="I7339" t="s">
        <v>21519</v>
      </c>
      <c r="J7339">
        <v>0</v>
      </c>
      <c r="K7339">
        <v>0</v>
      </c>
      <c r="L7339" t="s">
        <v>10812</v>
      </c>
      <c r="N7339" t="s">
        <v>11489</v>
      </c>
      <c r="O7339" t="s">
        <v>10701</v>
      </c>
      <c r="Q7339" t="s">
        <v>10702</v>
      </c>
      <c r="S7339" t="s">
        <v>11490</v>
      </c>
      <c r="T7339">
        <v>43102.456875000003</v>
      </c>
    </row>
    <row r="7340" spans="1:20" x14ac:dyDescent="0.25">
      <c r="A7340" t="s">
        <v>6634</v>
      </c>
      <c r="B7340" t="s">
        <v>21840</v>
      </c>
      <c r="C7340" t="s">
        <v>10681</v>
      </c>
      <c r="D7340" t="s">
        <v>10683</v>
      </c>
      <c r="E7340" t="s">
        <v>10685</v>
      </c>
      <c r="F7340">
        <v>13.99</v>
      </c>
      <c r="G7340">
        <v>167.88</v>
      </c>
      <c r="H7340">
        <v>12</v>
      </c>
      <c r="I7340" t="s">
        <v>21519</v>
      </c>
      <c r="J7340">
        <v>0</v>
      </c>
      <c r="K7340">
        <v>0</v>
      </c>
      <c r="L7340" t="s">
        <v>10868</v>
      </c>
      <c r="M7340">
        <v>45811</v>
      </c>
      <c r="N7340" t="s">
        <v>10686</v>
      </c>
      <c r="O7340" t="s">
        <v>10687</v>
      </c>
      <c r="Q7340" t="s">
        <v>10688</v>
      </c>
      <c r="S7340" t="s">
        <v>10689</v>
      </c>
      <c r="T7340">
        <v>43102.456990740699</v>
      </c>
    </row>
    <row r="7341" spans="1:20" x14ac:dyDescent="0.25">
      <c r="A7341" t="s">
        <v>21841</v>
      </c>
      <c r="B7341" t="s">
        <v>21842</v>
      </c>
      <c r="C7341" t="s">
        <v>10691</v>
      </c>
      <c r="D7341" t="s">
        <v>10683</v>
      </c>
      <c r="E7341" t="s">
        <v>10693</v>
      </c>
      <c r="F7341">
        <v>3.59</v>
      </c>
      <c r="G7341">
        <v>86.16</v>
      </c>
      <c r="H7341">
        <v>24</v>
      </c>
      <c r="I7341" t="s">
        <v>21519</v>
      </c>
      <c r="J7341">
        <v>0</v>
      </c>
      <c r="K7341">
        <v>0</v>
      </c>
      <c r="L7341" t="s">
        <v>10812</v>
      </c>
      <c r="N7341" t="s">
        <v>10826</v>
      </c>
      <c r="O7341" t="s">
        <v>10708</v>
      </c>
      <c r="Q7341" t="s">
        <v>10709</v>
      </c>
      <c r="S7341" t="s">
        <v>10827</v>
      </c>
      <c r="T7341">
        <v>43102.456875000003</v>
      </c>
    </row>
    <row r="7342" spans="1:20" x14ac:dyDescent="0.25">
      <c r="A7342" t="s">
        <v>6635</v>
      </c>
      <c r="B7342" t="s">
        <v>21843</v>
      </c>
      <c r="C7342" t="s">
        <v>10681</v>
      </c>
      <c r="D7342" t="s">
        <v>10683</v>
      </c>
      <c r="E7342" t="s">
        <v>10685</v>
      </c>
      <c r="F7342">
        <v>10.99</v>
      </c>
      <c r="G7342">
        <v>263.76</v>
      </c>
      <c r="H7342">
        <v>24</v>
      </c>
      <c r="I7342" t="s">
        <v>21519</v>
      </c>
      <c r="J7342">
        <v>0</v>
      </c>
      <c r="K7342">
        <v>0</v>
      </c>
      <c r="L7342" t="s">
        <v>10862</v>
      </c>
      <c r="N7342" t="s">
        <v>10700</v>
      </c>
      <c r="O7342" t="s">
        <v>10701</v>
      </c>
      <c r="Q7342" t="s">
        <v>10702</v>
      </c>
      <c r="S7342" t="s">
        <v>10703</v>
      </c>
      <c r="T7342">
        <v>43102.456909722197</v>
      </c>
    </row>
    <row r="7343" spans="1:20" x14ac:dyDescent="0.25">
      <c r="A7343" t="s">
        <v>21844</v>
      </c>
      <c r="B7343" t="s">
        <v>21845</v>
      </c>
      <c r="C7343" t="s">
        <v>10691</v>
      </c>
      <c r="D7343" t="s">
        <v>10683</v>
      </c>
      <c r="E7343" t="s">
        <v>10693</v>
      </c>
      <c r="F7343">
        <v>13.99</v>
      </c>
      <c r="G7343">
        <v>83.94</v>
      </c>
      <c r="H7343">
        <v>6</v>
      </c>
      <c r="I7343" t="s">
        <v>21519</v>
      </c>
      <c r="J7343">
        <v>0</v>
      </c>
      <c r="K7343">
        <v>0</v>
      </c>
      <c r="L7343" t="s">
        <v>10722</v>
      </c>
      <c r="N7343" t="s">
        <v>11243</v>
      </c>
      <c r="O7343" t="s">
        <v>10708</v>
      </c>
      <c r="Q7343" t="s">
        <v>10709</v>
      </c>
      <c r="S7343" t="s">
        <v>11244</v>
      </c>
      <c r="T7343">
        <v>43102.456956018497</v>
      </c>
    </row>
    <row r="7344" spans="1:20" x14ac:dyDescent="0.25">
      <c r="A7344" t="s">
        <v>21846</v>
      </c>
      <c r="B7344" t="s">
        <v>21847</v>
      </c>
      <c r="C7344" t="s">
        <v>10691</v>
      </c>
      <c r="D7344" t="s">
        <v>10683</v>
      </c>
      <c r="E7344" t="s">
        <v>10693</v>
      </c>
      <c r="F7344">
        <v>25.79</v>
      </c>
      <c r="G7344">
        <v>154.74</v>
      </c>
      <c r="H7344">
        <v>6</v>
      </c>
      <c r="I7344" t="s">
        <v>21519</v>
      </c>
      <c r="J7344">
        <v>10</v>
      </c>
      <c r="K7344">
        <v>0</v>
      </c>
      <c r="L7344" t="s">
        <v>13048</v>
      </c>
      <c r="M7344">
        <v>43221</v>
      </c>
      <c r="N7344" t="s">
        <v>10694</v>
      </c>
      <c r="O7344" t="s">
        <v>10695</v>
      </c>
      <c r="Q7344" t="s">
        <v>10696</v>
      </c>
      <c r="S7344" t="s">
        <v>10697</v>
      </c>
      <c r="T7344">
        <v>43102.456875000003</v>
      </c>
    </row>
    <row r="7345" spans="1:20" x14ac:dyDescent="0.25">
      <c r="A7345" t="s">
        <v>6636</v>
      </c>
      <c r="B7345" t="s">
        <v>21848</v>
      </c>
      <c r="C7345" t="s">
        <v>10681</v>
      </c>
      <c r="D7345" t="s">
        <v>10683</v>
      </c>
      <c r="E7345" t="s">
        <v>10685</v>
      </c>
      <c r="F7345">
        <v>6.49</v>
      </c>
      <c r="G7345">
        <v>155.76</v>
      </c>
      <c r="H7345">
        <v>24</v>
      </c>
      <c r="I7345" t="s">
        <v>21519</v>
      </c>
      <c r="J7345">
        <v>0</v>
      </c>
      <c r="K7345">
        <v>0</v>
      </c>
      <c r="L7345" t="s">
        <v>10812</v>
      </c>
      <c r="N7345" t="s">
        <v>10826</v>
      </c>
      <c r="O7345" t="s">
        <v>10708</v>
      </c>
      <c r="Q7345" t="s">
        <v>10709</v>
      </c>
      <c r="S7345" t="s">
        <v>10827</v>
      </c>
      <c r="T7345">
        <v>43102.456875000003</v>
      </c>
    </row>
    <row r="7346" spans="1:20" x14ac:dyDescent="0.25">
      <c r="A7346" t="s">
        <v>6637</v>
      </c>
      <c r="B7346" t="s">
        <v>21849</v>
      </c>
      <c r="C7346" t="s">
        <v>10681</v>
      </c>
      <c r="D7346" t="s">
        <v>10683</v>
      </c>
      <c r="E7346" t="s">
        <v>10685</v>
      </c>
      <c r="F7346">
        <v>16.989999999999998</v>
      </c>
      <c r="G7346">
        <v>203.88</v>
      </c>
      <c r="H7346">
        <v>12</v>
      </c>
      <c r="I7346" t="s">
        <v>21519</v>
      </c>
      <c r="J7346">
        <v>0</v>
      </c>
      <c r="K7346">
        <v>0</v>
      </c>
      <c r="L7346" t="s">
        <v>10717</v>
      </c>
      <c r="N7346" t="s">
        <v>11198</v>
      </c>
      <c r="O7346" t="s">
        <v>10782</v>
      </c>
      <c r="Q7346" t="s">
        <v>10783</v>
      </c>
      <c r="S7346" t="s">
        <v>11199</v>
      </c>
      <c r="T7346">
        <v>43102.456921296303</v>
      </c>
    </row>
    <row r="7347" spans="1:20" x14ac:dyDescent="0.25">
      <c r="A7347" t="s">
        <v>6638</v>
      </c>
      <c r="B7347" t="s">
        <v>21850</v>
      </c>
      <c r="C7347" t="s">
        <v>10681</v>
      </c>
      <c r="D7347" t="s">
        <v>10683</v>
      </c>
      <c r="E7347" t="s">
        <v>10685</v>
      </c>
      <c r="F7347">
        <v>18.989999999999998</v>
      </c>
      <c r="G7347">
        <v>227.88</v>
      </c>
      <c r="H7347">
        <v>12</v>
      </c>
      <c r="I7347" t="s">
        <v>21519</v>
      </c>
      <c r="J7347">
        <v>0</v>
      </c>
      <c r="K7347">
        <v>0</v>
      </c>
      <c r="L7347" t="s">
        <v>10883</v>
      </c>
      <c r="M7347">
        <v>45602</v>
      </c>
      <c r="N7347" t="s">
        <v>10781</v>
      </c>
      <c r="O7347" t="s">
        <v>10782</v>
      </c>
      <c r="Q7347" t="s">
        <v>10783</v>
      </c>
      <c r="S7347" t="s">
        <v>10784</v>
      </c>
      <c r="T7347">
        <v>43102.456979166702</v>
      </c>
    </row>
    <row r="7348" spans="1:20" x14ac:dyDescent="0.25">
      <c r="A7348" t="s">
        <v>21851</v>
      </c>
      <c r="B7348" t="s">
        <v>21852</v>
      </c>
      <c r="C7348" t="s">
        <v>10691</v>
      </c>
      <c r="D7348" t="s">
        <v>10683</v>
      </c>
      <c r="E7348" t="s">
        <v>10693</v>
      </c>
      <c r="F7348">
        <v>0</v>
      </c>
      <c r="G7348">
        <v>0</v>
      </c>
      <c r="H7348">
        <v>12</v>
      </c>
      <c r="I7348" t="s">
        <v>21519</v>
      </c>
      <c r="J7348">
        <v>0</v>
      </c>
      <c r="K7348">
        <v>0</v>
      </c>
      <c r="L7348" t="s">
        <v>10758</v>
      </c>
      <c r="N7348" t="s">
        <v>10826</v>
      </c>
      <c r="O7348" t="s">
        <v>10708</v>
      </c>
      <c r="Q7348" t="s">
        <v>10709</v>
      </c>
      <c r="S7348" t="s">
        <v>10827</v>
      </c>
      <c r="T7348">
        <v>43109.404224537</v>
      </c>
    </row>
    <row r="7349" spans="1:20" x14ac:dyDescent="0.25">
      <c r="A7349" t="s">
        <v>21853</v>
      </c>
      <c r="B7349" t="s">
        <v>21854</v>
      </c>
      <c r="C7349" t="s">
        <v>10751</v>
      </c>
      <c r="D7349" t="s">
        <v>10683</v>
      </c>
      <c r="E7349" t="s">
        <v>10693</v>
      </c>
      <c r="F7349">
        <v>8.39</v>
      </c>
      <c r="G7349">
        <v>100.68</v>
      </c>
      <c r="H7349">
        <v>12</v>
      </c>
      <c r="I7349" t="s">
        <v>21519</v>
      </c>
      <c r="J7349">
        <v>0</v>
      </c>
      <c r="K7349">
        <v>0</v>
      </c>
      <c r="L7349" t="s">
        <v>10692</v>
      </c>
      <c r="N7349" t="s">
        <v>10700</v>
      </c>
      <c r="O7349" t="s">
        <v>10701</v>
      </c>
      <c r="Q7349" t="s">
        <v>10702</v>
      </c>
      <c r="S7349" t="s">
        <v>10703</v>
      </c>
      <c r="T7349">
        <v>43102.456956018497</v>
      </c>
    </row>
    <row r="7350" spans="1:20" x14ac:dyDescent="0.25">
      <c r="A7350" t="s">
        <v>9911</v>
      </c>
      <c r="B7350" t="s">
        <v>21855</v>
      </c>
      <c r="C7350" t="s">
        <v>10681</v>
      </c>
      <c r="D7350" t="s">
        <v>10683</v>
      </c>
      <c r="E7350" t="s">
        <v>10685</v>
      </c>
      <c r="F7350">
        <v>24.99</v>
      </c>
      <c r="G7350">
        <v>599.76</v>
      </c>
      <c r="H7350">
        <v>24</v>
      </c>
      <c r="I7350" t="s">
        <v>21519</v>
      </c>
      <c r="J7350">
        <v>0</v>
      </c>
      <c r="K7350">
        <v>0</v>
      </c>
      <c r="L7350" t="s">
        <v>10731</v>
      </c>
      <c r="M7350">
        <v>45908</v>
      </c>
      <c r="N7350" t="s">
        <v>10737</v>
      </c>
      <c r="O7350" t="s">
        <v>10708</v>
      </c>
      <c r="Q7350" t="s">
        <v>10709</v>
      </c>
      <c r="S7350" t="s">
        <v>10738</v>
      </c>
      <c r="T7350">
        <v>43102.456875000003</v>
      </c>
    </row>
    <row r="7351" spans="1:20" x14ac:dyDescent="0.25">
      <c r="A7351" t="s">
        <v>21856</v>
      </c>
      <c r="B7351" t="s">
        <v>21857</v>
      </c>
      <c r="C7351" t="s">
        <v>10691</v>
      </c>
      <c r="D7351" t="s">
        <v>10683</v>
      </c>
      <c r="E7351" t="s">
        <v>10693</v>
      </c>
      <c r="F7351">
        <v>16.989999999999998</v>
      </c>
      <c r="G7351">
        <v>203.88</v>
      </c>
      <c r="H7351">
        <v>12</v>
      </c>
      <c r="I7351" t="s">
        <v>21519</v>
      </c>
      <c r="J7351">
        <v>0</v>
      </c>
      <c r="K7351">
        <v>0</v>
      </c>
      <c r="L7351" t="s">
        <v>10740</v>
      </c>
      <c r="N7351" t="s">
        <v>10700</v>
      </c>
      <c r="O7351" t="s">
        <v>10701</v>
      </c>
      <c r="Q7351" t="s">
        <v>10702</v>
      </c>
      <c r="S7351" t="s">
        <v>10703</v>
      </c>
      <c r="T7351">
        <v>43102.456886574102</v>
      </c>
    </row>
    <row r="7352" spans="1:20" x14ac:dyDescent="0.25">
      <c r="A7352" t="s">
        <v>6639</v>
      </c>
      <c r="B7352" t="s">
        <v>21858</v>
      </c>
      <c r="C7352" t="s">
        <v>10681</v>
      </c>
      <c r="D7352" t="s">
        <v>10683</v>
      </c>
      <c r="E7352" t="s">
        <v>10685</v>
      </c>
      <c r="F7352">
        <v>12.99</v>
      </c>
      <c r="G7352">
        <v>155.88</v>
      </c>
      <c r="H7352">
        <v>12</v>
      </c>
      <c r="I7352" t="s">
        <v>21519</v>
      </c>
      <c r="J7352">
        <v>0</v>
      </c>
      <c r="K7352">
        <v>0</v>
      </c>
      <c r="L7352" t="s">
        <v>11175</v>
      </c>
      <c r="N7352" t="s">
        <v>10746</v>
      </c>
      <c r="O7352" t="s">
        <v>10747</v>
      </c>
      <c r="Q7352" t="s">
        <v>10748</v>
      </c>
      <c r="S7352" t="s">
        <v>10749</v>
      </c>
      <c r="T7352">
        <v>43102.456956018497</v>
      </c>
    </row>
    <row r="7353" spans="1:20" x14ac:dyDescent="0.25">
      <c r="A7353" t="s">
        <v>6640</v>
      </c>
      <c r="B7353" t="s">
        <v>21859</v>
      </c>
      <c r="C7353" t="s">
        <v>10681</v>
      </c>
      <c r="D7353" t="s">
        <v>10683</v>
      </c>
      <c r="E7353" t="s">
        <v>10685</v>
      </c>
      <c r="F7353">
        <v>17.989999999999998</v>
      </c>
      <c r="G7353">
        <v>215.88</v>
      </c>
      <c r="H7353">
        <v>12</v>
      </c>
      <c r="I7353" t="s">
        <v>21519</v>
      </c>
      <c r="J7353">
        <v>0</v>
      </c>
      <c r="K7353">
        <v>0</v>
      </c>
      <c r="L7353" t="s">
        <v>10868</v>
      </c>
      <c r="M7353">
        <v>44467</v>
      </c>
      <c r="N7353" t="s">
        <v>10737</v>
      </c>
      <c r="O7353" t="s">
        <v>10708</v>
      </c>
      <c r="Q7353" t="s">
        <v>10709</v>
      </c>
      <c r="S7353" t="s">
        <v>10738</v>
      </c>
      <c r="T7353">
        <v>43102.456990740699</v>
      </c>
    </row>
    <row r="7354" spans="1:20" x14ac:dyDescent="0.25">
      <c r="A7354" t="s">
        <v>6641</v>
      </c>
      <c r="B7354" t="s">
        <v>21860</v>
      </c>
      <c r="C7354" t="s">
        <v>10681</v>
      </c>
      <c r="D7354" t="s">
        <v>10683</v>
      </c>
      <c r="E7354" t="s">
        <v>10685</v>
      </c>
      <c r="F7354">
        <v>16.989999999999998</v>
      </c>
      <c r="G7354">
        <v>203.88</v>
      </c>
      <c r="H7354">
        <v>12</v>
      </c>
      <c r="I7354" t="s">
        <v>21519</v>
      </c>
      <c r="J7354">
        <v>0</v>
      </c>
      <c r="K7354">
        <v>0</v>
      </c>
      <c r="L7354" t="s">
        <v>10731</v>
      </c>
      <c r="N7354" t="s">
        <v>10803</v>
      </c>
      <c r="O7354" t="s">
        <v>10782</v>
      </c>
      <c r="Q7354" t="s">
        <v>10783</v>
      </c>
      <c r="S7354" t="s">
        <v>10804</v>
      </c>
      <c r="T7354">
        <v>43102.456875000003</v>
      </c>
    </row>
    <row r="7355" spans="1:20" x14ac:dyDescent="0.25">
      <c r="A7355" t="s">
        <v>21861</v>
      </c>
      <c r="B7355" t="s">
        <v>21862</v>
      </c>
      <c r="C7355" t="s">
        <v>10691</v>
      </c>
      <c r="D7355" t="s">
        <v>10683</v>
      </c>
      <c r="E7355" t="s">
        <v>10693</v>
      </c>
      <c r="F7355">
        <v>1.49</v>
      </c>
      <c r="G7355">
        <v>35.76</v>
      </c>
      <c r="H7355">
        <v>24</v>
      </c>
      <c r="I7355" t="s">
        <v>21519</v>
      </c>
      <c r="J7355">
        <v>0</v>
      </c>
      <c r="K7355">
        <v>0</v>
      </c>
      <c r="L7355" t="s">
        <v>11325</v>
      </c>
      <c r="N7355" t="s">
        <v>11359</v>
      </c>
      <c r="O7355" t="s">
        <v>10762</v>
      </c>
      <c r="P7355" t="s">
        <v>10701</v>
      </c>
      <c r="Q7355" t="s">
        <v>10763</v>
      </c>
      <c r="R7355" t="s">
        <v>10702</v>
      </c>
      <c r="S7355" t="s">
        <v>11360</v>
      </c>
      <c r="T7355">
        <v>43102.456932870402</v>
      </c>
    </row>
    <row r="7356" spans="1:20" x14ac:dyDescent="0.25">
      <c r="A7356" t="s">
        <v>21863</v>
      </c>
      <c r="B7356" t="s">
        <v>21864</v>
      </c>
      <c r="C7356" t="s">
        <v>10691</v>
      </c>
      <c r="D7356" t="s">
        <v>10683</v>
      </c>
      <c r="E7356" t="s">
        <v>10693</v>
      </c>
      <c r="F7356">
        <v>1.49</v>
      </c>
      <c r="G7356">
        <v>35.76</v>
      </c>
      <c r="H7356">
        <v>24</v>
      </c>
      <c r="I7356" t="s">
        <v>21519</v>
      </c>
      <c r="J7356">
        <v>0</v>
      </c>
      <c r="K7356">
        <v>0</v>
      </c>
      <c r="L7356" t="s">
        <v>11175</v>
      </c>
      <c r="N7356" t="s">
        <v>11359</v>
      </c>
      <c r="O7356" t="s">
        <v>10762</v>
      </c>
      <c r="P7356" t="s">
        <v>10701</v>
      </c>
      <c r="Q7356" t="s">
        <v>10763</v>
      </c>
      <c r="R7356" t="s">
        <v>10702</v>
      </c>
      <c r="S7356" t="s">
        <v>11360</v>
      </c>
      <c r="T7356">
        <v>43102.456956018497</v>
      </c>
    </row>
    <row r="7357" spans="1:20" x14ac:dyDescent="0.25">
      <c r="A7357" t="s">
        <v>6642</v>
      </c>
      <c r="B7357" t="s">
        <v>21865</v>
      </c>
      <c r="C7357" t="s">
        <v>10681</v>
      </c>
      <c r="D7357" t="s">
        <v>10683</v>
      </c>
      <c r="E7357" t="s">
        <v>10685</v>
      </c>
      <c r="F7357">
        <v>32.99</v>
      </c>
      <c r="G7357">
        <v>395.88</v>
      </c>
      <c r="H7357">
        <v>12</v>
      </c>
      <c r="I7357" t="s">
        <v>21519</v>
      </c>
      <c r="J7357">
        <v>0</v>
      </c>
      <c r="K7357">
        <v>0</v>
      </c>
      <c r="L7357" t="s">
        <v>10835</v>
      </c>
      <c r="M7357">
        <v>44236</v>
      </c>
      <c r="N7357" t="s">
        <v>10803</v>
      </c>
      <c r="O7357" t="s">
        <v>10782</v>
      </c>
      <c r="Q7357" t="s">
        <v>10783</v>
      </c>
      <c r="S7357" t="s">
        <v>10804</v>
      </c>
      <c r="T7357">
        <v>43102.456863425898</v>
      </c>
    </row>
    <row r="7358" spans="1:20" x14ac:dyDescent="0.25">
      <c r="A7358" t="s">
        <v>21866</v>
      </c>
      <c r="B7358" t="s">
        <v>21867</v>
      </c>
      <c r="C7358" t="s">
        <v>10691</v>
      </c>
      <c r="D7358" t="s">
        <v>10683</v>
      </c>
      <c r="E7358" t="s">
        <v>10693</v>
      </c>
      <c r="F7358">
        <v>8.39</v>
      </c>
      <c r="G7358">
        <v>100.68</v>
      </c>
      <c r="H7358">
        <v>12</v>
      </c>
      <c r="I7358" t="s">
        <v>21519</v>
      </c>
      <c r="J7358">
        <v>0</v>
      </c>
      <c r="K7358">
        <v>0</v>
      </c>
      <c r="L7358" t="s">
        <v>10717</v>
      </c>
      <c r="N7358" t="s">
        <v>10700</v>
      </c>
      <c r="O7358" t="s">
        <v>10701</v>
      </c>
      <c r="Q7358" t="s">
        <v>10702</v>
      </c>
      <c r="S7358" t="s">
        <v>10703</v>
      </c>
      <c r="T7358">
        <v>43102.456921296303</v>
      </c>
    </row>
    <row r="7359" spans="1:20" x14ac:dyDescent="0.25">
      <c r="A7359" t="s">
        <v>6643</v>
      </c>
      <c r="B7359" t="s">
        <v>21868</v>
      </c>
      <c r="C7359" t="s">
        <v>10681</v>
      </c>
      <c r="D7359" t="s">
        <v>10683</v>
      </c>
      <c r="E7359" t="s">
        <v>10685</v>
      </c>
      <c r="F7359">
        <v>7.99</v>
      </c>
      <c r="G7359">
        <v>191.76</v>
      </c>
      <c r="H7359">
        <v>24</v>
      </c>
      <c r="I7359" t="s">
        <v>21519</v>
      </c>
      <c r="J7359">
        <v>0</v>
      </c>
      <c r="K7359">
        <v>0</v>
      </c>
      <c r="L7359" t="s">
        <v>11168</v>
      </c>
      <c r="N7359" t="s">
        <v>10826</v>
      </c>
      <c r="O7359" t="s">
        <v>10708</v>
      </c>
      <c r="Q7359" t="s">
        <v>10709</v>
      </c>
      <c r="S7359" t="s">
        <v>10827</v>
      </c>
      <c r="T7359">
        <v>43102.456875000003</v>
      </c>
    </row>
    <row r="7360" spans="1:20" x14ac:dyDescent="0.25">
      <c r="A7360" t="s">
        <v>6644</v>
      </c>
      <c r="B7360" t="s">
        <v>21869</v>
      </c>
      <c r="C7360" t="s">
        <v>10681</v>
      </c>
      <c r="D7360" t="s">
        <v>10683</v>
      </c>
      <c r="E7360" t="s">
        <v>10685</v>
      </c>
      <c r="F7360">
        <v>7.49</v>
      </c>
      <c r="G7360">
        <v>179.76</v>
      </c>
      <c r="H7360">
        <v>24</v>
      </c>
      <c r="I7360" t="s">
        <v>21519</v>
      </c>
      <c r="J7360">
        <v>0</v>
      </c>
      <c r="K7360">
        <v>0</v>
      </c>
      <c r="L7360" t="s">
        <v>11168</v>
      </c>
      <c r="N7360" t="s">
        <v>10826</v>
      </c>
      <c r="O7360" t="s">
        <v>10708</v>
      </c>
      <c r="Q7360" t="s">
        <v>10709</v>
      </c>
      <c r="S7360" t="s">
        <v>10827</v>
      </c>
      <c r="T7360">
        <v>43102.456875000003</v>
      </c>
    </row>
    <row r="7361" spans="1:20" x14ac:dyDescent="0.25">
      <c r="A7361" t="s">
        <v>21870</v>
      </c>
      <c r="B7361" t="s">
        <v>21871</v>
      </c>
      <c r="C7361" t="s">
        <v>10751</v>
      </c>
      <c r="D7361" t="s">
        <v>10683</v>
      </c>
      <c r="E7361" t="s">
        <v>10685</v>
      </c>
      <c r="F7361">
        <v>30.99</v>
      </c>
      <c r="G7361">
        <v>371.88</v>
      </c>
      <c r="H7361">
        <v>12</v>
      </c>
      <c r="I7361" t="s">
        <v>21519</v>
      </c>
      <c r="J7361">
        <v>0</v>
      </c>
      <c r="K7361">
        <v>0</v>
      </c>
      <c r="L7361" t="s">
        <v>10731</v>
      </c>
      <c r="M7361">
        <v>45831</v>
      </c>
      <c r="N7361" t="s">
        <v>10732</v>
      </c>
      <c r="O7361" t="s">
        <v>10687</v>
      </c>
      <c r="Q7361" t="s">
        <v>10688</v>
      </c>
      <c r="S7361" t="s">
        <v>10733</v>
      </c>
      <c r="T7361">
        <v>43102.456875000003</v>
      </c>
    </row>
    <row r="7362" spans="1:20" x14ac:dyDescent="0.25">
      <c r="A7362" t="s">
        <v>6645</v>
      </c>
      <c r="B7362" t="s">
        <v>21872</v>
      </c>
      <c r="C7362" t="s">
        <v>10681</v>
      </c>
      <c r="D7362" t="s">
        <v>10683</v>
      </c>
      <c r="E7362" t="s">
        <v>10685</v>
      </c>
      <c r="F7362">
        <v>21.99</v>
      </c>
      <c r="G7362">
        <v>263.88</v>
      </c>
      <c r="H7362">
        <v>12</v>
      </c>
      <c r="I7362" t="s">
        <v>21519</v>
      </c>
      <c r="J7362">
        <v>0</v>
      </c>
      <c r="K7362">
        <v>0</v>
      </c>
      <c r="L7362" t="s">
        <v>10731</v>
      </c>
      <c r="N7362" t="s">
        <v>10761</v>
      </c>
      <c r="O7362" t="s">
        <v>10762</v>
      </c>
      <c r="P7362" t="s">
        <v>10708</v>
      </c>
      <c r="Q7362" t="s">
        <v>10763</v>
      </c>
      <c r="R7362" t="s">
        <v>10709</v>
      </c>
      <c r="S7362" t="s">
        <v>10764</v>
      </c>
      <c r="T7362">
        <v>43102.456875000003</v>
      </c>
    </row>
    <row r="7363" spans="1:20" x14ac:dyDescent="0.25">
      <c r="A7363" t="s">
        <v>6646</v>
      </c>
      <c r="B7363" t="s">
        <v>21873</v>
      </c>
      <c r="C7363" t="s">
        <v>10681</v>
      </c>
      <c r="D7363" t="s">
        <v>10683</v>
      </c>
      <c r="E7363" t="s">
        <v>10685</v>
      </c>
      <c r="F7363">
        <v>15.99</v>
      </c>
      <c r="G7363">
        <v>383.76</v>
      </c>
      <c r="H7363">
        <v>24</v>
      </c>
      <c r="I7363" t="s">
        <v>21519</v>
      </c>
      <c r="J7363">
        <v>0</v>
      </c>
      <c r="K7363">
        <v>0</v>
      </c>
      <c r="L7363" t="s">
        <v>11628</v>
      </c>
      <c r="N7363" t="s">
        <v>10803</v>
      </c>
      <c r="O7363" t="s">
        <v>10782</v>
      </c>
      <c r="Q7363" t="s">
        <v>10783</v>
      </c>
      <c r="S7363" t="s">
        <v>10804</v>
      </c>
      <c r="T7363">
        <v>43102.456909722197</v>
      </c>
    </row>
    <row r="7364" spans="1:20" x14ac:dyDescent="0.25">
      <c r="A7364" t="s">
        <v>6647</v>
      </c>
      <c r="B7364" t="s">
        <v>21874</v>
      </c>
      <c r="C7364" t="s">
        <v>10681</v>
      </c>
      <c r="D7364" t="s">
        <v>10683</v>
      </c>
      <c r="E7364" t="s">
        <v>10685</v>
      </c>
      <c r="F7364">
        <v>49.99</v>
      </c>
      <c r="G7364">
        <v>599.88</v>
      </c>
      <c r="H7364">
        <v>12</v>
      </c>
      <c r="I7364" t="s">
        <v>21519</v>
      </c>
      <c r="J7364">
        <v>12</v>
      </c>
      <c r="K7364">
        <v>0</v>
      </c>
      <c r="L7364" t="s">
        <v>10706</v>
      </c>
      <c r="M7364">
        <v>43753</v>
      </c>
      <c r="N7364" t="s">
        <v>10707</v>
      </c>
      <c r="O7364" t="s">
        <v>10708</v>
      </c>
      <c r="Q7364" t="s">
        <v>10709</v>
      </c>
      <c r="S7364" t="s">
        <v>10710</v>
      </c>
      <c r="T7364">
        <v>43102.457002314797</v>
      </c>
    </row>
    <row r="7365" spans="1:20" x14ac:dyDescent="0.25">
      <c r="A7365" t="s">
        <v>6648</v>
      </c>
      <c r="B7365" t="s">
        <v>21875</v>
      </c>
      <c r="C7365" t="s">
        <v>10681</v>
      </c>
      <c r="D7365" t="s">
        <v>10683</v>
      </c>
      <c r="E7365" t="s">
        <v>10685</v>
      </c>
      <c r="F7365">
        <v>7.49</v>
      </c>
      <c r="G7365">
        <v>179.76</v>
      </c>
      <c r="H7365">
        <v>24</v>
      </c>
      <c r="I7365" t="s">
        <v>21519</v>
      </c>
      <c r="J7365">
        <v>0</v>
      </c>
      <c r="K7365">
        <v>0</v>
      </c>
      <c r="L7365" t="s">
        <v>10788</v>
      </c>
      <c r="N7365" t="s">
        <v>10826</v>
      </c>
      <c r="O7365" t="s">
        <v>10708</v>
      </c>
      <c r="Q7365" t="s">
        <v>10709</v>
      </c>
      <c r="S7365" t="s">
        <v>10827</v>
      </c>
      <c r="T7365">
        <v>43102.456921296303</v>
      </c>
    </row>
    <row r="7366" spans="1:20" x14ac:dyDescent="0.25">
      <c r="A7366" t="s">
        <v>21876</v>
      </c>
      <c r="B7366" t="s">
        <v>21877</v>
      </c>
      <c r="C7366" t="s">
        <v>10691</v>
      </c>
      <c r="D7366" t="s">
        <v>10683</v>
      </c>
      <c r="E7366" t="s">
        <v>10693</v>
      </c>
      <c r="F7366">
        <v>6.89</v>
      </c>
      <c r="G7366">
        <v>82.68</v>
      </c>
      <c r="H7366">
        <v>12</v>
      </c>
      <c r="I7366" t="s">
        <v>21519</v>
      </c>
      <c r="J7366">
        <v>0</v>
      </c>
      <c r="K7366">
        <v>0</v>
      </c>
      <c r="L7366" t="s">
        <v>10858</v>
      </c>
      <c r="N7366" t="s">
        <v>10991</v>
      </c>
      <c r="O7366" t="s">
        <v>10992</v>
      </c>
      <c r="Q7366" t="s">
        <v>10993</v>
      </c>
      <c r="S7366" t="s">
        <v>10994</v>
      </c>
      <c r="T7366">
        <v>43102.457013888903</v>
      </c>
    </row>
    <row r="7367" spans="1:20" x14ac:dyDescent="0.25">
      <c r="A7367" t="s">
        <v>6649</v>
      </c>
      <c r="B7367" t="s">
        <v>21878</v>
      </c>
      <c r="C7367" t="s">
        <v>10681</v>
      </c>
      <c r="D7367" t="s">
        <v>10683</v>
      </c>
      <c r="E7367" t="s">
        <v>10685</v>
      </c>
      <c r="F7367">
        <v>6.49</v>
      </c>
      <c r="G7367">
        <v>155.76</v>
      </c>
      <c r="H7367">
        <v>24</v>
      </c>
      <c r="I7367" t="s">
        <v>21519</v>
      </c>
      <c r="J7367">
        <v>0</v>
      </c>
      <c r="K7367">
        <v>0</v>
      </c>
      <c r="L7367" t="s">
        <v>10812</v>
      </c>
      <c r="N7367" t="s">
        <v>10686</v>
      </c>
      <c r="O7367" t="s">
        <v>10687</v>
      </c>
      <c r="Q7367" t="s">
        <v>10688</v>
      </c>
      <c r="S7367" t="s">
        <v>10689</v>
      </c>
      <c r="T7367">
        <v>43102.456875000003</v>
      </c>
    </row>
    <row r="7368" spans="1:20" x14ac:dyDescent="0.25">
      <c r="A7368" t="s">
        <v>6650</v>
      </c>
      <c r="B7368" t="s">
        <v>21879</v>
      </c>
      <c r="C7368" t="s">
        <v>10751</v>
      </c>
      <c r="D7368" t="s">
        <v>10683</v>
      </c>
      <c r="E7368" t="s">
        <v>10836</v>
      </c>
      <c r="F7368">
        <v>3.89</v>
      </c>
      <c r="G7368">
        <v>93.36</v>
      </c>
      <c r="H7368">
        <v>24</v>
      </c>
      <c r="I7368" t="s">
        <v>21519</v>
      </c>
      <c r="J7368">
        <v>0</v>
      </c>
      <c r="K7368">
        <v>0</v>
      </c>
      <c r="L7368" t="s">
        <v>10812</v>
      </c>
      <c r="N7368" t="s">
        <v>10686</v>
      </c>
      <c r="O7368" t="s">
        <v>10687</v>
      </c>
      <c r="Q7368" t="s">
        <v>10688</v>
      </c>
      <c r="S7368" t="s">
        <v>10689</v>
      </c>
      <c r="T7368">
        <v>43102.456875000003</v>
      </c>
    </row>
    <row r="7369" spans="1:20" x14ac:dyDescent="0.25">
      <c r="A7369" t="s">
        <v>6651</v>
      </c>
      <c r="B7369" t="s">
        <v>21880</v>
      </c>
      <c r="C7369" t="s">
        <v>10751</v>
      </c>
      <c r="D7369" t="s">
        <v>10683</v>
      </c>
      <c r="E7369" t="s">
        <v>10836</v>
      </c>
      <c r="F7369">
        <v>10.19</v>
      </c>
      <c r="G7369">
        <v>122.28</v>
      </c>
      <c r="H7369">
        <v>12</v>
      </c>
      <c r="I7369" t="s">
        <v>21519</v>
      </c>
      <c r="J7369">
        <v>0</v>
      </c>
      <c r="K7369">
        <v>0</v>
      </c>
      <c r="L7369" t="s">
        <v>10717</v>
      </c>
      <c r="N7369" t="s">
        <v>11198</v>
      </c>
      <c r="O7369" t="s">
        <v>10782</v>
      </c>
      <c r="Q7369" t="s">
        <v>10783</v>
      </c>
      <c r="S7369" t="s">
        <v>11199</v>
      </c>
      <c r="T7369">
        <v>43102.456921296303</v>
      </c>
    </row>
    <row r="7370" spans="1:20" x14ac:dyDescent="0.25">
      <c r="A7370" t="s">
        <v>21881</v>
      </c>
      <c r="B7370" t="s">
        <v>21882</v>
      </c>
      <c r="C7370" t="s">
        <v>10691</v>
      </c>
      <c r="D7370" t="s">
        <v>10752</v>
      </c>
      <c r="E7370" t="s">
        <v>10693</v>
      </c>
      <c r="F7370">
        <v>31.99</v>
      </c>
      <c r="G7370">
        <v>191.94</v>
      </c>
      <c r="H7370">
        <v>6</v>
      </c>
      <c r="I7370" t="s">
        <v>21519</v>
      </c>
      <c r="J7370">
        <v>0</v>
      </c>
      <c r="K7370">
        <v>0</v>
      </c>
      <c r="L7370" t="s">
        <v>10731</v>
      </c>
      <c r="M7370">
        <v>43368</v>
      </c>
      <c r="N7370" t="s">
        <v>10700</v>
      </c>
      <c r="O7370" t="s">
        <v>10701</v>
      </c>
      <c r="Q7370" t="s">
        <v>10702</v>
      </c>
      <c r="S7370" t="s">
        <v>10703</v>
      </c>
      <c r="T7370">
        <v>43102.456875000003</v>
      </c>
    </row>
    <row r="7371" spans="1:20" x14ac:dyDescent="0.25">
      <c r="A7371" t="s">
        <v>21883</v>
      </c>
      <c r="B7371" t="s">
        <v>21884</v>
      </c>
      <c r="C7371" t="s">
        <v>10691</v>
      </c>
      <c r="D7371" t="s">
        <v>10683</v>
      </c>
      <c r="E7371" t="s">
        <v>10693</v>
      </c>
      <c r="F7371">
        <v>10.99</v>
      </c>
      <c r="G7371">
        <v>263.76</v>
      </c>
      <c r="H7371">
        <v>24</v>
      </c>
      <c r="I7371" t="s">
        <v>21519</v>
      </c>
      <c r="J7371">
        <v>0</v>
      </c>
      <c r="K7371">
        <v>0</v>
      </c>
      <c r="L7371" t="s">
        <v>10717</v>
      </c>
      <c r="M7371">
        <v>43344</v>
      </c>
      <c r="N7371" t="s">
        <v>10694</v>
      </c>
      <c r="O7371" t="s">
        <v>10695</v>
      </c>
      <c r="Q7371" t="s">
        <v>10696</v>
      </c>
      <c r="S7371" t="s">
        <v>10697</v>
      </c>
      <c r="T7371">
        <v>43102.456921296303</v>
      </c>
    </row>
    <row r="7372" spans="1:20" x14ac:dyDescent="0.25">
      <c r="A7372" t="s">
        <v>21885</v>
      </c>
      <c r="B7372" t="s">
        <v>21886</v>
      </c>
      <c r="C7372" t="s">
        <v>10691</v>
      </c>
      <c r="D7372" t="s">
        <v>10683</v>
      </c>
      <c r="E7372" t="s">
        <v>10693</v>
      </c>
      <c r="F7372">
        <v>1.49</v>
      </c>
      <c r="G7372">
        <v>35.76</v>
      </c>
      <c r="H7372">
        <v>24</v>
      </c>
      <c r="I7372" t="s">
        <v>21519</v>
      </c>
      <c r="J7372">
        <v>0</v>
      </c>
      <c r="K7372">
        <v>0</v>
      </c>
      <c r="L7372" t="s">
        <v>11175</v>
      </c>
      <c r="N7372" t="s">
        <v>11359</v>
      </c>
      <c r="O7372" t="s">
        <v>10762</v>
      </c>
      <c r="P7372" t="s">
        <v>10701</v>
      </c>
      <c r="Q7372" t="s">
        <v>10763</v>
      </c>
      <c r="R7372" t="s">
        <v>10702</v>
      </c>
      <c r="S7372" t="s">
        <v>11360</v>
      </c>
      <c r="T7372">
        <v>43102.456956018497</v>
      </c>
    </row>
    <row r="7373" spans="1:20" x14ac:dyDescent="0.25">
      <c r="A7373" t="s">
        <v>6652</v>
      </c>
      <c r="B7373" t="s">
        <v>21887</v>
      </c>
      <c r="C7373" t="s">
        <v>10681</v>
      </c>
      <c r="D7373" t="s">
        <v>10683</v>
      </c>
      <c r="E7373" t="s">
        <v>10685</v>
      </c>
      <c r="F7373">
        <v>99.99</v>
      </c>
      <c r="G7373">
        <v>1199.8800000000001</v>
      </c>
      <c r="H7373">
        <v>12</v>
      </c>
      <c r="I7373" t="s">
        <v>21519</v>
      </c>
      <c r="J7373">
        <v>0</v>
      </c>
      <c r="K7373">
        <v>0</v>
      </c>
      <c r="L7373" t="s">
        <v>10740</v>
      </c>
      <c r="M7373">
        <v>44060</v>
      </c>
      <c r="N7373" t="s">
        <v>10793</v>
      </c>
      <c r="O7373" t="s">
        <v>10782</v>
      </c>
      <c r="Q7373" t="s">
        <v>10783</v>
      </c>
      <c r="S7373" t="s">
        <v>10794</v>
      </c>
      <c r="T7373">
        <v>43102.456886574102</v>
      </c>
    </row>
    <row r="7374" spans="1:20" x14ac:dyDescent="0.25">
      <c r="A7374" t="s">
        <v>6653</v>
      </c>
      <c r="B7374" t="s">
        <v>21888</v>
      </c>
      <c r="C7374" t="s">
        <v>10681</v>
      </c>
      <c r="D7374" t="s">
        <v>10683</v>
      </c>
      <c r="E7374" t="s">
        <v>10685</v>
      </c>
      <c r="F7374">
        <v>13.99</v>
      </c>
      <c r="G7374">
        <v>167.88</v>
      </c>
      <c r="H7374">
        <v>12</v>
      </c>
      <c r="I7374" t="s">
        <v>21519</v>
      </c>
      <c r="J7374">
        <v>0</v>
      </c>
      <c r="K7374">
        <v>0</v>
      </c>
      <c r="L7374" t="s">
        <v>10868</v>
      </c>
      <c r="M7374">
        <v>45216</v>
      </c>
      <c r="N7374" t="s">
        <v>10746</v>
      </c>
      <c r="O7374" t="s">
        <v>10747</v>
      </c>
      <c r="Q7374" t="s">
        <v>10748</v>
      </c>
      <c r="S7374" t="s">
        <v>10749</v>
      </c>
      <c r="T7374">
        <v>43102.456990740699</v>
      </c>
    </row>
    <row r="7375" spans="1:20" x14ac:dyDescent="0.25">
      <c r="A7375" t="s">
        <v>6654</v>
      </c>
      <c r="B7375" t="s">
        <v>21889</v>
      </c>
      <c r="C7375" t="s">
        <v>10681</v>
      </c>
      <c r="D7375" t="s">
        <v>10683</v>
      </c>
      <c r="E7375" t="s">
        <v>10685</v>
      </c>
      <c r="F7375">
        <v>21.99</v>
      </c>
      <c r="G7375">
        <v>263.88</v>
      </c>
      <c r="H7375">
        <v>12</v>
      </c>
      <c r="I7375" t="s">
        <v>21519</v>
      </c>
      <c r="J7375">
        <v>0</v>
      </c>
      <c r="K7375">
        <v>0</v>
      </c>
      <c r="L7375" t="s">
        <v>11406</v>
      </c>
      <c r="M7375">
        <v>43344</v>
      </c>
      <c r="N7375" t="s">
        <v>10732</v>
      </c>
      <c r="O7375" t="s">
        <v>10687</v>
      </c>
      <c r="Q7375" t="s">
        <v>10688</v>
      </c>
      <c r="S7375" t="s">
        <v>10733</v>
      </c>
      <c r="T7375">
        <v>43102.456979166702</v>
      </c>
    </row>
    <row r="7376" spans="1:20" x14ac:dyDescent="0.25">
      <c r="A7376" t="s">
        <v>6655</v>
      </c>
      <c r="B7376" t="s">
        <v>21890</v>
      </c>
      <c r="C7376" t="s">
        <v>10681</v>
      </c>
      <c r="D7376" t="s">
        <v>10683</v>
      </c>
      <c r="E7376" t="s">
        <v>10685</v>
      </c>
      <c r="F7376">
        <v>12.49</v>
      </c>
      <c r="G7376">
        <v>149.88</v>
      </c>
      <c r="H7376">
        <v>12</v>
      </c>
      <c r="I7376" t="s">
        <v>21519</v>
      </c>
      <c r="J7376">
        <v>0</v>
      </c>
      <c r="K7376">
        <v>0</v>
      </c>
      <c r="L7376" t="s">
        <v>11175</v>
      </c>
      <c r="N7376" t="s">
        <v>12868</v>
      </c>
      <c r="O7376" t="s">
        <v>10708</v>
      </c>
      <c r="Q7376" t="s">
        <v>10709</v>
      </c>
      <c r="S7376" t="s">
        <v>12869</v>
      </c>
      <c r="T7376">
        <v>43102.456956018497</v>
      </c>
    </row>
    <row r="7377" spans="1:20" x14ac:dyDescent="0.25">
      <c r="A7377" t="s">
        <v>21891</v>
      </c>
      <c r="B7377" t="s">
        <v>21892</v>
      </c>
      <c r="C7377" t="s">
        <v>10691</v>
      </c>
      <c r="D7377" t="s">
        <v>10683</v>
      </c>
      <c r="E7377" t="s">
        <v>10693</v>
      </c>
      <c r="F7377">
        <v>16.989999999999998</v>
      </c>
      <c r="G7377">
        <v>203.88</v>
      </c>
      <c r="H7377">
        <v>12</v>
      </c>
      <c r="I7377" t="s">
        <v>21519</v>
      </c>
      <c r="J7377">
        <v>0</v>
      </c>
      <c r="K7377">
        <v>0</v>
      </c>
      <c r="L7377" t="s">
        <v>10717</v>
      </c>
      <c r="N7377" t="s">
        <v>10803</v>
      </c>
      <c r="O7377" t="s">
        <v>10782</v>
      </c>
      <c r="Q7377" t="s">
        <v>10783</v>
      </c>
      <c r="S7377" t="s">
        <v>10804</v>
      </c>
      <c r="T7377">
        <v>43102.456921296303</v>
      </c>
    </row>
    <row r="7378" spans="1:20" x14ac:dyDescent="0.25">
      <c r="A7378" t="s">
        <v>6656</v>
      </c>
      <c r="B7378" t="s">
        <v>21893</v>
      </c>
      <c r="C7378" t="s">
        <v>10681</v>
      </c>
      <c r="D7378" t="s">
        <v>10683</v>
      </c>
      <c r="E7378" t="s">
        <v>10685</v>
      </c>
      <c r="F7378">
        <v>17.989999999999998</v>
      </c>
      <c r="G7378">
        <v>215.88</v>
      </c>
      <c r="H7378">
        <v>12</v>
      </c>
      <c r="I7378" t="s">
        <v>21519</v>
      </c>
      <c r="J7378">
        <v>0</v>
      </c>
      <c r="K7378">
        <v>0</v>
      </c>
      <c r="L7378" t="s">
        <v>10722</v>
      </c>
      <c r="M7378">
        <v>44425</v>
      </c>
      <c r="N7378" t="s">
        <v>10781</v>
      </c>
      <c r="O7378" t="s">
        <v>10782</v>
      </c>
      <c r="Q7378" t="s">
        <v>10783</v>
      </c>
      <c r="S7378" t="s">
        <v>10784</v>
      </c>
      <c r="T7378">
        <v>43102.456956018497</v>
      </c>
    </row>
    <row r="7379" spans="1:20" x14ac:dyDescent="0.25">
      <c r="A7379" t="s">
        <v>6657</v>
      </c>
      <c r="B7379" t="s">
        <v>21894</v>
      </c>
      <c r="C7379" t="s">
        <v>10681</v>
      </c>
      <c r="D7379" t="s">
        <v>10683</v>
      </c>
      <c r="E7379" t="s">
        <v>10685</v>
      </c>
      <c r="F7379">
        <v>12.49</v>
      </c>
      <c r="G7379">
        <v>149.88</v>
      </c>
      <c r="H7379">
        <v>12</v>
      </c>
      <c r="I7379" t="s">
        <v>21519</v>
      </c>
      <c r="J7379">
        <v>0</v>
      </c>
      <c r="K7379">
        <v>0</v>
      </c>
      <c r="L7379" t="s">
        <v>11175</v>
      </c>
      <c r="N7379" t="s">
        <v>12868</v>
      </c>
      <c r="O7379" t="s">
        <v>10708</v>
      </c>
      <c r="Q7379" t="s">
        <v>10709</v>
      </c>
      <c r="S7379" t="s">
        <v>12869</v>
      </c>
      <c r="T7379">
        <v>43102.456956018497</v>
      </c>
    </row>
    <row r="7380" spans="1:20" x14ac:dyDescent="0.25">
      <c r="A7380" t="s">
        <v>9912</v>
      </c>
      <c r="B7380" t="s">
        <v>21895</v>
      </c>
      <c r="C7380" t="s">
        <v>10751</v>
      </c>
      <c r="D7380" t="s">
        <v>10683</v>
      </c>
      <c r="E7380" t="s">
        <v>10693</v>
      </c>
      <c r="F7380">
        <v>3.89</v>
      </c>
      <c r="G7380">
        <v>93.36</v>
      </c>
      <c r="H7380">
        <v>24</v>
      </c>
      <c r="I7380" t="s">
        <v>21519</v>
      </c>
      <c r="J7380">
        <v>0</v>
      </c>
      <c r="K7380">
        <v>0</v>
      </c>
      <c r="L7380" t="s">
        <v>10812</v>
      </c>
      <c r="N7380" t="s">
        <v>10826</v>
      </c>
      <c r="O7380" t="s">
        <v>10708</v>
      </c>
      <c r="Q7380" t="s">
        <v>10709</v>
      </c>
      <c r="S7380" t="s">
        <v>10827</v>
      </c>
      <c r="T7380">
        <v>43102.456875000003</v>
      </c>
    </row>
    <row r="7381" spans="1:20" x14ac:dyDescent="0.25">
      <c r="A7381" t="s">
        <v>6658</v>
      </c>
      <c r="B7381" t="s">
        <v>21896</v>
      </c>
      <c r="C7381" t="s">
        <v>10681</v>
      </c>
      <c r="D7381" t="s">
        <v>10683</v>
      </c>
      <c r="E7381" t="s">
        <v>10685</v>
      </c>
      <c r="F7381">
        <v>10.99</v>
      </c>
      <c r="G7381">
        <v>263.76</v>
      </c>
      <c r="H7381">
        <v>24</v>
      </c>
      <c r="I7381" t="s">
        <v>21519</v>
      </c>
      <c r="J7381">
        <v>0</v>
      </c>
      <c r="K7381">
        <v>0</v>
      </c>
      <c r="L7381" t="s">
        <v>10731</v>
      </c>
      <c r="M7381">
        <v>44504</v>
      </c>
      <c r="N7381" t="s">
        <v>10746</v>
      </c>
      <c r="O7381" t="s">
        <v>10747</v>
      </c>
      <c r="Q7381" t="s">
        <v>10748</v>
      </c>
      <c r="S7381" t="s">
        <v>10749</v>
      </c>
      <c r="T7381">
        <v>43102.456875000003</v>
      </c>
    </row>
    <row r="7382" spans="1:20" x14ac:dyDescent="0.25">
      <c r="A7382" t="s">
        <v>6659</v>
      </c>
      <c r="B7382" t="s">
        <v>21897</v>
      </c>
      <c r="C7382" t="s">
        <v>10751</v>
      </c>
      <c r="D7382" t="s">
        <v>10683</v>
      </c>
      <c r="E7382" t="s">
        <v>10753</v>
      </c>
      <c r="F7382">
        <v>5.99</v>
      </c>
      <c r="G7382">
        <v>143.76</v>
      </c>
      <c r="H7382">
        <v>24</v>
      </c>
      <c r="I7382" t="s">
        <v>21519</v>
      </c>
      <c r="J7382">
        <v>0</v>
      </c>
      <c r="K7382">
        <v>0</v>
      </c>
      <c r="L7382" t="s">
        <v>10812</v>
      </c>
      <c r="N7382" t="s">
        <v>10686</v>
      </c>
      <c r="O7382" t="s">
        <v>10687</v>
      </c>
      <c r="Q7382" t="s">
        <v>10688</v>
      </c>
      <c r="S7382" t="s">
        <v>10689</v>
      </c>
      <c r="T7382">
        <v>43102.456875000003</v>
      </c>
    </row>
    <row r="7383" spans="1:20" x14ac:dyDescent="0.25">
      <c r="A7383" t="s">
        <v>6660</v>
      </c>
      <c r="B7383" t="s">
        <v>21898</v>
      </c>
      <c r="C7383" t="s">
        <v>10681</v>
      </c>
      <c r="D7383" t="s">
        <v>10683</v>
      </c>
      <c r="E7383" t="s">
        <v>10685</v>
      </c>
      <c r="F7383">
        <v>17.989999999999998</v>
      </c>
      <c r="G7383">
        <v>215.88</v>
      </c>
      <c r="H7383">
        <v>12</v>
      </c>
      <c r="I7383" t="s">
        <v>21519</v>
      </c>
      <c r="J7383">
        <v>0</v>
      </c>
      <c r="K7383">
        <v>0</v>
      </c>
      <c r="L7383" t="s">
        <v>10868</v>
      </c>
      <c r="N7383" t="s">
        <v>10991</v>
      </c>
      <c r="O7383" t="s">
        <v>10992</v>
      </c>
      <c r="Q7383" t="s">
        <v>10993</v>
      </c>
      <c r="S7383" t="s">
        <v>10994</v>
      </c>
      <c r="T7383">
        <v>43102.456990740699</v>
      </c>
    </row>
    <row r="7384" spans="1:20" x14ac:dyDescent="0.25">
      <c r="A7384" t="s">
        <v>21899</v>
      </c>
      <c r="B7384" t="s">
        <v>21900</v>
      </c>
      <c r="C7384" t="s">
        <v>10691</v>
      </c>
      <c r="D7384" t="s">
        <v>10683</v>
      </c>
      <c r="E7384" t="s">
        <v>10693</v>
      </c>
      <c r="F7384">
        <v>5.39</v>
      </c>
      <c r="G7384">
        <v>129.36000000000001</v>
      </c>
      <c r="H7384">
        <v>24</v>
      </c>
      <c r="I7384" t="s">
        <v>21519</v>
      </c>
      <c r="J7384">
        <v>0</v>
      </c>
      <c r="K7384">
        <v>0</v>
      </c>
      <c r="L7384" t="s">
        <v>10722</v>
      </c>
      <c r="N7384" t="s">
        <v>10686</v>
      </c>
      <c r="O7384" t="s">
        <v>10687</v>
      </c>
      <c r="Q7384" t="s">
        <v>10688</v>
      </c>
      <c r="S7384" t="s">
        <v>10689</v>
      </c>
      <c r="T7384">
        <v>43102.456956018497</v>
      </c>
    </row>
    <row r="7385" spans="1:20" x14ac:dyDescent="0.25">
      <c r="A7385" t="s">
        <v>21901</v>
      </c>
      <c r="B7385" t="s">
        <v>21902</v>
      </c>
      <c r="C7385" t="s">
        <v>10691</v>
      </c>
      <c r="D7385" t="s">
        <v>10683</v>
      </c>
      <c r="E7385" t="s">
        <v>10693</v>
      </c>
      <c r="F7385">
        <v>2.39</v>
      </c>
      <c r="G7385">
        <v>57.36</v>
      </c>
      <c r="H7385">
        <v>24</v>
      </c>
      <c r="I7385" t="s">
        <v>21519</v>
      </c>
      <c r="J7385">
        <v>0</v>
      </c>
      <c r="K7385">
        <v>0</v>
      </c>
      <c r="L7385" t="s">
        <v>11175</v>
      </c>
      <c r="N7385" t="s">
        <v>21903</v>
      </c>
      <c r="S7385" t="s">
        <v>21904</v>
      </c>
      <c r="T7385">
        <v>43102.456956018497</v>
      </c>
    </row>
    <row r="7386" spans="1:20" x14ac:dyDescent="0.25">
      <c r="A7386" t="s">
        <v>9913</v>
      </c>
      <c r="B7386" t="s">
        <v>21905</v>
      </c>
      <c r="C7386" t="s">
        <v>10691</v>
      </c>
      <c r="D7386" t="s">
        <v>10683</v>
      </c>
      <c r="E7386" t="s">
        <v>10693</v>
      </c>
      <c r="F7386">
        <v>8.69</v>
      </c>
      <c r="G7386">
        <v>104.28</v>
      </c>
      <c r="H7386">
        <v>12</v>
      </c>
      <c r="I7386" t="s">
        <v>21519</v>
      </c>
      <c r="J7386">
        <v>0</v>
      </c>
      <c r="K7386">
        <v>0</v>
      </c>
      <c r="L7386" t="s">
        <v>10745</v>
      </c>
      <c r="N7386" t="s">
        <v>10826</v>
      </c>
      <c r="O7386" t="s">
        <v>10708</v>
      </c>
      <c r="Q7386" t="s">
        <v>10709</v>
      </c>
      <c r="S7386" t="s">
        <v>10827</v>
      </c>
      <c r="T7386">
        <v>43102.456898148099</v>
      </c>
    </row>
    <row r="7387" spans="1:20" x14ac:dyDescent="0.25">
      <c r="A7387" t="s">
        <v>9914</v>
      </c>
      <c r="B7387" t="s">
        <v>21906</v>
      </c>
      <c r="C7387" t="s">
        <v>10691</v>
      </c>
      <c r="D7387" t="s">
        <v>10683</v>
      </c>
      <c r="E7387" t="s">
        <v>10693</v>
      </c>
      <c r="F7387">
        <v>10.19</v>
      </c>
      <c r="G7387">
        <v>122.28</v>
      </c>
      <c r="H7387">
        <v>12</v>
      </c>
      <c r="I7387" t="s">
        <v>21519</v>
      </c>
      <c r="J7387">
        <v>0</v>
      </c>
      <c r="K7387">
        <v>0</v>
      </c>
      <c r="L7387" t="s">
        <v>10717</v>
      </c>
      <c r="N7387" t="s">
        <v>10803</v>
      </c>
      <c r="O7387" t="s">
        <v>10782</v>
      </c>
      <c r="Q7387" t="s">
        <v>10783</v>
      </c>
      <c r="S7387" t="s">
        <v>10804</v>
      </c>
      <c r="T7387">
        <v>43102.456921296303</v>
      </c>
    </row>
    <row r="7388" spans="1:20" x14ac:dyDescent="0.25">
      <c r="A7388" t="s">
        <v>6661</v>
      </c>
      <c r="B7388" t="s">
        <v>21907</v>
      </c>
      <c r="C7388" t="s">
        <v>10751</v>
      </c>
      <c r="D7388" t="s">
        <v>10752</v>
      </c>
      <c r="E7388" t="s">
        <v>10693</v>
      </c>
      <c r="F7388">
        <v>23.99</v>
      </c>
      <c r="G7388">
        <v>143.94</v>
      </c>
      <c r="H7388">
        <v>6</v>
      </c>
      <c r="I7388" t="s">
        <v>21519</v>
      </c>
      <c r="J7388">
        <v>0</v>
      </c>
      <c r="K7388">
        <v>0</v>
      </c>
      <c r="L7388" t="s">
        <v>10864</v>
      </c>
      <c r="N7388" t="s">
        <v>10761</v>
      </c>
      <c r="O7388" t="s">
        <v>10762</v>
      </c>
      <c r="P7388" t="s">
        <v>10708</v>
      </c>
      <c r="Q7388" t="s">
        <v>10763</v>
      </c>
      <c r="R7388" t="s">
        <v>10709</v>
      </c>
      <c r="S7388" t="s">
        <v>10764</v>
      </c>
      <c r="T7388">
        <v>43102.456875000003</v>
      </c>
    </row>
    <row r="7389" spans="1:20" x14ac:dyDescent="0.25">
      <c r="A7389" t="s">
        <v>6662</v>
      </c>
      <c r="B7389" t="s">
        <v>21908</v>
      </c>
      <c r="C7389" t="s">
        <v>10681</v>
      </c>
      <c r="D7389" t="s">
        <v>10683</v>
      </c>
      <c r="E7389" t="s">
        <v>10685</v>
      </c>
      <c r="F7389">
        <v>32.99</v>
      </c>
      <c r="G7389">
        <v>395.88</v>
      </c>
      <c r="H7389">
        <v>12</v>
      </c>
      <c r="I7389" t="s">
        <v>21519</v>
      </c>
      <c r="J7389">
        <v>0</v>
      </c>
      <c r="K7389">
        <v>0</v>
      </c>
      <c r="L7389" t="s">
        <v>10883</v>
      </c>
      <c r="N7389" t="s">
        <v>10837</v>
      </c>
      <c r="O7389" t="s">
        <v>10701</v>
      </c>
      <c r="Q7389" t="s">
        <v>10702</v>
      </c>
      <c r="S7389" t="s">
        <v>10838</v>
      </c>
      <c r="T7389">
        <v>43102.456979166702</v>
      </c>
    </row>
    <row r="7390" spans="1:20" x14ac:dyDescent="0.25">
      <c r="A7390" t="s">
        <v>6663</v>
      </c>
      <c r="B7390" t="s">
        <v>21909</v>
      </c>
      <c r="C7390" t="s">
        <v>10681</v>
      </c>
      <c r="D7390" t="s">
        <v>10683</v>
      </c>
      <c r="E7390" t="s">
        <v>10685</v>
      </c>
      <c r="F7390">
        <v>34.99</v>
      </c>
      <c r="G7390">
        <v>419.88</v>
      </c>
      <c r="H7390">
        <v>12</v>
      </c>
      <c r="I7390" t="s">
        <v>21519</v>
      </c>
      <c r="J7390">
        <v>0</v>
      </c>
      <c r="K7390">
        <v>0</v>
      </c>
      <c r="L7390" t="s">
        <v>10835</v>
      </c>
      <c r="N7390" t="s">
        <v>10837</v>
      </c>
      <c r="O7390" t="s">
        <v>10701</v>
      </c>
      <c r="Q7390" t="s">
        <v>10702</v>
      </c>
      <c r="S7390" t="s">
        <v>10838</v>
      </c>
      <c r="T7390">
        <v>43102.456863425898</v>
      </c>
    </row>
    <row r="7391" spans="1:20" x14ac:dyDescent="0.25">
      <c r="A7391" t="s">
        <v>6664</v>
      </c>
      <c r="B7391" t="s">
        <v>21910</v>
      </c>
      <c r="C7391" t="s">
        <v>10681</v>
      </c>
      <c r="D7391" t="s">
        <v>10683</v>
      </c>
      <c r="E7391" t="s">
        <v>10685</v>
      </c>
      <c r="F7391">
        <v>29.99</v>
      </c>
      <c r="G7391">
        <v>359.88</v>
      </c>
      <c r="H7391">
        <v>12</v>
      </c>
      <c r="I7391" t="s">
        <v>21519</v>
      </c>
      <c r="J7391">
        <v>0</v>
      </c>
      <c r="K7391">
        <v>0</v>
      </c>
      <c r="L7391" t="s">
        <v>10868</v>
      </c>
      <c r="N7391" t="s">
        <v>10837</v>
      </c>
      <c r="O7391" t="s">
        <v>10701</v>
      </c>
      <c r="Q7391" t="s">
        <v>10702</v>
      </c>
      <c r="S7391" t="s">
        <v>10838</v>
      </c>
      <c r="T7391">
        <v>43102.456990740699</v>
      </c>
    </row>
    <row r="7392" spans="1:20" x14ac:dyDescent="0.25">
      <c r="A7392" t="s">
        <v>6665</v>
      </c>
      <c r="B7392" t="s">
        <v>21911</v>
      </c>
      <c r="C7392" t="s">
        <v>10681</v>
      </c>
      <c r="D7392" t="s">
        <v>10683</v>
      </c>
      <c r="E7392" t="s">
        <v>10685</v>
      </c>
      <c r="F7392">
        <v>10.99</v>
      </c>
      <c r="G7392">
        <v>263.76</v>
      </c>
      <c r="H7392">
        <v>24</v>
      </c>
      <c r="I7392" t="s">
        <v>21519</v>
      </c>
      <c r="J7392">
        <v>0</v>
      </c>
      <c r="K7392">
        <v>0</v>
      </c>
      <c r="L7392" t="s">
        <v>10862</v>
      </c>
      <c r="N7392" t="s">
        <v>10700</v>
      </c>
      <c r="O7392" t="s">
        <v>10701</v>
      </c>
      <c r="Q7392" t="s">
        <v>10702</v>
      </c>
      <c r="S7392" t="s">
        <v>10703</v>
      </c>
      <c r="T7392">
        <v>43102.456909722197</v>
      </c>
    </row>
    <row r="7393" spans="1:20" x14ac:dyDescent="0.25">
      <c r="A7393" t="s">
        <v>6666</v>
      </c>
      <c r="B7393" t="s">
        <v>21912</v>
      </c>
      <c r="C7393" t="s">
        <v>10681</v>
      </c>
      <c r="D7393" t="s">
        <v>10683</v>
      </c>
      <c r="E7393" t="s">
        <v>10685</v>
      </c>
      <c r="F7393">
        <v>28.99</v>
      </c>
      <c r="G7393">
        <v>347.88</v>
      </c>
      <c r="H7393">
        <v>12</v>
      </c>
      <c r="I7393" t="s">
        <v>21519</v>
      </c>
      <c r="J7393">
        <v>0</v>
      </c>
      <c r="K7393">
        <v>0</v>
      </c>
      <c r="L7393" t="s">
        <v>10883</v>
      </c>
      <c r="M7393">
        <v>44251</v>
      </c>
      <c r="N7393" t="s">
        <v>10803</v>
      </c>
      <c r="O7393" t="s">
        <v>10782</v>
      </c>
      <c r="Q7393" t="s">
        <v>10783</v>
      </c>
      <c r="S7393" t="s">
        <v>10804</v>
      </c>
      <c r="T7393">
        <v>43102.456979166702</v>
      </c>
    </row>
    <row r="7394" spans="1:20" x14ac:dyDescent="0.25">
      <c r="A7394" t="s">
        <v>6667</v>
      </c>
      <c r="B7394" t="s">
        <v>21913</v>
      </c>
      <c r="C7394" t="s">
        <v>10751</v>
      </c>
      <c r="D7394" t="s">
        <v>10683</v>
      </c>
      <c r="E7394" t="s">
        <v>10836</v>
      </c>
      <c r="F7394">
        <v>4.79</v>
      </c>
      <c r="G7394">
        <v>57.48</v>
      </c>
      <c r="H7394">
        <v>12</v>
      </c>
      <c r="I7394" t="s">
        <v>21519</v>
      </c>
      <c r="J7394">
        <v>0</v>
      </c>
      <c r="K7394">
        <v>0</v>
      </c>
      <c r="L7394" t="s">
        <v>10717</v>
      </c>
      <c r="N7394" t="s">
        <v>11489</v>
      </c>
      <c r="O7394" t="s">
        <v>10701</v>
      </c>
      <c r="Q7394" t="s">
        <v>10702</v>
      </c>
      <c r="S7394" t="s">
        <v>11490</v>
      </c>
      <c r="T7394">
        <v>43102.456921296303</v>
      </c>
    </row>
    <row r="7395" spans="1:20" x14ac:dyDescent="0.25">
      <c r="A7395" t="s">
        <v>6668</v>
      </c>
      <c r="B7395" t="s">
        <v>21914</v>
      </c>
      <c r="C7395" t="s">
        <v>10681</v>
      </c>
      <c r="D7395" t="s">
        <v>10683</v>
      </c>
      <c r="E7395" t="s">
        <v>10685</v>
      </c>
      <c r="F7395">
        <v>10.99</v>
      </c>
      <c r="G7395">
        <v>263.76</v>
      </c>
      <c r="H7395">
        <v>24</v>
      </c>
      <c r="I7395" t="s">
        <v>21519</v>
      </c>
      <c r="J7395">
        <v>0</v>
      </c>
      <c r="K7395">
        <v>0</v>
      </c>
      <c r="L7395" t="s">
        <v>16631</v>
      </c>
      <c r="N7395" t="s">
        <v>10700</v>
      </c>
      <c r="O7395" t="s">
        <v>10701</v>
      </c>
      <c r="Q7395" t="s">
        <v>10702</v>
      </c>
      <c r="S7395" t="s">
        <v>10703</v>
      </c>
      <c r="T7395">
        <v>43102.456863425898</v>
      </c>
    </row>
    <row r="7396" spans="1:20" x14ac:dyDescent="0.25">
      <c r="A7396" t="s">
        <v>6669</v>
      </c>
      <c r="B7396" t="s">
        <v>21915</v>
      </c>
      <c r="C7396" t="s">
        <v>10681</v>
      </c>
      <c r="D7396" t="s">
        <v>10683</v>
      </c>
      <c r="E7396" t="s">
        <v>10685</v>
      </c>
      <c r="F7396">
        <v>24.99</v>
      </c>
      <c r="G7396">
        <v>299.88</v>
      </c>
      <c r="H7396">
        <v>12</v>
      </c>
      <c r="I7396" t="s">
        <v>21519</v>
      </c>
      <c r="J7396">
        <v>0</v>
      </c>
      <c r="K7396">
        <v>0</v>
      </c>
      <c r="L7396" t="s">
        <v>10740</v>
      </c>
      <c r="M7396">
        <v>45350</v>
      </c>
      <c r="N7396" t="s">
        <v>10694</v>
      </c>
      <c r="O7396" t="s">
        <v>10695</v>
      </c>
      <c r="Q7396" t="s">
        <v>10696</v>
      </c>
      <c r="S7396" t="s">
        <v>10697</v>
      </c>
      <c r="T7396">
        <v>43102.456886574102</v>
      </c>
    </row>
    <row r="7397" spans="1:20" x14ac:dyDescent="0.25">
      <c r="A7397" t="s">
        <v>6670</v>
      </c>
      <c r="B7397" t="s">
        <v>21916</v>
      </c>
      <c r="C7397" t="s">
        <v>10681</v>
      </c>
      <c r="D7397" t="s">
        <v>10683</v>
      </c>
      <c r="E7397" t="s">
        <v>10685</v>
      </c>
      <c r="F7397">
        <v>21.99</v>
      </c>
      <c r="G7397">
        <v>263.88</v>
      </c>
      <c r="H7397">
        <v>12</v>
      </c>
      <c r="I7397" t="s">
        <v>21519</v>
      </c>
      <c r="J7397">
        <v>0</v>
      </c>
      <c r="K7397">
        <v>0</v>
      </c>
      <c r="L7397" t="s">
        <v>10916</v>
      </c>
      <c r="M7397">
        <v>43804</v>
      </c>
      <c r="N7397" t="s">
        <v>13024</v>
      </c>
      <c r="O7397" t="s">
        <v>11717</v>
      </c>
      <c r="Q7397" t="s">
        <v>11718</v>
      </c>
      <c r="S7397" t="s">
        <v>13025</v>
      </c>
      <c r="T7397">
        <v>43102.456909722197</v>
      </c>
    </row>
    <row r="7398" spans="1:20" x14ac:dyDescent="0.25">
      <c r="A7398" t="s">
        <v>21917</v>
      </c>
      <c r="B7398" t="s">
        <v>21918</v>
      </c>
      <c r="C7398" t="s">
        <v>10691</v>
      </c>
      <c r="D7398" t="s">
        <v>10683</v>
      </c>
      <c r="E7398" t="s">
        <v>10693</v>
      </c>
      <c r="F7398">
        <v>15.99</v>
      </c>
      <c r="G7398">
        <v>383.76</v>
      </c>
      <c r="H7398">
        <v>24</v>
      </c>
      <c r="I7398" t="s">
        <v>21519</v>
      </c>
      <c r="J7398">
        <v>0</v>
      </c>
      <c r="K7398">
        <v>0</v>
      </c>
      <c r="L7398" t="s">
        <v>11628</v>
      </c>
      <c r="N7398" t="s">
        <v>10803</v>
      </c>
      <c r="O7398" t="s">
        <v>10782</v>
      </c>
      <c r="Q7398" t="s">
        <v>10783</v>
      </c>
      <c r="S7398" t="s">
        <v>10804</v>
      </c>
      <c r="T7398">
        <v>43102.456909722197</v>
      </c>
    </row>
    <row r="7399" spans="1:20" x14ac:dyDescent="0.25">
      <c r="A7399" t="s">
        <v>6671</v>
      </c>
      <c r="B7399" t="s">
        <v>21919</v>
      </c>
      <c r="C7399" t="s">
        <v>10751</v>
      </c>
      <c r="D7399" t="s">
        <v>10683</v>
      </c>
      <c r="E7399" t="s">
        <v>10836</v>
      </c>
      <c r="F7399">
        <v>6.29</v>
      </c>
      <c r="G7399">
        <v>150.96</v>
      </c>
      <c r="H7399">
        <v>24</v>
      </c>
      <c r="I7399" t="s">
        <v>21519</v>
      </c>
      <c r="J7399">
        <v>0</v>
      </c>
      <c r="K7399">
        <v>0</v>
      </c>
      <c r="L7399" t="s">
        <v>10740</v>
      </c>
      <c r="N7399" t="s">
        <v>12649</v>
      </c>
      <c r="O7399" t="s">
        <v>10708</v>
      </c>
      <c r="Q7399" t="s">
        <v>10709</v>
      </c>
      <c r="S7399" t="s">
        <v>12650</v>
      </c>
      <c r="T7399">
        <v>43102.456886574102</v>
      </c>
    </row>
    <row r="7400" spans="1:20" x14ac:dyDescent="0.25">
      <c r="A7400" t="s">
        <v>6672</v>
      </c>
      <c r="B7400" t="s">
        <v>21920</v>
      </c>
      <c r="C7400" t="s">
        <v>10681</v>
      </c>
      <c r="D7400" t="s">
        <v>10683</v>
      </c>
      <c r="E7400" t="s">
        <v>10685</v>
      </c>
      <c r="F7400">
        <v>29.99</v>
      </c>
      <c r="G7400">
        <v>359.88</v>
      </c>
      <c r="H7400">
        <v>12</v>
      </c>
      <c r="I7400" t="s">
        <v>21519</v>
      </c>
      <c r="J7400">
        <v>0</v>
      </c>
      <c r="K7400">
        <v>0</v>
      </c>
      <c r="L7400" t="s">
        <v>10883</v>
      </c>
      <c r="M7400">
        <v>45211</v>
      </c>
      <c r="N7400" t="s">
        <v>10803</v>
      </c>
      <c r="O7400" t="s">
        <v>10782</v>
      </c>
      <c r="Q7400" t="s">
        <v>10783</v>
      </c>
      <c r="S7400" t="s">
        <v>10804</v>
      </c>
      <c r="T7400">
        <v>43102.456979166702</v>
      </c>
    </row>
    <row r="7401" spans="1:20" x14ac:dyDescent="0.25">
      <c r="A7401" t="s">
        <v>21921</v>
      </c>
      <c r="B7401" t="s">
        <v>21922</v>
      </c>
      <c r="C7401" t="s">
        <v>10691</v>
      </c>
      <c r="D7401" t="s">
        <v>10683</v>
      </c>
      <c r="E7401" t="s">
        <v>10685</v>
      </c>
      <c r="F7401">
        <v>1.66</v>
      </c>
      <c r="G7401">
        <v>39.840000000000003</v>
      </c>
      <c r="H7401">
        <v>24</v>
      </c>
      <c r="I7401" t="s">
        <v>21519</v>
      </c>
      <c r="J7401">
        <v>0</v>
      </c>
      <c r="K7401">
        <v>0</v>
      </c>
      <c r="L7401" t="s">
        <v>13095</v>
      </c>
      <c r="N7401" t="s">
        <v>13096</v>
      </c>
      <c r="O7401" t="s">
        <v>11717</v>
      </c>
      <c r="Q7401" t="s">
        <v>11718</v>
      </c>
      <c r="S7401" t="s">
        <v>13097</v>
      </c>
      <c r="T7401">
        <v>43102.456886574102</v>
      </c>
    </row>
    <row r="7402" spans="1:20" x14ac:dyDescent="0.25">
      <c r="A7402" t="s">
        <v>9915</v>
      </c>
      <c r="B7402" t="s">
        <v>21923</v>
      </c>
      <c r="C7402" t="s">
        <v>10751</v>
      </c>
      <c r="D7402" t="s">
        <v>10683</v>
      </c>
      <c r="E7402" t="s">
        <v>10693</v>
      </c>
      <c r="F7402">
        <v>1.79</v>
      </c>
      <c r="G7402">
        <v>42.96</v>
      </c>
      <c r="H7402">
        <v>24</v>
      </c>
      <c r="I7402" t="s">
        <v>21519</v>
      </c>
      <c r="J7402">
        <v>0</v>
      </c>
      <c r="K7402">
        <v>0</v>
      </c>
      <c r="L7402" t="s">
        <v>13102</v>
      </c>
      <c r="M7402">
        <v>44323</v>
      </c>
      <c r="N7402" t="s">
        <v>10826</v>
      </c>
      <c r="O7402" t="s">
        <v>10708</v>
      </c>
      <c r="Q7402" t="s">
        <v>10709</v>
      </c>
      <c r="S7402" t="s">
        <v>10827</v>
      </c>
      <c r="T7402">
        <v>43102.456875000003</v>
      </c>
    </row>
    <row r="7403" spans="1:20" x14ac:dyDescent="0.25">
      <c r="A7403" t="s">
        <v>21924</v>
      </c>
      <c r="B7403" t="s">
        <v>21925</v>
      </c>
      <c r="C7403" t="s">
        <v>10691</v>
      </c>
      <c r="D7403" t="s">
        <v>10683</v>
      </c>
      <c r="E7403" t="s">
        <v>10685</v>
      </c>
      <c r="F7403">
        <v>0.61</v>
      </c>
      <c r="G7403">
        <v>14.64</v>
      </c>
      <c r="H7403">
        <v>24</v>
      </c>
      <c r="I7403" t="s">
        <v>21519</v>
      </c>
      <c r="J7403">
        <v>0</v>
      </c>
      <c r="K7403">
        <v>0</v>
      </c>
      <c r="L7403" t="s">
        <v>13107</v>
      </c>
      <c r="N7403" t="s">
        <v>13096</v>
      </c>
      <c r="O7403" t="s">
        <v>11717</v>
      </c>
      <c r="Q7403" t="s">
        <v>11718</v>
      </c>
      <c r="S7403" t="s">
        <v>13097</v>
      </c>
      <c r="T7403">
        <v>43102.456886574102</v>
      </c>
    </row>
    <row r="7404" spans="1:20" x14ac:dyDescent="0.25">
      <c r="A7404" t="s">
        <v>6673</v>
      </c>
      <c r="B7404" t="s">
        <v>21926</v>
      </c>
      <c r="C7404" t="s">
        <v>10681</v>
      </c>
      <c r="D7404" t="s">
        <v>10683</v>
      </c>
      <c r="E7404" t="s">
        <v>10685</v>
      </c>
      <c r="F7404">
        <v>4.99</v>
      </c>
      <c r="G7404">
        <v>59.88</v>
      </c>
      <c r="H7404">
        <v>12</v>
      </c>
      <c r="I7404" t="s">
        <v>21519</v>
      </c>
      <c r="J7404">
        <v>0</v>
      </c>
      <c r="K7404">
        <v>0</v>
      </c>
      <c r="L7404" t="s">
        <v>21927</v>
      </c>
      <c r="N7404" t="s">
        <v>21928</v>
      </c>
      <c r="O7404" t="s">
        <v>10708</v>
      </c>
      <c r="Q7404" t="s">
        <v>10709</v>
      </c>
      <c r="S7404" t="s">
        <v>21929</v>
      </c>
      <c r="T7404">
        <v>43102.456863425898</v>
      </c>
    </row>
    <row r="7405" spans="1:20" x14ac:dyDescent="0.25">
      <c r="A7405" t="s">
        <v>6674</v>
      </c>
      <c r="B7405" t="s">
        <v>21930</v>
      </c>
      <c r="C7405" t="s">
        <v>10681</v>
      </c>
      <c r="D7405" t="s">
        <v>10683</v>
      </c>
      <c r="E7405" t="s">
        <v>10685</v>
      </c>
      <c r="F7405">
        <v>4.99</v>
      </c>
      <c r="G7405">
        <v>59.88</v>
      </c>
      <c r="H7405">
        <v>12</v>
      </c>
      <c r="I7405" t="s">
        <v>21519</v>
      </c>
      <c r="J7405">
        <v>0</v>
      </c>
      <c r="K7405">
        <v>0</v>
      </c>
      <c r="L7405" t="s">
        <v>21927</v>
      </c>
      <c r="N7405" t="s">
        <v>21928</v>
      </c>
      <c r="O7405" t="s">
        <v>10708</v>
      </c>
      <c r="Q7405" t="s">
        <v>10709</v>
      </c>
      <c r="S7405" t="s">
        <v>21929</v>
      </c>
      <c r="T7405">
        <v>43102.456863425898</v>
      </c>
    </row>
    <row r="7406" spans="1:20" x14ac:dyDescent="0.25">
      <c r="A7406" t="s">
        <v>6675</v>
      </c>
      <c r="B7406" t="s">
        <v>21931</v>
      </c>
      <c r="C7406" t="s">
        <v>10681</v>
      </c>
      <c r="D7406" t="s">
        <v>10683</v>
      </c>
      <c r="E7406" t="s">
        <v>10685</v>
      </c>
      <c r="F7406">
        <v>4.99</v>
      </c>
      <c r="G7406">
        <v>59.88</v>
      </c>
      <c r="H7406">
        <v>12</v>
      </c>
      <c r="I7406" t="s">
        <v>21519</v>
      </c>
      <c r="J7406">
        <v>0</v>
      </c>
      <c r="K7406">
        <v>0</v>
      </c>
      <c r="L7406" t="s">
        <v>21927</v>
      </c>
      <c r="N7406" t="s">
        <v>21928</v>
      </c>
      <c r="O7406" t="s">
        <v>10708</v>
      </c>
      <c r="Q7406" t="s">
        <v>10709</v>
      </c>
      <c r="S7406" t="s">
        <v>21929</v>
      </c>
      <c r="T7406">
        <v>43102.456863425898</v>
      </c>
    </row>
    <row r="7407" spans="1:20" x14ac:dyDescent="0.25">
      <c r="A7407" t="s">
        <v>6676</v>
      </c>
      <c r="B7407" t="s">
        <v>21932</v>
      </c>
      <c r="C7407" t="s">
        <v>10691</v>
      </c>
      <c r="D7407" t="s">
        <v>10683</v>
      </c>
      <c r="E7407" t="s">
        <v>10836</v>
      </c>
      <c r="F7407">
        <v>14.09</v>
      </c>
      <c r="G7407">
        <v>169.08</v>
      </c>
      <c r="H7407">
        <v>12</v>
      </c>
      <c r="I7407" t="s">
        <v>21519</v>
      </c>
      <c r="J7407">
        <v>0</v>
      </c>
      <c r="K7407">
        <v>0</v>
      </c>
      <c r="L7407" t="s">
        <v>13102</v>
      </c>
      <c r="N7407" t="s">
        <v>13138</v>
      </c>
      <c r="O7407" t="s">
        <v>10747</v>
      </c>
      <c r="Q7407" t="s">
        <v>10748</v>
      </c>
      <c r="S7407" t="s">
        <v>13139</v>
      </c>
      <c r="T7407">
        <v>43102.456875000003</v>
      </c>
    </row>
    <row r="7408" spans="1:20" x14ac:dyDescent="0.25">
      <c r="A7408" t="s">
        <v>21933</v>
      </c>
      <c r="B7408" t="s">
        <v>21934</v>
      </c>
      <c r="C7408" t="s">
        <v>10691</v>
      </c>
      <c r="D7408" t="s">
        <v>10683</v>
      </c>
      <c r="E7408" t="s">
        <v>10693</v>
      </c>
      <c r="F7408">
        <v>12.98</v>
      </c>
      <c r="G7408">
        <v>311.52</v>
      </c>
      <c r="H7408">
        <v>24</v>
      </c>
      <c r="I7408" t="s">
        <v>21519</v>
      </c>
      <c r="J7408">
        <v>0</v>
      </c>
      <c r="K7408">
        <v>0</v>
      </c>
      <c r="L7408" t="s">
        <v>13102</v>
      </c>
      <c r="N7408" t="s">
        <v>13170</v>
      </c>
      <c r="O7408" t="s">
        <v>11717</v>
      </c>
      <c r="Q7408" t="s">
        <v>11718</v>
      </c>
      <c r="S7408" t="s">
        <v>13171</v>
      </c>
      <c r="T7408">
        <v>43102.456875000003</v>
      </c>
    </row>
    <row r="7409" spans="1:20" x14ac:dyDescent="0.25">
      <c r="A7409" t="s">
        <v>6677</v>
      </c>
      <c r="B7409" t="s">
        <v>21935</v>
      </c>
      <c r="C7409" t="s">
        <v>10751</v>
      </c>
      <c r="D7409" t="s">
        <v>10683</v>
      </c>
      <c r="E7409" t="s">
        <v>10836</v>
      </c>
      <c r="F7409">
        <v>10.19</v>
      </c>
      <c r="G7409">
        <v>122.28</v>
      </c>
      <c r="H7409">
        <v>12</v>
      </c>
      <c r="I7409" t="s">
        <v>21519</v>
      </c>
      <c r="J7409">
        <v>0</v>
      </c>
      <c r="K7409">
        <v>0</v>
      </c>
      <c r="L7409" t="s">
        <v>13189</v>
      </c>
      <c r="N7409" t="s">
        <v>13138</v>
      </c>
      <c r="O7409" t="s">
        <v>10747</v>
      </c>
      <c r="Q7409" t="s">
        <v>10748</v>
      </c>
      <c r="S7409" t="s">
        <v>13139</v>
      </c>
      <c r="T7409">
        <v>43102.457013888903</v>
      </c>
    </row>
    <row r="7410" spans="1:20" x14ac:dyDescent="0.25">
      <c r="A7410" t="s">
        <v>21936</v>
      </c>
      <c r="B7410" t="s">
        <v>21937</v>
      </c>
      <c r="C7410" t="s">
        <v>10691</v>
      </c>
      <c r="D7410" t="s">
        <v>12566</v>
      </c>
      <c r="E7410" t="s">
        <v>10693</v>
      </c>
      <c r="F7410">
        <v>11.99</v>
      </c>
      <c r="G7410">
        <v>71.94</v>
      </c>
      <c r="H7410">
        <v>6</v>
      </c>
      <c r="I7410" t="s">
        <v>21519</v>
      </c>
      <c r="J7410">
        <v>0</v>
      </c>
      <c r="K7410">
        <v>0</v>
      </c>
      <c r="L7410" t="s">
        <v>10862</v>
      </c>
      <c r="N7410" t="s">
        <v>11243</v>
      </c>
      <c r="O7410" t="s">
        <v>10708</v>
      </c>
      <c r="Q7410" t="s">
        <v>10709</v>
      </c>
      <c r="S7410" t="s">
        <v>11244</v>
      </c>
      <c r="T7410">
        <v>43102.456909722197</v>
      </c>
    </row>
    <row r="7411" spans="1:20" x14ac:dyDescent="0.25">
      <c r="A7411" t="s">
        <v>9916</v>
      </c>
      <c r="B7411" t="s">
        <v>21938</v>
      </c>
      <c r="C7411" t="s">
        <v>10691</v>
      </c>
      <c r="D7411" t="s">
        <v>12566</v>
      </c>
      <c r="E7411" t="s">
        <v>10693</v>
      </c>
      <c r="F7411">
        <v>2.69</v>
      </c>
      <c r="G7411">
        <v>64.56</v>
      </c>
      <c r="H7411">
        <v>24</v>
      </c>
      <c r="I7411" t="s">
        <v>21519</v>
      </c>
      <c r="J7411">
        <v>0</v>
      </c>
      <c r="K7411">
        <v>0</v>
      </c>
      <c r="L7411" t="s">
        <v>10831</v>
      </c>
      <c r="N7411" t="s">
        <v>10686</v>
      </c>
      <c r="O7411" t="s">
        <v>10687</v>
      </c>
      <c r="Q7411" t="s">
        <v>10688</v>
      </c>
      <c r="S7411" t="s">
        <v>10689</v>
      </c>
      <c r="T7411">
        <v>43102.456956018497</v>
      </c>
    </row>
    <row r="7412" spans="1:20" x14ac:dyDescent="0.25">
      <c r="A7412" t="s">
        <v>9917</v>
      </c>
      <c r="B7412" t="s">
        <v>21939</v>
      </c>
      <c r="C7412" t="s">
        <v>10691</v>
      </c>
      <c r="D7412" t="s">
        <v>12566</v>
      </c>
      <c r="E7412" t="s">
        <v>10693</v>
      </c>
      <c r="F7412">
        <v>14.99</v>
      </c>
      <c r="G7412">
        <v>179.88</v>
      </c>
      <c r="H7412">
        <v>12</v>
      </c>
      <c r="I7412" t="s">
        <v>21519</v>
      </c>
      <c r="J7412">
        <v>0</v>
      </c>
      <c r="K7412">
        <v>0</v>
      </c>
      <c r="L7412" t="s">
        <v>10740</v>
      </c>
      <c r="N7412" t="s">
        <v>10761</v>
      </c>
      <c r="O7412" t="s">
        <v>10762</v>
      </c>
      <c r="P7412" t="s">
        <v>10708</v>
      </c>
      <c r="Q7412" t="s">
        <v>10763</v>
      </c>
      <c r="R7412" t="s">
        <v>10709</v>
      </c>
      <c r="S7412" t="s">
        <v>10764</v>
      </c>
      <c r="T7412">
        <v>43102.456886574102</v>
      </c>
    </row>
    <row r="7413" spans="1:20" x14ac:dyDescent="0.25">
      <c r="A7413" t="s">
        <v>21940</v>
      </c>
      <c r="B7413" t="s">
        <v>21941</v>
      </c>
      <c r="C7413" t="s">
        <v>10691</v>
      </c>
      <c r="D7413" t="s">
        <v>12566</v>
      </c>
      <c r="E7413" t="s">
        <v>10693</v>
      </c>
      <c r="F7413">
        <v>10.99</v>
      </c>
      <c r="G7413">
        <v>65.94</v>
      </c>
      <c r="H7413">
        <v>6</v>
      </c>
      <c r="I7413" t="s">
        <v>21519</v>
      </c>
      <c r="J7413">
        <v>0</v>
      </c>
      <c r="K7413">
        <v>0</v>
      </c>
      <c r="L7413" t="s">
        <v>10722</v>
      </c>
      <c r="N7413" t="s">
        <v>11243</v>
      </c>
      <c r="O7413" t="s">
        <v>10708</v>
      </c>
      <c r="Q7413" t="s">
        <v>10709</v>
      </c>
      <c r="S7413" t="s">
        <v>11244</v>
      </c>
      <c r="T7413">
        <v>43102.456956018497</v>
      </c>
    </row>
    <row r="7414" spans="1:20" x14ac:dyDescent="0.25">
      <c r="A7414" t="s">
        <v>21942</v>
      </c>
      <c r="B7414" t="s">
        <v>21943</v>
      </c>
      <c r="C7414" t="s">
        <v>10691</v>
      </c>
      <c r="D7414" t="s">
        <v>12566</v>
      </c>
      <c r="E7414" t="s">
        <v>10693</v>
      </c>
      <c r="F7414">
        <v>9.99</v>
      </c>
      <c r="G7414">
        <v>59.94</v>
      </c>
      <c r="H7414">
        <v>6</v>
      </c>
      <c r="I7414" t="s">
        <v>21519</v>
      </c>
      <c r="J7414">
        <v>0</v>
      </c>
      <c r="K7414">
        <v>0</v>
      </c>
      <c r="L7414" t="s">
        <v>10862</v>
      </c>
      <c r="N7414" t="s">
        <v>11243</v>
      </c>
      <c r="O7414" t="s">
        <v>10708</v>
      </c>
      <c r="Q7414" t="s">
        <v>10709</v>
      </c>
      <c r="S7414" t="s">
        <v>11244</v>
      </c>
      <c r="T7414">
        <v>43102.456909722197</v>
      </c>
    </row>
    <row r="7415" spans="1:20" x14ac:dyDescent="0.25">
      <c r="A7415" t="s">
        <v>21944</v>
      </c>
      <c r="B7415" t="s">
        <v>21945</v>
      </c>
      <c r="C7415" t="s">
        <v>10691</v>
      </c>
      <c r="D7415" t="s">
        <v>12566</v>
      </c>
      <c r="E7415" t="s">
        <v>10693</v>
      </c>
      <c r="F7415">
        <v>19.989999999999998</v>
      </c>
      <c r="G7415">
        <v>239.88</v>
      </c>
      <c r="H7415">
        <v>12</v>
      </c>
      <c r="I7415" t="s">
        <v>21519</v>
      </c>
      <c r="J7415">
        <v>0</v>
      </c>
      <c r="K7415">
        <v>0</v>
      </c>
      <c r="L7415" t="s">
        <v>10722</v>
      </c>
      <c r="N7415" t="s">
        <v>11359</v>
      </c>
      <c r="O7415" t="s">
        <v>10762</v>
      </c>
      <c r="P7415" t="s">
        <v>10701</v>
      </c>
      <c r="Q7415" t="s">
        <v>10763</v>
      </c>
      <c r="R7415" t="s">
        <v>10702</v>
      </c>
      <c r="S7415" t="s">
        <v>11360</v>
      </c>
      <c r="T7415">
        <v>43102.456956018497</v>
      </c>
    </row>
    <row r="7416" spans="1:20" x14ac:dyDescent="0.25">
      <c r="A7416" t="s">
        <v>21946</v>
      </c>
      <c r="B7416" t="s">
        <v>21947</v>
      </c>
      <c r="C7416" t="s">
        <v>10691</v>
      </c>
      <c r="D7416" t="s">
        <v>12566</v>
      </c>
      <c r="E7416" t="s">
        <v>10693</v>
      </c>
      <c r="F7416">
        <v>21.29</v>
      </c>
      <c r="G7416">
        <v>255.48</v>
      </c>
      <c r="H7416">
        <v>12</v>
      </c>
      <c r="I7416" t="s">
        <v>21519</v>
      </c>
      <c r="J7416">
        <v>0</v>
      </c>
      <c r="K7416">
        <v>0</v>
      </c>
      <c r="L7416" t="s">
        <v>10758</v>
      </c>
      <c r="N7416" t="s">
        <v>10761</v>
      </c>
      <c r="O7416" t="s">
        <v>10762</v>
      </c>
      <c r="P7416" t="s">
        <v>10708</v>
      </c>
      <c r="Q7416" t="s">
        <v>10763</v>
      </c>
      <c r="R7416" t="s">
        <v>10709</v>
      </c>
      <c r="S7416" t="s">
        <v>10764</v>
      </c>
      <c r="T7416">
        <v>43109.404224537</v>
      </c>
    </row>
    <row r="7417" spans="1:20" x14ac:dyDescent="0.25">
      <c r="A7417" t="s">
        <v>9918</v>
      </c>
      <c r="B7417" t="s">
        <v>21948</v>
      </c>
      <c r="C7417" t="s">
        <v>10751</v>
      </c>
      <c r="D7417" t="s">
        <v>12566</v>
      </c>
      <c r="E7417" t="s">
        <v>10693</v>
      </c>
      <c r="F7417">
        <v>4.1900000000000004</v>
      </c>
      <c r="G7417">
        <v>100.56</v>
      </c>
      <c r="H7417">
        <v>24</v>
      </c>
      <c r="I7417" t="s">
        <v>21519</v>
      </c>
      <c r="J7417">
        <v>0</v>
      </c>
      <c r="K7417">
        <v>0</v>
      </c>
      <c r="L7417" t="s">
        <v>11301</v>
      </c>
      <c r="N7417" t="s">
        <v>11096</v>
      </c>
      <c r="S7417" t="s">
        <v>11097</v>
      </c>
      <c r="T7417">
        <v>43102.456875000003</v>
      </c>
    </row>
    <row r="7418" spans="1:20" x14ac:dyDescent="0.25">
      <c r="A7418" t="s">
        <v>6678</v>
      </c>
      <c r="B7418" t="s">
        <v>21949</v>
      </c>
      <c r="C7418" t="s">
        <v>10681</v>
      </c>
      <c r="D7418" t="s">
        <v>10683</v>
      </c>
      <c r="E7418" t="s">
        <v>10685</v>
      </c>
      <c r="F7418">
        <v>89.99</v>
      </c>
      <c r="G7418">
        <v>1079.8800000000001</v>
      </c>
      <c r="H7418">
        <v>12</v>
      </c>
      <c r="I7418" t="s">
        <v>21519</v>
      </c>
      <c r="J7418">
        <v>0</v>
      </c>
      <c r="K7418">
        <v>0</v>
      </c>
      <c r="L7418" t="s">
        <v>13272</v>
      </c>
      <c r="M7418">
        <v>45427</v>
      </c>
      <c r="N7418" t="s">
        <v>10803</v>
      </c>
      <c r="O7418" t="s">
        <v>10782</v>
      </c>
      <c r="Q7418" t="s">
        <v>10783</v>
      </c>
      <c r="S7418" t="s">
        <v>10804</v>
      </c>
      <c r="T7418">
        <v>43102.456863425898</v>
      </c>
    </row>
    <row r="7419" spans="1:20" x14ac:dyDescent="0.25">
      <c r="A7419" t="s">
        <v>6679</v>
      </c>
      <c r="B7419" t="s">
        <v>21950</v>
      </c>
      <c r="C7419" t="s">
        <v>10751</v>
      </c>
      <c r="D7419" t="s">
        <v>12566</v>
      </c>
      <c r="E7419" t="s">
        <v>10836</v>
      </c>
      <c r="F7419">
        <v>4.1900000000000004</v>
      </c>
      <c r="G7419">
        <v>100.56</v>
      </c>
      <c r="H7419">
        <v>24</v>
      </c>
      <c r="I7419" t="s">
        <v>21519</v>
      </c>
      <c r="J7419">
        <v>0</v>
      </c>
      <c r="K7419">
        <v>0</v>
      </c>
      <c r="L7419" t="s">
        <v>10812</v>
      </c>
      <c r="N7419" t="s">
        <v>10700</v>
      </c>
      <c r="O7419" t="s">
        <v>10701</v>
      </c>
      <c r="Q7419" t="s">
        <v>10702</v>
      </c>
      <c r="S7419" t="s">
        <v>10703</v>
      </c>
      <c r="T7419">
        <v>43102.456875000003</v>
      </c>
    </row>
    <row r="7420" spans="1:20" x14ac:dyDescent="0.25">
      <c r="A7420" t="s">
        <v>21951</v>
      </c>
      <c r="B7420" t="s">
        <v>21952</v>
      </c>
      <c r="C7420" t="s">
        <v>10691</v>
      </c>
      <c r="D7420" t="s">
        <v>12566</v>
      </c>
      <c r="E7420" t="s">
        <v>10693</v>
      </c>
      <c r="F7420">
        <v>13.49</v>
      </c>
      <c r="G7420">
        <v>323.76</v>
      </c>
      <c r="H7420">
        <v>24</v>
      </c>
      <c r="I7420" t="s">
        <v>21519</v>
      </c>
      <c r="J7420">
        <v>0</v>
      </c>
      <c r="K7420">
        <v>0</v>
      </c>
      <c r="L7420" t="s">
        <v>10713</v>
      </c>
      <c r="N7420" t="s">
        <v>13288</v>
      </c>
      <c r="S7420" t="s">
        <v>13289</v>
      </c>
      <c r="T7420">
        <v>43102.456875000003</v>
      </c>
    </row>
    <row r="7421" spans="1:20" x14ac:dyDescent="0.25">
      <c r="A7421" t="s">
        <v>9919</v>
      </c>
      <c r="B7421" t="s">
        <v>21953</v>
      </c>
      <c r="C7421" t="s">
        <v>10691</v>
      </c>
      <c r="D7421" t="s">
        <v>12566</v>
      </c>
      <c r="E7421" t="s">
        <v>10693</v>
      </c>
      <c r="F7421">
        <v>12.49</v>
      </c>
      <c r="G7421">
        <v>149.88</v>
      </c>
      <c r="H7421">
        <v>12</v>
      </c>
      <c r="I7421" t="s">
        <v>21519</v>
      </c>
      <c r="J7421">
        <v>0</v>
      </c>
      <c r="K7421">
        <v>0</v>
      </c>
      <c r="L7421" t="s">
        <v>11175</v>
      </c>
      <c r="N7421" t="s">
        <v>12868</v>
      </c>
      <c r="O7421" t="s">
        <v>10708</v>
      </c>
      <c r="Q7421" t="s">
        <v>10709</v>
      </c>
      <c r="S7421" t="s">
        <v>12869</v>
      </c>
      <c r="T7421">
        <v>43102.456956018497</v>
      </c>
    </row>
    <row r="7422" spans="1:20" x14ac:dyDescent="0.25">
      <c r="A7422" t="s">
        <v>21954</v>
      </c>
      <c r="B7422" t="s">
        <v>21955</v>
      </c>
      <c r="C7422" t="s">
        <v>10691</v>
      </c>
      <c r="D7422" t="s">
        <v>12566</v>
      </c>
      <c r="E7422" t="s">
        <v>10693</v>
      </c>
      <c r="F7422">
        <v>24.99</v>
      </c>
      <c r="G7422">
        <v>299.88</v>
      </c>
      <c r="H7422">
        <v>12</v>
      </c>
      <c r="I7422" t="s">
        <v>21519</v>
      </c>
      <c r="J7422">
        <v>0</v>
      </c>
      <c r="K7422">
        <v>0</v>
      </c>
      <c r="L7422" t="s">
        <v>10731</v>
      </c>
      <c r="N7422" t="s">
        <v>10700</v>
      </c>
      <c r="O7422" t="s">
        <v>10701</v>
      </c>
      <c r="Q7422" t="s">
        <v>10702</v>
      </c>
      <c r="S7422" t="s">
        <v>10703</v>
      </c>
      <c r="T7422">
        <v>43102.456875000003</v>
      </c>
    </row>
    <row r="7423" spans="1:20" x14ac:dyDescent="0.25">
      <c r="A7423" t="s">
        <v>21956</v>
      </c>
      <c r="B7423" t="s">
        <v>21957</v>
      </c>
      <c r="C7423" t="s">
        <v>10691</v>
      </c>
      <c r="D7423" t="s">
        <v>12566</v>
      </c>
      <c r="E7423" t="s">
        <v>10693</v>
      </c>
      <c r="F7423">
        <v>49.99</v>
      </c>
      <c r="G7423">
        <v>299.94</v>
      </c>
      <c r="H7423">
        <v>6</v>
      </c>
      <c r="I7423" t="s">
        <v>21519</v>
      </c>
      <c r="J7423">
        <v>0</v>
      </c>
      <c r="K7423">
        <v>0</v>
      </c>
      <c r="L7423" t="s">
        <v>10883</v>
      </c>
      <c r="N7423" t="s">
        <v>10737</v>
      </c>
      <c r="O7423" t="s">
        <v>10708</v>
      </c>
      <c r="Q7423" t="s">
        <v>10709</v>
      </c>
      <c r="S7423" t="s">
        <v>10738</v>
      </c>
      <c r="T7423">
        <v>43102.456979166702</v>
      </c>
    </row>
    <row r="7424" spans="1:20" x14ac:dyDescent="0.25">
      <c r="A7424" t="s">
        <v>21958</v>
      </c>
      <c r="B7424" t="s">
        <v>21959</v>
      </c>
      <c r="C7424" t="s">
        <v>10691</v>
      </c>
      <c r="D7424" t="s">
        <v>12566</v>
      </c>
      <c r="E7424" t="s">
        <v>10693</v>
      </c>
      <c r="F7424">
        <v>6.99</v>
      </c>
      <c r="G7424">
        <v>167.76</v>
      </c>
      <c r="H7424">
        <v>24</v>
      </c>
      <c r="I7424" t="s">
        <v>21519</v>
      </c>
      <c r="J7424">
        <v>0</v>
      </c>
      <c r="K7424">
        <v>0</v>
      </c>
      <c r="L7424" t="s">
        <v>10758</v>
      </c>
      <c r="N7424" t="s">
        <v>11954</v>
      </c>
      <c r="O7424" t="s">
        <v>10708</v>
      </c>
      <c r="Q7424" t="s">
        <v>10709</v>
      </c>
      <c r="S7424" t="s">
        <v>11955</v>
      </c>
      <c r="T7424">
        <v>43109.404224537</v>
      </c>
    </row>
    <row r="7425" spans="1:20" x14ac:dyDescent="0.25">
      <c r="A7425" t="s">
        <v>21960</v>
      </c>
      <c r="B7425" t="s">
        <v>21961</v>
      </c>
      <c r="C7425" t="s">
        <v>10691</v>
      </c>
      <c r="D7425" t="s">
        <v>12566</v>
      </c>
      <c r="E7425" t="s">
        <v>10693</v>
      </c>
      <c r="F7425">
        <v>6.99</v>
      </c>
      <c r="G7425">
        <v>83.88</v>
      </c>
      <c r="H7425">
        <v>12</v>
      </c>
      <c r="I7425" t="s">
        <v>21519</v>
      </c>
      <c r="J7425">
        <v>0</v>
      </c>
      <c r="K7425">
        <v>0</v>
      </c>
      <c r="L7425" t="s">
        <v>10758</v>
      </c>
      <c r="N7425" t="s">
        <v>11262</v>
      </c>
      <c r="O7425" t="s">
        <v>10762</v>
      </c>
      <c r="Q7425" t="s">
        <v>10763</v>
      </c>
      <c r="S7425" t="s">
        <v>11263</v>
      </c>
      <c r="T7425">
        <v>43109.404224537</v>
      </c>
    </row>
    <row r="7426" spans="1:20" x14ac:dyDescent="0.25">
      <c r="A7426" t="s">
        <v>21962</v>
      </c>
      <c r="B7426" t="s">
        <v>21963</v>
      </c>
      <c r="C7426" t="s">
        <v>10691</v>
      </c>
      <c r="D7426" t="s">
        <v>12566</v>
      </c>
      <c r="E7426" t="s">
        <v>10693</v>
      </c>
      <c r="F7426">
        <v>5.49</v>
      </c>
      <c r="G7426">
        <v>131.76</v>
      </c>
      <c r="H7426">
        <v>24</v>
      </c>
      <c r="I7426" t="s">
        <v>21519</v>
      </c>
      <c r="J7426">
        <v>0</v>
      </c>
      <c r="K7426">
        <v>0</v>
      </c>
      <c r="L7426" t="s">
        <v>10831</v>
      </c>
      <c r="N7426" t="s">
        <v>10923</v>
      </c>
      <c r="O7426" t="s">
        <v>10708</v>
      </c>
      <c r="Q7426" t="s">
        <v>10709</v>
      </c>
      <c r="S7426" t="s">
        <v>10924</v>
      </c>
      <c r="T7426">
        <v>43102.456956018497</v>
      </c>
    </row>
    <row r="7427" spans="1:20" x14ac:dyDescent="0.25">
      <c r="A7427" t="s">
        <v>21964</v>
      </c>
      <c r="B7427" t="s">
        <v>21965</v>
      </c>
      <c r="C7427" t="s">
        <v>10691</v>
      </c>
      <c r="D7427" t="s">
        <v>12566</v>
      </c>
      <c r="E7427" t="s">
        <v>10693</v>
      </c>
      <c r="F7427">
        <v>6.53</v>
      </c>
      <c r="G7427">
        <v>156.72</v>
      </c>
      <c r="H7427">
        <v>24</v>
      </c>
      <c r="I7427" t="s">
        <v>21519</v>
      </c>
      <c r="J7427">
        <v>3</v>
      </c>
      <c r="K7427">
        <v>0</v>
      </c>
      <c r="L7427" t="s">
        <v>10713</v>
      </c>
      <c r="N7427" t="s">
        <v>11609</v>
      </c>
      <c r="O7427" t="s">
        <v>10687</v>
      </c>
      <c r="Q7427" t="s">
        <v>10688</v>
      </c>
      <c r="S7427" t="s">
        <v>11610</v>
      </c>
      <c r="T7427">
        <v>43102.456875000003</v>
      </c>
    </row>
    <row r="7428" spans="1:20" x14ac:dyDescent="0.25">
      <c r="A7428" t="s">
        <v>21966</v>
      </c>
      <c r="B7428" t="s">
        <v>21967</v>
      </c>
      <c r="C7428" t="s">
        <v>10691</v>
      </c>
      <c r="D7428" t="s">
        <v>12566</v>
      </c>
      <c r="E7428" t="s">
        <v>10693</v>
      </c>
      <c r="F7428">
        <v>10.99</v>
      </c>
      <c r="G7428">
        <v>131.88</v>
      </c>
      <c r="H7428">
        <v>12</v>
      </c>
      <c r="I7428" t="s">
        <v>21519</v>
      </c>
      <c r="J7428">
        <v>0</v>
      </c>
      <c r="K7428">
        <v>0</v>
      </c>
      <c r="L7428" t="s">
        <v>10722</v>
      </c>
      <c r="N7428" t="s">
        <v>10826</v>
      </c>
      <c r="O7428" t="s">
        <v>10708</v>
      </c>
      <c r="Q7428" t="s">
        <v>10709</v>
      </c>
      <c r="S7428" t="s">
        <v>10827</v>
      </c>
      <c r="T7428">
        <v>43102.456956018497</v>
      </c>
    </row>
    <row r="7429" spans="1:20" x14ac:dyDescent="0.25">
      <c r="A7429" t="s">
        <v>21968</v>
      </c>
      <c r="B7429" t="s">
        <v>21835</v>
      </c>
      <c r="C7429" t="s">
        <v>10691</v>
      </c>
      <c r="D7429" t="s">
        <v>12566</v>
      </c>
      <c r="E7429" t="s">
        <v>10693</v>
      </c>
      <c r="F7429">
        <v>9.99</v>
      </c>
      <c r="G7429">
        <v>119.88</v>
      </c>
      <c r="H7429">
        <v>12</v>
      </c>
      <c r="I7429" t="s">
        <v>21519</v>
      </c>
      <c r="J7429">
        <v>0</v>
      </c>
      <c r="K7429">
        <v>0</v>
      </c>
      <c r="L7429" t="s">
        <v>10788</v>
      </c>
      <c r="N7429" t="s">
        <v>10746</v>
      </c>
      <c r="O7429" t="s">
        <v>10747</v>
      </c>
      <c r="Q7429" t="s">
        <v>10748</v>
      </c>
      <c r="S7429" t="s">
        <v>10749</v>
      </c>
      <c r="T7429">
        <v>43102.456921296303</v>
      </c>
    </row>
    <row r="7430" spans="1:20" x14ac:dyDescent="0.25">
      <c r="A7430" t="s">
        <v>21969</v>
      </c>
      <c r="B7430" t="s">
        <v>21970</v>
      </c>
      <c r="C7430" t="s">
        <v>10691</v>
      </c>
      <c r="D7430" t="s">
        <v>12566</v>
      </c>
      <c r="E7430" t="s">
        <v>10693</v>
      </c>
      <c r="F7430">
        <v>10.49</v>
      </c>
      <c r="G7430">
        <v>125.88</v>
      </c>
      <c r="H7430">
        <v>12</v>
      </c>
      <c r="I7430" t="s">
        <v>21519</v>
      </c>
      <c r="J7430">
        <v>0</v>
      </c>
      <c r="K7430">
        <v>0</v>
      </c>
      <c r="L7430" t="s">
        <v>10883</v>
      </c>
      <c r="M7430">
        <v>43232</v>
      </c>
      <c r="N7430" t="s">
        <v>10991</v>
      </c>
      <c r="O7430" t="s">
        <v>10992</v>
      </c>
      <c r="Q7430" t="s">
        <v>10993</v>
      </c>
      <c r="S7430" t="s">
        <v>10994</v>
      </c>
      <c r="T7430">
        <v>43102.456979166702</v>
      </c>
    </row>
    <row r="7431" spans="1:20" x14ac:dyDescent="0.25">
      <c r="A7431" t="s">
        <v>21971</v>
      </c>
      <c r="B7431" t="s">
        <v>21972</v>
      </c>
      <c r="C7431" t="s">
        <v>10691</v>
      </c>
      <c r="D7431" t="s">
        <v>12566</v>
      </c>
      <c r="E7431" t="s">
        <v>10693</v>
      </c>
      <c r="F7431">
        <v>6.99</v>
      </c>
      <c r="G7431">
        <v>167.76</v>
      </c>
      <c r="H7431">
        <v>24</v>
      </c>
      <c r="I7431" t="s">
        <v>21519</v>
      </c>
      <c r="J7431">
        <v>0</v>
      </c>
      <c r="K7431">
        <v>0</v>
      </c>
      <c r="L7431" t="s">
        <v>10791</v>
      </c>
      <c r="N7431" t="s">
        <v>10700</v>
      </c>
      <c r="O7431" t="s">
        <v>10701</v>
      </c>
      <c r="Q7431" t="s">
        <v>10702</v>
      </c>
      <c r="S7431" t="s">
        <v>10703</v>
      </c>
      <c r="T7431">
        <v>43102.456967592603</v>
      </c>
    </row>
    <row r="7432" spans="1:20" x14ac:dyDescent="0.25">
      <c r="A7432" t="s">
        <v>21973</v>
      </c>
      <c r="B7432" t="s">
        <v>21974</v>
      </c>
      <c r="C7432" t="s">
        <v>10691</v>
      </c>
      <c r="D7432" t="s">
        <v>12566</v>
      </c>
      <c r="E7432" t="s">
        <v>10693</v>
      </c>
      <c r="F7432">
        <v>6.99</v>
      </c>
      <c r="G7432">
        <v>167.76</v>
      </c>
      <c r="H7432">
        <v>24</v>
      </c>
      <c r="I7432" t="s">
        <v>21519</v>
      </c>
      <c r="J7432">
        <v>0</v>
      </c>
      <c r="K7432">
        <v>0</v>
      </c>
      <c r="L7432" t="s">
        <v>10717</v>
      </c>
      <c r="N7432" t="s">
        <v>10700</v>
      </c>
      <c r="O7432" t="s">
        <v>10701</v>
      </c>
      <c r="Q7432" t="s">
        <v>10702</v>
      </c>
      <c r="S7432" t="s">
        <v>10703</v>
      </c>
      <c r="T7432">
        <v>43102.456921296303</v>
      </c>
    </row>
    <row r="7433" spans="1:20" x14ac:dyDescent="0.25">
      <c r="A7433" t="s">
        <v>21975</v>
      </c>
      <c r="B7433" t="s">
        <v>21976</v>
      </c>
      <c r="C7433" t="s">
        <v>10691</v>
      </c>
      <c r="D7433" t="s">
        <v>12566</v>
      </c>
      <c r="E7433" t="s">
        <v>10693</v>
      </c>
      <c r="F7433">
        <v>8.82</v>
      </c>
      <c r="G7433">
        <v>211.68</v>
      </c>
      <c r="H7433">
        <v>24</v>
      </c>
      <c r="I7433" t="s">
        <v>21519</v>
      </c>
      <c r="J7433">
        <v>0</v>
      </c>
      <c r="K7433">
        <v>0</v>
      </c>
      <c r="L7433" t="s">
        <v>10722</v>
      </c>
      <c r="N7433" t="s">
        <v>10686</v>
      </c>
      <c r="O7433" t="s">
        <v>10687</v>
      </c>
      <c r="Q7433" t="s">
        <v>10688</v>
      </c>
      <c r="S7433" t="s">
        <v>10689</v>
      </c>
      <c r="T7433">
        <v>43102.456956018497</v>
      </c>
    </row>
    <row r="7434" spans="1:20" x14ac:dyDescent="0.25">
      <c r="A7434" t="s">
        <v>21977</v>
      </c>
      <c r="B7434" t="s">
        <v>21978</v>
      </c>
      <c r="C7434" t="s">
        <v>10691</v>
      </c>
      <c r="D7434" t="s">
        <v>12566</v>
      </c>
      <c r="E7434" t="s">
        <v>10693</v>
      </c>
      <c r="F7434">
        <v>34.950000000000003</v>
      </c>
      <c r="G7434">
        <v>419.4</v>
      </c>
      <c r="H7434">
        <v>12</v>
      </c>
      <c r="I7434" t="s">
        <v>21519</v>
      </c>
      <c r="J7434">
        <v>0</v>
      </c>
      <c r="K7434">
        <v>0</v>
      </c>
      <c r="L7434" t="s">
        <v>13671</v>
      </c>
      <c r="N7434" t="s">
        <v>10761</v>
      </c>
      <c r="O7434" t="s">
        <v>10762</v>
      </c>
      <c r="P7434" t="s">
        <v>10708</v>
      </c>
      <c r="Q7434" t="s">
        <v>10763</v>
      </c>
      <c r="R7434" t="s">
        <v>10709</v>
      </c>
      <c r="S7434" t="s">
        <v>10764</v>
      </c>
      <c r="T7434">
        <v>43102.456921296303</v>
      </c>
    </row>
    <row r="7435" spans="1:20" x14ac:dyDescent="0.25">
      <c r="A7435" t="s">
        <v>21979</v>
      </c>
      <c r="B7435" t="s">
        <v>21980</v>
      </c>
      <c r="C7435" t="s">
        <v>10691</v>
      </c>
      <c r="D7435" t="s">
        <v>12566</v>
      </c>
      <c r="E7435" t="s">
        <v>10693</v>
      </c>
      <c r="F7435">
        <v>6.99</v>
      </c>
      <c r="G7435">
        <v>167.76</v>
      </c>
      <c r="H7435">
        <v>24</v>
      </c>
      <c r="I7435" t="s">
        <v>21519</v>
      </c>
      <c r="J7435">
        <v>0</v>
      </c>
      <c r="K7435">
        <v>0</v>
      </c>
      <c r="L7435" t="s">
        <v>11395</v>
      </c>
      <c r="N7435" t="s">
        <v>10700</v>
      </c>
      <c r="O7435" t="s">
        <v>10701</v>
      </c>
      <c r="Q7435" t="s">
        <v>10702</v>
      </c>
      <c r="S7435" t="s">
        <v>10703</v>
      </c>
      <c r="T7435">
        <v>43102.456886574102</v>
      </c>
    </row>
    <row r="7436" spans="1:20" x14ac:dyDescent="0.25">
      <c r="A7436" t="s">
        <v>21981</v>
      </c>
      <c r="B7436" t="s">
        <v>21982</v>
      </c>
      <c r="C7436" t="s">
        <v>10691</v>
      </c>
      <c r="D7436" t="s">
        <v>12566</v>
      </c>
      <c r="E7436" t="s">
        <v>10693</v>
      </c>
      <c r="F7436">
        <v>36.340000000000003</v>
      </c>
      <c r="G7436">
        <v>436.08</v>
      </c>
      <c r="H7436">
        <v>12</v>
      </c>
      <c r="I7436" t="s">
        <v>21519</v>
      </c>
      <c r="J7436">
        <v>0</v>
      </c>
      <c r="K7436">
        <v>0</v>
      </c>
      <c r="L7436" t="s">
        <v>11081</v>
      </c>
      <c r="N7436" t="s">
        <v>11082</v>
      </c>
      <c r="S7436" t="s">
        <v>11083</v>
      </c>
      <c r="T7436">
        <v>43102.456863425898</v>
      </c>
    </row>
    <row r="7437" spans="1:20" x14ac:dyDescent="0.25">
      <c r="A7437" t="s">
        <v>21983</v>
      </c>
      <c r="B7437" t="s">
        <v>21984</v>
      </c>
      <c r="C7437" t="s">
        <v>10691</v>
      </c>
      <c r="D7437" t="s">
        <v>12566</v>
      </c>
      <c r="E7437" t="s">
        <v>10693</v>
      </c>
      <c r="F7437">
        <v>7.49</v>
      </c>
      <c r="G7437">
        <v>89.88</v>
      </c>
      <c r="H7437">
        <v>12</v>
      </c>
      <c r="I7437" t="s">
        <v>21519</v>
      </c>
      <c r="J7437">
        <v>0</v>
      </c>
      <c r="K7437">
        <v>0</v>
      </c>
      <c r="L7437" t="s">
        <v>11175</v>
      </c>
      <c r="N7437" t="s">
        <v>12868</v>
      </c>
      <c r="O7437" t="s">
        <v>10708</v>
      </c>
      <c r="Q7437" t="s">
        <v>10709</v>
      </c>
      <c r="S7437" t="s">
        <v>12869</v>
      </c>
      <c r="T7437">
        <v>43102.456956018497</v>
      </c>
    </row>
    <row r="7438" spans="1:20" x14ac:dyDescent="0.25">
      <c r="A7438" t="s">
        <v>9920</v>
      </c>
      <c r="B7438" t="s">
        <v>21985</v>
      </c>
      <c r="C7438" t="s">
        <v>10751</v>
      </c>
      <c r="D7438" t="s">
        <v>12566</v>
      </c>
      <c r="E7438" t="s">
        <v>10836</v>
      </c>
      <c r="F7438">
        <v>11.99</v>
      </c>
      <c r="G7438">
        <v>143.88</v>
      </c>
      <c r="H7438">
        <v>12</v>
      </c>
      <c r="I7438" t="s">
        <v>21519</v>
      </c>
      <c r="J7438">
        <v>0</v>
      </c>
      <c r="K7438">
        <v>0</v>
      </c>
      <c r="L7438" t="s">
        <v>10722</v>
      </c>
      <c r="N7438" t="s">
        <v>11359</v>
      </c>
      <c r="O7438" t="s">
        <v>10762</v>
      </c>
      <c r="P7438" t="s">
        <v>10701</v>
      </c>
      <c r="Q7438" t="s">
        <v>10763</v>
      </c>
      <c r="R7438" t="s">
        <v>10702</v>
      </c>
      <c r="S7438" t="s">
        <v>11360</v>
      </c>
      <c r="T7438">
        <v>43102.456956018497</v>
      </c>
    </row>
    <row r="7439" spans="1:20" x14ac:dyDescent="0.25">
      <c r="A7439" t="s">
        <v>21986</v>
      </c>
      <c r="B7439" t="s">
        <v>21987</v>
      </c>
      <c r="C7439" t="s">
        <v>10691</v>
      </c>
      <c r="D7439" t="s">
        <v>12566</v>
      </c>
      <c r="E7439" t="s">
        <v>10693</v>
      </c>
      <c r="F7439">
        <v>22.62</v>
      </c>
      <c r="G7439">
        <v>271.44</v>
      </c>
      <c r="H7439">
        <v>12</v>
      </c>
      <c r="I7439" t="s">
        <v>21519</v>
      </c>
      <c r="J7439">
        <v>0</v>
      </c>
      <c r="K7439">
        <v>0</v>
      </c>
      <c r="L7439" t="s">
        <v>10684</v>
      </c>
      <c r="N7439" t="s">
        <v>11378</v>
      </c>
      <c r="O7439" t="s">
        <v>10701</v>
      </c>
      <c r="Q7439" t="s">
        <v>10702</v>
      </c>
      <c r="S7439" t="s">
        <v>11379</v>
      </c>
      <c r="T7439">
        <v>43102.456932870402</v>
      </c>
    </row>
    <row r="7440" spans="1:20" x14ac:dyDescent="0.25">
      <c r="A7440" t="s">
        <v>21988</v>
      </c>
      <c r="B7440" t="s">
        <v>21989</v>
      </c>
      <c r="C7440" t="s">
        <v>10691</v>
      </c>
      <c r="D7440" t="s">
        <v>12566</v>
      </c>
      <c r="E7440" t="s">
        <v>10693</v>
      </c>
      <c r="F7440">
        <v>1.49</v>
      </c>
      <c r="G7440">
        <v>35.76</v>
      </c>
      <c r="H7440">
        <v>24</v>
      </c>
      <c r="I7440" t="s">
        <v>21519</v>
      </c>
      <c r="J7440">
        <v>0</v>
      </c>
      <c r="K7440">
        <v>0</v>
      </c>
      <c r="L7440" t="s">
        <v>12336</v>
      </c>
      <c r="N7440" t="s">
        <v>11359</v>
      </c>
      <c r="O7440" t="s">
        <v>10762</v>
      </c>
      <c r="P7440" t="s">
        <v>10701</v>
      </c>
      <c r="Q7440" t="s">
        <v>10763</v>
      </c>
      <c r="R7440" t="s">
        <v>10702</v>
      </c>
      <c r="S7440" t="s">
        <v>11360</v>
      </c>
      <c r="T7440">
        <v>43102.456932870402</v>
      </c>
    </row>
    <row r="7441" spans="1:20" x14ac:dyDescent="0.25">
      <c r="A7441" t="s">
        <v>21990</v>
      </c>
      <c r="B7441" t="s">
        <v>21747</v>
      </c>
      <c r="C7441" t="s">
        <v>10691</v>
      </c>
      <c r="D7441" t="s">
        <v>12566</v>
      </c>
      <c r="E7441" t="s">
        <v>10693</v>
      </c>
      <c r="F7441">
        <v>6.99</v>
      </c>
      <c r="G7441">
        <v>167.76</v>
      </c>
      <c r="H7441">
        <v>24</v>
      </c>
      <c r="I7441" t="s">
        <v>21519</v>
      </c>
      <c r="J7441">
        <v>0</v>
      </c>
      <c r="K7441">
        <v>0</v>
      </c>
      <c r="L7441" t="s">
        <v>10758</v>
      </c>
      <c r="N7441" t="s">
        <v>10700</v>
      </c>
      <c r="O7441" t="s">
        <v>10701</v>
      </c>
      <c r="Q7441" t="s">
        <v>10702</v>
      </c>
      <c r="S7441" t="s">
        <v>10703</v>
      </c>
      <c r="T7441">
        <v>43109.404224537</v>
      </c>
    </row>
    <row r="7442" spans="1:20" x14ac:dyDescent="0.25">
      <c r="A7442" t="s">
        <v>6680</v>
      </c>
      <c r="B7442" t="s">
        <v>21991</v>
      </c>
      <c r="C7442" t="s">
        <v>13217</v>
      </c>
      <c r="D7442" t="s">
        <v>12566</v>
      </c>
      <c r="E7442" t="s">
        <v>10685</v>
      </c>
      <c r="F7442">
        <v>7.99</v>
      </c>
      <c r="G7442">
        <v>159.80000000000001</v>
      </c>
      <c r="H7442">
        <v>20</v>
      </c>
      <c r="I7442" t="s">
        <v>21519</v>
      </c>
      <c r="J7442">
        <v>0</v>
      </c>
      <c r="K7442">
        <v>0</v>
      </c>
      <c r="L7442" t="s">
        <v>13751</v>
      </c>
      <c r="N7442" t="s">
        <v>13752</v>
      </c>
      <c r="O7442" t="s">
        <v>11717</v>
      </c>
      <c r="Q7442" t="s">
        <v>11718</v>
      </c>
      <c r="S7442" t="s">
        <v>13753</v>
      </c>
      <c r="T7442">
        <v>43102.457002314797</v>
      </c>
    </row>
    <row r="7443" spans="1:20" x14ac:dyDescent="0.25">
      <c r="A7443" t="s">
        <v>6681</v>
      </c>
      <c r="B7443" t="s">
        <v>21992</v>
      </c>
      <c r="C7443" t="s">
        <v>13217</v>
      </c>
      <c r="D7443" t="s">
        <v>12566</v>
      </c>
      <c r="E7443" t="s">
        <v>10685</v>
      </c>
      <c r="F7443">
        <v>7.99</v>
      </c>
      <c r="G7443">
        <v>159.80000000000001</v>
      </c>
      <c r="H7443">
        <v>20</v>
      </c>
      <c r="I7443" t="s">
        <v>21519</v>
      </c>
      <c r="J7443">
        <v>0</v>
      </c>
      <c r="K7443">
        <v>0</v>
      </c>
      <c r="L7443" t="s">
        <v>13751</v>
      </c>
      <c r="N7443" t="s">
        <v>13752</v>
      </c>
      <c r="O7443" t="s">
        <v>11717</v>
      </c>
      <c r="Q7443" t="s">
        <v>11718</v>
      </c>
      <c r="S7443" t="s">
        <v>13753</v>
      </c>
      <c r="T7443">
        <v>43102.457002314797</v>
      </c>
    </row>
    <row r="7444" spans="1:20" x14ac:dyDescent="0.25">
      <c r="A7444" t="s">
        <v>21993</v>
      </c>
      <c r="B7444" t="s">
        <v>21994</v>
      </c>
      <c r="C7444" t="s">
        <v>10691</v>
      </c>
      <c r="D7444" t="s">
        <v>12566</v>
      </c>
      <c r="E7444" t="s">
        <v>10693</v>
      </c>
      <c r="F7444">
        <v>2.4900000000000002</v>
      </c>
      <c r="G7444">
        <v>59.76</v>
      </c>
      <c r="H7444">
        <v>24</v>
      </c>
      <c r="I7444" t="s">
        <v>21519</v>
      </c>
      <c r="J7444">
        <v>0</v>
      </c>
      <c r="K7444">
        <v>0</v>
      </c>
      <c r="L7444" t="s">
        <v>10758</v>
      </c>
      <c r="N7444" t="s">
        <v>11359</v>
      </c>
      <c r="O7444" t="s">
        <v>10762</v>
      </c>
      <c r="P7444" t="s">
        <v>10701</v>
      </c>
      <c r="Q7444" t="s">
        <v>10763</v>
      </c>
      <c r="R7444" t="s">
        <v>10702</v>
      </c>
      <c r="S7444" t="s">
        <v>11360</v>
      </c>
      <c r="T7444">
        <v>43109.404224537</v>
      </c>
    </row>
    <row r="7445" spans="1:20" x14ac:dyDescent="0.25">
      <c r="A7445" t="s">
        <v>6682</v>
      </c>
      <c r="B7445" t="s">
        <v>21995</v>
      </c>
      <c r="C7445" t="s">
        <v>10856</v>
      </c>
      <c r="D7445" t="s">
        <v>12566</v>
      </c>
      <c r="E7445" t="s">
        <v>10685</v>
      </c>
      <c r="F7445">
        <v>109.99</v>
      </c>
      <c r="G7445">
        <v>1319.88</v>
      </c>
      <c r="H7445">
        <v>12</v>
      </c>
      <c r="I7445" t="s">
        <v>21519</v>
      </c>
      <c r="J7445">
        <v>0</v>
      </c>
      <c r="K7445">
        <v>0</v>
      </c>
      <c r="L7445" t="s">
        <v>10740</v>
      </c>
      <c r="M7445">
        <v>44476</v>
      </c>
      <c r="N7445" t="s">
        <v>10723</v>
      </c>
      <c r="O7445" t="s">
        <v>10708</v>
      </c>
      <c r="Q7445" t="s">
        <v>10709</v>
      </c>
      <c r="S7445" t="s">
        <v>10724</v>
      </c>
      <c r="T7445">
        <v>43102.456886574102</v>
      </c>
    </row>
    <row r="7446" spans="1:20" x14ac:dyDescent="0.25">
      <c r="A7446" t="s">
        <v>21996</v>
      </c>
      <c r="B7446" t="s">
        <v>21997</v>
      </c>
      <c r="C7446" t="s">
        <v>10691</v>
      </c>
      <c r="D7446" t="s">
        <v>12566</v>
      </c>
      <c r="E7446" t="s">
        <v>10693</v>
      </c>
      <c r="F7446">
        <v>10.99</v>
      </c>
      <c r="G7446">
        <v>263.76</v>
      </c>
      <c r="H7446">
        <v>24</v>
      </c>
      <c r="I7446" t="s">
        <v>21519</v>
      </c>
      <c r="J7446">
        <v>0</v>
      </c>
      <c r="K7446">
        <v>0</v>
      </c>
      <c r="L7446" t="s">
        <v>10788</v>
      </c>
      <c r="N7446" t="s">
        <v>10923</v>
      </c>
      <c r="O7446" t="s">
        <v>10708</v>
      </c>
      <c r="Q7446" t="s">
        <v>10709</v>
      </c>
      <c r="S7446" t="s">
        <v>10924</v>
      </c>
      <c r="T7446">
        <v>43102.456921296303</v>
      </c>
    </row>
    <row r="7447" spans="1:20" x14ac:dyDescent="0.25">
      <c r="A7447" t="s">
        <v>21998</v>
      </c>
      <c r="B7447" t="s">
        <v>21999</v>
      </c>
      <c r="C7447" t="s">
        <v>10691</v>
      </c>
      <c r="D7447" t="s">
        <v>12566</v>
      </c>
      <c r="E7447" t="s">
        <v>10693</v>
      </c>
      <c r="F7447">
        <v>4.2300000000000004</v>
      </c>
      <c r="G7447">
        <v>101.52</v>
      </c>
      <c r="H7447">
        <v>24</v>
      </c>
      <c r="I7447" t="s">
        <v>21519</v>
      </c>
      <c r="J7447">
        <v>0</v>
      </c>
      <c r="K7447">
        <v>0</v>
      </c>
      <c r="L7447" t="s">
        <v>10831</v>
      </c>
      <c r="N7447" t="s">
        <v>10874</v>
      </c>
      <c r="O7447" t="s">
        <v>10701</v>
      </c>
      <c r="P7447" t="s">
        <v>10708</v>
      </c>
      <c r="Q7447" t="s">
        <v>10702</v>
      </c>
      <c r="R7447" t="s">
        <v>10709</v>
      </c>
      <c r="S7447" t="s">
        <v>10875</v>
      </c>
      <c r="T7447">
        <v>43102.456956018497</v>
      </c>
    </row>
    <row r="7448" spans="1:20" x14ac:dyDescent="0.25">
      <c r="A7448" t="s">
        <v>22000</v>
      </c>
      <c r="B7448" t="s">
        <v>22001</v>
      </c>
      <c r="C7448" t="s">
        <v>10691</v>
      </c>
      <c r="D7448" t="s">
        <v>12566</v>
      </c>
      <c r="E7448" t="s">
        <v>10693</v>
      </c>
      <c r="F7448">
        <v>9.99</v>
      </c>
      <c r="G7448">
        <v>239.76</v>
      </c>
      <c r="H7448">
        <v>24</v>
      </c>
      <c r="I7448" t="s">
        <v>21519</v>
      </c>
      <c r="J7448">
        <v>0</v>
      </c>
      <c r="K7448">
        <v>0</v>
      </c>
      <c r="L7448" t="s">
        <v>10731</v>
      </c>
      <c r="M7448">
        <v>43258</v>
      </c>
      <c r="N7448" t="s">
        <v>10732</v>
      </c>
      <c r="O7448" t="s">
        <v>10687</v>
      </c>
      <c r="Q7448" t="s">
        <v>10688</v>
      </c>
      <c r="S7448" t="s">
        <v>10733</v>
      </c>
      <c r="T7448">
        <v>43102.456875000003</v>
      </c>
    </row>
    <row r="7449" spans="1:20" x14ac:dyDescent="0.25">
      <c r="A7449" t="s">
        <v>22002</v>
      </c>
      <c r="B7449" t="s">
        <v>21749</v>
      </c>
      <c r="C7449" t="s">
        <v>10691</v>
      </c>
      <c r="D7449" t="s">
        <v>12566</v>
      </c>
      <c r="E7449" t="s">
        <v>10693</v>
      </c>
      <c r="F7449">
        <v>6.49</v>
      </c>
      <c r="G7449">
        <v>155.76</v>
      </c>
      <c r="H7449">
        <v>24</v>
      </c>
      <c r="I7449" t="s">
        <v>21519</v>
      </c>
      <c r="J7449">
        <v>0</v>
      </c>
      <c r="K7449">
        <v>0</v>
      </c>
      <c r="L7449" t="s">
        <v>10758</v>
      </c>
      <c r="N7449" t="s">
        <v>10700</v>
      </c>
      <c r="O7449" t="s">
        <v>10701</v>
      </c>
      <c r="Q7449" t="s">
        <v>10702</v>
      </c>
      <c r="S7449" t="s">
        <v>10703</v>
      </c>
      <c r="T7449">
        <v>43109.404224537</v>
      </c>
    </row>
    <row r="7450" spans="1:20" x14ac:dyDescent="0.25">
      <c r="A7450" t="s">
        <v>22003</v>
      </c>
      <c r="B7450" t="s">
        <v>22004</v>
      </c>
      <c r="C7450" t="s">
        <v>10691</v>
      </c>
      <c r="D7450" t="s">
        <v>12566</v>
      </c>
      <c r="E7450" t="s">
        <v>10693</v>
      </c>
      <c r="F7450">
        <v>2.4900000000000002</v>
      </c>
      <c r="G7450">
        <v>59.76</v>
      </c>
      <c r="H7450">
        <v>24</v>
      </c>
      <c r="I7450" t="s">
        <v>21519</v>
      </c>
      <c r="J7450">
        <v>0</v>
      </c>
      <c r="K7450">
        <v>0</v>
      </c>
      <c r="L7450" t="s">
        <v>11175</v>
      </c>
      <c r="N7450" t="s">
        <v>11359</v>
      </c>
      <c r="O7450" t="s">
        <v>10762</v>
      </c>
      <c r="P7450" t="s">
        <v>10701</v>
      </c>
      <c r="Q7450" t="s">
        <v>10763</v>
      </c>
      <c r="R7450" t="s">
        <v>10702</v>
      </c>
      <c r="S7450" t="s">
        <v>11360</v>
      </c>
      <c r="T7450">
        <v>43102.456956018497</v>
      </c>
    </row>
    <row r="7451" spans="1:20" x14ac:dyDescent="0.25">
      <c r="A7451" t="s">
        <v>9921</v>
      </c>
      <c r="B7451" t="s">
        <v>22005</v>
      </c>
      <c r="C7451" t="s">
        <v>10751</v>
      </c>
      <c r="D7451" t="s">
        <v>12566</v>
      </c>
      <c r="E7451" t="s">
        <v>10836</v>
      </c>
      <c r="F7451">
        <v>6.29</v>
      </c>
      <c r="G7451">
        <v>150.96</v>
      </c>
      <c r="H7451">
        <v>24</v>
      </c>
      <c r="I7451" t="s">
        <v>21519</v>
      </c>
      <c r="J7451">
        <v>0</v>
      </c>
      <c r="K7451">
        <v>0</v>
      </c>
      <c r="L7451" t="s">
        <v>11419</v>
      </c>
      <c r="N7451" t="s">
        <v>10686</v>
      </c>
      <c r="O7451" t="s">
        <v>10687</v>
      </c>
      <c r="Q7451" t="s">
        <v>10688</v>
      </c>
      <c r="S7451" t="s">
        <v>10689</v>
      </c>
      <c r="T7451">
        <v>43102.456921296303</v>
      </c>
    </row>
    <row r="7452" spans="1:20" x14ac:dyDescent="0.25">
      <c r="A7452" t="s">
        <v>22006</v>
      </c>
      <c r="B7452" t="s">
        <v>22007</v>
      </c>
      <c r="C7452" t="s">
        <v>10691</v>
      </c>
      <c r="D7452" t="s">
        <v>12566</v>
      </c>
      <c r="E7452" t="s">
        <v>10693</v>
      </c>
      <c r="F7452">
        <v>41.53</v>
      </c>
      <c r="G7452">
        <v>249.18</v>
      </c>
      <c r="H7452">
        <v>6</v>
      </c>
      <c r="I7452" t="s">
        <v>21519</v>
      </c>
      <c r="J7452">
        <v>0</v>
      </c>
      <c r="K7452">
        <v>0</v>
      </c>
      <c r="L7452" t="s">
        <v>10731</v>
      </c>
      <c r="N7452" t="s">
        <v>10686</v>
      </c>
      <c r="O7452" t="s">
        <v>10687</v>
      </c>
      <c r="Q7452" t="s">
        <v>10688</v>
      </c>
      <c r="S7452" t="s">
        <v>10689</v>
      </c>
      <c r="T7452">
        <v>43102.456875000003</v>
      </c>
    </row>
    <row r="7453" spans="1:20" x14ac:dyDescent="0.25">
      <c r="A7453" t="s">
        <v>6683</v>
      </c>
      <c r="B7453" t="s">
        <v>22008</v>
      </c>
      <c r="C7453" t="s">
        <v>10751</v>
      </c>
      <c r="D7453" t="s">
        <v>12566</v>
      </c>
      <c r="E7453" t="s">
        <v>10836</v>
      </c>
      <c r="F7453">
        <v>7.19</v>
      </c>
      <c r="G7453">
        <v>86.28</v>
      </c>
      <c r="H7453">
        <v>12</v>
      </c>
      <c r="I7453" t="s">
        <v>21519</v>
      </c>
      <c r="J7453">
        <v>0</v>
      </c>
      <c r="K7453">
        <v>0</v>
      </c>
      <c r="L7453" t="s">
        <v>10713</v>
      </c>
      <c r="N7453" t="s">
        <v>10781</v>
      </c>
      <c r="O7453" t="s">
        <v>10782</v>
      </c>
      <c r="Q7453" t="s">
        <v>10783</v>
      </c>
      <c r="S7453" t="s">
        <v>10784</v>
      </c>
      <c r="T7453">
        <v>43102.456875000003</v>
      </c>
    </row>
    <row r="7454" spans="1:20" x14ac:dyDescent="0.25">
      <c r="A7454" t="s">
        <v>22009</v>
      </c>
      <c r="B7454" t="s">
        <v>22010</v>
      </c>
      <c r="C7454" t="s">
        <v>10691</v>
      </c>
      <c r="D7454" t="s">
        <v>12566</v>
      </c>
      <c r="E7454" t="s">
        <v>10693</v>
      </c>
      <c r="F7454">
        <v>20.99</v>
      </c>
      <c r="G7454">
        <v>503.76</v>
      </c>
      <c r="H7454">
        <v>24</v>
      </c>
      <c r="I7454" t="s">
        <v>21519</v>
      </c>
      <c r="J7454">
        <v>0</v>
      </c>
      <c r="K7454">
        <v>0</v>
      </c>
      <c r="L7454" t="s">
        <v>10758</v>
      </c>
      <c r="N7454" t="s">
        <v>10803</v>
      </c>
      <c r="O7454" t="s">
        <v>10782</v>
      </c>
      <c r="Q7454" t="s">
        <v>10783</v>
      </c>
      <c r="S7454" t="s">
        <v>10804</v>
      </c>
      <c r="T7454">
        <v>43109.404224537</v>
      </c>
    </row>
    <row r="7455" spans="1:20" x14ac:dyDescent="0.25">
      <c r="A7455" t="s">
        <v>9922</v>
      </c>
      <c r="B7455" t="s">
        <v>22011</v>
      </c>
      <c r="C7455" t="s">
        <v>10751</v>
      </c>
      <c r="D7455" t="s">
        <v>12566</v>
      </c>
      <c r="E7455" t="s">
        <v>10693</v>
      </c>
      <c r="F7455">
        <v>13.19</v>
      </c>
      <c r="G7455">
        <v>158.28</v>
      </c>
      <c r="H7455">
        <v>12</v>
      </c>
      <c r="I7455" t="s">
        <v>21519</v>
      </c>
      <c r="J7455">
        <v>0</v>
      </c>
      <c r="K7455">
        <v>0</v>
      </c>
      <c r="L7455" t="s">
        <v>10868</v>
      </c>
      <c r="N7455" t="s">
        <v>11489</v>
      </c>
      <c r="O7455" t="s">
        <v>10701</v>
      </c>
      <c r="Q7455" t="s">
        <v>10702</v>
      </c>
      <c r="S7455" t="s">
        <v>11490</v>
      </c>
      <c r="T7455">
        <v>43102.456990740699</v>
      </c>
    </row>
    <row r="7456" spans="1:20" x14ac:dyDescent="0.25">
      <c r="A7456" t="s">
        <v>22012</v>
      </c>
      <c r="B7456" t="s">
        <v>22013</v>
      </c>
      <c r="C7456" t="s">
        <v>10691</v>
      </c>
      <c r="D7456" t="s">
        <v>12566</v>
      </c>
      <c r="E7456" t="s">
        <v>10693</v>
      </c>
      <c r="F7456">
        <v>3.99</v>
      </c>
      <c r="G7456">
        <v>95.76</v>
      </c>
      <c r="H7456">
        <v>24</v>
      </c>
      <c r="I7456" t="s">
        <v>21519</v>
      </c>
      <c r="J7456">
        <v>0</v>
      </c>
      <c r="K7456">
        <v>0</v>
      </c>
      <c r="L7456" t="s">
        <v>10791</v>
      </c>
      <c r="N7456" t="s">
        <v>10686</v>
      </c>
      <c r="O7456" t="s">
        <v>10687</v>
      </c>
      <c r="Q7456" t="s">
        <v>10688</v>
      </c>
      <c r="S7456" t="s">
        <v>10689</v>
      </c>
      <c r="T7456">
        <v>43102.456967592603</v>
      </c>
    </row>
    <row r="7457" spans="1:20" x14ac:dyDescent="0.25">
      <c r="A7457" t="s">
        <v>22014</v>
      </c>
      <c r="B7457" t="s">
        <v>22015</v>
      </c>
      <c r="C7457" t="s">
        <v>10691</v>
      </c>
      <c r="D7457" t="s">
        <v>12566</v>
      </c>
      <c r="E7457" t="s">
        <v>10693</v>
      </c>
      <c r="F7457">
        <v>20.29</v>
      </c>
      <c r="G7457">
        <v>243.48</v>
      </c>
      <c r="H7457">
        <v>12</v>
      </c>
      <c r="I7457" t="s">
        <v>21519</v>
      </c>
      <c r="J7457">
        <v>0</v>
      </c>
      <c r="K7457">
        <v>0</v>
      </c>
      <c r="L7457" t="s">
        <v>10722</v>
      </c>
      <c r="N7457" t="s">
        <v>10837</v>
      </c>
      <c r="O7457" t="s">
        <v>10701</v>
      </c>
      <c r="Q7457" t="s">
        <v>10702</v>
      </c>
      <c r="S7457" t="s">
        <v>10838</v>
      </c>
      <c r="T7457">
        <v>43102.456956018497</v>
      </c>
    </row>
    <row r="7458" spans="1:20" x14ac:dyDescent="0.25">
      <c r="A7458" t="s">
        <v>22016</v>
      </c>
      <c r="B7458" t="s">
        <v>22017</v>
      </c>
      <c r="C7458" t="s">
        <v>10751</v>
      </c>
      <c r="D7458" t="s">
        <v>12566</v>
      </c>
      <c r="E7458" t="s">
        <v>10836</v>
      </c>
      <c r="F7458">
        <v>13.19</v>
      </c>
      <c r="G7458">
        <v>158.28</v>
      </c>
      <c r="H7458">
        <v>12</v>
      </c>
      <c r="I7458" t="s">
        <v>21519</v>
      </c>
      <c r="J7458">
        <v>0</v>
      </c>
      <c r="K7458">
        <v>0</v>
      </c>
      <c r="L7458" t="s">
        <v>10722</v>
      </c>
      <c r="N7458" t="s">
        <v>10737</v>
      </c>
      <c r="O7458" t="s">
        <v>10708</v>
      </c>
      <c r="Q7458" t="s">
        <v>10709</v>
      </c>
      <c r="S7458" t="s">
        <v>10738</v>
      </c>
      <c r="T7458">
        <v>43102.456956018497</v>
      </c>
    </row>
    <row r="7459" spans="1:20" x14ac:dyDescent="0.25">
      <c r="A7459" t="s">
        <v>22018</v>
      </c>
      <c r="B7459" t="s">
        <v>22019</v>
      </c>
      <c r="C7459" t="s">
        <v>10691</v>
      </c>
      <c r="D7459" t="s">
        <v>12566</v>
      </c>
      <c r="E7459" t="s">
        <v>10693</v>
      </c>
      <c r="F7459">
        <v>6.99</v>
      </c>
      <c r="G7459">
        <v>83.88</v>
      </c>
      <c r="H7459">
        <v>12</v>
      </c>
      <c r="I7459" t="s">
        <v>21519</v>
      </c>
      <c r="J7459">
        <v>0</v>
      </c>
      <c r="K7459">
        <v>0</v>
      </c>
      <c r="L7459" t="s">
        <v>10944</v>
      </c>
      <c r="N7459" t="s">
        <v>10837</v>
      </c>
      <c r="O7459" t="s">
        <v>10701</v>
      </c>
      <c r="Q7459" t="s">
        <v>10702</v>
      </c>
      <c r="S7459" t="s">
        <v>10838</v>
      </c>
      <c r="T7459">
        <v>43102.456921296303</v>
      </c>
    </row>
    <row r="7460" spans="1:20" x14ac:dyDescent="0.25">
      <c r="A7460" t="s">
        <v>9923</v>
      </c>
      <c r="B7460" t="s">
        <v>22020</v>
      </c>
      <c r="C7460" t="s">
        <v>10751</v>
      </c>
      <c r="D7460" t="s">
        <v>12566</v>
      </c>
      <c r="E7460" t="s">
        <v>10836</v>
      </c>
      <c r="F7460">
        <v>3.89</v>
      </c>
      <c r="G7460">
        <v>93.36</v>
      </c>
      <c r="H7460">
        <v>24</v>
      </c>
      <c r="I7460" t="s">
        <v>21519</v>
      </c>
      <c r="J7460">
        <v>0</v>
      </c>
      <c r="K7460">
        <v>0</v>
      </c>
      <c r="L7460" t="s">
        <v>10864</v>
      </c>
      <c r="N7460" t="s">
        <v>10700</v>
      </c>
      <c r="O7460" t="s">
        <v>10701</v>
      </c>
      <c r="Q7460" t="s">
        <v>10702</v>
      </c>
      <c r="S7460" t="s">
        <v>10703</v>
      </c>
      <c r="T7460">
        <v>43102.456875000003</v>
      </c>
    </row>
    <row r="7461" spans="1:20" x14ac:dyDescent="0.25">
      <c r="A7461" t="s">
        <v>22021</v>
      </c>
      <c r="B7461" t="s">
        <v>22022</v>
      </c>
      <c r="C7461" t="s">
        <v>10691</v>
      </c>
      <c r="D7461" t="s">
        <v>12566</v>
      </c>
      <c r="E7461" t="s">
        <v>10693</v>
      </c>
      <c r="F7461">
        <v>14.99</v>
      </c>
      <c r="G7461">
        <v>179.88</v>
      </c>
      <c r="H7461">
        <v>12</v>
      </c>
      <c r="I7461" t="s">
        <v>21519</v>
      </c>
      <c r="J7461">
        <v>0</v>
      </c>
      <c r="K7461">
        <v>0</v>
      </c>
      <c r="L7461" t="s">
        <v>10713</v>
      </c>
      <c r="N7461" t="s">
        <v>10991</v>
      </c>
      <c r="O7461" t="s">
        <v>10992</v>
      </c>
      <c r="Q7461" t="s">
        <v>10993</v>
      </c>
      <c r="S7461" t="s">
        <v>10994</v>
      </c>
      <c r="T7461">
        <v>43102.456875000003</v>
      </c>
    </row>
    <row r="7462" spans="1:20" x14ac:dyDescent="0.25">
      <c r="A7462" t="s">
        <v>22023</v>
      </c>
      <c r="B7462" t="s">
        <v>22024</v>
      </c>
      <c r="C7462" t="s">
        <v>10691</v>
      </c>
      <c r="D7462" t="s">
        <v>12566</v>
      </c>
      <c r="E7462" t="s">
        <v>10693</v>
      </c>
      <c r="F7462">
        <v>6.99</v>
      </c>
      <c r="G7462">
        <v>83.88</v>
      </c>
      <c r="H7462">
        <v>12</v>
      </c>
      <c r="I7462" t="s">
        <v>21519</v>
      </c>
      <c r="J7462">
        <v>0</v>
      </c>
      <c r="K7462">
        <v>0</v>
      </c>
      <c r="L7462" t="s">
        <v>10758</v>
      </c>
      <c r="N7462" t="s">
        <v>10837</v>
      </c>
      <c r="O7462" t="s">
        <v>10701</v>
      </c>
      <c r="Q7462" t="s">
        <v>10702</v>
      </c>
      <c r="S7462" t="s">
        <v>10838</v>
      </c>
      <c r="T7462">
        <v>43109.404224537</v>
      </c>
    </row>
    <row r="7463" spans="1:20" x14ac:dyDescent="0.25">
      <c r="A7463" t="s">
        <v>22025</v>
      </c>
      <c r="B7463" t="s">
        <v>22026</v>
      </c>
      <c r="C7463" t="s">
        <v>10691</v>
      </c>
      <c r="D7463" t="s">
        <v>12566</v>
      </c>
      <c r="E7463" t="s">
        <v>10693</v>
      </c>
      <c r="F7463">
        <v>17.649999999999999</v>
      </c>
      <c r="G7463">
        <v>211.8</v>
      </c>
      <c r="H7463">
        <v>12</v>
      </c>
      <c r="I7463" t="s">
        <v>21519</v>
      </c>
      <c r="J7463">
        <v>0</v>
      </c>
      <c r="K7463">
        <v>0</v>
      </c>
      <c r="L7463" t="s">
        <v>11560</v>
      </c>
      <c r="N7463" t="s">
        <v>10803</v>
      </c>
      <c r="O7463" t="s">
        <v>10782</v>
      </c>
      <c r="Q7463" t="s">
        <v>10783</v>
      </c>
      <c r="S7463" t="s">
        <v>10804</v>
      </c>
      <c r="T7463">
        <v>43102.456886574102</v>
      </c>
    </row>
    <row r="7464" spans="1:20" x14ac:dyDescent="0.25">
      <c r="A7464" t="s">
        <v>22027</v>
      </c>
      <c r="B7464" t="s">
        <v>22028</v>
      </c>
      <c r="C7464" t="s">
        <v>10691</v>
      </c>
      <c r="D7464" t="s">
        <v>12566</v>
      </c>
      <c r="E7464" t="s">
        <v>10693</v>
      </c>
      <c r="F7464">
        <v>14.99</v>
      </c>
      <c r="G7464">
        <v>179.88</v>
      </c>
      <c r="H7464">
        <v>12</v>
      </c>
      <c r="I7464" t="s">
        <v>21519</v>
      </c>
      <c r="J7464">
        <v>0</v>
      </c>
      <c r="K7464">
        <v>0</v>
      </c>
      <c r="L7464" t="s">
        <v>10831</v>
      </c>
      <c r="N7464" t="s">
        <v>12922</v>
      </c>
      <c r="S7464" t="s">
        <v>12923</v>
      </c>
      <c r="T7464">
        <v>43102.456956018497</v>
      </c>
    </row>
    <row r="7465" spans="1:20" x14ac:dyDescent="0.25">
      <c r="A7465" t="s">
        <v>9924</v>
      </c>
      <c r="B7465" t="s">
        <v>22029</v>
      </c>
      <c r="C7465" t="s">
        <v>10691</v>
      </c>
      <c r="D7465" t="s">
        <v>12566</v>
      </c>
      <c r="E7465" t="s">
        <v>10693</v>
      </c>
      <c r="F7465">
        <v>62.99</v>
      </c>
      <c r="G7465">
        <v>377.94</v>
      </c>
      <c r="H7465">
        <v>6</v>
      </c>
      <c r="I7465" t="s">
        <v>21519</v>
      </c>
      <c r="J7465">
        <v>0</v>
      </c>
      <c r="K7465">
        <v>0</v>
      </c>
      <c r="L7465" t="s">
        <v>10868</v>
      </c>
      <c r="N7465" t="s">
        <v>10837</v>
      </c>
      <c r="O7465" t="s">
        <v>10701</v>
      </c>
      <c r="Q7465" t="s">
        <v>10702</v>
      </c>
      <c r="S7465" t="s">
        <v>10838</v>
      </c>
      <c r="T7465">
        <v>43102.456990740699</v>
      </c>
    </row>
    <row r="7466" spans="1:20" x14ac:dyDescent="0.25">
      <c r="A7466" t="s">
        <v>22030</v>
      </c>
      <c r="B7466" t="s">
        <v>22031</v>
      </c>
      <c r="C7466" t="s">
        <v>10691</v>
      </c>
      <c r="D7466" t="s">
        <v>12566</v>
      </c>
      <c r="E7466" t="s">
        <v>10693</v>
      </c>
      <c r="F7466">
        <v>6.99</v>
      </c>
      <c r="G7466">
        <v>83.88</v>
      </c>
      <c r="H7466">
        <v>12</v>
      </c>
      <c r="I7466" t="s">
        <v>21519</v>
      </c>
      <c r="J7466">
        <v>0</v>
      </c>
      <c r="K7466">
        <v>0</v>
      </c>
      <c r="L7466" t="s">
        <v>10944</v>
      </c>
      <c r="N7466" t="s">
        <v>10837</v>
      </c>
      <c r="O7466" t="s">
        <v>10701</v>
      </c>
      <c r="Q7466" t="s">
        <v>10702</v>
      </c>
      <c r="S7466" t="s">
        <v>10838</v>
      </c>
      <c r="T7466">
        <v>43102.456921296303</v>
      </c>
    </row>
    <row r="7467" spans="1:20" x14ac:dyDescent="0.25">
      <c r="A7467" t="s">
        <v>22032</v>
      </c>
      <c r="B7467" t="s">
        <v>22033</v>
      </c>
      <c r="C7467" t="s">
        <v>10691</v>
      </c>
      <c r="D7467" t="s">
        <v>12566</v>
      </c>
      <c r="E7467" t="s">
        <v>10693</v>
      </c>
      <c r="F7467">
        <v>19.72</v>
      </c>
      <c r="G7467">
        <v>236.64</v>
      </c>
      <c r="H7467">
        <v>12</v>
      </c>
      <c r="I7467" t="s">
        <v>21519</v>
      </c>
      <c r="J7467">
        <v>0</v>
      </c>
      <c r="K7467">
        <v>0</v>
      </c>
      <c r="L7467" t="s">
        <v>10916</v>
      </c>
      <c r="N7467" t="s">
        <v>10978</v>
      </c>
      <c r="O7467" t="s">
        <v>10747</v>
      </c>
      <c r="Q7467" t="s">
        <v>10748</v>
      </c>
      <c r="S7467" t="s">
        <v>10979</v>
      </c>
      <c r="T7467">
        <v>43102.456909722197</v>
      </c>
    </row>
    <row r="7468" spans="1:20" x14ac:dyDescent="0.25">
      <c r="A7468" t="s">
        <v>9925</v>
      </c>
      <c r="B7468" t="s">
        <v>22034</v>
      </c>
      <c r="C7468" t="s">
        <v>10691</v>
      </c>
      <c r="D7468" t="s">
        <v>12566</v>
      </c>
      <c r="E7468" t="s">
        <v>10693</v>
      </c>
      <c r="F7468">
        <v>11.99</v>
      </c>
      <c r="G7468">
        <v>143.88</v>
      </c>
      <c r="H7468">
        <v>12</v>
      </c>
      <c r="I7468" t="s">
        <v>21519</v>
      </c>
      <c r="J7468">
        <v>0</v>
      </c>
      <c r="K7468">
        <v>0</v>
      </c>
      <c r="L7468" t="s">
        <v>10835</v>
      </c>
      <c r="M7468">
        <v>44047</v>
      </c>
      <c r="N7468" t="s">
        <v>10737</v>
      </c>
      <c r="O7468" t="s">
        <v>10708</v>
      </c>
      <c r="Q7468" t="s">
        <v>10709</v>
      </c>
      <c r="S7468" t="s">
        <v>10738</v>
      </c>
      <c r="T7468">
        <v>43102.456863425898</v>
      </c>
    </row>
    <row r="7469" spans="1:20" x14ac:dyDescent="0.25">
      <c r="A7469" t="s">
        <v>22035</v>
      </c>
      <c r="B7469" t="s">
        <v>22036</v>
      </c>
      <c r="C7469" t="s">
        <v>10691</v>
      </c>
      <c r="D7469" t="s">
        <v>12566</v>
      </c>
      <c r="E7469" t="s">
        <v>10693</v>
      </c>
      <c r="F7469">
        <v>18.68</v>
      </c>
      <c r="G7469">
        <v>112.08</v>
      </c>
      <c r="H7469">
        <v>6</v>
      </c>
      <c r="I7469" t="s">
        <v>21519</v>
      </c>
      <c r="J7469">
        <v>0</v>
      </c>
      <c r="K7469">
        <v>0</v>
      </c>
      <c r="L7469" t="s">
        <v>11175</v>
      </c>
      <c r="N7469" t="s">
        <v>10761</v>
      </c>
      <c r="O7469" t="s">
        <v>10762</v>
      </c>
      <c r="P7469" t="s">
        <v>10708</v>
      </c>
      <c r="Q7469" t="s">
        <v>10763</v>
      </c>
      <c r="R7469" t="s">
        <v>10709</v>
      </c>
      <c r="S7469" t="s">
        <v>10764</v>
      </c>
      <c r="T7469">
        <v>43102.456956018497</v>
      </c>
    </row>
    <row r="7470" spans="1:20" x14ac:dyDescent="0.25">
      <c r="A7470" t="s">
        <v>22037</v>
      </c>
      <c r="B7470" t="s">
        <v>22038</v>
      </c>
      <c r="C7470" t="s">
        <v>10691</v>
      </c>
      <c r="D7470" t="s">
        <v>12566</v>
      </c>
      <c r="E7470" t="s">
        <v>10693</v>
      </c>
      <c r="F7470">
        <v>3.89</v>
      </c>
      <c r="G7470">
        <v>93.36</v>
      </c>
      <c r="H7470">
        <v>24</v>
      </c>
      <c r="I7470" t="s">
        <v>21519</v>
      </c>
      <c r="J7470">
        <v>0</v>
      </c>
      <c r="K7470">
        <v>0</v>
      </c>
      <c r="L7470" t="s">
        <v>10758</v>
      </c>
      <c r="N7470" t="s">
        <v>10700</v>
      </c>
      <c r="O7470" t="s">
        <v>10701</v>
      </c>
      <c r="Q7470" t="s">
        <v>10702</v>
      </c>
      <c r="S7470" t="s">
        <v>10703</v>
      </c>
      <c r="T7470">
        <v>43109.404224537</v>
      </c>
    </row>
    <row r="7471" spans="1:20" x14ac:dyDescent="0.25">
      <c r="A7471" t="s">
        <v>22039</v>
      </c>
      <c r="B7471" t="s">
        <v>22040</v>
      </c>
      <c r="C7471" t="s">
        <v>14061</v>
      </c>
      <c r="D7471" t="s">
        <v>12566</v>
      </c>
      <c r="E7471" t="s">
        <v>10693</v>
      </c>
      <c r="F7471">
        <v>4.07</v>
      </c>
      <c r="G7471">
        <v>97.68</v>
      </c>
      <c r="H7471">
        <v>24</v>
      </c>
      <c r="I7471" t="s">
        <v>21519</v>
      </c>
      <c r="J7471">
        <v>0</v>
      </c>
      <c r="K7471">
        <v>0</v>
      </c>
      <c r="L7471" t="s">
        <v>10864</v>
      </c>
      <c r="N7471" t="s">
        <v>10874</v>
      </c>
      <c r="O7471" t="s">
        <v>10701</v>
      </c>
      <c r="P7471" t="s">
        <v>10708</v>
      </c>
      <c r="Q7471" t="s">
        <v>10702</v>
      </c>
      <c r="R7471" t="s">
        <v>10709</v>
      </c>
      <c r="S7471" t="s">
        <v>10875</v>
      </c>
      <c r="T7471">
        <v>43102.456875000003</v>
      </c>
    </row>
    <row r="7472" spans="1:20" x14ac:dyDescent="0.25">
      <c r="A7472" t="s">
        <v>22041</v>
      </c>
      <c r="B7472" t="s">
        <v>22042</v>
      </c>
      <c r="C7472" t="s">
        <v>10691</v>
      </c>
      <c r="D7472" t="s">
        <v>12566</v>
      </c>
      <c r="E7472" t="s">
        <v>10693</v>
      </c>
      <c r="F7472">
        <v>4.9000000000000004</v>
      </c>
      <c r="G7472">
        <v>117.6</v>
      </c>
      <c r="H7472">
        <v>24</v>
      </c>
      <c r="I7472" t="s">
        <v>21519</v>
      </c>
      <c r="J7472">
        <v>0</v>
      </c>
      <c r="K7472">
        <v>0</v>
      </c>
      <c r="L7472" t="s">
        <v>11988</v>
      </c>
      <c r="N7472" t="s">
        <v>10874</v>
      </c>
      <c r="O7472" t="s">
        <v>10701</v>
      </c>
      <c r="P7472" t="s">
        <v>10708</v>
      </c>
      <c r="Q7472" t="s">
        <v>10702</v>
      </c>
      <c r="R7472" t="s">
        <v>10709</v>
      </c>
      <c r="S7472" t="s">
        <v>10875</v>
      </c>
      <c r="T7472">
        <v>43102.456990740699</v>
      </c>
    </row>
    <row r="7473" spans="1:20" x14ac:dyDescent="0.25">
      <c r="A7473" t="s">
        <v>22043</v>
      </c>
      <c r="B7473" t="s">
        <v>22044</v>
      </c>
      <c r="C7473" t="s">
        <v>10691</v>
      </c>
      <c r="D7473" t="s">
        <v>12566</v>
      </c>
      <c r="E7473" t="s">
        <v>10693</v>
      </c>
      <c r="F7473">
        <v>4.9000000000000004</v>
      </c>
      <c r="G7473">
        <v>117.6</v>
      </c>
      <c r="H7473">
        <v>24</v>
      </c>
      <c r="I7473" t="s">
        <v>21519</v>
      </c>
      <c r="J7473">
        <v>0</v>
      </c>
      <c r="K7473">
        <v>0</v>
      </c>
      <c r="L7473" t="s">
        <v>10916</v>
      </c>
      <c r="N7473" t="s">
        <v>10874</v>
      </c>
      <c r="O7473" t="s">
        <v>10701</v>
      </c>
      <c r="P7473" t="s">
        <v>10708</v>
      </c>
      <c r="Q7473" t="s">
        <v>10702</v>
      </c>
      <c r="R7473" t="s">
        <v>10709</v>
      </c>
      <c r="S7473" t="s">
        <v>10875</v>
      </c>
      <c r="T7473">
        <v>43102.456909722197</v>
      </c>
    </row>
    <row r="7474" spans="1:20" x14ac:dyDescent="0.25">
      <c r="A7474" t="s">
        <v>22045</v>
      </c>
      <c r="B7474" t="s">
        <v>22046</v>
      </c>
      <c r="C7474" t="s">
        <v>10691</v>
      </c>
      <c r="D7474" t="s">
        <v>12566</v>
      </c>
      <c r="E7474" t="s">
        <v>10693</v>
      </c>
      <c r="F7474">
        <v>8.99</v>
      </c>
      <c r="G7474">
        <v>215.76</v>
      </c>
      <c r="H7474">
        <v>24</v>
      </c>
      <c r="I7474" t="s">
        <v>21519</v>
      </c>
      <c r="J7474">
        <v>0</v>
      </c>
      <c r="K7474">
        <v>0</v>
      </c>
      <c r="L7474" t="s">
        <v>10731</v>
      </c>
      <c r="N7474" t="s">
        <v>10746</v>
      </c>
      <c r="O7474" t="s">
        <v>10747</v>
      </c>
      <c r="Q7474" t="s">
        <v>10748</v>
      </c>
      <c r="S7474" t="s">
        <v>10749</v>
      </c>
      <c r="T7474">
        <v>43102.456875000003</v>
      </c>
    </row>
    <row r="7475" spans="1:20" x14ac:dyDescent="0.25">
      <c r="A7475" t="s">
        <v>9926</v>
      </c>
      <c r="B7475" t="s">
        <v>22047</v>
      </c>
      <c r="C7475" t="s">
        <v>10691</v>
      </c>
      <c r="D7475" t="s">
        <v>12566</v>
      </c>
      <c r="E7475" t="s">
        <v>10693</v>
      </c>
      <c r="F7475">
        <v>7.49</v>
      </c>
      <c r="G7475">
        <v>89.88</v>
      </c>
      <c r="H7475">
        <v>12</v>
      </c>
      <c r="I7475" t="s">
        <v>21519</v>
      </c>
      <c r="J7475">
        <v>0</v>
      </c>
      <c r="K7475">
        <v>0</v>
      </c>
      <c r="L7475" t="s">
        <v>11175</v>
      </c>
      <c r="N7475" t="s">
        <v>12868</v>
      </c>
      <c r="O7475" t="s">
        <v>10708</v>
      </c>
      <c r="Q7475" t="s">
        <v>10709</v>
      </c>
      <c r="S7475" t="s">
        <v>12869</v>
      </c>
      <c r="T7475">
        <v>43102.456956018497</v>
      </c>
    </row>
    <row r="7476" spans="1:20" x14ac:dyDescent="0.25">
      <c r="A7476" t="s">
        <v>22048</v>
      </c>
      <c r="B7476" t="s">
        <v>22049</v>
      </c>
      <c r="C7476" t="s">
        <v>10691</v>
      </c>
      <c r="D7476" t="s">
        <v>12566</v>
      </c>
      <c r="E7476" t="s">
        <v>10693</v>
      </c>
      <c r="F7476">
        <v>12.49</v>
      </c>
      <c r="G7476">
        <v>149.88</v>
      </c>
      <c r="H7476">
        <v>12</v>
      </c>
      <c r="I7476" t="s">
        <v>21519</v>
      </c>
      <c r="J7476">
        <v>0</v>
      </c>
      <c r="K7476">
        <v>0</v>
      </c>
      <c r="L7476" t="s">
        <v>11175</v>
      </c>
      <c r="N7476" t="s">
        <v>12868</v>
      </c>
      <c r="O7476" t="s">
        <v>10708</v>
      </c>
      <c r="Q7476" t="s">
        <v>10709</v>
      </c>
      <c r="S7476" t="s">
        <v>12869</v>
      </c>
      <c r="T7476">
        <v>43102.456956018497</v>
      </c>
    </row>
    <row r="7477" spans="1:20" x14ac:dyDescent="0.25">
      <c r="A7477" t="s">
        <v>22050</v>
      </c>
      <c r="B7477" t="s">
        <v>22051</v>
      </c>
      <c r="C7477" t="s">
        <v>10691</v>
      </c>
      <c r="D7477" t="s">
        <v>12566</v>
      </c>
      <c r="E7477" t="s">
        <v>10693</v>
      </c>
      <c r="F7477">
        <v>6.99</v>
      </c>
      <c r="G7477">
        <v>83.88</v>
      </c>
      <c r="H7477">
        <v>12</v>
      </c>
      <c r="I7477" t="s">
        <v>21519</v>
      </c>
      <c r="J7477">
        <v>0</v>
      </c>
      <c r="K7477">
        <v>0</v>
      </c>
      <c r="L7477" t="s">
        <v>10788</v>
      </c>
      <c r="N7477" t="s">
        <v>10803</v>
      </c>
      <c r="O7477" t="s">
        <v>10782</v>
      </c>
      <c r="Q7477" t="s">
        <v>10783</v>
      </c>
      <c r="S7477" t="s">
        <v>10804</v>
      </c>
      <c r="T7477">
        <v>43102.456921296303</v>
      </c>
    </row>
    <row r="7478" spans="1:20" x14ac:dyDescent="0.25">
      <c r="A7478" t="s">
        <v>22052</v>
      </c>
      <c r="B7478" t="s">
        <v>22053</v>
      </c>
      <c r="C7478" t="s">
        <v>10691</v>
      </c>
      <c r="D7478" t="s">
        <v>12566</v>
      </c>
      <c r="E7478" t="s">
        <v>10693</v>
      </c>
      <c r="F7478">
        <v>5.99</v>
      </c>
      <c r="G7478">
        <v>71.88</v>
      </c>
      <c r="H7478">
        <v>12</v>
      </c>
      <c r="I7478" t="s">
        <v>21519</v>
      </c>
      <c r="J7478">
        <v>0</v>
      </c>
      <c r="K7478">
        <v>0</v>
      </c>
      <c r="L7478" t="s">
        <v>10788</v>
      </c>
      <c r="N7478" t="s">
        <v>10746</v>
      </c>
      <c r="O7478" t="s">
        <v>10747</v>
      </c>
      <c r="Q7478" t="s">
        <v>10748</v>
      </c>
      <c r="S7478" t="s">
        <v>10749</v>
      </c>
      <c r="T7478">
        <v>43102.456921296303</v>
      </c>
    </row>
    <row r="7479" spans="1:20" x14ac:dyDescent="0.25">
      <c r="A7479" t="s">
        <v>22054</v>
      </c>
      <c r="B7479" t="s">
        <v>22055</v>
      </c>
      <c r="C7479" t="s">
        <v>10691</v>
      </c>
      <c r="D7479" t="s">
        <v>12566</v>
      </c>
      <c r="E7479" t="s">
        <v>10693</v>
      </c>
      <c r="F7479">
        <v>7.99</v>
      </c>
      <c r="G7479">
        <v>95.88</v>
      </c>
      <c r="H7479">
        <v>12</v>
      </c>
      <c r="I7479" t="s">
        <v>21519</v>
      </c>
      <c r="J7479">
        <v>0</v>
      </c>
      <c r="K7479">
        <v>0</v>
      </c>
      <c r="L7479" t="s">
        <v>10788</v>
      </c>
      <c r="N7479" t="s">
        <v>10803</v>
      </c>
      <c r="O7479" t="s">
        <v>10782</v>
      </c>
      <c r="Q7479" t="s">
        <v>10783</v>
      </c>
      <c r="S7479" t="s">
        <v>10804</v>
      </c>
      <c r="T7479">
        <v>43102.456921296303</v>
      </c>
    </row>
    <row r="7480" spans="1:20" x14ac:dyDescent="0.25">
      <c r="A7480" t="s">
        <v>22056</v>
      </c>
      <c r="B7480" t="s">
        <v>22057</v>
      </c>
      <c r="C7480" t="s">
        <v>10691</v>
      </c>
      <c r="D7480" t="s">
        <v>12566</v>
      </c>
      <c r="E7480" t="s">
        <v>10693</v>
      </c>
      <c r="F7480">
        <v>10.38</v>
      </c>
      <c r="G7480">
        <v>249.12</v>
      </c>
      <c r="H7480">
        <v>24</v>
      </c>
      <c r="I7480" t="s">
        <v>21519</v>
      </c>
      <c r="J7480">
        <v>0</v>
      </c>
      <c r="K7480">
        <v>0</v>
      </c>
      <c r="L7480" t="s">
        <v>10883</v>
      </c>
      <c r="N7480" t="s">
        <v>10700</v>
      </c>
      <c r="O7480" t="s">
        <v>10701</v>
      </c>
      <c r="Q7480" t="s">
        <v>10702</v>
      </c>
      <c r="S7480" t="s">
        <v>10703</v>
      </c>
      <c r="T7480">
        <v>43102.456979166702</v>
      </c>
    </row>
    <row r="7481" spans="1:20" x14ac:dyDescent="0.25">
      <c r="A7481" t="s">
        <v>22058</v>
      </c>
      <c r="B7481" t="s">
        <v>22059</v>
      </c>
      <c r="C7481" t="s">
        <v>10691</v>
      </c>
      <c r="D7481" t="s">
        <v>12566</v>
      </c>
      <c r="E7481" t="s">
        <v>10693</v>
      </c>
      <c r="F7481">
        <v>18.059999999999999</v>
      </c>
      <c r="G7481">
        <v>216.72</v>
      </c>
      <c r="H7481">
        <v>12</v>
      </c>
      <c r="I7481" t="s">
        <v>21519</v>
      </c>
      <c r="J7481">
        <v>0</v>
      </c>
      <c r="K7481">
        <v>0</v>
      </c>
      <c r="L7481" t="s">
        <v>11175</v>
      </c>
      <c r="N7481" t="s">
        <v>10965</v>
      </c>
      <c r="O7481" t="s">
        <v>10701</v>
      </c>
      <c r="Q7481" t="s">
        <v>10702</v>
      </c>
      <c r="S7481" t="s">
        <v>10966</v>
      </c>
      <c r="T7481">
        <v>43102.456956018497</v>
      </c>
    </row>
    <row r="7482" spans="1:20" x14ac:dyDescent="0.25">
      <c r="A7482" t="s">
        <v>22060</v>
      </c>
      <c r="B7482" t="s">
        <v>22061</v>
      </c>
      <c r="C7482" t="s">
        <v>10691</v>
      </c>
      <c r="D7482" t="s">
        <v>12566</v>
      </c>
      <c r="E7482" t="s">
        <v>10693</v>
      </c>
      <c r="F7482">
        <v>10.38</v>
      </c>
      <c r="G7482">
        <v>249.12</v>
      </c>
      <c r="H7482">
        <v>24</v>
      </c>
      <c r="I7482" t="s">
        <v>21519</v>
      </c>
      <c r="J7482">
        <v>0</v>
      </c>
      <c r="K7482">
        <v>0</v>
      </c>
      <c r="L7482" t="s">
        <v>10868</v>
      </c>
      <c r="N7482" t="s">
        <v>10700</v>
      </c>
      <c r="O7482" t="s">
        <v>10701</v>
      </c>
      <c r="Q7482" t="s">
        <v>10702</v>
      </c>
      <c r="S7482" t="s">
        <v>10703</v>
      </c>
      <c r="T7482">
        <v>43102.456990740699</v>
      </c>
    </row>
    <row r="7483" spans="1:20" x14ac:dyDescent="0.25">
      <c r="A7483" t="s">
        <v>22062</v>
      </c>
      <c r="B7483" t="s">
        <v>22063</v>
      </c>
      <c r="C7483" t="s">
        <v>10691</v>
      </c>
      <c r="D7483" t="s">
        <v>12566</v>
      </c>
      <c r="E7483" t="s">
        <v>10693</v>
      </c>
      <c r="F7483">
        <v>5.99</v>
      </c>
      <c r="G7483">
        <v>143.76</v>
      </c>
      <c r="H7483">
        <v>24</v>
      </c>
      <c r="I7483" t="s">
        <v>21519</v>
      </c>
      <c r="J7483">
        <v>0</v>
      </c>
      <c r="K7483">
        <v>0</v>
      </c>
      <c r="L7483" t="s">
        <v>10831</v>
      </c>
      <c r="N7483" t="s">
        <v>10874</v>
      </c>
      <c r="O7483" t="s">
        <v>10701</v>
      </c>
      <c r="P7483" t="s">
        <v>10708</v>
      </c>
      <c r="Q7483" t="s">
        <v>10702</v>
      </c>
      <c r="R7483" t="s">
        <v>10709</v>
      </c>
      <c r="S7483" t="s">
        <v>10875</v>
      </c>
      <c r="T7483">
        <v>43102.456956018497</v>
      </c>
    </row>
    <row r="7484" spans="1:20" x14ac:dyDescent="0.25">
      <c r="A7484" t="s">
        <v>22064</v>
      </c>
      <c r="B7484" t="s">
        <v>21630</v>
      </c>
      <c r="C7484" t="s">
        <v>10691</v>
      </c>
      <c r="D7484" t="s">
        <v>12566</v>
      </c>
      <c r="E7484" t="s">
        <v>10693</v>
      </c>
      <c r="F7484">
        <v>9.99</v>
      </c>
      <c r="G7484">
        <v>119.88</v>
      </c>
      <c r="H7484">
        <v>12</v>
      </c>
      <c r="I7484" t="s">
        <v>21519</v>
      </c>
      <c r="J7484">
        <v>0</v>
      </c>
      <c r="K7484">
        <v>0</v>
      </c>
      <c r="L7484" t="s">
        <v>10758</v>
      </c>
      <c r="N7484" t="s">
        <v>10718</v>
      </c>
      <c r="O7484" t="s">
        <v>10708</v>
      </c>
      <c r="Q7484" t="s">
        <v>10709</v>
      </c>
      <c r="S7484" t="s">
        <v>10719</v>
      </c>
      <c r="T7484">
        <v>43109.404224537</v>
      </c>
    </row>
    <row r="7485" spans="1:20" x14ac:dyDescent="0.25">
      <c r="A7485" t="s">
        <v>22065</v>
      </c>
      <c r="B7485" t="s">
        <v>22066</v>
      </c>
      <c r="C7485" t="s">
        <v>10691</v>
      </c>
      <c r="D7485" t="s">
        <v>12566</v>
      </c>
      <c r="E7485" t="s">
        <v>10693</v>
      </c>
      <c r="F7485">
        <v>6.99</v>
      </c>
      <c r="G7485">
        <v>83.88</v>
      </c>
      <c r="H7485">
        <v>12</v>
      </c>
      <c r="I7485" t="s">
        <v>21519</v>
      </c>
      <c r="J7485">
        <v>0</v>
      </c>
      <c r="K7485">
        <v>0</v>
      </c>
      <c r="L7485" t="s">
        <v>10944</v>
      </c>
      <c r="N7485" t="s">
        <v>10837</v>
      </c>
      <c r="O7485" t="s">
        <v>10701</v>
      </c>
      <c r="Q7485" t="s">
        <v>10702</v>
      </c>
      <c r="S7485" t="s">
        <v>10838</v>
      </c>
      <c r="T7485">
        <v>43102.456921296303</v>
      </c>
    </row>
    <row r="7486" spans="1:20" x14ac:dyDescent="0.25">
      <c r="A7486" t="s">
        <v>22067</v>
      </c>
      <c r="B7486" t="s">
        <v>22068</v>
      </c>
      <c r="C7486" t="s">
        <v>10691</v>
      </c>
      <c r="D7486" t="s">
        <v>12566</v>
      </c>
      <c r="E7486" t="s">
        <v>10693</v>
      </c>
      <c r="F7486">
        <v>19.989999999999998</v>
      </c>
      <c r="G7486">
        <v>119.94</v>
      </c>
      <c r="H7486">
        <v>6</v>
      </c>
      <c r="I7486" t="s">
        <v>21519</v>
      </c>
      <c r="J7486">
        <v>0</v>
      </c>
      <c r="K7486">
        <v>0</v>
      </c>
      <c r="L7486" t="s">
        <v>11175</v>
      </c>
      <c r="N7486" t="s">
        <v>10761</v>
      </c>
      <c r="O7486" t="s">
        <v>10762</v>
      </c>
      <c r="P7486" t="s">
        <v>10708</v>
      </c>
      <c r="Q7486" t="s">
        <v>10763</v>
      </c>
      <c r="R7486" t="s">
        <v>10709</v>
      </c>
      <c r="S7486" t="s">
        <v>10764</v>
      </c>
      <c r="T7486">
        <v>43102.456956018497</v>
      </c>
    </row>
    <row r="7487" spans="1:20" x14ac:dyDescent="0.25">
      <c r="A7487" t="s">
        <v>22069</v>
      </c>
      <c r="B7487" t="s">
        <v>22070</v>
      </c>
      <c r="C7487" t="s">
        <v>10691</v>
      </c>
      <c r="D7487" t="s">
        <v>12566</v>
      </c>
      <c r="E7487" t="s">
        <v>10693</v>
      </c>
      <c r="F7487">
        <v>6.99</v>
      </c>
      <c r="G7487">
        <v>83.88</v>
      </c>
      <c r="H7487">
        <v>12</v>
      </c>
      <c r="I7487" t="s">
        <v>21519</v>
      </c>
      <c r="J7487">
        <v>0</v>
      </c>
      <c r="K7487">
        <v>0</v>
      </c>
      <c r="L7487" t="s">
        <v>10758</v>
      </c>
      <c r="N7487" t="s">
        <v>11262</v>
      </c>
      <c r="O7487" t="s">
        <v>10762</v>
      </c>
      <c r="Q7487" t="s">
        <v>10763</v>
      </c>
      <c r="S7487" t="s">
        <v>11263</v>
      </c>
      <c r="T7487">
        <v>43109.404224537</v>
      </c>
    </row>
    <row r="7488" spans="1:20" x14ac:dyDescent="0.25">
      <c r="A7488" t="s">
        <v>9927</v>
      </c>
      <c r="B7488" t="s">
        <v>22071</v>
      </c>
      <c r="C7488" t="s">
        <v>10691</v>
      </c>
      <c r="D7488" t="s">
        <v>12566</v>
      </c>
      <c r="E7488" t="s">
        <v>10693</v>
      </c>
      <c r="F7488">
        <v>4.49</v>
      </c>
      <c r="G7488">
        <v>107.76</v>
      </c>
      <c r="H7488">
        <v>24</v>
      </c>
      <c r="I7488" t="s">
        <v>21519</v>
      </c>
      <c r="J7488">
        <v>0</v>
      </c>
      <c r="K7488">
        <v>0</v>
      </c>
      <c r="L7488" t="s">
        <v>10731</v>
      </c>
      <c r="M7488">
        <v>44715</v>
      </c>
      <c r="N7488" t="s">
        <v>10686</v>
      </c>
      <c r="O7488" t="s">
        <v>10687</v>
      </c>
      <c r="Q7488" t="s">
        <v>10688</v>
      </c>
      <c r="S7488" t="s">
        <v>10689</v>
      </c>
      <c r="T7488">
        <v>43102.456875000003</v>
      </c>
    </row>
    <row r="7489" spans="1:20" x14ac:dyDescent="0.25">
      <c r="A7489" t="s">
        <v>22072</v>
      </c>
      <c r="B7489" t="s">
        <v>22073</v>
      </c>
      <c r="C7489" t="s">
        <v>10691</v>
      </c>
      <c r="D7489" t="s">
        <v>12566</v>
      </c>
      <c r="E7489" t="s">
        <v>10693</v>
      </c>
      <c r="F7489">
        <v>4.49</v>
      </c>
      <c r="G7489">
        <v>107.76</v>
      </c>
      <c r="H7489">
        <v>24</v>
      </c>
      <c r="I7489" t="s">
        <v>21519</v>
      </c>
      <c r="J7489">
        <v>0</v>
      </c>
      <c r="K7489">
        <v>0</v>
      </c>
      <c r="L7489" t="s">
        <v>10788</v>
      </c>
      <c r="N7489" t="s">
        <v>10686</v>
      </c>
      <c r="O7489" t="s">
        <v>10687</v>
      </c>
      <c r="Q7489" t="s">
        <v>10688</v>
      </c>
      <c r="S7489" t="s">
        <v>10689</v>
      </c>
      <c r="T7489">
        <v>43102.456921296303</v>
      </c>
    </row>
    <row r="7490" spans="1:20" x14ac:dyDescent="0.25">
      <c r="A7490" t="s">
        <v>22074</v>
      </c>
      <c r="B7490" t="s">
        <v>22075</v>
      </c>
      <c r="C7490" t="s">
        <v>10691</v>
      </c>
      <c r="D7490" t="s">
        <v>12566</v>
      </c>
      <c r="E7490" t="s">
        <v>10693</v>
      </c>
      <c r="F7490">
        <v>4.49</v>
      </c>
      <c r="G7490">
        <v>107.76</v>
      </c>
      <c r="H7490">
        <v>24</v>
      </c>
      <c r="I7490" t="s">
        <v>21519</v>
      </c>
      <c r="J7490">
        <v>0</v>
      </c>
      <c r="K7490">
        <v>0</v>
      </c>
      <c r="L7490" t="s">
        <v>10788</v>
      </c>
      <c r="N7490" t="s">
        <v>10686</v>
      </c>
      <c r="O7490" t="s">
        <v>10687</v>
      </c>
      <c r="Q7490" t="s">
        <v>10688</v>
      </c>
      <c r="S7490" t="s">
        <v>10689</v>
      </c>
      <c r="T7490">
        <v>43102.456921296303</v>
      </c>
    </row>
    <row r="7491" spans="1:20" x14ac:dyDescent="0.25">
      <c r="A7491" t="s">
        <v>22076</v>
      </c>
      <c r="B7491" t="s">
        <v>22077</v>
      </c>
      <c r="C7491" t="s">
        <v>10691</v>
      </c>
      <c r="D7491" t="s">
        <v>12566</v>
      </c>
      <c r="E7491" t="s">
        <v>10693</v>
      </c>
      <c r="F7491">
        <v>10.89</v>
      </c>
      <c r="G7491">
        <v>261.36</v>
      </c>
      <c r="H7491">
        <v>24</v>
      </c>
      <c r="I7491" t="s">
        <v>21519</v>
      </c>
      <c r="J7491">
        <v>0</v>
      </c>
      <c r="K7491">
        <v>0</v>
      </c>
      <c r="L7491" t="s">
        <v>10692</v>
      </c>
      <c r="N7491" t="s">
        <v>11243</v>
      </c>
      <c r="O7491" t="s">
        <v>10708</v>
      </c>
      <c r="Q7491" t="s">
        <v>10709</v>
      </c>
      <c r="S7491" t="s">
        <v>11244</v>
      </c>
      <c r="T7491">
        <v>43102.456956018497</v>
      </c>
    </row>
    <row r="7492" spans="1:20" x14ac:dyDescent="0.25">
      <c r="A7492" t="s">
        <v>9928</v>
      </c>
      <c r="B7492" t="s">
        <v>22078</v>
      </c>
      <c r="C7492" t="s">
        <v>10691</v>
      </c>
      <c r="D7492" t="s">
        <v>12566</v>
      </c>
      <c r="E7492" t="s">
        <v>10693</v>
      </c>
      <c r="F7492">
        <v>12.73</v>
      </c>
      <c r="G7492">
        <v>152.76</v>
      </c>
      <c r="H7492">
        <v>12</v>
      </c>
      <c r="I7492" t="s">
        <v>21519</v>
      </c>
      <c r="J7492">
        <v>0</v>
      </c>
      <c r="K7492">
        <v>0</v>
      </c>
      <c r="L7492" t="s">
        <v>10722</v>
      </c>
      <c r="N7492" t="s">
        <v>12994</v>
      </c>
      <c r="O7492" t="s">
        <v>10747</v>
      </c>
      <c r="Q7492" t="s">
        <v>10748</v>
      </c>
      <c r="S7492" t="s">
        <v>12995</v>
      </c>
      <c r="T7492">
        <v>43102.456956018497</v>
      </c>
    </row>
    <row r="7493" spans="1:20" x14ac:dyDescent="0.25">
      <c r="A7493" t="s">
        <v>9929</v>
      </c>
      <c r="B7493" t="s">
        <v>22079</v>
      </c>
      <c r="C7493" t="s">
        <v>10691</v>
      </c>
      <c r="D7493" t="s">
        <v>12566</v>
      </c>
      <c r="E7493" t="s">
        <v>10693</v>
      </c>
      <c r="F7493">
        <v>15.95</v>
      </c>
      <c r="G7493">
        <v>191.4</v>
      </c>
      <c r="H7493">
        <v>12</v>
      </c>
      <c r="I7493" t="s">
        <v>21519</v>
      </c>
      <c r="J7493">
        <v>0</v>
      </c>
      <c r="K7493">
        <v>0</v>
      </c>
      <c r="L7493" t="s">
        <v>10722</v>
      </c>
      <c r="N7493" t="s">
        <v>13111</v>
      </c>
      <c r="S7493" t="s">
        <v>13112</v>
      </c>
      <c r="T7493">
        <v>43102.456956018497</v>
      </c>
    </row>
    <row r="7494" spans="1:20" x14ac:dyDescent="0.25">
      <c r="A7494" t="s">
        <v>22080</v>
      </c>
      <c r="B7494" t="s">
        <v>22081</v>
      </c>
      <c r="C7494" t="s">
        <v>10691</v>
      </c>
      <c r="D7494" t="s">
        <v>12566</v>
      </c>
      <c r="E7494" t="s">
        <v>10693</v>
      </c>
      <c r="F7494">
        <v>4.79</v>
      </c>
      <c r="G7494">
        <v>114.96</v>
      </c>
      <c r="H7494">
        <v>24</v>
      </c>
      <c r="I7494" t="s">
        <v>21519</v>
      </c>
      <c r="J7494">
        <v>0</v>
      </c>
      <c r="K7494">
        <v>0</v>
      </c>
      <c r="L7494" t="s">
        <v>10731</v>
      </c>
      <c r="N7494" t="s">
        <v>10686</v>
      </c>
      <c r="O7494" t="s">
        <v>10687</v>
      </c>
      <c r="Q7494" t="s">
        <v>10688</v>
      </c>
      <c r="S7494" t="s">
        <v>10689</v>
      </c>
      <c r="T7494">
        <v>43102.456875000003</v>
      </c>
    </row>
    <row r="7495" spans="1:20" x14ac:dyDescent="0.25">
      <c r="A7495" t="s">
        <v>9930</v>
      </c>
      <c r="B7495" t="s">
        <v>22082</v>
      </c>
      <c r="C7495" t="s">
        <v>10691</v>
      </c>
      <c r="D7495" t="s">
        <v>12566</v>
      </c>
      <c r="E7495" t="s">
        <v>10693</v>
      </c>
      <c r="F7495">
        <v>9.99</v>
      </c>
      <c r="G7495">
        <v>119.88</v>
      </c>
      <c r="H7495">
        <v>12</v>
      </c>
      <c r="I7495" t="s">
        <v>21519</v>
      </c>
      <c r="J7495">
        <v>0</v>
      </c>
      <c r="K7495">
        <v>0</v>
      </c>
      <c r="L7495" t="s">
        <v>10692</v>
      </c>
      <c r="N7495" t="s">
        <v>12649</v>
      </c>
      <c r="O7495" t="s">
        <v>10708</v>
      </c>
      <c r="Q7495" t="s">
        <v>10709</v>
      </c>
      <c r="S7495" t="s">
        <v>12650</v>
      </c>
      <c r="T7495">
        <v>43102.456956018497</v>
      </c>
    </row>
    <row r="7496" spans="1:20" x14ac:dyDescent="0.25">
      <c r="A7496" t="s">
        <v>22083</v>
      </c>
      <c r="B7496" t="s">
        <v>22084</v>
      </c>
      <c r="C7496" t="s">
        <v>10691</v>
      </c>
      <c r="D7496" t="s">
        <v>12566</v>
      </c>
      <c r="E7496" t="s">
        <v>10693</v>
      </c>
      <c r="F7496">
        <v>13.59</v>
      </c>
      <c r="G7496">
        <v>163.08000000000001</v>
      </c>
      <c r="H7496">
        <v>12</v>
      </c>
      <c r="I7496" t="s">
        <v>21519</v>
      </c>
      <c r="J7496">
        <v>0</v>
      </c>
      <c r="K7496">
        <v>0</v>
      </c>
      <c r="L7496" t="s">
        <v>11172</v>
      </c>
      <c r="N7496" t="s">
        <v>10978</v>
      </c>
      <c r="O7496" t="s">
        <v>10747</v>
      </c>
      <c r="Q7496" t="s">
        <v>10748</v>
      </c>
      <c r="S7496" t="s">
        <v>10979</v>
      </c>
      <c r="T7496">
        <v>43102.456886574102</v>
      </c>
    </row>
    <row r="7497" spans="1:20" x14ac:dyDescent="0.25">
      <c r="A7497" t="s">
        <v>9931</v>
      </c>
      <c r="B7497" t="s">
        <v>22085</v>
      </c>
      <c r="C7497" t="s">
        <v>10691</v>
      </c>
      <c r="D7497" t="s">
        <v>12566</v>
      </c>
      <c r="E7497" t="s">
        <v>10693</v>
      </c>
      <c r="F7497">
        <v>2.99</v>
      </c>
      <c r="G7497">
        <v>71.760000000000005</v>
      </c>
      <c r="H7497">
        <v>24</v>
      </c>
      <c r="I7497" t="s">
        <v>21519</v>
      </c>
      <c r="J7497">
        <v>0</v>
      </c>
      <c r="K7497">
        <v>0</v>
      </c>
      <c r="L7497" t="s">
        <v>10831</v>
      </c>
      <c r="N7497" t="s">
        <v>10686</v>
      </c>
      <c r="O7497" t="s">
        <v>10687</v>
      </c>
      <c r="Q7497" t="s">
        <v>10688</v>
      </c>
      <c r="S7497" t="s">
        <v>10689</v>
      </c>
      <c r="T7497">
        <v>43102.456956018497</v>
      </c>
    </row>
    <row r="7498" spans="1:20" x14ac:dyDescent="0.25">
      <c r="A7498" t="s">
        <v>22086</v>
      </c>
      <c r="B7498" t="s">
        <v>22087</v>
      </c>
      <c r="C7498" t="s">
        <v>10691</v>
      </c>
      <c r="D7498" t="s">
        <v>12566</v>
      </c>
      <c r="E7498" t="s">
        <v>10693</v>
      </c>
      <c r="F7498">
        <v>6.99</v>
      </c>
      <c r="G7498">
        <v>167.76</v>
      </c>
      <c r="H7498">
        <v>24</v>
      </c>
      <c r="I7498" t="s">
        <v>21519</v>
      </c>
      <c r="J7498">
        <v>0</v>
      </c>
      <c r="K7498">
        <v>0</v>
      </c>
      <c r="L7498" t="s">
        <v>10791</v>
      </c>
      <c r="N7498" t="s">
        <v>10700</v>
      </c>
      <c r="O7498" t="s">
        <v>10701</v>
      </c>
      <c r="Q7498" t="s">
        <v>10702</v>
      </c>
      <c r="S7498" t="s">
        <v>10703</v>
      </c>
      <c r="T7498">
        <v>43102.456967592603</v>
      </c>
    </row>
    <row r="7499" spans="1:20" x14ac:dyDescent="0.25">
      <c r="A7499" t="s">
        <v>22088</v>
      </c>
      <c r="B7499" t="s">
        <v>22089</v>
      </c>
      <c r="C7499" t="s">
        <v>10691</v>
      </c>
      <c r="D7499" t="s">
        <v>12566</v>
      </c>
      <c r="E7499" t="s">
        <v>10693</v>
      </c>
      <c r="F7499">
        <v>5.71</v>
      </c>
      <c r="G7499">
        <v>68.52</v>
      </c>
      <c r="H7499">
        <v>12</v>
      </c>
      <c r="I7499" t="s">
        <v>21519</v>
      </c>
      <c r="J7499">
        <v>0</v>
      </c>
      <c r="K7499">
        <v>0</v>
      </c>
      <c r="L7499" t="s">
        <v>10717</v>
      </c>
      <c r="N7499" t="s">
        <v>11096</v>
      </c>
      <c r="S7499" t="s">
        <v>11097</v>
      </c>
      <c r="T7499">
        <v>43102.456921296303</v>
      </c>
    </row>
    <row r="7500" spans="1:20" x14ac:dyDescent="0.25">
      <c r="A7500" t="s">
        <v>22090</v>
      </c>
      <c r="B7500" t="s">
        <v>22091</v>
      </c>
      <c r="C7500" t="s">
        <v>10691</v>
      </c>
      <c r="D7500" t="s">
        <v>12566</v>
      </c>
      <c r="E7500" t="s">
        <v>10693</v>
      </c>
      <c r="F7500">
        <v>79.989999999999995</v>
      </c>
      <c r="G7500">
        <v>239.97</v>
      </c>
      <c r="H7500">
        <v>3</v>
      </c>
      <c r="I7500" t="s">
        <v>21519</v>
      </c>
      <c r="J7500">
        <v>0</v>
      </c>
      <c r="K7500">
        <v>0</v>
      </c>
      <c r="L7500" t="s">
        <v>10731</v>
      </c>
      <c r="N7500" t="s">
        <v>10686</v>
      </c>
      <c r="O7500" t="s">
        <v>10687</v>
      </c>
      <c r="Q7500" t="s">
        <v>10688</v>
      </c>
      <c r="S7500" t="s">
        <v>10689</v>
      </c>
      <c r="T7500">
        <v>43102.456875000003</v>
      </c>
    </row>
    <row r="7501" spans="1:20" x14ac:dyDescent="0.25">
      <c r="A7501" t="s">
        <v>22092</v>
      </c>
      <c r="B7501" t="s">
        <v>22093</v>
      </c>
      <c r="C7501" t="s">
        <v>10691</v>
      </c>
      <c r="D7501" t="s">
        <v>12566</v>
      </c>
      <c r="E7501" t="s">
        <v>10693</v>
      </c>
      <c r="F7501">
        <v>64.180000000000007</v>
      </c>
      <c r="G7501">
        <v>770.16</v>
      </c>
      <c r="H7501">
        <v>12</v>
      </c>
      <c r="I7501" t="s">
        <v>21519</v>
      </c>
      <c r="J7501">
        <v>0</v>
      </c>
      <c r="K7501">
        <v>0</v>
      </c>
      <c r="L7501" t="s">
        <v>10731</v>
      </c>
      <c r="N7501" t="s">
        <v>10686</v>
      </c>
      <c r="O7501" t="s">
        <v>10687</v>
      </c>
      <c r="Q7501" t="s">
        <v>10688</v>
      </c>
      <c r="S7501" t="s">
        <v>10689</v>
      </c>
      <c r="T7501">
        <v>43102.456875000003</v>
      </c>
    </row>
    <row r="7502" spans="1:20" x14ac:dyDescent="0.25">
      <c r="A7502" t="s">
        <v>9932</v>
      </c>
      <c r="B7502" t="s">
        <v>22094</v>
      </c>
      <c r="C7502" t="s">
        <v>10691</v>
      </c>
      <c r="D7502" t="s">
        <v>12566</v>
      </c>
      <c r="E7502" t="s">
        <v>10693</v>
      </c>
      <c r="F7502">
        <v>9.9600000000000009</v>
      </c>
      <c r="G7502">
        <v>119.52</v>
      </c>
      <c r="H7502">
        <v>12</v>
      </c>
      <c r="I7502" t="s">
        <v>21519</v>
      </c>
      <c r="J7502">
        <v>0</v>
      </c>
      <c r="K7502">
        <v>0</v>
      </c>
      <c r="L7502" t="s">
        <v>11175</v>
      </c>
      <c r="N7502" t="s">
        <v>11836</v>
      </c>
      <c r="O7502" t="s">
        <v>10708</v>
      </c>
      <c r="Q7502" t="s">
        <v>10709</v>
      </c>
      <c r="S7502" t="s">
        <v>11837</v>
      </c>
      <c r="T7502">
        <v>43102.456956018497</v>
      </c>
    </row>
    <row r="7503" spans="1:20" x14ac:dyDescent="0.25">
      <c r="A7503" t="s">
        <v>22095</v>
      </c>
      <c r="B7503" t="s">
        <v>22096</v>
      </c>
      <c r="C7503" t="s">
        <v>10691</v>
      </c>
      <c r="D7503" t="s">
        <v>12566</v>
      </c>
      <c r="E7503" t="s">
        <v>10693</v>
      </c>
      <c r="F7503">
        <v>9.99</v>
      </c>
      <c r="G7503">
        <v>119.88</v>
      </c>
      <c r="H7503">
        <v>12</v>
      </c>
      <c r="I7503" t="s">
        <v>21519</v>
      </c>
      <c r="J7503">
        <v>0</v>
      </c>
      <c r="K7503">
        <v>0</v>
      </c>
      <c r="L7503" t="s">
        <v>10831</v>
      </c>
      <c r="N7503" t="s">
        <v>10746</v>
      </c>
      <c r="O7503" t="s">
        <v>10747</v>
      </c>
      <c r="Q7503" t="s">
        <v>10748</v>
      </c>
      <c r="S7503" t="s">
        <v>10749</v>
      </c>
      <c r="T7503">
        <v>43102.456956018497</v>
      </c>
    </row>
    <row r="7504" spans="1:20" x14ac:dyDescent="0.25">
      <c r="A7504" t="s">
        <v>22097</v>
      </c>
      <c r="B7504" t="s">
        <v>22098</v>
      </c>
      <c r="C7504" t="s">
        <v>10691</v>
      </c>
      <c r="D7504" t="s">
        <v>12566</v>
      </c>
      <c r="E7504" t="s">
        <v>10693</v>
      </c>
      <c r="F7504">
        <v>9.99</v>
      </c>
      <c r="G7504">
        <v>119.88</v>
      </c>
      <c r="H7504">
        <v>12</v>
      </c>
      <c r="I7504" t="s">
        <v>21519</v>
      </c>
      <c r="J7504">
        <v>0</v>
      </c>
      <c r="K7504">
        <v>0</v>
      </c>
      <c r="L7504" t="s">
        <v>10788</v>
      </c>
      <c r="N7504" t="s">
        <v>10746</v>
      </c>
      <c r="O7504" t="s">
        <v>10747</v>
      </c>
      <c r="Q7504" t="s">
        <v>10748</v>
      </c>
      <c r="S7504" t="s">
        <v>10749</v>
      </c>
      <c r="T7504">
        <v>43102.456921296303</v>
      </c>
    </row>
    <row r="7505" spans="1:20" x14ac:dyDescent="0.25">
      <c r="A7505" t="s">
        <v>9933</v>
      </c>
      <c r="B7505" t="s">
        <v>22099</v>
      </c>
      <c r="C7505" t="s">
        <v>10691</v>
      </c>
      <c r="D7505" t="s">
        <v>12566</v>
      </c>
      <c r="E7505" t="s">
        <v>10693</v>
      </c>
      <c r="F7505">
        <v>4.49</v>
      </c>
      <c r="G7505">
        <v>107.76</v>
      </c>
      <c r="H7505">
        <v>24</v>
      </c>
      <c r="I7505" t="s">
        <v>21519</v>
      </c>
      <c r="J7505">
        <v>0</v>
      </c>
      <c r="K7505">
        <v>0</v>
      </c>
      <c r="L7505" t="s">
        <v>10767</v>
      </c>
      <c r="N7505" t="s">
        <v>10803</v>
      </c>
      <c r="O7505" t="s">
        <v>10782</v>
      </c>
      <c r="Q7505" t="s">
        <v>10783</v>
      </c>
      <c r="S7505" t="s">
        <v>10804</v>
      </c>
      <c r="T7505">
        <v>43102.456932870402</v>
      </c>
    </row>
    <row r="7506" spans="1:20" x14ac:dyDescent="0.25">
      <c r="A7506" t="s">
        <v>9934</v>
      </c>
      <c r="B7506" t="s">
        <v>22100</v>
      </c>
      <c r="C7506" t="s">
        <v>10691</v>
      </c>
      <c r="D7506" t="s">
        <v>12566</v>
      </c>
      <c r="E7506" t="s">
        <v>10693</v>
      </c>
      <c r="F7506">
        <v>22.95</v>
      </c>
      <c r="G7506">
        <v>137.69999999999999</v>
      </c>
      <c r="H7506">
        <v>6</v>
      </c>
      <c r="I7506" t="s">
        <v>21519</v>
      </c>
      <c r="J7506">
        <v>0</v>
      </c>
      <c r="K7506">
        <v>0</v>
      </c>
      <c r="L7506" t="s">
        <v>10722</v>
      </c>
      <c r="N7506" t="s">
        <v>11321</v>
      </c>
      <c r="O7506" t="s">
        <v>10701</v>
      </c>
      <c r="Q7506" t="s">
        <v>10702</v>
      </c>
      <c r="S7506" t="s">
        <v>11322</v>
      </c>
      <c r="T7506">
        <v>43102.456956018497</v>
      </c>
    </row>
    <row r="7507" spans="1:20" x14ac:dyDescent="0.25">
      <c r="A7507" t="s">
        <v>22101</v>
      </c>
      <c r="B7507" t="s">
        <v>22102</v>
      </c>
      <c r="C7507" t="s">
        <v>10691</v>
      </c>
      <c r="D7507" t="s">
        <v>12566</v>
      </c>
      <c r="E7507" t="s">
        <v>10693</v>
      </c>
      <c r="F7507">
        <v>5.71</v>
      </c>
      <c r="G7507">
        <v>68.52</v>
      </c>
      <c r="H7507">
        <v>12</v>
      </c>
      <c r="I7507" t="s">
        <v>21519</v>
      </c>
      <c r="J7507">
        <v>0</v>
      </c>
      <c r="K7507">
        <v>0</v>
      </c>
      <c r="L7507" t="s">
        <v>10717</v>
      </c>
      <c r="N7507" t="s">
        <v>11096</v>
      </c>
      <c r="S7507" t="s">
        <v>11097</v>
      </c>
      <c r="T7507">
        <v>43102.456921296303</v>
      </c>
    </row>
    <row r="7508" spans="1:20" x14ac:dyDescent="0.25">
      <c r="A7508" t="s">
        <v>22103</v>
      </c>
      <c r="B7508" t="s">
        <v>22104</v>
      </c>
      <c r="C7508" t="s">
        <v>10691</v>
      </c>
      <c r="D7508" t="s">
        <v>12566</v>
      </c>
      <c r="E7508" t="s">
        <v>10693</v>
      </c>
      <c r="F7508">
        <v>5.71</v>
      </c>
      <c r="G7508">
        <v>68.52</v>
      </c>
      <c r="H7508">
        <v>12</v>
      </c>
      <c r="I7508" t="s">
        <v>21519</v>
      </c>
      <c r="J7508">
        <v>0</v>
      </c>
      <c r="K7508">
        <v>0</v>
      </c>
      <c r="L7508" t="s">
        <v>10717</v>
      </c>
      <c r="N7508" t="s">
        <v>11096</v>
      </c>
      <c r="S7508" t="s">
        <v>11097</v>
      </c>
      <c r="T7508">
        <v>43102.456921296303</v>
      </c>
    </row>
    <row r="7509" spans="1:20" x14ac:dyDescent="0.25">
      <c r="A7509" t="s">
        <v>22105</v>
      </c>
      <c r="B7509" t="s">
        <v>22106</v>
      </c>
      <c r="C7509" t="s">
        <v>10691</v>
      </c>
      <c r="D7509" t="s">
        <v>12566</v>
      </c>
      <c r="E7509" t="s">
        <v>10693</v>
      </c>
      <c r="F7509">
        <v>18.79</v>
      </c>
      <c r="G7509">
        <v>225.48</v>
      </c>
      <c r="H7509">
        <v>12</v>
      </c>
      <c r="I7509" t="s">
        <v>21519</v>
      </c>
      <c r="J7509">
        <v>0</v>
      </c>
      <c r="K7509">
        <v>0</v>
      </c>
      <c r="L7509" t="s">
        <v>10918</v>
      </c>
      <c r="N7509" t="s">
        <v>10686</v>
      </c>
      <c r="O7509" t="s">
        <v>10687</v>
      </c>
      <c r="Q7509" t="s">
        <v>10688</v>
      </c>
      <c r="S7509" t="s">
        <v>10689</v>
      </c>
      <c r="T7509">
        <v>43102.456967592603</v>
      </c>
    </row>
    <row r="7510" spans="1:20" x14ac:dyDescent="0.25">
      <c r="A7510" t="s">
        <v>22107</v>
      </c>
      <c r="B7510" t="s">
        <v>22093</v>
      </c>
      <c r="C7510" t="s">
        <v>10691</v>
      </c>
      <c r="D7510" t="s">
        <v>12566</v>
      </c>
      <c r="E7510" t="s">
        <v>10693</v>
      </c>
      <c r="F7510">
        <v>46.99</v>
      </c>
      <c r="G7510">
        <v>93.98</v>
      </c>
      <c r="H7510">
        <v>2</v>
      </c>
      <c r="I7510" t="s">
        <v>21519</v>
      </c>
      <c r="J7510">
        <v>0</v>
      </c>
      <c r="K7510">
        <v>0</v>
      </c>
      <c r="L7510" t="s">
        <v>10731</v>
      </c>
      <c r="N7510" t="s">
        <v>10686</v>
      </c>
      <c r="O7510" t="s">
        <v>10687</v>
      </c>
      <c r="Q7510" t="s">
        <v>10688</v>
      </c>
      <c r="S7510" t="s">
        <v>10689</v>
      </c>
      <c r="T7510">
        <v>43102.456875000003</v>
      </c>
    </row>
    <row r="7511" spans="1:20" x14ac:dyDescent="0.25">
      <c r="A7511" t="s">
        <v>22108</v>
      </c>
      <c r="B7511" t="s">
        <v>22109</v>
      </c>
      <c r="C7511" t="s">
        <v>13217</v>
      </c>
      <c r="D7511" t="s">
        <v>12566</v>
      </c>
      <c r="E7511" t="s">
        <v>10693</v>
      </c>
      <c r="F7511">
        <v>5.71</v>
      </c>
      <c r="G7511">
        <v>68.52</v>
      </c>
      <c r="H7511">
        <v>12</v>
      </c>
      <c r="I7511" t="s">
        <v>21519</v>
      </c>
      <c r="J7511">
        <v>0</v>
      </c>
      <c r="K7511">
        <v>0</v>
      </c>
      <c r="L7511" t="s">
        <v>10717</v>
      </c>
      <c r="N7511" t="s">
        <v>11096</v>
      </c>
      <c r="S7511" t="s">
        <v>11097</v>
      </c>
      <c r="T7511">
        <v>43102.456921296303</v>
      </c>
    </row>
    <row r="7512" spans="1:20" x14ac:dyDescent="0.25">
      <c r="A7512" t="s">
        <v>22110</v>
      </c>
      <c r="B7512" t="s">
        <v>22111</v>
      </c>
      <c r="C7512" t="s">
        <v>10691</v>
      </c>
      <c r="D7512" t="s">
        <v>12566</v>
      </c>
      <c r="E7512" t="s">
        <v>10693</v>
      </c>
      <c r="F7512">
        <v>5.71</v>
      </c>
      <c r="G7512">
        <v>68.52</v>
      </c>
      <c r="H7512">
        <v>12</v>
      </c>
      <c r="I7512" t="s">
        <v>21519</v>
      </c>
      <c r="J7512">
        <v>0</v>
      </c>
      <c r="K7512">
        <v>0</v>
      </c>
      <c r="L7512" t="s">
        <v>10717</v>
      </c>
      <c r="N7512" t="s">
        <v>11096</v>
      </c>
      <c r="S7512" t="s">
        <v>11097</v>
      </c>
      <c r="T7512">
        <v>43102.456921296303</v>
      </c>
    </row>
    <row r="7513" spans="1:20" x14ac:dyDescent="0.25">
      <c r="A7513" t="s">
        <v>22112</v>
      </c>
      <c r="B7513" t="s">
        <v>21618</v>
      </c>
      <c r="C7513" t="s">
        <v>10691</v>
      </c>
      <c r="D7513" t="s">
        <v>12566</v>
      </c>
      <c r="E7513" t="s">
        <v>10693</v>
      </c>
      <c r="F7513">
        <v>9.99</v>
      </c>
      <c r="G7513">
        <v>239.76</v>
      </c>
      <c r="H7513">
        <v>24</v>
      </c>
      <c r="I7513" t="s">
        <v>21519</v>
      </c>
      <c r="J7513">
        <v>0</v>
      </c>
      <c r="K7513">
        <v>0</v>
      </c>
      <c r="L7513" t="s">
        <v>10758</v>
      </c>
      <c r="N7513" t="s">
        <v>10826</v>
      </c>
      <c r="O7513" t="s">
        <v>10708</v>
      </c>
      <c r="Q7513" t="s">
        <v>10709</v>
      </c>
      <c r="S7513" t="s">
        <v>10827</v>
      </c>
      <c r="T7513">
        <v>43109.404224537</v>
      </c>
    </row>
    <row r="7514" spans="1:20" x14ac:dyDescent="0.25">
      <c r="A7514" t="s">
        <v>22113</v>
      </c>
      <c r="B7514" t="s">
        <v>22114</v>
      </c>
      <c r="C7514" t="s">
        <v>10691</v>
      </c>
      <c r="D7514" t="s">
        <v>12566</v>
      </c>
      <c r="E7514" t="s">
        <v>10693</v>
      </c>
      <c r="F7514">
        <v>6.59</v>
      </c>
      <c r="G7514">
        <v>158.16</v>
      </c>
      <c r="H7514">
        <v>24</v>
      </c>
      <c r="I7514" t="s">
        <v>21519</v>
      </c>
      <c r="J7514">
        <v>0</v>
      </c>
      <c r="K7514">
        <v>0</v>
      </c>
      <c r="L7514" t="s">
        <v>10883</v>
      </c>
      <c r="N7514" t="s">
        <v>10826</v>
      </c>
      <c r="O7514" t="s">
        <v>10708</v>
      </c>
      <c r="Q7514" t="s">
        <v>10709</v>
      </c>
      <c r="S7514" t="s">
        <v>10827</v>
      </c>
      <c r="T7514">
        <v>43102.456979166702</v>
      </c>
    </row>
    <row r="7515" spans="1:20" x14ac:dyDescent="0.25">
      <c r="A7515" t="s">
        <v>6684</v>
      </c>
      <c r="B7515" t="s">
        <v>22115</v>
      </c>
      <c r="C7515" t="s">
        <v>10751</v>
      </c>
      <c r="D7515" t="s">
        <v>12566</v>
      </c>
      <c r="E7515" t="s">
        <v>10836</v>
      </c>
      <c r="F7515">
        <v>11.99</v>
      </c>
      <c r="G7515">
        <v>143.88</v>
      </c>
      <c r="H7515">
        <v>12</v>
      </c>
      <c r="I7515" t="s">
        <v>21519</v>
      </c>
      <c r="J7515">
        <v>0</v>
      </c>
      <c r="K7515">
        <v>0</v>
      </c>
      <c r="L7515" t="s">
        <v>10731</v>
      </c>
      <c r="N7515" t="s">
        <v>22116</v>
      </c>
      <c r="O7515" t="s">
        <v>10747</v>
      </c>
      <c r="Q7515" t="s">
        <v>10748</v>
      </c>
      <c r="S7515" t="s">
        <v>22117</v>
      </c>
      <c r="T7515">
        <v>43102.456875000003</v>
      </c>
    </row>
    <row r="7516" spans="1:20" x14ac:dyDescent="0.25">
      <c r="A7516" t="s">
        <v>22118</v>
      </c>
      <c r="B7516" t="s">
        <v>22119</v>
      </c>
      <c r="C7516" t="s">
        <v>10691</v>
      </c>
      <c r="D7516" t="s">
        <v>12566</v>
      </c>
      <c r="E7516" t="s">
        <v>10693</v>
      </c>
      <c r="F7516">
        <v>6.99</v>
      </c>
      <c r="G7516">
        <v>83.88</v>
      </c>
      <c r="H7516">
        <v>12</v>
      </c>
      <c r="I7516" t="s">
        <v>21519</v>
      </c>
      <c r="J7516">
        <v>0</v>
      </c>
      <c r="K7516">
        <v>0</v>
      </c>
      <c r="L7516" t="s">
        <v>10788</v>
      </c>
      <c r="N7516" t="s">
        <v>10803</v>
      </c>
      <c r="O7516" t="s">
        <v>10782</v>
      </c>
      <c r="Q7516" t="s">
        <v>10783</v>
      </c>
      <c r="S7516" t="s">
        <v>10804</v>
      </c>
      <c r="T7516">
        <v>43102.456921296303</v>
      </c>
    </row>
    <row r="7517" spans="1:20" x14ac:dyDescent="0.25">
      <c r="A7517" t="s">
        <v>22120</v>
      </c>
      <c r="B7517" t="s">
        <v>22121</v>
      </c>
      <c r="C7517" t="s">
        <v>10691</v>
      </c>
      <c r="D7517" t="s">
        <v>12566</v>
      </c>
      <c r="E7517" t="s">
        <v>10693</v>
      </c>
      <c r="F7517">
        <v>14.53</v>
      </c>
      <c r="G7517">
        <v>174.36</v>
      </c>
      <c r="H7517">
        <v>12</v>
      </c>
      <c r="I7517" t="s">
        <v>21519</v>
      </c>
      <c r="J7517">
        <v>0</v>
      </c>
      <c r="K7517">
        <v>0</v>
      </c>
      <c r="L7517" t="s">
        <v>10740</v>
      </c>
      <c r="N7517" t="s">
        <v>10761</v>
      </c>
      <c r="O7517" t="s">
        <v>10762</v>
      </c>
      <c r="P7517" t="s">
        <v>10708</v>
      </c>
      <c r="Q7517" t="s">
        <v>10763</v>
      </c>
      <c r="R7517" t="s">
        <v>10709</v>
      </c>
      <c r="S7517" t="s">
        <v>10764</v>
      </c>
      <c r="T7517">
        <v>43102.456886574102</v>
      </c>
    </row>
    <row r="7518" spans="1:20" x14ac:dyDescent="0.25">
      <c r="A7518" t="s">
        <v>22122</v>
      </c>
      <c r="B7518" t="s">
        <v>22123</v>
      </c>
      <c r="C7518" t="s">
        <v>10691</v>
      </c>
      <c r="D7518" t="s">
        <v>12566</v>
      </c>
      <c r="E7518" t="s">
        <v>10693</v>
      </c>
      <c r="F7518">
        <v>28.03</v>
      </c>
      <c r="G7518">
        <v>336.36</v>
      </c>
      <c r="H7518">
        <v>12</v>
      </c>
      <c r="I7518" t="s">
        <v>21519</v>
      </c>
      <c r="J7518">
        <v>0</v>
      </c>
      <c r="K7518">
        <v>0</v>
      </c>
      <c r="L7518" t="s">
        <v>10740</v>
      </c>
      <c r="N7518" t="s">
        <v>10761</v>
      </c>
      <c r="O7518" t="s">
        <v>10762</v>
      </c>
      <c r="P7518" t="s">
        <v>10708</v>
      </c>
      <c r="Q7518" t="s">
        <v>10763</v>
      </c>
      <c r="R7518" t="s">
        <v>10709</v>
      </c>
      <c r="S7518" t="s">
        <v>10764</v>
      </c>
      <c r="T7518">
        <v>43102.456886574102</v>
      </c>
    </row>
    <row r="7519" spans="1:20" x14ac:dyDescent="0.25">
      <c r="A7519" t="s">
        <v>22124</v>
      </c>
      <c r="B7519" t="s">
        <v>22125</v>
      </c>
      <c r="C7519" t="s">
        <v>10691</v>
      </c>
      <c r="D7519" t="s">
        <v>12566</v>
      </c>
      <c r="E7519" t="s">
        <v>10693</v>
      </c>
      <c r="F7519">
        <v>11.41</v>
      </c>
      <c r="G7519">
        <v>136.91999999999999</v>
      </c>
      <c r="H7519">
        <v>12</v>
      </c>
      <c r="I7519" t="s">
        <v>21519</v>
      </c>
      <c r="J7519">
        <v>0</v>
      </c>
      <c r="K7519">
        <v>0</v>
      </c>
      <c r="L7519" t="s">
        <v>10831</v>
      </c>
      <c r="N7519" t="s">
        <v>14608</v>
      </c>
      <c r="O7519" t="s">
        <v>13673</v>
      </c>
      <c r="Q7519" t="s">
        <v>13674</v>
      </c>
      <c r="S7519" t="s">
        <v>14609</v>
      </c>
      <c r="T7519">
        <v>43102.456956018497</v>
      </c>
    </row>
    <row r="7520" spans="1:20" x14ac:dyDescent="0.25">
      <c r="A7520" t="s">
        <v>22126</v>
      </c>
      <c r="B7520" t="s">
        <v>22127</v>
      </c>
      <c r="C7520" t="s">
        <v>10691</v>
      </c>
      <c r="D7520" t="s">
        <v>12566</v>
      </c>
      <c r="E7520" t="s">
        <v>10693</v>
      </c>
      <c r="F7520">
        <v>9.99</v>
      </c>
      <c r="G7520">
        <v>119.88</v>
      </c>
      <c r="H7520">
        <v>12</v>
      </c>
      <c r="I7520" t="s">
        <v>21519</v>
      </c>
      <c r="J7520">
        <v>0</v>
      </c>
      <c r="K7520">
        <v>0</v>
      </c>
      <c r="L7520" t="s">
        <v>10788</v>
      </c>
      <c r="N7520" t="s">
        <v>10746</v>
      </c>
      <c r="O7520" t="s">
        <v>10747</v>
      </c>
      <c r="Q7520" t="s">
        <v>10748</v>
      </c>
      <c r="S7520" t="s">
        <v>10749</v>
      </c>
      <c r="T7520">
        <v>43102.456921296303</v>
      </c>
    </row>
    <row r="7521" spans="1:20" x14ac:dyDescent="0.25">
      <c r="A7521" t="s">
        <v>22128</v>
      </c>
      <c r="B7521" t="s">
        <v>22129</v>
      </c>
      <c r="C7521" t="s">
        <v>10691</v>
      </c>
      <c r="D7521" t="s">
        <v>13204</v>
      </c>
      <c r="E7521" t="s">
        <v>10693</v>
      </c>
      <c r="F7521">
        <v>9.99</v>
      </c>
      <c r="G7521">
        <v>119.88</v>
      </c>
      <c r="H7521">
        <v>12</v>
      </c>
      <c r="I7521" t="s">
        <v>21519</v>
      </c>
      <c r="J7521">
        <v>0</v>
      </c>
      <c r="K7521">
        <v>0</v>
      </c>
      <c r="L7521" t="s">
        <v>10788</v>
      </c>
      <c r="M7521">
        <v>44680</v>
      </c>
      <c r="N7521" t="s">
        <v>10746</v>
      </c>
      <c r="O7521" t="s">
        <v>10747</v>
      </c>
      <c r="Q7521" t="s">
        <v>10748</v>
      </c>
      <c r="S7521" t="s">
        <v>10749</v>
      </c>
      <c r="T7521">
        <v>43102.456921296303</v>
      </c>
    </row>
    <row r="7522" spans="1:20" x14ac:dyDescent="0.25">
      <c r="A7522" t="s">
        <v>22130</v>
      </c>
      <c r="B7522" t="s">
        <v>22131</v>
      </c>
      <c r="C7522" t="s">
        <v>10691</v>
      </c>
      <c r="D7522" t="s">
        <v>12566</v>
      </c>
      <c r="E7522" t="s">
        <v>10693</v>
      </c>
      <c r="F7522">
        <v>51.99</v>
      </c>
      <c r="G7522">
        <v>623.88</v>
      </c>
      <c r="H7522">
        <v>12</v>
      </c>
      <c r="I7522" t="s">
        <v>21519</v>
      </c>
      <c r="J7522">
        <v>0</v>
      </c>
      <c r="K7522">
        <v>0</v>
      </c>
      <c r="L7522" t="s">
        <v>10731</v>
      </c>
      <c r="N7522" t="s">
        <v>10700</v>
      </c>
      <c r="O7522" t="s">
        <v>10701</v>
      </c>
      <c r="Q7522" t="s">
        <v>10702</v>
      </c>
      <c r="S7522" t="s">
        <v>10703</v>
      </c>
      <c r="T7522">
        <v>43102.456875000003</v>
      </c>
    </row>
    <row r="7523" spans="1:20" x14ac:dyDescent="0.25">
      <c r="A7523" t="s">
        <v>22132</v>
      </c>
      <c r="B7523" t="s">
        <v>22133</v>
      </c>
      <c r="C7523" t="s">
        <v>10691</v>
      </c>
      <c r="D7523" t="s">
        <v>12566</v>
      </c>
      <c r="E7523" t="s">
        <v>10693</v>
      </c>
      <c r="F7523">
        <v>51.99</v>
      </c>
      <c r="G7523">
        <v>623.88</v>
      </c>
      <c r="H7523">
        <v>12</v>
      </c>
      <c r="I7523" t="s">
        <v>21519</v>
      </c>
      <c r="J7523">
        <v>0</v>
      </c>
      <c r="K7523">
        <v>0</v>
      </c>
      <c r="L7523" t="s">
        <v>10731</v>
      </c>
      <c r="N7523" t="s">
        <v>10700</v>
      </c>
      <c r="O7523" t="s">
        <v>10701</v>
      </c>
      <c r="Q7523" t="s">
        <v>10702</v>
      </c>
      <c r="S7523" t="s">
        <v>10703</v>
      </c>
      <c r="T7523">
        <v>43102.456875000003</v>
      </c>
    </row>
    <row r="7524" spans="1:20" x14ac:dyDescent="0.25">
      <c r="A7524" t="s">
        <v>22134</v>
      </c>
      <c r="B7524" t="s">
        <v>22135</v>
      </c>
      <c r="C7524" t="s">
        <v>10691</v>
      </c>
      <c r="D7524" t="s">
        <v>12566</v>
      </c>
      <c r="E7524" t="s">
        <v>10693</v>
      </c>
      <c r="F7524">
        <v>51.99</v>
      </c>
      <c r="G7524">
        <v>623.88</v>
      </c>
      <c r="H7524">
        <v>12</v>
      </c>
      <c r="I7524" t="s">
        <v>21519</v>
      </c>
      <c r="J7524">
        <v>0</v>
      </c>
      <c r="K7524">
        <v>0</v>
      </c>
      <c r="L7524" t="s">
        <v>10731</v>
      </c>
      <c r="N7524" t="s">
        <v>10700</v>
      </c>
      <c r="O7524" t="s">
        <v>10701</v>
      </c>
      <c r="Q7524" t="s">
        <v>10702</v>
      </c>
      <c r="S7524" t="s">
        <v>10703</v>
      </c>
      <c r="T7524">
        <v>43102.456875000003</v>
      </c>
    </row>
    <row r="7525" spans="1:20" x14ac:dyDescent="0.25">
      <c r="A7525" t="s">
        <v>22136</v>
      </c>
      <c r="B7525" t="s">
        <v>22137</v>
      </c>
      <c r="C7525" t="s">
        <v>10691</v>
      </c>
      <c r="D7525" t="s">
        <v>12566</v>
      </c>
      <c r="E7525" t="s">
        <v>10693</v>
      </c>
      <c r="F7525">
        <v>51.99</v>
      </c>
      <c r="G7525">
        <v>623.88</v>
      </c>
      <c r="H7525">
        <v>12</v>
      </c>
      <c r="I7525" t="s">
        <v>21519</v>
      </c>
      <c r="J7525">
        <v>0</v>
      </c>
      <c r="K7525">
        <v>0</v>
      </c>
      <c r="L7525" t="s">
        <v>11406</v>
      </c>
      <c r="N7525" t="s">
        <v>10700</v>
      </c>
      <c r="O7525" t="s">
        <v>10701</v>
      </c>
      <c r="Q7525" t="s">
        <v>10702</v>
      </c>
      <c r="S7525" t="s">
        <v>10703</v>
      </c>
      <c r="T7525">
        <v>43102.456979166702</v>
      </c>
    </row>
    <row r="7526" spans="1:20" x14ac:dyDescent="0.25">
      <c r="A7526" t="s">
        <v>6685</v>
      </c>
      <c r="B7526" t="s">
        <v>22138</v>
      </c>
      <c r="C7526" t="s">
        <v>10751</v>
      </c>
      <c r="D7526" t="s">
        <v>12566</v>
      </c>
      <c r="E7526" t="s">
        <v>10836</v>
      </c>
      <c r="F7526">
        <v>15.59</v>
      </c>
      <c r="G7526">
        <v>187.08</v>
      </c>
      <c r="H7526">
        <v>12</v>
      </c>
      <c r="I7526" t="s">
        <v>21519</v>
      </c>
      <c r="J7526">
        <v>0</v>
      </c>
      <c r="K7526">
        <v>0</v>
      </c>
      <c r="L7526" t="s">
        <v>10916</v>
      </c>
      <c r="N7526" t="s">
        <v>12978</v>
      </c>
      <c r="O7526" t="s">
        <v>10762</v>
      </c>
      <c r="Q7526" t="s">
        <v>10763</v>
      </c>
      <c r="S7526" t="s">
        <v>12979</v>
      </c>
      <c r="T7526">
        <v>43102.456909722197</v>
      </c>
    </row>
    <row r="7527" spans="1:20" x14ac:dyDescent="0.25">
      <c r="A7527" t="s">
        <v>6686</v>
      </c>
      <c r="B7527" t="s">
        <v>22139</v>
      </c>
      <c r="C7527" t="s">
        <v>10751</v>
      </c>
      <c r="D7527" t="s">
        <v>12566</v>
      </c>
      <c r="E7527" t="s">
        <v>10836</v>
      </c>
      <c r="F7527">
        <v>15.59</v>
      </c>
      <c r="G7527">
        <v>187.08</v>
      </c>
      <c r="H7527">
        <v>12</v>
      </c>
      <c r="I7527" t="s">
        <v>21519</v>
      </c>
      <c r="J7527">
        <v>0</v>
      </c>
      <c r="K7527">
        <v>0</v>
      </c>
      <c r="L7527" t="s">
        <v>10916</v>
      </c>
      <c r="N7527" t="s">
        <v>12978</v>
      </c>
      <c r="O7527" t="s">
        <v>10762</v>
      </c>
      <c r="Q7527" t="s">
        <v>10763</v>
      </c>
      <c r="S7527" t="s">
        <v>12979</v>
      </c>
      <c r="T7527">
        <v>43102.456909722197</v>
      </c>
    </row>
    <row r="7528" spans="1:20" x14ac:dyDescent="0.25">
      <c r="A7528" t="s">
        <v>6687</v>
      </c>
      <c r="B7528" t="s">
        <v>22140</v>
      </c>
      <c r="C7528" t="s">
        <v>10751</v>
      </c>
      <c r="D7528" t="s">
        <v>12566</v>
      </c>
      <c r="E7528" t="s">
        <v>10836</v>
      </c>
      <c r="F7528">
        <v>15.59</v>
      </c>
      <c r="G7528">
        <v>187.08</v>
      </c>
      <c r="H7528">
        <v>12</v>
      </c>
      <c r="I7528" t="s">
        <v>21519</v>
      </c>
      <c r="J7528">
        <v>0</v>
      </c>
      <c r="K7528">
        <v>0</v>
      </c>
      <c r="L7528" t="s">
        <v>10916</v>
      </c>
      <c r="N7528" t="s">
        <v>12978</v>
      </c>
      <c r="O7528" t="s">
        <v>10762</v>
      </c>
      <c r="Q7528" t="s">
        <v>10763</v>
      </c>
      <c r="S7528" t="s">
        <v>12979</v>
      </c>
      <c r="T7528">
        <v>43102.456909722197</v>
      </c>
    </row>
    <row r="7529" spans="1:20" x14ac:dyDescent="0.25">
      <c r="A7529" t="s">
        <v>22141</v>
      </c>
      <c r="B7529" t="s">
        <v>22142</v>
      </c>
      <c r="C7529" t="s">
        <v>10691</v>
      </c>
      <c r="D7529" t="s">
        <v>12566</v>
      </c>
      <c r="E7529" t="s">
        <v>10693</v>
      </c>
      <c r="F7529">
        <v>16.27</v>
      </c>
      <c r="G7529">
        <v>97.62</v>
      </c>
      <c r="H7529">
        <v>6</v>
      </c>
      <c r="I7529" t="s">
        <v>21519</v>
      </c>
      <c r="J7529">
        <v>0</v>
      </c>
      <c r="K7529">
        <v>0</v>
      </c>
      <c r="L7529" t="s">
        <v>10758</v>
      </c>
      <c r="N7529" t="s">
        <v>10761</v>
      </c>
      <c r="O7529" t="s">
        <v>10762</v>
      </c>
      <c r="P7529" t="s">
        <v>10708</v>
      </c>
      <c r="Q7529" t="s">
        <v>10763</v>
      </c>
      <c r="R7529" t="s">
        <v>10709</v>
      </c>
      <c r="S7529" t="s">
        <v>10764</v>
      </c>
      <c r="T7529">
        <v>43109.404224537</v>
      </c>
    </row>
    <row r="7530" spans="1:20" x14ac:dyDescent="0.25">
      <c r="A7530" t="s">
        <v>9935</v>
      </c>
      <c r="B7530" t="s">
        <v>22143</v>
      </c>
      <c r="C7530" t="s">
        <v>10691</v>
      </c>
      <c r="D7530" t="s">
        <v>12566</v>
      </c>
      <c r="E7530" t="s">
        <v>10693</v>
      </c>
      <c r="F7530">
        <v>4.1900000000000004</v>
      </c>
      <c r="G7530">
        <v>100.56</v>
      </c>
      <c r="H7530">
        <v>24</v>
      </c>
      <c r="I7530" t="s">
        <v>21519</v>
      </c>
      <c r="J7530">
        <v>0</v>
      </c>
      <c r="K7530">
        <v>0</v>
      </c>
      <c r="L7530" t="s">
        <v>10871</v>
      </c>
      <c r="N7530" t="s">
        <v>10694</v>
      </c>
      <c r="O7530" t="s">
        <v>10695</v>
      </c>
      <c r="Q7530" t="s">
        <v>10696</v>
      </c>
      <c r="S7530" t="s">
        <v>10697</v>
      </c>
      <c r="T7530">
        <v>43102.456921296303</v>
      </c>
    </row>
    <row r="7531" spans="1:20" x14ac:dyDescent="0.25">
      <c r="A7531" t="s">
        <v>22144</v>
      </c>
      <c r="B7531" t="s">
        <v>22145</v>
      </c>
      <c r="C7531" t="s">
        <v>10691</v>
      </c>
      <c r="D7531" t="s">
        <v>12566</v>
      </c>
      <c r="E7531" t="s">
        <v>10693</v>
      </c>
      <c r="F7531">
        <v>5.71</v>
      </c>
      <c r="G7531">
        <v>68.52</v>
      </c>
      <c r="H7531">
        <v>12</v>
      </c>
      <c r="I7531" t="s">
        <v>21519</v>
      </c>
      <c r="J7531">
        <v>0</v>
      </c>
      <c r="K7531">
        <v>0</v>
      </c>
      <c r="L7531" t="s">
        <v>10717</v>
      </c>
      <c r="N7531" t="s">
        <v>11096</v>
      </c>
      <c r="S7531" t="s">
        <v>11097</v>
      </c>
      <c r="T7531">
        <v>43102.456921296303</v>
      </c>
    </row>
    <row r="7532" spans="1:20" x14ac:dyDescent="0.25">
      <c r="A7532" t="s">
        <v>22146</v>
      </c>
      <c r="B7532" t="s">
        <v>22147</v>
      </c>
      <c r="C7532" t="s">
        <v>10691</v>
      </c>
      <c r="D7532" t="s">
        <v>12566</v>
      </c>
      <c r="E7532" t="s">
        <v>10693</v>
      </c>
      <c r="F7532">
        <v>5.71</v>
      </c>
      <c r="G7532">
        <v>68.52</v>
      </c>
      <c r="H7532">
        <v>12</v>
      </c>
      <c r="I7532" t="s">
        <v>21519</v>
      </c>
      <c r="J7532">
        <v>0</v>
      </c>
      <c r="K7532">
        <v>0</v>
      </c>
      <c r="L7532" t="s">
        <v>10717</v>
      </c>
      <c r="N7532" t="s">
        <v>11096</v>
      </c>
      <c r="S7532" t="s">
        <v>11097</v>
      </c>
      <c r="T7532">
        <v>43102.456921296303</v>
      </c>
    </row>
    <row r="7533" spans="1:20" x14ac:dyDescent="0.25">
      <c r="A7533" t="s">
        <v>22148</v>
      </c>
      <c r="B7533" t="s">
        <v>22149</v>
      </c>
      <c r="C7533" t="s">
        <v>10691</v>
      </c>
      <c r="D7533" t="s">
        <v>12566</v>
      </c>
      <c r="E7533" t="s">
        <v>10693</v>
      </c>
      <c r="F7533">
        <v>35.090000000000003</v>
      </c>
      <c r="G7533">
        <v>631.62</v>
      </c>
      <c r="H7533">
        <v>18</v>
      </c>
      <c r="I7533" t="s">
        <v>21519</v>
      </c>
      <c r="J7533">
        <v>0</v>
      </c>
      <c r="K7533">
        <v>0</v>
      </c>
      <c r="L7533" t="s">
        <v>10868</v>
      </c>
      <c r="N7533" t="s">
        <v>11359</v>
      </c>
      <c r="O7533" t="s">
        <v>10762</v>
      </c>
      <c r="P7533" t="s">
        <v>10701</v>
      </c>
      <c r="Q7533" t="s">
        <v>10763</v>
      </c>
      <c r="R7533" t="s">
        <v>10702</v>
      </c>
      <c r="S7533" t="s">
        <v>11360</v>
      </c>
      <c r="T7533">
        <v>43102.456990740699</v>
      </c>
    </row>
    <row r="7534" spans="1:20" x14ac:dyDescent="0.25">
      <c r="A7534" t="s">
        <v>22150</v>
      </c>
      <c r="B7534" t="s">
        <v>22151</v>
      </c>
      <c r="C7534" t="s">
        <v>10691</v>
      </c>
      <c r="D7534" t="s">
        <v>12566</v>
      </c>
      <c r="E7534" t="s">
        <v>10693</v>
      </c>
      <c r="F7534">
        <v>5.99</v>
      </c>
      <c r="G7534">
        <v>71.88</v>
      </c>
      <c r="H7534">
        <v>12</v>
      </c>
      <c r="I7534" t="s">
        <v>21519</v>
      </c>
      <c r="J7534">
        <v>0</v>
      </c>
      <c r="K7534">
        <v>0</v>
      </c>
      <c r="L7534" t="s">
        <v>11175</v>
      </c>
      <c r="N7534" t="s">
        <v>10686</v>
      </c>
      <c r="O7534" t="s">
        <v>10687</v>
      </c>
      <c r="Q7534" t="s">
        <v>10688</v>
      </c>
      <c r="S7534" t="s">
        <v>10689</v>
      </c>
      <c r="T7534">
        <v>43102.456956018497</v>
      </c>
    </row>
    <row r="7535" spans="1:20" x14ac:dyDescent="0.25">
      <c r="A7535" t="s">
        <v>22152</v>
      </c>
      <c r="B7535" t="s">
        <v>22153</v>
      </c>
      <c r="C7535" t="s">
        <v>10691</v>
      </c>
      <c r="D7535" t="s">
        <v>12566</v>
      </c>
      <c r="E7535" t="s">
        <v>10693</v>
      </c>
      <c r="F7535">
        <v>13.99</v>
      </c>
      <c r="G7535">
        <v>335.76</v>
      </c>
      <c r="H7535">
        <v>24</v>
      </c>
      <c r="I7535" t="s">
        <v>21519</v>
      </c>
      <c r="J7535">
        <v>0</v>
      </c>
      <c r="K7535">
        <v>0</v>
      </c>
      <c r="L7535" t="s">
        <v>10713</v>
      </c>
      <c r="N7535" t="s">
        <v>10991</v>
      </c>
      <c r="O7535" t="s">
        <v>10992</v>
      </c>
      <c r="Q7535" t="s">
        <v>10993</v>
      </c>
      <c r="S7535" t="s">
        <v>10994</v>
      </c>
      <c r="T7535">
        <v>43102.456875000003</v>
      </c>
    </row>
    <row r="7536" spans="1:20" x14ac:dyDescent="0.25">
      <c r="A7536" t="s">
        <v>22154</v>
      </c>
      <c r="B7536" t="s">
        <v>22155</v>
      </c>
      <c r="C7536" t="s">
        <v>10691</v>
      </c>
      <c r="D7536" t="s">
        <v>12566</v>
      </c>
      <c r="E7536" t="s">
        <v>10693</v>
      </c>
      <c r="F7536">
        <v>7.49</v>
      </c>
      <c r="G7536">
        <v>179.76</v>
      </c>
      <c r="H7536">
        <v>24</v>
      </c>
      <c r="I7536" t="s">
        <v>21519</v>
      </c>
      <c r="J7536">
        <v>0</v>
      </c>
      <c r="K7536">
        <v>0</v>
      </c>
      <c r="L7536" t="s">
        <v>10788</v>
      </c>
      <c r="N7536" t="s">
        <v>10826</v>
      </c>
      <c r="O7536" t="s">
        <v>10708</v>
      </c>
      <c r="Q7536" t="s">
        <v>10709</v>
      </c>
      <c r="S7536" t="s">
        <v>10827</v>
      </c>
      <c r="T7536">
        <v>43102.456921296303</v>
      </c>
    </row>
    <row r="7537" spans="1:20" x14ac:dyDescent="0.25">
      <c r="A7537" t="s">
        <v>22156</v>
      </c>
      <c r="B7537" t="s">
        <v>22157</v>
      </c>
      <c r="C7537" t="s">
        <v>10691</v>
      </c>
      <c r="D7537" t="s">
        <v>12566</v>
      </c>
      <c r="E7537" t="s">
        <v>10693</v>
      </c>
      <c r="F7537">
        <v>7.49</v>
      </c>
      <c r="G7537">
        <v>179.76</v>
      </c>
      <c r="H7537">
        <v>24</v>
      </c>
      <c r="I7537" t="s">
        <v>21519</v>
      </c>
      <c r="J7537">
        <v>0</v>
      </c>
      <c r="K7537">
        <v>0</v>
      </c>
      <c r="L7537" t="s">
        <v>10788</v>
      </c>
      <c r="N7537" t="s">
        <v>10826</v>
      </c>
      <c r="O7537" t="s">
        <v>10708</v>
      </c>
      <c r="Q7537" t="s">
        <v>10709</v>
      </c>
      <c r="S7537" t="s">
        <v>10827</v>
      </c>
      <c r="T7537">
        <v>43102.456921296303</v>
      </c>
    </row>
    <row r="7538" spans="1:20" x14ac:dyDescent="0.25">
      <c r="A7538" t="s">
        <v>22158</v>
      </c>
      <c r="B7538" t="s">
        <v>22159</v>
      </c>
      <c r="C7538" t="s">
        <v>10691</v>
      </c>
      <c r="D7538" t="s">
        <v>12566</v>
      </c>
      <c r="E7538" t="s">
        <v>10693</v>
      </c>
      <c r="F7538">
        <v>5.71</v>
      </c>
      <c r="G7538">
        <v>68.52</v>
      </c>
      <c r="H7538">
        <v>12</v>
      </c>
      <c r="I7538" t="s">
        <v>21519</v>
      </c>
      <c r="J7538">
        <v>0</v>
      </c>
      <c r="K7538">
        <v>0</v>
      </c>
      <c r="L7538" t="s">
        <v>10717</v>
      </c>
      <c r="N7538" t="s">
        <v>11096</v>
      </c>
      <c r="S7538" t="s">
        <v>11097</v>
      </c>
      <c r="T7538">
        <v>43102.456921296303</v>
      </c>
    </row>
    <row r="7539" spans="1:20" x14ac:dyDescent="0.25">
      <c r="A7539" t="s">
        <v>9936</v>
      </c>
      <c r="B7539" t="s">
        <v>22160</v>
      </c>
      <c r="C7539" t="s">
        <v>10691</v>
      </c>
      <c r="D7539" t="s">
        <v>12566</v>
      </c>
      <c r="E7539" t="s">
        <v>10693</v>
      </c>
      <c r="F7539">
        <v>3.42</v>
      </c>
      <c r="G7539">
        <v>41.04</v>
      </c>
      <c r="H7539">
        <v>12</v>
      </c>
      <c r="I7539" t="s">
        <v>21519</v>
      </c>
      <c r="J7539">
        <v>0</v>
      </c>
      <c r="K7539">
        <v>0</v>
      </c>
      <c r="L7539" t="s">
        <v>10717</v>
      </c>
      <c r="N7539" t="s">
        <v>11096</v>
      </c>
      <c r="S7539" t="s">
        <v>11097</v>
      </c>
      <c r="T7539">
        <v>43102.456921296303</v>
      </c>
    </row>
    <row r="7540" spans="1:20" x14ac:dyDescent="0.25">
      <c r="A7540" t="s">
        <v>9937</v>
      </c>
      <c r="B7540" t="s">
        <v>22161</v>
      </c>
      <c r="C7540" t="s">
        <v>10691</v>
      </c>
      <c r="D7540" t="s">
        <v>12566</v>
      </c>
      <c r="E7540" t="s">
        <v>10693</v>
      </c>
      <c r="F7540">
        <v>18.989999999999998</v>
      </c>
      <c r="G7540">
        <v>227.88</v>
      </c>
      <c r="H7540">
        <v>12</v>
      </c>
      <c r="I7540" t="s">
        <v>21519</v>
      </c>
      <c r="J7540">
        <v>0</v>
      </c>
      <c r="K7540">
        <v>0</v>
      </c>
      <c r="L7540" t="s">
        <v>10883</v>
      </c>
      <c r="M7540">
        <v>44097</v>
      </c>
      <c r="N7540" t="s">
        <v>10737</v>
      </c>
      <c r="O7540" t="s">
        <v>10708</v>
      </c>
      <c r="Q7540" t="s">
        <v>10709</v>
      </c>
      <c r="S7540" t="s">
        <v>10738</v>
      </c>
      <c r="T7540">
        <v>43102.456979166702</v>
      </c>
    </row>
    <row r="7541" spans="1:20" x14ac:dyDescent="0.25">
      <c r="A7541" t="s">
        <v>9938</v>
      </c>
      <c r="B7541" t="s">
        <v>22162</v>
      </c>
      <c r="C7541" t="s">
        <v>10691</v>
      </c>
      <c r="D7541" t="s">
        <v>12566</v>
      </c>
      <c r="E7541" t="s">
        <v>10693</v>
      </c>
      <c r="F7541">
        <v>5.09</v>
      </c>
      <c r="G7541">
        <v>61.08</v>
      </c>
      <c r="H7541">
        <v>12</v>
      </c>
      <c r="I7541" t="s">
        <v>21519</v>
      </c>
      <c r="J7541">
        <v>0</v>
      </c>
      <c r="K7541">
        <v>0</v>
      </c>
      <c r="L7541" t="s">
        <v>10692</v>
      </c>
      <c r="N7541" t="s">
        <v>10991</v>
      </c>
      <c r="O7541" t="s">
        <v>10992</v>
      </c>
      <c r="Q7541" t="s">
        <v>10993</v>
      </c>
      <c r="S7541" t="s">
        <v>10994</v>
      </c>
      <c r="T7541">
        <v>43102.456956018497</v>
      </c>
    </row>
    <row r="7542" spans="1:20" x14ac:dyDescent="0.25">
      <c r="A7542" t="s">
        <v>22163</v>
      </c>
      <c r="B7542" t="s">
        <v>22164</v>
      </c>
      <c r="C7542" t="s">
        <v>10691</v>
      </c>
      <c r="D7542" t="s">
        <v>12566</v>
      </c>
      <c r="E7542" t="s">
        <v>10693</v>
      </c>
      <c r="F7542">
        <v>5.99</v>
      </c>
      <c r="G7542">
        <v>71.88</v>
      </c>
      <c r="H7542">
        <v>12</v>
      </c>
      <c r="I7542" t="s">
        <v>21519</v>
      </c>
      <c r="J7542">
        <v>0</v>
      </c>
      <c r="K7542">
        <v>0</v>
      </c>
      <c r="L7542" t="s">
        <v>10944</v>
      </c>
      <c r="N7542" t="s">
        <v>10686</v>
      </c>
      <c r="O7542" t="s">
        <v>10687</v>
      </c>
      <c r="Q7542" t="s">
        <v>10688</v>
      </c>
      <c r="S7542" t="s">
        <v>10689</v>
      </c>
      <c r="T7542">
        <v>43102.456921296303</v>
      </c>
    </row>
    <row r="7543" spans="1:20" x14ac:dyDescent="0.25">
      <c r="A7543" t="s">
        <v>22165</v>
      </c>
      <c r="B7543" t="s">
        <v>22166</v>
      </c>
      <c r="C7543" t="s">
        <v>10691</v>
      </c>
      <c r="D7543" t="s">
        <v>12566</v>
      </c>
      <c r="E7543" t="s">
        <v>10693</v>
      </c>
      <c r="F7543">
        <v>22.84</v>
      </c>
      <c r="G7543">
        <v>137.04</v>
      </c>
      <c r="H7543">
        <v>6</v>
      </c>
      <c r="I7543" t="s">
        <v>21519</v>
      </c>
      <c r="J7543">
        <v>0</v>
      </c>
      <c r="K7543">
        <v>0</v>
      </c>
      <c r="L7543" t="s">
        <v>13695</v>
      </c>
      <c r="N7543" t="s">
        <v>10837</v>
      </c>
      <c r="O7543" t="s">
        <v>10701</v>
      </c>
      <c r="Q7543" t="s">
        <v>10702</v>
      </c>
      <c r="S7543" t="s">
        <v>10838</v>
      </c>
      <c r="T7543">
        <v>43102.456886574102</v>
      </c>
    </row>
    <row r="7544" spans="1:20" x14ac:dyDescent="0.25">
      <c r="A7544" t="s">
        <v>22167</v>
      </c>
      <c r="B7544" t="s">
        <v>21592</v>
      </c>
      <c r="C7544" t="s">
        <v>10691</v>
      </c>
      <c r="D7544" t="s">
        <v>12566</v>
      </c>
      <c r="E7544" t="s">
        <v>10693</v>
      </c>
      <c r="F7544">
        <v>10.99</v>
      </c>
      <c r="G7544">
        <v>263.76</v>
      </c>
      <c r="H7544">
        <v>24</v>
      </c>
      <c r="I7544" t="s">
        <v>21519</v>
      </c>
      <c r="J7544">
        <v>0</v>
      </c>
      <c r="K7544">
        <v>0</v>
      </c>
      <c r="L7544" t="s">
        <v>10758</v>
      </c>
      <c r="N7544" t="s">
        <v>10700</v>
      </c>
      <c r="O7544" t="s">
        <v>10701</v>
      </c>
      <c r="Q7544" t="s">
        <v>10702</v>
      </c>
      <c r="S7544" t="s">
        <v>10703</v>
      </c>
      <c r="T7544">
        <v>43109.404224537</v>
      </c>
    </row>
    <row r="7545" spans="1:20" x14ac:dyDescent="0.25">
      <c r="A7545" t="s">
        <v>22168</v>
      </c>
      <c r="B7545" t="s">
        <v>22169</v>
      </c>
      <c r="C7545" t="s">
        <v>10691</v>
      </c>
      <c r="D7545" t="s">
        <v>12566</v>
      </c>
      <c r="E7545" t="s">
        <v>10693</v>
      </c>
      <c r="F7545">
        <v>1.49</v>
      </c>
      <c r="G7545">
        <v>35.76</v>
      </c>
      <c r="H7545">
        <v>24</v>
      </c>
      <c r="I7545" t="s">
        <v>21519</v>
      </c>
      <c r="J7545">
        <v>0</v>
      </c>
      <c r="K7545">
        <v>0</v>
      </c>
      <c r="L7545" t="s">
        <v>10758</v>
      </c>
      <c r="N7545" t="s">
        <v>10694</v>
      </c>
      <c r="O7545" t="s">
        <v>10695</v>
      </c>
      <c r="Q7545" t="s">
        <v>10696</v>
      </c>
      <c r="S7545" t="s">
        <v>10697</v>
      </c>
      <c r="T7545">
        <v>43109.404224537</v>
      </c>
    </row>
    <row r="7546" spans="1:20" x14ac:dyDescent="0.25">
      <c r="A7546" t="s">
        <v>9939</v>
      </c>
      <c r="B7546" t="s">
        <v>22170</v>
      </c>
      <c r="C7546" t="s">
        <v>10751</v>
      </c>
      <c r="D7546" t="s">
        <v>12566</v>
      </c>
      <c r="E7546" t="s">
        <v>10693</v>
      </c>
      <c r="F7546">
        <v>8.09</v>
      </c>
      <c r="G7546">
        <v>97.08</v>
      </c>
      <c r="H7546">
        <v>12</v>
      </c>
      <c r="I7546" t="s">
        <v>21519</v>
      </c>
      <c r="J7546">
        <v>0</v>
      </c>
      <c r="K7546">
        <v>0</v>
      </c>
      <c r="L7546" t="s">
        <v>10868</v>
      </c>
      <c r="N7546" t="s">
        <v>10732</v>
      </c>
      <c r="O7546" t="s">
        <v>10687</v>
      </c>
      <c r="Q7546" t="s">
        <v>10688</v>
      </c>
      <c r="S7546" t="s">
        <v>10733</v>
      </c>
      <c r="T7546">
        <v>43102.456990740699</v>
      </c>
    </row>
    <row r="7547" spans="1:20" x14ac:dyDescent="0.25">
      <c r="A7547" t="s">
        <v>9940</v>
      </c>
      <c r="B7547" t="s">
        <v>22171</v>
      </c>
      <c r="C7547" t="s">
        <v>10691</v>
      </c>
      <c r="D7547" t="s">
        <v>12566</v>
      </c>
      <c r="E7547" t="s">
        <v>10693</v>
      </c>
      <c r="F7547">
        <v>5.99</v>
      </c>
      <c r="G7547">
        <v>71.88</v>
      </c>
      <c r="H7547">
        <v>12</v>
      </c>
      <c r="I7547" t="s">
        <v>21519</v>
      </c>
      <c r="J7547">
        <v>0</v>
      </c>
      <c r="K7547">
        <v>0</v>
      </c>
      <c r="L7547" t="s">
        <v>11982</v>
      </c>
      <c r="N7547" t="s">
        <v>11212</v>
      </c>
      <c r="O7547" t="s">
        <v>10701</v>
      </c>
      <c r="Q7547" t="s">
        <v>10702</v>
      </c>
      <c r="S7547" t="s">
        <v>11213</v>
      </c>
      <c r="T7547">
        <v>43102.456956018497</v>
      </c>
    </row>
    <row r="7548" spans="1:20" x14ac:dyDescent="0.25">
      <c r="A7548" t="s">
        <v>9941</v>
      </c>
      <c r="B7548" t="s">
        <v>22172</v>
      </c>
      <c r="C7548" t="s">
        <v>10691</v>
      </c>
      <c r="D7548" t="s">
        <v>12566</v>
      </c>
      <c r="E7548" t="s">
        <v>10693</v>
      </c>
      <c r="F7548">
        <v>4.1900000000000004</v>
      </c>
      <c r="G7548">
        <v>100.56</v>
      </c>
      <c r="H7548">
        <v>24</v>
      </c>
      <c r="I7548" t="s">
        <v>21519</v>
      </c>
      <c r="J7548">
        <v>0</v>
      </c>
      <c r="K7548">
        <v>0</v>
      </c>
      <c r="L7548" t="s">
        <v>11000</v>
      </c>
      <c r="N7548" t="s">
        <v>10803</v>
      </c>
      <c r="O7548" t="s">
        <v>10782</v>
      </c>
      <c r="Q7548" t="s">
        <v>10783</v>
      </c>
      <c r="S7548" t="s">
        <v>10804</v>
      </c>
      <c r="T7548">
        <v>43102.456990740699</v>
      </c>
    </row>
    <row r="7549" spans="1:20" x14ac:dyDescent="0.25">
      <c r="A7549" t="s">
        <v>22173</v>
      </c>
      <c r="B7549" t="s">
        <v>22174</v>
      </c>
      <c r="C7549" t="s">
        <v>10691</v>
      </c>
      <c r="D7549" t="s">
        <v>12566</v>
      </c>
      <c r="E7549" t="s">
        <v>10693</v>
      </c>
      <c r="F7549">
        <v>7.49</v>
      </c>
      <c r="G7549">
        <v>89.88</v>
      </c>
      <c r="H7549">
        <v>12</v>
      </c>
      <c r="I7549" t="s">
        <v>21519</v>
      </c>
      <c r="J7549">
        <v>0</v>
      </c>
      <c r="K7549">
        <v>0</v>
      </c>
      <c r="L7549" t="s">
        <v>10788</v>
      </c>
      <c r="N7549" t="s">
        <v>10803</v>
      </c>
      <c r="O7549" t="s">
        <v>10782</v>
      </c>
      <c r="Q7549" t="s">
        <v>10783</v>
      </c>
      <c r="S7549" t="s">
        <v>10804</v>
      </c>
      <c r="T7549">
        <v>43102.456921296303</v>
      </c>
    </row>
    <row r="7550" spans="1:20" x14ac:dyDescent="0.25">
      <c r="A7550" t="s">
        <v>22175</v>
      </c>
      <c r="B7550" t="s">
        <v>22176</v>
      </c>
      <c r="C7550" t="s">
        <v>10691</v>
      </c>
      <c r="D7550" t="s">
        <v>12566</v>
      </c>
      <c r="E7550" t="s">
        <v>10693</v>
      </c>
      <c r="F7550">
        <v>7.99</v>
      </c>
      <c r="G7550">
        <v>95.88</v>
      </c>
      <c r="H7550">
        <v>12</v>
      </c>
      <c r="I7550" t="s">
        <v>21519</v>
      </c>
      <c r="J7550">
        <v>0</v>
      </c>
      <c r="K7550">
        <v>0</v>
      </c>
      <c r="L7550" t="s">
        <v>10788</v>
      </c>
      <c r="N7550" t="s">
        <v>10803</v>
      </c>
      <c r="O7550" t="s">
        <v>10782</v>
      </c>
      <c r="Q7550" t="s">
        <v>10783</v>
      </c>
      <c r="S7550" t="s">
        <v>10804</v>
      </c>
      <c r="T7550">
        <v>43102.456921296303</v>
      </c>
    </row>
    <row r="7551" spans="1:20" x14ac:dyDescent="0.25">
      <c r="A7551" t="s">
        <v>22177</v>
      </c>
      <c r="B7551" t="s">
        <v>22178</v>
      </c>
      <c r="C7551" t="s">
        <v>10691</v>
      </c>
      <c r="D7551" t="s">
        <v>12566</v>
      </c>
      <c r="E7551" t="s">
        <v>10693</v>
      </c>
      <c r="F7551">
        <v>7.99</v>
      </c>
      <c r="G7551">
        <v>95.88</v>
      </c>
      <c r="H7551">
        <v>12</v>
      </c>
      <c r="I7551" t="s">
        <v>21519</v>
      </c>
      <c r="J7551">
        <v>0</v>
      </c>
      <c r="K7551">
        <v>0</v>
      </c>
      <c r="L7551" t="s">
        <v>10788</v>
      </c>
      <c r="N7551" t="s">
        <v>10803</v>
      </c>
      <c r="O7551" t="s">
        <v>10782</v>
      </c>
      <c r="Q7551" t="s">
        <v>10783</v>
      </c>
      <c r="S7551" t="s">
        <v>10804</v>
      </c>
      <c r="T7551">
        <v>43102.456921296303</v>
      </c>
    </row>
    <row r="7552" spans="1:20" x14ac:dyDescent="0.25">
      <c r="A7552" t="s">
        <v>22179</v>
      </c>
      <c r="B7552" t="s">
        <v>22180</v>
      </c>
      <c r="C7552" t="s">
        <v>10691</v>
      </c>
      <c r="D7552" t="s">
        <v>12566</v>
      </c>
      <c r="E7552" t="s">
        <v>10693</v>
      </c>
      <c r="F7552">
        <v>7.99</v>
      </c>
      <c r="G7552">
        <v>95.88</v>
      </c>
      <c r="H7552">
        <v>12</v>
      </c>
      <c r="I7552" t="s">
        <v>21519</v>
      </c>
      <c r="J7552">
        <v>0</v>
      </c>
      <c r="K7552">
        <v>0</v>
      </c>
      <c r="L7552" t="s">
        <v>10788</v>
      </c>
      <c r="N7552" t="s">
        <v>10803</v>
      </c>
      <c r="O7552" t="s">
        <v>10782</v>
      </c>
      <c r="Q7552" t="s">
        <v>10783</v>
      </c>
      <c r="S7552" t="s">
        <v>10804</v>
      </c>
      <c r="T7552">
        <v>43102.456921296303</v>
      </c>
    </row>
    <row r="7553" spans="1:20" x14ac:dyDescent="0.25">
      <c r="A7553" t="s">
        <v>22181</v>
      </c>
      <c r="B7553" t="s">
        <v>22182</v>
      </c>
      <c r="C7553" t="s">
        <v>10691</v>
      </c>
      <c r="D7553" t="s">
        <v>12566</v>
      </c>
      <c r="E7553" t="s">
        <v>10693</v>
      </c>
      <c r="F7553">
        <v>7.49</v>
      </c>
      <c r="G7553">
        <v>89.88</v>
      </c>
      <c r="H7553">
        <v>12</v>
      </c>
      <c r="I7553" t="s">
        <v>21519</v>
      </c>
      <c r="J7553">
        <v>0</v>
      </c>
      <c r="K7553">
        <v>0</v>
      </c>
      <c r="L7553" t="s">
        <v>10788</v>
      </c>
      <c r="N7553" t="s">
        <v>10803</v>
      </c>
      <c r="O7553" t="s">
        <v>10782</v>
      </c>
      <c r="Q7553" t="s">
        <v>10783</v>
      </c>
      <c r="S7553" t="s">
        <v>10804</v>
      </c>
      <c r="T7553">
        <v>43102.456921296303</v>
      </c>
    </row>
    <row r="7554" spans="1:20" x14ac:dyDescent="0.25">
      <c r="A7554" t="s">
        <v>22183</v>
      </c>
      <c r="B7554" t="s">
        <v>22184</v>
      </c>
      <c r="C7554" t="s">
        <v>10691</v>
      </c>
      <c r="D7554" t="s">
        <v>12566</v>
      </c>
      <c r="E7554" t="s">
        <v>10693</v>
      </c>
      <c r="F7554">
        <v>7.49</v>
      </c>
      <c r="G7554">
        <v>89.88</v>
      </c>
      <c r="H7554">
        <v>12</v>
      </c>
      <c r="I7554" t="s">
        <v>21519</v>
      </c>
      <c r="J7554">
        <v>0</v>
      </c>
      <c r="K7554">
        <v>0</v>
      </c>
      <c r="L7554" t="s">
        <v>10788</v>
      </c>
      <c r="N7554" t="s">
        <v>10803</v>
      </c>
      <c r="O7554" t="s">
        <v>10782</v>
      </c>
      <c r="Q7554" t="s">
        <v>10783</v>
      </c>
      <c r="S7554" t="s">
        <v>10804</v>
      </c>
      <c r="T7554">
        <v>43102.456921296303</v>
      </c>
    </row>
    <row r="7555" spans="1:20" x14ac:dyDescent="0.25">
      <c r="A7555" t="s">
        <v>22185</v>
      </c>
      <c r="B7555" t="s">
        <v>22186</v>
      </c>
      <c r="C7555" t="s">
        <v>10691</v>
      </c>
      <c r="D7555" t="s">
        <v>12566</v>
      </c>
      <c r="E7555" t="s">
        <v>10693</v>
      </c>
      <c r="F7555">
        <v>7.99</v>
      </c>
      <c r="G7555">
        <v>95.88</v>
      </c>
      <c r="H7555">
        <v>12</v>
      </c>
      <c r="I7555" t="s">
        <v>21519</v>
      </c>
      <c r="J7555">
        <v>0</v>
      </c>
      <c r="K7555">
        <v>0</v>
      </c>
      <c r="L7555" t="s">
        <v>10788</v>
      </c>
      <c r="N7555" t="s">
        <v>10803</v>
      </c>
      <c r="O7555" t="s">
        <v>10782</v>
      </c>
      <c r="Q7555" t="s">
        <v>10783</v>
      </c>
      <c r="S7555" t="s">
        <v>10804</v>
      </c>
      <c r="T7555">
        <v>43102.456921296303</v>
      </c>
    </row>
    <row r="7556" spans="1:20" x14ac:dyDescent="0.25">
      <c r="A7556" t="s">
        <v>22187</v>
      </c>
      <c r="B7556" t="s">
        <v>22188</v>
      </c>
      <c r="C7556" t="s">
        <v>10691</v>
      </c>
      <c r="D7556" t="s">
        <v>12566</v>
      </c>
      <c r="E7556" t="s">
        <v>10693</v>
      </c>
      <c r="F7556">
        <v>6.99</v>
      </c>
      <c r="G7556">
        <v>83.88</v>
      </c>
      <c r="H7556">
        <v>12</v>
      </c>
      <c r="I7556" t="s">
        <v>21519</v>
      </c>
      <c r="J7556">
        <v>0</v>
      </c>
      <c r="K7556">
        <v>0</v>
      </c>
      <c r="L7556" t="s">
        <v>10788</v>
      </c>
      <c r="N7556" t="s">
        <v>10803</v>
      </c>
      <c r="O7556" t="s">
        <v>10782</v>
      </c>
      <c r="Q7556" t="s">
        <v>10783</v>
      </c>
      <c r="S7556" t="s">
        <v>10804</v>
      </c>
      <c r="T7556">
        <v>43102.456921296303</v>
      </c>
    </row>
    <row r="7557" spans="1:20" x14ac:dyDescent="0.25">
      <c r="A7557" t="s">
        <v>22189</v>
      </c>
      <c r="B7557" t="s">
        <v>22190</v>
      </c>
      <c r="C7557" t="s">
        <v>10691</v>
      </c>
      <c r="D7557" t="s">
        <v>12566</v>
      </c>
      <c r="E7557" t="s">
        <v>10693</v>
      </c>
      <c r="F7557">
        <v>7.99</v>
      </c>
      <c r="G7557">
        <v>95.88</v>
      </c>
      <c r="H7557">
        <v>12</v>
      </c>
      <c r="I7557" t="s">
        <v>21519</v>
      </c>
      <c r="J7557">
        <v>0</v>
      </c>
      <c r="K7557">
        <v>0</v>
      </c>
      <c r="L7557" t="s">
        <v>10788</v>
      </c>
      <c r="N7557" t="s">
        <v>10803</v>
      </c>
      <c r="O7557" t="s">
        <v>10782</v>
      </c>
      <c r="Q7557" t="s">
        <v>10783</v>
      </c>
      <c r="S7557" t="s">
        <v>10804</v>
      </c>
      <c r="T7557">
        <v>43102.456921296303</v>
      </c>
    </row>
    <row r="7558" spans="1:20" x14ac:dyDescent="0.25">
      <c r="A7558" t="s">
        <v>22191</v>
      </c>
      <c r="B7558" t="s">
        <v>22192</v>
      </c>
      <c r="C7558" t="s">
        <v>10691</v>
      </c>
      <c r="D7558" t="s">
        <v>12566</v>
      </c>
      <c r="E7558" t="s">
        <v>10693</v>
      </c>
      <c r="F7558">
        <v>7.49</v>
      </c>
      <c r="G7558">
        <v>89.88</v>
      </c>
      <c r="H7558">
        <v>12</v>
      </c>
      <c r="I7558" t="s">
        <v>21519</v>
      </c>
      <c r="J7558">
        <v>0</v>
      </c>
      <c r="K7558">
        <v>0</v>
      </c>
      <c r="L7558" t="s">
        <v>10788</v>
      </c>
      <c r="N7558" t="s">
        <v>10803</v>
      </c>
      <c r="O7558" t="s">
        <v>10782</v>
      </c>
      <c r="Q7558" t="s">
        <v>10783</v>
      </c>
      <c r="S7558" t="s">
        <v>10804</v>
      </c>
      <c r="T7558">
        <v>43102.456921296303</v>
      </c>
    </row>
    <row r="7559" spans="1:20" x14ac:dyDescent="0.25">
      <c r="A7559" t="s">
        <v>9942</v>
      </c>
      <c r="B7559" t="s">
        <v>22193</v>
      </c>
      <c r="C7559" t="s">
        <v>10691</v>
      </c>
      <c r="D7559" t="s">
        <v>12566</v>
      </c>
      <c r="E7559" t="s">
        <v>10693</v>
      </c>
      <c r="F7559">
        <v>6.49</v>
      </c>
      <c r="G7559">
        <v>77.88</v>
      </c>
      <c r="H7559">
        <v>12</v>
      </c>
      <c r="I7559" t="s">
        <v>21519</v>
      </c>
      <c r="J7559">
        <v>0</v>
      </c>
      <c r="K7559">
        <v>0</v>
      </c>
      <c r="L7559" t="s">
        <v>10788</v>
      </c>
      <c r="N7559" t="s">
        <v>11038</v>
      </c>
      <c r="O7559" t="s">
        <v>10708</v>
      </c>
      <c r="Q7559" t="s">
        <v>10709</v>
      </c>
      <c r="S7559" t="s">
        <v>11039</v>
      </c>
      <c r="T7559">
        <v>43102.456921296303</v>
      </c>
    </row>
    <row r="7560" spans="1:20" x14ac:dyDescent="0.25">
      <c r="A7560" t="s">
        <v>9943</v>
      </c>
      <c r="B7560" t="s">
        <v>22194</v>
      </c>
      <c r="C7560" t="s">
        <v>10751</v>
      </c>
      <c r="D7560" t="s">
        <v>12566</v>
      </c>
      <c r="E7560" t="s">
        <v>10693</v>
      </c>
      <c r="F7560">
        <v>8.09</v>
      </c>
      <c r="G7560">
        <v>194.16</v>
      </c>
      <c r="H7560">
        <v>24</v>
      </c>
      <c r="I7560" t="s">
        <v>21519</v>
      </c>
      <c r="J7560">
        <v>0</v>
      </c>
      <c r="K7560">
        <v>0</v>
      </c>
      <c r="L7560" t="s">
        <v>11305</v>
      </c>
      <c r="N7560" t="s">
        <v>10991</v>
      </c>
      <c r="O7560" t="s">
        <v>10992</v>
      </c>
      <c r="Q7560" t="s">
        <v>10993</v>
      </c>
      <c r="S7560" t="s">
        <v>10994</v>
      </c>
      <c r="T7560">
        <v>43102.456875000003</v>
      </c>
    </row>
    <row r="7561" spans="1:20" x14ac:dyDescent="0.25">
      <c r="A7561" t="s">
        <v>22195</v>
      </c>
      <c r="B7561" t="s">
        <v>22196</v>
      </c>
      <c r="C7561" t="s">
        <v>10691</v>
      </c>
      <c r="D7561" t="s">
        <v>12566</v>
      </c>
      <c r="E7561" t="s">
        <v>10693</v>
      </c>
      <c r="F7561">
        <v>11.99</v>
      </c>
      <c r="G7561">
        <v>287.76</v>
      </c>
      <c r="H7561">
        <v>24</v>
      </c>
      <c r="I7561" t="s">
        <v>21519</v>
      </c>
      <c r="J7561">
        <v>0</v>
      </c>
      <c r="K7561">
        <v>0</v>
      </c>
      <c r="L7561" t="s">
        <v>11042</v>
      </c>
      <c r="N7561" t="s">
        <v>10732</v>
      </c>
      <c r="O7561" t="s">
        <v>10687</v>
      </c>
      <c r="Q7561" t="s">
        <v>10688</v>
      </c>
      <c r="S7561" t="s">
        <v>10733</v>
      </c>
      <c r="T7561">
        <v>43102.457013888903</v>
      </c>
    </row>
    <row r="7562" spans="1:20" x14ac:dyDescent="0.25">
      <c r="A7562" t="s">
        <v>22197</v>
      </c>
      <c r="B7562" t="s">
        <v>22198</v>
      </c>
      <c r="C7562" t="s">
        <v>10691</v>
      </c>
      <c r="D7562" t="s">
        <v>12566</v>
      </c>
      <c r="E7562" t="s">
        <v>10693</v>
      </c>
      <c r="F7562">
        <v>18.39</v>
      </c>
      <c r="G7562">
        <v>110.34</v>
      </c>
      <c r="H7562">
        <v>6</v>
      </c>
      <c r="I7562" t="s">
        <v>21519</v>
      </c>
      <c r="J7562">
        <v>0</v>
      </c>
      <c r="K7562">
        <v>0</v>
      </c>
      <c r="L7562" t="s">
        <v>10918</v>
      </c>
      <c r="N7562" t="s">
        <v>10732</v>
      </c>
      <c r="O7562" t="s">
        <v>10687</v>
      </c>
      <c r="Q7562" t="s">
        <v>10688</v>
      </c>
      <c r="S7562" t="s">
        <v>10733</v>
      </c>
      <c r="T7562">
        <v>43102.456967592603</v>
      </c>
    </row>
    <row r="7563" spans="1:20" x14ac:dyDescent="0.25">
      <c r="A7563" t="s">
        <v>22199</v>
      </c>
      <c r="B7563" t="s">
        <v>22200</v>
      </c>
      <c r="C7563" t="s">
        <v>10691</v>
      </c>
      <c r="D7563" t="s">
        <v>12566</v>
      </c>
      <c r="E7563" t="s">
        <v>10693</v>
      </c>
      <c r="F7563">
        <v>18.39</v>
      </c>
      <c r="G7563">
        <v>110.34</v>
      </c>
      <c r="H7563">
        <v>6</v>
      </c>
      <c r="I7563" t="s">
        <v>21519</v>
      </c>
      <c r="J7563">
        <v>0</v>
      </c>
      <c r="K7563">
        <v>0</v>
      </c>
      <c r="L7563" t="s">
        <v>10918</v>
      </c>
      <c r="N7563" t="s">
        <v>10732</v>
      </c>
      <c r="O7563" t="s">
        <v>10687</v>
      </c>
      <c r="Q7563" t="s">
        <v>10688</v>
      </c>
      <c r="S7563" t="s">
        <v>10733</v>
      </c>
      <c r="T7563">
        <v>43102.456967592603</v>
      </c>
    </row>
    <row r="7564" spans="1:20" x14ac:dyDescent="0.25">
      <c r="A7564" t="s">
        <v>22201</v>
      </c>
      <c r="B7564" t="s">
        <v>22202</v>
      </c>
      <c r="C7564" t="s">
        <v>10691</v>
      </c>
      <c r="D7564" t="s">
        <v>12566</v>
      </c>
      <c r="E7564" t="s">
        <v>10693</v>
      </c>
      <c r="F7564">
        <v>7.49</v>
      </c>
      <c r="G7564">
        <v>179.76</v>
      </c>
      <c r="H7564">
        <v>24</v>
      </c>
      <c r="I7564" t="s">
        <v>21519</v>
      </c>
      <c r="J7564">
        <v>0</v>
      </c>
      <c r="K7564">
        <v>0</v>
      </c>
      <c r="L7564" t="s">
        <v>10788</v>
      </c>
      <c r="N7564" t="s">
        <v>10826</v>
      </c>
      <c r="O7564" t="s">
        <v>10708</v>
      </c>
      <c r="Q7564" t="s">
        <v>10709</v>
      </c>
      <c r="S7564" t="s">
        <v>10827</v>
      </c>
      <c r="T7564">
        <v>43102.456921296303</v>
      </c>
    </row>
    <row r="7565" spans="1:20" x14ac:dyDescent="0.25">
      <c r="A7565" t="s">
        <v>9944</v>
      </c>
      <c r="B7565" t="s">
        <v>22203</v>
      </c>
      <c r="C7565" t="s">
        <v>10751</v>
      </c>
      <c r="D7565" t="s">
        <v>12566</v>
      </c>
      <c r="E7565" t="s">
        <v>10693</v>
      </c>
      <c r="F7565">
        <v>8.99</v>
      </c>
      <c r="G7565">
        <v>107.88</v>
      </c>
      <c r="H7565">
        <v>12</v>
      </c>
      <c r="I7565" t="s">
        <v>21519</v>
      </c>
      <c r="J7565">
        <v>0</v>
      </c>
      <c r="K7565">
        <v>0</v>
      </c>
      <c r="L7565" t="s">
        <v>11305</v>
      </c>
      <c r="M7565">
        <v>44097</v>
      </c>
      <c r="N7565" t="s">
        <v>10737</v>
      </c>
      <c r="O7565" t="s">
        <v>10708</v>
      </c>
      <c r="Q7565" t="s">
        <v>10709</v>
      </c>
      <c r="S7565" t="s">
        <v>10738</v>
      </c>
      <c r="T7565">
        <v>43102.456875000003</v>
      </c>
    </row>
    <row r="7566" spans="1:20" x14ac:dyDescent="0.25">
      <c r="A7566" t="s">
        <v>22204</v>
      </c>
      <c r="B7566" t="s">
        <v>22205</v>
      </c>
      <c r="C7566" t="s">
        <v>10691</v>
      </c>
      <c r="D7566" t="s">
        <v>12566</v>
      </c>
      <c r="E7566" t="s">
        <v>10693</v>
      </c>
      <c r="F7566">
        <v>12.99</v>
      </c>
      <c r="G7566">
        <v>311.76</v>
      </c>
      <c r="H7566">
        <v>24</v>
      </c>
      <c r="I7566" t="s">
        <v>21519</v>
      </c>
      <c r="J7566">
        <v>0</v>
      </c>
      <c r="K7566">
        <v>0</v>
      </c>
      <c r="L7566" t="s">
        <v>11395</v>
      </c>
      <c r="N7566" t="s">
        <v>10700</v>
      </c>
      <c r="O7566" t="s">
        <v>10701</v>
      </c>
      <c r="Q7566" t="s">
        <v>10702</v>
      </c>
      <c r="S7566" t="s">
        <v>10703</v>
      </c>
      <c r="T7566">
        <v>43102.456886574102</v>
      </c>
    </row>
    <row r="7567" spans="1:20" x14ac:dyDescent="0.25">
      <c r="A7567" t="s">
        <v>22206</v>
      </c>
      <c r="B7567" t="s">
        <v>22207</v>
      </c>
      <c r="C7567" t="s">
        <v>10691</v>
      </c>
      <c r="D7567" t="s">
        <v>12566</v>
      </c>
      <c r="E7567" t="s">
        <v>10693</v>
      </c>
      <c r="F7567">
        <v>9.99</v>
      </c>
      <c r="G7567">
        <v>119.88</v>
      </c>
      <c r="H7567">
        <v>12</v>
      </c>
      <c r="I7567" t="s">
        <v>21519</v>
      </c>
      <c r="J7567">
        <v>0</v>
      </c>
      <c r="K7567">
        <v>0</v>
      </c>
      <c r="L7567" t="s">
        <v>10788</v>
      </c>
      <c r="N7567" t="s">
        <v>10746</v>
      </c>
      <c r="O7567" t="s">
        <v>10747</v>
      </c>
      <c r="Q7567" t="s">
        <v>10748</v>
      </c>
      <c r="S7567" t="s">
        <v>10749</v>
      </c>
      <c r="T7567">
        <v>43102.456921296303</v>
      </c>
    </row>
    <row r="7568" spans="1:20" x14ac:dyDescent="0.25">
      <c r="A7568" t="s">
        <v>22208</v>
      </c>
      <c r="B7568" t="s">
        <v>22209</v>
      </c>
      <c r="C7568" t="s">
        <v>10691</v>
      </c>
      <c r="D7568" t="s">
        <v>12566</v>
      </c>
      <c r="E7568" t="s">
        <v>10693</v>
      </c>
      <c r="F7568">
        <v>4.49</v>
      </c>
      <c r="G7568">
        <v>107.76</v>
      </c>
      <c r="H7568">
        <v>24</v>
      </c>
      <c r="I7568" t="s">
        <v>21519</v>
      </c>
      <c r="J7568">
        <v>0</v>
      </c>
      <c r="K7568">
        <v>0</v>
      </c>
      <c r="L7568" t="s">
        <v>10788</v>
      </c>
      <c r="N7568" t="s">
        <v>10686</v>
      </c>
      <c r="O7568" t="s">
        <v>10687</v>
      </c>
      <c r="Q7568" t="s">
        <v>10688</v>
      </c>
      <c r="S7568" t="s">
        <v>10689</v>
      </c>
      <c r="T7568">
        <v>43102.456921296303</v>
      </c>
    </row>
    <row r="7569" spans="1:20" x14ac:dyDescent="0.25">
      <c r="A7569" t="s">
        <v>22210</v>
      </c>
      <c r="B7569" t="s">
        <v>22211</v>
      </c>
      <c r="C7569" t="s">
        <v>10691</v>
      </c>
      <c r="D7569" t="s">
        <v>12566</v>
      </c>
      <c r="E7569" t="s">
        <v>10693</v>
      </c>
      <c r="F7569">
        <v>4.49</v>
      </c>
      <c r="G7569">
        <v>107.76</v>
      </c>
      <c r="H7569">
        <v>24</v>
      </c>
      <c r="I7569" t="s">
        <v>21519</v>
      </c>
      <c r="J7569">
        <v>0</v>
      </c>
      <c r="K7569">
        <v>0</v>
      </c>
      <c r="L7569" t="s">
        <v>10788</v>
      </c>
      <c r="N7569" t="s">
        <v>10686</v>
      </c>
      <c r="O7569" t="s">
        <v>10687</v>
      </c>
      <c r="Q7569" t="s">
        <v>10688</v>
      </c>
      <c r="S7569" t="s">
        <v>10689</v>
      </c>
      <c r="T7569">
        <v>43102.456921296303</v>
      </c>
    </row>
    <row r="7570" spans="1:20" x14ac:dyDescent="0.25">
      <c r="A7570" t="s">
        <v>22212</v>
      </c>
      <c r="B7570" t="s">
        <v>22213</v>
      </c>
      <c r="C7570" t="s">
        <v>10691</v>
      </c>
      <c r="D7570" t="s">
        <v>12566</v>
      </c>
      <c r="E7570" t="s">
        <v>10693</v>
      </c>
      <c r="F7570">
        <v>4.49</v>
      </c>
      <c r="G7570">
        <v>107.76</v>
      </c>
      <c r="H7570">
        <v>24</v>
      </c>
      <c r="I7570" t="s">
        <v>21519</v>
      </c>
      <c r="J7570">
        <v>0</v>
      </c>
      <c r="K7570">
        <v>0</v>
      </c>
      <c r="L7570" t="s">
        <v>10788</v>
      </c>
      <c r="N7570" t="s">
        <v>10686</v>
      </c>
      <c r="O7570" t="s">
        <v>10687</v>
      </c>
      <c r="Q7570" t="s">
        <v>10688</v>
      </c>
      <c r="S7570" t="s">
        <v>10689</v>
      </c>
      <c r="T7570">
        <v>43102.456921296303</v>
      </c>
    </row>
    <row r="7571" spans="1:20" x14ac:dyDescent="0.25">
      <c r="A7571" t="s">
        <v>9945</v>
      </c>
      <c r="B7571" t="s">
        <v>22214</v>
      </c>
      <c r="C7571" t="s">
        <v>10691</v>
      </c>
      <c r="D7571" t="s">
        <v>12566</v>
      </c>
      <c r="E7571" t="s">
        <v>10693</v>
      </c>
      <c r="F7571">
        <v>2.69</v>
      </c>
      <c r="G7571">
        <v>64.56</v>
      </c>
      <c r="H7571">
        <v>24</v>
      </c>
      <c r="I7571" t="s">
        <v>21519</v>
      </c>
      <c r="J7571">
        <v>0</v>
      </c>
      <c r="K7571">
        <v>0</v>
      </c>
      <c r="L7571" t="s">
        <v>10788</v>
      </c>
      <c r="N7571" t="s">
        <v>10686</v>
      </c>
      <c r="O7571" t="s">
        <v>10687</v>
      </c>
      <c r="Q7571" t="s">
        <v>10688</v>
      </c>
      <c r="S7571" t="s">
        <v>10689</v>
      </c>
      <c r="T7571">
        <v>43102.456921296303</v>
      </c>
    </row>
    <row r="7572" spans="1:20" x14ac:dyDescent="0.25">
      <c r="A7572" t="s">
        <v>22215</v>
      </c>
      <c r="B7572" t="s">
        <v>22216</v>
      </c>
      <c r="C7572" t="s">
        <v>10691</v>
      </c>
      <c r="D7572" t="s">
        <v>12566</v>
      </c>
      <c r="E7572" t="s">
        <v>10693</v>
      </c>
      <c r="F7572">
        <v>4.49</v>
      </c>
      <c r="G7572">
        <v>107.76</v>
      </c>
      <c r="H7572">
        <v>24</v>
      </c>
      <c r="I7572" t="s">
        <v>21519</v>
      </c>
      <c r="J7572">
        <v>0</v>
      </c>
      <c r="K7572">
        <v>0</v>
      </c>
      <c r="L7572" t="s">
        <v>10788</v>
      </c>
      <c r="N7572" t="s">
        <v>10686</v>
      </c>
      <c r="O7572" t="s">
        <v>10687</v>
      </c>
      <c r="Q7572" t="s">
        <v>10688</v>
      </c>
      <c r="S7572" t="s">
        <v>10689</v>
      </c>
      <c r="T7572">
        <v>43102.456921296303</v>
      </c>
    </row>
    <row r="7573" spans="1:20" x14ac:dyDescent="0.25">
      <c r="A7573" t="s">
        <v>22217</v>
      </c>
      <c r="B7573" t="s">
        <v>22218</v>
      </c>
      <c r="C7573" t="s">
        <v>10691</v>
      </c>
      <c r="D7573" t="s">
        <v>12566</v>
      </c>
      <c r="E7573" t="s">
        <v>10693</v>
      </c>
      <c r="F7573">
        <v>8.99</v>
      </c>
      <c r="G7573">
        <v>215.76</v>
      </c>
      <c r="H7573">
        <v>24</v>
      </c>
      <c r="I7573" t="s">
        <v>21519</v>
      </c>
      <c r="J7573">
        <v>0</v>
      </c>
      <c r="K7573">
        <v>0</v>
      </c>
      <c r="L7573" t="s">
        <v>10831</v>
      </c>
      <c r="N7573" t="s">
        <v>10826</v>
      </c>
      <c r="O7573" t="s">
        <v>10708</v>
      </c>
      <c r="Q7573" t="s">
        <v>10709</v>
      </c>
      <c r="S7573" t="s">
        <v>10827</v>
      </c>
      <c r="T7573">
        <v>43102.456956018497</v>
      </c>
    </row>
    <row r="7574" spans="1:20" x14ac:dyDescent="0.25">
      <c r="A7574" t="s">
        <v>6688</v>
      </c>
      <c r="B7574" t="s">
        <v>22219</v>
      </c>
      <c r="C7574" t="s">
        <v>13217</v>
      </c>
      <c r="D7574" t="s">
        <v>12566</v>
      </c>
      <c r="E7574" t="s">
        <v>10685</v>
      </c>
      <c r="F7574">
        <v>39.99</v>
      </c>
      <c r="G7574">
        <v>239.94</v>
      </c>
      <c r="H7574">
        <v>6</v>
      </c>
      <c r="I7574" t="s">
        <v>21519</v>
      </c>
      <c r="J7574">
        <v>0</v>
      </c>
      <c r="K7574">
        <v>0</v>
      </c>
      <c r="L7574" t="s">
        <v>11301</v>
      </c>
      <c r="N7574" t="s">
        <v>10694</v>
      </c>
      <c r="O7574" t="s">
        <v>10695</v>
      </c>
      <c r="Q7574" t="s">
        <v>10696</v>
      </c>
      <c r="S7574" t="s">
        <v>10697</v>
      </c>
      <c r="T7574">
        <v>43102.456875000003</v>
      </c>
    </row>
    <row r="7575" spans="1:20" x14ac:dyDescent="0.25">
      <c r="A7575" t="s">
        <v>22220</v>
      </c>
      <c r="B7575" t="s">
        <v>22221</v>
      </c>
      <c r="C7575" t="s">
        <v>10691</v>
      </c>
      <c r="D7575" t="s">
        <v>12566</v>
      </c>
      <c r="E7575" t="s">
        <v>10693</v>
      </c>
      <c r="F7575">
        <v>12.49</v>
      </c>
      <c r="G7575">
        <v>299.76</v>
      </c>
      <c r="H7575">
        <v>24</v>
      </c>
      <c r="I7575" t="s">
        <v>21519</v>
      </c>
      <c r="J7575">
        <v>0</v>
      </c>
      <c r="K7575">
        <v>0</v>
      </c>
      <c r="L7575" t="s">
        <v>10788</v>
      </c>
      <c r="N7575" t="s">
        <v>11359</v>
      </c>
      <c r="O7575" t="s">
        <v>10762</v>
      </c>
      <c r="P7575" t="s">
        <v>10701</v>
      </c>
      <c r="Q7575" t="s">
        <v>10763</v>
      </c>
      <c r="R7575" t="s">
        <v>10702</v>
      </c>
      <c r="S7575" t="s">
        <v>11360</v>
      </c>
      <c r="T7575">
        <v>43102.456921296303</v>
      </c>
    </row>
    <row r="7576" spans="1:20" x14ac:dyDescent="0.25">
      <c r="A7576" t="s">
        <v>22222</v>
      </c>
      <c r="B7576" t="s">
        <v>22223</v>
      </c>
      <c r="C7576" t="s">
        <v>10691</v>
      </c>
      <c r="D7576" t="s">
        <v>12566</v>
      </c>
      <c r="E7576" t="s">
        <v>10693</v>
      </c>
      <c r="F7576">
        <v>19.989999999999998</v>
      </c>
      <c r="G7576">
        <v>239.88</v>
      </c>
      <c r="H7576">
        <v>12</v>
      </c>
      <c r="I7576" t="s">
        <v>21519</v>
      </c>
      <c r="J7576">
        <v>0</v>
      </c>
      <c r="K7576">
        <v>0</v>
      </c>
      <c r="L7576" t="s">
        <v>10868</v>
      </c>
      <c r="N7576" t="s">
        <v>12282</v>
      </c>
      <c r="O7576" t="s">
        <v>10687</v>
      </c>
      <c r="Q7576" t="s">
        <v>10688</v>
      </c>
      <c r="S7576" t="s">
        <v>12283</v>
      </c>
      <c r="T7576">
        <v>43102.456990740699</v>
      </c>
    </row>
    <row r="7577" spans="1:20" x14ac:dyDescent="0.25">
      <c r="A7577" t="s">
        <v>22224</v>
      </c>
      <c r="B7577" t="s">
        <v>22225</v>
      </c>
      <c r="C7577" t="s">
        <v>10691</v>
      </c>
      <c r="D7577" t="s">
        <v>12566</v>
      </c>
      <c r="E7577" t="s">
        <v>10693</v>
      </c>
      <c r="F7577">
        <v>22.99</v>
      </c>
      <c r="G7577">
        <v>275.88</v>
      </c>
      <c r="H7577">
        <v>12</v>
      </c>
      <c r="I7577" t="s">
        <v>21519</v>
      </c>
      <c r="J7577">
        <v>0</v>
      </c>
      <c r="K7577">
        <v>0</v>
      </c>
      <c r="L7577" t="s">
        <v>10883</v>
      </c>
      <c r="N7577" t="s">
        <v>12282</v>
      </c>
      <c r="O7577" t="s">
        <v>10687</v>
      </c>
      <c r="Q7577" t="s">
        <v>10688</v>
      </c>
      <c r="S7577" t="s">
        <v>12283</v>
      </c>
      <c r="T7577">
        <v>43102.456979166702</v>
      </c>
    </row>
    <row r="7578" spans="1:20" x14ac:dyDescent="0.25">
      <c r="A7578" t="s">
        <v>22226</v>
      </c>
      <c r="B7578" t="s">
        <v>22227</v>
      </c>
      <c r="C7578" t="s">
        <v>10691</v>
      </c>
      <c r="D7578" t="s">
        <v>12566</v>
      </c>
      <c r="E7578" t="s">
        <v>10693</v>
      </c>
      <c r="F7578">
        <v>24.99</v>
      </c>
      <c r="G7578">
        <v>299.88</v>
      </c>
      <c r="H7578">
        <v>12</v>
      </c>
      <c r="I7578" t="s">
        <v>21519</v>
      </c>
      <c r="J7578">
        <v>0</v>
      </c>
      <c r="K7578">
        <v>0</v>
      </c>
      <c r="L7578" t="s">
        <v>10835</v>
      </c>
      <c r="N7578" t="s">
        <v>12282</v>
      </c>
      <c r="O7578" t="s">
        <v>10687</v>
      </c>
      <c r="Q7578" t="s">
        <v>10688</v>
      </c>
      <c r="S7578" t="s">
        <v>12283</v>
      </c>
      <c r="T7578">
        <v>43102.456863425898</v>
      </c>
    </row>
    <row r="7579" spans="1:20" x14ac:dyDescent="0.25">
      <c r="A7579" t="s">
        <v>22228</v>
      </c>
      <c r="B7579" t="s">
        <v>22229</v>
      </c>
      <c r="C7579" t="s">
        <v>10691</v>
      </c>
      <c r="D7579" t="s">
        <v>12566</v>
      </c>
      <c r="E7579" t="s">
        <v>10693</v>
      </c>
      <c r="F7579">
        <v>11.59</v>
      </c>
      <c r="G7579">
        <v>139.08000000000001</v>
      </c>
      <c r="H7579">
        <v>12</v>
      </c>
      <c r="I7579" t="s">
        <v>21519</v>
      </c>
      <c r="J7579">
        <v>0</v>
      </c>
      <c r="K7579">
        <v>0</v>
      </c>
      <c r="L7579" t="s">
        <v>11172</v>
      </c>
      <c r="N7579" t="s">
        <v>10978</v>
      </c>
      <c r="O7579" t="s">
        <v>10747</v>
      </c>
      <c r="Q7579" t="s">
        <v>10748</v>
      </c>
      <c r="S7579" t="s">
        <v>10979</v>
      </c>
      <c r="T7579">
        <v>43102.456886574102</v>
      </c>
    </row>
    <row r="7580" spans="1:20" x14ac:dyDescent="0.25">
      <c r="A7580" t="s">
        <v>6689</v>
      </c>
      <c r="B7580" t="s">
        <v>22230</v>
      </c>
      <c r="C7580" t="s">
        <v>10691</v>
      </c>
      <c r="D7580" t="s">
        <v>12566</v>
      </c>
      <c r="E7580" t="s">
        <v>10693</v>
      </c>
      <c r="F7580">
        <v>3.42</v>
      </c>
      <c r="G7580">
        <v>82.08</v>
      </c>
      <c r="H7580">
        <v>24</v>
      </c>
      <c r="I7580" t="s">
        <v>21519</v>
      </c>
      <c r="J7580">
        <v>0</v>
      </c>
      <c r="K7580">
        <v>0</v>
      </c>
      <c r="L7580" t="s">
        <v>10713</v>
      </c>
      <c r="N7580" t="s">
        <v>10686</v>
      </c>
      <c r="O7580" t="s">
        <v>10687</v>
      </c>
      <c r="Q7580" t="s">
        <v>10688</v>
      </c>
      <c r="S7580" t="s">
        <v>10689</v>
      </c>
      <c r="T7580">
        <v>43102.456875000003</v>
      </c>
    </row>
    <row r="7581" spans="1:20" x14ac:dyDescent="0.25">
      <c r="A7581" t="s">
        <v>22231</v>
      </c>
      <c r="B7581" t="s">
        <v>22232</v>
      </c>
      <c r="C7581" t="s">
        <v>10691</v>
      </c>
      <c r="D7581" t="s">
        <v>12566</v>
      </c>
      <c r="E7581" t="s">
        <v>10693</v>
      </c>
      <c r="F7581">
        <v>9.75</v>
      </c>
      <c r="G7581">
        <v>234</v>
      </c>
      <c r="H7581">
        <v>24</v>
      </c>
      <c r="I7581" t="s">
        <v>21519</v>
      </c>
      <c r="J7581">
        <v>0</v>
      </c>
      <c r="K7581">
        <v>0</v>
      </c>
      <c r="L7581" t="s">
        <v>10758</v>
      </c>
      <c r="N7581" t="s">
        <v>10732</v>
      </c>
      <c r="O7581" t="s">
        <v>10687</v>
      </c>
      <c r="Q7581" t="s">
        <v>10688</v>
      </c>
      <c r="S7581" t="s">
        <v>10733</v>
      </c>
      <c r="T7581">
        <v>43109.404224537</v>
      </c>
    </row>
    <row r="7582" spans="1:20" x14ac:dyDescent="0.25">
      <c r="A7582" t="s">
        <v>22233</v>
      </c>
      <c r="B7582" t="s">
        <v>22234</v>
      </c>
      <c r="C7582" t="s">
        <v>10691</v>
      </c>
      <c r="D7582" t="s">
        <v>12566</v>
      </c>
      <c r="E7582" t="s">
        <v>10693</v>
      </c>
      <c r="F7582">
        <v>6.22</v>
      </c>
      <c r="G7582">
        <v>74.64</v>
      </c>
      <c r="H7582">
        <v>12</v>
      </c>
      <c r="I7582" t="s">
        <v>21519</v>
      </c>
      <c r="J7582">
        <v>0</v>
      </c>
      <c r="K7582">
        <v>0</v>
      </c>
      <c r="L7582" t="s">
        <v>10788</v>
      </c>
      <c r="N7582" t="s">
        <v>11963</v>
      </c>
      <c r="O7582" t="s">
        <v>10708</v>
      </c>
      <c r="P7582" t="s">
        <v>10708</v>
      </c>
      <c r="Q7582" t="s">
        <v>10709</v>
      </c>
      <c r="R7582" t="s">
        <v>10709</v>
      </c>
      <c r="S7582" t="s">
        <v>11964</v>
      </c>
      <c r="T7582">
        <v>43102.456921296303</v>
      </c>
    </row>
    <row r="7583" spans="1:20" x14ac:dyDescent="0.25">
      <c r="A7583" t="s">
        <v>9946</v>
      </c>
      <c r="B7583" t="s">
        <v>22235</v>
      </c>
      <c r="C7583" t="s">
        <v>10691</v>
      </c>
      <c r="D7583" t="s">
        <v>12566</v>
      </c>
      <c r="E7583" t="s">
        <v>10693</v>
      </c>
      <c r="F7583">
        <v>16.79</v>
      </c>
      <c r="G7583">
        <v>201.48</v>
      </c>
      <c r="H7583">
        <v>12</v>
      </c>
      <c r="I7583" t="s">
        <v>21519</v>
      </c>
      <c r="J7583">
        <v>0</v>
      </c>
      <c r="K7583">
        <v>0</v>
      </c>
      <c r="L7583" t="s">
        <v>10731</v>
      </c>
      <c r="N7583" t="s">
        <v>12441</v>
      </c>
      <c r="O7583" t="s">
        <v>11717</v>
      </c>
      <c r="P7583" t="s">
        <v>10687</v>
      </c>
      <c r="Q7583" t="s">
        <v>11718</v>
      </c>
      <c r="R7583" t="s">
        <v>10688</v>
      </c>
      <c r="S7583" t="s">
        <v>12442</v>
      </c>
      <c r="T7583">
        <v>43102.456875000003</v>
      </c>
    </row>
    <row r="7584" spans="1:20" x14ac:dyDescent="0.25">
      <c r="A7584" t="s">
        <v>22236</v>
      </c>
      <c r="B7584" t="s">
        <v>22237</v>
      </c>
      <c r="C7584" t="s">
        <v>10691</v>
      </c>
      <c r="D7584" t="s">
        <v>12566</v>
      </c>
      <c r="E7584" t="s">
        <v>10693</v>
      </c>
      <c r="F7584">
        <v>6.22</v>
      </c>
      <c r="G7584">
        <v>74.64</v>
      </c>
      <c r="H7584">
        <v>12</v>
      </c>
      <c r="I7584" t="s">
        <v>21519</v>
      </c>
      <c r="J7584">
        <v>0</v>
      </c>
      <c r="K7584">
        <v>0</v>
      </c>
      <c r="L7584" t="s">
        <v>10788</v>
      </c>
      <c r="N7584" t="s">
        <v>11963</v>
      </c>
      <c r="O7584" t="s">
        <v>10708</v>
      </c>
      <c r="P7584" t="s">
        <v>10708</v>
      </c>
      <c r="Q7584" t="s">
        <v>10709</v>
      </c>
      <c r="R7584" t="s">
        <v>10709</v>
      </c>
      <c r="S7584" t="s">
        <v>11964</v>
      </c>
      <c r="T7584">
        <v>43102.456921296303</v>
      </c>
    </row>
    <row r="7585" spans="1:20" x14ac:dyDescent="0.25">
      <c r="A7585" t="s">
        <v>22238</v>
      </c>
      <c r="B7585" t="s">
        <v>22239</v>
      </c>
      <c r="C7585" t="s">
        <v>10691</v>
      </c>
      <c r="D7585" t="s">
        <v>12566</v>
      </c>
      <c r="E7585" t="s">
        <v>10693</v>
      </c>
      <c r="F7585">
        <v>6.22</v>
      </c>
      <c r="G7585">
        <v>74.64</v>
      </c>
      <c r="H7585">
        <v>12</v>
      </c>
      <c r="I7585" t="s">
        <v>21519</v>
      </c>
      <c r="J7585">
        <v>0</v>
      </c>
      <c r="K7585">
        <v>0</v>
      </c>
      <c r="L7585" t="s">
        <v>10831</v>
      </c>
      <c r="N7585" t="s">
        <v>11963</v>
      </c>
      <c r="O7585" t="s">
        <v>10708</v>
      </c>
      <c r="P7585" t="s">
        <v>10708</v>
      </c>
      <c r="Q7585" t="s">
        <v>10709</v>
      </c>
      <c r="R7585" t="s">
        <v>10709</v>
      </c>
      <c r="S7585" t="s">
        <v>11964</v>
      </c>
      <c r="T7585">
        <v>43102.456956018497</v>
      </c>
    </row>
    <row r="7586" spans="1:20" x14ac:dyDescent="0.25">
      <c r="A7586" t="s">
        <v>22240</v>
      </c>
      <c r="B7586" t="s">
        <v>22241</v>
      </c>
      <c r="C7586" t="s">
        <v>10691</v>
      </c>
      <c r="D7586" t="s">
        <v>12566</v>
      </c>
      <c r="E7586" t="s">
        <v>10693</v>
      </c>
      <c r="F7586">
        <v>6.22</v>
      </c>
      <c r="G7586">
        <v>74.64</v>
      </c>
      <c r="H7586">
        <v>12</v>
      </c>
      <c r="I7586" t="s">
        <v>21519</v>
      </c>
      <c r="J7586">
        <v>0</v>
      </c>
      <c r="K7586">
        <v>0</v>
      </c>
      <c r="L7586" t="s">
        <v>10788</v>
      </c>
      <c r="N7586" t="s">
        <v>11963</v>
      </c>
      <c r="O7586" t="s">
        <v>10708</v>
      </c>
      <c r="P7586" t="s">
        <v>10708</v>
      </c>
      <c r="Q7586" t="s">
        <v>10709</v>
      </c>
      <c r="R7586" t="s">
        <v>10709</v>
      </c>
      <c r="S7586" t="s">
        <v>11964</v>
      </c>
      <c r="T7586">
        <v>43102.456921296303</v>
      </c>
    </row>
    <row r="7587" spans="1:20" x14ac:dyDescent="0.25">
      <c r="A7587" t="s">
        <v>22242</v>
      </c>
      <c r="B7587" t="s">
        <v>22243</v>
      </c>
      <c r="C7587" t="s">
        <v>10691</v>
      </c>
      <c r="D7587" t="s">
        <v>15317</v>
      </c>
      <c r="E7587" t="s">
        <v>10693</v>
      </c>
      <c r="F7587">
        <v>2.25</v>
      </c>
      <c r="G7587">
        <v>54</v>
      </c>
      <c r="H7587">
        <v>24</v>
      </c>
      <c r="I7587" t="s">
        <v>21519</v>
      </c>
      <c r="J7587">
        <v>0</v>
      </c>
      <c r="K7587">
        <v>0</v>
      </c>
      <c r="L7587" t="s">
        <v>10758</v>
      </c>
      <c r="N7587" t="s">
        <v>11359</v>
      </c>
      <c r="O7587" t="s">
        <v>10762</v>
      </c>
      <c r="P7587" t="s">
        <v>10701</v>
      </c>
      <c r="Q7587" t="s">
        <v>10763</v>
      </c>
      <c r="R7587" t="s">
        <v>10702</v>
      </c>
      <c r="S7587" t="s">
        <v>11360</v>
      </c>
      <c r="T7587">
        <v>43109.404224537</v>
      </c>
    </row>
    <row r="7588" spans="1:20" x14ac:dyDescent="0.25">
      <c r="A7588" t="s">
        <v>22244</v>
      </c>
      <c r="B7588" t="s">
        <v>22245</v>
      </c>
      <c r="C7588" t="s">
        <v>10691</v>
      </c>
      <c r="D7588" t="s">
        <v>15317</v>
      </c>
      <c r="E7588" t="s">
        <v>10693</v>
      </c>
      <c r="F7588">
        <v>2.25</v>
      </c>
      <c r="G7588">
        <v>54</v>
      </c>
      <c r="H7588">
        <v>24</v>
      </c>
      <c r="I7588" t="s">
        <v>21519</v>
      </c>
      <c r="J7588">
        <v>0</v>
      </c>
      <c r="K7588">
        <v>0</v>
      </c>
      <c r="L7588" t="s">
        <v>12336</v>
      </c>
      <c r="N7588" t="s">
        <v>11359</v>
      </c>
      <c r="O7588" t="s">
        <v>10762</v>
      </c>
      <c r="P7588" t="s">
        <v>10701</v>
      </c>
      <c r="Q7588" t="s">
        <v>10763</v>
      </c>
      <c r="R7588" t="s">
        <v>10702</v>
      </c>
      <c r="S7588" t="s">
        <v>11360</v>
      </c>
      <c r="T7588">
        <v>43102.456932870402</v>
      </c>
    </row>
    <row r="7589" spans="1:20" x14ac:dyDescent="0.25">
      <c r="A7589" t="s">
        <v>22246</v>
      </c>
      <c r="B7589" t="s">
        <v>22247</v>
      </c>
      <c r="C7589" t="s">
        <v>10691</v>
      </c>
      <c r="D7589" t="s">
        <v>15317</v>
      </c>
      <c r="E7589" t="s">
        <v>10693</v>
      </c>
      <c r="F7589">
        <v>8.99</v>
      </c>
      <c r="G7589">
        <v>107.88</v>
      </c>
      <c r="H7589">
        <v>12</v>
      </c>
      <c r="I7589" t="s">
        <v>21519</v>
      </c>
      <c r="J7589">
        <v>0</v>
      </c>
      <c r="K7589">
        <v>0</v>
      </c>
      <c r="L7589" t="s">
        <v>10758</v>
      </c>
      <c r="N7589" t="s">
        <v>10923</v>
      </c>
      <c r="O7589" t="s">
        <v>10708</v>
      </c>
      <c r="Q7589" t="s">
        <v>10709</v>
      </c>
      <c r="S7589" t="s">
        <v>10924</v>
      </c>
      <c r="T7589">
        <v>43109.404224537</v>
      </c>
    </row>
    <row r="7590" spans="1:20" x14ac:dyDescent="0.25">
      <c r="A7590" t="s">
        <v>22248</v>
      </c>
      <c r="B7590" t="s">
        <v>22249</v>
      </c>
      <c r="C7590" t="s">
        <v>10691</v>
      </c>
      <c r="D7590" t="s">
        <v>15317</v>
      </c>
      <c r="E7590" t="s">
        <v>10693</v>
      </c>
      <c r="F7590">
        <v>9.39</v>
      </c>
      <c r="G7590">
        <v>112.68</v>
      </c>
      <c r="H7590">
        <v>12</v>
      </c>
      <c r="I7590" t="s">
        <v>21519</v>
      </c>
      <c r="J7590">
        <v>0</v>
      </c>
      <c r="K7590">
        <v>0</v>
      </c>
      <c r="L7590" t="s">
        <v>10758</v>
      </c>
      <c r="N7590" t="s">
        <v>12868</v>
      </c>
      <c r="O7590" t="s">
        <v>10708</v>
      </c>
      <c r="Q7590" t="s">
        <v>10709</v>
      </c>
      <c r="S7590" t="s">
        <v>12869</v>
      </c>
      <c r="T7590">
        <v>43109.404224537</v>
      </c>
    </row>
    <row r="7591" spans="1:20" x14ac:dyDescent="0.25">
      <c r="A7591" t="s">
        <v>22250</v>
      </c>
      <c r="B7591" t="s">
        <v>22251</v>
      </c>
      <c r="C7591" t="s">
        <v>10691</v>
      </c>
      <c r="D7591" t="s">
        <v>15317</v>
      </c>
      <c r="E7591" t="s">
        <v>10693</v>
      </c>
      <c r="F7591">
        <v>10.99</v>
      </c>
      <c r="G7591">
        <v>263.76</v>
      </c>
      <c r="H7591">
        <v>24</v>
      </c>
      <c r="I7591" t="s">
        <v>21519</v>
      </c>
      <c r="J7591">
        <v>0</v>
      </c>
      <c r="K7591">
        <v>0</v>
      </c>
      <c r="L7591" t="s">
        <v>10918</v>
      </c>
      <c r="N7591" t="s">
        <v>10732</v>
      </c>
      <c r="O7591" t="s">
        <v>10687</v>
      </c>
      <c r="Q7591" t="s">
        <v>10688</v>
      </c>
      <c r="S7591" t="s">
        <v>10733</v>
      </c>
      <c r="T7591">
        <v>43102.456967592603</v>
      </c>
    </row>
    <row r="7592" spans="1:20" x14ac:dyDescent="0.25">
      <c r="A7592" t="s">
        <v>22252</v>
      </c>
      <c r="B7592" t="s">
        <v>22253</v>
      </c>
      <c r="C7592" t="s">
        <v>10691</v>
      </c>
      <c r="D7592" t="s">
        <v>15317</v>
      </c>
      <c r="E7592" t="s">
        <v>10693</v>
      </c>
      <c r="F7592">
        <v>13.62</v>
      </c>
      <c r="G7592">
        <v>163.44</v>
      </c>
      <c r="H7592">
        <v>12</v>
      </c>
      <c r="I7592" t="s">
        <v>21519</v>
      </c>
      <c r="J7592">
        <v>0</v>
      </c>
      <c r="K7592">
        <v>0</v>
      </c>
      <c r="L7592" t="s">
        <v>10758</v>
      </c>
      <c r="N7592" t="s">
        <v>10793</v>
      </c>
      <c r="O7592" t="s">
        <v>10782</v>
      </c>
      <c r="Q7592" t="s">
        <v>10783</v>
      </c>
      <c r="S7592" t="s">
        <v>10794</v>
      </c>
      <c r="T7592">
        <v>43109.404224537</v>
      </c>
    </row>
    <row r="7593" spans="1:20" x14ac:dyDescent="0.25">
      <c r="A7593" t="s">
        <v>22254</v>
      </c>
      <c r="B7593" t="s">
        <v>22255</v>
      </c>
      <c r="C7593" t="s">
        <v>10691</v>
      </c>
      <c r="D7593" t="s">
        <v>15317</v>
      </c>
      <c r="E7593" t="s">
        <v>10693</v>
      </c>
      <c r="F7593">
        <v>2.25</v>
      </c>
      <c r="G7593">
        <v>54</v>
      </c>
      <c r="H7593">
        <v>24</v>
      </c>
      <c r="I7593" t="s">
        <v>21519</v>
      </c>
      <c r="J7593">
        <v>0</v>
      </c>
      <c r="K7593">
        <v>0</v>
      </c>
      <c r="L7593" t="s">
        <v>10758</v>
      </c>
      <c r="N7593" t="s">
        <v>11359</v>
      </c>
      <c r="O7593" t="s">
        <v>10762</v>
      </c>
      <c r="P7593" t="s">
        <v>10701</v>
      </c>
      <c r="Q7593" t="s">
        <v>10763</v>
      </c>
      <c r="R7593" t="s">
        <v>10702</v>
      </c>
      <c r="S7593" t="s">
        <v>11360</v>
      </c>
      <c r="T7593">
        <v>43109.404224537</v>
      </c>
    </row>
    <row r="7594" spans="1:20" x14ac:dyDescent="0.25">
      <c r="A7594" t="s">
        <v>22256</v>
      </c>
      <c r="B7594" t="s">
        <v>21557</v>
      </c>
      <c r="C7594" t="s">
        <v>10691</v>
      </c>
      <c r="D7594" t="s">
        <v>15317</v>
      </c>
      <c r="E7594" t="s">
        <v>10693</v>
      </c>
      <c r="F7594">
        <v>15.99</v>
      </c>
      <c r="G7594">
        <v>383.76</v>
      </c>
      <c r="H7594">
        <v>24</v>
      </c>
      <c r="I7594" t="s">
        <v>21519</v>
      </c>
      <c r="J7594">
        <v>0</v>
      </c>
      <c r="K7594">
        <v>0</v>
      </c>
      <c r="L7594" t="s">
        <v>10758</v>
      </c>
      <c r="N7594" t="s">
        <v>10803</v>
      </c>
      <c r="O7594" t="s">
        <v>10782</v>
      </c>
      <c r="Q7594" t="s">
        <v>10783</v>
      </c>
      <c r="S7594" t="s">
        <v>10804</v>
      </c>
      <c r="T7594">
        <v>43109.404224537</v>
      </c>
    </row>
    <row r="7595" spans="1:20" x14ac:dyDescent="0.25">
      <c r="A7595" t="s">
        <v>22257</v>
      </c>
      <c r="B7595" t="s">
        <v>22258</v>
      </c>
      <c r="C7595" t="s">
        <v>10691</v>
      </c>
      <c r="D7595" t="s">
        <v>15317</v>
      </c>
      <c r="E7595" t="s">
        <v>10693</v>
      </c>
      <c r="F7595">
        <v>2.25</v>
      </c>
      <c r="G7595">
        <v>54</v>
      </c>
      <c r="H7595">
        <v>24</v>
      </c>
      <c r="I7595" t="s">
        <v>21519</v>
      </c>
      <c r="J7595">
        <v>0</v>
      </c>
      <c r="K7595">
        <v>0</v>
      </c>
      <c r="L7595" t="s">
        <v>11175</v>
      </c>
      <c r="N7595" t="s">
        <v>11359</v>
      </c>
      <c r="O7595" t="s">
        <v>10762</v>
      </c>
      <c r="P7595" t="s">
        <v>10701</v>
      </c>
      <c r="Q7595" t="s">
        <v>10763</v>
      </c>
      <c r="R7595" t="s">
        <v>10702</v>
      </c>
      <c r="S7595" t="s">
        <v>11360</v>
      </c>
      <c r="T7595">
        <v>43102.456956018497</v>
      </c>
    </row>
    <row r="7596" spans="1:20" x14ac:dyDescent="0.25">
      <c r="A7596" t="s">
        <v>22259</v>
      </c>
      <c r="B7596" t="s">
        <v>22260</v>
      </c>
      <c r="C7596" t="s">
        <v>10691</v>
      </c>
      <c r="D7596" t="s">
        <v>15317</v>
      </c>
      <c r="E7596" t="s">
        <v>10693</v>
      </c>
      <c r="F7596">
        <v>3.99</v>
      </c>
      <c r="G7596">
        <v>95.76</v>
      </c>
      <c r="H7596">
        <v>24</v>
      </c>
      <c r="I7596" t="s">
        <v>21519</v>
      </c>
      <c r="J7596">
        <v>0</v>
      </c>
      <c r="K7596">
        <v>0</v>
      </c>
      <c r="L7596" t="s">
        <v>10758</v>
      </c>
      <c r="N7596" t="s">
        <v>10874</v>
      </c>
      <c r="O7596" t="s">
        <v>10701</v>
      </c>
      <c r="P7596" t="s">
        <v>10708</v>
      </c>
      <c r="Q7596" t="s">
        <v>10702</v>
      </c>
      <c r="R7596" t="s">
        <v>10709</v>
      </c>
      <c r="S7596" t="s">
        <v>10875</v>
      </c>
      <c r="T7596">
        <v>43109.404224537</v>
      </c>
    </row>
    <row r="7597" spans="1:20" x14ac:dyDescent="0.25">
      <c r="A7597" t="s">
        <v>22261</v>
      </c>
      <c r="B7597" t="s">
        <v>22262</v>
      </c>
      <c r="C7597" t="s">
        <v>10691</v>
      </c>
      <c r="D7597" t="s">
        <v>15317</v>
      </c>
      <c r="E7597" t="s">
        <v>10693</v>
      </c>
      <c r="F7597">
        <v>6.99</v>
      </c>
      <c r="G7597">
        <v>167.76</v>
      </c>
      <c r="H7597">
        <v>24</v>
      </c>
      <c r="I7597" t="s">
        <v>21519</v>
      </c>
      <c r="J7597">
        <v>0</v>
      </c>
      <c r="K7597">
        <v>0</v>
      </c>
      <c r="L7597" t="s">
        <v>10758</v>
      </c>
      <c r="N7597" t="s">
        <v>10826</v>
      </c>
      <c r="O7597" t="s">
        <v>10708</v>
      </c>
      <c r="Q7597" t="s">
        <v>10709</v>
      </c>
      <c r="S7597" t="s">
        <v>10827</v>
      </c>
      <c r="T7597">
        <v>43109.404224537</v>
      </c>
    </row>
    <row r="7598" spans="1:20" x14ac:dyDescent="0.25">
      <c r="A7598" t="s">
        <v>22263</v>
      </c>
      <c r="B7598" t="s">
        <v>22264</v>
      </c>
      <c r="C7598" t="s">
        <v>10691</v>
      </c>
      <c r="D7598" t="s">
        <v>15317</v>
      </c>
      <c r="E7598" t="s">
        <v>10693</v>
      </c>
      <c r="F7598">
        <v>11.73</v>
      </c>
      <c r="G7598">
        <v>140.76</v>
      </c>
      <c r="H7598">
        <v>12</v>
      </c>
      <c r="I7598" t="s">
        <v>21519</v>
      </c>
      <c r="J7598">
        <v>0</v>
      </c>
      <c r="K7598">
        <v>0</v>
      </c>
      <c r="L7598" t="s">
        <v>10745</v>
      </c>
      <c r="N7598" t="s">
        <v>10761</v>
      </c>
      <c r="O7598" t="s">
        <v>10762</v>
      </c>
      <c r="P7598" t="s">
        <v>10708</v>
      </c>
      <c r="Q7598" t="s">
        <v>10763</v>
      </c>
      <c r="R7598" t="s">
        <v>10709</v>
      </c>
      <c r="S7598" t="s">
        <v>10764</v>
      </c>
      <c r="T7598">
        <v>43102.456898148099</v>
      </c>
    </row>
    <row r="7599" spans="1:20" x14ac:dyDescent="0.25">
      <c r="A7599" t="s">
        <v>22265</v>
      </c>
      <c r="B7599" t="s">
        <v>22266</v>
      </c>
      <c r="C7599" t="s">
        <v>10691</v>
      </c>
      <c r="D7599" t="s">
        <v>15317</v>
      </c>
      <c r="E7599" t="s">
        <v>10693</v>
      </c>
      <c r="F7599">
        <v>10.99</v>
      </c>
      <c r="G7599">
        <v>263.76</v>
      </c>
      <c r="H7599">
        <v>24</v>
      </c>
      <c r="I7599" t="s">
        <v>21519</v>
      </c>
      <c r="J7599">
        <v>0</v>
      </c>
      <c r="K7599">
        <v>0</v>
      </c>
      <c r="L7599" t="s">
        <v>10758</v>
      </c>
      <c r="N7599" t="s">
        <v>10770</v>
      </c>
      <c r="S7599" t="s">
        <v>10771</v>
      </c>
      <c r="T7599">
        <v>43109.404224537</v>
      </c>
    </row>
    <row r="7600" spans="1:20" x14ac:dyDescent="0.25">
      <c r="A7600" t="s">
        <v>22267</v>
      </c>
      <c r="B7600" t="s">
        <v>22268</v>
      </c>
      <c r="C7600" t="s">
        <v>10691</v>
      </c>
      <c r="D7600" t="s">
        <v>15317</v>
      </c>
      <c r="E7600" t="s">
        <v>10693</v>
      </c>
      <c r="F7600">
        <v>5.99</v>
      </c>
      <c r="G7600">
        <v>143.76</v>
      </c>
      <c r="H7600">
        <v>24</v>
      </c>
      <c r="I7600" t="s">
        <v>21519</v>
      </c>
      <c r="J7600">
        <v>0</v>
      </c>
      <c r="K7600">
        <v>0</v>
      </c>
      <c r="L7600" t="s">
        <v>10788</v>
      </c>
      <c r="N7600" t="s">
        <v>10826</v>
      </c>
      <c r="O7600" t="s">
        <v>10708</v>
      </c>
      <c r="Q7600" t="s">
        <v>10709</v>
      </c>
      <c r="S7600" t="s">
        <v>10827</v>
      </c>
      <c r="T7600">
        <v>43102.456921296303</v>
      </c>
    </row>
    <row r="7601" spans="1:20" x14ac:dyDescent="0.25">
      <c r="A7601" t="s">
        <v>22269</v>
      </c>
      <c r="B7601" t="s">
        <v>22270</v>
      </c>
      <c r="C7601" t="s">
        <v>10691</v>
      </c>
      <c r="D7601" t="s">
        <v>15317</v>
      </c>
      <c r="E7601" t="s">
        <v>10693</v>
      </c>
      <c r="F7601">
        <v>4.99</v>
      </c>
      <c r="G7601">
        <v>59.88</v>
      </c>
      <c r="H7601">
        <v>12</v>
      </c>
      <c r="I7601" t="s">
        <v>21519</v>
      </c>
      <c r="J7601">
        <v>0</v>
      </c>
      <c r="K7601">
        <v>0</v>
      </c>
      <c r="L7601" t="s">
        <v>10758</v>
      </c>
      <c r="N7601" t="s">
        <v>10826</v>
      </c>
      <c r="O7601" t="s">
        <v>10708</v>
      </c>
      <c r="Q7601" t="s">
        <v>10709</v>
      </c>
      <c r="S7601" t="s">
        <v>10827</v>
      </c>
      <c r="T7601">
        <v>43109.404224537</v>
      </c>
    </row>
    <row r="7602" spans="1:20" x14ac:dyDescent="0.25">
      <c r="A7602" t="s">
        <v>22271</v>
      </c>
      <c r="B7602" t="s">
        <v>21756</v>
      </c>
      <c r="C7602" t="s">
        <v>10691</v>
      </c>
      <c r="D7602" t="s">
        <v>15317</v>
      </c>
      <c r="E7602" t="s">
        <v>10693</v>
      </c>
      <c r="F7602">
        <v>13.99</v>
      </c>
      <c r="G7602">
        <v>83.94</v>
      </c>
      <c r="H7602">
        <v>6</v>
      </c>
      <c r="I7602" t="s">
        <v>21519</v>
      </c>
      <c r="J7602">
        <v>0</v>
      </c>
      <c r="K7602">
        <v>0</v>
      </c>
      <c r="L7602" t="s">
        <v>10758</v>
      </c>
      <c r="N7602" t="s">
        <v>11243</v>
      </c>
      <c r="O7602" t="s">
        <v>10708</v>
      </c>
      <c r="Q7602" t="s">
        <v>10709</v>
      </c>
      <c r="S7602" t="s">
        <v>11244</v>
      </c>
      <c r="T7602">
        <v>43109.404224537</v>
      </c>
    </row>
    <row r="7603" spans="1:20" x14ac:dyDescent="0.25">
      <c r="A7603" t="s">
        <v>22272</v>
      </c>
      <c r="B7603" t="s">
        <v>22273</v>
      </c>
      <c r="C7603" t="s">
        <v>10691</v>
      </c>
      <c r="D7603" t="s">
        <v>15317</v>
      </c>
      <c r="E7603" t="s">
        <v>10693</v>
      </c>
      <c r="F7603">
        <v>10.99</v>
      </c>
      <c r="G7603">
        <v>263.76</v>
      </c>
      <c r="H7603">
        <v>24</v>
      </c>
      <c r="I7603" t="s">
        <v>21519</v>
      </c>
      <c r="J7603">
        <v>1</v>
      </c>
      <c r="K7603">
        <v>0</v>
      </c>
      <c r="L7603" t="s">
        <v>10758</v>
      </c>
      <c r="N7603" t="s">
        <v>11082</v>
      </c>
      <c r="S7603" t="s">
        <v>11083</v>
      </c>
      <c r="T7603">
        <v>43109.404224537</v>
      </c>
    </row>
    <row r="7604" spans="1:20" x14ac:dyDescent="0.25">
      <c r="A7604" t="s">
        <v>22274</v>
      </c>
      <c r="B7604" t="s">
        <v>22275</v>
      </c>
      <c r="C7604" t="s">
        <v>10691</v>
      </c>
      <c r="D7604" t="s">
        <v>15317</v>
      </c>
      <c r="E7604" t="s">
        <v>10693</v>
      </c>
      <c r="F7604">
        <v>10.1</v>
      </c>
      <c r="G7604">
        <v>121.2</v>
      </c>
      <c r="H7604">
        <v>12</v>
      </c>
      <c r="I7604" t="s">
        <v>21519</v>
      </c>
      <c r="J7604">
        <v>0</v>
      </c>
      <c r="K7604">
        <v>0</v>
      </c>
      <c r="L7604" t="s">
        <v>10758</v>
      </c>
      <c r="N7604" t="s">
        <v>12868</v>
      </c>
      <c r="O7604" t="s">
        <v>10708</v>
      </c>
      <c r="Q7604" t="s">
        <v>10709</v>
      </c>
      <c r="S7604" t="s">
        <v>12869</v>
      </c>
      <c r="T7604">
        <v>43109.404224537</v>
      </c>
    </row>
    <row r="7605" spans="1:20" x14ac:dyDescent="0.25">
      <c r="A7605" t="s">
        <v>22276</v>
      </c>
      <c r="B7605" t="s">
        <v>22277</v>
      </c>
      <c r="C7605" t="s">
        <v>10691</v>
      </c>
      <c r="D7605" t="s">
        <v>15317</v>
      </c>
      <c r="E7605" t="s">
        <v>10693</v>
      </c>
      <c r="F7605">
        <v>10.1</v>
      </c>
      <c r="G7605">
        <v>121.2</v>
      </c>
      <c r="H7605">
        <v>12</v>
      </c>
      <c r="I7605" t="s">
        <v>21519</v>
      </c>
      <c r="J7605">
        <v>0</v>
      </c>
      <c r="K7605">
        <v>0</v>
      </c>
      <c r="L7605" t="s">
        <v>10758</v>
      </c>
      <c r="N7605" t="s">
        <v>12868</v>
      </c>
      <c r="O7605" t="s">
        <v>10708</v>
      </c>
      <c r="Q7605" t="s">
        <v>10709</v>
      </c>
      <c r="S7605" t="s">
        <v>12869</v>
      </c>
      <c r="T7605">
        <v>43109.404224537</v>
      </c>
    </row>
    <row r="7606" spans="1:20" x14ac:dyDescent="0.25">
      <c r="A7606" t="s">
        <v>22278</v>
      </c>
      <c r="B7606" t="s">
        <v>22279</v>
      </c>
      <c r="C7606" t="s">
        <v>10691</v>
      </c>
      <c r="D7606" t="s">
        <v>15317</v>
      </c>
      <c r="E7606" t="s">
        <v>10693</v>
      </c>
      <c r="F7606">
        <v>10.1</v>
      </c>
      <c r="G7606">
        <v>121.2</v>
      </c>
      <c r="H7606">
        <v>12</v>
      </c>
      <c r="I7606" t="s">
        <v>21519</v>
      </c>
      <c r="J7606">
        <v>0</v>
      </c>
      <c r="K7606">
        <v>0</v>
      </c>
      <c r="L7606" t="s">
        <v>10758</v>
      </c>
      <c r="N7606" t="s">
        <v>12868</v>
      </c>
      <c r="O7606" t="s">
        <v>10708</v>
      </c>
      <c r="Q7606" t="s">
        <v>10709</v>
      </c>
      <c r="S7606" t="s">
        <v>12869</v>
      </c>
      <c r="T7606">
        <v>43109.404224537</v>
      </c>
    </row>
    <row r="7607" spans="1:20" x14ac:dyDescent="0.25">
      <c r="A7607" t="s">
        <v>22280</v>
      </c>
      <c r="B7607" t="s">
        <v>21720</v>
      </c>
      <c r="C7607" t="s">
        <v>10691</v>
      </c>
      <c r="D7607" t="s">
        <v>15317</v>
      </c>
      <c r="E7607" t="s">
        <v>10693</v>
      </c>
      <c r="F7607">
        <v>5.99</v>
      </c>
      <c r="G7607">
        <v>143.76</v>
      </c>
      <c r="H7607">
        <v>24</v>
      </c>
      <c r="I7607" t="s">
        <v>21519</v>
      </c>
      <c r="J7607">
        <v>0</v>
      </c>
      <c r="K7607">
        <v>0</v>
      </c>
      <c r="L7607" t="s">
        <v>10758</v>
      </c>
      <c r="N7607" t="s">
        <v>11038</v>
      </c>
      <c r="O7607" t="s">
        <v>10708</v>
      </c>
      <c r="Q7607" t="s">
        <v>10709</v>
      </c>
      <c r="S7607" t="s">
        <v>11039</v>
      </c>
      <c r="T7607">
        <v>43109.404224537</v>
      </c>
    </row>
    <row r="7608" spans="1:20" x14ac:dyDescent="0.25">
      <c r="A7608" t="s">
        <v>22281</v>
      </c>
      <c r="B7608" t="s">
        <v>22282</v>
      </c>
      <c r="C7608" t="s">
        <v>10691</v>
      </c>
      <c r="D7608" t="s">
        <v>15317</v>
      </c>
      <c r="E7608" t="s">
        <v>10693</v>
      </c>
      <c r="F7608">
        <v>11.86</v>
      </c>
      <c r="G7608">
        <v>284.64</v>
      </c>
      <c r="H7608">
        <v>24</v>
      </c>
      <c r="I7608" t="s">
        <v>21519</v>
      </c>
      <c r="J7608">
        <v>0</v>
      </c>
      <c r="K7608">
        <v>0</v>
      </c>
      <c r="L7608" t="s">
        <v>10758</v>
      </c>
      <c r="N7608" t="s">
        <v>10837</v>
      </c>
      <c r="O7608" t="s">
        <v>10701</v>
      </c>
      <c r="Q7608" t="s">
        <v>10702</v>
      </c>
      <c r="S7608" t="s">
        <v>10838</v>
      </c>
      <c r="T7608">
        <v>43109.404224537</v>
      </c>
    </row>
    <row r="7609" spans="1:20" x14ac:dyDescent="0.25">
      <c r="A7609" t="s">
        <v>9947</v>
      </c>
      <c r="B7609" t="s">
        <v>21571</v>
      </c>
      <c r="C7609" t="s">
        <v>10691</v>
      </c>
      <c r="D7609" t="s">
        <v>15317</v>
      </c>
      <c r="E7609" t="s">
        <v>10693</v>
      </c>
      <c r="F7609">
        <v>6.99</v>
      </c>
      <c r="G7609">
        <v>83.88</v>
      </c>
      <c r="H7609">
        <v>12</v>
      </c>
      <c r="I7609" t="s">
        <v>21519</v>
      </c>
      <c r="J7609">
        <v>0</v>
      </c>
      <c r="K7609">
        <v>0</v>
      </c>
      <c r="L7609" t="s">
        <v>10831</v>
      </c>
      <c r="N7609" t="s">
        <v>10902</v>
      </c>
      <c r="O7609" t="s">
        <v>10708</v>
      </c>
      <c r="Q7609" t="s">
        <v>10709</v>
      </c>
      <c r="S7609" t="s">
        <v>10903</v>
      </c>
      <c r="T7609">
        <v>43102.456956018497</v>
      </c>
    </row>
    <row r="7610" spans="1:20" x14ac:dyDescent="0.25">
      <c r="A7610" t="s">
        <v>22283</v>
      </c>
      <c r="B7610" t="s">
        <v>22284</v>
      </c>
      <c r="C7610" t="s">
        <v>10691</v>
      </c>
      <c r="D7610" t="s">
        <v>15317</v>
      </c>
      <c r="E7610" t="s">
        <v>10693</v>
      </c>
      <c r="F7610">
        <v>12.75</v>
      </c>
      <c r="G7610">
        <v>76.5</v>
      </c>
      <c r="H7610">
        <v>6</v>
      </c>
      <c r="I7610" t="s">
        <v>21519</v>
      </c>
      <c r="J7610">
        <v>3</v>
      </c>
      <c r="K7610">
        <v>0</v>
      </c>
      <c r="L7610" t="s">
        <v>10758</v>
      </c>
      <c r="N7610" t="s">
        <v>10841</v>
      </c>
      <c r="O7610" t="s">
        <v>10708</v>
      </c>
      <c r="Q7610" t="s">
        <v>10709</v>
      </c>
      <c r="S7610" t="s">
        <v>10842</v>
      </c>
      <c r="T7610">
        <v>43109.404224537</v>
      </c>
    </row>
    <row r="7611" spans="1:20" x14ac:dyDescent="0.25">
      <c r="A7611" t="s">
        <v>22285</v>
      </c>
      <c r="B7611" t="s">
        <v>22286</v>
      </c>
      <c r="C7611" t="s">
        <v>10691</v>
      </c>
      <c r="D7611" t="s">
        <v>15317</v>
      </c>
      <c r="E7611" t="s">
        <v>10693</v>
      </c>
      <c r="F7611">
        <v>7.99</v>
      </c>
      <c r="G7611">
        <v>119.85</v>
      </c>
      <c r="H7611">
        <v>15</v>
      </c>
      <c r="I7611" t="s">
        <v>21519</v>
      </c>
      <c r="J7611">
        <v>0</v>
      </c>
      <c r="K7611">
        <v>0</v>
      </c>
      <c r="L7611" t="s">
        <v>10758</v>
      </c>
      <c r="N7611" t="s">
        <v>10746</v>
      </c>
      <c r="O7611" t="s">
        <v>10747</v>
      </c>
      <c r="Q7611" t="s">
        <v>10748</v>
      </c>
      <c r="S7611" t="s">
        <v>10749</v>
      </c>
      <c r="T7611">
        <v>43109.404224537</v>
      </c>
    </row>
    <row r="7612" spans="1:20" x14ac:dyDescent="0.25">
      <c r="A7612" t="s">
        <v>22287</v>
      </c>
      <c r="B7612" t="s">
        <v>21828</v>
      </c>
      <c r="C7612" t="s">
        <v>10691</v>
      </c>
      <c r="D7612" t="s">
        <v>15317</v>
      </c>
      <c r="E7612" t="s">
        <v>10693</v>
      </c>
      <c r="F7612">
        <v>5.49</v>
      </c>
      <c r="G7612">
        <v>65.88</v>
      </c>
      <c r="H7612">
        <v>12</v>
      </c>
      <c r="I7612" t="s">
        <v>21519</v>
      </c>
      <c r="J7612">
        <v>0</v>
      </c>
      <c r="K7612">
        <v>0</v>
      </c>
      <c r="L7612" t="s">
        <v>10717</v>
      </c>
      <c r="N7612" t="s">
        <v>11489</v>
      </c>
      <c r="O7612" t="s">
        <v>10701</v>
      </c>
      <c r="Q7612" t="s">
        <v>10702</v>
      </c>
      <c r="S7612" t="s">
        <v>11490</v>
      </c>
      <c r="T7612">
        <v>43102.456921296303</v>
      </c>
    </row>
    <row r="7613" spans="1:20" x14ac:dyDescent="0.25">
      <c r="A7613" t="s">
        <v>22288</v>
      </c>
      <c r="B7613" t="s">
        <v>22289</v>
      </c>
      <c r="C7613" t="s">
        <v>10691</v>
      </c>
      <c r="D7613" t="s">
        <v>15317</v>
      </c>
      <c r="E7613" t="s">
        <v>10693</v>
      </c>
      <c r="F7613">
        <v>25.99</v>
      </c>
      <c r="G7613">
        <v>155.94</v>
      </c>
      <c r="H7613">
        <v>6</v>
      </c>
      <c r="I7613" t="s">
        <v>21519</v>
      </c>
      <c r="J7613">
        <v>0</v>
      </c>
      <c r="K7613">
        <v>0</v>
      </c>
      <c r="L7613" t="s">
        <v>10692</v>
      </c>
      <c r="N7613" t="s">
        <v>11278</v>
      </c>
      <c r="O7613" t="s">
        <v>11279</v>
      </c>
      <c r="Q7613" t="s">
        <v>11280</v>
      </c>
      <c r="S7613" t="s">
        <v>11281</v>
      </c>
      <c r="T7613">
        <v>43102.456956018497</v>
      </c>
    </row>
    <row r="7614" spans="1:20" x14ac:dyDescent="0.25">
      <c r="A7614" t="s">
        <v>22290</v>
      </c>
      <c r="B7614" t="s">
        <v>22291</v>
      </c>
      <c r="C7614" t="s">
        <v>10691</v>
      </c>
      <c r="D7614" t="s">
        <v>15317</v>
      </c>
      <c r="E7614" t="s">
        <v>10693</v>
      </c>
      <c r="F7614">
        <v>4.79</v>
      </c>
      <c r="G7614">
        <v>114.96</v>
      </c>
      <c r="H7614">
        <v>24</v>
      </c>
      <c r="I7614" t="s">
        <v>21519</v>
      </c>
      <c r="J7614">
        <v>0</v>
      </c>
      <c r="K7614">
        <v>0</v>
      </c>
      <c r="L7614" t="s">
        <v>10758</v>
      </c>
      <c r="N7614" t="s">
        <v>10732</v>
      </c>
      <c r="O7614" t="s">
        <v>10687</v>
      </c>
      <c r="Q7614" t="s">
        <v>10688</v>
      </c>
      <c r="S7614" t="s">
        <v>10733</v>
      </c>
      <c r="T7614">
        <v>43109.404224537</v>
      </c>
    </row>
    <row r="7615" spans="1:20" x14ac:dyDescent="0.25">
      <c r="A7615" t="s">
        <v>22292</v>
      </c>
      <c r="B7615" t="s">
        <v>22293</v>
      </c>
      <c r="C7615" t="s">
        <v>10691</v>
      </c>
      <c r="D7615" t="s">
        <v>15317</v>
      </c>
      <c r="E7615" t="s">
        <v>10693</v>
      </c>
      <c r="F7615">
        <v>2.82</v>
      </c>
      <c r="G7615">
        <v>33.840000000000003</v>
      </c>
      <c r="H7615">
        <v>12</v>
      </c>
      <c r="I7615" t="s">
        <v>21519</v>
      </c>
      <c r="J7615">
        <v>0</v>
      </c>
      <c r="K7615">
        <v>0</v>
      </c>
      <c r="L7615" t="s">
        <v>10717</v>
      </c>
      <c r="N7615" t="s">
        <v>11096</v>
      </c>
      <c r="S7615" t="s">
        <v>11097</v>
      </c>
      <c r="T7615">
        <v>43102.456921296303</v>
      </c>
    </row>
    <row r="7616" spans="1:20" x14ac:dyDescent="0.25">
      <c r="A7616" t="s">
        <v>22294</v>
      </c>
      <c r="B7616" t="s">
        <v>22295</v>
      </c>
      <c r="C7616" t="s">
        <v>10691</v>
      </c>
      <c r="D7616" t="s">
        <v>15317</v>
      </c>
      <c r="E7616" t="s">
        <v>10693</v>
      </c>
      <c r="F7616">
        <v>11.79</v>
      </c>
      <c r="G7616">
        <v>141.47999999999999</v>
      </c>
      <c r="H7616">
        <v>12</v>
      </c>
      <c r="I7616" t="s">
        <v>21519</v>
      </c>
      <c r="J7616">
        <v>0</v>
      </c>
      <c r="K7616">
        <v>0</v>
      </c>
      <c r="L7616" t="s">
        <v>10758</v>
      </c>
      <c r="N7616" t="s">
        <v>12868</v>
      </c>
      <c r="O7616" t="s">
        <v>10708</v>
      </c>
      <c r="Q7616" t="s">
        <v>10709</v>
      </c>
      <c r="S7616" t="s">
        <v>12869</v>
      </c>
      <c r="T7616">
        <v>43109.404224537</v>
      </c>
    </row>
    <row r="7617" spans="1:20" x14ac:dyDescent="0.25">
      <c r="A7617" t="s">
        <v>22296</v>
      </c>
      <c r="B7617" t="s">
        <v>21819</v>
      </c>
      <c r="C7617" t="s">
        <v>10691</v>
      </c>
      <c r="D7617" t="s">
        <v>15317</v>
      </c>
      <c r="E7617" t="s">
        <v>10693</v>
      </c>
      <c r="F7617">
        <v>14.99</v>
      </c>
      <c r="G7617">
        <v>179.88</v>
      </c>
      <c r="H7617">
        <v>12</v>
      </c>
      <c r="I7617" t="s">
        <v>21519</v>
      </c>
      <c r="J7617">
        <v>0</v>
      </c>
      <c r="K7617">
        <v>0</v>
      </c>
      <c r="L7617" t="s">
        <v>10758</v>
      </c>
      <c r="N7617" t="s">
        <v>10837</v>
      </c>
      <c r="O7617" t="s">
        <v>10701</v>
      </c>
      <c r="Q7617" t="s">
        <v>10702</v>
      </c>
      <c r="S7617" t="s">
        <v>10838</v>
      </c>
      <c r="T7617">
        <v>43109.404224537</v>
      </c>
    </row>
    <row r="7618" spans="1:20" x14ac:dyDescent="0.25">
      <c r="A7618" t="s">
        <v>9948</v>
      </c>
      <c r="B7618" t="s">
        <v>22297</v>
      </c>
      <c r="C7618" t="s">
        <v>10691</v>
      </c>
      <c r="D7618" t="s">
        <v>15317</v>
      </c>
      <c r="E7618" t="s">
        <v>10693</v>
      </c>
      <c r="F7618">
        <v>14.99</v>
      </c>
      <c r="G7618">
        <v>179.88</v>
      </c>
      <c r="H7618">
        <v>12</v>
      </c>
      <c r="I7618" t="s">
        <v>21519</v>
      </c>
      <c r="J7618">
        <v>0</v>
      </c>
      <c r="K7618">
        <v>0</v>
      </c>
      <c r="L7618" t="s">
        <v>10864</v>
      </c>
      <c r="N7618" t="s">
        <v>10761</v>
      </c>
      <c r="O7618" t="s">
        <v>10762</v>
      </c>
      <c r="P7618" t="s">
        <v>10708</v>
      </c>
      <c r="Q7618" t="s">
        <v>10763</v>
      </c>
      <c r="R7618" t="s">
        <v>10709</v>
      </c>
      <c r="S7618" t="s">
        <v>10764</v>
      </c>
      <c r="T7618">
        <v>43102.456875000003</v>
      </c>
    </row>
    <row r="7619" spans="1:20" x14ac:dyDescent="0.25">
      <c r="A7619" t="s">
        <v>22298</v>
      </c>
      <c r="B7619" t="s">
        <v>22299</v>
      </c>
      <c r="C7619" t="s">
        <v>10691</v>
      </c>
      <c r="D7619" t="s">
        <v>15317</v>
      </c>
      <c r="E7619" t="s">
        <v>10693</v>
      </c>
      <c r="F7619">
        <v>2.25</v>
      </c>
      <c r="G7619">
        <v>54</v>
      </c>
      <c r="H7619">
        <v>24</v>
      </c>
      <c r="I7619" t="s">
        <v>21519</v>
      </c>
      <c r="J7619">
        <v>0</v>
      </c>
      <c r="K7619">
        <v>0</v>
      </c>
      <c r="L7619" t="s">
        <v>10758</v>
      </c>
      <c r="N7619" t="s">
        <v>11359</v>
      </c>
      <c r="O7619" t="s">
        <v>10762</v>
      </c>
      <c r="P7619" t="s">
        <v>10701</v>
      </c>
      <c r="Q7619" t="s">
        <v>10763</v>
      </c>
      <c r="R7619" t="s">
        <v>10702</v>
      </c>
      <c r="S7619" t="s">
        <v>11360</v>
      </c>
      <c r="T7619">
        <v>43109.404224537</v>
      </c>
    </row>
    <row r="7620" spans="1:20" x14ac:dyDescent="0.25">
      <c r="A7620" t="s">
        <v>22300</v>
      </c>
      <c r="B7620" t="s">
        <v>21726</v>
      </c>
      <c r="C7620" t="s">
        <v>10691</v>
      </c>
      <c r="D7620" t="s">
        <v>15317</v>
      </c>
      <c r="E7620" t="s">
        <v>10693</v>
      </c>
      <c r="F7620">
        <v>21.99</v>
      </c>
      <c r="G7620">
        <v>263.88</v>
      </c>
      <c r="H7620">
        <v>12</v>
      </c>
      <c r="I7620" t="s">
        <v>21519</v>
      </c>
      <c r="J7620">
        <v>0</v>
      </c>
      <c r="K7620">
        <v>0</v>
      </c>
      <c r="L7620" t="s">
        <v>10758</v>
      </c>
      <c r="N7620" t="s">
        <v>10723</v>
      </c>
      <c r="O7620" t="s">
        <v>10708</v>
      </c>
      <c r="Q7620" t="s">
        <v>10709</v>
      </c>
      <c r="S7620" t="s">
        <v>10724</v>
      </c>
      <c r="T7620">
        <v>43109.404224537</v>
      </c>
    </row>
    <row r="7621" spans="1:20" x14ac:dyDescent="0.25">
      <c r="A7621" t="s">
        <v>22301</v>
      </c>
      <c r="B7621" t="s">
        <v>22302</v>
      </c>
      <c r="C7621" t="s">
        <v>10691</v>
      </c>
      <c r="D7621" t="s">
        <v>15317</v>
      </c>
      <c r="E7621" t="s">
        <v>10693</v>
      </c>
      <c r="F7621">
        <v>12.99</v>
      </c>
      <c r="G7621">
        <v>77.94</v>
      </c>
      <c r="H7621">
        <v>6</v>
      </c>
      <c r="I7621" t="s">
        <v>21519</v>
      </c>
      <c r="J7621">
        <v>0</v>
      </c>
      <c r="K7621">
        <v>0</v>
      </c>
      <c r="L7621" t="s">
        <v>10758</v>
      </c>
      <c r="N7621" t="s">
        <v>11010</v>
      </c>
      <c r="O7621" t="s">
        <v>10708</v>
      </c>
      <c r="Q7621" t="s">
        <v>10709</v>
      </c>
      <c r="S7621" t="s">
        <v>11011</v>
      </c>
      <c r="T7621">
        <v>43109.404224537</v>
      </c>
    </row>
    <row r="7622" spans="1:20" x14ac:dyDescent="0.25">
      <c r="A7622" t="s">
        <v>22303</v>
      </c>
      <c r="B7622" t="s">
        <v>21667</v>
      </c>
      <c r="C7622" t="s">
        <v>10691</v>
      </c>
      <c r="D7622" t="s">
        <v>15317</v>
      </c>
      <c r="E7622" t="s">
        <v>10693</v>
      </c>
      <c r="F7622">
        <v>12.99</v>
      </c>
      <c r="G7622">
        <v>77.94</v>
      </c>
      <c r="H7622">
        <v>6</v>
      </c>
      <c r="I7622" t="s">
        <v>21519</v>
      </c>
      <c r="J7622">
        <v>0</v>
      </c>
      <c r="K7622">
        <v>0</v>
      </c>
      <c r="L7622" t="s">
        <v>10758</v>
      </c>
      <c r="N7622" t="s">
        <v>11010</v>
      </c>
      <c r="O7622" t="s">
        <v>10708</v>
      </c>
      <c r="Q7622" t="s">
        <v>10709</v>
      </c>
      <c r="S7622" t="s">
        <v>11011</v>
      </c>
      <c r="T7622">
        <v>43109.404224537</v>
      </c>
    </row>
    <row r="7623" spans="1:20" x14ac:dyDescent="0.25">
      <c r="A7623" t="s">
        <v>22304</v>
      </c>
      <c r="B7623" t="s">
        <v>21781</v>
      </c>
      <c r="C7623" t="s">
        <v>10691</v>
      </c>
      <c r="D7623" t="s">
        <v>15317</v>
      </c>
      <c r="E7623" t="s">
        <v>10693</v>
      </c>
      <c r="F7623">
        <v>4.99</v>
      </c>
      <c r="G7623">
        <v>119.76</v>
      </c>
      <c r="H7623">
        <v>24</v>
      </c>
      <c r="I7623" t="s">
        <v>21519</v>
      </c>
      <c r="J7623">
        <v>0</v>
      </c>
      <c r="K7623">
        <v>0</v>
      </c>
      <c r="L7623" t="s">
        <v>10758</v>
      </c>
      <c r="N7623" t="s">
        <v>10686</v>
      </c>
      <c r="O7623" t="s">
        <v>10687</v>
      </c>
      <c r="Q7623" t="s">
        <v>10688</v>
      </c>
      <c r="S7623" t="s">
        <v>10689</v>
      </c>
      <c r="T7623">
        <v>43109.404224537</v>
      </c>
    </row>
    <row r="7624" spans="1:20" x14ac:dyDescent="0.25">
      <c r="A7624" t="s">
        <v>22305</v>
      </c>
      <c r="B7624" t="s">
        <v>22306</v>
      </c>
      <c r="C7624" t="s">
        <v>10691</v>
      </c>
      <c r="D7624" t="s">
        <v>15317</v>
      </c>
      <c r="E7624" t="s">
        <v>10693</v>
      </c>
      <c r="F7624">
        <v>7.99</v>
      </c>
      <c r="G7624">
        <v>95.88</v>
      </c>
      <c r="H7624">
        <v>12</v>
      </c>
      <c r="I7624" t="s">
        <v>21519</v>
      </c>
      <c r="J7624">
        <v>0</v>
      </c>
      <c r="K7624">
        <v>0</v>
      </c>
      <c r="L7624" t="s">
        <v>10758</v>
      </c>
      <c r="N7624" t="s">
        <v>10746</v>
      </c>
      <c r="O7624" t="s">
        <v>10747</v>
      </c>
      <c r="Q7624" t="s">
        <v>10748</v>
      </c>
      <c r="S7624" t="s">
        <v>10749</v>
      </c>
      <c r="T7624">
        <v>43109.404224537</v>
      </c>
    </row>
    <row r="7625" spans="1:20" x14ac:dyDescent="0.25">
      <c r="A7625" t="s">
        <v>22307</v>
      </c>
      <c r="B7625" t="s">
        <v>22308</v>
      </c>
      <c r="C7625" t="s">
        <v>10691</v>
      </c>
      <c r="D7625" t="s">
        <v>15317</v>
      </c>
      <c r="E7625" t="s">
        <v>10693</v>
      </c>
      <c r="F7625">
        <v>6.49</v>
      </c>
      <c r="G7625">
        <v>155.76</v>
      </c>
      <c r="H7625">
        <v>24</v>
      </c>
      <c r="I7625" t="s">
        <v>21519</v>
      </c>
      <c r="J7625">
        <v>0</v>
      </c>
      <c r="K7625">
        <v>0</v>
      </c>
      <c r="L7625" t="s">
        <v>10868</v>
      </c>
      <c r="N7625" t="s">
        <v>10714</v>
      </c>
      <c r="O7625" t="s">
        <v>10708</v>
      </c>
      <c r="Q7625" t="s">
        <v>10709</v>
      </c>
      <c r="S7625" t="s">
        <v>10715</v>
      </c>
      <c r="T7625">
        <v>43102.456990740699</v>
      </c>
    </row>
    <row r="7626" spans="1:20" x14ac:dyDescent="0.25">
      <c r="A7626" t="s">
        <v>9949</v>
      </c>
      <c r="B7626" t="s">
        <v>22309</v>
      </c>
      <c r="C7626" t="s">
        <v>10691</v>
      </c>
      <c r="D7626" t="s">
        <v>15317</v>
      </c>
      <c r="E7626" t="s">
        <v>10693</v>
      </c>
      <c r="F7626">
        <v>4.99</v>
      </c>
      <c r="G7626">
        <v>119.76</v>
      </c>
      <c r="H7626">
        <v>24</v>
      </c>
      <c r="I7626" t="s">
        <v>21519</v>
      </c>
      <c r="J7626">
        <v>0</v>
      </c>
      <c r="K7626">
        <v>0</v>
      </c>
      <c r="L7626" t="s">
        <v>10831</v>
      </c>
      <c r="N7626" t="s">
        <v>10686</v>
      </c>
      <c r="O7626" t="s">
        <v>10687</v>
      </c>
      <c r="Q7626" t="s">
        <v>10688</v>
      </c>
      <c r="S7626" t="s">
        <v>10689</v>
      </c>
      <c r="T7626">
        <v>43102.456956018497</v>
      </c>
    </row>
    <row r="7627" spans="1:20" x14ac:dyDescent="0.25">
      <c r="A7627" t="s">
        <v>22310</v>
      </c>
      <c r="B7627" t="s">
        <v>22311</v>
      </c>
      <c r="C7627" t="s">
        <v>10691</v>
      </c>
      <c r="D7627" t="s">
        <v>15317</v>
      </c>
      <c r="E7627" t="s">
        <v>10693</v>
      </c>
      <c r="F7627">
        <v>9.7899999999999991</v>
      </c>
      <c r="G7627">
        <v>117.48</v>
      </c>
      <c r="H7627">
        <v>12</v>
      </c>
      <c r="I7627" t="s">
        <v>21519</v>
      </c>
      <c r="J7627">
        <v>0</v>
      </c>
      <c r="K7627">
        <v>0</v>
      </c>
      <c r="L7627" t="s">
        <v>10868</v>
      </c>
      <c r="N7627" t="s">
        <v>10991</v>
      </c>
      <c r="O7627" t="s">
        <v>10992</v>
      </c>
      <c r="Q7627" t="s">
        <v>10993</v>
      </c>
      <c r="S7627" t="s">
        <v>10994</v>
      </c>
      <c r="T7627">
        <v>43102.456990740699</v>
      </c>
    </row>
    <row r="7628" spans="1:20" x14ac:dyDescent="0.25">
      <c r="A7628" t="s">
        <v>22312</v>
      </c>
      <c r="B7628" t="s">
        <v>22313</v>
      </c>
      <c r="C7628" t="s">
        <v>10691</v>
      </c>
      <c r="D7628" t="s">
        <v>15317</v>
      </c>
      <c r="E7628" t="s">
        <v>10693</v>
      </c>
      <c r="F7628">
        <v>9.99</v>
      </c>
      <c r="G7628">
        <v>119.88</v>
      </c>
      <c r="H7628">
        <v>12</v>
      </c>
      <c r="I7628" t="s">
        <v>21519</v>
      </c>
      <c r="J7628">
        <v>0</v>
      </c>
      <c r="K7628">
        <v>0</v>
      </c>
      <c r="L7628" t="s">
        <v>10758</v>
      </c>
      <c r="N7628" t="s">
        <v>10718</v>
      </c>
      <c r="O7628" t="s">
        <v>10708</v>
      </c>
      <c r="Q7628" t="s">
        <v>10709</v>
      </c>
      <c r="S7628" t="s">
        <v>10719</v>
      </c>
      <c r="T7628">
        <v>43109.404224537</v>
      </c>
    </row>
    <row r="7629" spans="1:20" x14ac:dyDescent="0.25">
      <c r="A7629" t="s">
        <v>22314</v>
      </c>
      <c r="B7629" t="s">
        <v>22315</v>
      </c>
      <c r="C7629" t="s">
        <v>10691</v>
      </c>
      <c r="D7629" t="s">
        <v>15317</v>
      </c>
      <c r="E7629" t="s">
        <v>10693</v>
      </c>
      <c r="F7629">
        <v>28.7</v>
      </c>
      <c r="G7629">
        <v>172.2</v>
      </c>
      <c r="H7629">
        <v>6</v>
      </c>
      <c r="I7629" t="s">
        <v>21519</v>
      </c>
      <c r="J7629">
        <v>5</v>
      </c>
      <c r="K7629">
        <v>0</v>
      </c>
      <c r="L7629" t="s">
        <v>10758</v>
      </c>
      <c r="N7629" t="s">
        <v>11278</v>
      </c>
      <c r="O7629" t="s">
        <v>11279</v>
      </c>
      <c r="Q7629" t="s">
        <v>11280</v>
      </c>
      <c r="S7629" t="s">
        <v>11281</v>
      </c>
      <c r="T7629">
        <v>43109.404224537</v>
      </c>
    </row>
    <row r="7630" spans="1:20" x14ac:dyDescent="0.25">
      <c r="A7630" t="s">
        <v>22316</v>
      </c>
      <c r="B7630" t="s">
        <v>22317</v>
      </c>
      <c r="C7630" t="s">
        <v>10691</v>
      </c>
      <c r="D7630" t="s">
        <v>15317</v>
      </c>
      <c r="E7630" t="s">
        <v>10693</v>
      </c>
      <c r="F7630">
        <v>7.99</v>
      </c>
      <c r="G7630">
        <v>95.88</v>
      </c>
      <c r="H7630">
        <v>12</v>
      </c>
      <c r="I7630" t="s">
        <v>21519</v>
      </c>
      <c r="J7630">
        <v>0</v>
      </c>
      <c r="K7630">
        <v>0</v>
      </c>
      <c r="L7630" t="s">
        <v>10758</v>
      </c>
      <c r="N7630" t="s">
        <v>10746</v>
      </c>
      <c r="O7630" t="s">
        <v>10747</v>
      </c>
      <c r="Q7630" t="s">
        <v>10748</v>
      </c>
      <c r="S7630" t="s">
        <v>10749</v>
      </c>
      <c r="T7630">
        <v>43109.404224537</v>
      </c>
    </row>
    <row r="7631" spans="1:20" x14ac:dyDescent="0.25">
      <c r="A7631" t="s">
        <v>22318</v>
      </c>
      <c r="B7631" t="s">
        <v>21910</v>
      </c>
      <c r="C7631" t="s">
        <v>10691</v>
      </c>
      <c r="D7631" t="s">
        <v>15317</v>
      </c>
      <c r="E7631" t="s">
        <v>10693</v>
      </c>
      <c r="F7631">
        <v>23.99</v>
      </c>
      <c r="G7631">
        <v>287.88</v>
      </c>
      <c r="H7631">
        <v>12</v>
      </c>
      <c r="I7631" t="s">
        <v>21519</v>
      </c>
      <c r="J7631">
        <v>0</v>
      </c>
      <c r="K7631">
        <v>0</v>
      </c>
      <c r="L7631" t="s">
        <v>10758</v>
      </c>
      <c r="N7631" t="s">
        <v>10978</v>
      </c>
      <c r="O7631" t="s">
        <v>10747</v>
      </c>
      <c r="Q7631" t="s">
        <v>10748</v>
      </c>
      <c r="S7631" t="s">
        <v>10979</v>
      </c>
      <c r="T7631">
        <v>43109.404224537</v>
      </c>
    </row>
    <row r="7632" spans="1:20" x14ac:dyDescent="0.25">
      <c r="A7632" t="s">
        <v>22319</v>
      </c>
      <c r="B7632" t="s">
        <v>22320</v>
      </c>
      <c r="C7632" t="s">
        <v>10691</v>
      </c>
      <c r="D7632" t="s">
        <v>15317</v>
      </c>
      <c r="E7632" t="s">
        <v>10693</v>
      </c>
      <c r="F7632">
        <v>89.98</v>
      </c>
      <c r="G7632">
        <v>89.98</v>
      </c>
      <c r="H7632">
        <v>1</v>
      </c>
      <c r="I7632" t="s">
        <v>21519</v>
      </c>
      <c r="J7632">
        <v>0</v>
      </c>
      <c r="K7632">
        <v>0</v>
      </c>
      <c r="L7632" t="s">
        <v>10758</v>
      </c>
      <c r="N7632" t="s">
        <v>10978</v>
      </c>
      <c r="O7632" t="s">
        <v>10747</v>
      </c>
      <c r="Q7632" t="s">
        <v>10748</v>
      </c>
      <c r="S7632" t="s">
        <v>10979</v>
      </c>
      <c r="T7632">
        <v>43109.404224537</v>
      </c>
    </row>
    <row r="7633" spans="1:20" x14ac:dyDescent="0.25">
      <c r="A7633" t="s">
        <v>22321</v>
      </c>
      <c r="B7633" t="s">
        <v>22322</v>
      </c>
      <c r="C7633" t="s">
        <v>10691</v>
      </c>
      <c r="D7633" t="s">
        <v>15317</v>
      </c>
      <c r="E7633" t="s">
        <v>10693</v>
      </c>
      <c r="F7633">
        <v>7.99</v>
      </c>
      <c r="G7633">
        <v>95.88</v>
      </c>
      <c r="H7633">
        <v>12</v>
      </c>
      <c r="I7633" t="s">
        <v>21519</v>
      </c>
      <c r="J7633">
        <v>0</v>
      </c>
      <c r="K7633">
        <v>0</v>
      </c>
      <c r="L7633" t="s">
        <v>10758</v>
      </c>
      <c r="N7633" t="s">
        <v>10746</v>
      </c>
      <c r="O7633" t="s">
        <v>10747</v>
      </c>
      <c r="Q7633" t="s">
        <v>10748</v>
      </c>
      <c r="S7633" t="s">
        <v>10749</v>
      </c>
      <c r="T7633">
        <v>43109.404224537</v>
      </c>
    </row>
    <row r="7634" spans="1:20" x14ac:dyDescent="0.25">
      <c r="A7634" t="s">
        <v>22323</v>
      </c>
      <c r="B7634" t="s">
        <v>22324</v>
      </c>
      <c r="C7634" t="s">
        <v>10691</v>
      </c>
      <c r="D7634" t="s">
        <v>15317</v>
      </c>
      <c r="E7634" t="s">
        <v>10693</v>
      </c>
      <c r="F7634">
        <v>4.99</v>
      </c>
      <c r="G7634">
        <v>119.76</v>
      </c>
      <c r="H7634">
        <v>24</v>
      </c>
      <c r="I7634" t="s">
        <v>21519</v>
      </c>
      <c r="J7634">
        <v>0</v>
      </c>
      <c r="K7634">
        <v>0</v>
      </c>
      <c r="L7634" t="s">
        <v>10812</v>
      </c>
      <c r="N7634" t="s">
        <v>11489</v>
      </c>
      <c r="O7634" t="s">
        <v>10701</v>
      </c>
      <c r="Q7634" t="s">
        <v>10702</v>
      </c>
      <c r="S7634" t="s">
        <v>11490</v>
      </c>
      <c r="T7634">
        <v>43102.456875000003</v>
      </c>
    </row>
    <row r="7635" spans="1:20" x14ac:dyDescent="0.25">
      <c r="A7635" t="s">
        <v>22325</v>
      </c>
      <c r="B7635" t="s">
        <v>22286</v>
      </c>
      <c r="C7635" t="s">
        <v>10691</v>
      </c>
      <c r="D7635" t="s">
        <v>15317</v>
      </c>
      <c r="E7635" t="s">
        <v>10693</v>
      </c>
      <c r="F7635">
        <v>9.99</v>
      </c>
      <c r="G7635">
        <v>149.85</v>
      </c>
      <c r="H7635">
        <v>15</v>
      </c>
      <c r="I7635" t="s">
        <v>21519</v>
      </c>
      <c r="J7635">
        <v>0</v>
      </c>
      <c r="K7635">
        <v>0</v>
      </c>
      <c r="L7635" t="s">
        <v>10758</v>
      </c>
      <c r="N7635" t="s">
        <v>22326</v>
      </c>
      <c r="O7635" t="s">
        <v>10708</v>
      </c>
      <c r="Q7635" t="s">
        <v>10709</v>
      </c>
      <c r="S7635" t="s">
        <v>22327</v>
      </c>
      <c r="T7635">
        <v>43109.404224537</v>
      </c>
    </row>
    <row r="7636" spans="1:20" x14ac:dyDescent="0.25">
      <c r="A7636" t="s">
        <v>9950</v>
      </c>
      <c r="B7636" t="s">
        <v>22328</v>
      </c>
      <c r="C7636" t="s">
        <v>10691</v>
      </c>
      <c r="D7636" t="s">
        <v>15317</v>
      </c>
      <c r="E7636" t="s">
        <v>10693</v>
      </c>
      <c r="F7636">
        <v>8.99</v>
      </c>
      <c r="G7636">
        <v>215.76</v>
      </c>
      <c r="H7636">
        <v>24</v>
      </c>
      <c r="I7636" t="s">
        <v>21519</v>
      </c>
      <c r="J7636">
        <v>0</v>
      </c>
      <c r="K7636">
        <v>0</v>
      </c>
      <c r="L7636" t="s">
        <v>10868</v>
      </c>
      <c r="N7636" t="s">
        <v>10826</v>
      </c>
      <c r="O7636" t="s">
        <v>10708</v>
      </c>
      <c r="Q7636" t="s">
        <v>10709</v>
      </c>
      <c r="S7636" t="s">
        <v>10827</v>
      </c>
      <c r="T7636">
        <v>43102.456990740699</v>
      </c>
    </row>
    <row r="7637" spans="1:20" x14ac:dyDescent="0.25">
      <c r="A7637" t="s">
        <v>22329</v>
      </c>
      <c r="B7637" t="s">
        <v>22330</v>
      </c>
      <c r="C7637" t="s">
        <v>10691</v>
      </c>
      <c r="D7637" t="s">
        <v>15317</v>
      </c>
      <c r="E7637" t="s">
        <v>10693</v>
      </c>
      <c r="F7637">
        <v>15.92</v>
      </c>
      <c r="G7637">
        <v>95.52</v>
      </c>
      <c r="H7637">
        <v>6</v>
      </c>
      <c r="I7637" t="s">
        <v>21519</v>
      </c>
      <c r="J7637">
        <v>0</v>
      </c>
      <c r="K7637">
        <v>0</v>
      </c>
      <c r="L7637" t="s">
        <v>10758</v>
      </c>
      <c r="N7637" t="s">
        <v>10761</v>
      </c>
      <c r="O7637" t="s">
        <v>10762</v>
      </c>
      <c r="P7637" t="s">
        <v>10708</v>
      </c>
      <c r="Q7637" t="s">
        <v>10763</v>
      </c>
      <c r="R7637" t="s">
        <v>10709</v>
      </c>
      <c r="S7637" t="s">
        <v>10764</v>
      </c>
      <c r="T7637">
        <v>43109.404224537</v>
      </c>
    </row>
    <row r="7638" spans="1:20" x14ac:dyDescent="0.25">
      <c r="A7638" t="s">
        <v>22331</v>
      </c>
      <c r="B7638" t="s">
        <v>21672</v>
      </c>
      <c r="C7638" t="s">
        <v>10691</v>
      </c>
      <c r="D7638" t="s">
        <v>15317</v>
      </c>
      <c r="E7638" t="s">
        <v>10693</v>
      </c>
      <c r="F7638">
        <v>13.99</v>
      </c>
      <c r="G7638">
        <v>167.88</v>
      </c>
      <c r="H7638">
        <v>12</v>
      </c>
      <c r="I7638" t="s">
        <v>21519</v>
      </c>
      <c r="J7638">
        <v>0</v>
      </c>
      <c r="K7638">
        <v>0</v>
      </c>
      <c r="L7638" t="s">
        <v>10758</v>
      </c>
      <c r="N7638" t="s">
        <v>10700</v>
      </c>
      <c r="O7638" t="s">
        <v>10701</v>
      </c>
      <c r="Q7638" t="s">
        <v>10702</v>
      </c>
      <c r="S7638" t="s">
        <v>10703</v>
      </c>
      <c r="T7638">
        <v>43109.404224537</v>
      </c>
    </row>
    <row r="7639" spans="1:20" x14ac:dyDescent="0.25">
      <c r="A7639" t="s">
        <v>22332</v>
      </c>
      <c r="B7639" t="s">
        <v>22333</v>
      </c>
      <c r="C7639" t="s">
        <v>10691</v>
      </c>
      <c r="D7639" t="s">
        <v>15317</v>
      </c>
      <c r="E7639" t="s">
        <v>10693</v>
      </c>
      <c r="F7639">
        <v>13.99</v>
      </c>
      <c r="G7639">
        <v>335.76</v>
      </c>
      <c r="H7639">
        <v>24</v>
      </c>
      <c r="I7639" t="s">
        <v>21519</v>
      </c>
      <c r="J7639">
        <v>0</v>
      </c>
      <c r="K7639">
        <v>0</v>
      </c>
      <c r="L7639" t="s">
        <v>10758</v>
      </c>
      <c r="N7639" t="s">
        <v>10837</v>
      </c>
      <c r="O7639" t="s">
        <v>10701</v>
      </c>
      <c r="Q7639" t="s">
        <v>10702</v>
      </c>
      <c r="S7639" t="s">
        <v>10838</v>
      </c>
      <c r="T7639">
        <v>43109.404224537</v>
      </c>
    </row>
    <row r="7640" spans="1:20" x14ac:dyDescent="0.25">
      <c r="A7640" t="s">
        <v>22334</v>
      </c>
      <c r="B7640" t="s">
        <v>21719</v>
      </c>
      <c r="C7640" t="s">
        <v>10691</v>
      </c>
      <c r="D7640" t="s">
        <v>15317</v>
      </c>
      <c r="E7640" t="s">
        <v>10693</v>
      </c>
      <c r="F7640">
        <v>12.99</v>
      </c>
      <c r="G7640">
        <v>155.91999999999999</v>
      </c>
      <c r="H7640">
        <v>12</v>
      </c>
      <c r="I7640" t="s">
        <v>21519</v>
      </c>
      <c r="J7640">
        <v>0</v>
      </c>
      <c r="K7640">
        <v>0</v>
      </c>
      <c r="L7640" t="s">
        <v>10758</v>
      </c>
      <c r="N7640" t="s">
        <v>10732</v>
      </c>
      <c r="O7640" t="s">
        <v>10687</v>
      </c>
      <c r="Q7640" t="s">
        <v>10688</v>
      </c>
      <c r="S7640" t="s">
        <v>10733</v>
      </c>
      <c r="T7640">
        <v>43109.404224537</v>
      </c>
    </row>
    <row r="7641" spans="1:20" x14ac:dyDescent="0.25">
      <c r="A7641" t="s">
        <v>22335</v>
      </c>
      <c r="B7641" t="s">
        <v>21849</v>
      </c>
      <c r="C7641" t="s">
        <v>10691</v>
      </c>
      <c r="D7641" t="s">
        <v>15317</v>
      </c>
      <c r="E7641" t="s">
        <v>10693</v>
      </c>
      <c r="F7641">
        <v>16.989999999999998</v>
      </c>
      <c r="G7641">
        <v>203.88</v>
      </c>
      <c r="H7641">
        <v>12</v>
      </c>
      <c r="I7641" t="s">
        <v>21519</v>
      </c>
      <c r="J7641">
        <v>0</v>
      </c>
      <c r="K7641">
        <v>0</v>
      </c>
      <c r="L7641" t="s">
        <v>10758</v>
      </c>
      <c r="N7641" t="s">
        <v>10803</v>
      </c>
      <c r="O7641" t="s">
        <v>10782</v>
      </c>
      <c r="Q7641" t="s">
        <v>10783</v>
      </c>
      <c r="S7641" t="s">
        <v>10804</v>
      </c>
      <c r="T7641">
        <v>43109.404224537</v>
      </c>
    </row>
    <row r="7642" spans="1:20" x14ac:dyDescent="0.25">
      <c r="A7642" t="s">
        <v>6690</v>
      </c>
      <c r="B7642" t="s">
        <v>22336</v>
      </c>
      <c r="C7642" t="s">
        <v>10681</v>
      </c>
      <c r="D7642" t="s">
        <v>10683</v>
      </c>
      <c r="E7642" t="s">
        <v>10685</v>
      </c>
      <c r="F7642">
        <v>12.99</v>
      </c>
      <c r="G7642">
        <v>155.88</v>
      </c>
      <c r="H7642">
        <v>12</v>
      </c>
      <c r="I7642" t="s">
        <v>21519</v>
      </c>
      <c r="J7642">
        <v>0</v>
      </c>
      <c r="K7642">
        <v>0</v>
      </c>
      <c r="L7642" t="s">
        <v>11175</v>
      </c>
      <c r="M7642">
        <v>43344</v>
      </c>
      <c r="N7642" t="s">
        <v>10700</v>
      </c>
      <c r="O7642" t="s">
        <v>10701</v>
      </c>
      <c r="Q7642" t="s">
        <v>10702</v>
      </c>
      <c r="S7642" t="s">
        <v>10703</v>
      </c>
      <c r="T7642">
        <v>43102.456956018497</v>
      </c>
    </row>
    <row r="7643" spans="1:20" x14ac:dyDescent="0.25">
      <c r="A7643" t="s">
        <v>22337</v>
      </c>
      <c r="B7643" t="s">
        <v>22338</v>
      </c>
      <c r="C7643" t="s">
        <v>10691</v>
      </c>
      <c r="D7643" t="s">
        <v>10683</v>
      </c>
      <c r="E7643" t="s">
        <v>10693</v>
      </c>
      <c r="F7643">
        <v>12.99</v>
      </c>
      <c r="G7643">
        <v>155.88</v>
      </c>
      <c r="H7643">
        <v>12</v>
      </c>
      <c r="I7643" t="s">
        <v>21519</v>
      </c>
      <c r="J7643">
        <v>0</v>
      </c>
      <c r="K7643">
        <v>0</v>
      </c>
      <c r="L7643" t="s">
        <v>11175</v>
      </c>
      <c r="M7643">
        <v>43344</v>
      </c>
      <c r="N7643" t="s">
        <v>10700</v>
      </c>
      <c r="O7643" t="s">
        <v>10701</v>
      </c>
      <c r="Q7643" t="s">
        <v>10702</v>
      </c>
      <c r="S7643" t="s">
        <v>10703</v>
      </c>
      <c r="T7643">
        <v>43102.456956018497</v>
      </c>
    </row>
    <row r="7644" spans="1:20" x14ac:dyDescent="0.25">
      <c r="A7644" t="s">
        <v>22339</v>
      </c>
      <c r="B7644" t="s">
        <v>22340</v>
      </c>
      <c r="C7644" t="s">
        <v>10751</v>
      </c>
      <c r="D7644" t="s">
        <v>10752</v>
      </c>
      <c r="E7644" t="s">
        <v>10753</v>
      </c>
      <c r="F7644">
        <v>49.99</v>
      </c>
      <c r="G7644">
        <v>299.94</v>
      </c>
      <c r="H7644">
        <v>6</v>
      </c>
      <c r="I7644" t="s">
        <v>21519</v>
      </c>
      <c r="J7644">
        <v>0</v>
      </c>
      <c r="K7644">
        <v>0</v>
      </c>
      <c r="L7644" t="s">
        <v>10731</v>
      </c>
      <c r="M7644">
        <v>43368</v>
      </c>
      <c r="N7644" t="s">
        <v>10700</v>
      </c>
      <c r="O7644" t="s">
        <v>10701</v>
      </c>
      <c r="Q7644" t="s">
        <v>10702</v>
      </c>
      <c r="S7644" t="s">
        <v>10703</v>
      </c>
      <c r="T7644">
        <v>43102.456875000003</v>
      </c>
    </row>
    <row r="7645" spans="1:20" x14ac:dyDescent="0.25">
      <c r="A7645" t="s">
        <v>22341</v>
      </c>
      <c r="B7645" t="s">
        <v>22342</v>
      </c>
      <c r="C7645" t="s">
        <v>10691</v>
      </c>
      <c r="D7645" t="s">
        <v>10683</v>
      </c>
      <c r="E7645" t="s">
        <v>10693</v>
      </c>
      <c r="F7645">
        <v>16.989999999999998</v>
      </c>
      <c r="G7645">
        <v>203.88</v>
      </c>
      <c r="H7645">
        <v>12</v>
      </c>
      <c r="I7645" t="s">
        <v>21519</v>
      </c>
      <c r="J7645">
        <v>0</v>
      </c>
      <c r="K7645">
        <v>0</v>
      </c>
      <c r="L7645" t="s">
        <v>10717</v>
      </c>
      <c r="M7645">
        <v>43487</v>
      </c>
      <c r="N7645" t="s">
        <v>10803</v>
      </c>
      <c r="O7645" t="s">
        <v>10782</v>
      </c>
      <c r="Q7645" t="s">
        <v>10783</v>
      </c>
      <c r="S7645" t="s">
        <v>10804</v>
      </c>
      <c r="T7645">
        <v>43102.456921296303</v>
      </c>
    </row>
    <row r="7646" spans="1:20" x14ac:dyDescent="0.25">
      <c r="A7646" t="s">
        <v>6691</v>
      </c>
      <c r="B7646" t="s">
        <v>22343</v>
      </c>
      <c r="C7646" t="s">
        <v>10681</v>
      </c>
      <c r="D7646" t="s">
        <v>10683</v>
      </c>
      <c r="E7646" t="s">
        <v>10685</v>
      </c>
      <c r="F7646">
        <v>15.99</v>
      </c>
      <c r="G7646">
        <v>383.76</v>
      </c>
      <c r="H7646">
        <v>24</v>
      </c>
      <c r="I7646" t="s">
        <v>21519</v>
      </c>
      <c r="J7646">
        <v>0</v>
      </c>
      <c r="K7646">
        <v>0</v>
      </c>
      <c r="L7646" t="s">
        <v>11628</v>
      </c>
      <c r="M7646">
        <v>44987</v>
      </c>
      <c r="N7646" t="s">
        <v>10803</v>
      </c>
      <c r="O7646" t="s">
        <v>10782</v>
      </c>
      <c r="Q7646" t="s">
        <v>10783</v>
      </c>
      <c r="S7646" t="s">
        <v>10804</v>
      </c>
      <c r="T7646">
        <v>43102.456909722197</v>
      </c>
    </row>
    <row r="7647" spans="1:20" x14ac:dyDescent="0.25">
      <c r="A7647" t="s">
        <v>22344</v>
      </c>
      <c r="B7647" t="s">
        <v>22345</v>
      </c>
      <c r="C7647" t="s">
        <v>10691</v>
      </c>
      <c r="D7647" t="s">
        <v>10683</v>
      </c>
      <c r="E7647" t="s">
        <v>10693</v>
      </c>
      <c r="F7647">
        <v>16.989999999999998</v>
      </c>
      <c r="G7647">
        <v>203.88</v>
      </c>
      <c r="H7647">
        <v>12</v>
      </c>
      <c r="I7647" t="s">
        <v>21519</v>
      </c>
      <c r="J7647">
        <v>0</v>
      </c>
      <c r="K7647">
        <v>0</v>
      </c>
      <c r="L7647" t="s">
        <v>10717</v>
      </c>
      <c r="M7647">
        <v>44392</v>
      </c>
      <c r="N7647" t="s">
        <v>10803</v>
      </c>
      <c r="O7647" t="s">
        <v>10782</v>
      </c>
      <c r="Q7647" t="s">
        <v>10783</v>
      </c>
      <c r="S7647" t="s">
        <v>10804</v>
      </c>
      <c r="T7647">
        <v>43102.456921296303</v>
      </c>
    </row>
    <row r="7648" spans="1:20" x14ac:dyDescent="0.25">
      <c r="A7648" t="s">
        <v>22346</v>
      </c>
      <c r="B7648" t="s">
        <v>22347</v>
      </c>
      <c r="C7648" t="s">
        <v>10691</v>
      </c>
      <c r="D7648" t="s">
        <v>10683</v>
      </c>
      <c r="E7648" t="s">
        <v>10693</v>
      </c>
      <c r="F7648">
        <v>5.99</v>
      </c>
      <c r="G7648">
        <v>71.88</v>
      </c>
      <c r="H7648">
        <v>12</v>
      </c>
      <c r="I7648" t="s">
        <v>21519</v>
      </c>
      <c r="J7648">
        <v>0</v>
      </c>
      <c r="K7648">
        <v>0</v>
      </c>
      <c r="L7648" t="s">
        <v>11175</v>
      </c>
      <c r="M7648">
        <v>43566</v>
      </c>
      <c r="N7648" t="s">
        <v>10746</v>
      </c>
      <c r="O7648" t="s">
        <v>10747</v>
      </c>
      <c r="Q7648" t="s">
        <v>10748</v>
      </c>
      <c r="S7648" t="s">
        <v>10749</v>
      </c>
      <c r="T7648">
        <v>43102.456956018497</v>
      </c>
    </row>
    <row r="7649" spans="1:20" x14ac:dyDescent="0.25">
      <c r="A7649" t="s">
        <v>6692</v>
      </c>
      <c r="B7649" t="s">
        <v>22348</v>
      </c>
      <c r="C7649" t="s">
        <v>10681</v>
      </c>
      <c r="D7649" t="s">
        <v>10683</v>
      </c>
      <c r="E7649" t="s">
        <v>10685</v>
      </c>
      <c r="F7649">
        <v>14.99</v>
      </c>
      <c r="G7649">
        <v>179.88</v>
      </c>
      <c r="H7649">
        <v>12</v>
      </c>
      <c r="I7649" t="s">
        <v>21519</v>
      </c>
      <c r="J7649">
        <v>0</v>
      </c>
      <c r="K7649">
        <v>0</v>
      </c>
      <c r="L7649" t="s">
        <v>11305</v>
      </c>
      <c r="M7649">
        <v>44084</v>
      </c>
      <c r="N7649" t="s">
        <v>10991</v>
      </c>
      <c r="O7649" t="s">
        <v>10992</v>
      </c>
      <c r="Q7649" t="s">
        <v>10993</v>
      </c>
      <c r="S7649" t="s">
        <v>10994</v>
      </c>
      <c r="T7649">
        <v>43102.456875000003</v>
      </c>
    </row>
    <row r="7650" spans="1:20" x14ac:dyDescent="0.25">
      <c r="A7650" t="s">
        <v>22349</v>
      </c>
      <c r="B7650" t="s">
        <v>22350</v>
      </c>
      <c r="C7650" t="s">
        <v>10691</v>
      </c>
      <c r="D7650" t="s">
        <v>10752</v>
      </c>
      <c r="E7650" t="s">
        <v>10693</v>
      </c>
      <c r="F7650">
        <v>33.99</v>
      </c>
      <c r="G7650">
        <v>203.94</v>
      </c>
      <c r="H7650">
        <v>6</v>
      </c>
      <c r="I7650" t="s">
        <v>21519</v>
      </c>
      <c r="J7650">
        <v>0</v>
      </c>
      <c r="K7650">
        <v>0</v>
      </c>
      <c r="L7650" t="s">
        <v>10758</v>
      </c>
      <c r="N7650" t="s">
        <v>10700</v>
      </c>
      <c r="O7650" t="s">
        <v>10701</v>
      </c>
      <c r="Q7650" t="s">
        <v>10702</v>
      </c>
      <c r="S7650" t="s">
        <v>10703</v>
      </c>
      <c r="T7650">
        <v>43109.404224537</v>
      </c>
    </row>
    <row r="7651" spans="1:20" x14ac:dyDescent="0.25">
      <c r="A7651" t="s">
        <v>6693</v>
      </c>
      <c r="B7651" t="s">
        <v>22351</v>
      </c>
      <c r="C7651" t="s">
        <v>10751</v>
      </c>
      <c r="D7651" t="s">
        <v>10683</v>
      </c>
      <c r="E7651" t="s">
        <v>10836</v>
      </c>
      <c r="F7651">
        <v>8.39</v>
      </c>
      <c r="G7651">
        <v>100.68</v>
      </c>
      <c r="H7651">
        <v>12</v>
      </c>
      <c r="I7651" t="s">
        <v>21519</v>
      </c>
      <c r="J7651">
        <v>0</v>
      </c>
      <c r="K7651">
        <v>0</v>
      </c>
      <c r="L7651" t="s">
        <v>10722</v>
      </c>
      <c r="M7651">
        <v>43543</v>
      </c>
      <c r="N7651" t="s">
        <v>10770</v>
      </c>
      <c r="S7651" t="s">
        <v>10771</v>
      </c>
      <c r="T7651">
        <v>43102.456956018497</v>
      </c>
    </row>
    <row r="7652" spans="1:20" x14ac:dyDescent="0.25">
      <c r="A7652" t="s">
        <v>6694</v>
      </c>
      <c r="B7652" t="s">
        <v>22352</v>
      </c>
      <c r="C7652" t="s">
        <v>10681</v>
      </c>
      <c r="D7652" t="s">
        <v>10683</v>
      </c>
      <c r="E7652" t="s">
        <v>10685</v>
      </c>
      <c r="F7652">
        <v>33.99</v>
      </c>
      <c r="G7652">
        <v>407.88</v>
      </c>
      <c r="H7652">
        <v>12</v>
      </c>
      <c r="I7652" t="s">
        <v>21519</v>
      </c>
      <c r="J7652">
        <v>0</v>
      </c>
      <c r="K7652">
        <v>0</v>
      </c>
      <c r="L7652" t="s">
        <v>10835</v>
      </c>
      <c r="M7652">
        <v>45224</v>
      </c>
      <c r="N7652" t="s">
        <v>10803</v>
      </c>
      <c r="O7652" t="s">
        <v>10782</v>
      </c>
      <c r="Q7652" t="s">
        <v>10783</v>
      </c>
      <c r="S7652" t="s">
        <v>10804</v>
      </c>
      <c r="T7652">
        <v>43102.456863425898</v>
      </c>
    </row>
    <row r="7653" spans="1:20" x14ac:dyDescent="0.25">
      <c r="A7653" t="s">
        <v>22353</v>
      </c>
      <c r="B7653" t="s">
        <v>22354</v>
      </c>
      <c r="C7653" t="s">
        <v>10691</v>
      </c>
      <c r="D7653" t="s">
        <v>10683</v>
      </c>
      <c r="E7653" t="s">
        <v>10693</v>
      </c>
      <c r="F7653">
        <v>15.99</v>
      </c>
      <c r="G7653">
        <v>191.88</v>
      </c>
      <c r="H7653">
        <v>12</v>
      </c>
      <c r="I7653" t="s">
        <v>21519</v>
      </c>
      <c r="J7653">
        <v>0</v>
      </c>
      <c r="K7653">
        <v>0</v>
      </c>
      <c r="L7653" t="s">
        <v>10722</v>
      </c>
      <c r="M7653">
        <v>43544</v>
      </c>
      <c r="N7653" t="s">
        <v>10837</v>
      </c>
      <c r="O7653" t="s">
        <v>10701</v>
      </c>
      <c r="Q7653" t="s">
        <v>10702</v>
      </c>
      <c r="S7653" t="s">
        <v>10838</v>
      </c>
      <c r="T7653">
        <v>43102.456956018497</v>
      </c>
    </row>
    <row r="7654" spans="1:20" x14ac:dyDescent="0.25">
      <c r="A7654" t="s">
        <v>6695</v>
      </c>
      <c r="B7654" t="s">
        <v>22355</v>
      </c>
      <c r="C7654" t="s">
        <v>10681</v>
      </c>
      <c r="D7654" t="s">
        <v>10683</v>
      </c>
      <c r="E7654" t="s">
        <v>10685</v>
      </c>
      <c r="F7654">
        <v>13.99</v>
      </c>
      <c r="G7654">
        <v>335.76</v>
      </c>
      <c r="H7654">
        <v>24</v>
      </c>
      <c r="I7654" t="s">
        <v>21519</v>
      </c>
      <c r="J7654">
        <v>0</v>
      </c>
      <c r="K7654">
        <v>0</v>
      </c>
      <c r="L7654" t="s">
        <v>10862</v>
      </c>
      <c r="M7654">
        <v>43931</v>
      </c>
      <c r="N7654" t="s">
        <v>10732</v>
      </c>
      <c r="O7654" t="s">
        <v>10687</v>
      </c>
      <c r="Q7654" t="s">
        <v>10688</v>
      </c>
      <c r="S7654" t="s">
        <v>10733</v>
      </c>
      <c r="T7654">
        <v>43102.456909722197</v>
      </c>
    </row>
    <row r="7655" spans="1:20" x14ac:dyDescent="0.25">
      <c r="A7655" t="s">
        <v>6696</v>
      </c>
      <c r="B7655" t="s">
        <v>22356</v>
      </c>
      <c r="C7655" t="s">
        <v>10751</v>
      </c>
      <c r="D7655" t="s">
        <v>10683</v>
      </c>
      <c r="E7655" t="s">
        <v>10685</v>
      </c>
      <c r="F7655">
        <v>28.99</v>
      </c>
      <c r="G7655">
        <v>347.88</v>
      </c>
      <c r="H7655">
        <v>12</v>
      </c>
      <c r="I7655" t="s">
        <v>21519</v>
      </c>
      <c r="J7655">
        <v>0</v>
      </c>
      <c r="K7655">
        <v>0</v>
      </c>
      <c r="L7655" t="s">
        <v>10731</v>
      </c>
      <c r="M7655">
        <v>45831</v>
      </c>
      <c r="N7655" t="s">
        <v>10732</v>
      </c>
      <c r="O7655" t="s">
        <v>10687</v>
      </c>
      <c r="Q7655" t="s">
        <v>10688</v>
      </c>
      <c r="S7655" t="s">
        <v>10733</v>
      </c>
      <c r="T7655">
        <v>43102.456875000003</v>
      </c>
    </row>
    <row r="7656" spans="1:20" x14ac:dyDescent="0.25">
      <c r="A7656" t="s">
        <v>6697</v>
      </c>
      <c r="B7656" t="s">
        <v>22357</v>
      </c>
      <c r="C7656" t="s">
        <v>10681</v>
      </c>
      <c r="D7656" t="s">
        <v>10683</v>
      </c>
      <c r="E7656" t="s">
        <v>10685</v>
      </c>
      <c r="F7656">
        <v>15.99</v>
      </c>
      <c r="G7656">
        <v>191.88</v>
      </c>
      <c r="H7656">
        <v>12</v>
      </c>
      <c r="I7656" t="s">
        <v>21519</v>
      </c>
      <c r="J7656">
        <v>0</v>
      </c>
      <c r="K7656">
        <v>0</v>
      </c>
      <c r="L7656" t="s">
        <v>10862</v>
      </c>
      <c r="M7656">
        <v>44042</v>
      </c>
      <c r="N7656" t="s">
        <v>10694</v>
      </c>
      <c r="O7656" t="s">
        <v>10695</v>
      </c>
      <c r="Q7656" t="s">
        <v>10696</v>
      </c>
      <c r="S7656" t="s">
        <v>10697</v>
      </c>
      <c r="T7656">
        <v>43102.456909722197</v>
      </c>
    </row>
    <row r="7657" spans="1:20" x14ac:dyDescent="0.25">
      <c r="A7657" t="s">
        <v>6698</v>
      </c>
      <c r="B7657" t="s">
        <v>22358</v>
      </c>
      <c r="C7657" t="s">
        <v>10681</v>
      </c>
      <c r="D7657" t="s">
        <v>10683</v>
      </c>
      <c r="E7657" t="s">
        <v>10685</v>
      </c>
      <c r="F7657">
        <v>26.99</v>
      </c>
      <c r="G7657">
        <v>323.88</v>
      </c>
      <c r="H7657">
        <v>12</v>
      </c>
      <c r="I7657" t="s">
        <v>21519</v>
      </c>
      <c r="J7657">
        <v>0</v>
      </c>
      <c r="K7657">
        <v>0</v>
      </c>
      <c r="L7657" t="s">
        <v>10916</v>
      </c>
      <c r="M7657">
        <v>44641</v>
      </c>
      <c r="N7657" t="s">
        <v>13024</v>
      </c>
      <c r="O7657" t="s">
        <v>11717</v>
      </c>
      <c r="Q7657" t="s">
        <v>11718</v>
      </c>
      <c r="S7657" t="s">
        <v>13025</v>
      </c>
      <c r="T7657">
        <v>43102.456909722197</v>
      </c>
    </row>
    <row r="7658" spans="1:20" x14ac:dyDescent="0.25">
      <c r="A7658" t="s">
        <v>22359</v>
      </c>
      <c r="B7658" t="s">
        <v>22360</v>
      </c>
      <c r="C7658" t="s">
        <v>10691</v>
      </c>
      <c r="D7658" t="s">
        <v>10683</v>
      </c>
      <c r="E7658" t="s">
        <v>10693</v>
      </c>
      <c r="F7658">
        <v>29.99</v>
      </c>
      <c r="G7658">
        <v>359.88</v>
      </c>
      <c r="H7658">
        <v>12</v>
      </c>
      <c r="I7658" t="s">
        <v>21519</v>
      </c>
      <c r="J7658">
        <v>0</v>
      </c>
      <c r="K7658">
        <v>0</v>
      </c>
      <c r="L7658" t="s">
        <v>10731</v>
      </c>
      <c r="M7658">
        <v>43682</v>
      </c>
      <c r="N7658" t="s">
        <v>10874</v>
      </c>
      <c r="O7658" t="s">
        <v>10701</v>
      </c>
      <c r="P7658" t="s">
        <v>10708</v>
      </c>
      <c r="Q7658" t="s">
        <v>10702</v>
      </c>
      <c r="R7658" t="s">
        <v>10709</v>
      </c>
      <c r="S7658" t="s">
        <v>10875</v>
      </c>
      <c r="T7658">
        <v>43102.456875000003</v>
      </c>
    </row>
    <row r="7659" spans="1:20" x14ac:dyDescent="0.25">
      <c r="A7659" t="s">
        <v>6699</v>
      </c>
      <c r="B7659" t="s">
        <v>22361</v>
      </c>
      <c r="C7659" t="s">
        <v>10681</v>
      </c>
      <c r="D7659" t="s">
        <v>10683</v>
      </c>
      <c r="E7659" t="s">
        <v>10685</v>
      </c>
      <c r="F7659">
        <v>7.49</v>
      </c>
      <c r="G7659">
        <v>179.76</v>
      </c>
      <c r="H7659">
        <v>24</v>
      </c>
      <c r="I7659" t="s">
        <v>21519</v>
      </c>
      <c r="J7659">
        <v>0</v>
      </c>
      <c r="K7659">
        <v>0</v>
      </c>
      <c r="L7659" t="s">
        <v>10788</v>
      </c>
      <c r="M7659">
        <v>44217</v>
      </c>
      <c r="N7659" t="s">
        <v>10826</v>
      </c>
      <c r="O7659" t="s">
        <v>10708</v>
      </c>
      <c r="Q7659" t="s">
        <v>10709</v>
      </c>
      <c r="S7659" t="s">
        <v>10827</v>
      </c>
      <c r="T7659">
        <v>43102.456921296303</v>
      </c>
    </row>
    <row r="7660" spans="1:20" x14ac:dyDescent="0.25">
      <c r="A7660" t="s">
        <v>9952</v>
      </c>
      <c r="B7660" t="s">
        <v>22362</v>
      </c>
      <c r="C7660" t="s">
        <v>10751</v>
      </c>
      <c r="D7660" t="s">
        <v>10752</v>
      </c>
      <c r="E7660" t="s">
        <v>10685</v>
      </c>
      <c r="F7660">
        <v>79.989999999999995</v>
      </c>
      <c r="G7660">
        <v>319.95999999999998</v>
      </c>
      <c r="H7660">
        <v>4</v>
      </c>
      <c r="I7660" t="s">
        <v>21519</v>
      </c>
      <c r="J7660">
        <v>0</v>
      </c>
      <c r="K7660">
        <v>0</v>
      </c>
      <c r="L7660" t="s">
        <v>11042</v>
      </c>
      <c r="M7660">
        <v>43732</v>
      </c>
      <c r="N7660" t="s">
        <v>10732</v>
      </c>
      <c r="O7660" t="s">
        <v>10687</v>
      </c>
      <c r="Q7660" t="s">
        <v>10688</v>
      </c>
      <c r="S7660" t="s">
        <v>10733</v>
      </c>
      <c r="T7660">
        <v>43102.457013888903</v>
      </c>
    </row>
    <row r="7661" spans="1:20" x14ac:dyDescent="0.25">
      <c r="A7661" t="s">
        <v>22363</v>
      </c>
      <c r="B7661" t="s">
        <v>22364</v>
      </c>
      <c r="C7661" t="s">
        <v>10751</v>
      </c>
      <c r="D7661" t="s">
        <v>10752</v>
      </c>
      <c r="E7661" t="s">
        <v>10753</v>
      </c>
      <c r="F7661">
        <v>49.99</v>
      </c>
      <c r="G7661">
        <v>199.96</v>
      </c>
      <c r="H7661">
        <v>4</v>
      </c>
      <c r="I7661" t="s">
        <v>21519</v>
      </c>
      <c r="J7661">
        <v>0</v>
      </c>
      <c r="K7661">
        <v>0</v>
      </c>
      <c r="L7661" t="s">
        <v>11042</v>
      </c>
      <c r="M7661">
        <v>43368</v>
      </c>
      <c r="N7661" t="s">
        <v>10732</v>
      </c>
      <c r="O7661" t="s">
        <v>10687</v>
      </c>
      <c r="Q7661" t="s">
        <v>10688</v>
      </c>
      <c r="S7661" t="s">
        <v>10733</v>
      </c>
      <c r="T7661">
        <v>43102.457013888903</v>
      </c>
    </row>
    <row r="7662" spans="1:20" x14ac:dyDescent="0.25">
      <c r="A7662" t="s">
        <v>6700</v>
      </c>
      <c r="B7662" t="s">
        <v>22365</v>
      </c>
      <c r="C7662" t="s">
        <v>10751</v>
      </c>
      <c r="D7662" t="s">
        <v>10683</v>
      </c>
      <c r="E7662" t="s">
        <v>10836</v>
      </c>
      <c r="F7662">
        <v>13.19</v>
      </c>
      <c r="G7662">
        <v>158.28</v>
      </c>
      <c r="H7662">
        <v>12</v>
      </c>
      <c r="I7662" t="s">
        <v>21519</v>
      </c>
      <c r="J7662">
        <v>0</v>
      </c>
      <c r="K7662">
        <v>0</v>
      </c>
      <c r="L7662" t="s">
        <v>10740</v>
      </c>
      <c r="M7662">
        <v>44694</v>
      </c>
      <c r="N7662" t="s">
        <v>16071</v>
      </c>
      <c r="O7662" t="s">
        <v>10747</v>
      </c>
      <c r="Q7662" t="s">
        <v>10748</v>
      </c>
      <c r="S7662" t="s">
        <v>16072</v>
      </c>
      <c r="T7662">
        <v>43102.456886574102</v>
      </c>
    </row>
    <row r="7663" spans="1:20" x14ac:dyDescent="0.25">
      <c r="A7663" t="s">
        <v>22366</v>
      </c>
      <c r="B7663" t="s">
        <v>22367</v>
      </c>
      <c r="C7663" t="s">
        <v>10751</v>
      </c>
      <c r="D7663" t="s">
        <v>10683</v>
      </c>
      <c r="E7663" t="s">
        <v>10753</v>
      </c>
      <c r="F7663">
        <v>23.99</v>
      </c>
      <c r="G7663">
        <v>143.94</v>
      </c>
      <c r="H7663">
        <v>6</v>
      </c>
      <c r="I7663" t="s">
        <v>21519</v>
      </c>
      <c r="J7663">
        <v>0</v>
      </c>
      <c r="K7663">
        <v>0</v>
      </c>
      <c r="L7663" t="s">
        <v>11042</v>
      </c>
      <c r="M7663">
        <v>43861</v>
      </c>
      <c r="N7663" t="s">
        <v>10732</v>
      </c>
      <c r="O7663" t="s">
        <v>10687</v>
      </c>
      <c r="Q7663" t="s">
        <v>10688</v>
      </c>
      <c r="S7663" t="s">
        <v>10733</v>
      </c>
      <c r="T7663">
        <v>43102.457013888903</v>
      </c>
    </row>
    <row r="7664" spans="1:20" x14ac:dyDescent="0.25">
      <c r="A7664" t="s">
        <v>8328</v>
      </c>
      <c r="B7664" t="s">
        <v>22368</v>
      </c>
      <c r="C7664" t="s">
        <v>10681</v>
      </c>
      <c r="D7664" t="s">
        <v>10683</v>
      </c>
      <c r="E7664" t="s">
        <v>10685</v>
      </c>
      <c r="F7664">
        <v>27.99</v>
      </c>
      <c r="G7664">
        <v>335.88</v>
      </c>
      <c r="H7664">
        <v>12</v>
      </c>
      <c r="I7664" t="s">
        <v>21519</v>
      </c>
      <c r="J7664">
        <v>0</v>
      </c>
      <c r="K7664">
        <v>0</v>
      </c>
      <c r="L7664" t="s">
        <v>10731</v>
      </c>
      <c r="M7664">
        <v>45798</v>
      </c>
      <c r="N7664" t="s">
        <v>11359</v>
      </c>
      <c r="O7664" t="s">
        <v>10762</v>
      </c>
      <c r="P7664" t="s">
        <v>10701</v>
      </c>
      <c r="Q7664" t="s">
        <v>10763</v>
      </c>
      <c r="R7664" t="s">
        <v>10702</v>
      </c>
      <c r="S7664" t="s">
        <v>11360</v>
      </c>
      <c r="T7664">
        <v>43102.456875000003</v>
      </c>
    </row>
    <row r="7665" spans="1:20" x14ac:dyDescent="0.25">
      <c r="A7665" t="s">
        <v>9953</v>
      </c>
      <c r="B7665" t="s">
        <v>22369</v>
      </c>
      <c r="C7665" t="s">
        <v>10751</v>
      </c>
      <c r="D7665" t="s">
        <v>10752</v>
      </c>
      <c r="E7665" t="s">
        <v>10836</v>
      </c>
      <c r="F7665">
        <v>11.99</v>
      </c>
      <c r="G7665">
        <v>71.94</v>
      </c>
      <c r="H7665">
        <v>6</v>
      </c>
      <c r="I7665" t="s">
        <v>21519</v>
      </c>
      <c r="J7665">
        <v>0</v>
      </c>
      <c r="K7665">
        <v>0</v>
      </c>
      <c r="L7665" t="s">
        <v>10731</v>
      </c>
      <c r="M7665">
        <v>43887</v>
      </c>
      <c r="N7665" t="s">
        <v>10700</v>
      </c>
      <c r="O7665" t="s">
        <v>10701</v>
      </c>
      <c r="Q7665" t="s">
        <v>10702</v>
      </c>
      <c r="S7665" t="s">
        <v>10703</v>
      </c>
      <c r="T7665">
        <v>43102.456875000003</v>
      </c>
    </row>
    <row r="7666" spans="1:20" x14ac:dyDescent="0.25">
      <c r="A7666" t="s">
        <v>6701</v>
      </c>
      <c r="B7666" t="s">
        <v>22370</v>
      </c>
      <c r="C7666" t="s">
        <v>10681</v>
      </c>
      <c r="D7666" t="s">
        <v>10683</v>
      </c>
      <c r="E7666" t="s">
        <v>10685</v>
      </c>
      <c r="F7666">
        <v>16.989999999999998</v>
      </c>
      <c r="G7666">
        <v>203.88</v>
      </c>
      <c r="H7666">
        <v>12</v>
      </c>
      <c r="I7666" t="s">
        <v>21519</v>
      </c>
      <c r="J7666">
        <v>0</v>
      </c>
      <c r="K7666">
        <v>0</v>
      </c>
      <c r="L7666" t="s">
        <v>10868</v>
      </c>
      <c r="M7666">
        <v>44400</v>
      </c>
      <c r="N7666" t="s">
        <v>10770</v>
      </c>
      <c r="S7666" t="s">
        <v>10771</v>
      </c>
      <c r="T7666">
        <v>43102.456990740699</v>
      </c>
    </row>
    <row r="7667" spans="1:20" x14ac:dyDescent="0.25">
      <c r="A7667" t="s">
        <v>22371</v>
      </c>
      <c r="B7667" t="s">
        <v>22372</v>
      </c>
      <c r="C7667" t="s">
        <v>10681</v>
      </c>
      <c r="D7667" t="s">
        <v>10683</v>
      </c>
      <c r="E7667" t="s">
        <v>10685</v>
      </c>
      <c r="F7667">
        <v>5.99</v>
      </c>
      <c r="G7667">
        <v>143.76</v>
      </c>
      <c r="H7667">
        <v>24</v>
      </c>
      <c r="I7667" t="s">
        <v>21519</v>
      </c>
      <c r="J7667">
        <v>0</v>
      </c>
      <c r="K7667">
        <v>0</v>
      </c>
      <c r="L7667" t="s">
        <v>10791</v>
      </c>
      <c r="M7667">
        <v>45869</v>
      </c>
      <c r="N7667" t="s">
        <v>10686</v>
      </c>
      <c r="O7667" t="s">
        <v>10687</v>
      </c>
      <c r="Q7667" t="s">
        <v>10688</v>
      </c>
      <c r="S7667" t="s">
        <v>10689</v>
      </c>
      <c r="T7667">
        <v>43102.456967592603</v>
      </c>
    </row>
    <row r="7668" spans="1:20" x14ac:dyDescent="0.25">
      <c r="A7668" t="s">
        <v>22373</v>
      </c>
      <c r="B7668" t="s">
        <v>22374</v>
      </c>
      <c r="C7668" t="s">
        <v>10681</v>
      </c>
      <c r="D7668" t="s">
        <v>10683</v>
      </c>
      <c r="E7668" t="s">
        <v>10685</v>
      </c>
      <c r="F7668">
        <v>5.99</v>
      </c>
      <c r="G7668">
        <v>143.76</v>
      </c>
      <c r="H7668">
        <v>24</v>
      </c>
      <c r="I7668" t="s">
        <v>21519</v>
      </c>
      <c r="J7668">
        <v>0</v>
      </c>
      <c r="K7668">
        <v>0</v>
      </c>
      <c r="L7668" t="s">
        <v>10791</v>
      </c>
      <c r="M7668">
        <v>45869</v>
      </c>
      <c r="N7668" t="s">
        <v>10686</v>
      </c>
      <c r="O7668" t="s">
        <v>10687</v>
      </c>
      <c r="Q7668" t="s">
        <v>10688</v>
      </c>
      <c r="S7668" t="s">
        <v>10689</v>
      </c>
      <c r="T7668">
        <v>43102.456967592603</v>
      </c>
    </row>
    <row r="7669" spans="1:20" x14ac:dyDescent="0.25">
      <c r="A7669" t="s">
        <v>9954</v>
      </c>
      <c r="B7669" t="s">
        <v>22375</v>
      </c>
      <c r="C7669" t="s">
        <v>10681</v>
      </c>
      <c r="D7669" t="s">
        <v>10683</v>
      </c>
      <c r="E7669" t="s">
        <v>10685</v>
      </c>
      <c r="F7669">
        <v>39.99</v>
      </c>
      <c r="G7669">
        <v>479.88</v>
      </c>
      <c r="H7669">
        <v>12</v>
      </c>
      <c r="I7669" t="s">
        <v>21519</v>
      </c>
      <c r="J7669">
        <v>0</v>
      </c>
      <c r="K7669">
        <v>0</v>
      </c>
      <c r="L7669" t="s">
        <v>11406</v>
      </c>
      <c r="M7669">
        <v>45894</v>
      </c>
      <c r="N7669" t="s">
        <v>14397</v>
      </c>
      <c r="O7669" t="s">
        <v>10708</v>
      </c>
      <c r="Q7669" t="s">
        <v>10709</v>
      </c>
      <c r="S7669" t="s">
        <v>14398</v>
      </c>
      <c r="T7669">
        <v>43102.456979166702</v>
      </c>
    </row>
    <row r="7670" spans="1:20" x14ac:dyDescent="0.25">
      <c r="A7670" t="s">
        <v>6702</v>
      </c>
      <c r="B7670" t="s">
        <v>22376</v>
      </c>
      <c r="C7670" t="s">
        <v>13217</v>
      </c>
      <c r="D7670" t="s">
        <v>12566</v>
      </c>
      <c r="E7670" t="s">
        <v>10685</v>
      </c>
      <c r="F7670">
        <v>79.989999999999995</v>
      </c>
      <c r="G7670">
        <v>239.97</v>
      </c>
      <c r="H7670">
        <v>3</v>
      </c>
      <c r="I7670" t="s">
        <v>21519</v>
      </c>
      <c r="J7670">
        <v>0</v>
      </c>
      <c r="K7670">
        <v>0</v>
      </c>
      <c r="L7670" t="s">
        <v>10731</v>
      </c>
      <c r="M7670">
        <v>44050</v>
      </c>
      <c r="N7670" t="s">
        <v>10700</v>
      </c>
      <c r="O7670" t="s">
        <v>10701</v>
      </c>
      <c r="Q7670" t="s">
        <v>10702</v>
      </c>
      <c r="S7670" t="s">
        <v>10703</v>
      </c>
      <c r="T7670">
        <v>43102.456875000003</v>
      </c>
    </row>
    <row r="7671" spans="1:20" x14ac:dyDescent="0.25">
      <c r="A7671" t="s">
        <v>22377</v>
      </c>
      <c r="B7671" t="s">
        <v>22378</v>
      </c>
      <c r="C7671" t="s">
        <v>10691</v>
      </c>
      <c r="D7671" t="s">
        <v>10752</v>
      </c>
      <c r="E7671" t="s">
        <v>10693</v>
      </c>
      <c r="F7671">
        <v>42.99</v>
      </c>
      <c r="G7671">
        <v>257.94</v>
      </c>
      <c r="H7671">
        <v>6</v>
      </c>
      <c r="I7671" t="s">
        <v>21519</v>
      </c>
      <c r="J7671">
        <v>10</v>
      </c>
      <c r="K7671">
        <v>0</v>
      </c>
      <c r="L7671" t="s">
        <v>11406</v>
      </c>
      <c r="M7671">
        <v>44099</v>
      </c>
      <c r="N7671" t="s">
        <v>14397</v>
      </c>
      <c r="O7671" t="s">
        <v>10708</v>
      </c>
      <c r="Q7671" t="s">
        <v>10709</v>
      </c>
      <c r="S7671" t="s">
        <v>14398</v>
      </c>
      <c r="T7671">
        <v>43102.456979166702</v>
      </c>
    </row>
    <row r="7672" spans="1:20" x14ac:dyDescent="0.25">
      <c r="A7672" t="s">
        <v>22379</v>
      </c>
      <c r="B7672" t="s">
        <v>22380</v>
      </c>
      <c r="C7672" t="s">
        <v>10751</v>
      </c>
      <c r="D7672" t="s">
        <v>10752</v>
      </c>
      <c r="E7672" t="s">
        <v>10753</v>
      </c>
      <c r="F7672">
        <v>43.99</v>
      </c>
      <c r="G7672">
        <v>263.94</v>
      </c>
      <c r="H7672">
        <v>6</v>
      </c>
      <c r="I7672" t="s">
        <v>21519</v>
      </c>
      <c r="J7672">
        <v>0</v>
      </c>
      <c r="K7672">
        <v>0</v>
      </c>
      <c r="L7672" t="s">
        <v>10731</v>
      </c>
      <c r="M7672">
        <v>44168</v>
      </c>
      <c r="N7672" t="s">
        <v>10700</v>
      </c>
      <c r="O7672" t="s">
        <v>10701</v>
      </c>
      <c r="Q7672" t="s">
        <v>10702</v>
      </c>
      <c r="S7672" t="s">
        <v>10703</v>
      </c>
      <c r="T7672">
        <v>43102.456875000003</v>
      </c>
    </row>
    <row r="7673" spans="1:20" x14ac:dyDescent="0.25">
      <c r="A7673" t="s">
        <v>22381</v>
      </c>
      <c r="B7673" t="s">
        <v>22382</v>
      </c>
      <c r="C7673" t="s">
        <v>10681</v>
      </c>
      <c r="D7673" t="s">
        <v>10683</v>
      </c>
      <c r="E7673" t="s">
        <v>10685</v>
      </c>
      <c r="F7673">
        <v>24.99</v>
      </c>
      <c r="G7673">
        <v>299.88</v>
      </c>
      <c r="H7673">
        <v>12</v>
      </c>
      <c r="I7673" t="s">
        <v>21519</v>
      </c>
      <c r="J7673">
        <v>0</v>
      </c>
      <c r="K7673">
        <v>0</v>
      </c>
      <c r="L7673" t="s">
        <v>10731</v>
      </c>
      <c r="M7673">
        <v>46062</v>
      </c>
      <c r="N7673" t="s">
        <v>11317</v>
      </c>
      <c r="O7673" t="s">
        <v>10708</v>
      </c>
      <c r="Q7673" t="s">
        <v>10709</v>
      </c>
      <c r="S7673" t="s">
        <v>11318</v>
      </c>
      <c r="T7673">
        <v>43102.456875000003</v>
      </c>
    </row>
    <row r="7674" spans="1:20" x14ac:dyDescent="0.25">
      <c r="A7674" t="s">
        <v>6703</v>
      </c>
      <c r="B7674" t="s">
        <v>22383</v>
      </c>
      <c r="C7674" t="s">
        <v>10681</v>
      </c>
      <c r="D7674" t="s">
        <v>10683</v>
      </c>
      <c r="E7674" t="s">
        <v>10685</v>
      </c>
      <c r="F7674">
        <v>18.989999999999998</v>
      </c>
      <c r="G7674">
        <v>227.88</v>
      </c>
      <c r="H7674">
        <v>12</v>
      </c>
      <c r="I7674" t="s">
        <v>21519</v>
      </c>
      <c r="J7674">
        <v>0</v>
      </c>
      <c r="K7674">
        <v>0</v>
      </c>
      <c r="L7674" t="s">
        <v>10883</v>
      </c>
      <c r="M7674">
        <v>45099</v>
      </c>
      <c r="N7674" t="s">
        <v>10737</v>
      </c>
      <c r="O7674" t="s">
        <v>10708</v>
      </c>
      <c r="Q7674" t="s">
        <v>10709</v>
      </c>
      <c r="S7674" t="s">
        <v>10738</v>
      </c>
      <c r="T7674">
        <v>43102.456979166702</v>
      </c>
    </row>
    <row r="7675" spans="1:20" x14ac:dyDescent="0.25">
      <c r="A7675" t="s">
        <v>22384</v>
      </c>
      <c r="B7675" t="s">
        <v>22385</v>
      </c>
      <c r="C7675" t="s">
        <v>10691</v>
      </c>
      <c r="E7675" t="s">
        <v>10693</v>
      </c>
      <c r="F7675">
        <v>0</v>
      </c>
      <c r="G7675">
        <v>0</v>
      </c>
      <c r="H7675">
        <v>0</v>
      </c>
      <c r="J7675">
        <v>0</v>
      </c>
      <c r="K7675">
        <v>0</v>
      </c>
      <c r="L7675" t="s">
        <v>10706</v>
      </c>
      <c r="N7675" t="s">
        <v>10803</v>
      </c>
      <c r="O7675" t="s">
        <v>10782</v>
      </c>
      <c r="Q7675" t="s">
        <v>10783</v>
      </c>
      <c r="S7675" t="s">
        <v>10804</v>
      </c>
      <c r="T7675">
        <v>43102.457002314797</v>
      </c>
    </row>
    <row r="7676" spans="1:20" x14ac:dyDescent="0.25">
      <c r="A7676" t="s">
        <v>6704</v>
      </c>
      <c r="B7676" t="s">
        <v>22386</v>
      </c>
      <c r="C7676" t="s">
        <v>10681</v>
      </c>
      <c r="D7676" t="s">
        <v>10683</v>
      </c>
      <c r="E7676" t="s">
        <v>10685</v>
      </c>
      <c r="F7676">
        <v>19.989999999999998</v>
      </c>
      <c r="G7676">
        <v>239.88</v>
      </c>
      <c r="H7676">
        <v>12</v>
      </c>
      <c r="I7676" t="s">
        <v>21519</v>
      </c>
      <c r="J7676">
        <v>0</v>
      </c>
      <c r="K7676">
        <v>0</v>
      </c>
      <c r="L7676" t="s">
        <v>11301</v>
      </c>
      <c r="M7676">
        <v>45098</v>
      </c>
      <c r="N7676" t="s">
        <v>12282</v>
      </c>
      <c r="O7676" t="s">
        <v>10687</v>
      </c>
      <c r="Q7676" t="s">
        <v>10688</v>
      </c>
      <c r="S7676" t="s">
        <v>12283</v>
      </c>
      <c r="T7676">
        <v>43102.456875000003</v>
      </c>
    </row>
    <row r="7677" spans="1:20" x14ac:dyDescent="0.25">
      <c r="A7677" t="s">
        <v>22387</v>
      </c>
      <c r="B7677" t="s">
        <v>22388</v>
      </c>
      <c r="C7677" t="s">
        <v>10691</v>
      </c>
      <c r="D7677" t="s">
        <v>10752</v>
      </c>
      <c r="E7677" t="s">
        <v>10693</v>
      </c>
      <c r="F7677">
        <v>13.99</v>
      </c>
      <c r="G7677">
        <v>83.94</v>
      </c>
      <c r="H7677">
        <v>6</v>
      </c>
      <c r="I7677" t="s">
        <v>21519</v>
      </c>
      <c r="J7677">
        <v>0</v>
      </c>
      <c r="K7677">
        <v>0</v>
      </c>
      <c r="L7677" t="s">
        <v>15855</v>
      </c>
      <c r="M7677">
        <v>43942</v>
      </c>
      <c r="N7677" t="s">
        <v>10837</v>
      </c>
      <c r="O7677" t="s">
        <v>10701</v>
      </c>
      <c r="Q7677" t="s">
        <v>10702</v>
      </c>
      <c r="S7677" t="s">
        <v>10838</v>
      </c>
      <c r="T7677">
        <v>43102.456932870402</v>
      </c>
    </row>
    <row r="7678" spans="1:20" x14ac:dyDescent="0.25">
      <c r="A7678" t="s">
        <v>6705</v>
      </c>
      <c r="B7678" t="s">
        <v>22389</v>
      </c>
      <c r="C7678" t="s">
        <v>10751</v>
      </c>
      <c r="D7678" t="s">
        <v>10752</v>
      </c>
      <c r="E7678" t="s">
        <v>10753</v>
      </c>
      <c r="F7678">
        <v>99.99</v>
      </c>
      <c r="G7678">
        <v>599.94000000000005</v>
      </c>
      <c r="H7678">
        <v>6</v>
      </c>
      <c r="I7678" t="s">
        <v>21519</v>
      </c>
      <c r="J7678">
        <v>0</v>
      </c>
      <c r="K7678">
        <v>0</v>
      </c>
      <c r="L7678" t="s">
        <v>10731</v>
      </c>
      <c r="M7678">
        <v>44433</v>
      </c>
      <c r="N7678" t="s">
        <v>10732</v>
      </c>
      <c r="O7678" t="s">
        <v>10687</v>
      </c>
      <c r="Q7678" t="s">
        <v>10688</v>
      </c>
      <c r="S7678" t="s">
        <v>10733</v>
      </c>
      <c r="T7678">
        <v>43102.456875000003</v>
      </c>
    </row>
    <row r="7679" spans="1:20" x14ac:dyDescent="0.25">
      <c r="A7679" t="s">
        <v>6706</v>
      </c>
      <c r="B7679" t="s">
        <v>22390</v>
      </c>
      <c r="C7679" t="s">
        <v>10681</v>
      </c>
      <c r="D7679" t="s">
        <v>10683</v>
      </c>
      <c r="E7679" t="s">
        <v>10685</v>
      </c>
      <c r="F7679">
        <v>18.989999999999998</v>
      </c>
      <c r="G7679">
        <v>227.88</v>
      </c>
      <c r="H7679">
        <v>12</v>
      </c>
      <c r="I7679" t="s">
        <v>21519</v>
      </c>
      <c r="J7679">
        <v>0</v>
      </c>
      <c r="K7679">
        <v>0</v>
      </c>
      <c r="L7679" t="s">
        <v>10883</v>
      </c>
      <c r="M7679">
        <v>45226</v>
      </c>
      <c r="N7679" t="s">
        <v>10770</v>
      </c>
      <c r="S7679" t="s">
        <v>10771</v>
      </c>
      <c r="T7679">
        <v>43102.456979166702</v>
      </c>
    </row>
    <row r="7680" spans="1:20" x14ac:dyDescent="0.25">
      <c r="A7680" t="s">
        <v>22391</v>
      </c>
      <c r="B7680" t="s">
        <v>22392</v>
      </c>
      <c r="C7680" t="s">
        <v>10681</v>
      </c>
      <c r="D7680" t="s">
        <v>10683</v>
      </c>
      <c r="E7680" t="s">
        <v>10685</v>
      </c>
      <c r="F7680">
        <v>5.99</v>
      </c>
      <c r="G7680">
        <v>143.76</v>
      </c>
      <c r="H7680">
        <v>24</v>
      </c>
      <c r="I7680" t="s">
        <v>21519</v>
      </c>
      <c r="J7680">
        <v>0</v>
      </c>
      <c r="K7680">
        <v>0</v>
      </c>
      <c r="L7680" t="s">
        <v>10791</v>
      </c>
      <c r="M7680">
        <v>45869</v>
      </c>
      <c r="N7680" t="s">
        <v>10686</v>
      </c>
      <c r="O7680" t="s">
        <v>10687</v>
      </c>
      <c r="Q7680" t="s">
        <v>10688</v>
      </c>
      <c r="S7680" t="s">
        <v>10689</v>
      </c>
      <c r="T7680">
        <v>43102.456967592603</v>
      </c>
    </row>
    <row r="7681" spans="1:20" x14ac:dyDescent="0.25">
      <c r="A7681" t="s">
        <v>6707</v>
      </c>
      <c r="B7681" t="s">
        <v>22393</v>
      </c>
      <c r="C7681" t="s">
        <v>10751</v>
      </c>
      <c r="D7681" t="s">
        <v>10752</v>
      </c>
      <c r="E7681" t="s">
        <v>10685</v>
      </c>
      <c r="F7681">
        <v>29.99</v>
      </c>
      <c r="G7681">
        <v>119.96</v>
      </c>
      <c r="H7681">
        <v>4</v>
      </c>
      <c r="I7681" t="s">
        <v>21519</v>
      </c>
      <c r="J7681">
        <v>0</v>
      </c>
      <c r="K7681">
        <v>0</v>
      </c>
      <c r="L7681" t="s">
        <v>11506</v>
      </c>
      <c r="M7681">
        <v>44439</v>
      </c>
      <c r="N7681" t="s">
        <v>10991</v>
      </c>
      <c r="O7681" t="s">
        <v>10992</v>
      </c>
      <c r="Q7681" t="s">
        <v>10993</v>
      </c>
      <c r="S7681" t="s">
        <v>10994</v>
      </c>
      <c r="T7681">
        <v>43102.456898148099</v>
      </c>
    </row>
    <row r="7682" spans="1:20" x14ac:dyDescent="0.25">
      <c r="A7682" t="s">
        <v>6708</v>
      </c>
      <c r="B7682" t="s">
        <v>22394</v>
      </c>
      <c r="C7682" t="s">
        <v>10681</v>
      </c>
      <c r="D7682" t="s">
        <v>10683</v>
      </c>
      <c r="E7682" t="s">
        <v>10685</v>
      </c>
      <c r="F7682">
        <v>16.989999999999998</v>
      </c>
      <c r="G7682">
        <v>407.76</v>
      </c>
      <c r="H7682">
        <v>24</v>
      </c>
      <c r="I7682" t="s">
        <v>21519</v>
      </c>
      <c r="J7682">
        <v>0</v>
      </c>
      <c r="K7682">
        <v>0</v>
      </c>
      <c r="L7682" t="s">
        <v>11305</v>
      </c>
      <c r="M7682">
        <v>45713</v>
      </c>
      <c r="N7682" t="s">
        <v>10694</v>
      </c>
      <c r="O7682" t="s">
        <v>10695</v>
      </c>
      <c r="Q7682" t="s">
        <v>10696</v>
      </c>
      <c r="S7682" t="s">
        <v>10697</v>
      </c>
      <c r="T7682">
        <v>43102.456875000003</v>
      </c>
    </row>
    <row r="7683" spans="1:20" x14ac:dyDescent="0.25">
      <c r="A7683" t="s">
        <v>22395</v>
      </c>
      <c r="B7683" t="s">
        <v>22396</v>
      </c>
      <c r="C7683" t="s">
        <v>10691</v>
      </c>
      <c r="D7683" t="s">
        <v>10752</v>
      </c>
      <c r="E7683" t="s">
        <v>10693</v>
      </c>
      <c r="F7683">
        <v>39.99</v>
      </c>
      <c r="G7683">
        <v>239.94</v>
      </c>
      <c r="H7683">
        <v>6</v>
      </c>
      <c r="I7683" t="s">
        <v>21519</v>
      </c>
      <c r="J7683">
        <v>0</v>
      </c>
      <c r="K7683">
        <v>0</v>
      </c>
      <c r="L7683" t="s">
        <v>11305</v>
      </c>
      <c r="M7683">
        <v>44588</v>
      </c>
      <c r="N7683" t="s">
        <v>10991</v>
      </c>
      <c r="O7683" t="s">
        <v>10992</v>
      </c>
      <c r="Q7683" t="s">
        <v>10993</v>
      </c>
      <c r="S7683" t="s">
        <v>10994</v>
      </c>
      <c r="T7683">
        <v>43102.456875000003</v>
      </c>
    </row>
    <row r="7684" spans="1:20" x14ac:dyDescent="0.25">
      <c r="A7684" t="s">
        <v>6709</v>
      </c>
      <c r="B7684" t="s">
        <v>22397</v>
      </c>
      <c r="C7684" t="s">
        <v>10751</v>
      </c>
      <c r="D7684" t="s">
        <v>10683</v>
      </c>
      <c r="E7684" t="s">
        <v>10836</v>
      </c>
      <c r="F7684">
        <v>7.79</v>
      </c>
      <c r="G7684">
        <v>93.48</v>
      </c>
      <c r="H7684">
        <v>12</v>
      </c>
      <c r="I7684" t="s">
        <v>21519</v>
      </c>
      <c r="J7684">
        <v>0</v>
      </c>
      <c r="K7684">
        <v>0</v>
      </c>
      <c r="L7684" t="s">
        <v>11175</v>
      </c>
      <c r="M7684">
        <v>44617</v>
      </c>
      <c r="N7684" t="s">
        <v>10700</v>
      </c>
      <c r="O7684" t="s">
        <v>10701</v>
      </c>
      <c r="Q7684" t="s">
        <v>10702</v>
      </c>
      <c r="S7684" t="s">
        <v>10703</v>
      </c>
      <c r="T7684">
        <v>43102.456956018497</v>
      </c>
    </row>
    <row r="7685" spans="1:20" x14ac:dyDescent="0.25">
      <c r="A7685" t="s">
        <v>6710</v>
      </c>
      <c r="B7685" t="s">
        <v>22398</v>
      </c>
      <c r="C7685" t="s">
        <v>10681</v>
      </c>
      <c r="D7685" t="s">
        <v>10683</v>
      </c>
      <c r="E7685" t="s">
        <v>10685</v>
      </c>
      <c r="F7685">
        <v>12.99</v>
      </c>
      <c r="G7685">
        <v>155.88</v>
      </c>
      <c r="H7685">
        <v>12</v>
      </c>
      <c r="I7685" t="s">
        <v>21519</v>
      </c>
      <c r="J7685">
        <v>0</v>
      </c>
      <c r="K7685">
        <v>0</v>
      </c>
      <c r="L7685" t="s">
        <v>16445</v>
      </c>
      <c r="M7685">
        <v>44622</v>
      </c>
      <c r="N7685" t="s">
        <v>10700</v>
      </c>
      <c r="O7685" t="s">
        <v>10701</v>
      </c>
      <c r="Q7685" t="s">
        <v>10702</v>
      </c>
      <c r="S7685" t="s">
        <v>10703</v>
      </c>
      <c r="T7685">
        <v>43102.456886574102</v>
      </c>
    </row>
    <row r="7686" spans="1:20" x14ac:dyDescent="0.25">
      <c r="A7686" t="s">
        <v>6711</v>
      </c>
      <c r="B7686" t="s">
        <v>22399</v>
      </c>
      <c r="C7686" t="s">
        <v>10751</v>
      </c>
      <c r="D7686" t="s">
        <v>10683</v>
      </c>
      <c r="E7686" t="s">
        <v>10836</v>
      </c>
      <c r="F7686">
        <v>7.79</v>
      </c>
      <c r="G7686">
        <v>93.48</v>
      </c>
      <c r="H7686">
        <v>12</v>
      </c>
      <c r="I7686" t="s">
        <v>21519</v>
      </c>
      <c r="J7686">
        <v>0</v>
      </c>
      <c r="K7686">
        <v>0</v>
      </c>
      <c r="L7686" t="s">
        <v>16643</v>
      </c>
      <c r="M7686">
        <v>44622</v>
      </c>
      <c r="N7686" t="s">
        <v>10700</v>
      </c>
      <c r="O7686" t="s">
        <v>10701</v>
      </c>
      <c r="Q7686" t="s">
        <v>10702</v>
      </c>
      <c r="S7686" t="s">
        <v>10703</v>
      </c>
      <c r="T7686">
        <v>43102.456898148099</v>
      </c>
    </row>
    <row r="7687" spans="1:20" x14ac:dyDescent="0.25">
      <c r="A7687" t="s">
        <v>22400</v>
      </c>
      <c r="B7687" t="s">
        <v>22401</v>
      </c>
      <c r="C7687" t="s">
        <v>10691</v>
      </c>
      <c r="D7687" t="s">
        <v>10683</v>
      </c>
      <c r="E7687" t="s">
        <v>10693</v>
      </c>
      <c r="F7687">
        <v>12.99</v>
      </c>
      <c r="G7687">
        <v>155.88</v>
      </c>
      <c r="H7687">
        <v>12</v>
      </c>
      <c r="I7687" t="s">
        <v>21519</v>
      </c>
      <c r="J7687">
        <v>0</v>
      </c>
      <c r="K7687">
        <v>0</v>
      </c>
      <c r="L7687" t="s">
        <v>11325</v>
      </c>
      <c r="M7687">
        <v>44622</v>
      </c>
      <c r="N7687" t="s">
        <v>10700</v>
      </c>
      <c r="O7687" t="s">
        <v>10701</v>
      </c>
      <c r="Q7687" t="s">
        <v>10702</v>
      </c>
      <c r="S7687" t="s">
        <v>10703</v>
      </c>
      <c r="T7687">
        <v>43102.456932870402</v>
      </c>
    </row>
    <row r="7688" spans="1:20" x14ac:dyDescent="0.25">
      <c r="A7688" t="s">
        <v>6712</v>
      </c>
      <c r="B7688" t="s">
        <v>22402</v>
      </c>
      <c r="C7688" t="s">
        <v>10681</v>
      </c>
      <c r="D7688" t="s">
        <v>10683</v>
      </c>
      <c r="E7688" t="s">
        <v>10685</v>
      </c>
      <c r="F7688">
        <v>12.99</v>
      </c>
      <c r="G7688">
        <v>155.88</v>
      </c>
      <c r="H7688">
        <v>12</v>
      </c>
      <c r="I7688" t="s">
        <v>21519</v>
      </c>
      <c r="J7688">
        <v>0</v>
      </c>
      <c r="K7688">
        <v>0</v>
      </c>
      <c r="L7688" t="s">
        <v>11325</v>
      </c>
      <c r="M7688">
        <v>44622</v>
      </c>
      <c r="N7688" t="s">
        <v>10700</v>
      </c>
      <c r="O7688" t="s">
        <v>10701</v>
      </c>
      <c r="Q7688" t="s">
        <v>10702</v>
      </c>
      <c r="S7688" t="s">
        <v>10703</v>
      </c>
      <c r="T7688">
        <v>43102.456932870402</v>
      </c>
    </row>
    <row r="7689" spans="1:20" x14ac:dyDescent="0.25">
      <c r="A7689" t="s">
        <v>22403</v>
      </c>
      <c r="B7689" t="s">
        <v>22404</v>
      </c>
      <c r="C7689" t="s">
        <v>10681</v>
      </c>
      <c r="D7689" t="s">
        <v>10683</v>
      </c>
      <c r="E7689" t="s">
        <v>10685</v>
      </c>
      <c r="F7689">
        <v>14.99</v>
      </c>
      <c r="G7689">
        <v>179.88</v>
      </c>
      <c r="H7689">
        <v>12</v>
      </c>
      <c r="I7689" t="s">
        <v>21519</v>
      </c>
      <c r="J7689">
        <v>0</v>
      </c>
      <c r="K7689">
        <v>0</v>
      </c>
      <c r="L7689" t="s">
        <v>10883</v>
      </c>
      <c r="M7689">
        <v>46093</v>
      </c>
      <c r="N7689" t="s">
        <v>10874</v>
      </c>
      <c r="O7689" t="s">
        <v>10701</v>
      </c>
      <c r="P7689" t="s">
        <v>10708</v>
      </c>
      <c r="Q7689" t="s">
        <v>10702</v>
      </c>
      <c r="R7689" t="s">
        <v>10709</v>
      </c>
      <c r="S7689" t="s">
        <v>10875</v>
      </c>
      <c r="T7689">
        <v>43102.456979166702</v>
      </c>
    </row>
    <row r="7690" spans="1:20" x14ac:dyDescent="0.25">
      <c r="A7690" t="s">
        <v>6713</v>
      </c>
      <c r="B7690" t="s">
        <v>22405</v>
      </c>
      <c r="C7690" t="s">
        <v>10681</v>
      </c>
      <c r="D7690" t="s">
        <v>10683</v>
      </c>
      <c r="E7690" t="s">
        <v>10685</v>
      </c>
      <c r="F7690">
        <v>35.99</v>
      </c>
      <c r="G7690">
        <v>215.94</v>
      </c>
      <c r="H7690">
        <v>6</v>
      </c>
      <c r="I7690" t="s">
        <v>21519</v>
      </c>
      <c r="J7690">
        <v>0</v>
      </c>
      <c r="K7690">
        <v>0</v>
      </c>
      <c r="L7690" t="s">
        <v>10835</v>
      </c>
      <c r="M7690">
        <v>45351</v>
      </c>
      <c r="N7690" t="s">
        <v>12158</v>
      </c>
      <c r="O7690" t="s">
        <v>11279</v>
      </c>
      <c r="Q7690" t="s">
        <v>11280</v>
      </c>
      <c r="S7690" t="s">
        <v>12159</v>
      </c>
      <c r="T7690">
        <v>43102.456863425898</v>
      </c>
    </row>
    <row r="7691" spans="1:20" x14ac:dyDescent="0.25">
      <c r="A7691" t="s">
        <v>6714</v>
      </c>
      <c r="B7691" t="s">
        <v>22406</v>
      </c>
      <c r="C7691" t="s">
        <v>10751</v>
      </c>
      <c r="D7691" t="s">
        <v>10683</v>
      </c>
      <c r="E7691" t="s">
        <v>10693</v>
      </c>
      <c r="F7691">
        <v>4.1900000000000004</v>
      </c>
      <c r="G7691">
        <v>50.28</v>
      </c>
      <c r="H7691">
        <v>12</v>
      </c>
      <c r="I7691" t="s">
        <v>21519</v>
      </c>
      <c r="J7691">
        <v>0</v>
      </c>
      <c r="K7691">
        <v>0</v>
      </c>
      <c r="L7691" t="s">
        <v>16489</v>
      </c>
      <c r="M7691">
        <v>44692</v>
      </c>
      <c r="N7691" t="s">
        <v>10686</v>
      </c>
      <c r="O7691" t="s">
        <v>10687</v>
      </c>
      <c r="Q7691" t="s">
        <v>10688</v>
      </c>
      <c r="S7691" t="s">
        <v>10689</v>
      </c>
      <c r="T7691">
        <v>43102.456909722197</v>
      </c>
    </row>
    <row r="7692" spans="1:20" x14ac:dyDescent="0.25">
      <c r="A7692" t="s">
        <v>6715</v>
      </c>
      <c r="B7692" t="s">
        <v>22407</v>
      </c>
      <c r="C7692" t="s">
        <v>10681</v>
      </c>
      <c r="D7692" t="s">
        <v>10683</v>
      </c>
      <c r="E7692" t="s">
        <v>10685</v>
      </c>
      <c r="F7692">
        <v>28.99</v>
      </c>
      <c r="G7692">
        <v>347.88</v>
      </c>
      <c r="H7692">
        <v>12</v>
      </c>
      <c r="I7692" t="s">
        <v>21519</v>
      </c>
      <c r="J7692">
        <v>0</v>
      </c>
      <c r="K7692">
        <v>0</v>
      </c>
      <c r="L7692" t="s">
        <v>11506</v>
      </c>
      <c r="M7692">
        <v>45427</v>
      </c>
      <c r="N7692" t="s">
        <v>10991</v>
      </c>
      <c r="O7692" t="s">
        <v>10992</v>
      </c>
      <c r="Q7692" t="s">
        <v>10993</v>
      </c>
      <c r="S7692" t="s">
        <v>10994</v>
      </c>
      <c r="T7692">
        <v>43102.456898148099</v>
      </c>
    </row>
    <row r="7693" spans="1:20" x14ac:dyDescent="0.25">
      <c r="A7693" t="s">
        <v>6716</v>
      </c>
      <c r="B7693" t="s">
        <v>22408</v>
      </c>
      <c r="C7693" t="s">
        <v>10751</v>
      </c>
      <c r="D7693" t="s">
        <v>10683</v>
      </c>
      <c r="E7693" t="s">
        <v>10836</v>
      </c>
      <c r="F7693">
        <v>53.99</v>
      </c>
      <c r="G7693">
        <v>647.88</v>
      </c>
      <c r="H7693">
        <v>12</v>
      </c>
      <c r="I7693" t="s">
        <v>21519</v>
      </c>
      <c r="J7693">
        <v>0</v>
      </c>
      <c r="K7693">
        <v>0</v>
      </c>
      <c r="L7693" t="s">
        <v>10835</v>
      </c>
      <c r="M7693">
        <v>44734</v>
      </c>
      <c r="N7693" t="s">
        <v>10826</v>
      </c>
      <c r="O7693" t="s">
        <v>10708</v>
      </c>
      <c r="Q7693" t="s">
        <v>10709</v>
      </c>
      <c r="S7693" t="s">
        <v>10827</v>
      </c>
      <c r="T7693">
        <v>43102.456863425898</v>
      </c>
    </row>
    <row r="7694" spans="1:20" x14ac:dyDescent="0.25">
      <c r="A7694" t="s">
        <v>22409</v>
      </c>
      <c r="B7694" t="s">
        <v>22410</v>
      </c>
      <c r="C7694" t="s">
        <v>10691</v>
      </c>
      <c r="D7694" t="s">
        <v>10752</v>
      </c>
      <c r="E7694" t="s">
        <v>10693</v>
      </c>
      <c r="F7694">
        <v>16.989999999999998</v>
      </c>
      <c r="G7694">
        <v>101.94</v>
      </c>
      <c r="H7694">
        <v>6</v>
      </c>
      <c r="I7694" t="s">
        <v>21519</v>
      </c>
      <c r="J7694">
        <v>0</v>
      </c>
      <c r="K7694">
        <v>0</v>
      </c>
      <c r="L7694" t="s">
        <v>10758</v>
      </c>
      <c r="N7694" t="s">
        <v>10714</v>
      </c>
      <c r="O7694" t="s">
        <v>10708</v>
      </c>
      <c r="Q7694" t="s">
        <v>10709</v>
      </c>
      <c r="S7694" t="s">
        <v>10715</v>
      </c>
      <c r="T7694">
        <v>43109.404224537</v>
      </c>
    </row>
    <row r="7695" spans="1:20" x14ac:dyDescent="0.25">
      <c r="A7695" t="s">
        <v>9955</v>
      </c>
      <c r="B7695" t="s">
        <v>22411</v>
      </c>
      <c r="C7695" t="s">
        <v>10751</v>
      </c>
      <c r="D7695" t="s">
        <v>10752</v>
      </c>
      <c r="E7695" t="s">
        <v>10753</v>
      </c>
      <c r="F7695">
        <v>129.99</v>
      </c>
      <c r="G7695">
        <v>389.97</v>
      </c>
      <c r="H7695">
        <v>3</v>
      </c>
      <c r="I7695" t="s">
        <v>21519</v>
      </c>
      <c r="J7695">
        <v>0</v>
      </c>
      <c r="K7695">
        <v>0</v>
      </c>
      <c r="L7695" t="s">
        <v>10731</v>
      </c>
      <c r="M7695">
        <v>44756</v>
      </c>
      <c r="N7695" t="s">
        <v>10732</v>
      </c>
      <c r="O7695" t="s">
        <v>10687</v>
      </c>
      <c r="Q7695" t="s">
        <v>10688</v>
      </c>
      <c r="S7695" t="s">
        <v>10733</v>
      </c>
      <c r="T7695">
        <v>43102.456875000003</v>
      </c>
    </row>
    <row r="7696" spans="1:20" x14ac:dyDescent="0.25">
      <c r="A7696" t="s">
        <v>6717</v>
      </c>
      <c r="B7696" t="s">
        <v>22412</v>
      </c>
      <c r="C7696" t="s">
        <v>10681</v>
      </c>
      <c r="D7696" t="s">
        <v>10683</v>
      </c>
      <c r="E7696" t="s">
        <v>10685</v>
      </c>
      <c r="F7696">
        <v>18.989999999999998</v>
      </c>
      <c r="G7696">
        <v>227.88</v>
      </c>
      <c r="H7696">
        <v>12</v>
      </c>
      <c r="I7696" t="s">
        <v>21519</v>
      </c>
      <c r="J7696">
        <v>0</v>
      </c>
      <c r="K7696">
        <v>0</v>
      </c>
      <c r="L7696" t="s">
        <v>10883</v>
      </c>
      <c r="M7696">
        <v>45427</v>
      </c>
      <c r="N7696" t="s">
        <v>10803</v>
      </c>
      <c r="O7696" t="s">
        <v>10782</v>
      </c>
      <c r="Q7696" t="s">
        <v>10783</v>
      </c>
      <c r="S7696" t="s">
        <v>10804</v>
      </c>
      <c r="T7696">
        <v>43102.456979166702</v>
      </c>
    </row>
    <row r="7697" spans="1:20" x14ac:dyDescent="0.25">
      <c r="A7697" t="s">
        <v>6718</v>
      </c>
      <c r="B7697" t="s">
        <v>22413</v>
      </c>
      <c r="C7697" t="s">
        <v>10681</v>
      </c>
      <c r="D7697" t="s">
        <v>10683</v>
      </c>
      <c r="E7697" t="s">
        <v>10685</v>
      </c>
      <c r="F7697">
        <v>12.99</v>
      </c>
      <c r="G7697">
        <v>155.88</v>
      </c>
      <c r="H7697">
        <v>12</v>
      </c>
      <c r="I7697" t="s">
        <v>21519</v>
      </c>
      <c r="J7697">
        <v>0</v>
      </c>
      <c r="K7697">
        <v>0</v>
      </c>
      <c r="L7697" t="s">
        <v>11175</v>
      </c>
      <c r="M7697">
        <v>45166</v>
      </c>
      <c r="N7697" t="s">
        <v>10803</v>
      </c>
      <c r="O7697" t="s">
        <v>10782</v>
      </c>
      <c r="Q7697" t="s">
        <v>10783</v>
      </c>
      <c r="S7697" t="s">
        <v>10804</v>
      </c>
      <c r="T7697">
        <v>43102.456956018497</v>
      </c>
    </row>
    <row r="7698" spans="1:20" x14ac:dyDescent="0.25">
      <c r="A7698" t="s">
        <v>6719</v>
      </c>
      <c r="B7698" t="s">
        <v>22414</v>
      </c>
      <c r="C7698" t="s">
        <v>10681</v>
      </c>
      <c r="D7698" t="s">
        <v>10683</v>
      </c>
      <c r="E7698" t="s">
        <v>10685</v>
      </c>
      <c r="F7698">
        <v>12.99</v>
      </c>
      <c r="G7698">
        <v>155.88</v>
      </c>
      <c r="H7698">
        <v>12</v>
      </c>
      <c r="I7698" t="s">
        <v>21519</v>
      </c>
      <c r="J7698">
        <v>0</v>
      </c>
      <c r="K7698">
        <v>0</v>
      </c>
      <c r="L7698" t="s">
        <v>11175</v>
      </c>
      <c r="M7698">
        <v>45166</v>
      </c>
      <c r="N7698" t="s">
        <v>10803</v>
      </c>
      <c r="O7698" t="s">
        <v>10782</v>
      </c>
      <c r="Q7698" t="s">
        <v>10783</v>
      </c>
      <c r="S7698" t="s">
        <v>10804</v>
      </c>
      <c r="T7698">
        <v>43102.456956018497</v>
      </c>
    </row>
    <row r="7699" spans="1:20" x14ac:dyDescent="0.25">
      <c r="A7699" t="s">
        <v>9956</v>
      </c>
      <c r="B7699" t="s">
        <v>22415</v>
      </c>
      <c r="C7699" t="s">
        <v>10751</v>
      </c>
      <c r="D7699" t="s">
        <v>16658</v>
      </c>
      <c r="E7699" t="s">
        <v>10693</v>
      </c>
      <c r="F7699">
        <v>5.99</v>
      </c>
      <c r="G7699">
        <v>143.76</v>
      </c>
      <c r="H7699">
        <v>24</v>
      </c>
      <c r="I7699" t="s">
        <v>21519</v>
      </c>
      <c r="J7699">
        <v>0</v>
      </c>
      <c r="K7699">
        <v>0</v>
      </c>
      <c r="L7699" t="s">
        <v>10717</v>
      </c>
      <c r="N7699" t="s">
        <v>10694</v>
      </c>
      <c r="O7699" t="s">
        <v>10695</v>
      </c>
      <c r="Q7699" t="s">
        <v>10696</v>
      </c>
      <c r="S7699" t="s">
        <v>10697</v>
      </c>
      <c r="T7699">
        <v>43102.456921296303</v>
      </c>
    </row>
    <row r="7700" spans="1:20" x14ac:dyDescent="0.25">
      <c r="A7700" t="s">
        <v>6720</v>
      </c>
      <c r="B7700" t="s">
        <v>21810</v>
      </c>
      <c r="C7700" t="s">
        <v>10681</v>
      </c>
      <c r="D7700" t="s">
        <v>16658</v>
      </c>
      <c r="E7700" t="s">
        <v>10685</v>
      </c>
      <c r="F7700">
        <v>6.49</v>
      </c>
      <c r="G7700">
        <v>77.88</v>
      </c>
      <c r="H7700">
        <v>12</v>
      </c>
      <c r="I7700" t="s">
        <v>21519</v>
      </c>
      <c r="J7700">
        <v>0</v>
      </c>
      <c r="K7700">
        <v>0</v>
      </c>
      <c r="L7700" t="s">
        <v>10788</v>
      </c>
      <c r="N7700" t="s">
        <v>10803</v>
      </c>
      <c r="O7700" t="s">
        <v>10782</v>
      </c>
      <c r="Q7700" t="s">
        <v>10783</v>
      </c>
      <c r="S7700" t="s">
        <v>10804</v>
      </c>
      <c r="T7700">
        <v>43102.456921296303</v>
      </c>
    </row>
    <row r="7701" spans="1:20" x14ac:dyDescent="0.25">
      <c r="A7701" t="s">
        <v>22416</v>
      </c>
      <c r="B7701" t="s">
        <v>22417</v>
      </c>
      <c r="C7701" t="s">
        <v>10751</v>
      </c>
      <c r="D7701" t="s">
        <v>10752</v>
      </c>
      <c r="E7701" t="s">
        <v>10753</v>
      </c>
      <c r="F7701">
        <v>79.989999999999995</v>
      </c>
      <c r="G7701">
        <v>319.95999999999998</v>
      </c>
      <c r="H7701">
        <v>4</v>
      </c>
      <c r="I7701" t="s">
        <v>21519</v>
      </c>
      <c r="J7701">
        <v>0</v>
      </c>
      <c r="K7701">
        <v>0</v>
      </c>
      <c r="L7701" t="s">
        <v>11042</v>
      </c>
      <c r="M7701">
        <v>43368</v>
      </c>
      <c r="N7701" t="s">
        <v>10732</v>
      </c>
      <c r="O7701" t="s">
        <v>10687</v>
      </c>
      <c r="Q7701" t="s">
        <v>10688</v>
      </c>
      <c r="S7701" t="s">
        <v>10733</v>
      </c>
      <c r="T7701">
        <v>43102.457013888903</v>
      </c>
    </row>
    <row r="7702" spans="1:20" x14ac:dyDescent="0.25">
      <c r="A7702" t="s">
        <v>22418</v>
      </c>
      <c r="B7702" t="s">
        <v>22419</v>
      </c>
      <c r="C7702" t="s">
        <v>10691</v>
      </c>
      <c r="D7702" t="s">
        <v>10752</v>
      </c>
      <c r="E7702" t="s">
        <v>10693</v>
      </c>
      <c r="F7702">
        <v>99.99</v>
      </c>
      <c r="G7702">
        <v>599.94000000000005</v>
      </c>
      <c r="H7702">
        <v>6</v>
      </c>
      <c r="I7702" t="s">
        <v>21519</v>
      </c>
      <c r="J7702">
        <v>0</v>
      </c>
      <c r="K7702">
        <v>0</v>
      </c>
      <c r="L7702" t="s">
        <v>10835</v>
      </c>
      <c r="M7702">
        <v>44433</v>
      </c>
      <c r="N7702" t="s">
        <v>10732</v>
      </c>
      <c r="O7702" t="s">
        <v>10687</v>
      </c>
      <c r="Q7702" t="s">
        <v>10688</v>
      </c>
      <c r="S7702" t="s">
        <v>10733</v>
      </c>
      <c r="T7702">
        <v>43102.456863425898</v>
      </c>
    </row>
    <row r="7703" spans="1:20" x14ac:dyDescent="0.25">
      <c r="A7703" t="s">
        <v>22420</v>
      </c>
      <c r="B7703" t="s">
        <v>22421</v>
      </c>
      <c r="C7703" t="s">
        <v>10691</v>
      </c>
      <c r="D7703" t="s">
        <v>10752</v>
      </c>
      <c r="E7703" t="s">
        <v>10693</v>
      </c>
      <c r="F7703">
        <v>79.989999999999995</v>
      </c>
      <c r="G7703">
        <v>319.95999999999998</v>
      </c>
      <c r="H7703">
        <v>4</v>
      </c>
      <c r="I7703" t="s">
        <v>21519</v>
      </c>
      <c r="J7703">
        <v>0</v>
      </c>
      <c r="K7703">
        <v>0</v>
      </c>
      <c r="L7703" t="s">
        <v>10731</v>
      </c>
      <c r="M7703">
        <v>43662</v>
      </c>
      <c r="N7703" t="s">
        <v>10700</v>
      </c>
      <c r="O7703" t="s">
        <v>10701</v>
      </c>
      <c r="Q7703" t="s">
        <v>10702</v>
      </c>
      <c r="S7703" t="s">
        <v>10703</v>
      </c>
      <c r="T7703">
        <v>43102.456875000003</v>
      </c>
    </row>
    <row r="7704" spans="1:20" x14ac:dyDescent="0.25">
      <c r="A7704" t="s">
        <v>6721</v>
      </c>
      <c r="B7704" t="s">
        <v>22422</v>
      </c>
      <c r="C7704" t="s">
        <v>10751</v>
      </c>
      <c r="D7704" t="s">
        <v>12566</v>
      </c>
      <c r="E7704" t="s">
        <v>10693</v>
      </c>
      <c r="F7704">
        <v>11.39</v>
      </c>
      <c r="G7704">
        <v>273.36</v>
      </c>
      <c r="H7704">
        <v>24</v>
      </c>
      <c r="I7704" t="s">
        <v>21519</v>
      </c>
      <c r="J7704">
        <v>0</v>
      </c>
      <c r="K7704">
        <v>0</v>
      </c>
      <c r="L7704" t="s">
        <v>11305</v>
      </c>
      <c r="N7704" t="s">
        <v>10991</v>
      </c>
      <c r="O7704" t="s">
        <v>10992</v>
      </c>
      <c r="Q7704" t="s">
        <v>10993</v>
      </c>
      <c r="S7704" t="s">
        <v>10994</v>
      </c>
      <c r="T7704">
        <v>43102.456875000003</v>
      </c>
    </row>
    <row r="7705" spans="1:20" x14ac:dyDescent="0.25">
      <c r="A7705" t="s">
        <v>9957</v>
      </c>
      <c r="B7705" t="s">
        <v>22423</v>
      </c>
      <c r="C7705" t="s">
        <v>10691</v>
      </c>
      <c r="D7705" t="s">
        <v>12566</v>
      </c>
      <c r="E7705" t="s">
        <v>10693</v>
      </c>
      <c r="F7705">
        <v>3.11</v>
      </c>
      <c r="G7705">
        <v>74.64</v>
      </c>
      <c r="H7705">
        <v>24</v>
      </c>
      <c r="I7705" t="s">
        <v>21519</v>
      </c>
      <c r="J7705">
        <v>0</v>
      </c>
      <c r="K7705">
        <v>0</v>
      </c>
      <c r="L7705" t="s">
        <v>10796</v>
      </c>
      <c r="N7705" t="s">
        <v>10686</v>
      </c>
      <c r="O7705" t="s">
        <v>10687</v>
      </c>
      <c r="Q7705" t="s">
        <v>10688</v>
      </c>
      <c r="S7705" t="s">
        <v>10689</v>
      </c>
      <c r="T7705">
        <v>43102.456886574102</v>
      </c>
    </row>
    <row r="7706" spans="1:20" x14ac:dyDescent="0.25">
      <c r="A7706" t="s">
        <v>22424</v>
      </c>
      <c r="B7706" t="s">
        <v>22425</v>
      </c>
      <c r="C7706" t="s">
        <v>10691</v>
      </c>
      <c r="D7706" t="s">
        <v>12566</v>
      </c>
      <c r="E7706" t="s">
        <v>10693</v>
      </c>
      <c r="F7706">
        <v>5.19</v>
      </c>
      <c r="G7706">
        <v>124.56</v>
      </c>
      <c r="H7706">
        <v>24</v>
      </c>
      <c r="I7706" t="s">
        <v>21519</v>
      </c>
      <c r="J7706">
        <v>0</v>
      </c>
      <c r="K7706">
        <v>0</v>
      </c>
      <c r="L7706" t="s">
        <v>10812</v>
      </c>
      <c r="N7706" t="s">
        <v>10686</v>
      </c>
      <c r="O7706" t="s">
        <v>10687</v>
      </c>
      <c r="Q7706" t="s">
        <v>10688</v>
      </c>
      <c r="S7706" t="s">
        <v>10689</v>
      </c>
      <c r="T7706">
        <v>43102.456875000003</v>
      </c>
    </row>
    <row r="7707" spans="1:20" x14ac:dyDescent="0.25">
      <c r="A7707" t="s">
        <v>22426</v>
      </c>
      <c r="B7707" t="s">
        <v>22427</v>
      </c>
      <c r="C7707" t="s">
        <v>10691</v>
      </c>
      <c r="D7707" t="s">
        <v>12566</v>
      </c>
      <c r="E7707" t="s">
        <v>10693</v>
      </c>
      <c r="F7707">
        <v>11.99</v>
      </c>
      <c r="G7707">
        <v>143.88</v>
      </c>
      <c r="H7707">
        <v>12</v>
      </c>
      <c r="I7707" t="s">
        <v>21519</v>
      </c>
      <c r="J7707">
        <v>0</v>
      </c>
      <c r="K7707">
        <v>0</v>
      </c>
      <c r="L7707" t="s">
        <v>10758</v>
      </c>
      <c r="N7707" t="s">
        <v>10700</v>
      </c>
      <c r="O7707" t="s">
        <v>10701</v>
      </c>
      <c r="Q7707" t="s">
        <v>10702</v>
      </c>
      <c r="S7707" t="s">
        <v>10703</v>
      </c>
      <c r="T7707">
        <v>43109.404224537</v>
      </c>
    </row>
    <row r="7708" spans="1:20" x14ac:dyDescent="0.25">
      <c r="A7708" t="s">
        <v>22428</v>
      </c>
      <c r="B7708" t="s">
        <v>22429</v>
      </c>
      <c r="C7708" t="s">
        <v>10691</v>
      </c>
      <c r="D7708" t="s">
        <v>12566</v>
      </c>
      <c r="E7708" t="s">
        <v>10693</v>
      </c>
      <c r="F7708">
        <v>44.99</v>
      </c>
      <c r="G7708">
        <v>539.88</v>
      </c>
      <c r="H7708">
        <v>12</v>
      </c>
      <c r="I7708" t="s">
        <v>21519</v>
      </c>
      <c r="J7708">
        <v>0</v>
      </c>
      <c r="K7708">
        <v>0</v>
      </c>
      <c r="L7708" t="s">
        <v>10758</v>
      </c>
      <c r="N7708" t="s">
        <v>10793</v>
      </c>
      <c r="O7708" t="s">
        <v>10782</v>
      </c>
      <c r="Q7708" t="s">
        <v>10783</v>
      </c>
      <c r="S7708" t="s">
        <v>10794</v>
      </c>
      <c r="T7708">
        <v>43109.404224537</v>
      </c>
    </row>
    <row r="7709" spans="1:20" x14ac:dyDescent="0.25">
      <c r="A7709" t="s">
        <v>22430</v>
      </c>
      <c r="B7709" t="s">
        <v>22431</v>
      </c>
      <c r="C7709" t="s">
        <v>10691</v>
      </c>
      <c r="D7709" t="s">
        <v>12566</v>
      </c>
      <c r="E7709" t="s">
        <v>10693</v>
      </c>
      <c r="F7709">
        <v>26.99</v>
      </c>
      <c r="G7709">
        <v>161.94</v>
      </c>
      <c r="H7709">
        <v>6</v>
      </c>
      <c r="I7709" t="s">
        <v>21519</v>
      </c>
      <c r="J7709">
        <v>0</v>
      </c>
      <c r="K7709">
        <v>0</v>
      </c>
      <c r="L7709" t="s">
        <v>10684</v>
      </c>
      <c r="N7709" t="s">
        <v>12793</v>
      </c>
      <c r="O7709" t="s">
        <v>11717</v>
      </c>
      <c r="Q7709" t="s">
        <v>11718</v>
      </c>
      <c r="S7709" t="s">
        <v>12794</v>
      </c>
      <c r="T7709">
        <v>43102.456932870402</v>
      </c>
    </row>
    <row r="7710" spans="1:20" x14ac:dyDescent="0.25">
      <c r="A7710" t="s">
        <v>22432</v>
      </c>
      <c r="B7710" t="s">
        <v>22433</v>
      </c>
      <c r="C7710" t="s">
        <v>10691</v>
      </c>
      <c r="D7710" t="s">
        <v>12566</v>
      </c>
      <c r="E7710" t="s">
        <v>10693</v>
      </c>
      <c r="F7710">
        <v>17.989999999999998</v>
      </c>
      <c r="G7710">
        <v>107.94</v>
      </c>
      <c r="H7710">
        <v>6</v>
      </c>
      <c r="I7710" t="s">
        <v>21519</v>
      </c>
      <c r="J7710">
        <v>0</v>
      </c>
      <c r="K7710">
        <v>0</v>
      </c>
      <c r="L7710" t="s">
        <v>10918</v>
      </c>
      <c r="N7710" t="s">
        <v>10732</v>
      </c>
      <c r="O7710" t="s">
        <v>10687</v>
      </c>
      <c r="Q7710" t="s">
        <v>10688</v>
      </c>
      <c r="S7710" t="s">
        <v>10733</v>
      </c>
      <c r="T7710">
        <v>43102.456967592603</v>
      </c>
    </row>
    <row r="7711" spans="1:20" x14ac:dyDescent="0.25">
      <c r="A7711" t="s">
        <v>6722</v>
      </c>
      <c r="B7711" t="s">
        <v>22434</v>
      </c>
      <c r="C7711" t="s">
        <v>13217</v>
      </c>
      <c r="D7711" t="s">
        <v>12566</v>
      </c>
      <c r="E7711" t="s">
        <v>10836</v>
      </c>
      <c r="F7711">
        <v>13.79</v>
      </c>
      <c r="G7711">
        <v>165.48</v>
      </c>
      <c r="H7711">
        <v>12</v>
      </c>
      <c r="I7711" t="s">
        <v>21519</v>
      </c>
      <c r="J7711">
        <v>0</v>
      </c>
      <c r="K7711">
        <v>0</v>
      </c>
      <c r="L7711" t="s">
        <v>10722</v>
      </c>
      <c r="N7711" t="s">
        <v>10761</v>
      </c>
      <c r="O7711" t="s">
        <v>10762</v>
      </c>
      <c r="P7711" t="s">
        <v>10708</v>
      </c>
      <c r="Q7711" t="s">
        <v>10763</v>
      </c>
      <c r="R7711" t="s">
        <v>10709</v>
      </c>
      <c r="S7711" t="s">
        <v>10764</v>
      </c>
      <c r="T7711">
        <v>43102.456956018497</v>
      </c>
    </row>
    <row r="7712" spans="1:20" x14ac:dyDescent="0.25">
      <c r="A7712" t="s">
        <v>22435</v>
      </c>
      <c r="B7712" t="s">
        <v>22436</v>
      </c>
      <c r="C7712" t="s">
        <v>10691</v>
      </c>
      <c r="D7712" t="s">
        <v>12566</v>
      </c>
      <c r="E7712" t="s">
        <v>10693</v>
      </c>
      <c r="F7712">
        <v>5.81</v>
      </c>
      <c r="G7712">
        <v>116.2</v>
      </c>
      <c r="H7712">
        <v>20</v>
      </c>
      <c r="I7712" t="s">
        <v>21519</v>
      </c>
      <c r="J7712">
        <v>0</v>
      </c>
      <c r="K7712">
        <v>0</v>
      </c>
      <c r="L7712" t="s">
        <v>10692</v>
      </c>
      <c r="N7712" t="s">
        <v>11278</v>
      </c>
      <c r="O7712" t="s">
        <v>11279</v>
      </c>
      <c r="Q7712" t="s">
        <v>11280</v>
      </c>
      <c r="S7712" t="s">
        <v>11281</v>
      </c>
      <c r="T7712">
        <v>43102.456956018497</v>
      </c>
    </row>
    <row r="7713" spans="1:20" x14ac:dyDescent="0.25">
      <c r="A7713" t="s">
        <v>22437</v>
      </c>
      <c r="B7713" t="s">
        <v>21913</v>
      </c>
      <c r="C7713" t="s">
        <v>10691</v>
      </c>
      <c r="D7713" t="s">
        <v>12566</v>
      </c>
      <c r="E7713" t="s">
        <v>10693</v>
      </c>
      <c r="F7713">
        <v>6.99</v>
      </c>
      <c r="G7713">
        <v>83.88</v>
      </c>
      <c r="H7713">
        <v>12</v>
      </c>
      <c r="I7713" t="s">
        <v>21519</v>
      </c>
      <c r="J7713">
        <v>0</v>
      </c>
      <c r="K7713">
        <v>0</v>
      </c>
      <c r="L7713" t="s">
        <v>10758</v>
      </c>
      <c r="N7713" t="s">
        <v>11489</v>
      </c>
      <c r="O7713" t="s">
        <v>10701</v>
      </c>
      <c r="Q7713" t="s">
        <v>10702</v>
      </c>
      <c r="S7713" t="s">
        <v>11490</v>
      </c>
      <c r="T7713">
        <v>43109.404224537</v>
      </c>
    </row>
    <row r="7714" spans="1:20" x14ac:dyDescent="0.25">
      <c r="A7714" t="s">
        <v>6723</v>
      </c>
      <c r="B7714" t="s">
        <v>22438</v>
      </c>
      <c r="C7714" t="s">
        <v>10751</v>
      </c>
      <c r="D7714" t="s">
        <v>12566</v>
      </c>
      <c r="E7714" t="s">
        <v>10836</v>
      </c>
      <c r="F7714">
        <v>2.99</v>
      </c>
      <c r="G7714">
        <v>71.760000000000005</v>
      </c>
      <c r="H7714">
        <v>24</v>
      </c>
      <c r="I7714" t="s">
        <v>21519</v>
      </c>
      <c r="J7714">
        <v>0</v>
      </c>
      <c r="K7714">
        <v>0</v>
      </c>
      <c r="L7714" t="s">
        <v>10713</v>
      </c>
      <c r="N7714" t="s">
        <v>10874</v>
      </c>
      <c r="O7714" t="s">
        <v>10701</v>
      </c>
      <c r="P7714" t="s">
        <v>10708</v>
      </c>
      <c r="Q7714" t="s">
        <v>10702</v>
      </c>
      <c r="R7714" t="s">
        <v>10709</v>
      </c>
      <c r="S7714" t="s">
        <v>10875</v>
      </c>
      <c r="T7714">
        <v>43102.456875000003</v>
      </c>
    </row>
    <row r="7715" spans="1:20" x14ac:dyDescent="0.25">
      <c r="A7715" t="s">
        <v>22439</v>
      </c>
      <c r="B7715" t="s">
        <v>22440</v>
      </c>
      <c r="C7715" t="s">
        <v>10691</v>
      </c>
      <c r="D7715" t="s">
        <v>12566</v>
      </c>
      <c r="E7715" t="s">
        <v>10693</v>
      </c>
      <c r="F7715">
        <v>6.99</v>
      </c>
      <c r="G7715">
        <v>167.76</v>
      </c>
      <c r="H7715">
        <v>24</v>
      </c>
      <c r="I7715" t="s">
        <v>21519</v>
      </c>
      <c r="J7715">
        <v>0</v>
      </c>
      <c r="K7715">
        <v>0</v>
      </c>
      <c r="L7715" t="s">
        <v>10814</v>
      </c>
      <c r="N7715" t="s">
        <v>10746</v>
      </c>
      <c r="O7715" t="s">
        <v>10747</v>
      </c>
      <c r="Q7715" t="s">
        <v>10748</v>
      </c>
      <c r="S7715" t="s">
        <v>10749</v>
      </c>
      <c r="T7715">
        <v>43102.456863425898</v>
      </c>
    </row>
    <row r="7716" spans="1:20" x14ac:dyDescent="0.25">
      <c r="A7716" t="s">
        <v>6724</v>
      </c>
      <c r="B7716" t="s">
        <v>22441</v>
      </c>
      <c r="C7716" t="s">
        <v>10751</v>
      </c>
      <c r="D7716" t="s">
        <v>12566</v>
      </c>
      <c r="E7716" t="s">
        <v>10836</v>
      </c>
      <c r="F7716">
        <v>8.39</v>
      </c>
      <c r="G7716">
        <v>201.36</v>
      </c>
      <c r="H7716">
        <v>24</v>
      </c>
      <c r="I7716" t="s">
        <v>21519</v>
      </c>
      <c r="J7716">
        <v>0</v>
      </c>
      <c r="K7716">
        <v>0</v>
      </c>
      <c r="L7716" t="s">
        <v>11305</v>
      </c>
      <c r="N7716" t="s">
        <v>10991</v>
      </c>
      <c r="O7716" t="s">
        <v>10992</v>
      </c>
      <c r="Q7716" t="s">
        <v>10993</v>
      </c>
      <c r="S7716" t="s">
        <v>10994</v>
      </c>
      <c r="T7716">
        <v>43102.456875000003</v>
      </c>
    </row>
    <row r="7717" spans="1:20" x14ac:dyDescent="0.25">
      <c r="A7717" t="s">
        <v>22442</v>
      </c>
      <c r="B7717" t="s">
        <v>22443</v>
      </c>
      <c r="C7717" t="s">
        <v>10691</v>
      </c>
      <c r="D7717" t="s">
        <v>12566</v>
      </c>
      <c r="E7717" t="s">
        <v>10693</v>
      </c>
      <c r="F7717">
        <v>24.99</v>
      </c>
      <c r="G7717">
        <v>299.88</v>
      </c>
      <c r="H7717">
        <v>12</v>
      </c>
      <c r="I7717" t="s">
        <v>21519</v>
      </c>
      <c r="J7717">
        <v>0</v>
      </c>
      <c r="K7717">
        <v>0</v>
      </c>
      <c r="L7717" t="s">
        <v>11172</v>
      </c>
      <c r="M7717">
        <v>43237</v>
      </c>
      <c r="N7717" t="s">
        <v>10686</v>
      </c>
      <c r="O7717" t="s">
        <v>10687</v>
      </c>
      <c r="Q7717" t="s">
        <v>10688</v>
      </c>
      <c r="S7717" t="s">
        <v>10689</v>
      </c>
      <c r="T7717">
        <v>43102.456886574102</v>
      </c>
    </row>
    <row r="7718" spans="1:20" x14ac:dyDescent="0.25">
      <c r="A7718" t="s">
        <v>22444</v>
      </c>
      <c r="B7718" t="s">
        <v>22445</v>
      </c>
      <c r="C7718" t="s">
        <v>10691</v>
      </c>
      <c r="D7718" t="s">
        <v>12566</v>
      </c>
      <c r="E7718" t="s">
        <v>10693</v>
      </c>
      <c r="F7718">
        <v>24.99</v>
      </c>
      <c r="G7718">
        <v>299.88</v>
      </c>
      <c r="H7718">
        <v>12</v>
      </c>
      <c r="I7718" t="s">
        <v>21519</v>
      </c>
      <c r="J7718">
        <v>0</v>
      </c>
      <c r="K7718">
        <v>0</v>
      </c>
      <c r="L7718" t="s">
        <v>10722</v>
      </c>
      <c r="M7718">
        <v>43238</v>
      </c>
      <c r="N7718" t="s">
        <v>10686</v>
      </c>
      <c r="O7718" t="s">
        <v>10687</v>
      </c>
      <c r="Q7718" t="s">
        <v>10688</v>
      </c>
      <c r="S7718" t="s">
        <v>10689</v>
      </c>
      <c r="T7718">
        <v>43102.456956018497</v>
      </c>
    </row>
    <row r="7719" spans="1:20" x14ac:dyDescent="0.25">
      <c r="A7719" t="s">
        <v>22446</v>
      </c>
      <c r="B7719" t="s">
        <v>22447</v>
      </c>
      <c r="C7719" t="s">
        <v>10691</v>
      </c>
      <c r="D7719" t="s">
        <v>12566</v>
      </c>
      <c r="E7719" t="s">
        <v>10693</v>
      </c>
      <c r="F7719">
        <v>19.989999999999998</v>
      </c>
      <c r="G7719">
        <v>79.959999999999994</v>
      </c>
      <c r="H7719">
        <v>4</v>
      </c>
      <c r="I7719" t="s">
        <v>21519</v>
      </c>
      <c r="J7719">
        <v>0</v>
      </c>
      <c r="K7719">
        <v>0</v>
      </c>
      <c r="L7719" t="s">
        <v>10717</v>
      </c>
      <c r="M7719">
        <v>43417</v>
      </c>
      <c r="N7719" t="s">
        <v>10700</v>
      </c>
      <c r="O7719" t="s">
        <v>10701</v>
      </c>
      <c r="Q7719" t="s">
        <v>10702</v>
      </c>
      <c r="S7719" t="s">
        <v>10703</v>
      </c>
      <c r="T7719">
        <v>43102.456921296303</v>
      </c>
    </row>
    <row r="7720" spans="1:20" x14ac:dyDescent="0.25">
      <c r="A7720" t="s">
        <v>22448</v>
      </c>
      <c r="B7720" t="s">
        <v>22449</v>
      </c>
      <c r="C7720" t="s">
        <v>10691</v>
      </c>
      <c r="D7720" t="s">
        <v>12566</v>
      </c>
      <c r="E7720" t="s">
        <v>10693</v>
      </c>
      <c r="F7720">
        <v>49.95</v>
      </c>
      <c r="G7720">
        <v>599.4</v>
      </c>
      <c r="H7720">
        <v>12</v>
      </c>
      <c r="I7720" t="s">
        <v>21519</v>
      </c>
      <c r="J7720">
        <v>0</v>
      </c>
      <c r="K7720">
        <v>0</v>
      </c>
      <c r="L7720" t="s">
        <v>10812</v>
      </c>
      <c r="M7720">
        <v>43417</v>
      </c>
      <c r="N7720" t="s">
        <v>11082</v>
      </c>
      <c r="S7720" t="s">
        <v>11083</v>
      </c>
      <c r="T7720">
        <v>43102.456875000003</v>
      </c>
    </row>
    <row r="7721" spans="1:20" x14ac:dyDescent="0.25">
      <c r="A7721" t="s">
        <v>8380</v>
      </c>
      <c r="B7721" t="s">
        <v>22450</v>
      </c>
      <c r="C7721" t="s">
        <v>10751</v>
      </c>
      <c r="D7721" t="s">
        <v>12566</v>
      </c>
      <c r="E7721" t="s">
        <v>10685</v>
      </c>
      <c r="F7721">
        <v>59.99</v>
      </c>
      <c r="G7721">
        <v>719.88</v>
      </c>
      <c r="H7721">
        <v>12</v>
      </c>
      <c r="I7721" t="s">
        <v>21519</v>
      </c>
      <c r="J7721">
        <v>0</v>
      </c>
      <c r="K7721">
        <v>0</v>
      </c>
      <c r="L7721" t="s">
        <v>10731</v>
      </c>
      <c r="M7721">
        <v>43441</v>
      </c>
      <c r="N7721" t="s">
        <v>10781</v>
      </c>
      <c r="O7721" t="s">
        <v>10782</v>
      </c>
      <c r="Q7721" t="s">
        <v>10783</v>
      </c>
      <c r="S7721" t="s">
        <v>10784</v>
      </c>
      <c r="T7721">
        <v>43102.456875000003</v>
      </c>
    </row>
    <row r="7722" spans="1:20" x14ac:dyDescent="0.25">
      <c r="A7722" t="s">
        <v>6725</v>
      </c>
      <c r="B7722" t="s">
        <v>22451</v>
      </c>
      <c r="C7722" t="s">
        <v>10751</v>
      </c>
      <c r="D7722" t="s">
        <v>12566</v>
      </c>
      <c r="E7722" t="s">
        <v>10685</v>
      </c>
      <c r="F7722">
        <v>59.99</v>
      </c>
      <c r="G7722">
        <v>719.88</v>
      </c>
      <c r="H7722">
        <v>12</v>
      </c>
      <c r="I7722" t="s">
        <v>21519</v>
      </c>
      <c r="J7722">
        <v>0</v>
      </c>
      <c r="K7722">
        <v>0</v>
      </c>
      <c r="L7722" t="s">
        <v>10731</v>
      </c>
      <c r="M7722">
        <v>43441</v>
      </c>
      <c r="N7722" t="s">
        <v>10781</v>
      </c>
      <c r="O7722" t="s">
        <v>10782</v>
      </c>
      <c r="Q7722" t="s">
        <v>10783</v>
      </c>
      <c r="S7722" t="s">
        <v>10784</v>
      </c>
      <c r="T7722">
        <v>43102.456875000003</v>
      </c>
    </row>
    <row r="7723" spans="1:20" x14ac:dyDescent="0.25">
      <c r="A7723" t="s">
        <v>22452</v>
      </c>
      <c r="B7723" t="s">
        <v>22453</v>
      </c>
      <c r="C7723" t="s">
        <v>10691</v>
      </c>
      <c r="D7723" t="s">
        <v>12566</v>
      </c>
      <c r="E7723" t="s">
        <v>10693</v>
      </c>
      <c r="F7723">
        <v>16.77</v>
      </c>
      <c r="G7723">
        <v>201.24</v>
      </c>
      <c r="H7723">
        <v>12</v>
      </c>
      <c r="I7723" t="s">
        <v>21519</v>
      </c>
      <c r="J7723">
        <v>0</v>
      </c>
      <c r="K7723">
        <v>0</v>
      </c>
      <c r="L7723" t="s">
        <v>10812</v>
      </c>
      <c r="M7723">
        <v>43441</v>
      </c>
      <c r="N7723" t="s">
        <v>11082</v>
      </c>
      <c r="S7723" t="s">
        <v>11083</v>
      </c>
      <c r="T7723">
        <v>43102.456875000003</v>
      </c>
    </row>
    <row r="7724" spans="1:20" x14ac:dyDescent="0.25">
      <c r="A7724" t="s">
        <v>22454</v>
      </c>
      <c r="B7724" t="s">
        <v>22455</v>
      </c>
      <c r="C7724" t="s">
        <v>10691</v>
      </c>
      <c r="D7724" t="s">
        <v>12566</v>
      </c>
      <c r="E7724" t="s">
        <v>10693</v>
      </c>
      <c r="F7724">
        <v>7.49</v>
      </c>
      <c r="G7724">
        <v>179.76</v>
      </c>
      <c r="H7724">
        <v>24</v>
      </c>
      <c r="I7724" t="s">
        <v>21519</v>
      </c>
      <c r="J7724">
        <v>6</v>
      </c>
      <c r="K7724">
        <v>0</v>
      </c>
      <c r="L7724" t="s">
        <v>10713</v>
      </c>
      <c r="M7724">
        <v>43728</v>
      </c>
      <c r="N7724" t="s">
        <v>10686</v>
      </c>
      <c r="O7724" t="s">
        <v>10687</v>
      </c>
      <c r="Q7724" t="s">
        <v>10688</v>
      </c>
      <c r="S7724" t="s">
        <v>10689</v>
      </c>
      <c r="T7724">
        <v>43102.456875000003</v>
      </c>
    </row>
    <row r="7725" spans="1:20" x14ac:dyDescent="0.25">
      <c r="A7725" t="s">
        <v>6726</v>
      </c>
      <c r="B7725" t="s">
        <v>22456</v>
      </c>
      <c r="C7725" t="s">
        <v>10691</v>
      </c>
      <c r="D7725" t="s">
        <v>12566</v>
      </c>
      <c r="E7725" t="s">
        <v>10693</v>
      </c>
      <c r="F7725">
        <v>13.49</v>
      </c>
      <c r="G7725">
        <v>323.76</v>
      </c>
      <c r="H7725">
        <v>24</v>
      </c>
      <c r="I7725" t="s">
        <v>21519</v>
      </c>
      <c r="J7725">
        <v>0</v>
      </c>
      <c r="K7725">
        <v>0</v>
      </c>
      <c r="L7725" t="s">
        <v>10862</v>
      </c>
      <c r="M7725">
        <v>43726</v>
      </c>
      <c r="N7725" t="s">
        <v>10732</v>
      </c>
      <c r="O7725" t="s">
        <v>10687</v>
      </c>
      <c r="Q7725" t="s">
        <v>10688</v>
      </c>
      <c r="S7725" t="s">
        <v>10733</v>
      </c>
      <c r="T7725">
        <v>43102.456909722197</v>
      </c>
    </row>
    <row r="7726" spans="1:20" x14ac:dyDescent="0.25">
      <c r="A7726" t="s">
        <v>22457</v>
      </c>
      <c r="B7726" t="s">
        <v>22458</v>
      </c>
      <c r="C7726" t="s">
        <v>10691</v>
      </c>
      <c r="D7726" t="s">
        <v>12566</v>
      </c>
      <c r="E7726" t="s">
        <v>10693</v>
      </c>
      <c r="F7726">
        <v>7.99</v>
      </c>
      <c r="G7726">
        <v>95.88</v>
      </c>
      <c r="H7726">
        <v>12</v>
      </c>
      <c r="I7726" t="s">
        <v>21519</v>
      </c>
      <c r="J7726">
        <v>0</v>
      </c>
      <c r="K7726">
        <v>0</v>
      </c>
      <c r="L7726" t="s">
        <v>10788</v>
      </c>
      <c r="M7726">
        <v>43732</v>
      </c>
      <c r="N7726" t="s">
        <v>10803</v>
      </c>
      <c r="O7726" t="s">
        <v>10782</v>
      </c>
      <c r="Q7726" t="s">
        <v>10783</v>
      </c>
      <c r="S7726" t="s">
        <v>10804</v>
      </c>
      <c r="T7726">
        <v>43102.456921296303</v>
      </c>
    </row>
    <row r="7727" spans="1:20" x14ac:dyDescent="0.25">
      <c r="A7727" t="s">
        <v>22459</v>
      </c>
      <c r="B7727" t="s">
        <v>22460</v>
      </c>
      <c r="C7727" t="s">
        <v>10691</v>
      </c>
      <c r="D7727" t="s">
        <v>12566</v>
      </c>
      <c r="E7727" t="s">
        <v>10693</v>
      </c>
      <c r="F7727">
        <v>27.99</v>
      </c>
      <c r="G7727">
        <v>335.88</v>
      </c>
      <c r="H7727">
        <v>12</v>
      </c>
      <c r="I7727" t="s">
        <v>21519</v>
      </c>
      <c r="J7727">
        <v>0</v>
      </c>
      <c r="K7727">
        <v>0</v>
      </c>
      <c r="L7727" t="s">
        <v>10812</v>
      </c>
      <c r="M7727">
        <v>43790</v>
      </c>
      <c r="N7727" t="s">
        <v>11082</v>
      </c>
      <c r="S7727" t="s">
        <v>11083</v>
      </c>
      <c r="T7727">
        <v>43102.456875000003</v>
      </c>
    </row>
    <row r="7728" spans="1:20" x14ac:dyDescent="0.25">
      <c r="A7728" t="s">
        <v>9958</v>
      </c>
      <c r="B7728" t="s">
        <v>22461</v>
      </c>
      <c r="C7728" t="s">
        <v>10691</v>
      </c>
      <c r="D7728" t="s">
        <v>12566</v>
      </c>
      <c r="E7728" t="s">
        <v>10693</v>
      </c>
      <c r="F7728">
        <v>29.99</v>
      </c>
      <c r="G7728">
        <v>359.88</v>
      </c>
      <c r="H7728">
        <v>12</v>
      </c>
      <c r="I7728" t="s">
        <v>21519</v>
      </c>
      <c r="J7728">
        <v>0</v>
      </c>
      <c r="K7728">
        <v>0</v>
      </c>
      <c r="L7728" t="s">
        <v>10812</v>
      </c>
      <c r="M7728">
        <v>43790</v>
      </c>
      <c r="N7728" t="s">
        <v>11082</v>
      </c>
      <c r="S7728" t="s">
        <v>11083</v>
      </c>
      <c r="T7728">
        <v>43102.456875000003</v>
      </c>
    </row>
    <row r="7729" spans="1:20" x14ac:dyDescent="0.25">
      <c r="A7729" t="s">
        <v>22462</v>
      </c>
      <c r="B7729" t="s">
        <v>22463</v>
      </c>
      <c r="C7729" t="s">
        <v>10691</v>
      </c>
      <c r="D7729" t="s">
        <v>12566</v>
      </c>
      <c r="E7729" t="s">
        <v>10693</v>
      </c>
      <c r="F7729">
        <v>19.989999999999998</v>
      </c>
      <c r="G7729">
        <v>239.88</v>
      </c>
      <c r="H7729">
        <v>12</v>
      </c>
      <c r="I7729" t="s">
        <v>21519</v>
      </c>
      <c r="J7729">
        <v>0</v>
      </c>
      <c r="K7729">
        <v>0</v>
      </c>
      <c r="L7729" t="s">
        <v>13656</v>
      </c>
      <c r="M7729">
        <v>43790</v>
      </c>
      <c r="N7729" t="s">
        <v>11082</v>
      </c>
      <c r="S7729" t="s">
        <v>11083</v>
      </c>
      <c r="T7729">
        <v>43102.456898148099</v>
      </c>
    </row>
    <row r="7730" spans="1:20" x14ac:dyDescent="0.25">
      <c r="A7730" t="s">
        <v>22464</v>
      </c>
      <c r="B7730" t="s">
        <v>22465</v>
      </c>
      <c r="C7730" t="s">
        <v>10691</v>
      </c>
      <c r="D7730" t="s">
        <v>12566</v>
      </c>
      <c r="E7730" t="s">
        <v>10693</v>
      </c>
      <c r="F7730">
        <v>19.989999999999998</v>
      </c>
      <c r="G7730">
        <v>239.88</v>
      </c>
      <c r="H7730">
        <v>12</v>
      </c>
      <c r="I7730" t="s">
        <v>21519</v>
      </c>
      <c r="J7730">
        <v>0</v>
      </c>
      <c r="K7730">
        <v>0</v>
      </c>
      <c r="L7730" t="s">
        <v>10722</v>
      </c>
      <c r="M7730">
        <v>43790</v>
      </c>
      <c r="N7730" t="s">
        <v>11082</v>
      </c>
      <c r="S7730" t="s">
        <v>11083</v>
      </c>
      <c r="T7730">
        <v>43102.456956018497</v>
      </c>
    </row>
    <row r="7731" spans="1:20" x14ac:dyDescent="0.25">
      <c r="A7731" t="s">
        <v>9959</v>
      </c>
      <c r="B7731" t="s">
        <v>22466</v>
      </c>
      <c r="C7731" t="s">
        <v>10691</v>
      </c>
      <c r="D7731" t="s">
        <v>12566</v>
      </c>
      <c r="E7731" t="s">
        <v>10693</v>
      </c>
      <c r="F7731">
        <v>10.49</v>
      </c>
      <c r="G7731">
        <v>251.76</v>
      </c>
      <c r="H7731">
        <v>24</v>
      </c>
      <c r="I7731" t="s">
        <v>21519</v>
      </c>
      <c r="J7731">
        <v>0</v>
      </c>
      <c r="K7731">
        <v>0</v>
      </c>
      <c r="L7731" t="s">
        <v>10862</v>
      </c>
      <c r="N7731" t="s">
        <v>10700</v>
      </c>
      <c r="O7731" t="s">
        <v>10701</v>
      </c>
      <c r="Q7731" t="s">
        <v>10702</v>
      </c>
      <c r="S7731" t="s">
        <v>10703</v>
      </c>
      <c r="T7731">
        <v>43102.456909722197</v>
      </c>
    </row>
    <row r="7732" spans="1:20" x14ac:dyDescent="0.25">
      <c r="A7732" t="s">
        <v>22467</v>
      </c>
      <c r="B7732" t="s">
        <v>22468</v>
      </c>
      <c r="C7732" t="s">
        <v>10691</v>
      </c>
      <c r="D7732" t="s">
        <v>13204</v>
      </c>
      <c r="E7732" t="s">
        <v>10693</v>
      </c>
      <c r="F7732">
        <v>7.99</v>
      </c>
      <c r="G7732">
        <v>31.96</v>
      </c>
      <c r="H7732">
        <v>4</v>
      </c>
      <c r="I7732" t="s">
        <v>21519</v>
      </c>
      <c r="J7732">
        <v>0</v>
      </c>
      <c r="K7732">
        <v>0</v>
      </c>
      <c r="L7732" t="s">
        <v>11175</v>
      </c>
      <c r="M7732">
        <v>44078</v>
      </c>
      <c r="N7732" t="s">
        <v>16243</v>
      </c>
      <c r="S7732" t="s">
        <v>16244</v>
      </c>
      <c r="T7732">
        <v>43102.456956018497</v>
      </c>
    </row>
    <row r="7733" spans="1:20" x14ac:dyDescent="0.25">
      <c r="A7733" t="s">
        <v>22469</v>
      </c>
      <c r="B7733" t="s">
        <v>22470</v>
      </c>
      <c r="C7733" t="s">
        <v>10691</v>
      </c>
      <c r="D7733" t="s">
        <v>12566</v>
      </c>
      <c r="E7733" t="s">
        <v>10693</v>
      </c>
      <c r="F7733">
        <v>12</v>
      </c>
      <c r="G7733">
        <v>0</v>
      </c>
      <c r="H7733">
        <v>1</v>
      </c>
      <c r="I7733" t="s">
        <v>21519</v>
      </c>
      <c r="J7733">
        <v>0</v>
      </c>
      <c r="K7733">
        <v>0</v>
      </c>
      <c r="L7733" t="s">
        <v>10831</v>
      </c>
      <c r="N7733" t="s">
        <v>13138</v>
      </c>
      <c r="O7733" t="s">
        <v>10747</v>
      </c>
      <c r="Q7733" t="s">
        <v>10748</v>
      </c>
      <c r="S7733" t="s">
        <v>13139</v>
      </c>
      <c r="T7733">
        <v>43102.456956018497</v>
      </c>
    </row>
    <row r="7734" spans="1:20" x14ac:dyDescent="0.25">
      <c r="A7734" t="s">
        <v>22471</v>
      </c>
      <c r="B7734" t="s">
        <v>22472</v>
      </c>
      <c r="C7734" t="s">
        <v>10691</v>
      </c>
      <c r="D7734" t="s">
        <v>13204</v>
      </c>
      <c r="E7734" t="s">
        <v>10693</v>
      </c>
      <c r="F7734">
        <v>0</v>
      </c>
      <c r="G7734">
        <v>0</v>
      </c>
      <c r="H7734">
        <v>1</v>
      </c>
      <c r="I7734" t="s">
        <v>21519</v>
      </c>
      <c r="J7734">
        <v>0</v>
      </c>
      <c r="K7734">
        <v>0</v>
      </c>
      <c r="L7734" t="s">
        <v>10814</v>
      </c>
      <c r="M7734">
        <v>43236</v>
      </c>
      <c r="N7734" t="s">
        <v>13138</v>
      </c>
      <c r="O7734" t="s">
        <v>10747</v>
      </c>
      <c r="Q7734" t="s">
        <v>10748</v>
      </c>
      <c r="S7734" t="s">
        <v>13139</v>
      </c>
      <c r="T7734">
        <v>43102.456863425898</v>
      </c>
    </row>
    <row r="7735" spans="1:20" x14ac:dyDescent="0.25">
      <c r="A7735" t="s">
        <v>22473</v>
      </c>
      <c r="B7735" t="s">
        <v>22474</v>
      </c>
      <c r="C7735" t="s">
        <v>10691</v>
      </c>
      <c r="D7735" t="s">
        <v>12566</v>
      </c>
      <c r="E7735" t="s">
        <v>10693</v>
      </c>
      <c r="F7735">
        <v>14</v>
      </c>
      <c r="G7735">
        <v>0</v>
      </c>
      <c r="H7735">
        <v>1</v>
      </c>
      <c r="I7735" t="s">
        <v>21519</v>
      </c>
      <c r="J7735">
        <v>0</v>
      </c>
      <c r="K7735">
        <v>0</v>
      </c>
      <c r="L7735" t="s">
        <v>10814</v>
      </c>
      <c r="N7735" t="s">
        <v>13138</v>
      </c>
      <c r="O7735" t="s">
        <v>10747</v>
      </c>
      <c r="Q7735" t="s">
        <v>10748</v>
      </c>
      <c r="S7735" t="s">
        <v>13139</v>
      </c>
      <c r="T7735">
        <v>43102.456863425898</v>
      </c>
    </row>
    <row r="7736" spans="1:20" x14ac:dyDescent="0.25">
      <c r="A7736" t="s">
        <v>22475</v>
      </c>
      <c r="B7736" t="s">
        <v>22476</v>
      </c>
      <c r="C7736" t="s">
        <v>10691</v>
      </c>
      <c r="D7736" t="s">
        <v>13204</v>
      </c>
      <c r="E7736" t="s">
        <v>10693</v>
      </c>
      <c r="F7736">
        <v>7.99</v>
      </c>
      <c r="G7736">
        <v>31.96</v>
      </c>
      <c r="H7736">
        <v>4</v>
      </c>
      <c r="I7736" t="s">
        <v>21519</v>
      </c>
      <c r="J7736">
        <v>0</v>
      </c>
      <c r="K7736">
        <v>0</v>
      </c>
      <c r="L7736" t="s">
        <v>11175</v>
      </c>
      <c r="M7736">
        <v>44079</v>
      </c>
      <c r="N7736" t="s">
        <v>16243</v>
      </c>
      <c r="S7736" t="s">
        <v>16244</v>
      </c>
      <c r="T7736">
        <v>43102.456956018497</v>
      </c>
    </row>
    <row r="7737" spans="1:20" x14ac:dyDescent="0.25">
      <c r="A7737" t="s">
        <v>22477</v>
      </c>
      <c r="B7737" t="s">
        <v>17830</v>
      </c>
      <c r="C7737" t="s">
        <v>10691</v>
      </c>
      <c r="D7737" t="s">
        <v>13204</v>
      </c>
      <c r="E7737" t="s">
        <v>10693</v>
      </c>
      <c r="F7737">
        <v>14</v>
      </c>
      <c r="G7737">
        <v>14</v>
      </c>
      <c r="H7737">
        <v>1</v>
      </c>
      <c r="I7737" t="s">
        <v>21519</v>
      </c>
      <c r="J7737">
        <v>0</v>
      </c>
      <c r="K7737">
        <v>0</v>
      </c>
      <c r="L7737" t="s">
        <v>10814</v>
      </c>
      <c r="M7737">
        <v>43475</v>
      </c>
      <c r="N7737" t="s">
        <v>13138</v>
      </c>
      <c r="O7737" t="s">
        <v>10747</v>
      </c>
      <c r="Q7737" t="s">
        <v>10748</v>
      </c>
      <c r="S7737" t="s">
        <v>13139</v>
      </c>
      <c r="T7737">
        <v>43102.456863425898</v>
      </c>
    </row>
    <row r="7738" spans="1:20" x14ac:dyDescent="0.25">
      <c r="A7738" t="s">
        <v>22478</v>
      </c>
      <c r="B7738" t="s">
        <v>22479</v>
      </c>
      <c r="C7738" t="s">
        <v>10691</v>
      </c>
      <c r="D7738" t="s">
        <v>13204</v>
      </c>
      <c r="E7738" t="s">
        <v>10693</v>
      </c>
      <c r="F7738">
        <v>14</v>
      </c>
      <c r="G7738">
        <v>14</v>
      </c>
      <c r="H7738">
        <v>1</v>
      </c>
      <c r="I7738" t="s">
        <v>21519</v>
      </c>
      <c r="J7738">
        <v>0</v>
      </c>
      <c r="K7738">
        <v>0</v>
      </c>
      <c r="L7738" t="s">
        <v>10831</v>
      </c>
      <c r="M7738">
        <v>43489</v>
      </c>
      <c r="N7738" t="s">
        <v>13138</v>
      </c>
      <c r="O7738" t="s">
        <v>10747</v>
      </c>
      <c r="Q7738" t="s">
        <v>10748</v>
      </c>
      <c r="S7738" t="s">
        <v>13139</v>
      </c>
      <c r="T7738">
        <v>43102.456956018497</v>
      </c>
    </row>
    <row r="7739" spans="1:20" x14ac:dyDescent="0.25">
      <c r="A7739" t="s">
        <v>22480</v>
      </c>
      <c r="B7739" t="s">
        <v>18287</v>
      </c>
      <c r="C7739" t="s">
        <v>10691</v>
      </c>
      <c r="D7739" t="s">
        <v>13204</v>
      </c>
      <c r="E7739" t="s">
        <v>10693</v>
      </c>
      <c r="F7739">
        <v>34</v>
      </c>
      <c r="G7739">
        <v>34</v>
      </c>
      <c r="H7739">
        <v>1</v>
      </c>
      <c r="I7739" t="s">
        <v>21519</v>
      </c>
      <c r="J7739">
        <v>0</v>
      </c>
      <c r="K7739">
        <v>0</v>
      </c>
      <c r="L7739" t="s">
        <v>16375</v>
      </c>
      <c r="M7739">
        <v>43822</v>
      </c>
      <c r="N7739" t="s">
        <v>17634</v>
      </c>
      <c r="O7739" t="s">
        <v>10687</v>
      </c>
      <c r="Q7739" t="s">
        <v>10688</v>
      </c>
      <c r="S7739" t="s">
        <v>17635</v>
      </c>
      <c r="T7739">
        <v>43102.457002314797</v>
      </c>
    </row>
    <row r="7740" spans="1:20" x14ac:dyDescent="0.25">
      <c r="A7740" t="s">
        <v>22481</v>
      </c>
      <c r="B7740" t="s">
        <v>22482</v>
      </c>
      <c r="C7740" t="s">
        <v>10691</v>
      </c>
      <c r="D7740" t="s">
        <v>13204</v>
      </c>
      <c r="E7740" t="s">
        <v>10693</v>
      </c>
      <c r="F7740">
        <v>34</v>
      </c>
      <c r="G7740">
        <v>34</v>
      </c>
      <c r="H7740">
        <v>1</v>
      </c>
      <c r="I7740" t="s">
        <v>21519</v>
      </c>
      <c r="J7740">
        <v>0</v>
      </c>
      <c r="K7740">
        <v>0</v>
      </c>
      <c r="L7740" t="s">
        <v>10731</v>
      </c>
      <c r="M7740">
        <v>43822</v>
      </c>
      <c r="N7740" t="s">
        <v>17634</v>
      </c>
      <c r="O7740" t="s">
        <v>10687</v>
      </c>
      <c r="Q7740" t="s">
        <v>10688</v>
      </c>
      <c r="S7740" t="s">
        <v>17635</v>
      </c>
      <c r="T7740">
        <v>43102.456875000003</v>
      </c>
    </row>
    <row r="7741" spans="1:20" x14ac:dyDescent="0.25">
      <c r="A7741" t="s">
        <v>22483</v>
      </c>
      <c r="B7741" t="s">
        <v>22484</v>
      </c>
      <c r="C7741" t="s">
        <v>10691</v>
      </c>
      <c r="D7741" t="s">
        <v>13204</v>
      </c>
      <c r="E7741" t="s">
        <v>10693</v>
      </c>
      <c r="F7741">
        <v>18.03</v>
      </c>
      <c r="G7741">
        <v>18.03</v>
      </c>
      <c r="H7741">
        <v>1</v>
      </c>
      <c r="I7741" t="s">
        <v>21519</v>
      </c>
      <c r="J7741">
        <v>0</v>
      </c>
      <c r="K7741">
        <v>0</v>
      </c>
      <c r="L7741" t="s">
        <v>10831</v>
      </c>
      <c r="M7741">
        <v>43822</v>
      </c>
      <c r="N7741" t="s">
        <v>17634</v>
      </c>
      <c r="O7741" t="s">
        <v>10687</v>
      </c>
      <c r="Q7741" t="s">
        <v>10688</v>
      </c>
      <c r="S7741" t="s">
        <v>17635</v>
      </c>
      <c r="T7741">
        <v>43102.456956018497</v>
      </c>
    </row>
    <row r="7742" spans="1:20" x14ac:dyDescent="0.25">
      <c r="A7742" t="s">
        <v>22485</v>
      </c>
      <c r="B7742" t="s">
        <v>22486</v>
      </c>
      <c r="C7742" t="s">
        <v>10691</v>
      </c>
      <c r="D7742" t="s">
        <v>13204</v>
      </c>
      <c r="E7742" t="s">
        <v>10693</v>
      </c>
      <c r="F7742">
        <v>22</v>
      </c>
      <c r="G7742">
        <v>22</v>
      </c>
      <c r="H7742">
        <v>1</v>
      </c>
      <c r="I7742" t="s">
        <v>21519</v>
      </c>
      <c r="J7742">
        <v>0</v>
      </c>
      <c r="K7742">
        <v>0</v>
      </c>
      <c r="L7742" t="s">
        <v>11982</v>
      </c>
      <c r="M7742">
        <v>43822</v>
      </c>
      <c r="N7742" t="s">
        <v>17634</v>
      </c>
      <c r="O7742" t="s">
        <v>10687</v>
      </c>
      <c r="Q7742" t="s">
        <v>10688</v>
      </c>
      <c r="S7742" t="s">
        <v>17635</v>
      </c>
      <c r="T7742">
        <v>43102.456956018497</v>
      </c>
    </row>
    <row r="7743" spans="1:20" x14ac:dyDescent="0.25">
      <c r="A7743" t="s">
        <v>22487</v>
      </c>
      <c r="B7743" t="s">
        <v>22488</v>
      </c>
      <c r="C7743" t="s">
        <v>10691</v>
      </c>
      <c r="D7743" t="s">
        <v>13204</v>
      </c>
      <c r="E7743" t="s">
        <v>10693</v>
      </c>
      <c r="F7743">
        <v>16.2</v>
      </c>
      <c r="G7743">
        <v>16.2</v>
      </c>
      <c r="H7743">
        <v>1</v>
      </c>
      <c r="I7743" t="s">
        <v>21519</v>
      </c>
      <c r="J7743">
        <v>0</v>
      </c>
      <c r="K7743">
        <v>0</v>
      </c>
      <c r="L7743" t="s">
        <v>11988</v>
      </c>
      <c r="M7743">
        <v>43822</v>
      </c>
      <c r="N7743" t="s">
        <v>17634</v>
      </c>
      <c r="O7743" t="s">
        <v>10687</v>
      </c>
      <c r="Q7743" t="s">
        <v>10688</v>
      </c>
      <c r="S7743" t="s">
        <v>17635</v>
      </c>
      <c r="T7743">
        <v>43102.456990740699</v>
      </c>
    </row>
    <row r="7744" spans="1:20" x14ac:dyDescent="0.25">
      <c r="A7744" t="s">
        <v>22489</v>
      </c>
      <c r="B7744" t="s">
        <v>22490</v>
      </c>
      <c r="C7744" t="s">
        <v>10691</v>
      </c>
      <c r="D7744" t="s">
        <v>13204</v>
      </c>
      <c r="E7744" t="s">
        <v>10693</v>
      </c>
      <c r="F7744">
        <v>15</v>
      </c>
      <c r="G7744">
        <v>15</v>
      </c>
      <c r="H7744">
        <v>1</v>
      </c>
      <c r="I7744" t="s">
        <v>21519</v>
      </c>
      <c r="J7744">
        <v>0</v>
      </c>
      <c r="K7744">
        <v>0</v>
      </c>
      <c r="L7744" t="s">
        <v>11982</v>
      </c>
      <c r="M7744">
        <v>44385</v>
      </c>
      <c r="N7744" t="s">
        <v>18323</v>
      </c>
      <c r="S7744" t="s">
        <v>18324</v>
      </c>
      <c r="T7744">
        <v>43102.456956018497</v>
      </c>
    </row>
    <row r="7745" spans="1:20" x14ac:dyDescent="0.25">
      <c r="A7745" t="s">
        <v>22491</v>
      </c>
      <c r="B7745" t="s">
        <v>22492</v>
      </c>
      <c r="C7745" t="s">
        <v>10691</v>
      </c>
      <c r="D7745" t="s">
        <v>13204</v>
      </c>
      <c r="E7745" t="s">
        <v>10693</v>
      </c>
      <c r="F7745">
        <v>10</v>
      </c>
      <c r="G7745">
        <v>10</v>
      </c>
      <c r="H7745">
        <v>1</v>
      </c>
      <c r="I7745" t="s">
        <v>21519</v>
      </c>
      <c r="J7745">
        <v>0</v>
      </c>
      <c r="K7745">
        <v>0</v>
      </c>
      <c r="L7745" t="s">
        <v>10831</v>
      </c>
      <c r="M7745">
        <v>44384</v>
      </c>
      <c r="N7745" t="s">
        <v>18323</v>
      </c>
      <c r="S7745" t="s">
        <v>18324</v>
      </c>
      <c r="T7745">
        <v>43102.456956018497</v>
      </c>
    </row>
    <row r="7746" spans="1:20" x14ac:dyDescent="0.25">
      <c r="A7746" t="s">
        <v>22493</v>
      </c>
      <c r="B7746" t="s">
        <v>22494</v>
      </c>
      <c r="C7746" t="s">
        <v>10691</v>
      </c>
      <c r="D7746" t="s">
        <v>13204</v>
      </c>
      <c r="E7746" t="s">
        <v>10693</v>
      </c>
      <c r="F7746">
        <v>20</v>
      </c>
      <c r="G7746">
        <v>20</v>
      </c>
      <c r="H7746">
        <v>1</v>
      </c>
      <c r="I7746" t="s">
        <v>21519</v>
      </c>
      <c r="J7746">
        <v>0</v>
      </c>
      <c r="K7746">
        <v>0</v>
      </c>
      <c r="L7746" t="s">
        <v>10918</v>
      </c>
      <c r="M7746">
        <v>44369</v>
      </c>
      <c r="N7746" t="s">
        <v>18323</v>
      </c>
      <c r="S7746" t="s">
        <v>18324</v>
      </c>
      <c r="T7746">
        <v>43102.456967592603</v>
      </c>
    </row>
    <row r="7747" spans="1:20" x14ac:dyDescent="0.25">
      <c r="A7747" t="s">
        <v>9960</v>
      </c>
      <c r="B7747" t="s">
        <v>22495</v>
      </c>
      <c r="C7747" t="s">
        <v>10691</v>
      </c>
      <c r="D7747" t="s">
        <v>13204</v>
      </c>
      <c r="E7747" t="s">
        <v>10693</v>
      </c>
      <c r="F7747">
        <v>7.99</v>
      </c>
      <c r="G7747">
        <v>31.96</v>
      </c>
      <c r="H7747">
        <v>6</v>
      </c>
      <c r="I7747" t="s">
        <v>21519</v>
      </c>
      <c r="J7747">
        <v>0</v>
      </c>
      <c r="K7747">
        <v>0</v>
      </c>
      <c r="L7747" t="s">
        <v>11175</v>
      </c>
      <c r="M7747">
        <v>44012</v>
      </c>
      <c r="N7747" t="s">
        <v>16243</v>
      </c>
      <c r="S7747" t="s">
        <v>16244</v>
      </c>
      <c r="T7747">
        <v>43102.456956018497</v>
      </c>
    </row>
    <row r="7748" spans="1:20" x14ac:dyDescent="0.25">
      <c r="A7748" t="s">
        <v>9961</v>
      </c>
      <c r="B7748" t="s">
        <v>21859</v>
      </c>
      <c r="C7748" t="s">
        <v>10691</v>
      </c>
      <c r="D7748" t="s">
        <v>12566</v>
      </c>
      <c r="E7748" t="s">
        <v>10693</v>
      </c>
      <c r="F7748">
        <v>14.99</v>
      </c>
      <c r="G7748">
        <v>179.88</v>
      </c>
      <c r="H7748">
        <v>12</v>
      </c>
      <c r="I7748" t="s">
        <v>21519</v>
      </c>
      <c r="J7748">
        <v>0</v>
      </c>
      <c r="K7748">
        <v>0</v>
      </c>
      <c r="L7748" t="s">
        <v>10868</v>
      </c>
      <c r="M7748">
        <v>44097</v>
      </c>
      <c r="N7748" t="s">
        <v>10737</v>
      </c>
      <c r="O7748" t="s">
        <v>10708</v>
      </c>
      <c r="Q7748" t="s">
        <v>10709</v>
      </c>
      <c r="S7748" t="s">
        <v>10738</v>
      </c>
      <c r="T7748">
        <v>43102.456990740699</v>
      </c>
    </row>
    <row r="7749" spans="1:20" x14ac:dyDescent="0.25">
      <c r="A7749" t="s">
        <v>6727</v>
      </c>
      <c r="B7749" t="s">
        <v>22496</v>
      </c>
      <c r="C7749" t="s">
        <v>13217</v>
      </c>
      <c r="D7749" t="s">
        <v>12566</v>
      </c>
      <c r="E7749" t="s">
        <v>10685</v>
      </c>
      <c r="F7749">
        <v>8.99</v>
      </c>
      <c r="G7749">
        <v>107.88</v>
      </c>
      <c r="H7749">
        <v>12</v>
      </c>
      <c r="I7749" t="s">
        <v>21519</v>
      </c>
      <c r="J7749">
        <v>0</v>
      </c>
      <c r="K7749">
        <v>0</v>
      </c>
      <c r="L7749" t="s">
        <v>16489</v>
      </c>
      <c r="M7749">
        <v>44460</v>
      </c>
      <c r="N7749" t="s">
        <v>10686</v>
      </c>
      <c r="O7749" t="s">
        <v>10687</v>
      </c>
      <c r="Q7749" t="s">
        <v>10688</v>
      </c>
      <c r="S7749" t="s">
        <v>10689</v>
      </c>
      <c r="T7749">
        <v>43102.456909722197</v>
      </c>
    </row>
    <row r="7750" spans="1:20" x14ac:dyDescent="0.25">
      <c r="A7750" t="s">
        <v>22497</v>
      </c>
      <c r="B7750" t="s">
        <v>22498</v>
      </c>
      <c r="C7750" t="s">
        <v>12445</v>
      </c>
      <c r="D7750" t="s">
        <v>12566</v>
      </c>
      <c r="E7750" t="s">
        <v>10685</v>
      </c>
      <c r="F7750">
        <v>24.99</v>
      </c>
      <c r="G7750">
        <v>299.88</v>
      </c>
      <c r="H7750">
        <v>12</v>
      </c>
      <c r="I7750" t="s">
        <v>21519</v>
      </c>
      <c r="J7750">
        <v>0</v>
      </c>
      <c r="K7750">
        <v>0</v>
      </c>
      <c r="L7750" t="s">
        <v>11406</v>
      </c>
      <c r="M7750">
        <v>44460</v>
      </c>
      <c r="N7750" t="s">
        <v>10874</v>
      </c>
      <c r="O7750" t="s">
        <v>10701</v>
      </c>
      <c r="P7750" t="s">
        <v>10708</v>
      </c>
      <c r="Q7750" t="s">
        <v>10702</v>
      </c>
      <c r="R7750" t="s">
        <v>10709</v>
      </c>
      <c r="S7750" t="s">
        <v>10875</v>
      </c>
      <c r="T7750">
        <v>43102.456979166702</v>
      </c>
    </row>
    <row r="7751" spans="1:20" x14ac:dyDescent="0.25">
      <c r="A7751" t="s">
        <v>6728</v>
      </c>
      <c r="B7751" t="s">
        <v>22499</v>
      </c>
      <c r="C7751" t="s">
        <v>10856</v>
      </c>
      <c r="D7751" t="s">
        <v>12566</v>
      </c>
      <c r="E7751" t="s">
        <v>10685</v>
      </c>
      <c r="F7751">
        <v>52.99</v>
      </c>
      <c r="G7751">
        <v>635.88</v>
      </c>
      <c r="H7751">
        <v>12</v>
      </c>
      <c r="I7751" t="s">
        <v>21519</v>
      </c>
      <c r="J7751">
        <v>0</v>
      </c>
      <c r="K7751">
        <v>0</v>
      </c>
      <c r="L7751" t="s">
        <v>11406</v>
      </c>
      <c r="M7751">
        <v>44482</v>
      </c>
      <c r="N7751" t="s">
        <v>11884</v>
      </c>
      <c r="O7751" t="s">
        <v>10701</v>
      </c>
      <c r="Q7751" t="s">
        <v>10702</v>
      </c>
      <c r="S7751" t="s">
        <v>11885</v>
      </c>
      <c r="T7751">
        <v>43102.456979166702</v>
      </c>
    </row>
    <row r="7752" spans="1:20" x14ac:dyDescent="0.25">
      <c r="A7752" t="s">
        <v>22500</v>
      </c>
      <c r="B7752" t="s">
        <v>22501</v>
      </c>
      <c r="C7752" t="s">
        <v>13217</v>
      </c>
      <c r="D7752" t="s">
        <v>12566</v>
      </c>
      <c r="E7752" t="s">
        <v>10685</v>
      </c>
      <c r="F7752">
        <v>19.989999999999998</v>
      </c>
      <c r="G7752">
        <v>119.94</v>
      </c>
      <c r="H7752">
        <v>6</v>
      </c>
      <c r="I7752" t="s">
        <v>21519</v>
      </c>
      <c r="J7752">
        <v>0</v>
      </c>
      <c r="K7752">
        <v>0</v>
      </c>
      <c r="L7752" t="s">
        <v>10731</v>
      </c>
      <c r="M7752">
        <v>44994</v>
      </c>
      <c r="N7752" t="s">
        <v>17794</v>
      </c>
      <c r="S7752" t="s">
        <v>17795</v>
      </c>
      <c r="T7752">
        <v>43102.456875000003</v>
      </c>
    </row>
    <row r="7753" spans="1:20" x14ac:dyDescent="0.25">
      <c r="A7753" t="s">
        <v>9962</v>
      </c>
      <c r="B7753" t="s">
        <v>22502</v>
      </c>
      <c r="C7753" t="s">
        <v>10856</v>
      </c>
      <c r="D7753" t="s">
        <v>13204</v>
      </c>
      <c r="E7753" t="s">
        <v>10685</v>
      </c>
      <c r="F7753">
        <v>999.99</v>
      </c>
      <c r="G7753">
        <v>999.99</v>
      </c>
      <c r="H7753">
        <v>1</v>
      </c>
      <c r="I7753" t="s">
        <v>21519</v>
      </c>
      <c r="J7753">
        <v>0</v>
      </c>
      <c r="K7753">
        <v>0</v>
      </c>
      <c r="L7753" t="s">
        <v>10731</v>
      </c>
      <c r="M7753">
        <v>45393</v>
      </c>
      <c r="N7753" t="s">
        <v>10686</v>
      </c>
      <c r="O7753" t="s">
        <v>10687</v>
      </c>
      <c r="Q7753" t="s">
        <v>10688</v>
      </c>
      <c r="S7753" t="s">
        <v>10689</v>
      </c>
      <c r="T7753">
        <v>43102.456875000003</v>
      </c>
    </row>
    <row r="7754" spans="1:20" x14ac:dyDescent="0.25">
      <c r="A7754" t="s">
        <v>6729</v>
      </c>
      <c r="B7754" t="s">
        <v>22503</v>
      </c>
      <c r="C7754" t="s">
        <v>10751</v>
      </c>
      <c r="D7754" t="s">
        <v>10752</v>
      </c>
      <c r="E7754" t="s">
        <v>10753</v>
      </c>
      <c r="F7754">
        <v>99.99</v>
      </c>
      <c r="G7754">
        <v>599.94000000000005</v>
      </c>
      <c r="H7754">
        <v>6</v>
      </c>
      <c r="I7754" t="s">
        <v>21519</v>
      </c>
      <c r="J7754">
        <v>0</v>
      </c>
      <c r="K7754">
        <v>0</v>
      </c>
      <c r="L7754" t="s">
        <v>10731</v>
      </c>
      <c r="M7754">
        <v>45449</v>
      </c>
      <c r="N7754" t="s">
        <v>14397</v>
      </c>
      <c r="O7754" t="s">
        <v>10708</v>
      </c>
      <c r="Q7754" t="s">
        <v>10709</v>
      </c>
      <c r="S7754" t="s">
        <v>14398</v>
      </c>
      <c r="T7754">
        <v>43102.456875000003</v>
      </c>
    </row>
    <row r="7755" spans="1:20" x14ac:dyDescent="0.25">
      <c r="A7755" t="s">
        <v>9963</v>
      </c>
      <c r="B7755" t="s">
        <v>22504</v>
      </c>
      <c r="C7755" t="s">
        <v>10856</v>
      </c>
      <c r="D7755" t="s">
        <v>10683</v>
      </c>
      <c r="E7755" t="s">
        <v>10685</v>
      </c>
      <c r="F7755">
        <v>999.99</v>
      </c>
      <c r="G7755">
        <v>999.99</v>
      </c>
      <c r="H7755">
        <v>1</v>
      </c>
      <c r="I7755" t="s">
        <v>21519</v>
      </c>
      <c r="J7755">
        <v>0</v>
      </c>
      <c r="K7755">
        <v>0</v>
      </c>
      <c r="L7755" t="s">
        <v>10731</v>
      </c>
      <c r="M7755">
        <v>45754</v>
      </c>
      <c r="N7755" t="s">
        <v>10686</v>
      </c>
      <c r="O7755" t="s">
        <v>10687</v>
      </c>
      <c r="Q7755" t="s">
        <v>10688</v>
      </c>
      <c r="S7755" t="s">
        <v>10689</v>
      </c>
      <c r="T7755">
        <v>43102.456875000003</v>
      </c>
    </row>
    <row r="7756" spans="1:20" x14ac:dyDescent="0.25">
      <c r="A7756" t="s">
        <v>22505</v>
      </c>
      <c r="B7756" t="s">
        <v>22506</v>
      </c>
      <c r="C7756" t="s">
        <v>19537</v>
      </c>
      <c r="D7756" t="s">
        <v>13204</v>
      </c>
      <c r="E7756" t="s">
        <v>10685</v>
      </c>
      <c r="F7756">
        <v>25.99</v>
      </c>
      <c r="G7756">
        <v>311.88</v>
      </c>
      <c r="H7756">
        <v>12</v>
      </c>
      <c r="I7756" t="s">
        <v>21519</v>
      </c>
      <c r="J7756">
        <v>0</v>
      </c>
      <c r="K7756">
        <v>0</v>
      </c>
      <c r="L7756" t="s">
        <v>17014</v>
      </c>
      <c r="M7756">
        <v>44701</v>
      </c>
      <c r="N7756" t="s">
        <v>12441</v>
      </c>
      <c r="O7756" t="s">
        <v>11717</v>
      </c>
      <c r="P7756" t="s">
        <v>10687</v>
      </c>
      <c r="Q7756" t="s">
        <v>11718</v>
      </c>
      <c r="R7756" t="s">
        <v>10688</v>
      </c>
      <c r="S7756" t="s">
        <v>12442</v>
      </c>
      <c r="T7756">
        <v>43102.456875000003</v>
      </c>
    </row>
    <row r="7757" spans="1:20" x14ac:dyDescent="0.25">
      <c r="A7757" t="s">
        <v>22507</v>
      </c>
      <c r="B7757" t="s">
        <v>22508</v>
      </c>
      <c r="C7757" t="s">
        <v>19537</v>
      </c>
      <c r="D7757" t="s">
        <v>13204</v>
      </c>
      <c r="E7757" t="s">
        <v>10685</v>
      </c>
      <c r="F7757">
        <v>30.99</v>
      </c>
      <c r="G7757">
        <v>371.88</v>
      </c>
      <c r="H7757">
        <v>12</v>
      </c>
      <c r="I7757" t="s">
        <v>21519</v>
      </c>
      <c r="J7757">
        <v>0</v>
      </c>
      <c r="K7757">
        <v>0</v>
      </c>
      <c r="L7757" t="s">
        <v>19574</v>
      </c>
      <c r="M7757">
        <v>44701</v>
      </c>
      <c r="N7757" t="s">
        <v>12441</v>
      </c>
      <c r="O7757" t="s">
        <v>11717</v>
      </c>
      <c r="P7757" t="s">
        <v>10687</v>
      </c>
      <c r="Q7757" t="s">
        <v>11718</v>
      </c>
      <c r="R7757" t="s">
        <v>10688</v>
      </c>
      <c r="S7757" t="s">
        <v>12442</v>
      </c>
      <c r="T7757">
        <v>43102.456863425898</v>
      </c>
    </row>
    <row r="7758" spans="1:20" x14ac:dyDescent="0.25">
      <c r="A7758" t="s">
        <v>9964</v>
      </c>
      <c r="B7758" t="s">
        <v>22509</v>
      </c>
      <c r="C7758" t="s">
        <v>19537</v>
      </c>
      <c r="D7758" t="s">
        <v>13204</v>
      </c>
      <c r="E7758" t="s">
        <v>10685</v>
      </c>
      <c r="F7758">
        <v>25.99</v>
      </c>
      <c r="G7758">
        <v>311.88</v>
      </c>
      <c r="H7758">
        <v>12</v>
      </c>
      <c r="I7758" t="s">
        <v>21519</v>
      </c>
      <c r="J7758">
        <v>0</v>
      </c>
      <c r="K7758">
        <v>0</v>
      </c>
      <c r="L7758" t="s">
        <v>17014</v>
      </c>
      <c r="M7758">
        <v>44701</v>
      </c>
      <c r="N7758" t="s">
        <v>12441</v>
      </c>
      <c r="O7758" t="s">
        <v>11717</v>
      </c>
      <c r="P7758" t="s">
        <v>10687</v>
      </c>
      <c r="Q7758" t="s">
        <v>11718</v>
      </c>
      <c r="R7758" t="s">
        <v>10688</v>
      </c>
      <c r="S7758" t="s">
        <v>12442</v>
      </c>
      <c r="T7758">
        <v>43102.456875000003</v>
      </c>
    </row>
    <row r="7759" spans="1:20" x14ac:dyDescent="0.25">
      <c r="A7759" t="s">
        <v>22510</v>
      </c>
      <c r="B7759" t="s">
        <v>22511</v>
      </c>
      <c r="C7759" t="s">
        <v>19537</v>
      </c>
      <c r="D7759" t="s">
        <v>13204</v>
      </c>
      <c r="E7759" t="s">
        <v>10685</v>
      </c>
      <c r="F7759">
        <v>29.99</v>
      </c>
      <c r="G7759">
        <v>179.94</v>
      </c>
      <c r="H7759">
        <v>6</v>
      </c>
      <c r="I7759" t="s">
        <v>21519</v>
      </c>
      <c r="J7759">
        <v>0</v>
      </c>
      <c r="K7759">
        <v>0</v>
      </c>
      <c r="L7759" t="s">
        <v>10722</v>
      </c>
      <c r="M7759">
        <v>44746</v>
      </c>
      <c r="N7759" t="s">
        <v>15185</v>
      </c>
      <c r="S7759" t="s">
        <v>15186</v>
      </c>
      <c r="T7759">
        <v>43102.456956018497</v>
      </c>
    </row>
    <row r="7760" spans="1:20" x14ac:dyDescent="0.25">
      <c r="A7760" t="s">
        <v>22512</v>
      </c>
      <c r="B7760" t="s">
        <v>22513</v>
      </c>
      <c r="C7760" t="s">
        <v>19537</v>
      </c>
      <c r="D7760" t="s">
        <v>13204</v>
      </c>
      <c r="E7760" t="s">
        <v>10685</v>
      </c>
      <c r="F7760">
        <v>29.99</v>
      </c>
      <c r="G7760">
        <v>179.94</v>
      </c>
      <c r="H7760">
        <v>6</v>
      </c>
      <c r="I7760" t="s">
        <v>21519</v>
      </c>
      <c r="J7760">
        <v>0</v>
      </c>
      <c r="K7760">
        <v>0</v>
      </c>
      <c r="L7760" t="s">
        <v>11172</v>
      </c>
      <c r="M7760">
        <v>44745</v>
      </c>
      <c r="N7760" t="s">
        <v>15185</v>
      </c>
      <c r="S7760" t="s">
        <v>15186</v>
      </c>
      <c r="T7760">
        <v>43102.456886574102</v>
      </c>
    </row>
    <row r="7761" spans="1:20" x14ac:dyDescent="0.25">
      <c r="A7761" t="s">
        <v>22514</v>
      </c>
      <c r="B7761" t="s">
        <v>22515</v>
      </c>
      <c r="C7761" t="s">
        <v>19537</v>
      </c>
      <c r="D7761" t="s">
        <v>13204</v>
      </c>
      <c r="E7761" t="s">
        <v>10685</v>
      </c>
      <c r="F7761">
        <v>36.99</v>
      </c>
      <c r="G7761">
        <v>443.88</v>
      </c>
      <c r="H7761">
        <v>12</v>
      </c>
      <c r="I7761" t="s">
        <v>21519</v>
      </c>
      <c r="J7761">
        <v>0</v>
      </c>
      <c r="K7761">
        <v>0</v>
      </c>
      <c r="L7761" t="s">
        <v>11136</v>
      </c>
      <c r="M7761">
        <v>44725</v>
      </c>
      <c r="N7761" t="s">
        <v>15185</v>
      </c>
      <c r="S7761" t="s">
        <v>15186</v>
      </c>
      <c r="T7761">
        <v>43822.381608796299</v>
      </c>
    </row>
    <row r="7762" spans="1:20" x14ac:dyDescent="0.25">
      <c r="A7762" t="s">
        <v>9965</v>
      </c>
      <c r="B7762" t="s">
        <v>22516</v>
      </c>
      <c r="C7762" t="s">
        <v>19537</v>
      </c>
      <c r="D7762" t="s">
        <v>13204</v>
      </c>
      <c r="E7762" t="s">
        <v>10685</v>
      </c>
      <c r="F7762">
        <v>29.99</v>
      </c>
      <c r="G7762">
        <v>359.88</v>
      </c>
      <c r="H7762">
        <v>12</v>
      </c>
      <c r="I7762" t="s">
        <v>21519</v>
      </c>
      <c r="J7762">
        <v>0</v>
      </c>
      <c r="K7762">
        <v>0</v>
      </c>
      <c r="L7762" t="s">
        <v>13671</v>
      </c>
      <c r="M7762">
        <v>44958</v>
      </c>
      <c r="N7762" t="s">
        <v>11082</v>
      </c>
      <c r="S7762" t="s">
        <v>11083</v>
      </c>
      <c r="T7762">
        <v>43102.456921296303</v>
      </c>
    </row>
    <row r="7763" spans="1:20" x14ac:dyDescent="0.25">
      <c r="A7763" t="s">
        <v>6730</v>
      </c>
      <c r="B7763" t="s">
        <v>22517</v>
      </c>
      <c r="C7763" t="s">
        <v>19537</v>
      </c>
      <c r="D7763" t="s">
        <v>13204</v>
      </c>
      <c r="E7763" t="s">
        <v>10685</v>
      </c>
      <c r="F7763">
        <v>29.99</v>
      </c>
      <c r="G7763">
        <v>359.88</v>
      </c>
      <c r="H7763">
        <v>12</v>
      </c>
      <c r="I7763" t="s">
        <v>21519</v>
      </c>
      <c r="J7763">
        <v>0</v>
      </c>
      <c r="K7763">
        <v>0</v>
      </c>
      <c r="L7763" t="s">
        <v>10812</v>
      </c>
      <c r="M7763">
        <v>44958</v>
      </c>
      <c r="N7763" t="s">
        <v>11082</v>
      </c>
      <c r="S7763" t="s">
        <v>11083</v>
      </c>
      <c r="T7763">
        <v>43102.456875000003</v>
      </c>
    </row>
    <row r="7764" spans="1:20" x14ac:dyDescent="0.25">
      <c r="A7764" t="s">
        <v>22518</v>
      </c>
      <c r="B7764" t="s">
        <v>22519</v>
      </c>
      <c r="C7764" t="s">
        <v>19537</v>
      </c>
      <c r="D7764" t="s">
        <v>13204</v>
      </c>
      <c r="E7764" t="s">
        <v>10685</v>
      </c>
      <c r="F7764">
        <v>29.99</v>
      </c>
      <c r="G7764">
        <v>359.88</v>
      </c>
      <c r="H7764">
        <v>12</v>
      </c>
      <c r="I7764" t="s">
        <v>21519</v>
      </c>
      <c r="J7764">
        <v>0</v>
      </c>
      <c r="K7764">
        <v>0</v>
      </c>
      <c r="L7764" t="s">
        <v>10812</v>
      </c>
      <c r="M7764">
        <v>44958</v>
      </c>
      <c r="N7764" t="s">
        <v>11082</v>
      </c>
      <c r="S7764" t="s">
        <v>11083</v>
      </c>
      <c r="T7764">
        <v>43102.456875000003</v>
      </c>
    </row>
    <row r="7765" spans="1:20" x14ac:dyDescent="0.25">
      <c r="A7765" t="s">
        <v>9966</v>
      </c>
      <c r="B7765" t="s">
        <v>22520</v>
      </c>
      <c r="C7765" t="s">
        <v>19537</v>
      </c>
      <c r="D7765" t="s">
        <v>13204</v>
      </c>
      <c r="E7765" t="s">
        <v>10685</v>
      </c>
      <c r="F7765">
        <v>29.99</v>
      </c>
      <c r="G7765">
        <v>359.88</v>
      </c>
      <c r="H7765">
        <v>12</v>
      </c>
      <c r="I7765" t="s">
        <v>21519</v>
      </c>
      <c r="J7765">
        <v>0</v>
      </c>
      <c r="K7765">
        <v>0</v>
      </c>
      <c r="L7765" t="s">
        <v>10812</v>
      </c>
      <c r="M7765">
        <v>44958</v>
      </c>
      <c r="N7765" t="s">
        <v>11082</v>
      </c>
      <c r="S7765" t="s">
        <v>11083</v>
      </c>
      <c r="T7765">
        <v>43102.456875000003</v>
      </c>
    </row>
    <row r="7766" spans="1:20" x14ac:dyDescent="0.25">
      <c r="A7766" t="s">
        <v>9967</v>
      </c>
      <c r="B7766" t="s">
        <v>22521</v>
      </c>
      <c r="C7766" t="s">
        <v>19537</v>
      </c>
      <c r="D7766" t="s">
        <v>13204</v>
      </c>
      <c r="E7766" t="s">
        <v>10685</v>
      </c>
      <c r="F7766">
        <v>24.99</v>
      </c>
      <c r="G7766">
        <v>299.88</v>
      </c>
      <c r="H7766">
        <v>12</v>
      </c>
      <c r="I7766" t="s">
        <v>21519</v>
      </c>
      <c r="J7766">
        <v>2</v>
      </c>
      <c r="K7766">
        <v>0</v>
      </c>
      <c r="L7766" t="s">
        <v>10812</v>
      </c>
      <c r="M7766">
        <v>44958</v>
      </c>
      <c r="N7766" t="s">
        <v>11082</v>
      </c>
      <c r="S7766" t="s">
        <v>11083</v>
      </c>
      <c r="T7766">
        <v>43102.456875000003</v>
      </c>
    </row>
    <row r="7767" spans="1:20" x14ac:dyDescent="0.25">
      <c r="A7767" t="s">
        <v>9968</v>
      </c>
      <c r="B7767" t="s">
        <v>22522</v>
      </c>
      <c r="C7767" t="s">
        <v>19537</v>
      </c>
      <c r="D7767" t="s">
        <v>13204</v>
      </c>
      <c r="E7767" t="s">
        <v>10685</v>
      </c>
      <c r="F7767">
        <v>22.99</v>
      </c>
      <c r="G7767">
        <v>275.88</v>
      </c>
      <c r="H7767">
        <v>12</v>
      </c>
      <c r="I7767" t="s">
        <v>21519</v>
      </c>
      <c r="J7767">
        <v>0</v>
      </c>
      <c r="K7767">
        <v>0</v>
      </c>
      <c r="L7767" t="s">
        <v>10722</v>
      </c>
      <c r="M7767">
        <v>44958</v>
      </c>
      <c r="N7767" t="s">
        <v>11082</v>
      </c>
      <c r="S7767" t="s">
        <v>11083</v>
      </c>
      <c r="T7767">
        <v>43102.456956018497</v>
      </c>
    </row>
    <row r="7768" spans="1:20" x14ac:dyDescent="0.25">
      <c r="A7768" t="s">
        <v>22523</v>
      </c>
      <c r="B7768" t="s">
        <v>22524</v>
      </c>
      <c r="C7768" t="s">
        <v>19537</v>
      </c>
      <c r="D7768" t="s">
        <v>13204</v>
      </c>
      <c r="E7768" t="s">
        <v>10685</v>
      </c>
      <c r="F7768">
        <v>22.99</v>
      </c>
      <c r="G7768">
        <v>275.88</v>
      </c>
      <c r="H7768">
        <v>12</v>
      </c>
      <c r="I7768" t="s">
        <v>21519</v>
      </c>
      <c r="J7768">
        <v>0</v>
      </c>
      <c r="K7768">
        <v>0</v>
      </c>
      <c r="L7768" t="s">
        <v>10722</v>
      </c>
      <c r="M7768">
        <v>44958</v>
      </c>
      <c r="N7768" t="s">
        <v>11082</v>
      </c>
      <c r="S7768" t="s">
        <v>11083</v>
      </c>
      <c r="T7768">
        <v>43102.456956018497</v>
      </c>
    </row>
    <row r="7769" spans="1:20" x14ac:dyDescent="0.25">
      <c r="A7769" t="s">
        <v>6731</v>
      </c>
      <c r="B7769" t="s">
        <v>22525</v>
      </c>
      <c r="C7769" t="s">
        <v>19537</v>
      </c>
      <c r="D7769" t="s">
        <v>13204</v>
      </c>
      <c r="E7769" t="s">
        <v>10685</v>
      </c>
      <c r="F7769">
        <v>22.99</v>
      </c>
      <c r="G7769">
        <v>275.88</v>
      </c>
      <c r="H7769">
        <v>12</v>
      </c>
      <c r="I7769" t="s">
        <v>21519</v>
      </c>
      <c r="J7769">
        <v>0</v>
      </c>
      <c r="K7769">
        <v>0</v>
      </c>
      <c r="L7769" t="s">
        <v>10722</v>
      </c>
      <c r="M7769">
        <v>44958</v>
      </c>
      <c r="N7769" t="s">
        <v>11082</v>
      </c>
      <c r="S7769" t="s">
        <v>11083</v>
      </c>
      <c r="T7769">
        <v>43102.456956018497</v>
      </c>
    </row>
    <row r="7770" spans="1:20" x14ac:dyDescent="0.25">
      <c r="A7770" t="s">
        <v>6732</v>
      </c>
      <c r="B7770" t="s">
        <v>22526</v>
      </c>
      <c r="C7770" t="s">
        <v>19537</v>
      </c>
      <c r="D7770" t="s">
        <v>13204</v>
      </c>
      <c r="E7770" t="s">
        <v>10685</v>
      </c>
      <c r="F7770">
        <v>22.99</v>
      </c>
      <c r="G7770">
        <v>275.88</v>
      </c>
      <c r="H7770">
        <v>12</v>
      </c>
      <c r="I7770" t="s">
        <v>21519</v>
      </c>
      <c r="J7770">
        <v>0</v>
      </c>
      <c r="K7770">
        <v>0</v>
      </c>
      <c r="L7770" t="s">
        <v>10722</v>
      </c>
      <c r="M7770">
        <v>44958</v>
      </c>
      <c r="N7770" t="s">
        <v>11082</v>
      </c>
      <c r="S7770" t="s">
        <v>11083</v>
      </c>
      <c r="T7770">
        <v>43102.456956018497</v>
      </c>
    </row>
    <row r="7771" spans="1:20" x14ac:dyDescent="0.25">
      <c r="A7771" t="s">
        <v>6733</v>
      </c>
      <c r="B7771" t="s">
        <v>22527</v>
      </c>
      <c r="C7771" t="s">
        <v>19537</v>
      </c>
      <c r="D7771" t="s">
        <v>13204</v>
      </c>
      <c r="E7771" t="s">
        <v>10685</v>
      </c>
      <c r="F7771">
        <v>22.99</v>
      </c>
      <c r="G7771">
        <v>275.88</v>
      </c>
      <c r="H7771">
        <v>12</v>
      </c>
      <c r="I7771" t="s">
        <v>21519</v>
      </c>
      <c r="J7771">
        <v>0</v>
      </c>
      <c r="K7771">
        <v>0</v>
      </c>
      <c r="L7771" t="s">
        <v>10722</v>
      </c>
      <c r="M7771">
        <v>44958</v>
      </c>
      <c r="N7771" t="s">
        <v>11082</v>
      </c>
      <c r="S7771" t="s">
        <v>11083</v>
      </c>
      <c r="T7771">
        <v>43102.456956018497</v>
      </c>
    </row>
    <row r="7772" spans="1:20" x14ac:dyDescent="0.25">
      <c r="A7772" t="s">
        <v>9969</v>
      </c>
      <c r="B7772" t="s">
        <v>22528</v>
      </c>
      <c r="C7772" t="s">
        <v>19537</v>
      </c>
      <c r="D7772" t="s">
        <v>13204</v>
      </c>
      <c r="E7772" t="s">
        <v>10685</v>
      </c>
      <c r="F7772">
        <v>21.99</v>
      </c>
      <c r="G7772">
        <v>263.88</v>
      </c>
      <c r="H7772">
        <v>12</v>
      </c>
      <c r="I7772" t="s">
        <v>21519</v>
      </c>
      <c r="J7772">
        <v>0</v>
      </c>
      <c r="K7772">
        <v>0</v>
      </c>
      <c r="L7772" t="s">
        <v>11301</v>
      </c>
      <c r="M7772">
        <v>45211</v>
      </c>
      <c r="N7772" t="s">
        <v>10723</v>
      </c>
      <c r="O7772" t="s">
        <v>10708</v>
      </c>
      <c r="Q7772" t="s">
        <v>10709</v>
      </c>
      <c r="S7772" t="s">
        <v>10724</v>
      </c>
      <c r="T7772">
        <v>43102.456875000003</v>
      </c>
    </row>
    <row r="7773" spans="1:20" x14ac:dyDescent="0.25">
      <c r="A7773" t="s">
        <v>22529</v>
      </c>
      <c r="B7773" t="s">
        <v>22530</v>
      </c>
      <c r="C7773" t="s">
        <v>19537</v>
      </c>
      <c r="D7773" t="s">
        <v>13204</v>
      </c>
      <c r="E7773" t="s">
        <v>10685</v>
      </c>
      <c r="F7773">
        <v>32.99</v>
      </c>
      <c r="G7773">
        <v>395.88</v>
      </c>
      <c r="H7773">
        <v>12</v>
      </c>
      <c r="I7773" t="s">
        <v>21519</v>
      </c>
      <c r="J7773">
        <v>0</v>
      </c>
      <c r="K7773">
        <v>0</v>
      </c>
      <c r="L7773" t="s">
        <v>11081</v>
      </c>
      <c r="M7773">
        <v>45246</v>
      </c>
      <c r="N7773" t="s">
        <v>11082</v>
      </c>
      <c r="S7773" t="s">
        <v>11083</v>
      </c>
      <c r="T7773">
        <v>43102.456863425898</v>
      </c>
    </row>
    <row r="7774" spans="1:20" x14ac:dyDescent="0.25">
      <c r="A7774" t="s">
        <v>9970</v>
      </c>
      <c r="B7774" t="s">
        <v>22531</v>
      </c>
      <c r="C7774" t="s">
        <v>19537</v>
      </c>
      <c r="D7774" t="s">
        <v>13204</v>
      </c>
      <c r="E7774" t="s">
        <v>10685</v>
      </c>
      <c r="F7774">
        <v>51.99</v>
      </c>
      <c r="G7774">
        <v>311.94</v>
      </c>
      <c r="H7774">
        <v>6</v>
      </c>
      <c r="I7774" t="s">
        <v>21519</v>
      </c>
      <c r="J7774">
        <v>0</v>
      </c>
      <c r="K7774">
        <v>0</v>
      </c>
      <c r="L7774" t="s">
        <v>10812</v>
      </c>
      <c r="M7774">
        <v>45307</v>
      </c>
      <c r="N7774" t="s">
        <v>13477</v>
      </c>
      <c r="S7774" t="s">
        <v>13478</v>
      </c>
      <c r="T7774">
        <v>43102.456875000003</v>
      </c>
    </row>
    <row r="7775" spans="1:20" x14ac:dyDescent="0.25">
      <c r="A7775" t="s">
        <v>9971</v>
      </c>
      <c r="B7775" t="s">
        <v>22532</v>
      </c>
      <c r="C7775" t="s">
        <v>19537</v>
      </c>
      <c r="D7775" t="s">
        <v>13204</v>
      </c>
      <c r="E7775" t="s">
        <v>10685</v>
      </c>
      <c r="F7775">
        <v>51.99</v>
      </c>
      <c r="G7775">
        <v>311.94</v>
      </c>
      <c r="H7775">
        <v>6</v>
      </c>
      <c r="I7775" t="s">
        <v>21519</v>
      </c>
      <c r="J7775">
        <v>0</v>
      </c>
      <c r="K7775">
        <v>0</v>
      </c>
      <c r="L7775" t="s">
        <v>10812</v>
      </c>
      <c r="M7775">
        <v>45307</v>
      </c>
      <c r="N7775" t="s">
        <v>13477</v>
      </c>
      <c r="S7775" t="s">
        <v>13478</v>
      </c>
      <c r="T7775">
        <v>43102.456875000003</v>
      </c>
    </row>
    <row r="7776" spans="1:20" x14ac:dyDescent="0.25">
      <c r="A7776" t="s">
        <v>6734</v>
      </c>
      <c r="B7776" t="s">
        <v>22533</v>
      </c>
      <c r="C7776" t="s">
        <v>19537</v>
      </c>
      <c r="D7776" t="s">
        <v>13204</v>
      </c>
      <c r="E7776" t="s">
        <v>10685</v>
      </c>
      <c r="F7776">
        <v>22.99</v>
      </c>
      <c r="G7776">
        <v>275.88</v>
      </c>
      <c r="H7776">
        <v>12</v>
      </c>
      <c r="I7776" t="s">
        <v>21519</v>
      </c>
      <c r="J7776">
        <v>0</v>
      </c>
      <c r="K7776">
        <v>0</v>
      </c>
      <c r="L7776" t="s">
        <v>13656</v>
      </c>
      <c r="M7776">
        <v>45316</v>
      </c>
      <c r="N7776" t="s">
        <v>11082</v>
      </c>
      <c r="S7776" t="s">
        <v>11083</v>
      </c>
      <c r="T7776">
        <v>43102.456898148099</v>
      </c>
    </row>
    <row r="7777" spans="1:20" x14ac:dyDescent="0.25">
      <c r="A7777" t="s">
        <v>9972</v>
      </c>
      <c r="B7777" t="s">
        <v>22534</v>
      </c>
      <c r="C7777" t="s">
        <v>19537</v>
      </c>
      <c r="D7777" t="s">
        <v>13204</v>
      </c>
      <c r="E7777" t="s">
        <v>10685</v>
      </c>
      <c r="F7777">
        <v>29.99</v>
      </c>
      <c r="G7777">
        <v>359.88</v>
      </c>
      <c r="H7777">
        <v>12</v>
      </c>
      <c r="I7777" t="s">
        <v>21519</v>
      </c>
      <c r="J7777">
        <v>0</v>
      </c>
      <c r="K7777">
        <v>0</v>
      </c>
      <c r="L7777" t="s">
        <v>10812</v>
      </c>
      <c r="M7777">
        <v>45316</v>
      </c>
      <c r="N7777" t="s">
        <v>11082</v>
      </c>
      <c r="S7777" t="s">
        <v>11083</v>
      </c>
      <c r="T7777">
        <v>43102.456875000003</v>
      </c>
    </row>
    <row r="7778" spans="1:20" x14ac:dyDescent="0.25">
      <c r="A7778" t="s">
        <v>9973</v>
      </c>
      <c r="B7778" t="s">
        <v>22535</v>
      </c>
      <c r="C7778" t="s">
        <v>19537</v>
      </c>
      <c r="D7778" t="s">
        <v>13204</v>
      </c>
      <c r="E7778" t="s">
        <v>10685</v>
      </c>
      <c r="F7778">
        <v>22.99</v>
      </c>
      <c r="G7778">
        <v>275.88</v>
      </c>
      <c r="H7778">
        <v>12</v>
      </c>
      <c r="I7778" t="s">
        <v>21519</v>
      </c>
      <c r="J7778">
        <v>0</v>
      </c>
      <c r="K7778">
        <v>0</v>
      </c>
      <c r="L7778" t="s">
        <v>10722</v>
      </c>
      <c r="M7778">
        <v>45323</v>
      </c>
      <c r="N7778" t="s">
        <v>11082</v>
      </c>
      <c r="S7778" t="s">
        <v>11083</v>
      </c>
      <c r="T7778">
        <v>43102.456956018497</v>
      </c>
    </row>
    <row r="7779" spans="1:20" x14ac:dyDescent="0.25">
      <c r="A7779" t="s">
        <v>6735</v>
      </c>
      <c r="B7779" t="s">
        <v>22536</v>
      </c>
      <c r="C7779" t="s">
        <v>19537</v>
      </c>
      <c r="D7779" t="s">
        <v>13204</v>
      </c>
      <c r="E7779" t="s">
        <v>10685</v>
      </c>
      <c r="F7779">
        <v>49.99</v>
      </c>
      <c r="G7779">
        <v>599.88</v>
      </c>
      <c r="H7779">
        <v>12</v>
      </c>
      <c r="I7779" t="s">
        <v>21519</v>
      </c>
      <c r="J7779">
        <v>0</v>
      </c>
      <c r="K7779">
        <v>0</v>
      </c>
      <c r="L7779" t="s">
        <v>10812</v>
      </c>
      <c r="M7779">
        <v>45379</v>
      </c>
      <c r="N7779" t="s">
        <v>11082</v>
      </c>
      <c r="S7779" t="s">
        <v>11083</v>
      </c>
      <c r="T7779">
        <v>43102.456875000003</v>
      </c>
    </row>
    <row r="7780" spans="1:20" x14ac:dyDescent="0.25">
      <c r="A7780" t="s">
        <v>6736</v>
      </c>
      <c r="B7780" t="s">
        <v>22537</v>
      </c>
      <c r="C7780" t="s">
        <v>19537</v>
      </c>
      <c r="D7780" t="s">
        <v>13204</v>
      </c>
      <c r="E7780" t="s">
        <v>10685</v>
      </c>
      <c r="F7780">
        <v>11.99</v>
      </c>
      <c r="G7780">
        <v>143.88</v>
      </c>
      <c r="H7780">
        <v>12</v>
      </c>
      <c r="I7780" t="s">
        <v>21519</v>
      </c>
      <c r="J7780">
        <v>0</v>
      </c>
      <c r="K7780">
        <v>0</v>
      </c>
      <c r="L7780" t="s">
        <v>10862</v>
      </c>
      <c r="M7780">
        <v>45747</v>
      </c>
      <c r="N7780" t="s">
        <v>10728</v>
      </c>
      <c r="O7780" t="s">
        <v>10701</v>
      </c>
      <c r="Q7780" t="s">
        <v>10702</v>
      </c>
      <c r="S7780" t="s">
        <v>10729</v>
      </c>
      <c r="T7780">
        <v>43102.456909722197</v>
      </c>
    </row>
    <row r="7781" spans="1:20" x14ac:dyDescent="0.25">
      <c r="A7781" t="s">
        <v>6737</v>
      </c>
      <c r="B7781" t="s">
        <v>22538</v>
      </c>
      <c r="C7781" t="s">
        <v>19537</v>
      </c>
      <c r="D7781" t="s">
        <v>13204</v>
      </c>
      <c r="E7781" t="s">
        <v>10685</v>
      </c>
      <c r="F7781">
        <v>11.99</v>
      </c>
      <c r="G7781">
        <v>143.88</v>
      </c>
      <c r="H7781">
        <v>12</v>
      </c>
      <c r="I7781" t="s">
        <v>21519</v>
      </c>
      <c r="J7781">
        <v>0</v>
      </c>
      <c r="K7781">
        <v>0</v>
      </c>
      <c r="L7781" t="s">
        <v>10862</v>
      </c>
      <c r="M7781">
        <v>45747</v>
      </c>
      <c r="N7781" t="s">
        <v>10728</v>
      </c>
      <c r="O7781" t="s">
        <v>10701</v>
      </c>
      <c r="Q7781" t="s">
        <v>10702</v>
      </c>
      <c r="S7781" t="s">
        <v>10729</v>
      </c>
      <c r="T7781">
        <v>43102.456909722197</v>
      </c>
    </row>
    <row r="7782" spans="1:20" x14ac:dyDescent="0.25">
      <c r="A7782" t="s">
        <v>6738</v>
      </c>
      <c r="B7782" t="s">
        <v>22539</v>
      </c>
      <c r="C7782" t="s">
        <v>19537</v>
      </c>
      <c r="D7782" t="s">
        <v>13204</v>
      </c>
      <c r="E7782" t="s">
        <v>10685</v>
      </c>
      <c r="F7782">
        <v>11.99</v>
      </c>
      <c r="G7782">
        <v>143.88</v>
      </c>
      <c r="H7782">
        <v>12</v>
      </c>
      <c r="I7782" t="s">
        <v>21519</v>
      </c>
      <c r="J7782">
        <v>0</v>
      </c>
      <c r="K7782">
        <v>0</v>
      </c>
      <c r="L7782" t="s">
        <v>10862</v>
      </c>
      <c r="M7782">
        <v>45747</v>
      </c>
      <c r="N7782" t="s">
        <v>10728</v>
      </c>
      <c r="O7782" t="s">
        <v>10701</v>
      </c>
      <c r="Q7782" t="s">
        <v>10702</v>
      </c>
      <c r="S7782" t="s">
        <v>10729</v>
      </c>
      <c r="T7782">
        <v>43102.456909722197</v>
      </c>
    </row>
    <row r="7783" spans="1:20" x14ac:dyDescent="0.25">
      <c r="A7783" t="s">
        <v>6739</v>
      </c>
      <c r="B7783" t="s">
        <v>22540</v>
      </c>
      <c r="C7783" t="s">
        <v>19537</v>
      </c>
      <c r="D7783" t="s">
        <v>13204</v>
      </c>
      <c r="E7783" t="s">
        <v>10685</v>
      </c>
      <c r="F7783">
        <v>11.99</v>
      </c>
      <c r="G7783">
        <v>143.88</v>
      </c>
      <c r="H7783">
        <v>12</v>
      </c>
      <c r="I7783" t="s">
        <v>21519</v>
      </c>
      <c r="J7783">
        <v>0</v>
      </c>
      <c r="K7783">
        <v>0</v>
      </c>
      <c r="L7783" t="s">
        <v>10862</v>
      </c>
      <c r="M7783">
        <v>45747</v>
      </c>
      <c r="N7783" t="s">
        <v>10728</v>
      </c>
      <c r="O7783" t="s">
        <v>10701</v>
      </c>
      <c r="Q7783" t="s">
        <v>10702</v>
      </c>
      <c r="S7783" t="s">
        <v>10729</v>
      </c>
      <c r="T7783">
        <v>43102.456909722197</v>
      </c>
    </row>
    <row r="7784" spans="1:20" x14ac:dyDescent="0.25">
      <c r="A7784" t="s">
        <v>6740</v>
      </c>
      <c r="B7784" t="s">
        <v>22541</v>
      </c>
      <c r="C7784" t="s">
        <v>19537</v>
      </c>
      <c r="D7784" t="s">
        <v>13204</v>
      </c>
      <c r="E7784" t="s">
        <v>10685</v>
      </c>
      <c r="F7784">
        <v>11.99</v>
      </c>
      <c r="G7784">
        <v>143.88</v>
      </c>
      <c r="H7784">
        <v>12</v>
      </c>
      <c r="I7784" t="s">
        <v>21519</v>
      </c>
      <c r="J7784">
        <v>0</v>
      </c>
      <c r="K7784">
        <v>0</v>
      </c>
      <c r="L7784" t="s">
        <v>10862</v>
      </c>
      <c r="M7784">
        <v>45747</v>
      </c>
      <c r="N7784" t="s">
        <v>10728</v>
      </c>
      <c r="O7784" t="s">
        <v>10701</v>
      </c>
      <c r="Q7784" t="s">
        <v>10702</v>
      </c>
      <c r="S7784" t="s">
        <v>10729</v>
      </c>
      <c r="T7784">
        <v>43102.456909722197</v>
      </c>
    </row>
    <row r="7785" spans="1:20" x14ac:dyDescent="0.25">
      <c r="A7785" t="s">
        <v>22542</v>
      </c>
      <c r="B7785" t="s">
        <v>22543</v>
      </c>
      <c r="C7785" t="s">
        <v>19537</v>
      </c>
      <c r="D7785" t="s">
        <v>13204</v>
      </c>
      <c r="E7785" t="s">
        <v>10685</v>
      </c>
      <c r="F7785">
        <v>5.99</v>
      </c>
      <c r="G7785">
        <v>119.8</v>
      </c>
      <c r="H7785">
        <v>20</v>
      </c>
      <c r="I7785" t="s">
        <v>21519</v>
      </c>
      <c r="J7785">
        <v>0</v>
      </c>
      <c r="K7785">
        <v>0</v>
      </c>
      <c r="L7785" t="s">
        <v>13751</v>
      </c>
      <c r="M7785">
        <v>45475</v>
      </c>
      <c r="N7785" t="s">
        <v>10826</v>
      </c>
      <c r="O7785" t="s">
        <v>10708</v>
      </c>
      <c r="Q7785" t="s">
        <v>10709</v>
      </c>
      <c r="S7785" t="s">
        <v>10827</v>
      </c>
      <c r="T7785">
        <v>43102.457002314797</v>
      </c>
    </row>
    <row r="7786" spans="1:20" x14ac:dyDescent="0.25">
      <c r="A7786" t="s">
        <v>9974</v>
      </c>
      <c r="B7786" t="s">
        <v>22544</v>
      </c>
      <c r="C7786" t="s">
        <v>19537</v>
      </c>
      <c r="D7786" t="s">
        <v>13204</v>
      </c>
      <c r="E7786" t="s">
        <v>10685</v>
      </c>
      <c r="F7786">
        <v>34.99</v>
      </c>
      <c r="G7786">
        <v>419.88</v>
      </c>
      <c r="H7786">
        <v>12</v>
      </c>
      <c r="I7786" t="s">
        <v>21519</v>
      </c>
      <c r="J7786">
        <v>0</v>
      </c>
      <c r="K7786">
        <v>0</v>
      </c>
      <c r="L7786" t="s">
        <v>10722</v>
      </c>
      <c r="M7786">
        <v>45504</v>
      </c>
      <c r="N7786" t="s">
        <v>13477</v>
      </c>
      <c r="S7786" t="s">
        <v>13478</v>
      </c>
      <c r="T7786">
        <v>43102.456956018497</v>
      </c>
    </row>
    <row r="7787" spans="1:20" x14ac:dyDescent="0.25">
      <c r="A7787" t="s">
        <v>22545</v>
      </c>
      <c r="B7787" t="s">
        <v>22546</v>
      </c>
      <c r="C7787" t="s">
        <v>19537</v>
      </c>
      <c r="D7787" t="s">
        <v>13204</v>
      </c>
      <c r="E7787" t="s">
        <v>10685</v>
      </c>
      <c r="F7787">
        <v>10.99</v>
      </c>
      <c r="G7787">
        <v>131.88</v>
      </c>
      <c r="H7787">
        <v>12</v>
      </c>
      <c r="I7787" t="s">
        <v>21519</v>
      </c>
      <c r="J7787">
        <v>0</v>
      </c>
      <c r="K7787">
        <v>0</v>
      </c>
      <c r="L7787" t="s">
        <v>10692</v>
      </c>
      <c r="M7787">
        <v>46090</v>
      </c>
      <c r="N7787" t="s">
        <v>10761</v>
      </c>
      <c r="O7787" t="s">
        <v>10762</v>
      </c>
      <c r="P7787" t="s">
        <v>10708</v>
      </c>
      <c r="Q7787" t="s">
        <v>10763</v>
      </c>
      <c r="R7787" t="s">
        <v>10709</v>
      </c>
      <c r="S7787" t="s">
        <v>10764</v>
      </c>
      <c r="T7787">
        <v>43102.456956018497</v>
      </c>
    </row>
    <row r="7788" spans="1:20" x14ac:dyDescent="0.25">
      <c r="A7788" t="s">
        <v>9975</v>
      </c>
      <c r="B7788" t="s">
        <v>22547</v>
      </c>
      <c r="C7788" t="s">
        <v>19537</v>
      </c>
      <c r="D7788" t="s">
        <v>13204</v>
      </c>
      <c r="E7788" t="s">
        <v>10685</v>
      </c>
      <c r="F7788">
        <v>7.99</v>
      </c>
      <c r="G7788">
        <v>191.76</v>
      </c>
      <c r="H7788">
        <v>24</v>
      </c>
      <c r="I7788" t="s">
        <v>21519</v>
      </c>
      <c r="J7788">
        <v>0</v>
      </c>
      <c r="K7788">
        <v>0</v>
      </c>
      <c r="L7788" t="s">
        <v>10731</v>
      </c>
      <c r="M7788">
        <v>45589</v>
      </c>
      <c r="N7788" t="s">
        <v>10686</v>
      </c>
      <c r="O7788" t="s">
        <v>10687</v>
      </c>
      <c r="Q7788" t="s">
        <v>10688</v>
      </c>
      <c r="S7788" t="s">
        <v>10689</v>
      </c>
      <c r="T7788">
        <v>43102.456875000003</v>
      </c>
    </row>
    <row r="7789" spans="1:20" x14ac:dyDescent="0.25">
      <c r="A7789" t="s">
        <v>22548</v>
      </c>
      <c r="B7789" t="s">
        <v>22549</v>
      </c>
      <c r="C7789" t="s">
        <v>19537</v>
      </c>
      <c r="D7789" t="s">
        <v>13204</v>
      </c>
      <c r="E7789" t="s">
        <v>10685</v>
      </c>
      <c r="F7789">
        <v>12.99</v>
      </c>
      <c r="G7789">
        <v>155.88</v>
      </c>
      <c r="H7789">
        <v>12</v>
      </c>
      <c r="I7789" t="s">
        <v>21519</v>
      </c>
      <c r="J7789">
        <v>0</v>
      </c>
      <c r="K7789">
        <v>0</v>
      </c>
      <c r="L7789" t="s">
        <v>11175</v>
      </c>
      <c r="M7789">
        <v>45701</v>
      </c>
      <c r="N7789" t="s">
        <v>10700</v>
      </c>
      <c r="O7789" t="s">
        <v>10701</v>
      </c>
      <c r="Q7789" t="s">
        <v>10702</v>
      </c>
      <c r="S7789" t="s">
        <v>10703</v>
      </c>
      <c r="T7789">
        <v>43102.456956018497</v>
      </c>
    </row>
    <row r="7790" spans="1:20" x14ac:dyDescent="0.25">
      <c r="A7790" t="s">
        <v>6741</v>
      </c>
      <c r="B7790" t="s">
        <v>22550</v>
      </c>
      <c r="C7790" t="s">
        <v>19537</v>
      </c>
      <c r="D7790" t="s">
        <v>13204</v>
      </c>
      <c r="E7790" t="s">
        <v>10685</v>
      </c>
      <c r="F7790">
        <v>11.99</v>
      </c>
      <c r="G7790">
        <v>143.88</v>
      </c>
      <c r="H7790">
        <v>12</v>
      </c>
      <c r="I7790" t="s">
        <v>21519</v>
      </c>
      <c r="J7790">
        <v>0</v>
      </c>
      <c r="K7790">
        <v>0</v>
      </c>
      <c r="L7790" t="s">
        <v>10862</v>
      </c>
      <c r="M7790">
        <v>45747</v>
      </c>
      <c r="N7790" t="s">
        <v>10728</v>
      </c>
      <c r="O7790" t="s">
        <v>10701</v>
      </c>
      <c r="Q7790" t="s">
        <v>10702</v>
      </c>
      <c r="S7790" t="s">
        <v>10729</v>
      </c>
      <c r="T7790">
        <v>43102.456909722197</v>
      </c>
    </row>
    <row r="7791" spans="1:20" x14ac:dyDescent="0.25">
      <c r="A7791" t="s">
        <v>9976</v>
      </c>
      <c r="B7791" t="s">
        <v>22551</v>
      </c>
      <c r="C7791" t="s">
        <v>19537</v>
      </c>
      <c r="D7791" t="s">
        <v>13204</v>
      </c>
      <c r="E7791" t="s">
        <v>10685</v>
      </c>
      <c r="F7791">
        <v>17.989999999999998</v>
      </c>
      <c r="G7791">
        <v>215.88</v>
      </c>
      <c r="H7791">
        <v>12</v>
      </c>
      <c r="I7791" t="s">
        <v>21519</v>
      </c>
      <c r="J7791">
        <v>0</v>
      </c>
      <c r="K7791">
        <v>0</v>
      </c>
      <c r="L7791" t="s">
        <v>10731</v>
      </c>
      <c r="M7791">
        <v>45915</v>
      </c>
      <c r="N7791" t="s">
        <v>10874</v>
      </c>
      <c r="O7791" t="s">
        <v>10701</v>
      </c>
      <c r="P7791" t="s">
        <v>10708</v>
      </c>
      <c r="Q7791" t="s">
        <v>10702</v>
      </c>
      <c r="R7791" t="s">
        <v>10709</v>
      </c>
      <c r="S7791" t="s">
        <v>10875</v>
      </c>
      <c r="T7791">
        <v>43102.456875000003</v>
      </c>
    </row>
    <row r="7792" spans="1:20" x14ac:dyDescent="0.25">
      <c r="A7792" t="s">
        <v>9977</v>
      </c>
      <c r="B7792" t="s">
        <v>22552</v>
      </c>
      <c r="C7792" t="s">
        <v>19537</v>
      </c>
      <c r="D7792" t="s">
        <v>13204</v>
      </c>
      <c r="E7792" t="s">
        <v>10685</v>
      </c>
      <c r="F7792">
        <v>10.99</v>
      </c>
      <c r="G7792">
        <v>263.76</v>
      </c>
      <c r="H7792">
        <v>24</v>
      </c>
      <c r="I7792" t="s">
        <v>21519</v>
      </c>
      <c r="J7792">
        <v>0</v>
      </c>
      <c r="K7792">
        <v>0</v>
      </c>
      <c r="L7792" t="s">
        <v>10883</v>
      </c>
      <c r="M7792">
        <v>45915</v>
      </c>
      <c r="N7792" t="s">
        <v>10874</v>
      </c>
      <c r="O7792" t="s">
        <v>10701</v>
      </c>
      <c r="P7792" t="s">
        <v>10708</v>
      </c>
      <c r="Q7792" t="s">
        <v>10702</v>
      </c>
      <c r="R7792" t="s">
        <v>10709</v>
      </c>
      <c r="S7792" t="s">
        <v>10875</v>
      </c>
      <c r="T7792">
        <v>43102.456979166702</v>
      </c>
    </row>
    <row r="7793" spans="1:20" x14ac:dyDescent="0.25">
      <c r="A7793" t="s">
        <v>9978</v>
      </c>
      <c r="B7793" t="s">
        <v>22553</v>
      </c>
      <c r="C7793" t="s">
        <v>19537</v>
      </c>
      <c r="D7793" t="s">
        <v>13204</v>
      </c>
      <c r="E7793" t="s">
        <v>10685</v>
      </c>
      <c r="F7793">
        <v>10.99</v>
      </c>
      <c r="G7793">
        <v>263.76</v>
      </c>
      <c r="H7793">
        <v>24</v>
      </c>
      <c r="I7793" t="s">
        <v>21519</v>
      </c>
      <c r="J7793">
        <v>0</v>
      </c>
      <c r="K7793">
        <v>0</v>
      </c>
      <c r="L7793" t="s">
        <v>10868</v>
      </c>
      <c r="M7793">
        <v>45915</v>
      </c>
      <c r="N7793" t="s">
        <v>10874</v>
      </c>
      <c r="O7793" t="s">
        <v>10701</v>
      </c>
      <c r="P7793" t="s">
        <v>10708</v>
      </c>
      <c r="Q7793" t="s">
        <v>10702</v>
      </c>
      <c r="R7793" t="s">
        <v>10709</v>
      </c>
      <c r="S7793" t="s">
        <v>10875</v>
      </c>
      <c r="T7793">
        <v>43102.456990740699</v>
      </c>
    </row>
    <row r="7794" spans="1:20" x14ac:dyDescent="0.25">
      <c r="A7794" t="s">
        <v>9979</v>
      </c>
      <c r="B7794" t="s">
        <v>22554</v>
      </c>
      <c r="C7794" t="s">
        <v>19537</v>
      </c>
      <c r="D7794" t="s">
        <v>13204</v>
      </c>
      <c r="E7794" t="s">
        <v>10685</v>
      </c>
      <c r="F7794">
        <v>39.99</v>
      </c>
      <c r="G7794">
        <v>479.88</v>
      </c>
      <c r="H7794">
        <v>12</v>
      </c>
      <c r="I7794" t="s">
        <v>21519</v>
      </c>
      <c r="J7794">
        <v>0</v>
      </c>
      <c r="K7794">
        <v>0</v>
      </c>
      <c r="L7794" t="s">
        <v>10883</v>
      </c>
      <c r="M7794">
        <v>45925</v>
      </c>
      <c r="N7794" t="s">
        <v>12793</v>
      </c>
      <c r="O7794" t="s">
        <v>11717</v>
      </c>
      <c r="Q7794" t="s">
        <v>11718</v>
      </c>
      <c r="S7794" t="s">
        <v>12794</v>
      </c>
      <c r="T7794">
        <v>43102.456979166702</v>
      </c>
    </row>
    <row r="7795" spans="1:20" x14ac:dyDescent="0.25">
      <c r="A7795" t="s">
        <v>9980</v>
      </c>
      <c r="B7795" t="s">
        <v>22555</v>
      </c>
      <c r="C7795" t="s">
        <v>19537</v>
      </c>
      <c r="D7795" t="s">
        <v>13204</v>
      </c>
      <c r="E7795" t="s">
        <v>10685</v>
      </c>
      <c r="F7795">
        <v>9.99</v>
      </c>
      <c r="G7795">
        <v>119.88</v>
      </c>
      <c r="H7795">
        <v>12</v>
      </c>
      <c r="I7795" t="s">
        <v>21519</v>
      </c>
      <c r="J7795">
        <v>0</v>
      </c>
      <c r="K7795">
        <v>0</v>
      </c>
      <c r="L7795" t="s">
        <v>10740</v>
      </c>
      <c r="M7795">
        <v>46021</v>
      </c>
      <c r="N7795" t="s">
        <v>10686</v>
      </c>
      <c r="O7795" t="s">
        <v>10687</v>
      </c>
      <c r="Q7795" t="s">
        <v>10688</v>
      </c>
      <c r="S7795" t="s">
        <v>10689</v>
      </c>
      <c r="T7795">
        <v>43102.456886574102</v>
      </c>
    </row>
    <row r="7796" spans="1:20" x14ac:dyDescent="0.25">
      <c r="A7796" t="s">
        <v>9981</v>
      </c>
      <c r="B7796" t="s">
        <v>22556</v>
      </c>
      <c r="C7796" t="s">
        <v>19537</v>
      </c>
      <c r="D7796" t="s">
        <v>13204</v>
      </c>
      <c r="E7796" t="s">
        <v>10685</v>
      </c>
      <c r="F7796">
        <v>6.99</v>
      </c>
      <c r="G7796">
        <v>167.76</v>
      </c>
      <c r="H7796">
        <v>24</v>
      </c>
      <c r="I7796" t="s">
        <v>21519</v>
      </c>
      <c r="J7796">
        <v>0</v>
      </c>
      <c r="K7796">
        <v>0</v>
      </c>
      <c r="L7796" t="s">
        <v>10692</v>
      </c>
      <c r="M7796">
        <v>45951</v>
      </c>
      <c r="N7796" t="s">
        <v>10686</v>
      </c>
      <c r="O7796" t="s">
        <v>10687</v>
      </c>
      <c r="Q7796" t="s">
        <v>10688</v>
      </c>
      <c r="S7796" t="s">
        <v>10689</v>
      </c>
      <c r="T7796">
        <v>43102.456956018497</v>
      </c>
    </row>
    <row r="7797" spans="1:20" x14ac:dyDescent="0.25">
      <c r="A7797" t="s">
        <v>9982</v>
      </c>
      <c r="B7797" t="s">
        <v>22557</v>
      </c>
      <c r="C7797" t="s">
        <v>19537</v>
      </c>
      <c r="D7797" t="s">
        <v>13204</v>
      </c>
      <c r="E7797" t="s">
        <v>10685</v>
      </c>
      <c r="F7797">
        <v>10.99</v>
      </c>
      <c r="G7797">
        <v>263.76</v>
      </c>
      <c r="H7797">
        <v>24</v>
      </c>
      <c r="I7797" t="s">
        <v>21519</v>
      </c>
      <c r="J7797">
        <v>0</v>
      </c>
      <c r="K7797">
        <v>0</v>
      </c>
      <c r="L7797" t="s">
        <v>10883</v>
      </c>
      <c r="M7797">
        <v>45967</v>
      </c>
      <c r="N7797" t="s">
        <v>10826</v>
      </c>
      <c r="O7797" t="s">
        <v>10708</v>
      </c>
      <c r="Q7797" t="s">
        <v>10709</v>
      </c>
      <c r="S7797" t="s">
        <v>10827</v>
      </c>
      <c r="T7797">
        <v>43102.456979166702</v>
      </c>
    </row>
    <row r="7798" spans="1:20" x14ac:dyDescent="0.25">
      <c r="A7798" t="s">
        <v>9983</v>
      </c>
      <c r="B7798" t="s">
        <v>22558</v>
      </c>
      <c r="C7798" t="s">
        <v>19537</v>
      </c>
      <c r="D7798" t="s">
        <v>13204</v>
      </c>
      <c r="E7798" t="s">
        <v>10685</v>
      </c>
      <c r="F7798">
        <v>1419.99</v>
      </c>
      <c r="G7798">
        <v>1419.99</v>
      </c>
      <c r="H7798">
        <v>1</v>
      </c>
      <c r="I7798" t="s">
        <v>21519</v>
      </c>
      <c r="J7798">
        <v>0</v>
      </c>
      <c r="K7798">
        <v>0</v>
      </c>
      <c r="L7798" t="s">
        <v>10731</v>
      </c>
      <c r="M7798">
        <v>45974</v>
      </c>
      <c r="N7798" t="s">
        <v>13477</v>
      </c>
      <c r="S7798" t="s">
        <v>13478</v>
      </c>
      <c r="T7798">
        <v>43102.456875000003</v>
      </c>
    </row>
    <row r="7799" spans="1:20" x14ac:dyDescent="0.25">
      <c r="A7799" t="s">
        <v>22559</v>
      </c>
      <c r="B7799" t="s">
        <v>22560</v>
      </c>
      <c r="C7799" t="s">
        <v>19537</v>
      </c>
      <c r="D7799" t="s">
        <v>13204</v>
      </c>
      <c r="E7799" t="s">
        <v>10685</v>
      </c>
      <c r="F7799">
        <v>1419.99</v>
      </c>
      <c r="G7799">
        <v>8519.94</v>
      </c>
      <c r="H7799">
        <v>6</v>
      </c>
      <c r="I7799" t="s">
        <v>21519</v>
      </c>
      <c r="J7799">
        <v>0</v>
      </c>
      <c r="K7799">
        <v>0</v>
      </c>
      <c r="L7799" t="s">
        <v>10731</v>
      </c>
      <c r="M7799">
        <v>45974</v>
      </c>
      <c r="N7799" t="s">
        <v>13477</v>
      </c>
      <c r="S7799" t="s">
        <v>13478</v>
      </c>
      <c r="T7799">
        <v>43102.456875000003</v>
      </c>
    </row>
    <row r="7800" spans="1:20" x14ac:dyDescent="0.25">
      <c r="A7800" t="s">
        <v>9984</v>
      </c>
      <c r="B7800" t="s">
        <v>22561</v>
      </c>
      <c r="C7800" t="s">
        <v>19478</v>
      </c>
      <c r="D7800" t="s">
        <v>13204</v>
      </c>
      <c r="E7800" t="s">
        <v>10685</v>
      </c>
      <c r="F7800">
        <v>15.99</v>
      </c>
      <c r="G7800">
        <v>191.88</v>
      </c>
      <c r="H7800">
        <v>12</v>
      </c>
      <c r="I7800" t="s">
        <v>21519</v>
      </c>
      <c r="J7800">
        <v>0</v>
      </c>
      <c r="K7800">
        <v>0</v>
      </c>
      <c r="L7800" t="s">
        <v>10727</v>
      </c>
      <c r="M7800">
        <v>45995</v>
      </c>
      <c r="N7800" t="s">
        <v>22562</v>
      </c>
      <c r="S7800" t="s">
        <v>22563</v>
      </c>
      <c r="T7800">
        <v>43102.456944444399</v>
      </c>
    </row>
    <row r="7801" spans="1:20" x14ac:dyDescent="0.25">
      <c r="A7801" t="s">
        <v>9985</v>
      </c>
      <c r="B7801" t="s">
        <v>22564</v>
      </c>
      <c r="C7801" t="s">
        <v>19478</v>
      </c>
      <c r="D7801" t="s">
        <v>13204</v>
      </c>
      <c r="E7801" t="s">
        <v>10685</v>
      </c>
      <c r="F7801">
        <v>15.99</v>
      </c>
      <c r="G7801">
        <v>191.88</v>
      </c>
      <c r="H7801">
        <v>12</v>
      </c>
      <c r="I7801" t="s">
        <v>21519</v>
      </c>
      <c r="J7801">
        <v>0</v>
      </c>
      <c r="K7801">
        <v>0</v>
      </c>
      <c r="L7801" t="s">
        <v>10727</v>
      </c>
      <c r="M7801">
        <v>45995</v>
      </c>
      <c r="N7801" t="s">
        <v>22562</v>
      </c>
      <c r="S7801" t="s">
        <v>22563</v>
      </c>
      <c r="T7801">
        <v>43102.456944444399</v>
      </c>
    </row>
    <row r="7802" spans="1:20" x14ac:dyDescent="0.25">
      <c r="A7802" t="s">
        <v>9986</v>
      </c>
      <c r="B7802" t="s">
        <v>22565</v>
      </c>
      <c r="C7802" t="s">
        <v>19478</v>
      </c>
      <c r="D7802" t="s">
        <v>13204</v>
      </c>
      <c r="E7802" t="s">
        <v>10685</v>
      </c>
      <c r="F7802">
        <v>17.989999999999998</v>
      </c>
      <c r="G7802">
        <v>215.88</v>
      </c>
      <c r="H7802">
        <v>12</v>
      </c>
      <c r="I7802" t="s">
        <v>21519</v>
      </c>
      <c r="J7802">
        <v>0</v>
      </c>
      <c r="K7802">
        <v>0</v>
      </c>
      <c r="L7802" t="s">
        <v>10727</v>
      </c>
      <c r="M7802">
        <v>45995</v>
      </c>
      <c r="N7802" t="s">
        <v>22562</v>
      </c>
      <c r="S7802" t="s">
        <v>22563</v>
      </c>
      <c r="T7802">
        <v>43102.456944444399</v>
      </c>
    </row>
    <row r="7803" spans="1:20" x14ac:dyDescent="0.25">
      <c r="A7803" t="s">
        <v>9987</v>
      </c>
      <c r="B7803" t="s">
        <v>22566</v>
      </c>
      <c r="C7803" t="s">
        <v>19478</v>
      </c>
      <c r="D7803" t="s">
        <v>13204</v>
      </c>
      <c r="E7803" t="s">
        <v>10685</v>
      </c>
      <c r="F7803">
        <v>17.989999999999998</v>
      </c>
      <c r="G7803">
        <v>215.88</v>
      </c>
      <c r="H7803">
        <v>12</v>
      </c>
      <c r="I7803" t="s">
        <v>21519</v>
      </c>
      <c r="J7803">
        <v>0</v>
      </c>
      <c r="K7803">
        <v>0</v>
      </c>
      <c r="L7803" t="s">
        <v>10727</v>
      </c>
      <c r="M7803">
        <v>45995</v>
      </c>
      <c r="N7803" t="s">
        <v>22562</v>
      </c>
      <c r="S7803" t="s">
        <v>22563</v>
      </c>
      <c r="T7803">
        <v>43102.456944444399</v>
      </c>
    </row>
    <row r="7804" spans="1:20" x14ac:dyDescent="0.25">
      <c r="A7804" t="s">
        <v>9988</v>
      </c>
      <c r="B7804" t="s">
        <v>22567</v>
      </c>
      <c r="C7804" t="s">
        <v>19478</v>
      </c>
      <c r="D7804" t="s">
        <v>13204</v>
      </c>
      <c r="E7804" t="s">
        <v>10685</v>
      </c>
      <c r="F7804">
        <v>17.989999999999998</v>
      </c>
      <c r="G7804">
        <v>215.88</v>
      </c>
      <c r="H7804">
        <v>12</v>
      </c>
      <c r="I7804" t="s">
        <v>21519</v>
      </c>
      <c r="J7804">
        <v>0</v>
      </c>
      <c r="K7804">
        <v>0</v>
      </c>
      <c r="L7804" t="s">
        <v>10727</v>
      </c>
      <c r="M7804">
        <v>45995</v>
      </c>
      <c r="N7804" t="s">
        <v>22562</v>
      </c>
      <c r="S7804" t="s">
        <v>22563</v>
      </c>
      <c r="T7804">
        <v>43102.456944444399</v>
      </c>
    </row>
    <row r="7805" spans="1:20" x14ac:dyDescent="0.25">
      <c r="A7805" t="s">
        <v>9989</v>
      </c>
      <c r="B7805" t="s">
        <v>22568</v>
      </c>
      <c r="C7805" t="s">
        <v>19537</v>
      </c>
      <c r="D7805" t="s">
        <v>13204</v>
      </c>
      <c r="E7805" t="s">
        <v>10685</v>
      </c>
      <c r="F7805">
        <v>62.99</v>
      </c>
      <c r="G7805">
        <v>755.88</v>
      </c>
      <c r="H7805">
        <v>12</v>
      </c>
      <c r="I7805" t="s">
        <v>21519</v>
      </c>
      <c r="J7805">
        <v>0</v>
      </c>
      <c r="K7805">
        <v>0</v>
      </c>
      <c r="L7805" t="s">
        <v>10868</v>
      </c>
      <c r="M7805">
        <v>46043</v>
      </c>
      <c r="N7805" t="s">
        <v>12793</v>
      </c>
      <c r="O7805" t="s">
        <v>11717</v>
      </c>
      <c r="Q7805" t="s">
        <v>11718</v>
      </c>
      <c r="S7805" t="s">
        <v>12794</v>
      </c>
      <c r="T7805">
        <v>43102.456990740699</v>
      </c>
    </row>
    <row r="7806" spans="1:20" x14ac:dyDescent="0.25">
      <c r="A7806" t="s">
        <v>22569</v>
      </c>
      <c r="B7806" t="s">
        <v>22570</v>
      </c>
      <c r="C7806" t="s">
        <v>19537</v>
      </c>
      <c r="D7806" t="s">
        <v>13204</v>
      </c>
      <c r="E7806" t="s">
        <v>10685</v>
      </c>
      <c r="F7806">
        <v>19.989999999999998</v>
      </c>
      <c r="G7806">
        <v>239.88</v>
      </c>
      <c r="H7806">
        <v>12</v>
      </c>
      <c r="I7806" t="s">
        <v>21519</v>
      </c>
      <c r="J7806">
        <v>0</v>
      </c>
      <c r="K7806">
        <v>0</v>
      </c>
      <c r="L7806" t="s">
        <v>10835</v>
      </c>
      <c r="M7806">
        <v>46064</v>
      </c>
      <c r="N7806" t="s">
        <v>10737</v>
      </c>
      <c r="O7806" t="s">
        <v>10708</v>
      </c>
      <c r="Q7806" t="s">
        <v>10709</v>
      </c>
      <c r="S7806" t="s">
        <v>10738</v>
      </c>
      <c r="T7806">
        <v>43102.456863425898</v>
      </c>
    </row>
    <row r="7807" spans="1:20" x14ac:dyDescent="0.25">
      <c r="A7807" t="s">
        <v>22571</v>
      </c>
      <c r="B7807" t="s">
        <v>22572</v>
      </c>
      <c r="C7807" t="s">
        <v>19537</v>
      </c>
      <c r="D7807" t="s">
        <v>13204</v>
      </c>
      <c r="E7807" t="s">
        <v>10685</v>
      </c>
      <c r="F7807">
        <v>16.989999999999998</v>
      </c>
      <c r="G7807">
        <v>203.88</v>
      </c>
      <c r="H7807">
        <v>12</v>
      </c>
      <c r="I7807" t="s">
        <v>21519</v>
      </c>
      <c r="J7807">
        <v>0</v>
      </c>
      <c r="K7807">
        <v>0</v>
      </c>
      <c r="L7807" t="s">
        <v>11305</v>
      </c>
      <c r="M7807">
        <v>46064</v>
      </c>
      <c r="N7807" t="s">
        <v>10737</v>
      </c>
      <c r="O7807" t="s">
        <v>10708</v>
      </c>
      <c r="Q7807" t="s">
        <v>10709</v>
      </c>
      <c r="S7807" t="s">
        <v>10738</v>
      </c>
      <c r="T7807">
        <v>43102.456875000003</v>
      </c>
    </row>
    <row r="7808" spans="1:20" x14ac:dyDescent="0.25">
      <c r="A7808" t="s">
        <v>22573</v>
      </c>
      <c r="B7808" t="s">
        <v>22574</v>
      </c>
      <c r="C7808" t="s">
        <v>19537</v>
      </c>
      <c r="D7808" t="s">
        <v>13204</v>
      </c>
      <c r="E7808" t="s">
        <v>10685</v>
      </c>
      <c r="F7808">
        <v>21.99</v>
      </c>
      <c r="G7808">
        <v>263.88</v>
      </c>
      <c r="H7808">
        <v>12</v>
      </c>
      <c r="I7808" t="s">
        <v>21519</v>
      </c>
      <c r="J7808">
        <v>0</v>
      </c>
      <c r="K7808">
        <v>0</v>
      </c>
      <c r="L7808" t="s">
        <v>11175</v>
      </c>
      <c r="M7808">
        <v>46090</v>
      </c>
      <c r="N7808" t="s">
        <v>13477</v>
      </c>
      <c r="S7808" t="s">
        <v>13478</v>
      </c>
      <c r="T7808">
        <v>43102.456956018497</v>
      </c>
    </row>
    <row r="7809" spans="1:20" x14ac:dyDescent="0.25">
      <c r="A7809" t="s">
        <v>6742</v>
      </c>
      <c r="B7809" t="s">
        <v>22575</v>
      </c>
      <c r="C7809" t="s">
        <v>10681</v>
      </c>
      <c r="D7809" t="s">
        <v>10683</v>
      </c>
      <c r="E7809" t="s">
        <v>10685</v>
      </c>
      <c r="F7809">
        <v>11.99</v>
      </c>
      <c r="G7809">
        <v>143.88</v>
      </c>
      <c r="H7809">
        <v>12</v>
      </c>
      <c r="I7809" t="s">
        <v>21519</v>
      </c>
      <c r="J7809">
        <v>0</v>
      </c>
      <c r="K7809">
        <v>0</v>
      </c>
      <c r="L7809" t="s">
        <v>11175</v>
      </c>
      <c r="M7809">
        <v>44994</v>
      </c>
      <c r="N7809" t="s">
        <v>10700</v>
      </c>
      <c r="O7809" t="s">
        <v>10701</v>
      </c>
      <c r="Q7809" t="s">
        <v>10702</v>
      </c>
      <c r="S7809" t="s">
        <v>10703</v>
      </c>
      <c r="T7809">
        <v>43102.456956018497</v>
      </c>
    </row>
    <row r="7810" spans="1:20" x14ac:dyDescent="0.25">
      <c r="A7810" t="s">
        <v>6743</v>
      </c>
      <c r="B7810" t="s">
        <v>22576</v>
      </c>
      <c r="C7810" t="s">
        <v>10681</v>
      </c>
      <c r="D7810" t="s">
        <v>10683</v>
      </c>
      <c r="E7810" t="s">
        <v>10685</v>
      </c>
      <c r="F7810">
        <v>11.99</v>
      </c>
      <c r="G7810">
        <v>143.88</v>
      </c>
      <c r="H7810">
        <v>12</v>
      </c>
      <c r="I7810" t="s">
        <v>21519</v>
      </c>
      <c r="J7810">
        <v>0</v>
      </c>
      <c r="K7810">
        <v>0</v>
      </c>
      <c r="L7810" t="s">
        <v>11175</v>
      </c>
      <c r="M7810">
        <v>45012</v>
      </c>
      <c r="N7810" t="s">
        <v>10700</v>
      </c>
      <c r="O7810" t="s">
        <v>10701</v>
      </c>
      <c r="Q7810" t="s">
        <v>10702</v>
      </c>
      <c r="S7810" t="s">
        <v>10703</v>
      </c>
      <c r="T7810">
        <v>43102.456956018497</v>
      </c>
    </row>
    <row r="7811" spans="1:20" x14ac:dyDescent="0.25">
      <c r="A7811" t="s">
        <v>6744</v>
      </c>
      <c r="B7811" t="s">
        <v>22577</v>
      </c>
      <c r="C7811" t="s">
        <v>10751</v>
      </c>
      <c r="D7811" t="s">
        <v>10683</v>
      </c>
      <c r="E7811" t="s">
        <v>10836</v>
      </c>
      <c r="F7811">
        <v>7.79</v>
      </c>
      <c r="G7811">
        <v>93.48</v>
      </c>
      <c r="H7811">
        <v>12</v>
      </c>
      <c r="I7811" t="s">
        <v>21519</v>
      </c>
      <c r="J7811">
        <v>0</v>
      </c>
      <c r="K7811">
        <v>0</v>
      </c>
      <c r="L7811" t="s">
        <v>11175</v>
      </c>
      <c r="M7811">
        <v>45107</v>
      </c>
      <c r="N7811" t="s">
        <v>11489</v>
      </c>
      <c r="O7811" t="s">
        <v>10701</v>
      </c>
      <c r="Q7811" t="s">
        <v>10702</v>
      </c>
      <c r="S7811" t="s">
        <v>11490</v>
      </c>
      <c r="T7811">
        <v>43102.456956018497</v>
      </c>
    </row>
    <row r="7812" spans="1:20" x14ac:dyDescent="0.25">
      <c r="A7812" t="s">
        <v>6745</v>
      </c>
      <c r="B7812" t="s">
        <v>22578</v>
      </c>
      <c r="C7812" t="s">
        <v>10751</v>
      </c>
      <c r="D7812" t="s">
        <v>10683</v>
      </c>
      <c r="E7812" t="s">
        <v>10836</v>
      </c>
      <c r="F7812">
        <v>7.79</v>
      </c>
      <c r="G7812">
        <v>93.48</v>
      </c>
      <c r="H7812">
        <v>12</v>
      </c>
      <c r="I7812" t="s">
        <v>21519</v>
      </c>
      <c r="J7812">
        <v>0</v>
      </c>
      <c r="K7812">
        <v>0</v>
      </c>
      <c r="L7812" t="s">
        <v>11175</v>
      </c>
      <c r="M7812">
        <v>45107</v>
      </c>
      <c r="N7812" t="s">
        <v>11489</v>
      </c>
      <c r="O7812" t="s">
        <v>10701</v>
      </c>
      <c r="Q7812" t="s">
        <v>10702</v>
      </c>
      <c r="S7812" t="s">
        <v>11490</v>
      </c>
      <c r="T7812">
        <v>43102.456956018497</v>
      </c>
    </row>
    <row r="7813" spans="1:20" x14ac:dyDescent="0.25">
      <c r="A7813" t="s">
        <v>9990</v>
      </c>
      <c r="B7813" t="s">
        <v>22579</v>
      </c>
      <c r="C7813" t="s">
        <v>10681</v>
      </c>
      <c r="D7813" t="s">
        <v>10683</v>
      </c>
      <c r="E7813" t="s">
        <v>10685</v>
      </c>
      <c r="F7813">
        <v>29.99</v>
      </c>
      <c r="G7813">
        <v>179.94</v>
      </c>
      <c r="H7813">
        <v>6</v>
      </c>
      <c r="I7813" t="s">
        <v>21519</v>
      </c>
      <c r="J7813">
        <v>0</v>
      </c>
      <c r="K7813">
        <v>0</v>
      </c>
      <c r="L7813" t="s">
        <v>10883</v>
      </c>
      <c r="M7813">
        <v>45957</v>
      </c>
      <c r="N7813" t="s">
        <v>12158</v>
      </c>
      <c r="O7813" t="s">
        <v>11279</v>
      </c>
      <c r="Q7813" t="s">
        <v>11280</v>
      </c>
      <c r="S7813" t="s">
        <v>12159</v>
      </c>
      <c r="T7813">
        <v>43102.456979166702</v>
      </c>
    </row>
    <row r="7814" spans="1:20" x14ac:dyDescent="0.25">
      <c r="A7814" t="s">
        <v>9991</v>
      </c>
      <c r="B7814" t="s">
        <v>22580</v>
      </c>
      <c r="C7814" t="s">
        <v>10691</v>
      </c>
      <c r="D7814" t="s">
        <v>10752</v>
      </c>
      <c r="E7814" t="s">
        <v>10753</v>
      </c>
      <c r="F7814">
        <v>16.79</v>
      </c>
      <c r="G7814">
        <v>100.74</v>
      </c>
      <c r="H7814">
        <v>6</v>
      </c>
      <c r="I7814" t="s">
        <v>21519</v>
      </c>
      <c r="J7814">
        <v>0</v>
      </c>
      <c r="K7814">
        <v>0</v>
      </c>
      <c r="L7814" t="s">
        <v>10731</v>
      </c>
      <c r="M7814">
        <v>45119</v>
      </c>
      <c r="N7814" t="s">
        <v>10694</v>
      </c>
      <c r="O7814" t="s">
        <v>10695</v>
      </c>
      <c r="Q7814" t="s">
        <v>10696</v>
      </c>
      <c r="S7814" t="s">
        <v>10697</v>
      </c>
      <c r="T7814">
        <v>43102.456875000003</v>
      </c>
    </row>
    <row r="7815" spans="1:20" x14ac:dyDescent="0.25">
      <c r="A7815" t="s">
        <v>6746</v>
      </c>
      <c r="B7815" t="s">
        <v>22581</v>
      </c>
      <c r="C7815" t="s">
        <v>10751</v>
      </c>
      <c r="D7815" t="s">
        <v>10683</v>
      </c>
      <c r="E7815" t="s">
        <v>10685</v>
      </c>
      <c r="F7815">
        <v>79.989999999999995</v>
      </c>
      <c r="G7815">
        <v>479.94</v>
      </c>
      <c r="H7815">
        <v>6</v>
      </c>
      <c r="I7815" t="s">
        <v>21519</v>
      </c>
      <c r="J7815">
        <v>0</v>
      </c>
      <c r="K7815">
        <v>0</v>
      </c>
      <c r="L7815" t="s">
        <v>10731</v>
      </c>
      <c r="M7815">
        <v>45174</v>
      </c>
      <c r="N7815" t="s">
        <v>10837</v>
      </c>
      <c r="O7815" t="s">
        <v>10701</v>
      </c>
      <c r="Q7815" t="s">
        <v>10702</v>
      </c>
      <c r="S7815" t="s">
        <v>10838</v>
      </c>
      <c r="T7815">
        <v>43102.456875000003</v>
      </c>
    </row>
    <row r="7816" spans="1:20" x14ac:dyDescent="0.25">
      <c r="A7816" t="s">
        <v>6747</v>
      </c>
      <c r="B7816" t="s">
        <v>22582</v>
      </c>
      <c r="C7816" t="s">
        <v>10681</v>
      </c>
      <c r="D7816" t="s">
        <v>10683</v>
      </c>
      <c r="E7816" t="s">
        <v>10685</v>
      </c>
      <c r="F7816">
        <v>12.99</v>
      </c>
      <c r="G7816">
        <v>155.88</v>
      </c>
      <c r="H7816">
        <v>12</v>
      </c>
      <c r="I7816" t="s">
        <v>21519</v>
      </c>
      <c r="J7816">
        <v>0</v>
      </c>
      <c r="K7816">
        <v>0</v>
      </c>
      <c r="L7816" t="s">
        <v>16643</v>
      </c>
      <c r="M7816">
        <v>45222</v>
      </c>
      <c r="N7816" t="s">
        <v>10700</v>
      </c>
      <c r="O7816" t="s">
        <v>10701</v>
      </c>
      <c r="Q7816" t="s">
        <v>10702</v>
      </c>
      <c r="S7816" t="s">
        <v>10703</v>
      </c>
      <c r="T7816">
        <v>43102.456898148099</v>
      </c>
    </row>
    <row r="7817" spans="1:20" x14ac:dyDescent="0.25">
      <c r="A7817" t="s">
        <v>6748</v>
      </c>
      <c r="B7817" t="s">
        <v>22583</v>
      </c>
      <c r="C7817" t="s">
        <v>10681</v>
      </c>
      <c r="D7817" t="s">
        <v>10683</v>
      </c>
      <c r="E7817" t="s">
        <v>10685</v>
      </c>
      <c r="F7817">
        <v>12.99</v>
      </c>
      <c r="G7817">
        <v>155.88</v>
      </c>
      <c r="H7817">
        <v>12</v>
      </c>
      <c r="I7817" t="s">
        <v>21519</v>
      </c>
      <c r="J7817">
        <v>0</v>
      </c>
      <c r="K7817">
        <v>0</v>
      </c>
      <c r="L7817" t="s">
        <v>16445</v>
      </c>
      <c r="M7817">
        <v>45222</v>
      </c>
      <c r="N7817" t="s">
        <v>10803</v>
      </c>
      <c r="O7817" t="s">
        <v>10782</v>
      </c>
      <c r="Q7817" t="s">
        <v>10783</v>
      </c>
      <c r="S7817" t="s">
        <v>10804</v>
      </c>
      <c r="T7817">
        <v>43102.456886574102</v>
      </c>
    </row>
    <row r="7818" spans="1:20" x14ac:dyDescent="0.25">
      <c r="A7818" t="s">
        <v>6749</v>
      </c>
      <c r="B7818" t="s">
        <v>22584</v>
      </c>
      <c r="C7818" t="s">
        <v>10681</v>
      </c>
      <c r="D7818" t="s">
        <v>10683</v>
      </c>
      <c r="E7818" t="s">
        <v>10685</v>
      </c>
      <c r="F7818">
        <v>12.99</v>
      </c>
      <c r="G7818">
        <v>155.88</v>
      </c>
      <c r="H7818">
        <v>12</v>
      </c>
      <c r="I7818" t="s">
        <v>21519</v>
      </c>
      <c r="J7818">
        <v>0</v>
      </c>
      <c r="K7818">
        <v>0</v>
      </c>
      <c r="L7818" t="s">
        <v>11175</v>
      </c>
      <c r="M7818">
        <v>45222</v>
      </c>
      <c r="N7818" t="s">
        <v>10803</v>
      </c>
      <c r="O7818" t="s">
        <v>10782</v>
      </c>
      <c r="Q7818" t="s">
        <v>10783</v>
      </c>
      <c r="S7818" t="s">
        <v>10804</v>
      </c>
      <c r="T7818">
        <v>43102.456956018497</v>
      </c>
    </row>
    <row r="7819" spans="1:20" x14ac:dyDescent="0.25">
      <c r="A7819" t="s">
        <v>6750</v>
      </c>
      <c r="B7819" t="s">
        <v>22585</v>
      </c>
      <c r="C7819" t="s">
        <v>10681</v>
      </c>
      <c r="D7819" t="s">
        <v>10683</v>
      </c>
      <c r="E7819" t="s">
        <v>10685</v>
      </c>
      <c r="F7819">
        <v>15.99</v>
      </c>
      <c r="G7819">
        <v>383.76</v>
      </c>
      <c r="H7819">
        <v>24</v>
      </c>
      <c r="I7819" t="s">
        <v>21519</v>
      </c>
      <c r="J7819">
        <v>0</v>
      </c>
      <c r="K7819">
        <v>0</v>
      </c>
      <c r="L7819" t="s">
        <v>11628</v>
      </c>
      <c r="M7819">
        <v>45695</v>
      </c>
      <c r="N7819" t="s">
        <v>10803</v>
      </c>
      <c r="O7819" t="s">
        <v>10782</v>
      </c>
      <c r="Q7819" t="s">
        <v>10783</v>
      </c>
      <c r="S7819" t="s">
        <v>10804</v>
      </c>
      <c r="T7819">
        <v>43102.456909722197</v>
      </c>
    </row>
    <row r="7820" spans="1:20" x14ac:dyDescent="0.25">
      <c r="A7820" t="s">
        <v>9992</v>
      </c>
      <c r="B7820" t="s">
        <v>22586</v>
      </c>
      <c r="C7820" t="s">
        <v>10751</v>
      </c>
      <c r="D7820" t="s">
        <v>10683</v>
      </c>
      <c r="E7820" t="s">
        <v>10685</v>
      </c>
      <c r="F7820">
        <v>99.99</v>
      </c>
      <c r="G7820">
        <v>399.96</v>
      </c>
      <c r="H7820">
        <v>4</v>
      </c>
      <c r="I7820" t="s">
        <v>21519</v>
      </c>
      <c r="J7820">
        <v>0</v>
      </c>
      <c r="K7820">
        <v>0</v>
      </c>
      <c r="L7820" t="s">
        <v>16654</v>
      </c>
      <c r="M7820">
        <v>45307</v>
      </c>
      <c r="N7820" t="s">
        <v>10803</v>
      </c>
      <c r="O7820" t="s">
        <v>10782</v>
      </c>
      <c r="Q7820" t="s">
        <v>10783</v>
      </c>
      <c r="S7820" t="s">
        <v>10804</v>
      </c>
      <c r="T7820">
        <v>43102.456863425898</v>
      </c>
    </row>
    <row r="7821" spans="1:20" x14ac:dyDescent="0.25">
      <c r="A7821" t="s">
        <v>6751</v>
      </c>
      <c r="B7821" t="s">
        <v>22587</v>
      </c>
      <c r="C7821" t="s">
        <v>10681</v>
      </c>
      <c r="D7821" t="s">
        <v>10683</v>
      </c>
      <c r="E7821" t="s">
        <v>10685</v>
      </c>
      <c r="F7821">
        <v>12.99</v>
      </c>
      <c r="G7821">
        <v>155.88</v>
      </c>
      <c r="H7821">
        <v>12</v>
      </c>
      <c r="I7821" t="s">
        <v>21519</v>
      </c>
      <c r="J7821">
        <v>0</v>
      </c>
      <c r="K7821">
        <v>0</v>
      </c>
      <c r="L7821" t="s">
        <v>11175</v>
      </c>
      <c r="M7821">
        <v>45321</v>
      </c>
      <c r="N7821" t="s">
        <v>10700</v>
      </c>
      <c r="O7821" t="s">
        <v>10701</v>
      </c>
      <c r="Q7821" t="s">
        <v>10702</v>
      </c>
      <c r="S7821" t="s">
        <v>10703</v>
      </c>
      <c r="T7821">
        <v>43102.456956018497</v>
      </c>
    </row>
    <row r="7822" spans="1:20" x14ac:dyDescent="0.25">
      <c r="A7822" t="s">
        <v>6752</v>
      </c>
      <c r="B7822" t="s">
        <v>22588</v>
      </c>
      <c r="C7822" t="s">
        <v>10681</v>
      </c>
      <c r="D7822" t="s">
        <v>10683</v>
      </c>
      <c r="E7822" t="s">
        <v>10685</v>
      </c>
      <c r="F7822">
        <v>23.99</v>
      </c>
      <c r="G7822">
        <v>287.88</v>
      </c>
      <c r="H7822">
        <v>12</v>
      </c>
      <c r="I7822" t="s">
        <v>21519</v>
      </c>
      <c r="J7822">
        <v>0</v>
      </c>
      <c r="K7822">
        <v>0</v>
      </c>
      <c r="L7822" t="s">
        <v>10868</v>
      </c>
      <c r="M7822">
        <v>45792</v>
      </c>
      <c r="N7822" t="s">
        <v>10902</v>
      </c>
      <c r="O7822" t="s">
        <v>10708</v>
      </c>
      <c r="Q7822" t="s">
        <v>10709</v>
      </c>
      <c r="S7822" t="s">
        <v>10903</v>
      </c>
      <c r="T7822">
        <v>43102.456990740699</v>
      </c>
    </row>
    <row r="7823" spans="1:20" x14ac:dyDescent="0.25">
      <c r="A7823" t="s">
        <v>6753</v>
      </c>
      <c r="B7823" t="s">
        <v>22589</v>
      </c>
      <c r="C7823" t="s">
        <v>10681</v>
      </c>
      <c r="D7823" t="s">
        <v>10683</v>
      </c>
      <c r="E7823" t="s">
        <v>10685</v>
      </c>
      <c r="F7823">
        <v>12.99</v>
      </c>
      <c r="G7823">
        <v>155.88</v>
      </c>
      <c r="H7823">
        <v>12</v>
      </c>
      <c r="I7823" t="s">
        <v>21519</v>
      </c>
      <c r="J7823">
        <v>0</v>
      </c>
      <c r="K7823">
        <v>0</v>
      </c>
      <c r="L7823" t="s">
        <v>11175</v>
      </c>
      <c r="M7823">
        <v>45449</v>
      </c>
      <c r="N7823" t="s">
        <v>10803</v>
      </c>
      <c r="O7823" t="s">
        <v>10782</v>
      </c>
      <c r="Q7823" t="s">
        <v>10783</v>
      </c>
      <c r="S7823" t="s">
        <v>10804</v>
      </c>
      <c r="T7823">
        <v>43102.456956018497</v>
      </c>
    </row>
    <row r="7824" spans="1:20" x14ac:dyDescent="0.25">
      <c r="A7824" t="s">
        <v>6754</v>
      </c>
      <c r="B7824" t="s">
        <v>22590</v>
      </c>
      <c r="C7824" t="s">
        <v>10681</v>
      </c>
      <c r="D7824" t="s">
        <v>10683</v>
      </c>
      <c r="E7824" t="s">
        <v>10685</v>
      </c>
      <c r="F7824">
        <v>12.99</v>
      </c>
      <c r="G7824">
        <v>155.88</v>
      </c>
      <c r="H7824">
        <v>12</v>
      </c>
      <c r="I7824" t="s">
        <v>21519</v>
      </c>
      <c r="J7824">
        <v>0</v>
      </c>
      <c r="K7824">
        <v>0</v>
      </c>
      <c r="L7824" t="s">
        <v>16445</v>
      </c>
      <c r="M7824">
        <v>45454</v>
      </c>
      <c r="N7824" t="s">
        <v>10686</v>
      </c>
      <c r="O7824" t="s">
        <v>10687</v>
      </c>
      <c r="Q7824" t="s">
        <v>10688</v>
      </c>
      <c r="S7824" t="s">
        <v>10689</v>
      </c>
      <c r="T7824">
        <v>43102.456886574102</v>
      </c>
    </row>
    <row r="7825" spans="1:20" x14ac:dyDescent="0.25">
      <c r="A7825" t="s">
        <v>6755</v>
      </c>
      <c r="B7825" t="s">
        <v>22591</v>
      </c>
      <c r="C7825" t="s">
        <v>10681</v>
      </c>
      <c r="D7825" t="s">
        <v>10683</v>
      </c>
      <c r="E7825" t="s">
        <v>10685</v>
      </c>
      <c r="F7825">
        <v>12.99</v>
      </c>
      <c r="G7825">
        <v>155.88</v>
      </c>
      <c r="H7825">
        <v>12</v>
      </c>
      <c r="I7825" t="s">
        <v>21519</v>
      </c>
      <c r="J7825">
        <v>0</v>
      </c>
      <c r="K7825">
        <v>0</v>
      </c>
      <c r="L7825" t="s">
        <v>11325</v>
      </c>
      <c r="M7825">
        <v>45454</v>
      </c>
      <c r="N7825" t="s">
        <v>10686</v>
      </c>
      <c r="O7825" t="s">
        <v>10687</v>
      </c>
      <c r="Q7825" t="s">
        <v>10688</v>
      </c>
      <c r="S7825" t="s">
        <v>10689</v>
      </c>
      <c r="T7825">
        <v>43102.456932870402</v>
      </c>
    </row>
    <row r="7826" spans="1:20" x14ac:dyDescent="0.25">
      <c r="A7826" t="s">
        <v>6756</v>
      </c>
      <c r="B7826" t="s">
        <v>22592</v>
      </c>
      <c r="C7826" t="s">
        <v>10681</v>
      </c>
      <c r="D7826" t="s">
        <v>10683</v>
      </c>
      <c r="E7826" t="s">
        <v>10685</v>
      </c>
      <c r="F7826">
        <v>22.99</v>
      </c>
      <c r="G7826">
        <v>275.88</v>
      </c>
      <c r="H7826">
        <v>12</v>
      </c>
      <c r="I7826" t="s">
        <v>21519</v>
      </c>
      <c r="J7826">
        <v>0</v>
      </c>
      <c r="K7826">
        <v>0</v>
      </c>
      <c r="L7826" t="s">
        <v>10883</v>
      </c>
      <c r="M7826">
        <v>45838</v>
      </c>
      <c r="N7826" t="s">
        <v>10991</v>
      </c>
      <c r="O7826" t="s">
        <v>10992</v>
      </c>
      <c r="Q7826" t="s">
        <v>10993</v>
      </c>
      <c r="S7826" t="s">
        <v>10994</v>
      </c>
      <c r="T7826">
        <v>43102.456979166702</v>
      </c>
    </row>
    <row r="7827" spans="1:20" x14ac:dyDescent="0.25">
      <c r="A7827" t="s">
        <v>6757</v>
      </c>
      <c r="B7827" t="s">
        <v>22593</v>
      </c>
      <c r="C7827" t="s">
        <v>10751</v>
      </c>
      <c r="D7827" t="s">
        <v>10752</v>
      </c>
      <c r="E7827" t="s">
        <v>10753</v>
      </c>
      <c r="F7827">
        <v>29.99</v>
      </c>
      <c r="G7827">
        <v>119.96</v>
      </c>
      <c r="H7827">
        <v>4</v>
      </c>
      <c r="I7827" t="s">
        <v>21519</v>
      </c>
      <c r="J7827">
        <v>0</v>
      </c>
      <c r="K7827">
        <v>0</v>
      </c>
      <c r="L7827" t="s">
        <v>19574</v>
      </c>
      <c r="M7827">
        <v>45482</v>
      </c>
      <c r="N7827" t="s">
        <v>10761</v>
      </c>
      <c r="O7827" t="s">
        <v>10762</v>
      </c>
      <c r="P7827" t="s">
        <v>10708</v>
      </c>
      <c r="Q7827" t="s">
        <v>10763</v>
      </c>
      <c r="R7827" t="s">
        <v>10709</v>
      </c>
      <c r="S7827" t="s">
        <v>10764</v>
      </c>
      <c r="T7827">
        <v>43102.456863425898</v>
      </c>
    </row>
    <row r="7828" spans="1:20" x14ac:dyDescent="0.25">
      <c r="A7828" t="s">
        <v>6758</v>
      </c>
      <c r="B7828" t="s">
        <v>22594</v>
      </c>
      <c r="C7828" t="s">
        <v>10751</v>
      </c>
      <c r="D7828" t="s">
        <v>10752</v>
      </c>
      <c r="E7828" t="s">
        <v>10753</v>
      </c>
      <c r="F7828">
        <v>49.99</v>
      </c>
      <c r="G7828">
        <v>199.96</v>
      </c>
      <c r="H7828">
        <v>4</v>
      </c>
      <c r="I7828" t="s">
        <v>21519</v>
      </c>
      <c r="J7828">
        <v>0</v>
      </c>
      <c r="K7828">
        <v>0</v>
      </c>
      <c r="L7828" t="s">
        <v>10731</v>
      </c>
      <c r="M7828">
        <v>45475</v>
      </c>
      <c r="N7828" t="s">
        <v>10874</v>
      </c>
      <c r="O7828" t="s">
        <v>10701</v>
      </c>
      <c r="P7828" t="s">
        <v>10708</v>
      </c>
      <c r="Q7828" t="s">
        <v>10702</v>
      </c>
      <c r="R7828" t="s">
        <v>10709</v>
      </c>
      <c r="S7828" t="s">
        <v>10875</v>
      </c>
      <c r="T7828">
        <v>43102.456875000003</v>
      </c>
    </row>
    <row r="7829" spans="1:20" x14ac:dyDescent="0.25">
      <c r="A7829" t="s">
        <v>22595</v>
      </c>
      <c r="B7829" t="s">
        <v>22596</v>
      </c>
      <c r="C7829" t="s">
        <v>10691</v>
      </c>
      <c r="D7829" t="s">
        <v>10683</v>
      </c>
      <c r="E7829" t="s">
        <v>10693</v>
      </c>
      <c r="F7829">
        <v>0</v>
      </c>
      <c r="G7829">
        <v>0</v>
      </c>
      <c r="H7829">
        <v>20</v>
      </c>
      <c r="I7829" t="s">
        <v>21519</v>
      </c>
      <c r="J7829">
        <v>0</v>
      </c>
      <c r="K7829">
        <v>0</v>
      </c>
      <c r="L7829" t="s">
        <v>13751</v>
      </c>
      <c r="M7829">
        <v>45530</v>
      </c>
      <c r="N7829" t="s">
        <v>10826</v>
      </c>
      <c r="O7829" t="s">
        <v>10708</v>
      </c>
      <c r="Q7829" t="s">
        <v>10709</v>
      </c>
      <c r="S7829" t="s">
        <v>10827</v>
      </c>
      <c r="T7829">
        <v>43102.457002314797</v>
      </c>
    </row>
    <row r="7830" spans="1:20" x14ac:dyDescent="0.25">
      <c r="A7830" t="s">
        <v>6759</v>
      </c>
      <c r="B7830" t="s">
        <v>22597</v>
      </c>
      <c r="C7830" t="s">
        <v>10681</v>
      </c>
      <c r="D7830" t="s">
        <v>10683</v>
      </c>
      <c r="E7830" t="s">
        <v>10685</v>
      </c>
      <c r="F7830">
        <v>5.99</v>
      </c>
      <c r="G7830">
        <v>119.8</v>
      </c>
      <c r="H7830">
        <v>20</v>
      </c>
      <c r="I7830" t="s">
        <v>21519</v>
      </c>
      <c r="J7830">
        <v>0</v>
      </c>
      <c r="K7830">
        <v>0</v>
      </c>
      <c r="L7830" t="s">
        <v>13751</v>
      </c>
      <c r="M7830">
        <v>45530</v>
      </c>
      <c r="N7830" t="s">
        <v>10826</v>
      </c>
      <c r="O7830" t="s">
        <v>10708</v>
      </c>
      <c r="Q7830" t="s">
        <v>10709</v>
      </c>
      <c r="S7830" t="s">
        <v>10827</v>
      </c>
      <c r="T7830">
        <v>43102.457002314797</v>
      </c>
    </row>
    <row r="7831" spans="1:20" x14ac:dyDescent="0.25">
      <c r="A7831" t="s">
        <v>22598</v>
      </c>
      <c r="B7831" t="s">
        <v>22599</v>
      </c>
      <c r="C7831" t="s">
        <v>10691</v>
      </c>
      <c r="D7831" t="s">
        <v>10683</v>
      </c>
      <c r="E7831" t="s">
        <v>10693</v>
      </c>
      <c r="F7831">
        <v>0</v>
      </c>
      <c r="G7831">
        <v>0</v>
      </c>
      <c r="H7831">
        <v>20</v>
      </c>
      <c r="I7831" t="s">
        <v>21519</v>
      </c>
      <c r="J7831">
        <v>0</v>
      </c>
      <c r="K7831">
        <v>0</v>
      </c>
      <c r="L7831" t="s">
        <v>13751</v>
      </c>
      <c r="M7831">
        <v>45531</v>
      </c>
      <c r="N7831" t="s">
        <v>10826</v>
      </c>
      <c r="O7831" t="s">
        <v>10708</v>
      </c>
      <c r="Q7831" t="s">
        <v>10709</v>
      </c>
      <c r="S7831" t="s">
        <v>10827</v>
      </c>
      <c r="T7831">
        <v>43102.457002314797</v>
      </c>
    </row>
    <row r="7832" spans="1:20" x14ac:dyDescent="0.25">
      <c r="A7832" t="s">
        <v>22600</v>
      </c>
      <c r="B7832" t="s">
        <v>22601</v>
      </c>
      <c r="C7832" t="s">
        <v>10691</v>
      </c>
      <c r="D7832" t="s">
        <v>10683</v>
      </c>
      <c r="E7832" t="s">
        <v>10693</v>
      </c>
      <c r="F7832">
        <v>0</v>
      </c>
      <c r="G7832">
        <v>0</v>
      </c>
      <c r="H7832">
        <v>20</v>
      </c>
      <c r="I7832" t="s">
        <v>21519</v>
      </c>
      <c r="J7832">
        <v>0</v>
      </c>
      <c r="K7832">
        <v>0</v>
      </c>
      <c r="L7832" t="s">
        <v>13751</v>
      </c>
      <c r="M7832">
        <v>45531</v>
      </c>
      <c r="N7832" t="s">
        <v>10826</v>
      </c>
      <c r="O7832" t="s">
        <v>10708</v>
      </c>
      <c r="Q7832" t="s">
        <v>10709</v>
      </c>
      <c r="S7832" t="s">
        <v>10827</v>
      </c>
      <c r="T7832">
        <v>43102.457002314797</v>
      </c>
    </row>
    <row r="7833" spans="1:20" x14ac:dyDescent="0.25">
      <c r="A7833" t="s">
        <v>6760</v>
      </c>
      <c r="B7833" t="s">
        <v>22602</v>
      </c>
      <c r="C7833" t="s">
        <v>10681</v>
      </c>
      <c r="D7833" t="s">
        <v>10683</v>
      </c>
      <c r="E7833" t="s">
        <v>10685</v>
      </c>
      <c r="F7833">
        <v>5.99</v>
      </c>
      <c r="G7833">
        <v>119.8</v>
      </c>
      <c r="H7833">
        <v>20</v>
      </c>
      <c r="I7833" t="s">
        <v>21519</v>
      </c>
      <c r="J7833">
        <v>0</v>
      </c>
      <c r="K7833">
        <v>0</v>
      </c>
      <c r="L7833" t="s">
        <v>13751</v>
      </c>
      <c r="M7833">
        <v>45531</v>
      </c>
      <c r="N7833" t="s">
        <v>10826</v>
      </c>
      <c r="O7833" t="s">
        <v>10708</v>
      </c>
      <c r="Q7833" t="s">
        <v>10709</v>
      </c>
      <c r="S7833" t="s">
        <v>10827</v>
      </c>
      <c r="T7833">
        <v>43102.457002314797</v>
      </c>
    </row>
    <row r="7834" spans="1:20" x14ac:dyDescent="0.25">
      <c r="A7834" t="s">
        <v>6761</v>
      </c>
      <c r="B7834" t="s">
        <v>22603</v>
      </c>
      <c r="C7834" t="s">
        <v>10681</v>
      </c>
      <c r="D7834" t="s">
        <v>10683</v>
      </c>
      <c r="E7834" t="s">
        <v>10685</v>
      </c>
      <c r="F7834">
        <v>5.99</v>
      </c>
      <c r="G7834">
        <v>119.8</v>
      </c>
      <c r="H7834">
        <v>20</v>
      </c>
      <c r="I7834" t="s">
        <v>21519</v>
      </c>
      <c r="J7834">
        <v>0</v>
      </c>
      <c r="K7834">
        <v>0</v>
      </c>
      <c r="L7834" t="s">
        <v>13751</v>
      </c>
      <c r="M7834">
        <v>45531</v>
      </c>
      <c r="N7834" t="s">
        <v>10826</v>
      </c>
      <c r="O7834" t="s">
        <v>10708</v>
      </c>
      <c r="Q7834" t="s">
        <v>10709</v>
      </c>
      <c r="S7834" t="s">
        <v>10827</v>
      </c>
      <c r="T7834">
        <v>43102.457002314797</v>
      </c>
    </row>
    <row r="7835" spans="1:20" x14ac:dyDescent="0.25">
      <c r="A7835" t="s">
        <v>22604</v>
      </c>
      <c r="B7835" t="s">
        <v>22605</v>
      </c>
      <c r="C7835" t="s">
        <v>10691</v>
      </c>
      <c r="D7835" t="s">
        <v>10683</v>
      </c>
      <c r="E7835" t="s">
        <v>10693</v>
      </c>
      <c r="F7835">
        <v>0</v>
      </c>
      <c r="G7835">
        <v>0</v>
      </c>
      <c r="H7835">
        <v>20</v>
      </c>
      <c r="I7835" t="s">
        <v>21519</v>
      </c>
      <c r="J7835">
        <v>0</v>
      </c>
      <c r="K7835">
        <v>0</v>
      </c>
      <c r="L7835" t="s">
        <v>13751</v>
      </c>
      <c r="M7835">
        <v>45531</v>
      </c>
      <c r="N7835" t="s">
        <v>10826</v>
      </c>
      <c r="O7835" t="s">
        <v>10708</v>
      </c>
      <c r="Q7835" t="s">
        <v>10709</v>
      </c>
      <c r="S7835" t="s">
        <v>10827</v>
      </c>
      <c r="T7835">
        <v>43102.457002314797</v>
      </c>
    </row>
    <row r="7836" spans="1:20" x14ac:dyDescent="0.25">
      <c r="A7836" t="s">
        <v>6762</v>
      </c>
      <c r="B7836" t="s">
        <v>22606</v>
      </c>
      <c r="C7836" t="s">
        <v>10681</v>
      </c>
      <c r="D7836" t="s">
        <v>10683</v>
      </c>
      <c r="E7836" t="s">
        <v>10685</v>
      </c>
      <c r="F7836">
        <v>5.99</v>
      </c>
      <c r="G7836">
        <v>119.8</v>
      </c>
      <c r="H7836">
        <v>20</v>
      </c>
      <c r="I7836" t="s">
        <v>21519</v>
      </c>
      <c r="J7836">
        <v>0</v>
      </c>
      <c r="K7836">
        <v>0</v>
      </c>
      <c r="L7836" t="s">
        <v>13751</v>
      </c>
      <c r="M7836">
        <v>45531</v>
      </c>
      <c r="N7836" t="s">
        <v>10826</v>
      </c>
      <c r="O7836" t="s">
        <v>10708</v>
      </c>
      <c r="Q7836" t="s">
        <v>10709</v>
      </c>
      <c r="S7836" t="s">
        <v>10827</v>
      </c>
      <c r="T7836">
        <v>43102.457002314797</v>
      </c>
    </row>
    <row r="7837" spans="1:20" x14ac:dyDescent="0.25">
      <c r="A7837" t="s">
        <v>22607</v>
      </c>
      <c r="B7837" t="s">
        <v>22608</v>
      </c>
      <c r="C7837" t="s">
        <v>10691</v>
      </c>
      <c r="D7837" t="s">
        <v>10683</v>
      </c>
      <c r="E7837" t="s">
        <v>10693</v>
      </c>
      <c r="F7837">
        <v>0</v>
      </c>
      <c r="G7837">
        <v>0</v>
      </c>
      <c r="H7837">
        <v>20</v>
      </c>
      <c r="I7837" t="s">
        <v>21519</v>
      </c>
      <c r="J7837">
        <v>0</v>
      </c>
      <c r="K7837">
        <v>0</v>
      </c>
      <c r="L7837" t="s">
        <v>13751</v>
      </c>
      <c r="M7837">
        <v>45531</v>
      </c>
      <c r="N7837" t="s">
        <v>10826</v>
      </c>
      <c r="O7837" t="s">
        <v>10708</v>
      </c>
      <c r="Q7837" t="s">
        <v>10709</v>
      </c>
      <c r="S7837" t="s">
        <v>10827</v>
      </c>
      <c r="T7837">
        <v>43102.457002314797</v>
      </c>
    </row>
    <row r="7838" spans="1:20" x14ac:dyDescent="0.25">
      <c r="A7838" t="s">
        <v>6763</v>
      </c>
      <c r="B7838" t="s">
        <v>22609</v>
      </c>
      <c r="C7838" t="s">
        <v>10681</v>
      </c>
      <c r="D7838" t="s">
        <v>10683</v>
      </c>
      <c r="E7838" t="s">
        <v>10685</v>
      </c>
      <c r="F7838">
        <v>12.99</v>
      </c>
      <c r="G7838">
        <v>155.88</v>
      </c>
      <c r="H7838">
        <v>12</v>
      </c>
      <c r="I7838" t="s">
        <v>21519</v>
      </c>
      <c r="J7838">
        <v>0</v>
      </c>
      <c r="K7838">
        <v>0</v>
      </c>
      <c r="L7838" t="s">
        <v>11175</v>
      </c>
      <c r="M7838">
        <v>45533</v>
      </c>
      <c r="N7838" t="s">
        <v>10700</v>
      </c>
      <c r="O7838" t="s">
        <v>10701</v>
      </c>
      <c r="Q7838" t="s">
        <v>10702</v>
      </c>
      <c r="S7838" t="s">
        <v>10703</v>
      </c>
      <c r="T7838">
        <v>43102.456956018497</v>
      </c>
    </row>
    <row r="7839" spans="1:20" x14ac:dyDescent="0.25">
      <c r="A7839" t="s">
        <v>6764</v>
      </c>
      <c r="B7839" t="s">
        <v>22610</v>
      </c>
      <c r="C7839" t="s">
        <v>10681</v>
      </c>
      <c r="D7839" t="s">
        <v>10683</v>
      </c>
      <c r="E7839" t="s">
        <v>10685</v>
      </c>
      <c r="F7839">
        <v>7.99</v>
      </c>
      <c r="G7839">
        <v>159.80000000000001</v>
      </c>
      <c r="H7839">
        <v>20</v>
      </c>
      <c r="I7839" t="s">
        <v>21519</v>
      </c>
      <c r="J7839">
        <v>0</v>
      </c>
      <c r="K7839">
        <v>0</v>
      </c>
      <c r="L7839" t="s">
        <v>13751</v>
      </c>
      <c r="M7839">
        <v>45534</v>
      </c>
      <c r="N7839" t="s">
        <v>13752</v>
      </c>
      <c r="O7839" t="s">
        <v>11717</v>
      </c>
      <c r="Q7839" t="s">
        <v>11718</v>
      </c>
      <c r="S7839" t="s">
        <v>13753</v>
      </c>
      <c r="T7839">
        <v>43102.457002314797</v>
      </c>
    </row>
    <row r="7840" spans="1:20" x14ac:dyDescent="0.25">
      <c r="A7840" t="s">
        <v>6765</v>
      </c>
      <c r="B7840" t="s">
        <v>22611</v>
      </c>
      <c r="C7840" t="s">
        <v>10681</v>
      </c>
      <c r="D7840" t="s">
        <v>10683</v>
      </c>
      <c r="E7840" t="s">
        <v>10685</v>
      </c>
      <c r="F7840">
        <v>7.99</v>
      </c>
      <c r="G7840">
        <v>159.80000000000001</v>
      </c>
      <c r="H7840">
        <v>20</v>
      </c>
      <c r="I7840" t="s">
        <v>21519</v>
      </c>
      <c r="J7840">
        <v>0</v>
      </c>
      <c r="K7840">
        <v>0</v>
      </c>
      <c r="L7840" t="s">
        <v>13751</v>
      </c>
      <c r="M7840">
        <v>45534</v>
      </c>
      <c r="N7840" t="s">
        <v>13752</v>
      </c>
      <c r="O7840" t="s">
        <v>11717</v>
      </c>
      <c r="Q7840" t="s">
        <v>11718</v>
      </c>
      <c r="S7840" t="s">
        <v>13753</v>
      </c>
      <c r="T7840">
        <v>43102.457002314797</v>
      </c>
    </row>
    <row r="7841" spans="1:20" x14ac:dyDescent="0.25">
      <c r="A7841" t="s">
        <v>6766</v>
      </c>
      <c r="B7841" t="s">
        <v>22612</v>
      </c>
      <c r="C7841" t="s">
        <v>10681</v>
      </c>
      <c r="D7841" t="s">
        <v>10683</v>
      </c>
      <c r="E7841" t="s">
        <v>10685</v>
      </c>
      <c r="F7841">
        <v>7.99</v>
      </c>
      <c r="G7841">
        <v>159.80000000000001</v>
      </c>
      <c r="H7841">
        <v>20</v>
      </c>
      <c r="I7841" t="s">
        <v>21519</v>
      </c>
      <c r="J7841">
        <v>0</v>
      </c>
      <c r="K7841">
        <v>0</v>
      </c>
      <c r="L7841" t="s">
        <v>13751</v>
      </c>
      <c r="M7841">
        <v>45534</v>
      </c>
      <c r="N7841" t="s">
        <v>13752</v>
      </c>
      <c r="O7841" t="s">
        <v>11717</v>
      </c>
      <c r="Q7841" t="s">
        <v>11718</v>
      </c>
      <c r="S7841" t="s">
        <v>13753</v>
      </c>
      <c r="T7841">
        <v>43102.457002314797</v>
      </c>
    </row>
    <row r="7842" spans="1:20" x14ac:dyDescent="0.25">
      <c r="A7842" t="s">
        <v>6767</v>
      </c>
      <c r="B7842" t="s">
        <v>22613</v>
      </c>
      <c r="C7842" t="s">
        <v>10681</v>
      </c>
      <c r="D7842" t="s">
        <v>10683</v>
      </c>
      <c r="E7842" t="s">
        <v>10685</v>
      </c>
      <c r="F7842">
        <v>12.99</v>
      </c>
      <c r="G7842">
        <v>155.88</v>
      </c>
      <c r="H7842">
        <v>12</v>
      </c>
      <c r="I7842" t="s">
        <v>21519</v>
      </c>
      <c r="J7842">
        <v>0</v>
      </c>
      <c r="K7842">
        <v>0</v>
      </c>
      <c r="L7842" t="s">
        <v>14440</v>
      </c>
      <c r="M7842">
        <v>45580</v>
      </c>
      <c r="N7842" t="s">
        <v>10700</v>
      </c>
      <c r="O7842" t="s">
        <v>10701</v>
      </c>
      <c r="Q7842" t="s">
        <v>10702</v>
      </c>
      <c r="S7842" t="s">
        <v>10703</v>
      </c>
      <c r="T7842">
        <v>43102.456932870402</v>
      </c>
    </row>
    <row r="7843" spans="1:20" x14ac:dyDescent="0.25">
      <c r="A7843" t="s">
        <v>6768</v>
      </c>
      <c r="B7843" t="s">
        <v>22614</v>
      </c>
      <c r="C7843" t="s">
        <v>10681</v>
      </c>
      <c r="D7843" t="s">
        <v>10683</v>
      </c>
      <c r="E7843" t="s">
        <v>10685</v>
      </c>
      <c r="F7843">
        <v>6.49</v>
      </c>
      <c r="G7843">
        <v>155.76</v>
      </c>
      <c r="H7843">
        <v>24</v>
      </c>
      <c r="I7843" t="s">
        <v>21519</v>
      </c>
      <c r="J7843">
        <v>0</v>
      </c>
      <c r="K7843">
        <v>0</v>
      </c>
      <c r="L7843" t="s">
        <v>10812</v>
      </c>
      <c r="M7843">
        <v>45586</v>
      </c>
      <c r="N7843" t="s">
        <v>10686</v>
      </c>
      <c r="O7843" t="s">
        <v>10687</v>
      </c>
      <c r="Q7843" t="s">
        <v>10688</v>
      </c>
      <c r="S7843" t="s">
        <v>10689</v>
      </c>
      <c r="T7843">
        <v>43102.456875000003</v>
      </c>
    </row>
    <row r="7844" spans="1:20" x14ac:dyDescent="0.25">
      <c r="A7844" t="s">
        <v>6769</v>
      </c>
      <c r="B7844" t="s">
        <v>22615</v>
      </c>
      <c r="C7844" t="s">
        <v>10681</v>
      </c>
      <c r="D7844" t="s">
        <v>10683</v>
      </c>
      <c r="E7844" t="s">
        <v>10685</v>
      </c>
      <c r="F7844">
        <v>24.99</v>
      </c>
      <c r="G7844">
        <v>299.88</v>
      </c>
      <c r="H7844">
        <v>12</v>
      </c>
      <c r="I7844" t="s">
        <v>21519</v>
      </c>
      <c r="J7844">
        <v>0</v>
      </c>
      <c r="K7844">
        <v>0</v>
      </c>
      <c r="L7844" t="s">
        <v>10722</v>
      </c>
      <c r="M7844">
        <v>45712</v>
      </c>
      <c r="N7844" t="s">
        <v>22616</v>
      </c>
      <c r="O7844" t="s">
        <v>10708</v>
      </c>
      <c r="Q7844" t="s">
        <v>10709</v>
      </c>
      <c r="S7844" t="s">
        <v>22617</v>
      </c>
      <c r="T7844">
        <v>43102.456956018497</v>
      </c>
    </row>
    <row r="7845" spans="1:20" x14ac:dyDescent="0.25">
      <c r="A7845" t="s">
        <v>6770</v>
      </c>
      <c r="B7845" t="s">
        <v>22618</v>
      </c>
      <c r="C7845" t="s">
        <v>10681</v>
      </c>
      <c r="D7845" t="s">
        <v>10683</v>
      </c>
      <c r="E7845" t="s">
        <v>10685</v>
      </c>
      <c r="F7845">
        <v>24.99</v>
      </c>
      <c r="G7845">
        <v>299.88</v>
      </c>
      <c r="H7845">
        <v>12</v>
      </c>
      <c r="I7845" t="s">
        <v>21519</v>
      </c>
      <c r="J7845">
        <v>0</v>
      </c>
      <c r="K7845">
        <v>0</v>
      </c>
      <c r="L7845" t="s">
        <v>10722</v>
      </c>
      <c r="M7845">
        <v>45712</v>
      </c>
      <c r="N7845" t="s">
        <v>22616</v>
      </c>
      <c r="O7845" t="s">
        <v>10708</v>
      </c>
      <c r="Q7845" t="s">
        <v>10709</v>
      </c>
      <c r="S7845" t="s">
        <v>22617</v>
      </c>
      <c r="T7845">
        <v>43102.456956018497</v>
      </c>
    </row>
    <row r="7846" spans="1:20" x14ac:dyDescent="0.25">
      <c r="A7846" t="s">
        <v>22619</v>
      </c>
      <c r="B7846" t="s">
        <v>22620</v>
      </c>
      <c r="C7846" t="s">
        <v>10681</v>
      </c>
      <c r="D7846" t="s">
        <v>10683</v>
      </c>
      <c r="E7846" t="s">
        <v>10685</v>
      </c>
      <c r="F7846">
        <v>8.99</v>
      </c>
      <c r="G7846">
        <v>215.76</v>
      </c>
      <c r="H7846">
        <v>24</v>
      </c>
      <c r="I7846" t="s">
        <v>21519</v>
      </c>
      <c r="J7846">
        <v>0</v>
      </c>
      <c r="K7846">
        <v>0</v>
      </c>
      <c r="L7846" t="s">
        <v>11168</v>
      </c>
      <c r="M7846">
        <v>45714</v>
      </c>
      <c r="N7846" t="s">
        <v>10686</v>
      </c>
      <c r="O7846" t="s">
        <v>10687</v>
      </c>
      <c r="Q7846" t="s">
        <v>10688</v>
      </c>
      <c r="S7846" t="s">
        <v>10689</v>
      </c>
      <c r="T7846">
        <v>43102.456875000003</v>
      </c>
    </row>
    <row r="7847" spans="1:20" x14ac:dyDescent="0.25">
      <c r="A7847" t="s">
        <v>6771</v>
      </c>
      <c r="B7847" t="s">
        <v>22621</v>
      </c>
      <c r="C7847" t="s">
        <v>10751</v>
      </c>
      <c r="D7847" t="s">
        <v>10752</v>
      </c>
      <c r="E7847" t="s">
        <v>10685</v>
      </c>
      <c r="F7847">
        <v>59.99</v>
      </c>
      <c r="G7847">
        <v>239.96</v>
      </c>
      <c r="H7847">
        <v>4</v>
      </c>
      <c r="I7847" t="s">
        <v>21519</v>
      </c>
      <c r="J7847">
        <v>0</v>
      </c>
      <c r="K7847">
        <v>0</v>
      </c>
      <c r="L7847" t="s">
        <v>10731</v>
      </c>
      <c r="M7847">
        <v>45735</v>
      </c>
      <c r="N7847" t="s">
        <v>10874</v>
      </c>
      <c r="O7847" t="s">
        <v>10701</v>
      </c>
      <c r="P7847" t="s">
        <v>10708</v>
      </c>
      <c r="Q7847" t="s">
        <v>10702</v>
      </c>
      <c r="R7847" t="s">
        <v>10709</v>
      </c>
      <c r="S7847" t="s">
        <v>10875</v>
      </c>
      <c r="T7847">
        <v>43102.456875000003</v>
      </c>
    </row>
    <row r="7848" spans="1:20" x14ac:dyDescent="0.25">
      <c r="A7848" t="s">
        <v>8241</v>
      </c>
      <c r="B7848" t="s">
        <v>22622</v>
      </c>
      <c r="C7848" t="s">
        <v>10681</v>
      </c>
      <c r="D7848" t="s">
        <v>10683</v>
      </c>
      <c r="E7848" t="s">
        <v>10685</v>
      </c>
      <c r="F7848">
        <v>12.99</v>
      </c>
      <c r="G7848">
        <v>155.88</v>
      </c>
      <c r="H7848">
        <v>12</v>
      </c>
      <c r="I7848" t="s">
        <v>21519</v>
      </c>
      <c r="J7848">
        <v>0</v>
      </c>
      <c r="K7848">
        <v>0</v>
      </c>
      <c r="L7848" t="s">
        <v>11175</v>
      </c>
      <c r="M7848">
        <v>45833</v>
      </c>
      <c r="N7848" t="s">
        <v>10803</v>
      </c>
      <c r="O7848" t="s">
        <v>10782</v>
      </c>
      <c r="Q7848" t="s">
        <v>10783</v>
      </c>
      <c r="S7848" t="s">
        <v>10804</v>
      </c>
      <c r="T7848">
        <v>43102.456956018497</v>
      </c>
    </row>
    <row r="7849" spans="1:20" x14ac:dyDescent="0.25">
      <c r="A7849" t="s">
        <v>8207</v>
      </c>
      <c r="B7849" t="s">
        <v>22623</v>
      </c>
      <c r="C7849" t="s">
        <v>10681</v>
      </c>
      <c r="D7849" t="s">
        <v>10683</v>
      </c>
      <c r="E7849" t="s">
        <v>10685</v>
      </c>
      <c r="F7849">
        <v>12.99</v>
      </c>
      <c r="G7849">
        <v>155.88</v>
      </c>
      <c r="H7849">
        <v>12</v>
      </c>
      <c r="I7849" t="s">
        <v>21519</v>
      </c>
      <c r="J7849">
        <v>0</v>
      </c>
      <c r="K7849">
        <v>0</v>
      </c>
      <c r="L7849" t="s">
        <v>14440</v>
      </c>
      <c r="M7849">
        <v>45833</v>
      </c>
      <c r="N7849" t="s">
        <v>10803</v>
      </c>
      <c r="O7849" t="s">
        <v>10782</v>
      </c>
      <c r="Q7849" t="s">
        <v>10783</v>
      </c>
      <c r="S7849" t="s">
        <v>10804</v>
      </c>
      <c r="T7849">
        <v>43102.456932870402</v>
      </c>
    </row>
    <row r="7850" spans="1:20" x14ac:dyDescent="0.25">
      <c r="A7850" t="s">
        <v>8211</v>
      </c>
      <c r="B7850" t="s">
        <v>22624</v>
      </c>
      <c r="C7850" t="s">
        <v>10681</v>
      </c>
      <c r="D7850" t="s">
        <v>10683</v>
      </c>
      <c r="E7850" t="s">
        <v>10685</v>
      </c>
      <c r="F7850">
        <v>19.989999999999998</v>
      </c>
      <c r="G7850">
        <v>119.94</v>
      </c>
      <c r="H7850">
        <v>6</v>
      </c>
      <c r="I7850" t="s">
        <v>21519</v>
      </c>
      <c r="J7850">
        <v>0</v>
      </c>
      <c r="K7850">
        <v>0</v>
      </c>
      <c r="L7850" t="s">
        <v>11175</v>
      </c>
      <c r="M7850">
        <v>45811</v>
      </c>
      <c r="N7850" t="s">
        <v>10761</v>
      </c>
      <c r="O7850" t="s">
        <v>10762</v>
      </c>
      <c r="P7850" t="s">
        <v>10708</v>
      </c>
      <c r="Q7850" t="s">
        <v>10763</v>
      </c>
      <c r="R7850" t="s">
        <v>10709</v>
      </c>
      <c r="S7850" t="s">
        <v>10764</v>
      </c>
      <c r="T7850">
        <v>43102.456956018497</v>
      </c>
    </row>
    <row r="7851" spans="1:20" x14ac:dyDescent="0.25">
      <c r="A7851" t="s">
        <v>8231</v>
      </c>
      <c r="B7851" t="s">
        <v>22625</v>
      </c>
      <c r="C7851" t="s">
        <v>10681</v>
      </c>
      <c r="D7851" t="s">
        <v>10683</v>
      </c>
      <c r="E7851" t="s">
        <v>10685</v>
      </c>
      <c r="F7851">
        <v>18.989999999999998</v>
      </c>
      <c r="G7851">
        <v>227.88</v>
      </c>
      <c r="H7851">
        <v>12</v>
      </c>
      <c r="I7851" t="s">
        <v>21519</v>
      </c>
      <c r="J7851">
        <v>0</v>
      </c>
      <c r="K7851">
        <v>0</v>
      </c>
      <c r="L7851" t="s">
        <v>10868</v>
      </c>
      <c r="M7851">
        <v>45818</v>
      </c>
      <c r="N7851" t="s">
        <v>10991</v>
      </c>
      <c r="O7851" t="s">
        <v>10992</v>
      </c>
      <c r="Q7851" t="s">
        <v>10993</v>
      </c>
      <c r="S7851" t="s">
        <v>10994</v>
      </c>
      <c r="T7851">
        <v>43102.456990740699</v>
      </c>
    </row>
    <row r="7852" spans="1:20" x14ac:dyDescent="0.25">
      <c r="A7852" t="s">
        <v>8223</v>
      </c>
      <c r="B7852" t="s">
        <v>22626</v>
      </c>
      <c r="C7852" t="s">
        <v>10681</v>
      </c>
      <c r="D7852" t="s">
        <v>10683</v>
      </c>
      <c r="E7852" t="s">
        <v>10685</v>
      </c>
      <c r="F7852">
        <v>19.989999999999998</v>
      </c>
      <c r="G7852">
        <v>239.88</v>
      </c>
      <c r="H7852">
        <v>12</v>
      </c>
      <c r="I7852" t="s">
        <v>21519</v>
      </c>
      <c r="J7852">
        <v>0</v>
      </c>
      <c r="K7852">
        <v>0</v>
      </c>
      <c r="L7852" t="s">
        <v>10883</v>
      </c>
      <c r="M7852">
        <v>45818</v>
      </c>
      <c r="N7852" t="s">
        <v>10991</v>
      </c>
      <c r="O7852" t="s">
        <v>10992</v>
      </c>
      <c r="Q7852" t="s">
        <v>10993</v>
      </c>
      <c r="S7852" t="s">
        <v>10994</v>
      </c>
      <c r="T7852">
        <v>43102.456979166702</v>
      </c>
    </row>
    <row r="7853" spans="1:20" x14ac:dyDescent="0.25">
      <c r="A7853" t="s">
        <v>22627</v>
      </c>
      <c r="B7853" t="s">
        <v>22356</v>
      </c>
      <c r="C7853" t="s">
        <v>10691</v>
      </c>
      <c r="D7853" t="s">
        <v>10683</v>
      </c>
      <c r="E7853" t="s">
        <v>10693</v>
      </c>
      <c r="F7853">
        <v>0</v>
      </c>
      <c r="G7853">
        <v>0</v>
      </c>
      <c r="H7853">
        <v>12</v>
      </c>
      <c r="I7853" t="s">
        <v>21519</v>
      </c>
      <c r="J7853">
        <v>0</v>
      </c>
      <c r="K7853">
        <v>0</v>
      </c>
      <c r="L7853" t="s">
        <v>10731</v>
      </c>
      <c r="M7853">
        <v>45831</v>
      </c>
      <c r="N7853" t="s">
        <v>10732</v>
      </c>
      <c r="O7853" t="s">
        <v>10687</v>
      </c>
      <c r="Q7853" t="s">
        <v>10688</v>
      </c>
      <c r="S7853" t="s">
        <v>10733</v>
      </c>
      <c r="T7853">
        <v>43102.456875000003</v>
      </c>
    </row>
    <row r="7854" spans="1:20" x14ac:dyDescent="0.25">
      <c r="A7854" t="s">
        <v>22628</v>
      </c>
      <c r="B7854" t="s">
        <v>21871</v>
      </c>
      <c r="C7854" t="s">
        <v>10691</v>
      </c>
      <c r="D7854" t="s">
        <v>10683</v>
      </c>
      <c r="E7854" t="s">
        <v>10693</v>
      </c>
      <c r="F7854">
        <v>0</v>
      </c>
      <c r="G7854">
        <v>0</v>
      </c>
      <c r="H7854">
        <v>12</v>
      </c>
      <c r="I7854" t="s">
        <v>21519</v>
      </c>
      <c r="J7854">
        <v>0</v>
      </c>
      <c r="K7854">
        <v>0</v>
      </c>
      <c r="L7854" t="s">
        <v>10731</v>
      </c>
      <c r="M7854">
        <v>45831</v>
      </c>
      <c r="N7854" t="s">
        <v>10732</v>
      </c>
      <c r="O7854" t="s">
        <v>10687</v>
      </c>
      <c r="Q7854" t="s">
        <v>10688</v>
      </c>
      <c r="S7854" t="s">
        <v>10733</v>
      </c>
      <c r="T7854">
        <v>43102.456875000003</v>
      </c>
    </row>
    <row r="7855" spans="1:20" x14ac:dyDescent="0.25">
      <c r="A7855" t="s">
        <v>8256</v>
      </c>
      <c r="B7855" t="s">
        <v>22629</v>
      </c>
      <c r="C7855" t="s">
        <v>10681</v>
      </c>
      <c r="D7855" t="s">
        <v>10683</v>
      </c>
      <c r="E7855" t="s">
        <v>10685</v>
      </c>
      <c r="F7855">
        <v>26.99</v>
      </c>
      <c r="G7855">
        <v>323.88</v>
      </c>
      <c r="H7855">
        <v>12</v>
      </c>
      <c r="I7855" t="s">
        <v>21519</v>
      </c>
      <c r="J7855">
        <v>0</v>
      </c>
      <c r="K7855">
        <v>0</v>
      </c>
      <c r="L7855" t="s">
        <v>10713</v>
      </c>
      <c r="M7855">
        <v>45847</v>
      </c>
      <c r="N7855" t="s">
        <v>10803</v>
      </c>
      <c r="O7855" t="s">
        <v>10782</v>
      </c>
      <c r="Q7855" t="s">
        <v>10783</v>
      </c>
      <c r="S7855" t="s">
        <v>10804</v>
      </c>
      <c r="T7855">
        <v>43102.456875000003</v>
      </c>
    </row>
    <row r="7856" spans="1:20" x14ac:dyDescent="0.25">
      <c r="A7856" t="s">
        <v>9993</v>
      </c>
      <c r="B7856" t="s">
        <v>22630</v>
      </c>
      <c r="C7856" t="s">
        <v>10751</v>
      </c>
      <c r="D7856" t="s">
        <v>10752</v>
      </c>
      <c r="E7856" t="s">
        <v>10685</v>
      </c>
      <c r="F7856">
        <v>139.99</v>
      </c>
      <c r="G7856">
        <v>839.94</v>
      </c>
      <c r="H7856">
        <v>6</v>
      </c>
      <c r="I7856" t="s">
        <v>21519</v>
      </c>
      <c r="J7856">
        <v>0</v>
      </c>
      <c r="K7856">
        <v>0</v>
      </c>
      <c r="L7856" t="s">
        <v>16654</v>
      </c>
      <c r="M7856">
        <v>45869</v>
      </c>
      <c r="N7856" t="s">
        <v>10803</v>
      </c>
      <c r="O7856" t="s">
        <v>10782</v>
      </c>
      <c r="Q7856" t="s">
        <v>10783</v>
      </c>
      <c r="S7856" t="s">
        <v>10804</v>
      </c>
      <c r="T7856">
        <v>43102.456863425898</v>
      </c>
    </row>
    <row r="7857" spans="1:20" x14ac:dyDescent="0.25">
      <c r="A7857" t="s">
        <v>9994</v>
      </c>
      <c r="B7857" t="s">
        <v>22631</v>
      </c>
      <c r="C7857" t="s">
        <v>10751</v>
      </c>
      <c r="D7857" t="s">
        <v>10752</v>
      </c>
      <c r="E7857" t="s">
        <v>10685</v>
      </c>
      <c r="F7857">
        <v>47.99</v>
      </c>
      <c r="G7857">
        <v>575.88</v>
      </c>
      <c r="H7857">
        <v>6</v>
      </c>
      <c r="I7857" t="s">
        <v>21519</v>
      </c>
      <c r="J7857">
        <v>0</v>
      </c>
      <c r="K7857">
        <v>0</v>
      </c>
      <c r="L7857" t="s">
        <v>10731</v>
      </c>
      <c r="M7857">
        <v>45875</v>
      </c>
      <c r="N7857" t="s">
        <v>10732</v>
      </c>
      <c r="O7857" t="s">
        <v>10687</v>
      </c>
      <c r="Q7857" t="s">
        <v>10688</v>
      </c>
      <c r="S7857" t="s">
        <v>10733</v>
      </c>
      <c r="T7857">
        <v>43102.456875000003</v>
      </c>
    </row>
    <row r="7858" spans="1:20" x14ac:dyDescent="0.25">
      <c r="A7858" t="s">
        <v>9995</v>
      </c>
      <c r="B7858" t="s">
        <v>22632</v>
      </c>
      <c r="C7858" t="s">
        <v>10751</v>
      </c>
      <c r="D7858" t="s">
        <v>10752</v>
      </c>
      <c r="E7858" t="s">
        <v>10685</v>
      </c>
      <c r="F7858">
        <v>49.99</v>
      </c>
      <c r="G7858">
        <v>199.96</v>
      </c>
      <c r="H7858">
        <v>4</v>
      </c>
      <c r="I7858" t="s">
        <v>21519</v>
      </c>
      <c r="J7858">
        <v>0</v>
      </c>
      <c r="K7858">
        <v>0</v>
      </c>
      <c r="L7858" t="s">
        <v>11502</v>
      </c>
      <c r="M7858">
        <v>45875</v>
      </c>
      <c r="N7858" t="s">
        <v>11359</v>
      </c>
      <c r="O7858" t="s">
        <v>10762</v>
      </c>
      <c r="P7858" t="s">
        <v>10701</v>
      </c>
      <c r="Q7858" t="s">
        <v>10763</v>
      </c>
      <c r="R7858" t="s">
        <v>10702</v>
      </c>
      <c r="S7858" t="s">
        <v>11360</v>
      </c>
      <c r="T7858">
        <v>43102.456921296303</v>
      </c>
    </row>
    <row r="7859" spans="1:20" x14ac:dyDescent="0.25">
      <c r="A7859" t="s">
        <v>22633</v>
      </c>
      <c r="B7859" t="s">
        <v>22634</v>
      </c>
      <c r="C7859" t="s">
        <v>10681</v>
      </c>
      <c r="D7859" t="s">
        <v>10683</v>
      </c>
      <c r="E7859" t="s">
        <v>10685</v>
      </c>
      <c r="F7859">
        <v>12.99</v>
      </c>
      <c r="G7859">
        <v>155.88</v>
      </c>
      <c r="H7859">
        <v>12</v>
      </c>
      <c r="I7859" t="s">
        <v>21519</v>
      </c>
      <c r="J7859">
        <v>0</v>
      </c>
      <c r="K7859">
        <v>0</v>
      </c>
      <c r="L7859" t="s">
        <v>11325</v>
      </c>
      <c r="M7859">
        <v>45954</v>
      </c>
      <c r="N7859" t="s">
        <v>10803</v>
      </c>
      <c r="O7859" t="s">
        <v>10782</v>
      </c>
      <c r="Q7859" t="s">
        <v>10783</v>
      </c>
      <c r="S7859" t="s">
        <v>10804</v>
      </c>
      <c r="T7859">
        <v>43102.456932870402</v>
      </c>
    </row>
    <row r="7860" spans="1:20" x14ac:dyDescent="0.25">
      <c r="A7860" t="s">
        <v>22635</v>
      </c>
      <c r="B7860" t="s">
        <v>22636</v>
      </c>
      <c r="C7860" t="s">
        <v>10681</v>
      </c>
      <c r="D7860" t="s">
        <v>10683</v>
      </c>
      <c r="E7860" t="s">
        <v>10685</v>
      </c>
      <c r="F7860">
        <v>12.99</v>
      </c>
      <c r="G7860">
        <v>155.88</v>
      </c>
      <c r="H7860">
        <v>12</v>
      </c>
      <c r="I7860" t="s">
        <v>21519</v>
      </c>
      <c r="J7860">
        <v>0</v>
      </c>
      <c r="K7860">
        <v>0</v>
      </c>
      <c r="L7860" t="s">
        <v>11325</v>
      </c>
      <c r="M7860">
        <v>45954</v>
      </c>
      <c r="N7860" t="s">
        <v>10803</v>
      </c>
      <c r="O7860" t="s">
        <v>10782</v>
      </c>
      <c r="Q7860" t="s">
        <v>10783</v>
      </c>
      <c r="S7860" t="s">
        <v>10804</v>
      </c>
      <c r="T7860">
        <v>43102.456932870402</v>
      </c>
    </row>
    <row r="7861" spans="1:20" x14ac:dyDescent="0.25">
      <c r="A7861" t="s">
        <v>22637</v>
      </c>
      <c r="B7861" t="s">
        <v>22638</v>
      </c>
      <c r="C7861" t="s">
        <v>10681</v>
      </c>
      <c r="D7861" t="s">
        <v>10683</v>
      </c>
      <c r="E7861" t="s">
        <v>10685</v>
      </c>
      <c r="F7861">
        <v>24.99</v>
      </c>
      <c r="G7861">
        <v>599.76</v>
      </c>
      <c r="H7861">
        <v>24</v>
      </c>
      <c r="I7861" t="s">
        <v>21519</v>
      </c>
      <c r="J7861">
        <v>0</v>
      </c>
      <c r="K7861">
        <v>0</v>
      </c>
      <c r="L7861" t="s">
        <v>16521</v>
      </c>
      <c r="M7861">
        <v>45954</v>
      </c>
      <c r="N7861" t="s">
        <v>10803</v>
      </c>
      <c r="O7861" t="s">
        <v>10782</v>
      </c>
      <c r="Q7861" t="s">
        <v>10783</v>
      </c>
      <c r="S7861" t="s">
        <v>10804</v>
      </c>
      <c r="T7861">
        <v>43102.456875000003</v>
      </c>
    </row>
    <row r="7862" spans="1:20" x14ac:dyDescent="0.25">
      <c r="A7862" t="s">
        <v>6772</v>
      </c>
      <c r="B7862" t="s">
        <v>22639</v>
      </c>
      <c r="C7862" t="s">
        <v>10681</v>
      </c>
      <c r="D7862" t="s">
        <v>10683</v>
      </c>
      <c r="E7862" t="s">
        <v>10685</v>
      </c>
      <c r="F7862">
        <v>14.99</v>
      </c>
      <c r="G7862">
        <v>179.88</v>
      </c>
      <c r="H7862">
        <v>12</v>
      </c>
      <c r="I7862" t="s">
        <v>21519</v>
      </c>
      <c r="J7862">
        <v>0</v>
      </c>
      <c r="K7862">
        <v>0</v>
      </c>
      <c r="L7862" t="s">
        <v>10731</v>
      </c>
      <c r="M7862">
        <v>45484</v>
      </c>
      <c r="N7862" t="s">
        <v>10700</v>
      </c>
      <c r="O7862" t="s">
        <v>10701</v>
      </c>
      <c r="Q7862" t="s">
        <v>10702</v>
      </c>
      <c r="S7862" t="s">
        <v>10703</v>
      </c>
      <c r="T7862">
        <v>43102.456875000003</v>
      </c>
    </row>
    <row r="7863" spans="1:20" x14ac:dyDescent="0.25">
      <c r="A7863" t="s">
        <v>22640</v>
      </c>
      <c r="B7863" t="s">
        <v>22641</v>
      </c>
      <c r="C7863" t="s">
        <v>10681</v>
      </c>
      <c r="D7863" t="s">
        <v>10683</v>
      </c>
      <c r="E7863" t="s">
        <v>10685</v>
      </c>
      <c r="F7863">
        <v>12.99</v>
      </c>
      <c r="G7863">
        <v>155.88</v>
      </c>
      <c r="H7863">
        <v>12</v>
      </c>
      <c r="I7863" t="s">
        <v>21519</v>
      </c>
      <c r="J7863">
        <v>0</v>
      </c>
      <c r="K7863">
        <v>0</v>
      </c>
      <c r="L7863" t="s">
        <v>11175</v>
      </c>
      <c r="M7863">
        <v>46059</v>
      </c>
      <c r="N7863" t="s">
        <v>10700</v>
      </c>
      <c r="O7863" t="s">
        <v>10701</v>
      </c>
      <c r="Q7863" t="s">
        <v>10702</v>
      </c>
      <c r="S7863" t="s">
        <v>10703</v>
      </c>
      <c r="T7863">
        <v>43102.456956018497</v>
      </c>
    </row>
    <row r="7864" spans="1:20" x14ac:dyDescent="0.25">
      <c r="A7864" t="s">
        <v>22642</v>
      </c>
      <c r="B7864" t="s">
        <v>22643</v>
      </c>
      <c r="C7864" t="s">
        <v>10681</v>
      </c>
      <c r="D7864" t="s">
        <v>10683</v>
      </c>
      <c r="E7864" t="s">
        <v>10685</v>
      </c>
      <c r="F7864">
        <v>12.99</v>
      </c>
      <c r="G7864">
        <v>155.88</v>
      </c>
      <c r="H7864">
        <v>12</v>
      </c>
      <c r="I7864" t="s">
        <v>21519</v>
      </c>
      <c r="J7864">
        <v>0</v>
      </c>
      <c r="K7864">
        <v>0</v>
      </c>
      <c r="L7864" t="s">
        <v>11325</v>
      </c>
      <c r="M7864">
        <v>46059</v>
      </c>
      <c r="N7864" t="s">
        <v>10700</v>
      </c>
      <c r="O7864" t="s">
        <v>10701</v>
      </c>
      <c r="Q7864" t="s">
        <v>10702</v>
      </c>
      <c r="S7864" t="s">
        <v>10703</v>
      </c>
      <c r="T7864">
        <v>43102.456932870402</v>
      </c>
    </row>
    <row r="7865" spans="1:20" x14ac:dyDescent="0.25">
      <c r="A7865" t="s">
        <v>22644</v>
      </c>
      <c r="B7865" t="s">
        <v>22645</v>
      </c>
      <c r="C7865" t="s">
        <v>10681</v>
      </c>
      <c r="D7865" t="s">
        <v>10683</v>
      </c>
      <c r="E7865" t="s">
        <v>10685</v>
      </c>
      <c r="F7865">
        <v>15.99</v>
      </c>
      <c r="G7865">
        <v>191.88</v>
      </c>
      <c r="H7865">
        <v>12</v>
      </c>
      <c r="I7865" t="s">
        <v>21519</v>
      </c>
      <c r="J7865">
        <v>0</v>
      </c>
      <c r="K7865">
        <v>0</v>
      </c>
      <c r="L7865" t="s">
        <v>11175</v>
      </c>
      <c r="M7865">
        <v>46076</v>
      </c>
      <c r="N7865" t="s">
        <v>10793</v>
      </c>
      <c r="O7865" t="s">
        <v>10782</v>
      </c>
      <c r="Q7865" t="s">
        <v>10783</v>
      </c>
      <c r="S7865" t="s">
        <v>10794</v>
      </c>
      <c r="T7865">
        <v>43102.456956018497</v>
      </c>
    </row>
    <row r="7866" spans="1:20" x14ac:dyDescent="0.25">
      <c r="A7866" t="s">
        <v>22646</v>
      </c>
      <c r="B7866" t="s">
        <v>22647</v>
      </c>
      <c r="C7866" t="s">
        <v>10681</v>
      </c>
      <c r="D7866" t="s">
        <v>10683</v>
      </c>
      <c r="E7866" t="s">
        <v>10685</v>
      </c>
      <c r="F7866">
        <v>15.99</v>
      </c>
      <c r="G7866">
        <v>191.88</v>
      </c>
      <c r="H7866">
        <v>12</v>
      </c>
      <c r="I7866" t="s">
        <v>21519</v>
      </c>
      <c r="J7866">
        <v>0</v>
      </c>
      <c r="K7866">
        <v>0</v>
      </c>
      <c r="L7866" t="s">
        <v>21053</v>
      </c>
      <c r="M7866">
        <v>46076</v>
      </c>
      <c r="N7866" t="s">
        <v>10793</v>
      </c>
      <c r="O7866" t="s">
        <v>10782</v>
      </c>
      <c r="Q7866" t="s">
        <v>10783</v>
      </c>
      <c r="S7866" t="s">
        <v>10794</v>
      </c>
      <c r="T7866">
        <v>43102.456944444399</v>
      </c>
    </row>
    <row r="7867" spans="1:20" x14ac:dyDescent="0.25">
      <c r="A7867" t="s">
        <v>22648</v>
      </c>
      <c r="B7867" t="s">
        <v>22649</v>
      </c>
      <c r="C7867" t="s">
        <v>10681</v>
      </c>
      <c r="D7867" t="s">
        <v>10683</v>
      </c>
      <c r="E7867" t="s">
        <v>10685</v>
      </c>
      <c r="F7867">
        <v>15.99</v>
      </c>
      <c r="G7867">
        <v>191.88</v>
      </c>
      <c r="H7867">
        <v>12</v>
      </c>
      <c r="I7867" t="s">
        <v>21519</v>
      </c>
      <c r="J7867">
        <v>0</v>
      </c>
      <c r="K7867">
        <v>0</v>
      </c>
      <c r="L7867" t="s">
        <v>11325</v>
      </c>
      <c r="M7867">
        <v>46076</v>
      </c>
      <c r="N7867" t="s">
        <v>10793</v>
      </c>
      <c r="O7867" t="s">
        <v>10782</v>
      </c>
      <c r="Q7867" t="s">
        <v>10783</v>
      </c>
      <c r="S7867" t="s">
        <v>10794</v>
      </c>
      <c r="T7867">
        <v>43102.456932870402</v>
      </c>
    </row>
    <row r="7868" spans="1:20" x14ac:dyDescent="0.25">
      <c r="A7868" t="s">
        <v>22650</v>
      </c>
      <c r="B7868" t="s">
        <v>22651</v>
      </c>
      <c r="C7868" t="s">
        <v>10691</v>
      </c>
      <c r="D7868" t="s">
        <v>13204</v>
      </c>
      <c r="E7868" t="s">
        <v>10693</v>
      </c>
      <c r="F7868">
        <v>15</v>
      </c>
      <c r="G7868">
        <v>15</v>
      </c>
      <c r="H7868">
        <v>1</v>
      </c>
      <c r="I7868" t="s">
        <v>21519</v>
      </c>
      <c r="J7868">
        <v>0</v>
      </c>
      <c r="K7868">
        <v>0</v>
      </c>
      <c r="L7868" t="s">
        <v>10727</v>
      </c>
      <c r="M7868">
        <v>44496</v>
      </c>
      <c r="N7868" t="s">
        <v>18323</v>
      </c>
      <c r="S7868" t="s">
        <v>18324</v>
      </c>
      <c r="T7868">
        <v>43102.456944444399</v>
      </c>
    </row>
    <row r="7869" spans="1:20" x14ac:dyDescent="0.25">
      <c r="A7869" t="s">
        <v>22652</v>
      </c>
      <c r="B7869" t="s">
        <v>22653</v>
      </c>
      <c r="C7869" t="s">
        <v>10691</v>
      </c>
      <c r="D7869" t="s">
        <v>13204</v>
      </c>
      <c r="E7869" t="s">
        <v>10693</v>
      </c>
      <c r="F7869">
        <v>20</v>
      </c>
      <c r="G7869">
        <v>20</v>
      </c>
      <c r="H7869">
        <v>1</v>
      </c>
      <c r="I7869" t="s">
        <v>21519</v>
      </c>
      <c r="J7869">
        <v>0</v>
      </c>
      <c r="K7869">
        <v>0</v>
      </c>
      <c r="L7869" t="s">
        <v>10727</v>
      </c>
      <c r="M7869">
        <v>44544</v>
      </c>
      <c r="N7869" t="s">
        <v>22654</v>
      </c>
      <c r="S7869" t="s">
        <v>22655</v>
      </c>
      <c r="T7869">
        <v>43102.456944444399</v>
      </c>
    </row>
    <row r="7870" spans="1:20" x14ac:dyDescent="0.25">
      <c r="A7870" t="s">
        <v>22656</v>
      </c>
      <c r="B7870" t="s">
        <v>22657</v>
      </c>
      <c r="C7870" t="s">
        <v>10691</v>
      </c>
      <c r="D7870" t="s">
        <v>13204</v>
      </c>
      <c r="E7870" t="s">
        <v>10693</v>
      </c>
      <c r="F7870">
        <v>29.99</v>
      </c>
      <c r="G7870">
        <v>359.88</v>
      </c>
      <c r="H7870">
        <v>12</v>
      </c>
      <c r="I7870" t="s">
        <v>21519</v>
      </c>
      <c r="J7870">
        <v>0</v>
      </c>
      <c r="K7870">
        <v>0</v>
      </c>
      <c r="L7870" t="s">
        <v>11168</v>
      </c>
      <c r="M7870">
        <v>45546</v>
      </c>
      <c r="N7870" t="s">
        <v>13176</v>
      </c>
      <c r="O7870" t="s">
        <v>11717</v>
      </c>
      <c r="Q7870" t="s">
        <v>11718</v>
      </c>
      <c r="S7870" t="s">
        <v>13177</v>
      </c>
      <c r="T7870">
        <v>43102.456875000003</v>
      </c>
    </row>
    <row r="7871" spans="1:20" x14ac:dyDescent="0.25">
      <c r="A7871" t="s">
        <v>22658</v>
      </c>
      <c r="B7871" t="s">
        <v>22659</v>
      </c>
      <c r="C7871" t="s">
        <v>10751</v>
      </c>
      <c r="D7871" t="s">
        <v>13204</v>
      </c>
      <c r="E7871" t="s">
        <v>10685</v>
      </c>
      <c r="F7871">
        <v>15.99</v>
      </c>
      <c r="G7871">
        <v>191.88</v>
      </c>
      <c r="H7871">
        <v>12</v>
      </c>
      <c r="I7871" t="s">
        <v>21519</v>
      </c>
      <c r="J7871">
        <v>0</v>
      </c>
      <c r="K7871">
        <v>0</v>
      </c>
      <c r="L7871" t="s">
        <v>10727</v>
      </c>
      <c r="M7871">
        <v>45995</v>
      </c>
      <c r="N7871" t="s">
        <v>22562</v>
      </c>
      <c r="S7871" t="s">
        <v>22563</v>
      </c>
      <c r="T7871">
        <v>43102.456944444399</v>
      </c>
    </row>
    <row r="7872" spans="1:20" x14ac:dyDescent="0.25">
      <c r="A7872" t="s">
        <v>22660</v>
      </c>
      <c r="B7872" t="s">
        <v>22564</v>
      </c>
      <c r="C7872" t="s">
        <v>10751</v>
      </c>
      <c r="D7872" t="s">
        <v>13204</v>
      </c>
      <c r="E7872" t="s">
        <v>10685</v>
      </c>
      <c r="F7872">
        <v>15.99</v>
      </c>
      <c r="G7872">
        <v>191.88</v>
      </c>
      <c r="H7872">
        <v>12</v>
      </c>
      <c r="I7872" t="s">
        <v>21519</v>
      </c>
      <c r="J7872">
        <v>0</v>
      </c>
      <c r="K7872">
        <v>0</v>
      </c>
      <c r="L7872" t="s">
        <v>10727</v>
      </c>
      <c r="M7872">
        <v>45995</v>
      </c>
      <c r="N7872" t="s">
        <v>22562</v>
      </c>
      <c r="S7872" t="s">
        <v>22563</v>
      </c>
      <c r="T7872">
        <v>43102.456944444399</v>
      </c>
    </row>
    <row r="7873" spans="1:20" x14ac:dyDescent="0.25">
      <c r="A7873" t="s">
        <v>22661</v>
      </c>
      <c r="B7873" t="s">
        <v>22565</v>
      </c>
      <c r="C7873" t="s">
        <v>10751</v>
      </c>
      <c r="D7873" t="s">
        <v>13204</v>
      </c>
      <c r="E7873" t="s">
        <v>10685</v>
      </c>
      <c r="F7873">
        <v>17.989999999999998</v>
      </c>
      <c r="G7873">
        <v>215.88</v>
      </c>
      <c r="H7873">
        <v>12</v>
      </c>
      <c r="I7873" t="s">
        <v>21519</v>
      </c>
      <c r="J7873">
        <v>0</v>
      </c>
      <c r="K7873">
        <v>0</v>
      </c>
      <c r="L7873" t="s">
        <v>10727</v>
      </c>
      <c r="M7873">
        <v>45995</v>
      </c>
      <c r="N7873" t="s">
        <v>22562</v>
      </c>
      <c r="S7873" t="s">
        <v>22563</v>
      </c>
      <c r="T7873">
        <v>43102.456944444399</v>
      </c>
    </row>
    <row r="7874" spans="1:20" x14ac:dyDescent="0.25">
      <c r="A7874" t="s">
        <v>22662</v>
      </c>
      <c r="B7874" t="s">
        <v>22566</v>
      </c>
      <c r="C7874" t="s">
        <v>10751</v>
      </c>
      <c r="D7874" t="s">
        <v>13204</v>
      </c>
      <c r="E7874" t="s">
        <v>10685</v>
      </c>
      <c r="F7874">
        <v>17.989999999999998</v>
      </c>
      <c r="G7874">
        <v>215.88</v>
      </c>
      <c r="H7874">
        <v>12</v>
      </c>
      <c r="I7874" t="s">
        <v>21519</v>
      </c>
      <c r="J7874">
        <v>0</v>
      </c>
      <c r="K7874">
        <v>0</v>
      </c>
      <c r="L7874" t="s">
        <v>10727</v>
      </c>
      <c r="M7874">
        <v>45995</v>
      </c>
      <c r="N7874" t="s">
        <v>22562</v>
      </c>
      <c r="S7874" t="s">
        <v>22563</v>
      </c>
      <c r="T7874">
        <v>43102.456944444399</v>
      </c>
    </row>
    <row r="7875" spans="1:20" x14ac:dyDescent="0.25">
      <c r="A7875" t="s">
        <v>22663</v>
      </c>
      <c r="B7875" t="s">
        <v>22567</v>
      </c>
      <c r="C7875" t="s">
        <v>10751</v>
      </c>
      <c r="D7875" t="s">
        <v>13204</v>
      </c>
      <c r="E7875" t="s">
        <v>10685</v>
      </c>
      <c r="F7875">
        <v>17.989999999999998</v>
      </c>
      <c r="G7875">
        <v>215.88</v>
      </c>
      <c r="H7875">
        <v>12</v>
      </c>
      <c r="I7875" t="s">
        <v>21519</v>
      </c>
      <c r="J7875">
        <v>0</v>
      </c>
      <c r="K7875">
        <v>0</v>
      </c>
      <c r="L7875" t="s">
        <v>10727</v>
      </c>
      <c r="M7875">
        <v>45995</v>
      </c>
      <c r="N7875" t="s">
        <v>22562</v>
      </c>
      <c r="S7875" t="s">
        <v>22563</v>
      </c>
      <c r="T7875">
        <v>43102.456944444399</v>
      </c>
    </row>
    <row r="7876" spans="1:20" x14ac:dyDescent="0.25">
      <c r="A7876" t="s">
        <v>22664</v>
      </c>
      <c r="B7876" t="s">
        <v>22665</v>
      </c>
      <c r="C7876" t="s">
        <v>10691</v>
      </c>
      <c r="D7876" t="s">
        <v>10683</v>
      </c>
      <c r="E7876" t="s">
        <v>10693</v>
      </c>
      <c r="F7876">
        <v>6.49</v>
      </c>
      <c r="G7876">
        <v>311.52</v>
      </c>
      <c r="H7876">
        <v>48</v>
      </c>
      <c r="I7876" t="s">
        <v>22666</v>
      </c>
      <c r="J7876">
        <v>4</v>
      </c>
      <c r="K7876">
        <v>0</v>
      </c>
      <c r="L7876" t="s">
        <v>10731</v>
      </c>
      <c r="N7876" t="s">
        <v>10732</v>
      </c>
      <c r="O7876" t="s">
        <v>10687</v>
      </c>
      <c r="Q7876" t="s">
        <v>10688</v>
      </c>
      <c r="S7876" t="s">
        <v>10733</v>
      </c>
      <c r="T7876">
        <v>43102.456875000003</v>
      </c>
    </row>
    <row r="7877" spans="1:20" x14ac:dyDescent="0.25">
      <c r="A7877" t="s">
        <v>22667</v>
      </c>
      <c r="B7877" t="s">
        <v>22668</v>
      </c>
      <c r="C7877" t="s">
        <v>10691</v>
      </c>
      <c r="D7877" t="s">
        <v>10683</v>
      </c>
      <c r="E7877" t="s">
        <v>10693</v>
      </c>
      <c r="F7877">
        <v>1.99</v>
      </c>
      <c r="G7877">
        <v>95.52</v>
      </c>
      <c r="H7877">
        <v>48</v>
      </c>
      <c r="I7877" t="s">
        <v>22666</v>
      </c>
      <c r="J7877">
        <v>0</v>
      </c>
      <c r="K7877">
        <v>0</v>
      </c>
      <c r="L7877" t="s">
        <v>10758</v>
      </c>
      <c r="N7877" t="s">
        <v>10732</v>
      </c>
      <c r="O7877" t="s">
        <v>10687</v>
      </c>
      <c r="Q7877" t="s">
        <v>10688</v>
      </c>
      <c r="S7877" t="s">
        <v>10733</v>
      </c>
      <c r="T7877">
        <v>43109.404224537</v>
      </c>
    </row>
    <row r="7878" spans="1:20" x14ac:dyDescent="0.25">
      <c r="A7878" t="s">
        <v>6773</v>
      </c>
      <c r="B7878" t="s">
        <v>22669</v>
      </c>
      <c r="C7878" t="s">
        <v>10681</v>
      </c>
      <c r="D7878" t="s">
        <v>10683</v>
      </c>
      <c r="E7878" t="s">
        <v>10685</v>
      </c>
      <c r="F7878">
        <v>1.99</v>
      </c>
      <c r="G7878">
        <v>95.52</v>
      </c>
      <c r="H7878">
        <v>48</v>
      </c>
      <c r="I7878" t="s">
        <v>22666</v>
      </c>
      <c r="J7878">
        <v>0</v>
      </c>
      <c r="K7878">
        <v>0</v>
      </c>
      <c r="L7878" t="s">
        <v>10767</v>
      </c>
      <c r="N7878" t="s">
        <v>10686</v>
      </c>
      <c r="O7878" t="s">
        <v>10687</v>
      </c>
      <c r="Q7878" t="s">
        <v>10688</v>
      </c>
      <c r="S7878" t="s">
        <v>10689</v>
      </c>
      <c r="T7878">
        <v>43102.456932870402</v>
      </c>
    </row>
    <row r="7879" spans="1:20" x14ac:dyDescent="0.25">
      <c r="A7879" t="s">
        <v>22670</v>
      </c>
      <c r="B7879" t="s">
        <v>22671</v>
      </c>
      <c r="C7879" t="s">
        <v>10691</v>
      </c>
      <c r="D7879" t="s">
        <v>10683</v>
      </c>
      <c r="E7879" t="s">
        <v>10693</v>
      </c>
      <c r="F7879">
        <v>1.85</v>
      </c>
      <c r="G7879">
        <v>88.8</v>
      </c>
      <c r="H7879">
        <v>48</v>
      </c>
      <c r="I7879" t="s">
        <v>22666</v>
      </c>
      <c r="J7879">
        <v>0</v>
      </c>
      <c r="K7879">
        <v>0</v>
      </c>
      <c r="L7879" t="s">
        <v>11301</v>
      </c>
      <c r="N7879" t="s">
        <v>11963</v>
      </c>
      <c r="O7879" t="s">
        <v>10708</v>
      </c>
      <c r="P7879" t="s">
        <v>10708</v>
      </c>
      <c r="Q7879" t="s">
        <v>10709</v>
      </c>
      <c r="R7879" t="s">
        <v>10709</v>
      </c>
      <c r="S7879" t="s">
        <v>11964</v>
      </c>
      <c r="T7879">
        <v>43102.456875000003</v>
      </c>
    </row>
    <row r="7880" spans="1:20" x14ac:dyDescent="0.25">
      <c r="A7880" t="s">
        <v>22672</v>
      </c>
      <c r="B7880" t="s">
        <v>22673</v>
      </c>
      <c r="C7880" t="s">
        <v>10691</v>
      </c>
      <c r="D7880" t="s">
        <v>10683</v>
      </c>
      <c r="E7880" t="s">
        <v>10693</v>
      </c>
      <c r="F7880">
        <v>2.57</v>
      </c>
      <c r="G7880">
        <v>61.68</v>
      </c>
      <c r="H7880">
        <v>24</v>
      </c>
      <c r="I7880" t="s">
        <v>22666</v>
      </c>
      <c r="J7880">
        <v>0</v>
      </c>
      <c r="K7880">
        <v>0</v>
      </c>
      <c r="L7880" t="s">
        <v>10767</v>
      </c>
      <c r="N7880" t="s">
        <v>10826</v>
      </c>
      <c r="O7880" t="s">
        <v>10708</v>
      </c>
      <c r="Q7880" t="s">
        <v>10709</v>
      </c>
      <c r="S7880" t="s">
        <v>10827</v>
      </c>
      <c r="T7880">
        <v>43102.456932870402</v>
      </c>
    </row>
    <row r="7881" spans="1:20" x14ac:dyDescent="0.25">
      <c r="A7881" t="s">
        <v>6774</v>
      </c>
      <c r="B7881" t="s">
        <v>22674</v>
      </c>
      <c r="C7881" t="s">
        <v>10681</v>
      </c>
      <c r="D7881" t="s">
        <v>10683</v>
      </c>
      <c r="E7881" t="s">
        <v>10685</v>
      </c>
      <c r="F7881">
        <v>3.99</v>
      </c>
      <c r="G7881">
        <v>95.76</v>
      </c>
      <c r="H7881">
        <v>24</v>
      </c>
      <c r="I7881" t="s">
        <v>22666</v>
      </c>
      <c r="J7881">
        <v>0</v>
      </c>
      <c r="K7881">
        <v>0</v>
      </c>
      <c r="L7881" t="s">
        <v>10864</v>
      </c>
      <c r="N7881" t="s">
        <v>10803</v>
      </c>
      <c r="O7881" t="s">
        <v>10782</v>
      </c>
      <c r="Q7881" t="s">
        <v>10783</v>
      </c>
      <c r="S7881" t="s">
        <v>10804</v>
      </c>
      <c r="T7881">
        <v>43102.456875000003</v>
      </c>
    </row>
    <row r="7882" spans="1:20" x14ac:dyDescent="0.25">
      <c r="A7882" t="s">
        <v>22675</v>
      </c>
      <c r="B7882" t="s">
        <v>22676</v>
      </c>
      <c r="C7882" t="s">
        <v>10691</v>
      </c>
      <c r="D7882" t="s">
        <v>10683</v>
      </c>
      <c r="E7882" t="s">
        <v>10693</v>
      </c>
      <c r="F7882">
        <v>2.4900000000000002</v>
      </c>
      <c r="G7882">
        <v>119.52</v>
      </c>
      <c r="H7882">
        <v>48</v>
      </c>
      <c r="I7882" t="s">
        <v>22666</v>
      </c>
      <c r="J7882">
        <v>6</v>
      </c>
      <c r="K7882">
        <v>0</v>
      </c>
      <c r="L7882" t="s">
        <v>10758</v>
      </c>
      <c r="N7882" t="s">
        <v>10803</v>
      </c>
      <c r="O7882" t="s">
        <v>10782</v>
      </c>
      <c r="Q7882" t="s">
        <v>10783</v>
      </c>
      <c r="S7882" t="s">
        <v>10804</v>
      </c>
      <c r="T7882">
        <v>43109.404224537</v>
      </c>
    </row>
    <row r="7883" spans="1:20" x14ac:dyDescent="0.25">
      <c r="A7883" t="s">
        <v>6775</v>
      </c>
      <c r="B7883" t="s">
        <v>22677</v>
      </c>
      <c r="C7883" t="s">
        <v>10681</v>
      </c>
      <c r="D7883" t="s">
        <v>10683</v>
      </c>
      <c r="E7883" t="s">
        <v>10685</v>
      </c>
      <c r="F7883">
        <v>3.99</v>
      </c>
      <c r="G7883">
        <v>191.52</v>
      </c>
      <c r="H7883">
        <v>48</v>
      </c>
      <c r="I7883" t="s">
        <v>22666</v>
      </c>
      <c r="J7883">
        <v>0</v>
      </c>
      <c r="K7883">
        <v>0</v>
      </c>
      <c r="L7883" t="s">
        <v>10767</v>
      </c>
      <c r="N7883" t="s">
        <v>10694</v>
      </c>
      <c r="O7883" t="s">
        <v>10695</v>
      </c>
      <c r="Q7883" t="s">
        <v>10696</v>
      </c>
      <c r="S7883" t="s">
        <v>10697</v>
      </c>
      <c r="T7883">
        <v>43102.456932870402</v>
      </c>
    </row>
    <row r="7884" spans="1:20" x14ac:dyDescent="0.25">
      <c r="A7884" t="s">
        <v>6776</v>
      </c>
      <c r="B7884" t="s">
        <v>22678</v>
      </c>
      <c r="C7884" t="s">
        <v>10681</v>
      </c>
      <c r="D7884" t="s">
        <v>10683</v>
      </c>
      <c r="E7884" t="s">
        <v>10685</v>
      </c>
      <c r="F7884">
        <v>8.99</v>
      </c>
      <c r="G7884">
        <v>395.56</v>
      </c>
      <c r="H7884">
        <v>44</v>
      </c>
      <c r="I7884" t="s">
        <v>22666</v>
      </c>
      <c r="J7884">
        <v>0</v>
      </c>
      <c r="K7884">
        <v>0</v>
      </c>
      <c r="L7884" t="s">
        <v>10713</v>
      </c>
      <c r="N7884" t="s">
        <v>10803</v>
      </c>
      <c r="O7884" t="s">
        <v>10782</v>
      </c>
      <c r="Q7884" t="s">
        <v>10783</v>
      </c>
      <c r="S7884" t="s">
        <v>10804</v>
      </c>
      <c r="T7884">
        <v>43102.456875000003</v>
      </c>
    </row>
    <row r="7885" spans="1:20" x14ac:dyDescent="0.25">
      <c r="A7885" t="s">
        <v>22679</v>
      </c>
      <c r="B7885" t="s">
        <v>22680</v>
      </c>
      <c r="C7885" t="s">
        <v>10691</v>
      </c>
      <c r="D7885" t="s">
        <v>10683</v>
      </c>
      <c r="E7885" t="s">
        <v>10693</v>
      </c>
      <c r="F7885">
        <v>2.99</v>
      </c>
      <c r="G7885">
        <v>143.52000000000001</v>
      </c>
      <c r="H7885">
        <v>48</v>
      </c>
      <c r="I7885" t="s">
        <v>22666</v>
      </c>
      <c r="J7885">
        <v>6</v>
      </c>
      <c r="K7885">
        <v>0</v>
      </c>
      <c r="L7885" t="s">
        <v>10758</v>
      </c>
      <c r="N7885" t="s">
        <v>10700</v>
      </c>
      <c r="O7885" t="s">
        <v>10701</v>
      </c>
      <c r="Q7885" t="s">
        <v>10702</v>
      </c>
      <c r="S7885" t="s">
        <v>10703</v>
      </c>
      <c r="T7885">
        <v>43109.404224537</v>
      </c>
    </row>
    <row r="7886" spans="1:20" x14ac:dyDescent="0.25">
      <c r="A7886" t="s">
        <v>6777</v>
      </c>
      <c r="B7886" t="s">
        <v>22681</v>
      </c>
      <c r="C7886" t="s">
        <v>10681</v>
      </c>
      <c r="D7886" t="s">
        <v>10683</v>
      </c>
      <c r="E7886" t="s">
        <v>10685</v>
      </c>
      <c r="F7886">
        <v>4.49</v>
      </c>
      <c r="G7886">
        <v>215.52</v>
      </c>
      <c r="H7886">
        <v>48</v>
      </c>
      <c r="I7886" t="s">
        <v>22666</v>
      </c>
      <c r="J7886">
        <v>0</v>
      </c>
      <c r="K7886">
        <v>0</v>
      </c>
      <c r="L7886" t="s">
        <v>10692</v>
      </c>
      <c r="N7886" t="s">
        <v>10700</v>
      </c>
      <c r="O7886" t="s">
        <v>10701</v>
      </c>
      <c r="Q7886" t="s">
        <v>10702</v>
      </c>
      <c r="S7886" t="s">
        <v>10703</v>
      </c>
      <c r="T7886">
        <v>43102.456956018497</v>
      </c>
    </row>
    <row r="7887" spans="1:20" x14ac:dyDescent="0.25">
      <c r="A7887" t="s">
        <v>6778</v>
      </c>
      <c r="B7887" t="s">
        <v>22682</v>
      </c>
      <c r="C7887" t="s">
        <v>10681</v>
      </c>
      <c r="D7887" t="s">
        <v>10683</v>
      </c>
      <c r="E7887" t="s">
        <v>10685</v>
      </c>
      <c r="F7887">
        <v>5.99</v>
      </c>
      <c r="G7887">
        <v>143.76</v>
      </c>
      <c r="H7887">
        <v>24</v>
      </c>
      <c r="I7887" t="s">
        <v>22666</v>
      </c>
      <c r="J7887">
        <v>0</v>
      </c>
      <c r="K7887">
        <v>0</v>
      </c>
      <c r="L7887" t="s">
        <v>10831</v>
      </c>
      <c r="N7887" t="s">
        <v>10902</v>
      </c>
      <c r="O7887" t="s">
        <v>10708</v>
      </c>
      <c r="Q7887" t="s">
        <v>10709</v>
      </c>
      <c r="S7887" t="s">
        <v>10903</v>
      </c>
      <c r="T7887">
        <v>43102.456956018497</v>
      </c>
    </row>
    <row r="7888" spans="1:20" x14ac:dyDescent="0.25">
      <c r="A7888" t="s">
        <v>6779</v>
      </c>
      <c r="B7888" t="s">
        <v>22683</v>
      </c>
      <c r="C7888" t="s">
        <v>10681</v>
      </c>
      <c r="D7888" t="s">
        <v>10683</v>
      </c>
      <c r="E7888" t="s">
        <v>10685</v>
      </c>
      <c r="F7888">
        <v>5.25</v>
      </c>
      <c r="G7888">
        <v>252</v>
      </c>
      <c r="H7888">
        <v>48</v>
      </c>
      <c r="I7888" t="s">
        <v>22666</v>
      </c>
      <c r="J7888">
        <v>0</v>
      </c>
      <c r="K7888">
        <v>0</v>
      </c>
      <c r="L7888" t="s">
        <v>10731</v>
      </c>
      <c r="M7888">
        <v>44042</v>
      </c>
      <c r="N7888" t="s">
        <v>10746</v>
      </c>
      <c r="O7888" t="s">
        <v>10747</v>
      </c>
      <c r="Q7888" t="s">
        <v>10748</v>
      </c>
      <c r="S7888" t="s">
        <v>10749</v>
      </c>
      <c r="T7888">
        <v>43102.456875000003</v>
      </c>
    </row>
    <row r="7889" spans="1:20" x14ac:dyDescent="0.25">
      <c r="A7889" t="s">
        <v>6780</v>
      </c>
      <c r="B7889" t="s">
        <v>22684</v>
      </c>
      <c r="C7889" t="s">
        <v>10681</v>
      </c>
      <c r="D7889" t="s">
        <v>10683</v>
      </c>
      <c r="E7889" t="s">
        <v>10685</v>
      </c>
      <c r="F7889">
        <v>1.99</v>
      </c>
      <c r="G7889">
        <v>95.52</v>
      </c>
      <c r="H7889">
        <v>48</v>
      </c>
      <c r="I7889" t="s">
        <v>22666</v>
      </c>
      <c r="J7889">
        <v>0</v>
      </c>
      <c r="K7889">
        <v>0</v>
      </c>
      <c r="L7889" t="s">
        <v>10831</v>
      </c>
      <c r="N7889" t="s">
        <v>10746</v>
      </c>
      <c r="O7889" t="s">
        <v>10747</v>
      </c>
      <c r="Q7889" t="s">
        <v>10748</v>
      </c>
      <c r="S7889" t="s">
        <v>10749</v>
      </c>
      <c r="T7889">
        <v>43102.456956018497</v>
      </c>
    </row>
    <row r="7890" spans="1:20" x14ac:dyDescent="0.25">
      <c r="A7890" t="s">
        <v>22685</v>
      </c>
      <c r="B7890" t="s">
        <v>22686</v>
      </c>
      <c r="C7890" t="s">
        <v>10691</v>
      </c>
      <c r="D7890" t="s">
        <v>10683</v>
      </c>
      <c r="E7890" t="s">
        <v>10693</v>
      </c>
      <c r="F7890">
        <v>0.99</v>
      </c>
      <c r="G7890">
        <v>47.52</v>
      </c>
      <c r="H7890">
        <v>48</v>
      </c>
      <c r="I7890" t="s">
        <v>22666</v>
      </c>
      <c r="J7890">
        <v>3</v>
      </c>
      <c r="K7890">
        <v>0</v>
      </c>
      <c r="L7890" t="s">
        <v>10758</v>
      </c>
      <c r="N7890" t="s">
        <v>10686</v>
      </c>
      <c r="O7890" t="s">
        <v>10687</v>
      </c>
      <c r="Q7890" t="s">
        <v>10688</v>
      </c>
      <c r="S7890" t="s">
        <v>10689</v>
      </c>
      <c r="T7890">
        <v>43109.404224537</v>
      </c>
    </row>
    <row r="7891" spans="1:20" x14ac:dyDescent="0.25">
      <c r="A7891" t="s">
        <v>6781</v>
      </c>
      <c r="B7891" t="s">
        <v>22687</v>
      </c>
      <c r="C7891" t="s">
        <v>10681</v>
      </c>
      <c r="D7891" t="s">
        <v>10683</v>
      </c>
      <c r="E7891" t="s">
        <v>10685</v>
      </c>
      <c r="F7891">
        <v>10.99</v>
      </c>
      <c r="G7891">
        <v>263.76</v>
      </c>
      <c r="H7891">
        <v>24</v>
      </c>
      <c r="I7891" t="s">
        <v>22666</v>
      </c>
      <c r="J7891">
        <v>6</v>
      </c>
      <c r="K7891">
        <v>0</v>
      </c>
      <c r="L7891" t="s">
        <v>10731</v>
      </c>
      <c r="N7891" t="s">
        <v>10700</v>
      </c>
      <c r="O7891" t="s">
        <v>10701</v>
      </c>
      <c r="Q7891" t="s">
        <v>10702</v>
      </c>
      <c r="S7891" t="s">
        <v>10703</v>
      </c>
      <c r="T7891">
        <v>43102.456875000003</v>
      </c>
    </row>
    <row r="7892" spans="1:20" x14ac:dyDescent="0.25">
      <c r="A7892" t="s">
        <v>22688</v>
      </c>
      <c r="B7892" t="s">
        <v>22689</v>
      </c>
      <c r="C7892" t="s">
        <v>10691</v>
      </c>
      <c r="D7892" t="s">
        <v>10683</v>
      </c>
      <c r="E7892" t="s">
        <v>10693</v>
      </c>
      <c r="F7892">
        <v>2.25</v>
      </c>
      <c r="G7892">
        <v>108</v>
      </c>
      <c r="H7892">
        <v>48</v>
      </c>
      <c r="I7892" t="s">
        <v>22666</v>
      </c>
      <c r="J7892">
        <v>0</v>
      </c>
      <c r="K7892">
        <v>0</v>
      </c>
      <c r="L7892" t="s">
        <v>10758</v>
      </c>
      <c r="N7892" t="s">
        <v>10803</v>
      </c>
      <c r="O7892" t="s">
        <v>10782</v>
      </c>
      <c r="Q7892" t="s">
        <v>10783</v>
      </c>
      <c r="S7892" t="s">
        <v>10804</v>
      </c>
      <c r="T7892">
        <v>43109.404224537</v>
      </c>
    </row>
    <row r="7893" spans="1:20" x14ac:dyDescent="0.25">
      <c r="A7893" t="s">
        <v>22690</v>
      </c>
      <c r="B7893" t="s">
        <v>22691</v>
      </c>
      <c r="C7893" t="s">
        <v>10691</v>
      </c>
      <c r="D7893" t="s">
        <v>10683</v>
      </c>
      <c r="E7893" t="s">
        <v>10693</v>
      </c>
      <c r="F7893">
        <v>1.59</v>
      </c>
      <c r="G7893">
        <v>19.079999999999998</v>
      </c>
      <c r="H7893">
        <v>12</v>
      </c>
      <c r="I7893" t="s">
        <v>22666</v>
      </c>
      <c r="J7893">
        <v>0</v>
      </c>
      <c r="K7893">
        <v>0</v>
      </c>
      <c r="L7893" t="s">
        <v>10745</v>
      </c>
      <c r="N7893" t="s">
        <v>10874</v>
      </c>
      <c r="O7893" t="s">
        <v>10701</v>
      </c>
      <c r="P7893" t="s">
        <v>10708</v>
      </c>
      <c r="Q7893" t="s">
        <v>10702</v>
      </c>
      <c r="R7893" t="s">
        <v>10709</v>
      </c>
      <c r="S7893" t="s">
        <v>10875</v>
      </c>
      <c r="T7893">
        <v>43102.456898148099</v>
      </c>
    </row>
    <row r="7894" spans="1:20" x14ac:dyDescent="0.25">
      <c r="A7894" t="s">
        <v>6782</v>
      </c>
      <c r="B7894" t="s">
        <v>22692</v>
      </c>
      <c r="C7894" t="s">
        <v>10681</v>
      </c>
      <c r="D7894" t="s">
        <v>10683</v>
      </c>
      <c r="E7894" t="s">
        <v>10685</v>
      </c>
      <c r="F7894">
        <v>9.99</v>
      </c>
      <c r="G7894">
        <v>439.56</v>
      </c>
      <c r="H7894">
        <v>44</v>
      </c>
      <c r="I7894" t="s">
        <v>22666</v>
      </c>
      <c r="J7894">
        <v>0</v>
      </c>
      <c r="K7894">
        <v>0</v>
      </c>
      <c r="L7894" t="s">
        <v>10713</v>
      </c>
      <c r="N7894" t="s">
        <v>10803</v>
      </c>
      <c r="O7894" t="s">
        <v>10782</v>
      </c>
      <c r="Q7894" t="s">
        <v>10783</v>
      </c>
      <c r="S7894" t="s">
        <v>10804</v>
      </c>
      <c r="T7894">
        <v>43102.456875000003</v>
      </c>
    </row>
    <row r="7895" spans="1:20" x14ac:dyDescent="0.25">
      <c r="A7895" t="s">
        <v>9996</v>
      </c>
      <c r="B7895" t="s">
        <v>22693</v>
      </c>
      <c r="C7895" t="s">
        <v>10691</v>
      </c>
      <c r="D7895" t="s">
        <v>10683</v>
      </c>
      <c r="E7895" t="s">
        <v>10693</v>
      </c>
      <c r="F7895">
        <v>1.19</v>
      </c>
      <c r="G7895">
        <v>28.56</v>
      </c>
      <c r="H7895">
        <v>24</v>
      </c>
      <c r="I7895" t="s">
        <v>22666</v>
      </c>
      <c r="J7895">
        <v>0</v>
      </c>
      <c r="K7895">
        <v>0</v>
      </c>
      <c r="L7895" t="s">
        <v>11325</v>
      </c>
      <c r="N7895" t="s">
        <v>10714</v>
      </c>
      <c r="O7895" t="s">
        <v>10708</v>
      </c>
      <c r="Q7895" t="s">
        <v>10709</v>
      </c>
      <c r="S7895" t="s">
        <v>10715</v>
      </c>
      <c r="T7895">
        <v>43102.456932870402</v>
      </c>
    </row>
    <row r="7896" spans="1:20" x14ac:dyDescent="0.25">
      <c r="A7896" t="s">
        <v>6783</v>
      </c>
      <c r="B7896" t="s">
        <v>22694</v>
      </c>
      <c r="C7896" t="s">
        <v>10681</v>
      </c>
      <c r="D7896" t="s">
        <v>10683</v>
      </c>
      <c r="E7896" t="s">
        <v>10685</v>
      </c>
      <c r="F7896">
        <v>4.99</v>
      </c>
      <c r="G7896">
        <v>119.76</v>
      </c>
      <c r="H7896">
        <v>24</v>
      </c>
      <c r="I7896" t="s">
        <v>22666</v>
      </c>
      <c r="J7896">
        <v>0</v>
      </c>
      <c r="K7896">
        <v>0</v>
      </c>
      <c r="L7896" t="s">
        <v>11000</v>
      </c>
      <c r="N7896" t="s">
        <v>10837</v>
      </c>
      <c r="O7896" t="s">
        <v>10701</v>
      </c>
      <c r="Q7896" t="s">
        <v>10702</v>
      </c>
      <c r="S7896" t="s">
        <v>10838</v>
      </c>
      <c r="T7896">
        <v>43102.456990740699</v>
      </c>
    </row>
    <row r="7897" spans="1:20" x14ac:dyDescent="0.25">
      <c r="A7897" t="s">
        <v>22695</v>
      </c>
      <c r="B7897" t="s">
        <v>22696</v>
      </c>
      <c r="C7897" t="s">
        <v>10691</v>
      </c>
      <c r="D7897" t="s">
        <v>10683</v>
      </c>
      <c r="E7897" t="s">
        <v>10693</v>
      </c>
      <c r="F7897">
        <v>2.4900000000000002</v>
      </c>
      <c r="G7897">
        <v>119.52</v>
      </c>
      <c r="H7897">
        <v>48</v>
      </c>
      <c r="I7897" t="s">
        <v>22666</v>
      </c>
      <c r="J7897">
        <v>0</v>
      </c>
      <c r="K7897">
        <v>0</v>
      </c>
      <c r="L7897" t="s">
        <v>10758</v>
      </c>
      <c r="N7897" t="s">
        <v>10837</v>
      </c>
      <c r="O7897" t="s">
        <v>10701</v>
      </c>
      <c r="Q7897" t="s">
        <v>10702</v>
      </c>
      <c r="S7897" t="s">
        <v>10838</v>
      </c>
      <c r="T7897">
        <v>43109.404224537</v>
      </c>
    </row>
    <row r="7898" spans="1:20" x14ac:dyDescent="0.25">
      <c r="A7898" t="s">
        <v>6784</v>
      </c>
      <c r="B7898" t="s">
        <v>22697</v>
      </c>
      <c r="C7898" t="s">
        <v>10681</v>
      </c>
      <c r="D7898" t="s">
        <v>10683</v>
      </c>
      <c r="E7898" t="s">
        <v>10685</v>
      </c>
      <c r="F7898">
        <v>2.4900000000000002</v>
      </c>
      <c r="G7898">
        <v>59.76</v>
      </c>
      <c r="H7898">
        <v>24</v>
      </c>
      <c r="I7898" t="s">
        <v>22666</v>
      </c>
      <c r="J7898">
        <v>0</v>
      </c>
      <c r="K7898">
        <v>0</v>
      </c>
      <c r="L7898" t="s">
        <v>11325</v>
      </c>
      <c r="M7898">
        <v>44284</v>
      </c>
      <c r="N7898" t="s">
        <v>10991</v>
      </c>
      <c r="O7898" t="s">
        <v>10992</v>
      </c>
      <c r="Q7898" t="s">
        <v>10993</v>
      </c>
      <c r="S7898" t="s">
        <v>10994</v>
      </c>
      <c r="T7898">
        <v>43102.456932870402</v>
      </c>
    </row>
    <row r="7899" spans="1:20" x14ac:dyDescent="0.25">
      <c r="A7899" t="s">
        <v>6785</v>
      </c>
      <c r="B7899" t="s">
        <v>22698</v>
      </c>
      <c r="C7899" t="s">
        <v>10681</v>
      </c>
      <c r="D7899" t="s">
        <v>10683</v>
      </c>
      <c r="E7899" t="s">
        <v>10685</v>
      </c>
      <c r="F7899">
        <v>7.99</v>
      </c>
      <c r="G7899">
        <v>383.52</v>
      </c>
      <c r="H7899">
        <v>48</v>
      </c>
      <c r="I7899" t="s">
        <v>22666</v>
      </c>
      <c r="J7899">
        <v>4</v>
      </c>
      <c r="K7899">
        <v>0</v>
      </c>
      <c r="L7899" t="s">
        <v>10918</v>
      </c>
      <c r="N7899" t="s">
        <v>10732</v>
      </c>
      <c r="O7899" t="s">
        <v>10687</v>
      </c>
      <c r="Q7899" t="s">
        <v>10688</v>
      </c>
      <c r="S7899" t="s">
        <v>10733</v>
      </c>
      <c r="T7899">
        <v>43102.456967592603</v>
      </c>
    </row>
    <row r="7900" spans="1:20" x14ac:dyDescent="0.25">
      <c r="A7900" t="s">
        <v>6786</v>
      </c>
      <c r="B7900" t="s">
        <v>22699</v>
      </c>
      <c r="C7900" t="s">
        <v>10681</v>
      </c>
      <c r="D7900" t="s">
        <v>10683</v>
      </c>
      <c r="E7900" t="s">
        <v>10685</v>
      </c>
      <c r="F7900">
        <v>13.99</v>
      </c>
      <c r="G7900">
        <v>335.76</v>
      </c>
      <c r="H7900">
        <v>24</v>
      </c>
      <c r="I7900" t="s">
        <v>22666</v>
      </c>
      <c r="J7900">
        <v>0</v>
      </c>
      <c r="K7900">
        <v>0</v>
      </c>
      <c r="L7900" t="s">
        <v>10740</v>
      </c>
      <c r="N7900" t="s">
        <v>10793</v>
      </c>
      <c r="O7900" t="s">
        <v>10782</v>
      </c>
      <c r="Q7900" t="s">
        <v>10783</v>
      </c>
      <c r="S7900" t="s">
        <v>10794</v>
      </c>
      <c r="T7900">
        <v>43102.456886574102</v>
      </c>
    </row>
    <row r="7901" spans="1:20" x14ac:dyDescent="0.25">
      <c r="A7901" t="s">
        <v>6787</v>
      </c>
      <c r="B7901" t="s">
        <v>22700</v>
      </c>
      <c r="C7901" t="s">
        <v>10681</v>
      </c>
      <c r="D7901" t="s">
        <v>10683</v>
      </c>
      <c r="E7901" t="s">
        <v>10685</v>
      </c>
      <c r="F7901">
        <v>3.99</v>
      </c>
      <c r="G7901">
        <v>191.52</v>
      </c>
      <c r="H7901">
        <v>48</v>
      </c>
      <c r="I7901" t="s">
        <v>22666</v>
      </c>
      <c r="J7901">
        <v>0</v>
      </c>
      <c r="K7901">
        <v>0</v>
      </c>
      <c r="L7901" t="s">
        <v>10862</v>
      </c>
      <c r="M7901">
        <v>43192</v>
      </c>
      <c r="N7901" t="s">
        <v>10686</v>
      </c>
      <c r="O7901" t="s">
        <v>10687</v>
      </c>
      <c r="Q7901" t="s">
        <v>10688</v>
      </c>
      <c r="S7901" t="s">
        <v>10689</v>
      </c>
      <c r="T7901">
        <v>43102.456909722197</v>
      </c>
    </row>
    <row r="7902" spans="1:20" x14ac:dyDescent="0.25">
      <c r="A7902" t="s">
        <v>6788</v>
      </c>
      <c r="B7902" t="s">
        <v>22701</v>
      </c>
      <c r="C7902" t="s">
        <v>10681</v>
      </c>
      <c r="D7902" t="s">
        <v>10683</v>
      </c>
      <c r="E7902" t="s">
        <v>10685</v>
      </c>
      <c r="F7902">
        <v>7.99</v>
      </c>
      <c r="G7902">
        <v>383.52</v>
      </c>
      <c r="H7902">
        <v>48</v>
      </c>
      <c r="I7902" t="s">
        <v>22666</v>
      </c>
      <c r="J7902">
        <v>0</v>
      </c>
      <c r="K7902">
        <v>0</v>
      </c>
      <c r="L7902" t="s">
        <v>10862</v>
      </c>
      <c r="N7902" t="s">
        <v>10732</v>
      </c>
      <c r="O7902" t="s">
        <v>10687</v>
      </c>
      <c r="Q7902" t="s">
        <v>10688</v>
      </c>
      <c r="S7902" t="s">
        <v>10733</v>
      </c>
      <c r="T7902">
        <v>43102.456909722197</v>
      </c>
    </row>
    <row r="7903" spans="1:20" x14ac:dyDescent="0.25">
      <c r="A7903" t="s">
        <v>6789</v>
      </c>
      <c r="B7903" t="s">
        <v>22702</v>
      </c>
      <c r="C7903" t="s">
        <v>10681</v>
      </c>
      <c r="D7903" t="s">
        <v>10683</v>
      </c>
      <c r="E7903" t="s">
        <v>10685</v>
      </c>
      <c r="F7903">
        <v>4.99</v>
      </c>
      <c r="G7903">
        <v>239.52</v>
      </c>
      <c r="H7903">
        <v>48</v>
      </c>
      <c r="I7903" t="s">
        <v>22666</v>
      </c>
      <c r="J7903">
        <v>0</v>
      </c>
      <c r="K7903">
        <v>0</v>
      </c>
      <c r="L7903" t="s">
        <v>10831</v>
      </c>
      <c r="N7903" t="s">
        <v>10803</v>
      </c>
      <c r="O7903" t="s">
        <v>10782</v>
      </c>
      <c r="Q7903" t="s">
        <v>10783</v>
      </c>
      <c r="S7903" t="s">
        <v>10804</v>
      </c>
      <c r="T7903">
        <v>43102.456956018497</v>
      </c>
    </row>
    <row r="7904" spans="1:20" x14ac:dyDescent="0.25">
      <c r="A7904" t="s">
        <v>6790</v>
      </c>
      <c r="B7904" t="s">
        <v>22703</v>
      </c>
      <c r="C7904" t="s">
        <v>10681</v>
      </c>
      <c r="D7904" t="s">
        <v>10683</v>
      </c>
      <c r="E7904" t="s">
        <v>10685</v>
      </c>
      <c r="F7904">
        <v>1.99</v>
      </c>
      <c r="G7904">
        <v>95.52</v>
      </c>
      <c r="H7904">
        <v>48</v>
      </c>
      <c r="I7904" t="s">
        <v>22666</v>
      </c>
      <c r="J7904">
        <v>0</v>
      </c>
      <c r="K7904">
        <v>0</v>
      </c>
      <c r="L7904" t="s">
        <v>10831</v>
      </c>
      <c r="N7904" t="s">
        <v>10686</v>
      </c>
      <c r="O7904" t="s">
        <v>10687</v>
      </c>
      <c r="Q7904" t="s">
        <v>10688</v>
      </c>
      <c r="S7904" t="s">
        <v>10689</v>
      </c>
      <c r="T7904">
        <v>43102.456956018497</v>
      </c>
    </row>
    <row r="7905" spans="1:20" x14ac:dyDescent="0.25">
      <c r="A7905" t="s">
        <v>6791</v>
      </c>
      <c r="B7905" t="s">
        <v>22704</v>
      </c>
      <c r="C7905" t="s">
        <v>10681</v>
      </c>
      <c r="D7905" t="s">
        <v>10683</v>
      </c>
      <c r="E7905" t="s">
        <v>10685</v>
      </c>
      <c r="F7905">
        <v>10.99</v>
      </c>
      <c r="G7905">
        <v>263.76</v>
      </c>
      <c r="H7905">
        <v>24</v>
      </c>
      <c r="I7905" t="s">
        <v>22666</v>
      </c>
      <c r="J7905">
        <v>0</v>
      </c>
      <c r="K7905">
        <v>0</v>
      </c>
      <c r="L7905" t="s">
        <v>10883</v>
      </c>
      <c r="M7905">
        <v>45692</v>
      </c>
      <c r="N7905" t="s">
        <v>10991</v>
      </c>
      <c r="O7905" t="s">
        <v>10992</v>
      </c>
      <c r="Q7905" t="s">
        <v>10993</v>
      </c>
      <c r="S7905" t="s">
        <v>10994</v>
      </c>
      <c r="T7905">
        <v>43102.456979166702</v>
      </c>
    </row>
    <row r="7906" spans="1:20" x14ac:dyDescent="0.25">
      <c r="A7906" t="s">
        <v>22705</v>
      </c>
      <c r="B7906" t="s">
        <v>22706</v>
      </c>
      <c r="C7906" t="s">
        <v>10691</v>
      </c>
      <c r="D7906" t="s">
        <v>10683</v>
      </c>
      <c r="E7906" t="s">
        <v>10693</v>
      </c>
      <c r="F7906">
        <v>6.79</v>
      </c>
      <c r="G7906">
        <v>325.92</v>
      </c>
      <c r="H7906">
        <v>48</v>
      </c>
      <c r="I7906" t="s">
        <v>22666</v>
      </c>
      <c r="J7906">
        <v>0</v>
      </c>
      <c r="K7906">
        <v>0</v>
      </c>
      <c r="L7906" t="s">
        <v>10831</v>
      </c>
      <c r="N7906" t="s">
        <v>10803</v>
      </c>
      <c r="O7906" t="s">
        <v>10782</v>
      </c>
      <c r="Q7906" t="s">
        <v>10783</v>
      </c>
      <c r="S7906" t="s">
        <v>10804</v>
      </c>
      <c r="T7906">
        <v>43102.456956018497</v>
      </c>
    </row>
    <row r="7907" spans="1:20" x14ac:dyDescent="0.25">
      <c r="A7907" t="s">
        <v>6792</v>
      </c>
      <c r="B7907" t="s">
        <v>22707</v>
      </c>
      <c r="C7907" t="s">
        <v>10681</v>
      </c>
      <c r="D7907" t="s">
        <v>10683</v>
      </c>
      <c r="E7907" t="s">
        <v>10685</v>
      </c>
      <c r="F7907">
        <v>7.99</v>
      </c>
      <c r="G7907">
        <v>383.52</v>
      </c>
      <c r="H7907">
        <v>48</v>
      </c>
      <c r="I7907" t="s">
        <v>22666</v>
      </c>
      <c r="J7907">
        <v>0</v>
      </c>
      <c r="K7907">
        <v>0</v>
      </c>
      <c r="L7907" t="s">
        <v>11136</v>
      </c>
      <c r="N7907" t="s">
        <v>10991</v>
      </c>
      <c r="O7907" t="s">
        <v>10992</v>
      </c>
      <c r="Q7907" t="s">
        <v>10993</v>
      </c>
      <c r="S7907" t="s">
        <v>10994</v>
      </c>
      <c r="T7907">
        <v>43822.381608796299</v>
      </c>
    </row>
    <row r="7908" spans="1:20" x14ac:dyDescent="0.25">
      <c r="A7908" t="s">
        <v>6793</v>
      </c>
      <c r="B7908" t="s">
        <v>22708</v>
      </c>
      <c r="C7908" t="s">
        <v>10681</v>
      </c>
      <c r="D7908" t="s">
        <v>10683</v>
      </c>
      <c r="E7908" t="s">
        <v>10685</v>
      </c>
      <c r="F7908">
        <v>7.99</v>
      </c>
      <c r="G7908">
        <v>383.52</v>
      </c>
      <c r="H7908">
        <v>48</v>
      </c>
      <c r="I7908" t="s">
        <v>22666</v>
      </c>
      <c r="J7908">
        <v>0</v>
      </c>
      <c r="K7908">
        <v>0</v>
      </c>
      <c r="L7908" t="s">
        <v>10868</v>
      </c>
      <c r="N7908" t="s">
        <v>10991</v>
      </c>
      <c r="O7908" t="s">
        <v>10992</v>
      </c>
      <c r="Q7908" t="s">
        <v>10993</v>
      </c>
      <c r="S7908" t="s">
        <v>10994</v>
      </c>
      <c r="T7908">
        <v>43102.456990740699</v>
      </c>
    </row>
    <row r="7909" spans="1:20" x14ac:dyDescent="0.25">
      <c r="A7909" t="s">
        <v>6794</v>
      </c>
      <c r="B7909" t="s">
        <v>22709</v>
      </c>
      <c r="C7909" t="s">
        <v>10681</v>
      </c>
      <c r="D7909" t="s">
        <v>10683</v>
      </c>
      <c r="E7909" t="s">
        <v>10685</v>
      </c>
      <c r="F7909">
        <v>8.49</v>
      </c>
      <c r="G7909">
        <v>407.52</v>
      </c>
      <c r="H7909">
        <v>48</v>
      </c>
      <c r="I7909" t="s">
        <v>22666</v>
      </c>
      <c r="J7909">
        <v>0</v>
      </c>
      <c r="K7909">
        <v>0</v>
      </c>
      <c r="L7909" t="s">
        <v>10722</v>
      </c>
      <c r="N7909" t="s">
        <v>10770</v>
      </c>
      <c r="S7909" t="s">
        <v>10771</v>
      </c>
      <c r="T7909">
        <v>43102.456956018497</v>
      </c>
    </row>
    <row r="7910" spans="1:20" x14ac:dyDescent="0.25">
      <c r="A7910" t="s">
        <v>22710</v>
      </c>
      <c r="B7910" t="s">
        <v>22711</v>
      </c>
      <c r="C7910" t="s">
        <v>10691</v>
      </c>
      <c r="D7910" t="s">
        <v>10683</v>
      </c>
      <c r="E7910" t="s">
        <v>10693</v>
      </c>
      <c r="F7910">
        <v>0.99</v>
      </c>
      <c r="G7910">
        <v>47.52</v>
      </c>
      <c r="H7910">
        <v>48</v>
      </c>
      <c r="I7910" t="s">
        <v>22666</v>
      </c>
      <c r="J7910">
        <v>0</v>
      </c>
      <c r="K7910">
        <v>0</v>
      </c>
      <c r="L7910" t="s">
        <v>10758</v>
      </c>
      <c r="N7910" t="s">
        <v>10746</v>
      </c>
      <c r="O7910" t="s">
        <v>10747</v>
      </c>
      <c r="Q7910" t="s">
        <v>10748</v>
      </c>
      <c r="S7910" t="s">
        <v>10749</v>
      </c>
      <c r="T7910">
        <v>43109.404224537</v>
      </c>
    </row>
    <row r="7911" spans="1:20" x14ac:dyDescent="0.25">
      <c r="A7911" t="s">
        <v>22712</v>
      </c>
      <c r="B7911" t="s">
        <v>22713</v>
      </c>
      <c r="C7911" t="s">
        <v>10691</v>
      </c>
      <c r="D7911" t="s">
        <v>10683</v>
      </c>
      <c r="E7911" t="s">
        <v>10693</v>
      </c>
      <c r="F7911">
        <v>3.74</v>
      </c>
      <c r="G7911">
        <v>179.52</v>
      </c>
      <c r="H7911">
        <v>48</v>
      </c>
      <c r="I7911" t="s">
        <v>22666</v>
      </c>
      <c r="J7911">
        <v>0</v>
      </c>
      <c r="K7911">
        <v>0</v>
      </c>
      <c r="L7911" t="s">
        <v>10758</v>
      </c>
      <c r="N7911" t="s">
        <v>11086</v>
      </c>
      <c r="O7911" t="s">
        <v>10708</v>
      </c>
      <c r="Q7911" t="s">
        <v>10709</v>
      </c>
      <c r="S7911" t="s">
        <v>11087</v>
      </c>
      <c r="T7911">
        <v>43109.404224537</v>
      </c>
    </row>
    <row r="7912" spans="1:20" x14ac:dyDescent="0.25">
      <c r="A7912" t="s">
        <v>6795</v>
      </c>
      <c r="B7912" t="s">
        <v>22714</v>
      </c>
      <c r="C7912" t="s">
        <v>10681</v>
      </c>
      <c r="D7912" t="s">
        <v>10683</v>
      </c>
      <c r="E7912" t="s">
        <v>10685</v>
      </c>
      <c r="F7912">
        <v>10.49</v>
      </c>
      <c r="G7912">
        <v>251.76</v>
      </c>
      <c r="H7912">
        <v>24</v>
      </c>
      <c r="I7912" t="s">
        <v>22666</v>
      </c>
      <c r="J7912">
        <v>0</v>
      </c>
      <c r="K7912">
        <v>0</v>
      </c>
      <c r="L7912" t="s">
        <v>10918</v>
      </c>
      <c r="N7912" t="s">
        <v>10732</v>
      </c>
      <c r="O7912" t="s">
        <v>10687</v>
      </c>
      <c r="Q7912" t="s">
        <v>10688</v>
      </c>
      <c r="S7912" t="s">
        <v>10733</v>
      </c>
      <c r="T7912">
        <v>43102.456967592603</v>
      </c>
    </row>
    <row r="7913" spans="1:20" x14ac:dyDescent="0.25">
      <c r="A7913" t="s">
        <v>6796</v>
      </c>
      <c r="B7913" t="s">
        <v>22715</v>
      </c>
      <c r="C7913" t="s">
        <v>10681</v>
      </c>
      <c r="D7913" t="s">
        <v>10683</v>
      </c>
      <c r="E7913" t="s">
        <v>10685</v>
      </c>
      <c r="F7913">
        <v>7.99</v>
      </c>
      <c r="G7913">
        <v>191.76</v>
      </c>
      <c r="H7913">
        <v>24</v>
      </c>
      <c r="I7913" t="s">
        <v>22666</v>
      </c>
      <c r="J7913">
        <v>0</v>
      </c>
      <c r="K7913">
        <v>0</v>
      </c>
      <c r="L7913" t="s">
        <v>10731</v>
      </c>
      <c r="N7913" t="s">
        <v>10781</v>
      </c>
      <c r="O7913" t="s">
        <v>10782</v>
      </c>
      <c r="Q7913" t="s">
        <v>10783</v>
      </c>
      <c r="S7913" t="s">
        <v>10784</v>
      </c>
      <c r="T7913">
        <v>43102.456875000003</v>
      </c>
    </row>
    <row r="7914" spans="1:20" x14ac:dyDescent="0.25">
      <c r="A7914" t="s">
        <v>22716</v>
      </c>
      <c r="B7914" t="s">
        <v>22717</v>
      </c>
      <c r="C7914" t="s">
        <v>10751</v>
      </c>
      <c r="D7914" t="s">
        <v>10683</v>
      </c>
      <c r="E7914" t="s">
        <v>10693</v>
      </c>
      <c r="F7914">
        <v>10.99</v>
      </c>
      <c r="G7914">
        <v>263.76</v>
      </c>
      <c r="H7914">
        <v>24</v>
      </c>
      <c r="I7914" t="s">
        <v>22666</v>
      </c>
      <c r="J7914">
        <v>0</v>
      </c>
      <c r="K7914">
        <v>0</v>
      </c>
      <c r="L7914" t="s">
        <v>10717</v>
      </c>
      <c r="N7914" t="s">
        <v>10803</v>
      </c>
      <c r="O7914" t="s">
        <v>10782</v>
      </c>
      <c r="Q7914" t="s">
        <v>10783</v>
      </c>
      <c r="S7914" t="s">
        <v>10804</v>
      </c>
      <c r="T7914">
        <v>43102.456921296303</v>
      </c>
    </row>
    <row r="7915" spans="1:20" x14ac:dyDescent="0.25">
      <c r="A7915" t="s">
        <v>22718</v>
      </c>
      <c r="B7915" t="s">
        <v>22719</v>
      </c>
      <c r="C7915" t="s">
        <v>10691</v>
      </c>
      <c r="D7915" t="s">
        <v>10683</v>
      </c>
      <c r="E7915" t="s">
        <v>10693</v>
      </c>
      <c r="F7915">
        <v>10.99</v>
      </c>
      <c r="G7915">
        <v>263.76</v>
      </c>
      <c r="H7915">
        <v>24</v>
      </c>
      <c r="I7915" t="s">
        <v>22666</v>
      </c>
      <c r="J7915">
        <v>0</v>
      </c>
      <c r="K7915">
        <v>0</v>
      </c>
      <c r="L7915" t="s">
        <v>10717</v>
      </c>
      <c r="N7915" t="s">
        <v>10803</v>
      </c>
      <c r="O7915" t="s">
        <v>10782</v>
      </c>
      <c r="Q7915" t="s">
        <v>10783</v>
      </c>
      <c r="S7915" t="s">
        <v>10804</v>
      </c>
      <c r="T7915">
        <v>43102.456921296303</v>
      </c>
    </row>
    <row r="7916" spans="1:20" x14ac:dyDescent="0.25">
      <c r="A7916" t="s">
        <v>6797</v>
      </c>
      <c r="B7916" t="s">
        <v>22720</v>
      </c>
      <c r="C7916" t="s">
        <v>10681</v>
      </c>
      <c r="D7916" t="s">
        <v>10683</v>
      </c>
      <c r="E7916" t="s">
        <v>10685</v>
      </c>
      <c r="F7916">
        <v>3.89</v>
      </c>
      <c r="G7916">
        <v>93.36</v>
      </c>
      <c r="H7916">
        <v>24</v>
      </c>
      <c r="I7916" t="s">
        <v>22666</v>
      </c>
      <c r="J7916">
        <v>3</v>
      </c>
      <c r="K7916">
        <v>0</v>
      </c>
      <c r="L7916" t="s">
        <v>11168</v>
      </c>
      <c r="N7916" t="s">
        <v>10686</v>
      </c>
      <c r="O7916" t="s">
        <v>10687</v>
      </c>
      <c r="Q7916" t="s">
        <v>10688</v>
      </c>
      <c r="S7916" t="s">
        <v>10689</v>
      </c>
      <c r="T7916">
        <v>43102.456875000003</v>
      </c>
    </row>
    <row r="7917" spans="1:20" x14ac:dyDescent="0.25">
      <c r="A7917" t="s">
        <v>6798</v>
      </c>
      <c r="B7917" t="s">
        <v>22721</v>
      </c>
      <c r="C7917" t="s">
        <v>10681</v>
      </c>
      <c r="D7917" t="s">
        <v>10683</v>
      </c>
      <c r="E7917" t="s">
        <v>10685</v>
      </c>
      <c r="F7917">
        <v>3.99</v>
      </c>
      <c r="G7917">
        <v>191.52</v>
      </c>
      <c r="H7917">
        <v>48</v>
      </c>
      <c r="I7917" t="s">
        <v>22666</v>
      </c>
      <c r="J7917">
        <v>3</v>
      </c>
      <c r="K7917">
        <v>0</v>
      </c>
      <c r="L7917" t="s">
        <v>10713</v>
      </c>
      <c r="N7917" t="s">
        <v>10686</v>
      </c>
      <c r="O7917" t="s">
        <v>10687</v>
      </c>
      <c r="Q7917" t="s">
        <v>10688</v>
      </c>
      <c r="S7917" t="s">
        <v>10689</v>
      </c>
      <c r="T7917">
        <v>43102.456875000003</v>
      </c>
    </row>
    <row r="7918" spans="1:20" x14ac:dyDescent="0.25">
      <c r="A7918" t="s">
        <v>6799</v>
      </c>
      <c r="B7918" t="s">
        <v>22722</v>
      </c>
      <c r="C7918" t="s">
        <v>10681</v>
      </c>
      <c r="D7918" t="s">
        <v>10683</v>
      </c>
      <c r="E7918" t="s">
        <v>10685</v>
      </c>
      <c r="F7918">
        <v>4.49</v>
      </c>
      <c r="G7918">
        <v>107.76</v>
      </c>
      <c r="H7918">
        <v>24</v>
      </c>
      <c r="I7918" t="s">
        <v>22666</v>
      </c>
      <c r="J7918">
        <v>0</v>
      </c>
      <c r="K7918">
        <v>0</v>
      </c>
      <c r="L7918" t="s">
        <v>10831</v>
      </c>
      <c r="N7918" t="s">
        <v>10826</v>
      </c>
      <c r="O7918" t="s">
        <v>10708</v>
      </c>
      <c r="Q7918" t="s">
        <v>10709</v>
      </c>
      <c r="S7918" t="s">
        <v>10827</v>
      </c>
      <c r="T7918">
        <v>43102.456956018497</v>
      </c>
    </row>
    <row r="7919" spans="1:20" x14ac:dyDescent="0.25">
      <c r="A7919" t="s">
        <v>22723</v>
      </c>
      <c r="B7919" t="s">
        <v>22724</v>
      </c>
      <c r="C7919" t="s">
        <v>10751</v>
      </c>
      <c r="D7919" t="s">
        <v>10683</v>
      </c>
      <c r="E7919" t="s">
        <v>10753</v>
      </c>
      <c r="F7919">
        <v>15.59</v>
      </c>
      <c r="G7919">
        <v>93.54</v>
      </c>
      <c r="H7919">
        <v>6</v>
      </c>
      <c r="I7919" t="s">
        <v>22666</v>
      </c>
      <c r="J7919">
        <v>0</v>
      </c>
      <c r="K7919">
        <v>0</v>
      </c>
      <c r="L7919" t="s">
        <v>10796</v>
      </c>
      <c r="M7919">
        <v>43192</v>
      </c>
      <c r="N7919" t="s">
        <v>11278</v>
      </c>
      <c r="O7919" t="s">
        <v>11279</v>
      </c>
      <c r="Q7919" t="s">
        <v>11280</v>
      </c>
      <c r="S7919" t="s">
        <v>11281</v>
      </c>
      <c r="T7919">
        <v>43102.456886574102</v>
      </c>
    </row>
    <row r="7920" spans="1:20" x14ac:dyDescent="0.25">
      <c r="A7920" t="s">
        <v>22725</v>
      </c>
      <c r="B7920" t="s">
        <v>22726</v>
      </c>
      <c r="C7920" t="s">
        <v>10691</v>
      </c>
      <c r="D7920" t="s">
        <v>10683</v>
      </c>
      <c r="E7920" t="s">
        <v>10693</v>
      </c>
      <c r="F7920">
        <v>8.99</v>
      </c>
      <c r="G7920">
        <v>215.76</v>
      </c>
      <c r="H7920">
        <v>24</v>
      </c>
      <c r="I7920" t="s">
        <v>22666</v>
      </c>
      <c r="J7920">
        <v>0</v>
      </c>
      <c r="K7920">
        <v>0</v>
      </c>
      <c r="L7920" t="s">
        <v>11305</v>
      </c>
      <c r="N7920" t="s">
        <v>10694</v>
      </c>
      <c r="O7920" t="s">
        <v>10695</v>
      </c>
      <c r="Q7920" t="s">
        <v>10696</v>
      </c>
      <c r="S7920" t="s">
        <v>10697</v>
      </c>
      <c r="T7920">
        <v>43102.456875000003</v>
      </c>
    </row>
    <row r="7921" spans="1:20" x14ac:dyDescent="0.25">
      <c r="A7921" t="s">
        <v>6800</v>
      </c>
      <c r="B7921" t="s">
        <v>22727</v>
      </c>
      <c r="C7921" t="s">
        <v>10681</v>
      </c>
      <c r="D7921" t="s">
        <v>10683</v>
      </c>
      <c r="E7921" t="s">
        <v>10685</v>
      </c>
      <c r="F7921">
        <v>9.99</v>
      </c>
      <c r="G7921">
        <v>239.76</v>
      </c>
      <c r="H7921">
        <v>24</v>
      </c>
      <c r="I7921" t="s">
        <v>22666</v>
      </c>
      <c r="J7921">
        <v>0</v>
      </c>
      <c r="K7921">
        <v>0</v>
      </c>
      <c r="L7921" t="s">
        <v>10740</v>
      </c>
      <c r="N7921" t="s">
        <v>10781</v>
      </c>
      <c r="O7921" t="s">
        <v>10782</v>
      </c>
      <c r="Q7921" t="s">
        <v>10783</v>
      </c>
      <c r="S7921" t="s">
        <v>10784</v>
      </c>
      <c r="T7921">
        <v>43102.456886574102</v>
      </c>
    </row>
    <row r="7922" spans="1:20" x14ac:dyDescent="0.25">
      <c r="A7922" t="s">
        <v>6801</v>
      </c>
      <c r="B7922" t="s">
        <v>22728</v>
      </c>
      <c r="C7922" t="s">
        <v>10681</v>
      </c>
      <c r="D7922" t="s">
        <v>10683</v>
      </c>
      <c r="E7922" t="s">
        <v>10685</v>
      </c>
      <c r="F7922">
        <v>19.989999999999998</v>
      </c>
      <c r="G7922">
        <v>479.76</v>
      </c>
      <c r="H7922">
        <v>24</v>
      </c>
      <c r="I7922" t="s">
        <v>22666</v>
      </c>
      <c r="J7922">
        <v>0</v>
      </c>
      <c r="K7922">
        <v>0</v>
      </c>
      <c r="L7922" t="s">
        <v>10740</v>
      </c>
      <c r="N7922" t="s">
        <v>10793</v>
      </c>
      <c r="O7922" t="s">
        <v>10782</v>
      </c>
      <c r="Q7922" t="s">
        <v>10783</v>
      </c>
      <c r="S7922" t="s">
        <v>10794</v>
      </c>
      <c r="T7922">
        <v>43102.456886574102</v>
      </c>
    </row>
    <row r="7923" spans="1:20" x14ac:dyDescent="0.25">
      <c r="A7923" t="s">
        <v>22729</v>
      </c>
      <c r="B7923" t="s">
        <v>22730</v>
      </c>
      <c r="C7923" t="s">
        <v>10691</v>
      </c>
      <c r="D7923" t="s">
        <v>10683</v>
      </c>
      <c r="E7923" t="s">
        <v>10693</v>
      </c>
      <c r="F7923">
        <v>3.99</v>
      </c>
      <c r="G7923">
        <v>47.88</v>
      </c>
      <c r="H7923">
        <v>12</v>
      </c>
      <c r="I7923" t="s">
        <v>22666</v>
      </c>
      <c r="J7923">
        <v>0</v>
      </c>
      <c r="K7923">
        <v>0</v>
      </c>
      <c r="L7923" t="s">
        <v>10758</v>
      </c>
      <c r="N7923" t="s">
        <v>10837</v>
      </c>
      <c r="O7923" t="s">
        <v>10701</v>
      </c>
      <c r="Q7923" t="s">
        <v>10702</v>
      </c>
      <c r="S7923" t="s">
        <v>10838</v>
      </c>
      <c r="T7923">
        <v>43109.404224537</v>
      </c>
    </row>
    <row r="7924" spans="1:20" x14ac:dyDescent="0.25">
      <c r="A7924" t="s">
        <v>6802</v>
      </c>
      <c r="B7924" t="s">
        <v>22731</v>
      </c>
      <c r="C7924" t="s">
        <v>10681</v>
      </c>
      <c r="D7924" t="s">
        <v>10683</v>
      </c>
      <c r="E7924" t="s">
        <v>10685</v>
      </c>
      <c r="F7924">
        <v>5.99</v>
      </c>
      <c r="G7924">
        <v>287.52</v>
      </c>
      <c r="H7924">
        <v>48</v>
      </c>
      <c r="I7924" t="s">
        <v>22666</v>
      </c>
      <c r="J7924">
        <v>4</v>
      </c>
      <c r="K7924">
        <v>0</v>
      </c>
      <c r="L7924" t="s">
        <v>10731</v>
      </c>
      <c r="N7924" t="s">
        <v>10700</v>
      </c>
      <c r="O7924" t="s">
        <v>10701</v>
      </c>
      <c r="Q7924" t="s">
        <v>10702</v>
      </c>
      <c r="S7924" t="s">
        <v>10703</v>
      </c>
      <c r="T7924">
        <v>43102.456875000003</v>
      </c>
    </row>
    <row r="7925" spans="1:20" x14ac:dyDescent="0.25">
      <c r="A7925" t="s">
        <v>6803</v>
      </c>
      <c r="B7925" t="s">
        <v>22732</v>
      </c>
      <c r="C7925" t="s">
        <v>10681</v>
      </c>
      <c r="D7925" t="s">
        <v>10683</v>
      </c>
      <c r="E7925" t="s">
        <v>10685</v>
      </c>
      <c r="F7925">
        <v>14.99</v>
      </c>
      <c r="G7925">
        <v>359.76</v>
      </c>
      <c r="H7925">
        <v>24</v>
      </c>
      <c r="I7925" t="s">
        <v>22666</v>
      </c>
      <c r="J7925">
        <v>0</v>
      </c>
      <c r="K7925">
        <v>0</v>
      </c>
      <c r="L7925" t="s">
        <v>10740</v>
      </c>
      <c r="M7925">
        <v>43192</v>
      </c>
      <c r="N7925" t="s">
        <v>10723</v>
      </c>
      <c r="O7925" t="s">
        <v>10708</v>
      </c>
      <c r="Q7925" t="s">
        <v>10709</v>
      </c>
      <c r="S7925" t="s">
        <v>10724</v>
      </c>
      <c r="T7925">
        <v>43102.456886574102</v>
      </c>
    </row>
    <row r="7926" spans="1:20" x14ac:dyDescent="0.25">
      <c r="A7926" t="s">
        <v>6804</v>
      </c>
      <c r="B7926" t="s">
        <v>22733</v>
      </c>
      <c r="C7926" t="s">
        <v>10681</v>
      </c>
      <c r="D7926" t="s">
        <v>10683</v>
      </c>
      <c r="E7926" t="s">
        <v>10685</v>
      </c>
      <c r="F7926">
        <v>5.99</v>
      </c>
      <c r="G7926">
        <v>143.76</v>
      </c>
      <c r="H7926">
        <v>24</v>
      </c>
      <c r="I7926" t="s">
        <v>22666</v>
      </c>
      <c r="J7926">
        <v>0</v>
      </c>
      <c r="K7926">
        <v>0</v>
      </c>
      <c r="L7926" t="s">
        <v>10692</v>
      </c>
      <c r="N7926" t="s">
        <v>10694</v>
      </c>
      <c r="O7926" t="s">
        <v>10695</v>
      </c>
      <c r="Q7926" t="s">
        <v>10696</v>
      </c>
      <c r="S7926" t="s">
        <v>10697</v>
      </c>
      <c r="T7926">
        <v>43102.456956018497</v>
      </c>
    </row>
    <row r="7927" spans="1:20" x14ac:dyDescent="0.25">
      <c r="A7927" t="s">
        <v>6805</v>
      </c>
      <c r="B7927" t="s">
        <v>22734</v>
      </c>
      <c r="C7927" t="s">
        <v>10751</v>
      </c>
      <c r="D7927" t="s">
        <v>10683</v>
      </c>
      <c r="E7927" t="s">
        <v>10693</v>
      </c>
      <c r="F7927">
        <v>3.59</v>
      </c>
      <c r="G7927">
        <v>172.32</v>
      </c>
      <c r="H7927">
        <v>48</v>
      </c>
      <c r="I7927" t="s">
        <v>22666</v>
      </c>
      <c r="J7927">
        <v>0</v>
      </c>
      <c r="K7927">
        <v>0</v>
      </c>
      <c r="L7927" t="s">
        <v>11301</v>
      </c>
      <c r="N7927" t="s">
        <v>10803</v>
      </c>
      <c r="O7927" t="s">
        <v>10782</v>
      </c>
      <c r="Q7927" t="s">
        <v>10783</v>
      </c>
      <c r="S7927" t="s">
        <v>10804</v>
      </c>
      <c r="T7927">
        <v>43102.456875000003</v>
      </c>
    </row>
    <row r="7928" spans="1:20" x14ac:dyDescent="0.25">
      <c r="A7928" t="s">
        <v>6806</v>
      </c>
      <c r="B7928" t="s">
        <v>22735</v>
      </c>
      <c r="C7928" t="s">
        <v>10681</v>
      </c>
      <c r="D7928" t="s">
        <v>10683</v>
      </c>
      <c r="E7928" t="s">
        <v>10685</v>
      </c>
      <c r="F7928">
        <v>3.99</v>
      </c>
      <c r="G7928">
        <v>95.76</v>
      </c>
      <c r="H7928">
        <v>24</v>
      </c>
      <c r="I7928" t="s">
        <v>22666</v>
      </c>
      <c r="J7928">
        <v>0</v>
      </c>
      <c r="K7928">
        <v>0</v>
      </c>
      <c r="L7928" t="s">
        <v>11168</v>
      </c>
      <c r="N7928" t="s">
        <v>10826</v>
      </c>
      <c r="O7928" t="s">
        <v>10708</v>
      </c>
      <c r="Q7928" t="s">
        <v>10709</v>
      </c>
      <c r="S7928" t="s">
        <v>10827</v>
      </c>
      <c r="T7928">
        <v>43102.456875000003</v>
      </c>
    </row>
    <row r="7929" spans="1:20" x14ac:dyDescent="0.25">
      <c r="A7929" t="s">
        <v>6807</v>
      </c>
      <c r="B7929" t="s">
        <v>22736</v>
      </c>
      <c r="C7929" t="s">
        <v>10681</v>
      </c>
      <c r="D7929" t="s">
        <v>10683</v>
      </c>
      <c r="E7929" t="s">
        <v>10685</v>
      </c>
      <c r="F7929">
        <v>9.99</v>
      </c>
      <c r="G7929">
        <v>239.76</v>
      </c>
      <c r="H7929">
        <v>24</v>
      </c>
      <c r="I7929" t="s">
        <v>22666</v>
      </c>
      <c r="J7929">
        <v>0</v>
      </c>
      <c r="K7929">
        <v>0</v>
      </c>
      <c r="L7929" t="s">
        <v>10722</v>
      </c>
      <c r="M7929">
        <v>44125</v>
      </c>
      <c r="N7929" t="s">
        <v>10781</v>
      </c>
      <c r="O7929" t="s">
        <v>10782</v>
      </c>
      <c r="Q7929" t="s">
        <v>10783</v>
      </c>
      <c r="S7929" t="s">
        <v>10784</v>
      </c>
      <c r="T7929">
        <v>43102.456956018497</v>
      </c>
    </row>
    <row r="7930" spans="1:20" x14ac:dyDescent="0.25">
      <c r="A7930" t="s">
        <v>22737</v>
      </c>
      <c r="B7930" t="s">
        <v>22738</v>
      </c>
      <c r="C7930" t="s">
        <v>10751</v>
      </c>
      <c r="D7930" t="s">
        <v>10683</v>
      </c>
      <c r="E7930" t="s">
        <v>10753</v>
      </c>
      <c r="F7930">
        <v>7.99</v>
      </c>
      <c r="G7930">
        <v>191.76</v>
      </c>
      <c r="H7930">
        <v>24</v>
      </c>
      <c r="I7930" t="s">
        <v>22666</v>
      </c>
      <c r="J7930">
        <v>0</v>
      </c>
      <c r="K7930">
        <v>0</v>
      </c>
      <c r="L7930" t="s">
        <v>10758</v>
      </c>
      <c r="N7930" t="s">
        <v>10723</v>
      </c>
      <c r="O7930" t="s">
        <v>10708</v>
      </c>
      <c r="Q7930" t="s">
        <v>10709</v>
      </c>
      <c r="S7930" t="s">
        <v>10724</v>
      </c>
      <c r="T7930">
        <v>43109.404224537</v>
      </c>
    </row>
    <row r="7931" spans="1:20" x14ac:dyDescent="0.25">
      <c r="A7931" t="s">
        <v>22739</v>
      </c>
      <c r="B7931" t="s">
        <v>22740</v>
      </c>
      <c r="C7931" t="s">
        <v>10691</v>
      </c>
      <c r="D7931" t="s">
        <v>10683</v>
      </c>
      <c r="E7931" t="s">
        <v>10693</v>
      </c>
      <c r="F7931">
        <v>4.49</v>
      </c>
      <c r="G7931">
        <v>53.88</v>
      </c>
      <c r="H7931">
        <v>12</v>
      </c>
      <c r="I7931" t="s">
        <v>22666</v>
      </c>
      <c r="J7931">
        <v>0</v>
      </c>
      <c r="K7931">
        <v>0</v>
      </c>
      <c r="L7931" t="s">
        <v>10758</v>
      </c>
      <c r="N7931" t="s">
        <v>10991</v>
      </c>
      <c r="O7931" t="s">
        <v>10992</v>
      </c>
      <c r="Q7931" t="s">
        <v>10993</v>
      </c>
      <c r="S7931" t="s">
        <v>10994</v>
      </c>
      <c r="T7931">
        <v>43109.404224537</v>
      </c>
    </row>
    <row r="7932" spans="1:20" x14ac:dyDescent="0.25">
      <c r="A7932" t="s">
        <v>6808</v>
      </c>
      <c r="B7932" t="s">
        <v>22741</v>
      </c>
      <c r="C7932" t="s">
        <v>10681</v>
      </c>
      <c r="D7932" t="s">
        <v>10683</v>
      </c>
      <c r="E7932" t="s">
        <v>10685</v>
      </c>
      <c r="F7932">
        <v>2.99</v>
      </c>
      <c r="G7932">
        <v>71.760000000000005</v>
      </c>
      <c r="H7932">
        <v>24</v>
      </c>
      <c r="I7932" t="s">
        <v>22666</v>
      </c>
      <c r="J7932">
        <v>0</v>
      </c>
      <c r="K7932">
        <v>0</v>
      </c>
      <c r="L7932" t="s">
        <v>10831</v>
      </c>
      <c r="N7932" t="s">
        <v>11038</v>
      </c>
      <c r="O7932" t="s">
        <v>10708</v>
      </c>
      <c r="Q7932" t="s">
        <v>10709</v>
      </c>
      <c r="S7932" t="s">
        <v>11039</v>
      </c>
      <c r="T7932">
        <v>43102.456956018497</v>
      </c>
    </row>
    <row r="7933" spans="1:20" x14ac:dyDescent="0.25">
      <c r="A7933" t="s">
        <v>6809</v>
      </c>
      <c r="B7933" t="s">
        <v>22742</v>
      </c>
      <c r="C7933" t="s">
        <v>10751</v>
      </c>
      <c r="D7933" t="s">
        <v>10683</v>
      </c>
      <c r="E7933" t="s">
        <v>10753</v>
      </c>
      <c r="F7933">
        <v>10.99</v>
      </c>
      <c r="G7933">
        <v>263.76</v>
      </c>
      <c r="H7933">
        <v>24</v>
      </c>
      <c r="I7933" t="s">
        <v>22666</v>
      </c>
      <c r="J7933">
        <v>0</v>
      </c>
      <c r="K7933">
        <v>0</v>
      </c>
      <c r="L7933" t="s">
        <v>10692</v>
      </c>
      <c r="N7933" t="s">
        <v>11198</v>
      </c>
      <c r="O7933" t="s">
        <v>10782</v>
      </c>
      <c r="Q7933" t="s">
        <v>10783</v>
      </c>
      <c r="S7933" t="s">
        <v>11199</v>
      </c>
      <c r="T7933">
        <v>43102.456956018497</v>
      </c>
    </row>
    <row r="7934" spans="1:20" x14ac:dyDescent="0.25">
      <c r="A7934" t="s">
        <v>6810</v>
      </c>
      <c r="B7934" t="s">
        <v>22743</v>
      </c>
      <c r="C7934" t="s">
        <v>10751</v>
      </c>
      <c r="D7934" t="s">
        <v>10683</v>
      </c>
      <c r="E7934" t="s">
        <v>10753</v>
      </c>
      <c r="F7934">
        <v>10.99</v>
      </c>
      <c r="G7934">
        <v>263.76</v>
      </c>
      <c r="H7934">
        <v>24</v>
      </c>
      <c r="I7934" t="s">
        <v>22666</v>
      </c>
      <c r="J7934">
        <v>0</v>
      </c>
      <c r="K7934">
        <v>0</v>
      </c>
      <c r="L7934" t="s">
        <v>10717</v>
      </c>
      <c r="N7934" t="s">
        <v>11198</v>
      </c>
      <c r="O7934" t="s">
        <v>10782</v>
      </c>
      <c r="Q7934" t="s">
        <v>10783</v>
      </c>
      <c r="S7934" t="s">
        <v>11199</v>
      </c>
      <c r="T7934">
        <v>43102.456921296303</v>
      </c>
    </row>
    <row r="7935" spans="1:20" x14ac:dyDescent="0.25">
      <c r="A7935" t="s">
        <v>22744</v>
      </c>
      <c r="B7935" t="s">
        <v>22745</v>
      </c>
      <c r="C7935" t="s">
        <v>10751</v>
      </c>
      <c r="D7935" t="s">
        <v>10683</v>
      </c>
      <c r="E7935" t="s">
        <v>10753</v>
      </c>
      <c r="F7935">
        <v>3.59</v>
      </c>
      <c r="G7935">
        <v>86.16</v>
      </c>
      <c r="H7935">
        <v>24</v>
      </c>
      <c r="I7935" t="s">
        <v>22666</v>
      </c>
      <c r="J7935">
        <v>0</v>
      </c>
      <c r="K7935">
        <v>0</v>
      </c>
      <c r="L7935" t="s">
        <v>10740</v>
      </c>
      <c r="N7935" t="s">
        <v>10723</v>
      </c>
      <c r="O7935" t="s">
        <v>10708</v>
      </c>
      <c r="Q7935" t="s">
        <v>10709</v>
      </c>
      <c r="S7935" t="s">
        <v>10724</v>
      </c>
      <c r="T7935">
        <v>43102.456886574102</v>
      </c>
    </row>
    <row r="7936" spans="1:20" x14ac:dyDescent="0.25">
      <c r="A7936" t="s">
        <v>22746</v>
      </c>
      <c r="B7936" t="s">
        <v>22747</v>
      </c>
      <c r="C7936" t="s">
        <v>10691</v>
      </c>
      <c r="D7936" t="s">
        <v>10683</v>
      </c>
      <c r="E7936" t="s">
        <v>10693</v>
      </c>
      <c r="F7936">
        <v>15.99</v>
      </c>
      <c r="G7936">
        <v>95.94</v>
      </c>
      <c r="H7936">
        <v>6</v>
      </c>
      <c r="I7936" t="s">
        <v>22666</v>
      </c>
      <c r="J7936">
        <v>0</v>
      </c>
      <c r="K7936">
        <v>0</v>
      </c>
      <c r="L7936" t="s">
        <v>10918</v>
      </c>
      <c r="N7936" t="s">
        <v>10686</v>
      </c>
      <c r="O7936" t="s">
        <v>10687</v>
      </c>
      <c r="Q7936" t="s">
        <v>10688</v>
      </c>
      <c r="S7936" t="s">
        <v>10689</v>
      </c>
      <c r="T7936">
        <v>43102.456967592603</v>
      </c>
    </row>
    <row r="7937" spans="1:20" x14ac:dyDescent="0.25">
      <c r="A7937" t="s">
        <v>6811</v>
      </c>
      <c r="B7937" t="s">
        <v>22748</v>
      </c>
      <c r="C7937" t="s">
        <v>10681</v>
      </c>
      <c r="D7937" t="s">
        <v>10683</v>
      </c>
      <c r="E7937" t="s">
        <v>10685</v>
      </c>
      <c r="F7937">
        <v>3.89</v>
      </c>
      <c r="G7937">
        <v>93.36</v>
      </c>
      <c r="H7937">
        <v>24</v>
      </c>
      <c r="I7937" t="s">
        <v>22666</v>
      </c>
      <c r="J7937">
        <v>5</v>
      </c>
      <c r="K7937">
        <v>0</v>
      </c>
      <c r="L7937" t="s">
        <v>11168</v>
      </c>
      <c r="N7937" t="s">
        <v>10686</v>
      </c>
      <c r="O7937" t="s">
        <v>10687</v>
      </c>
      <c r="Q7937" t="s">
        <v>10688</v>
      </c>
      <c r="S7937" t="s">
        <v>10689</v>
      </c>
      <c r="T7937">
        <v>43102.456875000003</v>
      </c>
    </row>
    <row r="7938" spans="1:20" x14ac:dyDescent="0.25">
      <c r="A7938" t="s">
        <v>22749</v>
      </c>
      <c r="B7938" t="s">
        <v>22750</v>
      </c>
      <c r="C7938" t="s">
        <v>10691</v>
      </c>
      <c r="D7938" t="s">
        <v>10683</v>
      </c>
      <c r="E7938" t="s">
        <v>10693</v>
      </c>
      <c r="F7938">
        <v>4.99</v>
      </c>
      <c r="G7938">
        <v>59.88</v>
      </c>
      <c r="H7938">
        <v>12</v>
      </c>
      <c r="I7938" t="s">
        <v>22666</v>
      </c>
      <c r="J7938">
        <v>0</v>
      </c>
      <c r="K7938">
        <v>0</v>
      </c>
      <c r="L7938" t="s">
        <v>10758</v>
      </c>
      <c r="N7938" t="s">
        <v>10837</v>
      </c>
      <c r="O7938" t="s">
        <v>10701</v>
      </c>
      <c r="Q7938" t="s">
        <v>10702</v>
      </c>
      <c r="S7938" t="s">
        <v>10838</v>
      </c>
      <c r="T7938">
        <v>43109.404224537</v>
      </c>
    </row>
    <row r="7939" spans="1:20" x14ac:dyDescent="0.25">
      <c r="A7939" t="s">
        <v>6812</v>
      </c>
      <c r="B7939" t="s">
        <v>22751</v>
      </c>
      <c r="C7939" t="s">
        <v>10751</v>
      </c>
      <c r="D7939" t="s">
        <v>10683</v>
      </c>
      <c r="E7939" t="s">
        <v>10685</v>
      </c>
      <c r="F7939">
        <v>17.989999999999998</v>
      </c>
      <c r="G7939">
        <v>431.76</v>
      </c>
      <c r="H7939">
        <v>24</v>
      </c>
      <c r="I7939" t="s">
        <v>22666</v>
      </c>
      <c r="J7939">
        <v>0</v>
      </c>
      <c r="K7939">
        <v>0</v>
      </c>
      <c r="L7939" t="s">
        <v>10740</v>
      </c>
      <c r="N7939" t="s">
        <v>10723</v>
      </c>
      <c r="O7939" t="s">
        <v>10708</v>
      </c>
      <c r="Q7939" t="s">
        <v>10709</v>
      </c>
      <c r="S7939" t="s">
        <v>10724</v>
      </c>
      <c r="T7939">
        <v>43102.456886574102</v>
      </c>
    </row>
    <row r="7940" spans="1:20" x14ac:dyDescent="0.25">
      <c r="A7940" t="s">
        <v>6813</v>
      </c>
      <c r="B7940" t="s">
        <v>22752</v>
      </c>
      <c r="C7940" t="s">
        <v>10751</v>
      </c>
      <c r="D7940" t="s">
        <v>10683</v>
      </c>
      <c r="E7940" t="s">
        <v>10836</v>
      </c>
      <c r="F7940">
        <v>7.79</v>
      </c>
      <c r="G7940">
        <v>93.48</v>
      </c>
      <c r="H7940">
        <v>12</v>
      </c>
      <c r="I7940" t="s">
        <v>22666</v>
      </c>
      <c r="J7940">
        <v>0</v>
      </c>
      <c r="K7940">
        <v>0</v>
      </c>
      <c r="L7940" t="s">
        <v>11600</v>
      </c>
      <c r="N7940" t="s">
        <v>10837</v>
      </c>
      <c r="O7940" t="s">
        <v>10701</v>
      </c>
      <c r="Q7940" t="s">
        <v>10702</v>
      </c>
      <c r="S7940" t="s">
        <v>10838</v>
      </c>
      <c r="T7940">
        <v>43102.456909722197</v>
      </c>
    </row>
    <row r="7941" spans="1:20" x14ac:dyDescent="0.25">
      <c r="A7941" t="s">
        <v>6814</v>
      </c>
      <c r="B7941" t="s">
        <v>22753</v>
      </c>
      <c r="C7941" t="s">
        <v>10681</v>
      </c>
      <c r="D7941" t="s">
        <v>10683</v>
      </c>
      <c r="E7941" t="s">
        <v>10685</v>
      </c>
      <c r="F7941">
        <v>4.49</v>
      </c>
      <c r="G7941">
        <v>107.76</v>
      </c>
      <c r="H7941">
        <v>24</v>
      </c>
      <c r="I7941" t="s">
        <v>22666</v>
      </c>
      <c r="J7941">
        <v>0</v>
      </c>
      <c r="K7941">
        <v>0</v>
      </c>
      <c r="L7941" t="s">
        <v>10788</v>
      </c>
      <c r="N7941" t="s">
        <v>10826</v>
      </c>
      <c r="O7941" t="s">
        <v>10708</v>
      </c>
      <c r="Q7941" t="s">
        <v>10709</v>
      </c>
      <c r="S7941" t="s">
        <v>10827</v>
      </c>
      <c r="T7941">
        <v>43102.456921296303</v>
      </c>
    </row>
    <row r="7942" spans="1:20" x14ac:dyDescent="0.25">
      <c r="A7942" t="s">
        <v>22754</v>
      </c>
      <c r="B7942" t="s">
        <v>22755</v>
      </c>
      <c r="C7942" t="s">
        <v>10751</v>
      </c>
      <c r="D7942" t="s">
        <v>10683</v>
      </c>
      <c r="E7942" t="s">
        <v>10753</v>
      </c>
      <c r="F7942">
        <v>1.99</v>
      </c>
      <c r="G7942">
        <v>47.76</v>
      </c>
      <c r="H7942">
        <v>24</v>
      </c>
      <c r="I7942" t="s">
        <v>22666</v>
      </c>
      <c r="J7942">
        <v>0</v>
      </c>
      <c r="K7942">
        <v>0</v>
      </c>
      <c r="L7942" t="s">
        <v>11175</v>
      </c>
      <c r="N7942" t="s">
        <v>10694</v>
      </c>
      <c r="O7942" t="s">
        <v>10695</v>
      </c>
      <c r="Q7942" t="s">
        <v>10696</v>
      </c>
      <c r="S7942" t="s">
        <v>10697</v>
      </c>
      <c r="T7942">
        <v>43102.456956018497</v>
      </c>
    </row>
    <row r="7943" spans="1:20" x14ac:dyDescent="0.25">
      <c r="A7943" t="s">
        <v>22756</v>
      </c>
      <c r="B7943" t="s">
        <v>22757</v>
      </c>
      <c r="C7943" t="s">
        <v>10691</v>
      </c>
      <c r="D7943" t="s">
        <v>10683</v>
      </c>
      <c r="E7943" t="s">
        <v>10693</v>
      </c>
      <c r="F7943">
        <v>4.99</v>
      </c>
      <c r="G7943">
        <v>59.88</v>
      </c>
      <c r="H7943">
        <v>12</v>
      </c>
      <c r="I7943" t="s">
        <v>22666</v>
      </c>
      <c r="J7943">
        <v>0</v>
      </c>
      <c r="K7943">
        <v>0</v>
      </c>
      <c r="L7943" t="s">
        <v>10758</v>
      </c>
      <c r="N7943" t="s">
        <v>10803</v>
      </c>
      <c r="O7943" t="s">
        <v>10782</v>
      </c>
      <c r="Q7943" t="s">
        <v>10783</v>
      </c>
      <c r="S7943" t="s">
        <v>10804</v>
      </c>
      <c r="T7943">
        <v>43109.404224537</v>
      </c>
    </row>
    <row r="7944" spans="1:20" x14ac:dyDescent="0.25">
      <c r="A7944" t="s">
        <v>22758</v>
      </c>
      <c r="B7944" t="s">
        <v>22759</v>
      </c>
      <c r="C7944" t="s">
        <v>10691</v>
      </c>
      <c r="D7944" t="s">
        <v>10683</v>
      </c>
      <c r="E7944" t="s">
        <v>10693</v>
      </c>
      <c r="F7944">
        <v>4.99</v>
      </c>
      <c r="G7944">
        <v>119.76</v>
      </c>
      <c r="H7944">
        <v>24</v>
      </c>
      <c r="I7944" t="s">
        <v>22666</v>
      </c>
      <c r="J7944">
        <v>0</v>
      </c>
      <c r="K7944">
        <v>0</v>
      </c>
      <c r="L7944" t="s">
        <v>10758</v>
      </c>
      <c r="N7944" t="s">
        <v>10781</v>
      </c>
      <c r="O7944" t="s">
        <v>10782</v>
      </c>
      <c r="Q7944" t="s">
        <v>10783</v>
      </c>
      <c r="S7944" t="s">
        <v>10784</v>
      </c>
      <c r="T7944">
        <v>43109.404224537</v>
      </c>
    </row>
    <row r="7945" spans="1:20" x14ac:dyDescent="0.25">
      <c r="A7945" t="s">
        <v>22760</v>
      </c>
      <c r="B7945" t="s">
        <v>22761</v>
      </c>
      <c r="C7945" t="s">
        <v>10691</v>
      </c>
      <c r="D7945" t="s">
        <v>10683</v>
      </c>
      <c r="E7945" t="s">
        <v>10693</v>
      </c>
      <c r="F7945">
        <v>39.99</v>
      </c>
      <c r="G7945">
        <v>239.94</v>
      </c>
      <c r="H7945">
        <v>6</v>
      </c>
      <c r="I7945" t="s">
        <v>22666</v>
      </c>
      <c r="J7945">
        <v>0</v>
      </c>
      <c r="K7945">
        <v>0</v>
      </c>
      <c r="L7945" t="s">
        <v>10706</v>
      </c>
      <c r="N7945" t="s">
        <v>10694</v>
      </c>
      <c r="O7945" t="s">
        <v>10695</v>
      </c>
      <c r="Q7945" t="s">
        <v>10696</v>
      </c>
      <c r="S7945" t="s">
        <v>10697</v>
      </c>
      <c r="T7945">
        <v>43102.457002314797</v>
      </c>
    </row>
    <row r="7946" spans="1:20" x14ac:dyDescent="0.25">
      <c r="A7946" t="s">
        <v>6815</v>
      </c>
      <c r="B7946" t="s">
        <v>22762</v>
      </c>
      <c r="C7946" t="s">
        <v>10751</v>
      </c>
      <c r="D7946" t="s">
        <v>10683</v>
      </c>
      <c r="E7946" t="s">
        <v>10836</v>
      </c>
      <c r="F7946">
        <v>2.39</v>
      </c>
      <c r="G7946">
        <v>57.36</v>
      </c>
      <c r="H7946">
        <v>24</v>
      </c>
      <c r="I7946" t="s">
        <v>22666</v>
      </c>
      <c r="J7946">
        <v>0</v>
      </c>
      <c r="K7946">
        <v>0</v>
      </c>
      <c r="L7946" t="s">
        <v>11175</v>
      </c>
      <c r="N7946" t="s">
        <v>10686</v>
      </c>
      <c r="O7946" t="s">
        <v>10687</v>
      </c>
      <c r="Q7946" t="s">
        <v>10688</v>
      </c>
      <c r="S7946" t="s">
        <v>10689</v>
      </c>
      <c r="T7946">
        <v>43102.456956018497</v>
      </c>
    </row>
    <row r="7947" spans="1:20" x14ac:dyDescent="0.25">
      <c r="A7947" t="s">
        <v>6816</v>
      </c>
      <c r="B7947" t="s">
        <v>22763</v>
      </c>
      <c r="C7947" t="s">
        <v>10751</v>
      </c>
      <c r="D7947" t="s">
        <v>10683</v>
      </c>
      <c r="E7947" t="s">
        <v>10836</v>
      </c>
      <c r="F7947">
        <v>2.09</v>
      </c>
      <c r="G7947">
        <v>50.16</v>
      </c>
      <c r="H7947">
        <v>24</v>
      </c>
      <c r="I7947" t="s">
        <v>22666</v>
      </c>
      <c r="J7947">
        <v>0</v>
      </c>
      <c r="K7947">
        <v>0</v>
      </c>
      <c r="L7947" t="s">
        <v>11175</v>
      </c>
      <c r="N7947" t="s">
        <v>10686</v>
      </c>
      <c r="O7947" t="s">
        <v>10687</v>
      </c>
      <c r="Q7947" t="s">
        <v>10688</v>
      </c>
      <c r="S7947" t="s">
        <v>10689</v>
      </c>
      <c r="T7947">
        <v>43102.456956018497</v>
      </c>
    </row>
    <row r="7948" spans="1:20" x14ac:dyDescent="0.25">
      <c r="A7948" t="s">
        <v>6817</v>
      </c>
      <c r="B7948" t="s">
        <v>22764</v>
      </c>
      <c r="C7948" t="s">
        <v>10681</v>
      </c>
      <c r="D7948" t="s">
        <v>10683</v>
      </c>
      <c r="E7948" t="s">
        <v>10685</v>
      </c>
      <c r="F7948">
        <v>3.49</v>
      </c>
      <c r="G7948">
        <v>83.76</v>
      </c>
      <c r="H7948">
        <v>24</v>
      </c>
      <c r="I7948" t="s">
        <v>22666</v>
      </c>
      <c r="J7948">
        <v>0</v>
      </c>
      <c r="K7948">
        <v>0</v>
      </c>
      <c r="L7948" t="s">
        <v>11325</v>
      </c>
      <c r="N7948" t="s">
        <v>10686</v>
      </c>
      <c r="O7948" t="s">
        <v>10687</v>
      </c>
      <c r="Q7948" t="s">
        <v>10688</v>
      </c>
      <c r="S7948" t="s">
        <v>10689</v>
      </c>
      <c r="T7948">
        <v>43102.456932870402</v>
      </c>
    </row>
    <row r="7949" spans="1:20" x14ac:dyDescent="0.25">
      <c r="A7949" t="s">
        <v>22765</v>
      </c>
      <c r="B7949" t="s">
        <v>22766</v>
      </c>
      <c r="C7949" t="s">
        <v>10691</v>
      </c>
      <c r="D7949" t="s">
        <v>10683</v>
      </c>
      <c r="E7949" t="s">
        <v>10693</v>
      </c>
      <c r="F7949">
        <v>2.99</v>
      </c>
      <c r="G7949">
        <v>71.760000000000005</v>
      </c>
      <c r="H7949">
        <v>24</v>
      </c>
      <c r="I7949" t="s">
        <v>22666</v>
      </c>
      <c r="J7949">
        <v>0</v>
      </c>
      <c r="K7949">
        <v>0</v>
      </c>
      <c r="L7949" t="s">
        <v>10758</v>
      </c>
      <c r="N7949" t="s">
        <v>11489</v>
      </c>
      <c r="O7949" t="s">
        <v>10701</v>
      </c>
      <c r="Q7949" t="s">
        <v>10702</v>
      </c>
      <c r="S7949" t="s">
        <v>11490</v>
      </c>
      <c r="T7949">
        <v>43109.404224537</v>
      </c>
    </row>
    <row r="7950" spans="1:20" x14ac:dyDescent="0.25">
      <c r="A7950" t="s">
        <v>6818</v>
      </c>
      <c r="B7950" t="s">
        <v>22767</v>
      </c>
      <c r="C7950" t="s">
        <v>10681</v>
      </c>
      <c r="D7950" t="s">
        <v>10683</v>
      </c>
      <c r="E7950" t="s">
        <v>10685</v>
      </c>
      <c r="F7950">
        <v>2.4900000000000002</v>
      </c>
      <c r="G7950">
        <v>59.76</v>
      </c>
      <c r="H7950">
        <v>24</v>
      </c>
      <c r="I7950" t="s">
        <v>22666</v>
      </c>
      <c r="J7950">
        <v>0</v>
      </c>
      <c r="K7950">
        <v>0</v>
      </c>
      <c r="L7950" t="s">
        <v>11325</v>
      </c>
      <c r="N7950" t="s">
        <v>10991</v>
      </c>
      <c r="O7950" t="s">
        <v>10992</v>
      </c>
      <c r="Q7950" t="s">
        <v>10993</v>
      </c>
      <c r="S7950" t="s">
        <v>10994</v>
      </c>
      <c r="T7950">
        <v>43102.456932870402</v>
      </c>
    </row>
    <row r="7951" spans="1:20" x14ac:dyDescent="0.25">
      <c r="A7951" t="s">
        <v>6819</v>
      </c>
      <c r="B7951" t="s">
        <v>22768</v>
      </c>
      <c r="C7951" t="s">
        <v>10751</v>
      </c>
      <c r="D7951" t="s">
        <v>10683</v>
      </c>
      <c r="E7951" t="s">
        <v>10693</v>
      </c>
      <c r="F7951">
        <v>1.49</v>
      </c>
      <c r="G7951">
        <v>35.76</v>
      </c>
      <c r="H7951">
        <v>24</v>
      </c>
      <c r="I7951" t="s">
        <v>22666</v>
      </c>
      <c r="J7951">
        <v>0</v>
      </c>
      <c r="K7951">
        <v>0</v>
      </c>
      <c r="L7951" t="s">
        <v>11325</v>
      </c>
      <c r="M7951">
        <v>44284</v>
      </c>
      <c r="N7951" t="s">
        <v>10991</v>
      </c>
      <c r="O7951" t="s">
        <v>10992</v>
      </c>
      <c r="Q7951" t="s">
        <v>10993</v>
      </c>
      <c r="S7951" t="s">
        <v>10994</v>
      </c>
      <c r="T7951">
        <v>43102.456932870402</v>
      </c>
    </row>
    <row r="7952" spans="1:20" x14ac:dyDescent="0.25">
      <c r="A7952" t="s">
        <v>6820</v>
      </c>
      <c r="B7952" t="s">
        <v>22769</v>
      </c>
      <c r="C7952" t="s">
        <v>10751</v>
      </c>
      <c r="D7952" t="s">
        <v>10683</v>
      </c>
      <c r="E7952" t="s">
        <v>10836</v>
      </c>
      <c r="F7952">
        <v>6.59</v>
      </c>
      <c r="G7952">
        <v>79.08</v>
      </c>
      <c r="H7952">
        <v>12</v>
      </c>
      <c r="I7952" t="s">
        <v>22666</v>
      </c>
      <c r="J7952">
        <v>0</v>
      </c>
      <c r="K7952">
        <v>0</v>
      </c>
      <c r="L7952" t="s">
        <v>10722</v>
      </c>
      <c r="N7952" t="s">
        <v>10770</v>
      </c>
      <c r="S7952" t="s">
        <v>10771</v>
      </c>
      <c r="T7952">
        <v>43102.456956018497</v>
      </c>
    </row>
    <row r="7953" spans="1:20" x14ac:dyDescent="0.25">
      <c r="A7953" t="s">
        <v>22770</v>
      </c>
      <c r="B7953" t="s">
        <v>22771</v>
      </c>
      <c r="C7953" t="s">
        <v>10691</v>
      </c>
      <c r="D7953" t="s">
        <v>10683</v>
      </c>
      <c r="E7953" t="s">
        <v>10693</v>
      </c>
      <c r="F7953">
        <v>10.99</v>
      </c>
      <c r="G7953">
        <v>263.76</v>
      </c>
      <c r="H7953">
        <v>24</v>
      </c>
      <c r="I7953" t="s">
        <v>22666</v>
      </c>
      <c r="J7953">
        <v>0</v>
      </c>
      <c r="K7953">
        <v>0</v>
      </c>
      <c r="L7953" t="s">
        <v>10692</v>
      </c>
      <c r="N7953" t="s">
        <v>10803</v>
      </c>
      <c r="O7953" t="s">
        <v>10782</v>
      </c>
      <c r="Q7953" t="s">
        <v>10783</v>
      </c>
      <c r="S7953" t="s">
        <v>10804</v>
      </c>
      <c r="T7953">
        <v>43102.456956018497</v>
      </c>
    </row>
    <row r="7954" spans="1:20" x14ac:dyDescent="0.25">
      <c r="A7954" t="s">
        <v>22772</v>
      </c>
      <c r="B7954" t="s">
        <v>22773</v>
      </c>
      <c r="C7954" t="s">
        <v>10751</v>
      </c>
      <c r="D7954" t="s">
        <v>10683</v>
      </c>
      <c r="E7954" t="s">
        <v>10753</v>
      </c>
      <c r="F7954">
        <v>124.61</v>
      </c>
      <c r="G7954">
        <v>747.66</v>
      </c>
      <c r="H7954">
        <v>6</v>
      </c>
      <c r="I7954" t="s">
        <v>22666</v>
      </c>
      <c r="J7954">
        <v>0</v>
      </c>
      <c r="K7954">
        <v>0</v>
      </c>
      <c r="L7954" t="s">
        <v>10758</v>
      </c>
      <c r="M7954">
        <v>43368</v>
      </c>
      <c r="N7954" t="s">
        <v>10803</v>
      </c>
      <c r="O7954" t="s">
        <v>10782</v>
      </c>
      <c r="Q7954" t="s">
        <v>10783</v>
      </c>
      <c r="S7954" t="s">
        <v>10804</v>
      </c>
      <c r="T7954">
        <v>43109.404224537</v>
      </c>
    </row>
    <row r="7955" spans="1:20" x14ac:dyDescent="0.25">
      <c r="A7955" t="s">
        <v>9997</v>
      </c>
      <c r="B7955" t="s">
        <v>22774</v>
      </c>
      <c r="C7955" t="s">
        <v>10751</v>
      </c>
      <c r="D7955" t="s">
        <v>10683</v>
      </c>
      <c r="E7955" t="s">
        <v>10753</v>
      </c>
      <c r="F7955">
        <v>2.4900000000000002</v>
      </c>
      <c r="G7955">
        <v>59.76</v>
      </c>
      <c r="H7955">
        <v>24</v>
      </c>
      <c r="I7955" t="s">
        <v>22666</v>
      </c>
      <c r="J7955">
        <v>0</v>
      </c>
      <c r="K7955">
        <v>0</v>
      </c>
      <c r="L7955" t="s">
        <v>14601</v>
      </c>
      <c r="N7955" t="s">
        <v>10694</v>
      </c>
      <c r="O7955" t="s">
        <v>10695</v>
      </c>
      <c r="Q7955" t="s">
        <v>10696</v>
      </c>
      <c r="S7955" t="s">
        <v>10697</v>
      </c>
      <c r="T7955">
        <v>43102.456944444399</v>
      </c>
    </row>
    <row r="7956" spans="1:20" x14ac:dyDescent="0.25">
      <c r="A7956" t="s">
        <v>22775</v>
      </c>
      <c r="B7956" t="s">
        <v>22776</v>
      </c>
      <c r="C7956" t="s">
        <v>10751</v>
      </c>
      <c r="D7956" t="s">
        <v>10683</v>
      </c>
      <c r="E7956" t="s">
        <v>10753</v>
      </c>
      <c r="F7956">
        <v>2.4900000000000002</v>
      </c>
      <c r="G7956">
        <v>59.76</v>
      </c>
      <c r="H7956">
        <v>24</v>
      </c>
      <c r="I7956" t="s">
        <v>22666</v>
      </c>
      <c r="J7956">
        <v>0</v>
      </c>
      <c r="K7956">
        <v>0</v>
      </c>
      <c r="L7956" t="s">
        <v>11175</v>
      </c>
      <c r="N7956" t="s">
        <v>10694</v>
      </c>
      <c r="O7956" t="s">
        <v>10695</v>
      </c>
      <c r="Q7956" t="s">
        <v>10696</v>
      </c>
      <c r="S7956" t="s">
        <v>10697</v>
      </c>
      <c r="T7956">
        <v>43102.456956018497</v>
      </c>
    </row>
    <row r="7957" spans="1:20" x14ac:dyDescent="0.25">
      <c r="A7957" t="s">
        <v>22777</v>
      </c>
      <c r="B7957" t="s">
        <v>22778</v>
      </c>
      <c r="C7957" t="s">
        <v>10691</v>
      </c>
      <c r="D7957" t="s">
        <v>10683</v>
      </c>
      <c r="E7957" t="s">
        <v>10693</v>
      </c>
      <c r="F7957">
        <v>1.3</v>
      </c>
      <c r="G7957">
        <v>31.2</v>
      </c>
      <c r="H7957">
        <v>24</v>
      </c>
      <c r="I7957" t="s">
        <v>22666</v>
      </c>
      <c r="J7957">
        <v>0</v>
      </c>
      <c r="K7957">
        <v>0</v>
      </c>
      <c r="L7957" t="s">
        <v>10758</v>
      </c>
      <c r="N7957" t="s">
        <v>10694</v>
      </c>
      <c r="O7957" t="s">
        <v>10695</v>
      </c>
      <c r="Q7957" t="s">
        <v>10696</v>
      </c>
      <c r="S7957" t="s">
        <v>10697</v>
      </c>
      <c r="T7957">
        <v>43109.404224537</v>
      </c>
    </row>
    <row r="7958" spans="1:20" x14ac:dyDescent="0.25">
      <c r="A7958" t="s">
        <v>6821</v>
      </c>
      <c r="B7958" t="s">
        <v>22779</v>
      </c>
      <c r="C7958" t="s">
        <v>10681</v>
      </c>
      <c r="D7958" t="s">
        <v>10683</v>
      </c>
      <c r="E7958" t="s">
        <v>10685</v>
      </c>
      <c r="F7958">
        <v>2.4900000000000002</v>
      </c>
      <c r="G7958">
        <v>59.76</v>
      </c>
      <c r="H7958">
        <v>24</v>
      </c>
      <c r="I7958" t="s">
        <v>22666</v>
      </c>
      <c r="J7958">
        <v>0</v>
      </c>
      <c r="K7958">
        <v>0</v>
      </c>
      <c r="L7958" t="s">
        <v>11325</v>
      </c>
      <c r="N7958" t="s">
        <v>10991</v>
      </c>
      <c r="O7958" t="s">
        <v>10992</v>
      </c>
      <c r="Q7958" t="s">
        <v>10993</v>
      </c>
      <c r="S7958" t="s">
        <v>10994</v>
      </c>
      <c r="T7958">
        <v>43102.456932870402</v>
      </c>
    </row>
    <row r="7959" spans="1:20" x14ac:dyDescent="0.25">
      <c r="A7959" t="s">
        <v>22780</v>
      </c>
      <c r="B7959" t="s">
        <v>22781</v>
      </c>
      <c r="C7959" t="s">
        <v>10691</v>
      </c>
      <c r="D7959" t="s">
        <v>10683</v>
      </c>
      <c r="E7959" t="s">
        <v>10693</v>
      </c>
      <c r="F7959">
        <v>1.19</v>
      </c>
      <c r="G7959">
        <v>28.56</v>
      </c>
      <c r="H7959">
        <v>24</v>
      </c>
      <c r="I7959" t="s">
        <v>22666</v>
      </c>
      <c r="J7959">
        <v>0</v>
      </c>
      <c r="K7959">
        <v>0</v>
      </c>
      <c r="L7959" t="s">
        <v>11175</v>
      </c>
      <c r="N7959" t="s">
        <v>14473</v>
      </c>
      <c r="O7959" t="s">
        <v>10747</v>
      </c>
      <c r="Q7959" t="s">
        <v>10748</v>
      </c>
      <c r="S7959" t="s">
        <v>14474</v>
      </c>
      <c r="T7959">
        <v>43102.456956018497</v>
      </c>
    </row>
    <row r="7960" spans="1:20" x14ac:dyDescent="0.25">
      <c r="A7960" t="s">
        <v>22782</v>
      </c>
      <c r="B7960" t="s">
        <v>22783</v>
      </c>
      <c r="C7960" t="s">
        <v>10691</v>
      </c>
      <c r="D7960" t="s">
        <v>10683</v>
      </c>
      <c r="E7960" t="s">
        <v>10693</v>
      </c>
      <c r="F7960">
        <v>1.49</v>
      </c>
      <c r="G7960">
        <v>35.76</v>
      </c>
      <c r="H7960">
        <v>24</v>
      </c>
      <c r="I7960" t="s">
        <v>22666</v>
      </c>
      <c r="J7960">
        <v>0</v>
      </c>
      <c r="K7960">
        <v>0</v>
      </c>
      <c r="L7960" t="s">
        <v>11175</v>
      </c>
      <c r="N7960" t="s">
        <v>10694</v>
      </c>
      <c r="O7960" t="s">
        <v>10695</v>
      </c>
      <c r="Q7960" t="s">
        <v>10696</v>
      </c>
      <c r="S7960" t="s">
        <v>10697</v>
      </c>
      <c r="T7960">
        <v>43102.456956018497</v>
      </c>
    </row>
    <row r="7961" spans="1:20" x14ac:dyDescent="0.25">
      <c r="A7961" t="s">
        <v>22784</v>
      </c>
      <c r="B7961" t="s">
        <v>22785</v>
      </c>
      <c r="C7961" t="s">
        <v>10691</v>
      </c>
      <c r="D7961" t="s">
        <v>10683</v>
      </c>
      <c r="E7961" t="s">
        <v>10693</v>
      </c>
      <c r="F7961">
        <v>1.19</v>
      </c>
      <c r="G7961">
        <v>28.56</v>
      </c>
      <c r="H7961">
        <v>24</v>
      </c>
      <c r="I7961" t="s">
        <v>22666</v>
      </c>
      <c r="J7961">
        <v>0</v>
      </c>
      <c r="K7961">
        <v>0</v>
      </c>
      <c r="L7961" t="s">
        <v>11175</v>
      </c>
      <c r="N7961" t="s">
        <v>10694</v>
      </c>
      <c r="O7961" t="s">
        <v>10695</v>
      </c>
      <c r="Q7961" t="s">
        <v>10696</v>
      </c>
      <c r="S7961" t="s">
        <v>10697</v>
      </c>
      <c r="T7961">
        <v>43102.456956018497</v>
      </c>
    </row>
    <row r="7962" spans="1:20" x14ac:dyDescent="0.25">
      <c r="A7962" t="s">
        <v>6822</v>
      </c>
      <c r="B7962" t="s">
        <v>22786</v>
      </c>
      <c r="C7962" t="s">
        <v>10751</v>
      </c>
      <c r="D7962" t="s">
        <v>10683</v>
      </c>
      <c r="E7962" t="s">
        <v>10693</v>
      </c>
      <c r="F7962">
        <v>4.79</v>
      </c>
      <c r="G7962">
        <v>28.74</v>
      </c>
      <c r="H7962">
        <v>6</v>
      </c>
      <c r="I7962" t="s">
        <v>22666</v>
      </c>
      <c r="J7962">
        <v>0</v>
      </c>
      <c r="K7962">
        <v>0</v>
      </c>
      <c r="L7962" t="s">
        <v>11325</v>
      </c>
      <c r="M7962">
        <v>43665</v>
      </c>
      <c r="N7962" t="s">
        <v>10991</v>
      </c>
      <c r="O7962" t="s">
        <v>10992</v>
      </c>
      <c r="Q7962" t="s">
        <v>10993</v>
      </c>
      <c r="S7962" t="s">
        <v>10994</v>
      </c>
      <c r="T7962">
        <v>43102.456932870402</v>
      </c>
    </row>
    <row r="7963" spans="1:20" x14ac:dyDescent="0.25">
      <c r="A7963" t="s">
        <v>22787</v>
      </c>
      <c r="B7963" t="s">
        <v>22788</v>
      </c>
      <c r="C7963" t="s">
        <v>10751</v>
      </c>
      <c r="D7963" t="s">
        <v>10683</v>
      </c>
      <c r="E7963" t="s">
        <v>10753</v>
      </c>
      <c r="F7963">
        <v>7.99</v>
      </c>
      <c r="G7963">
        <v>47.94</v>
      </c>
      <c r="H7963">
        <v>6</v>
      </c>
      <c r="I7963" t="s">
        <v>22666</v>
      </c>
      <c r="J7963">
        <v>0</v>
      </c>
      <c r="K7963">
        <v>0</v>
      </c>
      <c r="L7963" t="s">
        <v>11325</v>
      </c>
      <c r="N7963" t="s">
        <v>10991</v>
      </c>
      <c r="O7963" t="s">
        <v>10992</v>
      </c>
      <c r="Q7963" t="s">
        <v>10993</v>
      </c>
      <c r="S7963" t="s">
        <v>10994</v>
      </c>
      <c r="T7963">
        <v>43102.456932870402</v>
      </c>
    </row>
    <row r="7964" spans="1:20" x14ac:dyDescent="0.25">
      <c r="A7964" t="s">
        <v>6823</v>
      </c>
      <c r="B7964" t="s">
        <v>22789</v>
      </c>
      <c r="C7964" t="s">
        <v>10751</v>
      </c>
      <c r="D7964" t="s">
        <v>10683</v>
      </c>
      <c r="E7964" t="s">
        <v>10836</v>
      </c>
      <c r="F7964">
        <v>2.09</v>
      </c>
      <c r="G7964">
        <v>50.16</v>
      </c>
      <c r="H7964">
        <v>24</v>
      </c>
      <c r="I7964" t="s">
        <v>22666</v>
      </c>
      <c r="J7964">
        <v>0</v>
      </c>
      <c r="K7964">
        <v>0</v>
      </c>
      <c r="L7964" t="s">
        <v>11175</v>
      </c>
      <c r="N7964" t="s">
        <v>10686</v>
      </c>
      <c r="O7964" t="s">
        <v>10687</v>
      </c>
      <c r="Q7964" t="s">
        <v>10688</v>
      </c>
      <c r="S7964" t="s">
        <v>10689</v>
      </c>
      <c r="T7964">
        <v>43102.456956018497</v>
      </c>
    </row>
    <row r="7965" spans="1:20" x14ac:dyDescent="0.25">
      <c r="A7965" t="s">
        <v>22790</v>
      </c>
      <c r="B7965" t="s">
        <v>22791</v>
      </c>
      <c r="C7965" t="s">
        <v>10691</v>
      </c>
      <c r="D7965" t="s">
        <v>10683</v>
      </c>
      <c r="E7965" t="s">
        <v>10693</v>
      </c>
      <c r="F7965">
        <v>6.39</v>
      </c>
      <c r="G7965">
        <v>76.680000000000007</v>
      </c>
      <c r="H7965">
        <v>12</v>
      </c>
      <c r="I7965" t="s">
        <v>22666</v>
      </c>
      <c r="J7965">
        <v>0</v>
      </c>
      <c r="K7965">
        <v>0</v>
      </c>
      <c r="L7965" t="s">
        <v>10918</v>
      </c>
      <c r="N7965" t="s">
        <v>10923</v>
      </c>
      <c r="O7965" t="s">
        <v>10708</v>
      </c>
      <c r="Q7965" t="s">
        <v>10709</v>
      </c>
      <c r="S7965" t="s">
        <v>10924</v>
      </c>
      <c r="T7965">
        <v>43102.456967592603</v>
      </c>
    </row>
    <row r="7966" spans="1:20" x14ac:dyDescent="0.25">
      <c r="A7966" t="s">
        <v>22792</v>
      </c>
      <c r="B7966" t="s">
        <v>22793</v>
      </c>
      <c r="C7966" t="s">
        <v>10691</v>
      </c>
      <c r="D7966" t="s">
        <v>10683</v>
      </c>
      <c r="E7966" t="s">
        <v>10693</v>
      </c>
      <c r="F7966">
        <v>3.29</v>
      </c>
      <c r="G7966">
        <v>78.959999999999994</v>
      </c>
      <c r="H7966">
        <v>24</v>
      </c>
      <c r="I7966" t="s">
        <v>22666</v>
      </c>
      <c r="J7966">
        <v>0</v>
      </c>
      <c r="K7966">
        <v>0</v>
      </c>
      <c r="L7966" t="s">
        <v>10788</v>
      </c>
      <c r="N7966" t="s">
        <v>10826</v>
      </c>
      <c r="O7966" t="s">
        <v>10708</v>
      </c>
      <c r="Q7966" t="s">
        <v>10709</v>
      </c>
      <c r="S7966" t="s">
        <v>10827</v>
      </c>
      <c r="T7966">
        <v>43102.456921296303</v>
      </c>
    </row>
    <row r="7967" spans="1:20" x14ac:dyDescent="0.25">
      <c r="A7967" t="s">
        <v>6824</v>
      </c>
      <c r="B7967" t="s">
        <v>22794</v>
      </c>
      <c r="C7967" t="s">
        <v>10681</v>
      </c>
      <c r="D7967" t="s">
        <v>10683</v>
      </c>
      <c r="E7967" t="s">
        <v>10685</v>
      </c>
      <c r="F7967">
        <v>16.989999999999998</v>
      </c>
      <c r="G7967">
        <v>407.76</v>
      </c>
      <c r="H7967">
        <v>24</v>
      </c>
      <c r="I7967" t="s">
        <v>22666</v>
      </c>
      <c r="J7967">
        <v>0</v>
      </c>
      <c r="K7967">
        <v>0</v>
      </c>
      <c r="L7967" t="s">
        <v>10740</v>
      </c>
      <c r="N7967" t="s">
        <v>10837</v>
      </c>
      <c r="O7967" t="s">
        <v>10701</v>
      </c>
      <c r="Q7967" t="s">
        <v>10702</v>
      </c>
      <c r="S7967" t="s">
        <v>10838</v>
      </c>
      <c r="T7967">
        <v>43102.456886574102</v>
      </c>
    </row>
    <row r="7968" spans="1:20" x14ac:dyDescent="0.25">
      <c r="A7968" t="s">
        <v>6825</v>
      </c>
      <c r="B7968" t="s">
        <v>22795</v>
      </c>
      <c r="C7968" t="s">
        <v>10681</v>
      </c>
      <c r="D7968" t="s">
        <v>10683</v>
      </c>
      <c r="E7968" t="s">
        <v>10685</v>
      </c>
      <c r="F7968">
        <v>8.99</v>
      </c>
      <c r="G7968">
        <v>107.88</v>
      </c>
      <c r="H7968">
        <v>12</v>
      </c>
      <c r="I7968" t="s">
        <v>22666</v>
      </c>
      <c r="J7968">
        <v>0</v>
      </c>
      <c r="K7968">
        <v>0</v>
      </c>
      <c r="L7968" t="s">
        <v>10692</v>
      </c>
      <c r="N7968" t="s">
        <v>10837</v>
      </c>
      <c r="O7968" t="s">
        <v>10701</v>
      </c>
      <c r="Q7968" t="s">
        <v>10702</v>
      </c>
      <c r="S7968" t="s">
        <v>10838</v>
      </c>
      <c r="T7968">
        <v>43102.456956018497</v>
      </c>
    </row>
    <row r="7969" spans="1:20" x14ac:dyDescent="0.25">
      <c r="A7969" t="s">
        <v>6826</v>
      </c>
      <c r="B7969" t="s">
        <v>22796</v>
      </c>
      <c r="C7969" t="s">
        <v>10681</v>
      </c>
      <c r="D7969" t="s">
        <v>10683</v>
      </c>
      <c r="E7969" t="s">
        <v>10685</v>
      </c>
      <c r="F7969">
        <v>8.99</v>
      </c>
      <c r="G7969">
        <v>395.56</v>
      </c>
      <c r="H7969">
        <v>44</v>
      </c>
      <c r="I7969" t="s">
        <v>22666</v>
      </c>
      <c r="J7969">
        <v>0</v>
      </c>
      <c r="K7969">
        <v>0</v>
      </c>
      <c r="L7969" t="s">
        <v>11628</v>
      </c>
      <c r="N7969" t="s">
        <v>10803</v>
      </c>
      <c r="O7969" t="s">
        <v>10782</v>
      </c>
      <c r="Q7969" t="s">
        <v>10783</v>
      </c>
      <c r="S7969" t="s">
        <v>10804</v>
      </c>
      <c r="T7969">
        <v>43102.456909722197</v>
      </c>
    </row>
    <row r="7970" spans="1:20" x14ac:dyDescent="0.25">
      <c r="A7970" t="s">
        <v>22797</v>
      </c>
      <c r="B7970" t="s">
        <v>22798</v>
      </c>
      <c r="C7970" t="s">
        <v>10691</v>
      </c>
      <c r="D7970" t="s">
        <v>10683</v>
      </c>
      <c r="E7970" t="s">
        <v>10693</v>
      </c>
      <c r="F7970">
        <v>0.59</v>
      </c>
      <c r="G7970">
        <v>14.16</v>
      </c>
      <c r="H7970">
        <v>24</v>
      </c>
      <c r="I7970" t="s">
        <v>22666</v>
      </c>
      <c r="J7970">
        <v>0</v>
      </c>
      <c r="K7970">
        <v>0</v>
      </c>
      <c r="L7970" t="s">
        <v>11175</v>
      </c>
      <c r="N7970" t="s">
        <v>14473</v>
      </c>
      <c r="O7970" t="s">
        <v>10747</v>
      </c>
      <c r="Q7970" t="s">
        <v>10748</v>
      </c>
      <c r="S7970" t="s">
        <v>14474</v>
      </c>
      <c r="T7970">
        <v>43102.456956018497</v>
      </c>
    </row>
    <row r="7971" spans="1:20" x14ac:dyDescent="0.25">
      <c r="A7971" t="s">
        <v>6827</v>
      </c>
      <c r="B7971" t="s">
        <v>22799</v>
      </c>
      <c r="C7971" t="s">
        <v>10751</v>
      </c>
      <c r="D7971" t="s">
        <v>10683</v>
      </c>
      <c r="E7971" t="s">
        <v>10836</v>
      </c>
      <c r="F7971">
        <v>2.39</v>
      </c>
      <c r="G7971">
        <v>57.36</v>
      </c>
      <c r="H7971">
        <v>24</v>
      </c>
      <c r="I7971" t="s">
        <v>22666</v>
      </c>
      <c r="J7971">
        <v>0</v>
      </c>
      <c r="K7971">
        <v>0</v>
      </c>
      <c r="L7971" t="s">
        <v>11175</v>
      </c>
      <c r="N7971" t="s">
        <v>10686</v>
      </c>
      <c r="O7971" t="s">
        <v>10687</v>
      </c>
      <c r="Q7971" t="s">
        <v>10688</v>
      </c>
      <c r="S7971" t="s">
        <v>10689</v>
      </c>
      <c r="T7971">
        <v>43102.456956018497</v>
      </c>
    </row>
    <row r="7972" spans="1:20" x14ac:dyDescent="0.25">
      <c r="A7972" t="s">
        <v>22800</v>
      </c>
      <c r="B7972" t="s">
        <v>22801</v>
      </c>
      <c r="C7972" t="s">
        <v>10691</v>
      </c>
      <c r="D7972" t="s">
        <v>10683</v>
      </c>
      <c r="E7972" t="s">
        <v>10693</v>
      </c>
      <c r="F7972">
        <v>1.19</v>
      </c>
      <c r="G7972">
        <v>28.56</v>
      </c>
      <c r="H7972">
        <v>24</v>
      </c>
      <c r="I7972" t="s">
        <v>22666</v>
      </c>
      <c r="J7972">
        <v>0</v>
      </c>
      <c r="K7972">
        <v>0</v>
      </c>
      <c r="L7972" t="s">
        <v>11325</v>
      </c>
      <c r="N7972" t="s">
        <v>10991</v>
      </c>
      <c r="O7972" t="s">
        <v>10992</v>
      </c>
      <c r="Q7972" t="s">
        <v>10993</v>
      </c>
      <c r="S7972" t="s">
        <v>10994</v>
      </c>
      <c r="T7972">
        <v>43102.456932870402</v>
      </c>
    </row>
    <row r="7973" spans="1:20" x14ac:dyDescent="0.25">
      <c r="A7973" t="s">
        <v>6828</v>
      </c>
      <c r="B7973" t="s">
        <v>22802</v>
      </c>
      <c r="C7973" t="s">
        <v>10751</v>
      </c>
      <c r="D7973" t="s">
        <v>10683</v>
      </c>
      <c r="E7973" t="s">
        <v>10836</v>
      </c>
      <c r="F7973">
        <v>1.19</v>
      </c>
      <c r="G7973">
        <v>28.56</v>
      </c>
      <c r="H7973">
        <v>24</v>
      </c>
      <c r="I7973" t="s">
        <v>22666</v>
      </c>
      <c r="J7973">
        <v>0</v>
      </c>
      <c r="K7973">
        <v>0</v>
      </c>
      <c r="L7973" t="s">
        <v>11325</v>
      </c>
      <c r="N7973" t="s">
        <v>10686</v>
      </c>
      <c r="O7973" t="s">
        <v>10687</v>
      </c>
      <c r="Q7973" t="s">
        <v>10688</v>
      </c>
      <c r="S7973" t="s">
        <v>10689</v>
      </c>
      <c r="T7973">
        <v>43102.456932870402</v>
      </c>
    </row>
    <row r="7974" spans="1:20" x14ac:dyDescent="0.25">
      <c r="A7974" t="s">
        <v>6829</v>
      </c>
      <c r="B7974" t="s">
        <v>22803</v>
      </c>
      <c r="C7974" t="s">
        <v>10751</v>
      </c>
      <c r="D7974" t="s">
        <v>10683</v>
      </c>
      <c r="E7974" t="s">
        <v>10836</v>
      </c>
      <c r="F7974">
        <v>4.79</v>
      </c>
      <c r="G7974">
        <v>28.74</v>
      </c>
      <c r="H7974">
        <v>6</v>
      </c>
      <c r="I7974" t="s">
        <v>22666</v>
      </c>
      <c r="J7974">
        <v>0</v>
      </c>
      <c r="K7974">
        <v>0</v>
      </c>
      <c r="L7974" t="s">
        <v>11175</v>
      </c>
      <c r="M7974">
        <v>43665</v>
      </c>
      <c r="N7974" t="s">
        <v>10991</v>
      </c>
      <c r="O7974" t="s">
        <v>10992</v>
      </c>
      <c r="Q7974" t="s">
        <v>10993</v>
      </c>
      <c r="S7974" t="s">
        <v>10994</v>
      </c>
      <c r="T7974">
        <v>43102.456956018497</v>
      </c>
    </row>
    <row r="7975" spans="1:20" x14ac:dyDescent="0.25">
      <c r="A7975" t="s">
        <v>22804</v>
      </c>
      <c r="B7975" t="s">
        <v>22805</v>
      </c>
      <c r="C7975" t="s">
        <v>10691</v>
      </c>
      <c r="D7975" t="s">
        <v>10683</v>
      </c>
      <c r="E7975" t="s">
        <v>10693</v>
      </c>
      <c r="F7975">
        <v>2.5099999999999998</v>
      </c>
      <c r="G7975">
        <v>60.24</v>
      </c>
      <c r="H7975">
        <v>24</v>
      </c>
      <c r="I7975" t="s">
        <v>22666</v>
      </c>
      <c r="J7975">
        <v>0</v>
      </c>
      <c r="K7975">
        <v>0</v>
      </c>
      <c r="L7975" t="s">
        <v>11175</v>
      </c>
      <c r="N7975" t="s">
        <v>14473</v>
      </c>
      <c r="O7975" t="s">
        <v>10747</v>
      </c>
      <c r="Q7975" t="s">
        <v>10748</v>
      </c>
      <c r="S7975" t="s">
        <v>14474</v>
      </c>
      <c r="T7975">
        <v>43102.456956018497</v>
      </c>
    </row>
    <row r="7976" spans="1:20" x14ac:dyDescent="0.25">
      <c r="A7976" t="s">
        <v>6830</v>
      </c>
      <c r="B7976" t="s">
        <v>22806</v>
      </c>
      <c r="C7976" t="s">
        <v>10681</v>
      </c>
      <c r="D7976" t="s">
        <v>10683</v>
      </c>
      <c r="E7976" t="s">
        <v>10685</v>
      </c>
      <c r="F7976">
        <v>11.49</v>
      </c>
      <c r="G7976">
        <v>275.76</v>
      </c>
      <c r="H7976">
        <v>24</v>
      </c>
      <c r="I7976" t="s">
        <v>22666</v>
      </c>
      <c r="J7976">
        <v>0</v>
      </c>
      <c r="K7976">
        <v>0</v>
      </c>
      <c r="L7976" t="s">
        <v>10731</v>
      </c>
      <c r="N7976" t="s">
        <v>10732</v>
      </c>
      <c r="O7976" t="s">
        <v>10687</v>
      </c>
      <c r="Q7976" t="s">
        <v>10688</v>
      </c>
      <c r="S7976" t="s">
        <v>10733</v>
      </c>
      <c r="T7976">
        <v>43102.456875000003</v>
      </c>
    </row>
    <row r="7977" spans="1:20" x14ac:dyDescent="0.25">
      <c r="A7977" t="s">
        <v>22807</v>
      </c>
      <c r="B7977" t="s">
        <v>22808</v>
      </c>
      <c r="C7977" t="s">
        <v>10691</v>
      </c>
      <c r="D7977" t="s">
        <v>10683</v>
      </c>
      <c r="E7977" t="s">
        <v>10693</v>
      </c>
      <c r="F7977">
        <v>34.99</v>
      </c>
      <c r="G7977">
        <v>349.9</v>
      </c>
      <c r="H7977">
        <v>10</v>
      </c>
      <c r="I7977" t="s">
        <v>22666</v>
      </c>
      <c r="J7977">
        <v>10</v>
      </c>
      <c r="K7977">
        <v>0</v>
      </c>
      <c r="L7977" t="s">
        <v>11305</v>
      </c>
      <c r="N7977" t="s">
        <v>10694</v>
      </c>
      <c r="O7977" t="s">
        <v>10695</v>
      </c>
      <c r="Q7977" t="s">
        <v>10696</v>
      </c>
      <c r="S7977" t="s">
        <v>10697</v>
      </c>
      <c r="T7977">
        <v>43102.456875000003</v>
      </c>
    </row>
    <row r="7978" spans="1:20" x14ac:dyDescent="0.25">
      <c r="A7978" t="s">
        <v>22809</v>
      </c>
      <c r="B7978" t="s">
        <v>22810</v>
      </c>
      <c r="C7978" t="s">
        <v>10691</v>
      </c>
      <c r="D7978" t="s">
        <v>10683</v>
      </c>
      <c r="E7978" t="s">
        <v>10693</v>
      </c>
      <c r="F7978">
        <v>2.5099999999999998</v>
      </c>
      <c r="G7978">
        <v>60.24</v>
      </c>
      <c r="H7978">
        <v>24</v>
      </c>
      <c r="I7978" t="s">
        <v>22666</v>
      </c>
      <c r="J7978">
        <v>0</v>
      </c>
      <c r="K7978">
        <v>0</v>
      </c>
      <c r="L7978" t="s">
        <v>11175</v>
      </c>
      <c r="N7978" t="s">
        <v>14473</v>
      </c>
      <c r="O7978" t="s">
        <v>10747</v>
      </c>
      <c r="Q7978" t="s">
        <v>10748</v>
      </c>
      <c r="S7978" t="s">
        <v>14474</v>
      </c>
      <c r="T7978">
        <v>43102.456956018497</v>
      </c>
    </row>
    <row r="7979" spans="1:20" x14ac:dyDescent="0.25">
      <c r="A7979" t="s">
        <v>22811</v>
      </c>
      <c r="B7979" t="s">
        <v>22812</v>
      </c>
      <c r="C7979" t="s">
        <v>10751</v>
      </c>
      <c r="D7979" t="s">
        <v>10683</v>
      </c>
      <c r="E7979" t="s">
        <v>10753</v>
      </c>
      <c r="F7979">
        <v>1.99</v>
      </c>
      <c r="G7979">
        <v>47.76</v>
      </c>
      <c r="H7979">
        <v>24</v>
      </c>
      <c r="I7979" t="s">
        <v>22666</v>
      </c>
      <c r="J7979">
        <v>0</v>
      </c>
      <c r="K7979">
        <v>0</v>
      </c>
      <c r="L7979" t="s">
        <v>11175</v>
      </c>
      <c r="M7979">
        <v>43665</v>
      </c>
      <c r="N7979" t="s">
        <v>10694</v>
      </c>
      <c r="O7979" t="s">
        <v>10695</v>
      </c>
      <c r="Q7979" t="s">
        <v>10696</v>
      </c>
      <c r="S7979" t="s">
        <v>10697</v>
      </c>
      <c r="T7979">
        <v>43102.456956018497</v>
      </c>
    </row>
    <row r="7980" spans="1:20" x14ac:dyDescent="0.25">
      <c r="A7980" t="s">
        <v>6831</v>
      </c>
      <c r="B7980" t="s">
        <v>22813</v>
      </c>
      <c r="C7980" t="s">
        <v>10681</v>
      </c>
      <c r="D7980" t="s">
        <v>10683</v>
      </c>
      <c r="E7980" t="s">
        <v>10685</v>
      </c>
      <c r="F7980">
        <v>2.4900000000000002</v>
      </c>
      <c r="G7980">
        <v>59.76</v>
      </c>
      <c r="H7980">
        <v>24</v>
      </c>
      <c r="I7980" t="s">
        <v>22666</v>
      </c>
      <c r="J7980">
        <v>0</v>
      </c>
      <c r="K7980">
        <v>0</v>
      </c>
      <c r="L7980" t="s">
        <v>11325</v>
      </c>
      <c r="M7980">
        <v>43738</v>
      </c>
      <c r="N7980" t="s">
        <v>10991</v>
      </c>
      <c r="O7980" t="s">
        <v>10992</v>
      </c>
      <c r="Q7980" t="s">
        <v>10993</v>
      </c>
      <c r="S7980" t="s">
        <v>10994</v>
      </c>
      <c r="T7980">
        <v>43102.456932870402</v>
      </c>
    </row>
    <row r="7981" spans="1:20" x14ac:dyDescent="0.25">
      <c r="A7981" t="s">
        <v>6832</v>
      </c>
      <c r="B7981" t="s">
        <v>22814</v>
      </c>
      <c r="C7981" t="s">
        <v>10751</v>
      </c>
      <c r="D7981" t="s">
        <v>10683</v>
      </c>
      <c r="E7981" t="s">
        <v>10836</v>
      </c>
      <c r="F7981">
        <v>1.19</v>
      </c>
      <c r="G7981">
        <v>28.56</v>
      </c>
      <c r="H7981">
        <v>24</v>
      </c>
      <c r="I7981" t="s">
        <v>22666</v>
      </c>
      <c r="J7981">
        <v>0</v>
      </c>
      <c r="K7981">
        <v>0</v>
      </c>
      <c r="L7981" t="s">
        <v>11325</v>
      </c>
      <c r="N7981" t="s">
        <v>10686</v>
      </c>
      <c r="O7981" t="s">
        <v>10687</v>
      </c>
      <c r="Q7981" t="s">
        <v>10688</v>
      </c>
      <c r="S7981" t="s">
        <v>10689</v>
      </c>
      <c r="T7981">
        <v>43102.456932870402</v>
      </c>
    </row>
    <row r="7982" spans="1:20" x14ac:dyDescent="0.25">
      <c r="A7982" t="s">
        <v>22815</v>
      </c>
      <c r="B7982" t="s">
        <v>22816</v>
      </c>
      <c r="C7982" t="s">
        <v>10691</v>
      </c>
      <c r="D7982" t="s">
        <v>10683</v>
      </c>
      <c r="E7982" t="s">
        <v>10693</v>
      </c>
      <c r="F7982">
        <v>9.99</v>
      </c>
      <c r="G7982">
        <v>239.76</v>
      </c>
      <c r="H7982">
        <v>24</v>
      </c>
      <c r="I7982" t="s">
        <v>22666</v>
      </c>
      <c r="J7982">
        <v>0</v>
      </c>
      <c r="K7982">
        <v>0</v>
      </c>
      <c r="L7982" t="s">
        <v>10740</v>
      </c>
      <c r="N7982" t="s">
        <v>10700</v>
      </c>
      <c r="O7982" t="s">
        <v>10701</v>
      </c>
      <c r="Q7982" t="s">
        <v>10702</v>
      </c>
      <c r="S7982" t="s">
        <v>10703</v>
      </c>
      <c r="T7982">
        <v>43102.456886574102</v>
      </c>
    </row>
    <row r="7983" spans="1:20" x14ac:dyDescent="0.25">
      <c r="A7983" t="s">
        <v>6833</v>
      </c>
      <c r="B7983" t="s">
        <v>22817</v>
      </c>
      <c r="C7983" t="s">
        <v>10681</v>
      </c>
      <c r="D7983" t="s">
        <v>10683</v>
      </c>
      <c r="E7983" t="s">
        <v>10685</v>
      </c>
      <c r="F7983">
        <v>7.49</v>
      </c>
      <c r="G7983">
        <v>179.76</v>
      </c>
      <c r="H7983">
        <v>24</v>
      </c>
      <c r="I7983" t="s">
        <v>22666</v>
      </c>
      <c r="J7983">
        <v>0</v>
      </c>
      <c r="K7983">
        <v>0</v>
      </c>
      <c r="L7983" t="s">
        <v>11175</v>
      </c>
      <c r="N7983" t="s">
        <v>10746</v>
      </c>
      <c r="O7983" t="s">
        <v>10747</v>
      </c>
      <c r="Q7983" t="s">
        <v>10748</v>
      </c>
      <c r="S7983" t="s">
        <v>10749</v>
      </c>
      <c r="T7983">
        <v>43102.456956018497</v>
      </c>
    </row>
    <row r="7984" spans="1:20" x14ac:dyDescent="0.25">
      <c r="A7984" t="s">
        <v>6834</v>
      </c>
      <c r="B7984" t="s">
        <v>22818</v>
      </c>
      <c r="C7984" t="s">
        <v>10681</v>
      </c>
      <c r="D7984" t="s">
        <v>10683</v>
      </c>
      <c r="E7984" t="s">
        <v>10685</v>
      </c>
      <c r="F7984">
        <v>10.99</v>
      </c>
      <c r="G7984">
        <v>263.76</v>
      </c>
      <c r="H7984">
        <v>24</v>
      </c>
      <c r="I7984" t="s">
        <v>22666</v>
      </c>
      <c r="J7984">
        <v>0</v>
      </c>
      <c r="K7984">
        <v>0</v>
      </c>
      <c r="L7984" t="s">
        <v>10868</v>
      </c>
      <c r="M7984">
        <v>45838</v>
      </c>
      <c r="N7984" t="s">
        <v>10737</v>
      </c>
      <c r="O7984" t="s">
        <v>10708</v>
      </c>
      <c r="Q7984" t="s">
        <v>10709</v>
      </c>
      <c r="S7984" t="s">
        <v>10738</v>
      </c>
      <c r="T7984">
        <v>43102.456990740699</v>
      </c>
    </row>
    <row r="7985" spans="1:20" x14ac:dyDescent="0.25">
      <c r="A7985" t="s">
        <v>22819</v>
      </c>
      <c r="B7985" t="s">
        <v>22820</v>
      </c>
      <c r="C7985" t="s">
        <v>10691</v>
      </c>
      <c r="D7985" t="s">
        <v>10683</v>
      </c>
      <c r="E7985" t="s">
        <v>10693</v>
      </c>
      <c r="F7985">
        <v>1.99</v>
      </c>
      <c r="G7985">
        <v>47.76</v>
      </c>
      <c r="H7985">
        <v>24</v>
      </c>
      <c r="I7985" t="s">
        <v>22666</v>
      </c>
      <c r="J7985">
        <v>0</v>
      </c>
      <c r="K7985">
        <v>0</v>
      </c>
      <c r="L7985" t="s">
        <v>10758</v>
      </c>
      <c r="N7985" t="s">
        <v>11086</v>
      </c>
      <c r="O7985" t="s">
        <v>10708</v>
      </c>
      <c r="Q7985" t="s">
        <v>10709</v>
      </c>
      <c r="S7985" t="s">
        <v>11087</v>
      </c>
      <c r="T7985">
        <v>43109.404224537</v>
      </c>
    </row>
    <row r="7986" spans="1:20" x14ac:dyDescent="0.25">
      <c r="A7986" t="s">
        <v>6835</v>
      </c>
      <c r="B7986" t="s">
        <v>22821</v>
      </c>
      <c r="C7986" t="s">
        <v>10681</v>
      </c>
      <c r="D7986" t="s">
        <v>10683</v>
      </c>
      <c r="E7986" t="s">
        <v>10685</v>
      </c>
      <c r="F7986">
        <v>4.99</v>
      </c>
      <c r="G7986">
        <v>119.76</v>
      </c>
      <c r="H7986">
        <v>24</v>
      </c>
      <c r="I7986" t="s">
        <v>22666</v>
      </c>
      <c r="J7986">
        <v>0</v>
      </c>
      <c r="K7986">
        <v>0</v>
      </c>
      <c r="L7986" t="s">
        <v>11168</v>
      </c>
      <c r="N7986" t="s">
        <v>10826</v>
      </c>
      <c r="O7986" t="s">
        <v>10708</v>
      </c>
      <c r="Q7986" t="s">
        <v>10709</v>
      </c>
      <c r="S7986" t="s">
        <v>10827</v>
      </c>
      <c r="T7986">
        <v>43102.456875000003</v>
      </c>
    </row>
    <row r="7987" spans="1:20" x14ac:dyDescent="0.25">
      <c r="A7987" t="s">
        <v>6836</v>
      </c>
      <c r="B7987" t="s">
        <v>22822</v>
      </c>
      <c r="C7987" t="s">
        <v>10751</v>
      </c>
      <c r="D7987" t="s">
        <v>13204</v>
      </c>
      <c r="E7987" t="s">
        <v>10753</v>
      </c>
      <c r="F7987">
        <v>2.69</v>
      </c>
      <c r="G7987">
        <v>64.56</v>
      </c>
      <c r="H7987">
        <v>24</v>
      </c>
      <c r="I7987" t="s">
        <v>22666</v>
      </c>
      <c r="J7987">
        <v>0</v>
      </c>
      <c r="K7987">
        <v>0</v>
      </c>
      <c r="L7987" t="s">
        <v>10788</v>
      </c>
      <c r="M7987">
        <v>44729</v>
      </c>
      <c r="N7987" t="s">
        <v>10826</v>
      </c>
      <c r="O7987" t="s">
        <v>10708</v>
      </c>
      <c r="Q7987" t="s">
        <v>10709</v>
      </c>
      <c r="S7987" t="s">
        <v>10827</v>
      </c>
      <c r="T7987">
        <v>43102.456921296303</v>
      </c>
    </row>
    <row r="7988" spans="1:20" x14ac:dyDescent="0.25">
      <c r="A7988" t="s">
        <v>9998</v>
      </c>
      <c r="B7988" t="s">
        <v>22823</v>
      </c>
      <c r="C7988" t="s">
        <v>10751</v>
      </c>
      <c r="D7988" t="s">
        <v>10683</v>
      </c>
      <c r="E7988" t="s">
        <v>10693</v>
      </c>
      <c r="F7988">
        <v>1.19</v>
      </c>
      <c r="G7988">
        <v>28.56</v>
      </c>
      <c r="H7988">
        <v>24</v>
      </c>
      <c r="I7988" t="s">
        <v>22666</v>
      </c>
      <c r="J7988">
        <v>0</v>
      </c>
      <c r="K7988">
        <v>0</v>
      </c>
      <c r="L7988" t="s">
        <v>11175</v>
      </c>
      <c r="N7988" t="s">
        <v>10694</v>
      </c>
      <c r="O7988" t="s">
        <v>10695</v>
      </c>
      <c r="Q7988" t="s">
        <v>10696</v>
      </c>
      <c r="S7988" t="s">
        <v>10697</v>
      </c>
      <c r="T7988">
        <v>43102.456956018497</v>
      </c>
    </row>
    <row r="7989" spans="1:20" x14ac:dyDescent="0.25">
      <c r="A7989" t="s">
        <v>6837</v>
      </c>
      <c r="B7989" t="s">
        <v>22824</v>
      </c>
      <c r="C7989" t="s">
        <v>10681</v>
      </c>
      <c r="D7989" t="s">
        <v>10683</v>
      </c>
      <c r="E7989" t="s">
        <v>10685</v>
      </c>
      <c r="F7989">
        <v>10.99</v>
      </c>
      <c r="G7989">
        <v>263.76</v>
      </c>
      <c r="H7989">
        <v>24</v>
      </c>
      <c r="I7989" t="s">
        <v>22666</v>
      </c>
      <c r="J7989">
        <v>0</v>
      </c>
      <c r="K7989">
        <v>0</v>
      </c>
      <c r="L7989" t="s">
        <v>10868</v>
      </c>
      <c r="N7989" t="s">
        <v>10991</v>
      </c>
      <c r="O7989" t="s">
        <v>10992</v>
      </c>
      <c r="Q7989" t="s">
        <v>10993</v>
      </c>
      <c r="S7989" t="s">
        <v>10994</v>
      </c>
      <c r="T7989">
        <v>43102.456990740699</v>
      </c>
    </row>
    <row r="7990" spans="1:20" x14ac:dyDescent="0.25">
      <c r="A7990" t="s">
        <v>22825</v>
      </c>
      <c r="B7990" t="s">
        <v>22826</v>
      </c>
      <c r="C7990" t="s">
        <v>10751</v>
      </c>
      <c r="D7990" t="s">
        <v>10683</v>
      </c>
      <c r="E7990" t="s">
        <v>10753</v>
      </c>
      <c r="F7990">
        <v>20.99</v>
      </c>
      <c r="G7990">
        <v>251.88</v>
      </c>
      <c r="H7990">
        <v>12</v>
      </c>
      <c r="I7990" t="s">
        <v>22666</v>
      </c>
      <c r="J7990">
        <v>0</v>
      </c>
      <c r="K7990">
        <v>0</v>
      </c>
      <c r="L7990" t="s">
        <v>10883</v>
      </c>
      <c r="M7990">
        <v>43861</v>
      </c>
      <c r="N7990" t="s">
        <v>10837</v>
      </c>
      <c r="O7990" t="s">
        <v>10701</v>
      </c>
      <c r="Q7990" t="s">
        <v>10702</v>
      </c>
      <c r="S7990" t="s">
        <v>10838</v>
      </c>
      <c r="T7990">
        <v>43102.456979166702</v>
      </c>
    </row>
    <row r="7991" spans="1:20" x14ac:dyDescent="0.25">
      <c r="A7991" t="s">
        <v>22827</v>
      </c>
      <c r="B7991" t="s">
        <v>22828</v>
      </c>
      <c r="C7991" t="s">
        <v>10751</v>
      </c>
      <c r="D7991" t="s">
        <v>10683</v>
      </c>
      <c r="E7991" t="s">
        <v>10753</v>
      </c>
      <c r="F7991">
        <v>21.99</v>
      </c>
      <c r="G7991">
        <v>263.88</v>
      </c>
      <c r="H7991">
        <v>12</v>
      </c>
      <c r="I7991" t="s">
        <v>22666</v>
      </c>
      <c r="J7991">
        <v>0</v>
      </c>
      <c r="K7991">
        <v>0</v>
      </c>
      <c r="L7991" t="s">
        <v>10835</v>
      </c>
      <c r="M7991">
        <v>43861</v>
      </c>
      <c r="N7991" t="s">
        <v>10837</v>
      </c>
      <c r="O7991" t="s">
        <v>10701</v>
      </c>
      <c r="Q7991" t="s">
        <v>10702</v>
      </c>
      <c r="S7991" t="s">
        <v>10838</v>
      </c>
      <c r="T7991">
        <v>43102.456863425898</v>
      </c>
    </row>
    <row r="7992" spans="1:20" x14ac:dyDescent="0.25">
      <c r="A7992" t="s">
        <v>6838</v>
      </c>
      <c r="B7992" t="s">
        <v>22829</v>
      </c>
      <c r="C7992" t="s">
        <v>10681</v>
      </c>
      <c r="D7992" t="s">
        <v>10683</v>
      </c>
      <c r="E7992" t="s">
        <v>10685</v>
      </c>
      <c r="F7992">
        <v>19.989999999999998</v>
      </c>
      <c r="G7992">
        <v>239.88</v>
      </c>
      <c r="H7992">
        <v>12</v>
      </c>
      <c r="I7992" t="s">
        <v>22666</v>
      </c>
      <c r="J7992">
        <v>0</v>
      </c>
      <c r="K7992">
        <v>0</v>
      </c>
      <c r="L7992" t="s">
        <v>10868</v>
      </c>
      <c r="N7992" t="s">
        <v>10837</v>
      </c>
      <c r="O7992" t="s">
        <v>10701</v>
      </c>
      <c r="Q7992" t="s">
        <v>10702</v>
      </c>
      <c r="S7992" t="s">
        <v>10838</v>
      </c>
      <c r="T7992">
        <v>43102.456990740699</v>
      </c>
    </row>
    <row r="7993" spans="1:20" x14ac:dyDescent="0.25">
      <c r="A7993" t="s">
        <v>22830</v>
      </c>
      <c r="B7993" t="s">
        <v>22831</v>
      </c>
      <c r="C7993" t="s">
        <v>10751</v>
      </c>
      <c r="D7993" t="s">
        <v>10683</v>
      </c>
      <c r="E7993" t="s">
        <v>10753</v>
      </c>
      <c r="F7993">
        <v>29.99</v>
      </c>
      <c r="G7993">
        <v>119.96</v>
      </c>
      <c r="H7993">
        <v>4</v>
      </c>
      <c r="I7993" t="s">
        <v>22666</v>
      </c>
      <c r="J7993">
        <v>0</v>
      </c>
      <c r="K7993">
        <v>0</v>
      </c>
      <c r="L7993" t="s">
        <v>10706</v>
      </c>
      <c r="N7993" t="s">
        <v>10737</v>
      </c>
      <c r="O7993" t="s">
        <v>10708</v>
      </c>
      <c r="Q7993" t="s">
        <v>10709</v>
      </c>
      <c r="S7993" t="s">
        <v>10738</v>
      </c>
      <c r="T7993">
        <v>43102.457002314797</v>
      </c>
    </row>
    <row r="7994" spans="1:20" x14ac:dyDescent="0.25">
      <c r="A7994" t="s">
        <v>22832</v>
      </c>
      <c r="B7994" t="s">
        <v>22833</v>
      </c>
      <c r="C7994" t="s">
        <v>10691</v>
      </c>
      <c r="D7994" t="s">
        <v>10683</v>
      </c>
      <c r="E7994" t="s">
        <v>10693</v>
      </c>
      <c r="F7994">
        <v>0.88</v>
      </c>
      <c r="G7994">
        <v>42.24</v>
      </c>
      <c r="H7994">
        <v>48</v>
      </c>
      <c r="I7994" t="s">
        <v>22666</v>
      </c>
      <c r="J7994">
        <v>0</v>
      </c>
      <c r="K7994">
        <v>0</v>
      </c>
      <c r="L7994" t="s">
        <v>13095</v>
      </c>
      <c r="N7994" t="s">
        <v>13096</v>
      </c>
      <c r="O7994" t="s">
        <v>11717</v>
      </c>
      <c r="Q7994" t="s">
        <v>11718</v>
      </c>
      <c r="S7994" t="s">
        <v>13097</v>
      </c>
      <c r="T7994">
        <v>43102.456886574102</v>
      </c>
    </row>
    <row r="7995" spans="1:20" x14ac:dyDescent="0.25">
      <c r="A7995" t="s">
        <v>9999</v>
      </c>
      <c r="B7995" t="s">
        <v>22834</v>
      </c>
      <c r="C7995" t="s">
        <v>10691</v>
      </c>
      <c r="D7995" t="s">
        <v>12566</v>
      </c>
      <c r="E7995" t="s">
        <v>10693</v>
      </c>
      <c r="F7995">
        <v>1.19</v>
      </c>
      <c r="G7995">
        <v>57.12</v>
      </c>
      <c r="H7995">
        <v>48</v>
      </c>
      <c r="I7995" t="s">
        <v>22666</v>
      </c>
      <c r="J7995">
        <v>0</v>
      </c>
      <c r="K7995">
        <v>0</v>
      </c>
      <c r="L7995" t="s">
        <v>10831</v>
      </c>
      <c r="N7995" t="s">
        <v>10686</v>
      </c>
      <c r="O7995" t="s">
        <v>10687</v>
      </c>
      <c r="Q7995" t="s">
        <v>10688</v>
      </c>
      <c r="S7995" t="s">
        <v>10689</v>
      </c>
      <c r="T7995">
        <v>43102.456956018497</v>
      </c>
    </row>
    <row r="7996" spans="1:20" x14ac:dyDescent="0.25">
      <c r="A7996" t="s">
        <v>6839</v>
      </c>
      <c r="B7996" t="s">
        <v>22835</v>
      </c>
      <c r="C7996" t="s">
        <v>10751</v>
      </c>
      <c r="D7996" t="s">
        <v>12566</v>
      </c>
      <c r="E7996" t="s">
        <v>10836</v>
      </c>
      <c r="F7996">
        <v>2.09</v>
      </c>
      <c r="G7996">
        <v>100.32</v>
      </c>
      <c r="H7996">
        <v>48</v>
      </c>
      <c r="I7996" t="s">
        <v>22666</v>
      </c>
      <c r="J7996">
        <v>0</v>
      </c>
      <c r="K7996">
        <v>0</v>
      </c>
      <c r="L7996" t="s">
        <v>10791</v>
      </c>
      <c r="N7996" t="s">
        <v>10700</v>
      </c>
      <c r="O7996" t="s">
        <v>10701</v>
      </c>
      <c r="Q7996" t="s">
        <v>10702</v>
      </c>
      <c r="S7996" t="s">
        <v>10703</v>
      </c>
      <c r="T7996">
        <v>43102.456967592603</v>
      </c>
    </row>
    <row r="7997" spans="1:20" x14ac:dyDescent="0.25">
      <c r="A7997" t="s">
        <v>22836</v>
      </c>
      <c r="B7997" t="s">
        <v>22741</v>
      </c>
      <c r="C7997" t="s">
        <v>10691</v>
      </c>
      <c r="D7997" t="s">
        <v>12566</v>
      </c>
      <c r="E7997" t="s">
        <v>10693</v>
      </c>
      <c r="F7997">
        <v>2.99</v>
      </c>
      <c r="G7997">
        <v>143.52000000000001</v>
      </c>
      <c r="H7997">
        <v>48</v>
      </c>
      <c r="I7997" t="s">
        <v>22666</v>
      </c>
      <c r="J7997">
        <v>0</v>
      </c>
      <c r="K7997">
        <v>0</v>
      </c>
      <c r="L7997" t="s">
        <v>10758</v>
      </c>
      <c r="N7997" t="s">
        <v>11038</v>
      </c>
      <c r="O7997" t="s">
        <v>10708</v>
      </c>
      <c r="Q7997" t="s">
        <v>10709</v>
      </c>
      <c r="S7997" t="s">
        <v>11039</v>
      </c>
      <c r="T7997">
        <v>43109.404224537</v>
      </c>
    </row>
    <row r="7998" spans="1:20" x14ac:dyDescent="0.25">
      <c r="A7998" t="s">
        <v>22837</v>
      </c>
      <c r="B7998" t="s">
        <v>22838</v>
      </c>
      <c r="C7998" t="s">
        <v>10691</v>
      </c>
      <c r="D7998" t="s">
        <v>12566</v>
      </c>
      <c r="E7998" t="s">
        <v>10693</v>
      </c>
      <c r="F7998">
        <v>3.42</v>
      </c>
      <c r="G7998">
        <v>164.16</v>
      </c>
      <c r="H7998">
        <v>48</v>
      </c>
      <c r="I7998" t="s">
        <v>22666</v>
      </c>
      <c r="J7998">
        <v>0</v>
      </c>
      <c r="K7998">
        <v>0</v>
      </c>
      <c r="L7998" t="s">
        <v>10833</v>
      </c>
      <c r="N7998" t="s">
        <v>10700</v>
      </c>
      <c r="O7998" t="s">
        <v>10701</v>
      </c>
      <c r="Q7998" t="s">
        <v>10702</v>
      </c>
      <c r="S7998" t="s">
        <v>10703</v>
      </c>
      <c r="T7998">
        <v>43102.456967592603</v>
      </c>
    </row>
    <row r="7999" spans="1:20" x14ac:dyDescent="0.25">
      <c r="A7999" t="s">
        <v>10000</v>
      </c>
      <c r="B7999" t="s">
        <v>22839</v>
      </c>
      <c r="C7999" t="s">
        <v>10691</v>
      </c>
      <c r="D7999" t="s">
        <v>12566</v>
      </c>
      <c r="E7999" t="s">
        <v>10693</v>
      </c>
      <c r="F7999">
        <v>2.69</v>
      </c>
      <c r="G7999">
        <v>129.12</v>
      </c>
      <c r="H7999">
        <v>48</v>
      </c>
      <c r="I7999" t="s">
        <v>22666</v>
      </c>
      <c r="J7999">
        <v>0</v>
      </c>
      <c r="K7999">
        <v>0</v>
      </c>
      <c r="L7999" t="s">
        <v>10717</v>
      </c>
      <c r="N7999" t="s">
        <v>10700</v>
      </c>
      <c r="O7999" t="s">
        <v>10701</v>
      </c>
      <c r="Q7999" t="s">
        <v>10702</v>
      </c>
      <c r="S7999" t="s">
        <v>10703</v>
      </c>
      <c r="T7999">
        <v>43102.456921296303</v>
      </c>
    </row>
    <row r="8000" spans="1:20" x14ac:dyDescent="0.25">
      <c r="A8000" t="s">
        <v>10001</v>
      </c>
      <c r="B8000" t="s">
        <v>22840</v>
      </c>
      <c r="C8000" t="s">
        <v>10691</v>
      </c>
      <c r="D8000" t="s">
        <v>12566</v>
      </c>
      <c r="E8000" t="s">
        <v>10693</v>
      </c>
      <c r="F8000">
        <v>7.19</v>
      </c>
      <c r="G8000">
        <v>172.56</v>
      </c>
      <c r="H8000">
        <v>24</v>
      </c>
      <c r="I8000" t="s">
        <v>22666</v>
      </c>
      <c r="J8000">
        <v>0</v>
      </c>
      <c r="K8000">
        <v>0</v>
      </c>
      <c r="L8000" t="s">
        <v>10883</v>
      </c>
      <c r="N8000" t="s">
        <v>10991</v>
      </c>
      <c r="O8000" t="s">
        <v>10992</v>
      </c>
      <c r="Q8000" t="s">
        <v>10993</v>
      </c>
      <c r="S8000" t="s">
        <v>10994</v>
      </c>
      <c r="T8000">
        <v>43102.456979166702</v>
      </c>
    </row>
    <row r="8001" spans="1:20" x14ac:dyDescent="0.25">
      <c r="A8001" t="s">
        <v>22841</v>
      </c>
      <c r="B8001" t="s">
        <v>22842</v>
      </c>
      <c r="C8001" t="s">
        <v>10691</v>
      </c>
      <c r="D8001" t="s">
        <v>12566</v>
      </c>
      <c r="E8001" t="s">
        <v>10693</v>
      </c>
      <c r="F8001">
        <v>7.26</v>
      </c>
      <c r="G8001">
        <v>174.24</v>
      </c>
      <c r="H8001">
        <v>24</v>
      </c>
      <c r="I8001" t="s">
        <v>22666</v>
      </c>
      <c r="J8001">
        <v>0</v>
      </c>
      <c r="K8001">
        <v>0</v>
      </c>
      <c r="L8001" t="s">
        <v>10717</v>
      </c>
      <c r="N8001" t="s">
        <v>10803</v>
      </c>
      <c r="O8001" t="s">
        <v>10782</v>
      </c>
      <c r="Q8001" t="s">
        <v>10783</v>
      </c>
      <c r="S8001" t="s">
        <v>10804</v>
      </c>
      <c r="T8001">
        <v>43102.456921296303</v>
      </c>
    </row>
    <row r="8002" spans="1:20" x14ac:dyDescent="0.25">
      <c r="A8002" t="s">
        <v>22843</v>
      </c>
      <c r="B8002" t="s">
        <v>22844</v>
      </c>
      <c r="C8002" t="s">
        <v>10691</v>
      </c>
      <c r="D8002" t="s">
        <v>12566</v>
      </c>
      <c r="E8002" t="s">
        <v>10693</v>
      </c>
      <c r="F8002">
        <v>6.99</v>
      </c>
      <c r="G8002">
        <v>167.76</v>
      </c>
      <c r="H8002">
        <v>24</v>
      </c>
      <c r="I8002" t="s">
        <v>22666</v>
      </c>
      <c r="J8002">
        <v>0</v>
      </c>
      <c r="K8002">
        <v>0</v>
      </c>
      <c r="L8002" t="s">
        <v>10722</v>
      </c>
      <c r="N8002" t="s">
        <v>12914</v>
      </c>
      <c r="O8002" t="s">
        <v>10687</v>
      </c>
      <c r="Q8002" t="s">
        <v>10688</v>
      </c>
      <c r="S8002" t="s">
        <v>12915</v>
      </c>
      <c r="T8002">
        <v>43102.456956018497</v>
      </c>
    </row>
    <row r="8003" spans="1:20" x14ac:dyDescent="0.25">
      <c r="A8003" t="s">
        <v>22845</v>
      </c>
      <c r="B8003" t="s">
        <v>22846</v>
      </c>
      <c r="C8003" t="s">
        <v>10691</v>
      </c>
      <c r="D8003" t="s">
        <v>12566</v>
      </c>
      <c r="E8003" t="s">
        <v>10693</v>
      </c>
      <c r="F8003">
        <v>6.99</v>
      </c>
      <c r="G8003">
        <v>167.76</v>
      </c>
      <c r="H8003">
        <v>24</v>
      </c>
      <c r="I8003" t="s">
        <v>22666</v>
      </c>
      <c r="J8003">
        <v>0</v>
      </c>
      <c r="K8003">
        <v>0</v>
      </c>
      <c r="L8003" t="s">
        <v>10722</v>
      </c>
      <c r="N8003" t="s">
        <v>11609</v>
      </c>
      <c r="O8003" t="s">
        <v>10687</v>
      </c>
      <c r="Q8003" t="s">
        <v>10688</v>
      </c>
      <c r="S8003" t="s">
        <v>11610</v>
      </c>
      <c r="T8003">
        <v>43102.456956018497</v>
      </c>
    </row>
    <row r="8004" spans="1:20" x14ac:dyDescent="0.25">
      <c r="A8004" t="s">
        <v>22847</v>
      </c>
      <c r="B8004" t="s">
        <v>22848</v>
      </c>
      <c r="C8004" t="s">
        <v>10691</v>
      </c>
      <c r="D8004" t="s">
        <v>12566</v>
      </c>
      <c r="E8004" t="s">
        <v>10693</v>
      </c>
      <c r="F8004">
        <v>2.59</v>
      </c>
      <c r="G8004">
        <v>124.32</v>
      </c>
      <c r="H8004">
        <v>48</v>
      </c>
      <c r="I8004" t="s">
        <v>22666</v>
      </c>
      <c r="J8004">
        <v>0</v>
      </c>
      <c r="K8004">
        <v>0</v>
      </c>
      <c r="L8004" t="s">
        <v>10831</v>
      </c>
      <c r="N8004" t="s">
        <v>10923</v>
      </c>
      <c r="O8004" t="s">
        <v>10708</v>
      </c>
      <c r="Q8004" t="s">
        <v>10709</v>
      </c>
      <c r="S8004" t="s">
        <v>10924</v>
      </c>
      <c r="T8004">
        <v>43102.456956018497</v>
      </c>
    </row>
    <row r="8005" spans="1:20" x14ac:dyDescent="0.25">
      <c r="A8005" t="s">
        <v>6840</v>
      </c>
      <c r="B8005" t="s">
        <v>22849</v>
      </c>
      <c r="C8005" t="s">
        <v>10751</v>
      </c>
      <c r="D8005" t="s">
        <v>12566</v>
      </c>
      <c r="E8005" t="s">
        <v>10693</v>
      </c>
      <c r="F8005">
        <v>4.79</v>
      </c>
      <c r="G8005">
        <v>229.92</v>
      </c>
      <c r="H8005">
        <v>48</v>
      </c>
      <c r="I8005" t="s">
        <v>22666</v>
      </c>
      <c r="J8005">
        <v>0</v>
      </c>
      <c r="K8005">
        <v>0</v>
      </c>
      <c r="L8005" t="s">
        <v>10862</v>
      </c>
      <c r="N8005" t="s">
        <v>10732</v>
      </c>
      <c r="O8005" t="s">
        <v>10687</v>
      </c>
      <c r="Q8005" t="s">
        <v>10688</v>
      </c>
      <c r="S8005" t="s">
        <v>10733</v>
      </c>
      <c r="T8005">
        <v>43102.456909722197</v>
      </c>
    </row>
    <row r="8006" spans="1:20" x14ac:dyDescent="0.25">
      <c r="A8006" t="s">
        <v>22850</v>
      </c>
      <c r="B8006" t="s">
        <v>22851</v>
      </c>
      <c r="C8006" t="s">
        <v>10691</v>
      </c>
      <c r="D8006" t="s">
        <v>12566</v>
      </c>
      <c r="E8006" t="s">
        <v>10693</v>
      </c>
      <c r="F8006">
        <v>4.1399999999999997</v>
      </c>
      <c r="G8006">
        <v>99.36</v>
      </c>
      <c r="H8006">
        <v>24</v>
      </c>
      <c r="I8006" t="s">
        <v>22666</v>
      </c>
      <c r="J8006">
        <v>0</v>
      </c>
      <c r="K8006">
        <v>0</v>
      </c>
      <c r="L8006" t="s">
        <v>11175</v>
      </c>
      <c r="N8006" t="s">
        <v>14473</v>
      </c>
      <c r="O8006" t="s">
        <v>10747</v>
      </c>
      <c r="Q8006" t="s">
        <v>10748</v>
      </c>
      <c r="S8006" t="s">
        <v>14474</v>
      </c>
      <c r="T8006">
        <v>43102.456956018497</v>
      </c>
    </row>
    <row r="8007" spans="1:20" x14ac:dyDescent="0.25">
      <c r="A8007" t="s">
        <v>22852</v>
      </c>
      <c r="B8007" t="s">
        <v>22853</v>
      </c>
      <c r="C8007" t="s">
        <v>10691</v>
      </c>
      <c r="D8007" t="s">
        <v>12566</v>
      </c>
      <c r="E8007" t="s">
        <v>10693</v>
      </c>
      <c r="F8007">
        <v>2.59</v>
      </c>
      <c r="G8007">
        <v>124.32</v>
      </c>
      <c r="H8007">
        <v>48</v>
      </c>
      <c r="I8007" t="s">
        <v>22666</v>
      </c>
      <c r="J8007">
        <v>0</v>
      </c>
      <c r="K8007">
        <v>0</v>
      </c>
      <c r="L8007" t="s">
        <v>10831</v>
      </c>
      <c r="N8007" t="s">
        <v>10686</v>
      </c>
      <c r="O8007" t="s">
        <v>10687</v>
      </c>
      <c r="Q8007" t="s">
        <v>10688</v>
      </c>
      <c r="S8007" t="s">
        <v>10689</v>
      </c>
      <c r="T8007">
        <v>43102.456956018497</v>
      </c>
    </row>
    <row r="8008" spans="1:20" x14ac:dyDescent="0.25">
      <c r="A8008" t="s">
        <v>22854</v>
      </c>
      <c r="B8008" t="s">
        <v>22855</v>
      </c>
      <c r="C8008" t="s">
        <v>10691</v>
      </c>
      <c r="D8008" t="s">
        <v>12566</v>
      </c>
      <c r="E8008" t="s">
        <v>10693</v>
      </c>
      <c r="F8008">
        <v>2.59</v>
      </c>
      <c r="G8008">
        <v>62.16</v>
      </c>
      <c r="H8008">
        <v>24</v>
      </c>
      <c r="I8008" t="s">
        <v>22666</v>
      </c>
      <c r="J8008">
        <v>0</v>
      </c>
      <c r="K8008">
        <v>0</v>
      </c>
      <c r="L8008" t="s">
        <v>11175</v>
      </c>
      <c r="N8008" t="s">
        <v>10686</v>
      </c>
      <c r="O8008" t="s">
        <v>10687</v>
      </c>
      <c r="Q8008" t="s">
        <v>10688</v>
      </c>
      <c r="S8008" t="s">
        <v>10689</v>
      </c>
      <c r="T8008">
        <v>43102.456956018497</v>
      </c>
    </row>
    <row r="8009" spans="1:20" x14ac:dyDescent="0.25">
      <c r="A8009" t="s">
        <v>6841</v>
      </c>
      <c r="B8009" t="s">
        <v>22856</v>
      </c>
      <c r="C8009" t="s">
        <v>10751</v>
      </c>
      <c r="D8009" t="s">
        <v>12566</v>
      </c>
      <c r="E8009" t="s">
        <v>10836</v>
      </c>
      <c r="F8009">
        <v>1.79</v>
      </c>
      <c r="G8009">
        <v>42.96</v>
      </c>
      <c r="H8009">
        <v>24</v>
      </c>
      <c r="I8009" t="s">
        <v>22666</v>
      </c>
      <c r="J8009">
        <v>0</v>
      </c>
      <c r="K8009">
        <v>0</v>
      </c>
      <c r="L8009" t="s">
        <v>16641</v>
      </c>
      <c r="N8009" t="s">
        <v>10686</v>
      </c>
      <c r="O8009" t="s">
        <v>10687</v>
      </c>
      <c r="Q8009" t="s">
        <v>10688</v>
      </c>
      <c r="S8009" t="s">
        <v>10689</v>
      </c>
      <c r="T8009">
        <v>43102.456967592603</v>
      </c>
    </row>
    <row r="8010" spans="1:20" x14ac:dyDescent="0.25">
      <c r="A8010" t="s">
        <v>22857</v>
      </c>
      <c r="B8010" t="s">
        <v>22858</v>
      </c>
      <c r="C8010" t="s">
        <v>10691</v>
      </c>
      <c r="D8010" t="s">
        <v>12566</v>
      </c>
      <c r="E8010" t="s">
        <v>10693</v>
      </c>
      <c r="F8010">
        <v>2.59</v>
      </c>
      <c r="G8010">
        <v>62.16</v>
      </c>
      <c r="H8010">
        <v>24</v>
      </c>
      <c r="I8010" t="s">
        <v>22666</v>
      </c>
      <c r="J8010">
        <v>0</v>
      </c>
      <c r="K8010">
        <v>0</v>
      </c>
      <c r="L8010" t="s">
        <v>11325</v>
      </c>
      <c r="N8010" t="s">
        <v>10686</v>
      </c>
      <c r="O8010" t="s">
        <v>10687</v>
      </c>
      <c r="Q8010" t="s">
        <v>10688</v>
      </c>
      <c r="S8010" t="s">
        <v>10689</v>
      </c>
      <c r="T8010">
        <v>43102.456932870402</v>
      </c>
    </row>
    <row r="8011" spans="1:20" x14ac:dyDescent="0.25">
      <c r="A8011" t="s">
        <v>6842</v>
      </c>
      <c r="B8011" t="s">
        <v>22859</v>
      </c>
      <c r="C8011" t="s">
        <v>10751</v>
      </c>
      <c r="D8011" t="s">
        <v>12566</v>
      </c>
      <c r="E8011" t="s">
        <v>10693</v>
      </c>
      <c r="F8011">
        <v>2.69</v>
      </c>
      <c r="G8011">
        <v>129.12</v>
      </c>
      <c r="H8011">
        <v>48</v>
      </c>
      <c r="I8011" t="s">
        <v>22666</v>
      </c>
      <c r="J8011">
        <v>0</v>
      </c>
      <c r="K8011">
        <v>0</v>
      </c>
      <c r="L8011" t="s">
        <v>10717</v>
      </c>
      <c r="N8011" t="s">
        <v>10700</v>
      </c>
      <c r="O8011" t="s">
        <v>10701</v>
      </c>
      <c r="Q8011" t="s">
        <v>10702</v>
      </c>
      <c r="S8011" t="s">
        <v>10703</v>
      </c>
      <c r="T8011">
        <v>43102.456921296303</v>
      </c>
    </row>
    <row r="8012" spans="1:20" x14ac:dyDescent="0.25">
      <c r="A8012" t="s">
        <v>10002</v>
      </c>
      <c r="B8012" t="s">
        <v>22860</v>
      </c>
      <c r="C8012" t="s">
        <v>10691</v>
      </c>
      <c r="D8012" t="s">
        <v>12566</v>
      </c>
      <c r="E8012" t="s">
        <v>10693</v>
      </c>
      <c r="F8012">
        <v>1.55</v>
      </c>
      <c r="G8012">
        <v>37.200000000000003</v>
      </c>
      <c r="H8012">
        <v>24</v>
      </c>
      <c r="I8012" t="s">
        <v>22666</v>
      </c>
      <c r="J8012">
        <v>0</v>
      </c>
      <c r="K8012">
        <v>0</v>
      </c>
      <c r="L8012" t="s">
        <v>12336</v>
      </c>
      <c r="N8012" t="s">
        <v>10686</v>
      </c>
      <c r="O8012" t="s">
        <v>10687</v>
      </c>
      <c r="Q8012" t="s">
        <v>10688</v>
      </c>
      <c r="S8012" t="s">
        <v>10689</v>
      </c>
      <c r="T8012">
        <v>43102.456932870402</v>
      </c>
    </row>
    <row r="8013" spans="1:20" x14ac:dyDescent="0.25">
      <c r="A8013" t="s">
        <v>22861</v>
      </c>
      <c r="B8013" t="s">
        <v>22728</v>
      </c>
      <c r="C8013" t="s">
        <v>10691</v>
      </c>
      <c r="D8013" t="s">
        <v>12566</v>
      </c>
      <c r="E8013" t="s">
        <v>10693</v>
      </c>
      <c r="F8013">
        <v>15.99</v>
      </c>
      <c r="G8013">
        <v>383.76</v>
      </c>
      <c r="H8013">
        <v>24</v>
      </c>
      <c r="I8013" t="s">
        <v>22666</v>
      </c>
      <c r="J8013">
        <v>0</v>
      </c>
      <c r="K8013">
        <v>0</v>
      </c>
      <c r="L8013" t="s">
        <v>10758</v>
      </c>
      <c r="N8013" t="s">
        <v>10793</v>
      </c>
      <c r="O8013" t="s">
        <v>10782</v>
      </c>
      <c r="Q8013" t="s">
        <v>10783</v>
      </c>
      <c r="S8013" t="s">
        <v>10794</v>
      </c>
      <c r="T8013">
        <v>43109.404224537</v>
      </c>
    </row>
    <row r="8014" spans="1:20" x14ac:dyDescent="0.25">
      <c r="A8014" t="s">
        <v>22862</v>
      </c>
      <c r="B8014" t="s">
        <v>22863</v>
      </c>
      <c r="C8014" t="s">
        <v>10691</v>
      </c>
      <c r="D8014" t="s">
        <v>12566</v>
      </c>
      <c r="E8014" t="s">
        <v>10693</v>
      </c>
      <c r="F8014">
        <v>2.99</v>
      </c>
      <c r="G8014">
        <v>71.760000000000005</v>
      </c>
      <c r="H8014">
        <v>24</v>
      </c>
      <c r="I8014" t="s">
        <v>22666</v>
      </c>
      <c r="J8014">
        <v>0</v>
      </c>
      <c r="K8014">
        <v>0</v>
      </c>
      <c r="L8014" t="s">
        <v>10788</v>
      </c>
      <c r="N8014" t="s">
        <v>11038</v>
      </c>
      <c r="O8014" t="s">
        <v>10708</v>
      </c>
      <c r="Q8014" t="s">
        <v>10709</v>
      </c>
      <c r="S8014" t="s">
        <v>11039</v>
      </c>
      <c r="T8014">
        <v>43102.456921296303</v>
      </c>
    </row>
    <row r="8015" spans="1:20" x14ac:dyDescent="0.25">
      <c r="A8015" t="s">
        <v>10003</v>
      </c>
      <c r="B8015" t="s">
        <v>22864</v>
      </c>
      <c r="C8015" t="s">
        <v>10691</v>
      </c>
      <c r="D8015" t="s">
        <v>12566</v>
      </c>
      <c r="E8015" t="s">
        <v>10693</v>
      </c>
      <c r="F8015">
        <v>3.29</v>
      </c>
      <c r="G8015">
        <v>157.91999999999999</v>
      </c>
      <c r="H8015">
        <v>48</v>
      </c>
      <c r="I8015" t="s">
        <v>22666</v>
      </c>
      <c r="J8015">
        <v>0</v>
      </c>
      <c r="K8015">
        <v>0</v>
      </c>
      <c r="L8015" t="s">
        <v>10722</v>
      </c>
      <c r="N8015" t="s">
        <v>10686</v>
      </c>
      <c r="O8015" t="s">
        <v>10687</v>
      </c>
      <c r="Q8015" t="s">
        <v>10688</v>
      </c>
      <c r="S8015" t="s">
        <v>10689</v>
      </c>
      <c r="T8015">
        <v>43102.456956018497</v>
      </c>
    </row>
    <row r="8016" spans="1:20" x14ac:dyDescent="0.25">
      <c r="A8016" t="s">
        <v>22865</v>
      </c>
      <c r="B8016" t="s">
        <v>22866</v>
      </c>
      <c r="C8016" t="s">
        <v>10691</v>
      </c>
      <c r="D8016" t="s">
        <v>12566</v>
      </c>
      <c r="E8016" t="s">
        <v>10693</v>
      </c>
      <c r="F8016">
        <v>2.99</v>
      </c>
      <c r="G8016">
        <v>71.760000000000005</v>
      </c>
      <c r="H8016">
        <v>24</v>
      </c>
      <c r="I8016" t="s">
        <v>22666</v>
      </c>
      <c r="J8016">
        <v>0</v>
      </c>
      <c r="K8016">
        <v>0</v>
      </c>
      <c r="L8016" t="s">
        <v>11325</v>
      </c>
      <c r="N8016" t="s">
        <v>11212</v>
      </c>
      <c r="O8016" t="s">
        <v>10701</v>
      </c>
      <c r="Q8016" t="s">
        <v>10702</v>
      </c>
      <c r="S8016" t="s">
        <v>11213</v>
      </c>
      <c r="T8016">
        <v>43102.456932870402</v>
      </c>
    </row>
    <row r="8017" spans="1:20" x14ac:dyDescent="0.25">
      <c r="A8017" t="s">
        <v>22867</v>
      </c>
      <c r="B8017" t="s">
        <v>22868</v>
      </c>
      <c r="C8017" t="s">
        <v>10691</v>
      </c>
      <c r="D8017" t="s">
        <v>12566</v>
      </c>
      <c r="E8017" t="s">
        <v>10693</v>
      </c>
      <c r="F8017">
        <v>3.49</v>
      </c>
      <c r="G8017">
        <v>83.76</v>
      </c>
      <c r="H8017">
        <v>24</v>
      </c>
      <c r="I8017" t="s">
        <v>22666</v>
      </c>
      <c r="J8017">
        <v>0</v>
      </c>
      <c r="K8017">
        <v>0</v>
      </c>
      <c r="L8017" t="s">
        <v>11175</v>
      </c>
      <c r="N8017" t="s">
        <v>14473</v>
      </c>
      <c r="O8017" t="s">
        <v>10747</v>
      </c>
      <c r="Q8017" t="s">
        <v>10748</v>
      </c>
      <c r="S8017" t="s">
        <v>14474</v>
      </c>
      <c r="T8017">
        <v>43102.456956018497</v>
      </c>
    </row>
    <row r="8018" spans="1:20" x14ac:dyDescent="0.25">
      <c r="A8018" t="s">
        <v>22869</v>
      </c>
      <c r="B8018" t="s">
        <v>22870</v>
      </c>
      <c r="C8018" t="s">
        <v>10691</v>
      </c>
      <c r="D8018" t="s">
        <v>12566</v>
      </c>
      <c r="E8018" t="s">
        <v>10693</v>
      </c>
      <c r="F8018">
        <v>3.49</v>
      </c>
      <c r="G8018">
        <v>83.76</v>
      </c>
      <c r="H8018">
        <v>24</v>
      </c>
      <c r="I8018" t="s">
        <v>22666</v>
      </c>
      <c r="J8018">
        <v>0</v>
      </c>
      <c r="K8018">
        <v>0</v>
      </c>
      <c r="L8018" t="s">
        <v>11175</v>
      </c>
      <c r="N8018" t="s">
        <v>14473</v>
      </c>
      <c r="O8018" t="s">
        <v>10747</v>
      </c>
      <c r="Q8018" t="s">
        <v>10748</v>
      </c>
      <c r="S8018" t="s">
        <v>14474</v>
      </c>
      <c r="T8018">
        <v>43102.456956018497</v>
      </c>
    </row>
    <row r="8019" spans="1:20" x14ac:dyDescent="0.25">
      <c r="A8019" t="s">
        <v>22871</v>
      </c>
      <c r="B8019" t="s">
        <v>22872</v>
      </c>
      <c r="C8019" t="s">
        <v>10691</v>
      </c>
      <c r="D8019" t="s">
        <v>12566</v>
      </c>
      <c r="E8019" t="s">
        <v>10693</v>
      </c>
      <c r="F8019">
        <v>2.62</v>
      </c>
      <c r="G8019">
        <v>125.76</v>
      </c>
      <c r="H8019">
        <v>48</v>
      </c>
      <c r="I8019" t="s">
        <v>22666</v>
      </c>
      <c r="J8019">
        <v>0</v>
      </c>
      <c r="K8019">
        <v>0</v>
      </c>
      <c r="L8019" t="s">
        <v>10831</v>
      </c>
      <c r="N8019" t="s">
        <v>10874</v>
      </c>
      <c r="O8019" t="s">
        <v>10701</v>
      </c>
      <c r="P8019" t="s">
        <v>10708</v>
      </c>
      <c r="Q8019" t="s">
        <v>10702</v>
      </c>
      <c r="R8019" t="s">
        <v>10709</v>
      </c>
      <c r="S8019" t="s">
        <v>10875</v>
      </c>
      <c r="T8019">
        <v>43102.456956018497</v>
      </c>
    </row>
    <row r="8020" spans="1:20" x14ac:dyDescent="0.25">
      <c r="A8020" t="s">
        <v>22873</v>
      </c>
      <c r="B8020" t="s">
        <v>22874</v>
      </c>
      <c r="C8020" t="s">
        <v>10691</v>
      </c>
      <c r="D8020" t="s">
        <v>12566</v>
      </c>
      <c r="E8020" t="s">
        <v>10693</v>
      </c>
      <c r="F8020">
        <v>3.59</v>
      </c>
      <c r="G8020">
        <v>172.51</v>
      </c>
      <c r="H8020">
        <v>48</v>
      </c>
      <c r="I8020" t="s">
        <v>22666</v>
      </c>
      <c r="J8020">
        <v>0</v>
      </c>
      <c r="K8020">
        <v>0</v>
      </c>
      <c r="L8020" t="s">
        <v>11419</v>
      </c>
      <c r="N8020" t="s">
        <v>10874</v>
      </c>
      <c r="O8020" t="s">
        <v>10701</v>
      </c>
      <c r="P8020" t="s">
        <v>10708</v>
      </c>
      <c r="Q8020" t="s">
        <v>10702</v>
      </c>
      <c r="R8020" t="s">
        <v>10709</v>
      </c>
      <c r="S8020" t="s">
        <v>10875</v>
      </c>
      <c r="T8020">
        <v>43102.456921296303</v>
      </c>
    </row>
    <row r="8021" spans="1:20" x14ac:dyDescent="0.25">
      <c r="A8021" t="s">
        <v>22875</v>
      </c>
      <c r="B8021" t="s">
        <v>22876</v>
      </c>
      <c r="C8021" t="s">
        <v>10691</v>
      </c>
      <c r="D8021" t="s">
        <v>12566</v>
      </c>
      <c r="E8021" t="s">
        <v>10693</v>
      </c>
      <c r="F8021">
        <v>5.99</v>
      </c>
      <c r="G8021">
        <v>287.52</v>
      </c>
      <c r="H8021">
        <v>48</v>
      </c>
      <c r="I8021" t="s">
        <v>22666</v>
      </c>
      <c r="J8021">
        <v>0</v>
      </c>
      <c r="K8021">
        <v>0</v>
      </c>
      <c r="L8021" t="s">
        <v>10858</v>
      </c>
      <c r="N8021" t="s">
        <v>10737</v>
      </c>
      <c r="O8021" t="s">
        <v>10708</v>
      </c>
      <c r="Q8021" t="s">
        <v>10709</v>
      </c>
      <c r="S8021" t="s">
        <v>10738</v>
      </c>
      <c r="T8021">
        <v>43102.457013888903</v>
      </c>
    </row>
    <row r="8022" spans="1:20" x14ac:dyDescent="0.25">
      <c r="A8022" t="s">
        <v>6843</v>
      </c>
      <c r="B8022" t="s">
        <v>22877</v>
      </c>
      <c r="C8022" t="s">
        <v>10751</v>
      </c>
      <c r="D8022" t="s">
        <v>12566</v>
      </c>
      <c r="E8022" t="s">
        <v>10693</v>
      </c>
      <c r="F8022">
        <v>5.69</v>
      </c>
      <c r="G8022">
        <v>136.56</v>
      </c>
      <c r="H8022">
        <v>24</v>
      </c>
      <c r="I8022" t="s">
        <v>22666</v>
      </c>
      <c r="J8022">
        <v>0</v>
      </c>
      <c r="K8022">
        <v>0</v>
      </c>
      <c r="L8022" t="s">
        <v>11451</v>
      </c>
      <c r="N8022" t="s">
        <v>10803</v>
      </c>
      <c r="O8022" t="s">
        <v>10782</v>
      </c>
      <c r="Q8022" t="s">
        <v>10783</v>
      </c>
      <c r="S8022" t="s">
        <v>10804</v>
      </c>
      <c r="T8022">
        <v>43102.456875000003</v>
      </c>
    </row>
    <row r="8023" spans="1:20" x14ac:dyDescent="0.25">
      <c r="A8023" t="s">
        <v>10004</v>
      </c>
      <c r="B8023" t="s">
        <v>22878</v>
      </c>
      <c r="C8023" t="s">
        <v>10691</v>
      </c>
      <c r="D8023" t="s">
        <v>12566</v>
      </c>
      <c r="E8023" t="s">
        <v>10693</v>
      </c>
      <c r="F8023">
        <v>2.99</v>
      </c>
      <c r="G8023">
        <v>143.52000000000001</v>
      </c>
      <c r="H8023">
        <v>48</v>
      </c>
      <c r="I8023" t="s">
        <v>22666</v>
      </c>
      <c r="J8023">
        <v>0</v>
      </c>
      <c r="K8023">
        <v>0</v>
      </c>
      <c r="L8023" t="s">
        <v>10883</v>
      </c>
      <c r="N8023" t="s">
        <v>10686</v>
      </c>
      <c r="O8023" t="s">
        <v>10687</v>
      </c>
      <c r="Q8023" t="s">
        <v>10688</v>
      </c>
      <c r="S8023" t="s">
        <v>10689</v>
      </c>
      <c r="T8023">
        <v>43102.456979166702</v>
      </c>
    </row>
    <row r="8024" spans="1:20" x14ac:dyDescent="0.25">
      <c r="A8024" t="s">
        <v>22879</v>
      </c>
      <c r="B8024" t="s">
        <v>22880</v>
      </c>
      <c r="C8024" t="s">
        <v>10691</v>
      </c>
      <c r="D8024" t="s">
        <v>12566</v>
      </c>
      <c r="E8024" t="s">
        <v>10693</v>
      </c>
      <c r="F8024">
        <v>4.99</v>
      </c>
      <c r="G8024">
        <v>239.52</v>
      </c>
      <c r="H8024">
        <v>48</v>
      </c>
      <c r="I8024" t="s">
        <v>22666</v>
      </c>
      <c r="J8024">
        <v>0</v>
      </c>
      <c r="K8024">
        <v>0</v>
      </c>
      <c r="L8024" t="s">
        <v>10868</v>
      </c>
      <c r="N8024" t="s">
        <v>10686</v>
      </c>
      <c r="O8024" t="s">
        <v>10687</v>
      </c>
      <c r="Q8024" t="s">
        <v>10688</v>
      </c>
      <c r="S8024" t="s">
        <v>10689</v>
      </c>
      <c r="T8024">
        <v>43102.456990740699</v>
      </c>
    </row>
    <row r="8025" spans="1:20" x14ac:dyDescent="0.25">
      <c r="A8025" t="s">
        <v>22881</v>
      </c>
      <c r="B8025" t="s">
        <v>22882</v>
      </c>
      <c r="C8025" t="s">
        <v>10691</v>
      </c>
      <c r="D8025" t="s">
        <v>12566</v>
      </c>
      <c r="E8025" t="s">
        <v>10693</v>
      </c>
      <c r="F8025">
        <v>2.59</v>
      </c>
      <c r="G8025">
        <v>124.32</v>
      </c>
      <c r="H8025">
        <v>48</v>
      </c>
      <c r="I8025" t="s">
        <v>22666</v>
      </c>
      <c r="J8025">
        <v>0</v>
      </c>
      <c r="K8025">
        <v>0</v>
      </c>
      <c r="L8025" t="s">
        <v>10864</v>
      </c>
      <c r="N8025" t="s">
        <v>10874</v>
      </c>
      <c r="O8025" t="s">
        <v>10701</v>
      </c>
      <c r="P8025" t="s">
        <v>10708</v>
      </c>
      <c r="Q8025" t="s">
        <v>10702</v>
      </c>
      <c r="R8025" t="s">
        <v>10709</v>
      </c>
      <c r="S8025" t="s">
        <v>10875</v>
      </c>
      <c r="T8025">
        <v>43102.456875000003</v>
      </c>
    </row>
    <row r="8026" spans="1:20" x14ac:dyDescent="0.25">
      <c r="A8026" t="s">
        <v>6844</v>
      </c>
      <c r="B8026" t="s">
        <v>22883</v>
      </c>
      <c r="C8026" t="s">
        <v>14061</v>
      </c>
      <c r="D8026" t="s">
        <v>12566</v>
      </c>
      <c r="E8026" t="s">
        <v>10836</v>
      </c>
      <c r="F8026">
        <v>3.29</v>
      </c>
      <c r="G8026">
        <v>157.91999999999999</v>
      </c>
      <c r="H8026">
        <v>48</v>
      </c>
      <c r="I8026" t="s">
        <v>22666</v>
      </c>
      <c r="J8026">
        <v>0</v>
      </c>
      <c r="K8026">
        <v>0</v>
      </c>
      <c r="L8026" t="s">
        <v>11988</v>
      </c>
      <c r="N8026" t="s">
        <v>10874</v>
      </c>
      <c r="O8026" t="s">
        <v>10701</v>
      </c>
      <c r="P8026" t="s">
        <v>10708</v>
      </c>
      <c r="Q8026" t="s">
        <v>10702</v>
      </c>
      <c r="R8026" t="s">
        <v>10709</v>
      </c>
      <c r="S8026" t="s">
        <v>10875</v>
      </c>
      <c r="T8026">
        <v>43102.456990740699</v>
      </c>
    </row>
    <row r="8027" spans="1:20" x14ac:dyDescent="0.25">
      <c r="A8027" t="s">
        <v>10005</v>
      </c>
      <c r="B8027" t="s">
        <v>22884</v>
      </c>
      <c r="C8027" t="s">
        <v>14061</v>
      </c>
      <c r="D8027" t="s">
        <v>12566</v>
      </c>
      <c r="E8027" t="s">
        <v>10836</v>
      </c>
      <c r="F8027">
        <v>3.29</v>
      </c>
      <c r="G8027">
        <v>157.91999999999999</v>
      </c>
      <c r="H8027">
        <v>48</v>
      </c>
      <c r="I8027" t="s">
        <v>22666</v>
      </c>
      <c r="J8027">
        <v>0</v>
      </c>
      <c r="K8027">
        <v>0</v>
      </c>
      <c r="L8027" t="s">
        <v>10916</v>
      </c>
      <c r="N8027" t="s">
        <v>10874</v>
      </c>
      <c r="O8027" t="s">
        <v>10701</v>
      </c>
      <c r="P8027" t="s">
        <v>10708</v>
      </c>
      <c r="Q8027" t="s">
        <v>10702</v>
      </c>
      <c r="R8027" t="s">
        <v>10709</v>
      </c>
      <c r="S8027" t="s">
        <v>10875</v>
      </c>
      <c r="T8027">
        <v>43102.456909722197</v>
      </c>
    </row>
    <row r="8028" spans="1:20" x14ac:dyDescent="0.25">
      <c r="A8028" t="s">
        <v>10006</v>
      </c>
      <c r="B8028" t="s">
        <v>22885</v>
      </c>
      <c r="C8028" t="s">
        <v>10751</v>
      </c>
      <c r="D8028" t="s">
        <v>12566</v>
      </c>
      <c r="E8028" t="s">
        <v>10836</v>
      </c>
      <c r="F8028">
        <v>2.99</v>
      </c>
      <c r="G8028">
        <v>71.760000000000005</v>
      </c>
      <c r="H8028">
        <v>24</v>
      </c>
      <c r="I8028" t="s">
        <v>22666</v>
      </c>
      <c r="J8028">
        <v>0</v>
      </c>
      <c r="K8028">
        <v>0</v>
      </c>
      <c r="L8028" t="s">
        <v>11168</v>
      </c>
      <c r="N8028" t="s">
        <v>10826</v>
      </c>
      <c r="O8028" t="s">
        <v>10708</v>
      </c>
      <c r="Q8028" t="s">
        <v>10709</v>
      </c>
      <c r="S8028" t="s">
        <v>10827</v>
      </c>
      <c r="T8028">
        <v>43102.456875000003</v>
      </c>
    </row>
    <row r="8029" spans="1:20" x14ac:dyDescent="0.25">
      <c r="A8029" t="s">
        <v>22886</v>
      </c>
      <c r="B8029" t="s">
        <v>22887</v>
      </c>
      <c r="C8029" t="s">
        <v>10691</v>
      </c>
      <c r="D8029" t="s">
        <v>12566</v>
      </c>
      <c r="E8029" t="s">
        <v>10693</v>
      </c>
      <c r="F8029">
        <v>3.99</v>
      </c>
      <c r="G8029">
        <v>95.76</v>
      </c>
      <c r="H8029">
        <v>24</v>
      </c>
      <c r="I8029" t="s">
        <v>22666</v>
      </c>
      <c r="J8029">
        <v>0</v>
      </c>
      <c r="K8029">
        <v>0</v>
      </c>
      <c r="L8029" t="s">
        <v>10831</v>
      </c>
      <c r="N8029" t="s">
        <v>10874</v>
      </c>
      <c r="O8029" t="s">
        <v>10701</v>
      </c>
      <c r="P8029" t="s">
        <v>10708</v>
      </c>
      <c r="Q8029" t="s">
        <v>10702</v>
      </c>
      <c r="R8029" t="s">
        <v>10709</v>
      </c>
      <c r="S8029" t="s">
        <v>10875</v>
      </c>
      <c r="T8029">
        <v>43102.456956018497</v>
      </c>
    </row>
    <row r="8030" spans="1:20" x14ac:dyDescent="0.25">
      <c r="A8030" t="s">
        <v>22888</v>
      </c>
      <c r="B8030" t="s">
        <v>22889</v>
      </c>
      <c r="C8030" t="s">
        <v>10691</v>
      </c>
      <c r="D8030" t="s">
        <v>12566</v>
      </c>
      <c r="E8030" t="s">
        <v>10693</v>
      </c>
      <c r="F8030">
        <v>4.99</v>
      </c>
      <c r="G8030">
        <v>239.52</v>
      </c>
      <c r="H8030">
        <v>48</v>
      </c>
      <c r="I8030" t="s">
        <v>22666</v>
      </c>
      <c r="J8030">
        <v>8</v>
      </c>
      <c r="K8030">
        <v>0</v>
      </c>
      <c r="L8030" t="s">
        <v>10758</v>
      </c>
      <c r="N8030" t="s">
        <v>10686</v>
      </c>
      <c r="O8030" t="s">
        <v>10687</v>
      </c>
      <c r="Q8030" t="s">
        <v>10688</v>
      </c>
      <c r="S8030" t="s">
        <v>10689</v>
      </c>
      <c r="T8030">
        <v>43109.404224537</v>
      </c>
    </row>
    <row r="8031" spans="1:20" x14ac:dyDescent="0.25">
      <c r="A8031" t="s">
        <v>22890</v>
      </c>
      <c r="B8031" t="s">
        <v>22891</v>
      </c>
      <c r="C8031" t="s">
        <v>10691</v>
      </c>
      <c r="D8031" t="s">
        <v>12566</v>
      </c>
      <c r="E8031" t="s">
        <v>10693</v>
      </c>
      <c r="F8031">
        <v>5.49</v>
      </c>
      <c r="G8031">
        <v>131.76</v>
      </c>
      <c r="H8031">
        <v>24</v>
      </c>
      <c r="I8031" t="s">
        <v>22666</v>
      </c>
      <c r="J8031">
        <v>0</v>
      </c>
      <c r="K8031">
        <v>0</v>
      </c>
      <c r="L8031" t="s">
        <v>10692</v>
      </c>
      <c r="N8031" t="s">
        <v>11243</v>
      </c>
      <c r="O8031" t="s">
        <v>10708</v>
      </c>
      <c r="Q8031" t="s">
        <v>10709</v>
      </c>
      <c r="S8031" t="s">
        <v>11244</v>
      </c>
      <c r="T8031">
        <v>43102.456956018497</v>
      </c>
    </row>
    <row r="8032" spans="1:20" x14ac:dyDescent="0.25">
      <c r="A8032" t="s">
        <v>22892</v>
      </c>
      <c r="B8032" t="s">
        <v>22893</v>
      </c>
      <c r="C8032" t="s">
        <v>10691</v>
      </c>
      <c r="D8032" t="s">
        <v>12566</v>
      </c>
      <c r="E8032" t="s">
        <v>10693</v>
      </c>
      <c r="F8032">
        <v>6.99</v>
      </c>
      <c r="G8032">
        <v>167.76</v>
      </c>
      <c r="H8032">
        <v>24</v>
      </c>
      <c r="I8032" t="s">
        <v>22666</v>
      </c>
      <c r="J8032">
        <v>0</v>
      </c>
      <c r="K8032">
        <v>0</v>
      </c>
      <c r="L8032" t="s">
        <v>11175</v>
      </c>
      <c r="N8032" t="s">
        <v>11609</v>
      </c>
      <c r="O8032" t="s">
        <v>10687</v>
      </c>
      <c r="Q8032" t="s">
        <v>10688</v>
      </c>
      <c r="S8032" t="s">
        <v>11610</v>
      </c>
      <c r="T8032">
        <v>43102.456956018497</v>
      </c>
    </row>
    <row r="8033" spans="1:20" x14ac:dyDescent="0.25">
      <c r="A8033" t="s">
        <v>10007</v>
      </c>
      <c r="B8033" t="s">
        <v>22894</v>
      </c>
      <c r="C8033" t="s">
        <v>10691</v>
      </c>
      <c r="D8033" t="s">
        <v>12566</v>
      </c>
      <c r="E8033" t="s">
        <v>10693</v>
      </c>
      <c r="F8033">
        <v>22.49</v>
      </c>
      <c r="G8033">
        <v>134.94</v>
      </c>
      <c r="H8033">
        <v>6</v>
      </c>
      <c r="I8033" t="s">
        <v>22666</v>
      </c>
      <c r="J8033">
        <v>0</v>
      </c>
      <c r="K8033">
        <v>0</v>
      </c>
      <c r="L8033" t="s">
        <v>10796</v>
      </c>
      <c r="N8033" t="s">
        <v>11278</v>
      </c>
      <c r="O8033" t="s">
        <v>11279</v>
      </c>
      <c r="Q8033" t="s">
        <v>11280</v>
      </c>
      <c r="S8033" t="s">
        <v>11281</v>
      </c>
      <c r="T8033">
        <v>43102.456886574102</v>
      </c>
    </row>
    <row r="8034" spans="1:20" x14ac:dyDescent="0.25">
      <c r="A8034" t="s">
        <v>10008</v>
      </c>
      <c r="B8034" t="s">
        <v>22895</v>
      </c>
      <c r="C8034" t="s">
        <v>10751</v>
      </c>
      <c r="D8034" t="s">
        <v>12566</v>
      </c>
      <c r="E8034" t="s">
        <v>10693</v>
      </c>
      <c r="F8034">
        <v>4.1399999999999997</v>
      </c>
      <c r="G8034">
        <v>99.36</v>
      </c>
      <c r="H8034">
        <v>24</v>
      </c>
      <c r="I8034" t="s">
        <v>22666</v>
      </c>
      <c r="J8034">
        <v>0</v>
      </c>
      <c r="K8034">
        <v>0</v>
      </c>
      <c r="L8034" t="s">
        <v>11175</v>
      </c>
      <c r="N8034" t="s">
        <v>14473</v>
      </c>
      <c r="O8034" t="s">
        <v>10747</v>
      </c>
      <c r="Q8034" t="s">
        <v>10748</v>
      </c>
      <c r="S8034" t="s">
        <v>14474</v>
      </c>
      <c r="T8034">
        <v>43102.456956018497</v>
      </c>
    </row>
    <row r="8035" spans="1:20" x14ac:dyDescent="0.25">
      <c r="A8035" t="s">
        <v>6845</v>
      </c>
      <c r="B8035" t="s">
        <v>22896</v>
      </c>
      <c r="C8035" t="s">
        <v>10691</v>
      </c>
      <c r="D8035" t="s">
        <v>12566</v>
      </c>
      <c r="E8035" t="s">
        <v>10693</v>
      </c>
      <c r="F8035">
        <v>4.1900000000000004</v>
      </c>
      <c r="G8035">
        <v>100.56</v>
      </c>
      <c r="H8035">
        <v>24</v>
      </c>
      <c r="I8035" t="s">
        <v>22666</v>
      </c>
      <c r="J8035">
        <v>0</v>
      </c>
      <c r="K8035">
        <v>0</v>
      </c>
      <c r="L8035" t="s">
        <v>10868</v>
      </c>
      <c r="N8035" t="s">
        <v>10826</v>
      </c>
      <c r="O8035" t="s">
        <v>10708</v>
      </c>
      <c r="Q8035" t="s">
        <v>10709</v>
      </c>
      <c r="S8035" t="s">
        <v>10827</v>
      </c>
      <c r="T8035">
        <v>43102.456990740699</v>
      </c>
    </row>
    <row r="8036" spans="1:20" x14ac:dyDescent="0.25">
      <c r="A8036" t="s">
        <v>10009</v>
      </c>
      <c r="B8036" t="s">
        <v>22897</v>
      </c>
      <c r="C8036" t="s">
        <v>10691</v>
      </c>
      <c r="D8036" t="s">
        <v>12566</v>
      </c>
      <c r="E8036" t="s">
        <v>10693</v>
      </c>
      <c r="F8036">
        <v>2.69</v>
      </c>
      <c r="G8036">
        <v>64.56</v>
      </c>
      <c r="H8036">
        <v>24</v>
      </c>
      <c r="I8036" t="s">
        <v>22666</v>
      </c>
      <c r="J8036">
        <v>0</v>
      </c>
      <c r="K8036">
        <v>0</v>
      </c>
      <c r="L8036" t="s">
        <v>10788</v>
      </c>
      <c r="N8036" t="s">
        <v>10826</v>
      </c>
      <c r="O8036" t="s">
        <v>10708</v>
      </c>
      <c r="Q8036" t="s">
        <v>10709</v>
      </c>
      <c r="S8036" t="s">
        <v>10827</v>
      </c>
      <c r="T8036">
        <v>43102.456921296303</v>
      </c>
    </row>
    <row r="8037" spans="1:20" x14ac:dyDescent="0.25">
      <c r="A8037" t="s">
        <v>10010</v>
      </c>
      <c r="B8037" t="s">
        <v>22898</v>
      </c>
      <c r="C8037" t="s">
        <v>10691</v>
      </c>
      <c r="D8037" t="s">
        <v>12566</v>
      </c>
      <c r="E8037" t="s">
        <v>10693</v>
      </c>
      <c r="F8037">
        <v>4.1900000000000004</v>
      </c>
      <c r="G8037">
        <v>100.56</v>
      </c>
      <c r="H8037">
        <v>24</v>
      </c>
      <c r="I8037" t="s">
        <v>22666</v>
      </c>
      <c r="J8037">
        <v>0</v>
      </c>
      <c r="K8037">
        <v>0</v>
      </c>
      <c r="L8037" t="s">
        <v>10883</v>
      </c>
      <c r="N8037" t="s">
        <v>10826</v>
      </c>
      <c r="O8037" t="s">
        <v>10708</v>
      </c>
      <c r="Q8037" t="s">
        <v>10709</v>
      </c>
      <c r="S8037" t="s">
        <v>10827</v>
      </c>
      <c r="T8037">
        <v>43102.456979166702</v>
      </c>
    </row>
    <row r="8038" spans="1:20" x14ac:dyDescent="0.25">
      <c r="A8038" t="s">
        <v>22899</v>
      </c>
      <c r="B8038" t="s">
        <v>22900</v>
      </c>
      <c r="C8038" t="s">
        <v>10691</v>
      </c>
      <c r="D8038" t="s">
        <v>12566</v>
      </c>
      <c r="E8038" t="s">
        <v>10693</v>
      </c>
      <c r="F8038">
        <v>2.59</v>
      </c>
      <c r="G8038">
        <v>62.16</v>
      </c>
      <c r="H8038">
        <v>24</v>
      </c>
      <c r="I8038" t="s">
        <v>22666</v>
      </c>
      <c r="J8038">
        <v>0</v>
      </c>
      <c r="K8038">
        <v>0</v>
      </c>
      <c r="L8038" t="s">
        <v>16641</v>
      </c>
      <c r="N8038" t="s">
        <v>10686</v>
      </c>
      <c r="O8038" t="s">
        <v>10687</v>
      </c>
      <c r="Q8038" t="s">
        <v>10688</v>
      </c>
      <c r="S8038" t="s">
        <v>10689</v>
      </c>
      <c r="T8038">
        <v>43102.456967592603</v>
      </c>
    </row>
    <row r="8039" spans="1:20" x14ac:dyDescent="0.25">
      <c r="A8039" t="s">
        <v>22901</v>
      </c>
      <c r="B8039" t="s">
        <v>22902</v>
      </c>
      <c r="C8039" t="s">
        <v>10691</v>
      </c>
      <c r="D8039" t="s">
        <v>12566</v>
      </c>
      <c r="E8039" t="s">
        <v>10693</v>
      </c>
      <c r="F8039">
        <v>2.59</v>
      </c>
      <c r="G8039">
        <v>62.16</v>
      </c>
      <c r="H8039">
        <v>24</v>
      </c>
      <c r="I8039" t="s">
        <v>22666</v>
      </c>
      <c r="J8039">
        <v>0</v>
      </c>
      <c r="K8039">
        <v>0</v>
      </c>
      <c r="L8039" t="s">
        <v>11175</v>
      </c>
      <c r="N8039" t="s">
        <v>10686</v>
      </c>
      <c r="O8039" t="s">
        <v>10687</v>
      </c>
      <c r="Q8039" t="s">
        <v>10688</v>
      </c>
      <c r="S8039" t="s">
        <v>10689</v>
      </c>
      <c r="T8039">
        <v>43102.456956018497</v>
      </c>
    </row>
    <row r="8040" spans="1:20" x14ac:dyDescent="0.25">
      <c r="A8040" t="s">
        <v>22903</v>
      </c>
      <c r="B8040" t="s">
        <v>22904</v>
      </c>
      <c r="C8040" t="s">
        <v>10691</v>
      </c>
      <c r="D8040" t="s">
        <v>12566</v>
      </c>
      <c r="E8040" t="s">
        <v>10693</v>
      </c>
      <c r="F8040">
        <v>6.22</v>
      </c>
      <c r="G8040">
        <v>149.28</v>
      </c>
      <c r="H8040">
        <v>24</v>
      </c>
      <c r="I8040" t="s">
        <v>22666</v>
      </c>
      <c r="J8040">
        <v>0</v>
      </c>
      <c r="K8040">
        <v>0</v>
      </c>
      <c r="L8040" t="s">
        <v>10831</v>
      </c>
      <c r="N8040" t="s">
        <v>14608</v>
      </c>
      <c r="O8040" t="s">
        <v>13673</v>
      </c>
      <c r="Q8040" t="s">
        <v>13674</v>
      </c>
      <c r="S8040" t="s">
        <v>14609</v>
      </c>
      <c r="T8040">
        <v>43102.456956018497</v>
      </c>
    </row>
    <row r="8041" spans="1:20" x14ac:dyDescent="0.25">
      <c r="A8041" t="s">
        <v>22905</v>
      </c>
      <c r="B8041" t="s">
        <v>22906</v>
      </c>
      <c r="C8041" t="s">
        <v>10691</v>
      </c>
      <c r="D8041" t="s">
        <v>12566</v>
      </c>
      <c r="E8041" t="s">
        <v>10693</v>
      </c>
      <c r="F8041">
        <v>3.49</v>
      </c>
      <c r="G8041">
        <v>83.76</v>
      </c>
      <c r="H8041">
        <v>24</v>
      </c>
      <c r="I8041" t="s">
        <v>22666</v>
      </c>
      <c r="J8041">
        <v>0</v>
      </c>
      <c r="K8041">
        <v>0</v>
      </c>
      <c r="L8041" t="s">
        <v>11175</v>
      </c>
      <c r="N8041" t="s">
        <v>14473</v>
      </c>
      <c r="O8041" t="s">
        <v>10747</v>
      </c>
      <c r="Q8041" t="s">
        <v>10748</v>
      </c>
      <c r="S8041" t="s">
        <v>14474</v>
      </c>
      <c r="T8041">
        <v>43102.456956018497</v>
      </c>
    </row>
    <row r="8042" spans="1:20" x14ac:dyDescent="0.25">
      <c r="A8042" t="s">
        <v>22907</v>
      </c>
      <c r="B8042" t="s">
        <v>22908</v>
      </c>
      <c r="C8042" t="s">
        <v>10691</v>
      </c>
      <c r="D8042" t="s">
        <v>12566</v>
      </c>
      <c r="E8042" t="s">
        <v>10693</v>
      </c>
      <c r="F8042">
        <v>0.99</v>
      </c>
      <c r="G8042">
        <v>23.76</v>
      </c>
      <c r="H8042">
        <v>24</v>
      </c>
      <c r="I8042" t="s">
        <v>22666</v>
      </c>
      <c r="J8042">
        <v>0</v>
      </c>
      <c r="K8042">
        <v>0</v>
      </c>
      <c r="L8042" t="s">
        <v>10758</v>
      </c>
      <c r="N8042" t="s">
        <v>14473</v>
      </c>
      <c r="O8042" t="s">
        <v>10747</v>
      </c>
      <c r="Q8042" t="s">
        <v>10748</v>
      </c>
      <c r="S8042" t="s">
        <v>14474</v>
      </c>
      <c r="T8042">
        <v>43109.404224537</v>
      </c>
    </row>
    <row r="8043" spans="1:20" x14ac:dyDescent="0.25">
      <c r="A8043" t="s">
        <v>22909</v>
      </c>
      <c r="B8043" t="s">
        <v>22910</v>
      </c>
      <c r="C8043" t="s">
        <v>10691</v>
      </c>
      <c r="D8043" t="s">
        <v>12566</v>
      </c>
      <c r="E8043" t="s">
        <v>10693</v>
      </c>
      <c r="F8043">
        <v>0.99</v>
      </c>
      <c r="G8043">
        <v>23.76</v>
      </c>
      <c r="H8043">
        <v>24</v>
      </c>
      <c r="I8043" t="s">
        <v>22666</v>
      </c>
      <c r="J8043">
        <v>0</v>
      </c>
      <c r="K8043">
        <v>0</v>
      </c>
      <c r="L8043" t="s">
        <v>10758</v>
      </c>
      <c r="N8043" t="s">
        <v>14473</v>
      </c>
      <c r="O8043" t="s">
        <v>10747</v>
      </c>
      <c r="Q8043" t="s">
        <v>10748</v>
      </c>
      <c r="S8043" t="s">
        <v>14474</v>
      </c>
      <c r="T8043">
        <v>43109.404224537</v>
      </c>
    </row>
    <row r="8044" spans="1:20" x14ac:dyDescent="0.25">
      <c r="A8044" t="s">
        <v>6846</v>
      </c>
      <c r="B8044" t="s">
        <v>22911</v>
      </c>
      <c r="C8044" t="s">
        <v>10751</v>
      </c>
      <c r="D8044" t="s">
        <v>12566</v>
      </c>
      <c r="E8044" t="s">
        <v>10836</v>
      </c>
      <c r="F8044">
        <v>5.09</v>
      </c>
      <c r="G8044">
        <v>122.16</v>
      </c>
      <c r="H8044">
        <v>24</v>
      </c>
      <c r="I8044" t="s">
        <v>22666</v>
      </c>
      <c r="J8044">
        <v>0</v>
      </c>
      <c r="K8044">
        <v>0</v>
      </c>
      <c r="L8044" t="s">
        <v>11988</v>
      </c>
      <c r="N8044" t="s">
        <v>10718</v>
      </c>
      <c r="O8044" t="s">
        <v>10708</v>
      </c>
      <c r="Q8044" t="s">
        <v>10709</v>
      </c>
      <c r="S8044" t="s">
        <v>10719</v>
      </c>
      <c r="T8044">
        <v>43102.456990740699</v>
      </c>
    </row>
    <row r="8045" spans="1:20" x14ac:dyDescent="0.25">
      <c r="A8045" t="s">
        <v>10011</v>
      </c>
      <c r="B8045" t="s">
        <v>22912</v>
      </c>
      <c r="C8045" t="s">
        <v>10751</v>
      </c>
      <c r="D8045" t="s">
        <v>12566</v>
      </c>
      <c r="E8045" t="s">
        <v>10836</v>
      </c>
      <c r="F8045">
        <v>5.09</v>
      </c>
      <c r="G8045">
        <v>122.16</v>
      </c>
      <c r="H8045">
        <v>24</v>
      </c>
      <c r="I8045" t="s">
        <v>22666</v>
      </c>
      <c r="J8045">
        <v>0</v>
      </c>
      <c r="K8045">
        <v>0</v>
      </c>
      <c r="L8045" t="s">
        <v>10858</v>
      </c>
      <c r="N8045" t="s">
        <v>10718</v>
      </c>
      <c r="O8045" t="s">
        <v>10708</v>
      </c>
      <c r="Q8045" t="s">
        <v>10709</v>
      </c>
      <c r="S8045" t="s">
        <v>10719</v>
      </c>
      <c r="T8045">
        <v>43102.457013888903</v>
      </c>
    </row>
    <row r="8046" spans="1:20" x14ac:dyDescent="0.25">
      <c r="A8046" t="s">
        <v>6847</v>
      </c>
      <c r="B8046" t="s">
        <v>22913</v>
      </c>
      <c r="C8046" t="s">
        <v>10681</v>
      </c>
      <c r="D8046" t="s">
        <v>12566</v>
      </c>
      <c r="E8046" t="s">
        <v>10685</v>
      </c>
      <c r="F8046">
        <v>3.49</v>
      </c>
      <c r="G8046">
        <v>83.76</v>
      </c>
      <c r="H8046">
        <v>24</v>
      </c>
      <c r="I8046" t="s">
        <v>22666</v>
      </c>
      <c r="J8046">
        <v>0</v>
      </c>
      <c r="K8046">
        <v>0</v>
      </c>
      <c r="L8046" t="s">
        <v>11175</v>
      </c>
      <c r="N8046" t="s">
        <v>10686</v>
      </c>
      <c r="O8046" t="s">
        <v>10687</v>
      </c>
      <c r="Q8046" t="s">
        <v>10688</v>
      </c>
      <c r="S8046" t="s">
        <v>10689</v>
      </c>
      <c r="T8046">
        <v>43102.456956018497</v>
      </c>
    </row>
    <row r="8047" spans="1:20" x14ac:dyDescent="0.25">
      <c r="A8047" t="s">
        <v>22914</v>
      </c>
      <c r="B8047" t="s">
        <v>22915</v>
      </c>
      <c r="C8047" t="s">
        <v>10691</v>
      </c>
      <c r="D8047" t="s">
        <v>12566</v>
      </c>
      <c r="E8047" t="s">
        <v>10693</v>
      </c>
      <c r="F8047">
        <v>7.26</v>
      </c>
      <c r="G8047">
        <v>174.24</v>
      </c>
      <c r="H8047">
        <v>24</v>
      </c>
      <c r="I8047" t="s">
        <v>22666</v>
      </c>
      <c r="J8047">
        <v>0</v>
      </c>
      <c r="K8047">
        <v>0</v>
      </c>
      <c r="L8047" t="s">
        <v>10717</v>
      </c>
      <c r="N8047" t="s">
        <v>10803</v>
      </c>
      <c r="O8047" t="s">
        <v>10782</v>
      </c>
      <c r="Q8047" t="s">
        <v>10783</v>
      </c>
      <c r="S8047" t="s">
        <v>10804</v>
      </c>
      <c r="T8047">
        <v>43102.456921296303</v>
      </c>
    </row>
    <row r="8048" spans="1:20" x14ac:dyDescent="0.25">
      <c r="A8048" t="s">
        <v>22916</v>
      </c>
      <c r="B8048" t="s">
        <v>22917</v>
      </c>
      <c r="C8048" t="s">
        <v>10691</v>
      </c>
      <c r="D8048" t="s">
        <v>12566</v>
      </c>
      <c r="E8048" t="s">
        <v>10693</v>
      </c>
      <c r="F8048">
        <v>2.99</v>
      </c>
      <c r="G8048">
        <v>71.760000000000005</v>
      </c>
      <c r="H8048">
        <v>24</v>
      </c>
      <c r="I8048" t="s">
        <v>22666</v>
      </c>
      <c r="J8048">
        <v>0</v>
      </c>
      <c r="K8048">
        <v>0</v>
      </c>
      <c r="L8048" t="s">
        <v>10788</v>
      </c>
      <c r="N8048" t="s">
        <v>11038</v>
      </c>
      <c r="O8048" t="s">
        <v>10708</v>
      </c>
      <c r="Q8048" t="s">
        <v>10709</v>
      </c>
      <c r="S8048" t="s">
        <v>11039</v>
      </c>
      <c r="T8048">
        <v>43102.456921296303</v>
      </c>
    </row>
    <row r="8049" spans="1:20" x14ac:dyDescent="0.25">
      <c r="A8049" t="s">
        <v>10012</v>
      </c>
      <c r="B8049" t="s">
        <v>22918</v>
      </c>
      <c r="C8049" t="s">
        <v>10751</v>
      </c>
      <c r="D8049" t="s">
        <v>12566</v>
      </c>
      <c r="E8049" t="s">
        <v>10693</v>
      </c>
      <c r="F8049">
        <v>9.9600000000000009</v>
      </c>
      <c r="G8049">
        <v>59.76</v>
      </c>
      <c r="H8049">
        <v>6</v>
      </c>
      <c r="I8049" t="s">
        <v>22666</v>
      </c>
      <c r="J8049">
        <v>0</v>
      </c>
      <c r="K8049">
        <v>0</v>
      </c>
      <c r="L8049" t="s">
        <v>10760</v>
      </c>
      <c r="N8049" t="s">
        <v>10761</v>
      </c>
      <c r="O8049" t="s">
        <v>10762</v>
      </c>
      <c r="P8049" t="s">
        <v>10708</v>
      </c>
      <c r="Q8049" t="s">
        <v>10763</v>
      </c>
      <c r="R8049" t="s">
        <v>10709</v>
      </c>
      <c r="S8049" t="s">
        <v>10764</v>
      </c>
      <c r="T8049">
        <v>43102.456898148099</v>
      </c>
    </row>
    <row r="8050" spans="1:20" x14ac:dyDescent="0.25">
      <c r="A8050" t="s">
        <v>10013</v>
      </c>
      <c r="B8050" t="s">
        <v>22919</v>
      </c>
      <c r="C8050" t="s">
        <v>10751</v>
      </c>
      <c r="D8050" t="s">
        <v>12566</v>
      </c>
      <c r="E8050" t="s">
        <v>10753</v>
      </c>
      <c r="F8050">
        <v>16.61</v>
      </c>
      <c r="G8050">
        <v>99.66</v>
      </c>
      <c r="H8050">
        <v>6</v>
      </c>
      <c r="I8050" t="s">
        <v>22666</v>
      </c>
      <c r="J8050">
        <v>0</v>
      </c>
      <c r="K8050">
        <v>0</v>
      </c>
      <c r="L8050" t="s">
        <v>10840</v>
      </c>
      <c r="N8050" t="s">
        <v>10761</v>
      </c>
      <c r="O8050" t="s">
        <v>10762</v>
      </c>
      <c r="P8050" t="s">
        <v>10708</v>
      </c>
      <c r="Q8050" t="s">
        <v>10763</v>
      </c>
      <c r="R8050" t="s">
        <v>10709</v>
      </c>
      <c r="S8050" t="s">
        <v>10764</v>
      </c>
      <c r="T8050">
        <v>43102.456863425898</v>
      </c>
    </row>
    <row r="8051" spans="1:20" x14ac:dyDescent="0.25">
      <c r="A8051" t="s">
        <v>10014</v>
      </c>
      <c r="B8051" t="s">
        <v>22920</v>
      </c>
      <c r="C8051" t="s">
        <v>10751</v>
      </c>
      <c r="D8051" t="s">
        <v>12566</v>
      </c>
      <c r="E8051" t="s">
        <v>10693</v>
      </c>
      <c r="F8051">
        <v>9.9600000000000009</v>
      </c>
      <c r="G8051">
        <v>59.76</v>
      </c>
      <c r="H8051">
        <v>6</v>
      </c>
      <c r="I8051" t="s">
        <v>22666</v>
      </c>
      <c r="J8051">
        <v>0</v>
      </c>
      <c r="K8051">
        <v>0</v>
      </c>
      <c r="L8051" t="s">
        <v>10722</v>
      </c>
      <c r="N8051" t="s">
        <v>10761</v>
      </c>
      <c r="O8051" t="s">
        <v>10762</v>
      </c>
      <c r="P8051" t="s">
        <v>10708</v>
      </c>
      <c r="Q8051" t="s">
        <v>10763</v>
      </c>
      <c r="R8051" t="s">
        <v>10709</v>
      </c>
      <c r="S8051" t="s">
        <v>10764</v>
      </c>
      <c r="T8051">
        <v>43102.456956018497</v>
      </c>
    </row>
    <row r="8052" spans="1:20" x14ac:dyDescent="0.25">
      <c r="A8052" t="s">
        <v>22921</v>
      </c>
      <c r="B8052" t="s">
        <v>22922</v>
      </c>
      <c r="C8052" t="s">
        <v>10751</v>
      </c>
      <c r="D8052" t="s">
        <v>12566</v>
      </c>
      <c r="E8052" t="s">
        <v>10753</v>
      </c>
      <c r="F8052">
        <v>4.1399999999999997</v>
      </c>
      <c r="G8052">
        <v>99.36</v>
      </c>
      <c r="H8052">
        <v>24</v>
      </c>
      <c r="I8052" t="s">
        <v>22666</v>
      </c>
      <c r="J8052">
        <v>0</v>
      </c>
      <c r="K8052">
        <v>0</v>
      </c>
      <c r="L8052" t="s">
        <v>10788</v>
      </c>
      <c r="N8052" t="s">
        <v>11963</v>
      </c>
      <c r="O8052" t="s">
        <v>10708</v>
      </c>
      <c r="P8052" t="s">
        <v>10708</v>
      </c>
      <c r="Q8052" t="s">
        <v>10709</v>
      </c>
      <c r="R8052" t="s">
        <v>10709</v>
      </c>
      <c r="S8052" t="s">
        <v>11964</v>
      </c>
      <c r="T8052">
        <v>43102.456921296303</v>
      </c>
    </row>
    <row r="8053" spans="1:20" x14ac:dyDescent="0.25">
      <c r="A8053" t="s">
        <v>22923</v>
      </c>
      <c r="B8053" t="s">
        <v>22924</v>
      </c>
      <c r="C8053" t="s">
        <v>10691</v>
      </c>
      <c r="D8053" t="s">
        <v>12566</v>
      </c>
      <c r="E8053" t="s">
        <v>10693</v>
      </c>
      <c r="F8053">
        <v>4.99</v>
      </c>
      <c r="G8053">
        <v>239.52</v>
      </c>
      <c r="H8053">
        <v>48</v>
      </c>
      <c r="I8053" t="s">
        <v>22666</v>
      </c>
      <c r="J8053">
        <v>0</v>
      </c>
      <c r="K8053">
        <v>0</v>
      </c>
      <c r="L8053" t="s">
        <v>10868</v>
      </c>
      <c r="N8053" t="s">
        <v>10686</v>
      </c>
      <c r="O8053" t="s">
        <v>10687</v>
      </c>
      <c r="Q8053" t="s">
        <v>10688</v>
      </c>
      <c r="S8053" t="s">
        <v>10689</v>
      </c>
      <c r="T8053">
        <v>43102.456990740699</v>
      </c>
    </row>
    <row r="8054" spans="1:20" x14ac:dyDescent="0.25">
      <c r="A8054" t="s">
        <v>22925</v>
      </c>
      <c r="B8054" t="s">
        <v>22926</v>
      </c>
      <c r="C8054" t="s">
        <v>10691</v>
      </c>
      <c r="D8054" t="s">
        <v>12566</v>
      </c>
      <c r="E8054" t="s">
        <v>10693</v>
      </c>
      <c r="F8054">
        <v>4.1399999999999997</v>
      </c>
      <c r="G8054">
        <v>99.36</v>
      </c>
      <c r="H8054">
        <v>24</v>
      </c>
      <c r="I8054" t="s">
        <v>22666</v>
      </c>
      <c r="J8054">
        <v>0</v>
      </c>
      <c r="K8054">
        <v>0</v>
      </c>
      <c r="L8054" t="s">
        <v>10788</v>
      </c>
      <c r="N8054" t="s">
        <v>11963</v>
      </c>
      <c r="O8054" t="s">
        <v>10708</v>
      </c>
      <c r="P8054" t="s">
        <v>10708</v>
      </c>
      <c r="Q8054" t="s">
        <v>10709</v>
      </c>
      <c r="R8054" t="s">
        <v>10709</v>
      </c>
      <c r="S8054" t="s">
        <v>11964</v>
      </c>
      <c r="T8054">
        <v>43102.456921296303</v>
      </c>
    </row>
    <row r="8055" spans="1:20" x14ac:dyDescent="0.25">
      <c r="A8055" t="s">
        <v>22927</v>
      </c>
      <c r="B8055" t="s">
        <v>22928</v>
      </c>
      <c r="C8055" t="s">
        <v>10751</v>
      </c>
      <c r="D8055" t="s">
        <v>12566</v>
      </c>
      <c r="E8055" t="s">
        <v>10753</v>
      </c>
      <c r="F8055">
        <v>4.1399999999999997</v>
      </c>
      <c r="G8055">
        <v>99.36</v>
      </c>
      <c r="H8055">
        <v>24</v>
      </c>
      <c r="I8055" t="s">
        <v>22666</v>
      </c>
      <c r="J8055">
        <v>0</v>
      </c>
      <c r="K8055">
        <v>0</v>
      </c>
      <c r="L8055" t="s">
        <v>10831</v>
      </c>
      <c r="N8055" t="s">
        <v>11963</v>
      </c>
      <c r="O8055" t="s">
        <v>10708</v>
      </c>
      <c r="P8055" t="s">
        <v>10708</v>
      </c>
      <c r="Q8055" t="s">
        <v>10709</v>
      </c>
      <c r="R8055" t="s">
        <v>10709</v>
      </c>
      <c r="S8055" t="s">
        <v>11964</v>
      </c>
      <c r="T8055">
        <v>43102.456956018497</v>
      </c>
    </row>
    <row r="8056" spans="1:20" x14ac:dyDescent="0.25">
      <c r="A8056" t="s">
        <v>22929</v>
      </c>
      <c r="B8056" t="s">
        <v>22930</v>
      </c>
      <c r="C8056" t="s">
        <v>10691</v>
      </c>
      <c r="D8056" t="s">
        <v>12566</v>
      </c>
      <c r="E8056" t="s">
        <v>10693</v>
      </c>
      <c r="F8056">
        <v>4.1399999999999997</v>
      </c>
      <c r="G8056">
        <v>99.36</v>
      </c>
      <c r="H8056">
        <v>24</v>
      </c>
      <c r="I8056" t="s">
        <v>22666</v>
      </c>
      <c r="J8056">
        <v>0</v>
      </c>
      <c r="K8056">
        <v>0</v>
      </c>
      <c r="L8056" t="s">
        <v>10788</v>
      </c>
      <c r="N8056" t="s">
        <v>11963</v>
      </c>
      <c r="O8056" t="s">
        <v>10708</v>
      </c>
      <c r="P8056" t="s">
        <v>10708</v>
      </c>
      <c r="Q8056" t="s">
        <v>10709</v>
      </c>
      <c r="R8056" t="s">
        <v>10709</v>
      </c>
      <c r="S8056" t="s">
        <v>11964</v>
      </c>
      <c r="T8056">
        <v>43102.456921296303</v>
      </c>
    </row>
    <row r="8057" spans="1:20" x14ac:dyDescent="0.25">
      <c r="A8057" t="s">
        <v>22931</v>
      </c>
      <c r="B8057" t="s">
        <v>22932</v>
      </c>
      <c r="C8057" t="s">
        <v>10691</v>
      </c>
      <c r="D8057" t="s">
        <v>15317</v>
      </c>
      <c r="E8057" t="s">
        <v>10693</v>
      </c>
      <c r="F8057">
        <v>12.81</v>
      </c>
      <c r="G8057">
        <v>307.44</v>
      </c>
      <c r="H8057">
        <v>24</v>
      </c>
      <c r="I8057" t="s">
        <v>22666</v>
      </c>
      <c r="J8057">
        <v>0</v>
      </c>
      <c r="K8057">
        <v>0</v>
      </c>
      <c r="L8057" t="s">
        <v>10740</v>
      </c>
      <c r="N8057" t="s">
        <v>10793</v>
      </c>
      <c r="O8057" t="s">
        <v>10782</v>
      </c>
      <c r="Q8057" t="s">
        <v>10783</v>
      </c>
      <c r="S8057" t="s">
        <v>10794</v>
      </c>
      <c r="T8057">
        <v>43102.456886574102</v>
      </c>
    </row>
    <row r="8058" spans="1:20" x14ac:dyDescent="0.25">
      <c r="A8058" t="s">
        <v>22933</v>
      </c>
      <c r="B8058" t="s">
        <v>22709</v>
      </c>
      <c r="C8058" t="s">
        <v>10691</v>
      </c>
      <c r="D8058" t="s">
        <v>15317</v>
      </c>
      <c r="E8058" t="s">
        <v>10693</v>
      </c>
      <c r="F8058">
        <v>6.99</v>
      </c>
      <c r="G8058">
        <v>335.52</v>
      </c>
      <c r="H8058">
        <v>48</v>
      </c>
      <c r="I8058" t="s">
        <v>22666</v>
      </c>
      <c r="J8058">
        <v>0</v>
      </c>
      <c r="K8058">
        <v>0</v>
      </c>
      <c r="L8058" t="s">
        <v>10758</v>
      </c>
      <c r="N8058" t="s">
        <v>10770</v>
      </c>
      <c r="S8058" t="s">
        <v>10771</v>
      </c>
      <c r="T8058">
        <v>43109.404224537</v>
      </c>
    </row>
    <row r="8059" spans="1:20" x14ac:dyDescent="0.25">
      <c r="A8059" t="s">
        <v>22934</v>
      </c>
      <c r="B8059" t="s">
        <v>22741</v>
      </c>
      <c r="C8059" t="s">
        <v>10691</v>
      </c>
      <c r="D8059" t="s">
        <v>15317</v>
      </c>
      <c r="E8059" t="s">
        <v>10693</v>
      </c>
      <c r="F8059">
        <v>2.48</v>
      </c>
      <c r="G8059">
        <v>119.04</v>
      </c>
      <c r="H8059">
        <v>48</v>
      </c>
      <c r="I8059" t="s">
        <v>22666</v>
      </c>
      <c r="J8059">
        <v>0</v>
      </c>
      <c r="K8059">
        <v>0</v>
      </c>
      <c r="L8059" t="s">
        <v>10758</v>
      </c>
      <c r="N8059" t="s">
        <v>11038</v>
      </c>
      <c r="O8059" t="s">
        <v>10708</v>
      </c>
      <c r="Q8059" t="s">
        <v>10709</v>
      </c>
      <c r="S8059" t="s">
        <v>11039</v>
      </c>
      <c r="T8059">
        <v>43109.404224537</v>
      </c>
    </row>
    <row r="8060" spans="1:20" x14ac:dyDescent="0.25">
      <c r="A8060" t="s">
        <v>22935</v>
      </c>
      <c r="B8060" t="s">
        <v>22936</v>
      </c>
      <c r="C8060" t="s">
        <v>10691</v>
      </c>
      <c r="D8060" t="s">
        <v>15317</v>
      </c>
      <c r="E8060" t="s">
        <v>10693</v>
      </c>
      <c r="F8060">
        <v>10.99</v>
      </c>
      <c r="G8060">
        <v>131.88</v>
      </c>
      <c r="H8060">
        <v>12</v>
      </c>
      <c r="I8060" t="s">
        <v>22666</v>
      </c>
      <c r="J8060">
        <v>0</v>
      </c>
      <c r="K8060">
        <v>0</v>
      </c>
      <c r="L8060" t="s">
        <v>10758</v>
      </c>
      <c r="N8060" t="s">
        <v>10923</v>
      </c>
      <c r="O8060" t="s">
        <v>10708</v>
      </c>
      <c r="Q8060" t="s">
        <v>10709</v>
      </c>
      <c r="S8060" t="s">
        <v>10924</v>
      </c>
      <c r="T8060">
        <v>43109.404224537</v>
      </c>
    </row>
    <row r="8061" spans="1:20" x14ac:dyDescent="0.25">
      <c r="A8061" t="s">
        <v>10015</v>
      </c>
      <c r="B8061" t="s">
        <v>22937</v>
      </c>
      <c r="C8061" t="s">
        <v>10691</v>
      </c>
      <c r="D8061" t="s">
        <v>15317</v>
      </c>
      <c r="E8061" t="s">
        <v>10693</v>
      </c>
      <c r="F8061">
        <v>1.79</v>
      </c>
      <c r="G8061">
        <v>42.96</v>
      </c>
      <c r="H8061">
        <v>24</v>
      </c>
      <c r="I8061" t="s">
        <v>22666</v>
      </c>
      <c r="J8061">
        <v>0</v>
      </c>
      <c r="K8061">
        <v>0</v>
      </c>
      <c r="L8061" t="s">
        <v>11175</v>
      </c>
      <c r="N8061" t="s">
        <v>10714</v>
      </c>
      <c r="O8061" t="s">
        <v>10708</v>
      </c>
      <c r="Q8061" t="s">
        <v>10709</v>
      </c>
      <c r="S8061" t="s">
        <v>10715</v>
      </c>
      <c r="T8061">
        <v>43102.456956018497</v>
      </c>
    </row>
    <row r="8062" spans="1:20" x14ac:dyDescent="0.25">
      <c r="A8062" t="s">
        <v>22938</v>
      </c>
      <c r="B8062" t="s">
        <v>22939</v>
      </c>
      <c r="C8062" t="s">
        <v>10691</v>
      </c>
      <c r="D8062" t="s">
        <v>15317</v>
      </c>
      <c r="E8062" t="s">
        <v>10693</v>
      </c>
      <c r="F8062">
        <v>5.99</v>
      </c>
      <c r="G8062">
        <v>287.52</v>
      </c>
      <c r="H8062">
        <v>48</v>
      </c>
      <c r="I8062" t="s">
        <v>22666</v>
      </c>
      <c r="J8062">
        <v>0</v>
      </c>
      <c r="K8062">
        <v>0</v>
      </c>
      <c r="L8062" t="s">
        <v>10868</v>
      </c>
      <c r="N8062" t="s">
        <v>10991</v>
      </c>
      <c r="O8062" t="s">
        <v>10992</v>
      </c>
      <c r="Q8062" t="s">
        <v>10993</v>
      </c>
      <c r="S8062" t="s">
        <v>10994</v>
      </c>
      <c r="T8062">
        <v>43102.456990740699</v>
      </c>
    </row>
    <row r="8063" spans="1:20" x14ac:dyDescent="0.25">
      <c r="A8063" t="s">
        <v>22940</v>
      </c>
      <c r="B8063" t="s">
        <v>22941</v>
      </c>
      <c r="C8063" t="s">
        <v>10691</v>
      </c>
      <c r="D8063" t="s">
        <v>15317</v>
      </c>
      <c r="E8063" t="s">
        <v>10693</v>
      </c>
      <c r="F8063">
        <v>34.99</v>
      </c>
      <c r="G8063">
        <v>349.9</v>
      </c>
      <c r="H8063">
        <v>10</v>
      </c>
      <c r="I8063" t="s">
        <v>22666</v>
      </c>
      <c r="J8063">
        <v>0</v>
      </c>
      <c r="K8063">
        <v>0</v>
      </c>
      <c r="L8063" t="s">
        <v>10758</v>
      </c>
      <c r="N8063" t="s">
        <v>10694</v>
      </c>
      <c r="O8063" t="s">
        <v>10695</v>
      </c>
      <c r="Q8063" t="s">
        <v>10696</v>
      </c>
      <c r="S8063" t="s">
        <v>10697</v>
      </c>
      <c r="T8063">
        <v>43109.404224537</v>
      </c>
    </row>
    <row r="8064" spans="1:20" x14ac:dyDescent="0.25">
      <c r="A8064" t="s">
        <v>10016</v>
      </c>
      <c r="B8064" t="s">
        <v>22942</v>
      </c>
      <c r="C8064" t="s">
        <v>10751</v>
      </c>
      <c r="D8064" t="s">
        <v>10683</v>
      </c>
      <c r="E8064" t="s">
        <v>10753</v>
      </c>
      <c r="F8064">
        <v>2.4500000000000002</v>
      </c>
      <c r="G8064">
        <v>58.8</v>
      </c>
      <c r="H8064">
        <v>24</v>
      </c>
      <c r="I8064" t="s">
        <v>22666</v>
      </c>
      <c r="J8064">
        <v>0</v>
      </c>
      <c r="K8064">
        <v>0</v>
      </c>
      <c r="L8064" t="s">
        <v>11325</v>
      </c>
      <c r="M8064">
        <v>43344</v>
      </c>
      <c r="N8064" t="s">
        <v>22943</v>
      </c>
      <c r="S8064" t="s">
        <v>22944</v>
      </c>
      <c r="T8064">
        <v>43102.456932870402</v>
      </c>
    </row>
    <row r="8065" spans="1:20" x14ac:dyDescent="0.25">
      <c r="A8065" t="s">
        <v>10017</v>
      </c>
      <c r="B8065" t="s">
        <v>22945</v>
      </c>
      <c r="C8065" t="s">
        <v>10751</v>
      </c>
      <c r="D8065" t="s">
        <v>10683</v>
      </c>
      <c r="E8065" t="s">
        <v>10753</v>
      </c>
      <c r="F8065">
        <v>1.47</v>
      </c>
      <c r="G8065">
        <v>35.28</v>
      </c>
      <c r="H8065">
        <v>24</v>
      </c>
      <c r="I8065" t="s">
        <v>22666</v>
      </c>
      <c r="J8065">
        <v>0</v>
      </c>
      <c r="K8065">
        <v>0</v>
      </c>
      <c r="L8065" t="s">
        <v>11175</v>
      </c>
      <c r="M8065">
        <v>43344</v>
      </c>
      <c r="N8065" t="s">
        <v>22943</v>
      </c>
      <c r="S8065" t="s">
        <v>22944</v>
      </c>
      <c r="T8065">
        <v>43102.456956018497</v>
      </c>
    </row>
    <row r="8066" spans="1:20" x14ac:dyDescent="0.25">
      <c r="A8066" t="s">
        <v>22946</v>
      </c>
      <c r="B8066" t="s">
        <v>22831</v>
      </c>
      <c r="C8066" t="s">
        <v>10691</v>
      </c>
      <c r="D8066" t="s">
        <v>10752</v>
      </c>
      <c r="E8066" t="s">
        <v>10693</v>
      </c>
      <c r="F8066">
        <v>49.99</v>
      </c>
      <c r="G8066">
        <v>199.96</v>
      </c>
      <c r="H8066">
        <v>4</v>
      </c>
      <c r="I8066" t="s">
        <v>22666</v>
      </c>
      <c r="J8066">
        <v>0</v>
      </c>
      <c r="K8066">
        <v>0</v>
      </c>
      <c r="L8066" t="s">
        <v>10758</v>
      </c>
      <c r="N8066" t="s">
        <v>10737</v>
      </c>
      <c r="O8066" t="s">
        <v>10708</v>
      </c>
      <c r="Q8066" t="s">
        <v>10709</v>
      </c>
      <c r="S8066" t="s">
        <v>10738</v>
      </c>
      <c r="T8066">
        <v>43109.404224537</v>
      </c>
    </row>
    <row r="8067" spans="1:20" x14ac:dyDescent="0.25">
      <c r="A8067" t="s">
        <v>6848</v>
      </c>
      <c r="B8067" t="s">
        <v>22947</v>
      </c>
      <c r="C8067" t="s">
        <v>10751</v>
      </c>
      <c r="D8067" t="s">
        <v>10683</v>
      </c>
      <c r="E8067" t="s">
        <v>10836</v>
      </c>
      <c r="F8067">
        <v>10.19</v>
      </c>
      <c r="G8067">
        <v>122.28</v>
      </c>
      <c r="H8067">
        <v>12</v>
      </c>
      <c r="I8067" t="s">
        <v>22666</v>
      </c>
      <c r="J8067">
        <v>0</v>
      </c>
      <c r="K8067">
        <v>0</v>
      </c>
      <c r="L8067" t="s">
        <v>16641</v>
      </c>
      <c r="M8067">
        <v>43544</v>
      </c>
      <c r="N8067" t="s">
        <v>12951</v>
      </c>
      <c r="S8067" t="s">
        <v>12952</v>
      </c>
      <c r="T8067">
        <v>43102.456967592603</v>
      </c>
    </row>
    <row r="8068" spans="1:20" x14ac:dyDescent="0.25">
      <c r="A8068" t="s">
        <v>10018</v>
      </c>
      <c r="B8068" t="s">
        <v>22948</v>
      </c>
      <c r="C8068" t="s">
        <v>10751</v>
      </c>
      <c r="D8068" t="s">
        <v>10683</v>
      </c>
      <c r="E8068" t="s">
        <v>10836</v>
      </c>
      <c r="F8068">
        <v>1.49</v>
      </c>
      <c r="G8068">
        <v>35.76</v>
      </c>
      <c r="H8068">
        <v>24</v>
      </c>
      <c r="I8068" t="s">
        <v>22666</v>
      </c>
      <c r="J8068">
        <v>0</v>
      </c>
      <c r="K8068">
        <v>0</v>
      </c>
      <c r="L8068" t="s">
        <v>11175</v>
      </c>
      <c r="M8068">
        <v>43543</v>
      </c>
      <c r="N8068" t="s">
        <v>10694</v>
      </c>
      <c r="O8068" t="s">
        <v>10695</v>
      </c>
      <c r="Q8068" t="s">
        <v>10696</v>
      </c>
      <c r="S8068" t="s">
        <v>10697</v>
      </c>
      <c r="T8068">
        <v>43102.456956018497</v>
      </c>
    </row>
    <row r="8069" spans="1:20" x14ac:dyDescent="0.25">
      <c r="A8069" t="s">
        <v>6849</v>
      </c>
      <c r="B8069" t="s">
        <v>22949</v>
      </c>
      <c r="C8069" t="s">
        <v>10751</v>
      </c>
      <c r="D8069" t="s">
        <v>10683</v>
      </c>
      <c r="E8069" t="s">
        <v>10836</v>
      </c>
      <c r="F8069">
        <v>10.19</v>
      </c>
      <c r="G8069">
        <v>122.28</v>
      </c>
      <c r="H8069">
        <v>12</v>
      </c>
      <c r="I8069" t="s">
        <v>22666</v>
      </c>
      <c r="J8069">
        <v>0</v>
      </c>
      <c r="K8069">
        <v>0</v>
      </c>
      <c r="L8069" t="s">
        <v>11175</v>
      </c>
      <c r="M8069">
        <v>43544</v>
      </c>
      <c r="N8069" t="s">
        <v>12951</v>
      </c>
      <c r="S8069" t="s">
        <v>12952</v>
      </c>
      <c r="T8069">
        <v>43102.456956018497</v>
      </c>
    </row>
    <row r="8070" spans="1:20" x14ac:dyDescent="0.25">
      <c r="A8070" t="s">
        <v>22950</v>
      </c>
      <c r="B8070" t="s">
        <v>22951</v>
      </c>
      <c r="C8070" t="s">
        <v>10691</v>
      </c>
      <c r="D8070" t="s">
        <v>10752</v>
      </c>
      <c r="E8070" t="s">
        <v>10693</v>
      </c>
      <c r="F8070">
        <v>9.99</v>
      </c>
      <c r="G8070">
        <v>119.88</v>
      </c>
      <c r="H8070">
        <v>12</v>
      </c>
      <c r="I8070" t="s">
        <v>22666</v>
      </c>
      <c r="J8070">
        <v>0</v>
      </c>
      <c r="K8070">
        <v>0</v>
      </c>
      <c r="L8070" t="s">
        <v>10745</v>
      </c>
      <c r="M8070">
        <v>43368</v>
      </c>
      <c r="N8070" t="s">
        <v>10826</v>
      </c>
      <c r="O8070" t="s">
        <v>10708</v>
      </c>
      <c r="Q8070" t="s">
        <v>10709</v>
      </c>
      <c r="S8070" t="s">
        <v>10827</v>
      </c>
      <c r="T8070">
        <v>43102.456898148099</v>
      </c>
    </row>
    <row r="8071" spans="1:20" x14ac:dyDescent="0.25">
      <c r="A8071" t="s">
        <v>6850</v>
      </c>
      <c r="B8071" t="s">
        <v>22952</v>
      </c>
      <c r="C8071" t="s">
        <v>10751</v>
      </c>
      <c r="D8071" t="s">
        <v>10683</v>
      </c>
      <c r="E8071" t="s">
        <v>10836</v>
      </c>
      <c r="F8071">
        <v>10.19</v>
      </c>
      <c r="G8071">
        <v>122.28</v>
      </c>
      <c r="H8071">
        <v>12</v>
      </c>
      <c r="I8071" t="s">
        <v>22666</v>
      </c>
      <c r="J8071">
        <v>0</v>
      </c>
      <c r="K8071">
        <v>0</v>
      </c>
      <c r="L8071" t="s">
        <v>11175</v>
      </c>
      <c r="M8071">
        <v>43647</v>
      </c>
      <c r="N8071" t="s">
        <v>12951</v>
      </c>
      <c r="S8071" t="s">
        <v>12952</v>
      </c>
      <c r="T8071">
        <v>43102.456956018497</v>
      </c>
    </row>
    <row r="8072" spans="1:20" x14ac:dyDescent="0.25">
      <c r="A8072" t="s">
        <v>6851</v>
      </c>
      <c r="B8072" t="s">
        <v>22953</v>
      </c>
      <c r="C8072" t="s">
        <v>10751</v>
      </c>
      <c r="D8072" t="s">
        <v>10683</v>
      </c>
      <c r="E8072" t="s">
        <v>10836</v>
      </c>
      <c r="F8072">
        <v>10.19</v>
      </c>
      <c r="G8072">
        <v>122.28</v>
      </c>
      <c r="H8072">
        <v>12</v>
      </c>
      <c r="I8072" t="s">
        <v>22666</v>
      </c>
      <c r="J8072">
        <v>0</v>
      </c>
      <c r="K8072">
        <v>0</v>
      </c>
      <c r="L8072" t="s">
        <v>11175</v>
      </c>
      <c r="M8072">
        <v>43647</v>
      </c>
      <c r="N8072" t="s">
        <v>12951</v>
      </c>
      <c r="S8072" t="s">
        <v>12952</v>
      </c>
      <c r="T8072">
        <v>43102.456956018497</v>
      </c>
    </row>
    <row r="8073" spans="1:20" x14ac:dyDescent="0.25">
      <c r="A8073" t="s">
        <v>22954</v>
      </c>
      <c r="B8073" t="s">
        <v>22955</v>
      </c>
      <c r="C8073" t="s">
        <v>10691</v>
      </c>
      <c r="D8073" t="s">
        <v>10752</v>
      </c>
      <c r="E8073" t="s">
        <v>10693</v>
      </c>
      <c r="F8073">
        <v>10.99</v>
      </c>
      <c r="G8073">
        <v>98.91</v>
      </c>
      <c r="H8073">
        <v>9</v>
      </c>
      <c r="I8073" t="s">
        <v>22666</v>
      </c>
      <c r="J8073">
        <v>0</v>
      </c>
      <c r="K8073">
        <v>0</v>
      </c>
      <c r="L8073" t="s">
        <v>11175</v>
      </c>
      <c r="M8073">
        <v>43705</v>
      </c>
      <c r="N8073" t="s">
        <v>10761</v>
      </c>
      <c r="O8073" t="s">
        <v>10762</v>
      </c>
      <c r="P8073" t="s">
        <v>10708</v>
      </c>
      <c r="Q8073" t="s">
        <v>10763</v>
      </c>
      <c r="R8073" t="s">
        <v>10709</v>
      </c>
      <c r="S8073" t="s">
        <v>10764</v>
      </c>
      <c r="T8073">
        <v>43102.456956018497</v>
      </c>
    </row>
    <row r="8074" spans="1:20" x14ac:dyDescent="0.25">
      <c r="A8074" t="s">
        <v>22956</v>
      </c>
      <c r="B8074" t="s">
        <v>22957</v>
      </c>
      <c r="C8074" t="s">
        <v>10691</v>
      </c>
      <c r="D8074" t="s">
        <v>10683</v>
      </c>
      <c r="E8074" t="s">
        <v>10693</v>
      </c>
      <c r="F8074">
        <v>1.99</v>
      </c>
      <c r="G8074">
        <v>47.76</v>
      </c>
      <c r="H8074">
        <v>24</v>
      </c>
      <c r="I8074" t="s">
        <v>22666</v>
      </c>
      <c r="J8074">
        <v>0</v>
      </c>
      <c r="K8074">
        <v>0</v>
      </c>
      <c r="L8074" t="s">
        <v>16641</v>
      </c>
      <c r="M8074">
        <v>43665</v>
      </c>
      <c r="N8074" t="s">
        <v>10694</v>
      </c>
      <c r="O8074" t="s">
        <v>10695</v>
      </c>
      <c r="Q8074" t="s">
        <v>10696</v>
      </c>
      <c r="S8074" t="s">
        <v>10697</v>
      </c>
      <c r="T8074">
        <v>43102.456967592603</v>
      </c>
    </row>
    <row r="8075" spans="1:20" x14ac:dyDescent="0.25">
      <c r="A8075" t="s">
        <v>6852</v>
      </c>
      <c r="B8075" t="s">
        <v>22958</v>
      </c>
      <c r="C8075" t="s">
        <v>10751</v>
      </c>
      <c r="D8075" t="s">
        <v>10683</v>
      </c>
      <c r="E8075" t="s">
        <v>10693</v>
      </c>
      <c r="F8075">
        <v>4.79</v>
      </c>
      <c r="G8075">
        <v>28.74</v>
      </c>
      <c r="H8075">
        <v>6</v>
      </c>
      <c r="I8075" t="s">
        <v>22666</v>
      </c>
      <c r="J8075">
        <v>0</v>
      </c>
      <c r="K8075">
        <v>0</v>
      </c>
      <c r="L8075" t="s">
        <v>11175</v>
      </c>
      <c r="M8075">
        <v>43665</v>
      </c>
      <c r="N8075" t="s">
        <v>10991</v>
      </c>
      <c r="O8075" t="s">
        <v>10992</v>
      </c>
      <c r="Q8075" t="s">
        <v>10993</v>
      </c>
      <c r="S8075" t="s">
        <v>10994</v>
      </c>
      <c r="T8075">
        <v>43102.456956018497</v>
      </c>
    </row>
    <row r="8076" spans="1:20" x14ac:dyDescent="0.25">
      <c r="A8076" t="s">
        <v>6853</v>
      </c>
      <c r="B8076" t="s">
        <v>22959</v>
      </c>
      <c r="C8076" t="s">
        <v>10681</v>
      </c>
      <c r="D8076" t="s">
        <v>10683</v>
      </c>
      <c r="E8076" t="s">
        <v>10685</v>
      </c>
      <c r="F8076">
        <v>4.49</v>
      </c>
      <c r="G8076">
        <v>107.76</v>
      </c>
      <c r="H8076">
        <v>24</v>
      </c>
      <c r="I8076" t="s">
        <v>22666</v>
      </c>
      <c r="J8076">
        <v>0</v>
      </c>
      <c r="K8076">
        <v>0</v>
      </c>
      <c r="L8076" t="s">
        <v>10788</v>
      </c>
      <c r="M8076">
        <v>44680</v>
      </c>
      <c r="N8076" t="s">
        <v>10826</v>
      </c>
      <c r="O8076" t="s">
        <v>10708</v>
      </c>
      <c r="Q8076" t="s">
        <v>10709</v>
      </c>
      <c r="S8076" t="s">
        <v>10827</v>
      </c>
      <c r="T8076">
        <v>43102.456921296303</v>
      </c>
    </row>
    <row r="8077" spans="1:20" x14ac:dyDescent="0.25">
      <c r="A8077" t="s">
        <v>22960</v>
      </c>
      <c r="B8077" t="s">
        <v>22961</v>
      </c>
      <c r="C8077" t="s">
        <v>10751</v>
      </c>
      <c r="D8077" t="s">
        <v>10683</v>
      </c>
      <c r="E8077" t="s">
        <v>10753</v>
      </c>
      <c r="F8077">
        <v>2.4500000000000002</v>
      </c>
      <c r="G8077">
        <v>58.8</v>
      </c>
      <c r="H8077">
        <v>24</v>
      </c>
      <c r="I8077" t="s">
        <v>22666</v>
      </c>
      <c r="J8077">
        <v>0</v>
      </c>
      <c r="K8077">
        <v>0</v>
      </c>
      <c r="L8077" t="s">
        <v>11175</v>
      </c>
      <c r="M8077">
        <v>43817</v>
      </c>
      <c r="N8077" t="s">
        <v>22943</v>
      </c>
      <c r="S8077" t="s">
        <v>22944</v>
      </c>
      <c r="T8077">
        <v>43102.456956018497</v>
      </c>
    </row>
    <row r="8078" spans="1:20" x14ac:dyDescent="0.25">
      <c r="A8078" t="s">
        <v>10019</v>
      </c>
      <c r="B8078" t="s">
        <v>22962</v>
      </c>
      <c r="C8078" t="s">
        <v>10751</v>
      </c>
      <c r="D8078" t="s">
        <v>10683</v>
      </c>
      <c r="E8078" t="s">
        <v>10693</v>
      </c>
      <c r="F8078">
        <v>3.59</v>
      </c>
      <c r="G8078">
        <v>21.54</v>
      </c>
      <c r="H8078">
        <v>6</v>
      </c>
      <c r="I8078" t="s">
        <v>22666</v>
      </c>
      <c r="J8078">
        <v>0</v>
      </c>
      <c r="K8078">
        <v>0</v>
      </c>
      <c r="L8078" t="s">
        <v>11175</v>
      </c>
      <c r="M8078">
        <v>43907</v>
      </c>
      <c r="N8078" t="s">
        <v>10841</v>
      </c>
      <c r="O8078" t="s">
        <v>10708</v>
      </c>
      <c r="Q8078" t="s">
        <v>10709</v>
      </c>
      <c r="S8078" t="s">
        <v>10842</v>
      </c>
      <c r="T8078">
        <v>43102.456956018497</v>
      </c>
    </row>
    <row r="8079" spans="1:20" x14ac:dyDescent="0.25">
      <c r="A8079" t="s">
        <v>6854</v>
      </c>
      <c r="B8079" t="s">
        <v>22963</v>
      </c>
      <c r="C8079" t="s">
        <v>10751</v>
      </c>
      <c r="D8079" t="s">
        <v>10683</v>
      </c>
      <c r="E8079" t="s">
        <v>10836</v>
      </c>
      <c r="F8079">
        <v>10.19</v>
      </c>
      <c r="G8079">
        <v>122.28</v>
      </c>
      <c r="H8079">
        <v>12</v>
      </c>
      <c r="I8079" t="s">
        <v>22666</v>
      </c>
      <c r="J8079">
        <v>0</v>
      </c>
      <c r="K8079">
        <v>0</v>
      </c>
      <c r="L8079" t="s">
        <v>11175</v>
      </c>
      <c r="M8079">
        <v>43909</v>
      </c>
      <c r="N8079" t="s">
        <v>12951</v>
      </c>
      <c r="S8079" t="s">
        <v>12952</v>
      </c>
      <c r="T8079">
        <v>43102.456956018497</v>
      </c>
    </row>
    <row r="8080" spans="1:20" x14ac:dyDescent="0.25">
      <c r="A8080" t="s">
        <v>6855</v>
      </c>
      <c r="B8080" t="s">
        <v>22964</v>
      </c>
      <c r="C8080" t="s">
        <v>10751</v>
      </c>
      <c r="D8080" t="s">
        <v>10683</v>
      </c>
      <c r="E8080" t="s">
        <v>10836</v>
      </c>
      <c r="F8080">
        <v>10.19</v>
      </c>
      <c r="G8080">
        <v>122.28</v>
      </c>
      <c r="H8080">
        <v>12</v>
      </c>
      <c r="I8080" t="s">
        <v>22666</v>
      </c>
      <c r="J8080">
        <v>0</v>
      </c>
      <c r="K8080">
        <v>0</v>
      </c>
      <c r="L8080" t="s">
        <v>11175</v>
      </c>
      <c r="M8080">
        <v>43909</v>
      </c>
      <c r="N8080" t="s">
        <v>12951</v>
      </c>
      <c r="S8080" t="s">
        <v>12952</v>
      </c>
      <c r="T8080">
        <v>43102.456956018497</v>
      </c>
    </row>
    <row r="8081" spans="1:20" x14ac:dyDescent="0.25">
      <c r="A8081" t="s">
        <v>10020</v>
      </c>
      <c r="B8081" t="s">
        <v>22965</v>
      </c>
      <c r="C8081" t="s">
        <v>10751</v>
      </c>
      <c r="D8081" t="s">
        <v>10752</v>
      </c>
      <c r="E8081" t="s">
        <v>10753</v>
      </c>
      <c r="F8081">
        <v>28.99</v>
      </c>
      <c r="G8081">
        <v>173.94</v>
      </c>
      <c r="H8081">
        <v>6</v>
      </c>
      <c r="I8081" t="s">
        <v>22666</v>
      </c>
      <c r="J8081">
        <v>0</v>
      </c>
      <c r="K8081">
        <v>0</v>
      </c>
      <c r="L8081" t="s">
        <v>11305</v>
      </c>
      <c r="M8081">
        <v>44068</v>
      </c>
      <c r="N8081" t="s">
        <v>11247</v>
      </c>
      <c r="O8081" t="s">
        <v>10708</v>
      </c>
      <c r="Q8081" t="s">
        <v>10709</v>
      </c>
      <c r="S8081" t="s">
        <v>11248</v>
      </c>
      <c r="T8081">
        <v>43102.456875000003</v>
      </c>
    </row>
    <row r="8082" spans="1:20" x14ac:dyDescent="0.25">
      <c r="A8082" t="s">
        <v>6856</v>
      </c>
      <c r="B8082" t="s">
        <v>22966</v>
      </c>
      <c r="C8082" t="s">
        <v>10751</v>
      </c>
      <c r="D8082" t="s">
        <v>10752</v>
      </c>
      <c r="E8082" t="s">
        <v>10753</v>
      </c>
      <c r="F8082">
        <v>49.99</v>
      </c>
      <c r="G8082">
        <v>299.94</v>
      </c>
      <c r="H8082">
        <v>6</v>
      </c>
      <c r="I8082" t="s">
        <v>22666</v>
      </c>
      <c r="J8082">
        <v>0</v>
      </c>
      <c r="K8082">
        <v>0</v>
      </c>
      <c r="L8082" t="s">
        <v>10731</v>
      </c>
      <c r="M8082">
        <v>44068</v>
      </c>
      <c r="N8082" t="s">
        <v>11359</v>
      </c>
      <c r="O8082" t="s">
        <v>10762</v>
      </c>
      <c r="P8082" t="s">
        <v>10701</v>
      </c>
      <c r="Q8082" t="s">
        <v>10763</v>
      </c>
      <c r="R8082" t="s">
        <v>10702</v>
      </c>
      <c r="S8082" t="s">
        <v>11360</v>
      </c>
      <c r="T8082">
        <v>43102.456875000003</v>
      </c>
    </row>
    <row r="8083" spans="1:20" x14ac:dyDescent="0.25">
      <c r="A8083" t="s">
        <v>22967</v>
      </c>
      <c r="B8083" t="s">
        <v>22941</v>
      </c>
      <c r="C8083" t="s">
        <v>10691</v>
      </c>
      <c r="D8083" t="s">
        <v>10752</v>
      </c>
      <c r="E8083" t="s">
        <v>10693</v>
      </c>
      <c r="F8083">
        <v>37.99</v>
      </c>
      <c r="G8083">
        <v>379.9</v>
      </c>
      <c r="H8083">
        <v>10</v>
      </c>
      <c r="I8083" t="s">
        <v>22666</v>
      </c>
      <c r="J8083">
        <v>0</v>
      </c>
      <c r="K8083">
        <v>0</v>
      </c>
      <c r="L8083" t="s">
        <v>10758</v>
      </c>
      <c r="N8083" t="s">
        <v>10694</v>
      </c>
      <c r="O8083" t="s">
        <v>10695</v>
      </c>
      <c r="Q8083" t="s">
        <v>10696</v>
      </c>
      <c r="S8083" t="s">
        <v>10697</v>
      </c>
      <c r="T8083">
        <v>43109.404224537</v>
      </c>
    </row>
    <row r="8084" spans="1:20" x14ac:dyDescent="0.25">
      <c r="A8084" t="s">
        <v>10021</v>
      </c>
      <c r="B8084" t="s">
        <v>22968</v>
      </c>
      <c r="C8084" t="s">
        <v>10751</v>
      </c>
      <c r="D8084" t="s">
        <v>10683</v>
      </c>
      <c r="E8084" t="s">
        <v>10693</v>
      </c>
      <c r="F8084">
        <v>3.59</v>
      </c>
      <c r="G8084">
        <v>21.54</v>
      </c>
      <c r="H8084">
        <v>6</v>
      </c>
      <c r="I8084" t="s">
        <v>22666</v>
      </c>
      <c r="J8084">
        <v>0</v>
      </c>
      <c r="K8084">
        <v>0</v>
      </c>
      <c r="L8084" t="s">
        <v>11175</v>
      </c>
      <c r="M8084">
        <v>44250</v>
      </c>
      <c r="N8084" t="s">
        <v>10841</v>
      </c>
      <c r="O8084" t="s">
        <v>10708</v>
      </c>
      <c r="Q8084" t="s">
        <v>10709</v>
      </c>
      <c r="S8084" t="s">
        <v>10842</v>
      </c>
      <c r="T8084">
        <v>43102.456956018497</v>
      </c>
    </row>
    <row r="8085" spans="1:20" x14ac:dyDescent="0.25">
      <c r="A8085" t="s">
        <v>6857</v>
      </c>
      <c r="B8085" t="s">
        <v>22969</v>
      </c>
      <c r="C8085" t="s">
        <v>10751</v>
      </c>
      <c r="D8085" t="s">
        <v>10683</v>
      </c>
      <c r="E8085" t="s">
        <v>10836</v>
      </c>
      <c r="F8085">
        <v>11.99</v>
      </c>
      <c r="G8085">
        <v>23.98</v>
      </c>
      <c r="H8085">
        <v>2</v>
      </c>
      <c r="I8085" t="s">
        <v>22666</v>
      </c>
      <c r="J8085">
        <v>0</v>
      </c>
      <c r="K8085">
        <v>0</v>
      </c>
      <c r="L8085" t="s">
        <v>11175</v>
      </c>
      <c r="M8085">
        <v>44253</v>
      </c>
      <c r="N8085" t="s">
        <v>10686</v>
      </c>
      <c r="O8085" t="s">
        <v>10687</v>
      </c>
      <c r="Q8085" t="s">
        <v>10688</v>
      </c>
      <c r="S8085" t="s">
        <v>10689</v>
      </c>
      <c r="T8085">
        <v>43102.456956018497</v>
      </c>
    </row>
    <row r="8086" spans="1:20" x14ac:dyDescent="0.25">
      <c r="A8086" t="s">
        <v>8254</v>
      </c>
      <c r="B8086" t="s">
        <v>22970</v>
      </c>
      <c r="C8086" t="s">
        <v>10681</v>
      </c>
      <c r="D8086" t="s">
        <v>10683</v>
      </c>
      <c r="E8086" t="s">
        <v>10685</v>
      </c>
      <c r="F8086">
        <v>10.99</v>
      </c>
      <c r="G8086">
        <v>263.76</v>
      </c>
      <c r="H8086">
        <v>24</v>
      </c>
      <c r="I8086" t="s">
        <v>22666</v>
      </c>
      <c r="J8086">
        <v>0</v>
      </c>
      <c r="K8086">
        <v>0</v>
      </c>
      <c r="L8086" t="s">
        <v>10883</v>
      </c>
      <c r="M8086">
        <v>45838</v>
      </c>
      <c r="N8086" t="s">
        <v>10737</v>
      </c>
      <c r="O8086" t="s">
        <v>10708</v>
      </c>
      <c r="Q8086" t="s">
        <v>10709</v>
      </c>
      <c r="S8086" t="s">
        <v>10738</v>
      </c>
      <c r="T8086">
        <v>43102.456979166702</v>
      </c>
    </row>
    <row r="8087" spans="1:20" x14ac:dyDescent="0.25">
      <c r="A8087" t="s">
        <v>6858</v>
      </c>
      <c r="B8087" t="s">
        <v>22971</v>
      </c>
      <c r="C8087" t="s">
        <v>10751</v>
      </c>
      <c r="D8087" t="s">
        <v>10683</v>
      </c>
      <c r="E8087" t="s">
        <v>10836</v>
      </c>
      <c r="F8087">
        <v>13.79</v>
      </c>
      <c r="G8087">
        <v>27.58</v>
      </c>
      <c r="H8087">
        <v>2</v>
      </c>
      <c r="I8087" t="s">
        <v>22666</v>
      </c>
      <c r="J8087">
        <v>0</v>
      </c>
      <c r="K8087">
        <v>0</v>
      </c>
      <c r="L8087" t="s">
        <v>11175</v>
      </c>
      <c r="M8087">
        <v>44641</v>
      </c>
      <c r="N8087" t="s">
        <v>10686</v>
      </c>
      <c r="O8087" t="s">
        <v>10687</v>
      </c>
      <c r="Q8087" t="s">
        <v>10688</v>
      </c>
      <c r="S8087" t="s">
        <v>10689</v>
      </c>
      <c r="T8087">
        <v>43102.456956018497</v>
      </c>
    </row>
    <row r="8088" spans="1:20" x14ac:dyDescent="0.25">
      <c r="A8088" t="s">
        <v>22972</v>
      </c>
      <c r="B8088" t="s">
        <v>22973</v>
      </c>
      <c r="C8088" t="s">
        <v>10691</v>
      </c>
      <c r="D8088" t="s">
        <v>10752</v>
      </c>
      <c r="E8088" t="s">
        <v>10693</v>
      </c>
      <c r="F8088">
        <v>11.99</v>
      </c>
      <c r="G8088">
        <v>71.94</v>
      </c>
      <c r="H8088">
        <v>6</v>
      </c>
      <c r="I8088" t="s">
        <v>22666</v>
      </c>
      <c r="J8088">
        <v>0</v>
      </c>
      <c r="K8088">
        <v>0</v>
      </c>
      <c r="L8088" t="s">
        <v>10722</v>
      </c>
      <c r="N8088" t="s">
        <v>10837</v>
      </c>
      <c r="O8088" t="s">
        <v>10701</v>
      </c>
      <c r="Q8088" t="s">
        <v>10702</v>
      </c>
      <c r="S8088" t="s">
        <v>10838</v>
      </c>
      <c r="T8088">
        <v>43102.456956018497</v>
      </c>
    </row>
    <row r="8089" spans="1:20" x14ac:dyDescent="0.25">
      <c r="A8089" t="s">
        <v>6859</v>
      </c>
      <c r="B8089" t="s">
        <v>22974</v>
      </c>
      <c r="C8089" t="s">
        <v>10751</v>
      </c>
      <c r="D8089" t="s">
        <v>10683</v>
      </c>
      <c r="E8089" t="s">
        <v>10836</v>
      </c>
      <c r="F8089">
        <v>11.99</v>
      </c>
      <c r="G8089">
        <v>71.94</v>
      </c>
      <c r="H8089">
        <v>6</v>
      </c>
      <c r="I8089" t="s">
        <v>22666</v>
      </c>
      <c r="J8089">
        <v>0</v>
      </c>
      <c r="K8089">
        <v>0</v>
      </c>
      <c r="L8089" t="s">
        <v>11175</v>
      </c>
      <c r="M8089">
        <v>44740</v>
      </c>
      <c r="N8089" t="s">
        <v>22975</v>
      </c>
      <c r="O8089" t="s">
        <v>10687</v>
      </c>
      <c r="Q8089" t="s">
        <v>10688</v>
      </c>
      <c r="S8089" t="s">
        <v>22976</v>
      </c>
      <c r="T8089">
        <v>43102.456956018497</v>
      </c>
    </row>
    <row r="8090" spans="1:20" x14ac:dyDescent="0.25">
      <c r="A8090" t="s">
        <v>22977</v>
      </c>
      <c r="B8090" t="s">
        <v>22978</v>
      </c>
      <c r="C8090" t="s">
        <v>10751</v>
      </c>
      <c r="D8090" t="s">
        <v>10752</v>
      </c>
      <c r="E8090" t="s">
        <v>10753</v>
      </c>
      <c r="F8090">
        <v>19.989999999999998</v>
      </c>
      <c r="G8090">
        <v>119.94</v>
      </c>
      <c r="H8090">
        <v>6</v>
      </c>
      <c r="I8090" t="s">
        <v>22666</v>
      </c>
      <c r="J8090">
        <v>0</v>
      </c>
      <c r="K8090">
        <v>0</v>
      </c>
      <c r="L8090" t="s">
        <v>11175</v>
      </c>
      <c r="M8090">
        <v>44837</v>
      </c>
      <c r="N8090" t="s">
        <v>10700</v>
      </c>
      <c r="O8090" t="s">
        <v>10701</v>
      </c>
      <c r="Q8090" t="s">
        <v>10702</v>
      </c>
      <c r="S8090" t="s">
        <v>10703</v>
      </c>
      <c r="T8090">
        <v>43102.456956018497</v>
      </c>
    </row>
    <row r="8091" spans="1:20" x14ac:dyDescent="0.25">
      <c r="A8091" t="s">
        <v>22979</v>
      </c>
      <c r="B8091" t="s">
        <v>22980</v>
      </c>
      <c r="C8091" t="s">
        <v>10691</v>
      </c>
      <c r="D8091" t="s">
        <v>16658</v>
      </c>
      <c r="E8091" t="s">
        <v>10693</v>
      </c>
      <c r="F8091">
        <v>3.99</v>
      </c>
      <c r="G8091">
        <v>95.76</v>
      </c>
      <c r="H8091">
        <v>24</v>
      </c>
      <c r="I8091" t="s">
        <v>22666</v>
      </c>
      <c r="J8091">
        <v>0</v>
      </c>
      <c r="K8091">
        <v>0</v>
      </c>
      <c r="L8091" t="s">
        <v>10758</v>
      </c>
      <c r="N8091" t="s">
        <v>14473</v>
      </c>
      <c r="O8091" t="s">
        <v>10747</v>
      </c>
      <c r="Q8091" t="s">
        <v>10748</v>
      </c>
      <c r="S8091" t="s">
        <v>14474</v>
      </c>
      <c r="T8091">
        <v>43109.404224537</v>
      </c>
    </row>
    <row r="8092" spans="1:20" x14ac:dyDescent="0.25">
      <c r="A8092" t="s">
        <v>22981</v>
      </c>
      <c r="B8092" t="s">
        <v>22982</v>
      </c>
      <c r="C8092" t="s">
        <v>14061</v>
      </c>
      <c r="D8092" t="s">
        <v>12566</v>
      </c>
      <c r="E8092" t="s">
        <v>10685</v>
      </c>
      <c r="F8092">
        <v>34.99</v>
      </c>
      <c r="G8092">
        <v>209.94</v>
      </c>
      <c r="H8092">
        <v>6</v>
      </c>
      <c r="I8092" t="s">
        <v>22666</v>
      </c>
      <c r="J8092">
        <v>0</v>
      </c>
      <c r="K8092">
        <v>0</v>
      </c>
      <c r="L8092" t="s">
        <v>11175</v>
      </c>
      <c r="M8092">
        <v>44264</v>
      </c>
      <c r="N8092" t="s">
        <v>10700</v>
      </c>
      <c r="O8092" t="s">
        <v>10701</v>
      </c>
      <c r="Q8092" t="s">
        <v>10702</v>
      </c>
      <c r="S8092" t="s">
        <v>10703</v>
      </c>
      <c r="T8092">
        <v>43102.456956018497</v>
      </c>
    </row>
    <row r="8093" spans="1:20" x14ac:dyDescent="0.25">
      <c r="A8093" t="s">
        <v>22983</v>
      </c>
      <c r="B8093" t="s">
        <v>22984</v>
      </c>
      <c r="C8093" t="s">
        <v>10691</v>
      </c>
      <c r="D8093" t="s">
        <v>10683</v>
      </c>
      <c r="E8093" t="s">
        <v>10693</v>
      </c>
      <c r="F8093">
        <v>5.13</v>
      </c>
      <c r="G8093">
        <v>61.56</v>
      </c>
      <c r="H8093">
        <v>12</v>
      </c>
      <c r="I8093" t="s">
        <v>22666</v>
      </c>
      <c r="J8093">
        <v>0</v>
      </c>
      <c r="K8093">
        <v>0</v>
      </c>
      <c r="L8093" t="s">
        <v>16631</v>
      </c>
      <c r="M8093">
        <v>44853</v>
      </c>
      <c r="N8093" t="s">
        <v>12914</v>
      </c>
      <c r="O8093" t="s">
        <v>10687</v>
      </c>
      <c r="Q8093" t="s">
        <v>10688</v>
      </c>
      <c r="S8093" t="s">
        <v>12915</v>
      </c>
      <c r="T8093">
        <v>43102.456863425898</v>
      </c>
    </row>
    <row r="8094" spans="1:20" x14ac:dyDescent="0.25">
      <c r="A8094" t="s">
        <v>22985</v>
      </c>
      <c r="B8094" t="s">
        <v>22986</v>
      </c>
      <c r="C8094" t="s">
        <v>14061</v>
      </c>
      <c r="D8094" t="s">
        <v>16658</v>
      </c>
      <c r="E8094" t="s">
        <v>10685</v>
      </c>
      <c r="F8094">
        <v>99.99</v>
      </c>
      <c r="G8094">
        <v>599.94000000000005</v>
      </c>
      <c r="H8094">
        <v>6</v>
      </c>
      <c r="I8094" t="s">
        <v>22666</v>
      </c>
      <c r="J8094">
        <v>0</v>
      </c>
      <c r="K8094">
        <v>0</v>
      </c>
      <c r="L8094" t="s">
        <v>10706</v>
      </c>
      <c r="M8094">
        <v>45147</v>
      </c>
      <c r="N8094" t="s">
        <v>16966</v>
      </c>
      <c r="O8094" t="s">
        <v>11717</v>
      </c>
      <c r="Q8094" t="s">
        <v>11718</v>
      </c>
      <c r="S8094" t="s">
        <v>16967</v>
      </c>
      <c r="T8094">
        <v>43102.457002314797</v>
      </c>
    </row>
    <row r="8095" spans="1:20" x14ac:dyDescent="0.25">
      <c r="A8095" t="s">
        <v>10022</v>
      </c>
      <c r="B8095" t="s">
        <v>22987</v>
      </c>
      <c r="C8095" t="s">
        <v>14061</v>
      </c>
      <c r="D8095" t="s">
        <v>13204</v>
      </c>
      <c r="E8095" t="s">
        <v>10685</v>
      </c>
      <c r="F8095">
        <v>34.99</v>
      </c>
      <c r="G8095">
        <v>34.99</v>
      </c>
      <c r="H8095">
        <v>1</v>
      </c>
      <c r="I8095" t="s">
        <v>22666</v>
      </c>
      <c r="J8095">
        <v>0</v>
      </c>
      <c r="K8095">
        <v>0</v>
      </c>
      <c r="L8095" t="s">
        <v>11175</v>
      </c>
      <c r="M8095">
        <v>45974</v>
      </c>
      <c r="N8095" t="s">
        <v>10686</v>
      </c>
      <c r="O8095" t="s">
        <v>10687</v>
      </c>
      <c r="Q8095" t="s">
        <v>10688</v>
      </c>
      <c r="S8095" t="s">
        <v>10689</v>
      </c>
      <c r="T8095">
        <v>43102.456956018497</v>
      </c>
    </row>
    <row r="8096" spans="1:20" x14ac:dyDescent="0.25">
      <c r="A8096" t="s">
        <v>10023</v>
      </c>
      <c r="B8096" t="s">
        <v>22988</v>
      </c>
      <c r="C8096" t="s">
        <v>10751</v>
      </c>
      <c r="D8096" t="s">
        <v>12566</v>
      </c>
      <c r="E8096" t="s">
        <v>10753</v>
      </c>
      <c r="F8096">
        <v>1.19</v>
      </c>
      <c r="G8096">
        <v>57.12</v>
      </c>
      <c r="H8096">
        <v>48</v>
      </c>
      <c r="I8096" t="s">
        <v>22666</v>
      </c>
      <c r="J8096">
        <v>0</v>
      </c>
      <c r="K8096">
        <v>0</v>
      </c>
      <c r="L8096" t="s">
        <v>10831</v>
      </c>
      <c r="N8096" t="s">
        <v>10686</v>
      </c>
      <c r="O8096" t="s">
        <v>10687</v>
      </c>
      <c r="Q8096" t="s">
        <v>10688</v>
      </c>
      <c r="S8096" t="s">
        <v>10689</v>
      </c>
      <c r="T8096">
        <v>43102.456956018497</v>
      </c>
    </row>
    <row r="8097" spans="1:20" x14ac:dyDescent="0.25">
      <c r="A8097" t="s">
        <v>10024</v>
      </c>
      <c r="B8097" t="s">
        <v>22989</v>
      </c>
      <c r="C8097" t="s">
        <v>10751</v>
      </c>
      <c r="D8097" t="s">
        <v>12566</v>
      </c>
      <c r="E8097" t="s">
        <v>10693</v>
      </c>
      <c r="F8097">
        <v>2.69</v>
      </c>
      <c r="G8097">
        <v>64.56</v>
      </c>
      <c r="H8097">
        <v>24</v>
      </c>
      <c r="I8097" t="s">
        <v>22666</v>
      </c>
      <c r="J8097">
        <v>0</v>
      </c>
      <c r="K8097">
        <v>0</v>
      </c>
      <c r="L8097" t="s">
        <v>10788</v>
      </c>
      <c r="M8097">
        <v>43192</v>
      </c>
      <c r="N8097" t="s">
        <v>10826</v>
      </c>
      <c r="O8097" t="s">
        <v>10708</v>
      </c>
      <c r="Q8097" t="s">
        <v>10709</v>
      </c>
      <c r="S8097" t="s">
        <v>10827</v>
      </c>
      <c r="T8097">
        <v>43102.456921296303</v>
      </c>
    </row>
    <row r="8098" spans="1:20" x14ac:dyDescent="0.25">
      <c r="A8098" t="s">
        <v>22990</v>
      </c>
      <c r="B8098" t="s">
        <v>22991</v>
      </c>
      <c r="C8098" t="s">
        <v>10691</v>
      </c>
      <c r="D8098" t="s">
        <v>12566</v>
      </c>
      <c r="E8098" t="s">
        <v>10693</v>
      </c>
      <c r="F8098">
        <v>3.99</v>
      </c>
      <c r="G8098">
        <v>95.76</v>
      </c>
      <c r="H8098">
        <v>24</v>
      </c>
      <c r="I8098" t="s">
        <v>22666</v>
      </c>
      <c r="J8098">
        <v>0</v>
      </c>
      <c r="K8098">
        <v>0</v>
      </c>
      <c r="L8098" t="s">
        <v>10831</v>
      </c>
      <c r="N8098" t="s">
        <v>10826</v>
      </c>
      <c r="O8098" t="s">
        <v>10708</v>
      </c>
      <c r="Q8098" t="s">
        <v>10709</v>
      </c>
      <c r="S8098" t="s">
        <v>10827</v>
      </c>
      <c r="T8098">
        <v>43102.456956018497</v>
      </c>
    </row>
    <row r="8099" spans="1:20" x14ac:dyDescent="0.25">
      <c r="A8099" t="s">
        <v>22992</v>
      </c>
      <c r="B8099" t="s">
        <v>22993</v>
      </c>
      <c r="C8099" t="s">
        <v>10691</v>
      </c>
      <c r="D8099" t="s">
        <v>12566</v>
      </c>
      <c r="E8099" t="s">
        <v>10693</v>
      </c>
      <c r="F8099">
        <v>66.45</v>
      </c>
      <c r="G8099">
        <v>398.7</v>
      </c>
      <c r="H8099">
        <v>6</v>
      </c>
      <c r="I8099" t="s">
        <v>22666</v>
      </c>
      <c r="J8099">
        <v>0</v>
      </c>
      <c r="K8099">
        <v>0</v>
      </c>
      <c r="L8099" t="s">
        <v>10731</v>
      </c>
      <c r="N8099" t="s">
        <v>12793</v>
      </c>
      <c r="O8099" t="s">
        <v>11717</v>
      </c>
      <c r="Q8099" t="s">
        <v>11718</v>
      </c>
      <c r="S8099" t="s">
        <v>12794</v>
      </c>
      <c r="T8099">
        <v>43102.456875000003</v>
      </c>
    </row>
    <row r="8100" spans="1:20" x14ac:dyDescent="0.25">
      <c r="A8100" t="s">
        <v>22994</v>
      </c>
      <c r="B8100" t="s">
        <v>22995</v>
      </c>
      <c r="C8100" t="s">
        <v>10691</v>
      </c>
      <c r="D8100" t="s">
        <v>12566</v>
      </c>
      <c r="E8100" t="s">
        <v>10693</v>
      </c>
      <c r="F8100">
        <v>8.31</v>
      </c>
      <c r="G8100">
        <v>99.72</v>
      </c>
      <c r="H8100">
        <v>12</v>
      </c>
      <c r="I8100" t="s">
        <v>22666</v>
      </c>
      <c r="J8100">
        <v>0</v>
      </c>
      <c r="K8100">
        <v>0</v>
      </c>
      <c r="L8100" t="s">
        <v>10918</v>
      </c>
      <c r="N8100" t="s">
        <v>13258</v>
      </c>
      <c r="O8100" t="s">
        <v>11717</v>
      </c>
      <c r="Q8100" t="s">
        <v>11718</v>
      </c>
      <c r="S8100" t="s">
        <v>13259</v>
      </c>
      <c r="T8100">
        <v>43102.456967592603</v>
      </c>
    </row>
    <row r="8101" spans="1:20" x14ac:dyDescent="0.25">
      <c r="A8101" t="s">
        <v>22996</v>
      </c>
      <c r="B8101" t="s">
        <v>22997</v>
      </c>
      <c r="C8101" t="s">
        <v>10691</v>
      </c>
      <c r="D8101" t="s">
        <v>12566</v>
      </c>
      <c r="E8101" t="s">
        <v>10693</v>
      </c>
      <c r="F8101">
        <v>8.31</v>
      </c>
      <c r="G8101">
        <v>99.72</v>
      </c>
      <c r="H8101">
        <v>12</v>
      </c>
      <c r="I8101" t="s">
        <v>22666</v>
      </c>
      <c r="J8101">
        <v>0</v>
      </c>
      <c r="K8101">
        <v>0</v>
      </c>
      <c r="L8101" t="s">
        <v>10918</v>
      </c>
      <c r="N8101" t="s">
        <v>13258</v>
      </c>
      <c r="O8101" t="s">
        <v>11717</v>
      </c>
      <c r="Q8101" t="s">
        <v>11718</v>
      </c>
      <c r="S8101" t="s">
        <v>13259</v>
      </c>
      <c r="T8101">
        <v>43102.456967592603</v>
      </c>
    </row>
    <row r="8102" spans="1:20" x14ac:dyDescent="0.25">
      <c r="A8102" t="s">
        <v>22998</v>
      </c>
      <c r="B8102" t="s">
        <v>22999</v>
      </c>
      <c r="C8102" t="s">
        <v>10691</v>
      </c>
      <c r="D8102" t="s">
        <v>12566</v>
      </c>
      <c r="E8102" t="s">
        <v>10693</v>
      </c>
      <c r="F8102">
        <v>8.31</v>
      </c>
      <c r="G8102">
        <v>99.72</v>
      </c>
      <c r="H8102">
        <v>12</v>
      </c>
      <c r="I8102" t="s">
        <v>22666</v>
      </c>
      <c r="J8102">
        <v>0</v>
      </c>
      <c r="K8102">
        <v>0</v>
      </c>
      <c r="L8102" t="s">
        <v>10918</v>
      </c>
      <c r="N8102" t="s">
        <v>13258</v>
      </c>
      <c r="O8102" t="s">
        <v>11717</v>
      </c>
      <c r="Q8102" t="s">
        <v>11718</v>
      </c>
      <c r="S8102" t="s">
        <v>13259</v>
      </c>
      <c r="T8102">
        <v>43102.456967592603</v>
      </c>
    </row>
    <row r="8103" spans="1:20" x14ac:dyDescent="0.25">
      <c r="A8103" t="s">
        <v>10025</v>
      </c>
      <c r="B8103" t="s">
        <v>23000</v>
      </c>
      <c r="C8103" t="s">
        <v>10691</v>
      </c>
      <c r="D8103" t="s">
        <v>12566</v>
      </c>
      <c r="E8103" t="s">
        <v>10693</v>
      </c>
      <c r="F8103">
        <v>2.69</v>
      </c>
      <c r="G8103">
        <v>129.12</v>
      </c>
      <c r="H8103">
        <v>48</v>
      </c>
      <c r="I8103" t="s">
        <v>22666</v>
      </c>
      <c r="J8103">
        <v>0</v>
      </c>
      <c r="K8103">
        <v>0</v>
      </c>
      <c r="L8103" t="s">
        <v>10717</v>
      </c>
      <c r="N8103" t="s">
        <v>10700</v>
      </c>
      <c r="O8103" t="s">
        <v>10701</v>
      </c>
      <c r="Q8103" t="s">
        <v>10702</v>
      </c>
      <c r="S8103" t="s">
        <v>10703</v>
      </c>
      <c r="T8103">
        <v>43102.456921296303</v>
      </c>
    </row>
    <row r="8104" spans="1:20" x14ac:dyDescent="0.25">
      <c r="A8104" t="s">
        <v>10026</v>
      </c>
      <c r="B8104" t="s">
        <v>23001</v>
      </c>
      <c r="C8104" t="s">
        <v>13217</v>
      </c>
      <c r="D8104" t="s">
        <v>12566</v>
      </c>
      <c r="E8104" t="s">
        <v>10753</v>
      </c>
      <c r="F8104">
        <v>4.49</v>
      </c>
      <c r="G8104">
        <v>215.52</v>
      </c>
      <c r="H8104">
        <v>48</v>
      </c>
      <c r="I8104" t="s">
        <v>22666</v>
      </c>
      <c r="J8104">
        <v>0</v>
      </c>
      <c r="K8104">
        <v>0</v>
      </c>
      <c r="L8104" t="s">
        <v>10717</v>
      </c>
      <c r="N8104" t="s">
        <v>10700</v>
      </c>
      <c r="O8104" t="s">
        <v>10701</v>
      </c>
      <c r="Q8104" t="s">
        <v>10702</v>
      </c>
      <c r="S8104" t="s">
        <v>10703</v>
      </c>
      <c r="T8104">
        <v>43102.456921296303</v>
      </c>
    </row>
    <row r="8105" spans="1:20" x14ac:dyDescent="0.25">
      <c r="A8105" t="s">
        <v>6860</v>
      </c>
      <c r="B8105" t="s">
        <v>23002</v>
      </c>
      <c r="C8105" t="s">
        <v>10751</v>
      </c>
      <c r="D8105" t="s">
        <v>12566</v>
      </c>
      <c r="E8105" t="s">
        <v>10693</v>
      </c>
      <c r="F8105">
        <v>2.69</v>
      </c>
      <c r="G8105">
        <v>129.12</v>
      </c>
      <c r="H8105">
        <v>48</v>
      </c>
      <c r="I8105" t="s">
        <v>22666</v>
      </c>
      <c r="J8105">
        <v>0</v>
      </c>
      <c r="K8105">
        <v>0</v>
      </c>
      <c r="L8105" t="s">
        <v>10717</v>
      </c>
      <c r="N8105" t="s">
        <v>10700</v>
      </c>
      <c r="O8105" t="s">
        <v>10701</v>
      </c>
      <c r="Q8105" t="s">
        <v>10702</v>
      </c>
      <c r="S8105" t="s">
        <v>10703</v>
      </c>
      <c r="T8105">
        <v>43102.456921296303</v>
      </c>
    </row>
    <row r="8106" spans="1:20" x14ac:dyDescent="0.25">
      <c r="A8106" t="s">
        <v>10027</v>
      </c>
      <c r="B8106" t="s">
        <v>23003</v>
      </c>
      <c r="C8106" t="s">
        <v>10691</v>
      </c>
      <c r="D8106" t="s">
        <v>12566</v>
      </c>
      <c r="E8106" t="s">
        <v>10693</v>
      </c>
      <c r="F8106">
        <v>2.99</v>
      </c>
      <c r="G8106">
        <v>71.760000000000005</v>
      </c>
      <c r="H8106">
        <v>24</v>
      </c>
      <c r="I8106" t="s">
        <v>22666</v>
      </c>
      <c r="J8106">
        <v>0</v>
      </c>
      <c r="K8106">
        <v>0</v>
      </c>
      <c r="L8106" t="s">
        <v>10692</v>
      </c>
      <c r="N8106" t="s">
        <v>11489</v>
      </c>
      <c r="O8106" t="s">
        <v>10701</v>
      </c>
      <c r="Q8106" t="s">
        <v>10702</v>
      </c>
      <c r="S8106" t="s">
        <v>11490</v>
      </c>
      <c r="T8106">
        <v>43102.456956018497</v>
      </c>
    </row>
    <row r="8107" spans="1:20" x14ac:dyDescent="0.25">
      <c r="A8107" t="s">
        <v>10028</v>
      </c>
      <c r="B8107" t="s">
        <v>23004</v>
      </c>
      <c r="C8107" t="s">
        <v>10691</v>
      </c>
      <c r="D8107" t="s">
        <v>12566</v>
      </c>
      <c r="E8107" t="s">
        <v>10693</v>
      </c>
      <c r="F8107">
        <v>1.19</v>
      </c>
      <c r="G8107">
        <v>28.56</v>
      </c>
      <c r="H8107">
        <v>24</v>
      </c>
      <c r="I8107" t="s">
        <v>22666</v>
      </c>
      <c r="J8107">
        <v>0</v>
      </c>
      <c r="K8107">
        <v>0</v>
      </c>
      <c r="L8107" t="s">
        <v>11325</v>
      </c>
      <c r="N8107" t="s">
        <v>10686</v>
      </c>
      <c r="O8107" t="s">
        <v>10687</v>
      </c>
      <c r="Q8107" t="s">
        <v>10688</v>
      </c>
      <c r="S8107" t="s">
        <v>10689</v>
      </c>
      <c r="T8107">
        <v>43102.456932870402</v>
      </c>
    </row>
    <row r="8108" spans="1:20" x14ac:dyDescent="0.25">
      <c r="A8108" t="s">
        <v>23005</v>
      </c>
      <c r="B8108" t="s">
        <v>23006</v>
      </c>
      <c r="C8108" t="s">
        <v>10691</v>
      </c>
      <c r="D8108" t="s">
        <v>12566</v>
      </c>
      <c r="E8108" t="s">
        <v>10693</v>
      </c>
      <c r="F8108">
        <v>4.3499999999999996</v>
      </c>
      <c r="G8108">
        <v>130.5</v>
      </c>
      <c r="H8108">
        <v>30</v>
      </c>
      <c r="I8108" t="s">
        <v>22666</v>
      </c>
      <c r="J8108">
        <v>0</v>
      </c>
      <c r="K8108">
        <v>0</v>
      </c>
      <c r="L8108" t="s">
        <v>10692</v>
      </c>
      <c r="N8108" t="s">
        <v>11278</v>
      </c>
      <c r="O8108" t="s">
        <v>11279</v>
      </c>
      <c r="Q8108" t="s">
        <v>11280</v>
      </c>
      <c r="S8108" t="s">
        <v>11281</v>
      </c>
      <c r="T8108">
        <v>43102.456956018497</v>
      </c>
    </row>
    <row r="8109" spans="1:20" x14ac:dyDescent="0.25">
      <c r="A8109" t="s">
        <v>23007</v>
      </c>
      <c r="B8109" t="s">
        <v>23008</v>
      </c>
      <c r="C8109" t="s">
        <v>10691</v>
      </c>
      <c r="D8109" t="s">
        <v>12566</v>
      </c>
      <c r="E8109" t="s">
        <v>10693</v>
      </c>
      <c r="F8109">
        <v>8.31</v>
      </c>
      <c r="G8109">
        <v>99.72</v>
      </c>
      <c r="H8109">
        <v>12</v>
      </c>
      <c r="I8109" t="s">
        <v>22666</v>
      </c>
      <c r="J8109">
        <v>0</v>
      </c>
      <c r="K8109">
        <v>0</v>
      </c>
      <c r="L8109" t="s">
        <v>10862</v>
      </c>
      <c r="N8109" t="s">
        <v>13258</v>
      </c>
      <c r="O8109" t="s">
        <v>11717</v>
      </c>
      <c r="Q8109" t="s">
        <v>11718</v>
      </c>
      <c r="S8109" t="s">
        <v>13259</v>
      </c>
      <c r="T8109">
        <v>43102.456909722197</v>
      </c>
    </row>
    <row r="8110" spans="1:20" x14ac:dyDescent="0.25">
      <c r="A8110" t="s">
        <v>23009</v>
      </c>
      <c r="B8110" t="s">
        <v>23010</v>
      </c>
      <c r="C8110" t="s">
        <v>10691</v>
      </c>
      <c r="D8110" t="s">
        <v>12566</v>
      </c>
      <c r="E8110" t="s">
        <v>10693</v>
      </c>
      <c r="F8110">
        <v>8.31</v>
      </c>
      <c r="G8110">
        <v>99.72</v>
      </c>
      <c r="H8110">
        <v>12</v>
      </c>
      <c r="I8110" t="s">
        <v>22666</v>
      </c>
      <c r="J8110">
        <v>0</v>
      </c>
      <c r="K8110">
        <v>0</v>
      </c>
      <c r="L8110" t="s">
        <v>10862</v>
      </c>
      <c r="N8110" t="s">
        <v>13258</v>
      </c>
      <c r="O8110" t="s">
        <v>11717</v>
      </c>
      <c r="Q8110" t="s">
        <v>11718</v>
      </c>
      <c r="S8110" t="s">
        <v>13259</v>
      </c>
      <c r="T8110">
        <v>43102.456909722197</v>
      </c>
    </row>
    <row r="8111" spans="1:20" x14ac:dyDescent="0.25">
      <c r="A8111" t="s">
        <v>23011</v>
      </c>
      <c r="B8111" t="s">
        <v>23012</v>
      </c>
      <c r="C8111" t="s">
        <v>10691</v>
      </c>
      <c r="D8111" t="s">
        <v>12566</v>
      </c>
      <c r="E8111" t="s">
        <v>10693</v>
      </c>
      <c r="F8111">
        <v>2.99</v>
      </c>
      <c r="G8111">
        <v>143.52000000000001</v>
      </c>
      <c r="H8111">
        <v>48</v>
      </c>
      <c r="I8111" t="s">
        <v>22666</v>
      </c>
      <c r="J8111">
        <v>0</v>
      </c>
      <c r="K8111">
        <v>0</v>
      </c>
      <c r="L8111" t="s">
        <v>10864</v>
      </c>
      <c r="N8111" t="s">
        <v>10746</v>
      </c>
      <c r="O8111" t="s">
        <v>10747</v>
      </c>
      <c r="Q8111" t="s">
        <v>10748</v>
      </c>
      <c r="S8111" t="s">
        <v>10749</v>
      </c>
      <c r="T8111">
        <v>43102.456875000003</v>
      </c>
    </row>
    <row r="8112" spans="1:20" x14ac:dyDescent="0.25">
      <c r="A8112" t="s">
        <v>10029</v>
      </c>
      <c r="B8112" t="s">
        <v>23013</v>
      </c>
      <c r="C8112" t="s">
        <v>10751</v>
      </c>
      <c r="D8112" t="s">
        <v>12566</v>
      </c>
      <c r="E8112" t="s">
        <v>10693</v>
      </c>
      <c r="F8112">
        <v>1.67</v>
      </c>
      <c r="G8112">
        <v>80.16</v>
      </c>
      <c r="H8112">
        <v>48</v>
      </c>
      <c r="I8112" t="s">
        <v>22666</v>
      </c>
      <c r="J8112">
        <v>0</v>
      </c>
      <c r="K8112">
        <v>0</v>
      </c>
      <c r="L8112" t="s">
        <v>10831</v>
      </c>
      <c r="M8112">
        <v>43252</v>
      </c>
      <c r="N8112" t="s">
        <v>10746</v>
      </c>
      <c r="O8112" t="s">
        <v>10747</v>
      </c>
      <c r="Q8112" t="s">
        <v>10748</v>
      </c>
      <c r="S8112" t="s">
        <v>10749</v>
      </c>
      <c r="T8112">
        <v>43102.456956018497</v>
      </c>
    </row>
    <row r="8113" spans="1:20" x14ac:dyDescent="0.25">
      <c r="A8113" t="s">
        <v>23014</v>
      </c>
      <c r="B8113" t="s">
        <v>23015</v>
      </c>
      <c r="C8113" t="s">
        <v>10691</v>
      </c>
      <c r="D8113" t="s">
        <v>12566</v>
      </c>
      <c r="E8113" t="s">
        <v>10693</v>
      </c>
      <c r="F8113">
        <v>3.99</v>
      </c>
      <c r="G8113">
        <v>191.52</v>
      </c>
      <c r="H8113">
        <v>48</v>
      </c>
      <c r="I8113" t="s">
        <v>22666</v>
      </c>
      <c r="J8113">
        <v>0</v>
      </c>
      <c r="K8113">
        <v>0</v>
      </c>
      <c r="L8113" t="s">
        <v>10731</v>
      </c>
      <c r="M8113">
        <v>43252</v>
      </c>
      <c r="N8113" t="s">
        <v>10746</v>
      </c>
      <c r="O8113" t="s">
        <v>10747</v>
      </c>
      <c r="Q8113" t="s">
        <v>10748</v>
      </c>
      <c r="S8113" t="s">
        <v>10749</v>
      </c>
      <c r="T8113">
        <v>43102.456875000003</v>
      </c>
    </row>
    <row r="8114" spans="1:20" x14ac:dyDescent="0.25">
      <c r="A8114" t="s">
        <v>6861</v>
      </c>
      <c r="B8114" t="s">
        <v>23016</v>
      </c>
      <c r="C8114" t="s">
        <v>10751</v>
      </c>
      <c r="D8114" t="s">
        <v>12566</v>
      </c>
      <c r="E8114" t="s">
        <v>10836</v>
      </c>
      <c r="F8114">
        <v>4.1900000000000004</v>
      </c>
      <c r="G8114">
        <v>201.12</v>
      </c>
      <c r="H8114">
        <v>48</v>
      </c>
      <c r="I8114" t="s">
        <v>22666</v>
      </c>
      <c r="J8114">
        <v>0</v>
      </c>
      <c r="K8114">
        <v>0</v>
      </c>
      <c r="L8114" t="s">
        <v>10831</v>
      </c>
      <c r="M8114">
        <v>43282</v>
      </c>
      <c r="N8114" t="s">
        <v>10803</v>
      </c>
      <c r="O8114" t="s">
        <v>10782</v>
      </c>
      <c r="Q8114" t="s">
        <v>10783</v>
      </c>
      <c r="S8114" t="s">
        <v>10804</v>
      </c>
      <c r="T8114">
        <v>43102.456956018497</v>
      </c>
    </row>
    <row r="8115" spans="1:20" x14ac:dyDescent="0.25">
      <c r="A8115" t="s">
        <v>23017</v>
      </c>
      <c r="B8115" t="s">
        <v>23018</v>
      </c>
      <c r="C8115" t="s">
        <v>10691</v>
      </c>
      <c r="D8115" t="s">
        <v>13204</v>
      </c>
      <c r="E8115" t="s">
        <v>10693</v>
      </c>
      <c r="F8115">
        <v>7.99</v>
      </c>
      <c r="G8115">
        <v>191.76</v>
      </c>
      <c r="H8115">
        <v>24</v>
      </c>
      <c r="I8115" t="s">
        <v>22666</v>
      </c>
      <c r="J8115">
        <v>0</v>
      </c>
      <c r="K8115">
        <v>0</v>
      </c>
      <c r="L8115" t="s">
        <v>11175</v>
      </c>
      <c r="M8115">
        <v>43377</v>
      </c>
      <c r="N8115" t="s">
        <v>10700</v>
      </c>
      <c r="O8115" t="s">
        <v>10701</v>
      </c>
      <c r="Q8115" t="s">
        <v>10702</v>
      </c>
      <c r="S8115" t="s">
        <v>10703</v>
      </c>
      <c r="T8115">
        <v>43102.456956018497</v>
      </c>
    </row>
    <row r="8116" spans="1:20" x14ac:dyDescent="0.25">
      <c r="A8116" t="s">
        <v>23019</v>
      </c>
      <c r="B8116" t="s">
        <v>23020</v>
      </c>
      <c r="C8116" t="s">
        <v>10691</v>
      </c>
      <c r="D8116" t="s">
        <v>12566</v>
      </c>
      <c r="E8116" t="s">
        <v>10693</v>
      </c>
      <c r="F8116">
        <v>4.5</v>
      </c>
      <c r="G8116">
        <v>216</v>
      </c>
      <c r="H8116">
        <v>48</v>
      </c>
      <c r="I8116" t="s">
        <v>22666</v>
      </c>
      <c r="J8116">
        <v>0</v>
      </c>
      <c r="K8116">
        <v>0</v>
      </c>
      <c r="L8116" t="s">
        <v>11175</v>
      </c>
      <c r="M8116">
        <v>43560</v>
      </c>
      <c r="N8116" t="s">
        <v>23021</v>
      </c>
      <c r="S8116" t="s">
        <v>23022</v>
      </c>
      <c r="T8116">
        <v>43102.456956018497</v>
      </c>
    </row>
    <row r="8117" spans="1:20" x14ac:dyDescent="0.25">
      <c r="A8117" t="s">
        <v>23023</v>
      </c>
      <c r="B8117" t="s">
        <v>23024</v>
      </c>
      <c r="C8117" t="s">
        <v>10691</v>
      </c>
      <c r="D8117" t="s">
        <v>12566</v>
      </c>
      <c r="E8117" t="s">
        <v>10693</v>
      </c>
      <c r="F8117">
        <v>4.5</v>
      </c>
      <c r="G8117">
        <v>216</v>
      </c>
      <c r="H8117">
        <v>48</v>
      </c>
      <c r="I8117" t="s">
        <v>22666</v>
      </c>
      <c r="J8117">
        <v>0</v>
      </c>
      <c r="K8117">
        <v>0</v>
      </c>
      <c r="L8117" t="s">
        <v>11175</v>
      </c>
      <c r="M8117">
        <v>43560</v>
      </c>
      <c r="N8117" t="s">
        <v>23021</v>
      </c>
      <c r="S8117" t="s">
        <v>23022</v>
      </c>
      <c r="T8117">
        <v>43102.456956018497</v>
      </c>
    </row>
    <row r="8118" spans="1:20" x14ac:dyDescent="0.25">
      <c r="A8118" t="s">
        <v>23025</v>
      </c>
      <c r="B8118" t="s">
        <v>23026</v>
      </c>
      <c r="C8118" t="s">
        <v>10691</v>
      </c>
      <c r="D8118" t="s">
        <v>12566</v>
      </c>
      <c r="E8118" t="s">
        <v>10693</v>
      </c>
      <c r="F8118">
        <v>4.5</v>
      </c>
      <c r="G8118">
        <v>216</v>
      </c>
      <c r="H8118">
        <v>48</v>
      </c>
      <c r="I8118" t="s">
        <v>22666</v>
      </c>
      <c r="J8118">
        <v>0</v>
      </c>
      <c r="K8118">
        <v>0</v>
      </c>
      <c r="L8118" t="s">
        <v>14440</v>
      </c>
      <c r="M8118">
        <v>43560</v>
      </c>
      <c r="N8118" t="s">
        <v>23021</v>
      </c>
      <c r="S8118" t="s">
        <v>23022</v>
      </c>
      <c r="T8118">
        <v>43102.456932870402</v>
      </c>
    </row>
    <row r="8119" spans="1:20" x14ac:dyDescent="0.25">
      <c r="A8119" t="s">
        <v>23027</v>
      </c>
      <c r="B8119" t="s">
        <v>23028</v>
      </c>
      <c r="C8119" t="s">
        <v>10691</v>
      </c>
      <c r="D8119" t="s">
        <v>12566</v>
      </c>
      <c r="E8119" t="s">
        <v>10693</v>
      </c>
      <c r="F8119">
        <v>4.5</v>
      </c>
      <c r="G8119">
        <v>216</v>
      </c>
      <c r="H8119">
        <v>48</v>
      </c>
      <c r="I8119" t="s">
        <v>22666</v>
      </c>
      <c r="J8119">
        <v>0</v>
      </c>
      <c r="K8119">
        <v>0</v>
      </c>
      <c r="L8119" t="s">
        <v>11325</v>
      </c>
      <c r="M8119">
        <v>43560</v>
      </c>
      <c r="N8119" t="s">
        <v>23021</v>
      </c>
      <c r="S8119" t="s">
        <v>23022</v>
      </c>
      <c r="T8119">
        <v>43102.456932870402</v>
      </c>
    </row>
    <row r="8120" spans="1:20" x14ac:dyDescent="0.25">
      <c r="A8120" t="s">
        <v>23029</v>
      </c>
      <c r="B8120" t="s">
        <v>23030</v>
      </c>
      <c r="C8120" t="s">
        <v>10691</v>
      </c>
      <c r="D8120" t="s">
        <v>12566</v>
      </c>
      <c r="E8120" t="s">
        <v>10693</v>
      </c>
      <c r="F8120">
        <v>4.5</v>
      </c>
      <c r="G8120">
        <v>216</v>
      </c>
      <c r="H8120">
        <v>48</v>
      </c>
      <c r="I8120" t="s">
        <v>22666</v>
      </c>
      <c r="J8120">
        <v>0</v>
      </c>
      <c r="K8120">
        <v>0</v>
      </c>
      <c r="L8120" t="s">
        <v>11175</v>
      </c>
      <c r="M8120">
        <v>43560</v>
      </c>
      <c r="N8120" t="s">
        <v>23021</v>
      </c>
      <c r="S8120" t="s">
        <v>23022</v>
      </c>
      <c r="T8120">
        <v>43102.456956018497</v>
      </c>
    </row>
    <row r="8121" spans="1:20" x14ac:dyDescent="0.25">
      <c r="A8121" t="s">
        <v>23031</v>
      </c>
      <c r="B8121" t="s">
        <v>23032</v>
      </c>
      <c r="C8121" t="s">
        <v>10691</v>
      </c>
      <c r="D8121" t="s">
        <v>12566</v>
      </c>
      <c r="E8121" t="s">
        <v>10693</v>
      </c>
      <c r="F8121">
        <v>4.5</v>
      </c>
      <c r="G8121">
        <v>216</v>
      </c>
      <c r="H8121">
        <v>48</v>
      </c>
      <c r="I8121" t="s">
        <v>22666</v>
      </c>
      <c r="J8121">
        <v>0</v>
      </c>
      <c r="K8121">
        <v>0</v>
      </c>
      <c r="L8121" t="s">
        <v>11175</v>
      </c>
      <c r="M8121">
        <v>43560</v>
      </c>
      <c r="N8121" t="s">
        <v>23021</v>
      </c>
      <c r="S8121" t="s">
        <v>23022</v>
      </c>
      <c r="T8121">
        <v>43102.456956018497</v>
      </c>
    </row>
    <row r="8122" spans="1:20" x14ac:dyDescent="0.25">
      <c r="A8122" t="s">
        <v>6862</v>
      </c>
      <c r="B8122" t="s">
        <v>23033</v>
      </c>
      <c r="C8122" t="s">
        <v>10751</v>
      </c>
      <c r="D8122" t="s">
        <v>12566</v>
      </c>
      <c r="E8122" t="s">
        <v>10836</v>
      </c>
      <c r="F8122">
        <v>2.39</v>
      </c>
      <c r="G8122">
        <v>57.36</v>
      </c>
      <c r="H8122">
        <v>24</v>
      </c>
      <c r="I8122" t="s">
        <v>22666</v>
      </c>
      <c r="J8122">
        <v>0</v>
      </c>
      <c r="K8122">
        <v>0</v>
      </c>
      <c r="L8122" t="s">
        <v>11982</v>
      </c>
      <c r="M8122">
        <v>43727</v>
      </c>
      <c r="N8122" t="s">
        <v>10826</v>
      </c>
      <c r="O8122" t="s">
        <v>10708</v>
      </c>
      <c r="Q8122" t="s">
        <v>10709</v>
      </c>
      <c r="S8122" t="s">
        <v>10827</v>
      </c>
      <c r="T8122">
        <v>43102.456956018497</v>
      </c>
    </row>
    <row r="8123" spans="1:20" x14ac:dyDescent="0.25">
      <c r="A8123" t="s">
        <v>10030</v>
      </c>
      <c r="B8123" t="s">
        <v>23034</v>
      </c>
      <c r="C8123" t="s">
        <v>10751</v>
      </c>
      <c r="D8123" t="s">
        <v>12566</v>
      </c>
      <c r="E8123" t="s">
        <v>10836</v>
      </c>
      <c r="F8123">
        <v>2.69</v>
      </c>
      <c r="G8123">
        <v>64.56</v>
      </c>
      <c r="H8123">
        <v>24</v>
      </c>
      <c r="I8123" t="s">
        <v>22666</v>
      </c>
      <c r="J8123">
        <v>0</v>
      </c>
      <c r="K8123">
        <v>0</v>
      </c>
      <c r="L8123" t="s">
        <v>10788</v>
      </c>
      <c r="M8123">
        <v>43915</v>
      </c>
      <c r="N8123" t="s">
        <v>10826</v>
      </c>
      <c r="O8123" t="s">
        <v>10708</v>
      </c>
      <c r="Q8123" t="s">
        <v>10709</v>
      </c>
      <c r="S8123" t="s">
        <v>10827</v>
      </c>
      <c r="T8123">
        <v>43102.456921296303</v>
      </c>
    </row>
    <row r="8124" spans="1:20" x14ac:dyDescent="0.25">
      <c r="A8124" t="s">
        <v>23035</v>
      </c>
      <c r="B8124" t="s">
        <v>23036</v>
      </c>
      <c r="C8124" t="s">
        <v>10691</v>
      </c>
      <c r="D8124" t="s">
        <v>13204</v>
      </c>
      <c r="E8124" t="s">
        <v>10693</v>
      </c>
      <c r="F8124">
        <v>6.5</v>
      </c>
      <c r="G8124">
        <v>6.5</v>
      </c>
      <c r="H8124">
        <v>1</v>
      </c>
      <c r="I8124" t="s">
        <v>22666</v>
      </c>
      <c r="J8124">
        <v>0</v>
      </c>
      <c r="K8124">
        <v>0</v>
      </c>
      <c r="L8124" t="s">
        <v>10918</v>
      </c>
      <c r="M8124">
        <v>43726</v>
      </c>
      <c r="N8124" t="s">
        <v>17068</v>
      </c>
      <c r="O8124" t="s">
        <v>10762</v>
      </c>
      <c r="Q8124" t="s">
        <v>10763</v>
      </c>
      <c r="S8124" t="s">
        <v>17069</v>
      </c>
      <c r="T8124">
        <v>43102.456967592603</v>
      </c>
    </row>
    <row r="8125" spans="1:20" x14ac:dyDescent="0.25">
      <c r="A8125" t="s">
        <v>23037</v>
      </c>
      <c r="B8125" t="s">
        <v>23038</v>
      </c>
      <c r="C8125" t="s">
        <v>10691</v>
      </c>
      <c r="D8125" t="s">
        <v>13204</v>
      </c>
      <c r="E8125" t="s">
        <v>10693</v>
      </c>
      <c r="F8125">
        <v>6.5</v>
      </c>
      <c r="G8125">
        <v>6.5</v>
      </c>
      <c r="H8125">
        <v>1</v>
      </c>
      <c r="I8125" t="s">
        <v>22666</v>
      </c>
      <c r="J8125">
        <v>0</v>
      </c>
      <c r="K8125">
        <v>0</v>
      </c>
      <c r="L8125" t="s">
        <v>10831</v>
      </c>
      <c r="M8125">
        <v>43726</v>
      </c>
      <c r="N8125" t="s">
        <v>17068</v>
      </c>
      <c r="O8125" t="s">
        <v>10762</v>
      </c>
      <c r="Q8125" t="s">
        <v>10763</v>
      </c>
      <c r="S8125" t="s">
        <v>17069</v>
      </c>
      <c r="T8125">
        <v>43102.456956018497</v>
      </c>
    </row>
    <row r="8126" spans="1:20" x14ac:dyDescent="0.25">
      <c r="A8126" t="s">
        <v>23039</v>
      </c>
      <c r="B8126" t="s">
        <v>23040</v>
      </c>
      <c r="C8126" t="s">
        <v>10691</v>
      </c>
      <c r="D8126" t="s">
        <v>13204</v>
      </c>
      <c r="E8126" t="s">
        <v>10693</v>
      </c>
      <c r="F8126">
        <v>6.5</v>
      </c>
      <c r="G8126">
        <v>6.5</v>
      </c>
      <c r="H8126">
        <v>1</v>
      </c>
      <c r="I8126" t="s">
        <v>22666</v>
      </c>
      <c r="J8126">
        <v>0</v>
      </c>
      <c r="K8126">
        <v>0</v>
      </c>
      <c r="L8126" t="s">
        <v>11982</v>
      </c>
      <c r="M8126">
        <v>43726</v>
      </c>
      <c r="N8126" t="s">
        <v>17068</v>
      </c>
      <c r="O8126" t="s">
        <v>10762</v>
      </c>
      <c r="Q8126" t="s">
        <v>10763</v>
      </c>
      <c r="S8126" t="s">
        <v>17069</v>
      </c>
      <c r="T8126">
        <v>43102.456956018497</v>
      </c>
    </row>
    <row r="8127" spans="1:20" x14ac:dyDescent="0.25">
      <c r="A8127" t="s">
        <v>23041</v>
      </c>
      <c r="B8127" t="s">
        <v>23042</v>
      </c>
      <c r="C8127" t="s">
        <v>10691</v>
      </c>
      <c r="D8127" t="s">
        <v>13204</v>
      </c>
      <c r="E8127" t="s">
        <v>10693</v>
      </c>
      <c r="F8127">
        <v>6.5</v>
      </c>
      <c r="G8127">
        <v>6.5</v>
      </c>
      <c r="H8127">
        <v>1</v>
      </c>
      <c r="I8127" t="s">
        <v>22666</v>
      </c>
      <c r="J8127">
        <v>0</v>
      </c>
      <c r="K8127">
        <v>0</v>
      </c>
      <c r="L8127" t="s">
        <v>10731</v>
      </c>
      <c r="M8127">
        <v>43726</v>
      </c>
      <c r="N8127" t="s">
        <v>17068</v>
      </c>
      <c r="O8127" t="s">
        <v>10762</v>
      </c>
      <c r="Q8127" t="s">
        <v>10763</v>
      </c>
      <c r="S8127" t="s">
        <v>17069</v>
      </c>
      <c r="T8127">
        <v>43102.456875000003</v>
      </c>
    </row>
    <row r="8128" spans="1:20" x14ac:dyDescent="0.25">
      <c r="A8128" t="s">
        <v>23043</v>
      </c>
      <c r="B8128" t="s">
        <v>23044</v>
      </c>
      <c r="C8128" t="s">
        <v>10691</v>
      </c>
      <c r="D8128" t="s">
        <v>13204</v>
      </c>
      <c r="E8128" t="s">
        <v>10693</v>
      </c>
      <c r="F8128">
        <v>6.5</v>
      </c>
      <c r="G8128">
        <v>6.5</v>
      </c>
      <c r="H8128">
        <v>1</v>
      </c>
      <c r="I8128" t="s">
        <v>22666</v>
      </c>
      <c r="J8128">
        <v>0</v>
      </c>
      <c r="K8128">
        <v>0</v>
      </c>
      <c r="L8128" t="s">
        <v>10727</v>
      </c>
      <c r="M8128">
        <v>43726</v>
      </c>
      <c r="N8128" t="s">
        <v>17068</v>
      </c>
      <c r="O8128" t="s">
        <v>10762</v>
      </c>
      <c r="Q8128" t="s">
        <v>10763</v>
      </c>
      <c r="S8128" t="s">
        <v>17069</v>
      </c>
      <c r="T8128">
        <v>43102.456944444399</v>
      </c>
    </row>
    <row r="8129" spans="1:20" x14ac:dyDescent="0.25">
      <c r="A8129" t="s">
        <v>23045</v>
      </c>
      <c r="B8129" t="s">
        <v>23046</v>
      </c>
      <c r="C8129" t="s">
        <v>10691</v>
      </c>
      <c r="D8129" t="s">
        <v>13204</v>
      </c>
      <c r="E8129" t="s">
        <v>10693</v>
      </c>
      <c r="F8129">
        <v>6.5</v>
      </c>
      <c r="G8129">
        <v>6.5</v>
      </c>
      <c r="H8129">
        <v>1</v>
      </c>
      <c r="I8129" t="s">
        <v>22666</v>
      </c>
      <c r="J8129">
        <v>0</v>
      </c>
      <c r="K8129">
        <v>0</v>
      </c>
      <c r="L8129" t="s">
        <v>10727</v>
      </c>
      <c r="M8129">
        <v>43726</v>
      </c>
      <c r="N8129" t="s">
        <v>17068</v>
      </c>
      <c r="O8129" t="s">
        <v>10762</v>
      </c>
      <c r="Q8129" t="s">
        <v>10763</v>
      </c>
      <c r="S8129" t="s">
        <v>17069</v>
      </c>
      <c r="T8129">
        <v>43102.456944444399</v>
      </c>
    </row>
    <row r="8130" spans="1:20" x14ac:dyDescent="0.25">
      <c r="A8130" t="s">
        <v>23047</v>
      </c>
      <c r="B8130" t="s">
        <v>23048</v>
      </c>
      <c r="C8130" t="s">
        <v>10691</v>
      </c>
      <c r="D8130" t="s">
        <v>13204</v>
      </c>
      <c r="E8130" t="s">
        <v>10693</v>
      </c>
      <c r="F8130">
        <v>6.5</v>
      </c>
      <c r="G8130">
        <v>6.5</v>
      </c>
      <c r="H8130">
        <v>1</v>
      </c>
      <c r="I8130" t="s">
        <v>22666</v>
      </c>
      <c r="J8130">
        <v>0</v>
      </c>
      <c r="K8130">
        <v>0</v>
      </c>
      <c r="L8130" t="s">
        <v>10727</v>
      </c>
      <c r="M8130">
        <v>43726</v>
      </c>
      <c r="N8130" t="s">
        <v>17068</v>
      </c>
      <c r="O8130" t="s">
        <v>10762</v>
      </c>
      <c r="Q8130" t="s">
        <v>10763</v>
      </c>
      <c r="S8130" t="s">
        <v>17069</v>
      </c>
      <c r="T8130">
        <v>43102.456944444399</v>
      </c>
    </row>
    <row r="8131" spans="1:20" x14ac:dyDescent="0.25">
      <c r="A8131" t="s">
        <v>23049</v>
      </c>
      <c r="B8131" t="s">
        <v>23050</v>
      </c>
      <c r="C8131" t="s">
        <v>10691</v>
      </c>
      <c r="D8131" t="s">
        <v>13204</v>
      </c>
      <c r="E8131" t="s">
        <v>10693</v>
      </c>
      <c r="F8131">
        <v>6.5</v>
      </c>
      <c r="G8131">
        <v>6.5</v>
      </c>
      <c r="H8131">
        <v>1</v>
      </c>
      <c r="I8131" t="s">
        <v>22666</v>
      </c>
      <c r="J8131">
        <v>0</v>
      </c>
      <c r="K8131">
        <v>0</v>
      </c>
      <c r="L8131" t="s">
        <v>10727</v>
      </c>
      <c r="M8131">
        <v>43726</v>
      </c>
      <c r="N8131" t="s">
        <v>17068</v>
      </c>
      <c r="O8131" t="s">
        <v>10762</v>
      </c>
      <c r="Q8131" t="s">
        <v>10763</v>
      </c>
      <c r="S8131" t="s">
        <v>17069</v>
      </c>
      <c r="T8131">
        <v>43102.456944444399</v>
      </c>
    </row>
    <row r="8132" spans="1:20" x14ac:dyDescent="0.25">
      <c r="A8132" t="s">
        <v>23051</v>
      </c>
      <c r="B8132" t="s">
        <v>23052</v>
      </c>
      <c r="C8132" t="s">
        <v>10691</v>
      </c>
      <c r="D8132" t="s">
        <v>13204</v>
      </c>
      <c r="E8132" t="s">
        <v>10693</v>
      </c>
      <c r="F8132">
        <v>6.5</v>
      </c>
      <c r="G8132">
        <v>6.5</v>
      </c>
      <c r="H8132">
        <v>1</v>
      </c>
      <c r="I8132" t="s">
        <v>22666</v>
      </c>
      <c r="J8132">
        <v>0</v>
      </c>
      <c r="K8132">
        <v>0</v>
      </c>
      <c r="L8132" t="s">
        <v>12440</v>
      </c>
      <c r="M8132">
        <v>43726</v>
      </c>
      <c r="N8132" t="s">
        <v>17068</v>
      </c>
      <c r="O8132" t="s">
        <v>10762</v>
      </c>
      <c r="Q8132" t="s">
        <v>10763</v>
      </c>
      <c r="S8132" t="s">
        <v>17069</v>
      </c>
      <c r="T8132">
        <v>43102.457013888903</v>
      </c>
    </row>
    <row r="8133" spans="1:20" x14ac:dyDescent="0.25">
      <c r="A8133" t="s">
        <v>23053</v>
      </c>
      <c r="B8133" t="s">
        <v>23054</v>
      </c>
      <c r="C8133" t="s">
        <v>10691</v>
      </c>
      <c r="D8133" t="s">
        <v>13204</v>
      </c>
      <c r="E8133" t="s">
        <v>10693</v>
      </c>
      <c r="F8133">
        <v>6.5</v>
      </c>
      <c r="G8133">
        <v>6.5</v>
      </c>
      <c r="H8133">
        <v>1</v>
      </c>
      <c r="I8133" t="s">
        <v>22666</v>
      </c>
      <c r="J8133">
        <v>0</v>
      </c>
      <c r="K8133">
        <v>0</v>
      </c>
      <c r="L8133" t="s">
        <v>11406</v>
      </c>
      <c r="M8133">
        <v>43726</v>
      </c>
      <c r="N8133" t="s">
        <v>17068</v>
      </c>
      <c r="O8133" t="s">
        <v>10762</v>
      </c>
      <c r="Q8133" t="s">
        <v>10763</v>
      </c>
      <c r="S8133" t="s">
        <v>17069</v>
      </c>
      <c r="T8133">
        <v>43102.456979166702</v>
      </c>
    </row>
    <row r="8134" spans="1:20" x14ac:dyDescent="0.25">
      <c r="A8134" t="s">
        <v>23055</v>
      </c>
      <c r="B8134" t="s">
        <v>23056</v>
      </c>
      <c r="C8134" t="s">
        <v>10691</v>
      </c>
      <c r="D8134" t="s">
        <v>12566</v>
      </c>
      <c r="E8134" t="s">
        <v>10693</v>
      </c>
      <c r="F8134">
        <v>33.950000000000003</v>
      </c>
      <c r="G8134">
        <v>814.8</v>
      </c>
      <c r="H8134">
        <v>24</v>
      </c>
      <c r="I8134" t="s">
        <v>22666</v>
      </c>
      <c r="J8134">
        <v>0</v>
      </c>
      <c r="K8134">
        <v>0</v>
      </c>
      <c r="L8134" t="s">
        <v>11101</v>
      </c>
      <c r="M8134">
        <v>44078</v>
      </c>
      <c r="N8134" t="s">
        <v>15185</v>
      </c>
      <c r="S8134" t="s">
        <v>15186</v>
      </c>
      <c r="T8134">
        <v>43102.456944444399</v>
      </c>
    </row>
    <row r="8135" spans="1:20" x14ac:dyDescent="0.25">
      <c r="A8135" t="s">
        <v>23057</v>
      </c>
      <c r="B8135" t="s">
        <v>23058</v>
      </c>
      <c r="C8135" t="s">
        <v>10691</v>
      </c>
      <c r="D8135" t="s">
        <v>12566</v>
      </c>
      <c r="E8135" t="s">
        <v>10693</v>
      </c>
      <c r="F8135">
        <v>27.95</v>
      </c>
      <c r="G8135">
        <v>670.8</v>
      </c>
      <c r="H8135">
        <v>24</v>
      </c>
      <c r="I8135" t="s">
        <v>22666</v>
      </c>
      <c r="J8135">
        <v>0</v>
      </c>
      <c r="K8135">
        <v>0</v>
      </c>
      <c r="L8135" t="s">
        <v>10722</v>
      </c>
      <c r="M8135">
        <v>44063</v>
      </c>
      <c r="N8135" t="s">
        <v>15185</v>
      </c>
      <c r="S8135" t="s">
        <v>15186</v>
      </c>
      <c r="T8135">
        <v>43102.456956018497</v>
      </c>
    </row>
    <row r="8136" spans="1:20" x14ac:dyDescent="0.25">
      <c r="A8136" t="s">
        <v>23059</v>
      </c>
      <c r="B8136" t="s">
        <v>23060</v>
      </c>
      <c r="C8136" t="s">
        <v>10691</v>
      </c>
      <c r="D8136" t="s">
        <v>13204</v>
      </c>
      <c r="E8136" t="s">
        <v>10693</v>
      </c>
      <c r="F8136">
        <v>7.99</v>
      </c>
      <c r="G8136">
        <v>191.76</v>
      </c>
      <c r="H8136">
        <v>24</v>
      </c>
      <c r="I8136" t="s">
        <v>22666</v>
      </c>
      <c r="J8136">
        <v>0</v>
      </c>
      <c r="K8136">
        <v>0</v>
      </c>
      <c r="L8136" t="s">
        <v>11175</v>
      </c>
      <c r="M8136">
        <v>44693</v>
      </c>
      <c r="N8136" t="s">
        <v>10700</v>
      </c>
      <c r="O8136" t="s">
        <v>10701</v>
      </c>
      <c r="Q8136" t="s">
        <v>10702</v>
      </c>
      <c r="S8136" t="s">
        <v>10703</v>
      </c>
      <c r="T8136">
        <v>43102.456956018497</v>
      </c>
    </row>
    <row r="8137" spans="1:20" x14ac:dyDescent="0.25">
      <c r="A8137" t="s">
        <v>23061</v>
      </c>
      <c r="B8137" t="s">
        <v>23062</v>
      </c>
      <c r="C8137" t="s">
        <v>10691</v>
      </c>
      <c r="D8137" t="s">
        <v>13204</v>
      </c>
      <c r="E8137" t="s">
        <v>10693</v>
      </c>
      <c r="F8137">
        <v>7.99</v>
      </c>
      <c r="G8137">
        <v>191.76</v>
      </c>
      <c r="H8137">
        <v>24</v>
      </c>
      <c r="I8137" t="s">
        <v>22666</v>
      </c>
      <c r="J8137">
        <v>0</v>
      </c>
      <c r="K8137">
        <v>0</v>
      </c>
      <c r="L8137" t="s">
        <v>16643</v>
      </c>
      <c r="M8137">
        <v>44693</v>
      </c>
      <c r="N8137" t="s">
        <v>10700</v>
      </c>
      <c r="O8137" t="s">
        <v>10701</v>
      </c>
      <c r="Q8137" t="s">
        <v>10702</v>
      </c>
      <c r="S8137" t="s">
        <v>10703</v>
      </c>
      <c r="T8137">
        <v>43102.456898148099</v>
      </c>
    </row>
    <row r="8138" spans="1:20" x14ac:dyDescent="0.25">
      <c r="A8138" t="s">
        <v>23063</v>
      </c>
      <c r="B8138" t="s">
        <v>23064</v>
      </c>
      <c r="C8138" t="s">
        <v>10691</v>
      </c>
      <c r="D8138" t="s">
        <v>13204</v>
      </c>
      <c r="E8138" t="s">
        <v>10693</v>
      </c>
      <c r="F8138">
        <v>7.99</v>
      </c>
      <c r="G8138">
        <v>191.76</v>
      </c>
      <c r="H8138">
        <v>24</v>
      </c>
      <c r="I8138" t="s">
        <v>22666</v>
      </c>
      <c r="J8138">
        <v>0</v>
      </c>
      <c r="K8138">
        <v>0</v>
      </c>
      <c r="L8138" t="s">
        <v>16445</v>
      </c>
      <c r="M8138">
        <v>44693</v>
      </c>
      <c r="N8138" t="s">
        <v>10700</v>
      </c>
      <c r="O8138" t="s">
        <v>10701</v>
      </c>
      <c r="Q8138" t="s">
        <v>10702</v>
      </c>
      <c r="S8138" t="s">
        <v>10703</v>
      </c>
      <c r="T8138">
        <v>43102.456886574102</v>
      </c>
    </row>
    <row r="8139" spans="1:20" x14ac:dyDescent="0.25">
      <c r="A8139" t="s">
        <v>23065</v>
      </c>
      <c r="B8139" t="s">
        <v>23066</v>
      </c>
      <c r="C8139" t="s">
        <v>10691</v>
      </c>
      <c r="D8139" t="s">
        <v>13204</v>
      </c>
      <c r="E8139" t="s">
        <v>10693</v>
      </c>
      <c r="F8139">
        <v>7.99</v>
      </c>
      <c r="G8139">
        <v>191.76</v>
      </c>
      <c r="H8139">
        <v>24</v>
      </c>
      <c r="I8139" t="s">
        <v>22666</v>
      </c>
      <c r="J8139">
        <v>0</v>
      </c>
      <c r="K8139">
        <v>0</v>
      </c>
      <c r="L8139" t="s">
        <v>11325</v>
      </c>
      <c r="M8139">
        <v>44693</v>
      </c>
      <c r="N8139" t="s">
        <v>10700</v>
      </c>
      <c r="O8139" t="s">
        <v>10701</v>
      </c>
      <c r="Q8139" t="s">
        <v>10702</v>
      </c>
      <c r="S8139" t="s">
        <v>10703</v>
      </c>
      <c r="T8139">
        <v>43102.456932870402</v>
      </c>
    </row>
    <row r="8140" spans="1:20" x14ac:dyDescent="0.25">
      <c r="A8140" t="s">
        <v>10031</v>
      </c>
      <c r="B8140" t="s">
        <v>23067</v>
      </c>
      <c r="C8140" t="s">
        <v>10856</v>
      </c>
      <c r="D8140" t="s">
        <v>10683</v>
      </c>
      <c r="E8140" t="s">
        <v>10685</v>
      </c>
      <c r="F8140">
        <v>29.99</v>
      </c>
      <c r="G8140">
        <v>359.88</v>
      </c>
      <c r="H8140">
        <v>12</v>
      </c>
      <c r="I8140" t="s">
        <v>22666</v>
      </c>
      <c r="J8140">
        <v>0</v>
      </c>
      <c r="K8140">
        <v>0</v>
      </c>
      <c r="L8140" t="s">
        <v>10731</v>
      </c>
      <c r="M8140">
        <v>45849</v>
      </c>
      <c r="N8140" t="s">
        <v>10746</v>
      </c>
      <c r="O8140" t="s">
        <v>10747</v>
      </c>
      <c r="Q8140" t="s">
        <v>10748</v>
      </c>
      <c r="S8140" t="s">
        <v>10749</v>
      </c>
      <c r="T8140">
        <v>43102.456875000003</v>
      </c>
    </row>
    <row r="8141" spans="1:20" x14ac:dyDescent="0.25">
      <c r="A8141" t="s">
        <v>23068</v>
      </c>
      <c r="B8141" t="s">
        <v>23069</v>
      </c>
      <c r="C8141" t="s">
        <v>19537</v>
      </c>
      <c r="D8141" t="s">
        <v>13204</v>
      </c>
      <c r="E8141" t="s">
        <v>10685</v>
      </c>
      <c r="F8141">
        <v>18.989999999999998</v>
      </c>
      <c r="G8141">
        <v>911.52</v>
      </c>
      <c r="H8141">
        <v>48</v>
      </c>
      <c r="I8141" t="s">
        <v>22666</v>
      </c>
      <c r="J8141">
        <v>0</v>
      </c>
      <c r="K8141">
        <v>0</v>
      </c>
      <c r="L8141" t="s">
        <v>11358</v>
      </c>
      <c r="M8141">
        <v>44744</v>
      </c>
      <c r="N8141" t="s">
        <v>15185</v>
      </c>
      <c r="S8141" t="s">
        <v>15186</v>
      </c>
      <c r="T8141">
        <v>43102.456932870402</v>
      </c>
    </row>
    <row r="8142" spans="1:20" x14ac:dyDescent="0.25">
      <c r="A8142" t="s">
        <v>10032</v>
      </c>
      <c r="B8142" t="s">
        <v>23070</v>
      </c>
      <c r="C8142" t="s">
        <v>19537</v>
      </c>
      <c r="D8142" t="s">
        <v>13204</v>
      </c>
      <c r="E8142" t="s">
        <v>10685</v>
      </c>
      <c r="F8142">
        <v>25.49</v>
      </c>
      <c r="G8142">
        <v>611.76</v>
      </c>
      <c r="H8142">
        <v>24</v>
      </c>
      <c r="I8142" t="s">
        <v>22666</v>
      </c>
      <c r="J8142">
        <v>0</v>
      </c>
      <c r="K8142">
        <v>0</v>
      </c>
      <c r="L8142" t="s">
        <v>16573</v>
      </c>
      <c r="M8142">
        <v>44725</v>
      </c>
      <c r="N8142" t="s">
        <v>15185</v>
      </c>
      <c r="S8142" t="s">
        <v>15186</v>
      </c>
      <c r="T8142">
        <v>43102.457002314797</v>
      </c>
    </row>
    <row r="8143" spans="1:20" x14ac:dyDescent="0.25">
      <c r="A8143" t="s">
        <v>23071</v>
      </c>
      <c r="B8143" t="s">
        <v>23072</v>
      </c>
      <c r="C8143" t="s">
        <v>19537</v>
      </c>
      <c r="D8143" t="s">
        <v>13204</v>
      </c>
      <c r="E8143" t="s">
        <v>10685</v>
      </c>
      <c r="F8143">
        <v>7.99</v>
      </c>
      <c r="G8143">
        <v>191.76</v>
      </c>
      <c r="H8143">
        <v>24</v>
      </c>
      <c r="I8143" t="s">
        <v>22666</v>
      </c>
      <c r="J8143">
        <v>0</v>
      </c>
      <c r="K8143">
        <v>0</v>
      </c>
      <c r="L8143" t="s">
        <v>16643</v>
      </c>
      <c r="M8143">
        <v>44959</v>
      </c>
      <c r="N8143" t="s">
        <v>10700</v>
      </c>
      <c r="O8143" t="s">
        <v>10701</v>
      </c>
      <c r="Q8143" t="s">
        <v>10702</v>
      </c>
      <c r="S8143" t="s">
        <v>10703</v>
      </c>
      <c r="T8143">
        <v>43102.456898148099</v>
      </c>
    </row>
    <row r="8144" spans="1:20" x14ac:dyDescent="0.25">
      <c r="A8144" t="s">
        <v>10033</v>
      </c>
      <c r="B8144" t="s">
        <v>23073</v>
      </c>
      <c r="C8144" t="s">
        <v>19537</v>
      </c>
      <c r="D8144" t="s">
        <v>13204</v>
      </c>
      <c r="E8144" t="s">
        <v>10685</v>
      </c>
      <c r="F8144">
        <v>7.99</v>
      </c>
      <c r="G8144">
        <v>191.76</v>
      </c>
      <c r="H8144">
        <v>24</v>
      </c>
      <c r="I8144" t="s">
        <v>22666</v>
      </c>
      <c r="J8144">
        <v>0</v>
      </c>
      <c r="K8144">
        <v>0</v>
      </c>
      <c r="L8144" t="s">
        <v>16445</v>
      </c>
      <c r="M8144">
        <v>44959</v>
      </c>
      <c r="N8144" t="s">
        <v>10700</v>
      </c>
      <c r="O8144" t="s">
        <v>10701</v>
      </c>
      <c r="Q8144" t="s">
        <v>10702</v>
      </c>
      <c r="S8144" t="s">
        <v>10703</v>
      </c>
      <c r="T8144">
        <v>43102.456886574102</v>
      </c>
    </row>
    <row r="8145" spans="1:20" x14ac:dyDescent="0.25">
      <c r="A8145" t="s">
        <v>10034</v>
      </c>
      <c r="B8145" t="s">
        <v>23074</v>
      </c>
      <c r="C8145" t="s">
        <v>19537</v>
      </c>
      <c r="D8145" t="s">
        <v>13204</v>
      </c>
      <c r="E8145" t="s">
        <v>10685</v>
      </c>
      <c r="F8145">
        <v>7.99</v>
      </c>
      <c r="G8145">
        <v>191.76</v>
      </c>
      <c r="H8145">
        <v>24</v>
      </c>
      <c r="I8145" t="s">
        <v>22666</v>
      </c>
      <c r="J8145">
        <v>0</v>
      </c>
      <c r="K8145">
        <v>0</v>
      </c>
      <c r="L8145" t="s">
        <v>11175</v>
      </c>
      <c r="M8145">
        <v>44959</v>
      </c>
      <c r="N8145" t="s">
        <v>10700</v>
      </c>
      <c r="O8145" t="s">
        <v>10701</v>
      </c>
      <c r="Q8145" t="s">
        <v>10702</v>
      </c>
      <c r="S8145" t="s">
        <v>10703</v>
      </c>
      <c r="T8145">
        <v>43102.456956018497</v>
      </c>
    </row>
    <row r="8146" spans="1:20" x14ac:dyDescent="0.25">
      <c r="A8146" t="s">
        <v>10035</v>
      </c>
      <c r="B8146" t="s">
        <v>23075</v>
      </c>
      <c r="C8146" t="s">
        <v>19537</v>
      </c>
      <c r="D8146" t="s">
        <v>13204</v>
      </c>
      <c r="E8146" t="s">
        <v>10685</v>
      </c>
      <c r="F8146">
        <v>7.99</v>
      </c>
      <c r="G8146">
        <v>191.76</v>
      </c>
      <c r="H8146">
        <v>24</v>
      </c>
      <c r="I8146" t="s">
        <v>22666</v>
      </c>
      <c r="J8146">
        <v>0</v>
      </c>
      <c r="K8146">
        <v>0</v>
      </c>
      <c r="L8146" t="s">
        <v>11325</v>
      </c>
      <c r="M8146">
        <v>44959</v>
      </c>
      <c r="N8146" t="s">
        <v>10700</v>
      </c>
      <c r="O8146" t="s">
        <v>10701</v>
      </c>
      <c r="Q8146" t="s">
        <v>10702</v>
      </c>
      <c r="S8146" t="s">
        <v>10703</v>
      </c>
      <c r="T8146">
        <v>43102.456932870402</v>
      </c>
    </row>
    <row r="8147" spans="1:20" x14ac:dyDescent="0.25">
      <c r="A8147" t="s">
        <v>23076</v>
      </c>
      <c r="B8147" t="s">
        <v>23077</v>
      </c>
      <c r="C8147" t="s">
        <v>19537</v>
      </c>
      <c r="D8147" t="s">
        <v>13204</v>
      </c>
      <c r="E8147" t="s">
        <v>10685</v>
      </c>
      <c r="F8147">
        <v>2.56</v>
      </c>
      <c r="G8147">
        <v>153.6</v>
      </c>
      <c r="H8147">
        <v>60</v>
      </c>
      <c r="I8147" t="s">
        <v>22666</v>
      </c>
      <c r="J8147">
        <v>0</v>
      </c>
      <c r="K8147">
        <v>0</v>
      </c>
      <c r="L8147" t="s">
        <v>11175</v>
      </c>
      <c r="M8147">
        <v>45103</v>
      </c>
      <c r="N8147" t="s">
        <v>23078</v>
      </c>
      <c r="S8147" t="s">
        <v>23079</v>
      </c>
      <c r="T8147">
        <v>43102.456956018497</v>
      </c>
    </row>
    <row r="8148" spans="1:20" x14ac:dyDescent="0.25">
      <c r="A8148" t="s">
        <v>23080</v>
      </c>
      <c r="B8148" t="s">
        <v>23081</v>
      </c>
      <c r="C8148" t="s">
        <v>19537</v>
      </c>
      <c r="D8148" t="s">
        <v>13204</v>
      </c>
      <c r="E8148" t="s">
        <v>10685</v>
      </c>
      <c r="F8148">
        <v>2.27</v>
      </c>
      <c r="G8148">
        <v>81.72</v>
      </c>
      <c r="H8148">
        <v>36</v>
      </c>
      <c r="I8148" t="s">
        <v>22666</v>
      </c>
      <c r="J8148">
        <v>0</v>
      </c>
      <c r="K8148">
        <v>0</v>
      </c>
      <c r="L8148" t="s">
        <v>11175</v>
      </c>
      <c r="M8148">
        <v>45103</v>
      </c>
      <c r="N8148" t="s">
        <v>23078</v>
      </c>
      <c r="S8148" t="s">
        <v>23079</v>
      </c>
      <c r="T8148">
        <v>43102.456956018497</v>
      </c>
    </row>
    <row r="8149" spans="1:20" x14ac:dyDescent="0.25">
      <c r="A8149" t="s">
        <v>23082</v>
      </c>
      <c r="B8149" t="s">
        <v>23083</v>
      </c>
      <c r="C8149" t="s">
        <v>19537</v>
      </c>
      <c r="D8149" t="s">
        <v>13204</v>
      </c>
      <c r="E8149" t="s">
        <v>10685</v>
      </c>
      <c r="F8149">
        <v>27.95</v>
      </c>
      <c r="G8149">
        <v>670.8</v>
      </c>
      <c r="H8149">
        <v>24</v>
      </c>
      <c r="I8149" t="s">
        <v>22666</v>
      </c>
      <c r="J8149">
        <v>0</v>
      </c>
      <c r="K8149">
        <v>0</v>
      </c>
      <c r="L8149" t="s">
        <v>10722</v>
      </c>
      <c r="M8149">
        <v>45183</v>
      </c>
      <c r="N8149" t="s">
        <v>15185</v>
      </c>
      <c r="S8149" t="s">
        <v>15186</v>
      </c>
      <c r="T8149">
        <v>43102.456956018497</v>
      </c>
    </row>
    <row r="8150" spans="1:20" x14ac:dyDescent="0.25">
      <c r="A8150" t="s">
        <v>23084</v>
      </c>
      <c r="B8150" t="s">
        <v>23085</v>
      </c>
      <c r="C8150" t="s">
        <v>19537</v>
      </c>
      <c r="D8150" t="s">
        <v>13204</v>
      </c>
      <c r="E8150" t="s">
        <v>10685</v>
      </c>
      <c r="F8150">
        <v>14.99</v>
      </c>
      <c r="G8150">
        <v>179.88</v>
      </c>
      <c r="H8150">
        <v>12</v>
      </c>
      <c r="I8150" t="s">
        <v>22666</v>
      </c>
      <c r="J8150">
        <v>0</v>
      </c>
      <c r="K8150">
        <v>0</v>
      </c>
      <c r="L8150" t="s">
        <v>10727</v>
      </c>
      <c r="M8150">
        <v>45264</v>
      </c>
      <c r="N8150" t="s">
        <v>23086</v>
      </c>
      <c r="S8150" t="s">
        <v>23087</v>
      </c>
      <c r="T8150">
        <v>43102.456944444399</v>
      </c>
    </row>
    <row r="8151" spans="1:20" x14ac:dyDescent="0.25">
      <c r="A8151" t="s">
        <v>23088</v>
      </c>
      <c r="B8151" t="s">
        <v>23089</v>
      </c>
      <c r="C8151" t="s">
        <v>19537</v>
      </c>
      <c r="D8151" t="s">
        <v>13204</v>
      </c>
      <c r="E8151" t="s">
        <v>10685</v>
      </c>
      <c r="F8151">
        <v>14.99</v>
      </c>
      <c r="G8151">
        <v>179.88</v>
      </c>
      <c r="H8151">
        <v>12</v>
      </c>
      <c r="I8151" t="s">
        <v>22666</v>
      </c>
      <c r="J8151">
        <v>0</v>
      </c>
      <c r="K8151">
        <v>0</v>
      </c>
      <c r="L8151" t="s">
        <v>10727</v>
      </c>
      <c r="M8151">
        <v>45264</v>
      </c>
      <c r="N8151" t="s">
        <v>23086</v>
      </c>
      <c r="S8151" t="s">
        <v>23087</v>
      </c>
      <c r="T8151">
        <v>43102.456944444399</v>
      </c>
    </row>
    <row r="8152" spans="1:20" x14ac:dyDescent="0.25">
      <c r="A8152" t="s">
        <v>23090</v>
      </c>
      <c r="B8152" t="s">
        <v>23091</v>
      </c>
      <c r="C8152" t="s">
        <v>19537</v>
      </c>
      <c r="D8152" t="s">
        <v>13204</v>
      </c>
      <c r="E8152" t="s">
        <v>10685</v>
      </c>
      <c r="F8152">
        <v>14.99</v>
      </c>
      <c r="G8152">
        <v>179.88</v>
      </c>
      <c r="H8152">
        <v>12</v>
      </c>
      <c r="I8152" t="s">
        <v>22666</v>
      </c>
      <c r="J8152">
        <v>0</v>
      </c>
      <c r="K8152">
        <v>0</v>
      </c>
      <c r="L8152" t="s">
        <v>10727</v>
      </c>
      <c r="M8152">
        <v>45264</v>
      </c>
      <c r="N8152" t="s">
        <v>23086</v>
      </c>
      <c r="S8152" t="s">
        <v>23087</v>
      </c>
      <c r="T8152">
        <v>43102.456944444399</v>
      </c>
    </row>
    <row r="8153" spans="1:20" x14ac:dyDescent="0.25">
      <c r="A8153" t="s">
        <v>23092</v>
      </c>
      <c r="B8153" t="s">
        <v>23093</v>
      </c>
      <c r="C8153" t="s">
        <v>19537</v>
      </c>
      <c r="D8153" t="s">
        <v>13204</v>
      </c>
      <c r="E8153" t="s">
        <v>10685</v>
      </c>
      <c r="F8153">
        <v>14.99</v>
      </c>
      <c r="G8153">
        <v>179.88</v>
      </c>
      <c r="H8153">
        <v>12</v>
      </c>
      <c r="I8153" t="s">
        <v>22666</v>
      </c>
      <c r="J8153">
        <v>0</v>
      </c>
      <c r="K8153">
        <v>0</v>
      </c>
      <c r="L8153" t="s">
        <v>10727</v>
      </c>
      <c r="M8153">
        <v>45264</v>
      </c>
      <c r="N8153" t="s">
        <v>23086</v>
      </c>
      <c r="S8153" t="s">
        <v>23087</v>
      </c>
      <c r="T8153">
        <v>43102.456944444399</v>
      </c>
    </row>
    <row r="8154" spans="1:20" x14ac:dyDescent="0.25">
      <c r="A8154" t="s">
        <v>23094</v>
      </c>
      <c r="B8154" t="s">
        <v>23095</v>
      </c>
      <c r="C8154" t="s">
        <v>19537</v>
      </c>
      <c r="D8154" t="s">
        <v>13204</v>
      </c>
      <c r="E8154" t="s">
        <v>10685</v>
      </c>
      <c r="F8154">
        <v>14.99</v>
      </c>
      <c r="G8154">
        <v>179.88</v>
      </c>
      <c r="H8154">
        <v>12</v>
      </c>
      <c r="I8154" t="s">
        <v>22666</v>
      </c>
      <c r="J8154">
        <v>0</v>
      </c>
      <c r="K8154">
        <v>0</v>
      </c>
      <c r="L8154" t="s">
        <v>10727</v>
      </c>
      <c r="M8154">
        <v>45264</v>
      </c>
      <c r="N8154" t="s">
        <v>23086</v>
      </c>
      <c r="S8154" t="s">
        <v>23087</v>
      </c>
      <c r="T8154">
        <v>43102.456944444399</v>
      </c>
    </row>
    <row r="8155" spans="1:20" x14ac:dyDescent="0.25">
      <c r="A8155" t="s">
        <v>23096</v>
      </c>
      <c r="B8155" t="s">
        <v>23097</v>
      </c>
      <c r="C8155" t="s">
        <v>19537</v>
      </c>
      <c r="D8155" t="s">
        <v>13204</v>
      </c>
      <c r="E8155" t="s">
        <v>10685</v>
      </c>
      <c r="F8155">
        <v>14.99</v>
      </c>
      <c r="G8155">
        <v>179.88</v>
      </c>
      <c r="H8155">
        <v>12</v>
      </c>
      <c r="I8155" t="s">
        <v>22666</v>
      </c>
      <c r="J8155">
        <v>0</v>
      </c>
      <c r="K8155">
        <v>0</v>
      </c>
      <c r="L8155" t="s">
        <v>10727</v>
      </c>
      <c r="M8155">
        <v>45264</v>
      </c>
      <c r="N8155" t="s">
        <v>23086</v>
      </c>
      <c r="S8155" t="s">
        <v>23087</v>
      </c>
      <c r="T8155">
        <v>43102.456944444399</v>
      </c>
    </row>
    <row r="8156" spans="1:20" x14ac:dyDescent="0.25">
      <c r="A8156" t="s">
        <v>23098</v>
      </c>
      <c r="B8156" t="s">
        <v>23099</v>
      </c>
      <c r="C8156" t="s">
        <v>19537</v>
      </c>
      <c r="D8156" t="s">
        <v>13204</v>
      </c>
      <c r="E8156" t="s">
        <v>10685</v>
      </c>
      <c r="F8156">
        <v>14.99</v>
      </c>
      <c r="G8156">
        <v>179.88</v>
      </c>
      <c r="H8156">
        <v>12</v>
      </c>
      <c r="I8156" t="s">
        <v>22666</v>
      </c>
      <c r="J8156">
        <v>0</v>
      </c>
      <c r="K8156">
        <v>0</v>
      </c>
      <c r="L8156" t="s">
        <v>10727</v>
      </c>
      <c r="M8156">
        <v>45264</v>
      </c>
      <c r="N8156" t="s">
        <v>23086</v>
      </c>
      <c r="S8156" t="s">
        <v>23087</v>
      </c>
      <c r="T8156">
        <v>43102.456944444399</v>
      </c>
    </row>
    <row r="8157" spans="1:20" x14ac:dyDescent="0.25">
      <c r="A8157" t="s">
        <v>23100</v>
      </c>
      <c r="B8157" t="s">
        <v>23101</v>
      </c>
      <c r="C8157" t="s">
        <v>19537</v>
      </c>
      <c r="D8157" t="s">
        <v>13204</v>
      </c>
      <c r="E8157" t="s">
        <v>10685</v>
      </c>
      <c r="F8157">
        <v>14.99</v>
      </c>
      <c r="G8157">
        <v>179.88</v>
      </c>
      <c r="H8157">
        <v>12</v>
      </c>
      <c r="I8157" t="s">
        <v>22666</v>
      </c>
      <c r="J8157">
        <v>0</v>
      </c>
      <c r="K8157">
        <v>0</v>
      </c>
      <c r="L8157" t="s">
        <v>10727</v>
      </c>
      <c r="M8157">
        <v>45265</v>
      </c>
      <c r="N8157" t="s">
        <v>23086</v>
      </c>
      <c r="S8157" t="s">
        <v>23087</v>
      </c>
      <c r="T8157">
        <v>43102.456944444399</v>
      </c>
    </row>
    <row r="8158" spans="1:20" x14ac:dyDescent="0.25">
      <c r="A8158" t="s">
        <v>23102</v>
      </c>
      <c r="B8158" t="s">
        <v>23103</v>
      </c>
      <c r="C8158" t="s">
        <v>19537</v>
      </c>
      <c r="D8158" t="s">
        <v>13204</v>
      </c>
      <c r="E8158" t="s">
        <v>10685</v>
      </c>
      <c r="F8158">
        <v>14.99</v>
      </c>
      <c r="G8158">
        <v>179.88</v>
      </c>
      <c r="H8158">
        <v>12</v>
      </c>
      <c r="I8158" t="s">
        <v>22666</v>
      </c>
      <c r="J8158">
        <v>0</v>
      </c>
      <c r="K8158">
        <v>0</v>
      </c>
      <c r="L8158" t="s">
        <v>10727</v>
      </c>
      <c r="M8158">
        <v>45265</v>
      </c>
      <c r="N8158" t="s">
        <v>23086</v>
      </c>
      <c r="S8158" t="s">
        <v>23087</v>
      </c>
      <c r="T8158">
        <v>43102.456944444399</v>
      </c>
    </row>
    <row r="8159" spans="1:20" x14ac:dyDescent="0.25">
      <c r="A8159" t="s">
        <v>23104</v>
      </c>
      <c r="B8159" t="s">
        <v>23105</v>
      </c>
      <c r="C8159" t="s">
        <v>19537</v>
      </c>
      <c r="D8159" t="s">
        <v>13204</v>
      </c>
      <c r="E8159" t="s">
        <v>10685</v>
      </c>
      <c r="F8159">
        <v>14.99</v>
      </c>
      <c r="G8159">
        <v>179.88</v>
      </c>
      <c r="H8159">
        <v>12</v>
      </c>
      <c r="I8159" t="s">
        <v>22666</v>
      </c>
      <c r="J8159">
        <v>0</v>
      </c>
      <c r="K8159">
        <v>0</v>
      </c>
      <c r="L8159" t="s">
        <v>10727</v>
      </c>
      <c r="M8159">
        <v>45265</v>
      </c>
      <c r="N8159" t="s">
        <v>23086</v>
      </c>
      <c r="S8159" t="s">
        <v>23087</v>
      </c>
      <c r="T8159">
        <v>43102.456944444399</v>
      </c>
    </row>
    <row r="8160" spans="1:20" x14ac:dyDescent="0.25">
      <c r="A8160" t="s">
        <v>23106</v>
      </c>
      <c r="B8160" t="s">
        <v>23107</v>
      </c>
      <c r="C8160" t="s">
        <v>19537</v>
      </c>
      <c r="D8160" t="s">
        <v>13204</v>
      </c>
      <c r="E8160" t="s">
        <v>10685</v>
      </c>
      <c r="F8160">
        <v>14.99</v>
      </c>
      <c r="G8160">
        <v>179.88</v>
      </c>
      <c r="H8160">
        <v>12</v>
      </c>
      <c r="I8160" t="s">
        <v>22666</v>
      </c>
      <c r="J8160">
        <v>0</v>
      </c>
      <c r="K8160">
        <v>0</v>
      </c>
      <c r="L8160" t="s">
        <v>10727</v>
      </c>
      <c r="M8160">
        <v>45265</v>
      </c>
      <c r="N8160" t="s">
        <v>23086</v>
      </c>
      <c r="S8160" t="s">
        <v>23087</v>
      </c>
      <c r="T8160">
        <v>43102.456944444399</v>
      </c>
    </row>
    <row r="8161" spans="1:20" x14ac:dyDescent="0.25">
      <c r="A8161" t="s">
        <v>23108</v>
      </c>
      <c r="B8161" t="s">
        <v>23109</v>
      </c>
      <c r="C8161" t="s">
        <v>19537</v>
      </c>
      <c r="D8161" t="s">
        <v>13204</v>
      </c>
      <c r="E8161" t="s">
        <v>10685</v>
      </c>
      <c r="F8161">
        <v>14.99</v>
      </c>
      <c r="G8161">
        <v>179.88</v>
      </c>
      <c r="H8161">
        <v>12</v>
      </c>
      <c r="I8161" t="s">
        <v>22666</v>
      </c>
      <c r="J8161">
        <v>0</v>
      </c>
      <c r="K8161">
        <v>0</v>
      </c>
      <c r="L8161" t="s">
        <v>10727</v>
      </c>
      <c r="M8161">
        <v>45265</v>
      </c>
      <c r="N8161" t="s">
        <v>23086</v>
      </c>
      <c r="S8161" t="s">
        <v>23087</v>
      </c>
      <c r="T8161">
        <v>43102.456944444399</v>
      </c>
    </row>
    <row r="8162" spans="1:20" x14ac:dyDescent="0.25">
      <c r="A8162" t="s">
        <v>23110</v>
      </c>
      <c r="B8162" t="s">
        <v>23111</v>
      </c>
      <c r="C8162" t="s">
        <v>19537</v>
      </c>
      <c r="D8162" t="s">
        <v>13204</v>
      </c>
      <c r="E8162" t="s">
        <v>10685</v>
      </c>
      <c r="F8162">
        <v>14.99</v>
      </c>
      <c r="G8162">
        <v>179.88</v>
      </c>
      <c r="H8162">
        <v>12</v>
      </c>
      <c r="I8162" t="s">
        <v>22666</v>
      </c>
      <c r="J8162">
        <v>0</v>
      </c>
      <c r="K8162">
        <v>0</v>
      </c>
      <c r="L8162" t="s">
        <v>10727</v>
      </c>
      <c r="M8162">
        <v>45265</v>
      </c>
      <c r="N8162" t="s">
        <v>23086</v>
      </c>
      <c r="S8162" t="s">
        <v>23087</v>
      </c>
      <c r="T8162">
        <v>43102.456944444399</v>
      </c>
    </row>
    <row r="8163" spans="1:20" x14ac:dyDescent="0.25">
      <c r="A8163" t="s">
        <v>23112</v>
      </c>
      <c r="B8163" t="s">
        <v>23113</v>
      </c>
      <c r="C8163" t="s">
        <v>19537</v>
      </c>
      <c r="D8163" t="s">
        <v>13204</v>
      </c>
      <c r="E8163" t="s">
        <v>10685</v>
      </c>
      <c r="F8163">
        <v>14.99</v>
      </c>
      <c r="G8163">
        <v>179.88</v>
      </c>
      <c r="H8163">
        <v>12</v>
      </c>
      <c r="I8163" t="s">
        <v>22666</v>
      </c>
      <c r="J8163">
        <v>0</v>
      </c>
      <c r="K8163">
        <v>0</v>
      </c>
      <c r="L8163" t="s">
        <v>10727</v>
      </c>
      <c r="M8163">
        <v>45265</v>
      </c>
      <c r="N8163" t="s">
        <v>23086</v>
      </c>
      <c r="S8163" t="s">
        <v>23087</v>
      </c>
      <c r="T8163">
        <v>43102.456944444399</v>
      </c>
    </row>
    <row r="8164" spans="1:20" x14ac:dyDescent="0.25">
      <c r="A8164" t="s">
        <v>23114</v>
      </c>
      <c r="B8164" t="s">
        <v>23115</v>
      </c>
      <c r="C8164" t="s">
        <v>19537</v>
      </c>
      <c r="D8164" t="s">
        <v>13204</v>
      </c>
      <c r="E8164" t="s">
        <v>10685</v>
      </c>
      <c r="F8164">
        <v>14.99</v>
      </c>
      <c r="G8164">
        <v>179.88</v>
      </c>
      <c r="H8164">
        <v>12</v>
      </c>
      <c r="I8164" t="s">
        <v>22666</v>
      </c>
      <c r="J8164">
        <v>0</v>
      </c>
      <c r="K8164">
        <v>0</v>
      </c>
      <c r="L8164" t="s">
        <v>10727</v>
      </c>
      <c r="M8164">
        <v>45266</v>
      </c>
      <c r="N8164" t="s">
        <v>23086</v>
      </c>
      <c r="S8164" t="s">
        <v>23087</v>
      </c>
      <c r="T8164">
        <v>43102.456944444399</v>
      </c>
    </row>
    <row r="8165" spans="1:20" x14ac:dyDescent="0.25">
      <c r="A8165" t="s">
        <v>23116</v>
      </c>
      <c r="B8165" t="s">
        <v>23117</v>
      </c>
      <c r="C8165" t="s">
        <v>19537</v>
      </c>
      <c r="D8165" t="s">
        <v>13204</v>
      </c>
      <c r="E8165" t="s">
        <v>10685</v>
      </c>
      <c r="F8165">
        <v>14.99</v>
      </c>
      <c r="G8165">
        <v>179.88</v>
      </c>
      <c r="H8165">
        <v>12</v>
      </c>
      <c r="I8165" t="s">
        <v>22666</v>
      </c>
      <c r="J8165">
        <v>0</v>
      </c>
      <c r="K8165">
        <v>0</v>
      </c>
      <c r="L8165" t="s">
        <v>10727</v>
      </c>
      <c r="M8165">
        <v>45302</v>
      </c>
      <c r="N8165" t="s">
        <v>23086</v>
      </c>
      <c r="S8165" t="s">
        <v>23087</v>
      </c>
      <c r="T8165">
        <v>43102.456944444399</v>
      </c>
    </row>
    <row r="8166" spans="1:20" x14ac:dyDescent="0.25">
      <c r="A8166" t="s">
        <v>23118</v>
      </c>
      <c r="B8166" t="s">
        <v>23119</v>
      </c>
      <c r="C8166" t="s">
        <v>19537</v>
      </c>
      <c r="D8166" t="s">
        <v>13204</v>
      </c>
      <c r="E8166" t="s">
        <v>10685</v>
      </c>
      <c r="F8166">
        <v>14.99</v>
      </c>
      <c r="G8166">
        <v>179.88</v>
      </c>
      <c r="H8166">
        <v>12</v>
      </c>
      <c r="I8166" t="s">
        <v>22666</v>
      </c>
      <c r="J8166">
        <v>0</v>
      </c>
      <c r="K8166">
        <v>0</v>
      </c>
      <c r="L8166" t="s">
        <v>10727</v>
      </c>
      <c r="M8166">
        <v>45377</v>
      </c>
      <c r="N8166" t="s">
        <v>23086</v>
      </c>
      <c r="S8166" t="s">
        <v>23087</v>
      </c>
      <c r="T8166">
        <v>43102.456944444399</v>
      </c>
    </row>
    <row r="8167" spans="1:20" x14ac:dyDescent="0.25">
      <c r="A8167" t="s">
        <v>23120</v>
      </c>
      <c r="B8167" t="s">
        <v>23121</v>
      </c>
      <c r="C8167" t="s">
        <v>19537</v>
      </c>
      <c r="D8167" t="s">
        <v>13204</v>
      </c>
      <c r="E8167" t="s">
        <v>10685</v>
      </c>
      <c r="F8167">
        <v>14.99</v>
      </c>
      <c r="G8167">
        <v>179.88</v>
      </c>
      <c r="H8167">
        <v>12</v>
      </c>
      <c r="I8167" t="s">
        <v>22666</v>
      </c>
      <c r="J8167">
        <v>0</v>
      </c>
      <c r="K8167">
        <v>0</v>
      </c>
      <c r="L8167" t="s">
        <v>10727</v>
      </c>
      <c r="M8167">
        <v>45377</v>
      </c>
      <c r="N8167" t="s">
        <v>23086</v>
      </c>
      <c r="S8167" t="s">
        <v>23087</v>
      </c>
      <c r="T8167">
        <v>43102.456944444399</v>
      </c>
    </row>
    <row r="8168" spans="1:20" x14ac:dyDescent="0.25">
      <c r="A8168" t="s">
        <v>23122</v>
      </c>
      <c r="B8168" t="s">
        <v>23123</v>
      </c>
      <c r="C8168" t="s">
        <v>19537</v>
      </c>
      <c r="D8168" t="s">
        <v>13204</v>
      </c>
      <c r="E8168" t="s">
        <v>10685</v>
      </c>
      <c r="F8168">
        <v>14.99</v>
      </c>
      <c r="G8168">
        <v>179.88</v>
      </c>
      <c r="H8168">
        <v>12</v>
      </c>
      <c r="I8168" t="s">
        <v>22666</v>
      </c>
      <c r="J8168">
        <v>0</v>
      </c>
      <c r="K8168">
        <v>0</v>
      </c>
      <c r="L8168" t="s">
        <v>10727</v>
      </c>
      <c r="M8168">
        <v>45377</v>
      </c>
      <c r="N8168" t="s">
        <v>23086</v>
      </c>
      <c r="S8168" t="s">
        <v>23087</v>
      </c>
      <c r="T8168">
        <v>43102.456944444399</v>
      </c>
    </row>
    <row r="8169" spans="1:20" x14ac:dyDescent="0.25">
      <c r="A8169" t="s">
        <v>23124</v>
      </c>
      <c r="B8169" t="s">
        <v>23125</v>
      </c>
      <c r="C8169" t="s">
        <v>19537</v>
      </c>
      <c r="D8169" t="s">
        <v>13204</v>
      </c>
      <c r="E8169" t="s">
        <v>10685</v>
      </c>
      <c r="F8169">
        <v>14.99</v>
      </c>
      <c r="G8169">
        <v>179.88</v>
      </c>
      <c r="H8169">
        <v>12</v>
      </c>
      <c r="I8169" t="s">
        <v>22666</v>
      </c>
      <c r="J8169">
        <v>0</v>
      </c>
      <c r="K8169">
        <v>0</v>
      </c>
      <c r="L8169" t="s">
        <v>10727</v>
      </c>
      <c r="M8169">
        <v>45377</v>
      </c>
      <c r="N8169" t="s">
        <v>23086</v>
      </c>
      <c r="S8169" t="s">
        <v>23087</v>
      </c>
      <c r="T8169">
        <v>43102.456944444399</v>
      </c>
    </row>
    <row r="8170" spans="1:20" x14ac:dyDescent="0.25">
      <c r="A8170" t="s">
        <v>23126</v>
      </c>
      <c r="B8170" t="s">
        <v>23127</v>
      </c>
      <c r="C8170" t="s">
        <v>19537</v>
      </c>
      <c r="D8170" t="s">
        <v>13204</v>
      </c>
      <c r="E8170" t="s">
        <v>10685</v>
      </c>
      <c r="F8170">
        <v>14.99</v>
      </c>
      <c r="G8170">
        <v>179.88</v>
      </c>
      <c r="H8170">
        <v>12</v>
      </c>
      <c r="I8170" t="s">
        <v>22666</v>
      </c>
      <c r="J8170">
        <v>0</v>
      </c>
      <c r="K8170">
        <v>0</v>
      </c>
      <c r="L8170" t="s">
        <v>10727</v>
      </c>
      <c r="M8170">
        <v>45377</v>
      </c>
      <c r="N8170" t="s">
        <v>23086</v>
      </c>
      <c r="S8170" t="s">
        <v>23087</v>
      </c>
      <c r="T8170">
        <v>43102.456944444399</v>
      </c>
    </row>
    <row r="8171" spans="1:20" x14ac:dyDescent="0.25">
      <c r="A8171" t="s">
        <v>23128</v>
      </c>
      <c r="B8171" t="s">
        <v>23129</v>
      </c>
      <c r="C8171" t="s">
        <v>19537</v>
      </c>
      <c r="D8171" t="s">
        <v>13204</v>
      </c>
      <c r="E8171" t="s">
        <v>10685</v>
      </c>
      <c r="F8171">
        <v>14.99</v>
      </c>
      <c r="G8171">
        <v>179.88</v>
      </c>
      <c r="H8171">
        <v>12</v>
      </c>
      <c r="I8171" t="s">
        <v>22666</v>
      </c>
      <c r="J8171">
        <v>0</v>
      </c>
      <c r="K8171">
        <v>0</v>
      </c>
      <c r="L8171" t="s">
        <v>10727</v>
      </c>
      <c r="M8171">
        <v>45377</v>
      </c>
      <c r="N8171" t="s">
        <v>23086</v>
      </c>
      <c r="S8171" t="s">
        <v>23087</v>
      </c>
      <c r="T8171">
        <v>43102.456944444399</v>
      </c>
    </row>
    <row r="8172" spans="1:20" x14ac:dyDescent="0.25">
      <c r="A8172" t="s">
        <v>23130</v>
      </c>
      <c r="B8172" t="s">
        <v>23131</v>
      </c>
      <c r="C8172" t="s">
        <v>19537</v>
      </c>
      <c r="D8172" t="s">
        <v>13204</v>
      </c>
      <c r="E8172" t="s">
        <v>10685</v>
      </c>
      <c r="F8172">
        <v>14.99</v>
      </c>
      <c r="G8172">
        <v>179.88</v>
      </c>
      <c r="H8172">
        <v>12</v>
      </c>
      <c r="I8172" t="s">
        <v>22666</v>
      </c>
      <c r="J8172">
        <v>0</v>
      </c>
      <c r="K8172">
        <v>0</v>
      </c>
      <c r="L8172" t="s">
        <v>10727</v>
      </c>
      <c r="M8172">
        <v>45377</v>
      </c>
      <c r="N8172" t="s">
        <v>23086</v>
      </c>
      <c r="S8172" t="s">
        <v>23087</v>
      </c>
      <c r="T8172">
        <v>43102.456944444399</v>
      </c>
    </row>
    <row r="8173" spans="1:20" x14ac:dyDescent="0.25">
      <c r="A8173" t="s">
        <v>23132</v>
      </c>
      <c r="B8173" t="s">
        <v>23133</v>
      </c>
      <c r="C8173" t="s">
        <v>19537</v>
      </c>
      <c r="D8173" t="s">
        <v>13204</v>
      </c>
      <c r="E8173" t="s">
        <v>10685</v>
      </c>
      <c r="F8173">
        <v>14.99</v>
      </c>
      <c r="G8173">
        <v>179.88</v>
      </c>
      <c r="H8173">
        <v>12</v>
      </c>
      <c r="I8173" t="s">
        <v>22666</v>
      </c>
      <c r="J8173">
        <v>0</v>
      </c>
      <c r="K8173">
        <v>0</v>
      </c>
      <c r="L8173" t="s">
        <v>10727</v>
      </c>
      <c r="M8173">
        <v>45377</v>
      </c>
      <c r="N8173" t="s">
        <v>23086</v>
      </c>
      <c r="S8173" t="s">
        <v>23087</v>
      </c>
      <c r="T8173">
        <v>43102.456944444399</v>
      </c>
    </row>
    <row r="8174" spans="1:20" x14ac:dyDescent="0.25">
      <c r="A8174" t="s">
        <v>6863</v>
      </c>
      <c r="B8174" t="s">
        <v>23134</v>
      </c>
      <c r="C8174" t="s">
        <v>19537</v>
      </c>
      <c r="D8174" t="s">
        <v>13204</v>
      </c>
      <c r="E8174" t="s">
        <v>10685</v>
      </c>
      <c r="F8174">
        <v>2.99</v>
      </c>
      <c r="G8174">
        <v>71.760000000000005</v>
      </c>
      <c r="H8174">
        <v>24</v>
      </c>
      <c r="I8174" t="s">
        <v>22666</v>
      </c>
      <c r="J8174">
        <v>0</v>
      </c>
      <c r="K8174">
        <v>0</v>
      </c>
      <c r="L8174" t="s">
        <v>11172</v>
      </c>
      <c r="M8174">
        <v>45481</v>
      </c>
      <c r="N8174" t="s">
        <v>15185</v>
      </c>
      <c r="S8174" t="s">
        <v>15186</v>
      </c>
      <c r="T8174">
        <v>43102.456886574102</v>
      </c>
    </row>
    <row r="8175" spans="1:20" x14ac:dyDescent="0.25">
      <c r="A8175" t="s">
        <v>10036</v>
      </c>
      <c r="B8175" t="s">
        <v>23135</v>
      </c>
      <c r="C8175" t="s">
        <v>19537</v>
      </c>
      <c r="D8175" t="s">
        <v>13204</v>
      </c>
      <c r="E8175" t="s">
        <v>10685</v>
      </c>
      <c r="F8175">
        <v>8.99</v>
      </c>
      <c r="G8175">
        <v>107.88</v>
      </c>
      <c r="H8175">
        <v>12</v>
      </c>
      <c r="I8175" t="s">
        <v>22666</v>
      </c>
      <c r="J8175">
        <v>0</v>
      </c>
      <c r="K8175">
        <v>0</v>
      </c>
      <c r="L8175" t="s">
        <v>11175</v>
      </c>
      <c r="M8175">
        <v>45553</v>
      </c>
      <c r="N8175" t="s">
        <v>13477</v>
      </c>
      <c r="S8175" t="s">
        <v>13478</v>
      </c>
      <c r="T8175">
        <v>43102.456956018497</v>
      </c>
    </row>
    <row r="8176" spans="1:20" x14ac:dyDescent="0.25">
      <c r="A8176" t="s">
        <v>6864</v>
      </c>
      <c r="B8176" t="s">
        <v>23136</v>
      </c>
      <c r="C8176" t="s">
        <v>19537</v>
      </c>
      <c r="D8176" t="s">
        <v>13204</v>
      </c>
      <c r="E8176" t="s">
        <v>10685</v>
      </c>
      <c r="F8176">
        <v>4.49</v>
      </c>
      <c r="G8176">
        <v>107.76</v>
      </c>
      <c r="H8176">
        <v>24</v>
      </c>
      <c r="I8176" t="s">
        <v>22666</v>
      </c>
      <c r="J8176">
        <v>0</v>
      </c>
      <c r="K8176">
        <v>0</v>
      </c>
      <c r="L8176" t="s">
        <v>11101</v>
      </c>
      <c r="M8176">
        <v>45602</v>
      </c>
      <c r="N8176" t="s">
        <v>15185</v>
      </c>
      <c r="S8176" t="s">
        <v>15186</v>
      </c>
      <c r="T8176">
        <v>43102.456944444399</v>
      </c>
    </row>
    <row r="8177" spans="1:20" x14ac:dyDescent="0.25">
      <c r="A8177" t="s">
        <v>10037</v>
      </c>
      <c r="B8177" t="s">
        <v>23137</v>
      </c>
      <c r="C8177" t="s">
        <v>19537</v>
      </c>
      <c r="D8177" t="s">
        <v>13204</v>
      </c>
      <c r="E8177" t="s">
        <v>10685</v>
      </c>
      <c r="F8177">
        <v>7.99</v>
      </c>
      <c r="G8177">
        <v>191.76</v>
      </c>
      <c r="H8177">
        <v>24</v>
      </c>
      <c r="I8177" t="s">
        <v>22666</v>
      </c>
      <c r="J8177">
        <v>0</v>
      </c>
      <c r="K8177">
        <v>0</v>
      </c>
      <c r="L8177" t="s">
        <v>11175</v>
      </c>
      <c r="M8177">
        <v>45754</v>
      </c>
      <c r="N8177" t="s">
        <v>10700</v>
      </c>
      <c r="O8177" t="s">
        <v>10701</v>
      </c>
      <c r="Q8177" t="s">
        <v>10702</v>
      </c>
      <c r="S8177" t="s">
        <v>10703</v>
      </c>
      <c r="T8177">
        <v>43102.456956018497</v>
      </c>
    </row>
    <row r="8178" spans="1:20" x14ac:dyDescent="0.25">
      <c r="A8178" t="s">
        <v>23138</v>
      </c>
      <c r="B8178" t="s">
        <v>23139</v>
      </c>
      <c r="C8178" t="s">
        <v>19537</v>
      </c>
      <c r="D8178" t="s">
        <v>13204</v>
      </c>
      <c r="E8178" t="s">
        <v>10685</v>
      </c>
      <c r="F8178">
        <v>14.99</v>
      </c>
      <c r="G8178">
        <v>179.88</v>
      </c>
      <c r="H8178">
        <v>12</v>
      </c>
      <c r="I8178" t="s">
        <v>22666</v>
      </c>
      <c r="J8178">
        <v>0</v>
      </c>
      <c r="K8178">
        <v>0</v>
      </c>
      <c r="L8178" t="s">
        <v>10727</v>
      </c>
      <c r="M8178">
        <v>45825</v>
      </c>
      <c r="N8178" t="s">
        <v>23086</v>
      </c>
      <c r="S8178" t="s">
        <v>23087</v>
      </c>
      <c r="T8178">
        <v>43102.456944444399</v>
      </c>
    </row>
    <row r="8179" spans="1:20" x14ac:dyDescent="0.25">
      <c r="A8179" t="s">
        <v>23140</v>
      </c>
      <c r="B8179" t="s">
        <v>23141</v>
      </c>
      <c r="C8179" t="s">
        <v>19537</v>
      </c>
      <c r="D8179" t="s">
        <v>13204</v>
      </c>
      <c r="E8179" t="s">
        <v>10685</v>
      </c>
      <c r="F8179">
        <v>14.99</v>
      </c>
      <c r="G8179">
        <v>179.88</v>
      </c>
      <c r="H8179">
        <v>12</v>
      </c>
      <c r="I8179" t="s">
        <v>22666</v>
      </c>
      <c r="J8179">
        <v>0</v>
      </c>
      <c r="K8179">
        <v>0</v>
      </c>
      <c r="L8179" t="s">
        <v>10727</v>
      </c>
      <c r="M8179">
        <v>45825</v>
      </c>
      <c r="N8179" t="s">
        <v>23086</v>
      </c>
      <c r="S8179" t="s">
        <v>23087</v>
      </c>
      <c r="T8179">
        <v>43102.456944444399</v>
      </c>
    </row>
    <row r="8180" spans="1:20" x14ac:dyDescent="0.25">
      <c r="A8180" t="s">
        <v>23142</v>
      </c>
      <c r="B8180" t="s">
        <v>23143</v>
      </c>
      <c r="C8180" t="s">
        <v>19537</v>
      </c>
      <c r="D8180" t="s">
        <v>13204</v>
      </c>
      <c r="E8180" t="s">
        <v>10685</v>
      </c>
      <c r="F8180">
        <v>14.99</v>
      </c>
      <c r="G8180">
        <v>179.88</v>
      </c>
      <c r="H8180">
        <v>12</v>
      </c>
      <c r="I8180" t="s">
        <v>22666</v>
      </c>
      <c r="J8180">
        <v>0</v>
      </c>
      <c r="K8180">
        <v>0</v>
      </c>
      <c r="L8180" t="s">
        <v>10727</v>
      </c>
      <c r="M8180">
        <v>45825</v>
      </c>
      <c r="N8180" t="s">
        <v>23086</v>
      </c>
      <c r="S8180" t="s">
        <v>23087</v>
      </c>
      <c r="T8180">
        <v>43102.456944444399</v>
      </c>
    </row>
    <row r="8181" spans="1:20" x14ac:dyDescent="0.25">
      <c r="A8181" t="s">
        <v>23144</v>
      </c>
      <c r="B8181" t="s">
        <v>23145</v>
      </c>
      <c r="C8181" t="s">
        <v>19537</v>
      </c>
      <c r="D8181" t="s">
        <v>13204</v>
      </c>
      <c r="E8181" t="s">
        <v>10685</v>
      </c>
      <c r="F8181">
        <v>14.99</v>
      </c>
      <c r="G8181">
        <v>179.88</v>
      </c>
      <c r="H8181">
        <v>12</v>
      </c>
      <c r="I8181" t="s">
        <v>22666</v>
      </c>
      <c r="J8181">
        <v>0</v>
      </c>
      <c r="K8181">
        <v>0</v>
      </c>
      <c r="L8181" t="s">
        <v>10727</v>
      </c>
      <c r="M8181">
        <v>45825</v>
      </c>
      <c r="N8181" t="s">
        <v>23086</v>
      </c>
      <c r="S8181" t="s">
        <v>23087</v>
      </c>
      <c r="T8181">
        <v>43102.456944444399</v>
      </c>
    </row>
    <row r="8182" spans="1:20" x14ac:dyDescent="0.25">
      <c r="A8182" t="s">
        <v>23146</v>
      </c>
      <c r="B8182" t="s">
        <v>23147</v>
      </c>
      <c r="C8182" t="s">
        <v>19537</v>
      </c>
      <c r="D8182" t="s">
        <v>13204</v>
      </c>
      <c r="E8182" t="s">
        <v>10685</v>
      </c>
      <c r="F8182">
        <v>14.99</v>
      </c>
      <c r="G8182">
        <v>179.88</v>
      </c>
      <c r="H8182">
        <v>12</v>
      </c>
      <c r="I8182" t="s">
        <v>22666</v>
      </c>
      <c r="J8182">
        <v>0</v>
      </c>
      <c r="K8182">
        <v>0</v>
      </c>
      <c r="L8182" t="s">
        <v>10727</v>
      </c>
      <c r="M8182">
        <v>45825</v>
      </c>
      <c r="N8182" t="s">
        <v>23086</v>
      </c>
      <c r="S8182" t="s">
        <v>23087</v>
      </c>
      <c r="T8182">
        <v>43102.456944444399</v>
      </c>
    </row>
    <row r="8183" spans="1:20" x14ac:dyDescent="0.25">
      <c r="A8183" t="s">
        <v>23148</v>
      </c>
      <c r="B8183" t="s">
        <v>23149</v>
      </c>
      <c r="C8183" t="s">
        <v>19537</v>
      </c>
      <c r="D8183" t="s">
        <v>13204</v>
      </c>
      <c r="E8183" t="s">
        <v>10685</v>
      </c>
      <c r="F8183">
        <v>14.99</v>
      </c>
      <c r="G8183">
        <v>179.88</v>
      </c>
      <c r="H8183">
        <v>12</v>
      </c>
      <c r="I8183" t="s">
        <v>22666</v>
      </c>
      <c r="J8183">
        <v>0</v>
      </c>
      <c r="K8183">
        <v>0</v>
      </c>
      <c r="L8183" t="s">
        <v>10727</v>
      </c>
      <c r="M8183">
        <v>45825</v>
      </c>
      <c r="N8183" t="s">
        <v>23086</v>
      </c>
      <c r="S8183" t="s">
        <v>23087</v>
      </c>
      <c r="T8183">
        <v>43102.456944444399</v>
      </c>
    </row>
    <row r="8184" spans="1:20" x14ac:dyDescent="0.25">
      <c r="A8184" t="s">
        <v>23150</v>
      </c>
      <c r="B8184" t="s">
        <v>23125</v>
      </c>
      <c r="C8184" t="s">
        <v>19537</v>
      </c>
      <c r="D8184" t="s">
        <v>13204</v>
      </c>
      <c r="E8184" t="s">
        <v>10685</v>
      </c>
      <c r="F8184">
        <v>14.99</v>
      </c>
      <c r="G8184">
        <v>179.88</v>
      </c>
      <c r="H8184">
        <v>12</v>
      </c>
      <c r="I8184" t="s">
        <v>22666</v>
      </c>
      <c r="J8184">
        <v>0</v>
      </c>
      <c r="K8184">
        <v>0</v>
      </c>
      <c r="L8184" t="s">
        <v>10727</v>
      </c>
      <c r="M8184">
        <v>45825</v>
      </c>
      <c r="N8184" t="s">
        <v>23086</v>
      </c>
      <c r="S8184" t="s">
        <v>23087</v>
      </c>
      <c r="T8184">
        <v>43102.456944444399</v>
      </c>
    </row>
    <row r="8185" spans="1:20" x14ac:dyDescent="0.25">
      <c r="A8185" t="s">
        <v>23151</v>
      </c>
      <c r="B8185" t="s">
        <v>23152</v>
      </c>
      <c r="C8185" t="s">
        <v>19537</v>
      </c>
      <c r="D8185" t="s">
        <v>13204</v>
      </c>
      <c r="E8185" t="s">
        <v>10685</v>
      </c>
      <c r="F8185">
        <v>14.99</v>
      </c>
      <c r="G8185">
        <v>179.88</v>
      </c>
      <c r="H8185">
        <v>12</v>
      </c>
      <c r="I8185" t="s">
        <v>22666</v>
      </c>
      <c r="J8185">
        <v>0</v>
      </c>
      <c r="K8185">
        <v>0</v>
      </c>
      <c r="L8185" t="s">
        <v>10727</v>
      </c>
      <c r="M8185">
        <v>45825</v>
      </c>
      <c r="N8185" t="s">
        <v>23086</v>
      </c>
      <c r="S8185" t="s">
        <v>23087</v>
      </c>
      <c r="T8185">
        <v>43102.456944444399</v>
      </c>
    </row>
    <row r="8186" spans="1:20" x14ac:dyDescent="0.25">
      <c r="A8186" t="s">
        <v>23153</v>
      </c>
      <c r="B8186" t="s">
        <v>23154</v>
      </c>
      <c r="C8186" t="s">
        <v>19537</v>
      </c>
      <c r="D8186" t="s">
        <v>13204</v>
      </c>
      <c r="E8186" t="s">
        <v>10685</v>
      </c>
      <c r="F8186">
        <v>14.99</v>
      </c>
      <c r="G8186">
        <v>179.88</v>
      </c>
      <c r="H8186">
        <v>12</v>
      </c>
      <c r="I8186" t="s">
        <v>22666</v>
      </c>
      <c r="J8186">
        <v>0</v>
      </c>
      <c r="K8186">
        <v>0</v>
      </c>
      <c r="L8186" t="s">
        <v>10727</v>
      </c>
      <c r="M8186">
        <v>45825</v>
      </c>
      <c r="N8186" t="s">
        <v>23086</v>
      </c>
      <c r="S8186" t="s">
        <v>23087</v>
      </c>
      <c r="T8186">
        <v>43102.456944444399</v>
      </c>
    </row>
    <row r="8187" spans="1:20" x14ac:dyDescent="0.25">
      <c r="A8187" t="s">
        <v>23155</v>
      </c>
      <c r="B8187" t="s">
        <v>23156</v>
      </c>
      <c r="C8187" t="s">
        <v>19537</v>
      </c>
      <c r="D8187" t="s">
        <v>13204</v>
      </c>
      <c r="E8187" t="s">
        <v>10685</v>
      </c>
      <c r="F8187">
        <v>14.99</v>
      </c>
      <c r="G8187">
        <v>179.88</v>
      </c>
      <c r="H8187">
        <v>12</v>
      </c>
      <c r="I8187" t="s">
        <v>22666</v>
      </c>
      <c r="J8187">
        <v>0</v>
      </c>
      <c r="K8187">
        <v>0</v>
      </c>
      <c r="L8187" t="s">
        <v>10727</v>
      </c>
      <c r="M8187">
        <v>45825</v>
      </c>
      <c r="N8187" t="s">
        <v>23086</v>
      </c>
      <c r="S8187" t="s">
        <v>23087</v>
      </c>
      <c r="T8187">
        <v>43102.456944444399</v>
      </c>
    </row>
    <row r="8188" spans="1:20" x14ac:dyDescent="0.25">
      <c r="A8188" t="s">
        <v>23157</v>
      </c>
      <c r="B8188" t="s">
        <v>23158</v>
      </c>
      <c r="C8188" t="s">
        <v>19537</v>
      </c>
      <c r="D8188" t="s">
        <v>13204</v>
      </c>
      <c r="E8188" t="s">
        <v>10685</v>
      </c>
      <c r="F8188">
        <v>14.99</v>
      </c>
      <c r="G8188">
        <v>179.88</v>
      </c>
      <c r="H8188">
        <v>12</v>
      </c>
      <c r="I8188" t="s">
        <v>22666</v>
      </c>
      <c r="J8188">
        <v>0</v>
      </c>
      <c r="K8188">
        <v>0</v>
      </c>
      <c r="L8188" t="s">
        <v>10727</v>
      </c>
      <c r="M8188">
        <v>45825</v>
      </c>
      <c r="N8188" t="s">
        <v>23086</v>
      </c>
      <c r="S8188" t="s">
        <v>23087</v>
      </c>
      <c r="T8188">
        <v>43102.456944444399</v>
      </c>
    </row>
    <row r="8189" spans="1:20" x14ac:dyDescent="0.25">
      <c r="A8189" t="s">
        <v>23159</v>
      </c>
      <c r="B8189" t="s">
        <v>23160</v>
      </c>
      <c r="C8189" t="s">
        <v>19537</v>
      </c>
      <c r="D8189" t="s">
        <v>13204</v>
      </c>
      <c r="E8189" t="s">
        <v>10685</v>
      </c>
      <c r="F8189">
        <v>14.99</v>
      </c>
      <c r="G8189">
        <v>179.88</v>
      </c>
      <c r="H8189">
        <v>12</v>
      </c>
      <c r="I8189" t="s">
        <v>22666</v>
      </c>
      <c r="J8189">
        <v>0</v>
      </c>
      <c r="K8189">
        <v>0</v>
      </c>
      <c r="L8189" t="s">
        <v>10727</v>
      </c>
      <c r="M8189">
        <v>45826</v>
      </c>
      <c r="N8189" t="s">
        <v>23086</v>
      </c>
      <c r="S8189" t="s">
        <v>23087</v>
      </c>
      <c r="T8189">
        <v>43102.456944444399</v>
      </c>
    </row>
    <row r="8190" spans="1:20" x14ac:dyDescent="0.25">
      <c r="A8190" t="s">
        <v>23161</v>
      </c>
      <c r="B8190" t="s">
        <v>23162</v>
      </c>
      <c r="C8190" t="s">
        <v>19537</v>
      </c>
      <c r="D8190" t="s">
        <v>13204</v>
      </c>
      <c r="E8190" t="s">
        <v>10685</v>
      </c>
      <c r="F8190">
        <v>14.99</v>
      </c>
      <c r="G8190">
        <v>179.88</v>
      </c>
      <c r="H8190">
        <v>12</v>
      </c>
      <c r="I8190" t="s">
        <v>22666</v>
      </c>
      <c r="J8190">
        <v>0</v>
      </c>
      <c r="K8190">
        <v>0</v>
      </c>
      <c r="L8190" t="s">
        <v>10727</v>
      </c>
      <c r="M8190">
        <v>45876</v>
      </c>
      <c r="N8190" t="s">
        <v>23086</v>
      </c>
      <c r="S8190" t="s">
        <v>23087</v>
      </c>
      <c r="T8190">
        <v>43102.456944444399</v>
      </c>
    </row>
    <row r="8191" spans="1:20" x14ac:dyDescent="0.25">
      <c r="A8191" t="s">
        <v>23163</v>
      </c>
      <c r="B8191" t="s">
        <v>23164</v>
      </c>
      <c r="C8191" t="s">
        <v>19537</v>
      </c>
      <c r="D8191" t="s">
        <v>13204</v>
      </c>
      <c r="E8191" t="s">
        <v>10685</v>
      </c>
      <c r="F8191">
        <v>14.99</v>
      </c>
      <c r="G8191">
        <v>179.88</v>
      </c>
      <c r="H8191">
        <v>12</v>
      </c>
      <c r="I8191" t="s">
        <v>22666</v>
      </c>
      <c r="J8191">
        <v>0</v>
      </c>
      <c r="K8191">
        <v>0</v>
      </c>
      <c r="L8191" t="s">
        <v>10727</v>
      </c>
      <c r="M8191">
        <v>45925</v>
      </c>
      <c r="N8191" t="s">
        <v>23086</v>
      </c>
      <c r="S8191" t="s">
        <v>23087</v>
      </c>
      <c r="T8191">
        <v>43102.456944444399</v>
      </c>
    </row>
    <row r="8192" spans="1:20" x14ac:dyDescent="0.25">
      <c r="A8192" t="s">
        <v>23165</v>
      </c>
      <c r="B8192" t="s">
        <v>23166</v>
      </c>
      <c r="C8192" t="s">
        <v>19537</v>
      </c>
      <c r="D8192" t="s">
        <v>13204</v>
      </c>
      <c r="E8192" t="s">
        <v>10685</v>
      </c>
      <c r="F8192">
        <v>32.99</v>
      </c>
      <c r="G8192">
        <v>197.94</v>
      </c>
      <c r="H8192">
        <v>6</v>
      </c>
      <c r="I8192" t="s">
        <v>22666</v>
      </c>
      <c r="J8192">
        <v>0</v>
      </c>
      <c r="K8192">
        <v>0</v>
      </c>
      <c r="L8192" t="s">
        <v>11081</v>
      </c>
      <c r="M8192">
        <v>45946</v>
      </c>
      <c r="N8192" t="s">
        <v>13477</v>
      </c>
      <c r="S8192" t="s">
        <v>13478</v>
      </c>
      <c r="T8192">
        <v>43102.456863425898</v>
      </c>
    </row>
    <row r="8193" spans="1:20" x14ac:dyDescent="0.25">
      <c r="A8193" t="s">
        <v>23167</v>
      </c>
      <c r="B8193" t="s">
        <v>23168</v>
      </c>
      <c r="C8193" t="s">
        <v>19537</v>
      </c>
      <c r="D8193" t="s">
        <v>13204</v>
      </c>
      <c r="E8193" t="s">
        <v>10685</v>
      </c>
      <c r="F8193">
        <v>14.99</v>
      </c>
      <c r="G8193">
        <v>179.88</v>
      </c>
      <c r="H8193">
        <v>12</v>
      </c>
      <c r="I8193" t="s">
        <v>22666</v>
      </c>
      <c r="J8193">
        <v>0</v>
      </c>
      <c r="K8193">
        <v>0</v>
      </c>
      <c r="L8193" t="s">
        <v>10727</v>
      </c>
      <c r="M8193">
        <v>45950</v>
      </c>
      <c r="N8193" t="s">
        <v>23086</v>
      </c>
      <c r="S8193" t="s">
        <v>23087</v>
      </c>
      <c r="T8193">
        <v>43102.456944444399</v>
      </c>
    </row>
    <row r="8194" spans="1:20" x14ac:dyDescent="0.25">
      <c r="A8194" t="s">
        <v>23169</v>
      </c>
      <c r="B8194" t="s">
        <v>23170</v>
      </c>
      <c r="C8194" t="s">
        <v>19537</v>
      </c>
      <c r="D8194" t="s">
        <v>13204</v>
      </c>
      <c r="E8194" t="s">
        <v>10685</v>
      </c>
      <c r="F8194">
        <v>14.99</v>
      </c>
      <c r="G8194">
        <v>179.88</v>
      </c>
      <c r="H8194">
        <v>12</v>
      </c>
      <c r="I8194" t="s">
        <v>22666</v>
      </c>
      <c r="J8194">
        <v>0</v>
      </c>
      <c r="K8194">
        <v>0</v>
      </c>
      <c r="L8194" t="s">
        <v>10727</v>
      </c>
      <c r="M8194">
        <v>45950</v>
      </c>
      <c r="N8194" t="s">
        <v>23086</v>
      </c>
      <c r="S8194" t="s">
        <v>23087</v>
      </c>
      <c r="T8194">
        <v>43102.456944444399</v>
      </c>
    </row>
    <row r="8195" spans="1:20" x14ac:dyDescent="0.25">
      <c r="A8195" t="s">
        <v>23171</v>
      </c>
      <c r="B8195" t="s">
        <v>23172</v>
      </c>
      <c r="C8195" t="s">
        <v>19537</v>
      </c>
      <c r="D8195" t="s">
        <v>13204</v>
      </c>
      <c r="E8195" t="s">
        <v>10685</v>
      </c>
      <c r="F8195">
        <v>26.99</v>
      </c>
      <c r="G8195">
        <v>647.76</v>
      </c>
      <c r="H8195">
        <v>24</v>
      </c>
      <c r="I8195" t="s">
        <v>22666</v>
      </c>
      <c r="J8195">
        <v>0</v>
      </c>
      <c r="K8195">
        <v>0</v>
      </c>
      <c r="L8195" t="s">
        <v>11101</v>
      </c>
      <c r="M8195">
        <v>46058</v>
      </c>
      <c r="N8195" t="s">
        <v>13477</v>
      </c>
      <c r="S8195" t="s">
        <v>13478</v>
      </c>
      <c r="T8195">
        <v>43102.456944444399</v>
      </c>
    </row>
    <row r="8196" spans="1:20" x14ac:dyDescent="0.25">
      <c r="A8196" t="s">
        <v>23173</v>
      </c>
      <c r="B8196" t="s">
        <v>23174</v>
      </c>
      <c r="C8196" t="s">
        <v>19537</v>
      </c>
      <c r="D8196" t="s">
        <v>13204</v>
      </c>
      <c r="E8196" t="s">
        <v>10685</v>
      </c>
      <c r="F8196">
        <v>26.99</v>
      </c>
      <c r="G8196">
        <v>647.76</v>
      </c>
      <c r="H8196">
        <v>24</v>
      </c>
      <c r="I8196" t="s">
        <v>22666</v>
      </c>
      <c r="J8196">
        <v>0</v>
      </c>
      <c r="K8196">
        <v>0</v>
      </c>
      <c r="L8196" t="s">
        <v>11101</v>
      </c>
      <c r="M8196">
        <v>46058</v>
      </c>
      <c r="N8196" t="s">
        <v>13477</v>
      </c>
      <c r="S8196" t="s">
        <v>13478</v>
      </c>
      <c r="T8196">
        <v>43102.456944444399</v>
      </c>
    </row>
    <row r="8197" spans="1:20" x14ac:dyDescent="0.25">
      <c r="A8197" t="s">
        <v>23175</v>
      </c>
      <c r="B8197" t="s">
        <v>23176</v>
      </c>
      <c r="C8197" t="s">
        <v>19537</v>
      </c>
      <c r="D8197" t="s">
        <v>13204</v>
      </c>
      <c r="E8197" t="s">
        <v>10685</v>
      </c>
      <c r="F8197">
        <v>14.49</v>
      </c>
      <c r="G8197">
        <v>289.8</v>
      </c>
      <c r="H8197">
        <v>20</v>
      </c>
      <c r="I8197" t="s">
        <v>22666</v>
      </c>
      <c r="J8197">
        <v>0</v>
      </c>
      <c r="K8197">
        <v>0</v>
      </c>
      <c r="L8197" t="s">
        <v>11101</v>
      </c>
      <c r="M8197">
        <v>46066</v>
      </c>
      <c r="N8197" t="s">
        <v>15185</v>
      </c>
      <c r="S8197" t="s">
        <v>15186</v>
      </c>
      <c r="T8197">
        <v>43102.456944444399</v>
      </c>
    </row>
    <row r="8198" spans="1:20" x14ac:dyDescent="0.25">
      <c r="A8198" t="s">
        <v>23177</v>
      </c>
      <c r="B8198" t="s">
        <v>20849</v>
      </c>
      <c r="C8198" t="s">
        <v>19537</v>
      </c>
      <c r="D8198" t="s">
        <v>13204</v>
      </c>
      <c r="E8198" t="s">
        <v>10685</v>
      </c>
      <c r="F8198">
        <v>14.49</v>
      </c>
      <c r="G8198">
        <v>289.8</v>
      </c>
      <c r="H8198">
        <v>20</v>
      </c>
      <c r="I8198" t="s">
        <v>22666</v>
      </c>
      <c r="J8198">
        <v>0</v>
      </c>
      <c r="K8198">
        <v>0</v>
      </c>
      <c r="L8198" t="s">
        <v>11101</v>
      </c>
      <c r="M8198">
        <v>46066</v>
      </c>
      <c r="N8198" t="s">
        <v>15185</v>
      </c>
      <c r="S8198" t="s">
        <v>15186</v>
      </c>
      <c r="T8198">
        <v>43102.456944444399</v>
      </c>
    </row>
    <row r="8199" spans="1:20" x14ac:dyDescent="0.25">
      <c r="A8199" t="s">
        <v>23178</v>
      </c>
      <c r="B8199" t="s">
        <v>23179</v>
      </c>
      <c r="C8199" t="s">
        <v>19537</v>
      </c>
      <c r="D8199" t="s">
        <v>13204</v>
      </c>
      <c r="E8199" t="s">
        <v>10685</v>
      </c>
      <c r="F8199">
        <v>14.49</v>
      </c>
      <c r="G8199">
        <v>289.8</v>
      </c>
      <c r="H8199">
        <v>20</v>
      </c>
      <c r="I8199" t="s">
        <v>22666</v>
      </c>
      <c r="J8199">
        <v>0</v>
      </c>
      <c r="K8199">
        <v>0</v>
      </c>
      <c r="L8199" t="s">
        <v>11101</v>
      </c>
      <c r="M8199">
        <v>46066</v>
      </c>
      <c r="N8199" t="s">
        <v>15185</v>
      </c>
      <c r="S8199" t="s">
        <v>15186</v>
      </c>
      <c r="T8199">
        <v>43102.456944444399</v>
      </c>
    </row>
    <row r="8200" spans="1:20" x14ac:dyDescent="0.25">
      <c r="A8200" t="s">
        <v>6865</v>
      </c>
      <c r="B8200" t="s">
        <v>23180</v>
      </c>
      <c r="C8200" t="s">
        <v>10681</v>
      </c>
      <c r="D8200" t="s">
        <v>10683</v>
      </c>
      <c r="E8200" t="s">
        <v>10685</v>
      </c>
      <c r="F8200">
        <v>24.99</v>
      </c>
      <c r="G8200">
        <v>49.98</v>
      </c>
      <c r="H8200">
        <v>2</v>
      </c>
      <c r="I8200" t="s">
        <v>22666</v>
      </c>
      <c r="J8200">
        <v>0</v>
      </c>
      <c r="K8200">
        <v>0</v>
      </c>
      <c r="L8200" t="s">
        <v>11325</v>
      </c>
      <c r="M8200">
        <v>45099</v>
      </c>
      <c r="N8200" t="s">
        <v>10761</v>
      </c>
      <c r="O8200" t="s">
        <v>10762</v>
      </c>
      <c r="P8200" t="s">
        <v>10708</v>
      </c>
      <c r="Q8200" t="s">
        <v>10763</v>
      </c>
      <c r="R8200" t="s">
        <v>10709</v>
      </c>
      <c r="S8200" t="s">
        <v>10764</v>
      </c>
      <c r="T8200">
        <v>43102.456932870402</v>
      </c>
    </row>
    <row r="8201" spans="1:20" x14ac:dyDescent="0.25">
      <c r="A8201" t="s">
        <v>6866</v>
      </c>
      <c r="B8201" t="s">
        <v>23181</v>
      </c>
      <c r="C8201" t="s">
        <v>10751</v>
      </c>
      <c r="D8201" t="s">
        <v>10683</v>
      </c>
      <c r="E8201" t="s">
        <v>10836</v>
      </c>
      <c r="F8201">
        <v>7.79</v>
      </c>
      <c r="G8201">
        <v>46.74</v>
      </c>
      <c r="H8201">
        <v>6</v>
      </c>
      <c r="I8201" t="s">
        <v>22666</v>
      </c>
      <c r="J8201">
        <v>0</v>
      </c>
      <c r="K8201">
        <v>0</v>
      </c>
      <c r="L8201" t="s">
        <v>11175</v>
      </c>
      <c r="M8201">
        <v>45099</v>
      </c>
      <c r="N8201" t="s">
        <v>16068</v>
      </c>
      <c r="O8201" t="s">
        <v>10708</v>
      </c>
      <c r="Q8201" t="s">
        <v>10709</v>
      </c>
      <c r="S8201" t="s">
        <v>16069</v>
      </c>
      <c r="T8201">
        <v>43102.456956018497</v>
      </c>
    </row>
    <row r="8202" spans="1:20" x14ac:dyDescent="0.25">
      <c r="A8202" t="s">
        <v>6867</v>
      </c>
      <c r="B8202" t="s">
        <v>23182</v>
      </c>
      <c r="C8202" t="s">
        <v>10751</v>
      </c>
      <c r="D8202" t="s">
        <v>10683</v>
      </c>
      <c r="E8202" t="s">
        <v>10836</v>
      </c>
      <c r="F8202">
        <v>2.99</v>
      </c>
      <c r="G8202">
        <v>71.760000000000005</v>
      </c>
      <c r="H8202">
        <v>24</v>
      </c>
      <c r="I8202" t="s">
        <v>22666</v>
      </c>
      <c r="J8202">
        <v>0</v>
      </c>
      <c r="K8202">
        <v>0</v>
      </c>
      <c r="L8202" t="s">
        <v>11175</v>
      </c>
      <c r="M8202">
        <v>45205</v>
      </c>
      <c r="N8202" t="s">
        <v>10761</v>
      </c>
      <c r="O8202" t="s">
        <v>10762</v>
      </c>
      <c r="P8202" t="s">
        <v>10708</v>
      </c>
      <c r="Q8202" t="s">
        <v>10763</v>
      </c>
      <c r="R8202" t="s">
        <v>10709</v>
      </c>
      <c r="S8202" t="s">
        <v>10764</v>
      </c>
      <c r="T8202">
        <v>43102.456956018497</v>
      </c>
    </row>
    <row r="8203" spans="1:20" x14ac:dyDescent="0.25">
      <c r="A8203" t="s">
        <v>6868</v>
      </c>
      <c r="B8203" t="s">
        <v>23183</v>
      </c>
      <c r="C8203" t="s">
        <v>10751</v>
      </c>
      <c r="D8203" t="s">
        <v>10683</v>
      </c>
      <c r="E8203" t="s">
        <v>10836</v>
      </c>
      <c r="F8203">
        <v>2.99</v>
      </c>
      <c r="G8203">
        <v>71.760000000000005</v>
      </c>
      <c r="H8203">
        <v>24</v>
      </c>
      <c r="I8203" t="s">
        <v>22666</v>
      </c>
      <c r="J8203">
        <v>0</v>
      </c>
      <c r="K8203">
        <v>0</v>
      </c>
      <c r="L8203" t="s">
        <v>11325</v>
      </c>
      <c r="M8203">
        <v>45205</v>
      </c>
      <c r="N8203" t="s">
        <v>10761</v>
      </c>
      <c r="O8203" t="s">
        <v>10762</v>
      </c>
      <c r="P8203" t="s">
        <v>10708</v>
      </c>
      <c r="Q8203" t="s">
        <v>10763</v>
      </c>
      <c r="R8203" t="s">
        <v>10709</v>
      </c>
      <c r="S8203" t="s">
        <v>10764</v>
      </c>
      <c r="T8203">
        <v>43102.456932870402</v>
      </c>
    </row>
    <row r="8204" spans="1:20" x14ac:dyDescent="0.25">
      <c r="A8204" t="s">
        <v>6869</v>
      </c>
      <c r="B8204" t="s">
        <v>23184</v>
      </c>
      <c r="C8204" t="s">
        <v>10681</v>
      </c>
      <c r="D8204" t="s">
        <v>10683</v>
      </c>
      <c r="E8204" t="s">
        <v>10685</v>
      </c>
      <c r="F8204">
        <v>15.99</v>
      </c>
      <c r="G8204">
        <v>191.88</v>
      </c>
      <c r="H8204">
        <v>12</v>
      </c>
      <c r="I8204" t="s">
        <v>22666</v>
      </c>
      <c r="J8204">
        <v>0</v>
      </c>
      <c r="K8204">
        <v>0</v>
      </c>
      <c r="L8204" t="s">
        <v>10722</v>
      </c>
      <c r="M8204">
        <v>45343</v>
      </c>
      <c r="N8204" t="s">
        <v>14362</v>
      </c>
      <c r="O8204" t="s">
        <v>11717</v>
      </c>
      <c r="Q8204" t="s">
        <v>11718</v>
      </c>
      <c r="S8204" t="s">
        <v>14363</v>
      </c>
      <c r="T8204">
        <v>43102.456956018497</v>
      </c>
    </row>
    <row r="8205" spans="1:20" x14ac:dyDescent="0.25">
      <c r="A8205" t="s">
        <v>6870</v>
      </c>
      <c r="B8205" t="s">
        <v>23185</v>
      </c>
      <c r="C8205" t="s">
        <v>10681</v>
      </c>
      <c r="D8205" t="s">
        <v>10683</v>
      </c>
      <c r="E8205" t="s">
        <v>10685</v>
      </c>
      <c r="F8205">
        <v>15.99</v>
      </c>
      <c r="G8205">
        <v>191.88</v>
      </c>
      <c r="H8205">
        <v>12</v>
      </c>
      <c r="I8205" t="s">
        <v>22666</v>
      </c>
      <c r="J8205">
        <v>0</v>
      </c>
      <c r="K8205">
        <v>0</v>
      </c>
      <c r="L8205" t="s">
        <v>10722</v>
      </c>
      <c r="M8205">
        <v>45343</v>
      </c>
      <c r="N8205" t="s">
        <v>14362</v>
      </c>
      <c r="O8205" t="s">
        <v>11717</v>
      </c>
      <c r="Q8205" t="s">
        <v>11718</v>
      </c>
      <c r="S8205" t="s">
        <v>14363</v>
      </c>
      <c r="T8205">
        <v>43102.456956018497</v>
      </c>
    </row>
    <row r="8206" spans="1:20" x14ac:dyDescent="0.25">
      <c r="A8206" t="s">
        <v>6871</v>
      </c>
      <c r="B8206" t="s">
        <v>23186</v>
      </c>
      <c r="C8206" t="s">
        <v>10681</v>
      </c>
      <c r="D8206" t="s">
        <v>10683</v>
      </c>
      <c r="E8206" t="s">
        <v>10685</v>
      </c>
      <c r="F8206">
        <v>15.99</v>
      </c>
      <c r="G8206">
        <v>191.88</v>
      </c>
      <c r="H8206">
        <v>12</v>
      </c>
      <c r="I8206" t="s">
        <v>22666</v>
      </c>
      <c r="J8206">
        <v>0</v>
      </c>
      <c r="K8206">
        <v>0</v>
      </c>
      <c r="L8206" t="s">
        <v>10722</v>
      </c>
      <c r="M8206">
        <v>45343</v>
      </c>
      <c r="N8206" t="s">
        <v>14362</v>
      </c>
      <c r="O8206" t="s">
        <v>11717</v>
      </c>
      <c r="Q8206" t="s">
        <v>11718</v>
      </c>
      <c r="S8206" t="s">
        <v>14363</v>
      </c>
      <c r="T8206">
        <v>43102.456956018497</v>
      </c>
    </row>
    <row r="8207" spans="1:20" x14ac:dyDescent="0.25">
      <c r="A8207" t="s">
        <v>6872</v>
      </c>
      <c r="B8207" t="s">
        <v>23187</v>
      </c>
      <c r="C8207" t="s">
        <v>10751</v>
      </c>
      <c r="D8207" t="s">
        <v>10752</v>
      </c>
      <c r="E8207" t="s">
        <v>10753</v>
      </c>
      <c r="F8207">
        <v>24.99</v>
      </c>
      <c r="G8207">
        <v>149.94</v>
      </c>
      <c r="H8207">
        <v>6</v>
      </c>
      <c r="I8207" t="s">
        <v>22666</v>
      </c>
      <c r="J8207">
        <v>0</v>
      </c>
      <c r="K8207">
        <v>0</v>
      </c>
      <c r="L8207" t="s">
        <v>11175</v>
      </c>
      <c r="M8207">
        <v>45470</v>
      </c>
      <c r="N8207" t="s">
        <v>10761</v>
      </c>
      <c r="O8207" t="s">
        <v>10762</v>
      </c>
      <c r="P8207" t="s">
        <v>10708</v>
      </c>
      <c r="Q8207" t="s">
        <v>10763</v>
      </c>
      <c r="R8207" t="s">
        <v>10709</v>
      </c>
      <c r="S8207" t="s">
        <v>10764</v>
      </c>
      <c r="T8207">
        <v>43102.456956018497</v>
      </c>
    </row>
    <row r="8208" spans="1:20" x14ac:dyDescent="0.25">
      <c r="A8208" t="s">
        <v>10038</v>
      </c>
      <c r="B8208" t="s">
        <v>23188</v>
      </c>
      <c r="C8208" t="s">
        <v>10691</v>
      </c>
      <c r="D8208" t="s">
        <v>10752</v>
      </c>
      <c r="E8208" t="s">
        <v>10693</v>
      </c>
      <c r="F8208">
        <v>29.99</v>
      </c>
      <c r="G8208">
        <v>179.94</v>
      </c>
      <c r="H8208">
        <v>6</v>
      </c>
      <c r="I8208" t="s">
        <v>22666</v>
      </c>
      <c r="J8208">
        <v>0</v>
      </c>
      <c r="K8208">
        <v>0</v>
      </c>
      <c r="L8208" t="s">
        <v>10731</v>
      </c>
      <c r="M8208">
        <v>45492</v>
      </c>
      <c r="N8208" t="s">
        <v>10694</v>
      </c>
      <c r="O8208" t="s">
        <v>10695</v>
      </c>
      <c r="Q8208" t="s">
        <v>10696</v>
      </c>
      <c r="S8208" t="s">
        <v>10697</v>
      </c>
      <c r="T8208">
        <v>43102.456875000003</v>
      </c>
    </row>
    <row r="8209" spans="1:20" x14ac:dyDescent="0.25">
      <c r="A8209" t="s">
        <v>6873</v>
      </c>
      <c r="B8209" t="s">
        <v>23189</v>
      </c>
      <c r="C8209" t="s">
        <v>10751</v>
      </c>
      <c r="D8209" t="s">
        <v>10752</v>
      </c>
      <c r="E8209" t="s">
        <v>10753</v>
      </c>
      <c r="F8209">
        <v>39.99</v>
      </c>
      <c r="G8209">
        <v>479.88</v>
      </c>
      <c r="H8209">
        <v>12</v>
      </c>
      <c r="I8209" t="s">
        <v>22666</v>
      </c>
      <c r="J8209">
        <v>0</v>
      </c>
      <c r="K8209">
        <v>0</v>
      </c>
      <c r="L8209" t="s">
        <v>16654</v>
      </c>
      <c r="M8209">
        <v>45489</v>
      </c>
      <c r="N8209" t="s">
        <v>12158</v>
      </c>
      <c r="O8209" t="s">
        <v>11279</v>
      </c>
      <c r="Q8209" t="s">
        <v>11280</v>
      </c>
      <c r="S8209" t="s">
        <v>12159</v>
      </c>
      <c r="T8209">
        <v>43102.456863425898</v>
      </c>
    </row>
    <row r="8210" spans="1:20" x14ac:dyDescent="0.25">
      <c r="A8210" t="s">
        <v>6874</v>
      </c>
      <c r="B8210" t="s">
        <v>23190</v>
      </c>
      <c r="C8210" t="s">
        <v>10751</v>
      </c>
      <c r="D8210" t="s">
        <v>10683</v>
      </c>
      <c r="E8210" t="s">
        <v>10685</v>
      </c>
      <c r="F8210">
        <v>15.99</v>
      </c>
      <c r="G8210">
        <v>191.88</v>
      </c>
      <c r="H8210">
        <v>12</v>
      </c>
      <c r="I8210" t="s">
        <v>22666</v>
      </c>
      <c r="J8210">
        <v>0</v>
      </c>
      <c r="K8210">
        <v>0</v>
      </c>
      <c r="L8210" t="s">
        <v>10722</v>
      </c>
      <c r="M8210">
        <v>45609</v>
      </c>
      <c r="N8210" t="s">
        <v>14362</v>
      </c>
      <c r="O8210" t="s">
        <v>11717</v>
      </c>
      <c r="Q8210" t="s">
        <v>11718</v>
      </c>
      <c r="S8210" t="s">
        <v>14363</v>
      </c>
      <c r="T8210">
        <v>43102.456956018497</v>
      </c>
    </row>
    <row r="8211" spans="1:20" x14ac:dyDescent="0.25">
      <c r="A8211" t="s">
        <v>6875</v>
      </c>
      <c r="B8211" t="s">
        <v>23191</v>
      </c>
      <c r="C8211" t="s">
        <v>10751</v>
      </c>
      <c r="D8211" t="s">
        <v>10683</v>
      </c>
      <c r="E8211" t="s">
        <v>10685</v>
      </c>
      <c r="F8211">
        <v>19.989999999999998</v>
      </c>
      <c r="G8211">
        <v>59.97</v>
      </c>
      <c r="H8211">
        <v>3</v>
      </c>
      <c r="I8211" t="s">
        <v>22666</v>
      </c>
      <c r="J8211">
        <v>0</v>
      </c>
      <c r="K8211">
        <v>0</v>
      </c>
      <c r="L8211" t="s">
        <v>11325</v>
      </c>
      <c r="M8211">
        <v>45821</v>
      </c>
      <c r="N8211" t="s">
        <v>10803</v>
      </c>
      <c r="O8211" t="s">
        <v>10782</v>
      </c>
      <c r="Q8211" t="s">
        <v>10783</v>
      </c>
      <c r="S8211" t="s">
        <v>10804</v>
      </c>
      <c r="T8211">
        <v>43102.456932870402</v>
      </c>
    </row>
    <row r="8212" spans="1:20" x14ac:dyDescent="0.25">
      <c r="A8212" t="s">
        <v>8192</v>
      </c>
      <c r="B8212" t="s">
        <v>23192</v>
      </c>
      <c r="C8212" t="s">
        <v>10681</v>
      </c>
      <c r="D8212" t="s">
        <v>10683</v>
      </c>
      <c r="E8212" t="s">
        <v>10685</v>
      </c>
      <c r="F8212">
        <v>3.99</v>
      </c>
      <c r="G8212">
        <v>191.52</v>
      </c>
      <c r="H8212">
        <v>48</v>
      </c>
      <c r="I8212" t="s">
        <v>22666</v>
      </c>
      <c r="J8212">
        <v>0</v>
      </c>
      <c r="K8212">
        <v>0</v>
      </c>
      <c r="L8212" t="s">
        <v>10862</v>
      </c>
      <c r="M8212">
        <v>45831</v>
      </c>
      <c r="N8212" t="s">
        <v>10686</v>
      </c>
      <c r="O8212" t="s">
        <v>10687</v>
      </c>
      <c r="Q8212" t="s">
        <v>10688</v>
      </c>
      <c r="S8212" t="s">
        <v>10689</v>
      </c>
      <c r="T8212">
        <v>43102.456909722197</v>
      </c>
    </row>
    <row r="8213" spans="1:20" x14ac:dyDescent="0.25">
      <c r="A8213" t="s">
        <v>10039</v>
      </c>
      <c r="B8213" t="s">
        <v>23193</v>
      </c>
      <c r="C8213" t="s">
        <v>10751</v>
      </c>
      <c r="D8213" t="s">
        <v>10752</v>
      </c>
      <c r="E8213" t="s">
        <v>10685</v>
      </c>
      <c r="F8213">
        <v>32.99</v>
      </c>
      <c r="G8213">
        <v>263.92</v>
      </c>
      <c r="H8213">
        <v>8</v>
      </c>
      <c r="I8213" t="s">
        <v>22666</v>
      </c>
      <c r="J8213">
        <v>0</v>
      </c>
      <c r="K8213">
        <v>0</v>
      </c>
      <c r="L8213" t="s">
        <v>10731</v>
      </c>
      <c r="M8213">
        <v>45849</v>
      </c>
      <c r="N8213" t="s">
        <v>10761</v>
      </c>
      <c r="O8213" t="s">
        <v>10762</v>
      </c>
      <c r="P8213" t="s">
        <v>10708</v>
      </c>
      <c r="Q8213" t="s">
        <v>10763</v>
      </c>
      <c r="R8213" t="s">
        <v>10709</v>
      </c>
      <c r="S8213" t="s">
        <v>10764</v>
      </c>
      <c r="T8213">
        <v>43102.456875000003</v>
      </c>
    </row>
    <row r="8214" spans="1:20" x14ac:dyDescent="0.25">
      <c r="A8214" t="s">
        <v>10040</v>
      </c>
      <c r="B8214" t="s">
        <v>23194</v>
      </c>
      <c r="C8214" t="s">
        <v>10751</v>
      </c>
      <c r="D8214" t="s">
        <v>10752</v>
      </c>
      <c r="E8214" t="s">
        <v>10685</v>
      </c>
      <c r="F8214">
        <v>2.39</v>
      </c>
      <c r="G8214">
        <v>57.36</v>
      </c>
      <c r="H8214">
        <v>24</v>
      </c>
      <c r="I8214" t="s">
        <v>22666</v>
      </c>
      <c r="J8214">
        <v>0</v>
      </c>
      <c r="K8214">
        <v>0</v>
      </c>
      <c r="L8214" t="s">
        <v>11175</v>
      </c>
      <c r="M8214">
        <v>45849</v>
      </c>
      <c r="N8214" t="s">
        <v>10686</v>
      </c>
      <c r="O8214" t="s">
        <v>10687</v>
      </c>
      <c r="Q8214" t="s">
        <v>10688</v>
      </c>
      <c r="S8214" t="s">
        <v>10689</v>
      </c>
      <c r="T8214">
        <v>43102.456956018497</v>
      </c>
    </row>
    <row r="8215" spans="1:20" x14ac:dyDescent="0.25">
      <c r="A8215" t="s">
        <v>23195</v>
      </c>
      <c r="B8215" t="s">
        <v>23196</v>
      </c>
      <c r="C8215" t="s">
        <v>10681</v>
      </c>
      <c r="D8215" t="s">
        <v>10683</v>
      </c>
      <c r="E8215" t="s">
        <v>10685</v>
      </c>
      <c r="F8215">
        <v>14.99</v>
      </c>
      <c r="G8215">
        <v>89.94</v>
      </c>
      <c r="H8215">
        <v>6</v>
      </c>
      <c r="I8215" t="s">
        <v>22666</v>
      </c>
      <c r="J8215">
        <v>0</v>
      </c>
      <c r="K8215">
        <v>0</v>
      </c>
      <c r="L8215" t="s">
        <v>11175</v>
      </c>
      <c r="M8215">
        <v>46063</v>
      </c>
      <c r="N8215" t="s">
        <v>10781</v>
      </c>
      <c r="O8215" t="s">
        <v>10782</v>
      </c>
      <c r="Q8215" t="s">
        <v>10783</v>
      </c>
      <c r="S8215" t="s">
        <v>10784</v>
      </c>
      <c r="T8215">
        <v>43102.456956018497</v>
      </c>
    </row>
    <row r="8216" spans="1:20" x14ac:dyDescent="0.25">
      <c r="A8216" t="s">
        <v>23197</v>
      </c>
      <c r="B8216" t="s">
        <v>23198</v>
      </c>
      <c r="C8216" t="s">
        <v>10691</v>
      </c>
      <c r="D8216" t="s">
        <v>13204</v>
      </c>
      <c r="E8216" t="s">
        <v>10693</v>
      </c>
      <c r="F8216">
        <v>14.99</v>
      </c>
      <c r="G8216">
        <v>179.88</v>
      </c>
      <c r="H8216">
        <v>12</v>
      </c>
      <c r="I8216" t="s">
        <v>22666</v>
      </c>
      <c r="J8216">
        <v>0</v>
      </c>
      <c r="K8216">
        <v>0</v>
      </c>
      <c r="L8216" t="s">
        <v>10727</v>
      </c>
      <c r="M8216">
        <v>45051</v>
      </c>
      <c r="N8216" t="s">
        <v>23086</v>
      </c>
      <c r="S8216" t="s">
        <v>23087</v>
      </c>
      <c r="T8216">
        <v>43102.456944444399</v>
      </c>
    </row>
    <row r="8217" spans="1:20" x14ac:dyDescent="0.25">
      <c r="A8217" t="s">
        <v>23199</v>
      </c>
      <c r="B8217" t="s">
        <v>23200</v>
      </c>
      <c r="C8217" t="s">
        <v>10691</v>
      </c>
      <c r="D8217" t="s">
        <v>13204</v>
      </c>
      <c r="E8217" t="s">
        <v>10693</v>
      </c>
      <c r="F8217">
        <v>14.99</v>
      </c>
      <c r="G8217">
        <v>179.88</v>
      </c>
      <c r="H8217">
        <v>12</v>
      </c>
      <c r="I8217" t="s">
        <v>22666</v>
      </c>
      <c r="J8217">
        <v>0</v>
      </c>
      <c r="K8217">
        <v>0</v>
      </c>
      <c r="L8217" t="s">
        <v>10727</v>
      </c>
      <c r="M8217">
        <v>45167</v>
      </c>
      <c r="N8217" t="s">
        <v>23086</v>
      </c>
      <c r="S8217" t="s">
        <v>23087</v>
      </c>
      <c r="T8217">
        <v>43102.456944444399</v>
      </c>
    </row>
    <row r="8218" spans="1:20" x14ac:dyDescent="0.25">
      <c r="A8218" t="s">
        <v>23201</v>
      </c>
      <c r="B8218" t="s">
        <v>23097</v>
      </c>
      <c r="C8218" t="s">
        <v>10691</v>
      </c>
      <c r="D8218" t="s">
        <v>13204</v>
      </c>
      <c r="E8218" t="s">
        <v>10693</v>
      </c>
      <c r="F8218">
        <v>14.99</v>
      </c>
      <c r="G8218">
        <v>179.88</v>
      </c>
      <c r="H8218">
        <v>12</v>
      </c>
      <c r="I8218" t="s">
        <v>22666</v>
      </c>
      <c r="J8218">
        <v>0</v>
      </c>
      <c r="K8218">
        <v>0</v>
      </c>
      <c r="L8218" t="s">
        <v>10727</v>
      </c>
      <c r="M8218">
        <v>45167</v>
      </c>
      <c r="N8218" t="s">
        <v>23086</v>
      </c>
      <c r="S8218" t="s">
        <v>23087</v>
      </c>
      <c r="T8218">
        <v>43102.456944444399</v>
      </c>
    </row>
    <row r="8219" spans="1:20" x14ac:dyDescent="0.25">
      <c r="A8219" t="s">
        <v>23202</v>
      </c>
      <c r="B8219" t="s">
        <v>23203</v>
      </c>
      <c r="C8219" t="s">
        <v>10691</v>
      </c>
      <c r="D8219" t="s">
        <v>13204</v>
      </c>
      <c r="E8219" t="s">
        <v>10693</v>
      </c>
      <c r="F8219">
        <v>14.99</v>
      </c>
      <c r="G8219">
        <v>179.88</v>
      </c>
      <c r="H8219">
        <v>12</v>
      </c>
      <c r="I8219" t="s">
        <v>22666</v>
      </c>
      <c r="J8219">
        <v>0</v>
      </c>
      <c r="K8219">
        <v>0</v>
      </c>
      <c r="L8219" t="s">
        <v>10727</v>
      </c>
      <c r="M8219">
        <v>45167</v>
      </c>
      <c r="N8219" t="s">
        <v>23086</v>
      </c>
      <c r="S8219" t="s">
        <v>23087</v>
      </c>
      <c r="T8219">
        <v>43102.456944444399</v>
      </c>
    </row>
    <row r="8220" spans="1:20" x14ac:dyDescent="0.25">
      <c r="A8220" t="s">
        <v>23204</v>
      </c>
      <c r="B8220" t="s">
        <v>23205</v>
      </c>
      <c r="C8220" t="s">
        <v>10691</v>
      </c>
      <c r="D8220" t="s">
        <v>13204</v>
      </c>
      <c r="E8220" t="s">
        <v>10693</v>
      </c>
      <c r="F8220">
        <v>14.99</v>
      </c>
      <c r="G8220">
        <v>179.88</v>
      </c>
      <c r="H8220">
        <v>12</v>
      </c>
      <c r="I8220" t="s">
        <v>22666</v>
      </c>
      <c r="J8220">
        <v>0</v>
      </c>
      <c r="K8220">
        <v>0</v>
      </c>
      <c r="L8220" t="s">
        <v>10727</v>
      </c>
      <c r="M8220">
        <v>45167</v>
      </c>
      <c r="N8220" t="s">
        <v>23086</v>
      </c>
      <c r="S8220" t="s">
        <v>23087</v>
      </c>
      <c r="T8220">
        <v>43102.456944444399</v>
      </c>
    </row>
    <row r="8221" spans="1:20" x14ac:dyDescent="0.25">
      <c r="A8221" t="s">
        <v>23206</v>
      </c>
      <c r="B8221" t="s">
        <v>23139</v>
      </c>
      <c r="C8221" t="s">
        <v>10691</v>
      </c>
      <c r="D8221" t="s">
        <v>13204</v>
      </c>
      <c r="E8221" t="s">
        <v>10693</v>
      </c>
      <c r="F8221">
        <v>14.99</v>
      </c>
      <c r="G8221">
        <v>179.88</v>
      </c>
      <c r="H8221">
        <v>12</v>
      </c>
      <c r="I8221" t="s">
        <v>22666</v>
      </c>
      <c r="J8221">
        <v>0</v>
      </c>
      <c r="K8221">
        <v>0</v>
      </c>
      <c r="L8221" t="s">
        <v>10727</v>
      </c>
      <c r="M8221">
        <v>45167</v>
      </c>
      <c r="N8221" t="s">
        <v>23086</v>
      </c>
      <c r="S8221" t="s">
        <v>23087</v>
      </c>
      <c r="T8221">
        <v>43102.456944444399</v>
      </c>
    </row>
    <row r="8222" spans="1:20" x14ac:dyDescent="0.25">
      <c r="A8222" t="s">
        <v>23207</v>
      </c>
      <c r="B8222" t="s">
        <v>23089</v>
      </c>
      <c r="C8222" t="s">
        <v>10691</v>
      </c>
      <c r="D8222" t="s">
        <v>13204</v>
      </c>
      <c r="E8222" t="s">
        <v>10693</v>
      </c>
      <c r="F8222">
        <v>14.99</v>
      </c>
      <c r="G8222">
        <v>179.88</v>
      </c>
      <c r="H8222">
        <v>12</v>
      </c>
      <c r="I8222" t="s">
        <v>22666</v>
      </c>
      <c r="J8222">
        <v>0</v>
      </c>
      <c r="K8222">
        <v>0</v>
      </c>
      <c r="L8222" t="s">
        <v>10727</v>
      </c>
      <c r="M8222">
        <v>45167</v>
      </c>
      <c r="N8222" t="s">
        <v>23086</v>
      </c>
      <c r="S8222" t="s">
        <v>23087</v>
      </c>
      <c r="T8222">
        <v>43102.456944444399</v>
      </c>
    </row>
    <row r="8223" spans="1:20" x14ac:dyDescent="0.25">
      <c r="A8223" t="s">
        <v>23208</v>
      </c>
      <c r="B8223" t="s">
        <v>23209</v>
      </c>
      <c r="C8223" t="s">
        <v>10691</v>
      </c>
      <c r="D8223" t="s">
        <v>13204</v>
      </c>
      <c r="E8223" t="s">
        <v>10693</v>
      </c>
      <c r="F8223">
        <v>14.99</v>
      </c>
      <c r="G8223">
        <v>179.88</v>
      </c>
      <c r="H8223">
        <v>12</v>
      </c>
      <c r="I8223" t="s">
        <v>22666</v>
      </c>
      <c r="J8223">
        <v>0</v>
      </c>
      <c r="K8223">
        <v>0</v>
      </c>
      <c r="L8223" t="s">
        <v>10727</v>
      </c>
      <c r="M8223">
        <v>45167</v>
      </c>
      <c r="N8223" t="s">
        <v>23086</v>
      </c>
      <c r="S8223" t="s">
        <v>23087</v>
      </c>
      <c r="T8223">
        <v>43102.456944444399</v>
      </c>
    </row>
    <row r="8224" spans="1:20" x14ac:dyDescent="0.25">
      <c r="A8224" t="s">
        <v>23210</v>
      </c>
      <c r="B8224" t="s">
        <v>23085</v>
      </c>
      <c r="C8224" t="s">
        <v>10691</v>
      </c>
      <c r="D8224" t="s">
        <v>13204</v>
      </c>
      <c r="E8224" t="s">
        <v>10693</v>
      </c>
      <c r="F8224">
        <v>14.99</v>
      </c>
      <c r="G8224">
        <v>179.88</v>
      </c>
      <c r="H8224">
        <v>12</v>
      </c>
      <c r="I8224" t="s">
        <v>22666</v>
      </c>
      <c r="J8224">
        <v>0</v>
      </c>
      <c r="K8224">
        <v>0</v>
      </c>
      <c r="L8224" t="s">
        <v>10727</v>
      </c>
      <c r="M8224">
        <v>45167</v>
      </c>
      <c r="N8224" t="s">
        <v>23086</v>
      </c>
      <c r="S8224" t="s">
        <v>23087</v>
      </c>
      <c r="T8224">
        <v>43102.456944444399</v>
      </c>
    </row>
    <row r="8225" spans="1:20" x14ac:dyDescent="0.25">
      <c r="A8225" t="s">
        <v>23211</v>
      </c>
      <c r="B8225" t="s">
        <v>23099</v>
      </c>
      <c r="C8225" t="s">
        <v>10691</v>
      </c>
      <c r="D8225" t="s">
        <v>13204</v>
      </c>
      <c r="E8225" t="s">
        <v>10693</v>
      </c>
      <c r="F8225">
        <v>14.99</v>
      </c>
      <c r="G8225">
        <v>179.88</v>
      </c>
      <c r="H8225">
        <v>12</v>
      </c>
      <c r="I8225" t="s">
        <v>22666</v>
      </c>
      <c r="J8225">
        <v>0</v>
      </c>
      <c r="K8225">
        <v>0</v>
      </c>
      <c r="L8225" t="s">
        <v>10727</v>
      </c>
      <c r="M8225">
        <v>45167</v>
      </c>
      <c r="N8225" t="s">
        <v>23086</v>
      </c>
      <c r="S8225" t="s">
        <v>23087</v>
      </c>
      <c r="T8225">
        <v>43102.456944444399</v>
      </c>
    </row>
    <row r="8226" spans="1:20" x14ac:dyDescent="0.25">
      <c r="A8226" t="s">
        <v>23212</v>
      </c>
      <c r="B8226" t="s">
        <v>23213</v>
      </c>
      <c r="C8226" t="s">
        <v>10691</v>
      </c>
      <c r="D8226" t="s">
        <v>13204</v>
      </c>
      <c r="E8226" t="s">
        <v>10693</v>
      </c>
      <c r="F8226">
        <v>14.99</v>
      </c>
      <c r="G8226">
        <v>179.88</v>
      </c>
      <c r="H8226">
        <v>12</v>
      </c>
      <c r="I8226" t="s">
        <v>22666</v>
      </c>
      <c r="J8226">
        <v>0</v>
      </c>
      <c r="K8226">
        <v>0</v>
      </c>
      <c r="L8226" t="s">
        <v>10727</v>
      </c>
      <c r="M8226">
        <v>45167</v>
      </c>
      <c r="N8226" t="s">
        <v>23086</v>
      </c>
      <c r="S8226" t="s">
        <v>23087</v>
      </c>
      <c r="T8226">
        <v>43102.456944444399</v>
      </c>
    </row>
    <row r="8227" spans="1:20" x14ac:dyDescent="0.25">
      <c r="A8227" t="s">
        <v>23214</v>
      </c>
      <c r="B8227" t="s">
        <v>23215</v>
      </c>
      <c r="C8227" t="s">
        <v>10691</v>
      </c>
      <c r="D8227" t="s">
        <v>13204</v>
      </c>
      <c r="E8227" t="s">
        <v>10693</v>
      </c>
      <c r="F8227">
        <v>14.99</v>
      </c>
      <c r="G8227">
        <v>179.88</v>
      </c>
      <c r="H8227">
        <v>12</v>
      </c>
      <c r="I8227" t="s">
        <v>22666</v>
      </c>
      <c r="J8227">
        <v>0</v>
      </c>
      <c r="K8227">
        <v>0</v>
      </c>
      <c r="L8227" t="s">
        <v>10727</v>
      </c>
      <c r="M8227">
        <v>45168</v>
      </c>
      <c r="N8227" t="s">
        <v>23086</v>
      </c>
      <c r="S8227" t="s">
        <v>23087</v>
      </c>
      <c r="T8227">
        <v>43102.456944444399</v>
      </c>
    </row>
    <row r="8228" spans="1:20" x14ac:dyDescent="0.25">
      <c r="A8228" t="s">
        <v>23216</v>
      </c>
      <c r="B8228" t="s">
        <v>23217</v>
      </c>
      <c r="C8228" t="s">
        <v>10691</v>
      </c>
      <c r="D8228" t="s">
        <v>13204</v>
      </c>
      <c r="E8228" t="s">
        <v>10693</v>
      </c>
      <c r="F8228">
        <v>14.99</v>
      </c>
      <c r="G8228">
        <v>179.88</v>
      </c>
      <c r="H8228">
        <v>12</v>
      </c>
      <c r="I8228" t="s">
        <v>22666</v>
      </c>
      <c r="J8228">
        <v>0</v>
      </c>
      <c r="K8228">
        <v>0</v>
      </c>
      <c r="L8228" t="s">
        <v>10727</v>
      </c>
      <c r="M8228">
        <v>45168</v>
      </c>
      <c r="N8228" t="s">
        <v>23086</v>
      </c>
      <c r="S8228" t="s">
        <v>23087</v>
      </c>
      <c r="T8228">
        <v>43102.456944444399</v>
      </c>
    </row>
    <row r="8229" spans="1:20" x14ac:dyDescent="0.25">
      <c r="A8229" t="s">
        <v>23218</v>
      </c>
      <c r="B8229" t="s">
        <v>23095</v>
      </c>
      <c r="C8229" t="s">
        <v>10691</v>
      </c>
      <c r="D8229" t="s">
        <v>13204</v>
      </c>
      <c r="E8229" t="s">
        <v>10693</v>
      </c>
      <c r="F8229">
        <v>14.99</v>
      </c>
      <c r="G8229">
        <v>179.88</v>
      </c>
      <c r="H8229">
        <v>12</v>
      </c>
      <c r="I8229" t="s">
        <v>22666</v>
      </c>
      <c r="J8229">
        <v>0</v>
      </c>
      <c r="K8229">
        <v>0</v>
      </c>
      <c r="L8229" t="s">
        <v>10727</v>
      </c>
      <c r="M8229">
        <v>45168</v>
      </c>
      <c r="N8229" t="s">
        <v>23086</v>
      </c>
      <c r="S8229" t="s">
        <v>23087</v>
      </c>
      <c r="T8229">
        <v>43102.456944444399</v>
      </c>
    </row>
    <row r="8230" spans="1:20" x14ac:dyDescent="0.25">
      <c r="A8230" t="s">
        <v>23219</v>
      </c>
      <c r="B8230" t="s">
        <v>23220</v>
      </c>
      <c r="C8230" t="s">
        <v>10691</v>
      </c>
      <c r="D8230" t="s">
        <v>13204</v>
      </c>
      <c r="E8230" t="s">
        <v>10693</v>
      </c>
      <c r="F8230">
        <v>14.99</v>
      </c>
      <c r="G8230">
        <v>179.88</v>
      </c>
      <c r="H8230">
        <v>12</v>
      </c>
      <c r="I8230" t="s">
        <v>22666</v>
      </c>
      <c r="J8230">
        <v>0</v>
      </c>
      <c r="K8230">
        <v>0</v>
      </c>
      <c r="L8230" t="s">
        <v>10727</v>
      </c>
      <c r="M8230">
        <v>45168</v>
      </c>
      <c r="N8230" t="s">
        <v>23086</v>
      </c>
      <c r="S8230" t="s">
        <v>23087</v>
      </c>
      <c r="T8230">
        <v>43102.456944444399</v>
      </c>
    </row>
    <row r="8231" spans="1:20" x14ac:dyDescent="0.25">
      <c r="A8231" t="s">
        <v>23221</v>
      </c>
      <c r="B8231" t="s">
        <v>23222</v>
      </c>
      <c r="C8231" t="s">
        <v>10691</v>
      </c>
      <c r="D8231" t="s">
        <v>13204</v>
      </c>
      <c r="E8231" t="s">
        <v>10693</v>
      </c>
      <c r="F8231">
        <v>14.99</v>
      </c>
      <c r="G8231">
        <v>179.88</v>
      </c>
      <c r="H8231">
        <v>12</v>
      </c>
      <c r="I8231" t="s">
        <v>22666</v>
      </c>
      <c r="J8231">
        <v>0</v>
      </c>
      <c r="K8231">
        <v>0</v>
      </c>
      <c r="L8231" t="s">
        <v>10727</v>
      </c>
      <c r="M8231">
        <v>45168</v>
      </c>
      <c r="N8231" t="s">
        <v>23086</v>
      </c>
      <c r="S8231" t="s">
        <v>23087</v>
      </c>
      <c r="T8231">
        <v>43102.456944444399</v>
      </c>
    </row>
    <row r="8232" spans="1:20" x14ac:dyDescent="0.25">
      <c r="A8232" t="s">
        <v>23223</v>
      </c>
      <c r="B8232" t="s">
        <v>23224</v>
      </c>
      <c r="C8232" t="s">
        <v>10691</v>
      </c>
      <c r="D8232" t="s">
        <v>13204</v>
      </c>
      <c r="E8232" t="s">
        <v>10693</v>
      </c>
      <c r="F8232">
        <v>14.99</v>
      </c>
      <c r="G8232">
        <v>179.88</v>
      </c>
      <c r="H8232">
        <v>12</v>
      </c>
      <c r="I8232" t="s">
        <v>22666</v>
      </c>
      <c r="J8232">
        <v>0</v>
      </c>
      <c r="K8232">
        <v>0</v>
      </c>
      <c r="L8232" t="s">
        <v>10727</v>
      </c>
      <c r="M8232">
        <v>45168</v>
      </c>
      <c r="N8232" t="s">
        <v>23086</v>
      </c>
      <c r="S8232" t="s">
        <v>23087</v>
      </c>
      <c r="T8232">
        <v>43102.456944444399</v>
      </c>
    </row>
    <row r="8233" spans="1:20" x14ac:dyDescent="0.25">
      <c r="A8233" t="s">
        <v>23225</v>
      </c>
      <c r="B8233" t="s">
        <v>23226</v>
      </c>
      <c r="C8233" t="s">
        <v>10691</v>
      </c>
      <c r="D8233" t="s">
        <v>13204</v>
      </c>
      <c r="E8233" t="s">
        <v>10693</v>
      </c>
      <c r="F8233">
        <v>14.99</v>
      </c>
      <c r="G8233">
        <v>179.88</v>
      </c>
      <c r="H8233">
        <v>12</v>
      </c>
      <c r="I8233" t="s">
        <v>22666</v>
      </c>
      <c r="J8233">
        <v>0</v>
      </c>
      <c r="K8233">
        <v>0</v>
      </c>
      <c r="L8233" t="s">
        <v>10727</v>
      </c>
      <c r="M8233">
        <v>45168</v>
      </c>
      <c r="N8233" t="s">
        <v>23086</v>
      </c>
      <c r="S8233" t="s">
        <v>23087</v>
      </c>
      <c r="T8233">
        <v>43102.456944444399</v>
      </c>
    </row>
    <row r="8234" spans="1:20" x14ac:dyDescent="0.25">
      <c r="A8234" t="s">
        <v>23227</v>
      </c>
      <c r="B8234" t="s">
        <v>23228</v>
      </c>
      <c r="C8234" t="s">
        <v>10691</v>
      </c>
      <c r="D8234" t="s">
        <v>13204</v>
      </c>
      <c r="E8234" t="s">
        <v>10693</v>
      </c>
      <c r="F8234">
        <v>14.99</v>
      </c>
      <c r="G8234">
        <v>179.88</v>
      </c>
      <c r="H8234">
        <v>12</v>
      </c>
      <c r="I8234" t="s">
        <v>22666</v>
      </c>
      <c r="J8234">
        <v>0</v>
      </c>
      <c r="K8234">
        <v>0</v>
      </c>
      <c r="L8234" t="s">
        <v>10727</v>
      </c>
      <c r="M8234">
        <v>45168</v>
      </c>
      <c r="N8234" t="s">
        <v>23086</v>
      </c>
      <c r="S8234" t="s">
        <v>23087</v>
      </c>
      <c r="T8234">
        <v>43102.456944444399</v>
      </c>
    </row>
    <row r="8235" spans="1:20" x14ac:dyDescent="0.25">
      <c r="A8235" t="s">
        <v>23229</v>
      </c>
      <c r="B8235" t="s">
        <v>23230</v>
      </c>
      <c r="C8235" t="s">
        <v>10691</v>
      </c>
      <c r="D8235" t="s">
        <v>13204</v>
      </c>
      <c r="E8235" t="s">
        <v>10693</v>
      </c>
      <c r="F8235">
        <v>14.99</v>
      </c>
      <c r="G8235">
        <v>179.88</v>
      </c>
      <c r="H8235">
        <v>12</v>
      </c>
      <c r="I8235" t="s">
        <v>22666</v>
      </c>
      <c r="J8235">
        <v>0</v>
      </c>
      <c r="K8235">
        <v>0</v>
      </c>
      <c r="L8235" t="s">
        <v>10727</v>
      </c>
      <c r="M8235">
        <v>45168</v>
      </c>
      <c r="N8235" t="s">
        <v>23086</v>
      </c>
      <c r="S8235" t="s">
        <v>23087</v>
      </c>
      <c r="T8235">
        <v>43102.456944444399</v>
      </c>
    </row>
    <row r="8236" spans="1:20" x14ac:dyDescent="0.25">
      <c r="A8236" t="s">
        <v>23231</v>
      </c>
      <c r="B8236" t="s">
        <v>23232</v>
      </c>
      <c r="C8236" t="s">
        <v>10691</v>
      </c>
      <c r="D8236" t="s">
        <v>13204</v>
      </c>
      <c r="E8236" t="s">
        <v>10693</v>
      </c>
      <c r="F8236">
        <v>14.99</v>
      </c>
      <c r="G8236">
        <v>179.88</v>
      </c>
      <c r="H8236">
        <v>12</v>
      </c>
      <c r="I8236" t="s">
        <v>22666</v>
      </c>
      <c r="J8236">
        <v>0</v>
      </c>
      <c r="K8236">
        <v>0</v>
      </c>
      <c r="L8236" t="s">
        <v>10727</v>
      </c>
      <c r="M8236">
        <v>45168</v>
      </c>
      <c r="N8236" t="s">
        <v>23086</v>
      </c>
      <c r="S8236" t="s">
        <v>23087</v>
      </c>
      <c r="T8236">
        <v>43102.456944444399</v>
      </c>
    </row>
    <row r="8237" spans="1:20" x14ac:dyDescent="0.25">
      <c r="A8237" t="s">
        <v>23233</v>
      </c>
      <c r="B8237" t="s">
        <v>23156</v>
      </c>
      <c r="C8237" t="s">
        <v>10691</v>
      </c>
      <c r="D8237" t="s">
        <v>13204</v>
      </c>
      <c r="E8237" t="s">
        <v>10693</v>
      </c>
      <c r="F8237">
        <v>14.99</v>
      </c>
      <c r="G8237">
        <v>179.88</v>
      </c>
      <c r="H8237">
        <v>12</v>
      </c>
      <c r="I8237" t="s">
        <v>22666</v>
      </c>
      <c r="J8237">
        <v>0</v>
      </c>
      <c r="K8237">
        <v>0</v>
      </c>
      <c r="L8237" t="s">
        <v>10727</v>
      </c>
      <c r="M8237">
        <v>45168</v>
      </c>
      <c r="N8237" t="s">
        <v>23086</v>
      </c>
      <c r="S8237" t="s">
        <v>23087</v>
      </c>
      <c r="T8237">
        <v>43102.456944444399</v>
      </c>
    </row>
    <row r="8238" spans="1:20" x14ac:dyDescent="0.25">
      <c r="A8238" t="s">
        <v>23234</v>
      </c>
      <c r="B8238" t="s">
        <v>23105</v>
      </c>
      <c r="C8238" t="s">
        <v>10691</v>
      </c>
      <c r="D8238" t="s">
        <v>13204</v>
      </c>
      <c r="E8238" t="s">
        <v>10693</v>
      </c>
      <c r="F8238">
        <v>14.99</v>
      </c>
      <c r="G8238">
        <v>179.88</v>
      </c>
      <c r="H8238">
        <v>12</v>
      </c>
      <c r="I8238" t="s">
        <v>22666</v>
      </c>
      <c r="J8238">
        <v>0</v>
      </c>
      <c r="K8238">
        <v>0</v>
      </c>
      <c r="L8238" t="s">
        <v>10727</v>
      </c>
      <c r="M8238">
        <v>45212</v>
      </c>
      <c r="N8238" t="s">
        <v>23086</v>
      </c>
      <c r="S8238" t="s">
        <v>23087</v>
      </c>
      <c r="T8238">
        <v>43102.456944444399</v>
      </c>
    </row>
    <row r="8239" spans="1:20" x14ac:dyDescent="0.25">
      <c r="A8239" t="s">
        <v>23235</v>
      </c>
      <c r="B8239" t="s">
        <v>23236</v>
      </c>
      <c r="C8239" t="s">
        <v>10691</v>
      </c>
      <c r="D8239" t="s">
        <v>13204</v>
      </c>
      <c r="E8239" t="s">
        <v>10693</v>
      </c>
      <c r="F8239">
        <v>14.99</v>
      </c>
      <c r="G8239">
        <v>179.88</v>
      </c>
      <c r="H8239">
        <v>12</v>
      </c>
      <c r="I8239" t="s">
        <v>22666</v>
      </c>
      <c r="J8239">
        <v>0</v>
      </c>
      <c r="K8239">
        <v>0</v>
      </c>
      <c r="L8239" t="s">
        <v>10727</v>
      </c>
      <c r="M8239">
        <v>45212</v>
      </c>
      <c r="N8239" t="s">
        <v>23086</v>
      </c>
      <c r="S8239" t="s">
        <v>23087</v>
      </c>
      <c r="T8239">
        <v>43102.456944444399</v>
      </c>
    </row>
    <row r="8240" spans="1:20" x14ac:dyDescent="0.25">
      <c r="A8240" t="s">
        <v>23237</v>
      </c>
      <c r="B8240" t="s">
        <v>23101</v>
      </c>
      <c r="C8240" t="s">
        <v>10691</v>
      </c>
      <c r="D8240" t="s">
        <v>13204</v>
      </c>
      <c r="E8240" t="s">
        <v>10693</v>
      </c>
      <c r="F8240">
        <v>14.99</v>
      </c>
      <c r="G8240">
        <v>179.88</v>
      </c>
      <c r="H8240">
        <v>12</v>
      </c>
      <c r="I8240" t="s">
        <v>22666</v>
      </c>
      <c r="J8240">
        <v>0</v>
      </c>
      <c r="K8240">
        <v>0</v>
      </c>
      <c r="L8240" t="s">
        <v>10727</v>
      </c>
      <c r="M8240">
        <v>45212</v>
      </c>
      <c r="N8240" t="s">
        <v>23086</v>
      </c>
      <c r="S8240" t="s">
        <v>23087</v>
      </c>
      <c r="T8240">
        <v>43102.456944444399</v>
      </c>
    </row>
    <row r="8241" spans="1:20" x14ac:dyDescent="0.25">
      <c r="A8241" t="s">
        <v>23238</v>
      </c>
      <c r="B8241" t="s">
        <v>23239</v>
      </c>
      <c r="C8241" t="s">
        <v>10691</v>
      </c>
      <c r="D8241" t="s">
        <v>13204</v>
      </c>
      <c r="E8241" t="s">
        <v>10693</v>
      </c>
      <c r="F8241">
        <v>14.99</v>
      </c>
      <c r="G8241">
        <v>179.88</v>
      </c>
      <c r="H8241">
        <v>12</v>
      </c>
      <c r="I8241" t="s">
        <v>22666</v>
      </c>
      <c r="J8241">
        <v>0</v>
      </c>
      <c r="K8241">
        <v>0</v>
      </c>
      <c r="L8241" t="s">
        <v>10727</v>
      </c>
      <c r="M8241">
        <v>45212</v>
      </c>
      <c r="N8241" t="s">
        <v>23086</v>
      </c>
      <c r="S8241" t="s">
        <v>23087</v>
      </c>
      <c r="T8241">
        <v>43102.456944444399</v>
      </c>
    </row>
    <row r="8242" spans="1:20" x14ac:dyDescent="0.25">
      <c r="A8242" t="s">
        <v>23240</v>
      </c>
      <c r="B8242" t="s">
        <v>23145</v>
      </c>
      <c r="C8242" t="s">
        <v>10691</v>
      </c>
      <c r="D8242" t="s">
        <v>13204</v>
      </c>
      <c r="E8242" t="s">
        <v>10693</v>
      </c>
      <c r="F8242">
        <v>14.99</v>
      </c>
      <c r="G8242">
        <v>179.88</v>
      </c>
      <c r="H8242">
        <v>12</v>
      </c>
      <c r="I8242" t="s">
        <v>22666</v>
      </c>
      <c r="J8242">
        <v>0</v>
      </c>
      <c r="K8242">
        <v>0</v>
      </c>
      <c r="L8242" t="s">
        <v>10727</v>
      </c>
      <c r="M8242">
        <v>45212</v>
      </c>
      <c r="N8242" t="s">
        <v>23086</v>
      </c>
      <c r="S8242" t="s">
        <v>23087</v>
      </c>
      <c r="T8242">
        <v>43102.456944444399</v>
      </c>
    </row>
    <row r="8243" spans="1:20" x14ac:dyDescent="0.25">
      <c r="A8243" t="s">
        <v>23241</v>
      </c>
      <c r="B8243" t="s">
        <v>23242</v>
      </c>
      <c r="C8243" t="s">
        <v>10691</v>
      </c>
      <c r="D8243" t="s">
        <v>13204</v>
      </c>
      <c r="E8243" t="s">
        <v>10693</v>
      </c>
      <c r="F8243">
        <v>14.99</v>
      </c>
      <c r="G8243">
        <v>179.88</v>
      </c>
      <c r="H8243">
        <v>12</v>
      </c>
      <c r="I8243" t="s">
        <v>22666</v>
      </c>
      <c r="J8243">
        <v>0</v>
      </c>
      <c r="K8243">
        <v>0</v>
      </c>
      <c r="L8243" t="s">
        <v>10727</v>
      </c>
      <c r="M8243">
        <v>45212</v>
      </c>
      <c r="N8243" t="s">
        <v>23086</v>
      </c>
      <c r="S8243" t="s">
        <v>23087</v>
      </c>
      <c r="T8243">
        <v>43102.456944444399</v>
      </c>
    </row>
    <row r="8244" spans="1:20" x14ac:dyDescent="0.25">
      <c r="A8244" t="s">
        <v>23243</v>
      </c>
      <c r="B8244" t="s">
        <v>23109</v>
      </c>
      <c r="C8244" t="s">
        <v>10691</v>
      </c>
      <c r="D8244" t="s">
        <v>13204</v>
      </c>
      <c r="E8244" t="s">
        <v>10693</v>
      </c>
      <c r="F8244">
        <v>14.99</v>
      </c>
      <c r="G8244">
        <v>179.88</v>
      </c>
      <c r="H8244">
        <v>12</v>
      </c>
      <c r="I8244" t="s">
        <v>22666</v>
      </c>
      <c r="J8244">
        <v>0</v>
      </c>
      <c r="K8244">
        <v>0</v>
      </c>
      <c r="L8244" t="s">
        <v>10727</v>
      </c>
      <c r="M8244">
        <v>45215</v>
      </c>
      <c r="N8244" t="s">
        <v>23086</v>
      </c>
      <c r="S8244" t="s">
        <v>23087</v>
      </c>
      <c r="T8244">
        <v>43102.456944444399</v>
      </c>
    </row>
    <row r="8245" spans="1:20" x14ac:dyDescent="0.25">
      <c r="A8245" t="s">
        <v>23244</v>
      </c>
      <c r="B8245" t="s">
        <v>23245</v>
      </c>
      <c r="C8245" t="s">
        <v>10691</v>
      </c>
      <c r="D8245" t="s">
        <v>13204</v>
      </c>
      <c r="E8245" t="s">
        <v>10693</v>
      </c>
      <c r="F8245">
        <v>14.99</v>
      </c>
      <c r="G8245">
        <v>179.88</v>
      </c>
      <c r="H8245">
        <v>12</v>
      </c>
      <c r="I8245" t="s">
        <v>22666</v>
      </c>
      <c r="J8245">
        <v>0</v>
      </c>
      <c r="K8245">
        <v>0</v>
      </c>
      <c r="L8245" t="s">
        <v>10727</v>
      </c>
      <c r="M8245">
        <v>45215</v>
      </c>
      <c r="N8245" t="s">
        <v>23086</v>
      </c>
      <c r="S8245" t="s">
        <v>23087</v>
      </c>
      <c r="T8245">
        <v>43102.456944444399</v>
      </c>
    </row>
    <row r="8246" spans="1:20" x14ac:dyDescent="0.25">
      <c r="A8246" t="s">
        <v>23246</v>
      </c>
      <c r="B8246" t="s">
        <v>23107</v>
      </c>
      <c r="C8246" t="s">
        <v>10691</v>
      </c>
      <c r="D8246" t="s">
        <v>13204</v>
      </c>
      <c r="E8246" t="s">
        <v>10693</v>
      </c>
      <c r="F8246">
        <v>14.99</v>
      </c>
      <c r="G8246">
        <v>179.88</v>
      </c>
      <c r="H8246">
        <v>12</v>
      </c>
      <c r="I8246" t="s">
        <v>22666</v>
      </c>
      <c r="J8246">
        <v>0</v>
      </c>
      <c r="K8246">
        <v>0</v>
      </c>
      <c r="L8246" t="s">
        <v>10727</v>
      </c>
      <c r="M8246">
        <v>45225</v>
      </c>
      <c r="N8246" t="s">
        <v>23086</v>
      </c>
      <c r="S8246" t="s">
        <v>23087</v>
      </c>
      <c r="T8246">
        <v>43102.456944444399</v>
      </c>
    </row>
    <row r="8247" spans="1:20" x14ac:dyDescent="0.25">
      <c r="A8247" t="s">
        <v>23247</v>
      </c>
      <c r="B8247" t="s">
        <v>23248</v>
      </c>
      <c r="C8247" t="s">
        <v>10691</v>
      </c>
      <c r="D8247" t="s">
        <v>13204</v>
      </c>
      <c r="E8247" t="s">
        <v>10693</v>
      </c>
      <c r="F8247">
        <v>14.99</v>
      </c>
      <c r="G8247">
        <v>179.88</v>
      </c>
      <c r="H8247">
        <v>12</v>
      </c>
      <c r="I8247" t="s">
        <v>22666</v>
      </c>
      <c r="J8247">
        <v>0</v>
      </c>
      <c r="K8247">
        <v>0</v>
      </c>
      <c r="L8247" t="s">
        <v>10727</v>
      </c>
      <c r="M8247">
        <v>45225</v>
      </c>
      <c r="N8247" t="s">
        <v>23086</v>
      </c>
      <c r="S8247" t="s">
        <v>23087</v>
      </c>
      <c r="T8247">
        <v>43102.456944444399</v>
      </c>
    </row>
    <row r="8248" spans="1:20" x14ac:dyDescent="0.25">
      <c r="A8248" t="s">
        <v>23249</v>
      </c>
      <c r="B8248" t="s">
        <v>23250</v>
      </c>
      <c r="C8248" t="s">
        <v>10691</v>
      </c>
      <c r="D8248" t="s">
        <v>13204</v>
      </c>
      <c r="E8248" t="s">
        <v>10693</v>
      </c>
      <c r="F8248">
        <v>14.99</v>
      </c>
      <c r="G8248">
        <v>179.88</v>
      </c>
      <c r="H8248">
        <v>12</v>
      </c>
      <c r="I8248" t="s">
        <v>22666</v>
      </c>
      <c r="J8248">
        <v>0</v>
      </c>
      <c r="K8248">
        <v>0</v>
      </c>
      <c r="L8248" t="s">
        <v>10727</v>
      </c>
      <c r="M8248">
        <v>45225</v>
      </c>
      <c r="N8248" t="s">
        <v>23086</v>
      </c>
      <c r="S8248" t="s">
        <v>23087</v>
      </c>
      <c r="T8248">
        <v>43102.456944444399</v>
      </c>
    </row>
    <row r="8249" spans="1:20" x14ac:dyDescent="0.25">
      <c r="A8249" t="s">
        <v>23251</v>
      </c>
      <c r="B8249" t="s">
        <v>23252</v>
      </c>
      <c r="C8249" t="s">
        <v>10691</v>
      </c>
      <c r="D8249" t="s">
        <v>13204</v>
      </c>
      <c r="E8249" t="s">
        <v>10693</v>
      </c>
      <c r="F8249">
        <v>14.99</v>
      </c>
      <c r="G8249">
        <v>179.88</v>
      </c>
      <c r="H8249">
        <v>12</v>
      </c>
      <c r="I8249" t="s">
        <v>22666</v>
      </c>
      <c r="J8249">
        <v>0</v>
      </c>
      <c r="K8249">
        <v>0</v>
      </c>
      <c r="L8249" t="s">
        <v>10727</v>
      </c>
      <c r="M8249">
        <v>45225</v>
      </c>
      <c r="N8249" t="s">
        <v>23086</v>
      </c>
      <c r="S8249" t="s">
        <v>23087</v>
      </c>
      <c r="T8249">
        <v>43102.456944444399</v>
      </c>
    </row>
    <row r="8250" spans="1:20" x14ac:dyDescent="0.25">
      <c r="A8250" t="s">
        <v>23253</v>
      </c>
      <c r="B8250" t="s">
        <v>23115</v>
      </c>
      <c r="C8250" t="s">
        <v>10691</v>
      </c>
      <c r="D8250" t="s">
        <v>13204</v>
      </c>
      <c r="E8250" t="s">
        <v>10693</v>
      </c>
      <c r="F8250">
        <v>14.99</v>
      </c>
      <c r="G8250">
        <v>179.88</v>
      </c>
      <c r="H8250">
        <v>12</v>
      </c>
      <c r="I8250" t="s">
        <v>22666</v>
      </c>
      <c r="J8250">
        <v>0</v>
      </c>
      <c r="K8250">
        <v>0</v>
      </c>
      <c r="L8250" t="s">
        <v>10727</v>
      </c>
      <c r="M8250">
        <v>45251</v>
      </c>
      <c r="N8250" t="s">
        <v>23086</v>
      </c>
      <c r="S8250" t="s">
        <v>23087</v>
      </c>
      <c r="T8250">
        <v>43102.456944444399</v>
      </c>
    </row>
    <row r="8251" spans="1:20" x14ac:dyDescent="0.25">
      <c r="A8251" t="s">
        <v>23254</v>
      </c>
      <c r="B8251" t="s">
        <v>23154</v>
      </c>
      <c r="C8251" t="s">
        <v>10691</v>
      </c>
      <c r="D8251" t="s">
        <v>13204</v>
      </c>
      <c r="E8251" t="s">
        <v>10693</v>
      </c>
      <c r="F8251">
        <v>14.99</v>
      </c>
      <c r="G8251">
        <v>179.88</v>
      </c>
      <c r="H8251">
        <v>12</v>
      </c>
      <c r="I8251" t="s">
        <v>22666</v>
      </c>
      <c r="J8251">
        <v>0</v>
      </c>
      <c r="K8251">
        <v>0</v>
      </c>
      <c r="L8251" t="s">
        <v>10727</v>
      </c>
      <c r="M8251">
        <v>45251</v>
      </c>
      <c r="N8251" t="s">
        <v>23086</v>
      </c>
      <c r="S8251" t="s">
        <v>23087</v>
      </c>
      <c r="T8251">
        <v>43102.456944444399</v>
      </c>
    </row>
    <row r="8252" spans="1:20" x14ac:dyDescent="0.25">
      <c r="A8252" t="s">
        <v>23255</v>
      </c>
      <c r="B8252" t="s">
        <v>23256</v>
      </c>
      <c r="C8252" t="s">
        <v>10691</v>
      </c>
      <c r="D8252" t="s">
        <v>13204</v>
      </c>
      <c r="E8252" t="s">
        <v>10693</v>
      </c>
      <c r="F8252">
        <v>14.99</v>
      </c>
      <c r="G8252">
        <v>179.88</v>
      </c>
      <c r="H8252">
        <v>12</v>
      </c>
      <c r="I8252" t="s">
        <v>22666</v>
      </c>
      <c r="J8252">
        <v>0</v>
      </c>
      <c r="K8252">
        <v>0</v>
      </c>
      <c r="L8252" t="s">
        <v>10727</v>
      </c>
      <c r="M8252">
        <v>45251</v>
      </c>
      <c r="N8252" t="s">
        <v>23086</v>
      </c>
      <c r="S8252" t="s">
        <v>23087</v>
      </c>
      <c r="T8252">
        <v>43102.456944444399</v>
      </c>
    </row>
    <row r="8253" spans="1:20" x14ac:dyDescent="0.25">
      <c r="A8253" t="s">
        <v>23257</v>
      </c>
      <c r="B8253" t="s">
        <v>23258</v>
      </c>
      <c r="C8253" t="s">
        <v>10691</v>
      </c>
      <c r="D8253" t="s">
        <v>13204</v>
      </c>
      <c r="E8253" t="s">
        <v>10693</v>
      </c>
      <c r="F8253">
        <v>14.99</v>
      </c>
      <c r="G8253">
        <v>179.88</v>
      </c>
      <c r="H8253">
        <v>12</v>
      </c>
      <c r="I8253" t="s">
        <v>22666</v>
      </c>
      <c r="J8253">
        <v>0</v>
      </c>
      <c r="K8253">
        <v>0</v>
      </c>
      <c r="L8253" t="s">
        <v>10727</v>
      </c>
      <c r="M8253">
        <v>45251</v>
      </c>
      <c r="N8253" t="s">
        <v>23086</v>
      </c>
      <c r="S8253" t="s">
        <v>23087</v>
      </c>
      <c r="T8253">
        <v>43102.456944444399</v>
      </c>
    </row>
    <row r="8254" spans="1:20" x14ac:dyDescent="0.25">
      <c r="A8254" t="s">
        <v>23259</v>
      </c>
      <c r="B8254" t="s">
        <v>23149</v>
      </c>
      <c r="C8254" t="s">
        <v>10691</v>
      </c>
      <c r="D8254" t="s">
        <v>13204</v>
      </c>
      <c r="E8254" t="s">
        <v>10693</v>
      </c>
      <c r="F8254">
        <v>14.99</v>
      </c>
      <c r="G8254">
        <v>179.88</v>
      </c>
      <c r="H8254">
        <v>12</v>
      </c>
      <c r="I8254" t="s">
        <v>22666</v>
      </c>
      <c r="J8254">
        <v>0</v>
      </c>
      <c r="K8254">
        <v>0</v>
      </c>
      <c r="L8254" t="s">
        <v>10727</v>
      </c>
      <c r="M8254">
        <v>45251</v>
      </c>
      <c r="N8254" t="s">
        <v>23086</v>
      </c>
      <c r="S8254" t="s">
        <v>23087</v>
      </c>
      <c r="T8254">
        <v>43102.456944444399</v>
      </c>
    </row>
    <row r="8255" spans="1:20" x14ac:dyDescent="0.25">
      <c r="A8255" t="s">
        <v>23260</v>
      </c>
      <c r="B8255" t="s">
        <v>23091</v>
      </c>
      <c r="C8255" t="s">
        <v>10691</v>
      </c>
      <c r="D8255" t="s">
        <v>13204</v>
      </c>
      <c r="E8255" t="s">
        <v>10693</v>
      </c>
      <c r="F8255">
        <v>14.99</v>
      </c>
      <c r="G8255">
        <v>179.88</v>
      </c>
      <c r="H8255">
        <v>12</v>
      </c>
      <c r="I8255" t="s">
        <v>22666</v>
      </c>
      <c r="J8255">
        <v>0</v>
      </c>
      <c r="K8255">
        <v>0</v>
      </c>
      <c r="L8255" t="s">
        <v>10727</v>
      </c>
      <c r="M8255">
        <v>45251</v>
      </c>
      <c r="N8255" t="s">
        <v>23086</v>
      </c>
      <c r="S8255" t="s">
        <v>23087</v>
      </c>
      <c r="T8255">
        <v>43102.456944444399</v>
      </c>
    </row>
    <row r="8256" spans="1:20" x14ac:dyDescent="0.25">
      <c r="A8256" t="s">
        <v>23261</v>
      </c>
      <c r="B8256" t="s">
        <v>23262</v>
      </c>
      <c r="C8256" t="s">
        <v>10691</v>
      </c>
      <c r="D8256" t="s">
        <v>13204</v>
      </c>
      <c r="E8256" t="s">
        <v>10693</v>
      </c>
      <c r="F8256">
        <v>14.99</v>
      </c>
      <c r="G8256">
        <v>179.88</v>
      </c>
      <c r="H8256">
        <v>12</v>
      </c>
      <c r="I8256" t="s">
        <v>22666</v>
      </c>
      <c r="J8256">
        <v>0</v>
      </c>
      <c r="K8256">
        <v>0</v>
      </c>
      <c r="L8256" t="s">
        <v>10727</v>
      </c>
      <c r="M8256">
        <v>45680</v>
      </c>
      <c r="N8256" t="s">
        <v>23086</v>
      </c>
      <c r="S8256" t="s">
        <v>23087</v>
      </c>
      <c r="T8256">
        <v>43102.456944444399</v>
      </c>
    </row>
    <row r="8257" spans="1:20" x14ac:dyDescent="0.25">
      <c r="A8257" t="s">
        <v>23263</v>
      </c>
      <c r="B8257" t="s">
        <v>23264</v>
      </c>
      <c r="C8257" t="s">
        <v>10691</v>
      </c>
      <c r="D8257" t="s">
        <v>13204</v>
      </c>
      <c r="E8257" t="s">
        <v>10693</v>
      </c>
      <c r="F8257">
        <v>14.99</v>
      </c>
      <c r="G8257">
        <v>179.88</v>
      </c>
      <c r="H8257">
        <v>12</v>
      </c>
      <c r="I8257" t="s">
        <v>22666</v>
      </c>
      <c r="J8257">
        <v>0</v>
      </c>
      <c r="K8257">
        <v>0</v>
      </c>
      <c r="L8257" t="s">
        <v>10727</v>
      </c>
      <c r="M8257">
        <v>45737</v>
      </c>
      <c r="N8257" t="s">
        <v>23086</v>
      </c>
      <c r="S8257" t="s">
        <v>23087</v>
      </c>
      <c r="T8257">
        <v>43102.456944444399</v>
      </c>
    </row>
    <row r="8258" spans="1:20" x14ac:dyDescent="0.25">
      <c r="A8258" t="s">
        <v>23265</v>
      </c>
      <c r="B8258" t="s">
        <v>23266</v>
      </c>
      <c r="C8258" t="s">
        <v>10691</v>
      </c>
      <c r="D8258" t="s">
        <v>13204</v>
      </c>
      <c r="E8258" t="s">
        <v>10693</v>
      </c>
      <c r="F8258">
        <v>14.99</v>
      </c>
      <c r="G8258">
        <v>179.88</v>
      </c>
      <c r="H8258">
        <v>12</v>
      </c>
      <c r="I8258" t="s">
        <v>22666</v>
      </c>
      <c r="J8258">
        <v>0</v>
      </c>
      <c r="K8258">
        <v>0</v>
      </c>
      <c r="L8258" t="s">
        <v>10727</v>
      </c>
      <c r="M8258">
        <v>45737</v>
      </c>
      <c r="N8258" t="s">
        <v>23086</v>
      </c>
      <c r="S8258" t="s">
        <v>23087</v>
      </c>
      <c r="T8258">
        <v>43102.456944444399</v>
      </c>
    </row>
    <row r="8259" spans="1:20" x14ac:dyDescent="0.25">
      <c r="A8259" t="s">
        <v>23267</v>
      </c>
      <c r="B8259" t="s">
        <v>23268</v>
      </c>
      <c r="C8259" t="s">
        <v>10691</v>
      </c>
      <c r="D8259" t="s">
        <v>13204</v>
      </c>
      <c r="E8259" t="s">
        <v>10693</v>
      </c>
      <c r="F8259">
        <v>14.99</v>
      </c>
      <c r="G8259">
        <v>179.88</v>
      </c>
      <c r="H8259">
        <v>12</v>
      </c>
      <c r="I8259" t="s">
        <v>22666</v>
      </c>
      <c r="J8259">
        <v>0</v>
      </c>
      <c r="K8259">
        <v>0</v>
      </c>
      <c r="L8259" t="s">
        <v>10727</v>
      </c>
      <c r="M8259">
        <v>45737</v>
      </c>
      <c r="N8259" t="s">
        <v>23086</v>
      </c>
      <c r="S8259" t="s">
        <v>23087</v>
      </c>
      <c r="T8259">
        <v>43102.456944444399</v>
      </c>
    </row>
    <row r="8260" spans="1:20" x14ac:dyDescent="0.25">
      <c r="A8260" t="s">
        <v>23269</v>
      </c>
      <c r="B8260" t="s">
        <v>23270</v>
      </c>
      <c r="C8260" t="s">
        <v>10691</v>
      </c>
      <c r="D8260" t="s">
        <v>13204</v>
      </c>
      <c r="E8260" t="s">
        <v>10693</v>
      </c>
      <c r="F8260">
        <v>14.99</v>
      </c>
      <c r="G8260">
        <v>179.88</v>
      </c>
      <c r="H8260">
        <v>12</v>
      </c>
      <c r="I8260" t="s">
        <v>22666</v>
      </c>
      <c r="J8260">
        <v>0</v>
      </c>
      <c r="K8260">
        <v>0</v>
      </c>
      <c r="L8260" t="s">
        <v>10727</v>
      </c>
      <c r="M8260">
        <v>45737</v>
      </c>
      <c r="N8260" t="s">
        <v>23086</v>
      </c>
      <c r="S8260" t="s">
        <v>23087</v>
      </c>
      <c r="T8260">
        <v>43102.456944444399</v>
      </c>
    </row>
    <row r="8261" spans="1:20" x14ac:dyDescent="0.25">
      <c r="A8261" t="s">
        <v>23271</v>
      </c>
      <c r="B8261" t="s">
        <v>23152</v>
      </c>
      <c r="C8261" t="s">
        <v>10691</v>
      </c>
      <c r="D8261" t="s">
        <v>13204</v>
      </c>
      <c r="E8261" t="s">
        <v>10693</v>
      </c>
      <c r="F8261">
        <v>14.99</v>
      </c>
      <c r="G8261">
        <v>179.88</v>
      </c>
      <c r="H8261">
        <v>12</v>
      </c>
      <c r="I8261" t="s">
        <v>22666</v>
      </c>
      <c r="J8261">
        <v>0</v>
      </c>
      <c r="K8261">
        <v>0</v>
      </c>
      <c r="L8261" t="s">
        <v>10727</v>
      </c>
      <c r="M8261">
        <v>45737</v>
      </c>
      <c r="N8261" t="s">
        <v>23086</v>
      </c>
      <c r="S8261" t="s">
        <v>23087</v>
      </c>
      <c r="T8261">
        <v>43102.456944444399</v>
      </c>
    </row>
    <row r="8262" spans="1:20" x14ac:dyDescent="0.25">
      <c r="A8262" t="s">
        <v>23272</v>
      </c>
      <c r="B8262" t="s">
        <v>23141</v>
      </c>
      <c r="C8262" t="s">
        <v>10691</v>
      </c>
      <c r="D8262" t="s">
        <v>13204</v>
      </c>
      <c r="E8262" t="s">
        <v>10693</v>
      </c>
      <c r="F8262">
        <v>14.99</v>
      </c>
      <c r="G8262">
        <v>179.88</v>
      </c>
      <c r="H8262">
        <v>12</v>
      </c>
      <c r="I8262" t="s">
        <v>22666</v>
      </c>
      <c r="J8262">
        <v>0</v>
      </c>
      <c r="K8262">
        <v>0</v>
      </c>
      <c r="L8262" t="s">
        <v>10727</v>
      </c>
      <c r="M8262">
        <v>45737</v>
      </c>
      <c r="N8262" t="s">
        <v>23086</v>
      </c>
      <c r="S8262" t="s">
        <v>23087</v>
      </c>
      <c r="T8262">
        <v>43102.456944444399</v>
      </c>
    </row>
    <row r="8263" spans="1:20" x14ac:dyDescent="0.25">
      <c r="A8263" t="s">
        <v>10041</v>
      </c>
      <c r="B8263" t="s">
        <v>23273</v>
      </c>
      <c r="C8263" t="s">
        <v>10751</v>
      </c>
      <c r="D8263" t="s">
        <v>10683</v>
      </c>
      <c r="E8263" t="s">
        <v>10753</v>
      </c>
      <c r="F8263">
        <v>0.59</v>
      </c>
      <c r="G8263">
        <v>70.8</v>
      </c>
      <c r="H8263">
        <v>120</v>
      </c>
      <c r="I8263" t="s">
        <v>23274</v>
      </c>
      <c r="J8263">
        <v>0</v>
      </c>
      <c r="K8263">
        <v>0</v>
      </c>
      <c r="L8263" t="s">
        <v>10831</v>
      </c>
      <c r="M8263">
        <v>43319</v>
      </c>
      <c r="N8263" t="s">
        <v>11212</v>
      </c>
      <c r="O8263" t="s">
        <v>10701</v>
      </c>
      <c r="Q8263" t="s">
        <v>10702</v>
      </c>
      <c r="S8263" t="s">
        <v>11213</v>
      </c>
      <c r="T8263">
        <v>43102.456956018497</v>
      </c>
    </row>
    <row r="8264" spans="1:20" x14ac:dyDescent="0.25">
      <c r="A8264" t="s">
        <v>23275</v>
      </c>
      <c r="B8264" t="s">
        <v>23276</v>
      </c>
      <c r="C8264" t="s">
        <v>10751</v>
      </c>
      <c r="D8264" t="s">
        <v>10683</v>
      </c>
      <c r="E8264" t="s">
        <v>10753</v>
      </c>
      <c r="F8264">
        <v>0</v>
      </c>
      <c r="G8264">
        <v>0</v>
      </c>
      <c r="H8264">
        <v>120</v>
      </c>
      <c r="I8264" t="s">
        <v>23274</v>
      </c>
      <c r="J8264">
        <v>0</v>
      </c>
      <c r="K8264">
        <v>0</v>
      </c>
      <c r="L8264" t="s">
        <v>10722</v>
      </c>
      <c r="M8264">
        <v>45026</v>
      </c>
      <c r="N8264" t="s">
        <v>10723</v>
      </c>
      <c r="O8264" t="s">
        <v>10708</v>
      </c>
      <c r="Q8264" t="s">
        <v>10709</v>
      </c>
      <c r="S8264" t="s">
        <v>10724</v>
      </c>
      <c r="T8264">
        <v>43102.456956018497</v>
      </c>
    </row>
    <row r="8265" spans="1:20" x14ac:dyDescent="0.25">
      <c r="A8265" t="s">
        <v>6876</v>
      </c>
      <c r="B8265" t="s">
        <v>23277</v>
      </c>
      <c r="C8265" t="s">
        <v>10681</v>
      </c>
      <c r="D8265" t="s">
        <v>10683</v>
      </c>
      <c r="E8265" t="s">
        <v>10685</v>
      </c>
      <c r="F8265">
        <v>1.79</v>
      </c>
      <c r="G8265">
        <v>214.8</v>
      </c>
      <c r="H8265">
        <v>120</v>
      </c>
      <c r="I8265" t="s">
        <v>23274</v>
      </c>
      <c r="J8265">
        <v>4</v>
      </c>
      <c r="K8265">
        <v>0</v>
      </c>
      <c r="L8265" t="s">
        <v>10731</v>
      </c>
      <c r="N8265" t="s">
        <v>10732</v>
      </c>
      <c r="O8265" t="s">
        <v>10687</v>
      </c>
      <c r="Q8265" t="s">
        <v>10688</v>
      </c>
      <c r="S8265" t="s">
        <v>10733</v>
      </c>
      <c r="T8265">
        <v>43102.456875000003</v>
      </c>
    </row>
    <row r="8266" spans="1:20" x14ac:dyDescent="0.25">
      <c r="A8266" t="s">
        <v>23278</v>
      </c>
      <c r="B8266" t="s">
        <v>23279</v>
      </c>
      <c r="C8266" t="s">
        <v>10691</v>
      </c>
      <c r="D8266" t="s">
        <v>10683</v>
      </c>
      <c r="E8266" t="s">
        <v>10693</v>
      </c>
      <c r="F8266">
        <v>0.49</v>
      </c>
      <c r="G8266">
        <v>58.8</v>
      </c>
      <c r="H8266">
        <v>120</v>
      </c>
      <c r="I8266" t="s">
        <v>23274</v>
      </c>
      <c r="J8266">
        <v>0</v>
      </c>
      <c r="K8266">
        <v>0</v>
      </c>
      <c r="L8266" t="s">
        <v>10758</v>
      </c>
      <c r="N8266" t="s">
        <v>10826</v>
      </c>
      <c r="O8266" t="s">
        <v>10708</v>
      </c>
      <c r="Q8266" t="s">
        <v>10709</v>
      </c>
      <c r="S8266" t="s">
        <v>10827</v>
      </c>
      <c r="T8266">
        <v>43109.404224537</v>
      </c>
    </row>
    <row r="8267" spans="1:20" x14ac:dyDescent="0.25">
      <c r="A8267" t="s">
        <v>6877</v>
      </c>
      <c r="B8267" t="s">
        <v>23280</v>
      </c>
      <c r="C8267" t="s">
        <v>10681</v>
      </c>
      <c r="D8267" t="s">
        <v>10683</v>
      </c>
      <c r="E8267" t="s">
        <v>10685</v>
      </c>
      <c r="F8267">
        <v>2.4900000000000002</v>
      </c>
      <c r="G8267">
        <v>298.8</v>
      </c>
      <c r="H8267">
        <v>120</v>
      </c>
      <c r="I8267" t="s">
        <v>23274</v>
      </c>
      <c r="J8267">
        <v>0</v>
      </c>
      <c r="K8267">
        <v>0</v>
      </c>
      <c r="L8267" t="s">
        <v>10755</v>
      </c>
      <c r="N8267" t="s">
        <v>10837</v>
      </c>
      <c r="O8267" t="s">
        <v>10701</v>
      </c>
      <c r="Q8267" t="s">
        <v>10702</v>
      </c>
      <c r="S8267" t="s">
        <v>10838</v>
      </c>
      <c r="T8267">
        <v>43102.456932870402</v>
      </c>
    </row>
    <row r="8268" spans="1:20" x14ac:dyDescent="0.25">
      <c r="A8268" t="s">
        <v>10042</v>
      </c>
      <c r="B8268" t="s">
        <v>23281</v>
      </c>
      <c r="C8268" t="s">
        <v>10691</v>
      </c>
      <c r="D8268" t="s">
        <v>10683</v>
      </c>
      <c r="E8268" t="s">
        <v>10693</v>
      </c>
      <c r="F8268">
        <v>1.65</v>
      </c>
      <c r="G8268">
        <v>198</v>
      </c>
      <c r="H8268">
        <v>120</v>
      </c>
      <c r="I8268" t="s">
        <v>23274</v>
      </c>
      <c r="J8268">
        <v>0</v>
      </c>
      <c r="K8268">
        <v>0</v>
      </c>
      <c r="L8268" t="s">
        <v>10858</v>
      </c>
      <c r="N8268" t="s">
        <v>10803</v>
      </c>
      <c r="O8268" t="s">
        <v>10782</v>
      </c>
      <c r="Q8268" t="s">
        <v>10783</v>
      </c>
      <c r="S8268" t="s">
        <v>10804</v>
      </c>
      <c r="T8268">
        <v>43102.457013888903</v>
      </c>
    </row>
    <row r="8269" spans="1:20" x14ac:dyDescent="0.25">
      <c r="A8269" t="s">
        <v>23282</v>
      </c>
      <c r="B8269" t="s">
        <v>23283</v>
      </c>
      <c r="C8269" t="s">
        <v>10691</v>
      </c>
      <c r="D8269" t="s">
        <v>10683</v>
      </c>
      <c r="E8269" t="s">
        <v>10693</v>
      </c>
      <c r="F8269">
        <v>0.99</v>
      </c>
      <c r="G8269">
        <v>118.8</v>
      </c>
      <c r="H8269">
        <v>120</v>
      </c>
      <c r="I8269" t="s">
        <v>23274</v>
      </c>
      <c r="J8269">
        <v>0</v>
      </c>
      <c r="K8269">
        <v>0</v>
      </c>
      <c r="L8269" t="s">
        <v>10758</v>
      </c>
      <c r="N8269" t="s">
        <v>10781</v>
      </c>
      <c r="O8269" t="s">
        <v>10782</v>
      </c>
      <c r="Q8269" t="s">
        <v>10783</v>
      </c>
      <c r="S8269" t="s">
        <v>10784</v>
      </c>
      <c r="T8269">
        <v>43109.404224537</v>
      </c>
    </row>
    <row r="8270" spans="1:20" x14ac:dyDescent="0.25">
      <c r="A8270" t="s">
        <v>6878</v>
      </c>
      <c r="B8270" t="s">
        <v>23284</v>
      </c>
      <c r="C8270" t="s">
        <v>10681</v>
      </c>
      <c r="D8270" t="s">
        <v>10683</v>
      </c>
      <c r="E8270" t="s">
        <v>10685</v>
      </c>
      <c r="F8270">
        <v>5.99</v>
      </c>
      <c r="G8270">
        <v>359.4</v>
      </c>
      <c r="H8270">
        <v>60</v>
      </c>
      <c r="I8270" t="s">
        <v>23274</v>
      </c>
      <c r="J8270">
        <v>0</v>
      </c>
      <c r="K8270">
        <v>0</v>
      </c>
      <c r="L8270" t="s">
        <v>10868</v>
      </c>
      <c r="M8270">
        <v>45359</v>
      </c>
      <c r="N8270" t="s">
        <v>10803</v>
      </c>
      <c r="O8270" t="s">
        <v>10782</v>
      </c>
      <c r="Q8270" t="s">
        <v>10783</v>
      </c>
      <c r="S8270" t="s">
        <v>10804</v>
      </c>
      <c r="T8270">
        <v>43102.456990740699</v>
      </c>
    </row>
    <row r="8271" spans="1:20" x14ac:dyDescent="0.25">
      <c r="A8271" t="s">
        <v>6879</v>
      </c>
      <c r="B8271" t="s">
        <v>23285</v>
      </c>
      <c r="C8271" t="s">
        <v>10681</v>
      </c>
      <c r="D8271" t="s">
        <v>10683</v>
      </c>
      <c r="E8271" t="s">
        <v>10685</v>
      </c>
      <c r="F8271">
        <v>1.19</v>
      </c>
      <c r="G8271">
        <v>142.80000000000001</v>
      </c>
      <c r="H8271">
        <v>120</v>
      </c>
      <c r="I8271" t="s">
        <v>23274</v>
      </c>
      <c r="J8271">
        <v>0</v>
      </c>
      <c r="K8271">
        <v>0</v>
      </c>
      <c r="L8271" t="s">
        <v>10767</v>
      </c>
      <c r="N8271" t="s">
        <v>10694</v>
      </c>
      <c r="O8271" t="s">
        <v>10695</v>
      </c>
      <c r="Q8271" t="s">
        <v>10696</v>
      </c>
      <c r="S8271" t="s">
        <v>10697</v>
      </c>
      <c r="T8271">
        <v>43102.456932870402</v>
      </c>
    </row>
    <row r="8272" spans="1:20" x14ac:dyDescent="0.25">
      <c r="A8272" t="s">
        <v>6880</v>
      </c>
      <c r="B8272" t="s">
        <v>23286</v>
      </c>
      <c r="C8272" t="s">
        <v>10681</v>
      </c>
      <c r="D8272" t="s">
        <v>10683</v>
      </c>
      <c r="E8272" t="s">
        <v>10685</v>
      </c>
      <c r="F8272">
        <v>1.99</v>
      </c>
      <c r="G8272">
        <v>119.4</v>
      </c>
      <c r="H8272">
        <v>60</v>
      </c>
      <c r="I8272" t="s">
        <v>23274</v>
      </c>
      <c r="J8272">
        <v>0</v>
      </c>
      <c r="K8272">
        <v>0</v>
      </c>
      <c r="L8272" t="s">
        <v>10713</v>
      </c>
      <c r="N8272" t="s">
        <v>10803</v>
      </c>
      <c r="O8272" t="s">
        <v>10782</v>
      </c>
      <c r="Q8272" t="s">
        <v>10783</v>
      </c>
      <c r="S8272" t="s">
        <v>10804</v>
      </c>
      <c r="T8272">
        <v>43102.456875000003</v>
      </c>
    </row>
    <row r="8273" spans="1:20" x14ac:dyDescent="0.25">
      <c r="A8273" t="s">
        <v>6881</v>
      </c>
      <c r="B8273" t="s">
        <v>23287</v>
      </c>
      <c r="C8273" t="s">
        <v>10681</v>
      </c>
      <c r="D8273" t="s">
        <v>10683</v>
      </c>
      <c r="E8273" t="s">
        <v>10685</v>
      </c>
      <c r="F8273">
        <v>1.99</v>
      </c>
      <c r="G8273">
        <v>199</v>
      </c>
      <c r="H8273">
        <v>100</v>
      </c>
      <c r="I8273" t="s">
        <v>23274</v>
      </c>
      <c r="J8273">
        <v>0</v>
      </c>
      <c r="K8273">
        <v>0</v>
      </c>
      <c r="L8273" t="s">
        <v>10883</v>
      </c>
      <c r="M8273">
        <v>45831</v>
      </c>
      <c r="N8273" t="s">
        <v>10746</v>
      </c>
      <c r="O8273" t="s">
        <v>10747</v>
      </c>
      <c r="Q8273" t="s">
        <v>10748</v>
      </c>
      <c r="S8273" t="s">
        <v>10749</v>
      </c>
      <c r="T8273">
        <v>43102.456979166702</v>
      </c>
    </row>
    <row r="8274" spans="1:20" x14ac:dyDescent="0.25">
      <c r="A8274" t="s">
        <v>6882</v>
      </c>
      <c r="B8274" t="s">
        <v>23288</v>
      </c>
      <c r="C8274" t="s">
        <v>10681</v>
      </c>
      <c r="D8274" t="s">
        <v>10683</v>
      </c>
      <c r="E8274" t="s">
        <v>10685</v>
      </c>
      <c r="F8274">
        <v>1.0900000000000001</v>
      </c>
      <c r="G8274">
        <v>130.80000000000001</v>
      </c>
      <c r="H8274">
        <v>120</v>
      </c>
      <c r="I8274" t="s">
        <v>23274</v>
      </c>
      <c r="J8274">
        <v>0</v>
      </c>
      <c r="K8274">
        <v>0</v>
      </c>
      <c r="L8274" t="s">
        <v>10692</v>
      </c>
      <c r="N8274" t="s">
        <v>10700</v>
      </c>
      <c r="O8274" t="s">
        <v>10701</v>
      </c>
      <c r="Q8274" t="s">
        <v>10702</v>
      </c>
      <c r="S8274" t="s">
        <v>10703</v>
      </c>
      <c r="T8274">
        <v>43102.456956018497</v>
      </c>
    </row>
    <row r="8275" spans="1:20" x14ac:dyDescent="0.25">
      <c r="A8275" t="s">
        <v>6883</v>
      </c>
      <c r="B8275" t="s">
        <v>23289</v>
      </c>
      <c r="C8275" t="s">
        <v>10681</v>
      </c>
      <c r="D8275" t="s">
        <v>10683</v>
      </c>
      <c r="E8275" t="s">
        <v>10685</v>
      </c>
      <c r="F8275">
        <v>1.99</v>
      </c>
      <c r="G8275">
        <v>119.4</v>
      </c>
      <c r="H8275">
        <v>60</v>
      </c>
      <c r="I8275" t="s">
        <v>23274</v>
      </c>
      <c r="J8275">
        <v>0</v>
      </c>
      <c r="K8275">
        <v>0</v>
      </c>
      <c r="L8275" t="s">
        <v>10831</v>
      </c>
      <c r="N8275" t="s">
        <v>10902</v>
      </c>
      <c r="O8275" t="s">
        <v>10708</v>
      </c>
      <c r="Q8275" t="s">
        <v>10709</v>
      </c>
      <c r="S8275" t="s">
        <v>10903</v>
      </c>
      <c r="T8275">
        <v>43102.456956018497</v>
      </c>
    </row>
    <row r="8276" spans="1:20" x14ac:dyDescent="0.25">
      <c r="A8276" t="s">
        <v>6884</v>
      </c>
      <c r="B8276" t="s">
        <v>23290</v>
      </c>
      <c r="C8276" t="s">
        <v>10681</v>
      </c>
      <c r="D8276" t="s">
        <v>10683</v>
      </c>
      <c r="E8276" t="s">
        <v>10685</v>
      </c>
      <c r="F8276">
        <v>1.0900000000000001</v>
      </c>
      <c r="G8276">
        <v>130.80000000000001</v>
      </c>
      <c r="H8276">
        <v>120</v>
      </c>
      <c r="I8276" t="s">
        <v>23274</v>
      </c>
      <c r="J8276">
        <v>0</v>
      </c>
      <c r="K8276">
        <v>0</v>
      </c>
      <c r="L8276" t="s">
        <v>10731</v>
      </c>
      <c r="N8276" t="s">
        <v>10746</v>
      </c>
      <c r="O8276" t="s">
        <v>10747</v>
      </c>
      <c r="Q8276" t="s">
        <v>10748</v>
      </c>
      <c r="S8276" t="s">
        <v>10749</v>
      </c>
      <c r="T8276">
        <v>43102.456875000003</v>
      </c>
    </row>
    <row r="8277" spans="1:20" x14ac:dyDescent="0.25">
      <c r="A8277" t="s">
        <v>6885</v>
      </c>
      <c r="B8277" t="s">
        <v>23291</v>
      </c>
      <c r="C8277" t="s">
        <v>10681</v>
      </c>
      <c r="D8277" t="s">
        <v>10683</v>
      </c>
      <c r="E8277" t="s">
        <v>10685</v>
      </c>
      <c r="F8277">
        <v>3.99</v>
      </c>
      <c r="G8277">
        <v>478.8</v>
      </c>
      <c r="H8277">
        <v>120</v>
      </c>
      <c r="I8277" t="s">
        <v>23274</v>
      </c>
      <c r="J8277">
        <v>6</v>
      </c>
      <c r="K8277">
        <v>0</v>
      </c>
      <c r="L8277" t="s">
        <v>10731</v>
      </c>
      <c r="N8277" t="s">
        <v>10700</v>
      </c>
      <c r="O8277" t="s">
        <v>10701</v>
      </c>
      <c r="Q8277" t="s">
        <v>10702</v>
      </c>
      <c r="S8277" t="s">
        <v>10703</v>
      </c>
      <c r="T8277">
        <v>43102.456875000003</v>
      </c>
    </row>
    <row r="8278" spans="1:20" x14ac:dyDescent="0.25">
      <c r="A8278" t="s">
        <v>23292</v>
      </c>
      <c r="B8278" t="s">
        <v>23293</v>
      </c>
      <c r="C8278" t="s">
        <v>10691</v>
      </c>
      <c r="D8278" t="s">
        <v>10683</v>
      </c>
      <c r="E8278" t="s">
        <v>10693</v>
      </c>
      <c r="F8278">
        <v>2.39</v>
      </c>
      <c r="G8278">
        <v>143.4</v>
      </c>
      <c r="H8278">
        <v>60</v>
      </c>
      <c r="I8278" t="s">
        <v>23274</v>
      </c>
      <c r="J8278">
        <v>9</v>
      </c>
      <c r="K8278">
        <v>0</v>
      </c>
      <c r="L8278" t="s">
        <v>10731</v>
      </c>
      <c r="N8278" t="s">
        <v>10700</v>
      </c>
      <c r="O8278" t="s">
        <v>10701</v>
      </c>
      <c r="Q8278" t="s">
        <v>10702</v>
      </c>
      <c r="S8278" t="s">
        <v>10703</v>
      </c>
      <c r="T8278">
        <v>43102.456875000003</v>
      </c>
    </row>
    <row r="8279" spans="1:20" x14ac:dyDescent="0.25">
      <c r="A8279" t="s">
        <v>6886</v>
      </c>
      <c r="B8279" t="s">
        <v>23294</v>
      </c>
      <c r="C8279" t="s">
        <v>10681</v>
      </c>
      <c r="D8279" t="s">
        <v>10683</v>
      </c>
      <c r="E8279" t="s">
        <v>10685</v>
      </c>
      <c r="F8279">
        <v>2.99</v>
      </c>
      <c r="G8279">
        <v>179.4</v>
      </c>
      <c r="H8279">
        <v>60</v>
      </c>
      <c r="I8279" t="s">
        <v>23274</v>
      </c>
      <c r="J8279">
        <v>0</v>
      </c>
      <c r="K8279">
        <v>0</v>
      </c>
      <c r="L8279" t="s">
        <v>10713</v>
      </c>
      <c r="N8279" t="s">
        <v>10803</v>
      </c>
      <c r="O8279" t="s">
        <v>10782</v>
      </c>
      <c r="Q8279" t="s">
        <v>10783</v>
      </c>
      <c r="S8279" t="s">
        <v>10804</v>
      </c>
      <c r="T8279">
        <v>43102.456875000003</v>
      </c>
    </row>
    <row r="8280" spans="1:20" x14ac:dyDescent="0.25">
      <c r="A8280" t="s">
        <v>6887</v>
      </c>
      <c r="B8280" t="s">
        <v>23295</v>
      </c>
      <c r="C8280" t="s">
        <v>10681</v>
      </c>
      <c r="D8280" t="s">
        <v>10683</v>
      </c>
      <c r="E8280" t="s">
        <v>10685</v>
      </c>
      <c r="F8280">
        <v>1.99</v>
      </c>
      <c r="G8280">
        <v>238.8</v>
      </c>
      <c r="H8280">
        <v>120</v>
      </c>
      <c r="I8280" t="s">
        <v>23274</v>
      </c>
      <c r="J8280">
        <v>0</v>
      </c>
      <c r="K8280">
        <v>0</v>
      </c>
      <c r="L8280" t="s">
        <v>10745</v>
      </c>
      <c r="N8280" t="s">
        <v>10826</v>
      </c>
      <c r="O8280" t="s">
        <v>10708</v>
      </c>
      <c r="Q8280" t="s">
        <v>10709</v>
      </c>
      <c r="S8280" t="s">
        <v>10827</v>
      </c>
      <c r="T8280">
        <v>43102.456898148099</v>
      </c>
    </row>
    <row r="8281" spans="1:20" x14ac:dyDescent="0.25">
      <c r="A8281" t="s">
        <v>23296</v>
      </c>
      <c r="B8281" t="s">
        <v>23297</v>
      </c>
      <c r="C8281" t="s">
        <v>10681</v>
      </c>
      <c r="D8281" t="s">
        <v>10683</v>
      </c>
      <c r="E8281" t="s">
        <v>10685</v>
      </c>
      <c r="F8281">
        <v>2.99</v>
      </c>
      <c r="G8281">
        <v>358.8</v>
      </c>
      <c r="H8281">
        <v>120</v>
      </c>
      <c r="I8281" t="s">
        <v>23274</v>
      </c>
      <c r="J8281">
        <v>0</v>
      </c>
      <c r="K8281">
        <v>0</v>
      </c>
      <c r="L8281" t="s">
        <v>10883</v>
      </c>
      <c r="M8281">
        <v>46059</v>
      </c>
      <c r="N8281" t="s">
        <v>10700</v>
      </c>
      <c r="O8281" t="s">
        <v>10701</v>
      </c>
      <c r="Q8281" t="s">
        <v>10702</v>
      </c>
      <c r="S8281" t="s">
        <v>10703</v>
      </c>
      <c r="T8281">
        <v>43102.456979166702</v>
      </c>
    </row>
    <row r="8282" spans="1:20" x14ac:dyDescent="0.25">
      <c r="A8282" t="s">
        <v>6888</v>
      </c>
      <c r="B8282" t="s">
        <v>23298</v>
      </c>
      <c r="C8282" t="s">
        <v>10751</v>
      </c>
      <c r="D8282" t="s">
        <v>10683</v>
      </c>
      <c r="E8282" t="s">
        <v>10836</v>
      </c>
      <c r="F8282">
        <v>1.19</v>
      </c>
      <c r="G8282">
        <v>71.400000000000006</v>
      </c>
      <c r="H8282">
        <v>60</v>
      </c>
      <c r="I8282" t="s">
        <v>23274</v>
      </c>
      <c r="J8282">
        <v>0</v>
      </c>
      <c r="K8282">
        <v>0</v>
      </c>
      <c r="L8282" t="s">
        <v>10858</v>
      </c>
      <c r="M8282">
        <v>43192</v>
      </c>
      <c r="N8282" t="s">
        <v>10991</v>
      </c>
      <c r="O8282" t="s">
        <v>10992</v>
      </c>
      <c r="Q8282" t="s">
        <v>10993</v>
      </c>
      <c r="S8282" t="s">
        <v>10994</v>
      </c>
      <c r="T8282">
        <v>43102.457013888903</v>
      </c>
    </row>
    <row r="8283" spans="1:20" x14ac:dyDescent="0.25">
      <c r="A8283" t="s">
        <v>6889</v>
      </c>
      <c r="B8283" t="s">
        <v>23299</v>
      </c>
      <c r="C8283" t="s">
        <v>10681</v>
      </c>
      <c r="D8283" t="s">
        <v>10683</v>
      </c>
      <c r="E8283" t="s">
        <v>10685</v>
      </c>
      <c r="F8283">
        <v>1.0900000000000001</v>
      </c>
      <c r="G8283">
        <v>130.80000000000001</v>
      </c>
      <c r="H8283">
        <v>120</v>
      </c>
      <c r="I8283" t="s">
        <v>23274</v>
      </c>
      <c r="J8283">
        <v>0</v>
      </c>
      <c r="K8283">
        <v>0</v>
      </c>
      <c r="L8283" t="s">
        <v>11000</v>
      </c>
      <c r="N8283" t="s">
        <v>10837</v>
      </c>
      <c r="O8283" t="s">
        <v>10701</v>
      </c>
      <c r="Q8283" t="s">
        <v>10702</v>
      </c>
      <c r="S8283" t="s">
        <v>10838</v>
      </c>
      <c r="T8283">
        <v>43102.456990740699</v>
      </c>
    </row>
    <row r="8284" spans="1:20" x14ac:dyDescent="0.25">
      <c r="A8284" t="s">
        <v>6890</v>
      </c>
      <c r="B8284" t="s">
        <v>23300</v>
      </c>
      <c r="C8284" t="s">
        <v>10681</v>
      </c>
      <c r="D8284" t="s">
        <v>10683</v>
      </c>
      <c r="E8284" t="s">
        <v>10685</v>
      </c>
      <c r="F8284">
        <v>2.29</v>
      </c>
      <c r="G8284">
        <v>137.4</v>
      </c>
      <c r="H8284">
        <v>60</v>
      </c>
      <c r="I8284" t="s">
        <v>23274</v>
      </c>
      <c r="J8284">
        <v>0</v>
      </c>
      <c r="K8284">
        <v>0</v>
      </c>
      <c r="L8284" t="s">
        <v>10868</v>
      </c>
      <c r="M8284">
        <v>45215</v>
      </c>
      <c r="N8284" t="s">
        <v>10991</v>
      </c>
      <c r="O8284" t="s">
        <v>10992</v>
      </c>
      <c r="Q8284" t="s">
        <v>10993</v>
      </c>
      <c r="S8284" t="s">
        <v>10994</v>
      </c>
      <c r="T8284">
        <v>43102.456990740699</v>
      </c>
    </row>
    <row r="8285" spans="1:20" x14ac:dyDescent="0.25">
      <c r="A8285" t="s">
        <v>10043</v>
      </c>
      <c r="B8285" t="s">
        <v>23301</v>
      </c>
      <c r="C8285" t="s">
        <v>10751</v>
      </c>
      <c r="D8285" t="s">
        <v>10683</v>
      </c>
      <c r="E8285" t="s">
        <v>10685</v>
      </c>
      <c r="F8285">
        <v>3.99</v>
      </c>
      <c r="G8285">
        <v>239.4</v>
      </c>
      <c r="H8285">
        <v>60</v>
      </c>
      <c r="I8285" t="s">
        <v>23274</v>
      </c>
      <c r="J8285">
        <v>0</v>
      </c>
      <c r="K8285">
        <v>0</v>
      </c>
      <c r="L8285" t="s">
        <v>10883</v>
      </c>
      <c r="M8285">
        <v>45856</v>
      </c>
      <c r="N8285" t="s">
        <v>10732</v>
      </c>
      <c r="O8285" t="s">
        <v>10687</v>
      </c>
      <c r="Q8285" t="s">
        <v>10688</v>
      </c>
      <c r="S8285" t="s">
        <v>10733</v>
      </c>
      <c r="T8285">
        <v>43102.456979166702</v>
      </c>
    </row>
    <row r="8286" spans="1:20" x14ac:dyDescent="0.25">
      <c r="A8286" t="s">
        <v>10044</v>
      </c>
      <c r="B8286" t="s">
        <v>23302</v>
      </c>
      <c r="C8286" t="s">
        <v>10751</v>
      </c>
      <c r="D8286" t="s">
        <v>10683</v>
      </c>
      <c r="E8286" t="s">
        <v>10685</v>
      </c>
      <c r="F8286">
        <v>3.99</v>
      </c>
      <c r="G8286">
        <v>239.4</v>
      </c>
      <c r="H8286">
        <v>60</v>
      </c>
      <c r="I8286" t="s">
        <v>23274</v>
      </c>
      <c r="J8286">
        <v>0</v>
      </c>
      <c r="K8286">
        <v>0</v>
      </c>
      <c r="L8286" t="s">
        <v>10868</v>
      </c>
      <c r="M8286">
        <v>45856</v>
      </c>
      <c r="N8286" t="s">
        <v>10732</v>
      </c>
      <c r="O8286" t="s">
        <v>10687</v>
      </c>
      <c r="Q8286" t="s">
        <v>10688</v>
      </c>
      <c r="S8286" t="s">
        <v>10733</v>
      </c>
      <c r="T8286">
        <v>43102.456990740699</v>
      </c>
    </row>
    <row r="8287" spans="1:20" x14ac:dyDescent="0.25">
      <c r="A8287" t="s">
        <v>6891</v>
      </c>
      <c r="B8287" t="s">
        <v>23303</v>
      </c>
      <c r="C8287" t="s">
        <v>10681</v>
      </c>
      <c r="D8287" t="s">
        <v>10683</v>
      </c>
      <c r="E8287" t="s">
        <v>10685</v>
      </c>
      <c r="F8287">
        <v>1.0900000000000001</v>
      </c>
      <c r="G8287">
        <v>130.80000000000001</v>
      </c>
      <c r="H8287">
        <v>120</v>
      </c>
      <c r="I8287" t="s">
        <v>23274</v>
      </c>
      <c r="J8287">
        <v>0</v>
      </c>
      <c r="K8287">
        <v>0</v>
      </c>
      <c r="L8287" t="s">
        <v>10717</v>
      </c>
      <c r="N8287" t="s">
        <v>10700</v>
      </c>
      <c r="O8287" t="s">
        <v>10701</v>
      </c>
      <c r="Q8287" t="s">
        <v>10702</v>
      </c>
      <c r="S8287" t="s">
        <v>10703</v>
      </c>
      <c r="T8287">
        <v>43102.456921296303</v>
      </c>
    </row>
    <row r="8288" spans="1:20" x14ac:dyDescent="0.25">
      <c r="A8288" t="s">
        <v>6892</v>
      </c>
      <c r="B8288" t="s">
        <v>23304</v>
      </c>
      <c r="C8288" t="s">
        <v>10681</v>
      </c>
      <c r="D8288" t="s">
        <v>10683</v>
      </c>
      <c r="E8288" t="s">
        <v>10685</v>
      </c>
      <c r="F8288">
        <v>2.19</v>
      </c>
      <c r="G8288">
        <v>262.8</v>
      </c>
      <c r="H8288">
        <v>120</v>
      </c>
      <c r="I8288" t="s">
        <v>23274</v>
      </c>
      <c r="J8288">
        <v>4</v>
      </c>
      <c r="K8288">
        <v>0</v>
      </c>
      <c r="L8288" t="s">
        <v>10918</v>
      </c>
      <c r="N8288" t="s">
        <v>10732</v>
      </c>
      <c r="O8288" t="s">
        <v>10687</v>
      </c>
      <c r="Q8288" t="s">
        <v>10688</v>
      </c>
      <c r="S8288" t="s">
        <v>10733</v>
      </c>
      <c r="T8288">
        <v>43102.456967592603</v>
      </c>
    </row>
    <row r="8289" spans="1:20" x14ac:dyDescent="0.25">
      <c r="A8289" t="s">
        <v>6893</v>
      </c>
      <c r="B8289" t="s">
        <v>23305</v>
      </c>
      <c r="C8289" t="s">
        <v>10751</v>
      </c>
      <c r="D8289" t="s">
        <v>10752</v>
      </c>
      <c r="E8289" t="s">
        <v>10753</v>
      </c>
      <c r="F8289">
        <v>12.99</v>
      </c>
      <c r="G8289">
        <v>155.88</v>
      </c>
      <c r="H8289">
        <v>12</v>
      </c>
      <c r="I8289" t="s">
        <v>23274</v>
      </c>
      <c r="J8289">
        <v>0</v>
      </c>
      <c r="K8289">
        <v>0</v>
      </c>
      <c r="L8289" t="s">
        <v>11042</v>
      </c>
      <c r="M8289">
        <v>43368</v>
      </c>
      <c r="N8289" t="s">
        <v>10732</v>
      </c>
      <c r="O8289" t="s">
        <v>10687</v>
      </c>
      <c r="Q8289" t="s">
        <v>10688</v>
      </c>
      <c r="S8289" t="s">
        <v>10733</v>
      </c>
      <c r="T8289">
        <v>43102.457013888903</v>
      </c>
    </row>
    <row r="8290" spans="1:20" x14ac:dyDescent="0.25">
      <c r="A8290" t="s">
        <v>6894</v>
      </c>
      <c r="B8290" t="s">
        <v>23306</v>
      </c>
      <c r="C8290" t="s">
        <v>10751</v>
      </c>
      <c r="D8290" t="s">
        <v>10752</v>
      </c>
      <c r="E8290" t="s">
        <v>10836</v>
      </c>
      <c r="F8290">
        <v>2.39</v>
      </c>
      <c r="G8290">
        <v>71.7</v>
      </c>
      <c r="H8290">
        <v>30</v>
      </c>
      <c r="I8290" t="s">
        <v>23274</v>
      </c>
      <c r="J8290">
        <v>0</v>
      </c>
      <c r="K8290">
        <v>0</v>
      </c>
      <c r="L8290" t="s">
        <v>10791</v>
      </c>
      <c r="N8290" t="s">
        <v>10700</v>
      </c>
      <c r="O8290" t="s">
        <v>10701</v>
      </c>
      <c r="Q8290" t="s">
        <v>10702</v>
      </c>
      <c r="S8290" t="s">
        <v>10703</v>
      </c>
      <c r="T8290">
        <v>43102.456967592603</v>
      </c>
    </row>
    <row r="8291" spans="1:20" x14ac:dyDescent="0.25">
      <c r="A8291" t="s">
        <v>23307</v>
      </c>
      <c r="B8291" t="s">
        <v>23308</v>
      </c>
      <c r="C8291" t="s">
        <v>10691</v>
      </c>
      <c r="D8291" t="s">
        <v>10683</v>
      </c>
      <c r="E8291" t="s">
        <v>10693</v>
      </c>
      <c r="F8291">
        <v>9.59</v>
      </c>
      <c r="G8291">
        <v>115.08</v>
      </c>
      <c r="H8291">
        <v>12</v>
      </c>
      <c r="I8291" t="s">
        <v>23274</v>
      </c>
      <c r="J8291">
        <v>0</v>
      </c>
      <c r="K8291">
        <v>0</v>
      </c>
      <c r="L8291" t="s">
        <v>10717</v>
      </c>
      <c r="N8291" t="s">
        <v>10837</v>
      </c>
      <c r="O8291" t="s">
        <v>10701</v>
      </c>
      <c r="Q8291" t="s">
        <v>10702</v>
      </c>
      <c r="S8291" t="s">
        <v>10838</v>
      </c>
      <c r="T8291">
        <v>43102.456921296303</v>
      </c>
    </row>
    <row r="8292" spans="1:20" x14ac:dyDescent="0.25">
      <c r="A8292" t="s">
        <v>6895</v>
      </c>
      <c r="B8292" t="s">
        <v>23309</v>
      </c>
      <c r="C8292" t="s">
        <v>10681</v>
      </c>
      <c r="D8292" t="s">
        <v>10683</v>
      </c>
      <c r="E8292" t="s">
        <v>10685</v>
      </c>
      <c r="F8292">
        <v>5.99</v>
      </c>
      <c r="G8292">
        <v>718.8</v>
      </c>
      <c r="H8292">
        <v>120</v>
      </c>
      <c r="I8292" t="s">
        <v>23274</v>
      </c>
      <c r="J8292">
        <v>0</v>
      </c>
      <c r="K8292">
        <v>0</v>
      </c>
      <c r="L8292" t="s">
        <v>10740</v>
      </c>
      <c r="N8292" t="s">
        <v>10793</v>
      </c>
      <c r="O8292" t="s">
        <v>10782</v>
      </c>
      <c r="Q8292" t="s">
        <v>10783</v>
      </c>
      <c r="S8292" t="s">
        <v>10794</v>
      </c>
      <c r="T8292">
        <v>43102.456886574102</v>
      </c>
    </row>
    <row r="8293" spans="1:20" x14ac:dyDescent="0.25">
      <c r="A8293" t="s">
        <v>23310</v>
      </c>
      <c r="B8293" t="s">
        <v>23311</v>
      </c>
      <c r="C8293" t="s">
        <v>10691</v>
      </c>
      <c r="D8293" t="s">
        <v>10752</v>
      </c>
      <c r="E8293" t="s">
        <v>10693</v>
      </c>
      <c r="F8293">
        <v>4.99</v>
      </c>
      <c r="G8293">
        <v>59.88</v>
      </c>
      <c r="H8293">
        <v>12</v>
      </c>
      <c r="I8293" t="s">
        <v>23274</v>
      </c>
      <c r="J8293">
        <v>0</v>
      </c>
      <c r="K8293">
        <v>0</v>
      </c>
      <c r="L8293" t="s">
        <v>10862</v>
      </c>
      <c r="M8293">
        <v>43685</v>
      </c>
      <c r="N8293" t="s">
        <v>10700</v>
      </c>
      <c r="O8293" t="s">
        <v>10701</v>
      </c>
      <c r="Q8293" t="s">
        <v>10702</v>
      </c>
      <c r="S8293" t="s">
        <v>10703</v>
      </c>
      <c r="T8293">
        <v>43102.456909722197</v>
      </c>
    </row>
    <row r="8294" spans="1:20" x14ac:dyDescent="0.25">
      <c r="A8294" t="s">
        <v>6896</v>
      </c>
      <c r="B8294" t="s">
        <v>23312</v>
      </c>
      <c r="C8294" t="s">
        <v>10681</v>
      </c>
      <c r="D8294" t="s">
        <v>10683</v>
      </c>
      <c r="E8294" t="s">
        <v>10685</v>
      </c>
      <c r="F8294">
        <v>1.0900000000000001</v>
      </c>
      <c r="G8294">
        <v>130.80000000000001</v>
      </c>
      <c r="H8294">
        <v>120</v>
      </c>
      <c r="I8294" t="s">
        <v>23274</v>
      </c>
      <c r="J8294">
        <v>0</v>
      </c>
      <c r="K8294">
        <v>0</v>
      </c>
      <c r="L8294" t="s">
        <v>10862</v>
      </c>
      <c r="N8294" t="s">
        <v>10686</v>
      </c>
      <c r="O8294" t="s">
        <v>10687</v>
      </c>
      <c r="Q8294" t="s">
        <v>10688</v>
      </c>
      <c r="S8294" t="s">
        <v>10689</v>
      </c>
      <c r="T8294">
        <v>43102.456909722197</v>
      </c>
    </row>
    <row r="8295" spans="1:20" x14ac:dyDescent="0.25">
      <c r="A8295" t="s">
        <v>23313</v>
      </c>
      <c r="B8295" t="s">
        <v>23314</v>
      </c>
      <c r="C8295" t="s">
        <v>10751</v>
      </c>
      <c r="D8295" t="s">
        <v>10752</v>
      </c>
      <c r="E8295" t="s">
        <v>10753</v>
      </c>
      <c r="F8295">
        <v>8.99</v>
      </c>
      <c r="G8295">
        <v>179.8</v>
      </c>
      <c r="H8295">
        <v>20</v>
      </c>
      <c r="I8295" t="s">
        <v>23274</v>
      </c>
      <c r="J8295">
        <v>0</v>
      </c>
      <c r="K8295">
        <v>0</v>
      </c>
      <c r="L8295" t="s">
        <v>10840</v>
      </c>
      <c r="N8295" t="s">
        <v>10841</v>
      </c>
      <c r="O8295" t="s">
        <v>10708</v>
      </c>
      <c r="Q8295" t="s">
        <v>10709</v>
      </c>
      <c r="S8295" t="s">
        <v>10842</v>
      </c>
      <c r="T8295">
        <v>43102.456863425898</v>
      </c>
    </row>
    <row r="8296" spans="1:20" x14ac:dyDescent="0.25">
      <c r="A8296" t="s">
        <v>23315</v>
      </c>
      <c r="B8296" t="s">
        <v>23316</v>
      </c>
      <c r="C8296" t="s">
        <v>10751</v>
      </c>
      <c r="D8296" t="s">
        <v>10683</v>
      </c>
      <c r="E8296" t="s">
        <v>10753</v>
      </c>
      <c r="F8296">
        <v>0.75</v>
      </c>
      <c r="G8296">
        <v>45</v>
      </c>
      <c r="H8296">
        <v>60</v>
      </c>
      <c r="I8296" t="s">
        <v>23274</v>
      </c>
      <c r="J8296">
        <v>0</v>
      </c>
      <c r="K8296">
        <v>0</v>
      </c>
      <c r="L8296" t="s">
        <v>10758</v>
      </c>
      <c r="N8296" t="s">
        <v>11086</v>
      </c>
      <c r="O8296" t="s">
        <v>10708</v>
      </c>
      <c r="Q8296" t="s">
        <v>10709</v>
      </c>
      <c r="S8296" t="s">
        <v>11087</v>
      </c>
      <c r="T8296">
        <v>43109.404224537</v>
      </c>
    </row>
    <row r="8297" spans="1:20" x14ac:dyDescent="0.25">
      <c r="A8297" t="s">
        <v>23317</v>
      </c>
      <c r="B8297" t="s">
        <v>23318</v>
      </c>
      <c r="C8297" t="s">
        <v>10691</v>
      </c>
      <c r="D8297" t="s">
        <v>10683</v>
      </c>
      <c r="E8297" t="s">
        <v>10693</v>
      </c>
      <c r="F8297">
        <v>1.31</v>
      </c>
      <c r="G8297">
        <v>78.599999999999994</v>
      </c>
      <c r="H8297">
        <v>60</v>
      </c>
      <c r="I8297" t="s">
        <v>23274</v>
      </c>
      <c r="J8297">
        <v>0</v>
      </c>
      <c r="K8297">
        <v>0</v>
      </c>
      <c r="L8297" t="s">
        <v>10868</v>
      </c>
      <c r="N8297" t="s">
        <v>10826</v>
      </c>
      <c r="O8297" t="s">
        <v>10708</v>
      </c>
      <c r="Q8297" t="s">
        <v>10709</v>
      </c>
      <c r="S8297" t="s">
        <v>10827</v>
      </c>
      <c r="T8297">
        <v>43102.456990740699</v>
      </c>
    </row>
    <row r="8298" spans="1:20" x14ac:dyDescent="0.25">
      <c r="A8298" t="s">
        <v>6897</v>
      </c>
      <c r="B8298" t="s">
        <v>23319</v>
      </c>
      <c r="C8298" t="s">
        <v>10681</v>
      </c>
      <c r="D8298" t="s">
        <v>10683</v>
      </c>
      <c r="E8298" t="s">
        <v>10685</v>
      </c>
      <c r="F8298">
        <v>2.19</v>
      </c>
      <c r="G8298">
        <v>262.8</v>
      </c>
      <c r="H8298">
        <v>120</v>
      </c>
      <c r="I8298" t="s">
        <v>23274</v>
      </c>
      <c r="J8298">
        <v>0</v>
      </c>
      <c r="K8298">
        <v>0</v>
      </c>
      <c r="L8298" t="s">
        <v>10862</v>
      </c>
      <c r="N8298" t="s">
        <v>10732</v>
      </c>
      <c r="O8298" t="s">
        <v>10687</v>
      </c>
      <c r="Q8298" t="s">
        <v>10688</v>
      </c>
      <c r="S8298" t="s">
        <v>10733</v>
      </c>
      <c r="T8298">
        <v>43102.456909722197</v>
      </c>
    </row>
    <row r="8299" spans="1:20" x14ac:dyDescent="0.25">
      <c r="A8299" t="s">
        <v>6898</v>
      </c>
      <c r="B8299" t="s">
        <v>23320</v>
      </c>
      <c r="C8299" t="s">
        <v>10681</v>
      </c>
      <c r="D8299" t="s">
        <v>10683</v>
      </c>
      <c r="E8299" t="s">
        <v>10685</v>
      </c>
      <c r="F8299">
        <v>1.0900000000000001</v>
      </c>
      <c r="G8299">
        <v>130.80000000000001</v>
      </c>
      <c r="H8299">
        <v>120</v>
      </c>
      <c r="I8299" t="s">
        <v>23274</v>
      </c>
      <c r="J8299">
        <v>0</v>
      </c>
      <c r="K8299">
        <v>0</v>
      </c>
      <c r="L8299" t="s">
        <v>10831</v>
      </c>
      <c r="N8299" t="s">
        <v>10803</v>
      </c>
      <c r="O8299" t="s">
        <v>10782</v>
      </c>
      <c r="Q8299" t="s">
        <v>10783</v>
      </c>
      <c r="S8299" t="s">
        <v>10804</v>
      </c>
      <c r="T8299">
        <v>43102.456956018497</v>
      </c>
    </row>
    <row r="8300" spans="1:20" x14ac:dyDescent="0.25">
      <c r="A8300" t="s">
        <v>6899</v>
      </c>
      <c r="B8300" t="s">
        <v>23321</v>
      </c>
      <c r="C8300" t="s">
        <v>10681</v>
      </c>
      <c r="D8300" t="s">
        <v>10683</v>
      </c>
      <c r="E8300" t="s">
        <v>10685</v>
      </c>
      <c r="F8300">
        <v>1.0900000000000001</v>
      </c>
      <c r="G8300">
        <v>130.80000000000001</v>
      </c>
      <c r="H8300">
        <v>120</v>
      </c>
      <c r="I8300" t="s">
        <v>23274</v>
      </c>
      <c r="J8300">
        <v>0</v>
      </c>
      <c r="K8300">
        <v>0</v>
      </c>
      <c r="L8300" t="s">
        <v>10831</v>
      </c>
      <c r="N8300" t="s">
        <v>10686</v>
      </c>
      <c r="O8300" t="s">
        <v>10687</v>
      </c>
      <c r="Q8300" t="s">
        <v>10688</v>
      </c>
      <c r="S8300" t="s">
        <v>10689</v>
      </c>
      <c r="T8300">
        <v>43102.456956018497</v>
      </c>
    </row>
    <row r="8301" spans="1:20" x14ac:dyDescent="0.25">
      <c r="A8301" t="s">
        <v>6900</v>
      </c>
      <c r="B8301" t="s">
        <v>23322</v>
      </c>
      <c r="C8301" t="s">
        <v>10681</v>
      </c>
      <c r="D8301" t="s">
        <v>10683</v>
      </c>
      <c r="E8301" t="s">
        <v>10685</v>
      </c>
      <c r="F8301">
        <v>1.0900000000000001</v>
      </c>
      <c r="G8301">
        <v>130.80000000000001</v>
      </c>
      <c r="H8301">
        <v>120</v>
      </c>
      <c r="I8301" t="s">
        <v>23274</v>
      </c>
      <c r="J8301">
        <v>0</v>
      </c>
      <c r="K8301">
        <v>0</v>
      </c>
      <c r="L8301" t="s">
        <v>10831</v>
      </c>
      <c r="N8301" t="s">
        <v>10803</v>
      </c>
      <c r="O8301" t="s">
        <v>10782</v>
      </c>
      <c r="Q8301" t="s">
        <v>10783</v>
      </c>
      <c r="S8301" t="s">
        <v>10804</v>
      </c>
      <c r="T8301">
        <v>43102.456956018497</v>
      </c>
    </row>
    <row r="8302" spans="1:20" x14ac:dyDescent="0.25">
      <c r="A8302" t="s">
        <v>6901</v>
      </c>
      <c r="B8302" t="s">
        <v>23323</v>
      </c>
      <c r="C8302" t="s">
        <v>10681</v>
      </c>
      <c r="D8302" t="s">
        <v>10683</v>
      </c>
      <c r="E8302" t="s">
        <v>10685</v>
      </c>
      <c r="F8302">
        <v>2.79</v>
      </c>
      <c r="G8302">
        <v>334.8</v>
      </c>
      <c r="H8302">
        <v>120</v>
      </c>
      <c r="I8302" t="s">
        <v>23274</v>
      </c>
      <c r="J8302">
        <v>0</v>
      </c>
      <c r="K8302">
        <v>0</v>
      </c>
      <c r="L8302" t="s">
        <v>11136</v>
      </c>
      <c r="N8302" t="s">
        <v>10991</v>
      </c>
      <c r="O8302" t="s">
        <v>10992</v>
      </c>
      <c r="Q8302" t="s">
        <v>10993</v>
      </c>
      <c r="S8302" t="s">
        <v>10994</v>
      </c>
      <c r="T8302">
        <v>43822.381608796299</v>
      </c>
    </row>
    <row r="8303" spans="1:20" x14ac:dyDescent="0.25">
      <c r="A8303" t="s">
        <v>6902</v>
      </c>
      <c r="B8303" t="s">
        <v>23324</v>
      </c>
      <c r="C8303" t="s">
        <v>10681</v>
      </c>
      <c r="D8303" t="s">
        <v>10683</v>
      </c>
      <c r="E8303" t="s">
        <v>10685</v>
      </c>
      <c r="F8303">
        <v>2.29</v>
      </c>
      <c r="G8303">
        <v>274.8</v>
      </c>
      <c r="H8303">
        <v>120</v>
      </c>
      <c r="I8303" t="s">
        <v>23274</v>
      </c>
      <c r="J8303">
        <v>0</v>
      </c>
      <c r="K8303">
        <v>0</v>
      </c>
      <c r="L8303" t="s">
        <v>10868</v>
      </c>
      <c r="N8303" t="s">
        <v>10991</v>
      </c>
      <c r="O8303" t="s">
        <v>10992</v>
      </c>
      <c r="Q8303" t="s">
        <v>10993</v>
      </c>
      <c r="S8303" t="s">
        <v>10994</v>
      </c>
      <c r="T8303">
        <v>43102.456990740699</v>
      </c>
    </row>
    <row r="8304" spans="1:20" x14ac:dyDescent="0.25">
      <c r="A8304" t="s">
        <v>6903</v>
      </c>
      <c r="B8304" t="s">
        <v>23325</v>
      </c>
      <c r="C8304" t="s">
        <v>10681</v>
      </c>
      <c r="D8304" t="s">
        <v>10683</v>
      </c>
      <c r="E8304" t="s">
        <v>10685</v>
      </c>
      <c r="F8304">
        <v>2.99</v>
      </c>
      <c r="G8304">
        <v>358.8</v>
      </c>
      <c r="H8304">
        <v>120</v>
      </c>
      <c r="I8304" t="s">
        <v>23274</v>
      </c>
      <c r="J8304">
        <v>0</v>
      </c>
      <c r="K8304">
        <v>0</v>
      </c>
      <c r="L8304" t="s">
        <v>10722</v>
      </c>
      <c r="N8304" t="s">
        <v>10770</v>
      </c>
      <c r="S8304" t="s">
        <v>10771</v>
      </c>
      <c r="T8304">
        <v>43102.456956018497</v>
      </c>
    </row>
    <row r="8305" spans="1:20" x14ac:dyDescent="0.25">
      <c r="A8305" t="s">
        <v>6904</v>
      </c>
      <c r="B8305" t="s">
        <v>23326</v>
      </c>
      <c r="C8305" t="s">
        <v>10691</v>
      </c>
      <c r="D8305" t="s">
        <v>10683</v>
      </c>
      <c r="E8305" t="s">
        <v>10693</v>
      </c>
      <c r="F8305">
        <v>7.99</v>
      </c>
      <c r="G8305">
        <v>191.76</v>
      </c>
      <c r="H8305">
        <v>24</v>
      </c>
      <c r="I8305" t="s">
        <v>23274</v>
      </c>
      <c r="J8305">
        <v>0</v>
      </c>
      <c r="K8305">
        <v>0</v>
      </c>
      <c r="L8305" t="s">
        <v>10692</v>
      </c>
      <c r="N8305" t="s">
        <v>10718</v>
      </c>
      <c r="O8305" t="s">
        <v>10708</v>
      </c>
      <c r="Q8305" t="s">
        <v>10709</v>
      </c>
      <c r="S8305" t="s">
        <v>10719</v>
      </c>
      <c r="T8305">
        <v>43102.456956018497</v>
      </c>
    </row>
    <row r="8306" spans="1:20" x14ac:dyDescent="0.25">
      <c r="A8306" t="s">
        <v>6905</v>
      </c>
      <c r="B8306" t="s">
        <v>23327</v>
      </c>
      <c r="C8306" t="s">
        <v>10681</v>
      </c>
      <c r="D8306" t="s">
        <v>10683</v>
      </c>
      <c r="E8306" t="s">
        <v>10685</v>
      </c>
      <c r="F8306">
        <v>1.0900000000000001</v>
      </c>
      <c r="G8306">
        <v>130.80000000000001</v>
      </c>
      <c r="H8306">
        <v>120</v>
      </c>
      <c r="I8306" t="s">
        <v>23274</v>
      </c>
      <c r="J8306">
        <v>0</v>
      </c>
      <c r="K8306">
        <v>0</v>
      </c>
      <c r="L8306" t="s">
        <v>10791</v>
      </c>
      <c r="N8306" t="s">
        <v>10686</v>
      </c>
      <c r="O8306" t="s">
        <v>10687</v>
      </c>
      <c r="Q8306" t="s">
        <v>10688</v>
      </c>
      <c r="S8306" t="s">
        <v>10689</v>
      </c>
      <c r="T8306">
        <v>43102.456967592603</v>
      </c>
    </row>
    <row r="8307" spans="1:20" x14ac:dyDescent="0.25">
      <c r="A8307" t="s">
        <v>6906</v>
      </c>
      <c r="B8307" t="s">
        <v>23328</v>
      </c>
      <c r="C8307" t="s">
        <v>10681</v>
      </c>
      <c r="D8307" t="s">
        <v>10683</v>
      </c>
      <c r="E8307" t="s">
        <v>10685</v>
      </c>
      <c r="F8307">
        <v>2.4900000000000002</v>
      </c>
      <c r="G8307">
        <v>149.4</v>
      </c>
      <c r="H8307">
        <v>60</v>
      </c>
      <c r="I8307" t="s">
        <v>23274</v>
      </c>
      <c r="J8307">
        <v>0</v>
      </c>
      <c r="K8307">
        <v>0</v>
      </c>
      <c r="L8307" t="s">
        <v>10731</v>
      </c>
      <c r="M8307">
        <v>43665</v>
      </c>
      <c r="N8307" t="s">
        <v>10746</v>
      </c>
      <c r="O8307" t="s">
        <v>10747</v>
      </c>
      <c r="Q8307" t="s">
        <v>10748</v>
      </c>
      <c r="S8307" t="s">
        <v>10749</v>
      </c>
      <c r="T8307">
        <v>43102.456875000003</v>
      </c>
    </row>
    <row r="8308" spans="1:20" x14ac:dyDescent="0.25">
      <c r="A8308" t="s">
        <v>23329</v>
      </c>
      <c r="B8308" t="s">
        <v>23330</v>
      </c>
      <c r="C8308" t="s">
        <v>10691</v>
      </c>
      <c r="D8308" t="s">
        <v>10683</v>
      </c>
      <c r="E8308" t="s">
        <v>10693</v>
      </c>
      <c r="F8308">
        <v>0.25</v>
      </c>
      <c r="G8308">
        <v>30</v>
      </c>
      <c r="H8308">
        <v>120</v>
      </c>
      <c r="I8308" t="s">
        <v>23274</v>
      </c>
      <c r="J8308">
        <v>6</v>
      </c>
      <c r="K8308">
        <v>0</v>
      </c>
      <c r="L8308" t="s">
        <v>10758</v>
      </c>
      <c r="N8308" t="s">
        <v>10746</v>
      </c>
      <c r="O8308" t="s">
        <v>10747</v>
      </c>
      <c r="Q8308" t="s">
        <v>10748</v>
      </c>
      <c r="S8308" t="s">
        <v>10749</v>
      </c>
      <c r="T8308">
        <v>43109.404224537</v>
      </c>
    </row>
    <row r="8309" spans="1:20" x14ac:dyDescent="0.25">
      <c r="A8309" t="s">
        <v>23331</v>
      </c>
      <c r="B8309" t="s">
        <v>23332</v>
      </c>
      <c r="C8309" t="s">
        <v>10691</v>
      </c>
      <c r="D8309" t="s">
        <v>10683</v>
      </c>
      <c r="E8309" t="s">
        <v>10693</v>
      </c>
      <c r="F8309">
        <v>0.75</v>
      </c>
      <c r="G8309">
        <v>90</v>
      </c>
      <c r="H8309">
        <v>120</v>
      </c>
      <c r="I8309" t="s">
        <v>23274</v>
      </c>
      <c r="J8309">
        <v>0</v>
      </c>
      <c r="K8309">
        <v>0</v>
      </c>
      <c r="L8309" t="s">
        <v>10758</v>
      </c>
      <c r="N8309" t="s">
        <v>10686</v>
      </c>
      <c r="O8309" t="s">
        <v>10687</v>
      </c>
      <c r="Q8309" t="s">
        <v>10688</v>
      </c>
      <c r="S8309" t="s">
        <v>10689</v>
      </c>
      <c r="T8309">
        <v>43109.404224537</v>
      </c>
    </row>
    <row r="8310" spans="1:20" x14ac:dyDescent="0.25">
      <c r="A8310" t="s">
        <v>23333</v>
      </c>
      <c r="B8310" t="s">
        <v>23334</v>
      </c>
      <c r="C8310" t="s">
        <v>10751</v>
      </c>
      <c r="D8310" t="s">
        <v>10683</v>
      </c>
      <c r="E8310" t="s">
        <v>10753</v>
      </c>
      <c r="F8310">
        <v>2.4900000000000002</v>
      </c>
      <c r="G8310">
        <v>298.8</v>
      </c>
      <c r="H8310">
        <v>120</v>
      </c>
      <c r="I8310" t="s">
        <v>23274</v>
      </c>
      <c r="J8310">
        <v>0</v>
      </c>
      <c r="K8310">
        <v>0</v>
      </c>
      <c r="L8310" t="s">
        <v>10758</v>
      </c>
      <c r="N8310" t="s">
        <v>10732</v>
      </c>
      <c r="O8310" t="s">
        <v>10687</v>
      </c>
      <c r="Q8310" t="s">
        <v>10688</v>
      </c>
      <c r="S8310" t="s">
        <v>10733</v>
      </c>
      <c r="T8310">
        <v>43109.404224537</v>
      </c>
    </row>
    <row r="8311" spans="1:20" x14ac:dyDescent="0.25">
      <c r="A8311" t="s">
        <v>23335</v>
      </c>
      <c r="B8311" t="s">
        <v>23336</v>
      </c>
      <c r="C8311" t="s">
        <v>10691</v>
      </c>
      <c r="D8311" t="s">
        <v>10683</v>
      </c>
      <c r="E8311" t="s">
        <v>10693</v>
      </c>
      <c r="F8311">
        <v>1.49</v>
      </c>
      <c r="G8311">
        <v>178.8</v>
      </c>
      <c r="H8311">
        <v>120</v>
      </c>
      <c r="I8311" t="s">
        <v>23274</v>
      </c>
      <c r="J8311">
        <v>0</v>
      </c>
      <c r="K8311">
        <v>0</v>
      </c>
      <c r="L8311" t="s">
        <v>10758</v>
      </c>
      <c r="N8311" t="s">
        <v>10694</v>
      </c>
      <c r="O8311" t="s">
        <v>10695</v>
      </c>
      <c r="Q8311" t="s">
        <v>10696</v>
      </c>
      <c r="S8311" t="s">
        <v>10697</v>
      </c>
      <c r="T8311">
        <v>43109.404224537</v>
      </c>
    </row>
    <row r="8312" spans="1:20" x14ac:dyDescent="0.25">
      <c r="A8312" t="s">
        <v>6907</v>
      </c>
      <c r="B8312" t="s">
        <v>23337</v>
      </c>
      <c r="C8312" t="s">
        <v>10681</v>
      </c>
      <c r="D8312" t="s">
        <v>10683</v>
      </c>
      <c r="E8312" t="s">
        <v>10685</v>
      </c>
      <c r="F8312">
        <v>1.0900000000000001</v>
      </c>
      <c r="G8312">
        <v>130.80000000000001</v>
      </c>
      <c r="H8312">
        <v>120</v>
      </c>
      <c r="I8312" t="s">
        <v>23274</v>
      </c>
      <c r="J8312">
        <v>0</v>
      </c>
      <c r="K8312">
        <v>0</v>
      </c>
      <c r="L8312" t="s">
        <v>10862</v>
      </c>
      <c r="N8312" t="s">
        <v>10746</v>
      </c>
      <c r="O8312" t="s">
        <v>10747</v>
      </c>
      <c r="Q8312" t="s">
        <v>10748</v>
      </c>
      <c r="S8312" t="s">
        <v>10749</v>
      </c>
      <c r="T8312">
        <v>43102.456909722197</v>
      </c>
    </row>
    <row r="8313" spans="1:20" x14ac:dyDescent="0.25">
      <c r="A8313" t="s">
        <v>23338</v>
      </c>
      <c r="B8313" t="s">
        <v>23339</v>
      </c>
      <c r="C8313" t="s">
        <v>10691</v>
      </c>
      <c r="D8313" t="s">
        <v>10683</v>
      </c>
      <c r="E8313" t="s">
        <v>10693</v>
      </c>
      <c r="F8313">
        <v>0.99</v>
      </c>
      <c r="G8313">
        <v>118.8</v>
      </c>
      <c r="H8313">
        <v>120</v>
      </c>
      <c r="I8313" t="s">
        <v>23274</v>
      </c>
      <c r="J8313">
        <v>0</v>
      </c>
      <c r="K8313">
        <v>0</v>
      </c>
      <c r="L8313" t="s">
        <v>10788</v>
      </c>
      <c r="N8313" t="s">
        <v>10803</v>
      </c>
      <c r="O8313" t="s">
        <v>10782</v>
      </c>
      <c r="Q8313" t="s">
        <v>10783</v>
      </c>
      <c r="S8313" t="s">
        <v>10804</v>
      </c>
      <c r="T8313">
        <v>43102.456921296303</v>
      </c>
    </row>
    <row r="8314" spans="1:20" x14ac:dyDescent="0.25">
      <c r="A8314" t="s">
        <v>6908</v>
      </c>
      <c r="B8314" t="s">
        <v>23340</v>
      </c>
      <c r="C8314" t="s">
        <v>10681</v>
      </c>
      <c r="D8314" t="s">
        <v>10683</v>
      </c>
      <c r="E8314" t="s">
        <v>10685</v>
      </c>
      <c r="F8314">
        <v>2.19</v>
      </c>
      <c r="G8314">
        <v>262.8</v>
      </c>
      <c r="H8314">
        <v>120</v>
      </c>
      <c r="I8314" t="s">
        <v>23274</v>
      </c>
      <c r="J8314">
        <v>0</v>
      </c>
      <c r="K8314">
        <v>0</v>
      </c>
      <c r="L8314" t="s">
        <v>10731</v>
      </c>
      <c r="N8314" t="s">
        <v>10781</v>
      </c>
      <c r="O8314" t="s">
        <v>10782</v>
      </c>
      <c r="Q8314" t="s">
        <v>10783</v>
      </c>
      <c r="S8314" t="s">
        <v>10784</v>
      </c>
      <c r="T8314">
        <v>43102.456875000003</v>
      </c>
    </row>
    <row r="8315" spans="1:20" x14ac:dyDescent="0.25">
      <c r="A8315" t="s">
        <v>23341</v>
      </c>
      <c r="B8315" t="s">
        <v>23342</v>
      </c>
      <c r="C8315" t="s">
        <v>10691</v>
      </c>
      <c r="D8315" t="s">
        <v>10683</v>
      </c>
      <c r="E8315" t="s">
        <v>10693</v>
      </c>
      <c r="F8315">
        <v>3.49</v>
      </c>
      <c r="G8315">
        <v>209.4</v>
      </c>
      <c r="H8315">
        <v>60</v>
      </c>
      <c r="I8315" t="s">
        <v>23274</v>
      </c>
      <c r="J8315">
        <v>0</v>
      </c>
      <c r="K8315">
        <v>0</v>
      </c>
      <c r="L8315" t="s">
        <v>10717</v>
      </c>
      <c r="N8315" t="s">
        <v>10803</v>
      </c>
      <c r="O8315" t="s">
        <v>10782</v>
      </c>
      <c r="Q8315" t="s">
        <v>10783</v>
      </c>
      <c r="S8315" t="s">
        <v>10804</v>
      </c>
      <c r="T8315">
        <v>43102.456921296303</v>
      </c>
    </row>
    <row r="8316" spans="1:20" x14ac:dyDescent="0.25">
      <c r="A8316" t="s">
        <v>10045</v>
      </c>
      <c r="B8316" t="s">
        <v>23343</v>
      </c>
      <c r="C8316" t="s">
        <v>10691</v>
      </c>
      <c r="D8316" t="s">
        <v>10683</v>
      </c>
      <c r="E8316" t="s">
        <v>10693</v>
      </c>
      <c r="F8316">
        <v>3.49</v>
      </c>
      <c r="G8316">
        <v>209.4</v>
      </c>
      <c r="H8316">
        <v>60</v>
      </c>
      <c r="I8316" t="s">
        <v>23274</v>
      </c>
      <c r="J8316">
        <v>0</v>
      </c>
      <c r="K8316">
        <v>0</v>
      </c>
      <c r="L8316" t="s">
        <v>10717</v>
      </c>
      <c r="N8316" t="s">
        <v>10803</v>
      </c>
      <c r="O8316" t="s">
        <v>10782</v>
      </c>
      <c r="Q8316" t="s">
        <v>10783</v>
      </c>
      <c r="S8316" t="s">
        <v>10804</v>
      </c>
      <c r="T8316">
        <v>43102.456921296303</v>
      </c>
    </row>
    <row r="8317" spans="1:20" x14ac:dyDescent="0.25">
      <c r="A8317" t="s">
        <v>6909</v>
      </c>
      <c r="B8317" t="s">
        <v>23344</v>
      </c>
      <c r="C8317" t="s">
        <v>10681</v>
      </c>
      <c r="D8317" t="s">
        <v>10683</v>
      </c>
      <c r="E8317" t="s">
        <v>10685</v>
      </c>
      <c r="F8317">
        <v>1.0900000000000001</v>
      </c>
      <c r="G8317">
        <v>130.80000000000001</v>
      </c>
      <c r="H8317">
        <v>120</v>
      </c>
      <c r="I8317" t="s">
        <v>23274</v>
      </c>
      <c r="J8317">
        <v>3</v>
      </c>
      <c r="K8317">
        <v>0</v>
      </c>
      <c r="L8317" t="s">
        <v>11168</v>
      </c>
      <c r="N8317" t="s">
        <v>10686</v>
      </c>
      <c r="O8317" t="s">
        <v>10687</v>
      </c>
      <c r="Q8317" t="s">
        <v>10688</v>
      </c>
      <c r="S8317" t="s">
        <v>10689</v>
      </c>
      <c r="T8317">
        <v>43102.456875000003</v>
      </c>
    </row>
    <row r="8318" spans="1:20" x14ac:dyDescent="0.25">
      <c r="A8318" t="s">
        <v>6910</v>
      </c>
      <c r="B8318" t="s">
        <v>23345</v>
      </c>
      <c r="C8318" t="s">
        <v>10681</v>
      </c>
      <c r="D8318" t="s">
        <v>10683</v>
      </c>
      <c r="E8318" t="s">
        <v>10685</v>
      </c>
      <c r="F8318">
        <v>1.0900000000000001</v>
      </c>
      <c r="G8318">
        <v>130.80000000000001</v>
      </c>
      <c r="H8318">
        <v>120</v>
      </c>
      <c r="I8318" t="s">
        <v>23274</v>
      </c>
      <c r="J8318">
        <v>3</v>
      </c>
      <c r="K8318">
        <v>0</v>
      </c>
      <c r="L8318" t="s">
        <v>10713</v>
      </c>
      <c r="N8318" t="s">
        <v>10686</v>
      </c>
      <c r="O8318" t="s">
        <v>10687</v>
      </c>
      <c r="Q8318" t="s">
        <v>10688</v>
      </c>
      <c r="S8318" t="s">
        <v>10689</v>
      </c>
      <c r="T8318">
        <v>43102.456875000003</v>
      </c>
    </row>
    <row r="8319" spans="1:20" x14ac:dyDescent="0.25">
      <c r="A8319" t="s">
        <v>6911</v>
      </c>
      <c r="B8319" t="s">
        <v>23346</v>
      </c>
      <c r="C8319" t="s">
        <v>10681</v>
      </c>
      <c r="D8319" t="s">
        <v>10683</v>
      </c>
      <c r="E8319" t="s">
        <v>10685</v>
      </c>
      <c r="F8319">
        <v>1.0900000000000001</v>
      </c>
      <c r="G8319">
        <v>130.80000000000001</v>
      </c>
      <c r="H8319">
        <v>120</v>
      </c>
      <c r="I8319" t="s">
        <v>23274</v>
      </c>
      <c r="J8319">
        <v>0</v>
      </c>
      <c r="K8319">
        <v>0</v>
      </c>
      <c r="L8319" t="s">
        <v>10831</v>
      </c>
      <c r="N8319" t="s">
        <v>10826</v>
      </c>
      <c r="O8319" t="s">
        <v>10708</v>
      </c>
      <c r="Q8319" t="s">
        <v>10709</v>
      </c>
      <c r="S8319" t="s">
        <v>10827</v>
      </c>
      <c r="T8319">
        <v>43102.456956018497</v>
      </c>
    </row>
    <row r="8320" spans="1:20" x14ac:dyDescent="0.25">
      <c r="A8320" t="s">
        <v>6912</v>
      </c>
      <c r="B8320" t="s">
        <v>23347</v>
      </c>
      <c r="C8320" t="s">
        <v>10751</v>
      </c>
      <c r="D8320" t="s">
        <v>10683</v>
      </c>
      <c r="E8320" t="s">
        <v>10836</v>
      </c>
      <c r="F8320">
        <v>1.79</v>
      </c>
      <c r="G8320">
        <v>85.92</v>
      </c>
      <c r="H8320">
        <v>48</v>
      </c>
      <c r="I8320" t="s">
        <v>23274</v>
      </c>
      <c r="J8320">
        <v>0</v>
      </c>
      <c r="K8320">
        <v>0</v>
      </c>
      <c r="L8320" t="s">
        <v>10727</v>
      </c>
      <c r="M8320">
        <v>43252</v>
      </c>
      <c r="N8320" t="s">
        <v>11010</v>
      </c>
      <c r="O8320" t="s">
        <v>10708</v>
      </c>
      <c r="Q8320" t="s">
        <v>10709</v>
      </c>
      <c r="S8320" t="s">
        <v>11011</v>
      </c>
      <c r="T8320">
        <v>43102.456944444399</v>
      </c>
    </row>
    <row r="8321" spans="1:20" x14ac:dyDescent="0.25">
      <c r="A8321" t="s">
        <v>6913</v>
      </c>
      <c r="B8321" t="s">
        <v>23348</v>
      </c>
      <c r="C8321" t="s">
        <v>10681</v>
      </c>
      <c r="D8321" t="s">
        <v>10683</v>
      </c>
      <c r="E8321" t="s">
        <v>10685</v>
      </c>
      <c r="F8321">
        <v>2.4900000000000002</v>
      </c>
      <c r="G8321">
        <v>298.8</v>
      </c>
      <c r="H8321">
        <v>120</v>
      </c>
      <c r="I8321" t="s">
        <v>23274</v>
      </c>
      <c r="J8321">
        <v>0</v>
      </c>
      <c r="K8321">
        <v>0</v>
      </c>
      <c r="L8321" t="s">
        <v>11305</v>
      </c>
      <c r="N8321" t="s">
        <v>10694</v>
      </c>
      <c r="O8321" t="s">
        <v>10695</v>
      </c>
      <c r="Q8321" t="s">
        <v>10696</v>
      </c>
      <c r="S8321" t="s">
        <v>10697</v>
      </c>
      <c r="T8321">
        <v>43102.456875000003</v>
      </c>
    </row>
    <row r="8322" spans="1:20" x14ac:dyDescent="0.25">
      <c r="A8322" t="s">
        <v>23349</v>
      </c>
      <c r="B8322" t="s">
        <v>23350</v>
      </c>
      <c r="C8322" t="s">
        <v>10751</v>
      </c>
      <c r="D8322" t="s">
        <v>10683</v>
      </c>
      <c r="E8322" t="s">
        <v>10693</v>
      </c>
      <c r="F8322">
        <v>2.99</v>
      </c>
      <c r="G8322">
        <v>430.56</v>
      </c>
      <c r="H8322">
        <v>144</v>
      </c>
      <c r="I8322" t="s">
        <v>23274</v>
      </c>
      <c r="J8322">
        <v>0</v>
      </c>
      <c r="K8322">
        <v>0</v>
      </c>
      <c r="L8322" t="s">
        <v>10740</v>
      </c>
      <c r="N8322" t="s">
        <v>10700</v>
      </c>
      <c r="O8322" t="s">
        <v>10701</v>
      </c>
      <c r="Q8322" t="s">
        <v>10702</v>
      </c>
      <c r="S8322" t="s">
        <v>10703</v>
      </c>
      <c r="T8322">
        <v>43102.456886574102</v>
      </c>
    </row>
    <row r="8323" spans="1:20" x14ac:dyDescent="0.25">
      <c r="A8323" t="s">
        <v>23351</v>
      </c>
      <c r="B8323" t="s">
        <v>23352</v>
      </c>
      <c r="C8323" t="s">
        <v>10691</v>
      </c>
      <c r="D8323" t="s">
        <v>10683</v>
      </c>
      <c r="E8323" t="s">
        <v>10693</v>
      </c>
      <c r="F8323">
        <v>0.25</v>
      </c>
      <c r="G8323">
        <v>30</v>
      </c>
      <c r="H8323">
        <v>120</v>
      </c>
      <c r="I8323" t="s">
        <v>23274</v>
      </c>
      <c r="J8323">
        <v>0</v>
      </c>
      <c r="K8323">
        <v>0</v>
      </c>
      <c r="L8323" t="s">
        <v>10758</v>
      </c>
      <c r="N8323" t="s">
        <v>10837</v>
      </c>
      <c r="O8323" t="s">
        <v>10701</v>
      </c>
      <c r="Q8323" t="s">
        <v>10702</v>
      </c>
      <c r="S8323" t="s">
        <v>10838</v>
      </c>
      <c r="T8323">
        <v>43109.404224537</v>
      </c>
    </row>
    <row r="8324" spans="1:20" x14ac:dyDescent="0.25">
      <c r="A8324" t="s">
        <v>23353</v>
      </c>
      <c r="B8324" t="s">
        <v>23354</v>
      </c>
      <c r="C8324" t="s">
        <v>10691</v>
      </c>
      <c r="D8324" t="s">
        <v>10683</v>
      </c>
      <c r="E8324" t="s">
        <v>10693</v>
      </c>
      <c r="F8324">
        <v>1.35</v>
      </c>
      <c r="G8324">
        <v>161.4</v>
      </c>
      <c r="H8324">
        <v>120</v>
      </c>
      <c r="I8324" t="s">
        <v>23274</v>
      </c>
      <c r="J8324">
        <v>0</v>
      </c>
      <c r="K8324">
        <v>0</v>
      </c>
      <c r="L8324" t="s">
        <v>10758</v>
      </c>
      <c r="N8324" t="s">
        <v>10803</v>
      </c>
      <c r="O8324" t="s">
        <v>10782</v>
      </c>
      <c r="Q8324" t="s">
        <v>10783</v>
      </c>
      <c r="S8324" t="s">
        <v>10804</v>
      </c>
      <c r="T8324">
        <v>43109.404224537</v>
      </c>
    </row>
    <row r="8325" spans="1:20" x14ac:dyDescent="0.25">
      <c r="A8325" t="s">
        <v>23355</v>
      </c>
      <c r="B8325" t="s">
        <v>23356</v>
      </c>
      <c r="C8325" t="s">
        <v>10751</v>
      </c>
      <c r="D8325" t="s">
        <v>10683</v>
      </c>
      <c r="E8325" t="s">
        <v>10753</v>
      </c>
      <c r="F8325">
        <v>0.99</v>
      </c>
      <c r="G8325">
        <v>118.8</v>
      </c>
      <c r="H8325">
        <v>120</v>
      </c>
      <c r="I8325" t="s">
        <v>23274</v>
      </c>
      <c r="J8325">
        <v>0</v>
      </c>
      <c r="K8325">
        <v>0</v>
      </c>
      <c r="L8325" t="s">
        <v>10758</v>
      </c>
      <c r="N8325" t="s">
        <v>10803</v>
      </c>
      <c r="O8325" t="s">
        <v>10782</v>
      </c>
      <c r="Q8325" t="s">
        <v>10783</v>
      </c>
      <c r="S8325" t="s">
        <v>10804</v>
      </c>
      <c r="T8325">
        <v>43109.404224537</v>
      </c>
    </row>
    <row r="8326" spans="1:20" x14ac:dyDescent="0.25">
      <c r="A8326" t="s">
        <v>23357</v>
      </c>
      <c r="B8326" t="s">
        <v>23358</v>
      </c>
      <c r="C8326" t="s">
        <v>10691</v>
      </c>
      <c r="D8326" t="s">
        <v>10683</v>
      </c>
      <c r="E8326" t="s">
        <v>10693</v>
      </c>
      <c r="F8326">
        <v>2.99</v>
      </c>
      <c r="G8326">
        <v>358.8</v>
      </c>
      <c r="H8326">
        <v>120</v>
      </c>
      <c r="I8326" t="s">
        <v>23274</v>
      </c>
      <c r="J8326">
        <v>0</v>
      </c>
      <c r="K8326">
        <v>0</v>
      </c>
      <c r="L8326" t="s">
        <v>10692</v>
      </c>
      <c r="N8326" t="s">
        <v>10803</v>
      </c>
      <c r="O8326" t="s">
        <v>10782</v>
      </c>
      <c r="Q8326" t="s">
        <v>10783</v>
      </c>
      <c r="S8326" t="s">
        <v>10804</v>
      </c>
      <c r="T8326">
        <v>43102.456956018497</v>
      </c>
    </row>
    <row r="8327" spans="1:20" x14ac:dyDescent="0.25">
      <c r="A8327" t="s">
        <v>23359</v>
      </c>
      <c r="B8327" t="s">
        <v>23360</v>
      </c>
      <c r="C8327" t="s">
        <v>10691</v>
      </c>
      <c r="D8327" t="s">
        <v>10683</v>
      </c>
      <c r="E8327" t="s">
        <v>10693</v>
      </c>
      <c r="F8327">
        <v>1.49</v>
      </c>
      <c r="G8327">
        <v>178.8</v>
      </c>
      <c r="H8327">
        <v>120</v>
      </c>
      <c r="I8327" t="s">
        <v>23274</v>
      </c>
      <c r="J8327">
        <v>0</v>
      </c>
      <c r="K8327">
        <v>0</v>
      </c>
      <c r="L8327" t="s">
        <v>10722</v>
      </c>
      <c r="N8327" t="s">
        <v>10686</v>
      </c>
      <c r="O8327" t="s">
        <v>10687</v>
      </c>
      <c r="Q8327" t="s">
        <v>10688</v>
      </c>
      <c r="S8327" t="s">
        <v>10689</v>
      </c>
      <c r="T8327">
        <v>43102.456956018497</v>
      </c>
    </row>
    <row r="8328" spans="1:20" x14ac:dyDescent="0.25">
      <c r="A8328" t="s">
        <v>23361</v>
      </c>
      <c r="B8328" t="s">
        <v>23362</v>
      </c>
      <c r="C8328" t="s">
        <v>10751</v>
      </c>
      <c r="D8328" t="s">
        <v>10683</v>
      </c>
      <c r="E8328" t="s">
        <v>10753</v>
      </c>
      <c r="F8328">
        <v>4.99</v>
      </c>
      <c r="G8328">
        <v>99.8</v>
      </c>
      <c r="H8328">
        <v>20</v>
      </c>
      <c r="I8328" t="s">
        <v>23274</v>
      </c>
      <c r="J8328">
        <v>0</v>
      </c>
      <c r="K8328">
        <v>0</v>
      </c>
      <c r="L8328" t="s">
        <v>10758</v>
      </c>
      <c r="N8328" t="s">
        <v>10803</v>
      </c>
      <c r="O8328" t="s">
        <v>10782</v>
      </c>
      <c r="Q8328" t="s">
        <v>10783</v>
      </c>
      <c r="S8328" t="s">
        <v>10804</v>
      </c>
      <c r="T8328">
        <v>43109.404224537</v>
      </c>
    </row>
    <row r="8329" spans="1:20" x14ac:dyDescent="0.25">
      <c r="A8329" t="s">
        <v>10046</v>
      </c>
      <c r="B8329" t="s">
        <v>23363</v>
      </c>
      <c r="C8329" t="s">
        <v>10751</v>
      </c>
      <c r="D8329" t="s">
        <v>10683</v>
      </c>
      <c r="E8329" t="s">
        <v>10693</v>
      </c>
      <c r="F8329">
        <v>5.99</v>
      </c>
      <c r="G8329">
        <v>718.8</v>
      </c>
      <c r="H8329">
        <v>120</v>
      </c>
      <c r="I8329" t="s">
        <v>23274</v>
      </c>
      <c r="J8329">
        <v>12</v>
      </c>
      <c r="K8329">
        <v>0</v>
      </c>
      <c r="L8329" t="s">
        <v>10706</v>
      </c>
      <c r="N8329" t="s">
        <v>10707</v>
      </c>
      <c r="O8329" t="s">
        <v>10708</v>
      </c>
      <c r="Q8329" t="s">
        <v>10709</v>
      </c>
      <c r="S8329" t="s">
        <v>10710</v>
      </c>
      <c r="T8329">
        <v>43102.457002314797</v>
      </c>
    </row>
    <row r="8330" spans="1:20" x14ac:dyDescent="0.25">
      <c r="A8330" t="s">
        <v>23364</v>
      </c>
      <c r="B8330" t="s">
        <v>23365</v>
      </c>
      <c r="C8330" t="s">
        <v>10691</v>
      </c>
      <c r="D8330" t="s">
        <v>10683</v>
      </c>
      <c r="E8330" t="s">
        <v>10693</v>
      </c>
      <c r="F8330">
        <v>1.49</v>
      </c>
      <c r="G8330">
        <v>178.8</v>
      </c>
      <c r="H8330">
        <v>120</v>
      </c>
      <c r="I8330" t="s">
        <v>23274</v>
      </c>
      <c r="J8330">
        <v>0</v>
      </c>
      <c r="K8330">
        <v>0</v>
      </c>
      <c r="L8330" t="s">
        <v>11021</v>
      </c>
      <c r="N8330" t="s">
        <v>10694</v>
      </c>
      <c r="O8330" t="s">
        <v>10695</v>
      </c>
      <c r="Q8330" t="s">
        <v>10696</v>
      </c>
      <c r="S8330" t="s">
        <v>10697</v>
      </c>
      <c r="T8330">
        <v>43102.456875000003</v>
      </c>
    </row>
    <row r="8331" spans="1:20" x14ac:dyDescent="0.25">
      <c r="A8331" t="s">
        <v>6914</v>
      </c>
      <c r="B8331" t="s">
        <v>23366</v>
      </c>
      <c r="C8331" t="s">
        <v>10681</v>
      </c>
      <c r="D8331" t="s">
        <v>10683</v>
      </c>
      <c r="E8331" t="s">
        <v>10685</v>
      </c>
      <c r="F8331">
        <v>1.49</v>
      </c>
      <c r="G8331">
        <v>178.8</v>
      </c>
      <c r="H8331">
        <v>120</v>
      </c>
      <c r="I8331" t="s">
        <v>23274</v>
      </c>
      <c r="J8331">
        <v>0</v>
      </c>
      <c r="K8331">
        <v>0</v>
      </c>
      <c r="L8331" t="s">
        <v>10944</v>
      </c>
      <c r="N8331" t="s">
        <v>10694</v>
      </c>
      <c r="O8331" t="s">
        <v>10695</v>
      </c>
      <c r="Q8331" t="s">
        <v>10696</v>
      </c>
      <c r="S8331" t="s">
        <v>10697</v>
      </c>
      <c r="T8331">
        <v>43102.456921296303</v>
      </c>
    </row>
    <row r="8332" spans="1:20" x14ac:dyDescent="0.25">
      <c r="A8332" t="s">
        <v>6915</v>
      </c>
      <c r="B8332" t="s">
        <v>23367</v>
      </c>
      <c r="C8332" t="s">
        <v>10681</v>
      </c>
      <c r="D8332" t="s">
        <v>10683</v>
      </c>
      <c r="E8332" t="s">
        <v>10685</v>
      </c>
      <c r="F8332">
        <v>1.69</v>
      </c>
      <c r="G8332">
        <v>202.8</v>
      </c>
      <c r="H8332">
        <v>120</v>
      </c>
      <c r="I8332" t="s">
        <v>23274</v>
      </c>
      <c r="J8332">
        <v>0</v>
      </c>
      <c r="K8332">
        <v>0</v>
      </c>
      <c r="L8332" t="s">
        <v>10731</v>
      </c>
      <c r="N8332" t="s">
        <v>10700</v>
      </c>
      <c r="O8332" t="s">
        <v>10701</v>
      </c>
      <c r="Q8332" t="s">
        <v>10702</v>
      </c>
      <c r="S8332" t="s">
        <v>10703</v>
      </c>
      <c r="T8332">
        <v>43102.456875000003</v>
      </c>
    </row>
    <row r="8333" spans="1:20" x14ac:dyDescent="0.25">
      <c r="A8333" t="s">
        <v>6916</v>
      </c>
      <c r="B8333" t="s">
        <v>23368</v>
      </c>
      <c r="C8333" t="s">
        <v>10751</v>
      </c>
      <c r="D8333" t="s">
        <v>10683</v>
      </c>
      <c r="E8333" t="s">
        <v>10836</v>
      </c>
      <c r="F8333">
        <v>1.19</v>
      </c>
      <c r="G8333">
        <v>142.80000000000001</v>
      </c>
      <c r="H8333">
        <v>120</v>
      </c>
      <c r="I8333" t="s">
        <v>23274</v>
      </c>
      <c r="J8333">
        <v>8</v>
      </c>
      <c r="K8333">
        <v>0</v>
      </c>
      <c r="L8333" t="s">
        <v>10731</v>
      </c>
      <c r="N8333" t="s">
        <v>10700</v>
      </c>
      <c r="O8333" t="s">
        <v>10701</v>
      </c>
      <c r="Q8333" t="s">
        <v>10702</v>
      </c>
      <c r="S8333" t="s">
        <v>10703</v>
      </c>
      <c r="T8333">
        <v>43102.456875000003</v>
      </c>
    </row>
    <row r="8334" spans="1:20" x14ac:dyDescent="0.25">
      <c r="A8334" t="s">
        <v>6917</v>
      </c>
      <c r="B8334" t="s">
        <v>23369</v>
      </c>
      <c r="C8334" t="s">
        <v>10681</v>
      </c>
      <c r="D8334" t="s">
        <v>10683</v>
      </c>
      <c r="E8334" t="s">
        <v>10685</v>
      </c>
      <c r="F8334">
        <v>1.29</v>
      </c>
      <c r="G8334">
        <v>154.80000000000001</v>
      </c>
      <c r="H8334">
        <v>120</v>
      </c>
      <c r="I8334" t="s">
        <v>23274</v>
      </c>
      <c r="J8334">
        <v>4</v>
      </c>
      <c r="K8334">
        <v>0</v>
      </c>
      <c r="L8334" t="s">
        <v>10731</v>
      </c>
      <c r="N8334" t="s">
        <v>10700</v>
      </c>
      <c r="O8334" t="s">
        <v>10701</v>
      </c>
      <c r="Q8334" t="s">
        <v>10702</v>
      </c>
      <c r="S8334" t="s">
        <v>10703</v>
      </c>
      <c r="T8334">
        <v>43102.456875000003</v>
      </c>
    </row>
    <row r="8335" spans="1:20" x14ac:dyDescent="0.25">
      <c r="A8335" t="s">
        <v>10047</v>
      </c>
      <c r="B8335" t="s">
        <v>23370</v>
      </c>
      <c r="C8335" t="s">
        <v>10691</v>
      </c>
      <c r="D8335" t="s">
        <v>10683</v>
      </c>
      <c r="E8335" t="s">
        <v>10693</v>
      </c>
      <c r="F8335">
        <v>3.89</v>
      </c>
      <c r="G8335">
        <v>466.8</v>
      </c>
      <c r="H8335">
        <v>120</v>
      </c>
      <c r="I8335" t="s">
        <v>23274</v>
      </c>
      <c r="J8335">
        <v>0</v>
      </c>
      <c r="K8335">
        <v>0</v>
      </c>
      <c r="L8335" t="s">
        <v>10740</v>
      </c>
      <c r="M8335">
        <v>43665</v>
      </c>
      <c r="N8335" t="s">
        <v>10723</v>
      </c>
      <c r="O8335" t="s">
        <v>10708</v>
      </c>
      <c r="Q8335" t="s">
        <v>10709</v>
      </c>
      <c r="S8335" t="s">
        <v>10724</v>
      </c>
      <c r="T8335">
        <v>43102.456886574102</v>
      </c>
    </row>
    <row r="8336" spans="1:20" x14ac:dyDescent="0.25">
      <c r="A8336" t="s">
        <v>6918</v>
      </c>
      <c r="B8336" t="s">
        <v>23371</v>
      </c>
      <c r="C8336" t="s">
        <v>10681</v>
      </c>
      <c r="D8336" t="s">
        <v>10683</v>
      </c>
      <c r="E8336" t="s">
        <v>10685</v>
      </c>
      <c r="F8336">
        <v>1.99</v>
      </c>
      <c r="G8336">
        <v>238.8</v>
      </c>
      <c r="H8336">
        <v>120</v>
      </c>
      <c r="I8336" t="s">
        <v>23274</v>
      </c>
      <c r="J8336">
        <v>0</v>
      </c>
      <c r="K8336">
        <v>0</v>
      </c>
      <c r="L8336" t="s">
        <v>10692</v>
      </c>
      <c r="N8336" t="s">
        <v>10694</v>
      </c>
      <c r="O8336" t="s">
        <v>10695</v>
      </c>
      <c r="Q8336" t="s">
        <v>10696</v>
      </c>
      <c r="S8336" t="s">
        <v>10697</v>
      </c>
      <c r="T8336">
        <v>43102.456956018497</v>
      </c>
    </row>
    <row r="8337" spans="1:20" x14ac:dyDescent="0.25">
      <c r="A8337" t="s">
        <v>23372</v>
      </c>
      <c r="B8337" t="s">
        <v>23373</v>
      </c>
      <c r="C8337" t="s">
        <v>10691</v>
      </c>
      <c r="D8337" t="s">
        <v>10683</v>
      </c>
      <c r="E8337" t="s">
        <v>10693</v>
      </c>
      <c r="F8337">
        <v>0.49</v>
      </c>
      <c r="G8337">
        <v>58.8</v>
      </c>
      <c r="H8337">
        <v>120</v>
      </c>
      <c r="I8337" t="s">
        <v>23274</v>
      </c>
      <c r="J8337">
        <v>0</v>
      </c>
      <c r="K8337">
        <v>0</v>
      </c>
      <c r="L8337" t="s">
        <v>10758</v>
      </c>
      <c r="N8337" t="s">
        <v>10694</v>
      </c>
      <c r="O8337" t="s">
        <v>10695</v>
      </c>
      <c r="Q8337" t="s">
        <v>10696</v>
      </c>
      <c r="S8337" t="s">
        <v>10697</v>
      </c>
      <c r="T8337">
        <v>43109.404224537</v>
      </c>
    </row>
    <row r="8338" spans="1:20" x14ac:dyDescent="0.25">
      <c r="A8338" t="s">
        <v>23374</v>
      </c>
      <c r="B8338" t="s">
        <v>23375</v>
      </c>
      <c r="C8338" t="s">
        <v>10751</v>
      </c>
      <c r="D8338" t="s">
        <v>10683</v>
      </c>
      <c r="E8338" t="s">
        <v>10753</v>
      </c>
      <c r="F8338">
        <v>2.19</v>
      </c>
      <c r="G8338">
        <v>262.8</v>
      </c>
      <c r="H8338">
        <v>120</v>
      </c>
      <c r="I8338" t="s">
        <v>23274</v>
      </c>
      <c r="J8338">
        <v>0</v>
      </c>
      <c r="K8338">
        <v>0</v>
      </c>
      <c r="L8338" t="s">
        <v>10758</v>
      </c>
      <c r="N8338" t="s">
        <v>10803</v>
      </c>
      <c r="O8338" t="s">
        <v>10782</v>
      </c>
      <c r="Q8338" t="s">
        <v>10783</v>
      </c>
      <c r="S8338" t="s">
        <v>10804</v>
      </c>
      <c r="T8338">
        <v>43109.404224537</v>
      </c>
    </row>
    <row r="8339" spans="1:20" x14ac:dyDescent="0.25">
      <c r="A8339" t="s">
        <v>23376</v>
      </c>
      <c r="B8339" t="s">
        <v>23377</v>
      </c>
      <c r="C8339" t="s">
        <v>10691</v>
      </c>
      <c r="D8339" t="s">
        <v>10683</v>
      </c>
      <c r="E8339" t="s">
        <v>10693</v>
      </c>
      <c r="F8339">
        <v>1.99</v>
      </c>
      <c r="G8339">
        <v>238.8</v>
      </c>
      <c r="H8339">
        <v>120</v>
      </c>
      <c r="I8339" t="s">
        <v>23274</v>
      </c>
      <c r="J8339">
        <v>0</v>
      </c>
      <c r="K8339">
        <v>0</v>
      </c>
      <c r="L8339" t="s">
        <v>10758</v>
      </c>
      <c r="N8339" t="s">
        <v>10694</v>
      </c>
      <c r="O8339" t="s">
        <v>10695</v>
      </c>
      <c r="Q8339" t="s">
        <v>10696</v>
      </c>
      <c r="S8339" t="s">
        <v>10697</v>
      </c>
      <c r="T8339">
        <v>43109.404224537</v>
      </c>
    </row>
    <row r="8340" spans="1:20" x14ac:dyDescent="0.25">
      <c r="A8340" t="s">
        <v>6919</v>
      </c>
      <c r="B8340" t="s">
        <v>23378</v>
      </c>
      <c r="C8340" t="s">
        <v>10681</v>
      </c>
      <c r="D8340" t="s">
        <v>10683</v>
      </c>
      <c r="E8340" t="s">
        <v>10685</v>
      </c>
      <c r="F8340">
        <v>2.99</v>
      </c>
      <c r="G8340">
        <v>358.8</v>
      </c>
      <c r="H8340">
        <v>120</v>
      </c>
      <c r="I8340" t="s">
        <v>23274</v>
      </c>
      <c r="J8340">
        <v>0</v>
      </c>
      <c r="K8340">
        <v>0</v>
      </c>
      <c r="L8340" t="s">
        <v>10722</v>
      </c>
      <c r="N8340" t="s">
        <v>10781</v>
      </c>
      <c r="O8340" t="s">
        <v>10782</v>
      </c>
      <c r="Q8340" t="s">
        <v>10783</v>
      </c>
      <c r="S8340" t="s">
        <v>10784</v>
      </c>
      <c r="T8340">
        <v>43102.456956018497</v>
      </c>
    </row>
    <row r="8341" spans="1:20" x14ac:dyDescent="0.25">
      <c r="A8341" t="s">
        <v>10048</v>
      </c>
      <c r="B8341" t="s">
        <v>23379</v>
      </c>
      <c r="C8341" t="s">
        <v>10691</v>
      </c>
      <c r="D8341" t="s">
        <v>10683</v>
      </c>
      <c r="E8341" t="s">
        <v>10693</v>
      </c>
      <c r="F8341">
        <v>0.59</v>
      </c>
      <c r="G8341">
        <v>70.8</v>
      </c>
      <c r="H8341">
        <v>120</v>
      </c>
      <c r="I8341" t="s">
        <v>23274</v>
      </c>
      <c r="J8341">
        <v>0</v>
      </c>
      <c r="K8341">
        <v>0</v>
      </c>
      <c r="L8341" t="s">
        <v>16521</v>
      </c>
      <c r="M8341">
        <v>43344</v>
      </c>
      <c r="N8341" t="s">
        <v>10991</v>
      </c>
      <c r="O8341" t="s">
        <v>10992</v>
      </c>
      <c r="Q8341" t="s">
        <v>10993</v>
      </c>
      <c r="S8341" t="s">
        <v>10994</v>
      </c>
      <c r="T8341">
        <v>43102.456875000003</v>
      </c>
    </row>
    <row r="8342" spans="1:20" x14ac:dyDescent="0.25">
      <c r="A8342" t="s">
        <v>23380</v>
      </c>
      <c r="B8342" t="s">
        <v>23381</v>
      </c>
      <c r="C8342" t="s">
        <v>10751</v>
      </c>
      <c r="D8342" t="s">
        <v>10752</v>
      </c>
      <c r="E8342" t="s">
        <v>10753</v>
      </c>
      <c r="F8342">
        <v>3.99</v>
      </c>
      <c r="G8342">
        <v>119.7</v>
      </c>
      <c r="H8342">
        <v>30</v>
      </c>
      <c r="I8342" t="s">
        <v>23274</v>
      </c>
      <c r="J8342">
        <v>0</v>
      </c>
      <c r="K8342">
        <v>0</v>
      </c>
      <c r="L8342" t="s">
        <v>10717</v>
      </c>
      <c r="M8342">
        <v>43368</v>
      </c>
      <c r="N8342" t="s">
        <v>10700</v>
      </c>
      <c r="O8342" t="s">
        <v>10701</v>
      </c>
      <c r="Q8342" t="s">
        <v>10702</v>
      </c>
      <c r="S8342" t="s">
        <v>10703</v>
      </c>
      <c r="T8342">
        <v>43102.456921296303</v>
      </c>
    </row>
    <row r="8343" spans="1:20" x14ac:dyDescent="0.25">
      <c r="A8343" t="s">
        <v>6920</v>
      </c>
      <c r="B8343" t="s">
        <v>23382</v>
      </c>
      <c r="C8343" t="s">
        <v>10681</v>
      </c>
      <c r="D8343" t="s">
        <v>10683</v>
      </c>
      <c r="E8343" t="s">
        <v>10685</v>
      </c>
      <c r="F8343">
        <v>1.0900000000000001</v>
      </c>
      <c r="G8343">
        <v>130.80000000000001</v>
      </c>
      <c r="H8343">
        <v>120</v>
      </c>
      <c r="I8343" t="s">
        <v>23274</v>
      </c>
      <c r="J8343">
        <v>0</v>
      </c>
      <c r="K8343">
        <v>0</v>
      </c>
      <c r="L8343" t="s">
        <v>10791</v>
      </c>
      <c r="M8343">
        <v>44406</v>
      </c>
      <c r="N8343" t="s">
        <v>10686</v>
      </c>
      <c r="O8343" t="s">
        <v>10687</v>
      </c>
      <c r="Q8343" t="s">
        <v>10688</v>
      </c>
      <c r="S8343" t="s">
        <v>10689</v>
      </c>
      <c r="T8343">
        <v>43102.456967592603</v>
      </c>
    </row>
    <row r="8344" spans="1:20" x14ac:dyDescent="0.25">
      <c r="A8344" t="s">
        <v>23383</v>
      </c>
      <c r="B8344" t="s">
        <v>23384</v>
      </c>
      <c r="C8344" t="s">
        <v>10691</v>
      </c>
      <c r="D8344" t="s">
        <v>10683</v>
      </c>
      <c r="E8344" t="s">
        <v>10693</v>
      </c>
      <c r="F8344">
        <v>0.28999999999999998</v>
      </c>
      <c r="G8344">
        <v>34.799999999999997</v>
      </c>
      <c r="H8344">
        <v>120</v>
      </c>
      <c r="I8344" t="s">
        <v>23274</v>
      </c>
      <c r="J8344">
        <v>0</v>
      </c>
      <c r="K8344">
        <v>0</v>
      </c>
      <c r="L8344" t="s">
        <v>10758</v>
      </c>
      <c r="N8344" t="s">
        <v>10694</v>
      </c>
      <c r="O8344" t="s">
        <v>10695</v>
      </c>
      <c r="Q8344" t="s">
        <v>10696</v>
      </c>
      <c r="S8344" t="s">
        <v>10697</v>
      </c>
      <c r="T8344">
        <v>43109.404224537</v>
      </c>
    </row>
    <row r="8345" spans="1:20" x14ac:dyDescent="0.25">
      <c r="A8345" t="s">
        <v>6921</v>
      </c>
      <c r="B8345" t="s">
        <v>23385</v>
      </c>
      <c r="C8345" t="s">
        <v>10681</v>
      </c>
      <c r="D8345" t="s">
        <v>10683</v>
      </c>
      <c r="E8345" t="s">
        <v>10685</v>
      </c>
      <c r="F8345">
        <v>1.0900000000000001</v>
      </c>
      <c r="G8345">
        <v>130.80000000000001</v>
      </c>
      <c r="H8345">
        <v>120</v>
      </c>
      <c r="I8345" t="s">
        <v>23274</v>
      </c>
      <c r="J8345">
        <v>0</v>
      </c>
      <c r="K8345">
        <v>0</v>
      </c>
      <c r="L8345" t="s">
        <v>10831</v>
      </c>
      <c r="M8345">
        <v>45632</v>
      </c>
      <c r="N8345" t="s">
        <v>11038</v>
      </c>
      <c r="O8345" t="s">
        <v>10708</v>
      </c>
      <c r="Q8345" t="s">
        <v>10709</v>
      </c>
      <c r="S8345" t="s">
        <v>11039</v>
      </c>
      <c r="T8345">
        <v>43102.456956018497</v>
      </c>
    </row>
    <row r="8346" spans="1:20" x14ac:dyDescent="0.25">
      <c r="A8346" t="s">
        <v>23386</v>
      </c>
      <c r="B8346" t="s">
        <v>23387</v>
      </c>
      <c r="C8346" t="s">
        <v>10691</v>
      </c>
      <c r="D8346" t="s">
        <v>10683</v>
      </c>
      <c r="E8346" t="s">
        <v>10693</v>
      </c>
      <c r="F8346">
        <v>0.49</v>
      </c>
      <c r="G8346">
        <v>58.8</v>
      </c>
      <c r="H8346">
        <v>120</v>
      </c>
      <c r="I8346" t="s">
        <v>23274</v>
      </c>
      <c r="J8346">
        <v>0</v>
      </c>
      <c r="K8346">
        <v>0</v>
      </c>
      <c r="L8346" t="s">
        <v>10758</v>
      </c>
      <c r="N8346" t="s">
        <v>10737</v>
      </c>
      <c r="O8346" t="s">
        <v>10708</v>
      </c>
      <c r="Q8346" t="s">
        <v>10709</v>
      </c>
      <c r="S8346" t="s">
        <v>10738</v>
      </c>
      <c r="T8346">
        <v>43109.404224537</v>
      </c>
    </row>
    <row r="8347" spans="1:20" x14ac:dyDescent="0.25">
      <c r="A8347" t="s">
        <v>23388</v>
      </c>
      <c r="B8347" t="s">
        <v>23389</v>
      </c>
      <c r="C8347" t="s">
        <v>10691</v>
      </c>
      <c r="D8347" t="s">
        <v>10683</v>
      </c>
      <c r="E8347" t="s">
        <v>10693</v>
      </c>
      <c r="F8347">
        <v>3.49</v>
      </c>
      <c r="G8347">
        <v>209.4</v>
      </c>
      <c r="H8347">
        <v>60</v>
      </c>
      <c r="I8347" t="s">
        <v>23274</v>
      </c>
      <c r="J8347">
        <v>0</v>
      </c>
      <c r="K8347">
        <v>0</v>
      </c>
      <c r="L8347" t="s">
        <v>10692</v>
      </c>
      <c r="N8347" t="s">
        <v>10803</v>
      </c>
      <c r="O8347" t="s">
        <v>10782</v>
      </c>
      <c r="Q8347" t="s">
        <v>10783</v>
      </c>
      <c r="S8347" t="s">
        <v>10804</v>
      </c>
      <c r="T8347">
        <v>43102.456956018497</v>
      </c>
    </row>
    <row r="8348" spans="1:20" x14ac:dyDescent="0.25">
      <c r="A8348" t="s">
        <v>23390</v>
      </c>
      <c r="B8348" t="s">
        <v>23391</v>
      </c>
      <c r="C8348" t="s">
        <v>10691</v>
      </c>
      <c r="D8348" t="s">
        <v>10683</v>
      </c>
      <c r="E8348" t="s">
        <v>10693</v>
      </c>
      <c r="F8348">
        <v>2.0699999999999998</v>
      </c>
      <c r="G8348">
        <v>248.64</v>
      </c>
      <c r="H8348">
        <v>120</v>
      </c>
      <c r="I8348" t="s">
        <v>23274</v>
      </c>
      <c r="J8348">
        <v>0</v>
      </c>
      <c r="K8348">
        <v>0</v>
      </c>
      <c r="L8348" t="s">
        <v>11021</v>
      </c>
      <c r="N8348" t="s">
        <v>10803</v>
      </c>
      <c r="O8348" t="s">
        <v>10782</v>
      </c>
      <c r="Q8348" t="s">
        <v>10783</v>
      </c>
      <c r="S8348" t="s">
        <v>10804</v>
      </c>
      <c r="T8348">
        <v>43102.456875000003</v>
      </c>
    </row>
    <row r="8349" spans="1:20" x14ac:dyDescent="0.25">
      <c r="A8349" t="s">
        <v>6922</v>
      </c>
      <c r="B8349" t="s">
        <v>23392</v>
      </c>
      <c r="C8349" t="s">
        <v>10681</v>
      </c>
      <c r="D8349" t="s">
        <v>10683</v>
      </c>
      <c r="E8349" t="s">
        <v>10685</v>
      </c>
      <c r="F8349">
        <v>3.49</v>
      </c>
      <c r="G8349">
        <v>209.4</v>
      </c>
      <c r="H8349">
        <v>60</v>
      </c>
      <c r="I8349" t="s">
        <v>23274</v>
      </c>
      <c r="J8349">
        <v>0</v>
      </c>
      <c r="K8349">
        <v>0</v>
      </c>
      <c r="L8349" t="s">
        <v>10717</v>
      </c>
      <c r="N8349" t="s">
        <v>11198</v>
      </c>
      <c r="O8349" t="s">
        <v>10782</v>
      </c>
      <c r="Q8349" t="s">
        <v>10783</v>
      </c>
      <c r="S8349" t="s">
        <v>11199</v>
      </c>
      <c r="T8349">
        <v>43102.456921296303</v>
      </c>
    </row>
    <row r="8350" spans="1:20" x14ac:dyDescent="0.25">
      <c r="A8350" t="s">
        <v>23393</v>
      </c>
      <c r="B8350" t="s">
        <v>23394</v>
      </c>
      <c r="C8350" t="s">
        <v>10691</v>
      </c>
      <c r="D8350" t="s">
        <v>10683</v>
      </c>
      <c r="E8350" t="s">
        <v>10693</v>
      </c>
      <c r="F8350">
        <v>0.59</v>
      </c>
      <c r="G8350">
        <v>70.8</v>
      </c>
      <c r="H8350">
        <v>120</v>
      </c>
      <c r="I8350" t="s">
        <v>23274</v>
      </c>
      <c r="J8350">
        <v>0</v>
      </c>
      <c r="K8350">
        <v>0</v>
      </c>
      <c r="L8350" t="s">
        <v>10717</v>
      </c>
      <c r="N8350" t="s">
        <v>10700</v>
      </c>
      <c r="O8350" t="s">
        <v>10701</v>
      </c>
      <c r="Q8350" t="s">
        <v>10702</v>
      </c>
      <c r="S8350" t="s">
        <v>10703</v>
      </c>
      <c r="T8350">
        <v>43102.456921296303</v>
      </c>
    </row>
    <row r="8351" spans="1:20" x14ac:dyDescent="0.25">
      <c r="A8351" t="s">
        <v>23395</v>
      </c>
      <c r="B8351" t="s">
        <v>23396</v>
      </c>
      <c r="C8351" t="s">
        <v>10691</v>
      </c>
      <c r="D8351" t="s">
        <v>10683</v>
      </c>
      <c r="E8351" t="s">
        <v>10693</v>
      </c>
      <c r="F8351">
        <v>0.89</v>
      </c>
      <c r="G8351">
        <v>42.72</v>
      </c>
      <c r="H8351">
        <v>48</v>
      </c>
      <c r="I8351" t="s">
        <v>23274</v>
      </c>
      <c r="J8351">
        <v>0</v>
      </c>
      <c r="K8351">
        <v>0</v>
      </c>
      <c r="L8351" t="s">
        <v>10758</v>
      </c>
      <c r="N8351" t="s">
        <v>10837</v>
      </c>
      <c r="O8351" t="s">
        <v>10701</v>
      </c>
      <c r="Q8351" t="s">
        <v>10702</v>
      </c>
      <c r="S8351" t="s">
        <v>10838</v>
      </c>
      <c r="T8351">
        <v>43109.404224537</v>
      </c>
    </row>
    <row r="8352" spans="1:20" x14ac:dyDescent="0.25">
      <c r="A8352" t="s">
        <v>6923</v>
      </c>
      <c r="B8352" t="s">
        <v>23397</v>
      </c>
      <c r="C8352" t="s">
        <v>10681</v>
      </c>
      <c r="D8352" t="s">
        <v>10683</v>
      </c>
      <c r="E8352" t="s">
        <v>10685</v>
      </c>
      <c r="F8352">
        <v>1.0900000000000001</v>
      </c>
      <c r="G8352">
        <v>130.80000000000001</v>
      </c>
      <c r="H8352">
        <v>120</v>
      </c>
      <c r="I8352" t="s">
        <v>23274</v>
      </c>
      <c r="J8352">
        <v>0</v>
      </c>
      <c r="K8352">
        <v>0</v>
      </c>
      <c r="L8352" t="s">
        <v>11175</v>
      </c>
      <c r="N8352" t="s">
        <v>11609</v>
      </c>
      <c r="O8352" t="s">
        <v>10687</v>
      </c>
      <c r="Q8352" t="s">
        <v>10688</v>
      </c>
      <c r="S8352" t="s">
        <v>11610</v>
      </c>
      <c r="T8352">
        <v>43102.456956018497</v>
      </c>
    </row>
    <row r="8353" spans="1:20" x14ac:dyDescent="0.25">
      <c r="A8353" t="s">
        <v>6924</v>
      </c>
      <c r="B8353" t="s">
        <v>23398</v>
      </c>
      <c r="C8353" t="s">
        <v>10681</v>
      </c>
      <c r="D8353" t="s">
        <v>10683</v>
      </c>
      <c r="E8353" t="s">
        <v>10685</v>
      </c>
      <c r="F8353">
        <v>1.0900000000000001</v>
      </c>
      <c r="G8353">
        <v>130.80000000000001</v>
      </c>
      <c r="H8353">
        <v>120</v>
      </c>
      <c r="I8353" t="s">
        <v>23274</v>
      </c>
      <c r="J8353">
        <v>0</v>
      </c>
      <c r="K8353">
        <v>0</v>
      </c>
      <c r="L8353" t="s">
        <v>10788</v>
      </c>
      <c r="N8353" t="s">
        <v>10826</v>
      </c>
      <c r="O8353" t="s">
        <v>10708</v>
      </c>
      <c r="Q8353" t="s">
        <v>10709</v>
      </c>
      <c r="S8353" t="s">
        <v>10827</v>
      </c>
      <c r="T8353">
        <v>43102.456921296303</v>
      </c>
    </row>
    <row r="8354" spans="1:20" x14ac:dyDescent="0.25">
      <c r="A8354" t="s">
        <v>10049</v>
      </c>
      <c r="B8354" t="s">
        <v>23399</v>
      </c>
      <c r="C8354" t="s">
        <v>10691</v>
      </c>
      <c r="D8354" t="s">
        <v>10683</v>
      </c>
      <c r="E8354" t="s">
        <v>10693</v>
      </c>
      <c r="F8354">
        <v>0.59</v>
      </c>
      <c r="G8354">
        <v>70.8</v>
      </c>
      <c r="H8354">
        <v>120</v>
      </c>
      <c r="I8354" t="s">
        <v>23274</v>
      </c>
      <c r="J8354">
        <v>0</v>
      </c>
      <c r="K8354">
        <v>0</v>
      </c>
      <c r="L8354" t="s">
        <v>10788</v>
      </c>
      <c r="N8354" t="s">
        <v>10826</v>
      </c>
      <c r="O8354" t="s">
        <v>10708</v>
      </c>
      <c r="Q8354" t="s">
        <v>10709</v>
      </c>
      <c r="S8354" t="s">
        <v>10827</v>
      </c>
      <c r="T8354">
        <v>43102.456921296303</v>
      </c>
    </row>
    <row r="8355" spans="1:20" x14ac:dyDescent="0.25">
      <c r="A8355" t="s">
        <v>23400</v>
      </c>
      <c r="B8355" t="s">
        <v>23401</v>
      </c>
      <c r="C8355" t="s">
        <v>10691</v>
      </c>
      <c r="D8355" t="s">
        <v>10683</v>
      </c>
      <c r="E8355" t="s">
        <v>10693</v>
      </c>
      <c r="F8355">
        <v>0.25</v>
      </c>
      <c r="G8355">
        <v>30</v>
      </c>
      <c r="H8355">
        <v>120</v>
      </c>
      <c r="I8355" t="s">
        <v>23274</v>
      </c>
      <c r="J8355">
        <v>0</v>
      </c>
      <c r="K8355">
        <v>0</v>
      </c>
      <c r="L8355" t="s">
        <v>10758</v>
      </c>
      <c r="N8355" t="s">
        <v>10694</v>
      </c>
      <c r="O8355" t="s">
        <v>10695</v>
      </c>
      <c r="Q8355" t="s">
        <v>10696</v>
      </c>
      <c r="S8355" t="s">
        <v>10697</v>
      </c>
      <c r="T8355">
        <v>43109.404224537</v>
      </c>
    </row>
    <row r="8356" spans="1:20" x14ac:dyDescent="0.25">
      <c r="A8356" t="s">
        <v>23402</v>
      </c>
      <c r="B8356" t="s">
        <v>23403</v>
      </c>
      <c r="C8356" t="s">
        <v>10691</v>
      </c>
      <c r="D8356" t="s">
        <v>10683</v>
      </c>
      <c r="E8356" t="s">
        <v>10693</v>
      </c>
      <c r="F8356">
        <v>0.79</v>
      </c>
      <c r="G8356">
        <v>47.4</v>
      </c>
      <c r="H8356">
        <v>60</v>
      </c>
      <c r="I8356" t="s">
        <v>23274</v>
      </c>
      <c r="J8356">
        <v>0</v>
      </c>
      <c r="K8356">
        <v>0</v>
      </c>
      <c r="L8356" t="s">
        <v>11628</v>
      </c>
      <c r="N8356" t="s">
        <v>10803</v>
      </c>
      <c r="O8356" t="s">
        <v>10782</v>
      </c>
      <c r="Q8356" t="s">
        <v>10783</v>
      </c>
      <c r="S8356" t="s">
        <v>10804</v>
      </c>
      <c r="T8356">
        <v>43102.456909722197</v>
      </c>
    </row>
    <row r="8357" spans="1:20" x14ac:dyDescent="0.25">
      <c r="A8357" t="s">
        <v>23404</v>
      </c>
      <c r="B8357" t="s">
        <v>23405</v>
      </c>
      <c r="C8357" t="s">
        <v>10691</v>
      </c>
      <c r="D8357" t="s">
        <v>10683</v>
      </c>
      <c r="E8357" t="s">
        <v>10693</v>
      </c>
      <c r="F8357">
        <v>0.99</v>
      </c>
      <c r="G8357">
        <v>23.76</v>
      </c>
      <c r="H8357">
        <v>24</v>
      </c>
      <c r="I8357" t="s">
        <v>23274</v>
      </c>
      <c r="J8357">
        <v>0</v>
      </c>
      <c r="K8357">
        <v>0</v>
      </c>
      <c r="L8357" t="s">
        <v>10758</v>
      </c>
      <c r="N8357" t="s">
        <v>10694</v>
      </c>
      <c r="O8357" t="s">
        <v>10695</v>
      </c>
      <c r="Q8357" t="s">
        <v>10696</v>
      </c>
      <c r="S8357" t="s">
        <v>10697</v>
      </c>
      <c r="T8357">
        <v>43109.404224537</v>
      </c>
    </row>
    <row r="8358" spans="1:20" x14ac:dyDescent="0.25">
      <c r="A8358" t="s">
        <v>10050</v>
      </c>
      <c r="B8358" t="s">
        <v>23406</v>
      </c>
      <c r="C8358" t="s">
        <v>10681</v>
      </c>
      <c r="D8358" t="s">
        <v>10683</v>
      </c>
      <c r="E8358" t="s">
        <v>10685</v>
      </c>
      <c r="F8358">
        <v>1.49</v>
      </c>
      <c r="G8358">
        <v>178.8</v>
      </c>
      <c r="H8358">
        <v>120</v>
      </c>
      <c r="I8358" t="s">
        <v>23274</v>
      </c>
      <c r="J8358">
        <v>0</v>
      </c>
      <c r="K8358">
        <v>0</v>
      </c>
      <c r="L8358" t="s">
        <v>10745</v>
      </c>
      <c r="M8358">
        <v>46062</v>
      </c>
      <c r="N8358" t="s">
        <v>10686</v>
      </c>
      <c r="O8358" t="s">
        <v>10687</v>
      </c>
      <c r="Q8358" t="s">
        <v>10688</v>
      </c>
      <c r="S8358" t="s">
        <v>10689</v>
      </c>
      <c r="T8358">
        <v>43102.456898148099</v>
      </c>
    </row>
    <row r="8359" spans="1:20" x14ac:dyDescent="0.25">
      <c r="A8359" t="s">
        <v>6925</v>
      </c>
      <c r="B8359" t="s">
        <v>23407</v>
      </c>
      <c r="C8359" t="s">
        <v>10681</v>
      </c>
      <c r="D8359" t="s">
        <v>10683</v>
      </c>
      <c r="E8359" t="s">
        <v>10685</v>
      </c>
      <c r="F8359">
        <v>2.4900000000000002</v>
      </c>
      <c r="G8359">
        <v>149.4</v>
      </c>
      <c r="H8359">
        <v>60</v>
      </c>
      <c r="I8359" t="s">
        <v>23274</v>
      </c>
      <c r="J8359">
        <v>0</v>
      </c>
      <c r="K8359">
        <v>0</v>
      </c>
      <c r="L8359" t="s">
        <v>10731</v>
      </c>
      <c r="M8359">
        <v>43637</v>
      </c>
      <c r="N8359" t="s">
        <v>10761</v>
      </c>
      <c r="O8359" t="s">
        <v>10762</v>
      </c>
      <c r="P8359" t="s">
        <v>10708</v>
      </c>
      <c r="Q8359" t="s">
        <v>10763</v>
      </c>
      <c r="R8359" t="s">
        <v>10709</v>
      </c>
      <c r="S8359" t="s">
        <v>10764</v>
      </c>
      <c r="T8359">
        <v>43102.456875000003</v>
      </c>
    </row>
    <row r="8360" spans="1:20" x14ac:dyDescent="0.25">
      <c r="A8360" t="s">
        <v>6926</v>
      </c>
      <c r="B8360" t="s">
        <v>23408</v>
      </c>
      <c r="C8360" t="s">
        <v>10681</v>
      </c>
      <c r="D8360" t="s">
        <v>10683</v>
      </c>
      <c r="E8360" t="s">
        <v>10685</v>
      </c>
      <c r="F8360">
        <v>1.29</v>
      </c>
      <c r="G8360">
        <v>154.80000000000001</v>
      </c>
      <c r="H8360">
        <v>120</v>
      </c>
      <c r="I8360" t="s">
        <v>23274</v>
      </c>
      <c r="J8360">
        <v>0</v>
      </c>
      <c r="K8360">
        <v>0</v>
      </c>
      <c r="L8360" t="s">
        <v>10862</v>
      </c>
      <c r="N8360" t="s">
        <v>10700</v>
      </c>
      <c r="O8360" t="s">
        <v>10701</v>
      </c>
      <c r="Q8360" t="s">
        <v>10702</v>
      </c>
      <c r="S8360" t="s">
        <v>10703</v>
      </c>
      <c r="T8360">
        <v>43102.456909722197</v>
      </c>
    </row>
    <row r="8361" spans="1:20" x14ac:dyDescent="0.25">
      <c r="A8361" t="s">
        <v>23409</v>
      </c>
      <c r="B8361" t="s">
        <v>23410</v>
      </c>
      <c r="C8361" t="s">
        <v>10691</v>
      </c>
      <c r="D8361" t="s">
        <v>10683</v>
      </c>
      <c r="E8361" t="s">
        <v>10693</v>
      </c>
      <c r="F8361">
        <v>0.99</v>
      </c>
      <c r="G8361">
        <v>59.4</v>
      </c>
      <c r="H8361">
        <v>60</v>
      </c>
      <c r="I8361" t="s">
        <v>23274</v>
      </c>
      <c r="J8361">
        <v>0</v>
      </c>
      <c r="K8361">
        <v>0</v>
      </c>
      <c r="L8361" t="s">
        <v>10758</v>
      </c>
      <c r="N8361" t="s">
        <v>10686</v>
      </c>
      <c r="O8361" t="s">
        <v>10687</v>
      </c>
      <c r="Q8361" t="s">
        <v>10688</v>
      </c>
      <c r="S8361" t="s">
        <v>10689</v>
      </c>
      <c r="T8361">
        <v>43109.404224537</v>
      </c>
    </row>
    <row r="8362" spans="1:20" x14ac:dyDescent="0.25">
      <c r="A8362" t="s">
        <v>23411</v>
      </c>
      <c r="B8362" t="s">
        <v>23412</v>
      </c>
      <c r="C8362" t="s">
        <v>10691</v>
      </c>
      <c r="D8362" t="s">
        <v>10683</v>
      </c>
      <c r="E8362" t="s">
        <v>10693</v>
      </c>
      <c r="F8362">
        <v>0.25</v>
      </c>
      <c r="G8362">
        <v>30</v>
      </c>
      <c r="H8362">
        <v>120</v>
      </c>
      <c r="I8362" t="s">
        <v>23274</v>
      </c>
      <c r="J8362">
        <v>0</v>
      </c>
      <c r="K8362">
        <v>0</v>
      </c>
      <c r="L8362" t="s">
        <v>10758</v>
      </c>
      <c r="N8362" t="s">
        <v>10826</v>
      </c>
      <c r="O8362" t="s">
        <v>10708</v>
      </c>
      <c r="Q8362" t="s">
        <v>10709</v>
      </c>
      <c r="S8362" t="s">
        <v>10827</v>
      </c>
      <c r="T8362">
        <v>43109.404224537</v>
      </c>
    </row>
    <row r="8363" spans="1:20" x14ac:dyDescent="0.25">
      <c r="A8363" t="s">
        <v>23413</v>
      </c>
      <c r="B8363" t="s">
        <v>23414</v>
      </c>
      <c r="C8363" t="s">
        <v>10691</v>
      </c>
      <c r="D8363" t="s">
        <v>10683</v>
      </c>
      <c r="E8363" t="s">
        <v>10693</v>
      </c>
      <c r="F8363">
        <v>0.25</v>
      </c>
      <c r="G8363">
        <v>30</v>
      </c>
      <c r="H8363">
        <v>120</v>
      </c>
      <c r="I8363" t="s">
        <v>23274</v>
      </c>
      <c r="J8363">
        <v>0</v>
      </c>
      <c r="K8363">
        <v>0</v>
      </c>
      <c r="L8363" t="s">
        <v>10758</v>
      </c>
      <c r="N8363" t="s">
        <v>10826</v>
      </c>
      <c r="O8363" t="s">
        <v>10708</v>
      </c>
      <c r="Q8363" t="s">
        <v>10709</v>
      </c>
      <c r="S8363" t="s">
        <v>10827</v>
      </c>
      <c r="T8363">
        <v>43109.404224537</v>
      </c>
    </row>
    <row r="8364" spans="1:20" x14ac:dyDescent="0.25">
      <c r="A8364" t="s">
        <v>23415</v>
      </c>
      <c r="B8364" t="s">
        <v>23416</v>
      </c>
      <c r="C8364" t="s">
        <v>10691</v>
      </c>
      <c r="D8364" t="s">
        <v>10683</v>
      </c>
      <c r="E8364" t="s">
        <v>10693</v>
      </c>
      <c r="F8364">
        <v>1.79</v>
      </c>
      <c r="G8364">
        <v>107.4</v>
      </c>
      <c r="H8364">
        <v>60</v>
      </c>
      <c r="I8364" t="s">
        <v>23274</v>
      </c>
      <c r="J8364">
        <v>0</v>
      </c>
      <c r="K8364">
        <v>0</v>
      </c>
      <c r="L8364" t="s">
        <v>10788</v>
      </c>
      <c r="N8364" t="s">
        <v>11359</v>
      </c>
      <c r="O8364" t="s">
        <v>10762</v>
      </c>
      <c r="P8364" t="s">
        <v>10701</v>
      </c>
      <c r="Q8364" t="s">
        <v>10763</v>
      </c>
      <c r="R8364" t="s">
        <v>10702</v>
      </c>
      <c r="S8364" t="s">
        <v>11360</v>
      </c>
      <c r="T8364">
        <v>43102.456921296303</v>
      </c>
    </row>
    <row r="8365" spans="1:20" x14ac:dyDescent="0.25">
      <c r="A8365" t="s">
        <v>23417</v>
      </c>
      <c r="B8365" t="s">
        <v>23418</v>
      </c>
      <c r="C8365" t="s">
        <v>10691</v>
      </c>
      <c r="D8365" t="s">
        <v>10683</v>
      </c>
      <c r="E8365" t="s">
        <v>10693</v>
      </c>
      <c r="F8365">
        <v>1.99</v>
      </c>
      <c r="G8365">
        <v>238.8</v>
      </c>
      <c r="H8365">
        <v>72</v>
      </c>
      <c r="I8365" t="s">
        <v>23274</v>
      </c>
      <c r="J8365">
        <v>0</v>
      </c>
      <c r="K8365">
        <v>0</v>
      </c>
      <c r="L8365" t="s">
        <v>10758</v>
      </c>
      <c r="N8365" t="s">
        <v>10781</v>
      </c>
      <c r="O8365" t="s">
        <v>10782</v>
      </c>
      <c r="Q8365" t="s">
        <v>10783</v>
      </c>
      <c r="S8365" t="s">
        <v>10784</v>
      </c>
      <c r="T8365">
        <v>43109.404224537</v>
      </c>
    </row>
    <row r="8366" spans="1:20" x14ac:dyDescent="0.25">
      <c r="A8366" t="s">
        <v>23419</v>
      </c>
      <c r="B8366" t="s">
        <v>23420</v>
      </c>
      <c r="C8366" t="s">
        <v>10691</v>
      </c>
      <c r="D8366" t="s">
        <v>10683</v>
      </c>
      <c r="E8366" t="s">
        <v>10693</v>
      </c>
      <c r="F8366">
        <v>0.25</v>
      </c>
      <c r="G8366">
        <v>30</v>
      </c>
      <c r="H8366">
        <v>120</v>
      </c>
      <c r="I8366" t="s">
        <v>23274</v>
      </c>
      <c r="J8366">
        <v>0</v>
      </c>
      <c r="K8366">
        <v>0</v>
      </c>
      <c r="L8366" t="s">
        <v>10758</v>
      </c>
      <c r="N8366" t="s">
        <v>10694</v>
      </c>
      <c r="O8366" t="s">
        <v>10695</v>
      </c>
      <c r="Q8366" t="s">
        <v>10696</v>
      </c>
      <c r="S8366" t="s">
        <v>10697</v>
      </c>
      <c r="T8366">
        <v>43109.404224537</v>
      </c>
    </row>
    <row r="8367" spans="1:20" x14ac:dyDescent="0.25">
      <c r="A8367" t="s">
        <v>10051</v>
      </c>
      <c r="B8367" t="s">
        <v>23421</v>
      </c>
      <c r="C8367" t="s">
        <v>10751</v>
      </c>
      <c r="D8367" t="s">
        <v>10752</v>
      </c>
      <c r="E8367" t="s">
        <v>10836</v>
      </c>
      <c r="F8367">
        <v>7.79</v>
      </c>
      <c r="G8367">
        <v>233.7</v>
      </c>
      <c r="H8367">
        <v>30</v>
      </c>
      <c r="I8367" t="s">
        <v>23274</v>
      </c>
      <c r="J8367">
        <v>12</v>
      </c>
      <c r="K8367">
        <v>0</v>
      </c>
      <c r="L8367" t="s">
        <v>10706</v>
      </c>
      <c r="M8367">
        <v>44074</v>
      </c>
      <c r="N8367" t="s">
        <v>10694</v>
      </c>
      <c r="O8367" t="s">
        <v>10695</v>
      </c>
      <c r="Q8367" t="s">
        <v>10696</v>
      </c>
      <c r="S8367" t="s">
        <v>10697</v>
      </c>
      <c r="T8367">
        <v>43102.457002314797</v>
      </c>
    </row>
    <row r="8368" spans="1:20" x14ac:dyDescent="0.25">
      <c r="A8368" t="s">
        <v>6927</v>
      </c>
      <c r="B8368" t="s">
        <v>23422</v>
      </c>
      <c r="C8368" t="s">
        <v>10681</v>
      </c>
      <c r="D8368" t="s">
        <v>10683</v>
      </c>
      <c r="E8368" t="s">
        <v>10685</v>
      </c>
      <c r="F8368">
        <v>1.0900000000000001</v>
      </c>
      <c r="G8368">
        <v>130.80000000000001</v>
      </c>
      <c r="H8368">
        <v>120</v>
      </c>
      <c r="I8368" t="s">
        <v>23274</v>
      </c>
      <c r="J8368">
        <v>0</v>
      </c>
      <c r="K8368">
        <v>0</v>
      </c>
      <c r="L8368" t="s">
        <v>10692</v>
      </c>
      <c r="M8368">
        <v>43344</v>
      </c>
      <c r="N8368" t="s">
        <v>10686</v>
      </c>
      <c r="O8368" t="s">
        <v>10687</v>
      </c>
      <c r="Q8368" t="s">
        <v>10688</v>
      </c>
      <c r="S8368" t="s">
        <v>10689</v>
      </c>
      <c r="T8368">
        <v>43102.456956018497</v>
      </c>
    </row>
    <row r="8369" spans="1:20" x14ac:dyDescent="0.25">
      <c r="A8369" t="s">
        <v>23423</v>
      </c>
      <c r="B8369" t="s">
        <v>23424</v>
      </c>
      <c r="C8369" t="s">
        <v>10751</v>
      </c>
      <c r="D8369" t="s">
        <v>10683</v>
      </c>
      <c r="E8369" t="s">
        <v>10753</v>
      </c>
      <c r="F8369">
        <v>0.59</v>
      </c>
      <c r="G8369">
        <v>70.8</v>
      </c>
      <c r="H8369">
        <v>120</v>
      </c>
      <c r="I8369" t="s">
        <v>23274</v>
      </c>
      <c r="J8369">
        <v>0</v>
      </c>
      <c r="K8369">
        <v>0</v>
      </c>
      <c r="L8369" t="s">
        <v>10758</v>
      </c>
      <c r="N8369" t="s">
        <v>10761</v>
      </c>
      <c r="O8369" t="s">
        <v>10762</v>
      </c>
      <c r="P8369" t="s">
        <v>10708</v>
      </c>
      <c r="Q8369" t="s">
        <v>10763</v>
      </c>
      <c r="R8369" t="s">
        <v>10709</v>
      </c>
      <c r="S8369" t="s">
        <v>10764</v>
      </c>
      <c r="T8369">
        <v>43109.404224537</v>
      </c>
    </row>
    <row r="8370" spans="1:20" x14ac:dyDescent="0.25">
      <c r="A8370" t="s">
        <v>23425</v>
      </c>
      <c r="B8370" t="s">
        <v>23426</v>
      </c>
      <c r="C8370" t="s">
        <v>10691</v>
      </c>
      <c r="D8370" t="s">
        <v>10683</v>
      </c>
      <c r="E8370" t="s">
        <v>10693</v>
      </c>
      <c r="F8370">
        <v>0.99</v>
      </c>
      <c r="G8370">
        <v>59.4</v>
      </c>
      <c r="H8370">
        <v>60</v>
      </c>
      <c r="I8370" t="s">
        <v>23274</v>
      </c>
      <c r="J8370">
        <v>0</v>
      </c>
      <c r="K8370">
        <v>0</v>
      </c>
      <c r="L8370" t="s">
        <v>10758</v>
      </c>
      <c r="N8370" t="s">
        <v>10793</v>
      </c>
      <c r="O8370" t="s">
        <v>10782</v>
      </c>
      <c r="Q8370" t="s">
        <v>10783</v>
      </c>
      <c r="S8370" t="s">
        <v>10794</v>
      </c>
      <c r="T8370">
        <v>43109.404224537</v>
      </c>
    </row>
    <row r="8371" spans="1:20" x14ac:dyDescent="0.25">
      <c r="A8371" t="s">
        <v>6928</v>
      </c>
      <c r="B8371" t="s">
        <v>23427</v>
      </c>
      <c r="C8371" t="s">
        <v>10681</v>
      </c>
      <c r="D8371" t="s">
        <v>10683</v>
      </c>
      <c r="E8371" t="s">
        <v>10685</v>
      </c>
      <c r="F8371">
        <v>1.0900000000000001</v>
      </c>
      <c r="G8371">
        <v>130.80000000000001</v>
      </c>
      <c r="H8371">
        <v>120</v>
      </c>
      <c r="I8371" t="s">
        <v>23274</v>
      </c>
      <c r="J8371">
        <v>0</v>
      </c>
      <c r="K8371">
        <v>0</v>
      </c>
      <c r="L8371" t="s">
        <v>11175</v>
      </c>
      <c r="N8371" t="s">
        <v>11609</v>
      </c>
      <c r="O8371" t="s">
        <v>10687</v>
      </c>
      <c r="Q8371" t="s">
        <v>10688</v>
      </c>
      <c r="S8371" t="s">
        <v>11610</v>
      </c>
      <c r="T8371">
        <v>43102.456956018497</v>
      </c>
    </row>
    <row r="8372" spans="1:20" x14ac:dyDescent="0.25">
      <c r="A8372" t="s">
        <v>10052</v>
      </c>
      <c r="B8372" t="s">
        <v>23428</v>
      </c>
      <c r="C8372" t="s">
        <v>10751</v>
      </c>
      <c r="D8372" t="s">
        <v>10683</v>
      </c>
      <c r="E8372" t="s">
        <v>10753</v>
      </c>
      <c r="F8372">
        <v>0.59</v>
      </c>
      <c r="G8372">
        <v>35.4</v>
      </c>
      <c r="H8372">
        <v>60</v>
      </c>
      <c r="I8372" t="s">
        <v>23274</v>
      </c>
      <c r="J8372">
        <v>0</v>
      </c>
      <c r="K8372">
        <v>0</v>
      </c>
      <c r="L8372" t="s">
        <v>10831</v>
      </c>
      <c r="N8372" t="s">
        <v>11359</v>
      </c>
      <c r="O8372" t="s">
        <v>10762</v>
      </c>
      <c r="P8372" t="s">
        <v>10701</v>
      </c>
      <c r="Q8372" t="s">
        <v>10763</v>
      </c>
      <c r="R8372" t="s">
        <v>10702</v>
      </c>
      <c r="S8372" t="s">
        <v>11360</v>
      </c>
      <c r="T8372">
        <v>43102.456956018497</v>
      </c>
    </row>
    <row r="8373" spans="1:20" x14ac:dyDescent="0.25">
      <c r="A8373" t="s">
        <v>23429</v>
      </c>
      <c r="B8373" t="s">
        <v>23430</v>
      </c>
      <c r="C8373" t="s">
        <v>10691</v>
      </c>
      <c r="D8373" t="s">
        <v>10683</v>
      </c>
      <c r="E8373" t="s">
        <v>10693</v>
      </c>
      <c r="F8373">
        <v>1.19</v>
      </c>
      <c r="G8373">
        <v>71.400000000000006</v>
      </c>
      <c r="H8373">
        <v>60</v>
      </c>
      <c r="I8373" t="s">
        <v>23274</v>
      </c>
      <c r="J8373">
        <v>0</v>
      </c>
      <c r="K8373">
        <v>0</v>
      </c>
      <c r="L8373" t="s">
        <v>10692</v>
      </c>
      <c r="N8373" t="s">
        <v>11359</v>
      </c>
      <c r="O8373" t="s">
        <v>10762</v>
      </c>
      <c r="P8373" t="s">
        <v>10701</v>
      </c>
      <c r="Q8373" t="s">
        <v>10763</v>
      </c>
      <c r="R8373" t="s">
        <v>10702</v>
      </c>
      <c r="S8373" t="s">
        <v>11360</v>
      </c>
      <c r="T8373">
        <v>43102.456956018497</v>
      </c>
    </row>
    <row r="8374" spans="1:20" x14ac:dyDescent="0.25">
      <c r="A8374" t="s">
        <v>23431</v>
      </c>
      <c r="B8374" t="s">
        <v>23432</v>
      </c>
      <c r="C8374" t="s">
        <v>10691</v>
      </c>
      <c r="D8374" t="s">
        <v>10683</v>
      </c>
      <c r="E8374" t="s">
        <v>10693</v>
      </c>
      <c r="F8374">
        <v>0.99</v>
      </c>
      <c r="G8374">
        <v>142.56</v>
      </c>
      <c r="H8374">
        <v>144</v>
      </c>
      <c r="I8374" t="s">
        <v>23274</v>
      </c>
      <c r="J8374">
        <v>0</v>
      </c>
      <c r="K8374">
        <v>0</v>
      </c>
      <c r="L8374" t="s">
        <v>10758</v>
      </c>
      <c r="N8374" t="s">
        <v>10761</v>
      </c>
      <c r="O8374" t="s">
        <v>10762</v>
      </c>
      <c r="P8374" t="s">
        <v>10708</v>
      </c>
      <c r="Q8374" t="s">
        <v>10763</v>
      </c>
      <c r="R8374" t="s">
        <v>10709</v>
      </c>
      <c r="S8374" t="s">
        <v>10764</v>
      </c>
      <c r="T8374">
        <v>43109.404224537</v>
      </c>
    </row>
    <row r="8375" spans="1:20" x14ac:dyDescent="0.25">
      <c r="A8375" t="s">
        <v>23433</v>
      </c>
      <c r="B8375" t="s">
        <v>23434</v>
      </c>
      <c r="C8375" t="s">
        <v>10691</v>
      </c>
      <c r="D8375" t="s">
        <v>10683</v>
      </c>
      <c r="E8375" t="s">
        <v>10693</v>
      </c>
      <c r="F8375">
        <v>0.59</v>
      </c>
      <c r="G8375">
        <v>70.8</v>
      </c>
      <c r="H8375">
        <v>120</v>
      </c>
      <c r="I8375" t="s">
        <v>23274</v>
      </c>
      <c r="J8375">
        <v>0</v>
      </c>
      <c r="K8375">
        <v>0</v>
      </c>
      <c r="L8375" t="s">
        <v>10788</v>
      </c>
      <c r="N8375" t="s">
        <v>10826</v>
      </c>
      <c r="O8375" t="s">
        <v>10708</v>
      </c>
      <c r="Q8375" t="s">
        <v>10709</v>
      </c>
      <c r="S8375" t="s">
        <v>10827</v>
      </c>
      <c r="T8375">
        <v>43102.456921296303</v>
      </c>
    </row>
    <row r="8376" spans="1:20" x14ac:dyDescent="0.25">
      <c r="A8376" t="s">
        <v>23435</v>
      </c>
      <c r="B8376" t="s">
        <v>23436</v>
      </c>
      <c r="C8376" t="s">
        <v>10691</v>
      </c>
      <c r="D8376" t="s">
        <v>10683</v>
      </c>
      <c r="E8376" t="s">
        <v>10693</v>
      </c>
      <c r="F8376">
        <v>0.59</v>
      </c>
      <c r="G8376">
        <v>70.8</v>
      </c>
      <c r="H8376">
        <v>120</v>
      </c>
      <c r="I8376" t="s">
        <v>23274</v>
      </c>
      <c r="J8376">
        <v>0</v>
      </c>
      <c r="K8376">
        <v>0</v>
      </c>
      <c r="L8376" t="s">
        <v>11305</v>
      </c>
      <c r="M8376">
        <v>43369</v>
      </c>
      <c r="N8376" t="s">
        <v>10686</v>
      </c>
      <c r="O8376" t="s">
        <v>10687</v>
      </c>
      <c r="Q8376" t="s">
        <v>10688</v>
      </c>
      <c r="S8376" t="s">
        <v>10689</v>
      </c>
      <c r="T8376">
        <v>43102.456875000003</v>
      </c>
    </row>
    <row r="8377" spans="1:20" x14ac:dyDescent="0.25">
      <c r="A8377" t="s">
        <v>23437</v>
      </c>
      <c r="B8377" t="s">
        <v>23438</v>
      </c>
      <c r="C8377" t="s">
        <v>10691</v>
      </c>
      <c r="D8377" t="s">
        <v>10683</v>
      </c>
      <c r="E8377" t="s">
        <v>10693</v>
      </c>
      <c r="F8377">
        <v>3.29</v>
      </c>
      <c r="G8377">
        <v>197.4</v>
      </c>
      <c r="H8377">
        <v>60</v>
      </c>
      <c r="I8377" t="s">
        <v>23274</v>
      </c>
      <c r="J8377">
        <v>0</v>
      </c>
      <c r="K8377">
        <v>0</v>
      </c>
      <c r="L8377" t="s">
        <v>10692</v>
      </c>
      <c r="N8377" t="s">
        <v>10803</v>
      </c>
      <c r="O8377" t="s">
        <v>10782</v>
      </c>
      <c r="Q8377" t="s">
        <v>10783</v>
      </c>
      <c r="S8377" t="s">
        <v>10804</v>
      </c>
      <c r="T8377">
        <v>43102.456956018497</v>
      </c>
    </row>
    <row r="8378" spans="1:20" x14ac:dyDescent="0.25">
      <c r="A8378" t="s">
        <v>23439</v>
      </c>
      <c r="B8378" t="s">
        <v>23440</v>
      </c>
      <c r="C8378" t="s">
        <v>10691</v>
      </c>
      <c r="D8378" t="s">
        <v>10683</v>
      </c>
      <c r="E8378" t="s">
        <v>10693</v>
      </c>
      <c r="F8378">
        <v>1.99</v>
      </c>
      <c r="G8378">
        <v>238.8</v>
      </c>
      <c r="H8378">
        <v>120</v>
      </c>
      <c r="I8378" t="s">
        <v>23274</v>
      </c>
      <c r="J8378">
        <v>0</v>
      </c>
      <c r="K8378">
        <v>0</v>
      </c>
      <c r="L8378" t="s">
        <v>10722</v>
      </c>
      <c r="N8378" t="s">
        <v>10781</v>
      </c>
      <c r="O8378" t="s">
        <v>10782</v>
      </c>
      <c r="Q8378" t="s">
        <v>10783</v>
      </c>
      <c r="S8378" t="s">
        <v>10784</v>
      </c>
      <c r="T8378">
        <v>43102.456956018497</v>
      </c>
    </row>
    <row r="8379" spans="1:20" x14ac:dyDescent="0.25">
      <c r="A8379" t="s">
        <v>23441</v>
      </c>
      <c r="B8379" t="s">
        <v>23442</v>
      </c>
      <c r="C8379" t="s">
        <v>10691</v>
      </c>
      <c r="D8379" t="s">
        <v>10683</v>
      </c>
      <c r="E8379" t="s">
        <v>10693</v>
      </c>
      <c r="F8379">
        <v>0.59</v>
      </c>
      <c r="G8379">
        <v>70.8</v>
      </c>
      <c r="H8379">
        <v>120</v>
      </c>
      <c r="I8379" t="s">
        <v>23274</v>
      </c>
      <c r="J8379">
        <v>0</v>
      </c>
      <c r="K8379">
        <v>0</v>
      </c>
      <c r="L8379" t="s">
        <v>10944</v>
      </c>
      <c r="N8379" t="s">
        <v>10826</v>
      </c>
      <c r="O8379" t="s">
        <v>10708</v>
      </c>
      <c r="Q8379" t="s">
        <v>10709</v>
      </c>
      <c r="S8379" t="s">
        <v>10827</v>
      </c>
      <c r="T8379">
        <v>43102.456921296303</v>
      </c>
    </row>
    <row r="8380" spans="1:20" x14ac:dyDescent="0.25">
      <c r="A8380" t="s">
        <v>23443</v>
      </c>
      <c r="B8380" t="s">
        <v>23444</v>
      </c>
      <c r="C8380" t="s">
        <v>10691</v>
      </c>
      <c r="D8380" t="s">
        <v>10683</v>
      </c>
      <c r="E8380" t="s">
        <v>10693</v>
      </c>
      <c r="F8380">
        <v>0.59</v>
      </c>
      <c r="G8380">
        <v>70.8</v>
      </c>
      <c r="H8380">
        <v>120</v>
      </c>
      <c r="I8380" t="s">
        <v>23274</v>
      </c>
      <c r="J8380">
        <v>0</v>
      </c>
      <c r="K8380">
        <v>0</v>
      </c>
      <c r="L8380" t="s">
        <v>10722</v>
      </c>
      <c r="N8380" t="s">
        <v>10770</v>
      </c>
      <c r="S8380" t="s">
        <v>10771</v>
      </c>
      <c r="T8380">
        <v>43102.456956018497</v>
      </c>
    </row>
    <row r="8381" spans="1:20" x14ac:dyDescent="0.25">
      <c r="A8381" t="s">
        <v>23445</v>
      </c>
      <c r="B8381" t="s">
        <v>23446</v>
      </c>
      <c r="C8381" t="s">
        <v>10691</v>
      </c>
      <c r="D8381" t="s">
        <v>10683</v>
      </c>
      <c r="E8381" t="s">
        <v>10693</v>
      </c>
      <c r="F8381">
        <v>2.4900000000000002</v>
      </c>
      <c r="G8381">
        <v>149.4</v>
      </c>
      <c r="H8381">
        <v>60</v>
      </c>
      <c r="I8381" t="s">
        <v>23274</v>
      </c>
      <c r="J8381">
        <v>0</v>
      </c>
      <c r="K8381">
        <v>0</v>
      </c>
      <c r="L8381" t="s">
        <v>11172</v>
      </c>
      <c r="N8381" t="s">
        <v>10837</v>
      </c>
      <c r="O8381" t="s">
        <v>10701</v>
      </c>
      <c r="Q8381" t="s">
        <v>10702</v>
      </c>
      <c r="S8381" t="s">
        <v>10838</v>
      </c>
      <c r="T8381">
        <v>43102.456886574102</v>
      </c>
    </row>
    <row r="8382" spans="1:20" x14ac:dyDescent="0.25">
      <c r="A8382" t="s">
        <v>23447</v>
      </c>
      <c r="B8382" t="s">
        <v>23448</v>
      </c>
      <c r="C8382" t="s">
        <v>10691</v>
      </c>
      <c r="D8382" t="s">
        <v>10683</v>
      </c>
      <c r="E8382" t="s">
        <v>10693</v>
      </c>
      <c r="F8382">
        <v>0.39</v>
      </c>
      <c r="G8382">
        <v>46.8</v>
      </c>
      <c r="H8382">
        <v>120</v>
      </c>
      <c r="I8382" t="s">
        <v>23274</v>
      </c>
      <c r="J8382">
        <v>0</v>
      </c>
      <c r="K8382">
        <v>0</v>
      </c>
      <c r="L8382" t="s">
        <v>11502</v>
      </c>
      <c r="N8382" t="s">
        <v>10991</v>
      </c>
      <c r="O8382" t="s">
        <v>10992</v>
      </c>
      <c r="Q8382" t="s">
        <v>10993</v>
      </c>
      <c r="S8382" t="s">
        <v>10994</v>
      </c>
      <c r="T8382">
        <v>43102.456921296303</v>
      </c>
    </row>
    <row r="8383" spans="1:20" x14ac:dyDescent="0.25">
      <c r="A8383" t="s">
        <v>23449</v>
      </c>
      <c r="B8383" t="s">
        <v>23450</v>
      </c>
      <c r="C8383" t="s">
        <v>10691</v>
      </c>
      <c r="D8383" t="s">
        <v>10683</v>
      </c>
      <c r="E8383" t="s">
        <v>10693</v>
      </c>
      <c r="F8383">
        <v>0.79</v>
      </c>
      <c r="G8383">
        <v>94.8</v>
      </c>
      <c r="H8383">
        <v>120</v>
      </c>
      <c r="I8383" t="s">
        <v>23274</v>
      </c>
      <c r="J8383">
        <v>0</v>
      </c>
      <c r="K8383">
        <v>0</v>
      </c>
      <c r="L8383" t="s">
        <v>10717</v>
      </c>
      <c r="N8383" t="s">
        <v>10700</v>
      </c>
      <c r="O8383" t="s">
        <v>10701</v>
      </c>
      <c r="Q8383" t="s">
        <v>10702</v>
      </c>
      <c r="S8383" t="s">
        <v>10703</v>
      </c>
      <c r="T8383">
        <v>43102.456921296303</v>
      </c>
    </row>
    <row r="8384" spans="1:20" x14ac:dyDescent="0.25">
      <c r="A8384" t="s">
        <v>6929</v>
      </c>
      <c r="B8384" t="s">
        <v>23451</v>
      </c>
      <c r="C8384" t="s">
        <v>10751</v>
      </c>
      <c r="D8384" t="s">
        <v>10683</v>
      </c>
      <c r="E8384" t="s">
        <v>10693</v>
      </c>
      <c r="F8384">
        <v>11.39</v>
      </c>
      <c r="G8384">
        <v>68.34</v>
      </c>
      <c r="H8384">
        <v>6</v>
      </c>
      <c r="I8384" t="s">
        <v>23274</v>
      </c>
      <c r="J8384">
        <v>0</v>
      </c>
      <c r="K8384">
        <v>0</v>
      </c>
      <c r="L8384" t="s">
        <v>10745</v>
      </c>
      <c r="M8384">
        <v>44543</v>
      </c>
      <c r="N8384" t="s">
        <v>10923</v>
      </c>
      <c r="O8384" t="s">
        <v>10708</v>
      </c>
      <c r="Q8384" t="s">
        <v>10709</v>
      </c>
      <c r="S8384" t="s">
        <v>10924</v>
      </c>
      <c r="T8384">
        <v>43102.456898148099</v>
      </c>
    </row>
    <row r="8385" spans="1:20" x14ac:dyDescent="0.25">
      <c r="A8385" t="s">
        <v>23452</v>
      </c>
      <c r="B8385" t="s">
        <v>23453</v>
      </c>
      <c r="C8385" t="s">
        <v>10691</v>
      </c>
      <c r="D8385" t="s">
        <v>10683</v>
      </c>
      <c r="E8385" t="s">
        <v>10693</v>
      </c>
      <c r="F8385">
        <v>0.79</v>
      </c>
      <c r="G8385">
        <v>47.4</v>
      </c>
      <c r="H8385">
        <v>60</v>
      </c>
      <c r="I8385" t="s">
        <v>23274</v>
      </c>
      <c r="J8385">
        <v>0</v>
      </c>
      <c r="K8385">
        <v>0</v>
      </c>
      <c r="L8385" t="s">
        <v>10745</v>
      </c>
      <c r="N8385" t="s">
        <v>10923</v>
      </c>
      <c r="O8385" t="s">
        <v>10708</v>
      </c>
      <c r="Q8385" t="s">
        <v>10709</v>
      </c>
      <c r="S8385" t="s">
        <v>10924</v>
      </c>
      <c r="T8385">
        <v>43102.456898148099</v>
      </c>
    </row>
    <row r="8386" spans="1:20" x14ac:dyDescent="0.25">
      <c r="A8386" t="s">
        <v>10053</v>
      </c>
      <c r="B8386" t="s">
        <v>23454</v>
      </c>
      <c r="C8386" t="s">
        <v>10751</v>
      </c>
      <c r="D8386" t="s">
        <v>10683</v>
      </c>
      <c r="E8386" t="s">
        <v>10753</v>
      </c>
      <c r="F8386">
        <v>2.99</v>
      </c>
      <c r="G8386">
        <v>143.52000000000001</v>
      </c>
      <c r="H8386">
        <v>48</v>
      </c>
      <c r="I8386" t="s">
        <v>23274</v>
      </c>
      <c r="J8386">
        <v>0</v>
      </c>
      <c r="K8386">
        <v>0</v>
      </c>
      <c r="L8386" t="s">
        <v>10727</v>
      </c>
      <c r="M8386">
        <v>43252</v>
      </c>
      <c r="N8386" t="s">
        <v>11010</v>
      </c>
      <c r="O8386" t="s">
        <v>10708</v>
      </c>
      <c r="Q8386" t="s">
        <v>10709</v>
      </c>
      <c r="S8386" t="s">
        <v>11011</v>
      </c>
      <c r="T8386">
        <v>43102.456944444399</v>
      </c>
    </row>
    <row r="8387" spans="1:20" x14ac:dyDescent="0.25">
      <c r="A8387" t="s">
        <v>6930</v>
      </c>
      <c r="B8387" t="s">
        <v>23455</v>
      </c>
      <c r="C8387" t="s">
        <v>10681</v>
      </c>
      <c r="D8387" t="s">
        <v>10683</v>
      </c>
      <c r="E8387" t="s">
        <v>10685</v>
      </c>
      <c r="F8387">
        <v>1.99</v>
      </c>
      <c r="G8387">
        <v>143.28</v>
      </c>
      <c r="H8387">
        <v>72</v>
      </c>
      <c r="I8387" t="s">
        <v>23274</v>
      </c>
      <c r="J8387">
        <v>0</v>
      </c>
      <c r="K8387">
        <v>0</v>
      </c>
      <c r="L8387" t="s">
        <v>10684</v>
      </c>
      <c r="M8387">
        <v>45666</v>
      </c>
      <c r="N8387" t="s">
        <v>11609</v>
      </c>
      <c r="O8387" t="s">
        <v>10687</v>
      </c>
      <c r="Q8387" t="s">
        <v>10688</v>
      </c>
      <c r="S8387" t="s">
        <v>11610</v>
      </c>
      <c r="T8387">
        <v>43102.456932870402</v>
      </c>
    </row>
    <row r="8388" spans="1:20" x14ac:dyDescent="0.25">
      <c r="A8388" t="s">
        <v>23456</v>
      </c>
      <c r="B8388" t="s">
        <v>23457</v>
      </c>
      <c r="C8388" t="s">
        <v>10691</v>
      </c>
      <c r="D8388" t="s">
        <v>10683</v>
      </c>
      <c r="E8388" t="s">
        <v>10693</v>
      </c>
      <c r="F8388">
        <v>0.25</v>
      </c>
      <c r="G8388">
        <v>30</v>
      </c>
      <c r="H8388">
        <v>120</v>
      </c>
      <c r="I8388" t="s">
        <v>23274</v>
      </c>
      <c r="J8388">
        <v>0</v>
      </c>
      <c r="K8388">
        <v>0</v>
      </c>
      <c r="L8388" t="s">
        <v>10758</v>
      </c>
      <c r="N8388" t="s">
        <v>10837</v>
      </c>
      <c r="O8388" t="s">
        <v>10701</v>
      </c>
      <c r="Q8388" t="s">
        <v>10702</v>
      </c>
      <c r="S8388" t="s">
        <v>10838</v>
      </c>
      <c r="T8388">
        <v>43109.404224537</v>
      </c>
    </row>
    <row r="8389" spans="1:20" x14ac:dyDescent="0.25">
      <c r="A8389" t="s">
        <v>23458</v>
      </c>
      <c r="B8389" t="s">
        <v>23459</v>
      </c>
      <c r="C8389" t="s">
        <v>10691</v>
      </c>
      <c r="D8389" t="s">
        <v>10683</v>
      </c>
      <c r="E8389" t="s">
        <v>10693</v>
      </c>
      <c r="F8389">
        <v>0.28999999999999998</v>
      </c>
      <c r="G8389">
        <v>34.799999999999997</v>
      </c>
      <c r="H8389">
        <v>120</v>
      </c>
      <c r="I8389" t="s">
        <v>23274</v>
      </c>
      <c r="J8389">
        <v>0</v>
      </c>
      <c r="K8389">
        <v>0</v>
      </c>
      <c r="L8389" t="s">
        <v>10758</v>
      </c>
      <c r="N8389" t="s">
        <v>10837</v>
      </c>
      <c r="O8389" t="s">
        <v>10701</v>
      </c>
      <c r="Q8389" t="s">
        <v>10702</v>
      </c>
      <c r="S8389" t="s">
        <v>10838</v>
      </c>
      <c r="T8389">
        <v>43109.404224537</v>
      </c>
    </row>
    <row r="8390" spans="1:20" x14ac:dyDescent="0.25">
      <c r="A8390" t="s">
        <v>6931</v>
      </c>
      <c r="B8390" t="s">
        <v>23460</v>
      </c>
      <c r="C8390" t="s">
        <v>10751</v>
      </c>
      <c r="D8390" t="s">
        <v>10683</v>
      </c>
      <c r="E8390" t="s">
        <v>10836</v>
      </c>
      <c r="F8390">
        <v>0.89</v>
      </c>
      <c r="G8390">
        <v>106.8</v>
      </c>
      <c r="H8390">
        <v>120</v>
      </c>
      <c r="I8390" t="s">
        <v>23274</v>
      </c>
      <c r="J8390">
        <v>0</v>
      </c>
      <c r="K8390">
        <v>0</v>
      </c>
      <c r="L8390" t="s">
        <v>10788</v>
      </c>
      <c r="M8390">
        <v>43252</v>
      </c>
      <c r="N8390" t="s">
        <v>10746</v>
      </c>
      <c r="O8390" t="s">
        <v>10747</v>
      </c>
      <c r="Q8390" t="s">
        <v>10748</v>
      </c>
      <c r="S8390" t="s">
        <v>10749</v>
      </c>
      <c r="T8390">
        <v>43102.456921296303</v>
      </c>
    </row>
    <row r="8391" spans="1:20" x14ac:dyDescent="0.25">
      <c r="A8391" t="s">
        <v>23461</v>
      </c>
      <c r="B8391" t="s">
        <v>23462</v>
      </c>
      <c r="C8391" t="s">
        <v>10691</v>
      </c>
      <c r="D8391" t="s">
        <v>10683</v>
      </c>
      <c r="E8391" t="s">
        <v>10693</v>
      </c>
      <c r="F8391">
        <v>1.45</v>
      </c>
      <c r="G8391">
        <v>174</v>
      </c>
      <c r="H8391">
        <v>120</v>
      </c>
      <c r="I8391" t="s">
        <v>23274</v>
      </c>
      <c r="J8391">
        <v>0</v>
      </c>
      <c r="K8391">
        <v>0</v>
      </c>
      <c r="L8391" t="s">
        <v>11000</v>
      </c>
      <c r="N8391" t="s">
        <v>10803</v>
      </c>
      <c r="O8391" t="s">
        <v>10782</v>
      </c>
      <c r="Q8391" t="s">
        <v>10783</v>
      </c>
      <c r="S8391" t="s">
        <v>10804</v>
      </c>
      <c r="T8391">
        <v>43102.456990740699</v>
      </c>
    </row>
    <row r="8392" spans="1:20" x14ac:dyDescent="0.25">
      <c r="A8392" t="s">
        <v>23463</v>
      </c>
      <c r="B8392" t="s">
        <v>23464</v>
      </c>
      <c r="C8392" t="s">
        <v>10691</v>
      </c>
      <c r="D8392" t="s">
        <v>10683</v>
      </c>
      <c r="E8392" t="s">
        <v>10693</v>
      </c>
      <c r="F8392">
        <v>0.99</v>
      </c>
      <c r="G8392">
        <v>190.08</v>
      </c>
      <c r="H8392">
        <v>192</v>
      </c>
      <c r="I8392" t="s">
        <v>23274</v>
      </c>
      <c r="J8392">
        <v>0</v>
      </c>
      <c r="K8392">
        <v>0</v>
      </c>
      <c r="L8392" t="s">
        <v>10758</v>
      </c>
      <c r="N8392" t="s">
        <v>10686</v>
      </c>
      <c r="O8392" t="s">
        <v>10687</v>
      </c>
      <c r="Q8392" t="s">
        <v>10688</v>
      </c>
      <c r="S8392" t="s">
        <v>10689</v>
      </c>
      <c r="T8392">
        <v>43109.404224537</v>
      </c>
    </row>
    <row r="8393" spans="1:20" x14ac:dyDescent="0.25">
      <c r="A8393" t="s">
        <v>6932</v>
      </c>
      <c r="B8393" t="s">
        <v>23465</v>
      </c>
      <c r="C8393" t="s">
        <v>10681</v>
      </c>
      <c r="D8393" t="s">
        <v>10683</v>
      </c>
      <c r="E8393" t="s">
        <v>10685</v>
      </c>
      <c r="F8393">
        <v>19.989999999999998</v>
      </c>
      <c r="G8393">
        <v>79.959999999999994</v>
      </c>
      <c r="H8393">
        <v>4</v>
      </c>
      <c r="I8393" t="s">
        <v>23274</v>
      </c>
      <c r="J8393">
        <v>0</v>
      </c>
      <c r="K8393">
        <v>0</v>
      </c>
      <c r="L8393" t="s">
        <v>10722</v>
      </c>
      <c r="N8393" t="s">
        <v>10686</v>
      </c>
      <c r="O8393" t="s">
        <v>10687</v>
      </c>
      <c r="Q8393" t="s">
        <v>10688</v>
      </c>
      <c r="S8393" t="s">
        <v>10689</v>
      </c>
      <c r="T8393">
        <v>43102.456956018497</v>
      </c>
    </row>
    <row r="8394" spans="1:20" x14ac:dyDescent="0.25">
      <c r="A8394" t="s">
        <v>6933</v>
      </c>
      <c r="B8394" t="s">
        <v>23466</v>
      </c>
      <c r="C8394" t="s">
        <v>10681</v>
      </c>
      <c r="D8394" t="s">
        <v>10683</v>
      </c>
      <c r="E8394" t="s">
        <v>10685</v>
      </c>
      <c r="F8394">
        <v>1.0900000000000001</v>
      </c>
      <c r="G8394">
        <v>130.80000000000001</v>
      </c>
      <c r="H8394">
        <v>120</v>
      </c>
      <c r="I8394" t="s">
        <v>23274</v>
      </c>
      <c r="J8394">
        <v>0</v>
      </c>
      <c r="K8394">
        <v>0</v>
      </c>
      <c r="L8394" t="s">
        <v>10812</v>
      </c>
      <c r="N8394" t="s">
        <v>10686</v>
      </c>
      <c r="O8394" t="s">
        <v>10687</v>
      </c>
      <c r="Q8394" t="s">
        <v>10688</v>
      </c>
      <c r="S8394" t="s">
        <v>10689</v>
      </c>
      <c r="T8394">
        <v>43102.456875000003</v>
      </c>
    </row>
    <row r="8395" spans="1:20" x14ac:dyDescent="0.25">
      <c r="A8395" t="s">
        <v>23467</v>
      </c>
      <c r="B8395" t="s">
        <v>23468</v>
      </c>
      <c r="C8395" t="s">
        <v>10691</v>
      </c>
      <c r="D8395" t="s">
        <v>10683</v>
      </c>
      <c r="E8395" t="s">
        <v>10693</v>
      </c>
      <c r="F8395">
        <v>0.28999999999999998</v>
      </c>
      <c r="G8395">
        <v>34.799999999999997</v>
      </c>
      <c r="H8395">
        <v>120</v>
      </c>
      <c r="I8395" t="s">
        <v>23274</v>
      </c>
      <c r="J8395">
        <v>0</v>
      </c>
      <c r="K8395">
        <v>0</v>
      </c>
      <c r="L8395" t="s">
        <v>10758</v>
      </c>
      <c r="N8395" t="s">
        <v>10694</v>
      </c>
      <c r="O8395" t="s">
        <v>10695</v>
      </c>
      <c r="Q8395" t="s">
        <v>10696</v>
      </c>
      <c r="S8395" t="s">
        <v>10697</v>
      </c>
      <c r="T8395">
        <v>43109.404224537</v>
      </c>
    </row>
    <row r="8396" spans="1:20" x14ac:dyDescent="0.25">
      <c r="A8396" t="s">
        <v>6934</v>
      </c>
      <c r="B8396" t="s">
        <v>23469</v>
      </c>
      <c r="C8396" t="s">
        <v>10681</v>
      </c>
      <c r="D8396" t="s">
        <v>10683</v>
      </c>
      <c r="E8396" t="s">
        <v>10685</v>
      </c>
      <c r="F8396">
        <v>1.29</v>
      </c>
      <c r="G8396">
        <v>154.80000000000001</v>
      </c>
      <c r="H8396">
        <v>120</v>
      </c>
      <c r="I8396" t="s">
        <v>23274</v>
      </c>
      <c r="J8396">
        <v>0</v>
      </c>
      <c r="K8396">
        <v>0</v>
      </c>
      <c r="L8396" t="s">
        <v>10862</v>
      </c>
      <c r="N8396" t="s">
        <v>10700</v>
      </c>
      <c r="O8396" t="s">
        <v>10701</v>
      </c>
      <c r="Q8396" t="s">
        <v>10702</v>
      </c>
      <c r="S8396" t="s">
        <v>10703</v>
      </c>
      <c r="T8396">
        <v>43102.456909722197</v>
      </c>
    </row>
    <row r="8397" spans="1:20" x14ac:dyDescent="0.25">
      <c r="A8397" t="s">
        <v>23470</v>
      </c>
      <c r="B8397" t="s">
        <v>23471</v>
      </c>
      <c r="C8397" t="s">
        <v>10691</v>
      </c>
      <c r="D8397" t="s">
        <v>10683</v>
      </c>
      <c r="E8397" t="s">
        <v>10693</v>
      </c>
      <c r="F8397">
        <v>0.59</v>
      </c>
      <c r="G8397">
        <v>70.8</v>
      </c>
      <c r="H8397">
        <v>120</v>
      </c>
      <c r="I8397" t="s">
        <v>23274</v>
      </c>
      <c r="J8397">
        <v>0</v>
      </c>
      <c r="K8397">
        <v>0</v>
      </c>
      <c r="L8397" t="s">
        <v>10717</v>
      </c>
      <c r="N8397" t="s">
        <v>10700</v>
      </c>
      <c r="O8397" t="s">
        <v>10701</v>
      </c>
      <c r="Q8397" t="s">
        <v>10702</v>
      </c>
      <c r="S8397" t="s">
        <v>10703</v>
      </c>
      <c r="T8397">
        <v>43102.456921296303</v>
      </c>
    </row>
    <row r="8398" spans="1:20" x14ac:dyDescent="0.25">
      <c r="A8398" t="s">
        <v>6935</v>
      </c>
      <c r="B8398" t="s">
        <v>23472</v>
      </c>
      <c r="C8398" t="s">
        <v>10681</v>
      </c>
      <c r="D8398" t="s">
        <v>10683</v>
      </c>
      <c r="E8398" t="s">
        <v>10685</v>
      </c>
      <c r="F8398">
        <v>1.0900000000000001</v>
      </c>
      <c r="G8398">
        <v>130.80000000000001</v>
      </c>
      <c r="H8398">
        <v>120</v>
      </c>
      <c r="I8398" t="s">
        <v>23274</v>
      </c>
      <c r="J8398">
        <v>0</v>
      </c>
      <c r="K8398">
        <v>0</v>
      </c>
      <c r="L8398" t="s">
        <v>10788</v>
      </c>
      <c r="N8398" t="s">
        <v>10826</v>
      </c>
      <c r="O8398" t="s">
        <v>10708</v>
      </c>
      <c r="Q8398" t="s">
        <v>10709</v>
      </c>
      <c r="S8398" t="s">
        <v>10827</v>
      </c>
      <c r="T8398">
        <v>43102.456921296303</v>
      </c>
    </row>
    <row r="8399" spans="1:20" x14ac:dyDescent="0.25">
      <c r="A8399" t="s">
        <v>23473</v>
      </c>
      <c r="B8399" t="s">
        <v>23474</v>
      </c>
      <c r="C8399" t="s">
        <v>10691</v>
      </c>
      <c r="D8399" t="s">
        <v>10683</v>
      </c>
      <c r="E8399" t="s">
        <v>10693</v>
      </c>
      <c r="F8399">
        <v>3.49</v>
      </c>
      <c r="G8399">
        <v>209.4</v>
      </c>
      <c r="H8399">
        <v>60</v>
      </c>
      <c r="I8399" t="s">
        <v>23274</v>
      </c>
      <c r="J8399">
        <v>0</v>
      </c>
      <c r="K8399">
        <v>0</v>
      </c>
      <c r="L8399" t="s">
        <v>10717</v>
      </c>
      <c r="N8399" t="s">
        <v>10803</v>
      </c>
      <c r="O8399" t="s">
        <v>10782</v>
      </c>
      <c r="Q8399" t="s">
        <v>10783</v>
      </c>
      <c r="S8399" t="s">
        <v>10804</v>
      </c>
      <c r="T8399">
        <v>43102.456921296303</v>
      </c>
    </row>
    <row r="8400" spans="1:20" x14ac:dyDescent="0.25">
      <c r="A8400" t="s">
        <v>10054</v>
      </c>
      <c r="B8400" t="s">
        <v>23475</v>
      </c>
      <c r="C8400" t="s">
        <v>10691</v>
      </c>
      <c r="D8400" t="s">
        <v>10683</v>
      </c>
      <c r="E8400" t="s">
        <v>10693</v>
      </c>
      <c r="F8400">
        <v>0.59</v>
      </c>
      <c r="G8400">
        <v>35.4</v>
      </c>
      <c r="H8400">
        <v>60</v>
      </c>
      <c r="I8400" t="s">
        <v>23274</v>
      </c>
      <c r="J8400">
        <v>0</v>
      </c>
      <c r="K8400">
        <v>0</v>
      </c>
      <c r="L8400" t="s">
        <v>10722</v>
      </c>
      <c r="N8400" t="s">
        <v>11609</v>
      </c>
      <c r="O8400" t="s">
        <v>10687</v>
      </c>
      <c r="Q8400" t="s">
        <v>10688</v>
      </c>
      <c r="S8400" t="s">
        <v>11610</v>
      </c>
      <c r="T8400">
        <v>43102.456956018497</v>
      </c>
    </row>
    <row r="8401" spans="1:20" x14ac:dyDescent="0.25">
      <c r="A8401" t="s">
        <v>23476</v>
      </c>
      <c r="B8401" t="s">
        <v>23477</v>
      </c>
      <c r="C8401" t="s">
        <v>10691</v>
      </c>
      <c r="D8401" t="s">
        <v>10683</v>
      </c>
      <c r="E8401" t="s">
        <v>10693</v>
      </c>
      <c r="F8401">
        <v>1.35</v>
      </c>
      <c r="G8401">
        <v>161.4</v>
      </c>
      <c r="H8401">
        <v>120</v>
      </c>
      <c r="I8401" t="s">
        <v>23274</v>
      </c>
      <c r="J8401">
        <v>0</v>
      </c>
      <c r="K8401">
        <v>0</v>
      </c>
      <c r="L8401" t="s">
        <v>10758</v>
      </c>
      <c r="N8401" t="s">
        <v>10803</v>
      </c>
      <c r="O8401" t="s">
        <v>10782</v>
      </c>
      <c r="Q8401" t="s">
        <v>10783</v>
      </c>
      <c r="S8401" t="s">
        <v>10804</v>
      </c>
      <c r="T8401">
        <v>43109.404224537</v>
      </c>
    </row>
    <row r="8402" spans="1:20" x14ac:dyDescent="0.25">
      <c r="A8402" t="s">
        <v>6936</v>
      </c>
      <c r="B8402" t="s">
        <v>23478</v>
      </c>
      <c r="C8402" t="s">
        <v>10681</v>
      </c>
      <c r="D8402" t="s">
        <v>10683</v>
      </c>
      <c r="E8402" t="s">
        <v>10685</v>
      </c>
      <c r="F8402">
        <v>1.0900000000000001</v>
      </c>
      <c r="G8402">
        <v>130.80000000000001</v>
      </c>
      <c r="H8402">
        <v>120</v>
      </c>
      <c r="I8402" t="s">
        <v>23274</v>
      </c>
      <c r="J8402">
        <v>0</v>
      </c>
      <c r="K8402">
        <v>0</v>
      </c>
      <c r="L8402" t="s">
        <v>10788</v>
      </c>
      <c r="N8402" t="s">
        <v>10803</v>
      </c>
      <c r="O8402" t="s">
        <v>10782</v>
      </c>
      <c r="Q8402" t="s">
        <v>10783</v>
      </c>
      <c r="S8402" t="s">
        <v>10804</v>
      </c>
      <c r="T8402">
        <v>43102.456921296303</v>
      </c>
    </row>
    <row r="8403" spans="1:20" x14ac:dyDescent="0.25">
      <c r="A8403" t="s">
        <v>6937</v>
      </c>
      <c r="B8403" t="s">
        <v>23479</v>
      </c>
      <c r="C8403" t="s">
        <v>10681</v>
      </c>
      <c r="D8403" t="s">
        <v>10683</v>
      </c>
      <c r="E8403" t="s">
        <v>10685</v>
      </c>
      <c r="F8403">
        <v>1.0900000000000001</v>
      </c>
      <c r="G8403">
        <v>130.80000000000001</v>
      </c>
      <c r="H8403">
        <v>120</v>
      </c>
      <c r="I8403" t="s">
        <v>23274</v>
      </c>
      <c r="J8403">
        <v>0</v>
      </c>
      <c r="K8403">
        <v>0</v>
      </c>
      <c r="L8403" t="s">
        <v>10788</v>
      </c>
      <c r="N8403" t="s">
        <v>10803</v>
      </c>
      <c r="O8403" t="s">
        <v>10782</v>
      </c>
      <c r="Q8403" t="s">
        <v>10783</v>
      </c>
      <c r="S8403" t="s">
        <v>10804</v>
      </c>
      <c r="T8403">
        <v>43102.456921296303</v>
      </c>
    </row>
    <row r="8404" spans="1:20" x14ac:dyDescent="0.25">
      <c r="A8404" t="s">
        <v>10055</v>
      </c>
      <c r="B8404" t="s">
        <v>23480</v>
      </c>
      <c r="C8404" t="s">
        <v>10681</v>
      </c>
      <c r="D8404" t="s">
        <v>10683</v>
      </c>
      <c r="E8404" t="s">
        <v>10685</v>
      </c>
      <c r="F8404">
        <v>4.99</v>
      </c>
      <c r="G8404">
        <v>119.76</v>
      </c>
      <c r="H8404">
        <v>24</v>
      </c>
      <c r="I8404" t="s">
        <v>23274</v>
      </c>
      <c r="J8404">
        <v>0</v>
      </c>
      <c r="K8404">
        <v>0</v>
      </c>
      <c r="L8404" t="s">
        <v>10717</v>
      </c>
      <c r="M8404">
        <v>43221</v>
      </c>
      <c r="N8404" t="s">
        <v>10694</v>
      </c>
      <c r="O8404" t="s">
        <v>10695</v>
      </c>
      <c r="Q8404" t="s">
        <v>10696</v>
      </c>
      <c r="S8404" t="s">
        <v>10697</v>
      </c>
      <c r="T8404">
        <v>43102.456921296303</v>
      </c>
    </row>
    <row r="8405" spans="1:20" x14ac:dyDescent="0.25">
      <c r="A8405" t="s">
        <v>10056</v>
      </c>
      <c r="B8405" t="s">
        <v>23481</v>
      </c>
      <c r="C8405" t="s">
        <v>10691</v>
      </c>
      <c r="D8405" t="s">
        <v>10683</v>
      </c>
      <c r="E8405" t="s">
        <v>10693</v>
      </c>
      <c r="F8405">
        <v>2.09</v>
      </c>
      <c r="G8405">
        <v>250.8</v>
      </c>
      <c r="H8405">
        <v>120</v>
      </c>
      <c r="I8405" t="s">
        <v>23274</v>
      </c>
      <c r="J8405">
        <v>0</v>
      </c>
      <c r="K8405">
        <v>0</v>
      </c>
      <c r="L8405" t="s">
        <v>10835</v>
      </c>
      <c r="N8405" t="s">
        <v>10700</v>
      </c>
      <c r="O8405" t="s">
        <v>10701</v>
      </c>
      <c r="Q8405" t="s">
        <v>10702</v>
      </c>
      <c r="S8405" t="s">
        <v>10703</v>
      </c>
      <c r="T8405">
        <v>43102.456863425898</v>
      </c>
    </row>
    <row r="8406" spans="1:20" x14ac:dyDescent="0.25">
      <c r="A8406" t="s">
        <v>6938</v>
      </c>
      <c r="B8406" t="s">
        <v>23482</v>
      </c>
      <c r="C8406" t="s">
        <v>10681</v>
      </c>
      <c r="D8406" t="s">
        <v>10683</v>
      </c>
      <c r="E8406" t="s">
        <v>10685</v>
      </c>
      <c r="F8406">
        <v>2.99</v>
      </c>
      <c r="G8406">
        <v>430.56</v>
      </c>
      <c r="H8406">
        <v>144</v>
      </c>
      <c r="I8406" t="s">
        <v>23274</v>
      </c>
      <c r="J8406">
        <v>0</v>
      </c>
      <c r="K8406">
        <v>0</v>
      </c>
      <c r="L8406" t="s">
        <v>10692</v>
      </c>
      <c r="N8406" t="s">
        <v>10837</v>
      </c>
      <c r="O8406" t="s">
        <v>10701</v>
      </c>
      <c r="Q8406" t="s">
        <v>10702</v>
      </c>
      <c r="S8406" t="s">
        <v>10838</v>
      </c>
      <c r="T8406">
        <v>43102.456956018497</v>
      </c>
    </row>
    <row r="8407" spans="1:20" x14ac:dyDescent="0.25">
      <c r="A8407" t="s">
        <v>23483</v>
      </c>
      <c r="B8407" t="s">
        <v>23484</v>
      </c>
      <c r="C8407" t="s">
        <v>10691</v>
      </c>
      <c r="D8407" t="s">
        <v>10683</v>
      </c>
      <c r="E8407" t="s">
        <v>10693</v>
      </c>
      <c r="F8407">
        <v>0.99</v>
      </c>
      <c r="G8407">
        <v>118.8</v>
      </c>
      <c r="H8407">
        <v>120</v>
      </c>
      <c r="I8407" t="s">
        <v>23274</v>
      </c>
      <c r="J8407">
        <v>0</v>
      </c>
      <c r="K8407">
        <v>0</v>
      </c>
      <c r="L8407" t="s">
        <v>10758</v>
      </c>
      <c r="N8407" t="s">
        <v>10837</v>
      </c>
      <c r="O8407" t="s">
        <v>10701</v>
      </c>
      <c r="Q8407" t="s">
        <v>10702</v>
      </c>
      <c r="S8407" t="s">
        <v>10838</v>
      </c>
      <c r="T8407">
        <v>43109.404224537</v>
      </c>
    </row>
    <row r="8408" spans="1:20" x14ac:dyDescent="0.25">
      <c r="A8408" t="s">
        <v>6939</v>
      </c>
      <c r="B8408" t="s">
        <v>23485</v>
      </c>
      <c r="C8408" t="s">
        <v>10681</v>
      </c>
      <c r="D8408" t="s">
        <v>10683</v>
      </c>
      <c r="E8408" t="s">
        <v>10685</v>
      </c>
      <c r="F8408">
        <v>1.99</v>
      </c>
      <c r="G8408">
        <v>119.4</v>
      </c>
      <c r="H8408">
        <v>60</v>
      </c>
      <c r="I8408" t="s">
        <v>23274</v>
      </c>
      <c r="J8408">
        <v>0</v>
      </c>
      <c r="K8408">
        <v>0</v>
      </c>
      <c r="L8408" t="s">
        <v>11628</v>
      </c>
      <c r="N8408" t="s">
        <v>10803</v>
      </c>
      <c r="O8408" t="s">
        <v>10782</v>
      </c>
      <c r="Q8408" t="s">
        <v>10783</v>
      </c>
      <c r="S8408" t="s">
        <v>10804</v>
      </c>
      <c r="T8408">
        <v>43102.456909722197</v>
      </c>
    </row>
    <row r="8409" spans="1:20" x14ac:dyDescent="0.25">
      <c r="A8409" t="s">
        <v>23486</v>
      </c>
      <c r="B8409" t="s">
        <v>23487</v>
      </c>
      <c r="C8409" t="s">
        <v>10681</v>
      </c>
      <c r="D8409" t="s">
        <v>10683</v>
      </c>
      <c r="E8409" t="s">
        <v>10685</v>
      </c>
      <c r="F8409">
        <v>2.99</v>
      </c>
      <c r="G8409">
        <v>358.8</v>
      </c>
      <c r="H8409">
        <v>120</v>
      </c>
      <c r="I8409" t="s">
        <v>23274</v>
      </c>
      <c r="J8409">
        <v>0</v>
      </c>
      <c r="K8409">
        <v>0</v>
      </c>
      <c r="L8409" t="s">
        <v>10868</v>
      </c>
      <c r="M8409">
        <v>46059</v>
      </c>
      <c r="N8409" t="s">
        <v>10700</v>
      </c>
      <c r="O8409" t="s">
        <v>10701</v>
      </c>
      <c r="Q8409" t="s">
        <v>10702</v>
      </c>
      <c r="S8409" t="s">
        <v>10703</v>
      </c>
      <c r="T8409">
        <v>43102.456990740699</v>
      </c>
    </row>
    <row r="8410" spans="1:20" x14ac:dyDescent="0.25">
      <c r="A8410" t="s">
        <v>10057</v>
      </c>
      <c r="B8410" t="s">
        <v>23488</v>
      </c>
      <c r="C8410" t="s">
        <v>10691</v>
      </c>
      <c r="D8410" t="s">
        <v>10683</v>
      </c>
      <c r="E8410" t="s">
        <v>10693</v>
      </c>
      <c r="F8410">
        <v>0.59</v>
      </c>
      <c r="G8410">
        <v>70.8</v>
      </c>
      <c r="H8410">
        <v>120</v>
      </c>
      <c r="I8410" t="s">
        <v>23274</v>
      </c>
      <c r="J8410">
        <v>0</v>
      </c>
      <c r="K8410">
        <v>0</v>
      </c>
      <c r="L8410" t="s">
        <v>10717</v>
      </c>
      <c r="N8410" t="s">
        <v>11489</v>
      </c>
      <c r="O8410" t="s">
        <v>10701</v>
      </c>
      <c r="Q8410" t="s">
        <v>10702</v>
      </c>
      <c r="S8410" t="s">
        <v>11490</v>
      </c>
      <c r="T8410">
        <v>43102.456921296303</v>
      </c>
    </row>
    <row r="8411" spans="1:20" x14ac:dyDescent="0.25">
      <c r="A8411" t="s">
        <v>23489</v>
      </c>
      <c r="B8411" t="s">
        <v>23490</v>
      </c>
      <c r="C8411" t="s">
        <v>10691</v>
      </c>
      <c r="D8411" t="s">
        <v>10683</v>
      </c>
      <c r="E8411" t="s">
        <v>10836</v>
      </c>
      <c r="F8411">
        <v>1.19</v>
      </c>
      <c r="G8411">
        <v>142.80000000000001</v>
      </c>
      <c r="H8411">
        <v>120</v>
      </c>
      <c r="I8411" t="s">
        <v>23274</v>
      </c>
      <c r="J8411">
        <v>0</v>
      </c>
      <c r="K8411">
        <v>0</v>
      </c>
      <c r="L8411" t="s">
        <v>10758</v>
      </c>
      <c r="N8411" t="s">
        <v>10732</v>
      </c>
      <c r="O8411" t="s">
        <v>10687</v>
      </c>
      <c r="Q8411" t="s">
        <v>10688</v>
      </c>
      <c r="S8411" t="s">
        <v>10733</v>
      </c>
      <c r="T8411">
        <v>43109.404224537</v>
      </c>
    </row>
    <row r="8412" spans="1:20" x14ac:dyDescent="0.25">
      <c r="A8412" t="s">
        <v>23491</v>
      </c>
      <c r="B8412" t="s">
        <v>23492</v>
      </c>
      <c r="C8412" t="s">
        <v>10691</v>
      </c>
      <c r="D8412" t="s">
        <v>10683</v>
      </c>
      <c r="E8412" t="s">
        <v>10693</v>
      </c>
      <c r="F8412">
        <v>4.1900000000000004</v>
      </c>
      <c r="G8412">
        <v>167.6</v>
      </c>
      <c r="H8412">
        <v>40</v>
      </c>
      <c r="I8412" t="s">
        <v>23274</v>
      </c>
      <c r="J8412">
        <v>0</v>
      </c>
      <c r="K8412">
        <v>0</v>
      </c>
      <c r="L8412" t="s">
        <v>10713</v>
      </c>
      <c r="N8412" t="s">
        <v>10803</v>
      </c>
      <c r="O8412" t="s">
        <v>10782</v>
      </c>
      <c r="Q8412" t="s">
        <v>10783</v>
      </c>
      <c r="S8412" t="s">
        <v>10804</v>
      </c>
      <c r="T8412">
        <v>43102.456875000003</v>
      </c>
    </row>
    <row r="8413" spans="1:20" x14ac:dyDescent="0.25">
      <c r="A8413" t="s">
        <v>6940</v>
      </c>
      <c r="B8413" t="s">
        <v>23493</v>
      </c>
      <c r="C8413" t="s">
        <v>10691</v>
      </c>
      <c r="D8413" t="s">
        <v>10683</v>
      </c>
      <c r="E8413" t="s">
        <v>10693</v>
      </c>
      <c r="F8413">
        <v>0.59</v>
      </c>
      <c r="G8413">
        <v>70.8</v>
      </c>
      <c r="H8413">
        <v>120</v>
      </c>
      <c r="I8413" t="s">
        <v>23274</v>
      </c>
      <c r="J8413">
        <v>0</v>
      </c>
      <c r="K8413">
        <v>0</v>
      </c>
      <c r="L8413" t="s">
        <v>10831</v>
      </c>
      <c r="M8413">
        <v>44127</v>
      </c>
      <c r="N8413" t="s">
        <v>10686</v>
      </c>
      <c r="O8413" t="s">
        <v>10687</v>
      </c>
      <c r="Q8413" t="s">
        <v>10688</v>
      </c>
      <c r="S8413" t="s">
        <v>10689</v>
      </c>
      <c r="T8413">
        <v>43102.456956018497</v>
      </c>
    </row>
    <row r="8414" spans="1:20" x14ac:dyDescent="0.25">
      <c r="A8414" t="s">
        <v>23494</v>
      </c>
      <c r="B8414" t="s">
        <v>23495</v>
      </c>
      <c r="C8414" t="s">
        <v>10691</v>
      </c>
      <c r="D8414" t="s">
        <v>10683</v>
      </c>
      <c r="E8414" t="s">
        <v>10693</v>
      </c>
      <c r="F8414">
        <v>0.59</v>
      </c>
      <c r="G8414">
        <v>70.8</v>
      </c>
      <c r="H8414">
        <v>120</v>
      </c>
      <c r="I8414" t="s">
        <v>23274</v>
      </c>
      <c r="J8414">
        <v>0</v>
      </c>
      <c r="K8414">
        <v>0</v>
      </c>
      <c r="L8414" t="s">
        <v>10788</v>
      </c>
      <c r="N8414" t="s">
        <v>10826</v>
      </c>
      <c r="O8414" t="s">
        <v>10708</v>
      </c>
      <c r="Q8414" t="s">
        <v>10709</v>
      </c>
      <c r="S8414" t="s">
        <v>10827</v>
      </c>
      <c r="T8414">
        <v>43102.456921296303</v>
      </c>
    </row>
    <row r="8415" spans="1:20" x14ac:dyDescent="0.25">
      <c r="A8415" t="s">
        <v>23496</v>
      </c>
      <c r="B8415" t="s">
        <v>23497</v>
      </c>
      <c r="C8415" t="s">
        <v>10691</v>
      </c>
      <c r="D8415" t="s">
        <v>10683</v>
      </c>
      <c r="E8415" t="s">
        <v>10693</v>
      </c>
      <c r="F8415">
        <v>3.59</v>
      </c>
      <c r="G8415">
        <v>172.32</v>
      </c>
      <c r="H8415">
        <v>48</v>
      </c>
      <c r="I8415" t="s">
        <v>23274</v>
      </c>
      <c r="J8415">
        <v>0</v>
      </c>
      <c r="K8415">
        <v>0</v>
      </c>
      <c r="L8415" t="s">
        <v>10692</v>
      </c>
      <c r="N8415" t="s">
        <v>11038</v>
      </c>
      <c r="O8415" t="s">
        <v>10708</v>
      </c>
      <c r="Q8415" t="s">
        <v>10709</v>
      </c>
      <c r="S8415" t="s">
        <v>11039</v>
      </c>
      <c r="T8415">
        <v>43102.456956018497</v>
      </c>
    </row>
    <row r="8416" spans="1:20" x14ac:dyDescent="0.25">
      <c r="A8416" t="s">
        <v>6941</v>
      </c>
      <c r="B8416" t="s">
        <v>23498</v>
      </c>
      <c r="C8416" t="s">
        <v>10681</v>
      </c>
      <c r="D8416" t="s">
        <v>10683</v>
      </c>
      <c r="E8416" t="s">
        <v>10685</v>
      </c>
      <c r="F8416">
        <v>1.49</v>
      </c>
      <c r="G8416">
        <v>178.8</v>
      </c>
      <c r="H8416">
        <v>120</v>
      </c>
      <c r="I8416" t="s">
        <v>23274</v>
      </c>
      <c r="J8416">
        <v>0</v>
      </c>
      <c r="K8416">
        <v>0</v>
      </c>
      <c r="L8416" t="s">
        <v>10788</v>
      </c>
      <c r="M8416">
        <v>43252</v>
      </c>
      <c r="N8416" t="s">
        <v>10746</v>
      </c>
      <c r="O8416" t="s">
        <v>10747</v>
      </c>
      <c r="Q8416" t="s">
        <v>10748</v>
      </c>
      <c r="S8416" t="s">
        <v>10749</v>
      </c>
      <c r="T8416">
        <v>43102.456921296303</v>
      </c>
    </row>
    <row r="8417" spans="1:20" x14ac:dyDescent="0.25">
      <c r="A8417" t="s">
        <v>23499</v>
      </c>
      <c r="B8417" t="s">
        <v>23500</v>
      </c>
      <c r="C8417" t="s">
        <v>10691</v>
      </c>
      <c r="D8417" t="s">
        <v>10683</v>
      </c>
      <c r="E8417" t="s">
        <v>10693</v>
      </c>
      <c r="F8417">
        <v>0.59</v>
      </c>
      <c r="G8417">
        <v>70.8</v>
      </c>
      <c r="H8417">
        <v>120</v>
      </c>
      <c r="I8417" t="s">
        <v>23274</v>
      </c>
      <c r="J8417">
        <v>0</v>
      </c>
      <c r="K8417">
        <v>0</v>
      </c>
      <c r="L8417" t="s">
        <v>10944</v>
      </c>
      <c r="N8417" t="s">
        <v>10837</v>
      </c>
      <c r="O8417" t="s">
        <v>10701</v>
      </c>
      <c r="Q8417" t="s">
        <v>10702</v>
      </c>
      <c r="S8417" t="s">
        <v>10838</v>
      </c>
      <c r="T8417">
        <v>43102.456921296303</v>
      </c>
    </row>
    <row r="8418" spans="1:20" x14ac:dyDescent="0.25">
      <c r="A8418" t="s">
        <v>6942</v>
      </c>
      <c r="B8418" t="s">
        <v>23501</v>
      </c>
      <c r="C8418" t="s">
        <v>10681</v>
      </c>
      <c r="D8418" t="s">
        <v>10683</v>
      </c>
      <c r="E8418" t="s">
        <v>10685</v>
      </c>
      <c r="F8418">
        <v>2.59</v>
      </c>
      <c r="G8418">
        <v>310.8</v>
      </c>
      <c r="H8418">
        <v>120</v>
      </c>
      <c r="I8418" t="s">
        <v>23274</v>
      </c>
      <c r="J8418">
        <v>0</v>
      </c>
      <c r="K8418">
        <v>0</v>
      </c>
      <c r="L8418" t="s">
        <v>10731</v>
      </c>
      <c r="N8418" t="s">
        <v>10732</v>
      </c>
      <c r="O8418" t="s">
        <v>10687</v>
      </c>
      <c r="Q8418" t="s">
        <v>10688</v>
      </c>
      <c r="S8418" t="s">
        <v>10733</v>
      </c>
      <c r="T8418">
        <v>43102.456875000003</v>
      </c>
    </row>
    <row r="8419" spans="1:20" x14ac:dyDescent="0.25">
      <c r="A8419" t="s">
        <v>10058</v>
      </c>
      <c r="B8419" t="s">
        <v>23502</v>
      </c>
      <c r="C8419" t="s">
        <v>10681</v>
      </c>
      <c r="D8419" t="s">
        <v>10683</v>
      </c>
      <c r="E8419" t="s">
        <v>10685</v>
      </c>
      <c r="F8419">
        <v>1.99</v>
      </c>
      <c r="G8419">
        <v>238.8</v>
      </c>
      <c r="H8419">
        <v>120</v>
      </c>
      <c r="I8419" t="s">
        <v>23274</v>
      </c>
      <c r="J8419">
        <v>0</v>
      </c>
      <c r="K8419">
        <v>0</v>
      </c>
      <c r="L8419" t="s">
        <v>10868</v>
      </c>
      <c r="M8419">
        <v>46034</v>
      </c>
      <c r="N8419" t="s">
        <v>10686</v>
      </c>
      <c r="O8419" t="s">
        <v>10687</v>
      </c>
      <c r="Q8419" t="s">
        <v>10688</v>
      </c>
      <c r="S8419" t="s">
        <v>10689</v>
      </c>
      <c r="T8419">
        <v>43102.456990740699</v>
      </c>
    </row>
    <row r="8420" spans="1:20" x14ac:dyDescent="0.25">
      <c r="A8420" t="s">
        <v>6943</v>
      </c>
      <c r="B8420" t="s">
        <v>23503</v>
      </c>
      <c r="C8420" t="s">
        <v>10681</v>
      </c>
      <c r="D8420" t="s">
        <v>10683</v>
      </c>
      <c r="E8420" t="s">
        <v>10685</v>
      </c>
      <c r="F8420">
        <v>1.29</v>
      </c>
      <c r="G8420">
        <v>154.80000000000001</v>
      </c>
      <c r="H8420">
        <v>120</v>
      </c>
      <c r="I8420" t="s">
        <v>23274</v>
      </c>
      <c r="J8420">
        <v>0</v>
      </c>
      <c r="K8420">
        <v>0</v>
      </c>
      <c r="L8420" t="s">
        <v>10862</v>
      </c>
      <c r="N8420" t="s">
        <v>10700</v>
      </c>
      <c r="O8420" t="s">
        <v>10701</v>
      </c>
      <c r="Q8420" t="s">
        <v>10702</v>
      </c>
      <c r="S8420" t="s">
        <v>10703</v>
      </c>
      <c r="T8420">
        <v>43102.456909722197</v>
      </c>
    </row>
    <row r="8421" spans="1:20" x14ac:dyDescent="0.25">
      <c r="A8421" t="s">
        <v>23504</v>
      </c>
      <c r="B8421" t="s">
        <v>23505</v>
      </c>
      <c r="C8421" t="s">
        <v>10691</v>
      </c>
      <c r="D8421" t="s">
        <v>10683</v>
      </c>
      <c r="E8421" t="s">
        <v>10693</v>
      </c>
      <c r="F8421">
        <v>0.59</v>
      </c>
      <c r="G8421">
        <v>70.8</v>
      </c>
      <c r="H8421">
        <v>120</v>
      </c>
      <c r="I8421" t="s">
        <v>23274</v>
      </c>
      <c r="J8421">
        <v>0</v>
      </c>
      <c r="K8421">
        <v>0</v>
      </c>
      <c r="L8421" t="s">
        <v>10944</v>
      </c>
      <c r="N8421" t="s">
        <v>10761</v>
      </c>
      <c r="O8421" t="s">
        <v>10762</v>
      </c>
      <c r="P8421" t="s">
        <v>10708</v>
      </c>
      <c r="Q8421" t="s">
        <v>10763</v>
      </c>
      <c r="R8421" t="s">
        <v>10709</v>
      </c>
      <c r="S8421" t="s">
        <v>10764</v>
      </c>
      <c r="T8421">
        <v>43102.456921296303</v>
      </c>
    </row>
    <row r="8422" spans="1:20" x14ac:dyDescent="0.25">
      <c r="A8422" t="s">
        <v>6944</v>
      </c>
      <c r="B8422" t="s">
        <v>23506</v>
      </c>
      <c r="C8422" t="s">
        <v>10751</v>
      </c>
      <c r="D8422" t="s">
        <v>10683</v>
      </c>
      <c r="E8422" t="s">
        <v>10753</v>
      </c>
      <c r="F8422">
        <v>1.19</v>
      </c>
      <c r="G8422">
        <v>71.400000000000006</v>
      </c>
      <c r="H8422">
        <v>60</v>
      </c>
      <c r="I8422" t="s">
        <v>23274</v>
      </c>
      <c r="J8422">
        <v>0</v>
      </c>
      <c r="K8422">
        <v>0</v>
      </c>
      <c r="L8422" t="s">
        <v>10788</v>
      </c>
      <c r="M8422">
        <v>43319</v>
      </c>
      <c r="N8422" t="s">
        <v>11212</v>
      </c>
      <c r="O8422" t="s">
        <v>10701</v>
      </c>
      <c r="Q8422" t="s">
        <v>10702</v>
      </c>
      <c r="S8422" t="s">
        <v>11213</v>
      </c>
      <c r="T8422">
        <v>43102.456921296303</v>
      </c>
    </row>
    <row r="8423" spans="1:20" x14ac:dyDescent="0.25">
      <c r="A8423" t="s">
        <v>23507</v>
      </c>
      <c r="B8423" t="s">
        <v>23508</v>
      </c>
      <c r="C8423" t="s">
        <v>10691</v>
      </c>
      <c r="D8423" t="s">
        <v>10683</v>
      </c>
      <c r="E8423" t="s">
        <v>10693</v>
      </c>
      <c r="F8423">
        <v>0.99</v>
      </c>
      <c r="G8423">
        <v>118.8</v>
      </c>
      <c r="H8423">
        <v>120</v>
      </c>
      <c r="I8423" t="s">
        <v>23274</v>
      </c>
      <c r="J8423">
        <v>0</v>
      </c>
      <c r="K8423">
        <v>0</v>
      </c>
      <c r="L8423" t="s">
        <v>10722</v>
      </c>
      <c r="N8423" t="s">
        <v>10686</v>
      </c>
      <c r="O8423" t="s">
        <v>10687</v>
      </c>
      <c r="Q8423" t="s">
        <v>10688</v>
      </c>
      <c r="S8423" t="s">
        <v>10689</v>
      </c>
      <c r="T8423">
        <v>43102.456956018497</v>
      </c>
    </row>
    <row r="8424" spans="1:20" x14ac:dyDescent="0.25">
      <c r="A8424" t="s">
        <v>23509</v>
      </c>
      <c r="B8424" t="s">
        <v>23510</v>
      </c>
      <c r="C8424" t="s">
        <v>10691</v>
      </c>
      <c r="D8424" t="s">
        <v>10683</v>
      </c>
      <c r="E8424" t="s">
        <v>10693</v>
      </c>
      <c r="F8424">
        <v>0.99</v>
      </c>
      <c r="G8424">
        <v>118.8</v>
      </c>
      <c r="H8424">
        <v>120</v>
      </c>
      <c r="I8424" t="s">
        <v>23274</v>
      </c>
      <c r="J8424">
        <v>0</v>
      </c>
      <c r="K8424">
        <v>0</v>
      </c>
      <c r="L8424" t="s">
        <v>10722</v>
      </c>
      <c r="N8424" t="s">
        <v>10686</v>
      </c>
      <c r="O8424" t="s">
        <v>10687</v>
      </c>
      <c r="Q8424" t="s">
        <v>10688</v>
      </c>
      <c r="S8424" t="s">
        <v>10689</v>
      </c>
      <c r="T8424">
        <v>43102.456956018497</v>
      </c>
    </row>
    <row r="8425" spans="1:20" x14ac:dyDescent="0.25">
      <c r="A8425" t="s">
        <v>23511</v>
      </c>
      <c r="B8425" t="s">
        <v>23512</v>
      </c>
      <c r="C8425" t="s">
        <v>10691</v>
      </c>
      <c r="D8425" t="s">
        <v>10683</v>
      </c>
      <c r="E8425" t="s">
        <v>10693</v>
      </c>
      <c r="F8425">
        <v>0.99</v>
      </c>
      <c r="G8425">
        <v>118.8</v>
      </c>
      <c r="H8425">
        <v>120</v>
      </c>
      <c r="I8425" t="s">
        <v>23274</v>
      </c>
      <c r="J8425">
        <v>0</v>
      </c>
      <c r="K8425">
        <v>0</v>
      </c>
      <c r="L8425" t="s">
        <v>10862</v>
      </c>
      <c r="N8425" t="s">
        <v>10686</v>
      </c>
      <c r="O8425" t="s">
        <v>10687</v>
      </c>
      <c r="Q8425" t="s">
        <v>10688</v>
      </c>
      <c r="S8425" t="s">
        <v>10689</v>
      </c>
      <c r="T8425">
        <v>43102.456909722197</v>
      </c>
    </row>
    <row r="8426" spans="1:20" x14ac:dyDescent="0.25">
      <c r="A8426" t="s">
        <v>23513</v>
      </c>
      <c r="B8426" t="s">
        <v>23514</v>
      </c>
      <c r="C8426" t="s">
        <v>10691</v>
      </c>
      <c r="D8426" t="s">
        <v>10752</v>
      </c>
      <c r="E8426" t="s">
        <v>10693</v>
      </c>
      <c r="F8426">
        <v>5.99</v>
      </c>
      <c r="G8426">
        <v>59.9</v>
      </c>
      <c r="H8426">
        <v>10</v>
      </c>
      <c r="I8426" t="s">
        <v>23274</v>
      </c>
      <c r="J8426">
        <v>0</v>
      </c>
      <c r="K8426">
        <v>0</v>
      </c>
      <c r="L8426" t="s">
        <v>11305</v>
      </c>
      <c r="M8426">
        <v>44070</v>
      </c>
      <c r="N8426" t="s">
        <v>10694</v>
      </c>
      <c r="O8426" t="s">
        <v>10695</v>
      </c>
      <c r="Q8426" t="s">
        <v>10696</v>
      </c>
      <c r="S8426" t="s">
        <v>10697</v>
      </c>
      <c r="T8426">
        <v>43102.456875000003</v>
      </c>
    </row>
    <row r="8427" spans="1:20" x14ac:dyDescent="0.25">
      <c r="A8427" t="s">
        <v>23515</v>
      </c>
      <c r="B8427" t="s">
        <v>23516</v>
      </c>
      <c r="C8427" t="s">
        <v>10691</v>
      </c>
      <c r="D8427" t="s">
        <v>10683</v>
      </c>
      <c r="E8427" t="s">
        <v>10693</v>
      </c>
      <c r="F8427">
        <v>0.79</v>
      </c>
      <c r="G8427">
        <v>94.8</v>
      </c>
      <c r="H8427">
        <v>120</v>
      </c>
      <c r="I8427" t="s">
        <v>23274</v>
      </c>
      <c r="J8427">
        <v>0</v>
      </c>
      <c r="K8427">
        <v>0</v>
      </c>
      <c r="L8427" t="s">
        <v>11628</v>
      </c>
      <c r="N8427" t="s">
        <v>10686</v>
      </c>
      <c r="O8427" t="s">
        <v>10687</v>
      </c>
      <c r="Q8427" t="s">
        <v>10688</v>
      </c>
      <c r="S8427" t="s">
        <v>10689</v>
      </c>
      <c r="T8427">
        <v>43102.456909722197</v>
      </c>
    </row>
    <row r="8428" spans="1:20" x14ac:dyDescent="0.25">
      <c r="A8428" t="s">
        <v>23517</v>
      </c>
      <c r="B8428" t="s">
        <v>23518</v>
      </c>
      <c r="C8428" t="s">
        <v>10691</v>
      </c>
      <c r="D8428" t="s">
        <v>10683</v>
      </c>
      <c r="E8428" t="s">
        <v>10693</v>
      </c>
      <c r="F8428">
        <v>1.19</v>
      </c>
      <c r="G8428">
        <v>71.400000000000006</v>
      </c>
      <c r="H8428">
        <v>60</v>
      </c>
      <c r="I8428" t="s">
        <v>23274</v>
      </c>
      <c r="J8428">
        <v>0</v>
      </c>
      <c r="K8428">
        <v>0</v>
      </c>
      <c r="L8428" t="s">
        <v>10862</v>
      </c>
      <c r="N8428" t="s">
        <v>11243</v>
      </c>
      <c r="O8428" t="s">
        <v>10708</v>
      </c>
      <c r="Q8428" t="s">
        <v>10709</v>
      </c>
      <c r="S8428" t="s">
        <v>11244</v>
      </c>
      <c r="T8428">
        <v>43102.456909722197</v>
      </c>
    </row>
    <row r="8429" spans="1:20" x14ac:dyDescent="0.25">
      <c r="A8429" t="s">
        <v>6945</v>
      </c>
      <c r="B8429" t="s">
        <v>23519</v>
      </c>
      <c r="C8429" t="s">
        <v>10681</v>
      </c>
      <c r="D8429" t="s">
        <v>10683</v>
      </c>
      <c r="E8429" t="s">
        <v>10685</v>
      </c>
      <c r="F8429">
        <v>3.49</v>
      </c>
      <c r="G8429">
        <v>209.4</v>
      </c>
      <c r="H8429">
        <v>60</v>
      </c>
      <c r="I8429" t="s">
        <v>23274</v>
      </c>
      <c r="J8429">
        <v>0</v>
      </c>
      <c r="K8429">
        <v>0</v>
      </c>
      <c r="L8429" t="s">
        <v>10717</v>
      </c>
      <c r="N8429" t="s">
        <v>11198</v>
      </c>
      <c r="O8429" t="s">
        <v>10782</v>
      </c>
      <c r="Q8429" t="s">
        <v>10783</v>
      </c>
      <c r="S8429" t="s">
        <v>11199</v>
      </c>
      <c r="T8429">
        <v>43102.456921296303</v>
      </c>
    </row>
    <row r="8430" spans="1:20" x14ac:dyDescent="0.25">
      <c r="A8430" t="s">
        <v>23520</v>
      </c>
      <c r="B8430" t="s">
        <v>23521</v>
      </c>
      <c r="C8430" t="s">
        <v>10691</v>
      </c>
      <c r="D8430" t="s">
        <v>10683</v>
      </c>
      <c r="E8430" t="s">
        <v>10693</v>
      </c>
      <c r="F8430">
        <v>0.99</v>
      </c>
      <c r="G8430">
        <v>118.8</v>
      </c>
      <c r="H8430">
        <v>120</v>
      </c>
      <c r="I8430" t="s">
        <v>23274</v>
      </c>
      <c r="J8430">
        <v>0</v>
      </c>
      <c r="K8430">
        <v>0</v>
      </c>
      <c r="L8430" t="s">
        <v>10788</v>
      </c>
      <c r="N8430" t="s">
        <v>10781</v>
      </c>
      <c r="O8430" t="s">
        <v>10782</v>
      </c>
      <c r="Q8430" t="s">
        <v>10783</v>
      </c>
      <c r="S8430" t="s">
        <v>10784</v>
      </c>
      <c r="T8430">
        <v>43102.456921296303</v>
      </c>
    </row>
    <row r="8431" spans="1:20" x14ac:dyDescent="0.25">
      <c r="A8431" t="s">
        <v>23522</v>
      </c>
      <c r="B8431" t="s">
        <v>23523</v>
      </c>
      <c r="C8431" t="s">
        <v>10691</v>
      </c>
      <c r="D8431" t="s">
        <v>10683</v>
      </c>
      <c r="E8431" t="s">
        <v>10693</v>
      </c>
      <c r="F8431">
        <v>0.99</v>
      </c>
      <c r="G8431">
        <v>118.8</v>
      </c>
      <c r="H8431">
        <v>120</v>
      </c>
      <c r="I8431" t="s">
        <v>23274</v>
      </c>
      <c r="J8431">
        <v>0</v>
      </c>
      <c r="K8431">
        <v>0</v>
      </c>
      <c r="L8431" t="s">
        <v>10788</v>
      </c>
      <c r="N8431" t="s">
        <v>10781</v>
      </c>
      <c r="O8431" t="s">
        <v>10782</v>
      </c>
      <c r="Q8431" t="s">
        <v>10783</v>
      </c>
      <c r="S8431" t="s">
        <v>10784</v>
      </c>
      <c r="T8431">
        <v>43102.456921296303</v>
      </c>
    </row>
    <row r="8432" spans="1:20" x14ac:dyDescent="0.25">
      <c r="A8432" t="s">
        <v>6946</v>
      </c>
      <c r="B8432" t="s">
        <v>23524</v>
      </c>
      <c r="C8432" t="s">
        <v>10751</v>
      </c>
      <c r="D8432" t="s">
        <v>10683</v>
      </c>
      <c r="E8432" t="s">
        <v>10836</v>
      </c>
      <c r="F8432">
        <v>0.89</v>
      </c>
      <c r="G8432">
        <v>106.8</v>
      </c>
      <c r="H8432">
        <v>120</v>
      </c>
      <c r="I8432" t="s">
        <v>23274</v>
      </c>
      <c r="J8432">
        <v>0</v>
      </c>
      <c r="K8432">
        <v>0</v>
      </c>
      <c r="L8432" t="s">
        <v>10831</v>
      </c>
      <c r="M8432">
        <v>43252</v>
      </c>
      <c r="N8432" t="s">
        <v>10746</v>
      </c>
      <c r="O8432" t="s">
        <v>10747</v>
      </c>
      <c r="Q8432" t="s">
        <v>10748</v>
      </c>
      <c r="S8432" t="s">
        <v>10749</v>
      </c>
      <c r="T8432">
        <v>43102.456956018497</v>
      </c>
    </row>
    <row r="8433" spans="1:20" x14ac:dyDescent="0.25">
      <c r="A8433" t="s">
        <v>6947</v>
      </c>
      <c r="B8433" t="s">
        <v>23525</v>
      </c>
      <c r="C8433" t="s">
        <v>10691</v>
      </c>
      <c r="D8433" t="s">
        <v>10683</v>
      </c>
      <c r="E8433" t="s">
        <v>10836</v>
      </c>
      <c r="F8433">
        <v>1.79</v>
      </c>
      <c r="G8433">
        <v>214.8</v>
      </c>
      <c r="H8433">
        <v>120</v>
      </c>
      <c r="I8433" t="s">
        <v>23274</v>
      </c>
      <c r="J8433">
        <v>0</v>
      </c>
      <c r="K8433">
        <v>0</v>
      </c>
      <c r="L8433" t="s">
        <v>10692</v>
      </c>
      <c r="N8433" t="s">
        <v>10700</v>
      </c>
      <c r="O8433" t="s">
        <v>10701</v>
      </c>
      <c r="Q8433" t="s">
        <v>10702</v>
      </c>
      <c r="S8433" t="s">
        <v>10703</v>
      </c>
      <c r="T8433">
        <v>43102.456956018497</v>
      </c>
    </row>
    <row r="8434" spans="1:20" x14ac:dyDescent="0.25">
      <c r="A8434" t="s">
        <v>6948</v>
      </c>
      <c r="B8434" t="s">
        <v>23526</v>
      </c>
      <c r="C8434" t="s">
        <v>10681</v>
      </c>
      <c r="D8434" t="s">
        <v>10683</v>
      </c>
      <c r="E8434" t="s">
        <v>10685</v>
      </c>
      <c r="F8434">
        <v>2.99</v>
      </c>
      <c r="G8434">
        <v>143.52000000000001</v>
      </c>
      <c r="H8434">
        <v>48</v>
      </c>
      <c r="I8434" t="s">
        <v>23274</v>
      </c>
      <c r="J8434">
        <v>0</v>
      </c>
      <c r="K8434">
        <v>0</v>
      </c>
      <c r="L8434" t="s">
        <v>10727</v>
      </c>
      <c r="M8434">
        <v>43344</v>
      </c>
      <c r="N8434" t="s">
        <v>10728</v>
      </c>
      <c r="O8434" t="s">
        <v>10701</v>
      </c>
      <c r="Q8434" t="s">
        <v>10702</v>
      </c>
      <c r="S8434" t="s">
        <v>10729</v>
      </c>
      <c r="T8434">
        <v>43102.456944444399</v>
      </c>
    </row>
    <row r="8435" spans="1:20" x14ac:dyDescent="0.25">
      <c r="A8435" t="s">
        <v>23527</v>
      </c>
      <c r="B8435" t="s">
        <v>23528</v>
      </c>
      <c r="C8435" t="s">
        <v>10691</v>
      </c>
      <c r="D8435" t="s">
        <v>10683</v>
      </c>
      <c r="E8435" t="s">
        <v>10693</v>
      </c>
      <c r="F8435">
        <v>0.95</v>
      </c>
      <c r="G8435">
        <v>57</v>
      </c>
      <c r="H8435">
        <v>60</v>
      </c>
      <c r="I8435" t="s">
        <v>23274</v>
      </c>
      <c r="J8435">
        <v>0</v>
      </c>
      <c r="K8435">
        <v>0</v>
      </c>
      <c r="L8435" t="s">
        <v>10758</v>
      </c>
      <c r="N8435" t="s">
        <v>11243</v>
      </c>
      <c r="O8435" t="s">
        <v>10708</v>
      </c>
      <c r="Q8435" t="s">
        <v>10709</v>
      </c>
      <c r="S8435" t="s">
        <v>11244</v>
      </c>
      <c r="T8435">
        <v>43109.404224537</v>
      </c>
    </row>
    <row r="8436" spans="1:20" x14ac:dyDescent="0.25">
      <c r="A8436" t="s">
        <v>23529</v>
      </c>
      <c r="B8436" t="s">
        <v>23530</v>
      </c>
      <c r="C8436" t="s">
        <v>10691</v>
      </c>
      <c r="D8436" t="s">
        <v>10683</v>
      </c>
      <c r="E8436" t="s">
        <v>10693</v>
      </c>
      <c r="F8436">
        <v>0.71</v>
      </c>
      <c r="G8436">
        <v>42.6</v>
      </c>
      <c r="H8436">
        <v>60</v>
      </c>
      <c r="I8436" t="s">
        <v>23274</v>
      </c>
      <c r="J8436">
        <v>0</v>
      </c>
      <c r="K8436">
        <v>0</v>
      </c>
      <c r="L8436" t="s">
        <v>10862</v>
      </c>
      <c r="N8436" t="s">
        <v>11243</v>
      </c>
      <c r="O8436" t="s">
        <v>10708</v>
      </c>
      <c r="Q8436" t="s">
        <v>10709</v>
      </c>
      <c r="S8436" t="s">
        <v>11244</v>
      </c>
      <c r="T8436">
        <v>43102.456909722197</v>
      </c>
    </row>
    <row r="8437" spans="1:20" x14ac:dyDescent="0.25">
      <c r="A8437" t="s">
        <v>6949</v>
      </c>
      <c r="B8437" t="s">
        <v>23531</v>
      </c>
      <c r="C8437" t="s">
        <v>10751</v>
      </c>
      <c r="D8437" t="s">
        <v>10683</v>
      </c>
      <c r="E8437" t="s">
        <v>10693</v>
      </c>
      <c r="F8437">
        <v>0.59</v>
      </c>
      <c r="G8437">
        <v>70.8</v>
      </c>
      <c r="H8437">
        <v>120</v>
      </c>
      <c r="I8437" t="s">
        <v>23274</v>
      </c>
      <c r="J8437">
        <v>0</v>
      </c>
      <c r="K8437">
        <v>0</v>
      </c>
      <c r="L8437" t="s">
        <v>10831</v>
      </c>
      <c r="M8437">
        <v>43344</v>
      </c>
      <c r="N8437" t="s">
        <v>10826</v>
      </c>
      <c r="O8437" t="s">
        <v>10708</v>
      </c>
      <c r="Q8437" t="s">
        <v>10709</v>
      </c>
      <c r="S8437" t="s">
        <v>10827</v>
      </c>
      <c r="T8437">
        <v>43102.456956018497</v>
      </c>
    </row>
    <row r="8438" spans="1:20" x14ac:dyDescent="0.25">
      <c r="A8438" t="s">
        <v>23532</v>
      </c>
      <c r="B8438" t="s">
        <v>23533</v>
      </c>
      <c r="C8438" t="s">
        <v>10691</v>
      </c>
      <c r="D8438" t="s">
        <v>10683</v>
      </c>
      <c r="E8438" t="s">
        <v>10693</v>
      </c>
      <c r="F8438">
        <v>3.49</v>
      </c>
      <c r="G8438">
        <v>418.8</v>
      </c>
      <c r="H8438">
        <v>120</v>
      </c>
      <c r="I8438" t="s">
        <v>23274</v>
      </c>
      <c r="J8438">
        <v>0</v>
      </c>
      <c r="K8438">
        <v>0</v>
      </c>
      <c r="L8438" t="s">
        <v>10758</v>
      </c>
      <c r="N8438" t="s">
        <v>10803</v>
      </c>
      <c r="O8438" t="s">
        <v>10782</v>
      </c>
      <c r="Q8438" t="s">
        <v>10783</v>
      </c>
      <c r="S8438" t="s">
        <v>10804</v>
      </c>
      <c r="T8438">
        <v>43109.404224537</v>
      </c>
    </row>
    <row r="8439" spans="1:20" x14ac:dyDescent="0.25">
      <c r="A8439" t="s">
        <v>6950</v>
      </c>
      <c r="B8439" t="s">
        <v>23534</v>
      </c>
      <c r="C8439" t="s">
        <v>10681</v>
      </c>
      <c r="D8439" t="s">
        <v>10683</v>
      </c>
      <c r="E8439" t="s">
        <v>10685</v>
      </c>
      <c r="F8439">
        <v>2.99</v>
      </c>
      <c r="G8439">
        <v>143.52000000000001</v>
      </c>
      <c r="H8439">
        <v>48</v>
      </c>
      <c r="I8439" t="s">
        <v>23274</v>
      </c>
      <c r="J8439">
        <v>0</v>
      </c>
      <c r="K8439">
        <v>0</v>
      </c>
      <c r="L8439" t="s">
        <v>10727</v>
      </c>
      <c r="N8439" t="s">
        <v>10728</v>
      </c>
      <c r="O8439" t="s">
        <v>10701</v>
      </c>
      <c r="Q8439" t="s">
        <v>10702</v>
      </c>
      <c r="S8439" t="s">
        <v>10729</v>
      </c>
      <c r="T8439">
        <v>43102.456944444399</v>
      </c>
    </row>
    <row r="8440" spans="1:20" x14ac:dyDescent="0.25">
      <c r="A8440" t="s">
        <v>23535</v>
      </c>
      <c r="B8440" t="s">
        <v>23536</v>
      </c>
      <c r="C8440" t="s">
        <v>10691</v>
      </c>
      <c r="D8440" t="s">
        <v>10683</v>
      </c>
      <c r="E8440" t="s">
        <v>10693</v>
      </c>
      <c r="F8440">
        <v>1.31</v>
      </c>
      <c r="G8440">
        <v>78.599999999999994</v>
      </c>
      <c r="H8440">
        <v>60</v>
      </c>
      <c r="I8440" t="s">
        <v>23274</v>
      </c>
      <c r="J8440">
        <v>0</v>
      </c>
      <c r="K8440">
        <v>0</v>
      </c>
      <c r="L8440" t="s">
        <v>10745</v>
      </c>
      <c r="N8440" t="s">
        <v>12167</v>
      </c>
      <c r="O8440" t="s">
        <v>10687</v>
      </c>
      <c r="Q8440" t="s">
        <v>10688</v>
      </c>
      <c r="S8440" t="s">
        <v>12168</v>
      </c>
      <c r="T8440">
        <v>43102.456898148099</v>
      </c>
    </row>
    <row r="8441" spans="1:20" x14ac:dyDescent="0.25">
      <c r="A8441" t="s">
        <v>23537</v>
      </c>
      <c r="B8441" t="s">
        <v>23538</v>
      </c>
      <c r="C8441" t="s">
        <v>10691</v>
      </c>
      <c r="D8441" t="s">
        <v>10683</v>
      </c>
      <c r="E8441" t="s">
        <v>10693</v>
      </c>
      <c r="F8441">
        <v>1.31</v>
      </c>
      <c r="G8441">
        <v>78.599999999999994</v>
      </c>
      <c r="H8441">
        <v>60</v>
      </c>
      <c r="I8441" t="s">
        <v>23274</v>
      </c>
      <c r="J8441">
        <v>0</v>
      </c>
      <c r="K8441">
        <v>0</v>
      </c>
      <c r="L8441" t="s">
        <v>10745</v>
      </c>
      <c r="N8441" t="s">
        <v>12167</v>
      </c>
      <c r="O8441" t="s">
        <v>10687</v>
      </c>
      <c r="Q8441" t="s">
        <v>10688</v>
      </c>
      <c r="S8441" t="s">
        <v>12168</v>
      </c>
      <c r="T8441">
        <v>43102.456898148099</v>
      </c>
    </row>
    <row r="8442" spans="1:20" x14ac:dyDescent="0.25">
      <c r="A8442" t="s">
        <v>23539</v>
      </c>
      <c r="B8442" t="s">
        <v>23540</v>
      </c>
      <c r="C8442" t="s">
        <v>10691</v>
      </c>
      <c r="D8442" t="s">
        <v>10683</v>
      </c>
      <c r="E8442" t="s">
        <v>10693</v>
      </c>
      <c r="F8442">
        <v>0.28999999999999998</v>
      </c>
      <c r="G8442">
        <v>34.799999999999997</v>
      </c>
      <c r="H8442">
        <v>120</v>
      </c>
      <c r="I8442" t="s">
        <v>23274</v>
      </c>
      <c r="J8442">
        <v>0</v>
      </c>
      <c r="K8442">
        <v>0</v>
      </c>
      <c r="L8442" t="s">
        <v>10758</v>
      </c>
      <c r="N8442" t="s">
        <v>10694</v>
      </c>
      <c r="O8442" t="s">
        <v>10695</v>
      </c>
      <c r="Q8442" t="s">
        <v>10696</v>
      </c>
      <c r="S8442" t="s">
        <v>10697</v>
      </c>
      <c r="T8442">
        <v>43109.404224537</v>
      </c>
    </row>
    <row r="8443" spans="1:20" x14ac:dyDescent="0.25">
      <c r="A8443" t="s">
        <v>23541</v>
      </c>
      <c r="B8443" t="s">
        <v>23542</v>
      </c>
      <c r="C8443" t="s">
        <v>10691</v>
      </c>
      <c r="D8443" t="s">
        <v>10683</v>
      </c>
      <c r="E8443" t="s">
        <v>10693</v>
      </c>
      <c r="F8443">
        <v>0.25</v>
      </c>
      <c r="G8443">
        <v>30</v>
      </c>
      <c r="H8443">
        <v>120</v>
      </c>
      <c r="I8443" t="s">
        <v>23274</v>
      </c>
      <c r="J8443">
        <v>0</v>
      </c>
      <c r="K8443">
        <v>0</v>
      </c>
      <c r="L8443" t="s">
        <v>10758</v>
      </c>
      <c r="N8443" t="s">
        <v>10694</v>
      </c>
      <c r="O8443" t="s">
        <v>10695</v>
      </c>
      <c r="Q8443" t="s">
        <v>10696</v>
      </c>
      <c r="S8443" t="s">
        <v>10697</v>
      </c>
      <c r="T8443">
        <v>43109.404224537</v>
      </c>
    </row>
    <row r="8444" spans="1:20" x14ac:dyDescent="0.25">
      <c r="A8444" t="s">
        <v>23543</v>
      </c>
      <c r="B8444" t="s">
        <v>23544</v>
      </c>
      <c r="C8444" t="s">
        <v>10691</v>
      </c>
      <c r="D8444" t="s">
        <v>10683</v>
      </c>
      <c r="E8444" t="s">
        <v>10693</v>
      </c>
      <c r="F8444">
        <v>0.59</v>
      </c>
      <c r="G8444">
        <v>70.8</v>
      </c>
      <c r="H8444">
        <v>120</v>
      </c>
      <c r="I8444" t="s">
        <v>23274</v>
      </c>
      <c r="J8444">
        <v>4</v>
      </c>
      <c r="K8444">
        <v>0</v>
      </c>
      <c r="L8444" t="s">
        <v>10731</v>
      </c>
      <c r="N8444" t="s">
        <v>10874</v>
      </c>
      <c r="O8444" t="s">
        <v>10701</v>
      </c>
      <c r="P8444" t="s">
        <v>10708</v>
      </c>
      <c r="Q8444" t="s">
        <v>10702</v>
      </c>
      <c r="R8444" t="s">
        <v>10709</v>
      </c>
      <c r="S8444" t="s">
        <v>10875</v>
      </c>
      <c r="T8444">
        <v>43102.456875000003</v>
      </c>
    </row>
    <row r="8445" spans="1:20" x14ac:dyDescent="0.25">
      <c r="A8445" t="s">
        <v>6951</v>
      </c>
      <c r="B8445" t="s">
        <v>23545</v>
      </c>
      <c r="C8445" t="s">
        <v>10751</v>
      </c>
      <c r="D8445" t="s">
        <v>10683</v>
      </c>
      <c r="E8445" t="s">
        <v>10836</v>
      </c>
      <c r="F8445">
        <v>0.89</v>
      </c>
      <c r="G8445">
        <v>106.8</v>
      </c>
      <c r="H8445">
        <v>120</v>
      </c>
      <c r="I8445" t="s">
        <v>23274</v>
      </c>
      <c r="J8445">
        <v>0</v>
      </c>
      <c r="K8445">
        <v>0</v>
      </c>
      <c r="L8445" t="s">
        <v>10731</v>
      </c>
      <c r="N8445" t="s">
        <v>10732</v>
      </c>
      <c r="O8445" t="s">
        <v>10687</v>
      </c>
      <c r="Q8445" t="s">
        <v>10688</v>
      </c>
      <c r="S8445" t="s">
        <v>10733</v>
      </c>
      <c r="T8445">
        <v>43102.456875000003</v>
      </c>
    </row>
    <row r="8446" spans="1:20" x14ac:dyDescent="0.25">
      <c r="A8446" t="s">
        <v>6952</v>
      </c>
      <c r="B8446" t="s">
        <v>23546</v>
      </c>
      <c r="C8446" t="s">
        <v>10751</v>
      </c>
      <c r="D8446" t="s">
        <v>10683</v>
      </c>
      <c r="E8446" t="s">
        <v>10836</v>
      </c>
      <c r="F8446">
        <v>1.79</v>
      </c>
      <c r="G8446">
        <v>214.8</v>
      </c>
      <c r="H8446">
        <v>120</v>
      </c>
      <c r="I8446" t="s">
        <v>23274</v>
      </c>
      <c r="J8446">
        <v>0</v>
      </c>
      <c r="K8446">
        <v>0</v>
      </c>
      <c r="L8446" t="s">
        <v>10717</v>
      </c>
      <c r="N8446" t="s">
        <v>10700</v>
      </c>
      <c r="O8446" t="s">
        <v>10701</v>
      </c>
      <c r="Q8446" t="s">
        <v>10702</v>
      </c>
      <c r="S8446" t="s">
        <v>10703</v>
      </c>
      <c r="T8446">
        <v>43102.456921296303</v>
      </c>
    </row>
    <row r="8447" spans="1:20" x14ac:dyDescent="0.25">
      <c r="A8447" t="s">
        <v>6953</v>
      </c>
      <c r="B8447" t="s">
        <v>23547</v>
      </c>
      <c r="C8447" t="s">
        <v>10751</v>
      </c>
      <c r="D8447" t="s">
        <v>10683</v>
      </c>
      <c r="E8447" t="s">
        <v>10836</v>
      </c>
      <c r="F8447">
        <v>1.79</v>
      </c>
      <c r="G8447">
        <v>214.8</v>
      </c>
      <c r="H8447">
        <v>120</v>
      </c>
      <c r="I8447" t="s">
        <v>23274</v>
      </c>
      <c r="J8447">
        <v>0</v>
      </c>
      <c r="K8447">
        <v>0</v>
      </c>
      <c r="L8447" t="s">
        <v>10717</v>
      </c>
      <c r="N8447" t="s">
        <v>10700</v>
      </c>
      <c r="O8447" t="s">
        <v>10701</v>
      </c>
      <c r="Q8447" t="s">
        <v>10702</v>
      </c>
      <c r="S8447" t="s">
        <v>10703</v>
      </c>
      <c r="T8447">
        <v>43102.456921296303</v>
      </c>
    </row>
    <row r="8448" spans="1:20" x14ac:dyDescent="0.25">
      <c r="A8448" t="s">
        <v>6954</v>
      </c>
      <c r="B8448" t="s">
        <v>23548</v>
      </c>
      <c r="C8448" t="s">
        <v>10751</v>
      </c>
      <c r="D8448" t="s">
        <v>10683</v>
      </c>
      <c r="E8448" t="s">
        <v>10753</v>
      </c>
      <c r="F8448">
        <v>1.49</v>
      </c>
      <c r="G8448">
        <v>178.8</v>
      </c>
      <c r="H8448">
        <v>120</v>
      </c>
      <c r="I8448" t="s">
        <v>23274</v>
      </c>
      <c r="J8448">
        <v>0</v>
      </c>
      <c r="K8448">
        <v>0</v>
      </c>
      <c r="L8448" t="s">
        <v>11168</v>
      </c>
      <c r="N8448" t="s">
        <v>10826</v>
      </c>
      <c r="O8448" t="s">
        <v>10708</v>
      </c>
      <c r="Q8448" t="s">
        <v>10709</v>
      </c>
      <c r="S8448" t="s">
        <v>10827</v>
      </c>
      <c r="T8448">
        <v>43102.456875000003</v>
      </c>
    </row>
    <row r="8449" spans="1:20" x14ac:dyDescent="0.25">
      <c r="A8449" t="s">
        <v>6955</v>
      </c>
      <c r="B8449" t="s">
        <v>23549</v>
      </c>
      <c r="C8449" t="s">
        <v>10681</v>
      </c>
      <c r="D8449" t="s">
        <v>10683</v>
      </c>
      <c r="E8449" t="s">
        <v>10685</v>
      </c>
      <c r="F8449">
        <v>1.0900000000000001</v>
      </c>
      <c r="G8449">
        <v>130.80000000000001</v>
      </c>
      <c r="H8449">
        <v>120</v>
      </c>
      <c r="I8449" t="s">
        <v>23274</v>
      </c>
      <c r="J8449">
        <v>0</v>
      </c>
      <c r="K8449">
        <v>0</v>
      </c>
      <c r="L8449" t="s">
        <v>11168</v>
      </c>
      <c r="N8449" t="s">
        <v>10826</v>
      </c>
      <c r="O8449" t="s">
        <v>10708</v>
      </c>
      <c r="Q8449" t="s">
        <v>10709</v>
      </c>
      <c r="S8449" t="s">
        <v>10827</v>
      </c>
      <c r="T8449">
        <v>43102.456875000003</v>
      </c>
    </row>
    <row r="8450" spans="1:20" x14ac:dyDescent="0.25">
      <c r="A8450" t="s">
        <v>6956</v>
      </c>
      <c r="B8450" t="s">
        <v>23550</v>
      </c>
      <c r="C8450" t="s">
        <v>10681</v>
      </c>
      <c r="D8450" t="s">
        <v>10683</v>
      </c>
      <c r="E8450" t="s">
        <v>10685</v>
      </c>
      <c r="F8450">
        <v>1.99</v>
      </c>
      <c r="G8450">
        <v>119.4</v>
      </c>
      <c r="H8450">
        <v>60</v>
      </c>
      <c r="I8450" t="s">
        <v>23274</v>
      </c>
      <c r="J8450">
        <v>0</v>
      </c>
      <c r="K8450">
        <v>0</v>
      </c>
      <c r="L8450" t="s">
        <v>11628</v>
      </c>
      <c r="N8450" t="s">
        <v>10803</v>
      </c>
      <c r="O8450" t="s">
        <v>10782</v>
      </c>
      <c r="Q8450" t="s">
        <v>10783</v>
      </c>
      <c r="S8450" t="s">
        <v>10804</v>
      </c>
      <c r="T8450">
        <v>43102.456909722197</v>
      </c>
    </row>
    <row r="8451" spans="1:20" x14ac:dyDescent="0.25">
      <c r="A8451" t="s">
        <v>6957</v>
      </c>
      <c r="B8451" t="s">
        <v>23551</v>
      </c>
      <c r="C8451" t="s">
        <v>10681</v>
      </c>
      <c r="D8451" t="s">
        <v>10683</v>
      </c>
      <c r="E8451" t="s">
        <v>10685</v>
      </c>
      <c r="F8451">
        <v>1.0900000000000001</v>
      </c>
      <c r="G8451">
        <v>130.80000000000001</v>
      </c>
      <c r="H8451">
        <v>120</v>
      </c>
      <c r="I8451" t="s">
        <v>23274</v>
      </c>
      <c r="J8451">
        <v>0</v>
      </c>
      <c r="K8451">
        <v>0</v>
      </c>
      <c r="L8451" t="s">
        <v>10788</v>
      </c>
      <c r="N8451" t="s">
        <v>10826</v>
      </c>
      <c r="O8451" t="s">
        <v>10708</v>
      </c>
      <c r="Q8451" t="s">
        <v>10709</v>
      </c>
      <c r="S8451" t="s">
        <v>10827</v>
      </c>
      <c r="T8451">
        <v>43102.456921296303</v>
      </c>
    </row>
    <row r="8452" spans="1:20" x14ac:dyDescent="0.25">
      <c r="A8452" t="s">
        <v>23552</v>
      </c>
      <c r="B8452" t="s">
        <v>23553</v>
      </c>
      <c r="C8452" t="s">
        <v>10691</v>
      </c>
      <c r="D8452" t="s">
        <v>10683</v>
      </c>
      <c r="E8452" t="s">
        <v>10693</v>
      </c>
      <c r="F8452">
        <v>0.59</v>
      </c>
      <c r="G8452">
        <v>35.4</v>
      </c>
      <c r="H8452">
        <v>60</v>
      </c>
      <c r="I8452" t="s">
        <v>23274</v>
      </c>
      <c r="J8452">
        <v>0</v>
      </c>
      <c r="K8452">
        <v>0</v>
      </c>
      <c r="L8452" t="s">
        <v>10722</v>
      </c>
      <c r="N8452" t="s">
        <v>12914</v>
      </c>
      <c r="O8452" t="s">
        <v>10687</v>
      </c>
      <c r="Q8452" t="s">
        <v>10688</v>
      </c>
      <c r="S8452" t="s">
        <v>12915</v>
      </c>
      <c r="T8452">
        <v>43102.456956018497</v>
      </c>
    </row>
    <row r="8453" spans="1:20" x14ac:dyDescent="0.25">
      <c r="A8453" t="s">
        <v>10059</v>
      </c>
      <c r="B8453" t="s">
        <v>23554</v>
      </c>
      <c r="C8453" t="s">
        <v>10691</v>
      </c>
      <c r="D8453" t="s">
        <v>10683</v>
      </c>
      <c r="E8453" t="s">
        <v>10693</v>
      </c>
      <c r="F8453">
        <v>0.99</v>
      </c>
      <c r="G8453">
        <v>118.8</v>
      </c>
      <c r="H8453">
        <v>120</v>
      </c>
      <c r="I8453" t="s">
        <v>23274</v>
      </c>
      <c r="J8453">
        <v>0</v>
      </c>
      <c r="K8453">
        <v>0</v>
      </c>
      <c r="L8453" t="s">
        <v>11988</v>
      </c>
      <c r="N8453" t="s">
        <v>10686</v>
      </c>
      <c r="O8453" t="s">
        <v>10687</v>
      </c>
      <c r="Q8453" t="s">
        <v>10688</v>
      </c>
      <c r="S8453" t="s">
        <v>10689</v>
      </c>
      <c r="T8453">
        <v>43102.456990740699</v>
      </c>
    </row>
    <row r="8454" spans="1:20" x14ac:dyDescent="0.25">
      <c r="A8454" t="s">
        <v>23555</v>
      </c>
      <c r="B8454" t="s">
        <v>23556</v>
      </c>
      <c r="C8454" t="s">
        <v>10691</v>
      </c>
      <c r="D8454" t="s">
        <v>10683</v>
      </c>
      <c r="E8454" t="s">
        <v>10693</v>
      </c>
      <c r="F8454">
        <v>1.19</v>
      </c>
      <c r="G8454">
        <v>71.400000000000006</v>
      </c>
      <c r="H8454">
        <v>60</v>
      </c>
      <c r="I8454" t="s">
        <v>23274</v>
      </c>
      <c r="J8454">
        <v>0</v>
      </c>
      <c r="K8454">
        <v>0</v>
      </c>
      <c r="L8454" t="s">
        <v>10864</v>
      </c>
      <c r="N8454" t="s">
        <v>11243</v>
      </c>
      <c r="O8454" t="s">
        <v>10708</v>
      </c>
      <c r="Q8454" t="s">
        <v>10709</v>
      </c>
      <c r="S8454" t="s">
        <v>11244</v>
      </c>
      <c r="T8454">
        <v>43102.456875000003</v>
      </c>
    </row>
    <row r="8455" spans="1:20" x14ac:dyDescent="0.25">
      <c r="A8455" t="s">
        <v>23557</v>
      </c>
      <c r="B8455" t="s">
        <v>23558</v>
      </c>
      <c r="C8455" t="s">
        <v>10691</v>
      </c>
      <c r="D8455" t="s">
        <v>10683</v>
      </c>
      <c r="E8455" t="s">
        <v>10693</v>
      </c>
      <c r="F8455">
        <v>1.19</v>
      </c>
      <c r="G8455">
        <v>71.400000000000006</v>
      </c>
      <c r="H8455">
        <v>60</v>
      </c>
      <c r="I8455" t="s">
        <v>23274</v>
      </c>
      <c r="J8455">
        <v>0</v>
      </c>
      <c r="K8455">
        <v>0</v>
      </c>
      <c r="L8455" t="s">
        <v>10862</v>
      </c>
      <c r="N8455" t="s">
        <v>11243</v>
      </c>
      <c r="O8455" t="s">
        <v>10708</v>
      </c>
      <c r="Q8455" t="s">
        <v>10709</v>
      </c>
      <c r="S8455" t="s">
        <v>11244</v>
      </c>
      <c r="T8455">
        <v>43102.456909722197</v>
      </c>
    </row>
    <row r="8456" spans="1:20" x14ac:dyDescent="0.25">
      <c r="A8456" t="s">
        <v>23559</v>
      </c>
      <c r="B8456" t="s">
        <v>23560</v>
      </c>
      <c r="C8456" t="s">
        <v>10691</v>
      </c>
      <c r="D8456" t="s">
        <v>10683</v>
      </c>
      <c r="E8456" t="s">
        <v>10693</v>
      </c>
      <c r="F8456">
        <v>1.19</v>
      </c>
      <c r="G8456">
        <v>71.400000000000006</v>
      </c>
      <c r="H8456">
        <v>60</v>
      </c>
      <c r="I8456" t="s">
        <v>23274</v>
      </c>
      <c r="J8456">
        <v>0</v>
      </c>
      <c r="K8456">
        <v>0</v>
      </c>
      <c r="L8456" t="s">
        <v>10862</v>
      </c>
      <c r="N8456" t="s">
        <v>11243</v>
      </c>
      <c r="O8456" t="s">
        <v>10708</v>
      </c>
      <c r="Q8456" t="s">
        <v>10709</v>
      </c>
      <c r="S8456" t="s">
        <v>11244</v>
      </c>
      <c r="T8456">
        <v>43102.456909722197</v>
      </c>
    </row>
    <row r="8457" spans="1:20" x14ac:dyDescent="0.25">
      <c r="A8457" t="s">
        <v>6958</v>
      </c>
      <c r="B8457" t="s">
        <v>23561</v>
      </c>
      <c r="C8457" t="s">
        <v>10681</v>
      </c>
      <c r="D8457" t="s">
        <v>10683</v>
      </c>
      <c r="E8457" t="s">
        <v>10685</v>
      </c>
      <c r="F8457">
        <v>4.5</v>
      </c>
      <c r="G8457">
        <v>216</v>
      </c>
      <c r="H8457">
        <v>48</v>
      </c>
      <c r="I8457" t="s">
        <v>23274</v>
      </c>
      <c r="J8457">
        <v>0</v>
      </c>
      <c r="K8457">
        <v>0</v>
      </c>
      <c r="L8457" t="s">
        <v>16375</v>
      </c>
      <c r="M8457">
        <v>44460</v>
      </c>
      <c r="N8457" t="s">
        <v>12441</v>
      </c>
      <c r="O8457" t="s">
        <v>11717</v>
      </c>
      <c r="P8457" t="s">
        <v>10687</v>
      </c>
      <c r="Q8457" t="s">
        <v>11718</v>
      </c>
      <c r="R8457" t="s">
        <v>10688</v>
      </c>
      <c r="S8457" t="s">
        <v>12442</v>
      </c>
      <c r="T8457">
        <v>43102.457002314797</v>
      </c>
    </row>
    <row r="8458" spans="1:20" x14ac:dyDescent="0.25">
      <c r="A8458" t="s">
        <v>23562</v>
      </c>
      <c r="B8458" t="s">
        <v>23563</v>
      </c>
      <c r="C8458" t="s">
        <v>10691</v>
      </c>
      <c r="D8458" t="s">
        <v>10683</v>
      </c>
      <c r="E8458" t="s">
        <v>10693</v>
      </c>
      <c r="F8458">
        <v>0.65</v>
      </c>
      <c r="G8458">
        <v>78</v>
      </c>
      <c r="H8458">
        <v>120</v>
      </c>
      <c r="I8458" t="s">
        <v>23274</v>
      </c>
      <c r="J8458">
        <v>0</v>
      </c>
      <c r="K8458">
        <v>0</v>
      </c>
      <c r="L8458" t="s">
        <v>10812</v>
      </c>
      <c r="N8458" t="s">
        <v>11489</v>
      </c>
      <c r="O8458" t="s">
        <v>10701</v>
      </c>
      <c r="Q8458" t="s">
        <v>10702</v>
      </c>
      <c r="S8458" t="s">
        <v>11490</v>
      </c>
      <c r="T8458">
        <v>43102.456875000003</v>
      </c>
    </row>
    <row r="8459" spans="1:20" x14ac:dyDescent="0.25">
      <c r="A8459" t="s">
        <v>23564</v>
      </c>
      <c r="B8459" t="s">
        <v>23565</v>
      </c>
      <c r="C8459" t="s">
        <v>10751</v>
      </c>
      <c r="D8459" t="s">
        <v>10683</v>
      </c>
      <c r="E8459" t="s">
        <v>10693</v>
      </c>
      <c r="F8459">
        <v>0.65</v>
      </c>
      <c r="G8459">
        <v>78</v>
      </c>
      <c r="H8459">
        <v>120</v>
      </c>
      <c r="I8459" t="s">
        <v>23274</v>
      </c>
      <c r="J8459">
        <v>0</v>
      </c>
      <c r="K8459">
        <v>0</v>
      </c>
      <c r="L8459" t="s">
        <v>10812</v>
      </c>
      <c r="N8459" t="s">
        <v>11489</v>
      </c>
      <c r="O8459" t="s">
        <v>10701</v>
      </c>
      <c r="Q8459" t="s">
        <v>10702</v>
      </c>
      <c r="S8459" t="s">
        <v>11490</v>
      </c>
      <c r="T8459">
        <v>43102.456875000003</v>
      </c>
    </row>
    <row r="8460" spans="1:20" x14ac:dyDescent="0.25">
      <c r="A8460" t="s">
        <v>23566</v>
      </c>
      <c r="B8460" t="s">
        <v>23567</v>
      </c>
      <c r="C8460" t="s">
        <v>10691</v>
      </c>
      <c r="D8460" t="s">
        <v>10683</v>
      </c>
      <c r="E8460" t="s">
        <v>10693</v>
      </c>
      <c r="F8460">
        <v>3.49</v>
      </c>
      <c r="G8460">
        <v>209.4</v>
      </c>
      <c r="H8460">
        <v>60</v>
      </c>
      <c r="I8460" t="s">
        <v>23274</v>
      </c>
      <c r="J8460">
        <v>0</v>
      </c>
      <c r="K8460">
        <v>0</v>
      </c>
      <c r="L8460" t="s">
        <v>10717</v>
      </c>
      <c r="N8460" t="s">
        <v>10803</v>
      </c>
      <c r="O8460" t="s">
        <v>10782</v>
      </c>
      <c r="Q8460" t="s">
        <v>10783</v>
      </c>
      <c r="S8460" t="s">
        <v>10804</v>
      </c>
      <c r="T8460">
        <v>43102.456921296303</v>
      </c>
    </row>
    <row r="8461" spans="1:20" x14ac:dyDescent="0.25">
      <c r="A8461" t="s">
        <v>23568</v>
      </c>
      <c r="B8461" t="s">
        <v>23569</v>
      </c>
      <c r="C8461" t="s">
        <v>10691</v>
      </c>
      <c r="D8461" t="s">
        <v>10683</v>
      </c>
      <c r="E8461" t="s">
        <v>10693</v>
      </c>
      <c r="F8461">
        <v>0.89</v>
      </c>
      <c r="G8461">
        <v>106.8</v>
      </c>
      <c r="H8461">
        <v>120</v>
      </c>
      <c r="I8461" t="s">
        <v>23274</v>
      </c>
      <c r="J8461">
        <v>0</v>
      </c>
      <c r="K8461">
        <v>0</v>
      </c>
      <c r="L8461" t="s">
        <v>10745</v>
      </c>
      <c r="N8461" t="s">
        <v>11038</v>
      </c>
      <c r="O8461" t="s">
        <v>10708</v>
      </c>
      <c r="Q8461" t="s">
        <v>10709</v>
      </c>
      <c r="S8461" t="s">
        <v>11039</v>
      </c>
      <c r="T8461">
        <v>43102.456898148099</v>
      </c>
    </row>
    <row r="8462" spans="1:20" x14ac:dyDescent="0.25">
      <c r="A8462" t="s">
        <v>6959</v>
      </c>
      <c r="B8462" t="s">
        <v>23570</v>
      </c>
      <c r="C8462" t="s">
        <v>10681</v>
      </c>
      <c r="D8462" t="s">
        <v>10683</v>
      </c>
      <c r="E8462" t="s">
        <v>10685</v>
      </c>
      <c r="F8462">
        <v>1.49</v>
      </c>
      <c r="G8462">
        <v>71.52</v>
      </c>
      <c r="H8462">
        <v>48</v>
      </c>
      <c r="I8462" t="s">
        <v>23274</v>
      </c>
      <c r="J8462">
        <v>0</v>
      </c>
      <c r="K8462">
        <v>0</v>
      </c>
      <c r="L8462" t="s">
        <v>10831</v>
      </c>
      <c r="M8462">
        <v>44392</v>
      </c>
      <c r="N8462" t="s">
        <v>12796</v>
      </c>
      <c r="O8462" t="s">
        <v>10701</v>
      </c>
      <c r="Q8462" t="s">
        <v>10702</v>
      </c>
      <c r="S8462" t="s">
        <v>12797</v>
      </c>
      <c r="T8462">
        <v>43102.456956018497</v>
      </c>
    </row>
    <row r="8463" spans="1:20" x14ac:dyDescent="0.25">
      <c r="A8463" t="s">
        <v>10060</v>
      </c>
      <c r="B8463" t="s">
        <v>16700</v>
      </c>
      <c r="C8463" t="s">
        <v>10691</v>
      </c>
      <c r="D8463" t="s">
        <v>10683</v>
      </c>
      <c r="E8463" t="s">
        <v>10693</v>
      </c>
      <c r="F8463">
        <v>1.31</v>
      </c>
      <c r="G8463">
        <v>78.599999999999994</v>
      </c>
      <c r="H8463">
        <v>60</v>
      </c>
      <c r="I8463" t="s">
        <v>23274</v>
      </c>
      <c r="J8463">
        <v>0</v>
      </c>
      <c r="K8463">
        <v>0</v>
      </c>
      <c r="L8463" t="s">
        <v>10745</v>
      </c>
      <c r="N8463" t="s">
        <v>12167</v>
      </c>
      <c r="O8463" t="s">
        <v>10687</v>
      </c>
      <c r="Q8463" t="s">
        <v>10688</v>
      </c>
      <c r="S8463" t="s">
        <v>12168</v>
      </c>
      <c r="T8463">
        <v>43102.456898148099</v>
      </c>
    </row>
    <row r="8464" spans="1:20" x14ac:dyDescent="0.25">
      <c r="A8464" t="s">
        <v>10061</v>
      </c>
      <c r="B8464" t="s">
        <v>23571</v>
      </c>
      <c r="C8464" t="s">
        <v>10691</v>
      </c>
      <c r="D8464" t="s">
        <v>10683</v>
      </c>
      <c r="E8464" t="s">
        <v>10693</v>
      </c>
      <c r="F8464">
        <v>1.99</v>
      </c>
      <c r="G8464">
        <v>238.8</v>
      </c>
      <c r="H8464">
        <v>120</v>
      </c>
      <c r="I8464" t="s">
        <v>23274</v>
      </c>
      <c r="J8464">
        <v>0</v>
      </c>
      <c r="K8464">
        <v>0</v>
      </c>
      <c r="L8464" t="s">
        <v>10717</v>
      </c>
      <c r="N8464" t="s">
        <v>10694</v>
      </c>
      <c r="O8464" t="s">
        <v>10695</v>
      </c>
      <c r="Q8464" t="s">
        <v>10696</v>
      </c>
      <c r="S8464" t="s">
        <v>10697</v>
      </c>
      <c r="T8464">
        <v>43102.456921296303</v>
      </c>
    </row>
    <row r="8465" spans="1:20" x14ac:dyDescent="0.25">
      <c r="A8465" t="s">
        <v>6960</v>
      </c>
      <c r="B8465" t="s">
        <v>23572</v>
      </c>
      <c r="C8465" t="s">
        <v>10751</v>
      </c>
      <c r="D8465" t="s">
        <v>10683</v>
      </c>
      <c r="E8465" t="s">
        <v>10836</v>
      </c>
      <c r="F8465">
        <v>2.09</v>
      </c>
      <c r="G8465">
        <v>250.8</v>
      </c>
      <c r="H8465">
        <v>120</v>
      </c>
      <c r="I8465" t="s">
        <v>23274</v>
      </c>
      <c r="J8465">
        <v>0</v>
      </c>
      <c r="K8465">
        <v>0</v>
      </c>
      <c r="L8465" t="s">
        <v>10745</v>
      </c>
      <c r="N8465" t="s">
        <v>10803</v>
      </c>
      <c r="O8465" t="s">
        <v>10782</v>
      </c>
      <c r="Q8465" t="s">
        <v>10783</v>
      </c>
      <c r="S8465" t="s">
        <v>10804</v>
      </c>
      <c r="T8465">
        <v>43102.456898148099</v>
      </c>
    </row>
    <row r="8466" spans="1:20" x14ac:dyDescent="0.25">
      <c r="A8466" t="s">
        <v>6961</v>
      </c>
      <c r="B8466" t="s">
        <v>23573</v>
      </c>
      <c r="C8466" t="s">
        <v>10681</v>
      </c>
      <c r="D8466" t="s">
        <v>10683</v>
      </c>
      <c r="E8466" t="s">
        <v>10685</v>
      </c>
      <c r="F8466">
        <v>1.99</v>
      </c>
      <c r="G8466">
        <v>199</v>
      </c>
      <c r="H8466">
        <v>100</v>
      </c>
      <c r="I8466" t="s">
        <v>23274</v>
      </c>
      <c r="J8466">
        <v>0</v>
      </c>
      <c r="K8466">
        <v>0</v>
      </c>
      <c r="L8466" t="s">
        <v>10868</v>
      </c>
      <c r="M8466">
        <v>45831</v>
      </c>
      <c r="N8466" t="s">
        <v>10746</v>
      </c>
      <c r="O8466" t="s">
        <v>10747</v>
      </c>
      <c r="Q8466" t="s">
        <v>10748</v>
      </c>
      <c r="S8466" t="s">
        <v>10749</v>
      </c>
      <c r="T8466">
        <v>43102.456990740699</v>
      </c>
    </row>
    <row r="8467" spans="1:20" x14ac:dyDescent="0.25">
      <c r="A8467" t="s">
        <v>6962</v>
      </c>
      <c r="B8467" t="s">
        <v>23574</v>
      </c>
      <c r="C8467" t="s">
        <v>10681</v>
      </c>
      <c r="D8467" t="s">
        <v>10683</v>
      </c>
      <c r="E8467" t="s">
        <v>10685</v>
      </c>
      <c r="F8467">
        <v>2.99</v>
      </c>
      <c r="G8467">
        <v>143.52000000000001</v>
      </c>
      <c r="H8467">
        <v>48</v>
      </c>
      <c r="I8467" t="s">
        <v>23274</v>
      </c>
      <c r="J8467">
        <v>0</v>
      </c>
      <c r="K8467">
        <v>0</v>
      </c>
      <c r="L8467" t="s">
        <v>10727</v>
      </c>
      <c r="N8467" t="s">
        <v>10728</v>
      </c>
      <c r="O8467" t="s">
        <v>10701</v>
      </c>
      <c r="Q8467" t="s">
        <v>10702</v>
      </c>
      <c r="S8467" t="s">
        <v>10729</v>
      </c>
      <c r="T8467">
        <v>43102.456944444399</v>
      </c>
    </row>
    <row r="8468" spans="1:20" x14ac:dyDescent="0.25">
      <c r="A8468" t="s">
        <v>23575</v>
      </c>
      <c r="B8468" t="s">
        <v>23576</v>
      </c>
      <c r="C8468" t="s">
        <v>10691</v>
      </c>
      <c r="D8468" t="s">
        <v>10683</v>
      </c>
      <c r="E8468" t="s">
        <v>10693</v>
      </c>
      <c r="F8468">
        <v>0.71</v>
      </c>
      <c r="G8468">
        <v>42.6</v>
      </c>
      <c r="H8468">
        <v>60</v>
      </c>
      <c r="I8468" t="s">
        <v>23274</v>
      </c>
      <c r="J8468">
        <v>0</v>
      </c>
      <c r="K8468">
        <v>0</v>
      </c>
      <c r="L8468" t="s">
        <v>10722</v>
      </c>
      <c r="N8468" t="s">
        <v>11243</v>
      </c>
      <c r="O8468" t="s">
        <v>10708</v>
      </c>
      <c r="Q8468" t="s">
        <v>10709</v>
      </c>
      <c r="S8468" t="s">
        <v>11244</v>
      </c>
      <c r="T8468">
        <v>43102.456956018497</v>
      </c>
    </row>
    <row r="8469" spans="1:20" x14ac:dyDescent="0.25">
      <c r="A8469" t="s">
        <v>23577</v>
      </c>
      <c r="B8469" t="s">
        <v>23578</v>
      </c>
      <c r="C8469" t="s">
        <v>10751</v>
      </c>
      <c r="D8469" t="s">
        <v>10683</v>
      </c>
      <c r="E8469" t="s">
        <v>10836</v>
      </c>
      <c r="F8469">
        <v>0.59</v>
      </c>
      <c r="G8469">
        <v>70.8</v>
      </c>
      <c r="H8469">
        <v>120</v>
      </c>
      <c r="I8469" t="s">
        <v>23274</v>
      </c>
      <c r="J8469">
        <v>0</v>
      </c>
      <c r="K8469">
        <v>0</v>
      </c>
      <c r="L8469" t="s">
        <v>10944</v>
      </c>
      <c r="N8469" t="s">
        <v>10837</v>
      </c>
      <c r="O8469" t="s">
        <v>10701</v>
      </c>
      <c r="Q8469" t="s">
        <v>10702</v>
      </c>
      <c r="S8469" t="s">
        <v>10838</v>
      </c>
      <c r="T8469">
        <v>43102.456921296303</v>
      </c>
    </row>
    <row r="8470" spans="1:20" x14ac:dyDescent="0.25">
      <c r="A8470" t="s">
        <v>23579</v>
      </c>
      <c r="B8470" t="s">
        <v>23580</v>
      </c>
      <c r="C8470" t="s">
        <v>10691</v>
      </c>
      <c r="D8470" t="s">
        <v>10683</v>
      </c>
      <c r="E8470" t="s">
        <v>10693</v>
      </c>
      <c r="F8470">
        <v>0.99</v>
      </c>
      <c r="G8470">
        <v>118.8</v>
      </c>
      <c r="H8470">
        <v>120</v>
      </c>
      <c r="I8470" t="s">
        <v>23274</v>
      </c>
      <c r="J8470">
        <v>0</v>
      </c>
      <c r="K8470">
        <v>0</v>
      </c>
      <c r="L8470" t="s">
        <v>10788</v>
      </c>
      <c r="N8470" t="s">
        <v>10746</v>
      </c>
      <c r="O8470" t="s">
        <v>10747</v>
      </c>
      <c r="Q8470" t="s">
        <v>10748</v>
      </c>
      <c r="S8470" t="s">
        <v>10749</v>
      </c>
      <c r="T8470">
        <v>43102.456921296303</v>
      </c>
    </row>
    <row r="8471" spans="1:20" x14ac:dyDescent="0.25">
      <c r="A8471" t="s">
        <v>6963</v>
      </c>
      <c r="B8471" t="s">
        <v>23581</v>
      </c>
      <c r="C8471" t="s">
        <v>10681</v>
      </c>
      <c r="D8471" t="s">
        <v>10683</v>
      </c>
      <c r="E8471" t="s">
        <v>10685</v>
      </c>
      <c r="F8471">
        <v>1.49</v>
      </c>
      <c r="G8471">
        <v>178.8</v>
      </c>
      <c r="H8471">
        <v>120</v>
      </c>
      <c r="I8471" t="s">
        <v>23274</v>
      </c>
      <c r="J8471">
        <v>0</v>
      </c>
      <c r="K8471">
        <v>0</v>
      </c>
      <c r="L8471" t="s">
        <v>10731</v>
      </c>
      <c r="N8471" t="s">
        <v>10746</v>
      </c>
      <c r="O8471" t="s">
        <v>10747</v>
      </c>
      <c r="Q8471" t="s">
        <v>10748</v>
      </c>
      <c r="S8471" t="s">
        <v>10749</v>
      </c>
      <c r="T8471">
        <v>43102.456875000003</v>
      </c>
    </row>
    <row r="8472" spans="1:20" x14ac:dyDescent="0.25">
      <c r="A8472" t="s">
        <v>23582</v>
      </c>
      <c r="B8472" t="s">
        <v>23583</v>
      </c>
      <c r="C8472" t="s">
        <v>10691</v>
      </c>
      <c r="D8472" t="s">
        <v>10683</v>
      </c>
      <c r="E8472" t="s">
        <v>10693</v>
      </c>
      <c r="F8472">
        <v>0.59</v>
      </c>
      <c r="G8472">
        <v>70.8</v>
      </c>
      <c r="H8472">
        <v>120</v>
      </c>
      <c r="I8472" t="s">
        <v>23274</v>
      </c>
      <c r="J8472">
        <v>0</v>
      </c>
      <c r="K8472">
        <v>0</v>
      </c>
      <c r="L8472" t="s">
        <v>10944</v>
      </c>
      <c r="N8472" t="s">
        <v>10761</v>
      </c>
      <c r="O8472" t="s">
        <v>10762</v>
      </c>
      <c r="P8472" t="s">
        <v>10708</v>
      </c>
      <c r="Q8472" t="s">
        <v>10763</v>
      </c>
      <c r="R8472" t="s">
        <v>10709</v>
      </c>
      <c r="S8472" t="s">
        <v>10764</v>
      </c>
      <c r="T8472">
        <v>43102.456921296303</v>
      </c>
    </row>
    <row r="8473" spans="1:20" x14ac:dyDescent="0.25">
      <c r="A8473" t="s">
        <v>6964</v>
      </c>
      <c r="B8473" t="s">
        <v>23584</v>
      </c>
      <c r="C8473" t="s">
        <v>10751</v>
      </c>
      <c r="D8473" t="s">
        <v>10683</v>
      </c>
      <c r="E8473" t="s">
        <v>10836</v>
      </c>
      <c r="F8473">
        <v>0.65</v>
      </c>
      <c r="G8473">
        <v>78</v>
      </c>
      <c r="H8473">
        <v>120</v>
      </c>
      <c r="I8473" t="s">
        <v>23274</v>
      </c>
      <c r="J8473">
        <v>0</v>
      </c>
      <c r="K8473">
        <v>0</v>
      </c>
      <c r="L8473" t="s">
        <v>10788</v>
      </c>
      <c r="M8473">
        <v>43927</v>
      </c>
      <c r="N8473" t="s">
        <v>10803</v>
      </c>
      <c r="O8473" t="s">
        <v>10782</v>
      </c>
      <c r="Q8473" t="s">
        <v>10783</v>
      </c>
      <c r="S8473" t="s">
        <v>10804</v>
      </c>
      <c r="T8473">
        <v>43102.456921296303</v>
      </c>
    </row>
    <row r="8474" spans="1:20" x14ac:dyDescent="0.25">
      <c r="A8474" t="s">
        <v>6965</v>
      </c>
      <c r="B8474" t="s">
        <v>23585</v>
      </c>
      <c r="C8474" t="s">
        <v>10751</v>
      </c>
      <c r="D8474" t="s">
        <v>10683</v>
      </c>
      <c r="E8474" t="s">
        <v>10836</v>
      </c>
      <c r="F8474">
        <v>1.19</v>
      </c>
      <c r="G8474">
        <v>142.80000000000001</v>
      </c>
      <c r="H8474">
        <v>120</v>
      </c>
      <c r="I8474" t="s">
        <v>23274</v>
      </c>
      <c r="J8474">
        <v>0</v>
      </c>
      <c r="K8474">
        <v>0</v>
      </c>
      <c r="L8474" t="s">
        <v>11406</v>
      </c>
      <c r="N8474" t="s">
        <v>10732</v>
      </c>
      <c r="O8474" t="s">
        <v>10687</v>
      </c>
      <c r="Q8474" t="s">
        <v>10688</v>
      </c>
      <c r="S8474" t="s">
        <v>10733</v>
      </c>
      <c r="T8474">
        <v>43102.456979166702</v>
      </c>
    </row>
    <row r="8475" spans="1:20" x14ac:dyDescent="0.25">
      <c r="A8475" t="s">
        <v>6966</v>
      </c>
      <c r="B8475" t="s">
        <v>23586</v>
      </c>
      <c r="C8475" t="s">
        <v>10681</v>
      </c>
      <c r="D8475" t="s">
        <v>10683</v>
      </c>
      <c r="E8475" t="s">
        <v>10685</v>
      </c>
      <c r="F8475">
        <v>2.79</v>
      </c>
      <c r="G8475">
        <v>167.4</v>
      </c>
      <c r="H8475">
        <v>60</v>
      </c>
      <c r="I8475" t="s">
        <v>23274</v>
      </c>
      <c r="J8475">
        <v>0</v>
      </c>
      <c r="K8475">
        <v>0</v>
      </c>
      <c r="L8475" t="s">
        <v>10868</v>
      </c>
      <c r="N8475" t="s">
        <v>10991</v>
      </c>
      <c r="O8475" t="s">
        <v>10992</v>
      </c>
      <c r="Q8475" t="s">
        <v>10993</v>
      </c>
      <c r="S8475" t="s">
        <v>10994</v>
      </c>
      <c r="T8475">
        <v>43102.456990740699</v>
      </c>
    </row>
    <row r="8476" spans="1:20" x14ac:dyDescent="0.25">
      <c r="A8476" t="s">
        <v>23587</v>
      </c>
      <c r="B8476" t="s">
        <v>23588</v>
      </c>
      <c r="C8476" t="s">
        <v>10691</v>
      </c>
      <c r="D8476" t="s">
        <v>10683</v>
      </c>
      <c r="E8476" t="s">
        <v>10693</v>
      </c>
      <c r="F8476">
        <v>0.59</v>
      </c>
      <c r="G8476">
        <v>35.4</v>
      </c>
      <c r="H8476">
        <v>60</v>
      </c>
      <c r="I8476" t="s">
        <v>23274</v>
      </c>
      <c r="J8476">
        <v>0</v>
      </c>
      <c r="K8476">
        <v>0</v>
      </c>
      <c r="L8476" t="s">
        <v>11175</v>
      </c>
      <c r="N8476" t="s">
        <v>11609</v>
      </c>
      <c r="O8476" t="s">
        <v>10687</v>
      </c>
      <c r="Q8476" t="s">
        <v>10688</v>
      </c>
      <c r="S8476" t="s">
        <v>11610</v>
      </c>
      <c r="T8476">
        <v>43102.456956018497</v>
      </c>
    </row>
    <row r="8477" spans="1:20" x14ac:dyDescent="0.25">
      <c r="A8477" t="s">
        <v>23589</v>
      </c>
      <c r="B8477" t="s">
        <v>23590</v>
      </c>
      <c r="C8477" t="s">
        <v>10691</v>
      </c>
      <c r="D8477" t="s">
        <v>10683</v>
      </c>
      <c r="E8477" t="s">
        <v>10693</v>
      </c>
      <c r="F8477">
        <v>0.59</v>
      </c>
      <c r="G8477">
        <v>70.8</v>
      </c>
      <c r="H8477">
        <v>120</v>
      </c>
      <c r="I8477" t="s">
        <v>23274</v>
      </c>
      <c r="J8477">
        <v>0</v>
      </c>
      <c r="K8477">
        <v>0</v>
      </c>
      <c r="L8477" t="s">
        <v>10722</v>
      </c>
      <c r="N8477" t="s">
        <v>10686</v>
      </c>
      <c r="O8477" t="s">
        <v>10687</v>
      </c>
      <c r="Q8477" t="s">
        <v>10688</v>
      </c>
      <c r="S8477" t="s">
        <v>10689</v>
      </c>
      <c r="T8477">
        <v>43102.456956018497</v>
      </c>
    </row>
    <row r="8478" spans="1:20" x14ac:dyDescent="0.25">
      <c r="A8478" t="s">
        <v>10062</v>
      </c>
      <c r="B8478" t="s">
        <v>23591</v>
      </c>
      <c r="C8478" t="s">
        <v>10751</v>
      </c>
      <c r="D8478" t="s">
        <v>10683</v>
      </c>
      <c r="E8478" t="s">
        <v>10836</v>
      </c>
      <c r="F8478">
        <v>0.89</v>
      </c>
      <c r="G8478">
        <v>53.4</v>
      </c>
      <c r="H8478">
        <v>60</v>
      </c>
      <c r="I8478" t="s">
        <v>23274</v>
      </c>
      <c r="J8478">
        <v>4</v>
      </c>
      <c r="K8478">
        <v>0</v>
      </c>
      <c r="L8478" t="s">
        <v>10731</v>
      </c>
      <c r="N8478" t="s">
        <v>11243</v>
      </c>
      <c r="O8478" t="s">
        <v>10708</v>
      </c>
      <c r="Q8478" t="s">
        <v>10709</v>
      </c>
      <c r="S8478" t="s">
        <v>11244</v>
      </c>
      <c r="T8478">
        <v>43102.456875000003</v>
      </c>
    </row>
    <row r="8479" spans="1:20" x14ac:dyDescent="0.25">
      <c r="A8479" t="s">
        <v>23592</v>
      </c>
      <c r="B8479" t="s">
        <v>23593</v>
      </c>
      <c r="C8479" t="s">
        <v>10691</v>
      </c>
      <c r="D8479" t="s">
        <v>10683</v>
      </c>
      <c r="E8479" t="s">
        <v>10693</v>
      </c>
      <c r="F8479">
        <v>3.49</v>
      </c>
      <c r="G8479">
        <v>279.2</v>
      </c>
      <c r="H8479">
        <v>80</v>
      </c>
      <c r="I8479" t="s">
        <v>23274</v>
      </c>
      <c r="J8479">
        <v>0</v>
      </c>
      <c r="K8479">
        <v>0</v>
      </c>
      <c r="L8479" t="s">
        <v>10745</v>
      </c>
      <c r="N8479" t="s">
        <v>10803</v>
      </c>
      <c r="O8479" t="s">
        <v>10782</v>
      </c>
      <c r="Q8479" t="s">
        <v>10783</v>
      </c>
      <c r="S8479" t="s">
        <v>10804</v>
      </c>
      <c r="T8479">
        <v>43102.456898148099</v>
      </c>
    </row>
    <row r="8480" spans="1:20" x14ac:dyDescent="0.25">
      <c r="A8480" t="s">
        <v>6967</v>
      </c>
      <c r="B8480" t="s">
        <v>23594</v>
      </c>
      <c r="C8480" t="s">
        <v>10751</v>
      </c>
      <c r="D8480" t="s">
        <v>10683</v>
      </c>
      <c r="E8480" t="s">
        <v>10836</v>
      </c>
      <c r="F8480">
        <v>2.09</v>
      </c>
      <c r="G8480">
        <v>125.4</v>
      </c>
      <c r="H8480">
        <v>60</v>
      </c>
      <c r="I8480" t="s">
        <v>23274</v>
      </c>
      <c r="J8480">
        <v>0</v>
      </c>
      <c r="K8480">
        <v>0</v>
      </c>
      <c r="L8480" t="s">
        <v>10717</v>
      </c>
      <c r="N8480" t="s">
        <v>11198</v>
      </c>
      <c r="O8480" t="s">
        <v>10782</v>
      </c>
      <c r="Q8480" t="s">
        <v>10783</v>
      </c>
      <c r="S8480" t="s">
        <v>11199</v>
      </c>
      <c r="T8480">
        <v>43102.456921296303</v>
      </c>
    </row>
    <row r="8481" spans="1:20" x14ac:dyDescent="0.25">
      <c r="A8481" t="s">
        <v>6968</v>
      </c>
      <c r="B8481" t="s">
        <v>23595</v>
      </c>
      <c r="C8481" t="s">
        <v>10751</v>
      </c>
      <c r="D8481" t="s">
        <v>10683</v>
      </c>
      <c r="E8481" t="s">
        <v>10685</v>
      </c>
      <c r="F8481">
        <v>1.79</v>
      </c>
      <c r="G8481">
        <v>85.92</v>
      </c>
      <c r="H8481">
        <v>48</v>
      </c>
      <c r="I8481" t="s">
        <v>23274</v>
      </c>
      <c r="J8481">
        <v>0</v>
      </c>
      <c r="K8481">
        <v>0</v>
      </c>
      <c r="L8481" t="s">
        <v>10727</v>
      </c>
      <c r="M8481">
        <v>45867</v>
      </c>
      <c r="N8481" t="s">
        <v>10728</v>
      </c>
      <c r="O8481" t="s">
        <v>10701</v>
      </c>
      <c r="Q8481" t="s">
        <v>10702</v>
      </c>
      <c r="S8481" t="s">
        <v>10729</v>
      </c>
      <c r="T8481">
        <v>43102.456944444399</v>
      </c>
    </row>
    <row r="8482" spans="1:20" x14ac:dyDescent="0.25">
      <c r="A8482" t="s">
        <v>6969</v>
      </c>
      <c r="B8482" t="s">
        <v>23596</v>
      </c>
      <c r="C8482" t="s">
        <v>10681</v>
      </c>
      <c r="D8482" t="s">
        <v>10683</v>
      </c>
      <c r="E8482" t="s">
        <v>10685</v>
      </c>
      <c r="F8482">
        <v>5.99</v>
      </c>
      <c r="G8482">
        <v>359.4</v>
      </c>
      <c r="H8482">
        <v>60</v>
      </c>
      <c r="I8482" t="s">
        <v>23274</v>
      </c>
      <c r="J8482">
        <v>0</v>
      </c>
      <c r="K8482">
        <v>0</v>
      </c>
      <c r="L8482" t="s">
        <v>10868</v>
      </c>
      <c r="N8482" t="s">
        <v>10837</v>
      </c>
      <c r="O8482" t="s">
        <v>10701</v>
      </c>
      <c r="Q8482" t="s">
        <v>10702</v>
      </c>
      <c r="S8482" t="s">
        <v>10838</v>
      </c>
      <c r="T8482">
        <v>43102.456990740699</v>
      </c>
    </row>
    <row r="8483" spans="1:20" x14ac:dyDescent="0.25">
      <c r="A8483" t="s">
        <v>6970</v>
      </c>
      <c r="B8483" t="s">
        <v>23597</v>
      </c>
      <c r="C8483" t="s">
        <v>10681</v>
      </c>
      <c r="D8483" t="s">
        <v>10683</v>
      </c>
      <c r="E8483" t="s">
        <v>10685</v>
      </c>
      <c r="F8483">
        <v>1.29</v>
      </c>
      <c r="G8483">
        <v>154.80000000000001</v>
      </c>
      <c r="H8483">
        <v>120</v>
      </c>
      <c r="I8483" t="s">
        <v>23274</v>
      </c>
      <c r="J8483">
        <v>0</v>
      </c>
      <c r="K8483">
        <v>0</v>
      </c>
      <c r="L8483" t="s">
        <v>10862</v>
      </c>
      <c r="N8483" t="s">
        <v>10700</v>
      </c>
      <c r="O8483" t="s">
        <v>10701</v>
      </c>
      <c r="Q8483" t="s">
        <v>10702</v>
      </c>
      <c r="S8483" t="s">
        <v>10703</v>
      </c>
      <c r="T8483">
        <v>43102.456909722197</v>
      </c>
    </row>
    <row r="8484" spans="1:20" x14ac:dyDescent="0.25">
      <c r="A8484" t="s">
        <v>6971</v>
      </c>
      <c r="B8484" t="s">
        <v>23598</v>
      </c>
      <c r="C8484" t="s">
        <v>10681</v>
      </c>
      <c r="D8484" t="s">
        <v>10683</v>
      </c>
      <c r="E8484" t="s">
        <v>10685</v>
      </c>
      <c r="F8484">
        <v>5.49</v>
      </c>
      <c r="G8484">
        <v>329.4</v>
      </c>
      <c r="H8484">
        <v>60</v>
      </c>
      <c r="I8484" t="s">
        <v>23274</v>
      </c>
      <c r="J8484">
        <v>0</v>
      </c>
      <c r="K8484">
        <v>0</v>
      </c>
      <c r="L8484" t="s">
        <v>10883</v>
      </c>
      <c r="M8484">
        <v>45224</v>
      </c>
      <c r="N8484" t="s">
        <v>10803</v>
      </c>
      <c r="O8484" t="s">
        <v>10782</v>
      </c>
      <c r="Q8484" t="s">
        <v>10783</v>
      </c>
      <c r="S8484" t="s">
        <v>10804</v>
      </c>
      <c r="T8484">
        <v>43102.456979166702</v>
      </c>
    </row>
    <row r="8485" spans="1:20" x14ac:dyDescent="0.25">
      <c r="A8485" t="s">
        <v>23599</v>
      </c>
      <c r="B8485" t="s">
        <v>23600</v>
      </c>
      <c r="C8485" t="s">
        <v>10691</v>
      </c>
      <c r="D8485" t="s">
        <v>10683</v>
      </c>
      <c r="E8485" t="s">
        <v>10693</v>
      </c>
      <c r="F8485">
        <v>0.77</v>
      </c>
      <c r="G8485">
        <v>92.4</v>
      </c>
      <c r="H8485">
        <v>120</v>
      </c>
      <c r="I8485" t="s">
        <v>23274</v>
      </c>
      <c r="J8485">
        <v>0</v>
      </c>
      <c r="K8485">
        <v>0</v>
      </c>
      <c r="L8485" t="s">
        <v>10717</v>
      </c>
      <c r="N8485" t="s">
        <v>11489</v>
      </c>
      <c r="O8485" t="s">
        <v>10701</v>
      </c>
      <c r="Q8485" t="s">
        <v>10702</v>
      </c>
      <c r="S8485" t="s">
        <v>11490</v>
      </c>
      <c r="T8485">
        <v>43102.456921296303</v>
      </c>
    </row>
    <row r="8486" spans="1:20" x14ac:dyDescent="0.25">
      <c r="A8486" t="s">
        <v>6972</v>
      </c>
      <c r="B8486" t="s">
        <v>23601</v>
      </c>
      <c r="C8486" t="s">
        <v>10681</v>
      </c>
      <c r="D8486" t="s">
        <v>10683</v>
      </c>
      <c r="E8486" t="s">
        <v>10685</v>
      </c>
      <c r="F8486">
        <v>1.29</v>
      </c>
      <c r="G8486">
        <v>154.80000000000001</v>
      </c>
      <c r="H8486">
        <v>120</v>
      </c>
      <c r="I8486" t="s">
        <v>23274</v>
      </c>
      <c r="J8486">
        <v>0</v>
      </c>
      <c r="K8486">
        <v>0</v>
      </c>
      <c r="L8486" t="s">
        <v>10862</v>
      </c>
      <c r="N8486" t="s">
        <v>10700</v>
      </c>
      <c r="O8486" t="s">
        <v>10701</v>
      </c>
      <c r="Q8486" t="s">
        <v>10702</v>
      </c>
      <c r="S8486" t="s">
        <v>10703</v>
      </c>
      <c r="T8486">
        <v>43102.456909722197</v>
      </c>
    </row>
    <row r="8487" spans="1:20" x14ac:dyDescent="0.25">
      <c r="A8487" t="s">
        <v>23602</v>
      </c>
      <c r="B8487" t="s">
        <v>23603</v>
      </c>
      <c r="C8487" t="s">
        <v>10691</v>
      </c>
      <c r="D8487" t="s">
        <v>10683</v>
      </c>
      <c r="E8487" t="s">
        <v>10693</v>
      </c>
      <c r="F8487">
        <v>0.59</v>
      </c>
      <c r="G8487">
        <v>42.48</v>
      </c>
      <c r="H8487">
        <v>72</v>
      </c>
      <c r="I8487" t="s">
        <v>23274</v>
      </c>
      <c r="J8487">
        <v>0</v>
      </c>
      <c r="K8487">
        <v>0</v>
      </c>
      <c r="L8487" t="s">
        <v>11982</v>
      </c>
      <c r="N8487" t="s">
        <v>12973</v>
      </c>
      <c r="S8487" t="s">
        <v>12974</v>
      </c>
      <c r="T8487">
        <v>43102.456956018497</v>
      </c>
    </row>
    <row r="8488" spans="1:20" x14ac:dyDescent="0.25">
      <c r="A8488" t="s">
        <v>23604</v>
      </c>
      <c r="B8488" t="s">
        <v>23605</v>
      </c>
      <c r="C8488" t="s">
        <v>10751</v>
      </c>
      <c r="D8488" t="s">
        <v>10683</v>
      </c>
      <c r="E8488" t="s">
        <v>10753</v>
      </c>
      <c r="F8488">
        <v>0.59</v>
      </c>
      <c r="G8488">
        <v>70.8</v>
      </c>
      <c r="H8488">
        <v>120</v>
      </c>
      <c r="I8488" t="s">
        <v>23274</v>
      </c>
      <c r="J8488">
        <v>0</v>
      </c>
      <c r="K8488">
        <v>0</v>
      </c>
      <c r="L8488" t="s">
        <v>10692</v>
      </c>
      <c r="N8488" t="s">
        <v>10761</v>
      </c>
      <c r="O8488" t="s">
        <v>10762</v>
      </c>
      <c r="P8488" t="s">
        <v>10708</v>
      </c>
      <c r="Q8488" t="s">
        <v>10763</v>
      </c>
      <c r="R8488" t="s">
        <v>10709</v>
      </c>
      <c r="S8488" t="s">
        <v>10764</v>
      </c>
      <c r="T8488">
        <v>43102.456956018497</v>
      </c>
    </row>
    <row r="8489" spans="1:20" x14ac:dyDescent="0.25">
      <c r="A8489" t="s">
        <v>23606</v>
      </c>
      <c r="B8489" t="s">
        <v>23607</v>
      </c>
      <c r="C8489" t="s">
        <v>10691</v>
      </c>
      <c r="D8489" t="s">
        <v>10683</v>
      </c>
      <c r="E8489" t="s">
        <v>10693</v>
      </c>
      <c r="F8489">
        <v>0.59</v>
      </c>
      <c r="G8489">
        <v>70.8</v>
      </c>
      <c r="H8489">
        <v>120</v>
      </c>
      <c r="I8489" t="s">
        <v>23274</v>
      </c>
      <c r="J8489">
        <v>0</v>
      </c>
      <c r="K8489">
        <v>0</v>
      </c>
      <c r="L8489" t="s">
        <v>10717</v>
      </c>
      <c r="N8489" t="s">
        <v>10761</v>
      </c>
      <c r="O8489" t="s">
        <v>10762</v>
      </c>
      <c r="P8489" t="s">
        <v>10708</v>
      </c>
      <c r="Q8489" t="s">
        <v>10763</v>
      </c>
      <c r="R8489" t="s">
        <v>10709</v>
      </c>
      <c r="S8489" t="s">
        <v>10764</v>
      </c>
      <c r="T8489">
        <v>43102.456921296303</v>
      </c>
    </row>
    <row r="8490" spans="1:20" x14ac:dyDescent="0.25">
      <c r="A8490" t="s">
        <v>6973</v>
      </c>
      <c r="B8490" t="s">
        <v>23608</v>
      </c>
      <c r="C8490" t="s">
        <v>10681</v>
      </c>
      <c r="D8490" t="s">
        <v>10683</v>
      </c>
      <c r="E8490" t="s">
        <v>10685</v>
      </c>
      <c r="F8490">
        <v>1.0900000000000001</v>
      </c>
      <c r="G8490">
        <v>130.80000000000001</v>
      </c>
      <c r="H8490">
        <v>120</v>
      </c>
      <c r="I8490" t="s">
        <v>23274</v>
      </c>
      <c r="J8490">
        <v>0</v>
      </c>
      <c r="K8490">
        <v>0</v>
      </c>
      <c r="L8490" t="s">
        <v>10788</v>
      </c>
      <c r="N8490" t="s">
        <v>10826</v>
      </c>
      <c r="O8490" t="s">
        <v>10708</v>
      </c>
      <c r="Q8490" t="s">
        <v>10709</v>
      </c>
      <c r="S8490" t="s">
        <v>10827</v>
      </c>
      <c r="T8490">
        <v>43102.456921296303</v>
      </c>
    </row>
    <row r="8491" spans="1:20" x14ac:dyDescent="0.25">
      <c r="A8491" t="s">
        <v>23609</v>
      </c>
      <c r="B8491" t="s">
        <v>23610</v>
      </c>
      <c r="C8491" t="s">
        <v>10691</v>
      </c>
      <c r="D8491" t="s">
        <v>10683</v>
      </c>
      <c r="E8491" t="s">
        <v>10693</v>
      </c>
      <c r="F8491">
        <v>1.79</v>
      </c>
      <c r="G8491">
        <v>21.48</v>
      </c>
      <c r="H8491">
        <v>12</v>
      </c>
      <c r="I8491" t="s">
        <v>23274</v>
      </c>
      <c r="J8491">
        <v>0</v>
      </c>
      <c r="K8491">
        <v>0</v>
      </c>
      <c r="L8491" t="s">
        <v>10831</v>
      </c>
      <c r="N8491" t="s">
        <v>13003</v>
      </c>
      <c r="O8491" t="s">
        <v>10747</v>
      </c>
      <c r="Q8491" t="s">
        <v>10748</v>
      </c>
      <c r="S8491" t="s">
        <v>13004</v>
      </c>
      <c r="T8491">
        <v>43102.456956018497</v>
      </c>
    </row>
    <row r="8492" spans="1:20" x14ac:dyDescent="0.25">
      <c r="A8492" t="s">
        <v>23611</v>
      </c>
      <c r="B8492" t="s">
        <v>23612</v>
      </c>
      <c r="C8492" t="s">
        <v>10691</v>
      </c>
      <c r="D8492" t="s">
        <v>10683</v>
      </c>
      <c r="E8492" t="s">
        <v>10693</v>
      </c>
      <c r="F8492">
        <v>1.49</v>
      </c>
      <c r="G8492">
        <v>178.8</v>
      </c>
      <c r="H8492">
        <v>120</v>
      </c>
      <c r="I8492" t="s">
        <v>23274</v>
      </c>
      <c r="J8492">
        <v>0</v>
      </c>
      <c r="K8492">
        <v>0</v>
      </c>
      <c r="L8492" t="s">
        <v>10944</v>
      </c>
      <c r="N8492" t="s">
        <v>10694</v>
      </c>
      <c r="O8492" t="s">
        <v>10695</v>
      </c>
      <c r="Q8492" t="s">
        <v>10696</v>
      </c>
      <c r="S8492" t="s">
        <v>10697</v>
      </c>
      <c r="T8492">
        <v>43102.456921296303</v>
      </c>
    </row>
    <row r="8493" spans="1:20" x14ac:dyDescent="0.25">
      <c r="A8493" t="s">
        <v>23613</v>
      </c>
      <c r="B8493" t="s">
        <v>23614</v>
      </c>
      <c r="C8493" t="s">
        <v>10751</v>
      </c>
      <c r="D8493" t="s">
        <v>10683</v>
      </c>
      <c r="E8493" t="s">
        <v>10753</v>
      </c>
      <c r="F8493">
        <v>1.19</v>
      </c>
      <c r="G8493">
        <v>142.80000000000001</v>
      </c>
      <c r="H8493">
        <v>120</v>
      </c>
      <c r="I8493" t="s">
        <v>23274</v>
      </c>
      <c r="J8493">
        <v>0</v>
      </c>
      <c r="K8493">
        <v>0</v>
      </c>
      <c r="L8493" t="s">
        <v>11305</v>
      </c>
      <c r="N8493" t="s">
        <v>10694</v>
      </c>
      <c r="O8493" t="s">
        <v>10695</v>
      </c>
      <c r="Q8493" t="s">
        <v>10696</v>
      </c>
      <c r="S8493" t="s">
        <v>10697</v>
      </c>
      <c r="T8493">
        <v>43102.456875000003</v>
      </c>
    </row>
    <row r="8494" spans="1:20" x14ac:dyDescent="0.25">
      <c r="A8494" t="s">
        <v>6974</v>
      </c>
      <c r="B8494" t="s">
        <v>23615</v>
      </c>
      <c r="C8494" t="s">
        <v>10681</v>
      </c>
      <c r="D8494" t="s">
        <v>10683</v>
      </c>
      <c r="E8494" t="s">
        <v>10685</v>
      </c>
      <c r="F8494">
        <v>19.989999999999998</v>
      </c>
      <c r="G8494">
        <v>79.959999999999994</v>
      </c>
      <c r="H8494">
        <v>4</v>
      </c>
      <c r="I8494" t="s">
        <v>23274</v>
      </c>
      <c r="J8494">
        <v>0</v>
      </c>
      <c r="K8494">
        <v>0</v>
      </c>
      <c r="L8494" t="s">
        <v>10791</v>
      </c>
      <c r="N8494" t="s">
        <v>10686</v>
      </c>
      <c r="O8494" t="s">
        <v>10687</v>
      </c>
      <c r="Q8494" t="s">
        <v>10688</v>
      </c>
      <c r="S8494" t="s">
        <v>10689</v>
      </c>
      <c r="T8494">
        <v>43102.456967592603</v>
      </c>
    </row>
    <row r="8495" spans="1:20" x14ac:dyDescent="0.25">
      <c r="A8495" t="s">
        <v>6975</v>
      </c>
      <c r="B8495" t="s">
        <v>23616</v>
      </c>
      <c r="C8495" t="s">
        <v>10751</v>
      </c>
      <c r="D8495" t="s">
        <v>10683</v>
      </c>
      <c r="E8495" t="s">
        <v>10836</v>
      </c>
      <c r="F8495">
        <v>0.59</v>
      </c>
      <c r="G8495">
        <v>70.8</v>
      </c>
      <c r="H8495">
        <v>120</v>
      </c>
      <c r="I8495" t="s">
        <v>23274</v>
      </c>
      <c r="J8495">
        <v>0</v>
      </c>
      <c r="K8495">
        <v>0</v>
      </c>
      <c r="L8495" t="s">
        <v>10944</v>
      </c>
      <c r="N8495" t="s">
        <v>10746</v>
      </c>
      <c r="O8495" t="s">
        <v>10747</v>
      </c>
      <c r="Q8495" t="s">
        <v>10748</v>
      </c>
      <c r="S8495" t="s">
        <v>10749</v>
      </c>
      <c r="T8495">
        <v>43102.456921296303</v>
      </c>
    </row>
    <row r="8496" spans="1:20" x14ac:dyDescent="0.25">
      <c r="A8496" t="s">
        <v>23617</v>
      </c>
      <c r="B8496" t="s">
        <v>23618</v>
      </c>
      <c r="C8496" t="s">
        <v>10751</v>
      </c>
      <c r="D8496" t="s">
        <v>10683</v>
      </c>
      <c r="E8496" t="s">
        <v>10753</v>
      </c>
      <c r="F8496">
        <v>3.49</v>
      </c>
      <c r="G8496">
        <v>279.2</v>
      </c>
      <c r="H8496">
        <v>80</v>
      </c>
      <c r="I8496" t="s">
        <v>23274</v>
      </c>
      <c r="J8496">
        <v>0</v>
      </c>
      <c r="K8496">
        <v>0</v>
      </c>
      <c r="L8496" t="s">
        <v>10745</v>
      </c>
      <c r="N8496" t="s">
        <v>10803</v>
      </c>
      <c r="O8496" t="s">
        <v>10782</v>
      </c>
      <c r="Q8496" t="s">
        <v>10783</v>
      </c>
      <c r="S8496" t="s">
        <v>10804</v>
      </c>
      <c r="T8496">
        <v>43102.456898148099</v>
      </c>
    </row>
    <row r="8497" spans="1:20" x14ac:dyDescent="0.25">
      <c r="A8497" t="s">
        <v>23619</v>
      </c>
      <c r="B8497" t="s">
        <v>23620</v>
      </c>
      <c r="C8497" t="s">
        <v>10751</v>
      </c>
      <c r="D8497" t="s">
        <v>10683</v>
      </c>
      <c r="E8497" t="s">
        <v>10753</v>
      </c>
      <c r="F8497">
        <v>0.99</v>
      </c>
      <c r="G8497">
        <v>118.8</v>
      </c>
      <c r="H8497">
        <v>120</v>
      </c>
      <c r="I8497" t="s">
        <v>23274</v>
      </c>
      <c r="J8497">
        <v>0</v>
      </c>
      <c r="K8497">
        <v>0</v>
      </c>
      <c r="L8497" t="s">
        <v>10944</v>
      </c>
      <c r="N8497" t="s">
        <v>10803</v>
      </c>
      <c r="O8497" t="s">
        <v>10782</v>
      </c>
      <c r="Q8497" t="s">
        <v>10783</v>
      </c>
      <c r="S8497" t="s">
        <v>10804</v>
      </c>
      <c r="T8497">
        <v>43102.456921296303</v>
      </c>
    </row>
    <row r="8498" spans="1:20" x14ac:dyDescent="0.25">
      <c r="A8498" t="s">
        <v>23621</v>
      </c>
      <c r="B8498" t="s">
        <v>23622</v>
      </c>
      <c r="C8498" t="s">
        <v>10691</v>
      </c>
      <c r="D8498" t="s">
        <v>10683</v>
      </c>
      <c r="E8498" t="s">
        <v>10693</v>
      </c>
      <c r="F8498">
        <v>0.99</v>
      </c>
      <c r="G8498">
        <v>59.4</v>
      </c>
      <c r="H8498">
        <v>60</v>
      </c>
      <c r="I8498" t="s">
        <v>23274</v>
      </c>
      <c r="J8498">
        <v>0</v>
      </c>
      <c r="K8498">
        <v>0</v>
      </c>
      <c r="L8498" t="s">
        <v>10788</v>
      </c>
      <c r="N8498" t="s">
        <v>10923</v>
      </c>
      <c r="O8498" t="s">
        <v>10708</v>
      </c>
      <c r="Q8498" t="s">
        <v>10709</v>
      </c>
      <c r="S8498" t="s">
        <v>10924</v>
      </c>
      <c r="T8498">
        <v>43102.456921296303</v>
      </c>
    </row>
    <row r="8499" spans="1:20" x14ac:dyDescent="0.25">
      <c r="A8499" t="s">
        <v>23623</v>
      </c>
      <c r="B8499" t="s">
        <v>23624</v>
      </c>
      <c r="C8499" t="s">
        <v>10691</v>
      </c>
      <c r="D8499" t="s">
        <v>10683</v>
      </c>
      <c r="E8499" t="s">
        <v>10693</v>
      </c>
      <c r="F8499">
        <v>2.99</v>
      </c>
      <c r="G8499">
        <v>71.760000000000005</v>
      </c>
      <c r="H8499">
        <v>24</v>
      </c>
      <c r="I8499" t="s">
        <v>23274</v>
      </c>
      <c r="J8499">
        <v>0</v>
      </c>
      <c r="K8499">
        <v>0</v>
      </c>
      <c r="L8499" t="s">
        <v>10717</v>
      </c>
      <c r="N8499" t="s">
        <v>10694</v>
      </c>
      <c r="O8499" t="s">
        <v>10695</v>
      </c>
      <c r="Q8499" t="s">
        <v>10696</v>
      </c>
      <c r="S8499" t="s">
        <v>10697</v>
      </c>
      <c r="T8499">
        <v>43102.456921296303</v>
      </c>
    </row>
    <row r="8500" spans="1:20" x14ac:dyDescent="0.25">
      <c r="A8500" t="s">
        <v>23625</v>
      </c>
      <c r="B8500" t="s">
        <v>23626</v>
      </c>
      <c r="C8500" t="s">
        <v>10691</v>
      </c>
      <c r="D8500" t="s">
        <v>10683</v>
      </c>
      <c r="E8500" t="s">
        <v>10693</v>
      </c>
      <c r="F8500">
        <v>3.57</v>
      </c>
      <c r="G8500">
        <v>428.4</v>
      </c>
      <c r="H8500">
        <v>24</v>
      </c>
      <c r="I8500" t="s">
        <v>23274</v>
      </c>
      <c r="J8500">
        <v>0</v>
      </c>
      <c r="K8500">
        <v>0</v>
      </c>
      <c r="L8500" t="s">
        <v>10909</v>
      </c>
      <c r="N8500" t="s">
        <v>10694</v>
      </c>
      <c r="O8500" t="s">
        <v>10695</v>
      </c>
      <c r="Q8500" t="s">
        <v>10696</v>
      </c>
      <c r="S8500" t="s">
        <v>10697</v>
      </c>
      <c r="T8500">
        <v>43172.632615740702</v>
      </c>
    </row>
    <row r="8501" spans="1:20" x14ac:dyDescent="0.25">
      <c r="A8501" t="s">
        <v>23627</v>
      </c>
      <c r="B8501" t="s">
        <v>23628</v>
      </c>
      <c r="C8501" t="s">
        <v>10691</v>
      </c>
      <c r="D8501" t="s">
        <v>10683</v>
      </c>
      <c r="E8501" t="s">
        <v>10693</v>
      </c>
      <c r="F8501">
        <v>0.99</v>
      </c>
      <c r="G8501">
        <v>118.8</v>
      </c>
      <c r="H8501">
        <v>120</v>
      </c>
      <c r="I8501" t="s">
        <v>23274</v>
      </c>
      <c r="J8501">
        <v>0</v>
      </c>
      <c r="K8501">
        <v>0</v>
      </c>
      <c r="L8501" t="s">
        <v>10831</v>
      </c>
      <c r="N8501" t="s">
        <v>10803</v>
      </c>
      <c r="O8501" t="s">
        <v>10782</v>
      </c>
      <c r="Q8501" t="s">
        <v>10783</v>
      </c>
      <c r="S8501" t="s">
        <v>10804</v>
      </c>
      <c r="T8501">
        <v>43102.456956018497</v>
      </c>
    </row>
    <row r="8502" spans="1:20" x14ac:dyDescent="0.25">
      <c r="A8502" t="s">
        <v>10063</v>
      </c>
      <c r="B8502" t="s">
        <v>23629</v>
      </c>
      <c r="C8502" t="s">
        <v>10751</v>
      </c>
      <c r="D8502" t="s">
        <v>10683</v>
      </c>
      <c r="E8502" t="s">
        <v>10693</v>
      </c>
      <c r="F8502">
        <v>0.59</v>
      </c>
      <c r="G8502">
        <v>70.8</v>
      </c>
      <c r="H8502">
        <v>120</v>
      </c>
      <c r="I8502" t="s">
        <v>23274</v>
      </c>
      <c r="J8502">
        <v>0</v>
      </c>
      <c r="K8502">
        <v>0</v>
      </c>
      <c r="L8502" t="s">
        <v>11628</v>
      </c>
      <c r="N8502" t="s">
        <v>10700</v>
      </c>
      <c r="O8502" t="s">
        <v>10701</v>
      </c>
      <c r="Q8502" t="s">
        <v>10702</v>
      </c>
      <c r="S8502" t="s">
        <v>10703</v>
      </c>
      <c r="T8502">
        <v>43102.456909722197</v>
      </c>
    </row>
    <row r="8503" spans="1:20" x14ac:dyDescent="0.25">
      <c r="A8503" t="s">
        <v>6976</v>
      </c>
      <c r="B8503" t="s">
        <v>23630</v>
      </c>
      <c r="C8503" t="s">
        <v>10681</v>
      </c>
      <c r="D8503" t="s">
        <v>10683</v>
      </c>
      <c r="E8503" t="s">
        <v>10685</v>
      </c>
      <c r="F8503">
        <v>6.99</v>
      </c>
      <c r="G8503">
        <v>419.4</v>
      </c>
      <c r="H8503">
        <v>60</v>
      </c>
      <c r="I8503" t="s">
        <v>23274</v>
      </c>
      <c r="J8503">
        <v>0</v>
      </c>
      <c r="K8503">
        <v>0</v>
      </c>
      <c r="L8503" t="s">
        <v>10883</v>
      </c>
      <c r="M8503">
        <v>45540</v>
      </c>
      <c r="N8503" t="s">
        <v>10803</v>
      </c>
      <c r="O8503" t="s">
        <v>10782</v>
      </c>
      <c r="Q8503" t="s">
        <v>10783</v>
      </c>
      <c r="S8503" t="s">
        <v>10804</v>
      </c>
      <c r="T8503">
        <v>43102.456979166702</v>
      </c>
    </row>
    <row r="8504" spans="1:20" x14ac:dyDescent="0.25">
      <c r="A8504" t="s">
        <v>10064</v>
      </c>
      <c r="B8504" t="s">
        <v>23631</v>
      </c>
      <c r="C8504" t="s">
        <v>10691</v>
      </c>
      <c r="D8504" t="s">
        <v>10683</v>
      </c>
      <c r="E8504" t="s">
        <v>10693</v>
      </c>
      <c r="F8504">
        <v>2.39</v>
      </c>
      <c r="G8504">
        <v>172.08</v>
      </c>
      <c r="H8504">
        <v>72</v>
      </c>
      <c r="I8504" t="s">
        <v>23274</v>
      </c>
      <c r="J8504">
        <v>0</v>
      </c>
      <c r="K8504">
        <v>0</v>
      </c>
      <c r="L8504" t="s">
        <v>10692</v>
      </c>
      <c r="N8504" t="s">
        <v>12158</v>
      </c>
      <c r="O8504" t="s">
        <v>11279</v>
      </c>
      <c r="Q8504" t="s">
        <v>11280</v>
      </c>
      <c r="S8504" t="s">
        <v>12159</v>
      </c>
      <c r="T8504">
        <v>43102.456956018497</v>
      </c>
    </row>
    <row r="8505" spans="1:20" x14ac:dyDescent="0.25">
      <c r="A8505" t="s">
        <v>23632</v>
      </c>
      <c r="B8505" t="s">
        <v>23633</v>
      </c>
      <c r="C8505" t="s">
        <v>10691</v>
      </c>
      <c r="D8505" t="s">
        <v>10683</v>
      </c>
      <c r="E8505" t="s">
        <v>10685</v>
      </c>
      <c r="F8505">
        <v>0.23</v>
      </c>
      <c r="G8505">
        <v>27.6</v>
      </c>
      <c r="H8505">
        <v>120</v>
      </c>
      <c r="I8505" t="s">
        <v>23274</v>
      </c>
      <c r="J8505">
        <v>0</v>
      </c>
      <c r="K8505">
        <v>0</v>
      </c>
      <c r="L8505" t="s">
        <v>13095</v>
      </c>
      <c r="N8505" t="s">
        <v>13096</v>
      </c>
      <c r="O8505" t="s">
        <v>11717</v>
      </c>
      <c r="Q8505" t="s">
        <v>11718</v>
      </c>
      <c r="S8505" t="s">
        <v>13097</v>
      </c>
      <c r="T8505">
        <v>43102.456886574102</v>
      </c>
    </row>
    <row r="8506" spans="1:20" x14ac:dyDescent="0.25">
      <c r="A8506" t="s">
        <v>23634</v>
      </c>
      <c r="B8506" t="s">
        <v>23635</v>
      </c>
      <c r="C8506" t="s">
        <v>10691</v>
      </c>
      <c r="D8506" t="s">
        <v>10683</v>
      </c>
      <c r="E8506" t="s">
        <v>10693</v>
      </c>
      <c r="F8506">
        <v>0</v>
      </c>
      <c r="G8506">
        <v>0</v>
      </c>
      <c r="H8506">
        <v>120</v>
      </c>
      <c r="I8506" t="s">
        <v>23274</v>
      </c>
      <c r="J8506">
        <v>0</v>
      </c>
      <c r="K8506">
        <v>0</v>
      </c>
      <c r="L8506" t="s">
        <v>13107</v>
      </c>
      <c r="N8506" t="s">
        <v>13096</v>
      </c>
      <c r="O8506" t="s">
        <v>11717</v>
      </c>
      <c r="Q8506" t="s">
        <v>11718</v>
      </c>
      <c r="S8506" t="s">
        <v>13097</v>
      </c>
      <c r="T8506">
        <v>43102.456886574102</v>
      </c>
    </row>
    <row r="8507" spans="1:20" x14ac:dyDescent="0.25">
      <c r="A8507" t="s">
        <v>10065</v>
      </c>
      <c r="B8507" t="s">
        <v>23636</v>
      </c>
      <c r="C8507" t="s">
        <v>10751</v>
      </c>
      <c r="D8507" t="s">
        <v>12566</v>
      </c>
      <c r="E8507" t="s">
        <v>10693</v>
      </c>
      <c r="F8507">
        <v>0.71</v>
      </c>
      <c r="G8507">
        <v>42.6</v>
      </c>
      <c r="H8507">
        <v>60</v>
      </c>
      <c r="I8507" t="s">
        <v>23274</v>
      </c>
      <c r="J8507">
        <v>0</v>
      </c>
      <c r="K8507">
        <v>0</v>
      </c>
      <c r="L8507" t="s">
        <v>10862</v>
      </c>
      <c r="N8507" t="s">
        <v>11243</v>
      </c>
      <c r="O8507" t="s">
        <v>10708</v>
      </c>
      <c r="Q8507" t="s">
        <v>10709</v>
      </c>
      <c r="S8507" t="s">
        <v>11244</v>
      </c>
      <c r="T8507">
        <v>43102.456909722197</v>
      </c>
    </row>
    <row r="8508" spans="1:20" x14ac:dyDescent="0.25">
      <c r="A8508" t="s">
        <v>10066</v>
      </c>
      <c r="B8508" t="s">
        <v>23637</v>
      </c>
      <c r="C8508" t="s">
        <v>10691</v>
      </c>
      <c r="D8508" t="s">
        <v>12566</v>
      </c>
      <c r="E8508" t="s">
        <v>10693</v>
      </c>
      <c r="F8508">
        <v>1.19</v>
      </c>
      <c r="G8508">
        <v>71.400000000000006</v>
      </c>
      <c r="H8508">
        <v>60</v>
      </c>
      <c r="I8508" t="s">
        <v>23274</v>
      </c>
      <c r="J8508">
        <v>0</v>
      </c>
      <c r="K8508">
        <v>0</v>
      </c>
      <c r="L8508" t="s">
        <v>10862</v>
      </c>
      <c r="N8508" t="s">
        <v>11243</v>
      </c>
      <c r="O8508" t="s">
        <v>10708</v>
      </c>
      <c r="Q8508" t="s">
        <v>10709</v>
      </c>
      <c r="S8508" t="s">
        <v>11244</v>
      </c>
      <c r="T8508">
        <v>43102.456909722197</v>
      </c>
    </row>
    <row r="8509" spans="1:20" x14ac:dyDescent="0.25">
      <c r="A8509" t="s">
        <v>23638</v>
      </c>
      <c r="B8509" t="s">
        <v>23639</v>
      </c>
      <c r="C8509" t="s">
        <v>10691</v>
      </c>
      <c r="D8509" t="s">
        <v>12566</v>
      </c>
      <c r="E8509" t="s">
        <v>10693</v>
      </c>
      <c r="F8509">
        <v>1.19</v>
      </c>
      <c r="G8509">
        <v>142.80000000000001</v>
      </c>
      <c r="H8509">
        <v>120</v>
      </c>
      <c r="I8509" t="s">
        <v>23274</v>
      </c>
      <c r="J8509">
        <v>0</v>
      </c>
      <c r="K8509">
        <v>0</v>
      </c>
      <c r="L8509" t="s">
        <v>10758</v>
      </c>
      <c r="N8509" t="s">
        <v>10694</v>
      </c>
      <c r="O8509" t="s">
        <v>10695</v>
      </c>
      <c r="Q8509" t="s">
        <v>10696</v>
      </c>
      <c r="S8509" t="s">
        <v>10697</v>
      </c>
      <c r="T8509">
        <v>43109.404224537</v>
      </c>
    </row>
    <row r="8510" spans="1:20" x14ac:dyDescent="0.25">
      <c r="A8510" t="s">
        <v>6977</v>
      </c>
      <c r="B8510" t="s">
        <v>23336</v>
      </c>
      <c r="C8510" t="s">
        <v>13217</v>
      </c>
      <c r="D8510" t="s">
        <v>12566</v>
      </c>
      <c r="E8510" t="s">
        <v>10685</v>
      </c>
      <c r="F8510">
        <v>1.99</v>
      </c>
      <c r="G8510">
        <v>238.8</v>
      </c>
      <c r="H8510">
        <v>120</v>
      </c>
      <c r="I8510" t="s">
        <v>23274</v>
      </c>
      <c r="J8510">
        <v>0</v>
      </c>
      <c r="K8510">
        <v>0</v>
      </c>
      <c r="L8510" t="s">
        <v>11172</v>
      </c>
      <c r="N8510" t="s">
        <v>10694</v>
      </c>
      <c r="O8510" t="s">
        <v>10695</v>
      </c>
      <c r="Q8510" t="s">
        <v>10696</v>
      </c>
      <c r="S8510" t="s">
        <v>10697</v>
      </c>
      <c r="T8510">
        <v>43102.456886574102</v>
      </c>
    </row>
    <row r="8511" spans="1:20" x14ac:dyDescent="0.25">
      <c r="A8511" t="s">
        <v>23640</v>
      </c>
      <c r="B8511" t="s">
        <v>23641</v>
      </c>
      <c r="C8511" t="s">
        <v>10691</v>
      </c>
      <c r="D8511" t="s">
        <v>12566</v>
      </c>
      <c r="E8511" t="s">
        <v>10693</v>
      </c>
      <c r="F8511">
        <v>1.19</v>
      </c>
      <c r="G8511">
        <v>142.80000000000001</v>
      </c>
      <c r="H8511">
        <v>120</v>
      </c>
      <c r="I8511" t="s">
        <v>23274</v>
      </c>
      <c r="J8511">
        <v>0</v>
      </c>
      <c r="K8511">
        <v>0</v>
      </c>
      <c r="L8511" t="s">
        <v>10758</v>
      </c>
      <c r="N8511" t="s">
        <v>10694</v>
      </c>
      <c r="O8511" t="s">
        <v>10695</v>
      </c>
      <c r="Q8511" t="s">
        <v>10696</v>
      </c>
      <c r="S8511" t="s">
        <v>10697</v>
      </c>
      <c r="T8511">
        <v>43109.404224537</v>
      </c>
    </row>
    <row r="8512" spans="1:20" x14ac:dyDescent="0.25">
      <c r="A8512" t="s">
        <v>23642</v>
      </c>
      <c r="B8512" t="s">
        <v>23643</v>
      </c>
      <c r="C8512" t="s">
        <v>10691</v>
      </c>
      <c r="D8512" t="s">
        <v>12566</v>
      </c>
      <c r="E8512" t="s">
        <v>10693</v>
      </c>
      <c r="F8512">
        <v>26.74</v>
      </c>
      <c r="G8512">
        <v>320.88</v>
      </c>
      <c r="H8512">
        <v>12</v>
      </c>
      <c r="I8512" t="s">
        <v>23274</v>
      </c>
      <c r="J8512">
        <v>0</v>
      </c>
      <c r="K8512">
        <v>0</v>
      </c>
      <c r="L8512" t="s">
        <v>10835</v>
      </c>
      <c r="N8512" t="s">
        <v>13221</v>
      </c>
      <c r="O8512" t="s">
        <v>11717</v>
      </c>
      <c r="Q8512" t="s">
        <v>11718</v>
      </c>
      <c r="S8512" t="s">
        <v>13222</v>
      </c>
      <c r="T8512">
        <v>43102.456863425898</v>
      </c>
    </row>
    <row r="8513" spans="1:20" x14ac:dyDescent="0.25">
      <c r="A8513" t="s">
        <v>23644</v>
      </c>
      <c r="B8513" t="s">
        <v>23645</v>
      </c>
      <c r="C8513" t="s">
        <v>10691</v>
      </c>
      <c r="D8513" t="s">
        <v>12566</v>
      </c>
      <c r="E8513" t="s">
        <v>10693</v>
      </c>
      <c r="F8513">
        <v>1.99</v>
      </c>
      <c r="G8513">
        <v>238.8</v>
      </c>
      <c r="H8513">
        <v>120</v>
      </c>
      <c r="I8513" t="s">
        <v>23274</v>
      </c>
      <c r="J8513">
        <v>0</v>
      </c>
      <c r="K8513">
        <v>0</v>
      </c>
      <c r="L8513" t="s">
        <v>10758</v>
      </c>
      <c r="N8513" t="s">
        <v>10761</v>
      </c>
      <c r="O8513" t="s">
        <v>10762</v>
      </c>
      <c r="P8513" t="s">
        <v>10708</v>
      </c>
      <c r="Q8513" t="s">
        <v>10763</v>
      </c>
      <c r="R8513" t="s">
        <v>10709</v>
      </c>
      <c r="S8513" t="s">
        <v>10764</v>
      </c>
      <c r="T8513">
        <v>43109.404224537</v>
      </c>
    </row>
    <row r="8514" spans="1:20" x14ac:dyDescent="0.25">
      <c r="A8514" t="s">
        <v>10067</v>
      </c>
      <c r="B8514" t="s">
        <v>23646</v>
      </c>
      <c r="C8514" t="s">
        <v>10691</v>
      </c>
      <c r="D8514" t="s">
        <v>12566</v>
      </c>
      <c r="E8514" t="s">
        <v>10693</v>
      </c>
      <c r="F8514">
        <v>0.59</v>
      </c>
      <c r="G8514">
        <v>70.8</v>
      </c>
      <c r="H8514">
        <v>120</v>
      </c>
      <c r="I8514" t="s">
        <v>23274</v>
      </c>
      <c r="J8514">
        <v>0</v>
      </c>
      <c r="K8514">
        <v>0</v>
      </c>
      <c r="L8514" t="s">
        <v>10858</v>
      </c>
      <c r="N8514" t="s">
        <v>10746</v>
      </c>
      <c r="O8514" t="s">
        <v>10747</v>
      </c>
      <c r="Q8514" t="s">
        <v>10748</v>
      </c>
      <c r="S8514" t="s">
        <v>10749</v>
      </c>
      <c r="T8514">
        <v>43102.457013888903</v>
      </c>
    </row>
    <row r="8515" spans="1:20" x14ac:dyDescent="0.25">
      <c r="A8515" t="s">
        <v>23647</v>
      </c>
      <c r="B8515" t="s">
        <v>23648</v>
      </c>
      <c r="C8515" t="s">
        <v>10691</v>
      </c>
      <c r="D8515" t="s">
        <v>12566</v>
      </c>
      <c r="E8515" t="s">
        <v>10693</v>
      </c>
      <c r="F8515">
        <v>1.24</v>
      </c>
      <c r="G8515">
        <v>74.400000000000006</v>
      </c>
      <c r="H8515">
        <v>60</v>
      </c>
      <c r="I8515" t="s">
        <v>23274</v>
      </c>
      <c r="J8515">
        <v>0</v>
      </c>
      <c r="K8515">
        <v>0</v>
      </c>
      <c r="L8515" t="s">
        <v>10862</v>
      </c>
      <c r="N8515" t="s">
        <v>11243</v>
      </c>
      <c r="O8515" t="s">
        <v>10708</v>
      </c>
      <c r="Q8515" t="s">
        <v>10709</v>
      </c>
      <c r="S8515" t="s">
        <v>11244</v>
      </c>
      <c r="T8515">
        <v>43102.456909722197</v>
      </c>
    </row>
    <row r="8516" spans="1:20" x14ac:dyDescent="0.25">
      <c r="A8516" t="s">
        <v>23649</v>
      </c>
      <c r="B8516" t="s">
        <v>23650</v>
      </c>
      <c r="C8516" t="s">
        <v>10691</v>
      </c>
      <c r="D8516" t="s">
        <v>12566</v>
      </c>
      <c r="E8516" t="s">
        <v>10693</v>
      </c>
      <c r="F8516">
        <v>3.89</v>
      </c>
      <c r="G8516">
        <v>466.8</v>
      </c>
      <c r="H8516">
        <v>120</v>
      </c>
      <c r="I8516" t="s">
        <v>23274</v>
      </c>
      <c r="J8516">
        <v>0</v>
      </c>
      <c r="K8516">
        <v>0</v>
      </c>
      <c r="L8516" t="s">
        <v>10722</v>
      </c>
      <c r="N8516" t="s">
        <v>11359</v>
      </c>
      <c r="O8516" t="s">
        <v>10762</v>
      </c>
      <c r="P8516" t="s">
        <v>10701</v>
      </c>
      <c r="Q8516" t="s">
        <v>10763</v>
      </c>
      <c r="R8516" t="s">
        <v>10702</v>
      </c>
      <c r="S8516" t="s">
        <v>11360</v>
      </c>
      <c r="T8516">
        <v>43102.456956018497</v>
      </c>
    </row>
    <row r="8517" spans="1:20" x14ac:dyDescent="0.25">
      <c r="A8517" t="s">
        <v>10068</v>
      </c>
      <c r="B8517" t="s">
        <v>23651</v>
      </c>
      <c r="C8517" t="s">
        <v>10691</v>
      </c>
      <c r="D8517" t="s">
        <v>12566</v>
      </c>
      <c r="E8517" t="s">
        <v>10693</v>
      </c>
      <c r="F8517">
        <v>0.99</v>
      </c>
      <c r="G8517">
        <v>118.8</v>
      </c>
      <c r="H8517">
        <v>120</v>
      </c>
      <c r="I8517" t="s">
        <v>23274</v>
      </c>
      <c r="J8517">
        <v>0</v>
      </c>
      <c r="K8517">
        <v>0</v>
      </c>
      <c r="L8517" t="s">
        <v>10944</v>
      </c>
      <c r="N8517" t="s">
        <v>10837</v>
      </c>
      <c r="O8517" t="s">
        <v>10701</v>
      </c>
      <c r="Q8517" t="s">
        <v>10702</v>
      </c>
      <c r="S8517" t="s">
        <v>10838</v>
      </c>
      <c r="T8517">
        <v>43102.456921296303</v>
      </c>
    </row>
    <row r="8518" spans="1:20" x14ac:dyDescent="0.25">
      <c r="A8518" t="s">
        <v>10069</v>
      </c>
      <c r="B8518" t="s">
        <v>23652</v>
      </c>
      <c r="C8518" t="s">
        <v>10751</v>
      </c>
      <c r="D8518" t="s">
        <v>12566</v>
      </c>
      <c r="E8518" t="s">
        <v>10753</v>
      </c>
      <c r="F8518">
        <v>1.55</v>
      </c>
      <c r="G8518">
        <v>74.400000000000006</v>
      </c>
      <c r="H8518">
        <v>48</v>
      </c>
      <c r="I8518" t="s">
        <v>23274</v>
      </c>
      <c r="J8518">
        <v>0</v>
      </c>
      <c r="K8518">
        <v>0</v>
      </c>
      <c r="L8518" t="s">
        <v>10883</v>
      </c>
      <c r="N8518" t="s">
        <v>10837</v>
      </c>
      <c r="O8518" t="s">
        <v>10701</v>
      </c>
      <c r="Q8518" t="s">
        <v>10702</v>
      </c>
      <c r="S8518" t="s">
        <v>10838</v>
      </c>
      <c r="T8518">
        <v>43102.456979166702</v>
      </c>
    </row>
    <row r="8519" spans="1:20" x14ac:dyDescent="0.25">
      <c r="A8519" t="s">
        <v>6978</v>
      </c>
      <c r="B8519" t="s">
        <v>23653</v>
      </c>
      <c r="C8519" t="s">
        <v>10681</v>
      </c>
      <c r="D8519" t="s">
        <v>10683</v>
      </c>
      <c r="E8519" t="s">
        <v>10685</v>
      </c>
      <c r="F8519">
        <v>14.99</v>
      </c>
      <c r="G8519">
        <v>899.4</v>
      </c>
      <c r="H8519">
        <v>60</v>
      </c>
      <c r="I8519" t="s">
        <v>23274</v>
      </c>
      <c r="J8519">
        <v>0</v>
      </c>
      <c r="K8519">
        <v>0</v>
      </c>
      <c r="L8519" t="s">
        <v>13272</v>
      </c>
      <c r="M8519">
        <v>45540</v>
      </c>
      <c r="N8519" t="s">
        <v>10803</v>
      </c>
      <c r="O8519" t="s">
        <v>10782</v>
      </c>
      <c r="Q8519" t="s">
        <v>10783</v>
      </c>
      <c r="S8519" t="s">
        <v>10804</v>
      </c>
      <c r="T8519">
        <v>43102.456863425898</v>
      </c>
    </row>
    <row r="8520" spans="1:20" x14ac:dyDescent="0.25">
      <c r="A8520" t="s">
        <v>10070</v>
      </c>
      <c r="B8520" t="s">
        <v>23654</v>
      </c>
      <c r="C8520" t="s">
        <v>10751</v>
      </c>
      <c r="D8520" t="s">
        <v>12566</v>
      </c>
      <c r="E8520" t="s">
        <v>10836</v>
      </c>
      <c r="F8520">
        <v>0.59</v>
      </c>
      <c r="G8520">
        <v>70.8</v>
      </c>
      <c r="H8520">
        <v>120</v>
      </c>
      <c r="I8520" t="s">
        <v>23274</v>
      </c>
      <c r="J8520">
        <v>0</v>
      </c>
      <c r="K8520">
        <v>0</v>
      </c>
      <c r="L8520" t="s">
        <v>10791</v>
      </c>
      <c r="M8520">
        <v>44132</v>
      </c>
      <c r="N8520" t="s">
        <v>10686</v>
      </c>
      <c r="O8520" t="s">
        <v>10687</v>
      </c>
      <c r="Q8520" t="s">
        <v>10688</v>
      </c>
      <c r="S8520" t="s">
        <v>10689</v>
      </c>
      <c r="T8520">
        <v>43102.456967592603</v>
      </c>
    </row>
    <row r="8521" spans="1:20" x14ac:dyDescent="0.25">
      <c r="A8521" t="s">
        <v>10071</v>
      </c>
      <c r="B8521" t="s">
        <v>23655</v>
      </c>
      <c r="C8521" t="s">
        <v>10691</v>
      </c>
      <c r="D8521" t="s">
        <v>12566</v>
      </c>
      <c r="E8521" t="s">
        <v>10693</v>
      </c>
      <c r="F8521">
        <v>1.37</v>
      </c>
      <c r="G8521">
        <v>82.2</v>
      </c>
      <c r="H8521">
        <v>60</v>
      </c>
      <c r="I8521" t="s">
        <v>23274</v>
      </c>
      <c r="J8521">
        <v>0</v>
      </c>
      <c r="K8521">
        <v>0</v>
      </c>
      <c r="L8521" t="s">
        <v>11301</v>
      </c>
      <c r="N8521" t="s">
        <v>16507</v>
      </c>
      <c r="O8521" t="s">
        <v>10708</v>
      </c>
      <c r="Q8521" t="s">
        <v>10709</v>
      </c>
      <c r="S8521" t="s">
        <v>16508</v>
      </c>
      <c r="T8521">
        <v>43102.456875000003</v>
      </c>
    </row>
    <row r="8522" spans="1:20" x14ac:dyDescent="0.25">
      <c r="A8522" t="s">
        <v>23656</v>
      </c>
      <c r="B8522" t="s">
        <v>23657</v>
      </c>
      <c r="C8522" t="s">
        <v>10691</v>
      </c>
      <c r="D8522" t="s">
        <v>12566</v>
      </c>
      <c r="E8522" t="s">
        <v>10693</v>
      </c>
      <c r="F8522">
        <v>3.11</v>
      </c>
      <c r="G8522">
        <v>373.2</v>
      </c>
      <c r="H8522">
        <v>120</v>
      </c>
      <c r="I8522" t="s">
        <v>23274</v>
      </c>
      <c r="J8522">
        <v>0</v>
      </c>
      <c r="K8522">
        <v>0</v>
      </c>
      <c r="L8522" t="s">
        <v>10713</v>
      </c>
      <c r="N8522" t="s">
        <v>13288</v>
      </c>
      <c r="S8522" t="s">
        <v>13289</v>
      </c>
      <c r="T8522">
        <v>43102.456875000003</v>
      </c>
    </row>
    <row r="8523" spans="1:20" x14ac:dyDescent="0.25">
      <c r="A8523" t="s">
        <v>23658</v>
      </c>
      <c r="B8523" t="s">
        <v>23659</v>
      </c>
      <c r="C8523" t="s">
        <v>10691</v>
      </c>
      <c r="D8523" t="s">
        <v>12566</v>
      </c>
      <c r="E8523" t="s">
        <v>10693</v>
      </c>
      <c r="F8523">
        <v>0.59</v>
      </c>
      <c r="G8523">
        <v>70.8</v>
      </c>
      <c r="H8523">
        <v>120</v>
      </c>
      <c r="I8523" t="s">
        <v>23274</v>
      </c>
      <c r="J8523">
        <v>0</v>
      </c>
      <c r="K8523">
        <v>0</v>
      </c>
      <c r="L8523" t="s">
        <v>10831</v>
      </c>
      <c r="N8523" t="s">
        <v>11038</v>
      </c>
      <c r="O8523" t="s">
        <v>10708</v>
      </c>
      <c r="Q8523" t="s">
        <v>10709</v>
      </c>
      <c r="S8523" t="s">
        <v>11039</v>
      </c>
      <c r="T8523">
        <v>43102.456956018497</v>
      </c>
    </row>
    <row r="8524" spans="1:20" x14ac:dyDescent="0.25">
      <c r="A8524" t="s">
        <v>6979</v>
      </c>
      <c r="B8524" t="s">
        <v>23660</v>
      </c>
      <c r="C8524" t="s">
        <v>10751</v>
      </c>
      <c r="D8524" t="s">
        <v>12566</v>
      </c>
      <c r="E8524" t="s">
        <v>10836</v>
      </c>
      <c r="F8524">
        <v>2.39</v>
      </c>
      <c r="G8524">
        <v>229.44</v>
      </c>
      <c r="H8524">
        <v>96</v>
      </c>
      <c r="I8524" t="s">
        <v>23274</v>
      </c>
      <c r="J8524">
        <v>0</v>
      </c>
      <c r="K8524">
        <v>0</v>
      </c>
      <c r="L8524" t="s">
        <v>10722</v>
      </c>
      <c r="N8524" t="s">
        <v>10781</v>
      </c>
      <c r="O8524" t="s">
        <v>10782</v>
      </c>
      <c r="Q8524" t="s">
        <v>10783</v>
      </c>
      <c r="S8524" t="s">
        <v>10784</v>
      </c>
      <c r="T8524">
        <v>43102.456956018497</v>
      </c>
    </row>
    <row r="8525" spans="1:20" x14ac:dyDescent="0.25">
      <c r="A8525" t="s">
        <v>6980</v>
      </c>
      <c r="B8525" t="s">
        <v>23661</v>
      </c>
      <c r="C8525" t="s">
        <v>13217</v>
      </c>
      <c r="D8525" t="s">
        <v>12566</v>
      </c>
      <c r="E8525" t="s">
        <v>10753</v>
      </c>
      <c r="F8525">
        <v>0.59</v>
      </c>
      <c r="G8525">
        <v>70.8</v>
      </c>
      <c r="H8525">
        <v>120</v>
      </c>
      <c r="I8525" t="s">
        <v>23274</v>
      </c>
      <c r="J8525">
        <v>0</v>
      </c>
      <c r="K8525">
        <v>0</v>
      </c>
      <c r="L8525" t="s">
        <v>10791</v>
      </c>
      <c r="M8525">
        <v>44133</v>
      </c>
      <c r="N8525" t="s">
        <v>10686</v>
      </c>
      <c r="O8525" t="s">
        <v>10687</v>
      </c>
      <c r="Q8525" t="s">
        <v>10688</v>
      </c>
      <c r="S8525" t="s">
        <v>10689</v>
      </c>
      <c r="T8525">
        <v>43102.456967592603</v>
      </c>
    </row>
    <row r="8526" spans="1:20" x14ac:dyDescent="0.25">
      <c r="A8526" t="s">
        <v>6981</v>
      </c>
      <c r="B8526" t="s">
        <v>23662</v>
      </c>
      <c r="C8526" t="s">
        <v>10681</v>
      </c>
      <c r="D8526" t="s">
        <v>12566</v>
      </c>
      <c r="E8526" t="s">
        <v>10685</v>
      </c>
      <c r="F8526">
        <v>2.79</v>
      </c>
      <c r="G8526">
        <v>267.83999999999997</v>
      </c>
      <c r="H8526">
        <v>96</v>
      </c>
      <c r="I8526" t="s">
        <v>23274</v>
      </c>
      <c r="J8526">
        <v>0</v>
      </c>
      <c r="K8526">
        <v>0</v>
      </c>
      <c r="L8526" t="s">
        <v>11175</v>
      </c>
      <c r="N8526" t="s">
        <v>10746</v>
      </c>
      <c r="O8526" t="s">
        <v>10747</v>
      </c>
      <c r="Q8526" t="s">
        <v>10748</v>
      </c>
      <c r="S8526" t="s">
        <v>10749</v>
      </c>
      <c r="T8526">
        <v>43102.456956018497</v>
      </c>
    </row>
    <row r="8527" spans="1:20" x14ac:dyDescent="0.25">
      <c r="A8527" t="s">
        <v>6982</v>
      </c>
      <c r="B8527" t="s">
        <v>23663</v>
      </c>
      <c r="C8527" t="s">
        <v>13217</v>
      </c>
      <c r="D8527" t="s">
        <v>12566</v>
      </c>
      <c r="E8527" t="s">
        <v>10685</v>
      </c>
      <c r="F8527">
        <v>2.99</v>
      </c>
      <c r="G8527">
        <v>179.4</v>
      </c>
      <c r="H8527">
        <v>60</v>
      </c>
      <c r="I8527" t="s">
        <v>23274</v>
      </c>
      <c r="J8527">
        <v>0</v>
      </c>
      <c r="K8527">
        <v>0</v>
      </c>
      <c r="L8527" t="s">
        <v>10883</v>
      </c>
      <c r="N8527" t="s">
        <v>10991</v>
      </c>
      <c r="O8527" t="s">
        <v>10992</v>
      </c>
      <c r="Q8527" t="s">
        <v>10993</v>
      </c>
      <c r="S8527" t="s">
        <v>10994</v>
      </c>
      <c r="T8527">
        <v>43102.456979166702</v>
      </c>
    </row>
    <row r="8528" spans="1:20" x14ac:dyDescent="0.25">
      <c r="A8528" t="s">
        <v>10072</v>
      </c>
      <c r="B8528" t="s">
        <v>23664</v>
      </c>
      <c r="C8528" t="s">
        <v>10751</v>
      </c>
      <c r="D8528" t="s">
        <v>12566</v>
      </c>
      <c r="E8528" t="s">
        <v>10753</v>
      </c>
      <c r="F8528">
        <v>0.99</v>
      </c>
      <c r="G8528">
        <v>118.8</v>
      </c>
      <c r="H8528">
        <v>120</v>
      </c>
      <c r="I8528" t="s">
        <v>23274</v>
      </c>
      <c r="J8528">
        <v>0</v>
      </c>
      <c r="K8528">
        <v>0</v>
      </c>
      <c r="L8528" t="s">
        <v>10713</v>
      </c>
      <c r="N8528" t="s">
        <v>10746</v>
      </c>
      <c r="O8528" t="s">
        <v>10747</v>
      </c>
      <c r="Q8528" t="s">
        <v>10748</v>
      </c>
      <c r="S8528" t="s">
        <v>10749</v>
      </c>
      <c r="T8528">
        <v>43102.456875000003</v>
      </c>
    </row>
    <row r="8529" spans="1:20" x14ac:dyDescent="0.25">
      <c r="A8529" t="s">
        <v>10073</v>
      </c>
      <c r="B8529" t="s">
        <v>23665</v>
      </c>
      <c r="C8529" t="s">
        <v>13217</v>
      </c>
      <c r="D8529" t="s">
        <v>12566</v>
      </c>
      <c r="E8529" t="s">
        <v>10693</v>
      </c>
      <c r="F8529">
        <v>2.59</v>
      </c>
      <c r="G8529">
        <v>310.8</v>
      </c>
      <c r="H8529">
        <v>120</v>
      </c>
      <c r="I8529" t="s">
        <v>23274</v>
      </c>
      <c r="J8529">
        <v>0</v>
      </c>
      <c r="K8529">
        <v>0</v>
      </c>
      <c r="L8529" t="s">
        <v>10717</v>
      </c>
      <c r="N8529" t="s">
        <v>10803</v>
      </c>
      <c r="O8529" t="s">
        <v>10782</v>
      </c>
      <c r="Q8529" t="s">
        <v>10783</v>
      </c>
      <c r="S8529" t="s">
        <v>10804</v>
      </c>
      <c r="T8529">
        <v>43102.456921296303</v>
      </c>
    </row>
    <row r="8530" spans="1:20" x14ac:dyDescent="0.25">
      <c r="A8530" t="s">
        <v>10074</v>
      </c>
      <c r="B8530" t="s">
        <v>23666</v>
      </c>
      <c r="C8530" t="s">
        <v>10751</v>
      </c>
      <c r="D8530" t="s">
        <v>12566</v>
      </c>
      <c r="E8530" t="s">
        <v>10693</v>
      </c>
      <c r="F8530">
        <v>1.49</v>
      </c>
      <c r="G8530">
        <v>178.8</v>
      </c>
      <c r="H8530">
        <v>120</v>
      </c>
      <c r="I8530" t="s">
        <v>23274</v>
      </c>
      <c r="J8530">
        <v>0</v>
      </c>
      <c r="K8530">
        <v>0</v>
      </c>
      <c r="L8530" t="s">
        <v>11101</v>
      </c>
      <c r="N8530" t="s">
        <v>10686</v>
      </c>
      <c r="O8530" t="s">
        <v>10687</v>
      </c>
      <c r="Q8530" t="s">
        <v>10688</v>
      </c>
      <c r="S8530" t="s">
        <v>10689</v>
      </c>
      <c r="T8530">
        <v>43102.456944444399</v>
      </c>
    </row>
    <row r="8531" spans="1:20" x14ac:dyDescent="0.25">
      <c r="A8531" t="s">
        <v>6983</v>
      </c>
      <c r="B8531" t="s">
        <v>23667</v>
      </c>
      <c r="C8531" t="s">
        <v>10751</v>
      </c>
      <c r="D8531" t="s">
        <v>12566</v>
      </c>
      <c r="E8531" t="s">
        <v>10836</v>
      </c>
      <c r="F8531">
        <v>2.99</v>
      </c>
      <c r="G8531">
        <v>287.04000000000002</v>
      </c>
      <c r="H8531">
        <v>96</v>
      </c>
      <c r="I8531" t="s">
        <v>23274</v>
      </c>
      <c r="J8531">
        <v>12</v>
      </c>
      <c r="K8531">
        <v>0</v>
      </c>
      <c r="L8531" t="s">
        <v>10706</v>
      </c>
      <c r="N8531" t="s">
        <v>10737</v>
      </c>
      <c r="O8531" t="s">
        <v>10708</v>
      </c>
      <c r="Q8531" t="s">
        <v>10709</v>
      </c>
      <c r="S8531" t="s">
        <v>10738</v>
      </c>
      <c r="T8531">
        <v>43102.457002314797</v>
      </c>
    </row>
    <row r="8532" spans="1:20" x14ac:dyDescent="0.25">
      <c r="A8532" t="s">
        <v>6984</v>
      </c>
      <c r="B8532" t="s">
        <v>23668</v>
      </c>
      <c r="C8532" t="s">
        <v>10751</v>
      </c>
      <c r="D8532" t="s">
        <v>12566</v>
      </c>
      <c r="E8532" t="s">
        <v>10693</v>
      </c>
      <c r="F8532">
        <v>0.89</v>
      </c>
      <c r="G8532">
        <v>106.8</v>
      </c>
      <c r="H8532">
        <v>120</v>
      </c>
      <c r="I8532" t="s">
        <v>23274</v>
      </c>
      <c r="J8532">
        <v>0</v>
      </c>
      <c r="K8532">
        <v>0</v>
      </c>
      <c r="L8532" t="s">
        <v>10918</v>
      </c>
      <c r="N8532" t="s">
        <v>10803</v>
      </c>
      <c r="O8532" t="s">
        <v>10782</v>
      </c>
      <c r="Q8532" t="s">
        <v>10783</v>
      </c>
      <c r="S8532" t="s">
        <v>10804</v>
      </c>
      <c r="T8532">
        <v>43102.456967592603</v>
      </c>
    </row>
    <row r="8533" spans="1:20" x14ac:dyDescent="0.25">
      <c r="A8533" t="s">
        <v>10075</v>
      </c>
      <c r="B8533" t="s">
        <v>23669</v>
      </c>
      <c r="C8533" t="s">
        <v>13217</v>
      </c>
      <c r="D8533" t="s">
        <v>12566</v>
      </c>
      <c r="E8533" t="s">
        <v>10836</v>
      </c>
      <c r="F8533">
        <v>1.49</v>
      </c>
      <c r="G8533">
        <v>89.4</v>
      </c>
      <c r="H8533">
        <v>60</v>
      </c>
      <c r="I8533" t="s">
        <v>23274</v>
      </c>
      <c r="J8533">
        <v>0</v>
      </c>
      <c r="K8533">
        <v>0</v>
      </c>
      <c r="L8533" t="s">
        <v>10868</v>
      </c>
      <c r="M8533">
        <v>43232</v>
      </c>
      <c r="N8533" t="s">
        <v>10991</v>
      </c>
      <c r="O8533" t="s">
        <v>10992</v>
      </c>
      <c r="Q8533" t="s">
        <v>10993</v>
      </c>
      <c r="S8533" t="s">
        <v>10994</v>
      </c>
      <c r="T8533">
        <v>43102.456990740699</v>
      </c>
    </row>
    <row r="8534" spans="1:20" x14ac:dyDescent="0.25">
      <c r="A8534" t="s">
        <v>10076</v>
      </c>
      <c r="B8534" t="s">
        <v>23670</v>
      </c>
      <c r="C8534" t="s">
        <v>10691</v>
      </c>
      <c r="D8534" t="s">
        <v>12566</v>
      </c>
      <c r="E8534" t="s">
        <v>10693</v>
      </c>
      <c r="F8534">
        <v>0.59</v>
      </c>
      <c r="G8534">
        <v>70.8</v>
      </c>
      <c r="H8534">
        <v>120</v>
      </c>
      <c r="I8534" t="s">
        <v>23274</v>
      </c>
      <c r="J8534">
        <v>0</v>
      </c>
      <c r="K8534">
        <v>0</v>
      </c>
      <c r="L8534" t="s">
        <v>10692</v>
      </c>
      <c r="N8534" t="s">
        <v>11051</v>
      </c>
      <c r="O8534" t="s">
        <v>10708</v>
      </c>
      <c r="P8534" t="s">
        <v>10701</v>
      </c>
      <c r="Q8534" t="s">
        <v>10709</v>
      </c>
      <c r="R8534" t="s">
        <v>10702</v>
      </c>
      <c r="S8534" t="s">
        <v>11052</v>
      </c>
      <c r="T8534">
        <v>43102.456956018497</v>
      </c>
    </row>
    <row r="8535" spans="1:20" x14ac:dyDescent="0.25">
      <c r="A8535" t="s">
        <v>6985</v>
      </c>
      <c r="B8535" t="s">
        <v>23671</v>
      </c>
      <c r="C8535" t="s">
        <v>10751</v>
      </c>
      <c r="D8535" t="s">
        <v>12566</v>
      </c>
      <c r="E8535" t="s">
        <v>10836</v>
      </c>
      <c r="F8535">
        <v>2.39</v>
      </c>
      <c r="G8535">
        <v>286.8</v>
      </c>
      <c r="H8535">
        <v>120</v>
      </c>
      <c r="I8535" t="s">
        <v>23274</v>
      </c>
      <c r="J8535">
        <v>0</v>
      </c>
      <c r="K8535">
        <v>0</v>
      </c>
      <c r="L8535" t="s">
        <v>10731</v>
      </c>
      <c r="N8535" t="s">
        <v>10803</v>
      </c>
      <c r="O8535" t="s">
        <v>10782</v>
      </c>
      <c r="Q8535" t="s">
        <v>10783</v>
      </c>
      <c r="S8535" t="s">
        <v>10804</v>
      </c>
      <c r="T8535">
        <v>43102.456875000003</v>
      </c>
    </row>
    <row r="8536" spans="1:20" x14ac:dyDescent="0.25">
      <c r="A8536" t="s">
        <v>23672</v>
      </c>
      <c r="B8536" t="s">
        <v>23673</v>
      </c>
      <c r="C8536" t="s">
        <v>10691</v>
      </c>
      <c r="D8536" t="s">
        <v>12566</v>
      </c>
      <c r="E8536" t="s">
        <v>10693</v>
      </c>
      <c r="F8536">
        <v>2.99</v>
      </c>
      <c r="G8536">
        <v>143.52000000000001</v>
      </c>
      <c r="H8536">
        <v>48</v>
      </c>
      <c r="I8536" t="s">
        <v>23274</v>
      </c>
      <c r="J8536">
        <v>0</v>
      </c>
      <c r="K8536">
        <v>0</v>
      </c>
      <c r="L8536" t="s">
        <v>10758</v>
      </c>
      <c r="N8536" t="s">
        <v>10728</v>
      </c>
      <c r="O8536" t="s">
        <v>10701</v>
      </c>
      <c r="Q8536" t="s">
        <v>10702</v>
      </c>
      <c r="S8536" t="s">
        <v>10729</v>
      </c>
      <c r="T8536">
        <v>43109.404224537</v>
      </c>
    </row>
    <row r="8537" spans="1:20" x14ac:dyDescent="0.25">
      <c r="A8537" t="s">
        <v>23674</v>
      </c>
      <c r="B8537" t="s">
        <v>23675</v>
      </c>
      <c r="C8537" t="s">
        <v>10691</v>
      </c>
      <c r="D8537" t="s">
        <v>12566</v>
      </c>
      <c r="E8537" t="s">
        <v>10693</v>
      </c>
      <c r="F8537">
        <v>1.24</v>
      </c>
      <c r="G8537">
        <v>148.80000000000001</v>
      </c>
      <c r="H8537">
        <v>120</v>
      </c>
      <c r="I8537" t="s">
        <v>23274</v>
      </c>
      <c r="J8537">
        <v>0</v>
      </c>
      <c r="K8537">
        <v>0</v>
      </c>
      <c r="L8537" t="s">
        <v>11301</v>
      </c>
      <c r="N8537" t="s">
        <v>10700</v>
      </c>
      <c r="O8537" t="s">
        <v>10701</v>
      </c>
      <c r="Q8537" t="s">
        <v>10702</v>
      </c>
      <c r="S8537" t="s">
        <v>10703</v>
      </c>
      <c r="T8537">
        <v>43102.456875000003</v>
      </c>
    </row>
    <row r="8538" spans="1:20" x14ac:dyDescent="0.25">
      <c r="A8538" t="s">
        <v>10077</v>
      </c>
      <c r="B8538" t="s">
        <v>23676</v>
      </c>
      <c r="C8538" t="s">
        <v>10691</v>
      </c>
      <c r="D8538" t="s">
        <v>12566</v>
      </c>
      <c r="E8538" t="s">
        <v>10693</v>
      </c>
      <c r="F8538">
        <v>1.99</v>
      </c>
      <c r="G8538">
        <v>191.04</v>
      </c>
      <c r="H8538">
        <v>96</v>
      </c>
      <c r="I8538" t="s">
        <v>23274</v>
      </c>
      <c r="J8538">
        <v>0</v>
      </c>
      <c r="K8538">
        <v>0</v>
      </c>
      <c r="L8538" t="s">
        <v>10692</v>
      </c>
      <c r="N8538" t="s">
        <v>11262</v>
      </c>
      <c r="O8538" t="s">
        <v>10762</v>
      </c>
      <c r="Q8538" t="s">
        <v>10763</v>
      </c>
      <c r="S8538" t="s">
        <v>11263</v>
      </c>
      <c r="T8538">
        <v>43102.456956018497</v>
      </c>
    </row>
    <row r="8539" spans="1:20" x14ac:dyDescent="0.25">
      <c r="A8539" t="s">
        <v>10078</v>
      </c>
      <c r="B8539" t="s">
        <v>23677</v>
      </c>
      <c r="C8539" t="s">
        <v>10691</v>
      </c>
      <c r="D8539" t="s">
        <v>12566</v>
      </c>
      <c r="E8539" t="s">
        <v>10693</v>
      </c>
      <c r="F8539">
        <v>0.59</v>
      </c>
      <c r="G8539">
        <v>70.8</v>
      </c>
      <c r="H8539">
        <v>120</v>
      </c>
      <c r="I8539" t="s">
        <v>23274</v>
      </c>
      <c r="J8539">
        <v>0</v>
      </c>
      <c r="K8539">
        <v>0</v>
      </c>
      <c r="L8539" t="s">
        <v>10684</v>
      </c>
      <c r="N8539" t="s">
        <v>10686</v>
      </c>
      <c r="O8539" t="s">
        <v>10687</v>
      </c>
      <c r="Q8539" t="s">
        <v>10688</v>
      </c>
      <c r="S8539" t="s">
        <v>10689</v>
      </c>
      <c r="T8539">
        <v>43102.456932870402</v>
      </c>
    </row>
    <row r="8540" spans="1:20" x14ac:dyDescent="0.25">
      <c r="A8540" t="s">
        <v>6986</v>
      </c>
      <c r="B8540" t="s">
        <v>23678</v>
      </c>
      <c r="C8540" t="s">
        <v>10751</v>
      </c>
      <c r="D8540" t="s">
        <v>12566</v>
      </c>
      <c r="E8540" t="s">
        <v>10693</v>
      </c>
      <c r="F8540">
        <v>0.59</v>
      </c>
      <c r="G8540">
        <v>70.8</v>
      </c>
      <c r="H8540">
        <v>120</v>
      </c>
      <c r="I8540" t="s">
        <v>23274</v>
      </c>
      <c r="J8540">
        <v>3</v>
      </c>
      <c r="K8540">
        <v>0</v>
      </c>
      <c r="L8540" t="s">
        <v>10713</v>
      </c>
      <c r="N8540" t="s">
        <v>11609</v>
      </c>
      <c r="O8540" t="s">
        <v>10687</v>
      </c>
      <c r="Q8540" t="s">
        <v>10688</v>
      </c>
      <c r="S8540" t="s">
        <v>11610</v>
      </c>
      <c r="T8540">
        <v>43102.456875000003</v>
      </c>
    </row>
    <row r="8541" spans="1:20" x14ac:dyDescent="0.25">
      <c r="A8541" t="s">
        <v>6987</v>
      </c>
      <c r="B8541" t="s">
        <v>23679</v>
      </c>
      <c r="C8541" t="s">
        <v>10751</v>
      </c>
      <c r="D8541" t="s">
        <v>12566</v>
      </c>
      <c r="E8541" t="s">
        <v>10836</v>
      </c>
      <c r="F8541">
        <v>1.19</v>
      </c>
      <c r="G8541">
        <v>142.80000000000001</v>
      </c>
      <c r="H8541">
        <v>120</v>
      </c>
      <c r="I8541" t="s">
        <v>23274</v>
      </c>
      <c r="J8541">
        <v>0</v>
      </c>
      <c r="K8541">
        <v>0</v>
      </c>
      <c r="L8541" t="s">
        <v>10862</v>
      </c>
      <c r="N8541" t="s">
        <v>10732</v>
      </c>
      <c r="O8541" t="s">
        <v>10687</v>
      </c>
      <c r="Q8541" t="s">
        <v>10688</v>
      </c>
      <c r="S8541" t="s">
        <v>10733</v>
      </c>
      <c r="T8541">
        <v>43102.456909722197</v>
      </c>
    </row>
    <row r="8542" spans="1:20" x14ac:dyDescent="0.25">
      <c r="A8542" t="s">
        <v>10079</v>
      </c>
      <c r="B8542" t="s">
        <v>23498</v>
      </c>
      <c r="C8542" t="s">
        <v>10691</v>
      </c>
      <c r="D8542" t="s">
        <v>12566</v>
      </c>
      <c r="E8542" t="s">
        <v>10693</v>
      </c>
      <c r="F8542">
        <v>0.99</v>
      </c>
      <c r="G8542">
        <v>71.28</v>
      </c>
      <c r="H8542">
        <v>72</v>
      </c>
      <c r="I8542" t="s">
        <v>23274</v>
      </c>
      <c r="J8542">
        <v>0</v>
      </c>
      <c r="K8542">
        <v>0</v>
      </c>
      <c r="L8542" t="s">
        <v>10788</v>
      </c>
      <c r="N8542" t="s">
        <v>10746</v>
      </c>
      <c r="O8542" t="s">
        <v>10747</v>
      </c>
      <c r="Q8542" t="s">
        <v>10748</v>
      </c>
      <c r="S8542" t="s">
        <v>10749</v>
      </c>
      <c r="T8542">
        <v>43102.456921296303</v>
      </c>
    </row>
    <row r="8543" spans="1:20" x14ac:dyDescent="0.25">
      <c r="A8543" t="s">
        <v>23680</v>
      </c>
      <c r="B8543" t="s">
        <v>23681</v>
      </c>
      <c r="C8543" t="s">
        <v>10691</v>
      </c>
      <c r="D8543" t="s">
        <v>12566</v>
      </c>
      <c r="E8543" t="s">
        <v>10693</v>
      </c>
      <c r="F8543">
        <v>1.29</v>
      </c>
      <c r="G8543">
        <v>154.80000000000001</v>
      </c>
      <c r="H8543">
        <v>120</v>
      </c>
      <c r="I8543" t="s">
        <v>23274</v>
      </c>
      <c r="J8543">
        <v>0</v>
      </c>
      <c r="K8543">
        <v>0</v>
      </c>
      <c r="L8543" t="s">
        <v>10717</v>
      </c>
      <c r="N8543" t="s">
        <v>11489</v>
      </c>
      <c r="O8543" t="s">
        <v>10701</v>
      </c>
      <c r="Q8543" t="s">
        <v>10702</v>
      </c>
      <c r="S8543" t="s">
        <v>11490</v>
      </c>
      <c r="T8543">
        <v>43102.456921296303</v>
      </c>
    </row>
    <row r="8544" spans="1:20" x14ac:dyDescent="0.25">
      <c r="A8544" t="s">
        <v>6988</v>
      </c>
      <c r="B8544" t="s">
        <v>23682</v>
      </c>
      <c r="C8544" t="s">
        <v>10856</v>
      </c>
      <c r="D8544" t="s">
        <v>12566</v>
      </c>
      <c r="E8544" t="s">
        <v>10685</v>
      </c>
      <c r="F8544">
        <v>11.99</v>
      </c>
      <c r="G8544">
        <v>719.4</v>
      </c>
      <c r="H8544">
        <v>60</v>
      </c>
      <c r="I8544" t="s">
        <v>23274</v>
      </c>
      <c r="J8544">
        <v>0</v>
      </c>
      <c r="K8544">
        <v>0</v>
      </c>
      <c r="L8544" t="s">
        <v>10731</v>
      </c>
      <c r="N8544" t="s">
        <v>10686</v>
      </c>
      <c r="O8544" t="s">
        <v>10687</v>
      </c>
      <c r="Q8544" t="s">
        <v>10688</v>
      </c>
      <c r="S8544" t="s">
        <v>10689</v>
      </c>
      <c r="T8544">
        <v>43102.456875000003</v>
      </c>
    </row>
    <row r="8545" spans="1:20" x14ac:dyDescent="0.25">
      <c r="A8545" t="s">
        <v>10080</v>
      </c>
      <c r="B8545" t="s">
        <v>23683</v>
      </c>
      <c r="C8545" t="s">
        <v>10691</v>
      </c>
      <c r="D8545" t="s">
        <v>12566</v>
      </c>
      <c r="E8545" t="s">
        <v>10693</v>
      </c>
      <c r="F8545">
        <v>0.59</v>
      </c>
      <c r="G8545">
        <v>70.8</v>
      </c>
      <c r="H8545">
        <v>120</v>
      </c>
      <c r="I8545" t="s">
        <v>23274</v>
      </c>
      <c r="J8545">
        <v>0</v>
      </c>
      <c r="K8545">
        <v>0</v>
      </c>
      <c r="L8545" t="s">
        <v>10944</v>
      </c>
      <c r="N8545" t="s">
        <v>10837</v>
      </c>
      <c r="O8545" t="s">
        <v>10701</v>
      </c>
      <c r="Q8545" t="s">
        <v>10702</v>
      </c>
      <c r="S8545" t="s">
        <v>10838</v>
      </c>
      <c r="T8545">
        <v>43102.456921296303</v>
      </c>
    </row>
    <row r="8546" spans="1:20" x14ac:dyDescent="0.25">
      <c r="A8546" t="s">
        <v>6989</v>
      </c>
      <c r="B8546" t="s">
        <v>23684</v>
      </c>
      <c r="C8546" t="s">
        <v>13217</v>
      </c>
      <c r="D8546" t="s">
        <v>12566</v>
      </c>
      <c r="E8546" t="s">
        <v>10685</v>
      </c>
      <c r="F8546">
        <v>2.69</v>
      </c>
      <c r="G8546">
        <v>161.4</v>
      </c>
      <c r="H8546">
        <v>60</v>
      </c>
      <c r="I8546" t="s">
        <v>23274</v>
      </c>
      <c r="J8546">
        <v>0</v>
      </c>
      <c r="K8546">
        <v>0</v>
      </c>
      <c r="L8546" t="s">
        <v>10883</v>
      </c>
      <c r="M8546">
        <v>43232</v>
      </c>
      <c r="N8546" t="s">
        <v>10991</v>
      </c>
      <c r="O8546" t="s">
        <v>10992</v>
      </c>
      <c r="Q8546" t="s">
        <v>10993</v>
      </c>
      <c r="S8546" t="s">
        <v>10994</v>
      </c>
      <c r="T8546">
        <v>43102.456979166702</v>
      </c>
    </row>
    <row r="8547" spans="1:20" x14ac:dyDescent="0.25">
      <c r="A8547" t="s">
        <v>23685</v>
      </c>
      <c r="B8547" t="s">
        <v>23686</v>
      </c>
      <c r="C8547" t="s">
        <v>10691</v>
      </c>
      <c r="D8547" t="s">
        <v>12566</v>
      </c>
      <c r="E8547" t="s">
        <v>10693</v>
      </c>
      <c r="F8547">
        <v>2.95</v>
      </c>
      <c r="G8547">
        <v>354</v>
      </c>
      <c r="H8547">
        <v>120</v>
      </c>
      <c r="I8547" t="s">
        <v>23274</v>
      </c>
      <c r="J8547">
        <v>0</v>
      </c>
      <c r="K8547">
        <v>0</v>
      </c>
      <c r="L8547" t="s">
        <v>10717</v>
      </c>
      <c r="N8547" t="s">
        <v>10718</v>
      </c>
      <c r="O8547" t="s">
        <v>10708</v>
      </c>
      <c r="Q8547" t="s">
        <v>10709</v>
      </c>
      <c r="S8547" t="s">
        <v>10719</v>
      </c>
      <c r="T8547">
        <v>43102.456921296303</v>
      </c>
    </row>
    <row r="8548" spans="1:20" x14ac:dyDescent="0.25">
      <c r="A8548" t="s">
        <v>6990</v>
      </c>
      <c r="B8548" t="s">
        <v>23687</v>
      </c>
      <c r="C8548" t="s">
        <v>10751</v>
      </c>
      <c r="D8548" t="s">
        <v>12566</v>
      </c>
      <c r="E8548" t="s">
        <v>10836</v>
      </c>
      <c r="F8548">
        <v>0.59</v>
      </c>
      <c r="G8548">
        <v>70.8</v>
      </c>
      <c r="H8548">
        <v>120</v>
      </c>
      <c r="I8548" t="s">
        <v>23274</v>
      </c>
      <c r="J8548">
        <v>0</v>
      </c>
      <c r="K8548">
        <v>0</v>
      </c>
      <c r="L8548" t="s">
        <v>10791</v>
      </c>
      <c r="M8548">
        <v>44105</v>
      </c>
      <c r="N8548" t="s">
        <v>10686</v>
      </c>
      <c r="O8548" t="s">
        <v>10687</v>
      </c>
      <c r="Q8548" t="s">
        <v>10688</v>
      </c>
      <c r="S8548" t="s">
        <v>10689</v>
      </c>
      <c r="T8548">
        <v>43102.456967592603</v>
      </c>
    </row>
    <row r="8549" spans="1:20" x14ac:dyDescent="0.25">
      <c r="A8549" t="s">
        <v>23688</v>
      </c>
      <c r="B8549" t="s">
        <v>23689</v>
      </c>
      <c r="C8549" t="s">
        <v>10691</v>
      </c>
      <c r="D8549" t="s">
        <v>12566</v>
      </c>
      <c r="E8549" t="s">
        <v>10693</v>
      </c>
      <c r="F8549">
        <v>2.95</v>
      </c>
      <c r="G8549">
        <v>354</v>
      </c>
      <c r="H8549">
        <v>120</v>
      </c>
      <c r="I8549" t="s">
        <v>23274</v>
      </c>
      <c r="J8549">
        <v>0</v>
      </c>
      <c r="K8549">
        <v>0</v>
      </c>
      <c r="L8549" t="s">
        <v>10717</v>
      </c>
      <c r="N8549" t="s">
        <v>10718</v>
      </c>
      <c r="O8549" t="s">
        <v>10708</v>
      </c>
      <c r="Q8549" t="s">
        <v>10709</v>
      </c>
      <c r="S8549" t="s">
        <v>10719</v>
      </c>
      <c r="T8549">
        <v>43102.456921296303</v>
      </c>
    </row>
    <row r="8550" spans="1:20" x14ac:dyDescent="0.25">
      <c r="A8550" t="s">
        <v>6991</v>
      </c>
      <c r="B8550" t="s">
        <v>23690</v>
      </c>
      <c r="C8550" t="s">
        <v>10751</v>
      </c>
      <c r="D8550" t="s">
        <v>12566</v>
      </c>
      <c r="E8550" t="s">
        <v>10693</v>
      </c>
      <c r="F8550">
        <v>0.89</v>
      </c>
      <c r="G8550">
        <v>106.8</v>
      </c>
      <c r="H8550">
        <v>120</v>
      </c>
      <c r="I8550" t="s">
        <v>23274</v>
      </c>
      <c r="J8550">
        <v>0</v>
      </c>
      <c r="K8550">
        <v>0</v>
      </c>
      <c r="L8550" t="s">
        <v>10788</v>
      </c>
      <c r="N8550" t="s">
        <v>10803</v>
      </c>
      <c r="O8550" t="s">
        <v>10782</v>
      </c>
      <c r="Q8550" t="s">
        <v>10783</v>
      </c>
      <c r="S8550" t="s">
        <v>10804</v>
      </c>
      <c r="T8550">
        <v>43102.456921296303</v>
      </c>
    </row>
    <row r="8551" spans="1:20" x14ac:dyDescent="0.25">
      <c r="A8551" t="s">
        <v>23691</v>
      </c>
      <c r="B8551" t="s">
        <v>23692</v>
      </c>
      <c r="C8551" t="s">
        <v>10751</v>
      </c>
      <c r="D8551" t="s">
        <v>12566</v>
      </c>
      <c r="E8551" t="s">
        <v>10753</v>
      </c>
      <c r="F8551">
        <v>1.19</v>
      </c>
      <c r="G8551">
        <v>71.400000000000006</v>
      </c>
      <c r="H8551">
        <v>60</v>
      </c>
      <c r="I8551" t="s">
        <v>23274</v>
      </c>
      <c r="J8551">
        <v>0</v>
      </c>
      <c r="K8551">
        <v>0</v>
      </c>
      <c r="L8551" t="s">
        <v>10831</v>
      </c>
      <c r="N8551" t="s">
        <v>10923</v>
      </c>
      <c r="O8551" t="s">
        <v>10708</v>
      </c>
      <c r="Q8551" t="s">
        <v>10709</v>
      </c>
      <c r="S8551" t="s">
        <v>10924</v>
      </c>
      <c r="T8551">
        <v>43102.456956018497</v>
      </c>
    </row>
    <row r="8552" spans="1:20" x14ac:dyDescent="0.25">
      <c r="A8552" t="s">
        <v>6992</v>
      </c>
      <c r="B8552" t="s">
        <v>23693</v>
      </c>
      <c r="C8552" t="s">
        <v>10691</v>
      </c>
      <c r="D8552" t="s">
        <v>12566</v>
      </c>
      <c r="E8552" t="s">
        <v>10693</v>
      </c>
      <c r="F8552">
        <v>0.59</v>
      </c>
      <c r="G8552">
        <v>70.8</v>
      </c>
      <c r="H8552">
        <v>120</v>
      </c>
      <c r="I8552" t="s">
        <v>23274</v>
      </c>
      <c r="J8552">
        <v>0</v>
      </c>
      <c r="K8552">
        <v>0</v>
      </c>
      <c r="L8552" t="s">
        <v>10791</v>
      </c>
      <c r="M8552">
        <v>44133</v>
      </c>
      <c r="N8552" t="s">
        <v>10686</v>
      </c>
      <c r="O8552" t="s">
        <v>10687</v>
      </c>
      <c r="Q8552" t="s">
        <v>10688</v>
      </c>
      <c r="S8552" t="s">
        <v>10689</v>
      </c>
      <c r="T8552">
        <v>43102.456967592603</v>
      </c>
    </row>
    <row r="8553" spans="1:20" x14ac:dyDescent="0.25">
      <c r="A8553" t="s">
        <v>6993</v>
      </c>
      <c r="B8553" t="s">
        <v>23694</v>
      </c>
      <c r="C8553" t="s">
        <v>13217</v>
      </c>
      <c r="D8553" t="s">
        <v>12566</v>
      </c>
      <c r="E8553" t="s">
        <v>10753</v>
      </c>
      <c r="F8553">
        <v>0.89</v>
      </c>
      <c r="G8553">
        <v>106.8</v>
      </c>
      <c r="H8553">
        <v>120</v>
      </c>
      <c r="I8553" t="s">
        <v>23274</v>
      </c>
      <c r="J8553">
        <v>0</v>
      </c>
      <c r="K8553">
        <v>0</v>
      </c>
      <c r="L8553" t="s">
        <v>10731</v>
      </c>
      <c r="M8553">
        <v>43335</v>
      </c>
      <c r="N8553" t="s">
        <v>10874</v>
      </c>
      <c r="O8553" t="s">
        <v>10701</v>
      </c>
      <c r="P8553" t="s">
        <v>10708</v>
      </c>
      <c r="Q8553" t="s">
        <v>10702</v>
      </c>
      <c r="R8553" t="s">
        <v>10709</v>
      </c>
      <c r="S8553" t="s">
        <v>10875</v>
      </c>
      <c r="T8553">
        <v>43102.456875000003</v>
      </c>
    </row>
    <row r="8554" spans="1:20" x14ac:dyDescent="0.25">
      <c r="A8554" t="s">
        <v>10081</v>
      </c>
      <c r="B8554" t="s">
        <v>23695</v>
      </c>
      <c r="C8554" t="s">
        <v>10751</v>
      </c>
      <c r="D8554" t="s">
        <v>12566</v>
      </c>
      <c r="E8554" t="s">
        <v>10753</v>
      </c>
      <c r="F8554">
        <v>0.99</v>
      </c>
      <c r="G8554">
        <v>118.8</v>
      </c>
      <c r="H8554">
        <v>120</v>
      </c>
      <c r="I8554" t="s">
        <v>23274</v>
      </c>
      <c r="J8554">
        <v>0</v>
      </c>
      <c r="K8554">
        <v>0</v>
      </c>
      <c r="L8554" t="s">
        <v>10788</v>
      </c>
      <c r="N8554" t="s">
        <v>11212</v>
      </c>
      <c r="O8554" t="s">
        <v>10701</v>
      </c>
      <c r="Q8554" t="s">
        <v>10702</v>
      </c>
      <c r="S8554" t="s">
        <v>11213</v>
      </c>
      <c r="T8554">
        <v>43102.456921296303</v>
      </c>
    </row>
    <row r="8555" spans="1:20" x14ac:dyDescent="0.25">
      <c r="A8555" t="s">
        <v>23696</v>
      </c>
      <c r="B8555" t="s">
        <v>23697</v>
      </c>
      <c r="C8555" t="s">
        <v>10691</v>
      </c>
      <c r="D8555" t="s">
        <v>12566</v>
      </c>
      <c r="E8555" t="s">
        <v>10693</v>
      </c>
      <c r="F8555">
        <v>0.99</v>
      </c>
      <c r="G8555">
        <v>118.8</v>
      </c>
      <c r="H8555">
        <v>120</v>
      </c>
      <c r="I8555" t="s">
        <v>23274</v>
      </c>
      <c r="J8555">
        <v>0</v>
      </c>
      <c r="K8555">
        <v>0</v>
      </c>
      <c r="L8555" t="s">
        <v>10788</v>
      </c>
      <c r="N8555" t="s">
        <v>11212</v>
      </c>
      <c r="O8555" t="s">
        <v>10701</v>
      </c>
      <c r="Q8555" t="s">
        <v>10702</v>
      </c>
      <c r="S8555" t="s">
        <v>11213</v>
      </c>
      <c r="T8555">
        <v>43102.456921296303</v>
      </c>
    </row>
    <row r="8556" spans="1:20" x14ac:dyDescent="0.25">
      <c r="A8556" t="s">
        <v>23698</v>
      </c>
      <c r="B8556" t="s">
        <v>23699</v>
      </c>
      <c r="C8556" t="s">
        <v>10691</v>
      </c>
      <c r="D8556" t="s">
        <v>12566</v>
      </c>
      <c r="E8556" t="s">
        <v>10693</v>
      </c>
      <c r="F8556">
        <v>0.61</v>
      </c>
      <c r="G8556">
        <v>73.2</v>
      </c>
      <c r="H8556">
        <v>120</v>
      </c>
      <c r="I8556" t="s">
        <v>23274</v>
      </c>
      <c r="J8556">
        <v>0</v>
      </c>
      <c r="K8556">
        <v>0</v>
      </c>
      <c r="L8556" t="s">
        <v>10758</v>
      </c>
      <c r="N8556" t="s">
        <v>10694</v>
      </c>
      <c r="O8556" t="s">
        <v>10695</v>
      </c>
      <c r="Q8556" t="s">
        <v>10696</v>
      </c>
      <c r="S8556" t="s">
        <v>10697</v>
      </c>
      <c r="T8556">
        <v>43109.404224537</v>
      </c>
    </row>
    <row r="8557" spans="1:20" x14ac:dyDescent="0.25">
      <c r="A8557" t="s">
        <v>10082</v>
      </c>
      <c r="B8557" t="s">
        <v>23700</v>
      </c>
      <c r="C8557" t="s">
        <v>10691</v>
      </c>
      <c r="D8557" t="s">
        <v>12566</v>
      </c>
      <c r="E8557" t="s">
        <v>10693</v>
      </c>
      <c r="F8557">
        <v>0.59</v>
      </c>
      <c r="G8557">
        <v>70.8</v>
      </c>
      <c r="H8557">
        <v>120</v>
      </c>
      <c r="I8557" t="s">
        <v>23274</v>
      </c>
      <c r="J8557">
        <v>0</v>
      </c>
      <c r="K8557">
        <v>0</v>
      </c>
      <c r="L8557" t="s">
        <v>10788</v>
      </c>
      <c r="N8557" t="s">
        <v>11212</v>
      </c>
      <c r="O8557" t="s">
        <v>10701</v>
      </c>
      <c r="Q8557" t="s">
        <v>10702</v>
      </c>
      <c r="S8557" t="s">
        <v>11213</v>
      </c>
      <c r="T8557">
        <v>43102.456921296303</v>
      </c>
    </row>
    <row r="8558" spans="1:20" x14ac:dyDescent="0.25">
      <c r="A8558" t="s">
        <v>23701</v>
      </c>
      <c r="B8558" t="s">
        <v>23702</v>
      </c>
      <c r="C8558" t="s">
        <v>10691</v>
      </c>
      <c r="D8558" t="s">
        <v>12566</v>
      </c>
      <c r="E8558" t="s">
        <v>10693</v>
      </c>
      <c r="F8558">
        <v>3.89</v>
      </c>
      <c r="G8558">
        <v>466.8</v>
      </c>
      <c r="H8558">
        <v>120</v>
      </c>
      <c r="I8558" t="s">
        <v>23274</v>
      </c>
      <c r="J8558">
        <v>0</v>
      </c>
      <c r="K8558">
        <v>0</v>
      </c>
      <c r="L8558" t="s">
        <v>10722</v>
      </c>
      <c r="N8558" t="s">
        <v>11359</v>
      </c>
      <c r="O8558" t="s">
        <v>10762</v>
      </c>
      <c r="P8558" t="s">
        <v>10701</v>
      </c>
      <c r="Q8558" t="s">
        <v>10763</v>
      </c>
      <c r="R8558" t="s">
        <v>10702</v>
      </c>
      <c r="S8558" t="s">
        <v>11360</v>
      </c>
      <c r="T8558">
        <v>43102.456956018497</v>
      </c>
    </row>
    <row r="8559" spans="1:20" x14ac:dyDescent="0.25">
      <c r="A8559" t="s">
        <v>23703</v>
      </c>
      <c r="B8559" t="s">
        <v>23704</v>
      </c>
      <c r="C8559" t="s">
        <v>10691</v>
      </c>
      <c r="D8559" t="s">
        <v>12566</v>
      </c>
      <c r="E8559" t="s">
        <v>10693</v>
      </c>
      <c r="F8559">
        <v>2.99</v>
      </c>
      <c r="G8559">
        <v>358.8</v>
      </c>
      <c r="H8559">
        <v>60</v>
      </c>
      <c r="I8559" t="s">
        <v>23274</v>
      </c>
      <c r="J8559">
        <v>0</v>
      </c>
      <c r="K8559">
        <v>0</v>
      </c>
      <c r="L8559" t="s">
        <v>10731</v>
      </c>
      <c r="N8559" t="s">
        <v>10781</v>
      </c>
      <c r="O8559" t="s">
        <v>10782</v>
      </c>
      <c r="Q8559" t="s">
        <v>10783</v>
      </c>
      <c r="S8559" t="s">
        <v>10784</v>
      </c>
      <c r="T8559">
        <v>43102.456875000003</v>
      </c>
    </row>
    <row r="8560" spans="1:20" x14ac:dyDescent="0.25">
      <c r="A8560" t="s">
        <v>23705</v>
      </c>
      <c r="B8560" t="s">
        <v>23706</v>
      </c>
      <c r="C8560" t="s">
        <v>10691</v>
      </c>
      <c r="D8560" t="s">
        <v>12566</v>
      </c>
      <c r="E8560" t="s">
        <v>10693</v>
      </c>
      <c r="F8560">
        <v>3.1</v>
      </c>
      <c r="G8560">
        <v>372</v>
      </c>
      <c r="H8560">
        <v>120</v>
      </c>
      <c r="I8560" t="s">
        <v>23274</v>
      </c>
      <c r="J8560">
        <v>0</v>
      </c>
      <c r="K8560">
        <v>0</v>
      </c>
      <c r="L8560" t="s">
        <v>10717</v>
      </c>
      <c r="N8560" t="s">
        <v>10837</v>
      </c>
      <c r="O8560" t="s">
        <v>10701</v>
      </c>
      <c r="Q8560" t="s">
        <v>10702</v>
      </c>
      <c r="S8560" t="s">
        <v>10838</v>
      </c>
      <c r="T8560">
        <v>43102.456921296303</v>
      </c>
    </row>
    <row r="8561" spans="1:20" x14ac:dyDescent="0.25">
      <c r="A8561" t="s">
        <v>23707</v>
      </c>
      <c r="B8561" t="s">
        <v>23348</v>
      </c>
      <c r="C8561" t="s">
        <v>10691</v>
      </c>
      <c r="D8561" t="s">
        <v>12566</v>
      </c>
      <c r="E8561" t="s">
        <v>10693</v>
      </c>
      <c r="F8561">
        <v>2.4900000000000002</v>
      </c>
      <c r="G8561">
        <v>298.8</v>
      </c>
      <c r="H8561">
        <v>120</v>
      </c>
      <c r="I8561" t="s">
        <v>23274</v>
      </c>
      <c r="J8561">
        <v>0</v>
      </c>
      <c r="K8561">
        <v>0</v>
      </c>
      <c r="L8561" t="s">
        <v>10758</v>
      </c>
      <c r="N8561" t="s">
        <v>10694</v>
      </c>
      <c r="O8561" t="s">
        <v>10695</v>
      </c>
      <c r="Q8561" t="s">
        <v>10696</v>
      </c>
      <c r="S8561" t="s">
        <v>10697</v>
      </c>
      <c r="T8561">
        <v>43109.404224537</v>
      </c>
    </row>
    <row r="8562" spans="1:20" x14ac:dyDescent="0.25">
      <c r="A8562" t="s">
        <v>10083</v>
      </c>
      <c r="B8562" t="s">
        <v>23708</v>
      </c>
      <c r="C8562" t="s">
        <v>10691</v>
      </c>
      <c r="D8562" t="s">
        <v>12566</v>
      </c>
      <c r="E8562" t="s">
        <v>10693</v>
      </c>
      <c r="F8562">
        <v>1.29</v>
      </c>
      <c r="G8562">
        <v>154.80000000000001</v>
      </c>
      <c r="H8562">
        <v>120</v>
      </c>
      <c r="I8562" t="s">
        <v>23274</v>
      </c>
      <c r="J8562">
        <v>0</v>
      </c>
      <c r="K8562">
        <v>0</v>
      </c>
      <c r="L8562" t="s">
        <v>10944</v>
      </c>
      <c r="N8562" t="s">
        <v>10803</v>
      </c>
      <c r="O8562" t="s">
        <v>10782</v>
      </c>
      <c r="Q8562" t="s">
        <v>10783</v>
      </c>
      <c r="S8562" t="s">
        <v>10804</v>
      </c>
      <c r="T8562">
        <v>43102.456921296303</v>
      </c>
    </row>
    <row r="8563" spans="1:20" x14ac:dyDescent="0.25">
      <c r="A8563" t="s">
        <v>10084</v>
      </c>
      <c r="B8563" t="s">
        <v>23709</v>
      </c>
      <c r="C8563" t="s">
        <v>10751</v>
      </c>
      <c r="D8563" t="s">
        <v>12566</v>
      </c>
      <c r="E8563" t="s">
        <v>10836</v>
      </c>
      <c r="F8563">
        <v>0.59</v>
      </c>
      <c r="G8563">
        <v>70.8</v>
      </c>
      <c r="H8563">
        <v>120</v>
      </c>
      <c r="I8563" t="s">
        <v>23274</v>
      </c>
      <c r="J8563">
        <v>0</v>
      </c>
      <c r="K8563">
        <v>0</v>
      </c>
      <c r="L8563" t="s">
        <v>10944</v>
      </c>
      <c r="N8563" t="s">
        <v>10686</v>
      </c>
      <c r="O8563" t="s">
        <v>10687</v>
      </c>
      <c r="Q8563" t="s">
        <v>10688</v>
      </c>
      <c r="S8563" t="s">
        <v>10689</v>
      </c>
      <c r="T8563">
        <v>43102.456921296303</v>
      </c>
    </row>
    <row r="8564" spans="1:20" x14ac:dyDescent="0.25">
      <c r="A8564" t="s">
        <v>23710</v>
      </c>
      <c r="B8564" t="s">
        <v>23711</v>
      </c>
      <c r="C8564" t="s">
        <v>10691</v>
      </c>
      <c r="D8564" t="s">
        <v>12566</v>
      </c>
      <c r="E8564" t="s">
        <v>10693</v>
      </c>
      <c r="F8564">
        <v>3.1</v>
      </c>
      <c r="G8564">
        <v>372</v>
      </c>
      <c r="H8564">
        <v>120</v>
      </c>
      <c r="I8564" t="s">
        <v>23274</v>
      </c>
      <c r="J8564">
        <v>0</v>
      </c>
      <c r="K8564">
        <v>0</v>
      </c>
      <c r="L8564" t="s">
        <v>10717</v>
      </c>
      <c r="N8564" t="s">
        <v>10837</v>
      </c>
      <c r="O8564" t="s">
        <v>10701</v>
      </c>
      <c r="Q8564" t="s">
        <v>10702</v>
      </c>
      <c r="S8564" t="s">
        <v>10838</v>
      </c>
      <c r="T8564">
        <v>43102.456921296303</v>
      </c>
    </row>
    <row r="8565" spans="1:20" x14ac:dyDescent="0.25">
      <c r="A8565" t="s">
        <v>23712</v>
      </c>
      <c r="B8565" t="s">
        <v>23713</v>
      </c>
      <c r="C8565" t="s">
        <v>10691</v>
      </c>
      <c r="D8565" t="s">
        <v>12566</v>
      </c>
      <c r="E8565" t="s">
        <v>10693</v>
      </c>
      <c r="F8565">
        <v>1.99</v>
      </c>
      <c r="G8565">
        <v>238.8</v>
      </c>
      <c r="H8565">
        <v>120</v>
      </c>
      <c r="I8565" t="s">
        <v>23274</v>
      </c>
      <c r="J8565">
        <v>0</v>
      </c>
      <c r="K8565">
        <v>0</v>
      </c>
      <c r="L8565" t="s">
        <v>10758</v>
      </c>
      <c r="N8565" t="s">
        <v>10700</v>
      </c>
      <c r="O8565" t="s">
        <v>10701</v>
      </c>
      <c r="Q8565" t="s">
        <v>10702</v>
      </c>
      <c r="S8565" t="s">
        <v>10703</v>
      </c>
      <c r="T8565">
        <v>43109.404224537</v>
      </c>
    </row>
    <row r="8566" spans="1:20" x14ac:dyDescent="0.25">
      <c r="A8566" t="s">
        <v>23714</v>
      </c>
      <c r="B8566" t="s">
        <v>23715</v>
      </c>
      <c r="C8566" t="s">
        <v>10691</v>
      </c>
      <c r="D8566" t="s">
        <v>12566</v>
      </c>
      <c r="E8566" t="s">
        <v>10693</v>
      </c>
      <c r="F8566">
        <v>4.99</v>
      </c>
      <c r="G8566">
        <v>718.56</v>
      </c>
      <c r="H8566">
        <v>144</v>
      </c>
      <c r="I8566" t="s">
        <v>23274</v>
      </c>
      <c r="J8566">
        <v>0</v>
      </c>
      <c r="K8566">
        <v>0</v>
      </c>
      <c r="L8566" t="s">
        <v>10740</v>
      </c>
      <c r="N8566" t="s">
        <v>10700</v>
      </c>
      <c r="O8566" t="s">
        <v>10701</v>
      </c>
      <c r="Q8566" t="s">
        <v>10702</v>
      </c>
      <c r="S8566" t="s">
        <v>10703</v>
      </c>
      <c r="T8566">
        <v>43102.456886574102</v>
      </c>
    </row>
    <row r="8567" spans="1:20" x14ac:dyDescent="0.25">
      <c r="A8567" t="s">
        <v>23716</v>
      </c>
      <c r="B8567" t="s">
        <v>23717</v>
      </c>
      <c r="C8567" t="s">
        <v>10691</v>
      </c>
      <c r="D8567" t="s">
        <v>12566</v>
      </c>
      <c r="E8567" t="s">
        <v>10693</v>
      </c>
      <c r="F8567">
        <v>3.49</v>
      </c>
      <c r="G8567">
        <v>502.56</v>
      </c>
      <c r="H8567">
        <v>144</v>
      </c>
      <c r="I8567" t="s">
        <v>23274</v>
      </c>
      <c r="J8567">
        <v>0</v>
      </c>
      <c r="K8567">
        <v>0</v>
      </c>
      <c r="L8567" t="s">
        <v>10758</v>
      </c>
      <c r="N8567" t="s">
        <v>10700</v>
      </c>
      <c r="O8567" t="s">
        <v>10701</v>
      </c>
      <c r="Q8567" t="s">
        <v>10702</v>
      </c>
      <c r="S8567" t="s">
        <v>10703</v>
      </c>
      <c r="T8567">
        <v>43109.404224537</v>
      </c>
    </row>
    <row r="8568" spans="1:20" x14ac:dyDescent="0.25">
      <c r="A8568" t="s">
        <v>10085</v>
      </c>
      <c r="B8568" t="s">
        <v>23718</v>
      </c>
      <c r="C8568" t="s">
        <v>10691</v>
      </c>
      <c r="D8568" t="s">
        <v>12566</v>
      </c>
      <c r="E8568" t="s">
        <v>10836</v>
      </c>
      <c r="F8568">
        <v>1.79</v>
      </c>
      <c r="G8568">
        <v>214.8</v>
      </c>
      <c r="H8568">
        <v>120</v>
      </c>
      <c r="I8568" t="s">
        <v>23274</v>
      </c>
      <c r="J8568">
        <v>0</v>
      </c>
      <c r="K8568">
        <v>0</v>
      </c>
      <c r="L8568" t="s">
        <v>10717</v>
      </c>
      <c r="N8568" t="s">
        <v>10700</v>
      </c>
      <c r="O8568" t="s">
        <v>10701</v>
      </c>
      <c r="Q8568" t="s">
        <v>10702</v>
      </c>
      <c r="S8568" t="s">
        <v>10703</v>
      </c>
      <c r="T8568">
        <v>43102.456921296303</v>
      </c>
    </row>
    <row r="8569" spans="1:20" x14ac:dyDescent="0.25">
      <c r="A8569" t="s">
        <v>10086</v>
      </c>
      <c r="B8569" t="s">
        <v>23719</v>
      </c>
      <c r="C8569" t="s">
        <v>10691</v>
      </c>
      <c r="D8569" t="s">
        <v>12566</v>
      </c>
      <c r="E8569" t="s">
        <v>10693</v>
      </c>
      <c r="F8569">
        <v>0.59</v>
      </c>
      <c r="G8569">
        <v>70.8</v>
      </c>
      <c r="H8569">
        <v>120</v>
      </c>
      <c r="I8569" t="s">
        <v>23274</v>
      </c>
      <c r="J8569">
        <v>0</v>
      </c>
      <c r="K8569">
        <v>0</v>
      </c>
      <c r="L8569" t="s">
        <v>10944</v>
      </c>
      <c r="N8569" t="s">
        <v>10700</v>
      </c>
      <c r="O8569" t="s">
        <v>10701</v>
      </c>
      <c r="Q8569" t="s">
        <v>10702</v>
      </c>
      <c r="S8569" t="s">
        <v>10703</v>
      </c>
      <c r="T8569">
        <v>43102.456921296303</v>
      </c>
    </row>
    <row r="8570" spans="1:20" x14ac:dyDescent="0.25">
      <c r="A8570" t="s">
        <v>6994</v>
      </c>
      <c r="B8570" t="s">
        <v>23720</v>
      </c>
      <c r="C8570" t="s">
        <v>13217</v>
      </c>
      <c r="D8570" t="s">
        <v>12566</v>
      </c>
      <c r="E8570" t="s">
        <v>10836</v>
      </c>
      <c r="F8570">
        <v>0.59</v>
      </c>
      <c r="G8570">
        <v>70.8</v>
      </c>
      <c r="H8570">
        <v>120</v>
      </c>
      <c r="I8570" t="s">
        <v>23274</v>
      </c>
      <c r="J8570">
        <v>0</v>
      </c>
      <c r="K8570">
        <v>0</v>
      </c>
      <c r="L8570" t="s">
        <v>10944</v>
      </c>
      <c r="N8570" t="s">
        <v>10700</v>
      </c>
      <c r="O8570" t="s">
        <v>10701</v>
      </c>
      <c r="Q8570" t="s">
        <v>10702</v>
      </c>
      <c r="S8570" t="s">
        <v>10703</v>
      </c>
      <c r="T8570">
        <v>43102.456921296303</v>
      </c>
    </row>
    <row r="8571" spans="1:20" x14ac:dyDescent="0.25">
      <c r="A8571" t="s">
        <v>23721</v>
      </c>
      <c r="B8571" t="s">
        <v>23722</v>
      </c>
      <c r="C8571" t="s">
        <v>10691</v>
      </c>
      <c r="D8571" t="s">
        <v>12566</v>
      </c>
      <c r="E8571" t="s">
        <v>10693</v>
      </c>
      <c r="F8571">
        <v>0.99</v>
      </c>
      <c r="G8571">
        <v>118.8</v>
      </c>
      <c r="H8571">
        <v>120</v>
      </c>
      <c r="I8571" t="s">
        <v>23274</v>
      </c>
      <c r="J8571">
        <v>0</v>
      </c>
      <c r="K8571">
        <v>0</v>
      </c>
      <c r="L8571" t="s">
        <v>10944</v>
      </c>
      <c r="N8571" t="s">
        <v>10700</v>
      </c>
      <c r="O8571" t="s">
        <v>10701</v>
      </c>
      <c r="Q8571" t="s">
        <v>10702</v>
      </c>
      <c r="S8571" t="s">
        <v>10703</v>
      </c>
      <c r="T8571">
        <v>43102.456921296303</v>
      </c>
    </row>
    <row r="8572" spans="1:20" x14ac:dyDescent="0.25">
      <c r="A8572" t="s">
        <v>6995</v>
      </c>
      <c r="B8572" t="s">
        <v>23723</v>
      </c>
      <c r="C8572" t="s">
        <v>10751</v>
      </c>
      <c r="D8572" t="s">
        <v>12566</v>
      </c>
      <c r="E8572" t="s">
        <v>10836</v>
      </c>
      <c r="F8572">
        <v>1.79</v>
      </c>
      <c r="G8572">
        <v>214.8</v>
      </c>
      <c r="H8572">
        <v>120</v>
      </c>
      <c r="I8572" t="s">
        <v>23274</v>
      </c>
      <c r="J8572">
        <v>0</v>
      </c>
      <c r="K8572">
        <v>0</v>
      </c>
      <c r="L8572" t="s">
        <v>10833</v>
      </c>
      <c r="N8572" t="s">
        <v>10803</v>
      </c>
      <c r="O8572" t="s">
        <v>10782</v>
      </c>
      <c r="Q8572" t="s">
        <v>10783</v>
      </c>
      <c r="S8572" t="s">
        <v>10804</v>
      </c>
      <c r="T8572">
        <v>43102.456967592603</v>
      </c>
    </row>
    <row r="8573" spans="1:20" x14ac:dyDescent="0.25">
      <c r="A8573" t="s">
        <v>10087</v>
      </c>
      <c r="B8573" t="s">
        <v>23724</v>
      </c>
      <c r="C8573" t="s">
        <v>10751</v>
      </c>
      <c r="D8573" t="s">
        <v>12566</v>
      </c>
      <c r="E8573" t="s">
        <v>10836</v>
      </c>
      <c r="F8573">
        <v>0.59</v>
      </c>
      <c r="G8573">
        <v>70.8</v>
      </c>
      <c r="H8573">
        <v>120</v>
      </c>
      <c r="I8573" t="s">
        <v>23274</v>
      </c>
      <c r="J8573">
        <v>0</v>
      </c>
      <c r="K8573">
        <v>0</v>
      </c>
      <c r="L8573" t="s">
        <v>10831</v>
      </c>
      <c r="N8573" t="s">
        <v>10874</v>
      </c>
      <c r="O8573" t="s">
        <v>10701</v>
      </c>
      <c r="P8573" t="s">
        <v>10708</v>
      </c>
      <c r="Q8573" t="s">
        <v>10702</v>
      </c>
      <c r="R8573" t="s">
        <v>10709</v>
      </c>
      <c r="S8573" t="s">
        <v>10875</v>
      </c>
      <c r="T8573">
        <v>43102.456956018497</v>
      </c>
    </row>
    <row r="8574" spans="1:20" x14ac:dyDescent="0.25">
      <c r="A8574" t="s">
        <v>6996</v>
      </c>
      <c r="B8574" t="s">
        <v>23725</v>
      </c>
      <c r="C8574" t="s">
        <v>10751</v>
      </c>
      <c r="D8574" t="s">
        <v>12566</v>
      </c>
      <c r="E8574" t="s">
        <v>10693</v>
      </c>
      <c r="F8574">
        <v>4.1900000000000004</v>
      </c>
      <c r="G8574">
        <v>502.8</v>
      </c>
      <c r="H8574">
        <v>120</v>
      </c>
      <c r="I8574" t="s">
        <v>23274</v>
      </c>
      <c r="J8574">
        <v>0</v>
      </c>
      <c r="K8574">
        <v>0</v>
      </c>
      <c r="L8574" t="s">
        <v>10740</v>
      </c>
      <c r="N8574" t="s">
        <v>10723</v>
      </c>
      <c r="O8574" t="s">
        <v>10708</v>
      </c>
      <c r="Q8574" t="s">
        <v>10709</v>
      </c>
      <c r="S8574" t="s">
        <v>10724</v>
      </c>
      <c r="T8574">
        <v>43102.456886574102</v>
      </c>
    </row>
    <row r="8575" spans="1:20" x14ac:dyDescent="0.25">
      <c r="A8575" t="s">
        <v>10088</v>
      </c>
      <c r="B8575" t="s">
        <v>23726</v>
      </c>
      <c r="C8575" t="s">
        <v>10691</v>
      </c>
      <c r="D8575" t="s">
        <v>12566</v>
      </c>
      <c r="E8575" t="s">
        <v>10693</v>
      </c>
      <c r="F8575">
        <v>2.09</v>
      </c>
      <c r="G8575">
        <v>167.2</v>
      </c>
      <c r="H8575">
        <v>80</v>
      </c>
      <c r="I8575" t="s">
        <v>23274</v>
      </c>
      <c r="J8575">
        <v>0</v>
      </c>
      <c r="K8575">
        <v>0</v>
      </c>
      <c r="L8575" t="s">
        <v>10745</v>
      </c>
      <c r="N8575" t="s">
        <v>10803</v>
      </c>
      <c r="O8575" t="s">
        <v>10782</v>
      </c>
      <c r="Q8575" t="s">
        <v>10783</v>
      </c>
      <c r="S8575" t="s">
        <v>10804</v>
      </c>
      <c r="T8575">
        <v>43102.456898148099</v>
      </c>
    </row>
    <row r="8576" spans="1:20" x14ac:dyDescent="0.25">
      <c r="A8576" t="s">
        <v>10089</v>
      </c>
      <c r="B8576" t="s">
        <v>23727</v>
      </c>
      <c r="C8576" t="s">
        <v>10751</v>
      </c>
      <c r="D8576" t="s">
        <v>12566</v>
      </c>
      <c r="E8576" t="s">
        <v>10836</v>
      </c>
      <c r="F8576">
        <v>0.59</v>
      </c>
      <c r="G8576">
        <v>70.8</v>
      </c>
      <c r="H8576">
        <v>120</v>
      </c>
      <c r="I8576" t="s">
        <v>23274</v>
      </c>
      <c r="J8576">
        <v>0</v>
      </c>
      <c r="K8576">
        <v>0</v>
      </c>
      <c r="L8576" t="s">
        <v>10862</v>
      </c>
      <c r="N8576" t="s">
        <v>10686</v>
      </c>
      <c r="O8576" t="s">
        <v>10687</v>
      </c>
      <c r="Q8576" t="s">
        <v>10688</v>
      </c>
      <c r="S8576" t="s">
        <v>10689</v>
      </c>
      <c r="T8576">
        <v>43102.456909722197</v>
      </c>
    </row>
    <row r="8577" spans="1:20" x14ac:dyDescent="0.25">
      <c r="A8577" t="s">
        <v>6997</v>
      </c>
      <c r="B8577" t="s">
        <v>23728</v>
      </c>
      <c r="C8577" t="s">
        <v>10751</v>
      </c>
      <c r="D8577" t="s">
        <v>12566</v>
      </c>
      <c r="E8577" t="s">
        <v>10836</v>
      </c>
      <c r="F8577">
        <v>1.19</v>
      </c>
      <c r="G8577">
        <v>142.80000000000001</v>
      </c>
      <c r="H8577">
        <v>120</v>
      </c>
      <c r="I8577" t="s">
        <v>23274</v>
      </c>
      <c r="J8577">
        <v>0</v>
      </c>
      <c r="K8577">
        <v>0</v>
      </c>
      <c r="L8577" t="s">
        <v>10713</v>
      </c>
      <c r="N8577" t="s">
        <v>10781</v>
      </c>
      <c r="O8577" t="s">
        <v>10782</v>
      </c>
      <c r="Q8577" t="s">
        <v>10783</v>
      </c>
      <c r="S8577" t="s">
        <v>10784</v>
      </c>
      <c r="T8577">
        <v>43102.456875000003</v>
      </c>
    </row>
    <row r="8578" spans="1:20" x14ac:dyDescent="0.25">
      <c r="A8578" t="s">
        <v>10090</v>
      </c>
      <c r="B8578" t="s">
        <v>23729</v>
      </c>
      <c r="C8578" t="s">
        <v>10691</v>
      </c>
      <c r="D8578" t="s">
        <v>12566</v>
      </c>
      <c r="E8578" t="s">
        <v>10693</v>
      </c>
      <c r="F8578">
        <v>0.99</v>
      </c>
      <c r="G8578">
        <v>118.8</v>
      </c>
      <c r="H8578">
        <v>120</v>
      </c>
      <c r="I8578" t="s">
        <v>23274</v>
      </c>
      <c r="J8578">
        <v>0</v>
      </c>
      <c r="K8578">
        <v>0</v>
      </c>
      <c r="L8578" t="s">
        <v>10796</v>
      </c>
      <c r="N8578" t="s">
        <v>11489</v>
      </c>
      <c r="O8578" t="s">
        <v>10701</v>
      </c>
      <c r="Q8578" t="s">
        <v>10702</v>
      </c>
      <c r="S8578" t="s">
        <v>11490</v>
      </c>
      <c r="T8578">
        <v>43102.456886574102</v>
      </c>
    </row>
    <row r="8579" spans="1:20" x14ac:dyDescent="0.25">
      <c r="A8579" t="s">
        <v>10091</v>
      </c>
      <c r="B8579" t="s">
        <v>23730</v>
      </c>
      <c r="C8579" t="s">
        <v>10751</v>
      </c>
      <c r="D8579" t="s">
        <v>12566</v>
      </c>
      <c r="E8579" t="s">
        <v>10693</v>
      </c>
      <c r="F8579">
        <v>1.37</v>
      </c>
      <c r="G8579">
        <v>164.4</v>
      </c>
      <c r="H8579">
        <v>120</v>
      </c>
      <c r="I8579" t="s">
        <v>23274</v>
      </c>
      <c r="J8579">
        <v>0</v>
      </c>
      <c r="K8579">
        <v>0</v>
      </c>
      <c r="L8579" t="s">
        <v>10755</v>
      </c>
      <c r="N8579" t="s">
        <v>10803</v>
      </c>
      <c r="O8579" t="s">
        <v>10782</v>
      </c>
      <c r="Q8579" t="s">
        <v>10783</v>
      </c>
      <c r="S8579" t="s">
        <v>10804</v>
      </c>
      <c r="T8579">
        <v>43102.456932870402</v>
      </c>
    </row>
    <row r="8580" spans="1:20" x14ac:dyDescent="0.25">
      <c r="A8580" t="s">
        <v>10092</v>
      </c>
      <c r="B8580" t="s">
        <v>23731</v>
      </c>
      <c r="C8580" t="s">
        <v>10691</v>
      </c>
      <c r="D8580" t="s">
        <v>12566</v>
      </c>
      <c r="E8580" t="s">
        <v>10693</v>
      </c>
      <c r="F8580">
        <v>2.09</v>
      </c>
      <c r="G8580">
        <v>250.8</v>
      </c>
      <c r="H8580">
        <v>120</v>
      </c>
      <c r="I8580" t="s">
        <v>23274</v>
      </c>
      <c r="J8580">
        <v>0</v>
      </c>
      <c r="K8580">
        <v>0</v>
      </c>
      <c r="L8580" t="s">
        <v>10755</v>
      </c>
      <c r="N8580" t="s">
        <v>10803</v>
      </c>
      <c r="O8580" t="s">
        <v>10782</v>
      </c>
      <c r="Q8580" t="s">
        <v>10783</v>
      </c>
      <c r="S8580" t="s">
        <v>10804</v>
      </c>
      <c r="T8580">
        <v>43102.456932870402</v>
      </c>
    </row>
    <row r="8581" spans="1:20" x14ac:dyDescent="0.25">
      <c r="A8581" t="s">
        <v>23732</v>
      </c>
      <c r="B8581" t="s">
        <v>23733</v>
      </c>
      <c r="C8581" t="s">
        <v>10691</v>
      </c>
      <c r="D8581" t="s">
        <v>12566</v>
      </c>
      <c r="E8581" t="s">
        <v>10693</v>
      </c>
      <c r="F8581">
        <v>1.51</v>
      </c>
      <c r="G8581">
        <v>90.6</v>
      </c>
      <c r="H8581">
        <v>60</v>
      </c>
      <c r="I8581" t="s">
        <v>23274</v>
      </c>
      <c r="J8581">
        <v>0</v>
      </c>
      <c r="K8581">
        <v>0</v>
      </c>
      <c r="L8581" t="s">
        <v>11175</v>
      </c>
      <c r="N8581" t="s">
        <v>23734</v>
      </c>
      <c r="S8581" t="s">
        <v>23735</v>
      </c>
      <c r="T8581">
        <v>43102.456956018497</v>
      </c>
    </row>
    <row r="8582" spans="1:20" x14ac:dyDescent="0.25">
      <c r="A8582" t="s">
        <v>23736</v>
      </c>
      <c r="B8582" t="s">
        <v>23737</v>
      </c>
      <c r="C8582" t="s">
        <v>10691</v>
      </c>
      <c r="D8582" t="s">
        <v>12566</v>
      </c>
      <c r="E8582" t="s">
        <v>10693</v>
      </c>
      <c r="F8582">
        <v>1.51</v>
      </c>
      <c r="G8582">
        <v>90.6</v>
      </c>
      <c r="H8582">
        <v>60</v>
      </c>
      <c r="I8582" t="s">
        <v>23274</v>
      </c>
      <c r="J8582">
        <v>0</v>
      </c>
      <c r="K8582">
        <v>0</v>
      </c>
      <c r="L8582" t="s">
        <v>11175</v>
      </c>
      <c r="N8582" t="s">
        <v>23734</v>
      </c>
      <c r="S8582" t="s">
        <v>23735</v>
      </c>
      <c r="T8582">
        <v>43102.456956018497</v>
      </c>
    </row>
    <row r="8583" spans="1:20" x14ac:dyDescent="0.25">
      <c r="A8583" t="s">
        <v>6998</v>
      </c>
      <c r="B8583" t="s">
        <v>23738</v>
      </c>
      <c r="C8583" t="s">
        <v>10751</v>
      </c>
      <c r="D8583" t="s">
        <v>12566</v>
      </c>
      <c r="E8583" t="s">
        <v>10693</v>
      </c>
      <c r="F8583">
        <v>1.49</v>
      </c>
      <c r="G8583">
        <v>178.8</v>
      </c>
      <c r="H8583">
        <v>120</v>
      </c>
      <c r="I8583" t="s">
        <v>23274</v>
      </c>
      <c r="J8583">
        <v>0</v>
      </c>
      <c r="K8583">
        <v>0</v>
      </c>
      <c r="L8583" t="s">
        <v>11419</v>
      </c>
      <c r="N8583" t="s">
        <v>10874</v>
      </c>
      <c r="O8583" t="s">
        <v>10701</v>
      </c>
      <c r="P8583" t="s">
        <v>10708</v>
      </c>
      <c r="Q8583" t="s">
        <v>10702</v>
      </c>
      <c r="R8583" t="s">
        <v>10709</v>
      </c>
      <c r="S8583" t="s">
        <v>10875</v>
      </c>
      <c r="T8583">
        <v>43102.456921296303</v>
      </c>
    </row>
    <row r="8584" spans="1:20" x14ac:dyDescent="0.25">
      <c r="A8584" t="s">
        <v>23739</v>
      </c>
      <c r="B8584" t="s">
        <v>23740</v>
      </c>
      <c r="C8584" t="s">
        <v>10691</v>
      </c>
      <c r="D8584" t="s">
        <v>12566</v>
      </c>
      <c r="E8584" t="s">
        <v>10693</v>
      </c>
      <c r="F8584">
        <v>1.51</v>
      </c>
      <c r="G8584">
        <v>90.6</v>
      </c>
      <c r="H8584">
        <v>60</v>
      </c>
      <c r="I8584" t="s">
        <v>23274</v>
      </c>
      <c r="J8584">
        <v>0</v>
      </c>
      <c r="K8584">
        <v>0</v>
      </c>
      <c r="L8584" t="s">
        <v>11175</v>
      </c>
      <c r="N8584" t="s">
        <v>23734</v>
      </c>
      <c r="S8584" t="s">
        <v>23735</v>
      </c>
      <c r="T8584">
        <v>43102.456956018497</v>
      </c>
    </row>
    <row r="8585" spans="1:20" x14ac:dyDescent="0.25">
      <c r="A8585" t="s">
        <v>8378</v>
      </c>
      <c r="B8585" t="s">
        <v>23741</v>
      </c>
      <c r="C8585" t="s">
        <v>13217</v>
      </c>
      <c r="D8585" t="s">
        <v>12566</v>
      </c>
      <c r="E8585" t="s">
        <v>10685</v>
      </c>
      <c r="F8585">
        <v>8.99</v>
      </c>
      <c r="G8585">
        <v>539.4</v>
      </c>
      <c r="H8585">
        <v>60</v>
      </c>
      <c r="I8585" t="s">
        <v>23274</v>
      </c>
      <c r="J8585">
        <v>0</v>
      </c>
      <c r="K8585">
        <v>0</v>
      </c>
      <c r="L8585" t="s">
        <v>10835</v>
      </c>
      <c r="N8585" t="s">
        <v>10837</v>
      </c>
      <c r="O8585" t="s">
        <v>10701</v>
      </c>
      <c r="Q8585" t="s">
        <v>10702</v>
      </c>
      <c r="S8585" t="s">
        <v>10838</v>
      </c>
      <c r="T8585">
        <v>43102.456863425898</v>
      </c>
    </row>
    <row r="8586" spans="1:20" x14ac:dyDescent="0.25">
      <c r="A8586" t="s">
        <v>8396</v>
      </c>
      <c r="B8586" t="s">
        <v>23742</v>
      </c>
      <c r="C8586" t="s">
        <v>13217</v>
      </c>
      <c r="D8586" t="s">
        <v>12566</v>
      </c>
      <c r="E8586" t="s">
        <v>10685</v>
      </c>
      <c r="F8586">
        <v>7.99</v>
      </c>
      <c r="G8586">
        <v>479.4</v>
      </c>
      <c r="H8586">
        <v>60</v>
      </c>
      <c r="I8586" t="s">
        <v>23274</v>
      </c>
      <c r="J8586">
        <v>0</v>
      </c>
      <c r="K8586">
        <v>0</v>
      </c>
      <c r="L8586" t="s">
        <v>10883</v>
      </c>
      <c r="N8586" t="s">
        <v>10837</v>
      </c>
      <c r="O8586" t="s">
        <v>10701</v>
      </c>
      <c r="Q8586" t="s">
        <v>10702</v>
      </c>
      <c r="S8586" t="s">
        <v>10838</v>
      </c>
      <c r="T8586">
        <v>43102.456979166702</v>
      </c>
    </row>
    <row r="8587" spans="1:20" x14ac:dyDescent="0.25">
      <c r="A8587" t="s">
        <v>23743</v>
      </c>
      <c r="B8587" t="s">
        <v>23744</v>
      </c>
      <c r="C8587" t="s">
        <v>10691</v>
      </c>
      <c r="D8587" t="s">
        <v>12566</v>
      </c>
      <c r="E8587" t="s">
        <v>10693</v>
      </c>
      <c r="F8587">
        <v>0.99</v>
      </c>
      <c r="G8587">
        <v>118.8</v>
      </c>
      <c r="H8587">
        <v>120</v>
      </c>
      <c r="I8587" t="s">
        <v>23274</v>
      </c>
      <c r="J8587">
        <v>0</v>
      </c>
      <c r="K8587">
        <v>0</v>
      </c>
      <c r="L8587" t="s">
        <v>10944</v>
      </c>
      <c r="N8587" t="s">
        <v>10837</v>
      </c>
      <c r="O8587" t="s">
        <v>10701</v>
      </c>
      <c r="Q8587" t="s">
        <v>10702</v>
      </c>
      <c r="S8587" t="s">
        <v>10838</v>
      </c>
      <c r="T8587">
        <v>43102.456921296303</v>
      </c>
    </row>
    <row r="8588" spans="1:20" x14ac:dyDescent="0.25">
      <c r="A8588" t="s">
        <v>23745</v>
      </c>
      <c r="B8588" t="s">
        <v>23746</v>
      </c>
      <c r="C8588" t="s">
        <v>10691</v>
      </c>
      <c r="D8588" t="s">
        <v>12566</v>
      </c>
      <c r="E8588" t="s">
        <v>10693</v>
      </c>
      <c r="F8588">
        <v>1.51</v>
      </c>
      <c r="G8588">
        <v>90.6</v>
      </c>
      <c r="H8588">
        <v>60</v>
      </c>
      <c r="I8588" t="s">
        <v>23274</v>
      </c>
      <c r="J8588">
        <v>0</v>
      </c>
      <c r="K8588">
        <v>0</v>
      </c>
      <c r="L8588" t="s">
        <v>11175</v>
      </c>
      <c r="N8588" t="s">
        <v>23734</v>
      </c>
      <c r="S8588" t="s">
        <v>23735</v>
      </c>
      <c r="T8588">
        <v>43102.456956018497</v>
      </c>
    </row>
    <row r="8589" spans="1:20" x14ac:dyDescent="0.25">
      <c r="A8589" t="s">
        <v>23747</v>
      </c>
      <c r="B8589" t="s">
        <v>23748</v>
      </c>
      <c r="C8589" t="s">
        <v>10691</v>
      </c>
      <c r="D8589" t="s">
        <v>12566</v>
      </c>
      <c r="E8589" t="s">
        <v>10693</v>
      </c>
      <c r="F8589">
        <v>1.39</v>
      </c>
      <c r="G8589">
        <v>166.8</v>
      </c>
      <c r="H8589">
        <v>120</v>
      </c>
      <c r="I8589" t="s">
        <v>23274</v>
      </c>
      <c r="J8589">
        <v>0</v>
      </c>
      <c r="K8589">
        <v>0</v>
      </c>
      <c r="L8589" t="s">
        <v>10713</v>
      </c>
      <c r="N8589" t="s">
        <v>10991</v>
      </c>
      <c r="O8589" t="s">
        <v>10992</v>
      </c>
      <c r="Q8589" t="s">
        <v>10993</v>
      </c>
      <c r="S8589" t="s">
        <v>10994</v>
      </c>
      <c r="T8589">
        <v>43102.456875000003</v>
      </c>
    </row>
    <row r="8590" spans="1:20" x14ac:dyDescent="0.25">
      <c r="A8590" t="s">
        <v>23749</v>
      </c>
      <c r="B8590" t="s">
        <v>23750</v>
      </c>
      <c r="C8590" t="s">
        <v>10691</v>
      </c>
      <c r="D8590" t="s">
        <v>12566</v>
      </c>
      <c r="E8590" t="s">
        <v>10693</v>
      </c>
      <c r="F8590">
        <v>1.49</v>
      </c>
      <c r="G8590">
        <v>178.8</v>
      </c>
      <c r="H8590">
        <v>120</v>
      </c>
      <c r="I8590" t="s">
        <v>23274</v>
      </c>
      <c r="J8590">
        <v>0</v>
      </c>
      <c r="K8590">
        <v>0</v>
      </c>
      <c r="L8590" t="s">
        <v>10758</v>
      </c>
      <c r="N8590" t="s">
        <v>10694</v>
      </c>
      <c r="O8590" t="s">
        <v>10695</v>
      </c>
      <c r="Q8590" t="s">
        <v>10696</v>
      </c>
      <c r="S8590" t="s">
        <v>10697</v>
      </c>
      <c r="T8590">
        <v>43109.404224537</v>
      </c>
    </row>
    <row r="8591" spans="1:20" x14ac:dyDescent="0.25">
      <c r="A8591" t="s">
        <v>23751</v>
      </c>
      <c r="B8591" t="s">
        <v>23752</v>
      </c>
      <c r="C8591" t="s">
        <v>10691</v>
      </c>
      <c r="D8591" t="s">
        <v>12566</v>
      </c>
      <c r="E8591" t="s">
        <v>10693</v>
      </c>
      <c r="F8591">
        <v>0.99</v>
      </c>
      <c r="G8591">
        <v>118.8</v>
      </c>
      <c r="H8591">
        <v>120</v>
      </c>
      <c r="I8591" t="s">
        <v>23274</v>
      </c>
      <c r="J8591">
        <v>0</v>
      </c>
      <c r="K8591">
        <v>0</v>
      </c>
      <c r="L8591" t="s">
        <v>10944</v>
      </c>
      <c r="N8591" t="s">
        <v>10837</v>
      </c>
      <c r="O8591" t="s">
        <v>10701</v>
      </c>
      <c r="Q8591" t="s">
        <v>10702</v>
      </c>
      <c r="S8591" t="s">
        <v>10838</v>
      </c>
      <c r="T8591">
        <v>43102.456921296303</v>
      </c>
    </row>
    <row r="8592" spans="1:20" x14ac:dyDescent="0.25">
      <c r="A8592" t="s">
        <v>10093</v>
      </c>
      <c r="B8592" t="s">
        <v>23753</v>
      </c>
      <c r="C8592" t="s">
        <v>10691</v>
      </c>
      <c r="D8592" t="s">
        <v>12566</v>
      </c>
      <c r="E8592" t="s">
        <v>10693</v>
      </c>
      <c r="F8592">
        <v>0.83</v>
      </c>
      <c r="G8592">
        <v>99.6</v>
      </c>
      <c r="H8592">
        <v>120</v>
      </c>
      <c r="I8592" t="s">
        <v>23274</v>
      </c>
      <c r="J8592">
        <v>0</v>
      </c>
      <c r="K8592">
        <v>0</v>
      </c>
      <c r="L8592" t="s">
        <v>10788</v>
      </c>
      <c r="N8592" t="s">
        <v>10803</v>
      </c>
      <c r="O8592" t="s">
        <v>10782</v>
      </c>
      <c r="Q8592" t="s">
        <v>10783</v>
      </c>
      <c r="S8592" t="s">
        <v>10804</v>
      </c>
      <c r="T8592">
        <v>43102.456921296303</v>
      </c>
    </row>
    <row r="8593" spans="1:20" x14ac:dyDescent="0.25">
      <c r="A8593" t="s">
        <v>6999</v>
      </c>
      <c r="B8593" t="s">
        <v>23754</v>
      </c>
      <c r="C8593" t="s">
        <v>13217</v>
      </c>
      <c r="D8593" t="s">
        <v>12566</v>
      </c>
      <c r="E8593" t="s">
        <v>10685</v>
      </c>
      <c r="F8593">
        <v>3.99</v>
      </c>
      <c r="G8593">
        <v>478.8</v>
      </c>
      <c r="H8593">
        <v>120</v>
      </c>
      <c r="I8593" t="s">
        <v>23274</v>
      </c>
      <c r="J8593">
        <v>0</v>
      </c>
      <c r="K8593">
        <v>0</v>
      </c>
      <c r="L8593" t="s">
        <v>10840</v>
      </c>
      <c r="N8593" t="s">
        <v>10841</v>
      </c>
      <c r="O8593" t="s">
        <v>10708</v>
      </c>
      <c r="Q8593" t="s">
        <v>10709</v>
      </c>
      <c r="S8593" t="s">
        <v>10842</v>
      </c>
      <c r="T8593">
        <v>43102.456863425898</v>
      </c>
    </row>
    <row r="8594" spans="1:20" x14ac:dyDescent="0.25">
      <c r="A8594" t="s">
        <v>7000</v>
      </c>
      <c r="B8594" t="s">
        <v>23755</v>
      </c>
      <c r="C8594" t="s">
        <v>10751</v>
      </c>
      <c r="D8594" t="s">
        <v>12566</v>
      </c>
      <c r="E8594" t="s">
        <v>10836</v>
      </c>
      <c r="F8594">
        <v>1.79</v>
      </c>
      <c r="G8594">
        <v>214.8</v>
      </c>
      <c r="H8594">
        <v>120</v>
      </c>
      <c r="I8594" t="s">
        <v>23274</v>
      </c>
      <c r="J8594">
        <v>0</v>
      </c>
      <c r="K8594">
        <v>0</v>
      </c>
      <c r="L8594" t="s">
        <v>10717</v>
      </c>
      <c r="N8594" t="s">
        <v>10700</v>
      </c>
      <c r="O8594" t="s">
        <v>10701</v>
      </c>
      <c r="Q8594" t="s">
        <v>10702</v>
      </c>
      <c r="S8594" t="s">
        <v>10703</v>
      </c>
      <c r="T8594">
        <v>43102.456921296303</v>
      </c>
    </row>
    <row r="8595" spans="1:20" x14ac:dyDescent="0.25">
      <c r="A8595" t="s">
        <v>23756</v>
      </c>
      <c r="B8595" t="s">
        <v>23757</v>
      </c>
      <c r="C8595" t="s">
        <v>10691</v>
      </c>
      <c r="D8595" t="s">
        <v>12566</v>
      </c>
      <c r="E8595" t="s">
        <v>10693</v>
      </c>
      <c r="F8595">
        <v>2.59</v>
      </c>
      <c r="G8595">
        <v>310.8</v>
      </c>
      <c r="H8595">
        <v>120</v>
      </c>
      <c r="I8595" t="s">
        <v>23274</v>
      </c>
      <c r="J8595">
        <v>0</v>
      </c>
      <c r="K8595">
        <v>0</v>
      </c>
      <c r="L8595" t="s">
        <v>11451</v>
      </c>
      <c r="N8595" t="s">
        <v>10803</v>
      </c>
      <c r="O8595" t="s">
        <v>10782</v>
      </c>
      <c r="Q8595" t="s">
        <v>10783</v>
      </c>
      <c r="S8595" t="s">
        <v>10804</v>
      </c>
      <c r="T8595">
        <v>43102.456875000003</v>
      </c>
    </row>
    <row r="8596" spans="1:20" x14ac:dyDescent="0.25">
      <c r="A8596" t="s">
        <v>7001</v>
      </c>
      <c r="B8596" t="s">
        <v>23758</v>
      </c>
      <c r="C8596" t="s">
        <v>10751</v>
      </c>
      <c r="D8596" t="s">
        <v>12566</v>
      </c>
      <c r="E8596" t="s">
        <v>10693</v>
      </c>
      <c r="F8596">
        <v>1.49</v>
      </c>
      <c r="G8596">
        <v>143.04</v>
      </c>
      <c r="H8596">
        <v>96</v>
      </c>
      <c r="I8596" t="s">
        <v>23274</v>
      </c>
      <c r="J8596">
        <v>0</v>
      </c>
      <c r="K8596">
        <v>0</v>
      </c>
      <c r="L8596" t="s">
        <v>11301</v>
      </c>
      <c r="N8596" t="s">
        <v>10837</v>
      </c>
      <c r="O8596" t="s">
        <v>10701</v>
      </c>
      <c r="Q8596" t="s">
        <v>10702</v>
      </c>
      <c r="S8596" t="s">
        <v>10838</v>
      </c>
      <c r="T8596">
        <v>43102.456875000003</v>
      </c>
    </row>
    <row r="8597" spans="1:20" x14ac:dyDescent="0.25">
      <c r="A8597" t="s">
        <v>23759</v>
      </c>
      <c r="B8597" t="s">
        <v>23760</v>
      </c>
      <c r="C8597" t="s">
        <v>10691</v>
      </c>
      <c r="D8597" t="s">
        <v>12566</v>
      </c>
      <c r="E8597" t="s">
        <v>10693</v>
      </c>
      <c r="F8597">
        <v>0.79</v>
      </c>
      <c r="G8597">
        <v>94.8</v>
      </c>
      <c r="H8597">
        <v>120</v>
      </c>
      <c r="I8597" t="s">
        <v>23274</v>
      </c>
      <c r="J8597">
        <v>0</v>
      </c>
      <c r="K8597">
        <v>0</v>
      </c>
      <c r="L8597" t="s">
        <v>10788</v>
      </c>
      <c r="N8597" t="s">
        <v>10874</v>
      </c>
      <c r="O8597" t="s">
        <v>10701</v>
      </c>
      <c r="P8597" t="s">
        <v>10708</v>
      </c>
      <c r="Q8597" t="s">
        <v>10702</v>
      </c>
      <c r="R8597" t="s">
        <v>10709</v>
      </c>
      <c r="S8597" t="s">
        <v>10875</v>
      </c>
      <c r="T8597">
        <v>43102.456921296303</v>
      </c>
    </row>
    <row r="8598" spans="1:20" x14ac:dyDescent="0.25">
      <c r="A8598" t="s">
        <v>10094</v>
      </c>
      <c r="B8598" t="s">
        <v>23761</v>
      </c>
      <c r="C8598" t="s">
        <v>10751</v>
      </c>
      <c r="D8598" t="s">
        <v>12566</v>
      </c>
      <c r="E8598" t="s">
        <v>10836</v>
      </c>
      <c r="F8598">
        <v>0.59</v>
      </c>
      <c r="G8598">
        <v>70.8</v>
      </c>
      <c r="H8598">
        <v>120</v>
      </c>
      <c r="I8598" t="s">
        <v>23274</v>
      </c>
      <c r="J8598">
        <v>0</v>
      </c>
      <c r="K8598">
        <v>0</v>
      </c>
      <c r="L8598" t="s">
        <v>10944</v>
      </c>
      <c r="N8598" t="s">
        <v>10837</v>
      </c>
      <c r="O8598" t="s">
        <v>10701</v>
      </c>
      <c r="Q8598" t="s">
        <v>10702</v>
      </c>
      <c r="S8598" t="s">
        <v>10838</v>
      </c>
      <c r="T8598">
        <v>43102.456921296303</v>
      </c>
    </row>
    <row r="8599" spans="1:20" x14ac:dyDescent="0.25">
      <c r="A8599" t="s">
        <v>10095</v>
      </c>
      <c r="B8599" t="s">
        <v>23762</v>
      </c>
      <c r="C8599" t="s">
        <v>10691</v>
      </c>
      <c r="D8599" t="s">
        <v>12566</v>
      </c>
      <c r="E8599" t="s">
        <v>10693</v>
      </c>
      <c r="F8599">
        <v>0.77</v>
      </c>
      <c r="G8599">
        <v>92.4</v>
      </c>
      <c r="H8599">
        <v>120</v>
      </c>
      <c r="I8599" t="s">
        <v>23274</v>
      </c>
      <c r="J8599">
        <v>0</v>
      </c>
      <c r="K8599">
        <v>0</v>
      </c>
      <c r="L8599" t="s">
        <v>10864</v>
      </c>
      <c r="N8599" t="s">
        <v>10803</v>
      </c>
      <c r="O8599" t="s">
        <v>10782</v>
      </c>
      <c r="Q8599" t="s">
        <v>10783</v>
      </c>
      <c r="S8599" t="s">
        <v>10804</v>
      </c>
      <c r="T8599">
        <v>43102.456875000003</v>
      </c>
    </row>
    <row r="8600" spans="1:20" x14ac:dyDescent="0.25">
      <c r="A8600" t="s">
        <v>23763</v>
      </c>
      <c r="B8600" t="s">
        <v>23764</v>
      </c>
      <c r="C8600" t="s">
        <v>10691</v>
      </c>
      <c r="D8600" t="s">
        <v>12566</v>
      </c>
      <c r="E8600" t="s">
        <v>10693</v>
      </c>
      <c r="F8600">
        <v>0.99</v>
      </c>
      <c r="G8600">
        <v>118.8</v>
      </c>
      <c r="H8600">
        <v>120</v>
      </c>
      <c r="I8600" t="s">
        <v>23274</v>
      </c>
      <c r="J8600">
        <v>0</v>
      </c>
      <c r="K8600">
        <v>0</v>
      </c>
      <c r="L8600" t="s">
        <v>10788</v>
      </c>
      <c r="N8600" t="s">
        <v>11212</v>
      </c>
      <c r="O8600" t="s">
        <v>10701</v>
      </c>
      <c r="Q8600" t="s">
        <v>10702</v>
      </c>
      <c r="S8600" t="s">
        <v>11213</v>
      </c>
      <c r="T8600">
        <v>43102.456921296303</v>
      </c>
    </row>
    <row r="8601" spans="1:20" x14ac:dyDescent="0.25">
      <c r="A8601" t="s">
        <v>23765</v>
      </c>
      <c r="B8601" t="s">
        <v>23766</v>
      </c>
      <c r="C8601" t="s">
        <v>10691</v>
      </c>
      <c r="D8601" t="s">
        <v>12566</v>
      </c>
      <c r="E8601" t="s">
        <v>10693</v>
      </c>
      <c r="F8601">
        <v>1.03</v>
      </c>
      <c r="G8601">
        <v>123.6</v>
      </c>
      <c r="H8601">
        <v>120</v>
      </c>
      <c r="I8601" t="s">
        <v>23274</v>
      </c>
      <c r="J8601">
        <v>0</v>
      </c>
      <c r="K8601">
        <v>0</v>
      </c>
      <c r="L8601" t="s">
        <v>10717</v>
      </c>
      <c r="N8601" t="s">
        <v>10718</v>
      </c>
      <c r="O8601" t="s">
        <v>10708</v>
      </c>
      <c r="Q8601" t="s">
        <v>10709</v>
      </c>
      <c r="S8601" t="s">
        <v>10719</v>
      </c>
      <c r="T8601">
        <v>43102.456921296303</v>
      </c>
    </row>
    <row r="8602" spans="1:20" x14ac:dyDescent="0.25">
      <c r="A8602" t="s">
        <v>10096</v>
      </c>
      <c r="B8602" t="s">
        <v>23767</v>
      </c>
      <c r="C8602" t="s">
        <v>10691</v>
      </c>
      <c r="D8602" t="s">
        <v>12566</v>
      </c>
      <c r="E8602" t="s">
        <v>10693</v>
      </c>
      <c r="F8602">
        <v>0.59</v>
      </c>
      <c r="G8602">
        <v>70.8</v>
      </c>
      <c r="H8602">
        <v>120</v>
      </c>
      <c r="I8602" t="s">
        <v>23274</v>
      </c>
      <c r="J8602">
        <v>0</v>
      </c>
      <c r="K8602">
        <v>0</v>
      </c>
      <c r="L8602" t="s">
        <v>10788</v>
      </c>
      <c r="N8602" t="s">
        <v>11212</v>
      </c>
      <c r="O8602" t="s">
        <v>10701</v>
      </c>
      <c r="Q8602" t="s">
        <v>10702</v>
      </c>
      <c r="S8602" t="s">
        <v>11213</v>
      </c>
      <c r="T8602">
        <v>43102.456921296303</v>
      </c>
    </row>
    <row r="8603" spans="1:20" x14ac:dyDescent="0.25">
      <c r="A8603" t="s">
        <v>10097</v>
      </c>
      <c r="B8603" t="s">
        <v>23768</v>
      </c>
      <c r="C8603" t="s">
        <v>10751</v>
      </c>
      <c r="D8603" t="s">
        <v>12566</v>
      </c>
      <c r="E8603" t="s">
        <v>10693</v>
      </c>
      <c r="F8603">
        <v>0.59</v>
      </c>
      <c r="G8603">
        <v>70.8</v>
      </c>
      <c r="H8603">
        <v>120</v>
      </c>
      <c r="I8603" t="s">
        <v>23274</v>
      </c>
      <c r="J8603">
        <v>0</v>
      </c>
      <c r="K8603">
        <v>0</v>
      </c>
      <c r="L8603" t="s">
        <v>10944</v>
      </c>
      <c r="N8603" t="s">
        <v>11805</v>
      </c>
      <c r="O8603" t="s">
        <v>10708</v>
      </c>
      <c r="Q8603" t="s">
        <v>10709</v>
      </c>
      <c r="S8603" t="s">
        <v>11806</v>
      </c>
      <c r="T8603">
        <v>43102.456921296303</v>
      </c>
    </row>
    <row r="8604" spans="1:20" x14ac:dyDescent="0.25">
      <c r="A8604" t="s">
        <v>7002</v>
      </c>
      <c r="B8604" t="s">
        <v>23769</v>
      </c>
      <c r="C8604" t="s">
        <v>10751</v>
      </c>
      <c r="D8604" t="s">
        <v>12566</v>
      </c>
      <c r="E8604" t="s">
        <v>10693</v>
      </c>
      <c r="F8604">
        <v>1.49</v>
      </c>
      <c r="G8604">
        <v>178.8</v>
      </c>
      <c r="H8604">
        <v>120</v>
      </c>
      <c r="I8604" t="s">
        <v>23274</v>
      </c>
      <c r="J8604">
        <v>0</v>
      </c>
      <c r="K8604">
        <v>0</v>
      </c>
      <c r="L8604" t="s">
        <v>11301</v>
      </c>
      <c r="N8604" t="s">
        <v>10803</v>
      </c>
      <c r="O8604" t="s">
        <v>10782</v>
      </c>
      <c r="Q8604" t="s">
        <v>10783</v>
      </c>
      <c r="S8604" t="s">
        <v>10804</v>
      </c>
      <c r="T8604">
        <v>43102.456875000003</v>
      </c>
    </row>
    <row r="8605" spans="1:20" x14ac:dyDescent="0.25">
      <c r="A8605" t="s">
        <v>10098</v>
      </c>
      <c r="B8605" t="s">
        <v>23770</v>
      </c>
      <c r="C8605" t="s">
        <v>10691</v>
      </c>
      <c r="D8605" t="s">
        <v>12566</v>
      </c>
      <c r="E8605" t="s">
        <v>10693</v>
      </c>
      <c r="F8605">
        <v>0.59</v>
      </c>
      <c r="G8605">
        <v>70.8</v>
      </c>
      <c r="H8605">
        <v>120</v>
      </c>
      <c r="I8605" t="s">
        <v>23274</v>
      </c>
      <c r="J8605">
        <v>0</v>
      </c>
      <c r="K8605">
        <v>0</v>
      </c>
      <c r="L8605" t="s">
        <v>10731</v>
      </c>
      <c r="N8605" t="s">
        <v>10686</v>
      </c>
      <c r="O8605" t="s">
        <v>10687</v>
      </c>
      <c r="Q8605" t="s">
        <v>10688</v>
      </c>
      <c r="S8605" t="s">
        <v>10689</v>
      </c>
      <c r="T8605">
        <v>43102.456875000003</v>
      </c>
    </row>
    <row r="8606" spans="1:20" x14ac:dyDescent="0.25">
      <c r="A8606" t="s">
        <v>10099</v>
      </c>
      <c r="B8606" t="s">
        <v>23771</v>
      </c>
      <c r="C8606" t="s">
        <v>10751</v>
      </c>
      <c r="D8606" t="s">
        <v>12566</v>
      </c>
      <c r="E8606" t="s">
        <v>10693</v>
      </c>
      <c r="F8606">
        <v>0.83</v>
      </c>
      <c r="G8606">
        <v>99.6</v>
      </c>
      <c r="H8606">
        <v>120</v>
      </c>
      <c r="I8606" t="s">
        <v>23274</v>
      </c>
      <c r="J8606">
        <v>0</v>
      </c>
      <c r="K8606">
        <v>0</v>
      </c>
      <c r="L8606" t="s">
        <v>10788</v>
      </c>
      <c r="N8606" t="s">
        <v>10803</v>
      </c>
      <c r="O8606" t="s">
        <v>10782</v>
      </c>
      <c r="Q8606" t="s">
        <v>10783</v>
      </c>
      <c r="S8606" t="s">
        <v>10804</v>
      </c>
      <c r="T8606">
        <v>43102.456921296303</v>
      </c>
    </row>
    <row r="8607" spans="1:20" x14ac:dyDescent="0.25">
      <c r="A8607" t="s">
        <v>10100</v>
      </c>
      <c r="B8607" t="s">
        <v>23772</v>
      </c>
      <c r="C8607" t="s">
        <v>10691</v>
      </c>
      <c r="D8607" t="s">
        <v>12566</v>
      </c>
      <c r="E8607" t="s">
        <v>10693</v>
      </c>
      <c r="F8607">
        <v>1.91</v>
      </c>
      <c r="G8607">
        <v>114.6</v>
      </c>
      <c r="H8607">
        <v>60</v>
      </c>
      <c r="I8607" t="s">
        <v>23274</v>
      </c>
      <c r="J8607">
        <v>0</v>
      </c>
      <c r="K8607">
        <v>0</v>
      </c>
      <c r="L8607" t="s">
        <v>10918</v>
      </c>
      <c r="N8607" t="s">
        <v>10732</v>
      </c>
      <c r="O8607" t="s">
        <v>10687</v>
      </c>
      <c r="Q8607" t="s">
        <v>10688</v>
      </c>
      <c r="S8607" t="s">
        <v>10733</v>
      </c>
      <c r="T8607">
        <v>43102.456967592603</v>
      </c>
    </row>
    <row r="8608" spans="1:20" x14ac:dyDescent="0.25">
      <c r="A8608" t="s">
        <v>23773</v>
      </c>
      <c r="B8608" t="s">
        <v>23774</v>
      </c>
      <c r="C8608" t="s">
        <v>10691</v>
      </c>
      <c r="D8608" t="s">
        <v>12566</v>
      </c>
      <c r="E8608" t="s">
        <v>10693</v>
      </c>
      <c r="F8608">
        <v>1.51</v>
      </c>
      <c r="G8608">
        <v>90.6</v>
      </c>
      <c r="H8608">
        <v>60</v>
      </c>
      <c r="I8608" t="s">
        <v>23274</v>
      </c>
      <c r="J8608">
        <v>0</v>
      </c>
      <c r="K8608">
        <v>0</v>
      </c>
      <c r="L8608" t="s">
        <v>21053</v>
      </c>
      <c r="N8608" t="s">
        <v>23734</v>
      </c>
      <c r="S8608" t="s">
        <v>23735</v>
      </c>
      <c r="T8608">
        <v>43102.456944444399</v>
      </c>
    </row>
    <row r="8609" spans="1:20" x14ac:dyDescent="0.25">
      <c r="A8609" t="s">
        <v>10101</v>
      </c>
      <c r="B8609" t="s">
        <v>23775</v>
      </c>
      <c r="C8609" t="s">
        <v>10751</v>
      </c>
      <c r="D8609" t="s">
        <v>12566</v>
      </c>
      <c r="E8609" t="s">
        <v>10753</v>
      </c>
      <c r="F8609">
        <v>1.49</v>
      </c>
      <c r="G8609">
        <v>178.8</v>
      </c>
      <c r="H8609">
        <v>120</v>
      </c>
      <c r="I8609" t="s">
        <v>23274</v>
      </c>
      <c r="J8609">
        <v>0</v>
      </c>
      <c r="K8609">
        <v>0</v>
      </c>
      <c r="L8609" t="s">
        <v>10788</v>
      </c>
      <c r="N8609" t="s">
        <v>10746</v>
      </c>
      <c r="O8609" t="s">
        <v>10747</v>
      </c>
      <c r="Q8609" t="s">
        <v>10748</v>
      </c>
      <c r="S8609" t="s">
        <v>10749</v>
      </c>
      <c r="T8609">
        <v>43102.456921296303</v>
      </c>
    </row>
    <row r="8610" spans="1:20" x14ac:dyDescent="0.25">
      <c r="A8610" t="s">
        <v>23776</v>
      </c>
      <c r="B8610" t="s">
        <v>23777</v>
      </c>
      <c r="C8610" t="s">
        <v>10691</v>
      </c>
      <c r="D8610" t="s">
        <v>12566</v>
      </c>
      <c r="E8610" t="s">
        <v>10693</v>
      </c>
      <c r="F8610">
        <v>0.99</v>
      </c>
      <c r="G8610">
        <v>118.8</v>
      </c>
      <c r="H8610">
        <v>120</v>
      </c>
      <c r="I8610" t="s">
        <v>23274</v>
      </c>
      <c r="J8610">
        <v>0</v>
      </c>
      <c r="K8610">
        <v>0</v>
      </c>
      <c r="L8610" t="s">
        <v>10791</v>
      </c>
      <c r="N8610" t="s">
        <v>10700</v>
      </c>
      <c r="O8610" t="s">
        <v>10701</v>
      </c>
      <c r="Q8610" t="s">
        <v>10702</v>
      </c>
      <c r="S8610" t="s">
        <v>10703</v>
      </c>
      <c r="T8610">
        <v>43102.456967592603</v>
      </c>
    </row>
    <row r="8611" spans="1:20" x14ac:dyDescent="0.25">
      <c r="A8611" t="s">
        <v>23778</v>
      </c>
      <c r="B8611" t="s">
        <v>23779</v>
      </c>
      <c r="C8611" t="s">
        <v>10691</v>
      </c>
      <c r="D8611" t="s">
        <v>12566</v>
      </c>
      <c r="E8611" t="s">
        <v>10693</v>
      </c>
      <c r="F8611">
        <v>1.99</v>
      </c>
      <c r="G8611">
        <v>238.8</v>
      </c>
      <c r="H8611">
        <v>120</v>
      </c>
      <c r="I8611" t="s">
        <v>23274</v>
      </c>
      <c r="J8611">
        <v>0</v>
      </c>
      <c r="K8611">
        <v>0</v>
      </c>
      <c r="L8611" t="s">
        <v>10717</v>
      </c>
      <c r="N8611" t="s">
        <v>10694</v>
      </c>
      <c r="O8611" t="s">
        <v>10695</v>
      </c>
      <c r="Q8611" t="s">
        <v>10696</v>
      </c>
      <c r="S8611" t="s">
        <v>10697</v>
      </c>
      <c r="T8611">
        <v>43102.456921296303</v>
      </c>
    </row>
    <row r="8612" spans="1:20" x14ac:dyDescent="0.25">
      <c r="A8612" t="s">
        <v>23780</v>
      </c>
      <c r="B8612" t="s">
        <v>23781</v>
      </c>
      <c r="C8612" t="s">
        <v>10691</v>
      </c>
      <c r="D8612" t="s">
        <v>12566</v>
      </c>
      <c r="E8612" t="s">
        <v>10693</v>
      </c>
      <c r="F8612">
        <v>0.99</v>
      </c>
      <c r="G8612">
        <v>59.4</v>
      </c>
      <c r="H8612">
        <v>60</v>
      </c>
      <c r="I8612" t="s">
        <v>23274</v>
      </c>
      <c r="J8612">
        <v>0</v>
      </c>
      <c r="K8612">
        <v>0</v>
      </c>
      <c r="L8612" t="s">
        <v>10788</v>
      </c>
      <c r="N8612" t="s">
        <v>11212</v>
      </c>
      <c r="O8612" t="s">
        <v>10701</v>
      </c>
      <c r="Q8612" t="s">
        <v>10702</v>
      </c>
      <c r="S8612" t="s">
        <v>11213</v>
      </c>
      <c r="T8612">
        <v>43102.456921296303</v>
      </c>
    </row>
    <row r="8613" spans="1:20" x14ac:dyDescent="0.25">
      <c r="A8613" t="s">
        <v>23782</v>
      </c>
      <c r="B8613" t="s">
        <v>23783</v>
      </c>
      <c r="C8613" t="s">
        <v>10691</v>
      </c>
      <c r="D8613" t="s">
        <v>12566</v>
      </c>
      <c r="E8613" t="s">
        <v>10693</v>
      </c>
      <c r="F8613">
        <v>1.39</v>
      </c>
      <c r="G8613">
        <v>166.8</v>
      </c>
      <c r="H8613">
        <v>120</v>
      </c>
      <c r="I8613" t="s">
        <v>23274</v>
      </c>
      <c r="J8613">
        <v>0</v>
      </c>
      <c r="K8613">
        <v>0</v>
      </c>
      <c r="L8613" t="s">
        <v>10788</v>
      </c>
      <c r="N8613" t="s">
        <v>10803</v>
      </c>
      <c r="O8613" t="s">
        <v>10782</v>
      </c>
      <c r="Q8613" t="s">
        <v>10783</v>
      </c>
      <c r="S8613" t="s">
        <v>10804</v>
      </c>
      <c r="T8613">
        <v>43102.456921296303</v>
      </c>
    </row>
    <row r="8614" spans="1:20" x14ac:dyDescent="0.25">
      <c r="A8614" t="s">
        <v>23784</v>
      </c>
      <c r="B8614" t="s">
        <v>23785</v>
      </c>
      <c r="C8614" t="s">
        <v>10691</v>
      </c>
      <c r="D8614" t="s">
        <v>12566</v>
      </c>
      <c r="E8614" t="s">
        <v>10693</v>
      </c>
      <c r="F8614">
        <v>2.99</v>
      </c>
      <c r="G8614">
        <v>358.8</v>
      </c>
      <c r="H8614">
        <v>120</v>
      </c>
      <c r="I8614" t="s">
        <v>23274</v>
      </c>
      <c r="J8614">
        <v>0</v>
      </c>
      <c r="K8614">
        <v>0</v>
      </c>
      <c r="L8614" t="s">
        <v>10758</v>
      </c>
      <c r="N8614" t="s">
        <v>10793</v>
      </c>
      <c r="O8614" t="s">
        <v>10782</v>
      </c>
      <c r="Q8614" t="s">
        <v>10783</v>
      </c>
      <c r="S8614" t="s">
        <v>10794</v>
      </c>
      <c r="T8614">
        <v>43109.404224537</v>
      </c>
    </row>
    <row r="8615" spans="1:20" x14ac:dyDescent="0.25">
      <c r="A8615" t="s">
        <v>23786</v>
      </c>
      <c r="B8615" t="s">
        <v>23787</v>
      </c>
      <c r="C8615" t="s">
        <v>10691</v>
      </c>
      <c r="D8615" t="s">
        <v>12566</v>
      </c>
      <c r="E8615" t="s">
        <v>10693</v>
      </c>
      <c r="F8615">
        <v>1.49</v>
      </c>
      <c r="G8615">
        <v>178.8</v>
      </c>
      <c r="H8615">
        <v>120</v>
      </c>
      <c r="I8615" t="s">
        <v>23274</v>
      </c>
      <c r="J8615">
        <v>0</v>
      </c>
      <c r="K8615">
        <v>0</v>
      </c>
      <c r="L8615" t="s">
        <v>11136</v>
      </c>
      <c r="N8615" t="s">
        <v>10700</v>
      </c>
      <c r="O8615" t="s">
        <v>10701</v>
      </c>
      <c r="Q8615" t="s">
        <v>10702</v>
      </c>
      <c r="S8615" t="s">
        <v>10703</v>
      </c>
      <c r="T8615">
        <v>43822.381608796299</v>
      </c>
    </row>
    <row r="8616" spans="1:20" x14ac:dyDescent="0.25">
      <c r="A8616" t="s">
        <v>23788</v>
      </c>
      <c r="B8616" t="s">
        <v>23789</v>
      </c>
      <c r="C8616" t="s">
        <v>10691</v>
      </c>
      <c r="D8616" t="s">
        <v>12566</v>
      </c>
      <c r="E8616" t="s">
        <v>10693</v>
      </c>
      <c r="F8616">
        <v>0.79</v>
      </c>
      <c r="G8616">
        <v>94.8</v>
      </c>
      <c r="H8616">
        <v>120</v>
      </c>
      <c r="I8616" t="s">
        <v>23274</v>
      </c>
      <c r="J8616">
        <v>0</v>
      </c>
      <c r="K8616">
        <v>0</v>
      </c>
      <c r="L8616" t="s">
        <v>10831</v>
      </c>
      <c r="N8616" t="s">
        <v>10874</v>
      </c>
      <c r="O8616" t="s">
        <v>10701</v>
      </c>
      <c r="P8616" t="s">
        <v>10708</v>
      </c>
      <c r="Q8616" t="s">
        <v>10702</v>
      </c>
      <c r="R8616" t="s">
        <v>10709</v>
      </c>
      <c r="S8616" t="s">
        <v>10875</v>
      </c>
      <c r="T8616">
        <v>43102.456956018497</v>
      </c>
    </row>
    <row r="8617" spans="1:20" x14ac:dyDescent="0.25">
      <c r="A8617" t="s">
        <v>23790</v>
      </c>
      <c r="B8617" t="s">
        <v>23791</v>
      </c>
      <c r="C8617" t="s">
        <v>10691</v>
      </c>
      <c r="D8617" t="s">
        <v>12566</v>
      </c>
      <c r="E8617" t="s">
        <v>10693</v>
      </c>
      <c r="F8617">
        <v>0.79</v>
      </c>
      <c r="G8617">
        <v>94.8</v>
      </c>
      <c r="H8617">
        <v>120</v>
      </c>
      <c r="I8617" t="s">
        <v>23274</v>
      </c>
      <c r="J8617">
        <v>0</v>
      </c>
      <c r="K8617">
        <v>0</v>
      </c>
      <c r="L8617" t="s">
        <v>10788</v>
      </c>
      <c r="N8617" t="s">
        <v>10874</v>
      </c>
      <c r="O8617" t="s">
        <v>10701</v>
      </c>
      <c r="P8617" t="s">
        <v>10708</v>
      </c>
      <c r="Q8617" t="s">
        <v>10702</v>
      </c>
      <c r="R8617" t="s">
        <v>10709</v>
      </c>
      <c r="S8617" t="s">
        <v>10875</v>
      </c>
      <c r="T8617">
        <v>43102.456921296303</v>
      </c>
    </row>
    <row r="8618" spans="1:20" x14ac:dyDescent="0.25">
      <c r="A8618" t="s">
        <v>10102</v>
      </c>
      <c r="B8618" t="s">
        <v>23792</v>
      </c>
      <c r="C8618" t="s">
        <v>10751</v>
      </c>
      <c r="D8618" t="s">
        <v>12566</v>
      </c>
      <c r="E8618" t="s">
        <v>10753</v>
      </c>
      <c r="F8618">
        <v>0.59</v>
      </c>
      <c r="G8618">
        <v>70.8</v>
      </c>
      <c r="H8618">
        <v>120</v>
      </c>
      <c r="I8618" t="s">
        <v>23274</v>
      </c>
      <c r="J8618">
        <v>0</v>
      </c>
      <c r="K8618">
        <v>0</v>
      </c>
      <c r="L8618" t="s">
        <v>10788</v>
      </c>
      <c r="N8618" t="s">
        <v>10874</v>
      </c>
      <c r="O8618" t="s">
        <v>10701</v>
      </c>
      <c r="P8618" t="s">
        <v>10708</v>
      </c>
      <c r="Q8618" t="s">
        <v>10702</v>
      </c>
      <c r="R8618" t="s">
        <v>10709</v>
      </c>
      <c r="S8618" t="s">
        <v>10875</v>
      </c>
      <c r="T8618">
        <v>43102.456921296303</v>
      </c>
    </row>
    <row r="8619" spans="1:20" x14ac:dyDescent="0.25">
      <c r="A8619" t="s">
        <v>7003</v>
      </c>
      <c r="B8619" t="s">
        <v>23793</v>
      </c>
      <c r="C8619" t="s">
        <v>10751</v>
      </c>
      <c r="D8619" t="s">
        <v>12566</v>
      </c>
      <c r="E8619" t="s">
        <v>10836</v>
      </c>
      <c r="F8619">
        <v>0.59</v>
      </c>
      <c r="G8619">
        <v>70.8</v>
      </c>
      <c r="H8619">
        <v>120</v>
      </c>
      <c r="I8619" t="s">
        <v>23274</v>
      </c>
      <c r="J8619">
        <v>0</v>
      </c>
      <c r="K8619">
        <v>0</v>
      </c>
      <c r="L8619" t="s">
        <v>12416</v>
      </c>
      <c r="N8619" t="s">
        <v>10746</v>
      </c>
      <c r="O8619" t="s">
        <v>10747</v>
      </c>
      <c r="Q8619" t="s">
        <v>10748</v>
      </c>
      <c r="S8619" t="s">
        <v>10749</v>
      </c>
      <c r="T8619">
        <v>43102.456979166702</v>
      </c>
    </row>
    <row r="8620" spans="1:20" x14ac:dyDescent="0.25">
      <c r="A8620" t="s">
        <v>10103</v>
      </c>
      <c r="B8620" t="s">
        <v>23794</v>
      </c>
      <c r="C8620" t="s">
        <v>10691</v>
      </c>
      <c r="D8620" t="s">
        <v>12566</v>
      </c>
      <c r="E8620" t="s">
        <v>10693</v>
      </c>
      <c r="F8620">
        <v>1.78</v>
      </c>
      <c r="G8620">
        <v>213.6</v>
      </c>
      <c r="H8620">
        <v>120</v>
      </c>
      <c r="I8620" t="s">
        <v>23274</v>
      </c>
      <c r="J8620">
        <v>0</v>
      </c>
      <c r="K8620">
        <v>0</v>
      </c>
      <c r="L8620" t="s">
        <v>10692</v>
      </c>
      <c r="N8620" t="s">
        <v>10718</v>
      </c>
      <c r="O8620" t="s">
        <v>10708</v>
      </c>
      <c r="Q8620" t="s">
        <v>10709</v>
      </c>
      <c r="S8620" t="s">
        <v>10719</v>
      </c>
      <c r="T8620">
        <v>43102.456956018497</v>
      </c>
    </row>
    <row r="8621" spans="1:20" x14ac:dyDescent="0.25">
      <c r="A8621" t="s">
        <v>23795</v>
      </c>
      <c r="B8621" t="s">
        <v>23796</v>
      </c>
      <c r="C8621" t="s">
        <v>10691</v>
      </c>
      <c r="D8621" t="s">
        <v>12566</v>
      </c>
      <c r="E8621" t="s">
        <v>10693</v>
      </c>
      <c r="F8621">
        <v>3.32</v>
      </c>
      <c r="G8621">
        <v>398.4</v>
      </c>
      <c r="H8621">
        <v>120</v>
      </c>
      <c r="I8621" t="s">
        <v>23274</v>
      </c>
      <c r="J8621">
        <v>12</v>
      </c>
      <c r="K8621">
        <v>0</v>
      </c>
      <c r="L8621" t="s">
        <v>10755</v>
      </c>
      <c r="N8621" t="s">
        <v>10837</v>
      </c>
      <c r="O8621" t="s">
        <v>10701</v>
      </c>
      <c r="Q8621" t="s">
        <v>10702</v>
      </c>
      <c r="S8621" t="s">
        <v>10838</v>
      </c>
      <c r="T8621">
        <v>43102.456932870402</v>
      </c>
    </row>
    <row r="8622" spans="1:20" x14ac:dyDescent="0.25">
      <c r="A8622" t="s">
        <v>23797</v>
      </c>
      <c r="B8622" t="s">
        <v>23798</v>
      </c>
      <c r="C8622" t="s">
        <v>10691</v>
      </c>
      <c r="D8622" t="s">
        <v>12566</v>
      </c>
      <c r="E8622" t="s">
        <v>10693</v>
      </c>
      <c r="F8622">
        <v>0.99</v>
      </c>
      <c r="G8622">
        <v>118.8</v>
      </c>
      <c r="H8622">
        <v>120</v>
      </c>
      <c r="I8622" t="s">
        <v>23274</v>
      </c>
      <c r="J8622">
        <v>0</v>
      </c>
      <c r="K8622">
        <v>0</v>
      </c>
      <c r="L8622" t="s">
        <v>10944</v>
      </c>
      <c r="N8622" t="s">
        <v>10837</v>
      </c>
      <c r="O8622" t="s">
        <v>10701</v>
      </c>
      <c r="Q8622" t="s">
        <v>10702</v>
      </c>
      <c r="S8622" t="s">
        <v>10838</v>
      </c>
      <c r="T8622">
        <v>43102.456921296303</v>
      </c>
    </row>
    <row r="8623" spans="1:20" x14ac:dyDescent="0.25">
      <c r="A8623" t="s">
        <v>23799</v>
      </c>
      <c r="B8623" t="s">
        <v>23800</v>
      </c>
      <c r="C8623" t="s">
        <v>10691</v>
      </c>
      <c r="D8623" t="s">
        <v>12566</v>
      </c>
      <c r="E8623" t="s">
        <v>10693</v>
      </c>
      <c r="F8623">
        <v>0.99</v>
      </c>
      <c r="G8623">
        <v>95.04</v>
      </c>
      <c r="H8623">
        <v>96</v>
      </c>
      <c r="I8623" t="s">
        <v>23274</v>
      </c>
      <c r="J8623">
        <v>0</v>
      </c>
      <c r="K8623">
        <v>0</v>
      </c>
      <c r="L8623" t="s">
        <v>10831</v>
      </c>
      <c r="N8623" t="s">
        <v>11262</v>
      </c>
      <c r="O8623" t="s">
        <v>10762</v>
      </c>
      <c r="Q8623" t="s">
        <v>10763</v>
      </c>
      <c r="S8623" t="s">
        <v>11263</v>
      </c>
      <c r="T8623">
        <v>43102.456956018497</v>
      </c>
    </row>
    <row r="8624" spans="1:20" x14ac:dyDescent="0.25">
      <c r="A8624" t="s">
        <v>10104</v>
      </c>
      <c r="B8624" t="s">
        <v>23801</v>
      </c>
      <c r="C8624" t="s">
        <v>10691</v>
      </c>
      <c r="D8624" t="s">
        <v>12566</v>
      </c>
      <c r="E8624" t="s">
        <v>10693</v>
      </c>
      <c r="F8624">
        <v>1.79</v>
      </c>
      <c r="G8624">
        <v>128.88</v>
      </c>
      <c r="H8624">
        <v>72</v>
      </c>
      <c r="I8624" t="s">
        <v>23274</v>
      </c>
      <c r="J8624">
        <v>0</v>
      </c>
      <c r="K8624">
        <v>0</v>
      </c>
      <c r="L8624" t="s">
        <v>10722</v>
      </c>
      <c r="N8624" t="s">
        <v>10732</v>
      </c>
      <c r="O8624" t="s">
        <v>10687</v>
      </c>
      <c r="Q8624" t="s">
        <v>10688</v>
      </c>
      <c r="S8624" t="s">
        <v>10733</v>
      </c>
      <c r="T8624">
        <v>43102.456956018497</v>
      </c>
    </row>
    <row r="8625" spans="1:20" x14ac:dyDescent="0.25">
      <c r="A8625" t="s">
        <v>10105</v>
      </c>
      <c r="B8625" t="s">
        <v>23802</v>
      </c>
      <c r="C8625" t="s">
        <v>10751</v>
      </c>
      <c r="D8625" t="s">
        <v>12566</v>
      </c>
      <c r="E8625" t="s">
        <v>10693</v>
      </c>
      <c r="F8625">
        <v>0.59</v>
      </c>
      <c r="G8625">
        <v>70.8</v>
      </c>
      <c r="H8625">
        <v>120</v>
      </c>
      <c r="I8625" t="s">
        <v>23274</v>
      </c>
      <c r="J8625">
        <v>0</v>
      </c>
      <c r="K8625">
        <v>0</v>
      </c>
      <c r="L8625" t="s">
        <v>10788</v>
      </c>
      <c r="N8625" t="s">
        <v>11212</v>
      </c>
      <c r="O8625" t="s">
        <v>10701</v>
      </c>
      <c r="Q8625" t="s">
        <v>10702</v>
      </c>
      <c r="S8625" t="s">
        <v>11213</v>
      </c>
      <c r="T8625">
        <v>43102.456921296303</v>
      </c>
    </row>
    <row r="8626" spans="1:20" x14ac:dyDescent="0.25">
      <c r="A8626" t="s">
        <v>23803</v>
      </c>
      <c r="B8626" t="s">
        <v>23804</v>
      </c>
      <c r="C8626" t="s">
        <v>10691</v>
      </c>
      <c r="D8626" t="s">
        <v>12566</v>
      </c>
      <c r="E8626" t="s">
        <v>10693</v>
      </c>
      <c r="F8626">
        <v>6.22</v>
      </c>
      <c r="G8626">
        <v>373.2</v>
      </c>
      <c r="H8626">
        <v>60</v>
      </c>
      <c r="I8626" t="s">
        <v>23274</v>
      </c>
      <c r="J8626">
        <v>0</v>
      </c>
      <c r="K8626">
        <v>0</v>
      </c>
      <c r="L8626" t="s">
        <v>10692</v>
      </c>
      <c r="N8626" t="s">
        <v>11278</v>
      </c>
      <c r="O8626" t="s">
        <v>11279</v>
      </c>
      <c r="Q8626" t="s">
        <v>11280</v>
      </c>
      <c r="S8626" t="s">
        <v>11281</v>
      </c>
      <c r="T8626">
        <v>43102.456956018497</v>
      </c>
    </row>
    <row r="8627" spans="1:20" x14ac:dyDescent="0.25">
      <c r="A8627" t="s">
        <v>23805</v>
      </c>
      <c r="B8627" t="s">
        <v>23806</v>
      </c>
      <c r="C8627" t="s">
        <v>10691</v>
      </c>
      <c r="D8627" t="s">
        <v>12566</v>
      </c>
      <c r="E8627" t="s">
        <v>10693</v>
      </c>
      <c r="F8627">
        <v>22.99</v>
      </c>
      <c r="G8627">
        <v>735.68</v>
      </c>
      <c r="H8627">
        <v>32</v>
      </c>
      <c r="I8627" t="s">
        <v>23274</v>
      </c>
      <c r="J8627">
        <v>0</v>
      </c>
      <c r="K8627">
        <v>0</v>
      </c>
      <c r="L8627" t="s">
        <v>10706</v>
      </c>
      <c r="N8627" t="s">
        <v>10737</v>
      </c>
      <c r="O8627" t="s">
        <v>10708</v>
      </c>
      <c r="Q8627" t="s">
        <v>10709</v>
      </c>
      <c r="S8627" t="s">
        <v>10738</v>
      </c>
      <c r="T8627">
        <v>43102.457002314797</v>
      </c>
    </row>
    <row r="8628" spans="1:20" x14ac:dyDescent="0.25">
      <c r="A8628" t="s">
        <v>7004</v>
      </c>
      <c r="B8628" t="s">
        <v>23807</v>
      </c>
      <c r="C8628" t="s">
        <v>10751</v>
      </c>
      <c r="D8628" t="s">
        <v>12566</v>
      </c>
      <c r="E8628" t="s">
        <v>10836</v>
      </c>
      <c r="F8628">
        <v>2.09</v>
      </c>
      <c r="G8628">
        <v>250.8</v>
      </c>
      <c r="H8628">
        <v>120</v>
      </c>
      <c r="I8628" t="s">
        <v>23274</v>
      </c>
      <c r="J8628">
        <v>0</v>
      </c>
      <c r="K8628">
        <v>0</v>
      </c>
      <c r="L8628" t="s">
        <v>10717</v>
      </c>
      <c r="N8628" t="s">
        <v>10718</v>
      </c>
      <c r="O8628" t="s">
        <v>10708</v>
      </c>
      <c r="Q8628" t="s">
        <v>10709</v>
      </c>
      <c r="S8628" t="s">
        <v>10719</v>
      </c>
      <c r="T8628">
        <v>43102.456921296303</v>
      </c>
    </row>
    <row r="8629" spans="1:20" x14ac:dyDescent="0.25">
      <c r="A8629" t="s">
        <v>10106</v>
      </c>
      <c r="B8629" t="s">
        <v>23808</v>
      </c>
      <c r="C8629" t="s">
        <v>10691</v>
      </c>
      <c r="D8629" t="s">
        <v>12566</v>
      </c>
      <c r="E8629" t="s">
        <v>10693</v>
      </c>
      <c r="F8629">
        <v>6.95</v>
      </c>
      <c r="G8629">
        <v>417</v>
      </c>
      <c r="H8629">
        <v>60</v>
      </c>
      <c r="I8629" t="s">
        <v>23274</v>
      </c>
      <c r="J8629">
        <v>0</v>
      </c>
      <c r="K8629">
        <v>0</v>
      </c>
      <c r="L8629" t="s">
        <v>10868</v>
      </c>
      <c r="N8629" t="s">
        <v>10803</v>
      </c>
      <c r="O8629" t="s">
        <v>10782</v>
      </c>
      <c r="Q8629" t="s">
        <v>10783</v>
      </c>
      <c r="S8629" t="s">
        <v>10804</v>
      </c>
      <c r="T8629">
        <v>43102.456990740699</v>
      </c>
    </row>
    <row r="8630" spans="1:20" x14ac:dyDescent="0.25">
      <c r="A8630" t="s">
        <v>23809</v>
      </c>
      <c r="B8630" t="s">
        <v>23810</v>
      </c>
      <c r="C8630" t="s">
        <v>10691</v>
      </c>
      <c r="D8630" t="s">
        <v>12566</v>
      </c>
      <c r="E8630" t="s">
        <v>10693</v>
      </c>
      <c r="F8630">
        <v>2.99</v>
      </c>
      <c r="G8630">
        <v>143.52000000000001</v>
      </c>
      <c r="H8630">
        <v>48</v>
      </c>
      <c r="I8630" t="s">
        <v>23274</v>
      </c>
      <c r="J8630">
        <v>0</v>
      </c>
      <c r="K8630">
        <v>0</v>
      </c>
      <c r="L8630" t="s">
        <v>10758</v>
      </c>
      <c r="N8630" t="s">
        <v>10728</v>
      </c>
      <c r="O8630" t="s">
        <v>10701</v>
      </c>
      <c r="Q8630" t="s">
        <v>10702</v>
      </c>
      <c r="S8630" t="s">
        <v>10729</v>
      </c>
      <c r="T8630">
        <v>43109.404224537</v>
      </c>
    </row>
    <row r="8631" spans="1:20" x14ac:dyDescent="0.25">
      <c r="A8631" t="s">
        <v>23811</v>
      </c>
      <c r="B8631" t="s">
        <v>23812</v>
      </c>
      <c r="C8631" t="s">
        <v>10691</v>
      </c>
      <c r="D8631" t="s">
        <v>12566</v>
      </c>
      <c r="E8631" t="s">
        <v>10693</v>
      </c>
      <c r="F8631">
        <v>0.59</v>
      </c>
      <c r="G8631">
        <v>35.4</v>
      </c>
      <c r="H8631">
        <v>60</v>
      </c>
      <c r="I8631" t="s">
        <v>23274</v>
      </c>
      <c r="J8631">
        <v>0</v>
      </c>
      <c r="K8631">
        <v>0</v>
      </c>
      <c r="L8631" t="s">
        <v>10788</v>
      </c>
      <c r="N8631" t="s">
        <v>10686</v>
      </c>
      <c r="O8631" t="s">
        <v>10687</v>
      </c>
      <c r="Q8631" t="s">
        <v>10688</v>
      </c>
      <c r="S8631" t="s">
        <v>10689</v>
      </c>
      <c r="T8631">
        <v>43102.456921296303</v>
      </c>
    </row>
    <row r="8632" spans="1:20" x14ac:dyDescent="0.25">
      <c r="A8632" t="s">
        <v>23813</v>
      </c>
      <c r="B8632" t="s">
        <v>23814</v>
      </c>
      <c r="C8632" t="s">
        <v>10691</v>
      </c>
      <c r="D8632" t="s">
        <v>12566</v>
      </c>
      <c r="E8632" t="s">
        <v>10693</v>
      </c>
      <c r="F8632">
        <v>0.99</v>
      </c>
      <c r="G8632">
        <v>59.4</v>
      </c>
      <c r="H8632">
        <v>60</v>
      </c>
      <c r="I8632" t="s">
        <v>23274</v>
      </c>
      <c r="J8632">
        <v>0</v>
      </c>
      <c r="K8632">
        <v>0</v>
      </c>
      <c r="L8632" t="s">
        <v>10862</v>
      </c>
      <c r="N8632" t="s">
        <v>11609</v>
      </c>
      <c r="O8632" t="s">
        <v>10687</v>
      </c>
      <c r="Q8632" t="s">
        <v>10688</v>
      </c>
      <c r="S8632" t="s">
        <v>11610</v>
      </c>
      <c r="T8632">
        <v>43102.456909722197</v>
      </c>
    </row>
    <row r="8633" spans="1:20" x14ac:dyDescent="0.25">
      <c r="A8633" t="s">
        <v>23815</v>
      </c>
      <c r="B8633" t="s">
        <v>23816</v>
      </c>
      <c r="C8633" t="s">
        <v>10751</v>
      </c>
      <c r="D8633" t="s">
        <v>12566</v>
      </c>
      <c r="E8633" t="s">
        <v>10753</v>
      </c>
      <c r="F8633">
        <v>0.91</v>
      </c>
      <c r="G8633">
        <v>54.6</v>
      </c>
      <c r="H8633">
        <v>60</v>
      </c>
      <c r="I8633" t="s">
        <v>23274</v>
      </c>
      <c r="J8633">
        <v>0</v>
      </c>
      <c r="K8633">
        <v>0</v>
      </c>
      <c r="L8633" t="s">
        <v>11325</v>
      </c>
      <c r="N8633" t="s">
        <v>23734</v>
      </c>
      <c r="S8633" t="s">
        <v>23735</v>
      </c>
      <c r="T8633">
        <v>43102.456932870402</v>
      </c>
    </row>
    <row r="8634" spans="1:20" x14ac:dyDescent="0.25">
      <c r="A8634" t="s">
        <v>23817</v>
      </c>
      <c r="B8634" t="s">
        <v>23818</v>
      </c>
      <c r="C8634" t="s">
        <v>10691</v>
      </c>
      <c r="D8634" t="s">
        <v>12566</v>
      </c>
      <c r="E8634" t="s">
        <v>10693</v>
      </c>
      <c r="F8634">
        <v>0.99</v>
      </c>
      <c r="G8634">
        <v>118.8</v>
      </c>
      <c r="H8634">
        <v>120</v>
      </c>
      <c r="I8634" t="s">
        <v>23274</v>
      </c>
      <c r="J8634">
        <v>0</v>
      </c>
      <c r="K8634">
        <v>0</v>
      </c>
      <c r="L8634" t="s">
        <v>10788</v>
      </c>
      <c r="N8634" t="s">
        <v>10781</v>
      </c>
      <c r="O8634" t="s">
        <v>10782</v>
      </c>
      <c r="Q8634" t="s">
        <v>10783</v>
      </c>
      <c r="S8634" t="s">
        <v>10784</v>
      </c>
      <c r="T8634">
        <v>43102.456921296303</v>
      </c>
    </row>
    <row r="8635" spans="1:20" x14ac:dyDescent="0.25">
      <c r="A8635" t="s">
        <v>23819</v>
      </c>
      <c r="B8635" t="s">
        <v>23820</v>
      </c>
      <c r="C8635" t="s">
        <v>10691</v>
      </c>
      <c r="D8635" t="s">
        <v>12566</v>
      </c>
      <c r="E8635" t="s">
        <v>10693</v>
      </c>
      <c r="F8635">
        <v>0.99</v>
      </c>
      <c r="G8635">
        <v>118.8</v>
      </c>
      <c r="H8635">
        <v>120</v>
      </c>
      <c r="I8635" t="s">
        <v>23274</v>
      </c>
      <c r="J8635">
        <v>0</v>
      </c>
      <c r="K8635">
        <v>0</v>
      </c>
      <c r="L8635" t="s">
        <v>10758</v>
      </c>
      <c r="N8635" t="s">
        <v>10700</v>
      </c>
      <c r="O8635" t="s">
        <v>10701</v>
      </c>
      <c r="Q8635" t="s">
        <v>10702</v>
      </c>
      <c r="S8635" t="s">
        <v>10703</v>
      </c>
      <c r="T8635">
        <v>43109.404224537</v>
      </c>
    </row>
    <row r="8636" spans="1:20" x14ac:dyDescent="0.25">
      <c r="A8636" t="s">
        <v>10107</v>
      </c>
      <c r="B8636" t="s">
        <v>23821</v>
      </c>
      <c r="C8636" t="s">
        <v>10751</v>
      </c>
      <c r="D8636" t="s">
        <v>12566</v>
      </c>
      <c r="E8636" t="s">
        <v>10753</v>
      </c>
      <c r="F8636">
        <v>0.99</v>
      </c>
      <c r="G8636">
        <v>59.4</v>
      </c>
      <c r="H8636">
        <v>60</v>
      </c>
      <c r="I8636" t="s">
        <v>23274</v>
      </c>
      <c r="J8636">
        <v>0</v>
      </c>
      <c r="K8636">
        <v>0</v>
      </c>
      <c r="L8636" t="s">
        <v>10788</v>
      </c>
      <c r="N8636" t="s">
        <v>10923</v>
      </c>
      <c r="O8636" t="s">
        <v>10708</v>
      </c>
      <c r="Q8636" t="s">
        <v>10709</v>
      </c>
      <c r="S8636" t="s">
        <v>10924</v>
      </c>
      <c r="T8636">
        <v>43102.456921296303</v>
      </c>
    </row>
    <row r="8637" spans="1:20" x14ac:dyDescent="0.25">
      <c r="A8637" t="s">
        <v>7005</v>
      </c>
      <c r="B8637" t="s">
        <v>23822</v>
      </c>
      <c r="C8637" t="s">
        <v>13217</v>
      </c>
      <c r="D8637" t="s">
        <v>12566</v>
      </c>
      <c r="E8637" t="s">
        <v>10685</v>
      </c>
      <c r="F8637">
        <v>2.79</v>
      </c>
      <c r="G8637">
        <v>167.4</v>
      </c>
      <c r="H8637">
        <v>60</v>
      </c>
      <c r="I8637" t="s">
        <v>23274</v>
      </c>
      <c r="J8637">
        <v>0</v>
      </c>
      <c r="K8637">
        <v>0</v>
      </c>
      <c r="L8637" t="s">
        <v>11502</v>
      </c>
      <c r="N8637" t="s">
        <v>10991</v>
      </c>
      <c r="O8637" t="s">
        <v>10992</v>
      </c>
      <c r="Q8637" t="s">
        <v>10993</v>
      </c>
      <c r="S8637" t="s">
        <v>10994</v>
      </c>
      <c r="T8637">
        <v>43102.456921296303</v>
      </c>
    </row>
    <row r="8638" spans="1:20" x14ac:dyDescent="0.25">
      <c r="A8638" t="s">
        <v>23823</v>
      </c>
      <c r="B8638" t="s">
        <v>23824</v>
      </c>
      <c r="C8638" t="s">
        <v>10691</v>
      </c>
      <c r="D8638" t="s">
        <v>12566</v>
      </c>
      <c r="E8638" t="s">
        <v>10693</v>
      </c>
      <c r="F8638">
        <v>0.79</v>
      </c>
      <c r="G8638">
        <v>94.8</v>
      </c>
      <c r="H8638">
        <v>120</v>
      </c>
      <c r="I8638" t="s">
        <v>23274</v>
      </c>
      <c r="J8638">
        <v>0</v>
      </c>
      <c r="K8638">
        <v>0</v>
      </c>
      <c r="L8638" t="s">
        <v>10758</v>
      </c>
      <c r="N8638" t="s">
        <v>10874</v>
      </c>
      <c r="O8638" t="s">
        <v>10701</v>
      </c>
      <c r="P8638" t="s">
        <v>10708</v>
      </c>
      <c r="Q8638" t="s">
        <v>10702</v>
      </c>
      <c r="R8638" t="s">
        <v>10709</v>
      </c>
      <c r="S8638" t="s">
        <v>10875</v>
      </c>
      <c r="T8638">
        <v>43109.404224537</v>
      </c>
    </row>
    <row r="8639" spans="1:20" x14ac:dyDescent="0.25">
      <c r="A8639" t="s">
        <v>23825</v>
      </c>
      <c r="B8639" t="s">
        <v>23826</v>
      </c>
      <c r="C8639" t="s">
        <v>10751</v>
      </c>
      <c r="D8639" t="s">
        <v>12566</v>
      </c>
      <c r="E8639" t="s">
        <v>10753</v>
      </c>
      <c r="F8639">
        <v>2.99</v>
      </c>
      <c r="G8639">
        <v>358.8</v>
      </c>
      <c r="H8639">
        <v>120</v>
      </c>
      <c r="I8639" t="s">
        <v>23274</v>
      </c>
      <c r="J8639">
        <v>0</v>
      </c>
      <c r="K8639">
        <v>0</v>
      </c>
      <c r="L8639" t="s">
        <v>10740</v>
      </c>
      <c r="N8639" t="s">
        <v>10723</v>
      </c>
      <c r="O8639" t="s">
        <v>10708</v>
      </c>
      <c r="Q8639" t="s">
        <v>10709</v>
      </c>
      <c r="S8639" t="s">
        <v>10724</v>
      </c>
      <c r="T8639">
        <v>43102.456886574102</v>
      </c>
    </row>
    <row r="8640" spans="1:20" x14ac:dyDescent="0.25">
      <c r="A8640" t="s">
        <v>23827</v>
      </c>
      <c r="B8640" t="s">
        <v>23828</v>
      </c>
      <c r="C8640" t="s">
        <v>10691</v>
      </c>
      <c r="D8640" t="s">
        <v>12566</v>
      </c>
      <c r="E8640" t="s">
        <v>10693</v>
      </c>
      <c r="F8640">
        <v>0.99</v>
      </c>
      <c r="G8640">
        <v>158.4</v>
      </c>
      <c r="H8640">
        <v>160</v>
      </c>
      <c r="I8640" t="s">
        <v>23274</v>
      </c>
      <c r="J8640">
        <v>0</v>
      </c>
      <c r="K8640">
        <v>0</v>
      </c>
      <c r="L8640" t="s">
        <v>10758</v>
      </c>
      <c r="N8640" t="s">
        <v>10700</v>
      </c>
      <c r="O8640" t="s">
        <v>10701</v>
      </c>
      <c r="Q8640" t="s">
        <v>10702</v>
      </c>
      <c r="S8640" t="s">
        <v>10703</v>
      </c>
      <c r="T8640">
        <v>43109.404224537</v>
      </c>
    </row>
    <row r="8641" spans="1:20" x14ac:dyDescent="0.25">
      <c r="A8641" t="s">
        <v>8391</v>
      </c>
      <c r="B8641" t="s">
        <v>23829</v>
      </c>
      <c r="C8641" t="s">
        <v>13217</v>
      </c>
      <c r="D8641" t="s">
        <v>12566</v>
      </c>
      <c r="E8641" t="s">
        <v>10685</v>
      </c>
      <c r="F8641">
        <v>7.99</v>
      </c>
      <c r="G8641">
        <v>287.64</v>
      </c>
      <c r="H8641">
        <v>36</v>
      </c>
      <c r="I8641" t="s">
        <v>23274</v>
      </c>
      <c r="J8641">
        <v>10</v>
      </c>
      <c r="K8641">
        <v>0</v>
      </c>
      <c r="L8641" t="s">
        <v>11406</v>
      </c>
      <c r="M8641">
        <v>43965</v>
      </c>
      <c r="N8641" t="s">
        <v>14397</v>
      </c>
      <c r="O8641" t="s">
        <v>10708</v>
      </c>
      <c r="Q8641" t="s">
        <v>10709</v>
      </c>
      <c r="S8641" t="s">
        <v>14398</v>
      </c>
      <c r="T8641">
        <v>43102.456979166702</v>
      </c>
    </row>
    <row r="8642" spans="1:20" x14ac:dyDescent="0.25">
      <c r="A8642" t="s">
        <v>23830</v>
      </c>
      <c r="B8642" t="s">
        <v>23831</v>
      </c>
      <c r="C8642" t="s">
        <v>10691</v>
      </c>
      <c r="D8642" t="s">
        <v>12566</v>
      </c>
      <c r="E8642" t="s">
        <v>10693</v>
      </c>
      <c r="F8642">
        <v>1.99</v>
      </c>
      <c r="G8642">
        <v>89.55</v>
      </c>
      <c r="H8642">
        <v>45</v>
      </c>
      <c r="I8642" t="s">
        <v>23274</v>
      </c>
      <c r="J8642">
        <v>0</v>
      </c>
      <c r="K8642">
        <v>0</v>
      </c>
      <c r="L8642" t="s">
        <v>11175</v>
      </c>
      <c r="N8642" t="s">
        <v>12868</v>
      </c>
      <c r="O8642" t="s">
        <v>10708</v>
      </c>
      <c r="Q8642" t="s">
        <v>10709</v>
      </c>
      <c r="S8642" t="s">
        <v>12869</v>
      </c>
      <c r="T8642">
        <v>43102.456956018497</v>
      </c>
    </row>
    <row r="8643" spans="1:20" x14ac:dyDescent="0.25">
      <c r="A8643" t="s">
        <v>23832</v>
      </c>
      <c r="B8643" t="s">
        <v>23446</v>
      </c>
      <c r="C8643" t="s">
        <v>10691</v>
      </c>
      <c r="D8643" t="s">
        <v>12566</v>
      </c>
      <c r="E8643" t="s">
        <v>10693</v>
      </c>
      <c r="F8643">
        <v>3.49</v>
      </c>
      <c r="G8643">
        <v>209.4</v>
      </c>
      <c r="H8643">
        <v>60</v>
      </c>
      <c r="I8643" t="s">
        <v>23274</v>
      </c>
      <c r="J8643">
        <v>0</v>
      </c>
      <c r="K8643">
        <v>0</v>
      </c>
      <c r="L8643" t="s">
        <v>10758</v>
      </c>
      <c r="N8643" t="s">
        <v>10978</v>
      </c>
      <c r="O8643" t="s">
        <v>10747</v>
      </c>
      <c r="Q8643" t="s">
        <v>10748</v>
      </c>
      <c r="S8643" t="s">
        <v>10979</v>
      </c>
      <c r="T8643">
        <v>43109.404224537</v>
      </c>
    </row>
    <row r="8644" spans="1:20" x14ac:dyDescent="0.25">
      <c r="A8644" t="s">
        <v>23833</v>
      </c>
      <c r="B8644" t="s">
        <v>23834</v>
      </c>
      <c r="C8644" t="s">
        <v>10691</v>
      </c>
      <c r="D8644" t="s">
        <v>12566</v>
      </c>
      <c r="E8644" t="s">
        <v>10693</v>
      </c>
      <c r="F8644">
        <v>0.99</v>
      </c>
      <c r="G8644">
        <v>71.28</v>
      </c>
      <c r="H8644">
        <v>72</v>
      </c>
      <c r="I8644" t="s">
        <v>23274</v>
      </c>
      <c r="J8644">
        <v>0</v>
      </c>
      <c r="K8644">
        <v>0</v>
      </c>
      <c r="L8644" t="s">
        <v>10831</v>
      </c>
      <c r="N8644" t="s">
        <v>10746</v>
      </c>
      <c r="O8644" t="s">
        <v>10747</v>
      </c>
      <c r="Q8644" t="s">
        <v>10748</v>
      </c>
      <c r="S8644" t="s">
        <v>10749</v>
      </c>
      <c r="T8644">
        <v>43102.456956018497</v>
      </c>
    </row>
    <row r="8645" spans="1:20" x14ac:dyDescent="0.25">
      <c r="A8645" t="s">
        <v>10108</v>
      </c>
      <c r="B8645" t="s">
        <v>23835</v>
      </c>
      <c r="C8645" t="s">
        <v>10691</v>
      </c>
      <c r="D8645" t="s">
        <v>12566</v>
      </c>
      <c r="E8645" t="s">
        <v>10693</v>
      </c>
      <c r="F8645">
        <v>0.59</v>
      </c>
      <c r="G8645">
        <v>70.8</v>
      </c>
      <c r="H8645">
        <v>120</v>
      </c>
      <c r="I8645" t="s">
        <v>23274</v>
      </c>
      <c r="J8645">
        <v>0</v>
      </c>
      <c r="K8645">
        <v>0</v>
      </c>
      <c r="L8645" t="s">
        <v>10788</v>
      </c>
      <c r="N8645" t="s">
        <v>10746</v>
      </c>
      <c r="O8645" t="s">
        <v>10747</v>
      </c>
      <c r="Q8645" t="s">
        <v>10748</v>
      </c>
      <c r="S8645" t="s">
        <v>10749</v>
      </c>
      <c r="T8645">
        <v>43102.456921296303</v>
      </c>
    </row>
    <row r="8646" spans="1:20" x14ac:dyDescent="0.25">
      <c r="A8646" t="s">
        <v>23836</v>
      </c>
      <c r="B8646" t="s">
        <v>23837</v>
      </c>
      <c r="C8646" t="s">
        <v>10691</v>
      </c>
      <c r="D8646" t="s">
        <v>12566</v>
      </c>
      <c r="E8646" t="s">
        <v>10693</v>
      </c>
      <c r="F8646">
        <v>1.29</v>
      </c>
      <c r="G8646">
        <v>154.80000000000001</v>
      </c>
      <c r="H8646">
        <v>120</v>
      </c>
      <c r="I8646" t="s">
        <v>23274</v>
      </c>
      <c r="J8646">
        <v>0</v>
      </c>
      <c r="K8646">
        <v>0</v>
      </c>
      <c r="L8646" t="s">
        <v>10788</v>
      </c>
      <c r="N8646" t="s">
        <v>10803</v>
      </c>
      <c r="O8646" t="s">
        <v>10782</v>
      </c>
      <c r="Q8646" t="s">
        <v>10783</v>
      </c>
      <c r="S8646" t="s">
        <v>10804</v>
      </c>
      <c r="T8646">
        <v>43102.456921296303</v>
      </c>
    </row>
    <row r="8647" spans="1:20" x14ac:dyDescent="0.25">
      <c r="A8647" t="s">
        <v>10109</v>
      </c>
      <c r="B8647" t="s">
        <v>23838</v>
      </c>
      <c r="C8647" t="s">
        <v>10691</v>
      </c>
      <c r="D8647" t="s">
        <v>12566</v>
      </c>
      <c r="E8647" t="s">
        <v>10693</v>
      </c>
      <c r="F8647">
        <v>0.59</v>
      </c>
      <c r="G8647">
        <v>70.8</v>
      </c>
      <c r="H8647">
        <v>120</v>
      </c>
      <c r="I8647" t="s">
        <v>23274</v>
      </c>
      <c r="J8647">
        <v>0</v>
      </c>
      <c r="K8647">
        <v>0</v>
      </c>
      <c r="L8647" t="s">
        <v>10944</v>
      </c>
      <c r="N8647" t="s">
        <v>10761</v>
      </c>
      <c r="O8647" t="s">
        <v>10762</v>
      </c>
      <c r="P8647" t="s">
        <v>10708</v>
      </c>
      <c r="Q8647" t="s">
        <v>10763</v>
      </c>
      <c r="R8647" t="s">
        <v>10709</v>
      </c>
      <c r="S8647" t="s">
        <v>10764</v>
      </c>
      <c r="T8647">
        <v>43102.456921296303</v>
      </c>
    </row>
    <row r="8648" spans="1:20" x14ac:dyDescent="0.25">
      <c r="A8648" t="s">
        <v>10110</v>
      </c>
      <c r="B8648" t="s">
        <v>23839</v>
      </c>
      <c r="C8648" t="s">
        <v>10691</v>
      </c>
      <c r="D8648" t="s">
        <v>12566</v>
      </c>
      <c r="E8648" t="s">
        <v>10693</v>
      </c>
      <c r="F8648">
        <v>0.59</v>
      </c>
      <c r="G8648">
        <v>70.8</v>
      </c>
      <c r="H8648">
        <v>120</v>
      </c>
      <c r="I8648" t="s">
        <v>23274</v>
      </c>
      <c r="J8648">
        <v>0</v>
      </c>
      <c r="K8648">
        <v>0</v>
      </c>
      <c r="L8648" t="s">
        <v>10944</v>
      </c>
      <c r="N8648" t="s">
        <v>10761</v>
      </c>
      <c r="O8648" t="s">
        <v>10762</v>
      </c>
      <c r="P8648" t="s">
        <v>10708</v>
      </c>
      <c r="Q8648" t="s">
        <v>10763</v>
      </c>
      <c r="R8648" t="s">
        <v>10709</v>
      </c>
      <c r="S8648" t="s">
        <v>10764</v>
      </c>
      <c r="T8648">
        <v>43102.456921296303</v>
      </c>
    </row>
    <row r="8649" spans="1:20" x14ac:dyDescent="0.25">
      <c r="A8649" t="s">
        <v>10111</v>
      </c>
      <c r="B8649" t="s">
        <v>23460</v>
      </c>
      <c r="C8649" t="s">
        <v>10691</v>
      </c>
      <c r="D8649" t="s">
        <v>12566</v>
      </c>
      <c r="E8649" t="s">
        <v>10693</v>
      </c>
      <c r="F8649">
        <v>0.99</v>
      </c>
      <c r="G8649">
        <v>71.28</v>
      </c>
      <c r="H8649">
        <v>72</v>
      </c>
      <c r="I8649" t="s">
        <v>23274</v>
      </c>
      <c r="J8649">
        <v>0</v>
      </c>
      <c r="K8649">
        <v>0</v>
      </c>
      <c r="L8649" t="s">
        <v>10788</v>
      </c>
      <c r="N8649" t="s">
        <v>10746</v>
      </c>
      <c r="O8649" t="s">
        <v>10747</v>
      </c>
      <c r="Q8649" t="s">
        <v>10748</v>
      </c>
      <c r="S8649" t="s">
        <v>10749</v>
      </c>
      <c r="T8649">
        <v>43102.456921296303</v>
      </c>
    </row>
    <row r="8650" spans="1:20" x14ac:dyDescent="0.25">
      <c r="A8650" t="s">
        <v>7006</v>
      </c>
      <c r="B8650" t="s">
        <v>23840</v>
      </c>
      <c r="C8650" t="s">
        <v>10751</v>
      </c>
      <c r="D8650" t="s">
        <v>12566</v>
      </c>
      <c r="E8650" t="s">
        <v>10836</v>
      </c>
      <c r="F8650">
        <v>0.59</v>
      </c>
      <c r="G8650">
        <v>70.8</v>
      </c>
      <c r="H8650">
        <v>120</v>
      </c>
      <c r="I8650" t="s">
        <v>23274</v>
      </c>
      <c r="J8650">
        <v>0</v>
      </c>
      <c r="K8650">
        <v>0</v>
      </c>
      <c r="L8650" t="s">
        <v>10812</v>
      </c>
      <c r="N8650" t="s">
        <v>10826</v>
      </c>
      <c r="O8650" t="s">
        <v>10708</v>
      </c>
      <c r="Q8650" t="s">
        <v>10709</v>
      </c>
      <c r="S8650" t="s">
        <v>10827</v>
      </c>
      <c r="T8650">
        <v>43102.456875000003</v>
      </c>
    </row>
    <row r="8651" spans="1:20" x14ac:dyDescent="0.25">
      <c r="A8651" t="s">
        <v>10112</v>
      </c>
      <c r="B8651" t="s">
        <v>23841</v>
      </c>
      <c r="C8651" t="s">
        <v>10751</v>
      </c>
      <c r="D8651" t="s">
        <v>12566</v>
      </c>
      <c r="E8651" t="s">
        <v>10753</v>
      </c>
      <c r="F8651">
        <v>0.59</v>
      </c>
      <c r="G8651">
        <v>70.8</v>
      </c>
      <c r="H8651">
        <v>120</v>
      </c>
      <c r="I8651" t="s">
        <v>23274</v>
      </c>
      <c r="J8651">
        <v>0</v>
      </c>
      <c r="K8651">
        <v>0</v>
      </c>
      <c r="L8651" t="s">
        <v>10812</v>
      </c>
      <c r="N8651" t="s">
        <v>10826</v>
      </c>
      <c r="O8651" t="s">
        <v>10708</v>
      </c>
      <c r="Q8651" t="s">
        <v>10709</v>
      </c>
      <c r="S8651" t="s">
        <v>10827</v>
      </c>
      <c r="T8651">
        <v>43102.456875000003</v>
      </c>
    </row>
    <row r="8652" spans="1:20" x14ac:dyDescent="0.25">
      <c r="A8652" t="s">
        <v>23842</v>
      </c>
      <c r="B8652" t="s">
        <v>23843</v>
      </c>
      <c r="C8652" t="s">
        <v>10691</v>
      </c>
      <c r="D8652" t="s">
        <v>12566</v>
      </c>
      <c r="E8652" t="s">
        <v>10693</v>
      </c>
      <c r="F8652">
        <v>0.99</v>
      </c>
      <c r="G8652">
        <v>59.4</v>
      </c>
      <c r="H8652">
        <v>60</v>
      </c>
      <c r="I8652" t="s">
        <v>23274</v>
      </c>
      <c r="J8652">
        <v>0</v>
      </c>
      <c r="K8652">
        <v>0</v>
      </c>
      <c r="L8652" t="s">
        <v>10788</v>
      </c>
      <c r="N8652" t="s">
        <v>11212</v>
      </c>
      <c r="O8652" t="s">
        <v>10701</v>
      </c>
      <c r="Q8652" t="s">
        <v>10702</v>
      </c>
      <c r="S8652" t="s">
        <v>11213</v>
      </c>
      <c r="T8652">
        <v>43102.456921296303</v>
      </c>
    </row>
    <row r="8653" spans="1:20" x14ac:dyDescent="0.25">
      <c r="A8653" t="s">
        <v>23844</v>
      </c>
      <c r="B8653" t="s">
        <v>23845</v>
      </c>
      <c r="C8653" t="s">
        <v>10691</v>
      </c>
      <c r="D8653" t="s">
        <v>12566</v>
      </c>
      <c r="E8653" t="s">
        <v>10693</v>
      </c>
      <c r="F8653">
        <v>0.59</v>
      </c>
      <c r="G8653">
        <v>35.4</v>
      </c>
      <c r="H8653">
        <v>60</v>
      </c>
      <c r="I8653" t="s">
        <v>23274</v>
      </c>
      <c r="J8653">
        <v>0</v>
      </c>
      <c r="K8653">
        <v>0</v>
      </c>
      <c r="L8653" t="s">
        <v>10788</v>
      </c>
      <c r="N8653" t="s">
        <v>11212</v>
      </c>
      <c r="O8653" t="s">
        <v>10701</v>
      </c>
      <c r="Q8653" t="s">
        <v>10702</v>
      </c>
      <c r="S8653" t="s">
        <v>11213</v>
      </c>
      <c r="T8653">
        <v>43102.456921296303</v>
      </c>
    </row>
    <row r="8654" spans="1:20" x14ac:dyDescent="0.25">
      <c r="A8654" t="s">
        <v>23846</v>
      </c>
      <c r="B8654" t="s">
        <v>23847</v>
      </c>
      <c r="C8654" t="s">
        <v>10691</v>
      </c>
      <c r="D8654" t="s">
        <v>12566</v>
      </c>
      <c r="E8654" t="s">
        <v>10693</v>
      </c>
      <c r="F8654">
        <v>0.99</v>
      </c>
      <c r="G8654">
        <v>59.4</v>
      </c>
      <c r="H8654">
        <v>60</v>
      </c>
      <c r="I8654" t="s">
        <v>23274</v>
      </c>
      <c r="J8654">
        <v>0</v>
      </c>
      <c r="K8654">
        <v>0</v>
      </c>
      <c r="L8654" t="s">
        <v>10788</v>
      </c>
      <c r="N8654" t="s">
        <v>11212</v>
      </c>
      <c r="O8654" t="s">
        <v>10701</v>
      </c>
      <c r="Q8654" t="s">
        <v>10702</v>
      </c>
      <c r="S8654" t="s">
        <v>11213</v>
      </c>
      <c r="T8654">
        <v>43102.456921296303</v>
      </c>
    </row>
    <row r="8655" spans="1:20" x14ac:dyDescent="0.25">
      <c r="A8655" t="s">
        <v>7007</v>
      </c>
      <c r="B8655" t="s">
        <v>23848</v>
      </c>
      <c r="C8655" t="s">
        <v>10751</v>
      </c>
      <c r="D8655" t="s">
        <v>12566</v>
      </c>
      <c r="E8655" t="s">
        <v>10836</v>
      </c>
      <c r="F8655">
        <v>0.59</v>
      </c>
      <c r="G8655">
        <v>70.8</v>
      </c>
      <c r="H8655">
        <v>120</v>
      </c>
      <c r="I8655" t="s">
        <v>23274</v>
      </c>
      <c r="J8655">
        <v>0</v>
      </c>
      <c r="K8655">
        <v>0</v>
      </c>
      <c r="L8655" t="s">
        <v>10858</v>
      </c>
      <c r="N8655" t="s">
        <v>10686</v>
      </c>
      <c r="O8655" t="s">
        <v>10687</v>
      </c>
      <c r="Q8655" t="s">
        <v>10688</v>
      </c>
      <c r="S8655" t="s">
        <v>10689</v>
      </c>
      <c r="T8655">
        <v>43102.457013888903</v>
      </c>
    </row>
    <row r="8656" spans="1:20" x14ac:dyDescent="0.25">
      <c r="A8656" t="s">
        <v>10113</v>
      </c>
      <c r="B8656" t="s">
        <v>23849</v>
      </c>
      <c r="C8656" t="s">
        <v>10691</v>
      </c>
      <c r="D8656" t="s">
        <v>12566</v>
      </c>
      <c r="E8656" t="s">
        <v>10693</v>
      </c>
      <c r="F8656">
        <v>0.47</v>
      </c>
      <c r="G8656">
        <v>56.4</v>
      </c>
      <c r="H8656">
        <v>120</v>
      </c>
      <c r="I8656" t="s">
        <v>23274</v>
      </c>
      <c r="J8656">
        <v>0</v>
      </c>
      <c r="K8656">
        <v>0</v>
      </c>
      <c r="L8656" t="s">
        <v>10944</v>
      </c>
      <c r="N8656" t="s">
        <v>10686</v>
      </c>
      <c r="O8656" t="s">
        <v>10687</v>
      </c>
      <c r="Q8656" t="s">
        <v>10688</v>
      </c>
      <c r="S8656" t="s">
        <v>10689</v>
      </c>
      <c r="T8656">
        <v>43102.456921296303</v>
      </c>
    </row>
    <row r="8657" spans="1:20" x14ac:dyDescent="0.25">
      <c r="A8657" t="s">
        <v>23850</v>
      </c>
      <c r="B8657" t="s">
        <v>23851</v>
      </c>
      <c r="C8657" t="s">
        <v>10691</v>
      </c>
      <c r="D8657" t="s">
        <v>12566</v>
      </c>
      <c r="E8657" t="s">
        <v>10693</v>
      </c>
      <c r="F8657">
        <v>0.99</v>
      </c>
      <c r="G8657">
        <v>118.8</v>
      </c>
      <c r="H8657">
        <v>120</v>
      </c>
      <c r="I8657" t="s">
        <v>23274</v>
      </c>
      <c r="J8657">
        <v>0</v>
      </c>
      <c r="K8657">
        <v>0</v>
      </c>
      <c r="L8657" t="s">
        <v>10722</v>
      </c>
      <c r="M8657">
        <v>44173</v>
      </c>
      <c r="N8657" t="s">
        <v>10686</v>
      </c>
      <c r="O8657" t="s">
        <v>10687</v>
      </c>
      <c r="Q8657" t="s">
        <v>10688</v>
      </c>
      <c r="S8657" t="s">
        <v>10689</v>
      </c>
      <c r="T8657">
        <v>43102.456956018497</v>
      </c>
    </row>
    <row r="8658" spans="1:20" x14ac:dyDescent="0.25">
      <c r="A8658" t="s">
        <v>10114</v>
      </c>
      <c r="B8658" t="s">
        <v>23852</v>
      </c>
      <c r="C8658" t="s">
        <v>10691</v>
      </c>
      <c r="D8658" t="s">
        <v>12566</v>
      </c>
      <c r="E8658" t="s">
        <v>10693</v>
      </c>
      <c r="F8658">
        <v>0.99</v>
      </c>
      <c r="G8658">
        <v>118.8</v>
      </c>
      <c r="H8658">
        <v>120</v>
      </c>
      <c r="I8658" t="s">
        <v>23274</v>
      </c>
      <c r="J8658">
        <v>0</v>
      </c>
      <c r="K8658">
        <v>0</v>
      </c>
      <c r="L8658" t="s">
        <v>10791</v>
      </c>
      <c r="N8658" t="s">
        <v>10686</v>
      </c>
      <c r="O8658" t="s">
        <v>10687</v>
      </c>
      <c r="Q8658" t="s">
        <v>10688</v>
      </c>
      <c r="S8658" t="s">
        <v>10689</v>
      </c>
      <c r="T8658">
        <v>43102.456967592603</v>
      </c>
    </row>
    <row r="8659" spans="1:20" x14ac:dyDescent="0.25">
      <c r="A8659" t="s">
        <v>10115</v>
      </c>
      <c r="B8659" t="s">
        <v>23853</v>
      </c>
      <c r="C8659" t="s">
        <v>10691</v>
      </c>
      <c r="D8659" t="s">
        <v>12566</v>
      </c>
      <c r="E8659" t="s">
        <v>10693</v>
      </c>
      <c r="F8659">
        <v>0.47</v>
      </c>
      <c r="G8659">
        <v>56.4</v>
      </c>
      <c r="H8659">
        <v>120</v>
      </c>
      <c r="I8659" t="s">
        <v>23274</v>
      </c>
      <c r="J8659">
        <v>0</v>
      </c>
      <c r="K8659">
        <v>0</v>
      </c>
      <c r="L8659" t="s">
        <v>10745</v>
      </c>
      <c r="N8659" t="s">
        <v>10686</v>
      </c>
      <c r="O8659" t="s">
        <v>10687</v>
      </c>
      <c r="Q8659" t="s">
        <v>10688</v>
      </c>
      <c r="S8659" t="s">
        <v>10689</v>
      </c>
      <c r="T8659">
        <v>43102.456898148099</v>
      </c>
    </row>
    <row r="8660" spans="1:20" x14ac:dyDescent="0.25">
      <c r="A8660" t="s">
        <v>23854</v>
      </c>
      <c r="B8660" t="s">
        <v>23855</v>
      </c>
      <c r="C8660" t="s">
        <v>10691</v>
      </c>
      <c r="D8660" t="s">
        <v>12566</v>
      </c>
      <c r="E8660" t="s">
        <v>10693</v>
      </c>
      <c r="F8660">
        <v>0.99</v>
      </c>
      <c r="G8660">
        <v>118.8</v>
      </c>
      <c r="H8660">
        <v>120</v>
      </c>
      <c r="I8660" t="s">
        <v>23274</v>
      </c>
      <c r="J8660">
        <v>0</v>
      </c>
      <c r="K8660">
        <v>0</v>
      </c>
      <c r="L8660" t="s">
        <v>10788</v>
      </c>
      <c r="N8660" t="s">
        <v>10826</v>
      </c>
      <c r="O8660" t="s">
        <v>10708</v>
      </c>
      <c r="Q8660" t="s">
        <v>10709</v>
      </c>
      <c r="S8660" t="s">
        <v>10827</v>
      </c>
      <c r="T8660">
        <v>43102.456921296303</v>
      </c>
    </row>
    <row r="8661" spans="1:20" x14ac:dyDescent="0.25">
      <c r="A8661" t="s">
        <v>10116</v>
      </c>
      <c r="B8661" t="s">
        <v>23856</v>
      </c>
      <c r="C8661" t="s">
        <v>10691</v>
      </c>
      <c r="D8661" t="s">
        <v>12566</v>
      </c>
      <c r="E8661" t="s">
        <v>10693</v>
      </c>
      <c r="F8661">
        <v>0.59</v>
      </c>
      <c r="G8661">
        <v>70.8</v>
      </c>
      <c r="H8661">
        <v>120</v>
      </c>
      <c r="I8661" t="s">
        <v>23274</v>
      </c>
      <c r="J8661">
        <v>0</v>
      </c>
      <c r="K8661">
        <v>0</v>
      </c>
      <c r="L8661" t="s">
        <v>10788</v>
      </c>
      <c r="N8661" t="s">
        <v>10826</v>
      </c>
      <c r="O8661" t="s">
        <v>10708</v>
      </c>
      <c r="Q8661" t="s">
        <v>10709</v>
      </c>
      <c r="S8661" t="s">
        <v>10827</v>
      </c>
      <c r="T8661">
        <v>43102.456921296303</v>
      </c>
    </row>
    <row r="8662" spans="1:20" x14ac:dyDescent="0.25">
      <c r="A8662" t="s">
        <v>23857</v>
      </c>
      <c r="B8662" t="s">
        <v>23858</v>
      </c>
      <c r="C8662" t="s">
        <v>10691</v>
      </c>
      <c r="D8662" t="s">
        <v>12566</v>
      </c>
      <c r="E8662" t="s">
        <v>10693</v>
      </c>
      <c r="F8662">
        <v>1.95</v>
      </c>
      <c r="G8662">
        <v>156</v>
      </c>
      <c r="H8662">
        <v>80</v>
      </c>
      <c r="I8662" t="s">
        <v>23274</v>
      </c>
      <c r="J8662">
        <v>0</v>
      </c>
      <c r="K8662">
        <v>0</v>
      </c>
      <c r="L8662" t="s">
        <v>10745</v>
      </c>
      <c r="N8662" t="s">
        <v>10826</v>
      </c>
      <c r="O8662" t="s">
        <v>10708</v>
      </c>
      <c r="Q8662" t="s">
        <v>10709</v>
      </c>
      <c r="S8662" t="s">
        <v>10827</v>
      </c>
      <c r="T8662">
        <v>43102.456898148099</v>
      </c>
    </row>
    <row r="8663" spans="1:20" x14ac:dyDescent="0.25">
      <c r="A8663" t="s">
        <v>10117</v>
      </c>
      <c r="B8663" t="s">
        <v>23859</v>
      </c>
      <c r="C8663" t="s">
        <v>10751</v>
      </c>
      <c r="D8663" t="s">
        <v>12566</v>
      </c>
      <c r="E8663" t="s">
        <v>10753</v>
      </c>
      <c r="F8663">
        <v>2.59</v>
      </c>
      <c r="G8663">
        <v>310.8</v>
      </c>
      <c r="H8663">
        <v>120</v>
      </c>
      <c r="I8663" t="s">
        <v>23274</v>
      </c>
      <c r="J8663">
        <v>0</v>
      </c>
      <c r="K8663">
        <v>0</v>
      </c>
      <c r="L8663" t="s">
        <v>10692</v>
      </c>
      <c r="N8663" t="s">
        <v>12094</v>
      </c>
      <c r="O8663" t="s">
        <v>10762</v>
      </c>
      <c r="Q8663" t="s">
        <v>10763</v>
      </c>
      <c r="S8663" t="s">
        <v>12095</v>
      </c>
      <c r="T8663">
        <v>43102.456956018497</v>
      </c>
    </row>
    <row r="8664" spans="1:20" x14ac:dyDescent="0.25">
      <c r="A8664" t="s">
        <v>23860</v>
      </c>
      <c r="B8664" t="s">
        <v>23861</v>
      </c>
      <c r="C8664" t="s">
        <v>10691</v>
      </c>
      <c r="D8664" t="s">
        <v>12566</v>
      </c>
      <c r="E8664" t="s">
        <v>10693</v>
      </c>
      <c r="F8664">
        <v>2.84</v>
      </c>
      <c r="G8664">
        <v>340.8</v>
      </c>
      <c r="H8664">
        <v>120</v>
      </c>
      <c r="I8664" t="s">
        <v>23274</v>
      </c>
      <c r="J8664">
        <v>0</v>
      </c>
      <c r="K8664">
        <v>0</v>
      </c>
      <c r="L8664" t="s">
        <v>10864</v>
      </c>
      <c r="N8664" t="s">
        <v>11359</v>
      </c>
      <c r="O8664" t="s">
        <v>10762</v>
      </c>
      <c r="P8664" t="s">
        <v>10701</v>
      </c>
      <c r="Q8664" t="s">
        <v>10763</v>
      </c>
      <c r="R8664" t="s">
        <v>10702</v>
      </c>
      <c r="S8664" t="s">
        <v>11360</v>
      </c>
      <c r="T8664">
        <v>43102.456875000003</v>
      </c>
    </row>
    <row r="8665" spans="1:20" x14ac:dyDescent="0.25">
      <c r="A8665" t="s">
        <v>7008</v>
      </c>
      <c r="B8665" t="s">
        <v>23862</v>
      </c>
      <c r="C8665" t="s">
        <v>10751</v>
      </c>
      <c r="D8665" t="s">
        <v>12566</v>
      </c>
      <c r="E8665" t="s">
        <v>10836</v>
      </c>
      <c r="F8665">
        <v>1.19</v>
      </c>
      <c r="G8665">
        <v>142.80000000000001</v>
      </c>
      <c r="H8665">
        <v>120</v>
      </c>
      <c r="I8665" t="s">
        <v>23274</v>
      </c>
      <c r="J8665">
        <v>0</v>
      </c>
      <c r="K8665">
        <v>0</v>
      </c>
      <c r="L8665" t="s">
        <v>10692</v>
      </c>
      <c r="N8665" t="s">
        <v>10991</v>
      </c>
      <c r="O8665" t="s">
        <v>10992</v>
      </c>
      <c r="Q8665" t="s">
        <v>10993</v>
      </c>
      <c r="S8665" t="s">
        <v>10994</v>
      </c>
      <c r="T8665">
        <v>43102.456956018497</v>
      </c>
    </row>
    <row r="8666" spans="1:20" x14ac:dyDescent="0.25">
      <c r="A8666" t="s">
        <v>23863</v>
      </c>
      <c r="B8666" t="s">
        <v>23864</v>
      </c>
      <c r="C8666" t="s">
        <v>10691</v>
      </c>
      <c r="D8666" t="s">
        <v>12566</v>
      </c>
      <c r="E8666" t="s">
        <v>10693</v>
      </c>
      <c r="F8666">
        <v>2.99</v>
      </c>
      <c r="G8666">
        <v>143.52000000000001</v>
      </c>
      <c r="H8666">
        <v>48</v>
      </c>
      <c r="I8666" t="s">
        <v>23274</v>
      </c>
      <c r="J8666">
        <v>0</v>
      </c>
      <c r="K8666">
        <v>0</v>
      </c>
      <c r="L8666" t="s">
        <v>10918</v>
      </c>
      <c r="N8666" t="s">
        <v>10728</v>
      </c>
      <c r="O8666" t="s">
        <v>10701</v>
      </c>
      <c r="Q8666" t="s">
        <v>10702</v>
      </c>
      <c r="S8666" t="s">
        <v>10729</v>
      </c>
      <c r="T8666">
        <v>43102.456967592603</v>
      </c>
    </row>
    <row r="8667" spans="1:20" x14ac:dyDescent="0.25">
      <c r="A8667" t="s">
        <v>10118</v>
      </c>
      <c r="B8667" t="s">
        <v>23865</v>
      </c>
      <c r="C8667" t="s">
        <v>10691</v>
      </c>
      <c r="D8667" t="s">
        <v>12566</v>
      </c>
      <c r="E8667" t="s">
        <v>10693</v>
      </c>
      <c r="F8667">
        <v>1.49</v>
      </c>
      <c r="G8667">
        <v>89.4</v>
      </c>
      <c r="H8667">
        <v>60</v>
      </c>
      <c r="I8667" t="s">
        <v>23274</v>
      </c>
      <c r="J8667">
        <v>0</v>
      </c>
      <c r="K8667">
        <v>0</v>
      </c>
      <c r="L8667" t="s">
        <v>10868</v>
      </c>
      <c r="N8667" t="s">
        <v>10732</v>
      </c>
      <c r="O8667" t="s">
        <v>10687</v>
      </c>
      <c r="Q8667" t="s">
        <v>10688</v>
      </c>
      <c r="S8667" t="s">
        <v>10733</v>
      </c>
      <c r="T8667">
        <v>43102.456990740699</v>
      </c>
    </row>
    <row r="8668" spans="1:20" x14ac:dyDescent="0.25">
      <c r="A8668" t="s">
        <v>23866</v>
      </c>
      <c r="B8668" t="s">
        <v>23867</v>
      </c>
      <c r="C8668" t="s">
        <v>10691</v>
      </c>
      <c r="D8668" t="s">
        <v>12566</v>
      </c>
      <c r="E8668" t="s">
        <v>10693</v>
      </c>
      <c r="F8668">
        <v>0.59</v>
      </c>
      <c r="G8668">
        <v>35.4</v>
      </c>
      <c r="H8668">
        <v>60</v>
      </c>
      <c r="I8668" t="s">
        <v>23274</v>
      </c>
      <c r="J8668">
        <v>0</v>
      </c>
      <c r="K8668">
        <v>0</v>
      </c>
      <c r="L8668" t="s">
        <v>10831</v>
      </c>
      <c r="N8668" t="s">
        <v>12673</v>
      </c>
      <c r="O8668" t="s">
        <v>10687</v>
      </c>
      <c r="Q8668" t="s">
        <v>10688</v>
      </c>
      <c r="S8668" t="s">
        <v>12674</v>
      </c>
      <c r="T8668">
        <v>43102.456956018497</v>
      </c>
    </row>
    <row r="8669" spans="1:20" x14ac:dyDescent="0.25">
      <c r="A8669" t="s">
        <v>7009</v>
      </c>
      <c r="B8669" t="s">
        <v>23868</v>
      </c>
      <c r="C8669" t="s">
        <v>10751</v>
      </c>
      <c r="D8669" t="s">
        <v>12566</v>
      </c>
      <c r="E8669" t="s">
        <v>10836</v>
      </c>
      <c r="F8669">
        <v>1.19</v>
      </c>
      <c r="G8669">
        <v>142.80000000000001</v>
      </c>
      <c r="H8669">
        <v>120</v>
      </c>
      <c r="I8669" t="s">
        <v>23274</v>
      </c>
      <c r="J8669">
        <v>0</v>
      </c>
      <c r="K8669">
        <v>0</v>
      </c>
      <c r="L8669" t="s">
        <v>11305</v>
      </c>
      <c r="N8669" t="s">
        <v>10991</v>
      </c>
      <c r="O8669" t="s">
        <v>10992</v>
      </c>
      <c r="Q8669" t="s">
        <v>10993</v>
      </c>
      <c r="S8669" t="s">
        <v>10994</v>
      </c>
      <c r="T8669">
        <v>43102.456875000003</v>
      </c>
    </row>
    <row r="8670" spans="1:20" x14ac:dyDescent="0.25">
      <c r="A8670" t="s">
        <v>10119</v>
      </c>
      <c r="B8670" t="s">
        <v>23869</v>
      </c>
      <c r="C8670" t="s">
        <v>10691</v>
      </c>
      <c r="D8670" t="s">
        <v>12566</v>
      </c>
      <c r="E8670" t="s">
        <v>10693</v>
      </c>
      <c r="F8670">
        <v>0.99</v>
      </c>
      <c r="G8670">
        <v>118.8</v>
      </c>
      <c r="H8670">
        <v>120</v>
      </c>
      <c r="I8670" t="s">
        <v>23274</v>
      </c>
      <c r="J8670">
        <v>0</v>
      </c>
      <c r="K8670">
        <v>0</v>
      </c>
      <c r="L8670" t="s">
        <v>10791</v>
      </c>
      <c r="N8670" t="s">
        <v>10686</v>
      </c>
      <c r="O8670" t="s">
        <v>10687</v>
      </c>
      <c r="Q8670" t="s">
        <v>10688</v>
      </c>
      <c r="S8670" t="s">
        <v>10689</v>
      </c>
      <c r="T8670">
        <v>43102.456967592603</v>
      </c>
    </row>
    <row r="8671" spans="1:20" x14ac:dyDescent="0.25">
      <c r="A8671" t="s">
        <v>23870</v>
      </c>
      <c r="B8671" t="s">
        <v>23871</v>
      </c>
      <c r="C8671" t="s">
        <v>10691</v>
      </c>
      <c r="D8671" t="s">
        <v>12566</v>
      </c>
      <c r="E8671" t="s">
        <v>10693</v>
      </c>
      <c r="F8671">
        <v>0.99</v>
      </c>
      <c r="G8671">
        <v>118.8</v>
      </c>
      <c r="H8671">
        <v>120</v>
      </c>
      <c r="I8671" t="s">
        <v>23274</v>
      </c>
      <c r="J8671">
        <v>0</v>
      </c>
      <c r="K8671">
        <v>0</v>
      </c>
      <c r="L8671" t="s">
        <v>10788</v>
      </c>
      <c r="N8671" t="s">
        <v>10826</v>
      </c>
      <c r="O8671" t="s">
        <v>10708</v>
      </c>
      <c r="Q8671" t="s">
        <v>10709</v>
      </c>
      <c r="S8671" t="s">
        <v>10827</v>
      </c>
      <c r="T8671">
        <v>43102.456921296303</v>
      </c>
    </row>
    <row r="8672" spans="1:20" x14ac:dyDescent="0.25">
      <c r="A8672" t="s">
        <v>10120</v>
      </c>
      <c r="B8672" t="s">
        <v>23872</v>
      </c>
      <c r="C8672" t="s">
        <v>10751</v>
      </c>
      <c r="D8672" t="s">
        <v>12566</v>
      </c>
      <c r="E8672" t="s">
        <v>10693</v>
      </c>
      <c r="F8672">
        <v>1.43</v>
      </c>
      <c r="G8672">
        <v>171.6</v>
      </c>
      <c r="H8672">
        <v>120</v>
      </c>
      <c r="I8672" t="s">
        <v>23274</v>
      </c>
      <c r="J8672">
        <v>0</v>
      </c>
      <c r="K8672">
        <v>0</v>
      </c>
      <c r="L8672" t="s">
        <v>13048</v>
      </c>
      <c r="N8672" t="s">
        <v>10737</v>
      </c>
      <c r="O8672" t="s">
        <v>10708</v>
      </c>
      <c r="Q8672" t="s">
        <v>10709</v>
      </c>
      <c r="S8672" t="s">
        <v>10738</v>
      </c>
      <c r="T8672">
        <v>43102.456875000003</v>
      </c>
    </row>
    <row r="8673" spans="1:20" x14ac:dyDescent="0.25">
      <c r="A8673" t="s">
        <v>23873</v>
      </c>
      <c r="B8673" t="s">
        <v>23874</v>
      </c>
      <c r="C8673" t="s">
        <v>10691</v>
      </c>
      <c r="D8673" t="s">
        <v>12566</v>
      </c>
      <c r="E8673" t="s">
        <v>10693</v>
      </c>
      <c r="F8673">
        <v>1.19</v>
      </c>
      <c r="G8673">
        <v>71.400000000000006</v>
      </c>
      <c r="H8673">
        <v>60</v>
      </c>
      <c r="I8673" t="s">
        <v>23274</v>
      </c>
      <c r="J8673">
        <v>0</v>
      </c>
      <c r="K8673">
        <v>0</v>
      </c>
      <c r="L8673" t="s">
        <v>10864</v>
      </c>
      <c r="N8673" t="s">
        <v>11243</v>
      </c>
      <c r="O8673" t="s">
        <v>10708</v>
      </c>
      <c r="Q8673" t="s">
        <v>10709</v>
      </c>
      <c r="S8673" t="s">
        <v>11244</v>
      </c>
      <c r="T8673">
        <v>43102.456875000003</v>
      </c>
    </row>
    <row r="8674" spans="1:20" x14ac:dyDescent="0.25">
      <c r="A8674" t="s">
        <v>10121</v>
      </c>
      <c r="B8674" t="s">
        <v>23875</v>
      </c>
      <c r="C8674" t="s">
        <v>10691</v>
      </c>
      <c r="D8674" t="s">
        <v>12566</v>
      </c>
      <c r="E8674" t="s">
        <v>10693</v>
      </c>
      <c r="F8674">
        <v>0.59</v>
      </c>
      <c r="G8674">
        <v>70.8</v>
      </c>
      <c r="H8674">
        <v>120</v>
      </c>
      <c r="I8674" t="s">
        <v>23274</v>
      </c>
      <c r="J8674">
        <v>0</v>
      </c>
      <c r="K8674">
        <v>0</v>
      </c>
      <c r="L8674" t="s">
        <v>10788</v>
      </c>
      <c r="N8674" t="s">
        <v>10746</v>
      </c>
      <c r="O8674" t="s">
        <v>10747</v>
      </c>
      <c r="Q8674" t="s">
        <v>10748</v>
      </c>
      <c r="S8674" t="s">
        <v>10749</v>
      </c>
      <c r="T8674">
        <v>43102.456921296303</v>
      </c>
    </row>
    <row r="8675" spans="1:20" x14ac:dyDescent="0.25">
      <c r="A8675" t="s">
        <v>10122</v>
      </c>
      <c r="B8675" t="s">
        <v>23876</v>
      </c>
      <c r="C8675" t="s">
        <v>10751</v>
      </c>
      <c r="D8675" t="s">
        <v>12566</v>
      </c>
      <c r="E8675" t="s">
        <v>10753</v>
      </c>
      <c r="F8675">
        <v>0.79</v>
      </c>
      <c r="G8675">
        <v>94.8</v>
      </c>
      <c r="H8675">
        <v>120</v>
      </c>
      <c r="I8675" t="s">
        <v>23274</v>
      </c>
      <c r="J8675">
        <v>0</v>
      </c>
      <c r="K8675">
        <v>0</v>
      </c>
      <c r="L8675" t="s">
        <v>10788</v>
      </c>
      <c r="N8675" t="s">
        <v>10686</v>
      </c>
      <c r="O8675" t="s">
        <v>10687</v>
      </c>
      <c r="Q8675" t="s">
        <v>10688</v>
      </c>
      <c r="S8675" t="s">
        <v>10689</v>
      </c>
      <c r="T8675">
        <v>43102.456921296303</v>
      </c>
    </row>
    <row r="8676" spans="1:20" x14ac:dyDescent="0.25">
      <c r="A8676" t="s">
        <v>10123</v>
      </c>
      <c r="B8676" t="s">
        <v>23877</v>
      </c>
      <c r="C8676" t="s">
        <v>10691</v>
      </c>
      <c r="D8676" t="s">
        <v>12566</v>
      </c>
      <c r="E8676" t="s">
        <v>10693</v>
      </c>
      <c r="F8676">
        <v>0.47</v>
      </c>
      <c r="G8676">
        <v>56.4</v>
      </c>
      <c r="H8676">
        <v>120</v>
      </c>
      <c r="I8676" t="s">
        <v>23274</v>
      </c>
      <c r="J8676">
        <v>0</v>
      </c>
      <c r="K8676">
        <v>0</v>
      </c>
      <c r="L8676" t="s">
        <v>10788</v>
      </c>
      <c r="N8676" t="s">
        <v>10686</v>
      </c>
      <c r="O8676" t="s">
        <v>10687</v>
      </c>
      <c r="Q8676" t="s">
        <v>10688</v>
      </c>
      <c r="S8676" t="s">
        <v>10689</v>
      </c>
      <c r="T8676">
        <v>43102.456921296303</v>
      </c>
    </row>
    <row r="8677" spans="1:20" x14ac:dyDescent="0.25">
      <c r="A8677" t="s">
        <v>7010</v>
      </c>
      <c r="B8677" t="s">
        <v>23878</v>
      </c>
      <c r="C8677" t="s">
        <v>10751</v>
      </c>
      <c r="D8677" t="s">
        <v>12566</v>
      </c>
      <c r="E8677" t="s">
        <v>10693</v>
      </c>
      <c r="F8677">
        <v>0.59</v>
      </c>
      <c r="G8677">
        <v>70.8</v>
      </c>
      <c r="H8677">
        <v>120</v>
      </c>
      <c r="I8677" t="s">
        <v>23274</v>
      </c>
      <c r="J8677">
        <v>0</v>
      </c>
      <c r="K8677">
        <v>0</v>
      </c>
      <c r="L8677" t="s">
        <v>10788</v>
      </c>
      <c r="N8677" t="s">
        <v>10686</v>
      </c>
      <c r="O8677" t="s">
        <v>10687</v>
      </c>
      <c r="Q8677" t="s">
        <v>10688</v>
      </c>
      <c r="S8677" t="s">
        <v>10689</v>
      </c>
      <c r="T8677">
        <v>43102.456921296303</v>
      </c>
    </row>
    <row r="8678" spans="1:20" x14ac:dyDescent="0.25">
      <c r="A8678" t="s">
        <v>23879</v>
      </c>
      <c r="B8678" t="s">
        <v>23880</v>
      </c>
      <c r="C8678" t="s">
        <v>10691</v>
      </c>
      <c r="D8678" t="s">
        <v>12566</v>
      </c>
      <c r="E8678" t="s">
        <v>10693</v>
      </c>
      <c r="F8678">
        <v>0.79</v>
      </c>
      <c r="G8678">
        <v>94.8</v>
      </c>
      <c r="H8678">
        <v>120</v>
      </c>
      <c r="I8678" t="s">
        <v>23274</v>
      </c>
      <c r="J8678">
        <v>0</v>
      </c>
      <c r="K8678">
        <v>0</v>
      </c>
      <c r="L8678" t="s">
        <v>10788</v>
      </c>
      <c r="N8678" t="s">
        <v>10686</v>
      </c>
      <c r="O8678" t="s">
        <v>10687</v>
      </c>
      <c r="Q8678" t="s">
        <v>10688</v>
      </c>
      <c r="S8678" t="s">
        <v>10689</v>
      </c>
      <c r="T8678">
        <v>43102.456921296303</v>
      </c>
    </row>
    <row r="8679" spans="1:20" x14ac:dyDescent="0.25">
      <c r="A8679" t="s">
        <v>10124</v>
      </c>
      <c r="B8679" t="s">
        <v>23881</v>
      </c>
      <c r="C8679" t="s">
        <v>10751</v>
      </c>
      <c r="D8679" t="s">
        <v>12566</v>
      </c>
      <c r="E8679" t="s">
        <v>10693</v>
      </c>
      <c r="F8679">
        <v>2.99</v>
      </c>
      <c r="G8679">
        <v>179.4</v>
      </c>
      <c r="H8679">
        <v>60</v>
      </c>
      <c r="I8679" t="s">
        <v>23274</v>
      </c>
      <c r="J8679">
        <v>0</v>
      </c>
      <c r="K8679">
        <v>0</v>
      </c>
      <c r="L8679" t="s">
        <v>10868</v>
      </c>
      <c r="N8679" t="s">
        <v>10803</v>
      </c>
      <c r="O8679" t="s">
        <v>10782</v>
      </c>
      <c r="Q8679" t="s">
        <v>10783</v>
      </c>
      <c r="S8679" t="s">
        <v>10804</v>
      </c>
      <c r="T8679">
        <v>43102.456990740699</v>
      </c>
    </row>
    <row r="8680" spans="1:20" x14ac:dyDescent="0.25">
      <c r="A8680" t="s">
        <v>23882</v>
      </c>
      <c r="B8680" t="s">
        <v>23883</v>
      </c>
      <c r="C8680" t="s">
        <v>10691</v>
      </c>
      <c r="D8680" t="s">
        <v>12566</v>
      </c>
      <c r="E8680" t="s">
        <v>10693</v>
      </c>
      <c r="F8680">
        <v>0.99</v>
      </c>
      <c r="G8680">
        <v>118.8</v>
      </c>
      <c r="H8680">
        <v>120</v>
      </c>
      <c r="I8680" t="s">
        <v>23274</v>
      </c>
      <c r="J8680">
        <v>0</v>
      </c>
      <c r="K8680">
        <v>0</v>
      </c>
      <c r="L8680" t="s">
        <v>10831</v>
      </c>
      <c r="N8680" t="s">
        <v>10826</v>
      </c>
      <c r="O8680" t="s">
        <v>10708</v>
      </c>
      <c r="Q8680" t="s">
        <v>10709</v>
      </c>
      <c r="S8680" t="s">
        <v>10827</v>
      </c>
      <c r="T8680">
        <v>43102.456956018497</v>
      </c>
    </row>
    <row r="8681" spans="1:20" x14ac:dyDescent="0.25">
      <c r="A8681" t="s">
        <v>10125</v>
      </c>
      <c r="B8681" t="s">
        <v>23884</v>
      </c>
      <c r="C8681" t="s">
        <v>10751</v>
      </c>
      <c r="D8681" t="s">
        <v>12566</v>
      </c>
      <c r="E8681" t="s">
        <v>10836</v>
      </c>
      <c r="F8681">
        <v>35.39</v>
      </c>
      <c r="G8681">
        <v>2123.4</v>
      </c>
      <c r="H8681">
        <v>60</v>
      </c>
      <c r="I8681" t="s">
        <v>23274</v>
      </c>
      <c r="J8681">
        <v>0</v>
      </c>
      <c r="K8681">
        <v>0</v>
      </c>
      <c r="L8681" t="s">
        <v>10791</v>
      </c>
      <c r="N8681" t="s">
        <v>10686</v>
      </c>
      <c r="O8681" t="s">
        <v>10687</v>
      </c>
      <c r="Q8681" t="s">
        <v>10688</v>
      </c>
      <c r="S8681" t="s">
        <v>10689</v>
      </c>
      <c r="T8681">
        <v>43102.456967592603</v>
      </c>
    </row>
    <row r="8682" spans="1:20" x14ac:dyDescent="0.25">
      <c r="A8682" t="s">
        <v>23885</v>
      </c>
      <c r="B8682" t="s">
        <v>23886</v>
      </c>
      <c r="C8682" t="s">
        <v>10691</v>
      </c>
      <c r="D8682" t="s">
        <v>12566</v>
      </c>
      <c r="E8682" t="s">
        <v>10693</v>
      </c>
      <c r="F8682">
        <v>0.49</v>
      </c>
      <c r="G8682">
        <v>29.4</v>
      </c>
      <c r="H8682">
        <v>60</v>
      </c>
      <c r="I8682" t="s">
        <v>23274</v>
      </c>
      <c r="J8682">
        <v>0</v>
      </c>
      <c r="K8682">
        <v>0</v>
      </c>
      <c r="L8682" t="s">
        <v>10758</v>
      </c>
      <c r="N8682" t="s">
        <v>15479</v>
      </c>
      <c r="O8682" t="s">
        <v>10762</v>
      </c>
      <c r="Q8682" t="s">
        <v>10763</v>
      </c>
      <c r="S8682" t="s">
        <v>15480</v>
      </c>
      <c r="T8682">
        <v>43109.404224537</v>
      </c>
    </row>
    <row r="8683" spans="1:20" x14ac:dyDescent="0.25">
      <c r="A8683" t="s">
        <v>10126</v>
      </c>
      <c r="B8683" t="s">
        <v>23887</v>
      </c>
      <c r="C8683" t="s">
        <v>10691</v>
      </c>
      <c r="D8683" t="s">
        <v>12566</v>
      </c>
      <c r="E8683" t="s">
        <v>10693</v>
      </c>
      <c r="F8683">
        <v>1.29</v>
      </c>
      <c r="G8683">
        <v>154.80000000000001</v>
      </c>
      <c r="H8683">
        <v>120</v>
      </c>
      <c r="I8683" t="s">
        <v>23274</v>
      </c>
      <c r="J8683">
        <v>0</v>
      </c>
      <c r="K8683">
        <v>0</v>
      </c>
      <c r="L8683" t="s">
        <v>10717</v>
      </c>
      <c r="N8683" t="s">
        <v>11489</v>
      </c>
      <c r="O8683" t="s">
        <v>10701</v>
      </c>
      <c r="Q8683" t="s">
        <v>10702</v>
      </c>
      <c r="S8683" t="s">
        <v>11490</v>
      </c>
      <c r="T8683">
        <v>43102.456921296303</v>
      </c>
    </row>
    <row r="8684" spans="1:20" x14ac:dyDescent="0.25">
      <c r="A8684" t="s">
        <v>23888</v>
      </c>
      <c r="B8684" t="s">
        <v>23501</v>
      </c>
      <c r="C8684" t="s">
        <v>10691</v>
      </c>
      <c r="D8684" t="s">
        <v>12566</v>
      </c>
      <c r="E8684" t="s">
        <v>10693</v>
      </c>
      <c r="F8684">
        <v>2.99</v>
      </c>
      <c r="G8684">
        <v>358.8</v>
      </c>
      <c r="H8684">
        <v>120</v>
      </c>
      <c r="I8684" t="s">
        <v>23274</v>
      </c>
      <c r="J8684">
        <v>0</v>
      </c>
      <c r="K8684">
        <v>0</v>
      </c>
      <c r="L8684" t="s">
        <v>10758</v>
      </c>
      <c r="N8684" t="s">
        <v>10732</v>
      </c>
      <c r="O8684" t="s">
        <v>10687</v>
      </c>
      <c r="Q8684" t="s">
        <v>10688</v>
      </c>
      <c r="S8684" t="s">
        <v>10733</v>
      </c>
      <c r="T8684">
        <v>43109.404224537</v>
      </c>
    </row>
    <row r="8685" spans="1:20" x14ac:dyDescent="0.25">
      <c r="A8685" t="s">
        <v>23889</v>
      </c>
      <c r="B8685" t="s">
        <v>23890</v>
      </c>
      <c r="C8685" t="s">
        <v>10691</v>
      </c>
      <c r="D8685" t="s">
        <v>12566</v>
      </c>
      <c r="E8685" t="s">
        <v>10693</v>
      </c>
      <c r="F8685">
        <v>3.49</v>
      </c>
      <c r="G8685">
        <v>209.4</v>
      </c>
      <c r="H8685">
        <v>60</v>
      </c>
      <c r="I8685" t="s">
        <v>23274</v>
      </c>
      <c r="J8685">
        <v>0</v>
      </c>
      <c r="K8685">
        <v>0</v>
      </c>
      <c r="L8685" t="s">
        <v>11172</v>
      </c>
      <c r="N8685" t="s">
        <v>10978</v>
      </c>
      <c r="O8685" t="s">
        <v>10747</v>
      </c>
      <c r="Q8685" t="s">
        <v>10748</v>
      </c>
      <c r="S8685" t="s">
        <v>10979</v>
      </c>
      <c r="T8685">
        <v>43102.456886574102</v>
      </c>
    </row>
    <row r="8686" spans="1:20" x14ac:dyDescent="0.25">
      <c r="A8686" t="s">
        <v>23891</v>
      </c>
      <c r="B8686" t="s">
        <v>23892</v>
      </c>
      <c r="C8686" t="s">
        <v>10691</v>
      </c>
      <c r="D8686" t="s">
        <v>12566</v>
      </c>
      <c r="E8686" t="s">
        <v>10693</v>
      </c>
      <c r="F8686">
        <v>1.19</v>
      </c>
      <c r="G8686">
        <v>71.400000000000006</v>
      </c>
      <c r="H8686">
        <v>60</v>
      </c>
      <c r="I8686" t="s">
        <v>23274</v>
      </c>
      <c r="J8686">
        <v>0</v>
      </c>
      <c r="K8686">
        <v>0</v>
      </c>
      <c r="L8686" t="s">
        <v>10918</v>
      </c>
      <c r="N8686" t="s">
        <v>11243</v>
      </c>
      <c r="O8686" t="s">
        <v>10708</v>
      </c>
      <c r="Q8686" t="s">
        <v>10709</v>
      </c>
      <c r="S8686" t="s">
        <v>11244</v>
      </c>
      <c r="T8686">
        <v>43102.456967592603</v>
      </c>
    </row>
    <row r="8687" spans="1:20" x14ac:dyDescent="0.25">
      <c r="A8687" t="s">
        <v>10127</v>
      </c>
      <c r="B8687" t="s">
        <v>23893</v>
      </c>
      <c r="C8687" t="s">
        <v>10751</v>
      </c>
      <c r="D8687" t="s">
        <v>12566</v>
      </c>
      <c r="E8687" t="s">
        <v>10693</v>
      </c>
      <c r="F8687">
        <v>0.59</v>
      </c>
      <c r="G8687">
        <v>70.8</v>
      </c>
      <c r="H8687">
        <v>120</v>
      </c>
      <c r="I8687" t="s">
        <v>23274</v>
      </c>
      <c r="J8687">
        <v>0</v>
      </c>
      <c r="K8687">
        <v>0</v>
      </c>
      <c r="L8687" t="s">
        <v>10788</v>
      </c>
      <c r="N8687" t="s">
        <v>10686</v>
      </c>
      <c r="O8687" t="s">
        <v>10687</v>
      </c>
      <c r="Q8687" t="s">
        <v>10688</v>
      </c>
      <c r="S8687" t="s">
        <v>10689</v>
      </c>
      <c r="T8687">
        <v>43102.456921296303</v>
      </c>
    </row>
    <row r="8688" spans="1:20" x14ac:dyDescent="0.25">
      <c r="A8688" t="s">
        <v>7011</v>
      </c>
      <c r="B8688" t="s">
        <v>23894</v>
      </c>
      <c r="C8688" t="s">
        <v>10751</v>
      </c>
      <c r="D8688" t="s">
        <v>12566</v>
      </c>
      <c r="E8688" t="s">
        <v>10836</v>
      </c>
      <c r="F8688">
        <v>0.59</v>
      </c>
      <c r="G8688">
        <v>70.8</v>
      </c>
      <c r="H8688">
        <v>120</v>
      </c>
      <c r="I8688" t="s">
        <v>23274</v>
      </c>
      <c r="J8688">
        <v>0</v>
      </c>
      <c r="K8688">
        <v>0</v>
      </c>
      <c r="L8688" t="s">
        <v>10791</v>
      </c>
      <c r="N8688" t="s">
        <v>10686</v>
      </c>
      <c r="O8688" t="s">
        <v>10687</v>
      </c>
      <c r="Q8688" t="s">
        <v>10688</v>
      </c>
      <c r="S8688" t="s">
        <v>10689</v>
      </c>
      <c r="T8688">
        <v>43102.456967592603</v>
      </c>
    </row>
    <row r="8689" spans="1:20" x14ac:dyDescent="0.25">
      <c r="A8689" t="s">
        <v>23895</v>
      </c>
      <c r="B8689" t="s">
        <v>23789</v>
      </c>
      <c r="C8689" t="s">
        <v>10691</v>
      </c>
      <c r="D8689" t="s">
        <v>15317</v>
      </c>
      <c r="E8689" t="s">
        <v>10693</v>
      </c>
      <c r="F8689">
        <v>0.69</v>
      </c>
      <c r="G8689">
        <v>82.8</v>
      </c>
      <c r="H8689">
        <v>120</v>
      </c>
      <c r="I8689" t="s">
        <v>23274</v>
      </c>
      <c r="J8689">
        <v>0</v>
      </c>
      <c r="K8689">
        <v>0</v>
      </c>
      <c r="L8689" t="s">
        <v>10758</v>
      </c>
      <c r="N8689" t="s">
        <v>10874</v>
      </c>
      <c r="O8689" t="s">
        <v>10701</v>
      </c>
      <c r="P8689" t="s">
        <v>10708</v>
      </c>
      <c r="Q8689" t="s">
        <v>10702</v>
      </c>
      <c r="R8689" t="s">
        <v>10709</v>
      </c>
      <c r="S8689" t="s">
        <v>10875</v>
      </c>
      <c r="T8689">
        <v>43109.404224537</v>
      </c>
    </row>
    <row r="8690" spans="1:20" x14ac:dyDescent="0.25">
      <c r="A8690" t="s">
        <v>23896</v>
      </c>
      <c r="B8690" t="s">
        <v>23897</v>
      </c>
      <c r="C8690" t="s">
        <v>10691</v>
      </c>
      <c r="D8690" t="s">
        <v>15317</v>
      </c>
      <c r="E8690" t="s">
        <v>10693</v>
      </c>
      <c r="F8690">
        <v>0.99</v>
      </c>
      <c r="G8690">
        <v>59.4</v>
      </c>
      <c r="H8690">
        <v>60</v>
      </c>
      <c r="I8690" t="s">
        <v>23274</v>
      </c>
      <c r="J8690">
        <v>0</v>
      </c>
      <c r="K8690">
        <v>0</v>
      </c>
      <c r="L8690" t="s">
        <v>10831</v>
      </c>
      <c r="N8690" t="s">
        <v>12673</v>
      </c>
      <c r="O8690" t="s">
        <v>10687</v>
      </c>
      <c r="Q8690" t="s">
        <v>10688</v>
      </c>
      <c r="S8690" t="s">
        <v>12674</v>
      </c>
      <c r="T8690">
        <v>43102.456956018497</v>
      </c>
    </row>
    <row r="8691" spans="1:20" x14ac:dyDescent="0.25">
      <c r="A8691" t="s">
        <v>23898</v>
      </c>
      <c r="B8691" t="s">
        <v>23289</v>
      </c>
      <c r="C8691" t="s">
        <v>10691</v>
      </c>
      <c r="D8691" t="s">
        <v>15317</v>
      </c>
      <c r="E8691" t="s">
        <v>10693</v>
      </c>
      <c r="F8691">
        <v>0.99</v>
      </c>
      <c r="G8691">
        <v>59.4</v>
      </c>
      <c r="H8691">
        <v>60</v>
      </c>
      <c r="I8691" t="s">
        <v>23274</v>
      </c>
      <c r="J8691">
        <v>0</v>
      </c>
      <c r="K8691">
        <v>0</v>
      </c>
      <c r="L8691" t="s">
        <v>10758</v>
      </c>
      <c r="N8691" t="s">
        <v>10902</v>
      </c>
      <c r="O8691" t="s">
        <v>10708</v>
      </c>
      <c r="Q8691" t="s">
        <v>10709</v>
      </c>
      <c r="S8691" t="s">
        <v>10903</v>
      </c>
      <c r="T8691">
        <v>43109.404224537</v>
      </c>
    </row>
    <row r="8692" spans="1:20" x14ac:dyDescent="0.25">
      <c r="A8692" t="s">
        <v>23899</v>
      </c>
      <c r="B8692" t="s">
        <v>23754</v>
      </c>
      <c r="C8692" t="s">
        <v>10691</v>
      </c>
      <c r="D8692" t="s">
        <v>15317</v>
      </c>
      <c r="E8692" t="s">
        <v>10693</v>
      </c>
      <c r="F8692">
        <v>1.95</v>
      </c>
      <c r="G8692">
        <v>117</v>
      </c>
      <c r="H8692">
        <v>60</v>
      </c>
      <c r="I8692" t="s">
        <v>23274</v>
      </c>
      <c r="J8692">
        <v>1</v>
      </c>
      <c r="K8692">
        <v>0</v>
      </c>
      <c r="L8692" t="s">
        <v>10840</v>
      </c>
      <c r="N8692" t="s">
        <v>10841</v>
      </c>
      <c r="O8692" t="s">
        <v>10708</v>
      </c>
      <c r="Q8692" t="s">
        <v>10709</v>
      </c>
      <c r="S8692" t="s">
        <v>10842</v>
      </c>
      <c r="T8692">
        <v>43102.456863425898</v>
      </c>
    </row>
    <row r="8693" spans="1:20" x14ac:dyDescent="0.25">
      <c r="A8693" t="s">
        <v>23900</v>
      </c>
      <c r="B8693" t="s">
        <v>23886</v>
      </c>
      <c r="C8693" t="s">
        <v>10691</v>
      </c>
      <c r="D8693" t="s">
        <v>15317</v>
      </c>
      <c r="E8693" t="s">
        <v>10693</v>
      </c>
      <c r="F8693">
        <v>2.4500000000000002</v>
      </c>
      <c r="G8693">
        <v>147</v>
      </c>
      <c r="H8693">
        <v>60</v>
      </c>
      <c r="I8693" t="s">
        <v>23274</v>
      </c>
      <c r="J8693">
        <v>0</v>
      </c>
      <c r="K8693">
        <v>0</v>
      </c>
      <c r="L8693" t="s">
        <v>10788</v>
      </c>
      <c r="N8693" t="s">
        <v>15479</v>
      </c>
      <c r="O8693" t="s">
        <v>10762</v>
      </c>
      <c r="Q8693" t="s">
        <v>10763</v>
      </c>
      <c r="S8693" t="s">
        <v>15480</v>
      </c>
      <c r="T8693">
        <v>43102.456921296303</v>
      </c>
    </row>
    <row r="8694" spans="1:20" x14ac:dyDescent="0.25">
      <c r="A8694" t="s">
        <v>23901</v>
      </c>
      <c r="B8694" t="s">
        <v>23902</v>
      </c>
      <c r="C8694" t="s">
        <v>10691</v>
      </c>
      <c r="D8694" t="s">
        <v>15317</v>
      </c>
      <c r="E8694" t="s">
        <v>10693</v>
      </c>
      <c r="F8694">
        <v>0.99</v>
      </c>
      <c r="G8694">
        <v>118.8</v>
      </c>
      <c r="H8694">
        <v>120</v>
      </c>
      <c r="I8694" t="s">
        <v>23274</v>
      </c>
      <c r="J8694">
        <v>0</v>
      </c>
      <c r="K8694">
        <v>0</v>
      </c>
      <c r="L8694" t="s">
        <v>10758</v>
      </c>
      <c r="N8694" t="s">
        <v>10761</v>
      </c>
      <c r="O8694" t="s">
        <v>10762</v>
      </c>
      <c r="P8694" t="s">
        <v>10708</v>
      </c>
      <c r="Q8694" t="s">
        <v>10763</v>
      </c>
      <c r="R8694" t="s">
        <v>10709</v>
      </c>
      <c r="S8694" t="s">
        <v>10764</v>
      </c>
      <c r="T8694">
        <v>43109.404224537</v>
      </c>
    </row>
    <row r="8695" spans="1:20" x14ac:dyDescent="0.25">
      <c r="A8695" t="s">
        <v>23903</v>
      </c>
      <c r="B8695" t="s">
        <v>23904</v>
      </c>
      <c r="C8695" t="s">
        <v>10691</v>
      </c>
      <c r="D8695" t="s">
        <v>15317</v>
      </c>
      <c r="E8695" t="s">
        <v>10693</v>
      </c>
      <c r="F8695">
        <v>0.99</v>
      </c>
      <c r="G8695">
        <v>118.8</v>
      </c>
      <c r="H8695">
        <v>120</v>
      </c>
      <c r="I8695" t="s">
        <v>23274</v>
      </c>
      <c r="J8695">
        <v>0</v>
      </c>
      <c r="K8695">
        <v>0</v>
      </c>
      <c r="L8695" t="s">
        <v>10758</v>
      </c>
      <c r="N8695" t="s">
        <v>10761</v>
      </c>
      <c r="O8695" t="s">
        <v>10762</v>
      </c>
      <c r="P8695" t="s">
        <v>10708</v>
      </c>
      <c r="Q8695" t="s">
        <v>10763</v>
      </c>
      <c r="R8695" t="s">
        <v>10709</v>
      </c>
      <c r="S8695" t="s">
        <v>10764</v>
      </c>
      <c r="T8695">
        <v>43109.404224537</v>
      </c>
    </row>
    <row r="8696" spans="1:20" x14ac:dyDescent="0.25">
      <c r="A8696" t="s">
        <v>23905</v>
      </c>
      <c r="B8696" t="s">
        <v>23812</v>
      </c>
      <c r="C8696" t="s">
        <v>10691</v>
      </c>
      <c r="D8696" t="s">
        <v>15317</v>
      </c>
      <c r="E8696" t="s">
        <v>10693</v>
      </c>
      <c r="F8696">
        <v>0.49</v>
      </c>
      <c r="G8696">
        <v>29.4</v>
      </c>
      <c r="H8696">
        <v>60</v>
      </c>
      <c r="I8696" t="s">
        <v>23274</v>
      </c>
      <c r="J8696">
        <v>0</v>
      </c>
      <c r="K8696">
        <v>0</v>
      </c>
      <c r="L8696" t="s">
        <v>10758</v>
      </c>
      <c r="N8696" t="s">
        <v>10686</v>
      </c>
      <c r="O8696" t="s">
        <v>10687</v>
      </c>
      <c r="Q8696" t="s">
        <v>10688</v>
      </c>
      <c r="S8696" t="s">
        <v>10689</v>
      </c>
      <c r="T8696">
        <v>43109.404224537</v>
      </c>
    </row>
    <row r="8697" spans="1:20" x14ac:dyDescent="0.25">
      <c r="A8697" t="s">
        <v>23906</v>
      </c>
      <c r="B8697" t="s">
        <v>23907</v>
      </c>
      <c r="C8697" t="s">
        <v>10691</v>
      </c>
      <c r="D8697" t="s">
        <v>15317</v>
      </c>
      <c r="E8697" t="s">
        <v>10693</v>
      </c>
      <c r="F8697">
        <v>2.57</v>
      </c>
      <c r="G8697">
        <v>123.36</v>
      </c>
      <c r="H8697">
        <v>48</v>
      </c>
      <c r="I8697" t="s">
        <v>23274</v>
      </c>
      <c r="J8697">
        <v>0</v>
      </c>
      <c r="K8697">
        <v>0</v>
      </c>
      <c r="L8697" t="s">
        <v>10758</v>
      </c>
      <c r="N8697" t="s">
        <v>10728</v>
      </c>
      <c r="O8697" t="s">
        <v>10701</v>
      </c>
      <c r="Q8697" t="s">
        <v>10702</v>
      </c>
      <c r="S8697" t="s">
        <v>10729</v>
      </c>
      <c r="T8697">
        <v>43109.404224537</v>
      </c>
    </row>
    <row r="8698" spans="1:20" x14ac:dyDescent="0.25">
      <c r="A8698" t="s">
        <v>23908</v>
      </c>
      <c r="B8698" t="s">
        <v>23909</v>
      </c>
      <c r="C8698" t="s">
        <v>10691</v>
      </c>
      <c r="D8698" t="s">
        <v>15317</v>
      </c>
      <c r="E8698" t="s">
        <v>10693</v>
      </c>
      <c r="F8698">
        <v>1.29</v>
      </c>
      <c r="G8698">
        <v>77.400000000000006</v>
      </c>
      <c r="H8698">
        <v>60</v>
      </c>
      <c r="I8698" t="s">
        <v>23274</v>
      </c>
      <c r="J8698">
        <v>0</v>
      </c>
      <c r="K8698">
        <v>0</v>
      </c>
      <c r="L8698" t="s">
        <v>10692</v>
      </c>
      <c r="N8698" t="s">
        <v>10718</v>
      </c>
      <c r="O8698" t="s">
        <v>10708</v>
      </c>
      <c r="Q8698" t="s">
        <v>10709</v>
      </c>
      <c r="S8698" t="s">
        <v>10719</v>
      </c>
      <c r="T8698">
        <v>43102.456956018497</v>
      </c>
    </row>
    <row r="8699" spans="1:20" x14ac:dyDescent="0.25">
      <c r="A8699" t="s">
        <v>23910</v>
      </c>
      <c r="B8699" t="s">
        <v>23911</v>
      </c>
      <c r="C8699" t="s">
        <v>10691</v>
      </c>
      <c r="D8699" t="s">
        <v>15317</v>
      </c>
      <c r="E8699" t="s">
        <v>10693</v>
      </c>
      <c r="F8699">
        <v>0.99</v>
      </c>
      <c r="G8699">
        <v>59.4</v>
      </c>
      <c r="H8699">
        <v>60</v>
      </c>
      <c r="I8699" t="s">
        <v>23274</v>
      </c>
      <c r="J8699">
        <v>0</v>
      </c>
      <c r="K8699">
        <v>0</v>
      </c>
      <c r="L8699" t="s">
        <v>10791</v>
      </c>
      <c r="N8699" t="s">
        <v>10714</v>
      </c>
      <c r="O8699" t="s">
        <v>10708</v>
      </c>
      <c r="Q8699" t="s">
        <v>10709</v>
      </c>
      <c r="S8699" t="s">
        <v>10715</v>
      </c>
      <c r="T8699">
        <v>43102.456967592603</v>
      </c>
    </row>
    <row r="8700" spans="1:20" x14ac:dyDescent="0.25">
      <c r="A8700" t="s">
        <v>23912</v>
      </c>
      <c r="B8700" t="s">
        <v>23913</v>
      </c>
      <c r="C8700" t="s">
        <v>10691</v>
      </c>
      <c r="D8700" t="s">
        <v>15317</v>
      </c>
      <c r="E8700" t="s">
        <v>10693</v>
      </c>
      <c r="F8700">
        <v>0.99</v>
      </c>
      <c r="G8700">
        <v>71.28</v>
      </c>
      <c r="H8700">
        <v>72</v>
      </c>
      <c r="I8700" t="s">
        <v>23274</v>
      </c>
      <c r="J8700">
        <v>0</v>
      </c>
      <c r="K8700">
        <v>0</v>
      </c>
      <c r="L8700" t="s">
        <v>10788</v>
      </c>
      <c r="N8700" t="s">
        <v>10746</v>
      </c>
      <c r="O8700" t="s">
        <v>10747</v>
      </c>
      <c r="Q8700" t="s">
        <v>10748</v>
      </c>
      <c r="S8700" t="s">
        <v>10749</v>
      </c>
      <c r="T8700">
        <v>43102.456921296303</v>
      </c>
    </row>
    <row r="8701" spans="1:20" x14ac:dyDescent="0.25">
      <c r="A8701" t="s">
        <v>10128</v>
      </c>
      <c r="B8701" t="s">
        <v>23914</v>
      </c>
      <c r="C8701" t="s">
        <v>10751</v>
      </c>
      <c r="D8701" t="s">
        <v>10683</v>
      </c>
      <c r="E8701" t="s">
        <v>10753</v>
      </c>
      <c r="F8701">
        <v>0.59</v>
      </c>
      <c r="G8701">
        <v>70.8</v>
      </c>
      <c r="H8701">
        <v>120</v>
      </c>
      <c r="I8701" t="s">
        <v>23274</v>
      </c>
      <c r="J8701">
        <v>0</v>
      </c>
      <c r="K8701">
        <v>0</v>
      </c>
      <c r="L8701" t="s">
        <v>10831</v>
      </c>
      <c r="M8701">
        <v>43252</v>
      </c>
      <c r="N8701" t="s">
        <v>10686</v>
      </c>
      <c r="O8701" t="s">
        <v>10687</v>
      </c>
      <c r="Q8701" t="s">
        <v>10688</v>
      </c>
      <c r="S8701" t="s">
        <v>10689</v>
      </c>
      <c r="T8701">
        <v>43102.456956018497</v>
      </c>
    </row>
    <row r="8702" spans="1:20" x14ac:dyDescent="0.25">
      <c r="A8702" t="s">
        <v>23915</v>
      </c>
      <c r="B8702" t="s">
        <v>23916</v>
      </c>
      <c r="C8702" t="s">
        <v>10751</v>
      </c>
      <c r="D8702" t="s">
        <v>10683</v>
      </c>
      <c r="E8702" t="s">
        <v>10753</v>
      </c>
      <c r="F8702">
        <v>0.99</v>
      </c>
      <c r="G8702">
        <v>118.8</v>
      </c>
      <c r="H8702">
        <v>120</v>
      </c>
      <c r="I8702" t="s">
        <v>23274</v>
      </c>
      <c r="J8702">
        <v>0</v>
      </c>
      <c r="K8702">
        <v>0</v>
      </c>
      <c r="L8702" t="s">
        <v>10745</v>
      </c>
      <c r="M8702">
        <v>43258</v>
      </c>
      <c r="N8702" t="s">
        <v>10761</v>
      </c>
      <c r="O8702" t="s">
        <v>10762</v>
      </c>
      <c r="P8702" t="s">
        <v>10708</v>
      </c>
      <c r="Q8702" t="s">
        <v>10763</v>
      </c>
      <c r="R8702" t="s">
        <v>10709</v>
      </c>
      <c r="S8702" t="s">
        <v>10764</v>
      </c>
      <c r="T8702">
        <v>43102.456898148099</v>
      </c>
    </row>
    <row r="8703" spans="1:20" x14ac:dyDescent="0.25">
      <c r="A8703" t="s">
        <v>23917</v>
      </c>
      <c r="B8703" t="s">
        <v>23918</v>
      </c>
      <c r="C8703" t="s">
        <v>10751</v>
      </c>
      <c r="D8703" t="s">
        <v>10683</v>
      </c>
      <c r="E8703" t="s">
        <v>10753</v>
      </c>
      <c r="F8703">
        <v>0.99</v>
      </c>
      <c r="G8703">
        <v>118.8</v>
      </c>
      <c r="H8703">
        <v>120</v>
      </c>
      <c r="I8703" t="s">
        <v>23274</v>
      </c>
      <c r="J8703">
        <v>0</v>
      </c>
      <c r="K8703">
        <v>0</v>
      </c>
      <c r="L8703" t="s">
        <v>10944</v>
      </c>
      <c r="M8703">
        <v>43282</v>
      </c>
      <c r="N8703" t="s">
        <v>10803</v>
      </c>
      <c r="O8703" t="s">
        <v>10782</v>
      </c>
      <c r="Q8703" t="s">
        <v>10783</v>
      </c>
      <c r="S8703" t="s">
        <v>10804</v>
      </c>
      <c r="T8703">
        <v>43102.456921296303</v>
      </c>
    </row>
    <row r="8704" spans="1:20" x14ac:dyDescent="0.25">
      <c r="A8704" t="s">
        <v>7012</v>
      </c>
      <c r="B8704" t="s">
        <v>23919</v>
      </c>
      <c r="C8704" t="s">
        <v>10751</v>
      </c>
      <c r="D8704" t="s">
        <v>10683</v>
      </c>
      <c r="E8704" t="s">
        <v>10836</v>
      </c>
      <c r="F8704">
        <v>0.65</v>
      </c>
      <c r="G8704">
        <v>78</v>
      </c>
      <c r="H8704">
        <v>120</v>
      </c>
      <c r="I8704" t="s">
        <v>23274</v>
      </c>
      <c r="J8704">
        <v>0</v>
      </c>
      <c r="K8704">
        <v>0</v>
      </c>
      <c r="L8704" t="s">
        <v>10788</v>
      </c>
      <c r="M8704">
        <v>43344</v>
      </c>
      <c r="N8704" t="s">
        <v>10826</v>
      </c>
      <c r="O8704" t="s">
        <v>10708</v>
      </c>
      <c r="Q8704" t="s">
        <v>10709</v>
      </c>
      <c r="S8704" t="s">
        <v>10827</v>
      </c>
      <c r="T8704">
        <v>43102.456921296303</v>
      </c>
    </row>
    <row r="8705" spans="1:20" x14ac:dyDescent="0.25">
      <c r="A8705" t="s">
        <v>23920</v>
      </c>
      <c r="B8705" t="s">
        <v>23921</v>
      </c>
      <c r="C8705" t="s">
        <v>10691</v>
      </c>
      <c r="D8705" t="s">
        <v>10683</v>
      </c>
      <c r="E8705" t="s">
        <v>10693</v>
      </c>
      <c r="F8705">
        <v>0.79</v>
      </c>
      <c r="G8705">
        <v>94.8</v>
      </c>
      <c r="H8705">
        <v>120</v>
      </c>
      <c r="I8705" t="s">
        <v>23274</v>
      </c>
      <c r="J8705">
        <v>0</v>
      </c>
      <c r="K8705">
        <v>0</v>
      </c>
      <c r="L8705" t="s">
        <v>11982</v>
      </c>
      <c r="M8705">
        <v>43344</v>
      </c>
      <c r="N8705" t="s">
        <v>10686</v>
      </c>
      <c r="O8705" t="s">
        <v>10687</v>
      </c>
      <c r="Q8705" t="s">
        <v>10688</v>
      </c>
      <c r="S8705" t="s">
        <v>10689</v>
      </c>
      <c r="T8705">
        <v>43102.456956018497</v>
      </c>
    </row>
    <row r="8706" spans="1:20" x14ac:dyDescent="0.25">
      <c r="A8706" t="s">
        <v>23922</v>
      </c>
      <c r="B8706" t="s">
        <v>23923</v>
      </c>
      <c r="C8706" t="s">
        <v>10691</v>
      </c>
      <c r="D8706" t="s">
        <v>10752</v>
      </c>
      <c r="E8706" t="s">
        <v>10693</v>
      </c>
      <c r="F8706">
        <v>0.99</v>
      </c>
      <c r="G8706">
        <v>118.8</v>
      </c>
      <c r="H8706">
        <v>120</v>
      </c>
      <c r="I8706" t="s">
        <v>23274</v>
      </c>
      <c r="J8706">
        <v>0</v>
      </c>
      <c r="K8706">
        <v>0</v>
      </c>
      <c r="L8706" t="s">
        <v>10944</v>
      </c>
      <c r="N8706" t="s">
        <v>10837</v>
      </c>
      <c r="O8706" t="s">
        <v>10701</v>
      </c>
      <c r="Q8706" t="s">
        <v>10702</v>
      </c>
      <c r="S8706" t="s">
        <v>10838</v>
      </c>
      <c r="T8706">
        <v>43102.456921296303</v>
      </c>
    </row>
    <row r="8707" spans="1:20" x14ac:dyDescent="0.25">
      <c r="A8707" t="s">
        <v>7013</v>
      </c>
      <c r="B8707" t="s">
        <v>23924</v>
      </c>
      <c r="C8707" t="s">
        <v>10751</v>
      </c>
      <c r="D8707" t="s">
        <v>10683</v>
      </c>
      <c r="E8707" t="s">
        <v>10693</v>
      </c>
      <c r="F8707">
        <v>0.89</v>
      </c>
      <c r="G8707">
        <v>106.8</v>
      </c>
      <c r="H8707">
        <v>120</v>
      </c>
      <c r="I8707" t="s">
        <v>23274</v>
      </c>
      <c r="J8707">
        <v>0</v>
      </c>
      <c r="K8707">
        <v>0</v>
      </c>
      <c r="L8707" t="s">
        <v>11982</v>
      </c>
      <c r="M8707">
        <v>44284</v>
      </c>
      <c r="N8707" t="s">
        <v>10803</v>
      </c>
      <c r="O8707" t="s">
        <v>10782</v>
      </c>
      <c r="Q8707" t="s">
        <v>10783</v>
      </c>
      <c r="S8707" t="s">
        <v>10804</v>
      </c>
      <c r="T8707">
        <v>43102.456956018497</v>
      </c>
    </row>
    <row r="8708" spans="1:20" x14ac:dyDescent="0.25">
      <c r="A8708" t="s">
        <v>7014</v>
      </c>
      <c r="B8708" t="s">
        <v>23925</v>
      </c>
      <c r="C8708" t="s">
        <v>10751</v>
      </c>
      <c r="D8708" t="s">
        <v>10683</v>
      </c>
      <c r="E8708" t="s">
        <v>10836</v>
      </c>
      <c r="F8708">
        <v>1.19</v>
      </c>
      <c r="G8708">
        <v>142.80000000000001</v>
      </c>
      <c r="H8708">
        <v>120</v>
      </c>
      <c r="I8708" t="s">
        <v>23274</v>
      </c>
      <c r="J8708">
        <v>0</v>
      </c>
      <c r="K8708">
        <v>0</v>
      </c>
      <c r="L8708" t="s">
        <v>10717</v>
      </c>
      <c r="M8708">
        <v>43344</v>
      </c>
      <c r="N8708" t="s">
        <v>10694</v>
      </c>
      <c r="O8708" t="s">
        <v>10695</v>
      </c>
      <c r="Q8708" t="s">
        <v>10696</v>
      </c>
      <c r="S8708" t="s">
        <v>10697</v>
      </c>
      <c r="T8708">
        <v>43102.456921296303</v>
      </c>
    </row>
    <row r="8709" spans="1:20" x14ac:dyDescent="0.25">
      <c r="A8709" t="s">
        <v>23926</v>
      </c>
      <c r="B8709" t="s">
        <v>23927</v>
      </c>
      <c r="C8709" t="s">
        <v>10751</v>
      </c>
      <c r="D8709" t="s">
        <v>10752</v>
      </c>
      <c r="E8709" t="s">
        <v>10753</v>
      </c>
      <c r="F8709">
        <v>3.99</v>
      </c>
      <c r="G8709">
        <v>119.7</v>
      </c>
      <c r="H8709">
        <v>30</v>
      </c>
      <c r="I8709" t="s">
        <v>23274</v>
      </c>
      <c r="J8709">
        <v>0</v>
      </c>
      <c r="K8709">
        <v>0</v>
      </c>
      <c r="L8709" t="s">
        <v>10862</v>
      </c>
      <c r="M8709">
        <v>43368</v>
      </c>
      <c r="N8709" t="s">
        <v>10700</v>
      </c>
      <c r="O8709" t="s">
        <v>10701</v>
      </c>
      <c r="Q8709" t="s">
        <v>10702</v>
      </c>
      <c r="S8709" t="s">
        <v>10703</v>
      </c>
      <c r="T8709">
        <v>43102.456909722197</v>
      </c>
    </row>
    <row r="8710" spans="1:20" x14ac:dyDescent="0.25">
      <c r="A8710" t="s">
        <v>10129</v>
      </c>
      <c r="B8710" t="s">
        <v>23928</v>
      </c>
      <c r="C8710" t="s">
        <v>10751</v>
      </c>
      <c r="D8710" t="s">
        <v>10683</v>
      </c>
      <c r="E8710" t="s">
        <v>10753</v>
      </c>
      <c r="F8710">
        <v>2.99</v>
      </c>
      <c r="G8710">
        <v>143.52000000000001</v>
      </c>
      <c r="H8710">
        <v>48</v>
      </c>
      <c r="I8710" t="s">
        <v>23274</v>
      </c>
      <c r="J8710">
        <v>0</v>
      </c>
      <c r="K8710">
        <v>0</v>
      </c>
      <c r="L8710" t="s">
        <v>10727</v>
      </c>
      <c r="M8710">
        <v>43368</v>
      </c>
      <c r="N8710" t="s">
        <v>10728</v>
      </c>
      <c r="O8710" t="s">
        <v>10701</v>
      </c>
      <c r="Q8710" t="s">
        <v>10702</v>
      </c>
      <c r="S8710" t="s">
        <v>10729</v>
      </c>
      <c r="T8710">
        <v>43102.456944444399</v>
      </c>
    </row>
    <row r="8711" spans="1:20" x14ac:dyDescent="0.25">
      <c r="A8711" t="s">
        <v>7015</v>
      </c>
      <c r="B8711" t="s">
        <v>23929</v>
      </c>
      <c r="C8711" t="s">
        <v>10751</v>
      </c>
      <c r="D8711" t="s">
        <v>10683</v>
      </c>
      <c r="E8711" t="s">
        <v>10685</v>
      </c>
      <c r="F8711">
        <v>21.99</v>
      </c>
      <c r="G8711">
        <v>1583.28</v>
      </c>
      <c r="H8711">
        <v>72</v>
      </c>
      <c r="I8711" t="s">
        <v>23274</v>
      </c>
      <c r="J8711">
        <v>0</v>
      </c>
      <c r="K8711">
        <v>0</v>
      </c>
      <c r="L8711" t="s">
        <v>11451</v>
      </c>
      <c r="M8711">
        <v>43368</v>
      </c>
      <c r="N8711" t="s">
        <v>10803</v>
      </c>
      <c r="O8711" t="s">
        <v>10782</v>
      </c>
      <c r="Q8711" t="s">
        <v>10783</v>
      </c>
      <c r="S8711" t="s">
        <v>10804</v>
      </c>
      <c r="T8711">
        <v>43102.456875000003</v>
      </c>
    </row>
    <row r="8712" spans="1:20" x14ac:dyDescent="0.25">
      <c r="A8712" t="s">
        <v>23930</v>
      </c>
      <c r="B8712" t="s">
        <v>15803</v>
      </c>
      <c r="C8712" t="s">
        <v>10751</v>
      </c>
      <c r="D8712" t="s">
        <v>10683</v>
      </c>
      <c r="E8712" t="s">
        <v>10693</v>
      </c>
      <c r="F8712">
        <v>3.49</v>
      </c>
      <c r="G8712">
        <v>209.4</v>
      </c>
      <c r="H8712">
        <v>60</v>
      </c>
      <c r="I8712" t="s">
        <v>23274</v>
      </c>
      <c r="J8712">
        <v>0</v>
      </c>
      <c r="K8712">
        <v>0</v>
      </c>
      <c r="L8712" t="s">
        <v>10717</v>
      </c>
      <c r="M8712">
        <v>43354</v>
      </c>
      <c r="N8712" t="s">
        <v>10803</v>
      </c>
      <c r="O8712" t="s">
        <v>10782</v>
      </c>
      <c r="Q8712" t="s">
        <v>10783</v>
      </c>
      <c r="S8712" t="s">
        <v>10804</v>
      </c>
      <c r="T8712">
        <v>43102.456921296303</v>
      </c>
    </row>
    <row r="8713" spans="1:20" x14ac:dyDescent="0.25">
      <c r="A8713" t="s">
        <v>7016</v>
      </c>
      <c r="B8713" t="s">
        <v>23931</v>
      </c>
      <c r="C8713" t="s">
        <v>10751</v>
      </c>
      <c r="D8713" t="s">
        <v>10683</v>
      </c>
      <c r="E8713" t="s">
        <v>10753</v>
      </c>
      <c r="F8713">
        <v>0.59</v>
      </c>
      <c r="G8713">
        <v>56.64</v>
      </c>
      <c r="H8713">
        <v>96</v>
      </c>
      <c r="I8713" t="s">
        <v>23274</v>
      </c>
      <c r="J8713">
        <v>0</v>
      </c>
      <c r="K8713">
        <v>0</v>
      </c>
      <c r="L8713" t="s">
        <v>11305</v>
      </c>
      <c r="M8713">
        <v>43528</v>
      </c>
      <c r="N8713" t="s">
        <v>10732</v>
      </c>
      <c r="O8713" t="s">
        <v>10687</v>
      </c>
      <c r="Q8713" t="s">
        <v>10688</v>
      </c>
      <c r="S8713" t="s">
        <v>10733</v>
      </c>
      <c r="T8713">
        <v>43102.456875000003</v>
      </c>
    </row>
    <row r="8714" spans="1:20" x14ac:dyDescent="0.25">
      <c r="A8714" t="s">
        <v>7017</v>
      </c>
      <c r="B8714" t="s">
        <v>23932</v>
      </c>
      <c r="C8714" t="s">
        <v>10681</v>
      </c>
      <c r="D8714" t="s">
        <v>10683</v>
      </c>
      <c r="E8714" t="s">
        <v>10685</v>
      </c>
      <c r="F8714">
        <v>1.99</v>
      </c>
      <c r="G8714">
        <v>119.4</v>
      </c>
      <c r="H8714">
        <v>60</v>
      </c>
      <c r="I8714" t="s">
        <v>23274</v>
      </c>
      <c r="J8714">
        <v>0</v>
      </c>
      <c r="K8714">
        <v>0</v>
      </c>
      <c r="L8714" t="s">
        <v>11628</v>
      </c>
      <c r="M8714">
        <v>45328</v>
      </c>
      <c r="N8714" t="s">
        <v>10803</v>
      </c>
      <c r="O8714" t="s">
        <v>10782</v>
      </c>
      <c r="Q8714" t="s">
        <v>10783</v>
      </c>
      <c r="S8714" t="s">
        <v>10804</v>
      </c>
      <c r="T8714">
        <v>43102.456909722197</v>
      </c>
    </row>
    <row r="8715" spans="1:20" x14ac:dyDescent="0.25">
      <c r="A8715" t="s">
        <v>10130</v>
      </c>
      <c r="B8715" t="s">
        <v>23933</v>
      </c>
      <c r="C8715" t="s">
        <v>10751</v>
      </c>
      <c r="D8715" t="s">
        <v>10683</v>
      </c>
      <c r="E8715" t="s">
        <v>10753</v>
      </c>
      <c r="F8715">
        <v>0.59</v>
      </c>
      <c r="G8715">
        <v>56.64</v>
      </c>
      <c r="H8715">
        <v>96</v>
      </c>
      <c r="I8715" t="s">
        <v>23274</v>
      </c>
      <c r="J8715">
        <v>0</v>
      </c>
      <c r="K8715">
        <v>0</v>
      </c>
      <c r="L8715" t="s">
        <v>11175</v>
      </c>
      <c r="M8715">
        <v>43557</v>
      </c>
      <c r="N8715" t="s">
        <v>10746</v>
      </c>
      <c r="O8715" t="s">
        <v>10747</v>
      </c>
      <c r="Q8715" t="s">
        <v>10748</v>
      </c>
      <c r="S8715" t="s">
        <v>10749</v>
      </c>
      <c r="T8715">
        <v>43102.456956018497</v>
      </c>
    </row>
    <row r="8716" spans="1:20" x14ac:dyDescent="0.25">
      <c r="A8716" t="s">
        <v>7018</v>
      </c>
      <c r="B8716" t="s">
        <v>23934</v>
      </c>
      <c r="C8716" t="s">
        <v>10681</v>
      </c>
      <c r="D8716" t="s">
        <v>10683</v>
      </c>
      <c r="E8716" t="s">
        <v>10685</v>
      </c>
      <c r="F8716">
        <v>1.29</v>
      </c>
      <c r="G8716">
        <v>154.80000000000001</v>
      </c>
      <c r="H8716">
        <v>120</v>
      </c>
      <c r="I8716" t="s">
        <v>23274</v>
      </c>
      <c r="J8716">
        <v>0</v>
      </c>
      <c r="K8716">
        <v>0</v>
      </c>
      <c r="L8716" t="s">
        <v>10862</v>
      </c>
      <c r="M8716">
        <v>43564</v>
      </c>
      <c r="N8716" t="s">
        <v>10700</v>
      </c>
      <c r="O8716" t="s">
        <v>10701</v>
      </c>
      <c r="Q8716" t="s">
        <v>10702</v>
      </c>
      <c r="S8716" t="s">
        <v>10703</v>
      </c>
      <c r="T8716">
        <v>43102.456909722197</v>
      </c>
    </row>
    <row r="8717" spans="1:20" x14ac:dyDescent="0.25">
      <c r="A8717" t="s">
        <v>10131</v>
      </c>
      <c r="B8717" t="s">
        <v>23935</v>
      </c>
      <c r="C8717" t="s">
        <v>10751</v>
      </c>
      <c r="D8717" t="s">
        <v>10683</v>
      </c>
      <c r="E8717" t="s">
        <v>10753</v>
      </c>
      <c r="F8717">
        <v>0.59</v>
      </c>
      <c r="G8717">
        <v>70.8</v>
      </c>
      <c r="H8717">
        <v>120</v>
      </c>
      <c r="I8717" t="s">
        <v>23274</v>
      </c>
      <c r="J8717">
        <v>0</v>
      </c>
      <c r="K8717">
        <v>0</v>
      </c>
      <c r="L8717" t="s">
        <v>10788</v>
      </c>
      <c r="M8717">
        <v>43594</v>
      </c>
      <c r="N8717" t="s">
        <v>10803</v>
      </c>
      <c r="O8717" t="s">
        <v>10782</v>
      </c>
      <c r="Q8717" t="s">
        <v>10783</v>
      </c>
      <c r="S8717" t="s">
        <v>10804</v>
      </c>
      <c r="T8717">
        <v>43102.456921296303</v>
      </c>
    </row>
    <row r="8718" spans="1:20" x14ac:dyDescent="0.25">
      <c r="A8718" t="s">
        <v>23936</v>
      </c>
      <c r="B8718" t="s">
        <v>23937</v>
      </c>
      <c r="C8718" t="s">
        <v>10691</v>
      </c>
      <c r="D8718" t="s">
        <v>10683</v>
      </c>
      <c r="E8718" t="s">
        <v>10693</v>
      </c>
      <c r="F8718">
        <v>0.59</v>
      </c>
      <c r="G8718">
        <v>70.8</v>
      </c>
      <c r="H8718">
        <v>120</v>
      </c>
      <c r="I8718" t="s">
        <v>23274</v>
      </c>
      <c r="J8718">
        <v>0</v>
      </c>
      <c r="K8718">
        <v>0</v>
      </c>
      <c r="L8718" t="s">
        <v>10788</v>
      </c>
      <c r="M8718">
        <v>43594</v>
      </c>
      <c r="N8718" t="s">
        <v>10803</v>
      </c>
      <c r="O8718" t="s">
        <v>10782</v>
      </c>
      <c r="Q8718" t="s">
        <v>10783</v>
      </c>
      <c r="S8718" t="s">
        <v>10804</v>
      </c>
      <c r="T8718">
        <v>43102.456921296303</v>
      </c>
    </row>
    <row r="8719" spans="1:20" x14ac:dyDescent="0.25">
      <c r="A8719" t="s">
        <v>10132</v>
      </c>
      <c r="B8719" t="s">
        <v>15870</v>
      </c>
      <c r="C8719" t="s">
        <v>10751</v>
      </c>
      <c r="D8719" t="s">
        <v>10683</v>
      </c>
      <c r="E8719" t="s">
        <v>10753</v>
      </c>
      <c r="F8719">
        <v>0.59</v>
      </c>
      <c r="G8719">
        <v>70.8</v>
      </c>
      <c r="H8719">
        <v>120</v>
      </c>
      <c r="I8719" t="s">
        <v>23274</v>
      </c>
      <c r="J8719">
        <v>0</v>
      </c>
      <c r="K8719">
        <v>0</v>
      </c>
      <c r="L8719" t="s">
        <v>10788</v>
      </c>
      <c r="M8719">
        <v>43594</v>
      </c>
      <c r="N8719" t="s">
        <v>10803</v>
      </c>
      <c r="O8719" t="s">
        <v>10782</v>
      </c>
      <c r="Q8719" t="s">
        <v>10783</v>
      </c>
      <c r="S8719" t="s">
        <v>10804</v>
      </c>
      <c r="T8719">
        <v>43102.456921296303</v>
      </c>
    </row>
    <row r="8720" spans="1:20" x14ac:dyDescent="0.25">
      <c r="A8720" t="s">
        <v>10133</v>
      </c>
      <c r="B8720" t="s">
        <v>23938</v>
      </c>
      <c r="C8720" t="s">
        <v>10751</v>
      </c>
      <c r="D8720" t="s">
        <v>10683</v>
      </c>
      <c r="E8720" t="s">
        <v>10753</v>
      </c>
      <c r="F8720">
        <v>3.49</v>
      </c>
      <c r="G8720">
        <v>418.8</v>
      </c>
      <c r="H8720">
        <v>30</v>
      </c>
      <c r="I8720" t="s">
        <v>23274</v>
      </c>
      <c r="J8720">
        <v>0</v>
      </c>
      <c r="K8720">
        <v>0</v>
      </c>
      <c r="L8720" t="s">
        <v>11305</v>
      </c>
      <c r="M8720">
        <v>43600</v>
      </c>
      <c r="N8720" t="s">
        <v>10694</v>
      </c>
      <c r="O8720" t="s">
        <v>10695</v>
      </c>
      <c r="Q8720" t="s">
        <v>10696</v>
      </c>
      <c r="S8720" t="s">
        <v>10697</v>
      </c>
      <c r="T8720">
        <v>43102.456875000003</v>
      </c>
    </row>
    <row r="8721" spans="1:20" x14ac:dyDescent="0.25">
      <c r="A8721" t="s">
        <v>23939</v>
      </c>
      <c r="B8721" t="s">
        <v>23940</v>
      </c>
      <c r="C8721" t="s">
        <v>10691</v>
      </c>
      <c r="D8721" t="s">
        <v>10752</v>
      </c>
      <c r="E8721" t="s">
        <v>10693</v>
      </c>
      <c r="F8721">
        <v>5.99</v>
      </c>
      <c r="G8721">
        <v>89.85</v>
      </c>
      <c r="H8721">
        <v>15</v>
      </c>
      <c r="I8721" t="s">
        <v>23274</v>
      </c>
      <c r="J8721">
        <v>0</v>
      </c>
      <c r="K8721">
        <v>0</v>
      </c>
      <c r="L8721" t="s">
        <v>10717</v>
      </c>
      <c r="N8721" t="s">
        <v>10700</v>
      </c>
      <c r="O8721" t="s">
        <v>10701</v>
      </c>
      <c r="Q8721" t="s">
        <v>10702</v>
      </c>
      <c r="S8721" t="s">
        <v>10703</v>
      </c>
      <c r="T8721">
        <v>43102.456921296303</v>
      </c>
    </row>
    <row r="8722" spans="1:20" x14ac:dyDescent="0.25">
      <c r="A8722" t="s">
        <v>10134</v>
      </c>
      <c r="B8722" t="s">
        <v>23941</v>
      </c>
      <c r="C8722" t="s">
        <v>10751</v>
      </c>
      <c r="D8722" t="s">
        <v>10683</v>
      </c>
      <c r="E8722" t="s">
        <v>10753</v>
      </c>
      <c r="F8722">
        <v>0.59</v>
      </c>
      <c r="G8722">
        <v>70.8</v>
      </c>
      <c r="H8722">
        <v>120</v>
      </c>
      <c r="I8722" t="s">
        <v>23274</v>
      </c>
      <c r="J8722">
        <v>0</v>
      </c>
      <c r="K8722">
        <v>0</v>
      </c>
      <c r="L8722" t="s">
        <v>10944</v>
      </c>
      <c r="M8722">
        <v>43530</v>
      </c>
      <c r="N8722" t="s">
        <v>10837</v>
      </c>
      <c r="O8722" t="s">
        <v>10701</v>
      </c>
      <c r="Q8722" t="s">
        <v>10702</v>
      </c>
      <c r="S8722" t="s">
        <v>10838</v>
      </c>
      <c r="T8722">
        <v>43102.456921296303</v>
      </c>
    </row>
    <row r="8723" spans="1:20" x14ac:dyDescent="0.25">
      <c r="A8723" t="s">
        <v>23942</v>
      </c>
      <c r="B8723" t="s">
        <v>23943</v>
      </c>
      <c r="C8723" t="s">
        <v>10691</v>
      </c>
      <c r="D8723" t="s">
        <v>10683</v>
      </c>
      <c r="E8723" t="s">
        <v>10693</v>
      </c>
      <c r="F8723">
        <v>0.59</v>
      </c>
      <c r="G8723">
        <v>70.8</v>
      </c>
      <c r="H8723">
        <v>120</v>
      </c>
      <c r="I8723" t="s">
        <v>23274</v>
      </c>
      <c r="J8723">
        <v>0</v>
      </c>
      <c r="K8723">
        <v>0</v>
      </c>
      <c r="L8723" t="s">
        <v>10788</v>
      </c>
      <c r="M8723">
        <v>43586</v>
      </c>
      <c r="N8723" t="s">
        <v>11489</v>
      </c>
      <c r="O8723" t="s">
        <v>10701</v>
      </c>
      <c r="Q8723" t="s">
        <v>10702</v>
      </c>
      <c r="S8723" t="s">
        <v>11490</v>
      </c>
      <c r="T8723">
        <v>43102.456921296303</v>
      </c>
    </row>
    <row r="8724" spans="1:20" x14ac:dyDescent="0.25">
      <c r="A8724" t="s">
        <v>23944</v>
      </c>
      <c r="B8724" t="s">
        <v>23945</v>
      </c>
      <c r="C8724" t="s">
        <v>10751</v>
      </c>
      <c r="D8724" t="s">
        <v>10683</v>
      </c>
      <c r="E8724" t="s">
        <v>10753</v>
      </c>
      <c r="F8724">
        <v>0.59</v>
      </c>
      <c r="G8724">
        <v>70.8</v>
      </c>
      <c r="H8724">
        <v>120</v>
      </c>
      <c r="I8724" t="s">
        <v>23274</v>
      </c>
      <c r="J8724">
        <v>0</v>
      </c>
      <c r="K8724">
        <v>0</v>
      </c>
      <c r="L8724" t="s">
        <v>10858</v>
      </c>
      <c r="M8724">
        <v>43517</v>
      </c>
      <c r="N8724" t="s">
        <v>10761</v>
      </c>
      <c r="O8724" t="s">
        <v>10762</v>
      </c>
      <c r="P8724" t="s">
        <v>10708</v>
      </c>
      <c r="Q8724" t="s">
        <v>10763</v>
      </c>
      <c r="R8724" t="s">
        <v>10709</v>
      </c>
      <c r="S8724" t="s">
        <v>10764</v>
      </c>
      <c r="T8724">
        <v>43102.457013888903</v>
      </c>
    </row>
    <row r="8725" spans="1:20" x14ac:dyDescent="0.25">
      <c r="A8725" t="s">
        <v>10135</v>
      </c>
      <c r="B8725" t="s">
        <v>23946</v>
      </c>
      <c r="C8725" t="s">
        <v>10751</v>
      </c>
      <c r="D8725" t="s">
        <v>10683</v>
      </c>
      <c r="E8725" t="s">
        <v>10753</v>
      </c>
      <c r="F8725">
        <v>0.59</v>
      </c>
      <c r="G8725">
        <v>70.8</v>
      </c>
      <c r="H8725">
        <v>120</v>
      </c>
      <c r="I8725" t="s">
        <v>23274</v>
      </c>
      <c r="J8725">
        <v>0</v>
      </c>
      <c r="K8725">
        <v>0</v>
      </c>
      <c r="L8725" t="s">
        <v>10767</v>
      </c>
      <c r="M8725">
        <v>43586</v>
      </c>
      <c r="N8725" t="s">
        <v>10826</v>
      </c>
      <c r="O8725" t="s">
        <v>10708</v>
      </c>
      <c r="Q8725" t="s">
        <v>10709</v>
      </c>
      <c r="S8725" t="s">
        <v>10827</v>
      </c>
      <c r="T8725">
        <v>43102.456932870402</v>
      </c>
    </row>
    <row r="8726" spans="1:20" x14ac:dyDescent="0.25">
      <c r="A8726" t="s">
        <v>7019</v>
      </c>
      <c r="B8726" t="s">
        <v>23947</v>
      </c>
      <c r="C8726" t="s">
        <v>10681</v>
      </c>
      <c r="D8726" t="s">
        <v>10683</v>
      </c>
      <c r="E8726" t="s">
        <v>10685</v>
      </c>
      <c r="F8726">
        <v>1.0900000000000001</v>
      </c>
      <c r="G8726">
        <v>130.80000000000001</v>
      </c>
      <c r="H8726">
        <v>120</v>
      </c>
      <c r="I8726" t="s">
        <v>23274</v>
      </c>
      <c r="J8726">
        <v>0</v>
      </c>
      <c r="K8726">
        <v>0</v>
      </c>
      <c r="L8726" t="s">
        <v>10791</v>
      </c>
      <c r="M8726">
        <v>43543</v>
      </c>
      <c r="N8726" t="s">
        <v>10686</v>
      </c>
      <c r="O8726" t="s">
        <v>10687</v>
      </c>
      <c r="Q8726" t="s">
        <v>10688</v>
      </c>
      <c r="S8726" t="s">
        <v>10689</v>
      </c>
      <c r="T8726">
        <v>43102.456967592603</v>
      </c>
    </row>
    <row r="8727" spans="1:20" x14ac:dyDescent="0.25">
      <c r="A8727" t="s">
        <v>7020</v>
      </c>
      <c r="B8727" t="s">
        <v>23948</v>
      </c>
      <c r="C8727" t="s">
        <v>10751</v>
      </c>
      <c r="D8727" t="s">
        <v>10683</v>
      </c>
      <c r="E8727" t="s">
        <v>10836</v>
      </c>
      <c r="F8727">
        <v>1.79</v>
      </c>
      <c r="G8727">
        <v>85.92</v>
      </c>
      <c r="H8727">
        <v>48</v>
      </c>
      <c r="I8727" t="s">
        <v>23274</v>
      </c>
      <c r="J8727">
        <v>0</v>
      </c>
      <c r="K8727">
        <v>0</v>
      </c>
      <c r="L8727" t="s">
        <v>10727</v>
      </c>
      <c r="M8727">
        <v>43543</v>
      </c>
      <c r="N8727" t="s">
        <v>11884</v>
      </c>
      <c r="O8727" t="s">
        <v>10701</v>
      </c>
      <c r="Q8727" t="s">
        <v>10702</v>
      </c>
      <c r="S8727" t="s">
        <v>11885</v>
      </c>
      <c r="T8727">
        <v>43102.456944444399</v>
      </c>
    </row>
    <row r="8728" spans="1:20" x14ac:dyDescent="0.25">
      <c r="A8728" t="s">
        <v>7021</v>
      </c>
      <c r="B8728" t="s">
        <v>23949</v>
      </c>
      <c r="C8728" t="s">
        <v>10751</v>
      </c>
      <c r="D8728" t="s">
        <v>10683</v>
      </c>
      <c r="E8728" t="s">
        <v>10836</v>
      </c>
      <c r="F8728">
        <v>1.19</v>
      </c>
      <c r="G8728">
        <v>57.12</v>
      </c>
      <c r="H8728">
        <v>48</v>
      </c>
      <c r="I8728" t="s">
        <v>23274</v>
      </c>
      <c r="J8728">
        <v>0</v>
      </c>
      <c r="K8728">
        <v>0</v>
      </c>
      <c r="L8728" t="s">
        <v>15918</v>
      </c>
      <c r="M8728">
        <v>43544</v>
      </c>
      <c r="N8728" t="s">
        <v>11884</v>
      </c>
      <c r="O8728" t="s">
        <v>10701</v>
      </c>
      <c r="Q8728" t="s">
        <v>10702</v>
      </c>
      <c r="S8728" t="s">
        <v>11885</v>
      </c>
      <c r="T8728">
        <v>43102.456909722197</v>
      </c>
    </row>
    <row r="8729" spans="1:20" x14ac:dyDescent="0.25">
      <c r="A8729" t="s">
        <v>7022</v>
      </c>
      <c r="B8729" t="s">
        <v>23950</v>
      </c>
      <c r="C8729" t="s">
        <v>10751</v>
      </c>
      <c r="D8729" t="s">
        <v>10683</v>
      </c>
      <c r="E8729" t="s">
        <v>10685</v>
      </c>
      <c r="F8729">
        <v>5.99</v>
      </c>
      <c r="G8729">
        <v>71.88</v>
      </c>
      <c r="H8729">
        <v>12</v>
      </c>
      <c r="I8729" t="s">
        <v>23274</v>
      </c>
      <c r="J8729">
        <v>0</v>
      </c>
      <c r="K8729">
        <v>0</v>
      </c>
      <c r="L8729" t="s">
        <v>10862</v>
      </c>
      <c r="M8729">
        <v>43629</v>
      </c>
      <c r="N8729" t="s">
        <v>10686</v>
      </c>
      <c r="O8729" t="s">
        <v>10687</v>
      </c>
      <c r="Q8729" t="s">
        <v>10688</v>
      </c>
      <c r="S8729" t="s">
        <v>10689</v>
      </c>
      <c r="T8729">
        <v>43102.456909722197</v>
      </c>
    </row>
    <row r="8730" spans="1:20" x14ac:dyDescent="0.25">
      <c r="A8730" t="s">
        <v>23951</v>
      </c>
      <c r="B8730" t="s">
        <v>23952</v>
      </c>
      <c r="C8730" t="s">
        <v>10751</v>
      </c>
      <c r="D8730" t="s">
        <v>10683</v>
      </c>
      <c r="E8730" t="s">
        <v>10753</v>
      </c>
      <c r="F8730">
        <v>11.99</v>
      </c>
      <c r="G8730">
        <v>119.9</v>
      </c>
      <c r="H8730">
        <v>10</v>
      </c>
      <c r="I8730" t="s">
        <v>23274</v>
      </c>
      <c r="J8730">
        <v>0</v>
      </c>
      <c r="K8730">
        <v>0</v>
      </c>
      <c r="L8730" t="s">
        <v>10831</v>
      </c>
      <c r="M8730">
        <v>43700</v>
      </c>
      <c r="N8730" t="s">
        <v>10902</v>
      </c>
      <c r="O8730" t="s">
        <v>10708</v>
      </c>
      <c r="Q8730" t="s">
        <v>10709</v>
      </c>
      <c r="S8730" t="s">
        <v>10903</v>
      </c>
      <c r="T8730">
        <v>43102.456956018497</v>
      </c>
    </row>
    <row r="8731" spans="1:20" x14ac:dyDescent="0.25">
      <c r="A8731" t="s">
        <v>7023</v>
      </c>
      <c r="B8731" t="s">
        <v>23953</v>
      </c>
      <c r="C8731" t="s">
        <v>10751</v>
      </c>
      <c r="D8731" t="s">
        <v>10683</v>
      </c>
      <c r="E8731" t="s">
        <v>10836</v>
      </c>
      <c r="F8731">
        <v>1.49</v>
      </c>
      <c r="G8731">
        <v>178.8</v>
      </c>
      <c r="H8731">
        <v>120</v>
      </c>
      <c r="I8731" t="s">
        <v>23274</v>
      </c>
      <c r="J8731">
        <v>0</v>
      </c>
      <c r="K8731">
        <v>0</v>
      </c>
      <c r="L8731" t="s">
        <v>11042</v>
      </c>
      <c r="M8731">
        <v>43665</v>
      </c>
      <c r="N8731" t="s">
        <v>10732</v>
      </c>
      <c r="O8731" t="s">
        <v>10687</v>
      </c>
      <c r="Q8731" t="s">
        <v>10688</v>
      </c>
      <c r="S8731" t="s">
        <v>10733</v>
      </c>
      <c r="T8731">
        <v>43102.457013888903</v>
      </c>
    </row>
    <row r="8732" spans="1:20" x14ac:dyDescent="0.25">
      <c r="A8732" t="s">
        <v>10136</v>
      </c>
      <c r="B8732" t="s">
        <v>23954</v>
      </c>
      <c r="C8732" t="s">
        <v>10751</v>
      </c>
      <c r="D8732" t="s">
        <v>10683</v>
      </c>
      <c r="E8732" t="s">
        <v>10753</v>
      </c>
      <c r="F8732">
        <v>0.59</v>
      </c>
      <c r="G8732">
        <v>70.8</v>
      </c>
      <c r="H8732">
        <v>120</v>
      </c>
      <c r="I8732" t="s">
        <v>23274</v>
      </c>
      <c r="J8732">
        <v>0</v>
      </c>
      <c r="K8732">
        <v>0</v>
      </c>
      <c r="L8732" t="s">
        <v>15918</v>
      </c>
      <c r="M8732">
        <v>43665</v>
      </c>
      <c r="N8732" t="s">
        <v>10746</v>
      </c>
      <c r="O8732" t="s">
        <v>10747</v>
      </c>
      <c r="Q8732" t="s">
        <v>10748</v>
      </c>
      <c r="S8732" t="s">
        <v>10749</v>
      </c>
      <c r="T8732">
        <v>43102.456909722197</v>
      </c>
    </row>
    <row r="8733" spans="1:20" x14ac:dyDescent="0.25">
      <c r="A8733" t="s">
        <v>7024</v>
      </c>
      <c r="B8733" t="s">
        <v>23955</v>
      </c>
      <c r="C8733" t="s">
        <v>10751</v>
      </c>
      <c r="D8733" t="s">
        <v>10683</v>
      </c>
      <c r="E8733" t="s">
        <v>10836</v>
      </c>
      <c r="F8733">
        <v>0.65</v>
      </c>
      <c r="G8733">
        <v>78</v>
      </c>
      <c r="H8733">
        <v>120</v>
      </c>
      <c r="I8733" t="s">
        <v>23274</v>
      </c>
      <c r="J8733">
        <v>0</v>
      </c>
      <c r="K8733">
        <v>0</v>
      </c>
      <c r="L8733" t="s">
        <v>10862</v>
      </c>
      <c r="M8733">
        <v>43665</v>
      </c>
      <c r="N8733" t="s">
        <v>10746</v>
      </c>
      <c r="O8733" t="s">
        <v>10747</v>
      </c>
      <c r="Q8733" t="s">
        <v>10748</v>
      </c>
      <c r="S8733" t="s">
        <v>10749</v>
      </c>
      <c r="T8733">
        <v>43102.456909722197</v>
      </c>
    </row>
    <row r="8734" spans="1:20" x14ac:dyDescent="0.25">
      <c r="A8734" t="s">
        <v>7025</v>
      </c>
      <c r="B8734" t="s">
        <v>23956</v>
      </c>
      <c r="C8734" t="s">
        <v>10751</v>
      </c>
      <c r="D8734" t="s">
        <v>10683</v>
      </c>
      <c r="E8734" t="s">
        <v>10685</v>
      </c>
      <c r="F8734">
        <v>1.99</v>
      </c>
      <c r="G8734">
        <v>238.8</v>
      </c>
      <c r="H8734">
        <v>120</v>
      </c>
      <c r="I8734" t="s">
        <v>23274</v>
      </c>
      <c r="J8734">
        <v>0</v>
      </c>
      <c r="K8734">
        <v>0</v>
      </c>
      <c r="L8734" t="s">
        <v>10731</v>
      </c>
      <c r="M8734">
        <v>44046</v>
      </c>
      <c r="N8734" t="s">
        <v>10874</v>
      </c>
      <c r="O8734" t="s">
        <v>10701</v>
      </c>
      <c r="P8734" t="s">
        <v>10708</v>
      </c>
      <c r="Q8734" t="s">
        <v>10702</v>
      </c>
      <c r="R8734" t="s">
        <v>10709</v>
      </c>
      <c r="S8734" t="s">
        <v>10875</v>
      </c>
      <c r="T8734">
        <v>43102.456875000003</v>
      </c>
    </row>
    <row r="8735" spans="1:20" x14ac:dyDescent="0.25">
      <c r="A8735" t="s">
        <v>7026</v>
      </c>
      <c r="B8735" t="s">
        <v>23957</v>
      </c>
      <c r="C8735" t="s">
        <v>10681</v>
      </c>
      <c r="D8735" t="s">
        <v>10683</v>
      </c>
      <c r="E8735" t="s">
        <v>10685</v>
      </c>
      <c r="F8735">
        <v>2.99</v>
      </c>
      <c r="G8735">
        <v>358.8</v>
      </c>
      <c r="H8735">
        <v>120</v>
      </c>
      <c r="I8735" t="s">
        <v>23274</v>
      </c>
      <c r="J8735">
        <v>0</v>
      </c>
      <c r="K8735">
        <v>0</v>
      </c>
      <c r="L8735" t="s">
        <v>10862</v>
      </c>
      <c r="M8735">
        <v>44042</v>
      </c>
      <c r="N8735" t="s">
        <v>10694</v>
      </c>
      <c r="O8735" t="s">
        <v>10695</v>
      </c>
      <c r="Q8735" t="s">
        <v>10696</v>
      </c>
      <c r="S8735" t="s">
        <v>10697</v>
      </c>
      <c r="T8735">
        <v>43102.456909722197</v>
      </c>
    </row>
    <row r="8736" spans="1:20" x14ac:dyDescent="0.25">
      <c r="A8736" t="s">
        <v>7027</v>
      </c>
      <c r="B8736" t="s">
        <v>23958</v>
      </c>
      <c r="C8736" t="s">
        <v>10856</v>
      </c>
      <c r="D8736" t="s">
        <v>12566</v>
      </c>
      <c r="E8736" t="s">
        <v>10685</v>
      </c>
      <c r="F8736">
        <v>11.99</v>
      </c>
      <c r="G8736">
        <v>719.4</v>
      </c>
      <c r="H8736">
        <v>60</v>
      </c>
      <c r="I8736" t="s">
        <v>23274</v>
      </c>
      <c r="J8736">
        <v>0</v>
      </c>
      <c r="K8736">
        <v>0</v>
      </c>
      <c r="L8736" t="s">
        <v>10731</v>
      </c>
      <c r="M8736">
        <v>44481</v>
      </c>
      <c r="N8736" t="s">
        <v>13477</v>
      </c>
      <c r="S8736" t="s">
        <v>13478</v>
      </c>
      <c r="T8736">
        <v>43102.456875000003</v>
      </c>
    </row>
    <row r="8737" spans="1:20" x14ac:dyDescent="0.25">
      <c r="A8737" t="s">
        <v>7028</v>
      </c>
      <c r="B8737" t="s">
        <v>23959</v>
      </c>
      <c r="C8737" t="s">
        <v>10856</v>
      </c>
      <c r="D8737" t="s">
        <v>12566</v>
      </c>
      <c r="E8737" t="s">
        <v>10685</v>
      </c>
      <c r="F8737">
        <v>12.99</v>
      </c>
      <c r="G8737">
        <v>779.4</v>
      </c>
      <c r="H8737">
        <v>60</v>
      </c>
      <c r="I8737" t="s">
        <v>23274</v>
      </c>
      <c r="J8737">
        <v>0</v>
      </c>
      <c r="K8737">
        <v>0</v>
      </c>
      <c r="L8737" t="s">
        <v>10731</v>
      </c>
      <c r="M8737">
        <v>44481</v>
      </c>
      <c r="N8737" t="s">
        <v>13477</v>
      </c>
      <c r="S8737" t="s">
        <v>13478</v>
      </c>
      <c r="T8737">
        <v>43102.456875000003</v>
      </c>
    </row>
    <row r="8738" spans="1:20" x14ac:dyDescent="0.25">
      <c r="A8738" t="s">
        <v>7029</v>
      </c>
      <c r="B8738" t="s">
        <v>23960</v>
      </c>
      <c r="C8738" t="s">
        <v>10751</v>
      </c>
      <c r="D8738" t="s">
        <v>10683</v>
      </c>
      <c r="E8738" t="s">
        <v>10836</v>
      </c>
      <c r="F8738">
        <v>0.59</v>
      </c>
      <c r="G8738">
        <v>70.8</v>
      </c>
      <c r="H8738">
        <v>120</v>
      </c>
      <c r="I8738" t="s">
        <v>23274</v>
      </c>
      <c r="J8738">
        <v>0</v>
      </c>
      <c r="K8738">
        <v>0</v>
      </c>
      <c r="L8738" t="s">
        <v>10722</v>
      </c>
      <c r="M8738">
        <v>43832</v>
      </c>
      <c r="N8738" t="s">
        <v>10718</v>
      </c>
      <c r="O8738" t="s">
        <v>10708</v>
      </c>
      <c r="Q8738" t="s">
        <v>10709</v>
      </c>
      <c r="S8738" t="s">
        <v>10719</v>
      </c>
      <c r="T8738">
        <v>43102.456956018497</v>
      </c>
    </row>
    <row r="8739" spans="1:20" x14ac:dyDescent="0.25">
      <c r="A8739" t="s">
        <v>7030</v>
      </c>
      <c r="B8739" t="s">
        <v>23961</v>
      </c>
      <c r="C8739" t="s">
        <v>10751</v>
      </c>
      <c r="D8739" t="s">
        <v>10752</v>
      </c>
      <c r="E8739" t="s">
        <v>10753</v>
      </c>
      <c r="F8739">
        <v>11.99</v>
      </c>
      <c r="G8739">
        <v>71.94</v>
      </c>
      <c r="H8739">
        <v>6</v>
      </c>
      <c r="I8739" t="s">
        <v>23274</v>
      </c>
      <c r="J8739">
        <v>0</v>
      </c>
      <c r="K8739">
        <v>0</v>
      </c>
      <c r="L8739" t="s">
        <v>10862</v>
      </c>
      <c r="M8739">
        <v>43685</v>
      </c>
      <c r="N8739" t="s">
        <v>10700</v>
      </c>
      <c r="O8739" t="s">
        <v>10701</v>
      </c>
      <c r="Q8739" t="s">
        <v>10702</v>
      </c>
      <c r="S8739" t="s">
        <v>10703</v>
      </c>
      <c r="T8739">
        <v>43102.456909722197</v>
      </c>
    </row>
    <row r="8740" spans="1:20" x14ac:dyDescent="0.25">
      <c r="A8740" t="s">
        <v>7031</v>
      </c>
      <c r="B8740" t="s">
        <v>23962</v>
      </c>
      <c r="C8740" t="s">
        <v>10751</v>
      </c>
      <c r="D8740" t="s">
        <v>10752</v>
      </c>
      <c r="E8740" t="s">
        <v>10693</v>
      </c>
      <c r="F8740">
        <v>14.39</v>
      </c>
      <c r="G8740">
        <v>172.68</v>
      </c>
      <c r="H8740">
        <v>12</v>
      </c>
      <c r="I8740" t="s">
        <v>23274</v>
      </c>
      <c r="J8740">
        <v>0</v>
      </c>
      <c r="K8740">
        <v>0</v>
      </c>
      <c r="L8740" t="s">
        <v>10731</v>
      </c>
      <c r="M8740">
        <v>43685</v>
      </c>
      <c r="N8740" t="s">
        <v>10700</v>
      </c>
      <c r="O8740" t="s">
        <v>10701</v>
      </c>
      <c r="Q8740" t="s">
        <v>10702</v>
      </c>
      <c r="S8740" t="s">
        <v>10703</v>
      </c>
      <c r="T8740">
        <v>43102.456875000003</v>
      </c>
    </row>
    <row r="8741" spans="1:20" x14ac:dyDescent="0.25">
      <c r="A8741" t="s">
        <v>7032</v>
      </c>
      <c r="B8741" t="s">
        <v>23963</v>
      </c>
      <c r="C8741" t="s">
        <v>10751</v>
      </c>
      <c r="D8741" t="s">
        <v>10683</v>
      </c>
      <c r="E8741" t="s">
        <v>10836</v>
      </c>
      <c r="F8741">
        <v>1.19</v>
      </c>
      <c r="G8741">
        <v>142.80000000000001</v>
      </c>
      <c r="H8741">
        <v>120</v>
      </c>
      <c r="I8741" t="s">
        <v>23274</v>
      </c>
      <c r="J8741">
        <v>0</v>
      </c>
      <c r="K8741">
        <v>0</v>
      </c>
      <c r="L8741" t="s">
        <v>10745</v>
      </c>
      <c r="M8741">
        <v>43700</v>
      </c>
      <c r="N8741" t="s">
        <v>10746</v>
      </c>
      <c r="O8741" t="s">
        <v>10747</v>
      </c>
      <c r="Q8741" t="s">
        <v>10748</v>
      </c>
      <c r="S8741" t="s">
        <v>10749</v>
      </c>
      <c r="T8741">
        <v>43102.456898148099</v>
      </c>
    </row>
    <row r="8742" spans="1:20" x14ac:dyDescent="0.25">
      <c r="A8742" t="s">
        <v>7033</v>
      </c>
      <c r="B8742" t="s">
        <v>23964</v>
      </c>
      <c r="C8742" t="s">
        <v>10751</v>
      </c>
      <c r="D8742" t="s">
        <v>10752</v>
      </c>
      <c r="E8742" t="s">
        <v>10753</v>
      </c>
      <c r="F8742">
        <v>4.49</v>
      </c>
      <c r="G8742">
        <v>107.76</v>
      </c>
      <c r="H8742">
        <v>24</v>
      </c>
      <c r="I8742" t="s">
        <v>23274</v>
      </c>
      <c r="J8742">
        <v>0</v>
      </c>
      <c r="K8742">
        <v>0</v>
      </c>
      <c r="L8742" t="s">
        <v>10791</v>
      </c>
      <c r="M8742">
        <v>43705</v>
      </c>
      <c r="N8742" t="s">
        <v>10686</v>
      </c>
      <c r="O8742" t="s">
        <v>10687</v>
      </c>
      <c r="Q8742" t="s">
        <v>10688</v>
      </c>
      <c r="S8742" t="s">
        <v>10689</v>
      </c>
      <c r="T8742">
        <v>43102.456967592603</v>
      </c>
    </row>
    <row r="8743" spans="1:20" x14ac:dyDescent="0.25">
      <c r="A8743" t="s">
        <v>23965</v>
      </c>
      <c r="B8743" t="s">
        <v>23966</v>
      </c>
      <c r="C8743" t="s">
        <v>10751</v>
      </c>
      <c r="D8743" t="s">
        <v>10752</v>
      </c>
      <c r="E8743" t="s">
        <v>10753</v>
      </c>
      <c r="F8743">
        <v>4.49</v>
      </c>
      <c r="G8743">
        <v>67.349999999999994</v>
      </c>
      <c r="H8743">
        <v>15</v>
      </c>
      <c r="I8743" t="s">
        <v>23274</v>
      </c>
      <c r="J8743">
        <v>0</v>
      </c>
      <c r="K8743">
        <v>0</v>
      </c>
      <c r="L8743" t="s">
        <v>10831</v>
      </c>
      <c r="M8743">
        <v>43705</v>
      </c>
      <c r="N8743" t="s">
        <v>10686</v>
      </c>
      <c r="O8743" t="s">
        <v>10687</v>
      </c>
      <c r="Q8743" t="s">
        <v>10688</v>
      </c>
      <c r="S8743" t="s">
        <v>10689</v>
      </c>
      <c r="T8743">
        <v>43102.456956018497</v>
      </c>
    </row>
    <row r="8744" spans="1:20" x14ac:dyDescent="0.25">
      <c r="A8744" t="s">
        <v>7034</v>
      </c>
      <c r="B8744" t="s">
        <v>23967</v>
      </c>
      <c r="C8744" t="s">
        <v>10681</v>
      </c>
      <c r="D8744" t="s">
        <v>10683</v>
      </c>
      <c r="E8744" t="s">
        <v>10685</v>
      </c>
      <c r="F8744">
        <v>2.99</v>
      </c>
      <c r="G8744">
        <v>143.52000000000001</v>
      </c>
      <c r="H8744">
        <v>48</v>
      </c>
      <c r="I8744" t="s">
        <v>23274</v>
      </c>
      <c r="J8744">
        <v>0</v>
      </c>
      <c r="K8744">
        <v>0</v>
      </c>
      <c r="L8744" t="s">
        <v>10727</v>
      </c>
      <c r="M8744">
        <v>44070</v>
      </c>
      <c r="N8744" t="s">
        <v>10728</v>
      </c>
      <c r="O8744" t="s">
        <v>10701</v>
      </c>
      <c r="Q8744" t="s">
        <v>10702</v>
      </c>
      <c r="S8744" t="s">
        <v>10729</v>
      </c>
      <c r="T8744">
        <v>43102.456944444399</v>
      </c>
    </row>
    <row r="8745" spans="1:20" x14ac:dyDescent="0.25">
      <c r="A8745" t="s">
        <v>7035</v>
      </c>
      <c r="B8745" t="s">
        <v>23968</v>
      </c>
      <c r="C8745" t="s">
        <v>10681</v>
      </c>
      <c r="D8745" t="s">
        <v>10683</v>
      </c>
      <c r="E8745" t="s">
        <v>10685</v>
      </c>
      <c r="F8745">
        <v>1.0900000000000001</v>
      </c>
      <c r="G8745">
        <v>130.80000000000001</v>
      </c>
      <c r="H8745">
        <v>120</v>
      </c>
      <c r="I8745" t="s">
        <v>23274</v>
      </c>
      <c r="J8745">
        <v>0</v>
      </c>
      <c r="K8745">
        <v>0</v>
      </c>
      <c r="L8745" t="s">
        <v>10788</v>
      </c>
      <c r="M8745">
        <v>44049</v>
      </c>
      <c r="N8745" t="s">
        <v>10826</v>
      </c>
      <c r="O8745" t="s">
        <v>10708</v>
      </c>
      <c r="Q8745" t="s">
        <v>10709</v>
      </c>
      <c r="S8745" t="s">
        <v>10827</v>
      </c>
      <c r="T8745">
        <v>43102.456921296303</v>
      </c>
    </row>
    <row r="8746" spans="1:20" x14ac:dyDescent="0.25">
      <c r="A8746" t="s">
        <v>23969</v>
      </c>
      <c r="B8746" t="s">
        <v>23970</v>
      </c>
      <c r="C8746" t="s">
        <v>10751</v>
      </c>
      <c r="D8746" t="s">
        <v>10752</v>
      </c>
      <c r="E8746" t="s">
        <v>10753</v>
      </c>
      <c r="F8746">
        <v>10.99</v>
      </c>
      <c r="G8746">
        <v>131.88</v>
      </c>
      <c r="H8746">
        <v>12</v>
      </c>
      <c r="I8746" t="s">
        <v>23274</v>
      </c>
      <c r="J8746">
        <v>0</v>
      </c>
      <c r="K8746">
        <v>0</v>
      </c>
      <c r="L8746" t="s">
        <v>10758</v>
      </c>
      <c r="N8746" t="s">
        <v>10732</v>
      </c>
      <c r="O8746" t="s">
        <v>10687</v>
      </c>
      <c r="Q8746" t="s">
        <v>10688</v>
      </c>
      <c r="S8746" t="s">
        <v>10733</v>
      </c>
      <c r="T8746">
        <v>43109.404224537</v>
      </c>
    </row>
    <row r="8747" spans="1:20" x14ac:dyDescent="0.25">
      <c r="A8747" t="s">
        <v>23971</v>
      </c>
      <c r="B8747" t="s">
        <v>23972</v>
      </c>
      <c r="C8747" t="s">
        <v>10691</v>
      </c>
      <c r="D8747" t="s">
        <v>10752</v>
      </c>
      <c r="E8747" t="s">
        <v>10693</v>
      </c>
      <c r="F8747">
        <v>11.99</v>
      </c>
      <c r="G8747">
        <v>143.88</v>
      </c>
      <c r="H8747">
        <v>12</v>
      </c>
      <c r="I8747" t="s">
        <v>23274</v>
      </c>
      <c r="J8747">
        <v>0</v>
      </c>
      <c r="K8747">
        <v>0</v>
      </c>
      <c r="L8747" t="s">
        <v>10758</v>
      </c>
      <c r="N8747" t="s">
        <v>10837</v>
      </c>
      <c r="O8747" t="s">
        <v>10701</v>
      </c>
      <c r="Q8747" t="s">
        <v>10702</v>
      </c>
      <c r="S8747" t="s">
        <v>10838</v>
      </c>
      <c r="T8747">
        <v>43109.404224537</v>
      </c>
    </row>
    <row r="8748" spans="1:20" x14ac:dyDescent="0.25">
      <c r="A8748" t="s">
        <v>7036</v>
      </c>
      <c r="B8748" t="s">
        <v>23973</v>
      </c>
      <c r="C8748" t="s">
        <v>10681</v>
      </c>
      <c r="D8748" t="s">
        <v>10683</v>
      </c>
      <c r="E8748" t="s">
        <v>10685</v>
      </c>
      <c r="F8748">
        <v>1.0900000000000001</v>
      </c>
      <c r="G8748">
        <v>130.80000000000001</v>
      </c>
      <c r="H8748">
        <v>120</v>
      </c>
      <c r="I8748" t="s">
        <v>23274</v>
      </c>
      <c r="J8748">
        <v>0</v>
      </c>
      <c r="K8748">
        <v>0</v>
      </c>
      <c r="L8748" t="s">
        <v>10791</v>
      </c>
      <c r="M8748">
        <v>43788</v>
      </c>
      <c r="N8748" t="s">
        <v>10686</v>
      </c>
      <c r="O8748" t="s">
        <v>10687</v>
      </c>
      <c r="Q8748" t="s">
        <v>10688</v>
      </c>
      <c r="S8748" t="s">
        <v>10689</v>
      </c>
      <c r="T8748">
        <v>43102.456967592603</v>
      </c>
    </row>
    <row r="8749" spans="1:20" x14ac:dyDescent="0.25">
      <c r="A8749" t="s">
        <v>10137</v>
      </c>
      <c r="B8749" t="s">
        <v>23974</v>
      </c>
      <c r="C8749" t="s">
        <v>10751</v>
      </c>
      <c r="D8749" t="s">
        <v>10683</v>
      </c>
      <c r="E8749" t="s">
        <v>10693</v>
      </c>
      <c r="F8749">
        <v>3.59</v>
      </c>
      <c r="G8749">
        <v>71.8</v>
      </c>
      <c r="H8749">
        <v>20</v>
      </c>
      <c r="I8749" t="s">
        <v>23274</v>
      </c>
      <c r="J8749">
        <v>0</v>
      </c>
      <c r="K8749">
        <v>0</v>
      </c>
      <c r="L8749" t="s">
        <v>11628</v>
      </c>
      <c r="M8749">
        <v>43344</v>
      </c>
      <c r="N8749" t="s">
        <v>10686</v>
      </c>
      <c r="O8749" t="s">
        <v>10687</v>
      </c>
      <c r="Q8749" t="s">
        <v>10688</v>
      </c>
      <c r="S8749" t="s">
        <v>10689</v>
      </c>
      <c r="T8749">
        <v>43102.456909722197</v>
      </c>
    </row>
    <row r="8750" spans="1:20" x14ac:dyDescent="0.25">
      <c r="A8750" t="s">
        <v>7037</v>
      </c>
      <c r="B8750" t="s">
        <v>23975</v>
      </c>
      <c r="C8750" t="s">
        <v>10751</v>
      </c>
      <c r="D8750" t="s">
        <v>10683</v>
      </c>
      <c r="E8750" t="s">
        <v>10753</v>
      </c>
      <c r="F8750">
        <v>14.99</v>
      </c>
      <c r="G8750">
        <v>119.92</v>
      </c>
      <c r="H8750">
        <v>8</v>
      </c>
      <c r="I8750" t="s">
        <v>23274</v>
      </c>
      <c r="J8750">
        <v>0</v>
      </c>
      <c r="K8750">
        <v>0</v>
      </c>
      <c r="L8750" t="s">
        <v>10862</v>
      </c>
      <c r="M8750">
        <v>43368</v>
      </c>
      <c r="N8750" t="s">
        <v>10686</v>
      </c>
      <c r="O8750" t="s">
        <v>10687</v>
      </c>
      <c r="Q8750" t="s">
        <v>10688</v>
      </c>
      <c r="S8750" t="s">
        <v>10689</v>
      </c>
      <c r="T8750">
        <v>43102.456909722197</v>
      </c>
    </row>
    <row r="8751" spans="1:20" x14ac:dyDescent="0.25">
      <c r="A8751" t="s">
        <v>7038</v>
      </c>
      <c r="B8751" t="s">
        <v>23976</v>
      </c>
      <c r="C8751" t="s">
        <v>10681</v>
      </c>
      <c r="D8751" t="s">
        <v>10683</v>
      </c>
      <c r="E8751" t="s">
        <v>10685</v>
      </c>
      <c r="F8751">
        <v>1.0900000000000001</v>
      </c>
      <c r="G8751">
        <v>130.80000000000001</v>
      </c>
      <c r="H8751">
        <v>120</v>
      </c>
      <c r="I8751" t="s">
        <v>23274</v>
      </c>
      <c r="J8751">
        <v>0</v>
      </c>
      <c r="K8751">
        <v>0</v>
      </c>
      <c r="L8751" t="s">
        <v>10862</v>
      </c>
      <c r="M8751">
        <v>43788</v>
      </c>
      <c r="N8751" t="s">
        <v>10686</v>
      </c>
      <c r="O8751" t="s">
        <v>10687</v>
      </c>
      <c r="Q8751" t="s">
        <v>10688</v>
      </c>
      <c r="S8751" t="s">
        <v>10689</v>
      </c>
      <c r="T8751">
        <v>43102.456909722197</v>
      </c>
    </row>
    <row r="8752" spans="1:20" x14ac:dyDescent="0.25">
      <c r="A8752" t="s">
        <v>7039</v>
      </c>
      <c r="B8752" t="s">
        <v>23977</v>
      </c>
      <c r="C8752" t="s">
        <v>10681</v>
      </c>
      <c r="D8752" t="s">
        <v>10683</v>
      </c>
      <c r="E8752" t="s">
        <v>10685</v>
      </c>
      <c r="F8752">
        <v>1.0900000000000001</v>
      </c>
      <c r="G8752">
        <v>130.80000000000001</v>
      </c>
      <c r="H8752">
        <v>120</v>
      </c>
      <c r="I8752" t="s">
        <v>23274</v>
      </c>
      <c r="J8752">
        <v>0</v>
      </c>
      <c r="K8752">
        <v>0</v>
      </c>
      <c r="L8752" t="s">
        <v>10791</v>
      </c>
      <c r="M8752">
        <v>43775</v>
      </c>
      <c r="N8752" t="s">
        <v>10686</v>
      </c>
      <c r="O8752" t="s">
        <v>10687</v>
      </c>
      <c r="Q8752" t="s">
        <v>10688</v>
      </c>
      <c r="S8752" t="s">
        <v>10689</v>
      </c>
      <c r="T8752">
        <v>43102.456967592603</v>
      </c>
    </row>
    <row r="8753" spans="1:20" x14ac:dyDescent="0.25">
      <c r="A8753" t="s">
        <v>7040</v>
      </c>
      <c r="B8753" t="s">
        <v>23978</v>
      </c>
      <c r="C8753" t="s">
        <v>10751</v>
      </c>
      <c r="D8753" t="s">
        <v>10683</v>
      </c>
      <c r="E8753" t="s">
        <v>10836</v>
      </c>
      <c r="F8753">
        <v>0.89</v>
      </c>
      <c r="G8753">
        <v>106.8</v>
      </c>
      <c r="H8753">
        <v>120</v>
      </c>
      <c r="I8753" t="s">
        <v>23274</v>
      </c>
      <c r="J8753">
        <v>0</v>
      </c>
      <c r="K8753">
        <v>0</v>
      </c>
      <c r="L8753" t="s">
        <v>10722</v>
      </c>
      <c r="M8753">
        <v>43775</v>
      </c>
      <c r="N8753" t="s">
        <v>10770</v>
      </c>
      <c r="S8753" t="s">
        <v>10771</v>
      </c>
      <c r="T8753">
        <v>43102.456956018497</v>
      </c>
    </row>
    <row r="8754" spans="1:20" x14ac:dyDescent="0.25">
      <c r="A8754" t="s">
        <v>7041</v>
      </c>
      <c r="B8754" t="s">
        <v>23979</v>
      </c>
      <c r="C8754" t="s">
        <v>10751</v>
      </c>
      <c r="D8754" t="s">
        <v>10752</v>
      </c>
      <c r="E8754" t="s">
        <v>10753</v>
      </c>
      <c r="F8754">
        <v>9.99</v>
      </c>
      <c r="G8754">
        <v>119.88</v>
      </c>
      <c r="H8754">
        <v>12</v>
      </c>
      <c r="I8754" t="s">
        <v>23274</v>
      </c>
      <c r="J8754">
        <v>0</v>
      </c>
      <c r="K8754">
        <v>0</v>
      </c>
      <c r="L8754" t="s">
        <v>10862</v>
      </c>
      <c r="M8754">
        <v>43819</v>
      </c>
      <c r="N8754" t="s">
        <v>10686</v>
      </c>
      <c r="O8754" t="s">
        <v>10687</v>
      </c>
      <c r="Q8754" t="s">
        <v>10688</v>
      </c>
      <c r="S8754" t="s">
        <v>10689</v>
      </c>
      <c r="T8754">
        <v>43102.456909722197</v>
      </c>
    </row>
    <row r="8755" spans="1:20" x14ac:dyDescent="0.25">
      <c r="A8755" t="s">
        <v>7042</v>
      </c>
      <c r="B8755" t="s">
        <v>23980</v>
      </c>
      <c r="C8755" t="s">
        <v>10751</v>
      </c>
      <c r="D8755" t="s">
        <v>10683</v>
      </c>
      <c r="E8755" t="s">
        <v>10836</v>
      </c>
      <c r="F8755">
        <v>1.49</v>
      </c>
      <c r="G8755">
        <v>178.8</v>
      </c>
      <c r="H8755">
        <v>120</v>
      </c>
      <c r="I8755" t="s">
        <v>23274</v>
      </c>
      <c r="J8755">
        <v>0</v>
      </c>
      <c r="K8755">
        <v>0</v>
      </c>
      <c r="L8755" t="s">
        <v>11305</v>
      </c>
      <c r="M8755">
        <v>43860</v>
      </c>
      <c r="N8755" t="s">
        <v>10694</v>
      </c>
      <c r="O8755" t="s">
        <v>10695</v>
      </c>
      <c r="Q8755" t="s">
        <v>10696</v>
      </c>
      <c r="S8755" t="s">
        <v>10697</v>
      </c>
      <c r="T8755">
        <v>43102.456875000003</v>
      </c>
    </row>
    <row r="8756" spans="1:20" x14ac:dyDescent="0.25">
      <c r="A8756" t="s">
        <v>7043</v>
      </c>
      <c r="B8756" t="s">
        <v>23981</v>
      </c>
      <c r="C8756" t="s">
        <v>10751</v>
      </c>
      <c r="D8756" t="s">
        <v>10683</v>
      </c>
      <c r="E8756" t="s">
        <v>10836</v>
      </c>
      <c r="F8756">
        <v>0.65</v>
      </c>
      <c r="G8756">
        <v>78</v>
      </c>
      <c r="H8756">
        <v>120</v>
      </c>
      <c r="I8756" t="s">
        <v>23274</v>
      </c>
      <c r="J8756">
        <v>0</v>
      </c>
      <c r="K8756">
        <v>0</v>
      </c>
      <c r="L8756" t="s">
        <v>10788</v>
      </c>
      <c r="M8756">
        <v>43914</v>
      </c>
      <c r="N8756" t="s">
        <v>10826</v>
      </c>
      <c r="O8756" t="s">
        <v>10708</v>
      </c>
      <c r="Q8756" t="s">
        <v>10709</v>
      </c>
      <c r="S8756" t="s">
        <v>10827</v>
      </c>
      <c r="T8756">
        <v>43102.456921296303</v>
      </c>
    </row>
    <row r="8757" spans="1:20" x14ac:dyDescent="0.25">
      <c r="A8757" t="s">
        <v>23982</v>
      </c>
      <c r="B8757" t="s">
        <v>23983</v>
      </c>
      <c r="C8757" t="s">
        <v>10691</v>
      </c>
      <c r="D8757" t="s">
        <v>10683</v>
      </c>
      <c r="E8757" t="s">
        <v>10693</v>
      </c>
      <c r="F8757">
        <v>1.19</v>
      </c>
      <c r="G8757">
        <v>142.80000000000001</v>
      </c>
      <c r="H8757">
        <v>120</v>
      </c>
      <c r="I8757" t="s">
        <v>23274</v>
      </c>
      <c r="J8757">
        <v>0</v>
      </c>
      <c r="K8757">
        <v>0</v>
      </c>
      <c r="L8757" t="s">
        <v>10944</v>
      </c>
      <c r="M8757">
        <v>43908</v>
      </c>
      <c r="N8757" t="s">
        <v>10694</v>
      </c>
      <c r="O8757" t="s">
        <v>10695</v>
      </c>
      <c r="Q8757" t="s">
        <v>10696</v>
      </c>
      <c r="S8757" t="s">
        <v>10697</v>
      </c>
      <c r="T8757">
        <v>43102.456921296303</v>
      </c>
    </row>
    <row r="8758" spans="1:20" x14ac:dyDescent="0.25">
      <c r="A8758" t="s">
        <v>7044</v>
      </c>
      <c r="B8758" t="s">
        <v>23984</v>
      </c>
      <c r="C8758" t="s">
        <v>10751</v>
      </c>
      <c r="D8758" t="s">
        <v>10683</v>
      </c>
      <c r="E8758" t="s">
        <v>10836</v>
      </c>
      <c r="F8758">
        <v>1.79</v>
      </c>
      <c r="G8758">
        <v>85.92</v>
      </c>
      <c r="H8758">
        <v>48</v>
      </c>
      <c r="I8758" t="s">
        <v>23274</v>
      </c>
      <c r="J8758">
        <v>0</v>
      </c>
      <c r="K8758">
        <v>0</v>
      </c>
      <c r="L8758" t="s">
        <v>10727</v>
      </c>
      <c r="M8758">
        <v>43908</v>
      </c>
      <c r="N8758" t="s">
        <v>11010</v>
      </c>
      <c r="O8758" t="s">
        <v>10708</v>
      </c>
      <c r="Q8758" t="s">
        <v>10709</v>
      </c>
      <c r="S8758" t="s">
        <v>11011</v>
      </c>
      <c r="T8758">
        <v>43102.456944444399</v>
      </c>
    </row>
    <row r="8759" spans="1:20" x14ac:dyDescent="0.25">
      <c r="A8759" t="s">
        <v>7045</v>
      </c>
      <c r="B8759" t="s">
        <v>23985</v>
      </c>
      <c r="C8759" t="s">
        <v>10751</v>
      </c>
      <c r="D8759" t="s">
        <v>10752</v>
      </c>
      <c r="E8759" t="s">
        <v>10693</v>
      </c>
      <c r="F8759">
        <v>2.39</v>
      </c>
      <c r="G8759">
        <v>35.85</v>
      </c>
      <c r="H8759">
        <v>15</v>
      </c>
      <c r="I8759" t="s">
        <v>23274</v>
      </c>
      <c r="J8759">
        <v>0</v>
      </c>
      <c r="K8759">
        <v>0</v>
      </c>
      <c r="L8759" t="s">
        <v>10745</v>
      </c>
      <c r="M8759">
        <v>43368</v>
      </c>
      <c r="N8759" t="s">
        <v>10686</v>
      </c>
      <c r="O8759" t="s">
        <v>10687</v>
      </c>
      <c r="Q8759" t="s">
        <v>10688</v>
      </c>
      <c r="S8759" t="s">
        <v>10689</v>
      </c>
      <c r="T8759">
        <v>43102.456898148099</v>
      </c>
    </row>
    <row r="8760" spans="1:20" x14ac:dyDescent="0.25">
      <c r="A8760" t="s">
        <v>7046</v>
      </c>
      <c r="B8760" t="s">
        <v>23986</v>
      </c>
      <c r="C8760" t="s">
        <v>10751</v>
      </c>
      <c r="D8760" t="s">
        <v>10683</v>
      </c>
      <c r="E8760" t="s">
        <v>10836</v>
      </c>
      <c r="F8760">
        <v>1.79</v>
      </c>
      <c r="G8760">
        <v>85.92</v>
      </c>
      <c r="H8760">
        <v>48</v>
      </c>
      <c r="I8760" t="s">
        <v>23274</v>
      </c>
      <c r="J8760">
        <v>0</v>
      </c>
      <c r="K8760">
        <v>0</v>
      </c>
      <c r="L8760" t="s">
        <v>10727</v>
      </c>
      <c r="M8760">
        <v>43908</v>
      </c>
      <c r="N8760" t="s">
        <v>11010</v>
      </c>
      <c r="O8760" t="s">
        <v>10708</v>
      </c>
      <c r="Q8760" t="s">
        <v>10709</v>
      </c>
      <c r="S8760" t="s">
        <v>11011</v>
      </c>
      <c r="T8760">
        <v>43102.456944444399</v>
      </c>
    </row>
    <row r="8761" spans="1:20" x14ac:dyDescent="0.25">
      <c r="A8761" t="s">
        <v>7047</v>
      </c>
      <c r="B8761" t="s">
        <v>23987</v>
      </c>
      <c r="C8761" t="s">
        <v>10751</v>
      </c>
      <c r="D8761" t="s">
        <v>10752</v>
      </c>
      <c r="E8761" t="s">
        <v>10685</v>
      </c>
      <c r="F8761">
        <v>8.69</v>
      </c>
      <c r="G8761">
        <v>69.52</v>
      </c>
      <c r="H8761">
        <v>8</v>
      </c>
      <c r="I8761" t="s">
        <v>23274</v>
      </c>
      <c r="J8761">
        <v>0</v>
      </c>
      <c r="K8761">
        <v>0</v>
      </c>
      <c r="L8761" t="s">
        <v>10791</v>
      </c>
      <c r="M8761">
        <v>43924</v>
      </c>
      <c r="N8761" t="s">
        <v>10686</v>
      </c>
      <c r="O8761" t="s">
        <v>10687</v>
      </c>
      <c r="Q8761" t="s">
        <v>10688</v>
      </c>
      <c r="S8761" t="s">
        <v>10689</v>
      </c>
      <c r="T8761">
        <v>43102.456967592603</v>
      </c>
    </row>
    <row r="8762" spans="1:20" x14ac:dyDescent="0.25">
      <c r="A8762" t="s">
        <v>7048</v>
      </c>
      <c r="B8762" t="s">
        <v>23988</v>
      </c>
      <c r="C8762" t="s">
        <v>10681</v>
      </c>
      <c r="D8762" t="s">
        <v>10683</v>
      </c>
      <c r="E8762" t="s">
        <v>10685</v>
      </c>
      <c r="F8762">
        <v>3.99</v>
      </c>
      <c r="G8762">
        <v>119.7</v>
      </c>
      <c r="H8762">
        <v>30</v>
      </c>
      <c r="I8762" t="s">
        <v>23274</v>
      </c>
      <c r="J8762">
        <v>0</v>
      </c>
      <c r="K8762">
        <v>0</v>
      </c>
      <c r="L8762" t="s">
        <v>10862</v>
      </c>
      <c r="M8762">
        <v>43927</v>
      </c>
      <c r="N8762" t="s">
        <v>10686</v>
      </c>
      <c r="O8762" t="s">
        <v>10687</v>
      </c>
      <c r="Q8762" t="s">
        <v>10688</v>
      </c>
      <c r="S8762" t="s">
        <v>10689</v>
      </c>
      <c r="T8762">
        <v>43102.456909722197</v>
      </c>
    </row>
    <row r="8763" spans="1:20" x14ac:dyDescent="0.25">
      <c r="A8763" t="s">
        <v>10138</v>
      </c>
      <c r="B8763" t="s">
        <v>23989</v>
      </c>
      <c r="C8763" t="s">
        <v>10751</v>
      </c>
      <c r="D8763" t="s">
        <v>10683</v>
      </c>
      <c r="E8763" t="s">
        <v>10693</v>
      </c>
      <c r="F8763">
        <v>0.59</v>
      </c>
      <c r="G8763">
        <v>35.4</v>
      </c>
      <c r="H8763">
        <v>60</v>
      </c>
      <c r="I8763" t="s">
        <v>23274</v>
      </c>
      <c r="J8763">
        <v>0</v>
      </c>
      <c r="K8763">
        <v>0</v>
      </c>
      <c r="L8763" t="s">
        <v>10788</v>
      </c>
      <c r="M8763">
        <v>43994</v>
      </c>
      <c r="N8763" t="s">
        <v>10923</v>
      </c>
      <c r="O8763" t="s">
        <v>10708</v>
      </c>
      <c r="Q8763" t="s">
        <v>10709</v>
      </c>
      <c r="S8763" t="s">
        <v>10924</v>
      </c>
      <c r="T8763">
        <v>43102.456921296303</v>
      </c>
    </row>
    <row r="8764" spans="1:20" x14ac:dyDescent="0.25">
      <c r="A8764" t="s">
        <v>7049</v>
      </c>
      <c r="B8764" t="s">
        <v>23990</v>
      </c>
      <c r="C8764" t="s">
        <v>10681</v>
      </c>
      <c r="D8764" t="s">
        <v>10683</v>
      </c>
      <c r="E8764" t="s">
        <v>10685</v>
      </c>
      <c r="F8764">
        <v>1.0900000000000001</v>
      </c>
      <c r="G8764">
        <v>130.80000000000001</v>
      </c>
      <c r="H8764">
        <v>120</v>
      </c>
      <c r="I8764" t="s">
        <v>23274</v>
      </c>
      <c r="J8764">
        <v>0</v>
      </c>
      <c r="K8764">
        <v>0</v>
      </c>
      <c r="L8764" t="s">
        <v>10791</v>
      </c>
      <c r="M8764">
        <v>44047</v>
      </c>
      <c r="N8764" t="s">
        <v>10686</v>
      </c>
      <c r="O8764" t="s">
        <v>10687</v>
      </c>
      <c r="Q8764" t="s">
        <v>10688</v>
      </c>
      <c r="S8764" t="s">
        <v>10689</v>
      </c>
      <c r="T8764">
        <v>43102.456967592603</v>
      </c>
    </row>
    <row r="8765" spans="1:20" x14ac:dyDescent="0.25">
      <c r="A8765" t="s">
        <v>7050</v>
      </c>
      <c r="B8765" t="s">
        <v>23991</v>
      </c>
      <c r="C8765" t="s">
        <v>10681</v>
      </c>
      <c r="D8765" t="s">
        <v>10683</v>
      </c>
      <c r="E8765" t="s">
        <v>10685</v>
      </c>
      <c r="F8765">
        <v>1.0900000000000001</v>
      </c>
      <c r="G8765">
        <v>130.80000000000001</v>
      </c>
      <c r="H8765">
        <v>120</v>
      </c>
      <c r="I8765" t="s">
        <v>23274</v>
      </c>
      <c r="J8765">
        <v>0</v>
      </c>
      <c r="K8765">
        <v>0</v>
      </c>
      <c r="L8765" t="s">
        <v>10791</v>
      </c>
      <c r="M8765">
        <v>44047</v>
      </c>
      <c r="N8765" t="s">
        <v>10686</v>
      </c>
      <c r="O8765" t="s">
        <v>10687</v>
      </c>
      <c r="Q8765" t="s">
        <v>10688</v>
      </c>
      <c r="S8765" t="s">
        <v>10689</v>
      </c>
      <c r="T8765">
        <v>43102.456967592603</v>
      </c>
    </row>
    <row r="8766" spans="1:20" x14ac:dyDescent="0.25">
      <c r="A8766" t="s">
        <v>7051</v>
      </c>
      <c r="B8766" t="s">
        <v>23992</v>
      </c>
      <c r="C8766" t="s">
        <v>10681</v>
      </c>
      <c r="D8766" t="s">
        <v>10683</v>
      </c>
      <c r="E8766" t="s">
        <v>10685</v>
      </c>
      <c r="F8766">
        <v>1.0900000000000001</v>
      </c>
      <c r="G8766">
        <v>130.80000000000001</v>
      </c>
      <c r="H8766">
        <v>120</v>
      </c>
      <c r="I8766" t="s">
        <v>23274</v>
      </c>
      <c r="J8766">
        <v>0</v>
      </c>
      <c r="K8766">
        <v>0</v>
      </c>
      <c r="L8766" t="s">
        <v>10791</v>
      </c>
      <c r="N8766" t="s">
        <v>10686</v>
      </c>
      <c r="O8766" t="s">
        <v>10687</v>
      </c>
      <c r="Q8766" t="s">
        <v>10688</v>
      </c>
      <c r="S8766" t="s">
        <v>10689</v>
      </c>
      <c r="T8766">
        <v>43102.456967592603</v>
      </c>
    </row>
    <row r="8767" spans="1:20" x14ac:dyDescent="0.25">
      <c r="A8767" t="s">
        <v>7052</v>
      </c>
      <c r="B8767" t="s">
        <v>23993</v>
      </c>
      <c r="C8767" t="s">
        <v>10751</v>
      </c>
      <c r="D8767" t="s">
        <v>10683</v>
      </c>
      <c r="E8767" t="s">
        <v>10836</v>
      </c>
      <c r="F8767">
        <v>1.79</v>
      </c>
      <c r="G8767">
        <v>85.92</v>
      </c>
      <c r="H8767">
        <v>48</v>
      </c>
      <c r="I8767" t="s">
        <v>23274</v>
      </c>
      <c r="J8767">
        <v>0</v>
      </c>
      <c r="K8767">
        <v>0</v>
      </c>
      <c r="L8767" t="s">
        <v>10745</v>
      </c>
      <c r="M8767">
        <v>44588</v>
      </c>
      <c r="N8767" t="s">
        <v>11884</v>
      </c>
      <c r="O8767" t="s">
        <v>10701</v>
      </c>
      <c r="Q8767" t="s">
        <v>10702</v>
      </c>
      <c r="S8767" t="s">
        <v>11885</v>
      </c>
      <c r="T8767">
        <v>43102.456898148099</v>
      </c>
    </row>
    <row r="8768" spans="1:20" x14ac:dyDescent="0.25">
      <c r="A8768" t="s">
        <v>7053</v>
      </c>
      <c r="B8768" t="s">
        <v>23994</v>
      </c>
      <c r="C8768" t="s">
        <v>10751</v>
      </c>
      <c r="D8768" t="s">
        <v>10752</v>
      </c>
      <c r="E8768" t="s">
        <v>10836</v>
      </c>
      <c r="F8768">
        <v>11.99</v>
      </c>
      <c r="G8768">
        <v>239.8</v>
      </c>
      <c r="H8768">
        <v>20</v>
      </c>
      <c r="I8768" t="s">
        <v>23274</v>
      </c>
      <c r="J8768">
        <v>0</v>
      </c>
      <c r="K8768">
        <v>0</v>
      </c>
      <c r="L8768" t="s">
        <v>10883</v>
      </c>
      <c r="M8768">
        <v>44070</v>
      </c>
      <c r="N8768" t="s">
        <v>10694</v>
      </c>
      <c r="O8768" t="s">
        <v>10695</v>
      </c>
      <c r="Q8768" t="s">
        <v>10696</v>
      </c>
      <c r="S8768" t="s">
        <v>10697</v>
      </c>
      <c r="T8768">
        <v>43102.456979166702</v>
      </c>
    </row>
    <row r="8769" spans="1:20" x14ac:dyDescent="0.25">
      <c r="A8769" t="s">
        <v>7054</v>
      </c>
      <c r="B8769" t="s">
        <v>23995</v>
      </c>
      <c r="C8769" t="s">
        <v>10681</v>
      </c>
      <c r="D8769" t="s">
        <v>10752</v>
      </c>
      <c r="E8769" t="s">
        <v>10685</v>
      </c>
      <c r="F8769">
        <v>19.989999999999998</v>
      </c>
      <c r="G8769">
        <v>239.88</v>
      </c>
      <c r="H8769">
        <v>12</v>
      </c>
      <c r="I8769" t="s">
        <v>23274</v>
      </c>
      <c r="J8769">
        <v>0</v>
      </c>
      <c r="K8769">
        <v>0</v>
      </c>
      <c r="L8769" t="s">
        <v>11406</v>
      </c>
      <c r="M8769">
        <v>44068</v>
      </c>
      <c r="N8769" t="s">
        <v>14397</v>
      </c>
      <c r="O8769" t="s">
        <v>10708</v>
      </c>
      <c r="Q8769" t="s">
        <v>10709</v>
      </c>
      <c r="S8769" t="s">
        <v>14398</v>
      </c>
      <c r="T8769">
        <v>43102.456979166702</v>
      </c>
    </row>
    <row r="8770" spans="1:20" x14ac:dyDescent="0.25">
      <c r="A8770" t="s">
        <v>7055</v>
      </c>
      <c r="B8770" t="s">
        <v>23996</v>
      </c>
      <c r="C8770" t="s">
        <v>10681</v>
      </c>
      <c r="D8770" t="s">
        <v>10752</v>
      </c>
      <c r="E8770" t="s">
        <v>10685</v>
      </c>
      <c r="F8770">
        <v>8.99</v>
      </c>
      <c r="G8770">
        <v>179.8</v>
      </c>
      <c r="H8770">
        <v>20</v>
      </c>
      <c r="I8770" t="s">
        <v>23274</v>
      </c>
      <c r="J8770">
        <v>0</v>
      </c>
      <c r="K8770">
        <v>0</v>
      </c>
      <c r="L8770" t="s">
        <v>10864</v>
      </c>
      <c r="M8770">
        <v>44068</v>
      </c>
      <c r="N8770" t="s">
        <v>10761</v>
      </c>
      <c r="O8770" t="s">
        <v>10762</v>
      </c>
      <c r="P8770" t="s">
        <v>10708</v>
      </c>
      <c r="Q8770" t="s">
        <v>10763</v>
      </c>
      <c r="R8770" t="s">
        <v>10709</v>
      </c>
      <c r="S8770" t="s">
        <v>10764</v>
      </c>
      <c r="T8770">
        <v>43102.456875000003</v>
      </c>
    </row>
    <row r="8771" spans="1:20" x14ac:dyDescent="0.25">
      <c r="A8771" t="s">
        <v>10139</v>
      </c>
      <c r="B8771" t="s">
        <v>23997</v>
      </c>
      <c r="C8771" t="s">
        <v>10751</v>
      </c>
      <c r="D8771" t="s">
        <v>10752</v>
      </c>
      <c r="E8771" t="s">
        <v>10685</v>
      </c>
      <c r="F8771">
        <v>1.19</v>
      </c>
      <c r="G8771">
        <v>142.80000000000001</v>
      </c>
      <c r="H8771">
        <v>120</v>
      </c>
      <c r="I8771" t="s">
        <v>23274</v>
      </c>
      <c r="J8771">
        <v>0</v>
      </c>
      <c r="K8771">
        <v>0</v>
      </c>
      <c r="L8771" t="s">
        <v>10745</v>
      </c>
      <c r="M8771">
        <v>45848</v>
      </c>
      <c r="N8771" t="s">
        <v>10826</v>
      </c>
      <c r="O8771" t="s">
        <v>10708</v>
      </c>
      <c r="Q8771" t="s">
        <v>10709</v>
      </c>
      <c r="S8771" t="s">
        <v>10827</v>
      </c>
      <c r="T8771">
        <v>43102.456898148099</v>
      </c>
    </row>
    <row r="8772" spans="1:20" x14ac:dyDescent="0.25">
      <c r="A8772" t="s">
        <v>7056</v>
      </c>
      <c r="B8772" t="s">
        <v>23998</v>
      </c>
      <c r="C8772" t="s">
        <v>10751</v>
      </c>
      <c r="D8772" t="s">
        <v>10752</v>
      </c>
      <c r="E8772" t="s">
        <v>10693</v>
      </c>
      <c r="F8772">
        <v>1.79</v>
      </c>
      <c r="G8772">
        <v>85.92</v>
      </c>
      <c r="H8772">
        <v>48</v>
      </c>
      <c r="I8772" t="s">
        <v>23274</v>
      </c>
      <c r="J8772">
        <v>0</v>
      </c>
      <c r="K8772">
        <v>0</v>
      </c>
      <c r="L8772" t="s">
        <v>10727</v>
      </c>
      <c r="M8772">
        <v>44069</v>
      </c>
      <c r="N8772" t="s">
        <v>11010</v>
      </c>
      <c r="O8772" t="s">
        <v>10708</v>
      </c>
      <c r="Q8772" t="s">
        <v>10709</v>
      </c>
      <c r="S8772" t="s">
        <v>11011</v>
      </c>
      <c r="T8772">
        <v>43102.456944444399</v>
      </c>
    </row>
    <row r="8773" spans="1:20" x14ac:dyDescent="0.25">
      <c r="A8773" t="s">
        <v>7057</v>
      </c>
      <c r="B8773" t="s">
        <v>23999</v>
      </c>
      <c r="C8773" t="s">
        <v>10751</v>
      </c>
      <c r="D8773" t="s">
        <v>10752</v>
      </c>
      <c r="E8773" t="s">
        <v>10685</v>
      </c>
      <c r="F8773">
        <v>8.69</v>
      </c>
      <c r="G8773">
        <v>69.52</v>
      </c>
      <c r="H8773">
        <v>8</v>
      </c>
      <c r="I8773" t="s">
        <v>23274</v>
      </c>
      <c r="J8773">
        <v>0</v>
      </c>
      <c r="K8773">
        <v>0</v>
      </c>
      <c r="L8773" t="s">
        <v>10862</v>
      </c>
      <c r="M8773">
        <v>44069</v>
      </c>
      <c r="N8773" t="s">
        <v>10686</v>
      </c>
      <c r="O8773" t="s">
        <v>10687</v>
      </c>
      <c r="Q8773" t="s">
        <v>10688</v>
      </c>
      <c r="S8773" t="s">
        <v>10689</v>
      </c>
      <c r="T8773">
        <v>43102.456909722197</v>
      </c>
    </row>
    <row r="8774" spans="1:20" x14ac:dyDescent="0.25">
      <c r="A8774" t="s">
        <v>7058</v>
      </c>
      <c r="B8774" t="s">
        <v>24000</v>
      </c>
      <c r="C8774" t="s">
        <v>10751</v>
      </c>
      <c r="D8774" t="s">
        <v>10752</v>
      </c>
      <c r="E8774" t="s">
        <v>10836</v>
      </c>
      <c r="F8774">
        <v>47.99</v>
      </c>
      <c r="G8774">
        <v>143.97</v>
      </c>
      <c r="H8774">
        <v>3</v>
      </c>
      <c r="I8774" t="s">
        <v>23274</v>
      </c>
      <c r="J8774">
        <v>0</v>
      </c>
      <c r="K8774">
        <v>0</v>
      </c>
      <c r="L8774" t="s">
        <v>10864</v>
      </c>
      <c r="M8774">
        <v>44070</v>
      </c>
      <c r="N8774" t="s">
        <v>10732</v>
      </c>
      <c r="O8774" t="s">
        <v>10687</v>
      </c>
      <c r="Q8774" t="s">
        <v>10688</v>
      </c>
      <c r="S8774" t="s">
        <v>10733</v>
      </c>
      <c r="T8774">
        <v>43102.456875000003</v>
      </c>
    </row>
    <row r="8775" spans="1:20" x14ac:dyDescent="0.25">
      <c r="A8775" t="s">
        <v>10140</v>
      </c>
      <c r="B8775" t="s">
        <v>24001</v>
      </c>
      <c r="C8775" t="s">
        <v>10751</v>
      </c>
      <c r="D8775" t="s">
        <v>10752</v>
      </c>
      <c r="E8775" t="s">
        <v>10753</v>
      </c>
      <c r="F8775">
        <v>11.99</v>
      </c>
      <c r="G8775">
        <v>71.94</v>
      </c>
      <c r="H8775">
        <v>6</v>
      </c>
      <c r="I8775" t="s">
        <v>23274</v>
      </c>
      <c r="J8775">
        <v>0</v>
      </c>
      <c r="K8775">
        <v>0</v>
      </c>
      <c r="L8775" t="s">
        <v>10864</v>
      </c>
      <c r="M8775">
        <v>44070</v>
      </c>
      <c r="N8775" t="s">
        <v>16068</v>
      </c>
      <c r="O8775" t="s">
        <v>10708</v>
      </c>
      <c r="Q8775" t="s">
        <v>10709</v>
      </c>
      <c r="S8775" t="s">
        <v>16069</v>
      </c>
      <c r="T8775">
        <v>43102.456875000003</v>
      </c>
    </row>
    <row r="8776" spans="1:20" x14ac:dyDescent="0.25">
      <c r="A8776" t="s">
        <v>7059</v>
      </c>
      <c r="B8776" t="s">
        <v>24002</v>
      </c>
      <c r="C8776" t="s">
        <v>10691</v>
      </c>
      <c r="D8776" t="s">
        <v>10683</v>
      </c>
      <c r="E8776" t="s">
        <v>10836</v>
      </c>
      <c r="F8776">
        <v>11.99</v>
      </c>
      <c r="G8776">
        <v>47.96</v>
      </c>
      <c r="H8776">
        <v>4</v>
      </c>
      <c r="I8776" t="s">
        <v>23274</v>
      </c>
      <c r="J8776">
        <v>0</v>
      </c>
      <c r="K8776">
        <v>0</v>
      </c>
      <c r="L8776" t="s">
        <v>10862</v>
      </c>
      <c r="M8776">
        <v>44060</v>
      </c>
      <c r="N8776" t="s">
        <v>10700</v>
      </c>
      <c r="O8776" t="s">
        <v>10701</v>
      </c>
      <c r="Q8776" t="s">
        <v>10702</v>
      </c>
      <c r="S8776" t="s">
        <v>10703</v>
      </c>
      <c r="T8776">
        <v>43102.456909722197</v>
      </c>
    </row>
    <row r="8777" spans="1:20" x14ac:dyDescent="0.25">
      <c r="A8777" t="s">
        <v>7060</v>
      </c>
      <c r="B8777" t="s">
        <v>24003</v>
      </c>
      <c r="C8777" t="s">
        <v>10751</v>
      </c>
      <c r="D8777" t="s">
        <v>10683</v>
      </c>
      <c r="E8777" t="s">
        <v>10685</v>
      </c>
      <c r="F8777">
        <v>1.99</v>
      </c>
      <c r="G8777">
        <v>119.4</v>
      </c>
      <c r="H8777">
        <v>60</v>
      </c>
      <c r="I8777" t="s">
        <v>23274</v>
      </c>
      <c r="J8777">
        <v>0</v>
      </c>
      <c r="K8777">
        <v>0</v>
      </c>
      <c r="L8777" t="s">
        <v>10745</v>
      </c>
      <c r="M8777">
        <v>44181</v>
      </c>
      <c r="N8777" t="s">
        <v>16228</v>
      </c>
      <c r="O8777" t="s">
        <v>10762</v>
      </c>
      <c r="Q8777" t="s">
        <v>10763</v>
      </c>
      <c r="S8777" t="s">
        <v>16229</v>
      </c>
      <c r="T8777">
        <v>43102.456898148099</v>
      </c>
    </row>
    <row r="8778" spans="1:20" x14ac:dyDescent="0.25">
      <c r="A8778" t="s">
        <v>7061</v>
      </c>
      <c r="B8778" t="s">
        <v>24004</v>
      </c>
      <c r="C8778" t="s">
        <v>10751</v>
      </c>
      <c r="D8778" t="s">
        <v>10683</v>
      </c>
      <c r="E8778" t="s">
        <v>10836</v>
      </c>
      <c r="F8778">
        <v>1.19</v>
      </c>
      <c r="G8778">
        <v>71.400000000000006</v>
      </c>
      <c r="H8778">
        <v>60</v>
      </c>
      <c r="I8778" t="s">
        <v>23274</v>
      </c>
      <c r="J8778">
        <v>0</v>
      </c>
      <c r="K8778">
        <v>0</v>
      </c>
      <c r="L8778" t="s">
        <v>10731</v>
      </c>
      <c r="M8778">
        <v>44157</v>
      </c>
      <c r="N8778" t="s">
        <v>10737</v>
      </c>
      <c r="O8778" t="s">
        <v>10708</v>
      </c>
      <c r="Q8778" t="s">
        <v>10709</v>
      </c>
      <c r="S8778" t="s">
        <v>10738</v>
      </c>
      <c r="T8778">
        <v>43102.456875000003</v>
      </c>
    </row>
    <row r="8779" spans="1:20" x14ac:dyDescent="0.25">
      <c r="A8779" t="s">
        <v>7062</v>
      </c>
      <c r="B8779" t="s">
        <v>24005</v>
      </c>
      <c r="C8779" t="s">
        <v>10751</v>
      </c>
      <c r="D8779" t="s">
        <v>10683</v>
      </c>
      <c r="E8779" t="s">
        <v>10836</v>
      </c>
      <c r="F8779">
        <v>1.19</v>
      </c>
      <c r="G8779">
        <v>142.80000000000001</v>
      </c>
      <c r="H8779">
        <v>120</v>
      </c>
      <c r="I8779" t="s">
        <v>23274</v>
      </c>
      <c r="J8779">
        <v>0</v>
      </c>
      <c r="K8779">
        <v>0</v>
      </c>
      <c r="L8779" t="s">
        <v>10862</v>
      </c>
      <c r="M8779">
        <v>44155</v>
      </c>
      <c r="N8779" t="s">
        <v>10781</v>
      </c>
      <c r="O8779" t="s">
        <v>10782</v>
      </c>
      <c r="Q8779" t="s">
        <v>10783</v>
      </c>
      <c r="S8779" t="s">
        <v>10784</v>
      </c>
      <c r="T8779">
        <v>43102.456909722197</v>
      </c>
    </row>
    <row r="8780" spans="1:20" x14ac:dyDescent="0.25">
      <c r="A8780" t="s">
        <v>7063</v>
      </c>
      <c r="B8780" t="s">
        <v>24006</v>
      </c>
      <c r="C8780" t="s">
        <v>10681</v>
      </c>
      <c r="D8780" t="s">
        <v>10683</v>
      </c>
      <c r="E8780" t="s">
        <v>10685</v>
      </c>
      <c r="F8780">
        <v>2.99</v>
      </c>
      <c r="G8780">
        <v>143.52000000000001</v>
      </c>
      <c r="H8780">
        <v>48</v>
      </c>
      <c r="I8780" t="s">
        <v>23274</v>
      </c>
      <c r="J8780">
        <v>0</v>
      </c>
      <c r="K8780">
        <v>0</v>
      </c>
      <c r="L8780" t="s">
        <v>10745</v>
      </c>
      <c r="M8780">
        <v>44174</v>
      </c>
      <c r="N8780" t="s">
        <v>11884</v>
      </c>
      <c r="O8780" t="s">
        <v>10701</v>
      </c>
      <c r="Q8780" t="s">
        <v>10702</v>
      </c>
      <c r="S8780" t="s">
        <v>11885</v>
      </c>
      <c r="T8780">
        <v>43102.456898148099</v>
      </c>
    </row>
    <row r="8781" spans="1:20" x14ac:dyDescent="0.25">
      <c r="A8781" t="s">
        <v>7064</v>
      </c>
      <c r="B8781" t="s">
        <v>24007</v>
      </c>
      <c r="C8781" t="s">
        <v>10751</v>
      </c>
      <c r="D8781" t="s">
        <v>10683</v>
      </c>
      <c r="E8781" t="s">
        <v>10836</v>
      </c>
      <c r="F8781">
        <v>5.99</v>
      </c>
      <c r="G8781">
        <v>71.88</v>
      </c>
      <c r="H8781">
        <v>12</v>
      </c>
      <c r="I8781" t="s">
        <v>23274</v>
      </c>
      <c r="J8781">
        <v>0</v>
      </c>
      <c r="K8781">
        <v>0</v>
      </c>
      <c r="L8781" t="s">
        <v>10862</v>
      </c>
      <c r="M8781">
        <v>44180</v>
      </c>
      <c r="N8781" t="s">
        <v>10700</v>
      </c>
      <c r="O8781" t="s">
        <v>10701</v>
      </c>
      <c r="Q8781" t="s">
        <v>10702</v>
      </c>
      <c r="S8781" t="s">
        <v>10703</v>
      </c>
      <c r="T8781">
        <v>43102.456909722197</v>
      </c>
    </row>
    <row r="8782" spans="1:20" x14ac:dyDescent="0.25">
      <c r="A8782" t="s">
        <v>24008</v>
      </c>
      <c r="B8782" t="s">
        <v>24009</v>
      </c>
      <c r="C8782" t="s">
        <v>10751</v>
      </c>
      <c r="D8782" t="s">
        <v>10683</v>
      </c>
      <c r="E8782" t="s">
        <v>10753</v>
      </c>
      <c r="F8782">
        <v>6.99</v>
      </c>
      <c r="G8782">
        <v>279.60000000000002</v>
      </c>
      <c r="H8782">
        <v>40</v>
      </c>
      <c r="I8782" t="s">
        <v>23274</v>
      </c>
      <c r="J8782">
        <v>0</v>
      </c>
      <c r="K8782">
        <v>0</v>
      </c>
      <c r="L8782" t="s">
        <v>11305</v>
      </c>
      <c r="M8782">
        <v>43600</v>
      </c>
      <c r="N8782" t="s">
        <v>10694</v>
      </c>
      <c r="O8782" t="s">
        <v>10695</v>
      </c>
      <c r="Q8782" t="s">
        <v>10696</v>
      </c>
      <c r="S8782" t="s">
        <v>10697</v>
      </c>
      <c r="T8782">
        <v>43102.456875000003</v>
      </c>
    </row>
    <row r="8783" spans="1:20" x14ac:dyDescent="0.25">
      <c r="A8783" t="s">
        <v>7065</v>
      </c>
      <c r="B8783" t="s">
        <v>24010</v>
      </c>
      <c r="C8783" t="s">
        <v>10751</v>
      </c>
      <c r="D8783" t="s">
        <v>10683</v>
      </c>
      <c r="E8783" t="s">
        <v>10836</v>
      </c>
      <c r="F8783">
        <v>1.79</v>
      </c>
      <c r="G8783">
        <v>171.84</v>
      </c>
      <c r="H8783">
        <v>96</v>
      </c>
      <c r="I8783" t="s">
        <v>23274</v>
      </c>
      <c r="J8783">
        <v>0</v>
      </c>
      <c r="K8783">
        <v>0</v>
      </c>
      <c r="L8783" t="s">
        <v>10717</v>
      </c>
      <c r="M8783">
        <v>44270</v>
      </c>
      <c r="N8783" t="s">
        <v>10837</v>
      </c>
      <c r="O8783" t="s">
        <v>10701</v>
      </c>
      <c r="Q8783" t="s">
        <v>10702</v>
      </c>
      <c r="S8783" t="s">
        <v>10838</v>
      </c>
      <c r="T8783">
        <v>43102.456921296303</v>
      </c>
    </row>
    <row r="8784" spans="1:20" x14ac:dyDescent="0.25">
      <c r="A8784" t="s">
        <v>24011</v>
      </c>
      <c r="B8784" t="s">
        <v>24012</v>
      </c>
      <c r="C8784" t="s">
        <v>10691</v>
      </c>
      <c r="D8784" t="s">
        <v>10683</v>
      </c>
      <c r="E8784" t="s">
        <v>10693</v>
      </c>
      <c r="F8784">
        <v>1.99</v>
      </c>
      <c r="G8784">
        <v>39.799999999999997</v>
      </c>
      <c r="H8784">
        <v>20</v>
      </c>
      <c r="I8784" t="s">
        <v>23274</v>
      </c>
      <c r="J8784">
        <v>0</v>
      </c>
      <c r="K8784">
        <v>0</v>
      </c>
      <c r="L8784" t="s">
        <v>10831</v>
      </c>
      <c r="M8784">
        <v>44270</v>
      </c>
      <c r="N8784" t="s">
        <v>16267</v>
      </c>
      <c r="O8784" t="s">
        <v>10775</v>
      </c>
      <c r="Q8784" t="s">
        <v>10776</v>
      </c>
      <c r="S8784" t="s">
        <v>16268</v>
      </c>
      <c r="T8784">
        <v>43102.456956018497</v>
      </c>
    </row>
    <row r="8785" spans="1:20" x14ac:dyDescent="0.25">
      <c r="A8785" t="s">
        <v>10141</v>
      </c>
      <c r="B8785" t="s">
        <v>24013</v>
      </c>
      <c r="C8785" t="s">
        <v>10751</v>
      </c>
      <c r="D8785" t="s">
        <v>10683</v>
      </c>
      <c r="E8785" t="s">
        <v>10693</v>
      </c>
      <c r="F8785">
        <v>0.59</v>
      </c>
      <c r="G8785">
        <v>70.8</v>
      </c>
      <c r="H8785">
        <v>120</v>
      </c>
      <c r="I8785" t="s">
        <v>23274</v>
      </c>
      <c r="J8785">
        <v>0</v>
      </c>
      <c r="K8785">
        <v>0</v>
      </c>
      <c r="L8785" t="s">
        <v>10862</v>
      </c>
      <c r="M8785">
        <v>44270</v>
      </c>
      <c r="N8785" t="s">
        <v>10700</v>
      </c>
      <c r="O8785" t="s">
        <v>10701</v>
      </c>
      <c r="Q8785" t="s">
        <v>10702</v>
      </c>
      <c r="S8785" t="s">
        <v>10703</v>
      </c>
      <c r="T8785">
        <v>43102.456909722197</v>
      </c>
    </row>
    <row r="8786" spans="1:20" x14ac:dyDescent="0.25">
      <c r="A8786" t="s">
        <v>7066</v>
      </c>
      <c r="B8786" t="s">
        <v>24014</v>
      </c>
      <c r="C8786" t="s">
        <v>10681</v>
      </c>
      <c r="D8786" t="s">
        <v>10683</v>
      </c>
      <c r="E8786" t="s">
        <v>10685</v>
      </c>
      <c r="F8786">
        <v>1.49</v>
      </c>
      <c r="G8786">
        <v>178.8</v>
      </c>
      <c r="H8786">
        <v>120</v>
      </c>
      <c r="I8786" t="s">
        <v>23274</v>
      </c>
      <c r="J8786">
        <v>0</v>
      </c>
      <c r="K8786">
        <v>0</v>
      </c>
      <c r="L8786" t="s">
        <v>10788</v>
      </c>
      <c r="M8786">
        <v>44278</v>
      </c>
      <c r="N8786" t="s">
        <v>10746</v>
      </c>
      <c r="O8786" t="s">
        <v>10747</v>
      </c>
      <c r="Q8786" t="s">
        <v>10748</v>
      </c>
      <c r="S8786" t="s">
        <v>10749</v>
      </c>
      <c r="T8786">
        <v>43102.456921296303</v>
      </c>
    </row>
    <row r="8787" spans="1:20" x14ac:dyDescent="0.25">
      <c r="A8787" t="s">
        <v>7067</v>
      </c>
      <c r="B8787" t="s">
        <v>24015</v>
      </c>
      <c r="C8787" t="s">
        <v>10751</v>
      </c>
      <c r="D8787" t="s">
        <v>10683</v>
      </c>
      <c r="E8787" t="s">
        <v>10693</v>
      </c>
      <c r="F8787">
        <v>0.59</v>
      </c>
      <c r="G8787">
        <v>35.4</v>
      </c>
      <c r="H8787">
        <v>60</v>
      </c>
      <c r="I8787" t="s">
        <v>23274</v>
      </c>
      <c r="J8787">
        <v>0</v>
      </c>
      <c r="K8787">
        <v>0</v>
      </c>
      <c r="L8787" t="s">
        <v>10862</v>
      </c>
      <c r="M8787">
        <v>44278</v>
      </c>
      <c r="N8787" t="s">
        <v>10923</v>
      </c>
      <c r="O8787" t="s">
        <v>10708</v>
      </c>
      <c r="Q8787" t="s">
        <v>10709</v>
      </c>
      <c r="S8787" t="s">
        <v>10924</v>
      </c>
      <c r="T8787">
        <v>43102.456909722197</v>
      </c>
    </row>
    <row r="8788" spans="1:20" x14ac:dyDescent="0.25">
      <c r="A8788" t="s">
        <v>7068</v>
      </c>
      <c r="B8788" t="s">
        <v>24016</v>
      </c>
      <c r="C8788" t="s">
        <v>10751</v>
      </c>
      <c r="D8788" t="s">
        <v>10683</v>
      </c>
      <c r="E8788" t="s">
        <v>10836</v>
      </c>
      <c r="F8788">
        <v>1.19</v>
      </c>
      <c r="G8788">
        <v>71.400000000000006</v>
      </c>
      <c r="H8788">
        <v>60</v>
      </c>
      <c r="I8788" t="s">
        <v>23274</v>
      </c>
      <c r="J8788">
        <v>0</v>
      </c>
      <c r="K8788">
        <v>0</v>
      </c>
      <c r="L8788" t="s">
        <v>10871</v>
      </c>
      <c r="M8788">
        <v>44279</v>
      </c>
      <c r="N8788" t="s">
        <v>11609</v>
      </c>
      <c r="O8788" t="s">
        <v>10687</v>
      </c>
      <c r="Q8788" t="s">
        <v>10688</v>
      </c>
      <c r="S8788" t="s">
        <v>11610</v>
      </c>
      <c r="T8788">
        <v>43102.456921296303</v>
      </c>
    </row>
    <row r="8789" spans="1:20" x14ac:dyDescent="0.25">
      <c r="A8789" t="s">
        <v>10142</v>
      </c>
      <c r="B8789" t="s">
        <v>24017</v>
      </c>
      <c r="C8789" t="s">
        <v>10691</v>
      </c>
      <c r="D8789" t="s">
        <v>10683</v>
      </c>
      <c r="E8789" t="s">
        <v>10693</v>
      </c>
      <c r="F8789">
        <v>0.59</v>
      </c>
      <c r="G8789">
        <v>70.8</v>
      </c>
      <c r="H8789">
        <v>120</v>
      </c>
      <c r="I8789" t="s">
        <v>23274</v>
      </c>
      <c r="J8789">
        <v>0</v>
      </c>
      <c r="K8789">
        <v>0</v>
      </c>
      <c r="L8789" t="s">
        <v>11628</v>
      </c>
      <c r="M8789">
        <v>44279</v>
      </c>
      <c r="N8789" t="s">
        <v>10686</v>
      </c>
      <c r="O8789" t="s">
        <v>10687</v>
      </c>
      <c r="Q8789" t="s">
        <v>10688</v>
      </c>
      <c r="S8789" t="s">
        <v>10689</v>
      </c>
      <c r="T8789">
        <v>43102.456909722197</v>
      </c>
    </row>
    <row r="8790" spans="1:20" x14ac:dyDescent="0.25">
      <c r="A8790" t="s">
        <v>7069</v>
      </c>
      <c r="B8790" t="s">
        <v>24018</v>
      </c>
      <c r="C8790" t="s">
        <v>10681</v>
      </c>
      <c r="D8790" t="s">
        <v>10683</v>
      </c>
      <c r="E8790" t="s">
        <v>10685</v>
      </c>
      <c r="F8790">
        <v>1.0900000000000001</v>
      </c>
      <c r="G8790">
        <v>130.80000000000001</v>
      </c>
      <c r="H8790">
        <v>120</v>
      </c>
      <c r="I8790" t="s">
        <v>23274</v>
      </c>
      <c r="J8790">
        <v>0</v>
      </c>
      <c r="K8790">
        <v>0</v>
      </c>
      <c r="L8790" t="s">
        <v>10791</v>
      </c>
      <c r="M8790">
        <v>44279</v>
      </c>
      <c r="N8790" t="s">
        <v>10686</v>
      </c>
      <c r="O8790" t="s">
        <v>10687</v>
      </c>
      <c r="Q8790" t="s">
        <v>10688</v>
      </c>
      <c r="S8790" t="s">
        <v>10689</v>
      </c>
      <c r="T8790">
        <v>43102.456967592603</v>
      </c>
    </row>
    <row r="8791" spans="1:20" x14ac:dyDescent="0.25">
      <c r="A8791" t="s">
        <v>7070</v>
      </c>
      <c r="B8791" t="s">
        <v>24019</v>
      </c>
      <c r="C8791" t="s">
        <v>10751</v>
      </c>
      <c r="D8791" t="s">
        <v>10752</v>
      </c>
      <c r="E8791" t="s">
        <v>10836</v>
      </c>
      <c r="F8791">
        <v>4.79</v>
      </c>
      <c r="G8791">
        <v>143.69999999999999</v>
      </c>
      <c r="H8791">
        <v>30</v>
      </c>
      <c r="I8791" t="s">
        <v>23274</v>
      </c>
      <c r="J8791">
        <v>0</v>
      </c>
      <c r="K8791">
        <v>0</v>
      </c>
      <c r="L8791" t="s">
        <v>10862</v>
      </c>
      <c r="M8791">
        <v>44264</v>
      </c>
      <c r="N8791" t="s">
        <v>10732</v>
      </c>
      <c r="O8791" t="s">
        <v>10687</v>
      </c>
      <c r="Q8791" t="s">
        <v>10688</v>
      </c>
      <c r="S8791" t="s">
        <v>10733</v>
      </c>
      <c r="T8791">
        <v>43102.456909722197</v>
      </c>
    </row>
    <row r="8792" spans="1:20" x14ac:dyDescent="0.25">
      <c r="A8792" t="s">
        <v>24020</v>
      </c>
      <c r="B8792" t="s">
        <v>24021</v>
      </c>
      <c r="C8792" t="s">
        <v>10751</v>
      </c>
      <c r="D8792" t="s">
        <v>10683</v>
      </c>
      <c r="E8792" t="s">
        <v>10753</v>
      </c>
      <c r="F8792">
        <v>3.49</v>
      </c>
      <c r="G8792">
        <v>279.2</v>
      </c>
      <c r="H8792">
        <v>80</v>
      </c>
      <c r="I8792" t="s">
        <v>23274</v>
      </c>
      <c r="J8792">
        <v>0</v>
      </c>
      <c r="K8792">
        <v>0</v>
      </c>
      <c r="L8792" t="s">
        <v>10745</v>
      </c>
      <c r="M8792">
        <v>44285</v>
      </c>
      <c r="N8792" t="s">
        <v>10803</v>
      </c>
      <c r="O8792" t="s">
        <v>10782</v>
      </c>
      <c r="Q8792" t="s">
        <v>10783</v>
      </c>
      <c r="S8792" t="s">
        <v>10804</v>
      </c>
      <c r="T8792">
        <v>43102.456898148099</v>
      </c>
    </row>
    <row r="8793" spans="1:20" x14ac:dyDescent="0.25">
      <c r="A8793" t="s">
        <v>7071</v>
      </c>
      <c r="B8793" t="s">
        <v>24022</v>
      </c>
      <c r="C8793" t="s">
        <v>10681</v>
      </c>
      <c r="D8793" t="s">
        <v>10683</v>
      </c>
      <c r="E8793" t="s">
        <v>10685</v>
      </c>
      <c r="F8793">
        <v>5.99</v>
      </c>
      <c r="G8793">
        <v>119.8</v>
      </c>
      <c r="H8793">
        <v>20</v>
      </c>
      <c r="I8793" t="s">
        <v>23274</v>
      </c>
      <c r="J8793">
        <v>0</v>
      </c>
      <c r="K8793">
        <v>0</v>
      </c>
      <c r="L8793" t="s">
        <v>10944</v>
      </c>
      <c r="M8793">
        <v>44370</v>
      </c>
      <c r="N8793" t="s">
        <v>10686</v>
      </c>
      <c r="O8793" t="s">
        <v>10687</v>
      </c>
      <c r="Q8793" t="s">
        <v>10688</v>
      </c>
      <c r="S8793" t="s">
        <v>10689</v>
      </c>
      <c r="T8793">
        <v>43102.456921296303</v>
      </c>
    </row>
    <row r="8794" spans="1:20" x14ac:dyDescent="0.25">
      <c r="A8794" t="s">
        <v>7072</v>
      </c>
      <c r="B8794" t="s">
        <v>24023</v>
      </c>
      <c r="C8794" t="s">
        <v>10751</v>
      </c>
      <c r="D8794" t="s">
        <v>10683</v>
      </c>
      <c r="E8794" t="s">
        <v>10836</v>
      </c>
      <c r="F8794">
        <v>0.59</v>
      </c>
      <c r="G8794">
        <v>70.8</v>
      </c>
      <c r="H8794">
        <v>120</v>
      </c>
      <c r="I8794" t="s">
        <v>23274</v>
      </c>
      <c r="J8794">
        <v>0</v>
      </c>
      <c r="K8794">
        <v>0</v>
      </c>
      <c r="L8794" t="s">
        <v>10788</v>
      </c>
      <c r="M8794">
        <v>44406</v>
      </c>
      <c r="N8794" t="s">
        <v>10686</v>
      </c>
      <c r="O8794" t="s">
        <v>10687</v>
      </c>
      <c r="Q8794" t="s">
        <v>10688</v>
      </c>
      <c r="S8794" t="s">
        <v>10689</v>
      </c>
      <c r="T8794">
        <v>43102.456921296303</v>
      </c>
    </row>
    <row r="8795" spans="1:20" x14ac:dyDescent="0.25">
      <c r="A8795" t="s">
        <v>7073</v>
      </c>
      <c r="B8795" t="s">
        <v>24024</v>
      </c>
      <c r="C8795" t="s">
        <v>10751</v>
      </c>
      <c r="D8795" t="s">
        <v>10683</v>
      </c>
      <c r="E8795" t="s">
        <v>10836</v>
      </c>
      <c r="F8795">
        <v>0.59</v>
      </c>
      <c r="G8795">
        <v>70.8</v>
      </c>
      <c r="H8795">
        <v>120</v>
      </c>
      <c r="I8795" t="s">
        <v>23274</v>
      </c>
      <c r="J8795">
        <v>0</v>
      </c>
      <c r="K8795">
        <v>0</v>
      </c>
      <c r="L8795" t="s">
        <v>10788</v>
      </c>
      <c r="M8795">
        <v>44406</v>
      </c>
      <c r="N8795" t="s">
        <v>10686</v>
      </c>
      <c r="O8795" t="s">
        <v>10687</v>
      </c>
      <c r="Q8795" t="s">
        <v>10688</v>
      </c>
      <c r="S8795" t="s">
        <v>10689</v>
      </c>
      <c r="T8795">
        <v>43102.456921296303</v>
      </c>
    </row>
    <row r="8796" spans="1:20" x14ac:dyDescent="0.25">
      <c r="A8796" t="s">
        <v>7074</v>
      </c>
      <c r="B8796" t="s">
        <v>24025</v>
      </c>
      <c r="C8796" t="s">
        <v>10751</v>
      </c>
      <c r="D8796" t="s">
        <v>10683</v>
      </c>
      <c r="E8796" t="s">
        <v>10836</v>
      </c>
      <c r="F8796">
        <v>0.59</v>
      </c>
      <c r="G8796">
        <v>70.8</v>
      </c>
      <c r="H8796">
        <v>120</v>
      </c>
      <c r="I8796" t="s">
        <v>23274</v>
      </c>
      <c r="J8796">
        <v>0</v>
      </c>
      <c r="K8796">
        <v>0</v>
      </c>
      <c r="L8796" t="s">
        <v>10788</v>
      </c>
      <c r="M8796">
        <v>44406</v>
      </c>
      <c r="N8796" t="s">
        <v>10686</v>
      </c>
      <c r="O8796" t="s">
        <v>10687</v>
      </c>
      <c r="Q8796" t="s">
        <v>10688</v>
      </c>
      <c r="S8796" t="s">
        <v>10689</v>
      </c>
      <c r="T8796">
        <v>43102.456921296303</v>
      </c>
    </row>
    <row r="8797" spans="1:20" x14ac:dyDescent="0.25">
      <c r="A8797" t="s">
        <v>10143</v>
      </c>
      <c r="B8797" t="s">
        <v>24026</v>
      </c>
      <c r="C8797" t="s">
        <v>10751</v>
      </c>
      <c r="D8797" t="s">
        <v>10752</v>
      </c>
      <c r="E8797" t="s">
        <v>10753</v>
      </c>
      <c r="F8797">
        <v>9.99</v>
      </c>
      <c r="G8797">
        <v>119.88</v>
      </c>
      <c r="H8797">
        <v>12</v>
      </c>
      <c r="I8797" t="s">
        <v>23274</v>
      </c>
      <c r="J8797">
        <v>0</v>
      </c>
      <c r="K8797">
        <v>0</v>
      </c>
      <c r="L8797" t="s">
        <v>10788</v>
      </c>
      <c r="M8797">
        <v>44448</v>
      </c>
      <c r="N8797" t="s">
        <v>16267</v>
      </c>
      <c r="O8797" t="s">
        <v>10775</v>
      </c>
      <c r="Q8797" t="s">
        <v>10776</v>
      </c>
      <c r="S8797" t="s">
        <v>16268</v>
      </c>
      <c r="T8797">
        <v>43102.456921296303</v>
      </c>
    </row>
    <row r="8798" spans="1:20" x14ac:dyDescent="0.25">
      <c r="A8798" t="s">
        <v>24027</v>
      </c>
      <c r="B8798" t="s">
        <v>24028</v>
      </c>
      <c r="C8798" t="s">
        <v>10691</v>
      </c>
      <c r="D8798" t="s">
        <v>10752</v>
      </c>
      <c r="E8798" t="s">
        <v>10693</v>
      </c>
      <c r="F8798">
        <v>5.6</v>
      </c>
      <c r="G8798">
        <v>168</v>
      </c>
      <c r="H8798">
        <v>30</v>
      </c>
      <c r="I8798" t="s">
        <v>23274</v>
      </c>
      <c r="J8798">
        <v>0</v>
      </c>
      <c r="K8798">
        <v>0</v>
      </c>
      <c r="L8798" t="s">
        <v>10745</v>
      </c>
      <c r="N8798" t="s">
        <v>10803</v>
      </c>
      <c r="O8798" t="s">
        <v>10782</v>
      </c>
      <c r="Q8798" t="s">
        <v>10783</v>
      </c>
      <c r="S8798" t="s">
        <v>10804</v>
      </c>
      <c r="T8798">
        <v>43102.456898148099</v>
      </c>
    </row>
    <row r="8799" spans="1:20" x14ac:dyDescent="0.25">
      <c r="A8799" t="s">
        <v>7075</v>
      </c>
      <c r="B8799" t="s">
        <v>24029</v>
      </c>
      <c r="C8799" t="s">
        <v>10751</v>
      </c>
      <c r="D8799" t="s">
        <v>10683</v>
      </c>
      <c r="E8799" t="s">
        <v>10836</v>
      </c>
      <c r="F8799">
        <v>0.59</v>
      </c>
      <c r="G8799">
        <v>70.8</v>
      </c>
      <c r="H8799">
        <v>120</v>
      </c>
      <c r="I8799" t="s">
        <v>23274</v>
      </c>
      <c r="J8799">
        <v>0</v>
      </c>
      <c r="K8799">
        <v>0</v>
      </c>
      <c r="L8799" t="s">
        <v>11628</v>
      </c>
      <c r="M8799">
        <v>44399</v>
      </c>
      <c r="N8799" t="s">
        <v>10746</v>
      </c>
      <c r="O8799" t="s">
        <v>10747</v>
      </c>
      <c r="Q8799" t="s">
        <v>10748</v>
      </c>
      <c r="S8799" t="s">
        <v>10749</v>
      </c>
      <c r="T8799">
        <v>43102.456909722197</v>
      </c>
    </row>
    <row r="8800" spans="1:20" x14ac:dyDescent="0.25">
      <c r="A8800" t="s">
        <v>7076</v>
      </c>
      <c r="B8800" t="s">
        <v>24030</v>
      </c>
      <c r="C8800" t="s">
        <v>10751</v>
      </c>
      <c r="D8800" t="s">
        <v>10683</v>
      </c>
      <c r="E8800" t="s">
        <v>10836</v>
      </c>
      <c r="F8800">
        <v>2.39</v>
      </c>
      <c r="G8800">
        <v>114.72</v>
      </c>
      <c r="H8800">
        <v>48</v>
      </c>
      <c r="I8800" t="s">
        <v>23274</v>
      </c>
      <c r="J8800">
        <v>4</v>
      </c>
      <c r="K8800">
        <v>0</v>
      </c>
      <c r="L8800" t="s">
        <v>16375</v>
      </c>
      <c r="M8800">
        <v>44400</v>
      </c>
      <c r="N8800" t="s">
        <v>11359</v>
      </c>
      <c r="O8800" t="s">
        <v>10762</v>
      </c>
      <c r="P8800" t="s">
        <v>10701</v>
      </c>
      <c r="Q8800" t="s">
        <v>10763</v>
      </c>
      <c r="R8800" t="s">
        <v>10702</v>
      </c>
      <c r="S8800" t="s">
        <v>11360</v>
      </c>
      <c r="T8800">
        <v>43102.457002314797</v>
      </c>
    </row>
    <row r="8801" spans="1:20" x14ac:dyDescent="0.25">
      <c r="A8801" t="s">
        <v>7077</v>
      </c>
      <c r="B8801" t="s">
        <v>23869</v>
      </c>
      <c r="C8801" t="s">
        <v>10681</v>
      </c>
      <c r="D8801" t="s">
        <v>10683</v>
      </c>
      <c r="E8801" t="s">
        <v>10685</v>
      </c>
      <c r="F8801">
        <v>1.0900000000000001</v>
      </c>
      <c r="G8801">
        <v>130.80000000000001</v>
      </c>
      <c r="H8801">
        <v>120</v>
      </c>
      <c r="I8801" t="s">
        <v>23274</v>
      </c>
      <c r="J8801">
        <v>0</v>
      </c>
      <c r="K8801">
        <v>0</v>
      </c>
      <c r="L8801" t="s">
        <v>10791</v>
      </c>
      <c r="M8801">
        <v>44406</v>
      </c>
      <c r="N8801" t="s">
        <v>10686</v>
      </c>
      <c r="O8801" t="s">
        <v>10687</v>
      </c>
      <c r="Q8801" t="s">
        <v>10688</v>
      </c>
      <c r="S8801" t="s">
        <v>10689</v>
      </c>
      <c r="T8801">
        <v>43102.456967592603</v>
      </c>
    </row>
    <row r="8802" spans="1:20" x14ac:dyDescent="0.25">
      <c r="A8802" t="s">
        <v>7078</v>
      </c>
      <c r="B8802" t="s">
        <v>24031</v>
      </c>
      <c r="C8802" t="s">
        <v>10751</v>
      </c>
      <c r="D8802" t="s">
        <v>10683</v>
      </c>
      <c r="E8802" t="s">
        <v>10836</v>
      </c>
      <c r="F8802">
        <v>0.59</v>
      </c>
      <c r="G8802">
        <v>35.4</v>
      </c>
      <c r="H8802">
        <v>60</v>
      </c>
      <c r="I8802" t="s">
        <v>23274</v>
      </c>
      <c r="J8802">
        <v>0</v>
      </c>
      <c r="K8802">
        <v>0</v>
      </c>
      <c r="L8802" t="s">
        <v>10791</v>
      </c>
      <c r="M8802">
        <v>44407</v>
      </c>
      <c r="N8802" t="s">
        <v>10686</v>
      </c>
      <c r="O8802" t="s">
        <v>10687</v>
      </c>
      <c r="Q8802" t="s">
        <v>10688</v>
      </c>
      <c r="S8802" t="s">
        <v>10689</v>
      </c>
      <c r="T8802">
        <v>43102.456967592603</v>
      </c>
    </row>
    <row r="8803" spans="1:20" x14ac:dyDescent="0.25">
      <c r="A8803" t="s">
        <v>7079</v>
      </c>
      <c r="B8803" t="s">
        <v>24032</v>
      </c>
      <c r="C8803" t="s">
        <v>10751</v>
      </c>
      <c r="D8803" t="s">
        <v>10683</v>
      </c>
      <c r="E8803" t="s">
        <v>10753</v>
      </c>
      <c r="F8803">
        <v>1.79</v>
      </c>
      <c r="G8803">
        <v>85.92</v>
      </c>
      <c r="H8803">
        <v>48</v>
      </c>
      <c r="I8803" t="s">
        <v>23274</v>
      </c>
      <c r="J8803">
        <v>0</v>
      </c>
      <c r="K8803">
        <v>0</v>
      </c>
      <c r="L8803" t="s">
        <v>10745</v>
      </c>
      <c r="M8803">
        <v>44406</v>
      </c>
      <c r="N8803" t="s">
        <v>11884</v>
      </c>
      <c r="O8803" t="s">
        <v>10701</v>
      </c>
      <c r="Q8803" t="s">
        <v>10702</v>
      </c>
      <c r="S8803" t="s">
        <v>11885</v>
      </c>
      <c r="T8803">
        <v>43102.456898148099</v>
      </c>
    </row>
    <row r="8804" spans="1:20" x14ac:dyDescent="0.25">
      <c r="A8804" t="s">
        <v>10144</v>
      </c>
      <c r="B8804" t="s">
        <v>24033</v>
      </c>
      <c r="C8804" t="s">
        <v>10751</v>
      </c>
      <c r="D8804" t="s">
        <v>10752</v>
      </c>
      <c r="E8804" t="s">
        <v>10685</v>
      </c>
      <c r="F8804">
        <v>8.99</v>
      </c>
      <c r="G8804">
        <v>107.88</v>
      </c>
      <c r="H8804">
        <v>12</v>
      </c>
      <c r="I8804" t="s">
        <v>23274</v>
      </c>
      <c r="J8804">
        <v>0</v>
      </c>
      <c r="K8804">
        <v>0</v>
      </c>
      <c r="L8804" t="s">
        <v>10745</v>
      </c>
      <c r="M8804">
        <v>44447</v>
      </c>
      <c r="N8804" t="s">
        <v>11884</v>
      </c>
      <c r="O8804" t="s">
        <v>10701</v>
      </c>
      <c r="Q8804" t="s">
        <v>10702</v>
      </c>
      <c r="S8804" t="s">
        <v>11885</v>
      </c>
      <c r="T8804">
        <v>43102.456898148099</v>
      </c>
    </row>
    <row r="8805" spans="1:20" x14ac:dyDescent="0.25">
      <c r="A8805" t="s">
        <v>7080</v>
      </c>
      <c r="B8805" t="s">
        <v>24034</v>
      </c>
      <c r="C8805" t="s">
        <v>10751</v>
      </c>
      <c r="D8805" t="s">
        <v>10683</v>
      </c>
      <c r="E8805" t="s">
        <v>10685</v>
      </c>
      <c r="F8805">
        <v>5.99</v>
      </c>
      <c r="G8805">
        <v>71.88</v>
      </c>
      <c r="H8805">
        <v>12</v>
      </c>
      <c r="I8805" t="s">
        <v>23274</v>
      </c>
      <c r="J8805">
        <v>0</v>
      </c>
      <c r="K8805">
        <v>0</v>
      </c>
      <c r="L8805" t="s">
        <v>10862</v>
      </c>
      <c r="M8805">
        <v>44413</v>
      </c>
      <c r="N8805" t="s">
        <v>11243</v>
      </c>
      <c r="O8805" t="s">
        <v>10708</v>
      </c>
      <c r="Q8805" t="s">
        <v>10709</v>
      </c>
      <c r="S8805" t="s">
        <v>11244</v>
      </c>
      <c r="T8805">
        <v>43102.456909722197</v>
      </c>
    </row>
    <row r="8806" spans="1:20" x14ac:dyDescent="0.25">
      <c r="A8806" t="s">
        <v>24035</v>
      </c>
      <c r="B8806" t="s">
        <v>24036</v>
      </c>
      <c r="C8806" t="s">
        <v>10751</v>
      </c>
      <c r="D8806" t="s">
        <v>10752</v>
      </c>
      <c r="E8806" t="s">
        <v>10753</v>
      </c>
      <c r="F8806">
        <v>3.99</v>
      </c>
      <c r="G8806">
        <v>119.7</v>
      </c>
      <c r="H8806">
        <v>30</v>
      </c>
      <c r="I8806" t="s">
        <v>23274</v>
      </c>
      <c r="J8806">
        <v>0</v>
      </c>
      <c r="K8806">
        <v>0</v>
      </c>
      <c r="L8806" t="s">
        <v>10758</v>
      </c>
      <c r="N8806" t="s">
        <v>10700</v>
      </c>
      <c r="O8806" t="s">
        <v>10701</v>
      </c>
      <c r="Q8806" t="s">
        <v>10702</v>
      </c>
      <c r="S8806" t="s">
        <v>10703</v>
      </c>
      <c r="T8806">
        <v>43109.404224537</v>
      </c>
    </row>
    <row r="8807" spans="1:20" x14ac:dyDescent="0.25">
      <c r="A8807" t="s">
        <v>7081</v>
      </c>
      <c r="B8807" t="s">
        <v>24037</v>
      </c>
      <c r="C8807" t="s">
        <v>10751</v>
      </c>
      <c r="D8807" t="s">
        <v>10683</v>
      </c>
      <c r="E8807" t="s">
        <v>10753</v>
      </c>
      <c r="F8807">
        <v>0.59</v>
      </c>
      <c r="G8807">
        <v>70.8</v>
      </c>
      <c r="H8807">
        <v>120</v>
      </c>
      <c r="I8807" t="s">
        <v>23274</v>
      </c>
      <c r="J8807">
        <v>0</v>
      </c>
      <c r="K8807">
        <v>0</v>
      </c>
      <c r="L8807" t="s">
        <v>15918</v>
      </c>
      <c r="M8807">
        <v>44532</v>
      </c>
      <c r="N8807" t="s">
        <v>10746</v>
      </c>
      <c r="O8807" t="s">
        <v>10747</v>
      </c>
      <c r="Q8807" t="s">
        <v>10748</v>
      </c>
      <c r="S8807" t="s">
        <v>10749</v>
      </c>
      <c r="T8807">
        <v>43102.456909722197</v>
      </c>
    </row>
    <row r="8808" spans="1:20" x14ac:dyDescent="0.25">
      <c r="A8808" t="s">
        <v>7082</v>
      </c>
      <c r="B8808" t="s">
        <v>24038</v>
      </c>
      <c r="C8808" t="s">
        <v>10751</v>
      </c>
      <c r="D8808" t="s">
        <v>10683</v>
      </c>
      <c r="E8808" t="s">
        <v>10836</v>
      </c>
      <c r="F8808">
        <v>1.19</v>
      </c>
      <c r="G8808">
        <v>142.80000000000001</v>
      </c>
      <c r="H8808">
        <v>120</v>
      </c>
      <c r="I8808" t="s">
        <v>23274</v>
      </c>
      <c r="J8808">
        <v>0</v>
      </c>
      <c r="K8808">
        <v>0</v>
      </c>
      <c r="L8808" t="s">
        <v>11305</v>
      </c>
      <c r="M8808">
        <v>44538</v>
      </c>
      <c r="N8808" t="s">
        <v>10694</v>
      </c>
      <c r="O8808" t="s">
        <v>10695</v>
      </c>
      <c r="Q8808" t="s">
        <v>10696</v>
      </c>
      <c r="S8808" t="s">
        <v>10697</v>
      </c>
      <c r="T8808">
        <v>43102.456875000003</v>
      </c>
    </row>
    <row r="8809" spans="1:20" x14ac:dyDescent="0.25">
      <c r="A8809" t="s">
        <v>7083</v>
      </c>
      <c r="B8809" t="s">
        <v>24039</v>
      </c>
      <c r="C8809" t="s">
        <v>10681</v>
      </c>
      <c r="D8809" t="s">
        <v>10683</v>
      </c>
      <c r="E8809" t="s">
        <v>10685</v>
      </c>
      <c r="F8809">
        <v>1.0900000000000001</v>
      </c>
      <c r="G8809">
        <v>130.80000000000001</v>
      </c>
      <c r="H8809">
        <v>120</v>
      </c>
      <c r="I8809" t="s">
        <v>23274</v>
      </c>
      <c r="J8809">
        <v>0</v>
      </c>
      <c r="K8809">
        <v>0</v>
      </c>
      <c r="L8809" t="s">
        <v>10791</v>
      </c>
      <c r="M8809">
        <v>44533</v>
      </c>
      <c r="N8809" t="s">
        <v>10686</v>
      </c>
      <c r="O8809" t="s">
        <v>10687</v>
      </c>
      <c r="Q8809" t="s">
        <v>10688</v>
      </c>
      <c r="S8809" t="s">
        <v>10689</v>
      </c>
      <c r="T8809">
        <v>43102.456967592603</v>
      </c>
    </row>
    <row r="8810" spans="1:20" x14ac:dyDescent="0.25">
      <c r="A8810" t="s">
        <v>7084</v>
      </c>
      <c r="B8810" t="s">
        <v>24040</v>
      </c>
      <c r="C8810" t="s">
        <v>10681</v>
      </c>
      <c r="D8810" t="s">
        <v>10683</v>
      </c>
      <c r="E8810" t="s">
        <v>10685</v>
      </c>
      <c r="F8810">
        <v>1.0900000000000001</v>
      </c>
      <c r="G8810">
        <v>130.80000000000001</v>
      </c>
      <c r="H8810">
        <v>120</v>
      </c>
      <c r="I8810" t="s">
        <v>23274</v>
      </c>
      <c r="J8810">
        <v>0</v>
      </c>
      <c r="K8810">
        <v>0</v>
      </c>
      <c r="L8810" t="s">
        <v>10791</v>
      </c>
      <c r="M8810">
        <v>44533</v>
      </c>
      <c r="N8810" t="s">
        <v>10686</v>
      </c>
      <c r="O8810" t="s">
        <v>10687</v>
      </c>
      <c r="Q8810" t="s">
        <v>10688</v>
      </c>
      <c r="S8810" t="s">
        <v>10689</v>
      </c>
      <c r="T8810">
        <v>43102.456967592603</v>
      </c>
    </row>
    <row r="8811" spans="1:20" x14ac:dyDescent="0.25">
      <c r="A8811" t="s">
        <v>7085</v>
      </c>
      <c r="B8811" t="s">
        <v>24041</v>
      </c>
      <c r="C8811" t="s">
        <v>10751</v>
      </c>
      <c r="D8811" t="s">
        <v>10683</v>
      </c>
      <c r="E8811" t="s">
        <v>10836</v>
      </c>
      <c r="F8811">
        <v>0.59</v>
      </c>
      <c r="G8811">
        <v>35.4</v>
      </c>
      <c r="H8811">
        <v>60</v>
      </c>
      <c r="I8811" t="s">
        <v>23274</v>
      </c>
      <c r="J8811">
        <v>0</v>
      </c>
      <c r="K8811">
        <v>0</v>
      </c>
      <c r="L8811" t="s">
        <v>11175</v>
      </c>
      <c r="M8811">
        <v>44523</v>
      </c>
      <c r="N8811" t="s">
        <v>11609</v>
      </c>
      <c r="O8811" t="s">
        <v>10687</v>
      </c>
      <c r="Q8811" t="s">
        <v>10688</v>
      </c>
      <c r="S8811" t="s">
        <v>11610</v>
      </c>
      <c r="T8811">
        <v>43102.456956018497</v>
      </c>
    </row>
    <row r="8812" spans="1:20" x14ac:dyDescent="0.25">
      <c r="A8812" t="s">
        <v>7086</v>
      </c>
      <c r="B8812" t="s">
        <v>24042</v>
      </c>
      <c r="C8812" t="s">
        <v>10751</v>
      </c>
      <c r="D8812" t="s">
        <v>10683</v>
      </c>
      <c r="E8812" t="s">
        <v>10836</v>
      </c>
      <c r="F8812">
        <v>0.59</v>
      </c>
      <c r="G8812">
        <v>70.8</v>
      </c>
      <c r="H8812">
        <v>120</v>
      </c>
      <c r="I8812" t="s">
        <v>23274</v>
      </c>
      <c r="J8812">
        <v>0</v>
      </c>
      <c r="K8812">
        <v>0</v>
      </c>
      <c r="L8812" t="s">
        <v>10788</v>
      </c>
      <c r="M8812">
        <v>44636</v>
      </c>
      <c r="N8812" t="s">
        <v>10700</v>
      </c>
      <c r="O8812" t="s">
        <v>10701</v>
      </c>
      <c r="Q8812" t="s">
        <v>10702</v>
      </c>
      <c r="S8812" t="s">
        <v>10703</v>
      </c>
      <c r="T8812">
        <v>43102.456921296303</v>
      </c>
    </row>
    <row r="8813" spans="1:20" x14ac:dyDescent="0.25">
      <c r="A8813" t="s">
        <v>7087</v>
      </c>
      <c r="B8813" t="s">
        <v>24043</v>
      </c>
      <c r="C8813" t="s">
        <v>10751</v>
      </c>
      <c r="D8813" t="s">
        <v>10683</v>
      </c>
      <c r="E8813" t="s">
        <v>10836</v>
      </c>
      <c r="F8813">
        <v>0.59</v>
      </c>
      <c r="G8813">
        <v>70.8</v>
      </c>
      <c r="H8813">
        <v>120</v>
      </c>
      <c r="I8813" t="s">
        <v>23274</v>
      </c>
      <c r="J8813">
        <v>0</v>
      </c>
      <c r="K8813">
        <v>0</v>
      </c>
      <c r="L8813" t="s">
        <v>10788</v>
      </c>
      <c r="M8813">
        <v>44637</v>
      </c>
      <c r="N8813" t="s">
        <v>10700</v>
      </c>
      <c r="O8813" t="s">
        <v>10701</v>
      </c>
      <c r="Q8813" t="s">
        <v>10702</v>
      </c>
      <c r="S8813" t="s">
        <v>10703</v>
      </c>
      <c r="T8813">
        <v>43102.456921296303</v>
      </c>
    </row>
    <row r="8814" spans="1:20" x14ac:dyDescent="0.25">
      <c r="A8814" t="s">
        <v>7088</v>
      </c>
      <c r="B8814" t="s">
        <v>24044</v>
      </c>
      <c r="C8814" t="s">
        <v>10751</v>
      </c>
      <c r="D8814" t="s">
        <v>10683</v>
      </c>
      <c r="E8814" t="s">
        <v>10836</v>
      </c>
      <c r="F8814">
        <v>0.59</v>
      </c>
      <c r="G8814">
        <v>70.8</v>
      </c>
      <c r="H8814">
        <v>120</v>
      </c>
      <c r="I8814" t="s">
        <v>23274</v>
      </c>
      <c r="J8814">
        <v>0</v>
      </c>
      <c r="K8814">
        <v>0</v>
      </c>
      <c r="L8814" t="s">
        <v>10788</v>
      </c>
      <c r="M8814">
        <v>44637</v>
      </c>
      <c r="N8814" t="s">
        <v>10700</v>
      </c>
      <c r="O8814" t="s">
        <v>10701</v>
      </c>
      <c r="Q8814" t="s">
        <v>10702</v>
      </c>
      <c r="S8814" t="s">
        <v>10703</v>
      </c>
      <c r="T8814">
        <v>43102.456921296303</v>
      </c>
    </row>
    <row r="8815" spans="1:20" x14ac:dyDescent="0.25">
      <c r="A8815" t="s">
        <v>24045</v>
      </c>
      <c r="B8815" t="s">
        <v>16458</v>
      </c>
      <c r="C8815" t="s">
        <v>10751</v>
      </c>
      <c r="D8815" t="s">
        <v>10683</v>
      </c>
      <c r="E8815" t="s">
        <v>10753</v>
      </c>
      <c r="F8815">
        <v>0.99</v>
      </c>
      <c r="G8815">
        <v>118.8</v>
      </c>
      <c r="H8815">
        <v>120</v>
      </c>
      <c r="I8815" t="s">
        <v>23274</v>
      </c>
      <c r="J8815">
        <v>0</v>
      </c>
      <c r="K8815">
        <v>0</v>
      </c>
      <c r="L8815" t="s">
        <v>10788</v>
      </c>
      <c r="M8815">
        <v>44641</v>
      </c>
      <c r="N8815" t="s">
        <v>10803</v>
      </c>
      <c r="O8815" t="s">
        <v>10782</v>
      </c>
      <c r="Q8815" t="s">
        <v>10783</v>
      </c>
      <c r="S8815" t="s">
        <v>10804</v>
      </c>
      <c r="T8815">
        <v>43102.456921296303</v>
      </c>
    </row>
    <row r="8816" spans="1:20" x14ac:dyDescent="0.25">
      <c r="A8816" t="s">
        <v>7089</v>
      </c>
      <c r="B8816" t="s">
        <v>24046</v>
      </c>
      <c r="C8816" t="s">
        <v>10751</v>
      </c>
      <c r="D8816" t="s">
        <v>10683</v>
      </c>
      <c r="E8816" t="s">
        <v>10836</v>
      </c>
      <c r="F8816">
        <v>0.59</v>
      </c>
      <c r="G8816">
        <v>35.4</v>
      </c>
      <c r="H8816">
        <v>60</v>
      </c>
      <c r="I8816" t="s">
        <v>23274</v>
      </c>
      <c r="J8816">
        <v>0</v>
      </c>
      <c r="K8816">
        <v>0</v>
      </c>
      <c r="L8816" t="s">
        <v>10862</v>
      </c>
      <c r="M8816">
        <v>44641</v>
      </c>
      <c r="N8816" t="s">
        <v>16085</v>
      </c>
      <c r="O8816" t="s">
        <v>10775</v>
      </c>
      <c r="Q8816" t="s">
        <v>10776</v>
      </c>
      <c r="S8816" t="s">
        <v>16086</v>
      </c>
      <c r="T8816">
        <v>43102.456909722197</v>
      </c>
    </row>
    <row r="8817" spans="1:20" x14ac:dyDescent="0.25">
      <c r="A8817" t="s">
        <v>7090</v>
      </c>
      <c r="B8817" t="s">
        <v>24047</v>
      </c>
      <c r="C8817" t="s">
        <v>10751</v>
      </c>
      <c r="D8817" t="s">
        <v>10683</v>
      </c>
      <c r="E8817" t="s">
        <v>10836</v>
      </c>
      <c r="F8817">
        <v>11.99</v>
      </c>
      <c r="G8817">
        <v>71.94</v>
      </c>
      <c r="H8817">
        <v>6</v>
      </c>
      <c r="I8817" t="s">
        <v>23274</v>
      </c>
      <c r="J8817">
        <v>0</v>
      </c>
      <c r="K8817">
        <v>0</v>
      </c>
      <c r="L8817" t="s">
        <v>10862</v>
      </c>
      <c r="M8817">
        <v>44641</v>
      </c>
      <c r="N8817" t="s">
        <v>16085</v>
      </c>
      <c r="O8817" t="s">
        <v>10775</v>
      </c>
      <c r="Q8817" t="s">
        <v>10776</v>
      </c>
      <c r="S8817" t="s">
        <v>16086</v>
      </c>
      <c r="T8817">
        <v>43102.456909722197</v>
      </c>
    </row>
    <row r="8818" spans="1:20" x14ac:dyDescent="0.25">
      <c r="A8818" t="s">
        <v>7091</v>
      </c>
      <c r="B8818" t="s">
        <v>24048</v>
      </c>
      <c r="C8818" t="s">
        <v>10681</v>
      </c>
      <c r="D8818" t="s">
        <v>10683</v>
      </c>
      <c r="E8818" t="s">
        <v>10685</v>
      </c>
      <c r="F8818">
        <v>2.99</v>
      </c>
      <c r="G8818">
        <v>143.52000000000001</v>
      </c>
      <c r="H8818">
        <v>48</v>
      </c>
      <c r="I8818" t="s">
        <v>23274</v>
      </c>
      <c r="J8818">
        <v>0</v>
      </c>
      <c r="K8818">
        <v>0</v>
      </c>
      <c r="L8818" t="s">
        <v>10727</v>
      </c>
      <c r="M8818">
        <v>44641</v>
      </c>
      <c r="N8818" t="s">
        <v>10728</v>
      </c>
      <c r="O8818" t="s">
        <v>10701</v>
      </c>
      <c r="Q8818" t="s">
        <v>10702</v>
      </c>
      <c r="S8818" t="s">
        <v>10729</v>
      </c>
      <c r="T8818">
        <v>43102.456944444399</v>
      </c>
    </row>
    <row r="8819" spans="1:20" x14ac:dyDescent="0.25">
      <c r="A8819" t="s">
        <v>24049</v>
      </c>
      <c r="B8819" t="s">
        <v>24050</v>
      </c>
      <c r="C8819" t="s">
        <v>10751</v>
      </c>
      <c r="D8819" t="s">
        <v>10752</v>
      </c>
      <c r="E8819" t="s">
        <v>10753</v>
      </c>
      <c r="F8819">
        <v>49.99</v>
      </c>
      <c r="G8819">
        <v>599.88</v>
      </c>
      <c r="H8819">
        <v>12</v>
      </c>
      <c r="I8819" t="s">
        <v>23274</v>
      </c>
      <c r="J8819">
        <v>0</v>
      </c>
      <c r="K8819">
        <v>0</v>
      </c>
      <c r="L8819" t="s">
        <v>11451</v>
      </c>
      <c r="M8819">
        <v>43368</v>
      </c>
      <c r="N8819" t="s">
        <v>10803</v>
      </c>
      <c r="O8819" t="s">
        <v>10782</v>
      </c>
      <c r="Q8819" t="s">
        <v>10783</v>
      </c>
      <c r="S8819" t="s">
        <v>10804</v>
      </c>
      <c r="T8819">
        <v>43102.456875000003</v>
      </c>
    </row>
    <row r="8820" spans="1:20" x14ac:dyDescent="0.25">
      <c r="A8820" t="s">
        <v>10145</v>
      </c>
      <c r="B8820" t="s">
        <v>24051</v>
      </c>
      <c r="C8820" t="s">
        <v>10751</v>
      </c>
      <c r="D8820" t="s">
        <v>10683</v>
      </c>
      <c r="E8820" t="s">
        <v>10836</v>
      </c>
      <c r="F8820">
        <v>29.99</v>
      </c>
      <c r="G8820">
        <v>179.94</v>
      </c>
      <c r="H8820">
        <v>6</v>
      </c>
      <c r="I8820" t="s">
        <v>23274</v>
      </c>
      <c r="J8820">
        <v>0</v>
      </c>
      <c r="K8820">
        <v>0</v>
      </c>
      <c r="L8820" t="s">
        <v>10868</v>
      </c>
      <c r="M8820">
        <v>44644</v>
      </c>
      <c r="N8820" t="s">
        <v>12777</v>
      </c>
      <c r="O8820" t="s">
        <v>10708</v>
      </c>
      <c r="Q8820" t="s">
        <v>10709</v>
      </c>
      <c r="S8820" t="s">
        <v>12778</v>
      </c>
      <c r="T8820">
        <v>43102.456990740699</v>
      </c>
    </row>
    <row r="8821" spans="1:20" x14ac:dyDescent="0.25">
      <c r="A8821" t="s">
        <v>7092</v>
      </c>
      <c r="B8821" t="s">
        <v>24052</v>
      </c>
      <c r="C8821" t="s">
        <v>10681</v>
      </c>
      <c r="D8821" t="s">
        <v>10683</v>
      </c>
      <c r="E8821" t="s">
        <v>10685</v>
      </c>
      <c r="F8821">
        <v>9.89</v>
      </c>
      <c r="G8821">
        <v>118.68</v>
      </c>
      <c r="H8821">
        <v>12</v>
      </c>
      <c r="I8821" t="s">
        <v>23274</v>
      </c>
      <c r="J8821">
        <v>0</v>
      </c>
      <c r="K8821">
        <v>0</v>
      </c>
      <c r="L8821" t="s">
        <v>11168</v>
      </c>
      <c r="M8821">
        <v>44634</v>
      </c>
      <c r="N8821" t="s">
        <v>10686</v>
      </c>
      <c r="O8821" t="s">
        <v>10687</v>
      </c>
      <c r="Q8821" t="s">
        <v>10688</v>
      </c>
      <c r="S8821" t="s">
        <v>10689</v>
      </c>
      <c r="T8821">
        <v>43102.456875000003</v>
      </c>
    </row>
    <row r="8822" spans="1:20" x14ac:dyDescent="0.25">
      <c r="A8822" t="s">
        <v>7093</v>
      </c>
      <c r="B8822" t="s">
        <v>24053</v>
      </c>
      <c r="C8822" t="s">
        <v>10681</v>
      </c>
      <c r="D8822" t="s">
        <v>10683</v>
      </c>
      <c r="E8822" t="s">
        <v>10685</v>
      </c>
      <c r="F8822">
        <v>9.99</v>
      </c>
      <c r="G8822">
        <v>119.88</v>
      </c>
      <c r="H8822">
        <v>12</v>
      </c>
      <c r="I8822" t="s">
        <v>23274</v>
      </c>
      <c r="J8822">
        <v>0</v>
      </c>
      <c r="K8822">
        <v>0</v>
      </c>
      <c r="L8822" t="s">
        <v>10791</v>
      </c>
      <c r="M8822">
        <v>44679</v>
      </c>
      <c r="N8822" t="s">
        <v>10686</v>
      </c>
      <c r="O8822" t="s">
        <v>10687</v>
      </c>
      <c r="Q8822" t="s">
        <v>10688</v>
      </c>
      <c r="S8822" t="s">
        <v>10689</v>
      </c>
      <c r="T8822">
        <v>43102.456967592603</v>
      </c>
    </row>
    <row r="8823" spans="1:20" x14ac:dyDescent="0.25">
      <c r="A8823" t="s">
        <v>7094</v>
      </c>
      <c r="B8823" t="s">
        <v>24054</v>
      </c>
      <c r="C8823" t="s">
        <v>10681</v>
      </c>
      <c r="D8823" t="s">
        <v>10683</v>
      </c>
      <c r="E8823" t="s">
        <v>10685</v>
      </c>
      <c r="F8823">
        <v>1.0900000000000001</v>
      </c>
      <c r="G8823">
        <v>130.80000000000001</v>
      </c>
      <c r="H8823">
        <v>120</v>
      </c>
      <c r="I8823" t="s">
        <v>23274</v>
      </c>
      <c r="J8823">
        <v>0</v>
      </c>
      <c r="K8823">
        <v>0</v>
      </c>
      <c r="L8823" t="s">
        <v>10791</v>
      </c>
      <c r="M8823">
        <v>44742</v>
      </c>
      <c r="N8823" t="s">
        <v>10686</v>
      </c>
      <c r="O8823" t="s">
        <v>10687</v>
      </c>
      <c r="Q8823" t="s">
        <v>10688</v>
      </c>
      <c r="S8823" t="s">
        <v>10689</v>
      </c>
      <c r="T8823">
        <v>43102.456967592603</v>
      </c>
    </row>
    <row r="8824" spans="1:20" x14ac:dyDescent="0.25">
      <c r="A8824" t="s">
        <v>24055</v>
      </c>
      <c r="B8824" t="s">
        <v>24056</v>
      </c>
      <c r="C8824" t="s">
        <v>10751</v>
      </c>
      <c r="D8824" t="s">
        <v>10683</v>
      </c>
      <c r="E8824" t="s">
        <v>10753</v>
      </c>
      <c r="F8824">
        <v>1.19</v>
      </c>
      <c r="G8824">
        <v>71.400000000000006</v>
      </c>
      <c r="H8824">
        <v>60</v>
      </c>
      <c r="I8824" t="s">
        <v>23274</v>
      </c>
      <c r="J8824">
        <v>0</v>
      </c>
      <c r="K8824">
        <v>0</v>
      </c>
      <c r="L8824" t="s">
        <v>10788</v>
      </c>
      <c r="M8824">
        <v>44734</v>
      </c>
      <c r="N8824" t="s">
        <v>16267</v>
      </c>
      <c r="O8824" t="s">
        <v>10775</v>
      </c>
      <c r="Q8824" t="s">
        <v>10776</v>
      </c>
      <c r="S8824" t="s">
        <v>16268</v>
      </c>
      <c r="T8824">
        <v>43102.456921296303</v>
      </c>
    </row>
    <row r="8825" spans="1:20" x14ac:dyDescent="0.25">
      <c r="A8825" t="s">
        <v>7095</v>
      </c>
      <c r="B8825" t="s">
        <v>24057</v>
      </c>
      <c r="C8825" t="s">
        <v>10751</v>
      </c>
      <c r="D8825" t="s">
        <v>10683</v>
      </c>
      <c r="E8825" t="s">
        <v>10836</v>
      </c>
      <c r="F8825">
        <v>0.65</v>
      </c>
      <c r="G8825">
        <v>78</v>
      </c>
      <c r="H8825">
        <v>120</v>
      </c>
      <c r="I8825" t="s">
        <v>23274</v>
      </c>
      <c r="J8825">
        <v>0</v>
      </c>
      <c r="K8825">
        <v>0</v>
      </c>
      <c r="L8825" t="s">
        <v>10722</v>
      </c>
      <c r="M8825">
        <v>44743</v>
      </c>
      <c r="N8825" t="s">
        <v>10686</v>
      </c>
      <c r="O8825" t="s">
        <v>10687</v>
      </c>
      <c r="Q8825" t="s">
        <v>10688</v>
      </c>
      <c r="S8825" t="s">
        <v>10689</v>
      </c>
      <c r="T8825">
        <v>43102.456956018497</v>
      </c>
    </row>
    <row r="8826" spans="1:20" x14ac:dyDescent="0.25">
      <c r="A8826" t="s">
        <v>7096</v>
      </c>
      <c r="B8826" t="s">
        <v>24058</v>
      </c>
      <c r="C8826" t="s">
        <v>10751</v>
      </c>
      <c r="D8826" t="s">
        <v>10683</v>
      </c>
      <c r="E8826" t="s">
        <v>10836</v>
      </c>
      <c r="F8826">
        <v>1.19</v>
      </c>
      <c r="G8826">
        <v>142.80000000000001</v>
      </c>
      <c r="H8826">
        <v>120</v>
      </c>
      <c r="I8826" t="s">
        <v>23274</v>
      </c>
      <c r="J8826">
        <v>0</v>
      </c>
      <c r="K8826">
        <v>0</v>
      </c>
      <c r="L8826" t="s">
        <v>10864</v>
      </c>
      <c r="M8826">
        <v>44755</v>
      </c>
      <c r="N8826" t="s">
        <v>10991</v>
      </c>
      <c r="O8826" t="s">
        <v>10992</v>
      </c>
      <c r="Q8826" t="s">
        <v>10993</v>
      </c>
      <c r="S8826" t="s">
        <v>10994</v>
      </c>
      <c r="T8826">
        <v>43102.456875000003</v>
      </c>
    </row>
    <row r="8827" spans="1:20" x14ac:dyDescent="0.25">
      <c r="A8827" t="s">
        <v>10146</v>
      </c>
      <c r="B8827" t="s">
        <v>24059</v>
      </c>
      <c r="C8827" t="s">
        <v>10691</v>
      </c>
      <c r="E8827" t="s">
        <v>10693</v>
      </c>
      <c r="F8827">
        <v>0.89</v>
      </c>
      <c r="G8827">
        <v>53.4</v>
      </c>
      <c r="H8827">
        <v>60</v>
      </c>
      <c r="I8827" t="s">
        <v>23274</v>
      </c>
      <c r="J8827">
        <v>0</v>
      </c>
      <c r="K8827">
        <v>0</v>
      </c>
      <c r="L8827" t="s">
        <v>10717</v>
      </c>
      <c r="M8827">
        <v>44733</v>
      </c>
      <c r="N8827" t="s">
        <v>11359</v>
      </c>
      <c r="O8827" t="s">
        <v>10762</v>
      </c>
      <c r="P8827" t="s">
        <v>10701</v>
      </c>
      <c r="Q8827" t="s">
        <v>10763</v>
      </c>
      <c r="R8827" t="s">
        <v>10702</v>
      </c>
      <c r="S8827" t="s">
        <v>11360</v>
      </c>
      <c r="T8827">
        <v>43102.456921296303</v>
      </c>
    </row>
    <row r="8828" spans="1:20" x14ac:dyDescent="0.25">
      <c r="A8828" t="s">
        <v>24060</v>
      </c>
      <c r="B8828" t="s">
        <v>24061</v>
      </c>
      <c r="C8828" t="s">
        <v>10691</v>
      </c>
      <c r="D8828" t="s">
        <v>10752</v>
      </c>
      <c r="E8828" t="s">
        <v>10693</v>
      </c>
      <c r="F8828">
        <v>9.99</v>
      </c>
      <c r="G8828">
        <v>99.9</v>
      </c>
      <c r="H8828">
        <v>10</v>
      </c>
      <c r="I8828" t="s">
        <v>23274</v>
      </c>
      <c r="J8828">
        <v>0</v>
      </c>
      <c r="K8828">
        <v>0</v>
      </c>
      <c r="L8828" t="s">
        <v>10758</v>
      </c>
      <c r="N8828" t="s">
        <v>10874</v>
      </c>
      <c r="O8828" t="s">
        <v>10701</v>
      </c>
      <c r="P8828" t="s">
        <v>10708</v>
      </c>
      <c r="Q8828" t="s">
        <v>10702</v>
      </c>
      <c r="R8828" t="s">
        <v>10709</v>
      </c>
      <c r="S8828" t="s">
        <v>10875</v>
      </c>
      <c r="T8828">
        <v>43109.404224537</v>
      </c>
    </row>
    <row r="8829" spans="1:20" x14ac:dyDescent="0.25">
      <c r="A8829" t="s">
        <v>24062</v>
      </c>
      <c r="B8829" t="s">
        <v>24063</v>
      </c>
      <c r="C8829" t="s">
        <v>10751</v>
      </c>
      <c r="D8829" t="s">
        <v>10683</v>
      </c>
      <c r="E8829" t="s">
        <v>10836</v>
      </c>
      <c r="F8829">
        <v>7.19</v>
      </c>
      <c r="G8829">
        <v>86.28</v>
      </c>
      <c r="H8829">
        <v>12</v>
      </c>
      <c r="I8829" t="s">
        <v>23274</v>
      </c>
      <c r="J8829">
        <v>0</v>
      </c>
      <c r="K8829">
        <v>0</v>
      </c>
      <c r="L8829" t="s">
        <v>10727</v>
      </c>
      <c r="M8829">
        <v>44748</v>
      </c>
      <c r="N8829" t="s">
        <v>10728</v>
      </c>
      <c r="O8829" t="s">
        <v>10701</v>
      </c>
      <c r="Q8829" t="s">
        <v>10702</v>
      </c>
      <c r="S8829" t="s">
        <v>10729</v>
      </c>
      <c r="T8829">
        <v>43102.456944444399</v>
      </c>
    </row>
    <row r="8830" spans="1:20" x14ac:dyDescent="0.25">
      <c r="A8830" t="s">
        <v>10147</v>
      </c>
      <c r="B8830" t="s">
        <v>24064</v>
      </c>
      <c r="C8830" t="s">
        <v>10751</v>
      </c>
      <c r="D8830" t="s">
        <v>10752</v>
      </c>
      <c r="E8830" t="s">
        <v>10753</v>
      </c>
      <c r="F8830">
        <v>39.49</v>
      </c>
      <c r="G8830">
        <v>118.47</v>
      </c>
      <c r="H8830">
        <v>3</v>
      </c>
      <c r="I8830" t="s">
        <v>23274</v>
      </c>
      <c r="J8830">
        <v>0</v>
      </c>
      <c r="K8830">
        <v>0</v>
      </c>
      <c r="L8830" t="s">
        <v>10791</v>
      </c>
      <c r="M8830">
        <v>44750</v>
      </c>
      <c r="N8830" t="s">
        <v>10686</v>
      </c>
      <c r="O8830" t="s">
        <v>10687</v>
      </c>
      <c r="Q8830" t="s">
        <v>10688</v>
      </c>
      <c r="S8830" t="s">
        <v>10689</v>
      </c>
      <c r="T8830">
        <v>43102.456967592603</v>
      </c>
    </row>
    <row r="8831" spans="1:20" x14ac:dyDescent="0.25">
      <c r="A8831" t="s">
        <v>10148</v>
      </c>
      <c r="B8831" t="s">
        <v>24065</v>
      </c>
      <c r="C8831" t="s">
        <v>10751</v>
      </c>
      <c r="D8831" t="s">
        <v>10752</v>
      </c>
      <c r="E8831" t="s">
        <v>10753</v>
      </c>
      <c r="F8831">
        <v>23.69</v>
      </c>
      <c r="G8831">
        <v>71.069999999999993</v>
      </c>
      <c r="H8831">
        <v>3</v>
      </c>
      <c r="I8831" t="s">
        <v>23274</v>
      </c>
      <c r="J8831">
        <v>0</v>
      </c>
      <c r="K8831">
        <v>0</v>
      </c>
      <c r="L8831" t="s">
        <v>10862</v>
      </c>
      <c r="M8831">
        <v>44753</v>
      </c>
      <c r="N8831" t="s">
        <v>10686</v>
      </c>
      <c r="O8831" t="s">
        <v>10687</v>
      </c>
      <c r="Q8831" t="s">
        <v>10688</v>
      </c>
      <c r="S8831" t="s">
        <v>10689</v>
      </c>
      <c r="T8831">
        <v>43102.456909722197</v>
      </c>
    </row>
    <row r="8832" spans="1:20" x14ac:dyDescent="0.25">
      <c r="A8832" t="s">
        <v>7097</v>
      </c>
      <c r="B8832" t="s">
        <v>24066</v>
      </c>
      <c r="C8832" t="s">
        <v>10751</v>
      </c>
      <c r="D8832" t="s">
        <v>10683</v>
      </c>
      <c r="E8832" t="s">
        <v>10836</v>
      </c>
      <c r="F8832">
        <v>11.99</v>
      </c>
      <c r="G8832">
        <v>47.96</v>
      </c>
      <c r="H8832">
        <v>4</v>
      </c>
      <c r="I8832" t="s">
        <v>23274</v>
      </c>
      <c r="J8832">
        <v>0</v>
      </c>
      <c r="K8832">
        <v>0</v>
      </c>
      <c r="L8832" t="s">
        <v>11988</v>
      </c>
      <c r="M8832">
        <v>44946</v>
      </c>
      <c r="N8832" t="s">
        <v>10837</v>
      </c>
      <c r="O8832" t="s">
        <v>10701</v>
      </c>
      <c r="Q8832" t="s">
        <v>10702</v>
      </c>
      <c r="S8832" t="s">
        <v>10838</v>
      </c>
      <c r="T8832">
        <v>43102.456990740699</v>
      </c>
    </row>
    <row r="8833" spans="1:20" x14ac:dyDescent="0.25">
      <c r="A8833" t="s">
        <v>7098</v>
      </c>
      <c r="B8833" t="s">
        <v>24067</v>
      </c>
      <c r="C8833" t="s">
        <v>10751</v>
      </c>
      <c r="D8833" t="s">
        <v>10683</v>
      </c>
      <c r="E8833" t="s">
        <v>10836</v>
      </c>
      <c r="F8833">
        <v>0.65</v>
      </c>
      <c r="G8833">
        <v>78</v>
      </c>
      <c r="H8833">
        <v>120</v>
      </c>
      <c r="I8833" t="s">
        <v>23274</v>
      </c>
      <c r="J8833">
        <v>0</v>
      </c>
      <c r="K8833">
        <v>0</v>
      </c>
      <c r="L8833" t="s">
        <v>10862</v>
      </c>
      <c r="M8833">
        <v>44980</v>
      </c>
      <c r="N8833" t="s">
        <v>10700</v>
      </c>
      <c r="O8833" t="s">
        <v>10701</v>
      </c>
      <c r="Q8833" t="s">
        <v>10702</v>
      </c>
      <c r="S8833" t="s">
        <v>10703</v>
      </c>
      <c r="T8833">
        <v>43102.456909722197</v>
      </c>
    </row>
    <row r="8834" spans="1:20" x14ac:dyDescent="0.25">
      <c r="A8834" t="s">
        <v>10149</v>
      </c>
      <c r="B8834" t="s">
        <v>24068</v>
      </c>
      <c r="C8834" t="s">
        <v>10681</v>
      </c>
      <c r="D8834" t="s">
        <v>10683</v>
      </c>
      <c r="E8834" t="s">
        <v>10685</v>
      </c>
      <c r="F8834">
        <v>4.99</v>
      </c>
      <c r="G8834">
        <v>179.64</v>
      </c>
      <c r="H8834">
        <v>36</v>
      </c>
      <c r="I8834" t="s">
        <v>23274</v>
      </c>
      <c r="J8834">
        <v>0</v>
      </c>
      <c r="K8834">
        <v>0</v>
      </c>
      <c r="L8834" t="s">
        <v>10731</v>
      </c>
      <c r="M8834">
        <v>45940</v>
      </c>
      <c r="N8834" t="s">
        <v>14397</v>
      </c>
      <c r="O8834" t="s">
        <v>10708</v>
      </c>
      <c r="Q8834" t="s">
        <v>10709</v>
      </c>
      <c r="S8834" t="s">
        <v>14398</v>
      </c>
      <c r="T8834">
        <v>43102.456875000003</v>
      </c>
    </row>
    <row r="8835" spans="1:20" x14ac:dyDescent="0.25">
      <c r="A8835" t="s">
        <v>7099</v>
      </c>
      <c r="B8835" t="s">
        <v>24069</v>
      </c>
      <c r="C8835" t="s">
        <v>10751</v>
      </c>
      <c r="D8835" t="s">
        <v>10683</v>
      </c>
      <c r="E8835" t="s">
        <v>10836</v>
      </c>
      <c r="F8835">
        <v>0.65</v>
      </c>
      <c r="G8835">
        <v>78</v>
      </c>
      <c r="H8835">
        <v>120</v>
      </c>
      <c r="I8835" t="s">
        <v>23274</v>
      </c>
      <c r="J8835">
        <v>0</v>
      </c>
      <c r="K8835">
        <v>0</v>
      </c>
      <c r="L8835" t="s">
        <v>10812</v>
      </c>
      <c r="M8835">
        <v>44993</v>
      </c>
      <c r="N8835" t="s">
        <v>10686</v>
      </c>
      <c r="O8835" t="s">
        <v>10687</v>
      </c>
      <c r="Q8835" t="s">
        <v>10688</v>
      </c>
      <c r="S8835" t="s">
        <v>10689</v>
      </c>
      <c r="T8835">
        <v>43102.456875000003</v>
      </c>
    </row>
    <row r="8836" spans="1:20" x14ac:dyDescent="0.25">
      <c r="A8836" t="s">
        <v>7100</v>
      </c>
      <c r="B8836" t="s">
        <v>24070</v>
      </c>
      <c r="C8836" t="s">
        <v>10681</v>
      </c>
      <c r="D8836" t="s">
        <v>10683</v>
      </c>
      <c r="E8836" t="s">
        <v>10685</v>
      </c>
      <c r="F8836">
        <v>1.0900000000000001</v>
      </c>
      <c r="G8836">
        <v>130.80000000000001</v>
      </c>
      <c r="H8836">
        <v>120</v>
      </c>
      <c r="I8836" t="s">
        <v>23274</v>
      </c>
      <c r="J8836">
        <v>0</v>
      </c>
      <c r="K8836">
        <v>0</v>
      </c>
      <c r="L8836" t="s">
        <v>10791</v>
      </c>
      <c r="M8836">
        <v>44993</v>
      </c>
      <c r="N8836" t="s">
        <v>10686</v>
      </c>
      <c r="O8836" t="s">
        <v>10687</v>
      </c>
      <c r="Q8836" t="s">
        <v>10688</v>
      </c>
      <c r="S8836" t="s">
        <v>10689</v>
      </c>
      <c r="T8836">
        <v>43102.456967592603</v>
      </c>
    </row>
    <row r="8837" spans="1:20" x14ac:dyDescent="0.25">
      <c r="A8837" t="s">
        <v>7101</v>
      </c>
      <c r="B8837" t="s">
        <v>24071</v>
      </c>
      <c r="C8837" t="s">
        <v>10681</v>
      </c>
      <c r="D8837" t="s">
        <v>10683</v>
      </c>
      <c r="E8837" t="s">
        <v>10685</v>
      </c>
      <c r="F8837">
        <v>1.0900000000000001</v>
      </c>
      <c r="G8837">
        <v>130.80000000000001</v>
      </c>
      <c r="H8837">
        <v>120</v>
      </c>
      <c r="I8837" t="s">
        <v>23274</v>
      </c>
      <c r="J8837">
        <v>0</v>
      </c>
      <c r="K8837">
        <v>0</v>
      </c>
      <c r="L8837" t="s">
        <v>11175</v>
      </c>
      <c r="M8837">
        <v>44978</v>
      </c>
      <c r="N8837" t="s">
        <v>11609</v>
      </c>
      <c r="O8837" t="s">
        <v>10687</v>
      </c>
      <c r="Q8837" t="s">
        <v>10688</v>
      </c>
      <c r="S8837" t="s">
        <v>11610</v>
      </c>
      <c r="T8837">
        <v>43102.456956018497</v>
      </c>
    </row>
    <row r="8838" spans="1:20" x14ac:dyDescent="0.25">
      <c r="A8838" t="s">
        <v>7102</v>
      </c>
      <c r="B8838" t="s">
        <v>24072</v>
      </c>
      <c r="C8838" t="s">
        <v>10751</v>
      </c>
      <c r="D8838" t="s">
        <v>10683</v>
      </c>
      <c r="E8838" t="s">
        <v>10836</v>
      </c>
      <c r="F8838">
        <v>0.65</v>
      </c>
      <c r="G8838">
        <v>78</v>
      </c>
      <c r="H8838">
        <v>120</v>
      </c>
      <c r="I8838" t="s">
        <v>23274</v>
      </c>
      <c r="J8838">
        <v>0</v>
      </c>
      <c r="K8838">
        <v>0</v>
      </c>
      <c r="L8838" t="s">
        <v>15918</v>
      </c>
      <c r="M8838">
        <v>44981</v>
      </c>
      <c r="N8838" t="s">
        <v>10837</v>
      </c>
      <c r="O8838" t="s">
        <v>10701</v>
      </c>
      <c r="Q8838" t="s">
        <v>10702</v>
      </c>
      <c r="S8838" t="s">
        <v>10838</v>
      </c>
      <c r="T8838">
        <v>43102.456909722197</v>
      </c>
    </row>
    <row r="8839" spans="1:20" x14ac:dyDescent="0.25">
      <c r="A8839" t="s">
        <v>7103</v>
      </c>
      <c r="B8839" t="s">
        <v>24073</v>
      </c>
      <c r="C8839" t="s">
        <v>10751</v>
      </c>
      <c r="D8839" t="s">
        <v>10683</v>
      </c>
      <c r="E8839" t="s">
        <v>10836</v>
      </c>
      <c r="F8839">
        <v>0.89</v>
      </c>
      <c r="G8839">
        <v>106.8</v>
      </c>
      <c r="H8839">
        <v>120</v>
      </c>
      <c r="I8839" t="s">
        <v>23274</v>
      </c>
      <c r="J8839">
        <v>0</v>
      </c>
      <c r="K8839">
        <v>0</v>
      </c>
      <c r="L8839" t="s">
        <v>15918</v>
      </c>
      <c r="M8839">
        <v>44994</v>
      </c>
      <c r="N8839" t="s">
        <v>10694</v>
      </c>
      <c r="O8839" t="s">
        <v>10695</v>
      </c>
      <c r="Q8839" t="s">
        <v>10696</v>
      </c>
      <c r="S8839" t="s">
        <v>10697</v>
      </c>
      <c r="T8839">
        <v>43102.456909722197</v>
      </c>
    </row>
    <row r="8840" spans="1:20" x14ac:dyDescent="0.25">
      <c r="A8840" t="s">
        <v>24074</v>
      </c>
      <c r="B8840" t="s">
        <v>24075</v>
      </c>
      <c r="C8840" t="s">
        <v>14061</v>
      </c>
      <c r="D8840" t="s">
        <v>10752</v>
      </c>
      <c r="E8840" t="s">
        <v>10685</v>
      </c>
      <c r="F8840">
        <v>145.59</v>
      </c>
      <c r="G8840">
        <v>145.59</v>
      </c>
      <c r="H8840">
        <v>1</v>
      </c>
      <c r="I8840" t="s">
        <v>23274</v>
      </c>
      <c r="J8840">
        <v>0</v>
      </c>
      <c r="K8840">
        <v>0</v>
      </c>
      <c r="L8840" t="s">
        <v>24076</v>
      </c>
      <c r="M8840">
        <v>45530</v>
      </c>
      <c r="N8840" t="s">
        <v>16966</v>
      </c>
      <c r="O8840" t="s">
        <v>11717</v>
      </c>
      <c r="Q8840" t="s">
        <v>11718</v>
      </c>
      <c r="S8840" t="s">
        <v>16967</v>
      </c>
      <c r="T8840">
        <v>43102.456875000003</v>
      </c>
    </row>
    <row r="8841" spans="1:20" x14ac:dyDescent="0.25">
      <c r="A8841" t="s">
        <v>10151</v>
      </c>
      <c r="B8841" t="s">
        <v>24077</v>
      </c>
      <c r="C8841" t="s">
        <v>10691</v>
      </c>
      <c r="D8841" t="s">
        <v>12566</v>
      </c>
      <c r="E8841" t="s">
        <v>10693</v>
      </c>
      <c r="F8841">
        <v>1.59</v>
      </c>
      <c r="G8841">
        <v>95.4</v>
      </c>
      <c r="H8841">
        <v>60</v>
      </c>
      <c r="I8841" t="s">
        <v>23274</v>
      </c>
      <c r="J8841">
        <v>0</v>
      </c>
      <c r="K8841">
        <v>0</v>
      </c>
      <c r="L8841" t="s">
        <v>10858</v>
      </c>
      <c r="N8841" t="s">
        <v>10991</v>
      </c>
      <c r="O8841" t="s">
        <v>10992</v>
      </c>
      <c r="Q8841" t="s">
        <v>10993</v>
      </c>
      <c r="S8841" t="s">
        <v>10994</v>
      </c>
      <c r="T8841">
        <v>43102.457013888903</v>
      </c>
    </row>
    <row r="8842" spans="1:20" x14ac:dyDescent="0.25">
      <c r="A8842" t="s">
        <v>10152</v>
      </c>
      <c r="B8842" t="s">
        <v>24078</v>
      </c>
      <c r="C8842" t="s">
        <v>10691</v>
      </c>
      <c r="D8842" t="s">
        <v>12566</v>
      </c>
      <c r="E8842" t="s">
        <v>10693</v>
      </c>
      <c r="F8842">
        <v>1.86</v>
      </c>
      <c r="G8842">
        <v>111.6</v>
      </c>
      <c r="H8842">
        <v>60</v>
      </c>
      <c r="I8842" t="s">
        <v>23274</v>
      </c>
      <c r="J8842">
        <v>0</v>
      </c>
      <c r="K8842">
        <v>0</v>
      </c>
      <c r="L8842" t="s">
        <v>10692</v>
      </c>
      <c r="N8842" t="s">
        <v>10793</v>
      </c>
      <c r="O8842" t="s">
        <v>10782</v>
      </c>
      <c r="Q8842" t="s">
        <v>10783</v>
      </c>
      <c r="S8842" t="s">
        <v>10794</v>
      </c>
      <c r="T8842">
        <v>43102.456956018497</v>
      </c>
    </row>
    <row r="8843" spans="1:20" x14ac:dyDescent="0.25">
      <c r="A8843" t="s">
        <v>10153</v>
      </c>
      <c r="B8843" t="s">
        <v>24079</v>
      </c>
      <c r="C8843" t="s">
        <v>10751</v>
      </c>
      <c r="D8843" t="s">
        <v>12566</v>
      </c>
      <c r="E8843" t="s">
        <v>10693</v>
      </c>
      <c r="F8843">
        <v>0.59</v>
      </c>
      <c r="G8843">
        <v>70.8</v>
      </c>
      <c r="H8843">
        <v>120</v>
      </c>
      <c r="I8843" t="s">
        <v>23274</v>
      </c>
      <c r="J8843">
        <v>0</v>
      </c>
      <c r="K8843">
        <v>0</v>
      </c>
      <c r="L8843" t="s">
        <v>10722</v>
      </c>
      <c r="N8843" t="s">
        <v>10686</v>
      </c>
      <c r="O8843" t="s">
        <v>10687</v>
      </c>
      <c r="Q8843" t="s">
        <v>10688</v>
      </c>
      <c r="S8843" t="s">
        <v>10689</v>
      </c>
      <c r="T8843">
        <v>43102.456956018497</v>
      </c>
    </row>
    <row r="8844" spans="1:20" x14ac:dyDescent="0.25">
      <c r="A8844" t="s">
        <v>7104</v>
      </c>
      <c r="B8844" t="s">
        <v>24080</v>
      </c>
      <c r="C8844" t="s">
        <v>13217</v>
      </c>
      <c r="D8844" t="s">
        <v>12566</v>
      </c>
      <c r="E8844" t="s">
        <v>10685</v>
      </c>
      <c r="F8844">
        <v>1.19</v>
      </c>
      <c r="G8844">
        <v>142.80000000000001</v>
      </c>
      <c r="H8844">
        <v>120</v>
      </c>
      <c r="I8844" t="s">
        <v>23274</v>
      </c>
      <c r="J8844">
        <v>0</v>
      </c>
      <c r="K8844">
        <v>0</v>
      </c>
      <c r="L8844" t="s">
        <v>10862</v>
      </c>
      <c r="N8844" t="s">
        <v>10781</v>
      </c>
      <c r="O8844" t="s">
        <v>10782</v>
      </c>
      <c r="Q8844" t="s">
        <v>10783</v>
      </c>
      <c r="S8844" t="s">
        <v>10784</v>
      </c>
      <c r="T8844">
        <v>43102.456909722197</v>
      </c>
    </row>
    <row r="8845" spans="1:20" x14ac:dyDescent="0.25">
      <c r="A8845" t="s">
        <v>24081</v>
      </c>
      <c r="B8845" t="s">
        <v>23580</v>
      </c>
      <c r="C8845" t="s">
        <v>10691</v>
      </c>
      <c r="D8845" t="s">
        <v>12566</v>
      </c>
      <c r="E8845" t="s">
        <v>10693</v>
      </c>
      <c r="F8845">
        <v>0.99</v>
      </c>
      <c r="G8845">
        <v>71.28</v>
      </c>
      <c r="H8845">
        <v>72</v>
      </c>
      <c r="I8845" t="s">
        <v>23274</v>
      </c>
      <c r="J8845">
        <v>0</v>
      </c>
      <c r="K8845">
        <v>0</v>
      </c>
      <c r="L8845" t="s">
        <v>10758</v>
      </c>
      <c r="N8845" t="s">
        <v>10746</v>
      </c>
      <c r="O8845" t="s">
        <v>10747</v>
      </c>
      <c r="Q8845" t="s">
        <v>10748</v>
      </c>
      <c r="S8845" t="s">
        <v>10749</v>
      </c>
      <c r="T8845">
        <v>43109.404224537</v>
      </c>
    </row>
    <row r="8846" spans="1:20" x14ac:dyDescent="0.25">
      <c r="A8846" t="s">
        <v>7105</v>
      </c>
      <c r="B8846" t="s">
        <v>24082</v>
      </c>
      <c r="C8846" t="s">
        <v>10751</v>
      </c>
      <c r="D8846" t="s">
        <v>10683</v>
      </c>
      <c r="E8846" t="s">
        <v>10753</v>
      </c>
      <c r="F8846">
        <v>9.99</v>
      </c>
      <c r="G8846">
        <v>119.88</v>
      </c>
      <c r="H8846">
        <v>12</v>
      </c>
      <c r="I8846" t="s">
        <v>23274</v>
      </c>
      <c r="J8846">
        <v>0</v>
      </c>
      <c r="K8846">
        <v>0</v>
      </c>
      <c r="L8846" t="s">
        <v>10788</v>
      </c>
      <c r="M8846">
        <v>45649</v>
      </c>
      <c r="N8846" t="s">
        <v>10686</v>
      </c>
      <c r="O8846" t="s">
        <v>10687</v>
      </c>
      <c r="Q8846" t="s">
        <v>10688</v>
      </c>
      <c r="S8846" t="s">
        <v>10689</v>
      </c>
      <c r="T8846">
        <v>43102.456921296303</v>
      </c>
    </row>
    <row r="8847" spans="1:20" x14ac:dyDescent="0.25">
      <c r="A8847" t="s">
        <v>24083</v>
      </c>
      <c r="B8847" t="s">
        <v>24084</v>
      </c>
      <c r="C8847" t="s">
        <v>10691</v>
      </c>
      <c r="D8847" t="s">
        <v>12566</v>
      </c>
      <c r="E8847" t="s">
        <v>10836</v>
      </c>
      <c r="F8847">
        <v>2.09</v>
      </c>
      <c r="G8847">
        <v>104.5</v>
      </c>
      <c r="H8847">
        <v>50</v>
      </c>
      <c r="I8847" t="s">
        <v>23274</v>
      </c>
      <c r="J8847">
        <v>0</v>
      </c>
      <c r="K8847">
        <v>0</v>
      </c>
      <c r="L8847" t="s">
        <v>10831</v>
      </c>
      <c r="N8847" t="s">
        <v>11359</v>
      </c>
      <c r="O8847" t="s">
        <v>10762</v>
      </c>
      <c r="P8847" t="s">
        <v>10701</v>
      </c>
      <c r="Q8847" t="s">
        <v>10763</v>
      </c>
      <c r="R8847" t="s">
        <v>10702</v>
      </c>
      <c r="S8847" t="s">
        <v>11360</v>
      </c>
      <c r="T8847">
        <v>43102.456956018497</v>
      </c>
    </row>
    <row r="8848" spans="1:20" x14ac:dyDescent="0.25">
      <c r="A8848" t="s">
        <v>24085</v>
      </c>
      <c r="B8848" t="s">
        <v>24086</v>
      </c>
      <c r="C8848" t="s">
        <v>10691</v>
      </c>
      <c r="D8848" t="s">
        <v>12566</v>
      </c>
      <c r="E8848" t="s">
        <v>10693</v>
      </c>
      <c r="F8848">
        <v>2.99</v>
      </c>
      <c r="G8848">
        <v>143.52000000000001</v>
      </c>
      <c r="H8848">
        <v>48</v>
      </c>
      <c r="I8848" t="s">
        <v>23274</v>
      </c>
      <c r="J8848">
        <v>0</v>
      </c>
      <c r="K8848">
        <v>0</v>
      </c>
      <c r="L8848" t="s">
        <v>10918</v>
      </c>
      <c r="N8848" t="s">
        <v>10728</v>
      </c>
      <c r="O8848" t="s">
        <v>10701</v>
      </c>
      <c r="Q8848" t="s">
        <v>10702</v>
      </c>
      <c r="S8848" t="s">
        <v>10729</v>
      </c>
      <c r="T8848">
        <v>43102.456967592603</v>
      </c>
    </row>
    <row r="8849" spans="1:20" x14ac:dyDescent="0.25">
      <c r="A8849" t="s">
        <v>10154</v>
      </c>
      <c r="B8849" t="s">
        <v>24087</v>
      </c>
      <c r="C8849" t="s">
        <v>10691</v>
      </c>
      <c r="D8849" t="s">
        <v>12566</v>
      </c>
      <c r="E8849" t="s">
        <v>10693</v>
      </c>
      <c r="F8849">
        <v>0.59</v>
      </c>
      <c r="G8849">
        <v>70.8</v>
      </c>
      <c r="H8849">
        <v>120</v>
      </c>
      <c r="I8849" t="s">
        <v>23274</v>
      </c>
      <c r="J8849">
        <v>0</v>
      </c>
      <c r="K8849">
        <v>0</v>
      </c>
      <c r="L8849" t="s">
        <v>10944</v>
      </c>
      <c r="N8849" t="s">
        <v>10761</v>
      </c>
      <c r="O8849" t="s">
        <v>10762</v>
      </c>
      <c r="P8849" t="s">
        <v>10708</v>
      </c>
      <c r="Q8849" t="s">
        <v>10763</v>
      </c>
      <c r="R8849" t="s">
        <v>10709</v>
      </c>
      <c r="S8849" t="s">
        <v>10764</v>
      </c>
      <c r="T8849">
        <v>43102.456921296303</v>
      </c>
    </row>
    <row r="8850" spans="1:20" x14ac:dyDescent="0.25">
      <c r="A8850" t="s">
        <v>24088</v>
      </c>
      <c r="B8850" t="s">
        <v>24089</v>
      </c>
      <c r="C8850" t="s">
        <v>10691</v>
      </c>
      <c r="D8850" t="s">
        <v>12566</v>
      </c>
      <c r="E8850" t="s">
        <v>10693</v>
      </c>
      <c r="F8850">
        <v>1.51</v>
      </c>
      <c r="G8850">
        <v>90.6</v>
      </c>
      <c r="H8850">
        <v>60</v>
      </c>
      <c r="I8850" t="s">
        <v>23274</v>
      </c>
      <c r="J8850">
        <v>0</v>
      </c>
      <c r="K8850">
        <v>0</v>
      </c>
      <c r="L8850" t="s">
        <v>11175</v>
      </c>
      <c r="N8850" t="s">
        <v>23734</v>
      </c>
      <c r="S8850" t="s">
        <v>23735</v>
      </c>
      <c r="T8850">
        <v>43102.456956018497</v>
      </c>
    </row>
    <row r="8851" spans="1:20" x14ac:dyDescent="0.25">
      <c r="A8851" t="s">
        <v>24090</v>
      </c>
      <c r="B8851" t="s">
        <v>24091</v>
      </c>
      <c r="C8851" t="s">
        <v>10691</v>
      </c>
      <c r="D8851" t="s">
        <v>12566</v>
      </c>
      <c r="E8851" t="s">
        <v>10693</v>
      </c>
      <c r="F8851">
        <v>1.51</v>
      </c>
      <c r="G8851">
        <v>90.6</v>
      </c>
      <c r="H8851">
        <v>60</v>
      </c>
      <c r="I8851" t="s">
        <v>23274</v>
      </c>
      <c r="J8851">
        <v>0</v>
      </c>
      <c r="K8851">
        <v>0</v>
      </c>
      <c r="L8851" t="s">
        <v>16445</v>
      </c>
      <c r="N8851" t="s">
        <v>23734</v>
      </c>
      <c r="S8851" t="s">
        <v>23735</v>
      </c>
      <c r="T8851">
        <v>43102.456886574102</v>
      </c>
    </row>
    <row r="8852" spans="1:20" x14ac:dyDescent="0.25">
      <c r="A8852" t="s">
        <v>24092</v>
      </c>
      <c r="B8852" t="s">
        <v>24093</v>
      </c>
      <c r="C8852" t="s">
        <v>10691</v>
      </c>
      <c r="D8852" t="s">
        <v>12566</v>
      </c>
      <c r="E8852" t="s">
        <v>10693</v>
      </c>
      <c r="F8852">
        <v>1.51</v>
      </c>
      <c r="G8852">
        <v>90.6</v>
      </c>
      <c r="H8852">
        <v>60</v>
      </c>
      <c r="I8852" t="s">
        <v>23274</v>
      </c>
      <c r="J8852">
        <v>0</v>
      </c>
      <c r="K8852">
        <v>0</v>
      </c>
      <c r="L8852" t="s">
        <v>16643</v>
      </c>
      <c r="N8852" t="s">
        <v>23734</v>
      </c>
      <c r="S8852" t="s">
        <v>23735</v>
      </c>
      <c r="T8852">
        <v>43102.456898148099</v>
      </c>
    </row>
    <row r="8853" spans="1:20" x14ac:dyDescent="0.25">
      <c r="A8853" t="s">
        <v>24094</v>
      </c>
      <c r="B8853" t="s">
        <v>24095</v>
      </c>
      <c r="C8853" t="s">
        <v>10691</v>
      </c>
      <c r="D8853" t="s">
        <v>12566</v>
      </c>
      <c r="E8853" t="s">
        <v>10693</v>
      </c>
      <c r="F8853">
        <v>1.51</v>
      </c>
      <c r="G8853">
        <v>90.6</v>
      </c>
      <c r="H8853">
        <v>60</v>
      </c>
      <c r="I8853" t="s">
        <v>23274</v>
      </c>
      <c r="J8853">
        <v>0</v>
      </c>
      <c r="K8853">
        <v>0</v>
      </c>
      <c r="L8853" t="s">
        <v>11175</v>
      </c>
      <c r="N8853" t="s">
        <v>23734</v>
      </c>
      <c r="S8853" t="s">
        <v>23735</v>
      </c>
      <c r="T8853">
        <v>43102.456956018497</v>
      </c>
    </row>
    <row r="8854" spans="1:20" x14ac:dyDescent="0.25">
      <c r="A8854" t="s">
        <v>24096</v>
      </c>
      <c r="B8854" t="s">
        <v>24097</v>
      </c>
      <c r="C8854" t="s">
        <v>10691</v>
      </c>
      <c r="D8854" t="s">
        <v>12566</v>
      </c>
      <c r="E8854" t="s">
        <v>10693</v>
      </c>
      <c r="F8854">
        <v>1.51</v>
      </c>
      <c r="G8854">
        <v>90.6</v>
      </c>
      <c r="H8854">
        <v>60</v>
      </c>
      <c r="I8854" t="s">
        <v>23274</v>
      </c>
      <c r="J8854">
        <v>0</v>
      </c>
      <c r="K8854">
        <v>0</v>
      </c>
      <c r="L8854" t="s">
        <v>11175</v>
      </c>
      <c r="N8854" t="s">
        <v>23734</v>
      </c>
      <c r="S8854" t="s">
        <v>23735</v>
      </c>
      <c r="T8854">
        <v>43102.456956018497</v>
      </c>
    </row>
    <row r="8855" spans="1:20" x14ac:dyDescent="0.25">
      <c r="A8855" t="s">
        <v>24098</v>
      </c>
      <c r="B8855" t="s">
        <v>24099</v>
      </c>
      <c r="C8855" t="s">
        <v>10691</v>
      </c>
      <c r="D8855" t="s">
        <v>12566</v>
      </c>
      <c r="E8855" t="s">
        <v>10693</v>
      </c>
      <c r="F8855">
        <v>0.99</v>
      </c>
      <c r="G8855">
        <v>59.4</v>
      </c>
      <c r="H8855">
        <v>60</v>
      </c>
      <c r="I8855" t="s">
        <v>23274</v>
      </c>
      <c r="J8855">
        <v>0</v>
      </c>
      <c r="K8855">
        <v>0</v>
      </c>
      <c r="L8855" t="s">
        <v>10831</v>
      </c>
      <c r="N8855" t="s">
        <v>16068</v>
      </c>
      <c r="O8855" t="s">
        <v>10708</v>
      </c>
      <c r="Q8855" t="s">
        <v>10709</v>
      </c>
      <c r="S8855" t="s">
        <v>16069</v>
      </c>
      <c r="T8855">
        <v>43102.456956018497</v>
      </c>
    </row>
    <row r="8856" spans="1:20" x14ac:dyDescent="0.25">
      <c r="A8856" t="s">
        <v>10155</v>
      </c>
      <c r="B8856" t="s">
        <v>24100</v>
      </c>
      <c r="C8856" t="s">
        <v>10691</v>
      </c>
      <c r="D8856" t="s">
        <v>12566</v>
      </c>
      <c r="E8856" t="s">
        <v>10693</v>
      </c>
      <c r="F8856">
        <v>0.59</v>
      </c>
      <c r="G8856">
        <v>35.4</v>
      </c>
      <c r="H8856">
        <v>60</v>
      </c>
      <c r="I8856" t="s">
        <v>23274</v>
      </c>
      <c r="J8856">
        <v>0</v>
      </c>
      <c r="K8856">
        <v>0</v>
      </c>
      <c r="L8856" t="s">
        <v>10788</v>
      </c>
      <c r="N8856" t="s">
        <v>16068</v>
      </c>
      <c r="O8856" t="s">
        <v>10708</v>
      </c>
      <c r="Q8856" t="s">
        <v>10709</v>
      </c>
      <c r="S8856" t="s">
        <v>16069</v>
      </c>
      <c r="T8856">
        <v>43102.456921296303</v>
      </c>
    </row>
    <row r="8857" spans="1:20" x14ac:dyDescent="0.25">
      <c r="A8857" t="s">
        <v>7106</v>
      </c>
      <c r="B8857" t="s">
        <v>24101</v>
      </c>
      <c r="C8857" t="s">
        <v>10751</v>
      </c>
      <c r="D8857" t="s">
        <v>12566</v>
      </c>
      <c r="E8857" t="s">
        <v>10836</v>
      </c>
      <c r="F8857">
        <v>0.59</v>
      </c>
      <c r="G8857">
        <v>35.4</v>
      </c>
      <c r="H8857">
        <v>60</v>
      </c>
      <c r="I8857" t="s">
        <v>23274</v>
      </c>
      <c r="J8857">
        <v>0</v>
      </c>
      <c r="K8857">
        <v>0</v>
      </c>
      <c r="L8857" t="s">
        <v>10788</v>
      </c>
      <c r="N8857" t="s">
        <v>16068</v>
      </c>
      <c r="O8857" t="s">
        <v>10708</v>
      </c>
      <c r="Q8857" t="s">
        <v>10709</v>
      </c>
      <c r="S8857" t="s">
        <v>16069</v>
      </c>
      <c r="T8857">
        <v>43102.456921296303</v>
      </c>
    </row>
    <row r="8858" spans="1:20" x14ac:dyDescent="0.25">
      <c r="A8858" t="s">
        <v>24102</v>
      </c>
      <c r="B8858" t="s">
        <v>24103</v>
      </c>
      <c r="C8858" t="s">
        <v>10691</v>
      </c>
      <c r="D8858" t="s">
        <v>12566</v>
      </c>
      <c r="E8858" t="s">
        <v>10693</v>
      </c>
      <c r="F8858">
        <v>0.99</v>
      </c>
      <c r="G8858">
        <v>59.4</v>
      </c>
      <c r="H8858">
        <v>60</v>
      </c>
      <c r="I8858" t="s">
        <v>23274</v>
      </c>
      <c r="J8858">
        <v>0</v>
      </c>
      <c r="K8858">
        <v>0</v>
      </c>
      <c r="L8858" t="s">
        <v>10788</v>
      </c>
      <c r="N8858" t="s">
        <v>16068</v>
      </c>
      <c r="O8858" t="s">
        <v>10708</v>
      </c>
      <c r="Q8858" t="s">
        <v>10709</v>
      </c>
      <c r="S8858" t="s">
        <v>16069</v>
      </c>
      <c r="T8858">
        <v>43102.456921296303</v>
      </c>
    </row>
    <row r="8859" spans="1:20" x14ac:dyDescent="0.25">
      <c r="A8859" t="s">
        <v>7107</v>
      </c>
      <c r="B8859" t="s">
        <v>24104</v>
      </c>
      <c r="C8859" t="s">
        <v>10751</v>
      </c>
      <c r="D8859" t="s">
        <v>12566</v>
      </c>
      <c r="E8859" t="s">
        <v>10836</v>
      </c>
      <c r="F8859">
        <v>5.39</v>
      </c>
      <c r="G8859">
        <v>43.12</v>
      </c>
      <c r="H8859">
        <v>8</v>
      </c>
      <c r="I8859" t="s">
        <v>23274</v>
      </c>
      <c r="J8859">
        <v>0</v>
      </c>
      <c r="K8859">
        <v>0</v>
      </c>
      <c r="L8859" t="s">
        <v>11175</v>
      </c>
      <c r="N8859" t="s">
        <v>10826</v>
      </c>
      <c r="O8859" t="s">
        <v>10708</v>
      </c>
      <c r="Q8859" t="s">
        <v>10709</v>
      </c>
      <c r="S8859" t="s">
        <v>10827</v>
      </c>
      <c r="T8859">
        <v>43102.456956018497</v>
      </c>
    </row>
    <row r="8860" spans="1:20" x14ac:dyDescent="0.25">
      <c r="A8860" t="s">
        <v>10156</v>
      </c>
      <c r="B8860" t="s">
        <v>24105</v>
      </c>
      <c r="C8860" t="s">
        <v>10691</v>
      </c>
      <c r="D8860" t="s">
        <v>12566</v>
      </c>
      <c r="E8860" t="s">
        <v>10693</v>
      </c>
      <c r="F8860">
        <v>5.39</v>
      </c>
      <c r="G8860">
        <v>43.12</v>
      </c>
      <c r="H8860">
        <v>8</v>
      </c>
      <c r="I8860" t="s">
        <v>23274</v>
      </c>
      <c r="J8860">
        <v>0</v>
      </c>
      <c r="K8860">
        <v>0</v>
      </c>
      <c r="L8860" t="s">
        <v>11175</v>
      </c>
      <c r="N8860" t="s">
        <v>10826</v>
      </c>
      <c r="O8860" t="s">
        <v>10708</v>
      </c>
      <c r="Q8860" t="s">
        <v>10709</v>
      </c>
      <c r="S8860" t="s">
        <v>10827</v>
      </c>
      <c r="T8860">
        <v>43102.456956018497</v>
      </c>
    </row>
    <row r="8861" spans="1:20" x14ac:dyDescent="0.25">
      <c r="A8861" t="s">
        <v>7108</v>
      </c>
      <c r="B8861" t="s">
        <v>24106</v>
      </c>
      <c r="C8861" t="s">
        <v>10751</v>
      </c>
      <c r="D8861" t="s">
        <v>12566</v>
      </c>
      <c r="E8861" t="s">
        <v>10836</v>
      </c>
      <c r="F8861">
        <v>5.39</v>
      </c>
      <c r="G8861">
        <v>43.12</v>
      </c>
      <c r="H8861">
        <v>8</v>
      </c>
      <c r="I8861" t="s">
        <v>23274</v>
      </c>
      <c r="J8861">
        <v>0</v>
      </c>
      <c r="K8861">
        <v>0</v>
      </c>
      <c r="L8861" t="s">
        <v>11175</v>
      </c>
      <c r="N8861" t="s">
        <v>10826</v>
      </c>
      <c r="O8861" t="s">
        <v>10708</v>
      </c>
      <c r="Q8861" t="s">
        <v>10709</v>
      </c>
      <c r="S8861" t="s">
        <v>10827</v>
      </c>
      <c r="T8861">
        <v>43102.456956018497</v>
      </c>
    </row>
    <row r="8862" spans="1:20" x14ac:dyDescent="0.25">
      <c r="A8862" t="s">
        <v>10157</v>
      </c>
      <c r="B8862" t="s">
        <v>24107</v>
      </c>
      <c r="C8862" t="s">
        <v>10751</v>
      </c>
      <c r="D8862" t="s">
        <v>12566</v>
      </c>
      <c r="E8862" t="s">
        <v>10693</v>
      </c>
      <c r="F8862">
        <v>5.39</v>
      </c>
      <c r="G8862">
        <v>43.12</v>
      </c>
      <c r="H8862">
        <v>8</v>
      </c>
      <c r="I8862" t="s">
        <v>23274</v>
      </c>
      <c r="J8862">
        <v>0</v>
      </c>
      <c r="K8862">
        <v>0</v>
      </c>
      <c r="L8862" t="s">
        <v>11175</v>
      </c>
      <c r="N8862" t="s">
        <v>10826</v>
      </c>
      <c r="O8862" t="s">
        <v>10708</v>
      </c>
      <c r="Q8862" t="s">
        <v>10709</v>
      </c>
      <c r="S8862" t="s">
        <v>10827</v>
      </c>
      <c r="T8862">
        <v>43102.456956018497</v>
      </c>
    </row>
    <row r="8863" spans="1:20" x14ac:dyDescent="0.25">
      <c r="A8863" t="s">
        <v>24108</v>
      </c>
      <c r="B8863" t="s">
        <v>24109</v>
      </c>
      <c r="C8863" t="s">
        <v>10691</v>
      </c>
      <c r="D8863" t="s">
        <v>12566</v>
      </c>
      <c r="E8863" t="s">
        <v>10693</v>
      </c>
      <c r="F8863">
        <v>8.99</v>
      </c>
      <c r="G8863">
        <v>71.92</v>
      </c>
      <c r="H8863">
        <v>8</v>
      </c>
      <c r="I8863" t="s">
        <v>23274</v>
      </c>
      <c r="J8863">
        <v>0</v>
      </c>
      <c r="K8863">
        <v>0</v>
      </c>
      <c r="L8863" t="s">
        <v>11175</v>
      </c>
      <c r="N8863" t="s">
        <v>10826</v>
      </c>
      <c r="O8863" t="s">
        <v>10708</v>
      </c>
      <c r="Q8863" t="s">
        <v>10709</v>
      </c>
      <c r="S8863" t="s">
        <v>10827</v>
      </c>
      <c r="T8863">
        <v>43102.456956018497</v>
      </c>
    </row>
    <row r="8864" spans="1:20" x14ac:dyDescent="0.25">
      <c r="A8864" t="s">
        <v>24110</v>
      </c>
      <c r="B8864" t="s">
        <v>24111</v>
      </c>
      <c r="C8864" t="s">
        <v>10691</v>
      </c>
      <c r="D8864" t="s">
        <v>12566</v>
      </c>
      <c r="E8864" t="s">
        <v>10693</v>
      </c>
      <c r="F8864">
        <v>19.989999999999998</v>
      </c>
      <c r="G8864">
        <v>119.94</v>
      </c>
      <c r="H8864">
        <v>6</v>
      </c>
      <c r="I8864" t="s">
        <v>23274</v>
      </c>
      <c r="J8864">
        <v>0</v>
      </c>
      <c r="K8864">
        <v>0</v>
      </c>
      <c r="L8864" t="s">
        <v>11451</v>
      </c>
      <c r="N8864" t="s">
        <v>10700</v>
      </c>
      <c r="O8864" t="s">
        <v>10701</v>
      </c>
      <c r="Q8864" t="s">
        <v>10702</v>
      </c>
      <c r="S8864" t="s">
        <v>10703</v>
      </c>
      <c r="T8864">
        <v>43102.456875000003</v>
      </c>
    </row>
    <row r="8865" spans="1:20" x14ac:dyDescent="0.25">
      <c r="A8865" t="s">
        <v>24112</v>
      </c>
      <c r="B8865" t="s">
        <v>24113</v>
      </c>
      <c r="C8865" t="s">
        <v>13217</v>
      </c>
      <c r="D8865" t="s">
        <v>12566</v>
      </c>
      <c r="E8865" t="s">
        <v>10693</v>
      </c>
      <c r="F8865">
        <v>0.65</v>
      </c>
      <c r="G8865">
        <v>78</v>
      </c>
      <c r="H8865">
        <v>120</v>
      </c>
      <c r="I8865" t="s">
        <v>23274</v>
      </c>
      <c r="J8865">
        <v>0</v>
      </c>
      <c r="K8865">
        <v>0</v>
      </c>
      <c r="L8865" t="s">
        <v>10767</v>
      </c>
      <c r="N8865" t="s">
        <v>10714</v>
      </c>
      <c r="O8865" t="s">
        <v>10708</v>
      </c>
      <c r="Q8865" t="s">
        <v>10709</v>
      </c>
      <c r="S8865" t="s">
        <v>10715</v>
      </c>
      <c r="T8865">
        <v>43102.456932870402</v>
      </c>
    </row>
    <row r="8866" spans="1:20" x14ac:dyDescent="0.25">
      <c r="A8866" t="s">
        <v>7109</v>
      </c>
      <c r="B8866" t="s">
        <v>24114</v>
      </c>
      <c r="C8866" t="s">
        <v>10751</v>
      </c>
      <c r="D8866" t="s">
        <v>12566</v>
      </c>
      <c r="E8866" t="s">
        <v>10836</v>
      </c>
      <c r="F8866">
        <v>0.89</v>
      </c>
      <c r="G8866">
        <v>106.8</v>
      </c>
      <c r="H8866">
        <v>120</v>
      </c>
      <c r="I8866" t="s">
        <v>23274</v>
      </c>
      <c r="J8866">
        <v>0</v>
      </c>
      <c r="K8866">
        <v>0</v>
      </c>
      <c r="L8866" t="s">
        <v>11305</v>
      </c>
      <c r="N8866" t="s">
        <v>10991</v>
      </c>
      <c r="O8866" t="s">
        <v>10992</v>
      </c>
      <c r="Q8866" t="s">
        <v>10993</v>
      </c>
      <c r="S8866" t="s">
        <v>10994</v>
      </c>
      <c r="T8866">
        <v>43102.456875000003</v>
      </c>
    </row>
    <row r="8867" spans="1:20" x14ac:dyDescent="0.25">
      <c r="A8867" t="s">
        <v>10158</v>
      </c>
      <c r="B8867" t="s">
        <v>24115</v>
      </c>
      <c r="C8867" t="s">
        <v>10691</v>
      </c>
      <c r="D8867" t="s">
        <v>12566</v>
      </c>
      <c r="E8867" t="s">
        <v>10693</v>
      </c>
      <c r="F8867">
        <v>0.59</v>
      </c>
      <c r="G8867">
        <v>35.4</v>
      </c>
      <c r="H8867">
        <v>60</v>
      </c>
      <c r="I8867" t="s">
        <v>23274</v>
      </c>
      <c r="J8867">
        <v>0</v>
      </c>
      <c r="K8867">
        <v>0</v>
      </c>
      <c r="L8867" t="s">
        <v>10713</v>
      </c>
      <c r="N8867" t="s">
        <v>10686</v>
      </c>
      <c r="O8867" t="s">
        <v>10687</v>
      </c>
      <c r="Q8867" t="s">
        <v>10688</v>
      </c>
      <c r="S8867" t="s">
        <v>10689</v>
      </c>
      <c r="T8867">
        <v>43102.456875000003</v>
      </c>
    </row>
    <row r="8868" spans="1:20" x14ac:dyDescent="0.25">
      <c r="A8868" t="s">
        <v>10159</v>
      </c>
      <c r="B8868" t="s">
        <v>24116</v>
      </c>
      <c r="C8868" t="s">
        <v>10691</v>
      </c>
      <c r="D8868" t="s">
        <v>12566</v>
      </c>
      <c r="E8868" t="s">
        <v>10693</v>
      </c>
      <c r="F8868">
        <v>0.59</v>
      </c>
      <c r="G8868">
        <v>70.8</v>
      </c>
      <c r="H8868">
        <v>120</v>
      </c>
      <c r="I8868" t="s">
        <v>23274</v>
      </c>
      <c r="J8868">
        <v>0</v>
      </c>
      <c r="K8868">
        <v>0</v>
      </c>
      <c r="L8868" t="s">
        <v>10791</v>
      </c>
      <c r="N8868" t="s">
        <v>10686</v>
      </c>
      <c r="O8868" t="s">
        <v>10687</v>
      </c>
      <c r="Q8868" t="s">
        <v>10688</v>
      </c>
      <c r="S8868" t="s">
        <v>10689</v>
      </c>
      <c r="T8868">
        <v>43102.456967592603</v>
      </c>
    </row>
    <row r="8869" spans="1:20" x14ac:dyDescent="0.25">
      <c r="A8869" t="s">
        <v>24117</v>
      </c>
      <c r="B8869" t="s">
        <v>24118</v>
      </c>
      <c r="C8869" t="s">
        <v>10691</v>
      </c>
      <c r="D8869" t="s">
        <v>12566</v>
      </c>
      <c r="E8869" t="s">
        <v>10693</v>
      </c>
      <c r="F8869">
        <v>1.99</v>
      </c>
      <c r="G8869">
        <v>238.8</v>
      </c>
      <c r="H8869">
        <v>120</v>
      </c>
      <c r="I8869" t="s">
        <v>23274</v>
      </c>
      <c r="J8869">
        <v>0</v>
      </c>
      <c r="K8869">
        <v>0</v>
      </c>
      <c r="L8869" t="s">
        <v>10868</v>
      </c>
      <c r="M8869">
        <v>43235</v>
      </c>
      <c r="N8869" t="s">
        <v>10694</v>
      </c>
      <c r="O8869" t="s">
        <v>10695</v>
      </c>
      <c r="Q8869" t="s">
        <v>10696</v>
      </c>
      <c r="S8869" t="s">
        <v>10697</v>
      </c>
      <c r="T8869">
        <v>43102.456990740699</v>
      </c>
    </row>
    <row r="8870" spans="1:20" x14ac:dyDescent="0.25">
      <c r="A8870" t="s">
        <v>24119</v>
      </c>
      <c r="B8870" t="s">
        <v>24120</v>
      </c>
      <c r="C8870" t="s">
        <v>10691</v>
      </c>
      <c r="D8870" t="s">
        <v>12566</v>
      </c>
      <c r="E8870" t="s">
        <v>10693</v>
      </c>
      <c r="F8870">
        <v>0.99</v>
      </c>
      <c r="G8870">
        <v>118.8</v>
      </c>
      <c r="H8870">
        <v>120</v>
      </c>
      <c r="I8870" t="s">
        <v>23274</v>
      </c>
      <c r="J8870">
        <v>0</v>
      </c>
      <c r="K8870">
        <v>0</v>
      </c>
      <c r="L8870" t="s">
        <v>10731</v>
      </c>
      <c r="M8870">
        <v>43354</v>
      </c>
      <c r="N8870" t="s">
        <v>10746</v>
      </c>
      <c r="O8870" t="s">
        <v>10747</v>
      </c>
      <c r="Q8870" t="s">
        <v>10748</v>
      </c>
      <c r="S8870" t="s">
        <v>10749</v>
      </c>
      <c r="T8870">
        <v>43102.456875000003</v>
      </c>
    </row>
    <row r="8871" spans="1:20" x14ac:dyDescent="0.25">
      <c r="A8871" t="s">
        <v>7110</v>
      </c>
      <c r="B8871" t="s">
        <v>24121</v>
      </c>
      <c r="C8871" t="s">
        <v>10751</v>
      </c>
      <c r="D8871" t="s">
        <v>12566</v>
      </c>
      <c r="E8871" t="s">
        <v>10836</v>
      </c>
      <c r="F8871">
        <v>1.19</v>
      </c>
      <c r="G8871">
        <v>142.80000000000001</v>
      </c>
      <c r="H8871">
        <v>120</v>
      </c>
      <c r="I8871" t="s">
        <v>23274</v>
      </c>
      <c r="J8871">
        <v>0</v>
      </c>
      <c r="K8871">
        <v>0</v>
      </c>
      <c r="L8871" t="s">
        <v>11395</v>
      </c>
      <c r="M8871">
        <v>43552</v>
      </c>
      <c r="N8871" t="s">
        <v>10686</v>
      </c>
      <c r="O8871" t="s">
        <v>10687</v>
      </c>
      <c r="Q8871" t="s">
        <v>10688</v>
      </c>
      <c r="S8871" t="s">
        <v>10689</v>
      </c>
      <c r="T8871">
        <v>43102.456886574102</v>
      </c>
    </row>
    <row r="8872" spans="1:20" x14ac:dyDescent="0.25">
      <c r="A8872" t="s">
        <v>7111</v>
      </c>
      <c r="B8872" t="s">
        <v>24122</v>
      </c>
      <c r="C8872" t="s">
        <v>10751</v>
      </c>
      <c r="D8872" t="s">
        <v>12566</v>
      </c>
      <c r="E8872" t="s">
        <v>10693</v>
      </c>
      <c r="F8872">
        <v>0.59</v>
      </c>
      <c r="G8872">
        <v>70.8</v>
      </c>
      <c r="H8872">
        <v>120</v>
      </c>
      <c r="I8872" t="s">
        <v>23274</v>
      </c>
      <c r="J8872">
        <v>0</v>
      </c>
      <c r="K8872">
        <v>0</v>
      </c>
      <c r="L8872" t="s">
        <v>11982</v>
      </c>
      <c r="M8872">
        <v>43572</v>
      </c>
      <c r="N8872" t="s">
        <v>10686</v>
      </c>
      <c r="O8872" t="s">
        <v>10687</v>
      </c>
      <c r="Q8872" t="s">
        <v>10688</v>
      </c>
      <c r="S8872" t="s">
        <v>10689</v>
      </c>
      <c r="T8872">
        <v>43102.456956018497</v>
      </c>
    </row>
    <row r="8873" spans="1:20" x14ac:dyDescent="0.25">
      <c r="A8873" t="s">
        <v>7112</v>
      </c>
      <c r="B8873" t="s">
        <v>24123</v>
      </c>
      <c r="C8873" t="s">
        <v>10751</v>
      </c>
      <c r="D8873" t="s">
        <v>12566</v>
      </c>
      <c r="E8873" t="s">
        <v>10836</v>
      </c>
      <c r="F8873">
        <v>2.39</v>
      </c>
      <c r="G8873">
        <v>114.72</v>
      </c>
      <c r="H8873">
        <v>48</v>
      </c>
      <c r="I8873" t="s">
        <v>23274</v>
      </c>
      <c r="J8873">
        <v>3</v>
      </c>
      <c r="K8873">
        <v>0</v>
      </c>
      <c r="L8873" t="s">
        <v>16375</v>
      </c>
      <c r="M8873">
        <v>44055</v>
      </c>
      <c r="N8873" t="s">
        <v>11359</v>
      </c>
      <c r="O8873" t="s">
        <v>10762</v>
      </c>
      <c r="P8873" t="s">
        <v>10701</v>
      </c>
      <c r="Q8873" t="s">
        <v>10763</v>
      </c>
      <c r="R8873" t="s">
        <v>10702</v>
      </c>
      <c r="S8873" t="s">
        <v>11360</v>
      </c>
      <c r="T8873">
        <v>43102.457002314797</v>
      </c>
    </row>
    <row r="8874" spans="1:20" x14ac:dyDescent="0.25">
      <c r="A8874" t="s">
        <v>7113</v>
      </c>
      <c r="B8874" t="s">
        <v>24124</v>
      </c>
      <c r="C8874" t="s">
        <v>10681</v>
      </c>
      <c r="D8874" t="s">
        <v>10683</v>
      </c>
      <c r="E8874" t="s">
        <v>10685</v>
      </c>
      <c r="F8874">
        <v>2.99</v>
      </c>
      <c r="G8874">
        <v>143.52000000000001</v>
      </c>
      <c r="H8874">
        <v>48</v>
      </c>
      <c r="I8874" t="s">
        <v>23274</v>
      </c>
      <c r="J8874">
        <v>0</v>
      </c>
      <c r="K8874">
        <v>0</v>
      </c>
      <c r="L8874" t="s">
        <v>10727</v>
      </c>
      <c r="M8874">
        <v>44992</v>
      </c>
      <c r="N8874" t="s">
        <v>12700</v>
      </c>
      <c r="S8874" t="s">
        <v>12699</v>
      </c>
      <c r="T8874">
        <v>43102.456944444399</v>
      </c>
    </row>
    <row r="8875" spans="1:20" x14ac:dyDescent="0.25">
      <c r="A8875" t="s">
        <v>24125</v>
      </c>
      <c r="B8875" t="s">
        <v>23570</v>
      </c>
      <c r="C8875" t="s">
        <v>10691</v>
      </c>
      <c r="D8875" t="s">
        <v>13204</v>
      </c>
      <c r="E8875" t="s">
        <v>10693</v>
      </c>
      <c r="F8875">
        <v>1.5</v>
      </c>
      <c r="G8875">
        <v>1.5</v>
      </c>
      <c r="H8875">
        <v>1</v>
      </c>
      <c r="I8875" t="s">
        <v>23274</v>
      </c>
      <c r="J8875">
        <v>0</v>
      </c>
      <c r="K8875">
        <v>0</v>
      </c>
      <c r="L8875" t="s">
        <v>10831</v>
      </c>
      <c r="M8875">
        <v>44127</v>
      </c>
      <c r="N8875" t="s">
        <v>12796</v>
      </c>
      <c r="O8875" t="s">
        <v>10701</v>
      </c>
      <c r="Q8875" t="s">
        <v>10702</v>
      </c>
      <c r="S8875" t="s">
        <v>12797</v>
      </c>
      <c r="T8875">
        <v>43102.456956018497</v>
      </c>
    </row>
    <row r="8876" spans="1:20" x14ac:dyDescent="0.25">
      <c r="A8876" t="s">
        <v>7114</v>
      </c>
      <c r="B8876" t="s">
        <v>24126</v>
      </c>
      <c r="C8876" t="s">
        <v>10751</v>
      </c>
      <c r="D8876" t="s">
        <v>12566</v>
      </c>
      <c r="E8876" t="s">
        <v>10836</v>
      </c>
      <c r="F8876">
        <v>1.19</v>
      </c>
      <c r="G8876">
        <v>142.80000000000001</v>
      </c>
      <c r="H8876">
        <v>120</v>
      </c>
      <c r="I8876" t="s">
        <v>23274</v>
      </c>
      <c r="J8876">
        <v>0</v>
      </c>
      <c r="K8876">
        <v>0</v>
      </c>
      <c r="L8876" t="s">
        <v>10831</v>
      </c>
      <c r="N8876" t="s">
        <v>10781</v>
      </c>
      <c r="O8876" t="s">
        <v>10782</v>
      </c>
      <c r="Q8876" t="s">
        <v>10783</v>
      </c>
      <c r="S8876" t="s">
        <v>10784</v>
      </c>
      <c r="T8876">
        <v>43102.456956018497</v>
      </c>
    </row>
    <row r="8877" spans="1:20" x14ac:dyDescent="0.25">
      <c r="A8877" t="s">
        <v>7115</v>
      </c>
      <c r="B8877" t="s">
        <v>24127</v>
      </c>
      <c r="C8877" t="s">
        <v>10751</v>
      </c>
      <c r="D8877" t="s">
        <v>12566</v>
      </c>
      <c r="E8877" t="s">
        <v>10836</v>
      </c>
      <c r="F8877">
        <v>1.79</v>
      </c>
      <c r="G8877">
        <v>214.8</v>
      </c>
      <c r="H8877">
        <v>120</v>
      </c>
      <c r="I8877" t="s">
        <v>23274</v>
      </c>
      <c r="J8877">
        <v>0</v>
      </c>
      <c r="K8877">
        <v>0</v>
      </c>
      <c r="L8877" t="s">
        <v>10717</v>
      </c>
      <c r="M8877">
        <v>44076</v>
      </c>
      <c r="N8877" t="s">
        <v>10803</v>
      </c>
      <c r="O8877" t="s">
        <v>10782</v>
      </c>
      <c r="Q8877" t="s">
        <v>10783</v>
      </c>
      <c r="S8877" t="s">
        <v>10804</v>
      </c>
      <c r="T8877">
        <v>43102.456921296303</v>
      </c>
    </row>
    <row r="8878" spans="1:20" x14ac:dyDescent="0.25">
      <c r="A8878" t="s">
        <v>7116</v>
      </c>
      <c r="B8878" t="s">
        <v>24128</v>
      </c>
      <c r="C8878" t="s">
        <v>10751</v>
      </c>
      <c r="D8878" t="s">
        <v>12566</v>
      </c>
      <c r="E8878" t="s">
        <v>10836</v>
      </c>
      <c r="F8878">
        <v>1.79</v>
      </c>
      <c r="G8878">
        <v>214.8</v>
      </c>
      <c r="H8878">
        <v>120</v>
      </c>
      <c r="I8878" t="s">
        <v>23274</v>
      </c>
      <c r="J8878">
        <v>0</v>
      </c>
      <c r="K8878">
        <v>0</v>
      </c>
      <c r="L8878" t="s">
        <v>10717</v>
      </c>
      <c r="M8878">
        <v>44076</v>
      </c>
      <c r="N8878" t="s">
        <v>10803</v>
      </c>
      <c r="O8878" t="s">
        <v>10782</v>
      </c>
      <c r="Q8878" t="s">
        <v>10783</v>
      </c>
      <c r="S8878" t="s">
        <v>10804</v>
      </c>
      <c r="T8878">
        <v>43102.456921296303</v>
      </c>
    </row>
    <row r="8879" spans="1:20" x14ac:dyDescent="0.25">
      <c r="A8879" t="s">
        <v>10160</v>
      </c>
      <c r="B8879" t="s">
        <v>24129</v>
      </c>
      <c r="C8879" t="s">
        <v>10691</v>
      </c>
      <c r="D8879" t="s">
        <v>12566</v>
      </c>
      <c r="E8879" t="s">
        <v>10693</v>
      </c>
      <c r="F8879">
        <v>1.79</v>
      </c>
      <c r="G8879">
        <v>214.8</v>
      </c>
      <c r="H8879">
        <v>120</v>
      </c>
      <c r="I8879" t="s">
        <v>23274</v>
      </c>
      <c r="J8879">
        <v>0</v>
      </c>
      <c r="K8879">
        <v>0</v>
      </c>
      <c r="L8879" t="s">
        <v>10717</v>
      </c>
      <c r="M8879">
        <v>44076</v>
      </c>
      <c r="N8879" t="s">
        <v>10803</v>
      </c>
      <c r="O8879" t="s">
        <v>10782</v>
      </c>
      <c r="Q8879" t="s">
        <v>10783</v>
      </c>
      <c r="S8879" t="s">
        <v>10804</v>
      </c>
      <c r="T8879">
        <v>43102.456921296303</v>
      </c>
    </row>
    <row r="8880" spans="1:20" x14ac:dyDescent="0.25">
      <c r="A8880" t="s">
        <v>10161</v>
      </c>
      <c r="B8880" t="s">
        <v>24130</v>
      </c>
      <c r="C8880" t="s">
        <v>10691</v>
      </c>
      <c r="D8880" t="s">
        <v>12566</v>
      </c>
      <c r="E8880" t="s">
        <v>10693</v>
      </c>
      <c r="F8880">
        <v>0.59</v>
      </c>
      <c r="G8880">
        <v>70.8</v>
      </c>
      <c r="H8880">
        <v>120</v>
      </c>
      <c r="I8880" t="s">
        <v>23274</v>
      </c>
      <c r="J8880">
        <v>0</v>
      </c>
      <c r="K8880">
        <v>0</v>
      </c>
      <c r="L8880" t="s">
        <v>10791</v>
      </c>
      <c r="M8880">
        <v>44132</v>
      </c>
      <c r="N8880" t="s">
        <v>10686</v>
      </c>
      <c r="O8880" t="s">
        <v>10687</v>
      </c>
      <c r="Q8880" t="s">
        <v>10688</v>
      </c>
      <c r="S8880" t="s">
        <v>10689</v>
      </c>
      <c r="T8880">
        <v>43102.456967592603</v>
      </c>
    </row>
    <row r="8881" spans="1:20" x14ac:dyDescent="0.25">
      <c r="A8881" t="s">
        <v>7117</v>
      </c>
      <c r="B8881" t="s">
        <v>24131</v>
      </c>
      <c r="C8881" t="s">
        <v>10751</v>
      </c>
      <c r="D8881" t="s">
        <v>12566</v>
      </c>
      <c r="E8881" t="s">
        <v>10693</v>
      </c>
      <c r="F8881">
        <v>0.59</v>
      </c>
      <c r="G8881">
        <v>70.8</v>
      </c>
      <c r="H8881">
        <v>120</v>
      </c>
      <c r="I8881" t="s">
        <v>23274</v>
      </c>
      <c r="J8881">
        <v>0</v>
      </c>
      <c r="K8881">
        <v>0</v>
      </c>
      <c r="L8881" t="s">
        <v>10791</v>
      </c>
      <c r="M8881">
        <v>44138</v>
      </c>
      <c r="N8881" t="s">
        <v>10686</v>
      </c>
      <c r="O8881" t="s">
        <v>10687</v>
      </c>
      <c r="Q8881" t="s">
        <v>10688</v>
      </c>
      <c r="S8881" t="s">
        <v>10689</v>
      </c>
      <c r="T8881">
        <v>43102.456967592603</v>
      </c>
    </row>
    <row r="8882" spans="1:20" x14ac:dyDescent="0.25">
      <c r="A8882" t="s">
        <v>7118</v>
      </c>
      <c r="B8882" t="s">
        <v>24132</v>
      </c>
      <c r="C8882" t="s">
        <v>10751</v>
      </c>
      <c r="D8882" t="s">
        <v>12566</v>
      </c>
      <c r="E8882" t="s">
        <v>10836</v>
      </c>
      <c r="F8882">
        <v>0.59</v>
      </c>
      <c r="G8882">
        <v>70.8</v>
      </c>
      <c r="H8882">
        <v>120</v>
      </c>
      <c r="I8882" t="s">
        <v>23274</v>
      </c>
      <c r="J8882">
        <v>0</v>
      </c>
      <c r="K8882">
        <v>0</v>
      </c>
      <c r="L8882" t="s">
        <v>10791</v>
      </c>
      <c r="M8882">
        <v>44138</v>
      </c>
      <c r="N8882" t="s">
        <v>10686</v>
      </c>
      <c r="O8882" t="s">
        <v>10687</v>
      </c>
      <c r="Q8882" t="s">
        <v>10688</v>
      </c>
      <c r="S8882" t="s">
        <v>10689</v>
      </c>
      <c r="T8882">
        <v>43102.456967592603</v>
      </c>
    </row>
    <row r="8883" spans="1:20" x14ac:dyDescent="0.25">
      <c r="A8883" t="s">
        <v>7119</v>
      </c>
      <c r="B8883" t="s">
        <v>24133</v>
      </c>
      <c r="C8883" t="s">
        <v>10751</v>
      </c>
      <c r="D8883" t="s">
        <v>12566</v>
      </c>
      <c r="E8883" t="s">
        <v>10693</v>
      </c>
      <c r="F8883">
        <v>0.59</v>
      </c>
      <c r="G8883">
        <v>70.8</v>
      </c>
      <c r="H8883">
        <v>120</v>
      </c>
      <c r="I8883" t="s">
        <v>23274</v>
      </c>
      <c r="J8883">
        <v>0</v>
      </c>
      <c r="K8883">
        <v>0</v>
      </c>
      <c r="L8883" t="s">
        <v>10833</v>
      </c>
      <c r="M8883">
        <v>44138</v>
      </c>
      <c r="N8883" t="s">
        <v>10686</v>
      </c>
      <c r="O8883" t="s">
        <v>10687</v>
      </c>
      <c r="Q8883" t="s">
        <v>10688</v>
      </c>
      <c r="S8883" t="s">
        <v>10689</v>
      </c>
      <c r="T8883">
        <v>43102.456967592603</v>
      </c>
    </row>
    <row r="8884" spans="1:20" x14ac:dyDescent="0.25">
      <c r="A8884" t="s">
        <v>7120</v>
      </c>
      <c r="B8884" t="s">
        <v>24134</v>
      </c>
      <c r="C8884" t="s">
        <v>10751</v>
      </c>
      <c r="D8884" t="s">
        <v>12566</v>
      </c>
      <c r="E8884" t="s">
        <v>10693</v>
      </c>
      <c r="F8884">
        <v>0.59</v>
      </c>
      <c r="G8884">
        <v>70.8</v>
      </c>
      <c r="H8884">
        <v>120</v>
      </c>
      <c r="I8884" t="s">
        <v>23274</v>
      </c>
      <c r="J8884">
        <v>0</v>
      </c>
      <c r="K8884">
        <v>0</v>
      </c>
      <c r="L8884" t="s">
        <v>10791</v>
      </c>
      <c r="M8884">
        <v>44138</v>
      </c>
      <c r="N8884" t="s">
        <v>10686</v>
      </c>
      <c r="O8884" t="s">
        <v>10687</v>
      </c>
      <c r="Q8884" t="s">
        <v>10688</v>
      </c>
      <c r="S8884" t="s">
        <v>10689</v>
      </c>
      <c r="T8884">
        <v>43102.456967592603</v>
      </c>
    </row>
    <row r="8885" spans="1:20" x14ac:dyDescent="0.25">
      <c r="A8885" t="s">
        <v>10162</v>
      </c>
      <c r="B8885" t="s">
        <v>24135</v>
      </c>
      <c r="C8885" t="s">
        <v>10751</v>
      </c>
      <c r="D8885" t="s">
        <v>12566</v>
      </c>
      <c r="E8885" t="s">
        <v>10836</v>
      </c>
      <c r="F8885">
        <v>0.59</v>
      </c>
      <c r="G8885">
        <v>70.8</v>
      </c>
      <c r="H8885">
        <v>120</v>
      </c>
      <c r="I8885" t="s">
        <v>23274</v>
      </c>
      <c r="J8885">
        <v>0</v>
      </c>
      <c r="K8885">
        <v>0</v>
      </c>
      <c r="L8885" t="s">
        <v>10791</v>
      </c>
      <c r="M8885">
        <v>44138</v>
      </c>
      <c r="N8885" t="s">
        <v>10686</v>
      </c>
      <c r="O8885" t="s">
        <v>10687</v>
      </c>
      <c r="Q8885" t="s">
        <v>10688</v>
      </c>
      <c r="S8885" t="s">
        <v>10689</v>
      </c>
      <c r="T8885">
        <v>43102.456967592603</v>
      </c>
    </row>
    <row r="8886" spans="1:20" x14ac:dyDescent="0.25">
      <c r="A8886" t="s">
        <v>7121</v>
      </c>
      <c r="B8886" t="s">
        <v>24136</v>
      </c>
      <c r="C8886" t="s">
        <v>10751</v>
      </c>
      <c r="D8886" t="s">
        <v>12566</v>
      </c>
      <c r="E8886" t="s">
        <v>10693</v>
      </c>
      <c r="F8886">
        <v>0.47</v>
      </c>
      <c r="G8886">
        <v>28.2</v>
      </c>
      <c r="H8886">
        <v>60</v>
      </c>
      <c r="I8886" t="s">
        <v>23274</v>
      </c>
      <c r="J8886">
        <v>0</v>
      </c>
      <c r="K8886">
        <v>0</v>
      </c>
      <c r="L8886" t="s">
        <v>10831</v>
      </c>
      <c r="M8886">
        <v>44145</v>
      </c>
      <c r="N8886" t="s">
        <v>10686</v>
      </c>
      <c r="O8886" t="s">
        <v>10687</v>
      </c>
      <c r="Q8886" t="s">
        <v>10688</v>
      </c>
      <c r="S8886" t="s">
        <v>10689</v>
      </c>
      <c r="T8886">
        <v>43102.456956018497</v>
      </c>
    </row>
    <row r="8887" spans="1:20" x14ac:dyDescent="0.25">
      <c r="A8887" t="s">
        <v>7122</v>
      </c>
      <c r="B8887" t="s">
        <v>24137</v>
      </c>
      <c r="C8887" t="s">
        <v>10751</v>
      </c>
      <c r="D8887" t="s">
        <v>12566</v>
      </c>
      <c r="E8887" t="s">
        <v>10836</v>
      </c>
      <c r="F8887">
        <v>0.59</v>
      </c>
      <c r="G8887">
        <v>35.4</v>
      </c>
      <c r="H8887">
        <v>60</v>
      </c>
      <c r="I8887" t="s">
        <v>23274</v>
      </c>
      <c r="J8887">
        <v>0</v>
      </c>
      <c r="K8887">
        <v>0</v>
      </c>
      <c r="L8887" t="s">
        <v>10788</v>
      </c>
      <c r="M8887">
        <v>44145</v>
      </c>
      <c r="N8887" t="s">
        <v>10686</v>
      </c>
      <c r="O8887" t="s">
        <v>10687</v>
      </c>
      <c r="Q8887" t="s">
        <v>10688</v>
      </c>
      <c r="S8887" t="s">
        <v>10689</v>
      </c>
      <c r="T8887">
        <v>43102.456921296303</v>
      </c>
    </row>
    <row r="8888" spans="1:20" x14ac:dyDescent="0.25">
      <c r="A8888" t="s">
        <v>7123</v>
      </c>
      <c r="B8888" t="s">
        <v>24138</v>
      </c>
      <c r="C8888" t="s">
        <v>10751</v>
      </c>
      <c r="D8888" t="s">
        <v>12566</v>
      </c>
      <c r="E8888" t="s">
        <v>10693</v>
      </c>
      <c r="F8888">
        <v>0.59</v>
      </c>
      <c r="G8888">
        <v>35.4</v>
      </c>
      <c r="H8888">
        <v>60</v>
      </c>
      <c r="I8888" t="s">
        <v>23274</v>
      </c>
      <c r="J8888">
        <v>0</v>
      </c>
      <c r="K8888">
        <v>0</v>
      </c>
      <c r="L8888" t="s">
        <v>10788</v>
      </c>
      <c r="M8888">
        <v>44145</v>
      </c>
      <c r="N8888" t="s">
        <v>10686</v>
      </c>
      <c r="O8888" t="s">
        <v>10687</v>
      </c>
      <c r="Q8888" t="s">
        <v>10688</v>
      </c>
      <c r="S8888" t="s">
        <v>10689</v>
      </c>
      <c r="T8888">
        <v>43102.456921296303</v>
      </c>
    </row>
    <row r="8889" spans="1:20" x14ac:dyDescent="0.25">
      <c r="A8889" t="s">
        <v>24139</v>
      </c>
      <c r="B8889" t="s">
        <v>24140</v>
      </c>
      <c r="C8889" t="s">
        <v>10691</v>
      </c>
      <c r="D8889" t="s">
        <v>12566</v>
      </c>
      <c r="E8889" t="s">
        <v>10693</v>
      </c>
      <c r="F8889">
        <v>3.49</v>
      </c>
      <c r="G8889">
        <v>279.2</v>
      </c>
      <c r="H8889">
        <v>80</v>
      </c>
      <c r="I8889" t="s">
        <v>23274</v>
      </c>
      <c r="J8889">
        <v>0</v>
      </c>
      <c r="K8889">
        <v>0</v>
      </c>
      <c r="L8889" t="s">
        <v>10745</v>
      </c>
      <c r="M8889">
        <v>44182</v>
      </c>
      <c r="N8889" t="s">
        <v>10803</v>
      </c>
      <c r="O8889" t="s">
        <v>10782</v>
      </c>
      <c r="Q8889" t="s">
        <v>10783</v>
      </c>
      <c r="S8889" t="s">
        <v>10804</v>
      </c>
      <c r="T8889">
        <v>43102.456898148099</v>
      </c>
    </row>
    <row r="8890" spans="1:20" x14ac:dyDescent="0.25">
      <c r="A8890" t="s">
        <v>7124</v>
      </c>
      <c r="B8890" t="s">
        <v>24141</v>
      </c>
      <c r="C8890" t="s">
        <v>10681</v>
      </c>
      <c r="D8890" t="s">
        <v>10683</v>
      </c>
      <c r="E8890" t="s">
        <v>10685</v>
      </c>
      <c r="F8890">
        <v>2.99</v>
      </c>
      <c r="G8890">
        <v>143.52000000000001</v>
      </c>
      <c r="H8890">
        <v>48</v>
      </c>
      <c r="I8890" t="s">
        <v>23274</v>
      </c>
      <c r="J8890">
        <v>0</v>
      </c>
      <c r="K8890">
        <v>0</v>
      </c>
      <c r="L8890" t="s">
        <v>10727</v>
      </c>
      <c r="M8890">
        <v>44992</v>
      </c>
      <c r="N8890" t="s">
        <v>12700</v>
      </c>
      <c r="S8890" t="s">
        <v>12699</v>
      </c>
      <c r="T8890">
        <v>43102.456944444399</v>
      </c>
    </row>
    <row r="8891" spans="1:20" x14ac:dyDescent="0.25">
      <c r="A8891" t="s">
        <v>10163</v>
      </c>
      <c r="B8891" t="s">
        <v>24142</v>
      </c>
      <c r="C8891" t="s">
        <v>10751</v>
      </c>
      <c r="D8891" t="s">
        <v>12566</v>
      </c>
      <c r="E8891" t="s">
        <v>10693</v>
      </c>
      <c r="F8891">
        <v>0.51</v>
      </c>
      <c r="G8891">
        <v>61.2</v>
      </c>
      <c r="H8891">
        <v>120</v>
      </c>
      <c r="I8891" t="s">
        <v>23274</v>
      </c>
      <c r="J8891">
        <v>0</v>
      </c>
      <c r="K8891">
        <v>0</v>
      </c>
      <c r="L8891" t="s">
        <v>10692</v>
      </c>
      <c r="M8891">
        <v>44467</v>
      </c>
      <c r="N8891" t="s">
        <v>18683</v>
      </c>
      <c r="S8891" t="s">
        <v>18684</v>
      </c>
      <c r="T8891">
        <v>43102.456956018497</v>
      </c>
    </row>
    <row r="8892" spans="1:20" x14ac:dyDescent="0.25">
      <c r="A8892" t="s">
        <v>10164</v>
      </c>
      <c r="B8892" t="s">
        <v>24143</v>
      </c>
      <c r="C8892" t="s">
        <v>10751</v>
      </c>
      <c r="D8892" t="s">
        <v>12566</v>
      </c>
      <c r="E8892" t="s">
        <v>10753</v>
      </c>
      <c r="F8892">
        <v>0.86</v>
      </c>
      <c r="G8892">
        <v>103.2</v>
      </c>
      <c r="H8892">
        <v>120</v>
      </c>
      <c r="I8892" t="s">
        <v>23274</v>
      </c>
      <c r="J8892">
        <v>0</v>
      </c>
      <c r="K8892">
        <v>0</v>
      </c>
      <c r="L8892" t="s">
        <v>16920</v>
      </c>
      <c r="M8892">
        <v>44467</v>
      </c>
      <c r="N8892" t="s">
        <v>18683</v>
      </c>
      <c r="S8892" t="s">
        <v>18684</v>
      </c>
      <c r="T8892">
        <v>43102.456967592603</v>
      </c>
    </row>
    <row r="8893" spans="1:20" x14ac:dyDescent="0.25">
      <c r="A8893" t="s">
        <v>24144</v>
      </c>
      <c r="B8893" t="s">
        <v>24145</v>
      </c>
      <c r="C8893" t="s">
        <v>10691</v>
      </c>
      <c r="D8893" t="s">
        <v>12566</v>
      </c>
      <c r="E8893" t="s">
        <v>10693</v>
      </c>
      <c r="F8893">
        <v>0.86</v>
      </c>
      <c r="G8893">
        <v>103.2</v>
      </c>
      <c r="H8893">
        <v>120</v>
      </c>
      <c r="I8893" t="s">
        <v>23274</v>
      </c>
      <c r="J8893">
        <v>0</v>
      </c>
      <c r="K8893">
        <v>0</v>
      </c>
      <c r="L8893" t="s">
        <v>16920</v>
      </c>
      <c r="M8893">
        <v>44467</v>
      </c>
      <c r="N8893" t="s">
        <v>18683</v>
      </c>
      <c r="S8893" t="s">
        <v>18684</v>
      </c>
      <c r="T8893">
        <v>43102.456967592603</v>
      </c>
    </row>
    <row r="8894" spans="1:20" x14ac:dyDescent="0.25">
      <c r="A8894" t="s">
        <v>10165</v>
      </c>
      <c r="B8894" t="s">
        <v>24146</v>
      </c>
      <c r="C8894" t="s">
        <v>13217</v>
      </c>
      <c r="D8894" t="s">
        <v>12566</v>
      </c>
      <c r="E8894" t="s">
        <v>10685</v>
      </c>
      <c r="F8894">
        <v>5.99</v>
      </c>
      <c r="G8894">
        <v>167.72</v>
      </c>
      <c r="H8894">
        <v>28</v>
      </c>
      <c r="I8894" t="s">
        <v>23274</v>
      </c>
      <c r="J8894">
        <v>0</v>
      </c>
      <c r="K8894">
        <v>0</v>
      </c>
      <c r="L8894" t="s">
        <v>10727</v>
      </c>
      <c r="M8894">
        <v>44609</v>
      </c>
      <c r="N8894" t="s">
        <v>18099</v>
      </c>
      <c r="S8894" t="s">
        <v>18100</v>
      </c>
      <c r="T8894">
        <v>43102.456944444399</v>
      </c>
    </row>
    <row r="8895" spans="1:20" x14ac:dyDescent="0.25">
      <c r="A8895" t="s">
        <v>10166</v>
      </c>
      <c r="B8895" t="s">
        <v>24147</v>
      </c>
      <c r="C8895" t="s">
        <v>10751</v>
      </c>
      <c r="D8895" t="s">
        <v>13204</v>
      </c>
      <c r="E8895" t="s">
        <v>10693</v>
      </c>
      <c r="F8895">
        <v>2.39</v>
      </c>
      <c r="G8895">
        <v>71.7</v>
      </c>
      <c r="H8895">
        <v>30</v>
      </c>
      <c r="I8895" t="s">
        <v>23274</v>
      </c>
      <c r="J8895">
        <v>0</v>
      </c>
      <c r="K8895">
        <v>0</v>
      </c>
      <c r="L8895" t="s">
        <v>10862</v>
      </c>
      <c r="M8895">
        <v>44693</v>
      </c>
      <c r="N8895" t="s">
        <v>10686</v>
      </c>
      <c r="O8895" t="s">
        <v>10687</v>
      </c>
      <c r="Q8895" t="s">
        <v>10688</v>
      </c>
      <c r="S8895" t="s">
        <v>10689</v>
      </c>
      <c r="T8895">
        <v>43102.456909722197</v>
      </c>
    </row>
    <row r="8896" spans="1:20" x14ac:dyDescent="0.25">
      <c r="A8896" t="s">
        <v>24148</v>
      </c>
      <c r="B8896" t="s">
        <v>24149</v>
      </c>
      <c r="C8896" t="s">
        <v>10691</v>
      </c>
      <c r="D8896" t="s">
        <v>12566</v>
      </c>
      <c r="E8896" t="s">
        <v>10693</v>
      </c>
      <c r="F8896">
        <v>0.99</v>
      </c>
      <c r="G8896">
        <v>118.8</v>
      </c>
      <c r="H8896">
        <v>120</v>
      </c>
      <c r="I8896" t="s">
        <v>23274</v>
      </c>
      <c r="J8896">
        <v>0</v>
      </c>
      <c r="K8896">
        <v>0</v>
      </c>
      <c r="L8896" t="s">
        <v>10791</v>
      </c>
      <c r="M8896">
        <v>44693</v>
      </c>
      <c r="N8896" t="s">
        <v>10686</v>
      </c>
      <c r="O8896" t="s">
        <v>10687</v>
      </c>
      <c r="Q8896" t="s">
        <v>10688</v>
      </c>
      <c r="S8896" t="s">
        <v>10689</v>
      </c>
      <c r="T8896">
        <v>43102.456967592603</v>
      </c>
    </row>
    <row r="8897" spans="1:20" x14ac:dyDescent="0.25">
      <c r="A8897" t="s">
        <v>7125</v>
      </c>
      <c r="B8897" t="s">
        <v>24150</v>
      </c>
      <c r="C8897" t="s">
        <v>13217</v>
      </c>
      <c r="D8897" t="s">
        <v>12566</v>
      </c>
      <c r="E8897" t="s">
        <v>10753</v>
      </c>
      <c r="F8897">
        <v>0.59</v>
      </c>
      <c r="G8897">
        <v>70.8</v>
      </c>
      <c r="H8897">
        <v>120</v>
      </c>
      <c r="I8897" t="s">
        <v>23274</v>
      </c>
      <c r="J8897">
        <v>0</v>
      </c>
      <c r="K8897">
        <v>0</v>
      </c>
      <c r="L8897" t="s">
        <v>10791</v>
      </c>
      <c r="M8897">
        <v>44693</v>
      </c>
      <c r="N8897" t="s">
        <v>10686</v>
      </c>
      <c r="O8897" t="s">
        <v>10687</v>
      </c>
      <c r="Q8897" t="s">
        <v>10688</v>
      </c>
      <c r="S8897" t="s">
        <v>10689</v>
      </c>
      <c r="T8897">
        <v>43102.456967592603</v>
      </c>
    </row>
    <row r="8898" spans="1:20" x14ac:dyDescent="0.25">
      <c r="A8898" t="s">
        <v>24151</v>
      </c>
      <c r="B8898" t="s">
        <v>24152</v>
      </c>
      <c r="C8898" t="s">
        <v>10691</v>
      </c>
      <c r="D8898" t="s">
        <v>13204</v>
      </c>
      <c r="E8898" t="s">
        <v>10693</v>
      </c>
      <c r="F8898">
        <v>2.99</v>
      </c>
      <c r="G8898">
        <v>143.52000000000001</v>
      </c>
      <c r="H8898">
        <v>48</v>
      </c>
      <c r="I8898" t="s">
        <v>23274</v>
      </c>
      <c r="J8898">
        <v>0</v>
      </c>
      <c r="K8898">
        <v>0</v>
      </c>
      <c r="L8898" t="s">
        <v>10727</v>
      </c>
      <c r="M8898">
        <v>44879</v>
      </c>
      <c r="N8898" t="s">
        <v>10728</v>
      </c>
      <c r="O8898" t="s">
        <v>10701</v>
      </c>
      <c r="Q8898" t="s">
        <v>10702</v>
      </c>
      <c r="S8898" t="s">
        <v>10729</v>
      </c>
      <c r="T8898">
        <v>43102.456944444399</v>
      </c>
    </row>
    <row r="8899" spans="1:20" x14ac:dyDescent="0.25">
      <c r="A8899" t="s">
        <v>7126</v>
      </c>
      <c r="B8899" t="s">
        <v>24153</v>
      </c>
      <c r="C8899" t="s">
        <v>10691</v>
      </c>
      <c r="D8899" t="s">
        <v>10683</v>
      </c>
      <c r="E8899" t="s">
        <v>10836</v>
      </c>
      <c r="F8899">
        <v>2.99</v>
      </c>
      <c r="G8899">
        <v>143.52000000000001</v>
      </c>
      <c r="H8899">
        <v>48</v>
      </c>
      <c r="I8899" t="s">
        <v>23274</v>
      </c>
      <c r="J8899">
        <v>0</v>
      </c>
      <c r="K8899">
        <v>0</v>
      </c>
      <c r="L8899" t="s">
        <v>10727</v>
      </c>
      <c r="M8899">
        <v>45349</v>
      </c>
      <c r="N8899" t="s">
        <v>10728</v>
      </c>
      <c r="O8899" t="s">
        <v>10701</v>
      </c>
      <c r="Q8899" t="s">
        <v>10702</v>
      </c>
      <c r="S8899" t="s">
        <v>10729</v>
      </c>
      <c r="T8899">
        <v>43102.456944444399</v>
      </c>
    </row>
    <row r="8900" spans="1:20" x14ac:dyDescent="0.25">
      <c r="A8900" t="s">
        <v>7127</v>
      </c>
      <c r="B8900" t="s">
        <v>24153</v>
      </c>
      <c r="C8900" t="s">
        <v>10681</v>
      </c>
      <c r="D8900" t="s">
        <v>10683</v>
      </c>
      <c r="E8900" t="s">
        <v>10685</v>
      </c>
      <c r="F8900">
        <v>2.99</v>
      </c>
      <c r="G8900">
        <v>143.52000000000001</v>
      </c>
      <c r="H8900">
        <v>48</v>
      </c>
      <c r="I8900" t="s">
        <v>23274</v>
      </c>
      <c r="J8900">
        <v>0</v>
      </c>
      <c r="K8900">
        <v>0</v>
      </c>
      <c r="L8900" t="s">
        <v>10727</v>
      </c>
      <c r="M8900">
        <v>45394</v>
      </c>
      <c r="N8900" t="s">
        <v>10728</v>
      </c>
      <c r="O8900" t="s">
        <v>10701</v>
      </c>
      <c r="Q8900" t="s">
        <v>10702</v>
      </c>
      <c r="S8900" t="s">
        <v>10729</v>
      </c>
      <c r="T8900">
        <v>43102.456944444399</v>
      </c>
    </row>
    <row r="8901" spans="1:20" x14ac:dyDescent="0.25">
      <c r="A8901" t="s">
        <v>24154</v>
      </c>
      <c r="B8901" t="s">
        <v>24155</v>
      </c>
      <c r="C8901" t="s">
        <v>19537</v>
      </c>
      <c r="D8901" t="s">
        <v>13204</v>
      </c>
      <c r="E8901" t="s">
        <v>10685</v>
      </c>
      <c r="F8901">
        <v>5.99</v>
      </c>
      <c r="G8901">
        <v>575.04</v>
      </c>
      <c r="H8901">
        <v>96</v>
      </c>
      <c r="I8901" t="s">
        <v>23274</v>
      </c>
      <c r="J8901">
        <v>0</v>
      </c>
      <c r="K8901">
        <v>0</v>
      </c>
      <c r="L8901" t="s">
        <v>11301</v>
      </c>
      <c r="M8901">
        <v>45538</v>
      </c>
      <c r="N8901" t="s">
        <v>15185</v>
      </c>
      <c r="S8901" t="s">
        <v>15186</v>
      </c>
      <c r="T8901">
        <v>43102.456875000003</v>
      </c>
    </row>
    <row r="8902" spans="1:20" x14ac:dyDescent="0.25">
      <c r="A8902" t="s">
        <v>24156</v>
      </c>
      <c r="B8902" t="s">
        <v>24157</v>
      </c>
      <c r="C8902" t="s">
        <v>19537</v>
      </c>
      <c r="D8902" t="s">
        <v>13204</v>
      </c>
      <c r="E8902" t="s">
        <v>10685</v>
      </c>
      <c r="F8902">
        <v>7.99</v>
      </c>
      <c r="G8902">
        <v>575.28</v>
      </c>
      <c r="H8902">
        <v>72</v>
      </c>
      <c r="I8902" t="s">
        <v>23274</v>
      </c>
      <c r="J8902">
        <v>0</v>
      </c>
      <c r="K8902">
        <v>0</v>
      </c>
      <c r="L8902" t="s">
        <v>11172</v>
      </c>
      <c r="M8902">
        <v>45308</v>
      </c>
      <c r="N8902" t="s">
        <v>15185</v>
      </c>
      <c r="S8902" t="s">
        <v>15186</v>
      </c>
      <c r="T8902">
        <v>43102.456886574102</v>
      </c>
    </row>
    <row r="8903" spans="1:20" x14ac:dyDescent="0.25">
      <c r="A8903" t="s">
        <v>10167</v>
      </c>
      <c r="B8903" t="s">
        <v>24158</v>
      </c>
      <c r="C8903" t="s">
        <v>19537</v>
      </c>
      <c r="D8903" t="s">
        <v>13204</v>
      </c>
      <c r="E8903" t="s">
        <v>10685</v>
      </c>
      <c r="F8903">
        <v>10.99</v>
      </c>
      <c r="G8903">
        <v>527.52</v>
      </c>
      <c r="H8903">
        <v>48</v>
      </c>
      <c r="I8903" t="s">
        <v>23274</v>
      </c>
      <c r="J8903">
        <v>0</v>
      </c>
      <c r="K8903">
        <v>0</v>
      </c>
      <c r="L8903" t="s">
        <v>10835</v>
      </c>
      <c r="M8903">
        <v>44725</v>
      </c>
      <c r="N8903" t="s">
        <v>15185</v>
      </c>
      <c r="S8903" t="s">
        <v>15186</v>
      </c>
      <c r="T8903">
        <v>43102.456863425898</v>
      </c>
    </row>
    <row r="8904" spans="1:20" x14ac:dyDescent="0.25">
      <c r="A8904" t="s">
        <v>10168</v>
      </c>
      <c r="B8904" t="s">
        <v>24159</v>
      </c>
      <c r="C8904" t="s">
        <v>19537</v>
      </c>
      <c r="D8904" t="s">
        <v>13204</v>
      </c>
      <c r="E8904" t="s">
        <v>10685</v>
      </c>
      <c r="F8904">
        <v>2.4900000000000002</v>
      </c>
      <c r="G8904">
        <v>119.52</v>
      </c>
      <c r="H8904">
        <v>48</v>
      </c>
      <c r="I8904" t="s">
        <v>23274</v>
      </c>
      <c r="J8904">
        <v>0</v>
      </c>
      <c r="K8904">
        <v>0</v>
      </c>
      <c r="L8904" t="s">
        <v>10831</v>
      </c>
      <c r="M8904">
        <v>44938</v>
      </c>
      <c r="N8904" t="s">
        <v>12441</v>
      </c>
      <c r="O8904" t="s">
        <v>11717</v>
      </c>
      <c r="P8904" t="s">
        <v>10687</v>
      </c>
      <c r="Q8904" t="s">
        <v>11718</v>
      </c>
      <c r="R8904" t="s">
        <v>10688</v>
      </c>
      <c r="S8904" t="s">
        <v>12442</v>
      </c>
      <c r="T8904">
        <v>43102.456956018497</v>
      </c>
    </row>
    <row r="8905" spans="1:20" x14ac:dyDescent="0.25">
      <c r="A8905" t="s">
        <v>10169</v>
      </c>
      <c r="B8905" t="s">
        <v>24160</v>
      </c>
      <c r="C8905" t="s">
        <v>19537</v>
      </c>
      <c r="D8905" t="s">
        <v>13204</v>
      </c>
      <c r="E8905" t="s">
        <v>10685</v>
      </c>
      <c r="F8905">
        <v>3.99</v>
      </c>
      <c r="G8905">
        <v>191.52</v>
      </c>
      <c r="H8905">
        <v>48</v>
      </c>
      <c r="I8905" t="s">
        <v>23274</v>
      </c>
      <c r="J8905">
        <v>0</v>
      </c>
      <c r="K8905">
        <v>0</v>
      </c>
      <c r="L8905" t="s">
        <v>10731</v>
      </c>
      <c r="M8905">
        <v>44938</v>
      </c>
      <c r="N8905" t="s">
        <v>12441</v>
      </c>
      <c r="O8905" t="s">
        <v>11717</v>
      </c>
      <c r="P8905" t="s">
        <v>10687</v>
      </c>
      <c r="Q8905" t="s">
        <v>11718</v>
      </c>
      <c r="R8905" t="s">
        <v>10688</v>
      </c>
      <c r="S8905" t="s">
        <v>12442</v>
      </c>
      <c r="T8905">
        <v>43102.456875000003</v>
      </c>
    </row>
    <row r="8906" spans="1:20" x14ac:dyDescent="0.25">
      <c r="A8906" t="s">
        <v>10170</v>
      </c>
      <c r="B8906" t="s">
        <v>24161</v>
      </c>
      <c r="C8906" t="s">
        <v>19537</v>
      </c>
      <c r="D8906" t="s">
        <v>13204</v>
      </c>
      <c r="E8906" t="s">
        <v>10685</v>
      </c>
      <c r="F8906">
        <v>2.99</v>
      </c>
      <c r="G8906">
        <v>179.4</v>
      </c>
      <c r="H8906">
        <v>60</v>
      </c>
      <c r="I8906" t="s">
        <v>23274</v>
      </c>
      <c r="J8906">
        <v>0</v>
      </c>
      <c r="K8906">
        <v>0</v>
      </c>
      <c r="L8906" t="s">
        <v>10868</v>
      </c>
      <c r="M8906">
        <v>45468</v>
      </c>
      <c r="N8906" t="s">
        <v>11082</v>
      </c>
      <c r="S8906" t="s">
        <v>11083</v>
      </c>
      <c r="T8906">
        <v>43102.456990740699</v>
      </c>
    </row>
    <row r="8907" spans="1:20" x14ac:dyDescent="0.25">
      <c r="A8907" t="s">
        <v>10171</v>
      </c>
      <c r="B8907" t="s">
        <v>24162</v>
      </c>
      <c r="C8907" t="s">
        <v>19537</v>
      </c>
      <c r="D8907" t="s">
        <v>13204</v>
      </c>
      <c r="E8907" t="s">
        <v>10685</v>
      </c>
      <c r="F8907">
        <v>2.99</v>
      </c>
      <c r="G8907">
        <v>179.4</v>
      </c>
      <c r="H8907">
        <v>60</v>
      </c>
      <c r="I8907" t="s">
        <v>23274</v>
      </c>
      <c r="J8907">
        <v>0</v>
      </c>
      <c r="K8907">
        <v>0</v>
      </c>
      <c r="L8907" t="s">
        <v>10883</v>
      </c>
      <c r="M8907">
        <v>45468</v>
      </c>
      <c r="N8907" t="s">
        <v>11082</v>
      </c>
      <c r="S8907" t="s">
        <v>11083</v>
      </c>
      <c r="T8907">
        <v>43102.456979166702</v>
      </c>
    </row>
    <row r="8908" spans="1:20" x14ac:dyDescent="0.25">
      <c r="A8908" t="s">
        <v>7128</v>
      </c>
      <c r="B8908" t="s">
        <v>24163</v>
      </c>
      <c r="C8908" t="s">
        <v>19478</v>
      </c>
      <c r="D8908" t="s">
        <v>13204</v>
      </c>
      <c r="E8908" t="s">
        <v>10685</v>
      </c>
      <c r="F8908">
        <v>2.99</v>
      </c>
      <c r="G8908">
        <v>143.52000000000001</v>
      </c>
      <c r="H8908">
        <v>48</v>
      </c>
      <c r="I8908" t="s">
        <v>23274</v>
      </c>
      <c r="J8908">
        <v>0</v>
      </c>
      <c r="K8908">
        <v>0</v>
      </c>
      <c r="L8908" t="s">
        <v>10727</v>
      </c>
      <c r="M8908">
        <v>44992</v>
      </c>
      <c r="N8908" t="s">
        <v>12700</v>
      </c>
      <c r="S8908" t="s">
        <v>12699</v>
      </c>
      <c r="T8908">
        <v>43102.456944444399</v>
      </c>
    </row>
    <row r="8909" spans="1:20" x14ac:dyDescent="0.25">
      <c r="A8909" t="s">
        <v>7129</v>
      </c>
      <c r="B8909" t="s">
        <v>24164</v>
      </c>
      <c r="C8909" t="s">
        <v>19478</v>
      </c>
      <c r="D8909" t="s">
        <v>13204</v>
      </c>
      <c r="E8909" t="s">
        <v>10685</v>
      </c>
      <c r="F8909">
        <v>2.99</v>
      </c>
      <c r="G8909">
        <v>143.52000000000001</v>
      </c>
      <c r="H8909">
        <v>48</v>
      </c>
      <c r="I8909" t="s">
        <v>23274</v>
      </c>
      <c r="J8909">
        <v>0</v>
      </c>
      <c r="K8909">
        <v>0</v>
      </c>
      <c r="L8909" t="s">
        <v>10727</v>
      </c>
      <c r="M8909">
        <v>44992</v>
      </c>
      <c r="N8909" t="s">
        <v>12700</v>
      </c>
      <c r="S8909" t="s">
        <v>12699</v>
      </c>
      <c r="T8909">
        <v>43102.456944444399</v>
      </c>
    </row>
    <row r="8910" spans="1:20" x14ac:dyDescent="0.25">
      <c r="A8910" t="s">
        <v>7130</v>
      </c>
      <c r="B8910" t="s">
        <v>24165</v>
      </c>
      <c r="C8910" t="s">
        <v>19478</v>
      </c>
      <c r="D8910" t="s">
        <v>13204</v>
      </c>
      <c r="E8910" t="s">
        <v>10685</v>
      </c>
      <c r="F8910">
        <v>2.99</v>
      </c>
      <c r="G8910">
        <v>143.52000000000001</v>
      </c>
      <c r="H8910">
        <v>48</v>
      </c>
      <c r="I8910" t="s">
        <v>23274</v>
      </c>
      <c r="J8910">
        <v>0</v>
      </c>
      <c r="K8910">
        <v>0</v>
      </c>
      <c r="L8910" t="s">
        <v>10727</v>
      </c>
      <c r="M8910">
        <v>44992</v>
      </c>
      <c r="N8910" t="s">
        <v>12700</v>
      </c>
      <c r="S8910" t="s">
        <v>12699</v>
      </c>
      <c r="T8910">
        <v>43102.456944444399</v>
      </c>
    </row>
    <row r="8911" spans="1:20" x14ac:dyDescent="0.25">
      <c r="A8911" t="s">
        <v>10172</v>
      </c>
      <c r="B8911" t="s">
        <v>24166</v>
      </c>
      <c r="C8911" t="s">
        <v>19537</v>
      </c>
      <c r="D8911" t="s">
        <v>13204</v>
      </c>
      <c r="E8911" t="s">
        <v>10685</v>
      </c>
      <c r="F8911">
        <v>5.99</v>
      </c>
      <c r="G8911">
        <v>575.04</v>
      </c>
      <c r="H8911">
        <v>96</v>
      </c>
      <c r="I8911" t="s">
        <v>23274</v>
      </c>
      <c r="J8911">
        <v>0</v>
      </c>
      <c r="K8911">
        <v>0</v>
      </c>
      <c r="L8911" t="s">
        <v>10767</v>
      </c>
      <c r="M8911">
        <v>45316</v>
      </c>
      <c r="N8911" t="s">
        <v>15185</v>
      </c>
      <c r="S8911" t="s">
        <v>15186</v>
      </c>
      <c r="T8911">
        <v>43102.456932870402</v>
      </c>
    </row>
    <row r="8912" spans="1:20" x14ac:dyDescent="0.25">
      <c r="A8912" t="s">
        <v>24167</v>
      </c>
      <c r="B8912" t="s">
        <v>24168</v>
      </c>
      <c r="C8912" t="s">
        <v>19537</v>
      </c>
      <c r="D8912" t="s">
        <v>13204</v>
      </c>
      <c r="E8912" t="s">
        <v>10685</v>
      </c>
      <c r="F8912">
        <v>1.49</v>
      </c>
      <c r="G8912">
        <v>178.8</v>
      </c>
      <c r="H8912">
        <v>120</v>
      </c>
      <c r="I8912" t="s">
        <v>23274</v>
      </c>
      <c r="J8912">
        <v>0</v>
      </c>
      <c r="K8912">
        <v>0</v>
      </c>
      <c r="L8912" t="s">
        <v>15918</v>
      </c>
      <c r="M8912">
        <v>45099</v>
      </c>
      <c r="N8912" t="s">
        <v>10761</v>
      </c>
      <c r="O8912" t="s">
        <v>10762</v>
      </c>
      <c r="P8912" t="s">
        <v>10708</v>
      </c>
      <c r="Q8912" t="s">
        <v>10763</v>
      </c>
      <c r="R8912" t="s">
        <v>10709</v>
      </c>
      <c r="S8912" t="s">
        <v>10764</v>
      </c>
      <c r="T8912">
        <v>43102.456909722197</v>
      </c>
    </row>
    <row r="8913" spans="1:20" x14ac:dyDescent="0.25">
      <c r="A8913" t="s">
        <v>10173</v>
      </c>
      <c r="B8913" t="s">
        <v>24169</v>
      </c>
      <c r="C8913" t="s">
        <v>19537</v>
      </c>
      <c r="D8913" t="s">
        <v>13204</v>
      </c>
      <c r="E8913" t="s">
        <v>10685</v>
      </c>
      <c r="F8913">
        <v>7.99</v>
      </c>
      <c r="G8913">
        <v>191.76</v>
      </c>
      <c r="H8913">
        <v>24</v>
      </c>
      <c r="I8913" t="s">
        <v>23274</v>
      </c>
      <c r="J8913">
        <v>0</v>
      </c>
      <c r="K8913">
        <v>0</v>
      </c>
      <c r="L8913" t="s">
        <v>18271</v>
      </c>
      <c r="M8913">
        <v>45131</v>
      </c>
      <c r="N8913" t="s">
        <v>13477</v>
      </c>
      <c r="S8913" t="s">
        <v>13478</v>
      </c>
      <c r="T8913">
        <v>43102.456909722197</v>
      </c>
    </row>
    <row r="8914" spans="1:20" x14ac:dyDescent="0.25">
      <c r="A8914" t="s">
        <v>7131</v>
      </c>
      <c r="B8914" t="s">
        <v>24170</v>
      </c>
      <c r="C8914" t="s">
        <v>19537</v>
      </c>
      <c r="D8914" t="s">
        <v>13204</v>
      </c>
      <c r="E8914" t="s">
        <v>10685</v>
      </c>
      <c r="F8914">
        <v>4.99</v>
      </c>
      <c r="G8914">
        <v>479.04</v>
      </c>
      <c r="H8914">
        <v>96</v>
      </c>
      <c r="I8914" t="s">
        <v>23274</v>
      </c>
      <c r="J8914">
        <v>0</v>
      </c>
      <c r="K8914">
        <v>0</v>
      </c>
      <c r="L8914" t="s">
        <v>11014</v>
      </c>
      <c r="M8914">
        <v>45854</v>
      </c>
      <c r="N8914" t="s">
        <v>13477</v>
      </c>
      <c r="S8914" t="s">
        <v>13478</v>
      </c>
      <c r="T8914">
        <v>43102.456863425898</v>
      </c>
    </row>
    <row r="8915" spans="1:20" x14ac:dyDescent="0.25">
      <c r="A8915" t="s">
        <v>24171</v>
      </c>
      <c r="B8915" t="s">
        <v>24172</v>
      </c>
      <c r="C8915" t="s">
        <v>19537</v>
      </c>
      <c r="D8915" t="s">
        <v>13204</v>
      </c>
      <c r="E8915" t="s">
        <v>10685</v>
      </c>
      <c r="F8915">
        <v>6.99</v>
      </c>
      <c r="G8915">
        <v>671.04</v>
      </c>
      <c r="H8915">
        <v>96</v>
      </c>
      <c r="I8915" t="s">
        <v>23274</v>
      </c>
      <c r="J8915">
        <v>0</v>
      </c>
      <c r="K8915">
        <v>0</v>
      </c>
      <c r="L8915" t="s">
        <v>11014</v>
      </c>
      <c r="M8915">
        <v>45854</v>
      </c>
      <c r="N8915" t="s">
        <v>13477</v>
      </c>
      <c r="S8915" t="s">
        <v>13478</v>
      </c>
      <c r="T8915">
        <v>43102.456863425898</v>
      </c>
    </row>
    <row r="8916" spans="1:20" x14ac:dyDescent="0.25">
      <c r="A8916" t="s">
        <v>24173</v>
      </c>
      <c r="B8916" t="s">
        <v>24174</v>
      </c>
      <c r="C8916" t="s">
        <v>19537</v>
      </c>
      <c r="D8916" t="s">
        <v>13204</v>
      </c>
      <c r="E8916" t="s">
        <v>10685</v>
      </c>
      <c r="F8916">
        <v>16.989999999999998</v>
      </c>
      <c r="G8916">
        <v>1631.04</v>
      </c>
      <c r="H8916">
        <v>96</v>
      </c>
      <c r="I8916" t="s">
        <v>23274</v>
      </c>
      <c r="J8916">
        <v>0</v>
      </c>
      <c r="K8916">
        <v>0</v>
      </c>
      <c r="L8916" t="s">
        <v>11014</v>
      </c>
      <c r="M8916">
        <v>45854</v>
      </c>
      <c r="N8916" t="s">
        <v>13477</v>
      </c>
      <c r="S8916" t="s">
        <v>13478</v>
      </c>
      <c r="T8916">
        <v>43102.456863425898</v>
      </c>
    </row>
    <row r="8917" spans="1:20" x14ac:dyDescent="0.25">
      <c r="A8917" t="s">
        <v>24175</v>
      </c>
      <c r="B8917" t="s">
        <v>24176</v>
      </c>
      <c r="C8917" t="s">
        <v>19537</v>
      </c>
      <c r="D8917" t="s">
        <v>13204</v>
      </c>
      <c r="E8917" t="s">
        <v>10685</v>
      </c>
      <c r="F8917">
        <v>5.99</v>
      </c>
      <c r="G8917">
        <v>71.88</v>
      </c>
      <c r="H8917">
        <v>12</v>
      </c>
      <c r="I8917" t="s">
        <v>23274</v>
      </c>
      <c r="J8917">
        <v>0</v>
      </c>
      <c r="K8917">
        <v>0</v>
      </c>
      <c r="L8917" t="s">
        <v>10727</v>
      </c>
      <c r="M8917">
        <v>45264</v>
      </c>
      <c r="N8917" t="s">
        <v>23086</v>
      </c>
      <c r="S8917" t="s">
        <v>23087</v>
      </c>
      <c r="T8917">
        <v>43102.456944444399</v>
      </c>
    </row>
    <row r="8918" spans="1:20" x14ac:dyDescent="0.25">
      <c r="A8918" t="s">
        <v>24177</v>
      </c>
      <c r="B8918" t="s">
        <v>24178</v>
      </c>
      <c r="C8918" t="s">
        <v>19537</v>
      </c>
      <c r="D8918" t="s">
        <v>13204</v>
      </c>
      <c r="E8918" t="s">
        <v>10685</v>
      </c>
      <c r="F8918">
        <v>5.99</v>
      </c>
      <c r="G8918">
        <v>71.88</v>
      </c>
      <c r="H8918">
        <v>12</v>
      </c>
      <c r="I8918" t="s">
        <v>23274</v>
      </c>
      <c r="J8918">
        <v>0</v>
      </c>
      <c r="K8918">
        <v>0</v>
      </c>
      <c r="L8918" t="s">
        <v>10727</v>
      </c>
      <c r="M8918">
        <v>45264</v>
      </c>
      <c r="N8918" t="s">
        <v>23086</v>
      </c>
      <c r="S8918" t="s">
        <v>23087</v>
      </c>
      <c r="T8918">
        <v>43102.456944444399</v>
      </c>
    </row>
    <row r="8919" spans="1:20" x14ac:dyDescent="0.25">
      <c r="A8919" t="s">
        <v>24179</v>
      </c>
      <c r="B8919" t="s">
        <v>24180</v>
      </c>
      <c r="C8919" t="s">
        <v>19537</v>
      </c>
      <c r="D8919" t="s">
        <v>13204</v>
      </c>
      <c r="E8919" t="s">
        <v>10685</v>
      </c>
      <c r="F8919">
        <v>5.99</v>
      </c>
      <c r="G8919">
        <v>71.88</v>
      </c>
      <c r="H8919">
        <v>12</v>
      </c>
      <c r="I8919" t="s">
        <v>23274</v>
      </c>
      <c r="J8919">
        <v>0</v>
      </c>
      <c r="K8919">
        <v>0</v>
      </c>
      <c r="L8919" t="s">
        <v>10727</v>
      </c>
      <c r="M8919">
        <v>45264</v>
      </c>
      <c r="N8919" t="s">
        <v>23086</v>
      </c>
      <c r="S8919" t="s">
        <v>23087</v>
      </c>
      <c r="T8919">
        <v>43102.456944444399</v>
      </c>
    </row>
    <row r="8920" spans="1:20" x14ac:dyDescent="0.25">
      <c r="A8920" t="s">
        <v>24181</v>
      </c>
      <c r="B8920" t="s">
        <v>24182</v>
      </c>
      <c r="C8920" t="s">
        <v>19537</v>
      </c>
      <c r="D8920" t="s">
        <v>13204</v>
      </c>
      <c r="E8920" t="s">
        <v>10685</v>
      </c>
      <c r="F8920">
        <v>5.99</v>
      </c>
      <c r="G8920">
        <v>71.88</v>
      </c>
      <c r="H8920">
        <v>12</v>
      </c>
      <c r="I8920" t="s">
        <v>23274</v>
      </c>
      <c r="J8920">
        <v>0</v>
      </c>
      <c r="K8920">
        <v>0</v>
      </c>
      <c r="L8920" t="s">
        <v>10727</v>
      </c>
      <c r="M8920">
        <v>45264</v>
      </c>
      <c r="N8920" t="s">
        <v>23086</v>
      </c>
      <c r="S8920" t="s">
        <v>23087</v>
      </c>
      <c r="T8920">
        <v>43102.456944444399</v>
      </c>
    </row>
    <row r="8921" spans="1:20" x14ac:dyDescent="0.25">
      <c r="A8921" t="s">
        <v>24183</v>
      </c>
      <c r="B8921" t="s">
        <v>24184</v>
      </c>
      <c r="C8921" t="s">
        <v>19537</v>
      </c>
      <c r="D8921" t="s">
        <v>13204</v>
      </c>
      <c r="E8921" t="s">
        <v>10685</v>
      </c>
      <c r="F8921">
        <v>5.99</v>
      </c>
      <c r="G8921">
        <v>71.88</v>
      </c>
      <c r="H8921">
        <v>12</v>
      </c>
      <c r="I8921" t="s">
        <v>23274</v>
      </c>
      <c r="J8921">
        <v>0</v>
      </c>
      <c r="K8921">
        <v>0</v>
      </c>
      <c r="L8921" t="s">
        <v>10727</v>
      </c>
      <c r="M8921">
        <v>45264</v>
      </c>
      <c r="N8921" t="s">
        <v>23086</v>
      </c>
      <c r="S8921" t="s">
        <v>23087</v>
      </c>
      <c r="T8921">
        <v>43102.456944444399</v>
      </c>
    </row>
    <row r="8922" spans="1:20" x14ac:dyDescent="0.25">
      <c r="A8922" t="s">
        <v>24185</v>
      </c>
      <c r="B8922" t="s">
        <v>24186</v>
      </c>
      <c r="C8922" t="s">
        <v>19537</v>
      </c>
      <c r="D8922" t="s">
        <v>15317</v>
      </c>
      <c r="E8922" t="s">
        <v>10685</v>
      </c>
      <c r="F8922">
        <v>5.99</v>
      </c>
      <c r="G8922">
        <v>71.88</v>
      </c>
      <c r="H8922">
        <v>12</v>
      </c>
      <c r="I8922" t="s">
        <v>23274</v>
      </c>
      <c r="J8922">
        <v>0</v>
      </c>
      <c r="K8922">
        <v>0</v>
      </c>
      <c r="L8922" t="s">
        <v>10727</v>
      </c>
      <c r="M8922">
        <v>45264</v>
      </c>
      <c r="N8922" t="s">
        <v>23086</v>
      </c>
      <c r="S8922" t="s">
        <v>23087</v>
      </c>
      <c r="T8922">
        <v>43102.456944444399</v>
      </c>
    </row>
    <row r="8923" spans="1:20" x14ac:dyDescent="0.25">
      <c r="A8923" t="s">
        <v>24187</v>
      </c>
      <c r="B8923" t="s">
        <v>24188</v>
      </c>
      <c r="C8923" t="s">
        <v>19537</v>
      </c>
      <c r="D8923" t="s">
        <v>13204</v>
      </c>
      <c r="E8923" t="s">
        <v>10685</v>
      </c>
      <c r="F8923">
        <v>5.99</v>
      </c>
      <c r="G8923">
        <v>71.88</v>
      </c>
      <c r="H8923">
        <v>12</v>
      </c>
      <c r="I8923" t="s">
        <v>23274</v>
      </c>
      <c r="J8923">
        <v>0</v>
      </c>
      <c r="K8923">
        <v>0</v>
      </c>
      <c r="L8923" t="s">
        <v>10727</v>
      </c>
      <c r="M8923">
        <v>45265</v>
      </c>
      <c r="N8923" t="s">
        <v>23086</v>
      </c>
      <c r="S8923" t="s">
        <v>23087</v>
      </c>
      <c r="T8923">
        <v>43102.456944444399</v>
      </c>
    </row>
    <row r="8924" spans="1:20" x14ac:dyDescent="0.25">
      <c r="A8924" t="s">
        <v>24189</v>
      </c>
      <c r="B8924" t="s">
        <v>24190</v>
      </c>
      <c r="C8924" t="s">
        <v>19537</v>
      </c>
      <c r="D8924" t="s">
        <v>13204</v>
      </c>
      <c r="E8924" t="s">
        <v>10685</v>
      </c>
      <c r="F8924">
        <v>5.99</v>
      </c>
      <c r="G8924">
        <v>71.88</v>
      </c>
      <c r="H8924">
        <v>12</v>
      </c>
      <c r="I8924" t="s">
        <v>23274</v>
      </c>
      <c r="J8924">
        <v>0</v>
      </c>
      <c r="K8924">
        <v>0</v>
      </c>
      <c r="L8924" t="s">
        <v>10727</v>
      </c>
      <c r="M8924">
        <v>45265</v>
      </c>
      <c r="N8924" t="s">
        <v>23086</v>
      </c>
      <c r="S8924" t="s">
        <v>23087</v>
      </c>
      <c r="T8924">
        <v>43102.456944444399</v>
      </c>
    </row>
    <row r="8925" spans="1:20" x14ac:dyDescent="0.25">
      <c r="A8925" t="s">
        <v>24191</v>
      </c>
      <c r="B8925" t="s">
        <v>24192</v>
      </c>
      <c r="C8925" t="s">
        <v>19537</v>
      </c>
      <c r="D8925" t="s">
        <v>13204</v>
      </c>
      <c r="E8925" t="s">
        <v>10685</v>
      </c>
      <c r="F8925">
        <v>5.99</v>
      </c>
      <c r="G8925">
        <v>71.88</v>
      </c>
      <c r="H8925">
        <v>12</v>
      </c>
      <c r="I8925" t="s">
        <v>23274</v>
      </c>
      <c r="J8925">
        <v>0</v>
      </c>
      <c r="K8925">
        <v>0</v>
      </c>
      <c r="L8925" t="s">
        <v>10727</v>
      </c>
      <c r="M8925">
        <v>45265</v>
      </c>
      <c r="N8925" t="s">
        <v>23086</v>
      </c>
      <c r="S8925" t="s">
        <v>23087</v>
      </c>
      <c r="T8925">
        <v>43102.456944444399</v>
      </c>
    </row>
    <row r="8926" spans="1:20" x14ac:dyDescent="0.25">
      <c r="A8926" t="s">
        <v>24193</v>
      </c>
      <c r="B8926" t="s">
        <v>24194</v>
      </c>
      <c r="C8926" t="s">
        <v>19537</v>
      </c>
      <c r="D8926" t="s">
        <v>13204</v>
      </c>
      <c r="E8926" t="s">
        <v>10685</v>
      </c>
      <c r="F8926">
        <v>5.99</v>
      </c>
      <c r="G8926">
        <v>71.88</v>
      </c>
      <c r="H8926">
        <v>12</v>
      </c>
      <c r="I8926" t="s">
        <v>23274</v>
      </c>
      <c r="J8926">
        <v>0</v>
      </c>
      <c r="K8926">
        <v>0</v>
      </c>
      <c r="L8926" t="s">
        <v>10727</v>
      </c>
      <c r="M8926">
        <v>45265</v>
      </c>
      <c r="N8926" t="s">
        <v>23086</v>
      </c>
      <c r="S8926" t="s">
        <v>23087</v>
      </c>
      <c r="T8926">
        <v>43102.456944444399</v>
      </c>
    </row>
    <row r="8927" spans="1:20" x14ac:dyDescent="0.25">
      <c r="A8927" t="s">
        <v>24195</v>
      </c>
      <c r="B8927" t="s">
        <v>24196</v>
      </c>
      <c r="C8927" t="s">
        <v>19537</v>
      </c>
      <c r="D8927" t="s">
        <v>13204</v>
      </c>
      <c r="E8927" t="s">
        <v>10685</v>
      </c>
      <c r="F8927">
        <v>5.99</v>
      </c>
      <c r="G8927">
        <v>71.88</v>
      </c>
      <c r="H8927">
        <v>12</v>
      </c>
      <c r="I8927" t="s">
        <v>23274</v>
      </c>
      <c r="J8927">
        <v>0</v>
      </c>
      <c r="K8927">
        <v>0</v>
      </c>
      <c r="L8927" t="s">
        <v>10727</v>
      </c>
      <c r="M8927">
        <v>45265</v>
      </c>
      <c r="N8927" t="s">
        <v>23086</v>
      </c>
      <c r="S8927" t="s">
        <v>23087</v>
      </c>
      <c r="T8927">
        <v>43102.456944444399</v>
      </c>
    </row>
    <row r="8928" spans="1:20" x14ac:dyDescent="0.25">
      <c r="A8928" t="s">
        <v>24197</v>
      </c>
      <c r="B8928" t="s">
        <v>24198</v>
      </c>
      <c r="C8928" t="s">
        <v>19537</v>
      </c>
      <c r="D8928" t="s">
        <v>13204</v>
      </c>
      <c r="E8928" t="s">
        <v>10685</v>
      </c>
      <c r="F8928">
        <v>5.99</v>
      </c>
      <c r="G8928">
        <v>71.88</v>
      </c>
      <c r="H8928">
        <v>12</v>
      </c>
      <c r="I8928" t="s">
        <v>23274</v>
      </c>
      <c r="J8928">
        <v>0</v>
      </c>
      <c r="K8928">
        <v>0</v>
      </c>
      <c r="L8928" t="s">
        <v>10727</v>
      </c>
      <c r="M8928">
        <v>45265</v>
      </c>
      <c r="N8928" t="s">
        <v>23086</v>
      </c>
      <c r="S8928" t="s">
        <v>23087</v>
      </c>
      <c r="T8928">
        <v>43102.456944444399</v>
      </c>
    </row>
    <row r="8929" spans="1:20" x14ac:dyDescent="0.25">
      <c r="A8929" t="s">
        <v>24199</v>
      </c>
      <c r="B8929" t="s">
        <v>23111</v>
      </c>
      <c r="C8929" t="s">
        <v>19537</v>
      </c>
      <c r="D8929" t="s">
        <v>13204</v>
      </c>
      <c r="E8929" t="s">
        <v>10685</v>
      </c>
      <c r="F8929">
        <v>5.99</v>
      </c>
      <c r="G8929">
        <v>71.88</v>
      </c>
      <c r="H8929">
        <v>12</v>
      </c>
      <c r="I8929" t="s">
        <v>23274</v>
      </c>
      <c r="J8929">
        <v>0</v>
      </c>
      <c r="K8929">
        <v>0</v>
      </c>
      <c r="L8929" t="s">
        <v>10727</v>
      </c>
      <c r="M8929">
        <v>45265</v>
      </c>
      <c r="N8929" t="s">
        <v>23086</v>
      </c>
      <c r="S8929" t="s">
        <v>23087</v>
      </c>
      <c r="T8929">
        <v>43102.456944444399</v>
      </c>
    </row>
    <row r="8930" spans="1:20" x14ac:dyDescent="0.25">
      <c r="A8930" t="s">
        <v>24200</v>
      </c>
      <c r="B8930" t="s">
        <v>24201</v>
      </c>
      <c r="C8930" t="s">
        <v>19537</v>
      </c>
      <c r="D8930" t="s">
        <v>13204</v>
      </c>
      <c r="E8930" t="s">
        <v>10685</v>
      </c>
      <c r="F8930">
        <v>5.99</v>
      </c>
      <c r="G8930">
        <v>71.88</v>
      </c>
      <c r="H8930">
        <v>12</v>
      </c>
      <c r="I8930" t="s">
        <v>23274</v>
      </c>
      <c r="J8930">
        <v>0</v>
      </c>
      <c r="K8930">
        <v>0</v>
      </c>
      <c r="L8930" t="s">
        <v>10727</v>
      </c>
      <c r="M8930">
        <v>45265</v>
      </c>
      <c r="N8930" t="s">
        <v>23086</v>
      </c>
      <c r="S8930" t="s">
        <v>23087</v>
      </c>
      <c r="T8930">
        <v>43102.456944444399</v>
      </c>
    </row>
    <row r="8931" spans="1:20" x14ac:dyDescent="0.25">
      <c r="A8931" t="s">
        <v>24202</v>
      </c>
      <c r="B8931" t="s">
        <v>23115</v>
      </c>
      <c r="C8931" t="s">
        <v>19537</v>
      </c>
      <c r="D8931" t="s">
        <v>13204</v>
      </c>
      <c r="E8931" t="s">
        <v>10685</v>
      </c>
      <c r="F8931">
        <v>5.99</v>
      </c>
      <c r="G8931">
        <v>71.88</v>
      </c>
      <c r="H8931">
        <v>12</v>
      </c>
      <c r="I8931" t="s">
        <v>23274</v>
      </c>
      <c r="J8931">
        <v>0</v>
      </c>
      <c r="K8931">
        <v>0</v>
      </c>
      <c r="L8931" t="s">
        <v>10727</v>
      </c>
      <c r="M8931">
        <v>45266</v>
      </c>
      <c r="N8931" t="s">
        <v>23086</v>
      </c>
      <c r="S8931" t="s">
        <v>23087</v>
      </c>
      <c r="T8931">
        <v>43102.456944444399</v>
      </c>
    </row>
    <row r="8932" spans="1:20" x14ac:dyDescent="0.25">
      <c r="A8932" t="s">
        <v>7132</v>
      </c>
      <c r="B8932" t="s">
        <v>24203</v>
      </c>
      <c r="C8932" t="s">
        <v>19537</v>
      </c>
      <c r="D8932" t="s">
        <v>13204</v>
      </c>
      <c r="E8932" t="s">
        <v>10685</v>
      </c>
      <c r="F8932">
        <v>1.0900000000000001</v>
      </c>
      <c r="G8932">
        <v>130.80000000000001</v>
      </c>
      <c r="H8932">
        <v>120</v>
      </c>
      <c r="I8932" t="s">
        <v>23274</v>
      </c>
      <c r="J8932">
        <v>0</v>
      </c>
      <c r="K8932">
        <v>0</v>
      </c>
      <c r="L8932" t="s">
        <v>11168</v>
      </c>
      <c r="M8932">
        <v>45299</v>
      </c>
      <c r="N8932" t="s">
        <v>10826</v>
      </c>
      <c r="O8932" t="s">
        <v>10708</v>
      </c>
      <c r="Q8932" t="s">
        <v>10709</v>
      </c>
      <c r="S8932" t="s">
        <v>10827</v>
      </c>
      <c r="T8932">
        <v>43102.456875000003</v>
      </c>
    </row>
    <row r="8933" spans="1:20" x14ac:dyDescent="0.25">
      <c r="A8933" t="s">
        <v>7133</v>
      </c>
      <c r="B8933" t="s">
        <v>24204</v>
      </c>
      <c r="C8933" t="s">
        <v>19537</v>
      </c>
      <c r="D8933" t="s">
        <v>13204</v>
      </c>
      <c r="E8933" t="s">
        <v>10685</v>
      </c>
      <c r="F8933">
        <v>1.0900000000000001</v>
      </c>
      <c r="G8933">
        <v>130.80000000000001</v>
      </c>
      <c r="H8933">
        <v>120</v>
      </c>
      <c r="I8933" t="s">
        <v>23274</v>
      </c>
      <c r="J8933">
        <v>0</v>
      </c>
      <c r="K8933">
        <v>0</v>
      </c>
      <c r="L8933" t="s">
        <v>10788</v>
      </c>
      <c r="M8933">
        <v>45299</v>
      </c>
      <c r="N8933" t="s">
        <v>10826</v>
      </c>
      <c r="O8933" t="s">
        <v>10708</v>
      </c>
      <c r="Q8933" t="s">
        <v>10709</v>
      </c>
      <c r="S8933" t="s">
        <v>10827</v>
      </c>
      <c r="T8933">
        <v>43102.456921296303</v>
      </c>
    </row>
    <row r="8934" spans="1:20" x14ac:dyDescent="0.25">
      <c r="A8934" t="s">
        <v>7134</v>
      </c>
      <c r="B8934" t="s">
        <v>24205</v>
      </c>
      <c r="C8934" t="s">
        <v>19537</v>
      </c>
      <c r="D8934" t="s">
        <v>13204</v>
      </c>
      <c r="E8934" t="s">
        <v>10685</v>
      </c>
      <c r="F8934">
        <v>1.0900000000000001</v>
      </c>
      <c r="G8934">
        <v>130.80000000000001</v>
      </c>
      <c r="H8934">
        <v>120</v>
      </c>
      <c r="I8934" t="s">
        <v>23274</v>
      </c>
      <c r="J8934">
        <v>0</v>
      </c>
      <c r="K8934">
        <v>0</v>
      </c>
      <c r="L8934" t="s">
        <v>18271</v>
      </c>
      <c r="M8934">
        <v>45299</v>
      </c>
      <c r="N8934" t="s">
        <v>10826</v>
      </c>
      <c r="O8934" t="s">
        <v>10708</v>
      </c>
      <c r="Q8934" t="s">
        <v>10709</v>
      </c>
      <c r="S8934" t="s">
        <v>10827</v>
      </c>
      <c r="T8934">
        <v>43102.456909722197</v>
      </c>
    </row>
    <row r="8935" spans="1:20" x14ac:dyDescent="0.25">
      <c r="A8935" t="s">
        <v>24206</v>
      </c>
      <c r="B8935" t="s">
        <v>24207</v>
      </c>
      <c r="C8935" t="s">
        <v>19537</v>
      </c>
      <c r="D8935" t="s">
        <v>13204</v>
      </c>
      <c r="E8935" t="s">
        <v>10685</v>
      </c>
      <c r="F8935">
        <v>5.99</v>
      </c>
      <c r="G8935">
        <v>71.88</v>
      </c>
      <c r="H8935">
        <v>12</v>
      </c>
      <c r="I8935" t="s">
        <v>23274</v>
      </c>
      <c r="J8935">
        <v>0</v>
      </c>
      <c r="K8935">
        <v>0</v>
      </c>
      <c r="L8935" t="s">
        <v>10727</v>
      </c>
      <c r="M8935">
        <v>45302</v>
      </c>
      <c r="N8935" t="s">
        <v>23086</v>
      </c>
      <c r="S8935" t="s">
        <v>23087</v>
      </c>
      <c r="T8935">
        <v>43102.456944444399</v>
      </c>
    </row>
    <row r="8936" spans="1:20" x14ac:dyDescent="0.25">
      <c r="A8936" t="s">
        <v>24208</v>
      </c>
      <c r="B8936" t="s">
        <v>24209</v>
      </c>
      <c r="C8936" t="s">
        <v>19537</v>
      </c>
      <c r="D8936" t="s">
        <v>13204</v>
      </c>
      <c r="E8936" t="s">
        <v>10685</v>
      </c>
      <c r="F8936">
        <v>7.99</v>
      </c>
      <c r="G8936">
        <v>575.28</v>
      </c>
      <c r="H8936">
        <v>72</v>
      </c>
      <c r="I8936" t="s">
        <v>23274</v>
      </c>
      <c r="J8936">
        <v>0</v>
      </c>
      <c r="K8936">
        <v>0</v>
      </c>
      <c r="L8936" t="s">
        <v>11172</v>
      </c>
      <c r="M8936">
        <v>45308</v>
      </c>
      <c r="N8936" t="s">
        <v>15185</v>
      </c>
      <c r="S8936" t="s">
        <v>15186</v>
      </c>
      <c r="T8936">
        <v>43102.456886574102</v>
      </c>
    </row>
    <row r="8937" spans="1:20" x14ac:dyDescent="0.25">
      <c r="A8937" t="s">
        <v>7135</v>
      </c>
      <c r="B8937" t="s">
        <v>24210</v>
      </c>
      <c r="C8937" t="s">
        <v>19537</v>
      </c>
      <c r="D8937" t="s">
        <v>13204</v>
      </c>
      <c r="E8937" t="s">
        <v>10685</v>
      </c>
      <c r="F8937">
        <v>1.0900000000000001</v>
      </c>
      <c r="G8937">
        <v>130.80000000000001</v>
      </c>
      <c r="H8937">
        <v>120</v>
      </c>
      <c r="I8937" t="s">
        <v>23274</v>
      </c>
      <c r="J8937">
        <v>0</v>
      </c>
      <c r="K8937">
        <v>0</v>
      </c>
      <c r="L8937" t="s">
        <v>10831</v>
      </c>
      <c r="M8937">
        <v>45303</v>
      </c>
      <c r="N8937" t="s">
        <v>10826</v>
      </c>
      <c r="O8937" t="s">
        <v>10708</v>
      </c>
      <c r="Q8937" t="s">
        <v>10709</v>
      </c>
      <c r="S8937" t="s">
        <v>10827</v>
      </c>
      <c r="T8937">
        <v>43102.456956018497</v>
      </c>
    </row>
    <row r="8938" spans="1:20" x14ac:dyDescent="0.25">
      <c r="A8938" t="s">
        <v>10174</v>
      </c>
      <c r="B8938" t="s">
        <v>24211</v>
      </c>
      <c r="C8938" t="s">
        <v>19537</v>
      </c>
      <c r="D8938" t="s">
        <v>13204</v>
      </c>
      <c r="E8938" t="s">
        <v>10685</v>
      </c>
      <c r="F8938">
        <v>2.99</v>
      </c>
      <c r="G8938">
        <v>143.52000000000001</v>
      </c>
      <c r="H8938">
        <v>48</v>
      </c>
      <c r="I8938" t="s">
        <v>23274</v>
      </c>
      <c r="J8938">
        <v>0</v>
      </c>
      <c r="K8938">
        <v>0</v>
      </c>
      <c r="L8938" t="s">
        <v>10727</v>
      </c>
      <c r="M8938">
        <v>45349</v>
      </c>
      <c r="N8938" t="s">
        <v>11884</v>
      </c>
      <c r="O8938" t="s">
        <v>10701</v>
      </c>
      <c r="Q8938" t="s">
        <v>10702</v>
      </c>
      <c r="S8938" t="s">
        <v>11885</v>
      </c>
      <c r="T8938">
        <v>43102.456944444399</v>
      </c>
    </row>
    <row r="8939" spans="1:20" x14ac:dyDescent="0.25">
      <c r="A8939" t="s">
        <v>10175</v>
      </c>
      <c r="B8939" t="s">
        <v>24212</v>
      </c>
      <c r="C8939" t="s">
        <v>19537</v>
      </c>
      <c r="D8939" t="s">
        <v>13204</v>
      </c>
      <c r="E8939" t="s">
        <v>10685</v>
      </c>
      <c r="F8939">
        <v>2.99</v>
      </c>
      <c r="G8939">
        <v>143.52000000000001</v>
      </c>
      <c r="H8939">
        <v>48</v>
      </c>
      <c r="I8939" t="s">
        <v>23274</v>
      </c>
      <c r="J8939">
        <v>0</v>
      </c>
      <c r="K8939">
        <v>0</v>
      </c>
      <c r="L8939" t="s">
        <v>10727</v>
      </c>
      <c r="M8939">
        <v>45349</v>
      </c>
      <c r="N8939" t="s">
        <v>11884</v>
      </c>
      <c r="O8939" t="s">
        <v>10701</v>
      </c>
      <c r="Q8939" t="s">
        <v>10702</v>
      </c>
      <c r="S8939" t="s">
        <v>11885</v>
      </c>
      <c r="T8939">
        <v>43102.456944444399</v>
      </c>
    </row>
    <row r="8940" spans="1:20" x14ac:dyDescent="0.25">
      <c r="A8940" t="s">
        <v>10176</v>
      </c>
      <c r="B8940" t="s">
        <v>24213</v>
      </c>
      <c r="C8940" t="s">
        <v>19537</v>
      </c>
      <c r="D8940" t="s">
        <v>13204</v>
      </c>
      <c r="E8940" t="s">
        <v>10685</v>
      </c>
      <c r="F8940">
        <v>2.99</v>
      </c>
      <c r="G8940">
        <v>143.52000000000001</v>
      </c>
      <c r="H8940">
        <v>48</v>
      </c>
      <c r="I8940" t="s">
        <v>23274</v>
      </c>
      <c r="J8940">
        <v>0</v>
      </c>
      <c r="K8940">
        <v>0</v>
      </c>
      <c r="L8940" t="s">
        <v>10727</v>
      </c>
      <c r="M8940">
        <v>45349</v>
      </c>
      <c r="N8940" t="s">
        <v>11884</v>
      </c>
      <c r="O8940" t="s">
        <v>10701</v>
      </c>
      <c r="Q8940" t="s">
        <v>10702</v>
      </c>
      <c r="S8940" t="s">
        <v>11885</v>
      </c>
      <c r="T8940">
        <v>43102.456944444399</v>
      </c>
    </row>
    <row r="8941" spans="1:20" x14ac:dyDescent="0.25">
      <c r="A8941" t="s">
        <v>24214</v>
      </c>
      <c r="B8941" t="s">
        <v>24215</v>
      </c>
      <c r="C8941" t="s">
        <v>19537</v>
      </c>
      <c r="D8941" t="s">
        <v>13204</v>
      </c>
      <c r="E8941" t="s">
        <v>10685</v>
      </c>
      <c r="F8941">
        <v>5.99</v>
      </c>
      <c r="G8941">
        <v>71.88</v>
      </c>
      <c r="H8941">
        <v>12</v>
      </c>
      <c r="I8941" t="s">
        <v>23274</v>
      </c>
      <c r="J8941">
        <v>0</v>
      </c>
      <c r="K8941">
        <v>0</v>
      </c>
      <c r="L8941" t="s">
        <v>10727</v>
      </c>
      <c r="M8941">
        <v>45377</v>
      </c>
      <c r="N8941" t="s">
        <v>23086</v>
      </c>
      <c r="S8941" t="s">
        <v>23087</v>
      </c>
      <c r="T8941">
        <v>43102.456944444399</v>
      </c>
    </row>
    <row r="8942" spans="1:20" x14ac:dyDescent="0.25">
      <c r="A8942" t="s">
        <v>24216</v>
      </c>
      <c r="B8942" t="s">
        <v>24217</v>
      </c>
      <c r="C8942" t="s">
        <v>19537</v>
      </c>
      <c r="D8942" t="s">
        <v>13204</v>
      </c>
      <c r="E8942" t="s">
        <v>10685</v>
      </c>
      <c r="F8942">
        <v>5.99</v>
      </c>
      <c r="G8942">
        <v>71.88</v>
      </c>
      <c r="H8942">
        <v>12</v>
      </c>
      <c r="I8942" t="s">
        <v>23274</v>
      </c>
      <c r="J8942">
        <v>0</v>
      </c>
      <c r="K8942">
        <v>0</v>
      </c>
      <c r="L8942" t="s">
        <v>10727</v>
      </c>
      <c r="M8942">
        <v>45377</v>
      </c>
      <c r="N8942" t="s">
        <v>23086</v>
      </c>
      <c r="S8942" t="s">
        <v>23087</v>
      </c>
      <c r="T8942">
        <v>43102.456944444399</v>
      </c>
    </row>
    <row r="8943" spans="1:20" x14ac:dyDescent="0.25">
      <c r="A8943" t="s">
        <v>24218</v>
      </c>
      <c r="B8943" t="s">
        <v>24219</v>
      </c>
      <c r="C8943" t="s">
        <v>19537</v>
      </c>
      <c r="D8943" t="s">
        <v>13204</v>
      </c>
      <c r="E8943" t="s">
        <v>10685</v>
      </c>
      <c r="F8943">
        <v>5.99</v>
      </c>
      <c r="G8943">
        <v>71.88</v>
      </c>
      <c r="H8943">
        <v>12</v>
      </c>
      <c r="I8943" t="s">
        <v>23274</v>
      </c>
      <c r="J8943">
        <v>0</v>
      </c>
      <c r="K8943">
        <v>0</v>
      </c>
      <c r="L8943" t="s">
        <v>10727</v>
      </c>
      <c r="M8943">
        <v>45377</v>
      </c>
      <c r="N8943" t="s">
        <v>23086</v>
      </c>
      <c r="S8943" t="s">
        <v>23087</v>
      </c>
      <c r="T8943">
        <v>43102.456944444399</v>
      </c>
    </row>
    <row r="8944" spans="1:20" x14ac:dyDescent="0.25">
      <c r="A8944" t="s">
        <v>24220</v>
      </c>
      <c r="B8944" t="s">
        <v>24221</v>
      </c>
      <c r="C8944" t="s">
        <v>19537</v>
      </c>
      <c r="D8944" t="s">
        <v>13204</v>
      </c>
      <c r="E8944" t="s">
        <v>10685</v>
      </c>
      <c r="F8944">
        <v>5.99</v>
      </c>
      <c r="G8944">
        <v>71.88</v>
      </c>
      <c r="H8944">
        <v>12</v>
      </c>
      <c r="I8944" t="s">
        <v>23274</v>
      </c>
      <c r="J8944">
        <v>0</v>
      </c>
      <c r="K8944">
        <v>0</v>
      </c>
      <c r="L8944" t="s">
        <v>10727</v>
      </c>
      <c r="M8944">
        <v>45377</v>
      </c>
      <c r="N8944" t="s">
        <v>23086</v>
      </c>
      <c r="S8944" t="s">
        <v>23087</v>
      </c>
      <c r="T8944">
        <v>43102.456944444399</v>
      </c>
    </row>
    <row r="8945" spans="1:20" x14ac:dyDescent="0.25">
      <c r="A8945" t="s">
        <v>24222</v>
      </c>
      <c r="B8945" t="s">
        <v>23127</v>
      </c>
      <c r="C8945" t="s">
        <v>19537</v>
      </c>
      <c r="D8945" t="s">
        <v>13204</v>
      </c>
      <c r="E8945" t="s">
        <v>10685</v>
      </c>
      <c r="F8945">
        <v>5.99</v>
      </c>
      <c r="G8945">
        <v>71.88</v>
      </c>
      <c r="H8945">
        <v>12</v>
      </c>
      <c r="I8945" t="s">
        <v>23274</v>
      </c>
      <c r="J8945">
        <v>0</v>
      </c>
      <c r="K8945">
        <v>0</v>
      </c>
      <c r="L8945" t="s">
        <v>10727</v>
      </c>
      <c r="M8945">
        <v>45377</v>
      </c>
      <c r="N8945" t="s">
        <v>23086</v>
      </c>
      <c r="S8945" t="s">
        <v>23087</v>
      </c>
      <c r="T8945">
        <v>43102.456944444399</v>
      </c>
    </row>
    <row r="8946" spans="1:20" x14ac:dyDescent="0.25">
      <c r="A8946" t="s">
        <v>24223</v>
      </c>
      <c r="B8946" t="s">
        <v>23129</v>
      </c>
      <c r="C8946" t="s">
        <v>19537</v>
      </c>
      <c r="D8946" t="s">
        <v>13204</v>
      </c>
      <c r="E8946" t="s">
        <v>10685</v>
      </c>
      <c r="F8946">
        <v>5.99</v>
      </c>
      <c r="G8946">
        <v>71.88</v>
      </c>
      <c r="H8946">
        <v>12</v>
      </c>
      <c r="I8946" t="s">
        <v>23274</v>
      </c>
      <c r="J8946">
        <v>0</v>
      </c>
      <c r="K8946">
        <v>0</v>
      </c>
      <c r="L8946" t="s">
        <v>10727</v>
      </c>
      <c r="M8946">
        <v>45377</v>
      </c>
      <c r="N8946" t="s">
        <v>23086</v>
      </c>
      <c r="S8946" t="s">
        <v>23087</v>
      </c>
      <c r="T8946">
        <v>43102.456944444399</v>
      </c>
    </row>
    <row r="8947" spans="1:20" x14ac:dyDescent="0.25">
      <c r="A8947" t="s">
        <v>24224</v>
      </c>
      <c r="B8947" t="s">
        <v>24225</v>
      </c>
      <c r="C8947" t="s">
        <v>19537</v>
      </c>
      <c r="D8947" t="s">
        <v>13204</v>
      </c>
      <c r="E8947" t="s">
        <v>10685</v>
      </c>
      <c r="F8947">
        <v>5.99</v>
      </c>
      <c r="G8947">
        <v>71.88</v>
      </c>
      <c r="H8947">
        <v>12</v>
      </c>
      <c r="I8947" t="s">
        <v>23274</v>
      </c>
      <c r="J8947">
        <v>0</v>
      </c>
      <c r="K8947">
        <v>0</v>
      </c>
      <c r="L8947" t="s">
        <v>10727</v>
      </c>
      <c r="M8947">
        <v>45377</v>
      </c>
      <c r="N8947" t="s">
        <v>23086</v>
      </c>
      <c r="S8947" t="s">
        <v>23087</v>
      </c>
      <c r="T8947">
        <v>43102.456944444399</v>
      </c>
    </row>
    <row r="8948" spans="1:20" x14ac:dyDescent="0.25">
      <c r="A8948" t="s">
        <v>24226</v>
      </c>
      <c r="B8948" t="s">
        <v>24227</v>
      </c>
      <c r="C8948" t="s">
        <v>19537</v>
      </c>
      <c r="D8948" t="s">
        <v>13204</v>
      </c>
      <c r="E8948" t="s">
        <v>10685</v>
      </c>
      <c r="F8948">
        <v>5.99</v>
      </c>
      <c r="G8948">
        <v>71.88</v>
      </c>
      <c r="H8948">
        <v>12</v>
      </c>
      <c r="I8948" t="s">
        <v>23274</v>
      </c>
      <c r="J8948">
        <v>0</v>
      </c>
      <c r="K8948">
        <v>0</v>
      </c>
      <c r="L8948" t="s">
        <v>10727</v>
      </c>
      <c r="M8948">
        <v>45377</v>
      </c>
      <c r="N8948" t="s">
        <v>23086</v>
      </c>
      <c r="S8948" t="s">
        <v>23087</v>
      </c>
      <c r="T8948">
        <v>43102.456944444399</v>
      </c>
    </row>
    <row r="8949" spans="1:20" x14ac:dyDescent="0.25">
      <c r="A8949" t="s">
        <v>7136</v>
      </c>
      <c r="B8949" t="s">
        <v>24228</v>
      </c>
      <c r="C8949" t="s">
        <v>19537</v>
      </c>
      <c r="D8949" t="s">
        <v>13204</v>
      </c>
      <c r="E8949" t="s">
        <v>10685</v>
      </c>
      <c r="F8949">
        <v>2.99</v>
      </c>
      <c r="G8949">
        <v>143.52000000000001</v>
      </c>
      <c r="H8949">
        <v>48</v>
      </c>
      <c r="I8949" t="s">
        <v>23274</v>
      </c>
      <c r="J8949">
        <v>0</v>
      </c>
      <c r="K8949">
        <v>0</v>
      </c>
      <c r="L8949" t="s">
        <v>10862</v>
      </c>
      <c r="M8949">
        <v>45385</v>
      </c>
      <c r="N8949" t="s">
        <v>10728</v>
      </c>
      <c r="O8949" t="s">
        <v>10701</v>
      </c>
      <c r="Q8949" t="s">
        <v>10702</v>
      </c>
      <c r="S8949" t="s">
        <v>10729</v>
      </c>
      <c r="T8949">
        <v>43102.456909722197</v>
      </c>
    </row>
    <row r="8950" spans="1:20" x14ac:dyDescent="0.25">
      <c r="A8950" t="s">
        <v>7137</v>
      </c>
      <c r="B8950" t="s">
        <v>24229</v>
      </c>
      <c r="C8950" t="s">
        <v>19537</v>
      </c>
      <c r="D8950" t="s">
        <v>13204</v>
      </c>
      <c r="E8950" t="s">
        <v>10685</v>
      </c>
      <c r="F8950">
        <v>2.99</v>
      </c>
      <c r="G8950">
        <v>143.52000000000001</v>
      </c>
      <c r="H8950">
        <v>48</v>
      </c>
      <c r="I8950" t="s">
        <v>23274</v>
      </c>
      <c r="J8950">
        <v>0</v>
      </c>
      <c r="K8950">
        <v>0</v>
      </c>
      <c r="L8950" t="s">
        <v>10727</v>
      </c>
      <c r="M8950">
        <v>45385</v>
      </c>
      <c r="N8950" t="s">
        <v>10728</v>
      </c>
      <c r="O8950" t="s">
        <v>10701</v>
      </c>
      <c r="Q8950" t="s">
        <v>10702</v>
      </c>
      <c r="S8950" t="s">
        <v>10729</v>
      </c>
      <c r="T8950">
        <v>43102.456944444399</v>
      </c>
    </row>
    <row r="8951" spans="1:20" x14ac:dyDescent="0.25">
      <c r="A8951" t="s">
        <v>7138</v>
      </c>
      <c r="B8951" t="s">
        <v>24230</v>
      </c>
      <c r="C8951" t="s">
        <v>19537</v>
      </c>
      <c r="D8951" t="s">
        <v>13204</v>
      </c>
      <c r="E8951" t="s">
        <v>10685</v>
      </c>
      <c r="F8951">
        <v>2.99</v>
      </c>
      <c r="G8951">
        <v>143.52000000000001</v>
      </c>
      <c r="H8951">
        <v>48</v>
      </c>
      <c r="I8951" t="s">
        <v>23274</v>
      </c>
      <c r="J8951">
        <v>0</v>
      </c>
      <c r="K8951">
        <v>0</v>
      </c>
      <c r="L8951" t="s">
        <v>10727</v>
      </c>
      <c r="M8951">
        <v>45385</v>
      </c>
      <c r="N8951" t="s">
        <v>10728</v>
      </c>
      <c r="O8951" t="s">
        <v>10701</v>
      </c>
      <c r="Q8951" t="s">
        <v>10702</v>
      </c>
      <c r="S8951" t="s">
        <v>10729</v>
      </c>
      <c r="T8951">
        <v>43102.456944444399</v>
      </c>
    </row>
    <row r="8952" spans="1:20" x14ac:dyDescent="0.25">
      <c r="A8952" t="s">
        <v>7139</v>
      </c>
      <c r="B8952" t="s">
        <v>24231</v>
      </c>
      <c r="C8952" t="s">
        <v>19537</v>
      </c>
      <c r="D8952" t="s">
        <v>13204</v>
      </c>
      <c r="E8952" t="s">
        <v>10685</v>
      </c>
      <c r="F8952">
        <v>2.99</v>
      </c>
      <c r="G8952">
        <v>143.52000000000001</v>
      </c>
      <c r="H8952">
        <v>48</v>
      </c>
      <c r="I8952" t="s">
        <v>23274</v>
      </c>
      <c r="J8952">
        <v>0</v>
      </c>
      <c r="K8952">
        <v>0</v>
      </c>
      <c r="L8952" t="s">
        <v>10862</v>
      </c>
      <c r="M8952">
        <v>45385</v>
      </c>
      <c r="N8952" t="s">
        <v>10728</v>
      </c>
      <c r="O8952" t="s">
        <v>10701</v>
      </c>
      <c r="Q8952" t="s">
        <v>10702</v>
      </c>
      <c r="S8952" t="s">
        <v>10729</v>
      </c>
      <c r="T8952">
        <v>43102.456909722197</v>
      </c>
    </row>
    <row r="8953" spans="1:20" x14ac:dyDescent="0.25">
      <c r="A8953" t="s">
        <v>7140</v>
      </c>
      <c r="B8953" t="s">
        <v>24232</v>
      </c>
      <c r="C8953" t="s">
        <v>19537</v>
      </c>
      <c r="D8953" t="s">
        <v>13204</v>
      </c>
      <c r="E8953" t="s">
        <v>10685</v>
      </c>
      <c r="F8953">
        <v>2.99</v>
      </c>
      <c r="G8953">
        <v>143.52000000000001</v>
      </c>
      <c r="H8953">
        <v>48</v>
      </c>
      <c r="I8953" t="s">
        <v>23274</v>
      </c>
      <c r="J8953">
        <v>0</v>
      </c>
      <c r="K8953">
        <v>0</v>
      </c>
      <c r="L8953" t="s">
        <v>10862</v>
      </c>
      <c r="M8953">
        <v>45385</v>
      </c>
      <c r="N8953" t="s">
        <v>10728</v>
      </c>
      <c r="O8953" t="s">
        <v>10701</v>
      </c>
      <c r="Q8953" t="s">
        <v>10702</v>
      </c>
      <c r="S8953" t="s">
        <v>10729</v>
      </c>
      <c r="T8953">
        <v>43102.456909722197</v>
      </c>
    </row>
    <row r="8954" spans="1:20" x14ac:dyDescent="0.25">
      <c r="A8954" t="s">
        <v>7141</v>
      </c>
      <c r="B8954" t="s">
        <v>24233</v>
      </c>
      <c r="C8954" t="s">
        <v>19537</v>
      </c>
      <c r="D8954" t="s">
        <v>13204</v>
      </c>
      <c r="E8954" t="s">
        <v>10685</v>
      </c>
      <c r="F8954">
        <v>2.99</v>
      </c>
      <c r="G8954">
        <v>143.52000000000001</v>
      </c>
      <c r="H8954">
        <v>48</v>
      </c>
      <c r="I8954" t="s">
        <v>23274</v>
      </c>
      <c r="J8954">
        <v>0</v>
      </c>
      <c r="K8954">
        <v>0</v>
      </c>
      <c r="L8954" t="s">
        <v>10862</v>
      </c>
      <c r="M8954">
        <v>45385</v>
      </c>
      <c r="N8954" t="s">
        <v>10728</v>
      </c>
      <c r="O8954" t="s">
        <v>10701</v>
      </c>
      <c r="Q8954" t="s">
        <v>10702</v>
      </c>
      <c r="S8954" t="s">
        <v>10729</v>
      </c>
      <c r="T8954">
        <v>43102.456909722197</v>
      </c>
    </row>
    <row r="8955" spans="1:20" x14ac:dyDescent="0.25">
      <c r="A8955" t="s">
        <v>7142</v>
      </c>
      <c r="B8955" t="s">
        <v>24234</v>
      </c>
      <c r="C8955" t="s">
        <v>19537</v>
      </c>
      <c r="D8955" t="s">
        <v>13204</v>
      </c>
      <c r="E8955" t="s">
        <v>10685</v>
      </c>
      <c r="F8955">
        <v>2.99</v>
      </c>
      <c r="G8955">
        <v>143.52000000000001</v>
      </c>
      <c r="H8955">
        <v>48</v>
      </c>
      <c r="I8955" t="s">
        <v>23274</v>
      </c>
      <c r="J8955">
        <v>0</v>
      </c>
      <c r="K8955">
        <v>0</v>
      </c>
      <c r="L8955" t="s">
        <v>10862</v>
      </c>
      <c r="M8955">
        <v>45385</v>
      </c>
      <c r="N8955" t="s">
        <v>10728</v>
      </c>
      <c r="O8955" t="s">
        <v>10701</v>
      </c>
      <c r="Q8955" t="s">
        <v>10702</v>
      </c>
      <c r="S8955" t="s">
        <v>10729</v>
      </c>
      <c r="T8955">
        <v>43102.456909722197</v>
      </c>
    </row>
    <row r="8956" spans="1:20" x14ac:dyDescent="0.25">
      <c r="A8956" t="s">
        <v>7143</v>
      </c>
      <c r="B8956" t="s">
        <v>24235</v>
      </c>
      <c r="C8956" t="s">
        <v>19537</v>
      </c>
      <c r="D8956" t="s">
        <v>13204</v>
      </c>
      <c r="E8956" t="s">
        <v>10685</v>
      </c>
      <c r="F8956">
        <v>2.99</v>
      </c>
      <c r="G8956">
        <v>143.52000000000001</v>
      </c>
      <c r="H8956">
        <v>48</v>
      </c>
      <c r="I8956" t="s">
        <v>23274</v>
      </c>
      <c r="J8956">
        <v>0</v>
      </c>
      <c r="K8956">
        <v>0</v>
      </c>
      <c r="L8956" t="s">
        <v>10727</v>
      </c>
      <c r="M8956">
        <v>45385</v>
      </c>
      <c r="N8956" t="s">
        <v>10728</v>
      </c>
      <c r="O8956" t="s">
        <v>10701</v>
      </c>
      <c r="Q8956" t="s">
        <v>10702</v>
      </c>
      <c r="S8956" t="s">
        <v>10729</v>
      </c>
      <c r="T8956">
        <v>43102.456944444399</v>
      </c>
    </row>
    <row r="8957" spans="1:20" x14ac:dyDescent="0.25">
      <c r="A8957" t="s">
        <v>7144</v>
      </c>
      <c r="B8957" t="s">
        <v>24236</v>
      </c>
      <c r="C8957" t="s">
        <v>19537</v>
      </c>
      <c r="D8957" t="s">
        <v>13204</v>
      </c>
      <c r="E8957" t="s">
        <v>10685</v>
      </c>
      <c r="F8957">
        <v>2.99</v>
      </c>
      <c r="G8957">
        <v>143.52000000000001</v>
      </c>
      <c r="H8957">
        <v>48</v>
      </c>
      <c r="I8957" t="s">
        <v>23274</v>
      </c>
      <c r="J8957">
        <v>0</v>
      </c>
      <c r="K8957">
        <v>0</v>
      </c>
      <c r="L8957" t="s">
        <v>10727</v>
      </c>
      <c r="M8957">
        <v>45385</v>
      </c>
      <c r="N8957" t="s">
        <v>10728</v>
      </c>
      <c r="O8957" t="s">
        <v>10701</v>
      </c>
      <c r="Q8957" t="s">
        <v>10702</v>
      </c>
      <c r="S8957" t="s">
        <v>10729</v>
      </c>
      <c r="T8957">
        <v>43102.456944444399</v>
      </c>
    </row>
    <row r="8958" spans="1:20" x14ac:dyDescent="0.25">
      <c r="A8958" t="s">
        <v>7145</v>
      </c>
      <c r="B8958" t="s">
        <v>24237</v>
      </c>
      <c r="C8958" t="s">
        <v>19478</v>
      </c>
      <c r="D8958" t="s">
        <v>13204</v>
      </c>
      <c r="E8958" t="s">
        <v>10685</v>
      </c>
      <c r="F8958">
        <v>3.19</v>
      </c>
      <c r="G8958">
        <v>191.4</v>
      </c>
      <c r="H8958">
        <v>60</v>
      </c>
      <c r="I8958" t="s">
        <v>23274</v>
      </c>
      <c r="J8958">
        <v>0</v>
      </c>
      <c r="K8958">
        <v>0</v>
      </c>
      <c r="L8958" t="s">
        <v>10731</v>
      </c>
      <c r="M8958">
        <v>45392</v>
      </c>
      <c r="N8958" t="s">
        <v>10732</v>
      </c>
      <c r="O8958" t="s">
        <v>10687</v>
      </c>
      <c r="Q8958" t="s">
        <v>10688</v>
      </c>
      <c r="S8958" t="s">
        <v>10733</v>
      </c>
      <c r="T8958">
        <v>43102.456875000003</v>
      </c>
    </row>
    <row r="8959" spans="1:20" x14ac:dyDescent="0.25">
      <c r="A8959" t="s">
        <v>10177</v>
      </c>
      <c r="B8959" t="s">
        <v>24238</v>
      </c>
      <c r="C8959" t="s">
        <v>10691</v>
      </c>
      <c r="D8959" t="s">
        <v>13204</v>
      </c>
      <c r="E8959" t="s">
        <v>10693</v>
      </c>
      <c r="F8959">
        <v>9.99</v>
      </c>
      <c r="G8959">
        <v>239.76</v>
      </c>
      <c r="H8959">
        <v>24</v>
      </c>
      <c r="I8959" t="s">
        <v>23274</v>
      </c>
      <c r="J8959">
        <v>0</v>
      </c>
      <c r="K8959">
        <v>0</v>
      </c>
      <c r="L8959" t="s">
        <v>11172</v>
      </c>
      <c r="M8959">
        <v>45393</v>
      </c>
      <c r="N8959" t="s">
        <v>15185</v>
      </c>
      <c r="S8959" t="s">
        <v>15186</v>
      </c>
      <c r="T8959">
        <v>43102.456886574102</v>
      </c>
    </row>
    <row r="8960" spans="1:20" x14ac:dyDescent="0.25">
      <c r="A8960" t="s">
        <v>10178</v>
      </c>
      <c r="B8960" t="s">
        <v>24239</v>
      </c>
      <c r="C8960" t="s">
        <v>19537</v>
      </c>
      <c r="D8960" t="s">
        <v>13204</v>
      </c>
      <c r="E8960" t="s">
        <v>10685</v>
      </c>
      <c r="F8960">
        <v>2.99</v>
      </c>
      <c r="G8960">
        <v>179.4</v>
      </c>
      <c r="H8960">
        <v>60</v>
      </c>
      <c r="I8960" t="s">
        <v>23274</v>
      </c>
      <c r="J8960">
        <v>0</v>
      </c>
      <c r="K8960">
        <v>0</v>
      </c>
      <c r="L8960" t="s">
        <v>11406</v>
      </c>
      <c r="M8960">
        <v>45401</v>
      </c>
      <c r="N8960" t="s">
        <v>10761</v>
      </c>
      <c r="O8960" t="s">
        <v>10762</v>
      </c>
      <c r="P8960" t="s">
        <v>10708</v>
      </c>
      <c r="Q8960" t="s">
        <v>10763</v>
      </c>
      <c r="R8960" t="s">
        <v>10709</v>
      </c>
      <c r="S8960" t="s">
        <v>10764</v>
      </c>
      <c r="T8960">
        <v>43102.456979166702</v>
      </c>
    </row>
    <row r="8961" spans="1:20" x14ac:dyDescent="0.25">
      <c r="A8961" t="s">
        <v>24240</v>
      </c>
      <c r="B8961" t="s">
        <v>24241</v>
      </c>
      <c r="C8961" t="s">
        <v>19537</v>
      </c>
      <c r="D8961" t="s">
        <v>13204</v>
      </c>
      <c r="E8961" t="s">
        <v>10685</v>
      </c>
      <c r="F8961">
        <v>7.99</v>
      </c>
      <c r="G8961">
        <v>479.4</v>
      </c>
      <c r="H8961">
        <v>60</v>
      </c>
      <c r="I8961" t="s">
        <v>23274</v>
      </c>
      <c r="J8961">
        <v>0</v>
      </c>
      <c r="K8961">
        <v>0</v>
      </c>
      <c r="L8961" t="s">
        <v>10835</v>
      </c>
      <c r="M8961">
        <v>45434</v>
      </c>
      <c r="N8961" t="s">
        <v>10761</v>
      </c>
      <c r="O8961" t="s">
        <v>10762</v>
      </c>
      <c r="P8961" t="s">
        <v>10708</v>
      </c>
      <c r="Q8961" t="s">
        <v>10763</v>
      </c>
      <c r="R8961" t="s">
        <v>10709</v>
      </c>
      <c r="S8961" t="s">
        <v>10764</v>
      </c>
      <c r="T8961">
        <v>43102.456863425898</v>
      </c>
    </row>
    <row r="8962" spans="1:20" x14ac:dyDescent="0.25">
      <c r="A8962" t="s">
        <v>24242</v>
      </c>
      <c r="B8962" t="s">
        <v>24243</v>
      </c>
      <c r="C8962" t="s">
        <v>19537</v>
      </c>
      <c r="D8962" t="s">
        <v>13204</v>
      </c>
      <c r="E8962" t="s">
        <v>10685</v>
      </c>
      <c r="F8962">
        <v>6.99</v>
      </c>
      <c r="G8962">
        <v>419.4</v>
      </c>
      <c r="H8962">
        <v>60</v>
      </c>
      <c r="I8962" t="s">
        <v>23274</v>
      </c>
      <c r="J8962">
        <v>0</v>
      </c>
      <c r="K8962">
        <v>0</v>
      </c>
      <c r="L8962" t="s">
        <v>10883</v>
      </c>
      <c r="M8962">
        <v>45434</v>
      </c>
      <c r="N8962" t="s">
        <v>10761</v>
      </c>
      <c r="O8962" t="s">
        <v>10762</v>
      </c>
      <c r="P8962" t="s">
        <v>10708</v>
      </c>
      <c r="Q8962" t="s">
        <v>10763</v>
      </c>
      <c r="R8962" t="s">
        <v>10709</v>
      </c>
      <c r="S8962" t="s">
        <v>10764</v>
      </c>
      <c r="T8962">
        <v>43102.456979166702</v>
      </c>
    </row>
    <row r="8963" spans="1:20" x14ac:dyDescent="0.25">
      <c r="A8963" t="s">
        <v>24244</v>
      </c>
      <c r="B8963" t="s">
        <v>24245</v>
      </c>
      <c r="C8963" t="s">
        <v>19537</v>
      </c>
      <c r="D8963" t="s">
        <v>13204</v>
      </c>
      <c r="E8963" t="s">
        <v>10685</v>
      </c>
      <c r="F8963">
        <v>5.99</v>
      </c>
      <c r="G8963">
        <v>359.4</v>
      </c>
      <c r="H8963">
        <v>60</v>
      </c>
      <c r="I8963" t="s">
        <v>23274</v>
      </c>
      <c r="J8963">
        <v>0</v>
      </c>
      <c r="K8963">
        <v>0</v>
      </c>
      <c r="L8963" t="s">
        <v>10868</v>
      </c>
      <c r="M8963">
        <v>45434</v>
      </c>
      <c r="N8963" t="s">
        <v>10761</v>
      </c>
      <c r="O8963" t="s">
        <v>10762</v>
      </c>
      <c r="P8963" t="s">
        <v>10708</v>
      </c>
      <c r="Q8963" t="s">
        <v>10763</v>
      </c>
      <c r="R8963" t="s">
        <v>10709</v>
      </c>
      <c r="S8963" t="s">
        <v>10764</v>
      </c>
      <c r="T8963">
        <v>43102.456990740699</v>
      </c>
    </row>
    <row r="8964" spans="1:20" x14ac:dyDescent="0.25">
      <c r="A8964" t="s">
        <v>7146</v>
      </c>
      <c r="B8964" t="s">
        <v>24246</v>
      </c>
      <c r="C8964" t="s">
        <v>19537</v>
      </c>
      <c r="D8964" t="s">
        <v>13204</v>
      </c>
      <c r="E8964" t="s">
        <v>10685</v>
      </c>
      <c r="F8964">
        <v>2.99</v>
      </c>
      <c r="G8964">
        <v>143.52000000000001</v>
      </c>
      <c r="H8964">
        <v>48</v>
      </c>
      <c r="I8964" t="s">
        <v>23274</v>
      </c>
      <c r="J8964">
        <v>0</v>
      </c>
      <c r="K8964">
        <v>0</v>
      </c>
      <c r="L8964" t="s">
        <v>10862</v>
      </c>
      <c r="M8964">
        <v>45467</v>
      </c>
      <c r="N8964" t="s">
        <v>10728</v>
      </c>
      <c r="O8964" t="s">
        <v>10701</v>
      </c>
      <c r="Q8964" t="s">
        <v>10702</v>
      </c>
      <c r="S8964" t="s">
        <v>10729</v>
      </c>
      <c r="T8964">
        <v>43102.456909722197</v>
      </c>
    </row>
    <row r="8965" spans="1:20" x14ac:dyDescent="0.25">
      <c r="A8965" t="s">
        <v>7147</v>
      </c>
      <c r="B8965" t="s">
        <v>23595</v>
      </c>
      <c r="C8965" t="s">
        <v>10691</v>
      </c>
      <c r="D8965" t="s">
        <v>13204</v>
      </c>
      <c r="E8965" t="s">
        <v>10693</v>
      </c>
      <c r="F8965">
        <v>2.99</v>
      </c>
      <c r="G8965">
        <v>143.52000000000001</v>
      </c>
      <c r="H8965">
        <v>48</v>
      </c>
      <c r="I8965" t="s">
        <v>23274</v>
      </c>
      <c r="J8965">
        <v>0</v>
      </c>
      <c r="K8965">
        <v>0</v>
      </c>
      <c r="L8965" t="s">
        <v>10727</v>
      </c>
      <c r="M8965">
        <v>45467</v>
      </c>
      <c r="N8965" t="s">
        <v>10728</v>
      </c>
      <c r="O8965" t="s">
        <v>10701</v>
      </c>
      <c r="Q8965" t="s">
        <v>10702</v>
      </c>
      <c r="S8965" t="s">
        <v>10729</v>
      </c>
      <c r="T8965">
        <v>43102.456944444399</v>
      </c>
    </row>
    <row r="8966" spans="1:20" x14ac:dyDescent="0.25">
      <c r="A8966" t="s">
        <v>10179</v>
      </c>
      <c r="B8966" t="s">
        <v>24247</v>
      </c>
      <c r="C8966" t="s">
        <v>19537</v>
      </c>
      <c r="D8966" t="s">
        <v>13204</v>
      </c>
      <c r="E8966" t="s">
        <v>10753</v>
      </c>
      <c r="F8966">
        <v>1.99</v>
      </c>
      <c r="G8966">
        <v>238.8</v>
      </c>
      <c r="H8966">
        <v>120</v>
      </c>
      <c r="I8966" t="s">
        <v>23274</v>
      </c>
      <c r="J8966">
        <v>0</v>
      </c>
      <c r="K8966">
        <v>0</v>
      </c>
      <c r="L8966" t="s">
        <v>10745</v>
      </c>
      <c r="M8966">
        <v>45510</v>
      </c>
      <c r="N8966" t="s">
        <v>10826</v>
      </c>
      <c r="O8966" t="s">
        <v>10708</v>
      </c>
      <c r="Q8966" t="s">
        <v>10709</v>
      </c>
      <c r="S8966" t="s">
        <v>10827</v>
      </c>
      <c r="T8966">
        <v>43102.456898148099</v>
      </c>
    </row>
    <row r="8967" spans="1:20" x14ac:dyDescent="0.25">
      <c r="A8967" t="s">
        <v>10180</v>
      </c>
      <c r="B8967" t="s">
        <v>23997</v>
      </c>
      <c r="C8967" t="s">
        <v>19537</v>
      </c>
      <c r="D8967" t="s">
        <v>13204</v>
      </c>
      <c r="E8967" t="s">
        <v>10693</v>
      </c>
      <c r="F8967">
        <v>1.99</v>
      </c>
      <c r="G8967">
        <v>238.8</v>
      </c>
      <c r="H8967">
        <v>120</v>
      </c>
      <c r="I8967" t="s">
        <v>23274</v>
      </c>
      <c r="J8967">
        <v>0</v>
      </c>
      <c r="K8967">
        <v>0</v>
      </c>
      <c r="L8967" t="s">
        <v>10745</v>
      </c>
      <c r="M8967">
        <v>45510</v>
      </c>
      <c r="N8967" t="s">
        <v>10826</v>
      </c>
      <c r="O8967" t="s">
        <v>10708</v>
      </c>
      <c r="Q8967" t="s">
        <v>10709</v>
      </c>
      <c r="S8967" t="s">
        <v>10827</v>
      </c>
      <c r="T8967">
        <v>43102.456898148099</v>
      </c>
    </row>
    <row r="8968" spans="1:20" x14ac:dyDescent="0.25">
      <c r="A8968" t="s">
        <v>7148</v>
      </c>
      <c r="B8968" t="s">
        <v>24248</v>
      </c>
      <c r="C8968" t="s">
        <v>19537</v>
      </c>
      <c r="D8968" t="s">
        <v>13204</v>
      </c>
      <c r="E8968" t="s">
        <v>10685</v>
      </c>
      <c r="F8968">
        <v>2.99</v>
      </c>
      <c r="G8968">
        <v>143.52000000000001</v>
      </c>
      <c r="H8968">
        <v>48</v>
      </c>
      <c r="I8968" t="s">
        <v>23274</v>
      </c>
      <c r="J8968">
        <v>0</v>
      </c>
      <c r="K8968">
        <v>0</v>
      </c>
      <c r="L8968" t="s">
        <v>10727</v>
      </c>
      <c r="M8968">
        <v>45530</v>
      </c>
      <c r="N8968" t="s">
        <v>10728</v>
      </c>
      <c r="O8968" t="s">
        <v>10701</v>
      </c>
      <c r="Q8968" t="s">
        <v>10702</v>
      </c>
      <c r="S8968" t="s">
        <v>10729</v>
      </c>
      <c r="T8968">
        <v>43102.456944444399</v>
      </c>
    </row>
    <row r="8969" spans="1:20" x14ac:dyDescent="0.25">
      <c r="A8969" t="s">
        <v>7149</v>
      </c>
      <c r="B8969" t="s">
        <v>24249</v>
      </c>
      <c r="C8969" t="s">
        <v>10691</v>
      </c>
      <c r="D8969" t="s">
        <v>13204</v>
      </c>
      <c r="E8969" t="s">
        <v>10693</v>
      </c>
      <c r="F8969">
        <v>2.99</v>
      </c>
      <c r="G8969">
        <v>143.52000000000001</v>
      </c>
      <c r="H8969">
        <v>48</v>
      </c>
      <c r="I8969" t="s">
        <v>23274</v>
      </c>
      <c r="J8969">
        <v>0</v>
      </c>
      <c r="K8969">
        <v>0</v>
      </c>
      <c r="L8969" t="s">
        <v>10862</v>
      </c>
      <c r="M8969">
        <v>45530</v>
      </c>
      <c r="N8969" t="s">
        <v>10728</v>
      </c>
      <c r="O8969" t="s">
        <v>10701</v>
      </c>
      <c r="Q8969" t="s">
        <v>10702</v>
      </c>
      <c r="S8969" t="s">
        <v>10729</v>
      </c>
      <c r="T8969">
        <v>43102.456909722197</v>
      </c>
    </row>
    <row r="8970" spans="1:20" x14ac:dyDescent="0.25">
      <c r="A8970" t="s">
        <v>10181</v>
      </c>
      <c r="B8970" t="s">
        <v>24250</v>
      </c>
      <c r="C8970" t="s">
        <v>19537</v>
      </c>
      <c r="D8970" t="s">
        <v>13204</v>
      </c>
      <c r="E8970" t="s">
        <v>10685</v>
      </c>
      <c r="F8970">
        <v>2.99</v>
      </c>
      <c r="G8970">
        <v>143.52000000000001</v>
      </c>
      <c r="H8970">
        <v>48</v>
      </c>
      <c r="I8970" t="s">
        <v>23274</v>
      </c>
      <c r="J8970">
        <v>0</v>
      </c>
      <c r="K8970">
        <v>0</v>
      </c>
      <c r="L8970" t="s">
        <v>10727</v>
      </c>
      <c r="M8970">
        <v>45530</v>
      </c>
      <c r="N8970" t="s">
        <v>10728</v>
      </c>
      <c r="O8970" t="s">
        <v>10701</v>
      </c>
      <c r="Q8970" t="s">
        <v>10702</v>
      </c>
      <c r="S8970" t="s">
        <v>10729</v>
      </c>
      <c r="T8970">
        <v>43102.456944444399</v>
      </c>
    </row>
    <row r="8971" spans="1:20" x14ac:dyDescent="0.25">
      <c r="A8971" t="s">
        <v>10182</v>
      </c>
      <c r="B8971" t="s">
        <v>24251</v>
      </c>
      <c r="C8971" t="s">
        <v>10691</v>
      </c>
      <c r="D8971" t="s">
        <v>13204</v>
      </c>
      <c r="E8971" t="s">
        <v>10693</v>
      </c>
      <c r="F8971">
        <v>2.99</v>
      </c>
      <c r="G8971">
        <v>143.52000000000001</v>
      </c>
      <c r="H8971">
        <v>48</v>
      </c>
      <c r="I8971" t="s">
        <v>23274</v>
      </c>
      <c r="J8971">
        <v>0</v>
      </c>
      <c r="K8971">
        <v>0</v>
      </c>
      <c r="L8971" t="s">
        <v>10862</v>
      </c>
      <c r="M8971">
        <v>45530</v>
      </c>
      <c r="N8971" t="s">
        <v>10728</v>
      </c>
      <c r="O8971" t="s">
        <v>10701</v>
      </c>
      <c r="Q8971" t="s">
        <v>10702</v>
      </c>
      <c r="S8971" t="s">
        <v>10729</v>
      </c>
      <c r="T8971">
        <v>43102.456909722197</v>
      </c>
    </row>
    <row r="8972" spans="1:20" x14ac:dyDescent="0.25">
      <c r="A8972" t="s">
        <v>24252</v>
      </c>
      <c r="B8972" t="s">
        <v>24253</v>
      </c>
      <c r="C8972" t="s">
        <v>19537</v>
      </c>
      <c r="D8972" t="s">
        <v>13204</v>
      </c>
      <c r="E8972" t="s">
        <v>10685</v>
      </c>
      <c r="F8972">
        <v>1.79</v>
      </c>
      <c r="G8972">
        <v>85.92</v>
      </c>
      <c r="H8972">
        <v>48</v>
      </c>
      <c r="I8972" t="s">
        <v>23274</v>
      </c>
      <c r="J8972">
        <v>0</v>
      </c>
      <c r="K8972">
        <v>0</v>
      </c>
      <c r="L8972" t="s">
        <v>10831</v>
      </c>
      <c r="M8972">
        <v>45849</v>
      </c>
      <c r="N8972" t="s">
        <v>11884</v>
      </c>
      <c r="O8972" t="s">
        <v>10701</v>
      </c>
      <c r="Q8972" t="s">
        <v>10702</v>
      </c>
      <c r="S8972" t="s">
        <v>11885</v>
      </c>
      <c r="T8972">
        <v>43102.456956018497</v>
      </c>
    </row>
    <row r="8973" spans="1:20" x14ac:dyDescent="0.25">
      <c r="A8973" t="s">
        <v>10183</v>
      </c>
      <c r="B8973" t="s">
        <v>24254</v>
      </c>
      <c r="C8973" t="s">
        <v>19537</v>
      </c>
      <c r="D8973" t="s">
        <v>13204</v>
      </c>
      <c r="E8973" t="s">
        <v>10685</v>
      </c>
      <c r="F8973">
        <v>1.99</v>
      </c>
      <c r="G8973">
        <v>238.8</v>
      </c>
      <c r="H8973">
        <v>120</v>
      </c>
      <c r="I8973" t="s">
        <v>23274</v>
      </c>
      <c r="J8973">
        <v>0</v>
      </c>
      <c r="K8973">
        <v>0</v>
      </c>
      <c r="L8973" t="s">
        <v>10788</v>
      </c>
      <c r="M8973">
        <v>45572</v>
      </c>
      <c r="N8973" t="s">
        <v>10761</v>
      </c>
      <c r="O8973" t="s">
        <v>10762</v>
      </c>
      <c r="P8973" t="s">
        <v>10708</v>
      </c>
      <c r="Q8973" t="s">
        <v>10763</v>
      </c>
      <c r="R8973" t="s">
        <v>10709</v>
      </c>
      <c r="S8973" t="s">
        <v>10764</v>
      </c>
      <c r="T8973">
        <v>43102.456921296303</v>
      </c>
    </row>
    <row r="8974" spans="1:20" x14ac:dyDescent="0.25">
      <c r="A8974" t="s">
        <v>10184</v>
      </c>
      <c r="B8974" t="s">
        <v>24255</v>
      </c>
      <c r="C8974" t="s">
        <v>19537</v>
      </c>
      <c r="D8974" t="s">
        <v>13204</v>
      </c>
      <c r="E8974" t="s">
        <v>10685</v>
      </c>
      <c r="F8974">
        <v>1.99</v>
      </c>
      <c r="G8974">
        <v>238.8</v>
      </c>
      <c r="H8974">
        <v>120</v>
      </c>
      <c r="I8974" t="s">
        <v>23274</v>
      </c>
      <c r="J8974">
        <v>0</v>
      </c>
      <c r="K8974">
        <v>0</v>
      </c>
      <c r="L8974" t="s">
        <v>10788</v>
      </c>
      <c r="M8974">
        <v>45572</v>
      </c>
      <c r="N8974" t="s">
        <v>10761</v>
      </c>
      <c r="O8974" t="s">
        <v>10762</v>
      </c>
      <c r="P8974" t="s">
        <v>10708</v>
      </c>
      <c r="Q8974" t="s">
        <v>10763</v>
      </c>
      <c r="R8974" t="s">
        <v>10709</v>
      </c>
      <c r="S8974" t="s">
        <v>10764</v>
      </c>
      <c r="T8974">
        <v>43102.456921296303</v>
      </c>
    </row>
    <row r="8975" spans="1:20" x14ac:dyDescent="0.25">
      <c r="A8975" t="s">
        <v>7150</v>
      </c>
      <c r="B8975" t="s">
        <v>24256</v>
      </c>
      <c r="C8975" t="s">
        <v>19537</v>
      </c>
      <c r="D8975" t="s">
        <v>13204</v>
      </c>
      <c r="E8975" t="s">
        <v>10685</v>
      </c>
      <c r="F8975">
        <v>2.99</v>
      </c>
      <c r="G8975">
        <v>143.52000000000001</v>
      </c>
      <c r="H8975">
        <v>48</v>
      </c>
      <c r="I8975" t="s">
        <v>23274</v>
      </c>
      <c r="J8975">
        <v>0</v>
      </c>
      <c r="K8975">
        <v>0</v>
      </c>
      <c r="L8975" t="s">
        <v>10862</v>
      </c>
      <c r="M8975">
        <v>45747</v>
      </c>
      <c r="N8975" t="s">
        <v>10728</v>
      </c>
      <c r="O8975" t="s">
        <v>10701</v>
      </c>
      <c r="Q8975" t="s">
        <v>10702</v>
      </c>
      <c r="S8975" t="s">
        <v>10729</v>
      </c>
      <c r="T8975">
        <v>43102.456909722197</v>
      </c>
    </row>
    <row r="8976" spans="1:20" x14ac:dyDescent="0.25">
      <c r="A8976" t="s">
        <v>24257</v>
      </c>
      <c r="B8976" t="s">
        <v>24258</v>
      </c>
      <c r="C8976" t="s">
        <v>19537</v>
      </c>
      <c r="D8976" t="s">
        <v>13204</v>
      </c>
      <c r="E8976" t="s">
        <v>10685</v>
      </c>
      <c r="F8976">
        <v>5.99</v>
      </c>
      <c r="G8976">
        <v>71.88</v>
      </c>
      <c r="H8976">
        <v>12</v>
      </c>
      <c r="I8976" t="s">
        <v>23274</v>
      </c>
      <c r="J8976">
        <v>0</v>
      </c>
      <c r="K8976">
        <v>0</v>
      </c>
      <c r="L8976" t="s">
        <v>10727</v>
      </c>
      <c r="M8976">
        <v>45825</v>
      </c>
      <c r="N8976" t="s">
        <v>23086</v>
      </c>
      <c r="S8976" t="s">
        <v>23087</v>
      </c>
      <c r="T8976">
        <v>43102.456944444399</v>
      </c>
    </row>
    <row r="8977" spans="1:20" x14ac:dyDescent="0.25">
      <c r="A8977" t="s">
        <v>24259</v>
      </c>
      <c r="B8977" t="s">
        <v>24260</v>
      </c>
      <c r="C8977" t="s">
        <v>19537</v>
      </c>
      <c r="D8977" t="s">
        <v>13204</v>
      </c>
      <c r="E8977" t="s">
        <v>10685</v>
      </c>
      <c r="F8977">
        <v>5.99</v>
      </c>
      <c r="G8977">
        <v>71.88</v>
      </c>
      <c r="H8977">
        <v>12</v>
      </c>
      <c r="I8977" t="s">
        <v>23274</v>
      </c>
      <c r="J8977">
        <v>0</v>
      </c>
      <c r="K8977">
        <v>0</v>
      </c>
      <c r="L8977" t="s">
        <v>10727</v>
      </c>
      <c r="M8977">
        <v>45825</v>
      </c>
      <c r="N8977" t="s">
        <v>23086</v>
      </c>
      <c r="S8977" t="s">
        <v>23087</v>
      </c>
      <c r="T8977">
        <v>43102.456944444399</v>
      </c>
    </row>
    <row r="8978" spans="1:20" x14ac:dyDescent="0.25">
      <c r="A8978" t="s">
        <v>24261</v>
      </c>
      <c r="B8978" t="s">
        <v>24262</v>
      </c>
      <c r="C8978" t="s">
        <v>19537</v>
      </c>
      <c r="D8978" t="s">
        <v>13204</v>
      </c>
      <c r="E8978" t="s">
        <v>10685</v>
      </c>
      <c r="F8978">
        <v>5.99</v>
      </c>
      <c r="G8978">
        <v>71.88</v>
      </c>
      <c r="H8978">
        <v>12</v>
      </c>
      <c r="I8978" t="s">
        <v>23274</v>
      </c>
      <c r="J8978">
        <v>0</v>
      </c>
      <c r="K8978">
        <v>0</v>
      </c>
      <c r="L8978" t="s">
        <v>10727</v>
      </c>
      <c r="M8978">
        <v>45825</v>
      </c>
      <c r="N8978" t="s">
        <v>23086</v>
      </c>
      <c r="S8978" t="s">
        <v>23087</v>
      </c>
      <c r="T8978">
        <v>43102.456944444399</v>
      </c>
    </row>
    <row r="8979" spans="1:20" x14ac:dyDescent="0.25">
      <c r="A8979" t="s">
        <v>24263</v>
      </c>
      <c r="B8979" t="s">
        <v>24264</v>
      </c>
      <c r="C8979" t="s">
        <v>19537</v>
      </c>
      <c r="D8979" t="s">
        <v>13204</v>
      </c>
      <c r="E8979" t="s">
        <v>10685</v>
      </c>
      <c r="F8979">
        <v>5.99</v>
      </c>
      <c r="G8979">
        <v>71.88</v>
      </c>
      <c r="H8979">
        <v>12</v>
      </c>
      <c r="I8979" t="s">
        <v>23274</v>
      </c>
      <c r="J8979">
        <v>0</v>
      </c>
      <c r="K8979">
        <v>0</v>
      </c>
      <c r="L8979" t="s">
        <v>10727</v>
      </c>
      <c r="M8979">
        <v>45825</v>
      </c>
      <c r="N8979" t="s">
        <v>23086</v>
      </c>
      <c r="S8979" t="s">
        <v>23087</v>
      </c>
      <c r="T8979">
        <v>43102.456944444399</v>
      </c>
    </row>
    <row r="8980" spans="1:20" x14ac:dyDescent="0.25">
      <c r="A8980" t="s">
        <v>24265</v>
      </c>
      <c r="B8980" t="s">
        <v>24266</v>
      </c>
      <c r="C8980" t="s">
        <v>19537</v>
      </c>
      <c r="D8980" t="s">
        <v>13204</v>
      </c>
      <c r="E8980" t="s">
        <v>10685</v>
      </c>
      <c r="F8980">
        <v>5.99</v>
      </c>
      <c r="G8980">
        <v>71.88</v>
      </c>
      <c r="H8980">
        <v>12</v>
      </c>
      <c r="I8980" t="s">
        <v>23274</v>
      </c>
      <c r="J8980">
        <v>0</v>
      </c>
      <c r="K8980">
        <v>0</v>
      </c>
      <c r="L8980" t="s">
        <v>10727</v>
      </c>
      <c r="M8980">
        <v>45825</v>
      </c>
      <c r="N8980" t="s">
        <v>23086</v>
      </c>
      <c r="S8980" t="s">
        <v>23087</v>
      </c>
      <c r="T8980">
        <v>43102.456944444399</v>
      </c>
    </row>
    <row r="8981" spans="1:20" x14ac:dyDescent="0.25">
      <c r="A8981" t="s">
        <v>24267</v>
      </c>
      <c r="B8981" t="s">
        <v>24268</v>
      </c>
      <c r="C8981" t="s">
        <v>19537</v>
      </c>
      <c r="D8981" t="s">
        <v>13204</v>
      </c>
      <c r="E8981" t="s">
        <v>10685</v>
      </c>
      <c r="F8981">
        <v>5.99</v>
      </c>
      <c r="G8981">
        <v>71.88</v>
      </c>
      <c r="H8981">
        <v>12</v>
      </c>
      <c r="I8981" t="s">
        <v>23274</v>
      </c>
      <c r="J8981">
        <v>0</v>
      </c>
      <c r="K8981">
        <v>0</v>
      </c>
      <c r="L8981" t="s">
        <v>10727</v>
      </c>
      <c r="M8981">
        <v>45825</v>
      </c>
      <c r="N8981" t="s">
        <v>23086</v>
      </c>
      <c r="S8981" t="s">
        <v>23087</v>
      </c>
      <c r="T8981">
        <v>43102.456944444399</v>
      </c>
    </row>
    <row r="8982" spans="1:20" x14ac:dyDescent="0.25">
      <c r="A8982" t="s">
        <v>24269</v>
      </c>
      <c r="B8982" t="s">
        <v>23125</v>
      </c>
      <c r="C8982" t="s">
        <v>19537</v>
      </c>
      <c r="D8982" t="s">
        <v>13204</v>
      </c>
      <c r="E8982" t="s">
        <v>10685</v>
      </c>
      <c r="F8982">
        <v>5.99</v>
      </c>
      <c r="G8982">
        <v>71.88</v>
      </c>
      <c r="H8982">
        <v>12</v>
      </c>
      <c r="I8982" t="s">
        <v>23274</v>
      </c>
      <c r="J8982">
        <v>0</v>
      </c>
      <c r="K8982">
        <v>0</v>
      </c>
      <c r="L8982" t="s">
        <v>10727</v>
      </c>
      <c r="M8982">
        <v>45825</v>
      </c>
      <c r="N8982" t="s">
        <v>23086</v>
      </c>
      <c r="S8982" t="s">
        <v>23087</v>
      </c>
      <c r="T8982">
        <v>43102.456944444399</v>
      </c>
    </row>
    <row r="8983" spans="1:20" x14ac:dyDescent="0.25">
      <c r="A8983" t="s">
        <v>24270</v>
      </c>
      <c r="B8983" t="s">
        <v>24271</v>
      </c>
      <c r="C8983" t="s">
        <v>19537</v>
      </c>
      <c r="D8983" t="s">
        <v>13204</v>
      </c>
      <c r="E8983" t="s">
        <v>10685</v>
      </c>
      <c r="F8983">
        <v>5.99</v>
      </c>
      <c r="G8983">
        <v>71.88</v>
      </c>
      <c r="H8983">
        <v>12</v>
      </c>
      <c r="I8983" t="s">
        <v>23274</v>
      </c>
      <c r="J8983">
        <v>0</v>
      </c>
      <c r="K8983">
        <v>0</v>
      </c>
      <c r="L8983" t="s">
        <v>10727</v>
      </c>
      <c r="M8983">
        <v>45825</v>
      </c>
      <c r="N8983" t="s">
        <v>23086</v>
      </c>
      <c r="S8983" t="s">
        <v>23087</v>
      </c>
      <c r="T8983">
        <v>43102.456944444399</v>
      </c>
    </row>
    <row r="8984" spans="1:20" x14ac:dyDescent="0.25">
      <c r="A8984" t="s">
        <v>24272</v>
      </c>
      <c r="B8984" t="s">
        <v>24273</v>
      </c>
      <c r="C8984" t="s">
        <v>19537</v>
      </c>
      <c r="D8984" t="s">
        <v>13204</v>
      </c>
      <c r="E8984" t="s">
        <v>10685</v>
      </c>
      <c r="F8984">
        <v>5.99</v>
      </c>
      <c r="G8984">
        <v>71.88</v>
      </c>
      <c r="H8984">
        <v>12</v>
      </c>
      <c r="I8984" t="s">
        <v>23274</v>
      </c>
      <c r="J8984">
        <v>0</v>
      </c>
      <c r="K8984">
        <v>0</v>
      </c>
      <c r="L8984" t="s">
        <v>10727</v>
      </c>
      <c r="M8984">
        <v>45825</v>
      </c>
      <c r="N8984" t="s">
        <v>23086</v>
      </c>
      <c r="S8984" t="s">
        <v>23087</v>
      </c>
      <c r="T8984">
        <v>43102.456944444399</v>
      </c>
    </row>
    <row r="8985" spans="1:20" x14ac:dyDescent="0.25">
      <c r="A8985" t="s">
        <v>24274</v>
      </c>
      <c r="B8985" t="s">
        <v>24275</v>
      </c>
      <c r="C8985" t="s">
        <v>19537</v>
      </c>
      <c r="D8985" t="s">
        <v>13204</v>
      </c>
      <c r="E8985" t="s">
        <v>10685</v>
      </c>
      <c r="F8985">
        <v>5.99</v>
      </c>
      <c r="G8985">
        <v>71.88</v>
      </c>
      <c r="H8985">
        <v>12</v>
      </c>
      <c r="I8985" t="s">
        <v>23274</v>
      </c>
      <c r="J8985">
        <v>0</v>
      </c>
      <c r="K8985">
        <v>0</v>
      </c>
      <c r="L8985" t="s">
        <v>10727</v>
      </c>
      <c r="M8985">
        <v>45825</v>
      </c>
      <c r="N8985" t="s">
        <v>23086</v>
      </c>
      <c r="S8985" t="s">
        <v>23087</v>
      </c>
      <c r="T8985">
        <v>43102.456944444399</v>
      </c>
    </row>
    <row r="8986" spans="1:20" x14ac:dyDescent="0.25">
      <c r="A8986" t="s">
        <v>24276</v>
      </c>
      <c r="B8986" t="s">
        <v>24277</v>
      </c>
      <c r="C8986" t="s">
        <v>19537</v>
      </c>
      <c r="D8986" t="s">
        <v>13204</v>
      </c>
      <c r="E8986" t="s">
        <v>10685</v>
      </c>
      <c r="F8986">
        <v>5.99</v>
      </c>
      <c r="G8986">
        <v>71.88</v>
      </c>
      <c r="H8986">
        <v>12</v>
      </c>
      <c r="I8986" t="s">
        <v>23274</v>
      </c>
      <c r="J8986">
        <v>0</v>
      </c>
      <c r="K8986">
        <v>0</v>
      </c>
      <c r="L8986" t="s">
        <v>10727</v>
      </c>
      <c r="M8986">
        <v>45825</v>
      </c>
      <c r="N8986" t="s">
        <v>23086</v>
      </c>
      <c r="S8986" t="s">
        <v>23087</v>
      </c>
      <c r="T8986">
        <v>43102.456944444399</v>
      </c>
    </row>
    <row r="8987" spans="1:20" x14ac:dyDescent="0.25">
      <c r="A8987" t="s">
        <v>24278</v>
      </c>
      <c r="B8987" t="s">
        <v>24279</v>
      </c>
      <c r="C8987" t="s">
        <v>19537</v>
      </c>
      <c r="D8987" t="s">
        <v>13204</v>
      </c>
      <c r="E8987" t="s">
        <v>10685</v>
      </c>
      <c r="F8987">
        <v>5.99</v>
      </c>
      <c r="G8987">
        <v>71.88</v>
      </c>
      <c r="H8987">
        <v>12</v>
      </c>
      <c r="I8987" t="s">
        <v>23274</v>
      </c>
      <c r="J8987">
        <v>0</v>
      </c>
      <c r="K8987">
        <v>0</v>
      </c>
      <c r="L8987" t="s">
        <v>10727</v>
      </c>
      <c r="M8987">
        <v>45826</v>
      </c>
      <c r="N8987" t="s">
        <v>23086</v>
      </c>
      <c r="S8987" t="s">
        <v>23087</v>
      </c>
      <c r="T8987">
        <v>43102.456944444399</v>
      </c>
    </row>
    <row r="8988" spans="1:20" x14ac:dyDescent="0.25">
      <c r="A8988" t="s">
        <v>24280</v>
      </c>
      <c r="B8988" t="s">
        <v>24281</v>
      </c>
      <c r="C8988" t="s">
        <v>19537</v>
      </c>
      <c r="D8988" t="s">
        <v>13204</v>
      </c>
      <c r="E8988" t="s">
        <v>10685</v>
      </c>
      <c r="F8988">
        <v>2.99</v>
      </c>
      <c r="G8988">
        <v>143.52000000000001</v>
      </c>
      <c r="H8988">
        <v>48</v>
      </c>
      <c r="I8988" t="s">
        <v>23274</v>
      </c>
      <c r="J8988">
        <v>0</v>
      </c>
      <c r="K8988">
        <v>0</v>
      </c>
      <c r="L8988" t="s">
        <v>10727</v>
      </c>
      <c r="M8988">
        <v>45849</v>
      </c>
      <c r="N8988" t="s">
        <v>11884</v>
      </c>
      <c r="O8988" t="s">
        <v>10701</v>
      </c>
      <c r="Q8988" t="s">
        <v>10702</v>
      </c>
      <c r="S8988" t="s">
        <v>11885</v>
      </c>
      <c r="T8988">
        <v>43102.456944444399</v>
      </c>
    </row>
    <row r="8989" spans="1:20" x14ac:dyDescent="0.25">
      <c r="A8989" t="s">
        <v>24282</v>
      </c>
      <c r="B8989" t="s">
        <v>24283</v>
      </c>
      <c r="C8989" t="s">
        <v>19537</v>
      </c>
      <c r="D8989" t="s">
        <v>13204</v>
      </c>
      <c r="E8989" t="s">
        <v>10685</v>
      </c>
      <c r="F8989">
        <v>2.99</v>
      </c>
      <c r="G8989">
        <v>143.52000000000001</v>
      </c>
      <c r="H8989">
        <v>48</v>
      </c>
      <c r="I8989" t="s">
        <v>23274</v>
      </c>
      <c r="J8989">
        <v>0</v>
      </c>
      <c r="K8989">
        <v>0</v>
      </c>
      <c r="L8989" t="s">
        <v>10727</v>
      </c>
      <c r="M8989">
        <v>45849</v>
      </c>
      <c r="N8989" t="s">
        <v>11884</v>
      </c>
      <c r="O8989" t="s">
        <v>10701</v>
      </c>
      <c r="Q8989" t="s">
        <v>10702</v>
      </c>
      <c r="S8989" t="s">
        <v>11885</v>
      </c>
      <c r="T8989">
        <v>43102.456944444399</v>
      </c>
    </row>
    <row r="8990" spans="1:20" x14ac:dyDescent="0.25">
      <c r="A8990" t="s">
        <v>24284</v>
      </c>
      <c r="B8990" t="s">
        <v>24285</v>
      </c>
      <c r="C8990" t="s">
        <v>19537</v>
      </c>
      <c r="D8990" t="s">
        <v>13204</v>
      </c>
      <c r="E8990" t="s">
        <v>10685</v>
      </c>
      <c r="F8990">
        <v>5.99</v>
      </c>
      <c r="G8990">
        <v>71.88</v>
      </c>
      <c r="H8990">
        <v>12</v>
      </c>
      <c r="I8990" t="s">
        <v>23274</v>
      </c>
      <c r="J8990">
        <v>0</v>
      </c>
      <c r="K8990">
        <v>0</v>
      </c>
      <c r="L8990" t="s">
        <v>10727</v>
      </c>
      <c r="M8990">
        <v>45876</v>
      </c>
      <c r="N8990" t="s">
        <v>23086</v>
      </c>
      <c r="S8990" t="s">
        <v>23087</v>
      </c>
      <c r="T8990">
        <v>43102.456944444399</v>
      </c>
    </row>
    <row r="8991" spans="1:20" x14ac:dyDescent="0.25">
      <c r="A8991" t="s">
        <v>24286</v>
      </c>
      <c r="B8991" t="s">
        <v>24287</v>
      </c>
      <c r="C8991" t="s">
        <v>19537</v>
      </c>
      <c r="D8991" t="s">
        <v>13204</v>
      </c>
      <c r="E8991" t="s">
        <v>10685</v>
      </c>
      <c r="F8991">
        <v>5.99</v>
      </c>
      <c r="G8991">
        <v>71.88</v>
      </c>
      <c r="H8991">
        <v>12</v>
      </c>
      <c r="I8991" t="s">
        <v>23274</v>
      </c>
      <c r="J8991">
        <v>0</v>
      </c>
      <c r="K8991">
        <v>0</v>
      </c>
      <c r="L8991" t="s">
        <v>10727</v>
      </c>
      <c r="M8991">
        <v>45925</v>
      </c>
      <c r="N8991" t="s">
        <v>23086</v>
      </c>
      <c r="S8991" t="s">
        <v>23087</v>
      </c>
      <c r="T8991">
        <v>43102.456944444399</v>
      </c>
    </row>
    <row r="8992" spans="1:20" x14ac:dyDescent="0.25">
      <c r="A8992" t="s">
        <v>10185</v>
      </c>
      <c r="B8992" t="s">
        <v>24288</v>
      </c>
      <c r="C8992" t="s">
        <v>19537</v>
      </c>
      <c r="D8992" t="s">
        <v>13204</v>
      </c>
      <c r="E8992" t="s">
        <v>10685</v>
      </c>
      <c r="F8992">
        <v>9.49</v>
      </c>
      <c r="G8992">
        <v>227.76</v>
      </c>
      <c r="H8992">
        <v>24</v>
      </c>
      <c r="I8992" t="s">
        <v>23274</v>
      </c>
      <c r="J8992">
        <v>0</v>
      </c>
      <c r="K8992">
        <v>0</v>
      </c>
      <c r="L8992" t="s">
        <v>10883</v>
      </c>
      <c r="M8992">
        <v>45925</v>
      </c>
      <c r="N8992" t="s">
        <v>12793</v>
      </c>
      <c r="O8992" t="s">
        <v>11717</v>
      </c>
      <c r="Q8992" t="s">
        <v>11718</v>
      </c>
      <c r="S8992" t="s">
        <v>12794</v>
      </c>
      <c r="T8992">
        <v>43102.456979166702</v>
      </c>
    </row>
    <row r="8993" spans="1:20" x14ac:dyDescent="0.25">
      <c r="A8993" t="s">
        <v>10186</v>
      </c>
      <c r="B8993" t="s">
        <v>24289</v>
      </c>
      <c r="C8993" t="s">
        <v>19537</v>
      </c>
      <c r="D8993" t="s">
        <v>13204</v>
      </c>
      <c r="E8993" t="s">
        <v>10685</v>
      </c>
      <c r="F8993">
        <v>2.99</v>
      </c>
      <c r="G8993">
        <v>430.56</v>
      </c>
      <c r="H8993">
        <v>144</v>
      </c>
      <c r="I8993" t="s">
        <v>23274</v>
      </c>
      <c r="J8993">
        <v>0</v>
      </c>
      <c r="K8993">
        <v>0</v>
      </c>
      <c r="L8993" t="s">
        <v>10740</v>
      </c>
      <c r="M8993">
        <v>45937</v>
      </c>
      <c r="N8993" t="s">
        <v>10781</v>
      </c>
      <c r="O8993" t="s">
        <v>10782</v>
      </c>
      <c r="Q8993" t="s">
        <v>10783</v>
      </c>
      <c r="S8993" t="s">
        <v>10784</v>
      </c>
      <c r="T8993">
        <v>43102.456886574102</v>
      </c>
    </row>
    <row r="8994" spans="1:20" x14ac:dyDescent="0.25">
      <c r="A8994" t="s">
        <v>24290</v>
      </c>
      <c r="B8994" t="s">
        <v>24291</v>
      </c>
      <c r="C8994" t="s">
        <v>19537</v>
      </c>
      <c r="D8994" t="s">
        <v>13204</v>
      </c>
      <c r="E8994" t="s">
        <v>10685</v>
      </c>
      <c r="F8994">
        <v>1.0900000000000001</v>
      </c>
      <c r="G8994">
        <v>130.80000000000001</v>
      </c>
      <c r="H8994">
        <v>120</v>
      </c>
      <c r="I8994" t="s">
        <v>23274</v>
      </c>
      <c r="J8994">
        <v>0</v>
      </c>
      <c r="K8994">
        <v>0</v>
      </c>
      <c r="L8994" t="s">
        <v>10862</v>
      </c>
      <c r="M8994">
        <v>45950</v>
      </c>
      <c r="N8994" t="s">
        <v>10686</v>
      </c>
      <c r="O8994" t="s">
        <v>10687</v>
      </c>
      <c r="Q8994" t="s">
        <v>10688</v>
      </c>
      <c r="S8994" t="s">
        <v>10689</v>
      </c>
      <c r="T8994">
        <v>43102.456909722197</v>
      </c>
    </row>
    <row r="8995" spans="1:20" x14ac:dyDescent="0.25">
      <c r="A8995" t="s">
        <v>10187</v>
      </c>
      <c r="B8995" t="s">
        <v>24292</v>
      </c>
      <c r="C8995" t="s">
        <v>19537</v>
      </c>
      <c r="D8995" t="s">
        <v>13204</v>
      </c>
      <c r="E8995" t="s">
        <v>10685</v>
      </c>
      <c r="F8995">
        <v>1.0900000000000001</v>
      </c>
      <c r="G8995">
        <v>130.80000000000001</v>
      </c>
      <c r="H8995">
        <v>120</v>
      </c>
      <c r="I8995" t="s">
        <v>23274</v>
      </c>
      <c r="J8995">
        <v>0</v>
      </c>
      <c r="K8995">
        <v>0</v>
      </c>
      <c r="L8995" t="s">
        <v>10858</v>
      </c>
      <c r="M8995">
        <v>45954</v>
      </c>
      <c r="N8995" t="s">
        <v>10686</v>
      </c>
      <c r="O8995" t="s">
        <v>10687</v>
      </c>
      <c r="Q8995" t="s">
        <v>10688</v>
      </c>
      <c r="S8995" t="s">
        <v>10689</v>
      </c>
      <c r="T8995">
        <v>43102.457013888903</v>
      </c>
    </row>
    <row r="8996" spans="1:20" x14ac:dyDescent="0.25">
      <c r="A8996" t="s">
        <v>10188</v>
      </c>
      <c r="B8996" t="s">
        <v>24293</v>
      </c>
      <c r="C8996" t="s">
        <v>19537</v>
      </c>
      <c r="D8996" t="s">
        <v>13204</v>
      </c>
      <c r="E8996" t="s">
        <v>10685</v>
      </c>
      <c r="F8996">
        <v>1.79</v>
      </c>
      <c r="G8996">
        <v>214.8</v>
      </c>
      <c r="H8996">
        <v>120</v>
      </c>
      <c r="I8996" t="s">
        <v>23274</v>
      </c>
      <c r="J8996">
        <v>0</v>
      </c>
      <c r="K8996">
        <v>0</v>
      </c>
      <c r="L8996" t="s">
        <v>10740</v>
      </c>
      <c r="M8996">
        <v>45951</v>
      </c>
      <c r="N8996" t="s">
        <v>10686</v>
      </c>
      <c r="O8996" t="s">
        <v>10687</v>
      </c>
      <c r="Q8996" t="s">
        <v>10688</v>
      </c>
      <c r="S8996" t="s">
        <v>10689</v>
      </c>
      <c r="T8996">
        <v>43102.456886574102</v>
      </c>
    </row>
    <row r="8997" spans="1:20" x14ac:dyDescent="0.25">
      <c r="A8997" t="s">
        <v>24294</v>
      </c>
      <c r="B8997" t="s">
        <v>24295</v>
      </c>
      <c r="C8997" t="s">
        <v>19537</v>
      </c>
      <c r="D8997" t="s">
        <v>13204</v>
      </c>
      <c r="E8997" t="s">
        <v>10685</v>
      </c>
      <c r="F8997">
        <v>1.0900000000000001</v>
      </c>
      <c r="G8997">
        <v>130.80000000000001</v>
      </c>
      <c r="H8997">
        <v>120</v>
      </c>
      <c r="I8997" t="s">
        <v>23274</v>
      </c>
      <c r="J8997">
        <v>0</v>
      </c>
      <c r="K8997">
        <v>0</v>
      </c>
      <c r="L8997" t="s">
        <v>11136</v>
      </c>
      <c r="M8997">
        <v>45951</v>
      </c>
      <c r="N8997" t="s">
        <v>10686</v>
      </c>
      <c r="O8997" t="s">
        <v>10687</v>
      </c>
      <c r="Q8997" t="s">
        <v>10688</v>
      </c>
      <c r="S8997" t="s">
        <v>10689</v>
      </c>
      <c r="T8997">
        <v>43822.381608796299</v>
      </c>
    </row>
    <row r="8998" spans="1:20" x14ac:dyDescent="0.25">
      <c r="A8998" t="s">
        <v>10189</v>
      </c>
      <c r="B8998" t="s">
        <v>24296</v>
      </c>
      <c r="C8998" t="s">
        <v>19537</v>
      </c>
      <c r="D8998" t="s">
        <v>13204</v>
      </c>
      <c r="E8998" t="s">
        <v>10685</v>
      </c>
      <c r="F8998">
        <v>1.0900000000000001</v>
      </c>
      <c r="G8998">
        <v>130.80000000000001</v>
      </c>
      <c r="H8998">
        <v>120</v>
      </c>
      <c r="I8998" t="s">
        <v>23274</v>
      </c>
      <c r="J8998">
        <v>0</v>
      </c>
      <c r="K8998">
        <v>0</v>
      </c>
      <c r="L8998" t="s">
        <v>10868</v>
      </c>
      <c r="M8998">
        <v>45951</v>
      </c>
      <c r="N8998" t="s">
        <v>10686</v>
      </c>
      <c r="O8998" t="s">
        <v>10687</v>
      </c>
      <c r="Q8998" t="s">
        <v>10688</v>
      </c>
      <c r="S8998" t="s">
        <v>10689</v>
      </c>
      <c r="T8998">
        <v>43102.456990740699</v>
      </c>
    </row>
    <row r="8999" spans="1:20" x14ac:dyDescent="0.25">
      <c r="A8999" t="s">
        <v>10190</v>
      </c>
      <c r="B8999" t="s">
        <v>24297</v>
      </c>
      <c r="C8999" t="s">
        <v>19537</v>
      </c>
      <c r="D8999" t="s">
        <v>13204</v>
      </c>
      <c r="E8999" t="s">
        <v>10685</v>
      </c>
      <c r="F8999">
        <v>1.0900000000000001</v>
      </c>
      <c r="G8999">
        <v>130.80000000000001</v>
      </c>
      <c r="H8999">
        <v>120</v>
      </c>
      <c r="I8999" t="s">
        <v>23274</v>
      </c>
      <c r="J8999">
        <v>0</v>
      </c>
      <c r="K8999">
        <v>0</v>
      </c>
      <c r="L8999" t="s">
        <v>10692</v>
      </c>
      <c r="M8999">
        <v>45951</v>
      </c>
      <c r="N8999" t="s">
        <v>10686</v>
      </c>
      <c r="O8999" t="s">
        <v>10687</v>
      </c>
      <c r="Q8999" t="s">
        <v>10688</v>
      </c>
      <c r="S8999" t="s">
        <v>10689</v>
      </c>
      <c r="T8999">
        <v>43102.456956018497</v>
      </c>
    </row>
    <row r="9000" spans="1:20" x14ac:dyDescent="0.25">
      <c r="A9000" t="s">
        <v>24298</v>
      </c>
      <c r="B9000" t="s">
        <v>24299</v>
      </c>
      <c r="C9000" t="s">
        <v>19537</v>
      </c>
      <c r="D9000" t="s">
        <v>13204</v>
      </c>
      <c r="E9000" t="s">
        <v>10685</v>
      </c>
      <c r="F9000">
        <v>5.99</v>
      </c>
      <c r="G9000">
        <v>71.88</v>
      </c>
      <c r="H9000">
        <v>12</v>
      </c>
      <c r="I9000" t="s">
        <v>23274</v>
      </c>
      <c r="J9000">
        <v>0</v>
      </c>
      <c r="K9000">
        <v>0</v>
      </c>
      <c r="L9000" t="s">
        <v>10727</v>
      </c>
      <c r="M9000">
        <v>45950</v>
      </c>
      <c r="N9000" t="s">
        <v>23086</v>
      </c>
      <c r="S9000" t="s">
        <v>23087</v>
      </c>
      <c r="T9000">
        <v>43102.456944444399</v>
      </c>
    </row>
    <row r="9001" spans="1:20" x14ac:dyDescent="0.25">
      <c r="A9001" t="s">
        <v>24300</v>
      </c>
      <c r="B9001" t="s">
        <v>24301</v>
      </c>
      <c r="C9001" t="s">
        <v>19537</v>
      </c>
      <c r="D9001" t="s">
        <v>13204</v>
      </c>
      <c r="E9001" t="s">
        <v>10685</v>
      </c>
      <c r="F9001">
        <v>5.99</v>
      </c>
      <c r="G9001">
        <v>71.88</v>
      </c>
      <c r="H9001">
        <v>12</v>
      </c>
      <c r="I9001" t="s">
        <v>23274</v>
      </c>
      <c r="J9001">
        <v>0</v>
      </c>
      <c r="K9001">
        <v>0</v>
      </c>
      <c r="L9001" t="s">
        <v>10727</v>
      </c>
      <c r="M9001">
        <v>45950</v>
      </c>
      <c r="N9001" t="s">
        <v>23086</v>
      </c>
      <c r="S9001" t="s">
        <v>23087</v>
      </c>
      <c r="T9001">
        <v>43102.456944444399</v>
      </c>
    </row>
    <row r="9002" spans="1:20" x14ac:dyDescent="0.25">
      <c r="A9002" t="s">
        <v>10191</v>
      </c>
      <c r="B9002" t="s">
        <v>24302</v>
      </c>
      <c r="C9002" t="s">
        <v>19537</v>
      </c>
      <c r="D9002" t="s">
        <v>13204</v>
      </c>
      <c r="E9002" t="s">
        <v>10685</v>
      </c>
      <c r="F9002">
        <v>1.0900000000000001</v>
      </c>
      <c r="G9002">
        <v>130.80000000000001</v>
      </c>
      <c r="H9002">
        <v>120</v>
      </c>
      <c r="I9002" t="s">
        <v>23274</v>
      </c>
      <c r="J9002">
        <v>0</v>
      </c>
      <c r="K9002">
        <v>0</v>
      </c>
      <c r="L9002" t="s">
        <v>10722</v>
      </c>
      <c r="M9002">
        <v>45974</v>
      </c>
      <c r="N9002" t="s">
        <v>15185</v>
      </c>
      <c r="S9002" t="s">
        <v>15186</v>
      </c>
      <c r="T9002">
        <v>43102.456956018497</v>
      </c>
    </row>
    <row r="9003" spans="1:20" x14ac:dyDescent="0.25">
      <c r="A9003" t="s">
        <v>24303</v>
      </c>
      <c r="B9003" t="s">
        <v>24304</v>
      </c>
      <c r="C9003" t="s">
        <v>19537</v>
      </c>
      <c r="D9003" t="s">
        <v>13204</v>
      </c>
      <c r="E9003" t="s">
        <v>10685</v>
      </c>
      <c r="F9003">
        <v>94.99</v>
      </c>
      <c r="G9003">
        <v>94.99</v>
      </c>
      <c r="H9003">
        <v>1</v>
      </c>
      <c r="I9003" t="s">
        <v>23274</v>
      </c>
      <c r="J9003">
        <v>0</v>
      </c>
      <c r="K9003">
        <v>0</v>
      </c>
      <c r="L9003" t="s">
        <v>10731</v>
      </c>
      <c r="M9003">
        <v>46051</v>
      </c>
      <c r="N9003" t="s">
        <v>10700</v>
      </c>
      <c r="O9003" t="s">
        <v>10701</v>
      </c>
      <c r="Q9003" t="s">
        <v>10702</v>
      </c>
      <c r="S9003" t="s">
        <v>10703</v>
      </c>
      <c r="T9003">
        <v>43102.456875000003</v>
      </c>
    </row>
    <row r="9004" spans="1:20" x14ac:dyDescent="0.25">
      <c r="A9004" t="s">
        <v>24305</v>
      </c>
      <c r="B9004" t="s">
        <v>24306</v>
      </c>
      <c r="C9004" t="s">
        <v>19537</v>
      </c>
      <c r="D9004" t="s">
        <v>13204</v>
      </c>
      <c r="E9004" t="s">
        <v>10685</v>
      </c>
      <c r="F9004">
        <v>1.99</v>
      </c>
      <c r="G9004">
        <v>95.52</v>
      </c>
      <c r="H9004">
        <v>48</v>
      </c>
      <c r="I9004" t="s">
        <v>23274</v>
      </c>
      <c r="J9004">
        <v>0</v>
      </c>
      <c r="K9004">
        <v>0</v>
      </c>
      <c r="L9004" t="s">
        <v>10862</v>
      </c>
      <c r="M9004">
        <v>46055</v>
      </c>
      <c r="N9004" t="s">
        <v>11884</v>
      </c>
      <c r="O9004" t="s">
        <v>10701</v>
      </c>
      <c r="Q9004" t="s">
        <v>10702</v>
      </c>
      <c r="S9004" t="s">
        <v>11885</v>
      </c>
      <c r="T9004">
        <v>43102.456909722197</v>
      </c>
    </row>
    <row r="9005" spans="1:20" x14ac:dyDescent="0.25">
      <c r="A9005" t="s">
        <v>24307</v>
      </c>
      <c r="B9005" t="s">
        <v>24308</v>
      </c>
      <c r="C9005" t="s">
        <v>19537</v>
      </c>
      <c r="D9005" t="s">
        <v>13204</v>
      </c>
      <c r="E9005" t="s">
        <v>10685</v>
      </c>
      <c r="F9005">
        <v>1.99</v>
      </c>
      <c r="G9005">
        <v>95.52</v>
      </c>
      <c r="H9005">
        <v>48</v>
      </c>
      <c r="I9005" t="s">
        <v>23274</v>
      </c>
      <c r="J9005">
        <v>0</v>
      </c>
      <c r="K9005">
        <v>0</v>
      </c>
      <c r="L9005" t="s">
        <v>10862</v>
      </c>
      <c r="M9005">
        <v>46055</v>
      </c>
      <c r="N9005" t="s">
        <v>11884</v>
      </c>
      <c r="O9005" t="s">
        <v>10701</v>
      </c>
      <c r="Q9005" t="s">
        <v>10702</v>
      </c>
      <c r="S9005" t="s">
        <v>11885</v>
      </c>
      <c r="T9005">
        <v>43102.456909722197</v>
      </c>
    </row>
    <row r="9006" spans="1:20" x14ac:dyDescent="0.25">
      <c r="A9006" t="s">
        <v>24309</v>
      </c>
      <c r="B9006" t="s">
        <v>24310</v>
      </c>
      <c r="C9006" t="s">
        <v>19537</v>
      </c>
      <c r="D9006" t="s">
        <v>13204</v>
      </c>
      <c r="E9006" t="s">
        <v>10685</v>
      </c>
      <c r="F9006">
        <v>1.99</v>
      </c>
      <c r="G9006">
        <v>95.52</v>
      </c>
      <c r="H9006">
        <v>48</v>
      </c>
      <c r="I9006" t="s">
        <v>23274</v>
      </c>
      <c r="J9006">
        <v>0</v>
      </c>
      <c r="K9006">
        <v>0</v>
      </c>
      <c r="L9006" t="s">
        <v>10862</v>
      </c>
      <c r="M9006">
        <v>46055</v>
      </c>
      <c r="N9006" t="s">
        <v>11884</v>
      </c>
      <c r="O9006" t="s">
        <v>10701</v>
      </c>
      <c r="Q9006" t="s">
        <v>10702</v>
      </c>
      <c r="S9006" t="s">
        <v>11885</v>
      </c>
      <c r="T9006">
        <v>43102.456909722197</v>
      </c>
    </row>
    <row r="9007" spans="1:20" x14ac:dyDescent="0.25">
      <c r="A9007" t="s">
        <v>7151</v>
      </c>
      <c r="B9007" t="s">
        <v>24311</v>
      </c>
      <c r="C9007" t="s">
        <v>10751</v>
      </c>
      <c r="D9007" t="s">
        <v>10683</v>
      </c>
      <c r="E9007" t="s">
        <v>10836</v>
      </c>
      <c r="F9007">
        <v>0.89</v>
      </c>
      <c r="G9007">
        <v>106.8</v>
      </c>
      <c r="H9007">
        <v>120</v>
      </c>
      <c r="I9007" t="s">
        <v>23274</v>
      </c>
      <c r="J9007">
        <v>0</v>
      </c>
      <c r="K9007">
        <v>0</v>
      </c>
      <c r="L9007" t="s">
        <v>10788</v>
      </c>
      <c r="M9007">
        <v>44994</v>
      </c>
      <c r="N9007" t="s">
        <v>10694</v>
      </c>
      <c r="O9007" t="s">
        <v>10695</v>
      </c>
      <c r="Q9007" t="s">
        <v>10696</v>
      </c>
      <c r="S9007" t="s">
        <v>10697</v>
      </c>
      <c r="T9007">
        <v>43102.456921296303</v>
      </c>
    </row>
    <row r="9008" spans="1:20" x14ac:dyDescent="0.25">
      <c r="A9008" t="s">
        <v>7152</v>
      </c>
      <c r="B9008" t="s">
        <v>24312</v>
      </c>
      <c r="C9008" t="s">
        <v>10751</v>
      </c>
      <c r="D9008" t="s">
        <v>10683</v>
      </c>
      <c r="E9008" t="s">
        <v>10693</v>
      </c>
      <c r="F9008">
        <v>0.65</v>
      </c>
      <c r="G9008">
        <v>78</v>
      </c>
      <c r="H9008">
        <v>120</v>
      </c>
      <c r="I9008" t="s">
        <v>23274</v>
      </c>
      <c r="J9008">
        <v>0</v>
      </c>
      <c r="K9008">
        <v>0</v>
      </c>
      <c r="L9008" t="s">
        <v>10788</v>
      </c>
      <c r="M9008">
        <v>44980</v>
      </c>
      <c r="N9008" t="s">
        <v>10803</v>
      </c>
      <c r="O9008" t="s">
        <v>10782</v>
      </c>
      <c r="Q9008" t="s">
        <v>10783</v>
      </c>
      <c r="S9008" t="s">
        <v>10804</v>
      </c>
      <c r="T9008">
        <v>43102.456921296303</v>
      </c>
    </row>
    <row r="9009" spans="1:20" x14ac:dyDescent="0.25">
      <c r="A9009" t="s">
        <v>7153</v>
      </c>
      <c r="B9009" t="s">
        <v>24313</v>
      </c>
      <c r="C9009" t="s">
        <v>10751</v>
      </c>
      <c r="D9009" t="s">
        <v>10683</v>
      </c>
      <c r="E9009" t="s">
        <v>10685</v>
      </c>
      <c r="F9009">
        <v>1.49</v>
      </c>
      <c r="G9009">
        <v>178.8</v>
      </c>
      <c r="H9009">
        <v>120</v>
      </c>
      <c r="I9009" t="s">
        <v>23274</v>
      </c>
      <c r="J9009">
        <v>0</v>
      </c>
      <c r="K9009">
        <v>0</v>
      </c>
      <c r="L9009" t="s">
        <v>10862</v>
      </c>
      <c r="M9009">
        <v>44993</v>
      </c>
      <c r="N9009" t="s">
        <v>17017</v>
      </c>
      <c r="S9009" t="s">
        <v>17018</v>
      </c>
      <c r="T9009">
        <v>43102.456909722197</v>
      </c>
    </row>
    <row r="9010" spans="1:20" x14ac:dyDescent="0.25">
      <c r="A9010" t="s">
        <v>7154</v>
      </c>
      <c r="B9010" t="s">
        <v>24314</v>
      </c>
      <c r="C9010" t="s">
        <v>10681</v>
      </c>
      <c r="D9010" t="s">
        <v>10683</v>
      </c>
      <c r="E9010" t="s">
        <v>10685</v>
      </c>
      <c r="F9010">
        <v>2.99</v>
      </c>
      <c r="G9010">
        <v>143.52000000000001</v>
      </c>
      <c r="H9010">
        <v>48</v>
      </c>
      <c r="I9010" t="s">
        <v>23274</v>
      </c>
      <c r="J9010">
        <v>0</v>
      </c>
      <c r="K9010">
        <v>0</v>
      </c>
      <c r="L9010" t="s">
        <v>10727</v>
      </c>
      <c r="M9010">
        <v>44993</v>
      </c>
      <c r="N9010" t="s">
        <v>10728</v>
      </c>
      <c r="O9010" t="s">
        <v>10701</v>
      </c>
      <c r="Q9010" t="s">
        <v>10702</v>
      </c>
      <c r="S9010" t="s">
        <v>10729</v>
      </c>
      <c r="T9010">
        <v>43102.456944444399</v>
      </c>
    </row>
    <row r="9011" spans="1:20" x14ac:dyDescent="0.25">
      <c r="A9011" t="s">
        <v>7155</v>
      </c>
      <c r="B9011" t="s">
        <v>24315</v>
      </c>
      <c r="C9011" t="s">
        <v>10681</v>
      </c>
      <c r="D9011" t="s">
        <v>10683</v>
      </c>
      <c r="E9011" t="s">
        <v>10685</v>
      </c>
      <c r="F9011">
        <v>2.99</v>
      </c>
      <c r="G9011">
        <v>143.52000000000001</v>
      </c>
      <c r="H9011">
        <v>48</v>
      </c>
      <c r="I9011" t="s">
        <v>23274</v>
      </c>
      <c r="J9011">
        <v>0</v>
      </c>
      <c r="K9011">
        <v>0</v>
      </c>
      <c r="L9011" t="s">
        <v>10727</v>
      </c>
      <c r="M9011">
        <v>44992</v>
      </c>
      <c r="N9011" t="s">
        <v>12700</v>
      </c>
      <c r="S9011" t="s">
        <v>12699</v>
      </c>
      <c r="T9011">
        <v>43102.456944444399</v>
      </c>
    </row>
    <row r="9012" spans="1:20" x14ac:dyDescent="0.25">
      <c r="A9012" t="s">
        <v>7156</v>
      </c>
      <c r="B9012" t="s">
        <v>24316</v>
      </c>
      <c r="C9012" t="s">
        <v>10751</v>
      </c>
      <c r="D9012" t="s">
        <v>10752</v>
      </c>
      <c r="E9012" t="s">
        <v>10753</v>
      </c>
      <c r="F9012">
        <v>16.989999999999998</v>
      </c>
      <c r="G9012">
        <v>203.88</v>
      </c>
      <c r="H9012">
        <v>12</v>
      </c>
      <c r="I9012" t="s">
        <v>23274</v>
      </c>
      <c r="J9012">
        <v>0</v>
      </c>
      <c r="K9012">
        <v>0</v>
      </c>
      <c r="L9012" t="s">
        <v>10727</v>
      </c>
      <c r="M9012">
        <v>45104</v>
      </c>
      <c r="N9012" t="s">
        <v>11010</v>
      </c>
      <c r="O9012" t="s">
        <v>10708</v>
      </c>
      <c r="Q9012" t="s">
        <v>10709</v>
      </c>
      <c r="S9012" t="s">
        <v>11011</v>
      </c>
      <c r="T9012">
        <v>43102.456944444399</v>
      </c>
    </row>
    <row r="9013" spans="1:20" x14ac:dyDescent="0.25">
      <c r="A9013" t="s">
        <v>7157</v>
      </c>
      <c r="B9013" t="s">
        <v>24317</v>
      </c>
      <c r="C9013" t="s">
        <v>10751</v>
      </c>
      <c r="D9013" t="s">
        <v>10683</v>
      </c>
      <c r="E9013" t="s">
        <v>10753</v>
      </c>
      <c r="F9013">
        <v>0.71</v>
      </c>
      <c r="G9013">
        <v>42.6</v>
      </c>
      <c r="H9013">
        <v>60</v>
      </c>
      <c r="I9013" t="s">
        <v>23274</v>
      </c>
      <c r="J9013">
        <v>0</v>
      </c>
      <c r="K9013">
        <v>0</v>
      </c>
      <c r="L9013" t="s">
        <v>10862</v>
      </c>
      <c r="M9013">
        <v>45098</v>
      </c>
      <c r="N9013" t="s">
        <v>11243</v>
      </c>
      <c r="O9013" t="s">
        <v>10708</v>
      </c>
      <c r="Q9013" t="s">
        <v>10709</v>
      </c>
      <c r="S9013" t="s">
        <v>11244</v>
      </c>
      <c r="T9013">
        <v>43102.456909722197</v>
      </c>
    </row>
    <row r="9014" spans="1:20" x14ac:dyDescent="0.25">
      <c r="A9014" t="s">
        <v>7158</v>
      </c>
      <c r="B9014" t="s">
        <v>24318</v>
      </c>
      <c r="C9014" t="s">
        <v>10751</v>
      </c>
      <c r="D9014" t="s">
        <v>10683</v>
      </c>
      <c r="E9014" t="s">
        <v>10836</v>
      </c>
      <c r="F9014">
        <v>0.59</v>
      </c>
      <c r="G9014">
        <v>28.32</v>
      </c>
      <c r="H9014">
        <v>48</v>
      </c>
      <c r="I9014" t="s">
        <v>23274</v>
      </c>
      <c r="J9014">
        <v>0</v>
      </c>
      <c r="K9014">
        <v>0</v>
      </c>
      <c r="L9014" t="s">
        <v>11175</v>
      </c>
      <c r="M9014">
        <v>45099</v>
      </c>
      <c r="N9014" t="s">
        <v>20977</v>
      </c>
      <c r="O9014" t="s">
        <v>10708</v>
      </c>
      <c r="Q9014" t="s">
        <v>10709</v>
      </c>
      <c r="S9014" t="s">
        <v>20978</v>
      </c>
      <c r="T9014">
        <v>43102.456956018497</v>
      </c>
    </row>
    <row r="9015" spans="1:20" x14ac:dyDescent="0.25">
      <c r="A9015" t="s">
        <v>24319</v>
      </c>
      <c r="B9015" t="s">
        <v>24320</v>
      </c>
      <c r="C9015" t="s">
        <v>10691</v>
      </c>
      <c r="D9015" t="s">
        <v>10683</v>
      </c>
      <c r="E9015" t="s">
        <v>10693</v>
      </c>
      <c r="F9015">
        <v>0.99</v>
      </c>
      <c r="G9015">
        <v>118.8</v>
      </c>
      <c r="H9015">
        <v>120</v>
      </c>
      <c r="I9015" t="s">
        <v>23274</v>
      </c>
      <c r="J9015">
        <v>0</v>
      </c>
      <c r="K9015">
        <v>0</v>
      </c>
      <c r="L9015" t="s">
        <v>10944</v>
      </c>
      <c r="M9015">
        <v>45107</v>
      </c>
      <c r="N9015" t="s">
        <v>10686</v>
      </c>
      <c r="O9015" t="s">
        <v>10687</v>
      </c>
      <c r="Q9015" t="s">
        <v>10688</v>
      </c>
      <c r="S9015" t="s">
        <v>10689</v>
      </c>
      <c r="T9015">
        <v>43102.456921296303</v>
      </c>
    </row>
    <row r="9016" spans="1:20" x14ac:dyDescent="0.25">
      <c r="A9016" t="s">
        <v>7159</v>
      </c>
      <c r="B9016" t="s">
        <v>24249</v>
      </c>
      <c r="C9016" t="s">
        <v>10751</v>
      </c>
      <c r="D9016" t="s">
        <v>10683</v>
      </c>
      <c r="E9016" t="s">
        <v>10685</v>
      </c>
      <c r="F9016">
        <v>1.79</v>
      </c>
      <c r="G9016">
        <v>85.92</v>
      </c>
      <c r="H9016">
        <v>48</v>
      </c>
      <c r="I9016" t="s">
        <v>23274</v>
      </c>
      <c r="J9016">
        <v>0</v>
      </c>
      <c r="K9016">
        <v>0</v>
      </c>
      <c r="L9016" t="s">
        <v>10862</v>
      </c>
      <c r="M9016">
        <v>45869</v>
      </c>
      <c r="N9016" t="s">
        <v>10728</v>
      </c>
      <c r="O9016" t="s">
        <v>10701</v>
      </c>
      <c r="Q9016" t="s">
        <v>10702</v>
      </c>
      <c r="S9016" t="s">
        <v>10729</v>
      </c>
      <c r="T9016">
        <v>43102.456909722197</v>
      </c>
    </row>
    <row r="9017" spans="1:20" x14ac:dyDescent="0.25">
      <c r="A9017" t="s">
        <v>7160</v>
      </c>
      <c r="B9017" t="s">
        <v>24251</v>
      </c>
      <c r="C9017" t="s">
        <v>10751</v>
      </c>
      <c r="D9017" t="s">
        <v>10683</v>
      </c>
      <c r="E9017" t="s">
        <v>10685</v>
      </c>
      <c r="F9017">
        <v>1.79</v>
      </c>
      <c r="G9017">
        <v>85.92</v>
      </c>
      <c r="H9017">
        <v>48</v>
      </c>
      <c r="I9017" t="s">
        <v>23274</v>
      </c>
      <c r="J9017">
        <v>0</v>
      </c>
      <c r="K9017">
        <v>0</v>
      </c>
      <c r="L9017" t="s">
        <v>10862</v>
      </c>
      <c r="M9017">
        <v>45869</v>
      </c>
      <c r="N9017" t="s">
        <v>10728</v>
      </c>
      <c r="O9017" t="s">
        <v>10701</v>
      </c>
      <c r="Q9017" t="s">
        <v>10702</v>
      </c>
      <c r="S9017" t="s">
        <v>10729</v>
      </c>
      <c r="T9017">
        <v>43102.456909722197</v>
      </c>
    </row>
    <row r="9018" spans="1:20" x14ac:dyDescent="0.25">
      <c r="A9018" t="s">
        <v>7161</v>
      </c>
      <c r="B9018" t="s">
        <v>24321</v>
      </c>
      <c r="C9018" t="s">
        <v>10751</v>
      </c>
      <c r="D9018" t="s">
        <v>10683</v>
      </c>
      <c r="E9018" t="s">
        <v>10753</v>
      </c>
      <c r="F9018">
        <v>1.99</v>
      </c>
      <c r="G9018">
        <v>238.8</v>
      </c>
      <c r="H9018">
        <v>120</v>
      </c>
      <c r="I9018" t="s">
        <v>23274</v>
      </c>
      <c r="J9018">
        <v>0</v>
      </c>
      <c r="K9018">
        <v>0</v>
      </c>
      <c r="L9018" t="s">
        <v>10745</v>
      </c>
      <c r="M9018">
        <v>45205</v>
      </c>
      <c r="N9018" t="s">
        <v>10826</v>
      </c>
      <c r="O9018" t="s">
        <v>10708</v>
      </c>
      <c r="Q9018" t="s">
        <v>10709</v>
      </c>
      <c r="S9018" t="s">
        <v>10827</v>
      </c>
      <c r="T9018">
        <v>43102.456898148099</v>
      </c>
    </row>
    <row r="9019" spans="1:20" x14ac:dyDescent="0.25">
      <c r="A9019" t="s">
        <v>7162</v>
      </c>
      <c r="B9019" t="s">
        <v>24322</v>
      </c>
      <c r="C9019" t="s">
        <v>10681</v>
      </c>
      <c r="D9019" t="s">
        <v>10683</v>
      </c>
      <c r="E9019" t="s">
        <v>10685</v>
      </c>
      <c r="F9019">
        <v>2.99</v>
      </c>
      <c r="G9019">
        <v>143.52000000000001</v>
      </c>
      <c r="H9019">
        <v>48</v>
      </c>
      <c r="I9019" t="s">
        <v>23274</v>
      </c>
      <c r="J9019">
        <v>0</v>
      </c>
      <c r="K9019">
        <v>0</v>
      </c>
      <c r="L9019" t="s">
        <v>10727</v>
      </c>
      <c r="M9019">
        <v>45204</v>
      </c>
      <c r="N9019" t="s">
        <v>11010</v>
      </c>
      <c r="O9019" t="s">
        <v>10708</v>
      </c>
      <c r="Q9019" t="s">
        <v>10709</v>
      </c>
      <c r="S9019" t="s">
        <v>11011</v>
      </c>
      <c r="T9019">
        <v>43102.456944444399</v>
      </c>
    </row>
    <row r="9020" spans="1:20" x14ac:dyDescent="0.25">
      <c r="A9020" t="s">
        <v>7163</v>
      </c>
      <c r="B9020" t="s">
        <v>24323</v>
      </c>
      <c r="C9020" t="s">
        <v>10681</v>
      </c>
      <c r="D9020" t="s">
        <v>10683</v>
      </c>
      <c r="E9020" t="s">
        <v>10685</v>
      </c>
      <c r="F9020">
        <v>2.99</v>
      </c>
      <c r="G9020">
        <v>143.52000000000001</v>
      </c>
      <c r="H9020">
        <v>48</v>
      </c>
      <c r="I9020" t="s">
        <v>23274</v>
      </c>
      <c r="J9020">
        <v>0</v>
      </c>
      <c r="K9020">
        <v>0</v>
      </c>
      <c r="L9020" t="s">
        <v>10727</v>
      </c>
      <c r="M9020">
        <v>45205</v>
      </c>
      <c r="N9020" t="s">
        <v>11010</v>
      </c>
      <c r="O9020" t="s">
        <v>10708</v>
      </c>
      <c r="Q9020" t="s">
        <v>10709</v>
      </c>
      <c r="S9020" t="s">
        <v>11011</v>
      </c>
      <c r="T9020">
        <v>43102.456944444399</v>
      </c>
    </row>
    <row r="9021" spans="1:20" x14ac:dyDescent="0.25">
      <c r="A9021" t="s">
        <v>10192</v>
      </c>
      <c r="B9021" t="s">
        <v>24324</v>
      </c>
      <c r="C9021" t="s">
        <v>10681</v>
      </c>
      <c r="D9021" t="s">
        <v>10683</v>
      </c>
      <c r="E9021" t="s">
        <v>10685</v>
      </c>
      <c r="F9021">
        <v>1.99</v>
      </c>
      <c r="G9021">
        <v>238.8</v>
      </c>
      <c r="H9021">
        <v>120</v>
      </c>
      <c r="I9021" t="s">
        <v>23274</v>
      </c>
      <c r="J9021">
        <v>0</v>
      </c>
      <c r="K9021">
        <v>0</v>
      </c>
      <c r="L9021" t="s">
        <v>10883</v>
      </c>
      <c r="M9021">
        <v>46034</v>
      </c>
      <c r="N9021" t="s">
        <v>10686</v>
      </c>
      <c r="O9021" t="s">
        <v>10687</v>
      </c>
      <c r="Q9021" t="s">
        <v>10688</v>
      </c>
      <c r="S9021" t="s">
        <v>10689</v>
      </c>
      <c r="T9021">
        <v>43102.456979166702</v>
      </c>
    </row>
    <row r="9022" spans="1:20" x14ac:dyDescent="0.25">
      <c r="A9022" t="s">
        <v>24325</v>
      </c>
      <c r="B9022" t="s">
        <v>24326</v>
      </c>
      <c r="C9022" t="s">
        <v>10691</v>
      </c>
      <c r="D9022" t="s">
        <v>10683</v>
      </c>
      <c r="E9022" t="s">
        <v>10693</v>
      </c>
      <c r="F9022">
        <v>1.99</v>
      </c>
      <c r="G9022">
        <v>238.8</v>
      </c>
      <c r="H9022">
        <v>120</v>
      </c>
      <c r="I9022" t="s">
        <v>23274</v>
      </c>
      <c r="J9022">
        <v>0</v>
      </c>
      <c r="K9022">
        <v>0</v>
      </c>
      <c r="L9022" t="s">
        <v>10767</v>
      </c>
      <c r="M9022">
        <v>45225</v>
      </c>
      <c r="N9022" t="s">
        <v>10746</v>
      </c>
      <c r="O9022" t="s">
        <v>10747</v>
      </c>
      <c r="Q9022" t="s">
        <v>10748</v>
      </c>
      <c r="S9022" t="s">
        <v>10749</v>
      </c>
      <c r="T9022">
        <v>43102.456932870402</v>
      </c>
    </row>
    <row r="9023" spans="1:20" x14ac:dyDescent="0.25">
      <c r="A9023" t="s">
        <v>7164</v>
      </c>
      <c r="B9023" t="s">
        <v>24327</v>
      </c>
      <c r="C9023" t="s">
        <v>10681</v>
      </c>
      <c r="D9023" t="s">
        <v>10683</v>
      </c>
      <c r="E9023" t="s">
        <v>10685</v>
      </c>
      <c r="F9023">
        <v>1.99</v>
      </c>
      <c r="G9023">
        <v>119.4</v>
      </c>
      <c r="H9023">
        <v>60</v>
      </c>
      <c r="I9023" t="s">
        <v>23274</v>
      </c>
      <c r="J9023">
        <v>0</v>
      </c>
      <c r="K9023">
        <v>0</v>
      </c>
      <c r="L9023" t="s">
        <v>11628</v>
      </c>
      <c r="M9023">
        <v>45695</v>
      </c>
      <c r="N9023" t="s">
        <v>10803</v>
      </c>
      <c r="O9023" t="s">
        <v>10782</v>
      </c>
      <c r="Q9023" t="s">
        <v>10783</v>
      </c>
      <c r="S9023" t="s">
        <v>10804</v>
      </c>
      <c r="T9023">
        <v>43102.456909722197</v>
      </c>
    </row>
    <row r="9024" spans="1:20" x14ac:dyDescent="0.25">
      <c r="A9024" t="s">
        <v>24328</v>
      </c>
      <c r="B9024" t="s">
        <v>24329</v>
      </c>
      <c r="C9024" t="s">
        <v>10691</v>
      </c>
      <c r="D9024" t="s">
        <v>10752</v>
      </c>
      <c r="E9024" t="s">
        <v>10693</v>
      </c>
      <c r="F9024">
        <v>18.989999999999998</v>
      </c>
      <c r="G9024">
        <v>379.8</v>
      </c>
      <c r="H9024">
        <v>20</v>
      </c>
      <c r="I9024" t="s">
        <v>23274</v>
      </c>
      <c r="J9024">
        <v>0</v>
      </c>
      <c r="K9024">
        <v>0</v>
      </c>
      <c r="L9024" t="s">
        <v>16654</v>
      </c>
      <c r="M9024">
        <v>45492</v>
      </c>
      <c r="N9024" t="s">
        <v>10803</v>
      </c>
      <c r="O9024" t="s">
        <v>10782</v>
      </c>
      <c r="Q9024" t="s">
        <v>10783</v>
      </c>
      <c r="S9024" t="s">
        <v>10804</v>
      </c>
      <c r="T9024">
        <v>43102.456863425898</v>
      </c>
    </row>
    <row r="9025" spans="1:20" x14ac:dyDescent="0.25">
      <c r="A9025" t="s">
        <v>7165</v>
      </c>
      <c r="B9025" t="s">
        <v>24330</v>
      </c>
      <c r="C9025" t="s">
        <v>10681</v>
      </c>
      <c r="D9025" t="s">
        <v>10683</v>
      </c>
      <c r="E9025" t="s">
        <v>10685</v>
      </c>
      <c r="F9025">
        <v>1.49</v>
      </c>
      <c r="G9025">
        <v>178.8</v>
      </c>
      <c r="H9025">
        <v>120</v>
      </c>
      <c r="I9025" t="s">
        <v>23274</v>
      </c>
      <c r="J9025">
        <v>0</v>
      </c>
      <c r="K9025">
        <v>0</v>
      </c>
      <c r="L9025" t="s">
        <v>10862</v>
      </c>
      <c r="M9025">
        <v>45345</v>
      </c>
      <c r="N9025" t="s">
        <v>17017</v>
      </c>
      <c r="S9025" t="s">
        <v>17018</v>
      </c>
      <c r="T9025">
        <v>43102.456909722197</v>
      </c>
    </row>
    <row r="9026" spans="1:20" x14ac:dyDescent="0.25">
      <c r="A9026" t="s">
        <v>7166</v>
      </c>
      <c r="B9026" t="s">
        <v>24331</v>
      </c>
      <c r="C9026" t="s">
        <v>10681</v>
      </c>
      <c r="D9026" t="s">
        <v>10683</v>
      </c>
      <c r="E9026" t="s">
        <v>10685</v>
      </c>
      <c r="F9026">
        <v>1.99</v>
      </c>
      <c r="G9026">
        <v>238.8</v>
      </c>
      <c r="H9026">
        <v>120</v>
      </c>
      <c r="I9026" t="s">
        <v>23274</v>
      </c>
      <c r="J9026">
        <v>0</v>
      </c>
      <c r="K9026">
        <v>0</v>
      </c>
      <c r="L9026" t="s">
        <v>10862</v>
      </c>
      <c r="M9026">
        <v>45335</v>
      </c>
      <c r="N9026" t="s">
        <v>12282</v>
      </c>
      <c r="O9026" t="s">
        <v>10687</v>
      </c>
      <c r="Q9026" t="s">
        <v>10688</v>
      </c>
      <c r="S9026" t="s">
        <v>12283</v>
      </c>
      <c r="T9026">
        <v>43102.456909722197</v>
      </c>
    </row>
    <row r="9027" spans="1:20" x14ac:dyDescent="0.25">
      <c r="A9027" t="s">
        <v>7167</v>
      </c>
      <c r="B9027" t="s">
        <v>24332</v>
      </c>
      <c r="C9027" t="s">
        <v>10681</v>
      </c>
      <c r="D9027" t="s">
        <v>10683</v>
      </c>
      <c r="E9027" t="s">
        <v>10685</v>
      </c>
      <c r="F9027">
        <v>6.99</v>
      </c>
      <c r="G9027">
        <v>167.76</v>
      </c>
      <c r="H9027">
        <v>24</v>
      </c>
      <c r="I9027" t="s">
        <v>23274</v>
      </c>
      <c r="J9027">
        <v>0</v>
      </c>
      <c r="K9027">
        <v>0</v>
      </c>
      <c r="L9027" t="s">
        <v>10722</v>
      </c>
      <c r="M9027">
        <v>45343</v>
      </c>
      <c r="N9027" t="s">
        <v>14362</v>
      </c>
      <c r="O9027" t="s">
        <v>11717</v>
      </c>
      <c r="Q9027" t="s">
        <v>11718</v>
      </c>
      <c r="S9027" t="s">
        <v>14363</v>
      </c>
      <c r="T9027">
        <v>43102.456956018497</v>
      </c>
    </row>
    <row r="9028" spans="1:20" x14ac:dyDescent="0.25">
      <c r="A9028" t="s">
        <v>7168</v>
      </c>
      <c r="B9028" t="s">
        <v>24333</v>
      </c>
      <c r="C9028" t="s">
        <v>10681</v>
      </c>
      <c r="D9028" t="s">
        <v>10683</v>
      </c>
      <c r="E9028" t="s">
        <v>10685</v>
      </c>
      <c r="F9028">
        <v>6.99</v>
      </c>
      <c r="G9028">
        <v>167.76</v>
      </c>
      <c r="H9028">
        <v>24</v>
      </c>
      <c r="I9028" t="s">
        <v>23274</v>
      </c>
      <c r="J9028">
        <v>0</v>
      </c>
      <c r="K9028">
        <v>0</v>
      </c>
      <c r="L9028" t="s">
        <v>10722</v>
      </c>
      <c r="M9028">
        <v>45343</v>
      </c>
      <c r="N9028" t="s">
        <v>14362</v>
      </c>
      <c r="O9028" t="s">
        <v>11717</v>
      </c>
      <c r="Q9028" t="s">
        <v>11718</v>
      </c>
      <c r="S9028" t="s">
        <v>14363</v>
      </c>
      <c r="T9028">
        <v>43102.456956018497</v>
      </c>
    </row>
    <row r="9029" spans="1:20" x14ac:dyDescent="0.25">
      <c r="A9029" t="s">
        <v>7169</v>
      </c>
      <c r="B9029" t="s">
        <v>24334</v>
      </c>
      <c r="C9029" t="s">
        <v>10681</v>
      </c>
      <c r="D9029" t="s">
        <v>10683</v>
      </c>
      <c r="E9029" t="s">
        <v>10685</v>
      </c>
      <c r="F9029">
        <v>6.99</v>
      </c>
      <c r="G9029">
        <v>167.76</v>
      </c>
      <c r="H9029">
        <v>24</v>
      </c>
      <c r="I9029" t="s">
        <v>23274</v>
      </c>
      <c r="J9029">
        <v>0</v>
      </c>
      <c r="K9029">
        <v>0</v>
      </c>
      <c r="L9029" t="s">
        <v>10722</v>
      </c>
      <c r="M9029">
        <v>45343</v>
      </c>
      <c r="N9029" t="s">
        <v>14362</v>
      </c>
      <c r="O9029" t="s">
        <v>11717</v>
      </c>
      <c r="Q9029" t="s">
        <v>11718</v>
      </c>
      <c r="S9029" t="s">
        <v>14363</v>
      </c>
      <c r="T9029">
        <v>43102.456956018497</v>
      </c>
    </row>
    <row r="9030" spans="1:20" x14ac:dyDescent="0.25">
      <c r="A9030" t="s">
        <v>7170</v>
      </c>
      <c r="B9030" t="s">
        <v>24335</v>
      </c>
      <c r="C9030" t="s">
        <v>10681</v>
      </c>
      <c r="D9030" t="s">
        <v>10683</v>
      </c>
      <c r="E9030" t="s">
        <v>10685</v>
      </c>
      <c r="F9030">
        <v>1.0900000000000001</v>
      </c>
      <c r="G9030">
        <v>130.80000000000001</v>
      </c>
      <c r="H9030">
        <v>120</v>
      </c>
      <c r="I9030" t="s">
        <v>23274</v>
      </c>
      <c r="J9030">
        <v>0</v>
      </c>
      <c r="K9030">
        <v>0</v>
      </c>
      <c r="L9030" t="s">
        <v>10791</v>
      </c>
      <c r="M9030">
        <v>45357</v>
      </c>
      <c r="N9030" t="s">
        <v>10686</v>
      </c>
      <c r="O9030" t="s">
        <v>10687</v>
      </c>
      <c r="Q9030" t="s">
        <v>10688</v>
      </c>
      <c r="S9030" t="s">
        <v>10689</v>
      </c>
      <c r="T9030">
        <v>43102.456967592603</v>
      </c>
    </row>
    <row r="9031" spans="1:20" x14ac:dyDescent="0.25">
      <c r="A9031" t="s">
        <v>7171</v>
      </c>
      <c r="B9031" t="s">
        <v>24336</v>
      </c>
      <c r="C9031" t="s">
        <v>10681</v>
      </c>
      <c r="D9031" t="s">
        <v>10683</v>
      </c>
      <c r="E9031" t="s">
        <v>10685</v>
      </c>
      <c r="F9031">
        <v>1.0900000000000001</v>
      </c>
      <c r="G9031">
        <v>130.80000000000001</v>
      </c>
      <c r="H9031">
        <v>120</v>
      </c>
      <c r="I9031" t="s">
        <v>23274</v>
      </c>
      <c r="J9031">
        <v>0</v>
      </c>
      <c r="K9031">
        <v>0</v>
      </c>
      <c r="L9031" t="s">
        <v>10791</v>
      </c>
      <c r="M9031">
        <v>45357</v>
      </c>
      <c r="N9031" t="s">
        <v>10686</v>
      </c>
      <c r="O9031" t="s">
        <v>10687</v>
      </c>
      <c r="Q9031" t="s">
        <v>10688</v>
      </c>
      <c r="S9031" t="s">
        <v>10689</v>
      </c>
      <c r="T9031">
        <v>43102.456967592603</v>
      </c>
    </row>
    <row r="9032" spans="1:20" x14ac:dyDescent="0.25">
      <c r="A9032" t="s">
        <v>7172</v>
      </c>
      <c r="B9032" t="s">
        <v>24337</v>
      </c>
      <c r="C9032" t="s">
        <v>10681</v>
      </c>
      <c r="D9032" t="s">
        <v>10683</v>
      </c>
      <c r="E9032" t="s">
        <v>10685</v>
      </c>
      <c r="F9032">
        <v>1.0900000000000001</v>
      </c>
      <c r="G9032">
        <v>130.80000000000001</v>
      </c>
      <c r="H9032">
        <v>120</v>
      </c>
      <c r="I9032" t="s">
        <v>23274</v>
      </c>
      <c r="J9032">
        <v>0</v>
      </c>
      <c r="K9032">
        <v>0</v>
      </c>
      <c r="L9032" t="s">
        <v>10791</v>
      </c>
      <c r="M9032">
        <v>45357</v>
      </c>
      <c r="N9032" t="s">
        <v>10686</v>
      </c>
      <c r="O9032" t="s">
        <v>10687</v>
      </c>
      <c r="Q9032" t="s">
        <v>10688</v>
      </c>
      <c r="S9032" t="s">
        <v>10689</v>
      </c>
      <c r="T9032">
        <v>43102.456967592603</v>
      </c>
    </row>
    <row r="9033" spans="1:20" x14ac:dyDescent="0.25">
      <c r="A9033" t="s">
        <v>7173</v>
      </c>
      <c r="B9033" t="s">
        <v>24338</v>
      </c>
      <c r="C9033" t="s">
        <v>10681</v>
      </c>
      <c r="D9033" t="s">
        <v>10683</v>
      </c>
      <c r="E9033" t="s">
        <v>10685</v>
      </c>
      <c r="F9033">
        <v>1.99</v>
      </c>
      <c r="G9033">
        <v>238.8</v>
      </c>
      <c r="H9033">
        <v>120</v>
      </c>
      <c r="I9033" t="s">
        <v>23274</v>
      </c>
      <c r="J9033">
        <v>0</v>
      </c>
      <c r="K9033">
        <v>0</v>
      </c>
      <c r="L9033" t="s">
        <v>10864</v>
      </c>
      <c r="M9033">
        <v>45652</v>
      </c>
      <c r="N9033" t="s">
        <v>10686</v>
      </c>
      <c r="O9033" t="s">
        <v>10687</v>
      </c>
      <c r="Q9033" t="s">
        <v>10688</v>
      </c>
      <c r="S9033" t="s">
        <v>10689</v>
      </c>
      <c r="T9033">
        <v>43102.456875000003</v>
      </c>
    </row>
    <row r="9034" spans="1:20" x14ac:dyDescent="0.25">
      <c r="A9034" t="s">
        <v>7174</v>
      </c>
      <c r="B9034" t="s">
        <v>24339</v>
      </c>
      <c r="C9034" t="s">
        <v>10751</v>
      </c>
      <c r="D9034" t="s">
        <v>10683</v>
      </c>
      <c r="E9034" t="s">
        <v>10685</v>
      </c>
      <c r="F9034">
        <v>18.989999999999998</v>
      </c>
      <c r="G9034">
        <v>113.94</v>
      </c>
      <c r="H9034">
        <v>6</v>
      </c>
      <c r="I9034" t="s">
        <v>23274</v>
      </c>
      <c r="J9034">
        <v>0</v>
      </c>
      <c r="K9034">
        <v>0</v>
      </c>
      <c r="L9034" t="s">
        <v>10713</v>
      </c>
      <c r="M9034">
        <v>45362</v>
      </c>
      <c r="N9034" t="s">
        <v>10803</v>
      </c>
      <c r="O9034" t="s">
        <v>10782</v>
      </c>
      <c r="Q9034" t="s">
        <v>10783</v>
      </c>
      <c r="S9034" t="s">
        <v>10804</v>
      </c>
      <c r="T9034">
        <v>43102.456875000003</v>
      </c>
    </row>
    <row r="9035" spans="1:20" x14ac:dyDescent="0.25">
      <c r="A9035" t="s">
        <v>7175</v>
      </c>
      <c r="B9035" t="s">
        <v>24340</v>
      </c>
      <c r="C9035" t="s">
        <v>10681</v>
      </c>
      <c r="D9035" t="s">
        <v>10683</v>
      </c>
      <c r="E9035" t="s">
        <v>10685</v>
      </c>
      <c r="F9035">
        <v>7.96</v>
      </c>
      <c r="G9035">
        <v>119.4</v>
      </c>
      <c r="H9035">
        <v>15</v>
      </c>
      <c r="I9035" t="s">
        <v>23274</v>
      </c>
      <c r="J9035">
        <v>0</v>
      </c>
      <c r="K9035">
        <v>0</v>
      </c>
      <c r="L9035" t="s">
        <v>10831</v>
      </c>
      <c r="M9035">
        <v>45390</v>
      </c>
      <c r="N9035" t="s">
        <v>10902</v>
      </c>
      <c r="O9035" t="s">
        <v>10708</v>
      </c>
      <c r="Q9035" t="s">
        <v>10709</v>
      </c>
      <c r="S9035" t="s">
        <v>10903</v>
      </c>
      <c r="T9035">
        <v>43102.456956018497</v>
      </c>
    </row>
    <row r="9036" spans="1:20" x14ac:dyDescent="0.25">
      <c r="A9036" t="s">
        <v>7176</v>
      </c>
      <c r="B9036" t="s">
        <v>24341</v>
      </c>
      <c r="C9036" t="s">
        <v>10681</v>
      </c>
      <c r="D9036" t="s">
        <v>10683</v>
      </c>
      <c r="E9036" t="s">
        <v>10685</v>
      </c>
      <c r="F9036">
        <v>4.99</v>
      </c>
      <c r="G9036">
        <v>299.39999999999998</v>
      </c>
      <c r="H9036">
        <v>60</v>
      </c>
      <c r="I9036" t="s">
        <v>23274</v>
      </c>
      <c r="J9036">
        <v>0</v>
      </c>
      <c r="K9036">
        <v>0</v>
      </c>
      <c r="L9036" t="s">
        <v>10868</v>
      </c>
      <c r="M9036">
        <v>45393</v>
      </c>
      <c r="N9036" t="s">
        <v>10803</v>
      </c>
      <c r="O9036" t="s">
        <v>10782</v>
      </c>
      <c r="Q9036" t="s">
        <v>10783</v>
      </c>
      <c r="S9036" t="s">
        <v>10804</v>
      </c>
      <c r="T9036">
        <v>43102.456990740699</v>
      </c>
    </row>
    <row r="9037" spans="1:20" x14ac:dyDescent="0.25">
      <c r="A9037" t="s">
        <v>7177</v>
      </c>
      <c r="B9037" t="s">
        <v>24342</v>
      </c>
      <c r="C9037" t="s">
        <v>10681</v>
      </c>
      <c r="D9037" t="s">
        <v>10683</v>
      </c>
      <c r="E9037" t="s">
        <v>10685</v>
      </c>
      <c r="F9037">
        <v>10.79</v>
      </c>
      <c r="G9037">
        <v>107.9</v>
      </c>
      <c r="H9037">
        <v>10</v>
      </c>
      <c r="I9037" t="s">
        <v>23274</v>
      </c>
      <c r="J9037">
        <v>0</v>
      </c>
      <c r="K9037">
        <v>0</v>
      </c>
      <c r="L9037" t="s">
        <v>10788</v>
      </c>
      <c r="M9037">
        <v>45427</v>
      </c>
      <c r="N9037" t="s">
        <v>10746</v>
      </c>
      <c r="O9037" t="s">
        <v>10747</v>
      </c>
      <c r="Q9037" t="s">
        <v>10748</v>
      </c>
      <c r="S9037" t="s">
        <v>10749</v>
      </c>
      <c r="T9037">
        <v>43102.456921296303</v>
      </c>
    </row>
    <row r="9038" spans="1:20" x14ac:dyDescent="0.25">
      <c r="A9038" t="s">
        <v>7178</v>
      </c>
      <c r="B9038" t="s">
        <v>24343</v>
      </c>
      <c r="C9038" t="s">
        <v>10681</v>
      </c>
      <c r="D9038" t="s">
        <v>10683</v>
      </c>
      <c r="E9038" t="s">
        <v>10685</v>
      </c>
      <c r="F9038">
        <v>1.49</v>
      </c>
      <c r="G9038">
        <v>178.8</v>
      </c>
      <c r="H9038">
        <v>120</v>
      </c>
      <c r="I9038" t="s">
        <v>23274</v>
      </c>
      <c r="J9038">
        <v>0</v>
      </c>
      <c r="K9038">
        <v>0</v>
      </c>
      <c r="L9038" t="s">
        <v>11502</v>
      </c>
      <c r="M9038">
        <v>45461</v>
      </c>
      <c r="N9038" t="s">
        <v>10991</v>
      </c>
      <c r="O9038" t="s">
        <v>10992</v>
      </c>
      <c r="Q9038" t="s">
        <v>10993</v>
      </c>
      <c r="S9038" t="s">
        <v>10994</v>
      </c>
      <c r="T9038">
        <v>43102.456921296303</v>
      </c>
    </row>
    <row r="9039" spans="1:20" x14ac:dyDescent="0.25">
      <c r="A9039" t="s">
        <v>7179</v>
      </c>
      <c r="B9039" t="s">
        <v>24344</v>
      </c>
      <c r="C9039" t="s">
        <v>10681</v>
      </c>
      <c r="D9039" t="s">
        <v>10683</v>
      </c>
      <c r="E9039" t="s">
        <v>10685</v>
      </c>
      <c r="F9039">
        <v>2.99</v>
      </c>
      <c r="G9039">
        <v>143.52000000000001</v>
      </c>
      <c r="H9039">
        <v>48</v>
      </c>
      <c r="I9039" t="s">
        <v>23274</v>
      </c>
      <c r="J9039">
        <v>0</v>
      </c>
      <c r="K9039">
        <v>0</v>
      </c>
      <c r="L9039" t="s">
        <v>10722</v>
      </c>
      <c r="M9039">
        <v>45449</v>
      </c>
      <c r="N9039" t="s">
        <v>11010</v>
      </c>
      <c r="O9039" t="s">
        <v>10708</v>
      </c>
      <c r="Q9039" t="s">
        <v>10709</v>
      </c>
      <c r="S9039" t="s">
        <v>11011</v>
      </c>
      <c r="T9039">
        <v>43102.456956018497</v>
      </c>
    </row>
    <row r="9040" spans="1:20" x14ac:dyDescent="0.25">
      <c r="A9040" t="s">
        <v>7180</v>
      </c>
      <c r="B9040" t="s">
        <v>24345</v>
      </c>
      <c r="C9040" t="s">
        <v>10681</v>
      </c>
      <c r="D9040" t="s">
        <v>10683</v>
      </c>
      <c r="E9040" t="s">
        <v>10685</v>
      </c>
      <c r="F9040">
        <v>1.29</v>
      </c>
      <c r="G9040">
        <v>92.88</v>
      </c>
      <c r="H9040">
        <v>72</v>
      </c>
      <c r="I9040" t="s">
        <v>23274</v>
      </c>
      <c r="J9040">
        <v>0</v>
      </c>
      <c r="K9040">
        <v>0</v>
      </c>
      <c r="L9040" t="s">
        <v>10788</v>
      </c>
      <c r="M9040">
        <v>45460</v>
      </c>
      <c r="N9040" t="s">
        <v>12698</v>
      </c>
      <c r="O9040" t="s">
        <v>12699</v>
      </c>
      <c r="Q9040" t="s">
        <v>12700</v>
      </c>
      <c r="S9040" t="s">
        <v>12701</v>
      </c>
      <c r="T9040">
        <v>43102.456921296303</v>
      </c>
    </row>
    <row r="9041" spans="1:20" x14ac:dyDescent="0.25">
      <c r="A9041" t="s">
        <v>7181</v>
      </c>
      <c r="B9041" t="s">
        <v>24346</v>
      </c>
      <c r="C9041" t="s">
        <v>10751</v>
      </c>
      <c r="D9041" t="s">
        <v>10752</v>
      </c>
      <c r="E9041" t="s">
        <v>10685</v>
      </c>
      <c r="F9041">
        <v>13.19</v>
      </c>
      <c r="G9041">
        <v>79.14</v>
      </c>
      <c r="H9041">
        <v>6</v>
      </c>
      <c r="I9041" t="s">
        <v>23274</v>
      </c>
      <c r="J9041">
        <v>0</v>
      </c>
      <c r="K9041">
        <v>0</v>
      </c>
      <c r="L9041" t="s">
        <v>16654</v>
      </c>
      <c r="M9041">
        <v>45476</v>
      </c>
      <c r="N9041" t="s">
        <v>12777</v>
      </c>
      <c r="O9041" t="s">
        <v>10708</v>
      </c>
      <c r="Q9041" t="s">
        <v>10709</v>
      </c>
      <c r="S9041" t="s">
        <v>12778</v>
      </c>
      <c r="T9041">
        <v>43102.456863425898</v>
      </c>
    </row>
    <row r="9042" spans="1:20" x14ac:dyDescent="0.25">
      <c r="A9042" t="s">
        <v>10193</v>
      </c>
      <c r="B9042" t="s">
        <v>24347</v>
      </c>
      <c r="C9042" t="s">
        <v>10751</v>
      </c>
      <c r="D9042" t="s">
        <v>10752</v>
      </c>
      <c r="E9042" t="s">
        <v>10685</v>
      </c>
      <c r="F9042">
        <v>1.79</v>
      </c>
      <c r="G9042">
        <v>85.92</v>
      </c>
      <c r="H9042">
        <v>48</v>
      </c>
      <c r="I9042" t="s">
        <v>23274</v>
      </c>
      <c r="J9042">
        <v>0</v>
      </c>
      <c r="K9042">
        <v>0</v>
      </c>
      <c r="L9042" t="s">
        <v>11646</v>
      </c>
      <c r="M9042">
        <v>45838</v>
      </c>
      <c r="N9042" t="s">
        <v>11010</v>
      </c>
      <c r="O9042" t="s">
        <v>10708</v>
      </c>
      <c r="Q9042" t="s">
        <v>10709</v>
      </c>
      <c r="S9042" t="s">
        <v>11011</v>
      </c>
      <c r="T9042">
        <v>43102.456909722197</v>
      </c>
    </row>
    <row r="9043" spans="1:20" x14ac:dyDescent="0.25">
      <c r="A9043" t="s">
        <v>10194</v>
      </c>
      <c r="B9043" t="s">
        <v>24348</v>
      </c>
      <c r="C9043" t="s">
        <v>10751</v>
      </c>
      <c r="D9043" t="s">
        <v>10752</v>
      </c>
      <c r="E9043" t="s">
        <v>10685</v>
      </c>
      <c r="F9043">
        <v>5.99</v>
      </c>
      <c r="G9043">
        <v>71.88</v>
      </c>
      <c r="H9043">
        <v>12</v>
      </c>
      <c r="I9043" t="s">
        <v>23274</v>
      </c>
      <c r="J9043">
        <v>0</v>
      </c>
      <c r="K9043">
        <v>0</v>
      </c>
      <c r="L9043" t="s">
        <v>11646</v>
      </c>
      <c r="M9043">
        <v>45848</v>
      </c>
      <c r="N9043" t="s">
        <v>10686</v>
      </c>
      <c r="O9043" t="s">
        <v>10687</v>
      </c>
      <c r="Q9043" t="s">
        <v>10688</v>
      </c>
      <c r="S9043" t="s">
        <v>10689</v>
      </c>
      <c r="T9043">
        <v>43102.456909722197</v>
      </c>
    </row>
    <row r="9044" spans="1:20" x14ac:dyDescent="0.25">
      <c r="A9044" t="s">
        <v>7182</v>
      </c>
      <c r="B9044" t="s">
        <v>24349</v>
      </c>
      <c r="C9044" t="s">
        <v>10681</v>
      </c>
      <c r="D9044" t="s">
        <v>10683</v>
      </c>
      <c r="E9044" t="s">
        <v>10685</v>
      </c>
      <c r="F9044">
        <v>1.99</v>
      </c>
      <c r="G9044">
        <v>238.8</v>
      </c>
      <c r="H9044">
        <v>120</v>
      </c>
      <c r="I9044" t="s">
        <v>23274</v>
      </c>
      <c r="J9044">
        <v>0</v>
      </c>
      <c r="K9044">
        <v>0</v>
      </c>
      <c r="L9044" t="s">
        <v>10745</v>
      </c>
      <c r="M9044">
        <v>45510</v>
      </c>
      <c r="N9044" t="s">
        <v>10826</v>
      </c>
      <c r="O9044" t="s">
        <v>10708</v>
      </c>
      <c r="Q9044" t="s">
        <v>10709</v>
      </c>
      <c r="S9044" t="s">
        <v>10827</v>
      </c>
      <c r="T9044">
        <v>43102.456898148099</v>
      </c>
    </row>
    <row r="9045" spans="1:20" x14ac:dyDescent="0.25">
      <c r="A9045" t="s">
        <v>7183</v>
      </c>
      <c r="B9045" t="s">
        <v>24350</v>
      </c>
      <c r="C9045" t="s">
        <v>10751</v>
      </c>
      <c r="D9045" t="s">
        <v>10683</v>
      </c>
      <c r="E9045" t="s">
        <v>10685</v>
      </c>
      <c r="F9045">
        <v>1.49</v>
      </c>
      <c r="G9045">
        <v>119.2</v>
      </c>
      <c r="H9045">
        <v>80</v>
      </c>
      <c r="I9045" t="s">
        <v>23274</v>
      </c>
      <c r="J9045">
        <v>0</v>
      </c>
      <c r="K9045">
        <v>0</v>
      </c>
      <c r="L9045" t="s">
        <v>10745</v>
      </c>
      <c r="M9045">
        <v>45519</v>
      </c>
      <c r="N9045" t="s">
        <v>10803</v>
      </c>
      <c r="O9045" t="s">
        <v>10782</v>
      </c>
      <c r="Q9045" t="s">
        <v>10783</v>
      </c>
      <c r="S9045" t="s">
        <v>10804</v>
      </c>
      <c r="T9045">
        <v>43102.456898148099</v>
      </c>
    </row>
    <row r="9046" spans="1:20" x14ac:dyDescent="0.25">
      <c r="A9046" t="s">
        <v>7184</v>
      </c>
      <c r="B9046" t="s">
        <v>24351</v>
      </c>
      <c r="C9046" t="s">
        <v>10681</v>
      </c>
      <c r="D9046" t="s">
        <v>10683</v>
      </c>
      <c r="E9046" t="s">
        <v>10685</v>
      </c>
      <c r="F9046">
        <v>1.29</v>
      </c>
      <c r="G9046">
        <v>154.80000000000001</v>
      </c>
      <c r="H9046">
        <v>120</v>
      </c>
      <c r="I9046" t="s">
        <v>23274</v>
      </c>
      <c r="J9046">
        <v>0</v>
      </c>
      <c r="K9046">
        <v>0</v>
      </c>
      <c r="L9046" t="s">
        <v>10862</v>
      </c>
      <c r="M9046">
        <v>45595</v>
      </c>
      <c r="N9046" t="s">
        <v>10700</v>
      </c>
      <c r="O9046" t="s">
        <v>10701</v>
      </c>
      <c r="Q9046" t="s">
        <v>10702</v>
      </c>
      <c r="S9046" t="s">
        <v>10703</v>
      </c>
      <c r="T9046">
        <v>43102.456909722197</v>
      </c>
    </row>
    <row r="9047" spans="1:20" x14ac:dyDescent="0.25">
      <c r="A9047" t="s">
        <v>7185</v>
      </c>
      <c r="B9047" t="s">
        <v>24352</v>
      </c>
      <c r="C9047" t="s">
        <v>10681</v>
      </c>
      <c r="D9047" t="s">
        <v>10683</v>
      </c>
      <c r="E9047" t="s">
        <v>10685</v>
      </c>
      <c r="F9047">
        <v>1.49</v>
      </c>
      <c r="G9047">
        <v>119.2</v>
      </c>
      <c r="H9047">
        <v>80</v>
      </c>
      <c r="I9047" t="s">
        <v>23274</v>
      </c>
      <c r="J9047">
        <v>0</v>
      </c>
      <c r="K9047">
        <v>0</v>
      </c>
      <c r="L9047" t="s">
        <v>11172</v>
      </c>
      <c r="M9047">
        <v>45587</v>
      </c>
      <c r="N9047" t="s">
        <v>10803</v>
      </c>
      <c r="O9047" t="s">
        <v>10782</v>
      </c>
      <c r="Q9047" t="s">
        <v>10783</v>
      </c>
      <c r="S9047" t="s">
        <v>10804</v>
      </c>
      <c r="T9047">
        <v>43102.456886574102</v>
      </c>
    </row>
    <row r="9048" spans="1:20" x14ac:dyDescent="0.25">
      <c r="A9048" t="s">
        <v>7186</v>
      </c>
      <c r="B9048" t="s">
        <v>24353</v>
      </c>
      <c r="C9048" t="s">
        <v>10681</v>
      </c>
      <c r="D9048" t="s">
        <v>10683</v>
      </c>
      <c r="E9048" t="s">
        <v>10685</v>
      </c>
      <c r="F9048">
        <v>21.99</v>
      </c>
      <c r="G9048">
        <v>263.88</v>
      </c>
      <c r="H9048">
        <v>12</v>
      </c>
      <c r="I9048" t="s">
        <v>23274</v>
      </c>
      <c r="J9048">
        <v>0</v>
      </c>
      <c r="K9048">
        <v>0</v>
      </c>
      <c r="L9048" t="s">
        <v>11136</v>
      </c>
      <c r="M9048">
        <v>45475</v>
      </c>
      <c r="N9048" t="s">
        <v>10991</v>
      </c>
      <c r="O9048" t="s">
        <v>10992</v>
      </c>
      <c r="Q9048" t="s">
        <v>10993</v>
      </c>
      <c r="S9048" t="s">
        <v>10994</v>
      </c>
      <c r="T9048">
        <v>43822.381608796299</v>
      </c>
    </row>
    <row r="9049" spans="1:20" x14ac:dyDescent="0.25">
      <c r="A9049" t="s">
        <v>10195</v>
      </c>
      <c r="B9049" t="s">
        <v>24354</v>
      </c>
      <c r="C9049" t="s">
        <v>10681</v>
      </c>
      <c r="D9049" t="s">
        <v>10683</v>
      </c>
      <c r="E9049" t="s">
        <v>10685</v>
      </c>
      <c r="F9049">
        <v>21.99</v>
      </c>
      <c r="G9049">
        <v>263.88</v>
      </c>
      <c r="H9049">
        <v>12</v>
      </c>
      <c r="I9049" t="s">
        <v>23274</v>
      </c>
      <c r="J9049">
        <v>0</v>
      </c>
      <c r="K9049">
        <v>0</v>
      </c>
      <c r="L9049" t="s">
        <v>10868</v>
      </c>
      <c r="M9049">
        <v>45475</v>
      </c>
      <c r="N9049" t="s">
        <v>10991</v>
      </c>
      <c r="O9049" t="s">
        <v>10992</v>
      </c>
      <c r="Q9049" t="s">
        <v>10993</v>
      </c>
      <c r="S9049" t="s">
        <v>10994</v>
      </c>
      <c r="T9049">
        <v>43102.456990740699</v>
      </c>
    </row>
    <row r="9050" spans="1:20" x14ac:dyDescent="0.25">
      <c r="A9050" t="s">
        <v>7187</v>
      </c>
      <c r="B9050" t="s">
        <v>24355</v>
      </c>
      <c r="C9050" t="s">
        <v>10681</v>
      </c>
      <c r="D9050" t="s">
        <v>10683</v>
      </c>
      <c r="E9050" t="s">
        <v>10685</v>
      </c>
      <c r="F9050">
        <v>1.0900000000000001</v>
      </c>
      <c r="G9050">
        <v>130.80000000000001</v>
      </c>
      <c r="H9050">
        <v>120</v>
      </c>
      <c r="I9050" t="s">
        <v>23274</v>
      </c>
      <c r="J9050">
        <v>0</v>
      </c>
      <c r="K9050">
        <v>0</v>
      </c>
      <c r="L9050" t="s">
        <v>11175</v>
      </c>
      <c r="M9050">
        <v>45666</v>
      </c>
      <c r="N9050" t="s">
        <v>11609</v>
      </c>
      <c r="O9050" t="s">
        <v>10687</v>
      </c>
      <c r="Q9050" t="s">
        <v>10688</v>
      </c>
      <c r="S9050" t="s">
        <v>11610</v>
      </c>
      <c r="T9050">
        <v>43102.456956018497</v>
      </c>
    </row>
    <row r="9051" spans="1:20" x14ac:dyDescent="0.25">
      <c r="A9051" t="s">
        <v>7188</v>
      </c>
      <c r="B9051" t="s">
        <v>24356</v>
      </c>
      <c r="C9051" t="s">
        <v>10681</v>
      </c>
      <c r="D9051" t="s">
        <v>10683</v>
      </c>
      <c r="E9051" t="s">
        <v>10685</v>
      </c>
      <c r="F9051">
        <v>1.49</v>
      </c>
      <c r="G9051">
        <v>178.8</v>
      </c>
      <c r="H9051">
        <v>120</v>
      </c>
      <c r="I9051" t="s">
        <v>23274</v>
      </c>
      <c r="J9051">
        <v>0</v>
      </c>
      <c r="K9051">
        <v>0</v>
      </c>
      <c r="L9051" t="s">
        <v>10788</v>
      </c>
      <c r="M9051">
        <v>45708</v>
      </c>
      <c r="N9051" t="s">
        <v>10746</v>
      </c>
      <c r="O9051" t="s">
        <v>10747</v>
      </c>
      <c r="Q9051" t="s">
        <v>10748</v>
      </c>
      <c r="S9051" t="s">
        <v>10749</v>
      </c>
      <c r="T9051">
        <v>43102.456921296303</v>
      </c>
    </row>
    <row r="9052" spans="1:20" x14ac:dyDescent="0.25">
      <c r="A9052" t="s">
        <v>7189</v>
      </c>
      <c r="B9052" t="s">
        <v>24357</v>
      </c>
      <c r="C9052" t="s">
        <v>10681</v>
      </c>
      <c r="D9052" t="s">
        <v>10683</v>
      </c>
      <c r="E9052" t="s">
        <v>10685</v>
      </c>
      <c r="F9052">
        <v>2.99</v>
      </c>
      <c r="G9052">
        <v>179.4</v>
      </c>
      <c r="H9052">
        <v>60</v>
      </c>
      <c r="I9052" t="s">
        <v>23274</v>
      </c>
      <c r="J9052">
        <v>0</v>
      </c>
      <c r="K9052">
        <v>0</v>
      </c>
      <c r="L9052" t="s">
        <v>10731</v>
      </c>
      <c r="M9052">
        <v>45715</v>
      </c>
      <c r="N9052" t="s">
        <v>11359</v>
      </c>
      <c r="O9052" t="s">
        <v>10762</v>
      </c>
      <c r="P9052" t="s">
        <v>10701</v>
      </c>
      <c r="Q9052" t="s">
        <v>10763</v>
      </c>
      <c r="R9052" t="s">
        <v>10702</v>
      </c>
      <c r="S9052" t="s">
        <v>11360</v>
      </c>
      <c r="T9052">
        <v>43102.456875000003</v>
      </c>
    </row>
    <row r="9053" spans="1:20" x14ac:dyDescent="0.25">
      <c r="A9053" t="s">
        <v>7190</v>
      </c>
      <c r="B9053" t="s">
        <v>24358</v>
      </c>
      <c r="C9053" t="s">
        <v>10681</v>
      </c>
      <c r="D9053" t="s">
        <v>10683</v>
      </c>
      <c r="E9053" t="s">
        <v>10685</v>
      </c>
      <c r="F9053">
        <v>1.0900000000000001</v>
      </c>
      <c r="G9053">
        <v>130.80000000000001</v>
      </c>
      <c r="H9053">
        <v>120</v>
      </c>
      <c r="I9053" t="s">
        <v>23274</v>
      </c>
      <c r="J9053">
        <v>0</v>
      </c>
      <c r="K9053">
        <v>0</v>
      </c>
      <c r="L9053" t="s">
        <v>10862</v>
      </c>
      <c r="M9053">
        <v>45712</v>
      </c>
      <c r="N9053" t="s">
        <v>10686</v>
      </c>
      <c r="O9053" t="s">
        <v>10687</v>
      </c>
      <c r="Q9053" t="s">
        <v>10688</v>
      </c>
      <c r="S9053" t="s">
        <v>10689</v>
      </c>
      <c r="T9053">
        <v>43102.456909722197</v>
      </c>
    </row>
    <row r="9054" spans="1:20" x14ac:dyDescent="0.25">
      <c r="A9054" t="s">
        <v>7191</v>
      </c>
      <c r="B9054" t="s">
        <v>24359</v>
      </c>
      <c r="C9054" t="s">
        <v>10681</v>
      </c>
      <c r="D9054" t="s">
        <v>10683</v>
      </c>
      <c r="E9054" t="s">
        <v>10685</v>
      </c>
      <c r="F9054">
        <v>1.0900000000000001</v>
      </c>
      <c r="G9054">
        <v>130.80000000000001</v>
      </c>
      <c r="H9054">
        <v>120</v>
      </c>
      <c r="I9054" t="s">
        <v>23274</v>
      </c>
      <c r="J9054">
        <v>0</v>
      </c>
      <c r="K9054">
        <v>0</v>
      </c>
      <c r="L9054" t="s">
        <v>10862</v>
      </c>
      <c r="M9054">
        <v>45712</v>
      </c>
      <c r="N9054" t="s">
        <v>10686</v>
      </c>
      <c r="O9054" t="s">
        <v>10687</v>
      </c>
      <c r="Q9054" t="s">
        <v>10688</v>
      </c>
      <c r="S9054" t="s">
        <v>10689</v>
      </c>
      <c r="T9054">
        <v>43102.456909722197</v>
      </c>
    </row>
    <row r="9055" spans="1:20" x14ac:dyDescent="0.25">
      <c r="A9055" t="s">
        <v>7192</v>
      </c>
      <c r="B9055" t="s">
        <v>24360</v>
      </c>
      <c r="C9055" t="s">
        <v>10751</v>
      </c>
      <c r="D9055" t="s">
        <v>10683</v>
      </c>
      <c r="E9055" t="s">
        <v>10685</v>
      </c>
      <c r="F9055">
        <v>9.99</v>
      </c>
      <c r="G9055">
        <v>119.88</v>
      </c>
      <c r="H9055">
        <v>12</v>
      </c>
      <c r="I9055" t="s">
        <v>23274</v>
      </c>
      <c r="J9055">
        <v>0</v>
      </c>
      <c r="K9055">
        <v>0</v>
      </c>
      <c r="L9055" t="s">
        <v>11395</v>
      </c>
      <c r="M9055">
        <v>45692</v>
      </c>
      <c r="N9055" t="s">
        <v>10686</v>
      </c>
      <c r="O9055" t="s">
        <v>10687</v>
      </c>
      <c r="Q9055" t="s">
        <v>10688</v>
      </c>
      <c r="S9055" t="s">
        <v>10689</v>
      </c>
      <c r="T9055">
        <v>43102.456886574102</v>
      </c>
    </row>
    <row r="9056" spans="1:20" x14ac:dyDescent="0.25">
      <c r="A9056" t="s">
        <v>10196</v>
      </c>
      <c r="B9056" t="s">
        <v>24361</v>
      </c>
      <c r="C9056" t="s">
        <v>10681</v>
      </c>
      <c r="D9056" t="s">
        <v>10683</v>
      </c>
      <c r="E9056" t="s">
        <v>10685</v>
      </c>
      <c r="F9056">
        <v>14.99</v>
      </c>
      <c r="G9056">
        <v>119.92</v>
      </c>
      <c r="H9056">
        <v>8</v>
      </c>
      <c r="I9056" t="s">
        <v>23274</v>
      </c>
      <c r="J9056">
        <v>0</v>
      </c>
      <c r="K9056">
        <v>0</v>
      </c>
      <c r="L9056" t="s">
        <v>10862</v>
      </c>
      <c r="M9056">
        <v>45714</v>
      </c>
      <c r="N9056" t="s">
        <v>10686</v>
      </c>
      <c r="O9056" t="s">
        <v>10687</v>
      </c>
      <c r="Q9056" t="s">
        <v>10688</v>
      </c>
      <c r="S9056" t="s">
        <v>10689</v>
      </c>
      <c r="T9056">
        <v>43102.456909722197</v>
      </c>
    </row>
    <row r="9057" spans="1:20" x14ac:dyDescent="0.25">
      <c r="A9057" t="s">
        <v>7193</v>
      </c>
      <c r="B9057" t="s">
        <v>24362</v>
      </c>
      <c r="C9057" t="s">
        <v>10681</v>
      </c>
      <c r="D9057" t="s">
        <v>10683</v>
      </c>
      <c r="E9057" t="s">
        <v>10685</v>
      </c>
      <c r="F9057">
        <v>5.99</v>
      </c>
      <c r="G9057">
        <v>179.7</v>
      </c>
      <c r="H9057">
        <v>30</v>
      </c>
      <c r="I9057" t="s">
        <v>23274</v>
      </c>
      <c r="J9057">
        <v>0</v>
      </c>
      <c r="K9057">
        <v>0</v>
      </c>
      <c r="L9057" t="s">
        <v>10862</v>
      </c>
      <c r="M9057">
        <v>45713</v>
      </c>
      <c r="N9057" t="s">
        <v>10694</v>
      </c>
      <c r="O9057" t="s">
        <v>10695</v>
      </c>
      <c r="Q9057" t="s">
        <v>10696</v>
      </c>
      <c r="S9057" t="s">
        <v>10697</v>
      </c>
      <c r="T9057">
        <v>43102.456909722197</v>
      </c>
    </row>
    <row r="9058" spans="1:20" x14ac:dyDescent="0.25">
      <c r="A9058" t="s">
        <v>7194</v>
      </c>
      <c r="B9058" t="s">
        <v>24363</v>
      </c>
      <c r="C9058" t="s">
        <v>10681</v>
      </c>
      <c r="D9058" t="s">
        <v>10683</v>
      </c>
      <c r="E9058" t="s">
        <v>10685</v>
      </c>
      <c r="F9058">
        <v>19.989999999999998</v>
      </c>
      <c r="G9058">
        <v>119.94</v>
      </c>
      <c r="H9058">
        <v>6</v>
      </c>
      <c r="I9058" t="s">
        <v>23274</v>
      </c>
      <c r="J9058">
        <v>0</v>
      </c>
      <c r="K9058">
        <v>0</v>
      </c>
      <c r="L9058" t="s">
        <v>10862</v>
      </c>
      <c r="M9058">
        <v>45771</v>
      </c>
      <c r="N9058" t="s">
        <v>10686</v>
      </c>
      <c r="O9058" t="s">
        <v>10687</v>
      </c>
      <c r="Q9058" t="s">
        <v>10688</v>
      </c>
      <c r="S9058" t="s">
        <v>10689</v>
      </c>
      <c r="T9058">
        <v>43102.456909722197</v>
      </c>
    </row>
    <row r="9059" spans="1:20" x14ac:dyDescent="0.25">
      <c r="A9059" t="s">
        <v>7195</v>
      </c>
      <c r="B9059" t="s">
        <v>24364</v>
      </c>
      <c r="C9059" t="s">
        <v>10681</v>
      </c>
      <c r="D9059" t="s">
        <v>10683</v>
      </c>
      <c r="E9059" t="s">
        <v>10685</v>
      </c>
      <c r="F9059">
        <v>2.19</v>
      </c>
      <c r="G9059">
        <v>262.8</v>
      </c>
      <c r="H9059">
        <v>120</v>
      </c>
      <c r="I9059" t="s">
        <v>23274</v>
      </c>
      <c r="J9059">
        <v>0</v>
      </c>
      <c r="K9059">
        <v>0</v>
      </c>
      <c r="L9059" t="s">
        <v>10862</v>
      </c>
      <c r="N9059" t="s">
        <v>10732</v>
      </c>
      <c r="O9059" t="s">
        <v>10687</v>
      </c>
      <c r="Q9059" t="s">
        <v>10688</v>
      </c>
      <c r="S9059" t="s">
        <v>10733</v>
      </c>
      <c r="T9059">
        <v>43102.456909722197</v>
      </c>
    </row>
    <row r="9060" spans="1:20" x14ac:dyDescent="0.25">
      <c r="A9060" t="s">
        <v>8236</v>
      </c>
      <c r="B9060" t="s">
        <v>24365</v>
      </c>
      <c r="C9060" t="s">
        <v>10681</v>
      </c>
      <c r="D9060" t="s">
        <v>10683</v>
      </c>
      <c r="E9060" t="s">
        <v>10685</v>
      </c>
      <c r="F9060">
        <v>19.989999999999998</v>
      </c>
      <c r="G9060">
        <v>119.94</v>
      </c>
      <c r="H9060">
        <v>6</v>
      </c>
      <c r="I9060" t="s">
        <v>23274</v>
      </c>
      <c r="J9060">
        <v>0</v>
      </c>
      <c r="K9060">
        <v>0</v>
      </c>
      <c r="L9060" t="s">
        <v>19574</v>
      </c>
      <c r="M9060">
        <v>45833</v>
      </c>
      <c r="N9060" t="s">
        <v>10803</v>
      </c>
      <c r="O9060" t="s">
        <v>10782</v>
      </c>
      <c r="Q9060" t="s">
        <v>10783</v>
      </c>
      <c r="S9060" t="s">
        <v>10804</v>
      </c>
      <c r="T9060">
        <v>43102.456863425898</v>
      </c>
    </row>
    <row r="9061" spans="1:20" x14ac:dyDescent="0.25">
      <c r="A9061" t="s">
        <v>8249</v>
      </c>
      <c r="B9061" t="s">
        <v>24366</v>
      </c>
      <c r="C9061" t="s">
        <v>10681</v>
      </c>
      <c r="D9061" t="s">
        <v>10683</v>
      </c>
      <c r="E9061" t="s">
        <v>10685</v>
      </c>
      <c r="F9061">
        <v>1.49</v>
      </c>
      <c r="G9061">
        <v>178.8</v>
      </c>
      <c r="H9061">
        <v>120</v>
      </c>
      <c r="I9061" t="s">
        <v>23274</v>
      </c>
      <c r="J9061">
        <v>0</v>
      </c>
      <c r="K9061">
        <v>0</v>
      </c>
      <c r="L9061" t="s">
        <v>11172</v>
      </c>
      <c r="M9061">
        <v>45831</v>
      </c>
      <c r="N9061" t="s">
        <v>10694</v>
      </c>
      <c r="O9061" t="s">
        <v>10695</v>
      </c>
      <c r="Q9061" t="s">
        <v>10696</v>
      </c>
      <c r="S9061" t="s">
        <v>10697</v>
      </c>
      <c r="T9061">
        <v>43102.456886574102</v>
      </c>
    </row>
    <row r="9062" spans="1:20" x14ac:dyDescent="0.25">
      <c r="A9062" t="s">
        <v>8229</v>
      </c>
      <c r="B9062" t="s">
        <v>24367</v>
      </c>
      <c r="C9062" t="s">
        <v>10681</v>
      </c>
      <c r="D9062" t="s">
        <v>10683</v>
      </c>
      <c r="E9062" t="s">
        <v>10685</v>
      </c>
      <c r="F9062">
        <v>23.49</v>
      </c>
      <c r="G9062">
        <v>140.94</v>
      </c>
      <c r="H9062">
        <v>6</v>
      </c>
      <c r="I9062" t="s">
        <v>23274</v>
      </c>
      <c r="J9062">
        <v>0</v>
      </c>
      <c r="K9062">
        <v>0</v>
      </c>
      <c r="L9062" t="s">
        <v>10791</v>
      </c>
      <c r="M9062">
        <v>45831</v>
      </c>
      <c r="N9062" t="s">
        <v>10686</v>
      </c>
      <c r="O9062" t="s">
        <v>10687</v>
      </c>
      <c r="Q9062" t="s">
        <v>10688</v>
      </c>
      <c r="S9062" t="s">
        <v>10689</v>
      </c>
      <c r="T9062">
        <v>43102.456967592603</v>
      </c>
    </row>
    <row r="9063" spans="1:20" x14ac:dyDescent="0.25">
      <c r="A9063" t="s">
        <v>8197</v>
      </c>
      <c r="B9063" t="s">
        <v>24368</v>
      </c>
      <c r="C9063" t="s">
        <v>10681</v>
      </c>
      <c r="D9063" t="s">
        <v>10683</v>
      </c>
      <c r="E9063" t="s">
        <v>10685</v>
      </c>
      <c r="F9063">
        <v>1.0900000000000001</v>
      </c>
      <c r="G9063">
        <v>130.80000000000001</v>
      </c>
      <c r="H9063">
        <v>120</v>
      </c>
      <c r="I9063" t="s">
        <v>23274</v>
      </c>
      <c r="J9063">
        <v>0</v>
      </c>
      <c r="K9063">
        <v>0</v>
      </c>
      <c r="L9063" t="s">
        <v>10862</v>
      </c>
      <c r="M9063">
        <v>45831</v>
      </c>
      <c r="N9063" t="s">
        <v>10686</v>
      </c>
      <c r="O9063" t="s">
        <v>10687</v>
      </c>
      <c r="Q9063" t="s">
        <v>10688</v>
      </c>
      <c r="S9063" t="s">
        <v>10689</v>
      </c>
      <c r="T9063">
        <v>43102.456909722197</v>
      </c>
    </row>
    <row r="9064" spans="1:20" x14ac:dyDescent="0.25">
      <c r="A9064" t="s">
        <v>10197</v>
      </c>
      <c r="B9064" t="s">
        <v>24369</v>
      </c>
      <c r="C9064" t="s">
        <v>10681</v>
      </c>
      <c r="D9064" t="s">
        <v>10683</v>
      </c>
      <c r="E9064" t="s">
        <v>10685</v>
      </c>
      <c r="F9064">
        <v>1.0900000000000001</v>
      </c>
      <c r="G9064">
        <v>130.80000000000001</v>
      </c>
      <c r="H9064">
        <v>120</v>
      </c>
      <c r="I9064" t="s">
        <v>23274</v>
      </c>
      <c r="J9064">
        <v>0</v>
      </c>
      <c r="K9064">
        <v>0</v>
      </c>
      <c r="L9064" t="s">
        <v>10788</v>
      </c>
      <c r="M9064">
        <v>45831</v>
      </c>
      <c r="N9064" t="s">
        <v>10686</v>
      </c>
      <c r="O9064" t="s">
        <v>10687</v>
      </c>
      <c r="Q9064" t="s">
        <v>10688</v>
      </c>
      <c r="S9064" t="s">
        <v>10689</v>
      </c>
      <c r="T9064">
        <v>43102.456921296303</v>
      </c>
    </row>
    <row r="9065" spans="1:20" x14ac:dyDescent="0.25">
      <c r="A9065" t="s">
        <v>8320</v>
      </c>
      <c r="B9065" t="s">
        <v>24370</v>
      </c>
      <c r="C9065" t="s">
        <v>10681</v>
      </c>
      <c r="D9065" t="s">
        <v>10683</v>
      </c>
      <c r="E9065" t="s">
        <v>10685</v>
      </c>
      <c r="F9065">
        <v>1.0900000000000001</v>
      </c>
      <c r="G9065">
        <v>130.80000000000001</v>
      </c>
      <c r="H9065">
        <v>120</v>
      </c>
      <c r="I9065" t="s">
        <v>23274</v>
      </c>
      <c r="J9065">
        <v>0</v>
      </c>
      <c r="K9065">
        <v>0</v>
      </c>
      <c r="L9065" t="s">
        <v>10788</v>
      </c>
      <c r="M9065">
        <v>45831</v>
      </c>
      <c r="N9065" t="s">
        <v>10686</v>
      </c>
      <c r="O9065" t="s">
        <v>10687</v>
      </c>
      <c r="Q9065" t="s">
        <v>10688</v>
      </c>
      <c r="S9065" t="s">
        <v>10689</v>
      </c>
      <c r="T9065">
        <v>43102.456921296303</v>
      </c>
    </row>
    <row r="9066" spans="1:20" x14ac:dyDescent="0.25">
      <c r="A9066" t="s">
        <v>10198</v>
      </c>
      <c r="B9066" t="s">
        <v>24371</v>
      </c>
      <c r="C9066" t="s">
        <v>10681</v>
      </c>
      <c r="D9066" t="s">
        <v>10683</v>
      </c>
      <c r="E9066" t="s">
        <v>10685</v>
      </c>
      <c r="F9066">
        <v>1.0900000000000001</v>
      </c>
      <c r="G9066">
        <v>130.80000000000001</v>
      </c>
      <c r="H9066">
        <v>120</v>
      </c>
      <c r="I9066" t="s">
        <v>23274</v>
      </c>
      <c r="J9066">
        <v>0</v>
      </c>
      <c r="K9066">
        <v>0</v>
      </c>
      <c r="L9066" t="s">
        <v>16521</v>
      </c>
      <c r="M9066">
        <v>45968</v>
      </c>
      <c r="N9066" t="s">
        <v>10700</v>
      </c>
      <c r="O9066" t="s">
        <v>10701</v>
      </c>
      <c r="Q9066" t="s">
        <v>10702</v>
      </c>
      <c r="S9066" t="s">
        <v>10703</v>
      </c>
      <c r="T9066">
        <v>43102.456875000003</v>
      </c>
    </row>
    <row r="9067" spans="1:20" x14ac:dyDescent="0.25">
      <c r="A9067" t="s">
        <v>7196</v>
      </c>
      <c r="B9067" t="s">
        <v>24372</v>
      </c>
      <c r="C9067" t="s">
        <v>10681</v>
      </c>
      <c r="D9067" t="s">
        <v>10683</v>
      </c>
      <c r="E9067" t="s">
        <v>10685</v>
      </c>
      <c r="F9067">
        <v>1.0900000000000001</v>
      </c>
      <c r="G9067">
        <v>130.80000000000001</v>
      </c>
      <c r="H9067">
        <v>120</v>
      </c>
      <c r="I9067" t="s">
        <v>23274</v>
      </c>
      <c r="J9067">
        <v>0</v>
      </c>
      <c r="K9067">
        <v>0</v>
      </c>
      <c r="L9067" t="s">
        <v>10788</v>
      </c>
      <c r="M9067">
        <v>45813</v>
      </c>
      <c r="N9067" t="s">
        <v>11359</v>
      </c>
      <c r="O9067" t="s">
        <v>10762</v>
      </c>
      <c r="P9067" t="s">
        <v>10701</v>
      </c>
      <c r="Q9067" t="s">
        <v>10763</v>
      </c>
      <c r="R9067" t="s">
        <v>10702</v>
      </c>
      <c r="S9067" t="s">
        <v>11360</v>
      </c>
      <c r="T9067">
        <v>43102.456921296303</v>
      </c>
    </row>
    <row r="9068" spans="1:20" x14ac:dyDescent="0.25">
      <c r="A9068" t="s">
        <v>8285</v>
      </c>
      <c r="B9068" t="s">
        <v>24373</v>
      </c>
      <c r="C9068" t="s">
        <v>10681</v>
      </c>
      <c r="D9068" t="s">
        <v>10683</v>
      </c>
      <c r="E9068" t="s">
        <v>10685</v>
      </c>
      <c r="F9068">
        <v>12.99</v>
      </c>
      <c r="G9068">
        <v>155.88</v>
      </c>
      <c r="H9068">
        <v>12</v>
      </c>
      <c r="I9068" t="s">
        <v>23274</v>
      </c>
      <c r="J9068">
        <v>0</v>
      </c>
      <c r="K9068">
        <v>0</v>
      </c>
      <c r="L9068" t="s">
        <v>10788</v>
      </c>
      <c r="M9068">
        <v>45812</v>
      </c>
      <c r="N9068" t="s">
        <v>10746</v>
      </c>
      <c r="O9068" t="s">
        <v>10747</v>
      </c>
      <c r="Q9068" t="s">
        <v>10748</v>
      </c>
      <c r="S9068" t="s">
        <v>10749</v>
      </c>
      <c r="T9068">
        <v>43102.456921296303</v>
      </c>
    </row>
    <row r="9069" spans="1:20" x14ac:dyDescent="0.25">
      <c r="A9069" t="s">
        <v>10199</v>
      </c>
      <c r="B9069" t="s">
        <v>24374</v>
      </c>
      <c r="C9069" t="s">
        <v>10751</v>
      </c>
      <c r="D9069" t="s">
        <v>10752</v>
      </c>
      <c r="E9069" t="s">
        <v>10685</v>
      </c>
      <c r="F9069">
        <v>20.99</v>
      </c>
      <c r="G9069">
        <v>83.96</v>
      </c>
      <c r="H9069">
        <v>4</v>
      </c>
      <c r="I9069" t="s">
        <v>23274</v>
      </c>
      <c r="J9069">
        <v>0</v>
      </c>
      <c r="K9069">
        <v>0</v>
      </c>
      <c r="L9069" t="s">
        <v>10862</v>
      </c>
      <c r="M9069">
        <v>45852</v>
      </c>
      <c r="N9069" t="s">
        <v>10728</v>
      </c>
      <c r="O9069" t="s">
        <v>10701</v>
      </c>
      <c r="Q9069" t="s">
        <v>10702</v>
      </c>
      <c r="S9069" t="s">
        <v>10729</v>
      </c>
      <c r="T9069">
        <v>43102.456909722197</v>
      </c>
    </row>
    <row r="9070" spans="1:20" x14ac:dyDescent="0.25">
      <c r="A9070" t="s">
        <v>10200</v>
      </c>
      <c r="B9070" t="s">
        <v>24375</v>
      </c>
      <c r="C9070" t="s">
        <v>10751</v>
      </c>
      <c r="D9070" t="s">
        <v>10752</v>
      </c>
      <c r="E9070" t="s">
        <v>10685</v>
      </c>
      <c r="F9070">
        <v>8.39</v>
      </c>
      <c r="G9070">
        <v>419.5</v>
      </c>
      <c r="H9070">
        <v>50</v>
      </c>
      <c r="I9070" t="s">
        <v>23274</v>
      </c>
      <c r="J9070">
        <v>0</v>
      </c>
      <c r="K9070">
        <v>0</v>
      </c>
      <c r="L9070" t="s">
        <v>10862</v>
      </c>
      <c r="M9070">
        <v>45852</v>
      </c>
      <c r="N9070" t="s">
        <v>10728</v>
      </c>
      <c r="O9070" t="s">
        <v>10701</v>
      </c>
      <c r="Q9070" t="s">
        <v>10702</v>
      </c>
      <c r="S9070" t="s">
        <v>10729</v>
      </c>
      <c r="T9070">
        <v>43102.456909722197</v>
      </c>
    </row>
    <row r="9071" spans="1:20" x14ac:dyDescent="0.25">
      <c r="A9071" t="s">
        <v>10201</v>
      </c>
      <c r="B9071" t="s">
        <v>24376</v>
      </c>
      <c r="C9071" t="s">
        <v>10751</v>
      </c>
      <c r="D9071" t="s">
        <v>10752</v>
      </c>
      <c r="E9071" t="s">
        <v>10685</v>
      </c>
      <c r="F9071">
        <v>8.99</v>
      </c>
      <c r="G9071">
        <v>107.88</v>
      </c>
      <c r="H9071">
        <v>12</v>
      </c>
      <c r="I9071" t="s">
        <v>23274</v>
      </c>
      <c r="J9071">
        <v>0</v>
      </c>
      <c r="K9071">
        <v>0</v>
      </c>
      <c r="L9071" t="s">
        <v>10722</v>
      </c>
      <c r="M9071">
        <v>45838</v>
      </c>
      <c r="N9071" t="s">
        <v>11010</v>
      </c>
      <c r="O9071" t="s">
        <v>10708</v>
      </c>
      <c r="Q9071" t="s">
        <v>10709</v>
      </c>
      <c r="S9071" t="s">
        <v>11011</v>
      </c>
      <c r="T9071">
        <v>43102.456956018497</v>
      </c>
    </row>
    <row r="9072" spans="1:20" x14ac:dyDescent="0.25">
      <c r="A9072" t="s">
        <v>10202</v>
      </c>
      <c r="B9072" t="s">
        <v>24377</v>
      </c>
      <c r="C9072" t="s">
        <v>10751</v>
      </c>
      <c r="D9072" t="s">
        <v>10752</v>
      </c>
      <c r="E9072" t="s">
        <v>10685</v>
      </c>
      <c r="F9072">
        <v>5.99</v>
      </c>
      <c r="G9072">
        <v>71.88</v>
      </c>
      <c r="H9072">
        <v>12</v>
      </c>
      <c r="I9072" t="s">
        <v>23274</v>
      </c>
      <c r="J9072">
        <v>0</v>
      </c>
      <c r="K9072">
        <v>0</v>
      </c>
      <c r="L9072" t="s">
        <v>10791</v>
      </c>
      <c r="M9072">
        <v>45848</v>
      </c>
      <c r="N9072" t="s">
        <v>10686</v>
      </c>
      <c r="O9072" t="s">
        <v>10687</v>
      </c>
      <c r="Q9072" t="s">
        <v>10688</v>
      </c>
      <c r="S9072" t="s">
        <v>10689</v>
      </c>
      <c r="T9072">
        <v>43102.456967592603</v>
      </c>
    </row>
    <row r="9073" spans="1:20" x14ac:dyDescent="0.25">
      <c r="A9073" t="s">
        <v>10203</v>
      </c>
      <c r="B9073" t="s">
        <v>24378</v>
      </c>
      <c r="C9073" t="s">
        <v>10751</v>
      </c>
      <c r="D9073" t="s">
        <v>10752</v>
      </c>
      <c r="E9073" t="s">
        <v>10685</v>
      </c>
      <c r="F9073">
        <v>8.39</v>
      </c>
      <c r="G9073">
        <v>58.73</v>
      </c>
      <c r="H9073">
        <v>7</v>
      </c>
      <c r="I9073" t="s">
        <v>23274</v>
      </c>
      <c r="J9073">
        <v>0</v>
      </c>
      <c r="K9073">
        <v>0</v>
      </c>
      <c r="L9073" t="s">
        <v>10862</v>
      </c>
      <c r="M9073">
        <v>45848</v>
      </c>
      <c r="N9073" t="s">
        <v>10686</v>
      </c>
      <c r="O9073" t="s">
        <v>10687</v>
      </c>
      <c r="Q9073" t="s">
        <v>10688</v>
      </c>
      <c r="S9073" t="s">
        <v>10689</v>
      </c>
      <c r="T9073">
        <v>43102.456909722197</v>
      </c>
    </row>
    <row r="9074" spans="1:20" x14ac:dyDescent="0.25">
      <c r="A9074" t="s">
        <v>10204</v>
      </c>
      <c r="B9074" t="s">
        <v>24379</v>
      </c>
      <c r="C9074" t="s">
        <v>10751</v>
      </c>
      <c r="D9074" t="s">
        <v>10752</v>
      </c>
      <c r="E9074" t="s">
        <v>10685</v>
      </c>
      <c r="F9074">
        <v>0.65</v>
      </c>
      <c r="G9074">
        <v>78</v>
      </c>
      <c r="H9074">
        <v>120</v>
      </c>
      <c r="I9074" t="s">
        <v>23274</v>
      </c>
      <c r="J9074">
        <v>0</v>
      </c>
      <c r="K9074">
        <v>0</v>
      </c>
      <c r="L9074" t="s">
        <v>10745</v>
      </c>
      <c r="M9074">
        <v>45848</v>
      </c>
      <c r="N9074" t="s">
        <v>10686</v>
      </c>
      <c r="O9074" t="s">
        <v>10687</v>
      </c>
      <c r="Q9074" t="s">
        <v>10688</v>
      </c>
      <c r="S9074" t="s">
        <v>10689</v>
      </c>
      <c r="T9074">
        <v>43102.456898148099</v>
      </c>
    </row>
    <row r="9075" spans="1:20" x14ac:dyDescent="0.25">
      <c r="A9075" t="s">
        <v>10205</v>
      </c>
      <c r="B9075" t="s">
        <v>24247</v>
      </c>
      <c r="C9075" t="s">
        <v>10751</v>
      </c>
      <c r="D9075" t="s">
        <v>10752</v>
      </c>
      <c r="E9075" t="s">
        <v>10685</v>
      </c>
      <c r="F9075">
        <v>1.19</v>
      </c>
      <c r="G9075">
        <v>142.80000000000001</v>
      </c>
      <c r="H9075">
        <v>120</v>
      </c>
      <c r="I9075" t="s">
        <v>23274</v>
      </c>
      <c r="J9075">
        <v>0</v>
      </c>
      <c r="K9075">
        <v>0</v>
      </c>
      <c r="L9075" t="s">
        <v>10745</v>
      </c>
      <c r="M9075">
        <v>45848</v>
      </c>
      <c r="N9075" t="s">
        <v>10826</v>
      </c>
      <c r="O9075" t="s">
        <v>10708</v>
      </c>
      <c r="Q9075" t="s">
        <v>10709</v>
      </c>
      <c r="S9075" t="s">
        <v>10827</v>
      </c>
      <c r="T9075">
        <v>43102.456898148099</v>
      </c>
    </row>
    <row r="9076" spans="1:20" x14ac:dyDescent="0.25">
      <c r="A9076" t="s">
        <v>24380</v>
      </c>
      <c r="B9076" t="s">
        <v>24381</v>
      </c>
      <c r="C9076" t="s">
        <v>10751</v>
      </c>
      <c r="D9076" t="s">
        <v>10683</v>
      </c>
      <c r="E9076" t="s">
        <v>10685</v>
      </c>
      <c r="F9076">
        <v>9.99</v>
      </c>
      <c r="G9076">
        <v>239.76</v>
      </c>
      <c r="H9076">
        <v>24</v>
      </c>
      <c r="I9076" t="s">
        <v>23274</v>
      </c>
      <c r="J9076">
        <v>0</v>
      </c>
      <c r="K9076">
        <v>0</v>
      </c>
      <c r="L9076" t="s">
        <v>10692</v>
      </c>
      <c r="M9076">
        <v>45860</v>
      </c>
      <c r="N9076" t="s">
        <v>10837</v>
      </c>
      <c r="O9076" t="s">
        <v>10701</v>
      </c>
      <c r="Q9076" t="s">
        <v>10702</v>
      </c>
      <c r="S9076" t="s">
        <v>10838</v>
      </c>
      <c r="T9076">
        <v>43102.456956018497</v>
      </c>
    </row>
    <row r="9077" spans="1:20" x14ac:dyDescent="0.25">
      <c r="A9077" t="s">
        <v>8268</v>
      </c>
      <c r="B9077" t="s">
        <v>24382</v>
      </c>
      <c r="C9077" t="s">
        <v>10681</v>
      </c>
      <c r="D9077" t="s">
        <v>10683</v>
      </c>
      <c r="E9077" t="s">
        <v>10685</v>
      </c>
      <c r="F9077">
        <v>8.49</v>
      </c>
      <c r="G9077">
        <v>254.7</v>
      </c>
      <c r="H9077">
        <v>30</v>
      </c>
      <c r="I9077" t="s">
        <v>23274</v>
      </c>
      <c r="J9077">
        <v>0</v>
      </c>
      <c r="K9077">
        <v>0</v>
      </c>
      <c r="L9077" t="s">
        <v>10731</v>
      </c>
      <c r="M9077">
        <v>45916</v>
      </c>
      <c r="N9077" t="s">
        <v>10732</v>
      </c>
      <c r="O9077" t="s">
        <v>10687</v>
      </c>
      <c r="Q9077" t="s">
        <v>10688</v>
      </c>
      <c r="S9077" t="s">
        <v>10733</v>
      </c>
      <c r="T9077">
        <v>43102.456875000003</v>
      </c>
    </row>
    <row r="9078" spans="1:20" x14ac:dyDescent="0.25">
      <c r="A9078" t="s">
        <v>10206</v>
      </c>
      <c r="B9078" t="s">
        <v>24383</v>
      </c>
      <c r="C9078" t="s">
        <v>10681</v>
      </c>
      <c r="D9078" t="s">
        <v>10683</v>
      </c>
      <c r="E9078" t="s">
        <v>10685</v>
      </c>
      <c r="F9078">
        <v>1.0900000000000001</v>
      </c>
      <c r="G9078">
        <v>130.80000000000001</v>
      </c>
      <c r="H9078">
        <v>120</v>
      </c>
      <c r="I9078" t="s">
        <v>23274</v>
      </c>
      <c r="J9078">
        <v>0</v>
      </c>
      <c r="K9078">
        <v>0</v>
      </c>
      <c r="L9078" t="s">
        <v>11175</v>
      </c>
      <c r="M9078">
        <v>45930</v>
      </c>
      <c r="N9078" t="s">
        <v>11609</v>
      </c>
      <c r="O9078" t="s">
        <v>10687</v>
      </c>
      <c r="Q9078" t="s">
        <v>10688</v>
      </c>
      <c r="S9078" t="s">
        <v>11610</v>
      </c>
      <c r="T9078">
        <v>43102.456956018497</v>
      </c>
    </row>
    <row r="9079" spans="1:20" x14ac:dyDescent="0.25">
      <c r="A9079" t="s">
        <v>10207</v>
      </c>
      <c r="B9079" t="s">
        <v>24384</v>
      </c>
      <c r="C9079" t="s">
        <v>10681</v>
      </c>
      <c r="D9079" t="s">
        <v>10683</v>
      </c>
      <c r="E9079" t="s">
        <v>10685</v>
      </c>
      <c r="F9079">
        <v>1.0900000000000001</v>
      </c>
      <c r="G9079">
        <v>130.80000000000001</v>
      </c>
      <c r="H9079">
        <v>120</v>
      </c>
      <c r="I9079" t="s">
        <v>23274</v>
      </c>
      <c r="J9079">
        <v>0</v>
      </c>
      <c r="K9079">
        <v>0</v>
      </c>
      <c r="L9079" t="s">
        <v>11175</v>
      </c>
      <c r="M9079">
        <v>45930</v>
      </c>
      <c r="N9079" t="s">
        <v>11609</v>
      </c>
      <c r="O9079" t="s">
        <v>10687</v>
      </c>
      <c r="Q9079" t="s">
        <v>10688</v>
      </c>
      <c r="S9079" t="s">
        <v>11610</v>
      </c>
      <c r="T9079">
        <v>43102.456956018497</v>
      </c>
    </row>
    <row r="9080" spans="1:20" x14ac:dyDescent="0.25">
      <c r="A9080" t="s">
        <v>10208</v>
      </c>
      <c r="B9080" t="s">
        <v>24385</v>
      </c>
      <c r="C9080" t="s">
        <v>10681</v>
      </c>
      <c r="D9080" t="s">
        <v>10683</v>
      </c>
      <c r="E9080" t="s">
        <v>10685</v>
      </c>
      <c r="F9080">
        <v>1.99</v>
      </c>
      <c r="G9080">
        <v>286.56</v>
      </c>
      <c r="H9080">
        <v>144</v>
      </c>
      <c r="I9080" t="s">
        <v>23274</v>
      </c>
      <c r="J9080">
        <v>0</v>
      </c>
      <c r="K9080">
        <v>0</v>
      </c>
      <c r="L9080" t="s">
        <v>10717</v>
      </c>
      <c r="M9080">
        <v>45925</v>
      </c>
      <c r="N9080" t="s">
        <v>10837</v>
      </c>
      <c r="O9080" t="s">
        <v>10701</v>
      </c>
      <c r="Q9080" t="s">
        <v>10702</v>
      </c>
      <c r="S9080" t="s">
        <v>10838</v>
      </c>
      <c r="T9080">
        <v>43102.456921296303</v>
      </c>
    </row>
    <row r="9081" spans="1:20" x14ac:dyDescent="0.25">
      <c r="A9081" t="s">
        <v>8345</v>
      </c>
      <c r="B9081" t="s">
        <v>24386</v>
      </c>
      <c r="C9081" t="s">
        <v>10681</v>
      </c>
      <c r="D9081" t="s">
        <v>10683</v>
      </c>
      <c r="E9081" t="s">
        <v>10685</v>
      </c>
      <c r="F9081">
        <v>1.0900000000000001</v>
      </c>
      <c r="G9081">
        <v>130.80000000000001</v>
      </c>
      <c r="H9081">
        <v>120</v>
      </c>
      <c r="I9081" t="s">
        <v>23274</v>
      </c>
      <c r="J9081">
        <v>0</v>
      </c>
      <c r="K9081">
        <v>0</v>
      </c>
      <c r="L9081" t="s">
        <v>10944</v>
      </c>
      <c r="M9081">
        <v>45930</v>
      </c>
      <c r="N9081" t="s">
        <v>10694</v>
      </c>
      <c r="O9081" t="s">
        <v>10695</v>
      </c>
      <c r="Q9081" t="s">
        <v>10696</v>
      </c>
      <c r="S9081" t="s">
        <v>10697</v>
      </c>
      <c r="T9081">
        <v>43102.456921296303</v>
      </c>
    </row>
    <row r="9082" spans="1:20" x14ac:dyDescent="0.25">
      <c r="A9082" t="s">
        <v>10209</v>
      </c>
      <c r="B9082" t="s">
        <v>24387</v>
      </c>
      <c r="C9082" t="s">
        <v>10751</v>
      </c>
      <c r="D9082" t="s">
        <v>10683</v>
      </c>
      <c r="E9082" t="s">
        <v>10685</v>
      </c>
      <c r="F9082">
        <v>42.99</v>
      </c>
      <c r="G9082">
        <v>343.92</v>
      </c>
      <c r="H9082">
        <v>50</v>
      </c>
      <c r="I9082" t="s">
        <v>23274</v>
      </c>
      <c r="J9082">
        <v>0</v>
      </c>
      <c r="K9082">
        <v>0</v>
      </c>
      <c r="L9082" t="s">
        <v>13272</v>
      </c>
      <c r="M9082">
        <v>45979</v>
      </c>
      <c r="N9082" t="s">
        <v>10803</v>
      </c>
      <c r="O9082" t="s">
        <v>10782</v>
      </c>
      <c r="Q9082" t="s">
        <v>10783</v>
      </c>
      <c r="S9082" t="s">
        <v>10804</v>
      </c>
      <c r="T9082">
        <v>43102.456863425898</v>
      </c>
    </row>
    <row r="9083" spans="1:20" x14ac:dyDescent="0.25">
      <c r="A9083" t="s">
        <v>7197</v>
      </c>
      <c r="B9083" t="s">
        <v>24388</v>
      </c>
      <c r="C9083" t="s">
        <v>10681</v>
      </c>
      <c r="D9083" t="s">
        <v>10683</v>
      </c>
      <c r="E9083" t="s">
        <v>10685</v>
      </c>
      <c r="F9083">
        <v>1.99</v>
      </c>
      <c r="G9083">
        <v>238.8</v>
      </c>
      <c r="H9083">
        <v>120</v>
      </c>
      <c r="I9083" t="s">
        <v>23274</v>
      </c>
      <c r="J9083">
        <v>0</v>
      </c>
      <c r="K9083">
        <v>0</v>
      </c>
      <c r="L9083" t="s">
        <v>10731</v>
      </c>
      <c r="M9083">
        <v>45484</v>
      </c>
      <c r="N9083" t="s">
        <v>10700</v>
      </c>
      <c r="O9083" t="s">
        <v>10701</v>
      </c>
      <c r="Q9083" t="s">
        <v>10702</v>
      </c>
      <c r="S9083" t="s">
        <v>10703</v>
      </c>
      <c r="T9083">
        <v>43102.456875000003</v>
      </c>
    </row>
    <row r="9084" spans="1:20" x14ac:dyDescent="0.25">
      <c r="A9084" t="s">
        <v>24389</v>
      </c>
      <c r="B9084" t="s">
        <v>24390</v>
      </c>
      <c r="C9084" t="s">
        <v>10681</v>
      </c>
      <c r="D9084" t="s">
        <v>10683</v>
      </c>
      <c r="E9084" t="s">
        <v>10685</v>
      </c>
      <c r="F9084">
        <v>1.0900000000000001</v>
      </c>
      <c r="G9084">
        <v>130.80000000000001</v>
      </c>
      <c r="H9084">
        <v>120</v>
      </c>
      <c r="I9084" t="s">
        <v>23274</v>
      </c>
      <c r="J9084">
        <v>0</v>
      </c>
      <c r="K9084">
        <v>0</v>
      </c>
      <c r="L9084" t="s">
        <v>10788</v>
      </c>
      <c r="M9084">
        <v>46071</v>
      </c>
      <c r="N9084" t="s">
        <v>10826</v>
      </c>
      <c r="O9084" t="s">
        <v>10708</v>
      </c>
      <c r="Q9084" t="s">
        <v>10709</v>
      </c>
      <c r="S9084" t="s">
        <v>10827</v>
      </c>
      <c r="T9084">
        <v>43102.456921296303</v>
      </c>
    </row>
    <row r="9085" spans="1:20" x14ac:dyDescent="0.25">
      <c r="A9085" t="s">
        <v>24391</v>
      </c>
      <c r="B9085" t="s">
        <v>24392</v>
      </c>
      <c r="C9085" t="s">
        <v>10681</v>
      </c>
      <c r="D9085" t="s">
        <v>10683</v>
      </c>
      <c r="E9085" t="s">
        <v>10685</v>
      </c>
      <c r="F9085">
        <v>1.0900000000000001</v>
      </c>
      <c r="G9085">
        <v>130.80000000000001</v>
      </c>
      <c r="H9085">
        <v>120</v>
      </c>
      <c r="I9085" t="s">
        <v>23274</v>
      </c>
      <c r="J9085">
        <v>0</v>
      </c>
      <c r="K9085">
        <v>0</v>
      </c>
      <c r="L9085" t="s">
        <v>10862</v>
      </c>
      <c r="M9085">
        <v>46072</v>
      </c>
      <c r="N9085" t="s">
        <v>10746</v>
      </c>
      <c r="O9085" t="s">
        <v>10747</v>
      </c>
      <c r="Q9085" t="s">
        <v>10748</v>
      </c>
      <c r="S9085" t="s">
        <v>10749</v>
      </c>
      <c r="T9085">
        <v>43102.456909722197</v>
      </c>
    </row>
    <row r="9086" spans="1:20" x14ac:dyDescent="0.25">
      <c r="A9086" t="s">
        <v>24393</v>
      </c>
      <c r="B9086" t="s">
        <v>24394</v>
      </c>
      <c r="C9086" t="s">
        <v>10681</v>
      </c>
      <c r="D9086" t="s">
        <v>10683</v>
      </c>
      <c r="E9086" t="s">
        <v>10685</v>
      </c>
      <c r="F9086">
        <v>9.99</v>
      </c>
      <c r="G9086">
        <v>119.88</v>
      </c>
      <c r="H9086">
        <v>12</v>
      </c>
      <c r="I9086" t="s">
        <v>23274</v>
      </c>
      <c r="J9086">
        <v>0</v>
      </c>
      <c r="K9086">
        <v>0</v>
      </c>
      <c r="L9086" t="s">
        <v>10788</v>
      </c>
      <c r="M9086">
        <v>46076</v>
      </c>
      <c r="N9086" t="s">
        <v>10686</v>
      </c>
      <c r="O9086" t="s">
        <v>10687</v>
      </c>
      <c r="Q9086" t="s">
        <v>10688</v>
      </c>
      <c r="S9086" t="s">
        <v>10689</v>
      </c>
      <c r="T9086">
        <v>43102.456921296303</v>
      </c>
    </row>
    <row r="9087" spans="1:20" x14ac:dyDescent="0.25">
      <c r="A9087" t="s">
        <v>24395</v>
      </c>
      <c r="B9087" t="s">
        <v>24396</v>
      </c>
      <c r="C9087" t="s">
        <v>10681</v>
      </c>
      <c r="D9087" t="s">
        <v>10683</v>
      </c>
      <c r="E9087" t="s">
        <v>10685</v>
      </c>
      <c r="F9087">
        <v>10.99</v>
      </c>
      <c r="G9087">
        <v>87.92</v>
      </c>
      <c r="H9087">
        <v>8</v>
      </c>
      <c r="I9087" t="s">
        <v>23274</v>
      </c>
      <c r="J9087">
        <v>0</v>
      </c>
      <c r="K9087">
        <v>0</v>
      </c>
      <c r="L9087" t="s">
        <v>14440</v>
      </c>
      <c r="M9087">
        <v>46073</v>
      </c>
      <c r="N9087" t="s">
        <v>11359</v>
      </c>
      <c r="O9087" t="s">
        <v>10762</v>
      </c>
      <c r="P9087" t="s">
        <v>10701</v>
      </c>
      <c r="Q9087" t="s">
        <v>10763</v>
      </c>
      <c r="R9087" t="s">
        <v>10702</v>
      </c>
      <c r="S9087" t="s">
        <v>11360</v>
      </c>
      <c r="T9087">
        <v>43102.456932870402</v>
      </c>
    </row>
    <row r="9088" spans="1:20" x14ac:dyDescent="0.25">
      <c r="A9088" t="s">
        <v>24397</v>
      </c>
      <c r="B9088" t="s">
        <v>24398</v>
      </c>
      <c r="C9088" t="s">
        <v>10681</v>
      </c>
      <c r="D9088" t="s">
        <v>10683</v>
      </c>
      <c r="E9088" t="s">
        <v>10685</v>
      </c>
      <c r="F9088">
        <v>10.99</v>
      </c>
      <c r="G9088">
        <v>87.92</v>
      </c>
      <c r="H9088">
        <v>8</v>
      </c>
      <c r="I9088" t="s">
        <v>23274</v>
      </c>
      <c r="J9088">
        <v>0</v>
      </c>
      <c r="K9088">
        <v>0</v>
      </c>
      <c r="L9088" t="s">
        <v>11175</v>
      </c>
      <c r="M9088">
        <v>46073</v>
      </c>
      <c r="N9088" t="s">
        <v>11359</v>
      </c>
      <c r="O9088" t="s">
        <v>10762</v>
      </c>
      <c r="P9088" t="s">
        <v>10701</v>
      </c>
      <c r="Q9088" t="s">
        <v>10763</v>
      </c>
      <c r="R9088" t="s">
        <v>10702</v>
      </c>
      <c r="S9088" t="s">
        <v>11360</v>
      </c>
      <c r="T9088">
        <v>43102.456956018497</v>
      </c>
    </row>
    <row r="9089" spans="1:20" x14ac:dyDescent="0.25">
      <c r="A9089" t="s">
        <v>24399</v>
      </c>
      <c r="B9089" t="s">
        <v>24400</v>
      </c>
      <c r="C9089" t="s">
        <v>10681</v>
      </c>
      <c r="D9089" t="s">
        <v>10683</v>
      </c>
      <c r="E9089" t="s">
        <v>10685</v>
      </c>
      <c r="F9089">
        <v>2.99</v>
      </c>
      <c r="G9089">
        <v>179.4</v>
      </c>
      <c r="H9089">
        <v>60</v>
      </c>
      <c r="I9089" t="s">
        <v>23274</v>
      </c>
      <c r="J9089">
        <v>0</v>
      </c>
      <c r="K9089">
        <v>0</v>
      </c>
      <c r="L9089" t="s">
        <v>11406</v>
      </c>
      <c r="M9089">
        <v>46078</v>
      </c>
      <c r="N9089" t="s">
        <v>11359</v>
      </c>
      <c r="O9089" t="s">
        <v>10762</v>
      </c>
      <c r="P9089" t="s">
        <v>10701</v>
      </c>
      <c r="Q9089" t="s">
        <v>10763</v>
      </c>
      <c r="R9089" t="s">
        <v>10702</v>
      </c>
      <c r="S9089" t="s">
        <v>11360</v>
      </c>
      <c r="T9089">
        <v>43102.456979166702</v>
      </c>
    </row>
    <row r="9090" spans="1:20" x14ac:dyDescent="0.25">
      <c r="A9090" t="s">
        <v>24401</v>
      </c>
      <c r="B9090" t="s">
        <v>24402</v>
      </c>
      <c r="C9090" t="s">
        <v>10681</v>
      </c>
      <c r="D9090" t="s">
        <v>10683</v>
      </c>
      <c r="E9090" t="s">
        <v>10685</v>
      </c>
      <c r="F9090">
        <v>1.29</v>
      </c>
      <c r="G9090">
        <v>92.88</v>
      </c>
      <c r="H9090">
        <v>72</v>
      </c>
      <c r="I9090" t="s">
        <v>23274</v>
      </c>
      <c r="J9090">
        <v>0</v>
      </c>
      <c r="K9090">
        <v>0</v>
      </c>
      <c r="L9090" t="s">
        <v>10788</v>
      </c>
      <c r="M9090">
        <v>46073</v>
      </c>
      <c r="N9090" t="s">
        <v>12698</v>
      </c>
      <c r="O9090" t="s">
        <v>12699</v>
      </c>
      <c r="Q9090" t="s">
        <v>12700</v>
      </c>
      <c r="S9090" t="s">
        <v>12701</v>
      </c>
      <c r="T9090">
        <v>43102.456921296303</v>
      </c>
    </row>
    <row r="9091" spans="1:20" x14ac:dyDescent="0.25">
      <c r="A9091" t="s">
        <v>24403</v>
      </c>
      <c r="B9091" t="s">
        <v>24404</v>
      </c>
      <c r="C9091" t="s">
        <v>10691</v>
      </c>
      <c r="D9091" t="s">
        <v>13204</v>
      </c>
      <c r="E9091" t="s">
        <v>10693</v>
      </c>
      <c r="F9091">
        <v>5.99</v>
      </c>
      <c r="G9091">
        <v>71.88</v>
      </c>
      <c r="H9091">
        <v>12</v>
      </c>
      <c r="I9091" t="s">
        <v>23274</v>
      </c>
      <c r="J9091">
        <v>0</v>
      </c>
      <c r="K9091">
        <v>0</v>
      </c>
      <c r="L9091" t="s">
        <v>10727</v>
      </c>
      <c r="M9091">
        <v>45211</v>
      </c>
      <c r="N9091" t="s">
        <v>23086</v>
      </c>
      <c r="S9091" t="s">
        <v>23087</v>
      </c>
      <c r="T9091">
        <v>43102.456944444399</v>
      </c>
    </row>
    <row r="9092" spans="1:20" x14ac:dyDescent="0.25">
      <c r="A9092" t="s">
        <v>24405</v>
      </c>
      <c r="B9092" t="s">
        <v>24186</v>
      </c>
      <c r="C9092" t="s">
        <v>10691</v>
      </c>
      <c r="D9092" t="s">
        <v>13204</v>
      </c>
      <c r="E9092" t="s">
        <v>10693</v>
      </c>
      <c r="F9092">
        <v>5.99</v>
      </c>
      <c r="G9092">
        <v>71.88</v>
      </c>
      <c r="H9092">
        <v>12</v>
      </c>
      <c r="I9092" t="s">
        <v>23274</v>
      </c>
      <c r="J9092">
        <v>0</v>
      </c>
      <c r="K9092">
        <v>0</v>
      </c>
      <c r="L9092" t="s">
        <v>10727</v>
      </c>
      <c r="M9092">
        <v>45211</v>
      </c>
      <c r="N9092" t="s">
        <v>23086</v>
      </c>
      <c r="S9092" t="s">
        <v>23087</v>
      </c>
      <c r="T9092">
        <v>43102.456944444399</v>
      </c>
    </row>
    <row r="9093" spans="1:20" x14ac:dyDescent="0.25">
      <c r="A9093" t="s">
        <v>24406</v>
      </c>
      <c r="B9093" t="s">
        <v>24407</v>
      </c>
      <c r="C9093" t="s">
        <v>10691</v>
      </c>
      <c r="D9093" t="s">
        <v>13204</v>
      </c>
      <c r="E9093" t="s">
        <v>10693</v>
      </c>
      <c r="F9093">
        <v>5.99</v>
      </c>
      <c r="G9093">
        <v>71.88</v>
      </c>
      <c r="H9093">
        <v>12</v>
      </c>
      <c r="I9093" t="s">
        <v>23274</v>
      </c>
      <c r="J9093">
        <v>0</v>
      </c>
      <c r="K9093">
        <v>0</v>
      </c>
      <c r="L9093" t="s">
        <v>10727</v>
      </c>
      <c r="M9093">
        <v>45211</v>
      </c>
      <c r="N9093" t="s">
        <v>23086</v>
      </c>
      <c r="S9093" t="s">
        <v>23087</v>
      </c>
      <c r="T9093">
        <v>43102.456944444399</v>
      </c>
    </row>
    <row r="9094" spans="1:20" x14ac:dyDescent="0.25">
      <c r="A9094" t="s">
        <v>24408</v>
      </c>
      <c r="B9094" t="s">
        <v>24409</v>
      </c>
      <c r="C9094" t="s">
        <v>10691</v>
      </c>
      <c r="D9094" t="s">
        <v>13204</v>
      </c>
      <c r="E9094" t="s">
        <v>10693</v>
      </c>
      <c r="F9094">
        <v>5.99</v>
      </c>
      <c r="G9094">
        <v>71.88</v>
      </c>
      <c r="H9094">
        <v>12</v>
      </c>
      <c r="I9094" t="s">
        <v>23274</v>
      </c>
      <c r="J9094">
        <v>0</v>
      </c>
      <c r="K9094">
        <v>0</v>
      </c>
      <c r="L9094" t="s">
        <v>10727</v>
      </c>
      <c r="M9094">
        <v>45211</v>
      </c>
      <c r="N9094" t="s">
        <v>23086</v>
      </c>
      <c r="S9094" t="s">
        <v>23087</v>
      </c>
      <c r="T9094">
        <v>43102.456944444399</v>
      </c>
    </row>
    <row r="9095" spans="1:20" x14ac:dyDescent="0.25">
      <c r="A9095" t="s">
        <v>24410</v>
      </c>
      <c r="B9095" t="s">
        <v>24258</v>
      </c>
      <c r="C9095" t="s">
        <v>10691</v>
      </c>
      <c r="D9095" t="s">
        <v>13204</v>
      </c>
      <c r="E9095" t="s">
        <v>10693</v>
      </c>
      <c r="F9095">
        <v>5.99</v>
      </c>
      <c r="G9095">
        <v>71.88</v>
      </c>
      <c r="H9095">
        <v>12</v>
      </c>
      <c r="I9095" t="s">
        <v>23274</v>
      </c>
      <c r="J9095">
        <v>0</v>
      </c>
      <c r="K9095">
        <v>0</v>
      </c>
      <c r="L9095" t="s">
        <v>10727</v>
      </c>
      <c r="M9095">
        <v>45211</v>
      </c>
      <c r="N9095" t="s">
        <v>23086</v>
      </c>
      <c r="S9095" t="s">
        <v>23087</v>
      </c>
      <c r="T9095">
        <v>43102.456944444399</v>
      </c>
    </row>
    <row r="9096" spans="1:20" x14ac:dyDescent="0.25">
      <c r="A9096" t="s">
        <v>24411</v>
      </c>
      <c r="B9096" t="s">
        <v>24178</v>
      </c>
      <c r="C9096" t="s">
        <v>10691</v>
      </c>
      <c r="D9096" t="s">
        <v>13204</v>
      </c>
      <c r="E9096" t="s">
        <v>10693</v>
      </c>
      <c r="F9096">
        <v>5.99</v>
      </c>
      <c r="G9096">
        <v>71.88</v>
      </c>
      <c r="H9096">
        <v>12</v>
      </c>
      <c r="I9096" t="s">
        <v>23274</v>
      </c>
      <c r="J9096">
        <v>0</v>
      </c>
      <c r="K9096">
        <v>0</v>
      </c>
      <c r="L9096" t="s">
        <v>10727</v>
      </c>
      <c r="M9096">
        <v>45211</v>
      </c>
      <c r="N9096" t="s">
        <v>23086</v>
      </c>
      <c r="S9096" t="s">
        <v>23087</v>
      </c>
      <c r="T9096">
        <v>43102.456944444399</v>
      </c>
    </row>
    <row r="9097" spans="1:20" x14ac:dyDescent="0.25">
      <c r="A9097" t="s">
        <v>24412</v>
      </c>
      <c r="B9097" t="s">
        <v>24413</v>
      </c>
      <c r="C9097" t="s">
        <v>10691</v>
      </c>
      <c r="D9097" t="s">
        <v>13204</v>
      </c>
      <c r="E9097" t="s">
        <v>10693</v>
      </c>
      <c r="F9097">
        <v>5.99</v>
      </c>
      <c r="G9097">
        <v>71.88</v>
      </c>
      <c r="H9097">
        <v>12</v>
      </c>
      <c r="I9097" t="s">
        <v>23274</v>
      </c>
      <c r="J9097">
        <v>0</v>
      </c>
      <c r="K9097">
        <v>0</v>
      </c>
      <c r="L9097" t="s">
        <v>10727</v>
      </c>
      <c r="M9097">
        <v>45211</v>
      </c>
      <c r="N9097" t="s">
        <v>23086</v>
      </c>
      <c r="S9097" t="s">
        <v>23087</v>
      </c>
      <c r="T9097">
        <v>43102.456944444399</v>
      </c>
    </row>
    <row r="9098" spans="1:20" x14ac:dyDescent="0.25">
      <c r="A9098" t="s">
        <v>24414</v>
      </c>
      <c r="B9098" t="s">
        <v>24176</v>
      </c>
      <c r="C9098" t="s">
        <v>10691</v>
      </c>
      <c r="D9098" t="s">
        <v>13204</v>
      </c>
      <c r="E9098" t="s">
        <v>10693</v>
      </c>
      <c r="F9098">
        <v>5.99</v>
      </c>
      <c r="G9098">
        <v>71.88</v>
      </c>
      <c r="H9098">
        <v>12</v>
      </c>
      <c r="I9098" t="s">
        <v>23274</v>
      </c>
      <c r="J9098">
        <v>0</v>
      </c>
      <c r="K9098">
        <v>0</v>
      </c>
      <c r="L9098" t="s">
        <v>10727</v>
      </c>
      <c r="M9098">
        <v>45211</v>
      </c>
      <c r="N9098" t="s">
        <v>23086</v>
      </c>
      <c r="S9098" t="s">
        <v>23087</v>
      </c>
      <c r="T9098">
        <v>43102.456944444399</v>
      </c>
    </row>
    <row r="9099" spans="1:20" x14ac:dyDescent="0.25">
      <c r="A9099" t="s">
        <v>24415</v>
      </c>
      <c r="B9099" t="s">
        <v>24188</v>
      </c>
      <c r="C9099" t="s">
        <v>10691</v>
      </c>
      <c r="D9099" t="s">
        <v>13204</v>
      </c>
      <c r="E9099" t="s">
        <v>10693</v>
      </c>
      <c r="F9099">
        <v>5.99</v>
      </c>
      <c r="G9099">
        <v>71.88</v>
      </c>
      <c r="H9099">
        <v>12</v>
      </c>
      <c r="I9099" t="s">
        <v>23274</v>
      </c>
      <c r="J9099">
        <v>0</v>
      </c>
      <c r="K9099">
        <v>0</v>
      </c>
      <c r="L9099" t="s">
        <v>10727</v>
      </c>
      <c r="M9099">
        <v>45211</v>
      </c>
      <c r="N9099" t="s">
        <v>23086</v>
      </c>
      <c r="S9099" t="s">
        <v>23087</v>
      </c>
      <c r="T9099">
        <v>43102.456944444399</v>
      </c>
    </row>
    <row r="9100" spans="1:20" x14ac:dyDescent="0.25">
      <c r="A9100" t="s">
        <v>24416</v>
      </c>
      <c r="B9100" t="s">
        <v>24417</v>
      </c>
      <c r="C9100" t="s">
        <v>10691</v>
      </c>
      <c r="D9100" t="s">
        <v>13204</v>
      </c>
      <c r="E9100" t="s">
        <v>10693</v>
      </c>
      <c r="F9100">
        <v>5.99</v>
      </c>
      <c r="G9100">
        <v>71.88</v>
      </c>
      <c r="H9100">
        <v>12</v>
      </c>
      <c r="I9100" t="s">
        <v>23274</v>
      </c>
      <c r="J9100">
        <v>0</v>
      </c>
      <c r="K9100">
        <v>0</v>
      </c>
      <c r="L9100" t="s">
        <v>10727</v>
      </c>
      <c r="M9100">
        <v>45211</v>
      </c>
      <c r="N9100" t="s">
        <v>23086</v>
      </c>
      <c r="S9100" t="s">
        <v>23087</v>
      </c>
      <c r="T9100">
        <v>43102.456944444399</v>
      </c>
    </row>
    <row r="9101" spans="1:20" x14ac:dyDescent="0.25">
      <c r="A9101" t="s">
        <v>24418</v>
      </c>
      <c r="B9101" t="s">
        <v>24419</v>
      </c>
      <c r="C9101" t="s">
        <v>10691</v>
      </c>
      <c r="D9101" t="s">
        <v>13204</v>
      </c>
      <c r="E9101" t="s">
        <v>10693</v>
      </c>
      <c r="F9101">
        <v>5.99</v>
      </c>
      <c r="G9101">
        <v>71.88</v>
      </c>
      <c r="H9101">
        <v>12</v>
      </c>
      <c r="I9101" t="s">
        <v>23274</v>
      </c>
      <c r="J9101">
        <v>0</v>
      </c>
      <c r="K9101">
        <v>0</v>
      </c>
      <c r="L9101" t="s">
        <v>10727</v>
      </c>
      <c r="M9101">
        <v>45211</v>
      </c>
      <c r="N9101" t="s">
        <v>23086</v>
      </c>
      <c r="S9101" t="s">
        <v>23087</v>
      </c>
      <c r="T9101">
        <v>43102.456944444399</v>
      </c>
    </row>
    <row r="9102" spans="1:20" x14ac:dyDescent="0.25">
      <c r="A9102" t="s">
        <v>24420</v>
      </c>
      <c r="B9102" t="s">
        <v>24421</v>
      </c>
      <c r="C9102" t="s">
        <v>10691</v>
      </c>
      <c r="D9102" t="s">
        <v>13204</v>
      </c>
      <c r="E9102" t="s">
        <v>10693</v>
      </c>
      <c r="F9102">
        <v>5.99</v>
      </c>
      <c r="G9102">
        <v>71.88</v>
      </c>
      <c r="H9102">
        <v>12</v>
      </c>
      <c r="I9102" t="s">
        <v>23274</v>
      </c>
      <c r="J9102">
        <v>0</v>
      </c>
      <c r="K9102">
        <v>0</v>
      </c>
      <c r="L9102" t="s">
        <v>10727</v>
      </c>
      <c r="M9102">
        <v>45211</v>
      </c>
      <c r="N9102" t="s">
        <v>23086</v>
      </c>
      <c r="S9102" t="s">
        <v>23087</v>
      </c>
      <c r="T9102">
        <v>43102.456944444399</v>
      </c>
    </row>
    <row r="9103" spans="1:20" x14ac:dyDescent="0.25">
      <c r="A9103" t="s">
        <v>24422</v>
      </c>
      <c r="B9103" t="s">
        <v>24184</v>
      </c>
      <c r="C9103" t="s">
        <v>10691</v>
      </c>
      <c r="D9103" t="s">
        <v>13204</v>
      </c>
      <c r="E9103" t="s">
        <v>10693</v>
      </c>
      <c r="F9103">
        <v>5.99</v>
      </c>
      <c r="G9103">
        <v>71.88</v>
      </c>
      <c r="H9103">
        <v>12</v>
      </c>
      <c r="I9103" t="s">
        <v>23274</v>
      </c>
      <c r="J9103">
        <v>0</v>
      </c>
      <c r="K9103">
        <v>0</v>
      </c>
      <c r="L9103" t="s">
        <v>10727</v>
      </c>
      <c r="M9103">
        <v>45211</v>
      </c>
      <c r="N9103" t="s">
        <v>23086</v>
      </c>
      <c r="S9103" t="s">
        <v>23087</v>
      </c>
      <c r="T9103">
        <v>43102.456944444399</v>
      </c>
    </row>
    <row r="9104" spans="1:20" x14ac:dyDescent="0.25">
      <c r="A9104" t="s">
        <v>24423</v>
      </c>
      <c r="B9104" t="s">
        <v>24424</v>
      </c>
      <c r="C9104" t="s">
        <v>10691</v>
      </c>
      <c r="D9104" t="s">
        <v>13204</v>
      </c>
      <c r="E9104" t="s">
        <v>10693</v>
      </c>
      <c r="F9104">
        <v>5.99</v>
      </c>
      <c r="G9104">
        <v>71.88</v>
      </c>
      <c r="H9104">
        <v>12</v>
      </c>
      <c r="I9104" t="s">
        <v>23274</v>
      </c>
      <c r="J9104">
        <v>0</v>
      </c>
      <c r="K9104">
        <v>0</v>
      </c>
      <c r="L9104" t="s">
        <v>10727</v>
      </c>
      <c r="M9104">
        <v>45211</v>
      </c>
      <c r="N9104" t="s">
        <v>23086</v>
      </c>
      <c r="S9104" t="s">
        <v>23087</v>
      </c>
      <c r="T9104">
        <v>43102.456944444399</v>
      </c>
    </row>
    <row r="9105" spans="1:20" x14ac:dyDescent="0.25">
      <c r="A9105" t="s">
        <v>24425</v>
      </c>
      <c r="B9105" t="s">
        <v>24426</v>
      </c>
      <c r="C9105" t="s">
        <v>10691</v>
      </c>
      <c r="D9105" t="s">
        <v>13204</v>
      </c>
      <c r="E9105" t="s">
        <v>10693</v>
      </c>
      <c r="F9105">
        <v>5.99</v>
      </c>
      <c r="G9105">
        <v>71.88</v>
      </c>
      <c r="H9105">
        <v>12</v>
      </c>
      <c r="I9105" t="s">
        <v>23274</v>
      </c>
      <c r="J9105">
        <v>0</v>
      </c>
      <c r="K9105">
        <v>0</v>
      </c>
      <c r="L9105" t="s">
        <v>10727</v>
      </c>
      <c r="M9105">
        <v>45211</v>
      </c>
      <c r="N9105" t="s">
        <v>23086</v>
      </c>
      <c r="S9105" t="s">
        <v>23087</v>
      </c>
      <c r="T9105">
        <v>43102.456944444399</v>
      </c>
    </row>
    <row r="9106" spans="1:20" x14ac:dyDescent="0.25">
      <c r="A9106" t="s">
        <v>24427</v>
      </c>
      <c r="B9106" t="s">
        <v>24428</v>
      </c>
      <c r="C9106" t="s">
        <v>10691</v>
      </c>
      <c r="D9106" t="s">
        <v>13204</v>
      </c>
      <c r="E9106" t="s">
        <v>10693</v>
      </c>
      <c r="F9106">
        <v>5.99</v>
      </c>
      <c r="G9106">
        <v>71.88</v>
      </c>
      <c r="H9106">
        <v>12</v>
      </c>
      <c r="I9106" t="s">
        <v>23274</v>
      </c>
      <c r="J9106">
        <v>0</v>
      </c>
      <c r="K9106">
        <v>0</v>
      </c>
      <c r="L9106" t="s">
        <v>10727</v>
      </c>
      <c r="M9106">
        <v>45211</v>
      </c>
      <c r="N9106" t="s">
        <v>23086</v>
      </c>
      <c r="S9106" t="s">
        <v>23087</v>
      </c>
      <c r="T9106">
        <v>43102.456944444399</v>
      </c>
    </row>
    <row r="9107" spans="1:20" x14ac:dyDescent="0.25">
      <c r="A9107" t="s">
        <v>24429</v>
      </c>
      <c r="B9107" t="s">
        <v>24430</v>
      </c>
      <c r="C9107" t="s">
        <v>10691</v>
      </c>
      <c r="D9107" t="s">
        <v>13204</v>
      </c>
      <c r="E9107" t="s">
        <v>10693</v>
      </c>
      <c r="F9107">
        <v>5.99</v>
      </c>
      <c r="G9107">
        <v>71.88</v>
      </c>
      <c r="H9107">
        <v>12</v>
      </c>
      <c r="I9107" t="s">
        <v>23274</v>
      </c>
      <c r="J9107">
        <v>0</v>
      </c>
      <c r="K9107">
        <v>0</v>
      </c>
      <c r="L9107" t="s">
        <v>10727</v>
      </c>
      <c r="M9107">
        <v>45211</v>
      </c>
      <c r="N9107" t="s">
        <v>23086</v>
      </c>
      <c r="S9107" t="s">
        <v>23087</v>
      </c>
      <c r="T9107">
        <v>43102.456944444399</v>
      </c>
    </row>
    <row r="9108" spans="1:20" x14ac:dyDescent="0.25">
      <c r="A9108" t="s">
        <v>24431</v>
      </c>
      <c r="B9108" t="s">
        <v>24432</v>
      </c>
      <c r="C9108" t="s">
        <v>10691</v>
      </c>
      <c r="D9108" t="s">
        <v>13204</v>
      </c>
      <c r="E9108" t="s">
        <v>10693</v>
      </c>
      <c r="F9108">
        <v>5.99</v>
      </c>
      <c r="G9108">
        <v>71.88</v>
      </c>
      <c r="H9108">
        <v>12</v>
      </c>
      <c r="I9108" t="s">
        <v>23274</v>
      </c>
      <c r="J9108">
        <v>0</v>
      </c>
      <c r="K9108">
        <v>0</v>
      </c>
      <c r="L9108" t="s">
        <v>10727</v>
      </c>
      <c r="M9108">
        <v>45211</v>
      </c>
      <c r="N9108" t="s">
        <v>23086</v>
      </c>
      <c r="S9108" t="s">
        <v>23087</v>
      </c>
      <c r="T9108">
        <v>43102.456944444399</v>
      </c>
    </row>
    <row r="9109" spans="1:20" x14ac:dyDescent="0.25">
      <c r="A9109" t="s">
        <v>24433</v>
      </c>
      <c r="B9109" t="s">
        <v>24434</v>
      </c>
      <c r="C9109" t="s">
        <v>10691</v>
      </c>
      <c r="D9109" t="s">
        <v>13204</v>
      </c>
      <c r="E9109" t="s">
        <v>10693</v>
      </c>
      <c r="F9109">
        <v>5.99</v>
      </c>
      <c r="G9109">
        <v>71.88</v>
      </c>
      <c r="H9109">
        <v>12</v>
      </c>
      <c r="I9109" t="s">
        <v>23274</v>
      </c>
      <c r="J9109">
        <v>0</v>
      </c>
      <c r="K9109">
        <v>0</v>
      </c>
      <c r="L9109" t="s">
        <v>10727</v>
      </c>
      <c r="M9109">
        <v>45211</v>
      </c>
      <c r="N9109" t="s">
        <v>23086</v>
      </c>
      <c r="S9109" t="s">
        <v>23087</v>
      </c>
      <c r="T9109">
        <v>43102.456944444399</v>
      </c>
    </row>
    <row r="9110" spans="1:20" x14ac:dyDescent="0.25">
      <c r="A9110" t="s">
        <v>10210</v>
      </c>
      <c r="B9110" t="s">
        <v>24435</v>
      </c>
      <c r="C9110" t="s">
        <v>10691</v>
      </c>
      <c r="D9110" t="s">
        <v>13204</v>
      </c>
      <c r="E9110" t="s">
        <v>10693</v>
      </c>
      <c r="F9110">
        <v>5.99</v>
      </c>
      <c r="G9110">
        <v>71.88</v>
      </c>
      <c r="H9110">
        <v>12</v>
      </c>
      <c r="I9110" t="s">
        <v>23274</v>
      </c>
      <c r="J9110">
        <v>0</v>
      </c>
      <c r="K9110">
        <v>0</v>
      </c>
      <c r="L9110" t="s">
        <v>10727</v>
      </c>
      <c r="M9110">
        <v>45211</v>
      </c>
      <c r="N9110" t="s">
        <v>23086</v>
      </c>
      <c r="S9110" t="s">
        <v>23087</v>
      </c>
      <c r="T9110">
        <v>43102.456944444399</v>
      </c>
    </row>
    <row r="9111" spans="1:20" x14ac:dyDescent="0.25">
      <c r="A9111" t="s">
        <v>24436</v>
      </c>
      <c r="B9111" t="s">
        <v>24437</v>
      </c>
      <c r="C9111" t="s">
        <v>10691</v>
      </c>
      <c r="D9111" t="s">
        <v>13204</v>
      </c>
      <c r="E9111" t="s">
        <v>10693</v>
      </c>
      <c r="F9111">
        <v>5.99</v>
      </c>
      <c r="G9111">
        <v>71.88</v>
      </c>
      <c r="H9111">
        <v>12</v>
      </c>
      <c r="I9111" t="s">
        <v>23274</v>
      </c>
      <c r="J9111">
        <v>0</v>
      </c>
      <c r="K9111">
        <v>0</v>
      </c>
      <c r="L9111" t="s">
        <v>10727</v>
      </c>
      <c r="M9111">
        <v>45211</v>
      </c>
      <c r="N9111" t="s">
        <v>23086</v>
      </c>
      <c r="S9111" t="s">
        <v>23087</v>
      </c>
      <c r="T9111">
        <v>43102.456944444399</v>
      </c>
    </row>
    <row r="9112" spans="1:20" x14ac:dyDescent="0.25">
      <c r="A9112" t="s">
        <v>24438</v>
      </c>
      <c r="B9112" t="s">
        <v>24194</v>
      </c>
      <c r="C9112" t="s">
        <v>10691</v>
      </c>
      <c r="D9112" t="s">
        <v>13204</v>
      </c>
      <c r="E9112" t="s">
        <v>10693</v>
      </c>
      <c r="F9112">
        <v>5.99</v>
      </c>
      <c r="G9112">
        <v>71.88</v>
      </c>
      <c r="H9112">
        <v>12</v>
      </c>
      <c r="I9112" t="s">
        <v>23274</v>
      </c>
      <c r="J9112">
        <v>0</v>
      </c>
      <c r="K9112">
        <v>0</v>
      </c>
      <c r="L9112" t="s">
        <v>10727</v>
      </c>
      <c r="M9112">
        <v>45212</v>
      </c>
      <c r="N9112" t="s">
        <v>23086</v>
      </c>
      <c r="S9112" t="s">
        <v>23087</v>
      </c>
      <c r="T9112">
        <v>43102.456944444399</v>
      </c>
    </row>
    <row r="9113" spans="1:20" x14ac:dyDescent="0.25">
      <c r="A9113" t="s">
        <v>24439</v>
      </c>
      <c r="B9113" t="s">
        <v>24440</v>
      </c>
      <c r="C9113" t="s">
        <v>10691</v>
      </c>
      <c r="D9113" t="s">
        <v>13204</v>
      </c>
      <c r="E9113" t="s">
        <v>10693</v>
      </c>
      <c r="F9113">
        <v>5.99</v>
      </c>
      <c r="G9113">
        <v>71.88</v>
      </c>
      <c r="H9113">
        <v>12</v>
      </c>
      <c r="I9113" t="s">
        <v>23274</v>
      </c>
      <c r="J9113">
        <v>0</v>
      </c>
      <c r="K9113">
        <v>0</v>
      </c>
      <c r="L9113" t="s">
        <v>10727</v>
      </c>
      <c r="M9113">
        <v>45212</v>
      </c>
      <c r="N9113" t="s">
        <v>23086</v>
      </c>
      <c r="S9113" t="s">
        <v>23087</v>
      </c>
      <c r="T9113">
        <v>43102.456944444399</v>
      </c>
    </row>
    <row r="9114" spans="1:20" x14ac:dyDescent="0.25">
      <c r="A9114" t="s">
        <v>24441</v>
      </c>
      <c r="B9114" t="s">
        <v>24190</v>
      </c>
      <c r="C9114" t="s">
        <v>10691</v>
      </c>
      <c r="D9114" t="s">
        <v>13204</v>
      </c>
      <c r="E9114" t="s">
        <v>10693</v>
      </c>
      <c r="F9114">
        <v>5.99</v>
      </c>
      <c r="G9114">
        <v>71.88</v>
      </c>
      <c r="H9114">
        <v>12</v>
      </c>
      <c r="I9114" t="s">
        <v>23274</v>
      </c>
      <c r="J9114">
        <v>0</v>
      </c>
      <c r="K9114">
        <v>0</v>
      </c>
      <c r="L9114" t="s">
        <v>10727</v>
      </c>
      <c r="M9114">
        <v>45212</v>
      </c>
      <c r="N9114" t="s">
        <v>23086</v>
      </c>
      <c r="S9114" t="s">
        <v>23087</v>
      </c>
      <c r="T9114">
        <v>43102.456944444399</v>
      </c>
    </row>
    <row r="9115" spans="1:20" x14ac:dyDescent="0.25">
      <c r="A9115" t="s">
        <v>24442</v>
      </c>
      <c r="B9115" t="s">
        <v>24443</v>
      </c>
      <c r="C9115" t="s">
        <v>10691</v>
      </c>
      <c r="D9115" t="s">
        <v>13204</v>
      </c>
      <c r="E9115" t="s">
        <v>10693</v>
      </c>
      <c r="F9115">
        <v>5.99</v>
      </c>
      <c r="G9115">
        <v>71.88</v>
      </c>
      <c r="H9115">
        <v>12</v>
      </c>
      <c r="I9115" t="s">
        <v>23274</v>
      </c>
      <c r="J9115">
        <v>0</v>
      </c>
      <c r="K9115">
        <v>0</v>
      </c>
      <c r="L9115" t="s">
        <v>10727</v>
      </c>
      <c r="M9115">
        <v>45212</v>
      </c>
      <c r="N9115" t="s">
        <v>23086</v>
      </c>
      <c r="S9115" t="s">
        <v>23087</v>
      </c>
      <c r="T9115">
        <v>43102.456944444399</v>
      </c>
    </row>
    <row r="9116" spans="1:20" x14ac:dyDescent="0.25">
      <c r="A9116" t="s">
        <v>24444</v>
      </c>
      <c r="B9116" t="s">
        <v>24264</v>
      </c>
      <c r="C9116" t="s">
        <v>10691</v>
      </c>
      <c r="D9116" t="s">
        <v>13204</v>
      </c>
      <c r="E9116" t="s">
        <v>10693</v>
      </c>
      <c r="F9116">
        <v>5.99</v>
      </c>
      <c r="G9116">
        <v>71.88</v>
      </c>
      <c r="H9116">
        <v>12</v>
      </c>
      <c r="I9116" t="s">
        <v>23274</v>
      </c>
      <c r="J9116">
        <v>0</v>
      </c>
      <c r="K9116">
        <v>0</v>
      </c>
      <c r="L9116" t="s">
        <v>10727</v>
      </c>
      <c r="M9116">
        <v>45212</v>
      </c>
      <c r="N9116" t="s">
        <v>23086</v>
      </c>
      <c r="S9116" t="s">
        <v>23087</v>
      </c>
      <c r="T9116">
        <v>43102.456944444399</v>
      </c>
    </row>
    <row r="9117" spans="1:20" x14ac:dyDescent="0.25">
      <c r="A9117" t="s">
        <v>24445</v>
      </c>
      <c r="B9117" t="s">
        <v>24446</v>
      </c>
      <c r="C9117" t="s">
        <v>10691</v>
      </c>
      <c r="D9117" t="s">
        <v>13204</v>
      </c>
      <c r="E9117" t="s">
        <v>10693</v>
      </c>
      <c r="F9117">
        <v>5.99</v>
      </c>
      <c r="G9117">
        <v>71.88</v>
      </c>
      <c r="H9117">
        <v>12</v>
      </c>
      <c r="I9117" t="s">
        <v>23274</v>
      </c>
      <c r="J9117">
        <v>0</v>
      </c>
      <c r="K9117">
        <v>0</v>
      </c>
      <c r="L9117" t="s">
        <v>10727</v>
      </c>
      <c r="M9117">
        <v>45212</v>
      </c>
      <c r="N9117" t="s">
        <v>23086</v>
      </c>
      <c r="S9117" t="s">
        <v>23087</v>
      </c>
      <c r="T9117">
        <v>43102.456944444399</v>
      </c>
    </row>
    <row r="9118" spans="1:20" x14ac:dyDescent="0.25">
      <c r="A9118" t="s">
        <v>24447</v>
      </c>
      <c r="B9118" t="s">
        <v>24198</v>
      </c>
      <c r="C9118" t="s">
        <v>10691</v>
      </c>
      <c r="D9118" t="s">
        <v>13204</v>
      </c>
      <c r="E9118" t="s">
        <v>10693</v>
      </c>
      <c r="F9118">
        <v>5.99</v>
      </c>
      <c r="G9118">
        <v>71.88</v>
      </c>
      <c r="H9118">
        <v>12</v>
      </c>
      <c r="I9118" t="s">
        <v>23274</v>
      </c>
      <c r="J9118">
        <v>0</v>
      </c>
      <c r="K9118">
        <v>0</v>
      </c>
      <c r="L9118" t="s">
        <v>10727</v>
      </c>
      <c r="M9118">
        <v>45215</v>
      </c>
      <c r="N9118" t="s">
        <v>23086</v>
      </c>
      <c r="S9118" t="s">
        <v>23087</v>
      </c>
      <c r="T9118">
        <v>43102.456944444399</v>
      </c>
    </row>
    <row r="9119" spans="1:20" x14ac:dyDescent="0.25">
      <c r="A9119" t="s">
        <v>24448</v>
      </c>
      <c r="B9119" t="s">
        <v>23245</v>
      </c>
      <c r="C9119" t="s">
        <v>10691</v>
      </c>
      <c r="D9119" t="s">
        <v>13204</v>
      </c>
      <c r="E9119" t="s">
        <v>10693</v>
      </c>
      <c r="F9119">
        <v>5.99</v>
      </c>
      <c r="G9119">
        <v>71.88</v>
      </c>
      <c r="H9119">
        <v>12</v>
      </c>
      <c r="I9119" t="s">
        <v>23274</v>
      </c>
      <c r="J9119">
        <v>0</v>
      </c>
      <c r="K9119">
        <v>0</v>
      </c>
      <c r="L9119" t="s">
        <v>10727</v>
      </c>
      <c r="M9119">
        <v>45215</v>
      </c>
      <c r="N9119" t="s">
        <v>23086</v>
      </c>
      <c r="S9119" t="s">
        <v>23087</v>
      </c>
      <c r="T9119">
        <v>43102.456944444399</v>
      </c>
    </row>
    <row r="9120" spans="1:20" x14ac:dyDescent="0.25">
      <c r="A9120" t="s">
        <v>24449</v>
      </c>
      <c r="B9120" t="s">
        <v>24196</v>
      </c>
      <c r="C9120" t="s">
        <v>10691</v>
      </c>
      <c r="D9120" t="s">
        <v>13204</v>
      </c>
      <c r="E9120" t="s">
        <v>10693</v>
      </c>
      <c r="F9120">
        <v>5.99</v>
      </c>
      <c r="G9120">
        <v>71.88</v>
      </c>
      <c r="H9120">
        <v>12</v>
      </c>
      <c r="I9120" t="s">
        <v>23274</v>
      </c>
      <c r="J9120">
        <v>0</v>
      </c>
      <c r="K9120">
        <v>0</v>
      </c>
      <c r="L9120" t="s">
        <v>10727</v>
      </c>
      <c r="M9120">
        <v>45225</v>
      </c>
      <c r="N9120" t="s">
        <v>23086</v>
      </c>
      <c r="S9120" t="s">
        <v>23087</v>
      </c>
      <c r="T9120">
        <v>43102.456944444399</v>
      </c>
    </row>
    <row r="9121" spans="1:20" x14ac:dyDescent="0.25">
      <c r="A9121" t="s">
        <v>24450</v>
      </c>
      <c r="B9121" t="s">
        <v>24451</v>
      </c>
      <c r="C9121" t="s">
        <v>10691</v>
      </c>
      <c r="D9121" t="s">
        <v>13204</v>
      </c>
      <c r="E9121" t="s">
        <v>10693</v>
      </c>
      <c r="F9121">
        <v>5.99</v>
      </c>
      <c r="G9121">
        <v>71.88</v>
      </c>
      <c r="H9121">
        <v>12</v>
      </c>
      <c r="I9121" t="s">
        <v>23274</v>
      </c>
      <c r="J9121">
        <v>0</v>
      </c>
      <c r="K9121">
        <v>0</v>
      </c>
      <c r="L9121" t="s">
        <v>10727</v>
      </c>
      <c r="M9121">
        <v>45225</v>
      </c>
      <c r="N9121" t="s">
        <v>23086</v>
      </c>
      <c r="S9121" t="s">
        <v>23087</v>
      </c>
      <c r="T9121">
        <v>43102.456944444399</v>
      </c>
    </row>
    <row r="9122" spans="1:20" x14ac:dyDescent="0.25">
      <c r="A9122" t="s">
        <v>24452</v>
      </c>
      <c r="B9122" t="s">
        <v>24453</v>
      </c>
      <c r="C9122" t="s">
        <v>10691</v>
      </c>
      <c r="D9122" t="s">
        <v>13204</v>
      </c>
      <c r="E9122" t="s">
        <v>10693</v>
      </c>
      <c r="F9122">
        <v>5.99</v>
      </c>
      <c r="G9122">
        <v>71.88</v>
      </c>
      <c r="H9122">
        <v>12</v>
      </c>
      <c r="I9122" t="s">
        <v>23274</v>
      </c>
      <c r="J9122">
        <v>0</v>
      </c>
      <c r="K9122">
        <v>0</v>
      </c>
      <c r="L9122" t="s">
        <v>10727</v>
      </c>
      <c r="M9122">
        <v>45225</v>
      </c>
      <c r="N9122" t="s">
        <v>23086</v>
      </c>
      <c r="S9122" t="s">
        <v>23087</v>
      </c>
      <c r="T9122">
        <v>43102.456944444399</v>
      </c>
    </row>
    <row r="9123" spans="1:20" x14ac:dyDescent="0.25">
      <c r="A9123" t="s">
        <v>24454</v>
      </c>
      <c r="B9123" t="s">
        <v>24455</v>
      </c>
      <c r="C9123" t="s">
        <v>10691</v>
      </c>
      <c r="D9123" t="s">
        <v>13204</v>
      </c>
      <c r="E9123" t="s">
        <v>10693</v>
      </c>
      <c r="F9123">
        <v>5.99</v>
      </c>
      <c r="G9123">
        <v>71.88</v>
      </c>
      <c r="H9123">
        <v>12</v>
      </c>
      <c r="I9123" t="s">
        <v>23274</v>
      </c>
      <c r="J9123">
        <v>0</v>
      </c>
      <c r="K9123">
        <v>0</v>
      </c>
      <c r="L9123" t="s">
        <v>10727</v>
      </c>
      <c r="M9123">
        <v>45225</v>
      </c>
      <c r="N9123" t="s">
        <v>23086</v>
      </c>
      <c r="S9123" t="s">
        <v>23087</v>
      </c>
      <c r="T9123">
        <v>43102.456944444399</v>
      </c>
    </row>
    <row r="9124" spans="1:20" x14ac:dyDescent="0.25">
      <c r="A9124" t="s">
        <v>24456</v>
      </c>
      <c r="B9124" t="s">
        <v>24457</v>
      </c>
      <c r="C9124" t="s">
        <v>10691</v>
      </c>
      <c r="D9124" t="s">
        <v>13204</v>
      </c>
      <c r="E9124" t="s">
        <v>10693</v>
      </c>
      <c r="F9124">
        <v>5.99</v>
      </c>
      <c r="G9124">
        <v>71.88</v>
      </c>
      <c r="H9124">
        <v>12</v>
      </c>
      <c r="I9124" t="s">
        <v>23274</v>
      </c>
      <c r="J9124">
        <v>0</v>
      </c>
      <c r="K9124">
        <v>0</v>
      </c>
      <c r="L9124" t="s">
        <v>10727</v>
      </c>
      <c r="M9124">
        <v>45251</v>
      </c>
      <c r="N9124" t="s">
        <v>23086</v>
      </c>
      <c r="S9124" t="s">
        <v>23087</v>
      </c>
      <c r="T9124">
        <v>43102.456944444399</v>
      </c>
    </row>
    <row r="9125" spans="1:20" x14ac:dyDescent="0.25">
      <c r="A9125" t="s">
        <v>24458</v>
      </c>
      <c r="B9125" t="s">
        <v>24273</v>
      </c>
      <c r="C9125" t="s">
        <v>10691</v>
      </c>
      <c r="D9125" t="s">
        <v>13204</v>
      </c>
      <c r="E9125" t="s">
        <v>10693</v>
      </c>
      <c r="F9125">
        <v>5.99</v>
      </c>
      <c r="G9125">
        <v>71.88</v>
      </c>
      <c r="H9125">
        <v>12</v>
      </c>
      <c r="I9125" t="s">
        <v>23274</v>
      </c>
      <c r="J9125">
        <v>0</v>
      </c>
      <c r="K9125">
        <v>0</v>
      </c>
      <c r="L9125" t="s">
        <v>10727</v>
      </c>
      <c r="M9125">
        <v>45251</v>
      </c>
      <c r="N9125" t="s">
        <v>23086</v>
      </c>
      <c r="S9125" t="s">
        <v>23087</v>
      </c>
      <c r="T9125">
        <v>43102.456944444399</v>
      </c>
    </row>
    <row r="9126" spans="1:20" x14ac:dyDescent="0.25">
      <c r="A9126" t="s">
        <v>24459</v>
      </c>
      <c r="B9126" t="s">
        <v>23256</v>
      </c>
      <c r="C9126" t="s">
        <v>10691</v>
      </c>
      <c r="D9126" t="s">
        <v>13204</v>
      </c>
      <c r="E9126" t="s">
        <v>10693</v>
      </c>
      <c r="F9126">
        <v>5.99</v>
      </c>
      <c r="G9126">
        <v>71.88</v>
      </c>
      <c r="H9126">
        <v>12</v>
      </c>
      <c r="I9126" t="s">
        <v>23274</v>
      </c>
      <c r="J9126">
        <v>0</v>
      </c>
      <c r="K9126">
        <v>0</v>
      </c>
      <c r="L9126" t="s">
        <v>10727</v>
      </c>
      <c r="M9126">
        <v>45251</v>
      </c>
      <c r="N9126" t="s">
        <v>23086</v>
      </c>
      <c r="S9126" t="s">
        <v>23087</v>
      </c>
      <c r="T9126">
        <v>43102.456944444399</v>
      </c>
    </row>
    <row r="9127" spans="1:20" x14ac:dyDescent="0.25">
      <c r="A9127" t="s">
        <v>24460</v>
      </c>
      <c r="B9127" t="s">
        <v>24461</v>
      </c>
      <c r="C9127" t="s">
        <v>10691</v>
      </c>
      <c r="D9127" t="s">
        <v>13204</v>
      </c>
      <c r="E9127" t="s">
        <v>10693</v>
      </c>
      <c r="F9127">
        <v>5.99</v>
      </c>
      <c r="G9127">
        <v>71.88</v>
      </c>
      <c r="H9127">
        <v>12</v>
      </c>
      <c r="I9127" t="s">
        <v>23274</v>
      </c>
      <c r="J9127">
        <v>0</v>
      </c>
      <c r="K9127">
        <v>0</v>
      </c>
      <c r="L9127" t="s">
        <v>10727</v>
      </c>
      <c r="M9127">
        <v>45251</v>
      </c>
      <c r="N9127" t="s">
        <v>23086</v>
      </c>
      <c r="S9127" t="s">
        <v>23087</v>
      </c>
      <c r="T9127">
        <v>43102.456944444399</v>
      </c>
    </row>
    <row r="9128" spans="1:20" x14ac:dyDescent="0.25">
      <c r="A9128" t="s">
        <v>24462</v>
      </c>
      <c r="B9128" t="s">
        <v>24463</v>
      </c>
      <c r="C9128" t="s">
        <v>10691</v>
      </c>
      <c r="D9128" t="s">
        <v>13204</v>
      </c>
      <c r="E9128" t="s">
        <v>10693</v>
      </c>
      <c r="F9128">
        <v>5.99</v>
      </c>
      <c r="G9128">
        <v>71.88</v>
      </c>
      <c r="H9128">
        <v>12</v>
      </c>
      <c r="I9128" t="s">
        <v>23274</v>
      </c>
      <c r="J9128">
        <v>0</v>
      </c>
      <c r="K9128">
        <v>0</v>
      </c>
      <c r="L9128" t="s">
        <v>10727</v>
      </c>
      <c r="M9128">
        <v>45251</v>
      </c>
      <c r="N9128" t="s">
        <v>23086</v>
      </c>
      <c r="S9128" t="s">
        <v>23087</v>
      </c>
      <c r="T9128">
        <v>43102.456944444399</v>
      </c>
    </row>
    <row r="9129" spans="1:20" x14ac:dyDescent="0.25">
      <c r="A9129" t="s">
        <v>24464</v>
      </c>
      <c r="B9129" t="s">
        <v>24465</v>
      </c>
      <c r="C9129" t="s">
        <v>10691</v>
      </c>
      <c r="D9129" t="s">
        <v>13204</v>
      </c>
      <c r="E9129" t="s">
        <v>10693</v>
      </c>
      <c r="F9129">
        <v>5.99</v>
      </c>
      <c r="G9129">
        <v>71.88</v>
      </c>
      <c r="H9129">
        <v>12</v>
      </c>
      <c r="I9129" t="s">
        <v>23274</v>
      </c>
      <c r="J9129">
        <v>0</v>
      </c>
      <c r="K9129">
        <v>0</v>
      </c>
      <c r="L9129" t="s">
        <v>10727</v>
      </c>
      <c r="M9129">
        <v>45251</v>
      </c>
      <c r="N9129" t="s">
        <v>23086</v>
      </c>
      <c r="S9129" t="s">
        <v>23087</v>
      </c>
      <c r="T9129">
        <v>43102.456944444399</v>
      </c>
    </row>
    <row r="9130" spans="1:20" x14ac:dyDescent="0.25">
      <c r="A9130" t="s">
        <v>24466</v>
      </c>
      <c r="B9130" t="s">
        <v>24467</v>
      </c>
      <c r="C9130" t="s">
        <v>10691</v>
      </c>
      <c r="D9130" t="s">
        <v>13204</v>
      </c>
      <c r="E9130" t="s">
        <v>10693</v>
      </c>
      <c r="F9130">
        <v>5.99</v>
      </c>
      <c r="G9130">
        <v>71.88</v>
      </c>
      <c r="H9130">
        <v>12</v>
      </c>
      <c r="I9130" t="s">
        <v>23274</v>
      </c>
      <c r="J9130">
        <v>0</v>
      </c>
      <c r="K9130">
        <v>0</v>
      </c>
      <c r="L9130" t="s">
        <v>10727</v>
      </c>
      <c r="M9130">
        <v>45680</v>
      </c>
      <c r="N9130" t="s">
        <v>23086</v>
      </c>
      <c r="S9130" t="s">
        <v>23087</v>
      </c>
      <c r="T9130">
        <v>43102.456944444399</v>
      </c>
    </row>
    <row r="9131" spans="1:20" x14ac:dyDescent="0.25">
      <c r="A9131" t="s">
        <v>24468</v>
      </c>
      <c r="B9131" t="s">
        <v>24469</v>
      </c>
      <c r="C9131" t="s">
        <v>10691</v>
      </c>
      <c r="D9131" t="s">
        <v>13204</v>
      </c>
      <c r="E9131" t="s">
        <v>10693</v>
      </c>
      <c r="F9131">
        <v>5.99</v>
      </c>
      <c r="G9131">
        <v>71.88</v>
      </c>
      <c r="H9131">
        <v>12</v>
      </c>
      <c r="I9131" t="s">
        <v>23274</v>
      </c>
      <c r="J9131">
        <v>0</v>
      </c>
      <c r="K9131">
        <v>0</v>
      </c>
      <c r="L9131" t="s">
        <v>10727</v>
      </c>
      <c r="M9131">
        <v>45737</v>
      </c>
      <c r="N9131" t="s">
        <v>23086</v>
      </c>
      <c r="S9131" t="s">
        <v>23087</v>
      </c>
      <c r="T9131">
        <v>43102.456944444399</v>
      </c>
    </row>
    <row r="9132" spans="1:20" x14ac:dyDescent="0.25">
      <c r="A9132" t="s">
        <v>24470</v>
      </c>
      <c r="B9132" t="s">
        <v>24471</v>
      </c>
      <c r="C9132" t="s">
        <v>10691</v>
      </c>
      <c r="D9132" t="s">
        <v>13204</v>
      </c>
      <c r="E9132" t="s">
        <v>10693</v>
      </c>
      <c r="F9132">
        <v>5.99</v>
      </c>
      <c r="G9132">
        <v>71.88</v>
      </c>
      <c r="H9132">
        <v>12</v>
      </c>
      <c r="I9132" t="s">
        <v>23274</v>
      </c>
      <c r="J9132">
        <v>0</v>
      </c>
      <c r="K9132">
        <v>0</v>
      </c>
      <c r="L9132" t="s">
        <v>10727</v>
      </c>
      <c r="M9132">
        <v>45737</v>
      </c>
      <c r="N9132" t="s">
        <v>23086</v>
      </c>
      <c r="S9132" t="s">
        <v>23087</v>
      </c>
      <c r="T9132">
        <v>43102.456944444399</v>
      </c>
    </row>
    <row r="9133" spans="1:20" x14ac:dyDescent="0.25">
      <c r="A9133" t="s">
        <v>24472</v>
      </c>
      <c r="B9133" t="s">
        <v>24473</v>
      </c>
      <c r="C9133" t="s">
        <v>10691</v>
      </c>
      <c r="D9133" t="s">
        <v>13204</v>
      </c>
      <c r="E9133" t="s">
        <v>10693</v>
      </c>
      <c r="F9133">
        <v>5.99</v>
      </c>
      <c r="G9133">
        <v>71.88</v>
      </c>
      <c r="H9133">
        <v>12</v>
      </c>
      <c r="I9133" t="s">
        <v>23274</v>
      </c>
      <c r="J9133">
        <v>0</v>
      </c>
      <c r="K9133">
        <v>0</v>
      </c>
      <c r="L9133" t="s">
        <v>10727</v>
      </c>
      <c r="M9133">
        <v>45737</v>
      </c>
      <c r="N9133" t="s">
        <v>23086</v>
      </c>
      <c r="S9133" t="s">
        <v>23087</v>
      </c>
      <c r="T9133">
        <v>43102.456944444399</v>
      </c>
    </row>
    <row r="9134" spans="1:20" x14ac:dyDescent="0.25">
      <c r="A9134" t="s">
        <v>24474</v>
      </c>
      <c r="B9134" t="s">
        <v>24475</v>
      </c>
      <c r="C9134" t="s">
        <v>10691</v>
      </c>
      <c r="D9134" t="s">
        <v>13204</v>
      </c>
      <c r="E9134" t="s">
        <v>10693</v>
      </c>
      <c r="F9134">
        <v>5.99</v>
      </c>
      <c r="G9134">
        <v>71.88</v>
      </c>
      <c r="H9134">
        <v>12</v>
      </c>
      <c r="I9134" t="s">
        <v>23274</v>
      </c>
      <c r="J9134">
        <v>0</v>
      </c>
      <c r="K9134">
        <v>0</v>
      </c>
      <c r="L9134" t="s">
        <v>10727</v>
      </c>
      <c r="M9134">
        <v>45737</v>
      </c>
      <c r="N9134" t="s">
        <v>23086</v>
      </c>
      <c r="S9134" t="s">
        <v>23087</v>
      </c>
      <c r="T9134">
        <v>43102.456944444399</v>
      </c>
    </row>
    <row r="9135" spans="1:20" x14ac:dyDescent="0.25">
      <c r="A9135" t="s">
        <v>24476</v>
      </c>
      <c r="B9135" t="s">
        <v>24271</v>
      </c>
      <c r="C9135" t="s">
        <v>10691</v>
      </c>
      <c r="D9135" t="s">
        <v>13204</v>
      </c>
      <c r="E9135" t="s">
        <v>10693</v>
      </c>
      <c r="F9135">
        <v>5.99</v>
      </c>
      <c r="G9135">
        <v>71.88</v>
      </c>
      <c r="H9135">
        <v>12</v>
      </c>
      <c r="I9135" t="s">
        <v>23274</v>
      </c>
      <c r="J9135">
        <v>0</v>
      </c>
      <c r="K9135">
        <v>0</v>
      </c>
      <c r="L9135" t="s">
        <v>10727</v>
      </c>
      <c r="M9135">
        <v>45737</v>
      </c>
      <c r="N9135" t="s">
        <v>23086</v>
      </c>
      <c r="S9135" t="s">
        <v>23087</v>
      </c>
      <c r="T9135">
        <v>43102.456944444399</v>
      </c>
    </row>
    <row r="9136" spans="1:20" x14ac:dyDescent="0.25">
      <c r="A9136" t="s">
        <v>24477</v>
      </c>
      <c r="B9136" t="s">
        <v>24260</v>
      </c>
      <c r="C9136" t="s">
        <v>10691</v>
      </c>
      <c r="D9136" t="s">
        <v>13204</v>
      </c>
      <c r="E9136" t="s">
        <v>10693</v>
      </c>
      <c r="F9136">
        <v>5.99</v>
      </c>
      <c r="G9136">
        <v>71.88</v>
      </c>
      <c r="H9136">
        <v>12</v>
      </c>
      <c r="I9136" t="s">
        <v>23274</v>
      </c>
      <c r="J9136">
        <v>0</v>
      </c>
      <c r="K9136">
        <v>0</v>
      </c>
      <c r="L9136" t="s">
        <v>10727</v>
      </c>
      <c r="M9136">
        <v>45737</v>
      </c>
      <c r="N9136" t="s">
        <v>23086</v>
      </c>
      <c r="S9136" t="s">
        <v>23087</v>
      </c>
      <c r="T9136">
        <v>43102.456944444399</v>
      </c>
    </row>
    <row r="9137" spans="1:20" x14ac:dyDescent="0.25">
      <c r="A9137" t="s">
        <v>24478</v>
      </c>
      <c r="B9137" t="s">
        <v>24479</v>
      </c>
      <c r="C9137" t="s">
        <v>10751</v>
      </c>
      <c r="D9137" t="s">
        <v>13204</v>
      </c>
      <c r="E9137" t="s">
        <v>10685</v>
      </c>
      <c r="F9137">
        <v>5</v>
      </c>
      <c r="G9137">
        <v>25</v>
      </c>
      <c r="H9137">
        <v>5</v>
      </c>
      <c r="I9137" t="s">
        <v>23274</v>
      </c>
      <c r="J9137">
        <v>0</v>
      </c>
      <c r="K9137">
        <v>0</v>
      </c>
      <c r="L9137" t="s">
        <v>10727</v>
      </c>
      <c r="M9137">
        <v>45994</v>
      </c>
      <c r="N9137" t="s">
        <v>20599</v>
      </c>
      <c r="S9137" t="s">
        <v>20600</v>
      </c>
      <c r="T9137">
        <v>43102.456944444399</v>
      </c>
    </row>
    <row r="9138" spans="1:20" x14ac:dyDescent="0.25">
      <c r="A9138" t="s">
        <v>24480</v>
      </c>
      <c r="B9138" t="s">
        <v>24481</v>
      </c>
      <c r="C9138" t="s">
        <v>10751</v>
      </c>
      <c r="D9138" t="s">
        <v>13204</v>
      </c>
      <c r="E9138" t="s">
        <v>10685</v>
      </c>
      <c r="F9138">
        <v>5</v>
      </c>
      <c r="G9138">
        <v>25</v>
      </c>
      <c r="H9138">
        <v>5</v>
      </c>
      <c r="I9138" t="s">
        <v>23274</v>
      </c>
      <c r="J9138">
        <v>0</v>
      </c>
      <c r="K9138">
        <v>0</v>
      </c>
      <c r="L9138" t="s">
        <v>10727</v>
      </c>
      <c r="M9138">
        <v>45994</v>
      </c>
      <c r="N9138" t="s">
        <v>20599</v>
      </c>
      <c r="S9138" t="s">
        <v>20600</v>
      </c>
      <c r="T9138">
        <v>43102.456944444399</v>
      </c>
    </row>
    <row r="9139" spans="1:20" x14ac:dyDescent="0.25">
      <c r="A9139" t="s">
        <v>24482</v>
      </c>
      <c r="B9139" t="s">
        <v>24483</v>
      </c>
      <c r="C9139" t="s">
        <v>10751</v>
      </c>
      <c r="D9139" t="s">
        <v>13204</v>
      </c>
      <c r="E9139" t="s">
        <v>10685</v>
      </c>
      <c r="F9139">
        <v>5</v>
      </c>
      <c r="G9139">
        <v>25</v>
      </c>
      <c r="H9139">
        <v>5</v>
      </c>
      <c r="I9139" t="s">
        <v>23274</v>
      </c>
      <c r="J9139">
        <v>0</v>
      </c>
      <c r="K9139">
        <v>0</v>
      </c>
      <c r="L9139" t="s">
        <v>10727</v>
      </c>
      <c r="M9139">
        <v>45994</v>
      </c>
      <c r="N9139" t="s">
        <v>20599</v>
      </c>
      <c r="S9139" t="s">
        <v>20600</v>
      </c>
      <c r="T9139">
        <v>43102.456944444399</v>
      </c>
    </row>
    <row r="9140" spans="1:20" x14ac:dyDescent="0.25">
      <c r="A9140" t="s">
        <v>24484</v>
      </c>
      <c r="B9140" t="s">
        <v>24485</v>
      </c>
      <c r="C9140" t="s">
        <v>10751</v>
      </c>
      <c r="D9140" t="s">
        <v>13204</v>
      </c>
      <c r="E9140" t="s">
        <v>10685</v>
      </c>
      <c r="F9140">
        <v>5</v>
      </c>
      <c r="G9140">
        <v>25</v>
      </c>
      <c r="H9140">
        <v>5</v>
      </c>
      <c r="I9140" t="s">
        <v>23274</v>
      </c>
      <c r="J9140">
        <v>0</v>
      </c>
      <c r="K9140">
        <v>0</v>
      </c>
      <c r="L9140" t="s">
        <v>10727</v>
      </c>
      <c r="M9140">
        <v>45994</v>
      </c>
      <c r="N9140" t="s">
        <v>20599</v>
      </c>
      <c r="S9140" t="s">
        <v>20600</v>
      </c>
      <c r="T9140">
        <v>43102.456944444399</v>
      </c>
    </row>
    <row r="9141" spans="1:20" x14ac:dyDescent="0.25">
      <c r="A9141" t="s">
        <v>24486</v>
      </c>
      <c r="B9141" t="s">
        <v>24487</v>
      </c>
      <c r="C9141" t="s">
        <v>10751</v>
      </c>
      <c r="D9141" t="s">
        <v>13204</v>
      </c>
      <c r="E9141" t="s">
        <v>10685</v>
      </c>
      <c r="F9141">
        <v>5</v>
      </c>
      <c r="G9141">
        <v>25</v>
      </c>
      <c r="H9141">
        <v>5</v>
      </c>
      <c r="I9141" t="s">
        <v>23274</v>
      </c>
      <c r="J9141">
        <v>0</v>
      </c>
      <c r="K9141">
        <v>0</v>
      </c>
      <c r="L9141" t="s">
        <v>10727</v>
      </c>
      <c r="M9141">
        <v>45994</v>
      </c>
      <c r="N9141" t="s">
        <v>20599</v>
      </c>
      <c r="S9141" t="s">
        <v>20600</v>
      </c>
      <c r="T9141">
        <v>43102.456944444399</v>
      </c>
    </row>
    <row r="9142" spans="1:20" x14ac:dyDescent="0.25">
      <c r="A9142" t="s">
        <v>24488</v>
      </c>
      <c r="B9142" t="s">
        <v>24489</v>
      </c>
      <c r="C9142" t="s">
        <v>10751</v>
      </c>
      <c r="D9142" t="s">
        <v>13204</v>
      </c>
      <c r="E9142" t="s">
        <v>10685</v>
      </c>
      <c r="F9142">
        <v>5</v>
      </c>
      <c r="G9142">
        <v>25</v>
      </c>
      <c r="H9142">
        <v>5</v>
      </c>
      <c r="I9142" t="s">
        <v>23274</v>
      </c>
      <c r="J9142">
        <v>0</v>
      </c>
      <c r="K9142">
        <v>0</v>
      </c>
      <c r="L9142" t="s">
        <v>10727</v>
      </c>
      <c r="M9142">
        <v>45994</v>
      </c>
      <c r="N9142" t="s">
        <v>20599</v>
      </c>
      <c r="S9142" t="s">
        <v>20600</v>
      </c>
      <c r="T9142">
        <v>43102.456944444399</v>
      </c>
    </row>
    <row r="9143" spans="1:20" x14ac:dyDescent="0.25">
      <c r="A9143" t="s">
        <v>24490</v>
      </c>
      <c r="B9143" t="s">
        <v>24491</v>
      </c>
      <c r="C9143" t="s">
        <v>10751</v>
      </c>
      <c r="D9143" t="s">
        <v>13204</v>
      </c>
      <c r="E9143" t="s">
        <v>10685</v>
      </c>
      <c r="F9143">
        <v>5</v>
      </c>
      <c r="G9143">
        <v>25</v>
      </c>
      <c r="H9143">
        <v>5</v>
      </c>
      <c r="I9143" t="s">
        <v>23274</v>
      </c>
      <c r="J9143">
        <v>0</v>
      </c>
      <c r="K9143">
        <v>0</v>
      </c>
      <c r="L9143" t="s">
        <v>10727</v>
      </c>
      <c r="M9143">
        <v>45994</v>
      </c>
      <c r="N9143" t="s">
        <v>20599</v>
      </c>
      <c r="S9143" t="s">
        <v>20600</v>
      </c>
      <c r="T9143">
        <v>43102.456944444399</v>
      </c>
    </row>
    <row r="9144" spans="1:20" x14ac:dyDescent="0.25">
      <c r="A9144" t="s">
        <v>24492</v>
      </c>
      <c r="B9144" t="s">
        <v>24493</v>
      </c>
      <c r="C9144" t="s">
        <v>10751</v>
      </c>
      <c r="D9144" t="s">
        <v>13204</v>
      </c>
      <c r="E9144" t="s">
        <v>10685</v>
      </c>
      <c r="F9144">
        <v>5</v>
      </c>
      <c r="G9144">
        <v>25</v>
      </c>
      <c r="H9144">
        <v>5</v>
      </c>
      <c r="I9144" t="s">
        <v>23274</v>
      </c>
      <c r="J9144">
        <v>0</v>
      </c>
      <c r="K9144">
        <v>0</v>
      </c>
      <c r="L9144" t="s">
        <v>10727</v>
      </c>
      <c r="M9144">
        <v>45994</v>
      </c>
      <c r="N9144" t="s">
        <v>20599</v>
      </c>
      <c r="S9144" t="s">
        <v>20600</v>
      </c>
      <c r="T9144">
        <v>43102.456944444399</v>
      </c>
    </row>
    <row r="9145" spans="1:20" x14ac:dyDescent="0.25">
      <c r="A9145" t="s">
        <v>24494</v>
      </c>
      <c r="B9145" t="s">
        <v>24495</v>
      </c>
      <c r="C9145" t="s">
        <v>10751</v>
      </c>
      <c r="D9145" t="s">
        <v>13204</v>
      </c>
      <c r="E9145" t="s">
        <v>10685</v>
      </c>
      <c r="F9145">
        <v>5</v>
      </c>
      <c r="G9145">
        <v>25</v>
      </c>
      <c r="H9145">
        <v>5</v>
      </c>
      <c r="I9145" t="s">
        <v>23274</v>
      </c>
      <c r="J9145">
        <v>0</v>
      </c>
      <c r="K9145">
        <v>0</v>
      </c>
      <c r="L9145" t="s">
        <v>10727</v>
      </c>
      <c r="M9145">
        <v>45994</v>
      </c>
      <c r="N9145" t="s">
        <v>20599</v>
      </c>
      <c r="S9145" t="s">
        <v>20600</v>
      </c>
      <c r="T9145">
        <v>43102.456944444399</v>
      </c>
    </row>
    <row r="9146" spans="1:20" x14ac:dyDescent="0.25">
      <c r="A9146" t="s">
        <v>24496</v>
      </c>
      <c r="B9146" t="s">
        <v>24497</v>
      </c>
      <c r="C9146" t="s">
        <v>10751</v>
      </c>
      <c r="D9146" t="s">
        <v>13204</v>
      </c>
      <c r="E9146" t="s">
        <v>10685</v>
      </c>
      <c r="F9146">
        <v>5</v>
      </c>
      <c r="G9146">
        <v>25</v>
      </c>
      <c r="H9146">
        <v>5</v>
      </c>
      <c r="I9146" t="s">
        <v>23274</v>
      </c>
      <c r="J9146">
        <v>0</v>
      </c>
      <c r="K9146">
        <v>0</v>
      </c>
      <c r="L9146" t="s">
        <v>10727</v>
      </c>
      <c r="M9146">
        <v>45994</v>
      </c>
      <c r="N9146" t="s">
        <v>20599</v>
      </c>
      <c r="S9146" t="s">
        <v>20600</v>
      </c>
      <c r="T9146">
        <v>43102.456944444399</v>
      </c>
    </row>
    <row r="9147" spans="1:20" x14ac:dyDescent="0.25">
      <c r="A9147" t="s">
        <v>24498</v>
      </c>
      <c r="B9147" t="s">
        <v>24499</v>
      </c>
      <c r="C9147" t="s">
        <v>10691</v>
      </c>
      <c r="D9147" t="s">
        <v>10683</v>
      </c>
      <c r="E9147" t="s">
        <v>10693</v>
      </c>
      <c r="F9147">
        <v>13.49</v>
      </c>
      <c r="G9147">
        <v>161.88</v>
      </c>
      <c r="H9147">
        <v>12</v>
      </c>
      <c r="I9147" t="s">
        <v>24500</v>
      </c>
      <c r="J9147">
        <v>0</v>
      </c>
      <c r="K9147">
        <v>0</v>
      </c>
      <c r="L9147" t="s">
        <v>10758</v>
      </c>
      <c r="N9147" t="s">
        <v>10761</v>
      </c>
      <c r="O9147" t="s">
        <v>10762</v>
      </c>
      <c r="P9147" t="s">
        <v>10708</v>
      </c>
      <c r="Q9147" t="s">
        <v>10763</v>
      </c>
      <c r="R9147" t="s">
        <v>10709</v>
      </c>
      <c r="S9147" t="s">
        <v>10764</v>
      </c>
      <c r="T9147">
        <v>43109.404224537</v>
      </c>
    </row>
    <row r="9148" spans="1:20" x14ac:dyDescent="0.25">
      <c r="A9148" t="s">
        <v>24501</v>
      </c>
      <c r="B9148" t="s">
        <v>24502</v>
      </c>
      <c r="C9148" t="s">
        <v>10691</v>
      </c>
      <c r="D9148" t="s">
        <v>10683</v>
      </c>
      <c r="E9148" t="s">
        <v>10693</v>
      </c>
      <c r="F9148">
        <v>32.99</v>
      </c>
      <c r="G9148">
        <v>197.94</v>
      </c>
      <c r="H9148">
        <v>6</v>
      </c>
      <c r="I9148" t="s">
        <v>24500</v>
      </c>
      <c r="J9148">
        <v>0</v>
      </c>
      <c r="K9148">
        <v>0</v>
      </c>
      <c r="L9148" t="s">
        <v>10758</v>
      </c>
      <c r="N9148" t="s">
        <v>10991</v>
      </c>
      <c r="O9148" t="s">
        <v>10992</v>
      </c>
      <c r="Q9148" t="s">
        <v>10993</v>
      </c>
      <c r="S9148" t="s">
        <v>10994</v>
      </c>
      <c r="T9148">
        <v>43109.404224537</v>
      </c>
    </row>
    <row r="9149" spans="1:20" x14ac:dyDescent="0.25">
      <c r="A9149" t="s">
        <v>10211</v>
      </c>
      <c r="B9149" t="s">
        <v>24503</v>
      </c>
      <c r="C9149" t="s">
        <v>10751</v>
      </c>
      <c r="D9149" t="s">
        <v>10683</v>
      </c>
      <c r="E9149" t="s">
        <v>10753</v>
      </c>
      <c r="F9149">
        <v>5.99</v>
      </c>
      <c r="G9149">
        <v>71.88</v>
      </c>
      <c r="H9149">
        <v>12</v>
      </c>
      <c r="I9149" t="s">
        <v>24500</v>
      </c>
      <c r="J9149">
        <v>3</v>
      </c>
      <c r="K9149">
        <v>0</v>
      </c>
      <c r="L9149" t="s">
        <v>10713</v>
      </c>
      <c r="N9149" t="s">
        <v>10714</v>
      </c>
      <c r="O9149" t="s">
        <v>10708</v>
      </c>
      <c r="Q9149" t="s">
        <v>10709</v>
      </c>
      <c r="S9149" t="s">
        <v>10715</v>
      </c>
      <c r="T9149">
        <v>43102.456875000003</v>
      </c>
    </row>
    <row r="9150" spans="1:20" x14ac:dyDescent="0.25">
      <c r="A9150" t="s">
        <v>7198</v>
      </c>
      <c r="B9150" t="s">
        <v>24504</v>
      </c>
      <c r="C9150" t="s">
        <v>10681</v>
      </c>
      <c r="D9150" t="s">
        <v>10683</v>
      </c>
      <c r="E9150" t="s">
        <v>10685</v>
      </c>
      <c r="F9150">
        <v>8.99</v>
      </c>
      <c r="G9150">
        <v>107.88</v>
      </c>
      <c r="H9150">
        <v>12</v>
      </c>
      <c r="I9150" t="s">
        <v>24500</v>
      </c>
      <c r="J9150">
        <v>0</v>
      </c>
      <c r="K9150">
        <v>0</v>
      </c>
      <c r="L9150" t="s">
        <v>11988</v>
      </c>
      <c r="N9150" t="s">
        <v>10686</v>
      </c>
      <c r="O9150" t="s">
        <v>10687</v>
      </c>
      <c r="Q9150" t="s">
        <v>10688</v>
      </c>
      <c r="S9150" t="s">
        <v>10689</v>
      </c>
      <c r="T9150">
        <v>43102.456990740699</v>
      </c>
    </row>
    <row r="9151" spans="1:20" x14ac:dyDescent="0.25">
      <c r="A9151" t="s">
        <v>10212</v>
      </c>
      <c r="B9151" t="s">
        <v>24505</v>
      </c>
      <c r="C9151" t="s">
        <v>10691</v>
      </c>
      <c r="D9151" t="s">
        <v>10683</v>
      </c>
      <c r="E9151" t="s">
        <v>10836</v>
      </c>
      <c r="F9151">
        <v>10.79</v>
      </c>
      <c r="G9151">
        <v>129.47999999999999</v>
      </c>
      <c r="H9151">
        <v>12</v>
      </c>
      <c r="I9151" t="s">
        <v>24500</v>
      </c>
      <c r="J9151">
        <v>0</v>
      </c>
      <c r="K9151">
        <v>0</v>
      </c>
      <c r="L9151" t="s">
        <v>11451</v>
      </c>
      <c r="N9151" t="s">
        <v>10803</v>
      </c>
      <c r="O9151" t="s">
        <v>10782</v>
      </c>
      <c r="Q9151" t="s">
        <v>10783</v>
      </c>
      <c r="S9151" t="s">
        <v>10804</v>
      </c>
      <c r="T9151">
        <v>43102.456875000003</v>
      </c>
    </row>
    <row r="9152" spans="1:20" x14ac:dyDescent="0.25">
      <c r="A9152" t="s">
        <v>7199</v>
      </c>
      <c r="B9152" t="s">
        <v>24506</v>
      </c>
      <c r="C9152" t="s">
        <v>10751</v>
      </c>
      <c r="D9152" t="s">
        <v>10683</v>
      </c>
      <c r="E9152" t="s">
        <v>10693</v>
      </c>
      <c r="F9152">
        <v>7.49</v>
      </c>
      <c r="G9152">
        <v>89.88</v>
      </c>
      <c r="H9152">
        <v>12</v>
      </c>
      <c r="I9152" t="s">
        <v>24500</v>
      </c>
      <c r="J9152">
        <v>0</v>
      </c>
      <c r="K9152">
        <v>0</v>
      </c>
      <c r="L9152" t="s">
        <v>11451</v>
      </c>
      <c r="N9152" t="s">
        <v>10746</v>
      </c>
      <c r="O9152" t="s">
        <v>10747</v>
      </c>
      <c r="Q9152" t="s">
        <v>10748</v>
      </c>
      <c r="S9152" t="s">
        <v>10749</v>
      </c>
      <c r="T9152">
        <v>43102.456875000003</v>
      </c>
    </row>
    <row r="9153" spans="1:20" x14ac:dyDescent="0.25">
      <c r="A9153" t="s">
        <v>7200</v>
      </c>
      <c r="B9153" t="s">
        <v>24507</v>
      </c>
      <c r="C9153" t="s">
        <v>10681</v>
      </c>
      <c r="D9153" t="s">
        <v>10683</v>
      </c>
      <c r="E9153" t="s">
        <v>10685</v>
      </c>
      <c r="F9153">
        <v>25.99</v>
      </c>
      <c r="G9153">
        <v>311.88</v>
      </c>
      <c r="H9153">
        <v>12</v>
      </c>
      <c r="I9153" t="s">
        <v>24500</v>
      </c>
      <c r="J9153">
        <v>4</v>
      </c>
      <c r="K9153">
        <v>0</v>
      </c>
      <c r="L9153" t="s">
        <v>10731</v>
      </c>
      <c r="N9153" t="s">
        <v>10732</v>
      </c>
      <c r="O9153" t="s">
        <v>10687</v>
      </c>
      <c r="Q9153" t="s">
        <v>10688</v>
      </c>
      <c r="S9153" t="s">
        <v>10733</v>
      </c>
      <c r="T9153">
        <v>43102.456875000003</v>
      </c>
    </row>
    <row r="9154" spans="1:20" x14ac:dyDescent="0.25">
      <c r="A9154" t="s">
        <v>24508</v>
      </c>
      <c r="B9154" t="s">
        <v>24509</v>
      </c>
      <c r="C9154" t="s">
        <v>10691</v>
      </c>
      <c r="D9154" t="s">
        <v>10683</v>
      </c>
      <c r="E9154" t="s">
        <v>10693</v>
      </c>
      <c r="F9154">
        <v>5.99</v>
      </c>
      <c r="G9154">
        <v>71.88</v>
      </c>
      <c r="H9154">
        <v>12</v>
      </c>
      <c r="I9154" t="s">
        <v>24500</v>
      </c>
      <c r="J9154">
        <v>0</v>
      </c>
      <c r="K9154">
        <v>0</v>
      </c>
      <c r="L9154" t="s">
        <v>10758</v>
      </c>
      <c r="N9154" t="s">
        <v>10761</v>
      </c>
      <c r="O9154" t="s">
        <v>10762</v>
      </c>
      <c r="P9154" t="s">
        <v>10708</v>
      </c>
      <c r="Q9154" t="s">
        <v>10763</v>
      </c>
      <c r="R9154" t="s">
        <v>10709</v>
      </c>
      <c r="S9154" t="s">
        <v>10764</v>
      </c>
      <c r="T9154">
        <v>43109.404224537</v>
      </c>
    </row>
    <row r="9155" spans="1:20" x14ac:dyDescent="0.25">
      <c r="A9155" t="s">
        <v>24510</v>
      </c>
      <c r="B9155" t="s">
        <v>24511</v>
      </c>
      <c r="C9155" t="s">
        <v>10691</v>
      </c>
      <c r="D9155" t="s">
        <v>10683</v>
      </c>
      <c r="E9155" t="s">
        <v>10693</v>
      </c>
      <c r="F9155">
        <v>13.49</v>
      </c>
      <c r="G9155">
        <v>161.88</v>
      </c>
      <c r="H9155">
        <v>12</v>
      </c>
      <c r="I9155" t="s">
        <v>24500</v>
      </c>
      <c r="J9155">
        <v>0</v>
      </c>
      <c r="K9155">
        <v>0</v>
      </c>
      <c r="L9155" t="s">
        <v>10758</v>
      </c>
      <c r="N9155" t="s">
        <v>10761</v>
      </c>
      <c r="O9155" t="s">
        <v>10762</v>
      </c>
      <c r="P9155" t="s">
        <v>10708</v>
      </c>
      <c r="Q9155" t="s">
        <v>10763</v>
      </c>
      <c r="R9155" t="s">
        <v>10709</v>
      </c>
      <c r="S9155" t="s">
        <v>10764</v>
      </c>
      <c r="T9155">
        <v>43109.404224537</v>
      </c>
    </row>
    <row r="9156" spans="1:20" x14ac:dyDescent="0.25">
      <c r="A9156" t="s">
        <v>10213</v>
      </c>
      <c r="B9156" t="s">
        <v>24512</v>
      </c>
      <c r="C9156" t="s">
        <v>10751</v>
      </c>
      <c r="D9156" t="s">
        <v>10683</v>
      </c>
      <c r="E9156" t="s">
        <v>10836</v>
      </c>
      <c r="F9156">
        <v>11.69</v>
      </c>
      <c r="G9156">
        <v>140.28</v>
      </c>
      <c r="H9156">
        <v>12</v>
      </c>
      <c r="I9156" t="s">
        <v>24500</v>
      </c>
      <c r="J9156">
        <v>0</v>
      </c>
      <c r="K9156">
        <v>0</v>
      </c>
      <c r="L9156" t="s">
        <v>11136</v>
      </c>
      <c r="N9156" t="s">
        <v>10732</v>
      </c>
      <c r="O9156" t="s">
        <v>10687</v>
      </c>
      <c r="Q9156" t="s">
        <v>10688</v>
      </c>
      <c r="S9156" t="s">
        <v>10733</v>
      </c>
      <c r="T9156">
        <v>43822.381608796299</v>
      </c>
    </row>
    <row r="9157" spans="1:20" x14ac:dyDescent="0.25">
      <c r="A9157" t="s">
        <v>7201</v>
      </c>
      <c r="B9157" t="s">
        <v>24513</v>
      </c>
      <c r="C9157" t="s">
        <v>10681</v>
      </c>
      <c r="D9157" t="s">
        <v>10683</v>
      </c>
      <c r="E9157" t="s">
        <v>10685</v>
      </c>
      <c r="F9157">
        <v>16.489999999999998</v>
      </c>
      <c r="G9157">
        <v>197.88</v>
      </c>
      <c r="H9157">
        <v>12</v>
      </c>
      <c r="I9157" t="s">
        <v>24500</v>
      </c>
      <c r="J9157">
        <v>0</v>
      </c>
      <c r="K9157">
        <v>0</v>
      </c>
      <c r="L9157" t="s">
        <v>10731</v>
      </c>
      <c r="N9157" t="s">
        <v>10686</v>
      </c>
      <c r="O9157" t="s">
        <v>10687</v>
      </c>
      <c r="Q9157" t="s">
        <v>10688</v>
      </c>
      <c r="S9157" t="s">
        <v>10689</v>
      </c>
      <c r="T9157">
        <v>43102.456875000003</v>
      </c>
    </row>
    <row r="9158" spans="1:20" x14ac:dyDescent="0.25">
      <c r="A9158" t="s">
        <v>10214</v>
      </c>
      <c r="B9158" t="s">
        <v>24514</v>
      </c>
      <c r="C9158" t="s">
        <v>10751</v>
      </c>
      <c r="D9158" t="s">
        <v>10683</v>
      </c>
      <c r="E9158" t="s">
        <v>10693</v>
      </c>
      <c r="F9158">
        <v>11.69</v>
      </c>
      <c r="G9158">
        <v>140.28</v>
      </c>
      <c r="H9158">
        <v>12</v>
      </c>
      <c r="I9158" t="s">
        <v>24500</v>
      </c>
      <c r="J9158">
        <v>0</v>
      </c>
      <c r="K9158">
        <v>0</v>
      </c>
      <c r="L9158" t="s">
        <v>10868</v>
      </c>
      <c r="N9158" t="s">
        <v>10732</v>
      </c>
      <c r="O9158" t="s">
        <v>10687</v>
      </c>
      <c r="Q9158" t="s">
        <v>10688</v>
      </c>
      <c r="S9158" t="s">
        <v>10733</v>
      </c>
      <c r="T9158">
        <v>43102.456990740699</v>
      </c>
    </row>
    <row r="9159" spans="1:20" x14ac:dyDescent="0.25">
      <c r="A9159" t="s">
        <v>24515</v>
      </c>
      <c r="B9159" t="s">
        <v>24516</v>
      </c>
      <c r="C9159" t="s">
        <v>10691</v>
      </c>
      <c r="D9159" t="s">
        <v>10683</v>
      </c>
      <c r="E9159" t="s">
        <v>10693</v>
      </c>
      <c r="F9159">
        <v>10.49</v>
      </c>
      <c r="G9159">
        <v>125.88</v>
      </c>
      <c r="H9159">
        <v>12</v>
      </c>
      <c r="I9159" t="s">
        <v>24500</v>
      </c>
      <c r="J9159">
        <v>4</v>
      </c>
      <c r="K9159">
        <v>0</v>
      </c>
      <c r="L9159" t="s">
        <v>10758</v>
      </c>
      <c r="N9159" t="s">
        <v>10714</v>
      </c>
      <c r="O9159" t="s">
        <v>10708</v>
      </c>
      <c r="Q9159" t="s">
        <v>10709</v>
      </c>
      <c r="S9159" t="s">
        <v>10715</v>
      </c>
      <c r="T9159">
        <v>43109.404224537</v>
      </c>
    </row>
    <row r="9160" spans="1:20" x14ac:dyDescent="0.25">
      <c r="A9160" t="s">
        <v>7202</v>
      </c>
      <c r="B9160" t="s">
        <v>24517</v>
      </c>
      <c r="C9160" t="s">
        <v>10681</v>
      </c>
      <c r="D9160" t="s">
        <v>10683</v>
      </c>
      <c r="E9160" t="s">
        <v>10685</v>
      </c>
      <c r="F9160">
        <v>10.99</v>
      </c>
      <c r="G9160">
        <v>131.88</v>
      </c>
      <c r="H9160">
        <v>12</v>
      </c>
      <c r="I9160" t="s">
        <v>24500</v>
      </c>
      <c r="J9160">
        <v>0</v>
      </c>
      <c r="K9160">
        <v>0</v>
      </c>
      <c r="L9160" t="s">
        <v>10731</v>
      </c>
      <c r="N9160" t="s">
        <v>10686</v>
      </c>
      <c r="O9160" t="s">
        <v>10687</v>
      </c>
      <c r="Q9160" t="s">
        <v>10688</v>
      </c>
      <c r="S9160" t="s">
        <v>10689</v>
      </c>
      <c r="T9160">
        <v>43102.456875000003</v>
      </c>
    </row>
    <row r="9161" spans="1:20" x14ac:dyDescent="0.25">
      <c r="A9161" t="s">
        <v>7203</v>
      </c>
      <c r="B9161" t="s">
        <v>24518</v>
      </c>
      <c r="C9161" t="s">
        <v>10681</v>
      </c>
      <c r="D9161" t="s">
        <v>10683</v>
      </c>
      <c r="E9161" t="s">
        <v>10685</v>
      </c>
      <c r="F9161">
        <v>13.49</v>
      </c>
      <c r="G9161">
        <v>161.88</v>
      </c>
      <c r="H9161">
        <v>12</v>
      </c>
      <c r="I9161" t="s">
        <v>24500</v>
      </c>
      <c r="J9161">
        <v>0</v>
      </c>
      <c r="K9161">
        <v>0</v>
      </c>
      <c r="L9161" t="s">
        <v>10760</v>
      </c>
      <c r="N9161" t="s">
        <v>10761</v>
      </c>
      <c r="O9161" t="s">
        <v>10762</v>
      </c>
      <c r="P9161" t="s">
        <v>10708</v>
      </c>
      <c r="Q9161" t="s">
        <v>10763</v>
      </c>
      <c r="R9161" t="s">
        <v>10709</v>
      </c>
      <c r="S9161" t="s">
        <v>10764</v>
      </c>
      <c r="T9161">
        <v>43102.456898148099</v>
      </c>
    </row>
    <row r="9162" spans="1:20" x14ac:dyDescent="0.25">
      <c r="A9162" t="s">
        <v>7204</v>
      </c>
      <c r="B9162" t="s">
        <v>24519</v>
      </c>
      <c r="C9162" t="s">
        <v>10681</v>
      </c>
      <c r="D9162" t="s">
        <v>10683</v>
      </c>
      <c r="E9162" t="s">
        <v>10685</v>
      </c>
      <c r="F9162">
        <v>8.99</v>
      </c>
      <c r="G9162">
        <v>107.88</v>
      </c>
      <c r="H9162">
        <v>12</v>
      </c>
      <c r="I9162" t="s">
        <v>24500</v>
      </c>
      <c r="J9162">
        <v>0</v>
      </c>
      <c r="K9162">
        <v>0</v>
      </c>
      <c r="L9162" t="s">
        <v>10767</v>
      </c>
      <c r="N9162" t="s">
        <v>10686</v>
      </c>
      <c r="O9162" t="s">
        <v>10687</v>
      </c>
      <c r="Q9162" t="s">
        <v>10688</v>
      </c>
      <c r="S9162" t="s">
        <v>10689</v>
      </c>
      <c r="T9162">
        <v>43102.456932870402</v>
      </c>
    </row>
    <row r="9163" spans="1:20" x14ac:dyDescent="0.25">
      <c r="A9163" t="s">
        <v>24520</v>
      </c>
      <c r="B9163" t="s">
        <v>24521</v>
      </c>
      <c r="C9163" t="s">
        <v>10691</v>
      </c>
      <c r="D9163" t="s">
        <v>10683</v>
      </c>
      <c r="E9163" t="s">
        <v>10693</v>
      </c>
      <c r="F9163">
        <v>11.49</v>
      </c>
      <c r="G9163">
        <v>137.88</v>
      </c>
      <c r="H9163">
        <v>12</v>
      </c>
      <c r="I9163" t="s">
        <v>24500</v>
      </c>
      <c r="J9163">
        <v>3</v>
      </c>
      <c r="K9163">
        <v>0</v>
      </c>
      <c r="L9163" t="s">
        <v>10758</v>
      </c>
      <c r="N9163" t="s">
        <v>10714</v>
      </c>
      <c r="O9163" t="s">
        <v>10708</v>
      </c>
      <c r="Q9163" t="s">
        <v>10709</v>
      </c>
      <c r="S9163" t="s">
        <v>10715</v>
      </c>
      <c r="T9163">
        <v>43109.404224537</v>
      </c>
    </row>
    <row r="9164" spans="1:20" x14ac:dyDescent="0.25">
      <c r="A9164" t="s">
        <v>24522</v>
      </c>
      <c r="B9164" t="s">
        <v>24523</v>
      </c>
      <c r="C9164" t="s">
        <v>10691</v>
      </c>
      <c r="D9164" t="s">
        <v>10683</v>
      </c>
      <c r="E9164" t="s">
        <v>10693</v>
      </c>
      <c r="F9164">
        <v>13.59</v>
      </c>
      <c r="G9164">
        <v>163.08000000000001</v>
      </c>
      <c r="H9164">
        <v>12</v>
      </c>
      <c r="I9164" t="s">
        <v>24500</v>
      </c>
      <c r="J9164">
        <v>0</v>
      </c>
      <c r="K9164">
        <v>0</v>
      </c>
      <c r="L9164" t="s">
        <v>10758</v>
      </c>
      <c r="N9164" t="s">
        <v>10746</v>
      </c>
      <c r="O9164" t="s">
        <v>10747</v>
      </c>
      <c r="Q9164" t="s">
        <v>10748</v>
      </c>
      <c r="S9164" t="s">
        <v>10749</v>
      </c>
      <c r="T9164">
        <v>43109.404224537</v>
      </c>
    </row>
    <row r="9165" spans="1:20" x14ac:dyDescent="0.25">
      <c r="A9165" t="s">
        <v>24524</v>
      </c>
      <c r="B9165" t="s">
        <v>24525</v>
      </c>
      <c r="C9165" t="s">
        <v>10691</v>
      </c>
      <c r="D9165" t="s">
        <v>10683</v>
      </c>
      <c r="E9165" t="s">
        <v>10693</v>
      </c>
      <c r="F9165">
        <v>13.49</v>
      </c>
      <c r="G9165">
        <v>161.88</v>
      </c>
      <c r="H9165">
        <v>12</v>
      </c>
      <c r="I9165" t="s">
        <v>24500</v>
      </c>
      <c r="J9165">
        <v>0</v>
      </c>
      <c r="K9165">
        <v>0</v>
      </c>
      <c r="L9165" t="s">
        <v>10758</v>
      </c>
      <c r="N9165" t="s">
        <v>10761</v>
      </c>
      <c r="O9165" t="s">
        <v>10762</v>
      </c>
      <c r="P9165" t="s">
        <v>10708</v>
      </c>
      <c r="Q9165" t="s">
        <v>10763</v>
      </c>
      <c r="R9165" t="s">
        <v>10709</v>
      </c>
      <c r="S9165" t="s">
        <v>10764</v>
      </c>
      <c r="T9165">
        <v>43109.404224537</v>
      </c>
    </row>
    <row r="9166" spans="1:20" x14ac:dyDescent="0.25">
      <c r="A9166" t="s">
        <v>7205</v>
      </c>
      <c r="B9166" t="s">
        <v>24526</v>
      </c>
      <c r="C9166" t="s">
        <v>10681</v>
      </c>
      <c r="D9166" t="s">
        <v>10683</v>
      </c>
      <c r="E9166" t="s">
        <v>10685</v>
      </c>
      <c r="F9166">
        <v>27.99</v>
      </c>
      <c r="G9166">
        <v>335.88</v>
      </c>
      <c r="H9166">
        <v>12</v>
      </c>
      <c r="I9166" t="s">
        <v>24500</v>
      </c>
      <c r="J9166">
        <v>0</v>
      </c>
      <c r="K9166">
        <v>0</v>
      </c>
      <c r="L9166" t="s">
        <v>10731</v>
      </c>
      <c r="N9166" t="s">
        <v>10781</v>
      </c>
      <c r="O9166" t="s">
        <v>10782</v>
      </c>
      <c r="Q9166" t="s">
        <v>10783</v>
      </c>
      <c r="S9166" t="s">
        <v>10784</v>
      </c>
      <c r="T9166">
        <v>43102.456875000003</v>
      </c>
    </row>
    <row r="9167" spans="1:20" x14ac:dyDescent="0.25">
      <c r="A9167" t="s">
        <v>24527</v>
      </c>
      <c r="B9167" t="s">
        <v>24528</v>
      </c>
      <c r="C9167" t="s">
        <v>10691</v>
      </c>
      <c r="D9167" t="s">
        <v>10683</v>
      </c>
      <c r="E9167" t="s">
        <v>10693</v>
      </c>
      <c r="F9167">
        <v>13.04</v>
      </c>
      <c r="G9167">
        <v>156.47999999999999</v>
      </c>
      <c r="H9167">
        <v>12</v>
      </c>
      <c r="I9167" t="s">
        <v>24500</v>
      </c>
      <c r="J9167">
        <v>0</v>
      </c>
      <c r="K9167">
        <v>0</v>
      </c>
      <c r="L9167" t="s">
        <v>10758</v>
      </c>
      <c r="N9167" t="s">
        <v>10737</v>
      </c>
      <c r="O9167" t="s">
        <v>10708</v>
      </c>
      <c r="Q9167" t="s">
        <v>10709</v>
      </c>
      <c r="S9167" t="s">
        <v>10738</v>
      </c>
      <c r="T9167">
        <v>43109.404224537</v>
      </c>
    </row>
    <row r="9168" spans="1:20" x14ac:dyDescent="0.25">
      <c r="A9168" t="s">
        <v>7206</v>
      </c>
      <c r="B9168" t="s">
        <v>24529</v>
      </c>
      <c r="C9168" t="s">
        <v>10681</v>
      </c>
      <c r="D9168" t="s">
        <v>10683</v>
      </c>
      <c r="E9168" t="s">
        <v>10685</v>
      </c>
      <c r="F9168">
        <v>13.99</v>
      </c>
      <c r="G9168">
        <v>167.88</v>
      </c>
      <c r="H9168">
        <v>12</v>
      </c>
      <c r="I9168" t="s">
        <v>24500</v>
      </c>
      <c r="J9168">
        <v>0</v>
      </c>
      <c r="K9168">
        <v>0</v>
      </c>
      <c r="L9168" t="s">
        <v>10791</v>
      </c>
      <c r="N9168" t="s">
        <v>10700</v>
      </c>
      <c r="O9168" t="s">
        <v>10701</v>
      </c>
      <c r="Q9168" t="s">
        <v>10702</v>
      </c>
      <c r="S9168" t="s">
        <v>10703</v>
      </c>
      <c r="T9168">
        <v>43102.456967592603</v>
      </c>
    </row>
    <row r="9169" spans="1:20" x14ac:dyDescent="0.25">
      <c r="A9169" t="s">
        <v>7207</v>
      </c>
      <c r="B9169" t="s">
        <v>24530</v>
      </c>
      <c r="C9169" t="s">
        <v>10681</v>
      </c>
      <c r="D9169" t="s">
        <v>10683</v>
      </c>
      <c r="E9169" t="s">
        <v>10685</v>
      </c>
      <c r="F9169">
        <v>13.99</v>
      </c>
      <c r="G9169">
        <v>167.88</v>
      </c>
      <c r="H9169">
        <v>12</v>
      </c>
      <c r="I9169" t="s">
        <v>24500</v>
      </c>
      <c r="J9169">
        <v>0</v>
      </c>
      <c r="K9169">
        <v>0</v>
      </c>
      <c r="L9169" t="s">
        <v>10743</v>
      </c>
      <c r="N9169" t="s">
        <v>10700</v>
      </c>
      <c r="O9169" t="s">
        <v>10701</v>
      </c>
      <c r="Q9169" t="s">
        <v>10702</v>
      </c>
      <c r="S9169" t="s">
        <v>10703</v>
      </c>
      <c r="T9169">
        <v>43102.456944444399</v>
      </c>
    </row>
    <row r="9170" spans="1:20" x14ac:dyDescent="0.25">
      <c r="A9170" t="s">
        <v>24531</v>
      </c>
      <c r="B9170" t="s">
        <v>24532</v>
      </c>
      <c r="C9170" t="s">
        <v>10691</v>
      </c>
      <c r="D9170" t="s">
        <v>10683</v>
      </c>
      <c r="E9170" t="s">
        <v>10693</v>
      </c>
      <c r="F9170">
        <v>39.99</v>
      </c>
      <c r="G9170">
        <v>239.94</v>
      </c>
      <c r="H9170">
        <v>6</v>
      </c>
      <c r="I9170" t="s">
        <v>24500</v>
      </c>
      <c r="J9170">
        <v>0</v>
      </c>
      <c r="K9170">
        <v>0</v>
      </c>
      <c r="L9170" t="s">
        <v>10758</v>
      </c>
      <c r="N9170" t="s">
        <v>10793</v>
      </c>
      <c r="O9170" t="s">
        <v>10782</v>
      </c>
      <c r="Q9170" t="s">
        <v>10783</v>
      </c>
      <c r="S9170" t="s">
        <v>10794</v>
      </c>
      <c r="T9170">
        <v>43109.404224537</v>
      </c>
    </row>
    <row r="9171" spans="1:20" x14ac:dyDescent="0.25">
      <c r="A9171" t="s">
        <v>24533</v>
      </c>
      <c r="B9171" t="s">
        <v>24534</v>
      </c>
      <c r="C9171" t="s">
        <v>10691</v>
      </c>
      <c r="D9171" t="s">
        <v>10683</v>
      </c>
      <c r="E9171" t="s">
        <v>10693</v>
      </c>
      <c r="F9171">
        <v>13.49</v>
      </c>
      <c r="G9171">
        <v>161.88</v>
      </c>
      <c r="H9171">
        <v>12</v>
      </c>
      <c r="I9171" t="s">
        <v>24500</v>
      </c>
      <c r="J9171">
        <v>0</v>
      </c>
      <c r="K9171">
        <v>0</v>
      </c>
      <c r="L9171" t="s">
        <v>10758</v>
      </c>
      <c r="N9171" t="s">
        <v>10761</v>
      </c>
      <c r="O9171" t="s">
        <v>10762</v>
      </c>
      <c r="P9171" t="s">
        <v>10708</v>
      </c>
      <c r="Q9171" t="s">
        <v>10763</v>
      </c>
      <c r="R9171" t="s">
        <v>10709</v>
      </c>
      <c r="S9171" t="s">
        <v>10764</v>
      </c>
      <c r="T9171">
        <v>43109.404224537</v>
      </c>
    </row>
    <row r="9172" spans="1:20" x14ac:dyDescent="0.25">
      <c r="A9172" t="s">
        <v>7208</v>
      </c>
      <c r="B9172" t="s">
        <v>24535</v>
      </c>
      <c r="C9172" t="s">
        <v>10681</v>
      </c>
      <c r="D9172" t="s">
        <v>10683</v>
      </c>
      <c r="E9172" t="s">
        <v>10685</v>
      </c>
      <c r="F9172">
        <v>17.989999999999998</v>
      </c>
      <c r="G9172">
        <v>215.88</v>
      </c>
      <c r="H9172">
        <v>12</v>
      </c>
      <c r="I9172" t="s">
        <v>24500</v>
      </c>
      <c r="J9172">
        <v>0</v>
      </c>
      <c r="K9172">
        <v>0</v>
      </c>
      <c r="L9172" t="s">
        <v>10767</v>
      </c>
      <c r="N9172" t="s">
        <v>10826</v>
      </c>
      <c r="O9172" t="s">
        <v>10708</v>
      </c>
      <c r="Q9172" t="s">
        <v>10709</v>
      </c>
      <c r="S9172" t="s">
        <v>10827</v>
      </c>
      <c r="T9172">
        <v>43102.456932870402</v>
      </c>
    </row>
    <row r="9173" spans="1:20" x14ac:dyDescent="0.25">
      <c r="A9173" t="s">
        <v>7209</v>
      </c>
      <c r="B9173" t="s">
        <v>24536</v>
      </c>
      <c r="C9173" t="s">
        <v>10681</v>
      </c>
      <c r="D9173" t="s">
        <v>10683</v>
      </c>
      <c r="E9173" t="s">
        <v>10685</v>
      </c>
      <c r="F9173">
        <v>8.99</v>
      </c>
      <c r="G9173">
        <v>107.88</v>
      </c>
      <c r="H9173">
        <v>12</v>
      </c>
      <c r="I9173" t="s">
        <v>24500</v>
      </c>
      <c r="J9173">
        <v>0</v>
      </c>
      <c r="K9173">
        <v>0</v>
      </c>
      <c r="L9173" t="s">
        <v>10831</v>
      </c>
      <c r="N9173" t="s">
        <v>10686</v>
      </c>
      <c r="O9173" t="s">
        <v>10687</v>
      </c>
      <c r="Q9173" t="s">
        <v>10688</v>
      </c>
      <c r="S9173" t="s">
        <v>10689</v>
      </c>
      <c r="T9173">
        <v>43102.456956018497</v>
      </c>
    </row>
    <row r="9174" spans="1:20" x14ac:dyDescent="0.25">
      <c r="A9174" t="s">
        <v>7210</v>
      </c>
      <c r="B9174" t="s">
        <v>24537</v>
      </c>
      <c r="C9174" t="s">
        <v>10681</v>
      </c>
      <c r="D9174" t="s">
        <v>10683</v>
      </c>
      <c r="E9174" t="s">
        <v>10685</v>
      </c>
      <c r="F9174">
        <v>13.99</v>
      </c>
      <c r="G9174">
        <v>167.88</v>
      </c>
      <c r="H9174">
        <v>12</v>
      </c>
      <c r="I9174" t="s">
        <v>24500</v>
      </c>
      <c r="J9174">
        <v>0</v>
      </c>
      <c r="K9174">
        <v>0</v>
      </c>
      <c r="L9174" t="s">
        <v>10833</v>
      </c>
      <c r="N9174" t="s">
        <v>10700</v>
      </c>
      <c r="O9174" t="s">
        <v>10701</v>
      </c>
      <c r="Q9174" t="s">
        <v>10702</v>
      </c>
      <c r="S9174" t="s">
        <v>10703</v>
      </c>
      <c r="T9174">
        <v>43102.456967592603</v>
      </c>
    </row>
    <row r="9175" spans="1:20" x14ac:dyDescent="0.25">
      <c r="A9175" t="s">
        <v>24538</v>
      </c>
      <c r="B9175" t="s">
        <v>24539</v>
      </c>
      <c r="C9175" t="s">
        <v>10691</v>
      </c>
      <c r="D9175" t="s">
        <v>10683</v>
      </c>
      <c r="E9175" t="s">
        <v>10693</v>
      </c>
      <c r="F9175">
        <v>7.19</v>
      </c>
      <c r="G9175">
        <v>86.28</v>
      </c>
      <c r="H9175">
        <v>12</v>
      </c>
      <c r="I9175" t="s">
        <v>24500</v>
      </c>
      <c r="J9175">
        <v>0</v>
      </c>
      <c r="K9175">
        <v>0</v>
      </c>
      <c r="L9175" t="s">
        <v>10840</v>
      </c>
      <c r="N9175" t="s">
        <v>11202</v>
      </c>
      <c r="O9175" t="s">
        <v>10708</v>
      </c>
      <c r="Q9175" t="s">
        <v>10709</v>
      </c>
      <c r="S9175" t="s">
        <v>11203</v>
      </c>
      <c r="T9175">
        <v>43102.456863425898</v>
      </c>
    </row>
    <row r="9176" spans="1:20" x14ac:dyDescent="0.25">
      <c r="A9176" t="s">
        <v>7211</v>
      </c>
      <c r="B9176" t="s">
        <v>24540</v>
      </c>
      <c r="C9176" t="s">
        <v>10681</v>
      </c>
      <c r="D9176" t="s">
        <v>10683</v>
      </c>
      <c r="E9176" t="s">
        <v>10685</v>
      </c>
      <c r="F9176">
        <v>44.49</v>
      </c>
      <c r="G9176">
        <v>266.94</v>
      </c>
      <c r="H9176">
        <v>6</v>
      </c>
      <c r="I9176" t="s">
        <v>24500</v>
      </c>
      <c r="J9176">
        <v>0</v>
      </c>
      <c r="K9176">
        <v>0</v>
      </c>
      <c r="L9176" t="s">
        <v>10840</v>
      </c>
      <c r="N9176" t="s">
        <v>10841</v>
      </c>
      <c r="O9176" t="s">
        <v>10708</v>
      </c>
      <c r="Q9176" t="s">
        <v>10709</v>
      </c>
      <c r="S9176" t="s">
        <v>10842</v>
      </c>
      <c r="T9176">
        <v>43102.456863425898</v>
      </c>
    </row>
    <row r="9177" spans="1:20" x14ac:dyDescent="0.25">
      <c r="A9177" t="s">
        <v>10215</v>
      </c>
      <c r="B9177" t="s">
        <v>24541</v>
      </c>
      <c r="C9177" t="s">
        <v>10751</v>
      </c>
      <c r="D9177" t="s">
        <v>10683</v>
      </c>
      <c r="E9177" t="s">
        <v>10753</v>
      </c>
      <c r="F9177">
        <v>7.79</v>
      </c>
      <c r="G9177">
        <v>93.48</v>
      </c>
      <c r="H9177">
        <v>12</v>
      </c>
      <c r="I9177" t="s">
        <v>24500</v>
      </c>
      <c r="J9177">
        <v>0</v>
      </c>
      <c r="K9177">
        <v>0</v>
      </c>
      <c r="L9177" t="s">
        <v>11451</v>
      </c>
      <c r="N9177" t="s">
        <v>10737</v>
      </c>
      <c r="O9177" t="s">
        <v>10708</v>
      </c>
      <c r="Q9177" t="s">
        <v>10709</v>
      </c>
      <c r="S9177" t="s">
        <v>10738</v>
      </c>
      <c r="T9177">
        <v>43102.456875000003</v>
      </c>
    </row>
    <row r="9178" spans="1:20" x14ac:dyDescent="0.25">
      <c r="A9178" t="s">
        <v>7212</v>
      </c>
      <c r="B9178" t="s">
        <v>24542</v>
      </c>
      <c r="C9178" t="s">
        <v>10681</v>
      </c>
      <c r="D9178" t="s">
        <v>10683</v>
      </c>
      <c r="E9178" t="s">
        <v>10685</v>
      </c>
      <c r="F9178">
        <v>34.99</v>
      </c>
      <c r="G9178">
        <v>419.88</v>
      </c>
      <c r="H9178">
        <v>12</v>
      </c>
      <c r="I9178" t="s">
        <v>24500</v>
      </c>
      <c r="J9178">
        <v>0</v>
      </c>
      <c r="K9178">
        <v>0</v>
      </c>
      <c r="L9178" t="s">
        <v>10755</v>
      </c>
      <c r="N9178" t="s">
        <v>10837</v>
      </c>
      <c r="O9178" t="s">
        <v>10701</v>
      </c>
      <c r="Q9178" t="s">
        <v>10702</v>
      </c>
      <c r="S9178" t="s">
        <v>10838</v>
      </c>
      <c r="T9178">
        <v>43102.456932870402</v>
      </c>
    </row>
    <row r="9179" spans="1:20" x14ac:dyDescent="0.25">
      <c r="A9179" t="s">
        <v>7213</v>
      </c>
      <c r="B9179" t="s">
        <v>24543</v>
      </c>
      <c r="C9179" t="s">
        <v>10681</v>
      </c>
      <c r="D9179" t="s">
        <v>10683</v>
      </c>
      <c r="E9179" t="s">
        <v>10685</v>
      </c>
      <c r="F9179">
        <v>13.99</v>
      </c>
      <c r="G9179">
        <v>167.88</v>
      </c>
      <c r="H9179">
        <v>12</v>
      </c>
      <c r="I9179" t="s">
        <v>24500</v>
      </c>
      <c r="J9179">
        <v>0</v>
      </c>
      <c r="K9179">
        <v>0</v>
      </c>
      <c r="L9179" t="s">
        <v>10791</v>
      </c>
      <c r="N9179" t="s">
        <v>10761</v>
      </c>
      <c r="O9179" t="s">
        <v>10762</v>
      </c>
      <c r="P9179" t="s">
        <v>10708</v>
      </c>
      <c r="Q9179" t="s">
        <v>10763</v>
      </c>
      <c r="R9179" t="s">
        <v>10709</v>
      </c>
      <c r="S9179" t="s">
        <v>10764</v>
      </c>
      <c r="T9179">
        <v>43102.456967592603</v>
      </c>
    </row>
    <row r="9180" spans="1:20" x14ac:dyDescent="0.25">
      <c r="A9180" t="s">
        <v>7214</v>
      </c>
      <c r="B9180" t="s">
        <v>24544</v>
      </c>
      <c r="C9180" t="s">
        <v>10856</v>
      </c>
      <c r="D9180" t="s">
        <v>10683</v>
      </c>
      <c r="E9180" t="s">
        <v>10685</v>
      </c>
      <c r="F9180">
        <v>37.99</v>
      </c>
      <c r="G9180">
        <v>455.88</v>
      </c>
      <c r="H9180">
        <v>12</v>
      </c>
      <c r="I9180" t="s">
        <v>24500</v>
      </c>
      <c r="J9180">
        <v>0</v>
      </c>
      <c r="K9180">
        <v>0</v>
      </c>
      <c r="L9180" t="s">
        <v>10731</v>
      </c>
      <c r="M9180">
        <v>43232</v>
      </c>
      <c r="N9180" t="s">
        <v>10686</v>
      </c>
      <c r="O9180" t="s">
        <v>10687</v>
      </c>
      <c r="Q9180" t="s">
        <v>10688</v>
      </c>
      <c r="S9180" t="s">
        <v>10689</v>
      </c>
      <c r="T9180">
        <v>43102.456875000003</v>
      </c>
    </row>
    <row r="9181" spans="1:20" x14ac:dyDescent="0.25">
      <c r="A9181" t="s">
        <v>7215</v>
      </c>
      <c r="B9181" t="s">
        <v>24545</v>
      </c>
      <c r="C9181" t="s">
        <v>10681</v>
      </c>
      <c r="D9181" t="s">
        <v>10683</v>
      </c>
      <c r="E9181" t="s">
        <v>10685</v>
      </c>
      <c r="F9181">
        <v>19.989999999999998</v>
      </c>
      <c r="G9181">
        <v>239.88</v>
      </c>
      <c r="H9181">
        <v>12</v>
      </c>
      <c r="I9181" t="s">
        <v>24500</v>
      </c>
      <c r="J9181">
        <v>0</v>
      </c>
      <c r="K9181">
        <v>0</v>
      </c>
      <c r="L9181" t="s">
        <v>10858</v>
      </c>
      <c r="N9181" t="s">
        <v>10803</v>
      </c>
      <c r="O9181" t="s">
        <v>10782</v>
      </c>
      <c r="Q9181" t="s">
        <v>10783</v>
      </c>
      <c r="S9181" t="s">
        <v>10804</v>
      </c>
      <c r="T9181">
        <v>43102.457013888903</v>
      </c>
    </row>
    <row r="9182" spans="1:20" x14ac:dyDescent="0.25">
      <c r="A9182" t="s">
        <v>7216</v>
      </c>
      <c r="B9182" t="s">
        <v>24546</v>
      </c>
      <c r="C9182" t="s">
        <v>10681</v>
      </c>
      <c r="D9182" t="s">
        <v>10683</v>
      </c>
      <c r="E9182" t="s">
        <v>10685</v>
      </c>
      <c r="F9182">
        <v>69.989999999999995</v>
      </c>
      <c r="G9182">
        <v>839.88</v>
      </c>
      <c r="H9182">
        <v>12</v>
      </c>
      <c r="I9182" t="s">
        <v>24500</v>
      </c>
      <c r="J9182">
        <v>1</v>
      </c>
      <c r="K9182">
        <v>0</v>
      </c>
      <c r="L9182" t="s">
        <v>10706</v>
      </c>
      <c r="N9182" t="s">
        <v>10694</v>
      </c>
      <c r="O9182" t="s">
        <v>10695</v>
      </c>
      <c r="Q9182" t="s">
        <v>10696</v>
      </c>
      <c r="S9182" t="s">
        <v>10697</v>
      </c>
      <c r="T9182">
        <v>43102.457002314797</v>
      </c>
    </row>
    <row r="9183" spans="1:20" x14ac:dyDescent="0.25">
      <c r="A9183" t="s">
        <v>7217</v>
      </c>
      <c r="B9183" t="s">
        <v>24547</v>
      </c>
      <c r="C9183" t="s">
        <v>10681</v>
      </c>
      <c r="D9183" t="s">
        <v>10683</v>
      </c>
      <c r="E9183" t="s">
        <v>10685</v>
      </c>
      <c r="F9183">
        <v>27.99</v>
      </c>
      <c r="G9183">
        <v>335.88</v>
      </c>
      <c r="H9183">
        <v>12</v>
      </c>
      <c r="I9183" t="s">
        <v>24500</v>
      </c>
      <c r="J9183">
        <v>0</v>
      </c>
      <c r="K9183">
        <v>0</v>
      </c>
      <c r="L9183" t="s">
        <v>10862</v>
      </c>
      <c r="N9183" t="s">
        <v>10781</v>
      </c>
      <c r="O9183" t="s">
        <v>10782</v>
      </c>
      <c r="Q9183" t="s">
        <v>10783</v>
      </c>
      <c r="S9183" t="s">
        <v>10784</v>
      </c>
      <c r="T9183">
        <v>43102.456909722197</v>
      </c>
    </row>
    <row r="9184" spans="1:20" x14ac:dyDescent="0.25">
      <c r="A9184" t="s">
        <v>7218</v>
      </c>
      <c r="B9184" t="s">
        <v>24548</v>
      </c>
      <c r="C9184" t="s">
        <v>10681</v>
      </c>
      <c r="D9184" t="s">
        <v>10683</v>
      </c>
      <c r="E9184" t="s">
        <v>10685</v>
      </c>
      <c r="F9184">
        <v>14.99</v>
      </c>
      <c r="G9184">
        <v>179.88</v>
      </c>
      <c r="H9184">
        <v>12</v>
      </c>
      <c r="I9184" t="s">
        <v>24500</v>
      </c>
      <c r="J9184">
        <v>0</v>
      </c>
      <c r="K9184">
        <v>0</v>
      </c>
      <c r="L9184" t="s">
        <v>10864</v>
      </c>
      <c r="N9184" t="s">
        <v>10803</v>
      </c>
      <c r="O9184" t="s">
        <v>10782</v>
      </c>
      <c r="Q9184" t="s">
        <v>10783</v>
      </c>
      <c r="S9184" t="s">
        <v>10804</v>
      </c>
      <c r="T9184">
        <v>43102.456875000003</v>
      </c>
    </row>
    <row r="9185" spans="1:20" x14ac:dyDescent="0.25">
      <c r="A9185" t="s">
        <v>7219</v>
      </c>
      <c r="B9185" t="s">
        <v>24549</v>
      </c>
      <c r="C9185" t="s">
        <v>10681</v>
      </c>
      <c r="D9185" t="s">
        <v>10683</v>
      </c>
      <c r="E9185" t="s">
        <v>10685</v>
      </c>
      <c r="F9185">
        <v>18.989999999999998</v>
      </c>
      <c r="G9185">
        <v>227.88</v>
      </c>
      <c r="H9185">
        <v>12</v>
      </c>
      <c r="I9185" t="s">
        <v>24500</v>
      </c>
      <c r="J9185">
        <v>6</v>
      </c>
      <c r="K9185">
        <v>0</v>
      </c>
      <c r="L9185" t="s">
        <v>10713</v>
      </c>
      <c r="N9185" t="s">
        <v>10686</v>
      </c>
      <c r="O9185" t="s">
        <v>10687</v>
      </c>
      <c r="Q9185" t="s">
        <v>10688</v>
      </c>
      <c r="S9185" t="s">
        <v>10689</v>
      </c>
      <c r="T9185">
        <v>43102.456875000003</v>
      </c>
    </row>
    <row r="9186" spans="1:20" x14ac:dyDescent="0.25">
      <c r="A9186" t="s">
        <v>7220</v>
      </c>
      <c r="B9186" t="s">
        <v>24550</v>
      </c>
      <c r="C9186" t="s">
        <v>10681</v>
      </c>
      <c r="D9186" t="s">
        <v>10683</v>
      </c>
      <c r="E9186" t="s">
        <v>10685</v>
      </c>
      <c r="F9186">
        <v>51.99</v>
      </c>
      <c r="G9186">
        <v>623.88</v>
      </c>
      <c r="H9186">
        <v>12</v>
      </c>
      <c r="I9186" t="s">
        <v>24500</v>
      </c>
      <c r="J9186">
        <v>12</v>
      </c>
      <c r="K9186">
        <v>0</v>
      </c>
      <c r="L9186" t="s">
        <v>10755</v>
      </c>
      <c r="N9186" t="s">
        <v>10694</v>
      </c>
      <c r="O9186" t="s">
        <v>10695</v>
      </c>
      <c r="Q9186" t="s">
        <v>10696</v>
      </c>
      <c r="S9186" t="s">
        <v>10697</v>
      </c>
      <c r="T9186">
        <v>43102.456932870402</v>
      </c>
    </row>
    <row r="9187" spans="1:20" x14ac:dyDescent="0.25">
      <c r="A9187" t="s">
        <v>7221</v>
      </c>
      <c r="B9187" t="s">
        <v>24551</v>
      </c>
      <c r="C9187" t="s">
        <v>10681</v>
      </c>
      <c r="D9187" t="s">
        <v>10683</v>
      </c>
      <c r="E9187" t="s">
        <v>10685</v>
      </c>
      <c r="F9187">
        <v>19.989999999999998</v>
      </c>
      <c r="G9187">
        <v>239.88</v>
      </c>
      <c r="H9187">
        <v>12</v>
      </c>
      <c r="I9187" t="s">
        <v>24500</v>
      </c>
      <c r="J9187">
        <v>0</v>
      </c>
      <c r="K9187">
        <v>0</v>
      </c>
      <c r="L9187" t="s">
        <v>10767</v>
      </c>
      <c r="N9187" t="s">
        <v>10694</v>
      </c>
      <c r="O9187" t="s">
        <v>10695</v>
      </c>
      <c r="Q9187" t="s">
        <v>10696</v>
      </c>
      <c r="S9187" t="s">
        <v>10697</v>
      </c>
      <c r="T9187">
        <v>43102.456932870402</v>
      </c>
    </row>
    <row r="9188" spans="1:20" x14ac:dyDescent="0.25">
      <c r="A9188" t="s">
        <v>7222</v>
      </c>
      <c r="B9188" t="s">
        <v>24552</v>
      </c>
      <c r="C9188" t="s">
        <v>10681</v>
      </c>
      <c r="D9188" t="s">
        <v>10683</v>
      </c>
      <c r="E9188" t="s">
        <v>10685</v>
      </c>
      <c r="F9188">
        <v>38.99</v>
      </c>
      <c r="G9188">
        <v>467.88</v>
      </c>
      <c r="H9188">
        <v>12</v>
      </c>
      <c r="I9188" t="s">
        <v>24500</v>
      </c>
      <c r="J9188">
        <v>0</v>
      </c>
      <c r="K9188">
        <v>0</v>
      </c>
      <c r="L9188" t="s">
        <v>10713</v>
      </c>
      <c r="N9188" t="s">
        <v>10803</v>
      </c>
      <c r="O9188" t="s">
        <v>10782</v>
      </c>
      <c r="Q9188" t="s">
        <v>10783</v>
      </c>
      <c r="S9188" t="s">
        <v>10804</v>
      </c>
      <c r="T9188">
        <v>43102.456875000003</v>
      </c>
    </row>
    <row r="9189" spans="1:20" x14ac:dyDescent="0.25">
      <c r="A9189" t="s">
        <v>7223</v>
      </c>
      <c r="B9189" t="s">
        <v>24553</v>
      </c>
      <c r="C9189" t="s">
        <v>10681</v>
      </c>
      <c r="D9189" t="s">
        <v>10683</v>
      </c>
      <c r="E9189" t="s">
        <v>10685</v>
      </c>
      <c r="F9189">
        <v>14.99</v>
      </c>
      <c r="G9189">
        <v>179.88</v>
      </c>
      <c r="H9189">
        <v>12</v>
      </c>
      <c r="I9189" t="s">
        <v>24500</v>
      </c>
      <c r="J9189">
        <v>6</v>
      </c>
      <c r="K9189">
        <v>0</v>
      </c>
      <c r="L9189" t="s">
        <v>10713</v>
      </c>
      <c r="N9189" t="s">
        <v>10700</v>
      </c>
      <c r="O9189" t="s">
        <v>10701</v>
      </c>
      <c r="Q9189" t="s">
        <v>10702</v>
      </c>
      <c r="S9189" t="s">
        <v>10703</v>
      </c>
      <c r="T9189">
        <v>43102.456875000003</v>
      </c>
    </row>
    <row r="9190" spans="1:20" x14ac:dyDescent="0.25">
      <c r="A9190" t="s">
        <v>7224</v>
      </c>
      <c r="B9190" t="s">
        <v>24554</v>
      </c>
      <c r="C9190" t="s">
        <v>10681</v>
      </c>
      <c r="D9190" t="s">
        <v>10683</v>
      </c>
      <c r="E9190" t="s">
        <v>10685</v>
      </c>
      <c r="F9190">
        <v>14.99</v>
      </c>
      <c r="G9190">
        <v>179.88</v>
      </c>
      <c r="H9190">
        <v>12</v>
      </c>
      <c r="I9190" t="s">
        <v>24500</v>
      </c>
      <c r="J9190">
        <v>0</v>
      </c>
      <c r="K9190">
        <v>0</v>
      </c>
      <c r="L9190" t="s">
        <v>10692</v>
      </c>
      <c r="N9190" t="s">
        <v>10700</v>
      </c>
      <c r="O9190" t="s">
        <v>10701</v>
      </c>
      <c r="Q9190" t="s">
        <v>10702</v>
      </c>
      <c r="S9190" t="s">
        <v>10703</v>
      </c>
      <c r="T9190">
        <v>43102.456956018497</v>
      </c>
    </row>
    <row r="9191" spans="1:20" x14ac:dyDescent="0.25">
      <c r="A9191" t="s">
        <v>7225</v>
      </c>
      <c r="B9191" t="s">
        <v>24555</v>
      </c>
      <c r="C9191" t="s">
        <v>10681</v>
      </c>
      <c r="D9191" t="s">
        <v>10683</v>
      </c>
      <c r="E9191" t="s">
        <v>10685</v>
      </c>
      <c r="F9191">
        <v>9.49</v>
      </c>
      <c r="G9191">
        <v>113.88</v>
      </c>
      <c r="H9191">
        <v>12</v>
      </c>
      <c r="I9191" t="s">
        <v>24500</v>
      </c>
      <c r="J9191">
        <v>0</v>
      </c>
      <c r="K9191">
        <v>0</v>
      </c>
      <c r="L9191" t="s">
        <v>11988</v>
      </c>
      <c r="N9191" t="s">
        <v>10746</v>
      </c>
      <c r="O9191" t="s">
        <v>10747</v>
      </c>
      <c r="Q9191" t="s">
        <v>10748</v>
      </c>
      <c r="S9191" t="s">
        <v>10749</v>
      </c>
      <c r="T9191">
        <v>43102.456990740699</v>
      </c>
    </row>
    <row r="9192" spans="1:20" x14ac:dyDescent="0.25">
      <c r="A9192" t="s">
        <v>7226</v>
      </c>
      <c r="B9192" t="s">
        <v>24556</v>
      </c>
      <c r="C9192" t="s">
        <v>10681</v>
      </c>
      <c r="D9192" t="s">
        <v>10683</v>
      </c>
      <c r="E9192" t="s">
        <v>10685</v>
      </c>
      <c r="F9192">
        <v>26.99</v>
      </c>
      <c r="G9192">
        <v>323.88</v>
      </c>
      <c r="H9192">
        <v>12</v>
      </c>
      <c r="I9192" t="s">
        <v>24500</v>
      </c>
      <c r="J9192">
        <v>0</v>
      </c>
      <c r="K9192">
        <v>0</v>
      </c>
      <c r="L9192" t="s">
        <v>10831</v>
      </c>
      <c r="N9192" t="s">
        <v>10902</v>
      </c>
      <c r="O9192" t="s">
        <v>10708</v>
      </c>
      <c r="Q9192" t="s">
        <v>10709</v>
      </c>
      <c r="S9192" t="s">
        <v>10903</v>
      </c>
      <c r="T9192">
        <v>43102.456956018497</v>
      </c>
    </row>
    <row r="9193" spans="1:20" x14ac:dyDescent="0.25">
      <c r="A9193" t="s">
        <v>24557</v>
      </c>
      <c r="B9193" t="s">
        <v>24558</v>
      </c>
      <c r="C9193" t="s">
        <v>10751</v>
      </c>
      <c r="D9193" t="s">
        <v>10683</v>
      </c>
      <c r="E9193" t="s">
        <v>10753</v>
      </c>
      <c r="F9193">
        <v>12.99</v>
      </c>
      <c r="G9193">
        <v>155.88</v>
      </c>
      <c r="H9193">
        <v>12</v>
      </c>
      <c r="I9193" t="s">
        <v>24500</v>
      </c>
      <c r="J9193">
        <v>0</v>
      </c>
      <c r="K9193">
        <v>0</v>
      </c>
      <c r="L9193" t="s">
        <v>10731</v>
      </c>
      <c r="N9193" t="s">
        <v>10746</v>
      </c>
      <c r="O9193" t="s">
        <v>10747</v>
      </c>
      <c r="Q9193" t="s">
        <v>10748</v>
      </c>
      <c r="S9193" t="s">
        <v>10749</v>
      </c>
      <c r="T9193">
        <v>43102.456875000003</v>
      </c>
    </row>
    <row r="9194" spans="1:20" x14ac:dyDescent="0.25">
      <c r="A9194" t="s">
        <v>7227</v>
      </c>
      <c r="B9194" t="s">
        <v>24559</v>
      </c>
      <c r="C9194" t="s">
        <v>10681</v>
      </c>
      <c r="D9194" t="s">
        <v>10683</v>
      </c>
      <c r="E9194" t="s">
        <v>10685</v>
      </c>
      <c r="F9194">
        <v>19.989999999999998</v>
      </c>
      <c r="G9194">
        <v>239.88</v>
      </c>
      <c r="H9194">
        <v>12</v>
      </c>
      <c r="I9194" t="s">
        <v>24500</v>
      </c>
      <c r="J9194">
        <v>0</v>
      </c>
      <c r="K9194">
        <v>0</v>
      </c>
      <c r="L9194" t="s">
        <v>10731</v>
      </c>
      <c r="N9194" t="s">
        <v>10746</v>
      </c>
      <c r="O9194" t="s">
        <v>10747</v>
      </c>
      <c r="Q9194" t="s">
        <v>10748</v>
      </c>
      <c r="S9194" t="s">
        <v>10749</v>
      </c>
      <c r="T9194">
        <v>43102.456875000003</v>
      </c>
    </row>
    <row r="9195" spans="1:20" x14ac:dyDescent="0.25">
      <c r="A9195" t="s">
        <v>7228</v>
      </c>
      <c r="B9195" t="s">
        <v>24560</v>
      </c>
      <c r="C9195" t="s">
        <v>10681</v>
      </c>
      <c r="D9195" t="s">
        <v>10683</v>
      </c>
      <c r="E9195" t="s">
        <v>10685</v>
      </c>
      <c r="F9195">
        <v>9.49</v>
      </c>
      <c r="G9195">
        <v>113.88</v>
      </c>
      <c r="H9195">
        <v>12</v>
      </c>
      <c r="I9195" t="s">
        <v>24500</v>
      </c>
      <c r="J9195">
        <v>0</v>
      </c>
      <c r="K9195">
        <v>0</v>
      </c>
      <c r="L9195" t="s">
        <v>10831</v>
      </c>
      <c r="N9195" t="s">
        <v>10746</v>
      </c>
      <c r="O9195" t="s">
        <v>10747</v>
      </c>
      <c r="Q9195" t="s">
        <v>10748</v>
      </c>
      <c r="S9195" t="s">
        <v>10749</v>
      </c>
      <c r="T9195">
        <v>43102.456956018497</v>
      </c>
    </row>
    <row r="9196" spans="1:20" x14ac:dyDescent="0.25">
      <c r="A9196" t="s">
        <v>24561</v>
      </c>
      <c r="B9196" t="s">
        <v>24562</v>
      </c>
      <c r="C9196" t="s">
        <v>10691</v>
      </c>
      <c r="D9196" t="s">
        <v>10683</v>
      </c>
      <c r="E9196" t="s">
        <v>10693</v>
      </c>
      <c r="F9196">
        <v>14.99</v>
      </c>
      <c r="G9196">
        <v>179.88</v>
      </c>
      <c r="H9196">
        <v>12</v>
      </c>
      <c r="I9196" t="s">
        <v>24500</v>
      </c>
      <c r="J9196">
        <v>4</v>
      </c>
      <c r="K9196">
        <v>0</v>
      </c>
      <c r="L9196" t="s">
        <v>10758</v>
      </c>
      <c r="N9196" t="s">
        <v>10686</v>
      </c>
      <c r="O9196" t="s">
        <v>10687</v>
      </c>
      <c r="Q9196" t="s">
        <v>10688</v>
      </c>
      <c r="S9196" t="s">
        <v>10689</v>
      </c>
      <c r="T9196">
        <v>43109.404224537</v>
      </c>
    </row>
    <row r="9197" spans="1:20" x14ac:dyDescent="0.25">
      <c r="A9197" t="s">
        <v>7229</v>
      </c>
      <c r="B9197" t="s">
        <v>24563</v>
      </c>
      <c r="C9197" t="s">
        <v>10681</v>
      </c>
      <c r="D9197" t="s">
        <v>10683</v>
      </c>
      <c r="E9197" t="s">
        <v>10685</v>
      </c>
      <c r="F9197">
        <v>39.99</v>
      </c>
      <c r="G9197">
        <v>479.88</v>
      </c>
      <c r="H9197">
        <v>12</v>
      </c>
      <c r="I9197" t="s">
        <v>24500</v>
      </c>
      <c r="J9197">
        <v>6</v>
      </c>
      <c r="K9197">
        <v>0</v>
      </c>
      <c r="L9197" t="s">
        <v>10731</v>
      </c>
      <c r="N9197" t="s">
        <v>10700</v>
      </c>
      <c r="O9197" t="s">
        <v>10701</v>
      </c>
      <c r="Q9197" t="s">
        <v>10702</v>
      </c>
      <c r="S9197" t="s">
        <v>10703</v>
      </c>
      <c r="T9197">
        <v>43102.456875000003</v>
      </c>
    </row>
    <row r="9198" spans="1:20" x14ac:dyDescent="0.25">
      <c r="A9198" t="s">
        <v>7230</v>
      </c>
      <c r="B9198" t="s">
        <v>24564</v>
      </c>
      <c r="C9198" t="s">
        <v>10681</v>
      </c>
      <c r="D9198" t="s">
        <v>10683</v>
      </c>
      <c r="E9198" t="s">
        <v>10685</v>
      </c>
      <c r="F9198">
        <v>24.99</v>
      </c>
      <c r="G9198">
        <v>299.88</v>
      </c>
      <c r="H9198">
        <v>12</v>
      </c>
      <c r="I9198" t="s">
        <v>24500</v>
      </c>
      <c r="J9198">
        <v>0</v>
      </c>
      <c r="K9198">
        <v>0</v>
      </c>
      <c r="L9198" t="s">
        <v>10918</v>
      </c>
      <c r="N9198" t="s">
        <v>10803</v>
      </c>
      <c r="O9198" t="s">
        <v>10782</v>
      </c>
      <c r="Q9198" t="s">
        <v>10783</v>
      </c>
      <c r="S9198" t="s">
        <v>10804</v>
      </c>
      <c r="T9198">
        <v>43102.456967592603</v>
      </c>
    </row>
    <row r="9199" spans="1:20" x14ac:dyDescent="0.25">
      <c r="A9199" t="s">
        <v>24565</v>
      </c>
      <c r="B9199" t="s">
        <v>24566</v>
      </c>
      <c r="C9199" t="s">
        <v>10691</v>
      </c>
      <c r="D9199" t="s">
        <v>10683</v>
      </c>
      <c r="E9199" t="s">
        <v>10693</v>
      </c>
      <c r="F9199">
        <v>25.99</v>
      </c>
      <c r="G9199">
        <v>311.88</v>
      </c>
      <c r="H9199">
        <v>12</v>
      </c>
      <c r="I9199" t="s">
        <v>24500</v>
      </c>
      <c r="J9199">
        <v>1</v>
      </c>
      <c r="K9199">
        <v>0</v>
      </c>
      <c r="L9199" t="s">
        <v>10758</v>
      </c>
      <c r="N9199" t="s">
        <v>10700</v>
      </c>
      <c r="O9199" t="s">
        <v>10701</v>
      </c>
      <c r="Q9199" t="s">
        <v>10702</v>
      </c>
      <c r="S9199" t="s">
        <v>10703</v>
      </c>
      <c r="T9199">
        <v>43109.404224537</v>
      </c>
    </row>
    <row r="9200" spans="1:20" x14ac:dyDescent="0.25">
      <c r="A9200" t="s">
        <v>24567</v>
      </c>
      <c r="B9200" t="s">
        <v>24568</v>
      </c>
      <c r="C9200" t="s">
        <v>10691</v>
      </c>
      <c r="D9200" t="s">
        <v>10683</v>
      </c>
      <c r="E9200" t="s">
        <v>10693</v>
      </c>
      <c r="F9200">
        <v>10.99</v>
      </c>
      <c r="G9200">
        <v>131.88</v>
      </c>
      <c r="H9200">
        <v>12</v>
      </c>
      <c r="I9200" t="s">
        <v>24500</v>
      </c>
      <c r="J9200">
        <v>0</v>
      </c>
      <c r="K9200">
        <v>0</v>
      </c>
      <c r="L9200" t="s">
        <v>10758</v>
      </c>
      <c r="N9200" t="s">
        <v>10941</v>
      </c>
      <c r="O9200" t="s">
        <v>10708</v>
      </c>
      <c r="Q9200" t="s">
        <v>10709</v>
      </c>
      <c r="S9200" t="s">
        <v>10942</v>
      </c>
      <c r="T9200">
        <v>43109.404224537</v>
      </c>
    </row>
    <row r="9201" spans="1:20" x14ac:dyDescent="0.25">
      <c r="A9201" t="s">
        <v>24569</v>
      </c>
      <c r="B9201" t="s">
        <v>24570</v>
      </c>
      <c r="C9201" t="s">
        <v>10691</v>
      </c>
      <c r="D9201" t="s">
        <v>10683</v>
      </c>
      <c r="E9201" t="s">
        <v>10693</v>
      </c>
      <c r="F9201">
        <v>8.7899999999999991</v>
      </c>
      <c r="G9201">
        <v>105.48</v>
      </c>
      <c r="H9201">
        <v>12</v>
      </c>
      <c r="I9201" t="s">
        <v>24500</v>
      </c>
      <c r="J9201">
        <v>3</v>
      </c>
      <c r="K9201">
        <v>0</v>
      </c>
      <c r="L9201" t="s">
        <v>10918</v>
      </c>
      <c r="N9201" t="s">
        <v>10803</v>
      </c>
      <c r="O9201" t="s">
        <v>10782</v>
      </c>
      <c r="Q9201" t="s">
        <v>10783</v>
      </c>
      <c r="S9201" t="s">
        <v>10804</v>
      </c>
      <c r="T9201">
        <v>43102.456967592603</v>
      </c>
    </row>
    <row r="9202" spans="1:20" x14ac:dyDescent="0.25">
      <c r="A9202" t="s">
        <v>7231</v>
      </c>
      <c r="B9202" t="s">
        <v>24571</v>
      </c>
      <c r="C9202" t="s">
        <v>10681</v>
      </c>
      <c r="D9202" t="s">
        <v>10683</v>
      </c>
      <c r="E9202" t="s">
        <v>10685</v>
      </c>
      <c r="F9202">
        <v>27.99</v>
      </c>
      <c r="G9202">
        <v>335.88</v>
      </c>
      <c r="H9202">
        <v>12</v>
      </c>
      <c r="I9202" t="s">
        <v>24500</v>
      </c>
      <c r="J9202">
        <v>0</v>
      </c>
      <c r="K9202">
        <v>0</v>
      </c>
      <c r="L9202" t="s">
        <v>10918</v>
      </c>
      <c r="N9202" t="s">
        <v>10803</v>
      </c>
      <c r="O9202" t="s">
        <v>10782</v>
      </c>
      <c r="Q9202" t="s">
        <v>10783</v>
      </c>
      <c r="S9202" t="s">
        <v>10804</v>
      </c>
      <c r="T9202">
        <v>43102.456967592603</v>
      </c>
    </row>
    <row r="9203" spans="1:20" x14ac:dyDescent="0.25">
      <c r="A9203" t="s">
        <v>24572</v>
      </c>
      <c r="B9203" t="s">
        <v>24573</v>
      </c>
      <c r="C9203" t="s">
        <v>10691</v>
      </c>
      <c r="D9203" t="s">
        <v>10683</v>
      </c>
      <c r="E9203" t="s">
        <v>10693</v>
      </c>
      <c r="F9203">
        <v>5.24</v>
      </c>
      <c r="G9203">
        <v>62.88</v>
      </c>
      <c r="H9203">
        <v>12</v>
      </c>
      <c r="I9203" t="s">
        <v>24500</v>
      </c>
      <c r="J9203">
        <v>4</v>
      </c>
      <c r="K9203">
        <v>0</v>
      </c>
      <c r="L9203" t="s">
        <v>10758</v>
      </c>
      <c r="N9203" t="s">
        <v>10874</v>
      </c>
      <c r="O9203" t="s">
        <v>10701</v>
      </c>
      <c r="P9203" t="s">
        <v>10708</v>
      </c>
      <c r="Q9203" t="s">
        <v>10702</v>
      </c>
      <c r="R9203" t="s">
        <v>10709</v>
      </c>
      <c r="S9203" t="s">
        <v>10875</v>
      </c>
      <c r="T9203">
        <v>43109.404224537</v>
      </c>
    </row>
    <row r="9204" spans="1:20" x14ac:dyDescent="0.25">
      <c r="A9204" t="s">
        <v>7232</v>
      </c>
      <c r="B9204" t="s">
        <v>24574</v>
      </c>
      <c r="C9204" t="s">
        <v>10681</v>
      </c>
      <c r="D9204" t="s">
        <v>10683</v>
      </c>
      <c r="E9204" t="s">
        <v>10685</v>
      </c>
      <c r="F9204">
        <v>47.99</v>
      </c>
      <c r="G9204">
        <v>287.94</v>
      </c>
      <c r="H9204">
        <v>6</v>
      </c>
      <c r="I9204" t="s">
        <v>24500</v>
      </c>
      <c r="J9204">
        <v>9</v>
      </c>
      <c r="K9204">
        <v>0</v>
      </c>
      <c r="L9204" t="s">
        <v>10731</v>
      </c>
      <c r="N9204" t="s">
        <v>10700</v>
      </c>
      <c r="O9204" t="s">
        <v>10701</v>
      </c>
      <c r="Q9204" t="s">
        <v>10702</v>
      </c>
      <c r="S9204" t="s">
        <v>10703</v>
      </c>
      <c r="T9204">
        <v>43102.456875000003</v>
      </c>
    </row>
    <row r="9205" spans="1:20" x14ac:dyDescent="0.25">
      <c r="A9205" t="s">
        <v>24575</v>
      </c>
      <c r="B9205" t="s">
        <v>24576</v>
      </c>
      <c r="C9205" t="s">
        <v>10691</v>
      </c>
      <c r="D9205" t="s">
        <v>10683</v>
      </c>
      <c r="E9205" t="s">
        <v>10693</v>
      </c>
      <c r="F9205">
        <v>4.99</v>
      </c>
      <c r="G9205">
        <v>59.88</v>
      </c>
      <c r="H9205">
        <v>12</v>
      </c>
      <c r="I9205" t="s">
        <v>24500</v>
      </c>
      <c r="J9205">
        <v>0</v>
      </c>
      <c r="K9205">
        <v>0</v>
      </c>
      <c r="L9205" t="s">
        <v>10758</v>
      </c>
      <c r="N9205" t="s">
        <v>10686</v>
      </c>
      <c r="O9205" t="s">
        <v>10687</v>
      </c>
      <c r="Q9205" t="s">
        <v>10688</v>
      </c>
      <c r="S9205" t="s">
        <v>10689</v>
      </c>
      <c r="T9205">
        <v>43109.404224537</v>
      </c>
    </row>
    <row r="9206" spans="1:20" x14ac:dyDescent="0.25">
      <c r="A9206" t="s">
        <v>24577</v>
      </c>
      <c r="B9206" t="s">
        <v>24578</v>
      </c>
      <c r="C9206" t="s">
        <v>10691</v>
      </c>
      <c r="D9206" t="s">
        <v>10683</v>
      </c>
      <c r="E9206" t="s">
        <v>10693</v>
      </c>
      <c r="F9206">
        <v>13.49</v>
      </c>
      <c r="G9206">
        <v>161.88</v>
      </c>
      <c r="H9206">
        <v>12</v>
      </c>
      <c r="I9206" t="s">
        <v>24500</v>
      </c>
      <c r="J9206">
        <v>0</v>
      </c>
      <c r="K9206">
        <v>0</v>
      </c>
      <c r="L9206" t="s">
        <v>10758</v>
      </c>
      <c r="N9206" t="s">
        <v>10700</v>
      </c>
      <c r="O9206" t="s">
        <v>10701</v>
      </c>
      <c r="Q9206" t="s">
        <v>10702</v>
      </c>
      <c r="S9206" t="s">
        <v>10703</v>
      </c>
      <c r="T9206">
        <v>43109.404224537</v>
      </c>
    </row>
    <row r="9207" spans="1:20" x14ac:dyDescent="0.25">
      <c r="A9207" t="s">
        <v>7233</v>
      </c>
      <c r="B9207" t="s">
        <v>24579</v>
      </c>
      <c r="C9207" t="s">
        <v>10681</v>
      </c>
      <c r="D9207" t="s">
        <v>10683</v>
      </c>
      <c r="E9207" t="s">
        <v>10685</v>
      </c>
      <c r="F9207">
        <v>64.989999999999995</v>
      </c>
      <c r="G9207">
        <v>389.94</v>
      </c>
      <c r="H9207">
        <v>6</v>
      </c>
      <c r="I9207" t="s">
        <v>24500</v>
      </c>
      <c r="J9207">
        <v>0</v>
      </c>
      <c r="K9207">
        <v>0</v>
      </c>
      <c r="L9207" t="s">
        <v>10918</v>
      </c>
      <c r="N9207" t="s">
        <v>10732</v>
      </c>
      <c r="O9207" t="s">
        <v>10687</v>
      </c>
      <c r="Q9207" t="s">
        <v>10688</v>
      </c>
      <c r="S9207" t="s">
        <v>10733</v>
      </c>
      <c r="T9207">
        <v>43102.456967592603</v>
      </c>
    </row>
    <row r="9208" spans="1:20" x14ac:dyDescent="0.25">
      <c r="A9208" t="s">
        <v>7234</v>
      </c>
      <c r="B9208" t="s">
        <v>24580</v>
      </c>
      <c r="C9208" t="s">
        <v>10681</v>
      </c>
      <c r="D9208" t="s">
        <v>10683</v>
      </c>
      <c r="E9208" t="s">
        <v>10685</v>
      </c>
      <c r="F9208">
        <v>41.99</v>
      </c>
      <c r="G9208">
        <v>503.88</v>
      </c>
      <c r="H9208">
        <v>12</v>
      </c>
      <c r="I9208" t="s">
        <v>24500</v>
      </c>
      <c r="J9208">
        <v>0</v>
      </c>
      <c r="K9208">
        <v>0</v>
      </c>
      <c r="L9208" t="s">
        <v>10713</v>
      </c>
      <c r="N9208" t="s">
        <v>10803</v>
      </c>
      <c r="O9208" t="s">
        <v>10782</v>
      </c>
      <c r="Q9208" t="s">
        <v>10783</v>
      </c>
      <c r="S9208" t="s">
        <v>10804</v>
      </c>
      <c r="T9208">
        <v>43102.456875000003</v>
      </c>
    </row>
    <row r="9209" spans="1:20" x14ac:dyDescent="0.25">
      <c r="A9209" t="s">
        <v>7235</v>
      </c>
      <c r="B9209" t="s">
        <v>24581</v>
      </c>
      <c r="C9209" t="s">
        <v>10681</v>
      </c>
      <c r="D9209" t="s">
        <v>10683</v>
      </c>
      <c r="E9209" t="s">
        <v>10685</v>
      </c>
      <c r="F9209">
        <v>13.99</v>
      </c>
      <c r="G9209">
        <v>167.88</v>
      </c>
      <c r="H9209">
        <v>12</v>
      </c>
      <c r="I9209" t="s">
        <v>24500</v>
      </c>
      <c r="J9209">
        <v>0</v>
      </c>
      <c r="K9209">
        <v>0</v>
      </c>
      <c r="L9209" t="s">
        <v>10760</v>
      </c>
      <c r="N9209" t="s">
        <v>10700</v>
      </c>
      <c r="O9209" t="s">
        <v>10701</v>
      </c>
      <c r="Q9209" t="s">
        <v>10702</v>
      </c>
      <c r="S9209" t="s">
        <v>10703</v>
      </c>
      <c r="T9209">
        <v>43102.456898148099</v>
      </c>
    </row>
    <row r="9210" spans="1:20" x14ac:dyDescent="0.25">
      <c r="A9210" t="s">
        <v>7236</v>
      </c>
      <c r="B9210" t="s">
        <v>24582</v>
      </c>
      <c r="C9210" t="s">
        <v>10681</v>
      </c>
      <c r="D9210" t="s">
        <v>10683</v>
      </c>
      <c r="E9210" t="s">
        <v>10685</v>
      </c>
      <c r="F9210">
        <v>17.489999999999998</v>
      </c>
      <c r="G9210">
        <v>209.88</v>
      </c>
      <c r="H9210">
        <v>12</v>
      </c>
      <c r="I9210" t="s">
        <v>24500</v>
      </c>
      <c r="J9210">
        <v>0</v>
      </c>
      <c r="K9210">
        <v>0</v>
      </c>
      <c r="L9210" t="s">
        <v>10840</v>
      </c>
      <c r="N9210" t="s">
        <v>10686</v>
      </c>
      <c r="O9210" t="s">
        <v>10687</v>
      </c>
      <c r="Q9210" t="s">
        <v>10688</v>
      </c>
      <c r="S9210" t="s">
        <v>10689</v>
      </c>
      <c r="T9210">
        <v>43102.456863425898</v>
      </c>
    </row>
    <row r="9211" spans="1:20" x14ac:dyDescent="0.25">
      <c r="A9211" t="s">
        <v>7237</v>
      </c>
      <c r="B9211" t="s">
        <v>24583</v>
      </c>
      <c r="C9211" t="s">
        <v>10681</v>
      </c>
      <c r="D9211" t="s">
        <v>10683</v>
      </c>
      <c r="E9211" t="s">
        <v>10685</v>
      </c>
      <c r="F9211">
        <v>18.989999999999998</v>
      </c>
      <c r="G9211">
        <v>227.88</v>
      </c>
      <c r="H9211">
        <v>12</v>
      </c>
      <c r="I9211" t="s">
        <v>24500</v>
      </c>
      <c r="J9211">
        <v>0</v>
      </c>
      <c r="K9211">
        <v>0</v>
      </c>
      <c r="L9211" t="s">
        <v>11000</v>
      </c>
      <c r="N9211" t="s">
        <v>10837</v>
      </c>
      <c r="O9211" t="s">
        <v>10701</v>
      </c>
      <c r="Q9211" t="s">
        <v>10702</v>
      </c>
      <c r="S9211" t="s">
        <v>10838</v>
      </c>
      <c r="T9211">
        <v>43102.456990740699</v>
      </c>
    </row>
    <row r="9212" spans="1:20" x14ac:dyDescent="0.25">
      <c r="A9212" t="s">
        <v>24584</v>
      </c>
      <c r="B9212" t="s">
        <v>24585</v>
      </c>
      <c r="C9212" t="s">
        <v>10751</v>
      </c>
      <c r="D9212" t="s">
        <v>10683</v>
      </c>
      <c r="E9212" t="s">
        <v>10753</v>
      </c>
      <c r="F9212">
        <v>6.59</v>
      </c>
      <c r="G9212">
        <v>79.08</v>
      </c>
      <c r="H9212">
        <v>12</v>
      </c>
      <c r="I9212" t="s">
        <v>24500</v>
      </c>
      <c r="J9212">
        <v>0</v>
      </c>
      <c r="K9212">
        <v>0</v>
      </c>
      <c r="L9212" t="s">
        <v>10758</v>
      </c>
      <c r="N9212" t="s">
        <v>10837</v>
      </c>
      <c r="O9212" t="s">
        <v>10701</v>
      </c>
      <c r="Q9212" t="s">
        <v>10702</v>
      </c>
      <c r="S9212" t="s">
        <v>10838</v>
      </c>
      <c r="T9212">
        <v>43109.404224537</v>
      </c>
    </row>
    <row r="9213" spans="1:20" x14ac:dyDescent="0.25">
      <c r="A9213" t="s">
        <v>7238</v>
      </c>
      <c r="B9213" t="s">
        <v>24586</v>
      </c>
      <c r="C9213" t="s">
        <v>10681</v>
      </c>
      <c r="D9213" t="s">
        <v>10683</v>
      </c>
      <c r="E9213" t="s">
        <v>10685</v>
      </c>
      <c r="F9213">
        <v>13.99</v>
      </c>
      <c r="G9213">
        <v>167.88</v>
      </c>
      <c r="H9213">
        <v>12</v>
      </c>
      <c r="I9213" t="s">
        <v>24500</v>
      </c>
      <c r="J9213">
        <v>0</v>
      </c>
      <c r="K9213">
        <v>0</v>
      </c>
      <c r="L9213" t="s">
        <v>10791</v>
      </c>
      <c r="N9213" t="s">
        <v>10700</v>
      </c>
      <c r="O9213" t="s">
        <v>10701</v>
      </c>
      <c r="Q9213" t="s">
        <v>10702</v>
      </c>
      <c r="S9213" t="s">
        <v>10703</v>
      </c>
      <c r="T9213">
        <v>43102.456967592603</v>
      </c>
    </row>
    <row r="9214" spans="1:20" x14ac:dyDescent="0.25">
      <c r="A9214" t="s">
        <v>10216</v>
      </c>
      <c r="B9214" t="s">
        <v>24587</v>
      </c>
      <c r="C9214" t="s">
        <v>10751</v>
      </c>
      <c r="D9214" t="s">
        <v>10683</v>
      </c>
      <c r="E9214" t="s">
        <v>10753</v>
      </c>
      <c r="F9214">
        <v>13.49</v>
      </c>
      <c r="G9214">
        <v>161.88</v>
      </c>
      <c r="H9214">
        <v>12</v>
      </c>
      <c r="I9214" t="s">
        <v>24500</v>
      </c>
      <c r="J9214">
        <v>0</v>
      </c>
      <c r="K9214">
        <v>0</v>
      </c>
      <c r="L9214" t="s">
        <v>10791</v>
      </c>
      <c r="N9214" t="s">
        <v>10700</v>
      </c>
      <c r="O9214" t="s">
        <v>10701</v>
      </c>
      <c r="Q9214" t="s">
        <v>10702</v>
      </c>
      <c r="S9214" t="s">
        <v>10703</v>
      </c>
      <c r="T9214">
        <v>43102.456967592603</v>
      </c>
    </row>
    <row r="9215" spans="1:20" x14ac:dyDescent="0.25">
      <c r="A9215" t="s">
        <v>7239</v>
      </c>
      <c r="B9215" t="s">
        <v>24588</v>
      </c>
      <c r="C9215" t="s">
        <v>10681</v>
      </c>
      <c r="D9215" t="s">
        <v>10683</v>
      </c>
      <c r="E9215" t="s">
        <v>10685</v>
      </c>
      <c r="F9215">
        <v>5.99</v>
      </c>
      <c r="G9215">
        <v>71.88</v>
      </c>
      <c r="H9215">
        <v>12</v>
      </c>
      <c r="I9215" t="s">
        <v>24500</v>
      </c>
      <c r="J9215">
        <v>0</v>
      </c>
      <c r="K9215">
        <v>0</v>
      </c>
      <c r="L9215" t="s">
        <v>10736</v>
      </c>
      <c r="N9215" t="s">
        <v>10700</v>
      </c>
      <c r="O9215" t="s">
        <v>10701</v>
      </c>
      <c r="Q9215" t="s">
        <v>10702</v>
      </c>
      <c r="S9215" t="s">
        <v>10703</v>
      </c>
      <c r="T9215">
        <v>43102.457013888903</v>
      </c>
    </row>
    <row r="9216" spans="1:20" x14ac:dyDescent="0.25">
      <c r="A9216" t="s">
        <v>24589</v>
      </c>
      <c r="B9216" t="s">
        <v>24590</v>
      </c>
      <c r="C9216" t="s">
        <v>10691</v>
      </c>
      <c r="D9216" t="s">
        <v>10683</v>
      </c>
      <c r="E9216" t="s">
        <v>10693</v>
      </c>
      <c r="F9216">
        <v>17.989999999999998</v>
      </c>
      <c r="G9216">
        <v>215.88</v>
      </c>
      <c r="H9216">
        <v>12</v>
      </c>
      <c r="I9216" t="s">
        <v>24500</v>
      </c>
      <c r="J9216">
        <v>0</v>
      </c>
      <c r="K9216">
        <v>0</v>
      </c>
      <c r="L9216" t="s">
        <v>10916</v>
      </c>
      <c r="N9216" t="s">
        <v>10837</v>
      </c>
      <c r="O9216" t="s">
        <v>10701</v>
      </c>
      <c r="Q9216" t="s">
        <v>10702</v>
      </c>
      <c r="S9216" t="s">
        <v>10838</v>
      </c>
      <c r="T9216">
        <v>43102.456909722197</v>
      </c>
    </row>
    <row r="9217" spans="1:20" x14ac:dyDescent="0.25">
      <c r="A9217" t="s">
        <v>7240</v>
      </c>
      <c r="B9217" t="s">
        <v>24591</v>
      </c>
      <c r="C9217" t="s">
        <v>10681</v>
      </c>
      <c r="D9217" t="s">
        <v>10683</v>
      </c>
      <c r="E9217" t="s">
        <v>10685</v>
      </c>
      <c r="F9217">
        <v>18.989999999999998</v>
      </c>
      <c r="G9217">
        <v>227.88</v>
      </c>
      <c r="H9217">
        <v>12</v>
      </c>
      <c r="I9217" t="s">
        <v>24500</v>
      </c>
      <c r="J9217">
        <v>0</v>
      </c>
      <c r="K9217">
        <v>0</v>
      </c>
      <c r="L9217" t="s">
        <v>10916</v>
      </c>
      <c r="N9217" t="s">
        <v>10837</v>
      </c>
      <c r="O9217" t="s">
        <v>10701</v>
      </c>
      <c r="Q9217" t="s">
        <v>10702</v>
      </c>
      <c r="S9217" t="s">
        <v>10838</v>
      </c>
      <c r="T9217">
        <v>43102.456909722197</v>
      </c>
    </row>
    <row r="9218" spans="1:20" x14ac:dyDescent="0.25">
      <c r="A9218" t="s">
        <v>7241</v>
      </c>
      <c r="B9218" t="s">
        <v>24592</v>
      </c>
      <c r="C9218" t="s">
        <v>10681</v>
      </c>
      <c r="D9218" t="s">
        <v>10683</v>
      </c>
      <c r="E9218" t="s">
        <v>10685</v>
      </c>
      <c r="F9218">
        <v>16.989999999999998</v>
      </c>
      <c r="G9218">
        <v>203.88</v>
      </c>
      <c r="H9218">
        <v>12</v>
      </c>
      <c r="I9218" t="s">
        <v>24500</v>
      </c>
      <c r="J9218">
        <v>0</v>
      </c>
      <c r="K9218">
        <v>0</v>
      </c>
      <c r="L9218" t="s">
        <v>10717</v>
      </c>
      <c r="N9218" t="s">
        <v>10700</v>
      </c>
      <c r="O9218" t="s">
        <v>10701</v>
      </c>
      <c r="Q9218" t="s">
        <v>10702</v>
      </c>
      <c r="S9218" t="s">
        <v>10703</v>
      </c>
      <c r="T9218">
        <v>43102.456921296303</v>
      </c>
    </row>
    <row r="9219" spans="1:20" x14ac:dyDescent="0.25">
      <c r="A9219" t="s">
        <v>7242</v>
      </c>
      <c r="B9219" t="s">
        <v>24593</v>
      </c>
      <c r="C9219" t="s">
        <v>10751</v>
      </c>
      <c r="D9219" t="s">
        <v>10683</v>
      </c>
      <c r="E9219" t="s">
        <v>10836</v>
      </c>
      <c r="F9219">
        <v>7.49</v>
      </c>
      <c r="G9219">
        <v>89.88</v>
      </c>
      <c r="H9219">
        <v>12</v>
      </c>
      <c r="I9219" t="s">
        <v>24500</v>
      </c>
      <c r="J9219">
        <v>0</v>
      </c>
      <c r="K9219">
        <v>0</v>
      </c>
      <c r="L9219" t="s">
        <v>10831</v>
      </c>
      <c r="N9219" t="s">
        <v>10746</v>
      </c>
      <c r="O9219" t="s">
        <v>10747</v>
      </c>
      <c r="Q9219" t="s">
        <v>10748</v>
      </c>
      <c r="S9219" t="s">
        <v>10749</v>
      </c>
      <c r="T9219">
        <v>43102.456956018497</v>
      </c>
    </row>
    <row r="9220" spans="1:20" x14ac:dyDescent="0.25">
      <c r="A9220" t="s">
        <v>7243</v>
      </c>
      <c r="B9220" t="s">
        <v>24594</v>
      </c>
      <c r="C9220" t="s">
        <v>10681</v>
      </c>
      <c r="D9220" t="s">
        <v>10683</v>
      </c>
      <c r="E9220" t="s">
        <v>10685</v>
      </c>
      <c r="F9220">
        <v>33.49</v>
      </c>
      <c r="G9220">
        <v>401.88</v>
      </c>
      <c r="H9220">
        <v>12</v>
      </c>
      <c r="I9220" t="s">
        <v>24500</v>
      </c>
      <c r="J9220">
        <v>4</v>
      </c>
      <c r="K9220">
        <v>0</v>
      </c>
      <c r="L9220" t="s">
        <v>10918</v>
      </c>
      <c r="N9220" t="s">
        <v>10732</v>
      </c>
      <c r="O9220" t="s">
        <v>10687</v>
      </c>
      <c r="Q9220" t="s">
        <v>10688</v>
      </c>
      <c r="S9220" t="s">
        <v>10733</v>
      </c>
      <c r="T9220">
        <v>43102.456967592603</v>
      </c>
    </row>
    <row r="9221" spans="1:20" x14ac:dyDescent="0.25">
      <c r="A9221" t="s">
        <v>24595</v>
      </c>
      <c r="B9221" t="s">
        <v>24596</v>
      </c>
      <c r="C9221" t="s">
        <v>10691</v>
      </c>
      <c r="D9221" t="s">
        <v>10683</v>
      </c>
      <c r="E9221" t="s">
        <v>10693</v>
      </c>
      <c r="F9221">
        <v>9.99</v>
      </c>
      <c r="G9221">
        <v>119.88</v>
      </c>
      <c r="H9221">
        <v>12</v>
      </c>
      <c r="I9221" t="s">
        <v>24500</v>
      </c>
      <c r="J9221">
        <v>0</v>
      </c>
      <c r="K9221">
        <v>0</v>
      </c>
      <c r="L9221" t="s">
        <v>10758</v>
      </c>
      <c r="N9221" t="s">
        <v>10700</v>
      </c>
      <c r="O9221" t="s">
        <v>10701</v>
      </c>
      <c r="Q9221" t="s">
        <v>10702</v>
      </c>
      <c r="S9221" t="s">
        <v>10703</v>
      </c>
      <c r="T9221">
        <v>43109.404224537</v>
      </c>
    </row>
    <row r="9222" spans="1:20" x14ac:dyDescent="0.25">
      <c r="A9222" t="s">
        <v>10217</v>
      </c>
      <c r="B9222" t="s">
        <v>24597</v>
      </c>
      <c r="C9222" t="s">
        <v>10691</v>
      </c>
      <c r="D9222" t="s">
        <v>10683</v>
      </c>
      <c r="E9222" t="s">
        <v>10693</v>
      </c>
      <c r="F9222">
        <v>59.99</v>
      </c>
      <c r="G9222">
        <v>719.88</v>
      </c>
      <c r="H9222">
        <v>12</v>
      </c>
      <c r="I9222" t="s">
        <v>24500</v>
      </c>
      <c r="J9222">
        <v>0</v>
      </c>
      <c r="K9222">
        <v>0</v>
      </c>
      <c r="L9222" t="s">
        <v>10740</v>
      </c>
      <c r="N9222" t="s">
        <v>10793</v>
      </c>
      <c r="O9222" t="s">
        <v>10782</v>
      </c>
      <c r="Q9222" t="s">
        <v>10783</v>
      </c>
      <c r="S9222" t="s">
        <v>10794</v>
      </c>
      <c r="T9222">
        <v>43102.456886574102</v>
      </c>
    </row>
    <row r="9223" spans="1:20" x14ac:dyDescent="0.25">
      <c r="A9223" t="s">
        <v>7244</v>
      </c>
      <c r="B9223" t="s">
        <v>24598</v>
      </c>
      <c r="C9223" t="s">
        <v>10681</v>
      </c>
      <c r="D9223" t="s">
        <v>10683</v>
      </c>
      <c r="E9223" t="s">
        <v>10685</v>
      </c>
      <c r="F9223">
        <v>19.989999999999998</v>
      </c>
      <c r="G9223">
        <v>239.88</v>
      </c>
      <c r="H9223">
        <v>12</v>
      </c>
      <c r="I9223" t="s">
        <v>24500</v>
      </c>
      <c r="J9223">
        <v>0</v>
      </c>
      <c r="K9223">
        <v>0</v>
      </c>
      <c r="L9223" t="s">
        <v>10862</v>
      </c>
      <c r="N9223" t="s">
        <v>10686</v>
      </c>
      <c r="O9223" t="s">
        <v>10687</v>
      </c>
      <c r="Q9223" t="s">
        <v>10688</v>
      </c>
      <c r="S9223" t="s">
        <v>10689</v>
      </c>
      <c r="T9223">
        <v>43102.456909722197</v>
      </c>
    </row>
    <row r="9224" spans="1:20" x14ac:dyDescent="0.25">
      <c r="A9224" t="s">
        <v>7245</v>
      </c>
      <c r="B9224" t="s">
        <v>24599</v>
      </c>
      <c r="C9224" t="s">
        <v>10751</v>
      </c>
      <c r="D9224" t="s">
        <v>10683</v>
      </c>
      <c r="E9224" t="s">
        <v>10685</v>
      </c>
      <c r="F9224">
        <v>47.99</v>
      </c>
      <c r="G9224">
        <v>287.94</v>
      </c>
      <c r="H9224">
        <v>6</v>
      </c>
      <c r="I9224" t="s">
        <v>24500</v>
      </c>
      <c r="J9224">
        <v>0</v>
      </c>
      <c r="K9224">
        <v>0</v>
      </c>
      <c r="L9224" t="s">
        <v>10731</v>
      </c>
      <c r="N9224" t="s">
        <v>10732</v>
      </c>
      <c r="O9224" t="s">
        <v>10687</v>
      </c>
      <c r="Q9224" t="s">
        <v>10688</v>
      </c>
      <c r="S9224" t="s">
        <v>10733</v>
      </c>
      <c r="T9224">
        <v>43102.456875000003</v>
      </c>
    </row>
    <row r="9225" spans="1:20" x14ac:dyDescent="0.25">
      <c r="A9225" t="s">
        <v>7246</v>
      </c>
      <c r="B9225" t="s">
        <v>24600</v>
      </c>
      <c r="C9225" t="s">
        <v>10681</v>
      </c>
      <c r="D9225" t="s">
        <v>10683</v>
      </c>
      <c r="E9225" t="s">
        <v>10685</v>
      </c>
      <c r="F9225">
        <v>33.49</v>
      </c>
      <c r="G9225">
        <v>401.88</v>
      </c>
      <c r="H9225">
        <v>12</v>
      </c>
      <c r="I9225" t="s">
        <v>24500</v>
      </c>
      <c r="J9225">
        <v>0</v>
      </c>
      <c r="K9225">
        <v>0</v>
      </c>
      <c r="L9225" t="s">
        <v>10862</v>
      </c>
      <c r="N9225" t="s">
        <v>10732</v>
      </c>
      <c r="O9225" t="s">
        <v>10687</v>
      </c>
      <c r="Q9225" t="s">
        <v>10688</v>
      </c>
      <c r="S9225" t="s">
        <v>10733</v>
      </c>
      <c r="T9225">
        <v>43102.456909722197</v>
      </c>
    </row>
    <row r="9226" spans="1:20" x14ac:dyDescent="0.25">
      <c r="A9226" t="s">
        <v>7247</v>
      </c>
      <c r="B9226" t="s">
        <v>24601</v>
      </c>
      <c r="C9226" t="s">
        <v>10681</v>
      </c>
      <c r="D9226" t="s">
        <v>10683</v>
      </c>
      <c r="E9226" t="s">
        <v>10685</v>
      </c>
      <c r="F9226">
        <v>16.989999999999998</v>
      </c>
      <c r="G9226">
        <v>203.88</v>
      </c>
      <c r="H9226">
        <v>12</v>
      </c>
      <c r="I9226" t="s">
        <v>24500</v>
      </c>
      <c r="J9226">
        <v>0</v>
      </c>
      <c r="K9226">
        <v>0</v>
      </c>
      <c r="L9226" t="s">
        <v>10831</v>
      </c>
      <c r="N9226" t="s">
        <v>10803</v>
      </c>
      <c r="O9226" t="s">
        <v>10782</v>
      </c>
      <c r="Q9226" t="s">
        <v>10783</v>
      </c>
      <c r="S9226" t="s">
        <v>10804</v>
      </c>
      <c r="T9226">
        <v>43102.456956018497</v>
      </c>
    </row>
    <row r="9227" spans="1:20" x14ac:dyDescent="0.25">
      <c r="A9227" t="s">
        <v>7248</v>
      </c>
      <c r="B9227" t="s">
        <v>24602</v>
      </c>
      <c r="C9227" t="s">
        <v>10681</v>
      </c>
      <c r="D9227" t="s">
        <v>10683</v>
      </c>
      <c r="E9227" t="s">
        <v>10685</v>
      </c>
      <c r="F9227">
        <v>9.49</v>
      </c>
      <c r="G9227">
        <v>113.88</v>
      </c>
      <c r="H9227">
        <v>12</v>
      </c>
      <c r="I9227" t="s">
        <v>24500</v>
      </c>
      <c r="J9227">
        <v>0</v>
      </c>
      <c r="K9227">
        <v>0</v>
      </c>
      <c r="L9227" t="s">
        <v>10831</v>
      </c>
      <c r="N9227" t="s">
        <v>10686</v>
      </c>
      <c r="O9227" t="s">
        <v>10687</v>
      </c>
      <c r="Q9227" t="s">
        <v>10688</v>
      </c>
      <c r="S9227" t="s">
        <v>10689</v>
      </c>
      <c r="T9227">
        <v>43102.456956018497</v>
      </c>
    </row>
    <row r="9228" spans="1:20" x14ac:dyDescent="0.25">
      <c r="A9228" t="s">
        <v>7249</v>
      </c>
      <c r="B9228" t="s">
        <v>24603</v>
      </c>
      <c r="C9228" t="s">
        <v>10681</v>
      </c>
      <c r="D9228" t="s">
        <v>10683</v>
      </c>
      <c r="E9228" t="s">
        <v>10685</v>
      </c>
      <c r="F9228">
        <v>9.99</v>
      </c>
      <c r="G9228">
        <v>119.88</v>
      </c>
      <c r="H9228">
        <v>12</v>
      </c>
      <c r="I9228" t="s">
        <v>24500</v>
      </c>
      <c r="J9228">
        <v>0</v>
      </c>
      <c r="K9228">
        <v>0</v>
      </c>
      <c r="L9228" t="s">
        <v>10831</v>
      </c>
      <c r="N9228" t="s">
        <v>10686</v>
      </c>
      <c r="O9228" t="s">
        <v>10687</v>
      </c>
      <c r="Q9228" t="s">
        <v>10688</v>
      </c>
      <c r="S9228" t="s">
        <v>10689</v>
      </c>
      <c r="T9228">
        <v>43102.456956018497</v>
      </c>
    </row>
    <row r="9229" spans="1:20" x14ac:dyDescent="0.25">
      <c r="A9229" t="s">
        <v>7250</v>
      </c>
      <c r="B9229" t="s">
        <v>24604</v>
      </c>
      <c r="C9229" t="s">
        <v>10681</v>
      </c>
      <c r="D9229" t="s">
        <v>10683</v>
      </c>
      <c r="E9229" t="s">
        <v>10753</v>
      </c>
      <c r="F9229">
        <v>22.49</v>
      </c>
      <c r="G9229">
        <v>269.88</v>
      </c>
      <c r="H9229">
        <v>12</v>
      </c>
      <c r="I9229" t="s">
        <v>24500</v>
      </c>
      <c r="J9229">
        <v>0</v>
      </c>
      <c r="K9229">
        <v>0</v>
      </c>
      <c r="L9229" t="s">
        <v>10831</v>
      </c>
      <c r="N9229" t="s">
        <v>10803</v>
      </c>
      <c r="O9229" t="s">
        <v>10782</v>
      </c>
      <c r="Q9229" t="s">
        <v>10783</v>
      </c>
      <c r="S9229" t="s">
        <v>10804</v>
      </c>
      <c r="T9229">
        <v>43102.456956018497</v>
      </c>
    </row>
    <row r="9230" spans="1:20" x14ac:dyDescent="0.25">
      <c r="A9230" t="s">
        <v>7251</v>
      </c>
      <c r="B9230" t="s">
        <v>24605</v>
      </c>
      <c r="C9230" t="s">
        <v>10681</v>
      </c>
      <c r="D9230" t="s">
        <v>10683</v>
      </c>
      <c r="E9230" t="s">
        <v>10685</v>
      </c>
      <c r="F9230">
        <v>27.99</v>
      </c>
      <c r="G9230">
        <v>335.88</v>
      </c>
      <c r="H9230">
        <v>12</v>
      </c>
      <c r="I9230" t="s">
        <v>24500</v>
      </c>
      <c r="J9230">
        <v>0</v>
      </c>
      <c r="K9230">
        <v>0</v>
      </c>
      <c r="L9230" t="s">
        <v>10692</v>
      </c>
      <c r="N9230" t="s">
        <v>10718</v>
      </c>
      <c r="O9230" t="s">
        <v>10708</v>
      </c>
      <c r="Q9230" t="s">
        <v>10709</v>
      </c>
      <c r="S9230" t="s">
        <v>10719</v>
      </c>
      <c r="T9230">
        <v>43102.456956018497</v>
      </c>
    </row>
    <row r="9231" spans="1:20" x14ac:dyDescent="0.25">
      <c r="A9231" t="s">
        <v>7252</v>
      </c>
      <c r="B9231" t="s">
        <v>24606</v>
      </c>
      <c r="C9231" t="s">
        <v>10681</v>
      </c>
      <c r="D9231" t="s">
        <v>10683</v>
      </c>
      <c r="E9231" t="s">
        <v>10685</v>
      </c>
      <c r="F9231">
        <v>29.99</v>
      </c>
      <c r="G9231">
        <v>359.88</v>
      </c>
      <c r="H9231">
        <v>12</v>
      </c>
      <c r="I9231" t="s">
        <v>24500</v>
      </c>
      <c r="J9231">
        <v>0</v>
      </c>
      <c r="K9231">
        <v>0</v>
      </c>
      <c r="L9231" t="s">
        <v>11136</v>
      </c>
      <c r="N9231" t="s">
        <v>10991</v>
      </c>
      <c r="O9231" t="s">
        <v>10992</v>
      </c>
      <c r="Q9231" t="s">
        <v>10993</v>
      </c>
      <c r="S9231" t="s">
        <v>10994</v>
      </c>
      <c r="T9231">
        <v>43822.381608796299</v>
      </c>
    </row>
    <row r="9232" spans="1:20" x14ac:dyDescent="0.25">
      <c r="A9232" t="s">
        <v>7253</v>
      </c>
      <c r="B9232" t="s">
        <v>24607</v>
      </c>
      <c r="C9232" t="s">
        <v>10681</v>
      </c>
      <c r="D9232" t="s">
        <v>10683</v>
      </c>
      <c r="E9232" t="s">
        <v>10685</v>
      </c>
      <c r="F9232">
        <v>29.99</v>
      </c>
      <c r="G9232">
        <v>359.88</v>
      </c>
      <c r="H9232">
        <v>12</v>
      </c>
      <c r="I9232" t="s">
        <v>24500</v>
      </c>
      <c r="J9232">
        <v>0</v>
      </c>
      <c r="K9232">
        <v>0</v>
      </c>
      <c r="L9232" t="s">
        <v>10868</v>
      </c>
      <c r="N9232" t="s">
        <v>10991</v>
      </c>
      <c r="O9232" t="s">
        <v>10992</v>
      </c>
      <c r="Q9232" t="s">
        <v>10993</v>
      </c>
      <c r="S9232" t="s">
        <v>10994</v>
      </c>
      <c r="T9232">
        <v>43102.456990740699</v>
      </c>
    </row>
    <row r="9233" spans="1:20" x14ac:dyDescent="0.25">
      <c r="A9233" t="s">
        <v>7254</v>
      </c>
      <c r="B9233" t="s">
        <v>24608</v>
      </c>
      <c r="C9233" t="s">
        <v>10681</v>
      </c>
      <c r="D9233" t="s">
        <v>10683</v>
      </c>
      <c r="E9233" t="s">
        <v>10685</v>
      </c>
      <c r="F9233">
        <v>31.99</v>
      </c>
      <c r="G9233">
        <v>383.88</v>
      </c>
      <c r="H9233">
        <v>12</v>
      </c>
      <c r="I9233" t="s">
        <v>24500</v>
      </c>
      <c r="J9233">
        <v>0</v>
      </c>
      <c r="K9233">
        <v>0</v>
      </c>
      <c r="L9233" t="s">
        <v>10722</v>
      </c>
      <c r="N9233" t="s">
        <v>10770</v>
      </c>
      <c r="S9233" t="s">
        <v>10771</v>
      </c>
      <c r="T9233">
        <v>43102.456956018497</v>
      </c>
    </row>
    <row r="9234" spans="1:20" x14ac:dyDescent="0.25">
      <c r="A9234" t="s">
        <v>24609</v>
      </c>
      <c r="B9234" t="s">
        <v>24610</v>
      </c>
      <c r="C9234" t="s">
        <v>10691</v>
      </c>
      <c r="D9234" t="s">
        <v>10683</v>
      </c>
      <c r="E9234" t="s">
        <v>10836</v>
      </c>
      <c r="F9234">
        <v>5.09</v>
      </c>
      <c r="G9234">
        <v>61.08</v>
      </c>
      <c r="H9234">
        <v>12</v>
      </c>
      <c r="I9234" t="s">
        <v>24500</v>
      </c>
      <c r="J9234">
        <v>0</v>
      </c>
      <c r="K9234">
        <v>0</v>
      </c>
      <c r="L9234" t="s">
        <v>10767</v>
      </c>
      <c r="N9234" t="s">
        <v>10746</v>
      </c>
      <c r="O9234" t="s">
        <v>10747</v>
      </c>
      <c r="Q9234" t="s">
        <v>10748</v>
      </c>
      <c r="S9234" t="s">
        <v>10749</v>
      </c>
      <c r="T9234">
        <v>43102.456932870402</v>
      </c>
    </row>
    <row r="9235" spans="1:20" x14ac:dyDescent="0.25">
      <c r="A9235" t="s">
        <v>7255</v>
      </c>
      <c r="B9235" t="s">
        <v>24611</v>
      </c>
      <c r="C9235" t="s">
        <v>10681</v>
      </c>
      <c r="D9235" t="s">
        <v>10683</v>
      </c>
      <c r="E9235" t="s">
        <v>10685</v>
      </c>
      <c r="F9235">
        <v>35.99</v>
      </c>
      <c r="G9235">
        <v>431.88</v>
      </c>
      <c r="H9235">
        <v>12</v>
      </c>
      <c r="I9235" t="s">
        <v>24500</v>
      </c>
      <c r="J9235">
        <v>0</v>
      </c>
      <c r="K9235">
        <v>0</v>
      </c>
      <c r="L9235" t="s">
        <v>10731</v>
      </c>
      <c r="M9235">
        <v>45589</v>
      </c>
      <c r="N9235" t="s">
        <v>10746</v>
      </c>
      <c r="O9235" t="s">
        <v>10747</v>
      </c>
      <c r="Q9235" t="s">
        <v>10748</v>
      </c>
      <c r="S9235" t="s">
        <v>10749</v>
      </c>
      <c r="T9235">
        <v>43102.456875000003</v>
      </c>
    </row>
    <row r="9236" spans="1:20" x14ac:dyDescent="0.25">
      <c r="A9236" t="s">
        <v>7256</v>
      </c>
      <c r="B9236" t="s">
        <v>24612</v>
      </c>
      <c r="C9236" t="s">
        <v>10681</v>
      </c>
      <c r="D9236" t="s">
        <v>10683</v>
      </c>
      <c r="E9236" t="s">
        <v>10685</v>
      </c>
      <c r="F9236">
        <v>15.49</v>
      </c>
      <c r="G9236">
        <v>185.88</v>
      </c>
      <c r="H9236">
        <v>12</v>
      </c>
      <c r="I9236" t="s">
        <v>24500</v>
      </c>
      <c r="J9236">
        <v>0</v>
      </c>
      <c r="K9236">
        <v>0</v>
      </c>
      <c r="L9236" t="s">
        <v>11136</v>
      </c>
      <c r="N9236" t="s">
        <v>10686</v>
      </c>
      <c r="O9236" t="s">
        <v>10687</v>
      </c>
      <c r="Q9236" t="s">
        <v>10688</v>
      </c>
      <c r="S9236" t="s">
        <v>10689</v>
      </c>
      <c r="T9236">
        <v>43822.381608796299</v>
      </c>
    </row>
    <row r="9237" spans="1:20" x14ac:dyDescent="0.25">
      <c r="A9237" t="s">
        <v>7257</v>
      </c>
      <c r="B9237" t="s">
        <v>24613</v>
      </c>
      <c r="C9237" t="s">
        <v>10681</v>
      </c>
      <c r="D9237" t="s">
        <v>10683</v>
      </c>
      <c r="E9237" t="s">
        <v>10685</v>
      </c>
      <c r="F9237">
        <v>13.99</v>
      </c>
      <c r="G9237">
        <v>167.88</v>
      </c>
      <c r="H9237">
        <v>12</v>
      </c>
      <c r="I9237" t="s">
        <v>24500</v>
      </c>
      <c r="J9237">
        <v>0</v>
      </c>
      <c r="K9237">
        <v>0</v>
      </c>
      <c r="L9237" t="s">
        <v>10868</v>
      </c>
      <c r="N9237" t="s">
        <v>10686</v>
      </c>
      <c r="O9237" t="s">
        <v>10687</v>
      </c>
      <c r="Q9237" t="s">
        <v>10688</v>
      </c>
      <c r="S9237" t="s">
        <v>10689</v>
      </c>
      <c r="T9237">
        <v>43102.456990740699</v>
      </c>
    </row>
    <row r="9238" spans="1:20" x14ac:dyDescent="0.25">
      <c r="A9238" t="s">
        <v>7258</v>
      </c>
      <c r="B9238" t="s">
        <v>24614</v>
      </c>
      <c r="C9238" t="s">
        <v>10681</v>
      </c>
      <c r="D9238" t="s">
        <v>10683</v>
      </c>
      <c r="E9238" t="s">
        <v>10685</v>
      </c>
      <c r="F9238">
        <v>9.99</v>
      </c>
      <c r="G9238">
        <v>119.88</v>
      </c>
      <c r="H9238">
        <v>12</v>
      </c>
      <c r="I9238" t="s">
        <v>24500</v>
      </c>
      <c r="J9238">
        <v>0</v>
      </c>
      <c r="K9238">
        <v>0</v>
      </c>
      <c r="L9238" t="s">
        <v>10864</v>
      </c>
      <c r="N9238" t="s">
        <v>10746</v>
      </c>
      <c r="O9238" t="s">
        <v>10747</v>
      </c>
      <c r="Q9238" t="s">
        <v>10748</v>
      </c>
      <c r="S9238" t="s">
        <v>10749</v>
      </c>
      <c r="T9238">
        <v>43102.456875000003</v>
      </c>
    </row>
    <row r="9239" spans="1:20" x14ac:dyDescent="0.25">
      <c r="A9239" t="s">
        <v>7259</v>
      </c>
      <c r="B9239" t="s">
        <v>24615</v>
      </c>
      <c r="C9239" t="s">
        <v>10681</v>
      </c>
      <c r="D9239" t="s">
        <v>10683</v>
      </c>
      <c r="E9239" t="s">
        <v>10685</v>
      </c>
      <c r="F9239">
        <v>5.99</v>
      </c>
      <c r="G9239">
        <v>71.88</v>
      </c>
      <c r="H9239">
        <v>12</v>
      </c>
      <c r="I9239" t="s">
        <v>24500</v>
      </c>
      <c r="J9239">
        <v>0</v>
      </c>
      <c r="K9239">
        <v>0</v>
      </c>
      <c r="L9239" t="s">
        <v>10736</v>
      </c>
      <c r="N9239" t="s">
        <v>10686</v>
      </c>
      <c r="O9239" t="s">
        <v>10687</v>
      </c>
      <c r="Q9239" t="s">
        <v>10688</v>
      </c>
      <c r="S9239" t="s">
        <v>10689</v>
      </c>
      <c r="T9239">
        <v>43102.457013888903</v>
      </c>
    </row>
    <row r="9240" spans="1:20" x14ac:dyDescent="0.25">
      <c r="A9240" t="s">
        <v>7260</v>
      </c>
      <c r="B9240" t="s">
        <v>24616</v>
      </c>
      <c r="C9240" t="s">
        <v>10681</v>
      </c>
      <c r="D9240" t="s">
        <v>10683</v>
      </c>
      <c r="E9240" t="s">
        <v>10685</v>
      </c>
      <c r="F9240">
        <v>19.989999999999998</v>
      </c>
      <c r="G9240">
        <v>239.88</v>
      </c>
      <c r="H9240">
        <v>12</v>
      </c>
      <c r="I9240" t="s">
        <v>24500</v>
      </c>
      <c r="J9240">
        <v>0</v>
      </c>
      <c r="K9240">
        <v>0</v>
      </c>
      <c r="L9240" t="s">
        <v>10862</v>
      </c>
      <c r="N9240" t="s">
        <v>10686</v>
      </c>
      <c r="O9240" t="s">
        <v>10687</v>
      </c>
      <c r="Q9240" t="s">
        <v>10688</v>
      </c>
      <c r="S9240" t="s">
        <v>10689</v>
      </c>
      <c r="T9240">
        <v>43102.456909722197</v>
      </c>
    </row>
    <row r="9241" spans="1:20" x14ac:dyDescent="0.25">
      <c r="A9241" t="s">
        <v>7261</v>
      </c>
      <c r="B9241" t="s">
        <v>24617</v>
      </c>
      <c r="C9241" t="s">
        <v>10681</v>
      </c>
      <c r="D9241" t="s">
        <v>10683</v>
      </c>
      <c r="E9241" t="s">
        <v>10685</v>
      </c>
      <c r="F9241">
        <v>38.99</v>
      </c>
      <c r="G9241">
        <v>233.94</v>
      </c>
      <c r="H9241">
        <v>6</v>
      </c>
      <c r="I9241" t="s">
        <v>24500</v>
      </c>
      <c r="J9241">
        <v>0</v>
      </c>
      <c r="K9241">
        <v>0</v>
      </c>
      <c r="L9241" t="s">
        <v>10918</v>
      </c>
      <c r="N9241" t="s">
        <v>10732</v>
      </c>
      <c r="O9241" t="s">
        <v>10687</v>
      </c>
      <c r="Q9241" t="s">
        <v>10688</v>
      </c>
      <c r="S9241" t="s">
        <v>10733</v>
      </c>
      <c r="T9241">
        <v>43102.456967592603</v>
      </c>
    </row>
    <row r="9242" spans="1:20" x14ac:dyDescent="0.25">
      <c r="A9242" t="s">
        <v>7262</v>
      </c>
      <c r="B9242" t="s">
        <v>24618</v>
      </c>
      <c r="C9242" t="s">
        <v>10681</v>
      </c>
      <c r="D9242" t="s">
        <v>10683</v>
      </c>
      <c r="E9242" t="s">
        <v>10685</v>
      </c>
      <c r="F9242">
        <v>14.99</v>
      </c>
      <c r="G9242">
        <v>179.88</v>
      </c>
      <c r="H9242">
        <v>12</v>
      </c>
      <c r="I9242" t="s">
        <v>24500</v>
      </c>
      <c r="J9242">
        <v>0</v>
      </c>
      <c r="K9242">
        <v>0</v>
      </c>
      <c r="L9242" t="s">
        <v>11168</v>
      </c>
      <c r="N9242" t="s">
        <v>10746</v>
      </c>
      <c r="O9242" t="s">
        <v>10747</v>
      </c>
      <c r="Q9242" t="s">
        <v>10748</v>
      </c>
      <c r="S9242" t="s">
        <v>10749</v>
      </c>
      <c r="T9242">
        <v>43102.456875000003</v>
      </c>
    </row>
    <row r="9243" spans="1:20" x14ac:dyDescent="0.25">
      <c r="A9243" t="s">
        <v>7263</v>
      </c>
      <c r="B9243" t="s">
        <v>24619</v>
      </c>
      <c r="C9243" t="s">
        <v>10681</v>
      </c>
      <c r="D9243" t="s">
        <v>10683</v>
      </c>
      <c r="E9243" t="s">
        <v>10685</v>
      </c>
      <c r="F9243">
        <v>14.49</v>
      </c>
      <c r="G9243">
        <v>173.88</v>
      </c>
      <c r="H9243">
        <v>12</v>
      </c>
      <c r="I9243" t="s">
        <v>24500</v>
      </c>
      <c r="J9243">
        <v>0</v>
      </c>
      <c r="K9243">
        <v>0</v>
      </c>
      <c r="L9243" t="s">
        <v>11172</v>
      </c>
      <c r="N9243" t="s">
        <v>10746</v>
      </c>
      <c r="O9243" t="s">
        <v>10747</v>
      </c>
      <c r="Q9243" t="s">
        <v>10748</v>
      </c>
      <c r="S9243" t="s">
        <v>10749</v>
      </c>
      <c r="T9243">
        <v>43102.456886574102</v>
      </c>
    </row>
    <row r="9244" spans="1:20" x14ac:dyDescent="0.25">
      <c r="A9244" t="s">
        <v>7264</v>
      </c>
      <c r="B9244" t="s">
        <v>24620</v>
      </c>
      <c r="C9244" t="s">
        <v>10681</v>
      </c>
      <c r="D9244" t="s">
        <v>10683</v>
      </c>
      <c r="E9244" t="s">
        <v>10685</v>
      </c>
      <c r="F9244">
        <v>37.99</v>
      </c>
      <c r="G9244">
        <v>455.88</v>
      </c>
      <c r="H9244">
        <v>12</v>
      </c>
      <c r="I9244" t="s">
        <v>24500</v>
      </c>
      <c r="J9244">
        <v>0</v>
      </c>
      <c r="K9244">
        <v>0</v>
      </c>
      <c r="L9244" t="s">
        <v>11172</v>
      </c>
      <c r="N9244" t="s">
        <v>10694</v>
      </c>
      <c r="O9244" t="s">
        <v>10695</v>
      </c>
      <c r="Q9244" t="s">
        <v>10696</v>
      </c>
      <c r="S9244" t="s">
        <v>10697</v>
      </c>
      <c r="T9244">
        <v>43102.456886574102</v>
      </c>
    </row>
    <row r="9245" spans="1:20" x14ac:dyDescent="0.25">
      <c r="A9245" t="s">
        <v>24621</v>
      </c>
      <c r="B9245" t="s">
        <v>24622</v>
      </c>
      <c r="C9245" t="s">
        <v>10691</v>
      </c>
      <c r="D9245" t="s">
        <v>10683</v>
      </c>
      <c r="E9245" t="s">
        <v>10693</v>
      </c>
      <c r="F9245">
        <v>15.99</v>
      </c>
      <c r="G9245">
        <v>191.88</v>
      </c>
      <c r="H9245">
        <v>12</v>
      </c>
      <c r="I9245" t="s">
        <v>24500</v>
      </c>
      <c r="J9245">
        <v>0</v>
      </c>
      <c r="K9245">
        <v>0</v>
      </c>
      <c r="L9245" t="s">
        <v>11175</v>
      </c>
      <c r="N9245" t="s">
        <v>10941</v>
      </c>
      <c r="O9245" t="s">
        <v>10708</v>
      </c>
      <c r="Q9245" t="s">
        <v>10709</v>
      </c>
      <c r="S9245" t="s">
        <v>10942</v>
      </c>
      <c r="T9245">
        <v>43102.456956018497</v>
      </c>
    </row>
    <row r="9246" spans="1:20" x14ac:dyDescent="0.25">
      <c r="A9246" t="s">
        <v>7265</v>
      </c>
      <c r="B9246" t="s">
        <v>24623</v>
      </c>
      <c r="C9246" t="s">
        <v>10681</v>
      </c>
      <c r="D9246" t="s">
        <v>10683</v>
      </c>
      <c r="E9246" t="s">
        <v>10685</v>
      </c>
      <c r="F9246">
        <v>33.49</v>
      </c>
      <c r="G9246">
        <v>401.88</v>
      </c>
      <c r="H9246">
        <v>12</v>
      </c>
      <c r="I9246" t="s">
        <v>24500</v>
      </c>
      <c r="J9246">
        <v>0</v>
      </c>
      <c r="K9246">
        <v>0</v>
      </c>
      <c r="L9246" t="s">
        <v>10731</v>
      </c>
      <c r="N9246" t="s">
        <v>10781</v>
      </c>
      <c r="O9246" t="s">
        <v>10782</v>
      </c>
      <c r="Q9246" t="s">
        <v>10783</v>
      </c>
      <c r="S9246" t="s">
        <v>10784</v>
      </c>
      <c r="T9246">
        <v>43102.456875000003</v>
      </c>
    </row>
    <row r="9247" spans="1:20" x14ac:dyDescent="0.25">
      <c r="A9247" t="s">
        <v>7266</v>
      </c>
      <c r="B9247" t="s">
        <v>24624</v>
      </c>
      <c r="C9247" t="s">
        <v>10681</v>
      </c>
      <c r="D9247" t="s">
        <v>10683</v>
      </c>
      <c r="E9247" t="s">
        <v>10685</v>
      </c>
      <c r="F9247">
        <v>41.99</v>
      </c>
      <c r="G9247">
        <v>503.88</v>
      </c>
      <c r="H9247">
        <v>12</v>
      </c>
      <c r="I9247" t="s">
        <v>24500</v>
      </c>
      <c r="J9247">
        <v>0</v>
      </c>
      <c r="K9247">
        <v>0</v>
      </c>
      <c r="L9247" t="s">
        <v>10717</v>
      </c>
      <c r="N9247" t="s">
        <v>11198</v>
      </c>
      <c r="O9247" t="s">
        <v>10782</v>
      </c>
      <c r="Q9247" t="s">
        <v>10783</v>
      </c>
      <c r="S9247" t="s">
        <v>11199</v>
      </c>
      <c r="T9247">
        <v>43102.456921296303</v>
      </c>
    </row>
    <row r="9248" spans="1:20" x14ac:dyDescent="0.25">
      <c r="A9248" t="s">
        <v>10218</v>
      </c>
      <c r="B9248" t="s">
        <v>24625</v>
      </c>
      <c r="C9248" t="s">
        <v>10691</v>
      </c>
      <c r="D9248" t="s">
        <v>10683</v>
      </c>
      <c r="E9248" t="s">
        <v>10693</v>
      </c>
      <c r="F9248">
        <v>41.99</v>
      </c>
      <c r="G9248">
        <v>503.88</v>
      </c>
      <c r="H9248">
        <v>12</v>
      </c>
      <c r="I9248" t="s">
        <v>24500</v>
      </c>
      <c r="J9248">
        <v>0</v>
      </c>
      <c r="K9248">
        <v>0</v>
      </c>
      <c r="L9248" t="s">
        <v>10717</v>
      </c>
      <c r="N9248" t="s">
        <v>10803</v>
      </c>
      <c r="O9248" t="s">
        <v>10782</v>
      </c>
      <c r="Q9248" t="s">
        <v>10783</v>
      </c>
      <c r="S9248" t="s">
        <v>10804</v>
      </c>
      <c r="T9248">
        <v>43102.456921296303</v>
      </c>
    </row>
    <row r="9249" spans="1:20" x14ac:dyDescent="0.25">
      <c r="A9249" t="s">
        <v>7267</v>
      </c>
      <c r="B9249" t="s">
        <v>24626</v>
      </c>
      <c r="C9249" t="s">
        <v>10681</v>
      </c>
      <c r="D9249" t="s">
        <v>10683</v>
      </c>
      <c r="E9249" t="s">
        <v>10685</v>
      </c>
      <c r="F9249">
        <v>10.49</v>
      </c>
      <c r="G9249">
        <v>125.88</v>
      </c>
      <c r="H9249">
        <v>12</v>
      </c>
      <c r="I9249" t="s">
        <v>24500</v>
      </c>
      <c r="J9249">
        <v>0</v>
      </c>
      <c r="K9249">
        <v>0</v>
      </c>
      <c r="L9249" t="s">
        <v>12336</v>
      </c>
      <c r="N9249" t="s">
        <v>10686</v>
      </c>
      <c r="O9249" t="s">
        <v>10687</v>
      </c>
      <c r="Q9249" t="s">
        <v>10688</v>
      </c>
      <c r="S9249" t="s">
        <v>10689</v>
      </c>
      <c r="T9249">
        <v>43102.456932870402</v>
      </c>
    </row>
    <row r="9250" spans="1:20" x14ac:dyDescent="0.25">
      <c r="A9250" t="s">
        <v>7268</v>
      </c>
      <c r="B9250" t="s">
        <v>24627</v>
      </c>
      <c r="C9250" t="s">
        <v>10681</v>
      </c>
      <c r="D9250" t="s">
        <v>10683</v>
      </c>
      <c r="E9250" t="s">
        <v>10685</v>
      </c>
      <c r="F9250">
        <v>14.99</v>
      </c>
      <c r="G9250">
        <v>179.88</v>
      </c>
      <c r="H9250">
        <v>12</v>
      </c>
      <c r="I9250" t="s">
        <v>24500</v>
      </c>
      <c r="J9250">
        <v>3</v>
      </c>
      <c r="K9250">
        <v>0</v>
      </c>
      <c r="L9250" t="s">
        <v>11168</v>
      </c>
      <c r="N9250" t="s">
        <v>10686</v>
      </c>
      <c r="O9250" t="s">
        <v>10687</v>
      </c>
      <c r="Q9250" t="s">
        <v>10688</v>
      </c>
      <c r="S9250" t="s">
        <v>10689</v>
      </c>
      <c r="T9250">
        <v>43102.456875000003</v>
      </c>
    </row>
    <row r="9251" spans="1:20" x14ac:dyDescent="0.25">
      <c r="A9251" t="s">
        <v>7269</v>
      </c>
      <c r="B9251" t="s">
        <v>24628</v>
      </c>
      <c r="C9251" t="s">
        <v>10681</v>
      </c>
      <c r="D9251" t="s">
        <v>10683</v>
      </c>
      <c r="E9251" t="s">
        <v>10685</v>
      </c>
      <c r="F9251">
        <v>14.49</v>
      </c>
      <c r="G9251">
        <v>173.88</v>
      </c>
      <c r="H9251">
        <v>12</v>
      </c>
      <c r="I9251" t="s">
        <v>24500</v>
      </c>
      <c r="J9251">
        <v>1</v>
      </c>
      <c r="K9251">
        <v>0</v>
      </c>
      <c r="L9251" t="s">
        <v>10713</v>
      </c>
      <c r="N9251" t="s">
        <v>10686</v>
      </c>
      <c r="O9251" t="s">
        <v>10687</v>
      </c>
      <c r="Q9251" t="s">
        <v>10688</v>
      </c>
      <c r="S9251" t="s">
        <v>10689</v>
      </c>
      <c r="T9251">
        <v>43102.456875000003</v>
      </c>
    </row>
    <row r="9252" spans="1:20" x14ac:dyDescent="0.25">
      <c r="A9252" t="s">
        <v>7270</v>
      </c>
      <c r="B9252" t="s">
        <v>24629</v>
      </c>
      <c r="C9252" t="s">
        <v>10681</v>
      </c>
      <c r="D9252" t="s">
        <v>10683</v>
      </c>
      <c r="E9252" t="s">
        <v>10685</v>
      </c>
      <c r="F9252">
        <v>16.989999999999998</v>
      </c>
      <c r="G9252">
        <v>203.88</v>
      </c>
      <c r="H9252">
        <v>12</v>
      </c>
      <c r="I9252" t="s">
        <v>24500</v>
      </c>
      <c r="J9252">
        <v>0</v>
      </c>
      <c r="K9252">
        <v>0</v>
      </c>
      <c r="L9252" t="s">
        <v>10831</v>
      </c>
      <c r="N9252" t="s">
        <v>10826</v>
      </c>
      <c r="O9252" t="s">
        <v>10708</v>
      </c>
      <c r="Q9252" t="s">
        <v>10709</v>
      </c>
      <c r="S9252" t="s">
        <v>10827</v>
      </c>
      <c r="T9252">
        <v>43102.456956018497</v>
      </c>
    </row>
    <row r="9253" spans="1:20" x14ac:dyDescent="0.25">
      <c r="A9253" t="s">
        <v>7271</v>
      </c>
      <c r="B9253" t="s">
        <v>24630</v>
      </c>
      <c r="C9253" t="s">
        <v>10681</v>
      </c>
      <c r="D9253" t="s">
        <v>10683</v>
      </c>
      <c r="E9253" t="s">
        <v>10685</v>
      </c>
      <c r="F9253">
        <v>13.99</v>
      </c>
      <c r="G9253">
        <v>167.88</v>
      </c>
      <c r="H9253">
        <v>12</v>
      </c>
      <c r="I9253" t="s">
        <v>24500</v>
      </c>
      <c r="J9253">
        <v>0</v>
      </c>
      <c r="K9253">
        <v>0</v>
      </c>
      <c r="L9253" t="s">
        <v>11172</v>
      </c>
      <c r="N9253" t="s">
        <v>10874</v>
      </c>
      <c r="O9253" t="s">
        <v>10701</v>
      </c>
      <c r="P9253" t="s">
        <v>10708</v>
      </c>
      <c r="Q9253" t="s">
        <v>10702</v>
      </c>
      <c r="R9253" t="s">
        <v>10709</v>
      </c>
      <c r="S9253" t="s">
        <v>10875</v>
      </c>
      <c r="T9253">
        <v>43102.456886574102</v>
      </c>
    </row>
    <row r="9254" spans="1:20" x14ac:dyDescent="0.25">
      <c r="A9254" t="s">
        <v>24631</v>
      </c>
      <c r="B9254" t="s">
        <v>24632</v>
      </c>
      <c r="C9254" t="s">
        <v>10691</v>
      </c>
      <c r="D9254" t="s">
        <v>10683</v>
      </c>
      <c r="E9254" t="s">
        <v>10693</v>
      </c>
      <c r="F9254">
        <v>20.99</v>
      </c>
      <c r="G9254">
        <v>125.94</v>
      </c>
      <c r="H9254">
        <v>6</v>
      </c>
      <c r="I9254" t="s">
        <v>24500</v>
      </c>
      <c r="J9254">
        <v>0</v>
      </c>
      <c r="K9254">
        <v>0</v>
      </c>
      <c r="L9254" t="s">
        <v>10758</v>
      </c>
      <c r="N9254" t="s">
        <v>11278</v>
      </c>
      <c r="O9254" t="s">
        <v>11279</v>
      </c>
      <c r="Q9254" t="s">
        <v>11280</v>
      </c>
      <c r="S9254" t="s">
        <v>11281</v>
      </c>
      <c r="T9254">
        <v>43109.404224537</v>
      </c>
    </row>
    <row r="9255" spans="1:20" x14ac:dyDescent="0.25">
      <c r="A9255" t="s">
        <v>7272</v>
      </c>
      <c r="B9255" t="s">
        <v>24633</v>
      </c>
      <c r="C9255" t="s">
        <v>10681</v>
      </c>
      <c r="D9255" t="s">
        <v>10683</v>
      </c>
      <c r="E9255" t="s">
        <v>10685</v>
      </c>
      <c r="F9255">
        <v>39.99</v>
      </c>
      <c r="G9255">
        <v>479.88</v>
      </c>
      <c r="H9255">
        <v>12</v>
      </c>
      <c r="I9255" t="s">
        <v>24500</v>
      </c>
      <c r="J9255">
        <v>0</v>
      </c>
      <c r="K9255">
        <v>0</v>
      </c>
      <c r="L9255" t="s">
        <v>11305</v>
      </c>
      <c r="N9255" t="s">
        <v>10694</v>
      </c>
      <c r="O9255" t="s">
        <v>10695</v>
      </c>
      <c r="Q9255" t="s">
        <v>10696</v>
      </c>
      <c r="S9255" t="s">
        <v>10697</v>
      </c>
      <c r="T9255">
        <v>43102.456875000003</v>
      </c>
    </row>
    <row r="9256" spans="1:20" x14ac:dyDescent="0.25">
      <c r="A9256" t="s">
        <v>7273</v>
      </c>
      <c r="B9256" t="s">
        <v>24634</v>
      </c>
      <c r="C9256" t="s">
        <v>10681</v>
      </c>
      <c r="D9256" t="s">
        <v>10683</v>
      </c>
      <c r="E9256" t="s">
        <v>10685</v>
      </c>
      <c r="F9256">
        <v>37.99</v>
      </c>
      <c r="G9256">
        <v>455.88</v>
      </c>
      <c r="H9256">
        <v>12</v>
      </c>
      <c r="I9256" t="s">
        <v>24500</v>
      </c>
      <c r="J9256">
        <v>0</v>
      </c>
      <c r="K9256">
        <v>0</v>
      </c>
      <c r="L9256" t="s">
        <v>10740</v>
      </c>
      <c r="N9256" t="s">
        <v>10781</v>
      </c>
      <c r="O9256" t="s">
        <v>10782</v>
      </c>
      <c r="Q9256" t="s">
        <v>10783</v>
      </c>
      <c r="S9256" t="s">
        <v>10784</v>
      </c>
      <c r="T9256">
        <v>43102.456886574102</v>
      </c>
    </row>
    <row r="9257" spans="1:20" x14ac:dyDescent="0.25">
      <c r="A9257" t="s">
        <v>7274</v>
      </c>
      <c r="B9257" t="s">
        <v>24635</v>
      </c>
      <c r="C9257" t="s">
        <v>10681</v>
      </c>
      <c r="D9257" t="s">
        <v>10683</v>
      </c>
      <c r="E9257" t="s">
        <v>10685</v>
      </c>
      <c r="F9257">
        <v>9.49</v>
      </c>
      <c r="G9257">
        <v>113.88</v>
      </c>
      <c r="H9257">
        <v>12</v>
      </c>
      <c r="I9257" t="s">
        <v>24500</v>
      </c>
      <c r="J9257">
        <v>0</v>
      </c>
      <c r="K9257">
        <v>0</v>
      </c>
      <c r="L9257" t="s">
        <v>10864</v>
      </c>
      <c r="N9257" t="s">
        <v>10686</v>
      </c>
      <c r="O9257" t="s">
        <v>10687</v>
      </c>
      <c r="Q9257" t="s">
        <v>10688</v>
      </c>
      <c r="S9257" t="s">
        <v>10689</v>
      </c>
      <c r="T9257">
        <v>43102.456875000003</v>
      </c>
    </row>
    <row r="9258" spans="1:20" x14ac:dyDescent="0.25">
      <c r="A9258" t="s">
        <v>24636</v>
      </c>
      <c r="B9258" t="s">
        <v>24637</v>
      </c>
      <c r="C9258" t="s">
        <v>10751</v>
      </c>
      <c r="D9258" t="s">
        <v>10683</v>
      </c>
      <c r="E9258" t="s">
        <v>10693</v>
      </c>
      <c r="F9258">
        <v>5.09</v>
      </c>
      <c r="G9258">
        <v>61.08</v>
      </c>
      <c r="H9258">
        <v>12</v>
      </c>
      <c r="I9258" t="s">
        <v>24500</v>
      </c>
      <c r="J9258">
        <v>0</v>
      </c>
      <c r="K9258">
        <v>0</v>
      </c>
      <c r="L9258" t="s">
        <v>10767</v>
      </c>
      <c r="N9258" t="s">
        <v>10686</v>
      </c>
      <c r="O9258" t="s">
        <v>10687</v>
      </c>
      <c r="Q9258" t="s">
        <v>10688</v>
      </c>
      <c r="S9258" t="s">
        <v>10689</v>
      </c>
      <c r="T9258">
        <v>43102.456932870402</v>
      </c>
    </row>
    <row r="9259" spans="1:20" x14ac:dyDescent="0.25">
      <c r="A9259" t="s">
        <v>24638</v>
      </c>
      <c r="B9259" t="s">
        <v>24639</v>
      </c>
      <c r="C9259" t="s">
        <v>10751</v>
      </c>
      <c r="D9259" t="s">
        <v>10683</v>
      </c>
      <c r="E9259" t="s">
        <v>10753</v>
      </c>
      <c r="F9259">
        <v>5.25</v>
      </c>
      <c r="G9259">
        <v>63</v>
      </c>
      <c r="H9259">
        <v>12</v>
      </c>
      <c r="I9259" t="s">
        <v>24500</v>
      </c>
      <c r="J9259">
        <v>3</v>
      </c>
      <c r="K9259">
        <v>0</v>
      </c>
      <c r="L9259" t="s">
        <v>10758</v>
      </c>
      <c r="N9259" t="s">
        <v>10686</v>
      </c>
      <c r="O9259" t="s">
        <v>10687</v>
      </c>
      <c r="Q9259" t="s">
        <v>10688</v>
      </c>
      <c r="S9259" t="s">
        <v>10689</v>
      </c>
      <c r="T9259">
        <v>43109.404224537</v>
      </c>
    </row>
    <row r="9260" spans="1:20" x14ac:dyDescent="0.25">
      <c r="A9260" t="s">
        <v>24640</v>
      </c>
      <c r="B9260" t="s">
        <v>24641</v>
      </c>
      <c r="C9260" t="s">
        <v>10691</v>
      </c>
      <c r="D9260" t="s">
        <v>10683</v>
      </c>
      <c r="E9260" t="s">
        <v>10693</v>
      </c>
      <c r="F9260">
        <v>5.99</v>
      </c>
      <c r="G9260">
        <v>71.88</v>
      </c>
      <c r="H9260">
        <v>12</v>
      </c>
      <c r="I9260" t="s">
        <v>24500</v>
      </c>
      <c r="J9260">
        <v>0</v>
      </c>
      <c r="K9260">
        <v>0</v>
      </c>
      <c r="L9260" t="s">
        <v>10758</v>
      </c>
      <c r="N9260" t="s">
        <v>10874</v>
      </c>
      <c r="O9260" t="s">
        <v>10701</v>
      </c>
      <c r="P9260" t="s">
        <v>10708</v>
      </c>
      <c r="Q9260" t="s">
        <v>10702</v>
      </c>
      <c r="R9260" t="s">
        <v>10709</v>
      </c>
      <c r="S9260" t="s">
        <v>10875</v>
      </c>
      <c r="T9260">
        <v>43109.404224537</v>
      </c>
    </row>
    <row r="9261" spans="1:20" x14ac:dyDescent="0.25">
      <c r="A9261" t="s">
        <v>7275</v>
      </c>
      <c r="B9261" t="s">
        <v>24642</v>
      </c>
      <c r="C9261" t="s">
        <v>10681</v>
      </c>
      <c r="D9261" t="s">
        <v>10683</v>
      </c>
      <c r="E9261" t="s">
        <v>10685</v>
      </c>
      <c r="F9261">
        <v>30.99</v>
      </c>
      <c r="G9261">
        <v>371.88</v>
      </c>
      <c r="H9261">
        <v>12</v>
      </c>
      <c r="I9261" t="s">
        <v>24500</v>
      </c>
      <c r="J9261">
        <v>0</v>
      </c>
      <c r="K9261">
        <v>0</v>
      </c>
      <c r="L9261" t="s">
        <v>10692</v>
      </c>
      <c r="N9261" t="s">
        <v>10803</v>
      </c>
      <c r="O9261" t="s">
        <v>10782</v>
      </c>
      <c r="Q9261" t="s">
        <v>10783</v>
      </c>
      <c r="S9261" t="s">
        <v>10804</v>
      </c>
      <c r="T9261">
        <v>43102.456956018497</v>
      </c>
    </row>
    <row r="9262" spans="1:20" x14ac:dyDescent="0.25">
      <c r="A9262" t="s">
        <v>7276</v>
      </c>
      <c r="B9262" t="s">
        <v>24643</v>
      </c>
      <c r="C9262" t="s">
        <v>10681</v>
      </c>
      <c r="D9262" t="s">
        <v>10683</v>
      </c>
      <c r="E9262" t="s">
        <v>10685</v>
      </c>
      <c r="F9262">
        <v>34.99</v>
      </c>
      <c r="G9262">
        <v>419.88</v>
      </c>
      <c r="H9262">
        <v>12</v>
      </c>
      <c r="I9262" t="s">
        <v>24500</v>
      </c>
      <c r="J9262">
        <v>0</v>
      </c>
      <c r="K9262">
        <v>0</v>
      </c>
      <c r="L9262" t="s">
        <v>10833</v>
      </c>
      <c r="N9262" t="s">
        <v>10803</v>
      </c>
      <c r="O9262" t="s">
        <v>10782</v>
      </c>
      <c r="Q9262" t="s">
        <v>10783</v>
      </c>
      <c r="S9262" t="s">
        <v>10804</v>
      </c>
      <c r="T9262">
        <v>43102.456967592603</v>
      </c>
    </row>
    <row r="9263" spans="1:20" x14ac:dyDescent="0.25">
      <c r="A9263" t="s">
        <v>24644</v>
      </c>
      <c r="B9263" t="s">
        <v>24645</v>
      </c>
      <c r="C9263" t="s">
        <v>10691</v>
      </c>
      <c r="D9263" t="s">
        <v>10683</v>
      </c>
      <c r="E9263" t="s">
        <v>10693</v>
      </c>
      <c r="F9263">
        <v>9.7200000000000006</v>
      </c>
      <c r="G9263">
        <v>116.64</v>
      </c>
      <c r="H9263">
        <v>12</v>
      </c>
      <c r="I9263" t="s">
        <v>24500</v>
      </c>
      <c r="J9263">
        <v>0</v>
      </c>
      <c r="K9263">
        <v>0</v>
      </c>
      <c r="L9263" t="s">
        <v>10758</v>
      </c>
      <c r="N9263" t="s">
        <v>24646</v>
      </c>
      <c r="O9263" t="s">
        <v>10747</v>
      </c>
      <c r="Q9263" t="s">
        <v>10748</v>
      </c>
      <c r="S9263" t="s">
        <v>24647</v>
      </c>
      <c r="T9263">
        <v>43109.404224537</v>
      </c>
    </row>
    <row r="9264" spans="1:20" x14ac:dyDescent="0.25">
      <c r="A9264" t="s">
        <v>24648</v>
      </c>
      <c r="B9264" t="s">
        <v>24649</v>
      </c>
      <c r="C9264" t="s">
        <v>10691</v>
      </c>
      <c r="D9264" t="s">
        <v>10683</v>
      </c>
      <c r="E9264" t="s">
        <v>10693</v>
      </c>
      <c r="F9264">
        <v>32.99</v>
      </c>
      <c r="G9264">
        <v>395.88</v>
      </c>
      <c r="H9264">
        <v>12</v>
      </c>
      <c r="I9264" t="s">
        <v>24500</v>
      </c>
      <c r="J9264">
        <v>0</v>
      </c>
      <c r="K9264">
        <v>0</v>
      </c>
      <c r="L9264" t="s">
        <v>10758</v>
      </c>
      <c r="N9264" t="s">
        <v>10803</v>
      </c>
      <c r="O9264" t="s">
        <v>10782</v>
      </c>
      <c r="Q9264" t="s">
        <v>10783</v>
      </c>
      <c r="S9264" t="s">
        <v>10804</v>
      </c>
      <c r="T9264">
        <v>43109.404224537</v>
      </c>
    </row>
    <row r="9265" spans="1:20" x14ac:dyDescent="0.25">
      <c r="A9265" t="s">
        <v>7277</v>
      </c>
      <c r="B9265" t="s">
        <v>24650</v>
      </c>
      <c r="C9265" t="s">
        <v>10681</v>
      </c>
      <c r="D9265" t="s">
        <v>10683</v>
      </c>
      <c r="E9265" t="s">
        <v>10685</v>
      </c>
      <c r="F9265">
        <v>35.99</v>
      </c>
      <c r="G9265">
        <v>431.88</v>
      </c>
      <c r="H9265">
        <v>12</v>
      </c>
      <c r="I9265" t="s">
        <v>24500</v>
      </c>
      <c r="J9265">
        <v>0</v>
      </c>
      <c r="K9265">
        <v>0</v>
      </c>
      <c r="L9265" t="s">
        <v>11301</v>
      </c>
      <c r="N9265" t="s">
        <v>10837</v>
      </c>
      <c r="O9265" t="s">
        <v>10701</v>
      </c>
      <c r="Q9265" t="s">
        <v>10702</v>
      </c>
      <c r="S9265" t="s">
        <v>10838</v>
      </c>
      <c r="T9265">
        <v>43102.456875000003</v>
      </c>
    </row>
    <row r="9266" spans="1:20" x14ac:dyDescent="0.25">
      <c r="A9266" t="s">
        <v>7278</v>
      </c>
      <c r="B9266" t="s">
        <v>24651</v>
      </c>
      <c r="C9266" t="s">
        <v>10681</v>
      </c>
      <c r="D9266" t="s">
        <v>10683</v>
      </c>
      <c r="E9266" t="s">
        <v>10685</v>
      </c>
      <c r="F9266">
        <v>39.99</v>
      </c>
      <c r="G9266">
        <v>479.88</v>
      </c>
      <c r="H9266">
        <v>12</v>
      </c>
      <c r="I9266" t="s">
        <v>24500</v>
      </c>
      <c r="J9266">
        <v>0</v>
      </c>
      <c r="K9266">
        <v>0</v>
      </c>
      <c r="L9266" t="s">
        <v>10745</v>
      </c>
      <c r="N9266" t="s">
        <v>10803</v>
      </c>
      <c r="O9266" t="s">
        <v>10782</v>
      </c>
      <c r="Q9266" t="s">
        <v>10783</v>
      </c>
      <c r="S9266" t="s">
        <v>10804</v>
      </c>
      <c r="T9266">
        <v>43102.456898148099</v>
      </c>
    </row>
    <row r="9267" spans="1:20" x14ac:dyDescent="0.25">
      <c r="A9267" t="s">
        <v>24652</v>
      </c>
      <c r="B9267" t="s">
        <v>24653</v>
      </c>
      <c r="C9267" t="s">
        <v>10691</v>
      </c>
      <c r="D9267" t="s">
        <v>10683</v>
      </c>
      <c r="E9267" t="s">
        <v>10693</v>
      </c>
      <c r="F9267">
        <v>31.49</v>
      </c>
      <c r="G9267">
        <v>377.88</v>
      </c>
      <c r="H9267">
        <v>12</v>
      </c>
      <c r="I9267" t="s">
        <v>24500</v>
      </c>
      <c r="J9267">
        <v>0</v>
      </c>
      <c r="K9267">
        <v>0</v>
      </c>
      <c r="L9267" t="s">
        <v>10758</v>
      </c>
      <c r="N9267" t="s">
        <v>10707</v>
      </c>
      <c r="O9267" t="s">
        <v>10708</v>
      </c>
      <c r="Q9267" t="s">
        <v>10709</v>
      </c>
      <c r="S9267" t="s">
        <v>10710</v>
      </c>
      <c r="T9267">
        <v>43109.404224537</v>
      </c>
    </row>
    <row r="9268" spans="1:20" x14ac:dyDescent="0.25">
      <c r="A9268" t="s">
        <v>7279</v>
      </c>
      <c r="B9268" t="s">
        <v>24654</v>
      </c>
      <c r="C9268" t="s">
        <v>10751</v>
      </c>
      <c r="D9268" t="s">
        <v>10683</v>
      </c>
      <c r="E9268" t="s">
        <v>10693</v>
      </c>
      <c r="F9268">
        <v>5.99</v>
      </c>
      <c r="G9268">
        <v>71.88</v>
      </c>
      <c r="H9268">
        <v>12</v>
      </c>
      <c r="I9268" t="s">
        <v>24500</v>
      </c>
      <c r="J9268">
        <v>0</v>
      </c>
      <c r="K9268">
        <v>0</v>
      </c>
      <c r="L9268" t="s">
        <v>10864</v>
      </c>
      <c r="N9268" t="s">
        <v>10700</v>
      </c>
      <c r="O9268" t="s">
        <v>10701</v>
      </c>
      <c r="Q9268" t="s">
        <v>10702</v>
      </c>
      <c r="S9268" t="s">
        <v>10703</v>
      </c>
      <c r="T9268">
        <v>43102.456875000003</v>
      </c>
    </row>
    <row r="9269" spans="1:20" x14ac:dyDescent="0.25">
      <c r="A9269" t="s">
        <v>24655</v>
      </c>
      <c r="B9269" t="s">
        <v>24656</v>
      </c>
      <c r="C9269" t="s">
        <v>10691</v>
      </c>
      <c r="D9269" t="s">
        <v>10683</v>
      </c>
      <c r="E9269" t="s">
        <v>10693</v>
      </c>
      <c r="F9269">
        <v>22.99</v>
      </c>
      <c r="G9269">
        <v>275.88</v>
      </c>
      <c r="H9269">
        <v>12</v>
      </c>
      <c r="I9269" t="s">
        <v>24500</v>
      </c>
      <c r="J9269">
        <v>0</v>
      </c>
      <c r="K9269">
        <v>0</v>
      </c>
      <c r="L9269" t="s">
        <v>11021</v>
      </c>
      <c r="N9269" t="s">
        <v>10694</v>
      </c>
      <c r="O9269" t="s">
        <v>10695</v>
      </c>
      <c r="Q9269" t="s">
        <v>10696</v>
      </c>
      <c r="S9269" t="s">
        <v>10697</v>
      </c>
      <c r="T9269">
        <v>43102.456875000003</v>
      </c>
    </row>
    <row r="9270" spans="1:20" x14ac:dyDescent="0.25">
      <c r="A9270" t="s">
        <v>7280</v>
      </c>
      <c r="B9270" t="s">
        <v>24657</v>
      </c>
      <c r="C9270" t="s">
        <v>10681</v>
      </c>
      <c r="D9270" t="s">
        <v>10683</v>
      </c>
      <c r="E9270" t="s">
        <v>10685</v>
      </c>
      <c r="F9270">
        <v>21.99</v>
      </c>
      <c r="G9270">
        <v>263.88</v>
      </c>
      <c r="H9270">
        <v>12</v>
      </c>
      <c r="I9270" t="s">
        <v>24500</v>
      </c>
      <c r="J9270">
        <v>0</v>
      </c>
      <c r="K9270">
        <v>0</v>
      </c>
      <c r="L9270" t="s">
        <v>10944</v>
      </c>
      <c r="N9270" t="s">
        <v>10694</v>
      </c>
      <c r="O9270" t="s">
        <v>10695</v>
      </c>
      <c r="Q9270" t="s">
        <v>10696</v>
      </c>
      <c r="S9270" t="s">
        <v>10697</v>
      </c>
      <c r="T9270">
        <v>43102.456921296303</v>
      </c>
    </row>
    <row r="9271" spans="1:20" x14ac:dyDescent="0.25">
      <c r="A9271" t="s">
        <v>7281</v>
      </c>
      <c r="B9271" t="s">
        <v>24658</v>
      </c>
      <c r="C9271" t="s">
        <v>10681</v>
      </c>
      <c r="D9271" t="s">
        <v>10683</v>
      </c>
      <c r="E9271" t="s">
        <v>10685</v>
      </c>
      <c r="F9271">
        <v>13.99</v>
      </c>
      <c r="G9271">
        <v>167.88</v>
      </c>
      <c r="H9271">
        <v>12</v>
      </c>
      <c r="I9271" t="s">
        <v>24500</v>
      </c>
      <c r="J9271">
        <v>0</v>
      </c>
      <c r="K9271">
        <v>0</v>
      </c>
      <c r="L9271" t="s">
        <v>11172</v>
      </c>
      <c r="N9271" t="s">
        <v>11212</v>
      </c>
      <c r="O9271" t="s">
        <v>10701</v>
      </c>
      <c r="Q9271" t="s">
        <v>10702</v>
      </c>
      <c r="S9271" t="s">
        <v>11213</v>
      </c>
      <c r="T9271">
        <v>43102.456886574102</v>
      </c>
    </row>
    <row r="9272" spans="1:20" x14ac:dyDescent="0.25">
      <c r="A9272" t="s">
        <v>7282</v>
      </c>
      <c r="B9272" t="s">
        <v>24659</v>
      </c>
      <c r="C9272" t="s">
        <v>10681</v>
      </c>
      <c r="D9272" t="s">
        <v>10683</v>
      </c>
      <c r="E9272" t="s">
        <v>10685</v>
      </c>
      <c r="F9272">
        <v>23.99</v>
      </c>
      <c r="G9272">
        <v>287.88</v>
      </c>
      <c r="H9272">
        <v>12</v>
      </c>
      <c r="I9272" t="s">
        <v>24500</v>
      </c>
      <c r="J9272">
        <v>4</v>
      </c>
      <c r="K9272">
        <v>0</v>
      </c>
      <c r="L9272" t="s">
        <v>10731</v>
      </c>
      <c r="N9272" t="s">
        <v>10700</v>
      </c>
      <c r="O9272" t="s">
        <v>10701</v>
      </c>
      <c r="Q9272" t="s">
        <v>10702</v>
      </c>
      <c r="S9272" t="s">
        <v>10703</v>
      </c>
      <c r="T9272">
        <v>43102.456875000003</v>
      </c>
    </row>
    <row r="9273" spans="1:20" x14ac:dyDescent="0.25">
      <c r="A9273" t="s">
        <v>10219</v>
      </c>
      <c r="B9273" t="s">
        <v>24660</v>
      </c>
      <c r="C9273" t="s">
        <v>10751</v>
      </c>
      <c r="D9273" t="s">
        <v>10683</v>
      </c>
      <c r="E9273" t="s">
        <v>10693</v>
      </c>
      <c r="F9273">
        <v>43.19</v>
      </c>
      <c r="G9273">
        <v>518.28</v>
      </c>
      <c r="H9273">
        <v>12</v>
      </c>
      <c r="I9273" t="s">
        <v>24500</v>
      </c>
      <c r="J9273">
        <v>0</v>
      </c>
      <c r="K9273">
        <v>0</v>
      </c>
      <c r="L9273" t="s">
        <v>10740</v>
      </c>
      <c r="N9273" t="s">
        <v>10723</v>
      </c>
      <c r="O9273" t="s">
        <v>10708</v>
      </c>
      <c r="Q9273" t="s">
        <v>10709</v>
      </c>
      <c r="S9273" t="s">
        <v>10724</v>
      </c>
      <c r="T9273">
        <v>43102.456886574102</v>
      </c>
    </row>
    <row r="9274" spans="1:20" x14ac:dyDescent="0.25">
      <c r="A9274" t="s">
        <v>7283</v>
      </c>
      <c r="B9274" t="s">
        <v>24661</v>
      </c>
      <c r="C9274" t="s">
        <v>10691</v>
      </c>
      <c r="D9274" t="s">
        <v>10683</v>
      </c>
      <c r="E9274" t="s">
        <v>10693</v>
      </c>
      <c r="F9274">
        <v>35.299999999999997</v>
      </c>
      <c r="G9274">
        <v>423.6</v>
      </c>
      <c r="H9274">
        <v>12</v>
      </c>
      <c r="I9274" t="s">
        <v>24500</v>
      </c>
      <c r="J9274">
        <v>0</v>
      </c>
      <c r="K9274">
        <v>0</v>
      </c>
      <c r="L9274" t="s">
        <v>11451</v>
      </c>
      <c r="N9274" t="s">
        <v>10803</v>
      </c>
      <c r="O9274" t="s">
        <v>10782</v>
      </c>
      <c r="Q9274" t="s">
        <v>10783</v>
      </c>
      <c r="S9274" t="s">
        <v>10804</v>
      </c>
      <c r="T9274">
        <v>43102.456875000003</v>
      </c>
    </row>
    <row r="9275" spans="1:20" x14ac:dyDescent="0.25">
      <c r="A9275" t="s">
        <v>7284</v>
      </c>
      <c r="B9275" t="s">
        <v>24662</v>
      </c>
      <c r="C9275" t="s">
        <v>10681</v>
      </c>
      <c r="D9275" t="s">
        <v>10683</v>
      </c>
      <c r="E9275" t="s">
        <v>10685</v>
      </c>
      <c r="F9275">
        <v>26.99</v>
      </c>
      <c r="G9275">
        <v>323.88</v>
      </c>
      <c r="H9275">
        <v>12</v>
      </c>
      <c r="I9275" t="s">
        <v>24500</v>
      </c>
      <c r="J9275">
        <v>0</v>
      </c>
      <c r="K9275">
        <v>0</v>
      </c>
      <c r="L9275" t="s">
        <v>10692</v>
      </c>
      <c r="N9275" t="s">
        <v>10694</v>
      </c>
      <c r="O9275" t="s">
        <v>10695</v>
      </c>
      <c r="Q9275" t="s">
        <v>10696</v>
      </c>
      <c r="S9275" t="s">
        <v>10697</v>
      </c>
      <c r="T9275">
        <v>43102.456956018497</v>
      </c>
    </row>
    <row r="9276" spans="1:20" x14ac:dyDescent="0.25">
      <c r="A9276" t="s">
        <v>24663</v>
      </c>
      <c r="B9276" t="s">
        <v>24664</v>
      </c>
      <c r="C9276" t="s">
        <v>10751</v>
      </c>
      <c r="D9276" t="s">
        <v>10683</v>
      </c>
      <c r="E9276" t="s">
        <v>10753</v>
      </c>
      <c r="F9276">
        <v>12.59</v>
      </c>
      <c r="G9276">
        <v>151.08000000000001</v>
      </c>
      <c r="H9276">
        <v>12</v>
      </c>
      <c r="I9276" t="s">
        <v>24500</v>
      </c>
      <c r="J9276">
        <v>0</v>
      </c>
      <c r="K9276">
        <v>0</v>
      </c>
      <c r="L9276" t="s">
        <v>10692</v>
      </c>
      <c r="M9276">
        <v>43509</v>
      </c>
      <c r="N9276" t="s">
        <v>10694</v>
      </c>
      <c r="O9276" t="s">
        <v>10695</v>
      </c>
      <c r="Q9276" t="s">
        <v>10696</v>
      </c>
      <c r="S9276" t="s">
        <v>10697</v>
      </c>
      <c r="T9276">
        <v>43102.456956018497</v>
      </c>
    </row>
    <row r="9277" spans="1:20" x14ac:dyDescent="0.25">
      <c r="A9277" t="s">
        <v>24665</v>
      </c>
      <c r="B9277" t="s">
        <v>24666</v>
      </c>
      <c r="C9277" t="s">
        <v>10691</v>
      </c>
      <c r="D9277" t="s">
        <v>10683</v>
      </c>
      <c r="E9277" t="s">
        <v>10693</v>
      </c>
      <c r="F9277">
        <v>26.99</v>
      </c>
      <c r="G9277">
        <v>323.88</v>
      </c>
      <c r="H9277">
        <v>12</v>
      </c>
      <c r="I9277" t="s">
        <v>24500</v>
      </c>
      <c r="J9277">
        <v>0</v>
      </c>
      <c r="K9277">
        <v>0</v>
      </c>
      <c r="L9277" t="s">
        <v>10758</v>
      </c>
      <c r="N9277" t="s">
        <v>10694</v>
      </c>
      <c r="O9277" t="s">
        <v>10695</v>
      </c>
      <c r="Q9277" t="s">
        <v>10696</v>
      </c>
      <c r="S9277" t="s">
        <v>10697</v>
      </c>
      <c r="T9277">
        <v>43109.404224537</v>
      </c>
    </row>
    <row r="9278" spans="1:20" x14ac:dyDescent="0.25">
      <c r="A9278" t="s">
        <v>7285</v>
      </c>
      <c r="B9278" t="s">
        <v>24667</v>
      </c>
      <c r="C9278" t="s">
        <v>10681</v>
      </c>
      <c r="D9278" t="s">
        <v>10683</v>
      </c>
      <c r="E9278" t="s">
        <v>10685</v>
      </c>
      <c r="F9278">
        <v>51.99</v>
      </c>
      <c r="G9278">
        <v>623.88</v>
      </c>
      <c r="H9278">
        <v>12</v>
      </c>
      <c r="I9278" t="s">
        <v>24500</v>
      </c>
      <c r="J9278">
        <v>1</v>
      </c>
      <c r="K9278">
        <v>0</v>
      </c>
      <c r="L9278" t="s">
        <v>10755</v>
      </c>
      <c r="N9278" t="s">
        <v>10803</v>
      </c>
      <c r="O9278" t="s">
        <v>10782</v>
      </c>
      <c r="Q9278" t="s">
        <v>10783</v>
      </c>
      <c r="S9278" t="s">
        <v>10804</v>
      </c>
      <c r="T9278">
        <v>43102.456932870402</v>
      </c>
    </row>
    <row r="9279" spans="1:20" x14ac:dyDescent="0.25">
      <c r="A9279" t="s">
        <v>7286</v>
      </c>
      <c r="B9279" t="s">
        <v>24668</v>
      </c>
      <c r="C9279" t="s">
        <v>10681</v>
      </c>
      <c r="D9279" t="s">
        <v>10683</v>
      </c>
      <c r="E9279" t="s">
        <v>10685</v>
      </c>
      <c r="F9279">
        <v>37.99</v>
      </c>
      <c r="G9279">
        <v>455.88</v>
      </c>
      <c r="H9279">
        <v>12</v>
      </c>
      <c r="I9279" t="s">
        <v>24500</v>
      </c>
      <c r="J9279">
        <v>0</v>
      </c>
      <c r="K9279">
        <v>0</v>
      </c>
      <c r="L9279" t="s">
        <v>10755</v>
      </c>
      <c r="N9279" t="s">
        <v>10803</v>
      </c>
      <c r="O9279" t="s">
        <v>10782</v>
      </c>
      <c r="Q9279" t="s">
        <v>10783</v>
      </c>
      <c r="S9279" t="s">
        <v>10804</v>
      </c>
      <c r="T9279">
        <v>43102.456932870402</v>
      </c>
    </row>
    <row r="9280" spans="1:20" x14ac:dyDescent="0.25">
      <c r="A9280" t="s">
        <v>7287</v>
      </c>
      <c r="B9280" t="s">
        <v>24669</v>
      </c>
      <c r="C9280" t="s">
        <v>10681</v>
      </c>
      <c r="D9280" t="s">
        <v>10683</v>
      </c>
      <c r="E9280" t="s">
        <v>10685</v>
      </c>
      <c r="F9280">
        <v>34.99</v>
      </c>
      <c r="G9280">
        <v>419.88</v>
      </c>
      <c r="H9280">
        <v>12</v>
      </c>
      <c r="I9280" t="s">
        <v>24500</v>
      </c>
      <c r="J9280">
        <v>0</v>
      </c>
      <c r="K9280">
        <v>0</v>
      </c>
      <c r="L9280" t="s">
        <v>11301</v>
      </c>
      <c r="N9280" t="s">
        <v>10803</v>
      </c>
      <c r="O9280" t="s">
        <v>10782</v>
      </c>
      <c r="Q9280" t="s">
        <v>10783</v>
      </c>
      <c r="S9280" t="s">
        <v>10804</v>
      </c>
      <c r="T9280">
        <v>43102.456875000003</v>
      </c>
    </row>
    <row r="9281" spans="1:20" x14ac:dyDescent="0.25">
      <c r="A9281" t="s">
        <v>7288</v>
      </c>
      <c r="B9281" t="s">
        <v>24670</v>
      </c>
      <c r="C9281" t="s">
        <v>10681</v>
      </c>
      <c r="D9281" t="s">
        <v>10683</v>
      </c>
      <c r="E9281" t="s">
        <v>10685</v>
      </c>
      <c r="F9281">
        <v>15.99</v>
      </c>
      <c r="G9281">
        <v>191.88</v>
      </c>
      <c r="H9281">
        <v>12</v>
      </c>
      <c r="I9281" t="s">
        <v>24500</v>
      </c>
      <c r="J9281">
        <v>0</v>
      </c>
      <c r="K9281">
        <v>0</v>
      </c>
      <c r="L9281" t="s">
        <v>11168</v>
      </c>
      <c r="N9281" t="s">
        <v>10826</v>
      </c>
      <c r="O9281" t="s">
        <v>10708</v>
      </c>
      <c r="Q9281" t="s">
        <v>10709</v>
      </c>
      <c r="S9281" t="s">
        <v>10827</v>
      </c>
      <c r="T9281">
        <v>43102.456875000003</v>
      </c>
    </row>
    <row r="9282" spans="1:20" x14ac:dyDescent="0.25">
      <c r="A9282" t="s">
        <v>7289</v>
      </c>
      <c r="B9282" t="s">
        <v>24671</v>
      </c>
      <c r="C9282" t="s">
        <v>10681</v>
      </c>
      <c r="D9282" t="s">
        <v>10683</v>
      </c>
      <c r="E9282" t="s">
        <v>10685</v>
      </c>
      <c r="F9282">
        <v>26.99</v>
      </c>
      <c r="G9282">
        <v>323.88</v>
      </c>
      <c r="H9282">
        <v>12</v>
      </c>
      <c r="I9282" t="s">
        <v>24500</v>
      </c>
      <c r="J9282">
        <v>0</v>
      </c>
      <c r="K9282">
        <v>0</v>
      </c>
      <c r="L9282" t="s">
        <v>10717</v>
      </c>
      <c r="N9282" t="s">
        <v>10694</v>
      </c>
      <c r="O9282" t="s">
        <v>10695</v>
      </c>
      <c r="Q9282" t="s">
        <v>10696</v>
      </c>
      <c r="S9282" t="s">
        <v>10697</v>
      </c>
      <c r="T9282">
        <v>43102.456921296303</v>
      </c>
    </row>
    <row r="9283" spans="1:20" x14ac:dyDescent="0.25">
      <c r="A9283" t="s">
        <v>7290</v>
      </c>
      <c r="B9283" t="s">
        <v>24672</v>
      </c>
      <c r="C9283" t="s">
        <v>10681</v>
      </c>
      <c r="D9283" t="s">
        <v>10683</v>
      </c>
      <c r="E9283" t="s">
        <v>10685</v>
      </c>
      <c r="F9283">
        <v>49.99</v>
      </c>
      <c r="G9283">
        <v>299.94</v>
      </c>
      <c r="H9283">
        <v>6</v>
      </c>
      <c r="I9283" t="s">
        <v>24500</v>
      </c>
      <c r="J9283">
        <v>0</v>
      </c>
      <c r="K9283">
        <v>0</v>
      </c>
      <c r="L9283" t="s">
        <v>10722</v>
      </c>
      <c r="N9283" t="s">
        <v>10781</v>
      </c>
      <c r="O9283" t="s">
        <v>10782</v>
      </c>
      <c r="Q9283" t="s">
        <v>10783</v>
      </c>
      <c r="S9283" t="s">
        <v>10784</v>
      </c>
      <c r="T9283">
        <v>43102.456956018497</v>
      </c>
    </row>
    <row r="9284" spans="1:20" x14ac:dyDescent="0.25">
      <c r="A9284" t="s">
        <v>24673</v>
      </c>
      <c r="B9284" t="s">
        <v>24674</v>
      </c>
      <c r="C9284" t="s">
        <v>10751</v>
      </c>
      <c r="D9284" t="s">
        <v>10683</v>
      </c>
      <c r="E9284" t="s">
        <v>10753</v>
      </c>
      <c r="F9284">
        <v>28.99</v>
      </c>
      <c r="G9284">
        <v>347.88</v>
      </c>
      <c r="H9284">
        <v>12</v>
      </c>
      <c r="I9284" t="s">
        <v>24500</v>
      </c>
      <c r="J9284">
        <v>0</v>
      </c>
      <c r="K9284">
        <v>0</v>
      </c>
      <c r="L9284" t="s">
        <v>10758</v>
      </c>
      <c r="N9284" t="s">
        <v>10837</v>
      </c>
      <c r="O9284" t="s">
        <v>10701</v>
      </c>
      <c r="Q9284" t="s">
        <v>10702</v>
      </c>
      <c r="S9284" t="s">
        <v>10838</v>
      </c>
      <c r="T9284">
        <v>43109.404224537</v>
      </c>
    </row>
    <row r="9285" spans="1:20" x14ac:dyDescent="0.25">
      <c r="A9285" t="s">
        <v>24675</v>
      </c>
      <c r="B9285" t="s">
        <v>24676</v>
      </c>
      <c r="C9285" t="s">
        <v>10691</v>
      </c>
      <c r="D9285" t="s">
        <v>10683</v>
      </c>
      <c r="E9285" t="s">
        <v>10693</v>
      </c>
      <c r="F9285">
        <v>20.99</v>
      </c>
      <c r="G9285">
        <v>251.88</v>
      </c>
      <c r="H9285">
        <v>12</v>
      </c>
      <c r="I9285" t="s">
        <v>24500</v>
      </c>
      <c r="J9285">
        <v>0</v>
      </c>
      <c r="K9285">
        <v>0</v>
      </c>
      <c r="L9285" t="s">
        <v>10758</v>
      </c>
      <c r="N9285" t="s">
        <v>10723</v>
      </c>
      <c r="O9285" t="s">
        <v>10708</v>
      </c>
      <c r="Q9285" t="s">
        <v>10709</v>
      </c>
      <c r="S9285" t="s">
        <v>10724</v>
      </c>
      <c r="T9285">
        <v>43109.404224537</v>
      </c>
    </row>
    <row r="9286" spans="1:20" x14ac:dyDescent="0.25">
      <c r="A9286" t="s">
        <v>24677</v>
      </c>
      <c r="B9286" t="s">
        <v>24678</v>
      </c>
      <c r="C9286" t="s">
        <v>10691</v>
      </c>
      <c r="D9286" t="s">
        <v>10683</v>
      </c>
      <c r="E9286" t="s">
        <v>10693</v>
      </c>
      <c r="F9286">
        <v>27.99</v>
      </c>
      <c r="G9286">
        <v>335.88</v>
      </c>
      <c r="H9286">
        <v>12</v>
      </c>
      <c r="I9286" t="s">
        <v>24500</v>
      </c>
      <c r="J9286">
        <v>0</v>
      </c>
      <c r="K9286">
        <v>0</v>
      </c>
      <c r="L9286" t="s">
        <v>10758</v>
      </c>
      <c r="N9286" t="s">
        <v>10694</v>
      </c>
      <c r="O9286" t="s">
        <v>10695</v>
      </c>
      <c r="Q9286" t="s">
        <v>10696</v>
      </c>
      <c r="S9286" t="s">
        <v>10697</v>
      </c>
      <c r="T9286">
        <v>43109.404224537</v>
      </c>
    </row>
    <row r="9287" spans="1:20" x14ac:dyDescent="0.25">
      <c r="A9287" t="s">
        <v>24679</v>
      </c>
      <c r="B9287" t="s">
        <v>24680</v>
      </c>
      <c r="C9287" t="s">
        <v>10681</v>
      </c>
      <c r="D9287" t="s">
        <v>10683</v>
      </c>
      <c r="E9287" t="s">
        <v>10685</v>
      </c>
      <c r="F9287">
        <v>44.99</v>
      </c>
      <c r="G9287">
        <v>269.94</v>
      </c>
      <c r="H9287">
        <v>6</v>
      </c>
      <c r="I9287" t="s">
        <v>24500</v>
      </c>
      <c r="J9287">
        <v>0</v>
      </c>
      <c r="K9287">
        <v>0</v>
      </c>
      <c r="L9287" t="s">
        <v>11301</v>
      </c>
      <c r="M9287">
        <v>46105</v>
      </c>
      <c r="N9287" t="s">
        <v>10737</v>
      </c>
      <c r="O9287" t="s">
        <v>10708</v>
      </c>
      <c r="Q9287" t="s">
        <v>10709</v>
      </c>
      <c r="S9287" t="s">
        <v>10738</v>
      </c>
      <c r="T9287">
        <v>43102.456875000003</v>
      </c>
    </row>
    <row r="9288" spans="1:20" x14ac:dyDescent="0.25">
      <c r="A9288" t="s">
        <v>7291</v>
      </c>
      <c r="B9288" t="s">
        <v>24681</v>
      </c>
      <c r="C9288" t="s">
        <v>10681</v>
      </c>
      <c r="D9288" t="s">
        <v>10683</v>
      </c>
      <c r="E9288" t="s">
        <v>10685</v>
      </c>
      <c r="F9288">
        <v>15.99</v>
      </c>
      <c r="G9288">
        <v>191.88</v>
      </c>
      <c r="H9288">
        <v>12</v>
      </c>
      <c r="I9288" t="s">
        <v>24500</v>
      </c>
      <c r="J9288">
        <v>0</v>
      </c>
      <c r="K9288">
        <v>0</v>
      </c>
      <c r="L9288" t="s">
        <v>10831</v>
      </c>
      <c r="N9288" t="s">
        <v>11038</v>
      </c>
      <c r="O9288" t="s">
        <v>10708</v>
      </c>
      <c r="Q9288" t="s">
        <v>10709</v>
      </c>
      <c r="S9288" t="s">
        <v>11039</v>
      </c>
      <c r="T9288">
        <v>43102.456956018497</v>
      </c>
    </row>
    <row r="9289" spans="1:20" x14ac:dyDescent="0.25">
      <c r="A9289" t="s">
        <v>7292</v>
      </c>
      <c r="B9289" t="s">
        <v>24682</v>
      </c>
      <c r="C9289" t="s">
        <v>10681</v>
      </c>
      <c r="D9289" t="s">
        <v>10683</v>
      </c>
      <c r="E9289" t="s">
        <v>10685</v>
      </c>
      <c r="F9289">
        <v>24.99</v>
      </c>
      <c r="G9289">
        <v>299.88</v>
      </c>
      <c r="H9289">
        <v>12</v>
      </c>
      <c r="I9289" t="s">
        <v>24500</v>
      </c>
      <c r="J9289">
        <v>0</v>
      </c>
      <c r="K9289">
        <v>0</v>
      </c>
      <c r="L9289" t="s">
        <v>10858</v>
      </c>
      <c r="N9289" t="s">
        <v>10737</v>
      </c>
      <c r="O9289" t="s">
        <v>10708</v>
      </c>
      <c r="Q9289" t="s">
        <v>10709</v>
      </c>
      <c r="S9289" t="s">
        <v>10738</v>
      </c>
      <c r="T9289">
        <v>43102.457013888903</v>
      </c>
    </row>
    <row r="9290" spans="1:20" x14ac:dyDescent="0.25">
      <c r="A9290" t="s">
        <v>7293</v>
      </c>
      <c r="B9290" t="s">
        <v>24683</v>
      </c>
      <c r="C9290" t="s">
        <v>10681</v>
      </c>
      <c r="D9290" t="s">
        <v>10683</v>
      </c>
      <c r="E9290" t="s">
        <v>10685</v>
      </c>
      <c r="F9290">
        <v>41.99</v>
      </c>
      <c r="G9290">
        <v>503.88</v>
      </c>
      <c r="H9290">
        <v>12</v>
      </c>
      <c r="I9290" t="s">
        <v>24500</v>
      </c>
      <c r="J9290">
        <v>0</v>
      </c>
      <c r="K9290">
        <v>0</v>
      </c>
      <c r="L9290" t="s">
        <v>10692</v>
      </c>
      <c r="N9290" t="s">
        <v>11198</v>
      </c>
      <c r="O9290" t="s">
        <v>10782</v>
      </c>
      <c r="Q9290" t="s">
        <v>10783</v>
      </c>
      <c r="S9290" t="s">
        <v>11199</v>
      </c>
      <c r="T9290">
        <v>43102.456956018497</v>
      </c>
    </row>
    <row r="9291" spans="1:20" x14ac:dyDescent="0.25">
      <c r="A9291" t="s">
        <v>7294</v>
      </c>
      <c r="B9291" t="s">
        <v>24684</v>
      </c>
      <c r="C9291" t="s">
        <v>10681</v>
      </c>
      <c r="D9291" t="s">
        <v>10683</v>
      </c>
      <c r="E9291" t="s">
        <v>10685</v>
      </c>
      <c r="F9291">
        <v>41.99</v>
      </c>
      <c r="G9291">
        <v>503.88</v>
      </c>
      <c r="H9291">
        <v>12</v>
      </c>
      <c r="I9291" t="s">
        <v>24500</v>
      </c>
      <c r="J9291">
        <v>0</v>
      </c>
      <c r="K9291">
        <v>0</v>
      </c>
      <c r="L9291" t="s">
        <v>10717</v>
      </c>
      <c r="N9291" t="s">
        <v>11198</v>
      </c>
      <c r="O9291" t="s">
        <v>10782</v>
      </c>
      <c r="Q9291" t="s">
        <v>10783</v>
      </c>
      <c r="S9291" t="s">
        <v>11199</v>
      </c>
      <c r="T9291">
        <v>43102.456921296303</v>
      </c>
    </row>
    <row r="9292" spans="1:20" x14ac:dyDescent="0.25">
      <c r="A9292" t="s">
        <v>7295</v>
      </c>
      <c r="B9292" t="s">
        <v>24685</v>
      </c>
      <c r="C9292" t="s">
        <v>10681</v>
      </c>
      <c r="D9292" t="s">
        <v>10683</v>
      </c>
      <c r="E9292" t="s">
        <v>10685</v>
      </c>
      <c r="F9292">
        <v>13.99</v>
      </c>
      <c r="G9292">
        <v>167.88</v>
      </c>
      <c r="H9292">
        <v>12</v>
      </c>
      <c r="I9292" t="s">
        <v>24500</v>
      </c>
      <c r="J9292">
        <v>0</v>
      </c>
      <c r="K9292">
        <v>0</v>
      </c>
      <c r="L9292" t="s">
        <v>10840</v>
      </c>
      <c r="N9292" t="s">
        <v>10700</v>
      </c>
      <c r="O9292" t="s">
        <v>10701</v>
      </c>
      <c r="Q9292" t="s">
        <v>10702</v>
      </c>
      <c r="S9292" t="s">
        <v>10703</v>
      </c>
      <c r="T9292">
        <v>43102.456863425898</v>
      </c>
    </row>
    <row r="9293" spans="1:20" x14ac:dyDescent="0.25">
      <c r="A9293" t="s">
        <v>7296</v>
      </c>
      <c r="B9293" t="s">
        <v>24686</v>
      </c>
      <c r="C9293" t="s">
        <v>10681</v>
      </c>
      <c r="D9293" t="s">
        <v>10683</v>
      </c>
      <c r="E9293" t="s">
        <v>10685</v>
      </c>
      <c r="F9293">
        <v>19.989999999999998</v>
      </c>
      <c r="G9293">
        <v>239.88</v>
      </c>
      <c r="H9293">
        <v>12</v>
      </c>
      <c r="I9293" t="s">
        <v>24500</v>
      </c>
      <c r="J9293">
        <v>0</v>
      </c>
      <c r="K9293">
        <v>0</v>
      </c>
      <c r="L9293" t="s">
        <v>10831</v>
      </c>
      <c r="N9293" t="s">
        <v>10781</v>
      </c>
      <c r="O9293" t="s">
        <v>10782</v>
      </c>
      <c r="Q9293" t="s">
        <v>10783</v>
      </c>
      <c r="S9293" t="s">
        <v>10784</v>
      </c>
      <c r="T9293">
        <v>43102.456956018497</v>
      </c>
    </row>
    <row r="9294" spans="1:20" x14ac:dyDescent="0.25">
      <c r="A9294" t="s">
        <v>24687</v>
      </c>
      <c r="B9294" t="s">
        <v>24688</v>
      </c>
      <c r="C9294" t="s">
        <v>10691</v>
      </c>
      <c r="D9294" t="s">
        <v>10683</v>
      </c>
      <c r="E9294" t="s">
        <v>10693</v>
      </c>
      <c r="F9294">
        <v>23.99</v>
      </c>
      <c r="G9294">
        <v>287.88</v>
      </c>
      <c r="H9294">
        <v>12</v>
      </c>
      <c r="I9294" t="s">
        <v>24500</v>
      </c>
      <c r="J9294">
        <v>0</v>
      </c>
      <c r="K9294">
        <v>0</v>
      </c>
      <c r="L9294" t="s">
        <v>10758</v>
      </c>
      <c r="N9294" t="s">
        <v>10700</v>
      </c>
      <c r="O9294" t="s">
        <v>10701</v>
      </c>
      <c r="Q9294" t="s">
        <v>10702</v>
      </c>
      <c r="S9294" t="s">
        <v>10703</v>
      </c>
      <c r="T9294">
        <v>43109.404224537</v>
      </c>
    </row>
    <row r="9295" spans="1:20" x14ac:dyDescent="0.25">
      <c r="A9295" t="s">
        <v>24689</v>
      </c>
      <c r="B9295" t="s">
        <v>24690</v>
      </c>
      <c r="C9295" t="s">
        <v>10691</v>
      </c>
      <c r="D9295" t="s">
        <v>10683</v>
      </c>
      <c r="E9295" t="s">
        <v>10693</v>
      </c>
      <c r="F9295">
        <v>23.99</v>
      </c>
      <c r="G9295">
        <v>287.88</v>
      </c>
      <c r="H9295">
        <v>12</v>
      </c>
      <c r="I9295" t="s">
        <v>24500</v>
      </c>
      <c r="J9295">
        <v>0</v>
      </c>
      <c r="K9295">
        <v>0</v>
      </c>
      <c r="L9295" t="s">
        <v>10758</v>
      </c>
      <c r="N9295" t="s">
        <v>10700</v>
      </c>
      <c r="O9295" t="s">
        <v>10701</v>
      </c>
      <c r="Q9295" t="s">
        <v>10702</v>
      </c>
      <c r="S9295" t="s">
        <v>10703</v>
      </c>
      <c r="T9295">
        <v>43109.404224537</v>
      </c>
    </row>
    <row r="9296" spans="1:20" x14ac:dyDescent="0.25">
      <c r="A9296" t="s">
        <v>7297</v>
      </c>
      <c r="B9296" t="s">
        <v>24691</v>
      </c>
      <c r="C9296" t="s">
        <v>10681</v>
      </c>
      <c r="D9296" t="s">
        <v>10683</v>
      </c>
      <c r="E9296" t="s">
        <v>10685</v>
      </c>
      <c r="F9296">
        <v>14.49</v>
      </c>
      <c r="G9296">
        <v>173.88</v>
      </c>
      <c r="H9296">
        <v>12</v>
      </c>
      <c r="I9296" t="s">
        <v>24500</v>
      </c>
      <c r="J9296">
        <v>0</v>
      </c>
      <c r="K9296">
        <v>0</v>
      </c>
      <c r="L9296" t="s">
        <v>10692</v>
      </c>
      <c r="N9296" t="s">
        <v>10686</v>
      </c>
      <c r="O9296" t="s">
        <v>10687</v>
      </c>
      <c r="Q9296" t="s">
        <v>10688</v>
      </c>
      <c r="S9296" t="s">
        <v>10689</v>
      </c>
      <c r="T9296">
        <v>43102.456956018497</v>
      </c>
    </row>
    <row r="9297" spans="1:20" x14ac:dyDescent="0.25">
      <c r="A9297" t="s">
        <v>7298</v>
      </c>
      <c r="B9297" t="s">
        <v>24692</v>
      </c>
      <c r="C9297" t="s">
        <v>10681</v>
      </c>
      <c r="D9297" t="s">
        <v>10683</v>
      </c>
      <c r="E9297" t="s">
        <v>10685</v>
      </c>
      <c r="F9297">
        <v>42.99</v>
      </c>
      <c r="G9297">
        <v>257.94</v>
      </c>
      <c r="H9297">
        <v>6</v>
      </c>
      <c r="I9297" t="s">
        <v>24500</v>
      </c>
      <c r="J9297">
        <v>0</v>
      </c>
      <c r="K9297">
        <v>0</v>
      </c>
      <c r="L9297" t="s">
        <v>10692</v>
      </c>
      <c r="N9297" t="s">
        <v>10793</v>
      </c>
      <c r="O9297" t="s">
        <v>10782</v>
      </c>
      <c r="Q9297" t="s">
        <v>10783</v>
      </c>
      <c r="S9297" t="s">
        <v>10794</v>
      </c>
      <c r="T9297">
        <v>43102.456956018497</v>
      </c>
    </row>
    <row r="9298" spans="1:20" x14ac:dyDescent="0.25">
      <c r="A9298" t="s">
        <v>24693</v>
      </c>
      <c r="B9298" t="s">
        <v>24694</v>
      </c>
      <c r="C9298" t="s">
        <v>10691</v>
      </c>
      <c r="D9298" t="s">
        <v>10683</v>
      </c>
      <c r="E9298" t="s">
        <v>10693</v>
      </c>
      <c r="F9298">
        <v>20.99</v>
      </c>
      <c r="G9298">
        <v>251.88</v>
      </c>
      <c r="H9298">
        <v>12</v>
      </c>
      <c r="I9298" t="s">
        <v>24500</v>
      </c>
      <c r="J9298">
        <v>0</v>
      </c>
      <c r="K9298">
        <v>0</v>
      </c>
      <c r="L9298" t="s">
        <v>10758</v>
      </c>
      <c r="N9298" t="s">
        <v>10837</v>
      </c>
      <c r="O9298" t="s">
        <v>10701</v>
      </c>
      <c r="Q9298" t="s">
        <v>10702</v>
      </c>
      <c r="S9298" t="s">
        <v>10838</v>
      </c>
      <c r="T9298">
        <v>43109.404224537</v>
      </c>
    </row>
    <row r="9299" spans="1:20" x14ac:dyDescent="0.25">
      <c r="A9299" t="s">
        <v>24695</v>
      </c>
      <c r="B9299" t="s">
        <v>24696</v>
      </c>
      <c r="C9299" t="s">
        <v>10751</v>
      </c>
      <c r="D9299" t="s">
        <v>10683</v>
      </c>
      <c r="E9299" t="s">
        <v>10753</v>
      </c>
      <c r="F9299">
        <v>72.989999999999995</v>
      </c>
      <c r="G9299">
        <v>437.94</v>
      </c>
      <c r="H9299">
        <v>6</v>
      </c>
      <c r="I9299" t="s">
        <v>24500</v>
      </c>
      <c r="J9299">
        <v>0</v>
      </c>
      <c r="K9299">
        <v>0</v>
      </c>
      <c r="L9299" t="s">
        <v>10868</v>
      </c>
      <c r="N9299" t="s">
        <v>10978</v>
      </c>
      <c r="O9299" t="s">
        <v>10747</v>
      </c>
      <c r="Q9299" t="s">
        <v>10748</v>
      </c>
      <c r="S9299" t="s">
        <v>10979</v>
      </c>
      <c r="T9299">
        <v>43102.456990740699</v>
      </c>
    </row>
    <row r="9300" spans="1:20" x14ac:dyDescent="0.25">
      <c r="A9300" t="s">
        <v>24697</v>
      </c>
      <c r="B9300" t="s">
        <v>24698</v>
      </c>
      <c r="C9300" t="s">
        <v>10691</v>
      </c>
      <c r="D9300" t="s">
        <v>10683</v>
      </c>
      <c r="E9300" t="s">
        <v>10693</v>
      </c>
      <c r="F9300">
        <v>10.79</v>
      </c>
      <c r="G9300">
        <v>64.739999999999995</v>
      </c>
      <c r="H9300">
        <v>6</v>
      </c>
      <c r="I9300" t="s">
        <v>24500</v>
      </c>
      <c r="J9300">
        <v>0</v>
      </c>
      <c r="K9300">
        <v>0</v>
      </c>
      <c r="L9300" t="s">
        <v>10831</v>
      </c>
      <c r="N9300" t="s">
        <v>11359</v>
      </c>
      <c r="O9300" t="s">
        <v>10762</v>
      </c>
      <c r="P9300" t="s">
        <v>10701</v>
      </c>
      <c r="Q9300" t="s">
        <v>10763</v>
      </c>
      <c r="R9300" t="s">
        <v>10702</v>
      </c>
      <c r="S9300" t="s">
        <v>11360</v>
      </c>
      <c r="T9300">
        <v>43102.456956018497</v>
      </c>
    </row>
    <row r="9301" spans="1:20" x14ac:dyDescent="0.25">
      <c r="A9301" t="s">
        <v>24699</v>
      </c>
      <c r="B9301" t="s">
        <v>24700</v>
      </c>
      <c r="C9301" t="s">
        <v>10691</v>
      </c>
      <c r="D9301" t="s">
        <v>10683</v>
      </c>
      <c r="E9301" t="s">
        <v>10693</v>
      </c>
      <c r="F9301">
        <v>59.99</v>
      </c>
      <c r="G9301">
        <v>359.94</v>
      </c>
      <c r="H9301">
        <v>6</v>
      </c>
      <c r="I9301" t="s">
        <v>24500</v>
      </c>
      <c r="J9301">
        <v>0</v>
      </c>
      <c r="K9301">
        <v>0</v>
      </c>
      <c r="L9301" t="s">
        <v>10918</v>
      </c>
      <c r="N9301" t="s">
        <v>10732</v>
      </c>
      <c r="O9301" t="s">
        <v>10687</v>
      </c>
      <c r="Q9301" t="s">
        <v>10688</v>
      </c>
      <c r="S9301" t="s">
        <v>10733</v>
      </c>
      <c r="T9301">
        <v>43102.456967592603</v>
      </c>
    </row>
    <row r="9302" spans="1:20" x14ac:dyDescent="0.25">
      <c r="A9302" t="s">
        <v>24701</v>
      </c>
      <c r="B9302" t="s">
        <v>24702</v>
      </c>
      <c r="C9302" t="s">
        <v>10691</v>
      </c>
      <c r="D9302" t="s">
        <v>10683</v>
      </c>
      <c r="E9302" t="s">
        <v>10693</v>
      </c>
      <c r="F9302">
        <v>11.99</v>
      </c>
      <c r="G9302">
        <v>143.88</v>
      </c>
      <c r="H9302">
        <v>12</v>
      </c>
      <c r="I9302" t="s">
        <v>24500</v>
      </c>
      <c r="J9302">
        <v>0</v>
      </c>
      <c r="K9302">
        <v>0</v>
      </c>
      <c r="L9302" t="s">
        <v>10758</v>
      </c>
      <c r="N9302" t="s">
        <v>10686</v>
      </c>
      <c r="O9302" t="s">
        <v>10687</v>
      </c>
      <c r="Q9302" t="s">
        <v>10688</v>
      </c>
      <c r="S9302" t="s">
        <v>10689</v>
      </c>
      <c r="T9302">
        <v>43109.404224537</v>
      </c>
    </row>
    <row r="9303" spans="1:20" x14ac:dyDescent="0.25">
      <c r="A9303" t="s">
        <v>7299</v>
      </c>
      <c r="B9303" t="s">
        <v>24703</v>
      </c>
      <c r="C9303" t="s">
        <v>10681</v>
      </c>
      <c r="D9303" t="s">
        <v>10683</v>
      </c>
      <c r="E9303" t="s">
        <v>10685</v>
      </c>
      <c r="F9303">
        <v>5.99</v>
      </c>
      <c r="G9303">
        <v>71.88</v>
      </c>
      <c r="H9303">
        <v>12</v>
      </c>
      <c r="I9303" t="s">
        <v>24500</v>
      </c>
      <c r="J9303">
        <v>0</v>
      </c>
      <c r="K9303">
        <v>0</v>
      </c>
      <c r="L9303" t="s">
        <v>10736</v>
      </c>
      <c r="N9303" t="s">
        <v>10761</v>
      </c>
      <c r="O9303" t="s">
        <v>10762</v>
      </c>
      <c r="P9303" t="s">
        <v>10708</v>
      </c>
      <c r="Q9303" t="s">
        <v>10763</v>
      </c>
      <c r="R9303" t="s">
        <v>10709</v>
      </c>
      <c r="S9303" t="s">
        <v>10764</v>
      </c>
      <c r="T9303">
        <v>43102.457013888903</v>
      </c>
    </row>
    <row r="9304" spans="1:20" x14ac:dyDescent="0.25">
      <c r="A9304" t="s">
        <v>7300</v>
      </c>
      <c r="B9304" t="s">
        <v>24704</v>
      </c>
      <c r="C9304" t="s">
        <v>10681</v>
      </c>
      <c r="D9304" t="s">
        <v>10683</v>
      </c>
      <c r="E9304" t="s">
        <v>10685</v>
      </c>
      <c r="F9304">
        <v>30.99</v>
      </c>
      <c r="G9304">
        <v>371.88</v>
      </c>
      <c r="H9304">
        <v>12</v>
      </c>
      <c r="I9304" t="s">
        <v>24500</v>
      </c>
      <c r="J9304">
        <v>0</v>
      </c>
      <c r="K9304">
        <v>0</v>
      </c>
      <c r="L9304" t="s">
        <v>10722</v>
      </c>
      <c r="N9304" t="s">
        <v>10686</v>
      </c>
      <c r="O9304" t="s">
        <v>10687</v>
      </c>
      <c r="Q9304" t="s">
        <v>10688</v>
      </c>
      <c r="S9304" t="s">
        <v>10689</v>
      </c>
      <c r="T9304">
        <v>43102.456956018497</v>
      </c>
    </row>
    <row r="9305" spans="1:20" x14ac:dyDescent="0.25">
      <c r="A9305" t="s">
        <v>24705</v>
      </c>
      <c r="B9305" t="s">
        <v>24706</v>
      </c>
      <c r="C9305" t="s">
        <v>10691</v>
      </c>
      <c r="D9305" t="s">
        <v>10683</v>
      </c>
      <c r="E9305" t="s">
        <v>10693</v>
      </c>
      <c r="F9305">
        <v>4.49</v>
      </c>
      <c r="G9305">
        <v>53.88</v>
      </c>
      <c r="H9305">
        <v>12</v>
      </c>
      <c r="I9305" t="s">
        <v>24500</v>
      </c>
      <c r="J9305">
        <v>0</v>
      </c>
      <c r="K9305">
        <v>0</v>
      </c>
      <c r="L9305" t="s">
        <v>10831</v>
      </c>
      <c r="N9305" t="s">
        <v>10803</v>
      </c>
      <c r="O9305" t="s">
        <v>10782</v>
      </c>
      <c r="Q9305" t="s">
        <v>10783</v>
      </c>
      <c r="S9305" t="s">
        <v>10804</v>
      </c>
      <c r="T9305">
        <v>43102.456956018497</v>
      </c>
    </row>
    <row r="9306" spans="1:20" x14ac:dyDescent="0.25">
      <c r="A9306" t="s">
        <v>7301</v>
      </c>
      <c r="B9306" t="s">
        <v>24707</v>
      </c>
      <c r="C9306" t="s">
        <v>10681</v>
      </c>
      <c r="D9306" t="s">
        <v>10683</v>
      </c>
      <c r="E9306" t="s">
        <v>10685</v>
      </c>
      <c r="F9306">
        <v>13.99</v>
      </c>
      <c r="G9306">
        <v>167.88</v>
      </c>
      <c r="H9306">
        <v>12</v>
      </c>
      <c r="I9306" t="s">
        <v>24500</v>
      </c>
      <c r="J9306">
        <v>0</v>
      </c>
      <c r="K9306">
        <v>0</v>
      </c>
      <c r="L9306" t="s">
        <v>13445</v>
      </c>
      <c r="N9306" t="s">
        <v>10700</v>
      </c>
      <c r="O9306" t="s">
        <v>10701</v>
      </c>
      <c r="Q9306" t="s">
        <v>10702</v>
      </c>
      <c r="S9306" t="s">
        <v>10703</v>
      </c>
      <c r="T9306">
        <v>43102.456898148099</v>
      </c>
    </row>
    <row r="9307" spans="1:20" x14ac:dyDescent="0.25">
      <c r="A9307" t="s">
        <v>7302</v>
      </c>
      <c r="B9307" t="s">
        <v>24708</v>
      </c>
      <c r="C9307" t="s">
        <v>10681</v>
      </c>
      <c r="D9307" t="s">
        <v>10683</v>
      </c>
      <c r="E9307" t="s">
        <v>10685</v>
      </c>
      <c r="F9307">
        <v>13.99</v>
      </c>
      <c r="G9307">
        <v>167.88</v>
      </c>
      <c r="H9307">
        <v>12</v>
      </c>
      <c r="I9307" t="s">
        <v>24500</v>
      </c>
      <c r="J9307">
        <v>0</v>
      </c>
      <c r="K9307">
        <v>0</v>
      </c>
      <c r="L9307" t="s">
        <v>14368</v>
      </c>
      <c r="N9307" t="s">
        <v>10700</v>
      </c>
      <c r="O9307" t="s">
        <v>10701</v>
      </c>
      <c r="Q9307" t="s">
        <v>10702</v>
      </c>
      <c r="S9307" t="s">
        <v>10703</v>
      </c>
      <c r="T9307">
        <v>43102.456898148099</v>
      </c>
    </row>
    <row r="9308" spans="1:20" x14ac:dyDescent="0.25">
      <c r="A9308" t="s">
        <v>10220</v>
      </c>
      <c r="B9308" t="s">
        <v>24709</v>
      </c>
      <c r="C9308" t="s">
        <v>10691</v>
      </c>
      <c r="D9308" t="s">
        <v>10683</v>
      </c>
      <c r="E9308" t="s">
        <v>10693</v>
      </c>
      <c r="F9308">
        <v>8.09</v>
      </c>
      <c r="G9308">
        <v>97.08</v>
      </c>
      <c r="H9308">
        <v>12</v>
      </c>
      <c r="I9308" t="s">
        <v>24500</v>
      </c>
      <c r="J9308">
        <v>0</v>
      </c>
      <c r="K9308">
        <v>0</v>
      </c>
      <c r="L9308" t="s">
        <v>10812</v>
      </c>
      <c r="N9308" t="s">
        <v>10700</v>
      </c>
      <c r="O9308" t="s">
        <v>10701</v>
      </c>
      <c r="Q9308" t="s">
        <v>10702</v>
      </c>
      <c r="S9308" t="s">
        <v>10703</v>
      </c>
      <c r="T9308">
        <v>43102.456875000003</v>
      </c>
    </row>
    <row r="9309" spans="1:20" x14ac:dyDescent="0.25">
      <c r="A9309" t="s">
        <v>24710</v>
      </c>
      <c r="B9309" t="s">
        <v>24711</v>
      </c>
      <c r="C9309" t="s">
        <v>10691</v>
      </c>
      <c r="D9309" t="s">
        <v>10683</v>
      </c>
      <c r="E9309" t="s">
        <v>10693</v>
      </c>
      <c r="F9309">
        <v>15.99</v>
      </c>
      <c r="G9309">
        <v>191.88</v>
      </c>
      <c r="H9309">
        <v>12</v>
      </c>
      <c r="I9309" t="s">
        <v>24500</v>
      </c>
      <c r="J9309">
        <v>0</v>
      </c>
      <c r="K9309">
        <v>0</v>
      </c>
      <c r="L9309" t="s">
        <v>10758</v>
      </c>
      <c r="N9309" t="s">
        <v>10923</v>
      </c>
      <c r="O9309" t="s">
        <v>10708</v>
      </c>
      <c r="Q9309" t="s">
        <v>10709</v>
      </c>
      <c r="S9309" t="s">
        <v>10924</v>
      </c>
      <c r="T9309">
        <v>43109.404224537</v>
      </c>
    </row>
    <row r="9310" spans="1:20" x14ac:dyDescent="0.25">
      <c r="A9310" t="s">
        <v>7303</v>
      </c>
      <c r="B9310" t="s">
        <v>24712</v>
      </c>
      <c r="C9310" t="s">
        <v>10681</v>
      </c>
      <c r="D9310" t="s">
        <v>10683</v>
      </c>
      <c r="E9310" t="s">
        <v>10685</v>
      </c>
      <c r="F9310">
        <v>13.99</v>
      </c>
      <c r="G9310">
        <v>167.88</v>
      </c>
      <c r="H9310">
        <v>12</v>
      </c>
      <c r="I9310" t="s">
        <v>24500</v>
      </c>
      <c r="J9310">
        <v>0</v>
      </c>
      <c r="K9310">
        <v>0</v>
      </c>
      <c r="L9310" t="s">
        <v>10791</v>
      </c>
      <c r="N9310" t="s">
        <v>10700</v>
      </c>
      <c r="O9310" t="s">
        <v>10701</v>
      </c>
      <c r="Q9310" t="s">
        <v>10702</v>
      </c>
      <c r="S9310" t="s">
        <v>10703</v>
      </c>
      <c r="T9310">
        <v>43102.456967592603</v>
      </c>
    </row>
    <row r="9311" spans="1:20" x14ac:dyDescent="0.25">
      <c r="A9311" t="s">
        <v>24713</v>
      </c>
      <c r="B9311" t="s">
        <v>24714</v>
      </c>
      <c r="C9311" t="s">
        <v>10691</v>
      </c>
      <c r="D9311" t="s">
        <v>10683</v>
      </c>
      <c r="E9311" t="s">
        <v>10693</v>
      </c>
      <c r="F9311">
        <v>12.99</v>
      </c>
      <c r="G9311">
        <v>155.88</v>
      </c>
      <c r="H9311">
        <v>12</v>
      </c>
      <c r="I9311" t="s">
        <v>24500</v>
      </c>
      <c r="J9311">
        <v>0</v>
      </c>
      <c r="K9311">
        <v>0</v>
      </c>
      <c r="L9311" t="s">
        <v>10722</v>
      </c>
      <c r="N9311" t="s">
        <v>10694</v>
      </c>
      <c r="O9311" t="s">
        <v>10695</v>
      </c>
      <c r="Q9311" t="s">
        <v>10696</v>
      </c>
      <c r="S9311" t="s">
        <v>10697</v>
      </c>
      <c r="T9311">
        <v>43102.456956018497</v>
      </c>
    </row>
    <row r="9312" spans="1:20" x14ac:dyDescent="0.25">
      <c r="A9312" t="s">
        <v>24715</v>
      </c>
      <c r="B9312" t="s">
        <v>24716</v>
      </c>
      <c r="C9312" t="s">
        <v>10691</v>
      </c>
      <c r="D9312" t="s">
        <v>10683</v>
      </c>
      <c r="E9312" t="s">
        <v>10693</v>
      </c>
      <c r="F9312">
        <v>12.99</v>
      </c>
      <c r="G9312">
        <v>155.88</v>
      </c>
      <c r="H9312">
        <v>12</v>
      </c>
      <c r="I9312" t="s">
        <v>24500</v>
      </c>
      <c r="J9312">
        <v>0</v>
      </c>
      <c r="K9312">
        <v>0</v>
      </c>
      <c r="L9312" t="s">
        <v>13448</v>
      </c>
      <c r="N9312" t="s">
        <v>10694</v>
      </c>
      <c r="O9312" t="s">
        <v>10695</v>
      </c>
      <c r="Q9312" t="s">
        <v>10696</v>
      </c>
      <c r="S9312" t="s">
        <v>10697</v>
      </c>
      <c r="T9312">
        <v>43102.456898148099</v>
      </c>
    </row>
    <row r="9313" spans="1:20" x14ac:dyDescent="0.25">
      <c r="A9313" t="s">
        <v>24717</v>
      </c>
      <c r="B9313" t="s">
        <v>24718</v>
      </c>
      <c r="C9313" t="s">
        <v>10691</v>
      </c>
      <c r="D9313" t="s">
        <v>10683</v>
      </c>
      <c r="E9313" t="s">
        <v>10693</v>
      </c>
      <c r="F9313">
        <v>12.99</v>
      </c>
      <c r="G9313">
        <v>155.88</v>
      </c>
      <c r="H9313">
        <v>12</v>
      </c>
      <c r="I9313" t="s">
        <v>24500</v>
      </c>
      <c r="J9313">
        <v>0</v>
      </c>
      <c r="K9313">
        <v>0</v>
      </c>
      <c r="L9313" t="s">
        <v>13448</v>
      </c>
      <c r="N9313" t="s">
        <v>10694</v>
      </c>
      <c r="O9313" t="s">
        <v>10695</v>
      </c>
      <c r="Q9313" t="s">
        <v>10696</v>
      </c>
      <c r="S9313" t="s">
        <v>10697</v>
      </c>
      <c r="T9313">
        <v>43102.456898148099</v>
      </c>
    </row>
    <row r="9314" spans="1:20" x14ac:dyDescent="0.25">
      <c r="A9314" t="s">
        <v>24719</v>
      </c>
      <c r="B9314" t="s">
        <v>24720</v>
      </c>
      <c r="C9314" t="s">
        <v>10691</v>
      </c>
      <c r="D9314" t="s">
        <v>10683</v>
      </c>
      <c r="E9314" t="s">
        <v>10693</v>
      </c>
      <c r="F9314">
        <v>12.99</v>
      </c>
      <c r="G9314">
        <v>155.88</v>
      </c>
      <c r="H9314">
        <v>12</v>
      </c>
      <c r="I9314" t="s">
        <v>24500</v>
      </c>
      <c r="J9314">
        <v>0</v>
      </c>
      <c r="K9314">
        <v>0</v>
      </c>
      <c r="L9314" t="s">
        <v>10722</v>
      </c>
      <c r="N9314" t="s">
        <v>10694</v>
      </c>
      <c r="O9314" t="s">
        <v>10695</v>
      </c>
      <c r="Q9314" t="s">
        <v>10696</v>
      </c>
      <c r="S9314" t="s">
        <v>10697</v>
      </c>
      <c r="T9314">
        <v>43102.456956018497</v>
      </c>
    </row>
    <row r="9315" spans="1:20" x14ac:dyDescent="0.25">
      <c r="A9315" t="s">
        <v>24721</v>
      </c>
      <c r="B9315" t="s">
        <v>24722</v>
      </c>
      <c r="C9315" t="s">
        <v>10691</v>
      </c>
      <c r="D9315" t="s">
        <v>10683</v>
      </c>
      <c r="E9315" t="s">
        <v>10693</v>
      </c>
      <c r="F9315">
        <v>12.99</v>
      </c>
      <c r="G9315">
        <v>155.88</v>
      </c>
      <c r="H9315">
        <v>12</v>
      </c>
      <c r="I9315" t="s">
        <v>24500</v>
      </c>
      <c r="J9315">
        <v>0</v>
      </c>
      <c r="K9315">
        <v>0</v>
      </c>
      <c r="L9315" t="s">
        <v>10743</v>
      </c>
      <c r="N9315" t="s">
        <v>10694</v>
      </c>
      <c r="O9315" t="s">
        <v>10695</v>
      </c>
      <c r="Q9315" t="s">
        <v>10696</v>
      </c>
      <c r="S9315" t="s">
        <v>10697</v>
      </c>
      <c r="T9315">
        <v>43102.456944444399</v>
      </c>
    </row>
    <row r="9316" spans="1:20" x14ac:dyDescent="0.25">
      <c r="A9316" t="s">
        <v>24723</v>
      </c>
      <c r="B9316" t="s">
        <v>24724</v>
      </c>
      <c r="C9316" t="s">
        <v>10691</v>
      </c>
      <c r="D9316" t="s">
        <v>10683</v>
      </c>
      <c r="E9316" t="s">
        <v>10693</v>
      </c>
      <c r="F9316">
        <v>12.99</v>
      </c>
      <c r="G9316">
        <v>155.88</v>
      </c>
      <c r="H9316">
        <v>12</v>
      </c>
      <c r="I9316" t="s">
        <v>24500</v>
      </c>
      <c r="J9316">
        <v>0</v>
      </c>
      <c r="K9316">
        <v>0</v>
      </c>
      <c r="L9316" t="s">
        <v>10760</v>
      </c>
      <c r="N9316" t="s">
        <v>10694</v>
      </c>
      <c r="O9316" t="s">
        <v>10695</v>
      </c>
      <c r="Q9316" t="s">
        <v>10696</v>
      </c>
      <c r="S9316" t="s">
        <v>10697</v>
      </c>
      <c r="T9316">
        <v>43102.456898148099</v>
      </c>
    </row>
    <row r="9317" spans="1:20" x14ac:dyDescent="0.25">
      <c r="A9317" t="s">
        <v>24725</v>
      </c>
      <c r="B9317" t="s">
        <v>24726</v>
      </c>
      <c r="C9317" t="s">
        <v>10691</v>
      </c>
      <c r="D9317" t="s">
        <v>10683</v>
      </c>
      <c r="E9317" t="s">
        <v>10693</v>
      </c>
      <c r="F9317">
        <v>12.99</v>
      </c>
      <c r="G9317">
        <v>155.88</v>
      </c>
      <c r="H9317">
        <v>12</v>
      </c>
      <c r="I9317" t="s">
        <v>24500</v>
      </c>
      <c r="J9317">
        <v>0</v>
      </c>
      <c r="K9317">
        <v>0</v>
      </c>
      <c r="L9317" t="s">
        <v>10722</v>
      </c>
      <c r="N9317" t="s">
        <v>10694</v>
      </c>
      <c r="O9317" t="s">
        <v>10695</v>
      </c>
      <c r="Q9317" t="s">
        <v>10696</v>
      </c>
      <c r="S9317" t="s">
        <v>10697</v>
      </c>
      <c r="T9317">
        <v>43102.456956018497</v>
      </c>
    </row>
    <row r="9318" spans="1:20" x14ac:dyDescent="0.25">
      <c r="A9318" t="s">
        <v>24727</v>
      </c>
      <c r="B9318" t="s">
        <v>24728</v>
      </c>
      <c r="C9318" t="s">
        <v>10691</v>
      </c>
      <c r="D9318" t="s">
        <v>10683</v>
      </c>
      <c r="E9318" t="s">
        <v>10693</v>
      </c>
      <c r="F9318">
        <v>12.99</v>
      </c>
      <c r="G9318">
        <v>155.88</v>
      </c>
      <c r="H9318">
        <v>12</v>
      </c>
      <c r="I9318" t="s">
        <v>24500</v>
      </c>
      <c r="J9318">
        <v>0</v>
      </c>
      <c r="K9318">
        <v>0</v>
      </c>
      <c r="L9318" t="s">
        <v>13445</v>
      </c>
      <c r="N9318" t="s">
        <v>10694</v>
      </c>
      <c r="O9318" t="s">
        <v>10695</v>
      </c>
      <c r="Q9318" t="s">
        <v>10696</v>
      </c>
      <c r="S9318" t="s">
        <v>10697</v>
      </c>
      <c r="T9318">
        <v>43102.456898148099</v>
      </c>
    </row>
    <row r="9319" spans="1:20" x14ac:dyDescent="0.25">
      <c r="A9319" t="s">
        <v>24729</v>
      </c>
      <c r="B9319" t="s">
        <v>24730</v>
      </c>
      <c r="C9319" t="s">
        <v>10691</v>
      </c>
      <c r="D9319" t="s">
        <v>10683</v>
      </c>
      <c r="E9319" t="s">
        <v>10693</v>
      </c>
      <c r="F9319">
        <v>12.99</v>
      </c>
      <c r="G9319">
        <v>155.88</v>
      </c>
      <c r="H9319">
        <v>12</v>
      </c>
      <c r="I9319" t="s">
        <v>24500</v>
      </c>
      <c r="J9319">
        <v>0</v>
      </c>
      <c r="K9319">
        <v>0</v>
      </c>
      <c r="L9319" t="s">
        <v>10722</v>
      </c>
      <c r="N9319" t="s">
        <v>10694</v>
      </c>
      <c r="O9319" t="s">
        <v>10695</v>
      </c>
      <c r="Q9319" t="s">
        <v>10696</v>
      </c>
      <c r="S9319" t="s">
        <v>10697</v>
      </c>
      <c r="T9319">
        <v>43102.456956018497</v>
      </c>
    </row>
    <row r="9320" spans="1:20" x14ac:dyDescent="0.25">
      <c r="A9320" t="s">
        <v>24731</v>
      </c>
      <c r="B9320" t="s">
        <v>24732</v>
      </c>
      <c r="C9320" t="s">
        <v>10691</v>
      </c>
      <c r="D9320" t="s">
        <v>10683</v>
      </c>
      <c r="E9320" t="s">
        <v>10693</v>
      </c>
      <c r="F9320">
        <v>12.99</v>
      </c>
      <c r="G9320">
        <v>155.88</v>
      </c>
      <c r="H9320">
        <v>12</v>
      </c>
      <c r="I9320" t="s">
        <v>24500</v>
      </c>
      <c r="J9320">
        <v>0</v>
      </c>
      <c r="K9320">
        <v>0</v>
      </c>
      <c r="L9320" t="s">
        <v>10743</v>
      </c>
      <c r="N9320" t="s">
        <v>10694</v>
      </c>
      <c r="O9320" t="s">
        <v>10695</v>
      </c>
      <c r="Q9320" t="s">
        <v>10696</v>
      </c>
      <c r="S9320" t="s">
        <v>10697</v>
      </c>
      <c r="T9320">
        <v>43102.456944444399</v>
      </c>
    </row>
    <row r="9321" spans="1:20" x14ac:dyDescent="0.25">
      <c r="A9321" t="s">
        <v>24733</v>
      </c>
      <c r="B9321" t="s">
        <v>24734</v>
      </c>
      <c r="C9321" t="s">
        <v>10691</v>
      </c>
      <c r="D9321" t="s">
        <v>10683</v>
      </c>
      <c r="E9321" t="s">
        <v>10693</v>
      </c>
      <c r="F9321">
        <v>8.99</v>
      </c>
      <c r="G9321">
        <v>107.88</v>
      </c>
      <c r="H9321">
        <v>12</v>
      </c>
      <c r="I9321" t="s">
        <v>24500</v>
      </c>
      <c r="J9321">
        <v>0</v>
      </c>
      <c r="K9321">
        <v>0</v>
      </c>
      <c r="L9321" t="s">
        <v>10758</v>
      </c>
      <c r="N9321" t="s">
        <v>10694</v>
      </c>
      <c r="O9321" t="s">
        <v>10695</v>
      </c>
      <c r="Q9321" t="s">
        <v>10696</v>
      </c>
      <c r="S9321" t="s">
        <v>10697</v>
      </c>
      <c r="T9321">
        <v>43109.404224537</v>
      </c>
    </row>
    <row r="9322" spans="1:20" x14ac:dyDescent="0.25">
      <c r="A9322" t="s">
        <v>7304</v>
      </c>
      <c r="B9322" t="s">
        <v>24735</v>
      </c>
      <c r="C9322" t="s">
        <v>10681</v>
      </c>
      <c r="D9322" t="s">
        <v>10683</v>
      </c>
      <c r="E9322" t="s">
        <v>10685</v>
      </c>
      <c r="F9322">
        <v>174.99</v>
      </c>
      <c r="G9322">
        <v>1049.94</v>
      </c>
      <c r="H9322">
        <v>6</v>
      </c>
      <c r="I9322" t="s">
        <v>24500</v>
      </c>
      <c r="J9322">
        <v>0</v>
      </c>
      <c r="K9322">
        <v>0</v>
      </c>
      <c r="L9322" t="s">
        <v>10918</v>
      </c>
      <c r="N9322" t="s">
        <v>10732</v>
      </c>
      <c r="O9322" t="s">
        <v>10687</v>
      </c>
      <c r="Q9322" t="s">
        <v>10688</v>
      </c>
      <c r="S9322" t="s">
        <v>10733</v>
      </c>
      <c r="T9322">
        <v>43102.456967592603</v>
      </c>
    </row>
    <row r="9323" spans="1:20" x14ac:dyDescent="0.25">
      <c r="A9323" t="s">
        <v>7305</v>
      </c>
      <c r="B9323" t="s">
        <v>24736</v>
      </c>
      <c r="C9323" t="s">
        <v>10681</v>
      </c>
      <c r="D9323" t="s">
        <v>10683</v>
      </c>
      <c r="E9323" t="s">
        <v>10685</v>
      </c>
      <c r="F9323">
        <v>10.49</v>
      </c>
      <c r="G9323">
        <v>125.88</v>
      </c>
      <c r="H9323">
        <v>12</v>
      </c>
      <c r="I9323" t="s">
        <v>24500</v>
      </c>
      <c r="J9323">
        <v>0</v>
      </c>
      <c r="K9323">
        <v>0</v>
      </c>
      <c r="L9323" t="s">
        <v>12336</v>
      </c>
      <c r="N9323" t="s">
        <v>10686</v>
      </c>
      <c r="O9323" t="s">
        <v>10687</v>
      </c>
      <c r="Q9323" t="s">
        <v>10688</v>
      </c>
      <c r="S9323" t="s">
        <v>10689</v>
      </c>
      <c r="T9323">
        <v>43102.456932870402</v>
      </c>
    </row>
    <row r="9324" spans="1:20" x14ac:dyDescent="0.25">
      <c r="A9324" t="s">
        <v>7306</v>
      </c>
      <c r="B9324" t="s">
        <v>24737</v>
      </c>
      <c r="C9324" t="s">
        <v>10751</v>
      </c>
      <c r="D9324" t="s">
        <v>10683</v>
      </c>
      <c r="E9324" t="s">
        <v>10753</v>
      </c>
      <c r="F9324">
        <v>8.09</v>
      </c>
      <c r="G9324">
        <v>97.08</v>
      </c>
      <c r="H9324">
        <v>12</v>
      </c>
      <c r="I9324" t="s">
        <v>24500</v>
      </c>
      <c r="J9324">
        <v>0</v>
      </c>
      <c r="K9324">
        <v>0</v>
      </c>
      <c r="L9324" t="s">
        <v>13448</v>
      </c>
      <c r="N9324" t="s">
        <v>10700</v>
      </c>
      <c r="O9324" t="s">
        <v>10701</v>
      </c>
      <c r="Q9324" t="s">
        <v>10702</v>
      </c>
      <c r="S9324" t="s">
        <v>10703</v>
      </c>
      <c r="T9324">
        <v>43102.456898148099</v>
      </c>
    </row>
    <row r="9325" spans="1:20" x14ac:dyDescent="0.25">
      <c r="A9325" t="s">
        <v>7307</v>
      </c>
      <c r="B9325" t="s">
        <v>24738</v>
      </c>
      <c r="C9325" t="s">
        <v>10691</v>
      </c>
      <c r="D9325" t="s">
        <v>10683</v>
      </c>
      <c r="E9325" t="s">
        <v>10836</v>
      </c>
      <c r="F9325">
        <v>8.09</v>
      </c>
      <c r="G9325">
        <v>97.08</v>
      </c>
      <c r="H9325">
        <v>12</v>
      </c>
      <c r="I9325" t="s">
        <v>24500</v>
      </c>
      <c r="J9325">
        <v>0</v>
      </c>
      <c r="K9325">
        <v>0</v>
      </c>
      <c r="L9325" t="s">
        <v>13448</v>
      </c>
      <c r="N9325" t="s">
        <v>10700</v>
      </c>
      <c r="O9325" t="s">
        <v>10701</v>
      </c>
      <c r="Q9325" t="s">
        <v>10702</v>
      </c>
      <c r="S9325" t="s">
        <v>10703</v>
      </c>
      <c r="T9325">
        <v>43102.456898148099</v>
      </c>
    </row>
    <row r="9326" spans="1:20" x14ac:dyDescent="0.25">
      <c r="A9326" t="s">
        <v>7308</v>
      </c>
      <c r="B9326" t="s">
        <v>24739</v>
      </c>
      <c r="C9326" t="s">
        <v>10751</v>
      </c>
      <c r="D9326" t="s">
        <v>10683</v>
      </c>
      <c r="E9326" t="s">
        <v>10753</v>
      </c>
      <c r="F9326">
        <v>8.09</v>
      </c>
      <c r="G9326">
        <v>97.08</v>
      </c>
      <c r="H9326">
        <v>12</v>
      </c>
      <c r="I9326" t="s">
        <v>24500</v>
      </c>
      <c r="J9326">
        <v>0</v>
      </c>
      <c r="K9326">
        <v>0</v>
      </c>
      <c r="L9326" t="s">
        <v>14040</v>
      </c>
      <c r="N9326" t="s">
        <v>10700</v>
      </c>
      <c r="O9326" t="s">
        <v>10701</v>
      </c>
      <c r="Q9326" t="s">
        <v>10702</v>
      </c>
      <c r="S9326" t="s">
        <v>10703</v>
      </c>
      <c r="T9326">
        <v>43102.457002314797</v>
      </c>
    </row>
    <row r="9327" spans="1:20" x14ac:dyDescent="0.25">
      <c r="A9327" t="s">
        <v>7309</v>
      </c>
      <c r="B9327" t="s">
        <v>24740</v>
      </c>
      <c r="C9327" t="s">
        <v>10681</v>
      </c>
      <c r="D9327" t="s">
        <v>10683</v>
      </c>
      <c r="E9327" t="s">
        <v>10685</v>
      </c>
      <c r="F9327">
        <v>34.99</v>
      </c>
      <c r="G9327">
        <v>209.94</v>
      </c>
      <c r="H9327">
        <v>6</v>
      </c>
      <c r="I9327" t="s">
        <v>24500</v>
      </c>
      <c r="J9327">
        <v>0</v>
      </c>
      <c r="K9327">
        <v>0</v>
      </c>
      <c r="L9327" t="s">
        <v>10692</v>
      </c>
      <c r="N9327" t="s">
        <v>10837</v>
      </c>
      <c r="O9327" t="s">
        <v>10701</v>
      </c>
      <c r="Q9327" t="s">
        <v>10702</v>
      </c>
      <c r="S9327" t="s">
        <v>10838</v>
      </c>
      <c r="T9327">
        <v>43102.456956018497</v>
      </c>
    </row>
    <row r="9328" spans="1:20" x14ac:dyDescent="0.25">
      <c r="A9328" t="s">
        <v>24741</v>
      </c>
      <c r="B9328" t="s">
        <v>24742</v>
      </c>
      <c r="C9328" t="s">
        <v>10691</v>
      </c>
      <c r="D9328" t="s">
        <v>10683</v>
      </c>
      <c r="E9328" t="s">
        <v>10693</v>
      </c>
      <c r="F9328">
        <v>18.989999999999998</v>
      </c>
      <c r="G9328">
        <v>227.93</v>
      </c>
      <c r="H9328">
        <v>12</v>
      </c>
      <c r="I9328" t="s">
        <v>24500</v>
      </c>
      <c r="J9328">
        <v>0</v>
      </c>
      <c r="K9328">
        <v>0</v>
      </c>
      <c r="L9328" t="s">
        <v>10758</v>
      </c>
      <c r="N9328" t="s">
        <v>10732</v>
      </c>
      <c r="O9328" t="s">
        <v>10687</v>
      </c>
      <c r="Q9328" t="s">
        <v>10688</v>
      </c>
      <c r="S9328" t="s">
        <v>10733</v>
      </c>
      <c r="T9328">
        <v>43109.404224537</v>
      </c>
    </row>
    <row r="9329" spans="1:20" x14ac:dyDescent="0.25">
      <c r="A9329" t="s">
        <v>7310</v>
      </c>
      <c r="B9329" t="s">
        <v>24743</v>
      </c>
      <c r="C9329" t="s">
        <v>10681</v>
      </c>
      <c r="D9329" t="s">
        <v>10683</v>
      </c>
      <c r="E9329" t="s">
        <v>10685</v>
      </c>
      <c r="F9329">
        <v>47.99</v>
      </c>
      <c r="G9329">
        <v>287.94</v>
      </c>
      <c r="H9329">
        <v>6</v>
      </c>
      <c r="I9329" t="s">
        <v>24500</v>
      </c>
      <c r="J9329">
        <v>0</v>
      </c>
      <c r="K9329">
        <v>0</v>
      </c>
      <c r="L9329" t="s">
        <v>10731</v>
      </c>
      <c r="N9329" t="s">
        <v>10732</v>
      </c>
      <c r="O9329" t="s">
        <v>10687</v>
      </c>
      <c r="Q9329" t="s">
        <v>10688</v>
      </c>
      <c r="S9329" t="s">
        <v>10733</v>
      </c>
      <c r="T9329">
        <v>43102.456875000003</v>
      </c>
    </row>
    <row r="9330" spans="1:20" x14ac:dyDescent="0.25">
      <c r="A9330" t="s">
        <v>7311</v>
      </c>
      <c r="B9330" t="s">
        <v>24744</v>
      </c>
      <c r="C9330" t="s">
        <v>10751</v>
      </c>
      <c r="D9330" t="s">
        <v>10683</v>
      </c>
      <c r="E9330" t="s">
        <v>10685</v>
      </c>
      <c r="F9330">
        <v>27.99</v>
      </c>
      <c r="G9330">
        <v>335.88</v>
      </c>
      <c r="H9330">
        <v>12</v>
      </c>
      <c r="I9330" t="s">
        <v>24500</v>
      </c>
      <c r="J9330">
        <v>0</v>
      </c>
      <c r="K9330">
        <v>0</v>
      </c>
      <c r="L9330" t="s">
        <v>10862</v>
      </c>
      <c r="N9330" t="s">
        <v>10732</v>
      </c>
      <c r="O9330" t="s">
        <v>10687</v>
      </c>
      <c r="Q9330" t="s">
        <v>10688</v>
      </c>
      <c r="S9330" t="s">
        <v>10733</v>
      </c>
      <c r="T9330">
        <v>43102.456909722197</v>
      </c>
    </row>
    <row r="9331" spans="1:20" x14ac:dyDescent="0.25">
      <c r="A9331" t="s">
        <v>24745</v>
      </c>
      <c r="B9331" t="s">
        <v>24746</v>
      </c>
      <c r="C9331" t="s">
        <v>10691</v>
      </c>
      <c r="D9331" t="s">
        <v>10683</v>
      </c>
      <c r="E9331" t="s">
        <v>10693</v>
      </c>
      <c r="F9331">
        <v>13.49</v>
      </c>
      <c r="G9331">
        <v>161.88</v>
      </c>
      <c r="H9331">
        <v>12</v>
      </c>
      <c r="I9331" t="s">
        <v>24500</v>
      </c>
      <c r="J9331">
        <v>0</v>
      </c>
      <c r="K9331">
        <v>0</v>
      </c>
      <c r="L9331" t="s">
        <v>10758</v>
      </c>
      <c r="N9331" t="s">
        <v>10761</v>
      </c>
      <c r="O9331" t="s">
        <v>10762</v>
      </c>
      <c r="P9331" t="s">
        <v>10708</v>
      </c>
      <c r="Q9331" t="s">
        <v>10763</v>
      </c>
      <c r="R9331" t="s">
        <v>10709</v>
      </c>
      <c r="S9331" t="s">
        <v>10764</v>
      </c>
      <c r="T9331">
        <v>43109.404224537</v>
      </c>
    </row>
    <row r="9332" spans="1:20" x14ac:dyDescent="0.25">
      <c r="A9332" t="s">
        <v>7312</v>
      </c>
      <c r="B9332" t="s">
        <v>24747</v>
      </c>
      <c r="C9332" t="s">
        <v>10751</v>
      </c>
      <c r="D9332" t="s">
        <v>10683</v>
      </c>
      <c r="E9332" t="s">
        <v>10836</v>
      </c>
      <c r="F9332">
        <v>8.09</v>
      </c>
      <c r="G9332">
        <v>97.08</v>
      </c>
      <c r="H9332">
        <v>12</v>
      </c>
      <c r="I9332" t="s">
        <v>24500</v>
      </c>
      <c r="J9332">
        <v>0</v>
      </c>
      <c r="K9332">
        <v>0</v>
      </c>
      <c r="L9332" t="s">
        <v>10722</v>
      </c>
      <c r="N9332" t="s">
        <v>10761</v>
      </c>
      <c r="O9332" t="s">
        <v>10762</v>
      </c>
      <c r="P9332" t="s">
        <v>10708</v>
      </c>
      <c r="Q9332" t="s">
        <v>10763</v>
      </c>
      <c r="R9332" t="s">
        <v>10709</v>
      </c>
      <c r="S9332" t="s">
        <v>10764</v>
      </c>
      <c r="T9332">
        <v>43102.456956018497</v>
      </c>
    </row>
    <row r="9333" spans="1:20" x14ac:dyDescent="0.25">
      <c r="A9333" t="s">
        <v>7313</v>
      </c>
      <c r="B9333" t="s">
        <v>24748</v>
      </c>
      <c r="C9333" t="s">
        <v>10681</v>
      </c>
      <c r="D9333" t="s">
        <v>10683</v>
      </c>
      <c r="E9333" t="s">
        <v>10685</v>
      </c>
      <c r="F9333">
        <v>17.989999999999998</v>
      </c>
      <c r="G9333">
        <v>215.88</v>
      </c>
      <c r="H9333">
        <v>12</v>
      </c>
      <c r="I9333" t="s">
        <v>24500</v>
      </c>
      <c r="J9333">
        <v>0</v>
      </c>
      <c r="K9333">
        <v>0</v>
      </c>
      <c r="L9333" t="s">
        <v>11168</v>
      </c>
      <c r="N9333" t="s">
        <v>10826</v>
      </c>
      <c r="O9333" t="s">
        <v>10708</v>
      </c>
      <c r="Q9333" t="s">
        <v>10709</v>
      </c>
      <c r="S9333" t="s">
        <v>10827</v>
      </c>
      <c r="T9333">
        <v>43102.456875000003</v>
      </c>
    </row>
    <row r="9334" spans="1:20" x14ac:dyDescent="0.25">
      <c r="A9334" t="s">
        <v>7314</v>
      </c>
      <c r="B9334" t="s">
        <v>24749</v>
      </c>
      <c r="C9334" t="s">
        <v>10691</v>
      </c>
      <c r="D9334" t="s">
        <v>10683</v>
      </c>
      <c r="E9334" t="s">
        <v>10836</v>
      </c>
      <c r="F9334">
        <v>8.09</v>
      </c>
      <c r="G9334">
        <v>97.08</v>
      </c>
      <c r="H9334">
        <v>12</v>
      </c>
      <c r="I9334" t="s">
        <v>24500</v>
      </c>
      <c r="J9334">
        <v>0</v>
      </c>
      <c r="K9334">
        <v>0</v>
      </c>
      <c r="L9334" t="s">
        <v>10760</v>
      </c>
      <c r="N9334" t="s">
        <v>10761</v>
      </c>
      <c r="O9334" t="s">
        <v>10762</v>
      </c>
      <c r="P9334" t="s">
        <v>10708</v>
      </c>
      <c r="Q9334" t="s">
        <v>10763</v>
      </c>
      <c r="R9334" t="s">
        <v>10709</v>
      </c>
      <c r="S9334" t="s">
        <v>10764</v>
      </c>
      <c r="T9334">
        <v>43102.456898148099</v>
      </c>
    </row>
    <row r="9335" spans="1:20" x14ac:dyDescent="0.25">
      <c r="A9335" t="s">
        <v>7315</v>
      </c>
      <c r="B9335" t="s">
        <v>24750</v>
      </c>
      <c r="C9335" t="s">
        <v>10681</v>
      </c>
      <c r="D9335" t="s">
        <v>10683</v>
      </c>
      <c r="E9335" t="s">
        <v>10685</v>
      </c>
      <c r="F9335">
        <v>13.99</v>
      </c>
      <c r="G9335">
        <v>167.88</v>
      </c>
      <c r="H9335">
        <v>12</v>
      </c>
      <c r="I9335" t="s">
        <v>24500</v>
      </c>
      <c r="J9335">
        <v>0</v>
      </c>
      <c r="K9335">
        <v>0</v>
      </c>
      <c r="L9335" t="s">
        <v>10760</v>
      </c>
      <c r="N9335" t="s">
        <v>10700</v>
      </c>
      <c r="O9335" t="s">
        <v>10701</v>
      </c>
      <c r="Q9335" t="s">
        <v>10702</v>
      </c>
      <c r="S9335" t="s">
        <v>10703</v>
      </c>
      <c r="T9335">
        <v>43102.456898148099</v>
      </c>
    </row>
    <row r="9336" spans="1:20" x14ac:dyDescent="0.25">
      <c r="A9336" t="s">
        <v>24751</v>
      </c>
      <c r="B9336" t="s">
        <v>24752</v>
      </c>
      <c r="C9336" t="s">
        <v>10751</v>
      </c>
      <c r="D9336" t="s">
        <v>10683</v>
      </c>
      <c r="E9336" t="s">
        <v>10753</v>
      </c>
      <c r="F9336">
        <v>39.99</v>
      </c>
      <c r="G9336">
        <v>239.94</v>
      </c>
      <c r="H9336">
        <v>6</v>
      </c>
      <c r="I9336" t="s">
        <v>24500</v>
      </c>
      <c r="J9336">
        <v>0</v>
      </c>
      <c r="K9336">
        <v>0</v>
      </c>
      <c r="L9336" t="s">
        <v>10918</v>
      </c>
      <c r="N9336" t="s">
        <v>10732</v>
      </c>
      <c r="O9336" t="s">
        <v>10687</v>
      </c>
      <c r="Q9336" t="s">
        <v>10688</v>
      </c>
      <c r="S9336" t="s">
        <v>10733</v>
      </c>
      <c r="T9336">
        <v>43102.456967592603</v>
      </c>
    </row>
    <row r="9337" spans="1:20" x14ac:dyDescent="0.25">
      <c r="A9337" t="s">
        <v>24753</v>
      </c>
      <c r="B9337" t="s">
        <v>24754</v>
      </c>
      <c r="C9337" t="s">
        <v>10691</v>
      </c>
      <c r="D9337" t="s">
        <v>10683</v>
      </c>
      <c r="E9337" t="s">
        <v>10685</v>
      </c>
      <c r="F9337">
        <v>3.63</v>
      </c>
      <c r="G9337">
        <v>43.56</v>
      </c>
      <c r="H9337">
        <v>12</v>
      </c>
      <c r="I9337" t="s">
        <v>24500</v>
      </c>
      <c r="J9337">
        <v>0</v>
      </c>
      <c r="K9337">
        <v>0</v>
      </c>
      <c r="L9337" t="s">
        <v>13095</v>
      </c>
      <c r="N9337" t="s">
        <v>13096</v>
      </c>
      <c r="O9337" t="s">
        <v>11717</v>
      </c>
      <c r="Q9337" t="s">
        <v>11718</v>
      </c>
      <c r="S9337" t="s">
        <v>13097</v>
      </c>
      <c r="T9337">
        <v>43102.456886574102</v>
      </c>
    </row>
    <row r="9338" spans="1:20" x14ac:dyDescent="0.25">
      <c r="A9338" t="s">
        <v>7316</v>
      </c>
      <c r="B9338" t="s">
        <v>24755</v>
      </c>
      <c r="C9338" t="s">
        <v>10751</v>
      </c>
      <c r="D9338" t="s">
        <v>10683</v>
      </c>
      <c r="E9338" t="s">
        <v>10836</v>
      </c>
      <c r="F9338">
        <v>4.1900000000000004</v>
      </c>
      <c r="G9338">
        <v>50.28</v>
      </c>
      <c r="H9338">
        <v>12</v>
      </c>
      <c r="I9338" t="s">
        <v>24500</v>
      </c>
      <c r="J9338">
        <v>0</v>
      </c>
      <c r="K9338">
        <v>0</v>
      </c>
      <c r="L9338" t="s">
        <v>13102</v>
      </c>
      <c r="N9338" t="s">
        <v>10826</v>
      </c>
      <c r="O9338" t="s">
        <v>10708</v>
      </c>
      <c r="Q9338" t="s">
        <v>10709</v>
      </c>
      <c r="S9338" t="s">
        <v>10827</v>
      </c>
      <c r="T9338">
        <v>43102.456875000003</v>
      </c>
    </row>
    <row r="9339" spans="1:20" x14ac:dyDescent="0.25">
      <c r="A9339" t="s">
        <v>24756</v>
      </c>
      <c r="B9339" t="s">
        <v>24757</v>
      </c>
      <c r="C9339" t="s">
        <v>10691</v>
      </c>
      <c r="D9339" t="s">
        <v>10683</v>
      </c>
      <c r="E9339" t="s">
        <v>10693</v>
      </c>
      <c r="F9339">
        <v>0.99</v>
      </c>
      <c r="G9339">
        <v>11.88</v>
      </c>
      <c r="H9339">
        <v>12</v>
      </c>
      <c r="I9339" t="s">
        <v>24500</v>
      </c>
      <c r="J9339">
        <v>0</v>
      </c>
      <c r="K9339">
        <v>0</v>
      </c>
      <c r="L9339" t="s">
        <v>10758</v>
      </c>
      <c r="N9339" t="s">
        <v>21928</v>
      </c>
      <c r="O9339" t="s">
        <v>10708</v>
      </c>
      <c r="Q9339" t="s">
        <v>10709</v>
      </c>
      <c r="S9339" t="s">
        <v>21929</v>
      </c>
      <c r="T9339">
        <v>43109.404224537</v>
      </c>
    </row>
    <row r="9340" spans="1:20" x14ac:dyDescent="0.25">
      <c r="A9340" t="s">
        <v>7317</v>
      </c>
      <c r="B9340" t="s">
        <v>24758</v>
      </c>
      <c r="C9340" t="s">
        <v>10681</v>
      </c>
      <c r="D9340" t="s">
        <v>10683</v>
      </c>
      <c r="E9340" t="s">
        <v>10685</v>
      </c>
      <c r="F9340">
        <v>6.49</v>
      </c>
      <c r="G9340">
        <v>77.88</v>
      </c>
      <c r="H9340">
        <v>12</v>
      </c>
      <c r="I9340" t="s">
        <v>24500</v>
      </c>
      <c r="J9340">
        <v>0</v>
      </c>
      <c r="K9340">
        <v>0</v>
      </c>
      <c r="L9340" t="s">
        <v>21927</v>
      </c>
      <c r="M9340">
        <v>43192</v>
      </c>
      <c r="N9340" t="s">
        <v>24759</v>
      </c>
      <c r="O9340" t="s">
        <v>11717</v>
      </c>
      <c r="Q9340" t="s">
        <v>11718</v>
      </c>
      <c r="S9340" t="s">
        <v>24760</v>
      </c>
      <c r="T9340">
        <v>43102.456863425898</v>
      </c>
    </row>
    <row r="9341" spans="1:20" x14ac:dyDescent="0.25">
      <c r="A9341" t="s">
        <v>10221</v>
      </c>
      <c r="B9341" t="s">
        <v>24761</v>
      </c>
      <c r="C9341" t="s">
        <v>10691</v>
      </c>
      <c r="D9341" t="s">
        <v>10683</v>
      </c>
      <c r="E9341" t="s">
        <v>10693</v>
      </c>
      <c r="F9341">
        <v>19.47</v>
      </c>
      <c r="G9341">
        <v>116.82</v>
      </c>
      <c r="H9341">
        <v>6</v>
      </c>
      <c r="I9341" t="s">
        <v>24500</v>
      </c>
      <c r="J9341">
        <v>0</v>
      </c>
      <c r="K9341">
        <v>0</v>
      </c>
      <c r="L9341" t="s">
        <v>13110</v>
      </c>
      <c r="N9341" t="s">
        <v>11359</v>
      </c>
      <c r="O9341" t="s">
        <v>10762</v>
      </c>
      <c r="P9341" t="s">
        <v>10701</v>
      </c>
      <c r="Q9341" t="s">
        <v>10763</v>
      </c>
      <c r="R9341" t="s">
        <v>10702</v>
      </c>
      <c r="S9341" t="s">
        <v>11360</v>
      </c>
      <c r="T9341">
        <v>43102.457025463002</v>
      </c>
    </row>
    <row r="9342" spans="1:20" x14ac:dyDescent="0.25">
      <c r="A9342" t="s">
        <v>24762</v>
      </c>
      <c r="B9342" t="s">
        <v>24763</v>
      </c>
      <c r="C9342" t="s">
        <v>10751</v>
      </c>
      <c r="D9342" t="s">
        <v>10683</v>
      </c>
      <c r="E9342" t="s">
        <v>10685</v>
      </c>
      <c r="F9342">
        <v>5.99</v>
      </c>
      <c r="G9342">
        <v>71.88</v>
      </c>
      <c r="H9342">
        <v>12</v>
      </c>
      <c r="I9342" t="s">
        <v>24500</v>
      </c>
      <c r="J9342">
        <v>0</v>
      </c>
      <c r="K9342">
        <v>0</v>
      </c>
      <c r="L9342" t="s">
        <v>21927</v>
      </c>
      <c r="M9342">
        <v>44733</v>
      </c>
      <c r="N9342" t="s">
        <v>24764</v>
      </c>
      <c r="S9342" t="s">
        <v>24765</v>
      </c>
      <c r="T9342">
        <v>43102.456863425898</v>
      </c>
    </row>
    <row r="9343" spans="1:20" x14ac:dyDescent="0.25">
      <c r="A9343" t="s">
        <v>7318</v>
      </c>
      <c r="B9343" t="s">
        <v>24766</v>
      </c>
      <c r="C9343" t="s">
        <v>10681</v>
      </c>
      <c r="D9343" t="s">
        <v>10683</v>
      </c>
      <c r="E9343" t="s">
        <v>10685</v>
      </c>
      <c r="F9343">
        <v>7.49</v>
      </c>
      <c r="G9343">
        <v>89.88</v>
      </c>
      <c r="H9343">
        <v>12</v>
      </c>
      <c r="I9343" t="s">
        <v>24500</v>
      </c>
      <c r="J9343">
        <v>0</v>
      </c>
      <c r="K9343">
        <v>0</v>
      </c>
      <c r="L9343" t="s">
        <v>21927</v>
      </c>
      <c r="N9343" t="s">
        <v>21928</v>
      </c>
      <c r="O9343" t="s">
        <v>10708</v>
      </c>
      <c r="Q9343" t="s">
        <v>10709</v>
      </c>
      <c r="S9343" t="s">
        <v>21929</v>
      </c>
      <c r="T9343">
        <v>43102.456863425898</v>
      </c>
    </row>
    <row r="9344" spans="1:20" x14ac:dyDescent="0.25">
      <c r="A9344" t="s">
        <v>10222</v>
      </c>
      <c r="B9344" t="s">
        <v>24767</v>
      </c>
      <c r="C9344" t="s">
        <v>10751</v>
      </c>
      <c r="D9344" t="s">
        <v>10683</v>
      </c>
      <c r="E9344" t="s">
        <v>10693</v>
      </c>
      <c r="F9344">
        <v>2.99</v>
      </c>
      <c r="G9344">
        <v>35.880000000000003</v>
      </c>
      <c r="H9344">
        <v>12</v>
      </c>
      <c r="I9344" t="s">
        <v>24500</v>
      </c>
      <c r="J9344">
        <v>0</v>
      </c>
      <c r="K9344">
        <v>0</v>
      </c>
      <c r="L9344" t="s">
        <v>21927</v>
      </c>
      <c r="N9344" t="s">
        <v>21928</v>
      </c>
      <c r="O9344" t="s">
        <v>10708</v>
      </c>
      <c r="Q9344" t="s">
        <v>10709</v>
      </c>
      <c r="S9344" t="s">
        <v>21929</v>
      </c>
      <c r="T9344">
        <v>43102.456863425898</v>
      </c>
    </row>
    <row r="9345" spans="1:20" x14ac:dyDescent="0.25">
      <c r="A9345" t="s">
        <v>7319</v>
      </c>
      <c r="B9345" t="s">
        <v>24768</v>
      </c>
      <c r="C9345" t="s">
        <v>10681</v>
      </c>
      <c r="D9345" t="s">
        <v>10683</v>
      </c>
      <c r="E9345" t="s">
        <v>10685</v>
      </c>
      <c r="F9345">
        <v>38.99</v>
      </c>
      <c r="G9345">
        <v>233.94</v>
      </c>
      <c r="H9345">
        <v>6</v>
      </c>
      <c r="I9345" t="s">
        <v>24500</v>
      </c>
      <c r="J9345">
        <v>0</v>
      </c>
      <c r="K9345">
        <v>0</v>
      </c>
      <c r="L9345" t="s">
        <v>13110</v>
      </c>
      <c r="M9345">
        <v>43753</v>
      </c>
      <c r="N9345" t="s">
        <v>13111</v>
      </c>
      <c r="S9345" t="s">
        <v>13112</v>
      </c>
      <c r="T9345">
        <v>43102.457025463002</v>
      </c>
    </row>
    <row r="9346" spans="1:20" x14ac:dyDescent="0.25">
      <c r="A9346" t="s">
        <v>7320</v>
      </c>
      <c r="B9346" t="s">
        <v>24769</v>
      </c>
      <c r="C9346" t="s">
        <v>10681</v>
      </c>
      <c r="D9346" t="s">
        <v>10683</v>
      </c>
      <c r="E9346" t="s">
        <v>10685</v>
      </c>
      <c r="F9346">
        <v>7.49</v>
      </c>
      <c r="G9346">
        <v>89.88</v>
      </c>
      <c r="H9346">
        <v>12</v>
      </c>
      <c r="I9346" t="s">
        <v>24500</v>
      </c>
      <c r="J9346">
        <v>0</v>
      </c>
      <c r="K9346">
        <v>0</v>
      </c>
      <c r="L9346" t="s">
        <v>21927</v>
      </c>
      <c r="N9346" t="s">
        <v>21928</v>
      </c>
      <c r="O9346" t="s">
        <v>10708</v>
      </c>
      <c r="Q9346" t="s">
        <v>10709</v>
      </c>
      <c r="S9346" t="s">
        <v>21929</v>
      </c>
      <c r="T9346">
        <v>43102.456863425898</v>
      </c>
    </row>
    <row r="9347" spans="1:20" x14ac:dyDescent="0.25">
      <c r="A9347" t="s">
        <v>7321</v>
      </c>
      <c r="B9347" t="s">
        <v>24770</v>
      </c>
      <c r="C9347" t="s">
        <v>10681</v>
      </c>
      <c r="D9347" t="s">
        <v>10683</v>
      </c>
      <c r="E9347" t="s">
        <v>10685</v>
      </c>
      <c r="F9347">
        <v>6.49</v>
      </c>
      <c r="G9347">
        <v>77.88</v>
      </c>
      <c r="H9347">
        <v>12</v>
      </c>
      <c r="I9347" t="s">
        <v>24500</v>
      </c>
      <c r="J9347">
        <v>0</v>
      </c>
      <c r="K9347">
        <v>0</v>
      </c>
      <c r="L9347" t="s">
        <v>21927</v>
      </c>
      <c r="N9347" t="s">
        <v>21928</v>
      </c>
      <c r="O9347" t="s">
        <v>10708</v>
      </c>
      <c r="Q9347" t="s">
        <v>10709</v>
      </c>
      <c r="S9347" t="s">
        <v>21929</v>
      </c>
      <c r="T9347">
        <v>43102.456863425898</v>
      </c>
    </row>
    <row r="9348" spans="1:20" x14ac:dyDescent="0.25">
      <c r="A9348" t="s">
        <v>7322</v>
      </c>
      <c r="B9348" t="s">
        <v>24771</v>
      </c>
      <c r="C9348" t="s">
        <v>10681</v>
      </c>
      <c r="D9348" t="s">
        <v>10683</v>
      </c>
      <c r="E9348" t="s">
        <v>10685</v>
      </c>
      <c r="F9348">
        <v>6.49</v>
      </c>
      <c r="G9348">
        <v>77.88</v>
      </c>
      <c r="H9348">
        <v>12</v>
      </c>
      <c r="I9348" t="s">
        <v>24500</v>
      </c>
      <c r="J9348">
        <v>0</v>
      </c>
      <c r="K9348">
        <v>0</v>
      </c>
      <c r="L9348" t="s">
        <v>21927</v>
      </c>
      <c r="N9348" t="s">
        <v>10991</v>
      </c>
      <c r="O9348" t="s">
        <v>10992</v>
      </c>
      <c r="Q9348" t="s">
        <v>10993</v>
      </c>
      <c r="S9348" t="s">
        <v>10994</v>
      </c>
      <c r="T9348">
        <v>43102.456863425898</v>
      </c>
    </row>
    <row r="9349" spans="1:20" x14ac:dyDescent="0.25">
      <c r="A9349" t="s">
        <v>24772</v>
      </c>
      <c r="B9349" t="s">
        <v>24773</v>
      </c>
      <c r="C9349" t="s">
        <v>10751</v>
      </c>
      <c r="D9349" t="s">
        <v>10683</v>
      </c>
      <c r="E9349" t="s">
        <v>10753</v>
      </c>
      <c r="F9349">
        <v>0.99</v>
      </c>
      <c r="G9349">
        <v>11.88</v>
      </c>
      <c r="H9349">
        <v>12</v>
      </c>
      <c r="I9349" t="s">
        <v>24500</v>
      </c>
      <c r="J9349">
        <v>0</v>
      </c>
      <c r="K9349">
        <v>0</v>
      </c>
      <c r="L9349" t="s">
        <v>10758</v>
      </c>
      <c r="N9349" t="s">
        <v>21928</v>
      </c>
      <c r="O9349" t="s">
        <v>10708</v>
      </c>
      <c r="Q9349" t="s">
        <v>10709</v>
      </c>
      <c r="S9349" t="s">
        <v>21929</v>
      </c>
      <c r="T9349">
        <v>43109.404224537</v>
      </c>
    </row>
    <row r="9350" spans="1:20" x14ac:dyDescent="0.25">
      <c r="A9350" t="s">
        <v>7323</v>
      </c>
      <c r="B9350" t="s">
        <v>24774</v>
      </c>
      <c r="C9350" t="s">
        <v>10681</v>
      </c>
      <c r="D9350" t="s">
        <v>10683</v>
      </c>
      <c r="E9350" t="s">
        <v>10685</v>
      </c>
      <c r="F9350">
        <v>6.49</v>
      </c>
      <c r="G9350">
        <v>77.88</v>
      </c>
      <c r="H9350">
        <v>12</v>
      </c>
      <c r="I9350" t="s">
        <v>24500</v>
      </c>
      <c r="J9350">
        <v>0</v>
      </c>
      <c r="K9350">
        <v>0</v>
      </c>
      <c r="L9350" t="s">
        <v>21927</v>
      </c>
      <c r="N9350" t="s">
        <v>21928</v>
      </c>
      <c r="O9350" t="s">
        <v>10708</v>
      </c>
      <c r="Q9350" t="s">
        <v>10709</v>
      </c>
      <c r="S9350" t="s">
        <v>21929</v>
      </c>
      <c r="T9350">
        <v>43102.456863425898</v>
      </c>
    </row>
    <row r="9351" spans="1:20" x14ac:dyDescent="0.25">
      <c r="A9351" t="s">
        <v>7324</v>
      </c>
      <c r="B9351" t="s">
        <v>24775</v>
      </c>
      <c r="C9351" t="s">
        <v>10681</v>
      </c>
      <c r="D9351" t="s">
        <v>10683</v>
      </c>
      <c r="E9351" t="s">
        <v>10685</v>
      </c>
      <c r="F9351">
        <v>6.49</v>
      </c>
      <c r="G9351">
        <v>77.88</v>
      </c>
      <c r="H9351">
        <v>12</v>
      </c>
      <c r="I9351" t="s">
        <v>24500</v>
      </c>
      <c r="J9351">
        <v>0</v>
      </c>
      <c r="K9351">
        <v>0</v>
      </c>
      <c r="L9351" t="s">
        <v>21927</v>
      </c>
      <c r="N9351" t="s">
        <v>21928</v>
      </c>
      <c r="O9351" t="s">
        <v>10708</v>
      </c>
      <c r="Q9351" t="s">
        <v>10709</v>
      </c>
      <c r="S9351" t="s">
        <v>21929</v>
      </c>
      <c r="T9351">
        <v>43102.456863425898</v>
      </c>
    </row>
    <row r="9352" spans="1:20" x14ac:dyDescent="0.25">
      <c r="A9352" t="s">
        <v>7325</v>
      </c>
      <c r="B9352" t="s">
        <v>24776</v>
      </c>
      <c r="C9352" t="s">
        <v>10681</v>
      </c>
      <c r="D9352" t="s">
        <v>10683</v>
      </c>
      <c r="E9352" t="s">
        <v>10685</v>
      </c>
      <c r="F9352">
        <v>6.49</v>
      </c>
      <c r="G9352">
        <v>77.88</v>
      </c>
      <c r="H9352">
        <v>12</v>
      </c>
      <c r="I9352" t="s">
        <v>24500</v>
      </c>
      <c r="J9352">
        <v>0</v>
      </c>
      <c r="K9352">
        <v>0</v>
      </c>
      <c r="L9352" t="s">
        <v>21927</v>
      </c>
      <c r="N9352" t="s">
        <v>21928</v>
      </c>
      <c r="O9352" t="s">
        <v>10708</v>
      </c>
      <c r="Q9352" t="s">
        <v>10709</v>
      </c>
      <c r="S9352" t="s">
        <v>21929</v>
      </c>
      <c r="T9352">
        <v>43102.456863425898</v>
      </c>
    </row>
    <row r="9353" spans="1:20" x14ac:dyDescent="0.25">
      <c r="A9353" t="s">
        <v>7326</v>
      </c>
      <c r="B9353" t="s">
        <v>24777</v>
      </c>
      <c r="C9353" t="s">
        <v>10681</v>
      </c>
      <c r="D9353" t="s">
        <v>10683</v>
      </c>
      <c r="E9353" t="s">
        <v>10685</v>
      </c>
      <c r="F9353">
        <v>6.49</v>
      </c>
      <c r="G9353">
        <v>77.88</v>
      </c>
      <c r="H9353">
        <v>12</v>
      </c>
      <c r="I9353" t="s">
        <v>24500</v>
      </c>
      <c r="J9353">
        <v>0</v>
      </c>
      <c r="K9353">
        <v>0</v>
      </c>
      <c r="L9353" t="s">
        <v>21927</v>
      </c>
      <c r="N9353" t="s">
        <v>21928</v>
      </c>
      <c r="O9353" t="s">
        <v>10708</v>
      </c>
      <c r="Q9353" t="s">
        <v>10709</v>
      </c>
      <c r="S9353" t="s">
        <v>21929</v>
      </c>
      <c r="T9353">
        <v>43102.456863425898</v>
      </c>
    </row>
    <row r="9354" spans="1:20" x14ac:dyDescent="0.25">
      <c r="A9354" t="s">
        <v>7327</v>
      </c>
      <c r="B9354" t="s">
        <v>24778</v>
      </c>
      <c r="C9354" t="s">
        <v>10681</v>
      </c>
      <c r="D9354" t="s">
        <v>10683</v>
      </c>
      <c r="E9354" t="s">
        <v>10685</v>
      </c>
      <c r="F9354">
        <v>6.49</v>
      </c>
      <c r="G9354">
        <v>77.88</v>
      </c>
      <c r="H9354">
        <v>12</v>
      </c>
      <c r="I9354" t="s">
        <v>24500</v>
      </c>
      <c r="J9354">
        <v>0</v>
      </c>
      <c r="K9354">
        <v>0</v>
      </c>
      <c r="L9354" t="s">
        <v>21927</v>
      </c>
      <c r="N9354" t="s">
        <v>21928</v>
      </c>
      <c r="O9354" t="s">
        <v>10708</v>
      </c>
      <c r="Q9354" t="s">
        <v>10709</v>
      </c>
      <c r="S9354" t="s">
        <v>21929</v>
      </c>
      <c r="T9354">
        <v>43102.456863425898</v>
      </c>
    </row>
    <row r="9355" spans="1:20" x14ac:dyDescent="0.25">
      <c r="A9355" t="s">
        <v>24779</v>
      </c>
      <c r="B9355" t="s">
        <v>24780</v>
      </c>
      <c r="C9355" t="s">
        <v>10751</v>
      </c>
      <c r="D9355" t="s">
        <v>10683</v>
      </c>
      <c r="E9355" t="s">
        <v>10693</v>
      </c>
      <c r="F9355">
        <v>4.1900000000000004</v>
      </c>
      <c r="G9355">
        <v>25.14</v>
      </c>
      <c r="H9355">
        <v>6</v>
      </c>
      <c r="I9355" t="s">
        <v>24500</v>
      </c>
      <c r="J9355">
        <v>0</v>
      </c>
      <c r="K9355">
        <v>0</v>
      </c>
      <c r="L9355" t="s">
        <v>21927</v>
      </c>
      <c r="N9355" t="s">
        <v>11247</v>
      </c>
      <c r="O9355" t="s">
        <v>10708</v>
      </c>
      <c r="Q9355" t="s">
        <v>10709</v>
      </c>
      <c r="S9355" t="s">
        <v>11248</v>
      </c>
      <c r="T9355">
        <v>43102.456863425898</v>
      </c>
    </row>
    <row r="9356" spans="1:20" x14ac:dyDescent="0.25">
      <c r="A9356" t="s">
        <v>7328</v>
      </c>
      <c r="B9356" t="s">
        <v>24781</v>
      </c>
      <c r="C9356" t="s">
        <v>10681</v>
      </c>
      <c r="D9356" t="s">
        <v>10683</v>
      </c>
      <c r="E9356" t="s">
        <v>10685</v>
      </c>
      <c r="F9356">
        <v>7.49</v>
      </c>
      <c r="G9356">
        <v>89.88</v>
      </c>
      <c r="H9356">
        <v>12</v>
      </c>
      <c r="I9356" t="s">
        <v>24500</v>
      </c>
      <c r="J9356">
        <v>0</v>
      </c>
      <c r="K9356">
        <v>0</v>
      </c>
      <c r="L9356" t="s">
        <v>21927</v>
      </c>
      <c r="N9356" t="s">
        <v>24782</v>
      </c>
      <c r="O9356" t="s">
        <v>10687</v>
      </c>
      <c r="Q9356" t="s">
        <v>10688</v>
      </c>
      <c r="S9356" t="s">
        <v>24783</v>
      </c>
      <c r="T9356">
        <v>43102.456863425898</v>
      </c>
    </row>
    <row r="9357" spans="1:20" x14ac:dyDescent="0.25">
      <c r="A9357" t="s">
        <v>10223</v>
      </c>
      <c r="B9357" t="s">
        <v>24784</v>
      </c>
      <c r="C9357" t="s">
        <v>10751</v>
      </c>
      <c r="D9357" t="s">
        <v>10683</v>
      </c>
      <c r="E9357" t="s">
        <v>10693</v>
      </c>
      <c r="F9357">
        <v>4.1900000000000004</v>
      </c>
      <c r="G9357">
        <v>50.28</v>
      </c>
      <c r="H9357">
        <v>12</v>
      </c>
      <c r="I9357" t="s">
        <v>24500</v>
      </c>
      <c r="J9357">
        <v>0</v>
      </c>
      <c r="K9357">
        <v>0</v>
      </c>
      <c r="L9357" t="s">
        <v>21927</v>
      </c>
      <c r="N9357" t="s">
        <v>24782</v>
      </c>
      <c r="O9357" t="s">
        <v>10687</v>
      </c>
      <c r="Q9357" t="s">
        <v>10688</v>
      </c>
      <c r="S9357" t="s">
        <v>24783</v>
      </c>
      <c r="T9357">
        <v>43102.456863425898</v>
      </c>
    </row>
    <row r="9358" spans="1:20" x14ac:dyDescent="0.25">
      <c r="A9358" t="s">
        <v>10224</v>
      </c>
      <c r="B9358" t="s">
        <v>24785</v>
      </c>
      <c r="C9358" t="s">
        <v>10691</v>
      </c>
      <c r="D9358" t="s">
        <v>12566</v>
      </c>
      <c r="E9358" t="s">
        <v>10693</v>
      </c>
      <c r="F9358">
        <v>13.99</v>
      </c>
      <c r="G9358">
        <v>167.88</v>
      </c>
      <c r="H9358">
        <v>12</v>
      </c>
      <c r="I9358" t="s">
        <v>24500</v>
      </c>
      <c r="J9358">
        <v>0</v>
      </c>
      <c r="K9358">
        <v>0</v>
      </c>
      <c r="L9358" t="s">
        <v>17925</v>
      </c>
      <c r="N9358" t="s">
        <v>10923</v>
      </c>
      <c r="O9358" t="s">
        <v>10708</v>
      </c>
      <c r="Q9358" t="s">
        <v>10709</v>
      </c>
      <c r="S9358" t="s">
        <v>10924</v>
      </c>
      <c r="T9358">
        <v>43102.456875000003</v>
      </c>
    </row>
    <row r="9359" spans="1:20" x14ac:dyDescent="0.25">
      <c r="A9359" t="s">
        <v>7329</v>
      </c>
      <c r="B9359" t="s">
        <v>24786</v>
      </c>
      <c r="C9359" t="s">
        <v>10751</v>
      </c>
      <c r="D9359" t="s">
        <v>12566</v>
      </c>
      <c r="E9359" t="s">
        <v>10693</v>
      </c>
      <c r="F9359">
        <v>7.49</v>
      </c>
      <c r="G9359">
        <v>89.88</v>
      </c>
      <c r="H9359">
        <v>12</v>
      </c>
      <c r="I9359" t="s">
        <v>24500</v>
      </c>
      <c r="J9359">
        <v>0</v>
      </c>
      <c r="K9359">
        <v>0</v>
      </c>
      <c r="L9359" t="s">
        <v>10944</v>
      </c>
      <c r="N9359" t="s">
        <v>10700</v>
      </c>
      <c r="O9359" t="s">
        <v>10701</v>
      </c>
      <c r="Q9359" t="s">
        <v>10702</v>
      </c>
      <c r="S9359" t="s">
        <v>10703</v>
      </c>
      <c r="T9359">
        <v>43102.456921296303</v>
      </c>
    </row>
    <row r="9360" spans="1:20" x14ac:dyDescent="0.25">
      <c r="A9360" t="s">
        <v>10225</v>
      </c>
      <c r="B9360" t="s">
        <v>24787</v>
      </c>
      <c r="C9360" t="s">
        <v>10751</v>
      </c>
      <c r="D9360" t="s">
        <v>12566</v>
      </c>
      <c r="E9360" t="s">
        <v>10836</v>
      </c>
      <c r="F9360">
        <v>8.09</v>
      </c>
      <c r="G9360">
        <v>97.08</v>
      </c>
      <c r="H9360">
        <v>12</v>
      </c>
      <c r="I9360" t="s">
        <v>24500</v>
      </c>
      <c r="J9360">
        <v>0</v>
      </c>
      <c r="K9360">
        <v>0</v>
      </c>
      <c r="L9360" t="s">
        <v>13448</v>
      </c>
      <c r="N9360" t="s">
        <v>10761</v>
      </c>
      <c r="O9360" t="s">
        <v>10762</v>
      </c>
      <c r="P9360" t="s">
        <v>10708</v>
      </c>
      <c r="Q9360" t="s">
        <v>10763</v>
      </c>
      <c r="R9360" t="s">
        <v>10709</v>
      </c>
      <c r="S9360" t="s">
        <v>10764</v>
      </c>
      <c r="T9360">
        <v>43102.456898148099</v>
      </c>
    </row>
    <row r="9361" spans="1:20" x14ac:dyDescent="0.25">
      <c r="A9361" t="s">
        <v>24788</v>
      </c>
      <c r="B9361" t="s">
        <v>24789</v>
      </c>
      <c r="C9361" t="s">
        <v>10691</v>
      </c>
      <c r="D9361" t="s">
        <v>12566</v>
      </c>
      <c r="E9361" t="s">
        <v>10693</v>
      </c>
      <c r="F9361">
        <v>16.989999999999998</v>
      </c>
      <c r="G9361">
        <v>203.88</v>
      </c>
      <c r="H9361">
        <v>12</v>
      </c>
      <c r="I9361" t="s">
        <v>24500</v>
      </c>
      <c r="J9361">
        <v>0</v>
      </c>
      <c r="K9361">
        <v>0</v>
      </c>
      <c r="L9361" t="s">
        <v>10788</v>
      </c>
      <c r="N9361" t="s">
        <v>11038</v>
      </c>
      <c r="O9361" t="s">
        <v>10708</v>
      </c>
      <c r="Q9361" t="s">
        <v>10709</v>
      </c>
      <c r="S9361" t="s">
        <v>11039</v>
      </c>
      <c r="T9361">
        <v>43102.456921296303</v>
      </c>
    </row>
    <row r="9362" spans="1:20" x14ac:dyDescent="0.25">
      <c r="A9362" t="s">
        <v>24790</v>
      </c>
      <c r="B9362" t="s">
        <v>24791</v>
      </c>
      <c r="C9362" t="s">
        <v>10691</v>
      </c>
      <c r="D9362" t="s">
        <v>12566</v>
      </c>
      <c r="E9362" t="s">
        <v>10693</v>
      </c>
      <c r="F9362">
        <v>18.989999999999998</v>
      </c>
      <c r="G9362">
        <v>227.88</v>
      </c>
      <c r="H9362">
        <v>12</v>
      </c>
      <c r="I9362" t="s">
        <v>24500</v>
      </c>
      <c r="J9362">
        <v>0</v>
      </c>
      <c r="K9362">
        <v>0</v>
      </c>
      <c r="L9362" t="s">
        <v>10758</v>
      </c>
      <c r="N9362" t="s">
        <v>10694</v>
      </c>
      <c r="O9362" t="s">
        <v>10695</v>
      </c>
      <c r="Q9362" t="s">
        <v>10696</v>
      </c>
      <c r="S9362" t="s">
        <v>10697</v>
      </c>
      <c r="T9362">
        <v>43109.404224537</v>
      </c>
    </row>
    <row r="9363" spans="1:20" x14ac:dyDescent="0.25">
      <c r="A9363" t="s">
        <v>7330</v>
      </c>
      <c r="B9363" t="s">
        <v>24792</v>
      </c>
      <c r="C9363" t="s">
        <v>10751</v>
      </c>
      <c r="D9363" t="s">
        <v>12566</v>
      </c>
      <c r="E9363" t="s">
        <v>10836</v>
      </c>
      <c r="F9363">
        <v>5.09</v>
      </c>
      <c r="G9363">
        <v>61.08</v>
      </c>
      <c r="H9363">
        <v>12</v>
      </c>
      <c r="I9363" t="s">
        <v>24500</v>
      </c>
      <c r="J9363">
        <v>0</v>
      </c>
      <c r="K9363">
        <v>0</v>
      </c>
      <c r="L9363" t="s">
        <v>10831</v>
      </c>
      <c r="N9363" t="s">
        <v>10686</v>
      </c>
      <c r="O9363" t="s">
        <v>10687</v>
      </c>
      <c r="Q9363" t="s">
        <v>10688</v>
      </c>
      <c r="S9363" t="s">
        <v>10689</v>
      </c>
      <c r="T9363">
        <v>43102.456956018497</v>
      </c>
    </row>
    <row r="9364" spans="1:20" x14ac:dyDescent="0.25">
      <c r="A9364" t="s">
        <v>24793</v>
      </c>
      <c r="B9364" t="s">
        <v>24794</v>
      </c>
      <c r="C9364" t="s">
        <v>10691</v>
      </c>
      <c r="D9364" t="s">
        <v>12566</v>
      </c>
      <c r="E9364" t="s">
        <v>10693</v>
      </c>
      <c r="F9364">
        <v>20.99</v>
      </c>
      <c r="G9364">
        <v>125.94</v>
      </c>
      <c r="H9364">
        <v>6</v>
      </c>
      <c r="I9364" t="s">
        <v>24500</v>
      </c>
      <c r="J9364">
        <v>0</v>
      </c>
      <c r="K9364">
        <v>0</v>
      </c>
      <c r="L9364" t="s">
        <v>10717</v>
      </c>
      <c r="N9364" t="s">
        <v>10991</v>
      </c>
      <c r="O9364" t="s">
        <v>10992</v>
      </c>
      <c r="Q9364" t="s">
        <v>10993</v>
      </c>
      <c r="S9364" t="s">
        <v>10994</v>
      </c>
      <c r="T9364">
        <v>43102.456921296303</v>
      </c>
    </row>
    <row r="9365" spans="1:20" x14ac:dyDescent="0.25">
      <c r="A9365" t="s">
        <v>10226</v>
      </c>
      <c r="B9365" t="s">
        <v>24795</v>
      </c>
      <c r="C9365" t="s">
        <v>10751</v>
      </c>
      <c r="D9365" t="s">
        <v>12566</v>
      </c>
      <c r="E9365" t="s">
        <v>10836</v>
      </c>
      <c r="F9365">
        <v>14.99</v>
      </c>
      <c r="G9365">
        <v>179.88</v>
      </c>
      <c r="H9365">
        <v>12</v>
      </c>
      <c r="I9365" t="s">
        <v>24500</v>
      </c>
      <c r="J9365">
        <v>0</v>
      </c>
      <c r="K9365">
        <v>0</v>
      </c>
      <c r="L9365" t="s">
        <v>10862</v>
      </c>
      <c r="N9365" t="s">
        <v>10686</v>
      </c>
      <c r="O9365" t="s">
        <v>10687</v>
      </c>
      <c r="Q9365" t="s">
        <v>10688</v>
      </c>
      <c r="S9365" t="s">
        <v>10689</v>
      </c>
      <c r="T9365">
        <v>43102.456909722197</v>
      </c>
    </row>
    <row r="9366" spans="1:20" x14ac:dyDescent="0.25">
      <c r="A9366" t="s">
        <v>10227</v>
      </c>
      <c r="B9366" t="s">
        <v>24796</v>
      </c>
      <c r="C9366" t="s">
        <v>10751</v>
      </c>
      <c r="D9366" t="s">
        <v>12566</v>
      </c>
      <c r="E9366" t="s">
        <v>10836</v>
      </c>
      <c r="F9366">
        <v>14.99</v>
      </c>
      <c r="G9366">
        <v>179.88</v>
      </c>
      <c r="H9366">
        <v>12</v>
      </c>
      <c r="I9366" t="s">
        <v>24500</v>
      </c>
      <c r="J9366">
        <v>0</v>
      </c>
      <c r="K9366">
        <v>0</v>
      </c>
      <c r="L9366" t="s">
        <v>10796</v>
      </c>
      <c r="N9366" t="s">
        <v>13501</v>
      </c>
      <c r="S9366" t="s">
        <v>13502</v>
      </c>
      <c r="T9366">
        <v>43102.456886574102</v>
      </c>
    </row>
    <row r="9367" spans="1:20" x14ac:dyDescent="0.25">
      <c r="A9367" t="s">
        <v>10228</v>
      </c>
      <c r="B9367" t="s">
        <v>24797</v>
      </c>
      <c r="C9367" t="s">
        <v>10751</v>
      </c>
      <c r="D9367" t="s">
        <v>12566</v>
      </c>
      <c r="E9367" t="s">
        <v>10693</v>
      </c>
      <c r="F9367">
        <v>8.99</v>
      </c>
      <c r="G9367">
        <v>107.88</v>
      </c>
      <c r="H9367">
        <v>12</v>
      </c>
      <c r="I9367" t="s">
        <v>24500</v>
      </c>
      <c r="J9367">
        <v>0</v>
      </c>
      <c r="K9367">
        <v>0</v>
      </c>
      <c r="L9367" t="s">
        <v>10717</v>
      </c>
      <c r="N9367" t="s">
        <v>10700</v>
      </c>
      <c r="O9367" t="s">
        <v>10701</v>
      </c>
      <c r="Q9367" t="s">
        <v>10702</v>
      </c>
      <c r="S9367" t="s">
        <v>10703</v>
      </c>
      <c r="T9367">
        <v>43102.456921296303</v>
      </c>
    </row>
    <row r="9368" spans="1:20" x14ac:dyDescent="0.25">
      <c r="A9368" t="s">
        <v>10229</v>
      </c>
      <c r="B9368" t="s">
        <v>24798</v>
      </c>
      <c r="C9368" t="s">
        <v>10691</v>
      </c>
      <c r="D9368" t="s">
        <v>12566</v>
      </c>
      <c r="E9368" t="s">
        <v>10693</v>
      </c>
      <c r="F9368">
        <v>24.91</v>
      </c>
      <c r="G9368">
        <v>298.92</v>
      </c>
      <c r="H9368">
        <v>12</v>
      </c>
      <c r="I9368" t="s">
        <v>24500</v>
      </c>
      <c r="J9368">
        <v>0</v>
      </c>
      <c r="K9368">
        <v>0</v>
      </c>
      <c r="L9368" t="s">
        <v>10883</v>
      </c>
      <c r="N9368" t="s">
        <v>10837</v>
      </c>
      <c r="O9368" t="s">
        <v>10701</v>
      </c>
      <c r="Q9368" t="s">
        <v>10702</v>
      </c>
      <c r="S9368" t="s">
        <v>10838</v>
      </c>
      <c r="T9368">
        <v>43102.456979166702</v>
      </c>
    </row>
    <row r="9369" spans="1:20" x14ac:dyDescent="0.25">
      <c r="A9369" t="s">
        <v>10230</v>
      </c>
      <c r="B9369" t="s">
        <v>24799</v>
      </c>
      <c r="C9369" t="s">
        <v>10691</v>
      </c>
      <c r="D9369" t="s">
        <v>12566</v>
      </c>
      <c r="E9369" t="s">
        <v>10693</v>
      </c>
      <c r="F9369">
        <v>8.99</v>
      </c>
      <c r="G9369">
        <v>107.88</v>
      </c>
      <c r="H9369">
        <v>12</v>
      </c>
      <c r="I9369" t="s">
        <v>24500</v>
      </c>
      <c r="J9369">
        <v>0</v>
      </c>
      <c r="K9369">
        <v>0</v>
      </c>
      <c r="L9369" t="s">
        <v>10717</v>
      </c>
      <c r="N9369" t="s">
        <v>10700</v>
      </c>
      <c r="O9369" t="s">
        <v>10701</v>
      </c>
      <c r="Q9369" t="s">
        <v>10702</v>
      </c>
      <c r="S9369" t="s">
        <v>10703</v>
      </c>
      <c r="T9369">
        <v>43102.456921296303</v>
      </c>
    </row>
    <row r="9370" spans="1:20" x14ac:dyDescent="0.25">
      <c r="A9370" t="s">
        <v>24800</v>
      </c>
      <c r="B9370" t="s">
        <v>24801</v>
      </c>
      <c r="C9370" t="s">
        <v>10691</v>
      </c>
      <c r="D9370" t="s">
        <v>12566</v>
      </c>
      <c r="E9370" t="s">
        <v>10693</v>
      </c>
      <c r="F9370">
        <v>32.08</v>
      </c>
      <c r="G9370">
        <v>384.96</v>
      </c>
      <c r="H9370">
        <v>12</v>
      </c>
      <c r="I9370" t="s">
        <v>24500</v>
      </c>
      <c r="J9370">
        <v>0</v>
      </c>
      <c r="K9370">
        <v>0</v>
      </c>
      <c r="L9370" t="s">
        <v>10883</v>
      </c>
      <c r="N9370" t="s">
        <v>13288</v>
      </c>
      <c r="S9370" t="s">
        <v>13289</v>
      </c>
      <c r="T9370">
        <v>43102.456979166702</v>
      </c>
    </row>
    <row r="9371" spans="1:20" x14ac:dyDescent="0.25">
      <c r="A9371" t="s">
        <v>24802</v>
      </c>
      <c r="B9371" t="s">
        <v>24803</v>
      </c>
      <c r="C9371" t="s">
        <v>10691</v>
      </c>
      <c r="D9371" t="s">
        <v>13204</v>
      </c>
      <c r="E9371" t="s">
        <v>10693</v>
      </c>
      <c r="F9371">
        <v>40.49</v>
      </c>
      <c r="G9371">
        <v>161.96</v>
      </c>
      <c r="H9371">
        <v>4</v>
      </c>
      <c r="I9371" t="s">
        <v>24500</v>
      </c>
      <c r="J9371">
        <v>0</v>
      </c>
      <c r="K9371">
        <v>0</v>
      </c>
      <c r="L9371" t="s">
        <v>10692</v>
      </c>
      <c r="M9371">
        <v>44308</v>
      </c>
      <c r="N9371" t="s">
        <v>13281</v>
      </c>
      <c r="O9371" t="s">
        <v>10701</v>
      </c>
      <c r="Q9371" t="s">
        <v>10702</v>
      </c>
      <c r="S9371" t="s">
        <v>13282</v>
      </c>
      <c r="T9371">
        <v>43102.456956018497</v>
      </c>
    </row>
    <row r="9372" spans="1:20" x14ac:dyDescent="0.25">
      <c r="A9372" t="s">
        <v>24804</v>
      </c>
      <c r="B9372" t="s">
        <v>24805</v>
      </c>
      <c r="C9372" t="s">
        <v>10691</v>
      </c>
      <c r="D9372" t="s">
        <v>12566</v>
      </c>
      <c r="E9372" t="s">
        <v>10693</v>
      </c>
      <c r="F9372">
        <v>11.49</v>
      </c>
      <c r="G9372">
        <v>137.88</v>
      </c>
      <c r="H9372">
        <v>12</v>
      </c>
      <c r="I9372" t="s">
        <v>24500</v>
      </c>
      <c r="J9372">
        <v>0</v>
      </c>
      <c r="K9372">
        <v>0</v>
      </c>
      <c r="L9372" t="s">
        <v>10760</v>
      </c>
      <c r="N9372" t="s">
        <v>10746</v>
      </c>
      <c r="O9372" t="s">
        <v>10747</v>
      </c>
      <c r="Q9372" t="s">
        <v>10748</v>
      </c>
      <c r="S9372" t="s">
        <v>10749</v>
      </c>
      <c r="T9372">
        <v>43102.456898148099</v>
      </c>
    </row>
    <row r="9373" spans="1:20" x14ac:dyDescent="0.25">
      <c r="A9373" t="s">
        <v>24806</v>
      </c>
      <c r="B9373" t="s">
        <v>24807</v>
      </c>
      <c r="C9373" t="s">
        <v>10691</v>
      </c>
      <c r="D9373" t="s">
        <v>12566</v>
      </c>
      <c r="E9373" t="s">
        <v>10693</v>
      </c>
      <c r="F9373">
        <v>14.99</v>
      </c>
      <c r="G9373">
        <v>179.88</v>
      </c>
      <c r="H9373">
        <v>12</v>
      </c>
      <c r="I9373" t="s">
        <v>24500</v>
      </c>
      <c r="J9373">
        <v>0</v>
      </c>
      <c r="K9373">
        <v>0</v>
      </c>
      <c r="L9373" t="s">
        <v>10717</v>
      </c>
      <c r="N9373" t="s">
        <v>10700</v>
      </c>
      <c r="O9373" t="s">
        <v>10701</v>
      </c>
      <c r="Q9373" t="s">
        <v>10702</v>
      </c>
      <c r="S9373" t="s">
        <v>10703</v>
      </c>
      <c r="T9373">
        <v>43102.456921296303</v>
      </c>
    </row>
    <row r="9374" spans="1:20" x14ac:dyDescent="0.25">
      <c r="A9374" t="s">
        <v>24808</v>
      </c>
      <c r="B9374" t="s">
        <v>24809</v>
      </c>
      <c r="C9374" t="s">
        <v>10691</v>
      </c>
      <c r="D9374" t="s">
        <v>12566</v>
      </c>
      <c r="E9374" t="s">
        <v>10693</v>
      </c>
      <c r="F9374">
        <v>14.99</v>
      </c>
      <c r="G9374">
        <v>179.88</v>
      </c>
      <c r="H9374">
        <v>12</v>
      </c>
      <c r="I9374" t="s">
        <v>24500</v>
      </c>
      <c r="J9374">
        <v>0</v>
      </c>
      <c r="K9374">
        <v>0</v>
      </c>
      <c r="L9374" t="s">
        <v>10717</v>
      </c>
      <c r="N9374" t="s">
        <v>10700</v>
      </c>
      <c r="O9374" t="s">
        <v>10701</v>
      </c>
      <c r="Q9374" t="s">
        <v>10702</v>
      </c>
      <c r="S9374" t="s">
        <v>10703</v>
      </c>
      <c r="T9374">
        <v>43102.456921296303</v>
      </c>
    </row>
    <row r="9375" spans="1:20" x14ac:dyDescent="0.25">
      <c r="A9375" t="s">
        <v>24810</v>
      </c>
      <c r="B9375" t="s">
        <v>24811</v>
      </c>
      <c r="C9375" t="s">
        <v>10691</v>
      </c>
      <c r="D9375" t="s">
        <v>12566</v>
      </c>
      <c r="E9375" t="s">
        <v>10693</v>
      </c>
      <c r="F9375">
        <v>12.75</v>
      </c>
      <c r="G9375">
        <v>153</v>
      </c>
      <c r="H9375">
        <v>12</v>
      </c>
      <c r="I9375" t="s">
        <v>24500</v>
      </c>
      <c r="J9375">
        <v>0</v>
      </c>
      <c r="K9375">
        <v>0</v>
      </c>
      <c r="L9375" t="s">
        <v>10916</v>
      </c>
      <c r="N9375" t="s">
        <v>13288</v>
      </c>
      <c r="S9375" t="s">
        <v>13289</v>
      </c>
      <c r="T9375">
        <v>43102.456909722197</v>
      </c>
    </row>
    <row r="9376" spans="1:20" x14ac:dyDescent="0.25">
      <c r="A9376" t="s">
        <v>24812</v>
      </c>
      <c r="B9376" t="s">
        <v>24813</v>
      </c>
      <c r="C9376" t="s">
        <v>10691</v>
      </c>
      <c r="D9376" t="s">
        <v>12566</v>
      </c>
      <c r="E9376" t="s">
        <v>10693</v>
      </c>
      <c r="F9376">
        <v>9.6300000000000008</v>
      </c>
      <c r="G9376">
        <v>115.56</v>
      </c>
      <c r="H9376">
        <v>12</v>
      </c>
      <c r="I9376" t="s">
        <v>24500</v>
      </c>
      <c r="J9376">
        <v>0</v>
      </c>
      <c r="K9376">
        <v>0</v>
      </c>
      <c r="L9376" t="s">
        <v>10736</v>
      </c>
      <c r="N9376" t="s">
        <v>13288</v>
      </c>
      <c r="S9376" t="s">
        <v>13289</v>
      </c>
      <c r="T9376">
        <v>43102.457013888903</v>
      </c>
    </row>
    <row r="9377" spans="1:20" x14ac:dyDescent="0.25">
      <c r="A9377" t="s">
        <v>24814</v>
      </c>
      <c r="B9377" t="s">
        <v>24815</v>
      </c>
      <c r="C9377" t="s">
        <v>10691</v>
      </c>
      <c r="D9377" t="s">
        <v>12566</v>
      </c>
      <c r="E9377" t="s">
        <v>10693</v>
      </c>
      <c r="F9377">
        <v>13.99</v>
      </c>
      <c r="G9377">
        <v>167.88</v>
      </c>
      <c r="H9377">
        <v>12</v>
      </c>
      <c r="I9377" t="s">
        <v>24500</v>
      </c>
      <c r="J9377">
        <v>0</v>
      </c>
      <c r="K9377">
        <v>0</v>
      </c>
      <c r="L9377" t="s">
        <v>10883</v>
      </c>
      <c r="N9377" t="s">
        <v>11609</v>
      </c>
      <c r="O9377" t="s">
        <v>10687</v>
      </c>
      <c r="Q9377" t="s">
        <v>10688</v>
      </c>
      <c r="S9377" t="s">
        <v>11610</v>
      </c>
      <c r="T9377">
        <v>43102.456979166702</v>
      </c>
    </row>
    <row r="9378" spans="1:20" x14ac:dyDescent="0.25">
      <c r="A9378" t="s">
        <v>24816</v>
      </c>
      <c r="B9378" t="s">
        <v>24817</v>
      </c>
      <c r="C9378" t="s">
        <v>10691</v>
      </c>
      <c r="D9378" t="s">
        <v>12566</v>
      </c>
      <c r="E9378" t="s">
        <v>10693</v>
      </c>
      <c r="F9378">
        <v>13.99</v>
      </c>
      <c r="G9378">
        <v>167.88</v>
      </c>
      <c r="H9378">
        <v>12</v>
      </c>
      <c r="I9378" t="s">
        <v>24500</v>
      </c>
      <c r="J9378">
        <v>0</v>
      </c>
      <c r="K9378">
        <v>0</v>
      </c>
      <c r="L9378" t="s">
        <v>10868</v>
      </c>
      <c r="N9378" t="s">
        <v>11609</v>
      </c>
      <c r="O9378" t="s">
        <v>10687</v>
      </c>
      <c r="Q9378" t="s">
        <v>10688</v>
      </c>
      <c r="S9378" t="s">
        <v>11610</v>
      </c>
      <c r="T9378">
        <v>43102.456990740699</v>
      </c>
    </row>
    <row r="9379" spans="1:20" x14ac:dyDescent="0.25">
      <c r="A9379" t="s">
        <v>24818</v>
      </c>
      <c r="B9379" t="s">
        <v>24819</v>
      </c>
      <c r="C9379" t="s">
        <v>13217</v>
      </c>
      <c r="D9379" t="s">
        <v>12566</v>
      </c>
      <c r="E9379" t="s">
        <v>10693</v>
      </c>
      <c r="F9379">
        <v>11.12</v>
      </c>
      <c r="G9379">
        <v>133.44</v>
      </c>
      <c r="H9379">
        <v>12</v>
      </c>
      <c r="I9379" t="s">
        <v>24500</v>
      </c>
      <c r="J9379">
        <v>0</v>
      </c>
      <c r="K9379">
        <v>0</v>
      </c>
      <c r="L9379" t="s">
        <v>10722</v>
      </c>
      <c r="N9379" t="s">
        <v>13288</v>
      </c>
      <c r="S9379" t="s">
        <v>13289</v>
      </c>
      <c r="T9379">
        <v>43102.456956018497</v>
      </c>
    </row>
    <row r="9380" spans="1:20" x14ac:dyDescent="0.25">
      <c r="A9380" t="s">
        <v>10231</v>
      </c>
      <c r="B9380" t="s">
        <v>24820</v>
      </c>
      <c r="C9380" t="s">
        <v>10751</v>
      </c>
      <c r="D9380" t="s">
        <v>12566</v>
      </c>
      <c r="E9380" t="s">
        <v>10693</v>
      </c>
      <c r="F9380">
        <v>5.09</v>
      </c>
      <c r="G9380">
        <v>61.08</v>
      </c>
      <c r="H9380">
        <v>12</v>
      </c>
      <c r="I9380" t="s">
        <v>24500</v>
      </c>
      <c r="J9380">
        <v>0</v>
      </c>
      <c r="K9380">
        <v>0</v>
      </c>
      <c r="L9380" t="s">
        <v>10743</v>
      </c>
      <c r="N9380" t="s">
        <v>13288</v>
      </c>
      <c r="S9380" t="s">
        <v>13289</v>
      </c>
      <c r="T9380">
        <v>43102.456944444399</v>
      </c>
    </row>
    <row r="9381" spans="1:20" x14ac:dyDescent="0.25">
      <c r="A9381" t="s">
        <v>10232</v>
      </c>
      <c r="B9381" t="s">
        <v>24821</v>
      </c>
      <c r="C9381" t="s">
        <v>10751</v>
      </c>
      <c r="D9381" t="s">
        <v>12566</v>
      </c>
      <c r="E9381" t="s">
        <v>10693</v>
      </c>
      <c r="F9381">
        <v>7.79</v>
      </c>
      <c r="G9381">
        <v>23.37</v>
      </c>
      <c r="H9381">
        <v>3</v>
      </c>
      <c r="I9381" t="s">
        <v>24500</v>
      </c>
      <c r="J9381">
        <v>0</v>
      </c>
      <c r="K9381">
        <v>0</v>
      </c>
      <c r="L9381" t="s">
        <v>10791</v>
      </c>
      <c r="N9381" t="s">
        <v>10694</v>
      </c>
      <c r="O9381" t="s">
        <v>10695</v>
      </c>
      <c r="Q9381" t="s">
        <v>10696</v>
      </c>
      <c r="S9381" t="s">
        <v>10697</v>
      </c>
      <c r="T9381">
        <v>43102.456967592603</v>
      </c>
    </row>
    <row r="9382" spans="1:20" x14ac:dyDescent="0.25">
      <c r="A9382" t="s">
        <v>24822</v>
      </c>
      <c r="B9382" t="s">
        <v>24823</v>
      </c>
      <c r="C9382" t="s">
        <v>13217</v>
      </c>
      <c r="D9382" t="s">
        <v>12566</v>
      </c>
      <c r="E9382" t="s">
        <v>10693</v>
      </c>
      <c r="F9382">
        <v>11.99</v>
      </c>
      <c r="G9382">
        <v>35.97</v>
      </c>
      <c r="H9382">
        <v>3</v>
      </c>
      <c r="I9382" t="s">
        <v>24500</v>
      </c>
      <c r="J9382">
        <v>0</v>
      </c>
      <c r="K9382">
        <v>0</v>
      </c>
      <c r="L9382" t="s">
        <v>10812</v>
      </c>
      <c r="N9382" t="s">
        <v>10694</v>
      </c>
      <c r="O9382" t="s">
        <v>10695</v>
      </c>
      <c r="Q9382" t="s">
        <v>10696</v>
      </c>
      <c r="S9382" t="s">
        <v>10697</v>
      </c>
      <c r="T9382">
        <v>43102.456875000003</v>
      </c>
    </row>
    <row r="9383" spans="1:20" x14ac:dyDescent="0.25">
      <c r="A9383" t="s">
        <v>24824</v>
      </c>
      <c r="B9383" t="s">
        <v>24825</v>
      </c>
      <c r="C9383" t="s">
        <v>10751</v>
      </c>
      <c r="D9383" t="s">
        <v>12566</v>
      </c>
      <c r="E9383" t="s">
        <v>10753</v>
      </c>
      <c r="F9383">
        <v>7.99</v>
      </c>
      <c r="G9383">
        <v>95.88</v>
      </c>
      <c r="H9383">
        <v>12</v>
      </c>
      <c r="I9383" t="s">
        <v>24500</v>
      </c>
      <c r="J9383">
        <v>0</v>
      </c>
      <c r="K9383">
        <v>0</v>
      </c>
      <c r="L9383" t="s">
        <v>10831</v>
      </c>
      <c r="N9383" t="s">
        <v>10991</v>
      </c>
      <c r="O9383" t="s">
        <v>10992</v>
      </c>
      <c r="Q9383" t="s">
        <v>10993</v>
      </c>
      <c r="S9383" t="s">
        <v>10994</v>
      </c>
      <c r="T9383">
        <v>43102.456956018497</v>
      </c>
    </row>
    <row r="9384" spans="1:20" x14ac:dyDescent="0.25">
      <c r="A9384" t="s">
        <v>24826</v>
      </c>
      <c r="B9384" t="s">
        <v>24827</v>
      </c>
      <c r="C9384" t="s">
        <v>13217</v>
      </c>
      <c r="D9384" t="s">
        <v>12566</v>
      </c>
      <c r="E9384" t="s">
        <v>10753</v>
      </c>
      <c r="F9384">
        <v>13.49</v>
      </c>
      <c r="G9384">
        <v>161.88</v>
      </c>
      <c r="H9384">
        <v>12</v>
      </c>
      <c r="I9384" t="s">
        <v>24500</v>
      </c>
      <c r="J9384">
        <v>0</v>
      </c>
      <c r="K9384">
        <v>0</v>
      </c>
      <c r="L9384" t="s">
        <v>10791</v>
      </c>
      <c r="N9384" t="s">
        <v>10700</v>
      </c>
      <c r="O9384" t="s">
        <v>10701</v>
      </c>
      <c r="Q9384" t="s">
        <v>10702</v>
      </c>
      <c r="S9384" t="s">
        <v>10703</v>
      </c>
      <c r="T9384">
        <v>43102.456967592603</v>
      </c>
    </row>
    <row r="9385" spans="1:20" x14ac:dyDescent="0.25">
      <c r="A9385" t="s">
        <v>24828</v>
      </c>
      <c r="B9385" t="s">
        <v>24829</v>
      </c>
      <c r="C9385" t="s">
        <v>10691</v>
      </c>
      <c r="D9385" t="s">
        <v>12566</v>
      </c>
      <c r="E9385" t="s">
        <v>10693</v>
      </c>
      <c r="F9385">
        <v>17.989999999999998</v>
      </c>
      <c r="G9385">
        <v>215.88</v>
      </c>
      <c r="H9385">
        <v>12</v>
      </c>
      <c r="I9385" t="s">
        <v>24500</v>
      </c>
      <c r="J9385">
        <v>0</v>
      </c>
      <c r="K9385">
        <v>0</v>
      </c>
      <c r="L9385" t="s">
        <v>10758</v>
      </c>
      <c r="N9385" t="s">
        <v>11963</v>
      </c>
      <c r="O9385" t="s">
        <v>10708</v>
      </c>
      <c r="P9385" t="s">
        <v>10708</v>
      </c>
      <c r="Q9385" t="s">
        <v>10709</v>
      </c>
      <c r="R9385" t="s">
        <v>10709</v>
      </c>
      <c r="S9385" t="s">
        <v>11964</v>
      </c>
      <c r="T9385">
        <v>43109.404224537</v>
      </c>
    </row>
    <row r="9386" spans="1:20" x14ac:dyDescent="0.25">
      <c r="A9386" t="s">
        <v>24830</v>
      </c>
      <c r="B9386" t="s">
        <v>24831</v>
      </c>
      <c r="C9386" t="s">
        <v>10691</v>
      </c>
      <c r="D9386" t="s">
        <v>12566</v>
      </c>
      <c r="E9386" t="s">
        <v>10693</v>
      </c>
      <c r="F9386">
        <v>14.99</v>
      </c>
      <c r="G9386">
        <v>179.88</v>
      </c>
      <c r="H9386">
        <v>12</v>
      </c>
      <c r="I9386" t="s">
        <v>24500</v>
      </c>
      <c r="J9386">
        <v>0</v>
      </c>
      <c r="K9386">
        <v>0</v>
      </c>
      <c r="L9386" t="s">
        <v>10717</v>
      </c>
      <c r="N9386" t="s">
        <v>10700</v>
      </c>
      <c r="O9386" t="s">
        <v>10701</v>
      </c>
      <c r="Q9386" t="s">
        <v>10702</v>
      </c>
      <c r="S9386" t="s">
        <v>10703</v>
      </c>
      <c r="T9386">
        <v>43102.456921296303</v>
      </c>
    </row>
    <row r="9387" spans="1:20" x14ac:dyDescent="0.25">
      <c r="A9387" t="s">
        <v>7331</v>
      </c>
      <c r="B9387" t="s">
        <v>24832</v>
      </c>
      <c r="C9387" t="s">
        <v>10681</v>
      </c>
      <c r="D9387" t="s">
        <v>12566</v>
      </c>
      <c r="E9387" t="s">
        <v>10685</v>
      </c>
      <c r="F9387">
        <v>37.99</v>
      </c>
      <c r="G9387">
        <v>227.94</v>
      </c>
      <c r="H9387">
        <v>6</v>
      </c>
      <c r="I9387" t="s">
        <v>24500</v>
      </c>
      <c r="J9387">
        <v>0</v>
      </c>
      <c r="K9387">
        <v>0</v>
      </c>
      <c r="L9387" t="s">
        <v>10883</v>
      </c>
      <c r="M9387">
        <v>44249</v>
      </c>
      <c r="N9387" t="s">
        <v>10991</v>
      </c>
      <c r="O9387" t="s">
        <v>10992</v>
      </c>
      <c r="Q9387" t="s">
        <v>10993</v>
      </c>
      <c r="S9387" t="s">
        <v>10994</v>
      </c>
      <c r="T9387">
        <v>43102.456979166702</v>
      </c>
    </row>
    <row r="9388" spans="1:20" x14ac:dyDescent="0.25">
      <c r="A9388" t="s">
        <v>24833</v>
      </c>
      <c r="B9388" t="s">
        <v>24834</v>
      </c>
      <c r="C9388" t="s">
        <v>10691</v>
      </c>
      <c r="D9388" t="s">
        <v>12566</v>
      </c>
      <c r="E9388" t="s">
        <v>10693</v>
      </c>
      <c r="F9388">
        <v>11.99</v>
      </c>
      <c r="G9388">
        <v>35.97</v>
      </c>
      <c r="H9388">
        <v>3</v>
      </c>
      <c r="I9388" t="s">
        <v>24500</v>
      </c>
      <c r="J9388">
        <v>0</v>
      </c>
      <c r="K9388">
        <v>0</v>
      </c>
      <c r="L9388" t="s">
        <v>10812</v>
      </c>
      <c r="N9388" t="s">
        <v>10694</v>
      </c>
      <c r="O9388" t="s">
        <v>10695</v>
      </c>
      <c r="Q9388" t="s">
        <v>10696</v>
      </c>
      <c r="S9388" t="s">
        <v>10697</v>
      </c>
      <c r="T9388">
        <v>43102.456875000003</v>
      </c>
    </row>
    <row r="9389" spans="1:20" x14ac:dyDescent="0.25">
      <c r="A9389" t="s">
        <v>7332</v>
      </c>
      <c r="B9389" t="s">
        <v>24835</v>
      </c>
      <c r="C9389" t="s">
        <v>13217</v>
      </c>
      <c r="D9389" t="s">
        <v>12566</v>
      </c>
      <c r="E9389" t="s">
        <v>10753</v>
      </c>
      <c r="F9389">
        <v>7.19</v>
      </c>
      <c r="G9389">
        <v>86.28</v>
      </c>
      <c r="H9389">
        <v>12</v>
      </c>
      <c r="I9389" t="s">
        <v>24500</v>
      </c>
      <c r="J9389">
        <v>0</v>
      </c>
      <c r="K9389">
        <v>0</v>
      </c>
      <c r="L9389" t="s">
        <v>11988</v>
      </c>
      <c r="N9389" t="s">
        <v>11609</v>
      </c>
      <c r="O9389" t="s">
        <v>10687</v>
      </c>
      <c r="Q9389" t="s">
        <v>10688</v>
      </c>
      <c r="S9389" t="s">
        <v>11610</v>
      </c>
      <c r="T9389">
        <v>43102.456990740699</v>
      </c>
    </row>
    <row r="9390" spans="1:20" x14ac:dyDescent="0.25">
      <c r="A9390" t="s">
        <v>24836</v>
      </c>
      <c r="B9390" t="s">
        <v>24837</v>
      </c>
      <c r="C9390" t="s">
        <v>13217</v>
      </c>
      <c r="D9390" t="s">
        <v>12566</v>
      </c>
      <c r="E9390" t="s">
        <v>10685</v>
      </c>
      <c r="F9390">
        <v>11.99</v>
      </c>
      <c r="G9390">
        <v>35.97</v>
      </c>
      <c r="H9390">
        <v>3</v>
      </c>
      <c r="I9390" t="s">
        <v>24500</v>
      </c>
      <c r="J9390">
        <v>0</v>
      </c>
      <c r="K9390">
        <v>0</v>
      </c>
      <c r="L9390" t="s">
        <v>14368</v>
      </c>
      <c r="N9390" t="s">
        <v>10694</v>
      </c>
      <c r="O9390" t="s">
        <v>10695</v>
      </c>
      <c r="Q9390" t="s">
        <v>10696</v>
      </c>
      <c r="S9390" t="s">
        <v>10697</v>
      </c>
      <c r="T9390">
        <v>43102.456898148099</v>
      </c>
    </row>
    <row r="9391" spans="1:20" x14ac:dyDescent="0.25">
      <c r="A9391" t="s">
        <v>24838</v>
      </c>
      <c r="B9391" t="s">
        <v>24839</v>
      </c>
      <c r="C9391" t="s">
        <v>10691</v>
      </c>
      <c r="D9391" t="s">
        <v>12566</v>
      </c>
      <c r="E9391" t="s">
        <v>10693</v>
      </c>
      <c r="F9391">
        <v>12.99</v>
      </c>
      <c r="G9391">
        <v>155.88</v>
      </c>
      <c r="H9391">
        <v>12</v>
      </c>
      <c r="I9391" t="s">
        <v>24500</v>
      </c>
      <c r="J9391">
        <v>0</v>
      </c>
      <c r="K9391">
        <v>0</v>
      </c>
      <c r="L9391" t="s">
        <v>10713</v>
      </c>
      <c r="N9391" t="s">
        <v>10746</v>
      </c>
      <c r="O9391" t="s">
        <v>10747</v>
      </c>
      <c r="Q9391" t="s">
        <v>10748</v>
      </c>
      <c r="S9391" t="s">
        <v>10749</v>
      </c>
      <c r="T9391">
        <v>43102.456875000003</v>
      </c>
    </row>
    <row r="9392" spans="1:20" x14ac:dyDescent="0.25">
      <c r="A9392" t="s">
        <v>7333</v>
      </c>
      <c r="B9392" t="s">
        <v>24840</v>
      </c>
      <c r="C9392" t="s">
        <v>10751</v>
      </c>
      <c r="D9392" t="s">
        <v>12566</v>
      </c>
      <c r="E9392" t="s">
        <v>10836</v>
      </c>
      <c r="F9392">
        <v>8.09</v>
      </c>
      <c r="G9392">
        <v>97.08</v>
      </c>
      <c r="H9392">
        <v>12</v>
      </c>
      <c r="I9392" t="s">
        <v>24500</v>
      </c>
      <c r="J9392">
        <v>0</v>
      </c>
      <c r="K9392">
        <v>0</v>
      </c>
      <c r="L9392" t="s">
        <v>10791</v>
      </c>
      <c r="N9392" t="s">
        <v>10700</v>
      </c>
      <c r="O9392" t="s">
        <v>10701</v>
      </c>
      <c r="Q9392" t="s">
        <v>10702</v>
      </c>
      <c r="S9392" t="s">
        <v>10703</v>
      </c>
      <c r="T9392">
        <v>43102.456967592603</v>
      </c>
    </row>
    <row r="9393" spans="1:20" x14ac:dyDescent="0.25">
      <c r="A9393" t="s">
        <v>24841</v>
      </c>
      <c r="B9393" t="s">
        <v>24842</v>
      </c>
      <c r="C9393" t="s">
        <v>10691</v>
      </c>
      <c r="D9393" t="s">
        <v>12566</v>
      </c>
      <c r="E9393" t="s">
        <v>10693</v>
      </c>
      <c r="F9393">
        <v>6.89</v>
      </c>
      <c r="G9393">
        <v>82.68</v>
      </c>
      <c r="H9393">
        <v>12</v>
      </c>
      <c r="I9393" t="s">
        <v>24500</v>
      </c>
      <c r="J9393">
        <v>0</v>
      </c>
      <c r="K9393">
        <v>0</v>
      </c>
      <c r="L9393" t="s">
        <v>10788</v>
      </c>
      <c r="N9393" t="s">
        <v>10746</v>
      </c>
      <c r="O9393" t="s">
        <v>10747</v>
      </c>
      <c r="Q9393" t="s">
        <v>10748</v>
      </c>
      <c r="S9393" t="s">
        <v>10749</v>
      </c>
      <c r="T9393">
        <v>43102.456921296303</v>
      </c>
    </row>
    <row r="9394" spans="1:20" x14ac:dyDescent="0.25">
      <c r="A9394" t="s">
        <v>24843</v>
      </c>
      <c r="B9394" t="s">
        <v>24747</v>
      </c>
      <c r="C9394" t="s">
        <v>10691</v>
      </c>
      <c r="D9394" t="s">
        <v>12566</v>
      </c>
      <c r="E9394" t="s">
        <v>10693</v>
      </c>
      <c r="F9394">
        <v>12.49</v>
      </c>
      <c r="G9394">
        <v>149.88</v>
      </c>
      <c r="H9394">
        <v>12</v>
      </c>
      <c r="I9394" t="s">
        <v>24500</v>
      </c>
      <c r="J9394">
        <v>0</v>
      </c>
      <c r="K9394">
        <v>0</v>
      </c>
      <c r="L9394" t="s">
        <v>10758</v>
      </c>
      <c r="N9394" t="s">
        <v>10761</v>
      </c>
      <c r="O9394" t="s">
        <v>10762</v>
      </c>
      <c r="P9394" t="s">
        <v>10708</v>
      </c>
      <c r="Q9394" t="s">
        <v>10763</v>
      </c>
      <c r="R9394" t="s">
        <v>10709</v>
      </c>
      <c r="S9394" t="s">
        <v>10764</v>
      </c>
      <c r="T9394">
        <v>43109.404224537</v>
      </c>
    </row>
    <row r="9395" spans="1:20" x14ac:dyDescent="0.25">
      <c r="A9395" t="s">
        <v>24844</v>
      </c>
      <c r="B9395" t="s">
        <v>24845</v>
      </c>
      <c r="C9395" t="s">
        <v>10691</v>
      </c>
      <c r="D9395" t="s">
        <v>12566</v>
      </c>
      <c r="E9395" t="s">
        <v>10693</v>
      </c>
      <c r="F9395">
        <v>13.49</v>
      </c>
      <c r="G9395">
        <v>161.88</v>
      </c>
      <c r="H9395">
        <v>12</v>
      </c>
      <c r="I9395" t="s">
        <v>24500</v>
      </c>
      <c r="J9395">
        <v>0</v>
      </c>
      <c r="K9395">
        <v>0</v>
      </c>
      <c r="L9395" t="s">
        <v>10758</v>
      </c>
      <c r="N9395" t="s">
        <v>10700</v>
      </c>
      <c r="O9395" t="s">
        <v>10701</v>
      </c>
      <c r="Q9395" t="s">
        <v>10702</v>
      </c>
      <c r="S9395" t="s">
        <v>10703</v>
      </c>
      <c r="T9395">
        <v>43109.404224537</v>
      </c>
    </row>
    <row r="9396" spans="1:20" x14ac:dyDescent="0.25">
      <c r="A9396" t="s">
        <v>10233</v>
      </c>
      <c r="B9396" t="s">
        <v>24846</v>
      </c>
      <c r="C9396" t="s">
        <v>10751</v>
      </c>
      <c r="D9396" t="s">
        <v>12566</v>
      </c>
      <c r="E9396" t="s">
        <v>10836</v>
      </c>
      <c r="F9396">
        <v>7.79</v>
      </c>
      <c r="G9396">
        <v>23.37</v>
      </c>
      <c r="H9396">
        <v>3</v>
      </c>
      <c r="I9396" t="s">
        <v>24500</v>
      </c>
      <c r="J9396">
        <v>0</v>
      </c>
      <c r="K9396">
        <v>0</v>
      </c>
      <c r="L9396" t="s">
        <v>24847</v>
      </c>
      <c r="N9396" t="s">
        <v>10694</v>
      </c>
      <c r="O9396" t="s">
        <v>10695</v>
      </c>
      <c r="Q9396" t="s">
        <v>10696</v>
      </c>
      <c r="S9396" t="s">
        <v>10697</v>
      </c>
      <c r="T9396">
        <v>43102.456898148099</v>
      </c>
    </row>
    <row r="9397" spans="1:20" x14ac:dyDescent="0.25">
      <c r="A9397" t="s">
        <v>10234</v>
      </c>
      <c r="B9397" t="s">
        <v>24848</v>
      </c>
      <c r="C9397" t="s">
        <v>10691</v>
      </c>
      <c r="D9397" t="s">
        <v>12566</v>
      </c>
      <c r="E9397" t="s">
        <v>10693</v>
      </c>
      <c r="F9397">
        <v>6.22</v>
      </c>
      <c r="G9397">
        <v>74.64</v>
      </c>
      <c r="H9397">
        <v>12</v>
      </c>
      <c r="I9397" t="s">
        <v>24500</v>
      </c>
      <c r="J9397">
        <v>0</v>
      </c>
      <c r="K9397">
        <v>0</v>
      </c>
      <c r="L9397" t="s">
        <v>10736</v>
      </c>
      <c r="N9397" t="s">
        <v>10761</v>
      </c>
      <c r="O9397" t="s">
        <v>10762</v>
      </c>
      <c r="P9397" t="s">
        <v>10708</v>
      </c>
      <c r="Q9397" t="s">
        <v>10763</v>
      </c>
      <c r="R9397" t="s">
        <v>10709</v>
      </c>
      <c r="S9397" t="s">
        <v>10764</v>
      </c>
      <c r="T9397">
        <v>43102.457013888903</v>
      </c>
    </row>
    <row r="9398" spans="1:20" x14ac:dyDescent="0.25">
      <c r="A9398" t="s">
        <v>7334</v>
      </c>
      <c r="B9398" t="s">
        <v>24849</v>
      </c>
      <c r="C9398" t="s">
        <v>10751</v>
      </c>
      <c r="D9398" t="s">
        <v>12566</v>
      </c>
      <c r="E9398" t="s">
        <v>10693</v>
      </c>
      <c r="F9398">
        <v>8.09</v>
      </c>
      <c r="G9398">
        <v>97.08</v>
      </c>
      <c r="H9398">
        <v>12</v>
      </c>
      <c r="I9398" t="s">
        <v>24500</v>
      </c>
      <c r="J9398">
        <v>0</v>
      </c>
      <c r="K9398">
        <v>0</v>
      </c>
      <c r="L9398" t="s">
        <v>10722</v>
      </c>
      <c r="N9398" t="s">
        <v>10761</v>
      </c>
      <c r="O9398" t="s">
        <v>10762</v>
      </c>
      <c r="P9398" t="s">
        <v>10708</v>
      </c>
      <c r="Q9398" t="s">
        <v>10763</v>
      </c>
      <c r="R9398" t="s">
        <v>10709</v>
      </c>
      <c r="S9398" t="s">
        <v>10764</v>
      </c>
      <c r="T9398">
        <v>43102.456956018497</v>
      </c>
    </row>
    <row r="9399" spans="1:20" x14ac:dyDescent="0.25">
      <c r="A9399" t="s">
        <v>7335</v>
      </c>
      <c r="B9399" t="s">
        <v>24850</v>
      </c>
      <c r="C9399" t="s">
        <v>10751</v>
      </c>
      <c r="D9399" t="s">
        <v>12566</v>
      </c>
      <c r="E9399" t="s">
        <v>10836</v>
      </c>
      <c r="F9399">
        <v>21.29</v>
      </c>
      <c r="G9399">
        <v>127.74</v>
      </c>
      <c r="H9399">
        <v>6</v>
      </c>
      <c r="I9399" t="s">
        <v>24500</v>
      </c>
      <c r="J9399">
        <v>0</v>
      </c>
      <c r="K9399">
        <v>0</v>
      </c>
      <c r="L9399" t="s">
        <v>10717</v>
      </c>
      <c r="N9399" t="s">
        <v>10761</v>
      </c>
      <c r="O9399" t="s">
        <v>10762</v>
      </c>
      <c r="P9399" t="s">
        <v>10708</v>
      </c>
      <c r="Q9399" t="s">
        <v>10763</v>
      </c>
      <c r="R9399" t="s">
        <v>10709</v>
      </c>
      <c r="S9399" t="s">
        <v>10764</v>
      </c>
      <c r="T9399">
        <v>43102.456921296303</v>
      </c>
    </row>
    <row r="9400" spans="1:20" x14ac:dyDescent="0.25">
      <c r="A9400" t="s">
        <v>24851</v>
      </c>
      <c r="B9400" t="s">
        <v>24852</v>
      </c>
      <c r="C9400" t="s">
        <v>10691</v>
      </c>
      <c r="D9400" t="s">
        <v>12566</v>
      </c>
      <c r="E9400" t="s">
        <v>10693</v>
      </c>
      <c r="F9400">
        <v>11.99</v>
      </c>
      <c r="G9400">
        <v>143.88</v>
      </c>
      <c r="H9400">
        <v>12</v>
      </c>
      <c r="I9400" t="s">
        <v>24500</v>
      </c>
      <c r="J9400">
        <v>0</v>
      </c>
      <c r="K9400">
        <v>0</v>
      </c>
      <c r="L9400" t="s">
        <v>10812</v>
      </c>
      <c r="N9400" t="s">
        <v>10700</v>
      </c>
      <c r="O9400" t="s">
        <v>10701</v>
      </c>
      <c r="Q9400" t="s">
        <v>10702</v>
      </c>
      <c r="S9400" t="s">
        <v>10703</v>
      </c>
      <c r="T9400">
        <v>43102.456875000003</v>
      </c>
    </row>
    <row r="9401" spans="1:20" x14ac:dyDescent="0.25">
      <c r="A9401" t="s">
        <v>7336</v>
      </c>
      <c r="B9401" t="s">
        <v>24853</v>
      </c>
      <c r="C9401" t="s">
        <v>13217</v>
      </c>
      <c r="D9401" t="s">
        <v>12566</v>
      </c>
      <c r="E9401" t="s">
        <v>10685</v>
      </c>
      <c r="F9401">
        <v>29.99</v>
      </c>
      <c r="G9401">
        <v>359.88</v>
      </c>
      <c r="H9401">
        <v>12</v>
      </c>
      <c r="I9401" t="s">
        <v>24500</v>
      </c>
      <c r="J9401">
        <v>0</v>
      </c>
      <c r="K9401">
        <v>0</v>
      </c>
      <c r="L9401" t="s">
        <v>10868</v>
      </c>
      <c r="M9401">
        <v>43325</v>
      </c>
      <c r="N9401" t="s">
        <v>10991</v>
      </c>
      <c r="O9401" t="s">
        <v>10992</v>
      </c>
      <c r="Q9401" t="s">
        <v>10993</v>
      </c>
      <c r="S9401" t="s">
        <v>10994</v>
      </c>
      <c r="T9401">
        <v>43102.456990740699</v>
      </c>
    </row>
    <row r="9402" spans="1:20" x14ac:dyDescent="0.25">
      <c r="A9402" t="s">
        <v>10235</v>
      </c>
      <c r="B9402" t="s">
        <v>24854</v>
      </c>
      <c r="C9402" t="s">
        <v>10691</v>
      </c>
      <c r="D9402" t="s">
        <v>12566</v>
      </c>
      <c r="E9402" t="s">
        <v>10693</v>
      </c>
      <c r="F9402">
        <v>8.99</v>
      </c>
      <c r="G9402">
        <v>107.88</v>
      </c>
      <c r="H9402">
        <v>12</v>
      </c>
      <c r="I9402" t="s">
        <v>24500</v>
      </c>
      <c r="J9402">
        <v>0</v>
      </c>
      <c r="K9402">
        <v>0</v>
      </c>
      <c r="L9402" t="s">
        <v>10692</v>
      </c>
      <c r="N9402" t="s">
        <v>11051</v>
      </c>
      <c r="O9402" t="s">
        <v>10708</v>
      </c>
      <c r="P9402" t="s">
        <v>10701</v>
      </c>
      <c r="Q9402" t="s">
        <v>10709</v>
      </c>
      <c r="R9402" t="s">
        <v>10702</v>
      </c>
      <c r="S9402" t="s">
        <v>11052</v>
      </c>
      <c r="T9402">
        <v>43102.456956018497</v>
      </c>
    </row>
    <row r="9403" spans="1:20" x14ac:dyDescent="0.25">
      <c r="A9403" t="s">
        <v>24855</v>
      </c>
      <c r="B9403" t="s">
        <v>24856</v>
      </c>
      <c r="C9403" t="s">
        <v>10751</v>
      </c>
      <c r="D9403" t="s">
        <v>12566</v>
      </c>
      <c r="E9403" t="s">
        <v>10753</v>
      </c>
      <c r="F9403">
        <v>40.99</v>
      </c>
      <c r="G9403">
        <v>491.88</v>
      </c>
      <c r="H9403">
        <v>12</v>
      </c>
      <c r="I9403" t="s">
        <v>24500</v>
      </c>
      <c r="J9403">
        <v>0</v>
      </c>
      <c r="K9403">
        <v>0</v>
      </c>
      <c r="L9403" t="s">
        <v>10731</v>
      </c>
      <c r="N9403" t="s">
        <v>10803</v>
      </c>
      <c r="O9403" t="s">
        <v>10782</v>
      </c>
      <c r="Q9403" t="s">
        <v>10783</v>
      </c>
      <c r="S9403" t="s">
        <v>10804</v>
      </c>
      <c r="T9403">
        <v>43102.456875000003</v>
      </c>
    </row>
    <row r="9404" spans="1:20" x14ac:dyDescent="0.25">
      <c r="A9404" t="s">
        <v>7337</v>
      </c>
      <c r="B9404" t="s">
        <v>24857</v>
      </c>
      <c r="C9404" t="s">
        <v>13217</v>
      </c>
      <c r="D9404" t="s">
        <v>12566</v>
      </c>
      <c r="E9404" t="s">
        <v>10685</v>
      </c>
      <c r="F9404">
        <v>16.989999999999998</v>
      </c>
      <c r="G9404">
        <v>203.88</v>
      </c>
      <c r="H9404">
        <v>12</v>
      </c>
      <c r="I9404" t="s">
        <v>24500</v>
      </c>
      <c r="J9404">
        <v>0</v>
      </c>
      <c r="K9404">
        <v>0</v>
      </c>
      <c r="L9404" t="s">
        <v>10944</v>
      </c>
      <c r="N9404" t="s">
        <v>12821</v>
      </c>
      <c r="O9404" t="s">
        <v>10708</v>
      </c>
      <c r="Q9404" t="s">
        <v>10709</v>
      </c>
      <c r="S9404" t="s">
        <v>12822</v>
      </c>
      <c r="T9404">
        <v>43102.456921296303</v>
      </c>
    </row>
    <row r="9405" spans="1:20" x14ac:dyDescent="0.25">
      <c r="A9405" t="s">
        <v>7338</v>
      </c>
      <c r="B9405" t="s">
        <v>24858</v>
      </c>
      <c r="C9405" t="s">
        <v>13217</v>
      </c>
      <c r="D9405" t="s">
        <v>12566</v>
      </c>
      <c r="E9405" t="s">
        <v>10753</v>
      </c>
      <c r="F9405">
        <v>10.19</v>
      </c>
      <c r="G9405">
        <v>122.28</v>
      </c>
      <c r="H9405">
        <v>12</v>
      </c>
      <c r="I9405" t="s">
        <v>24500</v>
      </c>
      <c r="J9405">
        <v>0</v>
      </c>
      <c r="K9405">
        <v>0</v>
      </c>
      <c r="L9405" t="s">
        <v>10944</v>
      </c>
      <c r="N9405" t="s">
        <v>12821</v>
      </c>
      <c r="O9405" t="s">
        <v>10708</v>
      </c>
      <c r="Q9405" t="s">
        <v>10709</v>
      </c>
      <c r="S9405" t="s">
        <v>12822</v>
      </c>
      <c r="T9405">
        <v>43102.456921296303</v>
      </c>
    </row>
    <row r="9406" spans="1:20" x14ac:dyDescent="0.25">
      <c r="A9406" t="s">
        <v>7339</v>
      </c>
      <c r="B9406" t="s">
        <v>24859</v>
      </c>
      <c r="C9406" t="s">
        <v>13217</v>
      </c>
      <c r="D9406" t="s">
        <v>12566</v>
      </c>
      <c r="E9406" t="s">
        <v>10836</v>
      </c>
      <c r="F9406">
        <v>10.79</v>
      </c>
      <c r="G9406">
        <v>64.739999999999995</v>
      </c>
      <c r="H9406">
        <v>6</v>
      </c>
      <c r="I9406" t="s">
        <v>24500</v>
      </c>
      <c r="J9406">
        <v>0</v>
      </c>
      <c r="K9406">
        <v>0</v>
      </c>
      <c r="L9406" t="s">
        <v>10717</v>
      </c>
      <c r="N9406" t="s">
        <v>10991</v>
      </c>
      <c r="O9406" t="s">
        <v>10992</v>
      </c>
      <c r="Q9406" t="s">
        <v>10993</v>
      </c>
      <c r="S9406" t="s">
        <v>10994</v>
      </c>
      <c r="T9406">
        <v>43102.456921296303</v>
      </c>
    </row>
    <row r="9407" spans="1:20" x14ac:dyDescent="0.25">
      <c r="A9407" t="s">
        <v>10236</v>
      </c>
      <c r="B9407" t="s">
        <v>24860</v>
      </c>
      <c r="C9407" t="s">
        <v>10691</v>
      </c>
      <c r="D9407" t="s">
        <v>12566</v>
      </c>
      <c r="E9407" t="s">
        <v>10836</v>
      </c>
      <c r="F9407">
        <v>7.79</v>
      </c>
      <c r="G9407">
        <v>93.48</v>
      </c>
      <c r="H9407">
        <v>12</v>
      </c>
      <c r="I9407" t="s">
        <v>24500</v>
      </c>
      <c r="J9407">
        <v>0</v>
      </c>
      <c r="K9407">
        <v>0</v>
      </c>
      <c r="L9407" t="s">
        <v>10868</v>
      </c>
      <c r="N9407" t="s">
        <v>10991</v>
      </c>
      <c r="O9407" t="s">
        <v>10992</v>
      </c>
      <c r="Q9407" t="s">
        <v>10993</v>
      </c>
      <c r="S9407" t="s">
        <v>10994</v>
      </c>
      <c r="T9407">
        <v>43102.456990740699</v>
      </c>
    </row>
    <row r="9408" spans="1:20" x14ac:dyDescent="0.25">
      <c r="A9408" t="s">
        <v>10237</v>
      </c>
      <c r="B9408" t="s">
        <v>24861</v>
      </c>
      <c r="C9408" t="s">
        <v>10751</v>
      </c>
      <c r="D9408" t="s">
        <v>12566</v>
      </c>
      <c r="E9408" t="s">
        <v>10836</v>
      </c>
      <c r="F9408">
        <v>13.19</v>
      </c>
      <c r="G9408">
        <v>79.14</v>
      </c>
      <c r="H9408">
        <v>6</v>
      </c>
      <c r="I9408" t="s">
        <v>24500</v>
      </c>
      <c r="J9408">
        <v>0</v>
      </c>
      <c r="K9408">
        <v>0</v>
      </c>
      <c r="L9408" t="s">
        <v>10717</v>
      </c>
      <c r="N9408" t="s">
        <v>10991</v>
      </c>
      <c r="O9408" t="s">
        <v>10992</v>
      </c>
      <c r="Q9408" t="s">
        <v>10993</v>
      </c>
      <c r="S9408" t="s">
        <v>10994</v>
      </c>
      <c r="T9408">
        <v>43102.456921296303</v>
      </c>
    </row>
    <row r="9409" spans="1:20" x14ac:dyDescent="0.25">
      <c r="A9409" t="s">
        <v>10238</v>
      </c>
      <c r="B9409" t="s">
        <v>24862</v>
      </c>
      <c r="C9409" t="s">
        <v>10691</v>
      </c>
      <c r="D9409" t="s">
        <v>12566</v>
      </c>
      <c r="E9409" t="s">
        <v>10693</v>
      </c>
      <c r="F9409">
        <v>10.19</v>
      </c>
      <c r="G9409">
        <v>122.28</v>
      </c>
      <c r="H9409">
        <v>12</v>
      </c>
      <c r="I9409" t="s">
        <v>24500</v>
      </c>
      <c r="J9409">
        <v>0</v>
      </c>
      <c r="K9409">
        <v>0</v>
      </c>
      <c r="L9409" t="s">
        <v>16851</v>
      </c>
      <c r="N9409" t="s">
        <v>10700</v>
      </c>
      <c r="O9409" t="s">
        <v>10701</v>
      </c>
      <c r="Q9409" t="s">
        <v>10702</v>
      </c>
      <c r="S9409" t="s">
        <v>10703</v>
      </c>
      <c r="T9409">
        <v>43102.456932870402</v>
      </c>
    </row>
    <row r="9410" spans="1:20" x14ac:dyDescent="0.25">
      <c r="A9410" t="s">
        <v>24863</v>
      </c>
      <c r="B9410" t="s">
        <v>24864</v>
      </c>
      <c r="C9410" t="s">
        <v>10691</v>
      </c>
      <c r="D9410" t="s">
        <v>12566</v>
      </c>
      <c r="E9410" t="s">
        <v>10693</v>
      </c>
      <c r="F9410">
        <v>7.79</v>
      </c>
      <c r="G9410">
        <v>93.48</v>
      </c>
      <c r="H9410">
        <v>12</v>
      </c>
      <c r="I9410" t="s">
        <v>24500</v>
      </c>
      <c r="J9410">
        <v>3</v>
      </c>
      <c r="K9410">
        <v>0</v>
      </c>
      <c r="L9410" t="s">
        <v>10731</v>
      </c>
      <c r="N9410" t="s">
        <v>10923</v>
      </c>
      <c r="O9410" t="s">
        <v>10708</v>
      </c>
      <c r="Q9410" t="s">
        <v>10709</v>
      </c>
      <c r="S9410" t="s">
        <v>10924</v>
      </c>
      <c r="T9410">
        <v>43102.456875000003</v>
      </c>
    </row>
    <row r="9411" spans="1:20" x14ac:dyDescent="0.25">
      <c r="A9411" t="s">
        <v>24865</v>
      </c>
      <c r="B9411" t="s">
        <v>24866</v>
      </c>
      <c r="C9411" t="s">
        <v>10691</v>
      </c>
      <c r="D9411" t="s">
        <v>12566</v>
      </c>
      <c r="E9411" t="s">
        <v>10693</v>
      </c>
      <c r="F9411">
        <v>29.99</v>
      </c>
      <c r="G9411">
        <v>179.94</v>
      </c>
      <c r="H9411">
        <v>6</v>
      </c>
      <c r="I9411" t="s">
        <v>24500</v>
      </c>
      <c r="J9411">
        <v>0</v>
      </c>
      <c r="K9411">
        <v>0</v>
      </c>
      <c r="L9411" t="s">
        <v>10692</v>
      </c>
      <c r="N9411" t="s">
        <v>11262</v>
      </c>
      <c r="O9411" t="s">
        <v>10762</v>
      </c>
      <c r="Q9411" t="s">
        <v>10763</v>
      </c>
      <c r="S9411" t="s">
        <v>11263</v>
      </c>
      <c r="T9411">
        <v>43102.456956018497</v>
      </c>
    </row>
    <row r="9412" spans="1:20" x14ac:dyDescent="0.25">
      <c r="A9412" t="s">
        <v>7340</v>
      </c>
      <c r="B9412" t="s">
        <v>24867</v>
      </c>
      <c r="C9412" t="s">
        <v>10751</v>
      </c>
      <c r="D9412" t="s">
        <v>12566</v>
      </c>
      <c r="E9412" t="s">
        <v>10836</v>
      </c>
      <c r="F9412">
        <v>7.19</v>
      </c>
      <c r="G9412">
        <v>86.28</v>
      </c>
      <c r="H9412">
        <v>12</v>
      </c>
      <c r="I9412" t="s">
        <v>24500</v>
      </c>
      <c r="J9412">
        <v>0</v>
      </c>
      <c r="K9412">
        <v>0</v>
      </c>
      <c r="L9412" t="s">
        <v>10722</v>
      </c>
      <c r="N9412" t="s">
        <v>10694</v>
      </c>
      <c r="O9412" t="s">
        <v>10695</v>
      </c>
      <c r="Q9412" t="s">
        <v>10696</v>
      </c>
      <c r="S9412" t="s">
        <v>10697</v>
      </c>
      <c r="T9412">
        <v>43102.456956018497</v>
      </c>
    </row>
    <row r="9413" spans="1:20" x14ac:dyDescent="0.25">
      <c r="A9413" t="s">
        <v>7341</v>
      </c>
      <c r="B9413" t="s">
        <v>24868</v>
      </c>
      <c r="C9413" t="s">
        <v>10751</v>
      </c>
      <c r="D9413" t="s">
        <v>12566</v>
      </c>
      <c r="E9413" t="s">
        <v>10693</v>
      </c>
      <c r="F9413">
        <v>7.19</v>
      </c>
      <c r="G9413">
        <v>86.28</v>
      </c>
      <c r="H9413">
        <v>12</v>
      </c>
      <c r="I9413" t="s">
        <v>24500</v>
      </c>
      <c r="J9413">
        <v>0</v>
      </c>
      <c r="K9413">
        <v>0</v>
      </c>
      <c r="L9413" t="s">
        <v>10864</v>
      </c>
      <c r="N9413" t="s">
        <v>10923</v>
      </c>
      <c r="O9413" t="s">
        <v>10708</v>
      </c>
      <c r="Q9413" t="s">
        <v>10709</v>
      </c>
      <c r="S9413" t="s">
        <v>10924</v>
      </c>
      <c r="T9413">
        <v>43102.456875000003</v>
      </c>
    </row>
    <row r="9414" spans="1:20" x14ac:dyDescent="0.25">
      <c r="A9414" t="s">
        <v>10239</v>
      </c>
      <c r="B9414" t="s">
        <v>24869</v>
      </c>
      <c r="C9414" t="s">
        <v>10691</v>
      </c>
      <c r="D9414" t="s">
        <v>12566</v>
      </c>
      <c r="E9414" t="s">
        <v>10693</v>
      </c>
      <c r="F9414">
        <v>6.59</v>
      </c>
      <c r="G9414">
        <v>79.08</v>
      </c>
      <c r="H9414">
        <v>12</v>
      </c>
      <c r="I9414" t="s">
        <v>24500</v>
      </c>
      <c r="J9414">
        <v>0</v>
      </c>
      <c r="K9414">
        <v>0</v>
      </c>
      <c r="L9414" t="s">
        <v>10831</v>
      </c>
      <c r="N9414" t="s">
        <v>10923</v>
      </c>
      <c r="O9414" t="s">
        <v>10708</v>
      </c>
      <c r="Q9414" t="s">
        <v>10709</v>
      </c>
      <c r="S9414" t="s">
        <v>10924</v>
      </c>
      <c r="T9414">
        <v>43102.456956018497</v>
      </c>
    </row>
    <row r="9415" spans="1:20" x14ac:dyDescent="0.25">
      <c r="A9415" t="s">
        <v>10240</v>
      </c>
      <c r="B9415" t="s">
        <v>24870</v>
      </c>
      <c r="C9415" t="s">
        <v>10691</v>
      </c>
      <c r="D9415" t="s">
        <v>12566</v>
      </c>
      <c r="E9415" t="s">
        <v>10693</v>
      </c>
      <c r="F9415">
        <v>6.89</v>
      </c>
      <c r="G9415">
        <v>82.68</v>
      </c>
      <c r="H9415">
        <v>12</v>
      </c>
      <c r="I9415" t="s">
        <v>24500</v>
      </c>
      <c r="J9415">
        <v>0</v>
      </c>
      <c r="K9415">
        <v>0</v>
      </c>
      <c r="L9415" t="s">
        <v>10767</v>
      </c>
      <c r="N9415" t="s">
        <v>10923</v>
      </c>
      <c r="O9415" t="s">
        <v>10708</v>
      </c>
      <c r="Q9415" t="s">
        <v>10709</v>
      </c>
      <c r="S9415" t="s">
        <v>10924</v>
      </c>
      <c r="T9415">
        <v>43102.456932870402</v>
      </c>
    </row>
    <row r="9416" spans="1:20" x14ac:dyDescent="0.25">
      <c r="A9416" t="s">
        <v>10241</v>
      </c>
      <c r="B9416" t="s">
        <v>24871</v>
      </c>
      <c r="C9416" t="s">
        <v>10691</v>
      </c>
      <c r="D9416" t="s">
        <v>12566</v>
      </c>
      <c r="E9416" t="s">
        <v>10693</v>
      </c>
      <c r="F9416">
        <v>6.59</v>
      </c>
      <c r="G9416">
        <v>79.08</v>
      </c>
      <c r="H9416">
        <v>12</v>
      </c>
      <c r="I9416" t="s">
        <v>24500</v>
      </c>
      <c r="J9416">
        <v>0</v>
      </c>
      <c r="K9416">
        <v>0</v>
      </c>
      <c r="L9416" t="s">
        <v>10916</v>
      </c>
      <c r="N9416" t="s">
        <v>10923</v>
      </c>
      <c r="O9416" t="s">
        <v>10708</v>
      </c>
      <c r="Q9416" t="s">
        <v>10709</v>
      </c>
      <c r="S9416" t="s">
        <v>10924</v>
      </c>
      <c r="T9416">
        <v>43102.456909722197</v>
      </c>
    </row>
    <row r="9417" spans="1:20" x14ac:dyDescent="0.25">
      <c r="A9417" t="s">
        <v>24872</v>
      </c>
      <c r="B9417" t="s">
        <v>24873</v>
      </c>
      <c r="C9417" t="s">
        <v>10691</v>
      </c>
      <c r="D9417" t="s">
        <v>12566</v>
      </c>
      <c r="E9417" t="s">
        <v>10693</v>
      </c>
      <c r="F9417">
        <v>9.99</v>
      </c>
      <c r="G9417">
        <v>119.88</v>
      </c>
      <c r="H9417">
        <v>12</v>
      </c>
      <c r="I9417" t="s">
        <v>24500</v>
      </c>
      <c r="J9417">
        <v>0</v>
      </c>
      <c r="K9417">
        <v>0</v>
      </c>
      <c r="L9417" t="s">
        <v>11000</v>
      </c>
      <c r="N9417" t="s">
        <v>10923</v>
      </c>
      <c r="O9417" t="s">
        <v>10708</v>
      </c>
      <c r="Q9417" t="s">
        <v>10709</v>
      </c>
      <c r="S9417" t="s">
        <v>10924</v>
      </c>
      <c r="T9417">
        <v>43102.456990740699</v>
      </c>
    </row>
    <row r="9418" spans="1:20" x14ac:dyDescent="0.25">
      <c r="A9418" t="s">
        <v>24874</v>
      </c>
      <c r="B9418" t="s">
        <v>24875</v>
      </c>
      <c r="C9418" t="s">
        <v>10691</v>
      </c>
      <c r="D9418" t="s">
        <v>12566</v>
      </c>
      <c r="E9418" t="s">
        <v>10693</v>
      </c>
      <c r="F9418">
        <v>599.99</v>
      </c>
      <c r="G9418">
        <v>1799.97</v>
      </c>
      <c r="H9418">
        <v>3</v>
      </c>
      <c r="I9418" t="s">
        <v>24500</v>
      </c>
      <c r="J9418">
        <v>0</v>
      </c>
      <c r="K9418">
        <v>0</v>
      </c>
      <c r="L9418" t="s">
        <v>10740</v>
      </c>
      <c r="N9418" t="s">
        <v>10793</v>
      </c>
      <c r="O9418" t="s">
        <v>10782</v>
      </c>
      <c r="Q9418" t="s">
        <v>10783</v>
      </c>
      <c r="S9418" t="s">
        <v>10794</v>
      </c>
      <c r="T9418">
        <v>43102.456886574102</v>
      </c>
    </row>
    <row r="9419" spans="1:20" x14ac:dyDescent="0.25">
      <c r="A9419" t="s">
        <v>24876</v>
      </c>
      <c r="B9419" t="s">
        <v>24877</v>
      </c>
      <c r="C9419" t="s">
        <v>10691</v>
      </c>
      <c r="D9419" t="s">
        <v>12566</v>
      </c>
      <c r="E9419" t="s">
        <v>10693</v>
      </c>
      <c r="F9419">
        <v>10.19</v>
      </c>
      <c r="G9419">
        <v>122.28</v>
      </c>
      <c r="H9419">
        <v>12</v>
      </c>
      <c r="I9419" t="s">
        <v>24500</v>
      </c>
      <c r="J9419">
        <v>0</v>
      </c>
      <c r="K9419">
        <v>0</v>
      </c>
      <c r="L9419" t="s">
        <v>10868</v>
      </c>
      <c r="N9419" t="s">
        <v>10923</v>
      </c>
      <c r="O9419" t="s">
        <v>10708</v>
      </c>
      <c r="Q9419" t="s">
        <v>10709</v>
      </c>
      <c r="S9419" t="s">
        <v>10924</v>
      </c>
      <c r="T9419">
        <v>43102.456990740699</v>
      </c>
    </row>
    <row r="9420" spans="1:20" x14ac:dyDescent="0.25">
      <c r="A9420" t="s">
        <v>24878</v>
      </c>
      <c r="B9420" t="s">
        <v>24879</v>
      </c>
      <c r="C9420" t="s">
        <v>10691</v>
      </c>
      <c r="D9420" t="s">
        <v>12566</v>
      </c>
      <c r="E9420" t="s">
        <v>10693</v>
      </c>
      <c r="F9420">
        <v>13.49</v>
      </c>
      <c r="G9420">
        <v>161.88</v>
      </c>
      <c r="H9420">
        <v>12</v>
      </c>
      <c r="I9420" t="s">
        <v>24500</v>
      </c>
      <c r="J9420">
        <v>0</v>
      </c>
      <c r="K9420">
        <v>0</v>
      </c>
      <c r="L9420" t="s">
        <v>10722</v>
      </c>
      <c r="N9420" t="s">
        <v>10761</v>
      </c>
      <c r="O9420" t="s">
        <v>10762</v>
      </c>
      <c r="P9420" t="s">
        <v>10708</v>
      </c>
      <c r="Q9420" t="s">
        <v>10763</v>
      </c>
      <c r="R9420" t="s">
        <v>10709</v>
      </c>
      <c r="S9420" t="s">
        <v>10764</v>
      </c>
      <c r="T9420">
        <v>43102.456956018497</v>
      </c>
    </row>
    <row r="9421" spans="1:20" x14ac:dyDescent="0.25">
      <c r="A9421" t="s">
        <v>24880</v>
      </c>
      <c r="B9421" t="s">
        <v>24881</v>
      </c>
      <c r="C9421" t="s">
        <v>10691</v>
      </c>
      <c r="D9421" t="s">
        <v>12566</v>
      </c>
      <c r="E9421" t="s">
        <v>10693</v>
      </c>
      <c r="F9421">
        <v>21.8</v>
      </c>
      <c r="G9421">
        <v>261.60000000000002</v>
      </c>
      <c r="H9421">
        <v>12</v>
      </c>
      <c r="I9421" t="s">
        <v>24500</v>
      </c>
      <c r="J9421">
        <v>0</v>
      </c>
      <c r="K9421">
        <v>0</v>
      </c>
      <c r="L9421" t="s">
        <v>10868</v>
      </c>
      <c r="N9421" t="s">
        <v>12158</v>
      </c>
      <c r="O9421" t="s">
        <v>11279</v>
      </c>
      <c r="Q9421" t="s">
        <v>11280</v>
      </c>
      <c r="S9421" t="s">
        <v>12159</v>
      </c>
      <c r="T9421">
        <v>43102.456990740699</v>
      </c>
    </row>
    <row r="9422" spans="1:20" x14ac:dyDescent="0.25">
      <c r="A9422" t="s">
        <v>24882</v>
      </c>
      <c r="B9422" t="s">
        <v>24883</v>
      </c>
      <c r="C9422" t="s">
        <v>10691</v>
      </c>
      <c r="D9422" t="s">
        <v>12566</v>
      </c>
      <c r="E9422" t="s">
        <v>10693</v>
      </c>
      <c r="F9422">
        <v>13.49</v>
      </c>
      <c r="G9422">
        <v>161.88</v>
      </c>
      <c r="H9422">
        <v>12</v>
      </c>
      <c r="I9422" t="s">
        <v>24500</v>
      </c>
      <c r="J9422">
        <v>0</v>
      </c>
      <c r="K9422">
        <v>0</v>
      </c>
      <c r="L9422" t="s">
        <v>10791</v>
      </c>
      <c r="N9422" t="s">
        <v>10700</v>
      </c>
      <c r="O9422" t="s">
        <v>10701</v>
      </c>
      <c r="Q9422" t="s">
        <v>10702</v>
      </c>
      <c r="S9422" t="s">
        <v>10703</v>
      </c>
      <c r="T9422">
        <v>43102.456967592603</v>
      </c>
    </row>
    <row r="9423" spans="1:20" x14ac:dyDescent="0.25">
      <c r="A9423" t="s">
        <v>10242</v>
      </c>
      <c r="B9423" t="s">
        <v>24884</v>
      </c>
      <c r="C9423" t="s">
        <v>10691</v>
      </c>
      <c r="D9423" t="s">
        <v>12566</v>
      </c>
      <c r="E9423" t="s">
        <v>10693</v>
      </c>
      <c r="F9423">
        <v>8.39</v>
      </c>
      <c r="G9423">
        <v>25.17</v>
      </c>
      <c r="H9423">
        <v>3</v>
      </c>
      <c r="I9423" t="s">
        <v>24500</v>
      </c>
      <c r="J9423">
        <v>0</v>
      </c>
      <c r="K9423">
        <v>0</v>
      </c>
      <c r="L9423" t="s">
        <v>10722</v>
      </c>
      <c r="N9423" t="s">
        <v>10694</v>
      </c>
      <c r="O9423" t="s">
        <v>10695</v>
      </c>
      <c r="Q9423" t="s">
        <v>10696</v>
      </c>
      <c r="S9423" t="s">
        <v>10697</v>
      </c>
      <c r="T9423">
        <v>43102.456956018497</v>
      </c>
    </row>
    <row r="9424" spans="1:20" x14ac:dyDescent="0.25">
      <c r="A9424" t="s">
        <v>24885</v>
      </c>
      <c r="B9424" t="s">
        <v>24886</v>
      </c>
      <c r="C9424" t="s">
        <v>10691</v>
      </c>
      <c r="D9424" t="s">
        <v>12566</v>
      </c>
      <c r="E9424" t="s">
        <v>10693</v>
      </c>
      <c r="F9424">
        <v>12.99</v>
      </c>
      <c r="G9424">
        <v>38.97</v>
      </c>
      <c r="H9424">
        <v>3</v>
      </c>
      <c r="I9424" t="s">
        <v>24500</v>
      </c>
      <c r="J9424">
        <v>0</v>
      </c>
      <c r="K9424">
        <v>0</v>
      </c>
      <c r="L9424" t="s">
        <v>10722</v>
      </c>
      <c r="N9424" t="s">
        <v>10694</v>
      </c>
      <c r="O9424" t="s">
        <v>10695</v>
      </c>
      <c r="Q9424" t="s">
        <v>10696</v>
      </c>
      <c r="S9424" t="s">
        <v>10697</v>
      </c>
      <c r="T9424">
        <v>43102.456956018497</v>
      </c>
    </row>
    <row r="9425" spans="1:20" x14ac:dyDescent="0.25">
      <c r="A9425" t="s">
        <v>24887</v>
      </c>
      <c r="B9425" t="s">
        <v>24888</v>
      </c>
      <c r="C9425" t="s">
        <v>10691</v>
      </c>
      <c r="D9425" t="s">
        <v>12566</v>
      </c>
      <c r="E9425" t="s">
        <v>10693</v>
      </c>
      <c r="F9425">
        <v>41.53</v>
      </c>
      <c r="G9425">
        <v>498.36</v>
      </c>
      <c r="H9425">
        <v>12</v>
      </c>
      <c r="I9425" t="s">
        <v>24500</v>
      </c>
      <c r="J9425">
        <v>0</v>
      </c>
      <c r="K9425">
        <v>0</v>
      </c>
      <c r="L9425" t="s">
        <v>10883</v>
      </c>
      <c r="N9425" t="s">
        <v>12158</v>
      </c>
      <c r="O9425" t="s">
        <v>11279</v>
      </c>
      <c r="Q9425" t="s">
        <v>11280</v>
      </c>
      <c r="S9425" t="s">
        <v>12159</v>
      </c>
      <c r="T9425">
        <v>43102.456979166702</v>
      </c>
    </row>
    <row r="9426" spans="1:20" x14ac:dyDescent="0.25">
      <c r="A9426" t="s">
        <v>10243</v>
      </c>
      <c r="B9426" t="s">
        <v>24889</v>
      </c>
      <c r="C9426" t="s">
        <v>13217</v>
      </c>
      <c r="D9426" t="s">
        <v>12566</v>
      </c>
      <c r="E9426" t="s">
        <v>10753</v>
      </c>
      <c r="F9426">
        <v>10.19</v>
      </c>
      <c r="G9426">
        <v>122.28</v>
      </c>
      <c r="H9426">
        <v>12</v>
      </c>
      <c r="I9426" t="s">
        <v>24500</v>
      </c>
      <c r="J9426">
        <v>0</v>
      </c>
      <c r="K9426">
        <v>0</v>
      </c>
      <c r="L9426" t="s">
        <v>10788</v>
      </c>
      <c r="N9426" t="s">
        <v>10923</v>
      </c>
      <c r="O9426" t="s">
        <v>10708</v>
      </c>
      <c r="Q9426" t="s">
        <v>10709</v>
      </c>
      <c r="S9426" t="s">
        <v>10924</v>
      </c>
      <c r="T9426">
        <v>43102.456921296303</v>
      </c>
    </row>
    <row r="9427" spans="1:20" x14ac:dyDescent="0.25">
      <c r="A9427" t="s">
        <v>24890</v>
      </c>
      <c r="B9427" t="s">
        <v>24891</v>
      </c>
      <c r="C9427" t="s">
        <v>10751</v>
      </c>
      <c r="D9427" t="s">
        <v>12566</v>
      </c>
      <c r="E9427" t="s">
        <v>10693</v>
      </c>
      <c r="F9427">
        <v>19.190000000000001</v>
      </c>
      <c r="G9427">
        <v>115.14</v>
      </c>
      <c r="H9427">
        <v>6</v>
      </c>
      <c r="I9427" t="s">
        <v>24500</v>
      </c>
      <c r="J9427">
        <v>0</v>
      </c>
      <c r="K9427">
        <v>0</v>
      </c>
      <c r="L9427" t="s">
        <v>10722</v>
      </c>
      <c r="M9427">
        <v>43894</v>
      </c>
      <c r="N9427" t="s">
        <v>11836</v>
      </c>
      <c r="O9427" t="s">
        <v>10708</v>
      </c>
      <c r="Q9427" t="s">
        <v>10709</v>
      </c>
      <c r="S9427" t="s">
        <v>11837</v>
      </c>
      <c r="T9427">
        <v>43102.456956018497</v>
      </c>
    </row>
    <row r="9428" spans="1:20" x14ac:dyDescent="0.25">
      <c r="A9428" t="s">
        <v>24892</v>
      </c>
      <c r="B9428" t="s">
        <v>24893</v>
      </c>
      <c r="C9428" t="s">
        <v>10751</v>
      </c>
      <c r="D9428" t="s">
        <v>12566</v>
      </c>
      <c r="E9428" t="s">
        <v>10753</v>
      </c>
      <c r="F9428">
        <v>47.99</v>
      </c>
      <c r="G9428">
        <v>287.94</v>
      </c>
      <c r="H9428">
        <v>6</v>
      </c>
      <c r="I9428" t="s">
        <v>24500</v>
      </c>
      <c r="J9428">
        <v>0</v>
      </c>
      <c r="K9428">
        <v>0</v>
      </c>
      <c r="L9428" t="s">
        <v>11081</v>
      </c>
      <c r="N9428" t="s">
        <v>15975</v>
      </c>
      <c r="O9428" t="s">
        <v>10708</v>
      </c>
      <c r="Q9428" t="s">
        <v>10709</v>
      </c>
      <c r="S9428" t="s">
        <v>15976</v>
      </c>
      <c r="T9428">
        <v>43102.456863425898</v>
      </c>
    </row>
    <row r="9429" spans="1:20" x14ac:dyDescent="0.25">
      <c r="A9429" t="s">
        <v>10244</v>
      </c>
      <c r="B9429" t="s">
        <v>24894</v>
      </c>
      <c r="C9429" t="s">
        <v>10751</v>
      </c>
      <c r="D9429" t="s">
        <v>12566</v>
      </c>
      <c r="E9429" t="s">
        <v>10836</v>
      </c>
      <c r="F9429">
        <v>11.99</v>
      </c>
      <c r="G9429">
        <v>143.88</v>
      </c>
      <c r="H9429">
        <v>12</v>
      </c>
      <c r="I9429" t="s">
        <v>24500</v>
      </c>
      <c r="J9429">
        <v>0</v>
      </c>
      <c r="K9429">
        <v>0</v>
      </c>
      <c r="L9429" t="s">
        <v>10788</v>
      </c>
      <c r="N9429" t="s">
        <v>10781</v>
      </c>
      <c r="O9429" t="s">
        <v>10782</v>
      </c>
      <c r="Q9429" t="s">
        <v>10783</v>
      </c>
      <c r="S9429" t="s">
        <v>10784</v>
      </c>
      <c r="T9429">
        <v>43102.456921296303</v>
      </c>
    </row>
    <row r="9430" spans="1:20" x14ac:dyDescent="0.25">
      <c r="A9430" t="s">
        <v>24895</v>
      </c>
      <c r="B9430" t="s">
        <v>24896</v>
      </c>
      <c r="C9430" t="s">
        <v>10691</v>
      </c>
      <c r="D9430" t="s">
        <v>12566</v>
      </c>
      <c r="E9430" t="s">
        <v>10693</v>
      </c>
      <c r="F9430">
        <v>13.99</v>
      </c>
      <c r="G9430">
        <v>167.88</v>
      </c>
      <c r="H9430">
        <v>12</v>
      </c>
      <c r="I9430" t="s">
        <v>24500</v>
      </c>
      <c r="J9430">
        <v>0</v>
      </c>
      <c r="K9430">
        <v>0</v>
      </c>
      <c r="L9430" t="s">
        <v>10883</v>
      </c>
      <c r="N9430" t="s">
        <v>10746</v>
      </c>
      <c r="O9430" t="s">
        <v>10747</v>
      </c>
      <c r="Q9430" t="s">
        <v>10748</v>
      </c>
      <c r="S9430" t="s">
        <v>10749</v>
      </c>
      <c r="T9430">
        <v>43102.456979166702</v>
      </c>
    </row>
    <row r="9431" spans="1:20" x14ac:dyDescent="0.25">
      <c r="A9431" t="s">
        <v>24897</v>
      </c>
      <c r="B9431" t="s">
        <v>24898</v>
      </c>
      <c r="C9431" t="s">
        <v>10691</v>
      </c>
      <c r="D9431" t="s">
        <v>12566</v>
      </c>
      <c r="E9431" t="s">
        <v>10693</v>
      </c>
      <c r="F9431">
        <v>13.49</v>
      </c>
      <c r="G9431">
        <v>161.88</v>
      </c>
      <c r="H9431">
        <v>12</v>
      </c>
      <c r="I9431" t="s">
        <v>24500</v>
      </c>
      <c r="J9431">
        <v>0</v>
      </c>
      <c r="K9431">
        <v>0</v>
      </c>
      <c r="L9431" t="s">
        <v>13445</v>
      </c>
      <c r="N9431" t="s">
        <v>10700</v>
      </c>
      <c r="O9431" t="s">
        <v>10701</v>
      </c>
      <c r="Q9431" t="s">
        <v>10702</v>
      </c>
      <c r="S9431" t="s">
        <v>10703</v>
      </c>
      <c r="T9431">
        <v>43102.456898148099</v>
      </c>
    </row>
    <row r="9432" spans="1:20" x14ac:dyDescent="0.25">
      <c r="A9432" t="s">
        <v>24899</v>
      </c>
      <c r="B9432" t="s">
        <v>24900</v>
      </c>
      <c r="C9432" t="s">
        <v>10691</v>
      </c>
      <c r="D9432" t="s">
        <v>12566</v>
      </c>
      <c r="E9432" t="s">
        <v>10693</v>
      </c>
      <c r="F9432">
        <v>11.99</v>
      </c>
      <c r="G9432">
        <v>143.88</v>
      </c>
      <c r="H9432">
        <v>12</v>
      </c>
      <c r="I9432" t="s">
        <v>24500</v>
      </c>
      <c r="J9432">
        <v>0</v>
      </c>
      <c r="K9432">
        <v>0</v>
      </c>
      <c r="L9432" t="s">
        <v>10758</v>
      </c>
      <c r="N9432" t="s">
        <v>10700</v>
      </c>
      <c r="O9432" t="s">
        <v>10701</v>
      </c>
      <c r="Q9432" t="s">
        <v>10702</v>
      </c>
      <c r="S9432" t="s">
        <v>10703</v>
      </c>
      <c r="T9432">
        <v>43109.404224537</v>
      </c>
    </row>
    <row r="9433" spans="1:20" x14ac:dyDescent="0.25">
      <c r="A9433" t="s">
        <v>10245</v>
      </c>
      <c r="B9433" t="s">
        <v>24901</v>
      </c>
      <c r="C9433" t="s">
        <v>10691</v>
      </c>
      <c r="D9433" t="s">
        <v>12566</v>
      </c>
      <c r="E9433" t="s">
        <v>10693</v>
      </c>
      <c r="F9433">
        <v>19.79</v>
      </c>
      <c r="G9433">
        <v>237.48</v>
      </c>
      <c r="H9433">
        <v>12</v>
      </c>
      <c r="I9433" t="s">
        <v>24500</v>
      </c>
      <c r="J9433">
        <v>0</v>
      </c>
      <c r="K9433">
        <v>0</v>
      </c>
      <c r="L9433" t="s">
        <v>13272</v>
      </c>
      <c r="M9433">
        <v>43325</v>
      </c>
      <c r="N9433" t="s">
        <v>10991</v>
      </c>
      <c r="O9433" t="s">
        <v>10992</v>
      </c>
      <c r="Q9433" t="s">
        <v>10993</v>
      </c>
      <c r="S9433" t="s">
        <v>10994</v>
      </c>
      <c r="T9433">
        <v>43102.456863425898</v>
      </c>
    </row>
    <row r="9434" spans="1:20" x14ac:dyDescent="0.25">
      <c r="A9434" t="s">
        <v>24902</v>
      </c>
      <c r="B9434" t="s">
        <v>24903</v>
      </c>
      <c r="C9434" t="s">
        <v>10691</v>
      </c>
      <c r="D9434" t="s">
        <v>13204</v>
      </c>
      <c r="E9434" t="s">
        <v>10693</v>
      </c>
      <c r="F9434">
        <v>36.99</v>
      </c>
      <c r="G9434">
        <v>221.94</v>
      </c>
      <c r="H9434">
        <v>6</v>
      </c>
      <c r="I9434" t="s">
        <v>24500</v>
      </c>
      <c r="J9434">
        <v>0</v>
      </c>
      <c r="K9434">
        <v>0</v>
      </c>
      <c r="L9434" t="s">
        <v>10788</v>
      </c>
      <c r="M9434">
        <v>44355</v>
      </c>
      <c r="N9434" t="s">
        <v>13477</v>
      </c>
      <c r="S9434" t="s">
        <v>13478</v>
      </c>
      <c r="T9434">
        <v>43102.456921296303</v>
      </c>
    </row>
    <row r="9435" spans="1:20" x14ac:dyDescent="0.25">
      <c r="A9435" t="s">
        <v>24904</v>
      </c>
      <c r="B9435" t="s">
        <v>24905</v>
      </c>
      <c r="C9435" t="s">
        <v>10691</v>
      </c>
      <c r="D9435" t="s">
        <v>12566</v>
      </c>
      <c r="E9435" t="s">
        <v>10693</v>
      </c>
      <c r="F9435">
        <v>5.99</v>
      </c>
      <c r="G9435">
        <v>71.88</v>
      </c>
      <c r="H9435">
        <v>12</v>
      </c>
      <c r="I9435" t="s">
        <v>24500</v>
      </c>
      <c r="J9435">
        <v>0</v>
      </c>
      <c r="K9435">
        <v>0</v>
      </c>
      <c r="L9435" t="s">
        <v>10736</v>
      </c>
      <c r="N9435" t="s">
        <v>11202</v>
      </c>
      <c r="O9435" t="s">
        <v>10708</v>
      </c>
      <c r="Q9435" t="s">
        <v>10709</v>
      </c>
      <c r="S9435" t="s">
        <v>11203</v>
      </c>
      <c r="T9435">
        <v>43102.457013888903</v>
      </c>
    </row>
    <row r="9436" spans="1:20" x14ac:dyDescent="0.25">
      <c r="A9436" t="s">
        <v>7342</v>
      </c>
      <c r="B9436" t="s">
        <v>24906</v>
      </c>
      <c r="C9436" t="s">
        <v>10751</v>
      </c>
      <c r="D9436" t="s">
        <v>12566</v>
      </c>
      <c r="E9436" t="s">
        <v>10693</v>
      </c>
      <c r="F9436">
        <v>13.19</v>
      </c>
      <c r="G9436">
        <v>39.57</v>
      </c>
      <c r="H9436">
        <v>3</v>
      </c>
      <c r="I9436" t="s">
        <v>24500</v>
      </c>
      <c r="J9436">
        <v>0</v>
      </c>
      <c r="K9436">
        <v>0</v>
      </c>
      <c r="L9436" t="s">
        <v>10717</v>
      </c>
      <c r="N9436" t="s">
        <v>10718</v>
      </c>
      <c r="O9436" t="s">
        <v>10708</v>
      </c>
      <c r="Q9436" t="s">
        <v>10709</v>
      </c>
      <c r="S9436" t="s">
        <v>10719</v>
      </c>
      <c r="T9436">
        <v>43102.456921296303</v>
      </c>
    </row>
    <row r="9437" spans="1:20" x14ac:dyDescent="0.25">
      <c r="A9437" t="s">
        <v>24907</v>
      </c>
      <c r="B9437" t="s">
        <v>24908</v>
      </c>
      <c r="C9437" t="s">
        <v>10691</v>
      </c>
      <c r="D9437" t="s">
        <v>12566</v>
      </c>
      <c r="E9437" t="s">
        <v>10693</v>
      </c>
      <c r="F9437">
        <v>17.989999999999998</v>
      </c>
      <c r="G9437">
        <v>215.88</v>
      </c>
      <c r="H9437">
        <v>12</v>
      </c>
      <c r="I9437" t="s">
        <v>24500</v>
      </c>
      <c r="J9437">
        <v>0</v>
      </c>
      <c r="K9437">
        <v>0</v>
      </c>
      <c r="L9437" t="s">
        <v>10717</v>
      </c>
      <c r="M9437">
        <v>43192</v>
      </c>
      <c r="N9437" t="s">
        <v>11489</v>
      </c>
      <c r="O9437" t="s">
        <v>10701</v>
      </c>
      <c r="Q9437" t="s">
        <v>10702</v>
      </c>
      <c r="S9437" t="s">
        <v>11490</v>
      </c>
      <c r="T9437">
        <v>43102.456921296303</v>
      </c>
    </row>
    <row r="9438" spans="1:20" x14ac:dyDescent="0.25">
      <c r="A9438" t="s">
        <v>24909</v>
      </c>
      <c r="B9438" t="s">
        <v>24910</v>
      </c>
      <c r="C9438" t="s">
        <v>10691</v>
      </c>
      <c r="D9438" t="s">
        <v>12566</v>
      </c>
      <c r="E9438" t="s">
        <v>10693</v>
      </c>
      <c r="F9438">
        <v>14.99</v>
      </c>
      <c r="G9438">
        <v>179.88</v>
      </c>
      <c r="H9438">
        <v>12</v>
      </c>
      <c r="I9438" t="s">
        <v>24500</v>
      </c>
      <c r="J9438">
        <v>0</v>
      </c>
      <c r="K9438">
        <v>0</v>
      </c>
      <c r="L9438" t="s">
        <v>10717</v>
      </c>
      <c r="N9438" t="s">
        <v>10700</v>
      </c>
      <c r="O9438" t="s">
        <v>10701</v>
      </c>
      <c r="Q9438" t="s">
        <v>10702</v>
      </c>
      <c r="S9438" t="s">
        <v>10703</v>
      </c>
      <c r="T9438">
        <v>43102.456921296303</v>
      </c>
    </row>
    <row r="9439" spans="1:20" x14ac:dyDescent="0.25">
      <c r="A9439" t="s">
        <v>10246</v>
      </c>
      <c r="B9439" t="s">
        <v>24911</v>
      </c>
      <c r="C9439" t="s">
        <v>10691</v>
      </c>
      <c r="D9439" t="s">
        <v>12566</v>
      </c>
      <c r="E9439" t="s">
        <v>10836</v>
      </c>
      <c r="F9439">
        <v>9.89</v>
      </c>
      <c r="G9439">
        <v>118.68</v>
      </c>
      <c r="H9439">
        <v>12</v>
      </c>
      <c r="I9439" t="s">
        <v>24500</v>
      </c>
      <c r="J9439">
        <v>0</v>
      </c>
      <c r="K9439">
        <v>0</v>
      </c>
      <c r="L9439" t="s">
        <v>10722</v>
      </c>
      <c r="N9439" t="s">
        <v>10761</v>
      </c>
      <c r="O9439" t="s">
        <v>10762</v>
      </c>
      <c r="P9439" t="s">
        <v>10708</v>
      </c>
      <c r="Q9439" t="s">
        <v>10763</v>
      </c>
      <c r="R9439" t="s">
        <v>10709</v>
      </c>
      <c r="S9439" t="s">
        <v>10764</v>
      </c>
      <c r="T9439">
        <v>43102.456956018497</v>
      </c>
    </row>
    <row r="9440" spans="1:20" x14ac:dyDescent="0.25">
      <c r="A9440" t="s">
        <v>24912</v>
      </c>
      <c r="B9440" t="s">
        <v>24913</v>
      </c>
      <c r="C9440" t="s">
        <v>10691</v>
      </c>
      <c r="D9440" t="s">
        <v>12566</v>
      </c>
      <c r="E9440" t="s">
        <v>10693</v>
      </c>
      <c r="F9440">
        <v>14.99</v>
      </c>
      <c r="G9440">
        <v>179.88</v>
      </c>
      <c r="H9440">
        <v>12</v>
      </c>
      <c r="I9440" t="s">
        <v>24500</v>
      </c>
      <c r="J9440">
        <v>0</v>
      </c>
      <c r="K9440">
        <v>0</v>
      </c>
      <c r="L9440" t="s">
        <v>10717</v>
      </c>
      <c r="N9440" t="s">
        <v>10700</v>
      </c>
      <c r="O9440" t="s">
        <v>10701</v>
      </c>
      <c r="Q9440" t="s">
        <v>10702</v>
      </c>
      <c r="S9440" t="s">
        <v>10703</v>
      </c>
      <c r="T9440">
        <v>43102.456921296303</v>
      </c>
    </row>
    <row r="9441" spans="1:20" x14ac:dyDescent="0.25">
      <c r="A9441" t="s">
        <v>24914</v>
      </c>
      <c r="B9441" t="s">
        <v>24915</v>
      </c>
      <c r="C9441" t="s">
        <v>10691</v>
      </c>
      <c r="D9441" t="s">
        <v>12566</v>
      </c>
      <c r="E9441" t="s">
        <v>10693</v>
      </c>
      <c r="F9441">
        <v>14.99</v>
      </c>
      <c r="G9441">
        <v>179.88</v>
      </c>
      <c r="H9441">
        <v>12</v>
      </c>
      <c r="I9441" t="s">
        <v>24500</v>
      </c>
      <c r="J9441">
        <v>0</v>
      </c>
      <c r="K9441">
        <v>0</v>
      </c>
      <c r="L9441" t="s">
        <v>10717</v>
      </c>
      <c r="N9441" t="s">
        <v>10700</v>
      </c>
      <c r="O9441" t="s">
        <v>10701</v>
      </c>
      <c r="Q9441" t="s">
        <v>10702</v>
      </c>
      <c r="S9441" t="s">
        <v>10703</v>
      </c>
      <c r="T9441">
        <v>43102.456921296303</v>
      </c>
    </row>
    <row r="9442" spans="1:20" x14ac:dyDescent="0.25">
      <c r="A9442" t="s">
        <v>24916</v>
      </c>
      <c r="B9442" t="s">
        <v>24917</v>
      </c>
      <c r="C9442" t="s">
        <v>10691</v>
      </c>
      <c r="D9442" t="s">
        <v>12566</v>
      </c>
      <c r="E9442" t="s">
        <v>10693</v>
      </c>
      <c r="F9442">
        <v>14.99</v>
      </c>
      <c r="G9442">
        <v>179.88</v>
      </c>
      <c r="H9442">
        <v>12</v>
      </c>
      <c r="I9442" t="s">
        <v>24500</v>
      </c>
      <c r="J9442">
        <v>0</v>
      </c>
      <c r="K9442">
        <v>0</v>
      </c>
      <c r="L9442" t="s">
        <v>10717</v>
      </c>
      <c r="N9442" t="s">
        <v>10700</v>
      </c>
      <c r="O9442" t="s">
        <v>10701</v>
      </c>
      <c r="Q9442" t="s">
        <v>10702</v>
      </c>
      <c r="S9442" t="s">
        <v>10703</v>
      </c>
      <c r="T9442">
        <v>43102.456921296303</v>
      </c>
    </row>
    <row r="9443" spans="1:20" x14ac:dyDescent="0.25">
      <c r="A9443" t="s">
        <v>24918</v>
      </c>
      <c r="B9443" t="s">
        <v>24919</v>
      </c>
      <c r="C9443" t="s">
        <v>10691</v>
      </c>
      <c r="D9443" t="s">
        <v>12566</v>
      </c>
      <c r="E9443" t="s">
        <v>10693</v>
      </c>
      <c r="F9443">
        <v>16.989999999999998</v>
      </c>
      <c r="G9443">
        <v>203.88</v>
      </c>
      <c r="H9443">
        <v>12</v>
      </c>
      <c r="I9443" t="s">
        <v>24500</v>
      </c>
      <c r="J9443">
        <v>0</v>
      </c>
      <c r="K9443">
        <v>0</v>
      </c>
      <c r="L9443" t="s">
        <v>10944</v>
      </c>
      <c r="N9443" t="s">
        <v>12821</v>
      </c>
      <c r="O9443" t="s">
        <v>10708</v>
      </c>
      <c r="Q9443" t="s">
        <v>10709</v>
      </c>
      <c r="S9443" t="s">
        <v>12822</v>
      </c>
      <c r="T9443">
        <v>43102.456921296303</v>
      </c>
    </row>
    <row r="9444" spans="1:20" x14ac:dyDescent="0.25">
      <c r="A9444" t="s">
        <v>24920</v>
      </c>
      <c r="B9444" t="s">
        <v>24921</v>
      </c>
      <c r="C9444" t="s">
        <v>10691</v>
      </c>
      <c r="D9444" t="s">
        <v>12566</v>
      </c>
      <c r="E9444" t="s">
        <v>10693</v>
      </c>
      <c r="F9444">
        <v>15.57</v>
      </c>
      <c r="G9444">
        <v>186.84</v>
      </c>
      <c r="H9444">
        <v>12</v>
      </c>
      <c r="I9444" t="s">
        <v>24500</v>
      </c>
      <c r="J9444">
        <v>1</v>
      </c>
      <c r="K9444">
        <v>0</v>
      </c>
      <c r="L9444" t="s">
        <v>11000</v>
      </c>
      <c r="N9444" t="s">
        <v>24922</v>
      </c>
      <c r="O9444" t="s">
        <v>13673</v>
      </c>
      <c r="Q9444" t="s">
        <v>13674</v>
      </c>
      <c r="S9444" t="s">
        <v>24923</v>
      </c>
      <c r="T9444">
        <v>43102.456990740699</v>
      </c>
    </row>
    <row r="9445" spans="1:20" x14ac:dyDescent="0.25">
      <c r="A9445" t="s">
        <v>10247</v>
      </c>
      <c r="B9445" t="s">
        <v>24924</v>
      </c>
      <c r="C9445" t="s">
        <v>10751</v>
      </c>
      <c r="D9445" t="s">
        <v>12566</v>
      </c>
      <c r="E9445" t="s">
        <v>10836</v>
      </c>
      <c r="F9445">
        <v>8.09</v>
      </c>
      <c r="G9445">
        <v>97.08</v>
      </c>
      <c r="H9445">
        <v>12</v>
      </c>
      <c r="I9445" t="s">
        <v>24500</v>
      </c>
      <c r="J9445">
        <v>0</v>
      </c>
      <c r="K9445">
        <v>0</v>
      </c>
      <c r="L9445" t="s">
        <v>13841</v>
      </c>
      <c r="N9445" t="s">
        <v>10761</v>
      </c>
      <c r="O9445" t="s">
        <v>10762</v>
      </c>
      <c r="P9445" t="s">
        <v>10708</v>
      </c>
      <c r="Q9445" t="s">
        <v>10763</v>
      </c>
      <c r="R9445" t="s">
        <v>10709</v>
      </c>
      <c r="S9445" t="s">
        <v>10764</v>
      </c>
      <c r="T9445">
        <v>43102.456863425898</v>
      </c>
    </row>
    <row r="9446" spans="1:20" x14ac:dyDescent="0.25">
      <c r="A9446" t="s">
        <v>10248</v>
      </c>
      <c r="B9446" t="s">
        <v>24925</v>
      </c>
      <c r="C9446" t="s">
        <v>10751</v>
      </c>
      <c r="D9446" t="s">
        <v>12566</v>
      </c>
      <c r="E9446" t="s">
        <v>10836</v>
      </c>
      <c r="F9446">
        <v>20.99</v>
      </c>
      <c r="G9446">
        <v>125.94</v>
      </c>
      <c r="H9446">
        <v>6</v>
      </c>
      <c r="I9446" t="s">
        <v>24500</v>
      </c>
      <c r="J9446">
        <v>0</v>
      </c>
      <c r="K9446">
        <v>0</v>
      </c>
      <c r="L9446" t="s">
        <v>10722</v>
      </c>
      <c r="N9446" t="s">
        <v>10746</v>
      </c>
      <c r="O9446" t="s">
        <v>10747</v>
      </c>
      <c r="Q9446" t="s">
        <v>10748</v>
      </c>
      <c r="S9446" t="s">
        <v>10749</v>
      </c>
      <c r="T9446">
        <v>43102.456956018497</v>
      </c>
    </row>
    <row r="9447" spans="1:20" x14ac:dyDescent="0.25">
      <c r="A9447" t="s">
        <v>10249</v>
      </c>
      <c r="B9447" t="s">
        <v>24926</v>
      </c>
      <c r="C9447" t="s">
        <v>10751</v>
      </c>
      <c r="D9447" t="s">
        <v>12566</v>
      </c>
      <c r="E9447" t="s">
        <v>10693</v>
      </c>
      <c r="F9447">
        <v>8.09</v>
      </c>
      <c r="G9447">
        <v>97.08</v>
      </c>
      <c r="H9447">
        <v>12</v>
      </c>
      <c r="I9447" t="s">
        <v>24500</v>
      </c>
      <c r="J9447">
        <v>0</v>
      </c>
      <c r="K9447">
        <v>0</v>
      </c>
      <c r="L9447" t="s">
        <v>13448</v>
      </c>
      <c r="N9447" t="s">
        <v>10761</v>
      </c>
      <c r="O9447" t="s">
        <v>10762</v>
      </c>
      <c r="P9447" t="s">
        <v>10708</v>
      </c>
      <c r="Q9447" t="s">
        <v>10763</v>
      </c>
      <c r="R9447" t="s">
        <v>10709</v>
      </c>
      <c r="S9447" t="s">
        <v>10764</v>
      </c>
      <c r="T9447">
        <v>43102.456898148099</v>
      </c>
    </row>
    <row r="9448" spans="1:20" x14ac:dyDescent="0.25">
      <c r="A9448" t="s">
        <v>24927</v>
      </c>
      <c r="B9448" t="s">
        <v>24928</v>
      </c>
      <c r="C9448" t="s">
        <v>10691</v>
      </c>
      <c r="D9448" t="s">
        <v>12566</v>
      </c>
      <c r="E9448" t="s">
        <v>10693</v>
      </c>
      <c r="F9448">
        <v>14.99</v>
      </c>
      <c r="G9448">
        <v>179.88</v>
      </c>
      <c r="H9448">
        <v>12</v>
      </c>
      <c r="I9448" t="s">
        <v>24500</v>
      </c>
      <c r="J9448">
        <v>0</v>
      </c>
      <c r="K9448">
        <v>0</v>
      </c>
      <c r="L9448" t="s">
        <v>10717</v>
      </c>
      <c r="N9448" t="s">
        <v>10700</v>
      </c>
      <c r="O9448" t="s">
        <v>10701</v>
      </c>
      <c r="Q9448" t="s">
        <v>10702</v>
      </c>
      <c r="S9448" t="s">
        <v>10703</v>
      </c>
      <c r="T9448">
        <v>43102.456921296303</v>
      </c>
    </row>
    <row r="9449" spans="1:20" x14ac:dyDescent="0.25">
      <c r="A9449" t="s">
        <v>10250</v>
      </c>
      <c r="B9449" t="s">
        <v>24929</v>
      </c>
      <c r="C9449" t="s">
        <v>10691</v>
      </c>
      <c r="D9449" t="s">
        <v>12566</v>
      </c>
      <c r="E9449" t="s">
        <v>10693</v>
      </c>
      <c r="F9449">
        <v>8.99</v>
      </c>
      <c r="G9449">
        <v>107.88</v>
      </c>
      <c r="H9449">
        <v>12</v>
      </c>
      <c r="I9449" t="s">
        <v>24500</v>
      </c>
      <c r="J9449">
        <v>0</v>
      </c>
      <c r="K9449">
        <v>0</v>
      </c>
      <c r="L9449" t="s">
        <v>10717</v>
      </c>
      <c r="N9449" t="s">
        <v>10700</v>
      </c>
      <c r="O9449" t="s">
        <v>10701</v>
      </c>
      <c r="Q9449" t="s">
        <v>10702</v>
      </c>
      <c r="S9449" t="s">
        <v>10703</v>
      </c>
      <c r="T9449">
        <v>43102.456921296303</v>
      </c>
    </row>
    <row r="9450" spans="1:20" x14ac:dyDescent="0.25">
      <c r="A9450" t="s">
        <v>24930</v>
      </c>
      <c r="B9450" t="s">
        <v>24931</v>
      </c>
      <c r="C9450" t="s">
        <v>10691</v>
      </c>
      <c r="D9450" t="s">
        <v>12566</v>
      </c>
      <c r="E9450" t="s">
        <v>10693</v>
      </c>
      <c r="F9450">
        <v>23.88</v>
      </c>
      <c r="G9450">
        <v>286.56</v>
      </c>
      <c r="H9450">
        <v>12</v>
      </c>
      <c r="I9450" t="s">
        <v>24500</v>
      </c>
      <c r="J9450">
        <v>0</v>
      </c>
      <c r="K9450">
        <v>0</v>
      </c>
      <c r="L9450" t="s">
        <v>11502</v>
      </c>
      <c r="N9450" t="s">
        <v>10686</v>
      </c>
      <c r="O9450" t="s">
        <v>10687</v>
      </c>
      <c r="Q9450" t="s">
        <v>10688</v>
      </c>
      <c r="S9450" t="s">
        <v>10689</v>
      </c>
      <c r="T9450">
        <v>43102.456921296303</v>
      </c>
    </row>
    <row r="9451" spans="1:20" x14ac:dyDescent="0.25">
      <c r="A9451" t="s">
        <v>24932</v>
      </c>
      <c r="B9451" t="s">
        <v>24933</v>
      </c>
      <c r="C9451" t="s">
        <v>10691</v>
      </c>
      <c r="D9451" t="s">
        <v>12566</v>
      </c>
      <c r="E9451" t="s">
        <v>10693</v>
      </c>
      <c r="F9451">
        <v>14.99</v>
      </c>
      <c r="G9451">
        <v>179.88</v>
      </c>
      <c r="H9451">
        <v>12</v>
      </c>
      <c r="I9451" t="s">
        <v>24500</v>
      </c>
      <c r="J9451">
        <v>0</v>
      </c>
      <c r="K9451">
        <v>0</v>
      </c>
      <c r="L9451" t="s">
        <v>10717</v>
      </c>
      <c r="N9451" t="s">
        <v>10700</v>
      </c>
      <c r="O9451" t="s">
        <v>10701</v>
      </c>
      <c r="Q9451" t="s">
        <v>10702</v>
      </c>
      <c r="S9451" t="s">
        <v>10703</v>
      </c>
      <c r="T9451">
        <v>43102.456921296303</v>
      </c>
    </row>
    <row r="9452" spans="1:20" x14ac:dyDescent="0.25">
      <c r="A9452" t="s">
        <v>10251</v>
      </c>
      <c r="B9452" t="s">
        <v>24934</v>
      </c>
      <c r="C9452" t="s">
        <v>10751</v>
      </c>
      <c r="D9452" t="s">
        <v>12566</v>
      </c>
      <c r="E9452" t="s">
        <v>10836</v>
      </c>
      <c r="F9452">
        <v>13.19</v>
      </c>
      <c r="G9452">
        <v>39.57</v>
      </c>
      <c r="H9452">
        <v>3</v>
      </c>
      <c r="I9452" t="s">
        <v>24500</v>
      </c>
      <c r="J9452">
        <v>0</v>
      </c>
      <c r="K9452">
        <v>0</v>
      </c>
      <c r="L9452" t="s">
        <v>10717</v>
      </c>
      <c r="N9452" t="s">
        <v>10718</v>
      </c>
      <c r="O9452" t="s">
        <v>10708</v>
      </c>
      <c r="Q9452" t="s">
        <v>10709</v>
      </c>
      <c r="S9452" t="s">
        <v>10719</v>
      </c>
      <c r="T9452">
        <v>43102.456921296303</v>
      </c>
    </row>
    <row r="9453" spans="1:20" x14ac:dyDescent="0.25">
      <c r="A9453" t="s">
        <v>7343</v>
      </c>
      <c r="B9453" t="s">
        <v>24935</v>
      </c>
      <c r="C9453" t="s">
        <v>10751</v>
      </c>
      <c r="D9453" t="s">
        <v>12566</v>
      </c>
      <c r="E9453" t="s">
        <v>10836</v>
      </c>
      <c r="F9453">
        <v>8.09</v>
      </c>
      <c r="G9453">
        <v>97.08</v>
      </c>
      <c r="H9453">
        <v>12</v>
      </c>
      <c r="I9453" t="s">
        <v>24500</v>
      </c>
      <c r="J9453">
        <v>0</v>
      </c>
      <c r="K9453">
        <v>0</v>
      </c>
      <c r="L9453" t="s">
        <v>14040</v>
      </c>
      <c r="N9453" t="s">
        <v>10761</v>
      </c>
      <c r="O9453" t="s">
        <v>10762</v>
      </c>
      <c r="P9453" t="s">
        <v>10708</v>
      </c>
      <c r="Q9453" t="s">
        <v>10763</v>
      </c>
      <c r="R9453" t="s">
        <v>10709</v>
      </c>
      <c r="S9453" t="s">
        <v>10764</v>
      </c>
      <c r="T9453">
        <v>43102.457002314797</v>
      </c>
    </row>
    <row r="9454" spans="1:20" x14ac:dyDescent="0.25">
      <c r="A9454" t="s">
        <v>7344</v>
      </c>
      <c r="B9454" t="s">
        <v>24936</v>
      </c>
      <c r="C9454" t="s">
        <v>10751</v>
      </c>
      <c r="D9454" t="s">
        <v>12566</v>
      </c>
      <c r="E9454" t="s">
        <v>10836</v>
      </c>
      <c r="F9454">
        <v>10.19</v>
      </c>
      <c r="G9454">
        <v>122.28</v>
      </c>
      <c r="H9454">
        <v>12</v>
      </c>
      <c r="I9454" t="s">
        <v>24500</v>
      </c>
      <c r="J9454">
        <v>0</v>
      </c>
      <c r="K9454">
        <v>0</v>
      </c>
      <c r="L9454" t="s">
        <v>10831</v>
      </c>
      <c r="N9454" t="s">
        <v>10923</v>
      </c>
      <c r="O9454" t="s">
        <v>10708</v>
      </c>
      <c r="Q9454" t="s">
        <v>10709</v>
      </c>
      <c r="S9454" t="s">
        <v>10924</v>
      </c>
      <c r="T9454">
        <v>43102.456956018497</v>
      </c>
    </row>
    <row r="9455" spans="1:20" x14ac:dyDescent="0.25">
      <c r="A9455" t="s">
        <v>24937</v>
      </c>
      <c r="B9455" t="s">
        <v>24938</v>
      </c>
      <c r="C9455" t="s">
        <v>10691</v>
      </c>
      <c r="D9455" t="s">
        <v>12566</v>
      </c>
      <c r="E9455" t="s">
        <v>10693</v>
      </c>
      <c r="F9455">
        <v>34.26</v>
      </c>
      <c r="G9455">
        <v>411.12</v>
      </c>
      <c r="H9455">
        <v>12</v>
      </c>
      <c r="I9455" t="s">
        <v>24500</v>
      </c>
      <c r="J9455">
        <v>0</v>
      </c>
      <c r="K9455">
        <v>0</v>
      </c>
      <c r="L9455" t="s">
        <v>10692</v>
      </c>
      <c r="N9455" t="s">
        <v>10718</v>
      </c>
      <c r="O9455" t="s">
        <v>10708</v>
      </c>
      <c r="Q9455" t="s">
        <v>10709</v>
      </c>
      <c r="S9455" t="s">
        <v>10719</v>
      </c>
      <c r="T9455">
        <v>43102.456956018497</v>
      </c>
    </row>
    <row r="9456" spans="1:20" x14ac:dyDescent="0.25">
      <c r="A9456" t="s">
        <v>7345</v>
      </c>
      <c r="B9456" t="s">
        <v>24939</v>
      </c>
      <c r="C9456" t="s">
        <v>13217</v>
      </c>
      <c r="D9456" t="s">
        <v>12566</v>
      </c>
      <c r="E9456" t="s">
        <v>10685</v>
      </c>
      <c r="F9456">
        <v>49.99</v>
      </c>
      <c r="G9456">
        <v>299.94</v>
      </c>
      <c r="H9456">
        <v>6</v>
      </c>
      <c r="I9456" t="s">
        <v>24500</v>
      </c>
      <c r="J9456">
        <v>0</v>
      </c>
      <c r="K9456">
        <v>0</v>
      </c>
      <c r="L9456" t="s">
        <v>10722</v>
      </c>
      <c r="N9456" t="s">
        <v>10723</v>
      </c>
      <c r="O9456" t="s">
        <v>10708</v>
      </c>
      <c r="Q9456" t="s">
        <v>10709</v>
      </c>
      <c r="S9456" t="s">
        <v>10724</v>
      </c>
      <c r="T9456">
        <v>43102.456956018497</v>
      </c>
    </row>
    <row r="9457" spans="1:20" x14ac:dyDescent="0.25">
      <c r="A9457" t="s">
        <v>24940</v>
      </c>
      <c r="B9457" t="s">
        <v>24941</v>
      </c>
      <c r="C9457" t="s">
        <v>10691</v>
      </c>
      <c r="D9457" t="s">
        <v>12566</v>
      </c>
      <c r="E9457" t="s">
        <v>10693</v>
      </c>
      <c r="F9457">
        <v>32.99</v>
      </c>
      <c r="G9457">
        <v>197.94</v>
      </c>
      <c r="H9457">
        <v>6</v>
      </c>
      <c r="I9457" t="s">
        <v>24500</v>
      </c>
      <c r="J9457">
        <v>0</v>
      </c>
      <c r="K9457">
        <v>0</v>
      </c>
      <c r="L9457" t="s">
        <v>10717</v>
      </c>
      <c r="N9457" t="s">
        <v>11051</v>
      </c>
      <c r="O9457" t="s">
        <v>10708</v>
      </c>
      <c r="P9457" t="s">
        <v>10701</v>
      </c>
      <c r="Q9457" t="s">
        <v>10709</v>
      </c>
      <c r="R9457" t="s">
        <v>10702</v>
      </c>
      <c r="S9457" t="s">
        <v>11052</v>
      </c>
      <c r="T9457">
        <v>43102.456921296303</v>
      </c>
    </row>
    <row r="9458" spans="1:20" x14ac:dyDescent="0.25">
      <c r="A9458" t="s">
        <v>24942</v>
      </c>
      <c r="B9458" t="s">
        <v>24943</v>
      </c>
      <c r="C9458" t="s">
        <v>10691</v>
      </c>
      <c r="D9458" t="s">
        <v>12566</v>
      </c>
      <c r="E9458" t="s">
        <v>10693</v>
      </c>
      <c r="F9458">
        <v>9.0299999999999994</v>
      </c>
      <c r="G9458">
        <v>108.36</v>
      </c>
      <c r="H9458">
        <v>12</v>
      </c>
      <c r="I9458" t="s">
        <v>24500</v>
      </c>
      <c r="J9458">
        <v>0</v>
      </c>
      <c r="K9458">
        <v>0</v>
      </c>
      <c r="L9458" t="s">
        <v>10831</v>
      </c>
      <c r="N9458" t="s">
        <v>10803</v>
      </c>
      <c r="O9458" t="s">
        <v>10782</v>
      </c>
      <c r="Q9458" t="s">
        <v>10783</v>
      </c>
      <c r="S9458" t="s">
        <v>10804</v>
      </c>
      <c r="T9458">
        <v>43102.456956018497</v>
      </c>
    </row>
    <row r="9459" spans="1:20" x14ac:dyDescent="0.25">
      <c r="A9459" t="s">
        <v>24944</v>
      </c>
      <c r="B9459" t="s">
        <v>24945</v>
      </c>
      <c r="C9459" t="s">
        <v>10691</v>
      </c>
      <c r="D9459" t="s">
        <v>12566</v>
      </c>
      <c r="E9459" t="s">
        <v>10693</v>
      </c>
      <c r="F9459">
        <v>13.49</v>
      </c>
      <c r="G9459">
        <v>161.88</v>
      </c>
      <c r="H9459">
        <v>12</v>
      </c>
      <c r="I9459" t="s">
        <v>24500</v>
      </c>
      <c r="J9459">
        <v>0</v>
      </c>
      <c r="K9459">
        <v>0</v>
      </c>
      <c r="L9459" t="s">
        <v>10791</v>
      </c>
      <c r="N9459" t="s">
        <v>10700</v>
      </c>
      <c r="O9459" t="s">
        <v>10701</v>
      </c>
      <c r="Q9459" t="s">
        <v>10702</v>
      </c>
      <c r="S9459" t="s">
        <v>10703</v>
      </c>
      <c r="T9459">
        <v>43102.456967592603</v>
      </c>
    </row>
    <row r="9460" spans="1:20" x14ac:dyDescent="0.25">
      <c r="A9460" t="s">
        <v>24946</v>
      </c>
      <c r="B9460" t="s">
        <v>24947</v>
      </c>
      <c r="C9460" t="s">
        <v>10691</v>
      </c>
      <c r="D9460" t="s">
        <v>12566</v>
      </c>
      <c r="E9460" t="s">
        <v>10693</v>
      </c>
      <c r="F9460">
        <v>14.99</v>
      </c>
      <c r="G9460">
        <v>179.88</v>
      </c>
      <c r="H9460">
        <v>12</v>
      </c>
      <c r="I9460" t="s">
        <v>24500</v>
      </c>
      <c r="J9460">
        <v>0</v>
      </c>
      <c r="K9460">
        <v>0</v>
      </c>
      <c r="L9460" t="s">
        <v>10717</v>
      </c>
      <c r="N9460" t="s">
        <v>11051</v>
      </c>
      <c r="O9460" t="s">
        <v>10708</v>
      </c>
      <c r="P9460" t="s">
        <v>10701</v>
      </c>
      <c r="Q9460" t="s">
        <v>10709</v>
      </c>
      <c r="R9460" t="s">
        <v>10702</v>
      </c>
      <c r="S9460" t="s">
        <v>11052</v>
      </c>
      <c r="T9460">
        <v>43102.456921296303</v>
      </c>
    </row>
    <row r="9461" spans="1:20" x14ac:dyDescent="0.25">
      <c r="A9461" t="s">
        <v>24948</v>
      </c>
      <c r="B9461" t="s">
        <v>24949</v>
      </c>
      <c r="C9461" t="s">
        <v>10691</v>
      </c>
      <c r="D9461" t="s">
        <v>12566</v>
      </c>
      <c r="E9461" t="s">
        <v>10693</v>
      </c>
      <c r="F9461">
        <v>11.99</v>
      </c>
      <c r="G9461">
        <v>143.88</v>
      </c>
      <c r="H9461">
        <v>12</v>
      </c>
      <c r="I9461" t="s">
        <v>24500</v>
      </c>
      <c r="J9461">
        <v>0</v>
      </c>
      <c r="K9461">
        <v>0</v>
      </c>
      <c r="L9461" t="s">
        <v>11172</v>
      </c>
      <c r="N9461" t="s">
        <v>10694</v>
      </c>
      <c r="O9461" t="s">
        <v>10695</v>
      </c>
      <c r="Q9461" t="s">
        <v>10696</v>
      </c>
      <c r="S9461" t="s">
        <v>10697</v>
      </c>
      <c r="T9461">
        <v>43102.456886574102</v>
      </c>
    </row>
    <row r="9462" spans="1:20" x14ac:dyDescent="0.25">
      <c r="A9462" t="s">
        <v>24950</v>
      </c>
      <c r="B9462" t="s">
        <v>24951</v>
      </c>
      <c r="C9462" t="s">
        <v>10691</v>
      </c>
      <c r="D9462" t="s">
        <v>12566</v>
      </c>
      <c r="E9462" t="s">
        <v>10693</v>
      </c>
      <c r="F9462">
        <v>14.99</v>
      </c>
      <c r="G9462">
        <v>179.88</v>
      </c>
      <c r="H9462">
        <v>12</v>
      </c>
      <c r="I9462" t="s">
        <v>24500</v>
      </c>
      <c r="J9462">
        <v>0</v>
      </c>
      <c r="K9462">
        <v>0</v>
      </c>
      <c r="L9462" t="s">
        <v>10717</v>
      </c>
      <c r="N9462" t="s">
        <v>11051</v>
      </c>
      <c r="O9462" t="s">
        <v>10708</v>
      </c>
      <c r="P9462" t="s">
        <v>10701</v>
      </c>
      <c r="Q9462" t="s">
        <v>10709</v>
      </c>
      <c r="R9462" t="s">
        <v>10702</v>
      </c>
      <c r="S9462" t="s">
        <v>11052</v>
      </c>
      <c r="T9462">
        <v>43102.456921296303</v>
      </c>
    </row>
    <row r="9463" spans="1:20" x14ac:dyDescent="0.25">
      <c r="A9463" t="s">
        <v>24952</v>
      </c>
      <c r="B9463" t="s">
        <v>24953</v>
      </c>
      <c r="C9463" t="s">
        <v>10691</v>
      </c>
      <c r="D9463" t="s">
        <v>12566</v>
      </c>
      <c r="E9463" t="s">
        <v>10693</v>
      </c>
      <c r="F9463">
        <v>20.76</v>
      </c>
      <c r="G9463">
        <v>249.12</v>
      </c>
      <c r="H9463">
        <v>12</v>
      </c>
      <c r="I9463" t="s">
        <v>24500</v>
      </c>
      <c r="J9463">
        <v>0</v>
      </c>
      <c r="K9463">
        <v>0</v>
      </c>
      <c r="L9463" t="s">
        <v>10722</v>
      </c>
      <c r="N9463" t="s">
        <v>10686</v>
      </c>
      <c r="O9463" t="s">
        <v>10687</v>
      </c>
      <c r="Q9463" t="s">
        <v>10688</v>
      </c>
      <c r="S9463" t="s">
        <v>10689</v>
      </c>
      <c r="T9463">
        <v>43102.456956018497</v>
      </c>
    </row>
    <row r="9464" spans="1:20" x14ac:dyDescent="0.25">
      <c r="A9464" t="s">
        <v>24954</v>
      </c>
      <c r="B9464" t="s">
        <v>24955</v>
      </c>
      <c r="C9464" t="s">
        <v>10691</v>
      </c>
      <c r="D9464" t="s">
        <v>12566</v>
      </c>
      <c r="E9464" t="s">
        <v>10693</v>
      </c>
      <c r="F9464">
        <v>43.09</v>
      </c>
      <c r="G9464">
        <v>258.54000000000002</v>
      </c>
      <c r="H9464">
        <v>6</v>
      </c>
      <c r="I9464" t="s">
        <v>24500</v>
      </c>
      <c r="J9464">
        <v>0</v>
      </c>
      <c r="K9464">
        <v>0</v>
      </c>
      <c r="L9464" t="s">
        <v>10916</v>
      </c>
      <c r="N9464" t="s">
        <v>11359</v>
      </c>
      <c r="O9464" t="s">
        <v>10762</v>
      </c>
      <c r="P9464" t="s">
        <v>10701</v>
      </c>
      <c r="Q9464" t="s">
        <v>10763</v>
      </c>
      <c r="R9464" t="s">
        <v>10702</v>
      </c>
      <c r="S9464" t="s">
        <v>11360</v>
      </c>
      <c r="T9464">
        <v>43102.456909722197</v>
      </c>
    </row>
    <row r="9465" spans="1:20" x14ac:dyDescent="0.25">
      <c r="A9465" t="s">
        <v>24956</v>
      </c>
      <c r="B9465" t="s">
        <v>24957</v>
      </c>
      <c r="C9465" t="s">
        <v>10691</v>
      </c>
      <c r="D9465" t="s">
        <v>12566</v>
      </c>
      <c r="E9465" t="s">
        <v>10693</v>
      </c>
      <c r="F9465">
        <v>17.649999999999999</v>
      </c>
      <c r="G9465">
        <v>211.8</v>
      </c>
      <c r="H9465">
        <v>12</v>
      </c>
      <c r="I9465" t="s">
        <v>24500</v>
      </c>
      <c r="J9465">
        <v>0</v>
      </c>
      <c r="K9465">
        <v>0</v>
      </c>
      <c r="L9465" t="s">
        <v>10717</v>
      </c>
      <c r="N9465" t="s">
        <v>11954</v>
      </c>
      <c r="O9465" t="s">
        <v>10708</v>
      </c>
      <c r="Q9465" t="s">
        <v>10709</v>
      </c>
      <c r="S9465" t="s">
        <v>11955</v>
      </c>
      <c r="T9465">
        <v>43102.456921296303</v>
      </c>
    </row>
    <row r="9466" spans="1:20" x14ac:dyDescent="0.25">
      <c r="A9466" t="s">
        <v>24958</v>
      </c>
      <c r="B9466" t="s">
        <v>24959</v>
      </c>
      <c r="C9466" t="s">
        <v>10691</v>
      </c>
      <c r="D9466" t="s">
        <v>12566</v>
      </c>
      <c r="E9466" t="s">
        <v>10693</v>
      </c>
      <c r="F9466">
        <v>17.649999999999999</v>
      </c>
      <c r="G9466">
        <v>211.8</v>
      </c>
      <c r="H9466">
        <v>12</v>
      </c>
      <c r="I9466" t="s">
        <v>24500</v>
      </c>
      <c r="J9466">
        <v>0</v>
      </c>
      <c r="K9466">
        <v>0</v>
      </c>
      <c r="L9466" t="s">
        <v>10717</v>
      </c>
      <c r="N9466" t="s">
        <v>11954</v>
      </c>
      <c r="O9466" t="s">
        <v>10708</v>
      </c>
      <c r="Q9466" t="s">
        <v>10709</v>
      </c>
      <c r="S9466" t="s">
        <v>11955</v>
      </c>
      <c r="T9466">
        <v>43102.456921296303</v>
      </c>
    </row>
    <row r="9467" spans="1:20" x14ac:dyDescent="0.25">
      <c r="A9467" t="s">
        <v>10253</v>
      </c>
      <c r="B9467" t="s">
        <v>24960</v>
      </c>
      <c r="C9467" t="s">
        <v>10691</v>
      </c>
      <c r="D9467" t="s">
        <v>12566</v>
      </c>
      <c r="E9467" t="s">
        <v>10693</v>
      </c>
      <c r="F9467">
        <v>7.79</v>
      </c>
      <c r="G9467">
        <v>93.48</v>
      </c>
      <c r="H9467">
        <v>12</v>
      </c>
      <c r="I9467" t="s">
        <v>24500</v>
      </c>
      <c r="J9467">
        <v>0</v>
      </c>
      <c r="K9467">
        <v>0</v>
      </c>
      <c r="L9467" t="s">
        <v>10831</v>
      </c>
      <c r="N9467" t="s">
        <v>11212</v>
      </c>
      <c r="O9467" t="s">
        <v>10701</v>
      </c>
      <c r="Q9467" t="s">
        <v>10702</v>
      </c>
      <c r="S9467" t="s">
        <v>11213</v>
      </c>
      <c r="T9467">
        <v>43102.456956018497</v>
      </c>
    </row>
    <row r="9468" spans="1:20" x14ac:dyDescent="0.25">
      <c r="A9468" t="s">
        <v>24961</v>
      </c>
      <c r="B9468" t="s">
        <v>24962</v>
      </c>
      <c r="C9468" t="s">
        <v>10691</v>
      </c>
      <c r="D9468" t="s">
        <v>12566</v>
      </c>
      <c r="E9468" t="s">
        <v>10693</v>
      </c>
      <c r="F9468">
        <v>49.99</v>
      </c>
      <c r="G9468">
        <v>599.88</v>
      </c>
      <c r="H9468">
        <v>12</v>
      </c>
      <c r="I9468" t="s">
        <v>24500</v>
      </c>
      <c r="J9468">
        <v>0</v>
      </c>
      <c r="K9468">
        <v>0</v>
      </c>
      <c r="L9468" t="s">
        <v>10706</v>
      </c>
      <c r="N9468" t="s">
        <v>10700</v>
      </c>
      <c r="O9468" t="s">
        <v>10701</v>
      </c>
      <c r="Q9468" t="s">
        <v>10702</v>
      </c>
      <c r="S9468" t="s">
        <v>10703</v>
      </c>
      <c r="T9468">
        <v>43102.457002314797</v>
      </c>
    </row>
    <row r="9469" spans="1:20" x14ac:dyDescent="0.25">
      <c r="A9469" t="s">
        <v>24963</v>
      </c>
      <c r="B9469" t="s">
        <v>24964</v>
      </c>
      <c r="C9469" t="s">
        <v>10691</v>
      </c>
      <c r="D9469" t="s">
        <v>12566</v>
      </c>
      <c r="E9469" t="s">
        <v>10693</v>
      </c>
      <c r="F9469">
        <v>26.99</v>
      </c>
      <c r="G9469">
        <v>323.88</v>
      </c>
      <c r="H9469">
        <v>12</v>
      </c>
      <c r="I9469" t="s">
        <v>24500</v>
      </c>
      <c r="J9469">
        <v>0</v>
      </c>
      <c r="K9469">
        <v>0</v>
      </c>
      <c r="L9469" t="s">
        <v>10758</v>
      </c>
      <c r="N9469" t="s">
        <v>10694</v>
      </c>
      <c r="O9469" t="s">
        <v>10695</v>
      </c>
      <c r="Q9469" t="s">
        <v>10696</v>
      </c>
      <c r="S9469" t="s">
        <v>10697</v>
      </c>
      <c r="T9469">
        <v>43109.404224537</v>
      </c>
    </row>
    <row r="9470" spans="1:20" x14ac:dyDescent="0.25">
      <c r="A9470" t="s">
        <v>7346</v>
      </c>
      <c r="B9470" t="s">
        <v>24965</v>
      </c>
      <c r="C9470" t="s">
        <v>10681</v>
      </c>
      <c r="D9470" t="s">
        <v>12566</v>
      </c>
      <c r="E9470" t="s">
        <v>10685</v>
      </c>
      <c r="F9470">
        <v>13.99</v>
      </c>
      <c r="G9470">
        <v>167.88</v>
      </c>
      <c r="H9470">
        <v>12</v>
      </c>
      <c r="I9470" t="s">
        <v>24500</v>
      </c>
      <c r="J9470">
        <v>0</v>
      </c>
      <c r="K9470">
        <v>0</v>
      </c>
      <c r="L9470" t="s">
        <v>10791</v>
      </c>
      <c r="N9470" t="s">
        <v>10686</v>
      </c>
      <c r="O9470" t="s">
        <v>10687</v>
      </c>
      <c r="Q9470" t="s">
        <v>10688</v>
      </c>
      <c r="S9470" t="s">
        <v>10689</v>
      </c>
      <c r="T9470">
        <v>43102.456967592603</v>
      </c>
    </row>
    <row r="9471" spans="1:20" x14ac:dyDescent="0.25">
      <c r="A9471" t="s">
        <v>10254</v>
      </c>
      <c r="B9471" t="s">
        <v>24966</v>
      </c>
      <c r="C9471" t="s">
        <v>10751</v>
      </c>
      <c r="D9471" t="s">
        <v>12566</v>
      </c>
      <c r="E9471" t="s">
        <v>10693</v>
      </c>
      <c r="F9471">
        <v>5.39</v>
      </c>
      <c r="G9471">
        <v>64.680000000000007</v>
      </c>
      <c r="H9471">
        <v>12</v>
      </c>
      <c r="I9471" t="s">
        <v>24500</v>
      </c>
      <c r="J9471">
        <v>0</v>
      </c>
      <c r="K9471">
        <v>0</v>
      </c>
      <c r="L9471" t="s">
        <v>10791</v>
      </c>
      <c r="N9471" t="s">
        <v>10686</v>
      </c>
      <c r="O9471" t="s">
        <v>10687</v>
      </c>
      <c r="Q9471" t="s">
        <v>10688</v>
      </c>
      <c r="S9471" t="s">
        <v>10689</v>
      </c>
      <c r="T9471">
        <v>43102.456967592603</v>
      </c>
    </row>
    <row r="9472" spans="1:20" x14ac:dyDescent="0.25">
      <c r="A9472" t="s">
        <v>7347</v>
      </c>
      <c r="B9472" t="s">
        <v>24967</v>
      </c>
      <c r="C9472" t="s">
        <v>10681</v>
      </c>
      <c r="D9472" t="s">
        <v>12566</v>
      </c>
      <c r="E9472" t="s">
        <v>10685</v>
      </c>
      <c r="F9472">
        <v>13.99</v>
      </c>
      <c r="G9472">
        <v>167.88</v>
      </c>
      <c r="H9472">
        <v>12</v>
      </c>
      <c r="I9472" t="s">
        <v>24500</v>
      </c>
      <c r="J9472">
        <v>0</v>
      </c>
      <c r="K9472">
        <v>0</v>
      </c>
      <c r="L9472" t="s">
        <v>10791</v>
      </c>
      <c r="N9472" t="s">
        <v>10686</v>
      </c>
      <c r="O9472" t="s">
        <v>10687</v>
      </c>
      <c r="Q9472" t="s">
        <v>10688</v>
      </c>
      <c r="S9472" t="s">
        <v>10689</v>
      </c>
      <c r="T9472">
        <v>43102.456967592603</v>
      </c>
    </row>
    <row r="9473" spans="1:20" x14ac:dyDescent="0.25">
      <c r="A9473" t="s">
        <v>7348</v>
      </c>
      <c r="B9473" t="s">
        <v>24968</v>
      </c>
      <c r="C9473" t="s">
        <v>10681</v>
      </c>
      <c r="D9473" t="s">
        <v>12566</v>
      </c>
      <c r="E9473" t="s">
        <v>10685</v>
      </c>
      <c r="F9473">
        <v>13.99</v>
      </c>
      <c r="G9473">
        <v>167.88</v>
      </c>
      <c r="H9473">
        <v>12</v>
      </c>
      <c r="I9473" t="s">
        <v>24500</v>
      </c>
      <c r="J9473">
        <v>0</v>
      </c>
      <c r="K9473">
        <v>0</v>
      </c>
      <c r="L9473" t="s">
        <v>10840</v>
      </c>
      <c r="N9473" t="s">
        <v>10686</v>
      </c>
      <c r="O9473" t="s">
        <v>10687</v>
      </c>
      <c r="Q9473" t="s">
        <v>10688</v>
      </c>
      <c r="S9473" t="s">
        <v>10689</v>
      </c>
      <c r="T9473">
        <v>43102.456863425898</v>
      </c>
    </row>
    <row r="9474" spans="1:20" x14ac:dyDescent="0.25">
      <c r="A9474" t="s">
        <v>10255</v>
      </c>
      <c r="B9474" t="s">
        <v>24969</v>
      </c>
      <c r="C9474" t="s">
        <v>10751</v>
      </c>
      <c r="D9474" t="s">
        <v>12566</v>
      </c>
      <c r="E9474" t="s">
        <v>10836</v>
      </c>
      <c r="F9474">
        <v>8.09</v>
      </c>
      <c r="G9474">
        <v>97.08</v>
      </c>
      <c r="H9474">
        <v>12</v>
      </c>
      <c r="I9474" t="s">
        <v>24500</v>
      </c>
      <c r="J9474">
        <v>0</v>
      </c>
      <c r="K9474">
        <v>0</v>
      </c>
      <c r="L9474" t="s">
        <v>13841</v>
      </c>
      <c r="N9474" t="s">
        <v>10686</v>
      </c>
      <c r="O9474" t="s">
        <v>10687</v>
      </c>
      <c r="Q9474" t="s">
        <v>10688</v>
      </c>
      <c r="S9474" t="s">
        <v>10689</v>
      </c>
      <c r="T9474">
        <v>43102.456863425898</v>
      </c>
    </row>
    <row r="9475" spans="1:20" x14ac:dyDescent="0.25">
      <c r="A9475" t="s">
        <v>7349</v>
      </c>
      <c r="B9475" t="s">
        <v>24970</v>
      </c>
      <c r="C9475" t="s">
        <v>10751</v>
      </c>
      <c r="D9475" t="s">
        <v>12566</v>
      </c>
      <c r="E9475" t="s">
        <v>10836</v>
      </c>
      <c r="F9475">
        <v>8.39</v>
      </c>
      <c r="G9475">
        <v>100.68</v>
      </c>
      <c r="H9475">
        <v>12</v>
      </c>
      <c r="I9475" t="s">
        <v>24500</v>
      </c>
      <c r="J9475">
        <v>0</v>
      </c>
      <c r="K9475">
        <v>0</v>
      </c>
      <c r="L9475" t="s">
        <v>10743</v>
      </c>
      <c r="N9475" t="s">
        <v>10686</v>
      </c>
      <c r="O9475" t="s">
        <v>10687</v>
      </c>
      <c r="Q9475" t="s">
        <v>10688</v>
      </c>
      <c r="S9475" t="s">
        <v>10689</v>
      </c>
      <c r="T9475">
        <v>43102.456944444399</v>
      </c>
    </row>
    <row r="9476" spans="1:20" x14ac:dyDescent="0.25">
      <c r="A9476" t="s">
        <v>10256</v>
      </c>
      <c r="B9476" t="s">
        <v>24971</v>
      </c>
      <c r="C9476" t="s">
        <v>10751</v>
      </c>
      <c r="D9476" t="s">
        <v>12566</v>
      </c>
      <c r="E9476" t="s">
        <v>10836</v>
      </c>
      <c r="F9476">
        <v>8.09</v>
      </c>
      <c r="G9476">
        <v>97.08</v>
      </c>
      <c r="H9476">
        <v>12</v>
      </c>
      <c r="I9476" t="s">
        <v>24500</v>
      </c>
      <c r="J9476">
        <v>0</v>
      </c>
      <c r="K9476">
        <v>0</v>
      </c>
      <c r="L9476" t="s">
        <v>13448</v>
      </c>
      <c r="N9476" t="s">
        <v>10686</v>
      </c>
      <c r="O9476" t="s">
        <v>10687</v>
      </c>
      <c r="Q9476" t="s">
        <v>10688</v>
      </c>
      <c r="S9476" t="s">
        <v>10689</v>
      </c>
      <c r="T9476">
        <v>43102.456898148099</v>
      </c>
    </row>
    <row r="9477" spans="1:20" x14ac:dyDescent="0.25">
      <c r="A9477" t="s">
        <v>7350</v>
      </c>
      <c r="B9477" t="s">
        <v>24972</v>
      </c>
      <c r="C9477" t="s">
        <v>13217</v>
      </c>
      <c r="D9477" t="s">
        <v>12566</v>
      </c>
      <c r="E9477" t="s">
        <v>10685</v>
      </c>
      <c r="F9477">
        <v>13.99</v>
      </c>
      <c r="G9477">
        <v>167.88</v>
      </c>
      <c r="H9477">
        <v>12</v>
      </c>
      <c r="I9477" t="s">
        <v>24500</v>
      </c>
      <c r="J9477">
        <v>0</v>
      </c>
      <c r="K9477">
        <v>0</v>
      </c>
      <c r="L9477" t="s">
        <v>13448</v>
      </c>
      <c r="N9477" t="s">
        <v>10686</v>
      </c>
      <c r="O9477" t="s">
        <v>10687</v>
      </c>
      <c r="Q9477" t="s">
        <v>10688</v>
      </c>
      <c r="S9477" t="s">
        <v>10689</v>
      </c>
      <c r="T9477">
        <v>43102.456898148099</v>
      </c>
    </row>
    <row r="9478" spans="1:20" x14ac:dyDescent="0.25">
      <c r="A9478" t="s">
        <v>7351</v>
      </c>
      <c r="B9478" t="s">
        <v>24973</v>
      </c>
      <c r="C9478" t="s">
        <v>10681</v>
      </c>
      <c r="D9478" t="s">
        <v>12566</v>
      </c>
      <c r="E9478" t="s">
        <v>10685</v>
      </c>
      <c r="F9478">
        <v>13.99</v>
      </c>
      <c r="G9478">
        <v>167.88</v>
      </c>
      <c r="H9478">
        <v>12</v>
      </c>
      <c r="I9478" t="s">
        <v>24500</v>
      </c>
      <c r="J9478">
        <v>0</v>
      </c>
      <c r="K9478">
        <v>0</v>
      </c>
      <c r="L9478" t="s">
        <v>13445</v>
      </c>
      <c r="N9478" t="s">
        <v>10686</v>
      </c>
      <c r="O9478" t="s">
        <v>10687</v>
      </c>
      <c r="Q9478" t="s">
        <v>10688</v>
      </c>
      <c r="S9478" t="s">
        <v>10689</v>
      </c>
      <c r="T9478">
        <v>43102.456898148099</v>
      </c>
    </row>
    <row r="9479" spans="1:20" x14ac:dyDescent="0.25">
      <c r="A9479" t="s">
        <v>24974</v>
      </c>
      <c r="B9479" t="s">
        <v>24975</v>
      </c>
      <c r="C9479" t="s">
        <v>10691</v>
      </c>
      <c r="D9479" t="s">
        <v>12566</v>
      </c>
      <c r="E9479" t="s">
        <v>10693</v>
      </c>
      <c r="F9479">
        <v>23.88</v>
      </c>
      <c r="G9479">
        <v>286.56</v>
      </c>
      <c r="H9479">
        <v>12</v>
      </c>
      <c r="I9479" t="s">
        <v>24500</v>
      </c>
      <c r="J9479">
        <v>0</v>
      </c>
      <c r="K9479">
        <v>0</v>
      </c>
      <c r="L9479" t="s">
        <v>11000</v>
      </c>
      <c r="N9479" t="s">
        <v>10686</v>
      </c>
      <c r="O9479" t="s">
        <v>10687</v>
      </c>
      <c r="Q9479" t="s">
        <v>10688</v>
      </c>
      <c r="S9479" t="s">
        <v>10689</v>
      </c>
      <c r="T9479">
        <v>43102.456990740699</v>
      </c>
    </row>
    <row r="9480" spans="1:20" x14ac:dyDescent="0.25">
      <c r="A9480" t="s">
        <v>10257</v>
      </c>
      <c r="B9480" t="s">
        <v>24976</v>
      </c>
      <c r="C9480" t="s">
        <v>10691</v>
      </c>
      <c r="D9480" t="s">
        <v>12566</v>
      </c>
      <c r="E9480" t="s">
        <v>10836</v>
      </c>
      <c r="F9480">
        <v>8.99</v>
      </c>
      <c r="G9480">
        <v>107.88</v>
      </c>
      <c r="H9480">
        <v>12</v>
      </c>
      <c r="I9480" t="s">
        <v>24500</v>
      </c>
      <c r="J9480">
        <v>0</v>
      </c>
      <c r="K9480">
        <v>0</v>
      </c>
      <c r="L9480" t="s">
        <v>10767</v>
      </c>
      <c r="N9480" t="s">
        <v>10686</v>
      </c>
      <c r="O9480" t="s">
        <v>10687</v>
      </c>
      <c r="Q9480" t="s">
        <v>10688</v>
      </c>
      <c r="S9480" t="s">
        <v>10689</v>
      </c>
      <c r="T9480">
        <v>43102.456932870402</v>
      </c>
    </row>
    <row r="9481" spans="1:20" x14ac:dyDescent="0.25">
      <c r="A9481" t="s">
        <v>24977</v>
      </c>
      <c r="B9481" t="s">
        <v>24978</v>
      </c>
      <c r="C9481" t="s">
        <v>14061</v>
      </c>
      <c r="D9481" t="s">
        <v>12566</v>
      </c>
      <c r="E9481" t="s">
        <v>10836</v>
      </c>
      <c r="F9481">
        <v>8.99</v>
      </c>
      <c r="G9481">
        <v>107.88</v>
      </c>
      <c r="H9481">
        <v>12</v>
      </c>
      <c r="I9481" t="s">
        <v>24500</v>
      </c>
      <c r="J9481">
        <v>0</v>
      </c>
      <c r="K9481">
        <v>0</v>
      </c>
      <c r="L9481" t="s">
        <v>10831</v>
      </c>
      <c r="N9481" t="s">
        <v>10686</v>
      </c>
      <c r="O9481" t="s">
        <v>10687</v>
      </c>
      <c r="Q9481" t="s">
        <v>10688</v>
      </c>
      <c r="S9481" t="s">
        <v>10689</v>
      </c>
      <c r="T9481">
        <v>43102.456956018497</v>
      </c>
    </row>
    <row r="9482" spans="1:20" x14ac:dyDescent="0.25">
      <c r="A9482" t="s">
        <v>7352</v>
      </c>
      <c r="B9482" t="s">
        <v>24979</v>
      </c>
      <c r="C9482" t="s">
        <v>10751</v>
      </c>
      <c r="D9482" t="s">
        <v>12566</v>
      </c>
      <c r="E9482" t="s">
        <v>10836</v>
      </c>
      <c r="F9482">
        <v>8.09</v>
      </c>
      <c r="G9482">
        <v>97.08</v>
      </c>
      <c r="H9482">
        <v>12</v>
      </c>
      <c r="I9482" t="s">
        <v>24500</v>
      </c>
      <c r="J9482">
        <v>0</v>
      </c>
      <c r="K9482">
        <v>0</v>
      </c>
      <c r="L9482" t="s">
        <v>13445</v>
      </c>
      <c r="N9482" t="s">
        <v>10686</v>
      </c>
      <c r="O9482" t="s">
        <v>10687</v>
      </c>
      <c r="Q9482" t="s">
        <v>10688</v>
      </c>
      <c r="S9482" t="s">
        <v>10689</v>
      </c>
      <c r="T9482">
        <v>43102.456898148099</v>
      </c>
    </row>
    <row r="9483" spans="1:20" x14ac:dyDescent="0.25">
      <c r="A9483" t="s">
        <v>7353</v>
      </c>
      <c r="B9483" t="s">
        <v>24980</v>
      </c>
      <c r="C9483" t="s">
        <v>13217</v>
      </c>
      <c r="D9483" t="s">
        <v>12566</v>
      </c>
      <c r="E9483" t="s">
        <v>10685</v>
      </c>
      <c r="F9483">
        <v>13.99</v>
      </c>
      <c r="G9483">
        <v>167.88</v>
      </c>
      <c r="H9483">
        <v>12</v>
      </c>
      <c r="I9483" t="s">
        <v>24500</v>
      </c>
      <c r="J9483">
        <v>0</v>
      </c>
      <c r="K9483">
        <v>0</v>
      </c>
      <c r="L9483" t="s">
        <v>10722</v>
      </c>
      <c r="N9483" t="s">
        <v>10686</v>
      </c>
      <c r="O9483" t="s">
        <v>10687</v>
      </c>
      <c r="Q9483" t="s">
        <v>10688</v>
      </c>
      <c r="S9483" t="s">
        <v>10689</v>
      </c>
      <c r="T9483">
        <v>43102.456956018497</v>
      </c>
    </row>
    <row r="9484" spans="1:20" x14ac:dyDescent="0.25">
      <c r="A9484" t="s">
        <v>10258</v>
      </c>
      <c r="B9484" t="s">
        <v>24981</v>
      </c>
      <c r="C9484" t="s">
        <v>13217</v>
      </c>
      <c r="D9484" t="s">
        <v>12566</v>
      </c>
      <c r="E9484" t="s">
        <v>10685</v>
      </c>
      <c r="F9484">
        <v>49.46</v>
      </c>
      <c r="G9484">
        <v>296.76</v>
      </c>
      <c r="H9484">
        <v>6</v>
      </c>
      <c r="I9484" t="s">
        <v>24500</v>
      </c>
      <c r="J9484">
        <v>0</v>
      </c>
      <c r="K9484">
        <v>0</v>
      </c>
      <c r="L9484" t="s">
        <v>11358</v>
      </c>
      <c r="N9484" t="s">
        <v>10761</v>
      </c>
      <c r="O9484" t="s">
        <v>10762</v>
      </c>
      <c r="P9484" t="s">
        <v>10708</v>
      </c>
      <c r="Q9484" t="s">
        <v>10763</v>
      </c>
      <c r="R9484" t="s">
        <v>10709</v>
      </c>
      <c r="S9484" t="s">
        <v>10764</v>
      </c>
      <c r="T9484">
        <v>43102.456932870402</v>
      </c>
    </row>
    <row r="9485" spans="1:20" x14ac:dyDescent="0.25">
      <c r="A9485" t="s">
        <v>7354</v>
      </c>
      <c r="B9485" t="s">
        <v>24982</v>
      </c>
      <c r="C9485" t="s">
        <v>10751</v>
      </c>
      <c r="D9485" t="s">
        <v>12566</v>
      </c>
      <c r="E9485" t="s">
        <v>10693</v>
      </c>
      <c r="F9485">
        <v>7.49</v>
      </c>
      <c r="G9485">
        <v>89.88</v>
      </c>
      <c r="H9485">
        <v>12</v>
      </c>
      <c r="I9485" t="s">
        <v>24500</v>
      </c>
      <c r="J9485">
        <v>0</v>
      </c>
      <c r="K9485">
        <v>0</v>
      </c>
      <c r="L9485" t="s">
        <v>10944</v>
      </c>
      <c r="N9485" t="s">
        <v>10700</v>
      </c>
      <c r="O9485" t="s">
        <v>10701</v>
      </c>
      <c r="Q9485" t="s">
        <v>10702</v>
      </c>
      <c r="S9485" t="s">
        <v>10703</v>
      </c>
      <c r="T9485">
        <v>43102.456921296303</v>
      </c>
    </row>
    <row r="9486" spans="1:20" x14ac:dyDescent="0.25">
      <c r="A9486" t="s">
        <v>24983</v>
      </c>
      <c r="B9486" t="s">
        <v>24984</v>
      </c>
      <c r="C9486" t="s">
        <v>10691</v>
      </c>
      <c r="D9486" t="s">
        <v>12566</v>
      </c>
      <c r="E9486" t="s">
        <v>10693</v>
      </c>
      <c r="F9486">
        <v>41.53</v>
      </c>
      <c r="G9486">
        <v>249.18</v>
      </c>
      <c r="H9486">
        <v>6</v>
      </c>
      <c r="I9486" t="s">
        <v>24500</v>
      </c>
      <c r="J9486">
        <v>0</v>
      </c>
      <c r="K9486">
        <v>0</v>
      </c>
      <c r="L9486" t="s">
        <v>10717</v>
      </c>
      <c r="N9486" t="s">
        <v>10837</v>
      </c>
      <c r="O9486" t="s">
        <v>10701</v>
      </c>
      <c r="Q9486" t="s">
        <v>10702</v>
      </c>
      <c r="S9486" t="s">
        <v>10838</v>
      </c>
      <c r="T9486">
        <v>43102.456921296303</v>
      </c>
    </row>
    <row r="9487" spans="1:20" x14ac:dyDescent="0.25">
      <c r="A9487" t="s">
        <v>24985</v>
      </c>
      <c r="B9487" t="s">
        <v>24986</v>
      </c>
      <c r="C9487" t="s">
        <v>10691</v>
      </c>
      <c r="D9487" t="s">
        <v>12566</v>
      </c>
      <c r="E9487" t="s">
        <v>10693</v>
      </c>
      <c r="F9487">
        <v>10.89</v>
      </c>
      <c r="G9487">
        <v>130.68</v>
      </c>
      <c r="H9487">
        <v>12</v>
      </c>
      <c r="I9487" t="s">
        <v>24500</v>
      </c>
      <c r="J9487">
        <v>0</v>
      </c>
      <c r="K9487">
        <v>0</v>
      </c>
      <c r="L9487" t="s">
        <v>10788</v>
      </c>
      <c r="N9487" t="s">
        <v>10686</v>
      </c>
      <c r="O9487" t="s">
        <v>10687</v>
      </c>
      <c r="Q9487" t="s">
        <v>10688</v>
      </c>
      <c r="S9487" t="s">
        <v>10689</v>
      </c>
      <c r="T9487">
        <v>43102.456921296303</v>
      </c>
    </row>
    <row r="9488" spans="1:20" x14ac:dyDescent="0.25">
      <c r="A9488" t="s">
        <v>24987</v>
      </c>
      <c r="B9488" t="s">
        <v>24988</v>
      </c>
      <c r="C9488" t="s">
        <v>10691</v>
      </c>
      <c r="D9488" t="s">
        <v>12566</v>
      </c>
      <c r="E9488" t="s">
        <v>10693</v>
      </c>
      <c r="F9488">
        <v>13.99</v>
      </c>
      <c r="G9488">
        <v>167.88</v>
      </c>
      <c r="H9488">
        <v>12</v>
      </c>
      <c r="I9488" t="s">
        <v>24500</v>
      </c>
      <c r="J9488">
        <v>0</v>
      </c>
      <c r="K9488">
        <v>0</v>
      </c>
      <c r="L9488" t="s">
        <v>10916</v>
      </c>
      <c r="N9488" t="s">
        <v>11212</v>
      </c>
      <c r="O9488" t="s">
        <v>10701</v>
      </c>
      <c r="Q9488" t="s">
        <v>10702</v>
      </c>
      <c r="S9488" t="s">
        <v>11213</v>
      </c>
      <c r="T9488">
        <v>43102.456909722197</v>
      </c>
    </row>
    <row r="9489" spans="1:20" x14ac:dyDescent="0.25">
      <c r="A9489" t="s">
        <v>10259</v>
      </c>
      <c r="B9489" t="s">
        <v>24989</v>
      </c>
      <c r="C9489" t="s">
        <v>10751</v>
      </c>
      <c r="D9489" t="s">
        <v>12566</v>
      </c>
      <c r="E9489" t="s">
        <v>10836</v>
      </c>
      <c r="F9489">
        <v>8.09</v>
      </c>
      <c r="G9489">
        <v>97.08</v>
      </c>
      <c r="H9489">
        <v>12</v>
      </c>
      <c r="I9489" t="s">
        <v>24500</v>
      </c>
      <c r="J9489">
        <v>0</v>
      </c>
      <c r="K9489">
        <v>0</v>
      </c>
      <c r="L9489" t="s">
        <v>24847</v>
      </c>
      <c r="N9489" t="s">
        <v>10761</v>
      </c>
      <c r="O9489" t="s">
        <v>10762</v>
      </c>
      <c r="P9489" t="s">
        <v>10708</v>
      </c>
      <c r="Q9489" t="s">
        <v>10763</v>
      </c>
      <c r="R9489" t="s">
        <v>10709</v>
      </c>
      <c r="S9489" t="s">
        <v>10764</v>
      </c>
      <c r="T9489">
        <v>43102.456898148099</v>
      </c>
    </row>
    <row r="9490" spans="1:20" x14ac:dyDescent="0.25">
      <c r="A9490" t="s">
        <v>24990</v>
      </c>
      <c r="B9490" t="s">
        <v>24991</v>
      </c>
      <c r="C9490" t="s">
        <v>10691</v>
      </c>
      <c r="D9490" t="s">
        <v>12566</v>
      </c>
      <c r="E9490" t="s">
        <v>10693</v>
      </c>
      <c r="F9490">
        <v>8.99</v>
      </c>
      <c r="G9490">
        <v>107.88</v>
      </c>
      <c r="H9490">
        <v>12</v>
      </c>
      <c r="I9490" t="s">
        <v>24500</v>
      </c>
      <c r="J9490">
        <v>0</v>
      </c>
      <c r="K9490">
        <v>0</v>
      </c>
      <c r="L9490" t="s">
        <v>10713</v>
      </c>
      <c r="N9490" t="s">
        <v>10874</v>
      </c>
      <c r="O9490" t="s">
        <v>10701</v>
      </c>
      <c r="P9490" t="s">
        <v>10708</v>
      </c>
      <c r="Q9490" t="s">
        <v>10702</v>
      </c>
      <c r="R9490" t="s">
        <v>10709</v>
      </c>
      <c r="S9490" t="s">
        <v>10875</v>
      </c>
      <c r="T9490">
        <v>43102.456875000003</v>
      </c>
    </row>
    <row r="9491" spans="1:20" x14ac:dyDescent="0.25">
      <c r="A9491" t="s">
        <v>7355</v>
      </c>
      <c r="B9491" t="s">
        <v>24992</v>
      </c>
      <c r="C9491" t="s">
        <v>10751</v>
      </c>
      <c r="D9491" t="s">
        <v>12566</v>
      </c>
      <c r="E9491" t="s">
        <v>10836</v>
      </c>
      <c r="F9491">
        <v>8.09</v>
      </c>
      <c r="G9491">
        <v>97.08</v>
      </c>
      <c r="H9491">
        <v>12</v>
      </c>
      <c r="I9491" t="s">
        <v>24500</v>
      </c>
      <c r="J9491">
        <v>0</v>
      </c>
      <c r="K9491">
        <v>0</v>
      </c>
      <c r="L9491" t="s">
        <v>10791</v>
      </c>
      <c r="N9491" t="s">
        <v>10700</v>
      </c>
      <c r="O9491" t="s">
        <v>10701</v>
      </c>
      <c r="Q9491" t="s">
        <v>10702</v>
      </c>
      <c r="S9491" t="s">
        <v>10703</v>
      </c>
      <c r="T9491">
        <v>43102.456967592603</v>
      </c>
    </row>
    <row r="9492" spans="1:20" x14ac:dyDescent="0.25">
      <c r="A9492" t="s">
        <v>24993</v>
      </c>
      <c r="B9492" t="s">
        <v>24994</v>
      </c>
      <c r="C9492" t="s">
        <v>10691</v>
      </c>
      <c r="D9492" t="s">
        <v>12566</v>
      </c>
      <c r="E9492" t="s">
        <v>10693</v>
      </c>
      <c r="F9492">
        <v>12.49</v>
      </c>
      <c r="G9492">
        <v>149.88</v>
      </c>
      <c r="H9492">
        <v>12</v>
      </c>
      <c r="I9492" t="s">
        <v>24500</v>
      </c>
      <c r="J9492">
        <v>0</v>
      </c>
      <c r="K9492">
        <v>0</v>
      </c>
      <c r="L9492" t="s">
        <v>10944</v>
      </c>
      <c r="N9492" t="s">
        <v>10700</v>
      </c>
      <c r="O9492" t="s">
        <v>10701</v>
      </c>
      <c r="Q9492" t="s">
        <v>10702</v>
      </c>
      <c r="S9492" t="s">
        <v>10703</v>
      </c>
      <c r="T9492">
        <v>43102.456921296303</v>
      </c>
    </row>
    <row r="9493" spans="1:20" x14ac:dyDescent="0.25">
      <c r="A9493" t="s">
        <v>24995</v>
      </c>
      <c r="B9493" t="s">
        <v>24996</v>
      </c>
      <c r="C9493" t="s">
        <v>10691</v>
      </c>
      <c r="D9493" t="s">
        <v>12566</v>
      </c>
      <c r="E9493" t="s">
        <v>10693</v>
      </c>
      <c r="F9493">
        <v>7.49</v>
      </c>
      <c r="G9493">
        <v>89.88</v>
      </c>
      <c r="H9493">
        <v>12</v>
      </c>
      <c r="I9493" t="s">
        <v>24500</v>
      </c>
      <c r="J9493">
        <v>0</v>
      </c>
      <c r="K9493">
        <v>0</v>
      </c>
      <c r="L9493" t="s">
        <v>10944</v>
      </c>
      <c r="N9493" t="s">
        <v>10700</v>
      </c>
      <c r="O9493" t="s">
        <v>10701</v>
      </c>
      <c r="Q9493" t="s">
        <v>10702</v>
      </c>
      <c r="S9493" t="s">
        <v>10703</v>
      </c>
      <c r="T9493">
        <v>43102.456921296303</v>
      </c>
    </row>
    <row r="9494" spans="1:20" x14ac:dyDescent="0.25">
      <c r="A9494" t="s">
        <v>10260</v>
      </c>
      <c r="B9494" t="s">
        <v>24997</v>
      </c>
      <c r="C9494" t="s">
        <v>10751</v>
      </c>
      <c r="D9494" t="s">
        <v>12566</v>
      </c>
      <c r="E9494" t="s">
        <v>10693</v>
      </c>
      <c r="F9494">
        <v>7.49</v>
      </c>
      <c r="G9494">
        <v>89.88</v>
      </c>
      <c r="H9494">
        <v>12</v>
      </c>
      <c r="I9494" t="s">
        <v>24500</v>
      </c>
      <c r="J9494">
        <v>0</v>
      </c>
      <c r="K9494">
        <v>0</v>
      </c>
      <c r="L9494" t="s">
        <v>10944</v>
      </c>
      <c r="N9494" t="s">
        <v>10700</v>
      </c>
      <c r="O9494" t="s">
        <v>10701</v>
      </c>
      <c r="Q9494" t="s">
        <v>10702</v>
      </c>
      <c r="S9494" t="s">
        <v>10703</v>
      </c>
      <c r="T9494">
        <v>43102.456921296303</v>
      </c>
    </row>
    <row r="9495" spans="1:20" x14ac:dyDescent="0.25">
      <c r="A9495" t="s">
        <v>7356</v>
      </c>
      <c r="B9495" t="s">
        <v>24998</v>
      </c>
      <c r="C9495" t="s">
        <v>13217</v>
      </c>
      <c r="D9495" t="s">
        <v>12566</v>
      </c>
      <c r="E9495" t="s">
        <v>10685</v>
      </c>
      <c r="F9495">
        <v>13.99</v>
      </c>
      <c r="G9495">
        <v>167.88</v>
      </c>
      <c r="H9495">
        <v>12</v>
      </c>
      <c r="I9495" t="s">
        <v>24500</v>
      </c>
      <c r="J9495">
        <v>0</v>
      </c>
      <c r="K9495">
        <v>0</v>
      </c>
      <c r="L9495" t="s">
        <v>10944</v>
      </c>
      <c r="N9495" t="s">
        <v>10700</v>
      </c>
      <c r="O9495" t="s">
        <v>10701</v>
      </c>
      <c r="Q9495" t="s">
        <v>10702</v>
      </c>
      <c r="S9495" t="s">
        <v>10703</v>
      </c>
      <c r="T9495">
        <v>43102.456921296303</v>
      </c>
    </row>
    <row r="9496" spans="1:20" x14ac:dyDescent="0.25">
      <c r="A9496" t="s">
        <v>24999</v>
      </c>
      <c r="B9496" t="s">
        <v>25000</v>
      </c>
      <c r="C9496" t="s">
        <v>10691</v>
      </c>
      <c r="D9496" t="s">
        <v>12566</v>
      </c>
      <c r="E9496" t="s">
        <v>10693</v>
      </c>
      <c r="F9496">
        <v>12.49</v>
      </c>
      <c r="G9496">
        <v>149.88</v>
      </c>
      <c r="H9496">
        <v>12</v>
      </c>
      <c r="I9496" t="s">
        <v>24500</v>
      </c>
      <c r="J9496">
        <v>0</v>
      </c>
      <c r="K9496">
        <v>0</v>
      </c>
      <c r="L9496" t="s">
        <v>10944</v>
      </c>
      <c r="N9496" t="s">
        <v>10700</v>
      </c>
      <c r="O9496" t="s">
        <v>10701</v>
      </c>
      <c r="Q9496" t="s">
        <v>10702</v>
      </c>
      <c r="S9496" t="s">
        <v>10703</v>
      </c>
      <c r="T9496">
        <v>43102.456921296303</v>
      </c>
    </row>
    <row r="9497" spans="1:20" x14ac:dyDescent="0.25">
      <c r="A9497" t="s">
        <v>10261</v>
      </c>
      <c r="B9497" t="s">
        <v>25001</v>
      </c>
      <c r="C9497" t="s">
        <v>10691</v>
      </c>
      <c r="D9497" t="s">
        <v>12566</v>
      </c>
      <c r="E9497" t="s">
        <v>10693</v>
      </c>
      <c r="F9497">
        <v>22.19</v>
      </c>
      <c r="G9497">
        <v>266.27999999999997</v>
      </c>
      <c r="H9497">
        <v>12</v>
      </c>
      <c r="I9497" t="s">
        <v>24500</v>
      </c>
      <c r="J9497">
        <v>0</v>
      </c>
      <c r="K9497">
        <v>0</v>
      </c>
      <c r="L9497" t="s">
        <v>10745</v>
      </c>
      <c r="N9497" t="s">
        <v>10774</v>
      </c>
      <c r="O9497" t="s">
        <v>10775</v>
      </c>
      <c r="Q9497" t="s">
        <v>10776</v>
      </c>
      <c r="S9497" t="s">
        <v>10777</v>
      </c>
      <c r="T9497">
        <v>43102.456898148099</v>
      </c>
    </row>
    <row r="9498" spans="1:20" x14ac:dyDescent="0.25">
      <c r="A9498" t="s">
        <v>10262</v>
      </c>
      <c r="B9498" t="s">
        <v>25002</v>
      </c>
      <c r="C9498" t="s">
        <v>10751</v>
      </c>
      <c r="D9498" t="s">
        <v>12566</v>
      </c>
      <c r="E9498" t="s">
        <v>10836</v>
      </c>
      <c r="F9498">
        <v>8.09</v>
      </c>
      <c r="G9498">
        <v>97.08</v>
      </c>
      <c r="H9498">
        <v>12</v>
      </c>
      <c r="I9498" t="s">
        <v>24500</v>
      </c>
      <c r="J9498">
        <v>0</v>
      </c>
      <c r="K9498">
        <v>0</v>
      </c>
      <c r="L9498" t="s">
        <v>12416</v>
      </c>
      <c r="N9498" t="s">
        <v>10761</v>
      </c>
      <c r="O9498" t="s">
        <v>10762</v>
      </c>
      <c r="P9498" t="s">
        <v>10708</v>
      </c>
      <c r="Q9498" t="s">
        <v>10763</v>
      </c>
      <c r="R9498" t="s">
        <v>10709</v>
      </c>
      <c r="S9498" t="s">
        <v>10764</v>
      </c>
      <c r="T9498">
        <v>43102.456979166702</v>
      </c>
    </row>
    <row r="9499" spans="1:20" x14ac:dyDescent="0.25">
      <c r="A9499" t="s">
        <v>10263</v>
      </c>
      <c r="B9499" t="s">
        <v>25003</v>
      </c>
      <c r="C9499" t="s">
        <v>10751</v>
      </c>
      <c r="D9499" t="s">
        <v>12566</v>
      </c>
      <c r="E9499" t="s">
        <v>10693</v>
      </c>
      <c r="F9499">
        <v>5.99</v>
      </c>
      <c r="G9499">
        <v>71.88</v>
      </c>
      <c r="H9499">
        <v>12</v>
      </c>
      <c r="I9499" t="s">
        <v>24500</v>
      </c>
      <c r="J9499">
        <v>0</v>
      </c>
      <c r="K9499">
        <v>0</v>
      </c>
      <c r="L9499" t="s">
        <v>10767</v>
      </c>
      <c r="N9499" t="s">
        <v>10874</v>
      </c>
      <c r="O9499" t="s">
        <v>10701</v>
      </c>
      <c r="P9499" t="s">
        <v>10708</v>
      </c>
      <c r="Q9499" t="s">
        <v>10702</v>
      </c>
      <c r="R9499" t="s">
        <v>10709</v>
      </c>
      <c r="S9499" t="s">
        <v>10875</v>
      </c>
      <c r="T9499">
        <v>43102.456932870402</v>
      </c>
    </row>
    <row r="9500" spans="1:20" x14ac:dyDescent="0.25">
      <c r="A9500" t="s">
        <v>7357</v>
      </c>
      <c r="B9500" t="s">
        <v>25004</v>
      </c>
      <c r="C9500" t="s">
        <v>10751</v>
      </c>
      <c r="D9500" t="s">
        <v>12566</v>
      </c>
      <c r="E9500" t="s">
        <v>10693</v>
      </c>
      <c r="F9500">
        <v>6.29</v>
      </c>
      <c r="G9500">
        <v>75.48</v>
      </c>
      <c r="H9500">
        <v>12</v>
      </c>
      <c r="I9500" t="s">
        <v>24500</v>
      </c>
      <c r="J9500">
        <v>0</v>
      </c>
      <c r="K9500">
        <v>0</v>
      </c>
      <c r="L9500" t="s">
        <v>12336</v>
      </c>
      <c r="N9500" t="s">
        <v>10923</v>
      </c>
      <c r="O9500" t="s">
        <v>10708</v>
      </c>
      <c r="Q9500" t="s">
        <v>10709</v>
      </c>
      <c r="S9500" t="s">
        <v>10924</v>
      </c>
      <c r="T9500">
        <v>43102.456932870402</v>
      </c>
    </row>
    <row r="9501" spans="1:20" x14ac:dyDescent="0.25">
      <c r="A9501" t="s">
        <v>25005</v>
      </c>
      <c r="B9501" t="s">
        <v>25006</v>
      </c>
      <c r="C9501" t="s">
        <v>10751</v>
      </c>
      <c r="D9501" t="s">
        <v>12566</v>
      </c>
      <c r="E9501" t="s">
        <v>10836</v>
      </c>
      <c r="F9501">
        <v>3.59</v>
      </c>
      <c r="G9501">
        <v>43.08</v>
      </c>
      <c r="H9501">
        <v>12</v>
      </c>
      <c r="I9501" t="s">
        <v>24500</v>
      </c>
      <c r="J9501">
        <v>0</v>
      </c>
      <c r="K9501">
        <v>0</v>
      </c>
      <c r="L9501" t="s">
        <v>10736</v>
      </c>
      <c r="N9501" t="s">
        <v>10923</v>
      </c>
      <c r="O9501" t="s">
        <v>10708</v>
      </c>
      <c r="Q9501" t="s">
        <v>10709</v>
      </c>
      <c r="S9501" t="s">
        <v>10924</v>
      </c>
      <c r="T9501">
        <v>43102.457013888903</v>
      </c>
    </row>
    <row r="9502" spans="1:20" x14ac:dyDescent="0.25">
      <c r="A9502" t="s">
        <v>10264</v>
      </c>
      <c r="B9502" t="s">
        <v>25007</v>
      </c>
      <c r="C9502" t="s">
        <v>13217</v>
      </c>
      <c r="D9502" t="s">
        <v>12566</v>
      </c>
      <c r="E9502" t="s">
        <v>10753</v>
      </c>
      <c r="F9502">
        <v>21.99</v>
      </c>
      <c r="G9502">
        <v>263.88</v>
      </c>
      <c r="H9502">
        <v>12</v>
      </c>
      <c r="I9502" t="s">
        <v>24500</v>
      </c>
      <c r="J9502">
        <v>0</v>
      </c>
      <c r="K9502">
        <v>0</v>
      </c>
      <c r="L9502" t="s">
        <v>10722</v>
      </c>
      <c r="N9502" t="s">
        <v>10686</v>
      </c>
      <c r="O9502" t="s">
        <v>10687</v>
      </c>
      <c r="Q9502" t="s">
        <v>10688</v>
      </c>
      <c r="S9502" t="s">
        <v>10689</v>
      </c>
      <c r="T9502">
        <v>43102.456956018497</v>
      </c>
    </row>
    <row r="9503" spans="1:20" x14ac:dyDescent="0.25">
      <c r="A9503" t="s">
        <v>7358</v>
      </c>
      <c r="B9503" t="s">
        <v>25008</v>
      </c>
      <c r="C9503" t="s">
        <v>10751</v>
      </c>
      <c r="D9503" t="s">
        <v>12566</v>
      </c>
      <c r="E9503" t="s">
        <v>10693</v>
      </c>
      <c r="F9503">
        <v>5.99</v>
      </c>
      <c r="G9503">
        <v>71.88</v>
      </c>
      <c r="H9503">
        <v>12</v>
      </c>
      <c r="I9503" t="s">
        <v>24500</v>
      </c>
      <c r="J9503">
        <v>0</v>
      </c>
      <c r="K9503">
        <v>0</v>
      </c>
      <c r="L9503" t="s">
        <v>10831</v>
      </c>
      <c r="N9503" t="s">
        <v>10803</v>
      </c>
      <c r="O9503" t="s">
        <v>10782</v>
      </c>
      <c r="Q9503" t="s">
        <v>10783</v>
      </c>
      <c r="S9503" t="s">
        <v>10804</v>
      </c>
      <c r="T9503">
        <v>43102.456956018497</v>
      </c>
    </row>
    <row r="9504" spans="1:20" x14ac:dyDescent="0.25">
      <c r="A9504" t="s">
        <v>7359</v>
      </c>
      <c r="B9504" t="s">
        <v>25009</v>
      </c>
      <c r="C9504" t="s">
        <v>13217</v>
      </c>
      <c r="D9504" t="s">
        <v>12566</v>
      </c>
      <c r="E9504" t="s">
        <v>10685</v>
      </c>
      <c r="F9504">
        <v>16.989999999999998</v>
      </c>
      <c r="G9504">
        <v>203.88</v>
      </c>
      <c r="H9504">
        <v>12</v>
      </c>
      <c r="I9504" t="s">
        <v>24500</v>
      </c>
      <c r="J9504">
        <v>0</v>
      </c>
      <c r="K9504">
        <v>0</v>
      </c>
      <c r="L9504" t="s">
        <v>10788</v>
      </c>
      <c r="N9504" t="s">
        <v>10923</v>
      </c>
      <c r="O9504" t="s">
        <v>10708</v>
      </c>
      <c r="Q9504" t="s">
        <v>10709</v>
      </c>
      <c r="S9504" t="s">
        <v>10924</v>
      </c>
      <c r="T9504">
        <v>43102.456921296303</v>
      </c>
    </row>
    <row r="9505" spans="1:20" x14ac:dyDescent="0.25">
      <c r="A9505" t="s">
        <v>25010</v>
      </c>
      <c r="B9505" t="s">
        <v>25011</v>
      </c>
      <c r="C9505" t="s">
        <v>14061</v>
      </c>
      <c r="D9505" t="s">
        <v>12566</v>
      </c>
      <c r="E9505" t="s">
        <v>10693</v>
      </c>
      <c r="F9505">
        <v>8.3000000000000007</v>
      </c>
      <c r="G9505">
        <v>99.6</v>
      </c>
      <c r="H9505">
        <v>12</v>
      </c>
      <c r="I9505" t="s">
        <v>24500</v>
      </c>
      <c r="J9505">
        <v>0</v>
      </c>
      <c r="K9505">
        <v>0</v>
      </c>
      <c r="L9505" t="s">
        <v>10831</v>
      </c>
      <c r="N9505" t="s">
        <v>10874</v>
      </c>
      <c r="O9505" t="s">
        <v>10701</v>
      </c>
      <c r="P9505" t="s">
        <v>10708</v>
      </c>
      <c r="Q9505" t="s">
        <v>10702</v>
      </c>
      <c r="R9505" t="s">
        <v>10709</v>
      </c>
      <c r="S9505" t="s">
        <v>10875</v>
      </c>
      <c r="T9505">
        <v>43102.456956018497</v>
      </c>
    </row>
    <row r="9506" spans="1:20" x14ac:dyDescent="0.25">
      <c r="A9506" t="s">
        <v>7360</v>
      </c>
      <c r="B9506" t="s">
        <v>25012</v>
      </c>
      <c r="C9506" t="s">
        <v>10751</v>
      </c>
      <c r="D9506" t="s">
        <v>12566</v>
      </c>
      <c r="E9506" t="s">
        <v>10753</v>
      </c>
      <c r="F9506">
        <v>13.19</v>
      </c>
      <c r="G9506">
        <v>79.14</v>
      </c>
      <c r="H9506">
        <v>6</v>
      </c>
      <c r="I9506" t="s">
        <v>24500</v>
      </c>
      <c r="J9506">
        <v>0</v>
      </c>
      <c r="K9506">
        <v>0</v>
      </c>
      <c r="L9506" t="s">
        <v>10717</v>
      </c>
      <c r="N9506" t="s">
        <v>10991</v>
      </c>
      <c r="O9506" t="s">
        <v>10992</v>
      </c>
      <c r="Q9506" t="s">
        <v>10993</v>
      </c>
      <c r="S9506" t="s">
        <v>10994</v>
      </c>
      <c r="T9506">
        <v>43102.456921296303</v>
      </c>
    </row>
    <row r="9507" spans="1:20" x14ac:dyDescent="0.25">
      <c r="A9507" t="s">
        <v>25013</v>
      </c>
      <c r="B9507" t="s">
        <v>25014</v>
      </c>
      <c r="C9507" t="s">
        <v>10691</v>
      </c>
      <c r="D9507" t="s">
        <v>12566</v>
      </c>
      <c r="E9507" t="s">
        <v>10693</v>
      </c>
      <c r="F9507">
        <v>28.2</v>
      </c>
      <c r="G9507">
        <v>169.2</v>
      </c>
      <c r="H9507">
        <v>6</v>
      </c>
      <c r="I9507" t="s">
        <v>24500</v>
      </c>
      <c r="J9507">
        <v>0</v>
      </c>
      <c r="K9507">
        <v>0</v>
      </c>
      <c r="L9507" t="s">
        <v>10918</v>
      </c>
      <c r="N9507" t="s">
        <v>10732</v>
      </c>
      <c r="O9507" t="s">
        <v>10687</v>
      </c>
      <c r="Q9507" t="s">
        <v>10688</v>
      </c>
      <c r="S9507" t="s">
        <v>10733</v>
      </c>
      <c r="T9507">
        <v>43102.456967592603</v>
      </c>
    </row>
    <row r="9508" spans="1:20" x14ac:dyDescent="0.25">
      <c r="A9508" t="s">
        <v>10265</v>
      </c>
      <c r="B9508" t="s">
        <v>25015</v>
      </c>
      <c r="C9508" t="s">
        <v>13217</v>
      </c>
      <c r="D9508" t="s">
        <v>12566</v>
      </c>
      <c r="E9508" t="s">
        <v>10753</v>
      </c>
      <c r="F9508">
        <v>12.99</v>
      </c>
      <c r="G9508">
        <v>38.97</v>
      </c>
      <c r="H9508">
        <v>3</v>
      </c>
      <c r="I9508" t="s">
        <v>24500</v>
      </c>
      <c r="J9508">
        <v>0</v>
      </c>
      <c r="K9508">
        <v>0</v>
      </c>
      <c r="L9508" t="s">
        <v>10812</v>
      </c>
      <c r="N9508" t="s">
        <v>10694</v>
      </c>
      <c r="O9508" t="s">
        <v>10695</v>
      </c>
      <c r="Q9508" t="s">
        <v>10696</v>
      </c>
      <c r="S9508" t="s">
        <v>10697</v>
      </c>
      <c r="T9508">
        <v>43102.456875000003</v>
      </c>
    </row>
    <row r="9509" spans="1:20" x14ac:dyDescent="0.25">
      <c r="A9509" t="s">
        <v>10266</v>
      </c>
      <c r="B9509" t="s">
        <v>25016</v>
      </c>
      <c r="C9509" t="s">
        <v>10691</v>
      </c>
      <c r="D9509" t="s">
        <v>12566</v>
      </c>
      <c r="E9509" t="s">
        <v>10693</v>
      </c>
      <c r="F9509">
        <v>8.09</v>
      </c>
      <c r="G9509">
        <v>97.08</v>
      </c>
      <c r="H9509">
        <v>12</v>
      </c>
      <c r="I9509" t="s">
        <v>24500</v>
      </c>
      <c r="J9509">
        <v>0</v>
      </c>
      <c r="K9509">
        <v>0</v>
      </c>
      <c r="L9509" t="s">
        <v>13656</v>
      </c>
      <c r="N9509" t="s">
        <v>10700</v>
      </c>
      <c r="O9509" t="s">
        <v>10701</v>
      </c>
      <c r="Q9509" t="s">
        <v>10702</v>
      </c>
      <c r="S9509" t="s">
        <v>10703</v>
      </c>
      <c r="T9509">
        <v>43102.456898148099</v>
      </c>
    </row>
    <row r="9510" spans="1:20" x14ac:dyDescent="0.25">
      <c r="A9510" t="s">
        <v>7361</v>
      </c>
      <c r="B9510" t="s">
        <v>25017</v>
      </c>
      <c r="C9510" t="s">
        <v>13217</v>
      </c>
      <c r="D9510" t="s">
        <v>12566</v>
      </c>
      <c r="E9510" t="s">
        <v>10685</v>
      </c>
      <c r="F9510">
        <v>13.99</v>
      </c>
      <c r="G9510">
        <v>167.88</v>
      </c>
      <c r="H9510">
        <v>12</v>
      </c>
      <c r="I9510" t="s">
        <v>24500</v>
      </c>
      <c r="J9510">
        <v>0</v>
      </c>
      <c r="K9510">
        <v>0</v>
      </c>
      <c r="L9510" t="s">
        <v>11000</v>
      </c>
      <c r="N9510" t="s">
        <v>10700</v>
      </c>
      <c r="O9510" t="s">
        <v>10701</v>
      </c>
      <c r="Q9510" t="s">
        <v>10702</v>
      </c>
      <c r="S9510" t="s">
        <v>10703</v>
      </c>
      <c r="T9510">
        <v>43102.456990740699</v>
      </c>
    </row>
    <row r="9511" spans="1:20" x14ac:dyDescent="0.25">
      <c r="A9511" t="s">
        <v>25018</v>
      </c>
      <c r="B9511" t="s">
        <v>25019</v>
      </c>
      <c r="C9511" t="s">
        <v>10691</v>
      </c>
      <c r="D9511" t="s">
        <v>12566</v>
      </c>
      <c r="E9511" t="s">
        <v>10693</v>
      </c>
      <c r="F9511">
        <v>22.99</v>
      </c>
      <c r="G9511">
        <v>275.88</v>
      </c>
      <c r="H9511">
        <v>12</v>
      </c>
      <c r="I9511" t="s">
        <v>24500</v>
      </c>
      <c r="J9511">
        <v>0</v>
      </c>
      <c r="K9511">
        <v>0</v>
      </c>
      <c r="L9511" t="s">
        <v>11419</v>
      </c>
      <c r="N9511" t="s">
        <v>10686</v>
      </c>
      <c r="O9511" t="s">
        <v>10687</v>
      </c>
      <c r="Q9511" t="s">
        <v>10688</v>
      </c>
      <c r="S9511" t="s">
        <v>10689</v>
      </c>
      <c r="T9511">
        <v>43102.456921296303</v>
      </c>
    </row>
    <row r="9512" spans="1:20" x14ac:dyDescent="0.25">
      <c r="A9512" t="s">
        <v>25020</v>
      </c>
      <c r="B9512" t="s">
        <v>25021</v>
      </c>
      <c r="C9512" t="s">
        <v>10691</v>
      </c>
      <c r="D9512" t="s">
        <v>12566</v>
      </c>
      <c r="E9512" t="s">
        <v>10693</v>
      </c>
      <c r="F9512">
        <v>28.03</v>
      </c>
      <c r="G9512">
        <v>168.18</v>
      </c>
      <c r="H9512">
        <v>6</v>
      </c>
      <c r="I9512" t="s">
        <v>24500</v>
      </c>
      <c r="J9512">
        <v>0</v>
      </c>
      <c r="K9512">
        <v>0</v>
      </c>
      <c r="L9512" t="s">
        <v>10692</v>
      </c>
      <c r="N9512" t="s">
        <v>10837</v>
      </c>
      <c r="O9512" t="s">
        <v>10701</v>
      </c>
      <c r="Q9512" t="s">
        <v>10702</v>
      </c>
      <c r="S9512" t="s">
        <v>10838</v>
      </c>
      <c r="T9512">
        <v>43102.456956018497</v>
      </c>
    </row>
    <row r="9513" spans="1:20" x14ac:dyDescent="0.25">
      <c r="A9513" t="s">
        <v>25022</v>
      </c>
      <c r="B9513" t="s">
        <v>25023</v>
      </c>
      <c r="C9513" t="s">
        <v>10691</v>
      </c>
      <c r="D9513" t="s">
        <v>12566</v>
      </c>
      <c r="E9513" t="s">
        <v>10693</v>
      </c>
      <c r="F9513">
        <v>12.99</v>
      </c>
      <c r="G9513">
        <v>38.97</v>
      </c>
      <c r="H9513">
        <v>3</v>
      </c>
      <c r="I9513" t="s">
        <v>24500</v>
      </c>
      <c r="J9513">
        <v>0</v>
      </c>
      <c r="K9513">
        <v>0</v>
      </c>
      <c r="L9513" t="s">
        <v>13656</v>
      </c>
      <c r="N9513" t="s">
        <v>10694</v>
      </c>
      <c r="O9513" t="s">
        <v>10695</v>
      </c>
      <c r="Q9513" t="s">
        <v>10696</v>
      </c>
      <c r="S9513" t="s">
        <v>10697</v>
      </c>
      <c r="T9513">
        <v>43102.456898148099</v>
      </c>
    </row>
    <row r="9514" spans="1:20" x14ac:dyDescent="0.25">
      <c r="A9514" t="s">
        <v>25024</v>
      </c>
      <c r="B9514" t="s">
        <v>25025</v>
      </c>
      <c r="C9514" t="s">
        <v>10691</v>
      </c>
      <c r="D9514" t="s">
        <v>12566</v>
      </c>
      <c r="E9514" t="s">
        <v>10693</v>
      </c>
      <c r="F9514">
        <v>12.99</v>
      </c>
      <c r="G9514">
        <v>38.97</v>
      </c>
      <c r="H9514">
        <v>3</v>
      </c>
      <c r="I9514" t="s">
        <v>24500</v>
      </c>
      <c r="J9514">
        <v>0</v>
      </c>
      <c r="K9514">
        <v>0</v>
      </c>
      <c r="L9514" t="s">
        <v>10722</v>
      </c>
      <c r="N9514" t="s">
        <v>10694</v>
      </c>
      <c r="O9514" t="s">
        <v>10695</v>
      </c>
      <c r="Q9514" t="s">
        <v>10696</v>
      </c>
      <c r="S9514" t="s">
        <v>10697</v>
      </c>
      <c r="T9514">
        <v>43102.456956018497</v>
      </c>
    </row>
    <row r="9515" spans="1:20" x14ac:dyDescent="0.25">
      <c r="A9515" t="s">
        <v>25026</v>
      </c>
      <c r="B9515" t="s">
        <v>25027</v>
      </c>
      <c r="C9515" t="s">
        <v>10691</v>
      </c>
      <c r="D9515" t="s">
        <v>12566</v>
      </c>
      <c r="E9515" t="s">
        <v>10693</v>
      </c>
      <c r="F9515">
        <v>19.989999999999998</v>
      </c>
      <c r="G9515">
        <v>119.94</v>
      </c>
      <c r="H9515">
        <v>6</v>
      </c>
      <c r="I9515" t="s">
        <v>24500</v>
      </c>
      <c r="J9515">
        <v>0</v>
      </c>
      <c r="K9515">
        <v>0</v>
      </c>
      <c r="L9515" t="s">
        <v>10758</v>
      </c>
      <c r="N9515" t="s">
        <v>13415</v>
      </c>
      <c r="O9515" t="s">
        <v>13416</v>
      </c>
      <c r="Q9515" t="s">
        <v>13417</v>
      </c>
      <c r="S9515" t="s">
        <v>13418</v>
      </c>
      <c r="T9515">
        <v>43109.404224537</v>
      </c>
    </row>
    <row r="9516" spans="1:20" x14ac:dyDescent="0.25">
      <c r="A9516" t="s">
        <v>10267</v>
      </c>
      <c r="B9516" t="s">
        <v>25028</v>
      </c>
      <c r="C9516" t="s">
        <v>13217</v>
      </c>
      <c r="D9516" t="s">
        <v>12566</v>
      </c>
      <c r="E9516" t="s">
        <v>10836</v>
      </c>
      <c r="F9516">
        <v>11.99</v>
      </c>
      <c r="G9516">
        <v>35.97</v>
      </c>
      <c r="H9516">
        <v>3</v>
      </c>
      <c r="I9516" t="s">
        <v>24500</v>
      </c>
      <c r="J9516">
        <v>0</v>
      </c>
      <c r="K9516">
        <v>0</v>
      </c>
      <c r="L9516" t="s">
        <v>13445</v>
      </c>
      <c r="N9516" t="s">
        <v>10694</v>
      </c>
      <c r="O9516" t="s">
        <v>10695</v>
      </c>
      <c r="Q9516" t="s">
        <v>10696</v>
      </c>
      <c r="S9516" t="s">
        <v>10697</v>
      </c>
      <c r="T9516">
        <v>43102.456898148099</v>
      </c>
    </row>
    <row r="9517" spans="1:20" x14ac:dyDescent="0.25">
      <c r="A9517" t="s">
        <v>10268</v>
      </c>
      <c r="B9517" t="s">
        <v>25029</v>
      </c>
      <c r="C9517" t="s">
        <v>10751</v>
      </c>
      <c r="D9517" t="s">
        <v>12566</v>
      </c>
      <c r="E9517" t="s">
        <v>10836</v>
      </c>
      <c r="F9517">
        <v>15.59</v>
      </c>
      <c r="G9517">
        <v>187.08</v>
      </c>
      <c r="H9517">
        <v>12</v>
      </c>
      <c r="I9517" t="s">
        <v>24500</v>
      </c>
      <c r="J9517">
        <v>0</v>
      </c>
      <c r="K9517">
        <v>0</v>
      </c>
      <c r="L9517" t="s">
        <v>11451</v>
      </c>
      <c r="N9517" t="s">
        <v>11051</v>
      </c>
      <c r="O9517" t="s">
        <v>10708</v>
      </c>
      <c r="P9517" t="s">
        <v>10701</v>
      </c>
      <c r="Q9517" t="s">
        <v>10709</v>
      </c>
      <c r="R9517" t="s">
        <v>10702</v>
      </c>
      <c r="S9517" t="s">
        <v>11052</v>
      </c>
      <c r="T9517">
        <v>43102.456875000003</v>
      </c>
    </row>
    <row r="9518" spans="1:20" x14ac:dyDescent="0.25">
      <c r="A9518" t="s">
        <v>25030</v>
      </c>
      <c r="B9518" t="s">
        <v>25031</v>
      </c>
      <c r="C9518" t="s">
        <v>10691</v>
      </c>
      <c r="D9518" t="s">
        <v>12566</v>
      </c>
      <c r="E9518" t="s">
        <v>10693</v>
      </c>
      <c r="F9518">
        <v>12.99</v>
      </c>
      <c r="G9518">
        <v>155.88</v>
      </c>
      <c r="H9518">
        <v>3</v>
      </c>
      <c r="I9518" t="s">
        <v>24500</v>
      </c>
      <c r="J9518">
        <v>2</v>
      </c>
      <c r="K9518">
        <v>0</v>
      </c>
      <c r="L9518" t="s">
        <v>10758</v>
      </c>
      <c r="N9518" t="s">
        <v>10694</v>
      </c>
      <c r="O9518" t="s">
        <v>10695</v>
      </c>
      <c r="Q9518" t="s">
        <v>10696</v>
      </c>
      <c r="S9518" t="s">
        <v>10697</v>
      </c>
      <c r="T9518">
        <v>43109.404224537</v>
      </c>
    </row>
    <row r="9519" spans="1:20" x14ac:dyDescent="0.25">
      <c r="A9519" t="s">
        <v>25032</v>
      </c>
      <c r="B9519" t="s">
        <v>25033</v>
      </c>
      <c r="C9519" t="s">
        <v>10691</v>
      </c>
      <c r="D9519" t="s">
        <v>12566</v>
      </c>
      <c r="E9519" t="s">
        <v>10693</v>
      </c>
      <c r="F9519">
        <v>25</v>
      </c>
      <c r="G9519">
        <v>300</v>
      </c>
      <c r="H9519">
        <v>12</v>
      </c>
      <c r="I9519" t="s">
        <v>24500</v>
      </c>
      <c r="J9519">
        <v>0</v>
      </c>
      <c r="K9519">
        <v>0</v>
      </c>
      <c r="L9519" t="s">
        <v>10758</v>
      </c>
      <c r="N9519" t="s">
        <v>10746</v>
      </c>
      <c r="O9519" t="s">
        <v>10747</v>
      </c>
      <c r="Q9519" t="s">
        <v>10748</v>
      </c>
      <c r="S9519" t="s">
        <v>10749</v>
      </c>
      <c r="T9519">
        <v>43109.404224537</v>
      </c>
    </row>
    <row r="9520" spans="1:20" x14ac:dyDescent="0.25">
      <c r="A9520" t="s">
        <v>10269</v>
      </c>
      <c r="B9520" t="s">
        <v>25034</v>
      </c>
      <c r="C9520" t="s">
        <v>13217</v>
      </c>
      <c r="D9520" t="s">
        <v>12566</v>
      </c>
      <c r="E9520" t="s">
        <v>10753</v>
      </c>
      <c r="F9520">
        <v>17.989999999999998</v>
      </c>
      <c r="G9520">
        <v>215.88</v>
      </c>
      <c r="H9520">
        <v>12</v>
      </c>
      <c r="I9520" t="s">
        <v>24500</v>
      </c>
      <c r="J9520">
        <v>0</v>
      </c>
      <c r="K9520">
        <v>0</v>
      </c>
      <c r="L9520" t="s">
        <v>10731</v>
      </c>
      <c r="N9520" t="s">
        <v>10746</v>
      </c>
      <c r="O9520" t="s">
        <v>10747</v>
      </c>
      <c r="Q9520" t="s">
        <v>10748</v>
      </c>
      <c r="S9520" t="s">
        <v>10749</v>
      </c>
      <c r="T9520">
        <v>43102.456875000003</v>
      </c>
    </row>
    <row r="9521" spans="1:20" x14ac:dyDescent="0.25">
      <c r="A9521" t="s">
        <v>10270</v>
      </c>
      <c r="B9521" t="s">
        <v>25035</v>
      </c>
      <c r="C9521" t="s">
        <v>10691</v>
      </c>
      <c r="D9521" t="s">
        <v>12566</v>
      </c>
      <c r="E9521" t="s">
        <v>10693</v>
      </c>
      <c r="F9521">
        <v>22.19</v>
      </c>
      <c r="G9521">
        <v>133.13999999999999</v>
      </c>
      <c r="H9521">
        <v>6</v>
      </c>
      <c r="I9521" t="s">
        <v>24500</v>
      </c>
      <c r="J9521">
        <v>0</v>
      </c>
      <c r="K9521">
        <v>0</v>
      </c>
      <c r="L9521" t="s">
        <v>10868</v>
      </c>
      <c r="N9521" t="s">
        <v>12137</v>
      </c>
      <c r="O9521" t="s">
        <v>10701</v>
      </c>
      <c r="Q9521" t="s">
        <v>10702</v>
      </c>
      <c r="S9521" t="s">
        <v>12138</v>
      </c>
      <c r="T9521">
        <v>43102.456990740699</v>
      </c>
    </row>
    <row r="9522" spans="1:20" x14ac:dyDescent="0.25">
      <c r="A9522" t="s">
        <v>10271</v>
      </c>
      <c r="B9522" t="s">
        <v>25036</v>
      </c>
      <c r="C9522" t="s">
        <v>10751</v>
      </c>
      <c r="D9522" t="s">
        <v>12566</v>
      </c>
      <c r="E9522" t="s">
        <v>10753</v>
      </c>
      <c r="F9522">
        <v>21.99</v>
      </c>
      <c r="G9522">
        <v>263.88</v>
      </c>
      <c r="H9522">
        <v>12</v>
      </c>
      <c r="I9522" t="s">
        <v>24500</v>
      </c>
      <c r="J9522">
        <v>0</v>
      </c>
      <c r="K9522">
        <v>0</v>
      </c>
      <c r="L9522" t="s">
        <v>11358</v>
      </c>
      <c r="N9522" t="s">
        <v>12413</v>
      </c>
      <c r="O9522" t="s">
        <v>10747</v>
      </c>
      <c r="Q9522" t="s">
        <v>10748</v>
      </c>
      <c r="S9522" t="s">
        <v>12414</v>
      </c>
      <c r="T9522">
        <v>43102.456932870402</v>
      </c>
    </row>
    <row r="9523" spans="1:20" x14ac:dyDescent="0.25">
      <c r="A9523" t="s">
        <v>10272</v>
      </c>
      <c r="B9523" t="s">
        <v>25037</v>
      </c>
      <c r="C9523" t="s">
        <v>10691</v>
      </c>
      <c r="D9523" t="s">
        <v>12566</v>
      </c>
      <c r="E9523" t="s">
        <v>10693</v>
      </c>
      <c r="F9523">
        <v>13.19</v>
      </c>
      <c r="G9523">
        <v>79.14</v>
      </c>
      <c r="H9523">
        <v>6</v>
      </c>
      <c r="I9523" t="s">
        <v>24500</v>
      </c>
      <c r="J9523">
        <v>0</v>
      </c>
      <c r="K9523">
        <v>0</v>
      </c>
      <c r="L9523" t="s">
        <v>10717</v>
      </c>
      <c r="N9523" t="s">
        <v>10991</v>
      </c>
      <c r="O9523" t="s">
        <v>10992</v>
      </c>
      <c r="Q9523" t="s">
        <v>10993</v>
      </c>
      <c r="S9523" t="s">
        <v>10994</v>
      </c>
      <c r="T9523">
        <v>43102.456921296303</v>
      </c>
    </row>
    <row r="9524" spans="1:20" x14ac:dyDescent="0.25">
      <c r="A9524" t="s">
        <v>25038</v>
      </c>
      <c r="B9524" t="s">
        <v>25039</v>
      </c>
      <c r="C9524" t="s">
        <v>10691</v>
      </c>
      <c r="D9524" t="s">
        <v>12566</v>
      </c>
      <c r="E9524" t="s">
        <v>10693</v>
      </c>
      <c r="F9524">
        <v>20.99</v>
      </c>
      <c r="G9524">
        <v>125.94</v>
      </c>
      <c r="H9524">
        <v>6</v>
      </c>
      <c r="I9524" t="s">
        <v>24500</v>
      </c>
      <c r="J9524">
        <v>0</v>
      </c>
      <c r="K9524">
        <v>0</v>
      </c>
      <c r="L9524" t="s">
        <v>10717</v>
      </c>
      <c r="N9524" t="s">
        <v>10991</v>
      </c>
      <c r="O9524" t="s">
        <v>10992</v>
      </c>
      <c r="Q9524" t="s">
        <v>10993</v>
      </c>
      <c r="S9524" t="s">
        <v>10994</v>
      </c>
      <c r="T9524">
        <v>43102.456921296303</v>
      </c>
    </row>
    <row r="9525" spans="1:20" x14ac:dyDescent="0.25">
      <c r="A9525" t="s">
        <v>25040</v>
      </c>
      <c r="B9525" t="s">
        <v>25041</v>
      </c>
      <c r="C9525" t="s">
        <v>10691</v>
      </c>
      <c r="D9525" t="s">
        <v>12566</v>
      </c>
      <c r="E9525" t="s">
        <v>10693</v>
      </c>
      <c r="F9525">
        <v>21.99</v>
      </c>
      <c r="G9525">
        <v>131.94</v>
      </c>
      <c r="H9525">
        <v>6</v>
      </c>
      <c r="I9525" t="s">
        <v>24500</v>
      </c>
      <c r="J9525">
        <v>0</v>
      </c>
      <c r="K9525">
        <v>0</v>
      </c>
      <c r="L9525" t="s">
        <v>10717</v>
      </c>
      <c r="N9525" t="s">
        <v>10991</v>
      </c>
      <c r="O9525" t="s">
        <v>10992</v>
      </c>
      <c r="Q9525" t="s">
        <v>10993</v>
      </c>
      <c r="S9525" t="s">
        <v>10994</v>
      </c>
      <c r="T9525">
        <v>43102.456921296303</v>
      </c>
    </row>
    <row r="9526" spans="1:20" x14ac:dyDescent="0.25">
      <c r="A9526" t="s">
        <v>7362</v>
      </c>
      <c r="B9526" t="s">
        <v>25042</v>
      </c>
      <c r="C9526" t="s">
        <v>10681</v>
      </c>
      <c r="D9526" t="s">
        <v>12566</v>
      </c>
      <c r="E9526" t="s">
        <v>10685</v>
      </c>
      <c r="F9526">
        <v>25.99</v>
      </c>
      <c r="G9526">
        <v>311.88</v>
      </c>
      <c r="H9526">
        <v>12</v>
      </c>
      <c r="I9526" t="s">
        <v>24500</v>
      </c>
      <c r="J9526">
        <v>0</v>
      </c>
      <c r="K9526">
        <v>0</v>
      </c>
      <c r="L9526" t="s">
        <v>13695</v>
      </c>
      <c r="M9526">
        <v>43299</v>
      </c>
      <c r="N9526" t="s">
        <v>10686</v>
      </c>
      <c r="O9526" t="s">
        <v>10687</v>
      </c>
      <c r="Q9526" t="s">
        <v>10688</v>
      </c>
      <c r="S9526" t="s">
        <v>10689</v>
      </c>
      <c r="T9526">
        <v>43102.456886574102</v>
      </c>
    </row>
    <row r="9527" spans="1:20" x14ac:dyDescent="0.25">
      <c r="A9527" t="s">
        <v>7363</v>
      </c>
      <c r="B9527" t="s">
        <v>25043</v>
      </c>
      <c r="C9527" t="s">
        <v>10751</v>
      </c>
      <c r="D9527" t="s">
        <v>12566</v>
      </c>
      <c r="E9527" t="s">
        <v>10836</v>
      </c>
      <c r="F9527">
        <v>10.19</v>
      </c>
      <c r="G9527">
        <v>122.28</v>
      </c>
      <c r="H9527">
        <v>12</v>
      </c>
      <c r="I9527" t="s">
        <v>24500</v>
      </c>
      <c r="J9527">
        <v>0</v>
      </c>
      <c r="K9527">
        <v>0</v>
      </c>
      <c r="L9527" t="s">
        <v>10883</v>
      </c>
      <c r="N9527" t="s">
        <v>10874</v>
      </c>
      <c r="O9527" t="s">
        <v>10701</v>
      </c>
      <c r="P9527" t="s">
        <v>10708</v>
      </c>
      <c r="Q9527" t="s">
        <v>10702</v>
      </c>
      <c r="R9527" t="s">
        <v>10709</v>
      </c>
      <c r="S9527" t="s">
        <v>10875</v>
      </c>
      <c r="T9527">
        <v>43102.456979166702</v>
      </c>
    </row>
    <row r="9528" spans="1:20" x14ac:dyDescent="0.25">
      <c r="A9528" t="s">
        <v>7364</v>
      </c>
      <c r="B9528" t="s">
        <v>25044</v>
      </c>
      <c r="C9528" t="s">
        <v>10751</v>
      </c>
      <c r="D9528" t="s">
        <v>12566</v>
      </c>
      <c r="E9528" t="s">
        <v>10693</v>
      </c>
      <c r="F9528">
        <v>10.19</v>
      </c>
      <c r="G9528">
        <v>122.28</v>
      </c>
      <c r="H9528">
        <v>12</v>
      </c>
      <c r="I9528" t="s">
        <v>24500</v>
      </c>
      <c r="J9528">
        <v>0</v>
      </c>
      <c r="K9528">
        <v>0</v>
      </c>
      <c r="L9528" t="s">
        <v>10788</v>
      </c>
      <c r="N9528" t="s">
        <v>10923</v>
      </c>
      <c r="O9528" t="s">
        <v>10708</v>
      </c>
      <c r="Q9528" t="s">
        <v>10709</v>
      </c>
      <c r="S9528" t="s">
        <v>10924</v>
      </c>
      <c r="T9528">
        <v>43102.456921296303</v>
      </c>
    </row>
    <row r="9529" spans="1:20" x14ac:dyDescent="0.25">
      <c r="A9529" t="s">
        <v>7365</v>
      </c>
      <c r="B9529" t="s">
        <v>25045</v>
      </c>
      <c r="C9529" t="s">
        <v>13217</v>
      </c>
      <c r="D9529" t="s">
        <v>12566</v>
      </c>
      <c r="E9529" t="s">
        <v>10685</v>
      </c>
      <c r="F9529">
        <v>17.989999999999998</v>
      </c>
      <c r="G9529">
        <v>215.88</v>
      </c>
      <c r="H9529">
        <v>12</v>
      </c>
      <c r="I9529" t="s">
        <v>24500</v>
      </c>
      <c r="J9529">
        <v>0</v>
      </c>
      <c r="K9529">
        <v>0</v>
      </c>
      <c r="L9529" t="s">
        <v>11136</v>
      </c>
      <c r="N9529" t="s">
        <v>10874</v>
      </c>
      <c r="O9529" t="s">
        <v>10701</v>
      </c>
      <c r="P9529" t="s">
        <v>10708</v>
      </c>
      <c r="Q9529" t="s">
        <v>10702</v>
      </c>
      <c r="R9529" t="s">
        <v>10709</v>
      </c>
      <c r="S9529" t="s">
        <v>10875</v>
      </c>
      <c r="T9529">
        <v>43822.381608796299</v>
      </c>
    </row>
    <row r="9530" spans="1:20" x14ac:dyDescent="0.25">
      <c r="A9530" t="s">
        <v>10273</v>
      </c>
      <c r="B9530" t="s">
        <v>25046</v>
      </c>
      <c r="C9530" t="s">
        <v>10751</v>
      </c>
      <c r="D9530" t="s">
        <v>12566</v>
      </c>
      <c r="E9530" t="s">
        <v>10693</v>
      </c>
      <c r="F9530">
        <v>10.19</v>
      </c>
      <c r="G9530">
        <v>122.28</v>
      </c>
      <c r="H9530">
        <v>12</v>
      </c>
      <c r="I9530" t="s">
        <v>24500</v>
      </c>
      <c r="J9530">
        <v>0</v>
      </c>
      <c r="K9530">
        <v>0</v>
      </c>
      <c r="L9530" t="s">
        <v>10788</v>
      </c>
      <c r="N9530" t="s">
        <v>10923</v>
      </c>
      <c r="O9530" t="s">
        <v>10708</v>
      </c>
      <c r="Q9530" t="s">
        <v>10709</v>
      </c>
      <c r="S9530" t="s">
        <v>10924</v>
      </c>
      <c r="T9530">
        <v>43102.456921296303</v>
      </c>
    </row>
    <row r="9531" spans="1:20" x14ac:dyDescent="0.25">
      <c r="A9531" t="s">
        <v>10274</v>
      </c>
      <c r="B9531" t="s">
        <v>25047</v>
      </c>
      <c r="C9531" t="s">
        <v>10751</v>
      </c>
      <c r="D9531" t="s">
        <v>12566</v>
      </c>
      <c r="E9531" t="s">
        <v>10836</v>
      </c>
      <c r="F9531">
        <v>13.19</v>
      </c>
      <c r="G9531">
        <v>79.14</v>
      </c>
      <c r="H9531">
        <v>6</v>
      </c>
      <c r="I9531" t="s">
        <v>24500</v>
      </c>
      <c r="J9531">
        <v>0</v>
      </c>
      <c r="K9531">
        <v>0</v>
      </c>
      <c r="L9531" t="s">
        <v>10717</v>
      </c>
      <c r="N9531" t="s">
        <v>10991</v>
      </c>
      <c r="O9531" t="s">
        <v>10992</v>
      </c>
      <c r="Q9531" t="s">
        <v>10993</v>
      </c>
      <c r="S9531" t="s">
        <v>10994</v>
      </c>
      <c r="T9531">
        <v>43102.456921296303</v>
      </c>
    </row>
    <row r="9532" spans="1:20" x14ac:dyDescent="0.25">
      <c r="A9532" t="s">
        <v>25048</v>
      </c>
      <c r="B9532" t="s">
        <v>25049</v>
      </c>
      <c r="C9532" t="s">
        <v>10691</v>
      </c>
      <c r="D9532" t="s">
        <v>12566</v>
      </c>
      <c r="E9532" t="s">
        <v>10693</v>
      </c>
      <c r="F9532">
        <v>7.99</v>
      </c>
      <c r="G9532">
        <v>95.88</v>
      </c>
      <c r="H9532">
        <v>12</v>
      </c>
      <c r="I9532" t="s">
        <v>24500</v>
      </c>
      <c r="J9532">
        <v>0</v>
      </c>
      <c r="K9532">
        <v>0</v>
      </c>
      <c r="L9532" t="s">
        <v>10831</v>
      </c>
      <c r="N9532" t="s">
        <v>11202</v>
      </c>
      <c r="O9532" t="s">
        <v>10708</v>
      </c>
      <c r="Q9532" t="s">
        <v>10709</v>
      </c>
      <c r="S9532" t="s">
        <v>11203</v>
      </c>
      <c r="T9532">
        <v>43102.456956018497</v>
      </c>
    </row>
    <row r="9533" spans="1:20" x14ac:dyDescent="0.25">
      <c r="A9533" t="s">
        <v>25050</v>
      </c>
      <c r="B9533" t="s">
        <v>25051</v>
      </c>
      <c r="C9533" t="s">
        <v>10691</v>
      </c>
      <c r="D9533" t="s">
        <v>12566</v>
      </c>
      <c r="E9533" t="s">
        <v>10693</v>
      </c>
      <c r="F9533">
        <v>7.27</v>
      </c>
      <c r="G9533">
        <v>87.24</v>
      </c>
      <c r="H9533">
        <v>12</v>
      </c>
      <c r="I9533" t="s">
        <v>24500</v>
      </c>
      <c r="J9533">
        <v>0</v>
      </c>
      <c r="K9533">
        <v>0</v>
      </c>
      <c r="L9533" t="s">
        <v>10868</v>
      </c>
      <c r="N9533" t="s">
        <v>10991</v>
      </c>
      <c r="O9533" t="s">
        <v>10992</v>
      </c>
      <c r="Q9533" t="s">
        <v>10993</v>
      </c>
      <c r="S9533" t="s">
        <v>10994</v>
      </c>
      <c r="T9533">
        <v>43102.456990740699</v>
      </c>
    </row>
    <row r="9534" spans="1:20" x14ac:dyDescent="0.25">
      <c r="A9534" t="s">
        <v>10275</v>
      </c>
      <c r="B9534" t="s">
        <v>25052</v>
      </c>
      <c r="C9534" t="s">
        <v>10691</v>
      </c>
      <c r="D9534" t="s">
        <v>12566</v>
      </c>
      <c r="E9534" t="s">
        <v>10693</v>
      </c>
      <c r="F9534">
        <v>16.79</v>
      </c>
      <c r="G9534">
        <v>201.48</v>
      </c>
      <c r="H9534">
        <v>12</v>
      </c>
      <c r="I9534" t="s">
        <v>24500</v>
      </c>
      <c r="J9534">
        <v>0</v>
      </c>
      <c r="K9534">
        <v>0</v>
      </c>
      <c r="L9534" t="s">
        <v>11419</v>
      </c>
      <c r="N9534" t="s">
        <v>10874</v>
      </c>
      <c r="O9534" t="s">
        <v>10701</v>
      </c>
      <c r="P9534" t="s">
        <v>10708</v>
      </c>
      <c r="Q9534" t="s">
        <v>10702</v>
      </c>
      <c r="R9534" t="s">
        <v>10709</v>
      </c>
      <c r="S9534" t="s">
        <v>10875</v>
      </c>
      <c r="T9534">
        <v>43102.456921296303</v>
      </c>
    </row>
    <row r="9535" spans="1:20" x14ac:dyDescent="0.25">
      <c r="A9535" t="s">
        <v>10276</v>
      </c>
      <c r="B9535" t="s">
        <v>25053</v>
      </c>
      <c r="C9535" t="s">
        <v>10691</v>
      </c>
      <c r="D9535" t="s">
        <v>12566</v>
      </c>
      <c r="E9535" t="s">
        <v>10693</v>
      </c>
      <c r="F9535">
        <v>13.19</v>
      </c>
      <c r="G9535">
        <v>79.14</v>
      </c>
      <c r="H9535">
        <v>6</v>
      </c>
      <c r="I9535" t="s">
        <v>24500</v>
      </c>
      <c r="J9535">
        <v>0</v>
      </c>
      <c r="K9535">
        <v>0</v>
      </c>
      <c r="L9535" t="s">
        <v>10717</v>
      </c>
      <c r="N9535" t="s">
        <v>10991</v>
      </c>
      <c r="O9535" t="s">
        <v>10992</v>
      </c>
      <c r="Q9535" t="s">
        <v>10993</v>
      </c>
      <c r="S9535" t="s">
        <v>10994</v>
      </c>
      <c r="T9535">
        <v>43102.456921296303</v>
      </c>
    </row>
    <row r="9536" spans="1:20" x14ac:dyDescent="0.25">
      <c r="A9536" t="s">
        <v>25054</v>
      </c>
      <c r="B9536" t="s">
        <v>25055</v>
      </c>
      <c r="C9536" t="s">
        <v>10691</v>
      </c>
      <c r="D9536" t="s">
        <v>12566</v>
      </c>
      <c r="E9536" t="s">
        <v>10693</v>
      </c>
      <c r="F9536">
        <v>15.99</v>
      </c>
      <c r="G9536">
        <v>191.88</v>
      </c>
      <c r="H9536">
        <v>12</v>
      </c>
      <c r="I9536" t="s">
        <v>24500</v>
      </c>
      <c r="J9536">
        <v>0</v>
      </c>
      <c r="K9536">
        <v>0</v>
      </c>
      <c r="L9536" t="s">
        <v>10916</v>
      </c>
      <c r="N9536" t="s">
        <v>10746</v>
      </c>
      <c r="O9536" t="s">
        <v>10747</v>
      </c>
      <c r="Q9536" t="s">
        <v>10748</v>
      </c>
      <c r="S9536" t="s">
        <v>10749</v>
      </c>
      <c r="T9536">
        <v>43102.456909722197</v>
      </c>
    </row>
    <row r="9537" spans="1:20" x14ac:dyDescent="0.25">
      <c r="A9537" t="s">
        <v>25056</v>
      </c>
      <c r="B9537" t="s">
        <v>25057</v>
      </c>
      <c r="C9537" t="s">
        <v>10691</v>
      </c>
      <c r="D9537" t="s">
        <v>12566</v>
      </c>
      <c r="E9537" t="s">
        <v>10693</v>
      </c>
      <c r="F9537">
        <v>22.62</v>
      </c>
      <c r="G9537">
        <v>271.44</v>
      </c>
      <c r="H9537">
        <v>12</v>
      </c>
      <c r="I9537" t="s">
        <v>24500</v>
      </c>
      <c r="J9537">
        <v>0</v>
      </c>
      <c r="K9537">
        <v>0</v>
      </c>
      <c r="L9537" t="s">
        <v>10722</v>
      </c>
      <c r="N9537" t="s">
        <v>10837</v>
      </c>
      <c r="O9537" t="s">
        <v>10701</v>
      </c>
      <c r="Q9537" t="s">
        <v>10702</v>
      </c>
      <c r="S9537" t="s">
        <v>10838</v>
      </c>
      <c r="T9537">
        <v>43102.456956018497</v>
      </c>
    </row>
    <row r="9538" spans="1:20" x14ac:dyDescent="0.25">
      <c r="A9538" t="s">
        <v>25058</v>
      </c>
      <c r="B9538" t="s">
        <v>25059</v>
      </c>
      <c r="C9538" t="s">
        <v>10691</v>
      </c>
      <c r="D9538" t="s">
        <v>12566</v>
      </c>
      <c r="E9538" t="s">
        <v>10693</v>
      </c>
      <c r="F9538">
        <v>7.27</v>
      </c>
      <c r="G9538">
        <v>87.24</v>
      </c>
      <c r="H9538">
        <v>12</v>
      </c>
      <c r="I9538" t="s">
        <v>24500</v>
      </c>
      <c r="J9538">
        <v>0</v>
      </c>
      <c r="K9538">
        <v>0</v>
      </c>
      <c r="L9538" t="s">
        <v>10883</v>
      </c>
      <c r="N9538" t="s">
        <v>10991</v>
      </c>
      <c r="O9538" t="s">
        <v>10992</v>
      </c>
      <c r="Q9538" t="s">
        <v>10993</v>
      </c>
      <c r="S9538" t="s">
        <v>10994</v>
      </c>
      <c r="T9538">
        <v>43102.456979166702</v>
      </c>
    </row>
    <row r="9539" spans="1:20" x14ac:dyDescent="0.25">
      <c r="A9539" t="s">
        <v>7366</v>
      </c>
      <c r="B9539" t="s">
        <v>25060</v>
      </c>
      <c r="C9539" t="s">
        <v>13217</v>
      </c>
      <c r="D9539" t="s">
        <v>12566</v>
      </c>
      <c r="E9539" t="s">
        <v>10836</v>
      </c>
      <c r="F9539">
        <v>9.59</v>
      </c>
      <c r="G9539">
        <v>115.08</v>
      </c>
      <c r="H9539">
        <v>12</v>
      </c>
      <c r="I9539" t="s">
        <v>24500</v>
      </c>
      <c r="J9539">
        <v>0</v>
      </c>
      <c r="K9539">
        <v>0</v>
      </c>
      <c r="L9539" t="s">
        <v>10916</v>
      </c>
      <c r="N9539" t="s">
        <v>12821</v>
      </c>
      <c r="O9539" t="s">
        <v>10708</v>
      </c>
      <c r="Q9539" t="s">
        <v>10709</v>
      </c>
      <c r="S9539" t="s">
        <v>12822</v>
      </c>
      <c r="T9539">
        <v>43102.456909722197</v>
      </c>
    </row>
    <row r="9540" spans="1:20" x14ac:dyDescent="0.25">
      <c r="A9540" t="s">
        <v>10277</v>
      </c>
      <c r="B9540" t="s">
        <v>25061</v>
      </c>
      <c r="C9540" t="s">
        <v>10691</v>
      </c>
      <c r="D9540" t="s">
        <v>12566</v>
      </c>
      <c r="E9540" t="s">
        <v>10693</v>
      </c>
      <c r="F9540">
        <v>14.99</v>
      </c>
      <c r="G9540">
        <v>179.88</v>
      </c>
      <c r="H9540">
        <v>12</v>
      </c>
      <c r="I9540" t="s">
        <v>24500</v>
      </c>
      <c r="J9540">
        <v>1</v>
      </c>
      <c r="K9540">
        <v>0</v>
      </c>
      <c r="L9540" t="s">
        <v>10731</v>
      </c>
      <c r="N9540" t="s">
        <v>10746</v>
      </c>
      <c r="O9540" t="s">
        <v>10747</v>
      </c>
      <c r="Q9540" t="s">
        <v>10748</v>
      </c>
      <c r="S9540" t="s">
        <v>10749</v>
      </c>
      <c r="T9540">
        <v>43102.456875000003</v>
      </c>
    </row>
    <row r="9541" spans="1:20" x14ac:dyDescent="0.25">
      <c r="A9541" t="s">
        <v>25062</v>
      </c>
      <c r="B9541" t="s">
        <v>25063</v>
      </c>
      <c r="C9541" t="s">
        <v>10691</v>
      </c>
      <c r="D9541" t="s">
        <v>13204</v>
      </c>
      <c r="E9541" t="s">
        <v>10693</v>
      </c>
      <c r="F9541">
        <v>36.99</v>
      </c>
      <c r="G9541">
        <v>221.94</v>
      </c>
      <c r="H9541">
        <v>6</v>
      </c>
      <c r="I9541" t="s">
        <v>24500</v>
      </c>
      <c r="J9541">
        <v>0</v>
      </c>
      <c r="K9541">
        <v>0</v>
      </c>
      <c r="L9541" t="s">
        <v>10831</v>
      </c>
      <c r="M9541">
        <v>44355</v>
      </c>
      <c r="N9541" t="s">
        <v>13477</v>
      </c>
      <c r="S9541" t="s">
        <v>13478</v>
      </c>
      <c r="T9541">
        <v>43102.456956018497</v>
      </c>
    </row>
    <row r="9542" spans="1:20" x14ac:dyDescent="0.25">
      <c r="A9542" t="s">
        <v>25064</v>
      </c>
      <c r="B9542" t="s">
        <v>25065</v>
      </c>
      <c r="C9542" t="s">
        <v>10691</v>
      </c>
      <c r="D9542" t="s">
        <v>12566</v>
      </c>
      <c r="E9542" t="s">
        <v>10693</v>
      </c>
      <c r="F9542">
        <v>15.99</v>
      </c>
      <c r="G9542">
        <v>191.88</v>
      </c>
      <c r="H9542">
        <v>12</v>
      </c>
      <c r="I9542" t="s">
        <v>24500</v>
      </c>
      <c r="J9542">
        <v>0</v>
      </c>
      <c r="K9542">
        <v>0</v>
      </c>
      <c r="L9542" t="s">
        <v>11988</v>
      </c>
      <c r="N9542" t="s">
        <v>10746</v>
      </c>
      <c r="O9542" t="s">
        <v>10747</v>
      </c>
      <c r="Q9542" t="s">
        <v>10748</v>
      </c>
      <c r="S9542" t="s">
        <v>10749</v>
      </c>
      <c r="T9542">
        <v>43102.456990740699</v>
      </c>
    </row>
    <row r="9543" spans="1:20" x14ac:dyDescent="0.25">
      <c r="A9543" t="s">
        <v>25066</v>
      </c>
      <c r="B9543" t="s">
        <v>25067</v>
      </c>
      <c r="C9543" t="s">
        <v>10691</v>
      </c>
      <c r="D9543" t="s">
        <v>13204</v>
      </c>
      <c r="E9543" t="s">
        <v>10693</v>
      </c>
      <c r="F9543">
        <v>36.99</v>
      </c>
      <c r="G9543">
        <v>221.94</v>
      </c>
      <c r="H9543">
        <v>6</v>
      </c>
      <c r="I9543" t="s">
        <v>24500</v>
      </c>
      <c r="J9543">
        <v>0</v>
      </c>
      <c r="K9543">
        <v>0</v>
      </c>
      <c r="L9543" t="s">
        <v>10788</v>
      </c>
      <c r="M9543">
        <v>44355</v>
      </c>
      <c r="N9543" t="s">
        <v>13477</v>
      </c>
      <c r="S9543" t="s">
        <v>13478</v>
      </c>
      <c r="T9543">
        <v>43102.456921296303</v>
      </c>
    </row>
    <row r="9544" spans="1:20" x14ac:dyDescent="0.25">
      <c r="A9544" t="s">
        <v>10278</v>
      </c>
      <c r="B9544" t="s">
        <v>25068</v>
      </c>
      <c r="C9544" t="s">
        <v>10751</v>
      </c>
      <c r="D9544" t="s">
        <v>12566</v>
      </c>
      <c r="E9544" t="s">
        <v>10753</v>
      </c>
      <c r="F9544">
        <v>62.99</v>
      </c>
      <c r="G9544">
        <v>377.94</v>
      </c>
      <c r="H9544">
        <v>6</v>
      </c>
      <c r="I9544" t="s">
        <v>24500</v>
      </c>
      <c r="J9544">
        <v>0</v>
      </c>
      <c r="K9544">
        <v>0</v>
      </c>
      <c r="L9544" t="s">
        <v>10731</v>
      </c>
      <c r="N9544" t="s">
        <v>10694</v>
      </c>
      <c r="O9544" t="s">
        <v>10695</v>
      </c>
      <c r="Q9544" t="s">
        <v>10696</v>
      </c>
      <c r="S9544" t="s">
        <v>10697</v>
      </c>
      <c r="T9544">
        <v>43102.456875000003</v>
      </c>
    </row>
    <row r="9545" spans="1:20" x14ac:dyDescent="0.25">
      <c r="A9545" t="s">
        <v>25069</v>
      </c>
      <c r="B9545" t="s">
        <v>25070</v>
      </c>
      <c r="C9545" t="s">
        <v>10691</v>
      </c>
      <c r="D9545" t="s">
        <v>13204</v>
      </c>
      <c r="E9545" t="s">
        <v>10693</v>
      </c>
      <c r="F9545">
        <v>25.79</v>
      </c>
      <c r="G9545">
        <v>154.74</v>
      </c>
      <c r="H9545">
        <v>6</v>
      </c>
      <c r="I9545" t="s">
        <v>24500</v>
      </c>
      <c r="J9545">
        <v>0</v>
      </c>
      <c r="K9545">
        <v>0</v>
      </c>
      <c r="L9545" t="s">
        <v>10788</v>
      </c>
      <c r="M9545">
        <v>44355</v>
      </c>
      <c r="N9545" t="s">
        <v>13477</v>
      </c>
      <c r="S9545" t="s">
        <v>13478</v>
      </c>
      <c r="T9545">
        <v>43102.456921296303</v>
      </c>
    </row>
    <row r="9546" spans="1:20" x14ac:dyDescent="0.25">
      <c r="A9546" t="s">
        <v>25071</v>
      </c>
      <c r="B9546" t="s">
        <v>25072</v>
      </c>
      <c r="C9546" t="s">
        <v>10691</v>
      </c>
      <c r="D9546" t="s">
        <v>13204</v>
      </c>
      <c r="E9546" t="s">
        <v>10693</v>
      </c>
      <c r="F9546">
        <v>36.99</v>
      </c>
      <c r="G9546">
        <v>221.94</v>
      </c>
      <c r="H9546">
        <v>6</v>
      </c>
      <c r="I9546" t="s">
        <v>24500</v>
      </c>
      <c r="J9546">
        <v>0</v>
      </c>
      <c r="K9546">
        <v>0</v>
      </c>
      <c r="L9546" t="s">
        <v>10788</v>
      </c>
      <c r="M9546">
        <v>44355</v>
      </c>
      <c r="N9546" t="s">
        <v>13477</v>
      </c>
      <c r="S9546" t="s">
        <v>13478</v>
      </c>
      <c r="T9546">
        <v>43102.456921296303</v>
      </c>
    </row>
    <row r="9547" spans="1:20" x14ac:dyDescent="0.25">
      <c r="A9547" t="s">
        <v>25073</v>
      </c>
      <c r="B9547" t="s">
        <v>25074</v>
      </c>
      <c r="C9547" t="s">
        <v>10691</v>
      </c>
      <c r="D9547" t="s">
        <v>12566</v>
      </c>
      <c r="E9547" t="s">
        <v>10693</v>
      </c>
      <c r="F9547">
        <v>9.5500000000000007</v>
      </c>
      <c r="G9547">
        <v>114.6</v>
      </c>
      <c r="H9547">
        <v>12</v>
      </c>
      <c r="I9547" t="s">
        <v>24500</v>
      </c>
      <c r="J9547">
        <v>0</v>
      </c>
      <c r="K9547">
        <v>0</v>
      </c>
      <c r="L9547" t="s">
        <v>11000</v>
      </c>
      <c r="N9547" t="s">
        <v>10686</v>
      </c>
      <c r="O9547" t="s">
        <v>10687</v>
      </c>
      <c r="Q9547" t="s">
        <v>10688</v>
      </c>
      <c r="S9547" t="s">
        <v>10689</v>
      </c>
      <c r="T9547">
        <v>43102.456990740699</v>
      </c>
    </row>
    <row r="9548" spans="1:20" x14ac:dyDescent="0.25">
      <c r="A9548" t="s">
        <v>25075</v>
      </c>
      <c r="B9548" t="s">
        <v>25076</v>
      </c>
      <c r="C9548" t="s">
        <v>10751</v>
      </c>
      <c r="D9548" t="s">
        <v>12566</v>
      </c>
      <c r="E9548" t="s">
        <v>10836</v>
      </c>
      <c r="F9548">
        <v>21.89</v>
      </c>
      <c r="G9548">
        <v>262.68</v>
      </c>
      <c r="H9548">
        <v>12</v>
      </c>
      <c r="I9548" t="s">
        <v>24500</v>
      </c>
      <c r="J9548">
        <v>0</v>
      </c>
      <c r="K9548">
        <v>0</v>
      </c>
      <c r="L9548" t="s">
        <v>10916</v>
      </c>
      <c r="N9548" t="s">
        <v>13941</v>
      </c>
      <c r="O9548" t="s">
        <v>11717</v>
      </c>
      <c r="Q9548" t="s">
        <v>11718</v>
      </c>
      <c r="S9548" t="s">
        <v>13942</v>
      </c>
      <c r="T9548">
        <v>43102.456909722197</v>
      </c>
    </row>
    <row r="9549" spans="1:20" x14ac:dyDescent="0.25">
      <c r="A9549" t="s">
        <v>10279</v>
      </c>
      <c r="B9549" t="s">
        <v>25077</v>
      </c>
      <c r="C9549" t="s">
        <v>10691</v>
      </c>
      <c r="D9549" t="s">
        <v>12566</v>
      </c>
      <c r="E9549" t="s">
        <v>10693</v>
      </c>
      <c r="F9549">
        <v>6.29</v>
      </c>
      <c r="G9549">
        <v>75.48</v>
      </c>
      <c r="H9549">
        <v>12</v>
      </c>
      <c r="I9549" t="s">
        <v>24500</v>
      </c>
      <c r="J9549">
        <v>0</v>
      </c>
      <c r="K9549">
        <v>0</v>
      </c>
      <c r="L9549" t="s">
        <v>11988</v>
      </c>
      <c r="N9549" t="s">
        <v>10700</v>
      </c>
      <c r="O9549" t="s">
        <v>10701</v>
      </c>
      <c r="Q9549" t="s">
        <v>10702</v>
      </c>
      <c r="S9549" t="s">
        <v>10703</v>
      </c>
      <c r="T9549">
        <v>43102.456990740699</v>
      </c>
    </row>
    <row r="9550" spans="1:20" x14ac:dyDescent="0.25">
      <c r="A9550" t="s">
        <v>25078</v>
      </c>
      <c r="B9550" t="s">
        <v>25079</v>
      </c>
      <c r="C9550" t="s">
        <v>10691</v>
      </c>
      <c r="D9550" t="s">
        <v>12566</v>
      </c>
      <c r="E9550" t="s">
        <v>10693</v>
      </c>
      <c r="F9550">
        <v>10.38</v>
      </c>
      <c r="G9550">
        <v>124.56</v>
      </c>
      <c r="H9550">
        <v>12</v>
      </c>
      <c r="I9550" t="s">
        <v>24500</v>
      </c>
      <c r="J9550">
        <v>0</v>
      </c>
      <c r="K9550">
        <v>0</v>
      </c>
      <c r="L9550" t="s">
        <v>12468</v>
      </c>
      <c r="N9550" t="s">
        <v>10700</v>
      </c>
      <c r="O9550" t="s">
        <v>10701</v>
      </c>
      <c r="Q9550" t="s">
        <v>10702</v>
      </c>
      <c r="S9550" t="s">
        <v>10703</v>
      </c>
      <c r="T9550">
        <v>43102.456898148099</v>
      </c>
    </row>
    <row r="9551" spans="1:20" x14ac:dyDescent="0.25">
      <c r="A9551" t="s">
        <v>7367</v>
      </c>
      <c r="B9551" t="s">
        <v>25080</v>
      </c>
      <c r="C9551" t="s">
        <v>10751</v>
      </c>
      <c r="D9551" t="s">
        <v>12566</v>
      </c>
      <c r="E9551" t="s">
        <v>10753</v>
      </c>
      <c r="F9551">
        <v>14.39</v>
      </c>
      <c r="G9551">
        <v>172.68</v>
      </c>
      <c r="H9551">
        <v>12</v>
      </c>
      <c r="I9551" t="s">
        <v>24500</v>
      </c>
      <c r="J9551">
        <v>0</v>
      </c>
      <c r="K9551">
        <v>0</v>
      </c>
      <c r="L9551" t="s">
        <v>11502</v>
      </c>
      <c r="N9551" t="s">
        <v>10686</v>
      </c>
      <c r="O9551" t="s">
        <v>10687</v>
      </c>
      <c r="Q9551" t="s">
        <v>10688</v>
      </c>
      <c r="S9551" t="s">
        <v>10689</v>
      </c>
      <c r="T9551">
        <v>43102.456921296303</v>
      </c>
    </row>
    <row r="9552" spans="1:20" x14ac:dyDescent="0.25">
      <c r="A9552" t="s">
        <v>10280</v>
      </c>
      <c r="B9552" t="s">
        <v>25081</v>
      </c>
      <c r="C9552" t="s">
        <v>10691</v>
      </c>
      <c r="D9552" t="s">
        <v>12566</v>
      </c>
      <c r="E9552" t="s">
        <v>10693</v>
      </c>
      <c r="F9552">
        <v>10.79</v>
      </c>
      <c r="G9552">
        <v>129.47999999999999</v>
      </c>
      <c r="H9552">
        <v>12</v>
      </c>
      <c r="I9552" t="s">
        <v>24500</v>
      </c>
      <c r="J9552">
        <v>0</v>
      </c>
      <c r="K9552">
        <v>0</v>
      </c>
      <c r="L9552" t="s">
        <v>11136</v>
      </c>
      <c r="M9552">
        <v>43192</v>
      </c>
      <c r="N9552" t="s">
        <v>10686</v>
      </c>
      <c r="O9552" t="s">
        <v>10687</v>
      </c>
      <c r="Q9552" t="s">
        <v>10688</v>
      </c>
      <c r="S9552" t="s">
        <v>10689</v>
      </c>
      <c r="T9552">
        <v>43822.381608796299</v>
      </c>
    </row>
    <row r="9553" spans="1:20" x14ac:dyDescent="0.25">
      <c r="A9553" t="s">
        <v>7368</v>
      </c>
      <c r="B9553" t="s">
        <v>25082</v>
      </c>
      <c r="C9553" t="s">
        <v>10751</v>
      </c>
      <c r="D9553" t="s">
        <v>12566</v>
      </c>
      <c r="E9553" t="s">
        <v>10693</v>
      </c>
      <c r="F9553">
        <v>10.79</v>
      </c>
      <c r="G9553">
        <v>129.47999999999999</v>
      </c>
      <c r="H9553">
        <v>12</v>
      </c>
      <c r="I9553" t="s">
        <v>24500</v>
      </c>
      <c r="J9553">
        <v>0</v>
      </c>
      <c r="K9553">
        <v>0</v>
      </c>
      <c r="L9553" t="s">
        <v>10868</v>
      </c>
      <c r="N9553" t="s">
        <v>10686</v>
      </c>
      <c r="O9553" t="s">
        <v>10687</v>
      </c>
      <c r="Q9553" t="s">
        <v>10688</v>
      </c>
      <c r="S9553" t="s">
        <v>10689</v>
      </c>
      <c r="T9553">
        <v>43102.456990740699</v>
      </c>
    </row>
    <row r="9554" spans="1:20" x14ac:dyDescent="0.25">
      <c r="A9554" t="s">
        <v>10281</v>
      </c>
      <c r="B9554" t="s">
        <v>25083</v>
      </c>
      <c r="C9554" t="s">
        <v>10691</v>
      </c>
      <c r="D9554" t="s">
        <v>12566</v>
      </c>
      <c r="E9554" t="s">
        <v>10693</v>
      </c>
      <c r="F9554">
        <v>8.09</v>
      </c>
      <c r="G9554">
        <v>97.08</v>
      </c>
      <c r="H9554">
        <v>12</v>
      </c>
      <c r="I9554" t="s">
        <v>24500</v>
      </c>
      <c r="J9554">
        <v>0</v>
      </c>
      <c r="K9554">
        <v>0</v>
      </c>
      <c r="L9554" t="s">
        <v>12405</v>
      </c>
      <c r="N9554" t="s">
        <v>10761</v>
      </c>
      <c r="O9554" t="s">
        <v>10762</v>
      </c>
      <c r="P9554" t="s">
        <v>10708</v>
      </c>
      <c r="Q9554" t="s">
        <v>10763</v>
      </c>
      <c r="R9554" t="s">
        <v>10709</v>
      </c>
      <c r="S9554" t="s">
        <v>10764</v>
      </c>
      <c r="T9554">
        <v>43102.456886574102</v>
      </c>
    </row>
    <row r="9555" spans="1:20" x14ac:dyDescent="0.25">
      <c r="A9555" t="s">
        <v>10282</v>
      </c>
      <c r="B9555" t="s">
        <v>25084</v>
      </c>
      <c r="C9555" t="s">
        <v>10751</v>
      </c>
      <c r="D9555" t="s">
        <v>12566</v>
      </c>
      <c r="E9555" t="s">
        <v>10836</v>
      </c>
      <c r="F9555">
        <v>8.09</v>
      </c>
      <c r="G9555">
        <v>97.08</v>
      </c>
      <c r="H9555">
        <v>12</v>
      </c>
      <c r="I9555" t="s">
        <v>24500</v>
      </c>
      <c r="J9555">
        <v>0</v>
      </c>
      <c r="K9555">
        <v>0</v>
      </c>
      <c r="L9555" t="s">
        <v>10812</v>
      </c>
      <c r="N9555" t="s">
        <v>10761</v>
      </c>
      <c r="O9555" t="s">
        <v>10762</v>
      </c>
      <c r="P9555" t="s">
        <v>10708</v>
      </c>
      <c r="Q9555" t="s">
        <v>10763</v>
      </c>
      <c r="R9555" t="s">
        <v>10709</v>
      </c>
      <c r="S9555" t="s">
        <v>10764</v>
      </c>
      <c r="T9555">
        <v>43102.456875000003</v>
      </c>
    </row>
    <row r="9556" spans="1:20" x14ac:dyDescent="0.25">
      <c r="A9556" t="s">
        <v>7369</v>
      </c>
      <c r="B9556" t="s">
        <v>25085</v>
      </c>
      <c r="C9556" t="s">
        <v>10681</v>
      </c>
      <c r="D9556" t="s">
        <v>12566</v>
      </c>
      <c r="E9556" t="s">
        <v>10685</v>
      </c>
      <c r="F9556">
        <v>15.99</v>
      </c>
      <c r="G9556">
        <v>191.88</v>
      </c>
      <c r="H9556">
        <v>12</v>
      </c>
      <c r="I9556" t="s">
        <v>24500</v>
      </c>
      <c r="J9556">
        <v>0</v>
      </c>
      <c r="K9556">
        <v>0</v>
      </c>
      <c r="L9556" t="s">
        <v>11000</v>
      </c>
      <c r="N9556" t="s">
        <v>12821</v>
      </c>
      <c r="O9556" t="s">
        <v>10708</v>
      </c>
      <c r="Q9556" t="s">
        <v>10709</v>
      </c>
      <c r="S9556" t="s">
        <v>12822</v>
      </c>
      <c r="T9556">
        <v>43102.456990740699</v>
      </c>
    </row>
    <row r="9557" spans="1:20" x14ac:dyDescent="0.25">
      <c r="A9557" t="s">
        <v>25086</v>
      </c>
      <c r="B9557" t="s">
        <v>25087</v>
      </c>
      <c r="C9557" t="s">
        <v>10691</v>
      </c>
      <c r="D9557" t="s">
        <v>12566</v>
      </c>
      <c r="E9557" t="s">
        <v>10693</v>
      </c>
      <c r="F9557">
        <v>19.2</v>
      </c>
      <c r="G9557">
        <v>230.4</v>
      </c>
      <c r="H9557">
        <v>12</v>
      </c>
      <c r="I9557" t="s">
        <v>24500</v>
      </c>
      <c r="J9557">
        <v>0</v>
      </c>
      <c r="K9557">
        <v>0</v>
      </c>
      <c r="L9557" t="s">
        <v>11451</v>
      </c>
      <c r="N9557" t="s">
        <v>11359</v>
      </c>
      <c r="O9557" t="s">
        <v>10762</v>
      </c>
      <c r="P9557" t="s">
        <v>10701</v>
      </c>
      <c r="Q9557" t="s">
        <v>10763</v>
      </c>
      <c r="R9557" t="s">
        <v>10702</v>
      </c>
      <c r="S9557" t="s">
        <v>11360</v>
      </c>
      <c r="T9557">
        <v>43102.456875000003</v>
      </c>
    </row>
    <row r="9558" spans="1:20" x14ac:dyDescent="0.25">
      <c r="A9558" t="s">
        <v>10283</v>
      </c>
      <c r="B9558" t="s">
        <v>25088</v>
      </c>
      <c r="C9558" t="s">
        <v>13217</v>
      </c>
      <c r="D9558" t="s">
        <v>12566</v>
      </c>
      <c r="E9558" t="s">
        <v>10693</v>
      </c>
      <c r="F9558">
        <v>6.29</v>
      </c>
      <c r="G9558">
        <v>75.48</v>
      </c>
      <c r="H9558">
        <v>12</v>
      </c>
      <c r="I9558" t="s">
        <v>24500</v>
      </c>
      <c r="J9558">
        <v>0</v>
      </c>
      <c r="K9558">
        <v>0</v>
      </c>
      <c r="L9558" t="s">
        <v>10831</v>
      </c>
      <c r="N9558" t="s">
        <v>10874</v>
      </c>
      <c r="O9558" t="s">
        <v>10701</v>
      </c>
      <c r="P9558" t="s">
        <v>10708</v>
      </c>
      <c r="Q9558" t="s">
        <v>10702</v>
      </c>
      <c r="R9558" t="s">
        <v>10709</v>
      </c>
      <c r="S9558" t="s">
        <v>10875</v>
      </c>
      <c r="T9558">
        <v>43102.456956018497</v>
      </c>
    </row>
    <row r="9559" spans="1:20" x14ac:dyDescent="0.25">
      <c r="A9559" t="s">
        <v>7370</v>
      </c>
      <c r="B9559" t="s">
        <v>25089</v>
      </c>
      <c r="C9559" t="s">
        <v>10681</v>
      </c>
      <c r="D9559" t="s">
        <v>10683</v>
      </c>
      <c r="E9559" t="s">
        <v>10685</v>
      </c>
      <c r="F9559">
        <v>35.99</v>
      </c>
      <c r="G9559">
        <v>431.88</v>
      </c>
      <c r="H9559">
        <v>12</v>
      </c>
      <c r="I9559" t="s">
        <v>24500</v>
      </c>
      <c r="J9559">
        <v>0</v>
      </c>
      <c r="K9559">
        <v>0</v>
      </c>
      <c r="L9559" t="s">
        <v>10722</v>
      </c>
      <c r="N9559" t="s">
        <v>11359</v>
      </c>
      <c r="O9559" t="s">
        <v>10762</v>
      </c>
      <c r="P9559" t="s">
        <v>10701</v>
      </c>
      <c r="Q9559" t="s">
        <v>10763</v>
      </c>
      <c r="R9559" t="s">
        <v>10702</v>
      </c>
      <c r="S9559" t="s">
        <v>11360</v>
      </c>
      <c r="T9559">
        <v>43102.456956018497</v>
      </c>
    </row>
    <row r="9560" spans="1:20" x14ac:dyDescent="0.25">
      <c r="A9560" t="s">
        <v>7371</v>
      </c>
      <c r="B9560" t="s">
        <v>25090</v>
      </c>
      <c r="C9560" t="s">
        <v>13217</v>
      </c>
      <c r="D9560" t="s">
        <v>12566</v>
      </c>
      <c r="E9560" t="s">
        <v>10753</v>
      </c>
      <c r="F9560">
        <v>10.19</v>
      </c>
      <c r="G9560">
        <v>122.28</v>
      </c>
      <c r="H9560">
        <v>12</v>
      </c>
      <c r="I9560" t="s">
        <v>24500</v>
      </c>
      <c r="J9560">
        <v>0</v>
      </c>
      <c r="K9560">
        <v>0</v>
      </c>
      <c r="L9560" t="s">
        <v>10788</v>
      </c>
      <c r="N9560" t="s">
        <v>10923</v>
      </c>
      <c r="O9560" t="s">
        <v>10708</v>
      </c>
      <c r="Q9560" t="s">
        <v>10709</v>
      </c>
      <c r="S9560" t="s">
        <v>10924</v>
      </c>
      <c r="T9560">
        <v>43102.456921296303</v>
      </c>
    </row>
    <row r="9561" spans="1:20" x14ac:dyDescent="0.25">
      <c r="A9561" t="s">
        <v>25091</v>
      </c>
      <c r="B9561" t="s">
        <v>25092</v>
      </c>
      <c r="C9561" t="s">
        <v>10691</v>
      </c>
      <c r="D9561" t="s">
        <v>12566</v>
      </c>
      <c r="E9561" t="s">
        <v>10693</v>
      </c>
      <c r="F9561">
        <v>9.99</v>
      </c>
      <c r="G9561">
        <v>119.88</v>
      </c>
      <c r="H9561">
        <v>12</v>
      </c>
      <c r="I9561" t="s">
        <v>24500</v>
      </c>
      <c r="J9561">
        <v>0</v>
      </c>
      <c r="K9561">
        <v>0</v>
      </c>
      <c r="L9561" t="s">
        <v>10788</v>
      </c>
      <c r="N9561" t="s">
        <v>10923</v>
      </c>
      <c r="O9561" t="s">
        <v>10708</v>
      </c>
      <c r="Q9561" t="s">
        <v>10709</v>
      </c>
      <c r="S9561" t="s">
        <v>10924</v>
      </c>
      <c r="T9561">
        <v>43102.456921296303</v>
      </c>
    </row>
    <row r="9562" spans="1:20" x14ac:dyDescent="0.25">
      <c r="A9562" t="s">
        <v>7372</v>
      </c>
      <c r="B9562" t="s">
        <v>25093</v>
      </c>
      <c r="C9562" t="s">
        <v>10751</v>
      </c>
      <c r="D9562" t="s">
        <v>12566</v>
      </c>
      <c r="E9562" t="s">
        <v>10836</v>
      </c>
      <c r="F9562">
        <v>7.79</v>
      </c>
      <c r="G9562">
        <v>93.48</v>
      </c>
      <c r="H9562">
        <v>12</v>
      </c>
      <c r="I9562" t="s">
        <v>24500</v>
      </c>
      <c r="J9562">
        <v>0</v>
      </c>
      <c r="K9562">
        <v>0</v>
      </c>
      <c r="L9562" t="s">
        <v>14040</v>
      </c>
      <c r="N9562" t="s">
        <v>10686</v>
      </c>
      <c r="O9562" t="s">
        <v>10687</v>
      </c>
      <c r="Q9562" t="s">
        <v>10688</v>
      </c>
      <c r="S9562" t="s">
        <v>10689</v>
      </c>
      <c r="T9562">
        <v>43102.457002314797</v>
      </c>
    </row>
    <row r="9563" spans="1:20" x14ac:dyDescent="0.25">
      <c r="A9563" t="s">
        <v>25094</v>
      </c>
      <c r="B9563" t="s">
        <v>25095</v>
      </c>
      <c r="C9563" t="s">
        <v>10691</v>
      </c>
      <c r="D9563" t="s">
        <v>12566</v>
      </c>
      <c r="E9563" t="s">
        <v>10693</v>
      </c>
      <c r="F9563">
        <v>13.99</v>
      </c>
      <c r="G9563">
        <v>167.88</v>
      </c>
      <c r="H9563">
        <v>12</v>
      </c>
      <c r="I9563" t="s">
        <v>24500</v>
      </c>
      <c r="J9563">
        <v>0</v>
      </c>
      <c r="K9563">
        <v>0</v>
      </c>
      <c r="L9563" t="s">
        <v>10858</v>
      </c>
      <c r="N9563" t="s">
        <v>10686</v>
      </c>
      <c r="O9563" t="s">
        <v>10687</v>
      </c>
      <c r="Q9563" t="s">
        <v>10688</v>
      </c>
      <c r="S9563" t="s">
        <v>10689</v>
      </c>
      <c r="T9563">
        <v>43102.457013888903</v>
      </c>
    </row>
    <row r="9564" spans="1:20" x14ac:dyDescent="0.25">
      <c r="A9564" t="s">
        <v>10284</v>
      </c>
      <c r="B9564" t="s">
        <v>25096</v>
      </c>
      <c r="C9564" t="s">
        <v>10691</v>
      </c>
      <c r="D9564" t="s">
        <v>12566</v>
      </c>
      <c r="E9564" t="s">
        <v>10693</v>
      </c>
      <c r="F9564">
        <v>8.39</v>
      </c>
      <c r="G9564">
        <v>100.68</v>
      </c>
      <c r="H9564">
        <v>12</v>
      </c>
      <c r="I9564" t="s">
        <v>24500</v>
      </c>
      <c r="J9564">
        <v>0</v>
      </c>
      <c r="K9564">
        <v>0</v>
      </c>
      <c r="L9564" t="s">
        <v>10944</v>
      </c>
      <c r="N9564" t="s">
        <v>10686</v>
      </c>
      <c r="O9564" t="s">
        <v>10687</v>
      </c>
      <c r="Q9564" t="s">
        <v>10688</v>
      </c>
      <c r="S9564" t="s">
        <v>10689</v>
      </c>
      <c r="T9564">
        <v>43102.456921296303</v>
      </c>
    </row>
    <row r="9565" spans="1:20" x14ac:dyDescent="0.25">
      <c r="A9565" t="s">
        <v>10285</v>
      </c>
      <c r="B9565" t="s">
        <v>25097</v>
      </c>
      <c r="C9565" t="s">
        <v>10691</v>
      </c>
      <c r="D9565" t="s">
        <v>12566</v>
      </c>
      <c r="E9565" t="s">
        <v>10693</v>
      </c>
      <c r="F9565">
        <v>7.79</v>
      </c>
      <c r="G9565">
        <v>93.48</v>
      </c>
      <c r="H9565">
        <v>12</v>
      </c>
      <c r="I9565" t="s">
        <v>24500</v>
      </c>
      <c r="J9565">
        <v>0</v>
      </c>
      <c r="K9565">
        <v>0</v>
      </c>
      <c r="L9565" t="s">
        <v>10916</v>
      </c>
      <c r="N9565" t="s">
        <v>10700</v>
      </c>
      <c r="O9565" t="s">
        <v>10701</v>
      </c>
      <c r="Q9565" t="s">
        <v>10702</v>
      </c>
      <c r="S9565" t="s">
        <v>10703</v>
      </c>
      <c r="T9565">
        <v>43102.456909722197</v>
      </c>
    </row>
    <row r="9566" spans="1:20" x14ac:dyDescent="0.25">
      <c r="A9566" t="s">
        <v>10286</v>
      </c>
      <c r="B9566" t="s">
        <v>25098</v>
      </c>
      <c r="C9566" t="s">
        <v>10751</v>
      </c>
      <c r="D9566" t="s">
        <v>12566</v>
      </c>
      <c r="E9566" t="s">
        <v>10693</v>
      </c>
      <c r="F9566">
        <v>8.39</v>
      </c>
      <c r="G9566">
        <v>100.68</v>
      </c>
      <c r="H9566">
        <v>12</v>
      </c>
      <c r="I9566" t="s">
        <v>24500</v>
      </c>
      <c r="J9566">
        <v>0</v>
      </c>
      <c r="K9566">
        <v>0</v>
      </c>
      <c r="L9566" t="s">
        <v>11000</v>
      </c>
      <c r="N9566" t="s">
        <v>10686</v>
      </c>
      <c r="O9566" t="s">
        <v>10687</v>
      </c>
      <c r="Q9566" t="s">
        <v>10688</v>
      </c>
      <c r="S9566" t="s">
        <v>10689</v>
      </c>
      <c r="T9566">
        <v>43102.456990740699</v>
      </c>
    </row>
    <row r="9567" spans="1:20" x14ac:dyDescent="0.25">
      <c r="A9567" t="s">
        <v>7373</v>
      </c>
      <c r="B9567" t="s">
        <v>25099</v>
      </c>
      <c r="C9567" t="s">
        <v>10751</v>
      </c>
      <c r="D9567" t="s">
        <v>12566</v>
      </c>
      <c r="E9567" t="s">
        <v>10836</v>
      </c>
      <c r="F9567">
        <v>8.39</v>
      </c>
      <c r="G9567">
        <v>100.68</v>
      </c>
      <c r="H9567">
        <v>12</v>
      </c>
      <c r="I9567" t="s">
        <v>24500</v>
      </c>
      <c r="J9567">
        <v>0</v>
      </c>
      <c r="K9567">
        <v>0</v>
      </c>
      <c r="L9567" t="s">
        <v>10916</v>
      </c>
      <c r="N9567" t="s">
        <v>10686</v>
      </c>
      <c r="O9567" t="s">
        <v>10687</v>
      </c>
      <c r="Q9567" t="s">
        <v>10688</v>
      </c>
      <c r="S9567" t="s">
        <v>10689</v>
      </c>
      <c r="T9567">
        <v>43102.456909722197</v>
      </c>
    </row>
    <row r="9568" spans="1:20" x14ac:dyDescent="0.25">
      <c r="A9568" t="s">
        <v>25100</v>
      </c>
      <c r="B9568" t="s">
        <v>25101</v>
      </c>
      <c r="C9568" t="s">
        <v>14061</v>
      </c>
      <c r="D9568" t="s">
        <v>12566</v>
      </c>
      <c r="E9568" t="s">
        <v>10693</v>
      </c>
      <c r="F9568">
        <v>8.92</v>
      </c>
      <c r="G9568">
        <v>107.04</v>
      </c>
      <c r="H9568">
        <v>12</v>
      </c>
      <c r="I9568" t="s">
        <v>24500</v>
      </c>
      <c r="J9568">
        <v>0</v>
      </c>
      <c r="K9568">
        <v>0</v>
      </c>
      <c r="L9568" t="s">
        <v>10864</v>
      </c>
      <c r="N9568" t="s">
        <v>10874</v>
      </c>
      <c r="O9568" t="s">
        <v>10701</v>
      </c>
      <c r="P9568" t="s">
        <v>10708</v>
      </c>
      <c r="Q9568" t="s">
        <v>10702</v>
      </c>
      <c r="R9568" t="s">
        <v>10709</v>
      </c>
      <c r="S9568" t="s">
        <v>10875</v>
      </c>
      <c r="T9568">
        <v>43102.456875000003</v>
      </c>
    </row>
    <row r="9569" spans="1:20" x14ac:dyDescent="0.25">
      <c r="A9569" t="s">
        <v>25102</v>
      </c>
      <c r="B9569" t="s">
        <v>25103</v>
      </c>
      <c r="C9569" t="s">
        <v>14061</v>
      </c>
      <c r="D9569" t="s">
        <v>12566</v>
      </c>
      <c r="E9569" t="s">
        <v>10693</v>
      </c>
      <c r="F9569">
        <v>9.65</v>
      </c>
      <c r="G9569">
        <v>115.8</v>
      </c>
      <c r="H9569">
        <v>12</v>
      </c>
      <c r="I9569" t="s">
        <v>24500</v>
      </c>
      <c r="J9569">
        <v>0</v>
      </c>
      <c r="K9569">
        <v>0</v>
      </c>
      <c r="L9569" t="s">
        <v>11988</v>
      </c>
      <c r="N9569" t="s">
        <v>10874</v>
      </c>
      <c r="O9569" t="s">
        <v>10701</v>
      </c>
      <c r="P9569" t="s">
        <v>10708</v>
      </c>
      <c r="Q9569" t="s">
        <v>10702</v>
      </c>
      <c r="R9569" t="s">
        <v>10709</v>
      </c>
      <c r="S9569" t="s">
        <v>10875</v>
      </c>
      <c r="T9569">
        <v>43102.456990740699</v>
      </c>
    </row>
    <row r="9570" spans="1:20" x14ac:dyDescent="0.25">
      <c r="A9570" t="s">
        <v>25104</v>
      </c>
      <c r="B9570" t="s">
        <v>25105</v>
      </c>
      <c r="C9570" t="s">
        <v>14061</v>
      </c>
      <c r="D9570" t="s">
        <v>12566</v>
      </c>
      <c r="E9570" t="s">
        <v>10693</v>
      </c>
      <c r="F9570">
        <v>9.65</v>
      </c>
      <c r="G9570">
        <v>115.8</v>
      </c>
      <c r="H9570">
        <v>12</v>
      </c>
      <c r="I9570" t="s">
        <v>24500</v>
      </c>
      <c r="J9570">
        <v>0</v>
      </c>
      <c r="K9570">
        <v>0</v>
      </c>
      <c r="L9570" t="s">
        <v>10916</v>
      </c>
      <c r="N9570" t="s">
        <v>10874</v>
      </c>
      <c r="O9570" t="s">
        <v>10701</v>
      </c>
      <c r="P9570" t="s">
        <v>10708</v>
      </c>
      <c r="Q9570" t="s">
        <v>10702</v>
      </c>
      <c r="R9570" t="s">
        <v>10709</v>
      </c>
      <c r="S9570" t="s">
        <v>10875</v>
      </c>
      <c r="T9570">
        <v>43102.456909722197</v>
      </c>
    </row>
    <row r="9571" spans="1:20" x14ac:dyDescent="0.25">
      <c r="A9571" t="s">
        <v>25106</v>
      </c>
      <c r="B9571" t="s">
        <v>25107</v>
      </c>
      <c r="C9571" t="s">
        <v>10691</v>
      </c>
      <c r="D9571" t="s">
        <v>12566</v>
      </c>
      <c r="E9571" t="s">
        <v>10693</v>
      </c>
      <c r="F9571">
        <v>19.72</v>
      </c>
      <c r="G9571">
        <v>236.64</v>
      </c>
      <c r="H9571">
        <v>12</v>
      </c>
      <c r="I9571" t="s">
        <v>24500</v>
      </c>
      <c r="J9571">
        <v>1</v>
      </c>
      <c r="K9571">
        <v>0</v>
      </c>
      <c r="L9571" t="s">
        <v>10916</v>
      </c>
      <c r="N9571" t="s">
        <v>24922</v>
      </c>
      <c r="O9571" t="s">
        <v>13673</v>
      </c>
      <c r="Q9571" t="s">
        <v>13674</v>
      </c>
      <c r="S9571" t="s">
        <v>24923</v>
      </c>
      <c r="T9571">
        <v>43102.456909722197</v>
      </c>
    </row>
    <row r="9572" spans="1:20" x14ac:dyDescent="0.25">
      <c r="A9572" t="s">
        <v>25108</v>
      </c>
      <c r="B9572" t="s">
        <v>25109</v>
      </c>
      <c r="C9572" t="s">
        <v>10691</v>
      </c>
      <c r="D9572" t="s">
        <v>12566</v>
      </c>
      <c r="E9572" t="s">
        <v>10693</v>
      </c>
      <c r="F9572">
        <v>7.78</v>
      </c>
      <c r="G9572">
        <v>93.36</v>
      </c>
      <c r="H9572">
        <v>12</v>
      </c>
      <c r="I9572" t="s">
        <v>24500</v>
      </c>
      <c r="J9572">
        <v>0</v>
      </c>
      <c r="K9572">
        <v>0</v>
      </c>
      <c r="L9572" t="s">
        <v>11000</v>
      </c>
      <c r="N9572" t="s">
        <v>24922</v>
      </c>
      <c r="O9572" t="s">
        <v>13673</v>
      </c>
      <c r="Q9572" t="s">
        <v>13674</v>
      </c>
      <c r="S9572" t="s">
        <v>24923</v>
      </c>
      <c r="T9572">
        <v>43102.456990740699</v>
      </c>
    </row>
    <row r="9573" spans="1:20" x14ac:dyDescent="0.25">
      <c r="A9573" t="s">
        <v>25110</v>
      </c>
      <c r="B9573" t="s">
        <v>25111</v>
      </c>
      <c r="C9573" t="s">
        <v>10691</v>
      </c>
      <c r="D9573" t="s">
        <v>12566</v>
      </c>
      <c r="E9573" t="s">
        <v>10693</v>
      </c>
      <c r="F9573">
        <v>9.33</v>
      </c>
      <c r="G9573">
        <v>111.96</v>
      </c>
      <c r="H9573">
        <v>12</v>
      </c>
      <c r="I9573" t="s">
        <v>24500</v>
      </c>
      <c r="J9573">
        <v>0</v>
      </c>
      <c r="K9573">
        <v>0</v>
      </c>
      <c r="L9573" t="s">
        <v>10916</v>
      </c>
      <c r="N9573" t="s">
        <v>24922</v>
      </c>
      <c r="O9573" t="s">
        <v>13673</v>
      </c>
      <c r="Q9573" t="s">
        <v>13674</v>
      </c>
      <c r="S9573" t="s">
        <v>24923</v>
      </c>
      <c r="T9573">
        <v>43102.456909722197</v>
      </c>
    </row>
    <row r="9574" spans="1:20" x14ac:dyDescent="0.25">
      <c r="A9574" t="s">
        <v>25112</v>
      </c>
      <c r="B9574" t="s">
        <v>25113</v>
      </c>
      <c r="C9574" t="s">
        <v>10691</v>
      </c>
      <c r="D9574" t="s">
        <v>12566</v>
      </c>
      <c r="E9574" t="s">
        <v>10836</v>
      </c>
      <c r="F9574">
        <v>10.19</v>
      </c>
      <c r="G9574">
        <v>61.14</v>
      </c>
      <c r="H9574">
        <v>6</v>
      </c>
      <c r="I9574" t="s">
        <v>24500</v>
      </c>
      <c r="J9574">
        <v>0</v>
      </c>
      <c r="K9574">
        <v>0</v>
      </c>
      <c r="L9574" t="s">
        <v>10717</v>
      </c>
      <c r="N9574" t="s">
        <v>10732</v>
      </c>
      <c r="O9574" t="s">
        <v>10687</v>
      </c>
      <c r="Q9574" t="s">
        <v>10688</v>
      </c>
      <c r="S9574" t="s">
        <v>10733</v>
      </c>
      <c r="T9574">
        <v>43102.456921296303</v>
      </c>
    </row>
    <row r="9575" spans="1:20" x14ac:dyDescent="0.25">
      <c r="A9575" t="s">
        <v>25114</v>
      </c>
      <c r="B9575" t="s">
        <v>25115</v>
      </c>
      <c r="C9575" t="s">
        <v>10691</v>
      </c>
      <c r="D9575" t="s">
        <v>12566</v>
      </c>
      <c r="E9575" t="s">
        <v>10693</v>
      </c>
      <c r="F9575">
        <v>13.42</v>
      </c>
      <c r="G9575">
        <v>161.04</v>
      </c>
      <c r="H9575">
        <v>12</v>
      </c>
      <c r="I9575" t="s">
        <v>24500</v>
      </c>
      <c r="J9575">
        <v>0</v>
      </c>
      <c r="K9575">
        <v>0</v>
      </c>
      <c r="L9575" t="s">
        <v>10788</v>
      </c>
      <c r="N9575" t="s">
        <v>11212</v>
      </c>
      <c r="O9575" t="s">
        <v>10701</v>
      </c>
      <c r="Q9575" t="s">
        <v>10702</v>
      </c>
      <c r="S9575" t="s">
        <v>11213</v>
      </c>
      <c r="T9575">
        <v>43102.456921296303</v>
      </c>
    </row>
    <row r="9576" spans="1:20" x14ac:dyDescent="0.25">
      <c r="A9576" t="s">
        <v>25116</v>
      </c>
      <c r="B9576" t="s">
        <v>25117</v>
      </c>
      <c r="C9576" t="s">
        <v>10691</v>
      </c>
      <c r="D9576" t="s">
        <v>12566</v>
      </c>
      <c r="E9576" t="s">
        <v>10693</v>
      </c>
      <c r="F9576">
        <v>259.61</v>
      </c>
      <c r="G9576">
        <v>778.83</v>
      </c>
      <c r="H9576">
        <v>3</v>
      </c>
      <c r="I9576" t="s">
        <v>24500</v>
      </c>
      <c r="J9576">
        <v>0</v>
      </c>
      <c r="K9576">
        <v>0</v>
      </c>
      <c r="L9576" t="s">
        <v>10692</v>
      </c>
      <c r="N9576" t="s">
        <v>10803</v>
      </c>
      <c r="O9576" t="s">
        <v>10782</v>
      </c>
      <c r="Q9576" t="s">
        <v>10783</v>
      </c>
      <c r="S9576" t="s">
        <v>10804</v>
      </c>
      <c r="T9576">
        <v>43102.456956018497</v>
      </c>
    </row>
    <row r="9577" spans="1:20" x14ac:dyDescent="0.25">
      <c r="A9577" t="s">
        <v>25118</v>
      </c>
      <c r="B9577" t="s">
        <v>25119</v>
      </c>
      <c r="C9577" t="s">
        <v>10691</v>
      </c>
      <c r="D9577" t="s">
        <v>12566</v>
      </c>
      <c r="E9577" t="s">
        <v>10693</v>
      </c>
      <c r="F9577">
        <v>12.99</v>
      </c>
      <c r="G9577">
        <v>38.97</v>
      </c>
      <c r="H9577">
        <v>3</v>
      </c>
      <c r="I9577" t="s">
        <v>24500</v>
      </c>
      <c r="J9577">
        <v>0</v>
      </c>
      <c r="K9577">
        <v>0</v>
      </c>
      <c r="L9577" t="s">
        <v>10812</v>
      </c>
      <c r="N9577" t="s">
        <v>10694</v>
      </c>
      <c r="O9577" t="s">
        <v>10695</v>
      </c>
      <c r="Q9577" t="s">
        <v>10696</v>
      </c>
      <c r="S9577" t="s">
        <v>10697</v>
      </c>
      <c r="T9577">
        <v>43102.456875000003</v>
      </c>
    </row>
    <row r="9578" spans="1:20" x14ac:dyDescent="0.25">
      <c r="A9578" t="s">
        <v>7374</v>
      </c>
      <c r="B9578" t="s">
        <v>25120</v>
      </c>
      <c r="C9578" t="s">
        <v>13217</v>
      </c>
      <c r="D9578" t="s">
        <v>12566</v>
      </c>
      <c r="E9578" t="s">
        <v>10685</v>
      </c>
      <c r="F9578">
        <v>13.99</v>
      </c>
      <c r="G9578">
        <v>167.88</v>
      </c>
      <c r="H9578">
        <v>12</v>
      </c>
      <c r="I9578" t="s">
        <v>24500</v>
      </c>
      <c r="J9578">
        <v>0</v>
      </c>
      <c r="K9578">
        <v>0</v>
      </c>
      <c r="L9578" t="s">
        <v>13445</v>
      </c>
      <c r="N9578" t="s">
        <v>10761</v>
      </c>
      <c r="O9578" t="s">
        <v>10762</v>
      </c>
      <c r="P9578" t="s">
        <v>10708</v>
      </c>
      <c r="Q9578" t="s">
        <v>10763</v>
      </c>
      <c r="R9578" t="s">
        <v>10709</v>
      </c>
      <c r="S9578" t="s">
        <v>10764</v>
      </c>
      <c r="T9578">
        <v>43102.456898148099</v>
      </c>
    </row>
    <row r="9579" spans="1:20" x14ac:dyDescent="0.25">
      <c r="A9579" t="s">
        <v>25121</v>
      </c>
      <c r="B9579" t="s">
        <v>25122</v>
      </c>
      <c r="C9579" t="s">
        <v>10691</v>
      </c>
      <c r="D9579" t="s">
        <v>12566</v>
      </c>
      <c r="E9579" t="s">
        <v>10693</v>
      </c>
      <c r="F9579">
        <v>14.7</v>
      </c>
      <c r="G9579">
        <v>176.4</v>
      </c>
      <c r="H9579">
        <v>12</v>
      </c>
      <c r="I9579" t="s">
        <v>24500</v>
      </c>
      <c r="J9579">
        <v>0</v>
      </c>
      <c r="K9579">
        <v>0</v>
      </c>
      <c r="L9579" t="s">
        <v>10831</v>
      </c>
      <c r="N9579" t="s">
        <v>10874</v>
      </c>
      <c r="O9579" t="s">
        <v>10701</v>
      </c>
      <c r="P9579" t="s">
        <v>10708</v>
      </c>
      <c r="Q9579" t="s">
        <v>10702</v>
      </c>
      <c r="R9579" t="s">
        <v>10709</v>
      </c>
      <c r="S9579" t="s">
        <v>10875</v>
      </c>
      <c r="T9579">
        <v>43102.456956018497</v>
      </c>
    </row>
    <row r="9580" spans="1:20" x14ac:dyDescent="0.25">
      <c r="A9580" t="s">
        <v>25123</v>
      </c>
      <c r="B9580" t="s">
        <v>25124</v>
      </c>
      <c r="C9580" t="s">
        <v>10691</v>
      </c>
      <c r="D9580" t="s">
        <v>12566</v>
      </c>
      <c r="E9580" t="s">
        <v>10693</v>
      </c>
      <c r="F9580">
        <v>19.989999999999998</v>
      </c>
      <c r="G9580">
        <v>239.88</v>
      </c>
      <c r="H9580">
        <v>12</v>
      </c>
      <c r="I9580" t="s">
        <v>24500</v>
      </c>
      <c r="J9580">
        <v>0</v>
      </c>
      <c r="K9580">
        <v>0</v>
      </c>
      <c r="L9580" t="s">
        <v>10758</v>
      </c>
      <c r="N9580" t="s">
        <v>10700</v>
      </c>
      <c r="O9580" t="s">
        <v>10701</v>
      </c>
      <c r="Q9580" t="s">
        <v>10702</v>
      </c>
      <c r="S9580" t="s">
        <v>10703</v>
      </c>
      <c r="T9580">
        <v>43109.404224537</v>
      </c>
    </row>
    <row r="9581" spans="1:20" x14ac:dyDescent="0.25">
      <c r="A9581" t="s">
        <v>25125</v>
      </c>
      <c r="B9581" t="s">
        <v>25126</v>
      </c>
      <c r="C9581" t="s">
        <v>10691</v>
      </c>
      <c r="D9581" t="s">
        <v>12566</v>
      </c>
      <c r="E9581" t="s">
        <v>10693</v>
      </c>
      <c r="F9581">
        <v>16.600000000000001</v>
      </c>
      <c r="G9581">
        <v>199.2</v>
      </c>
      <c r="H9581">
        <v>12</v>
      </c>
      <c r="I9581" t="s">
        <v>24500</v>
      </c>
      <c r="J9581">
        <v>0</v>
      </c>
      <c r="K9581">
        <v>0</v>
      </c>
      <c r="L9581" t="s">
        <v>10944</v>
      </c>
      <c r="N9581" t="s">
        <v>10837</v>
      </c>
      <c r="O9581" t="s">
        <v>10701</v>
      </c>
      <c r="Q9581" t="s">
        <v>10702</v>
      </c>
      <c r="S9581" t="s">
        <v>10838</v>
      </c>
      <c r="T9581">
        <v>43102.456921296303</v>
      </c>
    </row>
    <row r="9582" spans="1:20" x14ac:dyDescent="0.25">
      <c r="A9582" t="s">
        <v>10287</v>
      </c>
      <c r="B9582" t="s">
        <v>25127</v>
      </c>
      <c r="C9582" t="s">
        <v>10691</v>
      </c>
      <c r="D9582" t="s">
        <v>12566</v>
      </c>
      <c r="E9582" t="s">
        <v>10693</v>
      </c>
      <c r="F9582">
        <v>11.99</v>
      </c>
      <c r="G9582">
        <v>143.88</v>
      </c>
      <c r="H9582">
        <v>12</v>
      </c>
      <c r="I9582" t="s">
        <v>24500</v>
      </c>
      <c r="J9582">
        <v>0</v>
      </c>
      <c r="K9582">
        <v>0</v>
      </c>
      <c r="L9582" t="s">
        <v>10788</v>
      </c>
      <c r="N9582" t="s">
        <v>10746</v>
      </c>
      <c r="O9582" t="s">
        <v>10747</v>
      </c>
      <c r="Q9582" t="s">
        <v>10748</v>
      </c>
      <c r="S9582" t="s">
        <v>10749</v>
      </c>
      <c r="T9582">
        <v>43102.456921296303</v>
      </c>
    </row>
    <row r="9583" spans="1:20" x14ac:dyDescent="0.25">
      <c r="A9583" t="s">
        <v>25128</v>
      </c>
      <c r="B9583" t="s">
        <v>25129</v>
      </c>
      <c r="C9583" t="s">
        <v>10691</v>
      </c>
      <c r="D9583" t="s">
        <v>12566</v>
      </c>
      <c r="E9583" t="s">
        <v>10693</v>
      </c>
      <c r="F9583">
        <v>11.99</v>
      </c>
      <c r="G9583">
        <v>143.88</v>
      </c>
      <c r="H9583">
        <v>12</v>
      </c>
      <c r="I9583" t="s">
        <v>24500</v>
      </c>
      <c r="J9583">
        <v>0</v>
      </c>
      <c r="K9583">
        <v>0</v>
      </c>
      <c r="L9583" t="s">
        <v>10788</v>
      </c>
      <c r="N9583" t="s">
        <v>10746</v>
      </c>
      <c r="O9583" t="s">
        <v>10747</v>
      </c>
      <c r="Q9583" t="s">
        <v>10748</v>
      </c>
      <c r="S9583" t="s">
        <v>10749</v>
      </c>
      <c r="T9583">
        <v>43102.456921296303</v>
      </c>
    </row>
    <row r="9584" spans="1:20" x14ac:dyDescent="0.25">
      <c r="A9584" t="s">
        <v>25130</v>
      </c>
      <c r="B9584" t="s">
        <v>25131</v>
      </c>
      <c r="C9584" t="s">
        <v>10691</v>
      </c>
      <c r="D9584" t="s">
        <v>12566</v>
      </c>
      <c r="E9584" t="s">
        <v>10693</v>
      </c>
      <c r="F9584">
        <v>25.99</v>
      </c>
      <c r="G9584">
        <v>311.88</v>
      </c>
      <c r="H9584">
        <v>12</v>
      </c>
      <c r="I9584" t="s">
        <v>24500</v>
      </c>
      <c r="J9584">
        <v>0</v>
      </c>
      <c r="K9584">
        <v>0</v>
      </c>
      <c r="L9584" t="s">
        <v>10731</v>
      </c>
      <c r="N9584" t="s">
        <v>11317</v>
      </c>
      <c r="O9584" t="s">
        <v>10708</v>
      </c>
      <c r="Q9584" t="s">
        <v>10709</v>
      </c>
      <c r="S9584" t="s">
        <v>11318</v>
      </c>
      <c r="T9584">
        <v>43102.456875000003</v>
      </c>
    </row>
    <row r="9585" spans="1:20" x14ac:dyDescent="0.25">
      <c r="A9585" t="s">
        <v>25132</v>
      </c>
      <c r="B9585" t="s">
        <v>25133</v>
      </c>
      <c r="C9585" t="s">
        <v>10691</v>
      </c>
      <c r="D9585" t="s">
        <v>12566</v>
      </c>
      <c r="E9585" t="s">
        <v>10693</v>
      </c>
      <c r="F9585">
        <v>60.94</v>
      </c>
      <c r="G9585">
        <v>365.64</v>
      </c>
      <c r="H9585">
        <v>6</v>
      </c>
      <c r="I9585" t="s">
        <v>24500</v>
      </c>
      <c r="J9585">
        <v>0</v>
      </c>
      <c r="K9585">
        <v>0</v>
      </c>
      <c r="L9585" t="s">
        <v>10731</v>
      </c>
      <c r="N9585" t="s">
        <v>10700</v>
      </c>
      <c r="O9585" t="s">
        <v>10701</v>
      </c>
      <c r="Q9585" t="s">
        <v>10702</v>
      </c>
      <c r="S9585" t="s">
        <v>10703</v>
      </c>
      <c r="T9585">
        <v>43102.456875000003</v>
      </c>
    </row>
    <row r="9586" spans="1:20" x14ac:dyDescent="0.25">
      <c r="A9586" t="s">
        <v>25134</v>
      </c>
      <c r="B9586" t="s">
        <v>25135</v>
      </c>
      <c r="C9586" t="s">
        <v>11814</v>
      </c>
      <c r="D9586" t="s">
        <v>12566</v>
      </c>
      <c r="E9586" t="s">
        <v>10685</v>
      </c>
      <c r="F9586">
        <v>6099.99</v>
      </c>
      <c r="G9586">
        <v>6099.99</v>
      </c>
      <c r="H9586">
        <v>1</v>
      </c>
      <c r="I9586" t="s">
        <v>24500</v>
      </c>
      <c r="J9586">
        <v>35</v>
      </c>
      <c r="K9586">
        <v>0</v>
      </c>
      <c r="L9586" t="s">
        <v>10706</v>
      </c>
      <c r="N9586" t="s">
        <v>10793</v>
      </c>
      <c r="O9586" t="s">
        <v>10782</v>
      </c>
      <c r="Q9586" t="s">
        <v>10783</v>
      </c>
      <c r="S9586" t="s">
        <v>10794</v>
      </c>
      <c r="T9586">
        <v>43102.457002314797</v>
      </c>
    </row>
    <row r="9587" spans="1:20" x14ac:dyDescent="0.25">
      <c r="A9587" t="s">
        <v>7375</v>
      </c>
      <c r="B9587" t="s">
        <v>25136</v>
      </c>
      <c r="C9587" t="s">
        <v>10681</v>
      </c>
      <c r="D9587" t="s">
        <v>12566</v>
      </c>
      <c r="E9587" t="s">
        <v>10685</v>
      </c>
      <c r="F9587">
        <v>14.99</v>
      </c>
      <c r="G9587">
        <v>179.88</v>
      </c>
      <c r="H9587">
        <v>12</v>
      </c>
      <c r="I9587" t="s">
        <v>24500</v>
      </c>
      <c r="J9587">
        <v>4</v>
      </c>
      <c r="K9587">
        <v>0</v>
      </c>
      <c r="L9587" t="s">
        <v>10731</v>
      </c>
      <c r="N9587" t="s">
        <v>10686</v>
      </c>
      <c r="O9587" t="s">
        <v>10687</v>
      </c>
      <c r="Q9587" t="s">
        <v>10688</v>
      </c>
      <c r="S9587" t="s">
        <v>10689</v>
      </c>
      <c r="T9587">
        <v>43102.456875000003</v>
      </c>
    </row>
    <row r="9588" spans="1:20" x14ac:dyDescent="0.25">
      <c r="A9588" t="s">
        <v>10288</v>
      </c>
      <c r="B9588" t="s">
        <v>25137</v>
      </c>
      <c r="C9588" t="s">
        <v>10751</v>
      </c>
      <c r="D9588" t="s">
        <v>12566</v>
      </c>
      <c r="E9588" t="s">
        <v>10836</v>
      </c>
      <c r="F9588">
        <v>11.39</v>
      </c>
      <c r="G9588">
        <v>136.68</v>
      </c>
      <c r="H9588">
        <v>12</v>
      </c>
      <c r="I9588" t="s">
        <v>24500</v>
      </c>
      <c r="J9588">
        <v>0</v>
      </c>
      <c r="K9588">
        <v>0</v>
      </c>
      <c r="L9588" t="s">
        <v>10862</v>
      </c>
      <c r="N9588" t="s">
        <v>11212</v>
      </c>
      <c r="O9588" t="s">
        <v>10701</v>
      </c>
      <c r="Q9588" t="s">
        <v>10702</v>
      </c>
      <c r="S9588" t="s">
        <v>11213</v>
      </c>
      <c r="T9588">
        <v>43102.456909722197</v>
      </c>
    </row>
    <row r="9589" spans="1:20" x14ac:dyDescent="0.25">
      <c r="A9589" t="s">
        <v>25138</v>
      </c>
      <c r="B9589" t="s">
        <v>25139</v>
      </c>
      <c r="C9589" t="s">
        <v>10691</v>
      </c>
      <c r="D9589" t="s">
        <v>12566</v>
      </c>
      <c r="E9589" t="s">
        <v>10693</v>
      </c>
      <c r="F9589">
        <v>23.99</v>
      </c>
      <c r="G9589">
        <v>95.96</v>
      </c>
      <c r="H9589">
        <v>4</v>
      </c>
      <c r="I9589" t="s">
        <v>24500</v>
      </c>
      <c r="J9589">
        <v>0</v>
      </c>
      <c r="K9589">
        <v>0</v>
      </c>
      <c r="L9589" t="s">
        <v>10692</v>
      </c>
      <c r="N9589" t="s">
        <v>11243</v>
      </c>
      <c r="O9589" t="s">
        <v>10708</v>
      </c>
      <c r="Q9589" t="s">
        <v>10709</v>
      </c>
      <c r="S9589" t="s">
        <v>11244</v>
      </c>
      <c r="T9589">
        <v>43102.456956018497</v>
      </c>
    </row>
    <row r="9590" spans="1:20" x14ac:dyDescent="0.25">
      <c r="A9590" t="s">
        <v>25140</v>
      </c>
      <c r="B9590" t="s">
        <v>25141</v>
      </c>
      <c r="C9590" t="s">
        <v>10691</v>
      </c>
      <c r="D9590" t="s">
        <v>12566</v>
      </c>
      <c r="E9590" t="s">
        <v>10693</v>
      </c>
      <c r="F9590">
        <v>4.79</v>
      </c>
      <c r="G9590">
        <v>57.48</v>
      </c>
      <c r="H9590">
        <v>12</v>
      </c>
      <c r="I9590" t="s">
        <v>24500</v>
      </c>
      <c r="J9590">
        <v>0</v>
      </c>
      <c r="K9590">
        <v>0</v>
      </c>
      <c r="L9590" t="s">
        <v>10736</v>
      </c>
      <c r="N9590" t="s">
        <v>10923</v>
      </c>
      <c r="O9590" t="s">
        <v>10708</v>
      </c>
      <c r="Q9590" t="s">
        <v>10709</v>
      </c>
      <c r="S9590" t="s">
        <v>10924</v>
      </c>
      <c r="T9590">
        <v>43102.457013888903</v>
      </c>
    </row>
    <row r="9591" spans="1:20" x14ac:dyDescent="0.25">
      <c r="A9591" t="s">
        <v>10289</v>
      </c>
      <c r="B9591" t="s">
        <v>25142</v>
      </c>
      <c r="C9591" t="s">
        <v>10751</v>
      </c>
      <c r="D9591" t="s">
        <v>12566</v>
      </c>
      <c r="E9591" t="s">
        <v>10836</v>
      </c>
      <c r="F9591">
        <v>14.99</v>
      </c>
      <c r="G9591">
        <v>179.88</v>
      </c>
      <c r="H9591">
        <v>12</v>
      </c>
      <c r="I9591" t="s">
        <v>24500</v>
      </c>
      <c r="J9591">
        <v>0</v>
      </c>
      <c r="K9591">
        <v>0</v>
      </c>
      <c r="L9591" t="s">
        <v>10722</v>
      </c>
      <c r="N9591" t="s">
        <v>10686</v>
      </c>
      <c r="O9591" t="s">
        <v>10687</v>
      </c>
      <c r="Q9591" t="s">
        <v>10688</v>
      </c>
      <c r="S9591" t="s">
        <v>10689</v>
      </c>
      <c r="T9591">
        <v>43102.456956018497</v>
      </c>
    </row>
    <row r="9592" spans="1:20" x14ac:dyDescent="0.25">
      <c r="A9592" t="s">
        <v>25143</v>
      </c>
      <c r="B9592" t="s">
        <v>25144</v>
      </c>
      <c r="C9592" t="s">
        <v>10691</v>
      </c>
      <c r="D9592" t="s">
        <v>12566</v>
      </c>
      <c r="E9592" t="s">
        <v>10693</v>
      </c>
      <c r="F9592">
        <v>6.23</v>
      </c>
      <c r="G9592">
        <v>74.760000000000005</v>
      </c>
      <c r="H9592">
        <v>12</v>
      </c>
      <c r="I9592" t="s">
        <v>24500</v>
      </c>
      <c r="J9592">
        <v>0</v>
      </c>
      <c r="K9592">
        <v>0</v>
      </c>
      <c r="L9592" t="s">
        <v>11172</v>
      </c>
      <c r="N9592" t="s">
        <v>10686</v>
      </c>
      <c r="O9592" t="s">
        <v>10687</v>
      </c>
      <c r="Q9592" t="s">
        <v>10688</v>
      </c>
      <c r="S9592" t="s">
        <v>10689</v>
      </c>
      <c r="T9592">
        <v>43102.456886574102</v>
      </c>
    </row>
    <row r="9593" spans="1:20" x14ac:dyDescent="0.25">
      <c r="A9593" t="s">
        <v>25145</v>
      </c>
      <c r="B9593" t="s">
        <v>25146</v>
      </c>
      <c r="C9593" t="s">
        <v>10691</v>
      </c>
      <c r="D9593" t="s">
        <v>12566</v>
      </c>
      <c r="E9593" t="s">
        <v>10693</v>
      </c>
      <c r="F9593">
        <v>18.989999999999998</v>
      </c>
      <c r="G9593">
        <v>227.88</v>
      </c>
      <c r="H9593">
        <v>12</v>
      </c>
      <c r="I9593" t="s">
        <v>24500</v>
      </c>
      <c r="J9593">
        <v>0</v>
      </c>
      <c r="K9593">
        <v>0</v>
      </c>
      <c r="L9593" t="s">
        <v>10788</v>
      </c>
      <c r="N9593" t="s">
        <v>10803</v>
      </c>
      <c r="O9593" t="s">
        <v>10782</v>
      </c>
      <c r="Q9593" t="s">
        <v>10783</v>
      </c>
      <c r="S9593" t="s">
        <v>10804</v>
      </c>
      <c r="T9593">
        <v>43102.456921296303</v>
      </c>
    </row>
    <row r="9594" spans="1:20" x14ac:dyDescent="0.25">
      <c r="A9594" t="s">
        <v>25147</v>
      </c>
      <c r="B9594" t="s">
        <v>25148</v>
      </c>
      <c r="C9594" t="s">
        <v>10691</v>
      </c>
      <c r="D9594" t="s">
        <v>12566</v>
      </c>
      <c r="E9594" t="s">
        <v>10693</v>
      </c>
      <c r="F9594">
        <v>4.99</v>
      </c>
      <c r="G9594">
        <v>59.88</v>
      </c>
      <c r="H9594">
        <v>12</v>
      </c>
      <c r="I9594" t="s">
        <v>24500</v>
      </c>
      <c r="J9594">
        <v>0</v>
      </c>
      <c r="K9594">
        <v>0</v>
      </c>
      <c r="L9594" t="s">
        <v>10758</v>
      </c>
      <c r="N9594" t="s">
        <v>10874</v>
      </c>
      <c r="O9594" t="s">
        <v>10701</v>
      </c>
      <c r="P9594" t="s">
        <v>10708</v>
      </c>
      <c r="Q9594" t="s">
        <v>10702</v>
      </c>
      <c r="R9594" t="s">
        <v>10709</v>
      </c>
      <c r="S9594" t="s">
        <v>10875</v>
      </c>
      <c r="T9594">
        <v>43109.404224537</v>
      </c>
    </row>
    <row r="9595" spans="1:20" x14ac:dyDescent="0.25">
      <c r="A9595" t="s">
        <v>25149</v>
      </c>
      <c r="B9595" t="s">
        <v>25150</v>
      </c>
      <c r="C9595" t="s">
        <v>10691</v>
      </c>
      <c r="D9595" t="s">
        <v>12566</v>
      </c>
      <c r="E9595" t="s">
        <v>10693</v>
      </c>
      <c r="F9595">
        <v>36.86</v>
      </c>
      <c r="G9595">
        <v>221.16</v>
      </c>
      <c r="H9595">
        <v>6</v>
      </c>
      <c r="I9595" t="s">
        <v>24500</v>
      </c>
      <c r="J9595">
        <v>0</v>
      </c>
      <c r="K9595">
        <v>0</v>
      </c>
      <c r="L9595" t="s">
        <v>10692</v>
      </c>
      <c r="N9595" t="s">
        <v>10803</v>
      </c>
      <c r="O9595" t="s">
        <v>10782</v>
      </c>
      <c r="Q9595" t="s">
        <v>10783</v>
      </c>
      <c r="S9595" t="s">
        <v>10804</v>
      </c>
      <c r="T9595">
        <v>43102.456956018497</v>
      </c>
    </row>
    <row r="9596" spans="1:20" x14ac:dyDescent="0.25">
      <c r="A9596" t="s">
        <v>10290</v>
      </c>
      <c r="B9596" t="s">
        <v>25151</v>
      </c>
      <c r="C9596" t="s">
        <v>10691</v>
      </c>
      <c r="D9596" t="s">
        <v>12566</v>
      </c>
      <c r="E9596" t="s">
        <v>10693</v>
      </c>
      <c r="F9596">
        <v>37.380000000000003</v>
      </c>
      <c r="G9596">
        <v>224.28</v>
      </c>
      <c r="H9596">
        <v>6</v>
      </c>
      <c r="I9596" t="s">
        <v>24500</v>
      </c>
      <c r="J9596">
        <v>0</v>
      </c>
      <c r="K9596">
        <v>0</v>
      </c>
      <c r="L9596" t="s">
        <v>11301</v>
      </c>
      <c r="N9596" t="s">
        <v>10803</v>
      </c>
      <c r="O9596" t="s">
        <v>10782</v>
      </c>
      <c r="Q9596" t="s">
        <v>10783</v>
      </c>
      <c r="S9596" t="s">
        <v>10804</v>
      </c>
      <c r="T9596">
        <v>43102.456875000003</v>
      </c>
    </row>
    <row r="9597" spans="1:20" x14ac:dyDescent="0.25">
      <c r="A9597" t="s">
        <v>25152</v>
      </c>
      <c r="B9597" t="s">
        <v>25153</v>
      </c>
      <c r="C9597" t="s">
        <v>10691</v>
      </c>
      <c r="D9597" t="s">
        <v>12566</v>
      </c>
      <c r="E9597" t="s">
        <v>10693</v>
      </c>
      <c r="F9597">
        <v>9.99</v>
      </c>
      <c r="G9597">
        <v>119.88</v>
      </c>
      <c r="H9597">
        <v>12</v>
      </c>
      <c r="I9597" t="s">
        <v>24500</v>
      </c>
      <c r="J9597">
        <v>0</v>
      </c>
      <c r="K9597">
        <v>0</v>
      </c>
      <c r="L9597" t="s">
        <v>10883</v>
      </c>
      <c r="N9597" t="s">
        <v>10686</v>
      </c>
      <c r="O9597" t="s">
        <v>10687</v>
      </c>
      <c r="Q9597" t="s">
        <v>10688</v>
      </c>
      <c r="S9597" t="s">
        <v>10689</v>
      </c>
      <c r="T9597">
        <v>43102.456979166702</v>
      </c>
    </row>
    <row r="9598" spans="1:20" x14ac:dyDescent="0.25">
      <c r="A9598" t="s">
        <v>7376</v>
      </c>
      <c r="B9598" t="s">
        <v>25154</v>
      </c>
      <c r="C9598" t="s">
        <v>10751</v>
      </c>
      <c r="D9598" t="s">
        <v>12566</v>
      </c>
      <c r="E9598" t="s">
        <v>10836</v>
      </c>
      <c r="F9598">
        <v>10.19</v>
      </c>
      <c r="G9598">
        <v>122.28</v>
      </c>
      <c r="H9598">
        <v>12</v>
      </c>
      <c r="I9598" t="s">
        <v>24500</v>
      </c>
      <c r="J9598">
        <v>0</v>
      </c>
      <c r="K9598">
        <v>0</v>
      </c>
      <c r="L9598" t="s">
        <v>10717</v>
      </c>
      <c r="N9598" t="s">
        <v>10732</v>
      </c>
      <c r="O9598" t="s">
        <v>10687</v>
      </c>
      <c r="Q9598" t="s">
        <v>10688</v>
      </c>
      <c r="S9598" t="s">
        <v>10733</v>
      </c>
      <c r="T9598">
        <v>43102.456921296303</v>
      </c>
    </row>
    <row r="9599" spans="1:20" x14ac:dyDescent="0.25">
      <c r="A9599" t="s">
        <v>7377</v>
      </c>
      <c r="B9599" t="s">
        <v>25155</v>
      </c>
      <c r="C9599" t="s">
        <v>10681</v>
      </c>
      <c r="D9599" t="s">
        <v>12566</v>
      </c>
      <c r="E9599" t="s">
        <v>10685</v>
      </c>
      <c r="F9599">
        <v>13.99</v>
      </c>
      <c r="G9599">
        <v>167.88</v>
      </c>
      <c r="H9599">
        <v>12</v>
      </c>
      <c r="I9599" t="s">
        <v>24500</v>
      </c>
      <c r="J9599">
        <v>0</v>
      </c>
      <c r="K9599">
        <v>0</v>
      </c>
      <c r="L9599" t="s">
        <v>10868</v>
      </c>
      <c r="N9599" t="s">
        <v>10686</v>
      </c>
      <c r="O9599" t="s">
        <v>10687</v>
      </c>
      <c r="Q9599" t="s">
        <v>10688</v>
      </c>
      <c r="S9599" t="s">
        <v>10689</v>
      </c>
      <c r="T9599">
        <v>43102.456990740699</v>
      </c>
    </row>
    <row r="9600" spans="1:20" x14ac:dyDescent="0.25">
      <c r="A9600" t="s">
        <v>7378</v>
      </c>
      <c r="B9600" t="s">
        <v>25156</v>
      </c>
      <c r="C9600" t="s">
        <v>10681</v>
      </c>
      <c r="D9600" t="s">
        <v>12566</v>
      </c>
      <c r="E9600" t="s">
        <v>10685</v>
      </c>
      <c r="F9600">
        <v>13.99</v>
      </c>
      <c r="G9600">
        <v>167.88</v>
      </c>
      <c r="H9600">
        <v>12</v>
      </c>
      <c r="I9600" t="s">
        <v>24500</v>
      </c>
      <c r="J9600">
        <v>0</v>
      </c>
      <c r="K9600">
        <v>0</v>
      </c>
      <c r="L9600" t="s">
        <v>11136</v>
      </c>
      <c r="N9600" t="s">
        <v>10686</v>
      </c>
      <c r="O9600" t="s">
        <v>10687</v>
      </c>
      <c r="Q9600" t="s">
        <v>10688</v>
      </c>
      <c r="S9600" t="s">
        <v>10689</v>
      </c>
      <c r="T9600">
        <v>43822.381608796299</v>
      </c>
    </row>
    <row r="9601" spans="1:20" x14ac:dyDescent="0.25">
      <c r="A9601" t="s">
        <v>7379</v>
      </c>
      <c r="B9601" t="s">
        <v>25157</v>
      </c>
      <c r="C9601" t="s">
        <v>13217</v>
      </c>
      <c r="D9601" t="s">
        <v>12566</v>
      </c>
      <c r="E9601" t="s">
        <v>10753</v>
      </c>
      <c r="F9601">
        <v>10.19</v>
      </c>
      <c r="G9601">
        <v>122.28</v>
      </c>
      <c r="H9601">
        <v>12</v>
      </c>
      <c r="I9601" t="s">
        <v>24500</v>
      </c>
      <c r="J9601">
        <v>0</v>
      </c>
      <c r="K9601">
        <v>0</v>
      </c>
      <c r="L9601" t="s">
        <v>10788</v>
      </c>
      <c r="N9601" t="s">
        <v>10923</v>
      </c>
      <c r="O9601" t="s">
        <v>10708</v>
      </c>
      <c r="Q9601" t="s">
        <v>10709</v>
      </c>
      <c r="S9601" t="s">
        <v>10924</v>
      </c>
      <c r="T9601">
        <v>43102.456921296303</v>
      </c>
    </row>
    <row r="9602" spans="1:20" x14ac:dyDescent="0.25">
      <c r="A9602" t="s">
        <v>7380</v>
      </c>
      <c r="B9602" t="s">
        <v>25158</v>
      </c>
      <c r="C9602" t="s">
        <v>10681</v>
      </c>
      <c r="D9602" t="s">
        <v>12566</v>
      </c>
      <c r="E9602" t="s">
        <v>10685</v>
      </c>
      <c r="F9602">
        <v>5.99</v>
      </c>
      <c r="G9602">
        <v>71.88</v>
      </c>
      <c r="H9602">
        <v>12</v>
      </c>
      <c r="I9602" t="s">
        <v>24500</v>
      </c>
      <c r="J9602">
        <v>0</v>
      </c>
      <c r="K9602">
        <v>0</v>
      </c>
      <c r="L9602" t="s">
        <v>10736</v>
      </c>
      <c r="N9602" t="s">
        <v>10686</v>
      </c>
      <c r="O9602" t="s">
        <v>10687</v>
      </c>
      <c r="Q9602" t="s">
        <v>10688</v>
      </c>
      <c r="S9602" t="s">
        <v>10689</v>
      </c>
      <c r="T9602">
        <v>43102.457013888903</v>
      </c>
    </row>
    <row r="9603" spans="1:20" x14ac:dyDescent="0.25">
      <c r="A9603" t="s">
        <v>10291</v>
      </c>
      <c r="B9603" t="s">
        <v>25159</v>
      </c>
      <c r="C9603" t="s">
        <v>10751</v>
      </c>
      <c r="D9603" t="s">
        <v>12566</v>
      </c>
      <c r="E9603" t="s">
        <v>10836</v>
      </c>
      <c r="F9603">
        <v>2.99</v>
      </c>
      <c r="G9603">
        <v>35.880000000000003</v>
      </c>
      <c r="H9603">
        <v>12</v>
      </c>
      <c r="I9603" t="s">
        <v>24500</v>
      </c>
      <c r="J9603">
        <v>0</v>
      </c>
      <c r="K9603">
        <v>0</v>
      </c>
      <c r="L9603" t="s">
        <v>10767</v>
      </c>
      <c r="N9603" t="s">
        <v>10686</v>
      </c>
      <c r="O9603" t="s">
        <v>10687</v>
      </c>
      <c r="Q9603" t="s">
        <v>10688</v>
      </c>
      <c r="S9603" t="s">
        <v>10689</v>
      </c>
      <c r="T9603">
        <v>43102.456932870402</v>
      </c>
    </row>
    <row r="9604" spans="1:20" x14ac:dyDescent="0.25">
      <c r="A9604" t="s">
        <v>10292</v>
      </c>
      <c r="B9604" t="s">
        <v>25160</v>
      </c>
      <c r="C9604" t="s">
        <v>10691</v>
      </c>
      <c r="D9604" t="s">
        <v>12566</v>
      </c>
      <c r="E9604" t="s">
        <v>10693</v>
      </c>
      <c r="F9604">
        <v>3.05</v>
      </c>
      <c r="G9604">
        <v>36.6</v>
      </c>
      <c r="H9604">
        <v>12</v>
      </c>
      <c r="I9604" t="s">
        <v>24500</v>
      </c>
      <c r="J9604">
        <v>0</v>
      </c>
      <c r="K9604">
        <v>0</v>
      </c>
      <c r="L9604" t="s">
        <v>11988</v>
      </c>
      <c r="N9604" t="s">
        <v>10686</v>
      </c>
      <c r="O9604" t="s">
        <v>10687</v>
      </c>
      <c r="Q9604" t="s">
        <v>10688</v>
      </c>
      <c r="S9604" t="s">
        <v>10689</v>
      </c>
      <c r="T9604">
        <v>43102.456990740699</v>
      </c>
    </row>
    <row r="9605" spans="1:20" x14ac:dyDescent="0.25">
      <c r="A9605" t="s">
        <v>10293</v>
      </c>
      <c r="B9605" t="s">
        <v>25161</v>
      </c>
      <c r="C9605" t="s">
        <v>10691</v>
      </c>
      <c r="D9605" t="s">
        <v>12566</v>
      </c>
      <c r="E9605" t="s">
        <v>10693</v>
      </c>
      <c r="F9605">
        <v>10.99</v>
      </c>
      <c r="G9605">
        <v>131.88</v>
      </c>
      <c r="H9605">
        <v>12</v>
      </c>
      <c r="I9605" t="s">
        <v>24500</v>
      </c>
      <c r="J9605">
        <v>0</v>
      </c>
      <c r="K9605">
        <v>0</v>
      </c>
      <c r="L9605" t="s">
        <v>10731</v>
      </c>
      <c r="N9605" t="s">
        <v>10686</v>
      </c>
      <c r="O9605" t="s">
        <v>10687</v>
      </c>
      <c r="Q9605" t="s">
        <v>10688</v>
      </c>
      <c r="S9605" t="s">
        <v>10689</v>
      </c>
      <c r="T9605">
        <v>43102.456875000003</v>
      </c>
    </row>
    <row r="9606" spans="1:20" x14ac:dyDescent="0.25">
      <c r="A9606" t="s">
        <v>10294</v>
      </c>
      <c r="B9606" t="s">
        <v>25162</v>
      </c>
      <c r="C9606" t="s">
        <v>10751</v>
      </c>
      <c r="D9606" t="s">
        <v>12566</v>
      </c>
      <c r="E9606" t="s">
        <v>10836</v>
      </c>
      <c r="F9606">
        <v>12.59</v>
      </c>
      <c r="G9606">
        <v>151.08000000000001</v>
      </c>
      <c r="H9606">
        <v>12</v>
      </c>
      <c r="I9606" t="s">
        <v>24500</v>
      </c>
      <c r="J9606">
        <v>0</v>
      </c>
      <c r="K9606">
        <v>0</v>
      </c>
      <c r="L9606" t="s">
        <v>10722</v>
      </c>
      <c r="N9606" t="s">
        <v>10686</v>
      </c>
      <c r="O9606" t="s">
        <v>10687</v>
      </c>
      <c r="Q9606" t="s">
        <v>10688</v>
      </c>
      <c r="S9606" t="s">
        <v>10689</v>
      </c>
      <c r="T9606">
        <v>43102.456956018497</v>
      </c>
    </row>
    <row r="9607" spans="1:20" x14ac:dyDescent="0.25">
      <c r="A9607" t="s">
        <v>25163</v>
      </c>
      <c r="B9607" t="s">
        <v>25164</v>
      </c>
      <c r="C9607" t="s">
        <v>10751</v>
      </c>
      <c r="D9607" t="s">
        <v>12566</v>
      </c>
      <c r="E9607" t="s">
        <v>10753</v>
      </c>
      <c r="F9607">
        <v>62.99</v>
      </c>
      <c r="G9607">
        <v>377.94</v>
      </c>
      <c r="H9607">
        <v>6</v>
      </c>
      <c r="I9607" t="s">
        <v>24500</v>
      </c>
      <c r="J9607">
        <v>0</v>
      </c>
      <c r="K9607">
        <v>0</v>
      </c>
      <c r="L9607" t="s">
        <v>10740</v>
      </c>
      <c r="N9607" t="s">
        <v>10723</v>
      </c>
      <c r="O9607" t="s">
        <v>10708</v>
      </c>
      <c r="Q9607" t="s">
        <v>10709</v>
      </c>
      <c r="S9607" t="s">
        <v>10724</v>
      </c>
      <c r="T9607">
        <v>43102.456886574102</v>
      </c>
    </row>
    <row r="9608" spans="1:20" x14ac:dyDescent="0.25">
      <c r="A9608" t="s">
        <v>10295</v>
      </c>
      <c r="B9608" t="s">
        <v>25165</v>
      </c>
      <c r="C9608" t="s">
        <v>10751</v>
      </c>
      <c r="D9608" t="s">
        <v>12566</v>
      </c>
      <c r="E9608" t="s">
        <v>10836</v>
      </c>
      <c r="F9608">
        <v>8.09</v>
      </c>
      <c r="G9608">
        <v>97.08</v>
      </c>
      <c r="H9608">
        <v>12</v>
      </c>
      <c r="I9608" t="s">
        <v>24500</v>
      </c>
      <c r="J9608">
        <v>0</v>
      </c>
      <c r="K9608">
        <v>0</v>
      </c>
      <c r="L9608" t="s">
        <v>10722</v>
      </c>
      <c r="N9608" t="s">
        <v>10700</v>
      </c>
      <c r="O9608" t="s">
        <v>10701</v>
      </c>
      <c r="Q9608" t="s">
        <v>10702</v>
      </c>
      <c r="S9608" t="s">
        <v>10703</v>
      </c>
      <c r="T9608">
        <v>43102.456956018497</v>
      </c>
    </row>
    <row r="9609" spans="1:20" x14ac:dyDescent="0.25">
      <c r="A9609" t="s">
        <v>25166</v>
      </c>
      <c r="B9609" t="s">
        <v>25167</v>
      </c>
      <c r="C9609" t="s">
        <v>10691</v>
      </c>
      <c r="D9609" t="s">
        <v>12566</v>
      </c>
      <c r="E9609" t="s">
        <v>10693</v>
      </c>
      <c r="F9609">
        <v>13.49</v>
      </c>
      <c r="G9609">
        <v>161.88</v>
      </c>
      <c r="H9609">
        <v>12</v>
      </c>
      <c r="I9609" t="s">
        <v>24500</v>
      </c>
      <c r="J9609">
        <v>0</v>
      </c>
      <c r="K9609">
        <v>0</v>
      </c>
      <c r="L9609" t="s">
        <v>12416</v>
      </c>
      <c r="N9609" t="s">
        <v>10700</v>
      </c>
      <c r="O9609" t="s">
        <v>10701</v>
      </c>
      <c r="Q9609" t="s">
        <v>10702</v>
      </c>
      <c r="S9609" t="s">
        <v>10703</v>
      </c>
      <c r="T9609">
        <v>43102.456979166702</v>
      </c>
    </row>
    <row r="9610" spans="1:20" x14ac:dyDescent="0.25">
      <c r="A9610" t="s">
        <v>10296</v>
      </c>
      <c r="B9610" t="s">
        <v>25168</v>
      </c>
      <c r="C9610" t="s">
        <v>10751</v>
      </c>
      <c r="D9610" t="s">
        <v>12566</v>
      </c>
      <c r="E9610" t="s">
        <v>10693</v>
      </c>
      <c r="F9610">
        <v>13.19</v>
      </c>
      <c r="G9610">
        <v>158.28</v>
      </c>
      <c r="H9610">
        <v>12</v>
      </c>
      <c r="I9610" t="s">
        <v>24500</v>
      </c>
      <c r="J9610">
        <v>0</v>
      </c>
      <c r="K9610">
        <v>0</v>
      </c>
      <c r="L9610" t="s">
        <v>10717</v>
      </c>
      <c r="N9610" t="s">
        <v>10718</v>
      </c>
      <c r="O9610" t="s">
        <v>10708</v>
      </c>
      <c r="Q9610" t="s">
        <v>10709</v>
      </c>
      <c r="S9610" t="s">
        <v>10719</v>
      </c>
      <c r="T9610">
        <v>43102.456921296303</v>
      </c>
    </row>
    <row r="9611" spans="1:20" x14ac:dyDescent="0.25">
      <c r="A9611" t="s">
        <v>25169</v>
      </c>
      <c r="B9611" t="s">
        <v>25170</v>
      </c>
      <c r="C9611" t="s">
        <v>10691</v>
      </c>
      <c r="D9611" t="s">
        <v>12566</v>
      </c>
      <c r="E9611" t="s">
        <v>10693</v>
      </c>
      <c r="F9611">
        <v>10.99</v>
      </c>
      <c r="G9611">
        <v>65.94</v>
      </c>
      <c r="H9611">
        <v>6</v>
      </c>
      <c r="I9611" t="s">
        <v>24500</v>
      </c>
      <c r="J9611">
        <v>0</v>
      </c>
      <c r="K9611">
        <v>0</v>
      </c>
      <c r="L9611" t="s">
        <v>11175</v>
      </c>
      <c r="N9611" t="s">
        <v>11247</v>
      </c>
      <c r="O9611" t="s">
        <v>10708</v>
      </c>
      <c r="Q9611" t="s">
        <v>10709</v>
      </c>
      <c r="S9611" t="s">
        <v>11248</v>
      </c>
      <c r="T9611">
        <v>43102.456956018497</v>
      </c>
    </row>
    <row r="9612" spans="1:20" x14ac:dyDescent="0.25">
      <c r="A9612" t="s">
        <v>25171</v>
      </c>
      <c r="B9612" t="s">
        <v>25172</v>
      </c>
      <c r="C9612" t="s">
        <v>10691</v>
      </c>
      <c r="D9612" t="s">
        <v>12566</v>
      </c>
      <c r="E9612" t="s">
        <v>10693</v>
      </c>
      <c r="F9612">
        <v>47.76</v>
      </c>
      <c r="G9612">
        <v>286.56</v>
      </c>
      <c r="H9612">
        <v>6</v>
      </c>
      <c r="I9612" t="s">
        <v>24500</v>
      </c>
      <c r="J9612">
        <v>0</v>
      </c>
      <c r="K9612">
        <v>0</v>
      </c>
      <c r="L9612" t="s">
        <v>10692</v>
      </c>
      <c r="N9612" t="s">
        <v>11278</v>
      </c>
      <c r="O9612" t="s">
        <v>11279</v>
      </c>
      <c r="Q9612" t="s">
        <v>11280</v>
      </c>
      <c r="S9612" t="s">
        <v>11281</v>
      </c>
      <c r="T9612">
        <v>43102.456956018497</v>
      </c>
    </row>
    <row r="9613" spans="1:20" x14ac:dyDescent="0.25">
      <c r="A9613" t="s">
        <v>10297</v>
      </c>
      <c r="B9613" t="s">
        <v>25173</v>
      </c>
      <c r="C9613" t="s">
        <v>13217</v>
      </c>
      <c r="D9613" t="s">
        <v>12566</v>
      </c>
      <c r="E9613" t="s">
        <v>10753</v>
      </c>
      <c r="F9613">
        <v>15.57</v>
      </c>
      <c r="G9613">
        <v>186.84</v>
      </c>
      <c r="H9613">
        <v>12</v>
      </c>
      <c r="I9613" t="s">
        <v>24500</v>
      </c>
      <c r="J9613">
        <v>0</v>
      </c>
      <c r="K9613">
        <v>0</v>
      </c>
      <c r="L9613" t="s">
        <v>10722</v>
      </c>
      <c r="N9613" t="s">
        <v>10700</v>
      </c>
      <c r="O9613" t="s">
        <v>10701</v>
      </c>
      <c r="Q9613" t="s">
        <v>10702</v>
      </c>
      <c r="S9613" t="s">
        <v>10703</v>
      </c>
      <c r="T9613">
        <v>43102.456956018497</v>
      </c>
    </row>
    <row r="9614" spans="1:20" x14ac:dyDescent="0.25">
      <c r="A9614" t="s">
        <v>10298</v>
      </c>
      <c r="B9614" t="s">
        <v>25174</v>
      </c>
      <c r="C9614" t="s">
        <v>10691</v>
      </c>
      <c r="D9614" t="s">
        <v>12566</v>
      </c>
      <c r="E9614" t="s">
        <v>10693</v>
      </c>
      <c r="F9614">
        <v>9.59</v>
      </c>
      <c r="G9614">
        <v>115.08</v>
      </c>
      <c r="H9614">
        <v>12</v>
      </c>
      <c r="I9614" t="s">
        <v>24500</v>
      </c>
      <c r="J9614">
        <v>0</v>
      </c>
      <c r="K9614">
        <v>0</v>
      </c>
      <c r="L9614" t="s">
        <v>10722</v>
      </c>
      <c r="N9614" t="s">
        <v>10700</v>
      </c>
      <c r="O9614" t="s">
        <v>10701</v>
      </c>
      <c r="Q9614" t="s">
        <v>10702</v>
      </c>
      <c r="S9614" t="s">
        <v>10703</v>
      </c>
      <c r="T9614">
        <v>43102.456956018497</v>
      </c>
    </row>
    <row r="9615" spans="1:20" x14ac:dyDescent="0.25">
      <c r="A9615" t="s">
        <v>10299</v>
      </c>
      <c r="B9615" t="s">
        <v>25175</v>
      </c>
      <c r="C9615" t="s">
        <v>10691</v>
      </c>
      <c r="D9615" t="s">
        <v>12566</v>
      </c>
      <c r="E9615" t="s">
        <v>10693</v>
      </c>
      <c r="F9615">
        <v>13.19</v>
      </c>
      <c r="G9615">
        <v>158.28</v>
      </c>
      <c r="H9615">
        <v>12</v>
      </c>
      <c r="I9615" t="s">
        <v>24500</v>
      </c>
      <c r="J9615">
        <v>0</v>
      </c>
      <c r="K9615">
        <v>0</v>
      </c>
      <c r="L9615" t="s">
        <v>10831</v>
      </c>
      <c r="N9615" t="s">
        <v>10746</v>
      </c>
      <c r="O9615" t="s">
        <v>10747</v>
      </c>
      <c r="Q9615" t="s">
        <v>10748</v>
      </c>
      <c r="S9615" t="s">
        <v>10749</v>
      </c>
      <c r="T9615">
        <v>43102.456956018497</v>
      </c>
    </row>
    <row r="9616" spans="1:20" x14ac:dyDescent="0.25">
      <c r="A9616" t="s">
        <v>7381</v>
      </c>
      <c r="B9616" t="s">
        <v>25176</v>
      </c>
      <c r="C9616" t="s">
        <v>10751</v>
      </c>
      <c r="D9616" t="s">
        <v>12566</v>
      </c>
      <c r="E9616" t="s">
        <v>10693</v>
      </c>
      <c r="F9616">
        <v>13.19</v>
      </c>
      <c r="G9616">
        <v>158.28</v>
      </c>
      <c r="H9616">
        <v>12</v>
      </c>
      <c r="I9616" t="s">
        <v>24500</v>
      </c>
      <c r="J9616">
        <v>0</v>
      </c>
      <c r="K9616">
        <v>0</v>
      </c>
      <c r="L9616" t="s">
        <v>10788</v>
      </c>
      <c r="N9616" t="s">
        <v>10746</v>
      </c>
      <c r="O9616" t="s">
        <v>10747</v>
      </c>
      <c r="Q9616" t="s">
        <v>10748</v>
      </c>
      <c r="S9616" t="s">
        <v>10749</v>
      </c>
      <c r="T9616">
        <v>43102.456921296303</v>
      </c>
    </row>
    <row r="9617" spans="1:20" x14ac:dyDescent="0.25">
      <c r="A9617" t="s">
        <v>10300</v>
      </c>
      <c r="B9617" t="s">
        <v>25177</v>
      </c>
      <c r="C9617" t="s">
        <v>10691</v>
      </c>
      <c r="D9617" t="s">
        <v>12566</v>
      </c>
      <c r="E9617" t="s">
        <v>10693</v>
      </c>
      <c r="F9617">
        <v>8.99</v>
      </c>
      <c r="G9617">
        <v>107.88</v>
      </c>
      <c r="H9617">
        <v>12</v>
      </c>
      <c r="I9617" t="s">
        <v>24500</v>
      </c>
      <c r="J9617">
        <v>0</v>
      </c>
      <c r="K9617">
        <v>0</v>
      </c>
      <c r="L9617" t="s">
        <v>10767</v>
      </c>
      <c r="N9617" t="s">
        <v>10803</v>
      </c>
      <c r="O9617" t="s">
        <v>10782</v>
      </c>
      <c r="Q9617" t="s">
        <v>10783</v>
      </c>
      <c r="S9617" t="s">
        <v>10804</v>
      </c>
      <c r="T9617">
        <v>43102.456932870402</v>
      </c>
    </row>
    <row r="9618" spans="1:20" x14ac:dyDescent="0.25">
      <c r="A9618" t="s">
        <v>25178</v>
      </c>
      <c r="B9618" t="s">
        <v>25179</v>
      </c>
      <c r="C9618" t="s">
        <v>10691</v>
      </c>
      <c r="D9618" t="s">
        <v>12566</v>
      </c>
      <c r="E9618" t="s">
        <v>10693</v>
      </c>
      <c r="F9618">
        <v>32.99</v>
      </c>
      <c r="G9618">
        <v>395.88</v>
      </c>
      <c r="H9618">
        <v>12</v>
      </c>
      <c r="I9618" t="s">
        <v>24500</v>
      </c>
      <c r="J9618">
        <v>0</v>
      </c>
      <c r="K9618">
        <v>0</v>
      </c>
      <c r="L9618" t="s">
        <v>10722</v>
      </c>
      <c r="N9618" t="s">
        <v>10781</v>
      </c>
      <c r="O9618" t="s">
        <v>10782</v>
      </c>
      <c r="Q9618" t="s">
        <v>10783</v>
      </c>
      <c r="S9618" t="s">
        <v>10784</v>
      </c>
      <c r="T9618">
        <v>43102.456956018497</v>
      </c>
    </row>
    <row r="9619" spans="1:20" x14ac:dyDescent="0.25">
      <c r="A9619" t="s">
        <v>7382</v>
      </c>
      <c r="B9619" t="s">
        <v>25180</v>
      </c>
      <c r="C9619" t="s">
        <v>12445</v>
      </c>
      <c r="D9619" t="s">
        <v>12566</v>
      </c>
      <c r="E9619" t="s">
        <v>10685</v>
      </c>
      <c r="F9619">
        <v>54.99</v>
      </c>
      <c r="G9619">
        <v>329.94</v>
      </c>
      <c r="H9619">
        <v>6</v>
      </c>
      <c r="I9619" t="s">
        <v>24500</v>
      </c>
      <c r="J9619">
        <v>0</v>
      </c>
      <c r="K9619">
        <v>0</v>
      </c>
      <c r="L9619" t="s">
        <v>10731</v>
      </c>
      <c r="N9619" t="s">
        <v>10732</v>
      </c>
      <c r="O9619" t="s">
        <v>10687</v>
      </c>
      <c r="Q9619" t="s">
        <v>10688</v>
      </c>
      <c r="S9619" t="s">
        <v>10733</v>
      </c>
      <c r="T9619">
        <v>43102.456875000003</v>
      </c>
    </row>
    <row r="9620" spans="1:20" x14ac:dyDescent="0.25">
      <c r="A9620" t="s">
        <v>10301</v>
      </c>
      <c r="B9620" t="s">
        <v>25181</v>
      </c>
      <c r="C9620" t="s">
        <v>10691</v>
      </c>
      <c r="D9620" t="s">
        <v>12566</v>
      </c>
      <c r="E9620" t="s">
        <v>10693</v>
      </c>
      <c r="F9620">
        <v>5.09</v>
      </c>
      <c r="G9620">
        <v>61.08</v>
      </c>
      <c r="H9620">
        <v>12</v>
      </c>
      <c r="I9620" t="s">
        <v>24500</v>
      </c>
      <c r="J9620">
        <v>0</v>
      </c>
      <c r="K9620">
        <v>0</v>
      </c>
      <c r="L9620" t="s">
        <v>10831</v>
      </c>
      <c r="N9620" t="s">
        <v>10700</v>
      </c>
      <c r="O9620" t="s">
        <v>10701</v>
      </c>
      <c r="Q9620" t="s">
        <v>10702</v>
      </c>
      <c r="S9620" t="s">
        <v>10703</v>
      </c>
      <c r="T9620">
        <v>43102.456956018497</v>
      </c>
    </row>
    <row r="9621" spans="1:20" x14ac:dyDescent="0.25">
      <c r="A9621" t="s">
        <v>10302</v>
      </c>
      <c r="B9621" t="s">
        <v>25182</v>
      </c>
      <c r="C9621" t="s">
        <v>10691</v>
      </c>
      <c r="D9621" t="s">
        <v>12566</v>
      </c>
      <c r="E9621" t="s">
        <v>10693</v>
      </c>
      <c r="F9621">
        <v>16.79</v>
      </c>
      <c r="G9621">
        <v>201.48</v>
      </c>
      <c r="H9621">
        <v>12</v>
      </c>
      <c r="I9621" t="s">
        <v>24500</v>
      </c>
      <c r="J9621">
        <v>0</v>
      </c>
      <c r="K9621">
        <v>0</v>
      </c>
      <c r="L9621" t="s">
        <v>10868</v>
      </c>
      <c r="N9621" t="s">
        <v>10826</v>
      </c>
      <c r="O9621" t="s">
        <v>10708</v>
      </c>
      <c r="Q9621" t="s">
        <v>10709</v>
      </c>
      <c r="S9621" t="s">
        <v>10827</v>
      </c>
      <c r="T9621">
        <v>43102.456990740699</v>
      </c>
    </row>
    <row r="9622" spans="1:20" x14ac:dyDescent="0.25">
      <c r="A9622" t="s">
        <v>10303</v>
      </c>
      <c r="B9622" t="s">
        <v>25183</v>
      </c>
      <c r="C9622" t="s">
        <v>10751</v>
      </c>
      <c r="D9622" t="s">
        <v>12566</v>
      </c>
      <c r="E9622" t="s">
        <v>10693</v>
      </c>
      <c r="F9622">
        <v>16.79</v>
      </c>
      <c r="G9622">
        <v>201.48</v>
      </c>
      <c r="H9622">
        <v>12</v>
      </c>
      <c r="I9622" t="s">
        <v>24500</v>
      </c>
      <c r="J9622">
        <v>0</v>
      </c>
      <c r="K9622">
        <v>0</v>
      </c>
      <c r="L9622" t="s">
        <v>10883</v>
      </c>
      <c r="N9622" t="s">
        <v>10826</v>
      </c>
      <c r="O9622" t="s">
        <v>10708</v>
      </c>
      <c r="Q9622" t="s">
        <v>10709</v>
      </c>
      <c r="S9622" t="s">
        <v>10827</v>
      </c>
      <c r="T9622">
        <v>43102.456979166702</v>
      </c>
    </row>
    <row r="9623" spans="1:20" x14ac:dyDescent="0.25">
      <c r="A9623" t="s">
        <v>10304</v>
      </c>
      <c r="B9623" t="s">
        <v>25184</v>
      </c>
      <c r="C9623" t="s">
        <v>10691</v>
      </c>
      <c r="D9623" t="s">
        <v>12566</v>
      </c>
      <c r="E9623" t="s">
        <v>10693</v>
      </c>
      <c r="F9623">
        <v>13.19</v>
      </c>
      <c r="G9623">
        <v>158.28</v>
      </c>
      <c r="H9623">
        <v>12</v>
      </c>
      <c r="I9623" t="s">
        <v>24500</v>
      </c>
      <c r="J9623">
        <v>0</v>
      </c>
      <c r="K9623">
        <v>0</v>
      </c>
      <c r="L9623" t="s">
        <v>10788</v>
      </c>
      <c r="N9623" t="s">
        <v>10746</v>
      </c>
      <c r="O9623" t="s">
        <v>10747</v>
      </c>
      <c r="Q9623" t="s">
        <v>10748</v>
      </c>
      <c r="S9623" t="s">
        <v>10749</v>
      </c>
      <c r="T9623">
        <v>43102.456921296303</v>
      </c>
    </row>
    <row r="9624" spans="1:20" x14ac:dyDescent="0.25">
      <c r="A9624" t="s">
        <v>25185</v>
      </c>
      <c r="B9624" t="s">
        <v>25186</v>
      </c>
      <c r="C9624" t="s">
        <v>10691</v>
      </c>
      <c r="D9624" t="s">
        <v>12566</v>
      </c>
      <c r="E9624" t="s">
        <v>10693</v>
      </c>
      <c r="F9624">
        <v>18.68</v>
      </c>
      <c r="G9624">
        <v>224.16</v>
      </c>
      <c r="H9624">
        <v>12</v>
      </c>
      <c r="I9624" t="s">
        <v>24500</v>
      </c>
      <c r="J9624">
        <v>0</v>
      </c>
      <c r="K9624">
        <v>0</v>
      </c>
      <c r="L9624" t="s">
        <v>10831</v>
      </c>
      <c r="N9624" t="s">
        <v>12793</v>
      </c>
      <c r="O9624" t="s">
        <v>11717</v>
      </c>
      <c r="Q9624" t="s">
        <v>11718</v>
      </c>
      <c r="S9624" t="s">
        <v>12794</v>
      </c>
      <c r="T9624">
        <v>43102.456956018497</v>
      </c>
    </row>
    <row r="9625" spans="1:20" x14ac:dyDescent="0.25">
      <c r="A9625" t="s">
        <v>25187</v>
      </c>
      <c r="B9625" t="s">
        <v>25188</v>
      </c>
      <c r="C9625" t="s">
        <v>10691</v>
      </c>
      <c r="D9625" t="s">
        <v>12566</v>
      </c>
      <c r="E9625" t="s">
        <v>10693</v>
      </c>
      <c r="F9625">
        <v>10.99</v>
      </c>
      <c r="G9625">
        <v>131.88</v>
      </c>
      <c r="H9625">
        <v>12</v>
      </c>
      <c r="I9625" t="s">
        <v>24500</v>
      </c>
      <c r="J9625">
        <v>0</v>
      </c>
      <c r="K9625">
        <v>0</v>
      </c>
      <c r="L9625" t="s">
        <v>10944</v>
      </c>
      <c r="N9625" t="s">
        <v>10686</v>
      </c>
      <c r="O9625" t="s">
        <v>10687</v>
      </c>
      <c r="Q9625" t="s">
        <v>10688</v>
      </c>
      <c r="S9625" t="s">
        <v>10689</v>
      </c>
      <c r="T9625">
        <v>43102.456921296303</v>
      </c>
    </row>
    <row r="9626" spans="1:20" x14ac:dyDescent="0.25">
      <c r="A9626" t="s">
        <v>25189</v>
      </c>
      <c r="B9626" t="s">
        <v>25190</v>
      </c>
      <c r="C9626" t="s">
        <v>10691</v>
      </c>
      <c r="D9626" t="s">
        <v>12566</v>
      </c>
      <c r="E9626" t="s">
        <v>10693</v>
      </c>
      <c r="F9626">
        <v>34.99</v>
      </c>
      <c r="G9626">
        <v>419.88</v>
      </c>
      <c r="H9626">
        <v>12</v>
      </c>
      <c r="I9626" t="s">
        <v>24500</v>
      </c>
      <c r="J9626">
        <v>0</v>
      </c>
      <c r="K9626">
        <v>0</v>
      </c>
      <c r="L9626" t="s">
        <v>10722</v>
      </c>
      <c r="N9626" t="s">
        <v>10837</v>
      </c>
      <c r="O9626" t="s">
        <v>10701</v>
      </c>
      <c r="Q9626" t="s">
        <v>10702</v>
      </c>
      <c r="S9626" t="s">
        <v>10838</v>
      </c>
      <c r="T9626">
        <v>43102.456956018497</v>
      </c>
    </row>
    <row r="9627" spans="1:20" x14ac:dyDescent="0.25">
      <c r="A9627" t="s">
        <v>7383</v>
      </c>
      <c r="B9627" t="s">
        <v>25191</v>
      </c>
      <c r="C9627" t="s">
        <v>10751</v>
      </c>
      <c r="D9627" t="s">
        <v>12566</v>
      </c>
      <c r="E9627" t="s">
        <v>10836</v>
      </c>
      <c r="F9627">
        <v>24.59</v>
      </c>
      <c r="G9627">
        <v>147.54</v>
      </c>
      <c r="H9627">
        <v>6</v>
      </c>
      <c r="I9627" t="s">
        <v>24500</v>
      </c>
      <c r="J9627">
        <v>0</v>
      </c>
      <c r="K9627">
        <v>0</v>
      </c>
      <c r="L9627" t="s">
        <v>13671</v>
      </c>
      <c r="N9627" t="s">
        <v>11359</v>
      </c>
      <c r="O9627" t="s">
        <v>10762</v>
      </c>
      <c r="P9627" t="s">
        <v>10701</v>
      </c>
      <c r="Q9627" t="s">
        <v>10763</v>
      </c>
      <c r="R9627" t="s">
        <v>10702</v>
      </c>
      <c r="S9627" t="s">
        <v>11360</v>
      </c>
      <c r="T9627">
        <v>43102.456921296303</v>
      </c>
    </row>
    <row r="9628" spans="1:20" x14ac:dyDescent="0.25">
      <c r="A9628" t="s">
        <v>10305</v>
      </c>
      <c r="B9628" t="s">
        <v>25192</v>
      </c>
      <c r="C9628" t="s">
        <v>10691</v>
      </c>
      <c r="D9628" t="s">
        <v>12566</v>
      </c>
      <c r="E9628" t="s">
        <v>10693</v>
      </c>
      <c r="F9628">
        <v>9.9600000000000009</v>
      </c>
      <c r="G9628">
        <v>119.52</v>
      </c>
      <c r="H9628">
        <v>12</v>
      </c>
      <c r="I9628" t="s">
        <v>24500</v>
      </c>
      <c r="J9628">
        <v>0</v>
      </c>
      <c r="K9628">
        <v>0</v>
      </c>
      <c r="L9628" t="s">
        <v>10692</v>
      </c>
      <c r="N9628" t="s">
        <v>11359</v>
      </c>
      <c r="O9628" t="s">
        <v>10762</v>
      </c>
      <c r="P9628" t="s">
        <v>10701</v>
      </c>
      <c r="Q9628" t="s">
        <v>10763</v>
      </c>
      <c r="R9628" t="s">
        <v>10702</v>
      </c>
      <c r="S9628" t="s">
        <v>11360</v>
      </c>
      <c r="T9628">
        <v>43102.456956018497</v>
      </c>
    </row>
    <row r="9629" spans="1:20" x14ac:dyDescent="0.25">
      <c r="A9629" t="s">
        <v>10306</v>
      </c>
      <c r="B9629" t="s">
        <v>25193</v>
      </c>
      <c r="C9629" t="s">
        <v>10751</v>
      </c>
      <c r="D9629" t="s">
        <v>12566</v>
      </c>
      <c r="E9629" t="s">
        <v>10693</v>
      </c>
      <c r="F9629">
        <v>14.39</v>
      </c>
      <c r="G9629">
        <v>172.68</v>
      </c>
      <c r="H9629">
        <v>12</v>
      </c>
      <c r="I9629" t="s">
        <v>24500</v>
      </c>
      <c r="J9629">
        <v>0</v>
      </c>
      <c r="K9629">
        <v>0</v>
      </c>
      <c r="L9629" t="s">
        <v>11021</v>
      </c>
      <c r="N9629" t="s">
        <v>11247</v>
      </c>
      <c r="O9629" t="s">
        <v>10708</v>
      </c>
      <c r="Q9629" t="s">
        <v>10709</v>
      </c>
      <c r="S9629" t="s">
        <v>11248</v>
      </c>
      <c r="T9629">
        <v>43102.456875000003</v>
      </c>
    </row>
    <row r="9630" spans="1:20" x14ac:dyDescent="0.25">
      <c r="A9630" t="s">
        <v>25194</v>
      </c>
      <c r="B9630" t="s">
        <v>25195</v>
      </c>
      <c r="C9630" t="s">
        <v>10691</v>
      </c>
      <c r="D9630" t="s">
        <v>12566</v>
      </c>
      <c r="E9630" t="s">
        <v>10693</v>
      </c>
      <c r="F9630">
        <v>9.99</v>
      </c>
      <c r="G9630">
        <v>119.88</v>
      </c>
      <c r="H9630">
        <v>12</v>
      </c>
      <c r="I9630" t="s">
        <v>24500</v>
      </c>
      <c r="J9630">
        <v>0</v>
      </c>
      <c r="K9630">
        <v>0</v>
      </c>
      <c r="L9630" t="s">
        <v>10868</v>
      </c>
      <c r="N9630" t="s">
        <v>10714</v>
      </c>
      <c r="O9630" t="s">
        <v>10708</v>
      </c>
      <c r="Q9630" t="s">
        <v>10709</v>
      </c>
      <c r="S9630" t="s">
        <v>10715</v>
      </c>
      <c r="T9630">
        <v>43102.456990740699</v>
      </c>
    </row>
    <row r="9631" spans="1:20" x14ac:dyDescent="0.25">
      <c r="A9631" t="s">
        <v>25196</v>
      </c>
      <c r="B9631" t="s">
        <v>25197</v>
      </c>
      <c r="C9631" t="s">
        <v>10691</v>
      </c>
      <c r="D9631" t="s">
        <v>12566</v>
      </c>
      <c r="E9631" t="s">
        <v>10693</v>
      </c>
      <c r="F9631">
        <v>7.26</v>
      </c>
      <c r="G9631">
        <v>87.12</v>
      </c>
      <c r="H9631">
        <v>12</v>
      </c>
      <c r="I9631" t="s">
        <v>24500</v>
      </c>
      <c r="J9631">
        <v>0</v>
      </c>
      <c r="K9631">
        <v>0</v>
      </c>
      <c r="L9631" t="s">
        <v>12336</v>
      </c>
      <c r="N9631" t="s">
        <v>14608</v>
      </c>
      <c r="O9631" t="s">
        <v>13673</v>
      </c>
      <c r="Q9631" t="s">
        <v>13674</v>
      </c>
      <c r="S9631" t="s">
        <v>14609</v>
      </c>
      <c r="T9631">
        <v>43102.456932870402</v>
      </c>
    </row>
    <row r="9632" spans="1:20" x14ac:dyDescent="0.25">
      <c r="A9632" t="s">
        <v>25198</v>
      </c>
      <c r="B9632" t="s">
        <v>25199</v>
      </c>
      <c r="C9632" t="s">
        <v>10691</v>
      </c>
      <c r="D9632" t="s">
        <v>12566</v>
      </c>
      <c r="E9632" t="s">
        <v>10693</v>
      </c>
      <c r="F9632">
        <v>16.989999999999998</v>
      </c>
      <c r="G9632">
        <v>203.88</v>
      </c>
      <c r="H9632">
        <v>12</v>
      </c>
      <c r="I9632" t="s">
        <v>24500</v>
      </c>
      <c r="J9632">
        <v>0</v>
      </c>
      <c r="K9632">
        <v>0</v>
      </c>
      <c r="L9632" t="s">
        <v>10788</v>
      </c>
      <c r="N9632" t="s">
        <v>10826</v>
      </c>
      <c r="O9632" t="s">
        <v>10708</v>
      </c>
      <c r="Q9632" t="s">
        <v>10709</v>
      </c>
      <c r="S9632" t="s">
        <v>10827</v>
      </c>
      <c r="T9632">
        <v>43102.456921296303</v>
      </c>
    </row>
    <row r="9633" spans="1:20" x14ac:dyDescent="0.25">
      <c r="A9633" t="s">
        <v>7384</v>
      </c>
      <c r="B9633" t="s">
        <v>25200</v>
      </c>
      <c r="C9633" t="s">
        <v>10681</v>
      </c>
      <c r="D9633" t="s">
        <v>12566</v>
      </c>
      <c r="E9633" t="s">
        <v>10685</v>
      </c>
      <c r="F9633">
        <v>24.99</v>
      </c>
      <c r="G9633">
        <v>299.88</v>
      </c>
      <c r="H9633">
        <v>12</v>
      </c>
      <c r="I9633" t="s">
        <v>24500</v>
      </c>
      <c r="J9633">
        <v>0</v>
      </c>
      <c r="K9633">
        <v>0</v>
      </c>
      <c r="L9633" t="s">
        <v>10883</v>
      </c>
      <c r="N9633" t="s">
        <v>10874</v>
      </c>
      <c r="O9633" t="s">
        <v>10701</v>
      </c>
      <c r="P9633" t="s">
        <v>10708</v>
      </c>
      <c r="Q9633" t="s">
        <v>10702</v>
      </c>
      <c r="R9633" t="s">
        <v>10709</v>
      </c>
      <c r="S9633" t="s">
        <v>10875</v>
      </c>
      <c r="T9633">
        <v>43102.456979166702</v>
      </c>
    </row>
    <row r="9634" spans="1:20" x14ac:dyDescent="0.25">
      <c r="A9634" t="s">
        <v>10307</v>
      </c>
      <c r="B9634" t="s">
        <v>25201</v>
      </c>
      <c r="C9634" t="s">
        <v>10691</v>
      </c>
      <c r="D9634" t="s">
        <v>12566</v>
      </c>
      <c r="E9634" t="s">
        <v>10693</v>
      </c>
      <c r="F9634">
        <v>8.69</v>
      </c>
      <c r="G9634">
        <v>104.28</v>
      </c>
      <c r="H9634">
        <v>12</v>
      </c>
      <c r="I9634" t="s">
        <v>24500</v>
      </c>
      <c r="J9634">
        <v>0</v>
      </c>
      <c r="K9634">
        <v>0</v>
      </c>
      <c r="L9634" t="s">
        <v>10831</v>
      </c>
      <c r="N9634" t="s">
        <v>10686</v>
      </c>
      <c r="O9634" t="s">
        <v>10687</v>
      </c>
      <c r="Q9634" t="s">
        <v>10688</v>
      </c>
      <c r="S9634" t="s">
        <v>10689</v>
      </c>
      <c r="T9634">
        <v>43102.456956018497</v>
      </c>
    </row>
    <row r="9635" spans="1:20" x14ac:dyDescent="0.25">
      <c r="A9635" t="s">
        <v>25202</v>
      </c>
      <c r="B9635" t="s">
        <v>25203</v>
      </c>
      <c r="C9635" t="s">
        <v>10691</v>
      </c>
      <c r="D9635" t="s">
        <v>12566</v>
      </c>
      <c r="E9635" t="s">
        <v>10693</v>
      </c>
      <c r="F9635">
        <v>39.99</v>
      </c>
      <c r="G9635">
        <v>119.97</v>
      </c>
      <c r="H9635">
        <v>3</v>
      </c>
      <c r="I9635" t="s">
        <v>24500</v>
      </c>
      <c r="J9635">
        <v>0</v>
      </c>
      <c r="K9635">
        <v>0</v>
      </c>
      <c r="L9635" t="s">
        <v>10717</v>
      </c>
      <c r="N9635" t="s">
        <v>10837</v>
      </c>
      <c r="O9635" t="s">
        <v>10701</v>
      </c>
      <c r="Q9635" t="s">
        <v>10702</v>
      </c>
      <c r="S9635" t="s">
        <v>10838</v>
      </c>
      <c r="T9635">
        <v>43102.456921296303</v>
      </c>
    </row>
    <row r="9636" spans="1:20" x14ac:dyDescent="0.25">
      <c r="A9636" t="s">
        <v>25204</v>
      </c>
      <c r="B9636" t="s">
        <v>25205</v>
      </c>
      <c r="C9636" t="s">
        <v>10691</v>
      </c>
      <c r="D9636" t="s">
        <v>12566</v>
      </c>
      <c r="E9636" t="s">
        <v>10693</v>
      </c>
      <c r="F9636">
        <v>13.19</v>
      </c>
      <c r="G9636">
        <v>39.57</v>
      </c>
      <c r="H9636">
        <v>3</v>
      </c>
      <c r="I9636" t="s">
        <v>24500</v>
      </c>
      <c r="J9636">
        <v>0</v>
      </c>
      <c r="K9636">
        <v>0</v>
      </c>
      <c r="L9636" t="s">
        <v>10717</v>
      </c>
      <c r="N9636" t="s">
        <v>10718</v>
      </c>
      <c r="O9636" t="s">
        <v>10708</v>
      </c>
      <c r="Q9636" t="s">
        <v>10709</v>
      </c>
      <c r="S9636" t="s">
        <v>10719</v>
      </c>
      <c r="T9636">
        <v>43102.456921296303</v>
      </c>
    </row>
    <row r="9637" spans="1:20" x14ac:dyDescent="0.25">
      <c r="A9637" t="s">
        <v>10308</v>
      </c>
      <c r="B9637" t="s">
        <v>25206</v>
      </c>
      <c r="C9637" t="s">
        <v>10691</v>
      </c>
      <c r="D9637" t="s">
        <v>12566</v>
      </c>
      <c r="E9637" t="s">
        <v>10693</v>
      </c>
      <c r="F9637">
        <v>36.29</v>
      </c>
      <c r="G9637">
        <v>217.74</v>
      </c>
      <c r="H9637">
        <v>6</v>
      </c>
      <c r="I9637" t="s">
        <v>24500</v>
      </c>
      <c r="J9637">
        <v>0</v>
      </c>
      <c r="K9637">
        <v>0</v>
      </c>
      <c r="L9637" t="s">
        <v>10916</v>
      </c>
      <c r="N9637" t="s">
        <v>11359</v>
      </c>
      <c r="O9637" t="s">
        <v>10762</v>
      </c>
      <c r="P9637" t="s">
        <v>10701</v>
      </c>
      <c r="Q9637" t="s">
        <v>10763</v>
      </c>
      <c r="R9637" t="s">
        <v>10702</v>
      </c>
      <c r="S9637" t="s">
        <v>11360</v>
      </c>
      <c r="T9637">
        <v>43102.456909722197</v>
      </c>
    </row>
    <row r="9638" spans="1:20" x14ac:dyDescent="0.25">
      <c r="A9638" t="s">
        <v>7385</v>
      </c>
      <c r="B9638" t="s">
        <v>25207</v>
      </c>
      <c r="C9638" t="s">
        <v>10751</v>
      </c>
      <c r="D9638" t="s">
        <v>12566</v>
      </c>
      <c r="E9638" t="s">
        <v>10836</v>
      </c>
      <c r="F9638">
        <v>10.79</v>
      </c>
      <c r="G9638">
        <v>64.739999999999995</v>
      </c>
      <c r="H9638">
        <v>6</v>
      </c>
      <c r="I9638" t="s">
        <v>24500</v>
      </c>
      <c r="J9638">
        <v>0</v>
      </c>
      <c r="K9638">
        <v>0</v>
      </c>
      <c r="L9638" t="s">
        <v>10692</v>
      </c>
      <c r="N9638" t="s">
        <v>10991</v>
      </c>
      <c r="O9638" t="s">
        <v>10992</v>
      </c>
      <c r="Q9638" t="s">
        <v>10993</v>
      </c>
      <c r="S9638" t="s">
        <v>10994</v>
      </c>
      <c r="T9638">
        <v>43102.456956018497</v>
      </c>
    </row>
    <row r="9639" spans="1:20" x14ac:dyDescent="0.25">
      <c r="A9639" t="s">
        <v>25208</v>
      </c>
      <c r="B9639" t="s">
        <v>25209</v>
      </c>
      <c r="C9639" t="s">
        <v>10691</v>
      </c>
      <c r="D9639" t="s">
        <v>12566</v>
      </c>
      <c r="E9639" t="s">
        <v>10693</v>
      </c>
      <c r="F9639">
        <v>24.49</v>
      </c>
      <c r="G9639">
        <v>146.94</v>
      </c>
      <c r="H9639">
        <v>6</v>
      </c>
      <c r="I9639" t="s">
        <v>24500</v>
      </c>
      <c r="J9639">
        <v>0</v>
      </c>
      <c r="K9639">
        <v>0</v>
      </c>
      <c r="L9639" t="s">
        <v>11988</v>
      </c>
      <c r="N9639" t="s">
        <v>10718</v>
      </c>
      <c r="O9639" t="s">
        <v>10708</v>
      </c>
      <c r="Q9639" t="s">
        <v>10709</v>
      </c>
      <c r="S9639" t="s">
        <v>10719</v>
      </c>
      <c r="T9639">
        <v>43102.456990740699</v>
      </c>
    </row>
    <row r="9640" spans="1:20" x14ac:dyDescent="0.25">
      <c r="A9640" t="s">
        <v>25210</v>
      </c>
      <c r="B9640" t="s">
        <v>25211</v>
      </c>
      <c r="C9640" t="s">
        <v>10691</v>
      </c>
      <c r="D9640" t="s">
        <v>12566</v>
      </c>
      <c r="E9640" t="s">
        <v>10693</v>
      </c>
      <c r="F9640">
        <v>33.22</v>
      </c>
      <c r="G9640">
        <v>199.32</v>
      </c>
      <c r="H9640">
        <v>6</v>
      </c>
      <c r="I9640" t="s">
        <v>24500</v>
      </c>
      <c r="J9640">
        <v>0</v>
      </c>
      <c r="K9640">
        <v>0</v>
      </c>
      <c r="L9640" t="s">
        <v>10858</v>
      </c>
      <c r="N9640" t="s">
        <v>10718</v>
      </c>
      <c r="O9640" t="s">
        <v>10708</v>
      </c>
      <c r="Q9640" t="s">
        <v>10709</v>
      </c>
      <c r="S9640" t="s">
        <v>10719</v>
      </c>
      <c r="T9640">
        <v>43102.457013888903</v>
      </c>
    </row>
    <row r="9641" spans="1:20" x14ac:dyDescent="0.25">
      <c r="A9641" t="s">
        <v>25212</v>
      </c>
      <c r="B9641" t="s">
        <v>25213</v>
      </c>
      <c r="C9641" t="s">
        <v>10691</v>
      </c>
      <c r="D9641" t="s">
        <v>12566</v>
      </c>
      <c r="E9641" t="s">
        <v>10693</v>
      </c>
      <c r="F9641">
        <v>12.99</v>
      </c>
      <c r="G9641">
        <v>155.88</v>
      </c>
      <c r="H9641">
        <v>12</v>
      </c>
      <c r="I9641" t="s">
        <v>24500</v>
      </c>
      <c r="J9641">
        <v>0</v>
      </c>
      <c r="K9641">
        <v>0</v>
      </c>
      <c r="L9641" t="s">
        <v>10722</v>
      </c>
      <c r="N9641" t="s">
        <v>10694</v>
      </c>
      <c r="O9641" t="s">
        <v>10695</v>
      </c>
      <c r="Q9641" t="s">
        <v>10696</v>
      </c>
      <c r="S9641" t="s">
        <v>10697</v>
      </c>
      <c r="T9641">
        <v>43102.456956018497</v>
      </c>
    </row>
    <row r="9642" spans="1:20" x14ac:dyDescent="0.25">
      <c r="A9642" t="s">
        <v>25214</v>
      </c>
      <c r="B9642" t="s">
        <v>25215</v>
      </c>
      <c r="C9642" t="s">
        <v>10691</v>
      </c>
      <c r="D9642" t="s">
        <v>12566</v>
      </c>
      <c r="E9642" t="s">
        <v>10693</v>
      </c>
      <c r="F9642">
        <v>11.99</v>
      </c>
      <c r="G9642">
        <v>71.94</v>
      </c>
      <c r="H9642">
        <v>6</v>
      </c>
      <c r="I9642" t="s">
        <v>24500</v>
      </c>
      <c r="J9642">
        <v>0</v>
      </c>
      <c r="K9642">
        <v>0</v>
      </c>
      <c r="L9642" t="s">
        <v>10758</v>
      </c>
      <c r="N9642" t="s">
        <v>10826</v>
      </c>
      <c r="O9642" t="s">
        <v>10708</v>
      </c>
      <c r="Q9642" t="s">
        <v>10709</v>
      </c>
      <c r="S9642" t="s">
        <v>10827</v>
      </c>
      <c r="T9642">
        <v>43109.404224537</v>
      </c>
    </row>
    <row r="9643" spans="1:20" x14ac:dyDescent="0.25">
      <c r="A9643" t="s">
        <v>25216</v>
      </c>
      <c r="B9643" t="s">
        <v>25217</v>
      </c>
      <c r="C9643" t="s">
        <v>10691</v>
      </c>
      <c r="D9643" t="s">
        <v>12566</v>
      </c>
      <c r="E9643" t="s">
        <v>10693</v>
      </c>
      <c r="F9643">
        <v>11.99</v>
      </c>
      <c r="G9643">
        <v>71.94</v>
      </c>
      <c r="H9643">
        <v>6</v>
      </c>
      <c r="I9643" t="s">
        <v>24500</v>
      </c>
      <c r="J9643">
        <v>0</v>
      </c>
      <c r="K9643">
        <v>0</v>
      </c>
      <c r="L9643" t="s">
        <v>10758</v>
      </c>
      <c r="N9643" t="s">
        <v>10826</v>
      </c>
      <c r="O9643" t="s">
        <v>10708</v>
      </c>
      <c r="Q9643" t="s">
        <v>10709</v>
      </c>
      <c r="S9643" t="s">
        <v>10827</v>
      </c>
      <c r="T9643">
        <v>43109.404224537</v>
      </c>
    </row>
    <row r="9644" spans="1:20" x14ac:dyDescent="0.25">
      <c r="A9644" t="s">
        <v>25218</v>
      </c>
      <c r="B9644" t="s">
        <v>25219</v>
      </c>
      <c r="C9644" t="s">
        <v>10691</v>
      </c>
      <c r="D9644" t="s">
        <v>12566</v>
      </c>
      <c r="E9644" t="s">
        <v>10693</v>
      </c>
      <c r="F9644">
        <v>11.99</v>
      </c>
      <c r="G9644">
        <v>143.88</v>
      </c>
      <c r="H9644">
        <v>12</v>
      </c>
      <c r="I9644" t="s">
        <v>24500</v>
      </c>
      <c r="J9644">
        <v>0</v>
      </c>
      <c r="K9644">
        <v>0</v>
      </c>
      <c r="L9644" t="s">
        <v>10758</v>
      </c>
      <c r="N9644" t="s">
        <v>10746</v>
      </c>
      <c r="O9644" t="s">
        <v>10747</v>
      </c>
      <c r="Q9644" t="s">
        <v>10748</v>
      </c>
      <c r="S9644" t="s">
        <v>10749</v>
      </c>
      <c r="T9644">
        <v>43109.404224537</v>
      </c>
    </row>
    <row r="9645" spans="1:20" x14ac:dyDescent="0.25">
      <c r="A9645" t="s">
        <v>7386</v>
      </c>
      <c r="B9645" t="s">
        <v>25220</v>
      </c>
      <c r="C9645" t="s">
        <v>10681</v>
      </c>
      <c r="D9645" t="s">
        <v>12566</v>
      </c>
      <c r="E9645" t="s">
        <v>10685</v>
      </c>
      <c r="F9645">
        <v>25.99</v>
      </c>
      <c r="G9645">
        <v>311.88</v>
      </c>
      <c r="H9645">
        <v>12</v>
      </c>
      <c r="I9645" t="s">
        <v>24500</v>
      </c>
      <c r="J9645">
        <v>0</v>
      </c>
      <c r="K9645">
        <v>0</v>
      </c>
      <c r="L9645" t="s">
        <v>10883</v>
      </c>
      <c r="N9645" t="s">
        <v>10746</v>
      </c>
      <c r="O9645" t="s">
        <v>10747</v>
      </c>
      <c r="Q9645" t="s">
        <v>10748</v>
      </c>
      <c r="S9645" t="s">
        <v>10749</v>
      </c>
      <c r="T9645">
        <v>43102.456979166702</v>
      </c>
    </row>
    <row r="9646" spans="1:20" x14ac:dyDescent="0.25">
      <c r="A9646" t="s">
        <v>7387</v>
      </c>
      <c r="B9646" t="s">
        <v>25221</v>
      </c>
      <c r="C9646" t="s">
        <v>10681</v>
      </c>
      <c r="D9646" t="s">
        <v>12566</v>
      </c>
      <c r="E9646" t="s">
        <v>10685</v>
      </c>
      <c r="F9646">
        <v>24.99</v>
      </c>
      <c r="G9646">
        <v>299.88</v>
      </c>
      <c r="H9646">
        <v>12</v>
      </c>
      <c r="I9646" t="s">
        <v>24500</v>
      </c>
      <c r="J9646">
        <v>0</v>
      </c>
      <c r="K9646">
        <v>0</v>
      </c>
      <c r="L9646" t="s">
        <v>10883</v>
      </c>
      <c r="N9646" t="s">
        <v>10700</v>
      </c>
      <c r="O9646" t="s">
        <v>10701</v>
      </c>
      <c r="Q9646" t="s">
        <v>10702</v>
      </c>
      <c r="S9646" t="s">
        <v>10703</v>
      </c>
      <c r="T9646">
        <v>43102.456979166702</v>
      </c>
    </row>
    <row r="9647" spans="1:20" x14ac:dyDescent="0.25">
      <c r="A9647" t="s">
        <v>25222</v>
      </c>
      <c r="B9647" t="s">
        <v>25223</v>
      </c>
      <c r="C9647" t="s">
        <v>10691</v>
      </c>
      <c r="D9647" t="s">
        <v>12566</v>
      </c>
      <c r="E9647" t="s">
        <v>10693</v>
      </c>
      <c r="F9647">
        <v>13.49</v>
      </c>
      <c r="G9647">
        <v>161.88</v>
      </c>
      <c r="H9647">
        <v>12</v>
      </c>
      <c r="I9647" t="s">
        <v>24500</v>
      </c>
      <c r="J9647">
        <v>0</v>
      </c>
      <c r="K9647">
        <v>0</v>
      </c>
      <c r="L9647" t="s">
        <v>10722</v>
      </c>
      <c r="N9647" t="s">
        <v>10761</v>
      </c>
      <c r="O9647" t="s">
        <v>10762</v>
      </c>
      <c r="P9647" t="s">
        <v>10708</v>
      </c>
      <c r="Q9647" t="s">
        <v>10763</v>
      </c>
      <c r="R9647" t="s">
        <v>10709</v>
      </c>
      <c r="S9647" t="s">
        <v>10764</v>
      </c>
      <c r="T9647">
        <v>43102.456956018497</v>
      </c>
    </row>
    <row r="9648" spans="1:20" x14ac:dyDescent="0.25">
      <c r="A9648" t="s">
        <v>10309</v>
      </c>
      <c r="B9648" t="s">
        <v>25224</v>
      </c>
      <c r="C9648" t="s">
        <v>10691</v>
      </c>
      <c r="D9648" t="s">
        <v>12566</v>
      </c>
      <c r="E9648" t="s">
        <v>10693</v>
      </c>
      <c r="F9648">
        <v>8.4700000000000006</v>
      </c>
      <c r="G9648">
        <v>101.64</v>
      </c>
      <c r="H9648">
        <v>12</v>
      </c>
      <c r="I9648" t="s">
        <v>24500</v>
      </c>
      <c r="J9648">
        <v>0</v>
      </c>
      <c r="K9648">
        <v>0</v>
      </c>
      <c r="L9648" t="s">
        <v>11168</v>
      </c>
      <c r="N9648" t="s">
        <v>10686</v>
      </c>
      <c r="O9648" t="s">
        <v>10687</v>
      </c>
      <c r="Q9648" t="s">
        <v>10688</v>
      </c>
      <c r="S9648" t="s">
        <v>10689</v>
      </c>
      <c r="T9648">
        <v>43102.456875000003</v>
      </c>
    </row>
    <row r="9649" spans="1:20" x14ac:dyDescent="0.25">
      <c r="A9649" t="s">
        <v>25225</v>
      </c>
      <c r="B9649" t="s">
        <v>25226</v>
      </c>
      <c r="C9649" t="s">
        <v>10691</v>
      </c>
      <c r="D9649" t="s">
        <v>12566</v>
      </c>
      <c r="E9649" t="s">
        <v>10693</v>
      </c>
      <c r="F9649">
        <v>5.49</v>
      </c>
      <c r="G9649">
        <v>65.88</v>
      </c>
      <c r="H9649">
        <v>12</v>
      </c>
      <c r="I9649" t="s">
        <v>24500</v>
      </c>
      <c r="J9649">
        <v>0</v>
      </c>
      <c r="K9649">
        <v>0</v>
      </c>
      <c r="L9649" t="s">
        <v>10736</v>
      </c>
      <c r="N9649" t="s">
        <v>10686</v>
      </c>
      <c r="O9649" t="s">
        <v>10687</v>
      </c>
      <c r="Q9649" t="s">
        <v>10688</v>
      </c>
      <c r="S9649" t="s">
        <v>10689</v>
      </c>
      <c r="T9649">
        <v>43102.457013888903</v>
      </c>
    </row>
    <row r="9650" spans="1:20" x14ac:dyDescent="0.25">
      <c r="A9650" t="s">
        <v>7388</v>
      </c>
      <c r="B9650" t="s">
        <v>25227</v>
      </c>
      <c r="C9650" t="s">
        <v>10751</v>
      </c>
      <c r="D9650" t="s">
        <v>12566</v>
      </c>
      <c r="E9650" t="s">
        <v>10836</v>
      </c>
      <c r="F9650">
        <v>24.29</v>
      </c>
      <c r="G9650">
        <v>291.48</v>
      </c>
      <c r="H9650">
        <v>12</v>
      </c>
      <c r="I9650" t="s">
        <v>24500</v>
      </c>
      <c r="J9650">
        <v>0</v>
      </c>
      <c r="K9650">
        <v>0</v>
      </c>
      <c r="L9650" t="s">
        <v>10916</v>
      </c>
      <c r="N9650" t="s">
        <v>12793</v>
      </c>
      <c r="O9650" t="s">
        <v>11717</v>
      </c>
      <c r="Q9650" t="s">
        <v>11718</v>
      </c>
      <c r="S9650" t="s">
        <v>12794</v>
      </c>
      <c r="T9650">
        <v>43102.456909722197</v>
      </c>
    </row>
    <row r="9651" spans="1:20" x14ac:dyDescent="0.25">
      <c r="A9651" t="s">
        <v>10310</v>
      </c>
      <c r="B9651" t="s">
        <v>25228</v>
      </c>
      <c r="C9651" t="s">
        <v>10751</v>
      </c>
      <c r="D9651" t="s">
        <v>12566</v>
      </c>
      <c r="E9651" t="s">
        <v>10836</v>
      </c>
      <c r="F9651">
        <v>33.590000000000003</v>
      </c>
      <c r="G9651">
        <v>201.54</v>
      </c>
      <c r="H9651">
        <v>6</v>
      </c>
      <c r="I9651" t="s">
        <v>24500</v>
      </c>
      <c r="J9651">
        <v>0</v>
      </c>
      <c r="K9651">
        <v>0</v>
      </c>
      <c r="L9651" t="s">
        <v>11000</v>
      </c>
      <c r="N9651" t="s">
        <v>12793</v>
      </c>
      <c r="O9651" t="s">
        <v>11717</v>
      </c>
      <c r="Q9651" t="s">
        <v>11718</v>
      </c>
      <c r="S9651" t="s">
        <v>12794</v>
      </c>
      <c r="T9651">
        <v>43102.456990740699</v>
      </c>
    </row>
    <row r="9652" spans="1:20" x14ac:dyDescent="0.25">
      <c r="A9652" t="s">
        <v>25229</v>
      </c>
      <c r="B9652" t="s">
        <v>25230</v>
      </c>
      <c r="C9652" t="s">
        <v>10691</v>
      </c>
      <c r="D9652" t="s">
        <v>12566</v>
      </c>
      <c r="E9652" t="s">
        <v>10693</v>
      </c>
      <c r="F9652">
        <v>30.99</v>
      </c>
      <c r="G9652">
        <v>371.88</v>
      </c>
      <c r="H9652">
        <v>12</v>
      </c>
      <c r="I9652" t="s">
        <v>24500</v>
      </c>
      <c r="J9652">
        <v>0</v>
      </c>
      <c r="K9652">
        <v>0</v>
      </c>
      <c r="L9652" t="s">
        <v>10717</v>
      </c>
      <c r="N9652" t="s">
        <v>10803</v>
      </c>
      <c r="O9652" t="s">
        <v>10782</v>
      </c>
      <c r="Q9652" t="s">
        <v>10783</v>
      </c>
      <c r="S9652" t="s">
        <v>10804</v>
      </c>
      <c r="T9652">
        <v>43102.456921296303</v>
      </c>
    </row>
    <row r="9653" spans="1:20" x14ac:dyDescent="0.25">
      <c r="A9653" t="s">
        <v>25231</v>
      </c>
      <c r="B9653" t="s">
        <v>25232</v>
      </c>
      <c r="C9653" t="s">
        <v>10691</v>
      </c>
      <c r="D9653" t="s">
        <v>12566</v>
      </c>
      <c r="E9653" t="s">
        <v>10693</v>
      </c>
      <c r="F9653">
        <v>18.989999999999998</v>
      </c>
      <c r="G9653">
        <v>227.88</v>
      </c>
      <c r="H9653">
        <v>12</v>
      </c>
      <c r="I9653" t="s">
        <v>24500</v>
      </c>
      <c r="J9653">
        <v>0</v>
      </c>
      <c r="K9653">
        <v>0</v>
      </c>
      <c r="L9653" t="s">
        <v>11000</v>
      </c>
      <c r="N9653" t="s">
        <v>10803</v>
      </c>
      <c r="O9653" t="s">
        <v>10782</v>
      </c>
      <c r="Q9653" t="s">
        <v>10783</v>
      </c>
      <c r="S9653" t="s">
        <v>10804</v>
      </c>
      <c r="T9653">
        <v>43102.456990740699</v>
      </c>
    </row>
    <row r="9654" spans="1:20" x14ac:dyDescent="0.25">
      <c r="A9654" t="s">
        <v>7389</v>
      </c>
      <c r="B9654" t="s">
        <v>25233</v>
      </c>
      <c r="C9654" t="s">
        <v>10751</v>
      </c>
      <c r="D9654" t="s">
        <v>12566</v>
      </c>
      <c r="E9654" t="s">
        <v>10753</v>
      </c>
      <c r="F9654">
        <v>21.99</v>
      </c>
      <c r="G9654">
        <v>131.94</v>
      </c>
      <c r="H9654">
        <v>6</v>
      </c>
      <c r="I9654" t="s">
        <v>24500</v>
      </c>
      <c r="J9654">
        <v>0</v>
      </c>
      <c r="K9654">
        <v>0</v>
      </c>
      <c r="L9654" t="s">
        <v>10717</v>
      </c>
      <c r="N9654" t="s">
        <v>10991</v>
      </c>
      <c r="O9654" t="s">
        <v>10992</v>
      </c>
      <c r="Q9654" t="s">
        <v>10993</v>
      </c>
      <c r="S9654" t="s">
        <v>10994</v>
      </c>
      <c r="T9654">
        <v>43102.456921296303</v>
      </c>
    </row>
    <row r="9655" spans="1:20" x14ac:dyDescent="0.25">
      <c r="A9655" t="s">
        <v>10311</v>
      </c>
      <c r="B9655" t="s">
        <v>25234</v>
      </c>
      <c r="C9655" t="s">
        <v>13217</v>
      </c>
      <c r="D9655" t="s">
        <v>12566</v>
      </c>
      <c r="E9655" t="s">
        <v>10836</v>
      </c>
      <c r="F9655">
        <v>20.99</v>
      </c>
      <c r="G9655">
        <v>125.94</v>
      </c>
      <c r="H9655">
        <v>6</v>
      </c>
      <c r="I9655" t="s">
        <v>24500</v>
      </c>
      <c r="J9655">
        <v>0</v>
      </c>
      <c r="K9655">
        <v>0</v>
      </c>
      <c r="L9655" t="s">
        <v>13048</v>
      </c>
      <c r="N9655" t="s">
        <v>10737</v>
      </c>
      <c r="O9655" t="s">
        <v>10708</v>
      </c>
      <c r="Q9655" t="s">
        <v>10709</v>
      </c>
      <c r="S9655" t="s">
        <v>10738</v>
      </c>
      <c r="T9655">
        <v>43102.456875000003</v>
      </c>
    </row>
    <row r="9656" spans="1:20" x14ac:dyDescent="0.25">
      <c r="A9656" t="s">
        <v>7390</v>
      </c>
      <c r="B9656" t="s">
        <v>25235</v>
      </c>
      <c r="C9656" t="s">
        <v>10681</v>
      </c>
      <c r="D9656" t="s">
        <v>12566</v>
      </c>
      <c r="E9656" t="s">
        <v>10685</v>
      </c>
      <c r="F9656">
        <v>24.99</v>
      </c>
      <c r="G9656">
        <v>299.88</v>
      </c>
      <c r="H9656">
        <v>12</v>
      </c>
      <c r="I9656" t="s">
        <v>24500</v>
      </c>
      <c r="J9656">
        <v>0</v>
      </c>
      <c r="K9656">
        <v>0</v>
      </c>
      <c r="L9656" t="s">
        <v>10868</v>
      </c>
      <c r="N9656" t="s">
        <v>10874</v>
      </c>
      <c r="O9656" t="s">
        <v>10701</v>
      </c>
      <c r="P9656" t="s">
        <v>10708</v>
      </c>
      <c r="Q9656" t="s">
        <v>10702</v>
      </c>
      <c r="R9656" t="s">
        <v>10709</v>
      </c>
      <c r="S9656" t="s">
        <v>10875</v>
      </c>
      <c r="T9656">
        <v>43102.456990740699</v>
      </c>
    </row>
    <row r="9657" spans="1:20" x14ac:dyDescent="0.25">
      <c r="A9657" t="s">
        <v>7391</v>
      </c>
      <c r="B9657" t="s">
        <v>25236</v>
      </c>
      <c r="C9657" t="s">
        <v>10751</v>
      </c>
      <c r="D9657" t="s">
        <v>12566</v>
      </c>
      <c r="E9657" t="s">
        <v>10693</v>
      </c>
      <c r="F9657">
        <v>13.79</v>
      </c>
      <c r="G9657">
        <v>165.48</v>
      </c>
      <c r="H9657">
        <v>12</v>
      </c>
      <c r="I9657" t="s">
        <v>24500</v>
      </c>
      <c r="J9657">
        <v>0</v>
      </c>
      <c r="K9657">
        <v>0</v>
      </c>
      <c r="L9657" t="s">
        <v>10717</v>
      </c>
      <c r="N9657" t="s">
        <v>10694</v>
      </c>
      <c r="O9657" t="s">
        <v>10695</v>
      </c>
      <c r="Q9657" t="s">
        <v>10696</v>
      </c>
      <c r="S9657" t="s">
        <v>10697</v>
      </c>
      <c r="T9657">
        <v>43102.456921296303</v>
      </c>
    </row>
    <row r="9658" spans="1:20" x14ac:dyDescent="0.25">
      <c r="A9658" t="s">
        <v>7392</v>
      </c>
      <c r="B9658" t="s">
        <v>25237</v>
      </c>
      <c r="C9658" t="s">
        <v>10751</v>
      </c>
      <c r="D9658" t="s">
        <v>12566</v>
      </c>
      <c r="E9658" t="s">
        <v>10836</v>
      </c>
      <c r="F9658">
        <v>7.79</v>
      </c>
      <c r="G9658">
        <v>93.48</v>
      </c>
      <c r="H9658">
        <v>12</v>
      </c>
      <c r="I9658" t="s">
        <v>24500</v>
      </c>
      <c r="J9658">
        <v>0</v>
      </c>
      <c r="K9658">
        <v>0</v>
      </c>
      <c r="L9658" t="s">
        <v>10722</v>
      </c>
      <c r="N9658" t="s">
        <v>10761</v>
      </c>
      <c r="O9658" t="s">
        <v>10762</v>
      </c>
      <c r="P9658" t="s">
        <v>10708</v>
      </c>
      <c r="Q9658" t="s">
        <v>10763</v>
      </c>
      <c r="R9658" t="s">
        <v>10709</v>
      </c>
      <c r="S9658" t="s">
        <v>10764</v>
      </c>
      <c r="T9658">
        <v>43102.456956018497</v>
      </c>
    </row>
    <row r="9659" spans="1:20" x14ac:dyDescent="0.25">
      <c r="A9659" t="s">
        <v>25238</v>
      </c>
      <c r="B9659" t="s">
        <v>25239</v>
      </c>
      <c r="C9659" t="s">
        <v>10691</v>
      </c>
      <c r="D9659" t="s">
        <v>12566</v>
      </c>
      <c r="E9659" t="s">
        <v>10693</v>
      </c>
      <c r="F9659">
        <v>14.99</v>
      </c>
      <c r="G9659">
        <v>179.88</v>
      </c>
      <c r="H9659">
        <v>12</v>
      </c>
      <c r="I9659" t="s">
        <v>24500</v>
      </c>
      <c r="J9659">
        <v>0</v>
      </c>
      <c r="K9659">
        <v>0</v>
      </c>
      <c r="L9659" t="s">
        <v>10717</v>
      </c>
      <c r="N9659" t="s">
        <v>10700</v>
      </c>
      <c r="O9659" t="s">
        <v>10701</v>
      </c>
      <c r="Q9659" t="s">
        <v>10702</v>
      </c>
      <c r="S9659" t="s">
        <v>10703</v>
      </c>
      <c r="T9659">
        <v>43102.456921296303</v>
      </c>
    </row>
    <row r="9660" spans="1:20" x14ac:dyDescent="0.25">
      <c r="A9660" t="s">
        <v>7393</v>
      </c>
      <c r="B9660" t="s">
        <v>25240</v>
      </c>
      <c r="C9660" t="s">
        <v>13217</v>
      </c>
      <c r="D9660" t="s">
        <v>12566</v>
      </c>
      <c r="E9660" t="s">
        <v>10753</v>
      </c>
      <c r="F9660">
        <v>14.39</v>
      </c>
      <c r="G9660">
        <v>172.68</v>
      </c>
      <c r="H9660">
        <v>12</v>
      </c>
      <c r="I9660" t="s">
        <v>24500</v>
      </c>
      <c r="J9660">
        <v>0</v>
      </c>
      <c r="K9660">
        <v>0</v>
      </c>
      <c r="L9660" t="s">
        <v>10862</v>
      </c>
      <c r="N9660" t="s">
        <v>10700</v>
      </c>
      <c r="O9660" t="s">
        <v>10701</v>
      </c>
      <c r="Q9660" t="s">
        <v>10702</v>
      </c>
      <c r="S9660" t="s">
        <v>10703</v>
      </c>
      <c r="T9660">
        <v>43102.456909722197</v>
      </c>
    </row>
    <row r="9661" spans="1:20" x14ac:dyDescent="0.25">
      <c r="A9661" t="s">
        <v>25241</v>
      </c>
      <c r="B9661" t="s">
        <v>25242</v>
      </c>
      <c r="C9661" t="s">
        <v>10691</v>
      </c>
      <c r="D9661" t="s">
        <v>12566</v>
      </c>
      <c r="E9661" t="s">
        <v>10693</v>
      </c>
      <c r="F9661">
        <v>98.65</v>
      </c>
      <c r="G9661">
        <v>591.9</v>
      </c>
      <c r="H9661">
        <v>6</v>
      </c>
      <c r="I9661" t="s">
        <v>24500</v>
      </c>
      <c r="J9661">
        <v>0</v>
      </c>
      <c r="K9661">
        <v>0</v>
      </c>
      <c r="L9661" t="s">
        <v>10692</v>
      </c>
      <c r="N9661" t="s">
        <v>10837</v>
      </c>
      <c r="O9661" t="s">
        <v>10701</v>
      </c>
      <c r="Q9661" t="s">
        <v>10702</v>
      </c>
      <c r="S9661" t="s">
        <v>10838</v>
      </c>
      <c r="T9661">
        <v>43102.456956018497</v>
      </c>
    </row>
    <row r="9662" spans="1:20" x14ac:dyDescent="0.25">
      <c r="A9662" t="s">
        <v>7394</v>
      </c>
      <c r="B9662" t="s">
        <v>25243</v>
      </c>
      <c r="C9662" t="s">
        <v>10681</v>
      </c>
      <c r="D9662" t="s">
        <v>12566</v>
      </c>
      <c r="E9662" t="s">
        <v>10685</v>
      </c>
      <c r="F9662">
        <v>24.99</v>
      </c>
      <c r="G9662">
        <v>299.88</v>
      </c>
      <c r="H9662">
        <v>12</v>
      </c>
      <c r="I9662" t="s">
        <v>24500</v>
      </c>
      <c r="J9662">
        <v>0</v>
      </c>
      <c r="K9662">
        <v>0</v>
      </c>
      <c r="L9662" t="s">
        <v>10868</v>
      </c>
      <c r="N9662" t="s">
        <v>10700</v>
      </c>
      <c r="O9662" t="s">
        <v>10701</v>
      </c>
      <c r="Q9662" t="s">
        <v>10702</v>
      </c>
      <c r="S9662" t="s">
        <v>10703</v>
      </c>
      <c r="T9662">
        <v>43102.456990740699</v>
      </c>
    </row>
    <row r="9663" spans="1:20" x14ac:dyDescent="0.25">
      <c r="A9663" t="s">
        <v>10312</v>
      </c>
      <c r="B9663" t="s">
        <v>25244</v>
      </c>
      <c r="C9663" t="s">
        <v>10856</v>
      </c>
      <c r="D9663" t="s">
        <v>13204</v>
      </c>
      <c r="E9663" t="s">
        <v>10685</v>
      </c>
      <c r="F9663">
        <v>65.989999999999995</v>
      </c>
      <c r="G9663">
        <v>791.88</v>
      </c>
      <c r="H9663">
        <v>12</v>
      </c>
      <c r="I9663" t="s">
        <v>24500</v>
      </c>
      <c r="J9663">
        <v>0</v>
      </c>
      <c r="K9663">
        <v>0</v>
      </c>
      <c r="L9663" t="s">
        <v>10731</v>
      </c>
      <c r="M9663">
        <v>45483</v>
      </c>
      <c r="N9663" t="s">
        <v>10686</v>
      </c>
      <c r="O9663" t="s">
        <v>10687</v>
      </c>
      <c r="Q9663" t="s">
        <v>10688</v>
      </c>
      <c r="S9663" t="s">
        <v>10689</v>
      </c>
      <c r="T9663">
        <v>43102.456875000003</v>
      </c>
    </row>
    <row r="9664" spans="1:20" x14ac:dyDescent="0.25">
      <c r="A9664" t="s">
        <v>25245</v>
      </c>
      <c r="B9664" t="s">
        <v>25131</v>
      </c>
      <c r="C9664" t="s">
        <v>10691</v>
      </c>
      <c r="D9664" t="s">
        <v>15317</v>
      </c>
      <c r="E9664" t="s">
        <v>10693</v>
      </c>
      <c r="F9664">
        <v>19.989999999999998</v>
      </c>
      <c r="G9664">
        <v>239.88</v>
      </c>
      <c r="H9664">
        <v>12</v>
      </c>
      <c r="I9664" t="s">
        <v>24500</v>
      </c>
      <c r="J9664">
        <v>0</v>
      </c>
      <c r="K9664">
        <v>0</v>
      </c>
      <c r="L9664" t="s">
        <v>10758</v>
      </c>
      <c r="N9664" t="s">
        <v>11317</v>
      </c>
      <c r="O9664" t="s">
        <v>10708</v>
      </c>
      <c r="Q9664" t="s">
        <v>10709</v>
      </c>
      <c r="S9664" t="s">
        <v>11318</v>
      </c>
      <c r="T9664">
        <v>43109.404224537</v>
      </c>
    </row>
    <row r="9665" spans="1:20" x14ac:dyDescent="0.25">
      <c r="A9665" t="s">
        <v>25246</v>
      </c>
      <c r="B9665" t="s">
        <v>25247</v>
      </c>
      <c r="C9665" t="s">
        <v>10691</v>
      </c>
      <c r="D9665" t="s">
        <v>15317</v>
      </c>
      <c r="E9665" t="s">
        <v>10693</v>
      </c>
      <c r="F9665">
        <v>32.99</v>
      </c>
      <c r="G9665">
        <v>395.93</v>
      </c>
      <c r="H9665">
        <v>12</v>
      </c>
      <c r="I9665" t="s">
        <v>24500</v>
      </c>
      <c r="J9665">
        <v>0</v>
      </c>
      <c r="K9665">
        <v>0</v>
      </c>
      <c r="L9665" t="s">
        <v>10918</v>
      </c>
      <c r="N9665" t="s">
        <v>10732</v>
      </c>
      <c r="O9665" t="s">
        <v>10687</v>
      </c>
      <c r="Q9665" t="s">
        <v>10688</v>
      </c>
      <c r="S9665" t="s">
        <v>10733</v>
      </c>
      <c r="T9665">
        <v>43102.456967592603</v>
      </c>
    </row>
    <row r="9666" spans="1:20" x14ac:dyDescent="0.25">
      <c r="A9666" t="s">
        <v>25248</v>
      </c>
      <c r="B9666" t="s">
        <v>25249</v>
      </c>
      <c r="C9666" t="s">
        <v>10691</v>
      </c>
      <c r="D9666" t="s">
        <v>15317</v>
      </c>
      <c r="E9666" t="s">
        <v>10693</v>
      </c>
      <c r="F9666">
        <v>32.99</v>
      </c>
      <c r="G9666">
        <v>395.93</v>
      </c>
      <c r="H9666">
        <v>12</v>
      </c>
      <c r="I9666" t="s">
        <v>24500</v>
      </c>
      <c r="J9666">
        <v>0</v>
      </c>
      <c r="K9666">
        <v>0</v>
      </c>
      <c r="L9666" t="s">
        <v>10758</v>
      </c>
      <c r="N9666" t="s">
        <v>10732</v>
      </c>
      <c r="O9666" t="s">
        <v>10687</v>
      </c>
      <c r="Q9666" t="s">
        <v>10688</v>
      </c>
      <c r="S9666" t="s">
        <v>10733</v>
      </c>
      <c r="T9666">
        <v>43109.404224537</v>
      </c>
    </row>
    <row r="9667" spans="1:20" x14ac:dyDescent="0.25">
      <c r="A9667" t="s">
        <v>25250</v>
      </c>
      <c r="B9667" t="s">
        <v>24552</v>
      </c>
      <c r="C9667" t="s">
        <v>10691</v>
      </c>
      <c r="D9667" t="s">
        <v>15317</v>
      </c>
      <c r="E9667" t="s">
        <v>10693</v>
      </c>
      <c r="F9667">
        <v>38.99</v>
      </c>
      <c r="G9667">
        <v>467.88</v>
      </c>
      <c r="H9667">
        <v>12</v>
      </c>
      <c r="I9667" t="s">
        <v>24500</v>
      </c>
      <c r="J9667">
        <v>0</v>
      </c>
      <c r="K9667">
        <v>0</v>
      </c>
      <c r="L9667" t="s">
        <v>10713</v>
      </c>
      <c r="N9667" t="s">
        <v>10803</v>
      </c>
      <c r="O9667" t="s">
        <v>10782</v>
      </c>
      <c r="Q9667" t="s">
        <v>10783</v>
      </c>
      <c r="S9667" t="s">
        <v>10804</v>
      </c>
      <c r="T9667">
        <v>43102.456875000003</v>
      </c>
    </row>
    <row r="9668" spans="1:20" x14ac:dyDescent="0.25">
      <c r="A9668" t="s">
        <v>25251</v>
      </c>
      <c r="B9668" t="s">
        <v>25252</v>
      </c>
      <c r="C9668" t="s">
        <v>10691</v>
      </c>
      <c r="D9668" t="s">
        <v>15317</v>
      </c>
      <c r="E9668" t="s">
        <v>10693</v>
      </c>
      <c r="F9668">
        <v>16.989999999999998</v>
      </c>
      <c r="G9668">
        <v>203.88</v>
      </c>
      <c r="H9668">
        <v>12</v>
      </c>
      <c r="I9668" t="s">
        <v>24500</v>
      </c>
      <c r="J9668">
        <v>0</v>
      </c>
      <c r="K9668">
        <v>0</v>
      </c>
      <c r="L9668" t="s">
        <v>10758</v>
      </c>
      <c r="N9668" t="s">
        <v>10874</v>
      </c>
      <c r="O9668" t="s">
        <v>10701</v>
      </c>
      <c r="P9668" t="s">
        <v>10708</v>
      </c>
      <c r="Q9668" t="s">
        <v>10702</v>
      </c>
      <c r="R9668" t="s">
        <v>10709</v>
      </c>
      <c r="S9668" t="s">
        <v>10875</v>
      </c>
      <c r="T9668">
        <v>43109.404224537</v>
      </c>
    </row>
    <row r="9669" spans="1:20" x14ac:dyDescent="0.25">
      <c r="A9669" t="s">
        <v>25253</v>
      </c>
      <c r="B9669" t="s">
        <v>24662</v>
      </c>
      <c r="C9669" t="s">
        <v>10691</v>
      </c>
      <c r="D9669" t="s">
        <v>15317</v>
      </c>
      <c r="E9669" t="s">
        <v>10693</v>
      </c>
      <c r="F9669">
        <v>21.99</v>
      </c>
      <c r="G9669">
        <v>263.88</v>
      </c>
      <c r="H9669">
        <v>12</v>
      </c>
      <c r="I9669" t="s">
        <v>24500</v>
      </c>
      <c r="J9669">
        <v>0</v>
      </c>
      <c r="K9669">
        <v>0</v>
      </c>
      <c r="L9669" t="s">
        <v>10692</v>
      </c>
      <c r="N9669" t="s">
        <v>10694</v>
      </c>
      <c r="O9669" t="s">
        <v>10695</v>
      </c>
      <c r="Q9669" t="s">
        <v>10696</v>
      </c>
      <c r="S9669" t="s">
        <v>10697</v>
      </c>
      <c r="T9669">
        <v>43102.456956018497</v>
      </c>
    </row>
    <row r="9670" spans="1:20" x14ac:dyDescent="0.25">
      <c r="A9670" t="s">
        <v>25254</v>
      </c>
      <c r="B9670" t="s">
        <v>25255</v>
      </c>
      <c r="C9670" t="s">
        <v>10691</v>
      </c>
      <c r="D9670" t="s">
        <v>15317</v>
      </c>
      <c r="E9670" t="s">
        <v>10693</v>
      </c>
      <c r="F9670">
        <v>29.99</v>
      </c>
      <c r="G9670">
        <v>359.88</v>
      </c>
      <c r="H9670">
        <v>12</v>
      </c>
      <c r="I9670" t="s">
        <v>24500</v>
      </c>
      <c r="J9670">
        <v>0</v>
      </c>
      <c r="K9670">
        <v>0</v>
      </c>
      <c r="L9670" t="s">
        <v>10758</v>
      </c>
      <c r="N9670" t="s">
        <v>10770</v>
      </c>
      <c r="S9670" t="s">
        <v>10771</v>
      </c>
      <c r="T9670">
        <v>43109.404224537</v>
      </c>
    </row>
    <row r="9671" spans="1:20" x14ac:dyDescent="0.25">
      <c r="A9671" t="s">
        <v>25256</v>
      </c>
      <c r="B9671" t="s">
        <v>24629</v>
      </c>
      <c r="C9671" t="s">
        <v>10691</v>
      </c>
      <c r="D9671" t="s">
        <v>15317</v>
      </c>
      <c r="E9671" t="s">
        <v>10693</v>
      </c>
      <c r="F9671">
        <v>16.989999999999998</v>
      </c>
      <c r="G9671">
        <v>50.97</v>
      </c>
      <c r="H9671">
        <v>3</v>
      </c>
      <c r="I9671" t="s">
        <v>24500</v>
      </c>
      <c r="J9671">
        <v>0</v>
      </c>
      <c r="K9671">
        <v>0</v>
      </c>
      <c r="L9671" t="s">
        <v>10831</v>
      </c>
      <c r="N9671" t="s">
        <v>10826</v>
      </c>
      <c r="O9671" t="s">
        <v>10708</v>
      </c>
      <c r="Q9671" t="s">
        <v>10709</v>
      </c>
      <c r="S9671" t="s">
        <v>10827</v>
      </c>
      <c r="T9671">
        <v>43102.456956018497</v>
      </c>
    </row>
    <row r="9672" spans="1:20" x14ac:dyDescent="0.25">
      <c r="A9672" t="s">
        <v>25257</v>
      </c>
      <c r="B9672" t="s">
        <v>25258</v>
      </c>
      <c r="C9672" t="s">
        <v>10691</v>
      </c>
      <c r="D9672" t="s">
        <v>15317</v>
      </c>
      <c r="E9672" t="s">
        <v>10693</v>
      </c>
      <c r="F9672">
        <v>9.99</v>
      </c>
      <c r="G9672">
        <v>59.94</v>
      </c>
      <c r="H9672">
        <v>6</v>
      </c>
      <c r="I9672" t="s">
        <v>24500</v>
      </c>
      <c r="J9672">
        <v>0</v>
      </c>
      <c r="K9672">
        <v>0</v>
      </c>
      <c r="L9672" t="s">
        <v>10758</v>
      </c>
      <c r="N9672" t="s">
        <v>10761</v>
      </c>
      <c r="O9672" t="s">
        <v>10762</v>
      </c>
      <c r="P9672" t="s">
        <v>10708</v>
      </c>
      <c r="Q9672" t="s">
        <v>10763</v>
      </c>
      <c r="R9672" t="s">
        <v>10709</v>
      </c>
      <c r="S9672" t="s">
        <v>10764</v>
      </c>
      <c r="T9672">
        <v>43109.404224537</v>
      </c>
    </row>
    <row r="9673" spans="1:20" x14ac:dyDescent="0.25">
      <c r="A9673" t="s">
        <v>25259</v>
      </c>
      <c r="B9673" t="s">
        <v>24602</v>
      </c>
      <c r="C9673" t="s">
        <v>10691</v>
      </c>
      <c r="D9673" t="s">
        <v>15317</v>
      </c>
      <c r="E9673" t="s">
        <v>10693</v>
      </c>
      <c r="F9673">
        <v>7.49</v>
      </c>
      <c r="G9673">
        <v>89.88</v>
      </c>
      <c r="H9673">
        <v>12</v>
      </c>
      <c r="I9673" t="s">
        <v>24500</v>
      </c>
      <c r="J9673">
        <v>0</v>
      </c>
      <c r="K9673">
        <v>0</v>
      </c>
      <c r="L9673" t="s">
        <v>10758</v>
      </c>
      <c r="N9673" t="s">
        <v>10714</v>
      </c>
      <c r="O9673" t="s">
        <v>10708</v>
      </c>
      <c r="Q9673" t="s">
        <v>10709</v>
      </c>
      <c r="S9673" t="s">
        <v>10715</v>
      </c>
      <c r="T9673">
        <v>43109.404224537</v>
      </c>
    </row>
    <row r="9674" spans="1:20" x14ac:dyDescent="0.25">
      <c r="A9674" t="s">
        <v>25260</v>
      </c>
      <c r="B9674" t="s">
        <v>25261</v>
      </c>
      <c r="C9674" t="s">
        <v>10691</v>
      </c>
      <c r="D9674" t="s">
        <v>15317</v>
      </c>
      <c r="E9674" t="s">
        <v>10693</v>
      </c>
      <c r="F9674">
        <v>27.99</v>
      </c>
      <c r="G9674">
        <v>335.88</v>
      </c>
      <c r="H9674">
        <v>12</v>
      </c>
      <c r="I9674" t="s">
        <v>24500</v>
      </c>
      <c r="J9674">
        <v>0</v>
      </c>
      <c r="K9674">
        <v>0</v>
      </c>
      <c r="L9674" t="s">
        <v>10758</v>
      </c>
      <c r="N9674" t="s">
        <v>10837</v>
      </c>
      <c r="O9674" t="s">
        <v>10701</v>
      </c>
      <c r="Q9674" t="s">
        <v>10702</v>
      </c>
      <c r="S9674" t="s">
        <v>10838</v>
      </c>
      <c r="T9674">
        <v>43109.404224537</v>
      </c>
    </row>
    <row r="9675" spans="1:20" x14ac:dyDescent="0.25">
      <c r="A9675" t="s">
        <v>25262</v>
      </c>
      <c r="B9675" t="s">
        <v>25263</v>
      </c>
      <c r="C9675" t="s">
        <v>10691</v>
      </c>
      <c r="D9675" t="s">
        <v>15317</v>
      </c>
      <c r="E9675" t="s">
        <v>10693</v>
      </c>
      <c r="F9675">
        <v>15.99</v>
      </c>
      <c r="G9675">
        <v>191.88</v>
      </c>
      <c r="H9675">
        <v>12</v>
      </c>
      <c r="I9675" t="s">
        <v>24500</v>
      </c>
      <c r="J9675">
        <v>0</v>
      </c>
      <c r="K9675">
        <v>0</v>
      </c>
      <c r="L9675" t="s">
        <v>10758</v>
      </c>
      <c r="N9675" t="s">
        <v>10837</v>
      </c>
      <c r="O9675" t="s">
        <v>10701</v>
      </c>
      <c r="Q9675" t="s">
        <v>10702</v>
      </c>
      <c r="S9675" t="s">
        <v>10838</v>
      </c>
      <c r="T9675">
        <v>43109.404224537</v>
      </c>
    </row>
    <row r="9676" spans="1:20" x14ac:dyDescent="0.25">
      <c r="A9676" t="s">
        <v>25264</v>
      </c>
      <c r="B9676" t="s">
        <v>24556</v>
      </c>
      <c r="C9676" t="s">
        <v>10691</v>
      </c>
      <c r="D9676" t="s">
        <v>15317</v>
      </c>
      <c r="E9676" t="s">
        <v>10693</v>
      </c>
      <c r="F9676">
        <v>21.99</v>
      </c>
      <c r="G9676">
        <v>263.88</v>
      </c>
      <c r="H9676">
        <v>12</v>
      </c>
      <c r="I9676" t="s">
        <v>24500</v>
      </c>
      <c r="J9676">
        <v>0</v>
      </c>
      <c r="K9676">
        <v>0</v>
      </c>
      <c r="L9676" t="s">
        <v>10758</v>
      </c>
      <c r="N9676" t="s">
        <v>10902</v>
      </c>
      <c r="O9676" t="s">
        <v>10708</v>
      </c>
      <c r="Q9676" t="s">
        <v>10709</v>
      </c>
      <c r="S9676" t="s">
        <v>10903</v>
      </c>
      <c r="T9676">
        <v>43109.404224537</v>
      </c>
    </row>
    <row r="9677" spans="1:20" x14ac:dyDescent="0.25">
      <c r="A9677" t="s">
        <v>25265</v>
      </c>
      <c r="B9677" t="s">
        <v>25266</v>
      </c>
      <c r="C9677" t="s">
        <v>10691</v>
      </c>
      <c r="D9677" t="s">
        <v>15317</v>
      </c>
      <c r="E9677" t="s">
        <v>10693</v>
      </c>
      <c r="F9677">
        <v>29.76</v>
      </c>
      <c r="G9677">
        <v>89.28</v>
      </c>
      <c r="H9677">
        <v>3</v>
      </c>
      <c r="I9677" t="s">
        <v>24500</v>
      </c>
      <c r="J9677">
        <v>3</v>
      </c>
      <c r="K9677">
        <v>0</v>
      </c>
      <c r="L9677" t="s">
        <v>10758</v>
      </c>
      <c r="N9677" t="s">
        <v>10841</v>
      </c>
      <c r="O9677" t="s">
        <v>10708</v>
      </c>
      <c r="Q9677" t="s">
        <v>10709</v>
      </c>
      <c r="S9677" t="s">
        <v>10842</v>
      </c>
      <c r="T9677">
        <v>43109.404224537</v>
      </c>
    </row>
    <row r="9678" spans="1:20" x14ac:dyDescent="0.25">
      <c r="A9678" t="s">
        <v>25267</v>
      </c>
      <c r="B9678" t="s">
        <v>25268</v>
      </c>
      <c r="C9678" t="s">
        <v>10691</v>
      </c>
      <c r="D9678" t="s">
        <v>15317</v>
      </c>
      <c r="E9678" t="s">
        <v>10693</v>
      </c>
      <c r="F9678">
        <v>9.99</v>
      </c>
      <c r="G9678">
        <v>29.97</v>
      </c>
      <c r="H9678">
        <v>3</v>
      </c>
      <c r="I9678" t="s">
        <v>24500</v>
      </c>
      <c r="J9678">
        <v>0</v>
      </c>
      <c r="K9678">
        <v>0</v>
      </c>
      <c r="L9678" t="s">
        <v>10758</v>
      </c>
      <c r="N9678" t="s">
        <v>10761</v>
      </c>
      <c r="O9678" t="s">
        <v>10762</v>
      </c>
      <c r="P9678" t="s">
        <v>10708</v>
      </c>
      <c r="Q9678" t="s">
        <v>10763</v>
      </c>
      <c r="R9678" t="s">
        <v>10709</v>
      </c>
      <c r="S9678" t="s">
        <v>10764</v>
      </c>
      <c r="T9678">
        <v>43109.404224537</v>
      </c>
    </row>
    <row r="9679" spans="1:20" x14ac:dyDescent="0.25">
      <c r="A9679" t="s">
        <v>25269</v>
      </c>
      <c r="B9679" t="s">
        <v>25270</v>
      </c>
      <c r="C9679" t="s">
        <v>10691</v>
      </c>
      <c r="D9679" t="s">
        <v>15317</v>
      </c>
      <c r="E9679" t="s">
        <v>10693</v>
      </c>
      <c r="F9679">
        <v>8.99</v>
      </c>
      <c r="G9679">
        <v>107.88</v>
      </c>
      <c r="H9679">
        <v>12</v>
      </c>
      <c r="I9679" t="s">
        <v>24500</v>
      </c>
      <c r="J9679">
        <v>0</v>
      </c>
      <c r="K9679">
        <v>0</v>
      </c>
      <c r="L9679" t="s">
        <v>10758</v>
      </c>
      <c r="N9679" t="s">
        <v>10761</v>
      </c>
      <c r="O9679" t="s">
        <v>10762</v>
      </c>
      <c r="P9679" t="s">
        <v>10708</v>
      </c>
      <c r="Q9679" t="s">
        <v>10763</v>
      </c>
      <c r="R9679" t="s">
        <v>10709</v>
      </c>
      <c r="S9679" t="s">
        <v>10764</v>
      </c>
      <c r="T9679">
        <v>43109.404224537</v>
      </c>
    </row>
    <row r="9680" spans="1:20" x14ac:dyDescent="0.25">
      <c r="A9680" t="s">
        <v>25271</v>
      </c>
      <c r="B9680" t="s">
        <v>25272</v>
      </c>
      <c r="C9680" t="s">
        <v>10691</v>
      </c>
      <c r="D9680" t="s">
        <v>15317</v>
      </c>
      <c r="E9680" t="s">
        <v>10693</v>
      </c>
      <c r="F9680">
        <v>40.99</v>
      </c>
      <c r="G9680">
        <v>491.88</v>
      </c>
      <c r="H9680">
        <v>12</v>
      </c>
      <c r="I9680" t="s">
        <v>24500</v>
      </c>
      <c r="J9680">
        <v>0</v>
      </c>
      <c r="K9680">
        <v>0</v>
      </c>
      <c r="L9680" t="s">
        <v>10758</v>
      </c>
      <c r="N9680" t="s">
        <v>10803</v>
      </c>
      <c r="O9680" t="s">
        <v>10782</v>
      </c>
      <c r="Q9680" t="s">
        <v>10783</v>
      </c>
      <c r="S9680" t="s">
        <v>10804</v>
      </c>
      <c r="T9680">
        <v>43109.404224537</v>
      </c>
    </row>
    <row r="9681" spans="1:20" x14ac:dyDescent="0.25">
      <c r="A9681" t="s">
        <v>25273</v>
      </c>
      <c r="B9681" t="s">
        <v>24612</v>
      </c>
      <c r="C9681" t="s">
        <v>10691</v>
      </c>
      <c r="D9681" t="s">
        <v>15317</v>
      </c>
      <c r="E9681" t="s">
        <v>10693</v>
      </c>
      <c r="F9681">
        <v>12.99</v>
      </c>
      <c r="G9681">
        <v>155.88</v>
      </c>
      <c r="H9681">
        <v>12</v>
      </c>
      <c r="I9681" t="s">
        <v>24500</v>
      </c>
      <c r="J9681">
        <v>0</v>
      </c>
      <c r="K9681">
        <v>0</v>
      </c>
      <c r="L9681" t="s">
        <v>10883</v>
      </c>
      <c r="N9681" t="s">
        <v>10714</v>
      </c>
      <c r="O9681" t="s">
        <v>10708</v>
      </c>
      <c r="Q9681" t="s">
        <v>10709</v>
      </c>
      <c r="S9681" t="s">
        <v>10715</v>
      </c>
      <c r="T9681">
        <v>43102.456979166702</v>
      </c>
    </row>
    <row r="9682" spans="1:20" x14ac:dyDescent="0.25">
      <c r="A9682" t="s">
        <v>25274</v>
      </c>
      <c r="B9682" t="s">
        <v>25275</v>
      </c>
      <c r="C9682" t="s">
        <v>10691</v>
      </c>
      <c r="D9682" t="s">
        <v>15317</v>
      </c>
      <c r="E9682" t="s">
        <v>10693</v>
      </c>
      <c r="F9682">
        <v>24.99</v>
      </c>
      <c r="G9682">
        <v>299.88</v>
      </c>
      <c r="H9682">
        <v>12</v>
      </c>
      <c r="I9682" t="s">
        <v>24500</v>
      </c>
      <c r="J9682">
        <v>0</v>
      </c>
      <c r="K9682">
        <v>0</v>
      </c>
      <c r="L9682" t="s">
        <v>10868</v>
      </c>
      <c r="N9682" t="s">
        <v>10991</v>
      </c>
      <c r="O9682" t="s">
        <v>10992</v>
      </c>
      <c r="Q9682" t="s">
        <v>10993</v>
      </c>
      <c r="S9682" t="s">
        <v>10994</v>
      </c>
      <c r="T9682">
        <v>43102.456990740699</v>
      </c>
    </row>
    <row r="9683" spans="1:20" x14ac:dyDescent="0.25">
      <c r="A9683" t="s">
        <v>25276</v>
      </c>
      <c r="B9683" t="s">
        <v>25277</v>
      </c>
      <c r="C9683" t="s">
        <v>10691</v>
      </c>
      <c r="D9683" t="s">
        <v>15317</v>
      </c>
      <c r="E9683" t="s">
        <v>10693</v>
      </c>
      <c r="F9683">
        <v>23.99</v>
      </c>
      <c r="G9683">
        <v>71.97</v>
      </c>
      <c r="H9683">
        <v>3</v>
      </c>
      <c r="I9683" t="s">
        <v>24500</v>
      </c>
      <c r="J9683">
        <v>0</v>
      </c>
      <c r="K9683">
        <v>0</v>
      </c>
      <c r="L9683" t="s">
        <v>10758</v>
      </c>
      <c r="N9683" t="s">
        <v>10718</v>
      </c>
      <c r="O9683" t="s">
        <v>10708</v>
      </c>
      <c r="Q9683" t="s">
        <v>10709</v>
      </c>
      <c r="S9683" t="s">
        <v>10719</v>
      </c>
      <c r="T9683">
        <v>43109.404224537</v>
      </c>
    </row>
    <row r="9684" spans="1:20" x14ac:dyDescent="0.25">
      <c r="A9684" t="s">
        <v>25278</v>
      </c>
      <c r="B9684" t="s">
        <v>25279</v>
      </c>
      <c r="C9684" t="s">
        <v>10691</v>
      </c>
      <c r="D9684" t="s">
        <v>15317</v>
      </c>
      <c r="E9684" t="s">
        <v>10693</v>
      </c>
      <c r="F9684">
        <v>32.99</v>
      </c>
      <c r="G9684">
        <v>395.88</v>
      </c>
      <c r="H9684">
        <v>12</v>
      </c>
      <c r="I9684" t="s">
        <v>24500</v>
      </c>
      <c r="J9684">
        <v>0</v>
      </c>
      <c r="K9684">
        <v>0</v>
      </c>
      <c r="L9684" t="s">
        <v>10758</v>
      </c>
      <c r="N9684" t="s">
        <v>10700</v>
      </c>
      <c r="O9684" t="s">
        <v>10701</v>
      </c>
      <c r="Q9684" t="s">
        <v>10702</v>
      </c>
      <c r="S9684" t="s">
        <v>10703</v>
      </c>
      <c r="T9684">
        <v>43109.404224537</v>
      </c>
    </row>
    <row r="9685" spans="1:20" x14ac:dyDescent="0.25">
      <c r="A9685" t="s">
        <v>10313</v>
      </c>
      <c r="B9685" t="s">
        <v>25280</v>
      </c>
      <c r="C9685" t="s">
        <v>13217</v>
      </c>
      <c r="D9685" t="s">
        <v>12566</v>
      </c>
      <c r="E9685" t="s">
        <v>10753</v>
      </c>
      <c r="F9685">
        <v>24.88</v>
      </c>
      <c r="G9685">
        <v>149.28</v>
      </c>
      <c r="H9685">
        <v>6</v>
      </c>
      <c r="I9685" t="s">
        <v>24500</v>
      </c>
      <c r="J9685">
        <v>0</v>
      </c>
      <c r="K9685">
        <v>0</v>
      </c>
      <c r="L9685" t="s">
        <v>10831</v>
      </c>
      <c r="M9685">
        <v>43551</v>
      </c>
      <c r="N9685" t="s">
        <v>11359</v>
      </c>
      <c r="O9685" t="s">
        <v>10762</v>
      </c>
      <c r="P9685" t="s">
        <v>10701</v>
      </c>
      <c r="Q9685" t="s">
        <v>10763</v>
      </c>
      <c r="R9685" t="s">
        <v>10702</v>
      </c>
      <c r="S9685" t="s">
        <v>11360</v>
      </c>
      <c r="T9685">
        <v>43102.456956018497</v>
      </c>
    </row>
    <row r="9686" spans="1:20" x14ac:dyDescent="0.25">
      <c r="A9686" t="s">
        <v>25281</v>
      </c>
      <c r="B9686" t="s">
        <v>25282</v>
      </c>
      <c r="C9686" t="s">
        <v>10691</v>
      </c>
      <c r="D9686" t="s">
        <v>10752</v>
      </c>
      <c r="E9686" t="s">
        <v>10693</v>
      </c>
      <c r="F9686">
        <v>467.3</v>
      </c>
      <c r="G9686">
        <v>1401.9</v>
      </c>
      <c r="H9686">
        <v>3</v>
      </c>
      <c r="I9686" t="s">
        <v>24500</v>
      </c>
      <c r="J9686">
        <v>0</v>
      </c>
      <c r="K9686">
        <v>0</v>
      </c>
      <c r="L9686" t="s">
        <v>10758</v>
      </c>
      <c r="N9686" t="s">
        <v>10732</v>
      </c>
      <c r="O9686" t="s">
        <v>10687</v>
      </c>
      <c r="Q9686" t="s">
        <v>10688</v>
      </c>
      <c r="S9686" t="s">
        <v>10733</v>
      </c>
      <c r="T9686">
        <v>43109.404224537</v>
      </c>
    </row>
    <row r="9687" spans="1:20" x14ac:dyDescent="0.25">
      <c r="A9687" t="s">
        <v>25283</v>
      </c>
      <c r="B9687" t="s">
        <v>25284</v>
      </c>
      <c r="C9687" t="s">
        <v>10751</v>
      </c>
      <c r="D9687" t="s">
        <v>10683</v>
      </c>
      <c r="E9687" t="s">
        <v>10753</v>
      </c>
      <c r="F9687">
        <v>59.99</v>
      </c>
      <c r="G9687">
        <v>719.88</v>
      </c>
      <c r="H9687">
        <v>12</v>
      </c>
      <c r="I9687" t="s">
        <v>24500</v>
      </c>
      <c r="J9687">
        <v>0</v>
      </c>
      <c r="K9687">
        <v>0</v>
      </c>
      <c r="L9687" t="s">
        <v>10731</v>
      </c>
      <c r="M9687">
        <v>43398</v>
      </c>
      <c r="N9687" t="s">
        <v>10700</v>
      </c>
      <c r="O9687" t="s">
        <v>10701</v>
      </c>
      <c r="Q9687" t="s">
        <v>10702</v>
      </c>
      <c r="S9687" t="s">
        <v>10703</v>
      </c>
      <c r="T9687">
        <v>43102.456875000003</v>
      </c>
    </row>
    <row r="9688" spans="1:20" x14ac:dyDescent="0.25">
      <c r="A9688" t="s">
        <v>7395</v>
      </c>
      <c r="B9688" t="s">
        <v>25285</v>
      </c>
      <c r="C9688" t="s">
        <v>10681</v>
      </c>
      <c r="D9688" t="s">
        <v>10683</v>
      </c>
      <c r="E9688" t="s">
        <v>10685</v>
      </c>
      <c r="F9688">
        <v>34.99</v>
      </c>
      <c r="G9688">
        <v>419.88</v>
      </c>
      <c r="H9688">
        <v>12</v>
      </c>
      <c r="I9688" t="s">
        <v>24500</v>
      </c>
      <c r="J9688">
        <v>0</v>
      </c>
      <c r="K9688">
        <v>0</v>
      </c>
      <c r="L9688" t="s">
        <v>10722</v>
      </c>
      <c r="M9688">
        <v>43586</v>
      </c>
      <c r="N9688" t="s">
        <v>10781</v>
      </c>
      <c r="O9688" t="s">
        <v>10782</v>
      </c>
      <c r="Q9688" t="s">
        <v>10783</v>
      </c>
      <c r="S9688" t="s">
        <v>10784</v>
      </c>
      <c r="T9688">
        <v>43102.456956018497</v>
      </c>
    </row>
    <row r="9689" spans="1:20" x14ac:dyDescent="0.25">
      <c r="A9689" t="s">
        <v>7396</v>
      </c>
      <c r="B9689" t="s">
        <v>25286</v>
      </c>
      <c r="C9689" t="s">
        <v>10681</v>
      </c>
      <c r="D9689" t="s">
        <v>10683</v>
      </c>
      <c r="E9689" t="s">
        <v>10685</v>
      </c>
      <c r="F9689">
        <v>41.99</v>
      </c>
      <c r="G9689">
        <v>503.88</v>
      </c>
      <c r="H9689">
        <v>12</v>
      </c>
      <c r="I9689" t="s">
        <v>24500</v>
      </c>
      <c r="J9689">
        <v>0</v>
      </c>
      <c r="K9689">
        <v>0</v>
      </c>
      <c r="L9689" t="s">
        <v>10796</v>
      </c>
      <c r="M9689">
        <v>43755</v>
      </c>
      <c r="N9689" t="s">
        <v>11198</v>
      </c>
      <c r="O9689" t="s">
        <v>10782</v>
      </c>
      <c r="Q9689" t="s">
        <v>10783</v>
      </c>
      <c r="S9689" t="s">
        <v>11199</v>
      </c>
      <c r="T9689">
        <v>43102.456886574102</v>
      </c>
    </row>
    <row r="9690" spans="1:20" x14ac:dyDescent="0.25">
      <c r="A9690" t="s">
        <v>10314</v>
      </c>
      <c r="B9690" t="s">
        <v>25287</v>
      </c>
      <c r="C9690" t="s">
        <v>10751</v>
      </c>
      <c r="D9690" t="s">
        <v>10683</v>
      </c>
      <c r="E9690" t="s">
        <v>10753</v>
      </c>
      <c r="F9690">
        <v>21.99</v>
      </c>
      <c r="G9690">
        <v>263.88</v>
      </c>
      <c r="H9690">
        <v>12</v>
      </c>
      <c r="I9690" t="s">
        <v>24500</v>
      </c>
      <c r="J9690">
        <v>0</v>
      </c>
      <c r="K9690">
        <v>0</v>
      </c>
      <c r="L9690" t="s">
        <v>10916</v>
      </c>
      <c r="M9690">
        <v>44293</v>
      </c>
      <c r="N9690" t="s">
        <v>10700</v>
      </c>
      <c r="O9690" t="s">
        <v>10701</v>
      </c>
      <c r="Q9690" t="s">
        <v>10702</v>
      </c>
      <c r="S9690" t="s">
        <v>10703</v>
      </c>
      <c r="T9690">
        <v>43102.456909722197</v>
      </c>
    </row>
    <row r="9691" spans="1:20" x14ac:dyDescent="0.25">
      <c r="A9691" t="s">
        <v>25288</v>
      </c>
      <c r="B9691" t="s">
        <v>25289</v>
      </c>
      <c r="C9691" t="s">
        <v>10691</v>
      </c>
      <c r="D9691" t="s">
        <v>10752</v>
      </c>
      <c r="E9691" t="s">
        <v>10693</v>
      </c>
      <c r="F9691">
        <v>89.99</v>
      </c>
      <c r="G9691">
        <v>539.94000000000005</v>
      </c>
      <c r="H9691">
        <v>6</v>
      </c>
      <c r="I9691" t="s">
        <v>24500</v>
      </c>
      <c r="J9691">
        <v>0</v>
      </c>
      <c r="K9691">
        <v>0</v>
      </c>
      <c r="L9691" t="s">
        <v>10868</v>
      </c>
      <c r="N9691" t="s">
        <v>10978</v>
      </c>
      <c r="O9691" t="s">
        <v>10747</v>
      </c>
      <c r="Q9691" t="s">
        <v>10748</v>
      </c>
      <c r="S9691" t="s">
        <v>10979</v>
      </c>
      <c r="T9691">
        <v>43102.456990740699</v>
      </c>
    </row>
    <row r="9692" spans="1:20" x14ac:dyDescent="0.25">
      <c r="A9692" t="s">
        <v>25290</v>
      </c>
      <c r="B9692" t="s">
        <v>25291</v>
      </c>
      <c r="C9692" t="s">
        <v>10681</v>
      </c>
      <c r="D9692" t="s">
        <v>10683</v>
      </c>
      <c r="E9692" t="s">
        <v>10685</v>
      </c>
      <c r="F9692">
        <v>5.99</v>
      </c>
      <c r="G9692">
        <v>71.88</v>
      </c>
      <c r="H9692">
        <v>12</v>
      </c>
      <c r="I9692" t="s">
        <v>24500</v>
      </c>
      <c r="J9692">
        <v>0</v>
      </c>
      <c r="K9692">
        <v>0</v>
      </c>
      <c r="L9692" t="s">
        <v>21927</v>
      </c>
      <c r="M9692">
        <v>44733</v>
      </c>
      <c r="N9692" t="s">
        <v>24764</v>
      </c>
      <c r="S9692" t="s">
        <v>24765</v>
      </c>
      <c r="T9692">
        <v>43102.456863425898</v>
      </c>
    </row>
    <row r="9693" spans="1:20" x14ac:dyDescent="0.25">
      <c r="A9693" t="s">
        <v>7397</v>
      </c>
      <c r="B9693" t="s">
        <v>25292</v>
      </c>
      <c r="C9693" t="s">
        <v>10681</v>
      </c>
      <c r="D9693" t="s">
        <v>16658</v>
      </c>
      <c r="E9693" t="s">
        <v>10685</v>
      </c>
      <c r="F9693">
        <v>16.989999999999998</v>
      </c>
      <c r="G9693">
        <v>203.88</v>
      </c>
      <c r="H9693">
        <v>12</v>
      </c>
      <c r="I9693" t="s">
        <v>24500</v>
      </c>
      <c r="J9693">
        <v>0</v>
      </c>
      <c r="K9693">
        <v>0</v>
      </c>
      <c r="L9693" t="s">
        <v>10788</v>
      </c>
      <c r="N9693" t="s">
        <v>10803</v>
      </c>
      <c r="O9693" t="s">
        <v>10782</v>
      </c>
      <c r="Q9693" t="s">
        <v>10783</v>
      </c>
      <c r="S9693" t="s">
        <v>10804</v>
      </c>
      <c r="T9693">
        <v>43102.456921296303</v>
      </c>
    </row>
    <row r="9694" spans="1:20" x14ac:dyDescent="0.25">
      <c r="A9694" t="s">
        <v>7398</v>
      </c>
      <c r="B9694" t="s">
        <v>25293</v>
      </c>
      <c r="C9694" t="s">
        <v>10681</v>
      </c>
      <c r="D9694" t="s">
        <v>16658</v>
      </c>
      <c r="E9694" t="s">
        <v>10685</v>
      </c>
      <c r="F9694">
        <v>11.99</v>
      </c>
      <c r="G9694">
        <v>143.88</v>
      </c>
      <c r="H9694">
        <v>12</v>
      </c>
      <c r="I9694" t="s">
        <v>24500</v>
      </c>
      <c r="J9694">
        <v>3</v>
      </c>
      <c r="K9694">
        <v>0</v>
      </c>
      <c r="L9694" t="s">
        <v>10731</v>
      </c>
      <c r="N9694" t="s">
        <v>10700</v>
      </c>
      <c r="O9694" t="s">
        <v>10701</v>
      </c>
      <c r="Q9694" t="s">
        <v>10702</v>
      </c>
      <c r="S9694" t="s">
        <v>10703</v>
      </c>
      <c r="T9694">
        <v>43102.456875000003</v>
      </c>
    </row>
    <row r="9695" spans="1:20" x14ac:dyDescent="0.25">
      <c r="A9695" t="s">
        <v>7399</v>
      </c>
      <c r="B9695" t="s">
        <v>25294</v>
      </c>
      <c r="C9695" t="s">
        <v>10681</v>
      </c>
      <c r="D9695" t="s">
        <v>16658</v>
      </c>
      <c r="E9695" t="s">
        <v>10685</v>
      </c>
      <c r="F9695">
        <v>26.99</v>
      </c>
      <c r="G9695">
        <v>323.88</v>
      </c>
      <c r="H9695">
        <v>12</v>
      </c>
      <c r="I9695" t="s">
        <v>24500</v>
      </c>
      <c r="J9695">
        <v>0</v>
      </c>
      <c r="K9695">
        <v>0</v>
      </c>
      <c r="L9695" t="s">
        <v>10717</v>
      </c>
      <c r="N9695" t="s">
        <v>10694</v>
      </c>
      <c r="O9695" t="s">
        <v>10695</v>
      </c>
      <c r="Q9695" t="s">
        <v>10696</v>
      </c>
      <c r="S9695" t="s">
        <v>10697</v>
      </c>
      <c r="T9695">
        <v>43102.456921296303</v>
      </c>
    </row>
    <row r="9696" spans="1:20" x14ac:dyDescent="0.25">
      <c r="A9696" t="s">
        <v>25295</v>
      </c>
      <c r="B9696" t="s">
        <v>25296</v>
      </c>
      <c r="C9696" t="s">
        <v>10691</v>
      </c>
      <c r="D9696" t="s">
        <v>16658</v>
      </c>
      <c r="E9696" t="s">
        <v>10693</v>
      </c>
      <c r="F9696">
        <v>13.79</v>
      </c>
      <c r="G9696">
        <v>165.48</v>
      </c>
      <c r="H9696">
        <v>12</v>
      </c>
      <c r="I9696" t="s">
        <v>24500</v>
      </c>
      <c r="J9696">
        <v>0</v>
      </c>
      <c r="K9696">
        <v>0</v>
      </c>
      <c r="L9696" t="s">
        <v>10717</v>
      </c>
      <c r="N9696" t="s">
        <v>10694</v>
      </c>
      <c r="O9696" t="s">
        <v>10695</v>
      </c>
      <c r="Q9696" t="s">
        <v>10696</v>
      </c>
      <c r="S9696" t="s">
        <v>10697</v>
      </c>
      <c r="T9696">
        <v>43102.456921296303</v>
      </c>
    </row>
    <row r="9697" spans="1:20" x14ac:dyDescent="0.25">
      <c r="A9697" t="s">
        <v>7400</v>
      </c>
      <c r="B9697" t="s">
        <v>25297</v>
      </c>
      <c r="C9697" t="s">
        <v>10681</v>
      </c>
      <c r="D9697" t="s">
        <v>16658</v>
      </c>
      <c r="E9697" t="s">
        <v>10685</v>
      </c>
      <c r="F9697">
        <v>26.99</v>
      </c>
      <c r="G9697">
        <v>323.88</v>
      </c>
      <c r="H9697">
        <v>12</v>
      </c>
      <c r="I9697" t="s">
        <v>24500</v>
      </c>
      <c r="J9697">
        <v>0</v>
      </c>
      <c r="K9697">
        <v>0</v>
      </c>
      <c r="L9697" t="s">
        <v>10717</v>
      </c>
      <c r="N9697" t="s">
        <v>10694</v>
      </c>
      <c r="O9697" t="s">
        <v>10695</v>
      </c>
      <c r="Q9697" t="s">
        <v>10696</v>
      </c>
      <c r="S9697" t="s">
        <v>10697</v>
      </c>
      <c r="T9697">
        <v>43102.456921296303</v>
      </c>
    </row>
    <row r="9698" spans="1:20" x14ac:dyDescent="0.25">
      <c r="A9698" t="s">
        <v>7401</v>
      </c>
      <c r="B9698" t="s">
        <v>25298</v>
      </c>
      <c r="C9698" t="s">
        <v>10681</v>
      </c>
      <c r="D9698" t="s">
        <v>16658</v>
      </c>
      <c r="E9698" t="s">
        <v>10685</v>
      </c>
      <c r="F9698">
        <v>26.99</v>
      </c>
      <c r="G9698">
        <v>323.88</v>
      </c>
      <c r="H9698">
        <v>12</v>
      </c>
      <c r="I9698" t="s">
        <v>24500</v>
      </c>
      <c r="J9698">
        <v>0</v>
      </c>
      <c r="K9698">
        <v>0</v>
      </c>
      <c r="L9698" t="s">
        <v>10717</v>
      </c>
      <c r="N9698" t="s">
        <v>10694</v>
      </c>
      <c r="O9698" t="s">
        <v>10695</v>
      </c>
      <c r="Q9698" t="s">
        <v>10696</v>
      </c>
      <c r="S9698" t="s">
        <v>10697</v>
      </c>
      <c r="T9698">
        <v>43102.456921296303</v>
      </c>
    </row>
    <row r="9699" spans="1:20" x14ac:dyDescent="0.25">
      <c r="A9699" t="s">
        <v>7402</v>
      </c>
      <c r="B9699" t="s">
        <v>25299</v>
      </c>
      <c r="C9699" t="s">
        <v>10681</v>
      </c>
      <c r="D9699" t="s">
        <v>16658</v>
      </c>
      <c r="E9699" t="s">
        <v>10685</v>
      </c>
      <c r="F9699">
        <v>22.99</v>
      </c>
      <c r="G9699">
        <v>275.88</v>
      </c>
      <c r="H9699">
        <v>12</v>
      </c>
      <c r="I9699" t="s">
        <v>24500</v>
      </c>
      <c r="J9699">
        <v>0</v>
      </c>
      <c r="K9699">
        <v>0</v>
      </c>
      <c r="L9699" t="s">
        <v>10717</v>
      </c>
      <c r="N9699" t="s">
        <v>10694</v>
      </c>
      <c r="O9699" t="s">
        <v>10695</v>
      </c>
      <c r="Q9699" t="s">
        <v>10696</v>
      </c>
      <c r="S9699" t="s">
        <v>10697</v>
      </c>
      <c r="T9699">
        <v>43102.456921296303</v>
      </c>
    </row>
    <row r="9700" spans="1:20" x14ac:dyDescent="0.25">
      <c r="A9700" t="s">
        <v>25300</v>
      </c>
      <c r="B9700" t="s">
        <v>25301</v>
      </c>
      <c r="C9700" t="s">
        <v>10691</v>
      </c>
      <c r="D9700" t="s">
        <v>16658</v>
      </c>
      <c r="E9700" t="s">
        <v>10693</v>
      </c>
      <c r="F9700">
        <v>9.59</v>
      </c>
      <c r="G9700">
        <v>115.08</v>
      </c>
      <c r="H9700">
        <v>12</v>
      </c>
      <c r="I9700" t="s">
        <v>24500</v>
      </c>
      <c r="J9700">
        <v>0</v>
      </c>
      <c r="K9700">
        <v>0</v>
      </c>
      <c r="L9700" t="s">
        <v>10731</v>
      </c>
      <c r="N9700" t="s">
        <v>10686</v>
      </c>
      <c r="O9700" t="s">
        <v>10687</v>
      </c>
      <c r="Q9700" t="s">
        <v>10688</v>
      </c>
      <c r="S9700" t="s">
        <v>10689</v>
      </c>
      <c r="T9700">
        <v>43102.456875000003</v>
      </c>
    </row>
    <row r="9701" spans="1:20" x14ac:dyDescent="0.25">
      <c r="A9701" t="s">
        <v>7403</v>
      </c>
      <c r="B9701" t="s">
        <v>24523</v>
      </c>
      <c r="C9701" t="s">
        <v>10681</v>
      </c>
      <c r="D9701" t="s">
        <v>16658</v>
      </c>
      <c r="E9701" t="s">
        <v>10685</v>
      </c>
      <c r="F9701">
        <v>14.49</v>
      </c>
      <c r="G9701">
        <v>173.88</v>
      </c>
      <c r="H9701">
        <v>12</v>
      </c>
      <c r="I9701" t="s">
        <v>24500</v>
      </c>
      <c r="J9701">
        <v>0</v>
      </c>
      <c r="K9701">
        <v>0</v>
      </c>
      <c r="L9701" t="s">
        <v>10868</v>
      </c>
      <c r="N9701" t="s">
        <v>10746</v>
      </c>
      <c r="O9701" t="s">
        <v>10747</v>
      </c>
      <c r="Q9701" t="s">
        <v>10748</v>
      </c>
      <c r="S9701" t="s">
        <v>10749</v>
      </c>
      <c r="T9701">
        <v>43102.456990740699</v>
      </c>
    </row>
    <row r="9702" spans="1:20" x14ac:dyDescent="0.25">
      <c r="A9702" t="s">
        <v>7404</v>
      </c>
      <c r="B9702" t="s">
        <v>25302</v>
      </c>
      <c r="C9702" t="s">
        <v>10681</v>
      </c>
      <c r="D9702" t="s">
        <v>16658</v>
      </c>
      <c r="E9702" t="s">
        <v>10685</v>
      </c>
      <c r="F9702">
        <v>18.68</v>
      </c>
      <c r="G9702">
        <v>224.16</v>
      </c>
      <c r="H9702">
        <v>12</v>
      </c>
      <c r="I9702" t="s">
        <v>24500</v>
      </c>
      <c r="J9702">
        <v>0</v>
      </c>
      <c r="K9702">
        <v>0</v>
      </c>
      <c r="L9702" t="s">
        <v>10944</v>
      </c>
      <c r="N9702" t="s">
        <v>10837</v>
      </c>
      <c r="O9702" t="s">
        <v>10701</v>
      </c>
      <c r="Q9702" t="s">
        <v>10702</v>
      </c>
      <c r="S9702" t="s">
        <v>10838</v>
      </c>
      <c r="T9702">
        <v>43102.456921296303</v>
      </c>
    </row>
    <row r="9703" spans="1:20" x14ac:dyDescent="0.25">
      <c r="A9703" t="s">
        <v>7405</v>
      </c>
      <c r="B9703" t="s">
        <v>25303</v>
      </c>
      <c r="C9703" t="s">
        <v>10681</v>
      </c>
      <c r="D9703" t="s">
        <v>16658</v>
      </c>
      <c r="E9703" t="s">
        <v>10685</v>
      </c>
      <c r="F9703">
        <v>32.99</v>
      </c>
      <c r="G9703">
        <v>395.88</v>
      </c>
      <c r="H9703">
        <v>12</v>
      </c>
      <c r="I9703" t="s">
        <v>24500</v>
      </c>
      <c r="J9703">
        <v>0</v>
      </c>
      <c r="K9703">
        <v>0</v>
      </c>
      <c r="L9703" t="s">
        <v>11301</v>
      </c>
      <c r="N9703" t="s">
        <v>10694</v>
      </c>
      <c r="O9703" t="s">
        <v>10695</v>
      </c>
      <c r="Q9703" t="s">
        <v>10696</v>
      </c>
      <c r="S9703" t="s">
        <v>10697</v>
      </c>
      <c r="T9703">
        <v>43102.456875000003</v>
      </c>
    </row>
    <row r="9704" spans="1:20" x14ac:dyDescent="0.25">
      <c r="A9704" t="s">
        <v>7406</v>
      </c>
      <c r="B9704" t="s">
        <v>25304</v>
      </c>
      <c r="C9704" t="s">
        <v>10681</v>
      </c>
      <c r="D9704" t="s">
        <v>16658</v>
      </c>
      <c r="E9704" t="s">
        <v>10685</v>
      </c>
      <c r="F9704">
        <v>13.99</v>
      </c>
      <c r="G9704">
        <v>167.88</v>
      </c>
      <c r="H9704">
        <v>12</v>
      </c>
      <c r="I9704" t="s">
        <v>24500</v>
      </c>
      <c r="J9704">
        <v>0</v>
      </c>
      <c r="K9704">
        <v>0</v>
      </c>
      <c r="L9704" t="s">
        <v>10722</v>
      </c>
      <c r="N9704" t="s">
        <v>10761</v>
      </c>
      <c r="O9704" t="s">
        <v>10762</v>
      </c>
      <c r="P9704" t="s">
        <v>10708</v>
      </c>
      <c r="Q9704" t="s">
        <v>10763</v>
      </c>
      <c r="R9704" t="s">
        <v>10709</v>
      </c>
      <c r="S9704" t="s">
        <v>10764</v>
      </c>
      <c r="T9704">
        <v>43102.456956018497</v>
      </c>
    </row>
    <row r="9705" spans="1:20" x14ac:dyDescent="0.25">
      <c r="A9705" t="s">
        <v>7407</v>
      </c>
      <c r="B9705" t="s">
        <v>24499</v>
      </c>
      <c r="C9705" t="s">
        <v>10751</v>
      </c>
      <c r="D9705" t="s">
        <v>16658</v>
      </c>
      <c r="E9705" t="s">
        <v>10836</v>
      </c>
      <c r="F9705">
        <v>8.39</v>
      </c>
      <c r="G9705">
        <v>100.68</v>
      </c>
      <c r="H9705">
        <v>12</v>
      </c>
      <c r="I9705" t="s">
        <v>24500</v>
      </c>
      <c r="J9705">
        <v>0</v>
      </c>
      <c r="K9705">
        <v>0</v>
      </c>
      <c r="L9705" t="s">
        <v>10833</v>
      </c>
      <c r="N9705" t="s">
        <v>10761</v>
      </c>
      <c r="O9705" t="s">
        <v>10762</v>
      </c>
      <c r="P9705" t="s">
        <v>10708</v>
      </c>
      <c r="Q9705" t="s">
        <v>10763</v>
      </c>
      <c r="R9705" t="s">
        <v>10709</v>
      </c>
      <c r="S9705" t="s">
        <v>10764</v>
      </c>
      <c r="T9705">
        <v>43102.456967592603</v>
      </c>
    </row>
    <row r="9706" spans="1:20" x14ac:dyDescent="0.25">
      <c r="A9706" t="s">
        <v>7408</v>
      </c>
      <c r="B9706" t="s">
        <v>24534</v>
      </c>
      <c r="C9706" t="s">
        <v>10681</v>
      </c>
      <c r="D9706" t="s">
        <v>16658</v>
      </c>
      <c r="E9706" t="s">
        <v>10685</v>
      </c>
      <c r="F9706">
        <v>13.99</v>
      </c>
      <c r="G9706">
        <v>167.88</v>
      </c>
      <c r="H9706">
        <v>12</v>
      </c>
      <c r="I9706" t="s">
        <v>24500</v>
      </c>
      <c r="J9706">
        <v>0</v>
      </c>
      <c r="K9706">
        <v>0</v>
      </c>
      <c r="L9706" t="s">
        <v>10840</v>
      </c>
      <c r="N9706" t="s">
        <v>10761</v>
      </c>
      <c r="O9706" t="s">
        <v>10762</v>
      </c>
      <c r="P9706" t="s">
        <v>10708</v>
      </c>
      <c r="Q9706" t="s">
        <v>10763</v>
      </c>
      <c r="R9706" t="s">
        <v>10709</v>
      </c>
      <c r="S9706" t="s">
        <v>10764</v>
      </c>
      <c r="T9706">
        <v>43102.456863425898</v>
      </c>
    </row>
    <row r="9707" spans="1:20" x14ac:dyDescent="0.25">
      <c r="A9707" t="s">
        <v>7409</v>
      </c>
      <c r="B9707" t="s">
        <v>24525</v>
      </c>
      <c r="C9707" t="s">
        <v>10681</v>
      </c>
      <c r="D9707" t="s">
        <v>16658</v>
      </c>
      <c r="E9707" t="s">
        <v>10685</v>
      </c>
      <c r="F9707">
        <v>13.99</v>
      </c>
      <c r="G9707">
        <v>167.88</v>
      </c>
      <c r="H9707">
        <v>12</v>
      </c>
      <c r="I9707" t="s">
        <v>24500</v>
      </c>
      <c r="J9707">
        <v>0</v>
      </c>
      <c r="K9707">
        <v>0</v>
      </c>
      <c r="L9707" t="s">
        <v>10743</v>
      </c>
      <c r="N9707" t="s">
        <v>10761</v>
      </c>
      <c r="O9707" t="s">
        <v>10762</v>
      </c>
      <c r="P9707" t="s">
        <v>10708</v>
      </c>
      <c r="Q9707" t="s">
        <v>10763</v>
      </c>
      <c r="R9707" t="s">
        <v>10709</v>
      </c>
      <c r="S9707" t="s">
        <v>10764</v>
      </c>
      <c r="T9707">
        <v>43102.456944444399</v>
      </c>
    </row>
    <row r="9708" spans="1:20" x14ac:dyDescent="0.25">
      <c r="A9708" t="s">
        <v>7410</v>
      </c>
      <c r="B9708" t="s">
        <v>24674</v>
      </c>
      <c r="C9708" t="s">
        <v>10681</v>
      </c>
      <c r="D9708" t="s">
        <v>16658</v>
      </c>
      <c r="E9708" t="s">
        <v>10685</v>
      </c>
      <c r="F9708">
        <v>31.99</v>
      </c>
      <c r="G9708">
        <v>383.88</v>
      </c>
      <c r="H9708">
        <v>12</v>
      </c>
      <c r="I9708" t="s">
        <v>24500</v>
      </c>
      <c r="J9708">
        <v>0</v>
      </c>
      <c r="K9708">
        <v>0</v>
      </c>
      <c r="L9708" t="s">
        <v>11301</v>
      </c>
      <c r="N9708" t="s">
        <v>10837</v>
      </c>
      <c r="O9708" t="s">
        <v>10701</v>
      </c>
      <c r="Q9708" t="s">
        <v>10702</v>
      </c>
      <c r="S9708" t="s">
        <v>10838</v>
      </c>
      <c r="T9708">
        <v>43102.456875000003</v>
      </c>
    </row>
    <row r="9709" spans="1:20" x14ac:dyDescent="0.25">
      <c r="A9709" t="s">
        <v>10315</v>
      </c>
      <c r="B9709" t="s">
        <v>25305</v>
      </c>
      <c r="C9709" t="s">
        <v>10751</v>
      </c>
      <c r="D9709" t="s">
        <v>16658</v>
      </c>
      <c r="E9709" t="s">
        <v>10753</v>
      </c>
      <c r="F9709">
        <v>8.49</v>
      </c>
      <c r="G9709">
        <v>101.88</v>
      </c>
      <c r="H9709">
        <v>12</v>
      </c>
      <c r="I9709" t="s">
        <v>24500</v>
      </c>
      <c r="J9709">
        <v>0</v>
      </c>
      <c r="K9709">
        <v>0</v>
      </c>
      <c r="L9709" t="s">
        <v>10767</v>
      </c>
      <c r="N9709" t="s">
        <v>10686</v>
      </c>
      <c r="O9709" t="s">
        <v>10687</v>
      </c>
      <c r="Q9709" t="s">
        <v>10688</v>
      </c>
      <c r="S9709" t="s">
        <v>10689</v>
      </c>
      <c r="T9709">
        <v>43102.456932870402</v>
      </c>
    </row>
    <row r="9710" spans="1:20" x14ac:dyDescent="0.25">
      <c r="A9710" t="s">
        <v>10316</v>
      </c>
      <c r="B9710" t="s">
        <v>25306</v>
      </c>
      <c r="C9710" t="s">
        <v>10751</v>
      </c>
      <c r="D9710" t="s">
        <v>16658</v>
      </c>
      <c r="E9710" t="s">
        <v>10836</v>
      </c>
      <c r="F9710">
        <v>16.190000000000001</v>
      </c>
      <c r="G9710">
        <v>194.28</v>
      </c>
      <c r="H9710">
        <v>12</v>
      </c>
      <c r="I9710" t="s">
        <v>24500</v>
      </c>
      <c r="J9710">
        <v>0</v>
      </c>
      <c r="K9710">
        <v>0</v>
      </c>
      <c r="L9710" t="s">
        <v>10916</v>
      </c>
      <c r="N9710" t="s">
        <v>10700</v>
      </c>
      <c r="O9710" t="s">
        <v>10701</v>
      </c>
      <c r="Q9710" t="s">
        <v>10702</v>
      </c>
      <c r="S9710" t="s">
        <v>10703</v>
      </c>
      <c r="T9710">
        <v>43102.456909722197</v>
      </c>
    </row>
    <row r="9711" spans="1:20" x14ac:dyDescent="0.25">
      <c r="A9711" t="s">
        <v>10317</v>
      </c>
      <c r="B9711" t="s">
        <v>25307</v>
      </c>
      <c r="C9711" t="s">
        <v>10691</v>
      </c>
      <c r="D9711" t="s">
        <v>16658</v>
      </c>
      <c r="E9711" t="s">
        <v>10693</v>
      </c>
      <c r="F9711">
        <v>9.65</v>
      </c>
      <c r="G9711">
        <v>115.8</v>
      </c>
      <c r="H9711">
        <v>12</v>
      </c>
      <c r="I9711" t="s">
        <v>24500</v>
      </c>
      <c r="J9711">
        <v>0</v>
      </c>
      <c r="K9711">
        <v>0</v>
      </c>
      <c r="L9711" t="s">
        <v>11136</v>
      </c>
      <c r="N9711" t="s">
        <v>11278</v>
      </c>
      <c r="O9711" t="s">
        <v>11279</v>
      </c>
      <c r="Q9711" t="s">
        <v>11280</v>
      </c>
      <c r="S9711" t="s">
        <v>11281</v>
      </c>
      <c r="T9711">
        <v>43822.381608796299</v>
      </c>
    </row>
    <row r="9712" spans="1:20" x14ac:dyDescent="0.25">
      <c r="A9712" t="s">
        <v>7411</v>
      </c>
      <c r="B9712" t="s">
        <v>25308</v>
      </c>
      <c r="C9712" t="s">
        <v>10751</v>
      </c>
      <c r="D9712" t="s">
        <v>16658</v>
      </c>
      <c r="E9712" t="s">
        <v>10693</v>
      </c>
      <c r="F9712">
        <v>9.65</v>
      </c>
      <c r="G9712">
        <v>115.8</v>
      </c>
      <c r="H9712">
        <v>12</v>
      </c>
      <c r="I9712" t="s">
        <v>24500</v>
      </c>
      <c r="J9712">
        <v>0</v>
      </c>
      <c r="K9712">
        <v>0</v>
      </c>
      <c r="L9712" t="s">
        <v>10868</v>
      </c>
      <c r="N9712" t="s">
        <v>11278</v>
      </c>
      <c r="O9712" t="s">
        <v>11279</v>
      </c>
      <c r="Q9712" t="s">
        <v>11280</v>
      </c>
      <c r="S9712" t="s">
        <v>11281</v>
      </c>
      <c r="T9712">
        <v>43102.456990740699</v>
      </c>
    </row>
    <row r="9713" spans="1:20" x14ac:dyDescent="0.25">
      <c r="A9713" t="s">
        <v>7412</v>
      </c>
      <c r="B9713" t="s">
        <v>25309</v>
      </c>
      <c r="C9713" t="s">
        <v>10751</v>
      </c>
      <c r="D9713" t="s">
        <v>16658</v>
      </c>
      <c r="E9713" t="s">
        <v>10836</v>
      </c>
      <c r="F9713">
        <v>14.39</v>
      </c>
      <c r="G9713">
        <v>172.68</v>
      </c>
      <c r="H9713">
        <v>12</v>
      </c>
      <c r="I9713" t="s">
        <v>24500</v>
      </c>
      <c r="J9713">
        <v>0</v>
      </c>
      <c r="K9713">
        <v>0</v>
      </c>
      <c r="L9713" t="s">
        <v>10788</v>
      </c>
      <c r="N9713" t="s">
        <v>10803</v>
      </c>
      <c r="O9713" t="s">
        <v>10782</v>
      </c>
      <c r="Q9713" t="s">
        <v>10783</v>
      </c>
      <c r="S9713" t="s">
        <v>10804</v>
      </c>
      <c r="T9713">
        <v>43102.456921296303</v>
      </c>
    </row>
    <row r="9714" spans="1:20" x14ac:dyDescent="0.25">
      <c r="A9714" t="s">
        <v>7413</v>
      </c>
      <c r="B9714" t="s">
        <v>25310</v>
      </c>
      <c r="C9714" t="s">
        <v>10681</v>
      </c>
      <c r="D9714" t="s">
        <v>16658</v>
      </c>
      <c r="E9714" t="s">
        <v>10685</v>
      </c>
      <c r="F9714">
        <v>13.99</v>
      </c>
      <c r="G9714">
        <v>167.88</v>
      </c>
      <c r="H9714">
        <v>12</v>
      </c>
      <c r="I9714" t="s">
        <v>24500</v>
      </c>
      <c r="J9714">
        <v>0</v>
      </c>
      <c r="K9714">
        <v>0</v>
      </c>
      <c r="L9714" t="s">
        <v>10883</v>
      </c>
      <c r="N9714" t="s">
        <v>10874</v>
      </c>
      <c r="O9714" t="s">
        <v>10701</v>
      </c>
      <c r="P9714" t="s">
        <v>10708</v>
      </c>
      <c r="Q9714" t="s">
        <v>10702</v>
      </c>
      <c r="R9714" t="s">
        <v>10709</v>
      </c>
      <c r="S9714" t="s">
        <v>10875</v>
      </c>
      <c r="T9714">
        <v>43102.456979166702</v>
      </c>
    </row>
    <row r="9715" spans="1:20" x14ac:dyDescent="0.25">
      <c r="A9715" t="s">
        <v>7414</v>
      </c>
      <c r="B9715" t="s">
        <v>25311</v>
      </c>
      <c r="C9715" t="s">
        <v>10681</v>
      </c>
      <c r="D9715" t="s">
        <v>16658</v>
      </c>
      <c r="E9715" t="s">
        <v>10685</v>
      </c>
      <c r="F9715">
        <v>12.49</v>
      </c>
      <c r="G9715">
        <v>149.88</v>
      </c>
      <c r="H9715">
        <v>12</v>
      </c>
      <c r="I9715" t="s">
        <v>24500</v>
      </c>
      <c r="J9715">
        <v>0</v>
      </c>
      <c r="K9715">
        <v>0</v>
      </c>
      <c r="L9715" t="s">
        <v>10731</v>
      </c>
      <c r="N9715" t="s">
        <v>10686</v>
      </c>
      <c r="O9715" t="s">
        <v>10687</v>
      </c>
      <c r="Q9715" t="s">
        <v>10688</v>
      </c>
      <c r="S9715" t="s">
        <v>10689</v>
      </c>
      <c r="T9715">
        <v>43102.456875000003</v>
      </c>
    </row>
    <row r="9716" spans="1:20" x14ac:dyDescent="0.25">
      <c r="A9716" t="s">
        <v>7415</v>
      </c>
      <c r="B9716" t="s">
        <v>25312</v>
      </c>
      <c r="C9716" t="s">
        <v>10681</v>
      </c>
      <c r="D9716" t="s">
        <v>16658</v>
      </c>
      <c r="E9716" t="s">
        <v>10685</v>
      </c>
      <c r="F9716">
        <v>13.99</v>
      </c>
      <c r="G9716">
        <v>167.88</v>
      </c>
      <c r="H9716">
        <v>12</v>
      </c>
      <c r="I9716" t="s">
        <v>24500</v>
      </c>
      <c r="J9716">
        <v>0</v>
      </c>
      <c r="K9716">
        <v>0</v>
      </c>
      <c r="L9716" t="s">
        <v>25313</v>
      </c>
      <c r="N9716" t="s">
        <v>10686</v>
      </c>
      <c r="O9716" t="s">
        <v>10687</v>
      </c>
      <c r="Q9716" t="s">
        <v>10688</v>
      </c>
      <c r="S9716" t="s">
        <v>10689</v>
      </c>
      <c r="T9716">
        <v>43102.456909722197</v>
      </c>
    </row>
    <row r="9717" spans="1:20" x14ac:dyDescent="0.25">
      <c r="A9717" t="s">
        <v>10318</v>
      </c>
      <c r="B9717" t="s">
        <v>25314</v>
      </c>
      <c r="C9717" t="s">
        <v>10751</v>
      </c>
      <c r="D9717" t="s">
        <v>16658</v>
      </c>
      <c r="E9717" t="s">
        <v>10753</v>
      </c>
      <c r="F9717">
        <v>8.09</v>
      </c>
      <c r="G9717">
        <v>97.08</v>
      </c>
      <c r="H9717">
        <v>12</v>
      </c>
      <c r="I9717" t="s">
        <v>24500</v>
      </c>
      <c r="J9717">
        <v>0</v>
      </c>
      <c r="K9717">
        <v>0</v>
      </c>
      <c r="L9717" t="s">
        <v>10868</v>
      </c>
      <c r="N9717" t="s">
        <v>10700</v>
      </c>
      <c r="O9717" t="s">
        <v>10701</v>
      </c>
      <c r="Q9717" t="s">
        <v>10702</v>
      </c>
      <c r="S9717" t="s">
        <v>10703</v>
      </c>
      <c r="T9717">
        <v>43102.456990740699</v>
      </c>
    </row>
    <row r="9718" spans="1:20" x14ac:dyDescent="0.25">
      <c r="A9718" t="s">
        <v>7416</v>
      </c>
      <c r="B9718" t="s">
        <v>24690</v>
      </c>
      <c r="C9718" t="s">
        <v>10681</v>
      </c>
      <c r="D9718" t="s">
        <v>16658</v>
      </c>
      <c r="E9718" t="s">
        <v>10685</v>
      </c>
      <c r="F9718">
        <v>21.99</v>
      </c>
      <c r="G9718">
        <v>263.88</v>
      </c>
      <c r="H9718">
        <v>12</v>
      </c>
      <c r="I9718" t="s">
        <v>24500</v>
      </c>
      <c r="J9718">
        <v>0</v>
      </c>
      <c r="K9718">
        <v>0</v>
      </c>
      <c r="L9718" t="s">
        <v>10868</v>
      </c>
      <c r="N9718" t="s">
        <v>10700</v>
      </c>
      <c r="O9718" t="s">
        <v>10701</v>
      </c>
      <c r="Q9718" t="s">
        <v>10702</v>
      </c>
      <c r="S9718" t="s">
        <v>10703</v>
      </c>
      <c r="T9718">
        <v>43102.456990740699</v>
      </c>
    </row>
    <row r="9719" spans="1:20" x14ac:dyDescent="0.25">
      <c r="A9719" t="s">
        <v>7417</v>
      </c>
      <c r="B9719" t="s">
        <v>25315</v>
      </c>
      <c r="C9719" t="s">
        <v>10751</v>
      </c>
      <c r="D9719" t="s">
        <v>16658</v>
      </c>
      <c r="E9719" t="s">
        <v>10836</v>
      </c>
      <c r="F9719">
        <v>8.09</v>
      </c>
      <c r="G9719">
        <v>97.08</v>
      </c>
      <c r="H9719">
        <v>12</v>
      </c>
      <c r="I9719" t="s">
        <v>24500</v>
      </c>
      <c r="J9719">
        <v>0</v>
      </c>
      <c r="K9719">
        <v>0</v>
      </c>
      <c r="L9719" t="s">
        <v>10868</v>
      </c>
      <c r="N9719" t="s">
        <v>10686</v>
      </c>
      <c r="O9719" t="s">
        <v>10687</v>
      </c>
      <c r="Q9719" t="s">
        <v>10688</v>
      </c>
      <c r="S9719" t="s">
        <v>10689</v>
      </c>
      <c r="T9719">
        <v>43102.456990740699</v>
      </c>
    </row>
    <row r="9720" spans="1:20" x14ac:dyDescent="0.25">
      <c r="A9720" t="s">
        <v>25316</v>
      </c>
      <c r="B9720" t="s">
        <v>25317</v>
      </c>
      <c r="C9720" t="s">
        <v>10691</v>
      </c>
      <c r="D9720" t="s">
        <v>16658</v>
      </c>
      <c r="E9720" t="s">
        <v>10693</v>
      </c>
      <c r="F9720">
        <v>12.99</v>
      </c>
      <c r="G9720">
        <v>155.88</v>
      </c>
      <c r="H9720">
        <v>12</v>
      </c>
      <c r="I9720" t="s">
        <v>24500</v>
      </c>
      <c r="J9720">
        <v>0</v>
      </c>
      <c r="K9720">
        <v>0</v>
      </c>
      <c r="L9720" t="s">
        <v>10758</v>
      </c>
      <c r="N9720" t="s">
        <v>10761</v>
      </c>
      <c r="O9720" t="s">
        <v>10762</v>
      </c>
      <c r="P9720" t="s">
        <v>10708</v>
      </c>
      <c r="Q9720" t="s">
        <v>10763</v>
      </c>
      <c r="R9720" t="s">
        <v>10709</v>
      </c>
      <c r="S9720" t="s">
        <v>10764</v>
      </c>
      <c r="T9720">
        <v>43109.404224537</v>
      </c>
    </row>
    <row r="9721" spans="1:20" x14ac:dyDescent="0.25">
      <c r="A9721" t="s">
        <v>7418</v>
      </c>
      <c r="B9721" t="s">
        <v>24511</v>
      </c>
      <c r="C9721" t="s">
        <v>10681</v>
      </c>
      <c r="D9721" t="s">
        <v>16658</v>
      </c>
      <c r="E9721" t="s">
        <v>10685</v>
      </c>
      <c r="F9721">
        <v>13.99</v>
      </c>
      <c r="G9721">
        <v>167.88</v>
      </c>
      <c r="H9721">
        <v>12</v>
      </c>
      <c r="I9721" t="s">
        <v>24500</v>
      </c>
      <c r="J9721">
        <v>0</v>
      </c>
      <c r="K9721">
        <v>0</v>
      </c>
      <c r="L9721" t="s">
        <v>14368</v>
      </c>
      <c r="N9721" t="s">
        <v>10761</v>
      </c>
      <c r="O9721" t="s">
        <v>10762</v>
      </c>
      <c r="P9721" t="s">
        <v>10708</v>
      </c>
      <c r="Q9721" t="s">
        <v>10763</v>
      </c>
      <c r="R9721" t="s">
        <v>10709</v>
      </c>
      <c r="S9721" t="s">
        <v>10764</v>
      </c>
      <c r="T9721">
        <v>43102.456898148099</v>
      </c>
    </row>
    <row r="9722" spans="1:20" x14ac:dyDescent="0.25">
      <c r="A9722" t="s">
        <v>7419</v>
      </c>
      <c r="B9722" t="s">
        <v>25318</v>
      </c>
      <c r="C9722" t="s">
        <v>10681</v>
      </c>
      <c r="D9722" t="s">
        <v>16658</v>
      </c>
      <c r="E9722" t="s">
        <v>10685</v>
      </c>
      <c r="F9722">
        <v>13.99</v>
      </c>
      <c r="G9722">
        <v>167.88</v>
      </c>
      <c r="H9722">
        <v>12</v>
      </c>
      <c r="I9722" t="s">
        <v>24500</v>
      </c>
      <c r="J9722">
        <v>0</v>
      </c>
      <c r="K9722">
        <v>0</v>
      </c>
      <c r="L9722" t="s">
        <v>13445</v>
      </c>
      <c r="N9722" t="s">
        <v>10761</v>
      </c>
      <c r="O9722" t="s">
        <v>10762</v>
      </c>
      <c r="P9722" t="s">
        <v>10708</v>
      </c>
      <c r="Q9722" t="s">
        <v>10763</v>
      </c>
      <c r="R9722" t="s">
        <v>10709</v>
      </c>
      <c r="S9722" t="s">
        <v>10764</v>
      </c>
      <c r="T9722">
        <v>43102.456898148099</v>
      </c>
    </row>
    <row r="9723" spans="1:20" x14ac:dyDescent="0.25">
      <c r="A9723" t="s">
        <v>10319</v>
      </c>
      <c r="B9723" t="s">
        <v>25319</v>
      </c>
      <c r="C9723" t="s">
        <v>10691</v>
      </c>
      <c r="D9723" t="s">
        <v>16658</v>
      </c>
      <c r="E9723" t="s">
        <v>10693</v>
      </c>
      <c r="F9723">
        <v>8.39</v>
      </c>
      <c r="G9723">
        <v>100.68</v>
      </c>
      <c r="H9723">
        <v>12</v>
      </c>
      <c r="I9723" t="s">
        <v>24500</v>
      </c>
      <c r="J9723">
        <v>0</v>
      </c>
      <c r="K9723">
        <v>0</v>
      </c>
      <c r="L9723" t="s">
        <v>10722</v>
      </c>
      <c r="N9723" t="s">
        <v>10761</v>
      </c>
      <c r="O9723" t="s">
        <v>10762</v>
      </c>
      <c r="P9723" t="s">
        <v>10708</v>
      </c>
      <c r="Q9723" t="s">
        <v>10763</v>
      </c>
      <c r="R9723" t="s">
        <v>10709</v>
      </c>
      <c r="S9723" t="s">
        <v>10764</v>
      </c>
      <c r="T9723">
        <v>43102.456956018497</v>
      </c>
    </row>
    <row r="9724" spans="1:20" x14ac:dyDescent="0.25">
      <c r="A9724" t="s">
        <v>25320</v>
      </c>
      <c r="B9724" t="s">
        <v>25321</v>
      </c>
      <c r="C9724" t="s">
        <v>10691</v>
      </c>
      <c r="D9724" t="s">
        <v>16658</v>
      </c>
      <c r="E9724" t="s">
        <v>10693</v>
      </c>
      <c r="F9724">
        <v>4.99</v>
      </c>
      <c r="G9724">
        <v>59.88</v>
      </c>
      <c r="H9724">
        <v>12</v>
      </c>
      <c r="I9724" t="s">
        <v>24500</v>
      </c>
      <c r="J9724">
        <v>0</v>
      </c>
      <c r="K9724">
        <v>0</v>
      </c>
      <c r="L9724" t="s">
        <v>10758</v>
      </c>
      <c r="N9724" t="s">
        <v>10761</v>
      </c>
      <c r="O9724" t="s">
        <v>10762</v>
      </c>
      <c r="P9724" t="s">
        <v>10708</v>
      </c>
      <c r="Q9724" t="s">
        <v>10763</v>
      </c>
      <c r="R9724" t="s">
        <v>10709</v>
      </c>
      <c r="S9724" t="s">
        <v>10764</v>
      </c>
      <c r="T9724">
        <v>43109.404224537</v>
      </c>
    </row>
    <row r="9725" spans="1:20" x14ac:dyDescent="0.25">
      <c r="A9725" t="s">
        <v>25322</v>
      </c>
      <c r="B9725" t="s">
        <v>24509</v>
      </c>
      <c r="C9725" t="s">
        <v>10691</v>
      </c>
      <c r="D9725" t="s">
        <v>16658</v>
      </c>
      <c r="E9725" t="s">
        <v>10693</v>
      </c>
      <c r="F9725">
        <v>6.22</v>
      </c>
      <c r="G9725">
        <v>74.64</v>
      </c>
      <c r="H9725">
        <v>12</v>
      </c>
      <c r="I9725" t="s">
        <v>24500</v>
      </c>
      <c r="J9725">
        <v>0</v>
      </c>
      <c r="K9725">
        <v>0</v>
      </c>
      <c r="L9725" t="s">
        <v>10736</v>
      </c>
      <c r="N9725" t="s">
        <v>10761</v>
      </c>
      <c r="O9725" t="s">
        <v>10762</v>
      </c>
      <c r="P9725" t="s">
        <v>10708</v>
      </c>
      <c r="Q9725" t="s">
        <v>10763</v>
      </c>
      <c r="R9725" t="s">
        <v>10709</v>
      </c>
      <c r="S9725" t="s">
        <v>10764</v>
      </c>
      <c r="T9725">
        <v>43102.457013888903</v>
      </c>
    </row>
    <row r="9726" spans="1:20" x14ac:dyDescent="0.25">
      <c r="A9726" t="s">
        <v>7420</v>
      </c>
      <c r="B9726" t="s">
        <v>25323</v>
      </c>
      <c r="C9726" t="s">
        <v>10751</v>
      </c>
      <c r="D9726" t="s">
        <v>16658</v>
      </c>
      <c r="E9726" t="s">
        <v>10753</v>
      </c>
      <c r="F9726">
        <v>29.99</v>
      </c>
      <c r="G9726">
        <v>359.88</v>
      </c>
      <c r="H9726">
        <v>12</v>
      </c>
      <c r="I9726" t="s">
        <v>24500</v>
      </c>
      <c r="J9726">
        <v>0</v>
      </c>
      <c r="K9726">
        <v>0</v>
      </c>
      <c r="L9726" t="s">
        <v>10760</v>
      </c>
      <c r="N9726" t="s">
        <v>10700</v>
      </c>
      <c r="O9726" t="s">
        <v>10701</v>
      </c>
      <c r="Q9726" t="s">
        <v>10702</v>
      </c>
      <c r="S9726" t="s">
        <v>10703</v>
      </c>
      <c r="T9726">
        <v>43102.456898148099</v>
      </c>
    </row>
    <row r="9727" spans="1:20" x14ac:dyDescent="0.25">
      <c r="A9727" t="s">
        <v>7421</v>
      </c>
      <c r="B9727" t="s">
        <v>25324</v>
      </c>
      <c r="C9727" t="s">
        <v>10751</v>
      </c>
      <c r="D9727" t="s">
        <v>16658</v>
      </c>
      <c r="E9727" t="s">
        <v>10836</v>
      </c>
      <c r="F9727">
        <v>6.22</v>
      </c>
      <c r="G9727">
        <v>74.64</v>
      </c>
      <c r="H9727">
        <v>12</v>
      </c>
      <c r="I9727" t="s">
        <v>24500</v>
      </c>
      <c r="J9727">
        <v>0</v>
      </c>
      <c r="K9727">
        <v>0</v>
      </c>
      <c r="L9727" t="s">
        <v>10831</v>
      </c>
      <c r="N9727" t="s">
        <v>10700</v>
      </c>
      <c r="O9727" t="s">
        <v>10701</v>
      </c>
      <c r="Q9727" t="s">
        <v>10702</v>
      </c>
      <c r="S9727" t="s">
        <v>10703</v>
      </c>
      <c r="T9727">
        <v>43102.456956018497</v>
      </c>
    </row>
    <row r="9728" spans="1:20" x14ac:dyDescent="0.25">
      <c r="A9728" t="s">
        <v>7422</v>
      </c>
      <c r="B9728" t="s">
        <v>25325</v>
      </c>
      <c r="C9728" t="s">
        <v>10751</v>
      </c>
      <c r="D9728" t="s">
        <v>16658</v>
      </c>
      <c r="E9728" t="s">
        <v>10836</v>
      </c>
      <c r="F9728">
        <v>8.09</v>
      </c>
      <c r="G9728">
        <v>97.08</v>
      </c>
      <c r="H9728">
        <v>12</v>
      </c>
      <c r="I9728" t="s">
        <v>24500</v>
      </c>
      <c r="J9728">
        <v>0</v>
      </c>
      <c r="K9728">
        <v>0</v>
      </c>
      <c r="L9728" t="s">
        <v>11136</v>
      </c>
      <c r="N9728" t="s">
        <v>10700</v>
      </c>
      <c r="O9728" t="s">
        <v>10701</v>
      </c>
      <c r="Q9728" t="s">
        <v>10702</v>
      </c>
      <c r="S9728" t="s">
        <v>10703</v>
      </c>
      <c r="T9728">
        <v>43822.381608796299</v>
      </c>
    </row>
    <row r="9729" spans="1:20" x14ac:dyDescent="0.25">
      <c r="A9729" t="s">
        <v>7423</v>
      </c>
      <c r="B9729" t="s">
        <v>25326</v>
      </c>
      <c r="C9729" t="s">
        <v>10681</v>
      </c>
      <c r="D9729" t="s">
        <v>16658</v>
      </c>
      <c r="E9729" t="s">
        <v>10685</v>
      </c>
      <c r="F9729">
        <v>33.49</v>
      </c>
      <c r="G9729">
        <v>401.88</v>
      </c>
      <c r="H9729">
        <v>12</v>
      </c>
      <c r="I9729" t="s">
        <v>24500</v>
      </c>
      <c r="J9729">
        <v>0</v>
      </c>
      <c r="K9729">
        <v>0</v>
      </c>
      <c r="L9729" t="s">
        <v>10862</v>
      </c>
      <c r="N9729" t="s">
        <v>10732</v>
      </c>
      <c r="O9729" t="s">
        <v>10687</v>
      </c>
      <c r="Q9729" t="s">
        <v>10688</v>
      </c>
      <c r="S9729" t="s">
        <v>10733</v>
      </c>
      <c r="T9729">
        <v>43102.456909722197</v>
      </c>
    </row>
    <row r="9730" spans="1:20" x14ac:dyDescent="0.25">
      <c r="A9730" t="s">
        <v>7424</v>
      </c>
      <c r="B9730" t="s">
        <v>25327</v>
      </c>
      <c r="C9730" t="s">
        <v>10751</v>
      </c>
      <c r="D9730" t="s">
        <v>16658</v>
      </c>
      <c r="E9730" t="s">
        <v>10836</v>
      </c>
      <c r="F9730">
        <v>11.99</v>
      </c>
      <c r="G9730">
        <v>143.88</v>
      </c>
      <c r="H9730">
        <v>12</v>
      </c>
      <c r="I9730" t="s">
        <v>24500</v>
      </c>
      <c r="J9730">
        <v>0</v>
      </c>
      <c r="K9730">
        <v>0</v>
      </c>
      <c r="L9730" t="s">
        <v>10692</v>
      </c>
      <c r="N9730" t="s">
        <v>10732</v>
      </c>
      <c r="O9730" t="s">
        <v>10687</v>
      </c>
      <c r="Q9730" t="s">
        <v>10688</v>
      </c>
      <c r="S9730" t="s">
        <v>10733</v>
      </c>
      <c r="T9730">
        <v>43102.456956018497</v>
      </c>
    </row>
    <row r="9731" spans="1:20" x14ac:dyDescent="0.25">
      <c r="A9731" t="s">
        <v>7425</v>
      </c>
      <c r="B9731" t="s">
        <v>25328</v>
      </c>
      <c r="C9731" t="s">
        <v>10681</v>
      </c>
      <c r="D9731" t="s">
        <v>16658</v>
      </c>
      <c r="E9731" t="s">
        <v>10685</v>
      </c>
      <c r="F9731">
        <v>26.99</v>
      </c>
      <c r="G9731">
        <v>323.88</v>
      </c>
      <c r="H9731">
        <v>12</v>
      </c>
      <c r="I9731" t="s">
        <v>24500</v>
      </c>
      <c r="J9731">
        <v>0</v>
      </c>
      <c r="K9731">
        <v>0</v>
      </c>
      <c r="L9731" t="s">
        <v>10868</v>
      </c>
      <c r="N9731" t="s">
        <v>10732</v>
      </c>
      <c r="O9731" t="s">
        <v>10687</v>
      </c>
      <c r="Q9731" t="s">
        <v>10688</v>
      </c>
      <c r="S9731" t="s">
        <v>10733</v>
      </c>
      <c r="T9731">
        <v>43102.456990740699</v>
      </c>
    </row>
    <row r="9732" spans="1:20" x14ac:dyDescent="0.25">
      <c r="A9732" t="s">
        <v>7426</v>
      </c>
      <c r="B9732" t="s">
        <v>25329</v>
      </c>
      <c r="C9732" t="s">
        <v>10681</v>
      </c>
      <c r="D9732" t="s">
        <v>16658</v>
      </c>
      <c r="E9732" t="s">
        <v>10685</v>
      </c>
      <c r="F9732">
        <v>30.99</v>
      </c>
      <c r="G9732">
        <v>371.88</v>
      </c>
      <c r="H9732">
        <v>12</v>
      </c>
      <c r="I9732" t="s">
        <v>24500</v>
      </c>
      <c r="J9732">
        <v>0</v>
      </c>
      <c r="K9732">
        <v>0</v>
      </c>
      <c r="L9732" t="s">
        <v>10717</v>
      </c>
      <c r="N9732" t="s">
        <v>10803</v>
      </c>
      <c r="O9732" t="s">
        <v>10782</v>
      </c>
      <c r="Q9732" t="s">
        <v>10783</v>
      </c>
      <c r="S9732" t="s">
        <v>10804</v>
      </c>
      <c r="T9732">
        <v>43102.456921296303</v>
      </c>
    </row>
    <row r="9733" spans="1:20" x14ac:dyDescent="0.25">
      <c r="A9733" t="s">
        <v>7427</v>
      </c>
      <c r="B9733" t="s">
        <v>25124</v>
      </c>
      <c r="C9733" t="s">
        <v>10751</v>
      </c>
      <c r="D9733" t="s">
        <v>16658</v>
      </c>
      <c r="E9733" t="s">
        <v>10836</v>
      </c>
      <c r="F9733">
        <v>14.39</v>
      </c>
      <c r="G9733">
        <v>172.68</v>
      </c>
      <c r="H9733">
        <v>12</v>
      </c>
      <c r="I9733" t="s">
        <v>24500</v>
      </c>
      <c r="J9733">
        <v>0</v>
      </c>
      <c r="K9733">
        <v>0</v>
      </c>
      <c r="L9733" t="s">
        <v>10862</v>
      </c>
      <c r="N9733" t="s">
        <v>10700</v>
      </c>
      <c r="O9733" t="s">
        <v>10701</v>
      </c>
      <c r="Q9733" t="s">
        <v>10702</v>
      </c>
      <c r="S9733" t="s">
        <v>10703</v>
      </c>
      <c r="T9733">
        <v>43102.456909722197</v>
      </c>
    </row>
    <row r="9734" spans="1:20" x14ac:dyDescent="0.25">
      <c r="A9734" t="s">
        <v>10320</v>
      </c>
      <c r="B9734" t="s">
        <v>25330</v>
      </c>
      <c r="C9734" t="s">
        <v>10751</v>
      </c>
      <c r="D9734" t="s">
        <v>16658</v>
      </c>
      <c r="E9734" t="s">
        <v>10753</v>
      </c>
      <c r="F9734">
        <v>41.99</v>
      </c>
      <c r="G9734">
        <v>251.94</v>
      </c>
      <c r="H9734">
        <v>6</v>
      </c>
      <c r="I9734" t="s">
        <v>24500</v>
      </c>
      <c r="J9734">
        <v>0</v>
      </c>
      <c r="K9734">
        <v>0</v>
      </c>
      <c r="L9734" t="s">
        <v>10717</v>
      </c>
      <c r="N9734" t="s">
        <v>10793</v>
      </c>
      <c r="O9734" t="s">
        <v>10782</v>
      </c>
      <c r="Q9734" t="s">
        <v>10783</v>
      </c>
      <c r="S9734" t="s">
        <v>10794</v>
      </c>
      <c r="T9734">
        <v>43102.456921296303</v>
      </c>
    </row>
    <row r="9735" spans="1:20" x14ac:dyDescent="0.25">
      <c r="A9735" t="s">
        <v>25331</v>
      </c>
      <c r="B9735" t="s">
        <v>25332</v>
      </c>
      <c r="C9735" t="s">
        <v>10751</v>
      </c>
      <c r="D9735" t="s">
        <v>16658</v>
      </c>
      <c r="E9735" t="s">
        <v>10753</v>
      </c>
      <c r="F9735">
        <v>41.99</v>
      </c>
      <c r="G9735">
        <v>251.94</v>
      </c>
      <c r="H9735">
        <v>6</v>
      </c>
      <c r="I9735" t="s">
        <v>24500</v>
      </c>
      <c r="J9735">
        <v>0</v>
      </c>
      <c r="K9735">
        <v>0</v>
      </c>
      <c r="L9735" t="s">
        <v>10717</v>
      </c>
      <c r="N9735" t="s">
        <v>10793</v>
      </c>
      <c r="O9735" t="s">
        <v>10782</v>
      </c>
      <c r="Q9735" t="s">
        <v>10783</v>
      </c>
      <c r="S9735" t="s">
        <v>10794</v>
      </c>
      <c r="T9735">
        <v>43102.456921296303</v>
      </c>
    </row>
    <row r="9736" spans="1:20" x14ac:dyDescent="0.25">
      <c r="A9736" t="s">
        <v>10321</v>
      </c>
      <c r="B9736" t="s">
        <v>25333</v>
      </c>
      <c r="C9736" t="s">
        <v>10751</v>
      </c>
      <c r="D9736" t="s">
        <v>16658</v>
      </c>
      <c r="E9736" t="s">
        <v>10753</v>
      </c>
      <c r="F9736">
        <v>26.99</v>
      </c>
      <c r="G9736">
        <v>161.94</v>
      </c>
      <c r="H9736">
        <v>6</v>
      </c>
      <c r="I9736" t="s">
        <v>24500</v>
      </c>
      <c r="J9736">
        <v>0</v>
      </c>
      <c r="K9736">
        <v>0</v>
      </c>
      <c r="L9736" t="s">
        <v>10731</v>
      </c>
      <c r="N9736" t="s">
        <v>10732</v>
      </c>
      <c r="O9736" t="s">
        <v>10687</v>
      </c>
      <c r="Q9736" t="s">
        <v>10688</v>
      </c>
      <c r="S9736" t="s">
        <v>10733</v>
      </c>
      <c r="T9736">
        <v>43102.456875000003</v>
      </c>
    </row>
    <row r="9737" spans="1:20" x14ac:dyDescent="0.25">
      <c r="A9737" t="s">
        <v>7428</v>
      </c>
      <c r="B9737" t="s">
        <v>25334</v>
      </c>
      <c r="C9737" t="s">
        <v>10681</v>
      </c>
      <c r="D9737" t="s">
        <v>16658</v>
      </c>
      <c r="E9737" t="s">
        <v>10685</v>
      </c>
      <c r="F9737">
        <v>18.989999999999998</v>
      </c>
      <c r="G9737">
        <v>227.88</v>
      </c>
      <c r="H9737">
        <v>12</v>
      </c>
      <c r="I9737" t="s">
        <v>24500</v>
      </c>
      <c r="J9737">
        <v>0</v>
      </c>
      <c r="K9737">
        <v>0</v>
      </c>
      <c r="L9737" t="s">
        <v>10944</v>
      </c>
      <c r="N9737" t="s">
        <v>10826</v>
      </c>
      <c r="O9737" t="s">
        <v>10708</v>
      </c>
      <c r="Q9737" t="s">
        <v>10709</v>
      </c>
      <c r="S9737" t="s">
        <v>10827</v>
      </c>
      <c r="T9737">
        <v>43102.456921296303</v>
      </c>
    </row>
    <row r="9738" spans="1:20" x14ac:dyDescent="0.25">
      <c r="A9738" t="s">
        <v>25335</v>
      </c>
      <c r="B9738" t="s">
        <v>25336</v>
      </c>
      <c r="C9738" t="s">
        <v>10691</v>
      </c>
      <c r="D9738" t="s">
        <v>16658</v>
      </c>
      <c r="E9738" t="s">
        <v>10693</v>
      </c>
      <c r="F9738">
        <v>20.39</v>
      </c>
      <c r="G9738">
        <v>122.34</v>
      </c>
      <c r="H9738">
        <v>6</v>
      </c>
      <c r="I9738" t="s">
        <v>24500</v>
      </c>
      <c r="J9738">
        <v>0</v>
      </c>
      <c r="K9738">
        <v>0</v>
      </c>
      <c r="L9738" t="s">
        <v>10717</v>
      </c>
      <c r="N9738" t="s">
        <v>10837</v>
      </c>
      <c r="O9738" t="s">
        <v>10701</v>
      </c>
      <c r="Q9738" t="s">
        <v>10702</v>
      </c>
      <c r="S9738" t="s">
        <v>10838</v>
      </c>
      <c r="T9738">
        <v>43102.456921296303</v>
      </c>
    </row>
    <row r="9739" spans="1:20" x14ac:dyDescent="0.25">
      <c r="A9739" t="s">
        <v>25337</v>
      </c>
      <c r="B9739" t="s">
        <v>25059</v>
      </c>
      <c r="C9739" t="s">
        <v>10691</v>
      </c>
      <c r="D9739" t="s">
        <v>16658</v>
      </c>
      <c r="E9739" t="s">
        <v>10693</v>
      </c>
      <c r="F9739">
        <v>0</v>
      </c>
      <c r="G9739">
        <v>0</v>
      </c>
      <c r="H9739">
        <v>12</v>
      </c>
      <c r="I9739" t="s">
        <v>24500</v>
      </c>
      <c r="J9739">
        <v>0</v>
      </c>
      <c r="K9739">
        <v>0</v>
      </c>
      <c r="L9739" t="s">
        <v>10758</v>
      </c>
      <c r="N9739" t="s">
        <v>10991</v>
      </c>
      <c r="O9739" t="s">
        <v>10992</v>
      </c>
      <c r="Q9739" t="s">
        <v>10993</v>
      </c>
      <c r="S9739" t="s">
        <v>10994</v>
      </c>
      <c r="T9739">
        <v>43109.404224537</v>
      </c>
    </row>
    <row r="9740" spans="1:20" x14ac:dyDescent="0.25">
      <c r="A9740" t="s">
        <v>7429</v>
      </c>
      <c r="B9740" t="s">
        <v>25338</v>
      </c>
      <c r="C9740" t="s">
        <v>10751</v>
      </c>
      <c r="D9740" t="s">
        <v>16658</v>
      </c>
      <c r="E9740" t="s">
        <v>10753</v>
      </c>
      <c r="F9740">
        <v>30.99</v>
      </c>
      <c r="G9740">
        <v>185.94</v>
      </c>
      <c r="H9740">
        <v>6</v>
      </c>
      <c r="I9740" t="s">
        <v>24500</v>
      </c>
      <c r="J9740">
        <v>0</v>
      </c>
      <c r="K9740">
        <v>0</v>
      </c>
      <c r="L9740" t="s">
        <v>10731</v>
      </c>
      <c r="N9740" t="s">
        <v>10746</v>
      </c>
      <c r="O9740" t="s">
        <v>10747</v>
      </c>
      <c r="Q9740" t="s">
        <v>10748</v>
      </c>
      <c r="S9740" t="s">
        <v>10749</v>
      </c>
      <c r="T9740">
        <v>43102.456875000003</v>
      </c>
    </row>
    <row r="9741" spans="1:20" x14ac:dyDescent="0.25">
      <c r="A9741" t="s">
        <v>7430</v>
      </c>
      <c r="B9741" t="s">
        <v>25339</v>
      </c>
      <c r="C9741" t="s">
        <v>10681</v>
      </c>
      <c r="D9741" t="s">
        <v>16658</v>
      </c>
      <c r="E9741" t="s">
        <v>10685</v>
      </c>
      <c r="F9741">
        <v>26.99</v>
      </c>
      <c r="G9741">
        <v>161.94</v>
      </c>
      <c r="H9741">
        <v>6</v>
      </c>
      <c r="I9741" t="s">
        <v>24500</v>
      </c>
      <c r="J9741">
        <v>0</v>
      </c>
      <c r="K9741">
        <v>0</v>
      </c>
      <c r="L9741" t="s">
        <v>10692</v>
      </c>
      <c r="N9741" t="s">
        <v>10694</v>
      </c>
      <c r="O9741" t="s">
        <v>10695</v>
      </c>
      <c r="Q9741" t="s">
        <v>10696</v>
      </c>
      <c r="S9741" t="s">
        <v>10697</v>
      </c>
      <c r="T9741">
        <v>43102.456956018497</v>
      </c>
    </row>
    <row r="9742" spans="1:20" x14ac:dyDescent="0.25">
      <c r="A9742" t="s">
        <v>10322</v>
      </c>
      <c r="B9742" t="s">
        <v>25340</v>
      </c>
      <c r="C9742" t="s">
        <v>10751</v>
      </c>
      <c r="D9742" t="s">
        <v>16658</v>
      </c>
      <c r="E9742" t="s">
        <v>10693</v>
      </c>
      <c r="F9742">
        <v>11.39</v>
      </c>
      <c r="G9742">
        <v>136.68</v>
      </c>
      <c r="H9742">
        <v>12</v>
      </c>
      <c r="I9742" t="s">
        <v>24500</v>
      </c>
      <c r="J9742">
        <v>0</v>
      </c>
      <c r="K9742">
        <v>0</v>
      </c>
      <c r="L9742" t="s">
        <v>10858</v>
      </c>
      <c r="N9742" t="s">
        <v>10837</v>
      </c>
      <c r="O9742" t="s">
        <v>10701</v>
      </c>
      <c r="Q9742" t="s">
        <v>10702</v>
      </c>
      <c r="S9742" t="s">
        <v>10838</v>
      </c>
      <c r="T9742">
        <v>43102.457013888903</v>
      </c>
    </row>
    <row r="9743" spans="1:20" x14ac:dyDescent="0.25">
      <c r="A9743" t="s">
        <v>7431</v>
      </c>
      <c r="B9743" t="s">
        <v>25341</v>
      </c>
      <c r="C9743" t="s">
        <v>10751</v>
      </c>
      <c r="D9743" t="s">
        <v>16658</v>
      </c>
      <c r="E9743" t="s">
        <v>10753</v>
      </c>
      <c r="F9743">
        <v>14.99</v>
      </c>
      <c r="G9743">
        <v>89.94</v>
      </c>
      <c r="H9743">
        <v>6</v>
      </c>
      <c r="I9743" t="s">
        <v>24500</v>
      </c>
      <c r="J9743">
        <v>0</v>
      </c>
      <c r="K9743">
        <v>0</v>
      </c>
      <c r="L9743" t="s">
        <v>10868</v>
      </c>
      <c r="N9743" t="s">
        <v>11836</v>
      </c>
      <c r="O9743" t="s">
        <v>10708</v>
      </c>
      <c r="Q9743" t="s">
        <v>10709</v>
      </c>
      <c r="S9743" t="s">
        <v>11837</v>
      </c>
      <c r="T9743">
        <v>43102.456990740699</v>
      </c>
    </row>
    <row r="9744" spans="1:20" x14ac:dyDescent="0.25">
      <c r="A9744" t="s">
        <v>25342</v>
      </c>
      <c r="B9744" t="s">
        <v>25343</v>
      </c>
      <c r="C9744" t="s">
        <v>10691</v>
      </c>
      <c r="D9744" t="s">
        <v>16658</v>
      </c>
      <c r="E9744" t="s">
        <v>10693</v>
      </c>
      <c r="F9744">
        <v>30.12</v>
      </c>
      <c r="G9744">
        <v>180.72</v>
      </c>
      <c r="H9744">
        <v>6</v>
      </c>
      <c r="I9744" t="s">
        <v>24500</v>
      </c>
      <c r="J9744">
        <v>0</v>
      </c>
      <c r="K9744">
        <v>0</v>
      </c>
      <c r="L9744" t="s">
        <v>10692</v>
      </c>
      <c r="N9744" t="s">
        <v>11425</v>
      </c>
      <c r="O9744" t="s">
        <v>10687</v>
      </c>
      <c r="Q9744" t="s">
        <v>10688</v>
      </c>
      <c r="S9744" t="s">
        <v>11426</v>
      </c>
      <c r="T9744">
        <v>43102.456956018497</v>
      </c>
    </row>
    <row r="9745" spans="1:20" x14ac:dyDescent="0.25">
      <c r="A9745" t="s">
        <v>25344</v>
      </c>
      <c r="B9745" t="s">
        <v>25345</v>
      </c>
      <c r="C9745" t="s">
        <v>10751</v>
      </c>
      <c r="D9745" t="s">
        <v>16658</v>
      </c>
      <c r="E9745" t="s">
        <v>10753</v>
      </c>
      <c r="F9745">
        <v>8.99</v>
      </c>
      <c r="G9745">
        <v>107.88</v>
      </c>
      <c r="H9745">
        <v>12</v>
      </c>
      <c r="I9745" t="s">
        <v>24500</v>
      </c>
      <c r="J9745">
        <v>0</v>
      </c>
      <c r="K9745">
        <v>0</v>
      </c>
      <c r="L9745" t="s">
        <v>10736</v>
      </c>
      <c r="N9745" t="s">
        <v>10694</v>
      </c>
      <c r="O9745" t="s">
        <v>10695</v>
      </c>
      <c r="Q9745" t="s">
        <v>10696</v>
      </c>
      <c r="S9745" t="s">
        <v>10697</v>
      </c>
      <c r="T9745">
        <v>43102.457013888903</v>
      </c>
    </row>
    <row r="9746" spans="1:20" x14ac:dyDescent="0.25">
      <c r="A9746" t="s">
        <v>25346</v>
      </c>
      <c r="B9746" t="s">
        <v>25347</v>
      </c>
      <c r="C9746" t="s">
        <v>10691</v>
      </c>
      <c r="D9746" t="s">
        <v>16658</v>
      </c>
      <c r="E9746" t="s">
        <v>10693</v>
      </c>
      <c r="F9746">
        <v>33.99</v>
      </c>
      <c r="G9746">
        <v>407.88</v>
      </c>
      <c r="H9746">
        <v>12</v>
      </c>
      <c r="I9746" t="s">
        <v>24500</v>
      </c>
      <c r="J9746">
        <v>0</v>
      </c>
      <c r="K9746">
        <v>0</v>
      </c>
      <c r="L9746" t="s">
        <v>10916</v>
      </c>
      <c r="N9746" t="s">
        <v>12413</v>
      </c>
      <c r="O9746" t="s">
        <v>10747</v>
      </c>
      <c r="Q9746" t="s">
        <v>10748</v>
      </c>
      <c r="S9746" t="s">
        <v>12414</v>
      </c>
      <c r="T9746">
        <v>43102.456909722197</v>
      </c>
    </row>
    <row r="9747" spans="1:20" x14ac:dyDescent="0.25">
      <c r="A9747" t="s">
        <v>7432</v>
      </c>
      <c r="B9747" t="s">
        <v>25348</v>
      </c>
      <c r="C9747" t="s">
        <v>10681</v>
      </c>
      <c r="D9747" t="s">
        <v>10683</v>
      </c>
      <c r="E9747" t="s">
        <v>10685</v>
      </c>
      <c r="F9747">
        <v>42.99</v>
      </c>
      <c r="G9747">
        <v>515.88</v>
      </c>
      <c r="H9747">
        <v>12</v>
      </c>
      <c r="I9747" t="s">
        <v>24500</v>
      </c>
      <c r="J9747">
        <v>0</v>
      </c>
      <c r="K9747">
        <v>0</v>
      </c>
      <c r="L9747" t="s">
        <v>11101</v>
      </c>
      <c r="N9747" t="s">
        <v>10761</v>
      </c>
      <c r="O9747" t="s">
        <v>10762</v>
      </c>
      <c r="P9747" t="s">
        <v>10708</v>
      </c>
      <c r="Q9747" t="s">
        <v>10763</v>
      </c>
      <c r="R9747" t="s">
        <v>10709</v>
      </c>
      <c r="S9747" t="s">
        <v>10764</v>
      </c>
      <c r="T9747">
        <v>43102.456944444399</v>
      </c>
    </row>
    <row r="9748" spans="1:20" x14ac:dyDescent="0.25">
      <c r="A9748" t="s">
        <v>10323</v>
      </c>
      <c r="B9748" t="s">
        <v>25349</v>
      </c>
      <c r="C9748" t="s">
        <v>10751</v>
      </c>
      <c r="D9748" t="s">
        <v>16658</v>
      </c>
      <c r="E9748" t="s">
        <v>10753</v>
      </c>
      <c r="F9748">
        <v>21.99</v>
      </c>
      <c r="G9748">
        <v>263.88</v>
      </c>
      <c r="H9748">
        <v>12</v>
      </c>
      <c r="I9748" t="s">
        <v>24500</v>
      </c>
      <c r="J9748">
        <v>0</v>
      </c>
      <c r="K9748">
        <v>0</v>
      </c>
      <c r="L9748" t="s">
        <v>11136</v>
      </c>
      <c r="N9748" t="s">
        <v>10761</v>
      </c>
      <c r="O9748" t="s">
        <v>10762</v>
      </c>
      <c r="P9748" t="s">
        <v>10708</v>
      </c>
      <c r="Q9748" t="s">
        <v>10763</v>
      </c>
      <c r="R9748" t="s">
        <v>10709</v>
      </c>
      <c r="S9748" t="s">
        <v>10764</v>
      </c>
      <c r="T9748">
        <v>43822.381608796299</v>
      </c>
    </row>
    <row r="9749" spans="1:20" x14ac:dyDescent="0.25">
      <c r="A9749" t="s">
        <v>7433</v>
      </c>
      <c r="B9749" t="s">
        <v>25350</v>
      </c>
      <c r="C9749" t="s">
        <v>10751</v>
      </c>
      <c r="D9749" t="s">
        <v>16658</v>
      </c>
      <c r="E9749" t="s">
        <v>10753</v>
      </c>
      <c r="F9749">
        <v>12.99</v>
      </c>
      <c r="G9749">
        <v>155.88</v>
      </c>
      <c r="H9749">
        <v>12</v>
      </c>
      <c r="I9749" t="s">
        <v>24500</v>
      </c>
      <c r="J9749">
        <v>0</v>
      </c>
      <c r="K9749">
        <v>0</v>
      </c>
      <c r="L9749" t="s">
        <v>11451</v>
      </c>
      <c r="N9749" t="s">
        <v>10686</v>
      </c>
      <c r="O9749" t="s">
        <v>10687</v>
      </c>
      <c r="Q9749" t="s">
        <v>10688</v>
      </c>
      <c r="S9749" t="s">
        <v>10689</v>
      </c>
      <c r="T9749">
        <v>43102.456875000003</v>
      </c>
    </row>
    <row r="9750" spans="1:20" x14ac:dyDescent="0.25">
      <c r="A9750" t="s">
        <v>25351</v>
      </c>
      <c r="B9750" t="s">
        <v>25352</v>
      </c>
      <c r="C9750" t="s">
        <v>10691</v>
      </c>
      <c r="D9750" t="s">
        <v>16658</v>
      </c>
      <c r="E9750" t="s">
        <v>10693</v>
      </c>
      <c r="F9750">
        <v>13.99</v>
      </c>
      <c r="G9750">
        <v>167.88</v>
      </c>
      <c r="H9750">
        <v>12</v>
      </c>
      <c r="I9750" t="s">
        <v>24500</v>
      </c>
      <c r="J9750">
        <v>0</v>
      </c>
      <c r="K9750">
        <v>0</v>
      </c>
      <c r="L9750" t="s">
        <v>10831</v>
      </c>
      <c r="N9750" t="s">
        <v>10686</v>
      </c>
      <c r="O9750" t="s">
        <v>10687</v>
      </c>
      <c r="Q9750" t="s">
        <v>10688</v>
      </c>
      <c r="S9750" t="s">
        <v>10689</v>
      </c>
      <c r="T9750">
        <v>43102.456956018497</v>
      </c>
    </row>
    <row r="9751" spans="1:20" x14ac:dyDescent="0.25">
      <c r="A9751" t="s">
        <v>7434</v>
      </c>
      <c r="B9751" t="s">
        <v>25353</v>
      </c>
      <c r="C9751" t="s">
        <v>10751</v>
      </c>
      <c r="D9751" t="s">
        <v>16658</v>
      </c>
      <c r="E9751" t="s">
        <v>10836</v>
      </c>
      <c r="F9751">
        <v>8.09</v>
      </c>
      <c r="G9751">
        <v>97.08</v>
      </c>
      <c r="H9751">
        <v>12</v>
      </c>
      <c r="I9751" t="s">
        <v>24500</v>
      </c>
      <c r="J9751">
        <v>0</v>
      </c>
      <c r="K9751">
        <v>0</v>
      </c>
      <c r="L9751" t="s">
        <v>10722</v>
      </c>
      <c r="N9751" t="s">
        <v>10761</v>
      </c>
      <c r="O9751" t="s">
        <v>10762</v>
      </c>
      <c r="P9751" t="s">
        <v>10708</v>
      </c>
      <c r="Q9751" t="s">
        <v>10763</v>
      </c>
      <c r="R9751" t="s">
        <v>10709</v>
      </c>
      <c r="S9751" t="s">
        <v>10764</v>
      </c>
      <c r="T9751">
        <v>43102.456956018497</v>
      </c>
    </row>
    <row r="9752" spans="1:20" x14ac:dyDescent="0.25">
      <c r="A9752" t="s">
        <v>7435</v>
      </c>
      <c r="B9752" t="s">
        <v>24587</v>
      </c>
      <c r="C9752" t="s">
        <v>10681</v>
      </c>
      <c r="D9752" t="s">
        <v>16658</v>
      </c>
      <c r="E9752" t="s">
        <v>10685</v>
      </c>
      <c r="F9752">
        <v>13.99</v>
      </c>
      <c r="G9752">
        <v>167.88</v>
      </c>
      <c r="H9752">
        <v>12</v>
      </c>
      <c r="I9752" t="s">
        <v>24500</v>
      </c>
      <c r="J9752">
        <v>0</v>
      </c>
      <c r="K9752">
        <v>0</v>
      </c>
      <c r="L9752" t="s">
        <v>10791</v>
      </c>
      <c r="N9752" t="s">
        <v>10700</v>
      </c>
      <c r="O9752" t="s">
        <v>10701</v>
      </c>
      <c r="Q9752" t="s">
        <v>10702</v>
      </c>
      <c r="S9752" t="s">
        <v>10703</v>
      </c>
      <c r="T9752">
        <v>43102.456967592603</v>
      </c>
    </row>
    <row r="9753" spans="1:20" x14ac:dyDescent="0.25">
      <c r="A9753" t="s">
        <v>7436</v>
      </c>
      <c r="B9753" t="s">
        <v>25354</v>
      </c>
      <c r="C9753" t="s">
        <v>10681</v>
      </c>
      <c r="D9753" t="s">
        <v>16658</v>
      </c>
      <c r="E9753" t="s">
        <v>10685</v>
      </c>
      <c r="F9753">
        <v>33.49</v>
      </c>
      <c r="G9753">
        <v>200.94</v>
      </c>
      <c r="H9753">
        <v>6</v>
      </c>
      <c r="I9753" t="s">
        <v>24500</v>
      </c>
      <c r="J9753">
        <v>0</v>
      </c>
      <c r="K9753">
        <v>0</v>
      </c>
      <c r="L9753" t="s">
        <v>11406</v>
      </c>
      <c r="N9753" t="s">
        <v>10781</v>
      </c>
      <c r="O9753" t="s">
        <v>10782</v>
      </c>
      <c r="Q9753" t="s">
        <v>10783</v>
      </c>
      <c r="S9753" t="s">
        <v>10784</v>
      </c>
      <c r="T9753">
        <v>43102.456979166702</v>
      </c>
    </row>
    <row r="9754" spans="1:20" x14ac:dyDescent="0.25">
      <c r="A9754" t="s">
        <v>10324</v>
      </c>
      <c r="B9754" t="s">
        <v>25355</v>
      </c>
      <c r="C9754" t="s">
        <v>10751</v>
      </c>
      <c r="D9754" t="s">
        <v>16658</v>
      </c>
      <c r="E9754" t="s">
        <v>10836</v>
      </c>
      <c r="F9754">
        <v>6.59</v>
      </c>
      <c r="G9754">
        <v>79.08</v>
      </c>
      <c r="H9754">
        <v>12</v>
      </c>
      <c r="I9754" t="s">
        <v>24500</v>
      </c>
      <c r="J9754">
        <v>0</v>
      </c>
      <c r="K9754">
        <v>0</v>
      </c>
      <c r="L9754" t="s">
        <v>11000</v>
      </c>
      <c r="N9754" t="s">
        <v>10837</v>
      </c>
      <c r="O9754" t="s">
        <v>10701</v>
      </c>
      <c r="Q9754" t="s">
        <v>10702</v>
      </c>
      <c r="S9754" t="s">
        <v>10838</v>
      </c>
      <c r="T9754">
        <v>43102.456990740699</v>
      </c>
    </row>
    <row r="9755" spans="1:20" x14ac:dyDescent="0.25">
      <c r="A9755" t="s">
        <v>7437</v>
      </c>
      <c r="B9755" t="s">
        <v>24688</v>
      </c>
      <c r="C9755" t="s">
        <v>10751</v>
      </c>
      <c r="D9755" t="s">
        <v>16658</v>
      </c>
      <c r="E9755" t="s">
        <v>10836</v>
      </c>
      <c r="F9755">
        <v>13.19</v>
      </c>
      <c r="G9755">
        <v>158.28</v>
      </c>
      <c r="H9755">
        <v>12</v>
      </c>
      <c r="I9755" t="s">
        <v>24500</v>
      </c>
      <c r="J9755">
        <v>0</v>
      </c>
      <c r="K9755">
        <v>0</v>
      </c>
      <c r="L9755" t="s">
        <v>11136</v>
      </c>
      <c r="N9755" t="s">
        <v>10700</v>
      </c>
      <c r="O9755" t="s">
        <v>10701</v>
      </c>
      <c r="Q9755" t="s">
        <v>10702</v>
      </c>
      <c r="S9755" t="s">
        <v>10703</v>
      </c>
      <c r="T9755">
        <v>43822.381608796299</v>
      </c>
    </row>
    <row r="9756" spans="1:20" x14ac:dyDescent="0.25">
      <c r="A9756" t="s">
        <v>7438</v>
      </c>
      <c r="B9756" t="s">
        <v>25148</v>
      </c>
      <c r="C9756" t="s">
        <v>10681</v>
      </c>
      <c r="D9756" t="s">
        <v>16658</v>
      </c>
      <c r="E9756" t="s">
        <v>10685</v>
      </c>
      <c r="F9756">
        <v>5.99</v>
      </c>
      <c r="G9756">
        <v>71.88</v>
      </c>
      <c r="H9756">
        <v>12</v>
      </c>
      <c r="I9756" t="s">
        <v>24500</v>
      </c>
      <c r="J9756">
        <v>0</v>
      </c>
      <c r="K9756">
        <v>0</v>
      </c>
      <c r="L9756" t="s">
        <v>10736</v>
      </c>
      <c r="N9756" t="s">
        <v>10874</v>
      </c>
      <c r="O9756" t="s">
        <v>10701</v>
      </c>
      <c r="P9756" t="s">
        <v>10708</v>
      </c>
      <c r="Q9756" t="s">
        <v>10702</v>
      </c>
      <c r="R9756" t="s">
        <v>10709</v>
      </c>
      <c r="S9756" t="s">
        <v>10875</v>
      </c>
      <c r="T9756">
        <v>43102.457013888903</v>
      </c>
    </row>
    <row r="9757" spans="1:20" x14ac:dyDescent="0.25">
      <c r="A9757" t="s">
        <v>7439</v>
      </c>
      <c r="B9757" t="s">
        <v>25356</v>
      </c>
      <c r="C9757" t="s">
        <v>10751</v>
      </c>
      <c r="D9757" t="s">
        <v>16658</v>
      </c>
      <c r="E9757" t="s">
        <v>10753</v>
      </c>
      <c r="F9757">
        <v>20.49</v>
      </c>
      <c r="G9757">
        <v>245.88</v>
      </c>
      <c r="H9757">
        <v>12</v>
      </c>
      <c r="I9757" t="s">
        <v>24500</v>
      </c>
      <c r="J9757">
        <v>0</v>
      </c>
      <c r="K9757">
        <v>0</v>
      </c>
      <c r="L9757" t="s">
        <v>11451</v>
      </c>
      <c r="N9757" t="s">
        <v>10686</v>
      </c>
      <c r="O9757" t="s">
        <v>10687</v>
      </c>
      <c r="Q9757" t="s">
        <v>10688</v>
      </c>
      <c r="S9757" t="s">
        <v>10689</v>
      </c>
      <c r="T9757">
        <v>43102.456875000003</v>
      </c>
    </row>
    <row r="9758" spans="1:20" x14ac:dyDescent="0.25">
      <c r="A9758" t="s">
        <v>10325</v>
      </c>
      <c r="B9758" t="s">
        <v>25357</v>
      </c>
      <c r="C9758" t="s">
        <v>10751</v>
      </c>
      <c r="D9758" t="s">
        <v>16658</v>
      </c>
      <c r="E9758" t="s">
        <v>10836</v>
      </c>
      <c r="F9758">
        <v>9.59</v>
      </c>
      <c r="G9758">
        <v>115.08</v>
      </c>
      <c r="H9758">
        <v>12</v>
      </c>
      <c r="I9758" t="s">
        <v>24500</v>
      </c>
      <c r="J9758">
        <v>0</v>
      </c>
      <c r="K9758">
        <v>0</v>
      </c>
      <c r="L9758" t="s">
        <v>10868</v>
      </c>
      <c r="N9758" t="s">
        <v>10874</v>
      </c>
      <c r="O9758" t="s">
        <v>10701</v>
      </c>
      <c r="P9758" t="s">
        <v>10708</v>
      </c>
      <c r="Q9758" t="s">
        <v>10702</v>
      </c>
      <c r="R9758" t="s">
        <v>10709</v>
      </c>
      <c r="S9758" t="s">
        <v>10875</v>
      </c>
      <c r="T9758">
        <v>43102.456990740699</v>
      </c>
    </row>
    <row r="9759" spans="1:20" x14ac:dyDescent="0.25">
      <c r="A9759" t="s">
        <v>25358</v>
      </c>
      <c r="B9759" t="s">
        <v>25359</v>
      </c>
      <c r="C9759" t="s">
        <v>13217</v>
      </c>
      <c r="D9759" t="s">
        <v>16658</v>
      </c>
      <c r="E9759" t="s">
        <v>10753</v>
      </c>
      <c r="F9759">
        <v>22.19</v>
      </c>
      <c r="G9759">
        <v>133.13999999999999</v>
      </c>
      <c r="H9759">
        <v>6</v>
      </c>
      <c r="I9759" t="s">
        <v>24500</v>
      </c>
      <c r="J9759">
        <v>0</v>
      </c>
      <c r="K9759">
        <v>0</v>
      </c>
      <c r="L9759" t="s">
        <v>11301</v>
      </c>
      <c r="N9759" t="s">
        <v>10803</v>
      </c>
      <c r="O9759" t="s">
        <v>10782</v>
      </c>
      <c r="Q9759" t="s">
        <v>10783</v>
      </c>
      <c r="S9759" t="s">
        <v>10804</v>
      </c>
      <c r="T9759">
        <v>43102.456875000003</v>
      </c>
    </row>
    <row r="9760" spans="1:20" x14ac:dyDescent="0.25">
      <c r="A9760" t="s">
        <v>10326</v>
      </c>
      <c r="B9760" t="s">
        <v>25360</v>
      </c>
      <c r="C9760" t="s">
        <v>10751</v>
      </c>
      <c r="D9760" t="s">
        <v>16658</v>
      </c>
      <c r="E9760" t="s">
        <v>10836</v>
      </c>
      <c r="F9760">
        <v>8.09</v>
      </c>
      <c r="G9760">
        <v>97.08</v>
      </c>
      <c r="H9760">
        <v>12</v>
      </c>
      <c r="I9760" t="s">
        <v>24500</v>
      </c>
      <c r="J9760">
        <v>0</v>
      </c>
      <c r="K9760">
        <v>0</v>
      </c>
      <c r="L9760" t="s">
        <v>10722</v>
      </c>
      <c r="M9760">
        <v>43221</v>
      </c>
      <c r="N9760" t="s">
        <v>10761</v>
      </c>
      <c r="O9760" t="s">
        <v>10762</v>
      </c>
      <c r="P9760" t="s">
        <v>10708</v>
      </c>
      <c r="Q9760" t="s">
        <v>10763</v>
      </c>
      <c r="R9760" t="s">
        <v>10709</v>
      </c>
      <c r="S9760" t="s">
        <v>10764</v>
      </c>
      <c r="T9760">
        <v>43102.456956018497</v>
      </c>
    </row>
    <row r="9761" spans="1:20" x14ac:dyDescent="0.25">
      <c r="A9761" t="s">
        <v>7440</v>
      </c>
      <c r="B9761" t="s">
        <v>25361</v>
      </c>
      <c r="C9761" t="s">
        <v>10681</v>
      </c>
      <c r="D9761" t="s">
        <v>16658</v>
      </c>
      <c r="E9761" t="s">
        <v>10685</v>
      </c>
      <c r="F9761">
        <v>58.99</v>
      </c>
      <c r="G9761">
        <v>353.94</v>
      </c>
      <c r="H9761">
        <v>6</v>
      </c>
      <c r="I9761" t="s">
        <v>24500</v>
      </c>
      <c r="J9761">
        <v>0</v>
      </c>
      <c r="K9761">
        <v>0</v>
      </c>
      <c r="L9761" t="s">
        <v>10731</v>
      </c>
      <c r="M9761">
        <v>43282</v>
      </c>
      <c r="N9761" t="s">
        <v>10700</v>
      </c>
      <c r="O9761" t="s">
        <v>10701</v>
      </c>
      <c r="Q9761" t="s">
        <v>10702</v>
      </c>
      <c r="S9761" t="s">
        <v>10703</v>
      </c>
      <c r="T9761">
        <v>43102.456875000003</v>
      </c>
    </row>
    <row r="9762" spans="1:20" x14ac:dyDescent="0.25">
      <c r="A9762" t="s">
        <v>7441</v>
      </c>
      <c r="B9762" t="s">
        <v>25362</v>
      </c>
      <c r="C9762" t="s">
        <v>10681</v>
      </c>
      <c r="D9762" t="s">
        <v>16658</v>
      </c>
      <c r="E9762" t="s">
        <v>10685</v>
      </c>
      <c r="F9762">
        <v>24.99</v>
      </c>
      <c r="G9762">
        <v>299.88</v>
      </c>
      <c r="H9762">
        <v>12</v>
      </c>
      <c r="I9762" t="s">
        <v>24500</v>
      </c>
      <c r="J9762">
        <v>0</v>
      </c>
      <c r="K9762">
        <v>0</v>
      </c>
      <c r="L9762" t="s">
        <v>10722</v>
      </c>
      <c r="M9762">
        <v>43382</v>
      </c>
      <c r="N9762" t="s">
        <v>12282</v>
      </c>
      <c r="O9762" t="s">
        <v>10687</v>
      </c>
      <c r="Q9762" t="s">
        <v>10688</v>
      </c>
      <c r="S9762" t="s">
        <v>12283</v>
      </c>
      <c r="T9762">
        <v>43102.456956018497</v>
      </c>
    </row>
    <row r="9763" spans="1:20" x14ac:dyDescent="0.25">
      <c r="A9763" t="s">
        <v>7442</v>
      </c>
      <c r="B9763" t="s">
        <v>24578</v>
      </c>
      <c r="C9763" t="s">
        <v>10751</v>
      </c>
      <c r="D9763" t="s">
        <v>16658</v>
      </c>
      <c r="E9763" t="s">
        <v>10836</v>
      </c>
      <c r="F9763">
        <v>8.09</v>
      </c>
      <c r="G9763">
        <v>97.08</v>
      </c>
      <c r="H9763">
        <v>12</v>
      </c>
      <c r="I9763" t="s">
        <v>24500</v>
      </c>
      <c r="J9763">
        <v>0</v>
      </c>
      <c r="K9763">
        <v>0</v>
      </c>
      <c r="L9763" t="s">
        <v>10767</v>
      </c>
      <c r="N9763" t="s">
        <v>10700</v>
      </c>
      <c r="O9763" t="s">
        <v>10701</v>
      </c>
      <c r="Q9763" t="s">
        <v>10702</v>
      </c>
      <c r="S9763" t="s">
        <v>10703</v>
      </c>
      <c r="T9763">
        <v>43102.456932870402</v>
      </c>
    </row>
    <row r="9764" spans="1:20" x14ac:dyDescent="0.25">
      <c r="A9764" t="s">
        <v>7443</v>
      </c>
      <c r="B9764" t="s">
        <v>25363</v>
      </c>
      <c r="C9764" t="s">
        <v>10681</v>
      </c>
      <c r="D9764" t="s">
        <v>10683</v>
      </c>
      <c r="E9764" t="s">
        <v>10685</v>
      </c>
      <c r="F9764">
        <v>29.99</v>
      </c>
      <c r="G9764">
        <v>179.94</v>
      </c>
      <c r="H9764">
        <v>6</v>
      </c>
      <c r="I9764" t="s">
        <v>24500</v>
      </c>
      <c r="J9764">
        <v>0</v>
      </c>
      <c r="K9764">
        <v>0</v>
      </c>
      <c r="L9764" t="s">
        <v>10868</v>
      </c>
      <c r="M9764">
        <v>43586</v>
      </c>
      <c r="N9764" t="s">
        <v>11489</v>
      </c>
      <c r="O9764" t="s">
        <v>10701</v>
      </c>
      <c r="Q9764" t="s">
        <v>10702</v>
      </c>
      <c r="S9764" t="s">
        <v>11490</v>
      </c>
      <c r="T9764">
        <v>43102.456990740699</v>
      </c>
    </row>
    <row r="9765" spans="1:20" x14ac:dyDescent="0.25">
      <c r="A9765" t="s">
        <v>7444</v>
      </c>
      <c r="B9765" t="s">
        <v>25364</v>
      </c>
      <c r="C9765" t="s">
        <v>10681</v>
      </c>
      <c r="D9765" t="s">
        <v>10683</v>
      </c>
      <c r="E9765" t="s">
        <v>10685</v>
      </c>
      <c r="F9765">
        <v>29.99</v>
      </c>
      <c r="G9765">
        <v>179.94</v>
      </c>
      <c r="H9765">
        <v>6</v>
      </c>
      <c r="I9765" t="s">
        <v>24500</v>
      </c>
      <c r="J9765">
        <v>0</v>
      </c>
      <c r="K9765">
        <v>0</v>
      </c>
      <c r="L9765" t="s">
        <v>10883</v>
      </c>
      <c r="M9765">
        <v>43586</v>
      </c>
      <c r="N9765" t="s">
        <v>11489</v>
      </c>
      <c r="O9765" t="s">
        <v>10701</v>
      </c>
      <c r="Q9765" t="s">
        <v>10702</v>
      </c>
      <c r="S9765" t="s">
        <v>11490</v>
      </c>
      <c r="T9765">
        <v>43102.456979166702</v>
      </c>
    </row>
    <row r="9766" spans="1:20" x14ac:dyDescent="0.25">
      <c r="A9766" t="s">
        <v>7445</v>
      </c>
      <c r="B9766" t="s">
        <v>25365</v>
      </c>
      <c r="C9766" t="s">
        <v>10681</v>
      </c>
      <c r="D9766" t="s">
        <v>16658</v>
      </c>
      <c r="E9766" t="s">
        <v>10685</v>
      </c>
      <c r="F9766">
        <v>67.989999999999995</v>
      </c>
      <c r="G9766">
        <v>407.94</v>
      </c>
      <c r="H9766">
        <v>6</v>
      </c>
      <c r="I9766" t="s">
        <v>24500</v>
      </c>
      <c r="J9766">
        <v>0</v>
      </c>
      <c r="K9766">
        <v>0</v>
      </c>
      <c r="L9766" t="s">
        <v>15855</v>
      </c>
      <c r="M9766">
        <v>43528</v>
      </c>
      <c r="N9766" t="s">
        <v>10694</v>
      </c>
      <c r="O9766" t="s">
        <v>10695</v>
      </c>
      <c r="Q9766" t="s">
        <v>10696</v>
      </c>
      <c r="S9766" t="s">
        <v>10697</v>
      </c>
      <c r="T9766">
        <v>43102.456932870402</v>
      </c>
    </row>
    <row r="9767" spans="1:20" x14ac:dyDescent="0.25">
      <c r="A9767" t="s">
        <v>25366</v>
      </c>
      <c r="B9767" t="s">
        <v>25367</v>
      </c>
      <c r="C9767" t="s">
        <v>10691</v>
      </c>
      <c r="D9767" t="s">
        <v>16658</v>
      </c>
      <c r="E9767" t="s">
        <v>10693</v>
      </c>
      <c r="F9767">
        <v>13.79</v>
      </c>
      <c r="G9767">
        <v>165.48</v>
      </c>
      <c r="H9767">
        <v>12</v>
      </c>
      <c r="I9767" t="s">
        <v>24500</v>
      </c>
      <c r="J9767">
        <v>0</v>
      </c>
      <c r="K9767">
        <v>0</v>
      </c>
      <c r="L9767" t="s">
        <v>10944</v>
      </c>
      <c r="M9767">
        <v>43600</v>
      </c>
      <c r="N9767" t="s">
        <v>10761</v>
      </c>
      <c r="O9767" t="s">
        <v>10762</v>
      </c>
      <c r="P9767" t="s">
        <v>10708</v>
      </c>
      <c r="Q9767" t="s">
        <v>10763</v>
      </c>
      <c r="R9767" t="s">
        <v>10709</v>
      </c>
      <c r="S9767" t="s">
        <v>10764</v>
      </c>
      <c r="T9767">
        <v>43102.456921296303</v>
      </c>
    </row>
    <row r="9768" spans="1:20" x14ac:dyDescent="0.25">
      <c r="A9768" t="s">
        <v>7446</v>
      </c>
      <c r="B9768" t="s">
        <v>25368</v>
      </c>
      <c r="C9768" t="s">
        <v>10681</v>
      </c>
      <c r="D9768" t="s">
        <v>16658</v>
      </c>
      <c r="E9768" t="s">
        <v>10685</v>
      </c>
      <c r="F9768">
        <v>13.99</v>
      </c>
      <c r="G9768">
        <v>167.88</v>
      </c>
      <c r="H9768">
        <v>12</v>
      </c>
      <c r="I9768" t="s">
        <v>24500</v>
      </c>
      <c r="J9768">
        <v>0</v>
      </c>
      <c r="K9768">
        <v>0</v>
      </c>
      <c r="L9768" t="s">
        <v>13272</v>
      </c>
      <c r="M9768">
        <v>43629</v>
      </c>
      <c r="N9768" t="s">
        <v>10686</v>
      </c>
      <c r="O9768" t="s">
        <v>10687</v>
      </c>
      <c r="Q9768" t="s">
        <v>10688</v>
      </c>
      <c r="S9768" t="s">
        <v>10689</v>
      </c>
      <c r="T9768">
        <v>43102.456863425898</v>
      </c>
    </row>
    <row r="9769" spans="1:20" x14ac:dyDescent="0.25">
      <c r="A9769" t="s">
        <v>10327</v>
      </c>
      <c r="B9769" t="s">
        <v>25369</v>
      </c>
      <c r="C9769" t="s">
        <v>10751</v>
      </c>
      <c r="D9769" t="s">
        <v>16658</v>
      </c>
      <c r="E9769" t="s">
        <v>10836</v>
      </c>
      <c r="F9769">
        <v>8.39</v>
      </c>
      <c r="G9769">
        <v>100.68</v>
      </c>
      <c r="H9769">
        <v>12</v>
      </c>
      <c r="I9769" t="s">
        <v>24500</v>
      </c>
      <c r="J9769">
        <v>0</v>
      </c>
      <c r="K9769">
        <v>0</v>
      </c>
      <c r="L9769" t="s">
        <v>10868</v>
      </c>
      <c r="M9769">
        <v>43789</v>
      </c>
      <c r="N9769" t="s">
        <v>10686</v>
      </c>
      <c r="O9769" t="s">
        <v>10687</v>
      </c>
      <c r="Q9769" t="s">
        <v>10688</v>
      </c>
      <c r="S9769" t="s">
        <v>10689</v>
      </c>
      <c r="T9769">
        <v>43102.456990740699</v>
      </c>
    </row>
    <row r="9770" spans="1:20" x14ac:dyDescent="0.25">
      <c r="A9770" t="s">
        <v>7447</v>
      </c>
      <c r="B9770" t="s">
        <v>25370</v>
      </c>
      <c r="C9770" t="s">
        <v>10681</v>
      </c>
      <c r="D9770" t="s">
        <v>16658</v>
      </c>
      <c r="E9770" t="s">
        <v>10685</v>
      </c>
      <c r="F9770">
        <v>13.99</v>
      </c>
      <c r="G9770">
        <v>167.88</v>
      </c>
      <c r="H9770">
        <v>12</v>
      </c>
      <c r="I9770" t="s">
        <v>24500</v>
      </c>
      <c r="J9770">
        <v>0</v>
      </c>
      <c r="K9770">
        <v>0</v>
      </c>
      <c r="L9770" t="s">
        <v>11136</v>
      </c>
      <c r="M9770">
        <v>43808</v>
      </c>
      <c r="N9770" t="s">
        <v>10686</v>
      </c>
      <c r="O9770" t="s">
        <v>10687</v>
      </c>
      <c r="Q9770" t="s">
        <v>10688</v>
      </c>
      <c r="S9770" t="s">
        <v>10689</v>
      </c>
      <c r="T9770">
        <v>43822.381608796299</v>
      </c>
    </row>
    <row r="9771" spans="1:20" x14ac:dyDescent="0.25">
      <c r="A9771" t="s">
        <v>10328</v>
      </c>
      <c r="B9771" t="s">
        <v>25371</v>
      </c>
      <c r="C9771" t="s">
        <v>10691</v>
      </c>
      <c r="D9771" t="s">
        <v>16658</v>
      </c>
      <c r="E9771" t="s">
        <v>10693</v>
      </c>
      <c r="F9771">
        <v>17.989999999999998</v>
      </c>
      <c r="G9771">
        <v>107.94</v>
      </c>
      <c r="H9771">
        <v>6</v>
      </c>
      <c r="I9771" t="s">
        <v>24500</v>
      </c>
      <c r="J9771">
        <v>0</v>
      </c>
      <c r="K9771">
        <v>0</v>
      </c>
      <c r="L9771" t="s">
        <v>10727</v>
      </c>
      <c r="M9771">
        <v>44117</v>
      </c>
      <c r="N9771" t="s">
        <v>10728</v>
      </c>
      <c r="O9771" t="s">
        <v>10701</v>
      </c>
      <c r="Q9771" t="s">
        <v>10702</v>
      </c>
      <c r="S9771" t="s">
        <v>10729</v>
      </c>
      <c r="T9771">
        <v>43102.456944444399</v>
      </c>
    </row>
    <row r="9772" spans="1:20" x14ac:dyDescent="0.25">
      <c r="A9772" t="s">
        <v>7448</v>
      </c>
      <c r="B9772" t="s">
        <v>25372</v>
      </c>
      <c r="C9772" t="s">
        <v>10751</v>
      </c>
      <c r="D9772" t="s">
        <v>16658</v>
      </c>
      <c r="E9772" t="s">
        <v>10836</v>
      </c>
      <c r="F9772">
        <v>17.989999999999998</v>
      </c>
      <c r="G9772">
        <v>107.94</v>
      </c>
      <c r="H9772">
        <v>6</v>
      </c>
      <c r="I9772" t="s">
        <v>24500</v>
      </c>
      <c r="J9772">
        <v>0</v>
      </c>
      <c r="K9772">
        <v>0</v>
      </c>
      <c r="L9772" t="s">
        <v>10727</v>
      </c>
      <c r="M9772">
        <v>44117</v>
      </c>
      <c r="N9772" t="s">
        <v>10728</v>
      </c>
      <c r="O9772" t="s">
        <v>10701</v>
      </c>
      <c r="Q9772" t="s">
        <v>10702</v>
      </c>
      <c r="S9772" t="s">
        <v>10729</v>
      </c>
      <c r="T9772">
        <v>43102.456944444399</v>
      </c>
    </row>
    <row r="9773" spans="1:20" x14ac:dyDescent="0.25">
      <c r="A9773" t="s">
        <v>10329</v>
      </c>
      <c r="B9773" t="s">
        <v>25373</v>
      </c>
      <c r="C9773" t="s">
        <v>10751</v>
      </c>
      <c r="D9773" t="s">
        <v>16658</v>
      </c>
      <c r="E9773" t="s">
        <v>10836</v>
      </c>
      <c r="F9773">
        <v>20.99</v>
      </c>
      <c r="G9773">
        <v>125.94</v>
      </c>
      <c r="H9773">
        <v>6</v>
      </c>
      <c r="I9773" t="s">
        <v>24500</v>
      </c>
      <c r="J9773">
        <v>0</v>
      </c>
      <c r="K9773">
        <v>0</v>
      </c>
      <c r="L9773" t="s">
        <v>16851</v>
      </c>
      <c r="M9773">
        <v>44504</v>
      </c>
      <c r="N9773" t="s">
        <v>10732</v>
      </c>
      <c r="O9773" t="s">
        <v>10687</v>
      </c>
      <c r="Q9773" t="s">
        <v>10688</v>
      </c>
      <c r="S9773" t="s">
        <v>10733</v>
      </c>
      <c r="T9773">
        <v>43102.456932870402</v>
      </c>
    </row>
    <row r="9774" spans="1:20" x14ac:dyDescent="0.25">
      <c r="A9774" t="s">
        <v>25374</v>
      </c>
      <c r="B9774" t="s">
        <v>25375</v>
      </c>
      <c r="C9774" t="s">
        <v>10691</v>
      </c>
      <c r="D9774" t="s">
        <v>16658</v>
      </c>
      <c r="E9774" t="s">
        <v>10693</v>
      </c>
      <c r="F9774">
        <v>9.59</v>
      </c>
      <c r="G9774">
        <v>115.08</v>
      </c>
      <c r="H9774">
        <v>12</v>
      </c>
      <c r="I9774" t="s">
        <v>24500</v>
      </c>
      <c r="J9774">
        <v>0</v>
      </c>
      <c r="K9774">
        <v>0</v>
      </c>
      <c r="L9774" t="s">
        <v>10717</v>
      </c>
      <c r="M9774">
        <v>44211</v>
      </c>
      <c r="N9774" t="s">
        <v>11489</v>
      </c>
      <c r="O9774" t="s">
        <v>10701</v>
      </c>
      <c r="Q9774" t="s">
        <v>10702</v>
      </c>
      <c r="S9774" t="s">
        <v>11490</v>
      </c>
      <c r="T9774">
        <v>43102.456921296303</v>
      </c>
    </row>
    <row r="9775" spans="1:20" x14ac:dyDescent="0.25">
      <c r="A9775" t="s">
        <v>7449</v>
      </c>
      <c r="B9775" t="s">
        <v>25376</v>
      </c>
      <c r="C9775" t="s">
        <v>10751</v>
      </c>
      <c r="D9775" t="s">
        <v>16658</v>
      </c>
      <c r="E9775" t="s">
        <v>10836</v>
      </c>
      <c r="F9775">
        <v>17.989999999999998</v>
      </c>
      <c r="G9775">
        <v>107.94</v>
      </c>
      <c r="H9775">
        <v>6</v>
      </c>
      <c r="I9775" t="s">
        <v>24500</v>
      </c>
      <c r="J9775">
        <v>0</v>
      </c>
      <c r="K9775">
        <v>0</v>
      </c>
      <c r="L9775" t="s">
        <v>10727</v>
      </c>
      <c r="M9775">
        <v>44229</v>
      </c>
      <c r="N9775" t="s">
        <v>10728</v>
      </c>
      <c r="O9775" t="s">
        <v>10701</v>
      </c>
      <c r="Q9775" t="s">
        <v>10702</v>
      </c>
      <c r="S9775" t="s">
        <v>10729</v>
      </c>
      <c r="T9775">
        <v>43102.456944444399</v>
      </c>
    </row>
    <row r="9776" spans="1:20" x14ac:dyDescent="0.25">
      <c r="A9776" t="s">
        <v>25377</v>
      </c>
      <c r="B9776" t="s">
        <v>25378</v>
      </c>
      <c r="C9776" t="s">
        <v>10691</v>
      </c>
      <c r="D9776" t="s">
        <v>16658</v>
      </c>
      <c r="E9776" t="s">
        <v>10693</v>
      </c>
      <c r="F9776">
        <v>12.49</v>
      </c>
      <c r="G9776">
        <v>149.88</v>
      </c>
      <c r="H9776">
        <v>12</v>
      </c>
      <c r="I9776" t="s">
        <v>24500</v>
      </c>
      <c r="J9776">
        <v>0</v>
      </c>
      <c r="K9776">
        <v>0</v>
      </c>
      <c r="L9776" t="s">
        <v>11451</v>
      </c>
      <c r="M9776">
        <v>44284</v>
      </c>
      <c r="N9776" t="s">
        <v>10686</v>
      </c>
      <c r="O9776" t="s">
        <v>10687</v>
      </c>
      <c r="Q9776" t="s">
        <v>10688</v>
      </c>
      <c r="S9776" t="s">
        <v>10689</v>
      </c>
      <c r="T9776">
        <v>43102.456875000003</v>
      </c>
    </row>
    <row r="9777" spans="1:20" x14ac:dyDescent="0.25">
      <c r="A9777" t="s">
        <v>25379</v>
      </c>
      <c r="B9777" t="s">
        <v>25380</v>
      </c>
      <c r="C9777" t="s">
        <v>10691</v>
      </c>
      <c r="D9777" t="s">
        <v>16658</v>
      </c>
      <c r="E9777" t="s">
        <v>10693</v>
      </c>
      <c r="F9777">
        <v>8.99</v>
      </c>
      <c r="G9777">
        <v>107.88</v>
      </c>
      <c r="H9777">
        <v>12</v>
      </c>
      <c r="I9777" t="s">
        <v>24500</v>
      </c>
      <c r="J9777">
        <v>0</v>
      </c>
      <c r="K9777">
        <v>0</v>
      </c>
      <c r="L9777" t="s">
        <v>10864</v>
      </c>
      <c r="M9777">
        <v>44284</v>
      </c>
      <c r="N9777" t="s">
        <v>10686</v>
      </c>
      <c r="O9777" t="s">
        <v>10687</v>
      </c>
      <c r="Q9777" t="s">
        <v>10688</v>
      </c>
      <c r="S9777" t="s">
        <v>10689</v>
      </c>
      <c r="T9777">
        <v>43102.456875000003</v>
      </c>
    </row>
    <row r="9778" spans="1:20" x14ac:dyDescent="0.25">
      <c r="A9778" t="s">
        <v>25381</v>
      </c>
      <c r="B9778" t="s">
        <v>25382</v>
      </c>
      <c r="C9778" t="s">
        <v>10691</v>
      </c>
      <c r="D9778" t="s">
        <v>16658</v>
      </c>
      <c r="E9778" t="s">
        <v>10693</v>
      </c>
      <c r="F9778">
        <v>5.49</v>
      </c>
      <c r="G9778">
        <v>65.88</v>
      </c>
      <c r="H9778">
        <v>12</v>
      </c>
      <c r="I9778" t="s">
        <v>24500</v>
      </c>
      <c r="J9778">
        <v>0</v>
      </c>
      <c r="K9778">
        <v>0</v>
      </c>
      <c r="L9778" t="s">
        <v>10736</v>
      </c>
      <c r="M9778">
        <v>44284</v>
      </c>
      <c r="N9778" t="s">
        <v>10686</v>
      </c>
      <c r="O9778" t="s">
        <v>10687</v>
      </c>
      <c r="Q9778" t="s">
        <v>10688</v>
      </c>
      <c r="S9778" t="s">
        <v>10689</v>
      </c>
      <c r="T9778">
        <v>43102.457013888903</v>
      </c>
    </row>
    <row r="9779" spans="1:20" x14ac:dyDescent="0.25">
      <c r="A9779" t="s">
        <v>7450</v>
      </c>
      <c r="B9779" t="s">
        <v>25383</v>
      </c>
      <c r="C9779" t="s">
        <v>10681</v>
      </c>
      <c r="D9779" t="s">
        <v>16658</v>
      </c>
      <c r="E9779" t="s">
        <v>10685</v>
      </c>
      <c r="F9779">
        <v>25.99</v>
      </c>
      <c r="G9779">
        <v>311.88</v>
      </c>
      <c r="H9779">
        <v>12</v>
      </c>
      <c r="I9779" t="s">
        <v>24500</v>
      </c>
      <c r="J9779">
        <v>0</v>
      </c>
      <c r="K9779">
        <v>0</v>
      </c>
      <c r="L9779" t="s">
        <v>10731</v>
      </c>
      <c r="M9779">
        <v>44994</v>
      </c>
      <c r="N9779" t="s">
        <v>11317</v>
      </c>
      <c r="O9779" t="s">
        <v>10708</v>
      </c>
      <c r="Q9779" t="s">
        <v>10709</v>
      </c>
      <c r="S9779" t="s">
        <v>11318</v>
      </c>
      <c r="T9779">
        <v>43102.456875000003</v>
      </c>
    </row>
    <row r="9780" spans="1:20" x14ac:dyDescent="0.25">
      <c r="A9780" t="s">
        <v>25384</v>
      </c>
      <c r="B9780" t="s">
        <v>25385</v>
      </c>
      <c r="C9780" t="s">
        <v>10691</v>
      </c>
      <c r="D9780" t="s">
        <v>13204</v>
      </c>
      <c r="E9780" t="s">
        <v>10693</v>
      </c>
      <c r="F9780">
        <v>22.99</v>
      </c>
      <c r="G9780">
        <v>275.88</v>
      </c>
      <c r="H9780">
        <v>12</v>
      </c>
      <c r="I9780" t="s">
        <v>24500</v>
      </c>
      <c r="J9780">
        <v>0</v>
      </c>
      <c r="K9780">
        <v>0</v>
      </c>
      <c r="L9780" t="s">
        <v>16851</v>
      </c>
      <c r="M9780">
        <v>45113</v>
      </c>
      <c r="N9780" t="s">
        <v>15005</v>
      </c>
      <c r="O9780" t="s">
        <v>11717</v>
      </c>
      <c r="Q9780" t="s">
        <v>11718</v>
      </c>
      <c r="S9780" t="s">
        <v>15006</v>
      </c>
      <c r="T9780">
        <v>43102.456932870402</v>
      </c>
    </row>
    <row r="9781" spans="1:20" x14ac:dyDescent="0.25">
      <c r="A9781" t="s">
        <v>7451</v>
      </c>
      <c r="B9781" t="s">
        <v>25386</v>
      </c>
      <c r="C9781" t="s">
        <v>10681</v>
      </c>
      <c r="D9781" t="s">
        <v>16658</v>
      </c>
      <c r="E9781" t="s">
        <v>10685</v>
      </c>
      <c r="F9781">
        <v>29.99</v>
      </c>
      <c r="G9781">
        <v>179.94</v>
      </c>
      <c r="H9781">
        <v>6</v>
      </c>
      <c r="I9781" t="s">
        <v>24500</v>
      </c>
      <c r="J9781">
        <v>0</v>
      </c>
      <c r="K9781">
        <v>0</v>
      </c>
      <c r="L9781" t="s">
        <v>10883</v>
      </c>
      <c r="N9781" t="s">
        <v>10694</v>
      </c>
      <c r="O9781" t="s">
        <v>10695</v>
      </c>
      <c r="Q9781" t="s">
        <v>10696</v>
      </c>
      <c r="S9781" t="s">
        <v>10697</v>
      </c>
      <c r="T9781">
        <v>43102.456979166702</v>
      </c>
    </row>
    <row r="9782" spans="1:20" x14ac:dyDescent="0.25">
      <c r="A9782" t="s">
        <v>7452</v>
      </c>
      <c r="B9782" t="s">
        <v>25387</v>
      </c>
      <c r="C9782" t="s">
        <v>10681</v>
      </c>
      <c r="D9782" t="s">
        <v>16658</v>
      </c>
      <c r="E9782" t="s">
        <v>10685</v>
      </c>
      <c r="F9782">
        <v>29.99</v>
      </c>
      <c r="G9782">
        <v>179.94</v>
      </c>
      <c r="H9782">
        <v>6</v>
      </c>
      <c r="I9782" t="s">
        <v>24500</v>
      </c>
      <c r="J9782">
        <v>0</v>
      </c>
      <c r="K9782">
        <v>0</v>
      </c>
      <c r="L9782" t="s">
        <v>10868</v>
      </c>
      <c r="N9782" t="s">
        <v>10694</v>
      </c>
      <c r="O9782" t="s">
        <v>10695</v>
      </c>
      <c r="Q9782" t="s">
        <v>10696</v>
      </c>
      <c r="S9782" t="s">
        <v>10697</v>
      </c>
      <c r="T9782">
        <v>43102.456990740699</v>
      </c>
    </row>
    <row r="9783" spans="1:20" x14ac:dyDescent="0.25">
      <c r="A9783" t="s">
        <v>7453</v>
      </c>
      <c r="B9783" t="s">
        <v>25388</v>
      </c>
      <c r="C9783" t="s">
        <v>10751</v>
      </c>
      <c r="D9783" t="s">
        <v>16658</v>
      </c>
      <c r="E9783" t="s">
        <v>10836</v>
      </c>
      <c r="F9783">
        <v>14.99</v>
      </c>
      <c r="G9783">
        <v>179.88</v>
      </c>
      <c r="H9783">
        <v>12</v>
      </c>
      <c r="I9783" t="s">
        <v>24500</v>
      </c>
      <c r="J9783">
        <v>0</v>
      </c>
      <c r="K9783">
        <v>0</v>
      </c>
      <c r="L9783" t="s">
        <v>10788</v>
      </c>
      <c r="N9783" t="s">
        <v>10686</v>
      </c>
      <c r="O9783" t="s">
        <v>10687</v>
      </c>
      <c r="Q9783" t="s">
        <v>10688</v>
      </c>
      <c r="S9783" t="s">
        <v>10689</v>
      </c>
      <c r="T9783">
        <v>43102.456921296303</v>
      </c>
    </row>
    <row r="9784" spans="1:20" x14ac:dyDescent="0.25">
      <c r="A9784" t="s">
        <v>25389</v>
      </c>
      <c r="B9784" t="s">
        <v>25390</v>
      </c>
      <c r="C9784" t="s">
        <v>10751</v>
      </c>
      <c r="D9784" t="s">
        <v>16658</v>
      </c>
      <c r="E9784" t="s">
        <v>10753</v>
      </c>
      <c r="F9784">
        <v>21.8</v>
      </c>
      <c r="G9784">
        <v>130.80000000000001</v>
      </c>
      <c r="H9784">
        <v>6</v>
      </c>
      <c r="I9784" t="s">
        <v>24500</v>
      </c>
      <c r="J9784">
        <v>0</v>
      </c>
      <c r="K9784">
        <v>0</v>
      </c>
      <c r="L9784" t="s">
        <v>10944</v>
      </c>
      <c r="N9784" t="s">
        <v>10803</v>
      </c>
      <c r="O9784" t="s">
        <v>10782</v>
      </c>
      <c r="Q9784" t="s">
        <v>10783</v>
      </c>
      <c r="S9784" t="s">
        <v>10804</v>
      </c>
      <c r="T9784">
        <v>43102.456921296303</v>
      </c>
    </row>
    <row r="9785" spans="1:20" x14ac:dyDescent="0.25">
      <c r="A9785" t="s">
        <v>7454</v>
      </c>
      <c r="B9785" t="s">
        <v>25391</v>
      </c>
      <c r="C9785" t="s">
        <v>10751</v>
      </c>
      <c r="D9785" t="s">
        <v>16658</v>
      </c>
      <c r="E9785" t="s">
        <v>10836</v>
      </c>
      <c r="F9785">
        <v>5.99</v>
      </c>
      <c r="G9785">
        <v>71.88</v>
      </c>
      <c r="H9785">
        <v>12</v>
      </c>
      <c r="I9785" t="s">
        <v>24500</v>
      </c>
      <c r="J9785">
        <v>0</v>
      </c>
      <c r="K9785">
        <v>0</v>
      </c>
      <c r="L9785" t="s">
        <v>11000</v>
      </c>
      <c r="N9785" t="s">
        <v>10686</v>
      </c>
      <c r="O9785" t="s">
        <v>10687</v>
      </c>
      <c r="Q9785" t="s">
        <v>10688</v>
      </c>
      <c r="S9785" t="s">
        <v>10689</v>
      </c>
      <c r="T9785">
        <v>43102.456990740699</v>
      </c>
    </row>
    <row r="9786" spans="1:20" x14ac:dyDescent="0.25">
      <c r="A9786" t="s">
        <v>25392</v>
      </c>
      <c r="B9786" t="s">
        <v>25393</v>
      </c>
      <c r="C9786" t="s">
        <v>10751</v>
      </c>
      <c r="D9786" t="s">
        <v>16658</v>
      </c>
      <c r="E9786" t="s">
        <v>10753</v>
      </c>
      <c r="F9786">
        <v>84.99</v>
      </c>
      <c r="G9786">
        <v>1019.88</v>
      </c>
      <c r="H9786">
        <v>12</v>
      </c>
      <c r="I9786" t="s">
        <v>24500</v>
      </c>
      <c r="J9786">
        <v>0</v>
      </c>
      <c r="K9786">
        <v>0</v>
      </c>
      <c r="L9786" t="s">
        <v>10740</v>
      </c>
      <c r="N9786" t="s">
        <v>10793</v>
      </c>
      <c r="O9786" t="s">
        <v>10782</v>
      </c>
      <c r="Q9786" t="s">
        <v>10783</v>
      </c>
      <c r="S9786" t="s">
        <v>10794</v>
      </c>
      <c r="T9786">
        <v>43102.456886574102</v>
      </c>
    </row>
    <row r="9787" spans="1:20" x14ac:dyDescent="0.25">
      <c r="A9787" t="s">
        <v>10330</v>
      </c>
      <c r="B9787" t="s">
        <v>25394</v>
      </c>
      <c r="C9787" t="s">
        <v>10691</v>
      </c>
      <c r="D9787" t="s">
        <v>16658</v>
      </c>
      <c r="E9787" t="s">
        <v>10693</v>
      </c>
      <c r="F9787">
        <v>20.39</v>
      </c>
      <c r="G9787">
        <v>244.68</v>
      </c>
      <c r="H9787">
        <v>12</v>
      </c>
      <c r="I9787" t="s">
        <v>24500</v>
      </c>
      <c r="J9787">
        <v>0</v>
      </c>
      <c r="K9787">
        <v>0</v>
      </c>
      <c r="L9787" t="s">
        <v>10791</v>
      </c>
      <c r="N9787" t="s">
        <v>10686</v>
      </c>
      <c r="O9787" t="s">
        <v>10687</v>
      </c>
      <c r="Q9787" t="s">
        <v>10688</v>
      </c>
      <c r="S9787" t="s">
        <v>10689</v>
      </c>
      <c r="T9787">
        <v>43102.456967592603</v>
      </c>
    </row>
    <row r="9788" spans="1:20" x14ac:dyDescent="0.25">
      <c r="A9788" t="s">
        <v>7455</v>
      </c>
      <c r="B9788" t="s">
        <v>25033</v>
      </c>
      <c r="C9788" t="s">
        <v>10681</v>
      </c>
      <c r="D9788" t="s">
        <v>16658</v>
      </c>
      <c r="E9788" t="s">
        <v>10685</v>
      </c>
      <c r="F9788">
        <v>24.99</v>
      </c>
      <c r="G9788">
        <v>299.88</v>
      </c>
      <c r="H9788">
        <v>12</v>
      </c>
      <c r="I9788" t="s">
        <v>24500</v>
      </c>
      <c r="J9788">
        <v>0</v>
      </c>
      <c r="K9788">
        <v>0</v>
      </c>
      <c r="L9788" t="s">
        <v>10868</v>
      </c>
      <c r="N9788" t="s">
        <v>10746</v>
      </c>
      <c r="O9788" t="s">
        <v>10747</v>
      </c>
      <c r="Q9788" t="s">
        <v>10748</v>
      </c>
      <c r="S9788" t="s">
        <v>10749</v>
      </c>
      <c r="T9788">
        <v>43102.456990740699</v>
      </c>
    </row>
    <row r="9789" spans="1:20" x14ac:dyDescent="0.25">
      <c r="A9789" t="s">
        <v>7456</v>
      </c>
      <c r="B9789" t="s">
        <v>24964</v>
      </c>
      <c r="C9789" t="s">
        <v>10681</v>
      </c>
      <c r="D9789" t="s">
        <v>16658</v>
      </c>
      <c r="E9789" t="s">
        <v>10685</v>
      </c>
      <c r="F9789">
        <v>26.99</v>
      </c>
      <c r="G9789">
        <v>323.88</v>
      </c>
      <c r="H9789">
        <v>12</v>
      </c>
      <c r="I9789" t="s">
        <v>24500</v>
      </c>
      <c r="J9789">
        <v>0</v>
      </c>
      <c r="K9789">
        <v>0</v>
      </c>
      <c r="L9789" t="s">
        <v>10717</v>
      </c>
      <c r="N9789" t="s">
        <v>10694</v>
      </c>
      <c r="O9789" t="s">
        <v>10695</v>
      </c>
      <c r="Q9789" t="s">
        <v>10696</v>
      </c>
      <c r="S9789" t="s">
        <v>10697</v>
      </c>
      <c r="T9789">
        <v>43102.456921296303</v>
      </c>
    </row>
    <row r="9790" spans="1:20" x14ac:dyDescent="0.25">
      <c r="A9790" t="s">
        <v>7457</v>
      </c>
      <c r="B9790" t="s">
        <v>25395</v>
      </c>
      <c r="C9790" t="s">
        <v>10681</v>
      </c>
      <c r="D9790" t="s">
        <v>16658</v>
      </c>
      <c r="E9790" t="s">
        <v>10685</v>
      </c>
      <c r="F9790">
        <v>28.99</v>
      </c>
      <c r="G9790">
        <v>347.88</v>
      </c>
      <c r="H9790">
        <v>12</v>
      </c>
      <c r="I9790" t="s">
        <v>24500</v>
      </c>
      <c r="J9790">
        <v>0</v>
      </c>
      <c r="K9790">
        <v>0</v>
      </c>
      <c r="L9790" t="s">
        <v>10883</v>
      </c>
      <c r="N9790" t="s">
        <v>10732</v>
      </c>
      <c r="O9790" t="s">
        <v>10687</v>
      </c>
      <c r="Q9790" t="s">
        <v>10688</v>
      </c>
      <c r="S9790" t="s">
        <v>10733</v>
      </c>
      <c r="T9790">
        <v>43102.456979166702</v>
      </c>
    </row>
    <row r="9791" spans="1:20" x14ac:dyDescent="0.25">
      <c r="A9791" t="s">
        <v>7458</v>
      </c>
      <c r="B9791" t="s">
        <v>25396</v>
      </c>
      <c r="C9791" t="s">
        <v>14061</v>
      </c>
      <c r="D9791" t="s">
        <v>16658</v>
      </c>
      <c r="E9791" t="s">
        <v>10685</v>
      </c>
      <c r="F9791">
        <v>44.56</v>
      </c>
      <c r="G9791">
        <v>534.72</v>
      </c>
      <c r="H9791">
        <v>12</v>
      </c>
      <c r="I9791" t="s">
        <v>24500</v>
      </c>
      <c r="J9791">
        <v>0</v>
      </c>
      <c r="K9791">
        <v>0</v>
      </c>
      <c r="L9791" t="s">
        <v>10835</v>
      </c>
      <c r="N9791" t="s">
        <v>17017</v>
      </c>
      <c r="S9791" t="s">
        <v>17018</v>
      </c>
      <c r="T9791">
        <v>43102.456863425898</v>
      </c>
    </row>
    <row r="9792" spans="1:20" x14ac:dyDescent="0.25">
      <c r="A9792" t="s">
        <v>25397</v>
      </c>
      <c r="B9792" t="s">
        <v>25398</v>
      </c>
      <c r="C9792" t="s">
        <v>10691</v>
      </c>
      <c r="D9792" t="s">
        <v>16658</v>
      </c>
      <c r="E9792" t="s">
        <v>10693</v>
      </c>
      <c r="F9792">
        <v>48.56</v>
      </c>
      <c r="G9792">
        <v>582.72</v>
      </c>
      <c r="H9792">
        <v>12</v>
      </c>
      <c r="I9792" t="s">
        <v>24500</v>
      </c>
      <c r="J9792">
        <v>7</v>
      </c>
      <c r="K9792">
        <v>0</v>
      </c>
      <c r="L9792" t="s">
        <v>10918</v>
      </c>
      <c r="N9792" t="s">
        <v>17005</v>
      </c>
      <c r="O9792" t="s">
        <v>11717</v>
      </c>
      <c r="P9792" t="s">
        <v>10687</v>
      </c>
      <c r="Q9792" t="s">
        <v>11718</v>
      </c>
      <c r="R9792" t="s">
        <v>10688</v>
      </c>
      <c r="S9792" t="s">
        <v>17006</v>
      </c>
      <c r="T9792">
        <v>43102.456967592603</v>
      </c>
    </row>
    <row r="9793" spans="1:20" x14ac:dyDescent="0.25">
      <c r="A9793" t="s">
        <v>8280</v>
      </c>
      <c r="B9793" t="s">
        <v>25399</v>
      </c>
      <c r="C9793" t="s">
        <v>14061</v>
      </c>
      <c r="D9793" t="s">
        <v>12566</v>
      </c>
      <c r="E9793" t="s">
        <v>10685</v>
      </c>
      <c r="F9793">
        <v>31.99</v>
      </c>
      <c r="G9793">
        <v>383.88</v>
      </c>
      <c r="H9793">
        <v>12</v>
      </c>
      <c r="I9793" t="s">
        <v>24500</v>
      </c>
      <c r="J9793">
        <v>0</v>
      </c>
      <c r="K9793">
        <v>0</v>
      </c>
      <c r="L9793" t="s">
        <v>10731</v>
      </c>
      <c r="M9793">
        <v>44323</v>
      </c>
      <c r="N9793" t="s">
        <v>10686</v>
      </c>
      <c r="O9793" t="s">
        <v>10687</v>
      </c>
      <c r="Q9793" t="s">
        <v>10688</v>
      </c>
      <c r="S9793" t="s">
        <v>10689</v>
      </c>
      <c r="T9793">
        <v>43102.456875000003</v>
      </c>
    </row>
    <row r="9794" spans="1:20" x14ac:dyDescent="0.25">
      <c r="A9794" t="s">
        <v>8314</v>
      </c>
      <c r="B9794" t="s">
        <v>25400</v>
      </c>
      <c r="C9794" t="s">
        <v>14061</v>
      </c>
      <c r="D9794" t="s">
        <v>12566</v>
      </c>
      <c r="E9794" t="s">
        <v>10685</v>
      </c>
      <c r="F9794">
        <v>49.99</v>
      </c>
      <c r="G9794">
        <v>599.88</v>
      </c>
      <c r="H9794">
        <v>12</v>
      </c>
      <c r="I9794" t="s">
        <v>24500</v>
      </c>
      <c r="J9794">
        <v>0</v>
      </c>
      <c r="K9794">
        <v>0</v>
      </c>
      <c r="L9794" t="s">
        <v>10731</v>
      </c>
      <c r="M9794">
        <v>44323</v>
      </c>
      <c r="N9794" t="s">
        <v>10686</v>
      </c>
      <c r="O9794" t="s">
        <v>10687</v>
      </c>
      <c r="Q9794" t="s">
        <v>10688</v>
      </c>
      <c r="S9794" t="s">
        <v>10689</v>
      </c>
      <c r="T9794">
        <v>43102.456875000003</v>
      </c>
    </row>
    <row r="9795" spans="1:20" x14ac:dyDescent="0.25">
      <c r="A9795" t="s">
        <v>10331</v>
      </c>
      <c r="B9795" t="s">
        <v>25401</v>
      </c>
      <c r="C9795" t="s">
        <v>14061</v>
      </c>
      <c r="D9795" t="s">
        <v>12566</v>
      </c>
      <c r="E9795" t="s">
        <v>10685</v>
      </c>
      <c r="F9795">
        <v>40.99</v>
      </c>
      <c r="G9795">
        <v>491.88</v>
      </c>
      <c r="H9795">
        <v>12</v>
      </c>
      <c r="I9795" t="s">
        <v>24500</v>
      </c>
      <c r="J9795">
        <v>0</v>
      </c>
      <c r="K9795">
        <v>0</v>
      </c>
      <c r="L9795" t="s">
        <v>10731</v>
      </c>
      <c r="M9795">
        <v>44323</v>
      </c>
      <c r="N9795" t="s">
        <v>10686</v>
      </c>
      <c r="O9795" t="s">
        <v>10687</v>
      </c>
      <c r="Q9795" t="s">
        <v>10688</v>
      </c>
      <c r="S9795" t="s">
        <v>10689</v>
      </c>
      <c r="T9795">
        <v>43102.456875000003</v>
      </c>
    </row>
    <row r="9796" spans="1:20" x14ac:dyDescent="0.25">
      <c r="A9796" t="s">
        <v>7459</v>
      </c>
      <c r="B9796" t="s">
        <v>25402</v>
      </c>
      <c r="C9796" t="s">
        <v>14061</v>
      </c>
      <c r="D9796" t="s">
        <v>16658</v>
      </c>
      <c r="E9796" t="s">
        <v>10685</v>
      </c>
      <c r="F9796">
        <v>22.99</v>
      </c>
      <c r="G9796">
        <v>275.88</v>
      </c>
      <c r="H9796">
        <v>12</v>
      </c>
      <c r="I9796" t="s">
        <v>24500</v>
      </c>
      <c r="J9796">
        <v>0</v>
      </c>
      <c r="K9796">
        <v>0</v>
      </c>
      <c r="L9796" t="s">
        <v>10883</v>
      </c>
      <c r="M9796">
        <v>45034</v>
      </c>
      <c r="N9796" t="s">
        <v>17017</v>
      </c>
      <c r="S9796" t="s">
        <v>17018</v>
      </c>
      <c r="T9796">
        <v>43102.456979166702</v>
      </c>
    </row>
    <row r="9797" spans="1:20" x14ac:dyDescent="0.25">
      <c r="A9797" t="s">
        <v>7460</v>
      </c>
      <c r="B9797" t="s">
        <v>25403</v>
      </c>
      <c r="C9797" t="s">
        <v>14061</v>
      </c>
      <c r="D9797" t="s">
        <v>13204</v>
      </c>
      <c r="E9797" t="s">
        <v>10685</v>
      </c>
      <c r="F9797">
        <v>57.99</v>
      </c>
      <c r="G9797">
        <v>695.88</v>
      </c>
      <c r="H9797">
        <v>12</v>
      </c>
      <c r="I9797" t="s">
        <v>24500</v>
      </c>
      <c r="J9797">
        <v>0</v>
      </c>
      <c r="K9797">
        <v>0</v>
      </c>
      <c r="L9797" t="s">
        <v>11506</v>
      </c>
      <c r="M9797">
        <v>45278</v>
      </c>
      <c r="N9797" t="s">
        <v>17017</v>
      </c>
      <c r="S9797" t="s">
        <v>17018</v>
      </c>
      <c r="T9797">
        <v>43102.456898148099</v>
      </c>
    </row>
    <row r="9798" spans="1:20" x14ac:dyDescent="0.25">
      <c r="A9798" t="s">
        <v>7461</v>
      </c>
      <c r="B9798" t="s">
        <v>25404</v>
      </c>
      <c r="C9798" t="s">
        <v>14061</v>
      </c>
      <c r="D9798" t="s">
        <v>13204</v>
      </c>
      <c r="E9798" t="s">
        <v>10685</v>
      </c>
      <c r="F9798">
        <v>28.89</v>
      </c>
      <c r="G9798">
        <v>346.68</v>
      </c>
      <c r="H9798">
        <v>12</v>
      </c>
      <c r="I9798" t="s">
        <v>24500</v>
      </c>
      <c r="J9798">
        <v>0</v>
      </c>
      <c r="K9798">
        <v>0</v>
      </c>
      <c r="L9798" t="s">
        <v>11175</v>
      </c>
      <c r="M9798">
        <v>45608</v>
      </c>
      <c r="N9798" t="s">
        <v>17005</v>
      </c>
      <c r="O9798" t="s">
        <v>11717</v>
      </c>
      <c r="P9798" t="s">
        <v>10687</v>
      </c>
      <c r="Q9798" t="s">
        <v>11718</v>
      </c>
      <c r="R9798" t="s">
        <v>10688</v>
      </c>
      <c r="S9798" t="s">
        <v>17006</v>
      </c>
      <c r="T9798">
        <v>43102.456956018497</v>
      </c>
    </row>
    <row r="9799" spans="1:20" x14ac:dyDescent="0.25">
      <c r="A9799" t="s">
        <v>7462</v>
      </c>
      <c r="B9799" t="s">
        <v>25405</v>
      </c>
      <c r="C9799" t="s">
        <v>13217</v>
      </c>
      <c r="D9799" t="s">
        <v>12566</v>
      </c>
      <c r="E9799" t="s">
        <v>10685</v>
      </c>
      <c r="F9799">
        <v>38.99</v>
      </c>
      <c r="G9799">
        <v>467.88</v>
      </c>
      <c r="H9799">
        <v>12</v>
      </c>
      <c r="I9799" t="s">
        <v>24500</v>
      </c>
      <c r="J9799">
        <v>0</v>
      </c>
      <c r="K9799">
        <v>0</v>
      </c>
      <c r="L9799" t="s">
        <v>11628</v>
      </c>
      <c r="N9799" t="s">
        <v>10803</v>
      </c>
      <c r="O9799" t="s">
        <v>10782</v>
      </c>
      <c r="Q9799" t="s">
        <v>10783</v>
      </c>
      <c r="S9799" t="s">
        <v>10804</v>
      </c>
      <c r="T9799">
        <v>43102.456909722197</v>
      </c>
    </row>
    <row r="9800" spans="1:20" x14ac:dyDescent="0.25">
      <c r="A9800" t="s">
        <v>10332</v>
      </c>
      <c r="B9800" t="s">
        <v>25406</v>
      </c>
      <c r="C9800" t="s">
        <v>10751</v>
      </c>
      <c r="D9800" t="s">
        <v>12566</v>
      </c>
      <c r="E9800" t="s">
        <v>10693</v>
      </c>
      <c r="F9800">
        <v>5.69</v>
      </c>
      <c r="G9800">
        <v>68.28</v>
      </c>
      <c r="H9800">
        <v>12</v>
      </c>
      <c r="I9800" t="s">
        <v>24500</v>
      </c>
      <c r="J9800">
        <v>3</v>
      </c>
      <c r="K9800">
        <v>0</v>
      </c>
      <c r="L9800" t="s">
        <v>10864</v>
      </c>
      <c r="N9800" t="s">
        <v>10686</v>
      </c>
      <c r="O9800" t="s">
        <v>10687</v>
      </c>
      <c r="Q9800" t="s">
        <v>10688</v>
      </c>
      <c r="S9800" t="s">
        <v>10689</v>
      </c>
      <c r="T9800">
        <v>43102.456875000003</v>
      </c>
    </row>
    <row r="9801" spans="1:20" x14ac:dyDescent="0.25">
      <c r="A9801" t="s">
        <v>10333</v>
      </c>
      <c r="B9801" t="s">
        <v>25407</v>
      </c>
      <c r="C9801" t="s">
        <v>10691</v>
      </c>
      <c r="D9801" t="s">
        <v>12566</v>
      </c>
      <c r="E9801" t="s">
        <v>10693</v>
      </c>
      <c r="F9801">
        <v>14.39</v>
      </c>
      <c r="G9801">
        <v>86.34</v>
      </c>
      <c r="H9801">
        <v>6</v>
      </c>
      <c r="I9801" t="s">
        <v>24500</v>
      </c>
      <c r="J9801">
        <v>0</v>
      </c>
      <c r="K9801">
        <v>0</v>
      </c>
      <c r="L9801" t="s">
        <v>10858</v>
      </c>
      <c r="N9801" t="s">
        <v>10991</v>
      </c>
      <c r="O9801" t="s">
        <v>10992</v>
      </c>
      <c r="Q9801" t="s">
        <v>10993</v>
      </c>
      <c r="S9801" t="s">
        <v>10994</v>
      </c>
      <c r="T9801">
        <v>43102.457013888903</v>
      </c>
    </row>
    <row r="9802" spans="1:20" x14ac:dyDescent="0.25">
      <c r="A9802" t="s">
        <v>7463</v>
      </c>
      <c r="B9802" t="s">
        <v>25408</v>
      </c>
      <c r="C9802" t="s">
        <v>13217</v>
      </c>
      <c r="D9802" t="s">
        <v>12566</v>
      </c>
      <c r="E9802" t="s">
        <v>10685</v>
      </c>
      <c r="F9802">
        <v>19.989999999999998</v>
      </c>
      <c r="G9802">
        <v>239.88</v>
      </c>
      <c r="H9802">
        <v>12</v>
      </c>
      <c r="I9802" t="s">
        <v>24500</v>
      </c>
      <c r="J9802">
        <v>0</v>
      </c>
      <c r="K9802">
        <v>0</v>
      </c>
      <c r="L9802" t="s">
        <v>10916</v>
      </c>
      <c r="N9802" t="s">
        <v>10686</v>
      </c>
      <c r="O9802" t="s">
        <v>10687</v>
      </c>
      <c r="Q9802" t="s">
        <v>10688</v>
      </c>
      <c r="S9802" t="s">
        <v>10689</v>
      </c>
      <c r="T9802">
        <v>43102.456909722197</v>
      </c>
    </row>
    <row r="9803" spans="1:20" x14ac:dyDescent="0.25">
      <c r="A9803" t="s">
        <v>10334</v>
      </c>
      <c r="B9803" t="s">
        <v>25409</v>
      </c>
      <c r="C9803" t="s">
        <v>10691</v>
      </c>
      <c r="D9803" t="s">
        <v>12566</v>
      </c>
      <c r="E9803" t="s">
        <v>10693</v>
      </c>
      <c r="F9803">
        <v>5.99</v>
      </c>
      <c r="G9803">
        <v>71.88</v>
      </c>
      <c r="H9803">
        <v>12</v>
      </c>
      <c r="I9803" t="s">
        <v>24500</v>
      </c>
      <c r="J9803">
        <v>0</v>
      </c>
      <c r="K9803">
        <v>0</v>
      </c>
      <c r="L9803" t="s">
        <v>10883</v>
      </c>
      <c r="N9803" t="s">
        <v>10686</v>
      </c>
      <c r="O9803" t="s">
        <v>10687</v>
      </c>
      <c r="Q9803" t="s">
        <v>10688</v>
      </c>
      <c r="S9803" t="s">
        <v>10689</v>
      </c>
      <c r="T9803">
        <v>43102.456979166702</v>
      </c>
    </row>
    <row r="9804" spans="1:20" x14ac:dyDescent="0.25">
      <c r="A9804" t="s">
        <v>25410</v>
      </c>
      <c r="B9804" t="s">
        <v>25411</v>
      </c>
      <c r="C9804" t="s">
        <v>10691</v>
      </c>
      <c r="D9804" t="s">
        <v>12566</v>
      </c>
      <c r="E9804" t="s">
        <v>10693</v>
      </c>
      <c r="F9804">
        <v>9.99</v>
      </c>
      <c r="G9804">
        <v>119.88</v>
      </c>
      <c r="H9804">
        <v>12</v>
      </c>
      <c r="I9804" t="s">
        <v>24500</v>
      </c>
      <c r="J9804">
        <v>0</v>
      </c>
      <c r="K9804">
        <v>0</v>
      </c>
      <c r="L9804" t="s">
        <v>10883</v>
      </c>
      <c r="N9804" t="s">
        <v>10686</v>
      </c>
      <c r="O9804" t="s">
        <v>10687</v>
      </c>
      <c r="Q9804" t="s">
        <v>10688</v>
      </c>
      <c r="S9804" t="s">
        <v>10689</v>
      </c>
      <c r="T9804">
        <v>43102.456979166702</v>
      </c>
    </row>
    <row r="9805" spans="1:20" x14ac:dyDescent="0.25">
      <c r="A9805" t="s">
        <v>25412</v>
      </c>
      <c r="B9805" t="s">
        <v>25413</v>
      </c>
      <c r="C9805" t="s">
        <v>10691</v>
      </c>
      <c r="D9805" t="s">
        <v>12566</v>
      </c>
      <c r="E9805" t="s">
        <v>10693</v>
      </c>
      <c r="F9805">
        <v>14.99</v>
      </c>
      <c r="G9805">
        <v>44.97</v>
      </c>
      <c r="H9805">
        <v>3</v>
      </c>
      <c r="I9805" t="s">
        <v>24500</v>
      </c>
      <c r="J9805">
        <v>0</v>
      </c>
      <c r="K9805">
        <v>0</v>
      </c>
      <c r="L9805" t="s">
        <v>10831</v>
      </c>
      <c r="N9805" t="s">
        <v>10826</v>
      </c>
      <c r="O9805" t="s">
        <v>10708</v>
      </c>
      <c r="Q9805" t="s">
        <v>10709</v>
      </c>
      <c r="S9805" t="s">
        <v>10827</v>
      </c>
      <c r="T9805">
        <v>43102.456956018497</v>
      </c>
    </row>
    <row r="9806" spans="1:20" x14ac:dyDescent="0.25">
      <c r="A9806" t="s">
        <v>25414</v>
      </c>
      <c r="B9806" t="s">
        <v>25415</v>
      </c>
      <c r="C9806" t="s">
        <v>10691</v>
      </c>
      <c r="D9806" t="s">
        <v>12566</v>
      </c>
      <c r="E9806" t="s">
        <v>10693</v>
      </c>
      <c r="F9806">
        <v>27.99</v>
      </c>
      <c r="G9806">
        <v>335.88</v>
      </c>
      <c r="H9806">
        <v>12</v>
      </c>
      <c r="I9806" t="s">
        <v>24500</v>
      </c>
      <c r="J9806">
        <v>0</v>
      </c>
      <c r="K9806">
        <v>0</v>
      </c>
      <c r="L9806" t="s">
        <v>10916</v>
      </c>
      <c r="N9806" t="s">
        <v>12821</v>
      </c>
      <c r="O9806" t="s">
        <v>10708</v>
      </c>
      <c r="Q9806" t="s">
        <v>10709</v>
      </c>
      <c r="S9806" t="s">
        <v>12822</v>
      </c>
      <c r="T9806">
        <v>43102.456909722197</v>
      </c>
    </row>
    <row r="9807" spans="1:20" x14ac:dyDescent="0.25">
      <c r="A9807" t="s">
        <v>7464</v>
      </c>
      <c r="B9807" t="s">
        <v>25416</v>
      </c>
      <c r="C9807" t="s">
        <v>13217</v>
      </c>
      <c r="D9807" t="s">
        <v>12566</v>
      </c>
      <c r="E9807" t="s">
        <v>10836</v>
      </c>
      <c r="F9807">
        <v>14.39</v>
      </c>
      <c r="G9807">
        <v>86.34</v>
      </c>
      <c r="H9807">
        <v>6</v>
      </c>
      <c r="I9807" t="s">
        <v>24500</v>
      </c>
      <c r="J9807">
        <v>0</v>
      </c>
      <c r="K9807">
        <v>0</v>
      </c>
      <c r="L9807" t="s">
        <v>11301</v>
      </c>
      <c r="N9807" t="s">
        <v>10923</v>
      </c>
      <c r="O9807" t="s">
        <v>10708</v>
      </c>
      <c r="Q9807" t="s">
        <v>10709</v>
      </c>
      <c r="S9807" t="s">
        <v>10924</v>
      </c>
      <c r="T9807">
        <v>43102.456875000003</v>
      </c>
    </row>
    <row r="9808" spans="1:20" x14ac:dyDescent="0.25">
      <c r="A9808" t="s">
        <v>10335</v>
      </c>
      <c r="B9808" t="s">
        <v>25417</v>
      </c>
      <c r="C9808" t="s">
        <v>10751</v>
      </c>
      <c r="D9808" t="s">
        <v>12566</v>
      </c>
      <c r="E9808" t="s">
        <v>10836</v>
      </c>
      <c r="F9808">
        <v>10.19</v>
      </c>
      <c r="G9808">
        <v>122.28</v>
      </c>
      <c r="H9808">
        <v>12</v>
      </c>
      <c r="I9808" t="s">
        <v>24500</v>
      </c>
      <c r="J9808">
        <v>0</v>
      </c>
      <c r="K9808">
        <v>0</v>
      </c>
      <c r="L9808" t="s">
        <v>10788</v>
      </c>
      <c r="N9808" t="s">
        <v>10923</v>
      </c>
      <c r="O9808" t="s">
        <v>10708</v>
      </c>
      <c r="Q9808" t="s">
        <v>10709</v>
      </c>
      <c r="S9808" t="s">
        <v>10924</v>
      </c>
      <c r="T9808">
        <v>43102.456921296303</v>
      </c>
    </row>
    <row r="9809" spans="1:20" x14ac:dyDescent="0.25">
      <c r="A9809" t="s">
        <v>10336</v>
      </c>
      <c r="B9809" t="s">
        <v>25418</v>
      </c>
      <c r="C9809" t="s">
        <v>10751</v>
      </c>
      <c r="D9809" t="s">
        <v>12566</v>
      </c>
      <c r="E9809" t="s">
        <v>10836</v>
      </c>
      <c r="F9809">
        <v>10.19</v>
      </c>
      <c r="G9809">
        <v>122.28</v>
      </c>
      <c r="H9809">
        <v>12</v>
      </c>
      <c r="I9809" t="s">
        <v>24500</v>
      </c>
      <c r="J9809">
        <v>0</v>
      </c>
      <c r="K9809">
        <v>0</v>
      </c>
      <c r="L9809" t="s">
        <v>10788</v>
      </c>
      <c r="N9809" t="s">
        <v>10923</v>
      </c>
      <c r="O9809" t="s">
        <v>10708</v>
      </c>
      <c r="Q9809" t="s">
        <v>10709</v>
      </c>
      <c r="S9809" t="s">
        <v>10924</v>
      </c>
      <c r="T9809">
        <v>43102.456921296303</v>
      </c>
    </row>
    <row r="9810" spans="1:20" x14ac:dyDescent="0.25">
      <c r="A9810" t="s">
        <v>25419</v>
      </c>
      <c r="B9810" t="s">
        <v>25420</v>
      </c>
      <c r="C9810" t="s">
        <v>10691</v>
      </c>
      <c r="D9810" t="s">
        <v>12566</v>
      </c>
      <c r="E9810" t="s">
        <v>10693</v>
      </c>
      <c r="F9810">
        <v>27.99</v>
      </c>
      <c r="G9810">
        <v>335.88</v>
      </c>
      <c r="H9810">
        <v>12</v>
      </c>
      <c r="I9810" t="s">
        <v>24500</v>
      </c>
      <c r="J9810">
        <v>0</v>
      </c>
      <c r="K9810">
        <v>0</v>
      </c>
      <c r="L9810" t="s">
        <v>10918</v>
      </c>
      <c r="N9810" t="s">
        <v>10732</v>
      </c>
      <c r="O9810" t="s">
        <v>10687</v>
      </c>
      <c r="Q9810" t="s">
        <v>10688</v>
      </c>
      <c r="S9810" t="s">
        <v>10733</v>
      </c>
      <c r="T9810">
        <v>43102.456967592603</v>
      </c>
    </row>
    <row r="9811" spans="1:20" x14ac:dyDescent="0.25">
      <c r="A9811" t="s">
        <v>25421</v>
      </c>
      <c r="B9811" t="s">
        <v>25422</v>
      </c>
      <c r="C9811" t="s">
        <v>10691</v>
      </c>
      <c r="D9811" t="s">
        <v>12566</v>
      </c>
      <c r="E9811" t="s">
        <v>10693</v>
      </c>
      <c r="F9811">
        <v>11.99</v>
      </c>
      <c r="G9811">
        <v>143.88</v>
      </c>
      <c r="H9811">
        <v>12</v>
      </c>
      <c r="I9811" t="s">
        <v>24500</v>
      </c>
      <c r="J9811">
        <v>0</v>
      </c>
      <c r="K9811">
        <v>0</v>
      </c>
      <c r="L9811" t="s">
        <v>10944</v>
      </c>
      <c r="N9811" t="s">
        <v>11609</v>
      </c>
      <c r="O9811" t="s">
        <v>10687</v>
      </c>
      <c r="Q9811" t="s">
        <v>10688</v>
      </c>
      <c r="S9811" t="s">
        <v>11610</v>
      </c>
      <c r="T9811">
        <v>43102.456921296303</v>
      </c>
    </row>
    <row r="9812" spans="1:20" x14ac:dyDescent="0.25">
      <c r="A9812" t="s">
        <v>25423</v>
      </c>
      <c r="B9812" t="s">
        <v>25424</v>
      </c>
      <c r="C9812" t="s">
        <v>13217</v>
      </c>
      <c r="D9812" t="s">
        <v>12566</v>
      </c>
      <c r="E9812" t="s">
        <v>10753</v>
      </c>
      <c r="F9812">
        <v>16.489999999999998</v>
      </c>
      <c r="G9812">
        <v>197.88</v>
      </c>
      <c r="H9812">
        <v>12</v>
      </c>
      <c r="I9812" t="s">
        <v>24500</v>
      </c>
      <c r="J9812">
        <v>0</v>
      </c>
      <c r="K9812">
        <v>0</v>
      </c>
      <c r="L9812" t="s">
        <v>10862</v>
      </c>
      <c r="M9812">
        <v>43789</v>
      </c>
      <c r="N9812" t="s">
        <v>10732</v>
      </c>
      <c r="O9812" t="s">
        <v>10687</v>
      </c>
      <c r="Q9812" t="s">
        <v>10688</v>
      </c>
      <c r="S9812" t="s">
        <v>10733</v>
      </c>
      <c r="T9812">
        <v>43102.456909722197</v>
      </c>
    </row>
    <row r="9813" spans="1:20" x14ac:dyDescent="0.25">
      <c r="A9813" t="s">
        <v>25425</v>
      </c>
      <c r="B9813" t="s">
        <v>25426</v>
      </c>
      <c r="C9813" t="s">
        <v>10691</v>
      </c>
      <c r="D9813" t="s">
        <v>12566</v>
      </c>
      <c r="E9813" t="s">
        <v>10693</v>
      </c>
      <c r="F9813">
        <v>37.369999999999997</v>
      </c>
      <c r="G9813">
        <v>448.44</v>
      </c>
      <c r="H9813">
        <v>12</v>
      </c>
      <c r="I9813" t="s">
        <v>24500</v>
      </c>
      <c r="J9813">
        <v>0</v>
      </c>
      <c r="K9813">
        <v>0</v>
      </c>
      <c r="L9813" t="s">
        <v>10722</v>
      </c>
      <c r="N9813" t="s">
        <v>12793</v>
      </c>
      <c r="O9813" t="s">
        <v>11717</v>
      </c>
      <c r="Q9813" t="s">
        <v>11718</v>
      </c>
      <c r="S9813" t="s">
        <v>12794</v>
      </c>
      <c r="T9813">
        <v>43102.456956018497</v>
      </c>
    </row>
    <row r="9814" spans="1:20" x14ac:dyDescent="0.25">
      <c r="A9814" t="s">
        <v>7465</v>
      </c>
      <c r="B9814" t="s">
        <v>25427</v>
      </c>
      <c r="C9814" t="s">
        <v>10681</v>
      </c>
      <c r="D9814" t="s">
        <v>12566</v>
      </c>
      <c r="E9814" t="s">
        <v>10685</v>
      </c>
      <c r="F9814">
        <v>49.99</v>
      </c>
      <c r="G9814">
        <v>299.94</v>
      </c>
      <c r="H9814">
        <v>6</v>
      </c>
      <c r="I9814" t="s">
        <v>24500</v>
      </c>
      <c r="J9814">
        <v>0</v>
      </c>
      <c r="K9814">
        <v>0</v>
      </c>
      <c r="L9814" t="s">
        <v>10916</v>
      </c>
      <c r="N9814" t="s">
        <v>13477</v>
      </c>
      <c r="S9814" t="s">
        <v>13478</v>
      </c>
      <c r="T9814">
        <v>43102.456909722197</v>
      </c>
    </row>
    <row r="9815" spans="1:20" x14ac:dyDescent="0.25">
      <c r="A9815" t="s">
        <v>25428</v>
      </c>
      <c r="B9815" t="s">
        <v>25429</v>
      </c>
      <c r="C9815" t="s">
        <v>10691</v>
      </c>
      <c r="D9815" t="s">
        <v>12566</v>
      </c>
      <c r="E9815" t="s">
        <v>10693</v>
      </c>
      <c r="F9815">
        <v>12.99</v>
      </c>
      <c r="G9815">
        <v>155.88</v>
      </c>
      <c r="H9815">
        <v>12</v>
      </c>
      <c r="I9815" t="s">
        <v>24500</v>
      </c>
      <c r="J9815">
        <v>0</v>
      </c>
      <c r="K9815">
        <v>0</v>
      </c>
      <c r="L9815" t="s">
        <v>10944</v>
      </c>
      <c r="N9815" t="s">
        <v>10923</v>
      </c>
      <c r="O9815" t="s">
        <v>10708</v>
      </c>
      <c r="Q9815" t="s">
        <v>10709</v>
      </c>
      <c r="S9815" t="s">
        <v>10924</v>
      </c>
      <c r="T9815">
        <v>43102.456921296303</v>
      </c>
    </row>
    <row r="9816" spans="1:20" x14ac:dyDescent="0.25">
      <c r="A9816" t="s">
        <v>25430</v>
      </c>
      <c r="B9816" t="s">
        <v>25431</v>
      </c>
      <c r="C9816" t="s">
        <v>10691</v>
      </c>
      <c r="D9816" t="s">
        <v>12566</v>
      </c>
      <c r="E9816" t="s">
        <v>10693</v>
      </c>
      <c r="F9816">
        <v>33.49</v>
      </c>
      <c r="G9816">
        <v>133.96</v>
      </c>
      <c r="H9816">
        <v>4</v>
      </c>
      <c r="I9816" t="s">
        <v>24500</v>
      </c>
      <c r="J9816">
        <v>0</v>
      </c>
      <c r="K9816">
        <v>0</v>
      </c>
      <c r="L9816" t="s">
        <v>10862</v>
      </c>
      <c r="N9816" t="s">
        <v>10732</v>
      </c>
      <c r="O9816" t="s">
        <v>10687</v>
      </c>
      <c r="Q9816" t="s">
        <v>10688</v>
      </c>
      <c r="S9816" t="s">
        <v>10733</v>
      </c>
      <c r="T9816">
        <v>43102.456909722197</v>
      </c>
    </row>
    <row r="9817" spans="1:20" x14ac:dyDescent="0.25">
      <c r="A9817" t="s">
        <v>25432</v>
      </c>
      <c r="B9817" t="s">
        <v>25433</v>
      </c>
      <c r="C9817" t="s">
        <v>10691</v>
      </c>
      <c r="D9817" t="s">
        <v>12566</v>
      </c>
      <c r="E9817" t="s">
        <v>10693</v>
      </c>
      <c r="F9817">
        <v>18.68</v>
      </c>
      <c r="G9817">
        <v>224.16</v>
      </c>
      <c r="H9817">
        <v>12</v>
      </c>
      <c r="I9817" t="s">
        <v>24500</v>
      </c>
      <c r="J9817">
        <v>0</v>
      </c>
      <c r="K9817">
        <v>0</v>
      </c>
      <c r="L9817" t="s">
        <v>10944</v>
      </c>
      <c r="N9817" t="s">
        <v>10837</v>
      </c>
      <c r="O9817" t="s">
        <v>10701</v>
      </c>
      <c r="Q9817" t="s">
        <v>10702</v>
      </c>
      <c r="S9817" t="s">
        <v>10838</v>
      </c>
      <c r="T9817">
        <v>43102.456921296303</v>
      </c>
    </row>
    <row r="9818" spans="1:20" x14ac:dyDescent="0.25">
      <c r="A9818" t="s">
        <v>7466</v>
      </c>
      <c r="B9818" t="s">
        <v>25434</v>
      </c>
      <c r="C9818" t="s">
        <v>13217</v>
      </c>
      <c r="D9818" t="s">
        <v>12566</v>
      </c>
      <c r="E9818" t="s">
        <v>10836</v>
      </c>
      <c r="F9818">
        <v>11.09</v>
      </c>
      <c r="G9818">
        <v>133.08000000000001</v>
      </c>
      <c r="H9818">
        <v>12</v>
      </c>
      <c r="I9818" t="s">
        <v>24500</v>
      </c>
      <c r="J9818">
        <v>0</v>
      </c>
      <c r="K9818">
        <v>0</v>
      </c>
      <c r="L9818" t="s">
        <v>11136</v>
      </c>
      <c r="N9818" t="s">
        <v>10923</v>
      </c>
      <c r="O9818" t="s">
        <v>10708</v>
      </c>
      <c r="Q9818" t="s">
        <v>10709</v>
      </c>
      <c r="S9818" t="s">
        <v>10924</v>
      </c>
      <c r="T9818">
        <v>43822.381608796299</v>
      </c>
    </row>
    <row r="9819" spans="1:20" x14ac:dyDescent="0.25">
      <c r="A9819" t="s">
        <v>7467</v>
      </c>
      <c r="B9819" t="s">
        <v>25435</v>
      </c>
      <c r="C9819" t="s">
        <v>13217</v>
      </c>
      <c r="D9819" t="s">
        <v>12566</v>
      </c>
      <c r="E9819" t="s">
        <v>10836</v>
      </c>
      <c r="F9819">
        <v>11.09</v>
      </c>
      <c r="G9819">
        <v>133.08000000000001</v>
      </c>
      <c r="H9819">
        <v>12</v>
      </c>
      <c r="I9819" t="s">
        <v>24500</v>
      </c>
      <c r="J9819">
        <v>0</v>
      </c>
      <c r="K9819">
        <v>0</v>
      </c>
      <c r="L9819" t="s">
        <v>10868</v>
      </c>
      <c r="N9819" t="s">
        <v>10923</v>
      </c>
      <c r="O9819" t="s">
        <v>10708</v>
      </c>
      <c r="Q9819" t="s">
        <v>10709</v>
      </c>
      <c r="S9819" t="s">
        <v>10924</v>
      </c>
      <c r="T9819">
        <v>43102.456990740699</v>
      </c>
    </row>
    <row r="9820" spans="1:20" x14ac:dyDescent="0.25">
      <c r="A9820" t="s">
        <v>7468</v>
      </c>
      <c r="B9820" t="s">
        <v>25436</v>
      </c>
      <c r="C9820" t="s">
        <v>10751</v>
      </c>
      <c r="D9820" t="s">
        <v>12566</v>
      </c>
      <c r="E9820" t="s">
        <v>10693</v>
      </c>
      <c r="F9820">
        <v>25.19</v>
      </c>
      <c r="G9820">
        <v>151.13999999999999</v>
      </c>
      <c r="H9820">
        <v>6</v>
      </c>
      <c r="I9820" t="s">
        <v>24500</v>
      </c>
      <c r="J9820">
        <v>0</v>
      </c>
      <c r="K9820">
        <v>0</v>
      </c>
      <c r="L9820" t="s">
        <v>11000</v>
      </c>
      <c r="N9820" t="s">
        <v>13477</v>
      </c>
      <c r="S9820" t="s">
        <v>13478</v>
      </c>
      <c r="T9820">
        <v>43102.456990740699</v>
      </c>
    </row>
    <row r="9821" spans="1:20" x14ac:dyDescent="0.25">
      <c r="A9821" t="s">
        <v>7469</v>
      </c>
      <c r="B9821" t="s">
        <v>25437</v>
      </c>
      <c r="C9821" t="s">
        <v>10751</v>
      </c>
      <c r="D9821" t="s">
        <v>12566</v>
      </c>
      <c r="E9821" t="s">
        <v>10693</v>
      </c>
      <c r="F9821">
        <v>13.19</v>
      </c>
      <c r="G9821">
        <v>158.28</v>
      </c>
      <c r="H9821">
        <v>12</v>
      </c>
      <c r="I9821" t="s">
        <v>24500</v>
      </c>
      <c r="J9821">
        <v>0</v>
      </c>
      <c r="K9821">
        <v>0</v>
      </c>
      <c r="L9821" t="s">
        <v>10831</v>
      </c>
      <c r="N9821" t="s">
        <v>16068</v>
      </c>
      <c r="O9821" t="s">
        <v>10708</v>
      </c>
      <c r="Q9821" t="s">
        <v>10709</v>
      </c>
      <c r="S9821" t="s">
        <v>16069</v>
      </c>
      <c r="T9821">
        <v>43102.456956018497</v>
      </c>
    </row>
    <row r="9822" spans="1:20" x14ac:dyDescent="0.25">
      <c r="A9822" t="s">
        <v>7470</v>
      </c>
      <c r="B9822" t="s">
        <v>25438</v>
      </c>
      <c r="C9822" t="s">
        <v>10751</v>
      </c>
      <c r="D9822" t="s">
        <v>12566</v>
      </c>
      <c r="E9822" t="s">
        <v>10836</v>
      </c>
      <c r="F9822">
        <v>13.19</v>
      </c>
      <c r="G9822">
        <v>158.28</v>
      </c>
      <c r="H9822">
        <v>12</v>
      </c>
      <c r="I9822" t="s">
        <v>24500</v>
      </c>
      <c r="J9822">
        <v>0</v>
      </c>
      <c r="K9822">
        <v>0</v>
      </c>
      <c r="L9822" t="s">
        <v>10788</v>
      </c>
      <c r="N9822" t="s">
        <v>16068</v>
      </c>
      <c r="O9822" t="s">
        <v>10708</v>
      </c>
      <c r="Q9822" t="s">
        <v>10709</v>
      </c>
      <c r="S9822" t="s">
        <v>16069</v>
      </c>
      <c r="T9822">
        <v>43102.456921296303</v>
      </c>
    </row>
    <row r="9823" spans="1:20" x14ac:dyDescent="0.25">
      <c r="A9823" t="s">
        <v>25439</v>
      </c>
      <c r="B9823" t="s">
        <v>25440</v>
      </c>
      <c r="C9823" t="s">
        <v>10691</v>
      </c>
      <c r="D9823" t="s">
        <v>12566</v>
      </c>
      <c r="E9823" t="s">
        <v>10693</v>
      </c>
      <c r="F9823">
        <v>21.99</v>
      </c>
      <c r="G9823">
        <v>263.88</v>
      </c>
      <c r="H9823">
        <v>12</v>
      </c>
      <c r="I9823" t="s">
        <v>24500</v>
      </c>
      <c r="J9823">
        <v>0</v>
      </c>
      <c r="K9823">
        <v>0</v>
      </c>
      <c r="L9823" t="s">
        <v>10788</v>
      </c>
      <c r="N9823" t="s">
        <v>16068</v>
      </c>
      <c r="O9823" t="s">
        <v>10708</v>
      </c>
      <c r="Q9823" t="s">
        <v>10709</v>
      </c>
      <c r="S9823" t="s">
        <v>16069</v>
      </c>
      <c r="T9823">
        <v>43102.456921296303</v>
      </c>
    </row>
    <row r="9824" spans="1:20" x14ac:dyDescent="0.25">
      <c r="A9824" t="s">
        <v>25441</v>
      </c>
      <c r="B9824" t="s">
        <v>25442</v>
      </c>
      <c r="C9824" t="s">
        <v>10751</v>
      </c>
      <c r="D9824" t="s">
        <v>12566</v>
      </c>
      <c r="E9824" t="s">
        <v>10836</v>
      </c>
      <c r="F9824">
        <v>13.19</v>
      </c>
      <c r="G9824">
        <v>158.28</v>
      </c>
      <c r="H9824">
        <v>12</v>
      </c>
      <c r="I9824" t="s">
        <v>24500</v>
      </c>
      <c r="J9824">
        <v>0</v>
      </c>
      <c r="K9824">
        <v>0</v>
      </c>
      <c r="L9824" t="s">
        <v>10788</v>
      </c>
      <c r="N9824" t="s">
        <v>16068</v>
      </c>
      <c r="O9824" t="s">
        <v>10708</v>
      </c>
      <c r="Q9824" t="s">
        <v>10709</v>
      </c>
      <c r="S9824" t="s">
        <v>16069</v>
      </c>
      <c r="T9824">
        <v>43102.456921296303</v>
      </c>
    </row>
    <row r="9825" spans="1:20" x14ac:dyDescent="0.25">
      <c r="A9825" t="s">
        <v>7471</v>
      </c>
      <c r="B9825" t="s">
        <v>25443</v>
      </c>
      <c r="C9825" t="s">
        <v>10681</v>
      </c>
      <c r="D9825" t="s">
        <v>12566</v>
      </c>
      <c r="E9825" t="s">
        <v>10685</v>
      </c>
      <c r="F9825">
        <v>13.49</v>
      </c>
      <c r="G9825">
        <v>161.88</v>
      </c>
      <c r="H9825">
        <v>12</v>
      </c>
      <c r="I9825" t="s">
        <v>24500</v>
      </c>
      <c r="J9825">
        <v>0</v>
      </c>
      <c r="K9825">
        <v>0</v>
      </c>
      <c r="L9825" t="s">
        <v>10760</v>
      </c>
      <c r="N9825" t="s">
        <v>10686</v>
      </c>
      <c r="O9825" t="s">
        <v>10687</v>
      </c>
      <c r="Q9825" t="s">
        <v>10688</v>
      </c>
      <c r="S9825" t="s">
        <v>10689</v>
      </c>
      <c r="T9825">
        <v>43102.456898148099</v>
      </c>
    </row>
    <row r="9826" spans="1:20" x14ac:dyDescent="0.25">
      <c r="A9826" t="s">
        <v>7472</v>
      </c>
      <c r="B9826" t="s">
        <v>25444</v>
      </c>
      <c r="C9826" t="s">
        <v>10751</v>
      </c>
      <c r="D9826" t="s">
        <v>12566</v>
      </c>
      <c r="E9826" t="s">
        <v>10836</v>
      </c>
      <c r="F9826">
        <v>13.19</v>
      </c>
      <c r="G9826">
        <v>39.57</v>
      </c>
      <c r="H9826">
        <v>3</v>
      </c>
      <c r="I9826" t="s">
        <v>24500</v>
      </c>
      <c r="J9826">
        <v>0</v>
      </c>
      <c r="K9826">
        <v>0</v>
      </c>
      <c r="L9826" t="s">
        <v>10717</v>
      </c>
      <c r="N9826" t="s">
        <v>10718</v>
      </c>
      <c r="O9826" t="s">
        <v>10708</v>
      </c>
      <c r="Q9826" t="s">
        <v>10709</v>
      </c>
      <c r="S9826" t="s">
        <v>10719</v>
      </c>
      <c r="T9826">
        <v>43102.456921296303</v>
      </c>
    </row>
    <row r="9827" spans="1:20" x14ac:dyDescent="0.25">
      <c r="A9827" t="s">
        <v>25445</v>
      </c>
      <c r="B9827" t="s">
        <v>25247</v>
      </c>
      <c r="C9827" t="s">
        <v>10691</v>
      </c>
      <c r="D9827" t="s">
        <v>12566</v>
      </c>
      <c r="E9827" t="s">
        <v>10693</v>
      </c>
      <c r="F9827">
        <v>29.99</v>
      </c>
      <c r="G9827">
        <v>359.88</v>
      </c>
      <c r="H9827">
        <v>12</v>
      </c>
      <c r="I9827" t="s">
        <v>24500</v>
      </c>
      <c r="J9827">
        <v>0</v>
      </c>
      <c r="K9827">
        <v>0</v>
      </c>
      <c r="L9827" t="s">
        <v>11042</v>
      </c>
      <c r="N9827" t="s">
        <v>10732</v>
      </c>
      <c r="O9827" t="s">
        <v>10687</v>
      </c>
      <c r="Q9827" t="s">
        <v>10688</v>
      </c>
      <c r="S9827" t="s">
        <v>10733</v>
      </c>
      <c r="T9827">
        <v>43102.457013888903</v>
      </c>
    </row>
    <row r="9828" spans="1:20" x14ac:dyDescent="0.25">
      <c r="A9828" t="s">
        <v>7473</v>
      </c>
      <c r="B9828" t="s">
        <v>25446</v>
      </c>
      <c r="C9828" t="s">
        <v>10681</v>
      </c>
      <c r="D9828" t="s">
        <v>12566</v>
      </c>
      <c r="E9828" t="s">
        <v>10685</v>
      </c>
      <c r="F9828">
        <v>9.99</v>
      </c>
      <c r="G9828">
        <v>119.88</v>
      </c>
      <c r="H9828">
        <v>12</v>
      </c>
      <c r="I9828" t="s">
        <v>24500</v>
      </c>
      <c r="J9828">
        <v>0</v>
      </c>
      <c r="K9828">
        <v>0</v>
      </c>
      <c r="L9828" t="s">
        <v>11000</v>
      </c>
      <c r="N9828" t="s">
        <v>10700</v>
      </c>
      <c r="O9828" t="s">
        <v>10701</v>
      </c>
      <c r="Q9828" t="s">
        <v>10702</v>
      </c>
      <c r="S9828" t="s">
        <v>10703</v>
      </c>
      <c r="T9828">
        <v>43102.456990740699</v>
      </c>
    </row>
    <row r="9829" spans="1:20" x14ac:dyDescent="0.25">
      <c r="A9829" t="s">
        <v>25447</v>
      </c>
      <c r="B9829" t="s">
        <v>25448</v>
      </c>
      <c r="C9829" t="s">
        <v>10691</v>
      </c>
      <c r="D9829" t="s">
        <v>12566</v>
      </c>
      <c r="E9829" t="s">
        <v>10693</v>
      </c>
      <c r="F9829">
        <v>32.99</v>
      </c>
      <c r="G9829">
        <v>395.88</v>
      </c>
      <c r="H9829">
        <v>12</v>
      </c>
      <c r="I9829" t="s">
        <v>24500</v>
      </c>
      <c r="J9829">
        <v>0</v>
      </c>
      <c r="K9829">
        <v>0</v>
      </c>
      <c r="L9829" t="s">
        <v>11406</v>
      </c>
      <c r="N9829" t="s">
        <v>10732</v>
      </c>
      <c r="O9829" t="s">
        <v>10687</v>
      </c>
      <c r="Q9829" t="s">
        <v>10688</v>
      </c>
      <c r="S9829" t="s">
        <v>10733</v>
      </c>
      <c r="T9829">
        <v>43102.456979166702</v>
      </c>
    </row>
    <row r="9830" spans="1:20" x14ac:dyDescent="0.25">
      <c r="A9830" t="s">
        <v>7474</v>
      </c>
      <c r="B9830" t="s">
        <v>25449</v>
      </c>
      <c r="C9830" t="s">
        <v>10681</v>
      </c>
      <c r="D9830" t="s">
        <v>12566</v>
      </c>
      <c r="E9830" t="s">
        <v>10685</v>
      </c>
      <c r="F9830">
        <v>23.99</v>
      </c>
      <c r="G9830">
        <v>143.94</v>
      </c>
      <c r="H9830">
        <v>6</v>
      </c>
      <c r="I9830" t="s">
        <v>24500</v>
      </c>
      <c r="J9830">
        <v>0</v>
      </c>
      <c r="K9830">
        <v>0</v>
      </c>
      <c r="L9830" t="s">
        <v>10831</v>
      </c>
      <c r="N9830" t="s">
        <v>12441</v>
      </c>
      <c r="O9830" t="s">
        <v>11717</v>
      </c>
      <c r="P9830" t="s">
        <v>10687</v>
      </c>
      <c r="Q9830" t="s">
        <v>11718</v>
      </c>
      <c r="R9830" t="s">
        <v>10688</v>
      </c>
      <c r="S9830" t="s">
        <v>12442</v>
      </c>
      <c r="T9830">
        <v>43102.456956018497</v>
      </c>
    </row>
    <row r="9831" spans="1:20" x14ac:dyDescent="0.25">
      <c r="A9831" t="s">
        <v>25450</v>
      </c>
      <c r="B9831" t="s">
        <v>25451</v>
      </c>
      <c r="C9831" t="s">
        <v>13217</v>
      </c>
      <c r="D9831" t="s">
        <v>12566</v>
      </c>
      <c r="E9831" t="s">
        <v>10685</v>
      </c>
      <c r="F9831">
        <v>39.99</v>
      </c>
      <c r="G9831">
        <v>479.88</v>
      </c>
      <c r="H9831">
        <v>12</v>
      </c>
      <c r="I9831" t="s">
        <v>24500</v>
      </c>
      <c r="J9831">
        <v>0</v>
      </c>
      <c r="K9831">
        <v>0</v>
      </c>
      <c r="L9831" t="s">
        <v>10862</v>
      </c>
      <c r="N9831" t="s">
        <v>10700</v>
      </c>
      <c r="O9831" t="s">
        <v>10701</v>
      </c>
      <c r="Q9831" t="s">
        <v>10702</v>
      </c>
      <c r="S9831" t="s">
        <v>10703</v>
      </c>
      <c r="T9831">
        <v>43102.456909722197</v>
      </c>
    </row>
    <row r="9832" spans="1:20" x14ac:dyDescent="0.25">
      <c r="A9832" t="s">
        <v>10337</v>
      </c>
      <c r="B9832" t="s">
        <v>25452</v>
      </c>
      <c r="C9832" t="s">
        <v>10691</v>
      </c>
      <c r="D9832" t="s">
        <v>12566</v>
      </c>
      <c r="E9832" t="s">
        <v>10693</v>
      </c>
      <c r="F9832">
        <v>20.99</v>
      </c>
      <c r="G9832">
        <v>251.88</v>
      </c>
      <c r="H9832">
        <v>12</v>
      </c>
      <c r="I9832" t="s">
        <v>24500</v>
      </c>
      <c r="J9832">
        <v>0</v>
      </c>
      <c r="K9832">
        <v>0</v>
      </c>
      <c r="L9832" t="s">
        <v>10916</v>
      </c>
      <c r="M9832">
        <v>43252</v>
      </c>
      <c r="N9832" t="s">
        <v>13477</v>
      </c>
      <c r="S9832" t="s">
        <v>13478</v>
      </c>
      <c r="T9832">
        <v>43102.456909722197</v>
      </c>
    </row>
    <row r="9833" spans="1:20" x14ac:dyDescent="0.25">
      <c r="A9833" t="s">
        <v>10338</v>
      </c>
      <c r="B9833" t="s">
        <v>25453</v>
      </c>
      <c r="C9833" t="s">
        <v>10751</v>
      </c>
      <c r="D9833" t="s">
        <v>12566</v>
      </c>
      <c r="E9833" t="s">
        <v>10836</v>
      </c>
      <c r="F9833">
        <v>19.79</v>
      </c>
      <c r="G9833">
        <v>237.48</v>
      </c>
      <c r="H9833">
        <v>12</v>
      </c>
      <c r="I9833" t="s">
        <v>24500</v>
      </c>
      <c r="J9833">
        <v>0</v>
      </c>
      <c r="K9833">
        <v>0</v>
      </c>
      <c r="L9833" t="s">
        <v>10916</v>
      </c>
      <c r="M9833">
        <v>43252</v>
      </c>
      <c r="N9833" t="s">
        <v>13477</v>
      </c>
      <c r="S9833" t="s">
        <v>13478</v>
      </c>
      <c r="T9833">
        <v>43102.456909722197</v>
      </c>
    </row>
    <row r="9834" spans="1:20" x14ac:dyDescent="0.25">
      <c r="A9834" t="s">
        <v>10339</v>
      </c>
      <c r="B9834" t="s">
        <v>25454</v>
      </c>
      <c r="C9834" t="s">
        <v>10691</v>
      </c>
      <c r="D9834" t="s">
        <v>12566</v>
      </c>
      <c r="E9834" t="s">
        <v>10693</v>
      </c>
      <c r="F9834">
        <v>17.39</v>
      </c>
      <c r="G9834">
        <v>208.68</v>
      </c>
      <c r="H9834">
        <v>12</v>
      </c>
      <c r="I9834" t="s">
        <v>24500</v>
      </c>
      <c r="J9834">
        <v>0</v>
      </c>
      <c r="K9834">
        <v>0</v>
      </c>
      <c r="L9834" t="s">
        <v>11000</v>
      </c>
      <c r="M9834">
        <v>43252</v>
      </c>
      <c r="N9834" t="s">
        <v>13477</v>
      </c>
      <c r="S9834" t="s">
        <v>13478</v>
      </c>
      <c r="T9834">
        <v>43102.456990740699</v>
      </c>
    </row>
    <row r="9835" spans="1:20" x14ac:dyDescent="0.25">
      <c r="A9835" t="s">
        <v>10340</v>
      </c>
      <c r="B9835" t="s">
        <v>25455</v>
      </c>
      <c r="C9835" t="s">
        <v>10751</v>
      </c>
      <c r="D9835" t="s">
        <v>12566</v>
      </c>
      <c r="E9835" t="s">
        <v>10836</v>
      </c>
      <c r="F9835">
        <v>17.39</v>
      </c>
      <c r="G9835">
        <v>208.68</v>
      </c>
      <c r="H9835">
        <v>12</v>
      </c>
      <c r="I9835" t="s">
        <v>24500</v>
      </c>
      <c r="J9835">
        <v>0</v>
      </c>
      <c r="K9835">
        <v>0</v>
      </c>
      <c r="L9835" t="s">
        <v>10858</v>
      </c>
      <c r="M9835">
        <v>43252</v>
      </c>
      <c r="N9835" t="s">
        <v>13477</v>
      </c>
      <c r="S9835" t="s">
        <v>13478</v>
      </c>
      <c r="T9835">
        <v>43102.457013888903</v>
      </c>
    </row>
    <row r="9836" spans="1:20" x14ac:dyDescent="0.25">
      <c r="A9836" t="s">
        <v>25456</v>
      </c>
      <c r="B9836" t="s">
        <v>25457</v>
      </c>
      <c r="C9836" t="s">
        <v>10691</v>
      </c>
      <c r="D9836" t="s">
        <v>12566</v>
      </c>
      <c r="E9836" t="s">
        <v>10693</v>
      </c>
      <c r="F9836">
        <v>64.989999999999995</v>
      </c>
      <c r="G9836">
        <v>389.94</v>
      </c>
      <c r="H9836">
        <v>6</v>
      </c>
      <c r="I9836" t="s">
        <v>24500</v>
      </c>
      <c r="J9836">
        <v>0</v>
      </c>
      <c r="K9836">
        <v>0</v>
      </c>
      <c r="L9836" t="s">
        <v>10868</v>
      </c>
      <c r="M9836">
        <v>43252</v>
      </c>
      <c r="N9836" t="s">
        <v>13477</v>
      </c>
      <c r="S9836" t="s">
        <v>13478</v>
      </c>
      <c r="T9836">
        <v>43102.456990740699</v>
      </c>
    </row>
    <row r="9837" spans="1:20" x14ac:dyDescent="0.25">
      <c r="A9837" t="s">
        <v>25458</v>
      </c>
      <c r="B9837" t="s">
        <v>25459</v>
      </c>
      <c r="C9837" t="s">
        <v>10691</v>
      </c>
      <c r="D9837" t="s">
        <v>12566</v>
      </c>
      <c r="E9837" t="s">
        <v>10693</v>
      </c>
      <c r="F9837">
        <v>229.99</v>
      </c>
      <c r="G9837">
        <v>229.99</v>
      </c>
      <c r="H9837">
        <v>1</v>
      </c>
      <c r="I9837" t="s">
        <v>24500</v>
      </c>
      <c r="J9837">
        <v>0</v>
      </c>
      <c r="K9837">
        <v>0</v>
      </c>
      <c r="L9837" t="s">
        <v>13272</v>
      </c>
      <c r="M9837">
        <v>43252</v>
      </c>
      <c r="N9837" t="s">
        <v>13477</v>
      </c>
      <c r="S9837" t="s">
        <v>13478</v>
      </c>
      <c r="T9837">
        <v>43102.456863425898</v>
      </c>
    </row>
    <row r="9838" spans="1:20" x14ac:dyDescent="0.25">
      <c r="A9838" t="s">
        <v>25460</v>
      </c>
      <c r="B9838" t="s">
        <v>25461</v>
      </c>
      <c r="C9838" t="s">
        <v>10691</v>
      </c>
      <c r="D9838" t="s">
        <v>12566</v>
      </c>
      <c r="E9838" t="s">
        <v>10693</v>
      </c>
      <c r="F9838">
        <v>74.989999999999995</v>
      </c>
      <c r="G9838">
        <v>449.94</v>
      </c>
      <c r="H9838">
        <v>6</v>
      </c>
      <c r="I9838" t="s">
        <v>24500</v>
      </c>
      <c r="J9838">
        <v>0</v>
      </c>
      <c r="K9838">
        <v>0</v>
      </c>
      <c r="L9838" t="s">
        <v>10883</v>
      </c>
      <c r="M9838">
        <v>43252</v>
      </c>
      <c r="N9838" t="s">
        <v>13477</v>
      </c>
      <c r="S9838" t="s">
        <v>13478</v>
      </c>
      <c r="T9838">
        <v>43102.456979166702</v>
      </c>
    </row>
    <row r="9839" spans="1:20" x14ac:dyDescent="0.25">
      <c r="A9839" t="s">
        <v>25462</v>
      </c>
      <c r="B9839" t="s">
        <v>25463</v>
      </c>
      <c r="C9839" t="s">
        <v>10691</v>
      </c>
      <c r="D9839" t="s">
        <v>12566</v>
      </c>
      <c r="E9839" t="s">
        <v>10693</v>
      </c>
      <c r="F9839">
        <v>89.99</v>
      </c>
      <c r="G9839">
        <v>539.94000000000005</v>
      </c>
      <c r="H9839">
        <v>6</v>
      </c>
      <c r="I9839" t="s">
        <v>24500</v>
      </c>
      <c r="J9839">
        <v>0</v>
      </c>
      <c r="K9839">
        <v>0</v>
      </c>
      <c r="L9839" t="s">
        <v>10868</v>
      </c>
      <c r="M9839">
        <v>43252</v>
      </c>
      <c r="N9839" t="s">
        <v>13477</v>
      </c>
      <c r="S9839" t="s">
        <v>13478</v>
      </c>
      <c r="T9839">
        <v>43102.456990740699</v>
      </c>
    </row>
    <row r="9840" spans="1:20" x14ac:dyDescent="0.25">
      <c r="A9840" t="s">
        <v>10341</v>
      </c>
      <c r="B9840" t="s">
        <v>25464</v>
      </c>
      <c r="C9840" t="s">
        <v>10751</v>
      </c>
      <c r="D9840" t="s">
        <v>12566</v>
      </c>
      <c r="E9840" t="s">
        <v>10753</v>
      </c>
      <c r="F9840">
        <v>50.99</v>
      </c>
      <c r="G9840">
        <v>305.94</v>
      </c>
      <c r="H9840">
        <v>6</v>
      </c>
      <c r="I9840" t="s">
        <v>24500</v>
      </c>
      <c r="J9840">
        <v>0</v>
      </c>
      <c r="K9840">
        <v>0</v>
      </c>
      <c r="L9840" t="s">
        <v>10916</v>
      </c>
      <c r="M9840">
        <v>43282</v>
      </c>
      <c r="N9840" t="s">
        <v>13477</v>
      </c>
      <c r="S9840" t="s">
        <v>13478</v>
      </c>
      <c r="T9840">
        <v>43102.456909722197</v>
      </c>
    </row>
    <row r="9841" spans="1:20" x14ac:dyDescent="0.25">
      <c r="A9841" t="s">
        <v>10342</v>
      </c>
      <c r="B9841" t="s">
        <v>25465</v>
      </c>
      <c r="C9841" t="s">
        <v>10691</v>
      </c>
      <c r="D9841" t="s">
        <v>12566</v>
      </c>
      <c r="E9841" t="s">
        <v>10693</v>
      </c>
      <c r="F9841">
        <v>28.19</v>
      </c>
      <c r="G9841">
        <v>169.14</v>
      </c>
      <c r="H9841">
        <v>6</v>
      </c>
      <c r="I9841" t="s">
        <v>24500</v>
      </c>
      <c r="J9841">
        <v>0</v>
      </c>
      <c r="K9841">
        <v>0</v>
      </c>
      <c r="L9841" t="s">
        <v>11000</v>
      </c>
      <c r="M9841">
        <v>43282</v>
      </c>
      <c r="N9841" t="s">
        <v>13477</v>
      </c>
      <c r="S9841" t="s">
        <v>13478</v>
      </c>
      <c r="T9841">
        <v>43102.456990740699</v>
      </c>
    </row>
    <row r="9842" spans="1:20" x14ac:dyDescent="0.25">
      <c r="A9842" t="s">
        <v>10343</v>
      </c>
      <c r="B9842" t="s">
        <v>25466</v>
      </c>
      <c r="C9842" t="s">
        <v>10751</v>
      </c>
      <c r="D9842" t="s">
        <v>12566</v>
      </c>
      <c r="E9842" t="s">
        <v>10836</v>
      </c>
      <c r="F9842">
        <v>23.09</v>
      </c>
      <c r="G9842">
        <v>138.54</v>
      </c>
      <c r="H9842">
        <v>6</v>
      </c>
      <c r="I9842" t="s">
        <v>24500</v>
      </c>
      <c r="J9842">
        <v>0</v>
      </c>
      <c r="K9842">
        <v>0</v>
      </c>
      <c r="L9842" t="s">
        <v>11000</v>
      </c>
      <c r="M9842">
        <v>43282</v>
      </c>
      <c r="N9842" t="s">
        <v>13477</v>
      </c>
      <c r="S9842" t="s">
        <v>13478</v>
      </c>
      <c r="T9842">
        <v>43102.456990740699</v>
      </c>
    </row>
    <row r="9843" spans="1:20" x14ac:dyDescent="0.25">
      <c r="A9843" t="s">
        <v>7475</v>
      </c>
      <c r="B9843" t="s">
        <v>25467</v>
      </c>
      <c r="C9843" t="s">
        <v>10681</v>
      </c>
      <c r="D9843" t="s">
        <v>12566</v>
      </c>
      <c r="E9843" t="s">
        <v>10685</v>
      </c>
      <c r="F9843">
        <v>8.99</v>
      </c>
      <c r="G9843">
        <v>107.88</v>
      </c>
      <c r="H9843">
        <v>12</v>
      </c>
      <c r="I9843" t="s">
        <v>24500</v>
      </c>
      <c r="J9843">
        <v>0</v>
      </c>
      <c r="K9843">
        <v>0</v>
      </c>
      <c r="L9843" t="s">
        <v>10831</v>
      </c>
      <c r="M9843">
        <v>43490</v>
      </c>
      <c r="N9843" t="s">
        <v>12691</v>
      </c>
      <c r="O9843" t="s">
        <v>11717</v>
      </c>
      <c r="Q9843" t="s">
        <v>11718</v>
      </c>
      <c r="S9843" t="s">
        <v>12692</v>
      </c>
      <c r="T9843">
        <v>43102.456956018497</v>
      </c>
    </row>
    <row r="9844" spans="1:20" x14ac:dyDescent="0.25">
      <c r="A9844" t="s">
        <v>7476</v>
      </c>
      <c r="B9844" t="s">
        <v>25468</v>
      </c>
      <c r="C9844" t="s">
        <v>10681</v>
      </c>
      <c r="D9844" t="s">
        <v>12566</v>
      </c>
      <c r="E9844" t="s">
        <v>10685</v>
      </c>
      <c r="F9844">
        <v>8.99</v>
      </c>
      <c r="G9844">
        <v>107.88</v>
      </c>
      <c r="H9844">
        <v>12</v>
      </c>
      <c r="I9844" t="s">
        <v>24500</v>
      </c>
      <c r="J9844">
        <v>0</v>
      </c>
      <c r="K9844">
        <v>0</v>
      </c>
      <c r="L9844" t="s">
        <v>11982</v>
      </c>
      <c r="M9844">
        <v>43490</v>
      </c>
      <c r="N9844" t="s">
        <v>12691</v>
      </c>
      <c r="O9844" t="s">
        <v>11717</v>
      </c>
      <c r="Q9844" t="s">
        <v>11718</v>
      </c>
      <c r="S9844" t="s">
        <v>12692</v>
      </c>
      <c r="T9844">
        <v>43102.456956018497</v>
      </c>
    </row>
    <row r="9845" spans="1:20" x14ac:dyDescent="0.25">
      <c r="A9845" t="s">
        <v>7477</v>
      </c>
      <c r="B9845" t="s">
        <v>25469</v>
      </c>
      <c r="C9845" t="s">
        <v>10681</v>
      </c>
      <c r="D9845" t="s">
        <v>12566</v>
      </c>
      <c r="E9845" t="s">
        <v>10685</v>
      </c>
      <c r="F9845">
        <v>8.99</v>
      </c>
      <c r="G9845">
        <v>107.88</v>
      </c>
      <c r="H9845">
        <v>12</v>
      </c>
      <c r="I9845" t="s">
        <v>24500</v>
      </c>
      <c r="J9845">
        <v>0</v>
      </c>
      <c r="K9845">
        <v>0</v>
      </c>
      <c r="L9845" t="s">
        <v>11988</v>
      </c>
      <c r="M9845">
        <v>43490</v>
      </c>
      <c r="N9845" t="s">
        <v>12691</v>
      </c>
      <c r="O9845" t="s">
        <v>11717</v>
      </c>
      <c r="Q9845" t="s">
        <v>11718</v>
      </c>
      <c r="S9845" t="s">
        <v>12692</v>
      </c>
      <c r="T9845">
        <v>43102.456990740699</v>
      </c>
    </row>
    <row r="9846" spans="1:20" x14ac:dyDescent="0.25">
      <c r="A9846" t="s">
        <v>7478</v>
      </c>
      <c r="B9846" t="s">
        <v>25470</v>
      </c>
      <c r="C9846" t="s">
        <v>10681</v>
      </c>
      <c r="D9846" t="s">
        <v>12566</v>
      </c>
      <c r="E9846" t="s">
        <v>10685</v>
      </c>
      <c r="F9846">
        <v>13.99</v>
      </c>
      <c r="G9846">
        <v>167.88</v>
      </c>
      <c r="H9846">
        <v>12</v>
      </c>
      <c r="I9846" t="s">
        <v>24500</v>
      </c>
      <c r="J9846">
        <v>0</v>
      </c>
      <c r="K9846">
        <v>0</v>
      </c>
      <c r="L9846" t="s">
        <v>10868</v>
      </c>
      <c r="M9846">
        <v>43490</v>
      </c>
      <c r="N9846" t="s">
        <v>12691</v>
      </c>
      <c r="O9846" t="s">
        <v>11717</v>
      </c>
      <c r="Q9846" t="s">
        <v>11718</v>
      </c>
      <c r="S9846" t="s">
        <v>12692</v>
      </c>
      <c r="T9846">
        <v>43102.456990740699</v>
      </c>
    </row>
    <row r="9847" spans="1:20" x14ac:dyDescent="0.25">
      <c r="A9847" t="s">
        <v>7479</v>
      </c>
      <c r="B9847" t="s">
        <v>25471</v>
      </c>
      <c r="C9847" t="s">
        <v>13217</v>
      </c>
      <c r="D9847" t="s">
        <v>12566</v>
      </c>
      <c r="E9847" t="s">
        <v>10836</v>
      </c>
      <c r="F9847">
        <v>10.19</v>
      </c>
      <c r="G9847">
        <v>122.28</v>
      </c>
      <c r="H9847">
        <v>12</v>
      </c>
      <c r="I9847" t="s">
        <v>24500</v>
      </c>
      <c r="J9847">
        <v>0</v>
      </c>
      <c r="K9847">
        <v>0</v>
      </c>
      <c r="L9847" t="s">
        <v>10731</v>
      </c>
      <c r="M9847">
        <v>43490</v>
      </c>
      <c r="N9847" t="s">
        <v>12691</v>
      </c>
      <c r="O9847" t="s">
        <v>11717</v>
      </c>
      <c r="Q9847" t="s">
        <v>11718</v>
      </c>
      <c r="S9847" t="s">
        <v>12692</v>
      </c>
      <c r="T9847">
        <v>43102.456875000003</v>
      </c>
    </row>
    <row r="9848" spans="1:20" x14ac:dyDescent="0.25">
      <c r="A9848" t="s">
        <v>10344</v>
      </c>
      <c r="B9848" t="s">
        <v>25472</v>
      </c>
      <c r="C9848" t="s">
        <v>13217</v>
      </c>
      <c r="D9848" t="s">
        <v>12566</v>
      </c>
      <c r="E9848" t="s">
        <v>10836</v>
      </c>
      <c r="F9848">
        <v>11.99</v>
      </c>
      <c r="G9848">
        <v>143.88</v>
      </c>
      <c r="H9848">
        <v>12</v>
      </c>
      <c r="I9848" t="s">
        <v>24500</v>
      </c>
      <c r="J9848">
        <v>0</v>
      </c>
      <c r="K9848">
        <v>0</v>
      </c>
      <c r="L9848" t="s">
        <v>19268</v>
      </c>
      <c r="M9848">
        <v>43490</v>
      </c>
      <c r="N9848" t="s">
        <v>12691</v>
      </c>
      <c r="O9848" t="s">
        <v>11717</v>
      </c>
      <c r="Q9848" t="s">
        <v>11718</v>
      </c>
      <c r="S9848" t="s">
        <v>12692</v>
      </c>
      <c r="T9848">
        <v>43102.456909722197</v>
      </c>
    </row>
    <row r="9849" spans="1:20" x14ac:dyDescent="0.25">
      <c r="A9849" t="s">
        <v>7480</v>
      </c>
      <c r="B9849" t="s">
        <v>25473</v>
      </c>
      <c r="C9849" t="s">
        <v>10751</v>
      </c>
      <c r="D9849" t="s">
        <v>12566</v>
      </c>
      <c r="E9849" t="s">
        <v>10693</v>
      </c>
      <c r="F9849">
        <v>9.59</v>
      </c>
      <c r="G9849">
        <v>115.08</v>
      </c>
      <c r="H9849">
        <v>12</v>
      </c>
      <c r="I9849" t="s">
        <v>24500</v>
      </c>
      <c r="J9849">
        <v>0</v>
      </c>
      <c r="K9849">
        <v>0</v>
      </c>
      <c r="L9849" t="s">
        <v>10831</v>
      </c>
      <c r="M9849">
        <v>43545</v>
      </c>
      <c r="N9849" t="s">
        <v>11963</v>
      </c>
      <c r="O9849" t="s">
        <v>10708</v>
      </c>
      <c r="P9849" t="s">
        <v>10708</v>
      </c>
      <c r="Q9849" t="s">
        <v>10709</v>
      </c>
      <c r="R9849" t="s">
        <v>10709</v>
      </c>
      <c r="S9849" t="s">
        <v>11964</v>
      </c>
      <c r="T9849">
        <v>43102.456956018497</v>
      </c>
    </row>
    <row r="9850" spans="1:20" x14ac:dyDescent="0.25">
      <c r="A9850" t="s">
        <v>10345</v>
      </c>
      <c r="B9850" t="s">
        <v>25474</v>
      </c>
      <c r="C9850" t="s">
        <v>10691</v>
      </c>
      <c r="D9850" t="s">
        <v>12566</v>
      </c>
      <c r="E9850" t="s">
        <v>10693</v>
      </c>
      <c r="F9850">
        <v>7.79</v>
      </c>
      <c r="G9850">
        <v>93.48</v>
      </c>
      <c r="H9850">
        <v>12</v>
      </c>
      <c r="I9850" t="s">
        <v>24500</v>
      </c>
      <c r="J9850">
        <v>0</v>
      </c>
      <c r="K9850">
        <v>0</v>
      </c>
      <c r="L9850" t="s">
        <v>12440</v>
      </c>
      <c r="M9850">
        <v>43544</v>
      </c>
      <c r="N9850" t="s">
        <v>10700</v>
      </c>
      <c r="O9850" t="s">
        <v>10701</v>
      </c>
      <c r="Q9850" t="s">
        <v>10702</v>
      </c>
      <c r="S9850" t="s">
        <v>10703</v>
      </c>
      <c r="T9850">
        <v>43102.457013888903</v>
      </c>
    </row>
    <row r="9851" spans="1:20" x14ac:dyDescent="0.25">
      <c r="A9851" t="s">
        <v>7481</v>
      </c>
      <c r="B9851" t="s">
        <v>25475</v>
      </c>
      <c r="C9851" t="s">
        <v>13217</v>
      </c>
      <c r="D9851" t="s">
        <v>12566</v>
      </c>
      <c r="E9851" t="s">
        <v>10685</v>
      </c>
      <c r="F9851">
        <v>22.99</v>
      </c>
      <c r="G9851">
        <v>275.88</v>
      </c>
      <c r="H9851">
        <v>12</v>
      </c>
      <c r="I9851" t="s">
        <v>24500</v>
      </c>
      <c r="J9851">
        <v>0</v>
      </c>
      <c r="K9851">
        <v>0</v>
      </c>
      <c r="L9851" t="s">
        <v>11988</v>
      </c>
      <c r="M9851">
        <v>43552</v>
      </c>
      <c r="N9851" t="s">
        <v>11805</v>
      </c>
      <c r="O9851" t="s">
        <v>10708</v>
      </c>
      <c r="Q9851" t="s">
        <v>10709</v>
      </c>
      <c r="S9851" t="s">
        <v>11806</v>
      </c>
      <c r="T9851">
        <v>43102.456990740699</v>
      </c>
    </row>
    <row r="9852" spans="1:20" x14ac:dyDescent="0.25">
      <c r="A9852" t="s">
        <v>25476</v>
      </c>
      <c r="B9852" t="s">
        <v>25477</v>
      </c>
      <c r="C9852" t="s">
        <v>10691</v>
      </c>
      <c r="D9852" t="s">
        <v>12566</v>
      </c>
      <c r="E9852" t="s">
        <v>10693</v>
      </c>
      <c r="F9852">
        <v>44.99</v>
      </c>
      <c r="G9852">
        <v>269.94</v>
      </c>
      <c r="H9852">
        <v>6</v>
      </c>
      <c r="I9852" t="s">
        <v>24500</v>
      </c>
      <c r="J9852">
        <v>0</v>
      </c>
      <c r="K9852">
        <v>0</v>
      </c>
      <c r="L9852" t="s">
        <v>16851</v>
      </c>
      <c r="M9852">
        <v>43621</v>
      </c>
      <c r="N9852" t="s">
        <v>13477</v>
      </c>
      <c r="S9852" t="s">
        <v>13478</v>
      </c>
      <c r="T9852">
        <v>43102.456932870402</v>
      </c>
    </row>
    <row r="9853" spans="1:20" x14ac:dyDescent="0.25">
      <c r="A9853" t="s">
        <v>10346</v>
      </c>
      <c r="B9853" t="s">
        <v>25478</v>
      </c>
      <c r="C9853" t="s">
        <v>10751</v>
      </c>
      <c r="D9853" t="s">
        <v>12566</v>
      </c>
      <c r="E9853" t="s">
        <v>10693</v>
      </c>
      <c r="F9853">
        <v>8.99</v>
      </c>
      <c r="G9853">
        <v>107.88</v>
      </c>
      <c r="H9853">
        <v>12</v>
      </c>
      <c r="I9853" t="s">
        <v>24500</v>
      </c>
      <c r="J9853">
        <v>0</v>
      </c>
      <c r="K9853">
        <v>0</v>
      </c>
      <c r="L9853" t="s">
        <v>10731</v>
      </c>
      <c r="M9853">
        <v>43728</v>
      </c>
      <c r="N9853" t="s">
        <v>10686</v>
      </c>
      <c r="O9853" t="s">
        <v>10687</v>
      </c>
      <c r="Q9853" t="s">
        <v>10688</v>
      </c>
      <c r="S9853" t="s">
        <v>10689</v>
      </c>
      <c r="T9853">
        <v>43102.456875000003</v>
      </c>
    </row>
    <row r="9854" spans="1:20" x14ac:dyDescent="0.25">
      <c r="A9854" t="s">
        <v>10347</v>
      </c>
      <c r="B9854" t="s">
        <v>25479</v>
      </c>
      <c r="C9854" t="s">
        <v>10691</v>
      </c>
      <c r="D9854" t="s">
        <v>12566</v>
      </c>
      <c r="E9854" t="s">
        <v>10693</v>
      </c>
      <c r="F9854">
        <v>33.49</v>
      </c>
      <c r="G9854">
        <v>401.88</v>
      </c>
      <c r="H9854">
        <v>12</v>
      </c>
      <c r="I9854" t="s">
        <v>24500</v>
      </c>
      <c r="J9854">
        <v>0</v>
      </c>
      <c r="K9854">
        <v>0</v>
      </c>
      <c r="L9854" t="s">
        <v>10862</v>
      </c>
      <c r="M9854">
        <v>43726</v>
      </c>
      <c r="N9854" t="s">
        <v>10732</v>
      </c>
      <c r="O9854" t="s">
        <v>10687</v>
      </c>
      <c r="Q9854" t="s">
        <v>10688</v>
      </c>
      <c r="S9854" t="s">
        <v>10733</v>
      </c>
      <c r="T9854">
        <v>43102.456909722197</v>
      </c>
    </row>
    <row r="9855" spans="1:20" x14ac:dyDescent="0.25">
      <c r="A9855" t="s">
        <v>7482</v>
      </c>
      <c r="B9855" t="s">
        <v>25480</v>
      </c>
      <c r="C9855" t="s">
        <v>13217</v>
      </c>
      <c r="D9855" t="s">
        <v>12566</v>
      </c>
      <c r="E9855" t="s">
        <v>10685</v>
      </c>
      <c r="F9855">
        <v>11.99</v>
      </c>
      <c r="G9855">
        <v>143.88</v>
      </c>
      <c r="H9855">
        <v>12</v>
      </c>
      <c r="I9855" t="s">
        <v>24500</v>
      </c>
      <c r="J9855">
        <v>0</v>
      </c>
      <c r="K9855">
        <v>0</v>
      </c>
      <c r="L9855" t="s">
        <v>12440</v>
      </c>
      <c r="M9855">
        <v>43847</v>
      </c>
      <c r="N9855" t="s">
        <v>12691</v>
      </c>
      <c r="O9855" t="s">
        <v>11717</v>
      </c>
      <c r="Q9855" t="s">
        <v>11718</v>
      </c>
      <c r="S9855" t="s">
        <v>12692</v>
      </c>
      <c r="T9855">
        <v>43102.457013888903</v>
      </c>
    </row>
    <row r="9856" spans="1:20" x14ac:dyDescent="0.25">
      <c r="A9856" t="s">
        <v>7483</v>
      </c>
      <c r="B9856" t="s">
        <v>25481</v>
      </c>
      <c r="C9856" t="s">
        <v>10681</v>
      </c>
      <c r="D9856" t="s">
        <v>12566</v>
      </c>
      <c r="E9856" t="s">
        <v>10685</v>
      </c>
      <c r="F9856">
        <v>13.99</v>
      </c>
      <c r="G9856">
        <v>167.88</v>
      </c>
      <c r="H9856">
        <v>12</v>
      </c>
      <c r="I9856" t="s">
        <v>24500</v>
      </c>
      <c r="J9856">
        <v>0</v>
      </c>
      <c r="K9856">
        <v>0</v>
      </c>
      <c r="L9856" t="s">
        <v>11136</v>
      </c>
      <c r="M9856">
        <v>43847</v>
      </c>
      <c r="N9856" t="s">
        <v>12691</v>
      </c>
      <c r="O9856" t="s">
        <v>11717</v>
      </c>
      <c r="Q9856" t="s">
        <v>11718</v>
      </c>
      <c r="S9856" t="s">
        <v>12692</v>
      </c>
      <c r="T9856">
        <v>43822.381608796299</v>
      </c>
    </row>
    <row r="9857" spans="1:20" x14ac:dyDescent="0.25">
      <c r="A9857" t="s">
        <v>7484</v>
      </c>
      <c r="B9857" t="s">
        <v>25482</v>
      </c>
      <c r="C9857" t="s">
        <v>10681</v>
      </c>
      <c r="D9857" t="s">
        <v>12566</v>
      </c>
      <c r="E9857" t="s">
        <v>10685</v>
      </c>
      <c r="F9857">
        <v>5.99</v>
      </c>
      <c r="G9857">
        <v>71.88</v>
      </c>
      <c r="H9857">
        <v>12</v>
      </c>
      <c r="I9857" t="s">
        <v>24500</v>
      </c>
      <c r="J9857">
        <v>0</v>
      </c>
      <c r="K9857">
        <v>0</v>
      </c>
      <c r="L9857" t="s">
        <v>10736</v>
      </c>
      <c r="M9857">
        <v>43847</v>
      </c>
      <c r="N9857" t="s">
        <v>12691</v>
      </c>
      <c r="O9857" t="s">
        <v>11717</v>
      </c>
      <c r="Q9857" t="s">
        <v>11718</v>
      </c>
      <c r="S9857" t="s">
        <v>12692</v>
      </c>
      <c r="T9857">
        <v>43102.457013888903</v>
      </c>
    </row>
    <row r="9858" spans="1:20" x14ac:dyDescent="0.25">
      <c r="A9858" t="s">
        <v>7485</v>
      </c>
      <c r="B9858" t="s">
        <v>25483</v>
      </c>
      <c r="C9858" t="s">
        <v>10751</v>
      </c>
      <c r="D9858" t="s">
        <v>12566</v>
      </c>
      <c r="E9858" t="s">
        <v>10836</v>
      </c>
      <c r="F9858">
        <v>5.69</v>
      </c>
      <c r="G9858">
        <v>68.28</v>
      </c>
      <c r="H9858">
        <v>12</v>
      </c>
      <c r="I9858" t="s">
        <v>24500</v>
      </c>
      <c r="J9858">
        <v>0</v>
      </c>
      <c r="K9858">
        <v>0</v>
      </c>
      <c r="L9858" t="s">
        <v>10918</v>
      </c>
      <c r="M9858">
        <v>43847</v>
      </c>
      <c r="N9858" t="s">
        <v>12691</v>
      </c>
      <c r="O9858" t="s">
        <v>11717</v>
      </c>
      <c r="Q9858" t="s">
        <v>11718</v>
      </c>
      <c r="S9858" t="s">
        <v>12692</v>
      </c>
      <c r="T9858">
        <v>43102.456967592603</v>
      </c>
    </row>
    <row r="9859" spans="1:20" x14ac:dyDescent="0.25">
      <c r="A9859" t="s">
        <v>25484</v>
      </c>
      <c r="B9859" t="s">
        <v>25485</v>
      </c>
      <c r="C9859" t="s">
        <v>10751</v>
      </c>
      <c r="D9859" t="s">
        <v>12566</v>
      </c>
      <c r="E9859" t="s">
        <v>10836</v>
      </c>
      <c r="F9859">
        <v>13.19</v>
      </c>
      <c r="G9859">
        <v>158.28</v>
      </c>
      <c r="H9859">
        <v>12</v>
      </c>
      <c r="I9859" t="s">
        <v>24500</v>
      </c>
      <c r="J9859">
        <v>0</v>
      </c>
      <c r="K9859">
        <v>0</v>
      </c>
      <c r="L9859" t="s">
        <v>10918</v>
      </c>
      <c r="M9859">
        <v>43865</v>
      </c>
      <c r="N9859" t="s">
        <v>12793</v>
      </c>
      <c r="O9859" t="s">
        <v>11717</v>
      </c>
      <c r="Q9859" t="s">
        <v>11718</v>
      </c>
      <c r="S9859" t="s">
        <v>12794</v>
      </c>
      <c r="T9859">
        <v>43102.456967592603</v>
      </c>
    </row>
    <row r="9860" spans="1:20" x14ac:dyDescent="0.25">
      <c r="A9860" t="s">
        <v>10348</v>
      </c>
      <c r="B9860" t="s">
        <v>25486</v>
      </c>
      <c r="C9860" t="s">
        <v>10691</v>
      </c>
      <c r="D9860" t="s">
        <v>12566</v>
      </c>
      <c r="E9860" t="s">
        <v>10693</v>
      </c>
      <c r="F9860">
        <v>8.5500000000000007</v>
      </c>
      <c r="G9860">
        <v>102.6</v>
      </c>
      <c r="H9860">
        <v>12</v>
      </c>
      <c r="I9860" t="s">
        <v>24500</v>
      </c>
      <c r="J9860">
        <v>0</v>
      </c>
      <c r="K9860">
        <v>0</v>
      </c>
      <c r="L9860" t="s">
        <v>10831</v>
      </c>
      <c r="M9860">
        <v>43865</v>
      </c>
      <c r="N9860" t="s">
        <v>12793</v>
      </c>
      <c r="O9860" t="s">
        <v>11717</v>
      </c>
      <c r="Q9860" t="s">
        <v>11718</v>
      </c>
      <c r="S9860" t="s">
        <v>12794</v>
      </c>
      <c r="T9860">
        <v>43102.456956018497</v>
      </c>
    </row>
    <row r="9861" spans="1:20" x14ac:dyDescent="0.25">
      <c r="A9861" t="s">
        <v>10349</v>
      </c>
      <c r="B9861" t="s">
        <v>25487</v>
      </c>
      <c r="C9861" t="s">
        <v>10691</v>
      </c>
      <c r="D9861" t="s">
        <v>12566</v>
      </c>
      <c r="E9861" t="s">
        <v>10693</v>
      </c>
      <c r="F9861">
        <v>17.399999999999999</v>
      </c>
      <c r="G9861">
        <v>208.8</v>
      </c>
      <c r="H9861">
        <v>12</v>
      </c>
      <c r="I9861" t="s">
        <v>24500</v>
      </c>
      <c r="J9861">
        <v>0</v>
      </c>
      <c r="K9861">
        <v>0</v>
      </c>
      <c r="L9861" t="s">
        <v>10883</v>
      </c>
      <c r="M9861">
        <v>43865</v>
      </c>
      <c r="N9861" t="s">
        <v>12793</v>
      </c>
      <c r="O9861" t="s">
        <v>11717</v>
      </c>
      <c r="Q9861" t="s">
        <v>11718</v>
      </c>
      <c r="S9861" t="s">
        <v>12794</v>
      </c>
      <c r="T9861">
        <v>43102.456979166702</v>
      </c>
    </row>
    <row r="9862" spans="1:20" x14ac:dyDescent="0.25">
      <c r="A9862" t="s">
        <v>7486</v>
      </c>
      <c r="B9862" t="s">
        <v>25488</v>
      </c>
      <c r="C9862" t="s">
        <v>10751</v>
      </c>
      <c r="D9862" t="s">
        <v>12566</v>
      </c>
      <c r="E9862" t="s">
        <v>10836</v>
      </c>
      <c r="F9862">
        <v>11.99</v>
      </c>
      <c r="G9862">
        <v>143.88</v>
      </c>
      <c r="H9862">
        <v>12</v>
      </c>
      <c r="I9862" t="s">
        <v>24500</v>
      </c>
      <c r="J9862">
        <v>0</v>
      </c>
      <c r="K9862">
        <v>0</v>
      </c>
      <c r="L9862" t="s">
        <v>10862</v>
      </c>
      <c r="M9862">
        <v>43865</v>
      </c>
      <c r="N9862" t="s">
        <v>12793</v>
      </c>
      <c r="O9862" t="s">
        <v>11717</v>
      </c>
      <c r="Q9862" t="s">
        <v>11718</v>
      </c>
      <c r="S9862" t="s">
        <v>12794</v>
      </c>
      <c r="T9862">
        <v>43102.456909722197</v>
      </c>
    </row>
    <row r="9863" spans="1:20" x14ac:dyDescent="0.25">
      <c r="A9863" t="s">
        <v>10350</v>
      </c>
      <c r="B9863" t="s">
        <v>25489</v>
      </c>
      <c r="C9863" t="s">
        <v>10751</v>
      </c>
      <c r="D9863" t="s">
        <v>12566</v>
      </c>
      <c r="E9863" t="s">
        <v>10693</v>
      </c>
      <c r="F9863">
        <v>17.39</v>
      </c>
      <c r="G9863">
        <v>208.68</v>
      </c>
      <c r="H9863">
        <v>12</v>
      </c>
      <c r="I9863" t="s">
        <v>24500</v>
      </c>
      <c r="J9863">
        <v>0</v>
      </c>
      <c r="K9863">
        <v>0</v>
      </c>
      <c r="L9863" t="s">
        <v>10868</v>
      </c>
      <c r="M9863">
        <v>43865</v>
      </c>
      <c r="N9863" t="s">
        <v>12793</v>
      </c>
      <c r="O9863" t="s">
        <v>11717</v>
      </c>
      <c r="Q9863" t="s">
        <v>11718</v>
      </c>
      <c r="S9863" t="s">
        <v>12794</v>
      </c>
      <c r="T9863">
        <v>43102.456990740699</v>
      </c>
    </row>
    <row r="9864" spans="1:20" x14ac:dyDescent="0.25">
      <c r="A9864" t="s">
        <v>25490</v>
      </c>
      <c r="B9864" t="s">
        <v>25491</v>
      </c>
      <c r="C9864" t="s">
        <v>10691</v>
      </c>
      <c r="D9864" t="s">
        <v>12566</v>
      </c>
      <c r="E9864" t="s">
        <v>10693</v>
      </c>
      <c r="F9864">
        <v>16.5</v>
      </c>
      <c r="G9864">
        <v>198</v>
      </c>
      <c r="H9864">
        <v>12</v>
      </c>
      <c r="I9864" t="s">
        <v>24500</v>
      </c>
      <c r="J9864">
        <v>0</v>
      </c>
      <c r="K9864">
        <v>0</v>
      </c>
      <c r="L9864" t="s">
        <v>11988</v>
      </c>
      <c r="M9864">
        <v>43865</v>
      </c>
      <c r="N9864" t="s">
        <v>12793</v>
      </c>
      <c r="O9864" t="s">
        <v>11717</v>
      </c>
      <c r="Q9864" t="s">
        <v>11718</v>
      </c>
      <c r="S9864" t="s">
        <v>12794</v>
      </c>
      <c r="T9864">
        <v>43102.456990740699</v>
      </c>
    </row>
    <row r="9865" spans="1:20" x14ac:dyDescent="0.25">
      <c r="A9865" t="s">
        <v>25492</v>
      </c>
      <c r="B9865" t="s">
        <v>25493</v>
      </c>
      <c r="C9865" t="s">
        <v>10691</v>
      </c>
      <c r="D9865" t="s">
        <v>12566</v>
      </c>
      <c r="E9865" t="s">
        <v>10693</v>
      </c>
      <c r="F9865">
        <v>16.5</v>
      </c>
      <c r="G9865">
        <v>198</v>
      </c>
      <c r="H9865">
        <v>12</v>
      </c>
      <c r="I9865" t="s">
        <v>24500</v>
      </c>
      <c r="J9865">
        <v>0</v>
      </c>
      <c r="K9865">
        <v>0</v>
      </c>
      <c r="L9865" t="s">
        <v>12468</v>
      </c>
      <c r="M9865">
        <v>43865</v>
      </c>
      <c r="N9865" t="s">
        <v>12793</v>
      </c>
      <c r="O9865" t="s">
        <v>11717</v>
      </c>
      <c r="Q9865" t="s">
        <v>11718</v>
      </c>
      <c r="S9865" t="s">
        <v>12794</v>
      </c>
      <c r="T9865">
        <v>43102.456898148099</v>
      </c>
    </row>
    <row r="9866" spans="1:20" x14ac:dyDescent="0.25">
      <c r="A9866" t="s">
        <v>25494</v>
      </c>
      <c r="B9866" t="s">
        <v>25495</v>
      </c>
      <c r="C9866" t="s">
        <v>10691</v>
      </c>
      <c r="D9866" t="s">
        <v>12566</v>
      </c>
      <c r="E9866" t="s">
        <v>10693</v>
      </c>
      <c r="F9866">
        <v>14.5</v>
      </c>
      <c r="G9866">
        <v>174</v>
      </c>
      <c r="H9866">
        <v>12</v>
      </c>
      <c r="I9866" t="s">
        <v>24500</v>
      </c>
      <c r="J9866">
        <v>0</v>
      </c>
      <c r="K9866">
        <v>0</v>
      </c>
      <c r="L9866" t="s">
        <v>11982</v>
      </c>
      <c r="M9866">
        <v>43865</v>
      </c>
      <c r="N9866" t="s">
        <v>12793</v>
      </c>
      <c r="O9866" t="s">
        <v>11717</v>
      </c>
      <c r="Q9866" t="s">
        <v>11718</v>
      </c>
      <c r="S9866" t="s">
        <v>12794</v>
      </c>
      <c r="T9866">
        <v>43102.456956018497</v>
      </c>
    </row>
    <row r="9867" spans="1:20" x14ac:dyDescent="0.25">
      <c r="A9867" t="s">
        <v>7487</v>
      </c>
      <c r="B9867" t="s">
        <v>25496</v>
      </c>
      <c r="C9867" t="s">
        <v>12445</v>
      </c>
      <c r="D9867" t="s">
        <v>12566</v>
      </c>
      <c r="E9867" t="s">
        <v>10685</v>
      </c>
      <c r="F9867">
        <v>25.49</v>
      </c>
      <c r="G9867">
        <v>305.88</v>
      </c>
      <c r="H9867">
        <v>12</v>
      </c>
      <c r="I9867" t="s">
        <v>24500</v>
      </c>
      <c r="J9867">
        <v>0</v>
      </c>
      <c r="K9867">
        <v>0</v>
      </c>
      <c r="L9867" t="s">
        <v>10731</v>
      </c>
      <c r="M9867">
        <v>43879</v>
      </c>
      <c r="N9867" t="s">
        <v>10686</v>
      </c>
      <c r="O9867" t="s">
        <v>10687</v>
      </c>
      <c r="Q9867" t="s">
        <v>10688</v>
      </c>
      <c r="S9867" t="s">
        <v>10689</v>
      </c>
      <c r="T9867">
        <v>43102.456875000003</v>
      </c>
    </row>
    <row r="9868" spans="1:20" x14ac:dyDescent="0.25">
      <c r="A9868" t="s">
        <v>10351</v>
      </c>
      <c r="B9868" t="s">
        <v>25497</v>
      </c>
      <c r="C9868" t="s">
        <v>10691</v>
      </c>
      <c r="D9868" t="s">
        <v>12566</v>
      </c>
      <c r="E9868" t="s">
        <v>10693</v>
      </c>
      <c r="F9868">
        <v>17.39</v>
      </c>
      <c r="G9868">
        <v>208.68</v>
      </c>
      <c r="H9868">
        <v>12</v>
      </c>
      <c r="I9868" t="s">
        <v>24500</v>
      </c>
      <c r="J9868">
        <v>0</v>
      </c>
      <c r="K9868">
        <v>0</v>
      </c>
      <c r="L9868" t="s">
        <v>10731</v>
      </c>
      <c r="M9868">
        <v>43882</v>
      </c>
      <c r="N9868" t="s">
        <v>10732</v>
      </c>
      <c r="O9868" t="s">
        <v>10687</v>
      </c>
      <c r="Q9868" t="s">
        <v>10688</v>
      </c>
      <c r="S9868" t="s">
        <v>10733</v>
      </c>
      <c r="T9868">
        <v>43102.456875000003</v>
      </c>
    </row>
    <row r="9869" spans="1:20" x14ac:dyDescent="0.25">
      <c r="A9869" t="s">
        <v>25498</v>
      </c>
      <c r="B9869" t="s">
        <v>25499</v>
      </c>
      <c r="C9869" t="s">
        <v>10691</v>
      </c>
      <c r="D9869" t="s">
        <v>12566</v>
      </c>
      <c r="E9869" t="s">
        <v>10693</v>
      </c>
      <c r="F9869">
        <v>29.95</v>
      </c>
      <c r="G9869">
        <v>359.4</v>
      </c>
      <c r="H9869">
        <v>12</v>
      </c>
      <c r="I9869" t="s">
        <v>24500</v>
      </c>
      <c r="J9869">
        <v>0</v>
      </c>
      <c r="K9869">
        <v>0</v>
      </c>
      <c r="L9869" t="s">
        <v>13841</v>
      </c>
      <c r="M9869">
        <v>44062</v>
      </c>
      <c r="N9869" t="s">
        <v>15185</v>
      </c>
      <c r="S9869" t="s">
        <v>15186</v>
      </c>
      <c r="T9869">
        <v>43102.456863425898</v>
      </c>
    </row>
    <row r="9870" spans="1:20" x14ac:dyDescent="0.25">
      <c r="A9870" t="s">
        <v>25500</v>
      </c>
      <c r="B9870" t="s">
        <v>25501</v>
      </c>
      <c r="C9870" t="s">
        <v>10691</v>
      </c>
      <c r="D9870" t="s">
        <v>12566</v>
      </c>
      <c r="E9870" t="s">
        <v>10693</v>
      </c>
      <c r="F9870">
        <v>25.95</v>
      </c>
      <c r="G9870">
        <v>311.39999999999998</v>
      </c>
      <c r="H9870">
        <v>12</v>
      </c>
      <c r="I9870" t="s">
        <v>24500</v>
      </c>
      <c r="J9870">
        <v>0</v>
      </c>
      <c r="K9870">
        <v>0</v>
      </c>
      <c r="L9870" t="s">
        <v>11000</v>
      </c>
      <c r="M9870">
        <v>44063</v>
      </c>
      <c r="N9870" t="s">
        <v>15185</v>
      </c>
      <c r="S9870" t="s">
        <v>15186</v>
      </c>
      <c r="T9870">
        <v>43102.456990740699</v>
      </c>
    </row>
    <row r="9871" spans="1:20" x14ac:dyDescent="0.25">
      <c r="A9871" t="s">
        <v>7488</v>
      </c>
      <c r="B9871" t="s">
        <v>25502</v>
      </c>
      <c r="C9871" t="s">
        <v>10681</v>
      </c>
      <c r="D9871" t="s">
        <v>12566</v>
      </c>
      <c r="E9871" t="s">
        <v>10685</v>
      </c>
      <c r="F9871">
        <v>36.99</v>
      </c>
      <c r="G9871">
        <v>221.94</v>
      </c>
      <c r="H9871">
        <v>6</v>
      </c>
      <c r="I9871" t="s">
        <v>24500</v>
      </c>
      <c r="J9871">
        <v>0</v>
      </c>
      <c r="K9871">
        <v>0</v>
      </c>
      <c r="L9871" t="s">
        <v>10868</v>
      </c>
      <c r="M9871">
        <v>44249</v>
      </c>
      <c r="N9871" t="s">
        <v>10991</v>
      </c>
      <c r="O9871" t="s">
        <v>10992</v>
      </c>
      <c r="Q9871" t="s">
        <v>10993</v>
      </c>
      <c r="S9871" t="s">
        <v>10994</v>
      </c>
      <c r="T9871">
        <v>43102.456990740699</v>
      </c>
    </row>
    <row r="9872" spans="1:20" x14ac:dyDescent="0.25">
      <c r="A9872" t="s">
        <v>10352</v>
      </c>
      <c r="B9872" t="s">
        <v>25503</v>
      </c>
      <c r="C9872" t="s">
        <v>10856</v>
      </c>
      <c r="D9872" t="s">
        <v>12566</v>
      </c>
      <c r="E9872" t="s">
        <v>10685</v>
      </c>
      <c r="F9872">
        <v>299.99</v>
      </c>
      <c r="G9872">
        <v>1799.94</v>
      </c>
      <c r="H9872">
        <v>6</v>
      </c>
      <c r="I9872" t="s">
        <v>24500</v>
      </c>
      <c r="J9872">
        <v>0</v>
      </c>
      <c r="K9872">
        <v>0</v>
      </c>
      <c r="L9872" t="s">
        <v>10835</v>
      </c>
      <c r="M9872">
        <v>44305</v>
      </c>
      <c r="N9872" t="s">
        <v>11038</v>
      </c>
      <c r="O9872" t="s">
        <v>10708</v>
      </c>
      <c r="Q9872" t="s">
        <v>10709</v>
      </c>
      <c r="S9872" t="s">
        <v>11039</v>
      </c>
      <c r="T9872">
        <v>43102.456863425898</v>
      </c>
    </row>
    <row r="9873" spans="1:20" x14ac:dyDescent="0.25">
      <c r="A9873" t="s">
        <v>10353</v>
      </c>
      <c r="B9873" t="s">
        <v>25504</v>
      </c>
      <c r="C9873" t="s">
        <v>10691</v>
      </c>
      <c r="D9873" t="s">
        <v>12566</v>
      </c>
      <c r="E9873" t="s">
        <v>10693</v>
      </c>
      <c r="F9873">
        <v>19.989999999999998</v>
      </c>
      <c r="G9873">
        <v>239.88</v>
      </c>
      <c r="H9873">
        <v>12</v>
      </c>
      <c r="I9873" t="s">
        <v>24500</v>
      </c>
      <c r="J9873">
        <v>0</v>
      </c>
      <c r="K9873">
        <v>0</v>
      </c>
      <c r="L9873" t="s">
        <v>10868</v>
      </c>
      <c r="M9873">
        <v>44327</v>
      </c>
      <c r="N9873" t="s">
        <v>10761</v>
      </c>
      <c r="O9873" t="s">
        <v>10762</v>
      </c>
      <c r="P9873" t="s">
        <v>10708</v>
      </c>
      <c r="Q9873" t="s">
        <v>10763</v>
      </c>
      <c r="R9873" t="s">
        <v>10709</v>
      </c>
      <c r="S9873" t="s">
        <v>10764</v>
      </c>
      <c r="T9873">
        <v>43102.456990740699</v>
      </c>
    </row>
    <row r="9874" spans="1:20" x14ac:dyDescent="0.25">
      <c r="A9874" t="s">
        <v>25505</v>
      </c>
      <c r="B9874" t="s">
        <v>25506</v>
      </c>
      <c r="C9874" t="s">
        <v>10691</v>
      </c>
      <c r="D9874" t="s">
        <v>12566</v>
      </c>
      <c r="E9874" t="s">
        <v>10693</v>
      </c>
      <c r="F9874">
        <v>19.989999999999998</v>
      </c>
      <c r="G9874">
        <v>239.88</v>
      </c>
      <c r="H9874">
        <v>12</v>
      </c>
      <c r="I9874" t="s">
        <v>24500</v>
      </c>
      <c r="J9874">
        <v>0</v>
      </c>
      <c r="K9874">
        <v>0</v>
      </c>
      <c r="L9874" t="s">
        <v>11136</v>
      </c>
      <c r="M9874">
        <v>44327</v>
      </c>
      <c r="N9874" t="s">
        <v>10761</v>
      </c>
      <c r="O9874" t="s">
        <v>10762</v>
      </c>
      <c r="P9874" t="s">
        <v>10708</v>
      </c>
      <c r="Q9874" t="s">
        <v>10763</v>
      </c>
      <c r="R9874" t="s">
        <v>10709</v>
      </c>
      <c r="S9874" t="s">
        <v>10764</v>
      </c>
      <c r="T9874">
        <v>43822.381608796299</v>
      </c>
    </row>
    <row r="9875" spans="1:20" x14ac:dyDescent="0.25">
      <c r="A9875" t="s">
        <v>25507</v>
      </c>
      <c r="B9875" t="s">
        <v>25508</v>
      </c>
      <c r="C9875" t="s">
        <v>10691</v>
      </c>
      <c r="D9875" t="s">
        <v>12566</v>
      </c>
      <c r="E9875" t="s">
        <v>10693</v>
      </c>
      <c r="F9875">
        <v>38.950000000000003</v>
      </c>
      <c r="G9875">
        <v>467.4</v>
      </c>
      <c r="H9875">
        <v>12</v>
      </c>
      <c r="I9875" t="s">
        <v>24500</v>
      </c>
      <c r="J9875">
        <v>0</v>
      </c>
      <c r="K9875">
        <v>0</v>
      </c>
      <c r="L9875" t="s">
        <v>13695</v>
      </c>
      <c r="M9875">
        <v>44384</v>
      </c>
      <c r="N9875" t="s">
        <v>15185</v>
      </c>
      <c r="S9875" t="s">
        <v>15186</v>
      </c>
      <c r="T9875">
        <v>43102.456886574102</v>
      </c>
    </row>
    <row r="9876" spans="1:20" x14ac:dyDescent="0.25">
      <c r="A9876" t="s">
        <v>25509</v>
      </c>
      <c r="B9876" t="s">
        <v>25510</v>
      </c>
      <c r="C9876" t="s">
        <v>10691</v>
      </c>
      <c r="D9876" t="s">
        <v>12566</v>
      </c>
      <c r="E9876" t="s">
        <v>10693</v>
      </c>
      <c r="F9876">
        <v>24.99</v>
      </c>
      <c r="G9876">
        <v>299.88</v>
      </c>
      <c r="H9876">
        <v>12</v>
      </c>
      <c r="I9876" t="s">
        <v>24500</v>
      </c>
      <c r="J9876">
        <v>0</v>
      </c>
      <c r="K9876">
        <v>0</v>
      </c>
      <c r="L9876" t="s">
        <v>10868</v>
      </c>
      <c r="M9876">
        <v>44411</v>
      </c>
      <c r="N9876" t="s">
        <v>11359</v>
      </c>
      <c r="O9876" t="s">
        <v>10762</v>
      </c>
      <c r="P9876" t="s">
        <v>10701</v>
      </c>
      <c r="Q9876" t="s">
        <v>10763</v>
      </c>
      <c r="R9876" t="s">
        <v>10702</v>
      </c>
      <c r="S9876" t="s">
        <v>11360</v>
      </c>
      <c r="T9876">
        <v>43102.456990740699</v>
      </c>
    </row>
    <row r="9877" spans="1:20" x14ac:dyDescent="0.25">
      <c r="A9877" t="s">
        <v>10354</v>
      </c>
      <c r="B9877" t="s">
        <v>25511</v>
      </c>
      <c r="C9877" t="s">
        <v>10691</v>
      </c>
      <c r="D9877" t="s">
        <v>12566</v>
      </c>
      <c r="E9877" t="s">
        <v>10693</v>
      </c>
      <c r="F9877">
        <v>14.99</v>
      </c>
      <c r="G9877">
        <v>179.88</v>
      </c>
      <c r="H9877">
        <v>12</v>
      </c>
      <c r="I9877" t="s">
        <v>24500</v>
      </c>
      <c r="J9877">
        <v>0</v>
      </c>
      <c r="K9877">
        <v>0</v>
      </c>
      <c r="L9877" t="s">
        <v>10883</v>
      </c>
      <c r="M9877">
        <v>44411</v>
      </c>
      <c r="N9877" t="s">
        <v>11359</v>
      </c>
      <c r="O9877" t="s">
        <v>10762</v>
      </c>
      <c r="P9877" t="s">
        <v>10701</v>
      </c>
      <c r="Q9877" t="s">
        <v>10763</v>
      </c>
      <c r="R9877" t="s">
        <v>10702</v>
      </c>
      <c r="S9877" t="s">
        <v>11360</v>
      </c>
      <c r="T9877">
        <v>43102.456979166702</v>
      </c>
    </row>
    <row r="9878" spans="1:20" x14ac:dyDescent="0.25">
      <c r="A9878" t="s">
        <v>7489</v>
      </c>
      <c r="B9878" t="s">
        <v>25512</v>
      </c>
      <c r="C9878" t="s">
        <v>13217</v>
      </c>
      <c r="D9878" t="s">
        <v>12566</v>
      </c>
      <c r="E9878" t="s">
        <v>10836</v>
      </c>
      <c r="F9878">
        <v>8.99</v>
      </c>
      <c r="G9878">
        <v>107.88</v>
      </c>
      <c r="H9878">
        <v>12</v>
      </c>
      <c r="I9878" t="s">
        <v>24500</v>
      </c>
      <c r="J9878">
        <v>0</v>
      </c>
      <c r="K9878">
        <v>0</v>
      </c>
      <c r="L9878" t="s">
        <v>11168</v>
      </c>
      <c r="M9878">
        <v>44455</v>
      </c>
      <c r="N9878" t="s">
        <v>12691</v>
      </c>
      <c r="O9878" t="s">
        <v>11717</v>
      </c>
      <c r="Q9878" t="s">
        <v>11718</v>
      </c>
      <c r="S9878" t="s">
        <v>12692</v>
      </c>
      <c r="T9878">
        <v>43102.456875000003</v>
      </c>
    </row>
    <row r="9879" spans="1:20" x14ac:dyDescent="0.25">
      <c r="A9879" t="s">
        <v>10355</v>
      </c>
      <c r="B9879" t="s">
        <v>25513</v>
      </c>
      <c r="C9879" t="s">
        <v>10751</v>
      </c>
      <c r="D9879" t="s">
        <v>12566</v>
      </c>
      <c r="E9879" t="s">
        <v>10693</v>
      </c>
      <c r="F9879">
        <v>25.06</v>
      </c>
      <c r="G9879">
        <v>225.54</v>
      </c>
      <c r="H9879">
        <v>9</v>
      </c>
      <c r="I9879" t="s">
        <v>24500</v>
      </c>
      <c r="J9879">
        <v>0</v>
      </c>
      <c r="K9879">
        <v>0</v>
      </c>
      <c r="L9879" t="s">
        <v>10916</v>
      </c>
      <c r="M9879">
        <v>44476</v>
      </c>
      <c r="N9879" t="s">
        <v>18683</v>
      </c>
      <c r="S9879" t="s">
        <v>18684</v>
      </c>
      <c r="T9879">
        <v>43102.456909722197</v>
      </c>
    </row>
    <row r="9880" spans="1:20" x14ac:dyDescent="0.25">
      <c r="A9880" t="s">
        <v>25514</v>
      </c>
      <c r="B9880" t="s">
        <v>25515</v>
      </c>
      <c r="C9880" t="s">
        <v>10691</v>
      </c>
      <c r="D9880" t="s">
        <v>13204</v>
      </c>
      <c r="E9880" t="s">
        <v>10693</v>
      </c>
      <c r="F9880">
        <v>34.99</v>
      </c>
      <c r="G9880">
        <v>209.94</v>
      </c>
      <c r="H9880">
        <v>6</v>
      </c>
      <c r="I9880" t="s">
        <v>24500</v>
      </c>
      <c r="J9880">
        <v>0</v>
      </c>
      <c r="K9880">
        <v>0</v>
      </c>
      <c r="L9880" t="s">
        <v>10831</v>
      </c>
      <c r="M9880">
        <v>44509</v>
      </c>
      <c r="N9880" t="s">
        <v>10761</v>
      </c>
      <c r="O9880" t="s">
        <v>10762</v>
      </c>
      <c r="P9880" t="s">
        <v>10708</v>
      </c>
      <c r="Q9880" t="s">
        <v>10763</v>
      </c>
      <c r="R9880" t="s">
        <v>10709</v>
      </c>
      <c r="S9880" t="s">
        <v>10764</v>
      </c>
      <c r="T9880">
        <v>43102.456956018497</v>
      </c>
    </row>
    <row r="9881" spans="1:20" x14ac:dyDescent="0.25">
      <c r="A9881" t="s">
        <v>10356</v>
      </c>
      <c r="B9881" t="s">
        <v>25516</v>
      </c>
      <c r="C9881" t="s">
        <v>10751</v>
      </c>
      <c r="D9881" t="s">
        <v>12566</v>
      </c>
      <c r="E9881" t="s">
        <v>10693</v>
      </c>
      <c r="F9881">
        <v>13.79</v>
      </c>
      <c r="G9881">
        <v>165.48</v>
      </c>
      <c r="H9881">
        <v>12</v>
      </c>
      <c r="I9881" t="s">
        <v>24500</v>
      </c>
      <c r="J9881">
        <v>0</v>
      </c>
      <c r="K9881">
        <v>0</v>
      </c>
      <c r="L9881" t="s">
        <v>11419</v>
      </c>
      <c r="M9881">
        <v>44551</v>
      </c>
      <c r="N9881" t="s">
        <v>18852</v>
      </c>
      <c r="O9881" t="s">
        <v>11984</v>
      </c>
      <c r="Q9881" t="s">
        <v>11985</v>
      </c>
      <c r="S9881" t="s">
        <v>18853</v>
      </c>
      <c r="T9881">
        <v>43102.456921296303</v>
      </c>
    </row>
    <row r="9882" spans="1:20" x14ac:dyDescent="0.25">
      <c r="A9882" t="s">
        <v>10357</v>
      </c>
      <c r="B9882" t="s">
        <v>25517</v>
      </c>
      <c r="C9882" t="s">
        <v>10751</v>
      </c>
      <c r="D9882" t="s">
        <v>12566</v>
      </c>
      <c r="E9882" t="s">
        <v>10753</v>
      </c>
      <c r="F9882">
        <v>8.49</v>
      </c>
      <c r="G9882">
        <v>101.88</v>
      </c>
      <c r="H9882">
        <v>12</v>
      </c>
      <c r="I9882" t="s">
        <v>24500</v>
      </c>
      <c r="J9882">
        <v>0</v>
      </c>
      <c r="K9882">
        <v>0</v>
      </c>
      <c r="L9882" t="s">
        <v>10831</v>
      </c>
      <c r="M9882">
        <v>44551</v>
      </c>
      <c r="N9882" t="s">
        <v>18852</v>
      </c>
      <c r="O9882" t="s">
        <v>11984</v>
      </c>
      <c r="Q9882" t="s">
        <v>11985</v>
      </c>
      <c r="S9882" t="s">
        <v>18853</v>
      </c>
      <c r="T9882">
        <v>43102.456956018497</v>
      </c>
    </row>
    <row r="9883" spans="1:20" x14ac:dyDescent="0.25">
      <c r="A9883" t="s">
        <v>25518</v>
      </c>
      <c r="B9883" t="s">
        <v>25519</v>
      </c>
      <c r="C9883" t="s">
        <v>10691</v>
      </c>
      <c r="D9883" t="s">
        <v>12566</v>
      </c>
      <c r="E9883" t="s">
        <v>10693</v>
      </c>
      <c r="F9883">
        <v>22.99</v>
      </c>
      <c r="G9883">
        <v>275.88</v>
      </c>
      <c r="H9883">
        <v>12</v>
      </c>
      <c r="I9883" t="s">
        <v>24500</v>
      </c>
      <c r="J9883">
        <v>0</v>
      </c>
      <c r="K9883">
        <v>0</v>
      </c>
      <c r="L9883" t="s">
        <v>12440</v>
      </c>
      <c r="M9883">
        <v>44630</v>
      </c>
      <c r="N9883" t="s">
        <v>10761</v>
      </c>
      <c r="O9883" t="s">
        <v>10762</v>
      </c>
      <c r="P9883" t="s">
        <v>10708</v>
      </c>
      <c r="Q9883" t="s">
        <v>10763</v>
      </c>
      <c r="R9883" t="s">
        <v>10709</v>
      </c>
      <c r="S9883" t="s">
        <v>10764</v>
      </c>
      <c r="T9883">
        <v>43102.457013888903</v>
      </c>
    </row>
    <row r="9884" spans="1:20" x14ac:dyDescent="0.25">
      <c r="A9884" t="s">
        <v>7490</v>
      </c>
      <c r="B9884" t="s">
        <v>25520</v>
      </c>
      <c r="C9884" t="s">
        <v>10681</v>
      </c>
      <c r="D9884" t="s">
        <v>12566</v>
      </c>
      <c r="E9884" t="s">
        <v>10685</v>
      </c>
      <c r="F9884">
        <v>15.99</v>
      </c>
      <c r="G9884">
        <v>191.88</v>
      </c>
      <c r="H9884">
        <v>12</v>
      </c>
      <c r="I9884" t="s">
        <v>24500</v>
      </c>
      <c r="J9884">
        <v>0</v>
      </c>
      <c r="K9884">
        <v>0</v>
      </c>
      <c r="L9884" t="s">
        <v>10916</v>
      </c>
      <c r="M9884">
        <v>44663</v>
      </c>
      <c r="N9884" t="s">
        <v>12700</v>
      </c>
      <c r="S9884" t="s">
        <v>12699</v>
      </c>
      <c r="T9884">
        <v>43102.456909722197</v>
      </c>
    </row>
    <row r="9885" spans="1:20" x14ac:dyDescent="0.25">
      <c r="A9885" t="s">
        <v>25521</v>
      </c>
      <c r="B9885" t="s">
        <v>25522</v>
      </c>
      <c r="C9885" t="s">
        <v>10691</v>
      </c>
      <c r="D9885" t="s">
        <v>13204</v>
      </c>
      <c r="E9885" t="s">
        <v>10693</v>
      </c>
      <c r="F9885">
        <v>12.99</v>
      </c>
      <c r="G9885">
        <v>155.88</v>
      </c>
      <c r="H9885">
        <v>12</v>
      </c>
      <c r="I9885" t="s">
        <v>24500</v>
      </c>
      <c r="J9885">
        <v>0</v>
      </c>
      <c r="K9885">
        <v>0</v>
      </c>
      <c r="L9885" t="s">
        <v>10858</v>
      </c>
      <c r="M9885">
        <v>44693</v>
      </c>
      <c r="N9885" t="s">
        <v>10700</v>
      </c>
      <c r="O9885" t="s">
        <v>10701</v>
      </c>
      <c r="Q9885" t="s">
        <v>10702</v>
      </c>
      <c r="S9885" t="s">
        <v>10703</v>
      </c>
      <c r="T9885">
        <v>43102.457013888903</v>
      </c>
    </row>
    <row r="9886" spans="1:20" x14ac:dyDescent="0.25">
      <c r="A9886" t="s">
        <v>10358</v>
      </c>
      <c r="B9886" t="s">
        <v>25523</v>
      </c>
      <c r="C9886" t="s">
        <v>10751</v>
      </c>
      <c r="D9886" t="s">
        <v>12566</v>
      </c>
      <c r="E9886" t="s">
        <v>10693</v>
      </c>
      <c r="F9886">
        <v>10.19</v>
      </c>
      <c r="G9886">
        <v>122.28</v>
      </c>
      <c r="H9886">
        <v>12</v>
      </c>
      <c r="I9886" t="s">
        <v>24500</v>
      </c>
      <c r="J9886">
        <v>0</v>
      </c>
      <c r="K9886">
        <v>0</v>
      </c>
      <c r="L9886" t="s">
        <v>10944</v>
      </c>
      <c r="M9886">
        <v>44693</v>
      </c>
      <c r="N9886" t="s">
        <v>12821</v>
      </c>
      <c r="O9886" t="s">
        <v>10708</v>
      </c>
      <c r="Q9886" t="s">
        <v>10709</v>
      </c>
      <c r="S9886" t="s">
        <v>12822</v>
      </c>
      <c r="T9886">
        <v>43102.456921296303</v>
      </c>
    </row>
    <row r="9887" spans="1:20" x14ac:dyDescent="0.25">
      <c r="A9887" t="s">
        <v>7491</v>
      </c>
      <c r="B9887" t="s">
        <v>25524</v>
      </c>
      <c r="C9887" t="s">
        <v>10681</v>
      </c>
      <c r="D9887" t="s">
        <v>12566</v>
      </c>
      <c r="E9887" t="s">
        <v>10685</v>
      </c>
      <c r="F9887">
        <v>17.989999999999998</v>
      </c>
      <c r="G9887">
        <v>215.88</v>
      </c>
      <c r="H9887">
        <v>12</v>
      </c>
      <c r="I9887" t="s">
        <v>24500</v>
      </c>
      <c r="J9887">
        <v>0</v>
      </c>
      <c r="K9887">
        <v>0</v>
      </c>
      <c r="L9887" t="s">
        <v>16573</v>
      </c>
      <c r="M9887">
        <v>44858</v>
      </c>
      <c r="N9887" t="s">
        <v>10686</v>
      </c>
      <c r="O9887" t="s">
        <v>10687</v>
      </c>
      <c r="Q9887" t="s">
        <v>10688</v>
      </c>
      <c r="S9887" t="s">
        <v>10689</v>
      </c>
      <c r="T9887">
        <v>43102.457002314797</v>
      </c>
    </row>
    <row r="9888" spans="1:20" x14ac:dyDescent="0.25">
      <c r="A9888" t="s">
        <v>7492</v>
      </c>
      <c r="B9888" t="s">
        <v>25525</v>
      </c>
      <c r="C9888" t="s">
        <v>10681</v>
      </c>
      <c r="D9888" t="s">
        <v>13204</v>
      </c>
      <c r="E9888" t="s">
        <v>10685</v>
      </c>
      <c r="F9888">
        <v>15.99</v>
      </c>
      <c r="G9888">
        <v>191.88</v>
      </c>
      <c r="H9888">
        <v>12</v>
      </c>
      <c r="I9888" t="s">
        <v>24500</v>
      </c>
      <c r="J9888">
        <v>0</v>
      </c>
      <c r="K9888">
        <v>0</v>
      </c>
      <c r="L9888" t="s">
        <v>17398</v>
      </c>
      <c r="M9888">
        <v>44880</v>
      </c>
      <c r="N9888" t="s">
        <v>10686</v>
      </c>
      <c r="O9888" t="s">
        <v>10687</v>
      </c>
      <c r="Q9888" t="s">
        <v>10688</v>
      </c>
      <c r="S9888" t="s">
        <v>10689</v>
      </c>
      <c r="T9888">
        <v>43102.456863425898</v>
      </c>
    </row>
    <row r="9889" spans="1:20" x14ac:dyDescent="0.25">
      <c r="A9889" t="s">
        <v>7493</v>
      </c>
      <c r="B9889" t="s">
        <v>25526</v>
      </c>
      <c r="C9889" t="s">
        <v>11814</v>
      </c>
      <c r="D9889" t="s">
        <v>13204</v>
      </c>
      <c r="E9889" t="s">
        <v>10685</v>
      </c>
      <c r="F9889">
        <v>249.99</v>
      </c>
      <c r="G9889">
        <v>749.97</v>
      </c>
      <c r="H9889">
        <v>3</v>
      </c>
      <c r="I9889" t="s">
        <v>24500</v>
      </c>
      <c r="J9889">
        <v>0</v>
      </c>
      <c r="K9889">
        <v>0</v>
      </c>
      <c r="L9889" t="s">
        <v>10731</v>
      </c>
      <c r="M9889">
        <v>45141</v>
      </c>
      <c r="N9889" t="s">
        <v>14397</v>
      </c>
      <c r="O9889" t="s">
        <v>10708</v>
      </c>
      <c r="Q9889" t="s">
        <v>10709</v>
      </c>
      <c r="S9889" t="s">
        <v>14398</v>
      </c>
      <c r="T9889">
        <v>43102.456875000003</v>
      </c>
    </row>
    <row r="9890" spans="1:20" x14ac:dyDescent="0.25">
      <c r="A9890" t="s">
        <v>7494</v>
      </c>
      <c r="B9890" t="s">
        <v>25527</v>
      </c>
      <c r="C9890" t="s">
        <v>10856</v>
      </c>
      <c r="D9890" t="s">
        <v>13204</v>
      </c>
      <c r="E9890" t="s">
        <v>10685</v>
      </c>
      <c r="F9890">
        <v>35.99</v>
      </c>
      <c r="G9890">
        <v>431.88</v>
      </c>
      <c r="H9890">
        <v>12</v>
      </c>
      <c r="I9890" t="s">
        <v>24500</v>
      </c>
      <c r="J9890">
        <v>0</v>
      </c>
      <c r="K9890">
        <v>0</v>
      </c>
      <c r="L9890" t="s">
        <v>10731</v>
      </c>
      <c r="M9890">
        <v>45310</v>
      </c>
      <c r="N9890" t="s">
        <v>10732</v>
      </c>
      <c r="O9890" t="s">
        <v>10687</v>
      </c>
      <c r="Q9890" t="s">
        <v>10688</v>
      </c>
      <c r="S9890" t="s">
        <v>10733</v>
      </c>
      <c r="T9890">
        <v>43102.456875000003</v>
      </c>
    </row>
    <row r="9891" spans="1:20" x14ac:dyDescent="0.25">
      <c r="A9891" t="s">
        <v>7495</v>
      </c>
      <c r="B9891" t="s">
        <v>25528</v>
      </c>
      <c r="C9891" t="s">
        <v>10856</v>
      </c>
      <c r="D9891" t="s">
        <v>13204</v>
      </c>
      <c r="E9891" t="s">
        <v>10685</v>
      </c>
      <c r="F9891">
        <v>35.99</v>
      </c>
      <c r="G9891">
        <v>431.88</v>
      </c>
      <c r="H9891">
        <v>12</v>
      </c>
      <c r="I9891" t="s">
        <v>24500</v>
      </c>
      <c r="J9891">
        <v>0</v>
      </c>
      <c r="K9891">
        <v>0</v>
      </c>
      <c r="L9891" t="s">
        <v>10731</v>
      </c>
      <c r="M9891">
        <v>45630</v>
      </c>
      <c r="N9891" t="s">
        <v>10732</v>
      </c>
      <c r="O9891" t="s">
        <v>10687</v>
      </c>
      <c r="Q9891" t="s">
        <v>10688</v>
      </c>
      <c r="S9891" t="s">
        <v>10733</v>
      </c>
      <c r="T9891">
        <v>43102.456875000003</v>
      </c>
    </row>
    <row r="9892" spans="1:20" x14ac:dyDescent="0.25">
      <c r="A9892" t="s">
        <v>25529</v>
      </c>
      <c r="B9892" t="s">
        <v>25530</v>
      </c>
      <c r="C9892" t="s">
        <v>12445</v>
      </c>
      <c r="D9892" t="s">
        <v>10683</v>
      </c>
      <c r="E9892" t="s">
        <v>10685</v>
      </c>
      <c r="F9892">
        <v>69.989999999999995</v>
      </c>
      <c r="G9892">
        <v>419.94</v>
      </c>
      <c r="H9892">
        <v>6</v>
      </c>
      <c r="I9892" t="s">
        <v>24500</v>
      </c>
      <c r="J9892">
        <v>0</v>
      </c>
      <c r="K9892">
        <v>0</v>
      </c>
      <c r="L9892" t="s">
        <v>10883</v>
      </c>
      <c r="M9892">
        <v>45982</v>
      </c>
      <c r="N9892" t="s">
        <v>10694</v>
      </c>
      <c r="O9892" t="s">
        <v>10695</v>
      </c>
      <c r="Q9892" t="s">
        <v>10696</v>
      </c>
      <c r="S9892" t="s">
        <v>10697</v>
      </c>
      <c r="T9892">
        <v>43102.456979166702</v>
      </c>
    </row>
    <row r="9893" spans="1:20" x14ac:dyDescent="0.25">
      <c r="A9893" t="s">
        <v>25531</v>
      </c>
      <c r="B9893" t="s">
        <v>25532</v>
      </c>
      <c r="C9893" t="s">
        <v>11814</v>
      </c>
      <c r="D9893" t="s">
        <v>10683</v>
      </c>
      <c r="E9893" t="s">
        <v>10685</v>
      </c>
      <c r="F9893">
        <v>249.99</v>
      </c>
      <c r="G9893">
        <v>749.97</v>
      </c>
      <c r="H9893">
        <v>3</v>
      </c>
      <c r="I9893" t="s">
        <v>24500</v>
      </c>
      <c r="J9893">
        <v>0</v>
      </c>
      <c r="K9893">
        <v>0</v>
      </c>
      <c r="L9893" t="s">
        <v>11406</v>
      </c>
      <c r="M9893">
        <v>46048</v>
      </c>
      <c r="N9893" t="s">
        <v>14397</v>
      </c>
      <c r="O9893" t="s">
        <v>10708</v>
      </c>
      <c r="Q9893" t="s">
        <v>10709</v>
      </c>
      <c r="S9893" t="s">
        <v>14398</v>
      </c>
      <c r="T9893">
        <v>43102.456979166702</v>
      </c>
    </row>
    <row r="9894" spans="1:20" x14ac:dyDescent="0.25">
      <c r="A9894" t="s">
        <v>25533</v>
      </c>
      <c r="B9894" t="s">
        <v>25534</v>
      </c>
      <c r="C9894" t="s">
        <v>19537</v>
      </c>
      <c r="D9894" t="s">
        <v>13204</v>
      </c>
      <c r="E9894" t="s">
        <v>10685</v>
      </c>
      <c r="F9894">
        <v>30.99</v>
      </c>
      <c r="G9894">
        <v>371.88</v>
      </c>
      <c r="H9894">
        <v>12</v>
      </c>
      <c r="I9894" t="s">
        <v>24500</v>
      </c>
      <c r="J9894">
        <v>0</v>
      </c>
      <c r="K9894">
        <v>0</v>
      </c>
      <c r="L9894" t="s">
        <v>10858</v>
      </c>
      <c r="M9894">
        <v>44575</v>
      </c>
      <c r="N9894" t="s">
        <v>13477</v>
      </c>
      <c r="S9894" t="s">
        <v>13478</v>
      </c>
      <c r="T9894">
        <v>43102.457013888903</v>
      </c>
    </row>
    <row r="9895" spans="1:20" x14ac:dyDescent="0.25">
      <c r="A9895" t="s">
        <v>10359</v>
      </c>
      <c r="B9895" t="s">
        <v>25535</v>
      </c>
      <c r="C9895" t="s">
        <v>10691</v>
      </c>
      <c r="D9895" t="s">
        <v>13204</v>
      </c>
      <c r="E9895" t="s">
        <v>10693</v>
      </c>
      <c r="F9895">
        <v>40.99</v>
      </c>
      <c r="G9895">
        <v>491.88</v>
      </c>
      <c r="H9895">
        <v>12</v>
      </c>
      <c r="I9895" t="s">
        <v>24500</v>
      </c>
      <c r="J9895">
        <v>0</v>
      </c>
      <c r="K9895">
        <v>0</v>
      </c>
      <c r="L9895" t="s">
        <v>10868</v>
      </c>
      <c r="M9895">
        <v>44575</v>
      </c>
      <c r="N9895" t="s">
        <v>13477</v>
      </c>
      <c r="S9895" t="s">
        <v>13478</v>
      </c>
      <c r="T9895">
        <v>43102.456990740699</v>
      </c>
    </row>
    <row r="9896" spans="1:20" x14ac:dyDescent="0.25">
      <c r="A9896" t="s">
        <v>10360</v>
      </c>
      <c r="B9896" t="s">
        <v>25536</v>
      </c>
      <c r="C9896" t="s">
        <v>10691</v>
      </c>
      <c r="D9896" t="s">
        <v>13204</v>
      </c>
      <c r="E9896" t="s">
        <v>10693</v>
      </c>
      <c r="F9896">
        <v>40.99</v>
      </c>
      <c r="G9896">
        <v>491.88</v>
      </c>
      <c r="H9896">
        <v>12</v>
      </c>
      <c r="I9896" t="s">
        <v>24500</v>
      </c>
      <c r="J9896">
        <v>0</v>
      </c>
      <c r="K9896">
        <v>0</v>
      </c>
      <c r="L9896" t="s">
        <v>10883</v>
      </c>
      <c r="M9896">
        <v>44575</v>
      </c>
      <c r="N9896" t="s">
        <v>13477</v>
      </c>
      <c r="S9896" t="s">
        <v>13478</v>
      </c>
      <c r="T9896">
        <v>43102.456979166702</v>
      </c>
    </row>
    <row r="9897" spans="1:20" x14ac:dyDescent="0.25">
      <c r="A9897" t="s">
        <v>25537</v>
      </c>
      <c r="B9897" t="s">
        <v>25538</v>
      </c>
      <c r="C9897" t="s">
        <v>19537</v>
      </c>
      <c r="D9897" t="s">
        <v>13204</v>
      </c>
      <c r="E9897" t="s">
        <v>10685</v>
      </c>
      <c r="F9897">
        <v>67.989999999999995</v>
      </c>
      <c r="G9897">
        <v>815.88</v>
      </c>
      <c r="H9897">
        <v>12</v>
      </c>
      <c r="I9897" t="s">
        <v>24500</v>
      </c>
      <c r="J9897">
        <v>0</v>
      </c>
      <c r="K9897">
        <v>0</v>
      </c>
      <c r="L9897" t="s">
        <v>11136</v>
      </c>
      <c r="M9897">
        <v>44725</v>
      </c>
      <c r="N9897" t="s">
        <v>15185</v>
      </c>
      <c r="S9897" t="s">
        <v>15186</v>
      </c>
      <c r="T9897">
        <v>43822.381608796299</v>
      </c>
    </row>
    <row r="9898" spans="1:20" x14ac:dyDescent="0.25">
      <c r="A9898" t="s">
        <v>7496</v>
      </c>
      <c r="B9898" t="s">
        <v>25539</v>
      </c>
      <c r="C9898" t="s">
        <v>19537</v>
      </c>
      <c r="D9898" t="s">
        <v>13204</v>
      </c>
      <c r="E9898" t="s">
        <v>10685</v>
      </c>
      <c r="F9898">
        <v>19.489999999999998</v>
      </c>
      <c r="G9898">
        <v>116.94</v>
      </c>
      <c r="H9898">
        <v>6</v>
      </c>
      <c r="I9898" t="s">
        <v>24500</v>
      </c>
      <c r="J9898">
        <v>0</v>
      </c>
      <c r="K9898">
        <v>0</v>
      </c>
      <c r="L9898" t="s">
        <v>16603</v>
      </c>
      <c r="M9898">
        <v>45681</v>
      </c>
      <c r="N9898" t="s">
        <v>13477</v>
      </c>
      <c r="S9898" t="s">
        <v>13478</v>
      </c>
      <c r="T9898">
        <v>43102.456875000003</v>
      </c>
    </row>
    <row r="9899" spans="1:20" x14ac:dyDescent="0.25">
      <c r="A9899" t="s">
        <v>7497</v>
      </c>
      <c r="B9899" t="s">
        <v>25540</v>
      </c>
      <c r="C9899" t="s">
        <v>19537</v>
      </c>
      <c r="D9899" t="s">
        <v>13204</v>
      </c>
      <c r="E9899" t="s">
        <v>10685</v>
      </c>
      <c r="F9899">
        <v>39.99</v>
      </c>
      <c r="G9899">
        <v>479.88</v>
      </c>
      <c r="H9899">
        <v>12</v>
      </c>
      <c r="I9899" t="s">
        <v>24500</v>
      </c>
      <c r="J9899">
        <v>0</v>
      </c>
      <c r="K9899">
        <v>0</v>
      </c>
      <c r="L9899" t="s">
        <v>17398</v>
      </c>
      <c r="M9899">
        <v>45012</v>
      </c>
      <c r="N9899" t="s">
        <v>13477</v>
      </c>
      <c r="S9899" t="s">
        <v>13478</v>
      </c>
      <c r="T9899">
        <v>43102.456863425898</v>
      </c>
    </row>
    <row r="9900" spans="1:20" x14ac:dyDescent="0.25">
      <c r="A9900" t="s">
        <v>10361</v>
      </c>
      <c r="B9900" t="s">
        <v>25541</v>
      </c>
      <c r="C9900" t="s">
        <v>19478</v>
      </c>
      <c r="D9900" t="s">
        <v>13204</v>
      </c>
      <c r="E9900" t="s">
        <v>10685</v>
      </c>
      <c r="F9900">
        <v>39.99</v>
      </c>
      <c r="G9900">
        <v>479.88</v>
      </c>
      <c r="H9900">
        <v>12</v>
      </c>
      <c r="I9900" t="s">
        <v>24500</v>
      </c>
      <c r="J9900">
        <v>0</v>
      </c>
      <c r="K9900">
        <v>0</v>
      </c>
      <c r="L9900" t="s">
        <v>10918</v>
      </c>
      <c r="M9900">
        <v>44753</v>
      </c>
      <c r="N9900" t="s">
        <v>16315</v>
      </c>
      <c r="S9900" t="s">
        <v>16316</v>
      </c>
      <c r="T9900">
        <v>43102.456967592603</v>
      </c>
    </row>
    <row r="9901" spans="1:20" x14ac:dyDescent="0.25">
      <c r="A9901" t="s">
        <v>10362</v>
      </c>
      <c r="B9901" t="s">
        <v>25542</v>
      </c>
      <c r="C9901" t="s">
        <v>19537</v>
      </c>
      <c r="D9901" t="s">
        <v>13204</v>
      </c>
      <c r="E9901" t="s">
        <v>10685</v>
      </c>
      <c r="F9901">
        <v>24.99</v>
      </c>
      <c r="G9901">
        <v>149.94</v>
      </c>
      <c r="H9901">
        <v>6</v>
      </c>
      <c r="I9901" t="s">
        <v>24500</v>
      </c>
      <c r="J9901">
        <v>0</v>
      </c>
      <c r="K9901">
        <v>0</v>
      </c>
      <c r="L9901" t="s">
        <v>10831</v>
      </c>
      <c r="M9901">
        <v>44865</v>
      </c>
      <c r="N9901" t="s">
        <v>12796</v>
      </c>
      <c r="O9901" t="s">
        <v>10701</v>
      </c>
      <c r="Q9901" t="s">
        <v>10702</v>
      </c>
      <c r="S9901" t="s">
        <v>12797</v>
      </c>
      <c r="T9901">
        <v>43102.456956018497</v>
      </c>
    </row>
    <row r="9902" spans="1:20" x14ac:dyDescent="0.25">
      <c r="A9902" t="s">
        <v>25543</v>
      </c>
      <c r="B9902" t="s">
        <v>25544</v>
      </c>
      <c r="C9902" t="s">
        <v>19537</v>
      </c>
      <c r="D9902" t="s">
        <v>13204</v>
      </c>
      <c r="E9902" t="s">
        <v>10685</v>
      </c>
      <c r="F9902">
        <v>34.99</v>
      </c>
      <c r="G9902">
        <v>209.94</v>
      </c>
      <c r="H9902">
        <v>6</v>
      </c>
      <c r="I9902" t="s">
        <v>24500</v>
      </c>
      <c r="J9902">
        <v>0</v>
      </c>
      <c r="K9902">
        <v>0</v>
      </c>
      <c r="L9902" t="s">
        <v>18271</v>
      </c>
      <c r="M9902">
        <v>44865</v>
      </c>
      <c r="N9902" t="s">
        <v>12796</v>
      </c>
      <c r="O9902" t="s">
        <v>10701</v>
      </c>
      <c r="Q9902" t="s">
        <v>10702</v>
      </c>
      <c r="S9902" t="s">
        <v>12797</v>
      </c>
      <c r="T9902">
        <v>43102.456909722197</v>
      </c>
    </row>
    <row r="9903" spans="1:20" x14ac:dyDescent="0.25">
      <c r="A9903" t="s">
        <v>25545</v>
      </c>
      <c r="B9903" t="s">
        <v>25541</v>
      </c>
      <c r="C9903" t="s">
        <v>19478</v>
      </c>
      <c r="D9903" t="s">
        <v>13204</v>
      </c>
      <c r="E9903" t="s">
        <v>10685</v>
      </c>
      <c r="F9903">
        <v>39.99</v>
      </c>
      <c r="G9903">
        <v>119.97</v>
      </c>
      <c r="H9903">
        <v>3</v>
      </c>
      <c r="I9903" t="s">
        <v>24500</v>
      </c>
      <c r="J9903">
        <v>0</v>
      </c>
      <c r="K9903">
        <v>0</v>
      </c>
      <c r="L9903" t="s">
        <v>10731</v>
      </c>
      <c r="M9903">
        <v>44882</v>
      </c>
      <c r="N9903" t="s">
        <v>16315</v>
      </c>
      <c r="S9903" t="s">
        <v>16316</v>
      </c>
      <c r="T9903">
        <v>43102.456875000003</v>
      </c>
    </row>
    <row r="9904" spans="1:20" x14ac:dyDescent="0.25">
      <c r="A9904" t="s">
        <v>10363</v>
      </c>
      <c r="B9904" t="s">
        <v>25546</v>
      </c>
      <c r="C9904" t="s">
        <v>19537</v>
      </c>
      <c r="D9904" t="s">
        <v>13204</v>
      </c>
      <c r="E9904" t="s">
        <v>10685</v>
      </c>
      <c r="F9904">
        <v>16.989999999999998</v>
      </c>
      <c r="G9904">
        <v>203.88</v>
      </c>
      <c r="H9904">
        <v>12</v>
      </c>
      <c r="I9904" t="s">
        <v>24500</v>
      </c>
      <c r="J9904">
        <v>0</v>
      </c>
      <c r="K9904">
        <v>0</v>
      </c>
      <c r="L9904" t="s">
        <v>15918</v>
      </c>
      <c r="M9904">
        <v>45895</v>
      </c>
      <c r="N9904" t="s">
        <v>12821</v>
      </c>
      <c r="O9904" t="s">
        <v>10708</v>
      </c>
      <c r="Q9904" t="s">
        <v>10709</v>
      </c>
      <c r="S9904" t="s">
        <v>12822</v>
      </c>
      <c r="T9904">
        <v>43102.456909722197</v>
      </c>
    </row>
    <row r="9905" spans="1:20" x14ac:dyDescent="0.25">
      <c r="A9905" t="s">
        <v>25547</v>
      </c>
      <c r="B9905" t="s">
        <v>25548</v>
      </c>
      <c r="C9905" t="s">
        <v>19537</v>
      </c>
      <c r="D9905" t="s">
        <v>13204</v>
      </c>
      <c r="E9905" t="s">
        <v>10685</v>
      </c>
      <c r="F9905">
        <v>41.99</v>
      </c>
      <c r="G9905">
        <v>503.88</v>
      </c>
      <c r="H9905">
        <v>12</v>
      </c>
      <c r="I9905" t="s">
        <v>24500</v>
      </c>
      <c r="J9905">
        <v>0</v>
      </c>
      <c r="K9905">
        <v>0</v>
      </c>
      <c r="L9905" t="s">
        <v>10722</v>
      </c>
      <c r="M9905">
        <v>45041</v>
      </c>
      <c r="N9905" t="s">
        <v>15185</v>
      </c>
      <c r="S9905" t="s">
        <v>15186</v>
      </c>
      <c r="T9905">
        <v>43102.456956018497</v>
      </c>
    </row>
    <row r="9906" spans="1:20" x14ac:dyDescent="0.25">
      <c r="A9906" t="s">
        <v>7498</v>
      </c>
      <c r="B9906" t="s">
        <v>25549</v>
      </c>
      <c r="C9906" t="s">
        <v>10691</v>
      </c>
      <c r="D9906" t="s">
        <v>13204</v>
      </c>
      <c r="E9906" t="s">
        <v>10693</v>
      </c>
      <c r="F9906">
        <v>24.99</v>
      </c>
      <c r="G9906">
        <v>149.94</v>
      </c>
      <c r="H9906">
        <v>6</v>
      </c>
      <c r="I9906" t="s">
        <v>24500</v>
      </c>
      <c r="J9906">
        <v>0</v>
      </c>
      <c r="K9906">
        <v>0</v>
      </c>
      <c r="L9906" t="s">
        <v>10868</v>
      </c>
      <c r="M9906">
        <v>45047</v>
      </c>
      <c r="N9906" t="s">
        <v>12282</v>
      </c>
      <c r="O9906" t="s">
        <v>10687</v>
      </c>
      <c r="Q9906" t="s">
        <v>10688</v>
      </c>
      <c r="S9906" t="s">
        <v>12283</v>
      </c>
      <c r="T9906">
        <v>43102.456990740699</v>
      </c>
    </row>
    <row r="9907" spans="1:20" x14ac:dyDescent="0.25">
      <c r="A9907" t="s">
        <v>7499</v>
      </c>
      <c r="B9907" t="s">
        <v>25550</v>
      </c>
      <c r="C9907" t="s">
        <v>10691</v>
      </c>
      <c r="D9907" t="s">
        <v>13204</v>
      </c>
      <c r="E9907" t="s">
        <v>10693</v>
      </c>
      <c r="F9907">
        <v>24.99</v>
      </c>
      <c r="G9907">
        <v>149.94</v>
      </c>
      <c r="H9907">
        <v>6</v>
      </c>
      <c r="I9907" t="s">
        <v>24500</v>
      </c>
      <c r="J9907">
        <v>0</v>
      </c>
      <c r="K9907">
        <v>0</v>
      </c>
      <c r="L9907" t="s">
        <v>10883</v>
      </c>
      <c r="M9907">
        <v>45047</v>
      </c>
      <c r="N9907" t="s">
        <v>12282</v>
      </c>
      <c r="O9907" t="s">
        <v>10687</v>
      </c>
      <c r="Q9907" t="s">
        <v>10688</v>
      </c>
      <c r="S9907" t="s">
        <v>12283</v>
      </c>
      <c r="T9907">
        <v>43102.456979166702</v>
      </c>
    </row>
    <row r="9908" spans="1:20" x14ac:dyDescent="0.25">
      <c r="A9908" t="s">
        <v>25551</v>
      </c>
      <c r="B9908" t="s">
        <v>25552</v>
      </c>
      <c r="C9908" t="s">
        <v>19537</v>
      </c>
      <c r="D9908" t="s">
        <v>13204</v>
      </c>
      <c r="E9908" t="s">
        <v>10685</v>
      </c>
      <c r="F9908">
        <v>54.99</v>
      </c>
      <c r="G9908">
        <v>329.94</v>
      </c>
      <c r="H9908">
        <v>6</v>
      </c>
      <c r="I9908" t="s">
        <v>24500</v>
      </c>
      <c r="J9908">
        <v>0</v>
      </c>
      <c r="K9908">
        <v>0</v>
      </c>
      <c r="L9908" t="s">
        <v>11988</v>
      </c>
      <c r="M9908">
        <v>45054</v>
      </c>
      <c r="N9908" t="s">
        <v>13477</v>
      </c>
      <c r="S9908" t="s">
        <v>13478</v>
      </c>
      <c r="T9908">
        <v>43102.456990740699</v>
      </c>
    </row>
    <row r="9909" spans="1:20" x14ac:dyDescent="0.25">
      <c r="A9909" t="s">
        <v>25553</v>
      </c>
      <c r="B9909" t="s">
        <v>25554</v>
      </c>
      <c r="C9909" t="s">
        <v>19537</v>
      </c>
      <c r="D9909" t="s">
        <v>13204</v>
      </c>
      <c r="E9909" t="s">
        <v>10685</v>
      </c>
      <c r="F9909">
        <v>19.989999999999998</v>
      </c>
      <c r="G9909">
        <v>239.88</v>
      </c>
      <c r="H9909">
        <v>12</v>
      </c>
      <c r="I9909" t="s">
        <v>24500</v>
      </c>
      <c r="J9909">
        <v>0</v>
      </c>
      <c r="K9909">
        <v>0</v>
      </c>
      <c r="L9909" t="s">
        <v>10788</v>
      </c>
      <c r="M9909">
        <v>45078</v>
      </c>
      <c r="N9909" t="s">
        <v>16068</v>
      </c>
      <c r="O9909" t="s">
        <v>10708</v>
      </c>
      <c r="Q9909" t="s">
        <v>10709</v>
      </c>
      <c r="S9909" t="s">
        <v>16069</v>
      </c>
      <c r="T9909">
        <v>43102.456921296303</v>
      </c>
    </row>
    <row r="9910" spans="1:20" x14ac:dyDescent="0.25">
      <c r="A9910" t="s">
        <v>7500</v>
      </c>
      <c r="B9910" t="s">
        <v>25555</v>
      </c>
      <c r="C9910" t="s">
        <v>19478</v>
      </c>
      <c r="D9910" t="s">
        <v>13204</v>
      </c>
      <c r="E9910" t="s">
        <v>10685</v>
      </c>
      <c r="F9910">
        <v>24.99</v>
      </c>
      <c r="G9910">
        <v>149.94</v>
      </c>
      <c r="H9910">
        <v>6</v>
      </c>
      <c r="I9910" t="s">
        <v>24500</v>
      </c>
      <c r="J9910">
        <v>0</v>
      </c>
      <c r="K9910">
        <v>0</v>
      </c>
      <c r="L9910" t="s">
        <v>11988</v>
      </c>
      <c r="M9910">
        <v>45078</v>
      </c>
      <c r="N9910" t="s">
        <v>13477</v>
      </c>
      <c r="S9910" t="s">
        <v>13478</v>
      </c>
      <c r="T9910">
        <v>43102.456990740699</v>
      </c>
    </row>
    <row r="9911" spans="1:20" x14ac:dyDescent="0.25">
      <c r="A9911" t="s">
        <v>7501</v>
      </c>
      <c r="B9911" t="s">
        <v>25556</v>
      </c>
      <c r="C9911" t="s">
        <v>19478</v>
      </c>
      <c r="D9911" t="s">
        <v>13204</v>
      </c>
      <c r="E9911" t="s">
        <v>10685</v>
      </c>
      <c r="F9911">
        <v>24.99</v>
      </c>
      <c r="G9911">
        <v>149.94</v>
      </c>
      <c r="H9911">
        <v>6</v>
      </c>
      <c r="I9911" t="s">
        <v>24500</v>
      </c>
      <c r="J9911">
        <v>0</v>
      </c>
      <c r="K9911">
        <v>0</v>
      </c>
      <c r="L9911" t="s">
        <v>12468</v>
      </c>
      <c r="M9911">
        <v>45078</v>
      </c>
      <c r="N9911" t="s">
        <v>13477</v>
      </c>
      <c r="S9911" t="s">
        <v>13478</v>
      </c>
      <c r="T9911">
        <v>43102.456898148099</v>
      </c>
    </row>
    <row r="9912" spans="1:20" x14ac:dyDescent="0.25">
      <c r="A9912" t="s">
        <v>10364</v>
      </c>
      <c r="B9912" t="s">
        <v>25557</v>
      </c>
      <c r="C9912" t="s">
        <v>19537</v>
      </c>
      <c r="D9912" t="s">
        <v>13204</v>
      </c>
      <c r="E9912" t="s">
        <v>10685</v>
      </c>
      <c r="F9912">
        <v>40.49</v>
      </c>
      <c r="G9912">
        <v>242.94</v>
      </c>
      <c r="H9912">
        <v>6</v>
      </c>
      <c r="I9912" t="s">
        <v>24500</v>
      </c>
      <c r="J9912">
        <v>0</v>
      </c>
      <c r="K9912">
        <v>0</v>
      </c>
      <c r="L9912" t="s">
        <v>10760</v>
      </c>
      <c r="M9912">
        <v>45078</v>
      </c>
      <c r="N9912" t="s">
        <v>13477</v>
      </c>
      <c r="S9912" t="s">
        <v>13478</v>
      </c>
      <c r="T9912">
        <v>43102.456898148099</v>
      </c>
    </row>
    <row r="9913" spans="1:20" x14ac:dyDescent="0.25">
      <c r="A9913" t="s">
        <v>7502</v>
      </c>
      <c r="B9913" t="s">
        <v>25558</v>
      </c>
      <c r="C9913" t="s">
        <v>19537</v>
      </c>
      <c r="D9913" t="s">
        <v>13204</v>
      </c>
      <c r="E9913" t="s">
        <v>10685</v>
      </c>
      <c r="F9913">
        <v>17.489999999999998</v>
      </c>
      <c r="G9913">
        <v>104.94</v>
      </c>
      <c r="H9913">
        <v>6</v>
      </c>
      <c r="I9913" t="s">
        <v>24500</v>
      </c>
      <c r="J9913">
        <v>0</v>
      </c>
      <c r="K9913">
        <v>0</v>
      </c>
      <c r="L9913" t="s">
        <v>18271</v>
      </c>
      <c r="M9913">
        <v>45078</v>
      </c>
      <c r="N9913" t="s">
        <v>13477</v>
      </c>
      <c r="S9913" t="s">
        <v>13478</v>
      </c>
      <c r="T9913">
        <v>43102.456909722197</v>
      </c>
    </row>
    <row r="9914" spans="1:20" x14ac:dyDescent="0.25">
      <c r="A9914" t="s">
        <v>10365</v>
      </c>
      <c r="B9914" t="s">
        <v>25559</v>
      </c>
      <c r="C9914" t="s">
        <v>19537</v>
      </c>
      <c r="D9914" t="s">
        <v>13204</v>
      </c>
      <c r="E9914" t="s">
        <v>10685</v>
      </c>
      <c r="F9914">
        <v>49.99</v>
      </c>
      <c r="G9914">
        <v>299.94</v>
      </c>
      <c r="H9914">
        <v>6</v>
      </c>
      <c r="I9914" t="s">
        <v>24500</v>
      </c>
      <c r="J9914">
        <v>0</v>
      </c>
      <c r="K9914">
        <v>0</v>
      </c>
      <c r="L9914" t="s">
        <v>11988</v>
      </c>
      <c r="M9914">
        <v>45138</v>
      </c>
      <c r="N9914" t="s">
        <v>13477</v>
      </c>
      <c r="S9914" t="s">
        <v>13478</v>
      </c>
      <c r="T9914">
        <v>43102.456990740699</v>
      </c>
    </row>
    <row r="9915" spans="1:20" x14ac:dyDescent="0.25">
      <c r="A9915" t="s">
        <v>7503</v>
      </c>
      <c r="B9915" t="s">
        <v>25560</v>
      </c>
      <c r="C9915" t="s">
        <v>19537</v>
      </c>
      <c r="D9915" t="s">
        <v>13204</v>
      </c>
      <c r="E9915" t="s">
        <v>10685</v>
      </c>
      <c r="F9915">
        <v>36.99</v>
      </c>
      <c r="G9915">
        <v>221.94</v>
      </c>
      <c r="H9915">
        <v>6</v>
      </c>
      <c r="I9915" t="s">
        <v>24500</v>
      </c>
      <c r="J9915">
        <v>0</v>
      </c>
      <c r="K9915">
        <v>0</v>
      </c>
      <c r="L9915" t="s">
        <v>11988</v>
      </c>
      <c r="M9915">
        <v>45138</v>
      </c>
      <c r="N9915" t="s">
        <v>13477</v>
      </c>
      <c r="S9915" t="s">
        <v>13478</v>
      </c>
      <c r="T9915">
        <v>43102.456990740699</v>
      </c>
    </row>
    <row r="9916" spans="1:20" x14ac:dyDescent="0.25">
      <c r="A9916" t="s">
        <v>7504</v>
      </c>
      <c r="B9916" t="s">
        <v>25561</v>
      </c>
      <c r="C9916" t="s">
        <v>19537</v>
      </c>
      <c r="D9916" t="s">
        <v>13204</v>
      </c>
      <c r="E9916" t="s">
        <v>10685</v>
      </c>
      <c r="F9916">
        <v>48.99</v>
      </c>
      <c r="G9916">
        <v>293.94</v>
      </c>
      <c r="H9916">
        <v>6</v>
      </c>
      <c r="I9916" t="s">
        <v>24500</v>
      </c>
      <c r="J9916">
        <v>0</v>
      </c>
      <c r="K9916">
        <v>0</v>
      </c>
      <c r="L9916" t="s">
        <v>10736</v>
      </c>
      <c r="M9916">
        <v>45141</v>
      </c>
      <c r="N9916" t="s">
        <v>13477</v>
      </c>
      <c r="S9916" t="s">
        <v>13478</v>
      </c>
      <c r="T9916">
        <v>43102.457013888903</v>
      </c>
    </row>
    <row r="9917" spans="1:20" x14ac:dyDescent="0.25">
      <c r="A9917" t="s">
        <v>7505</v>
      </c>
      <c r="B9917" t="s">
        <v>25562</v>
      </c>
      <c r="C9917" t="s">
        <v>19537</v>
      </c>
      <c r="D9917" t="s">
        <v>13204</v>
      </c>
      <c r="E9917" t="s">
        <v>10685</v>
      </c>
      <c r="F9917">
        <v>46.99</v>
      </c>
      <c r="G9917">
        <v>281.94</v>
      </c>
      <c r="H9917">
        <v>6</v>
      </c>
      <c r="I9917" t="s">
        <v>24500</v>
      </c>
      <c r="J9917">
        <v>0</v>
      </c>
      <c r="K9917">
        <v>0</v>
      </c>
      <c r="L9917" t="s">
        <v>10883</v>
      </c>
      <c r="M9917">
        <v>45183</v>
      </c>
      <c r="N9917" t="s">
        <v>13477</v>
      </c>
      <c r="S9917" t="s">
        <v>13478</v>
      </c>
      <c r="T9917">
        <v>43102.456979166702</v>
      </c>
    </row>
    <row r="9918" spans="1:20" x14ac:dyDescent="0.25">
      <c r="A9918" t="s">
        <v>7506</v>
      </c>
      <c r="B9918" t="s">
        <v>25563</v>
      </c>
      <c r="C9918" t="s">
        <v>19537</v>
      </c>
      <c r="D9918" t="s">
        <v>13204</v>
      </c>
      <c r="E9918" t="s">
        <v>10685</v>
      </c>
      <c r="F9918">
        <v>44.99</v>
      </c>
      <c r="G9918">
        <v>269.94</v>
      </c>
      <c r="H9918">
        <v>6</v>
      </c>
      <c r="I9918" t="s">
        <v>24500</v>
      </c>
      <c r="J9918">
        <v>0</v>
      </c>
      <c r="K9918">
        <v>0</v>
      </c>
      <c r="L9918" t="s">
        <v>10868</v>
      </c>
      <c r="M9918">
        <v>45183</v>
      </c>
      <c r="N9918" t="s">
        <v>13477</v>
      </c>
      <c r="S9918" t="s">
        <v>13478</v>
      </c>
      <c r="T9918">
        <v>43102.456990740699</v>
      </c>
    </row>
    <row r="9919" spans="1:20" x14ac:dyDescent="0.25">
      <c r="A9919" t="s">
        <v>25564</v>
      </c>
      <c r="B9919" t="s">
        <v>25565</v>
      </c>
      <c r="C9919" t="s">
        <v>19537</v>
      </c>
      <c r="D9919" t="s">
        <v>13204</v>
      </c>
      <c r="E9919" t="s">
        <v>10685</v>
      </c>
      <c r="F9919">
        <v>27.99</v>
      </c>
      <c r="G9919">
        <v>335.88</v>
      </c>
      <c r="H9919">
        <v>12</v>
      </c>
      <c r="I9919" t="s">
        <v>24500</v>
      </c>
      <c r="J9919">
        <v>0</v>
      </c>
      <c r="K9919">
        <v>0</v>
      </c>
      <c r="L9919" t="s">
        <v>11988</v>
      </c>
      <c r="M9919">
        <v>45210</v>
      </c>
      <c r="N9919" t="s">
        <v>13477</v>
      </c>
      <c r="S9919" t="s">
        <v>13478</v>
      </c>
      <c r="T9919">
        <v>43102.456990740699</v>
      </c>
    </row>
    <row r="9920" spans="1:20" x14ac:dyDescent="0.25">
      <c r="A9920" t="s">
        <v>25566</v>
      </c>
      <c r="B9920" t="s">
        <v>25567</v>
      </c>
      <c r="C9920" t="s">
        <v>19537</v>
      </c>
      <c r="D9920" t="s">
        <v>13204</v>
      </c>
      <c r="E9920" t="s">
        <v>10685</v>
      </c>
      <c r="F9920">
        <v>25.99</v>
      </c>
      <c r="G9920">
        <v>311.88</v>
      </c>
      <c r="H9920">
        <v>12</v>
      </c>
      <c r="I9920" t="s">
        <v>24500</v>
      </c>
      <c r="J9920">
        <v>0</v>
      </c>
      <c r="K9920">
        <v>0</v>
      </c>
      <c r="L9920" t="s">
        <v>17398</v>
      </c>
      <c r="M9920">
        <v>45210</v>
      </c>
      <c r="N9920" t="s">
        <v>13477</v>
      </c>
      <c r="S9920" t="s">
        <v>13478</v>
      </c>
      <c r="T9920">
        <v>43102.456863425898</v>
      </c>
    </row>
    <row r="9921" spans="1:20" x14ac:dyDescent="0.25">
      <c r="A9921" t="s">
        <v>25568</v>
      </c>
      <c r="B9921" t="s">
        <v>25569</v>
      </c>
      <c r="C9921" t="s">
        <v>19537</v>
      </c>
      <c r="D9921" t="s">
        <v>13204</v>
      </c>
      <c r="E9921" t="s">
        <v>10685</v>
      </c>
      <c r="F9921">
        <v>25.99</v>
      </c>
      <c r="G9921">
        <v>311.88</v>
      </c>
      <c r="H9921">
        <v>12</v>
      </c>
      <c r="I9921" t="s">
        <v>24500</v>
      </c>
      <c r="J9921">
        <v>0</v>
      </c>
      <c r="K9921">
        <v>0</v>
      </c>
      <c r="L9921" t="s">
        <v>12468</v>
      </c>
      <c r="M9921">
        <v>45210</v>
      </c>
      <c r="N9921" t="s">
        <v>13477</v>
      </c>
      <c r="S9921" t="s">
        <v>13478</v>
      </c>
      <c r="T9921">
        <v>43102.456898148099</v>
      </c>
    </row>
    <row r="9922" spans="1:20" x14ac:dyDescent="0.25">
      <c r="A9922" t="s">
        <v>25570</v>
      </c>
      <c r="B9922" t="s">
        <v>25571</v>
      </c>
      <c r="C9922" t="s">
        <v>19537</v>
      </c>
      <c r="D9922" t="s">
        <v>13204</v>
      </c>
      <c r="E9922" t="s">
        <v>10685</v>
      </c>
      <c r="F9922">
        <v>25.99</v>
      </c>
      <c r="G9922">
        <v>311.88</v>
      </c>
      <c r="H9922">
        <v>12</v>
      </c>
      <c r="I9922" t="s">
        <v>24500</v>
      </c>
      <c r="J9922">
        <v>0</v>
      </c>
      <c r="K9922">
        <v>0</v>
      </c>
      <c r="L9922" t="s">
        <v>12468</v>
      </c>
      <c r="M9922">
        <v>45210</v>
      </c>
      <c r="N9922" t="s">
        <v>13477</v>
      </c>
      <c r="S9922" t="s">
        <v>13478</v>
      </c>
      <c r="T9922">
        <v>43102.456898148099</v>
      </c>
    </row>
    <row r="9923" spans="1:20" x14ac:dyDescent="0.25">
      <c r="A9923" t="s">
        <v>25572</v>
      </c>
      <c r="B9923" t="s">
        <v>25573</v>
      </c>
      <c r="C9923" t="s">
        <v>19537</v>
      </c>
      <c r="D9923" t="s">
        <v>13204</v>
      </c>
      <c r="E9923" t="s">
        <v>10685</v>
      </c>
      <c r="F9923">
        <v>25.99</v>
      </c>
      <c r="G9923">
        <v>311.88</v>
      </c>
      <c r="H9923">
        <v>12</v>
      </c>
      <c r="I9923" t="s">
        <v>24500</v>
      </c>
      <c r="J9923">
        <v>0</v>
      </c>
      <c r="K9923">
        <v>0</v>
      </c>
      <c r="L9923" t="s">
        <v>11988</v>
      </c>
      <c r="M9923">
        <v>45210</v>
      </c>
      <c r="N9923" t="s">
        <v>13477</v>
      </c>
      <c r="S9923" t="s">
        <v>13478</v>
      </c>
      <c r="T9923">
        <v>43102.456990740699</v>
      </c>
    </row>
    <row r="9924" spans="1:20" x14ac:dyDescent="0.25">
      <c r="A9924" t="s">
        <v>7507</v>
      </c>
      <c r="B9924" t="s">
        <v>25574</v>
      </c>
      <c r="C9924" t="s">
        <v>19537</v>
      </c>
      <c r="D9924" t="s">
        <v>13204</v>
      </c>
      <c r="E9924" t="s">
        <v>10685</v>
      </c>
      <c r="F9924">
        <v>19.989999999999998</v>
      </c>
      <c r="G9924">
        <v>239.88</v>
      </c>
      <c r="H9924">
        <v>12</v>
      </c>
      <c r="I9924" t="s">
        <v>24500</v>
      </c>
      <c r="J9924">
        <v>0</v>
      </c>
      <c r="K9924">
        <v>0</v>
      </c>
      <c r="L9924" t="s">
        <v>10788</v>
      </c>
      <c r="M9924">
        <v>45476</v>
      </c>
      <c r="N9924" t="s">
        <v>10781</v>
      </c>
      <c r="O9924" t="s">
        <v>10782</v>
      </c>
      <c r="Q9924" t="s">
        <v>10783</v>
      </c>
      <c r="S9924" t="s">
        <v>10784</v>
      </c>
      <c r="T9924">
        <v>43102.456921296303</v>
      </c>
    </row>
    <row r="9925" spans="1:20" x14ac:dyDescent="0.25">
      <c r="A9925" t="s">
        <v>7508</v>
      </c>
      <c r="B9925" t="s">
        <v>25575</v>
      </c>
      <c r="C9925" t="s">
        <v>19537</v>
      </c>
      <c r="D9925" t="s">
        <v>13204</v>
      </c>
      <c r="E9925" t="s">
        <v>10685</v>
      </c>
      <c r="F9925">
        <v>41.99</v>
      </c>
      <c r="G9925">
        <v>251.94</v>
      </c>
      <c r="H9925">
        <v>6</v>
      </c>
      <c r="I9925" t="s">
        <v>24500</v>
      </c>
      <c r="J9925">
        <v>0</v>
      </c>
      <c r="K9925">
        <v>0</v>
      </c>
      <c r="L9925" t="s">
        <v>10868</v>
      </c>
      <c r="M9925">
        <v>45223</v>
      </c>
      <c r="N9925" t="s">
        <v>13477</v>
      </c>
      <c r="S9925" t="s">
        <v>13478</v>
      </c>
      <c r="T9925">
        <v>43102.456990740699</v>
      </c>
    </row>
    <row r="9926" spans="1:20" x14ac:dyDescent="0.25">
      <c r="A9926" t="s">
        <v>7509</v>
      </c>
      <c r="B9926" t="s">
        <v>25576</v>
      </c>
      <c r="C9926" t="s">
        <v>19537</v>
      </c>
      <c r="D9926" t="s">
        <v>13204</v>
      </c>
      <c r="E9926" t="s">
        <v>10685</v>
      </c>
      <c r="F9926">
        <v>49.99</v>
      </c>
      <c r="G9926">
        <v>299.94</v>
      </c>
      <c r="H9926">
        <v>6</v>
      </c>
      <c r="I9926" t="s">
        <v>24500</v>
      </c>
      <c r="J9926">
        <v>0</v>
      </c>
      <c r="K9926">
        <v>0</v>
      </c>
      <c r="L9926" t="s">
        <v>10883</v>
      </c>
      <c r="M9926">
        <v>45223</v>
      </c>
      <c r="N9926" t="s">
        <v>13477</v>
      </c>
      <c r="S9926" t="s">
        <v>13478</v>
      </c>
      <c r="T9926">
        <v>43102.456979166702</v>
      </c>
    </row>
    <row r="9927" spans="1:20" x14ac:dyDescent="0.25">
      <c r="A9927" t="s">
        <v>7510</v>
      </c>
      <c r="B9927" t="s">
        <v>25577</v>
      </c>
      <c r="C9927" t="s">
        <v>19537</v>
      </c>
      <c r="D9927" t="s">
        <v>13204</v>
      </c>
      <c r="E9927" t="s">
        <v>10685</v>
      </c>
      <c r="F9927">
        <v>38.99</v>
      </c>
      <c r="G9927">
        <v>467.88</v>
      </c>
      <c r="H9927">
        <v>12</v>
      </c>
      <c r="I9927" t="s">
        <v>24500</v>
      </c>
      <c r="J9927">
        <v>0</v>
      </c>
      <c r="K9927">
        <v>0</v>
      </c>
      <c r="L9927" t="s">
        <v>13695</v>
      </c>
      <c r="M9927">
        <v>45250</v>
      </c>
      <c r="N9927" t="s">
        <v>15185</v>
      </c>
      <c r="S9927" t="s">
        <v>15186</v>
      </c>
      <c r="T9927">
        <v>43102.456886574102</v>
      </c>
    </row>
    <row r="9928" spans="1:20" x14ac:dyDescent="0.25">
      <c r="A9928" t="s">
        <v>10366</v>
      </c>
      <c r="B9928" t="s">
        <v>25578</v>
      </c>
      <c r="C9928" t="s">
        <v>19537</v>
      </c>
      <c r="D9928" t="s">
        <v>13204</v>
      </c>
      <c r="E9928" t="s">
        <v>10685</v>
      </c>
      <c r="F9928">
        <v>17.989999999999998</v>
      </c>
      <c r="G9928">
        <v>107.94</v>
      </c>
      <c r="H9928">
        <v>6</v>
      </c>
      <c r="I9928" t="s">
        <v>24500</v>
      </c>
      <c r="J9928">
        <v>0</v>
      </c>
      <c r="K9928">
        <v>0</v>
      </c>
      <c r="L9928" t="s">
        <v>10717</v>
      </c>
      <c r="M9928">
        <v>45274</v>
      </c>
      <c r="N9928" t="s">
        <v>13477</v>
      </c>
      <c r="S9928" t="s">
        <v>13478</v>
      </c>
      <c r="T9928">
        <v>43102.456921296303</v>
      </c>
    </row>
    <row r="9929" spans="1:20" x14ac:dyDescent="0.25">
      <c r="A9929" t="s">
        <v>10367</v>
      </c>
      <c r="B9929" t="s">
        <v>25579</v>
      </c>
      <c r="C9929" t="s">
        <v>19537</v>
      </c>
      <c r="D9929" t="s">
        <v>13204</v>
      </c>
      <c r="E9929" t="s">
        <v>10685</v>
      </c>
      <c r="F9929">
        <v>17.989999999999998</v>
      </c>
      <c r="G9929">
        <v>107.94</v>
      </c>
      <c r="H9929">
        <v>6</v>
      </c>
      <c r="I9929" t="s">
        <v>24500</v>
      </c>
      <c r="J9929">
        <v>0</v>
      </c>
      <c r="K9929">
        <v>0</v>
      </c>
      <c r="L9929" t="s">
        <v>10717</v>
      </c>
      <c r="M9929">
        <v>45274</v>
      </c>
      <c r="N9929" t="s">
        <v>13477</v>
      </c>
      <c r="S9929" t="s">
        <v>13478</v>
      </c>
      <c r="T9929">
        <v>43102.456921296303</v>
      </c>
    </row>
    <row r="9930" spans="1:20" x14ac:dyDescent="0.25">
      <c r="A9930" t="s">
        <v>10368</v>
      </c>
      <c r="B9930" t="s">
        <v>25580</v>
      </c>
      <c r="C9930" t="s">
        <v>19537</v>
      </c>
      <c r="D9930" t="s">
        <v>13204</v>
      </c>
      <c r="E9930" t="s">
        <v>10685</v>
      </c>
      <c r="F9930">
        <v>17.989999999999998</v>
      </c>
      <c r="G9930">
        <v>107.94</v>
      </c>
      <c r="H9930">
        <v>6</v>
      </c>
      <c r="I9930" t="s">
        <v>24500</v>
      </c>
      <c r="J9930">
        <v>0</v>
      </c>
      <c r="K9930">
        <v>0</v>
      </c>
      <c r="L9930" t="s">
        <v>10717</v>
      </c>
      <c r="M9930">
        <v>45274</v>
      </c>
      <c r="N9930" t="s">
        <v>13477</v>
      </c>
      <c r="S9930" t="s">
        <v>13478</v>
      </c>
      <c r="T9930">
        <v>43102.456921296303</v>
      </c>
    </row>
    <row r="9931" spans="1:20" x14ac:dyDescent="0.25">
      <c r="A9931" t="s">
        <v>10369</v>
      </c>
      <c r="B9931" t="s">
        <v>25581</v>
      </c>
      <c r="C9931" t="s">
        <v>19537</v>
      </c>
      <c r="D9931" t="s">
        <v>13204</v>
      </c>
      <c r="E9931" t="s">
        <v>10685</v>
      </c>
      <c r="F9931">
        <v>17.989999999999998</v>
      </c>
      <c r="G9931">
        <v>107.94</v>
      </c>
      <c r="H9931">
        <v>6</v>
      </c>
      <c r="I9931" t="s">
        <v>24500</v>
      </c>
      <c r="J9931">
        <v>0</v>
      </c>
      <c r="K9931">
        <v>0</v>
      </c>
      <c r="L9931" t="s">
        <v>10692</v>
      </c>
      <c r="M9931">
        <v>45274</v>
      </c>
      <c r="N9931" t="s">
        <v>13477</v>
      </c>
      <c r="S9931" t="s">
        <v>13478</v>
      </c>
      <c r="T9931">
        <v>43102.456956018497</v>
      </c>
    </row>
    <row r="9932" spans="1:20" x14ac:dyDescent="0.25">
      <c r="A9932" t="s">
        <v>25582</v>
      </c>
      <c r="B9932" t="s">
        <v>25583</v>
      </c>
      <c r="C9932" t="s">
        <v>19537</v>
      </c>
      <c r="D9932" t="s">
        <v>13204</v>
      </c>
      <c r="E9932" t="s">
        <v>10685</v>
      </c>
      <c r="F9932">
        <v>24.99</v>
      </c>
      <c r="G9932">
        <v>149.94</v>
      </c>
      <c r="H9932">
        <v>6</v>
      </c>
      <c r="I9932" t="s">
        <v>24500</v>
      </c>
      <c r="J9932">
        <v>0</v>
      </c>
      <c r="K9932">
        <v>0</v>
      </c>
      <c r="L9932" t="s">
        <v>16654</v>
      </c>
      <c r="M9932">
        <v>45308</v>
      </c>
      <c r="N9932" t="s">
        <v>11359</v>
      </c>
      <c r="O9932" t="s">
        <v>10762</v>
      </c>
      <c r="P9932" t="s">
        <v>10701</v>
      </c>
      <c r="Q9932" t="s">
        <v>10763</v>
      </c>
      <c r="R9932" t="s">
        <v>10702</v>
      </c>
      <c r="S9932" t="s">
        <v>11360</v>
      </c>
      <c r="T9932">
        <v>43102.456863425898</v>
      </c>
    </row>
    <row r="9933" spans="1:20" x14ac:dyDescent="0.25">
      <c r="A9933" t="s">
        <v>25584</v>
      </c>
      <c r="B9933" t="s">
        <v>25585</v>
      </c>
      <c r="C9933" t="s">
        <v>19537</v>
      </c>
      <c r="D9933" t="s">
        <v>13204</v>
      </c>
      <c r="E9933" t="s">
        <v>10685</v>
      </c>
      <c r="F9933">
        <v>19.989999999999998</v>
      </c>
      <c r="G9933">
        <v>239.88</v>
      </c>
      <c r="H9933">
        <v>12</v>
      </c>
      <c r="I9933" t="s">
        <v>24500</v>
      </c>
      <c r="J9933">
        <v>0</v>
      </c>
      <c r="K9933">
        <v>0</v>
      </c>
      <c r="L9933" t="s">
        <v>11136</v>
      </c>
      <c r="M9933">
        <v>45328</v>
      </c>
      <c r="N9933" t="s">
        <v>10761</v>
      </c>
      <c r="O9933" t="s">
        <v>10762</v>
      </c>
      <c r="P9933" t="s">
        <v>10708</v>
      </c>
      <c r="Q9933" t="s">
        <v>10763</v>
      </c>
      <c r="R9933" t="s">
        <v>10709</v>
      </c>
      <c r="S9933" t="s">
        <v>10764</v>
      </c>
      <c r="T9933">
        <v>43822.381608796299</v>
      </c>
    </row>
    <row r="9934" spans="1:20" x14ac:dyDescent="0.25">
      <c r="A9934" t="s">
        <v>7511</v>
      </c>
      <c r="B9934" t="s">
        <v>25586</v>
      </c>
      <c r="C9934" t="s">
        <v>19537</v>
      </c>
      <c r="D9934" t="s">
        <v>13204</v>
      </c>
      <c r="E9934" t="s">
        <v>10685</v>
      </c>
      <c r="F9934">
        <v>44.99</v>
      </c>
      <c r="G9934">
        <v>269.94</v>
      </c>
      <c r="H9934">
        <v>6</v>
      </c>
      <c r="I9934" t="s">
        <v>24500</v>
      </c>
      <c r="J9934">
        <v>0</v>
      </c>
      <c r="K9934">
        <v>0</v>
      </c>
      <c r="L9934" t="s">
        <v>10767</v>
      </c>
      <c r="M9934">
        <v>45329</v>
      </c>
      <c r="N9934" t="s">
        <v>13477</v>
      </c>
      <c r="S9934" t="s">
        <v>13478</v>
      </c>
      <c r="T9934">
        <v>43102.456932870402</v>
      </c>
    </row>
    <row r="9935" spans="1:20" x14ac:dyDescent="0.25">
      <c r="A9935" t="s">
        <v>10370</v>
      </c>
      <c r="B9935" t="s">
        <v>25587</v>
      </c>
      <c r="C9935" t="s">
        <v>19537</v>
      </c>
      <c r="D9935" t="s">
        <v>13204</v>
      </c>
      <c r="E9935" t="s">
        <v>10685</v>
      </c>
      <c r="F9935">
        <v>24.99</v>
      </c>
      <c r="G9935">
        <v>299.88</v>
      </c>
      <c r="H9935">
        <v>12</v>
      </c>
      <c r="I9935" t="s">
        <v>24500</v>
      </c>
      <c r="J9935">
        <v>0</v>
      </c>
      <c r="K9935">
        <v>0</v>
      </c>
      <c r="L9935" t="s">
        <v>10831</v>
      </c>
      <c r="M9935">
        <v>45635</v>
      </c>
      <c r="N9935" t="s">
        <v>10686</v>
      </c>
      <c r="O9935" t="s">
        <v>10687</v>
      </c>
      <c r="Q9935" t="s">
        <v>10688</v>
      </c>
      <c r="S9935" t="s">
        <v>10689</v>
      </c>
      <c r="T9935">
        <v>43102.456956018497</v>
      </c>
    </row>
    <row r="9936" spans="1:20" x14ac:dyDescent="0.25">
      <c r="A9936" t="s">
        <v>25588</v>
      </c>
      <c r="B9936" t="s">
        <v>24680</v>
      </c>
      <c r="C9936" t="s">
        <v>19537</v>
      </c>
      <c r="D9936" t="s">
        <v>13204</v>
      </c>
      <c r="E9936" t="s">
        <v>10693</v>
      </c>
      <c r="F9936">
        <v>43.99</v>
      </c>
      <c r="G9936">
        <v>263.94</v>
      </c>
      <c r="H9936">
        <v>6</v>
      </c>
      <c r="I9936" t="s">
        <v>24500</v>
      </c>
      <c r="J9936">
        <v>0</v>
      </c>
      <c r="K9936">
        <v>0</v>
      </c>
      <c r="L9936" t="s">
        <v>11301</v>
      </c>
      <c r="M9936">
        <v>45342</v>
      </c>
      <c r="N9936" t="s">
        <v>10737</v>
      </c>
      <c r="O9936" t="s">
        <v>10708</v>
      </c>
      <c r="Q9936" t="s">
        <v>10709</v>
      </c>
      <c r="S9936" t="s">
        <v>10738</v>
      </c>
      <c r="T9936">
        <v>43102.456875000003</v>
      </c>
    </row>
    <row r="9937" spans="1:20" x14ac:dyDescent="0.25">
      <c r="A9937" t="s">
        <v>10371</v>
      </c>
      <c r="B9937" t="s">
        <v>25589</v>
      </c>
      <c r="C9937" t="s">
        <v>19537</v>
      </c>
      <c r="D9937" t="s">
        <v>13204</v>
      </c>
      <c r="E9937" t="s">
        <v>10685</v>
      </c>
      <c r="F9937">
        <v>29.99</v>
      </c>
      <c r="G9937">
        <v>179.94</v>
      </c>
      <c r="H9937">
        <v>6</v>
      </c>
      <c r="I9937" t="s">
        <v>24500</v>
      </c>
      <c r="J9937">
        <v>0</v>
      </c>
      <c r="K9937">
        <v>0</v>
      </c>
      <c r="L9937" t="s">
        <v>12468</v>
      </c>
      <c r="M9937">
        <v>45348</v>
      </c>
      <c r="N9937" t="s">
        <v>12821</v>
      </c>
      <c r="O9937" t="s">
        <v>10708</v>
      </c>
      <c r="Q9937" t="s">
        <v>10709</v>
      </c>
      <c r="S9937" t="s">
        <v>12822</v>
      </c>
      <c r="T9937">
        <v>43102.456898148099</v>
      </c>
    </row>
    <row r="9938" spans="1:20" x14ac:dyDescent="0.25">
      <c r="A9938" t="s">
        <v>25590</v>
      </c>
      <c r="B9938" t="s">
        <v>25591</v>
      </c>
      <c r="C9938" t="s">
        <v>19537</v>
      </c>
      <c r="D9938" t="s">
        <v>13204</v>
      </c>
      <c r="E9938" t="s">
        <v>10685</v>
      </c>
      <c r="F9938">
        <v>44.99</v>
      </c>
      <c r="G9938">
        <v>269.94</v>
      </c>
      <c r="H9938">
        <v>6</v>
      </c>
      <c r="I9938" t="s">
        <v>24500</v>
      </c>
      <c r="J9938">
        <v>0</v>
      </c>
      <c r="K9938">
        <v>0</v>
      </c>
      <c r="L9938" t="s">
        <v>10722</v>
      </c>
      <c r="M9938">
        <v>45369</v>
      </c>
      <c r="N9938" t="s">
        <v>10761</v>
      </c>
      <c r="O9938" t="s">
        <v>10762</v>
      </c>
      <c r="P9938" t="s">
        <v>10708</v>
      </c>
      <c r="Q9938" t="s">
        <v>10763</v>
      </c>
      <c r="R9938" t="s">
        <v>10709</v>
      </c>
      <c r="S9938" t="s">
        <v>10764</v>
      </c>
      <c r="T9938">
        <v>43102.456956018497</v>
      </c>
    </row>
    <row r="9939" spans="1:20" x14ac:dyDescent="0.25">
      <c r="A9939" t="s">
        <v>10372</v>
      </c>
      <c r="B9939" t="s">
        <v>25592</v>
      </c>
      <c r="C9939" t="s">
        <v>19537</v>
      </c>
      <c r="D9939" t="s">
        <v>13204</v>
      </c>
      <c r="E9939" t="s">
        <v>10685</v>
      </c>
      <c r="F9939">
        <v>82.99</v>
      </c>
      <c r="G9939">
        <v>995.88</v>
      </c>
      <c r="H9939">
        <v>12</v>
      </c>
      <c r="I9939" t="s">
        <v>24500</v>
      </c>
      <c r="J9939">
        <v>0</v>
      </c>
      <c r="K9939">
        <v>0</v>
      </c>
      <c r="L9939" t="s">
        <v>18712</v>
      </c>
      <c r="M9939">
        <v>45373</v>
      </c>
      <c r="N9939" t="s">
        <v>15185</v>
      </c>
      <c r="S9939" t="s">
        <v>15186</v>
      </c>
      <c r="T9939">
        <v>43102.456967592603</v>
      </c>
    </row>
    <row r="9940" spans="1:20" x14ac:dyDescent="0.25">
      <c r="A9940" t="s">
        <v>25593</v>
      </c>
      <c r="B9940" t="s">
        <v>25594</v>
      </c>
      <c r="C9940" t="s">
        <v>19537</v>
      </c>
      <c r="D9940" t="s">
        <v>13204</v>
      </c>
      <c r="E9940" t="s">
        <v>10685</v>
      </c>
      <c r="F9940">
        <v>25.99</v>
      </c>
      <c r="G9940">
        <v>311.88</v>
      </c>
      <c r="H9940">
        <v>12</v>
      </c>
      <c r="I9940" t="s">
        <v>24500</v>
      </c>
      <c r="J9940">
        <v>0</v>
      </c>
      <c r="K9940">
        <v>0</v>
      </c>
      <c r="L9940" t="s">
        <v>10788</v>
      </c>
      <c r="M9940">
        <v>45390</v>
      </c>
      <c r="N9940" t="s">
        <v>10718</v>
      </c>
      <c r="O9940" t="s">
        <v>10708</v>
      </c>
      <c r="Q9940" t="s">
        <v>10709</v>
      </c>
      <c r="S9940" t="s">
        <v>10719</v>
      </c>
      <c r="T9940">
        <v>43102.456921296303</v>
      </c>
    </row>
    <row r="9941" spans="1:20" x14ac:dyDescent="0.25">
      <c r="A9941" t="s">
        <v>10373</v>
      </c>
      <c r="B9941" t="s">
        <v>25595</v>
      </c>
      <c r="C9941" t="s">
        <v>19537</v>
      </c>
      <c r="D9941" t="s">
        <v>13204</v>
      </c>
      <c r="E9941" t="s">
        <v>10685</v>
      </c>
      <c r="F9941">
        <v>16.989999999999998</v>
      </c>
      <c r="G9941">
        <v>203.88</v>
      </c>
      <c r="H9941">
        <v>12</v>
      </c>
      <c r="I9941" t="s">
        <v>24500</v>
      </c>
      <c r="J9941">
        <v>0</v>
      </c>
      <c r="K9941">
        <v>0</v>
      </c>
      <c r="L9941" t="s">
        <v>15918</v>
      </c>
      <c r="M9941">
        <v>45393</v>
      </c>
      <c r="N9941" t="s">
        <v>12821</v>
      </c>
      <c r="O9941" t="s">
        <v>10708</v>
      </c>
      <c r="Q9941" t="s">
        <v>10709</v>
      </c>
      <c r="S9941" t="s">
        <v>12822</v>
      </c>
      <c r="T9941">
        <v>43102.456909722197</v>
      </c>
    </row>
    <row r="9942" spans="1:20" x14ac:dyDescent="0.25">
      <c r="A9942" t="s">
        <v>10374</v>
      </c>
      <c r="B9942" t="s">
        <v>25596</v>
      </c>
      <c r="C9942" t="s">
        <v>19537</v>
      </c>
      <c r="D9942" t="s">
        <v>13204</v>
      </c>
      <c r="E9942" t="s">
        <v>10685</v>
      </c>
      <c r="F9942">
        <v>49.99</v>
      </c>
      <c r="G9942">
        <v>599.88</v>
      </c>
      <c r="H9942">
        <v>12</v>
      </c>
      <c r="I9942" t="s">
        <v>24500</v>
      </c>
      <c r="J9942">
        <v>0</v>
      </c>
      <c r="K9942">
        <v>0</v>
      </c>
      <c r="L9942" t="s">
        <v>11101</v>
      </c>
      <c r="M9942">
        <v>45393</v>
      </c>
      <c r="N9942" t="s">
        <v>15185</v>
      </c>
      <c r="S9942" t="s">
        <v>15186</v>
      </c>
      <c r="T9942">
        <v>43102.456944444399</v>
      </c>
    </row>
    <row r="9943" spans="1:20" x14ac:dyDescent="0.25">
      <c r="A9943" t="s">
        <v>10375</v>
      </c>
      <c r="B9943" t="s">
        <v>25597</v>
      </c>
      <c r="C9943" t="s">
        <v>19537</v>
      </c>
      <c r="D9943" t="s">
        <v>13204</v>
      </c>
      <c r="E9943" t="s">
        <v>10685</v>
      </c>
      <c r="F9943">
        <v>19.989999999999998</v>
      </c>
      <c r="G9943">
        <v>239.88</v>
      </c>
      <c r="H9943">
        <v>12</v>
      </c>
      <c r="I9943" t="s">
        <v>24500</v>
      </c>
      <c r="J9943">
        <v>0</v>
      </c>
      <c r="K9943">
        <v>0</v>
      </c>
      <c r="L9943" t="s">
        <v>10864</v>
      </c>
      <c r="M9943">
        <v>45468</v>
      </c>
      <c r="N9943" t="s">
        <v>11082</v>
      </c>
      <c r="S9943" t="s">
        <v>11083</v>
      </c>
      <c r="T9943">
        <v>43102.456875000003</v>
      </c>
    </row>
    <row r="9944" spans="1:20" x14ac:dyDescent="0.25">
      <c r="A9944" t="s">
        <v>25598</v>
      </c>
      <c r="B9944" t="s">
        <v>25599</v>
      </c>
      <c r="C9944" t="s">
        <v>19537</v>
      </c>
      <c r="D9944" t="s">
        <v>13204</v>
      </c>
      <c r="E9944" t="s">
        <v>10685</v>
      </c>
      <c r="F9944">
        <v>19.989999999999998</v>
      </c>
      <c r="G9944">
        <v>239.88</v>
      </c>
      <c r="H9944">
        <v>12</v>
      </c>
      <c r="I9944" t="s">
        <v>24500</v>
      </c>
      <c r="J9944">
        <v>0</v>
      </c>
      <c r="K9944">
        <v>0</v>
      </c>
      <c r="L9944" t="s">
        <v>11988</v>
      </c>
      <c r="M9944">
        <v>45468</v>
      </c>
      <c r="N9944" t="s">
        <v>11082</v>
      </c>
      <c r="S9944" t="s">
        <v>11083</v>
      </c>
      <c r="T9944">
        <v>43102.456990740699</v>
      </c>
    </row>
    <row r="9945" spans="1:20" x14ac:dyDescent="0.25">
      <c r="A9945" t="s">
        <v>10376</v>
      </c>
      <c r="B9945" t="s">
        <v>25600</v>
      </c>
      <c r="C9945" t="s">
        <v>19537</v>
      </c>
      <c r="D9945" t="s">
        <v>13204</v>
      </c>
      <c r="E9945" t="s">
        <v>10685</v>
      </c>
      <c r="F9945">
        <v>19.989999999999998</v>
      </c>
      <c r="G9945">
        <v>239.88</v>
      </c>
      <c r="H9945">
        <v>12</v>
      </c>
      <c r="I9945" t="s">
        <v>24500</v>
      </c>
      <c r="J9945">
        <v>0</v>
      </c>
      <c r="K9945">
        <v>0</v>
      </c>
      <c r="L9945" t="s">
        <v>10831</v>
      </c>
      <c r="M9945">
        <v>45468</v>
      </c>
      <c r="N9945" t="s">
        <v>11082</v>
      </c>
      <c r="S9945" t="s">
        <v>11083</v>
      </c>
      <c r="T9945">
        <v>43102.456956018497</v>
      </c>
    </row>
    <row r="9946" spans="1:20" x14ac:dyDescent="0.25">
      <c r="A9946" t="s">
        <v>10377</v>
      </c>
      <c r="B9946" t="s">
        <v>25601</v>
      </c>
      <c r="C9946" t="s">
        <v>19537</v>
      </c>
      <c r="D9946" t="s">
        <v>13204</v>
      </c>
      <c r="E9946" t="s">
        <v>10685</v>
      </c>
      <c r="F9946">
        <v>19.989999999999998</v>
      </c>
      <c r="G9946">
        <v>239.88</v>
      </c>
      <c r="H9946">
        <v>12</v>
      </c>
      <c r="I9946" t="s">
        <v>24500</v>
      </c>
      <c r="J9946">
        <v>0</v>
      </c>
      <c r="K9946">
        <v>0</v>
      </c>
      <c r="L9946" t="s">
        <v>18271</v>
      </c>
      <c r="M9946">
        <v>45468</v>
      </c>
      <c r="N9946" t="s">
        <v>11082</v>
      </c>
      <c r="S9946" t="s">
        <v>11083</v>
      </c>
      <c r="T9946">
        <v>43102.456909722197</v>
      </c>
    </row>
    <row r="9947" spans="1:20" x14ac:dyDescent="0.25">
      <c r="A9947" t="s">
        <v>25602</v>
      </c>
      <c r="B9947" t="s">
        <v>25603</v>
      </c>
      <c r="C9947" t="s">
        <v>19537</v>
      </c>
      <c r="D9947" t="s">
        <v>13204</v>
      </c>
      <c r="E9947" t="s">
        <v>10685</v>
      </c>
      <c r="F9947">
        <v>19.989999999999998</v>
      </c>
      <c r="G9947">
        <v>239.88</v>
      </c>
      <c r="H9947">
        <v>12</v>
      </c>
      <c r="I9947" t="s">
        <v>24500</v>
      </c>
      <c r="J9947">
        <v>0</v>
      </c>
      <c r="K9947">
        <v>0</v>
      </c>
      <c r="L9947" t="s">
        <v>16521</v>
      </c>
      <c r="M9947">
        <v>45468</v>
      </c>
      <c r="N9947" t="s">
        <v>11082</v>
      </c>
      <c r="S9947" t="s">
        <v>11083</v>
      </c>
      <c r="T9947">
        <v>43102.456875000003</v>
      </c>
    </row>
    <row r="9948" spans="1:20" x14ac:dyDescent="0.25">
      <c r="A9948" t="s">
        <v>7512</v>
      </c>
      <c r="B9948" t="s">
        <v>25604</v>
      </c>
      <c r="C9948" t="s">
        <v>19537</v>
      </c>
      <c r="D9948" t="s">
        <v>13204</v>
      </c>
      <c r="E9948" t="s">
        <v>10685</v>
      </c>
      <c r="F9948">
        <v>35.99</v>
      </c>
      <c r="G9948">
        <v>215.94</v>
      </c>
      <c r="H9948">
        <v>6</v>
      </c>
      <c r="I9948" t="s">
        <v>24500</v>
      </c>
      <c r="J9948">
        <v>0</v>
      </c>
      <c r="K9948">
        <v>0</v>
      </c>
      <c r="L9948" t="s">
        <v>10944</v>
      </c>
      <c r="M9948">
        <v>45491</v>
      </c>
      <c r="N9948" t="s">
        <v>13477</v>
      </c>
      <c r="S9948" t="s">
        <v>13478</v>
      </c>
      <c r="T9948">
        <v>43102.456921296303</v>
      </c>
    </row>
    <row r="9949" spans="1:20" x14ac:dyDescent="0.25">
      <c r="A9949" t="s">
        <v>10378</v>
      </c>
      <c r="B9949" t="s">
        <v>25605</v>
      </c>
      <c r="C9949" t="s">
        <v>19537</v>
      </c>
      <c r="D9949" t="s">
        <v>13204</v>
      </c>
      <c r="E9949" t="s">
        <v>10685</v>
      </c>
      <c r="F9949">
        <v>53.99</v>
      </c>
      <c r="G9949">
        <v>323.94</v>
      </c>
      <c r="H9949">
        <v>6</v>
      </c>
      <c r="I9949" t="s">
        <v>24500</v>
      </c>
      <c r="J9949">
        <v>0</v>
      </c>
      <c r="K9949">
        <v>0</v>
      </c>
      <c r="L9949" t="s">
        <v>11000</v>
      </c>
      <c r="M9949">
        <v>45512</v>
      </c>
      <c r="N9949" t="s">
        <v>13477</v>
      </c>
      <c r="S9949" t="s">
        <v>13478</v>
      </c>
      <c r="T9949">
        <v>43102.456990740699</v>
      </c>
    </row>
    <row r="9950" spans="1:20" x14ac:dyDescent="0.25">
      <c r="A9950" t="s">
        <v>10379</v>
      </c>
      <c r="B9950" t="s">
        <v>25606</v>
      </c>
      <c r="C9950" t="s">
        <v>19537</v>
      </c>
      <c r="D9950" t="s">
        <v>13204</v>
      </c>
      <c r="E9950" t="s">
        <v>10685</v>
      </c>
      <c r="F9950">
        <v>16.66</v>
      </c>
      <c r="G9950">
        <v>199.92</v>
      </c>
      <c r="H9950">
        <v>12</v>
      </c>
      <c r="I9950" t="s">
        <v>24500</v>
      </c>
      <c r="J9950">
        <v>0</v>
      </c>
      <c r="K9950">
        <v>0</v>
      </c>
      <c r="L9950" t="s">
        <v>10722</v>
      </c>
      <c r="M9950">
        <v>45530</v>
      </c>
      <c r="N9950" t="s">
        <v>11836</v>
      </c>
      <c r="O9950" t="s">
        <v>10708</v>
      </c>
      <c r="Q9950" t="s">
        <v>10709</v>
      </c>
      <c r="S9950" t="s">
        <v>11837</v>
      </c>
      <c r="T9950">
        <v>43102.456956018497</v>
      </c>
    </row>
    <row r="9951" spans="1:20" x14ac:dyDescent="0.25">
      <c r="A9951" t="s">
        <v>10380</v>
      </c>
      <c r="B9951" t="s">
        <v>25607</v>
      </c>
      <c r="C9951" t="s">
        <v>19537</v>
      </c>
      <c r="D9951" t="s">
        <v>13204</v>
      </c>
      <c r="E9951" t="s">
        <v>10685</v>
      </c>
      <c r="F9951">
        <v>49.99</v>
      </c>
      <c r="G9951">
        <v>299.94</v>
      </c>
      <c r="H9951">
        <v>6</v>
      </c>
      <c r="I9951" t="s">
        <v>24500</v>
      </c>
      <c r="J9951">
        <v>0</v>
      </c>
      <c r="K9951">
        <v>0</v>
      </c>
      <c r="L9951" t="s">
        <v>11000</v>
      </c>
      <c r="M9951">
        <v>45566</v>
      </c>
      <c r="N9951" t="s">
        <v>13477</v>
      </c>
      <c r="S9951" t="s">
        <v>13478</v>
      </c>
      <c r="T9951">
        <v>43102.456990740699</v>
      </c>
    </row>
    <row r="9952" spans="1:20" x14ac:dyDescent="0.25">
      <c r="A9952" t="s">
        <v>10381</v>
      </c>
      <c r="B9952" t="s">
        <v>25608</v>
      </c>
      <c r="C9952" t="s">
        <v>19537</v>
      </c>
      <c r="D9952" t="s">
        <v>13204</v>
      </c>
      <c r="E9952" t="s">
        <v>10685</v>
      </c>
      <c r="F9952">
        <v>54.99</v>
      </c>
      <c r="G9952">
        <v>329.94</v>
      </c>
      <c r="H9952">
        <v>6</v>
      </c>
      <c r="I9952" t="s">
        <v>24500</v>
      </c>
      <c r="J9952">
        <v>0</v>
      </c>
      <c r="K9952">
        <v>0</v>
      </c>
      <c r="L9952" t="s">
        <v>17552</v>
      </c>
      <c r="M9952">
        <v>45566</v>
      </c>
      <c r="N9952" t="s">
        <v>13477</v>
      </c>
      <c r="S9952" t="s">
        <v>13478</v>
      </c>
      <c r="T9952">
        <v>43102.456863425898</v>
      </c>
    </row>
    <row r="9953" spans="1:20" x14ac:dyDescent="0.25">
      <c r="A9953" t="s">
        <v>7513</v>
      </c>
      <c r="B9953" t="s">
        <v>25609</v>
      </c>
      <c r="C9953" t="s">
        <v>19537</v>
      </c>
      <c r="D9953" t="s">
        <v>13204</v>
      </c>
      <c r="E9953" t="s">
        <v>10685</v>
      </c>
      <c r="F9953">
        <v>53.99</v>
      </c>
      <c r="G9953">
        <v>323.94</v>
      </c>
      <c r="H9953">
        <v>6</v>
      </c>
      <c r="I9953" t="s">
        <v>24500</v>
      </c>
      <c r="J9953">
        <v>0</v>
      </c>
      <c r="K9953">
        <v>0</v>
      </c>
      <c r="L9953" t="s">
        <v>17552</v>
      </c>
      <c r="M9953">
        <v>45566</v>
      </c>
      <c r="N9953" t="s">
        <v>13477</v>
      </c>
      <c r="S9953" t="s">
        <v>13478</v>
      </c>
      <c r="T9953">
        <v>43102.456863425898</v>
      </c>
    </row>
    <row r="9954" spans="1:20" x14ac:dyDescent="0.25">
      <c r="A9954" t="s">
        <v>7514</v>
      </c>
      <c r="B9954" t="s">
        <v>25610</v>
      </c>
      <c r="C9954" t="s">
        <v>19537</v>
      </c>
      <c r="D9954" t="s">
        <v>13204</v>
      </c>
      <c r="E9954" t="s">
        <v>10685</v>
      </c>
      <c r="F9954">
        <v>49.99</v>
      </c>
      <c r="G9954">
        <v>299.94</v>
      </c>
      <c r="H9954">
        <v>6</v>
      </c>
      <c r="I9954" t="s">
        <v>24500</v>
      </c>
      <c r="J9954">
        <v>0</v>
      </c>
      <c r="K9954">
        <v>0</v>
      </c>
      <c r="L9954" t="s">
        <v>10916</v>
      </c>
      <c r="M9954">
        <v>45588</v>
      </c>
      <c r="N9954" t="s">
        <v>13477</v>
      </c>
      <c r="S9954" t="s">
        <v>13478</v>
      </c>
      <c r="T9954">
        <v>43102.456909722197</v>
      </c>
    </row>
    <row r="9955" spans="1:20" x14ac:dyDescent="0.25">
      <c r="A9955" t="s">
        <v>10382</v>
      </c>
      <c r="B9955" t="s">
        <v>25611</v>
      </c>
      <c r="C9955" t="s">
        <v>19537</v>
      </c>
      <c r="D9955" t="s">
        <v>13204</v>
      </c>
      <c r="E9955" t="s">
        <v>10685</v>
      </c>
      <c r="F9955">
        <v>17.989999999999998</v>
      </c>
      <c r="G9955">
        <v>107.94</v>
      </c>
      <c r="H9955">
        <v>6</v>
      </c>
      <c r="I9955" t="s">
        <v>24500</v>
      </c>
      <c r="J9955">
        <v>0</v>
      </c>
      <c r="K9955">
        <v>0</v>
      </c>
      <c r="L9955" t="s">
        <v>10788</v>
      </c>
      <c r="M9955">
        <v>45614</v>
      </c>
      <c r="N9955" t="s">
        <v>13477</v>
      </c>
      <c r="S9955" t="s">
        <v>13478</v>
      </c>
      <c r="T9955">
        <v>43102.456921296303</v>
      </c>
    </row>
    <row r="9956" spans="1:20" x14ac:dyDescent="0.25">
      <c r="A9956" t="s">
        <v>7515</v>
      </c>
      <c r="B9956" t="s">
        <v>25612</v>
      </c>
      <c r="C9956" t="s">
        <v>19537</v>
      </c>
      <c r="D9956" t="s">
        <v>13204</v>
      </c>
      <c r="E9956" t="s">
        <v>10685</v>
      </c>
      <c r="F9956">
        <v>30.99</v>
      </c>
      <c r="G9956">
        <v>371.88</v>
      </c>
      <c r="H9956">
        <v>12</v>
      </c>
      <c r="I9956" t="s">
        <v>24500</v>
      </c>
      <c r="J9956">
        <v>0</v>
      </c>
      <c r="K9956">
        <v>0</v>
      </c>
      <c r="L9956" t="s">
        <v>10916</v>
      </c>
      <c r="M9956">
        <v>45747</v>
      </c>
      <c r="N9956" t="s">
        <v>13477</v>
      </c>
      <c r="S9956" t="s">
        <v>13478</v>
      </c>
      <c r="T9956">
        <v>43102.456909722197</v>
      </c>
    </row>
    <row r="9957" spans="1:20" x14ac:dyDescent="0.25">
      <c r="A9957" t="s">
        <v>10383</v>
      </c>
      <c r="B9957" t="s">
        <v>25613</v>
      </c>
      <c r="C9957" t="s">
        <v>19537</v>
      </c>
      <c r="D9957" t="s">
        <v>13204</v>
      </c>
      <c r="E9957" t="s">
        <v>10685</v>
      </c>
      <c r="F9957">
        <v>30.99</v>
      </c>
      <c r="G9957">
        <v>371.88</v>
      </c>
      <c r="H9957">
        <v>12</v>
      </c>
      <c r="I9957" t="s">
        <v>24500</v>
      </c>
      <c r="J9957">
        <v>0</v>
      </c>
      <c r="K9957">
        <v>0</v>
      </c>
      <c r="L9957" t="s">
        <v>11000</v>
      </c>
      <c r="M9957">
        <v>45762</v>
      </c>
      <c r="N9957" t="s">
        <v>13477</v>
      </c>
      <c r="S9957" t="s">
        <v>13478</v>
      </c>
      <c r="T9957">
        <v>43102.456990740699</v>
      </c>
    </row>
    <row r="9958" spans="1:20" x14ac:dyDescent="0.25">
      <c r="A9958" t="s">
        <v>10384</v>
      </c>
      <c r="B9958" t="s">
        <v>25614</v>
      </c>
      <c r="C9958" t="s">
        <v>19537</v>
      </c>
      <c r="D9958" t="s">
        <v>13204</v>
      </c>
      <c r="E9958" t="s">
        <v>10685</v>
      </c>
      <c r="F9958">
        <v>22.99</v>
      </c>
      <c r="G9958">
        <v>275.88</v>
      </c>
      <c r="H9958">
        <v>12</v>
      </c>
      <c r="I9958" t="s">
        <v>24500</v>
      </c>
      <c r="J9958">
        <v>0</v>
      </c>
      <c r="K9958">
        <v>0</v>
      </c>
      <c r="L9958" t="s">
        <v>10831</v>
      </c>
      <c r="M9958">
        <v>45783</v>
      </c>
      <c r="N9958" t="s">
        <v>15005</v>
      </c>
      <c r="O9958" t="s">
        <v>11717</v>
      </c>
      <c r="Q9958" t="s">
        <v>11718</v>
      </c>
      <c r="S9958" t="s">
        <v>15006</v>
      </c>
      <c r="T9958">
        <v>43102.456956018497</v>
      </c>
    </row>
    <row r="9959" spans="1:20" x14ac:dyDescent="0.25">
      <c r="A9959" t="s">
        <v>7516</v>
      </c>
      <c r="B9959" t="s">
        <v>25615</v>
      </c>
      <c r="C9959" t="s">
        <v>19537</v>
      </c>
      <c r="D9959" t="s">
        <v>13204</v>
      </c>
      <c r="E9959" t="s">
        <v>10685</v>
      </c>
      <c r="F9959">
        <v>28.99</v>
      </c>
      <c r="G9959">
        <v>347.88</v>
      </c>
      <c r="H9959">
        <v>12</v>
      </c>
      <c r="I9959" t="s">
        <v>24500</v>
      </c>
      <c r="J9959">
        <v>0</v>
      </c>
      <c r="K9959">
        <v>0</v>
      </c>
      <c r="L9959" t="s">
        <v>16851</v>
      </c>
      <c r="M9959">
        <v>45783</v>
      </c>
      <c r="N9959" t="s">
        <v>15005</v>
      </c>
      <c r="O9959" t="s">
        <v>11717</v>
      </c>
      <c r="Q9959" t="s">
        <v>11718</v>
      </c>
      <c r="S9959" t="s">
        <v>15006</v>
      </c>
      <c r="T9959">
        <v>43102.456932870402</v>
      </c>
    </row>
    <row r="9960" spans="1:20" x14ac:dyDescent="0.25">
      <c r="A9960" t="s">
        <v>10385</v>
      </c>
      <c r="B9960" t="s">
        <v>25616</v>
      </c>
      <c r="C9960" t="s">
        <v>19537</v>
      </c>
      <c r="D9960" t="s">
        <v>13204</v>
      </c>
      <c r="E9960" t="s">
        <v>10685</v>
      </c>
      <c r="F9960">
        <v>14.49</v>
      </c>
      <c r="G9960">
        <v>173.88</v>
      </c>
      <c r="H9960">
        <v>12</v>
      </c>
      <c r="I9960" t="s">
        <v>24500</v>
      </c>
      <c r="J9960">
        <v>0</v>
      </c>
      <c r="K9960">
        <v>0</v>
      </c>
      <c r="L9960" t="s">
        <v>10788</v>
      </c>
      <c r="M9960">
        <v>45785</v>
      </c>
      <c r="N9960" t="s">
        <v>11212</v>
      </c>
      <c r="O9960" t="s">
        <v>10701</v>
      </c>
      <c r="Q9960" t="s">
        <v>10702</v>
      </c>
      <c r="S9960" t="s">
        <v>11213</v>
      </c>
      <c r="T9960">
        <v>43102.456921296303</v>
      </c>
    </row>
    <row r="9961" spans="1:20" x14ac:dyDescent="0.25">
      <c r="A9961" t="s">
        <v>7517</v>
      </c>
      <c r="B9961" t="s">
        <v>25617</v>
      </c>
      <c r="C9961" t="s">
        <v>19537</v>
      </c>
      <c r="D9961" t="s">
        <v>13204</v>
      </c>
      <c r="E9961" t="s">
        <v>10685</v>
      </c>
      <c r="F9961">
        <v>22.99</v>
      </c>
      <c r="G9961">
        <v>275.88</v>
      </c>
      <c r="H9961">
        <v>12</v>
      </c>
      <c r="I9961" t="s">
        <v>24500</v>
      </c>
      <c r="J9961">
        <v>0</v>
      </c>
      <c r="K9961">
        <v>0</v>
      </c>
      <c r="L9961" t="s">
        <v>15918</v>
      </c>
      <c r="M9961">
        <v>45798</v>
      </c>
      <c r="N9961" t="s">
        <v>11805</v>
      </c>
      <c r="O9961" t="s">
        <v>10708</v>
      </c>
      <c r="Q9961" t="s">
        <v>10709</v>
      </c>
      <c r="S9961" t="s">
        <v>11806</v>
      </c>
      <c r="T9961">
        <v>43102.456909722197</v>
      </c>
    </row>
    <row r="9962" spans="1:20" x14ac:dyDescent="0.25">
      <c r="A9962" t="s">
        <v>7518</v>
      </c>
      <c r="B9962" t="s">
        <v>25618</v>
      </c>
      <c r="C9962" t="s">
        <v>19537</v>
      </c>
      <c r="D9962" t="s">
        <v>13204</v>
      </c>
      <c r="E9962" t="s">
        <v>10685</v>
      </c>
      <c r="F9962">
        <v>33.99</v>
      </c>
      <c r="G9962">
        <v>203.94</v>
      </c>
      <c r="H9962">
        <v>6</v>
      </c>
      <c r="I9962" t="s">
        <v>24500</v>
      </c>
      <c r="J9962">
        <v>0</v>
      </c>
      <c r="K9962">
        <v>0</v>
      </c>
      <c r="L9962" t="s">
        <v>11101</v>
      </c>
      <c r="M9962">
        <v>45817</v>
      </c>
      <c r="N9962" t="s">
        <v>10700</v>
      </c>
      <c r="O9962" t="s">
        <v>10701</v>
      </c>
      <c r="Q9962" t="s">
        <v>10702</v>
      </c>
      <c r="S9962" t="s">
        <v>10703</v>
      </c>
      <c r="T9962">
        <v>43102.456944444399</v>
      </c>
    </row>
    <row r="9963" spans="1:20" x14ac:dyDescent="0.25">
      <c r="A9963" t="s">
        <v>25619</v>
      </c>
      <c r="B9963" t="s">
        <v>25620</v>
      </c>
      <c r="C9963" t="s">
        <v>10691</v>
      </c>
      <c r="D9963" t="s">
        <v>13204</v>
      </c>
      <c r="E9963" t="s">
        <v>10693</v>
      </c>
      <c r="F9963">
        <v>24.99</v>
      </c>
      <c r="G9963">
        <v>299.88</v>
      </c>
      <c r="H9963">
        <v>12</v>
      </c>
      <c r="I9963" t="s">
        <v>24500</v>
      </c>
      <c r="J9963">
        <v>0</v>
      </c>
      <c r="K9963">
        <v>0</v>
      </c>
      <c r="L9963" t="s">
        <v>10883</v>
      </c>
      <c r="M9963">
        <v>45817</v>
      </c>
      <c r="N9963" t="s">
        <v>10700</v>
      </c>
      <c r="O9963" t="s">
        <v>10701</v>
      </c>
      <c r="Q9963" t="s">
        <v>10702</v>
      </c>
      <c r="S9963" t="s">
        <v>10703</v>
      </c>
      <c r="T9963">
        <v>43102.456979166702</v>
      </c>
    </row>
    <row r="9964" spans="1:20" x14ac:dyDescent="0.25">
      <c r="A9964" t="s">
        <v>25621</v>
      </c>
      <c r="B9964" t="s">
        <v>25622</v>
      </c>
      <c r="C9964" t="s">
        <v>19537</v>
      </c>
      <c r="D9964" t="s">
        <v>13204</v>
      </c>
      <c r="E9964" t="s">
        <v>10685</v>
      </c>
      <c r="F9964">
        <v>19.79</v>
      </c>
      <c r="G9964">
        <v>237.48</v>
      </c>
      <c r="H9964">
        <v>12</v>
      </c>
      <c r="I9964" t="s">
        <v>24500</v>
      </c>
      <c r="J9964">
        <v>0</v>
      </c>
      <c r="K9964">
        <v>0</v>
      </c>
      <c r="L9964" t="s">
        <v>13695</v>
      </c>
      <c r="M9964">
        <v>45854</v>
      </c>
      <c r="N9964" t="s">
        <v>21283</v>
      </c>
      <c r="O9964" t="s">
        <v>10708</v>
      </c>
      <c r="Q9964" t="s">
        <v>10709</v>
      </c>
      <c r="S9964" t="s">
        <v>21284</v>
      </c>
      <c r="T9964">
        <v>43102.456886574102</v>
      </c>
    </row>
    <row r="9965" spans="1:20" x14ac:dyDescent="0.25">
      <c r="A9965" t="s">
        <v>7519</v>
      </c>
      <c r="B9965" t="s">
        <v>25623</v>
      </c>
      <c r="C9965" t="s">
        <v>19537</v>
      </c>
      <c r="D9965" t="s">
        <v>13204</v>
      </c>
      <c r="E9965" t="s">
        <v>10685</v>
      </c>
      <c r="F9965">
        <v>8.99</v>
      </c>
      <c r="G9965">
        <v>107.88</v>
      </c>
      <c r="H9965">
        <v>12</v>
      </c>
      <c r="I9965" t="s">
        <v>24500</v>
      </c>
      <c r="J9965">
        <v>0</v>
      </c>
      <c r="K9965">
        <v>0</v>
      </c>
      <c r="L9965" t="s">
        <v>10831</v>
      </c>
      <c r="M9965">
        <v>45860</v>
      </c>
      <c r="N9965" t="s">
        <v>12796</v>
      </c>
      <c r="O9965" t="s">
        <v>10701</v>
      </c>
      <c r="Q9965" t="s">
        <v>10702</v>
      </c>
      <c r="S9965" t="s">
        <v>12797</v>
      </c>
      <c r="T9965">
        <v>43102.456956018497</v>
      </c>
    </row>
    <row r="9966" spans="1:20" x14ac:dyDescent="0.25">
      <c r="A9966" t="s">
        <v>7520</v>
      </c>
      <c r="B9966" t="s">
        <v>25624</v>
      </c>
      <c r="C9966" t="s">
        <v>19537</v>
      </c>
      <c r="D9966" t="s">
        <v>13204</v>
      </c>
      <c r="E9966" t="s">
        <v>10685</v>
      </c>
      <c r="F9966">
        <v>8.99</v>
      </c>
      <c r="G9966">
        <v>107.88</v>
      </c>
      <c r="H9966">
        <v>12</v>
      </c>
      <c r="I9966" t="s">
        <v>24500</v>
      </c>
      <c r="J9966">
        <v>0</v>
      </c>
      <c r="K9966">
        <v>0</v>
      </c>
      <c r="L9966" t="s">
        <v>10831</v>
      </c>
      <c r="M9966">
        <v>45860</v>
      </c>
      <c r="N9966" t="s">
        <v>12796</v>
      </c>
      <c r="O9966" t="s">
        <v>10701</v>
      </c>
      <c r="Q9966" t="s">
        <v>10702</v>
      </c>
      <c r="S9966" t="s">
        <v>12797</v>
      </c>
      <c r="T9966">
        <v>43102.456956018497</v>
      </c>
    </row>
    <row r="9967" spans="1:20" x14ac:dyDescent="0.25">
      <c r="A9967" t="s">
        <v>7521</v>
      </c>
      <c r="B9967" t="s">
        <v>25625</v>
      </c>
      <c r="C9967" t="s">
        <v>19537</v>
      </c>
      <c r="D9967" t="s">
        <v>13204</v>
      </c>
      <c r="E9967" t="s">
        <v>10685</v>
      </c>
      <c r="F9967">
        <v>51.99</v>
      </c>
      <c r="G9967">
        <v>311.94</v>
      </c>
      <c r="H9967">
        <v>6</v>
      </c>
      <c r="I9967" t="s">
        <v>24500</v>
      </c>
      <c r="J9967">
        <v>0</v>
      </c>
      <c r="K9967">
        <v>0</v>
      </c>
      <c r="L9967" t="s">
        <v>11000</v>
      </c>
      <c r="M9967">
        <v>45868</v>
      </c>
      <c r="N9967" t="s">
        <v>13477</v>
      </c>
      <c r="S9967" t="s">
        <v>13478</v>
      </c>
      <c r="T9967">
        <v>43102.456990740699</v>
      </c>
    </row>
    <row r="9968" spans="1:20" x14ac:dyDescent="0.25">
      <c r="A9968" t="s">
        <v>10386</v>
      </c>
      <c r="B9968" t="s">
        <v>25626</v>
      </c>
      <c r="C9968" t="s">
        <v>19537</v>
      </c>
      <c r="D9968" t="s">
        <v>13204</v>
      </c>
      <c r="E9968" t="s">
        <v>10685</v>
      </c>
      <c r="F9968">
        <v>24.99</v>
      </c>
      <c r="G9968">
        <v>299.88</v>
      </c>
      <c r="H9968">
        <v>12</v>
      </c>
      <c r="I9968" t="s">
        <v>24500</v>
      </c>
      <c r="J9968">
        <v>0</v>
      </c>
      <c r="K9968">
        <v>0</v>
      </c>
      <c r="L9968" t="s">
        <v>10731</v>
      </c>
      <c r="M9968">
        <v>45917</v>
      </c>
      <c r="N9968" t="s">
        <v>10700</v>
      </c>
      <c r="O9968" t="s">
        <v>10701</v>
      </c>
      <c r="Q9968" t="s">
        <v>10702</v>
      </c>
      <c r="S9968" t="s">
        <v>10703</v>
      </c>
      <c r="T9968">
        <v>43102.456875000003</v>
      </c>
    </row>
    <row r="9969" spans="1:20" x14ac:dyDescent="0.25">
      <c r="A9969" t="s">
        <v>10387</v>
      </c>
      <c r="B9969" t="s">
        <v>25627</v>
      </c>
      <c r="C9969" t="s">
        <v>19537</v>
      </c>
      <c r="D9969" t="s">
        <v>13204</v>
      </c>
      <c r="E9969" t="s">
        <v>10685</v>
      </c>
      <c r="F9969">
        <v>32.99</v>
      </c>
      <c r="G9969">
        <v>197.94</v>
      </c>
      <c r="H9969">
        <v>6</v>
      </c>
      <c r="I9969" t="s">
        <v>24500</v>
      </c>
      <c r="J9969">
        <v>0</v>
      </c>
      <c r="K9969">
        <v>0</v>
      </c>
      <c r="L9969" t="s">
        <v>10731</v>
      </c>
      <c r="M9969">
        <v>45945</v>
      </c>
      <c r="N9969" t="s">
        <v>13477</v>
      </c>
      <c r="S9969" t="s">
        <v>13478</v>
      </c>
      <c r="T9969">
        <v>43102.456875000003</v>
      </c>
    </row>
    <row r="9970" spans="1:20" x14ac:dyDescent="0.25">
      <c r="A9970" t="s">
        <v>10388</v>
      </c>
      <c r="B9970" t="s">
        <v>25628</v>
      </c>
      <c r="C9970" t="s">
        <v>19537</v>
      </c>
      <c r="D9970" t="s">
        <v>13204</v>
      </c>
      <c r="E9970" t="s">
        <v>10685</v>
      </c>
      <c r="F9970">
        <v>37.99</v>
      </c>
      <c r="G9970">
        <v>455.88</v>
      </c>
      <c r="H9970">
        <v>12</v>
      </c>
      <c r="I9970" t="s">
        <v>24500</v>
      </c>
      <c r="J9970">
        <v>0</v>
      </c>
      <c r="K9970">
        <v>0</v>
      </c>
      <c r="L9970" t="s">
        <v>10868</v>
      </c>
      <c r="M9970">
        <v>45954</v>
      </c>
      <c r="N9970" t="s">
        <v>13477</v>
      </c>
      <c r="S9970" t="s">
        <v>13478</v>
      </c>
      <c r="T9970">
        <v>43102.456990740699</v>
      </c>
    </row>
    <row r="9971" spans="1:20" x14ac:dyDescent="0.25">
      <c r="A9971" t="s">
        <v>10389</v>
      </c>
      <c r="B9971" t="s">
        <v>25629</v>
      </c>
      <c r="C9971" t="s">
        <v>19537</v>
      </c>
      <c r="D9971" t="s">
        <v>13204</v>
      </c>
      <c r="E9971" t="s">
        <v>10685</v>
      </c>
      <c r="F9971">
        <v>49.99</v>
      </c>
      <c r="G9971">
        <v>299.94</v>
      </c>
      <c r="H9971">
        <v>6</v>
      </c>
      <c r="I9971" t="s">
        <v>24500</v>
      </c>
      <c r="J9971">
        <v>0</v>
      </c>
      <c r="K9971">
        <v>0</v>
      </c>
      <c r="L9971" t="s">
        <v>13448</v>
      </c>
      <c r="M9971">
        <v>45979</v>
      </c>
      <c r="N9971" t="s">
        <v>13477</v>
      </c>
      <c r="S9971" t="s">
        <v>13478</v>
      </c>
      <c r="T9971">
        <v>43102.456898148099</v>
      </c>
    </row>
    <row r="9972" spans="1:20" x14ac:dyDescent="0.25">
      <c r="A9972" t="s">
        <v>25630</v>
      </c>
      <c r="B9972" t="s">
        <v>25631</v>
      </c>
      <c r="C9972" t="s">
        <v>19537</v>
      </c>
      <c r="D9972" t="s">
        <v>13204</v>
      </c>
      <c r="E9972" t="s">
        <v>10685</v>
      </c>
      <c r="F9972">
        <v>36.99</v>
      </c>
      <c r="G9972">
        <v>221.94</v>
      </c>
      <c r="H9972">
        <v>6</v>
      </c>
      <c r="I9972" t="s">
        <v>24500</v>
      </c>
      <c r="J9972">
        <v>0</v>
      </c>
      <c r="K9972">
        <v>0</v>
      </c>
      <c r="L9972" t="s">
        <v>10868</v>
      </c>
      <c r="M9972">
        <v>46038</v>
      </c>
      <c r="N9972" t="s">
        <v>10737</v>
      </c>
      <c r="O9972" t="s">
        <v>10708</v>
      </c>
      <c r="Q9972" t="s">
        <v>10709</v>
      </c>
      <c r="S9972" t="s">
        <v>10738</v>
      </c>
      <c r="T9972">
        <v>43102.456990740699</v>
      </c>
    </row>
    <row r="9973" spans="1:20" x14ac:dyDescent="0.25">
      <c r="A9973" t="s">
        <v>25632</v>
      </c>
      <c r="B9973" t="s">
        <v>25633</v>
      </c>
      <c r="C9973" t="s">
        <v>19537</v>
      </c>
      <c r="D9973" t="s">
        <v>13204</v>
      </c>
      <c r="E9973" t="s">
        <v>10685</v>
      </c>
      <c r="F9973">
        <v>38.99</v>
      </c>
      <c r="G9973">
        <v>233.94</v>
      </c>
      <c r="H9973">
        <v>6</v>
      </c>
      <c r="I9973" t="s">
        <v>24500</v>
      </c>
      <c r="J9973">
        <v>0</v>
      </c>
      <c r="K9973">
        <v>0</v>
      </c>
      <c r="L9973" t="s">
        <v>10883</v>
      </c>
      <c r="M9973">
        <v>46038</v>
      </c>
      <c r="N9973" t="s">
        <v>10737</v>
      </c>
      <c r="O9973" t="s">
        <v>10708</v>
      </c>
      <c r="Q9973" t="s">
        <v>10709</v>
      </c>
      <c r="S9973" t="s">
        <v>10738</v>
      </c>
      <c r="T9973">
        <v>43102.456979166702</v>
      </c>
    </row>
    <row r="9974" spans="1:20" x14ac:dyDescent="0.25">
      <c r="A9974" t="s">
        <v>25634</v>
      </c>
      <c r="B9974" t="s">
        <v>25635</v>
      </c>
      <c r="C9974" t="s">
        <v>19537</v>
      </c>
      <c r="D9974" t="s">
        <v>13204</v>
      </c>
      <c r="E9974" t="s">
        <v>10685</v>
      </c>
      <c r="F9974">
        <v>56.99</v>
      </c>
      <c r="G9974">
        <v>341.94</v>
      </c>
      <c r="H9974">
        <v>6</v>
      </c>
      <c r="I9974" t="s">
        <v>24500</v>
      </c>
      <c r="J9974">
        <v>0</v>
      </c>
      <c r="K9974">
        <v>0</v>
      </c>
      <c r="L9974" t="s">
        <v>11101</v>
      </c>
      <c r="M9974">
        <v>46058</v>
      </c>
      <c r="N9974" t="s">
        <v>13477</v>
      </c>
      <c r="S9974" t="s">
        <v>13478</v>
      </c>
      <c r="T9974">
        <v>43102.456944444399</v>
      </c>
    </row>
    <row r="9975" spans="1:20" x14ac:dyDescent="0.25">
      <c r="A9975" t="s">
        <v>25636</v>
      </c>
      <c r="B9975" t="s">
        <v>25637</v>
      </c>
      <c r="C9975" t="s">
        <v>19537</v>
      </c>
      <c r="D9975" t="s">
        <v>13204</v>
      </c>
      <c r="E9975" t="s">
        <v>10685</v>
      </c>
      <c r="F9975">
        <v>17.989999999999998</v>
      </c>
      <c r="G9975">
        <v>215.88</v>
      </c>
      <c r="H9975">
        <v>12</v>
      </c>
      <c r="I9975" t="s">
        <v>24500</v>
      </c>
      <c r="J9975">
        <v>0</v>
      </c>
      <c r="K9975">
        <v>0</v>
      </c>
      <c r="L9975" t="s">
        <v>10788</v>
      </c>
      <c r="M9975">
        <v>46064</v>
      </c>
      <c r="N9975" t="s">
        <v>10700</v>
      </c>
      <c r="O9975" t="s">
        <v>10701</v>
      </c>
      <c r="Q9975" t="s">
        <v>10702</v>
      </c>
      <c r="S9975" t="s">
        <v>10703</v>
      </c>
      <c r="T9975">
        <v>43102.456921296303</v>
      </c>
    </row>
    <row r="9976" spans="1:20" x14ac:dyDescent="0.25">
      <c r="A9976" t="s">
        <v>10390</v>
      </c>
      <c r="B9976" t="s">
        <v>25638</v>
      </c>
      <c r="C9976" t="s">
        <v>19537</v>
      </c>
      <c r="D9976" t="s">
        <v>13204</v>
      </c>
      <c r="E9976" t="s">
        <v>10685</v>
      </c>
      <c r="F9976">
        <v>34.99</v>
      </c>
      <c r="G9976">
        <v>209.94</v>
      </c>
      <c r="H9976">
        <v>6</v>
      </c>
      <c r="I9976" t="s">
        <v>24500</v>
      </c>
      <c r="J9976">
        <v>0</v>
      </c>
      <c r="K9976">
        <v>0</v>
      </c>
      <c r="L9976" t="s">
        <v>11305</v>
      </c>
      <c r="M9976">
        <v>46066</v>
      </c>
      <c r="N9976" t="s">
        <v>10737</v>
      </c>
      <c r="O9976" t="s">
        <v>10708</v>
      </c>
      <c r="Q9976" t="s">
        <v>10709</v>
      </c>
      <c r="S9976" t="s">
        <v>10738</v>
      </c>
      <c r="T9976">
        <v>43102.456875000003</v>
      </c>
    </row>
    <row r="9977" spans="1:20" x14ac:dyDescent="0.25">
      <c r="A9977" t="s">
        <v>25639</v>
      </c>
      <c r="B9977" t="s">
        <v>25640</v>
      </c>
      <c r="C9977" t="s">
        <v>19537</v>
      </c>
      <c r="D9977" t="s">
        <v>13204</v>
      </c>
      <c r="E9977" t="s">
        <v>10685</v>
      </c>
      <c r="F9977">
        <v>39</v>
      </c>
      <c r="G9977">
        <v>234</v>
      </c>
      <c r="H9977">
        <v>6</v>
      </c>
      <c r="I9977" t="s">
        <v>24500</v>
      </c>
      <c r="J9977">
        <v>0</v>
      </c>
      <c r="K9977">
        <v>0</v>
      </c>
      <c r="L9977" t="s">
        <v>10868</v>
      </c>
      <c r="M9977">
        <v>46077</v>
      </c>
      <c r="N9977" t="s">
        <v>25641</v>
      </c>
      <c r="O9977" t="s">
        <v>10782</v>
      </c>
      <c r="Q9977" t="s">
        <v>10783</v>
      </c>
      <c r="S9977" t="s">
        <v>25642</v>
      </c>
      <c r="T9977">
        <v>43102.456990740699</v>
      </c>
    </row>
    <row r="9978" spans="1:20" x14ac:dyDescent="0.25">
      <c r="A9978" t="s">
        <v>25643</v>
      </c>
      <c r="B9978" t="s">
        <v>25644</v>
      </c>
      <c r="C9978" t="s">
        <v>19537</v>
      </c>
      <c r="D9978" t="s">
        <v>13204</v>
      </c>
      <c r="E9978" t="s">
        <v>10685</v>
      </c>
      <c r="F9978">
        <v>14.99</v>
      </c>
      <c r="G9978">
        <v>179.88</v>
      </c>
      <c r="H9978">
        <v>12</v>
      </c>
      <c r="I9978" t="s">
        <v>24500</v>
      </c>
      <c r="J9978">
        <v>0</v>
      </c>
      <c r="K9978">
        <v>0</v>
      </c>
      <c r="L9978" t="s">
        <v>10831</v>
      </c>
      <c r="M9978">
        <v>46077</v>
      </c>
      <c r="N9978" t="s">
        <v>20856</v>
      </c>
      <c r="O9978" t="s">
        <v>10708</v>
      </c>
      <c r="Q9978" t="s">
        <v>10709</v>
      </c>
      <c r="S9978" t="s">
        <v>20857</v>
      </c>
      <c r="T9978">
        <v>43102.456956018497</v>
      </c>
    </row>
    <row r="9979" spans="1:20" x14ac:dyDescent="0.25">
      <c r="A9979" t="s">
        <v>7522</v>
      </c>
      <c r="B9979" t="s">
        <v>25645</v>
      </c>
      <c r="C9979" t="s">
        <v>10751</v>
      </c>
      <c r="D9979" t="s">
        <v>10683</v>
      </c>
      <c r="E9979" t="s">
        <v>10836</v>
      </c>
      <c r="F9979">
        <v>25.79</v>
      </c>
      <c r="G9979">
        <v>154.74</v>
      </c>
      <c r="H9979">
        <v>6</v>
      </c>
      <c r="I9979" t="s">
        <v>24500</v>
      </c>
      <c r="J9979">
        <v>0</v>
      </c>
      <c r="K9979">
        <v>0</v>
      </c>
      <c r="L9979" t="s">
        <v>12455</v>
      </c>
      <c r="M9979">
        <v>45099</v>
      </c>
      <c r="N9979" t="s">
        <v>10837</v>
      </c>
      <c r="O9979" t="s">
        <v>10701</v>
      </c>
      <c r="Q9979" t="s">
        <v>10702</v>
      </c>
      <c r="S9979" t="s">
        <v>10838</v>
      </c>
      <c r="T9979">
        <v>43102.456921296303</v>
      </c>
    </row>
    <row r="9980" spans="1:20" x14ac:dyDescent="0.25">
      <c r="A9980" t="s">
        <v>7523</v>
      </c>
      <c r="B9980" t="s">
        <v>25646</v>
      </c>
      <c r="C9980" t="s">
        <v>10681</v>
      </c>
      <c r="D9980" t="s">
        <v>10683</v>
      </c>
      <c r="E9980" t="s">
        <v>10685</v>
      </c>
      <c r="F9980">
        <v>14.99</v>
      </c>
      <c r="G9980">
        <v>179.88</v>
      </c>
      <c r="H9980">
        <v>12</v>
      </c>
      <c r="I9980" t="s">
        <v>24500</v>
      </c>
      <c r="J9980">
        <v>0</v>
      </c>
      <c r="K9980">
        <v>0</v>
      </c>
      <c r="L9980" t="s">
        <v>11175</v>
      </c>
      <c r="M9980">
        <v>45223</v>
      </c>
      <c r="N9980" t="s">
        <v>10694</v>
      </c>
      <c r="O9980" t="s">
        <v>10695</v>
      </c>
      <c r="Q9980" t="s">
        <v>10696</v>
      </c>
      <c r="S9980" t="s">
        <v>10697</v>
      </c>
      <c r="T9980">
        <v>43102.456956018497</v>
      </c>
    </row>
    <row r="9981" spans="1:20" x14ac:dyDescent="0.25">
      <c r="A9981" t="s">
        <v>7524</v>
      </c>
      <c r="B9981" t="s">
        <v>25647</v>
      </c>
      <c r="C9981" t="s">
        <v>10681</v>
      </c>
      <c r="D9981" t="s">
        <v>10683</v>
      </c>
      <c r="E9981" t="s">
        <v>10685</v>
      </c>
      <c r="F9981">
        <v>14.99</v>
      </c>
      <c r="G9981">
        <v>179.88</v>
      </c>
      <c r="H9981">
        <v>12</v>
      </c>
      <c r="I9981" t="s">
        <v>24500</v>
      </c>
      <c r="J9981">
        <v>0</v>
      </c>
      <c r="K9981">
        <v>0</v>
      </c>
      <c r="L9981" t="s">
        <v>16643</v>
      </c>
      <c r="M9981">
        <v>45223</v>
      </c>
      <c r="N9981" t="s">
        <v>10694</v>
      </c>
      <c r="O9981" t="s">
        <v>10695</v>
      </c>
      <c r="Q9981" t="s">
        <v>10696</v>
      </c>
      <c r="S9981" t="s">
        <v>10697</v>
      </c>
      <c r="T9981">
        <v>43102.456898148099</v>
      </c>
    </row>
    <row r="9982" spans="1:20" x14ac:dyDescent="0.25">
      <c r="A9982" t="s">
        <v>7525</v>
      </c>
      <c r="B9982" t="s">
        <v>25648</v>
      </c>
      <c r="C9982" t="s">
        <v>10751</v>
      </c>
      <c r="D9982" t="s">
        <v>10683</v>
      </c>
      <c r="E9982" t="s">
        <v>10836</v>
      </c>
      <c r="F9982">
        <v>6.49</v>
      </c>
      <c r="G9982">
        <v>77.88</v>
      </c>
      <c r="H9982">
        <v>12</v>
      </c>
      <c r="I9982" t="s">
        <v>24500</v>
      </c>
      <c r="J9982">
        <v>0</v>
      </c>
      <c r="K9982">
        <v>0</v>
      </c>
      <c r="L9982" t="s">
        <v>21927</v>
      </c>
      <c r="M9982">
        <v>45449</v>
      </c>
      <c r="N9982" t="s">
        <v>21928</v>
      </c>
      <c r="O9982" t="s">
        <v>10708</v>
      </c>
      <c r="Q9982" t="s">
        <v>10709</v>
      </c>
      <c r="S9982" t="s">
        <v>21929</v>
      </c>
      <c r="T9982">
        <v>43102.456863425898</v>
      </c>
    </row>
    <row r="9983" spans="1:20" x14ac:dyDescent="0.25">
      <c r="A9983" t="s">
        <v>7526</v>
      </c>
      <c r="B9983" t="s">
        <v>25549</v>
      </c>
      <c r="C9983" t="s">
        <v>10681</v>
      </c>
      <c r="D9983" t="s">
        <v>10683</v>
      </c>
      <c r="E9983" t="s">
        <v>10685</v>
      </c>
      <c r="F9983">
        <v>24.99</v>
      </c>
      <c r="G9983">
        <v>149.94</v>
      </c>
      <c r="H9983">
        <v>6</v>
      </c>
      <c r="I9983" t="s">
        <v>24500</v>
      </c>
      <c r="J9983">
        <v>0</v>
      </c>
      <c r="K9983">
        <v>0</v>
      </c>
      <c r="L9983" t="s">
        <v>10868</v>
      </c>
      <c r="M9983">
        <v>45565</v>
      </c>
      <c r="N9983" t="s">
        <v>12282</v>
      </c>
      <c r="O9983" t="s">
        <v>10687</v>
      </c>
      <c r="Q9983" t="s">
        <v>10688</v>
      </c>
      <c r="S9983" t="s">
        <v>12283</v>
      </c>
      <c r="T9983">
        <v>43102.456990740699</v>
      </c>
    </row>
    <row r="9984" spans="1:20" x14ac:dyDescent="0.25">
      <c r="A9984" t="s">
        <v>7527</v>
      </c>
      <c r="B9984" t="s">
        <v>25550</v>
      </c>
      <c r="C9984" t="s">
        <v>10681</v>
      </c>
      <c r="D9984" t="s">
        <v>10683</v>
      </c>
      <c r="E9984" t="s">
        <v>10685</v>
      </c>
      <c r="F9984">
        <v>24.99</v>
      </c>
      <c r="G9984">
        <v>149.94</v>
      </c>
      <c r="H9984">
        <v>6</v>
      </c>
      <c r="I9984" t="s">
        <v>24500</v>
      </c>
      <c r="J9984">
        <v>0</v>
      </c>
      <c r="K9984">
        <v>0</v>
      </c>
      <c r="L9984" t="s">
        <v>10883</v>
      </c>
      <c r="M9984">
        <v>45565</v>
      </c>
      <c r="N9984" t="s">
        <v>12282</v>
      </c>
      <c r="O9984" t="s">
        <v>10687</v>
      </c>
      <c r="Q9984" t="s">
        <v>10688</v>
      </c>
      <c r="S9984" t="s">
        <v>12283</v>
      </c>
      <c r="T9984">
        <v>43102.456979166702</v>
      </c>
    </row>
    <row r="9985" spans="1:20" x14ac:dyDescent="0.25">
      <c r="A9985" t="s">
        <v>8289</v>
      </c>
      <c r="B9985" t="s">
        <v>25649</v>
      </c>
      <c r="C9985" t="s">
        <v>10681</v>
      </c>
      <c r="D9985" t="s">
        <v>10683</v>
      </c>
      <c r="E9985" t="s">
        <v>10685</v>
      </c>
      <c r="F9985">
        <v>19.989999999999998</v>
      </c>
      <c r="G9985">
        <v>239.88</v>
      </c>
      <c r="H9985">
        <v>12</v>
      </c>
      <c r="I9985" t="s">
        <v>24500</v>
      </c>
      <c r="J9985">
        <v>0</v>
      </c>
      <c r="K9985">
        <v>0</v>
      </c>
      <c r="L9985" t="s">
        <v>10862</v>
      </c>
      <c r="M9985">
        <v>45831</v>
      </c>
      <c r="N9985" t="s">
        <v>10686</v>
      </c>
      <c r="O9985" t="s">
        <v>10687</v>
      </c>
      <c r="Q9985" t="s">
        <v>10688</v>
      </c>
      <c r="S9985" t="s">
        <v>10689</v>
      </c>
      <c r="T9985">
        <v>43102.456909722197</v>
      </c>
    </row>
    <row r="9986" spans="1:20" x14ac:dyDescent="0.25">
      <c r="A9986" t="s">
        <v>25650</v>
      </c>
      <c r="B9986" t="s">
        <v>24680</v>
      </c>
      <c r="C9986" t="s">
        <v>10691</v>
      </c>
      <c r="D9986" t="s">
        <v>10683</v>
      </c>
      <c r="E9986" t="s">
        <v>10693</v>
      </c>
      <c r="F9986">
        <v>44.99</v>
      </c>
      <c r="G9986">
        <v>269.94</v>
      </c>
      <c r="H9986">
        <v>6</v>
      </c>
      <c r="I9986" t="s">
        <v>24500</v>
      </c>
      <c r="J9986">
        <v>0</v>
      </c>
      <c r="K9986">
        <v>0</v>
      </c>
      <c r="L9986" t="s">
        <v>11301</v>
      </c>
      <c r="M9986">
        <v>46104</v>
      </c>
      <c r="N9986" t="s">
        <v>10737</v>
      </c>
      <c r="O9986" t="s">
        <v>10708</v>
      </c>
      <c r="Q9986" t="s">
        <v>10709</v>
      </c>
      <c r="S9986" t="s">
        <v>10738</v>
      </c>
      <c r="T9986">
        <v>43102.456875000003</v>
      </c>
    </row>
    <row r="9987" spans="1:20" x14ac:dyDescent="0.25">
      <c r="A9987" t="s">
        <v>7528</v>
      </c>
      <c r="B9987" t="s">
        <v>25651</v>
      </c>
      <c r="C9987" t="s">
        <v>10681</v>
      </c>
      <c r="D9987" t="s">
        <v>10683</v>
      </c>
      <c r="E9987" t="s">
        <v>10685</v>
      </c>
      <c r="F9987">
        <v>17.489999999999998</v>
      </c>
      <c r="G9987">
        <v>104.94</v>
      </c>
      <c r="H9987">
        <v>6</v>
      </c>
      <c r="I9987" t="s">
        <v>25652</v>
      </c>
      <c r="J9987">
        <v>3</v>
      </c>
      <c r="K9987">
        <v>0</v>
      </c>
      <c r="L9987" t="s">
        <v>10713</v>
      </c>
      <c r="N9987" t="s">
        <v>10686</v>
      </c>
      <c r="O9987" t="s">
        <v>10687</v>
      </c>
      <c r="Q9987" t="s">
        <v>10688</v>
      </c>
      <c r="S9987" t="s">
        <v>10689</v>
      </c>
      <c r="T9987">
        <v>43102.456875000003</v>
      </c>
    </row>
    <row r="9988" spans="1:20" x14ac:dyDescent="0.25">
      <c r="A9988" t="s">
        <v>25653</v>
      </c>
      <c r="B9988" t="s">
        <v>25654</v>
      </c>
      <c r="C9988" t="s">
        <v>10691</v>
      </c>
      <c r="D9988" t="s">
        <v>10683</v>
      </c>
      <c r="E9988" t="s">
        <v>10693</v>
      </c>
      <c r="F9988">
        <v>15.99</v>
      </c>
      <c r="G9988">
        <v>95.94</v>
      </c>
      <c r="H9988">
        <v>6</v>
      </c>
      <c r="I9988" t="s">
        <v>25652</v>
      </c>
      <c r="J9988">
        <v>0</v>
      </c>
      <c r="K9988">
        <v>0</v>
      </c>
      <c r="L9988" t="s">
        <v>10831</v>
      </c>
      <c r="N9988" t="s">
        <v>11212</v>
      </c>
      <c r="O9988" t="s">
        <v>10701</v>
      </c>
      <c r="Q9988" t="s">
        <v>10702</v>
      </c>
      <c r="S9988" t="s">
        <v>11213</v>
      </c>
      <c r="T9988">
        <v>43102.456956018497</v>
      </c>
    </row>
    <row r="9989" spans="1:20" x14ac:dyDescent="0.25">
      <c r="A9989" t="s">
        <v>7529</v>
      </c>
      <c r="B9989" t="s">
        <v>25655</v>
      </c>
      <c r="C9989" t="s">
        <v>10681</v>
      </c>
      <c r="D9989" t="s">
        <v>10683</v>
      </c>
      <c r="E9989" t="s">
        <v>10685</v>
      </c>
      <c r="F9989">
        <v>26.99</v>
      </c>
      <c r="G9989">
        <v>161.94</v>
      </c>
      <c r="H9989">
        <v>6</v>
      </c>
      <c r="I9989" t="s">
        <v>25652</v>
      </c>
      <c r="J9989">
        <v>4</v>
      </c>
      <c r="K9989">
        <v>0</v>
      </c>
      <c r="L9989" t="s">
        <v>10731</v>
      </c>
      <c r="N9989" t="s">
        <v>10686</v>
      </c>
      <c r="O9989" t="s">
        <v>10687</v>
      </c>
      <c r="Q9989" t="s">
        <v>10688</v>
      </c>
      <c r="S9989" t="s">
        <v>10689</v>
      </c>
      <c r="T9989">
        <v>43102.456875000003</v>
      </c>
    </row>
    <row r="9990" spans="1:20" x14ac:dyDescent="0.25">
      <c r="A9990" t="s">
        <v>7530</v>
      </c>
      <c r="B9990" t="s">
        <v>25656</v>
      </c>
      <c r="C9990" t="s">
        <v>10681</v>
      </c>
      <c r="D9990" t="s">
        <v>10683</v>
      </c>
      <c r="E9990" t="s">
        <v>10685</v>
      </c>
      <c r="F9990">
        <v>14.99</v>
      </c>
      <c r="G9990">
        <v>89.94</v>
      </c>
      <c r="H9990">
        <v>6</v>
      </c>
      <c r="I9990" t="s">
        <v>25652</v>
      </c>
      <c r="J9990">
        <v>0</v>
      </c>
      <c r="K9990">
        <v>0</v>
      </c>
      <c r="L9990" t="s">
        <v>11988</v>
      </c>
      <c r="N9990" t="s">
        <v>10686</v>
      </c>
      <c r="O9990" t="s">
        <v>10687</v>
      </c>
      <c r="Q9990" t="s">
        <v>10688</v>
      </c>
      <c r="S9990" t="s">
        <v>10689</v>
      </c>
      <c r="T9990">
        <v>43102.456990740699</v>
      </c>
    </row>
    <row r="9991" spans="1:20" x14ac:dyDescent="0.25">
      <c r="A9991" t="s">
        <v>7531</v>
      </c>
      <c r="B9991" t="s">
        <v>25657</v>
      </c>
      <c r="C9991" t="s">
        <v>10681</v>
      </c>
      <c r="D9991" t="s">
        <v>10683</v>
      </c>
      <c r="E9991" t="s">
        <v>10685</v>
      </c>
      <c r="F9991">
        <v>74.989999999999995</v>
      </c>
      <c r="G9991">
        <v>449.94</v>
      </c>
      <c r="H9991">
        <v>6</v>
      </c>
      <c r="I9991" t="s">
        <v>25652</v>
      </c>
      <c r="J9991">
        <v>0</v>
      </c>
      <c r="K9991">
        <v>0</v>
      </c>
      <c r="L9991" t="s">
        <v>10722</v>
      </c>
      <c r="M9991">
        <v>44250</v>
      </c>
      <c r="N9991" t="s">
        <v>10723</v>
      </c>
      <c r="O9991" t="s">
        <v>10708</v>
      </c>
      <c r="Q9991" t="s">
        <v>10709</v>
      </c>
      <c r="S9991" t="s">
        <v>10724</v>
      </c>
      <c r="T9991">
        <v>43102.456956018497</v>
      </c>
    </row>
    <row r="9992" spans="1:20" x14ac:dyDescent="0.25">
      <c r="A9992" t="s">
        <v>7532</v>
      </c>
      <c r="B9992" t="s">
        <v>25658</v>
      </c>
      <c r="C9992" t="s">
        <v>10681</v>
      </c>
      <c r="D9992" t="s">
        <v>10683</v>
      </c>
      <c r="E9992" t="s">
        <v>10685</v>
      </c>
      <c r="F9992">
        <v>29.99</v>
      </c>
      <c r="G9992">
        <v>179.94</v>
      </c>
      <c r="H9992">
        <v>6</v>
      </c>
      <c r="I9992" t="s">
        <v>25652</v>
      </c>
      <c r="J9992">
        <v>0</v>
      </c>
      <c r="K9992">
        <v>0</v>
      </c>
      <c r="L9992" t="s">
        <v>11451</v>
      </c>
      <c r="N9992" t="s">
        <v>10803</v>
      </c>
      <c r="O9992" t="s">
        <v>10782</v>
      </c>
      <c r="Q9992" t="s">
        <v>10783</v>
      </c>
      <c r="S9992" t="s">
        <v>10804</v>
      </c>
      <c r="T9992">
        <v>43102.456875000003</v>
      </c>
    </row>
    <row r="9993" spans="1:20" x14ac:dyDescent="0.25">
      <c r="A9993" t="s">
        <v>7533</v>
      </c>
      <c r="B9993" t="s">
        <v>25659</v>
      </c>
      <c r="C9993" t="s">
        <v>10751</v>
      </c>
      <c r="D9993" t="s">
        <v>10683</v>
      </c>
      <c r="E9993" t="s">
        <v>10836</v>
      </c>
      <c r="F9993">
        <v>14.39</v>
      </c>
      <c r="G9993">
        <v>86.34</v>
      </c>
      <c r="H9993">
        <v>6</v>
      </c>
      <c r="I9993" t="s">
        <v>25652</v>
      </c>
      <c r="J9993">
        <v>0</v>
      </c>
      <c r="K9993">
        <v>0</v>
      </c>
      <c r="L9993" t="s">
        <v>11451</v>
      </c>
      <c r="N9993" t="s">
        <v>10746</v>
      </c>
      <c r="O9993" t="s">
        <v>10747</v>
      </c>
      <c r="Q9993" t="s">
        <v>10748</v>
      </c>
      <c r="S9993" t="s">
        <v>10749</v>
      </c>
      <c r="T9993">
        <v>43102.456875000003</v>
      </c>
    </row>
    <row r="9994" spans="1:20" x14ac:dyDescent="0.25">
      <c r="A9994" t="s">
        <v>7534</v>
      </c>
      <c r="B9994" t="s">
        <v>25660</v>
      </c>
      <c r="C9994" t="s">
        <v>10681</v>
      </c>
      <c r="D9994" t="s">
        <v>10683</v>
      </c>
      <c r="E9994" t="s">
        <v>10685</v>
      </c>
      <c r="F9994">
        <v>43.99</v>
      </c>
      <c r="G9994">
        <v>263.94</v>
      </c>
      <c r="H9994">
        <v>6</v>
      </c>
      <c r="I9994" t="s">
        <v>25652</v>
      </c>
      <c r="J9994">
        <v>4</v>
      </c>
      <c r="K9994">
        <v>0</v>
      </c>
      <c r="L9994" t="s">
        <v>10731</v>
      </c>
      <c r="N9994" t="s">
        <v>10732</v>
      </c>
      <c r="O9994" t="s">
        <v>10687</v>
      </c>
      <c r="Q9994" t="s">
        <v>10688</v>
      </c>
      <c r="S9994" t="s">
        <v>10733</v>
      </c>
      <c r="T9994">
        <v>43102.456875000003</v>
      </c>
    </row>
    <row r="9995" spans="1:20" x14ac:dyDescent="0.25">
      <c r="A9995" t="s">
        <v>7535</v>
      </c>
      <c r="B9995" t="s">
        <v>25661</v>
      </c>
      <c r="C9995" t="s">
        <v>10751</v>
      </c>
      <c r="D9995" t="s">
        <v>10683</v>
      </c>
      <c r="E9995" t="s">
        <v>10693</v>
      </c>
      <c r="F9995">
        <v>17.989999999999998</v>
      </c>
      <c r="G9995">
        <v>107.94</v>
      </c>
      <c r="H9995">
        <v>6</v>
      </c>
      <c r="I9995" t="s">
        <v>25652</v>
      </c>
      <c r="J9995">
        <v>0</v>
      </c>
      <c r="K9995">
        <v>0</v>
      </c>
      <c r="L9995" t="s">
        <v>11136</v>
      </c>
      <c r="N9995" t="s">
        <v>10732</v>
      </c>
      <c r="O9995" t="s">
        <v>10687</v>
      </c>
      <c r="Q9995" t="s">
        <v>10688</v>
      </c>
      <c r="S9995" t="s">
        <v>10733</v>
      </c>
      <c r="T9995">
        <v>43822.381608796299</v>
      </c>
    </row>
    <row r="9996" spans="1:20" x14ac:dyDescent="0.25">
      <c r="A9996" t="s">
        <v>7536</v>
      </c>
      <c r="B9996" t="s">
        <v>25662</v>
      </c>
      <c r="C9996" t="s">
        <v>10681</v>
      </c>
      <c r="D9996" t="s">
        <v>10683</v>
      </c>
      <c r="E9996" t="s">
        <v>10685</v>
      </c>
      <c r="F9996">
        <v>27.99</v>
      </c>
      <c r="G9996">
        <v>167.94</v>
      </c>
      <c r="H9996">
        <v>6</v>
      </c>
      <c r="I9996" t="s">
        <v>25652</v>
      </c>
      <c r="J9996">
        <v>0</v>
      </c>
      <c r="K9996">
        <v>0</v>
      </c>
      <c r="L9996" t="s">
        <v>10731</v>
      </c>
      <c r="N9996" t="s">
        <v>10686</v>
      </c>
      <c r="O9996" t="s">
        <v>10687</v>
      </c>
      <c r="Q9996" t="s">
        <v>10688</v>
      </c>
      <c r="S9996" t="s">
        <v>10689</v>
      </c>
      <c r="T9996">
        <v>43102.456875000003</v>
      </c>
    </row>
    <row r="9997" spans="1:20" x14ac:dyDescent="0.25">
      <c r="A9997" t="s">
        <v>25663</v>
      </c>
      <c r="B9997" t="s">
        <v>25664</v>
      </c>
      <c r="C9997" t="s">
        <v>10691</v>
      </c>
      <c r="D9997" t="s">
        <v>10683</v>
      </c>
      <c r="E9997" t="s">
        <v>10693</v>
      </c>
      <c r="F9997">
        <v>16.190000000000001</v>
      </c>
      <c r="G9997">
        <v>97.14</v>
      </c>
      <c r="H9997">
        <v>6</v>
      </c>
      <c r="I9997" t="s">
        <v>25652</v>
      </c>
      <c r="J9997">
        <v>0</v>
      </c>
      <c r="K9997">
        <v>0</v>
      </c>
      <c r="L9997" t="s">
        <v>10868</v>
      </c>
      <c r="N9997" t="s">
        <v>10732</v>
      </c>
      <c r="O9997" t="s">
        <v>10687</v>
      </c>
      <c r="Q9997" t="s">
        <v>10688</v>
      </c>
      <c r="S9997" t="s">
        <v>10733</v>
      </c>
      <c r="T9997">
        <v>43102.456990740699</v>
      </c>
    </row>
    <row r="9998" spans="1:20" x14ac:dyDescent="0.25">
      <c r="A9998" t="s">
        <v>7537</v>
      </c>
      <c r="B9998" t="s">
        <v>25665</v>
      </c>
      <c r="C9998" t="s">
        <v>10681</v>
      </c>
      <c r="D9998" t="s">
        <v>10683</v>
      </c>
      <c r="E9998" t="s">
        <v>10685</v>
      </c>
      <c r="F9998">
        <v>17.989999999999998</v>
      </c>
      <c r="G9998">
        <v>107.94</v>
      </c>
      <c r="H9998">
        <v>6</v>
      </c>
      <c r="I9998" t="s">
        <v>25652</v>
      </c>
      <c r="J9998">
        <v>4</v>
      </c>
      <c r="K9998">
        <v>0</v>
      </c>
      <c r="L9998" t="s">
        <v>10731</v>
      </c>
      <c r="N9998" t="s">
        <v>10686</v>
      </c>
      <c r="O9998" t="s">
        <v>10687</v>
      </c>
      <c r="Q9998" t="s">
        <v>10688</v>
      </c>
      <c r="S9998" t="s">
        <v>10689</v>
      </c>
      <c r="T9998">
        <v>43102.456875000003</v>
      </c>
    </row>
    <row r="9999" spans="1:20" x14ac:dyDescent="0.25">
      <c r="A9999" t="s">
        <v>7538</v>
      </c>
      <c r="B9999" t="s">
        <v>25666</v>
      </c>
      <c r="C9999" t="s">
        <v>10681</v>
      </c>
      <c r="D9999" t="s">
        <v>10683</v>
      </c>
      <c r="E9999" t="s">
        <v>10685</v>
      </c>
      <c r="F9999">
        <v>36.99</v>
      </c>
      <c r="G9999">
        <v>221.94</v>
      </c>
      <c r="H9999">
        <v>6</v>
      </c>
      <c r="I9999" t="s">
        <v>25652</v>
      </c>
      <c r="J9999">
        <v>0</v>
      </c>
      <c r="K9999">
        <v>0</v>
      </c>
      <c r="L9999" t="s">
        <v>10745</v>
      </c>
      <c r="N9999" t="s">
        <v>10746</v>
      </c>
      <c r="O9999" t="s">
        <v>10747</v>
      </c>
      <c r="Q9999" t="s">
        <v>10748</v>
      </c>
      <c r="S9999" t="s">
        <v>10749</v>
      </c>
      <c r="T9999">
        <v>43102.456898148099</v>
      </c>
    </row>
    <row r="10000" spans="1:20" x14ac:dyDescent="0.25">
      <c r="A10000" t="s">
        <v>7539</v>
      </c>
      <c r="B10000" t="s">
        <v>25667</v>
      </c>
      <c r="C10000" t="s">
        <v>10681</v>
      </c>
      <c r="D10000" t="s">
        <v>10683</v>
      </c>
      <c r="E10000" t="s">
        <v>10685</v>
      </c>
      <c r="F10000">
        <v>16.989999999999998</v>
      </c>
      <c r="G10000">
        <v>101.94</v>
      </c>
      <c r="H10000">
        <v>6</v>
      </c>
      <c r="I10000" t="s">
        <v>25652</v>
      </c>
      <c r="J10000">
        <v>0</v>
      </c>
      <c r="K10000">
        <v>0</v>
      </c>
      <c r="L10000" t="s">
        <v>10731</v>
      </c>
      <c r="N10000" t="s">
        <v>10686</v>
      </c>
      <c r="O10000" t="s">
        <v>10687</v>
      </c>
      <c r="Q10000" t="s">
        <v>10688</v>
      </c>
      <c r="S10000" t="s">
        <v>10689</v>
      </c>
      <c r="T10000">
        <v>43102.456875000003</v>
      </c>
    </row>
    <row r="10001" spans="1:20" x14ac:dyDescent="0.25">
      <c r="A10001" t="s">
        <v>7540</v>
      </c>
      <c r="B10001" t="s">
        <v>25668</v>
      </c>
      <c r="C10001" t="s">
        <v>10681</v>
      </c>
      <c r="D10001" t="s">
        <v>10683</v>
      </c>
      <c r="E10001" t="s">
        <v>10685</v>
      </c>
      <c r="F10001">
        <v>13.49</v>
      </c>
      <c r="G10001">
        <v>80.94</v>
      </c>
      <c r="H10001">
        <v>6</v>
      </c>
      <c r="I10001" t="s">
        <v>25652</v>
      </c>
      <c r="J10001">
        <v>0</v>
      </c>
      <c r="K10001">
        <v>0</v>
      </c>
      <c r="L10001" t="s">
        <v>10767</v>
      </c>
      <c r="N10001" t="s">
        <v>10686</v>
      </c>
      <c r="O10001" t="s">
        <v>10687</v>
      </c>
      <c r="Q10001" t="s">
        <v>10688</v>
      </c>
      <c r="S10001" t="s">
        <v>10689</v>
      </c>
      <c r="T10001">
        <v>43102.456932870402</v>
      </c>
    </row>
    <row r="10002" spans="1:20" x14ac:dyDescent="0.25">
      <c r="A10002" t="s">
        <v>7541</v>
      </c>
      <c r="B10002" t="s">
        <v>25669</v>
      </c>
      <c r="C10002" t="s">
        <v>10681</v>
      </c>
      <c r="D10002" t="s">
        <v>10683</v>
      </c>
      <c r="E10002" t="s">
        <v>10685</v>
      </c>
      <c r="F10002">
        <v>23.49</v>
      </c>
      <c r="G10002">
        <v>140.94</v>
      </c>
      <c r="H10002">
        <v>6</v>
      </c>
      <c r="I10002" t="s">
        <v>25652</v>
      </c>
      <c r="J10002">
        <v>3</v>
      </c>
      <c r="K10002">
        <v>0</v>
      </c>
      <c r="L10002" t="s">
        <v>11451</v>
      </c>
      <c r="N10002" t="s">
        <v>10686</v>
      </c>
      <c r="O10002" t="s">
        <v>10687</v>
      </c>
      <c r="Q10002" t="s">
        <v>10688</v>
      </c>
      <c r="S10002" t="s">
        <v>10689</v>
      </c>
      <c r="T10002">
        <v>43102.456875000003</v>
      </c>
    </row>
    <row r="10003" spans="1:20" x14ac:dyDescent="0.25">
      <c r="A10003" t="s">
        <v>7542</v>
      </c>
      <c r="B10003" t="s">
        <v>25670</v>
      </c>
      <c r="C10003" t="s">
        <v>10681</v>
      </c>
      <c r="D10003" t="s">
        <v>10683</v>
      </c>
      <c r="E10003" t="s">
        <v>10685</v>
      </c>
      <c r="F10003">
        <v>16.489999999999998</v>
      </c>
      <c r="G10003">
        <v>98.94</v>
      </c>
      <c r="H10003">
        <v>6</v>
      </c>
      <c r="I10003" t="s">
        <v>25652</v>
      </c>
      <c r="J10003">
        <v>0</v>
      </c>
      <c r="K10003">
        <v>0</v>
      </c>
      <c r="L10003" t="s">
        <v>10858</v>
      </c>
      <c r="N10003" t="s">
        <v>10686</v>
      </c>
      <c r="O10003" t="s">
        <v>10687</v>
      </c>
      <c r="Q10003" t="s">
        <v>10688</v>
      </c>
      <c r="S10003" t="s">
        <v>10689</v>
      </c>
      <c r="T10003">
        <v>43102.457013888903</v>
      </c>
    </row>
    <row r="10004" spans="1:20" x14ac:dyDescent="0.25">
      <c r="A10004" t="s">
        <v>7543</v>
      </c>
      <c r="B10004" t="s">
        <v>25671</v>
      </c>
      <c r="C10004" t="s">
        <v>10751</v>
      </c>
      <c r="D10004" t="s">
        <v>10683</v>
      </c>
      <c r="E10004" t="s">
        <v>10693</v>
      </c>
      <c r="F10004">
        <v>11.99</v>
      </c>
      <c r="G10004">
        <v>71.94</v>
      </c>
      <c r="H10004">
        <v>6</v>
      </c>
      <c r="I10004" t="s">
        <v>25652</v>
      </c>
      <c r="J10004">
        <v>0</v>
      </c>
      <c r="K10004">
        <v>0</v>
      </c>
      <c r="L10004" t="s">
        <v>11301</v>
      </c>
      <c r="N10004" t="s">
        <v>10700</v>
      </c>
      <c r="O10004" t="s">
        <v>10701</v>
      </c>
      <c r="Q10004" t="s">
        <v>10702</v>
      </c>
      <c r="S10004" t="s">
        <v>10703</v>
      </c>
      <c r="T10004">
        <v>43102.456875000003</v>
      </c>
    </row>
    <row r="10005" spans="1:20" x14ac:dyDescent="0.25">
      <c r="A10005" t="s">
        <v>25672</v>
      </c>
      <c r="B10005" t="s">
        <v>25673</v>
      </c>
      <c r="C10005" t="s">
        <v>10691</v>
      </c>
      <c r="D10005" t="s">
        <v>10683</v>
      </c>
      <c r="E10005" t="s">
        <v>10693</v>
      </c>
      <c r="F10005">
        <v>7.99</v>
      </c>
      <c r="G10005">
        <v>47.94</v>
      </c>
      <c r="H10005">
        <v>6</v>
      </c>
      <c r="I10005" t="s">
        <v>25652</v>
      </c>
      <c r="J10005">
        <v>0</v>
      </c>
      <c r="K10005">
        <v>0</v>
      </c>
      <c r="L10005" t="s">
        <v>14440</v>
      </c>
      <c r="N10005" t="s">
        <v>10686</v>
      </c>
      <c r="O10005" t="s">
        <v>10687</v>
      </c>
      <c r="Q10005" t="s">
        <v>10688</v>
      </c>
      <c r="S10005" t="s">
        <v>10689</v>
      </c>
      <c r="T10005">
        <v>43102.456932870402</v>
      </c>
    </row>
    <row r="10006" spans="1:20" x14ac:dyDescent="0.25">
      <c r="A10006" t="s">
        <v>25674</v>
      </c>
      <c r="B10006" t="s">
        <v>25675</v>
      </c>
      <c r="C10006" t="s">
        <v>10691</v>
      </c>
      <c r="D10006" t="s">
        <v>10683</v>
      </c>
      <c r="E10006" t="s">
        <v>10693</v>
      </c>
      <c r="F10006">
        <v>12.59</v>
      </c>
      <c r="G10006">
        <v>75.540000000000006</v>
      </c>
      <c r="H10006">
        <v>6</v>
      </c>
      <c r="I10006" t="s">
        <v>25652</v>
      </c>
      <c r="J10006">
        <v>0</v>
      </c>
      <c r="K10006">
        <v>0</v>
      </c>
      <c r="L10006" t="s">
        <v>10717</v>
      </c>
      <c r="N10006" t="s">
        <v>10700</v>
      </c>
      <c r="O10006" t="s">
        <v>10701</v>
      </c>
      <c r="Q10006" t="s">
        <v>10702</v>
      </c>
      <c r="S10006" t="s">
        <v>10703</v>
      </c>
      <c r="T10006">
        <v>43102.456921296303</v>
      </c>
    </row>
    <row r="10007" spans="1:20" x14ac:dyDescent="0.25">
      <c r="A10007" t="s">
        <v>7544</v>
      </c>
      <c r="B10007" t="s">
        <v>25676</v>
      </c>
      <c r="C10007" t="s">
        <v>10681</v>
      </c>
      <c r="D10007" t="s">
        <v>10683</v>
      </c>
      <c r="E10007" t="s">
        <v>10685</v>
      </c>
      <c r="F10007">
        <v>64.989999999999995</v>
      </c>
      <c r="G10007">
        <v>389.94</v>
      </c>
      <c r="H10007">
        <v>6</v>
      </c>
      <c r="I10007" t="s">
        <v>25652</v>
      </c>
      <c r="J10007">
        <v>0</v>
      </c>
      <c r="K10007">
        <v>0</v>
      </c>
      <c r="L10007" t="s">
        <v>10731</v>
      </c>
      <c r="M10007">
        <v>45369</v>
      </c>
      <c r="N10007" t="s">
        <v>10694</v>
      </c>
      <c r="O10007" t="s">
        <v>10695</v>
      </c>
      <c r="Q10007" t="s">
        <v>10696</v>
      </c>
      <c r="S10007" t="s">
        <v>10697</v>
      </c>
      <c r="T10007">
        <v>43102.456875000003</v>
      </c>
    </row>
    <row r="10008" spans="1:20" x14ac:dyDescent="0.25">
      <c r="A10008" t="s">
        <v>7545</v>
      </c>
      <c r="B10008" t="s">
        <v>25677</v>
      </c>
      <c r="C10008" t="s">
        <v>10681</v>
      </c>
      <c r="D10008" t="s">
        <v>10683</v>
      </c>
      <c r="E10008" t="s">
        <v>10685</v>
      </c>
      <c r="F10008">
        <v>16.989999999999998</v>
      </c>
      <c r="G10008">
        <v>101.94</v>
      </c>
      <c r="H10008">
        <v>6</v>
      </c>
      <c r="I10008" t="s">
        <v>25652</v>
      </c>
      <c r="J10008">
        <v>0</v>
      </c>
      <c r="K10008">
        <v>0</v>
      </c>
      <c r="L10008" t="s">
        <v>11000</v>
      </c>
      <c r="N10008" t="s">
        <v>10700</v>
      </c>
      <c r="O10008" t="s">
        <v>10701</v>
      </c>
      <c r="Q10008" t="s">
        <v>10702</v>
      </c>
      <c r="S10008" t="s">
        <v>10703</v>
      </c>
      <c r="T10008">
        <v>43102.456990740699</v>
      </c>
    </row>
    <row r="10009" spans="1:20" x14ac:dyDescent="0.25">
      <c r="A10009" t="s">
        <v>7546</v>
      </c>
      <c r="B10009" t="s">
        <v>25678</v>
      </c>
      <c r="C10009" t="s">
        <v>10681</v>
      </c>
      <c r="D10009" t="s">
        <v>10683</v>
      </c>
      <c r="E10009" t="s">
        <v>10685</v>
      </c>
      <c r="F10009">
        <v>42.99</v>
      </c>
      <c r="G10009">
        <v>257.94</v>
      </c>
      <c r="H10009">
        <v>6</v>
      </c>
      <c r="I10009" t="s">
        <v>25652</v>
      </c>
      <c r="J10009">
        <v>0</v>
      </c>
      <c r="K10009">
        <v>0</v>
      </c>
      <c r="L10009" t="s">
        <v>10731</v>
      </c>
      <c r="N10009" t="s">
        <v>10781</v>
      </c>
      <c r="O10009" t="s">
        <v>10782</v>
      </c>
      <c r="Q10009" t="s">
        <v>10783</v>
      </c>
      <c r="S10009" t="s">
        <v>10784</v>
      </c>
      <c r="T10009">
        <v>43102.456875000003</v>
      </c>
    </row>
    <row r="10010" spans="1:20" x14ac:dyDescent="0.25">
      <c r="A10010" t="s">
        <v>7547</v>
      </c>
      <c r="B10010" t="s">
        <v>25679</v>
      </c>
      <c r="C10010" t="s">
        <v>10681</v>
      </c>
      <c r="D10010" t="s">
        <v>10683</v>
      </c>
      <c r="E10010" t="s">
        <v>10685</v>
      </c>
      <c r="F10010">
        <v>19.989999999999998</v>
      </c>
      <c r="G10010">
        <v>119.94</v>
      </c>
      <c r="H10010">
        <v>6</v>
      </c>
      <c r="I10010" t="s">
        <v>25652</v>
      </c>
      <c r="J10010">
        <v>0</v>
      </c>
      <c r="K10010">
        <v>0</v>
      </c>
      <c r="L10010" t="s">
        <v>10858</v>
      </c>
      <c r="N10010" t="s">
        <v>10746</v>
      </c>
      <c r="O10010" t="s">
        <v>10747</v>
      </c>
      <c r="Q10010" t="s">
        <v>10748</v>
      </c>
      <c r="S10010" t="s">
        <v>10749</v>
      </c>
      <c r="T10010">
        <v>43102.457013888903</v>
      </c>
    </row>
    <row r="10011" spans="1:20" x14ac:dyDescent="0.25">
      <c r="A10011" t="s">
        <v>7548</v>
      </c>
      <c r="B10011" t="s">
        <v>25680</v>
      </c>
      <c r="C10011" t="s">
        <v>10681</v>
      </c>
      <c r="D10011" t="s">
        <v>10683</v>
      </c>
      <c r="E10011" t="s">
        <v>10685</v>
      </c>
      <c r="F10011">
        <v>20.99</v>
      </c>
      <c r="G10011">
        <v>125.94</v>
      </c>
      <c r="H10011">
        <v>6</v>
      </c>
      <c r="I10011" t="s">
        <v>25652</v>
      </c>
      <c r="J10011">
        <v>0</v>
      </c>
      <c r="K10011">
        <v>0</v>
      </c>
      <c r="L10011" t="s">
        <v>10791</v>
      </c>
      <c r="N10011" t="s">
        <v>10700</v>
      </c>
      <c r="O10011" t="s">
        <v>10701</v>
      </c>
      <c r="Q10011" t="s">
        <v>10702</v>
      </c>
      <c r="S10011" t="s">
        <v>10703</v>
      </c>
      <c r="T10011">
        <v>43102.456967592603</v>
      </c>
    </row>
    <row r="10012" spans="1:20" x14ac:dyDescent="0.25">
      <c r="A10012" t="s">
        <v>7549</v>
      </c>
      <c r="B10012" t="s">
        <v>25681</v>
      </c>
      <c r="C10012" t="s">
        <v>10681</v>
      </c>
      <c r="D10012" t="s">
        <v>10683</v>
      </c>
      <c r="E10012" t="s">
        <v>10685</v>
      </c>
      <c r="F10012">
        <v>109.99</v>
      </c>
      <c r="G10012">
        <v>659.94</v>
      </c>
      <c r="H10012">
        <v>6</v>
      </c>
      <c r="I10012" t="s">
        <v>25652</v>
      </c>
      <c r="J10012">
        <v>12</v>
      </c>
      <c r="K10012">
        <v>0</v>
      </c>
      <c r="L10012" t="s">
        <v>10706</v>
      </c>
      <c r="M10012">
        <v>43913</v>
      </c>
      <c r="N10012" t="s">
        <v>10737</v>
      </c>
      <c r="O10012" t="s">
        <v>10708</v>
      </c>
      <c r="Q10012" t="s">
        <v>10709</v>
      </c>
      <c r="S10012" t="s">
        <v>10738</v>
      </c>
      <c r="T10012">
        <v>43102.457002314797</v>
      </c>
    </row>
    <row r="10013" spans="1:20" x14ac:dyDescent="0.25">
      <c r="A10013" t="s">
        <v>25682</v>
      </c>
      <c r="B10013" t="s">
        <v>25683</v>
      </c>
      <c r="C10013" t="s">
        <v>10691</v>
      </c>
      <c r="D10013" t="s">
        <v>10683</v>
      </c>
      <c r="E10013" t="s">
        <v>10693</v>
      </c>
      <c r="F10013">
        <v>43.99</v>
      </c>
      <c r="G10013">
        <v>263.94</v>
      </c>
      <c r="H10013">
        <v>6</v>
      </c>
      <c r="I10013" t="s">
        <v>25652</v>
      </c>
      <c r="J10013">
        <v>0</v>
      </c>
      <c r="K10013">
        <v>0</v>
      </c>
      <c r="L10013" t="s">
        <v>10692</v>
      </c>
      <c r="N10013" t="s">
        <v>10793</v>
      </c>
      <c r="O10013" t="s">
        <v>10782</v>
      </c>
      <c r="Q10013" t="s">
        <v>10783</v>
      </c>
      <c r="S10013" t="s">
        <v>10794</v>
      </c>
      <c r="T10013">
        <v>43102.456956018497</v>
      </c>
    </row>
    <row r="10014" spans="1:20" x14ac:dyDescent="0.25">
      <c r="A10014" t="s">
        <v>25684</v>
      </c>
      <c r="B10014" t="s">
        <v>25685</v>
      </c>
      <c r="C10014" t="s">
        <v>10691</v>
      </c>
      <c r="D10014" t="s">
        <v>10752</v>
      </c>
      <c r="E10014" t="s">
        <v>10693</v>
      </c>
      <c r="F10014">
        <v>64.989999999999995</v>
      </c>
      <c r="G10014">
        <v>194.97</v>
      </c>
      <c r="H10014">
        <v>3</v>
      </c>
      <c r="I10014" t="s">
        <v>25652</v>
      </c>
      <c r="J10014">
        <v>0</v>
      </c>
      <c r="K10014">
        <v>0</v>
      </c>
      <c r="L10014" t="s">
        <v>11042</v>
      </c>
      <c r="N10014" t="s">
        <v>10732</v>
      </c>
      <c r="O10014" t="s">
        <v>10687</v>
      </c>
      <c r="Q10014" t="s">
        <v>10688</v>
      </c>
      <c r="S10014" t="s">
        <v>10733</v>
      </c>
      <c r="T10014">
        <v>43102.457013888903</v>
      </c>
    </row>
    <row r="10015" spans="1:20" x14ac:dyDescent="0.25">
      <c r="A10015" t="s">
        <v>7550</v>
      </c>
      <c r="B10015" t="s">
        <v>25686</v>
      </c>
      <c r="C10015" t="s">
        <v>10681</v>
      </c>
      <c r="D10015" t="s">
        <v>10683</v>
      </c>
      <c r="E10015" t="s">
        <v>10685</v>
      </c>
      <c r="F10015">
        <v>27.99</v>
      </c>
      <c r="G10015">
        <v>167.94</v>
      </c>
      <c r="H10015">
        <v>6</v>
      </c>
      <c r="I10015" t="s">
        <v>25652</v>
      </c>
      <c r="J10015">
        <v>0</v>
      </c>
      <c r="K10015">
        <v>0</v>
      </c>
      <c r="L10015" t="s">
        <v>10767</v>
      </c>
      <c r="N10015" t="s">
        <v>10826</v>
      </c>
      <c r="O10015" t="s">
        <v>10708</v>
      </c>
      <c r="Q10015" t="s">
        <v>10709</v>
      </c>
      <c r="S10015" t="s">
        <v>10827</v>
      </c>
      <c r="T10015">
        <v>43102.456932870402</v>
      </c>
    </row>
    <row r="10016" spans="1:20" x14ac:dyDescent="0.25">
      <c r="A10016" t="s">
        <v>7551</v>
      </c>
      <c r="B10016" t="s">
        <v>25687</v>
      </c>
      <c r="C10016" t="s">
        <v>10681</v>
      </c>
      <c r="D10016" t="s">
        <v>10683</v>
      </c>
      <c r="E10016" t="s">
        <v>10685</v>
      </c>
      <c r="F10016">
        <v>13.99</v>
      </c>
      <c r="G10016">
        <v>83.94</v>
      </c>
      <c r="H10016">
        <v>6</v>
      </c>
      <c r="I10016" t="s">
        <v>25652</v>
      </c>
      <c r="J10016">
        <v>0</v>
      </c>
      <c r="K10016">
        <v>0</v>
      </c>
      <c r="L10016" t="s">
        <v>10831</v>
      </c>
      <c r="N10016" t="s">
        <v>10686</v>
      </c>
      <c r="O10016" t="s">
        <v>10687</v>
      </c>
      <c r="Q10016" t="s">
        <v>10688</v>
      </c>
      <c r="S10016" t="s">
        <v>10689</v>
      </c>
      <c r="T10016">
        <v>43102.456956018497</v>
      </c>
    </row>
    <row r="10017" spans="1:20" x14ac:dyDescent="0.25">
      <c r="A10017" t="s">
        <v>25688</v>
      </c>
      <c r="B10017" t="s">
        <v>25689</v>
      </c>
      <c r="C10017" t="s">
        <v>10691</v>
      </c>
      <c r="D10017" t="s">
        <v>10683</v>
      </c>
      <c r="E10017" t="s">
        <v>10693</v>
      </c>
      <c r="F10017">
        <v>23.99</v>
      </c>
      <c r="G10017">
        <v>143.94</v>
      </c>
      <c r="H10017">
        <v>6</v>
      </c>
      <c r="I10017" t="s">
        <v>25652</v>
      </c>
      <c r="J10017">
        <v>0</v>
      </c>
      <c r="K10017">
        <v>0</v>
      </c>
      <c r="L10017" t="s">
        <v>10758</v>
      </c>
      <c r="N10017" t="s">
        <v>10841</v>
      </c>
      <c r="O10017" t="s">
        <v>10708</v>
      </c>
      <c r="Q10017" t="s">
        <v>10709</v>
      </c>
      <c r="S10017" t="s">
        <v>10842</v>
      </c>
      <c r="T10017">
        <v>43109.404224537</v>
      </c>
    </row>
    <row r="10018" spans="1:20" x14ac:dyDescent="0.25">
      <c r="A10018" t="s">
        <v>7552</v>
      </c>
      <c r="B10018" t="s">
        <v>25690</v>
      </c>
      <c r="C10018" t="s">
        <v>10681</v>
      </c>
      <c r="D10018" t="s">
        <v>10683</v>
      </c>
      <c r="E10018" t="s">
        <v>10685</v>
      </c>
      <c r="F10018">
        <v>24.99</v>
      </c>
      <c r="G10018">
        <v>149.94</v>
      </c>
      <c r="H10018">
        <v>6</v>
      </c>
      <c r="I10018" t="s">
        <v>25652</v>
      </c>
      <c r="J10018">
        <v>0</v>
      </c>
      <c r="K10018">
        <v>0</v>
      </c>
      <c r="L10018" t="s">
        <v>11451</v>
      </c>
      <c r="N10018" t="s">
        <v>10737</v>
      </c>
      <c r="O10018" t="s">
        <v>10708</v>
      </c>
      <c r="Q10018" t="s">
        <v>10709</v>
      </c>
      <c r="S10018" t="s">
        <v>10738</v>
      </c>
      <c r="T10018">
        <v>43102.456875000003</v>
      </c>
    </row>
    <row r="10019" spans="1:20" x14ac:dyDescent="0.25">
      <c r="A10019" t="s">
        <v>7553</v>
      </c>
      <c r="B10019" t="s">
        <v>25691</v>
      </c>
      <c r="C10019" t="s">
        <v>10681</v>
      </c>
      <c r="D10019" t="s">
        <v>10683</v>
      </c>
      <c r="E10019" t="s">
        <v>10685</v>
      </c>
      <c r="F10019">
        <v>49.99</v>
      </c>
      <c r="G10019">
        <v>299.94</v>
      </c>
      <c r="H10019">
        <v>6</v>
      </c>
      <c r="I10019" t="s">
        <v>25652</v>
      </c>
      <c r="J10019">
        <v>0</v>
      </c>
      <c r="K10019">
        <v>0</v>
      </c>
      <c r="L10019" t="s">
        <v>10755</v>
      </c>
      <c r="N10019" t="s">
        <v>10837</v>
      </c>
      <c r="O10019" t="s">
        <v>10701</v>
      </c>
      <c r="Q10019" t="s">
        <v>10702</v>
      </c>
      <c r="S10019" t="s">
        <v>10838</v>
      </c>
      <c r="T10019">
        <v>43102.456932870402</v>
      </c>
    </row>
    <row r="10020" spans="1:20" x14ac:dyDescent="0.25">
      <c r="A10020" t="s">
        <v>25692</v>
      </c>
      <c r="B10020" t="s">
        <v>25693</v>
      </c>
      <c r="C10020" t="s">
        <v>10691</v>
      </c>
      <c r="D10020" t="s">
        <v>10683</v>
      </c>
      <c r="E10020" t="s">
        <v>10693</v>
      </c>
      <c r="F10020">
        <v>16.79</v>
      </c>
      <c r="G10020">
        <v>100.74</v>
      </c>
      <c r="H10020">
        <v>6</v>
      </c>
      <c r="I10020" t="s">
        <v>25652</v>
      </c>
      <c r="J10020">
        <v>0</v>
      </c>
      <c r="K10020">
        <v>0</v>
      </c>
      <c r="L10020" t="s">
        <v>11451</v>
      </c>
      <c r="N10020" t="s">
        <v>10694</v>
      </c>
      <c r="O10020" t="s">
        <v>10695</v>
      </c>
      <c r="Q10020" t="s">
        <v>10696</v>
      </c>
      <c r="S10020" t="s">
        <v>10697</v>
      </c>
      <c r="T10020">
        <v>43102.456875000003</v>
      </c>
    </row>
    <row r="10021" spans="1:20" x14ac:dyDescent="0.25">
      <c r="A10021" t="s">
        <v>7554</v>
      </c>
      <c r="B10021" t="s">
        <v>25694</v>
      </c>
      <c r="C10021" t="s">
        <v>10751</v>
      </c>
      <c r="D10021" t="s">
        <v>10683</v>
      </c>
      <c r="E10021" t="s">
        <v>10836</v>
      </c>
      <c r="F10021">
        <v>17.989999999999998</v>
      </c>
      <c r="G10021">
        <v>107.94</v>
      </c>
      <c r="H10021">
        <v>6</v>
      </c>
      <c r="I10021" t="s">
        <v>25652</v>
      </c>
      <c r="J10021">
        <v>0</v>
      </c>
      <c r="K10021">
        <v>0</v>
      </c>
      <c r="L10021" t="s">
        <v>10858</v>
      </c>
      <c r="N10021" t="s">
        <v>10803</v>
      </c>
      <c r="O10021" t="s">
        <v>10782</v>
      </c>
      <c r="Q10021" t="s">
        <v>10783</v>
      </c>
      <c r="S10021" t="s">
        <v>10804</v>
      </c>
      <c r="T10021">
        <v>43102.457013888903</v>
      </c>
    </row>
    <row r="10022" spans="1:20" x14ac:dyDescent="0.25">
      <c r="A10022" t="s">
        <v>7555</v>
      </c>
      <c r="B10022" t="s">
        <v>25695</v>
      </c>
      <c r="C10022" t="s">
        <v>10681</v>
      </c>
      <c r="D10022" t="s">
        <v>10683</v>
      </c>
      <c r="E10022" t="s">
        <v>10685</v>
      </c>
      <c r="F10022">
        <v>114.99</v>
      </c>
      <c r="G10022">
        <v>689.94</v>
      </c>
      <c r="H10022">
        <v>6</v>
      </c>
      <c r="I10022" t="s">
        <v>25652</v>
      </c>
      <c r="J10022">
        <v>12</v>
      </c>
      <c r="K10022">
        <v>0</v>
      </c>
      <c r="L10022" t="s">
        <v>10706</v>
      </c>
      <c r="N10022" t="s">
        <v>10694</v>
      </c>
      <c r="O10022" t="s">
        <v>10695</v>
      </c>
      <c r="Q10022" t="s">
        <v>10696</v>
      </c>
      <c r="S10022" t="s">
        <v>10697</v>
      </c>
      <c r="T10022">
        <v>43102.457002314797</v>
      </c>
    </row>
    <row r="10023" spans="1:20" x14ac:dyDescent="0.25">
      <c r="A10023" t="s">
        <v>7556</v>
      </c>
      <c r="B10023" t="s">
        <v>25696</v>
      </c>
      <c r="C10023" t="s">
        <v>10681</v>
      </c>
      <c r="D10023" t="s">
        <v>10683</v>
      </c>
      <c r="E10023" t="s">
        <v>10685</v>
      </c>
      <c r="F10023">
        <v>42.99</v>
      </c>
      <c r="G10023">
        <v>257.94</v>
      </c>
      <c r="H10023">
        <v>6</v>
      </c>
      <c r="I10023" t="s">
        <v>25652</v>
      </c>
      <c r="J10023">
        <v>0</v>
      </c>
      <c r="K10023">
        <v>0</v>
      </c>
      <c r="L10023" t="s">
        <v>10862</v>
      </c>
      <c r="N10023" t="s">
        <v>10781</v>
      </c>
      <c r="O10023" t="s">
        <v>10782</v>
      </c>
      <c r="Q10023" t="s">
        <v>10783</v>
      </c>
      <c r="S10023" t="s">
        <v>10784</v>
      </c>
      <c r="T10023">
        <v>43102.456909722197</v>
      </c>
    </row>
    <row r="10024" spans="1:20" x14ac:dyDescent="0.25">
      <c r="A10024" t="s">
        <v>7557</v>
      </c>
      <c r="B10024" t="s">
        <v>25697</v>
      </c>
      <c r="C10024" t="s">
        <v>10681</v>
      </c>
      <c r="D10024" t="s">
        <v>10683</v>
      </c>
      <c r="E10024" t="s">
        <v>10685</v>
      </c>
      <c r="F10024">
        <v>24.99</v>
      </c>
      <c r="G10024">
        <v>149.94</v>
      </c>
      <c r="H10024">
        <v>6</v>
      </c>
      <c r="I10024" t="s">
        <v>25652</v>
      </c>
      <c r="J10024">
        <v>0</v>
      </c>
      <c r="K10024">
        <v>0</v>
      </c>
      <c r="L10024" t="s">
        <v>10864</v>
      </c>
      <c r="N10024" t="s">
        <v>10803</v>
      </c>
      <c r="O10024" t="s">
        <v>10782</v>
      </c>
      <c r="Q10024" t="s">
        <v>10783</v>
      </c>
      <c r="S10024" t="s">
        <v>10804</v>
      </c>
      <c r="T10024">
        <v>43102.456875000003</v>
      </c>
    </row>
    <row r="10025" spans="1:20" x14ac:dyDescent="0.25">
      <c r="A10025" t="s">
        <v>7558</v>
      </c>
      <c r="B10025" t="s">
        <v>25698</v>
      </c>
      <c r="C10025" t="s">
        <v>10681</v>
      </c>
      <c r="D10025" t="s">
        <v>10683</v>
      </c>
      <c r="E10025" t="s">
        <v>10685</v>
      </c>
      <c r="F10025">
        <v>29.99</v>
      </c>
      <c r="G10025">
        <v>179.94</v>
      </c>
      <c r="H10025">
        <v>6</v>
      </c>
      <c r="I10025" t="s">
        <v>25652</v>
      </c>
      <c r="J10025">
        <v>6</v>
      </c>
      <c r="K10025">
        <v>0</v>
      </c>
      <c r="L10025" t="s">
        <v>10713</v>
      </c>
      <c r="N10025" t="s">
        <v>10686</v>
      </c>
      <c r="O10025" t="s">
        <v>10687</v>
      </c>
      <c r="Q10025" t="s">
        <v>10688</v>
      </c>
      <c r="S10025" t="s">
        <v>10689</v>
      </c>
      <c r="T10025">
        <v>43102.456875000003</v>
      </c>
    </row>
    <row r="10026" spans="1:20" x14ac:dyDescent="0.25">
      <c r="A10026" t="s">
        <v>7559</v>
      </c>
      <c r="B10026" t="s">
        <v>25699</v>
      </c>
      <c r="C10026" t="s">
        <v>10681</v>
      </c>
      <c r="D10026" t="s">
        <v>10683</v>
      </c>
      <c r="E10026" t="s">
        <v>10685</v>
      </c>
      <c r="F10026">
        <v>79.989999999999995</v>
      </c>
      <c r="G10026">
        <v>479.94</v>
      </c>
      <c r="H10026">
        <v>6</v>
      </c>
      <c r="I10026" t="s">
        <v>25652</v>
      </c>
      <c r="J10026">
        <v>12</v>
      </c>
      <c r="K10026">
        <v>0</v>
      </c>
      <c r="L10026" t="s">
        <v>10755</v>
      </c>
      <c r="N10026" t="s">
        <v>10694</v>
      </c>
      <c r="O10026" t="s">
        <v>10695</v>
      </c>
      <c r="Q10026" t="s">
        <v>10696</v>
      </c>
      <c r="S10026" t="s">
        <v>10697</v>
      </c>
      <c r="T10026">
        <v>43102.456932870402</v>
      </c>
    </row>
    <row r="10027" spans="1:20" x14ac:dyDescent="0.25">
      <c r="A10027" t="s">
        <v>7560</v>
      </c>
      <c r="B10027" t="s">
        <v>25700</v>
      </c>
      <c r="C10027" t="s">
        <v>10681</v>
      </c>
      <c r="D10027" t="s">
        <v>10683</v>
      </c>
      <c r="E10027" t="s">
        <v>10685</v>
      </c>
      <c r="F10027">
        <v>114.99</v>
      </c>
      <c r="G10027">
        <v>344.97</v>
      </c>
      <c r="H10027">
        <v>3</v>
      </c>
      <c r="I10027" t="s">
        <v>25652</v>
      </c>
      <c r="J10027">
        <v>0</v>
      </c>
      <c r="K10027">
        <v>0</v>
      </c>
      <c r="L10027" t="s">
        <v>10868</v>
      </c>
      <c r="M10027">
        <v>44540</v>
      </c>
      <c r="N10027" t="s">
        <v>10803</v>
      </c>
      <c r="O10027" t="s">
        <v>10782</v>
      </c>
      <c r="Q10027" t="s">
        <v>10783</v>
      </c>
      <c r="S10027" t="s">
        <v>10804</v>
      </c>
      <c r="T10027">
        <v>43102.456990740699</v>
      </c>
    </row>
    <row r="10028" spans="1:20" x14ac:dyDescent="0.25">
      <c r="A10028" t="s">
        <v>7561</v>
      </c>
      <c r="B10028" t="s">
        <v>25701</v>
      </c>
      <c r="C10028" t="s">
        <v>10681</v>
      </c>
      <c r="D10028" t="s">
        <v>10683</v>
      </c>
      <c r="E10028" t="s">
        <v>10685</v>
      </c>
      <c r="F10028">
        <v>24.99</v>
      </c>
      <c r="G10028">
        <v>149.94</v>
      </c>
      <c r="H10028">
        <v>6</v>
      </c>
      <c r="I10028" t="s">
        <v>25652</v>
      </c>
      <c r="J10028">
        <v>0</v>
      </c>
      <c r="K10028">
        <v>0</v>
      </c>
      <c r="L10028" t="s">
        <v>10767</v>
      </c>
      <c r="N10028" t="s">
        <v>10694</v>
      </c>
      <c r="O10028" t="s">
        <v>10695</v>
      </c>
      <c r="Q10028" t="s">
        <v>10696</v>
      </c>
      <c r="S10028" t="s">
        <v>10697</v>
      </c>
      <c r="T10028">
        <v>43102.456932870402</v>
      </c>
    </row>
    <row r="10029" spans="1:20" x14ac:dyDescent="0.25">
      <c r="A10029" t="s">
        <v>7562</v>
      </c>
      <c r="B10029" t="s">
        <v>25702</v>
      </c>
      <c r="C10029" t="s">
        <v>10681</v>
      </c>
      <c r="D10029" t="s">
        <v>10683</v>
      </c>
      <c r="E10029" t="s">
        <v>10685</v>
      </c>
      <c r="F10029">
        <v>23.99</v>
      </c>
      <c r="G10029">
        <v>143.94</v>
      </c>
      <c r="H10029">
        <v>6</v>
      </c>
      <c r="I10029" t="s">
        <v>25652</v>
      </c>
      <c r="J10029">
        <v>0</v>
      </c>
      <c r="K10029">
        <v>0</v>
      </c>
      <c r="L10029" t="s">
        <v>10871</v>
      </c>
      <c r="N10029" t="s">
        <v>10694</v>
      </c>
      <c r="O10029" t="s">
        <v>10695</v>
      </c>
      <c r="Q10029" t="s">
        <v>10696</v>
      </c>
      <c r="S10029" t="s">
        <v>10697</v>
      </c>
      <c r="T10029">
        <v>43102.456921296303</v>
      </c>
    </row>
    <row r="10030" spans="1:20" x14ac:dyDescent="0.25">
      <c r="A10030" t="s">
        <v>7563</v>
      </c>
      <c r="B10030" t="s">
        <v>25703</v>
      </c>
      <c r="C10030" t="s">
        <v>10681</v>
      </c>
      <c r="D10030" t="s">
        <v>10683</v>
      </c>
      <c r="E10030" t="s">
        <v>10685</v>
      </c>
      <c r="F10030">
        <v>59.99</v>
      </c>
      <c r="G10030">
        <v>359.94</v>
      </c>
      <c r="H10030">
        <v>6</v>
      </c>
      <c r="I10030" t="s">
        <v>25652</v>
      </c>
      <c r="J10030">
        <v>0</v>
      </c>
      <c r="K10030">
        <v>0</v>
      </c>
      <c r="L10030" t="s">
        <v>10713</v>
      </c>
      <c r="N10030" t="s">
        <v>10803</v>
      </c>
      <c r="O10030" t="s">
        <v>10782</v>
      </c>
      <c r="Q10030" t="s">
        <v>10783</v>
      </c>
      <c r="S10030" t="s">
        <v>10804</v>
      </c>
      <c r="T10030">
        <v>43102.456875000003</v>
      </c>
    </row>
    <row r="10031" spans="1:20" x14ac:dyDescent="0.25">
      <c r="A10031" t="s">
        <v>7564</v>
      </c>
      <c r="B10031" t="s">
        <v>25704</v>
      </c>
      <c r="C10031" t="s">
        <v>10681</v>
      </c>
      <c r="D10031" t="s">
        <v>10683</v>
      </c>
      <c r="E10031" t="s">
        <v>10685</v>
      </c>
      <c r="F10031">
        <v>18.989999999999998</v>
      </c>
      <c r="G10031">
        <v>113.94</v>
      </c>
      <c r="H10031">
        <v>6</v>
      </c>
      <c r="I10031" t="s">
        <v>25652</v>
      </c>
      <c r="J10031">
        <v>3</v>
      </c>
      <c r="K10031">
        <v>0</v>
      </c>
      <c r="L10031" t="s">
        <v>10713</v>
      </c>
      <c r="N10031" t="s">
        <v>10874</v>
      </c>
      <c r="O10031" t="s">
        <v>10701</v>
      </c>
      <c r="P10031" t="s">
        <v>10708</v>
      </c>
      <c r="Q10031" t="s">
        <v>10702</v>
      </c>
      <c r="R10031" t="s">
        <v>10709</v>
      </c>
      <c r="S10031" t="s">
        <v>10875</v>
      </c>
      <c r="T10031">
        <v>43102.456875000003</v>
      </c>
    </row>
    <row r="10032" spans="1:20" x14ac:dyDescent="0.25">
      <c r="A10032" t="s">
        <v>7565</v>
      </c>
      <c r="B10032" t="s">
        <v>25705</v>
      </c>
      <c r="C10032" t="s">
        <v>10681</v>
      </c>
      <c r="D10032" t="s">
        <v>10683</v>
      </c>
      <c r="E10032" t="s">
        <v>10685</v>
      </c>
      <c r="F10032">
        <v>35.99</v>
      </c>
      <c r="G10032">
        <v>215.94</v>
      </c>
      <c r="H10032">
        <v>6</v>
      </c>
      <c r="I10032" t="s">
        <v>25652</v>
      </c>
      <c r="J10032">
        <v>10</v>
      </c>
      <c r="K10032">
        <v>0</v>
      </c>
      <c r="L10032" t="s">
        <v>10713</v>
      </c>
      <c r="N10032" t="s">
        <v>10700</v>
      </c>
      <c r="O10032" t="s">
        <v>10701</v>
      </c>
      <c r="Q10032" t="s">
        <v>10702</v>
      </c>
      <c r="S10032" t="s">
        <v>10703</v>
      </c>
      <c r="T10032">
        <v>43102.456875000003</v>
      </c>
    </row>
    <row r="10033" spans="1:20" x14ac:dyDescent="0.25">
      <c r="A10033" t="s">
        <v>7566</v>
      </c>
      <c r="B10033" t="s">
        <v>25706</v>
      </c>
      <c r="C10033" t="s">
        <v>10681</v>
      </c>
      <c r="D10033" t="s">
        <v>10683</v>
      </c>
      <c r="E10033" t="s">
        <v>10685</v>
      </c>
      <c r="F10033">
        <v>19.989999999999998</v>
      </c>
      <c r="G10033">
        <v>119.94</v>
      </c>
      <c r="H10033">
        <v>6</v>
      </c>
      <c r="I10033" t="s">
        <v>25652</v>
      </c>
      <c r="J10033">
        <v>6</v>
      </c>
      <c r="K10033">
        <v>0</v>
      </c>
      <c r="L10033" t="s">
        <v>10713</v>
      </c>
      <c r="N10033" t="s">
        <v>10700</v>
      </c>
      <c r="O10033" t="s">
        <v>10701</v>
      </c>
      <c r="Q10033" t="s">
        <v>10702</v>
      </c>
      <c r="S10033" t="s">
        <v>10703</v>
      </c>
      <c r="T10033">
        <v>43102.456875000003</v>
      </c>
    </row>
    <row r="10034" spans="1:20" x14ac:dyDescent="0.25">
      <c r="A10034" t="s">
        <v>7567</v>
      </c>
      <c r="B10034" t="s">
        <v>25707</v>
      </c>
      <c r="C10034" t="s">
        <v>10681</v>
      </c>
      <c r="D10034" t="s">
        <v>10683</v>
      </c>
      <c r="E10034" t="s">
        <v>10685</v>
      </c>
      <c r="F10034">
        <v>18.989999999999998</v>
      </c>
      <c r="G10034">
        <v>113.94</v>
      </c>
      <c r="H10034">
        <v>6</v>
      </c>
      <c r="I10034" t="s">
        <v>25652</v>
      </c>
      <c r="J10034">
        <v>0</v>
      </c>
      <c r="K10034">
        <v>0</v>
      </c>
      <c r="L10034" t="s">
        <v>10713</v>
      </c>
      <c r="N10034" t="s">
        <v>10686</v>
      </c>
      <c r="O10034" t="s">
        <v>10687</v>
      </c>
      <c r="Q10034" t="s">
        <v>10688</v>
      </c>
      <c r="S10034" t="s">
        <v>10689</v>
      </c>
      <c r="T10034">
        <v>43102.456875000003</v>
      </c>
    </row>
    <row r="10035" spans="1:20" x14ac:dyDescent="0.25">
      <c r="A10035" t="s">
        <v>7568</v>
      </c>
      <c r="B10035" t="s">
        <v>25708</v>
      </c>
      <c r="C10035" t="s">
        <v>10681</v>
      </c>
      <c r="D10035" t="s">
        <v>10683</v>
      </c>
      <c r="E10035" t="s">
        <v>10685</v>
      </c>
      <c r="F10035">
        <v>19.989999999999998</v>
      </c>
      <c r="G10035">
        <v>119.94</v>
      </c>
      <c r="H10035">
        <v>6</v>
      </c>
      <c r="I10035" t="s">
        <v>25652</v>
      </c>
      <c r="J10035">
        <v>0</v>
      </c>
      <c r="K10035">
        <v>0</v>
      </c>
      <c r="L10035" t="s">
        <v>10713</v>
      </c>
      <c r="N10035" t="s">
        <v>10746</v>
      </c>
      <c r="O10035" t="s">
        <v>10747</v>
      </c>
      <c r="Q10035" t="s">
        <v>10748</v>
      </c>
      <c r="S10035" t="s">
        <v>10749</v>
      </c>
      <c r="T10035">
        <v>43102.456875000003</v>
      </c>
    </row>
    <row r="10036" spans="1:20" x14ac:dyDescent="0.25">
      <c r="A10036" t="s">
        <v>7569</v>
      </c>
      <c r="B10036" t="s">
        <v>25709</v>
      </c>
      <c r="C10036" t="s">
        <v>10681</v>
      </c>
      <c r="D10036" t="s">
        <v>10683</v>
      </c>
      <c r="E10036" t="s">
        <v>10685</v>
      </c>
      <c r="F10036">
        <v>46.99</v>
      </c>
      <c r="G10036">
        <v>281.94</v>
      </c>
      <c r="H10036">
        <v>6</v>
      </c>
      <c r="I10036" t="s">
        <v>25652</v>
      </c>
      <c r="J10036">
        <v>0</v>
      </c>
      <c r="K10036">
        <v>0</v>
      </c>
      <c r="L10036" t="s">
        <v>10883</v>
      </c>
      <c r="M10036">
        <v>44939</v>
      </c>
      <c r="N10036" t="s">
        <v>10746</v>
      </c>
      <c r="O10036" t="s">
        <v>10747</v>
      </c>
      <c r="Q10036" t="s">
        <v>10748</v>
      </c>
      <c r="S10036" t="s">
        <v>10749</v>
      </c>
      <c r="T10036">
        <v>43102.456979166702</v>
      </c>
    </row>
    <row r="10037" spans="1:20" x14ac:dyDescent="0.25">
      <c r="A10037" t="s">
        <v>7570</v>
      </c>
      <c r="B10037" t="s">
        <v>25710</v>
      </c>
      <c r="C10037" t="s">
        <v>10681</v>
      </c>
      <c r="D10037" t="s">
        <v>10683</v>
      </c>
      <c r="E10037" t="s">
        <v>10685</v>
      </c>
      <c r="F10037">
        <v>18.989999999999998</v>
      </c>
      <c r="G10037">
        <v>113.94</v>
      </c>
      <c r="H10037">
        <v>6</v>
      </c>
      <c r="I10037" t="s">
        <v>25652</v>
      </c>
      <c r="J10037">
        <v>0</v>
      </c>
      <c r="K10037">
        <v>0</v>
      </c>
      <c r="L10037" t="s">
        <v>10731</v>
      </c>
      <c r="N10037" t="s">
        <v>10686</v>
      </c>
      <c r="O10037" t="s">
        <v>10687</v>
      </c>
      <c r="Q10037" t="s">
        <v>10688</v>
      </c>
      <c r="S10037" t="s">
        <v>10689</v>
      </c>
      <c r="T10037">
        <v>43102.456875000003</v>
      </c>
    </row>
    <row r="10038" spans="1:20" x14ac:dyDescent="0.25">
      <c r="A10038" t="s">
        <v>7571</v>
      </c>
      <c r="B10038" t="s">
        <v>25711</v>
      </c>
      <c r="C10038" t="s">
        <v>10751</v>
      </c>
      <c r="D10038" t="s">
        <v>10683</v>
      </c>
      <c r="E10038" t="s">
        <v>10836</v>
      </c>
      <c r="F10038">
        <v>14.39</v>
      </c>
      <c r="G10038">
        <v>86.34</v>
      </c>
      <c r="H10038">
        <v>6</v>
      </c>
      <c r="I10038" t="s">
        <v>25652</v>
      </c>
      <c r="J10038">
        <v>3</v>
      </c>
      <c r="K10038">
        <v>0</v>
      </c>
      <c r="L10038" t="s">
        <v>11451</v>
      </c>
      <c r="N10038" t="s">
        <v>10686</v>
      </c>
      <c r="O10038" t="s">
        <v>10687</v>
      </c>
      <c r="Q10038" t="s">
        <v>10688</v>
      </c>
      <c r="S10038" t="s">
        <v>10689</v>
      </c>
      <c r="T10038">
        <v>43102.456875000003</v>
      </c>
    </row>
    <row r="10039" spans="1:20" x14ac:dyDescent="0.25">
      <c r="A10039" t="s">
        <v>7572</v>
      </c>
      <c r="B10039" t="s">
        <v>25712</v>
      </c>
      <c r="C10039" t="s">
        <v>10681</v>
      </c>
      <c r="D10039" t="s">
        <v>10683</v>
      </c>
      <c r="E10039" t="s">
        <v>10685</v>
      </c>
      <c r="F10039">
        <v>19.989999999999998</v>
      </c>
      <c r="G10039">
        <v>119.94</v>
      </c>
      <c r="H10039">
        <v>6</v>
      </c>
      <c r="I10039" t="s">
        <v>25652</v>
      </c>
      <c r="J10039">
        <v>0</v>
      </c>
      <c r="K10039">
        <v>0</v>
      </c>
      <c r="L10039" t="s">
        <v>10692</v>
      </c>
      <c r="N10039" t="s">
        <v>10700</v>
      </c>
      <c r="O10039" t="s">
        <v>10701</v>
      </c>
      <c r="Q10039" t="s">
        <v>10702</v>
      </c>
      <c r="S10039" t="s">
        <v>10703</v>
      </c>
      <c r="T10039">
        <v>43102.456956018497</v>
      </c>
    </row>
    <row r="10040" spans="1:20" x14ac:dyDescent="0.25">
      <c r="A10040" t="s">
        <v>7573</v>
      </c>
      <c r="B10040" t="s">
        <v>25713</v>
      </c>
      <c r="C10040" t="s">
        <v>10681</v>
      </c>
      <c r="D10040" t="s">
        <v>10683</v>
      </c>
      <c r="E10040" t="s">
        <v>10685</v>
      </c>
      <c r="F10040">
        <v>15.99</v>
      </c>
      <c r="G10040">
        <v>95.94</v>
      </c>
      <c r="H10040">
        <v>6</v>
      </c>
      <c r="I10040" t="s">
        <v>25652</v>
      </c>
      <c r="J10040">
        <v>0</v>
      </c>
      <c r="K10040">
        <v>0</v>
      </c>
      <c r="L10040" t="s">
        <v>11988</v>
      </c>
      <c r="N10040" t="s">
        <v>10746</v>
      </c>
      <c r="O10040" t="s">
        <v>10747</v>
      </c>
      <c r="Q10040" t="s">
        <v>10748</v>
      </c>
      <c r="S10040" t="s">
        <v>10749</v>
      </c>
      <c r="T10040">
        <v>43102.456990740699</v>
      </c>
    </row>
    <row r="10041" spans="1:20" x14ac:dyDescent="0.25">
      <c r="A10041" t="s">
        <v>7574</v>
      </c>
      <c r="B10041" t="s">
        <v>25714</v>
      </c>
      <c r="C10041" t="s">
        <v>10681</v>
      </c>
      <c r="D10041" t="s">
        <v>10683</v>
      </c>
      <c r="E10041" t="s">
        <v>10685</v>
      </c>
      <c r="F10041">
        <v>24.99</v>
      </c>
      <c r="G10041">
        <v>149.94</v>
      </c>
      <c r="H10041">
        <v>6</v>
      </c>
      <c r="I10041" t="s">
        <v>25652</v>
      </c>
      <c r="J10041">
        <v>0</v>
      </c>
      <c r="K10041">
        <v>0</v>
      </c>
      <c r="L10041" t="s">
        <v>10858</v>
      </c>
      <c r="N10041" t="s">
        <v>10803</v>
      </c>
      <c r="O10041" t="s">
        <v>10782</v>
      </c>
      <c r="Q10041" t="s">
        <v>10783</v>
      </c>
      <c r="S10041" t="s">
        <v>10804</v>
      </c>
      <c r="T10041">
        <v>43102.457013888903</v>
      </c>
    </row>
    <row r="10042" spans="1:20" x14ac:dyDescent="0.25">
      <c r="A10042" t="s">
        <v>7575</v>
      </c>
      <c r="B10042" t="s">
        <v>25715</v>
      </c>
      <c r="C10042" t="s">
        <v>10751</v>
      </c>
      <c r="D10042" t="s">
        <v>10683</v>
      </c>
      <c r="E10042" t="s">
        <v>10753</v>
      </c>
      <c r="F10042">
        <v>89.99</v>
      </c>
      <c r="G10042">
        <v>539.94000000000005</v>
      </c>
      <c r="H10042">
        <v>6</v>
      </c>
      <c r="I10042" t="s">
        <v>25652</v>
      </c>
      <c r="J10042">
        <v>0</v>
      </c>
      <c r="K10042">
        <v>0</v>
      </c>
      <c r="L10042" t="s">
        <v>10713</v>
      </c>
      <c r="N10042" t="s">
        <v>10803</v>
      </c>
      <c r="O10042" t="s">
        <v>10782</v>
      </c>
      <c r="Q10042" t="s">
        <v>10783</v>
      </c>
      <c r="S10042" t="s">
        <v>10804</v>
      </c>
      <c r="T10042">
        <v>43102.456875000003</v>
      </c>
    </row>
    <row r="10043" spans="1:20" x14ac:dyDescent="0.25">
      <c r="A10043" t="s">
        <v>25716</v>
      </c>
      <c r="B10043" t="s">
        <v>25717</v>
      </c>
      <c r="C10043" t="s">
        <v>10691</v>
      </c>
      <c r="D10043" t="s">
        <v>10683</v>
      </c>
      <c r="E10043" t="s">
        <v>10693</v>
      </c>
      <c r="F10043">
        <v>7.99</v>
      </c>
      <c r="G10043">
        <v>47.94</v>
      </c>
      <c r="H10043">
        <v>6</v>
      </c>
      <c r="I10043" t="s">
        <v>25652</v>
      </c>
      <c r="J10043">
        <v>0</v>
      </c>
      <c r="K10043">
        <v>0</v>
      </c>
      <c r="L10043" t="s">
        <v>10767</v>
      </c>
      <c r="N10043" t="s">
        <v>10746</v>
      </c>
      <c r="O10043" t="s">
        <v>10747</v>
      </c>
      <c r="Q10043" t="s">
        <v>10748</v>
      </c>
      <c r="S10043" t="s">
        <v>10749</v>
      </c>
      <c r="T10043">
        <v>43102.456932870402</v>
      </c>
    </row>
    <row r="10044" spans="1:20" x14ac:dyDescent="0.25">
      <c r="A10044" t="s">
        <v>7576</v>
      </c>
      <c r="B10044" t="s">
        <v>25718</v>
      </c>
      <c r="C10044" t="s">
        <v>10681</v>
      </c>
      <c r="D10044" t="s">
        <v>10683</v>
      </c>
      <c r="E10044" t="s">
        <v>10685</v>
      </c>
      <c r="F10044">
        <v>18.989999999999998</v>
      </c>
      <c r="G10044">
        <v>113.94</v>
      </c>
      <c r="H10044">
        <v>6</v>
      </c>
      <c r="I10044" t="s">
        <v>25652</v>
      </c>
      <c r="J10044">
        <v>3</v>
      </c>
      <c r="K10044">
        <v>0</v>
      </c>
      <c r="L10044" t="s">
        <v>10713</v>
      </c>
      <c r="N10044" t="s">
        <v>10686</v>
      </c>
      <c r="O10044" t="s">
        <v>10687</v>
      </c>
      <c r="Q10044" t="s">
        <v>10688</v>
      </c>
      <c r="S10044" t="s">
        <v>10689</v>
      </c>
      <c r="T10044">
        <v>43102.456875000003</v>
      </c>
    </row>
    <row r="10045" spans="1:20" x14ac:dyDescent="0.25">
      <c r="A10045" t="s">
        <v>7577</v>
      </c>
      <c r="B10045" t="s">
        <v>25719</v>
      </c>
      <c r="C10045" t="s">
        <v>10681</v>
      </c>
      <c r="D10045" t="s">
        <v>10683</v>
      </c>
      <c r="E10045" t="s">
        <v>10685</v>
      </c>
      <c r="F10045">
        <v>36.99</v>
      </c>
      <c r="G10045">
        <v>221.94</v>
      </c>
      <c r="H10045">
        <v>6</v>
      </c>
      <c r="I10045" t="s">
        <v>25652</v>
      </c>
      <c r="J10045">
        <v>0</v>
      </c>
      <c r="K10045">
        <v>0</v>
      </c>
      <c r="L10045" t="s">
        <v>10831</v>
      </c>
      <c r="N10045" t="s">
        <v>10902</v>
      </c>
      <c r="O10045" t="s">
        <v>10708</v>
      </c>
      <c r="Q10045" t="s">
        <v>10709</v>
      </c>
      <c r="S10045" t="s">
        <v>10903</v>
      </c>
      <c r="T10045">
        <v>43102.456956018497</v>
      </c>
    </row>
    <row r="10046" spans="1:20" x14ac:dyDescent="0.25">
      <c r="A10046" t="s">
        <v>7578</v>
      </c>
      <c r="B10046" t="s">
        <v>25720</v>
      </c>
      <c r="C10046" t="s">
        <v>10681</v>
      </c>
      <c r="D10046" t="s">
        <v>10683</v>
      </c>
      <c r="E10046" t="s">
        <v>10685</v>
      </c>
      <c r="F10046">
        <v>59.99</v>
      </c>
      <c r="G10046">
        <v>359.94</v>
      </c>
      <c r="H10046">
        <v>6</v>
      </c>
      <c r="I10046" t="s">
        <v>25652</v>
      </c>
      <c r="J10046">
        <v>0</v>
      </c>
      <c r="K10046">
        <v>0</v>
      </c>
      <c r="L10046" t="s">
        <v>10740</v>
      </c>
      <c r="M10046">
        <v>44504</v>
      </c>
      <c r="N10046" t="s">
        <v>10746</v>
      </c>
      <c r="O10046" t="s">
        <v>10747</v>
      </c>
      <c r="Q10046" t="s">
        <v>10748</v>
      </c>
      <c r="S10046" t="s">
        <v>10749</v>
      </c>
      <c r="T10046">
        <v>43102.456886574102</v>
      </c>
    </row>
    <row r="10047" spans="1:20" x14ac:dyDescent="0.25">
      <c r="A10047" t="s">
        <v>8251</v>
      </c>
      <c r="B10047" t="s">
        <v>25721</v>
      </c>
      <c r="C10047" t="s">
        <v>10681</v>
      </c>
      <c r="D10047" t="s">
        <v>10683</v>
      </c>
      <c r="E10047" t="s">
        <v>10685</v>
      </c>
      <c r="F10047">
        <v>25.99</v>
      </c>
      <c r="G10047">
        <v>155.94</v>
      </c>
      <c r="H10047">
        <v>6</v>
      </c>
      <c r="I10047" t="s">
        <v>25652</v>
      </c>
      <c r="J10047">
        <v>0</v>
      </c>
      <c r="K10047">
        <v>0</v>
      </c>
      <c r="L10047" t="s">
        <v>10731</v>
      </c>
      <c r="N10047" t="s">
        <v>10746</v>
      </c>
      <c r="O10047" t="s">
        <v>10747</v>
      </c>
      <c r="Q10047" t="s">
        <v>10748</v>
      </c>
      <c r="S10047" t="s">
        <v>10749</v>
      </c>
      <c r="T10047">
        <v>43102.456875000003</v>
      </c>
    </row>
    <row r="10048" spans="1:20" x14ac:dyDescent="0.25">
      <c r="A10048" t="s">
        <v>7579</v>
      </c>
      <c r="B10048" t="s">
        <v>25722</v>
      </c>
      <c r="C10048" t="s">
        <v>10681</v>
      </c>
      <c r="D10048" t="s">
        <v>10683</v>
      </c>
      <c r="E10048" t="s">
        <v>10685</v>
      </c>
      <c r="F10048">
        <v>29.99</v>
      </c>
      <c r="G10048">
        <v>179.94</v>
      </c>
      <c r="H10048">
        <v>6</v>
      </c>
      <c r="I10048" t="s">
        <v>25652</v>
      </c>
      <c r="J10048">
        <v>0</v>
      </c>
      <c r="K10048">
        <v>0</v>
      </c>
      <c r="L10048" t="s">
        <v>10731</v>
      </c>
      <c r="N10048" t="s">
        <v>10746</v>
      </c>
      <c r="O10048" t="s">
        <v>10747</v>
      </c>
      <c r="Q10048" t="s">
        <v>10748</v>
      </c>
      <c r="S10048" t="s">
        <v>10749</v>
      </c>
      <c r="T10048">
        <v>43102.456875000003</v>
      </c>
    </row>
    <row r="10049" spans="1:20" x14ac:dyDescent="0.25">
      <c r="A10049" t="s">
        <v>7580</v>
      </c>
      <c r="B10049" t="s">
        <v>25723</v>
      </c>
      <c r="C10049" t="s">
        <v>10681</v>
      </c>
      <c r="D10049" t="s">
        <v>10683</v>
      </c>
      <c r="E10049" t="s">
        <v>10685</v>
      </c>
      <c r="F10049">
        <v>14.49</v>
      </c>
      <c r="G10049">
        <v>86.94</v>
      </c>
      <c r="H10049">
        <v>6</v>
      </c>
      <c r="I10049" t="s">
        <v>25652</v>
      </c>
      <c r="J10049">
        <v>0</v>
      </c>
      <c r="K10049">
        <v>0</v>
      </c>
      <c r="L10049" t="s">
        <v>10831</v>
      </c>
      <c r="N10049" t="s">
        <v>10746</v>
      </c>
      <c r="O10049" t="s">
        <v>10747</v>
      </c>
      <c r="Q10049" t="s">
        <v>10748</v>
      </c>
      <c r="S10049" t="s">
        <v>10749</v>
      </c>
      <c r="T10049">
        <v>43102.456956018497</v>
      </c>
    </row>
    <row r="10050" spans="1:20" x14ac:dyDescent="0.25">
      <c r="A10050" t="s">
        <v>7581</v>
      </c>
      <c r="B10050" t="s">
        <v>25724</v>
      </c>
      <c r="C10050" t="s">
        <v>10681</v>
      </c>
      <c r="D10050" t="s">
        <v>10683</v>
      </c>
      <c r="E10050" t="s">
        <v>10685</v>
      </c>
      <c r="F10050">
        <v>27.99</v>
      </c>
      <c r="G10050">
        <v>167.94</v>
      </c>
      <c r="H10050">
        <v>6</v>
      </c>
      <c r="I10050" t="s">
        <v>25652</v>
      </c>
      <c r="J10050">
        <v>4</v>
      </c>
      <c r="K10050">
        <v>0</v>
      </c>
      <c r="L10050" t="s">
        <v>10731</v>
      </c>
      <c r="N10050" t="s">
        <v>10686</v>
      </c>
      <c r="O10050" t="s">
        <v>10687</v>
      </c>
      <c r="Q10050" t="s">
        <v>10688</v>
      </c>
      <c r="S10050" t="s">
        <v>10689</v>
      </c>
      <c r="T10050">
        <v>43102.456875000003</v>
      </c>
    </row>
    <row r="10051" spans="1:20" x14ac:dyDescent="0.25">
      <c r="A10051" t="s">
        <v>7582</v>
      </c>
      <c r="B10051" t="s">
        <v>25725</v>
      </c>
      <c r="C10051" t="s">
        <v>10681</v>
      </c>
      <c r="D10051" t="s">
        <v>10683</v>
      </c>
      <c r="E10051" t="s">
        <v>10685</v>
      </c>
      <c r="F10051">
        <v>19.989999999999998</v>
      </c>
      <c r="G10051">
        <v>119.94</v>
      </c>
      <c r="H10051">
        <v>6</v>
      </c>
      <c r="I10051" t="s">
        <v>25652</v>
      </c>
      <c r="J10051">
        <v>3</v>
      </c>
      <c r="K10051">
        <v>0</v>
      </c>
      <c r="L10051" t="s">
        <v>10713</v>
      </c>
      <c r="N10051" t="s">
        <v>10686</v>
      </c>
      <c r="O10051" t="s">
        <v>10687</v>
      </c>
      <c r="Q10051" t="s">
        <v>10688</v>
      </c>
      <c r="S10051" t="s">
        <v>10689</v>
      </c>
      <c r="T10051">
        <v>43102.456875000003</v>
      </c>
    </row>
    <row r="10052" spans="1:20" x14ac:dyDescent="0.25">
      <c r="A10052" t="s">
        <v>7583</v>
      </c>
      <c r="B10052" t="s">
        <v>25726</v>
      </c>
      <c r="C10052" t="s">
        <v>10681</v>
      </c>
      <c r="D10052" t="s">
        <v>10683</v>
      </c>
      <c r="E10052" t="s">
        <v>10685</v>
      </c>
      <c r="F10052">
        <v>62.99</v>
      </c>
      <c r="G10052">
        <v>377.94</v>
      </c>
      <c r="H10052">
        <v>6</v>
      </c>
      <c r="I10052" t="s">
        <v>25652</v>
      </c>
      <c r="J10052">
        <v>6</v>
      </c>
      <c r="K10052">
        <v>0</v>
      </c>
      <c r="L10052" t="s">
        <v>10731</v>
      </c>
      <c r="N10052" t="s">
        <v>10700</v>
      </c>
      <c r="O10052" t="s">
        <v>10701</v>
      </c>
      <c r="Q10052" t="s">
        <v>10702</v>
      </c>
      <c r="S10052" t="s">
        <v>10703</v>
      </c>
      <c r="T10052">
        <v>43102.456875000003</v>
      </c>
    </row>
    <row r="10053" spans="1:20" x14ac:dyDescent="0.25">
      <c r="A10053" t="s">
        <v>7584</v>
      </c>
      <c r="B10053" t="s">
        <v>25727</v>
      </c>
      <c r="C10053" t="s">
        <v>10681</v>
      </c>
      <c r="D10053" t="s">
        <v>10683</v>
      </c>
      <c r="E10053" t="s">
        <v>10685</v>
      </c>
      <c r="F10053">
        <v>26.99</v>
      </c>
      <c r="G10053">
        <v>161.94</v>
      </c>
      <c r="H10053">
        <v>6</v>
      </c>
      <c r="I10053" t="s">
        <v>25652</v>
      </c>
      <c r="J10053">
        <v>3</v>
      </c>
      <c r="K10053">
        <v>0</v>
      </c>
      <c r="L10053" t="s">
        <v>11451</v>
      </c>
      <c r="N10053" t="s">
        <v>10803</v>
      </c>
      <c r="O10053" t="s">
        <v>10782</v>
      </c>
      <c r="Q10053" t="s">
        <v>10783</v>
      </c>
      <c r="S10053" t="s">
        <v>10804</v>
      </c>
      <c r="T10053">
        <v>43102.456875000003</v>
      </c>
    </row>
    <row r="10054" spans="1:20" x14ac:dyDescent="0.25">
      <c r="A10054" t="s">
        <v>10391</v>
      </c>
      <c r="B10054" t="s">
        <v>25728</v>
      </c>
      <c r="C10054" t="s">
        <v>10751</v>
      </c>
      <c r="D10054" t="s">
        <v>10683</v>
      </c>
      <c r="E10054" t="s">
        <v>10693</v>
      </c>
      <c r="F10054">
        <v>11.99</v>
      </c>
      <c r="G10054">
        <v>71.94</v>
      </c>
      <c r="H10054">
        <v>6</v>
      </c>
      <c r="I10054" t="s">
        <v>25652</v>
      </c>
      <c r="J10054">
        <v>4</v>
      </c>
      <c r="K10054">
        <v>0</v>
      </c>
      <c r="L10054" t="s">
        <v>10713</v>
      </c>
      <c r="N10054" t="s">
        <v>10746</v>
      </c>
      <c r="O10054" t="s">
        <v>10747</v>
      </c>
      <c r="Q10054" t="s">
        <v>10748</v>
      </c>
      <c r="S10054" t="s">
        <v>10749</v>
      </c>
      <c r="T10054">
        <v>43102.456875000003</v>
      </c>
    </row>
    <row r="10055" spans="1:20" x14ac:dyDescent="0.25">
      <c r="A10055" t="s">
        <v>7585</v>
      </c>
      <c r="B10055" t="s">
        <v>25729</v>
      </c>
      <c r="C10055" t="s">
        <v>10681</v>
      </c>
      <c r="D10055" t="s">
        <v>10683</v>
      </c>
      <c r="E10055" t="s">
        <v>10685</v>
      </c>
      <c r="F10055">
        <v>39.99</v>
      </c>
      <c r="G10055">
        <v>239.94</v>
      </c>
      <c r="H10055">
        <v>6</v>
      </c>
      <c r="I10055" t="s">
        <v>25652</v>
      </c>
      <c r="J10055">
        <v>0</v>
      </c>
      <c r="K10055">
        <v>0</v>
      </c>
      <c r="L10055" t="s">
        <v>10916</v>
      </c>
      <c r="N10055" t="s">
        <v>10723</v>
      </c>
      <c r="O10055" t="s">
        <v>10708</v>
      </c>
      <c r="Q10055" t="s">
        <v>10709</v>
      </c>
      <c r="S10055" t="s">
        <v>10724</v>
      </c>
      <c r="T10055">
        <v>43102.456909722197</v>
      </c>
    </row>
    <row r="10056" spans="1:20" x14ac:dyDescent="0.25">
      <c r="A10056" t="s">
        <v>7586</v>
      </c>
      <c r="B10056" t="s">
        <v>25730</v>
      </c>
      <c r="C10056" t="s">
        <v>10681</v>
      </c>
      <c r="D10056" t="s">
        <v>10683</v>
      </c>
      <c r="E10056" t="s">
        <v>10685</v>
      </c>
      <c r="F10056">
        <v>39.99</v>
      </c>
      <c r="G10056">
        <v>239.94</v>
      </c>
      <c r="H10056">
        <v>6</v>
      </c>
      <c r="I10056" t="s">
        <v>25652</v>
      </c>
      <c r="J10056">
        <v>0</v>
      </c>
      <c r="K10056">
        <v>0</v>
      </c>
      <c r="L10056" t="s">
        <v>10918</v>
      </c>
      <c r="N10056" t="s">
        <v>10803</v>
      </c>
      <c r="O10056" t="s">
        <v>10782</v>
      </c>
      <c r="Q10056" t="s">
        <v>10783</v>
      </c>
      <c r="S10056" t="s">
        <v>10804</v>
      </c>
      <c r="T10056">
        <v>43102.456967592603</v>
      </c>
    </row>
    <row r="10057" spans="1:20" x14ac:dyDescent="0.25">
      <c r="A10057" t="s">
        <v>7587</v>
      </c>
      <c r="B10057" t="s">
        <v>25731</v>
      </c>
      <c r="C10057" t="s">
        <v>10681</v>
      </c>
      <c r="D10057" t="s">
        <v>10683</v>
      </c>
      <c r="E10057" t="s">
        <v>10685</v>
      </c>
      <c r="F10057">
        <v>34.99</v>
      </c>
      <c r="G10057">
        <v>209.94</v>
      </c>
      <c r="H10057">
        <v>6</v>
      </c>
      <c r="I10057" t="s">
        <v>25652</v>
      </c>
      <c r="J10057">
        <v>0</v>
      </c>
      <c r="K10057">
        <v>0</v>
      </c>
      <c r="L10057" t="s">
        <v>10745</v>
      </c>
      <c r="N10057" t="s">
        <v>10803</v>
      </c>
      <c r="O10057" t="s">
        <v>10782</v>
      </c>
      <c r="Q10057" t="s">
        <v>10783</v>
      </c>
      <c r="S10057" t="s">
        <v>10804</v>
      </c>
      <c r="T10057">
        <v>43102.456898148099</v>
      </c>
    </row>
    <row r="10058" spans="1:20" x14ac:dyDescent="0.25">
      <c r="A10058" t="s">
        <v>7588</v>
      </c>
      <c r="B10058" t="s">
        <v>25732</v>
      </c>
      <c r="C10058" t="s">
        <v>10681</v>
      </c>
      <c r="D10058" t="s">
        <v>10683</v>
      </c>
      <c r="E10058" t="s">
        <v>10685</v>
      </c>
      <c r="F10058">
        <v>31.99</v>
      </c>
      <c r="G10058">
        <v>191.94</v>
      </c>
      <c r="H10058">
        <v>6</v>
      </c>
      <c r="I10058" t="s">
        <v>25652</v>
      </c>
      <c r="J10058">
        <v>3</v>
      </c>
      <c r="K10058">
        <v>0</v>
      </c>
      <c r="L10058" t="s">
        <v>11451</v>
      </c>
      <c r="N10058" t="s">
        <v>10686</v>
      </c>
      <c r="O10058" t="s">
        <v>10687</v>
      </c>
      <c r="Q10058" t="s">
        <v>10688</v>
      </c>
      <c r="S10058" t="s">
        <v>10689</v>
      </c>
      <c r="T10058">
        <v>43102.456875000003</v>
      </c>
    </row>
    <row r="10059" spans="1:20" x14ac:dyDescent="0.25">
      <c r="A10059" t="s">
        <v>25733</v>
      </c>
      <c r="B10059" t="s">
        <v>25734</v>
      </c>
      <c r="C10059" t="s">
        <v>10691</v>
      </c>
      <c r="D10059" t="s">
        <v>10683</v>
      </c>
      <c r="E10059" t="s">
        <v>10693</v>
      </c>
      <c r="F10059">
        <v>13.99</v>
      </c>
      <c r="G10059">
        <v>83.94</v>
      </c>
      <c r="H10059">
        <v>6</v>
      </c>
      <c r="I10059" t="s">
        <v>25652</v>
      </c>
      <c r="J10059">
        <v>0</v>
      </c>
      <c r="K10059">
        <v>0</v>
      </c>
      <c r="L10059" t="s">
        <v>10758</v>
      </c>
      <c r="N10059" t="s">
        <v>10941</v>
      </c>
      <c r="O10059" t="s">
        <v>10708</v>
      </c>
      <c r="Q10059" t="s">
        <v>10709</v>
      </c>
      <c r="S10059" t="s">
        <v>10942</v>
      </c>
      <c r="T10059">
        <v>43109.404224537</v>
      </c>
    </row>
    <row r="10060" spans="1:20" x14ac:dyDescent="0.25">
      <c r="A10060" t="s">
        <v>25735</v>
      </c>
      <c r="B10060" t="s">
        <v>25736</v>
      </c>
      <c r="C10060" t="s">
        <v>10691</v>
      </c>
      <c r="D10060" t="s">
        <v>10683</v>
      </c>
      <c r="E10060" t="s">
        <v>10693</v>
      </c>
      <c r="F10060">
        <v>19.989999999999998</v>
      </c>
      <c r="G10060">
        <v>119.94</v>
      </c>
      <c r="H10060">
        <v>6</v>
      </c>
      <c r="I10060" t="s">
        <v>25652</v>
      </c>
      <c r="J10060">
        <v>3</v>
      </c>
      <c r="K10060">
        <v>0</v>
      </c>
      <c r="L10060" t="s">
        <v>10918</v>
      </c>
      <c r="N10060" t="s">
        <v>10803</v>
      </c>
      <c r="O10060" t="s">
        <v>10782</v>
      </c>
      <c r="Q10060" t="s">
        <v>10783</v>
      </c>
      <c r="S10060" t="s">
        <v>10804</v>
      </c>
      <c r="T10060">
        <v>43102.456967592603</v>
      </c>
    </row>
    <row r="10061" spans="1:20" x14ac:dyDescent="0.25">
      <c r="A10061" t="s">
        <v>7589</v>
      </c>
      <c r="B10061" t="s">
        <v>25737</v>
      </c>
      <c r="C10061" t="s">
        <v>10681</v>
      </c>
      <c r="D10061" t="s">
        <v>10683</v>
      </c>
      <c r="E10061" t="s">
        <v>10685</v>
      </c>
      <c r="F10061">
        <v>44.99</v>
      </c>
      <c r="G10061">
        <v>269.94</v>
      </c>
      <c r="H10061">
        <v>6</v>
      </c>
      <c r="I10061" t="s">
        <v>25652</v>
      </c>
      <c r="J10061">
        <v>0</v>
      </c>
      <c r="K10061">
        <v>0</v>
      </c>
      <c r="L10061" t="s">
        <v>10918</v>
      </c>
      <c r="N10061" t="s">
        <v>10803</v>
      </c>
      <c r="O10061" t="s">
        <v>10782</v>
      </c>
      <c r="Q10061" t="s">
        <v>10783</v>
      </c>
      <c r="S10061" t="s">
        <v>10804</v>
      </c>
      <c r="T10061">
        <v>43102.456967592603</v>
      </c>
    </row>
    <row r="10062" spans="1:20" x14ac:dyDescent="0.25">
      <c r="A10062" t="s">
        <v>7590</v>
      </c>
      <c r="B10062" t="s">
        <v>25738</v>
      </c>
      <c r="C10062" t="s">
        <v>10751</v>
      </c>
      <c r="D10062" t="s">
        <v>10683</v>
      </c>
      <c r="E10062" t="s">
        <v>10836</v>
      </c>
      <c r="F10062">
        <v>11.39</v>
      </c>
      <c r="G10062">
        <v>68.34</v>
      </c>
      <c r="H10062">
        <v>6</v>
      </c>
      <c r="I10062" t="s">
        <v>25652</v>
      </c>
      <c r="J10062">
        <v>4</v>
      </c>
      <c r="K10062">
        <v>0</v>
      </c>
      <c r="L10062" t="s">
        <v>10731</v>
      </c>
      <c r="N10062" t="s">
        <v>10874</v>
      </c>
      <c r="O10062" t="s">
        <v>10701</v>
      </c>
      <c r="P10062" t="s">
        <v>10708</v>
      </c>
      <c r="Q10062" t="s">
        <v>10702</v>
      </c>
      <c r="R10062" t="s">
        <v>10709</v>
      </c>
      <c r="S10062" t="s">
        <v>10875</v>
      </c>
      <c r="T10062">
        <v>43102.456875000003</v>
      </c>
    </row>
    <row r="10063" spans="1:20" x14ac:dyDescent="0.25">
      <c r="A10063" t="s">
        <v>7591</v>
      </c>
      <c r="B10063" t="s">
        <v>25739</v>
      </c>
      <c r="C10063" t="s">
        <v>10751</v>
      </c>
      <c r="D10063" t="s">
        <v>10683</v>
      </c>
      <c r="E10063" t="s">
        <v>10836</v>
      </c>
      <c r="F10063">
        <v>16.489999999999998</v>
      </c>
      <c r="G10063">
        <v>98.94</v>
      </c>
      <c r="H10063">
        <v>6</v>
      </c>
      <c r="I10063" t="s">
        <v>25652</v>
      </c>
      <c r="J10063">
        <v>0</v>
      </c>
      <c r="K10063">
        <v>0</v>
      </c>
      <c r="L10063" t="s">
        <v>10864</v>
      </c>
      <c r="N10063" t="s">
        <v>10686</v>
      </c>
      <c r="O10063" t="s">
        <v>10687</v>
      </c>
      <c r="Q10063" t="s">
        <v>10688</v>
      </c>
      <c r="S10063" t="s">
        <v>10689</v>
      </c>
      <c r="T10063">
        <v>43102.456875000003</v>
      </c>
    </row>
    <row r="10064" spans="1:20" x14ac:dyDescent="0.25">
      <c r="A10064" t="s">
        <v>7592</v>
      </c>
      <c r="B10064" t="s">
        <v>25740</v>
      </c>
      <c r="C10064" t="s">
        <v>10681</v>
      </c>
      <c r="D10064" t="s">
        <v>10683</v>
      </c>
      <c r="E10064" t="s">
        <v>10685</v>
      </c>
      <c r="F10064">
        <v>79.989999999999995</v>
      </c>
      <c r="G10064">
        <v>479.94</v>
      </c>
      <c r="H10064">
        <v>6</v>
      </c>
      <c r="I10064" t="s">
        <v>25652</v>
      </c>
      <c r="J10064">
        <v>0</v>
      </c>
      <c r="K10064">
        <v>0</v>
      </c>
      <c r="L10064" t="s">
        <v>10731</v>
      </c>
      <c r="M10064">
        <v>43887</v>
      </c>
      <c r="N10064" t="s">
        <v>10700</v>
      </c>
      <c r="O10064" t="s">
        <v>10701</v>
      </c>
      <c r="Q10064" t="s">
        <v>10702</v>
      </c>
      <c r="S10064" t="s">
        <v>10703</v>
      </c>
      <c r="T10064">
        <v>43102.456875000003</v>
      </c>
    </row>
    <row r="10065" spans="1:20" x14ac:dyDescent="0.25">
      <c r="A10065" t="s">
        <v>7593</v>
      </c>
      <c r="B10065" t="s">
        <v>25741</v>
      </c>
      <c r="C10065" t="s">
        <v>10681</v>
      </c>
      <c r="D10065" t="s">
        <v>10683</v>
      </c>
      <c r="E10065" t="s">
        <v>10685</v>
      </c>
      <c r="F10065">
        <v>71.989999999999995</v>
      </c>
      <c r="G10065">
        <v>431.94</v>
      </c>
      <c r="H10065">
        <v>6</v>
      </c>
      <c r="I10065" t="s">
        <v>25652</v>
      </c>
      <c r="J10065">
        <v>9</v>
      </c>
      <c r="K10065">
        <v>0</v>
      </c>
      <c r="L10065" t="s">
        <v>10731</v>
      </c>
      <c r="N10065" t="s">
        <v>10700</v>
      </c>
      <c r="O10065" t="s">
        <v>10701</v>
      </c>
      <c r="Q10065" t="s">
        <v>10702</v>
      </c>
      <c r="S10065" t="s">
        <v>10703</v>
      </c>
      <c r="T10065">
        <v>43102.456875000003</v>
      </c>
    </row>
    <row r="10066" spans="1:20" x14ac:dyDescent="0.25">
      <c r="A10066" t="s">
        <v>7594</v>
      </c>
      <c r="B10066" t="s">
        <v>25742</v>
      </c>
      <c r="C10066" t="s">
        <v>10751</v>
      </c>
      <c r="D10066" t="s">
        <v>10683</v>
      </c>
      <c r="E10066" t="s">
        <v>10693</v>
      </c>
      <c r="F10066">
        <v>10.79</v>
      </c>
      <c r="G10066">
        <v>64.739999999999995</v>
      </c>
      <c r="H10066">
        <v>6</v>
      </c>
      <c r="I10066" t="s">
        <v>25652</v>
      </c>
      <c r="J10066">
        <v>0</v>
      </c>
      <c r="K10066">
        <v>0</v>
      </c>
      <c r="L10066" t="s">
        <v>10717</v>
      </c>
      <c r="N10066" t="s">
        <v>10700</v>
      </c>
      <c r="O10066" t="s">
        <v>10701</v>
      </c>
      <c r="Q10066" t="s">
        <v>10702</v>
      </c>
      <c r="S10066" t="s">
        <v>10703</v>
      </c>
      <c r="T10066">
        <v>43102.456921296303</v>
      </c>
    </row>
    <row r="10067" spans="1:20" x14ac:dyDescent="0.25">
      <c r="A10067" t="s">
        <v>7595</v>
      </c>
      <c r="B10067" t="s">
        <v>25743</v>
      </c>
      <c r="C10067" t="s">
        <v>10681</v>
      </c>
      <c r="D10067" t="s">
        <v>10683</v>
      </c>
      <c r="E10067" t="s">
        <v>10685</v>
      </c>
      <c r="F10067">
        <v>35.99</v>
      </c>
      <c r="G10067">
        <v>215.94</v>
      </c>
      <c r="H10067">
        <v>6</v>
      </c>
      <c r="I10067" t="s">
        <v>25652</v>
      </c>
      <c r="J10067">
        <v>0</v>
      </c>
      <c r="K10067">
        <v>0</v>
      </c>
      <c r="L10067" t="s">
        <v>10731</v>
      </c>
      <c r="M10067">
        <v>44363</v>
      </c>
      <c r="N10067" t="s">
        <v>10700</v>
      </c>
      <c r="O10067" t="s">
        <v>10701</v>
      </c>
      <c r="Q10067" t="s">
        <v>10702</v>
      </c>
      <c r="S10067" t="s">
        <v>10703</v>
      </c>
      <c r="T10067">
        <v>43102.456875000003</v>
      </c>
    </row>
    <row r="10068" spans="1:20" x14ac:dyDescent="0.25">
      <c r="A10068" t="s">
        <v>25744</v>
      </c>
      <c r="B10068" t="s">
        <v>25745</v>
      </c>
      <c r="C10068" t="s">
        <v>10691</v>
      </c>
      <c r="D10068" t="s">
        <v>10683</v>
      </c>
      <c r="E10068" t="s">
        <v>10693</v>
      </c>
      <c r="F10068">
        <v>8.99</v>
      </c>
      <c r="G10068">
        <v>53.94</v>
      </c>
      <c r="H10068">
        <v>6</v>
      </c>
      <c r="I10068" t="s">
        <v>25652</v>
      </c>
      <c r="J10068">
        <v>0</v>
      </c>
      <c r="K10068">
        <v>0</v>
      </c>
      <c r="L10068" t="s">
        <v>10717</v>
      </c>
      <c r="N10068" t="s">
        <v>10991</v>
      </c>
      <c r="O10068" t="s">
        <v>10992</v>
      </c>
      <c r="Q10068" t="s">
        <v>10993</v>
      </c>
      <c r="S10068" t="s">
        <v>10994</v>
      </c>
      <c r="T10068">
        <v>43102.456921296303</v>
      </c>
    </row>
    <row r="10069" spans="1:20" x14ac:dyDescent="0.25">
      <c r="A10069" t="s">
        <v>7596</v>
      </c>
      <c r="B10069" t="s">
        <v>25746</v>
      </c>
      <c r="C10069" t="s">
        <v>10681</v>
      </c>
      <c r="D10069" t="s">
        <v>10683</v>
      </c>
      <c r="E10069" t="s">
        <v>10685</v>
      </c>
      <c r="F10069">
        <v>13.99</v>
      </c>
      <c r="G10069">
        <v>83.94</v>
      </c>
      <c r="H10069">
        <v>6</v>
      </c>
      <c r="I10069" t="s">
        <v>25652</v>
      </c>
      <c r="J10069">
        <v>0</v>
      </c>
      <c r="K10069">
        <v>0</v>
      </c>
      <c r="L10069" t="s">
        <v>10831</v>
      </c>
      <c r="N10069" t="s">
        <v>10686</v>
      </c>
      <c r="O10069" t="s">
        <v>10687</v>
      </c>
      <c r="Q10069" t="s">
        <v>10688</v>
      </c>
      <c r="S10069" t="s">
        <v>10689</v>
      </c>
      <c r="T10069">
        <v>43102.456956018497</v>
      </c>
    </row>
    <row r="10070" spans="1:20" x14ac:dyDescent="0.25">
      <c r="A10070" t="s">
        <v>7597</v>
      </c>
      <c r="B10070" t="s">
        <v>25747</v>
      </c>
      <c r="C10070" t="s">
        <v>10681</v>
      </c>
      <c r="D10070" t="s">
        <v>10683</v>
      </c>
      <c r="E10070" t="s">
        <v>10685</v>
      </c>
      <c r="F10070">
        <v>18.989999999999998</v>
      </c>
      <c r="G10070">
        <v>113.94</v>
      </c>
      <c r="H10070">
        <v>6</v>
      </c>
      <c r="I10070" t="s">
        <v>25652</v>
      </c>
      <c r="J10070">
        <v>0</v>
      </c>
      <c r="K10070">
        <v>0</v>
      </c>
      <c r="L10070" t="s">
        <v>10767</v>
      </c>
      <c r="N10070" t="s">
        <v>10700</v>
      </c>
      <c r="O10070" t="s">
        <v>10701</v>
      </c>
      <c r="Q10070" t="s">
        <v>10702</v>
      </c>
      <c r="S10070" t="s">
        <v>10703</v>
      </c>
      <c r="T10070">
        <v>43102.456932870402</v>
      </c>
    </row>
    <row r="10071" spans="1:20" x14ac:dyDescent="0.25">
      <c r="A10071" t="s">
        <v>7598</v>
      </c>
      <c r="B10071" t="s">
        <v>25748</v>
      </c>
      <c r="C10071" t="s">
        <v>10681</v>
      </c>
      <c r="D10071" t="s">
        <v>10683</v>
      </c>
      <c r="E10071" t="s">
        <v>10685</v>
      </c>
      <c r="F10071">
        <v>31.99</v>
      </c>
      <c r="G10071">
        <v>191.94</v>
      </c>
      <c r="H10071">
        <v>6</v>
      </c>
      <c r="I10071" t="s">
        <v>25652</v>
      </c>
      <c r="J10071">
        <v>0</v>
      </c>
      <c r="K10071">
        <v>0</v>
      </c>
      <c r="L10071" t="s">
        <v>10731</v>
      </c>
      <c r="N10071" t="s">
        <v>10686</v>
      </c>
      <c r="O10071" t="s">
        <v>10687</v>
      </c>
      <c r="Q10071" t="s">
        <v>10688</v>
      </c>
      <c r="S10071" t="s">
        <v>10689</v>
      </c>
      <c r="T10071">
        <v>43102.456875000003</v>
      </c>
    </row>
    <row r="10072" spans="1:20" x14ac:dyDescent="0.25">
      <c r="A10072" t="s">
        <v>25749</v>
      </c>
      <c r="B10072" t="s">
        <v>25750</v>
      </c>
      <c r="C10072" t="s">
        <v>10691</v>
      </c>
      <c r="D10072" t="s">
        <v>10683</v>
      </c>
      <c r="E10072" t="s">
        <v>10693</v>
      </c>
      <c r="F10072">
        <v>29.99</v>
      </c>
      <c r="G10072">
        <v>89.97</v>
      </c>
      <c r="H10072">
        <v>3</v>
      </c>
      <c r="I10072" t="s">
        <v>25652</v>
      </c>
      <c r="J10072">
        <v>0</v>
      </c>
      <c r="K10072">
        <v>0</v>
      </c>
      <c r="L10072" t="s">
        <v>11000</v>
      </c>
      <c r="N10072" t="s">
        <v>10803</v>
      </c>
      <c r="O10072" t="s">
        <v>10782</v>
      </c>
      <c r="Q10072" t="s">
        <v>10783</v>
      </c>
      <c r="S10072" t="s">
        <v>10804</v>
      </c>
      <c r="T10072">
        <v>43102.456990740699</v>
      </c>
    </row>
    <row r="10073" spans="1:20" x14ac:dyDescent="0.25">
      <c r="A10073" t="s">
        <v>7599</v>
      </c>
      <c r="B10073" t="s">
        <v>25751</v>
      </c>
      <c r="C10073" t="s">
        <v>10681</v>
      </c>
      <c r="D10073" t="s">
        <v>10683</v>
      </c>
      <c r="E10073" t="s">
        <v>10685</v>
      </c>
      <c r="F10073">
        <v>65.989999999999995</v>
      </c>
      <c r="G10073">
        <v>395.94</v>
      </c>
      <c r="H10073">
        <v>6</v>
      </c>
      <c r="I10073" t="s">
        <v>25652</v>
      </c>
      <c r="J10073">
        <v>0</v>
      </c>
      <c r="K10073">
        <v>0</v>
      </c>
      <c r="L10073" t="s">
        <v>10713</v>
      </c>
      <c r="N10073" t="s">
        <v>10803</v>
      </c>
      <c r="O10073" t="s">
        <v>10782</v>
      </c>
      <c r="Q10073" t="s">
        <v>10783</v>
      </c>
      <c r="S10073" t="s">
        <v>10804</v>
      </c>
      <c r="T10073">
        <v>43102.456875000003</v>
      </c>
    </row>
    <row r="10074" spans="1:20" x14ac:dyDescent="0.25">
      <c r="A10074" t="s">
        <v>7600</v>
      </c>
      <c r="B10074" t="s">
        <v>25752</v>
      </c>
      <c r="C10074" t="s">
        <v>10681</v>
      </c>
      <c r="D10074" t="s">
        <v>10683</v>
      </c>
      <c r="E10074" t="s">
        <v>10685</v>
      </c>
      <c r="F10074">
        <v>54.99</v>
      </c>
      <c r="G10074">
        <v>329.94</v>
      </c>
      <c r="H10074">
        <v>6</v>
      </c>
      <c r="I10074" t="s">
        <v>25652</v>
      </c>
      <c r="J10074">
        <v>0</v>
      </c>
      <c r="K10074">
        <v>0</v>
      </c>
      <c r="L10074" t="s">
        <v>10745</v>
      </c>
      <c r="M10074">
        <v>44680</v>
      </c>
      <c r="N10074" t="s">
        <v>10826</v>
      </c>
      <c r="O10074" t="s">
        <v>10708</v>
      </c>
      <c r="Q10074" t="s">
        <v>10709</v>
      </c>
      <c r="S10074" t="s">
        <v>10827</v>
      </c>
      <c r="T10074">
        <v>43102.456898148099</v>
      </c>
    </row>
    <row r="10075" spans="1:20" x14ac:dyDescent="0.25">
      <c r="A10075" t="s">
        <v>7601</v>
      </c>
      <c r="B10075" t="s">
        <v>25753</v>
      </c>
      <c r="C10075" t="s">
        <v>10681</v>
      </c>
      <c r="D10075" t="s">
        <v>10683</v>
      </c>
      <c r="E10075" t="s">
        <v>10685</v>
      </c>
      <c r="F10075">
        <v>12.99</v>
      </c>
      <c r="G10075">
        <v>77.94</v>
      </c>
      <c r="H10075">
        <v>6</v>
      </c>
      <c r="I10075" t="s">
        <v>25652</v>
      </c>
      <c r="J10075">
        <v>0</v>
      </c>
      <c r="K10075">
        <v>0</v>
      </c>
      <c r="L10075" t="s">
        <v>11325</v>
      </c>
      <c r="N10075" t="s">
        <v>10686</v>
      </c>
      <c r="O10075" t="s">
        <v>10687</v>
      </c>
      <c r="Q10075" t="s">
        <v>10688</v>
      </c>
      <c r="S10075" t="s">
        <v>10689</v>
      </c>
      <c r="T10075">
        <v>43102.456932870402</v>
      </c>
    </row>
    <row r="10076" spans="1:20" x14ac:dyDescent="0.25">
      <c r="A10076" t="s">
        <v>25754</v>
      </c>
      <c r="B10076" t="s">
        <v>25755</v>
      </c>
      <c r="C10076" t="s">
        <v>10691</v>
      </c>
      <c r="D10076" t="s">
        <v>10683</v>
      </c>
      <c r="E10076" t="s">
        <v>10693</v>
      </c>
      <c r="F10076">
        <v>6.79</v>
      </c>
      <c r="G10076">
        <v>40.74</v>
      </c>
      <c r="H10076">
        <v>6</v>
      </c>
      <c r="I10076" t="s">
        <v>25652</v>
      </c>
      <c r="J10076">
        <v>0</v>
      </c>
      <c r="K10076">
        <v>0</v>
      </c>
      <c r="L10076" t="s">
        <v>14440</v>
      </c>
      <c r="N10076" t="s">
        <v>10686</v>
      </c>
      <c r="O10076" t="s">
        <v>10687</v>
      </c>
      <c r="Q10076" t="s">
        <v>10688</v>
      </c>
      <c r="S10076" t="s">
        <v>10689</v>
      </c>
      <c r="T10076">
        <v>43102.456932870402</v>
      </c>
    </row>
    <row r="10077" spans="1:20" x14ac:dyDescent="0.25">
      <c r="A10077" t="s">
        <v>7602</v>
      </c>
      <c r="B10077" t="s">
        <v>25756</v>
      </c>
      <c r="C10077" t="s">
        <v>10751</v>
      </c>
      <c r="D10077" t="s">
        <v>10683</v>
      </c>
      <c r="E10077" t="s">
        <v>10836</v>
      </c>
      <c r="F10077">
        <v>11.39</v>
      </c>
      <c r="G10077">
        <v>68.34</v>
      </c>
      <c r="H10077">
        <v>6</v>
      </c>
      <c r="I10077" t="s">
        <v>25652</v>
      </c>
      <c r="J10077">
        <v>3</v>
      </c>
      <c r="K10077">
        <v>0</v>
      </c>
      <c r="L10077" t="s">
        <v>10713</v>
      </c>
      <c r="N10077" t="s">
        <v>10686</v>
      </c>
      <c r="O10077" t="s">
        <v>10687</v>
      </c>
      <c r="Q10077" t="s">
        <v>10688</v>
      </c>
      <c r="S10077" t="s">
        <v>10689</v>
      </c>
      <c r="T10077">
        <v>43102.456875000003</v>
      </c>
    </row>
    <row r="10078" spans="1:20" x14ac:dyDescent="0.25">
      <c r="A10078" t="s">
        <v>7603</v>
      </c>
      <c r="B10078" t="s">
        <v>25757</v>
      </c>
      <c r="C10078" t="s">
        <v>10681</v>
      </c>
      <c r="D10078" t="s">
        <v>10683</v>
      </c>
      <c r="E10078" t="s">
        <v>10685</v>
      </c>
      <c r="F10078">
        <v>30.99</v>
      </c>
      <c r="G10078">
        <v>185.94</v>
      </c>
      <c r="H10078">
        <v>6</v>
      </c>
      <c r="I10078" t="s">
        <v>25652</v>
      </c>
      <c r="J10078">
        <v>0</v>
      </c>
      <c r="K10078">
        <v>0</v>
      </c>
      <c r="L10078" t="s">
        <v>10840</v>
      </c>
      <c r="N10078" t="s">
        <v>10686</v>
      </c>
      <c r="O10078" t="s">
        <v>10687</v>
      </c>
      <c r="Q10078" t="s">
        <v>10688</v>
      </c>
      <c r="S10078" t="s">
        <v>10689</v>
      </c>
      <c r="T10078">
        <v>43102.456863425898</v>
      </c>
    </row>
    <row r="10079" spans="1:20" x14ac:dyDescent="0.25">
      <c r="A10079" t="s">
        <v>10392</v>
      </c>
      <c r="B10079" t="s">
        <v>25758</v>
      </c>
      <c r="C10079" t="s">
        <v>10691</v>
      </c>
      <c r="D10079" t="s">
        <v>10683</v>
      </c>
      <c r="E10079" t="s">
        <v>10693</v>
      </c>
      <c r="F10079">
        <v>9.59</v>
      </c>
      <c r="G10079">
        <v>57.54</v>
      </c>
      <c r="H10079">
        <v>6</v>
      </c>
      <c r="I10079" t="s">
        <v>25652</v>
      </c>
      <c r="J10079">
        <v>0</v>
      </c>
      <c r="K10079">
        <v>0</v>
      </c>
      <c r="L10079" t="s">
        <v>11175</v>
      </c>
      <c r="N10079" t="s">
        <v>10837</v>
      </c>
      <c r="O10079" t="s">
        <v>10701</v>
      </c>
      <c r="Q10079" t="s">
        <v>10702</v>
      </c>
      <c r="S10079" t="s">
        <v>10838</v>
      </c>
      <c r="T10079">
        <v>43102.456956018497</v>
      </c>
    </row>
    <row r="10080" spans="1:20" x14ac:dyDescent="0.25">
      <c r="A10080" t="s">
        <v>7604</v>
      </c>
      <c r="B10080" t="s">
        <v>25759</v>
      </c>
      <c r="C10080" t="s">
        <v>10681</v>
      </c>
      <c r="D10080" t="s">
        <v>10683</v>
      </c>
      <c r="E10080" t="s">
        <v>10685</v>
      </c>
      <c r="F10080">
        <v>19.989999999999998</v>
      </c>
      <c r="G10080">
        <v>119.94</v>
      </c>
      <c r="H10080">
        <v>6</v>
      </c>
      <c r="I10080" t="s">
        <v>25652</v>
      </c>
      <c r="J10080">
        <v>3</v>
      </c>
      <c r="K10080">
        <v>0</v>
      </c>
      <c r="L10080" t="s">
        <v>10731</v>
      </c>
      <c r="N10080" t="s">
        <v>10700</v>
      </c>
      <c r="O10080" t="s">
        <v>10701</v>
      </c>
      <c r="Q10080" t="s">
        <v>10702</v>
      </c>
      <c r="S10080" t="s">
        <v>10703</v>
      </c>
      <c r="T10080">
        <v>43102.456875000003</v>
      </c>
    </row>
    <row r="10081" spans="1:20" x14ac:dyDescent="0.25">
      <c r="A10081" t="s">
        <v>25760</v>
      </c>
      <c r="B10081" t="s">
        <v>25761</v>
      </c>
      <c r="C10081" t="s">
        <v>10691</v>
      </c>
      <c r="D10081" t="s">
        <v>10752</v>
      </c>
      <c r="E10081" t="s">
        <v>10693</v>
      </c>
      <c r="F10081">
        <v>40.99</v>
      </c>
      <c r="G10081">
        <v>163.96</v>
      </c>
      <c r="H10081">
        <v>4</v>
      </c>
      <c r="I10081" t="s">
        <v>25652</v>
      </c>
      <c r="J10081">
        <v>0</v>
      </c>
      <c r="K10081">
        <v>0</v>
      </c>
      <c r="L10081" t="s">
        <v>10692</v>
      </c>
      <c r="M10081">
        <v>43448</v>
      </c>
      <c r="N10081" t="s">
        <v>10803</v>
      </c>
      <c r="O10081" t="s">
        <v>10782</v>
      </c>
      <c r="Q10081" t="s">
        <v>10783</v>
      </c>
      <c r="S10081" t="s">
        <v>10804</v>
      </c>
      <c r="T10081">
        <v>43102.456956018497</v>
      </c>
    </row>
    <row r="10082" spans="1:20" x14ac:dyDescent="0.25">
      <c r="A10082" t="s">
        <v>7605</v>
      </c>
      <c r="B10082" t="s">
        <v>25762</v>
      </c>
      <c r="C10082" t="s">
        <v>10681</v>
      </c>
      <c r="D10082" t="s">
        <v>10683</v>
      </c>
      <c r="E10082" t="s">
        <v>10685</v>
      </c>
      <c r="F10082">
        <v>17.989999999999998</v>
      </c>
      <c r="G10082">
        <v>107.94</v>
      </c>
      <c r="H10082">
        <v>6</v>
      </c>
      <c r="I10082" t="s">
        <v>25652</v>
      </c>
      <c r="J10082">
        <v>4</v>
      </c>
      <c r="K10082">
        <v>0</v>
      </c>
      <c r="L10082" t="s">
        <v>10713</v>
      </c>
      <c r="N10082" t="s">
        <v>11609</v>
      </c>
      <c r="O10082" t="s">
        <v>10687</v>
      </c>
      <c r="Q10082" t="s">
        <v>10688</v>
      </c>
      <c r="S10082" t="s">
        <v>11610</v>
      </c>
      <c r="T10082">
        <v>43102.456875000003</v>
      </c>
    </row>
    <row r="10083" spans="1:20" x14ac:dyDescent="0.25">
      <c r="A10083" t="s">
        <v>7606</v>
      </c>
      <c r="B10083" t="s">
        <v>25763</v>
      </c>
      <c r="C10083" t="s">
        <v>10681</v>
      </c>
      <c r="D10083" t="s">
        <v>10683</v>
      </c>
      <c r="E10083" t="s">
        <v>10685</v>
      </c>
      <c r="F10083">
        <v>46.99</v>
      </c>
      <c r="G10083">
        <v>281.94</v>
      </c>
      <c r="H10083">
        <v>6</v>
      </c>
      <c r="I10083" t="s">
        <v>25652</v>
      </c>
      <c r="J10083">
        <v>0</v>
      </c>
      <c r="K10083">
        <v>0</v>
      </c>
      <c r="L10083" t="s">
        <v>10883</v>
      </c>
      <c r="N10083" t="s">
        <v>10700</v>
      </c>
      <c r="O10083" t="s">
        <v>10701</v>
      </c>
      <c r="Q10083" t="s">
        <v>10702</v>
      </c>
      <c r="S10083" t="s">
        <v>10703</v>
      </c>
      <c r="T10083">
        <v>43102.456979166702</v>
      </c>
    </row>
    <row r="10084" spans="1:20" x14ac:dyDescent="0.25">
      <c r="A10084" t="s">
        <v>7607</v>
      </c>
      <c r="B10084" t="s">
        <v>25764</v>
      </c>
      <c r="C10084" t="s">
        <v>10681</v>
      </c>
      <c r="D10084" t="s">
        <v>10683</v>
      </c>
      <c r="E10084" t="s">
        <v>10685</v>
      </c>
      <c r="F10084">
        <v>35.49</v>
      </c>
      <c r="G10084">
        <v>212.94</v>
      </c>
      <c r="H10084">
        <v>6</v>
      </c>
      <c r="I10084" t="s">
        <v>25652</v>
      </c>
      <c r="J10084">
        <v>0</v>
      </c>
      <c r="K10084">
        <v>0</v>
      </c>
      <c r="L10084" t="s">
        <v>10858</v>
      </c>
      <c r="N10084" t="s">
        <v>10991</v>
      </c>
      <c r="O10084" t="s">
        <v>10992</v>
      </c>
      <c r="Q10084" t="s">
        <v>10993</v>
      </c>
      <c r="S10084" t="s">
        <v>10994</v>
      </c>
      <c r="T10084">
        <v>43102.457013888903</v>
      </c>
    </row>
    <row r="10085" spans="1:20" x14ac:dyDescent="0.25">
      <c r="A10085" t="s">
        <v>7608</v>
      </c>
      <c r="B10085" t="s">
        <v>25765</v>
      </c>
      <c r="C10085" t="s">
        <v>10681</v>
      </c>
      <c r="D10085" t="s">
        <v>10683</v>
      </c>
      <c r="E10085" t="s">
        <v>10685</v>
      </c>
      <c r="F10085">
        <v>24.99</v>
      </c>
      <c r="G10085">
        <v>149.94</v>
      </c>
      <c r="H10085">
        <v>6</v>
      </c>
      <c r="I10085" t="s">
        <v>25652</v>
      </c>
      <c r="J10085">
        <v>0</v>
      </c>
      <c r="K10085">
        <v>0</v>
      </c>
      <c r="L10085" t="s">
        <v>11000</v>
      </c>
      <c r="N10085" t="s">
        <v>10837</v>
      </c>
      <c r="O10085" t="s">
        <v>10701</v>
      </c>
      <c r="Q10085" t="s">
        <v>10702</v>
      </c>
      <c r="S10085" t="s">
        <v>10838</v>
      </c>
      <c r="T10085">
        <v>43102.456990740699</v>
      </c>
    </row>
    <row r="10086" spans="1:20" x14ac:dyDescent="0.25">
      <c r="A10086" t="s">
        <v>7609</v>
      </c>
      <c r="B10086" t="s">
        <v>25766</v>
      </c>
      <c r="C10086" t="s">
        <v>10681</v>
      </c>
      <c r="D10086" t="s">
        <v>10683</v>
      </c>
      <c r="E10086" t="s">
        <v>10685</v>
      </c>
      <c r="F10086">
        <v>19.989999999999998</v>
      </c>
      <c r="G10086">
        <v>119.94</v>
      </c>
      <c r="H10086">
        <v>6</v>
      </c>
      <c r="I10086" t="s">
        <v>25652</v>
      </c>
      <c r="J10086">
        <v>0</v>
      </c>
      <c r="K10086">
        <v>0</v>
      </c>
      <c r="L10086" t="s">
        <v>11000</v>
      </c>
      <c r="N10086" t="s">
        <v>10837</v>
      </c>
      <c r="O10086" t="s">
        <v>10701</v>
      </c>
      <c r="Q10086" t="s">
        <v>10702</v>
      </c>
      <c r="S10086" t="s">
        <v>10838</v>
      </c>
      <c r="T10086">
        <v>43102.456990740699</v>
      </c>
    </row>
    <row r="10087" spans="1:20" x14ac:dyDescent="0.25">
      <c r="A10087" t="s">
        <v>7610</v>
      </c>
      <c r="B10087" t="s">
        <v>25767</v>
      </c>
      <c r="C10087" t="s">
        <v>10681</v>
      </c>
      <c r="D10087" t="s">
        <v>10683</v>
      </c>
      <c r="E10087" t="s">
        <v>10685</v>
      </c>
      <c r="F10087">
        <v>19.989999999999998</v>
      </c>
      <c r="G10087">
        <v>119.94</v>
      </c>
      <c r="H10087">
        <v>6</v>
      </c>
      <c r="I10087" t="s">
        <v>25652</v>
      </c>
      <c r="J10087">
        <v>0</v>
      </c>
      <c r="K10087">
        <v>0</v>
      </c>
      <c r="L10087" t="s">
        <v>10916</v>
      </c>
      <c r="N10087" t="s">
        <v>10837</v>
      </c>
      <c r="O10087" t="s">
        <v>10701</v>
      </c>
      <c r="Q10087" t="s">
        <v>10702</v>
      </c>
      <c r="S10087" t="s">
        <v>10838</v>
      </c>
      <c r="T10087">
        <v>43102.456909722197</v>
      </c>
    </row>
    <row r="10088" spans="1:20" x14ac:dyDescent="0.25">
      <c r="A10088" t="s">
        <v>7611</v>
      </c>
      <c r="B10088" t="s">
        <v>25768</v>
      </c>
      <c r="C10088" t="s">
        <v>10681</v>
      </c>
      <c r="D10088" t="s">
        <v>10683</v>
      </c>
      <c r="E10088" t="s">
        <v>10685</v>
      </c>
      <c r="F10088">
        <v>46.99</v>
      </c>
      <c r="G10088">
        <v>281.94</v>
      </c>
      <c r="H10088">
        <v>6</v>
      </c>
      <c r="I10088" t="s">
        <v>25652</v>
      </c>
      <c r="J10088">
        <v>4</v>
      </c>
      <c r="K10088">
        <v>0</v>
      </c>
      <c r="L10088" t="s">
        <v>10731</v>
      </c>
      <c r="N10088" t="s">
        <v>10732</v>
      </c>
      <c r="O10088" t="s">
        <v>10687</v>
      </c>
      <c r="Q10088" t="s">
        <v>10688</v>
      </c>
      <c r="S10088" t="s">
        <v>10733</v>
      </c>
      <c r="T10088">
        <v>43102.456875000003</v>
      </c>
    </row>
    <row r="10089" spans="1:20" x14ac:dyDescent="0.25">
      <c r="A10089" t="s">
        <v>7612</v>
      </c>
      <c r="B10089" t="s">
        <v>25769</v>
      </c>
      <c r="C10089" t="s">
        <v>10681</v>
      </c>
      <c r="D10089" t="s">
        <v>10683</v>
      </c>
      <c r="E10089" t="s">
        <v>10685</v>
      </c>
      <c r="F10089">
        <v>23.99</v>
      </c>
      <c r="G10089">
        <v>143.94</v>
      </c>
      <c r="H10089">
        <v>6</v>
      </c>
      <c r="I10089" t="s">
        <v>25652</v>
      </c>
      <c r="J10089">
        <v>3</v>
      </c>
      <c r="K10089">
        <v>0</v>
      </c>
      <c r="L10089" t="s">
        <v>11451</v>
      </c>
      <c r="N10089" t="s">
        <v>10686</v>
      </c>
      <c r="O10089" t="s">
        <v>10687</v>
      </c>
      <c r="Q10089" t="s">
        <v>10688</v>
      </c>
      <c r="S10089" t="s">
        <v>10689</v>
      </c>
      <c r="T10089">
        <v>43102.456875000003</v>
      </c>
    </row>
    <row r="10090" spans="1:20" x14ac:dyDescent="0.25">
      <c r="A10090" t="s">
        <v>7613</v>
      </c>
      <c r="B10090" t="s">
        <v>25770</v>
      </c>
      <c r="C10090" t="s">
        <v>10681</v>
      </c>
      <c r="D10090" t="s">
        <v>10683</v>
      </c>
      <c r="E10090" t="s">
        <v>10685</v>
      </c>
      <c r="F10090">
        <v>10.49</v>
      </c>
      <c r="G10090">
        <v>62.94</v>
      </c>
      <c r="H10090">
        <v>6</v>
      </c>
      <c r="I10090" t="s">
        <v>25652</v>
      </c>
      <c r="J10090">
        <v>0</v>
      </c>
      <c r="K10090">
        <v>0</v>
      </c>
      <c r="L10090" t="s">
        <v>10736</v>
      </c>
      <c r="N10090" t="s">
        <v>10700</v>
      </c>
      <c r="O10090" t="s">
        <v>10701</v>
      </c>
      <c r="Q10090" t="s">
        <v>10702</v>
      </c>
      <c r="S10090" t="s">
        <v>10703</v>
      </c>
      <c r="T10090">
        <v>43102.457013888903</v>
      </c>
    </row>
    <row r="10091" spans="1:20" x14ac:dyDescent="0.25">
      <c r="A10091" t="s">
        <v>7614</v>
      </c>
      <c r="B10091" t="s">
        <v>25771</v>
      </c>
      <c r="C10091" t="s">
        <v>10681</v>
      </c>
      <c r="D10091" t="s">
        <v>10683</v>
      </c>
      <c r="E10091" t="s">
        <v>10685</v>
      </c>
      <c r="F10091">
        <v>49.99</v>
      </c>
      <c r="G10091">
        <v>299.94</v>
      </c>
      <c r="H10091">
        <v>6</v>
      </c>
      <c r="I10091" t="s">
        <v>25652</v>
      </c>
      <c r="J10091">
        <v>0</v>
      </c>
      <c r="K10091">
        <v>0</v>
      </c>
      <c r="L10091" t="s">
        <v>10868</v>
      </c>
      <c r="M10091">
        <v>44250</v>
      </c>
      <c r="N10091" t="s">
        <v>10991</v>
      </c>
      <c r="O10091" t="s">
        <v>10992</v>
      </c>
      <c r="Q10091" t="s">
        <v>10993</v>
      </c>
      <c r="S10091" t="s">
        <v>10994</v>
      </c>
      <c r="T10091">
        <v>43102.456990740699</v>
      </c>
    </row>
    <row r="10092" spans="1:20" x14ac:dyDescent="0.25">
      <c r="A10092" t="s">
        <v>7615</v>
      </c>
      <c r="B10092" t="s">
        <v>25772</v>
      </c>
      <c r="C10092" t="s">
        <v>10681</v>
      </c>
      <c r="D10092" t="s">
        <v>10683</v>
      </c>
      <c r="E10092" t="s">
        <v>10685</v>
      </c>
      <c r="F10092">
        <v>24.99</v>
      </c>
      <c r="G10092">
        <v>149.94</v>
      </c>
      <c r="H10092">
        <v>6</v>
      </c>
      <c r="I10092" t="s">
        <v>25652</v>
      </c>
      <c r="J10092">
        <v>0</v>
      </c>
      <c r="K10092">
        <v>0</v>
      </c>
      <c r="L10092" t="s">
        <v>10916</v>
      </c>
      <c r="N10092" t="s">
        <v>10837</v>
      </c>
      <c r="O10092" t="s">
        <v>10701</v>
      </c>
      <c r="Q10092" t="s">
        <v>10702</v>
      </c>
      <c r="S10092" t="s">
        <v>10838</v>
      </c>
      <c r="T10092">
        <v>43102.456909722197</v>
      </c>
    </row>
    <row r="10093" spans="1:20" x14ac:dyDescent="0.25">
      <c r="A10093" t="s">
        <v>7616</v>
      </c>
      <c r="B10093" t="s">
        <v>25773</v>
      </c>
      <c r="C10093" t="s">
        <v>10681</v>
      </c>
      <c r="D10093" t="s">
        <v>10683</v>
      </c>
      <c r="E10093" t="s">
        <v>10685</v>
      </c>
      <c r="F10093">
        <v>22.99</v>
      </c>
      <c r="G10093">
        <v>137.94</v>
      </c>
      <c r="H10093">
        <v>6</v>
      </c>
      <c r="I10093" t="s">
        <v>25652</v>
      </c>
      <c r="J10093">
        <v>4</v>
      </c>
      <c r="K10093">
        <v>0</v>
      </c>
      <c r="L10093" t="s">
        <v>10731</v>
      </c>
      <c r="N10093" t="s">
        <v>10686</v>
      </c>
      <c r="O10093" t="s">
        <v>10687</v>
      </c>
      <c r="Q10093" t="s">
        <v>10688</v>
      </c>
      <c r="S10093" t="s">
        <v>10689</v>
      </c>
      <c r="T10093">
        <v>43102.456875000003</v>
      </c>
    </row>
    <row r="10094" spans="1:20" x14ac:dyDescent="0.25">
      <c r="A10094" t="s">
        <v>7617</v>
      </c>
      <c r="B10094" t="s">
        <v>25774</v>
      </c>
      <c r="C10094" t="s">
        <v>10681</v>
      </c>
      <c r="D10094" t="s">
        <v>10683</v>
      </c>
      <c r="E10094" t="s">
        <v>10685</v>
      </c>
      <c r="F10094">
        <v>24.99</v>
      </c>
      <c r="G10094">
        <v>149.94</v>
      </c>
      <c r="H10094">
        <v>6</v>
      </c>
      <c r="I10094" t="s">
        <v>25652</v>
      </c>
      <c r="J10094">
        <v>0</v>
      </c>
      <c r="K10094">
        <v>0</v>
      </c>
      <c r="L10094" t="s">
        <v>11021</v>
      </c>
      <c r="N10094" t="s">
        <v>10837</v>
      </c>
      <c r="O10094" t="s">
        <v>10701</v>
      </c>
      <c r="Q10094" t="s">
        <v>10702</v>
      </c>
      <c r="S10094" t="s">
        <v>10838</v>
      </c>
      <c r="T10094">
        <v>43102.456875000003</v>
      </c>
    </row>
    <row r="10095" spans="1:20" x14ac:dyDescent="0.25">
      <c r="A10095" t="s">
        <v>7618</v>
      </c>
      <c r="B10095" t="s">
        <v>25775</v>
      </c>
      <c r="C10095" t="s">
        <v>10681</v>
      </c>
      <c r="D10095" t="s">
        <v>10683</v>
      </c>
      <c r="E10095" t="s">
        <v>10685</v>
      </c>
      <c r="F10095">
        <v>19.989999999999998</v>
      </c>
      <c r="G10095">
        <v>119.94</v>
      </c>
      <c r="H10095">
        <v>6</v>
      </c>
      <c r="I10095" t="s">
        <v>25652</v>
      </c>
      <c r="J10095">
        <v>0</v>
      </c>
      <c r="K10095">
        <v>0</v>
      </c>
      <c r="L10095" t="s">
        <v>10717</v>
      </c>
      <c r="N10095" t="s">
        <v>10700</v>
      </c>
      <c r="O10095" t="s">
        <v>10701</v>
      </c>
      <c r="Q10095" t="s">
        <v>10702</v>
      </c>
      <c r="S10095" t="s">
        <v>10703</v>
      </c>
      <c r="T10095">
        <v>43102.456921296303</v>
      </c>
    </row>
    <row r="10096" spans="1:20" x14ac:dyDescent="0.25">
      <c r="A10096" t="s">
        <v>7619</v>
      </c>
      <c r="B10096" t="s">
        <v>25776</v>
      </c>
      <c r="C10096" t="s">
        <v>10681</v>
      </c>
      <c r="D10096" t="s">
        <v>10683</v>
      </c>
      <c r="E10096" t="s">
        <v>10685</v>
      </c>
      <c r="F10096">
        <v>12.99</v>
      </c>
      <c r="G10096">
        <v>77.94</v>
      </c>
      <c r="H10096">
        <v>6</v>
      </c>
      <c r="I10096" t="s">
        <v>25652</v>
      </c>
      <c r="J10096">
        <v>0</v>
      </c>
      <c r="K10096">
        <v>0</v>
      </c>
      <c r="L10096" t="s">
        <v>11325</v>
      </c>
      <c r="N10096" t="s">
        <v>10874</v>
      </c>
      <c r="O10096" t="s">
        <v>10701</v>
      </c>
      <c r="P10096" t="s">
        <v>10708</v>
      </c>
      <c r="Q10096" t="s">
        <v>10702</v>
      </c>
      <c r="R10096" t="s">
        <v>10709</v>
      </c>
      <c r="S10096" t="s">
        <v>10875</v>
      </c>
      <c r="T10096">
        <v>43102.456932870402</v>
      </c>
    </row>
    <row r="10097" spans="1:20" x14ac:dyDescent="0.25">
      <c r="A10097" t="s">
        <v>7620</v>
      </c>
      <c r="B10097" t="s">
        <v>25777</v>
      </c>
      <c r="C10097" t="s">
        <v>10681</v>
      </c>
      <c r="D10097" t="s">
        <v>10683</v>
      </c>
      <c r="E10097" t="s">
        <v>10685</v>
      </c>
      <c r="F10097">
        <v>64.989999999999995</v>
      </c>
      <c r="G10097">
        <v>389.94</v>
      </c>
      <c r="H10097">
        <v>6</v>
      </c>
      <c r="I10097" t="s">
        <v>25652</v>
      </c>
      <c r="J10097">
        <v>0</v>
      </c>
      <c r="K10097">
        <v>0</v>
      </c>
      <c r="L10097" t="s">
        <v>10883</v>
      </c>
      <c r="M10097">
        <v>45632</v>
      </c>
      <c r="N10097" t="s">
        <v>11038</v>
      </c>
      <c r="O10097" t="s">
        <v>10708</v>
      </c>
      <c r="Q10097" t="s">
        <v>10709</v>
      </c>
      <c r="S10097" t="s">
        <v>11039</v>
      </c>
      <c r="T10097">
        <v>43102.456979166702</v>
      </c>
    </row>
    <row r="10098" spans="1:20" x14ac:dyDescent="0.25">
      <c r="A10098" t="s">
        <v>7621</v>
      </c>
      <c r="B10098" t="s">
        <v>25778</v>
      </c>
      <c r="C10098" t="s">
        <v>10681</v>
      </c>
      <c r="D10098" t="s">
        <v>10683</v>
      </c>
      <c r="E10098" t="s">
        <v>10685</v>
      </c>
      <c r="F10098">
        <v>15.99</v>
      </c>
      <c r="G10098">
        <v>95.94</v>
      </c>
      <c r="H10098">
        <v>6</v>
      </c>
      <c r="I10098" t="s">
        <v>25652</v>
      </c>
      <c r="J10098">
        <v>0</v>
      </c>
      <c r="K10098">
        <v>0</v>
      </c>
      <c r="L10098" t="s">
        <v>11175</v>
      </c>
      <c r="N10098" t="s">
        <v>10694</v>
      </c>
      <c r="O10098" t="s">
        <v>10695</v>
      </c>
      <c r="Q10098" t="s">
        <v>10696</v>
      </c>
      <c r="S10098" t="s">
        <v>10697</v>
      </c>
      <c r="T10098">
        <v>43102.456956018497</v>
      </c>
    </row>
    <row r="10099" spans="1:20" x14ac:dyDescent="0.25">
      <c r="A10099" t="s">
        <v>25779</v>
      </c>
      <c r="B10099" t="s">
        <v>25780</v>
      </c>
      <c r="C10099" t="s">
        <v>10691</v>
      </c>
      <c r="D10099" t="s">
        <v>10683</v>
      </c>
      <c r="E10099" t="s">
        <v>10693</v>
      </c>
      <c r="F10099">
        <v>9.49</v>
      </c>
      <c r="G10099">
        <v>56.94</v>
      </c>
      <c r="H10099">
        <v>6</v>
      </c>
      <c r="I10099" t="s">
        <v>25652</v>
      </c>
      <c r="J10099">
        <v>0</v>
      </c>
      <c r="K10099">
        <v>0</v>
      </c>
      <c r="L10099" t="s">
        <v>10758</v>
      </c>
      <c r="N10099" t="s">
        <v>10694</v>
      </c>
      <c r="O10099" t="s">
        <v>10695</v>
      </c>
      <c r="Q10099" t="s">
        <v>10696</v>
      </c>
      <c r="S10099" t="s">
        <v>10697</v>
      </c>
      <c r="T10099">
        <v>43109.404224537</v>
      </c>
    </row>
    <row r="10100" spans="1:20" x14ac:dyDescent="0.25">
      <c r="A10100" t="s">
        <v>7622</v>
      </c>
      <c r="B10100" t="s">
        <v>25781</v>
      </c>
      <c r="C10100" t="s">
        <v>10681</v>
      </c>
      <c r="D10100" t="s">
        <v>10683</v>
      </c>
      <c r="E10100" t="s">
        <v>10685</v>
      </c>
      <c r="F10100">
        <v>20.99</v>
      </c>
      <c r="G10100">
        <v>125.94</v>
      </c>
      <c r="H10100">
        <v>6</v>
      </c>
      <c r="I10100" t="s">
        <v>25652</v>
      </c>
      <c r="J10100">
        <v>0</v>
      </c>
      <c r="K10100">
        <v>0</v>
      </c>
      <c r="L10100" t="s">
        <v>11325</v>
      </c>
      <c r="N10100" t="s">
        <v>10991</v>
      </c>
      <c r="O10100" t="s">
        <v>10992</v>
      </c>
      <c r="Q10100" t="s">
        <v>10993</v>
      </c>
      <c r="S10100" t="s">
        <v>10994</v>
      </c>
      <c r="T10100">
        <v>43102.456932870402</v>
      </c>
    </row>
    <row r="10101" spans="1:20" x14ac:dyDescent="0.25">
      <c r="A10101" t="s">
        <v>25782</v>
      </c>
      <c r="B10101" t="s">
        <v>25783</v>
      </c>
      <c r="C10101" t="s">
        <v>10691</v>
      </c>
      <c r="D10101" t="s">
        <v>10683</v>
      </c>
      <c r="E10101" t="s">
        <v>10693</v>
      </c>
      <c r="F10101">
        <v>0</v>
      </c>
      <c r="G10101">
        <v>0</v>
      </c>
      <c r="H10101">
        <v>6</v>
      </c>
      <c r="I10101" t="s">
        <v>25652</v>
      </c>
      <c r="J10101">
        <v>1</v>
      </c>
      <c r="K10101">
        <v>0</v>
      </c>
      <c r="L10101" t="s">
        <v>10758</v>
      </c>
      <c r="N10101" t="s">
        <v>10837</v>
      </c>
      <c r="O10101" t="s">
        <v>10701</v>
      </c>
      <c r="Q10101" t="s">
        <v>10702</v>
      </c>
      <c r="S10101" t="s">
        <v>10838</v>
      </c>
      <c r="T10101">
        <v>43109.404224537</v>
      </c>
    </row>
    <row r="10102" spans="1:20" x14ac:dyDescent="0.25">
      <c r="A10102" t="s">
        <v>7623</v>
      </c>
      <c r="B10102" t="s">
        <v>25784</v>
      </c>
      <c r="C10102" t="s">
        <v>10681</v>
      </c>
      <c r="D10102" t="s">
        <v>10683</v>
      </c>
      <c r="E10102" t="s">
        <v>10685</v>
      </c>
      <c r="F10102">
        <v>14.99</v>
      </c>
      <c r="G10102">
        <v>89.94</v>
      </c>
      <c r="H10102">
        <v>6</v>
      </c>
      <c r="I10102" t="s">
        <v>25652</v>
      </c>
      <c r="J10102">
        <v>0</v>
      </c>
      <c r="K10102">
        <v>0</v>
      </c>
      <c r="L10102" t="s">
        <v>10831</v>
      </c>
      <c r="N10102" t="s">
        <v>10746</v>
      </c>
      <c r="O10102" t="s">
        <v>10747</v>
      </c>
      <c r="Q10102" t="s">
        <v>10748</v>
      </c>
      <c r="S10102" t="s">
        <v>10749</v>
      </c>
      <c r="T10102">
        <v>43102.456956018497</v>
      </c>
    </row>
    <row r="10103" spans="1:20" x14ac:dyDescent="0.25">
      <c r="A10103" t="s">
        <v>7624</v>
      </c>
      <c r="B10103" t="s">
        <v>25785</v>
      </c>
      <c r="C10103" t="s">
        <v>10681</v>
      </c>
      <c r="D10103" t="s">
        <v>10683</v>
      </c>
      <c r="E10103" t="s">
        <v>10685</v>
      </c>
      <c r="F10103">
        <v>35.99</v>
      </c>
      <c r="G10103">
        <v>215.94</v>
      </c>
      <c r="H10103">
        <v>6</v>
      </c>
      <c r="I10103" t="s">
        <v>25652</v>
      </c>
      <c r="J10103">
        <v>0</v>
      </c>
      <c r="K10103">
        <v>0</v>
      </c>
      <c r="L10103" t="s">
        <v>10731</v>
      </c>
      <c r="M10103">
        <v>44973</v>
      </c>
      <c r="N10103" t="s">
        <v>10746</v>
      </c>
      <c r="O10103" t="s">
        <v>10747</v>
      </c>
      <c r="Q10103" t="s">
        <v>10748</v>
      </c>
      <c r="S10103" t="s">
        <v>10749</v>
      </c>
      <c r="T10103">
        <v>43102.456875000003</v>
      </c>
    </row>
    <row r="10104" spans="1:20" x14ac:dyDescent="0.25">
      <c r="A10104" t="s">
        <v>7625</v>
      </c>
      <c r="B10104" t="s">
        <v>25786</v>
      </c>
      <c r="C10104" t="s">
        <v>10681</v>
      </c>
      <c r="D10104" t="s">
        <v>10683</v>
      </c>
      <c r="E10104" t="s">
        <v>10685</v>
      </c>
      <c r="F10104">
        <v>52.99</v>
      </c>
      <c r="G10104">
        <v>317.94</v>
      </c>
      <c r="H10104">
        <v>6</v>
      </c>
      <c r="I10104" t="s">
        <v>25652</v>
      </c>
      <c r="J10104">
        <v>1</v>
      </c>
      <c r="K10104">
        <v>0</v>
      </c>
      <c r="L10104" t="s">
        <v>10918</v>
      </c>
      <c r="N10104" t="s">
        <v>10732</v>
      </c>
      <c r="O10104" t="s">
        <v>10687</v>
      </c>
      <c r="Q10104" t="s">
        <v>10688</v>
      </c>
      <c r="S10104" t="s">
        <v>10733</v>
      </c>
      <c r="T10104">
        <v>43102.456967592603</v>
      </c>
    </row>
    <row r="10105" spans="1:20" x14ac:dyDescent="0.25">
      <c r="A10105" t="s">
        <v>25787</v>
      </c>
      <c r="B10105" t="s">
        <v>25788</v>
      </c>
      <c r="C10105" t="s">
        <v>10691</v>
      </c>
      <c r="D10105" t="s">
        <v>10683</v>
      </c>
      <c r="E10105" t="s">
        <v>10693</v>
      </c>
      <c r="F10105">
        <v>39.99</v>
      </c>
      <c r="G10105">
        <v>239.94</v>
      </c>
      <c r="H10105">
        <v>6</v>
      </c>
      <c r="I10105" t="s">
        <v>25652</v>
      </c>
      <c r="J10105">
        <v>0</v>
      </c>
      <c r="K10105">
        <v>0</v>
      </c>
      <c r="L10105" t="s">
        <v>10758</v>
      </c>
      <c r="N10105" t="s">
        <v>10732</v>
      </c>
      <c r="O10105" t="s">
        <v>10687</v>
      </c>
      <c r="Q10105" t="s">
        <v>10688</v>
      </c>
      <c r="S10105" t="s">
        <v>10733</v>
      </c>
      <c r="T10105">
        <v>43109.404224537</v>
      </c>
    </row>
    <row r="10106" spans="1:20" x14ac:dyDescent="0.25">
      <c r="A10106" t="s">
        <v>25789</v>
      </c>
      <c r="B10106" t="s">
        <v>25790</v>
      </c>
      <c r="C10106" t="s">
        <v>10751</v>
      </c>
      <c r="D10106" t="s">
        <v>10683</v>
      </c>
      <c r="E10106" t="s">
        <v>10685</v>
      </c>
      <c r="F10106">
        <v>52.99</v>
      </c>
      <c r="G10106">
        <v>158.97</v>
      </c>
      <c r="H10106">
        <v>3</v>
      </c>
      <c r="I10106" t="s">
        <v>25652</v>
      </c>
      <c r="J10106">
        <v>0</v>
      </c>
      <c r="K10106">
        <v>0</v>
      </c>
      <c r="L10106" t="s">
        <v>11042</v>
      </c>
      <c r="M10106">
        <v>44264</v>
      </c>
      <c r="N10106" t="s">
        <v>10732</v>
      </c>
      <c r="O10106" t="s">
        <v>10687</v>
      </c>
      <c r="Q10106" t="s">
        <v>10688</v>
      </c>
      <c r="S10106" t="s">
        <v>10733</v>
      </c>
      <c r="T10106">
        <v>43102.457013888903</v>
      </c>
    </row>
    <row r="10107" spans="1:20" x14ac:dyDescent="0.25">
      <c r="A10107" t="s">
        <v>7626</v>
      </c>
      <c r="B10107" t="s">
        <v>25791</v>
      </c>
      <c r="C10107" t="s">
        <v>10681</v>
      </c>
      <c r="D10107" t="s">
        <v>10683</v>
      </c>
      <c r="E10107" t="s">
        <v>10685</v>
      </c>
      <c r="F10107">
        <v>16.989999999999998</v>
      </c>
      <c r="G10107">
        <v>101.94</v>
      </c>
      <c r="H10107">
        <v>6</v>
      </c>
      <c r="I10107" t="s">
        <v>25652</v>
      </c>
      <c r="J10107">
        <v>0</v>
      </c>
      <c r="K10107">
        <v>0</v>
      </c>
      <c r="L10107" t="s">
        <v>10831</v>
      </c>
      <c r="N10107" t="s">
        <v>10700</v>
      </c>
      <c r="O10107" t="s">
        <v>10701</v>
      </c>
      <c r="Q10107" t="s">
        <v>10702</v>
      </c>
      <c r="S10107" t="s">
        <v>10703</v>
      </c>
      <c r="T10107">
        <v>43102.456956018497</v>
      </c>
    </row>
    <row r="10108" spans="1:20" x14ac:dyDescent="0.25">
      <c r="A10108" t="s">
        <v>7627</v>
      </c>
      <c r="B10108" t="s">
        <v>25792</v>
      </c>
      <c r="C10108" t="s">
        <v>10681</v>
      </c>
      <c r="D10108" t="s">
        <v>10683</v>
      </c>
      <c r="E10108" t="s">
        <v>10685</v>
      </c>
      <c r="F10108">
        <v>99.99</v>
      </c>
      <c r="G10108">
        <v>599.94000000000005</v>
      </c>
      <c r="H10108">
        <v>6</v>
      </c>
      <c r="I10108" t="s">
        <v>25652</v>
      </c>
      <c r="J10108">
        <v>0</v>
      </c>
      <c r="K10108">
        <v>0</v>
      </c>
      <c r="L10108" t="s">
        <v>10740</v>
      </c>
      <c r="N10108" t="s">
        <v>10793</v>
      </c>
      <c r="O10108" t="s">
        <v>10782</v>
      </c>
      <c r="Q10108" t="s">
        <v>10783</v>
      </c>
      <c r="S10108" t="s">
        <v>10794</v>
      </c>
      <c r="T10108">
        <v>43102.456886574102</v>
      </c>
    </row>
    <row r="10109" spans="1:20" x14ac:dyDescent="0.25">
      <c r="A10109" t="s">
        <v>7628</v>
      </c>
      <c r="B10109" t="s">
        <v>25793</v>
      </c>
      <c r="C10109" t="s">
        <v>10681</v>
      </c>
      <c r="D10109" t="s">
        <v>10683</v>
      </c>
      <c r="E10109" t="s">
        <v>10685</v>
      </c>
      <c r="F10109">
        <v>27.99</v>
      </c>
      <c r="G10109">
        <v>167.94</v>
      </c>
      <c r="H10109">
        <v>6</v>
      </c>
      <c r="I10109" t="s">
        <v>25652</v>
      </c>
      <c r="J10109">
        <v>0</v>
      </c>
      <c r="K10109">
        <v>0</v>
      </c>
      <c r="L10109" t="s">
        <v>10862</v>
      </c>
      <c r="N10109" t="s">
        <v>10686</v>
      </c>
      <c r="O10109" t="s">
        <v>10687</v>
      </c>
      <c r="Q10109" t="s">
        <v>10688</v>
      </c>
      <c r="S10109" t="s">
        <v>10689</v>
      </c>
      <c r="T10109">
        <v>43102.456909722197</v>
      </c>
    </row>
    <row r="10110" spans="1:20" x14ac:dyDescent="0.25">
      <c r="A10110" t="s">
        <v>25794</v>
      </c>
      <c r="B10110" t="s">
        <v>25795</v>
      </c>
      <c r="C10110" t="s">
        <v>10691</v>
      </c>
      <c r="D10110" t="s">
        <v>10683</v>
      </c>
      <c r="E10110" t="s">
        <v>10693</v>
      </c>
      <c r="F10110">
        <v>5.99</v>
      </c>
      <c r="G10110">
        <v>35.94</v>
      </c>
      <c r="H10110">
        <v>6</v>
      </c>
      <c r="I10110" t="s">
        <v>25652</v>
      </c>
      <c r="J10110">
        <v>0</v>
      </c>
      <c r="K10110">
        <v>0</v>
      </c>
      <c r="L10110" t="s">
        <v>10758</v>
      </c>
      <c r="N10110" t="s">
        <v>10686</v>
      </c>
      <c r="O10110" t="s">
        <v>10687</v>
      </c>
      <c r="Q10110" t="s">
        <v>10688</v>
      </c>
      <c r="S10110" t="s">
        <v>10689</v>
      </c>
      <c r="T10110">
        <v>43109.404224537</v>
      </c>
    </row>
    <row r="10111" spans="1:20" x14ac:dyDescent="0.25">
      <c r="A10111" t="s">
        <v>7629</v>
      </c>
      <c r="B10111" t="s">
        <v>25796</v>
      </c>
      <c r="C10111" t="s">
        <v>10681</v>
      </c>
      <c r="D10111" t="s">
        <v>10683</v>
      </c>
      <c r="E10111" t="s">
        <v>10685</v>
      </c>
      <c r="F10111">
        <v>49.99</v>
      </c>
      <c r="G10111">
        <v>299.94</v>
      </c>
      <c r="H10111">
        <v>6</v>
      </c>
      <c r="I10111" t="s">
        <v>25652</v>
      </c>
      <c r="J10111">
        <v>0</v>
      </c>
      <c r="K10111">
        <v>0</v>
      </c>
      <c r="L10111" t="s">
        <v>10883</v>
      </c>
      <c r="N10111" t="s">
        <v>10826</v>
      </c>
      <c r="O10111" t="s">
        <v>10708</v>
      </c>
      <c r="Q10111" t="s">
        <v>10709</v>
      </c>
      <c r="S10111" t="s">
        <v>10827</v>
      </c>
      <c r="T10111">
        <v>43102.456979166702</v>
      </c>
    </row>
    <row r="10112" spans="1:20" x14ac:dyDescent="0.25">
      <c r="A10112" t="s">
        <v>7630</v>
      </c>
      <c r="B10112" t="s">
        <v>25797</v>
      </c>
      <c r="C10112" t="s">
        <v>10681</v>
      </c>
      <c r="D10112" t="s">
        <v>10683</v>
      </c>
      <c r="E10112" t="s">
        <v>10685</v>
      </c>
      <c r="F10112">
        <v>49.99</v>
      </c>
      <c r="G10112">
        <v>299.94</v>
      </c>
      <c r="H10112">
        <v>6</v>
      </c>
      <c r="I10112" t="s">
        <v>25652</v>
      </c>
      <c r="J10112">
        <v>0</v>
      </c>
      <c r="K10112">
        <v>0</v>
      </c>
      <c r="L10112" t="s">
        <v>10868</v>
      </c>
      <c r="N10112" t="s">
        <v>10826</v>
      </c>
      <c r="O10112" t="s">
        <v>10708</v>
      </c>
      <c r="Q10112" t="s">
        <v>10709</v>
      </c>
      <c r="S10112" t="s">
        <v>10827</v>
      </c>
      <c r="T10112">
        <v>43102.456990740699</v>
      </c>
    </row>
    <row r="10113" spans="1:20" x14ac:dyDescent="0.25">
      <c r="A10113" t="s">
        <v>25798</v>
      </c>
      <c r="B10113" t="s">
        <v>25799</v>
      </c>
      <c r="C10113" t="s">
        <v>10691</v>
      </c>
      <c r="D10113" t="s">
        <v>10683</v>
      </c>
      <c r="E10113" t="s">
        <v>10693</v>
      </c>
      <c r="F10113">
        <v>52.99</v>
      </c>
      <c r="G10113">
        <v>158.97</v>
      </c>
      <c r="H10113">
        <v>3</v>
      </c>
      <c r="I10113" t="s">
        <v>25652</v>
      </c>
      <c r="J10113">
        <v>0</v>
      </c>
      <c r="K10113">
        <v>0</v>
      </c>
      <c r="L10113" t="s">
        <v>10758</v>
      </c>
      <c r="N10113" t="s">
        <v>10770</v>
      </c>
      <c r="S10113" t="s">
        <v>10771</v>
      </c>
      <c r="T10113">
        <v>43109.404224537</v>
      </c>
    </row>
    <row r="10114" spans="1:20" x14ac:dyDescent="0.25">
      <c r="A10114" t="s">
        <v>25800</v>
      </c>
      <c r="B10114" t="s">
        <v>25801</v>
      </c>
      <c r="C10114" t="s">
        <v>10691</v>
      </c>
      <c r="D10114" t="s">
        <v>10683</v>
      </c>
      <c r="E10114" t="s">
        <v>10693</v>
      </c>
      <c r="F10114">
        <v>39.99</v>
      </c>
      <c r="G10114">
        <v>239.94</v>
      </c>
      <c r="H10114">
        <v>6</v>
      </c>
      <c r="I10114" t="s">
        <v>25652</v>
      </c>
      <c r="J10114">
        <v>0</v>
      </c>
      <c r="K10114">
        <v>0</v>
      </c>
      <c r="L10114" t="s">
        <v>10868</v>
      </c>
      <c r="N10114" t="s">
        <v>10700</v>
      </c>
      <c r="O10114" t="s">
        <v>10701</v>
      </c>
      <c r="Q10114" t="s">
        <v>10702</v>
      </c>
      <c r="S10114" t="s">
        <v>10703</v>
      </c>
      <c r="T10114">
        <v>43102.456990740699</v>
      </c>
    </row>
    <row r="10115" spans="1:20" x14ac:dyDescent="0.25">
      <c r="A10115" t="s">
        <v>25802</v>
      </c>
      <c r="B10115" t="s">
        <v>25803</v>
      </c>
      <c r="C10115" t="s">
        <v>10691</v>
      </c>
      <c r="D10115" t="s">
        <v>10683</v>
      </c>
      <c r="E10115" t="s">
        <v>10693</v>
      </c>
      <c r="F10115">
        <v>17.989999999999998</v>
      </c>
      <c r="G10115">
        <v>107.94</v>
      </c>
      <c r="H10115">
        <v>6</v>
      </c>
      <c r="I10115" t="s">
        <v>25652</v>
      </c>
      <c r="J10115">
        <v>0</v>
      </c>
      <c r="K10115">
        <v>0</v>
      </c>
      <c r="L10115" t="s">
        <v>21053</v>
      </c>
      <c r="N10115" t="s">
        <v>10837</v>
      </c>
      <c r="O10115" t="s">
        <v>10701</v>
      </c>
      <c r="Q10115" t="s">
        <v>10702</v>
      </c>
      <c r="S10115" t="s">
        <v>10838</v>
      </c>
      <c r="T10115">
        <v>43102.456944444399</v>
      </c>
    </row>
    <row r="10116" spans="1:20" x14ac:dyDescent="0.25">
      <c r="A10116" t="s">
        <v>25804</v>
      </c>
      <c r="B10116" t="s">
        <v>25805</v>
      </c>
      <c r="C10116" t="s">
        <v>10691</v>
      </c>
      <c r="D10116" t="s">
        <v>10683</v>
      </c>
      <c r="E10116" t="s">
        <v>10693</v>
      </c>
      <c r="F10116">
        <v>11.87</v>
      </c>
      <c r="G10116">
        <v>71.22</v>
      </c>
      <c r="H10116">
        <v>6</v>
      </c>
      <c r="I10116" t="s">
        <v>25652</v>
      </c>
      <c r="J10116">
        <v>0</v>
      </c>
      <c r="K10116">
        <v>0</v>
      </c>
      <c r="L10116" t="s">
        <v>10692</v>
      </c>
      <c r="N10116" t="s">
        <v>11096</v>
      </c>
      <c r="S10116" t="s">
        <v>11097</v>
      </c>
      <c r="T10116">
        <v>43102.456956018497</v>
      </c>
    </row>
    <row r="10117" spans="1:20" x14ac:dyDescent="0.25">
      <c r="A10117" t="s">
        <v>7631</v>
      </c>
      <c r="B10117" t="s">
        <v>25806</v>
      </c>
      <c r="C10117" t="s">
        <v>10681</v>
      </c>
      <c r="D10117" t="s">
        <v>10683</v>
      </c>
      <c r="E10117" t="s">
        <v>10685</v>
      </c>
      <c r="F10117">
        <v>52.99</v>
      </c>
      <c r="G10117">
        <v>317.94</v>
      </c>
      <c r="H10117">
        <v>6</v>
      </c>
      <c r="I10117" t="s">
        <v>25652</v>
      </c>
      <c r="J10117">
        <v>0</v>
      </c>
      <c r="K10117">
        <v>0</v>
      </c>
      <c r="L10117" t="s">
        <v>10862</v>
      </c>
      <c r="N10117" t="s">
        <v>10732</v>
      </c>
      <c r="O10117" t="s">
        <v>10687</v>
      </c>
      <c r="Q10117" t="s">
        <v>10688</v>
      </c>
      <c r="S10117" t="s">
        <v>10733</v>
      </c>
      <c r="T10117">
        <v>43102.456909722197</v>
      </c>
    </row>
    <row r="10118" spans="1:20" x14ac:dyDescent="0.25">
      <c r="A10118" t="s">
        <v>7632</v>
      </c>
      <c r="B10118" t="s">
        <v>25807</v>
      </c>
      <c r="C10118" t="s">
        <v>10691</v>
      </c>
      <c r="D10118" t="s">
        <v>10683</v>
      </c>
      <c r="E10118" t="s">
        <v>10836</v>
      </c>
      <c r="F10118">
        <v>23.99</v>
      </c>
      <c r="G10118">
        <v>143.94</v>
      </c>
      <c r="H10118">
        <v>6</v>
      </c>
      <c r="I10118" t="s">
        <v>25652</v>
      </c>
      <c r="J10118">
        <v>0</v>
      </c>
      <c r="K10118">
        <v>0</v>
      </c>
      <c r="L10118" t="s">
        <v>10831</v>
      </c>
      <c r="N10118" t="s">
        <v>10803</v>
      </c>
      <c r="O10118" t="s">
        <v>10782</v>
      </c>
      <c r="Q10118" t="s">
        <v>10783</v>
      </c>
      <c r="S10118" t="s">
        <v>10804</v>
      </c>
      <c r="T10118">
        <v>43102.456956018497</v>
      </c>
    </row>
    <row r="10119" spans="1:20" x14ac:dyDescent="0.25">
      <c r="A10119" t="s">
        <v>7633</v>
      </c>
      <c r="B10119" t="s">
        <v>25808</v>
      </c>
      <c r="C10119" t="s">
        <v>10681</v>
      </c>
      <c r="D10119" t="s">
        <v>10683</v>
      </c>
      <c r="E10119" t="s">
        <v>10685</v>
      </c>
      <c r="F10119">
        <v>13.99</v>
      </c>
      <c r="G10119">
        <v>83.94</v>
      </c>
      <c r="H10119">
        <v>6</v>
      </c>
      <c r="I10119" t="s">
        <v>25652</v>
      </c>
      <c r="J10119">
        <v>0</v>
      </c>
      <c r="K10119">
        <v>0</v>
      </c>
      <c r="L10119" t="s">
        <v>10831</v>
      </c>
      <c r="N10119" t="s">
        <v>10686</v>
      </c>
      <c r="O10119" t="s">
        <v>10687</v>
      </c>
      <c r="Q10119" t="s">
        <v>10688</v>
      </c>
      <c r="S10119" t="s">
        <v>10689</v>
      </c>
      <c r="T10119">
        <v>43102.456956018497</v>
      </c>
    </row>
    <row r="10120" spans="1:20" x14ac:dyDescent="0.25">
      <c r="A10120" t="s">
        <v>7634</v>
      </c>
      <c r="B10120" t="s">
        <v>25809</v>
      </c>
      <c r="C10120" t="s">
        <v>10681</v>
      </c>
      <c r="D10120" t="s">
        <v>10683</v>
      </c>
      <c r="E10120" t="s">
        <v>10685</v>
      </c>
      <c r="F10120">
        <v>14.49</v>
      </c>
      <c r="G10120">
        <v>86.94</v>
      </c>
      <c r="H10120">
        <v>6</v>
      </c>
      <c r="I10120" t="s">
        <v>25652</v>
      </c>
      <c r="J10120">
        <v>0</v>
      </c>
      <c r="K10120">
        <v>0</v>
      </c>
      <c r="L10120" t="s">
        <v>10831</v>
      </c>
      <c r="N10120" t="s">
        <v>10686</v>
      </c>
      <c r="O10120" t="s">
        <v>10687</v>
      </c>
      <c r="Q10120" t="s">
        <v>10688</v>
      </c>
      <c r="S10120" t="s">
        <v>10689</v>
      </c>
      <c r="T10120">
        <v>43102.456956018497</v>
      </c>
    </row>
    <row r="10121" spans="1:20" x14ac:dyDescent="0.25">
      <c r="A10121" t="s">
        <v>7635</v>
      </c>
      <c r="B10121" t="s">
        <v>25810</v>
      </c>
      <c r="C10121" t="s">
        <v>10681</v>
      </c>
      <c r="D10121" t="s">
        <v>10683</v>
      </c>
      <c r="E10121" t="s">
        <v>10685</v>
      </c>
      <c r="F10121">
        <v>19.989999999999998</v>
      </c>
      <c r="G10121">
        <v>119.94</v>
      </c>
      <c r="H10121">
        <v>6</v>
      </c>
      <c r="I10121" t="s">
        <v>25652</v>
      </c>
      <c r="J10121">
        <v>0</v>
      </c>
      <c r="K10121">
        <v>0</v>
      </c>
      <c r="L10121" t="s">
        <v>10788</v>
      </c>
      <c r="N10121" t="s">
        <v>10803</v>
      </c>
      <c r="O10121" t="s">
        <v>10782</v>
      </c>
      <c r="Q10121" t="s">
        <v>10783</v>
      </c>
      <c r="S10121" t="s">
        <v>10804</v>
      </c>
      <c r="T10121">
        <v>43102.456921296303</v>
      </c>
    </row>
    <row r="10122" spans="1:20" x14ac:dyDescent="0.25">
      <c r="A10122" t="s">
        <v>7636</v>
      </c>
      <c r="B10122" t="s">
        <v>25811</v>
      </c>
      <c r="C10122" t="s">
        <v>10681</v>
      </c>
      <c r="D10122" t="s">
        <v>10683</v>
      </c>
      <c r="E10122" t="s">
        <v>10685</v>
      </c>
      <c r="F10122">
        <v>54.99</v>
      </c>
      <c r="G10122">
        <v>329.94</v>
      </c>
      <c r="H10122">
        <v>6</v>
      </c>
      <c r="I10122" t="s">
        <v>25652</v>
      </c>
      <c r="J10122">
        <v>0</v>
      </c>
      <c r="K10122">
        <v>0</v>
      </c>
      <c r="L10122" t="s">
        <v>10883</v>
      </c>
      <c r="N10122" t="s">
        <v>10991</v>
      </c>
      <c r="O10122" t="s">
        <v>10992</v>
      </c>
      <c r="Q10122" t="s">
        <v>10993</v>
      </c>
      <c r="S10122" t="s">
        <v>10994</v>
      </c>
      <c r="T10122">
        <v>43102.456979166702</v>
      </c>
    </row>
    <row r="10123" spans="1:20" x14ac:dyDescent="0.25">
      <c r="A10123" t="s">
        <v>7637</v>
      </c>
      <c r="B10123" t="s">
        <v>25812</v>
      </c>
      <c r="C10123" t="s">
        <v>10681</v>
      </c>
      <c r="D10123" t="s">
        <v>10683</v>
      </c>
      <c r="E10123" t="s">
        <v>10685</v>
      </c>
      <c r="F10123">
        <v>24.99</v>
      </c>
      <c r="G10123">
        <v>149.94</v>
      </c>
      <c r="H10123">
        <v>6</v>
      </c>
      <c r="I10123" t="s">
        <v>25652</v>
      </c>
      <c r="J10123">
        <v>0</v>
      </c>
      <c r="K10123">
        <v>0</v>
      </c>
      <c r="L10123" t="s">
        <v>10713</v>
      </c>
      <c r="N10123" t="s">
        <v>10686</v>
      </c>
      <c r="O10123" t="s">
        <v>10687</v>
      </c>
      <c r="Q10123" t="s">
        <v>10688</v>
      </c>
      <c r="S10123" t="s">
        <v>10689</v>
      </c>
      <c r="T10123">
        <v>43102.456875000003</v>
      </c>
    </row>
    <row r="10124" spans="1:20" x14ac:dyDescent="0.25">
      <c r="A10124" t="s">
        <v>7638</v>
      </c>
      <c r="B10124" t="s">
        <v>25813</v>
      </c>
      <c r="C10124" t="s">
        <v>10681</v>
      </c>
      <c r="D10124" t="s">
        <v>10683</v>
      </c>
      <c r="E10124" t="s">
        <v>10685</v>
      </c>
      <c r="F10124">
        <v>32.99</v>
      </c>
      <c r="G10124">
        <v>197.94</v>
      </c>
      <c r="H10124">
        <v>6</v>
      </c>
      <c r="I10124" t="s">
        <v>25652</v>
      </c>
      <c r="J10124">
        <v>0</v>
      </c>
      <c r="K10124">
        <v>0</v>
      </c>
      <c r="L10124" t="s">
        <v>10831</v>
      </c>
      <c r="N10124" t="s">
        <v>10803</v>
      </c>
      <c r="O10124" t="s">
        <v>10782</v>
      </c>
      <c r="Q10124" t="s">
        <v>10783</v>
      </c>
      <c r="S10124" t="s">
        <v>10804</v>
      </c>
      <c r="T10124">
        <v>43102.456956018497</v>
      </c>
    </row>
    <row r="10125" spans="1:20" x14ac:dyDescent="0.25">
      <c r="A10125" t="s">
        <v>7639</v>
      </c>
      <c r="B10125" t="s">
        <v>25814</v>
      </c>
      <c r="C10125" t="s">
        <v>10681</v>
      </c>
      <c r="D10125" t="s">
        <v>10683</v>
      </c>
      <c r="E10125" t="s">
        <v>10685</v>
      </c>
      <c r="F10125">
        <v>39.99</v>
      </c>
      <c r="G10125">
        <v>239.94</v>
      </c>
      <c r="H10125">
        <v>6</v>
      </c>
      <c r="I10125" t="s">
        <v>25652</v>
      </c>
      <c r="J10125">
        <v>0</v>
      </c>
      <c r="K10125">
        <v>0</v>
      </c>
      <c r="L10125" t="s">
        <v>10692</v>
      </c>
      <c r="N10125" t="s">
        <v>10718</v>
      </c>
      <c r="O10125" t="s">
        <v>10708</v>
      </c>
      <c r="Q10125" t="s">
        <v>10709</v>
      </c>
      <c r="S10125" t="s">
        <v>10719</v>
      </c>
      <c r="T10125">
        <v>43102.456956018497</v>
      </c>
    </row>
    <row r="10126" spans="1:20" x14ac:dyDescent="0.25">
      <c r="A10126" t="s">
        <v>7640</v>
      </c>
      <c r="B10126" t="s">
        <v>25815</v>
      </c>
      <c r="C10126" t="s">
        <v>10681</v>
      </c>
      <c r="D10126" t="s">
        <v>10683</v>
      </c>
      <c r="E10126" t="s">
        <v>10685</v>
      </c>
      <c r="F10126">
        <v>46.99</v>
      </c>
      <c r="G10126">
        <v>281.94</v>
      </c>
      <c r="H10126">
        <v>6</v>
      </c>
      <c r="I10126" t="s">
        <v>25652</v>
      </c>
      <c r="J10126">
        <v>0</v>
      </c>
      <c r="K10126">
        <v>0</v>
      </c>
      <c r="L10126" t="s">
        <v>11136</v>
      </c>
      <c r="N10126" t="s">
        <v>10991</v>
      </c>
      <c r="O10126" t="s">
        <v>10992</v>
      </c>
      <c r="Q10126" t="s">
        <v>10993</v>
      </c>
      <c r="S10126" t="s">
        <v>10994</v>
      </c>
      <c r="T10126">
        <v>43822.381608796299</v>
      </c>
    </row>
    <row r="10127" spans="1:20" x14ac:dyDescent="0.25">
      <c r="A10127" t="s">
        <v>7641</v>
      </c>
      <c r="B10127" t="s">
        <v>25816</v>
      </c>
      <c r="C10127" t="s">
        <v>10681</v>
      </c>
      <c r="D10127" t="s">
        <v>10683</v>
      </c>
      <c r="E10127" t="s">
        <v>10685</v>
      </c>
      <c r="F10127">
        <v>46.99</v>
      </c>
      <c r="G10127">
        <v>281.94</v>
      </c>
      <c r="H10127">
        <v>6</v>
      </c>
      <c r="I10127" t="s">
        <v>25652</v>
      </c>
      <c r="J10127">
        <v>0</v>
      </c>
      <c r="K10127">
        <v>0</v>
      </c>
      <c r="L10127" t="s">
        <v>10868</v>
      </c>
      <c r="N10127" t="s">
        <v>10991</v>
      </c>
      <c r="O10127" t="s">
        <v>10992</v>
      </c>
      <c r="Q10127" t="s">
        <v>10993</v>
      </c>
      <c r="S10127" t="s">
        <v>10994</v>
      </c>
      <c r="T10127">
        <v>43102.456990740699</v>
      </c>
    </row>
    <row r="10128" spans="1:20" x14ac:dyDescent="0.25">
      <c r="A10128" t="s">
        <v>7642</v>
      </c>
      <c r="B10128" t="s">
        <v>25817</v>
      </c>
      <c r="C10128" t="s">
        <v>10681</v>
      </c>
      <c r="D10128" t="s">
        <v>10683</v>
      </c>
      <c r="E10128" t="s">
        <v>10685</v>
      </c>
      <c r="F10128">
        <v>49.99</v>
      </c>
      <c r="G10128">
        <v>299.94</v>
      </c>
      <c r="H10128">
        <v>6</v>
      </c>
      <c r="I10128" t="s">
        <v>25652</v>
      </c>
      <c r="J10128">
        <v>0</v>
      </c>
      <c r="K10128">
        <v>0</v>
      </c>
      <c r="L10128" t="s">
        <v>10722</v>
      </c>
      <c r="N10128" t="s">
        <v>10770</v>
      </c>
      <c r="S10128" t="s">
        <v>10771</v>
      </c>
      <c r="T10128">
        <v>43102.456956018497</v>
      </c>
    </row>
    <row r="10129" spans="1:20" x14ac:dyDescent="0.25">
      <c r="A10129" t="s">
        <v>7643</v>
      </c>
      <c r="B10129" t="s">
        <v>25818</v>
      </c>
      <c r="C10129" t="s">
        <v>10681</v>
      </c>
      <c r="D10129" t="s">
        <v>10683</v>
      </c>
      <c r="E10129" t="s">
        <v>10685</v>
      </c>
      <c r="F10129">
        <v>37.99</v>
      </c>
      <c r="G10129">
        <v>227.94</v>
      </c>
      <c r="H10129">
        <v>6</v>
      </c>
      <c r="I10129" t="s">
        <v>25652</v>
      </c>
      <c r="J10129">
        <v>0</v>
      </c>
      <c r="K10129">
        <v>0</v>
      </c>
      <c r="L10129" t="s">
        <v>10858</v>
      </c>
      <c r="N10129" t="s">
        <v>10803</v>
      </c>
      <c r="O10129" t="s">
        <v>10782</v>
      </c>
      <c r="Q10129" t="s">
        <v>10783</v>
      </c>
      <c r="S10129" t="s">
        <v>10804</v>
      </c>
      <c r="T10129">
        <v>43102.457013888903</v>
      </c>
    </row>
    <row r="10130" spans="1:20" x14ac:dyDescent="0.25">
      <c r="A10130" t="s">
        <v>7644</v>
      </c>
      <c r="B10130" t="s">
        <v>25819</v>
      </c>
      <c r="C10130" t="s">
        <v>10681</v>
      </c>
      <c r="D10130" t="s">
        <v>10683</v>
      </c>
      <c r="E10130" t="s">
        <v>10685</v>
      </c>
      <c r="F10130">
        <v>14.49</v>
      </c>
      <c r="G10130">
        <v>86.94</v>
      </c>
      <c r="H10130">
        <v>6</v>
      </c>
      <c r="I10130" t="s">
        <v>25652</v>
      </c>
      <c r="J10130">
        <v>0</v>
      </c>
      <c r="K10130">
        <v>0</v>
      </c>
      <c r="L10130" t="s">
        <v>10767</v>
      </c>
      <c r="N10130" t="s">
        <v>10746</v>
      </c>
      <c r="O10130" t="s">
        <v>10747</v>
      </c>
      <c r="Q10130" t="s">
        <v>10748</v>
      </c>
      <c r="S10130" t="s">
        <v>10749</v>
      </c>
      <c r="T10130">
        <v>43102.456932870402</v>
      </c>
    </row>
    <row r="10131" spans="1:20" x14ac:dyDescent="0.25">
      <c r="A10131" t="s">
        <v>7645</v>
      </c>
      <c r="B10131" t="s">
        <v>25820</v>
      </c>
      <c r="C10131" t="s">
        <v>10681</v>
      </c>
      <c r="D10131" t="s">
        <v>10683</v>
      </c>
      <c r="E10131" t="s">
        <v>10685</v>
      </c>
      <c r="F10131">
        <v>64.989999999999995</v>
      </c>
      <c r="G10131">
        <v>389.94</v>
      </c>
      <c r="H10131">
        <v>6</v>
      </c>
      <c r="I10131" t="s">
        <v>25652</v>
      </c>
      <c r="J10131">
        <v>0</v>
      </c>
      <c r="K10131">
        <v>0</v>
      </c>
      <c r="L10131" t="s">
        <v>10731</v>
      </c>
      <c r="N10131" t="s">
        <v>10746</v>
      </c>
      <c r="O10131" t="s">
        <v>10747</v>
      </c>
      <c r="Q10131" t="s">
        <v>10748</v>
      </c>
      <c r="S10131" t="s">
        <v>10749</v>
      </c>
      <c r="T10131">
        <v>43102.456875000003</v>
      </c>
    </row>
    <row r="10132" spans="1:20" x14ac:dyDescent="0.25">
      <c r="A10132" t="s">
        <v>7646</v>
      </c>
      <c r="B10132" t="s">
        <v>25821</v>
      </c>
      <c r="C10132" t="s">
        <v>10681</v>
      </c>
      <c r="D10132" t="s">
        <v>10683</v>
      </c>
      <c r="E10132" t="s">
        <v>10685</v>
      </c>
      <c r="F10132">
        <v>19.989999999999998</v>
      </c>
      <c r="G10132">
        <v>119.94</v>
      </c>
      <c r="H10132">
        <v>6</v>
      </c>
      <c r="I10132" t="s">
        <v>25652</v>
      </c>
      <c r="J10132">
        <v>0</v>
      </c>
      <c r="K10132">
        <v>0</v>
      </c>
      <c r="L10132" t="s">
        <v>10916</v>
      </c>
      <c r="N10132" t="s">
        <v>10700</v>
      </c>
      <c r="O10132" t="s">
        <v>10701</v>
      </c>
      <c r="Q10132" t="s">
        <v>10702</v>
      </c>
      <c r="S10132" t="s">
        <v>10703</v>
      </c>
      <c r="T10132">
        <v>43102.456909722197</v>
      </c>
    </row>
    <row r="10133" spans="1:20" x14ac:dyDescent="0.25">
      <c r="A10133" t="s">
        <v>7647</v>
      </c>
      <c r="B10133" t="s">
        <v>25822</v>
      </c>
      <c r="C10133" t="s">
        <v>10681</v>
      </c>
      <c r="D10133" t="s">
        <v>10683</v>
      </c>
      <c r="E10133" t="s">
        <v>10685</v>
      </c>
      <c r="F10133">
        <v>27.99</v>
      </c>
      <c r="G10133">
        <v>167.94</v>
      </c>
      <c r="H10133">
        <v>6</v>
      </c>
      <c r="I10133" t="s">
        <v>25652</v>
      </c>
      <c r="J10133">
        <v>0</v>
      </c>
      <c r="K10133">
        <v>0</v>
      </c>
      <c r="L10133" t="s">
        <v>11136</v>
      </c>
      <c r="N10133" t="s">
        <v>10686</v>
      </c>
      <c r="O10133" t="s">
        <v>10687</v>
      </c>
      <c r="Q10133" t="s">
        <v>10688</v>
      </c>
      <c r="S10133" t="s">
        <v>10689</v>
      </c>
      <c r="T10133">
        <v>43822.381608796299</v>
      </c>
    </row>
    <row r="10134" spans="1:20" x14ac:dyDescent="0.25">
      <c r="A10134" t="s">
        <v>7648</v>
      </c>
      <c r="B10134" t="s">
        <v>25823</v>
      </c>
      <c r="C10134" t="s">
        <v>10681</v>
      </c>
      <c r="D10134" t="s">
        <v>10683</v>
      </c>
      <c r="E10134" t="s">
        <v>10685</v>
      </c>
      <c r="F10134">
        <v>27.99</v>
      </c>
      <c r="G10134">
        <v>167.94</v>
      </c>
      <c r="H10134">
        <v>6</v>
      </c>
      <c r="I10134" t="s">
        <v>25652</v>
      </c>
      <c r="J10134">
        <v>0</v>
      </c>
      <c r="K10134">
        <v>0</v>
      </c>
      <c r="L10134" t="s">
        <v>10868</v>
      </c>
      <c r="N10134" t="s">
        <v>10686</v>
      </c>
      <c r="O10134" t="s">
        <v>10687</v>
      </c>
      <c r="Q10134" t="s">
        <v>10688</v>
      </c>
      <c r="S10134" t="s">
        <v>10689</v>
      </c>
      <c r="T10134">
        <v>43102.456990740699</v>
      </c>
    </row>
    <row r="10135" spans="1:20" x14ac:dyDescent="0.25">
      <c r="A10135" t="s">
        <v>7649</v>
      </c>
      <c r="B10135" t="s">
        <v>25824</v>
      </c>
      <c r="C10135" t="s">
        <v>10681</v>
      </c>
      <c r="D10135" t="s">
        <v>10683</v>
      </c>
      <c r="E10135" t="s">
        <v>10685</v>
      </c>
      <c r="F10135">
        <v>16.489999999999998</v>
      </c>
      <c r="G10135">
        <v>98.94</v>
      </c>
      <c r="H10135">
        <v>6</v>
      </c>
      <c r="I10135" t="s">
        <v>25652</v>
      </c>
      <c r="J10135">
        <v>0</v>
      </c>
      <c r="K10135">
        <v>0</v>
      </c>
      <c r="L10135" t="s">
        <v>10864</v>
      </c>
      <c r="N10135" t="s">
        <v>10746</v>
      </c>
      <c r="O10135" t="s">
        <v>10747</v>
      </c>
      <c r="Q10135" t="s">
        <v>10748</v>
      </c>
      <c r="S10135" t="s">
        <v>10749</v>
      </c>
      <c r="T10135">
        <v>43102.456875000003</v>
      </c>
    </row>
    <row r="10136" spans="1:20" x14ac:dyDescent="0.25">
      <c r="A10136" t="s">
        <v>25825</v>
      </c>
      <c r="B10136" t="s">
        <v>25826</v>
      </c>
      <c r="C10136" t="s">
        <v>10691</v>
      </c>
      <c r="D10136" t="s">
        <v>10683</v>
      </c>
      <c r="E10136" t="s">
        <v>10693</v>
      </c>
      <c r="F10136">
        <v>5.99</v>
      </c>
      <c r="G10136">
        <v>35.94</v>
      </c>
      <c r="H10136">
        <v>6</v>
      </c>
      <c r="I10136" t="s">
        <v>25652</v>
      </c>
      <c r="J10136">
        <v>0</v>
      </c>
      <c r="K10136">
        <v>0</v>
      </c>
      <c r="L10136" t="s">
        <v>10758</v>
      </c>
      <c r="N10136" t="s">
        <v>10714</v>
      </c>
      <c r="O10136" t="s">
        <v>10708</v>
      </c>
      <c r="Q10136" t="s">
        <v>10709</v>
      </c>
      <c r="S10136" t="s">
        <v>10715</v>
      </c>
      <c r="T10136">
        <v>43109.404224537</v>
      </c>
    </row>
    <row r="10137" spans="1:20" x14ac:dyDescent="0.25">
      <c r="A10137" t="s">
        <v>7650</v>
      </c>
      <c r="B10137" t="s">
        <v>25827</v>
      </c>
      <c r="C10137" t="s">
        <v>10681</v>
      </c>
      <c r="D10137" t="s">
        <v>10683</v>
      </c>
      <c r="E10137" t="s">
        <v>10685</v>
      </c>
      <c r="F10137">
        <v>24.99</v>
      </c>
      <c r="G10137">
        <v>149.94</v>
      </c>
      <c r="H10137">
        <v>6</v>
      </c>
      <c r="I10137" t="s">
        <v>25652</v>
      </c>
      <c r="J10137">
        <v>0</v>
      </c>
      <c r="K10137">
        <v>0</v>
      </c>
      <c r="L10137" t="s">
        <v>10862</v>
      </c>
      <c r="N10137" t="s">
        <v>10686</v>
      </c>
      <c r="O10137" t="s">
        <v>10687</v>
      </c>
      <c r="Q10137" t="s">
        <v>10688</v>
      </c>
      <c r="S10137" t="s">
        <v>10689</v>
      </c>
      <c r="T10137">
        <v>43102.456909722197</v>
      </c>
    </row>
    <row r="10138" spans="1:20" x14ac:dyDescent="0.25">
      <c r="A10138" t="s">
        <v>7651</v>
      </c>
      <c r="B10138" t="s">
        <v>25828</v>
      </c>
      <c r="C10138" t="s">
        <v>10681</v>
      </c>
      <c r="D10138" t="s">
        <v>10683</v>
      </c>
      <c r="E10138" t="s">
        <v>10685</v>
      </c>
      <c r="F10138">
        <v>64.989999999999995</v>
      </c>
      <c r="G10138">
        <v>389.94</v>
      </c>
      <c r="H10138">
        <v>6</v>
      </c>
      <c r="I10138" t="s">
        <v>25652</v>
      </c>
      <c r="J10138">
        <v>0</v>
      </c>
      <c r="K10138">
        <v>0</v>
      </c>
      <c r="L10138" t="s">
        <v>10918</v>
      </c>
      <c r="N10138" t="s">
        <v>10732</v>
      </c>
      <c r="O10138" t="s">
        <v>10687</v>
      </c>
      <c r="Q10138" t="s">
        <v>10688</v>
      </c>
      <c r="S10138" t="s">
        <v>10733</v>
      </c>
      <c r="T10138">
        <v>43102.456967592603</v>
      </c>
    </row>
    <row r="10139" spans="1:20" x14ac:dyDescent="0.25">
      <c r="A10139" t="s">
        <v>7652</v>
      </c>
      <c r="B10139" t="s">
        <v>25829</v>
      </c>
      <c r="C10139" t="s">
        <v>10681</v>
      </c>
      <c r="D10139" t="s">
        <v>10683</v>
      </c>
      <c r="E10139" t="s">
        <v>10685</v>
      </c>
      <c r="F10139">
        <v>84.99</v>
      </c>
      <c r="G10139">
        <v>339.96</v>
      </c>
      <c r="H10139">
        <v>4</v>
      </c>
      <c r="I10139" t="s">
        <v>25652</v>
      </c>
      <c r="J10139">
        <v>10</v>
      </c>
      <c r="K10139">
        <v>0</v>
      </c>
      <c r="L10139" t="s">
        <v>10706</v>
      </c>
      <c r="N10139" t="s">
        <v>10793</v>
      </c>
      <c r="O10139" t="s">
        <v>10782</v>
      </c>
      <c r="Q10139" t="s">
        <v>10783</v>
      </c>
      <c r="S10139" t="s">
        <v>10794</v>
      </c>
      <c r="T10139">
        <v>43102.457002314797</v>
      </c>
    </row>
    <row r="10140" spans="1:20" x14ac:dyDescent="0.25">
      <c r="A10140" t="s">
        <v>7653</v>
      </c>
      <c r="B10140" t="s">
        <v>25830</v>
      </c>
      <c r="C10140" t="s">
        <v>10681</v>
      </c>
      <c r="D10140" t="s">
        <v>10683</v>
      </c>
      <c r="E10140" t="s">
        <v>10685</v>
      </c>
      <c r="F10140">
        <v>25.99</v>
      </c>
      <c r="G10140">
        <v>155.94</v>
      </c>
      <c r="H10140">
        <v>6</v>
      </c>
      <c r="I10140" t="s">
        <v>25652</v>
      </c>
      <c r="J10140">
        <v>0</v>
      </c>
      <c r="K10140">
        <v>0</v>
      </c>
      <c r="L10140" t="s">
        <v>10831</v>
      </c>
      <c r="N10140" t="s">
        <v>10803</v>
      </c>
      <c r="O10140" t="s">
        <v>10782</v>
      </c>
      <c r="Q10140" t="s">
        <v>10783</v>
      </c>
      <c r="S10140" t="s">
        <v>10804</v>
      </c>
      <c r="T10140">
        <v>43102.456956018497</v>
      </c>
    </row>
    <row r="10141" spans="1:20" x14ac:dyDescent="0.25">
      <c r="A10141" t="s">
        <v>7654</v>
      </c>
      <c r="B10141" t="s">
        <v>25831</v>
      </c>
      <c r="C10141" t="s">
        <v>10681</v>
      </c>
      <c r="D10141" t="s">
        <v>10683</v>
      </c>
      <c r="E10141" t="s">
        <v>10685</v>
      </c>
      <c r="F10141">
        <v>25.49</v>
      </c>
      <c r="G10141">
        <v>152.94</v>
      </c>
      <c r="H10141">
        <v>6</v>
      </c>
      <c r="I10141" t="s">
        <v>25652</v>
      </c>
      <c r="J10141">
        <v>0</v>
      </c>
      <c r="K10141">
        <v>0</v>
      </c>
      <c r="L10141" t="s">
        <v>11168</v>
      </c>
      <c r="N10141" t="s">
        <v>10746</v>
      </c>
      <c r="O10141" t="s">
        <v>10747</v>
      </c>
      <c r="Q10141" t="s">
        <v>10748</v>
      </c>
      <c r="S10141" t="s">
        <v>10749</v>
      </c>
      <c r="T10141">
        <v>43102.456875000003</v>
      </c>
    </row>
    <row r="10142" spans="1:20" x14ac:dyDescent="0.25">
      <c r="A10142" t="s">
        <v>7655</v>
      </c>
      <c r="B10142" t="s">
        <v>25832</v>
      </c>
      <c r="C10142" t="s">
        <v>10681</v>
      </c>
      <c r="D10142" t="s">
        <v>10683</v>
      </c>
      <c r="E10142" t="s">
        <v>10685</v>
      </c>
      <c r="F10142">
        <v>45.99</v>
      </c>
      <c r="G10142">
        <v>275.94</v>
      </c>
      <c r="H10142">
        <v>6</v>
      </c>
      <c r="I10142" t="s">
        <v>25652</v>
      </c>
      <c r="J10142">
        <v>0</v>
      </c>
      <c r="K10142">
        <v>0</v>
      </c>
      <c r="L10142" t="s">
        <v>11172</v>
      </c>
      <c r="N10142" t="s">
        <v>10694</v>
      </c>
      <c r="O10142" t="s">
        <v>10695</v>
      </c>
      <c r="Q10142" t="s">
        <v>10696</v>
      </c>
      <c r="S10142" t="s">
        <v>10697</v>
      </c>
      <c r="T10142">
        <v>43102.456886574102</v>
      </c>
    </row>
    <row r="10143" spans="1:20" x14ac:dyDescent="0.25">
      <c r="A10143" t="s">
        <v>7656</v>
      </c>
      <c r="B10143" t="s">
        <v>25833</v>
      </c>
      <c r="C10143" t="s">
        <v>10681</v>
      </c>
      <c r="D10143" t="s">
        <v>10683</v>
      </c>
      <c r="E10143" t="s">
        <v>10685</v>
      </c>
      <c r="F10143">
        <v>37.99</v>
      </c>
      <c r="G10143">
        <v>227.94</v>
      </c>
      <c r="H10143">
        <v>6</v>
      </c>
      <c r="I10143" t="s">
        <v>25652</v>
      </c>
      <c r="J10143">
        <v>0</v>
      </c>
      <c r="K10143">
        <v>0</v>
      </c>
      <c r="L10143" t="s">
        <v>10862</v>
      </c>
      <c r="N10143" t="s">
        <v>10686</v>
      </c>
      <c r="O10143" t="s">
        <v>10687</v>
      </c>
      <c r="Q10143" t="s">
        <v>10688</v>
      </c>
      <c r="S10143" t="s">
        <v>10689</v>
      </c>
      <c r="T10143">
        <v>43102.456909722197</v>
      </c>
    </row>
    <row r="10144" spans="1:20" x14ac:dyDescent="0.25">
      <c r="A10144" t="s">
        <v>7657</v>
      </c>
      <c r="B10144" t="s">
        <v>25834</v>
      </c>
      <c r="C10144" t="s">
        <v>10681</v>
      </c>
      <c r="D10144" t="s">
        <v>10683</v>
      </c>
      <c r="E10144" t="s">
        <v>10685</v>
      </c>
      <c r="F10144">
        <v>29.99</v>
      </c>
      <c r="G10144">
        <v>179.94</v>
      </c>
      <c r="H10144">
        <v>6</v>
      </c>
      <c r="I10144" t="s">
        <v>25652</v>
      </c>
      <c r="J10144">
        <v>0</v>
      </c>
      <c r="K10144">
        <v>0</v>
      </c>
      <c r="L10144" t="s">
        <v>10862</v>
      </c>
      <c r="M10144">
        <v>45699</v>
      </c>
      <c r="N10144" t="s">
        <v>10746</v>
      </c>
      <c r="O10144" t="s">
        <v>10747</v>
      </c>
      <c r="Q10144" t="s">
        <v>10748</v>
      </c>
      <c r="S10144" t="s">
        <v>10749</v>
      </c>
      <c r="T10144">
        <v>43102.456909722197</v>
      </c>
    </row>
    <row r="10145" spans="1:20" x14ac:dyDescent="0.25">
      <c r="A10145" t="s">
        <v>25835</v>
      </c>
      <c r="B10145" t="s">
        <v>25836</v>
      </c>
      <c r="C10145" t="s">
        <v>10691</v>
      </c>
      <c r="D10145" t="s">
        <v>10683</v>
      </c>
      <c r="E10145" t="s">
        <v>10693</v>
      </c>
      <c r="F10145">
        <v>4.3899999999999997</v>
      </c>
      <c r="G10145">
        <v>26.34</v>
      </c>
      <c r="H10145">
        <v>6</v>
      </c>
      <c r="I10145" t="s">
        <v>25652</v>
      </c>
      <c r="J10145">
        <v>0</v>
      </c>
      <c r="K10145">
        <v>0</v>
      </c>
      <c r="L10145" t="s">
        <v>10758</v>
      </c>
      <c r="N10145" t="s">
        <v>10694</v>
      </c>
      <c r="O10145" t="s">
        <v>10695</v>
      </c>
      <c r="Q10145" t="s">
        <v>10696</v>
      </c>
      <c r="S10145" t="s">
        <v>10697</v>
      </c>
      <c r="T10145">
        <v>43109.404224537</v>
      </c>
    </row>
    <row r="10146" spans="1:20" x14ac:dyDescent="0.25">
      <c r="A10146" t="s">
        <v>7658</v>
      </c>
      <c r="B10146" t="s">
        <v>25837</v>
      </c>
      <c r="C10146" t="s">
        <v>10751</v>
      </c>
      <c r="D10146" t="s">
        <v>10683</v>
      </c>
      <c r="E10146" t="s">
        <v>10836</v>
      </c>
      <c r="F10146">
        <v>27.59</v>
      </c>
      <c r="G10146">
        <v>165.54</v>
      </c>
      <c r="H10146">
        <v>6</v>
      </c>
      <c r="I10146" t="s">
        <v>25652</v>
      </c>
      <c r="J10146">
        <v>0</v>
      </c>
      <c r="K10146">
        <v>0</v>
      </c>
      <c r="L10146" t="s">
        <v>10868</v>
      </c>
      <c r="M10146">
        <v>44532</v>
      </c>
      <c r="N10146" t="s">
        <v>10837</v>
      </c>
      <c r="O10146" t="s">
        <v>10701</v>
      </c>
      <c r="Q10146" t="s">
        <v>10702</v>
      </c>
      <c r="S10146" t="s">
        <v>10838</v>
      </c>
      <c r="T10146">
        <v>43102.456990740699</v>
      </c>
    </row>
    <row r="10147" spans="1:20" x14ac:dyDescent="0.25">
      <c r="A10147" t="s">
        <v>7659</v>
      </c>
      <c r="B10147" t="s">
        <v>25838</v>
      </c>
      <c r="C10147" t="s">
        <v>10681</v>
      </c>
      <c r="D10147" t="s">
        <v>10683</v>
      </c>
      <c r="E10147" t="s">
        <v>10685</v>
      </c>
      <c r="F10147">
        <v>23.99</v>
      </c>
      <c r="G10147">
        <v>143.94</v>
      </c>
      <c r="H10147">
        <v>6</v>
      </c>
      <c r="I10147" t="s">
        <v>25652</v>
      </c>
      <c r="J10147">
        <v>0</v>
      </c>
      <c r="K10147">
        <v>0</v>
      </c>
      <c r="L10147" t="s">
        <v>10944</v>
      </c>
      <c r="N10147" t="s">
        <v>10700</v>
      </c>
      <c r="O10147" t="s">
        <v>10701</v>
      </c>
      <c r="Q10147" t="s">
        <v>10702</v>
      </c>
      <c r="S10147" t="s">
        <v>10703</v>
      </c>
      <c r="T10147">
        <v>43102.456921296303</v>
      </c>
    </row>
    <row r="10148" spans="1:20" x14ac:dyDescent="0.25">
      <c r="A10148" t="s">
        <v>7660</v>
      </c>
      <c r="B10148" t="s">
        <v>25839</v>
      </c>
      <c r="C10148" t="s">
        <v>10681</v>
      </c>
      <c r="D10148" t="s">
        <v>10683</v>
      </c>
      <c r="E10148" t="s">
        <v>10685</v>
      </c>
      <c r="F10148">
        <v>52.99</v>
      </c>
      <c r="G10148">
        <v>317.94</v>
      </c>
      <c r="H10148">
        <v>6</v>
      </c>
      <c r="I10148" t="s">
        <v>25652</v>
      </c>
      <c r="J10148">
        <v>0</v>
      </c>
      <c r="K10148">
        <v>0</v>
      </c>
      <c r="L10148" t="s">
        <v>10731</v>
      </c>
      <c r="N10148" t="s">
        <v>10781</v>
      </c>
      <c r="O10148" t="s">
        <v>10782</v>
      </c>
      <c r="Q10148" t="s">
        <v>10783</v>
      </c>
      <c r="S10148" t="s">
        <v>10784</v>
      </c>
      <c r="T10148">
        <v>43102.456875000003</v>
      </c>
    </row>
    <row r="10149" spans="1:20" x14ac:dyDescent="0.25">
      <c r="A10149" t="s">
        <v>25840</v>
      </c>
      <c r="B10149" t="s">
        <v>25841</v>
      </c>
      <c r="C10149" t="s">
        <v>10691</v>
      </c>
      <c r="D10149" t="s">
        <v>10683</v>
      </c>
      <c r="E10149" t="s">
        <v>10693</v>
      </c>
      <c r="F10149">
        <v>59.99</v>
      </c>
      <c r="G10149">
        <v>359.94</v>
      </c>
      <c r="H10149">
        <v>6</v>
      </c>
      <c r="I10149" t="s">
        <v>25652</v>
      </c>
      <c r="J10149">
        <v>0</v>
      </c>
      <c r="K10149">
        <v>0</v>
      </c>
      <c r="L10149" t="s">
        <v>10717</v>
      </c>
      <c r="N10149" t="s">
        <v>10803</v>
      </c>
      <c r="O10149" t="s">
        <v>10782</v>
      </c>
      <c r="Q10149" t="s">
        <v>10783</v>
      </c>
      <c r="S10149" t="s">
        <v>10804</v>
      </c>
      <c r="T10149">
        <v>43102.456921296303</v>
      </c>
    </row>
    <row r="10150" spans="1:20" x14ac:dyDescent="0.25">
      <c r="A10150" t="s">
        <v>7661</v>
      </c>
      <c r="B10150" t="s">
        <v>25842</v>
      </c>
      <c r="C10150" t="s">
        <v>10751</v>
      </c>
      <c r="D10150" t="s">
        <v>10683</v>
      </c>
      <c r="E10150" t="s">
        <v>10836</v>
      </c>
      <c r="F10150">
        <v>13.19</v>
      </c>
      <c r="G10150">
        <v>79.14</v>
      </c>
      <c r="H10150">
        <v>6</v>
      </c>
      <c r="I10150" t="s">
        <v>25652</v>
      </c>
      <c r="J10150">
        <v>0</v>
      </c>
      <c r="K10150">
        <v>0</v>
      </c>
      <c r="L10150" t="s">
        <v>10831</v>
      </c>
      <c r="N10150" t="s">
        <v>11202</v>
      </c>
      <c r="O10150" t="s">
        <v>10708</v>
      </c>
      <c r="Q10150" t="s">
        <v>10709</v>
      </c>
      <c r="S10150" t="s">
        <v>11203</v>
      </c>
      <c r="T10150">
        <v>43102.456956018497</v>
      </c>
    </row>
    <row r="10151" spans="1:20" x14ac:dyDescent="0.25">
      <c r="A10151" t="s">
        <v>25843</v>
      </c>
      <c r="B10151" t="s">
        <v>25844</v>
      </c>
      <c r="C10151" t="s">
        <v>10691</v>
      </c>
      <c r="D10151" t="s">
        <v>10683</v>
      </c>
      <c r="E10151" t="s">
        <v>10693</v>
      </c>
      <c r="F10151">
        <v>26.99</v>
      </c>
      <c r="G10151">
        <v>161.94</v>
      </c>
      <c r="H10151">
        <v>6</v>
      </c>
      <c r="I10151" t="s">
        <v>25652</v>
      </c>
      <c r="J10151">
        <v>0</v>
      </c>
      <c r="K10151">
        <v>0</v>
      </c>
      <c r="L10151" t="s">
        <v>10758</v>
      </c>
      <c r="N10151" t="s">
        <v>10803</v>
      </c>
      <c r="O10151" t="s">
        <v>10782</v>
      </c>
      <c r="Q10151" t="s">
        <v>10783</v>
      </c>
      <c r="S10151" t="s">
        <v>10804</v>
      </c>
      <c r="T10151">
        <v>43109.404224537</v>
      </c>
    </row>
    <row r="10152" spans="1:20" x14ac:dyDescent="0.25">
      <c r="A10152" t="s">
        <v>7662</v>
      </c>
      <c r="B10152" t="s">
        <v>25845</v>
      </c>
      <c r="C10152" t="s">
        <v>10681</v>
      </c>
      <c r="D10152" t="s">
        <v>10683</v>
      </c>
      <c r="E10152" t="s">
        <v>10685</v>
      </c>
      <c r="F10152">
        <v>18.989999999999998</v>
      </c>
      <c r="G10152">
        <v>113.94</v>
      </c>
      <c r="H10152">
        <v>6</v>
      </c>
      <c r="I10152" t="s">
        <v>25652</v>
      </c>
      <c r="J10152">
        <v>0</v>
      </c>
      <c r="K10152">
        <v>0</v>
      </c>
      <c r="L10152" t="s">
        <v>12336</v>
      </c>
      <c r="N10152" t="s">
        <v>10686</v>
      </c>
      <c r="O10152" t="s">
        <v>10687</v>
      </c>
      <c r="Q10152" t="s">
        <v>10688</v>
      </c>
      <c r="S10152" t="s">
        <v>10689</v>
      </c>
      <c r="T10152">
        <v>43102.456932870402</v>
      </c>
    </row>
    <row r="10153" spans="1:20" x14ac:dyDescent="0.25">
      <c r="A10153" t="s">
        <v>7663</v>
      </c>
      <c r="B10153" t="s">
        <v>25846</v>
      </c>
      <c r="C10153" t="s">
        <v>10681</v>
      </c>
      <c r="D10153" t="s">
        <v>10683</v>
      </c>
      <c r="E10153" t="s">
        <v>10685</v>
      </c>
      <c r="F10153">
        <v>25.49</v>
      </c>
      <c r="G10153">
        <v>152.94</v>
      </c>
      <c r="H10153">
        <v>6</v>
      </c>
      <c r="I10153" t="s">
        <v>25652</v>
      </c>
      <c r="J10153">
        <v>3</v>
      </c>
      <c r="K10153">
        <v>0</v>
      </c>
      <c r="L10153" t="s">
        <v>11168</v>
      </c>
      <c r="N10153" t="s">
        <v>10686</v>
      </c>
      <c r="O10153" t="s">
        <v>10687</v>
      </c>
      <c r="Q10153" t="s">
        <v>10688</v>
      </c>
      <c r="S10153" t="s">
        <v>10689</v>
      </c>
      <c r="T10153">
        <v>43102.456875000003</v>
      </c>
    </row>
    <row r="10154" spans="1:20" x14ac:dyDescent="0.25">
      <c r="A10154" t="s">
        <v>25847</v>
      </c>
      <c r="B10154" t="s">
        <v>25848</v>
      </c>
      <c r="C10154" t="s">
        <v>10691</v>
      </c>
      <c r="D10154" t="s">
        <v>10683</v>
      </c>
      <c r="E10154" t="s">
        <v>10693</v>
      </c>
      <c r="F10154">
        <v>30.99</v>
      </c>
      <c r="G10154">
        <v>92.97</v>
      </c>
      <c r="H10154">
        <v>3</v>
      </c>
      <c r="I10154" t="s">
        <v>25652</v>
      </c>
      <c r="J10154">
        <v>0</v>
      </c>
      <c r="K10154">
        <v>0</v>
      </c>
      <c r="L10154" t="s">
        <v>10758</v>
      </c>
      <c r="N10154" t="s">
        <v>10686</v>
      </c>
      <c r="O10154" t="s">
        <v>10687</v>
      </c>
      <c r="Q10154" t="s">
        <v>10688</v>
      </c>
      <c r="S10154" t="s">
        <v>10689</v>
      </c>
      <c r="T10154">
        <v>43109.404224537</v>
      </c>
    </row>
    <row r="10155" spans="1:20" x14ac:dyDescent="0.25">
      <c r="A10155" t="s">
        <v>7664</v>
      </c>
      <c r="B10155" t="s">
        <v>25849</v>
      </c>
      <c r="C10155" t="s">
        <v>10681</v>
      </c>
      <c r="D10155" t="s">
        <v>10683</v>
      </c>
      <c r="E10155" t="s">
        <v>10685</v>
      </c>
      <c r="F10155">
        <v>25.99</v>
      </c>
      <c r="G10155">
        <v>155.94</v>
      </c>
      <c r="H10155">
        <v>6</v>
      </c>
      <c r="I10155" t="s">
        <v>25652</v>
      </c>
      <c r="J10155">
        <v>0</v>
      </c>
      <c r="K10155">
        <v>0</v>
      </c>
      <c r="L10155" t="s">
        <v>10692</v>
      </c>
      <c r="N10155" t="s">
        <v>10700</v>
      </c>
      <c r="O10155" t="s">
        <v>10701</v>
      </c>
      <c r="Q10155" t="s">
        <v>10702</v>
      </c>
      <c r="S10155" t="s">
        <v>10703</v>
      </c>
      <c r="T10155">
        <v>43102.456956018497</v>
      </c>
    </row>
    <row r="10156" spans="1:20" x14ac:dyDescent="0.25">
      <c r="A10156" t="s">
        <v>7665</v>
      </c>
      <c r="B10156" t="s">
        <v>25850</v>
      </c>
      <c r="C10156" t="s">
        <v>10681</v>
      </c>
      <c r="D10156" t="s">
        <v>10683</v>
      </c>
      <c r="E10156" t="s">
        <v>10685</v>
      </c>
      <c r="F10156">
        <v>46.99</v>
      </c>
      <c r="G10156">
        <v>281.94</v>
      </c>
      <c r="H10156">
        <v>6</v>
      </c>
      <c r="I10156" t="s">
        <v>25652</v>
      </c>
      <c r="J10156">
        <v>0</v>
      </c>
      <c r="K10156">
        <v>0</v>
      </c>
      <c r="L10156" t="s">
        <v>10755</v>
      </c>
      <c r="N10156" t="s">
        <v>10737</v>
      </c>
      <c r="O10156" t="s">
        <v>10708</v>
      </c>
      <c r="Q10156" t="s">
        <v>10709</v>
      </c>
      <c r="S10156" t="s">
        <v>10738</v>
      </c>
      <c r="T10156">
        <v>43102.456932870402</v>
      </c>
    </row>
    <row r="10157" spans="1:20" x14ac:dyDescent="0.25">
      <c r="A10157" t="s">
        <v>7666</v>
      </c>
      <c r="B10157" t="s">
        <v>25851</v>
      </c>
      <c r="C10157" t="s">
        <v>10681</v>
      </c>
      <c r="D10157" t="s">
        <v>10683</v>
      </c>
      <c r="E10157" t="s">
        <v>10685</v>
      </c>
      <c r="F10157">
        <v>20.99</v>
      </c>
      <c r="G10157">
        <v>125.94</v>
      </c>
      <c r="H10157">
        <v>6</v>
      </c>
      <c r="I10157" t="s">
        <v>25652</v>
      </c>
      <c r="J10157">
        <v>3</v>
      </c>
      <c r="K10157">
        <v>0</v>
      </c>
      <c r="L10157" t="s">
        <v>10713</v>
      </c>
      <c r="N10157" t="s">
        <v>10686</v>
      </c>
      <c r="O10157" t="s">
        <v>10687</v>
      </c>
      <c r="Q10157" t="s">
        <v>10688</v>
      </c>
      <c r="S10157" t="s">
        <v>10689</v>
      </c>
      <c r="T10157">
        <v>43102.456875000003</v>
      </c>
    </row>
    <row r="10158" spans="1:20" x14ac:dyDescent="0.25">
      <c r="A10158" t="s">
        <v>7667</v>
      </c>
      <c r="B10158" t="s">
        <v>25852</v>
      </c>
      <c r="C10158" t="s">
        <v>10681</v>
      </c>
      <c r="D10158" t="s">
        <v>10683</v>
      </c>
      <c r="E10158" t="s">
        <v>10685</v>
      </c>
      <c r="F10158">
        <v>22.99</v>
      </c>
      <c r="G10158">
        <v>137.94</v>
      </c>
      <c r="H10158">
        <v>6</v>
      </c>
      <c r="I10158" t="s">
        <v>25652</v>
      </c>
      <c r="J10158">
        <v>0</v>
      </c>
      <c r="K10158">
        <v>0</v>
      </c>
      <c r="L10158" t="s">
        <v>10831</v>
      </c>
      <c r="N10158" t="s">
        <v>10826</v>
      </c>
      <c r="O10158" t="s">
        <v>10708</v>
      </c>
      <c r="Q10158" t="s">
        <v>10709</v>
      </c>
      <c r="S10158" t="s">
        <v>10827</v>
      </c>
      <c r="T10158">
        <v>43102.456956018497</v>
      </c>
    </row>
    <row r="10159" spans="1:20" x14ac:dyDescent="0.25">
      <c r="A10159" t="s">
        <v>25853</v>
      </c>
      <c r="B10159" t="s">
        <v>25854</v>
      </c>
      <c r="C10159" t="s">
        <v>10691</v>
      </c>
      <c r="D10159" t="s">
        <v>10683</v>
      </c>
      <c r="E10159" t="s">
        <v>10693</v>
      </c>
      <c r="F10159">
        <v>13.99</v>
      </c>
      <c r="G10159">
        <v>83.94</v>
      </c>
      <c r="H10159">
        <v>6</v>
      </c>
      <c r="I10159" t="s">
        <v>25652</v>
      </c>
      <c r="J10159">
        <v>0</v>
      </c>
      <c r="K10159">
        <v>0</v>
      </c>
      <c r="L10159" t="s">
        <v>10758</v>
      </c>
      <c r="N10159" t="s">
        <v>10837</v>
      </c>
      <c r="O10159" t="s">
        <v>10701</v>
      </c>
      <c r="Q10159" t="s">
        <v>10702</v>
      </c>
      <c r="S10159" t="s">
        <v>10838</v>
      </c>
      <c r="T10159">
        <v>43109.404224537</v>
      </c>
    </row>
    <row r="10160" spans="1:20" x14ac:dyDescent="0.25">
      <c r="A10160" t="s">
        <v>7668</v>
      </c>
      <c r="B10160" t="s">
        <v>25855</v>
      </c>
      <c r="C10160" t="s">
        <v>10681</v>
      </c>
      <c r="D10160" t="s">
        <v>10683</v>
      </c>
      <c r="E10160" t="s">
        <v>10685</v>
      </c>
      <c r="F10160">
        <v>20.99</v>
      </c>
      <c r="G10160">
        <v>125.94</v>
      </c>
      <c r="H10160">
        <v>6</v>
      </c>
      <c r="I10160" t="s">
        <v>25652</v>
      </c>
      <c r="J10160">
        <v>0</v>
      </c>
      <c r="K10160">
        <v>0</v>
      </c>
      <c r="L10160" t="s">
        <v>11325</v>
      </c>
      <c r="N10160" t="s">
        <v>10991</v>
      </c>
      <c r="O10160" t="s">
        <v>10992</v>
      </c>
      <c r="Q10160" t="s">
        <v>10993</v>
      </c>
      <c r="S10160" t="s">
        <v>10994</v>
      </c>
      <c r="T10160">
        <v>43102.456932870402</v>
      </c>
    </row>
    <row r="10161" spans="1:20" x14ac:dyDescent="0.25">
      <c r="A10161" t="s">
        <v>7669</v>
      </c>
      <c r="B10161" t="s">
        <v>25856</v>
      </c>
      <c r="C10161" t="s">
        <v>10681</v>
      </c>
      <c r="D10161" t="s">
        <v>10683</v>
      </c>
      <c r="E10161" t="s">
        <v>10685</v>
      </c>
      <c r="F10161">
        <v>15.99</v>
      </c>
      <c r="G10161">
        <v>95.94</v>
      </c>
      <c r="H10161">
        <v>6</v>
      </c>
      <c r="I10161" t="s">
        <v>25652</v>
      </c>
      <c r="J10161">
        <v>0</v>
      </c>
      <c r="K10161">
        <v>0</v>
      </c>
      <c r="L10161" t="s">
        <v>10916</v>
      </c>
      <c r="N10161" t="s">
        <v>10686</v>
      </c>
      <c r="O10161" t="s">
        <v>10687</v>
      </c>
      <c r="Q10161" t="s">
        <v>10688</v>
      </c>
      <c r="S10161" t="s">
        <v>10689</v>
      </c>
      <c r="T10161">
        <v>43102.456909722197</v>
      </c>
    </row>
    <row r="10162" spans="1:20" x14ac:dyDescent="0.25">
      <c r="A10162" t="s">
        <v>25857</v>
      </c>
      <c r="B10162" t="s">
        <v>25858</v>
      </c>
      <c r="C10162" t="s">
        <v>10691</v>
      </c>
      <c r="D10162" t="s">
        <v>10683</v>
      </c>
      <c r="E10162" t="s">
        <v>10693</v>
      </c>
      <c r="F10162">
        <v>6.99</v>
      </c>
      <c r="G10162">
        <v>41.94</v>
      </c>
      <c r="H10162">
        <v>6</v>
      </c>
      <c r="I10162" t="s">
        <v>25652</v>
      </c>
      <c r="J10162">
        <v>0</v>
      </c>
      <c r="K10162">
        <v>0</v>
      </c>
      <c r="L10162" t="s">
        <v>10758</v>
      </c>
      <c r="N10162" t="s">
        <v>10686</v>
      </c>
      <c r="O10162" t="s">
        <v>10687</v>
      </c>
      <c r="Q10162" t="s">
        <v>10688</v>
      </c>
      <c r="S10162" t="s">
        <v>10689</v>
      </c>
      <c r="T10162">
        <v>43109.404224537</v>
      </c>
    </row>
    <row r="10163" spans="1:20" x14ac:dyDescent="0.25">
      <c r="A10163" t="s">
        <v>7670</v>
      </c>
      <c r="B10163" t="s">
        <v>25859</v>
      </c>
      <c r="C10163" t="s">
        <v>10681</v>
      </c>
      <c r="D10163" t="s">
        <v>10683</v>
      </c>
      <c r="E10163" t="s">
        <v>10685</v>
      </c>
      <c r="F10163">
        <v>30.99</v>
      </c>
      <c r="G10163">
        <v>185.94</v>
      </c>
      <c r="H10163">
        <v>6</v>
      </c>
      <c r="I10163" t="s">
        <v>25652</v>
      </c>
      <c r="J10163">
        <v>0</v>
      </c>
      <c r="K10163">
        <v>0</v>
      </c>
      <c r="L10163" t="s">
        <v>10788</v>
      </c>
      <c r="N10163" t="s">
        <v>10686</v>
      </c>
      <c r="O10163" t="s">
        <v>10687</v>
      </c>
      <c r="Q10163" t="s">
        <v>10688</v>
      </c>
      <c r="S10163" t="s">
        <v>10689</v>
      </c>
      <c r="T10163">
        <v>43102.456921296303</v>
      </c>
    </row>
    <row r="10164" spans="1:20" x14ac:dyDescent="0.25">
      <c r="A10164" t="s">
        <v>25860</v>
      </c>
      <c r="B10164" t="s">
        <v>25861</v>
      </c>
      <c r="C10164" t="s">
        <v>10691</v>
      </c>
      <c r="D10164" t="s">
        <v>10683</v>
      </c>
      <c r="E10164" t="s">
        <v>10693</v>
      </c>
      <c r="F10164">
        <v>8.27</v>
      </c>
      <c r="G10164">
        <v>49.62</v>
      </c>
      <c r="H10164">
        <v>6</v>
      </c>
      <c r="I10164" t="s">
        <v>25652</v>
      </c>
      <c r="J10164">
        <v>0</v>
      </c>
      <c r="K10164">
        <v>0</v>
      </c>
      <c r="L10164" t="s">
        <v>11325</v>
      </c>
      <c r="N10164" t="s">
        <v>10991</v>
      </c>
      <c r="O10164" t="s">
        <v>10992</v>
      </c>
      <c r="Q10164" t="s">
        <v>10993</v>
      </c>
      <c r="S10164" t="s">
        <v>10994</v>
      </c>
      <c r="T10164">
        <v>43102.456932870402</v>
      </c>
    </row>
    <row r="10165" spans="1:20" x14ac:dyDescent="0.25">
      <c r="A10165" t="s">
        <v>7671</v>
      </c>
      <c r="B10165" t="s">
        <v>25862</v>
      </c>
      <c r="C10165" t="s">
        <v>10681</v>
      </c>
      <c r="D10165" t="s">
        <v>10683</v>
      </c>
      <c r="E10165" t="s">
        <v>10685</v>
      </c>
      <c r="F10165">
        <v>17.989999999999998</v>
      </c>
      <c r="G10165">
        <v>107.94</v>
      </c>
      <c r="H10165">
        <v>6</v>
      </c>
      <c r="I10165" t="s">
        <v>25652</v>
      </c>
      <c r="J10165">
        <v>0</v>
      </c>
      <c r="K10165">
        <v>0</v>
      </c>
      <c r="L10165" t="s">
        <v>10858</v>
      </c>
      <c r="N10165" t="s">
        <v>10700</v>
      </c>
      <c r="O10165" t="s">
        <v>10701</v>
      </c>
      <c r="Q10165" t="s">
        <v>10702</v>
      </c>
      <c r="S10165" t="s">
        <v>10703</v>
      </c>
      <c r="T10165">
        <v>43102.457013888903</v>
      </c>
    </row>
    <row r="10166" spans="1:20" x14ac:dyDescent="0.25">
      <c r="A10166" t="s">
        <v>7672</v>
      </c>
      <c r="B10166" t="s">
        <v>25863</v>
      </c>
      <c r="C10166" t="s">
        <v>10681</v>
      </c>
      <c r="D10166" t="s">
        <v>10683</v>
      </c>
      <c r="E10166" t="s">
        <v>10685</v>
      </c>
      <c r="F10166">
        <v>44.99</v>
      </c>
      <c r="G10166">
        <v>269.94</v>
      </c>
      <c r="H10166">
        <v>6</v>
      </c>
      <c r="I10166" t="s">
        <v>25652</v>
      </c>
      <c r="J10166">
        <v>0</v>
      </c>
      <c r="K10166">
        <v>0</v>
      </c>
      <c r="L10166" t="s">
        <v>11301</v>
      </c>
      <c r="N10166" t="s">
        <v>10694</v>
      </c>
      <c r="O10166" t="s">
        <v>10695</v>
      </c>
      <c r="Q10166" t="s">
        <v>10696</v>
      </c>
      <c r="S10166" t="s">
        <v>10697</v>
      </c>
      <c r="T10166">
        <v>43102.456875000003</v>
      </c>
    </row>
    <row r="10167" spans="1:20" x14ac:dyDescent="0.25">
      <c r="A10167" t="s">
        <v>7673</v>
      </c>
      <c r="B10167" t="s">
        <v>25864</v>
      </c>
      <c r="C10167" t="s">
        <v>10681</v>
      </c>
      <c r="D10167" t="s">
        <v>10683</v>
      </c>
      <c r="E10167" t="s">
        <v>10685</v>
      </c>
      <c r="F10167">
        <v>59.99</v>
      </c>
      <c r="G10167">
        <v>359.94</v>
      </c>
      <c r="H10167">
        <v>6</v>
      </c>
      <c r="I10167" t="s">
        <v>25652</v>
      </c>
      <c r="J10167">
        <v>0</v>
      </c>
      <c r="K10167">
        <v>0</v>
      </c>
      <c r="L10167" t="s">
        <v>11305</v>
      </c>
      <c r="N10167" t="s">
        <v>10694</v>
      </c>
      <c r="O10167" t="s">
        <v>10695</v>
      </c>
      <c r="Q10167" t="s">
        <v>10696</v>
      </c>
      <c r="S10167" t="s">
        <v>10697</v>
      </c>
      <c r="T10167">
        <v>43102.456875000003</v>
      </c>
    </row>
    <row r="10168" spans="1:20" x14ac:dyDescent="0.25">
      <c r="A10168" t="s">
        <v>7674</v>
      </c>
      <c r="B10168" t="s">
        <v>25865</v>
      </c>
      <c r="C10168" t="s">
        <v>10681</v>
      </c>
      <c r="D10168" t="s">
        <v>10683</v>
      </c>
      <c r="E10168" t="s">
        <v>10685</v>
      </c>
      <c r="F10168">
        <v>59.99</v>
      </c>
      <c r="G10168">
        <v>359.94</v>
      </c>
      <c r="H10168">
        <v>6</v>
      </c>
      <c r="I10168" t="s">
        <v>25652</v>
      </c>
      <c r="J10168">
        <v>0</v>
      </c>
      <c r="K10168">
        <v>0</v>
      </c>
      <c r="L10168" t="s">
        <v>10740</v>
      </c>
      <c r="N10168" t="s">
        <v>10781</v>
      </c>
      <c r="O10168" t="s">
        <v>10782</v>
      </c>
      <c r="Q10168" t="s">
        <v>10783</v>
      </c>
      <c r="S10168" t="s">
        <v>10784</v>
      </c>
      <c r="T10168">
        <v>43102.456886574102</v>
      </c>
    </row>
    <row r="10169" spans="1:20" x14ac:dyDescent="0.25">
      <c r="A10169" t="s">
        <v>7675</v>
      </c>
      <c r="B10169" t="s">
        <v>25866</v>
      </c>
      <c r="C10169" t="s">
        <v>10681</v>
      </c>
      <c r="D10169" t="s">
        <v>10683</v>
      </c>
      <c r="E10169" t="s">
        <v>10685</v>
      </c>
      <c r="F10169">
        <v>42.99</v>
      </c>
      <c r="G10169">
        <v>257.94</v>
      </c>
      <c r="H10169">
        <v>6</v>
      </c>
      <c r="I10169" t="s">
        <v>25652</v>
      </c>
      <c r="J10169">
        <v>0</v>
      </c>
      <c r="K10169">
        <v>0</v>
      </c>
      <c r="L10169" t="s">
        <v>10731</v>
      </c>
      <c r="N10169" t="s">
        <v>11317</v>
      </c>
      <c r="O10169" t="s">
        <v>10708</v>
      </c>
      <c r="Q10169" t="s">
        <v>10709</v>
      </c>
      <c r="S10169" t="s">
        <v>11318</v>
      </c>
      <c r="T10169">
        <v>43102.456875000003</v>
      </c>
    </row>
    <row r="10170" spans="1:20" x14ac:dyDescent="0.25">
      <c r="A10170" t="s">
        <v>7676</v>
      </c>
      <c r="B10170" t="s">
        <v>25867</v>
      </c>
      <c r="C10170" t="s">
        <v>10681</v>
      </c>
      <c r="D10170" t="s">
        <v>10683</v>
      </c>
      <c r="E10170" t="s">
        <v>10685</v>
      </c>
      <c r="F10170">
        <v>15.99</v>
      </c>
      <c r="G10170">
        <v>95.94</v>
      </c>
      <c r="H10170">
        <v>6</v>
      </c>
      <c r="I10170" t="s">
        <v>25652</v>
      </c>
      <c r="J10170">
        <v>0</v>
      </c>
      <c r="K10170">
        <v>0</v>
      </c>
      <c r="L10170" t="s">
        <v>10767</v>
      </c>
      <c r="N10170" t="s">
        <v>10686</v>
      </c>
      <c r="O10170" t="s">
        <v>10687</v>
      </c>
      <c r="Q10170" t="s">
        <v>10688</v>
      </c>
      <c r="S10170" t="s">
        <v>10689</v>
      </c>
      <c r="T10170">
        <v>43102.456932870402</v>
      </c>
    </row>
    <row r="10171" spans="1:20" x14ac:dyDescent="0.25">
      <c r="A10171" t="s">
        <v>7677</v>
      </c>
      <c r="B10171" t="s">
        <v>25868</v>
      </c>
      <c r="C10171" t="s">
        <v>10681</v>
      </c>
      <c r="D10171" t="s">
        <v>10683</v>
      </c>
      <c r="E10171" t="s">
        <v>10685</v>
      </c>
      <c r="F10171">
        <v>15.99</v>
      </c>
      <c r="G10171">
        <v>95.94</v>
      </c>
      <c r="H10171">
        <v>6</v>
      </c>
      <c r="I10171" t="s">
        <v>25652</v>
      </c>
      <c r="J10171">
        <v>0</v>
      </c>
      <c r="K10171">
        <v>0</v>
      </c>
      <c r="L10171" t="s">
        <v>11325</v>
      </c>
      <c r="N10171" t="s">
        <v>10686</v>
      </c>
      <c r="O10171" t="s">
        <v>10687</v>
      </c>
      <c r="Q10171" t="s">
        <v>10688</v>
      </c>
      <c r="S10171" t="s">
        <v>10689</v>
      </c>
      <c r="T10171">
        <v>43102.456932870402</v>
      </c>
    </row>
    <row r="10172" spans="1:20" x14ac:dyDescent="0.25">
      <c r="A10172" t="s">
        <v>25869</v>
      </c>
      <c r="B10172" t="s">
        <v>25870</v>
      </c>
      <c r="C10172" t="s">
        <v>10751</v>
      </c>
      <c r="D10172" t="s">
        <v>10683</v>
      </c>
      <c r="E10172" t="s">
        <v>10693</v>
      </c>
      <c r="F10172">
        <v>9.59</v>
      </c>
      <c r="G10172">
        <v>57.54</v>
      </c>
      <c r="H10172">
        <v>6</v>
      </c>
      <c r="I10172" t="s">
        <v>25652</v>
      </c>
      <c r="J10172">
        <v>0</v>
      </c>
      <c r="K10172">
        <v>0</v>
      </c>
      <c r="L10172" t="s">
        <v>11325</v>
      </c>
      <c r="N10172" t="s">
        <v>10686</v>
      </c>
      <c r="O10172" t="s">
        <v>10687</v>
      </c>
      <c r="Q10172" t="s">
        <v>10688</v>
      </c>
      <c r="S10172" t="s">
        <v>10689</v>
      </c>
      <c r="T10172">
        <v>43102.456932870402</v>
      </c>
    </row>
    <row r="10173" spans="1:20" x14ac:dyDescent="0.25">
      <c r="A10173" t="s">
        <v>7678</v>
      </c>
      <c r="B10173" t="s">
        <v>25871</v>
      </c>
      <c r="C10173" t="s">
        <v>10681</v>
      </c>
      <c r="D10173" t="s">
        <v>10683</v>
      </c>
      <c r="E10173" t="s">
        <v>10685</v>
      </c>
      <c r="F10173">
        <v>15.99</v>
      </c>
      <c r="G10173">
        <v>95.94</v>
      </c>
      <c r="H10173">
        <v>6</v>
      </c>
      <c r="I10173" t="s">
        <v>25652</v>
      </c>
      <c r="J10173">
        <v>0</v>
      </c>
      <c r="K10173">
        <v>0</v>
      </c>
      <c r="L10173" t="s">
        <v>10864</v>
      </c>
      <c r="N10173" t="s">
        <v>10686</v>
      </c>
      <c r="O10173" t="s">
        <v>10687</v>
      </c>
      <c r="Q10173" t="s">
        <v>10688</v>
      </c>
      <c r="S10173" t="s">
        <v>10689</v>
      </c>
      <c r="T10173">
        <v>43102.456875000003</v>
      </c>
    </row>
    <row r="10174" spans="1:20" x14ac:dyDescent="0.25">
      <c r="A10174" t="s">
        <v>7679</v>
      </c>
      <c r="B10174" t="s">
        <v>25872</v>
      </c>
      <c r="C10174" t="s">
        <v>10681</v>
      </c>
      <c r="D10174" t="s">
        <v>10683</v>
      </c>
      <c r="E10174" t="s">
        <v>10685</v>
      </c>
      <c r="F10174">
        <v>24.99</v>
      </c>
      <c r="G10174">
        <v>149.94</v>
      </c>
      <c r="H10174">
        <v>6</v>
      </c>
      <c r="I10174" t="s">
        <v>25652</v>
      </c>
      <c r="J10174">
        <v>0</v>
      </c>
      <c r="K10174">
        <v>0</v>
      </c>
      <c r="L10174" t="s">
        <v>10858</v>
      </c>
      <c r="N10174" t="s">
        <v>10837</v>
      </c>
      <c r="O10174" t="s">
        <v>10701</v>
      </c>
      <c r="Q10174" t="s">
        <v>10702</v>
      </c>
      <c r="S10174" t="s">
        <v>10838</v>
      </c>
      <c r="T10174">
        <v>43102.457013888903</v>
      </c>
    </row>
    <row r="10175" spans="1:20" x14ac:dyDescent="0.25">
      <c r="A10175" t="s">
        <v>7680</v>
      </c>
      <c r="B10175" t="s">
        <v>25873</v>
      </c>
      <c r="C10175" t="s">
        <v>10751</v>
      </c>
      <c r="D10175" t="s">
        <v>10683</v>
      </c>
      <c r="E10175" t="s">
        <v>10693</v>
      </c>
      <c r="F10175">
        <v>10.19</v>
      </c>
      <c r="G10175">
        <v>61.14</v>
      </c>
      <c r="H10175">
        <v>6</v>
      </c>
      <c r="I10175" t="s">
        <v>25652</v>
      </c>
      <c r="J10175">
        <v>0</v>
      </c>
      <c r="K10175">
        <v>0</v>
      </c>
      <c r="L10175" t="s">
        <v>10767</v>
      </c>
      <c r="N10175" t="s">
        <v>10686</v>
      </c>
      <c r="O10175" t="s">
        <v>10687</v>
      </c>
      <c r="Q10175" t="s">
        <v>10688</v>
      </c>
      <c r="S10175" t="s">
        <v>10689</v>
      </c>
      <c r="T10175">
        <v>43102.456932870402</v>
      </c>
    </row>
    <row r="10176" spans="1:20" x14ac:dyDescent="0.25">
      <c r="A10176" t="s">
        <v>25874</v>
      </c>
      <c r="B10176" t="s">
        <v>25875</v>
      </c>
      <c r="C10176" t="s">
        <v>10691</v>
      </c>
      <c r="D10176" t="s">
        <v>10752</v>
      </c>
      <c r="E10176" t="s">
        <v>10693</v>
      </c>
      <c r="F10176">
        <v>121.99</v>
      </c>
      <c r="G10176">
        <v>365.97</v>
      </c>
      <c r="H10176">
        <v>3</v>
      </c>
      <c r="I10176" t="s">
        <v>25652</v>
      </c>
      <c r="J10176">
        <v>0</v>
      </c>
      <c r="K10176">
        <v>0</v>
      </c>
      <c r="L10176" t="s">
        <v>10868</v>
      </c>
      <c r="M10176">
        <v>44306</v>
      </c>
      <c r="N10176" t="s">
        <v>10837</v>
      </c>
      <c r="O10176" t="s">
        <v>10701</v>
      </c>
      <c r="Q10176" t="s">
        <v>10702</v>
      </c>
      <c r="S10176" t="s">
        <v>10838</v>
      </c>
      <c r="T10176">
        <v>43102.456990740699</v>
      </c>
    </row>
    <row r="10177" spans="1:20" x14ac:dyDescent="0.25">
      <c r="A10177" t="s">
        <v>7681</v>
      </c>
      <c r="B10177" t="s">
        <v>25876</v>
      </c>
      <c r="C10177" t="s">
        <v>10681</v>
      </c>
      <c r="D10177" t="s">
        <v>10683</v>
      </c>
      <c r="E10177" t="s">
        <v>10685</v>
      </c>
      <c r="F10177">
        <v>17.489999999999998</v>
      </c>
      <c r="G10177">
        <v>104.94</v>
      </c>
      <c r="H10177">
        <v>6</v>
      </c>
      <c r="I10177" t="s">
        <v>25652</v>
      </c>
      <c r="J10177">
        <v>3</v>
      </c>
      <c r="K10177">
        <v>0</v>
      </c>
      <c r="L10177" t="s">
        <v>10713</v>
      </c>
      <c r="N10177" t="s">
        <v>10686</v>
      </c>
      <c r="O10177" t="s">
        <v>10687</v>
      </c>
      <c r="Q10177" t="s">
        <v>10688</v>
      </c>
      <c r="S10177" t="s">
        <v>10689</v>
      </c>
      <c r="T10177">
        <v>43102.456875000003</v>
      </c>
    </row>
    <row r="10178" spans="1:20" x14ac:dyDescent="0.25">
      <c r="A10178" t="s">
        <v>7682</v>
      </c>
      <c r="B10178" t="s">
        <v>25877</v>
      </c>
      <c r="C10178" t="s">
        <v>10681</v>
      </c>
      <c r="D10178" t="s">
        <v>10683</v>
      </c>
      <c r="E10178" t="s">
        <v>10685</v>
      </c>
      <c r="F10178">
        <v>15.99</v>
      </c>
      <c r="G10178">
        <v>95.94</v>
      </c>
      <c r="H10178">
        <v>6</v>
      </c>
      <c r="I10178" t="s">
        <v>25652</v>
      </c>
      <c r="J10178">
        <v>0</v>
      </c>
      <c r="K10178">
        <v>0</v>
      </c>
      <c r="L10178" t="s">
        <v>11000</v>
      </c>
      <c r="N10178" t="s">
        <v>10686</v>
      </c>
      <c r="O10178" t="s">
        <v>10687</v>
      </c>
      <c r="Q10178" t="s">
        <v>10688</v>
      </c>
      <c r="S10178" t="s">
        <v>10689</v>
      </c>
      <c r="T10178">
        <v>43102.456990740699</v>
      </c>
    </row>
    <row r="10179" spans="1:20" x14ac:dyDescent="0.25">
      <c r="A10179" t="s">
        <v>25878</v>
      </c>
      <c r="B10179" t="s">
        <v>25879</v>
      </c>
      <c r="C10179" t="s">
        <v>10691</v>
      </c>
      <c r="D10179" t="s">
        <v>10683</v>
      </c>
      <c r="E10179" t="s">
        <v>10693</v>
      </c>
      <c r="F10179">
        <v>39.99</v>
      </c>
      <c r="G10179">
        <v>119.97</v>
      </c>
      <c r="H10179">
        <v>3</v>
      </c>
      <c r="I10179" t="s">
        <v>25652</v>
      </c>
      <c r="J10179">
        <v>0</v>
      </c>
      <c r="K10179">
        <v>0</v>
      </c>
      <c r="L10179" t="s">
        <v>10758</v>
      </c>
      <c r="N10179" t="s">
        <v>10694</v>
      </c>
      <c r="O10179" t="s">
        <v>10695</v>
      </c>
      <c r="Q10179" t="s">
        <v>10696</v>
      </c>
      <c r="S10179" t="s">
        <v>10697</v>
      </c>
      <c r="T10179">
        <v>43109.404224537</v>
      </c>
    </row>
    <row r="10180" spans="1:20" x14ac:dyDescent="0.25">
      <c r="A10180" t="s">
        <v>7683</v>
      </c>
      <c r="B10180" t="s">
        <v>25880</v>
      </c>
      <c r="C10180" t="s">
        <v>10681</v>
      </c>
      <c r="D10180" t="s">
        <v>10683</v>
      </c>
      <c r="E10180" t="s">
        <v>10685</v>
      </c>
      <c r="F10180">
        <v>13.99</v>
      </c>
      <c r="G10180">
        <v>83.94</v>
      </c>
      <c r="H10180">
        <v>6</v>
      </c>
      <c r="I10180" t="s">
        <v>25652</v>
      </c>
      <c r="J10180">
        <v>0</v>
      </c>
      <c r="K10180">
        <v>0</v>
      </c>
      <c r="L10180" t="s">
        <v>10831</v>
      </c>
      <c r="N10180" t="s">
        <v>10686</v>
      </c>
      <c r="O10180" t="s">
        <v>10687</v>
      </c>
      <c r="Q10180" t="s">
        <v>10688</v>
      </c>
      <c r="S10180" t="s">
        <v>10689</v>
      </c>
      <c r="T10180">
        <v>43102.456956018497</v>
      </c>
    </row>
    <row r="10181" spans="1:20" x14ac:dyDescent="0.25">
      <c r="A10181" t="s">
        <v>25881</v>
      </c>
      <c r="B10181" t="s">
        <v>25882</v>
      </c>
      <c r="C10181" t="s">
        <v>10691</v>
      </c>
      <c r="D10181" t="s">
        <v>10683</v>
      </c>
      <c r="E10181" t="s">
        <v>10693</v>
      </c>
      <c r="F10181">
        <v>13.99</v>
      </c>
      <c r="G10181">
        <v>83.94</v>
      </c>
      <c r="H10181">
        <v>6</v>
      </c>
      <c r="I10181" t="s">
        <v>25652</v>
      </c>
      <c r="J10181">
        <v>0</v>
      </c>
      <c r="K10181">
        <v>0</v>
      </c>
      <c r="L10181" t="s">
        <v>10758</v>
      </c>
      <c r="N10181" t="s">
        <v>10686</v>
      </c>
      <c r="O10181" t="s">
        <v>10687</v>
      </c>
      <c r="Q10181" t="s">
        <v>10688</v>
      </c>
      <c r="S10181" t="s">
        <v>10689</v>
      </c>
      <c r="T10181">
        <v>43109.404224537</v>
      </c>
    </row>
    <row r="10182" spans="1:20" x14ac:dyDescent="0.25">
      <c r="A10182" t="s">
        <v>7684</v>
      </c>
      <c r="B10182" t="s">
        <v>25883</v>
      </c>
      <c r="C10182" t="s">
        <v>10681</v>
      </c>
      <c r="D10182" t="s">
        <v>10683</v>
      </c>
      <c r="E10182" t="s">
        <v>10685</v>
      </c>
      <c r="F10182">
        <v>41.99</v>
      </c>
      <c r="G10182">
        <v>251.94</v>
      </c>
      <c r="H10182">
        <v>6</v>
      </c>
      <c r="I10182" t="s">
        <v>25652</v>
      </c>
      <c r="J10182">
        <v>0</v>
      </c>
      <c r="K10182">
        <v>0</v>
      </c>
      <c r="L10182" t="s">
        <v>10692</v>
      </c>
      <c r="N10182" t="s">
        <v>10803</v>
      </c>
      <c r="O10182" t="s">
        <v>10782</v>
      </c>
      <c r="Q10182" t="s">
        <v>10783</v>
      </c>
      <c r="S10182" t="s">
        <v>10804</v>
      </c>
      <c r="T10182">
        <v>43102.456956018497</v>
      </c>
    </row>
    <row r="10183" spans="1:20" x14ac:dyDescent="0.25">
      <c r="A10183" t="s">
        <v>25884</v>
      </c>
      <c r="B10183" t="s">
        <v>25885</v>
      </c>
      <c r="C10183" t="s">
        <v>10691</v>
      </c>
      <c r="D10183" t="s">
        <v>10683</v>
      </c>
      <c r="E10183" t="s">
        <v>10693</v>
      </c>
      <c r="F10183">
        <v>34.99</v>
      </c>
      <c r="G10183">
        <v>104.97</v>
      </c>
      <c r="H10183">
        <v>3</v>
      </c>
      <c r="I10183" t="s">
        <v>25652</v>
      </c>
      <c r="J10183">
        <v>1</v>
      </c>
      <c r="K10183">
        <v>0</v>
      </c>
      <c r="L10183" t="s">
        <v>10731</v>
      </c>
      <c r="N10183" t="s">
        <v>10700</v>
      </c>
      <c r="O10183" t="s">
        <v>10701</v>
      </c>
      <c r="Q10183" t="s">
        <v>10702</v>
      </c>
      <c r="S10183" t="s">
        <v>10703</v>
      </c>
      <c r="T10183">
        <v>43102.456875000003</v>
      </c>
    </row>
    <row r="10184" spans="1:20" x14ac:dyDescent="0.25">
      <c r="A10184" t="s">
        <v>25886</v>
      </c>
      <c r="B10184" t="s">
        <v>25887</v>
      </c>
      <c r="C10184" t="s">
        <v>10691</v>
      </c>
      <c r="D10184" t="s">
        <v>10752</v>
      </c>
      <c r="E10184" t="s">
        <v>10693</v>
      </c>
      <c r="F10184">
        <v>74.989999999999995</v>
      </c>
      <c r="G10184">
        <v>449.94</v>
      </c>
      <c r="H10184">
        <v>6</v>
      </c>
      <c r="I10184" t="s">
        <v>25652</v>
      </c>
      <c r="J10184">
        <v>0</v>
      </c>
      <c r="K10184">
        <v>0</v>
      </c>
      <c r="L10184" t="s">
        <v>10706</v>
      </c>
      <c r="M10184">
        <v>43717</v>
      </c>
      <c r="N10184" t="s">
        <v>10694</v>
      </c>
      <c r="O10184" t="s">
        <v>10695</v>
      </c>
      <c r="Q10184" t="s">
        <v>10696</v>
      </c>
      <c r="S10184" t="s">
        <v>10697</v>
      </c>
      <c r="T10184">
        <v>43102.457002314797</v>
      </c>
    </row>
    <row r="10185" spans="1:20" x14ac:dyDescent="0.25">
      <c r="A10185" t="s">
        <v>25888</v>
      </c>
      <c r="B10185" t="s">
        <v>25889</v>
      </c>
      <c r="C10185" t="s">
        <v>10691</v>
      </c>
      <c r="D10185" t="s">
        <v>10683</v>
      </c>
      <c r="E10185" t="s">
        <v>10693</v>
      </c>
      <c r="F10185">
        <v>40.26</v>
      </c>
      <c r="G10185">
        <v>241.58</v>
      </c>
      <c r="H10185">
        <v>6</v>
      </c>
      <c r="I10185" t="s">
        <v>25652</v>
      </c>
      <c r="J10185">
        <v>0</v>
      </c>
      <c r="K10185">
        <v>0</v>
      </c>
      <c r="L10185" t="s">
        <v>11301</v>
      </c>
      <c r="N10185" t="s">
        <v>10803</v>
      </c>
      <c r="O10185" t="s">
        <v>10782</v>
      </c>
      <c r="Q10185" t="s">
        <v>10783</v>
      </c>
      <c r="S10185" t="s">
        <v>10804</v>
      </c>
      <c r="T10185">
        <v>43102.456875000003</v>
      </c>
    </row>
    <row r="10186" spans="1:20" x14ac:dyDescent="0.25">
      <c r="A10186" t="s">
        <v>25890</v>
      </c>
      <c r="B10186" t="s">
        <v>25891</v>
      </c>
      <c r="C10186" t="s">
        <v>10691</v>
      </c>
      <c r="D10186" t="s">
        <v>10683</v>
      </c>
      <c r="E10186" t="s">
        <v>10693</v>
      </c>
      <c r="F10186">
        <v>84.99</v>
      </c>
      <c r="G10186">
        <v>254.97</v>
      </c>
      <c r="H10186">
        <v>3</v>
      </c>
      <c r="I10186" t="s">
        <v>25652</v>
      </c>
      <c r="J10186">
        <v>0</v>
      </c>
      <c r="K10186">
        <v>0</v>
      </c>
      <c r="L10186" t="s">
        <v>10868</v>
      </c>
      <c r="N10186" t="s">
        <v>10694</v>
      </c>
      <c r="O10186" t="s">
        <v>10695</v>
      </c>
      <c r="Q10186" t="s">
        <v>10696</v>
      </c>
      <c r="S10186" t="s">
        <v>10697</v>
      </c>
      <c r="T10186">
        <v>43102.456990740699</v>
      </c>
    </row>
    <row r="10187" spans="1:20" x14ac:dyDescent="0.25">
      <c r="A10187" t="s">
        <v>7685</v>
      </c>
      <c r="B10187" t="s">
        <v>25892</v>
      </c>
      <c r="C10187" t="s">
        <v>10681</v>
      </c>
      <c r="D10187" t="s">
        <v>10683</v>
      </c>
      <c r="E10187" t="s">
        <v>10685</v>
      </c>
      <c r="F10187">
        <v>59.99</v>
      </c>
      <c r="G10187">
        <v>359.94</v>
      </c>
      <c r="H10187">
        <v>6</v>
      </c>
      <c r="I10187" t="s">
        <v>25652</v>
      </c>
      <c r="J10187">
        <v>0</v>
      </c>
      <c r="K10187">
        <v>0</v>
      </c>
      <c r="L10187" t="s">
        <v>10868</v>
      </c>
      <c r="N10187" t="s">
        <v>10781</v>
      </c>
      <c r="O10187" t="s">
        <v>10782</v>
      </c>
      <c r="Q10187" t="s">
        <v>10783</v>
      </c>
      <c r="S10187" t="s">
        <v>10784</v>
      </c>
      <c r="T10187">
        <v>43102.456990740699</v>
      </c>
    </row>
    <row r="10188" spans="1:20" x14ac:dyDescent="0.25">
      <c r="A10188" t="s">
        <v>7686</v>
      </c>
      <c r="B10188" t="s">
        <v>25893</v>
      </c>
      <c r="C10188" t="s">
        <v>10681</v>
      </c>
      <c r="D10188" t="s">
        <v>10683</v>
      </c>
      <c r="E10188" t="s">
        <v>10685</v>
      </c>
      <c r="F10188">
        <v>32.99</v>
      </c>
      <c r="G10188">
        <v>197.94</v>
      </c>
      <c r="H10188">
        <v>6</v>
      </c>
      <c r="I10188" t="s">
        <v>25652</v>
      </c>
      <c r="J10188">
        <v>0</v>
      </c>
      <c r="K10188">
        <v>0</v>
      </c>
      <c r="L10188" t="s">
        <v>10862</v>
      </c>
      <c r="M10188">
        <v>45456</v>
      </c>
      <c r="N10188" t="s">
        <v>11243</v>
      </c>
      <c r="O10188" t="s">
        <v>10708</v>
      </c>
      <c r="Q10188" t="s">
        <v>10709</v>
      </c>
      <c r="S10188" t="s">
        <v>11244</v>
      </c>
      <c r="T10188">
        <v>43102.456909722197</v>
      </c>
    </row>
    <row r="10189" spans="1:20" x14ac:dyDescent="0.25">
      <c r="A10189" t="s">
        <v>7687</v>
      </c>
      <c r="B10189" t="s">
        <v>25894</v>
      </c>
      <c r="C10189" t="s">
        <v>10681</v>
      </c>
      <c r="D10189" t="s">
        <v>10683</v>
      </c>
      <c r="E10189" t="s">
        <v>10685</v>
      </c>
      <c r="F10189">
        <v>136.99</v>
      </c>
      <c r="G10189">
        <v>821.94</v>
      </c>
      <c r="H10189">
        <v>6</v>
      </c>
      <c r="I10189" t="s">
        <v>25652</v>
      </c>
      <c r="J10189">
        <v>0</v>
      </c>
      <c r="K10189">
        <v>0</v>
      </c>
      <c r="L10189" t="s">
        <v>10740</v>
      </c>
      <c r="N10189" t="s">
        <v>10793</v>
      </c>
      <c r="O10189" t="s">
        <v>10782</v>
      </c>
      <c r="Q10189" t="s">
        <v>10783</v>
      </c>
      <c r="S10189" t="s">
        <v>10794</v>
      </c>
      <c r="T10189">
        <v>43102.456886574102</v>
      </c>
    </row>
    <row r="10190" spans="1:20" x14ac:dyDescent="0.25">
      <c r="A10190" t="s">
        <v>7688</v>
      </c>
      <c r="B10190" t="s">
        <v>25895</v>
      </c>
      <c r="C10190" t="s">
        <v>10681</v>
      </c>
      <c r="D10190" t="s">
        <v>10683</v>
      </c>
      <c r="E10190" t="s">
        <v>10685</v>
      </c>
      <c r="F10190">
        <v>53.99</v>
      </c>
      <c r="G10190">
        <v>323.94</v>
      </c>
      <c r="H10190">
        <v>6</v>
      </c>
      <c r="I10190" t="s">
        <v>25652</v>
      </c>
      <c r="J10190">
        <v>0</v>
      </c>
      <c r="K10190">
        <v>0</v>
      </c>
      <c r="L10190" t="s">
        <v>11305</v>
      </c>
      <c r="N10190" t="s">
        <v>10991</v>
      </c>
      <c r="O10190" t="s">
        <v>10992</v>
      </c>
      <c r="Q10190" t="s">
        <v>10993</v>
      </c>
      <c r="S10190" t="s">
        <v>10994</v>
      </c>
      <c r="T10190">
        <v>43102.456875000003</v>
      </c>
    </row>
    <row r="10191" spans="1:20" x14ac:dyDescent="0.25">
      <c r="A10191" t="s">
        <v>25896</v>
      </c>
      <c r="B10191" t="s">
        <v>25897</v>
      </c>
      <c r="C10191" t="s">
        <v>10691</v>
      </c>
      <c r="D10191" t="s">
        <v>10683</v>
      </c>
      <c r="E10191" t="s">
        <v>10693</v>
      </c>
      <c r="F10191">
        <v>6.99</v>
      </c>
      <c r="G10191">
        <v>41.94</v>
      </c>
      <c r="H10191">
        <v>6</v>
      </c>
      <c r="I10191" t="s">
        <v>25652</v>
      </c>
      <c r="J10191">
        <v>0</v>
      </c>
      <c r="K10191">
        <v>0</v>
      </c>
      <c r="L10191" t="s">
        <v>10758</v>
      </c>
      <c r="N10191" t="s">
        <v>11392</v>
      </c>
      <c r="O10191" t="s">
        <v>10762</v>
      </c>
      <c r="Q10191" t="s">
        <v>10763</v>
      </c>
      <c r="S10191" t="s">
        <v>11393</v>
      </c>
      <c r="T10191">
        <v>43109.404224537</v>
      </c>
    </row>
    <row r="10192" spans="1:20" x14ac:dyDescent="0.25">
      <c r="A10192" t="s">
        <v>7689</v>
      </c>
      <c r="B10192" t="s">
        <v>25898</v>
      </c>
      <c r="C10192" t="s">
        <v>10681</v>
      </c>
      <c r="D10192" t="s">
        <v>10683</v>
      </c>
      <c r="E10192" t="s">
        <v>10685</v>
      </c>
      <c r="F10192">
        <v>53.99</v>
      </c>
      <c r="G10192">
        <v>323.94</v>
      </c>
      <c r="H10192">
        <v>6</v>
      </c>
      <c r="I10192" t="s">
        <v>25652</v>
      </c>
      <c r="J10192">
        <v>0</v>
      </c>
      <c r="K10192">
        <v>0</v>
      </c>
      <c r="L10192" t="s">
        <v>11301</v>
      </c>
      <c r="N10192" t="s">
        <v>10837</v>
      </c>
      <c r="O10192" t="s">
        <v>10701</v>
      </c>
      <c r="Q10192" t="s">
        <v>10702</v>
      </c>
      <c r="S10192" t="s">
        <v>10838</v>
      </c>
      <c r="T10192">
        <v>43102.456875000003</v>
      </c>
    </row>
    <row r="10193" spans="1:20" x14ac:dyDescent="0.25">
      <c r="A10193" t="s">
        <v>25899</v>
      </c>
      <c r="B10193" t="s">
        <v>25900</v>
      </c>
      <c r="C10193" t="s">
        <v>10691</v>
      </c>
      <c r="D10193" t="s">
        <v>10683</v>
      </c>
      <c r="E10193" t="s">
        <v>10693</v>
      </c>
      <c r="F10193">
        <v>12.99</v>
      </c>
      <c r="G10193">
        <v>77.94</v>
      </c>
      <c r="H10193">
        <v>6</v>
      </c>
      <c r="I10193" t="s">
        <v>25652</v>
      </c>
      <c r="J10193">
        <v>0</v>
      </c>
      <c r="K10193">
        <v>0</v>
      </c>
      <c r="L10193" t="s">
        <v>10758</v>
      </c>
      <c r="N10193" t="s">
        <v>11392</v>
      </c>
      <c r="O10193" t="s">
        <v>10762</v>
      </c>
      <c r="Q10193" t="s">
        <v>10763</v>
      </c>
      <c r="S10193" t="s">
        <v>11393</v>
      </c>
      <c r="T10193">
        <v>43109.404224537</v>
      </c>
    </row>
    <row r="10194" spans="1:20" x14ac:dyDescent="0.25">
      <c r="A10194" t="s">
        <v>7690</v>
      </c>
      <c r="B10194" t="s">
        <v>25901</v>
      </c>
      <c r="C10194" t="s">
        <v>10681</v>
      </c>
      <c r="D10194" t="s">
        <v>10683</v>
      </c>
      <c r="E10194" t="s">
        <v>10685</v>
      </c>
      <c r="F10194">
        <v>59.99</v>
      </c>
      <c r="G10194">
        <v>359.94</v>
      </c>
      <c r="H10194">
        <v>6</v>
      </c>
      <c r="I10194" t="s">
        <v>25652</v>
      </c>
      <c r="J10194">
        <v>0</v>
      </c>
      <c r="K10194">
        <v>0</v>
      </c>
      <c r="L10194" t="s">
        <v>10745</v>
      </c>
      <c r="N10194" t="s">
        <v>10803</v>
      </c>
      <c r="O10194" t="s">
        <v>10782</v>
      </c>
      <c r="Q10194" t="s">
        <v>10783</v>
      </c>
      <c r="S10194" t="s">
        <v>10804</v>
      </c>
      <c r="T10194">
        <v>43102.456898148099</v>
      </c>
    </row>
    <row r="10195" spans="1:20" x14ac:dyDescent="0.25">
      <c r="A10195" t="s">
        <v>7691</v>
      </c>
      <c r="B10195" t="s">
        <v>25902</v>
      </c>
      <c r="C10195" t="s">
        <v>10681</v>
      </c>
      <c r="D10195" t="s">
        <v>10683</v>
      </c>
      <c r="E10195" t="s">
        <v>10685</v>
      </c>
      <c r="F10195">
        <v>19.989999999999998</v>
      </c>
      <c r="G10195">
        <v>119.94</v>
      </c>
      <c r="H10195">
        <v>6</v>
      </c>
      <c r="I10195" t="s">
        <v>25652</v>
      </c>
      <c r="J10195">
        <v>0</v>
      </c>
      <c r="K10195">
        <v>0</v>
      </c>
      <c r="L10195" t="s">
        <v>10767</v>
      </c>
      <c r="N10195" t="s">
        <v>10803</v>
      </c>
      <c r="O10195" t="s">
        <v>10782</v>
      </c>
      <c r="Q10195" t="s">
        <v>10783</v>
      </c>
      <c r="S10195" t="s">
        <v>10804</v>
      </c>
      <c r="T10195">
        <v>43102.456932870402</v>
      </c>
    </row>
    <row r="10196" spans="1:20" x14ac:dyDescent="0.25">
      <c r="A10196" t="s">
        <v>7692</v>
      </c>
      <c r="B10196" t="s">
        <v>25903</v>
      </c>
      <c r="C10196" t="s">
        <v>10681</v>
      </c>
      <c r="D10196" t="s">
        <v>10683</v>
      </c>
      <c r="E10196" t="s">
        <v>10685</v>
      </c>
      <c r="F10196">
        <v>34.99</v>
      </c>
      <c r="G10196">
        <v>209.94</v>
      </c>
      <c r="H10196">
        <v>6</v>
      </c>
      <c r="I10196" t="s">
        <v>25652</v>
      </c>
      <c r="J10196">
        <v>0</v>
      </c>
      <c r="K10196">
        <v>0</v>
      </c>
      <c r="L10196" t="s">
        <v>10755</v>
      </c>
      <c r="N10196" t="s">
        <v>11051</v>
      </c>
      <c r="O10196" t="s">
        <v>10708</v>
      </c>
      <c r="P10196" t="s">
        <v>10701</v>
      </c>
      <c r="Q10196" t="s">
        <v>10709</v>
      </c>
      <c r="R10196" t="s">
        <v>10702</v>
      </c>
      <c r="S10196" t="s">
        <v>11052</v>
      </c>
      <c r="T10196">
        <v>43102.456932870402</v>
      </c>
    </row>
    <row r="10197" spans="1:20" x14ac:dyDescent="0.25">
      <c r="A10197" t="s">
        <v>10393</v>
      </c>
      <c r="B10197" t="s">
        <v>25904</v>
      </c>
      <c r="C10197" t="s">
        <v>10751</v>
      </c>
      <c r="D10197" t="s">
        <v>10683</v>
      </c>
      <c r="E10197" t="s">
        <v>10685</v>
      </c>
      <c r="F10197">
        <v>34.99</v>
      </c>
      <c r="G10197">
        <v>104.97</v>
      </c>
      <c r="H10197">
        <v>3</v>
      </c>
      <c r="I10197" t="s">
        <v>25652</v>
      </c>
      <c r="J10197">
        <v>0</v>
      </c>
      <c r="K10197">
        <v>0</v>
      </c>
      <c r="L10197" t="s">
        <v>10909</v>
      </c>
      <c r="N10197" t="s">
        <v>10694</v>
      </c>
      <c r="O10197" t="s">
        <v>10695</v>
      </c>
      <c r="Q10197" t="s">
        <v>10696</v>
      </c>
      <c r="S10197" t="s">
        <v>10697</v>
      </c>
      <c r="T10197">
        <v>43172.632615740702</v>
      </c>
    </row>
    <row r="10198" spans="1:20" x14ac:dyDescent="0.25">
      <c r="A10198" t="s">
        <v>7693</v>
      </c>
      <c r="B10198" t="s">
        <v>25905</v>
      </c>
      <c r="C10198" t="s">
        <v>10681</v>
      </c>
      <c r="D10198" t="s">
        <v>10683</v>
      </c>
      <c r="E10198" t="s">
        <v>10685</v>
      </c>
      <c r="F10198">
        <v>17.489999999999998</v>
      </c>
      <c r="G10198">
        <v>104.94</v>
      </c>
      <c r="H10198">
        <v>6</v>
      </c>
      <c r="I10198" t="s">
        <v>25652</v>
      </c>
      <c r="J10198">
        <v>0</v>
      </c>
      <c r="K10198">
        <v>0</v>
      </c>
      <c r="L10198" t="s">
        <v>10864</v>
      </c>
      <c r="N10198" t="s">
        <v>10700</v>
      </c>
      <c r="O10198" t="s">
        <v>10701</v>
      </c>
      <c r="Q10198" t="s">
        <v>10702</v>
      </c>
      <c r="S10198" t="s">
        <v>10703</v>
      </c>
      <c r="T10198">
        <v>43102.456875000003</v>
      </c>
    </row>
    <row r="10199" spans="1:20" x14ac:dyDescent="0.25">
      <c r="A10199" t="s">
        <v>25906</v>
      </c>
      <c r="B10199" t="s">
        <v>25907</v>
      </c>
      <c r="C10199" t="s">
        <v>10691</v>
      </c>
      <c r="D10199" t="s">
        <v>10683</v>
      </c>
      <c r="E10199" t="s">
        <v>10693</v>
      </c>
      <c r="F10199">
        <v>32.99</v>
      </c>
      <c r="G10199">
        <v>197.94</v>
      </c>
      <c r="H10199">
        <v>6</v>
      </c>
      <c r="I10199" t="s">
        <v>25652</v>
      </c>
      <c r="J10199">
        <v>0</v>
      </c>
      <c r="K10199">
        <v>0</v>
      </c>
      <c r="L10199" t="s">
        <v>11021</v>
      </c>
      <c r="N10199" t="s">
        <v>10694</v>
      </c>
      <c r="O10199" t="s">
        <v>10695</v>
      </c>
      <c r="Q10199" t="s">
        <v>10696</v>
      </c>
      <c r="S10199" t="s">
        <v>10697</v>
      </c>
      <c r="T10199">
        <v>43102.456875000003</v>
      </c>
    </row>
    <row r="10200" spans="1:20" x14ac:dyDescent="0.25">
      <c r="A10200" t="s">
        <v>7694</v>
      </c>
      <c r="B10200" t="s">
        <v>25908</v>
      </c>
      <c r="C10200" t="s">
        <v>10681</v>
      </c>
      <c r="D10200" t="s">
        <v>10683</v>
      </c>
      <c r="E10200" t="s">
        <v>10685</v>
      </c>
      <c r="F10200">
        <v>29.99</v>
      </c>
      <c r="G10200">
        <v>179.94</v>
      </c>
      <c r="H10200">
        <v>6</v>
      </c>
      <c r="I10200" t="s">
        <v>25652</v>
      </c>
      <c r="J10200">
        <v>0</v>
      </c>
      <c r="K10200">
        <v>0</v>
      </c>
      <c r="L10200" t="s">
        <v>10944</v>
      </c>
      <c r="N10200" t="s">
        <v>10694</v>
      </c>
      <c r="O10200" t="s">
        <v>10695</v>
      </c>
      <c r="Q10200" t="s">
        <v>10696</v>
      </c>
      <c r="S10200" t="s">
        <v>10697</v>
      </c>
      <c r="T10200">
        <v>43102.456921296303</v>
      </c>
    </row>
    <row r="10201" spans="1:20" x14ac:dyDescent="0.25">
      <c r="A10201" t="s">
        <v>7695</v>
      </c>
      <c r="B10201" t="s">
        <v>25909</v>
      </c>
      <c r="C10201" t="s">
        <v>10681</v>
      </c>
      <c r="D10201" t="s">
        <v>10683</v>
      </c>
      <c r="E10201" t="s">
        <v>10685</v>
      </c>
      <c r="F10201">
        <v>47.99</v>
      </c>
      <c r="G10201">
        <v>287.94</v>
      </c>
      <c r="H10201">
        <v>6</v>
      </c>
      <c r="I10201" t="s">
        <v>25652</v>
      </c>
      <c r="J10201">
        <v>0</v>
      </c>
      <c r="K10201">
        <v>0</v>
      </c>
      <c r="L10201" t="s">
        <v>10731</v>
      </c>
      <c r="N10201" t="s">
        <v>10700</v>
      </c>
      <c r="O10201" t="s">
        <v>10701</v>
      </c>
      <c r="Q10201" t="s">
        <v>10702</v>
      </c>
      <c r="S10201" t="s">
        <v>10703</v>
      </c>
      <c r="T10201">
        <v>43102.456875000003</v>
      </c>
    </row>
    <row r="10202" spans="1:20" x14ac:dyDescent="0.25">
      <c r="A10202" t="s">
        <v>10394</v>
      </c>
      <c r="B10202" t="s">
        <v>25910</v>
      </c>
      <c r="C10202" t="s">
        <v>10751</v>
      </c>
      <c r="D10202" t="s">
        <v>10683</v>
      </c>
      <c r="E10202" t="s">
        <v>10693</v>
      </c>
      <c r="F10202">
        <v>28.79</v>
      </c>
      <c r="G10202">
        <v>172.74</v>
      </c>
      <c r="H10202">
        <v>6</v>
      </c>
      <c r="I10202" t="s">
        <v>25652</v>
      </c>
      <c r="J10202">
        <v>8</v>
      </c>
      <c r="K10202">
        <v>0</v>
      </c>
      <c r="L10202" t="s">
        <v>10731</v>
      </c>
      <c r="N10202" t="s">
        <v>10700</v>
      </c>
      <c r="O10202" t="s">
        <v>10701</v>
      </c>
      <c r="Q10202" t="s">
        <v>10702</v>
      </c>
      <c r="S10202" t="s">
        <v>10703</v>
      </c>
      <c r="T10202">
        <v>43102.456875000003</v>
      </c>
    </row>
    <row r="10203" spans="1:20" x14ac:dyDescent="0.25">
      <c r="A10203" t="s">
        <v>7696</v>
      </c>
      <c r="B10203" t="s">
        <v>25911</v>
      </c>
      <c r="C10203" t="s">
        <v>10681</v>
      </c>
      <c r="D10203" t="s">
        <v>10683</v>
      </c>
      <c r="E10203" t="s">
        <v>10685</v>
      </c>
      <c r="F10203">
        <v>22.99</v>
      </c>
      <c r="G10203">
        <v>137.94</v>
      </c>
      <c r="H10203">
        <v>6</v>
      </c>
      <c r="I10203" t="s">
        <v>25652</v>
      </c>
      <c r="J10203">
        <v>0</v>
      </c>
      <c r="K10203">
        <v>0</v>
      </c>
      <c r="L10203" t="s">
        <v>11172</v>
      </c>
      <c r="N10203" t="s">
        <v>11212</v>
      </c>
      <c r="O10203" t="s">
        <v>10701</v>
      </c>
      <c r="Q10203" t="s">
        <v>10702</v>
      </c>
      <c r="S10203" t="s">
        <v>11213</v>
      </c>
      <c r="T10203">
        <v>43102.456886574102</v>
      </c>
    </row>
    <row r="10204" spans="1:20" x14ac:dyDescent="0.25">
      <c r="A10204" t="s">
        <v>7697</v>
      </c>
      <c r="B10204" t="s">
        <v>25912</v>
      </c>
      <c r="C10204" t="s">
        <v>10681</v>
      </c>
      <c r="D10204" t="s">
        <v>10683</v>
      </c>
      <c r="E10204" t="s">
        <v>10685</v>
      </c>
      <c r="F10204">
        <v>35.99</v>
      </c>
      <c r="G10204">
        <v>215.94</v>
      </c>
      <c r="H10204">
        <v>6</v>
      </c>
      <c r="I10204" t="s">
        <v>25652</v>
      </c>
      <c r="J10204">
        <v>4</v>
      </c>
      <c r="K10204">
        <v>0</v>
      </c>
      <c r="L10204" t="s">
        <v>10731</v>
      </c>
      <c r="N10204" t="s">
        <v>10700</v>
      </c>
      <c r="O10204" t="s">
        <v>10701</v>
      </c>
      <c r="Q10204" t="s">
        <v>10702</v>
      </c>
      <c r="S10204" t="s">
        <v>10703</v>
      </c>
      <c r="T10204">
        <v>43102.456875000003</v>
      </c>
    </row>
    <row r="10205" spans="1:20" x14ac:dyDescent="0.25">
      <c r="A10205" t="s">
        <v>7698</v>
      </c>
      <c r="B10205" t="s">
        <v>25913</v>
      </c>
      <c r="C10205" t="s">
        <v>10681</v>
      </c>
      <c r="D10205" t="s">
        <v>10683</v>
      </c>
      <c r="E10205" t="s">
        <v>10685</v>
      </c>
      <c r="F10205">
        <v>124.99</v>
      </c>
      <c r="G10205">
        <v>749.94</v>
      </c>
      <c r="H10205">
        <v>6</v>
      </c>
      <c r="I10205" t="s">
        <v>25652</v>
      </c>
      <c r="J10205">
        <v>0</v>
      </c>
      <c r="K10205">
        <v>0</v>
      </c>
      <c r="L10205" t="s">
        <v>10740</v>
      </c>
      <c r="N10205" t="s">
        <v>10723</v>
      </c>
      <c r="O10205" t="s">
        <v>10708</v>
      </c>
      <c r="Q10205" t="s">
        <v>10709</v>
      </c>
      <c r="S10205" t="s">
        <v>10724</v>
      </c>
      <c r="T10205">
        <v>43102.456886574102</v>
      </c>
    </row>
    <row r="10206" spans="1:20" x14ac:dyDescent="0.25">
      <c r="A10206" t="s">
        <v>7699</v>
      </c>
      <c r="B10206" t="s">
        <v>25914</v>
      </c>
      <c r="C10206" t="s">
        <v>10681</v>
      </c>
      <c r="D10206" t="s">
        <v>10683</v>
      </c>
      <c r="E10206" t="s">
        <v>10685</v>
      </c>
      <c r="F10206">
        <v>49.99</v>
      </c>
      <c r="G10206">
        <v>299.94</v>
      </c>
      <c r="H10206">
        <v>6</v>
      </c>
      <c r="I10206" t="s">
        <v>25652</v>
      </c>
      <c r="J10206">
        <v>0</v>
      </c>
      <c r="K10206">
        <v>0</v>
      </c>
      <c r="L10206" t="s">
        <v>11451</v>
      </c>
      <c r="N10206" t="s">
        <v>10803</v>
      </c>
      <c r="O10206" t="s">
        <v>10782</v>
      </c>
      <c r="Q10206" t="s">
        <v>10783</v>
      </c>
      <c r="S10206" t="s">
        <v>10804</v>
      </c>
      <c r="T10206">
        <v>43102.456875000003</v>
      </c>
    </row>
    <row r="10207" spans="1:20" x14ac:dyDescent="0.25">
      <c r="A10207" t="s">
        <v>7700</v>
      </c>
      <c r="B10207" t="s">
        <v>25915</v>
      </c>
      <c r="C10207" t="s">
        <v>10751</v>
      </c>
      <c r="D10207" t="s">
        <v>10683</v>
      </c>
      <c r="E10207" t="s">
        <v>10693</v>
      </c>
      <c r="F10207">
        <v>15.59</v>
      </c>
      <c r="G10207">
        <v>93.54</v>
      </c>
      <c r="H10207">
        <v>6</v>
      </c>
      <c r="I10207" t="s">
        <v>25652</v>
      </c>
      <c r="J10207">
        <v>4</v>
      </c>
      <c r="K10207">
        <v>0</v>
      </c>
      <c r="L10207" t="s">
        <v>10731</v>
      </c>
      <c r="N10207" t="s">
        <v>10874</v>
      </c>
      <c r="O10207" t="s">
        <v>10701</v>
      </c>
      <c r="P10207" t="s">
        <v>10708</v>
      </c>
      <c r="Q10207" t="s">
        <v>10702</v>
      </c>
      <c r="R10207" t="s">
        <v>10709</v>
      </c>
      <c r="S10207" t="s">
        <v>10875</v>
      </c>
      <c r="T10207">
        <v>43102.456875000003</v>
      </c>
    </row>
    <row r="10208" spans="1:20" x14ac:dyDescent="0.25">
      <c r="A10208" t="s">
        <v>7701</v>
      </c>
      <c r="B10208" t="s">
        <v>25916</v>
      </c>
      <c r="C10208" t="s">
        <v>10681</v>
      </c>
      <c r="D10208" t="s">
        <v>10683</v>
      </c>
      <c r="E10208" t="s">
        <v>10685</v>
      </c>
      <c r="F10208">
        <v>36.99</v>
      </c>
      <c r="G10208">
        <v>221.94</v>
      </c>
      <c r="H10208">
        <v>6</v>
      </c>
      <c r="I10208" t="s">
        <v>25652</v>
      </c>
      <c r="J10208">
        <v>0</v>
      </c>
      <c r="K10208">
        <v>0</v>
      </c>
      <c r="L10208" t="s">
        <v>10692</v>
      </c>
      <c r="N10208" t="s">
        <v>10694</v>
      </c>
      <c r="O10208" t="s">
        <v>10695</v>
      </c>
      <c r="Q10208" t="s">
        <v>10696</v>
      </c>
      <c r="S10208" t="s">
        <v>10697</v>
      </c>
      <c r="T10208">
        <v>43102.456956018497</v>
      </c>
    </row>
    <row r="10209" spans="1:20" x14ac:dyDescent="0.25">
      <c r="A10209" t="s">
        <v>10395</v>
      </c>
      <c r="B10209" t="s">
        <v>25917</v>
      </c>
      <c r="C10209" t="s">
        <v>10751</v>
      </c>
      <c r="D10209" t="s">
        <v>10683</v>
      </c>
      <c r="E10209" t="s">
        <v>10693</v>
      </c>
      <c r="F10209">
        <v>11.99</v>
      </c>
      <c r="G10209">
        <v>71.94</v>
      </c>
      <c r="H10209">
        <v>6</v>
      </c>
      <c r="I10209" t="s">
        <v>25652</v>
      </c>
      <c r="J10209">
        <v>0</v>
      </c>
      <c r="K10209">
        <v>0</v>
      </c>
      <c r="L10209" t="s">
        <v>11325</v>
      </c>
      <c r="M10209">
        <v>44154</v>
      </c>
      <c r="N10209" t="s">
        <v>11212</v>
      </c>
      <c r="O10209" t="s">
        <v>10701</v>
      </c>
      <c r="Q10209" t="s">
        <v>10702</v>
      </c>
      <c r="S10209" t="s">
        <v>11213</v>
      </c>
      <c r="T10209">
        <v>43102.456932870402</v>
      </c>
    </row>
    <row r="10210" spans="1:20" x14ac:dyDescent="0.25">
      <c r="A10210" t="s">
        <v>25918</v>
      </c>
      <c r="B10210" t="s">
        <v>25919</v>
      </c>
      <c r="C10210" t="s">
        <v>10691</v>
      </c>
      <c r="D10210" t="s">
        <v>10683</v>
      </c>
      <c r="E10210" t="s">
        <v>10693</v>
      </c>
      <c r="F10210">
        <v>37.99</v>
      </c>
      <c r="G10210">
        <v>227.94</v>
      </c>
      <c r="H10210">
        <v>6</v>
      </c>
      <c r="I10210" t="s">
        <v>25652</v>
      </c>
      <c r="J10210">
        <v>0</v>
      </c>
      <c r="K10210">
        <v>0</v>
      </c>
      <c r="L10210" t="s">
        <v>10758</v>
      </c>
      <c r="N10210" t="s">
        <v>10694</v>
      </c>
      <c r="O10210" t="s">
        <v>10695</v>
      </c>
      <c r="Q10210" t="s">
        <v>10696</v>
      </c>
      <c r="S10210" t="s">
        <v>10697</v>
      </c>
      <c r="T10210">
        <v>43109.404224537</v>
      </c>
    </row>
    <row r="10211" spans="1:20" x14ac:dyDescent="0.25">
      <c r="A10211" t="s">
        <v>7702</v>
      </c>
      <c r="B10211" t="s">
        <v>25920</v>
      </c>
      <c r="C10211" t="s">
        <v>10681</v>
      </c>
      <c r="D10211" t="s">
        <v>10683</v>
      </c>
      <c r="E10211" t="s">
        <v>10685</v>
      </c>
      <c r="F10211">
        <v>81.99</v>
      </c>
      <c r="G10211">
        <v>491.94</v>
      </c>
      <c r="H10211">
        <v>6</v>
      </c>
      <c r="I10211" t="s">
        <v>25652</v>
      </c>
      <c r="J10211">
        <v>12</v>
      </c>
      <c r="K10211">
        <v>0</v>
      </c>
      <c r="L10211" t="s">
        <v>10755</v>
      </c>
      <c r="N10211" t="s">
        <v>10803</v>
      </c>
      <c r="O10211" t="s">
        <v>10782</v>
      </c>
      <c r="Q10211" t="s">
        <v>10783</v>
      </c>
      <c r="S10211" t="s">
        <v>10804</v>
      </c>
      <c r="T10211">
        <v>43102.456932870402</v>
      </c>
    </row>
    <row r="10212" spans="1:20" x14ac:dyDescent="0.25">
      <c r="A10212" t="s">
        <v>7703</v>
      </c>
      <c r="B10212" t="s">
        <v>25921</v>
      </c>
      <c r="C10212" t="s">
        <v>10681</v>
      </c>
      <c r="D10212" t="s">
        <v>10683</v>
      </c>
      <c r="E10212" t="s">
        <v>10685</v>
      </c>
      <c r="F10212">
        <v>53.99</v>
      </c>
      <c r="G10212">
        <v>323.94</v>
      </c>
      <c r="H10212">
        <v>6</v>
      </c>
      <c r="I10212" t="s">
        <v>25652</v>
      </c>
      <c r="J10212">
        <v>0</v>
      </c>
      <c r="K10212">
        <v>0</v>
      </c>
      <c r="L10212" t="s">
        <v>10755</v>
      </c>
      <c r="N10212" t="s">
        <v>10803</v>
      </c>
      <c r="O10212" t="s">
        <v>10782</v>
      </c>
      <c r="Q10212" t="s">
        <v>10783</v>
      </c>
      <c r="S10212" t="s">
        <v>10804</v>
      </c>
      <c r="T10212">
        <v>43102.456932870402</v>
      </c>
    </row>
    <row r="10213" spans="1:20" x14ac:dyDescent="0.25">
      <c r="A10213" t="s">
        <v>7704</v>
      </c>
      <c r="B10213" t="s">
        <v>25922</v>
      </c>
      <c r="C10213" t="s">
        <v>10681</v>
      </c>
      <c r="D10213" t="s">
        <v>10683</v>
      </c>
      <c r="E10213" t="s">
        <v>10685</v>
      </c>
      <c r="F10213">
        <v>51.99</v>
      </c>
      <c r="G10213">
        <v>311.94</v>
      </c>
      <c r="H10213">
        <v>6</v>
      </c>
      <c r="I10213" t="s">
        <v>25652</v>
      </c>
      <c r="J10213">
        <v>0</v>
      </c>
      <c r="K10213">
        <v>0</v>
      </c>
      <c r="L10213" t="s">
        <v>11301</v>
      </c>
      <c r="N10213" t="s">
        <v>10803</v>
      </c>
      <c r="O10213" t="s">
        <v>10782</v>
      </c>
      <c r="Q10213" t="s">
        <v>10783</v>
      </c>
      <c r="S10213" t="s">
        <v>10804</v>
      </c>
      <c r="T10213">
        <v>43102.456875000003</v>
      </c>
    </row>
    <row r="10214" spans="1:20" x14ac:dyDescent="0.25">
      <c r="A10214" t="s">
        <v>7705</v>
      </c>
      <c r="B10214" t="s">
        <v>25923</v>
      </c>
      <c r="C10214" t="s">
        <v>10681</v>
      </c>
      <c r="D10214" t="s">
        <v>10683</v>
      </c>
      <c r="E10214" t="s">
        <v>10685</v>
      </c>
      <c r="F10214">
        <v>27.99</v>
      </c>
      <c r="G10214">
        <v>167.94</v>
      </c>
      <c r="H10214">
        <v>6</v>
      </c>
      <c r="I10214" t="s">
        <v>25652</v>
      </c>
      <c r="J10214">
        <v>0</v>
      </c>
      <c r="K10214">
        <v>0</v>
      </c>
      <c r="L10214" t="s">
        <v>11168</v>
      </c>
      <c r="N10214" t="s">
        <v>10826</v>
      </c>
      <c r="O10214" t="s">
        <v>10708</v>
      </c>
      <c r="Q10214" t="s">
        <v>10709</v>
      </c>
      <c r="S10214" t="s">
        <v>10827</v>
      </c>
      <c r="T10214">
        <v>43102.456875000003</v>
      </c>
    </row>
    <row r="10215" spans="1:20" x14ac:dyDescent="0.25">
      <c r="A10215" t="s">
        <v>7706</v>
      </c>
      <c r="B10215" t="s">
        <v>25924</v>
      </c>
      <c r="C10215" t="s">
        <v>10681</v>
      </c>
      <c r="D10215" t="s">
        <v>10683</v>
      </c>
      <c r="E10215" t="s">
        <v>10685</v>
      </c>
      <c r="F10215">
        <v>36.99</v>
      </c>
      <c r="G10215">
        <v>221.94</v>
      </c>
      <c r="H10215">
        <v>6</v>
      </c>
      <c r="I10215" t="s">
        <v>25652</v>
      </c>
      <c r="J10215">
        <v>0</v>
      </c>
      <c r="K10215">
        <v>0</v>
      </c>
      <c r="L10215" t="s">
        <v>10717</v>
      </c>
      <c r="N10215" t="s">
        <v>10694</v>
      </c>
      <c r="O10215" t="s">
        <v>10695</v>
      </c>
      <c r="Q10215" t="s">
        <v>10696</v>
      </c>
      <c r="S10215" t="s">
        <v>10697</v>
      </c>
      <c r="T10215">
        <v>43102.456921296303</v>
      </c>
    </row>
    <row r="10216" spans="1:20" x14ac:dyDescent="0.25">
      <c r="A10216" t="s">
        <v>7707</v>
      </c>
      <c r="B10216" t="s">
        <v>25925</v>
      </c>
      <c r="C10216" t="s">
        <v>10681</v>
      </c>
      <c r="D10216" t="s">
        <v>10683</v>
      </c>
      <c r="E10216" t="s">
        <v>10685</v>
      </c>
      <c r="F10216">
        <v>74.989999999999995</v>
      </c>
      <c r="G10216">
        <v>449.94</v>
      </c>
      <c r="H10216">
        <v>6</v>
      </c>
      <c r="I10216" t="s">
        <v>25652</v>
      </c>
      <c r="J10216">
        <v>0</v>
      </c>
      <c r="K10216">
        <v>0</v>
      </c>
      <c r="L10216" t="s">
        <v>10722</v>
      </c>
      <c r="N10216" t="s">
        <v>10781</v>
      </c>
      <c r="O10216" t="s">
        <v>10782</v>
      </c>
      <c r="Q10216" t="s">
        <v>10783</v>
      </c>
      <c r="S10216" t="s">
        <v>10784</v>
      </c>
      <c r="T10216">
        <v>43102.456956018497</v>
      </c>
    </row>
    <row r="10217" spans="1:20" x14ac:dyDescent="0.25">
      <c r="A10217" t="s">
        <v>7708</v>
      </c>
      <c r="B10217" t="s">
        <v>25926</v>
      </c>
      <c r="C10217" t="s">
        <v>10681</v>
      </c>
      <c r="D10217" t="s">
        <v>10683</v>
      </c>
      <c r="E10217" t="s">
        <v>10685</v>
      </c>
      <c r="F10217">
        <v>44.99</v>
      </c>
      <c r="G10217">
        <v>269.94</v>
      </c>
      <c r="H10217">
        <v>6</v>
      </c>
      <c r="I10217" t="s">
        <v>25652</v>
      </c>
      <c r="J10217">
        <v>0</v>
      </c>
      <c r="K10217">
        <v>0</v>
      </c>
      <c r="L10217" t="s">
        <v>11301</v>
      </c>
      <c r="N10217" t="s">
        <v>10837</v>
      </c>
      <c r="O10217" t="s">
        <v>10701</v>
      </c>
      <c r="Q10217" t="s">
        <v>10702</v>
      </c>
      <c r="S10217" t="s">
        <v>10838</v>
      </c>
      <c r="T10217">
        <v>43102.456875000003</v>
      </c>
    </row>
    <row r="10218" spans="1:20" x14ac:dyDescent="0.25">
      <c r="A10218" t="s">
        <v>25927</v>
      </c>
      <c r="B10218" t="s">
        <v>25928</v>
      </c>
      <c r="C10218" t="s">
        <v>10691</v>
      </c>
      <c r="D10218" t="s">
        <v>10683</v>
      </c>
      <c r="E10218" t="s">
        <v>10693</v>
      </c>
      <c r="F10218">
        <v>40.99</v>
      </c>
      <c r="G10218">
        <v>245.94</v>
      </c>
      <c r="H10218">
        <v>6</v>
      </c>
      <c r="I10218" t="s">
        <v>25652</v>
      </c>
      <c r="J10218">
        <v>0</v>
      </c>
      <c r="K10218">
        <v>0</v>
      </c>
      <c r="L10218" t="s">
        <v>10758</v>
      </c>
      <c r="N10218" t="s">
        <v>10723</v>
      </c>
      <c r="O10218" t="s">
        <v>10708</v>
      </c>
      <c r="Q10218" t="s">
        <v>10709</v>
      </c>
      <c r="S10218" t="s">
        <v>10724</v>
      </c>
      <c r="T10218">
        <v>43109.404224537</v>
      </c>
    </row>
    <row r="10219" spans="1:20" x14ac:dyDescent="0.25">
      <c r="A10219" t="s">
        <v>7709</v>
      </c>
      <c r="B10219" t="s">
        <v>25929</v>
      </c>
      <c r="C10219" t="s">
        <v>10681</v>
      </c>
      <c r="D10219" t="s">
        <v>10683</v>
      </c>
      <c r="E10219" t="s">
        <v>10685</v>
      </c>
      <c r="F10219">
        <v>17.989999999999998</v>
      </c>
      <c r="G10219">
        <v>107.94</v>
      </c>
      <c r="H10219">
        <v>6</v>
      </c>
      <c r="I10219" t="s">
        <v>25652</v>
      </c>
      <c r="J10219">
        <v>0</v>
      </c>
      <c r="K10219">
        <v>0</v>
      </c>
      <c r="L10219" t="s">
        <v>10858</v>
      </c>
      <c r="N10219" t="s">
        <v>10686</v>
      </c>
      <c r="O10219" t="s">
        <v>10687</v>
      </c>
      <c r="Q10219" t="s">
        <v>10688</v>
      </c>
      <c r="S10219" t="s">
        <v>10689</v>
      </c>
      <c r="T10219">
        <v>43102.457013888903</v>
      </c>
    </row>
    <row r="10220" spans="1:20" x14ac:dyDescent="0.25">
      <c r="A10220" t="s">
        <v>25930</v>
      </c>
      <c r="B10220" t="s">
        <v>25931</v>
      </c>
      <c r="C10220" t="s">
        <v>10691</v>
      </c>
      <c r="D10220" t="s">
        <v>10683</v>
      </c>
      <c r="E10220" t="s">
        <v>10693</v>
      </c>
      <c r="F10220">
        <v>6.99</v>
      </c>
      <c r="G10220">
        <v>41.94</v>
      </c>
      <c r="H10220">
        <v>6</v>
      </c>
      <c r="I10220" t="s">
        <v>25652</v>
      </c>
      <c r="J10220">
        <v>0</v>
      </c>
      <c r="K10220">
        <v>0</v>
      </c>
      <c r="L10220" t="s">
        <v>10758</v>
      </c>
      <c r="N10220" t="s">
        <v>10714</v>
      </c>
      <c r="O10220" t="s">
        <v>10708</v>
      </c>
      <c r="Q10220" t="s">
        <v>10709</v>
      </c>
      <c r="S10220" t="s">
        <v>10715</v>
      </c>
      <c r="T10220">
        <v>43109.404224537</v>
      </c>
    </row>
    <row r="10221" spans="1:20" x14ac:dyDescent="0.25">
      <c r="A10221" t="s">
        <v>25932</v>
      </c>
      <c r="B10221" t="s">
        <v>25933</v>
      </c>
      <c r="C10221" t="s">
        <v>10691</v>
      </c>
      <c r="D10221" t="s">
        <v>10683</v>
      </c>
      <c r="E10221" t="s">
        <v>10693</v>
      </c>
      <c r="F10221">
        <v>15.99</v>
      </c>
      <c r="G10221">
        <v>95.94</v>
      </c>
      <c r="H10221">
        <v>6</v>
      </c>
      <c r="I10221" t="s">
        <v>25652</v>
      </c>
      <c r="J10221">
        <v>0</v>
      </c>
      <c r="K10221">
        <v>0</v>
      </c>
      <c r="L10221" t="s">
        <v>10758</v>
      </c>
      <c r="N10221" t="s">
        <v>10694</v>
      </c>
      <c r="O10221" t="s">
        <v>10695</v>
      </c>
      <c r="Q10221" t="s">
        <v>10696</v>
      </c>
      <c r="S10221" t="s">
        <v>10697</v>
      </c>
      <c r="T10221">
        <v>43109.404224537</v>
      </c>
    </row>
    <row r="10222" spans="1:20" x14ac:dyDescent="0.25">
      <c r="A10222" t="s">
        <v>7710</v>
      </c>
      <c r="B10222" t="s">
        <v>25934</v>
      </c>
      <c r="C10222" t="s">
        <v>10681</v>
      </c>
      <c r="D10222" t="s">
        <v>10683</v>
      </c>
      <c r="E10222" t="s">
        <v>10685</v>
      </c>
      <c r="F10222">
        <v>52.99</v>
      </c>
      <c r="G10222">
        <v>317.94</v>
      </c>
      <c r="H10222">
        <v>6</v>
      </c>
      <c r="I10222" t="s">
        <v>25652</v>
      </c>
      <c r="J10222">
        <v>0</v>
      </c>
      <c r="K10222">
        <v>0</v>
      </c>
      <c r="L10222" t="s">
        <v>11502</v>
      </c>
      <c r="M10222">
        <v>44939</v>
      </c>
      <c r="N10222" t="s">
        <v>10991</v>
      </c>
      <c r="O10222" t="s">
        <v>10992</v>
      </c>
      <c r="Q10222" t="s">
        <v>10993</v>
      </c>
      <c r="S10222" t="s">
        <v>10994</v>
      </c>
      <c r="T10222">
        <v>43102.456921296303</v>
      </c>
    </row>
    <row r="10223" spans="1:20" x14ac:dyDescent="0.25">
      <c r="A10223" t="s">
        <v>25935</v>
      </c>
      <c r="B10223" t="s">
        <v>25936</v>
      </c>
      <c r="C10223" t="s">
        <v>10691</v>
      </c>
      <c r="D10223" t="s">
        <v>10683</v>
      </c>
      <c r="E10223" t="s">
        <v>10693</v>
      </c>
      <c r="F10223">
        <v>22.99</v>
      </c>
      <c r="G10223">
        <v>137.94</v>
      </c>
      <c r="H10223">
        <v>6</v>
      </c>
      <c r="I10223" t="s">
        <v>25652</v>
      </c>
      <c r="J10223">
        <v>0</v>
      </c>
      <c r="K10223">
        <v>0</v>
      </c>
      <c r="L10223" t="s">
        <v>11325</v>
      </c>
      <c r="N10223" t="s">
        <v>10991</v>
      </c>
      <c r="O10223" t="s">
        <v>10992</v>
      </c>
      <c r="Q10223" t="s">
        <v>10993</v>
      </c>
      <c r="S10223" t="s">
        <v>10994</v>
      </c>
      <c r="T10223">
        <v>43102.456932870402</v>
      </c>
    </row>
    <row r="10224" spans="1:20" x14ac:dyDescent="0.25">
      <c r="A10224" t="s">
        <v>7711</v>
      </c>
      <c r="B10224" t="s">
        <v>25937</v>
      </c>
      <c r="C10224" t="s">
        <v>10681</v>
      </c>
      <c r="D10224" t="s">
        <v>10683</v>
      </c>
      <c r="E10224" t="s">
        <v>10685</v>
      </c>
      <c r="F10224">
        <v>74.989999999999995</v>
      </c>
      <c r="G10224">
        <v>449.94</v>
      </c>
      <c r="H10224">
        <v>6</v>
      </c>
      <c r="I10224" t="s">
        <v>25652</v>
      </c>
      <c r="J10224">
        <v>0</v>
      </c>
      <c r="K10224">
        <v>0</v>
      </c>
      <c r="L10224" t="s">
        <v>11301</v>
      </c>
      <c r="N10224" t="s">
        <v>10737</v>
      </c>
      <c r="O10224" t="s">
        <v>10708</v>
      </c>
      <c r="Q10224" t="s">
        <v>10709</v>
      </c>
      <c r="S10224" t="s">
        <v>10738</v>
      </c>
      <c r="T10224">
        <v>43102.456875000003</v>
      </c>
    </row>
    <row r="10225" spans="1:20" x14ac:dyDescent="0.25">
      <c r="A10225" t="s">
        <v>7712</v>
      </c>
      <c r="B10225" t="s">
        <v>25938</v>
      </c>
      <c r="C10225" t="s">
        <v>10681</v>
      </c>
      <c r="D10225" t="s">
        <v>10683</v>
      </c>
      <c r="E10225" t="s">
        <v>10685</v>
      </c>
      <c r="F10225">
        <v>49.99</v>
      </c>
      <c r="G10225">
        <v>299.94</v>
      </c>
      <c r="H10225">
        <v>6</v>
      </c>
      <c r="I10225" t="s">
        <v>25652</v>
      </c>
      <c r="J10225">
        <v>0</v>
      </c>
      <c r="K10225">
        <v>0</v>
      </c>
      <c r="L10225" t="s">
        <v>10868</v>
      </c>
      <c r="N10225" t="s">
        <v>10732</v>
      </c>
      <c r="O10225" t="s">
        <v>10687</v>
      </c>
      <c r="Q10225" t="s">
        <v>10688</v>
      </c>
      <c r="S10225" t="s">
        <v>10733</v>
      </c>
      <c r="T10225">
        <v>43102.456990740699</v>
      </c>
    </row>
    <row r="10226" spans="1:20" x14ac:dyDescent="0.25">
      <c r="A10226" t="s">
        <v>7713</v>
      </c>
      <c r="B10226" t="s">
        <v>25939</v>
      </c>
      <c r="C10226" t="s">
        <v>10681</v>
      </c>
      <c r="D10226" t="s">
        <v>10683</v>
      </c>
      <c r="E10226" t="s">
        <v>10685</v>
      </c>
      <c r="F10226">
        <v>19.989999999999998</v>
      </c>
      <c r="G10226">
        <v>119.94</v>
      </c>
      <c r="H10226">
        <v>6</v>
      </c>
      <c r="I10226" t="s">
        <v>25652</v>
      </c>
      <c r="J10226">
        <v>0</v>
      </c>
      <c r="K10226">
        <v>0</v>
      </c>
      <c r="L10226" t="s">
        <v>10831</v>
      </c>
      <c r="N10226" t="s">
        <v>11038</v>
      </c>
      <c r="O10226" t="s">
        <v>10708</v>
      </c>
      <c r="Q10226" t="s">
        <v>10709</v>
      </c>
      <c r="S10226" t="s">
        <v>11039</v>
      </c>
      <c r="T10226">
        <v>43102.456956018497</v>
      </c>
    </row>
    <row r="10227" spans="1:20" x14ac:dyDescent="0.25">
      <c r="A10227" t="s">
        <v>7714</v>
      </c>
      <c r="B10227" t="s">
        <v>25940</v>
      </c>
      <c r="C10227" t="s">
        <v>10681</v>
      </c>
      <c r="D10227" t="s">
        <v>10683</v>
      </c>
      <c r="E10227" t="s">
        <v>10685</v>
      </c>
      <c r="F10227">
        <v>35.99</v>
      </c>
      <c r="G10227">
        <v>215.94</v>
      </c>
      <c r="H10227">
        <v>6</v>
      </c>
      <c r="I10227" t="s">
        <v>25652</v>
      </c>
      <c r="J10227">
        <v>0</v>
      </c>
      <c r="K10227">
        <v>0</v>
      </c>
      <c r="L10227" t="s">
        <v>10858</v>
      </c>
      <c r="N10227" t="s">
        <v>10737</v>
      </c>
      <c r="O10227" t="s">
        <v>10708</v>
      </c>
      <c r="Q10227" t="s">
        <v>10709</v>
      </c>
      <c r="S10227" t="s">
        <v>10738</v>
      </c>
      <c r="T10227">
        <v>43102.457013888903</v>
      </c>
    </row>
    <row r="10228" spans="1:20" x14ac:dyDescent="0.25">
      <c r="A10228" t="s">
        <v>7715</v>
      </c>
      <c r="B10228" t="s">
        <v>25941</v>
      </c>
      <c r="C10228" t="s">
        <v>10681</v>
      </c>
      <c r="D10228" t="s">
        <v>10683</v>
      </c>
      <c r="E10228" t="s">
        <v>10685</v>
      </c>
      <c r="F10228">
        <v>59.99</v>
      </c>
      <c r="G10228">
        <v>359.94</v>
      </c>
      <c r="H10228">
        <v>6</v>
      </c>
      <c r="I10228" t="s">
        <v>25652</v>
      </c>
      <c r="J10228">
        <v>0</v>
      </c>
      <c r="K10228">
        <v>0</v>
      </c>
      <c r="L10228" t="s">
        <v>10692</v>
      </c>
      <c r="N10228" t="s">
        <v>11198</v>
      </c>
      <c r="O10228" t="s">
        <v>10782</v>
      </c>
      <c r="Q10228" t="s">
        <v>10783</v>
      </c>
      <c r="S10228" t="s">
        <v>11199</v>
      </c>
      <c r="T10228">
        <v>43102.456956018497</v>
      </c>
    </row>
    <row r="10229" spans="1:20" x14ac:dyDescent="0.25">
      <c r="A10229" t="s">
        <v>7716</v>
      </c>
      <c r="B10229" t="s">
        <v>25942</v>
      </c>
      <c r="C10229" t="s">
        <v>10681</v>
      </c>
      <c r="D10229" t="s">
        <v>10683</v>
      </c>
      <c r="E10229" t="s">
        <v>10685</v>
      </c>
      <c r="F10229">
        <v>49.99</v>
      </c>
      <c r="G10229">
        <v>299.94</v>
      </c>
      <c r="H10229">
        <v>6</v>
      </c>
      <c r="I10229" t="s">
        <v>25652</v>
      </c>
      <c r="J10229">
        <v>0</v>
      </c>
      <c r="K10229">
        <v>0</v>
      </c>
      <c r="L10229" t="s">
        <v>10883</v>
      </c>
      <c r="N10229" t="s">
        <v>10732</v>
      </c>
      <c r="O10229" t="s">
        <v>10687</v>
      </c>
      <c r="Q10229" t="s">
        <v>10688</v>
      </c>
      <c r="S10229" t="s">
        <v>10733</v>
      </c>
      <c r="T10229">
        <v>43102.456979166702</v>
      </c>
    </row>
    <row r="10230" spans="1:20" x14ac:dyDescent="0.25">
      <c r="A10230" t="s">
        <v>7717</v>
      </c>
      <c r="B10230" t="s">
        <v>25943</v>
      </c>
      <c r="C10230" t="s">
        <v>10681</v>
      </c>
      <c r="D10230" t="s">
        <v>10683</v>
      </c>
      <c r="E10230" t="s">
        <v>10685</v>
      </c>
      <c r="F10230">
        <v>59.99</v>
      </c>
      <c r="G10230">
        <v>359.94</v>
      </c>
      <c r="H10230">
        <v>6</v>
      </c>
      <c r="I10230" t="s">
        <v>25652</v>
      </c>
      <c r="J10230">
        <v>0</v>
      </c>
      <c r="K10230">
        <v>0</v>
      </c>
      <c r="L10230" t="s">
        <v>10717</v>
      </c>
      <c r="N10230" t="s">
        <v>11198</v>
      </c>
      <c r="O10230" t="s">
        <v>10782</v>
      </c>
      <c r="Q10230" t="s">
        <v>10783</v>
      </c>
      <c r="S10230" t="s">
        <v>11199</v>
      </c>
      <c r="T10230">
        <v>43102.456921296303</v>
      </c>
    </row>
    <row r="10231" spans="1:20" x14ac:dyDescent="0.25">
      <c r="A10231" t="s">
        <v>7718</v>
      </c>
      <c r="B10231" t="s">
        <v>25944</v>
      </c>
      <c r="C10231" t="s">
        <v>10751</v>
      </c>
      <c r="D10231" t="s">
        <v>10683</v>
      </c>
      <c r="E10231" t="s">
        <v>10836</v>
      </c>
      <c r="F10231">
        <v>12.59</v>
      </c>
      <c r="G10231">
        <v>75.540000000000006</v>
      </c>
      <c r="H10231">
        <v>6</v>
      </c>
      <c r="I10231" t="s">
        <v>25652</v>
      </c>
      <c r="J10231">
        <v>0</v>
      </c>
      <c r="K10231">
        <v>0</v>
      </c>
      <c r="L10231" t="s">
        <v>11325</v>
      </c>
      <c r="N10231" t="s">
        <v>10991</v>
      </c>
      <c r="O10231" t="s">
        <v>10992</v>
      </c>
      <c r="Q10231" t="s">
        <v>10993</v>
      </c>
      <c r="S10231" t="s">
        <v>10994</v>
      </c>
      <c r="T10231">
        <v>43102.456932870402</v>
      </c>
    </row>
    <row r="10232" spans="1:20" x14ac:dyDescent="0.25">
      <c r="A10232" t="s">
        <v>7719</v>
      </c>
      <c r="B10232" t="s">
        <v>25945</v>
      </c>
      <c r="C10232" t="s">
        <v>10681</v>
      </c>
      <c r="D10232" t="s">
        <v>10683</v>
      </c>
      <c r="E10232" t="s">
        <v>10685</v>
      </c>
      <c r="F10232">
        <v>65.989999999999995</v>
      </c>
      <c r="G10232">
        <v>395.94</v>
      </c>
      <c r="H10232">
        <v>6</v>
      </c>
      <c r="I10232" t="s">
        <v>25652</v>
      </c>
      <c r="J10232">
        <v>0</v>
      </c>
      <c r="K10232">
        <v>0</v>
      </c>
      <c r="L10232" t="s">
        <v>11406</v>
      </c>
      <c r="N10232" t="s">
        <v>10803</v>
      </c>
      <c r="O10232" t="s">
        <v>10782</v>
      </c>
      <c r="Q10232" t="s">
        <v>10783</v>
      </c>
      <c r="S10232" t="s">
        <v>10804</v>
      </c>
      <c r="T10232">
        <v>43102.456979166702</v>
      </c>
    </row>
    <row r="10233" spans="1:20" x14ac:dyDescent="0.25">
      <c r="A10233" t="s">
        <v>25946</v>
      </c>
      <c r="B10233" t="s">
        <v>25947</v>
      </c>
      <c r="C10233" t="s">
        <v>10691</v>
      </c>
      <c r="D10233" t="s">
        <v>10683</v>
      </c>
      <c r="E10233" t="s">
        <v>10693</v>
      </c>
      <c r="F10233">
        <v>11.19</v>
      </c>
      <c r="G10233">
        <v>67.14</v>
      </c>
      <c r="H10233">
        <v>6</v>
      </c>
      <c r="I10233" t="s">
        <v>25652</v>
      </c>
      <c r="J10233">
        <v>0</v>
      </c>
      <c r="K10233">
        <v>0</v>
      </c>
      <c r="L10233" t="s">
        <v>10717</v>
      </c>
      <c r="N10233" t="s">
        <v>11096</v>
      </c>
      <c r="S10233" t="s">
        <v>11097</v>
      </c>
      <c r="T10233">
        <v>43102.456921296303</v>
      </c>
    </row>
    <row r="10234" spans="1:20" x14ac:dyDescent="0.25">
      <c r="A10234" t="s">
        <v>25948</v>
      </c>
      <c r="B10234" t="s">
        <v>25949</v>
      </c>
      <c r="C10234" t="s">
        <v>10691</v>
      </c>
      <c r="D10234" t="s">
        <v>10683</v>
      </c>
      <c r="E10234" t="s">
        <v>10693</v>
      </c>
      <c r="F10234">
        <v>9.49</v>
      </c>
      <c r="G10234">
        <v>56.94</v>
      </c>
      <c r="H10234">
        <v>6</v>
      </c>
      <c r="I10234" t="s">
        <v>25652</v>
      </c>
      <c r="J10234">
        <v>0</v>
      </c>
      <c r="K10234">
        <v>0</v>
      </c>
      <c r="L10234" t="s">
        <v>10758</v>
      </c>
      <c r="N10234" t="s">
        <v>10694</v>
      </c>
      <c r="O10234" t="s">
        <v>10695</v>
      </c>
      <c r="Q10234" t="s">
        <v>10696</v>
      </c>
      <c r="S10234" t="s">
        <v>10697</v>
      </c>
      <c r="T10234">
        <v>43109.404224537</v>
      </c>
    </row>
    <row r="10235" spans="1:20" x14ac:dyDescent="0.25">
      <c r="A10235" t="s">
        <v>7720</v>
      </c>
      <c r="B10235" t="s">
        <v>25950</v>
      </c>
      <c r="C10235" t="s">
        <v>10681</v>
      </c>
      <c r="D10235" t="s">
        <v>10683</v>
      </c>
      <c r="E10235" t="s">
        <v>10685</v>
      </c>
      <c r="F10235">
        <v>25.49</v>
      </c>
      <c r="G10235">
        <v>152.94</v>
      </c>
      <c r="H10235">
        <v>6</v>
      </c>
      <c r="I10235" t="s">
        <v>25652</v>
      </c>
      <c r="J10235">
        <v>5</v>
      </c>
      <c r="K10235">
        <v>0</v>
      </c>
      <c r="L10235" t="s">
        <v>11168</v>
      </c>
      <c r="N10235" t="s">
        <v>10686</v>
      </c>
      <c r="O10235" t="s">
        <v>10687</v>
      </c>
      <c r="Q10235" t="s">
        <v>10688</v>
      </c>
      <c r="S10235" t="s">
        <v>10689</v>
      </c>
      <c r="T10235">
        <v>43102.456875000003</v>
      </c>
    </row>
    <row r="10236" spans="1:20" x14ac:dyDescent="0.25">
      <c r="A10236" t="s">
        <v>7721</v>
      </c>
      <c r="B10236" t="s">
        <v>25951</v>
      </c>
      <c r="C10236" t="s">
        <v>10681</v>
      </c>
      <c r="D10236" t="s">
        <v>10683</v>
      </c>
      <c r="E10236" t="s">
        <v>10685</v>
      </c>
      <c r="F10236">
        <v>17.989999999999998</v>
      </c>
      <c r="G10236">
        <v>107.94</v>
      </c>
      <c r="H10236">
        <v>6</v>
      </c>
      <c r="I10236" t="s">
        <v>25652</v>
      </c>
      <c r="J10236">
        <v>0</v>
      </c>
      <c r="K10236">
        <v>0</v>
      </c>
      <c r="L10236" t="s">
        <v>10717</v>
      </c>
      <c r="N10236" t="s">
        <v>10700</v>
      </c>
      <c r="O10236" t="s">
        <v>10701</v>
      </c>
      <c r="Q10236" t="s">
        <v>10702</v>
      </c>
      <c r="S10236" t="s">
        <v>10703</v>
      </c>
      <c r="T10236">
        <v>43102.456921296303</v>
      </c>
    </row>
    <row r="10237" spans="1:20" x14ac:dyDescent="0.25">
      <c r="A10237" t="s">
        <v>7722</v>
      </c>
      <c r="B10237" t="s">
        <v>25952</v>
      </c>
      <c r="C10237" t="s">
        <v>10681</v>
      </c>
      <c r="D10237" t="s">
        <v>10683</v>
      </c>
      <c r="E10237" t="s">
        <v>10685</v>
      </c>
      <c r="F10237">
        <v>22.99</v>
      </c>
      <c r="G10237">
        <v>137.94</v>
      </c>
      <c r="H10237">
        <v>6</v>
      </c>
      <c r="I10237" t="s">
        <v>25652</v>
      </c>
      <c r="J10237">
        <v>0</v>
      </c>
      <c r="K10237">
        <v>0</v>
      </c>
      <c r="L10237" t="s">
        <v>11325</v>
      </c>
      <c r="N10237" t="s">
        <v>10991</v>
      </c>
      <c r="O10237" t="s">
        <v>10992</v>
      </c>
      <c r="Q10237" t="s">
        <v>10993</v>
      </c>
      <c r="S10237" t="s">
        <v>10994</v>
      </c>
      <c r="T10237">
        <v>43102.456932870402</v>
      </c>
    </row>
    <row r="10238" spans="1:20" x14ac:dyDescent="0.25">
      <c r="A10238" t="s">
        <v>25953</v>
      </c>
      <c r="B10238" t="s">
        <v>25954</v>
      </c>
      <c r="C10238" t="s">
        <v>10691</v>
      </c>
      <c r="D10238" t="s">
        <v>10683</v>
      </c>
      <c r="E10238" t="s">
        <v>10693</v>
      </c>
      <c r="F10238">
        <v>11.39</v>
      </c>
      <c r="G10238">
        <v>68.34</v>
      </c>
      <c r="H10238">
        <v>6</v>
      </c>
      <c r="I10238" t="s">
        <v>25652</v>
      </c>
      <c r="J10238">
        <v>0</v>
      </c>
      <c r="K10238">
        <v>0</v>
      </c>
      <c r="L10238" t="s">
        <v>10717</v>
      </c>
      <c r="N10238" t="s">
        <v>11096</v>
      </c>
      <c r="S10238" t="s">
        <v>11097</v>
      </c>
      <c r="T10238">
        <v>43102.456921296303</v>
      </c>
    </row>
    <row r="10239" spans="1:20" x14ac:dyDescent="0.25">
      <c r="A10239" t="s">
        <v>25955</v>
      </c>
      <c r="B10239" t="s">
        <v>25956</v>
      </c>
      <c r="C10239" t="s">
        <v>10691</v>
      </c>
      <c r="D10239" t="s">
        <v>10683</v>
      </c>
      <c r="E10239" t="s">
        <v>10693</v>
      </c>
      <c r="F10239">
        <v>9.99</v>
      </c>
      <c r="G10239">
        <v>59.94</v>
      </c>
      <c r="H10239">
        <v>6</v>
      </c>
      <c r="I10239" t="s">
        <v>25652</v>
      </c>
      <c r="J10239">
        <v>0</v>
      </c>
      <c r="K10239">
        <v>0</v>
      </c>
      <c r="L10239" t="s">
        <v>10758</v>
      </c>
      <c r="N10239" t="s">
        <v>10837</v>
      </c>
      <c r="O10239" t="s">
        <v>10701</v>
      </c>
      <c r="Q10239" t="s">
        <v>10702</v>
      </c>
      <c r="S10239" t="s">
        <v>10838</v>
      </c>
      <c r="T10239">
        <v>43109.404224537</v>
      </c>
    </row>
    <row r="10240" spans="1:20" x14ac:dyDescent="0.25">
      <c r="A10240" t="s">
        <v>7723</v>
      </c>
      <c r="B10240" t="s">
        <v>25957</v>
      </c>
      <c r="C10240" t="s">
        <v>10681</v>
      </c>
      <c r="D10240" t="s">
        <v>10683</v>
      </c>
      <c r="E10240" t="s">
        <v>10685</v>
      </c>
      <c r="F10240">
        <v>22.99</v>
      </c>
      <c r="G10240">
        <v>137.94</v>
      </c>
      <c r="H10240">
        <v>6</v>
      </c>
      <c r="I10240" t="s">
        <v>25652</v>
      </c>
      <c r="J10240">
        <v>0</v>
      </c>
      <c r="K10240">
        <v>0</v>
      </c>
      <c r="L10240" t="s">
        <v>10788</v>
      </c>
      <c r="N10240" t="s">
        <v>10826</v>
      </c>
      <c r="O10240" t="s">
        <v>10708</v>
      </c>
      <c r="Q10240" t="s">
        <v>10709</v>
      </c>
      <c r="S10240" t="s">
        <v>10827</v>
      </c>
      <c r="T10240">
        <v>43102.456921296303</v>
      </c>
    </row>
    <row r="10241" spans="1:20" x14ac:dyDescent="0.25">
      <c r="A10241" t="s">
        <v>7724</v>
      </c>
      <c r="B10241" t="s">
        <v>25958</v>
      </c>
      <c r="C10241" t="s">
        <v>10681</v>
      </c>
      <c r="D10241" t="s">
        <v>10683</v>
      </c>
      <c r="E10241" t="s">
        <v>10685</v>
      </c>
      <c r="F10241">
        <v>22.99</v>
      </c>
      <c r="G10241">
        <v>137.94</v>
      </c>
      <c r="H10241">
        <v>6</v>
      </c>
      <c r="I10241" t="s">
        <v>25652</v>
      </c>
      <c r="J10241">
        <v>0</v>
      </c>
      <c r="K10241">
        <v>0</v>
      </c>
      <c r="L10241" t="s">
        <v>10788</v>
      </c>
      <c r="N10241" t="s">
        <v>10826</v>
      </c>
      <c r="O10241" t="s">
        <v>10708</v>
      </c>
      <c r="Q10241" t="s">
        <v>10709</v>
      </c>
      <c r="S10241" t="s">
        <v>10827</v>
      </c>
      <c r="T10241">
        <v>43102.456921296303</v>
      </c>
    </row>
    <row r="10242" spans="1:20" x14ac:dyDescent="0.25">
      <c r="A10242" t="s">
        <v>25959</v>
      </c>
      <c r="B10242" t="s">
        <v>25960</v>
      </c>
      <c r="C10242" t="s">
        <v>10691</v>
      </c>
      <c r="D10242" t="s">
        <v>10683</v>
      </c>
      <c r="E10242" t="s">
        <v>10693</v>
      </c>
      <c r="F10242">
        <v>5.99</v>
      </c>
      <c r="G10242">
        <v>35.94</v>
      </c>
      <c r="H10242">
        <v>6</v>
      </c>
      <c r="I10242" t="s">
        <v>25652</v>
      </c>
      <c r="J10242">
        <v>0</v>
      </c>
      <c r="K10242">
        <v>0</v>
      </c>
      <c r="L10242" t="s">
        <v>10758</v>
      </c>
      <c r="N10242" t="s">
        <v>10686</v>
      </c>
      <c r="O10242" t="s">
        <v>10687</v>
      </c>
      <c r="Q10242" t="s">
        <v>10688</v>
      </c>
      <c r="S10242" t="s">
        <v>10689</v>
      </c>
      <c r="T10242">
        <v>43109.404224537</v>
      </c>
    </row>
    <row r="10243" spans="1:20" x14ac:dyDescent="0.25">
      <c r="A10243" t="s">
        <v>10396</v>
      </c>
      <c r="B10243" t="s">
        <v>25961</v>
      </c>
      <c r="C10243" t="s">
        <v>10691</v>
      </c>
      <c r="D10243" t="s">
        <v>10683</v>
      </c>
      <c r="E10243" t="s">
        <v>10693</v>
      </c>
      <c r="F10243">
        <v>14.99</v>
      </c>
      <c r="G10243">
        <v>89.94</v>
      </c>
      <c r="H10243">
        <v>6</v>
      </c>
      <c r="I10243" t="s">
        <v>25652</v>
      </c>
      <c r="J10243">
        <v>0</v>
      </c>
      <c r="K10243">
        <v>0</v>
      </c>
      <c r="L10243" t="s">
        <v>10788</v>
      </c>
      <c r="N10243" t="s">
        <v>10923</v>
      </c>
      <c r="O10243" t="s">
        <v>10708</v>
      </c>
      <c r="Q10243" t="s">
        <v>10709</v>
      </c>
      <c r="S10243" t="s">
        <v>10924</v>
      </c>
      <c r="T10243">
        <v>43102.456921296303</v>
      </c>
    </row>
    <row r="10244" spans="1:20" x14ac:dyDescent="0.25">
      <c r="A10244" t="s">
        <v>25962</v>
      </c>
      <c r="B10244" t="s">
        <v>25963</v>
      </c>
      <c r="C10244" t="s">
        <v>10691</v>
      </c>
      <c r="D10244" t="s">
        <v>10683</v>
      </c>
      <c r="E10244" t="s">
        <v>10693</v>
      </c>
      <c r="F10244">
        <v>27.99</v>
      </c>
      <c r="G10244">
        <v>167.94</v>
      </c>
      <c r="H10244">
        <v>6</v>
      </c>
      <c r="I10244" t="s">
        <v>25652</v>
      </c>
      <c r="J10244">
        <v>0</v>
      </c>
      <c r="K10244">
        <v>0</v>
      </c>
      <c r="L10244" t="s">
        <v>10758</v>
      </c>
      <c r="N10244" t="s">
        <v>11243</v>
      </c>
      <c r="O10244" t="s">
        <v>10708</v>
      </c>
      <c r="Q10244" t="s">
        <v>10709</v>
      </c>
      <c r="S10244" t="s">
        <v>11244</v>
      </c>
      <c r="T10244">
        <v>43109.404224537</v>
      </c>
    </row>
    <row r="10245" spans="1:20" x14ac:dyDescent="0.25">
      <c r="A10245" t="s">
        <v>7725</v>
      </c>
      <c r="B10245" t="s">
        <v>25964</v>
      </c>
      <c r="C10245" t="s">
        <v>10751</v>
      </c>
      <c r="D10245" t="s">
        <v>10752</v>
      </c>
      <c r="E10245" t="s">
        <v>10685</v>
      </c>
      <c r="F10245">
        <v>10.79</v>
      </c>
      <c r="G10245">
        <v>64.739999999999995</v>
      </c>
      <c r="H10245">
        <v>6</v>
      </c>
      <c r="I10245" t="s">
        <v>25652</v>
      </c>
      <c r="J10245">
        <v>0</v>
      </c>
      <c r="K10245">
        <v>0</v>
      </c>
      <c r="L10245" t="s">
        <v>11646</v>
      </c>
      <c r="N10245" t="s">
        <v>10686</v>
      </c>
      <c r="O10245" t="s">
        <v>10687</v>
      </c>
      <c r="Q10245" t="s">
        <v>10688</v>
      </c>
      <c r="S10245" t="s">
        <v>10689</v>
      </c>
      <c r="T10245">
        <v>43102.456909722197</v>
      </c>
    </row>
    <row r="10246" spans="1:20" x14ac:dyDescent="0.25">
      <c r="A10246" t="s">
        <v>25965</v>
      </c>
      <c r="B10246" t="s">
        <v>25966</v>
      </c>
      <c r="C10246" t="s">
        <v>10691</v>
      </c>
      <c r="D10246" t="s">
        <v>10683</v>
      </c>
      <c r="E10246" t="s">
        <v>10693</v>
      </c>
      <c r="F10246">
        <v>24.99</v>
      </c>
      <c r="G10246">
        <v>74.97</v>
      </c>
      <c r="H10246">
        <v>3</v>
      </c>
      <c r="I10246" t="s">
        <v>25652</v>
      </c>
      <c r="J10246">
        <v>0</v>
      </c>
      <c r="K10246">
        <v>0</v>
      </c>
      <c r="L10246" t="s">
        <v>10944</v>
      </c>
      <c r="M10246">
        <v>43259</v>
      </c>
      <c r="N10246" t="s">
        <v>10700</v>
      </c>
      <c r="O10246" t="s">
        <v>10701</v>
      </c>
      <c r="Q10246" t="s">
        <v>10702</v>
      </c>
      <c r="S10246" t="s">
        <v>10703</v>
      </c>
      <c r="T10246">
        <v>43102.456921296303</v>
      </c>
    </row>
    <row r="10247" spans="1:20" x14ac:dyDescent="0.25">
      <c r="A10247" t="s">
        <v>7726</v>
      </c>
      <c r="B10247" t="s">
        <v>25967</v>
      </c>
      <c r="C10247" t="s">
        <v>10681</v>
      </c>
      <c r="D10247" t="s">
        <v>10683</v>
      </c>
      <c r="E10247" t="s">
        <v>10685</v>
      </c>
      <c r="F10247">
        <v>24.99</v>
      </c>
      <c r="G10247">
        <v>149.94</v>
      </c>
      <c r="H10247">
        <v>6</v>
      </c>
      <c r="I10247" t="s">
        <v>25652</v>
      </c>
      <c r="J10247">
        <v>0</v>
      </c>
      <c r="K10247">
        <v>0</v>
      </c>
      <c r="L10247" t="s">
        <v>10944</v>
      </c>
      <c r="N10247" t="s">
        <v>10700</v>
      </c>
      <c r="O10247" t="s">
        <v>10701</v>
      </c>
      <c r="Q10247" t="s">
        <v>10702</v>
      </c>
      <c r="S10247" t="s">
        <v>10703</v>
      </c>
      <c r="T10247">
        <v>43102.456921296303</v>
      </c>
    </row>
    <row r="10248" spans="1:20" x14ac:dyDescent="0.25">
      <c r="A10248" t="s">
        <v>7727</v>
      </c>
      <c r="B10248" t="s">
        <v>25968</v>
      </c>
      <c r="C10248" t="s">
        <v>10681</v>
      </c>
      <c r="D10248" t="s">
        <v>10683</v>
      </c>
      <c r="E10248" t="s">
        <v>10685</v>
      </c>
      <c r="F10248">
        <v>19.989999999999998</v>
      </c>
      <c r="G10248">
        <v>119.94</v>
      </c>
      <c r="H10248">
        <v>6</v>
      </c>
      <c r="I10248" t="s">
        <v>25652</v>
      </c>
      <c r="J10248">
        <v>0</v>
      </c>
      <c r="K10248">
        <v>0</v>
      </c>
      <c r="L10248" t="s">
        <v>11000</v>
      </c>
      <c r="N10248" t="s">
        <v>10700</v>
      </c>
      <c r="O10248" t="s">
        <v>10701</v>
      </c>
      <c r="Q10248" t="s">
        <v>10702</v>
      </c>
      <c r="S10248" t="s">
        <v>10703</v>
      </c>
      <c r="T10248">
        <v>43102.456990740699</v>
      </c>
    </row>
    <row r="10249" spans="1:20" x14ac:dyDescent="0.25">
      <c r="A10249" t="s">
        <v>7728</v>
      </c>
      <c r="B10249" t="s">
        <v>25969</v>
      </c>
      <c r="C10249" t="s">
        <v>10681</v>
      </c>
      <c r="D10249" t="s">
        <v>10683</v>
      </c>
      <c r="E10249" t="s">
        <v>10685</v>
      </c>
      <c r="F10249">
        <v>24.99</v>
      </c>
      <c r="G10249">
        <v>149.94</v>
      </c>
      <c r="H10249">
        <v>6</v>
      </c>
      <c r="I10249" t="s">
        <v>25652</v>
      </c>
      <c r="J10249">
        <v>0</v>
      </c>
      <c r="K10249">
        <v>0</v>
      </c>
      <c r="L10249" t="s">
        <v>10944</v>
      </c>
      <c r="N10249" t="s">
        <v>10837</v>
      </c>
      <c r="O10249" t="s">
        <v>10701</v>
      </c>
      <c r="Q10249" t="s">
        <v>10702</v>
      </c>
      <c r="S10249" t="s">
        <v>10838</v>
      </c>
      <c r="T10249">
        <v>43102.456921296303</v>
      </c>
    </row>
    <row r="10250" spans="1:20" x14ac:dyDescent="0.25">
      <c r="A10250" t="s">
        <v>7729</v>
      </c>
      <c r="B10250" t="s">
        <v>25970</v>
      </c>
      <c r="C10250" t="s">
        <v>10681</v>
      </c>
      <c r="D10250" t="s">
        <v>10683</v>
      </c>
      <c r="E10250" t="s">
        <v>10685</v>
      </c>
      <c r="F10250">
        <v>57.99</v>
      </c>
      <c r="G10250">
        <v>347.94</v>
      </c>
      <c r="H10250">
        <v>6</v>
      </c>
      <c r="I10250" t="s">
        <v>25652</v>
      </c>
      <c r="J10250">
        <v>0</v>
      </c>
      <c r="K10250">
        <v>0</v>
      </c>
      <c r="L10250" t="s">
        <v>10731</v>
      </c>
      <c r="M10250">
        <v>44126</v>
      </c>
      <c r="N10250" t="s">
        <v>10761</v>
      </c>
      <c r="O10250" t="s">
        <v>10762</v>
      </c>
      <c r="P10250" t="s">
        <v>10708</v>
      </c>
      <c r="Q10250" t="s">
        <v>10763</v>
      </c>
      <c r="R10250" t="s">
        <v>10709</v>
      </c>
      <c r="S10250" t="s">
        <v>10764</v>
      </c>
      <c r="T10250">
        <v>43102.456875000003</v>
      </c>
    </row>
    <row r="10251" spans="1:20" x14ac:dyDescent="0.25">
      <c r="A10251" t="s">
        <v>25971</v>
      </c>
      <c r="B10251" t="s">
        <v>25972</v>
      </c>
      <c r="C10251" t="s">
        <v>10691</v>
      </c>
      <c r="D10251" t="s">
        <v>10683</v>
      </c>
      <c r="E10251" t="s">
        <v>10693</v>
      </c>
      <c r="F10251">
        <v>6.79</v>
      </c>
      <c r="G10251">
        <v>40.74</v>
      </c>
      <c r="H10251">
        <v>6</v>
      </c>
      <c r="I10251" t="s">
        <v>25652</v>
      </c>
      <c r="J10251">
        <v>0</v>
      </c>
      <c r="K10251">
        <v>0</v>
      </c>
      <c r="L10251" t="s">
        <v>11000</v>
      </c>
      <c r="N10251" t="s">
        <v>10803</v>
      </c>
      <c r="O10251" t="s">
        <v>10782</v>
      </c>
      <c r="Q10251" t="s">
        <v>10783</v>
      </c>
      <c r="S10251" t="s">
        <v>10804</v>
      </c>
      <c r="T10251">
        <v>43102.456990740699</v>
      </c>
    </row>
    <row r="10252" spans="1:20" x14ac:dyDescent="0.25">
      <c r="A10252" t="s">
        <v>7730</v>
      </c>
      <c r="B10252" t="s">
        <v>25973</v>
      </c>
      <c r="C10252" t="s">
        <v>10681</v>
      </c>
      <c r="D10252" t="s">
        <v>10683</v>
      </c>
      <c r="E10252" t="s">
        <v>10685</v>
      </c>
      <c r="F10252">
        <v>35.99</v>
      </c>
      <c r="G10252">
        <v>215.94</v>
      </c>
      <c r="H10252">
        <v>6</v>
      </c>
      <c r="I10252" t="s">
        <v>25652</v>
      </c>
      <c r="J10252">
        <v>0</v>
      </c>
      <c r="K10252">
        <v>0</v>
      </c>
      <c r="L10252" t="s">
        <v>10862</v>
      </c>
      <c r="N10252" t="s">
        <v>10700</v>
      </c>
      <c r="O10252" t="s">
        <v>10701</v>
      </c>
      <c r="Q10252" t="s">
        <v>10702</v>
      </c>
      <c r="S10252" t="s">
        <v>10703</v>
      </c>
      <c r="T10252">
        <v>43102.456909722197</v>
      </c>
    </row>
    <row r="10253" spans="1:20" x14ac:dyDescent="0.25">
      <c r="A10253" t="s">
        <v>25974</v>
      </c>
      <c r="B10253" t="s">
        <v>25975</v>
      </c>
      <c r="C10253" t="s">
        <v>10691</v>
      </c>
      <c r="D10253" t="s">
        <v>10683</v>
      </c>
      <c r="E10253" t="s">
        <v>10693</v>
      </c>
      <c r="F10253">
        <v>33.99</v>
      </c>
      <c r="G10253">
        <v>101.97</v>
      </c>
      <c r="H10253">
        <v>3</v>
      </c>
      <c r="I10253" t="s">
        <v>25652</v>
      </c>
      <c r="J10253">
        <v>0</v>
      </c>
      <c r="K10253">
        <v>0</v>
      </c>
      <c r="L10253" t="s">
        <v>10868</v>
      </c>
      <c r="N10253" t="s">
        <v>10700</v>
      </c>
      <c r="O10253" t="s">
        <v>10701</v>
      </c>
      <c r="Q10253" t="s">
        <v>10702</v>
      </c>
      <c r="S10253" t="s">
        <v>10703</v>
      </c>
      <c r="T10253">
        <v>43102.456990740699</v>
      </c>
    </row>
    <row r="10254" spans="1:20" x14ac:dyDescent="0.25">
      <c r="A10254" t="s">
        <v>25976</v>
      </c>
      <c r="B10254" t="s">
        <v>25977</v>
      </c>
      <c r="C10254" t="s">
        <v>10691</v>
      </c>
      <c r="D10254" t="s">
        <v>10683</v>
      </c>
      <c r="E10254" t="s">
        <v>10693</v>
      </c>
      <c r="F10254">
        <v>16.989999999999998</v>
      </c>
      <c r="G10254">
        <v>101.94</v>
      </c>
      <c r="H10254">
        <v>6</v>
      </c>
      <c r="I10254" t="s">
        <v>25652</v>
      </c>
      <c r="J10254">
        <v>0</v>
      </c>
      <c r="K10254">
        <v>0</v>
      </c>
      <c r="L10254" t="s">
        <v>10758</v>
      </c>
      <c r="N10254" t="s">
        <v>10826</v>
      </c>
      <c r="O10254" t="s">
        <v>10708</v>
      </c>
      <c r="Q10254" t="s">
        <v>10709</v>
      </c>
      <c r="S10254" t="s">
        <v>10827</v>
      </c>
      <c r="T10254">
        <v>43109.404224537</v>
      </c>
    </row>
    <row r="10255" spans="1:20" x14ac:dyDescent="0.25">
      <c r="A10255" t="s">
        <v>7731</v>
      </c>
      <c r="B10255" t="s">
        <v>25978</v>
      </c>
      <c r="C10255" t="s">
        <v>10681</v>
      </c>
      <c r="D10255" t="s">
        <v>10683</v>
      </c>
      <c r="E10255" t="s">
        <v>10685</v>
      </c>
      <c r="F10255">
        <v>26.99</v>
      </c>
      <c r="G10255">
        <v>161.94</v>
      </c>
      <c r="H10255">
        <v>6</v>
      </c>
      <c r="I10255" t="s">
        <v>25652</v>
      </c>
      <c r="J10255">
        <v>0</v>
      </c>
      <c r="K10255">
        <v>0</v>
      </c>
      <c r="L10255" t="s">
        <v>10831</v>
      </c>
      <c r="N10255" t="s">
        <v>10781</v>
      </c>
      <c r="O10255" t="s">
        <v>10782</v>
      </c>
      <c r="Q10255" t="s">
        <v>10783</v>
      </c>
      <c r="S10255" t="s">
        <v>10784</v>
      </c>
      <c r="T10255">
        <v>43102.456956018497</v>
      </c>
    </row>
    <row r="10256" spans="1:20" x14ac:dyDescent="0.25">
      <c r="A10256" t="s">
        <v>25979</v>
      </c>
      <c r="B10256" t="s">
        <v>25980</v>
      </c>
      <c r="C10256" t="s">
        <v>10691</v>
      </c>
      <c r="D10256" t="s">
        <v>10683</v>
      </c>
      <c r="E10256" t="s">
        <v>10693</v>
      </c>
      <c r="F10256">
        <v>35.99</v>
      </c>
      <c r="G10256">
        <v>107.97</v>
      </c>
      <c r="H10256">
        <v>3</v>
      </c>
      <c r="I10256" t="s">
        <v>25652</v>
      </c>
      <c r="J10256">
        <v>0</v>
      </c>
      <c r="K10256">
        <v>0</v>
      </c>
      <c r="L10256" t="s">
        <v>10883</v>
      </c>
      <c r="N10256" t="s">
        <v>10700</v>
      </c>
      <c r="O10256" t="s">
        <v>10701</v>
      </c>
      <c r="Q10256" t="s">
        <v>10702</v>
      </c>
      <c r="S10256" t="s">
        <v>10703</v>
      </c>
      <c r="T10256">
        <v>43102.456979166702</v>
      </c>
    </row>
    <row r="10257" spans="1:20" x14ac:dyDescent="0.25">
      <c r="A10257" t="s">
        <v>10397</v>
      </c>
      <c r="B10257" t="s">
        <v>25981</v>
      </c>
      <c r="C10257" t="s">
        <v>10751</v>
      </c>
      <c r="D10257" t="s">
        <v>10683</v>
      </c>
      <c r="E10257" t="s">
        <v>10693</v>
      </c>
      <c r="F10257">
        <v>23.39</v>
      </c>
      <c r="G10257">
        <v>140.34</v>
      </c>
      <c r="H10257">
        <v>6</v>
      </c>
      <c r="I10257" t="s">
        <v>25652</v>
      </c>
      <c r="J10257">
        <v>0</v>
      </c>
      <c r="K10257">
        <v>0</v>
      </c>
      <c r="L10257" t="s">
        <v>11136</v>
      </c>
      <c r="N10257" t="s">
        <v>10700</v>
      </c>
      <c r="O10257" t="s">
        <v>10701</v>
      </c>
      <c r="Q10257" t="s">
        <v>10702</v>
      </c>
      <c r="S10257" t="s">
        <v>10703</v>
      </c>
      <c r="T10257">
        <v>43822.381608796299</v>
      </c>
    </row>
    <row r="10258" spans="1:20" x14ac:dyDescent="0.25">
      <c r="A10258" t="s">
        <v>7732</v>
      </c>
      <c r="B10258" t="s">
        <v>25982</v>
      </c>
      <c r="C10258" t="s">
        <v>10751</v>
      </c>
      <c r="D10258" t="s">
        <v>10683</v>
      </c>
      <c r="E10258" t="s">
        <v>10836</v>
      </c>
      <c r="F10258">
        <v>23.39</v>
      </c>
      <c r="G10258">
        <v>140.34</v>
      </c>
      <c r="H10258">
        <v>6</v>
      </c>
      <c r="I10258" t="s">
        <v>25652</v>
      </c>
      <c r="J10258">
        <v>0</v>
      </c>
      <c r="K10258">
        <v>0</v>
      </c>
      <c r="L10258" t="s">
        <v>10868</v>
      </c>
      <c r="N10258" t="s">
        <v>10700</v>
      </c>
      <c r="O10258" t="s">
        <v>10701</v>
      </c>
      <c r="Q10258" t="s">
        <v>10702</v>
      </c>
      <c r="S10258" t="s">
        <v>10703</v>
      </c>
      <c r="T10258">
        <v>43102.456990740699</v>
      </c>
    </row>
    <row r="10259" spans="1:20" x14ac:dyDescent="0.25">
      <c r="A10259" t="s">
        <v>8233</v>
      </c>
      <c r="B10259" t="s">
        <v>25983</v>
      </c>
      <c r="C10259" t="s">
        <v>10681</v>
      </c>
      <c r="D10259" t="s">
        <v>10683</v>
      </c>
      <c r="E10259" t="s">
        <v>10685</v>
      </c>
      <c r="F10259">
        <v>22.99</v>
      </c>
      <c r="G10259">
        <v>68.97</v>
      </c>
      <c r="H10259">
        <v>3</v>
      </c>
      <c r="I10259" t="s">
        <v>25652</v>
      </c>
      <c r="J10259">
        <v>0</v>
      </c>
      <c r="K10259">
        <v>0</v>
      </c>
      <c r="L10259" t="s">
        <v>11325</v>
      </c>
      <c r="M10259">
        <v>45834</v>
      </c>
      <c r="N10259" t="s">
        <v>10686</v>
      </c>
      <c r="O10259" t="s">
        <v>10687</v>
      </c>
      <c r="Q10259" t="s">
        <v>10688</v>
      </c>
      <c r="S10259" t="s">
        <v>10689</v>
      </c>
      <c r="T10259">
        <v>43102.456932870402</v>
      </c>
    </row>
    <row r="10260" spans="1:20" x14ac:dyDescent="0.25">
      <c r="A10260" t="s">
        <v>7733</v>
      </c>
      <c r="B10260" t="s">
        <v>25984</v>
      </c>
      <c r="C10260" t="s">
        <v>10681</v>
      </c>
      <c r="D10260" t="s">
        <v>10683</v>
      </c>
      <c r="E10260" t="s">
        <v>10685</v>
      </c>
      <c r="F10260">
        <v>19.989999999999998</v>
      </c>
      <c r="G10260">
        <v>119.94</v>
      </c>
      <c r="H10260">
        <v>6</v>
      </c>
      <c r="I10260" t="s">
        <v>25652</v>
      </c>
      <c r="J10260">
        <v>0</v>
      </c>
      <c r="K10260">
        <v>0</v>
      </c>
      <c r="L10260" t="s">
        <v>10692</v>
      </c>
      <c r="N10260" t="s">
        <v>10686</v>
      </c>
      <c r="O10260" t="s">
        <v>10687</v>
      </c>
      <c r="Q10260" t="s">
        <v>10688</v>
      </c>
      <c r="S10260" t="s">
        <v>10689</v>
      </c>
      <c r="T10260">
        <v>43102.456956018497</v>
      </c>
    </row>
    <row r="10261" spans="1:20" x14ac:dyDescent="0.25">
      <c r="A10261" t="s">
        <v>7734</v>
      </c>
      <c r="B10261" t="s">
        <v>25985</v>
      </c>
      <c r="C10261" t="s">
        <v>10681</v>
      </c>
      <c r="D10261" t="s">
        <v>10683</v>
      </c>
      <c r="E10261" t="s">
        <v>10685</v>
      </c>
      <c r="F10261">
        <v>29.99</v>
      </c>
      <c r="G10261">
        <v>179.94</v>
      </c>
      <c r="H10261">
        <v>6</v>
      </c>
      <c r="I10261" t="s">
        <v>25652</v>
      </c>
      <c r="J10261">
        <v>0</v>
      </c>
      <c r="K10261">
        <v>0</v>
      </c>
      <c r="L10261" t="s">
        <v>10944</v>
      </c>
      <c r="M10261">
        <v>43344</v>
      </c>
      <c r="N10261" t="s">
        <v>11805</v>
      </c>
      <c r="O10261" t="s">
        <v>10708</v>
      </c>
      <c r="Q10261" t="s">
        <v>10709</v>
      </c>
      <c r="S10261" t="s">
        <v>11806</v>
      </c>
      <c r="T10261">
        <v>43102.456921296303</v>
      </c>
    </row>
    <row r="10262" spans="1:20" x14ac:dyDescent="0.25">
      <c r="A10262" t="s">
        <v>25986</v>
      </c>
      <c r="B10262" t="s">
        <v>25987</v>
      </c>
      <c r="C10262" t="s">
        <v>10691</v>
      </c>
      <c r="D10262" t="s">
        <v>10683</v>
      </c>
      <c r="E10262" t="s">
        <v>10693</v>
      </c>
      <c r="F10262">
        <v>14.39</v>
      </c>
      <c r="G10262">
        <v>86.34</v>
      </c>
      <c r="H10262">
        <v>6</v>
      </c>
      <c r="I10262" t="s">
        <v>25652</v>
      </c>
      <c r="J10262">
        <v>0</v>
      </c>
      <c r="K10262">
        <v>0</v>
      </c>
      <c r="L10262" t="s">
        <v>10944</v>
      </c>
      <c r="N10262" t="s">
        <v>10837</v>
      </c>
      <c r="O10262" t="s">
        <v>10701</v>
      </c>
      <c r="Q10262" t="s">
        <v>10702</v>
      </c>
      <c r="S10262" t="s">
        <v>10838</v>
      </c>
      <c r="T10262">
        <v>43102.456921296303</v>
      </c>
    </row>
    <row r="10263" spans="1:20" x14ac:dyDescent="0.25">
      <c r="A10263" t="s">
        <v>7735</v>
      </c>
      <c r="B10263" t="s">
        <v>25988</v>
      </c>
      <c r="C10263" t="s">
        <v>10681</v>
      </c>
      <c r="D10263" t="s">
        <v>10683</v>
      </c>
      <c r="E10263" t="s">
        <v>10685</v>
      </c>
      <c r="F10263">
        <v>59.99</v>
      </c>
      <c r="G10263">
        <v>359.94</v>
      </c>
      <c r="H10263">
        <v>6</v>
      </c>
      <c r="I10263" t="s">
        <v>25652</v>
      </c>
      <c r="J10263">
        <v>0</v>
      </c>
      <c r="K10263">
        <v>0</v>
      </c>
      <c r="L10263" t="s">
        <v>10692</v>
      </c>
      <c r="N10263" t="s">
        <v>10793</v>
      </c>
      <c r="O10263" t="s">
        <v>10782</v>
      </c>
      <c r="Q10263" t="s">
        <v>10783</v>
      </c>
      <c r="S10263" t="s">
        <v>10794</v>
      </c>
      <c r="T10263">
        <v>43102.456956018497</v>
      </c>
    </row>
    <row r="10264" spans="1:20" x14ac:dyDescent="0.25">
      <c r="A10264" t="s">
        <v>7736</v>
      </c>
      <c r="B10264" t="s">
        <v>25989</v>
      </c>
      <c r="C10264" t="s">
        <v>10681</v>
      </c>
      <c r="D10264" t="s">
        <v>10683</v>
      </c>
      <c r="E10264" t="s">
        <v>10685</v>
      </c>
      <c r="F10264">
        <v>24.99</v>
      </c>
      <c r="G10264">
        <v>149.94</v>
      </c>
      <c r="H10264">
        <v>6</v>
      </c>
      <c r="I10264" t="s">
        <v>25652</v>
      </c>
      <c r="J10264">
        <v>0</v>
      </c>
      <c r="K10264">
        <v>0</v>
      </c>
      <c r="L10264" t="s">
        <v>10831</v>
      </c>
      <c r="M10264">
        <v>44174</v>
      </c>
      <c r="N10264" t="s">
        <v>11359</v>
      </c>
      <c r="O10264" t="s">
        <v>10762</v>
      </c>
      <c r="P10264" t="s">
        <v>10701</v>
      </c>
      <c r="Q10264" t="s">
        <v>10763</v>
      </c>
      <c r="R10264" t="s">
        <v>10702</v>
      </c>
      <c r="S10264" t="s">
        <v>11360</v>
      </c>
      <c r="T10264">
        <v>43102.456956018497</v>
      </c>
    </row>
    <row r="10265" spans="1:20" x14ac:dyDescent="0.25">
      <c r="A10265" t="s">
        <v>7737</v>
      </c>
      <c r="B10265" t="s">
        <v>25990</v>
      </c>
      <c r="C10265" t="s">
        <v>10681</v>
      </c>
      <c r="D10265" t="s">
        <v>10683</v>
      </c>
      <c r="E10265" t="s">
        <v>10685</v>
      </c>
      <c r="F10265">
        <v>50.99</v>
      </c>
      <c r="G10265">
        <v>305.94</v>
      </c>
      <c r="H10265">
        <v>6</v>
      </c>
      <c r="I10265" t="s">
        <v>25652</v>
      </c>
      <c r="J10265">
        <v>0</v>
      </c>
      <c r="K10265">
        <v>0</v>
      </c>
      <c r="L10265" t="s">
        <v>10883</v>
      </c>
      <c r="M10265">
        <v>44497</v>
      </c>
      <c r="N10265" t="s">
        <v>10991</v>
      </c>
      <c r="O10265" t="s">
        <v>10992</v>
      </c>
      <c r="Q10265" t="s">
        <v>10993</v>
      </c>
      <c r="S10265" t="s">
        <v>10994</v>
      </c>
      <c r="T10265">
        <v>43102.456979166702</v>
      </c>
    </row>
    <row r="10266" spans="1:20" x14ac:dyDescent="0.25">
      <c r="A10266" t="s">
        <v>7738</v>
      </c>
      <c r="B10266" t="s">
        <v>25991</v>
      </c>
      <c r="C10266" t="s">
        <v>10681</v>
      </c>
      <c r="D10266" t="s">
        <v>10683</v>
      </c>
      <c r="E10266" t="s">
        <v>10685</v>
      </c>
      <c r="F10266">
        <v>20.99</v>
      </c>
      <c r="G10266">
        <v>125.94</v>
      </c>
      <c r="H10266">
        <v>6</v>
      </c>
      <c r="I10266" t="s">
        <v>25652</v>
      </c>
      <c r="J10266">
        <v>0</v>
      </c>
      <c r="K10266">
        <v>0</v>
      </c>
      <c r="L10266" t="s">
        <v>11325</v>
      </c>
      <c r="N10266" t="s">
        <v>10991</v>
      </c>
      <c r="O10266" t="s">
        <v>10992</v>
      </c>
      <c r="Q10266" t="s">
        <v>10993</v>
      </c>
      <c r="S10266" t="s">
        <v>10994</v>
      </c>
      <c r="T10266">
        <v>43102.456932870402</v>
      </c>
    </row>
    <row r="10267" spans="1:20" x14ac:dyDescent="0.25">
      <c r="A10267" t="s">
        <v>7739</v>
      </c>
      <c r="B10267" t="s">
        <v>25992</v>
      </c>
      <c r="C10267" t="s">
        <v>10681</v>
      </c>
      <c r="D10267" t="s">
        <v>10683</v>
      </c>
      <c r="E10267" t="s">
        <v>10685</v>
      </c>
      <c r="F10267">
        <v>20.99</v>
      </c>
      <c r="G10267">
        <v>125.94</v>
      </c>
      <c r="H10267">
        <v>6</v>
      </c>
      <c r="I10267" t="s">
        <v>25652</v>
      </c>
      <c r="J10267">
        <v>0</v>
      </c>
      <c r="K10267">
        <v>0</v>
      </c>
      <c r="L10267" t="s">
        <v>11325</v>
      </c>
      <c r="N10267" t="s">
        <v>10991</v>
      </c>
      <c r="O10267" t="s">
        <v>10992</v>
      </c>
      <c r="Q10267" t="s">
        <v>10993</v>
      </c>
      <c r="S10267" t="s">
        <v>10994</v>
      </c>
      <c r="T10267">
        <v>43102.456932870402</v>
      </c>
    </row>
    <row r="10268" spans="1:20" x14ac:dyDescent="0.25">
      <c r="A10268" t="s">
        <v>10398</v>
      </c>
      <c r="B10268" t="s">
        <v>25993</v>
      </c>
      <c r="C10268" t="s">
        <v>10751</v>
      </c>
      <c r="D10268" t="s">
        <v>10752</v>
      </c>
      <c r="E10268" t="s">
        <v>10685</v>
      </c>
      <c r="F10268">
        <v>11.99</v>
      </c>
      <c r="G10268">
        <v>71.94</v>
      </c>
      <c r="H10268">
        <v>6</v>
      </c>
      <c r="I10268" t="s">
        <v>25652</v>
      </c>
      <c r="J10268">
        <v>0</v>
      </c>
      <c r="K10268">
        <v>0</v>
      </c>
      <c r="L10268" t="s">
        <v>11646</v>
      </c>
      <c r="N10268" t="s">
        <v>10746</v>
      </c>
      <c r="O10268" t="s">
        <v>10747</v>
      </c>
      <c r="Q10268" t="s">
        <v>10748</v>
      </c>
      <c r="S10268" t="s">
        <v>10749</v>
      </c>
      <c r="T10268">
        <v>43102.456909722197</v>
      </c>
    </row>
    <row r="10269" spans="1:20" x14ac:dyDescent="0.25">
      <c r="A10269" t="s">
        <v>7740</v>
      </c>
      <c r="B10269" t="s">
        <v>25994</v>
      </c>
      <c r="C10269" t="s">
        <v>10681</v>
      </c>
      <c r="D10269" t="s">
        <v>10683</v>
      </c>
      <c r="E10269" t="s">
        <v>10685</v>
      </c>
      <c r="F10269">
        <v>40.99</v>
      </c>
      <c r="G10269">
        <v>245.94</v>
      </c>
      <c r="H10269">
        <v>6</v>
      </c>
      <c r="I10269" t="s">
        <v>25652</v>
      </c>
      <c r="J10269">
        <v>0</v>
      </c>
      <c r="K10269">
        <v>0</v>
      </c>
      <c r="L10269" t="s">
        <v>10692</v>
      </c>
      <c r="M10269">
        <v>44467</v>
      </c>
      <c r="N10269" t="s">
        <v>10737</v>
      </c>
      <c r="O10269" t="s">
        <v>10708</v>
      </c>
      <c r="Q10269" t="s">
        <v>10709</v>
      </c>
      <c r="S10269" t="s">
        <v>10738</v>
      </c>
      <c r="T10269">
        <v>43102.456956018497</v>
      </c>
    </row>
    <row r="10270" spans="1:20" x14ac:dyDescent="0.25">
      <c r="A10270" t="s">
        <v>25995</v>
      </c>
      <c r="B10270" t="s">
        <v>25996</v>
      </c>
      <c r="C10270" t="s">
        <v>10691</v>
      </c>
      <c r="D10270" t="s">
        <v>10683</v>
      </c>
      <c r="E10270" t="s">
        <v>10693</v>
      </c>
      <c r="F10270">
        <v>10.79</v>
      </c>
      <c r="G10270">
        <v>64.739999999999995</v>
      </c>
      <c r="H10270">
        <v>6</v>
      </c>
      <c r="I10270" t="s">
        <v>25652</v>
      </c>
      <c r="J10270">
        <v>0</v>
      </c>
      <c r="K10270">
        <v>0</v>
      </c>
      <c r="L10270" t="s">
        <v>11175</v>
      </c>
      <c r="M10270">
        <v>43369</v>
      </c>
      <c r="N10270" t="s">
        <v>25997</v>
      </c>
      <c r="O10270" t="s">
        <v>10701</v>
      </c>
      <c r="Q10270" t="s">
        <v>10702</v>
      </c>
      <c r="S10270" t="s">
        <v>25998</v>
      </c>
      <c r="T10270">
        <v>43102.456956018497</v>
      </c>
    </row>
    <row r="10271" spans="1:20" x14ac:dyDescent="0.25">
      <c r="A10271" t="s">
        <v>25999</v>
      </c>
      <c r="B10271" t="s">
        <v>26000</v>
      </c>
      <c r="C10271" t="s">
        <v>10691</v>
      </c>
      <c r="D10271" t="s">
        <v>10683</v>
      </c>
      <c r="E10271" t="s">
        <v>10693</v>
      </c>
      <c r="F10271">
        <v>8.49</v>
      </c>
      <c r="G10271">
        <v>50.94</v>
      </c>
      <c r="H10271">
        <v>6</v>
      </c>
      <c r="I10271" t="s">
        <v>25652</v>
      </c>
      <c r="J10271">
        <v>0</v>
      </c>
      <c r="K10271">
        <v>0</v>
      </c>
      <c r="L10271" t="s">
        <v>10758</v>
      </c>
      <c r="N10271" t="s">
        <v>10803</v>
      </c>
      <c r="O10271" t="s">
        <v>10782</v>
      </c>
      <c r="Q10271" t="s">
        <v>10783</v>
      </c>
      <c r="S10271" t="s">
        <v>10804</v>
      </c>
      <c r="T10271">
        <v>43109.404224537</v>
      </c>
    </row>
    <row r="10272" spans="1:20" x14ac:dyDescent="0.25">
      <c r="A10272" t="s">
        <v>7741</v>
      </c>
      <c r="B10272" t="s">
        <v>26001</v>
      </c>
      <c r="C10272" t="s">
        <v>10681</v>
      </c>
      <c r="D10272" t="s">
        <v>10683</v>
      </c>
      <c r="E10272" t="s">
        <v>10685</v>
      </c>
      <c r="F10272">
        <v>24.99</v>
      </c>
      <c r="G10272">
        <v>149.94</v>
      </c>
      <c r="H10272">
        <v>6</v>
      </c>
      <c r="I10272" t="s">
        <v>25652</v>
      </c>
      <c r="J10272">
        <v>0</v>
      </c>
      <c r="K10272">
        <v>0</v>
      </c>
      <c r="L10272" t="s">
        <v>10944</v>
      </c>
      <c r="N10272" t="s">
        <v>10837</v>
      </c>
      <c r="O10272" t="s">
        <v>10701</v>
      </c>
      <c r="Q10272" t="s">
        <v>10702</v>
      </c>
      <c r="S10272" t="s">
        <v>10838</v>
      </c>
      <c r="T10272">
        <v>43102.456921296303</v>
      </c>
    </row>
    <row r="10273" spans="1:20" x14ac:dyDescent="0.25">
      <c r="A10273" t="s">
        <v>26002</v>
      </c>
      <c r="B10273" t="s">
        <v>26003</v>
      </c>
      <c r="C10273" t="s">
        <v>10691</v>
      </c>
      <c r="D10273" t="s">
        <v>10683</v>
      </c>
      <c r="E10273" t="s">
        <v>10693</v>
      </c>
      <c r="F10273">
        <v>13.19</v>
      </c>
      <c r="G10273">
        <v>79.14</v>
      </c>
      <c r="H10273">
        <v>6</v>
      </c>
      <c r="I10273" t="s">
        <v>25652</v>
      </c>
      <c r="J10273">
        <v>0</v>
      </c>
      <c r="K10273">
        <v>0</v>
      </c>
      <c r="L10273" t="s">
        <v>10788</v>
      </c>
      <c r="N10273" t="s">
        <v>10826</v>
      </c>
      <c r="O10273" t="s">
        <v>10708</v>
      </c>
      <c r="Q10273" t="s">
        <v>10709</v>
      </c>
      <c r="S10273" t="s">
        <v>10827</v>
      </c>
      <c r="T10273">
        <v>43102.456921296303</v>
      </c>
    </row>
    <row r="10274" spans="1:20" x14ac:dyDescent="0.25">
      <c r="A10274" t="s">
        <v>26004</v>
      </c>
      <c r="B10274" t="s">
        <v>26005</v>
      </c>
      <c r="C10274" t="s">
        <v>10691</v>
      </c>
      <c r="D10274" t="s">
        <v>10683</v>
      </c>
      <c r="E10274" t="s">
        <v>10693</v>
      </c>
      <c r="F10274">
        <v>5.99</v>
      </c>
      <c r="G10274">
        <v>35.94</v>
      </c>
      <c r="H10274">
        <v>6</v>
      </c>
      <c r="I10274" t="s">
        <v>25652</v>
      </c>
      <c r="J10274">
        <v>0</v>
      </c>
      <c r="K10274">
        <v>0</v>
      </c>
      <c r="L10274" t="s">
        <v>11175</v>
      </c>
      <c r="N10274" t="s">
        <v>10714</v>
      </c>
      <c r="O10274" t="s">
        <v>10708</v>
      </c>
      <c r="Q10274" t="s">
        <v>10709</v>
      </c>
      <c r="S10274" t="s">
        <v>10715</v>
      </c>
      <c r="T10274">
        <v>43102.456956018497</v>
      </c>
    </row>
    <row r="10275" spans="1:20" x14ac:dyDescent="0.25">
      <c r="A10275" t="s">
        <v>26006</v>
      </c>
      <c r="B10275" t="s">
        <v>26007</v>
      </c>
      <c r="C10275" t="s">
        <v>10691</v>
      </c>
      <c r="D10275" t="s">
        <v>10683</v>
      </c>
      <c r="E10275" t="s">
        <v>10693</v>
      </c>
      <c r="F10275">
        <v>10.19</v>
      </c>
      <c r="G10275">
        <v>61.14</v>
      </c>
      <c r="H10275">
        <v>6</v>
      </c>
      <c r="I10275" t="s">
        <v>25652</v>
      </c>
      <c r="J10275">
        <v>0</v>
      </c>
      <c r="K10275">
        <v>0</v>
      </c>
      <c r="L10275" t="s">
        <v>10692</v>
      </c>
      <c r="N10275" t="s">
        <v>10686</v>
      </c>
      <c r="O10275" t="s">
        <v>10687</v>
      </c>
      <c r="Q10275" t="s">
        <v>10688</v>
      </c>
      <c r="S10275" t="s">
        <v>10689</v>
      </c>
      <c r="T10275">
        <v>43102.456956018497</v>
      </c>
    </row>
    <row r="10276" spans="1:20" x14ac:dyDescent="0.25">
      <c r="A10276" t="s">
        <v>7742</v>
      </c>
      <c r="B10276" t="s">
        <v>26008</v>
      </c>
      <c r="C10276" t="s">
        <v>10681</v>
      </c>
      <c r="D10276" t="s">
        <v>10683</v>
      </c>
      <c r="E10276" t="s">
        <v>10685</v>
      </c>
      <c r="F10276">
        <v>109.99</v>
      </c>
      <c r="G10276">
        <v>329.97</v>
      </c>
      <c r="H10276">
        <v>3</v>
      </c>
      <c r="I10276" t="s">
        <v>25652</v>
      </c>
      <c r="J10276">
        <v>0</v>
      </c>
      <c r="K10276">
        <v>0</v>
      </c>
      <c r="L10276" t="s">
        <v>10868</v>
      </c>
      <c r="M10276">
        <v>44251</v>
      </c>
      <c r="N10276" t="s">
        <v>10803</v>
      </c>
      <c r="O10276" t="s">
        <v>10782</v>
      </c>
      <c r="Q10276" t="s">
        <v>10783</v>
      </c>
      <c r="S10276" t="s">
        <v>10804</v>
      </c>
      <c r="T10276">
        <v>43102.456990740699</v>
      </c>
    </row>
    <row r="10277" spans="1:20" x14ac:dyDescent="0.25">
      <c r="A10277" t="s">
        <v>7743</v>
      </c>
      <c r="B10277" t="s">
        <v>26009</v>
      </c>
      <c r="C10277" t="s">
        <v>10681</v>
      </c>
      <c r="D10277" t="s">
        <v>10683</v>
      </c>
      <c r="E10277" t="s">
        <v>10685</v>
      </c>
      <c r="F10277">
        <v>28.99</v>
      </c>
      <c r="G10277">
        <v>173.94</v>
      </c>
      <c r="H10277">
        <v>6</v>
      </c>
      <c r="I10277" t="s">
        <v>25652</v>
      </c>
      <c r="J10277">
        <v>6</v>
      </c>
      <c r="K10277">
        <v>0</v>
      </c>
      <c r="L10277" t="s">
        <v>10731</v>
      </c>
      <c r="N10277" t="s">
        <v>10686</v>
      </c>
      <c r="O10277" t="s">
        <v>10687</v>
      </c>
      <c r="Q10277" t="s">
        <v>10688</v>
      </c>
      <c r="S10277" t="s">
        <v>10689</v>
      </c>
      <c r="T10277">
        <v>43102.456875000003</v>
      </c>
    </row>
    <row r="10278" spans="1:20" x14ac:dyDescent="0.25">
      <c r="A10278" t="s">
        <v>7744</v>
      </c>
      <c r="B10278" t="s">
        <v>26010</v>
      </c>
      <c r="C10278" t="s">
        <v>10681</v>
      </c>
      <c r="D10278" t="s">
        <v>10683</v>
      </c>
      <c r="E10278" t="s">
        <v>10685</v>
      </c>
      <c r="F10278">
        <v>32.99</v>
      </c>
      <c r="G10278">
        <v>197.94</v>
      </c>
      <c r="H10278">
        <v>6</v>
      </c>
      <c r="I10278" t="s">
        <v>25652</v>
      </c>
      <c r="J10278">
        <v>0</v>
      </c>
      <c r="K10278">
        <v>0</v>
      </c>
      <c r="L10278" t="s">
        <v>10862</v>
      </c>
      <c r="M10278">
        <v>44125</v>
      </c>
      <c r="N10278" t="s">
        <v>11243</v>
      </c>
      <c r="O10278" t="s">
        <v>10708</v>
      </c>
      <c r="Q10278" t="s">
        <v>10709</v>
      </c>
      <c r="S10278" t="s">
        <v>11244</v>
      </c>
      <c r="T10278">
        <v>43102.456909722197</v>
      </c>
    </row>
    <row r="10279" spans="1:20" x14ac:dyDescent="0.25">
      <c r="A10279" t="s">
        <v>7745</v>
      </c>
      <c r="B10279" t="s">
        <v>26011</v>
      </c>
      <c r="C10279" t="s">
        <v>10681</v>
      </c>
      <c r="D10279" t="s">
        <v>10683</v>
      </c>
      <c r="E10279" t="s">
        <v>10685</v>
      </c>
      <c r="F10279">
        <v>49.99</v>
      </c>
      <c r="G10279">
        <v>299.94</v>
      </c>
      <c r="H10279">
        <v>6</v>
      </c>
      <c r="I10279" t="s">
        <v>25652</v>
      </c>
      <c r="J10279">
        <v>0</v>
      </c>
      <c r="K10279">
        <v>0</v>
      </c>
      <c r="L10279" t="s">
        <v>10868</v>
      </c>
      <c r="N10279" t="s">
        <v>10694</v>
      </c>
      <c r="O10279" t="s">
        <v>10695</v>
      </c>
      <c r="Q10279" t="s">
        <v>10696</v>
      </c>
      <c r="S10279" t="s">
        <v>10697</v>
      </c>
      <c r="T10279">
        <v>43102.456990740699</v>
      </c>
    </row>
    <row r="10280" spans="1:20" x14ac:dyDescent="0.25">
      <c r="A10280" t="s">
        <v>7746</v>
      </c>
      <c r="B10280" t="s">
        <v>26012</v>
      </c>
      <c r="C10280" t="s">
        <v>10681</v>
      </c>
      <c r="D10280" t="s">
        <v>10683</v>
      </c>
      <c r="E10280" t="s">
        <v>10685</v>
      </c>
      <c r="F10280">
        <v>49.99</v>
      </c>
      <c r="G10280">
        <v>299.94</v>
      </c>
      <c r="H10280">
        <v>6</v>
      </c>
      <c r="I10280" t="s">
        <v>25652</v>
      </c>
      <c r="J10280">
        <v>0</v>
      </c>
      <c r="K10280">
        <v>0</v>
      </c>
      <c r="L10280" t="s">
        <v>10883</v>
      </c>
      <c r="N10280" t="s">
        <v>10694</v>
      </c>
      <c r="O10280" t="s">
        <v>10695</v>
      </c>
      <c r="Q10280" t="s">
        <v>10696</v>
      </c>
      <c r="S10280" t="s">
        <v>10697</v>
      </c>
      <c r="T10280">
        <v>43102.456979166702</v>
      </c>
    </row>
    <row r="10281" spans="1:20" x14ac:dyDescent="0.25">
      <c r="A10281" t="s">
        <v>7747</v>
      </c>
      <c r="B10281" t="s">
        <v>26013</v>
      </c>
      <c r="C10281" t="s">
        <v>10751</v>
      </c>
      <c r="D10281" t="s">
        <v>10683</v>
      </c>
      <c r="E10281" t="s">
        <v>10836</v>
      </c>
      <c r="F10281">
        <v>20.99</v>
      </c>
      <c r="G10281">
        <v>125.94</v>
      </c>
      <c r="H10281">
        <v>6</v>
      </c>
      <c r="I10281" t="s">
        <v>25652</v>
      </c>
      <c r="J10281">
        <v>0</v>
      </c>
      <c r="K10281">
        <v>0</v>
      </c>
      <c r="L10281" t="s">
        <v>10755</v>
      </c>
      <c r="N10281" t="s">
        <v>10737</v>
      </c>
      <c r="O10281" t="s">
        <v>10708</v>
      </c>
      <c r="Q10281" t="s">
        <v>10709</v>
      </c>
      <c r="S10281" t="s">
        <v>10738</v>
      </c>
      <c r="T10281">
        <v>43102.456932870402</v>
      </c>
    </row>
    <row r="10282" spans="1:20" x14ac:dyDescent="0.25">
      <c r="A10282" t="s">
        <v>7748</v>
      </c>
      <c r="B10282" t="s">
        <v>26014</v>
      </c>
      <c r="C10282" t="s">
        <v>10681</v>
      </c>
      <c r="D10282" t="s">
        <v>10683</v>
      </c>
      <c r="E10282" t="s">
        <v>10685</v>
      </c>
      <c r="F10282">
        <v>69.989999999999995</v>
      </c>
      <c r="G10282">
        <v>419.94</v>
      </c>
      <c r="H10282">
        <v>6</v>
      </c>
      <c r="I10282" t="s">
        <v>25652</v>
      </c>
      <c r="J10282">
        <v>12</v>
      </c>
      <c r="K10282">
        <v>0</v>
      </c>
      <c r="L10282" t="s">
        <v>10755</v>
      </c>
      <c r="N10282" t="s">
        <v>10837</v>
      </c>
      <c r="O10282" t="s">
        <v>10701</v>
      </c>
      <c r="Q10282" t="s">
        <v>10702</v>
      </c>
      <c r="S10282" t="s">
        <v>10838</v>
      </c>
      <c r="T10282">
        <v>43102.456932870402</v>
      </c>
    </row>
    <row r="10283" spans="1:20" x14ac:dyDescent="0.25">
      <c r="A10283" t="s">
        <v>7749</v>
      </c>
      <c r="B10283" t="s">
        <v>26015</v>
      </c>
      <c r="C10283" t="s">
        <v>10681</v>
      </c>
      <c r="D10283" t="s">
        <v>10683</v>
      </c>
      <c r="E10283" t="s">
        <v>10685</v>
      </c>
      <c r="F10283">
        <v>21.99</v>
      </c>
      <c r="G10283">
        <v>131.94</v>
      </c>
      <c r="H10283">
        <v>6</v>
      </c>
      <c r="I10283" t="s">
        <v>25652</v>
      </c>
      <c r="J10283">
        <v>0</v>
      </c>
      <c r="K10283">
        <v>0</v>
      </c>
      <c r="L10283" t="s">
        <v>10692</v>
      </c>
      <c r="N10283" t="s">
        <v>11051</v>
      </c>
      <c r="O10283" t="s">
        <v>10708</v>
      </c>
      <c r="P10283" t="s">
        <v>10701</v>
      </c>
      <c r="Q10283" t="s">
        <v>10709</v>
      </c>
      <c r="R10283" t="s">
        <v>10702</v>
      </c>
      <c r="S10283" t="s">
        <v>11052</v>
      </c>
      <c r="T10283">
        <v>43102.456956018497</v>
      </c>
    </row>
    <row r="10284" spans="1:20" x14ac:dyDescent="0.25">
      <c r="A10284" t="s">
        <v>26016</v>
      </c>
      <c r="B10284" t="s">
        <v>26017</v>
      </c>
      <c r="C10284" t="s">
        <v>10691</v>
      </c>
      <c r="D10284" t="s">
        <v>10683</v>
      </c>
      <c r="E10284" t="s">
        <v>10693</v>
      </c>
      <c r="F10284">
        <v>16.989999999999998</v>
      </c>
      <c r="G10284">
        <v>101.94</v>
      </c>
      <c r="H10284">
        <v>6</v>
      </c>
      <c r="I10284" t="s">
        <v>25652</v>
      </c>
      <c r="J10284">
        <v>0</v>
      </c>
      <c r="K10284">
        <v>0</v>
      </c>
      <c r="L10284" t="s">
        <v>10758</v>
      </c>
      <c r="N10284" t="s">
        <v>10803</v>
      </c>
      <c r="O10284" t="s">
        <v>10782</v>
      </c>
      <c r="Q10284" t="s">
        <v>10783</v>
      </c>
      <c r="S10284" t="s">
        <v>10804</v>
      </c>
      <c r="T10284">
        <v>43109.404224537</v>
      </c>
    </row>
    <row r="10285" spans="1:20" x14ac:dyDescent="0.25">
      <c r="A10285" t="s">
        <v>7750</v>
      </c>
      <c r="B10285" t="s">
        <v>26018</v>
      </c>
      <c r="C10285" t="s">
        <v>10681</v>
      </c>
      <c r="D10285" t="s">
        <v>10683</v>
      </c>
      <c r="E10285" t="s">
        <v>10685</v>
      </c>
      <c r="F10285">
        <v>15.99</v>
      </c>
      <c r="G10285">
        <v>95.94</v>
      </c>
      <c r="H10285">
        <v>6</v>
      </c>
      <c r="I10285" t="s">
        <v>25652</v>
      </c>
      <c r="J10285">
        <v>0</v>
      </c>
      <c r="K10285">
        <v>0</v>
      </c>
      <c r="L10285" t="s">
        <v>10831</v>
      </c>
      <c r="N10285" t="s">
        <v>10686</v>
      </c>
      <c r="O10285" t="s">
        <v>10687</v>
      </c>
      <c r="Q10285" t="s">
        <v>10688</v>
      </c>
      <c r="S10285" t="s">
        <v>10689</v>
      </c>
      <c r="T10285">
        <v>43102.456956018497</v>
      </c>
    </row>
    <row r="10286" spans="1:20" x14ac:dyDescent="0.25">
      <c r="A10286" t="s">
        <v>7751</v>
      </c>
      <c r="B10286" t="s">
        <v>26019</v>
      </c>
      <c r="C10286" t="s">
        <v>10681</v>
      </c>
      <c r="D10286" t="s">
        <v>10683</v>
      </c>
      <c r="E10286" t="s">
        <v>10685</v>
      </c>
      <c r="F10286">
        <v>25.49</v>
      </c>
      <c r="G10286">
        <v>152.94</v>
      </c>
      <c r="H10286">
        <v>6</v>
      </c>
      <c r="I10286" t="s">
        <v>25652</v>
      </c>
      <c r="J10286">
        <v>0</v>
      </c>
      <c r="K10286">
        <v>0</v>
      </c>
      <c r="L10286" t="s">
        <v>11136</v>
      </c>
      <c r="N10286" t="s">
        <v>10686</v>
      </c>
      <c r="O10286" t="s">
        <v>10687</v>
      </c>
      <c r="Q10286" t="s">
        <v>10688</v>
      </c>
      <c r="S10286" t="s">
        <v>10689</v>
      </c>
      <c r="T10286">
        <v>43822.381608796299</v>
      </c>
    </row>
    <row r="10287" spans="1:20" x14ac:dyDescent="0.25">
      <c r="A10287" t="s">
        <v>26020</v>
      </c>
      <c r="B10287" t="s">
        <v>26021</v>
      </c>
      <c r="C10287" t="s">
        <v>10691</v>
      </c>
      <c r="D10287" t="s">
        <v>10683</v>
      </c>
      <c r="E10287" t="s">
        <v>10693</v>
      </c>
      <c r="F10287">
        <v>19.989999999999998</v>
      </c>
      <c r="G10287">
        <v>119.94</v>
      </c>
      <c r="H10287">
        <v>6</v>
      </c>
      <c r="I10287" t="s">
        <v>25652</v>
      </c>
      <c r="J10287">
        <v>0</v>
      </c>
      <c r="K10287">
        <v>0</v>
      </c>
      <c r="L10287" t="s">
        <v>10758</v>
      </c>
      <c r="N10287" t="s">
        <v>10874</v>
      </c>
      <c r="O10287" t="s">
        <v>10701</v>
      </c>
      <c r="P10287" t="s">
        <v>10708</v>
      </c>
      <c r="Q10287" t="s">
        <v>10702</v>
      </c>
      <c r="R10287" t="s">
        <v>10709</v>
      </c>
      <c r="S10287" t="s">
        <v>10875</v>
      </c>
      <c r="T10287">
        <v>43109.404224537</v>
      </c>
    </row>
    <row r="10288" spans="1:20" x14ac:dyDescent="0.25">
      <c r="A10288" t="s">
        <v>26022</v>
      </c>
      <c r="B10288" t="s">
        <v>26023</v>
      </c>
      <c r="C10288" t="s">
        <v>10691</v>
      </c>
      <c r="D10288" t="s">
        <v>10683</v>
      </c>
      <c r="E10288" t="s">
        <v>10693</v>
      </c>
      <c r="F10288">
        <v>6.49</v>
      </c>
      <c r="G10288">
        <v>38.94</v>
      </c>
      <c r="H10288">
        <v>6</v>
      </c>
      <c r="I10288" t="s">
        <v>25652</v>
      </c>
      <c r="J10288">
        <v>0</v>
      </c>
      <c r="K10288">
        <v>0</v>
      </c>
      <c r="L10288" t="s">
        <v>10758</v>
      </c>
      <c r="N10288" t="s">
        <v>10923</v>
      </c>
      <c r="O10288" t="s">
        <v>10708</v>
      </c>
      <c r="Q10288" t="s">
        <v>10709</v>
      </c>
      <c r="S10288" t="s">
        <v>10924</v>
      </c>
      <c r="T10288">
        <v>43109.404224537</v>
      </c>
    </row>
    <row r="10289" spans="1:20" x14ac:dyDescent="0.25">
      <c r="A10289" t="s">
        <v>7752</v>
      </c>
      <c r="B10289" t="s">
        <v>26024</v>
      </c>
      <c r="C10289" t="s">
        <v>10681</v>
      </c>
      <c r="D10289" t="s">
        <v>10683</v>
      </c>
      <c r="E10289" t="s">
        <v>10685</v>
      </c>
      <c r="F10289">
        <v>41.99</v>
      </c>
      <c r="G10289">
        <v>251.94</v>
      </c>
      <c r="H10289">
        <v>6</v>
      </c>
      <c r="I10289" t="s">
        <v>25652</v>
      </c>
      <c r="J10289">
        <v>0</v>
      </c>
      <c r="K10289">
        <v>0</v>
      </c>
      <c r="L10289" t="s">
        <v>11419</v>
      </c>
      <c r="N10289" t="s">
        <v>10874</v>
      </c>
      <c r="O10289" t="s">
        <v>10701</v>
      </c>
      <c r="P10289" t="s">
        <v>10708</v>
      </c>
      <c r="Q10289" t="s">
        <v>10702</v>
      </c>
      <c r="R10289" t="s">
        <v>10709</v>
      </c>
      <c r="S10289" t="s">
        <v>10875</v>
      </c>
      <c r="T10289">
        <v>43102.456921296303</v>
      </c>
    </row>
    <row r="10290" spans="1:20" x14ac:dyDescent="0.25">
      <c r="A10290" t="s">
        <v>7753</v>
      </c>
      <c r="B10290" t="s">
        <v>26025</v>
      </c>
      <c r="C10290" t="s">
        <v>10681</v>
      </c>
      <c r="D10290" t="s">
        <v>10683</v>
      </c>
      <c r="E10290" t="s">
        <v>10685</v>
      </c>
      <c r="F10290">
        <v>17.989999999999998</v>
      </c>
      <c r="G10290">
        <v>107.94</v>
      </c>
      <c r="H10290">
        <v>6</v>
      </c>
      <c r="I10290" t="s">
        <v>25652</v>
      </c>
      <c r="J10290">
        <v>0</v>
      </c>
      <c r="K10290">
        <v>0</v>
      </c>
      <c r="L10290" t="s">
        <v>11175</v>
      </c>
      <c r="M10290">
        <v>43237</v>
      </c>
      <c r="N10290" t="s">
        <v>10837</v>
      </c>
      <c r="O10290" t="s">
        <v>10701</v>
      </c>
      <c r="Q10290" t="s">
        <v>10702</v>
      </c>
      <c r="S10290" t="s">
        <v>10838</v>
      </c>
      <c r="T10290">
        <v>43102.456956018497</v>
      </c>
    </row>
    <row r="10291" spans="1:20" x14ac:dyDescent="0.25">
      <c r="A10291" t="s">
        <v>7754</v>
      </c>
      <c r="B10291" t="s">
        <v>26026</v>
      </c>
      <c r="C10291" t="s">
        <v>10681</v>
      </c>
      <c r="D10291" t="s">
        <v>10683</v>
      </c>
      <c r="E10291" t="s">
        <v>10685</v>
      </c>
      <c r="F10291">
        <v>20.99</v>
      </c>
      <c r="G10291">
        <v>125.94</v>
      </c>
      <c r="H10291">
        <v>6</v>
      </c>
      <c r="I10291" t="s">
        <v>25652</v>
      </c>
      <c r="J10291">
        <v>0</v>
      </c>
      <c r="K10291">
        <v>0</v>
      </c>
      <c r="L10291" t="s">
        <v>11325</v>
      </c>
      <c r="N10291" t="s">
        <v>10991</v>
      </c>
      <c r="O10291" t="s">
        <v>10992</v>
      </c>
      <c r="Q10291" t="s">
        <v>10993</v>
      </c>
      <c r="S10291" t="s">
        <v>10994</v>
      </c>
      <c r="T10291">
        <v>43102.456932870402</v>
      </c>
    </row>
    <row r="10292" spans="1:20" x14ac:dyDescent="0.25">
      <c r="A10292" t="s">
        <v>7755</v>
      </c>
      <c r="B10292" t="s">
        <v>26027</v>
      </c>
      <c r="C10292" t="s">
        <v>10681</v>
      </c>
      <c r="D10292" t="s">
        <v>10683</v>
      </c>
      <c r="E10292" t="s">
        <v>10685</v>
      </c>
      <c r="F10292">
        <v>23.99</v>
      </c>
      <c r="G10292">
        <v>143.94</v>
      </c>
      <c r="H10292">
        <v>6</v>
      </c>
      <c r="I10292" t="s">
        <v>25652</v>
      </c>
      <c r="J10292">
        <v>0</v>
      </c>
      <c r="K10292">
        <v>0</v>
      </c>
      <c r="L10292" t="s">
        <v>11325</v>
      </c>
      <c r="N10292" t="s">
        <v>10991</v>
      </c>
      <c r="O10292" t="s">
        <v>10992</v>
      </c>
      <c r="Q10292" t="s">
        <v>10993</v>
      </c>
      <c r="S10292" t="s">
        <v>10994</v>
      </c>
      <c r="T10292">
        <v>43102.456932870402</v>
      </c>
    </row>
    <row r="10293" spans="1:20" x14ac:dyDescent="0.25">
      <c r="A10293" t="s">
        <v>7756</v>
      </c>
      <c r="B10293" t="s">
        <v>26028</v>
      </c>
      <c r="C10293" t="s">
        <v>10681</v>
      </c>
      <c r="D10293" t="s">
        <v>10683</v>
      </c>
      <c r="E10293" t="s">
        <v>10685</v>
      </c>
      <c r="F10293">
        <v>20.99</v>
      </c>
      <c r="G10293">
        <v>125.94</v>
      </c>
      <c r="H10293">
        <v>6</v>
      </c>
      <c r="I10293" t="s">
        <v>25652</v>
      </c>
      <c r="J10293">
        <v>0</v>
      </c>
      <c r="K10293">
        <v>0</v>
      </c>
      <c r="L10293" t="s">
        <v>11325</v>
      </c>
      <c r="N10293" t="s">
        <v>10991</v>
      </c>
      <c r="O10293" t="s">
        <v>10992</v>
      </c>
      <c r="Q10293" t="s">
        <v>10993</v>
      </c>
      <c r="S10293" t="s">
        <v>10994</v>
      </c>
      <c r="T10293">
        <v>43102.456932870402</v>
      </c>
    </row>
    <row r="10294" spans="1:20" x14ac:dyDescent="0.25">
      <c r="A10294" t="s">
        <v>10399</v>
      </c>
      <c r="B10294" t="s">
        <v>26029</v>
      </c>
      <c r="C10294" t="s">
        <v>10681</v>
      </c>
      <c r="D10294" t="s">
        <v>10683</v>
      </c>
      <c r="E10294" t="s">
        <v>10685</v>
      </c>
      <c r="F10294">
        <v>19.989999999999998</v>
      </c>
      <c r="G10294">
        <v>119.94</v>
      </c>
      <c r="H10294">
        <v>6</v>
      </c>
      <c r="I10294" t="s">
        <v>25652</v>
      </c>
      <c r="J10294">
        <v>0</v>
      </c>
      <c r="K10294">
        <v>0</v>
      </c>
      <c r="L10294" t="s">
        <v>10717</v>
      </c>
      <c r="M10294">
        <v>45880</v>
      </c>
      <c r="N10294" t="s">
        <v>10686</v>
      </c>
      <c r="O10294" t="s">
        <v>10687</v>
      </c>
      <c r="Q10294" t="s">
        <v>10688</v>
      </c>
      <c r="S10294" t="s">
        <v>10689</v>
      </c>
      <c r="T10294">
        <v>43102.456921296303</v>
      </c>
    </row>
    <row r="10295" spans="1:20" x14ac:dyDescent="0.25">
      <c r="A10295" t="s">
        <v>7757</v>
      </c>
      <c r="B10295" t="s">
        <v>26030</v>
      </c>
      <c r="C10295" t="s">
        <v>10681</v>
      </c>
      <c r="D10295" t="s">
        <v>10683</v>
      </c>
      <c r="E10295" t="s">
        <v>10685</v>
      </c>
      <c r="F10295">
        <v>39.99</v>
      </c>
      <c r="G10295">
        <v>239.94</v>
      </c>
      <c r="H10295">
        <v>6</v>
      </c>
      <c r="I10295" t="s">
        <v>25652</v>
      </c>
      <c r="J10295">
        <v>0</v>
      </c>
      <c r="K10295">
        <v>0</v>
      </c>
      <c r="L10295" t="s">
        <v>10883</v>
      </c>
      <c r="N10295" t="s">
        <v>10837</v>
      </c>
      <c r="O10295" t="s">
        <v>10701</v>
      </c>
      <c r="Q10295" t="s">
        <v>10702</v>
      </c>
      <c r="S10295" t="s">
        <v>10838</v>
      </c>
      <c r="T10295">
        <v>43102.456979166702</v>
      </c>
    </row>
    <row r="10296" spans="1:20" x14ac:dyDescent="0.25">
      <c r="A10296" t="s">
        <v>26031</v>
      </c>
      <c r="B10296" t="s">
        <v>26032</v>
      </c>
      <c r="C10296" t="s">
        <v>10691</v>
      </c>
      <c r="D10296" t="s">
        <v>10683</v>
      </c>
      <c r="E10296" t="s">
        <v>10693</v>
      </c>
      <c r="F10296">
        <v>11.39</v>
      </c>
      <c r="G10296">
        <v>68.34</v>
      </c>
      <c r="H10296">
        <v>6</v>
      </c>
      <c r="I10296" t="s">
        <v>25652</v>
      </c>
      <c r="J10296">
        <v>0</v>
      </c>
      <c r="K10296">
        <v>0</v>
      </c>
      <c r="L10296" t="s">
        <v>12450</v>
      </c>
      <c r="N10296" t="s">
        <v>10686</v>
      </c>
      <c r="O10296" t="s">
        <v>10687</v>
      </c>
      <c r="Q10296" t="s">
        <v>10688</v>
      </c>
      <c r="S10296" t="s">
        <v>10689</v>
      </c>
      <c r="T10296">
        <v>43102.456979166702</v>
      </c>
    </row>
    <row r="10297" spans="1:20" x14ac:dyDescent="0.25">
      <c r="A10297" t="s">
        <v>7758</v>
      </c>
      <c r="B10297" t="s">
        <v>26033</v>
      </c>
      <c r="C10297" t="s">
        <v>10681</v>
      </c>
      <c r="D10297" t="s">
        <v>10683</v>
      </c>
      <c r="E10297" t="s">
        <v>10685</v>
      </c>
      <c r="F10297">
        <v>29.99</v>
      </c>
      <c r="G10297">
        <v>179.94</v>
      </c>
      <c r="H10297">
        <v>6</v>
      </c>
      <c r="I10297" t="s">
        <v>25652</v>
      </c>
      <c r="J10297">
        <v>0</v>
      </c>
      <c r="K10297">
        <v>0</v>
      </c>
      <c r="L10297" t="s">
        <v>10788</v>
      </c>
      <c r="N10297" t="s">
        <v>10746</v>
      </c>
      <c r="O10297" t="s">
        <v>10747</v>
      </c>
      <c r="Q10297" t="s">
        <v>10748</v>
      </c>
      <c r="S10297" t="s">
        <v>10749</v>
      </c>
      <c r="T10297">
        <v>43102.456921296303</v>
      </c>
    </row>
    <row r="10298" spans="1:20" x14ac:dyDescent="0.25">
      <c r="A10298" t="s">
        <v>26034</v>
      </c>
      <c r="B10298" t="s">
        <v>26035</v>
      </c>
      <c r="C10298" t="s">
        <v>10691</v>
      </c>
      <c r="D10298" t="s">
        <v>10683</v>
      </c>
      <c r="E10298" t="s">
        <v>10693</v>
      </c>
      <c r="F10298">
        <v>8.39</v>
      </c>
      <c r="G10298">
        <v>50.34</v>
      </c>
      <c r="H10298">
        <v>6</v>
      </c>
      <c r="I10298" t="s">
        <v>25652</v>
      </c>
      <c r="J10298">
        <v>0</v>
      </c>
      <c r="K10298">
        <v>0</v>
      </c>
      <c r="L10298" t="s">
        <v>10713</v>
      </c>
      <c r="N10298" t="s">
        <v>10874</v>
      </c>
      <c r="O10298" t="s">
        <v>10701</v>
      </c>
      <c r="P10298" t="s">
        <v>10708</v>
      </c>
      <c r="Q10298" t="s">
        <v>10702</v>
      </c>
      <c r="R10298" t="s">
        <v>10709</v>
      </c>
      <c r="S10298" t="s">
        <v>10875</v>
      </c>
      <c r="T10298">
        <v>43102.456875000003</v>
      </c>
    </row>
    <row r="10299" spans="1:20" x14ac:dyDescent="0.25">
      <c r="A10299" t="s">
        <v>26036</v>
      </c>
      <c r="B10299" t="s">
        <v>26037</v>
      </c>
      <c r="C10299" t="s">
        <v>10691</v>
      </c>
      <c r="D10299" t="s">
        <v>10683</v>
      </c>
      <c r="E10299" t="s">
        <v>10693</v>
      </c>
      <c r="F10299">
        <v>17.59</v>
      </c>
      <c r="G10299">
        <v>105.54</v>
      </c>
      <c r="H10299">
        <v>6</v>
      </c>
      <c r="I10299" t="s">
        <v>25652</v>
      </c>
      <c r="J10299">
        <v>0</v>
      </c>
      <c r="K10299">
        <v>0</v>
      </c>
      <c r="L10299" t="s">
        <v>11325</v>
      </c>
      <c r="N10299" t="s">
        <v>10700</v>
      </c>
      <c r="O10299" t="s">
        <v>10701</v>
      </c>
      <c r="Q10299" t="s">
        <v>10702</v>
      </c>
      <c r="S10299" t="s">
        <v>10703</v>
      </c>
      <c r="T10299">
        <v>43102.456932870402</v>
      </c>
    </row>
    <row r="10300" spans="1:20" x14ac:dyDescent="0.25">
      <c r="A10300" t="s">
        <v>7759</v>
      </c>
      <c r="B10300" t="s">
        <v>26038</v>
      </c>
      <c r="C10300" t="s">
        <v>10681</v>
      </c>
      <c r="D10300" t="s">
        <v>10683</v>
      </c>
      <c r="E10300" t="s">
        <v>10685</v>
      </c>
      <c r="F10300">
        <v>23.99</v>
      </c>
      <c r="G10300">
        <v>143.94</v>
      </c>
      <c r="H10300">
        <v>6</v>
      </c>
      <c r="I10300" t="s">
        <v>25652</v>
      </c>
      <c r="J10300">
        <v>0</v>
      </c>
      <c r="K10300">
        <v>0</v>
      </c>
      <c r="L10300" t="s">
        <v>11000</v>
      </c>
      <c r="N10300" t="s">
        <v>10803</v>
      </c>
      <c r="O10300" t="s">
        <v>10782</v>
      </c>
      <c r="Q10300" t="s">
        <v>10783</v>
      </c>
      <c r="S10300" t="s">
        <v>10804</v>
      </c>
      <c r="T10300">
        <v>43102.456990740699</v>
      </c>
    </row>
    <row r="10301" spans="1:20" x14ac:dyDescent="0.25">
      <c r="A10301" t="s">
        <v>7760</v>
      </c>
      <c r="B10301" t="s">
        <v>26039</v>
      </c>
      <c r="C10301" t="s">
        <v>10681</v>
      </c>
      <c r="D10301" t="s">
        <v>10683</v>
      </c>
      <c r="E10301" t="s">
        <v>10685</v>
      </c>
      <c r="F10301">
        <v>24.99</v>
      </c>
      <c r="G10301">
        <v>149.94</v>
      </c>
      <c r="H10301">
        <v>6</v>
      </c>
      <c r="I10301" t="s">
        <v>25652</v>
      </c>
      <c r="J10301">
        <v>0</v>
      </c>
      <c r="K10301">
        <v>0</v>
      </c>
      <c r="L10301" t="s">
        <v>10916</v>
      </c>
      <c r="N10301" t="s">
        <v>10837</v>
      </c>
      <c r="O10301" t="s">
        <v>10701</v>
      </c>
      <c r="Q10301" t="s">
        <v>10702</v>
      </c>
      <c r="S10301" t="s">
        <v>10838</v>
      </c>
      <c r="T10301">
        <v>43102.456909722197</v>
      </c>
    </row>
    <row r="10302" spans="1:20" x14ac:dyDescent="0.25">
      <c r="A10302" t="s">
        <v>26040</v>
      </c>
      <c r="B10302" t="s">
        <v>26041</v>
      </c>
      <c r="C10302" t="s">
        <v>10691</v>
      </c>
      <c r="D10302" t="s">
        <v>10683</v>
      </c>
      <c r="E10302" t="s">
        <v>10693</v>
      </c>
      <c r="F10302">
        <v>15.99</v>
      </c>
      <c r="G10302">
        <v>95.94</v>
      </c>
      <c r="H10302">
        <v>6</v>
      </c>
      <c r="I10302" t="s">
        <v>25652</v>
      </c>
      <c r="J10302">
        <v>0</v>
      </c>
      <c r="K10302">
        <v>0</v>
      </c>
      <c r="L10302" t="s">
        <v>10758</v>
      </c>
      <c r="N10302" t="s">
        <v>10694</v>
      </c>
      <c r="O10302" t="s">
        <v>10695</v>
      </c>
      <c r="Q10302" t="s">
        <v>10696</v>
      </c>
      <c r="S10302" t="s">
        <v>10697</v>
      </c>
      <c r="T10302">
        <v>43109.404224537</v>
      </c>
    </row>
    <row r="10303" spans="1:20" x14ac:dyDescent="0.25">
      <c r="A10303" t="s">
        <v>26042</v>
      </c>
      <c r="B10303" t="s">
        <v>26043</v>
      </c>
      <c r="C10303" t="s">
        <v>10691</v>
      </c>
      <c r="D10303" t="s">
        <v>10683</v>
      </c>
      <c r="E10303" t="s">
        <v>10693</v>
      </c>
      <c r="F10303">
        <v>39.99</v>
      </c>
      <c r="G10303">
        <v>119.97</v>
      </c>
      <c r="H10303">
        <v>3</v>
      </c>
      <c r="I10303" t="s">
        <v>25652</v>
      </c>
      <c r="J10303">
        <v>0</v>
      </c>
      <c r="K10303">
        <v>0</v>
      </c>
      <c r="L10303" t="s">
        <v>10868</v>
      </c>
      <c r="N10303" t="s">
        <v>10700</v>
      </c>
      <c r="O10303" t="s">
        <v>10701</v>
      </c>
      <c r="Q10303" t="s">
        <v>10702</v>
      </c>
      <c r="S10303" t="s">
        <v>10703</v>
      </c>
      <c r="T10303">
        <v>43102.456990740699</v>
      </c>
    </row>
    <row r="10304" spans="1:20" x14ac:dyDescent="0.25">
      <c r="A10304" t="s">
        <v>10400</v>
      </c>
      <c r="B10304" t="s">
        <v>26044</v>
      </c>
      <c r="C10304" t="s">
        <v>10691</v>
      </c>
      <c r="D10304" t="s">
        <v>10683</v>
      </c>
      <c r="E10304" t="s">
        <v>10693</v>
      </c>
      <c r="F10304">
        <v>12.59</v>
      </c>
      <c r="G10304">
        <v>75.540000000000006</v>
      </c>
      <c r="H10304">
        <v>6</v>
      </c>
      <c r="I10304" t="s">
        <v>25652</v>
      </c>
      <c r="J10304">
        <v>0</v>
      </c>
      <c r="K10304">
        <v>0</v>
      </c>
      <c r="L10304" t="s">
        <v>11325</v>
      </c>
      <c r="N10304" t="s">
        <v>10991</v>
      </c>
      <c r="O10304" t="s">
        <v>10992</v>
      </c>
      <c r="Q10304" t="s">
        <v>10993</v>
      </c>
      <c r="S10304" t="s">
        <v>10994</v>
      </c>
      <c r="T10304">
        <v>43102.456932870402</v>
      </c>
    </row>
    <row r="10305" spans="1:20" x14ac:dyDescent="0.25">
      <c r="A10305" t="s">
        <v>26045</v>
      </c>
      <c r="B10305" t="s">
        <v>26046</v>
      </c>
      <c r="C10305" t="s">
        <v>10691</v>
      </c>
      <c r="D10305" t="s">
        <v>10683</v>
      </c>
      <c r="E10305" t="s">
        <v>10693</v>
      </c>
      <c r="F10305">
        <v>11.39</v>
      </c>
      <c r="G10305">
        <v>68.34</v>
      </c>
      <c r="H10305">
        <v>6</v>
      </c>
      <c r="I10305" t="s">
        <v>25652</v>
      </c>
      <c r="J10305">
        <v>0</v>
      </c>
      <c r="K10305">
        <v>0</v>
      </c>
      <c r="L10305" t="s">
        <v>11325</v>
      </c>
      <c r="N10305" t="s">
        <v>10991</v>
      </c>
      <c r="O10305" t="s">
        <v>10992</v>
      </c>
      <c r="Q10305" t="s">
        <v>10993</v>
      </c>
      <c r="S10305" t="s">
        <v>10994</v>
      </c>
      <c r="T10305">
        <v>43102.456932870402</v>
      </c>
    </row>
    <row r="10306" spans="1:20" x14ac:dyDescent="0.25">
      <c r="A10306" t="s">
        <v>26047</v>
      </c>
      <c r="B10306" t="s">
        <v>26048</v>
      </c>
      <c r="C10306" t="s">
        <v>10691</v>
      </c>
      <c r="D10306" t="s">
        <v>10683</v>
      </c>
      <c r="E10306" t="s">
        <v>10693</v>
      </c>
      <c r="F10306">
        <v>59.99</v>
      </c>
      <c r="G10306">
        <v>239.96</v>
      </c>
      <c r="H10306">
        <v>4</v>
      </c>
      <c r="I10306" t="s">
        <v>25652</v>
      </c>
      <c r="J10306">
        <v>0</v>
      </c>
      <c r="K10306">
        <v>0</v>
      </c>
      <c r="L10306" t="s">
        <v>10758</v>
      </c>
      <c r="N10306" t="s">
        <v>10803</v>
      </c>
      <c r="O10306" t="s">
        <v>10782</v>
      </c>
      <c r="Q10306" t="s">
        <v>10783</v>
      </c>
      <c r="S10306" t="s">
        <v>10804</v>
      </c>
      <c r="T10306">
        <v>43109.404224537</v>
      </c>
    </row>
    <row r="10307" spans="1:20" x14ac:dyDescent="0.25">
      <c r="A10307" t="s">
        <v>7761</v>
      </c>
      <c r="B10307" t="s">
        <v>26049</v>
      </c>
      <c r="C10307" t="s">
        <v>10681</v>
      </c>
      <c r="D10307" t="s">
        <v>10683</v>
      </c>
      <c r="E10307" t="s">
        <v>10685</v>
      </c>
      <c r="F10307">
        <v>25.49</v>
      </c>
      <c r="G10307">
        <v>152.94</v>
      </c>
      <c r="H10307">
        <v>6</v>
      </c>
      <c r="I10307" t="s">
        <v>25652</v>
      </c>
      <c r="J10307">
        <v>0</v>
      </c>
      <c r="K10307">
        <v>0</v>
      </c>
      <c r="L10307" t="s">
        <v>10812</v>
      </c>
      <c r="N10307" t="s">
        <v>10686</v>
      </c>
      <c r="O10307" t="s">
        <v>10687</v>
      </c>
      <c r="Q10307" t="s">
        <v>10688</v>
      </c>
      <c r="S10307" t="s">
        <v>10689</v>
      </c>
      <c r="T10307">
        <v>43102.456875000003</v>
      </c>
    </row>
    <row r="10308" spans="1:20" x14ac:dyDescent="0.25">
      <c r="A10308" t="s">
        <v>7762</v>
      </c>
      <c r="B10308" t="s">
        <v>26050</v>
      </c>
      <c r="C10308" t="s">
        <v>10681</v>
      </c>
      <c r="D10308" t="s">
        <v>10683</v>
      </c>
      <c r="E10308" t="s">
        <v>10685</v>
      </c>
      <c r="F10308">
        <v>22.99</v>
      </c>
      <c r="G10308">
        <v>137.94</v>
      </c>
      <c r="H10308">
        <v>6</v>
      </c>
      <c r="I10308" t="s">
        <v>25652</v>
      </c>
      <c r="J10308">
        <v>0</v>
      </c>
      <c r="K10308">
        <v>0</v>
      </c>
      <c r="L10308" t="s">
        <v>10692</v>
      </c>
      <c r="N10308" t="s">
        <v>12197</v>
      </c>
      <c r="S10308" t="s">
        <v>12198</v>
      </c>
      <c r="T10308">
        <v>43102.456956018497</v>
      </c>
    </row>
    <row r="10309" spans="1:20" x14ac:dyDescent="0.25">
      <c r="A10309" t="s">
        <v>26051</v>
      </c>
      <c r="B10309" t="s">
        <v>26052</v>
      </c>
      <c r="C10309" t="s">
        <v>10691</v>
      </c>
      <c r="D10309" t="s">
        <v>10683</v>
      </c>
      <c r="E10309" t="s">
        <v>10693</v>
      </c>
      <c r="F10309">
        <v>7.99</v>
      </c>
      <c r="G10309">
        <v>47.94</v>
      </c>
      <c r="H10309">
        <v>6</v>
      </c>
      <c r="I10309" t="s">
        <v>25652</v>
      </c>
      <c r="J10309">
        <v>0</v>
      </c>
      <c r="K10309">
        <v>0</v>
      </c>
      <c r="L10309" t="s">
        <v>11175</v>
      </c>
      <c r="N10309" t="s">
        <v>10714</v>
      </c>
      <c r="O10309" t="s">
        <v>10708</v>
      </c>
      <c r="Q10309" t="s">
        <v>10709</v>
      </c>
      <c r="S10309" t="s">
        <v>10715</v>
      </c>
      <c r="T10309">
        <v>43102.456956018497</v>
      </c>
    </row>
    <row r="10310" spans="1:20" x14ac:dyDescent="0.25">
      <c r="A10310" t="s">
        <v>26053</v>
      </c>
      <c r="B10310" t="s">
        <v>26054</v>
      </c>
      <c r="C10310" t="s">
        <v>10691</v>
      </c>
      <c r="D10310" t="s">
        <v>10683</v>
      </c>
      <c r="E10310" t="s">
        <v>10693</v>
      </c>
      <c r="F10310">
        <v>15.39</v>
      </c>
      <c r="G10310">
        <v>92.34</v>
      </c>
      <c r="H10310">
        <v>6</v>
      </c>
      <c r="I10310" t="s">
        <v>25652</v>
      </c>
      <c r="J10310">
        <v>0</v>
      </c>
      <c r="K10310">
        <v>0</v>
      </c>
      <c r="L10310" t="s">
        <v>10758</v>
      </c>
      <c r="N10310" t="s">
        <v>10694</v>
      </c>
      <c r="O10310" t="s">
        <v>10695</v>
      </c>
      <c r="Q10310" t="s">
        <v>10696</v>
      </c>
      <c r="S10310" t="s">
        <v>10697</v>
      </c>
      <c r="T10310">
        <v>43109.404224537</v>
      </c>
    </row>
    <row r="10311" spans="1:20" x14ac:dyDescent="0.25">
      <c r="A10311" t="s">
        <v>26055</v>
      </c>
      <c r="B10311" t="s">
        <v>26056</v>
      </c>
      <c r="C10311" t="s">
        <v>10691</v>
      </c>
      <c r="D10311" t="s">
        <v>10683</v>
      </c>
      <c r="E10311" t="s">
        <v>10693</v>
      </c>
      <c r="F10311">
        <v>20.39</v>
      </c>
      <c r="G10311">
        <v>122.34</v>
      </c>
      <c r="H10311">
        <v>6</v>
      </c>
      <c r="I10311" t="s">
        <v>25652</v>
      </c>
      <c r="J10311">
        <v>0</v>
      </c>
      <c r="K10311">
        <v>0</v>
      </c>
      <c r="L10311" t="s">
        <v>10862</v>
      </c>
      <c r="N10311" t="s">
        <v>10700</v>
      </c>
      <c r="O10311" t="s">
        <v>10701</v>
      </c>
      <c r="Q10311" t="s">
        <v>10702</v>
      </c>
      <c r="S10311" t="s">
        <v>10703</v>
      </c>
      <c r="T10311">
        <v>43102.456909722197</v>
      </c>
    </row>
    <row r="10312" spans="1:20" x14ac:dyDescent="0.25">
      <c r="A10312" t="s">
        <v>7763</v>
      </c>
      <c r="B10312" t="s">
        <v>26057</v>
      </c>
      <c r="C10312" t="s">
        <v>10681</v>
      </c>
      <c r="D10312" t="s">
        <v>10683</v>
      </c>
      <c r="E10312" t="s">
        <v>10685</v>
      </c>
      <c r="F10312">
        <v>17.989999999999998</v>
      </c>
      <c r="G10312">
        <v>107.94</v>
      </c>
      <c r="H10312">
        <v>6</v>
      </c>
      <c r="I10312" t="s">
        <v>25652</v>
      </c>
      <c r="J10312">
        <v>0</v>
      </c>
      <c r="K10312">
        <v>0</v>
      </c>
      <c r="L10312" t="s">
        <v>10717</v>
      </c>
      <c r="N10312" t="s">
        <v>10700</v>
      </c>
      <c r="O10312" t="s">
        <v>10701</v>
      </c>
      <c r="Q10312" t="s">
        <v>10702</v>
      </c>
      <c r="S10312" t="s">
        <v>10703</v>
      </c>
      <c r="T10312">
        <v>43102.456921296303</v>
      </c>
    </row>
    <row r="10313" spans="1:20" x14ac:dyDescent="0.25">
      <c r="A10313" t="s">
        <v>7764</v>
      </c>
      <c r="B10313" t="s">
        <v>26058</v>
      </c>
      <c r="C10313" t="s">
        <v>10681</v>
      </c>
      <c r="D10313" t="s">
        <v>10683</v>
      </c>
      <c r="E10313" t="s">
        <v>10685</v>
      </c>
      <c r="F10313">
        <v>60.99</v>
      </c>
      <c r="G10313">
        <v>365.94</v>
      </c>
      <c r="H10313">
        <v>6</v>
      </c>
      <c r="I10313" t="s">
        <v>25652</v>
      </c>
      <c r="J10313">
        <v>0</v>
      </c>
      <c r="K10313">
        <v>0</v>
      </c>
      <c r="L10313" t="s">
        <v>10731</v>
      </c>
      <c r="N10313" t="s">
        <v>10991</v>
      </c>
      <c r="O10313" t="s">
        <v>10992</v>
      </c>
      <c r="Q10313" t="s">
        <v>10993</v>
      </c>
      <c r="S10313" t="s">
        <v>10994</v>
      </c>
      <c r="T10313">
        <v>43102.456875000003</v>
      </c>
    </row>
    <row r="10314" spans="1:20" x14ac:dyDescent="0.25">
      <c r="A10314" t="s">
        <v>7765</v>
      </c>
      <c r="B10314" t="s">
        <v>26059</v>
      </c>
      <c r="C10314" t="s">
        <v>10681</v>
      </c>
      <c r="D10314" t="s">
        <v>10683</v>
      </c>
      <c r="E10314" t="s">
        <v>10685</v>
      </c>
      <c r="F10314">
        <v>22.99</v>
      </c>
      <c r="G10314">
        <v>137.94</v>
      </c>
      <c r="H10314">
        <v>6</v>
      </c>
      <c r="I10314" t="s">
        <v>25652</v>
      </c>
      <c r="J10314">
        <v>0</v>
      </c>
      <c r="K10314">
        <v>0</v>
      </c>
      <c r="L10314" t="s">
        <v>10788</v>
      </c>
      <c r="N10314" t="s">
        <v>10826</v>
      </c>
      <c r="O10314" t="s">
        <v>10708</v>
      </c>
      <c r="Q10314" t="s">
        <v>10709</v>
      </c>
      <c r="S10314" t="s">
        <v>10827</v>
      </c>
      <c r="T10314">
        <v>43102.456921296303</v>
      </c>
    </row>
    <row r="10315" spans="1:20" x14ac:dyDescent="0.25">
      <c r="A10315" t="s">
        <v>7766</v>
      </c>
      <c r="B10315" t="s">
        <v>26060</v>
      </c>
      <c r="C10315" t="s">
        <v>10681</v>
      </c>
      <c r="D10315" t="s">
        <v>10683</v>
      </c>
      <c r="E10315" t="s">
        <v>10685</v>
      </c>
      <c r="F10315">
        <v>19.989999999999998</v>
      </c>
      <c r="G10315">
        <v>119.94</v>
      </c>
      <c r="H10315">
        <v>6</v>
      </c>
      <c r="I10315" t="s">
        <v>25652</v>
      </c>
      <c r="J10315">
        <v>0</v>
      </c>
      <c r="K10315">
        <v>0</v>
      </c>
      <c r="L10315" t="s">
        <v>10831</v>
      </c>
      <c r="N10315" t="s">
        <v>10803</v>
      </c>
      <c r="O10315" t="s">
        <v>10782</v>
      </c>
      <c r="Q10315" t="s">
        <v>10783</v>
      </c>
      <c r="S10315" t="s">
        <v>10804</v>
      </c>
      <c r="T10315">
        <v>43102.456956018497</v>
      </c>
    </row>
    <row r="10316" spans="1:20" x14ac:dyDescent="0.25">
      <c r="A10316" t="s">
        <v>7767</v>
      </c>
      <c r="B10316" t="s">
        <v>26061</v>
      </c>
      <c r="C10316" t="s">
        <v>10681</v>
      </c>
      <c r="D10316" t="s">
        <v>10683</v>
      </c>
      <c r="E10316" t="s">
        <v>10685</v>
      </c>
      <c r="F10316">
        <v>19.989999999999998</v>
      </c>
      <c r="G10316">
        <v>119.94</v>
      </c>
      <c r="H10316">
        <v>6</v>
      </c>
      <c r="I10316" t="s">
        <v>25652</v>
      </c>
      <c r="J10316">
        <v>0</v>
      </c>
      <c r="K10316">
        <v>0</v>
      </c>
      <c r="L10316" t="s">
        <v>10788</v>
      </c>
      <c r="N10316" t="s">
        <v>10803</v>
      </c>
      <c r="O10316" t="s">
        <v>10782</v>
      </c>
      <c r="Q10316" t="s">
        <v>10783</v>
      </c>
      <c r="S10316" t="s">
        <v>10804</v>
      </c>
      <c r="T10316">
        <v>43102.456921296303</v>
      </c>
    </row>
    <row r="10317" spans="1:20" x14ac:dyDescent="0.25">
      <c r="A10317" t="s">
        <v>26062</v>
      </c>
      <c r="B10317" t="s">
        <v>26063</v>
      </c>
      <c r="C10317" t="s">
        <v>10691</v>
      </c>
      <c r="D10317" t="s">
        <v>10683</v>
      </c>
      <c r="E10317" t="s">
        <v>10693</v>
      </c>
      <c r="F10317">
        <v>22.99</v>
      </c>
      <c r="G10317">
        <v>137.94</v>
      </c>
      <c r="H10317">
        <v>6</v>
      </c>
      <c r="I10317" t="s">
        <v>25652</v>
      </c>
      <c r="J10317">
        <v>0</v>
      </c>
      <c r="K10317">
        <v>0</v>
      </c>
      <c r="L10317" t="s">
        <v>10788</v>
      </c>
      <c r="N10317" t="s">
        <v>10803</v>
      </c>
      <c r="O10317" t="s">
        <v>10782</v>
      </c>
      <c r="Q10317" t="s">
        <v>10783</v>
      </c>
      <c r="S10317" t="s">
        <v>10804</v>
      </c>
      <c r="T10317">
        <v>43102.456921296303</v>
      </c>
    </row>
    <row r="10318" spans="1:20" x14ac:dyDescent="0.25">
      <c r="A10318" t="s">
        <v>7768</v>
      </c>
      <c r="B10318" t="s">
        <v>26064</v>
      </c>
      <c r="C10318" t="s">
        <v>10681</v>
      </c>
      <c r="D10318" t="s">
        <v>10683</v>
      </c>
      <c r="E10318" t="s">
        <v>10685</v>
      </c>
      <c r="F10318">
        <v>19.989999999999998</v>
      </c>
      <c r="G10318">
        <v>119.94</v>
      </c>
      <c r="H10318">
        <v>6</v>
      </c>
      <c r="I10318" t="s">
        <v>25652</v>
      </c>
      <c r="J10318">
        <v>0</v>
      </c>
      <c r="K10318">
        <v>0</v>
      </c>
      <c r="L10318" t="s">
        <v>10788</v>
      </c>
      <c r="N10318" t="s">
        <v>10803</v>
      </c>
      <c r="O10318" t="s">
        <v>10782</v>
      </c>
      <c r="Q10318" t="s">
        <v>10783</v>
      </c>
      <c r="S10318" t="s">
        <v>10804</v>
      </c>
      <c r="T10318">
        <v>43102.456921296303</v>
      </c>
    </row>
    <row r="10319" spans="1:20" x14ac:dyDescent="0.25">
      <c r="A10319" t="s">
        <v>7769</v>
      </c>
      <c r="B10319" t="s">
        <v>26065</v>
      </c>
      <c r="C10319" t="s">
        <v>10681</v>
      </c>
      <c r="D10319" t="s">
        <v>10683</v>
      </c>
      <c r="E10319" t="s">
        <v>10685</v>
      </c>
      <c r="F10319">
        <v>72.989999999999995</v>
      </c>
      <c r="G10319">
        <v>437.94</v>
      </c>
      <c r="H10319">
        <v>6</v>
      </c>
      <c r="I10319" t="s">
        <v>25652</v>
      </c>
      <c r="J10319">
        <v>0</v>
      </c>
      <c r="K10319">
        <v>0</v>
      </c>
      <c r="L10319" t="s">
        <v>11451</v>
      </c>
      <c r="M10319">
        <v>43665</v>
      </c>
      <c r="N10319" t="s">
        <v>10737</v>
      </c>
      <c r="O10319" t="s">
        <v>10708</v>
      </c>
      <c r="Q10319" t="s">
        <v>10709</v>
      </c>
      <c r="S10319" t="s">
        <v>10738</v>
      </c>
      <c r="T10319">
        <v>43102.456875000003</v>
      </c>
    </row>
    <row r="10320" spans="1:20" x14ac:dyDescent="0.25">
      <c r="A10320" t="s">
        <v>7770</v>
      </c>
      <c r="B10320" t="s">
        <v>26066</v>
      </c>
      <c r="C10320" t="s">
        <v>10681</v>
      </c>
      <c r="D10320" t="s">
        <v>10683</v>
      </c>
      <c r="E10320" t="s">
        <v>10685</v>
      </c>
      <c r="F10320">
        <v>99.99</v>
      </c>
      <c r="G10320">
        <v>299.97000000000003</v>
      </c>
      <c r="H10320">
        <v>3</v>
      </c>
      <c r="I10320" t="s">
        <v>25652</v>
      </c>
      <c r="J10320">
        <v>0</v>
      </c>
      <c r="K10320">
        <v>0</v>
      </c>
      <c r="L10320" t="s">
        <v>10740</v>
      </c>
      <c r="M10320">
        <v>45728</v>
      </c>
      <c r="N10320" t="s">
        <v>10837</v>
      </c>
      <c r="O10320" t="s">
        <v>10701</v>
      </c>
      <c r="Q10320" t="s">
        <v>10702</v>
      </c>
      <c r="S10320" t="s">
        <v>10838</v>
      </c>
      <c r="T10320">
        <v>43102.456886574102</v>
      </c>
    </row>
    <row r="10321" spans="1:20" x14ac:dyDescent="0.25">
      <c r="A10321" t="s">
        <v>7771</v>
      </c>
      <c r="B10321" t="s">
        <v>26067</v>
      </c>
      <c r="C10321" t="s">
        <v>10681</v>
      </c>
      <c r="D10321" t="s">
        <v>10683</v>
      </c>
      <c r="E10321" t="s">
        <v>10685</v>
      </c>
      <c r="F10321">
        <v>49.99</v>
      </c>
      <c r="G10321">
        <v>299.94</v>
      </c>
      <c r="H10321">
        <v>6</v>
      </c>
      <c r="I10321" t="s">
        <v>25652</v>
      </c>
      <c r="J10321">
        <v>0</v>
      </c>
      <c r="K10321">
        <v>0</v>
      </c>
      <c r="L10321" t="s">
        <v>10692</v>
      </c>
      <c r="N10321" t="s">
        <v>10837</v>
      </c>
      <c r="O10321" t="s">
        <v>10701</v>
      </c>
      <c r="Q10321" t="s">
        <v>10702</v>
      </c>
      <c r="S10321" t="s">
        <v>10838</v>
      </c>
      <c r="T10321">
        <v>43102.456956018497</v>
      </c>
    </row>
    <row r="10322" spans="1:20" x14ac:dyDescent="0.25">
      <c r="A10322" t="s">
        <v>26068</v>
      </c>
      <c r="B10322" t="s">
        <v>26069</v>
      </c>
      <c r="C10322" t="s">
        <v>10691</v>
      </c>
      <c r="D10322" t="s">
        <v>10683</v>
      </c>
      <c r="E10322" t="s">
        <v>10693</v>
      </c>
      <c r="F10322">
        <v>41.99</v>
      </c>
      <c r="G10322">
        <v>251.94</v>
      </c>
      <c r="H10322">
        <v>6</v>
      </c>
      <c r="I10322" t="s">
        <v>25652</v>
      </c>
      <c r="J10322">
        <v>0</v>
      </c>
      <c r="K10322">
        <v>0</v>
      </c>
      <c r="L10322" t="s">
        <v>10758</v>
      </c>
      <c r="N10322" t="s">
        <v>10837</v>
      </c>
      <c r="O10322" t="s">
        <v>10701</v>
      </c>
      <c r="Q10322" t="s">
        <v>10702</v>
      </c>
      <c r="S10322" t="s">
        <v>10838</v>
      </c>
      <c r="T10322">
        <v>43109.404224537</v>
      </c>
    </row>
    <row r="10323" spans="1:20" x14ac:dyDescent="0.25">
      <c r="A10323" t="s">
        <v>7772</v>
      </c>
      <c r="B10323" t="s">
        <v>26070</v>
      </c>
      <c r="C10323" t="s">
        <v>10681</v>
      </c>
      <c r="D10323" t="s">
        <v>10683</v>
      </c>
      <c r="E10323" t="s">
        <v>10685</v>
      </c>
      <c r="F10323">
        <v>59.99</v>
      </c>
      <c r="G10323">
        <v>359.94</v>
      </c>
      <c r="H10323">
        <v>6</v>
      </c>
      <c r="I10323" t="s">
        <v>25652</v>
      </c>
      <c r="J10323">
        <v>0</v>
      </c>
      <c r="K10323">
        <v>0</v>
      </c>
      <c r="L10323" t="s">
        <v>11628</v>
      </c>
      <c r="N10323" t="s">
        <v>10803</v>
      </c>
      <c r="O10323" t="s">
        <v>10782</v>
      </c>
      <c r="Q10323" t="s">
        <v>10783</v>
      </c>
      <c r="S10323" t="s">
        <v>10804</v>
      </c>
      <c r="T10323">
        <v>43102.456909722197</v>
      </c>
    </row>
    <row r="10324" spans="1:20" x14ac:dyDescent="0.25">
      <c r="A10324" t="s">
        <v>7773</v>
      </c>
      <c r="B10324" t="s">
        <v>26071</v>
      </c>
      <c r="C10324" t="s">
        <v>10681</v>
      </c>
      <c r="D10324" t="s">
        <v>10683</v>
      </c>
      <c r="E10324" t="s">
        <v>10685</v>
      </c>
      <c r="F10324">
        <v>19.989999999999998</v>
      </c>
      <c r="G10324">
        <v>119.94</v>
      </c>
      <c r="H10324">
        <v>6</v>
      </c>
      <c r="I10324" t="s">
        <v>25652</v>
      </c>
      <c r="J10324">
        <v>0</v>
      </c>
      <c r="K10324">
        <v>0</v>
      </c>
      <c r="L10324" t="s">
        <v>14601</v>
      </c>
      <c r="N10324" t="s">
        <v>10694</v>
      </c>
      <c r="O10324" t="s">
        <v>10695</v>
      </c>
      <c r="Q10324" t="s">
        <v>10696</v>
      </c>
      <c r="S10324" t="s">
        <v>10697</v>
      </c>
      <c r="T10324">
        <v>43102.456944444399</v>
      </c>
    </row>
    <row r="10325" spans="1:20" x14ac:dyDescent="0.25">
      <c r="A10325" t="s">
        <v>7774</v>
      </c>
      <c r="B10325" t="s">
        <v>26072</v>
      </c>
      <c r="C10325" t="s">
        <v>10681</v>
      </c>
      <c r="D10325" t="s">
        <v>10683</v>
      </c>
      <c r="E10325" t="s">
        <v>10685</v>
      </c>
      <c r="F10325">
        <v>19.989999999999998</v>
      </c>
      <c r="G10325">
        <v>119.94</v>
      </c>
      <c r="H10325">
        <v>6</v>
      </c>
      <c r="I10325" t="s">
        <v>25652</v>
      </c>
      <c r="J10325">
        <v>0</v>
      </c>
      <c r="K10325">
        <v>0</v>
      </c>
      <c r="L10325" t="s">
        <v>11175</v>
      </c>
      <c r="N10325" t="s">
        <v>10694</v>
      </c>
      <c r="O10325" t="s">
        <v>10695</v>
      </c>
      <c r="Q10325" t="s">
        <v>10696</v>
      </c>
      <c r="S10325" t="s">
        <v>10697</v>
      </c>
      <c r="T10325">
        <v>43102.456956018497</v>
      </c>
    </row>
    <row r="10326" spans="1:20" x14ac:dyDescent="0.25">
      <c r="A10326" t="s">
        <v>7775</v>
      </c>
      <c r="B10326" t="s">
        <v>26073</v>
      </c>
      <c r="C10326" t="s">
        <v>10681</v>
      </c>
      <c r="D10326" t="s">
        <v>10683</v>
      </c>
      <c r="E10326" t="s">
        <v>10685</v>
      </c>
      <c r="F10326">
        <v>44.99</v>
      </c>
      <c r="G10326">
        <v>269.94</v>
      </c>
      <c r="H10326">
        <v>6</v>
      </c>
      <c r="I10326" t="s">
        <v>25652</v>
      </c>
      <c r="J10326">
        <v>0</v>
      </c>
      <c r="K10326">
        <v>0</v>
      </c>
      <c r="L10326" t="s">
        <v>10868</v>
      </c>
      <c r="N10326" t="s">
        <v>10700</v>
      </c>
      <c r="O10326" t="s">
        <v>10701</v>
      </c>
      <c r="Q10326" t="s">
        <v>10702</v>
      </c>
      <c r="S10326" t="s">
        <v>10703</v>
      </c>
      <c r="T10326">
        <v>43102.456990740699</v>
      </c>
    </row>
    <row r="10327" spans="1:20" x14ac:dyDescent="0.25">
      <c r="A10327" t="s">
        <v>7776</v>
      </c>
      <c r="B10327" t="s">
        <v>26074</v>
      </c>
      <c r="C10327" t="s">
        <v>10681</v>
      </c>
      <c r="D10327" t="s">
        <v>10683</v>
      </c>
      <c r="E10327" t="s">
        <v>10685</v>
      </c>
      <c r="F10327">
        <v>21.99</v>
      </c>
      <c r="G10327">
        <v>131.94</v>
      </c>
      <c r="H10327">
        <v>6</v>
      </c>
      <c r="I10327" t="s">
        <v>25652</v>
      </c>
      <c r="J10327">
        <v>0</v>
      </c>
      <c r="K10327">
        <v>0</v>
      </c>
      <c r="L10327" t="s">
        <v>12336</v>
      </c>
      <c r="N10327" t="s">
        <v>10803</v>
      </c>
      <c r="O10327" t="s">
        <v>10782</v>
      </c>
      <c r="Q10327" t="s">
        <v>10783</v>
      </c>
      <c r="S10327" t="s">
        <v>10804</v>
      </c>
      <c r="T10327">
        <v>43102.456932870402</v>
      </c>
    </row>
    <row r="10328" spans="1:20" x14ac:dyDescent="0.25">
      <c r="A10328" t="s">
        <v>7777</v>
      </c>
      <c r="B10328" t="s">
        <v>26075</v>
      </c>
      <c r="C10328" t="s">
        <v>10681</v>
      </c>
      <c r="D10328" t="s">
        <v>10683</v>
      </c>
      <c r="E10328" t="s">
        <v>10685</v>
      </c>
      <c r="F10328">
        <v>20.99</v>
      </c>
      <c r="G10328">
        <v>125.94</v>
      </c>
      <c r="H10328">
        <v>6</v>
      </c>
      <c r="I10328" t="s">
        <v>25652</v>
      </c>
      <c r="J10328">
        <v>0</v>
      </c>
      <c r="K10328">
        <v>0</v>
      </c>
      <c r="L10328" t="s">
        <v>11325</v>
      </c>
      <c r="N10328" t="s">
        <v>10991</v>
      </c>
      <c r="O10328" t="s">
        <v>10992</v>
      </c>
      <c r="Q10328" t="s">
        <v>10993</v>
      </c>
      <c r="S10328" t="s">
        <v>10994</v>
      </c>
      <c r="T10328">
        <v>43102.456932870402</v>
      </c>
    </row>
    <row r="10329" spans="1:20" x14ac:dyDescent="0.25">
      <c r="A10329" t="s">
        <v>26076</v>
      </c>
      <c r="B10329" t="s">
        <v>26077</v>
      </c>
      <c r="C10329" t="s">
        <v>10691</v>
      </c>
      <c r="D10329" t="s">
        <v>10683</v>
      </c>
      <c r="E10329" t="s">
        <v>10693</v>
      </c>
      <c r="F10329">
        <v>9.59</v>
      </c>
      <c r="G10329">
        <v>57.54</v>
      </c>
      <c r="H10329">
        <v>6</v>
      </c>
      <c r="I10329" t="s">
        <v>25652</v>
      </c>
      <c r="J10329">
        <v>0</v>
      </c>
      <c r="K10329">
        <v>0</v>
      </c>
      <c r="L10329" t="s">
        <v>10831</v>
      </c>
      <c r="N10329" t="s">
        <v>10686</v>
      </c>
      <c r="O10329" t="s">
        <v>10687</v>
      </c>
      <c r="Q10329" t="s">
        <v>10688</v>
      </c>
      <c r="S10329" t="s">
        <v>10689</v>
      </c>
      <c r="T10329">
        <v>43102.456956018497</v>
      </c>
    </row>
    <row r="10330" spans="1:20" x14ac:dyDescent="0.25">
      <c r="A10330" t="s">
        <v>10401</v>
      </c>
      <c r="B10330" t="s">
        <v>26078</v>
      </c>
      <c r="C10330" t="s">
        <v>10681</v>
      </c>
      <c r="D10330" t="s">
        <v>10683</v>
      </c>
      <c r="E10330" t="s">
        <v>10685</v>
      </c>
      <c r="F10330">
        <v>19.989999999999998</v>
      </c>
      <c r="G10330">
        <v>119.94</v>
      </c>
      <c r="H10330">
        <v>6</v>
      </c>
      <c r="I10330" t="s">
        <v>25652</v>
      </c>
      <c r="J10330">
        <v>0</v>
      </c>
      <c r="K10330">
        <v>0</v>
      </c>
      <c r="L10330" t="s">
        <v>10717</v>
      </c>
      <c r="M10330">
        <v>45880</v>
      </c>
      <c r="N10330" t="s">
        <v>10686</v>
      </c>
      <c r="O10330" t="s">
        <v>10687</v>
      </c>
      <c r="Q10330" t="s">
        <v>10688</v>
      </c>
      <c r="S10330" t="s">
        <v>10689</v>
      </c>
      <c r="T10330">
        <v>43102.456921296303</v>
      </c>
    </row>
    <row r="10331" spans="1:20" x14ac:dyDescent="0.25">
      <c r="A10331" t="s">
        <v>10402</v>
      </c>
      <c r="B10331" t="s">
        <v>26079</v>
      </c>
      <c r="C10331" t="s">
        <v>10751</v>
      </c>
      <c r="D10331" t="s">
        <v>10752</v>
      </c>
      <c r="E10331" t="s">
        <v>10685</v>
      </c>
      <c r="F10331">
        <v>29.99</v>
      </c>
      <c r="G10331">
        <v>89.97</v>
      </c>
      <c r="H10331">
        <v>3</v>
      </c>
      <c r="I10331" t="s">
        <v>25652</v>
      </c>
      <c r="J10331">
        <v>0</v>
      </c>
      <c r="K10331">
        <v>0</v>
      </c>
      <c r="L10331" t="s">
        <v>10692</v>
      </c>
      <c r="M10331">
        <v>43192</v>
      </c>
      <c r="N10331" t="s">
        <v>10837</v>
      </c>
      <c r="O10331" t="s">
        <v>10701</v>
      </c>
      <c r="Q10331" t="s">
        <v>10702</v>
      </c>
      <c r="S10331" t="s">
        <v>10838</v>
      </c>
      <c r="T10331">
        <v>43102.456956018497</v>
      </c>
    </row>
    <row r="10332" spans="1:20" x14ac:dyDescent="0.25">
      <c r="A10332" t="s">
        <v>7778</v>
      </c>
      <c r="B10332" t="s">
        <v>26080</v>
      </c>
      <c r="C10332" t="s">
        <v>10681</v>
      </c>
      <c r="D10332" t="s">
        <v>10683</v>
      </c>
      <c r="E10332" t="s">
        <v>10685</v>
      </c>
      <c r="F10332">
        <v>36.99</v>
      </c>
      <c r="G10332">
        <v>221.94</v>
      </c>
      <c r="H10332">
        <v>6</v>
      </c>
      <c r="I10332" t="s">
        <v>25652</v>
      </c>
      <c r="J10332">
        <v>0</v>
      </c>
      <c r="K10332">
        <v>0</v>
      </c>
      <c r="L10332" t="s">
        <v>10692</v>
      </c>
      <c r="N10332" t="s">
        <v>26081</v>
      </c>
      <c r="O10332" t="s">
        <v>10687</v>
      </c>
      <c r="Q10332" t="s">
        <v>10688</v>
      </c>
      <c r="S10332" t="s">
        <v>26082</v>
      </c>
      <c r="T10332">
        <v>43102.456956018497</v>
      </c>
    </row>
    <row r="10333" spans="1:20" x14ac:dyDescent="0.25">
      <c r="A10333" t="s">
        <v>7779</v>
      </c>
      <c r="B10333" t="s">
        <v>26083</v>
      </c>
      <c r="C10333" t="s">
        <v>10681</v>
      </c>
      <c r="D10333" t="s">
        <v>10683</v>
      </c>
      <c r="E10333" t="s">
        <v>10685</v>
      </c>
      <c r="F10333">
        <v>22.99</v>
      </c>
      <c r="G10333">
        <v>137.94</v>
      </c>
      <c r="H10333">
        <v>6</v>
      </c>
      <c r="I10333" t="s">
        <v>25652</v>
      </c>
      <c r="J10333">
        <v>0</v>
      </c>
      <c r="K10333">
        <v>0</v>
      </c>
      <c r="L10333" t="s">
        <v>11325</v>
      </c>
      <c r="N10333" t="s">
        <v>10991</v>
      </c>
      <c r="O10333" t="s">
        <v>10992</v>
      </c>
      <c r="Q10333" t="s">
        <v>10993</v>
      </c>
      <c r="S10333" t="s">
        <v>10994</v>
      </c>
      <c r="T10333">
        <v>43102.456932870402</v>
      </c>
    </row>
    <row r="10334" spans="1:20" x14ac:dyDescent="0.25">
      <c r="A10334" t="s">
        <v>8201</v>
      </c>
      <c r="B10334" t="s">
        <v>26084</v>
      </c>
      <c r="C10334" t="s">
        <v>10681</v>
      </c>
      <c r="D10334" t="s">
        <v>10683</v>
      </c>
      <c r="E10334" t="s">
        <v>10685</v>
      </c>
      <c r="F10334">
        <v>19.989999999999998</v>
      </c>
      <c r="G10334">
        <v>119.94</v>
      </c>
      <c r="H10334">
        <v>6</v>
      </c>
      <c r="I10334" t="s">
        <v>25652</v>
      </c>
      <c r="J10334">
        <v>0</v>
      </c>
      <c r="K10334">
        <v>0</v>
      </c>
      <c r="L10334" t="s">
        <v>10692</v>
      </c>
      <c r="M10334">
        <v>45824</v>
      </c>
      <c r="N10334" t="s">
        <v>10686</v>
      </c>
      <c r="O10334" t="s">
        <v>10687</v>
      </c>
      <c r="Q10334" t="s">
        <v>10688</v>
      </c>
      <c r="S10334" t="s">
        <v>10689</v>
      </c>
      <c r="T10334">
        <v>43102.456956018497</v>
      </c>
    </row>
    <row r="10335" spans="1:20" x14ac:dyDescent="0.25">
      <c r="A10335" t="s">
        <v>7780</v>
      </c>
      <c r="B10335" t="s">
        <v>26085</v>
      </c>
      <c r="C10335" t="s">
        <v>10681</v>
      </c>
      <c r="D10335" t="s">
        <v>10683</v>
      </c>
      <c r="E10335" t="s">
        <v>10685</v>
      </c>
      <c r="F10335">
        <v>18.489999999999998</v>
      </c>
      <c r="G10335">
        <v>110.94</v>
      </c>
      <c r="H10335">
        <v>6</v>
      </c>
      <c r="I10335" t="s">
        <v>25652</v>
      </c>
      <c r="J10335">
        <v>0</v>
      </c>
      <c r="K10335">
        <v>0</v>
      </c>
      <c r="L10335" t="s">
        <v>10831</v>
      </c>
      <c r="N10335" t="s">
        <v>10923</v>
      </c>
      <c r="O10335" t="s">
        <v>10708</v>
      </c>
      <c r="Q10335" t="s">
        <v>10709</v>
      </c>
      <c r="S10335" t="s">
        <v>10924</v>
      </c>
      <c r="T10335">
        <v>43102.456956018497</v>
      </c>
    </row>
    <row r="10336" spans="1:20" x14ac:dyDescent="0.25">
      <c r="A10336" t="s">
        <v>26086</v>
      </c>
      <c r="B10336" t="s">
        <v>26087</v>
      </c>
      <c r="C10336" t="s">
        <v>10691</v>
      </c>
      <c r="D10336" t="s">
        <v>10683</v>
      </c>
      <c r="E10336" t="s">
        <v>10693</v>
      </c>
      <c r="F10336">
        <v>8.27</v>
      </c>
      <c r="G10336">
        <v>49.62</v>
      </c>
      <c r="H10336">
        <v>6</v>
      </c>
      <c r="I10336" t="s">
        <v>25652</v>
      </c>
      <c r="J10336">
        <v>0</v>
      </c>
      <c r="K10336">
        <v>0</v>
      </c>
      <c r="L10336" t="s">
        <v>10831</v>
      </c>
      <c r="N10336" t="s">
        <v>10923</v>
      </c>
      <c r="O10336" t="s">
        <v>10708</v>
      </c>
      <c r="Q10336" t="s">
        <v>10709</v>
      </c>
      <c r="S10336" t="s">
        <v>10924</v>
      </c>
      <c r="T10336">
        <v>43102.456956018497</v>
      </c>
    </row>
    <row r="10337" spans="1:20" x14ac:dyDescent="0.25">
      <c r="A10337" t="s">
        <v>7781</v>
      </c>
      <c r="B10337" t="s">
        <v>26088</v>
      </c>
      <c r="C10337" t="s">
        <v>10681</v>
      </c>
      <c r="D10337" t="s">
        <v>10683</v>
      </c>
      <c r="E10337" t="s">
        <v>10685</v>
      </c>
      <c r="F10337">
        <v>15.99</v>
      </c>
      <c r="G10337">
        <v>95.94</v>
      </c>
      <c r="H10337">
        <v>6</v>
      </c>
      <c r="I10337" t="s">
        <v>25652</v>
      </c>
      <c r="J10337">
        <v>0</v>
      </c>
      <c r="K10337">
        <v>0</v>
      </c>
      <c r="L10337" t="s">
        <v>10831</v>
      </c>
      <c r="N10337" t="s">
        <v>10686</v>
      </c>
      <c r="O10337" t="s">
        <v>10687</v>
      </c>
      <c r="Q10337" t="s">
        <v>10688</v>
      </c>
      <c r="S10337" t="s">
        <v>10689</v>
      </c>
      <c r="T10337">
        <v>43102.456956018497</v>
      </c>
    </row>
    <row r="10338" spans="1:20" x14ac:dyDescent="0.25">
      <c r="A10338" t="s">
        <v>7782</v>
      </c>
      <c r="B10338" t="s">
        <v>26089</v>
      </c>
      <c r="C10338" t="s">
        <v>10681</v>
      </c>
      <c r="D10338" t="s">
        <v>10683</v>
      </c>
      <c r="E10338" t="s">
        <v>10685</v>
      </c>
      <c r="F10338">
        <v>27.99</v>
      </c>
      <c r="G10338">
        <v>167.94</v>
      </c>
      <c r="H10338">
        <v>6</v>
      </c>
      <c r="I10338" t="s">
        <v>25652</v>
      </c>
      <c r="J10338">
        <v>0</v>
      </c>
      <c r="K10338">
        <v>0</v>
      </c>
      <c r="L10338" t="s">
        <v>10767</v>
      </c>
      <c r="N10338" t="s">
        <v>10694</v>
      </c>
      <c r="O10338" t="s">
        <v>10695</v>
      </c>
      <c r="Q10338" t="s">
        <v>10696</v>
      </c>
      <c r="S10338" t="s">
        <v>10697</v>
      </c>
      <c r="T10338">
        <v>43102.456932870402</v>
      </c>
    </row>
    <row r="10339" spans="1:20" x14ac:dyDescent="0.25">
      <c r="A10339" t="s">
        <v>7783</v>
      </c>
      <c r="B10339" t="s">
        <v>26090</v>
      </c>
      <c r="C10339" t="s">
        <v>10681</v>
      </c>
      <c r="D10339" t="s">
        <v>10683</v>
      </c>
      <c r="E10339" t="s">
        <v>10685</v>
      </c>
      <c r="F10339">
        <v>21.99</v>
      </c>
      <c r="G10339">
        <v>131.94</v>
      </c>
      <c r="H10339">
        <v>6</v>
      </c>
      <c r="I10339" t="s">
        <v>25652</v>
      </c>
      <c r="J10339">
        <v>0</v>
      </c>
      <c r="K10339">
        <v>0</v>
      </c>
      <c r="L10339" t="s">
        <v>10692</v>
      </c>
      <c r="N10339" t="s">
        <v>10991</v>
      </c>
      <c r="O10339" t="s">
        <v>10992</v>
      </c>
      <c r="Q10339" t="s">
        <v>10993</v>
      </c>
      <c r="S10339" t="s">
        <v>10994</v>
      </c>
      <c r="T10339">
        <v>43102.456956018497</v>
      </c>
    </row>
    <row r="10340" spans="1:20" x14ac:dyDescent="0.25">
      <c r="A10340" t="s">
        <v>7784</v>
      </c>
      <c r="B10340" t="s">
        <v>26091</v>
      </c>
      <c r="C10340" t="s">
        <v>10751</v>
      </c>
      <c r="D10340" t="s">
        <v>10683</v>
      </c>
      <c r="E10340" t="s">
        <v>10836</v>
      </c>
      <c r="F10340">
        <v>13.79</v>
      </c>
      <c r="G10340">
        <v>82.74</v>
      </c>
      <c r="H10340">
        <v>6</v>
      </c>
      <c r="I10340" t="s">
        <v>25652</v>
      </c>
      <c r="J10340">
        <v>0</v>
      </c>
      <c r="K10340">
        <v>0</v>
      </c>
      <c r="L10340" t="s">
        <v>10788</v>
      </c>
      <c r="N10340" t="s">
        <v>10826</v>
      </c>
      <c r="O10340" t="s">
        <v>10708</v>
      </c>
      <c r="Q10340" t="s">
        <v>10709</v>
      </c>
      <c r="S10340" t="s">
        <v>10827</v>
      </c>
      <c r="T10340">
        <v>43102.456921296303</v>
      </c>
    </row>
    <row r="10341" spans="1:20" x14ac:dyDescent="0.25">
      <c r="A10341" t="s">
        <v>26092</v>
      </c>
      <c r="B10341" t="s">
        <v>26093</v>
      </c>
      <c r="C10341" t="s">
        <v>10691</v>
      </c>
      <c r="D10341" t="s">
        <v>10683</v>
      </c>
      <c r="E10341" t="s">
        <v>10693</v>
      </c>
      <c r="F10341">
        <v>19.989999999999998</v>
      </c>
      <c r="G10341">
        <v>119.94</v>
      </c>
      <c r="H10341">
        <v>6</v>
      </c>
      <c r="I10341" t="s">
        <v>25652</v>
      </c>
      <c r="J10341">
        <v>0</v>
      </c>
      <c r="K10341">
        <v>0</v>
      </c>
      <c r="L10341" t="s">
        <v>10758</v>
      </c>
      <c r="N10341" t="s">
        <v>10991</v>
      </c>
      <c r="O10341" t="s">
        <v>10992</v>
      </c>
      <c r="Q10341" t="s">
        <v>10993</v>
      </c>
      <c r="S10341" t="s">
        <v>10994</v>
      </c>
      <c r="T10341">
        <v>43109.404224537</v>
      </c>
    </row>
    <row r="10342" spans="1:20" x14ac:dyDescent="0.25">
      <c r="A10342" t="s">
        <v>10403</v>
      </c>
      <c r="B10342" t="s">
        <v>26094</v>
      </c>
      <c r="C10342" t="s">
        <v>10691</v>
      </c>
      <c r="D10342" t="s">
        <v>10683</v>
      </c>
      <c r="E10342" t="s">
        <v>10693</v>
      </c>
      <c r="F10342">
        <v>10.79</v>
      </c>
      <c r="G10342">
        <v>64.739999999999995</v>
      </c>
      <c r="H10342">
        <v>6</v>
      </c>
      <c r="I10342" t="s">
        <v>25652</v>
      </c>
      <c r="J10342">
        <v>0</v>
      </c>
      <c r="K10342">
        <v>0</v>
      </c>
      <c r="L10342" t="s">
        <v>11000</v>
      </c>
      <c r="N10342" t="s">
        <v>10700</v>
      </c>
      <c r="O10342" t="s">
        <v>10701</v>
      </c>
      <c r="Q10342" t="s">
        <v>10702</v>
      </c>
      <c r="S10342" t="s">
        <v>10703</v>
      </c>
      <c r="T10342">
        <v>43102.456990740699</v>
      </c>
    </row>
    <row r="10343" spans="1:20" x14ac:dyDescent="0.25">
      <c r="A10343" t="s">
        <v>7785</v>
      </c>
      <c r="B10343" t="s">
        <v>26095</v>
      </c>
      <c r="C10343" t="s">
        <v>10681</v>
      </c>
      <c r="D10343" t="s">
        <v>10683</v>
      </c>
      <c r="E10343" t="s">
        <v>10685</v>
      </c>
      <c r="F10343">
        <v>22.99</v>
      </c>
      <c r="G10343">
        <v>137.94</v>
      </c>
      <c r="H10343">
        <v>6</v>
      </c>
      <c r="I10343" t="s">
        <v>25652</v>
      </c>
      <c r="J10343">
        <v>0</v>
      </c>
      <c r="K10343">
        <v>0</v>
      </c>
      <c r="L10343" t="s">
        <v>11325</v>
      </c>
      <c r="N10343" t="s">
        <v>10991</v>
      </c>
      <c r="O10343" t="s">
        <v>10992</v>
      </c>
      <c r="Q10343" t="s">
        <v>10993</v>
      </c>
      <c r="S10343" t="s">
        <v>10994</v>
      </c>
      <c r="T10343">
        <v>43102.456932870402</v>
      </c>
    </row>
    <row r="10344" spans="1:20" x14ac:dyDescent="0.25">
      <c r="A10344" t="s">
        <v>7786</v>
      </c>
      <c r="B10344" t="s">
        <v>26096</v>
      </c>
      <c r="C10344" t="s">
        <v>10681</v>
      </c>
      <c r="D10344" t="s">
        <v>10683</v>
      </c>
      <c r="E10344" t="s">
        <v>10685</v>
      </c>
      <c r="F10344">
        <v>29.99</v>
      </c>
      <c r="G10344">
        <v>179.94</v>
      </c>
      <c r="H10344">
        <v>6</v>
      </c>
      <c r="I10344" t="s">
        <v>25652</v>
      </c>
      <c r="J10344">
        <v>0</v>
      </c>
      <c r="K10344">
        <v>0</v>
      </c>
      <c r="L10344" t="s">
        <v>10788</v>
      </c>
      <c r="N10344" t="s">
        <v>10746</v>
      </c>
      <c r="O10344" t="s">
        <v>10747</v>
      </c>
      <c r="Q10344" t="s">
        <v>10748</v>
      </c>
      <c r="S10344" t="s">
        <v>10749</v>
      </c>
      <c r="T10344">
        <v>43102.456921296303</v>
      </c>
    </row>
    <row r="10345" spans="1:20" x14ac:dyDescent="0.25">
      <c r="A10345" t="s">
        <v>7787</v>
      </c>
      <c r="B10345" t="s">
        <v>26097</v>
      </c>
      <c r="C10345" t="s">
        <v>10751</v>
      </c>
      <c r="D10345" t="s">
        <v>10683</v>
      </c>
      <c r="E10345" t="s">
        <v>10836</v>
      </c>
      <c r="F10345">
        <v>6.59</v>
      </c>
      <c r="G10345">
        <v>39.54</v>
      </c>
      <c r="H10345">
        <v>6</v>
      </c>
      <c r="I10345" t="s">
        <v>25652</v>
      </c>
      <c r="J10345">
        <v>0</v>
      </c>
      <c r="K10345">
        <v>0</v>
      </c>
      <c r="L10345" t="s">
        <v>11325</v>
      </c>
      <c r="N10345" t="s">
        <v>10686</v>
      </c>
      <c r="O10345" t="s">
        <v>10687</v>
      </c>
      <c r="Q10345" t="s">
        <v>10688</v>
      </c>
      <c r="S10345" t="s">
        <v>10689</v>
      </c>
      <c r="T10345">
        <v>43102.456932870402</v>
      </c>
    </row>
    <row r="10346" spans="1:20" x14ac:dyDescent="0.25">
      <c r="A10346" t="s">
        <v>7788</v>
      </c>
      <c r="B10346" t="s">
        <v>26098</v>
      </c>
      <c r="C10346" t="s">
        <v>10681</v>
      </c>
      <c r="D10346" t="s">
        <v>10683</v>
      </c>
      <c r="E10346" t="s">
        <v>10685</v>
      </c>
      <c r="F10346">
        <v>75.989999999999995</v>
      </c>
      <c r="G10346">
        <v>455.94</v>
      </c>
      <c r="H10346">
        <v>6</v>
      </c>
      <c r="I10346" t="s">
        <v>25652</v>
      </c>
      <c r="J10346">
        <v>0</v>
      </c>
      <c r="K10346">
        <v>0</v>
      </c>
      <c r="L10346" t="s">
        <v>10731</v>
      </c>
      <c r="N10346" t="s">
        <v>10732</v>
      </c>
      <c r="O10346" t="s">
        <v>10687</v>
      </c>
      <c r="Q10346" t="s">
        <v>10688</v>
      </c>
      <c r="S10346" t="s">
        <v>10733</v>
      </c>
      <c r="T10346">
        <v>43102.456875000003</v>
      </c>
    </row>
    <row r="10347" spans="1:20" x14ac:dyDescent="0.25">
      <c r="A10347" t="s">
        <v>7789</v>
      </c>
      <c r="B10347" t="s">
        <v>26099</v>
      </c>
      <c r="C10347" t="s">
        <v>10681</v>
      </c>
      <c r="D10347" t="s">
        <v>10683</v>
      </c>
      <c r="E10347" t="s">
        <v>10685</v>
      </c>
      <c r="F10347">
        <v>45.99</v>
      </c>
      <c r="G10347">
        <v>275.94</v>
      </c>
      <c r="H10347">
        <v>6</v>
      </c>
      <c r="I10347" t="s">
        <v>25652</v>
      </c>
      <c r="J10347">
        <v>0</v>
      </c>
      <c r="K10347">
        <v>0</v>
      </c>
      <c r="L10347" t="s">
        <v>10868</v>
      </c>
      <c r="M10347">
        <v>45692</v>
      </c>
      <c r="N10347" t="s">
        <v>10686</v>
      </c>
      <c r="O10347" t="s">
        <v>10687</v>
      </c>
      <c r="Q10347" t="s">
        <v>10688</v>
      </c>
      <c r="S10347" t="s">
        <v>10689</v>
      </c>
      <c r="T10347">
        <v>43102.456990740699</v>
      </c>
    </row>
    <row r="10348" spans="1:20" x14ac:dyDescent="0.25">
      <c r="A10348" t="s">
        <v>7790</v>
      </c>
      <c r="B10348" t="s">
        <v>26100</v>
      </c>
      <c r="C10348" t="s">
        <v>10681</v>
      </c>
      <c r="D10348" t="s">
        <v>10683</v>
      </c>
      <c r="E10348" t="s">
        <v>10685</v>
      </c>
      <c r="F10348">
        <v>35.99</v>
      </c>
      <c r="G10348">
        <v>215.94</v>
      </c>
      <c r="H10348">
        <v>6</v>
      </c>
      <c r="I10348" t="s">
        <v>25652</v>
      </c>
      <c r="J10348">
        <v>0</v>
      </c>
      <c r="K10348">
        <v>0</v>
      </c>
      <c r="L10348" t="s">
        <v>10862</v>
      </c>
      <c r="N10348" t="s">
        <v>10700</v>
      </c>
      <c r="O10348" t="s">
        <v>10701</v>
      </c>
      <c r="Q10348" t="s">
        <v>10702</v>
      </c>
      <c r="S10348" t="s">
        <v>10703</v>
      </c>
      <c r="T10348">
        <v>43102.456909722197</v>
      </c>
    </row>
    <row r="10349" spans="1:20" x14ac:dyDescent="0.25">
      <c r="A10349" t="s">
        <v>26101</v>
      </c>
      <c r="B10349" t="s">
        <v>26102</v>
      </c>
      <c r="C10349" t="s">
        <v>10691</v>
      </c>
      <c r="D10349" t="s">
        <v>10683</v>
      </c>
      <c r="E10349" t="s">
        <v>10693</v>
      </c>
      <c r="F10349">
        <v>10.79</v>
      </c>
      <c r="G10349">
        <v>64.739999999999995</v>
      </c>
      <c r="H10349">
        <v>6</v>
      </c>
      <c r="I10349" t="s">
        <v>25652</v>
      </c>
      <c r="J10349">
        <v>0</v>
      </c>
      <c r="K10349">
        <v>0</v>
      </c>
      <c r="L10349" t="s">
        <v>11175</v>
      </c>
      <c r="N10349" t="s">
        <v>25997</v>
      </c>
      <c r="O10349" t="s">
        <v>10701</v>
      </c>
      <c r="Q10349" t="s">
        <v>10702</v>
      </c>
      <c r="S10349" t="s">
        <v>25998</v>
      </c>
      <c r="T10349">
        <v>43102.456956018497</v>
      </c>
    </row>
    <row r="10350" spans="1:20" x14ac:dyDescent="0.25">
      <c r="A10350" t="s">
        <v>26103</v>
      </c>
      <c r="B10350" t="s">
        <v>26104</v>
      </c>
      <c r="C10350" t="s">
        <v>10691</v>
      </c>
      <c r="D10350" t="s">
        <v>10683</v>
      </c>
      <c r="E10350" t="s">
        <v>10693</v>
      </c>
      <c r="F10350">
        <v>10.79</v>
      </c>
      <c r="G10350">
        <v>64.739999999999995</v>
      </c>
      <c r="H10350">
        <v>6</v>
      </c>
      <c r="I10350" t="s">
        <v>25652</v>
      </c>
      <c r="J10350">
        <v>0</v>
      </c>
      <c r="K10350">
        <v>0</v>
      </c>
      <c r="L10350" t="s">
        <v>14601</v>
      </c>
      <c r="N10350" t="s">
        <v>25997</v>
      </c>
      <c r="O10350" t="s">
        <v>10701</v>
      </c>
      <c r="Q10350" t="s">
        <v>10702</v>
      </c>
      <c r="S10350" t="s">
        <v>25998</v>
      </c>
      <c r="T10350">
        <v>43102.456944444399</v>
      </c>
    </row>
    <row r="10351" spans="1:20" x14ac:dyDescent="0.25">
      <c r="A10351" t="s">
        <v>7791</v>
      </c>
      <c r="B10351" t="s">
        <v>26105</v>
      </c>
      <c r="C10351" t="s">
        <v>10751</v>
      </c>
      <c r="D10351" t="s">
        <v>10683</v>
      </c>
      <c r="E10351" t="s">
        <v>10836</v>
      </c>
      <c r="F10351">
        <v>14.99</v>
      </c>
      <c r="G10351">
        <v>89.94</v>
      </c>
      <c r="H10351">
        <v>6</v>
      </c>
      <c r="I10351" t="s">
        <v>25652</v>
      </c>
      <c r="J10351">
        <v>0</v>
      </c>
      <c r="K10351">
        <v>0</v>
      </c>
      <c r="L10351" t="s">
        <v>10812</v>
      </c>
      <c r="N10351" t="s">
        <v>10826</v>
      </c>
      <c r="O10351" t="s">
        <v>10708</v>
      </c>
      <c r="Q10351" t="s">
        <v>10709</v>
      </c>
      <c r="S10351" t="s">
        <v>10827</v>
      </c>
      <c r="T10351">
        <v>43102.456875000003</v>
      </c>
    </row>
    <row r="10352" spans="1:20" x14ac:dyDescent="0.25">
      <c r="A10352" t="s">
        <v>7792</v>
      </c>
      <c r="B10352" t="s">
        <v>26106</v>
      </c>
      <c r="C10352" t="s">
        <v>10681</v>
      </c>
      <c r="D10352" t="s">
        <v>10683</v>
      </c>
      <c r="E10352" t="s">
        <v>10685</v>
      </c>
      <c r="F10352">
        <v>23.99</v>
      </c>
      <c r="G10352">
        <v>143.94</v>
      </c>
      <c r="H10352">
        <v>6</v>
      </c>
      <c r="I10352" t="s">
        <v>25652</v>
      </c>
      <c r="J10352">
        <v>0</v>
      </c>
      <c r="K10352">
        <v>0</v>
      </c>
      <c r="L10352" t="s">
        <v>11325</v>
      </c>
      <c r="N10352" t="s">
        <v>10991</v>
      </c>
      <c r="O10352" t="s">
        <v>10992</v>
      </c>
      <c r="Q10352" t="s">
        <v>10993</v>
      </c>
      <c r="S10352" t="s">
        <v>10994</v>
      </c>
      <c r="T10352">
        <v>43102.456932870402</v>
      </c>
    </row>
    <row r="10353" spans="1:20" x14ac:dyDescent="0.25">
      <c r="A10353" t="s">
        <v>26107</v>
      </c>
      <c r="B10353" t="s">
        <v>26108</v>
      </c>
      <c r="C10353" t="s">
        <v>10691</v>
      </c>
      <c r="D10353" t="s">
        <v>10683</v>
      </c>
      <c r="E10353" t="s">
        <v>10693</v>
      </c>
      <c r="F10353">
        <v>41.99</v>
      </c>
      <c r="G10353">
        <v>125.97</v>
      </c>
      <c r="H10353">
        <v>3</v>
      </c>
      <c r="I10353" t="s">
        <v>25652</v>
      </c>
      <c r="J10353">
        <v>0</v>
      </c>
      <c r="K10353">
        <v>0</v>
      </c>
      <c r="L10353" t="s">
        <v>10758</v>
      </c>
      <c r="N10353" t="s">
        <v>10694</v>
      </c>
      <c r="O10353" t="s">
        <v>10695</v>
      </c>
      <c r="Q10353" t="s">
        <v>10696</v>
      </c>
      <c r="S10353" t="s">
        <v>10697</v>
      </c>
      <c r="T10353">
        <v>43109.404224537</v>
      </c>
    </row>
    <row r="10354" spans="1:20" x14ac:dyDescent="0.25">
      <c r="A10354" t="s">
        <v>7793</v>
      </c>
      <c r="B10354" t="s">
        <v>26109</v>
      </c>
      <c r="C10354" t="s">
        <v>10681</v>
      </c>
      <c r="D10354" t="s">
        <v>10683</v>
      </c>
      <c r="E10354" t="s">
        <v>10685</v>
      </c>
      <c r="F10354">
        <v>64.989999999999995</v>
      </c>
      <c r="G10354">
        <v>389.94</v>
      </c>
      <c r="H10354">
        <v>6</v>
      </c>
      <c r="I10354" t="s">
        <v>25652</v>
      </c>
      <c r="J10354">
        <v>0</v>
      </c>
      <c r="K10354">
        <v>0</v>
      </c>
      <c r="L10354" t="s">
        <v>10883</v>
      </c>
      <c r="M10354">
        <v>44938</v>
      </c>
      <c r="N10354" t="s">
        <v>10781</v>
      </c>
      <c r="O10354" t="s">
        <v>10782</v>
      </c>
      <c r="Q10354" t="s">
        <v>10783</v>
      </c>
      <c r="S10354" t="s">
        <v>10784</v>
      </c>
      <c r="T10354">
        <v>43102.456979166702</v>
      </c>
    </row>
    <row r="10355" spans="1:20" x14ac:dyDescent="0.25">
      <c r="A10355" t="s">
        <v>7794</v>
      </c>
      <c r="B10355" t="s">
        <v>26110</v>
      </c>
      <c r="C10355" t="s">
        <v>10681</v>
      </c>
      <c r="D10355" t="s">
        <v>10683</v>
      </c>
      <c r="E10355" t="s">
        <v>10685</v>
      </c>
      <c r="F10355">
        <v>29.99</v>
      </c>
      <c r="G10355">
        <v>179.94</v>
      </c>
      <c r="H10355">
        <v>6</v>
      </c>
      <c r="I10355" t="s">
        <v>25652</v>
      </c>
      <c r="J10355">
        <v>0</v>
      </c>
      <c r="K10355">
        <v>0</v>
      </c>
      <c r="L10355" t="s">
        <v>10831</v>
      </c>
      <c r="N10355" t="s">
        <v>10746</v>
      </c>
      <c r="O10355" t="s">
        <v>10747</v>
      </c>
      <c r="Q10355" t="s">
        <v>10748</v>
      </c>
      <c r="S10355" t="s">
        <v>10749</v>
      </c>
      <c r="T10355">
        <v>43102.456956018497</v>
      </c>
    </row>
    <row r="10356" spans="1:20" x14ac:dyDescent="0.25">
      <c r="A10356" t="s">
        <v>7795</v>
      </c>
      <c r="B10356" t="s">
        <v>26111</v>
      </c>
      <c r="C10356" t="s">
        <v>10681</v>
      </c>
      <c r="D10356" t="s">
        <v>10683</v>
      </c>
      <c r="E10356" t="s">
        <v>10685</v>
      </c>
      <c r="F10356">
        <v>20.99</v>
      </c>
      <c r="G10356">
        <v>125.94</v>
      </c>
      <c r="H10356">
        <v>6</v>
      </c>
      <c r="I10356" t="s">
        <v>25652</v>
      </c>
      <c r="J10356">
        <v>0</v>
      </c>
      <c r="K10356">
        <v>0</v>
      </c>
      <c r="L10356" t="s">
        <v>11325</v>
      </c>
      <c r="N10356" t="s">
        <v>10991</v>
      </c>
      <c r="O10356" t="s">
        <v>10992</v>
      </c>
      <c r="Q10356" t="s">
        <v>10993</v>
      </c>
      <c r="S10356" t="s">
        <v>10994</v>
      </c>
      <c r="T10356">
        <v>43102.456932870402</v>
      </c>
    </row>
    <row r="10357" spans="1:20" x14ac:dyDescent="0.25">
      <c r="A10357" t="s">
        <v>26112</v>
      </c>
      <c r="B10357" t="s">
        <v>26113</v>
      </c>
      <c r="C10357" t="s">
        <v>10691</v>
      </c>
      <c r="D10357" t="s">
        <v>10683</v>
      </c>
      <c r="E10357" t="s">
        <v>10693</v>
      </c>
      <c r="F10357">
        <v>14.39</v>
      </c>
      <c r="G10357">
        <v>86.34</v>
      </c>
      <c r="H10357">
        <v>6</v>
      </c>
      <c r="I10357" t="s">
        <v>25652</v>
      </c>
      <c r="J10357">
        <v>0</v>
      </c>
      <c r="K10357">
        <v>0</v>
      </c>
      <c r="L10357" t="s">
        <v>11325</v>
      </c>
      <c r="M10357">
        <v>43252</v>
      </c>
      <c r="N10357" t="s">
        <v>10991</v>
      </c>
      <c r="O10357" t="s">
        <v>10992</v>
      </c>
      <c r="Q10357" t="s">
        <v>10993</v>
      </c>
      <c r="S10357" t="s">
        <v>10994</v>
      </c>
      <c r="T10357">
        <v>43102.456932870402</v>
      </c>
    </row>
    <row r="10358" spans="1:20" x14ac:dyDescent="0.25">
      <c r="A10358" t="s">
        <v>7796</v>
      </c>
      <c r="B10358" t="s">
        <v>26114</v>
      </c>
      <c r="C10358" t="s">
        <v>10681</v>
      </c>
      <c r="D10358" t="s">
        <v>10683</v>
      </c>
      <c r="E10358" t="s">
        <v>10685</v>
      </c>
      <c r="F10358">
        <v>12.99</v>
      </c>
      <c r="G10358">
        <v>77.94</v>
      </c>
      <c r="H10358">
        <v>6</v>
      </c>
      <c r="I10358" t="s">
        <v>25652</v>
      </c>
      <c r="J10358">
        <v>0</v>
      </c>
      <c r="K10358">
        <v>0</v>
      </c>
      <c r="L10358" t="s">
        <v>11325</v>
      </c>
      <c r="N10358" t="s">
        <v>10686</v>
      </c>
      <c r="O10358" t="s">
        <v>10687</v>
      </c>
      <c r="Q10358" t="s">
        <v>10688</v>
      </c>
      <c r="S10358" t="s">
        <v>10689</v>
      </c>
      <c r="T10358">
        <v>43102.456932870402</v>
      </c>
    </row>
    <row r="10359" spans="1:20" x14ac:dyDescent="0.25">
      <c r="A10359" t="s">
        <v>7797</v>
      </c>
      <c r="B10359" t="s">
        <v>26115</v>
      </c>
      <c r="C10359" t="s">
        <v>10751</v>
      </c>
      <c r="D10359" t="s">
        <v>10683</v>
      </c>
      <c r="E10359" t="s">
        <v>10753</v>
      </c>
      <c r="F10359">
        <v>22.99</v>
      </c>
      <c r="G10359">
        <v>137.94</v>
      </c>
      <c r="H10359">
        <v>6</v>
      </c>
      <c r="I10359" t="s">
        <v>25652</v>
      </c>
      <c r="J10359">
        <v>0</v>
      </c>
      <c r="K10359">
        <v>0</v>
      </c>
      <c r="L10359" t="s">
        <v>11325</v>
      </c>
      <c r="N10359" t="s">
        <v>10991</v>
      </c>
      <c r="O10359" t="s">
        <v>10992</v>
      </c>
      <c r="Q10359" t="s">
        <v>10993</v>
      </c>
      <c r="S10359" t="s">
        <v>10994</v>
      </c>
      <c r="T10359">
        <v>43102.456932870402</v>
      </c>
    </row>
    <row r="10360" spans="1:20" x14ac:dyDescent="0.25">
      <c r="A10360" t="s">
        <v>26116</v>
      </c>
      <c r="B10360" t="s">
        <v>26117</v>
      </c>
      <c r="C10360" t="s">
        <v>10691</v>
      </c>
      <c r="D10360" t="s">
        <v>10683</v>
      </c>
      <c r="E10360" t="s">
        <v>10693</v>
      </c>
      <c r="F10360">
        <v>62.99</v>
      </c>
      <c r="G10360">
        <v>377.94</v>
      </c>
      <c r="H10360">
        <v>6</v>
      </c>
      <c r="I10360" t="s">
        <v>25652</v>
      </c>
      <c r="J10360">
        <v>0</v>
      </c>
      <c r="K10360">
        <v>0</v>
      </c>
      <c r="L10360" t="s">
        <v>10740</v>
      </c>
      <c r="N10360" t="s">
        <v>10700</v>
      </c>
      <c r="O10360" t="s">
        <v>10701</v>
      </c>
      <c r="Q10360" t="s">
        <v>10702</v>
      </c>
      <c r="S10360" t="s">
        <v>10703</v>
      </c>
      <c r="T10360">
        <v>43102.456886574102</v>
      </c>
    </row>
    <row r="10361" spans="1:20" x14ac:dyDescent="0.25">
      <c r="A10361" t="s">
        <v>7798</v>
      </c>
      <c r="B10361" t="s">
        <v>26118</v>
      </c>
      <c r="C10361" t="s">
        <v>10681</v>
      </c>
      <c r="D10361" t="s">
        <v>10683</v>
      </c>
      <c r="E10361" t="s">
        <v>10685</v>
      </c>
      <c r="F10361">
        <v>44.99</v>
      </c>
      <c r="G10361">
        <v>134.97</v>
      </c>
      <c r="H10361">
        <v>3</v>
      </c>
      <c r="I10361" t="s">
        <v>25652</v>
      </c>
      <c r="J10361">
        <v>0</v>
      </c>
      <c r="K10361">
        <v>0</v>
      </c>
      <c r="L10361" t="s">
        <v>11175</v>
      </c>
      <c r="M10361">
        <v>44055</v>
      </c>
      <c r="N10361" t="s">
        <v>10746</v>
      </c>
      <c r="O10361" t="s">
        <v>10747</v>
      </c>
      <c r="Q10361" t="s">
        <v>10748</v>
      </c>
      <c r="S10361" t="s">
        <v>10749</v>
      </c>
      <c r="T10361">
        <v>43102.456956018497</v>
      </c>
    </row>
    <row r="10362" spans="1:20" x14ac:dyDescent="0.25">
      <c r="A10362" t="s">
        <v>7799</v>
      </c>
      <c r="B10362" t="s">
        <v>26119</v>
      </c>
      <c r="C10362" t="s">
        <v>10681</v>
      </c>
      <c r="D10362" t="s">
        <v>10683</v>
      </c>
      <c r="E10362" t="s">
        <v>10685</v>
      </c>
      <c r="F10362">
        <v>64.989999999999995</v>
      </c>
      <c r="G10362">
        <v>389.94</v>
      </c>
      <c r="H10362">
        <v>6</v>
      </c>
      <c r="I10362" t="s">
        <v>25652</v>
      </c>
      <c r="J10362">
        <v>0</v>
      </c>
      <c r="K10362">
        <v>0</v>
      </c>
      <c r="L10362" t="s">
        <v>10868</v>
      </c>
      <c r="M10362">
        <v>44944</v>
      </c>
      <c r="N10362" t="s">
        <v>10737</v>
      </c>
      <c r="O10362" t="s">
        <v>10708</v>
      </c>
      <c r="Q10362" t="s">
        <v>10709</v>
      </c>
      <c r="S10362" t="s">
        <v>10738</v>
      </c>
      <c r="T10362">
        <v>43102.456990740699</v>
      </c>
    </row>
    <row r="10363" spans="1:20" x14ac:dyDescent="0.25">
      <c r="A10363" t="s">
        <v>7800</v>
      </c>
      <c r="B10363" t="s">
        <v>26120</v>
      </c>
      <c r="C10363" t="s">
        <v>10681</v>
      </c>
      <c r="D10363" t="s">
        <v>10683</v>
      </c>
      <c r="E10363" t="s">
        <v>10685</v>
      </c>
      <c r="F10363">
        <v>18.989999999999998</v>
      </c>
      <c r="G10363">
        <v>113.94</v>
      </c>
      <c r="H10363">
        <v>6</v>
      </c>
      <c r="I10363" t="s">
        <v>25652</v>
      </c>
      <c r="J10363">
        <v>0</v>
      </c>
      <c r="K10363">
        <v>0</v>
      </c>
      <c r="L10363" t="s">
        <v>11175</v>
      </c>
      <c r="N10363" t="s">
        <v>10837</v>
      </c>
      <c r="O10363" t="s">
        <v>10701</v>
      </c>
      <c r="Q10363" t="s">
        <v>10702</v>
      </c>
      <c r="S10363" t="s">
        <v>10838</v>
      </c>
      <c r="T10363">
        <v>43102.456956018497</v>
      </c>
    </row>
    <row r="10364" spans="1:20" x14ac:dyDescent="0.25">
      <c r="A10364" t="s">
        <v>10404</v>
      </c>
      <c r="B10364" t="s">
        <v>26121</v>
      </c>
      <c r="C10364" t="s">
        <v>10751</v>
      </c>
      <c r="D10364" t="s">
        <v>10683</v>
      </c>
      <c r="E10364" t="s">
        <v>10836</v>
      </c>
      <c r="F10364">
        <v>11.39</v>
      </c>
      <c r="G10364">
        <v>68.34</v>
      </c>
      <c r="H10364">
        <v>6</v>
      </c>
      <c r="I10364" t="s">
        <v>25652</v>
      </c>
      <c r="J10364">
        <v>0</v>
      </c>
      <c r="K10364">
        <v>0</v>
      </c>
      <c r="L10364" t="s">
        <v>12336</v>
      </c>
      <c r="N10364" t="s">
        <v>10837</v>
      </c>
      <c r="O10364" t="s">
        <v>10701</v>
      </c>
      <c r="Q10364" t="s">
        <v>10702</v>
      </c>
      <c r="S10364" t="s">
        <v>10838</v>
      </c>
      <c r="T10364">
        <v>43102.456932870402</v>
      </c>
    </row>
    <row r="10365" spans="1:20" x14ac:dyDescent="0.25">
      <c r="A10365" t="s">
        <v>7801</v>
      </c>
      <c r="B10365" t="s">
        <v>26122</v>
      </c>
      <c r="C10365" t="s">
        <v>10751</v>
      </c>
      <c r="D10365" t="s">
        <v>10683</v>
      </c>
      <c r="E10365" t="s">
        <v>10836</v>
      </c>
      <c r="F10365">
        <v>11.39</v>
      </c>
      <c r="G10365">
        <v>68.34</v>
      </c>
      <c r="H10365">
        <v>6</v>
      </c>
      <c r="I10365" t="s">
        <v>25652</v>
      </c>
      <c r="J10365">
        <v>0</v>
      </c>
      <c r="K10365">
        <v>0</v>
      </c>
      <c r="L10365" t="s">
        <v>11175</v>
      </c>
      <c r="N10365" t="s">
        <v>10837</v>
      </c>
      <c r="O10365" t="s">
        <v>10701</v>
      </c>
      <c r="Q10365" t="s">
        <v>10702</v>
      </c>
      <c r="S10365" t="s">
        <v>10838</v>
      </c>
      <c r="T10365">
        <v>43102.456956018497</v>
      </c>
    </row>
    <row r="10366" spans="1:20" x14ac:dyDescent="0.25">
      <c r="A10366" t="s">
        <v>7802</v>
      </c>
      <c r="B10366" t="s">
        <v>26123</v>
      </c>
      <c r="C10366" t="s">
        <v>10681</v>
      </c>
      <c r="D10366" t="s">
        <v>10683</v>
      </c>
      <c r="E10366" t="s">
        <v>10685</v>
      </c>
      <c r="F10366">
        <v>65.989999999999995</v>
      </c>
      <c r="G10366">
        <v>395.94</v>
      </c>
      <c r="H10366">
        <v>6</v>
      </c>
      <c r="I10366" t="s">
        <v>25652</v>
      </c>
      <c r="J10366">
        <v>0</v>
      </c>
      <c r="K10366">
        <v>0</v>
      </c>
      <c r="L10366" t="s">
        <v>10731</v>
      </c>
      <c r="N10366" t="s">
        <v>10803</v>
      </c>
      <c r="O10366" t="s">
        <v>10782</v>
      </c>
      <c r="Q10366" t="s">
        <v>10783</v>
      </c>
      <c r="S10366" t="s">
        <v>10804</v>
      </c>
      <c r="T10366">
        <v>43102.456875000003</v>
      </c>
    </row>
    <row r="10367" spans="1:20" x14ac:dyDescent="0.25">
      <c r="A10367" t="s">
        <v>7803</v>
      </c>
      <c r="B10367" t="s">
        <v>26124</v>
      </c>
      <c r="C10367" t="s">
        <v>10681</v>
      </c>
      <c r="D10367" t="s">
        <v>10683</v>
      </c>
      <c r="E10367" t="s">
        <v>10685</v>
      </c>
      <c r="F10367">
        <v>18.989999999999998</v>
      </c>
      <c r="G10367">
        <v>113.94</v>
      </c>
      <c r="H10367">
        <v>6</v>
      </c>
      <c r="I10367" t="s">
        <v>25652</v>
      </c>
      <c r="J10367">
        <v>0</v>
      </c>
      <c r="K10367">
        <v>0</v>
      </c>
      <c r="L10367" t="s">
        <v>11175</v>
      </c>
      <c r="N10367" t="s">
        <v>10837</v>
      </c>
      <c r="O10367" t="s">
        <v>10701</v>
      </c>
      <c r="Q10367" t="s">
        <v>10702</v>
      </c>
      <c r="S10367" t="s">
        <v>10838</v>
      </c>
      <c r="T10367">
        <v>43102.456956018497</v>
      </c>
    </row>
    <row r="10368" spans="1:20" x14ac:dyDescent="0.25">
      <c r="A10368" t="s">
        <v>26125</v>
      </c>
      <c r="B10368" t="s">
        <v>26126</v>
      </c>
      <c r="C10368" t="s">
        <v>10691</v>
      </c>
      <c r="D10368" t="s">
        <v>10683</v>
      </c>
      <c r="E10368" t="s">
        <v>10693</v>
      </c>
      <c r="F10368">
        <v>32.99</v>
      </c>
      <c r="G10368">
        <v>197.94</v>
      </c>
      <c r="H10368">
        <v>6</v>
      </c>
      <c r="I10368" t="s">
        <v>25652</v>
      </c>
      <c r="J10368">
        <v>0</v>
      </c>
      <c r="K10368">
        <v>0</v>
      </c>
      <c r="L10368" t="s">
        <v>10758</v>
      </c>
      <c r="N10368" t="s">
        <v>10694</v>
      </c>
      <c r="O10368" t="s">
        <v>10695</v>
      </c>
      <c r="Q10368" t="s">
        <v>10696</v>
      </c>
      <c r="S10368" t="s">
        <v>10697</v>
      </c>
      <c r="T10368">
        <v>43109.404224537</v>
      </c>
    </row>
    <row r="10369" spans="1:20" x14ac:dyDescent="0.25">
      <c r="A10369" t="s">
        <v>10405</v>
      </c>
      <c r="B10369" t="s">
        <v>26127</v>
      </c>
      <c r="C10369" t="s">
        <v>10681</v>
      </c>
      <c r="D10369" t="s">
        <v>10683</v>
      </c>
      <c r="E10369" t="s">
        <v>10685</v>
      </c>
      <c r="F10369">
        <v>29.99</v>
      </c>
      <c r="G10369">
        <v>179.94</v>
      </c>
      <c r="H10369">
        <v>6</v>
      </c>
      <c r="I10369" t="s">
        <v>25652</v>
      </c>
      <c r="J10369">
        <v>4</v>
      </c>
      <c r="K10369">
        <v>0</v>
      </c>
      <c r="L10369" t="s">
        <v>10731</v>
      </c>
      <c r="N10369" t="s">
        <v>10874</v>
      </c>
      <c r="O10369" t="s">
        <v>10701</v>
      </c>
      <c r="P10369" t="s">
        <v>10708</v>
      </c>
      <c r="Q10369" t="s">
        <v>10702</v>
      </c>
      <c r="R10369" t="s">
        <v>10709</v>
      </c>
      <c r="S10369" t="s">
        <v>10875</v>
      </c>
      <c r="T10369">
        <v>43102.456875000003</v>
      </c>
    </row>
    <row r="10370" spans="1:20" x14ac:dyDescent="0.25">
      <c r="A10370" t="s">
        <v>7804</v>
      </c>
      <c r="B10370" t="s">
        <v>26128</v>
      </c>
      <c r="C10370" t="s">
        <v>10681</v>
      </c>
      <c r="D10370" t="s">
        <v>10683</v>
      </c>
      <c r="E10370" t="s">
        <v>10685</v>
      </c>
      <c r="F10370">
        <v>34.99</v>
      </c>
      <c r="G10370">
        <v>209.94</v>
      </c>
      <c r="H10370">
        <v>6</v>
      </c>
      <c r="I10370" t="s">
        <v>25652</v>
      </c>
      <c r="J10370">
        <v>0</v>
      </c>
      <c r="K10370">
        <v>0</v>
      </c>
      <c r="L10370" t="s">
        <v>11168</v>
      </c>
      <c r="N10370" t="s">
        <v>10826</v>
      </c>
      <c r="O10370" t="s">
        <v>10708</v>
      </c>
      <c r="Q10370" t="s">
        <v>10709</v>
      </c>
      <c r="S10370" t="s">
        <v>10827</v>
      </c>
      <c r="T10370">
        <v>43102.456875000003</v>
      </c>
    </row>
    <row r="10371" spans="1:20" x14ac:dyDescent="0.25">
      <c r="A10371" t="s">
        <v>7805</v>
      </c>
      <c r="B10371" t="s">
        <v>26129</v>
      </c>
      <c r="C10371" t="s">
        <v>10681</v>
      </c>
      <c r="D10371" t="s">
        <v>10683</v>
      </c>
      <c r="E10371" t="s">
        <v>10685</v>
      </c>
      <c r="F10371">
        <v>29.99</v>
      </c>
      <c r="G10371">
        <v>179.94</v>
      </c>
      <c r="H10371">
        <v>6</v>
      </c>
      <c r="I10371" t="s">
        <v>25652</v>
      </c>
      <c r="J10371">
        <v>0</v>
      </c>
      <c r="K10371">
        <v>0</v>
      </c>
      <c r="L10371" t="s">
        <v>11168</v>
      </c>
      <c r="N10371" t="s">
        <v>10826</v>
      </c>
      <c r="O10371" t="s">
        <v>10708</v>
      </c>
      <c r="Q10371" t="s">
        <v>10709</v>
      </c>
      <c r="S10371" t="s">
        <v>10827</v>
      </c>
      <c r="T10371">
        <v>43102.456875000003</v>
      </c>
    </row>
    <row r="10372" spans="1:20" x14ac:dyDescent="0.25">
      <c r="A10372" t="s">
        <v>7806</v>
      </c>
      <c r="B10372" t="s">
        <v>26130</v>
      </c>
      <c r="C10372" t="s">
        <v>10681</v>
      </c>
      <c r="D10372" t="s">
        <v>10683</v>
      </c>
      <c r="E10372" t="s">
        <v>10685</v>
      </c>
      <c r="F10372">
        <v>62.99</v>
      </c>
      <c r="G10372">
        <v>377.94</v>
      </c>
      <c r="H10372">
        <v>6</v>
      </c>
      <c r="I10372" t="s">
        <v>25652</v>
      </c>
      <c r="J10372">
        <v>0</v>
      </c>
      <c r="K10372">
        <v>0</v>
      </c>
      <c r="L10372" t="s">
        <v>10731</v>
      </c>
      <c r="M10372">
        <v>45222</v>
      </c>
      <c r="N10372" t="s">
        <v>10761</v>
      </c>
      <c r="O10372" t="s">
        <v>10762</v>
      </c>
      <c r="P10372" t="s">
        <v>10708</v>
      </c>
      <c r="Q10372" t="s">
        <v>10763</v>
      </c>
      <c r="R10372" t="s">
        <v>10709</v>
      </c>
      <c r="S10372" t="s">
        <v>10764</v>
      </c>
      <c r="T10372">
        <v>43102.456875000003</v>
      </c>
    </row>
    <row r="10373" spans="1:20" x14ac:dyDescent="0.25">
      <c r="A10373" t="s">
        <v>7807</v>
      </c>
      <c r="B10373" t="s">
        <v>26131</v>
      </c>
      <c r="C10373" t="s">
        <v>10681</v>
      </c>
      <c r="D10373" t="s">
        <v>10683</v>
      </c>
      <c r="E10373" t="s">
        <v>10685</v>
      </c>
      <c r="F10373">
        <v>59.99</v>
      </c>
      <c r="G10373">
        <v>359.94</v>
      </c>
      <c r="H10373">
        <v>6</v>
      </c>
      <c r="I10373" t="s">
        <v>25652</v>
      </c>
      <c r="J10373">
        <v>0</v>
      </c>
      <c r="K10373">
        <v>0</v>
      </c>
      <c r="L10373" t="s">
        <v>11628</v>
      </c>
      <c r="N10373" t="s">
        <v>10803</v>
      </c>
      <c r="O10373" t="s">
        <v>10782</v>
      </c>
      <c r="Q10373" t="s">
        <v>10783</v>
      </c>
      <c r="S10373" t="s">
        <v>10804</v>
      </c>
      <c r="T10373">
        <v>43102.456909722197</v>
      </c>
    </row>
    <row r="10374" spans="1:20" x14ac:dyDescent="0.25">
      <c r="A10374" t="s">
        <v>26132</v>
      </c>
      <c r="B10374" t="s">
        <v>26133</v>
      </c>
      <c r="C10374" t="s">
        <v>10691</v>
      </c>
      <c r="D10374" t="s">
        <v>10683</v>
      </c>
      <c r="E10374" t="s">
        <v>10693</v>
      </c>
      <c r="F10374">
        <v>13.79</v>
      </c>
      <c r="G10374">
        <v>82.74</v>
      </c>
      <c r="H10374">
        <v>6</v>
      </c>
      <c r="I10374" t="s">
        <v>25652</v>
      </c>
      <c r="J10374">
        <v>0</v>
      </c>
      <c r="K10374">
        <v>0</v>
      </c>
      <c r="L10374" t="s">
        <v>10788</v>
      </c>
      <c r="N10374" t="s">
        <v>10826</v>
      </c>
      <c r="O10374" t="s">
        <v>10708</v>
      </c>
      <c r="Q10374" t="s">
        <v>10709</v>
      </c>
      <c r="S10374" t="s">
        <v>10827</v>
      </c>
      <c r="T10374">
        <v>43102.456921296303</v>
      </c>
    </row>
    <row r="10375" spans="1:20" x14ac:dyDescent="0.25">
      <c r="A10375" t="s">
        <v>7808</v>
      </c>
      <c r="B10375" t="s">
        <v>26134</v>
      </c>
      <c r="C10375" t="s">
        <v>10681</v>
      </c>
      <c r="D10375" t="s">
        <v>10683</v>
      </c>
      <c r="E10375" t="s">
        <v>10685</v>
      </c>
      <c r="F10375">
        <v>32.99</v>
      </c>
      <c r="G10375">
        <v>197.94</v>
      </c>
      <c r="H10375">
        <v>6</v>
      </c>
      <c r="I10375" t="s">
        <v>25652</v>
      </c>
      <c r="J10375">
        <v>0</v>
      </c>
      <c r="K10375">
        <v>0</v>
      </c>
      <c r="L10375" t="s">
        <v>10831</v>
      </c>
      <c r="M10375">
        <v>44125</v>
      </c>
      <c r="N10375" t="s">
        <v>12796</v>
      </c>
      <c r="O10375" t="s">
        <v>10701</v>
      </c>
      <c r="Q10375" t="s">
        <v>10702</v>
      </c>
      <c r="S10375" t="s">
        <v>12797</v>
      </c>
      <c r="T10375">
        <v>43102.456956018497</v>
      </c>
    </row>
    <row r="10376" spans="1:20" x14ac:dyDescent="0.25">
      <c r="A10376" t="s">
        <v>26135</v>
      </c>
      <c r="B10376" t="s">
        <v>26136</v>
      </c>
      <c r="C10376" t="s">
        <v>10691</v>
      </c>
      <c r="D10376" t="s">
        <v>10683</v>
      </c>
      <c r="E10376" t="s">
        <v>10693</v>
      </c>
      <c r="F10376">
        <v>12.59</v>
      </c>
      <c r="G10376">
        <v>75.540000000000006</v>
      </c>
      <c r="H10376">
        <v>6</v>
      </c>
      <c r="I10376" t="s">
        <v>25652</v>
      </c>
      <c r="J10376">
        <v>0</v>
      </c>
      <c r="K10376">
        <v>0</v>
      </c>
      <c r="L10376" t="s">
        <v>11325</v>
      </c>
      <c r="N10376" t="s">
        <v>10991</v>
      </c>
      <c r="O10376" t="s">
        <v>10992</v>
      </c>
      <c r="Q10376" t="s">
        <v>10993</v>
      </c>
      <c r="S10376" t="s">
        <v>10994</v>
      </c>
      <c r="T10376">
        <v>43102.456932870402</v>
      </c>
    </row>
    <row r="10377" spans="1:20" x14ac:dyDescent="0.25">
      <c r="A10377" t="s">
        <v>7809</v>
      </c>
      <c r="B10377" t="s">
        <v>26137</v>
      </c>
      <c r="C10377" t="s">
        <v>10681</v>
      </c>
      <c r="D10377" t="s">
        <v>10683</v>
      </c>
      <c r="E10377" t="s">
        <v>10685</v>
      </c>
      <c r="F10377">
        <v>45.99</v>
      </c>
      <c r="G10377">
        <v>275.94</v>
      </c>
      <c r="H10377">
        <v>6</v>
      </c>
      <c r="I10377" t="s">
        <v>25652</v>
      </c>
      <c r="J10377">
        <v>0</v>
      </c>
      <c r="K10377">
        <v>0</v>
      </c>
      <c r="L10377" t="s">
        <v>10868</v>
      </c>
      <c r="M10377">
        <v>44042</v>
      </c>
      <c r="N10377" t="s">
        <v>10746</v>
      </c>
      <c r="O10377" t="s">
        <v>10747</v>
      </c>
      <c r="Q10377" t="s">
        <v>10748</v>
      </c>
      <c r="S10377" t="s">
        <v>10749</v>
      </c>
      <c r="T10377">
        <v>43102.456990740699</v>
      </c>
    </row>
    <row r="10378" spans="1:20" x14ac:dyDescent="0.25">
      <c r="A10378" t="s">
        <v>7810</v>
      </c>
      <c r="B10378" t="s">
        <v>26138</v>
      </c>
      <c r="C10378" t="s">
        <v>10681</v>
      </c>
      <c r="D10378" t="s">
        <v>10683</v>
      </c>
      <c r="E10378" t="s">
        <v>10685</v>
      </c>
      <c r="F10378">
        <v>38.99</v>
      </c>
      <c r="G10378">
        <v>233.94</v>
      </c>
      <c r="H10378">
        <v>6</v>
      </c>
      <c r="I10378" t="s">
        <v>25652</v>
      </c>
      <c r="J10378">
        <v>0</v>
      </c>
      <c r="K10378">
        <v>0</v>
      </c>
      <c r="L10378" t="s">
        <v>10862</v>
      </c>
      <c r="M10378">
        <v>45182</v>
      </c>
      <c r="N10378" t="s">
        <v>10728</v>
      </c>
      <c r="O10378" t="s">
        <v>10701</v>
      </c>
      <c r="Q10378" t="s">
        <v>10702</v>
      </c>
      <c r="S10378" t="s">
        <v>10729</v>
      </c>
      <c r="T10378">
        <v>43102.456909722197</v>
      </c>
    </row>
    <row r="10379" spans="1:20" x14ac:dyDescent="0.25">
      <c r="A10379" t="s">
        <v>26139</v>
      </c>
      <c r="B10379" t="s">
        <v>26140</v>
      </c>
      <c r="C10379" t="s">
        <v>10691</v>
      </c>
      <c r="D10379" t="s">
        <v>10683</v>
      </c>
      <c r="E10379" t="s">
        <v>10693</v>
      </c>
      <c r="F10379">
        <v>8.99</v>
      </c>
      <c r="G10379">
        <v>53.94</v>
      </c>
      <c r="H10379">
        <v>6</v>
      </c>
      <c r="I10379" t="s">
        <v>25652</v>
      </c>
      <c r="J10379">
        <v>0</v>
      </c>
      <c r="K10379">
        <v>0</v>
      </c>
      <c r="L10379" t="s">
        <v>11175</v>
      </c>
      <c r="N10379" t="s">
        <v>10694</v>
      </c>
      <c r="O10379" t="s">
        <v>10695</v>
      </c>
      <c r="Q10379" t="s">
        <v>10696</v>
      </c>
      <c r="S10379" t="s">
        <v>10697</v>
      </c>
      <c r="T10379">
        <v>43102.456956018497</v>
      </c>
    </row>
    <row r="10380" spans="1:20" x14ac:dyDescent="0.25">
      <c r="A10380" t="s">
        <v>7811</v>
      </c>
      <c r="B10380" t="s">
        <v>26141</v>
      </c>
      <c r="C10380" t="s">
        <v>10681</v>
      </c>
      <c r="D10380" t="s">
        <v>10683</v>
      </c>
      <c r="E10380" t="s">
        <v>10685</v>
      </c>
      <c r="F10380">
        <v>12.99</v>
      </c>
      <c r="G10380">
        <v>77.94</v>
      </c>
      <c r="H10380">
        <v>6</v>
      </c>
      <c r="I10380" t="s">
        <v>25652</v>
      </c>
      <c r="J10380">
        <v>0</v>
      </c>
      <c r="K10380">
        <v>0</v>
      </c>
      <c r="L10380" t="s">
        <v>11325</v>
      </c>
      <c r="N10380" t="s">
        <v>10686</v>
      </c>
      <c r="O10380" t="s">
        <v>10687</v>
      </c>
      <c r="Q10380" t="s">
        <v>10688</v>
      </c>
      <c r="S10380" t="s">
        <v>10689</v>
      </c>
      <c r="T10380">
        <v>43102.456932870402</v>
      </c>
    </row>
    <row r="10381" spans="1:20" x14ac:dyDescent="0.25">
      <c r="A10381" t="s">
        <v>7812</v>
      </c>
      <c r="B10381" t="s">
        <v>26142</v>
      </c>
      <c r="C10381" t="s">
        <v>10681</v>
      </c>
      <c r="D10381" t="s">
        <v>10683</v>
      </c>
      <c r="E10381" t="s">
        <v>10685</v>
      </c>
      <c r="F10381">
        <v>52.99</v>
      </c>
      <c r="G10381">
        <v>317.94</v>
      </c>
      <c r="H10381">
        <v>6</v>
      </c>
      <c r="I10381" t="s">
        <v>25652</v>
      </c>
      <c r="J10381">
        <v>0</v>
      </c>
      <c r="K10381">
        <v>0</v>
      </c>
      <c r="L10381" t="s">
        <v>10731</v>
      </c>
      <c r="N10381" t="s">
        <v>10746</v>
      </c>
      <c r="O10381" t="s">
        <v>10747</v>
      </c>
      <c r="Q10381" t="s">
        <v>10748</v>
      </c>
      <c r="S10381" t="s">
        <v>10749</v>
      </c>
      <c r="T10381">
        <v>43102.456875000003</v>
      </c>
    </row>
    <row r="10382" spans="1:20" x14ac:dyDescent="0.25">
      <c r="A10382" t="s">
        <v>26143</v>
      </c>
      <c r="B10382" t="s">
        <v>26144</v>
      </c>
      <c r="C10382" t="s">
        <v>10691</v>
      </c>
      <c r="D10382" t="s">
        <v>10683</v>
      </c>
      <c r="E10382" t="s">
        <v>10693</v>
      </c>
      <c r="F10382">
        <v>14.39</v>
      </c>
      <c r="G10382">
        <v>86.34</v>
      </c>
      <c r="H10382">
        <v>6</v>
      </c>
      <c r="I10382" t="s">
        <v>25652</v>
      </c>
      <c r="J10382">
        <v>0</v>
      </c>
      <c r="K10382">
        <v>0</v>
      </c>
      <c r="L10382" t="s">
        <v>11325</v>
      </c>
      <c r="N10382" t="s">
        <v>10991</v>
      </c>
      <c r="O10382" t="s">
        <v>10992</v>
      </c>
      <c r="Q10382" t="s">
        <v>10993</v>
      </c>
      <c r="S10382" t="s">
        <v>10994</v>
      </c>
      <c r="T10382">
        <v>43102.456932870402</v>
      </c>
    </row>
    <row r="10383" spans="1:20" x14ac:dyDescent="0.25">
      <c r="A10383" t="s">
        <v>7813</v>
      </c>
      <c r="B10383" t="s">
        <v>26145</v>
      </c>
      <c r="C10383" t="s">
        <v>10751</v>
      </c>
      <c r="D10383" t="s">
        <v>10683</v>
      </c>
      <c r="E10383" t="s">
        <v>10753</v>
      </c>
      <c r="F10383">
        <v>22.99</v>
      </c>
      <c r="G10383">
        <v>137.94</v>
      </c>
      <c r="H10383">
        <v>6</v>
      </c>
      <c r="I10383" t="s">
        <v>25652</v>
      </c>
      <c r="J10383">
        <v>0</v>
      </c>
      <c r="K10383">
        <v>0</v>
      </c>
      <c r="L10383" t="s">
        <v>11325</v>
      </c>
      <c r="M10383">
        <v>44405</v>
      </c>
      <c r="N10383" t="s">
        <v>10991</v>
      </c>
      <c r="O10383" t="s">
        <v>10992</v>
      </c>
      <c r="Q10383" t="s">
        <v>10993</v>
      </c>
      <c r="S10383" t="s">
        <v>10994</v>
      </c>
      <c r="T10383">
        <v>43102.456932870402</v>
      </c>
    </row>
    <row r="10384" spans="1:20" x14ac:dyDescent="0.25">
      <c r="A10384" t="s">
        <v>7814</v>
      </c>
      <c r="B10384" t="s">
        <v>26146</v>
      </c>
      <c r="C10384" t="s">
        <v>10681</v>
      </c>
      <c r="D10384" t="s">
        <v>10683</v>
      </c>
      <c r="E10384" t="s">
        <v>10685</v>
      </c>
      <c r="F10384">
        <v>35.99</v>
      </c>
      <c r="G10384">
        <v>215.94</v>
      </c>
      <c r="H10384">
        <v>6</v>
      </c>
      <c r="I10384" t="s">
        <v>25652</v>
      </c>
      <c r="J10384">
        <v>0</v>
      </c>
      <c r="K10384">
        <v>0</v>
      </c>
      <c r="L10384" t="s">
        <v>10731</v>
      </c>
      <c r="M10384">
        <v>43665</v>
      </c>
      <c r="N10384" t="s">
        <v>10746</v>
      </c>
      <c r="O10384" t="s">
        <v>10747</v>
      </c>
      <c r="Q10384" t="s">
        <v>10748</v>
      </c>
      <c r="S10384" t="s">
        <v>10749</v>
      </c>
      <c r="T10384">
        <v>43102.456875000003</v>
      </c>
    </row>
    <row r="10385" spans="1:20" x14ac:dyDescent="0.25">
      <c r="A10385" t="s">
        <v>26147</v>
      </c>
      <c r="B10385" t="s">
        <v>26148</v>
      </c>
      <c r="C10385" t="s">
        <v>10691</v>
      </c>
      <c r="D10385" t="s">
        <v>10683</v>
      </c>
      <c r="E10385" t="s">
        <v>10693</v>
      </c>
      <c r="F10385">
        <v>59.99</v>
      </c>
      <c r="G10385">
        <v>359.94</v>
      </c>
      <c r="H10385">
        <v>6</v>
      </c>
      <c r="I10385" t="s">
        <v>25652</v>
      </c>
      <c r="J10385">
        <v>0</v>
      </c>
      <c r="K10385">
        <v>0</v>
      </c>
      <c r="L10385" t="s">
        <v>10713</v>
      </c>
      <c r="N10385" t="s">
        <v>10803</v>
      </c>
      <c r="O10385" t="s">
        <v>10782</v>
      </c>
      <c r="Q10385" t="s">
        <v>10783</v>
      </c>
      <c r="S10385" t="s">
        <v>10804</v>
      </c>
      <c r="T10385">
        <v>43102.456875000003</v>
      </c>
    </row>
    <row r="10386" spans="1:20" x14ac:dyDescent="0.25">
      <c r="A10386" t="s">
        <v>7815</v>
      </c>
      <c r="B10386" t="s">
        <v>26149</v>
      </c>
      <c r="C10386" t="s">
        <v>10751</v>
      </c>
      <c r="D10386" t="s">
        <v>10683</v>
      </c>
      <c r="E10386" t="s">
        <v>10753</v>
      </c>
      <c r="F10386">
        <v>23.99</v>
      </c>
      <c r="G10386">
        <v>143.94</v>
      </c>
      <c r="H10386">
        <v>6</v>
      </c>
      <c r="I10386" t="s">
        <v>25652</v>
      </c>
      <c r="J10386">
        <v>0</v>
      </c>
      <c r="K10386">
        <v>0</v>
      </c>
      <c r="L10386" t="s">
        <v>10788</v>
      </c>
      <c r="N10386" t="s">
        <v>10803</v>
      </c>
      <c r="O10386" t="s">
        <v>10782</v>
      </c>
      <c r="Q10386" t="s">
        <v>10783</v>
      </c>
      <c r="S10386" t="s">
        <v>10804</v>
      </c>
      <c r="T10386">
        <v>43102.456921296303</v>
      </c>
    </row>
    <row r="10387" spans="1:20" x14ac:dyDescent="0.25">
      <c r="A10387" t="s">
        <v>7816</v>
      </c>
      <c r="B10387" t="s">
        <v>26150</v>
      </c>
      <c r="C10387" t="s">
        <v>10681</v>
      </c>
      <c r="D10387" t="s">
        <v>10683</v>
      </c>
      <c r="E10387" t="s">
        <v>10685</v>
      </c>
      <c r="F10387">
        <v>52.99</v>
      </c>
      <c r="G10387">
        <v>317.94</v>
      </c>
      <c r="H10387">
        <v>6</v>
      </c>
      <c r="I10387" t="s">
        <v>25652</v>
      </c>
      <c r="J10387">
        <v>0</v>
      </c>
      <c r="K10387">
        <v>0</v>
      </c>
      <c r="L10387" t="s">
        <v>10868</v>
      </c>
      <c r="N10387" t="s">
        <v>10991</v>
      </c>
      <c r="O10387" t="s">
        <v>10992</v>
      </c>
      <c r="Q10387" t="s">
        <v>10993</v>
      </c>
      <c r="S10387" t="s">
        <v>10994</v>
      </c>
      <c r="T10387">
        <v>43102.456990740699</v>
      </c>
    </row>
    <row r="10388" spans="1:20" x14ac:dyDescent="0.25">
      <c r="A10388" t="s">
        <v>7817</v>
      </c>
      <c r="B10388" t="s">
        <v>25783</v>
      </c>
      <c r="C10388" t="s">
        <v>10681</v>
      </c>
      <c r="D10388" t="s">
        <v>10683</v>
      </c>
      <c r="E10388" t="s">
        <v>10685</v>
      </c>
      <c r="F10388">
        <v>24.99</v>
      </c>
      <c r="G10388">
        <v>149.94</v>
      </c>
      <c r="H10388">
        <v>6</v>
      </c>
      <c r="I10388" t="s">
        <v>25652</v>
      </c>
      <c r="J10388">
        <v>0</v>
      </c>
      <c r="K10388">
        <v>0</v>
      </c>
      <c r="L10388" t="s">
        <v>11000</v>
      </c>
      <c r="N10388" t="s">
        <v>10837</v>
      </c>
      <c r="O10388" t="s">
        <v>10701</v>
      </c>
      <c r="Q10388" t="s">
        <v>10702</v>
      </c>
      <c r="S10388" t="s">
        <v>10838</v>
      </c>
      <c r="T10388">
        <v>43102.456990740699</v>
      </c>
    </row>
    <row r="10389" spans="1:20" x14ac:dyDescent="0.25">
      <c r="A10389" t="s">
        <v>26151</v>
      </c>
      <c r="B10389" t="s">
        <v>26152</v>
      </c>
      <c r="C10389" t="s">
        <v>10691</v>
      </c>
      <c r="D10389" t="s">
        <v>10683</v>
      </c>
      <c r="E10389" t="s">
        <v>10693</v>
      </c>
      <c r="F10389">
        <v>13.19</v>
      </c>
      <c r="G10389">
        <v>79.14</v>
      </c>
      <c r="H10389">
        <v>6</v>
      </c>
      <c r="I10389" t="s">
        <v>25652</v>
      </c>
      <c r="J10389">
        <v>0</v>
      </c>
      <c r="K10389">
        <v>0</v>
      </c>
      <c r="L10389" t="s">
        <v>11175</v>
      </c>
      <c r="N10389" t="s">
        <v>10761</v>
      </c>
      <c r="O10389" t="s">
        <v>10762</v>
      </c>
      <c r="P10389" t="s">
        <v>10708</v>
      </c>
      <c r="Q10389" t="s">
        <v>10763</v>
      </c>
      <c r="R10389" t="s">
        <v>10709</v>
      </c>
      <c r="S10389" t="s">
        <v>10764</v>
      </c>
      <c r="T10389">
        <v>43102.456956018497</v>
      </c>
    </row>
    <row r="10390" spans="1:20" x14ac:dyDescent="0.25">
      <c r="A10390" t="s">
        <v>7818</v>
      </c>
      <c r="B10390" t="s">
        <v>26153</v>
      </c>
      <c r="C10390" t="s">
        <v>10681</v>
      </c>
      <c r="D10390" t="s">
        <v>10683</v>
      </c>
      <c r="E10390" t="s">
        <v>10685</v>
      </c>
      <c r="F10390">
        <v>17.989999999999998</v>
      </c>
      <c r="G10390">
        <v>107.94</v>
      </c>
      <c r="H10390">
        <v>6</v>
      </c>
      <c r="I10390" t="s">
        <v>25652</v>
      </c>
      <c r="J10390">
        <v>0</v>
      </c>
      <c r="K10390">
        <v>0</v>
      </c>
      <c r="L10390" t="s">
        <v>10831</v>
      </c>
      <c r="N10390" t="s">
        <v>10874</v>
      </c>
      <c r="O10390" t="s">
        <v>10701</v>
      </c>
      <c r="P10390" t="s">
        <v>10708</v>
      </c>
      <c r="Q10390" t="s">
        <v>10702</v>
      </c>
      <c r="R10390" t="s">
        <v>10709</v>
      </c>
      <c r="S10390" t="s">
        <v>10875</v>
      </c>
      <c r="T10390">
        <v>43102.456956018497</v>
      </c>
    </row>
    <row r="10391" spans="1:20" x14ac:dyDescent="0.25">
      <c r="A10391" t="s">
        <v>26154</v>
      </c>
      <c r="B10391" t="s">
        <v>26155</v>
      </c>
      <c r="C10391" t="s">
        <v>10681</v>
      </c>
      <c r="D10391" t="s">
        <v>10683</v>
      </c>
      <c r="E10391" t="s">
        <v>10685</v>
      </c>
      <c r="F10391">
        <v>129.99</v>
      </c>
      <c r="G10391">
        <v>389.97</v>
      </c>
      <c r="H10391">
        <v>3</v>
      </c>
      <c r="I10391" t="s">
        <v>25652</v>
      </c>
      <c r="J10391">
        <v>0</v>
      </c>
      <c r="K10391">
        <v>0</v>
      </c>
      <c r="L10391" t="s">
        <v>10883</v>
      </c>
      <c r="M10391">
        <v>45860</v>
      </c>
      <c r="N10391" t="s">
        <v>10837</v>
      </c>
      <c r="O10391" t="s">
        <v>10701</v>
      </c>
      <c r="Q10391" t="s">
        <v>10702</v>
      </c>
      <c r="S10391" t="s">
        <v>10838</v>
      </c>
      <c r="T10391">
        <v>43102.456979166702</v>
      </c>
    </row>
    <row r="10392" spans="1:20" x14ac:dyDescent="0.25">
      <c r="A10392" t="s">
        <v>7819</v>
      </c>
      <c r="B10392" t="s">
        <v>26156</v>
      </c>
      <c r="C10392" t="s">
        <v>10681</v>
      </c>
      <c r="D10392" t="s">
        <v>10683</v>
      </c>
      <c r="E10392" t="s">
        <v>10685</v>
      </c>
      <c r="F10392">
        <v>119.99</v>
      </c>
      <c r="G10392">
        <v>359.97</v>
      </c>
      <c r="H10392">
        <v>3</v>
      </c>
      <c r="I10392" t="s">
        <v>25652</v>
      </c>
      <c r="J10392">
        <v>0</v>
      </c>
      <c r="K10392">
        <v>0</v>
      </c>
      <c r="L10392" t="s">
        <v>10868</v>
      </c>
      <c r="N10392" t="s">
        <v>10837</v>
      </c>
      <c r="O10392" t="s">
        <v>10701</v>
      </c>
      <c r="Q10392" t="s">
        <v>10702</v>
      </c>
      <c r="S10392" t="s">
        <v>10838</v>
      </c>
      <c r="T10392">
        <v>43102.456990740699</v>
      </c>
    </row>
    <row r="10393" spans="1:20" x14ac:dyDescent="0.25">
      <c r="A10393" t="s">
        <v>7820</v>
      </c>
      <c r="B10393" t="s">
        <v>26157</v>
      </c>
      <c r="C10393" t="s">
        <v>10681</v>
      </c>
      <c r="D10393" t="s">
        <v>10683</v>
      </c>
      <c r="E10393" t="s">
        <v>10685</v>
      </c>
      <c r="F10393">
        <v>35.99</v>
      </c>
      <c r="G10393">
        <v>215.94</v>
      </c>
      <c r="H10393">
        <v>6</v>
      </c>
      <c r="I10393" t="s">
        <v>25652</v>
      </c>
      <c r="J10393">
        <v>0</v>
      </c>
      <c r="K10393">
        <v>0</v>
      </c>
      <c r="L10393" t="s">
        <v>10862</v>
      </c>
      <c r="N10393" t="s">
        <v>10700</v>
      </c>
      <c r="O10393" t="s">
        <v>10701</v>
      </c>
      <c r="Q10393" t="s">
        <v>10702</v>
      </c>
      <c r="S10393" t="s">
        <v>10703</v>
      </c>
      <c r="T10393">
        <v>43102.456909722197</v>
      </c>
    </row>
    <row r="10394" spans="1:20" x14ac:dyDescent="0.25">
      <c r="A10394" t="s">
        <v>7821</v>
      </c>
      <c r="B10394" t="s">
        <v>26158</v>
      </c>
      <c r="C10394" t="s">
        <v>10681</v>
      </c>
      <c r="D10394" t="s">
        <v>10683</v>
      </c>
      <c r="E10394" t="s">
        <v>10685</v>
      </c>
      <c r="F10394">
        <v>119.99</v>
      </c>
      <c r="G10394">
        <v>359.97</v>
      </c>
      <c r="H10394">
        <v>3</v>
      </c>
      <c r="I10394" t="s">
        <v>25652</v>
      </c>
      <c r="J10394">
        <v>0</v>
      </c>
      <c r="K10394">
        <v>0</v>
      </c>
      <c r="L10394" t="s">
        <v>10883</v>
      </c>
      <c r="M10394">
        <v>45224</v>
      </c>
      <c r="N10394" t="s">
        <v>10803</v>
      </c>
      <c r="O10394" t="s">
        <v>10782</v>
      </c>
      <c r="Q10394" t="s">
        <v>10783</v>
      </c>
      <c r="S10394" t="s">
        <v>10804</v>
      </c>
      <c r="T10394">
        <v>43102.456979166702</v>
      </c>
    </row>
    <row r="10395" spans="1:20" x14ac:dyDescent="0.25">
      <c r="A10395" t="s">
        <v>7822</v>
      </c>
      <c r="B10395" t="s">
        <v>26159</v>
      </c>
      <c r="C10395" t="s">
        <v>10681</v>
      </c>
      <c r="D10395" t="s">
        <v>10683</v>
      </c>
      <c r="E10395" t="s">
        <v>10685</v>
      </c>
      <c r="F10395">
        <v>19.989999999999998</v>
      </c>
      <c r="G10395">
        <v>119.94</v>
      </c>
      <c r="H10395">
        <v>6</v>
      </c>
      <c r="I10395" t="s">
        <v>25652</v>
      </c>
      <c r="J10395">
        <v>0</v>
      </c>
      <c r="K10395">
        <v>0</v>
      </c>
      <c r="L10395" t="s">
        <v>10717</v>
      </c>
      <c r="M10395">
        <v>43344</v>
      </c>
      <c r="N10395" t="s">
        <v>10686</v>
      </c>
      <c r="O10395" t="s">
        <v>10687</v>
      </c>
      <c r="Q10395" t="s">
        <v>10688</v>
      </c>
      <c r="S10395" t="s">
        <v>10689</v>
      </c>
      <c r="T10395">
        <v>43102.456921296303</v>
      </c>
    </row>
    <row r="10396" spans="1:20" x14ac:dyDescent="0.25">
      <c r="A10396" t="s">
        <v>26160</v>
      </c>
      <c r="B10396" t="s">
        <v>26161</v>
      </c>
      <c r="C10396" t="s">
        <v>10691</v>
      </c>
      <c r="D10396" t="s">
        <v>10683</v>
      </c>
      <c r="E10396" t="s">
        <v>10693</v>
      </c>
      <c r="F10396">
        <v>22.99</v>
      </c>
      <c r="G10396">
        <v>137.94</v>
      </c>
      <c r="H10396">
        <v>6</v>
      </c>
      <c r="I10396" t="s">
        <v>25652</v>
      </c>
      <c r="J10396">
        <v>0</v>
      </c>
      <c r="K10396">
        <v>0</v>
      </c>
      <c r="L10396" t="s">
        <v>10758</v>
      </c>
      <c r="N10396" t="s">
        <v>10700</v>
      </c>
      <c r="O10396" t="s">
        <v>10701</v>
      </c>
      <c r="Q10396" t="s">
        <v>10702</v>
      </c>
      <c r="S10396" t="s">
        <v>10703</v>
      </c>
      <c r="T10396">
        <v>43109.404224537</v>
      </c>
    </row>
    <row r="10397" spans="1:20" x14ac:dyDescent="0.25">
      <c r="A10397" t="s">
        <v>7823</v>
      </c>
      <c r="B10397" t="s">
        <v>26162</v>
      </c>
      <c r="C10397" t="s">
        <v>10751</v>
      </c>
      <c r="D10397" t="s">
        <v>10683</v>
      </c>
      <c r="E10397" t="s">
        <v>10836</v>
      </c>
      <c r="F10397">
        <v>14.99</v>
      </c>
      <c r="G10397">
        <v>89.94</v>
      </c>
      <c r="H10397">
        <v>6</v>
      </c>
      <c r="I10397" t="s">
        <v>25652</v>
      </c>
      <c r="J10397">
        <v>0</v>
      </c>
      <c r="K10397">
        <v>0</v>
      </c>
      <c r="L10397" t="s">
        <v>10692</v>
      </c>
      <c r="M10397">
        <v>44657</v>
      </c>
      <c r="N10397" t="s">
        <v>11278</v>
      </c>
      <c r="O10397" t="s">
        <v>11279</v>
      </c>
      <c r="Q10397" t="s">
        <v>11280</v>
      </c>
      <c r="S10397" t="s">
        <v>11281</v>
      </c>
      <c r="T10397">
        <v>43102.456956018497</v>
      </c>
    </row>
    <row r="10398" spans="1:20" x14ac:dyDescent="0.25">
      <c r="A10398" t="s">
        <v>26163</v>
      </c>
      <c r="B10398" t="s">
        <v>26164</v>
      </c>
      <c r="C10398" t="s">
        <v>10751</v>
      </c>
      <c r="D10398" t="s">
        <v>10683</v>
      </c>
      <c r="E10398" t="s">
        <v>10693</v>
      </c>
      <c r="F10398">
        <v>11.99</v>
      </c>
      <c r="G10398">
        <v>71.94</v>
      </c>
      <c r="H10398">
        <v>6</v>
      </c>
      <c r="I10398" t="s">
        <v>25652</v>
      </c>
      <c r="J10398">
        <v>0</v>
      </c>
      <c r="K10398">
        <v>0</v>
      </c>
      <c r="L10398" t="s">
        <v>10944</v>
      </c>
      <c r="N10398" t="s">
        <v>10746</v>
      </c>
      <c r="O10398" t="s">
        <v>10747</v>
      </c>
      <c r="Q10398" t="s">
        <v>10748</v>
      </c>
      <c r="S10398" t="s">
        <v>10749</v>
      </c>
      <c r="T10398">
        <v>43102.456921296303</v>
      </c>
    </row>
    <row r="10399" spans="1:20" x14ac:dyDescent="0.25">
      <c r="A10399" t="s">
        <v>26165</v>
      </c>
      <c r="B10399" t="s">
        <v>26166</v>
      </c>
      <c r="C10399" t="s">
        <v>10691</v>
      </c>
      <c r="D10399" t="s">
        <v>10683</v>
      </c>
      <c r="E10399" t="s">
        <v>10693</v>
      </c>
      <c r="F10399">
        <v>7.79</v>
      </c>
      <c r="G10399">
        <v>46.74</v>
      </c>
      <c r="H10399">
        <v>6</v>
      </c>
      <c r="I10399" t="s">
        <v>25652</v>
      </c>
      <c r="J10399">
        <v>0</v>
      </c>
      <c r="K10399">
        <v>0</v>
      </c>
      <c r="L10399" t="s">
        <v>11325</v>
      </c>
      <c r="N10399" t="s">
        <v>10700</v>
      </c>
      <c r="O10399" t="s">
        <v>10701</v>
      </c>
      <c r="Q10399" t="s">
        <v>10702</v>
      </c>
      <c r="S10399" t="s">
        <v>10703</v>
      </c>
      <c r="T10399">
        <v>43102.456932870402</v>
      </c>
    </row>
    <row r="10400" spans="1:20" x14ac:dyDescent="0.25">
      <c r="A10400" t="s">
        <v>7824</v>
      </c>
      <c r="B10400" t="s">
        <v>26167</v>
      </c>
      <c r="C10400" t="s">
        <v>10681</v>
      </c>
      <c r="D10400" t="s">
        <v>10683</v>
      </c>
      <c r="E10400" t="s">
        <v>10685</v>
      </c>
      <c r="F10400">
        <v>59.99</v>
      </c>
      <c r="G10400">
        <v>359.94</v>
      </c>
      <c r="H10400">
        <v>6</v>
      </c>
      <c r="I10400" t="s">
        <v>25652</v>
      </c>
      <c r="J10400">
        <v>0</v>
      </c>
      <c r="K10400">
        <v>0</v>
      </c>
      <c r="L10400" t="s">
        <v>11305</v>
      </c>
      <c r="M10400">
        <v>44043</v>
      </c>
      <c r="N10400" t="s">
        <v>10737</v>
      </c>
      <c r="O10400" t="s">
        <v>10708</v>
      </c>
      <c r="Q10400" t="s">
        <v>10709</v>
      </c>
      <c r="S10400" t="s">
        <v>10738</v>
      </c>
      <c r="T10400">
        <v>43102.456875000003</v>
      </c>
    </row>
    <row r="10401" spans="1:20" x14ac:dyDescent="0.25">
      <c r="A10401" t="s">
        <v>26168</v>
      </c>
      <c r="B10401" t="s">
        <v>26169</v>
      </c>
      <c r="C10401" t="s">
        <v>10691</v>
      </c>
      <c r="D10401" t="s">
        <v>10683</v>
      </c>
      <c r="E10401" t="s">
        <v>10693</v>
      </c>
      <c r="F10401">
        <v>0</v>
      </c>
      <c r="G10401">
        <v>0</v>
      </c>
      <c r="H10401">
        <v>6</v>
      </c>
      <c r="I10401" t="s">
        <v>25652</v>
      </c>
      <c r="J10401">
        <v>0</v>
      </c>
      <c r="K10401">
        <v>0</v>
      </c>
      <c r="L10401" t="s">
        <v>10758</v>
      </c>
      <c r="N10401" t="s">
        <v>10700</v>
      </c>
      <c r="O10401" t="s">
        <v>10701</v>
      </c>
      <c r="Q10401" t="s">
        <v>10702</v>
      </c>
      <c r="S10401" t="s">
        <v>10703</v>
      </c>
      <c r="T10401">
        <v>43109.404224537</v>
      </c>
    </row>
    <row r="10402" spans="1:20" x14ac:dyDescent="0.25">
      <c r="A10402" t="s">
        <v>26170</v>
      </c>
      <c r="B10402" t="s">
        <v>26171</v>
      </c>
      <c r="C10402" t="s">
        <v>10691</v>
      </c>
      <c r="D10402" t="s">
        <v>10683</v>
      </c>
      <c r="E10402" t="s">
        <v>10836</v>
      </c>
      <c r="F10402">
        <v>17.989999999999998</v>
      </c>
      <c r="G10402">
        <v>107.94</v>
      </c>
      <c r="H10402">
        <v>6</v>
      </c>
      <c r="I10402" t="s">
        <v>25652</v>
      </c>
      <c r="J10402">
        <v>0</v>
      </c>
      <c r="K10402">
        <v>0</v>
      </c>
      <c r="L10402" t="s">
        <v>10858</v>
      </c>
      <c r="N10402" t="s">
        <v>10803</v>
      </c>
      <c r="O10402" t="s">
        <v>10782</v>
      </c>
      <c r="Q10402" t="s">
        <v>10783</v>
      </c>
      <c r="S10402" t="s">
        <v>10804</v>
      </c>
      <c r="T10402">
        <v>43102.457013888903</v>
      </c>
    </row>
    <row r="10403" spans="1:20" x14ac:dyDescent="0.25">
      <c r="A10403" t="s">
        <v>7825</v>
      </c>
      <c r="B10403" t="s">
        <v>26172</v>
      </c>
      <c r="C10403" t="s">
        <v>10681</v>
      </c>
      <c r="D10403" t="s">
        <v>10683</v>
      </c>
      <c r="E10403" t="s">
        <v>10685</v>
      </c>
      <c r="F10403">
        <v>22.99</v>
      </c>
      <c r="G10403">
        <v>137.94</v>
      </c>
      <c r="H10403">
        <v>6</v>
      </c>
      <c r="I10403" t="s">
        <v>25652</v>
      </c>
      <c r="J10403">
        <v>0</v>
      </c>
      <c r="K10403">
        <v>0</v>
      </c>
      <c r="L10403" t="s">
        <v>11325</v>
      </c>
      <c r="N10403" t="s">
        <v>10991</v>
      </c>
      <c r="O10403" t="s">
        <v>10992</v>
      </c>
      <c r="Q10403" t="s">
        <v>10993</v>
      </c>
      <c r="S10403" t="s">
        <v>10994</v>
      </c>
      <c r="T10403">
        <v>43102.456932870402</v>
      </c>
    </row>
    <row r="10404" spans="1:20" x14ac:dyDescent="0.25">
      <c r="A10404" t="s">
        <v>26173</v>
      </c>
      <c r="B10404" t="s">
        <v>26174</v>
      </c>
      <c r="C10404" t="s">
        <v>10751</v>
      </c>
      <c r="D10404" t="s">
        <v>10683</v>
      </c>
      <c r="E10404" t="s">
        <v>10753</v>
      </c>
      <c r="F10404">
        <v>8.69</v>
      </c>
      <c r="G10404">
        <v>52.14</v>
      </c>
      <c r="H10404">
        <v>6</v>
      </c>
      <c r="I10404" t="s">
        <v>25652</v>
      </c>
      <c r="J10404">
        <v>0</v>
      </c>
      <c r="K10404">
        <v>0</v>
      </c>
      <c r="L10404" t="s">
        <v>12468</v>
      </c>
      <c r="N10404" t="s">
        <v>10714</v>
      </c>
      <c r="O10404" t="s">
        <v>10708</v>
      </c>
      <c r="Q10404" t="s">
        <v>10709</v>
      </c>
      <c r="S10404" t="s">
        <v>10715</v>
      </c>
      <c r="T10404">
        <v>43102.456898148099</v>
      </c>
    </row>
    <row r="10405" spans="1:20" x14ac:dyDescent="0.25">
      <c r="A10405" t="s">
        <v>7826</v>
      </c>
      <c r="B10405" t="s">
        <v>26175</v>
      </c>
      <c r="C10405" t="s">
        <v>10681</v>
      </c>
      <c r="D10405" t="s">
        <v>10683</v>
      </c>
      <c r="E10405" t="s">
        <v>10685</v>
      </c>
      <c r="F10405">
        <v>124.99</v>
      </c>
      <c r="G10405">
        <v>374.97</v>
      </c>
      <c r="H10405">
        <v>3</v>
      </c>
      <c r="I10405" t="s">
        <v>25652</v>
      </c>
      <c r="J10405">
        <v>0</v>
      </c>
      <c r="K10405">
        <v>0</v>
      </c>
      <c r="L10405" t="s">
        <v>10883</v>
      </c>
      <c r="M10405">
        <v>45610</v>
      </c>
      <c r="N10405" t="s">
        <v>10803</v>
      </c>
      <c r="O10405" t="s">
        <v>10782</v>
      </c>
      <c r="Q10405" t="s">
        <v>10783</v>
      </c>
      <c r="S10405" t="s">
        <v>10804</v>
      </c>
      <c r="T10405">
        <v>43102.456979166702</v>
      </c>
    </row>
    <row r="10406" spans="1:20" x14ac:dyDescent="0.25">
      <c r="A10406" t="s">
        <v>26176</v>
      </c>
      <c r="B10406" t="s">
        <v>26177</v>
      </c>
      <c r="C10406" t="s">
        <v>10691</v>
      </c>
      <c r="D10406" t="s">
        <v>10683</v>
      </c>
      <c r="E10406" t="s">
        <v>10685</v>
      </c>
      <c r="F10406">
        <v>5.58</v>
      </c>
      <c r="G10406">
        <v>33.479999999999997</v>
      </c>
      <c r="H10406">
        <v>6</v>
      </c>
      <c r="I10406" t="s">
        <v>25652</v>
      </c>
      <c r="J10406">
        <v>0</v>
      </c>
      <c r="K10406">
        <v>0</v>
      </c>
      <c r="L10406" t="s">
        <v>13095</v>
      </c>
      <c r="N10406" t="s">
        <v>13096</v>
      </c>
      <c r="O10406" t="s">
        <v>11717</v>
      </c>
      <c r="Q10406" t="s">
        <v>11718</v>
      </c>
      <c r="S10406" t="s">
        <v>13097</v>
      </c>
      <c r="T10406">
        <v>43102.456886574102</v>
      </c>
    </row>
    <row r="10407" spans="1:20" x14ac:dyDescent="0.25">
      <c r="A10407" t="s">
        <v>7827</v>
      </c>
      <c r="B10407" t="s">
        <v>26178</v>
      </c>
      <c r="C10407" t="s">
        <v>10681</v>
      </c>
      <c r="D10407" t="s">
        <v>10683</v>
      </c>
      <c r="E10407" t="s">
        <v>10685</v>
      </c>
      <c r="F10407">
        <v>9.99</v>
      </c>
      <c r="G10407">
        <v>59.94</v>
      </c>
      <c r="H10407">
        <v>6</v>
      </c>
      <c r="I10407" t="s">
        <v>25652</v>
      </c>
      <c r="J10407">
        <v>0</v>
      </c>
      <c r="K10407">
        <v>0</v>
      </c>
      <c r="L10407" t="s">
        <v>21927</v>
      </c>
      <c r="N10407" t="s">
        <v>21928</v>
      </c>
      <c r="O10407" t="s">
        <v>10708</v>
      </c>
      <c r="Q10407" t="s">
        <v>10709</v>
      </c>
      <c r="S10407" t="s">
        <v>21929</v>
      </c>
      <c r="T10407">
        <v>43102.456863425898</v>
      </c>
    </row>
    <row r="10408" spans="1:20" x14ac:dyDescent="0.25">
      <c r="A10408" t="s">
        <v>26179</v>
      </c>
      <c r="B10408" t="s">
        <v>26180</v>
      </c>
      <c r="C10408" t="s">
        <v>10691</v>
      </c>
      <c r="D10408" t="s">
        <v>10683</v>
      </c>
      <c r="E10408" t="s">
        <v>10693</v>
      </c>
      <c r="F10408">
        <v>4.3899999999999997</v>
      </c>
      <c r="G10408">
        <v>26.34</v>
      </c>
      <c r="H10408">
        <v>6</v>
      </c>
      <c r="I10408" t="s">
        <v>25652</v>
      </c>
      <c r="J10408">
        <v>0</v>
      </c>
      <c r="K10408">
        <v>0</v>
      </c>
      <c r="L10408" t="s">
        <v>10758</v>
      </c>
      <c r="N10408" t="s">
        <v>21928</v>
      </c>
      <c r="O10408" t="s">
        <v>10708</v>
      </c>
      <c r="Q10408" t="s">
        <v>10709</v>
      </c>
      <c r="S10408" t="s">
        <v>21929</v>
      </c>
      <c r="T10408">
        <v>43109.404224537</v>
      </c>
    </row>
    <row r="10409" spans="1:20" x14ac:dyDescent="0.25">
      <c r="A10409" t="s">
        <v>7828</v>
      </c>
      <c r="B10409" t="s">
        <v>26181</v>
      </c>
      <c r="C10409" t="s">
        <v>10681</v>
      </c>
      <c r="D10409" t="s">
        <v>10683</v>
      </c>
      <c r="E10409" t="s">
        <v>10685</v>
      </c>
      <c r="F10409">
        <v>9.99</v>
      </c>
      <c r="G10409">
        <v>59.94</v>
      </c>
      <c r="H10409">
        <v>6</v>
      </c>
      <c r="I10409" t="s">
        <v>25652</v>
      </c>
      <c r="J10409">
        <v>0</v>
      </c>
      <c r="K10409">
        <v>0</v>
      </c>
      <c r="L10409" t="s">
        <v>21927</v>
      </c>
      <c r="N10409" t="s">
        <v>21928</v>
      </c>
      <c r="O10409" t="s">
        <v>10708</v>
      </c>
      <c r="Q10409" t="s">
        <v>10709</v>
      </c>
      <c r="S10409" t="s">
        <v>21929</v>
      </c>
      <c r="T10409">
        <v>43102.456863425898</v>
      </c>
    </row>
    <row r="10410" spans="1:20" x14ac:dyDescent="0.25">
      <c r="A10410" t="s">
        <v>26182</v>
      </c>
      <c r="B10410" t="s">
        <v>26183</v>
      </c>
      <c r="C10410" t="s">
        <v>10751</v>
      </c>
      <c r="D10410" t="s">
        <v>10683</v>
      </c>
      <c r="E10410" t="s">
        <v>10685</v>
      </c>
      <c r="F10410">
        <v>9.99</v>
      </c>
      <c r="G10410">
        <v>59.94</v>
      </c>
      <c r="H10410">
        <v>6</v>
      </c>
      <c r="I10410" t="s">
        <v>25652</v>
      </c>
      <c r="J10410">
        <v>0</v>
      </c>
      <c r="K10410">
        <v>0</v>
      </c>
      <c r="L10410" t="s">
        <v>21927</v>
      </c>
      <c r="N10410" t="s">
        <v>21928</v>
      </c>
      <c r="O10410" t="s">
        <v>10708</v>
      </c>
      <c r="Q10410" t="s">
        <v>10709</v>
      </c>
      <c r="S10410" t="s">
        <v>21929</v>
      </c>
      <c r="T10410">
        <v>43102.456863425898</v>
      </c>
    </row>
    <row r="10411" spans="1:20" x14ac:dyDescent="0.25">
      <c r="A10411" t="s">
        <v>7829</v>
      </c>
      <c r="B10411" t="s">
        <v>26184</v>
      </c>
      <c r="C10411" t="s">
        <v>10681</v>
      </c>
      <c r="D10411" t="s">
        <v>10683</v>
      </c>
      <c r="E10411" t="s">
        <v>10685</v>
      </c>
      <c r="F10411">
        <v>9.49</v>
      </c>
      <c r="G10411">
        <v>56.94</v>
      </c>
      <c r="H10411">
        <v>6</v>
      </c>
      <c r="I10411" t="s">
        <v>25652</v>
      </c>
      <c r="J10411">
        <v>0</v>
      </c>
      <c r="K10411">
        <v>0</v>
      </c>
      <c r="L10411" t="s">
        <v>21927</v>
      </c>
      <c r="N10411" t="s">
        <v>10991</v>
      </c>
      <c r="O10411" t="s">
        <v>10992</v>
      </c>
      <c r="Q10411" t="s">
        <v>10993</v>
      </c>
      <c r="S10411" t="s">
        <v>10994</v>
      </c>
      <c r="T10411">
        <v>43102.456863425898</v>
      </c>
    </row>
    <row r="10412" spans="1:20" x14ac:dyDescent="0.25">
      <c r="A10412" t="s">
        <v>7830</v>
      </c>
      <c r="B10412" t="s">
        <v>26185</v>
      </c>
      <c r="C10412" t="s">
        <v>10681</v>
      </c>
      <c r="D10412" t="s">
        <v>10683</v>
      </c>
      <c r="E10412" t="s">
        <v>10685</v>
      </c>
      <c r="F10412">
        <v>9.99</v>
      </c>
      <c r="G10412">
        <v>59.94</v>
      </c>
      <c r="H10412">
        <v>6</v>
      </c>
      <c r="I10412" t="s">
        <v>25652</v>
      </c>
      <c r="J10412">
        <v>0</v>
      </c>
      <c r="K10412">
        <v>0</v>
      </c>
      <c r="L10412" t="s">
        <v>21927</v>
      </c>
      <c r="N10412" t="s">
        <v>21928</v>
      </c>
      <c r="O10412" t="s">
        <v>10708</v>
      </c>
      <c r="Q10412" t="s">
        <v>10709</v>
      </c>
      <c r="S10412" t="s">
        <v>21929</v>
      </c>
      <c r="T10412">
        <v>43102.456863425898</v>
      </c>
    </row>
    <row r="10413" spans="1:20" x14ac:dyDescent="0.25">
      <c r="A10413" t="s">
        <v>7831</v>
      </c>
      <c r="B10413" t="s">
        <v>26186</v>
      </c>
      <c r="C10413" t="s">
        <v>10681</v>
      </c>
      <c r="D10413" t="s">
        <v>10683</v>
      </c>
      <c r="E10413" t="s">
        <v>10685</v>
      </c>
      <c r="F10413">
        <v>9.99</v>
      </c>
      <c r="G10413">
        <v>59.94</v>
      </c>
      <c r="H10413">
        <v>6</v>
      </c>
      <c r="I10413" t="s">
        <v>25652</v>
      </c>
      <c r="J10413">
        <v>0</v>
      </c>
      <c r="K10413">
        <v>0</v>
      </c>
      <c r="L10413" t="s">
        <v>21927</v>
      </c>
      <c r="N10413" t="s">
        <v>21928</v>
      </c>
      <c r="O10413" t="s">
        <v>10708</v>
      </c>
      <c r="Q10413" t="s">
        <v>10709</v>
      </c>
      <c r="S10413" t="s">
        <v>21929</v>
      </c>
      <c r="T10413">
        <v>43102.456863425898</v>
      </c>
    </row>
    <row r="10414" spans="1:20" x14ac:dyDescent="0.25">
      <c r="A10414" t="s">
        <v>7832</v>
      </c>
      <c r="B10414" t="s">
        <v>26187</v>
      </c>
      <c r="C10414" t="s">
        <v>10681</v>
      </c>
      <c r="D10414" t="s">
        <v>10683</v>
      </c>
      <c r="E10414" t="s">
        <v>10685</v>
      </c>
      <c r="F10414">
        <v>9.99</v>
      </c>
      <c r="G10414">
        <v>59.94</v>
      </c>
      <c r="H10414">
        <v>6</v>
      </c>
      <c r="I10414" t="s">
        <v>25652</v>
      </c>
      <c r="J10414">
        <v>0</v>
      </c>
      <c r="K10414">
        <v>0</v>
      </c>
      <c r="L10414" t="s">
        <v>21927</v>
      </c>
      <c r="N10414" t="s">
        <v>21928</v>
      </c>
      <c r="O10414" t="s">
        <v>10708</v>
      </c>
      <c r="Q10414" t="s">
        <v>10709</v>
      </c>
      <c r="S10414" t="s">
        <v>21929</v>
      </c>
      <c r="T10414">
        <v>43102.456863425898</v>
      </c>
    </row>
    <row r="10415" spans="1:20" x14ac:dyDescent="0.25">
      <c r="A10415" t="s">
        <v>7833</v>
      </c>
      <c r="B10415" t="s">
        <v>26188</v>
      </c>
      <c r="C10415" t="s">
        <v>10681</v>
      </c>
      <c r="D10415" t="s">
        <v>10683</v>
      </c>
      <c r="E10415" t="s">
        <v>10685</v>
      </c>
      <c r="F10415">
        <v>9.99</v>
      </c>
      <c r="G10415">
        <v>59.94</v>
      </c>
      <c r="H10415">
        <v>6</v>
      </c>
      <c r="I10415" t="s">
        <v>25652</v>
      </c>
      <c r="J10415">
        <v>0</v>
      </c>
      <c r="K10415">
        <v>0</v>
      </c>
      <c r="L10415" t="s">
        <v>21927</v>
      </c>
      <c r="N10415" t="s">
        <v>21928</v>
      </c>
      <c r="O10415" t="s">
        <v>10708</v>
      </c>
      <c r="Q10415" t="s">
        <v>10709</v>
      </c>
      <c r="S10415" t="s">
        <v>21929</v>
      </c>
      <c r="T10415">
        <v>43102.456863425898</v>
      </c>
    </row>
    <row r="10416" spans="1:20" x14ac:dyDescent="0.25">
      <c r="A10416" t="s">
        <v>26189</v>
      </c>
      <c r="B10416" t="s">
        <v>26190</v>
      </c>
      <c r="C10416" t="s">
        <v>10691</v>
      </c>
      <c r="D10416" t="s">
        <v>10683</v>
      </c>
      <c r="E10416" t="s">
        <v>10693</v>
      </c>
      <c r="F10416">
        <v>4.99</v>
      </c>
      <c r="G10416">
        <v>29.94</v>
      </c>
      <c r="H10416">
        <v>6</v>
      </c>
      <c r="I10416" t="s">
        <v>25652</v>
      </c>
      <c r="J10416">
        <v>0</v>
      </c>
      <c r="K10416">
        <v>0</v>
      </c>
      <c r="L10416" t="s">
        <v>21927</v>
      </c>
      <c r="N10416" t="s">
        <v>21928</v>
      </c>
      <c r="O10416" t="s">
        <v>10708</v>
      </c>
      <c r="Q10416" t="s">
        <v>10709</v>
      </c>
      <c r="S10416" t="s">
        <v>21929</v>
      </c>
      <c r="T10416">
        <v>43102.456863425898</v>
      </c>
    </row>
    <row r="10417" spans="1:20" x14ac:dyDescent="0.25">
      <c r="A10417" t="s">
        <v>10406</v>
      </c>
      <c r="B10417" t="s">
        <v>26191</v>
      </c>
      <c r="C10417" t="s">
        <v>10691</v>
      </c>
      <c r="D10417" t="s">
        <v>12566</v>
      </c>
      <c r="E10417" t="s">
        <v>10693</v>
      </c>
      <c r="F10417">
        <v>15.59</v>
      </c>
      <c r="G10417">
        <v>93.54</v>
      </c>
      <c r="H10417">
        <v>6</v>
      </c>
      <c r="I10417" t="s">
        <v>25652</v>
      </c>
      <c r="J10417">
        <v>0</v>
      </c>
      <c r="K10417">
        <v>0</v>
      </c>
      <c r="L10417" t="s">
        <v>17925</v>
      </c>
      <c r="N10417" t="s">
        <v>10923</v>
      </c>
      <c r="O10417" t="s">
        <v>10708</v>
      </c>
      <c r="Q10417" t="s">
        <v>10709</v>
      </c>
      <c r="S10417" t="s">
        <v>10924</v>
      </c>
      <c r="T10417">
        <v>43102.456875000003</v>
      </c>
    </row>
    <row r="10418" spans="1:20" x14ac:dyDescent="0.25">
      <c r="A10418" t="s">
        <v>10407</v>
      </c>
      <c r="B10418" t="s">
        <v>26192</v>
      </c>
      <c r="C10418" t="s">
        <v>10751</v>
      </c>
      <c r="D10418" t="s">
        <v>12566</v>
      </c>
      <c r="E10418" t="s">
        <v>10693</v>
      </c>
      <c r="F10418">
        <v>7.79</v>
      </c>
      <c r="G10418">
        <v>46.74</v>
      </c>
      <c r="H10418">
        <v>6</v>
      </c>
      <c r="I10418" t="s">
        <v>25652</v>
      </c>
      <c r="J10418">
        <v>0</v>
      </c>
      <c r="K10418">
        <v>0</v>
      </c>
      <c r="L10418" t="s">
        <v>11175</v>
      </c>
      <c r="N10418" t="s">
        <v>10686</v>
      </c>
      <c r="O10418" t="s">
        <v>10687</v>
      </c>
      <c r="Q10418" t="s">
        <v>10688</v>
      </c>
      <c r="S10418" t="s">
        <v>10689</v>
      </c>
      <c r="T10418">
        <v>43102.456956018497</v>
      </c>
    </row>
    <row r="10419" spans="1:20" x14ac:dyDescent="0.25">
      <c r="A10419" t="s">
        <v>7834</v>
      </c>
      <c r="B10419" t="s">
        <v>26193</v>
      </c>
      <c r="C10419" t="s">
        <v>10751</v>
      </c>
      <c r="D10419" t="s">
        <v>12566</v>
      </c>
      <c r="E10419" t="s">
        <v>10836</v>
      </c>
      <c r="F10419">
        <v>14.39</v>
      </c>
      <c r="G10419">
        <v>86.34</v>
      </c>
      <c r="H10419">
        <v>6</v>
      </c>
      <c r="I10419" t="s">
        <v>25652</v>
      </c>
      <c r="J10419">
        <v>0</v>
      </c>
      <c r="K10419">
        <v>0</v>
      </c>
      <c r="L10419" t="s">
        <v>25313</v>
      </c>
      <c r="N10419" t="s">
        <v>10686</v>
      </c>
      <c r="O10419" t="s">
        <v>10687</v>
      </c>
      <c r="Q10419" t="s">
        <v>10688</v>
      </c>
      <c r="S10419" t="s">
        <v>10689</v>
      </c>
      <c r="T10419">
        <v>43102.456909722197</v>
      </c>
    </row>
    <row r="10420" spans="1:20" x14ac:dyDescent="0.25">
      <c r="A10420" t="s">
        <v>10408</v>
      </c>
      <c r="B10420" t="s">
        <v>26194</v>
      </c>
      <c r="C10420" t="s">
        <v>10691</v>
      </c>
      <c r="D10420" t="s">
        <v>12566</v>
      </c>
      <c r="E10420" t="s">
        <v>10693</v>
      </c>
      <c r="F10420">
        <v>18.690000000000001</v>
      </c>
      <c r="G10420">
        <v>112.14</v>
      </c>
      <c r="H10420">
        <v>6</v>
      </c>
      <c r="I10420" t="s">
        <v>25652</v>
      </c>
      <c r="J10420">
        <v>0</v>
      </c>
      <c r="K10420">
        <v>0</v>
      </c>
      <c r="L10420" t="s">
        <v>10796</v>
      </c>
      <c r="N10420" t="s">
        <v>13501</v>
      </c>
      <c r="S10420" t="s">
        <v>13502</v>
      </c>
      <c r="T10420">
        <v>43102.456886574102</v>
      </c>
    </row>
    <row r="10421" spans="1:20" x14ac:dyDescent="0.25">
      <c r="A10421" t="s">
        <v>26195</v>
      </c>
      <c r="B10421" t="s">
        <v>26196</v>
      </c>
      <c r="C10421" t="s">
        <v>10691</v>
      </c>
      <c r="D10421" t="s">
        <v>12566</v>
      </c>
      <c r="E10421" t="s">
        <v>10693</v>
      </c>
      <c r="F10421">
        <v>13.99</v>
      </c>
      <c r="G10421">
        <v>83.94</v>
      </c>
      <c r="H10421">
        <v>6</v>
      </c>
      <c r="I10421" t="s">
        <v>25652</v>
      </c>
      <c r="J10421">
        <v>0</v>
      </c>
      <c r="K10421">
        <v>0</v>
      </c>
      <c r="L10421" t="s">
        <v>10831</v>
      </c>
      <c r="N10421" t="s">
        <v>10686</v>
      </c>
      <c r="O10421" t="s">
        <v>10687</v>
      </c>
      <c r="Q10421" t="s">
        <v>10688</v>
      </c>
      <c r="S10421" t="s">
        <v>10689</v>
      </c>
      <c r="T10421">
        <v>43102.456956018497</v>
      </c>
    </row>
    <row r="10422" spans="1:20" x14ac:dyDescent="0.25">
      <c r="A10422" t="s">
        <v>10409</v>
      </c>
      <c r="B10422" t="s">
        <v>26197</v>
      </c>
      <c r="C10422" t="s">
        <v>10691</v>
      </c>
      <c r="D10422" t="s">
        <v>12566</v>
      </c>
      <c r="E10422" t="s">
        <v>10693</v>
      </c>
      <c r="F10422">
        <v>13.19</v>
      </c>
      <c r="G10422">
        <v>79.14</v>
      </c>
      <c r="H10422">
        <v>6</v>
      </c>
      <c r="I10422" t="s">
        <v>25652</v>
      </c>
      <c r="J10422">
        <v>0</v>
      </c>
      <c r="K10422">
        <v>0</v>
      </c>
      <c r="L10422" t="s">
        <v>10717</v>
      </c>
      <c r="N10422" t="s">
        <v>10686</v>
      </c>
      <c r="O10422" t="s">
        <v>10687</v>
      </c>
      <c r="Q10422" t="s">
        <v>10688</v>
      </c>
      <c r="S10422" t="s">
        <v>10689</v>
      </c>
      <c r="T10422">
        <v>43102.456921296303</v>
      </c>
    </row>
    <row r="10423" spans="1:20" x14ac:dyDescent="0.25">
      <c r="A10423" t="s">
        <v>10410</v>
      </c>
      <c r="B10423" t="s">
        <v>26198</v>
      </c>
      <c r="C10423" t="s">
        <v>10751</v>
      </c>
      <c r="D10423" t="s">
        <v>12566</v>
      </c>
      <c r="E10423" t="s">
        <v>10693</v>
      </c>
      <c r="F10423">
        <v>13.7</v>
      </c>
      <c r="G10423">
        <v>82.2</v>
      </c>
      <c r="H10423">
        <v>6</v>
      </c>
      <c r="I10423" t="s">
        <v>25652</v>
      </c>
      <c r="J10423">
        <v>0</v>
      </c>
      <c r="K10423">
        <v>0</v>
      </c>
      <c r="L10423" t="s">
        <v>11301</v>
      </c>
      <c r="N10423" t="s">
        <v>11096</v>
      </c>
      <c r="S10423" t="s">
        <v>11097</v>
      </c>
      <c r="T10423">
        <v>43102.456875000003</v>
      </c>
    </row>
    <row r="10424" spans="1:20" x14ac:dyDescent="0.25">
      <c r="A10424" t="s">
        <v>26199</v>
      </c>
      <c r="B10424" t="s">
        <v>26200</v>
      </c>
      <c r="C10424" t="s">
        <v>10691</v>
      </c>
      <c r="D10424" t="s">
        <v>12566</v>
      </c>
      <c r="E10424" t="s">
        <v>10693</v>
      </c>
      <c r="F10424">
        <v>22.11</v>
      </c>
      <c r="G10424">
        <v>132.66</v>
      </c>
      <c r="H10424">
        <v>6</v>
      </c>
      <c r="I10424" t="s">
        <v>25652</v>
      </c>
      <c r="J10424">
        <v>0</v>
      </c>
      <c r="K10424">
        <v>0</v>
      </c>
      <c r="L10424" t="s">
        <v>10812</v>
      </c>
      <c r="N10424" t="s">
        <v>10700</v>
      </c>
      <c r="O10424" t="s">
        <v>10701</v>
      </c>
      <c r="Q10424" t="s">
        <v>10702</v>
      </c>
      <c r="S10424" t="s">
        <v>10703</v>
      </c>
      <c r="T10424">
        <v>43102.456875000003</v>
      </c>
    </row>
    <row r="10425" spans="1:20" x14ac:dyDescent="0.25">
      <c r="A10425" t="s">
        <v>7835</v>
      </c>
      <c r="B10425" t="s">
        <v>26201</v>
      </c>
      <c r="C10425" t="s">
        <v>10681</v>
      </c>
      <c r="D10425" t="s">
        <v>12566</v>
      </c>
      <c r="E10425" t="s">
        <v>10685</v>
      </c>
      <c r="F10425">
        <v>349.99</v>
      </c>
      <c r="G10425">
        <v>1399.96</v>
      </c>
      <c r="H10425">
        <v>4</v>
      </c>
      <c r="I10425" t="s">
        <v>25652</v>
      </c>
      <c r="J10425">
        <v>0</v>
      </c>
      <c r="K10425">
        <v>0</v>
      </c>
      <c r="L10425" t="s">
        <v>13272</v>
      </c>
      <c r="N10425" t="s">
        <v>10803</v>
      </c>
      <c r="O10425" t="s">
        <v>10782</v>
      </c>
      <c r="Q10425" t="s">
        <v>10783</v>
      </c>
      <c r="S10425" t="s">
        <v>10804</v>
      </c>
      <c r="T10425">
        <v>43102.456863425898</v>
      </c>
    </row>
    <row r="10426" spans="1:20" x14ac:dyDescent="0.25">
      <c r="A10426" t="s">
        <v>26202</v>
      </c>
      <c r="B10426" t="s">
        <v>26203</v>
      </c>
      <c r="C10426" t="s">
        <v>10691</v>
      </c>
      <c r="D10426" t="s">
        <v>12566</v>
      </c>
      <c r="E10426" t="s">
        <v>10693</v>
      </c>
      <c r="F10426">
        <v>29.99</v>
      </c>
      <c r="G10426">
        <v>179.94</v>
      </c>
      <c r="H10426">
        <v>6</v>
      </c>
      <c r="I10426" t="s">
        <v>25652</v>
      </c>
      <c r="J10426">
        <v>0</v>
      </c>
      <c r="K10426">
        <v>0</v>
      </c>
      <c r="L10426" t="s">
        <v>10692</v>
      </c>
      <c r="N10426" t="s">
        <v>11378</v>
      </c>
      <c r="O10426" t="s">
        <v>10701</v>
      </c>
      <c r="Q10426" t="s">
        <v>10702</v>
      </c>
      <c r="S10426" t="s">
        <v>11379</v>
      </c>
      <c r="T10426">
        <v>43102.456956018497</v>
      </c>
    </row>
    <row r="10427" spans="1:20" x14ac:dyDescent="0.25">
      <c r="A10427" t="s">
        <v>26204</v>
      </c>
      <c r="B10427" t="s">
        <v>26205</v>
      </c>
      <c r="C10427" t="s">
        <v>10691</v>
      </c>
      <c r="D10427" t="s">
        <v>12566</v>
      </c>
      <c r="E10427" t="s">
        <v>10693</v>
      </c>
      <c r="F10427">
        <v>49.83</v>
      </c>
      <c r="G10427">
        <v>298.98</v>
      </c>
      <c r="H10427">
        <v>6</v>
      </c>
      <c r="I10427" t="s">
        <v>25652</v>
      </c>
      <c r="J10427">
        <v>0</v>
      </c>
      <c r="K10427">
        <v>0</v>
      </c>
      <c r="L10427" t="s">
        <v>10713</v>
      </c>
      <c r="N10427" t="s">
        <v>13288</v>
      </c>
      <c r="S10427" t="s">
        <v>13289</v>
      </c>
      <c r="T10427">
        <v>43102.456875000003</v>
      </c>
    </row>
    <row r="10428" spans="1:20" x14ac:dyDescent="0.25">
      <c r="A10428" t="s">
        <v>26206</v>
      </c>
      <c r="B10428" t="s">
        <v>26207</v>
      </c>
      <c r="C10428" t="s">
        <v>10691</v>
      </c>
      <c r="D10428" t="s">
        <v>12566</v>
      </c>
      <c r="E10428" t="s">
        <v>10693</v>
      </c>
      <c r="F10428">
        <v>18.27</v>
      </c>
      <c r="G10428">
        <v>109.62</v>
      </c>
      <c r="H10428">
        <v>6</v>
      </c>
      <c r="I10428" t="s">
        <v>25652</v>
      </c>
      <c r="J10428">
        <v>0</v>
      </c>
      <c r="K10428">
        <v>0</v>
      </c>
      <c r="L10428" t="s">
        <v>10731</v>
      </c>
      <c r="N10428" t="s">
        <v>10686</v>
      </c>
      <c r="O10428" t="s">
        <v>10687</v>
      </c>
      <c r="Q10428" t="s">
        <v>10688</v>
      </c>
      <c r="S10428" t="s">
        <v>10689</v>
      </c>
      <c r="T10428">
        <v>43102.456875000003</v>
      </c>
    </row>
    <row r="10429" spans="1:20" x14ac:dyDescent="0.25">
      <c r="A10429" t="s">
        <v>7836</v>
      </c>
      <c r="B10429" t="s">
        <v>26208</v>
      </c>
      <c r="C10429" t="s">
        <v>10751</v>
      </c>
      <c r="D10429" t="s">
        <v>12566</v>
      </c>
      <c r="E10429" t="s">
        <v>10836</v>
      </c>
      <c r="F10429">
        <v>16.190000000000001</v>
      </c>
      <c r="G10429">
        <v>97.14</v>
      </c>
      <c r="H10429">
        <v>6</v>
      </c>
      <c r="I10429" t="s">
        <v>25652</v>
      </c>
      <c r="J10429">
        <v>0</v>
      </c>
      <c r="K10429">
        <v>0</v>
      </c>
      <c r="L10429" t="s">
        <v>10883</v>
      </c>
      <c r="N10429" t="s">
        <v>11609</v>
      </c>
      <c r="O10429" t="s">
        <v>10687</v>
      </c>
      <c r="Q10429" t="s">
        <v>10688</v>
      </c>
      <c r="S10429" t="s">
        <v>11610</v>
      </c>
      <c r="T10429">
        <v>43102.456979166702</v>
      </c>
    </row>
    <row r="10430" spans="1:20" x14ac:dyDescent="0.25">
      <c r="A10430" t="s">
        <v>26209</v>
      </c>
      <c r="B10430" t="s">
        <v>26210</v>
      </c>
      <c r="C10430" t="s">
        <v>10691</v>
      </c>
      <c r="D10430" t="s">
        <v>12566</v>
      </c>
      <c r="E10430" t="s">
        <v>10693</v>
      </c>
      <c r="F10430">
        <v>26.99</v>
      </c>
      <c r="G10430">
        <v>161.94</v>
      </c>
      <c r="H10430">
        <v>6</v>
      </c>
      <c r="I10430" t="s">
        <v>25652</v>
      </c>
      <c r="J10430">
        <v>0</v>
      </c>
      <c r="K10430">
        <v>0</v>
      </c>
      <c r="L10430" t="s">
        <v>10868</v>
      </c>
      <c r="N10430" t="s">
        <v>11609</v>
      </c>
      <c r="O10430" t="s">
        <v>10687</v>
      </c>
      <c r="Q10430" t="s">
        <v>10688</v>
      </c>
      <c r="S10430" t="s">
        <v>11610</v>
      </c>
      <c r="T10430">
        <v>43102.456990740699</v>
      </c>
    </row>
    <row r="10431" spans="1:20" x14ac:dyDescent="0.25">
      <c r="A10431" t="s">
        <v>26211</v>
      </c>
      <c r="B10431" t="s">
        <v>26212</v>
      </c>
      <c r="C10431" t="s">
        <v>10691</v>
      </c>
      <c r="D10431" t="s">
        <v>12566</v>
      </c>
      <c r="E10431" t="s">
        <v>10693</v>
      </c>
      <c r="F10431">
        <v>37.99</v>
      </c>
      <c r="G10431">
        <v>227.94</v>
      </c>
      <c r="H10431">
        <v>6</v>
      </c>
      <c r="I10431" t="s">
        <v>25652</v>
      </c>
      <c r="J10431">
        <v>0</v>
      </c>
      <c r="K10431">
        <v>0</v>
      </c>
      <c r="L10431" t="s">
        <v>10758</v>
      </c>
      <c r="N10431" t="s">
        <v>10737</v>
      </c>
      <c r="O10431" t="s">
        <v>10708</v>
      </c>
      <c r="Q10431" t="s">
        <v>10709</v>
      </c>
      <c r="S10431" t="s">
        <v>10738</v>
      </c>
      <c r="T10431">
        <v>43109.404224537</v>
      </c>
    </row>
    <row r="10432" spans="1:20" x14ac:dyDescent="0.25">
      <c r="A10432" t="s">
        <v>26213</v>
      </c>
      <c r="B10432" t="s">
        <v>26214</v>
      </c>
      <c r="C10432" t="s">
        <v>11814</v>
      </c>
      <c r="D10432" t="s">
        <v>12566</v>
      </c>
      <c r="E10432" t="s">
        <v>10685</v>
      </c>
      <c r="F10432">
        <v>10999.99</v>
      </c>
      <c r="G10432">
        <v>10999.99</v>
      </c>
      <c r="H10432">
        <v>1</v>
      </c>
      <c r="I10432" t="s">
        <v>25652</v>
      </c>
      <c r="J10432">
        <v>0</v>
      </c>
      <c r="K10432">
        <v>0</v>
      </c>
      <c r="L10432" t="s">
        <v>10740</v>
      </c>
      <c r="N10432" t="s">
        <v>10723</v>
      </c>
      <c r="O10432" t="s">
        <v>10708</v>
      </c>
      <c r="Q10432" t="s">
        <v>10709</v>
      </c>
      <c r="S10432" t="s">
        <v>10724</v>
      </c>
      <c r="T10432">
        <v>43102.456886574102</v>
      </c>
    </row>
    <row r="10433" spans="1:20" x14ac:dyDescent="0.25">
      <c r="A10433" t="s">
        <v>10411</v>
      </c>
      <c r="B10433" t="s">
        <v>26215</v>
      </c>
      <c r="C10433" t="s">
        <v>10751</v>
      </c>
      <c r="D10433" t="s">
        <v>12566</v>
      </c>
      <c r="E10433" t="s">
        <v>10693</v>
      </c>
      <c r="F10433">
        <v>11.99</v>
      </c>
      <c r="G10433">
        <v>71.94</v>
      </c>
      <c r="H10433">
        <v>6</v>
      </c>
      <c r="I10433" t="s">
        <v>25652</v>
      </c>
      <c r="J10433">
        <v>0</v>
      </c>
      <c r="K10433">
        <v>0</v>
      </c>
      <c r="L10433" t="s">
        <v>11988</v>
      </c>
      <c r="N10433" t="s">
        <v>11609</v>
      </c>
      <c r="O10433" t="s">
        <v>10687</v>
      </c>
      <c r="Q10433" t="s">
        <v>10688</v>
      </c>
      <c r="S10433" t="s">
        <v>11610</v>
      </c>
      <c r="T10433">
        <v>43102.456990740699</v>
      </c>
    </row>
    <row r="10434" spans="1:20" x14ac:dyDescent="0.25">
      <c r="A10434" t="s">
        <v>7837</v>
      </c>
      <c r="B10434" t="s">
        <v>26216</v>
      </c>
      <c r="C10434" t="s">
        <v>10751</v>
      </c>
      <c r="D10434" t="s">
        <v>12566</v>
      </c>
      <c r="E10434" t="s">
        <v>10836</v>
      </c>
      <c r="F10434">
        <v>11.99</v>
      </c>
      <c r="G10434">
        <v>71.94</v>
      </c>
      <c r="H10434">
        <v>6</v>
      </c>
      <c r="I10434" t="s">
        <v>25652</v>
      </c>
      <c r="J10434">
        <v>0</v>
      </c>
      <c r="K10434">
        <v>0</v>
      </c>
      <c r="L10434" t="s">
        <v>10858</v>
      </c>
      <c r="N10434" t="s">
        <v>11609</v>
      </c>
      <c r="O10434" t="s">
        <v>10687</v>
      </c>
      <c r="Q10434" t="s">
        <v>10688</v>
      </c>
      <c r="S10434" t="s">
        <v>11610</v>
      </c>
      <c r="T10434">
        <v>43102.457013888903</v>
      </c>
    </row>
    <row r="10435" spans="1:20" x14ac:dyDescent="0.25">
      <c r="A10435" t="s">
        <v>26217</v>
      </c>
      <c r="B10435" t="s">
        <v>26218</v>
      </c>
      <c r="C10435" t="s">
        <v>10691</v>
      </c>
      <c r="D10435" t="s">
        <v>12566</v>
      </c>
      <c r="E10435" t="s">
        <v>10693</v>
      </c>
      <c r="F10435">
        <v>15.99</v>
      </c>
      <c r="G10435">
        <v>95.94</v>
      </c>
      <c r="H10435">
        <v>6</v>
      </c>
      <c r="I10435" t="s">
        <v>25652</v>
      </c>
      <c r="J10435">
        <v>0</v>
      </c>
      <c r="K10435">
        <v>0</v>
      </c>
      <c r="L10435" t="s">
        <v>11325</v>
      </c>
      <c r="N10435" t="s">
        <v>11609</v>
      </c>
      <c r="O10435" t="s">
        <v>10687</v>
      </c>
      <c r="Q10435" t="s">
        <v>10688</v>
      </c>
      <c r="S10435" t="s">
        <v>11610</v>
      </c>
      <c r="T10435">
        <v>43102.456932870402</v>
      </c>
    </row>
    <row r="10436" spans="1:20" x14ac:dyDescent="0.25">
      <c r="A10436" t="s">
        <v>10412</v>
      </c>
      <c r="B10436" t="s">
        <v>26219</v>
      </c>
      <c r="C10436" t="s">
        <v>10691</v>
      </c>
      <c r="D10436" t="s">
        <v>12566</v>
      </c>
      <c r="E10436" t="s">
        <v>10693</v>
      </c>
      <c r="F10436">
        <v>10.19</v>
      </c>
      <c r="G10436">
        <v>61.14</v>
      </c>
      <c r="H10436">
        <v>6</v>
      </c>
      <c r="I10436" t="s">
        <v>25652</v>
      </c>
      <c r="J10436">
        <v>0</v>
      </c>
      <c r="K10436">
        <v>0</v>
      </c>
      <c r="L10436" t="s">
        <v>10788</v>
      </c>
      <c r="N10436" t="s">
        <v>10746</v>
      </c>
      <c r="O10436" t="s">
        <v>10747</v>
      </c>
      <c r="Q10436" t="s">
        <v>10748</v>
      </c>
      <c r="S10436" t="s">
        <v>10749</v>
      </c>
      <c r="T10436">
        <v>43102.456921296303</v>
      </c>
    </row>
    <row r="10437" spans="1:20" x14ac:dyDescent="0.25">
      <c r="A10437" t="s">
        <v>10413</v>
      </c>
      <c r="B10437" t="s">
        <v>26220</v>
      </c>
      <c r="C10437" t="s">
        <v>13217</v>
      </c>
      <c r="D10437" t="s">
        <v>12566</v>
      </c>
      <c r="E10437" t="s">
        <v>10753</v>
      </c>
      <c r="F10437">
        <v>7.79</v>
      </c>
      <c r="G10437">
        <v>46.74</v>
      </c>
      <c r="H10437">
        <v>6</v>
      </c>
      <c r="I10437" t="s">
        <v>25652</v>
      </c>
      <c r="J10437">
        <v>0</v>
      </c>
      <c r="K10437">
        <v>0</v>
      </c>
      <c r="L10437" t="s">
        <v>12336</v>
      </c>
      <c r="N10437" t="s">
        <v>10714</v>
      </c>
      <c r="O10437" t="s">
        <v>10708</v>
      </c>
      <c r="Q10437" t="s">
        <v>10709</v>
      </c>
      <c r="S10437" t="s">
        <v>10715</v>
      </c>
      <c r="T10437">
        <v>43102.456932870402</v>
      </c>
    </row>
    <row r="10438" spans="1:20" x14ac:dyDescent="0.25">
      <c r="A10438" t="s">
        <v>26221</v>
      </c>
      <c r="B10438" t="s">
        <v>25771</v>
      </c>
      <c r="C10438" t="s">
        <v>10691</v>
      </c>
      <c r="D10438" t="s">
        <v>12566</v>
      </c>
      <c r="E10438" t="s">
        <v>10693</v>
      </c>
      <c r="F10438">
        <v>27.59</v>
      </c>
      <c r="G10438">
        <v>165.54</v>
      </c>
      <c r="H10438">
        <v>6</v>
      </c>
      <c r="I10438" t="s">
        <v>25652</v>
      </c>
      <c r="J10438">
        <v>0</v>
      </c>
      <c r="K10438">
        <v>0</v>
      </c>
      <c r="L10438" t="s">
        <v>10868</v>
      </c>
      <c r="N10438" t="s">
        <v>10991</v>
      </c>
      <c r="O10438" t="s">
        <v>10992</v>
      </c>
      <c r="Q10438" t="s">
        <v>10993</v>
      </c>
      <c r="S10438" t="s">
        <v>10994</v>
      </c>
      <c r="T10438">
        <v>43102.456990740699</v>
      </c>
    </row>
    <row r="10439" spans="1:20" x14ac:dyDescent="0.25">
      <c r="A10439" t="s">
        <v>10414</v>
      </c>
      <c r="B10439" t="s">
        <v>26222</v>
      </c>
      <c r="C10439" t="s">
        <v>13217</v>
      </c>
      <c r="D10439" t="s">
        <v>12566</v>
      </c>
      <c r="E10439" t="s">
        <v>10753</v>
      </c>
      <c r="F10439">
        <v>10.99</v>
      </c>
      <c r="G10439">
        <v>65.94</v>
      </c>
      <c r="H10439">
        <v>6</v>
      </c>
      <c r="I10439" t="s">
        <v>25652</v>
      </c>
      <c r="J10439">
        <v>0</v>
      </c>
      <c r="K10439">
        <v>0</v>
      </c>
      <c r="L10439" t="s">
        <v>11325</v>
      </c>
      <c r="N10439" t="s">
        <v>10686</v>
      </c>
      <c r="O10439" t="s">
        <v>10687</v>
      </c>
      <c r="Q10439" t="s">
        <v>10688</v>
      </c>
      <c r="S10439" t="s">
        <v>10689</v>
      </c>
      <c r="T10439">
        <v>43102.456932870402</v>
      </c>
    </row>
    <row r="10440" spans="1:20" x14ac:dyDescent="0.25">
      <c r="A10440" t="s">
        <v>26223</v>
      </c>
      <c r="B10440" t="s">
        <v>26224</v>
      </c>
      <c r="C10440" t="s">
        <v>10691</v>
      </c>
      <c r="D10440" t="s">
        <v>12566</v>
      </c>
      <c r="E10440" t="s">
        <v>10693</v>
      </c>
      <c r="F10440">
        <v>24.99</v>
      </c>
      <c r="G10440">
        <v>149.94</v>
      </c>
      <c r="H10440">
        <v>6</v>
      </c>
      <c r="I10440" t="s">
        <v>25652</v>
      </c>
      <c r="J10440">
        <v>0</v>
      </c>
      <c r="K10440">
        <v>0</v>
      </c>
      <c r="L10440" t="s">
        <v>10944</v>
      </c>
      <c r="N10440" t="s">
        <v>12821</v>
      </c>
      <c r="O10440" t="s">
        <v>10708</v>
      </c>
      <c r="Q10440" t="s">
        <v>10709</v>
      </c>
      <c r="S10440" t="s">
        <v>12822</v>
      </c>
      <c r="T10440">
        <v>43102.456921296303</v>
      </c>
    </row>
    <row r="10441" spans="1:20" x14ac:dyDescent="0.25">
      <c r="A10441" t="s">
        <v>26225</v>
      </c>
      <c r="B10441" t="s">
        <v>26226</v>
      </c>
      <c r="C10441" t="s">
        <v>10691</v>
      </c>
      <c r="D10441" t="s">
        <v>12566</v>
      </c>
      <c r="E10441" t="s">
        <v>10693</v>
      </c>
      <c r="F10441">
        <v>14.99</v>
      </c>
      <c r="G10441">
        <v>89.94</v>
      </c>
      <c r="H10441">
        <v>6</v>
      </c>
      <c r="I10441" t="s">
        <v>25652</v>
      </c>
      <c r="J10441">
        <v>0</v>
      </c>
      <c r="K10441">
        <v>0</v>
      </c>
      <c r="L10441" t="s">
        <v>10944</v>
      </c>
      <c r="N10441" t="s">
        <v>12821</v>
      </c>
      <c r="O10441" t="s">
        <v>10708</v>
      </c>
      <c r="Q10441" t="s">
        <v>10709</v>
      </c>
      <c r="S10441" t="s">
        <v>12822</v>
      </c>
      <c r="T10441">
        <v>43102.456921296303</v>
      </c>
    </row>
    <row r="10442" spans="1:20" x14ac:dyDescent="0.25">
      <c r="A10442" t="s">
        <v>26227</v>
      </c>
      <c r="B10442" t="s">
        <v>26228</v>
      </c>
      <c r="C10442" t="s">
        <v>10691</v>
      </c>
      <c r="D10442" t="s">
        <v>12566</v>
      </c>
      <c r="E10442" t="s">
        <v>10693</v>
      </c>
      <c r="F10442">
        <v>7.79</v>
      </c>
      <c r="G10442">
        <v>46.74</v>
      </c>
      <c r="H10442">
        <v>6</v>
      </c>
      <c r="I10442" t="s">
        <v>25652</v>
      </c>
      <c r="J10442">
        <v>0</v>
      </c>
      <c r="K10442">
        <v>0</v>
      </c>
      <c r="L10442" t="s">
        <v>11175</v>
      </c>
      <c r="N10442" t="s">
        <v>10686</v>
      </c>
      <c r="O10442" t="s">
        <v>10687</v>
      </c>
      <c r="Q10442" t="s">
        <v>10688</v>
      </c>
      <c r="S10442" t="s">
        <v>10689</v>
      </c>
      <c r="T10442">
        <v>43102.456956018497</v>
      </c>
    </row>
    <row r="10443" spans="1:20" x14ac:dyDescent="0.25">
      <c r="A10443" t="s">
        <v>26229</v>
      </c>
      <c r="B10443" t="s">
        <v>26230</v>
      </c>
      <c r="C10443" t="s">
        <v>10691</v>
      </c>
      <c r="D10443" t="s">
        <v>12566</v>
      </c>
      <c r="E10443" t="s">
        <v>10693</v>
      </c>
      <c r="F10443">
        <v>30.63</v>
      </c>
      <c r="G10443">
        <v>183.78</v>
      </c>
      <c r="H10443">
        <v>6</v>
      </c>
      <c r="I10443" t="s">
        <v>25652</v>
      </c>
      <c r="J10443">
        <v>0</v>
      </c>
      <c r="K10443">
        <v>0</v>
      </c>
      <c r="L10443" t="s">
        <v>10868</v>
      </c>
      <c r="N10443" t="s">
        <v>10991</v>
      </c>
      <c r="O10443" t="s">
        <v>10992</v>
      </c>
      <c r="Q10443" t="s">
        <v>10993</v>
      </c>
      <c r="S10443" t="s">
        <v>10994</v>
      </c>
      <c r="T10443">
        <v>43102.456990740699</v>
      </c>
    </row>
    <row r="10444" spans="1:20" x14ac:dyDescent="0.25">
      <c r="A10444" t="s">
        <v>26231</v>
      </c>
      <c r="B10444" t="s">
        <v>26232</v>
      </c>
      <c r="C10444" t="s">
        <v>10691</v>
      </c>
      <c r="D10444" t="s">
        <v>12566</v>
      </c>
      <c r="E10444" t="s">
        <v>10693</v>
      </c>
      <c r="F10444">
        <v>20.99</v>
      </c>
      <c r="G10444">
        <v>125.94</v>
      </c>
      <c r="H10444">
        <v>6</v>
      </c>
      <c r="I10444" t="s">
        <v>25652</v>
      </c>
      <c r="J10444">
        <v>0</v>
      </c>
      <c r="K10444">
        <v>0</v>
      </c>
      <c r="L10444" t="s">
        <v>10864</v>
      </c>
      <c r="N10444" t="s">
        <v>10923</v>
      </c>
      <c r="O10444" t="s">
        <v>10708</v>
      </c>
      <c r="Q10444" t="s">
        <v>10709</v>
      </c>
      <c r="S10444" t="s">
        <v>10924</v>
      </c>
      <c r="T10444">
        <v>43102.456875000003</v>
      </c>
    </row>
    <row r="10445" spans="1:20" x14ac:dyDescent="0.25">
      <c r="A10445" t="s">
        <v>26233</v>
      </c>
      <c r="B10445" t="s">
        <v>26234</v>
      </c>
      <c r="C10445" t="s">
        <v>10691</v>
      </c>
      <c r="D10445" t="s">
        <v>12566</v>
      </c>
      <c r="E10445" t="s">
        <v>10693</v>
      </c>
      <c r="F10445">
        <v>19.489999999999998</v>
      </c>
      <c r="G10445">
        <v>116.94</v>
      </c>
      <c r="H10445">
        <v>6</v>
      </c>
      <c r="I10445" t="s">
        <v>25652</v>
      </c>
      <c r="J10445">
        <v>0</v>
      </c>
      <c r="K10445">
        <v>0</v>
      </c>
      <c r="L10445" t="s">
        <v>10767</v>
      </c>
      <c r="N10445" t="s">
        <v>10923</v>
      </c>
      <c r="O10445" t="s">
        <v>10708</v>
      </c>
      <c r="Q10445" t="s">
        <v>10709</v>
      </c>
      <c r="S10445" t="s">
        <v>10924</v>
      </c>
      <c r="T10445">
        <v>43102.456932870402</v>
      </c>
    </row>
    <row r="10446" spans="1:20" x14ac:dyDescent="0.25">
      <c r="A10446" t="s">
        <v>26235</v>
      </c>
      <c r="B10446" t="s">
        <v>26236</v>
      </c>
      <c r="C10446" t="s">
        <v>10691</v>
      </c>
      <c r="D10446" t="s">
        <v>12566</v>
      </c>
      <c r="E10446" t="s">
        <v>10693</v>
      </c>
      <c r="F10446">
        <v>18.989999999999998</v>
      </c>
      <c r="G10446">
        <v>113.94</v>
      </c>
      <c r="H10446">
        <v>6</v>
      </c>
      <c r="I10446" t="s">
        <v>25652</v>
      </c>
      <c r="J10446">
        <v>0</v>
      </c>
      <c r="K10446">
        <v>0</v>
      </c>
      <c r="L10446" t="s">
        <v>10916</v>
      </c>
      <c r="N10446" t="s">
        <v>10923</v>
      </c>
      <c r="O10446" t="s">
        <v>10708</v>
      </c>
      <c r="Q10446" t="s">
        <v>10709</v>
      </c>
      <c r="S10446" t="s">
        <v>10924</v>
      </c>
      <c r="T10446">
        <v>43102.456909722197</v>
      </c>
    </row>
    <row r="10447" spans="1:20" x14ac:dyDescent="0.25">
      <c r="A10447" t="s">
        <v>26237</v>
      </c>
      <c r="B10447" t="s">
        <v>26238</v>
      </c>
      <c r="C10447" t="s">
        <v>10691</v>
      </c>
      <c r="D10447" t="s">
        <v>12566</v>
      </c>
      <c r="E10447" t="s">
        <v>10693</v>
      </c>
      <c r="F10447">
        <v>18.989999999999998</v>
      </c>
      <c r="G10447">
        <v>113.94</v>
      </c>
      <c r="H10447">
        <v>6</v>
      </c>
      <c r="I10447" t="s">
        <v>25652</v>
      </c>
      <c r="J10447">
        <v>0</v>
      </c>
      <c r="K10447">
        <v>0</v>
      </c>
      <c r="L10447" t="s">
        <v>11000</v>
      </c>
      <c r="N10447" t="s">
        <v>10923</v>
      </c>
      <c r="O10447" t="s">
        <v>10708</v>
      </c>
      <c r="Q10447" t="s">
        <v>10709</v>
      </c>
      <c r="S10447" t="s">
        <v>10924</v>
      </c>
      <c r="T10447">
        <v>43102.456990740699</v>
      </c>
    </row>
    <row r="10448" spans="1:20" x14ac:dyDescent="0.25">
      <c r="A10448" t="s">
        <v>26239</v>
      </c>
      <c r="B10448" t="s">
        <v>26240</v>
      </c>
      <c r="C10448" t="s">
        <v>10691</v>
      </c>
      <c r="D10448" t="s">
        <v>12566</v>
      </c>
      <c r="E10448" t="s">
        <v>10693</v>
      </c>
      <c r="F10448">
        <v>32.99</v>
      </c>
      <c r="G10448">
        <v>197.94</v>
      </c>
      <c r="H10448">
        <v>6</v>
      </c>
      <c r="I10448" t="s">
        <v>25652</v>
      </c>
      <c r="J10448">
        <v>4</v>
      </c>
      <c r="K10448">
        <v>0</v>
      </c>
      <c r="L10448" t="s">
        <v>10731</v>
      </c>
      <c r="N10448" t="s">
        <v>10700</v>
      </c>
      <c r="O10448" t="s">
        <v>10701</v>
      </c>
      <c r="Q10448" t="s">
        <v>10702</v>
      </c>
      <c r="S10448" t="s">
        <v>10703</v>
      </c>
      <c r="T10448">
        <v>43102.456875000003</v>
      </c>
    </row>
    <row r="10449" spans="1:20" x14ac:dyDescent="0.25">
      <c r="A10449" t="s">
        <v>10415</v>
      </c>
      <c r="B10449" t="s">
        <v>26241</v>
      </c>
      <c r="C10449" t="s">
        <v>10691</v>
      </c>
      <c r="D10449" t="s">
        <v>12566</v>
      </c>
      <c r="E10449" t="s">
        <v>10693</v>
      </c>
      <c r="F10449">
        <v>31.79</v>
      </c>
      <c r="G10449">
        <v>190.74</v>
      </c>
      <c r="H10449">
        <v>6</v>
      </c>
      <c r="I10449" t="s">
        <v>25652</v>
      </c>
      <c r="J10449">
        <v>0</v>
      </c>
      <c r="K10449">
        <v>0</v>
      </c>
      <c r="L10449" t="s">
        <v>10862</v>
      </c>
      <c r="N10449" t="s">
        <v>10732</v>
      </c>
      <c r="O10449" t="s">
        <v>10687</v>
      </c>
      <c r="Q10449" t="s">
        <v>10688</v>
      </c>
      <c r="S10449" t="s">
        <v>10733</v>
      </c>
      <c r="T10449">
        <v>43102.456909722197</v>
      </c>
    </row>
    <row r="10450" spans="1:20" x14ac:dyDescent="0.25">
      <c r="A10450" t="s">
        <v>26242</v>
      </c>
      <c r="B10450" t="s">
        <v>26243</v>
      </c>
      <c r="C10450" t="s">
        <v>13217</v>
      </c>
      <c r="D10450" t="s">
        <v>12566</v>
      </c>
      <c r="E10450" t="s">
        <v>10753</v>
      </c>
      <c r="F10450">
        <v>20.99</v>
      </c>
      <c r="G10450">
        <v>125.94</v>
      </c>
      <c r="H10450">
        <v>6</v>
      </c>
      <c r="I10450" t="s">
        <v>25652</v>
      </c>
      <c r="J10450">
        <v>0</v>
      </c>
      <c r="K10450">
        <v>0</v>
      </c>
      <c r="L10450" t="s">
        <v>10791</v>
      </c>
      <c r="N10450" t="s">
        <v>10700</v>
      </c>
      <c r="O10450" t="s">
        <v>10701</v>
      </c>
      <c r="Q10450" t="s">
        <v>10702</v>
      </c>
      <c r="S10450" t="s">
        <v>10703</v>
      </c>
      <c r="T10450">
        <v>43102.456967592603</v>
      </c>
    </row>
    <row r="10451" spans="1:20" x14ac:dyDescent="0.25">
      <c r="A10451" t="s">
        <v>26244</v>
      </c>
      <c r="B10451" t="s">
        <v>26245</v>
      </c>
      <c r="C10451" t="s">
        <v>10856</v>
      </c>
      <c r="D10451" t="s">
        <v>12566</v>
      </c>
      <c r="E10451" t="s">
        <v>10693</v>
      </c>
      <c r="F10451">
        <v>52.96</v>
      </c>
      <c r="G10451">
        <v>317.76</v>
      </c>
      <c r="H10451">
        <v>6</v>
      </c>
      <c r="I10451" t="s">
        <v>25652</v>
      </c>
      <c r="J10451">
        <v>7</v>
      </c>
      <c r="K10451">
        <v>0</v>
      </c>
      <c r="L10451" t="s">
        <v>10731</v>
      </c>
      <c r="N10451" t="s">
        <v>10686</v>
      </c>
      <c r="O10451" t="s">
        <v>10687</v>
      </c>
      <c r="Q10451" t="s">
        <v>10688</v>
      </c>
      <c r="S10451" t="s">
        <v>10689</v>
      </c>
      <c r="T10451">
        <v>43102.456875000003</v>
      </c>
    </row>
    <row r="10452" spans="1:20" x14ac:dyDescent="0.25">
      <c r="A10452" t="s">
        <v>10416</v>
      </c>
      <c r="B10452" t="s">
        <v>26246</v>
      </c>
      <c r="C10452" t="s">
        <v>10691</v>
      </c>
      <c r="D10452" t="s">
        <v>12566</v>
      </c>
      <c r="E10452" t="s">
        <v>10693</v>
      </c>
      <c r="F10452">
        <v>27.59</v>
      </c>
      <c r="G10452">
        <v>165.54</v>
      </c>
      <c r="H10452">
        <v>6</v>
      </c>
      <c r="I10452" t="s">
        <v>25652</v>
      </c>
      <c r="J10452">
        <v>0</v>
      </c>
      <c r="K10452">
        <v>0</v>
      </c>
      <c r="L10452" t="s">
        <v>10883</v>
      </c>
      <c r="N10452" t="s">
        <v>10991</v>
      </c>
      <c r="O10452" t="s">
        <v>10992</v>
      </c>
      <c r="Q10452" t="s">
        <v>10993</v>
      </c>
      <c r="S10452" t="s">
        <v>10994</v>
      </c>
      <c r="T10452">
        <v>43102.456979166702</v>
      </c>
    </row>
    <row r="10453" spans="1:20" x14ac:dyDescent="0.25">
      <c r="A10453" t="s">
        <v>10417</v>
      </c>
      <c r="B10453" t="s">
        <v>26247</v>
      </c>
      <c r="C10453" t="s">
        <v>10691</v>
      </c>
      <c r="D10453" t="s">
        <v>12566</v>
      </c>
      <c r="E10453" t="s">
        <v>10693</v>
      </c>
      <c r="F10453">
        <v>38.99</v>
      </c>
      <c r="G10453">
        <v>233.94</v>
      </c>
      <c r="H10453">
        <v>6</v>
      </c>
      <c r="I10453" t="s">
        <v>25652</v>
      </c>
      <c r="J10453">
        <v>0</v>
      </c>
      <c r="K10453">
        <v>0</v>
      </c>
      <c r="L10453" t="s">
        <v>10831</v>
      </c>
      <c r="N10453" t="s">
        <v>10991</v>
      </c>
      <c r="O10453" t="s">
        <v>10992</v>
      </c>
      <c r="Q10453" t="s">
        <v>10993</v>
      </c>
      <c r="S10453" t="s">
        <v>10994</v>
      </c>
      <c r="T10453">
        <v>43102.456956018497</v>
      </c>
    </row>
    <row r="10454" spans="1:20" x14ac:dyDescent="0.25">
      <c r="A10454" t="s">
        <v>7838</v>
      </c>
      <c r="B10454" t="s">
        <v>26248</v>
      </c>
      <c r="C10454" t="s">
        <v>10751</v>
      </c>
      <c r="D10454" t="s">
        <v>12566</v>
      </c>
      <c r="E10454" t="s">
        <v>10836</v>
      </c>
      <c r="F10454">
        <v>10.79</v>
      </c>
      <c r="G10454">
        <v>64.739999999999995</v>
      </c>
      <c r="H10454">
        <v>6</v>
      </c>
      <c r="I10454" t="s">
        <v>25652</v>
      </c>
      <c r="J10454">
        <v>0</v>
      </c>
      <c r="K10454">
        <v>0</v>
      </c>
      <c r="L10454" t="s">
        <v>11325</v>
      </c>
      <c r="N10454" t="s">
        <v>10686</v>
      </c>
      <c r="O10454" t="s">
        <v>10687</v>
      </c>
      <c r="Q10454" t="s">
        <v>10688</v>
      </c>
      <c r="S10454" t="s">
        <v>10689</v>
      </c>
      <c r="T10454">
        <v>43102.456932870402</v>
      </c>
    </row>
    <row r="10455" spans="1:20" x14ac:dyDescent="0.25">
      <c r="A10455" t="s">
        <v>26249</v>
      </c>
      <c r="B10455" t="s">
        <v>26250</v>
      </c>
      <c r="C10455" t="s">
        <v>10691</v>
      </c>
      <c r="D10455" t="s">
        <v>12566</v>
      </c>
      <c r="E10455" t="s">
        <v>10693</v>
      </c>
      <c r="F10455">
        <v>24.99</v>
      </c>
      <c r="G10455">
        <v>149.94</v>
      </c>
      <c r="H10455">
        <v>6</v>
      </c>
      <c r="I10455" t="s">
        <v>25652</v>
      </c>
      <c r="J10455">
        <v>0</v>
      </c>
      <c r="K10455">
        <v>0</v>
      </c>
      <c r="L10455" t="s">
        <v>10944</v>
      </c>
      <c r="N10455" t="s">
        <v>12821</v>
      </c>
      <c r="O10455" t="s">
        <v>10708</v>
      </c>
      <c r="Q10455" t="s">
        <v>10709</v>
      </c>
      <c r="S10455" t="s">
        <v>12822</v>
      </c>
      <c r="T10455">
        <v>43102.456921296303</v>
      </c>
    </row>
    <row r="10456" spans="1:20" x14ac:dyDescent="0.25">
      <c r="A10456" t="s">
        <v>26251</v>
      </c>
      <c r="B10456" t="s">
        <v>25894</v>
      </c>
      <c r="C10456" t="s">
        <v>10691</v>
      </c>
      <c r="D10456" t="s">
        <v>12566</v>
      </c>
      <c r="E10456" t="s">
        <v>10693</v>
      </c>
      <c r="F10456">
        <v>115.99</v>
      </c>
      <c r="G10456">
        <v>347.97</v>
      </c>
      <c r="H10456">
        <v>3</v>
      </c>
      <c r="I10456" t="s">
        <v>25652</v>
      </c>
      <c r="J10456">
        <v>0</v>
      </c>
      <c r="K10456">
        <v>0</v>
      </c>
      <c r="L10456" t="s">
        <v>10758</v>
      </c>
      <c r="N10456" t="s">
        <v>10793</v>
      </c>
      <c r="O10456" t="s">
        <v>10782</v>
      </c>
      <c r="Q10456" t="s">
        <v>10783</v>
      </c>
      <c r="S10456" t="s">
        <v>10794</v>
      </c>
      <c r="T10456">
        <v>43109.404224537</v>
      </c>
    </row>
    <row r="10457" spans="1:20" x14ac:dyDescent="0.25">
      <c r="A10457" t="s">
        <v>26252</v>
      </c>
      <c r="B10457" t="s">
        <v>26253</v>
      </c>
      <c r="C10457" t="s">
        <v>10691</v>
      </c>
      <c r="D10457" t="s">
        <v>12566</v>
      </c>
      <c r="E10457" t="s">
        <v>10693</v>
      </c>
      <c r="F10457">
        <v>18.989999999999998</v>
      </c>
      <c r="G10457">
        <v>113.94</v>
      </c>
      <c r="H10457">
        <v>6</v>
      </c>
      <c r="I10457" t="s">
        <v>25652</v>
      </c>
      <c r="J10457">
        <v>0</v>
      </c>
      <c r="K10457">
        <v>0</v>
      </c>
      <c r="L10457" t="s">
        <v>10758</v>
      </c>
      <c r="N10457" t="s">
        <v>11096</v>
      </c>
      <c r="S10457" t="s">
        <v>11097</v>
      </c>
      <c r="T10457">
        <v>43109.404224537</v>
      </c>
    </row>
    <row r="10458" spans="1:20" x14ac:dyDescent="0.25">
      <c r="A10458" t="s">
        <v>26254</v>
      </c>
      <c r="B10458" t="s">
        <v>26087</v>
      </c>
      <c r="C10458" t="s">
        <v>10691</v>
      </c>
      <c r="D10458" t="s">
        <v>12566</v>
      </c>
      <c r="E10458" t="s">
        <v>10693</v>
      </c>
      <c r="F10458">
        <v>21.99</v>
      </c>
      <c r="G10458">
        <v>131.94</v>
      </c>
      <c r="H10458">
        <v>6</v>
      </c>
      <c r="I10458" t="s">
        <v>25652</v>
      </c>
      <c r="J10458">
        <v>0</v>
      </c>
      <c r="K10458">
        <v>0</v>
      </c>
      <c r="L10458" t="s">
        <v>10758</v>
      </c>
      <c r="N10458" t="s">
        <v>10923</v>
      </c>
      <c r="O10458" t="s">
        <v>10708</v>
      </c>
      <c r="Q10458" t="s">
        <v>10709</v>
      </c>
      <c r="S10458" t="s">
        <v>10924</v>
      </c>
      <c r="T10458">
        <v>43109.404224537</v>
      </c>
    </row>
    <row r="10459" spans="1:20" x14ac:dyDescent="0.25">
      <c r="A10459" t="s">
        <v>26255</v>
      </c>
      <c r="B10459" t="s">
        <v>26256</v>
      </c>
      <c r="C10459" t="s">
        <v>10691</v>
      </c>
      <c r="D10459" t="s">
        <v>12566</v>
      </c>
      <c r="E10459" t="s">
        <v>10693</v>
      </c>
      <c r="F10459">
        <v>29.95</v>
      </c>
      <c r="G10459">
        <v>179.7</v>
      </c>
      <c r="H10459">
        <v>6</v>
      </c>
      <c r="I10459" t="s">
        <v>25652</v>
      </c>
      <c r="J10459">
        <v>0</v>
      </c>
      <c r="K10459">
        <v>0</v>
      </c>
      <c r="L10459" t="s">
        <v>17925</v>
      </c>
      <c r="N10459" t="s">
        <v>13623</v>
      </c>
      <c r="O10459" t="s">
        <v>11717</v>
      </c>
      <c r="Q10459" t="s">
        <v>11718</v>
      </c>
      <c r="S10459" t="s">
        <v>13624</v>
      </c>
      <c r="T10459">
        <v>43102.456875000003</v>
      </c>
    </row>
    <row r="10460" spans="1:20" x14ac:dyDescent="0.25">
      <c r="A10460" t="s">
        <v>26257</v>
      </c>
      <c r="B10460" t="s">
        <v>26258</v>
      </c>
      <c r="C10460" t="s">
        <v>10691</v>
      </c>
      <c r="D10460" t="s">
        <v>12566</v>
      </c>
      <c r="E10460" t="s">
        <v>10693</v>
      </c>
      <c r="F10460">
        <v>18.89</v>
      </c>
      <c r="G10460">
        <v>113.34</v>
      </c>
      <c r="H10460">
        <v>6</v>
      </c>
      <c r="I10460" t="s">
        <v>25652</v>
      </c>
      <c r="J10460">
        <v>0</v>
      </c>
      <c r="K10460">
        <v>0</v>
      </c>
      <c r="L10460" t="s">
        <v>10883</v>
      </c>
      <c r="N10460" t="s">
        <v>10686</v>
      </c>
      <c r="O10460" t="s">
        <v>10687</v>
      </c>
      <c r="Q10460" t="s">
        <v>10688</v>
      </c>
      <c r="S10460" t="s">
        <v>10689</v>
      </c>
      <c r="T10460">
        <v>43102.456979166702</v>
      </c>
    </row>
    <row r="10461" spans="1:20" x14ac:dyDescent="0.25">
      <c r="A10461" t="s">
        <v>26259</v>
      </c>
      <c r="B10461" t="s">
        <v>26260</v>
      </c>
      <c r="C10461" t="s">
        <v>10691</v>
      </c>
      <c r="D10461" t="s">
        <v>12566</v>
      </c>
      <c r="E10461" t="s">
        <v>10693</v>
      </c>
      <c r="F10461">
        <v>8.99</v>
      </c>
      <c r="G10461">
        <v>53.94</v>
      </c>
      <c r="H10461">
        <v>6</v>
      </c>
      <c r="I10461" t="s">
        <v>25652</v>
      </c>
      <c r="J10461">
        <v>0</v>
      </c>
      <c r="K10461">
        <v>0</v>
      </c>
      <c r="L10461" t="s">
        <v>11325</v>
      </c>
      <c r="N10461" t="s">
        <v>10923</v>
      </c>
      <c r="O10461" t="s">
        <v>10708</v>
      </c>
      <c r="Q10461" t="s">
        <v>10709</v>
      </c>
      <c r="S10461" t="s">
        <v>10924</v>
      </c>
      <c r="T10461">
        <v>43102.456932870402</v>
      </c>
    </row>
    <row r="10462" spans="1:20" x14ac:dyDescent="0.25">
      <c r="A10462" t="s">
        <v>26261</v>
      </c>
      <c r="B10462" t="s">
        <v>26262</v>
      </c>
      <c r="C10462" t="s">
        <v>10691</v>
      </c>
      <c r="D10462" t="s">
        <v>12566</v>
      </c>
      <c r="E10462" t="s">
        <v>10693</v>
      </c>
      <c r="F10462">
        <v>18.89</v>
      </c>
      <c r="G10462">
        <v>113.34</v>
      </c>
      <c r="H10462">
        <v>6</v>
      </c>
      <c r="I10462" t="s">
        <v>25652</v>
      </c>
      <c r="J10462">
        <v>0</v>
      </c>
      <c r="K10462">
        <v>0</v>
      </c>
      <c r="L10462" t="s">
        <v>10868</v>
      </c>
      <c r="N10462" t="s">
        <v>10686</v>
      </c>
      <c r="O10462" t="s">
        <v>10687</v>
      </c>
      <c r="Q10462" t="s">
        <v>10688</v>
      </c>
      <c r="S10462" t="s">
        <v>10689</v>
      </c>
      <c r="T10462">
        <v>43102.456990740699</v>
      </c>
    </row>
    <row r="10463" spans="1:20" x14ac:dyDescent="0.25">
      <c r="A10463" t="s">
        <v>26263</v>
      </c>
      <c r="B10463" t="s">
        <v>26264</v>
      </c>
      <c r="C10463" t="s">
        <v>10691</v>
      </c>
      <c r="D10463" t="s">
        <v>12566</v>
      </c>
      <c r="E10463" t="s">
        <v>10693</v>
      </c>
      <c r="F10463">
        <v>12.99</v>
      </c>
      <c r="G10463">
        <v>77.94</v>
      </c>
      <c r="H10463">
        <v>6</v>
      </c>
      <c r="I10463" t="s">
        <v>25652</v>
      </c>
      <c r="J10463">
        <v>0</v>
      </c>
      <c r="K10463">
        <v>0</v>
      </c>
      <c r="L10463" t="s">
        <v>11325</v>
      </c>
      <c r="N10463" t="s">
        <v>10923</v>
      </c>
      <c r="O10463" t="s">
        <v>10708</v>
      </c>
      <c r="Q10463" t="s">
        <v>10709</v>
      </c>
      <c r="S10463" t="s">
        <v>10924</v>
      </c>
      <c r="T10463">
        <v>43102.456932870402</v>
      </c>
    </row>
    <row r="10464" spans="1:20" x14ac:dyDescent="0.25">
      <c r="A10464" t="s">
        <v>10418</v>
      </c>
      <c r="B10464" t="s">
        <v>26265</v>
      </c>
      <c r="C10464" t="s">
        <v>13217</v>
      </c>
      <c r="D10464" t="s">
        <v>12566</v>
      </c>
      <c r="E10464" t="s">
        <v>10693</v>
      </c>
      <c r="F10464">
        <v>23.99</v>
      </c>
      <c r="G10464">
        <v>143.94</v>
      </c>
      <c r="H10464">
        <v>6</v>
      </c>
      <c r="I10464" t="s">
        <v>25652</v>
      </c>
      <c r="J10464">
        <v>0</v>
      </c>
      <c r="K10464">
        <v>0</v>
      </c>
      <c r="L10464" t="s">
        <v>10731</v>
      </c>
      <c r="N10464" t="s">
        <v>10874</v>
      </c>
      <c r="O10464" t="s">
        <v>10701</v>
      </c>
      <c r="P10464" t="s">
        <v>10708</v>
      </c>
      <c r="Q10464" t="s">
        <v>10702</v>
      </c>
      <c r="R10464" t="s">
        <v>10709</v>
      </c>
      <c r="S10464" t="s">
        <v>10875</v>
      </c>
      <c r="T10464">
        <v>43102.456875000003</v>
      </c>
    </row>
    <row r="10465" spans="1:20" x14ac:dyDescent="0.25">
      <c r="A10465" t="s">
        <v>26266</v>
      </c>
      <c r="B10465" t="s">
        <v>26267</v>
      </c>
      <c r="C10465" t="s">
        <v>10691</v>
      </c>
      <c r="D10465" t="s">
        <v>12566</v>
      </c>
      <c r="E10465" t="s">
        <v>10693</v>
      </c>
      <c r="F10465">
        <v>11.99</v>
      </c>
      <c r="G10465">
        <v>71.94</v>
      </c>
      <c r="H10465">
        <v>6</v>
      </c>
      <c r="I10465" t="s">
        <v>25652</v>
      </c>
      <c r="J10465">
        <v>0</v>
      </c>
      <c r="K10465">
        <v>0</v>
      </c>
      <c r="L10465" t="s">
        <v>10717</v>
      </c>
      <c r="N10465" t="s">
        <v>11051</v>
      </c>
      <c r="O10465" t="s">
        <v>10708</v>
      </c>
      <c r="P10465" t="s">
        <v>10701</v>
      </c>
      <c r="Q10465" t="s">
        <v>10709</v>
      </c>
      <c r="R10465" t="s">
        <v>10702</v>
      </c>
      <c r="S10465" t="s">
        <v>11052</v>
      </c>
      <c r="T10465">
        <v>43102.456921296303</v>
      </c>
    </row>
    <row r="10466" spans="1:20" x14ac:dyDescent="0.25">
      <c r="A10466" t="s">
        <v>26268</v>
      </c>
      <c r="B10466" t="s">
        <v>26269</v>
      </c>
      <c r="C10466" t="s">
        <v>10691</v>
      </c>
      <c r="D10466" t="s">
        <v>12566</v>
      </c>
      <c r="E10466" t="s">
        <v>10693</v>
      </c>
      <c r="F10466">
        <v>19.989999999999998</v>
      </c>
      <c r="G10466">
        <v>119.94</v>
      </c>
      <c r="H10466">
        <v>6</v>
      </c>
      <c r="I10466" t="s">
        <v>25652</v>
      </c>
      <c r="J10466">
        <v>0</v>
      </c>
      <c r="K10466">
        <v>0</v>
      </c>
      <c r="L10466" t="s">
        <v>10717</v>
      </c>
      <c r="N10466" t="s">
        <v>11051</v>
      </c>
      <c r="O10466" t="s">
        <v>10708</v>
      </c>
      <c r="P10466" t="s">
        <v>10701</v>
      </c>
      <c r="Q10466" t="s">
        <v>10709</v>
      </c>
      <c r="R10466" t="s">
        <v>10702</v>
      </c>
      <c r="S10466" t="s">
        <v>11052</v>
      </c>
      <c r="T10466">
        <v>43102.456921296303</v>
      </c>
    </row>
    <row r="10467" spans="1:20" x14ac:dyDescent="0.25">
      <c r="A10467" t="s">
        <v>26270</v>
      </c>
      <c r="B10467" t="s">
        <v>26271</v>
      </c>
      <c r="C10467" t="s">
        <v>13217</v>
      </c>
      <c r="D10467" t="s">
        <v>12566</v>
      </c>
      <c r="E10467" t="s">
        <v>10753</v>
      </c>
      <c r="F10467">
        <v>53.99</v>
      </c>
      <c r="G10467">
        <v>215.96</v>
      </c>
      <c r="H10467">
        <v>4</v>
      </c>
      <c r="I10467" t="s">
        <v>25652</v>
      </c>
      <c r="J10467">
        <v>0</v>
      </c>
      <c r="K10467">
        <v>0</v>
      </c>
      <c r="L10467" t="s">
        <v>10692</v>
      </c>
      <c r="N10467" t="s">
        <v>10718</v>
      </c>
      <c r="O10467" t="s">
        <v>10708</v>
      </c>
      <c r="Q10467" t="s">
        <v>10709</v>
      </c>
      <c r="S10467" t="s">
        <v>10719</v>
      </c>
      <c r="T10467">
        <v>43102.456956018497</v>
      </c>
    </row>
    <row r="10468" spans="1:20" x14ac:dyDescent="0.25">
      <c r="A10468" t="s">
        <v>26272</v>
      </c>
      <c r="B10468" t="s">
        <v>26012</v>
      </c>
      <c r="C10468" t="s">
        <v>10691</v>
      </c>
      <c r="D10468" t="s">
        <v>12566</v>
      </c>
      <c r="E10468" t="s">
        <v>10693</v>
      </c>
      <c r="F10468">
        <v>49.99</v>
      </c>
      <c r="G10468">
        <v>299.94</v>
      </c>
      <c r="H10468">
        <v>6</v>
      </c>
      <c r="I10468" t="s">
        <v>25652</v>
      </c>
      <c r="J10468">
        <v>0</v>
      </c>
      <c r="K10468">
        <v>0</v>
      </c>
      <c r="L10468" t="s">
        <v>10758</v>
      </c>
      <c r="N10468" t="s">
        <v>10694</v>
      </c>
      <c r="O10468" t="s">
        <v>10695</v>
      </c>
      <c r="Q10468" t="s">
        <v>10696</v>
      </c>
      <c r="S10468" t="s">
        <v>10697</v>
      </c>
      <c r="T10468">
        <v>43109.404224537</v>
      </c>
    </row>
    <row r="10469" spans="1:20" x14ac:dyDescent="0.25">
      <c r="A10469" t="s">
        <v>26273</v>
      </c>
      <c r="B10469" t="s">
        <v>26274</v>
      </c>
      <c r="C10469" t="s">
        <v>10691</v>
      </c>
      <c r="D10469" t="s">
        <v>12566</v>
      </c>
      <c r="E10469" t="s">
        <v>10693</v>
      </c>
      <c r="F10469">
        <v>29.99</v>
      </c>
      <c r="G10469">
        <v>179.94</v>
      </c>
      <c r="H10469">
        <v>6</v>
      </c>
      <c r="I10469" t="s">
        <v>25652</v>
      </c>
      <c r="J10469">
        <v>0</v>
      </c>
      <c r="K10469">
        <v>0</v>
      </c>
      <c r="L10469" t="s">
        <v>10944</v>
      </c>
      <c r="N10469" t="s">
        <v>10694</v>
      </c>
      <c r="O10469" t="s">
        <v>10695</v>
      </c>
      <c r="Q10469" t="s">
        <v>10696</v>
      </c>
      <c r="S10469" t="s">
        <v>10697</v>
      </c>
      <c r="T10469">
        <v>43102.456921296303</v>
      </c>
    </row>
    <row r="10470" spans="1:20" x14ac:dyDescent="0.25">
      <c r="A10470" t="s">
        <v>26275</v>
      </c>
      <c r="B10470" t="s">
        <v>26276</v>
      </c>
      <c r="C10470" t="s">
        <v>10691</v>
      </c>
      <c r="D10470" t="s">
        <v>12566</v>
      </c>
      <c r="E10470" t="s">
        <v>10693</v>
      </c>
      <c r="F10470">
        <v>14.49</v>
      </c>
      <c r="G10470">
        <v>86.94</v>
      </c>
      <c r="H10470">
        <v>6</v>
      </c>
      <c r="I10470" t="s">
        <v>25652</v>
      </c>
      <c r="J10470">
        <v>0</v>
      </c>
      <c r="K10470">
        <v>0</v>
      </c>
      <c r="L10470" t="s">
        <v>14601</v>
      </c>
      <c r="N10470" t="s">
        <v>10686</v>
      </c>
      <c r="O10470" t="s">
        <v>10687</v>
      </c>
      <c r="Q10470" t="s">
        <v>10688</v>
      </c>
      <c r="S10470" t="s">
        <v>10689</v>
      </c>
      <c r="T10470">
        <v>43102.456944444399</v>
      </c>
    </row>
    <row r="10471" spans="1:20" x14ac:dyDescent="0.25">
      <c r="A10471" t="s">
        <v>7839</v>
      </c>
      <c r="B10471" t="s">
        <v>26277</v>
      </c>
      <c r="C10471" t="s">
        <v>13217</v>
      </c>
      <c r="D10471" t="s">
        <v>12566</v>
      </c>
      <c r="E10471" t="s">
        <v>10685</v>
      </c>
      <c r="F10471">
        <v>19.989999999999998</v>
      </c>
      <c r="G10471">
        <v>119.94</v>
      </c>
      <c r="H10471">
        <v>6</v>
      </c>
      <c r="I10471" t="s">
        <v>25652</v>
      </c>
      <c r="J10471">
        <v>0</v>
      </c>
      <c r="K10471">
        <v>0</v>
      </c>
      <c r="L10471" t="s">
        <v>10791</v>
      </c>
      <c r="N10471" t="s">
        <v>10686</v>
      </c>
      <c r="O10471" t="s">
        <v>10687</v>
      </c>
      <c r="Q10471" t="s">
        <v>10688</v>
      </c>
      <c r="S10471" t="s">
        <v>10689</v>
      </c>
      <c r="T10471">
        <v>43102.456967592603</v>
      </c>
    </row>
    <row r="10472" spans="1:20" x14ac:dyDescent="0.25">
      <c r="A10472" t="s">
        <v>26278</v>
      </c>
      <c r="B10472" t="s">
        <v>26279</v>
      </c>
      <c r="C10472" t="s">
        <v>10691</v>
      </c>
      <c r="D10472" t="s">
        <v>12566</v>
      </c>
      <c r="E10472" t="s">
        <v>10693</v>
      </c>
      <c r="F10472">
        <v>62.3</v>
      </c>
      <c r="G10472">
        <v>373.8</v>
      </c>
      <c r="H10472">
        <v>6</v>
      </c>
      <c r="I10472" t="s">
        <v>25652</v>
      </c>
      <c r="J10472">
        <v>0</v>
      </c>
      <c r="K10472">
        <v>0</v>
      </c>
      <c r="L10472" t="s">
        <v>10717</v>
      </c>
      <c r="N10472" t="s">
        <v>10837</v>
      </c>
      <c r="O10472" t="s">
        <v>10701</v>
      </c>
      <c r="Q10472" t="s">
        <v>10702</v>
      </c>
      <c r="S10472" t="s">
        <v>10838</v>
      </c>
      <c r="T10472">
        <v>43102.456921296303</v>
      </c>
    </row>
    <row r="10473" spans="1:20" x14ac:dyDescent="0.25">
      <c r="A10473" t="s">
        <v>26280</v>
      </c>
      <c r="B10473" t="s">
        <v>26281</v>
      </c>
      <c r="C10473" t="s">
        <v>14061</v>
      </c>
      <c r="D10473" t="s">
        <v>12566</v>
      </c>
      <c r="E10473" t="s">
        <v>10753</v>
      </c>
      <c r="F10473">
        <v>20.49</v>
      </c>
      <c r="G10473">
        <v>122.94</v>
      </c>
      <c r="H10473">
        <v>6</v>
      </c>
      <c r="I10473" t="s">
        <v>25652</v>
      </c>
      <c r="J10473">
        <v>0</v>
      </c>
      <c r="K10473">
        <v>0</v>
      </c>
      <c r="L10473" t="s">
        <v>10731</v>
      </c>
      <c r="N10473" t="s">
        <v>10686</v>
      </c>
      <c r="O10473" t="s">
        <v>10687</v>
      </c>
      <c r="Q10473" t="s">
        <v>10688</v>
      </c>
      <c r="S10473" t="s">
        <v>10689</v>
      </c>
      <c r="T10473">
        <v>43102.456875000003</v>
      </c>
    </row>
    <row r="10474" spans="1:20" x14ac:dyDescent="0.25">
      <c r="A10474" t="s">
        <v>26282</v>
      </c>
      <c r="B10474" t="s">
        <v>26283</v>
      </c>
      <c r="C10474" t="s">
        <v>14061</v>
      </c>
      <c r="D10474" t="s">
        <v>12566</v>
      </c>
      <c r="E10474" t="s">
        <v>10753</v>
      </c>
      <c r="F10474">
        <v>19.489999999999998</v>
      </c>
      <c r="G10474">
        <v>116.94</v>
      </c>
      <c r="H10474">
        <v>6</v>
      </c>
      <c r="I10474" t="s">
        <v>25652</v>
      </c>
      <c r="J10474">
        <v>4</v>
      </c>
      <c r="K10474">
        <v>0</v>
      </c>
      <c r="L10474" t="s">
        <v>10713</v>
      </c>
      <c r="N10474" t="s">
        <v>10686</v>
      </c>
      <c r="O10474" t="s">
        <v>10687</v>
      </c>
      <c r="Q10474" t="s">
        <v>10688</v>
      </c>
      <c r="S10474" t="s">
        <v>10689</v>
      </c>
      <c r="T10474">
        <v>43102.456875000003</v>
      </c>
    </row>
    <row r="10475" spans="1:20" x14ac:dyDescent="0.25">
      <c r="A10475" t="s">
        <v>10419</v>
      </c>
      <c r="B10475" t="s">
        <v>26284</v>
      </c>
      <c r="C10475" t="s">
        <v>14061</v>
      </c>
      <c r="D10475" t="s">
        <v>12566</v>
      </c>
      <c r="E10475" t="s">
        <v>10836</v>
      </c>
      <c r="F10475">
        <v>9.59</v>
      </c>
      <c r="G10475">
        <v>57.54</v>
      </c>
      <c r="H10475">
        <v>6</v>
      </c>
      <c r="I10475" t="s">
        <v>25652</v>
      </c>
      <c r="J10475">
        <v>0</v>
      </c>
      <c r="K10475">
        <v>0</v>
      </c>
      <c r="L10475" t="s">
        <v>10767</v>
      </c>
      <c r="N10475" t="s">
        <v>10686</v>
      </c>
      <c r="O10475" t="s">
        <v>10687</v>
      </c>
      <c r="Q10475" t="s">
        <v>10688</v>
      </c>
      <c r="S10475" t="s">
        <v>10689</v>
      </c>
      <c r="T10475">
        <v>43102.456932870402</v>
      </c>
    </row>
    <row r="10476" spans="1:20" x14ac:dyDescent="0.25">
      <c r="A10476" t="s">
        <v>10420</v>
      </c>
      <c r="B10476" t="s">
        <v>26285</v>
      </c>
      <c r="C10476" t="s">
        <v>14061</v>
      </c>
      <c r="D10476" t="s">
        <v>12566</v>
      </c>
      <c r="E10476" t="s">
        <v>10836</v>
      </c>
      <c r="F10476">
        <v>9.59</v>
      </c>
      <c r="G10476">
        <v>57.54</v>
      </c>
      <c r="H10476">
        <v>6</v>
      </c>
      <c r="I10476" t="s">
        <v>25652</v>
      </c>
      <c r="J10476">
        <v>0</v>
      </c>
      <c r="K10476">
        <v>0</v>
      </c>
      <c r="L10476" t="s">
        <v>10831</v>
      </c>
      <c r="N10476" t="s">
        <v>10686</v>
      </c>
      <c r="O10476" t="s">
        <v>10687</v>
      </c>
      <c r="Q10476" t="s">
        <v>10688</v>
      </c>
      <c r="S10476" t="s">
        <v>10689</v>
      </c>
      <c r="T10476">
        <v>43102.456956018497</v>
      </c>
    </row>
    <row r="10477" spans="1:20" x14ac:dyDescent="0.25">
      <c r="A10477" t="s">
        <v>26286</v>
      </c>
      <c r="B10477" t="s">
        <v>26287</v>
      </c>
      <c r="C10477" t="s">
        <v>10691</v>
      </c>
      <c r="D10477" t="s">
        <v>12566</v>
      </c>
      <c r="E10477" t="s">
        <v>10693</v>
      </c>
      <c r="F10477">
        <v>76.989999999999995</v>
      </c>
      <c r="G10477">
        <v>461.94</v>
      </c>
      <c r="H10477">
        <v>6</v>
      </c>
      <c r="I10477" t="s">
        <v>25652</v>
      </c>
      <c r="J10477">
        <v>0</v>
      </c>
      <c r="K10477">
        <v>0</v>
      </c>
      <c r="L10477" t="s">
        <v>10758</v>
      </c>
      <c r="N10477" t="s">
        <v>10700</v>
      </c>
      <c r="O10477" t="s">
        <v>10701</v>
      </c>
      <c r="Q10477" t="s">
        <v>10702</v>
      </c>
      <c r="S10477" t="s">
        <v>10703</v>
      </c>
      <c r="T10477">
        <v>43109.404224537</v>
      </c>
    </row>
    <row r="10478" spans="1:20" x14ac:dyDescent="0.25">
      <c r="A10478" t="s">
        <v>7840</v>
      </c>
      <c r="B10478" t="s">
        <v>26288</v>
      </c>
      <c r="C10478" t="s">
        <v>10751</v>
      </c>
      <c r="D10478" t="s">
        <v>12566</v>
      </c>
      <c r="E10478" t="s">
        <v>10693</v>
      </c>
      <c r="F10478">
        <v>22.79</v>
      </c>
      <c r="G10478">
        <v>136.74</v>
      </c>
      <c r="H10478">
        <v>6</v>
      </c>
      <c r="I10478" t="s">
        <v>25652</v>
      </c>
      <c r="J10478">
        <v>10</v>
      </c>
      <c r="K10478">
        <v>0</v>
      </c>
      <c r="L10478" t="s">
        <v>10713</v>
      </c>
      <c r="N10478" t="s">
        <v>11051</v>
      </c>
      <c r="O10478" t="s">
        <v>10708</v>
      </c>
      <c r="P10478" t="s">
        <v>10701</v>
      </c>
      <c r="Q10478" t="s">
        <v>10709</v>
      </c>
      <c r="R10478" t="s">
        <v>10702</v>
      </c>
      <c r="S10478" t="s">
        <v>11052</v>
      </c>
      <c r="T10478">
        <v>43102.456875000003</v>
      </c>
    </row>
    <row r="10479" spans="1:20" x14ac:dyDescent="0.25">
      <c r="A10479" t="s">
        <v>26289</v>
      </c>
      <c r="B10479" t="s">
        <v>26290</v>
      </c>
      <c r="C10479" t="s">
        <v>10691</v>
      </c>
      <c r="D10479" t="s">
        <v>12566</v>
      </c>
      <c r="E10479" t="s">
        <v>10693</v>
      </c>
      <c r="F10479">
        <v>18.989999999999998</v>
      </c>
      <c r="G10479">
        <v>113.94</v>
      </c>
      <c r="H10479">
        <v>6</v>
      </c>
      <c r="I10479" t="s">
        <v>25652</v>
      </c>
      <c r="J10479">
        <v>0</v>
      </c>
      <c r="K10479">
        <v>0</v>
      </c>
      <c r="L10479" t="s">
        <v>12336</v>
      </c>
      <c r="N10479" t="s">
        <v>10923</v>
      </c>
      <c r="O10479" t="s">
        <v>10708</v>
      </c>
      <c r="Q10479" t="s">
        <v>10709</v>
      </c>
      <c r="S10479" t="s">
        <v>10924</v>
      </c>
      <c r="T10479">
        <v>43102.456932870402</v>
      </c>
    </row>
    <row r="10480" spans="1:20" x14ac:dyDescent="0.25">
      <c r="A10480" t="s">
        <v>26291</v>
      </c>
      <c r="B10480" t="s">
        <v>26292</v>
      </c>
      <c r="C10480" t="s">
        <v>10691</v>
      </c>
      <c r="D10480" t="s">
        <v>12566</v>
      </c>
      <c r="E10480" t="s">
        <v>10693</v>
      </c>
      <c r="F10480">
        <v>27.99</v>
      </c>
      <c r="G10480">
        <v>167.94</v>
      </c>
      <c r="H10480">
        <v>6</v>
      </c>
      <c r="I10480" t="s">
        <v>25652</v>
      </c>
      <c r="J10480">
        <v>0</v>
      </c>
      <c r="K10480">
        <v>0</v>
      </c>
      <c r="L10480" t="s">
        <v>10758</v>
      </c>
      <c r="N10480" t="s">
        <v>10837</v>
      </c>
      <c r="O10480" t="s">
        <v>10701</v>
      </c>
      <c r="Q10480" t="s">
        <v>10702</v>
      </c>
      <c r="S10480" t="s">
        <v>10838</v>
      </c>
      <c r="T10480">
        <v>43109.404224537</v>
      </c>
    </row>
    <row r="10481" spans="1:20" x14ac:dyDescent="0.25">
      <c r="A10481" t="s">
        <v>10421</v>
      </c>
      <c r="B10481" t="s">
        <v>26293</v>
      </c>
      <c r="C10481" t="s">
        <v>10856</v>
      </c>
      <c r="D10481" t="s">
        <v>12566</v>
      </c>
      <c r="E10481" t="s">
        <v>10753</v>
      </c>
      <c r="F10481">
        <v>53.99</v>
      </c>
      <c r="G10481">
        <v>323.94</v>
      </c>
      <c r="H10481">
        <v>6</v>
      </c>
      <c r="I10481" t="s">
        <v>25652</v>
      </c>
      <c r="J10481">
        <v>0</v>
      </c>
      <c r="K10481">
        <v>0</v>
      </c>
      <c r="L10481" t="s">
        <v>10731</v>
      </c>
      <c r="N10481" t="s">
        <v>10686</v>
      </c>
      <c r="O10481" t="s">
        <v>10687</v>
      </c>
      <c r="Q10481" t="s">
        <v>10688</v>
      </c>
      <c r="S10481" t="s">
        <v>10689</v>
      </c>
      <c r="T10481">
        <v>43102.456875000003</v>
      </c>
    </row>
    <row r="10482" spans="1:20" x14ac:dyDescent="0.25">
      <c r="A10482" t="s">
        <v>26294</v>
      </c>
      <c r="B10482" t="s">
        <v>26295</v>
      </c>
      <c r="C10482" t="s">
        <v>10691</v>
      </c>
      <c r="D10482" t="s">
        <v>12566</v>
      </c>
      <c r="E10482" t="s">
        <v>10693</v>
      </c>
      <c r="F10482">
        <v>30.63</v>
      </c>
      <c r="G10482">
        <v>183.78</v>
      </c>
      <c r="H10482">
        <v>6</v>
      </c>
      <c r="I10482" t="s">
        <v>25652</v>
      </c>
      <c r="J10482">
        <v>0</v>
      </c>
      <c r="K10482">
        <v>0</v>
      </c>
      <c r="L10482" t="s">
        <v>10883</v>
      </c>
      <c r="N10482" t="s">
        <v>10991</v>
      </c>
      <c r="O10482" t="s">
        <v>10992</v>
      </c>
      <c r="Q10482" t="s">
        <v>10993</v>
      </c>
      <c r="S10482" t="s">
        <v>10994</v>
      </c>
      <c r="T10482">
        <v>43102.456979166702</v>
      </c>
    </row>
    <row r="10483" spans="1:20" x14ac:dyDescent="0.25">
      <c r="A10483" t="s">
        <v>26296</v>
      </c>
      <c r="B10483" t="s">
        <v>26297</v>
      </c>
      <c r="C10483" t="s">
        <v>10691</v>
      </c>
      <c r="D10483" t="s">
        <v>12566</v>
      </c>
      <c r="E10483" t="s">
        <v>10693</v>
      </c>
      <c r="F10483">
        <v>16.399999999999999</v>
      </c>
      <c r="G10483">
        <v>98.4</v>
      </c>
      <c r="H10483">
        <v>6</v>
      </c>
      <c r="I10483" t="s">
        <v>25652</v>
      </c>
      <c r="J10483">
        <v>0</v>
      </c>
      <c r="K10483">
        <v>0</v>
      </c>
      <c r="L10483" t="s">
        <v>10831</v>
      </c>
      <c r="N10483" t="s">
        <v>10874</v>
      </c>
      <c r="O10483" t="s">
        <v>10701</v>
      </c>
      <c r="P10483" t="s">
        <v>10708</v>
      </c>
      <c r="Q10483" t="s">
        <v>10702</v>
      </c>
      <c r="R10483" t="s">
        <v>10709</v>
      </c>
      <c r="S10483" t="s">
        <v>10875</v>
      </c>
      <c r="T10483">
        <v>43102.456956018497</v>
      </c>
    </row>
    <row r="10484" spans="1:20" x14ac:dyDescent="0.25">
      <c r="A10484" t="s">
        <v>26298</v>
      </c>
      <c r="B10484" t="s">
        <v>26299</v>
      </c>
      <c r="C10484" t="s">
        <v>10691</v>
      </c>
      <c r="D10484" t="s">
        <v>12566</v>
      </c>
      <c r="E10484" t="s">
        <v>10693</v>
      </c>
      <c r="F10484">
        <v>22.99</v>
      </c>
      <c r="G10484">
        <v>137.94</v>
      </c>
      <c r="H10484">
        <v>6</v>
      </c>
      <c r="I10484" t="s">
        <v>25652</v>
      </c>
      <c r="J10484">
        <v>0</v>
      </c>
      <c r="K10484">
        <v>0</v>
      </c>
      <c r="L10484" t="s">
        <v>10758</v>
      </c>
      <c r="N10484" t="s">
        <v>10700</v>
      </c>
      <c r="O10484" t="s">
        <v>10701</v>
      </c>
      <c r="Q10484" t="s">
        <v>10702</v>
      </c>
      <c r="S10484" t="s">
        <v>10703</v>
      </c>
      <c r="T10484">
        <v>43109.404224537</v>
      </c>
    </row>
    <row r="10485" spans="1:20" x14ac:dyDescent="0.25">
      <c r="A10485" t="s">
        <v>26300</v>
      </c>
      <c r="B10485" t="s">
        <v>26301</v>
      </c>
      <c r="C10485" t="s">
        <v>10691</v>
      </c>
      <c r="D10485" t="s">
        <v>12566</v>
      </c>
      <c r="E10485" t="s">
        <v>10693</v>
      </c>
      <c r="F10485">
        <v>99.99</v>
      </c>
      <c r="G10485">
        <v>299.97000000000003</v>
      </c>
      <c r="H10485">
        <v>3</v>
      </c>
      <c r="I10485" t="s">
        <v>25652</v>
      </c>
      <c r="J10485">
        <v>0</v>
      </c>
      <c r="K10485">
        <v>0</v>
      </c>
      <c r="L10485" t="s">
        <v>10692</v>
      </c>
      <c r="N10485" t="s">
        <v>11038</v>
      </c>
      <c r="O10485" t="s">
        <v>10708</v>
      </c>
      <c r="Q10485" t="s">
        <v>10709</v>
      </c>
      <c r="S10485" t="s">
        <v>11039</v>
      </c>
      <c r="T10485">
        <v>43102.456956018497</v>
      </c>
    </row>
    <row r="10486" spans="1:20" x14ac:dyDescent="0.25">
      <c r="A10486" t="s">
        <v>26302</v>
      </c>
      <c r="B10486" t="s">
        <v>26303</v>
      </c>
      <c r="C10486" t="s">
        <v>10691</v>
      </c>
      <c r="D10486" t="s">
        <v>12566</v>
      </c>
      <c r="E10486" t="s">
        <v>10693</v>
      </c>
      <c r="F10486">
        <v>28.09</v>
      </c>
      <c r="G10486">
        <v>168.54</v>
      </c>
      <c r="H10486">
        <v>6</v>
      </c>
      <c r="I10486" t="s">
        <v>25652</v>
      </c>
      <c r="J10486">
        <v>0</v>
      </c>
      <c r="K10486">
        <v>0</v>
      </c>
      <c r="L10486" t="s">
        <v>10758</v>
      </c>
      <c r="N10486" t="s">
        <v>11416</v>
      </c>
      <c r="O10486" t="s">
        <v>10747</v>
      </c>
      <c r="Q10486" t="s">
        <v>10748</v>
      </c>
      <c r="S10486" t="s">
        <v>11417</v>
      </c>
      <c r="T10486">
        <v>43109.404224537</v>
      </c>
    </row>
    <row r="10487" spans="1:20" x14ac:dyDescent="0.25">
      <c r="A10487" t="s">
        <v>26304</v>
      </c>
      <c r="B10487" t="s">
        <v>26305</v>
      </c>
      <c r="C10487" t="s">
        <v>10691</v>
      </c>
      <c r="D10487" t="s">
        <v>12566</v>
      </c>
      <c r="E10487" t="s">
        <v>10693</v>
      </c>
      <c r="F10487">
        <v>22.19</v>
      </c>
      <c r="G10487">
        <v>133.13999999999999</v>
      </c>
      <c r="H10487">
        <v>6</v>
      </c>
      <c r="I10487" t="s">
        <v>25652</v>
      </c>
      <c r="J10487">
        <v>0</v>
      </c>
      <c r="K10487">
        <v>0</v>
      </c>
      <c r="L10487" t="s">
        <v>11419</v>
      </c>
      <c r="N10487" t="s">
        <v>10686</v>
      </c>
      <c r="O10487" t="s">
        <v>10687</v>
      </c>
      <c r="Q10487" t="s">
        <v>10688</v>
      </c>
      <c r="S10487" t="s">
        <v>10689</v>
      </c>
      <c r="T10487">
        <v>43102.456921296303</v>
      </c>
    </row>
    <row r="10488" spans="1:20" x14ac:dyDescent="0.25">
      <c r="A10488" t="s">
        <v>7841</v>
      </c>
      <c r="B10488" t="s">
        <v>26306</v>
      </c>
      <c r="C10488" t="s">
        <v>10751</v>
      </c>
      <c r="D10488" t="s">
        <v>12566</v>
      </c>
      <c r="E10488" t="s">
        <v>10836</v>
      </c>
      <c r="F10488">
        <v>27.59</v>
      </c>
      <c r="G10488">
        <v>165.54</v>
      </c>
      <c r="H10488">
        <v>6</v>
      </c>
      <c r="I10488" t="s">
        <v>25652</v>
      </c>
      <c r="J10488">
        <v>0</v>
      </c>
      <c r="K10488">
        <v>0</v>
      </c>
      <c r="L10488" t="s">
        <v>10713</v>
      </c>
      <c r="N10488" t="s">
        <v>10781</v>
      </c>
      <c r="O10488" t="s">
        <v>10782</v>
      </c>
      <c r="Q10488" t="s">
        <v>10783</v>
      </c>
      <c r="S10488" t="s">
        <v>10784</v>
      </c>
      <c r="T10488">
        <v>43102.456875000003</v>
      </c>
    </row>
    <row r="10489" spans="1:20" x14ac:dyDescent="0.25">
      <c r="A10489" t="s">
        <v>10422</v>
      </c>
      <c r="B10489" t="s">
        <v>26307</v>
      </c>
      <c r="C10489" t="s">
        <v>10751</v>
      </c>
      <c r="D10489" t="s">
        <v>12566</v>
      </c>
      <c r="E10489" t="s">
        <v>10693</v>
      </c>
      <c r="F10489">
        <v>8.39</v>
      </c>
      <c r="G10489">
        <v>50.34</v>
      </c>
      <c r="H10489">
        <v>6</v>
      </c>
      <c r="I10489" t="s">
        <v>25652</v>
      </c>
      <c r="J10489">
        <v>0</v>
      </c>
      <c r="K10489">
        <v>0</v>
      </c>
      <c r="L10489" t="s">
        <v>10831</v>
      </c>
      <c r="N10489" t="s">
        <v>11202</v>
      </c>
      <c r="O10489" t="s">
        <v>10708</v>
      </c>
      <c r="Q10489" t="s">
        <v>10709</v>
      </c>
      <c r="S10489" t="s">
        <v>11203</v>
      </c>
      <c r="T10489">
        <v>43102.456956018497</v>
      </c>
    </row>
    <row r="10490" spans="1:20" x14ac:dyDescent="0.25">
      <c r="A10490" t="s">
        <v>26308</v>
      </c>
      <c r="B10490" t="s">
        <v>26309</v>
      </c>
      <c r="C10490" t="s">
        <v>10691</v>
      </c>
      <c r="D10490" t="s">
        <v>12566</v>
      </c>
      <c r="E10490" t="s">
        <v>10693</v>
      </c>
      <c r="F10490">
        <v>31.15</v>
      </c>
      <c r="G10490">
        <v>186.9</v>
      </c>
      <c r="H10490">
        <v>6</v>
      </c>
      <c r="I10490" t="s">
        <v>25652</v>
      </c>
      <c r="J10490">
        <v>0</v>
      </c>
      <c r="K10490">
        <v>0</v>
      </c>
      <c r="L10490" t="s">
        <v>10868</v>
      </c>
      <c r="N10490" t="s">
        <v>10991</v>
      </c>
      <c r="O10490" t="s">
        <v>10992</v>
      </c>
      <c r="Q10490" t="s">
        <v>10993</v>
      </c>
      <c r="S10490" t="s">
        <v>10994</v>
      </c>
      <c r="T10490">
        <v>43102.456990740699</v>
      </c>
    </row>
    <row r="10491" spans="1:20" x14ac:dyDescent="0.25">
      <c r="A10491" t="s">
        <v>26310</v>
      </c>
      <c r="B10491" t="s">
        <v>26311</v>
      </c>
      <c r="C10491" t="s">
        <v>10751</v>
      </c>
      <c r="D10491" t="s">
        <v>12566</v>
      </c>
      <c r="E10491" t="s">
        <v>10836</v>
      </c>
      <c r="F10491">
        <v>5.99</v>
      </c>
      <c r="G10491">
        <v>35.94</v>
      </c>
      <c r="H10491">
        <v>6</v>
      </c>
      <c r="I10491" t="s">
        <v>25652</v>
      </c>
      <c r="J10491">
        <v>0</v>
      </c>
      <c r="K10491">
        <v>0</v>
      </c>
      <c r="L10491" t="s">
        <v>10767</v>
      </c>
      <c r="N10491" t="s">
        <v>10686</v>
      </c>
      <c r="O10491" t="s">
        <v>10687</v>
      </c>
      <c r="Q10491" t="s">
        <v>10688</v>
      </c>
      <c r="S10491" t="s">
        <v>10689</v>
      </c>
      <c r="T10491">
        <v>43102.456932870402</v>
      </c>
    </row>
    <row r="10492" spans="1:20" x14ac:dyDescent="0.25">
      <c r="A10492" t="s">
        <v>7842</v>
      </c>
      <c r="B10492" t="s">
        <v>26312</v>
      </c>
      <c r="C10492" t="s">
        <v>10691</v>
      </c>
      <c r="D10492" t="s">
        <v>12566</v>
      </c>
      <c r="E10492" t="s">
        <v>10836</v>
      </c>
      <c r="F10492">
        <v>17.39</v>
      </c>
      <c r="G10492">
        <v>104.34</v>
      </c>
      <c r="H10492">
        <v>6</v>
      </c>
      <c r="I10492" t="s">
        <v>25652</v>
      </c>
      <c r="J10492">
        <v>0</v>
      </c>
      <c r="K10492">
        <v>0</v>
      </c>
      <c r="L10492" t="s">
        <v>11000</v>
      </c>
      <c r="N10492" t="s">
        <v>11258</v>
      </c>
      <c r="O10492" t="s">
        <v>10762</v>
      </c>
      <c r="Q10492" t="s">
        <v>10763</v>
      </c>
      <c r="S10492" t="s">
        <v>11259</v>
      </c>
      <c r="T10492">
        <v>43102.456990740699</v>
      </c>
    </row>
    <row r="10493" spans="1:20" x14ac:dyDescent="0.25">
      <c r="A10493" t="s">
        <v>10423</v>
      </c>
      <c r="B10493" t="s">
        <v>25994</v>
      </c>
      <c r="C10493" t="s">
        <v>10691</v>
      </c>
      <c r="D10493" t="s">
        <v>12566</v>
      </c>
      <c r="E10493" t="s">
        <v>10836</v>
      </c>
      <c r="F10493">
        <v>23.99</v>
      </c>
      <c r="G10493">
        <v>143.94</v>
      </c>
      <c r="H10493">
        <v>6</v>
      </c>
      <c r="I10493" t="s">
        <v>25652</v>
      </c>
      <c r="J10493">
        <v>0</v>
      </c>
      <c r="K10493">
        <v>0</v>
      </c>
      <c r="L10493" t="s">
        <v>10692</v>
      </c>
      <c r="N10493" t="s">
        <v>10737</v>
      </c>
      <c r="O10493" t="s">
        <v>10708</v>
      </c>
      <c r="Q10493" t="s">
        <v>10709</v>
      </c>
      <c r="S10493" t="s">
        <v>10738</v>
      </c>
      <c r="T10493">
        <v>43102.456956018497</v>
      </c>
    </row>
    <row r="10494" spans="1:20" x14ac:dyDescent="0.25">
      <c r="A10494" t="s">
        <v>26313</v>
      </c>
      <c r="B10494" t="s">
        <v>26314</v>
      </c>
      <c r="C10494" t="s">
        <v>10691</v>
      </c>
      <c r="D10494" t="s">
        <v>12566</v>
      </c>
      <c r="E10494" t="s">
        <v>10693</v>
      </c>
      <c r="F10494">
        <v>25.99</v>
      </c>
      <c r="G10494">
        <v>155.94</v>
      </c>
      <c r="H10494">
        <v>6</v>
      </c>
      <c r="I10494" t="s">
        <v>25652</v>
      </c>
      <c r="J10494">
        <v>4</v>
      </c>
      <c r="K10494">
        <v>0</v>
      </c>
      <c r="L10494" t="s">
        <v>10731</v>
      </c>
      <c r="N10494" t="s">
        <v>10686</v>
      </c>
      <c r="O10494" t="s">
        <v>10687</v>
      </c>
      <c r="Q10494" t="s">
        <v>10688</v>
      </c>
      <c r="S10494" t="s">
        <v>10689</v>
      </c>
      <c r="T10494">
        <v>43102.456875000003</v>
      </c>
    </row>
    <row r="10495" spans="1:20" x14ac:dyDescent="0.25">
      <c r="A10495" t="s">
        <v>26315</v>
      </c>
      <c r="B10495" t="s">
        <v>26316</v>
      </c>
      <c r="C10495" t="s">
        <v>13217</v>
      </c>
      <c r="D10495" t="s">
        <v>12566</v>
      </c>
      <c r="E10495" t="s">
        <v>10685</v>
      </c>
      <c r="F10495">
        <v>150.99</v>
      </c>
      <c r="G10495">
        <v>452.97</v>
      </c>
      <c r="H10495">
        <v>3</v>
      </c>
      <c r="I10495" t="s">
        <v>25652</v>
      </c>
      <c r="J10495">
        <v>0</v>
      </c>
      <c r="K10495">
        <v>0</v>
      </c>
      <c r="L10495" t="s">
        <v>10835</v>
      </c>
      <c r="N10495" t="s">
        <v>10837</v>
      </c>
      <c r="O10495" t="s">
        <v>10701</v>
      </c>
      <c r="Q10495" t="s">
        <v>10702</v>
      </c>
      <c r="S10495" t="s">
        <v>10838</v>
      </c>
      <c r="T10495">
        <v>43102.456863425898</v>
      </c>
    </row>
    <row r="10496" spans="1:20" x14ac:dyDescent="0.25">
      <c r="A10496" t="s">
        <v>26317</v>
      </c>
      <c r="B10496" t="s">
        <v>26318</v>
      </c>
      <c r="C10496" t="s">
        <v>10691</v>
      </c>
      <c r="D10496" t="s">
        <v>12566</v>
      </c>
      <c r="E10496" t="s">
        <v>10693</v>
      </c>
      <c r="F10496">
        <v>134.99</v>
      </c>
      <c r="G10496">
        <v>404.97</v>
      </c>
      <c r="H10496">
        <v>3</v>
      </c>
      <c r="I10496" t="s">
        <v>25652</v>
      </c>
      <c r="J10496">
        <v>0</v>
      </c>
      <c r="K10496">
        <v>0</v>
      </c>
      <c r="L10496" t="s">
        <v>10883</v>
      </c>
      <c r="N10496" t="s">
        <v>10837</v>
      </c>
      <c r="O10496" t="s">
        <v>10701</v>
      </c>
      <c r="Q10496" t="s">
        <v>10702</v>
      </c>
      <c r="S10496" t="s">
        <v>10838</v>
      </c>
      <c r="T10496">
        <v>43102.456979166702</v>
      </c>
    </row>
    <row r="10497" spans="1:20" x14ac:dyDescent="0.25">
      <c r="A10497" t="s">
        <v>26319</v>
      </c>
      <c r="B10497" t="s">
        <v>26320</v>
      </c>
      <c r="C10497" t="s">
        <v>10691</v>
      </c>
      <c r="D10497" t="s">
        <v>12566</v>
      </c>
      <c r="E10497" t="s">
        <v>10693</v>
      </c>
      <c r="F10497">
        <v>31.15</v>
      </c>
      <c r="G10497">
        <v>186.9</v>
      </c>
      <c r="H10497">
        <v>6</v>
      </c>
      <c r="I10497" t="s">
        <v>25652</v>
      </c>
      <c r="J10497">
        <v>0</v>
      </c>
      <c r="K10497">
        <v>0</v>
      </c>
      <c r="L10497" t="s">
        <v>10883</v>
      </c>
      <c r="N10497" t="s">
        <v>10991</v>
      </c>
      <c r="O10497" t="s">
        <v>10992</v>
      </c>
      <c r="Q10497" t="s">
        <v>10993</v>
      </c>
      <c r="S10497" t="s">
        <v>10994</v>
      </c>
      <c r="T10497">
        <v>43102.456979166702</v>
      </c>
    </row>
    <row r="10498" spans="1:20" x14ac:dyDescent="0.25">
      <c r="A10498" t="s">
        <v>26321</v>
      </c>
      <c r="B10498" t="s">
        <v>26322</v>
      </c>
      <c r="C10498" t="s">
        <v>10691</v>
      </c>
      <c r="D10498" t="s">
        <v>12566</v>
      </c>
      <c r="E10498" t="s">
        <v>10693</v>
      </c>
      <c r="F10498">
        <v>16.79</v>
      </c>
      <c r="G10498">
        <v>100.74</v>
      </c>
      <c r="H10498">
        <v>6</v>
      </c>
      <c r="I10498" t="s">
        <v>25652</v>
      </c>
      <c r="J10498">
        <v>0</v>
      </c>
      <c r="K10498">
        <v>0</v>
      </c>
      <c r="L10498" t="s">
        <v>10916</v>
      </c>
      <c r="N10498" t="s">
        <v>10686</v>
      </c>
      <c r="O10498" t="s">
        <v>10687</v>
      </c>
      <c r="Q10498" t="s">
        <v>10688</v>
      </c>
      <c r="S10498" t="s">
        <v>10689</v>
      </c>
      <c r="T10498">
        <v>43102.456909722197</v>
      </c>
    </row>
    <row r="10499" spans="1:20" x14ac:dyDescent="0.25">
      <c r="A10499" t="s">
        <v>26323</v>
      </c>
      <c r="B10499" t="s">
        <v>26324</v>
      </c>
      <c r="C10499" t="s">
        <v>10691</v>
      </c>
      <c r="D10499" t="s">
        <v>12566</v>
      </c>
      <c r="E10499" t="s">
        <v>10693</v>
      </c>
      <c r="F10499">
        <v>20.76</v>
      </c>
      <c r="G10499">
        <v>124.56</v>
      </c>
      <c r="H10499">
        <v>6</v>
      </c>
      <c r="I10499" t="s">
        <v>25652</v>
      </c>
      <c r="J10499">
        <v>0</v>
      </c>
      <c r="K10499">
        <v>0</v>
      </c>
      <c r="L10499" t="s">
        <v>17925</v>
      </c>
      <c r="N10499" t="s">
        <v>10803</v>
      </c>
      <c r="O10499" t="s">
        <v>10782</v>
      </c>
      <c r="Q10499" t="s">
        <v>10783</v>
      </c>
      <c r="S10499" t="s">
        <v>10804</v>
      </c>
      <c r="T10499">
        <v>43102.456875000003</v>
      </c>
    </row>
    <row r="10500" spans="1:20" x14ac:dyDescent="0.25">
      <c r="A10500" t="s">
        <v>26325</v>
      </c>
      <c r="B10500" t="s">
        <v>26326</v>
      </c>
      <c r="C10500" t="s">
        <v>10691</v>
      </c>
      <c r="D10500" t="s">
        <v>12566</v>
      </c>
      <c r="E10500" t="s">
        <v>10693</v>
      </c>
      <c r="F10500">
        <v>21.8</v>
      </c>
      <c r="G10500">
        <v>130.80000000000001</v>
      </c>
      <c r="H10500">
        <v>6</v>
      </c>
      <c r="I10500" t="s">
        <v>25652</v>
      </c>
      <c r="J10500">
        <v>0</v>
      </c>
      <c r="K10500">
        <v>0</v>
      </c>
      <c r="L10500" t="s">
        <v>10864</v>
      </c>
      <c r="N10500" t="s">
        <v>10700</v>
      </c>
      <c r="O10500" t="s">
        <v>10701</v>
      </c>
      <c r="Q10500" t="s">
        <v>10702</v>
      </c>
      <c r="S10500" t="s">
        <v>10703</v>
      </c>
      <c r="T10500">
        <v>43102.456875000003</v>
      </c>
    </row>
    <row r="10501" spans="1:20" x14ac:dyDescent="0.25">
      <c r="A10501" t="s">
        <v>10424</v>
      </c>
      <c r="B10501" t="s">
        <v>26327</v>
      </c>
      <c r="C10501" t="s">
        <v>10691</v>
      </c>
      <c r="D10501" t="s">
        <v>12566</v>
      </c>
      <c r="E10501" t="s">
        <v>10693</v>
      </c>
      <c r="F10501">
        <v>14.39</v>
      </c>
      <c r="G10501">
        <v>86.34</v>
      </c>
      <c r="H10501">
        <v>6</v>
      </c>
      <c r="I10501" t="s">
        <v>25652</v>
      </c>
      <c r="J10501">
        <v>0</v>
      </c>
      <c r="K10501">
        <v>0</v>
      </c>
      <c r="L10501" t="s">
        <v>10916</v>
      </c>
      <c r="N10501" t="s">
        <v>12821</v>
      </c>
      <c r="O10501" t="s">
        <v>10708</v>
      </c>
      <c r="Q10501" t="s">
        <v>10709</v>
      </c>
      <c r="S10501" t="s">
        <v>12822</v>
      </c>
      <c r="T10501">
        <v>43102.456909722197</v>
      </c>
    </row>
    <row r="10502" spans="1:20" x14ac:dyDescent="0.25">
      <c r="A10502" t="s">
        <v>7843</v>
      </c>
      <c r="B10502" t="s">
        <v>26328</v>
      </c>
      <c r="C10502" t="s">
        <v>13217</v>
      </c>
      <c r="D10502" t="s">
        <v>10683</v>
      </c>
      <c r="E10502" t="s">
        <v>10685</v>
      </c>
      <c r="F10502">
        <v>39.99</v>
      </c>
      <c r="G10502">
        <v>239.94</v>
      </c>
      <c r="H10502">
        <v>6</v>
      </c>
      <c r="I10502" t="s">
        <v>25652</v>
      </c>
      <c r="J10502">
        <v>10</v>
      </c>
      <c r="K10502">
        <v>0</v>
      </c>
      <c r="L10502" t="s">
        <v>10731</v>
      </c>
      <c r="N10502" t="s">
        <v>10746</v>
      </c>
      <c r="O10502" t="s">
        <v>10747</v>
      </c>
      <c r="Q10502" t="s">
        <v>10748</v>
      </c>
      <c r="S10502" t="s">
        <v>10749</v>
      </c>
      <c r="T10502">
        <v>43102.456875000003</v>
      </c>
    </row>
    <row r="10503" spans="1:20" x14ac:dyDescent="0.25">
      <c r="A10503" t="s">
        <v>26329</v>
      </c>
      <c r="B10503" t="s">
        <v>26330</v>
      </c>
      <c r="C10503" t="s">
        <v>10691</v>
      </c>
      <c r="D10503" t="s">
        <v>12566</v>
      </c>
      <c r="E10503" t="s">
        <v>10693</v>
      </c>
      <c r="F10503">
        <v>50.99</v>
      </c>
      <c r="G10503">
        <v>305.94</v>
      </c>
      <c r="H10503">
        <v>6</v>
      </c>
      <c r="I10503" t="s">
        <v>25652</v>
      </c>
      <c r="J10503">
        <v>0</v>
      </c>
      <c r="K10503">
        <v>0</v>
      </c>
      <c r="L10503" t="s">
        <v>10713</v>
      </c>
      <c r="N10503" t="s">
        <v>10991</v>
      </c>
      <c r="O10503" t="s">
        <v>10992</v>
      </c>
      <c r="Q10503" t="s">
        <v>10993</v>
      </c>
      <c r="S10503" t="s">
        <v>10994</v>
      </c>
      <c r="T10503">
        <v>43102.456875000003</v>
      </c>
    </row>
    <row r="10504" spans="1:20" x14ac:dyDescent="0.25">
      <c r="A10504" t="s">
        <v>10425</v>
      </c>
      <c r="B10504" t="s">
        <v>26331</v>
      </c>
      <c r="C10504" t="s">
        <v>10691</v>
      </c>
      <c r="D10504" t="s">
        <v>12566</v>
      </c>
      <c r="E10504" t="s">
        <v>10693</v>
      </c>
      <c r="F10504">
        <v>17.39</v>
      </c>
      <c r="G10504">
        <v>104.34</v>
      </c>
      <c r="H10504">
        <v>6</v>
      </c>
      <c r="I10504" t="s">
        <v>25652</v>
      </c>
      <c r="J10504">
        <v>0</v>
      </c>
      <c r="K10504">
        <v>0</v>
      </c>
      <c r="L10504" t="s">
        <v>10731</v>
      </c>
      <c r="N10504" t="s">
        <v>10746</v>
      </c>
      <c r="O10504" t="s">
        <v>10747</v>
      </c>
      <c r="Q10504" t="s">
        <v>10748</v>
      </c>
      <c r="S10504" t="s">
        <v>10749</v>
      </c>
      <c r="T10504">
        <v>43102.456875000003</v>
      </c>
    </row>
    <row r="10505" spans="1:20" x14ac:dyDescent="0.25">
      <c r="A10505" t="s">
        <v>26332</v>
      </c>
      <c r="B10505" t="s">
        <v>26333</v>
      </c>
      <c r="C10505" t="s">
        <v>10691</v>
      </c>
      <c r="D10505" t="s">
        <v>12566</v>
      </c>
      <c r="E10505" t="s">
        <v>10693</v>
      </c>
      <c r="F10505">
        <v>24.99</v>
      </c>
      <c r="G10505">
        <v>149.94</v>
      </c>
      <c r="H10505">
        <v>6</v>
      </c>
      <c r="I10505" t="s">
        <v>25652</v>
      </c>
      <c r="J10505">
        <v>0</v>
      </c>
      <c r="K10505">
        <v>0</v>
      </c>
      <c r="L10505" t="s">
        <v>10883</v>
      </c>
      <c r="N10505" t="s">
        <v>10686</v>
      </c>
      <c r="O10505" t="s">
        <v>10687</v>
      </c>
      <c r="Q10505" t="s">
        <v>10688</v>
      </c>
      <c r="S10505" t="s">
        <v>10689</v>
      </c>
      <c r="T10505">
        <v>43102.456979166702</v>
      </c>
    </row>
    <row r="10506" spans="1:20" x14ac:dyDescent="0.25">
      <c r="A10506" t="s">
        <v>10426</v>
      </c>
      <c r="B10506" t="s">
        <v>26334</v>
      </c>
      <c r="C10506" t="s">
        <v>13217</v>
      </c>
      <c r="D10506" t="s">
        <v>12566</v>
      </c>
      <c r="E10506" t="s">
        <v>10753</v>
      </c>
      <c r="F10506">
        <v>24.99</v>
      </c>
      <c r="G10506">
        <v>149.94</v>
      </c>
      <c r="H10506">
        <v>6</v>
      </c>
      <c r="I10506" t="s">
        <v>25652</v>
      </c>
      <c r="J10506">
        <v>0</v>
      </c>
      <c r="K10506">
        <v>0</v>
      </c>
      <c r="L10506" t="s">
        <v>10868</v>
      </c>
      <c r="N10506" t="s">
        <v>10686</v>
      </c>
      <c r="O10506" t="s">
        <v>10687</v>
      </c>
      <c r="Q10506" t="s">
        <v>10688</v>
      </c>
      <c r="S10506" t="s">
        <v>10689</v>
      </c>
      <c r="T10506">
        <v>43102.456990740699</v>
      </c>
    </row>
    <row r="10507" spans="1:20" x14ac:dyDescent="0.25">
      <c r="A10507" t="s">
        <v>26335</v>
      </c>
      <c r="B10507" t="s">
        <v>26336</v>
      </c>
      <c r="C10507" t="s">
        <v>10691</v>
      </c>
      <c r="D10507" t="s">
        <v>12566</v>
      </c>
      <c r="E10507" t="s">
        <v>10693</v>
      </c>
      <c r="F10507">
        <v>23.99</v>
      </c>
      <c r="G10507">
        <v>143.94</v>
      </c>
      <c r="H10507">
        <v>6</v>
      </c>
      <c r="I10507" t="s">
        <v>25652</v>
      </c>
      <c r="J10507">
        <v>0</v>
      </c>
      <c r="K10507">
        <v>0</v>
      </c>
      <c r="L10507" t="s">
        <v>10788</v>
      </c>
      <c r="N10507" t="s">
        <v>10803</v>
      </c>
      <c r="O10507" t="s">
        <v>10782</v>
      </c>
      <c r="Q10507" t="s">
        <v>10783</v>
      </c>
      <c r="S10507" t="s">
        <v>10804</v>
      </c>
      <c r="T10507">
        <v>43102.456921296303</v>
      </c>
    </row>
    <row r="10508" spans="1:20" x14ac:dyDescent="0.25">
      <c r="A10508" t="s">
        <v>26337</v>
      </c>
      <c r="B10508" t="s">
        <v>26338</v>
      </c>
      <c r="C10508" t="s">
        <v>10691</v>
      </c>
      <c r="D10508" t="s">
        <v>12566</v>
      </c>
      <c r="E10508" t="s">
        <v>10693</v>
      </c>
      <c r="F10508">
        <v>16.13</v>
      </c>
      <c r="G10508">
        <v>96.78</v>
      </c>
      <c r="H10508">
        <v>6</v>
      </c>
      <c r="I10508" t="s">
        <v>25652</v>
      </c>
      <c r="J10508">
        <v>0</v>
      </c>
      <c r="K10508">
        <v>0</v>
      </c>
      <c r="L10508" t="s">
        <v>10864</v>
      </c>
      <c r="N10508" t="s">
        <v>10686</v>
      </c>
      <c r="O10508" t="s">
        <v>10687</v>
      </c>
      <c r="Q10508" t="s">
        <v>10688</v>
      </c>
      <c r="S10508" t="s">
        <v>10689</v>
      </c>
      <c r="T10508">
        <v>43102.456875000003</v>
      </c>
    </row>
    <row r="10509" spans="1:20" x14ac:dyDescent="0.25">
      <c r="A10509" t="s">
        <v>7844</v>
      </c>
      <c r="B10509" t="s">
        <v>26339</v>
      </c>
      <c r="C10509" t="s">
        <v>13217</v>
      </c>
      <c r="D10509" t="s">
        <v>12566</v>
      </c>
      <c r="E10509" t="s">
        <v>10685</v>
      </c>
      <c r="F10509">
        <v>64.989999999999995</v>
      </c>
      <c r="G10509">
        <v>389.94</v>
      </c>
      <c r="H10509">
        <v>6</v>
      </c>
      <c r="I10509" t="s">
        <v>25652</v>
      </c>
      <c r="J10509">
        <v>0</v>
      </c>
      <c r="K10509">
        <v>0</v>
      </c>
      <c r="L10509" t="s">
        <v>10840</v>
      </c>
      <c r="N10509" t="s">
        <v>10841</v>
      </c>
      <c r="O10509" t="s">
        <v>10708</v>
      </c>
      <c r="Q10509" t="s">
        <v>10709</v>
      </c>
      <c r="S10509" t="s">
        <v>10842</v>
      </c>
      <c r="T10509">
        <v>43102.456863425898</v>
      </c>
    </row>
    <row r="10510" spans="1:20" x14ac:dyDescent="0.25">
      <c r="A10510" t="s">
        <v>7845</v>
      </c>
      <c r="B10510" t="s">
        <v>26340</v>
      </c>
      <c r="C10510" t="s">
        <v>10751</v>
      </c>
      <c r="D10510" t="s">
        <v>12566</v>
      </c>
      <c r="E10510" t="s">
        <v>10693</v>
      </c>
      <c r="F10510">
        <v>16.79</v>
      </c>
      <c r="G10510">
        <v>100.74</v>
      </c>
      <c r="H10510">
        <v>6</v>
      </c>
      <c r="I10510" t="s">
        <v>25652</v>
      </c>
      <c r="J10510">
        <v>0</v>
      </c>
      <c r="K10510">
        <v>0</v>
      </c>
      <c r="L10510" t="s">
        <v>10868</v>
      </c>
      <c r="N10510" t="s">
        <v>10874</v>
      </c>
      <c r="O10510" t="s">
        <v>10701</v>
      </c>
      <c r="P10510" t="s">
        <v>10708</v>
      </c>
      <c r="Q10510" t="s">
        <v>10702</v>
      </c>
      <c r="R10510" t="s">
        <v>10709</v>
      </c>
      <c r="S10510" t="s">
        <v>10875</v>
      </c>
      <c r="T10510">
        <v>43102.456990740699</v>
      </c>
    </row>
    <row r="10511" spans="1:20" x14ac:dyDescent="0.25">
      <c r="A10511" t="s">
        <v>10427</v>
      </c>
      <c r="B10511" t="s">
        <v>26341</v>
      </c>
      <c r="C10511" t="s">
        <v>10691</v>
      </c>
      <c r="D10511" t="s">
        <v>12566</v>
      </c>
      <c r="E10511" t="s">
        <v>10693</v>
      </c>
      <c r="F10511">
        <v>21.59</v>
      </c>
      <c r="G10511">
        <v>129.54</v>
      </c>
      <c r="H10511">
        <v>6</v>
      </c>
      <c r="I10511" t="s">
        <v>25652</v>
      </c>
      <c r="J10511">
        <v>0</v>
      </c>
      <c r="K10511">
        <v>0</v>
      </c>
      <c r="L10511" t="s">
        <v>10916</v>
      </c>
      <c r="N10511" t="s">
        <v>10707</v>
      </c>
      <c r="O10511" t="s">
        <v>10708</v>
      </c>
      <c r="Q10511" t="s">
        <v>10709</v>
      </c>
      <c r="S10511" t="s">
        <v>10710</v>
      </c>
      <c r="T10511">
        <v>43102.456909722197</v>
      </c>
    </row>
    <row r="10512" spans="1:20" x14ac:dyDescent="0.25">
      <c r="A10512" t="s">
        <v>10428</v>
      </c>
      <c r="B10512" t="s">
        <v>26342</v>
      </c>
      <c r="C10512" t="s">
        <v>10751</v>
      </c>
      <c r="D10512" t="s">
        <v>12566</v>
      </c>
      <c r="E10512" t="s">
        <v>10693</v>
      </c>
      <c r="F10512">
        <v>32.99</v>
      </c>
      <c r="G10512">
        <v>197.94</v>
      </c>
      <c r="H10512">
        <v>6</v>
      </c>
      <c r="I10512" t="s">
        <v>25652</v>
      </c>
      <c r="J10512">
        <v>0</v>
      </c>
      <c r="K10512">
        <v>0</v>
      </c>
      <c r="L10512" t="s">
        <v>11301</v>
      </c>
      <c r="N10512" t="s">
        <v>13477</v>
      </c>
      <c r="S10512" t="s">
        <v>13478</v>
      </c>
      <c r="T10512">
        <v>43102.456875000003</v>
      </c>
    </row>
    <row r="10513" spans="1:20" x14ac:dyDescent="0.25">
      <c r="A10513" t="s">
        <v>10429</v>
      </c>
      <c r="B10513" t="s">
        <v>26343</v>
      </c>
      <c r="C10513" t="s">
        <v>14061</v>
      </c>
      <c r="D10513" t="s">
        <v>12566</v>
      </c>
      <c r="E10513" t="s">
        <v>10836</v>
      </c>
      <c r="F10513">
        <v>10.19</v>
      </c>
      <c r="G10513">
        <v>61.14</v>
      </c>
      <c r="H10513">
        <v>6</v>
      </c>
      <c r="I10513" t="s">
        <v>25652</v>
      </c>
      <c r="J10513">
        <v>0</v>
      </c>
      <c r="K10513">
        <v>0</v>
      </c>
      <c r="L10513" t="s">
        <v>11000</v>
      </c>
      <c r="N10513" t="s">
        <v>10686</v>
      </c>
      <c r="O10513" t="s">
        <v>10687</v>
      </c>
      <c r="Q10513" t="s">
        <v>10688</v>
      </c>
      <c r="S10513" t="s">
        <v>10689</v>
      </c>
      <c r="T10513">
        <v>43102.456990740699</v>
      </c>
    </row>
    <row r="10514" spans="1:20" x14ac:dyDescent="0.25">
      <c r="A10514" t="s">
        <v>26344</v>
      </c>
      <c r="B10514" t="s">
        <v>26345</v>
      </c>
      <c r="C10514" t="s">
        <v>10691</v>
      </c>
      <c r="D10514" t="s">
        <v>12566</v>
      </c>
      <c r="E10514" t="s">
        <v>10693</v>
      </c>
      <c r="F10514">
        <v>17.989999999999998</v>
      </c>
      <c r="G10514">
        <v>107.94</v>
      </c>
      <c r="H10514">
        <v>6</v>
      </c>
      <c r="I10514" t="s">
        <v>25652</v>
      </c>
      <c r="J10514">
        <v>0</v>
      </c>
      <c r="K10514">
        <v>0</v>
      </c>
      <c r="L10514" t="s">
        <v>10864</v>
      </c>
      <c r="N10514" t="s">
        <v>10686</v>
      </c>
      <c r="O10514" t="s">
        <v>10687</v>
      </c>
      <c r="Q10514" t="s">
        <v>10688</v>
      </c>
      <c r="S10514" t="s">
        <v>10689</v>
      </c>
      <c r="T10514">
        <v>43102.456875000003</v>
      </c>
    </row>
    <row r="10515" spans="1:20" x14ac:dyDescent="0.25">
      <c r="A10515" t="s">
        <v>26346</v>
      </c>
      <c r="B10515" t="s">
        <v>26347</v>
      </c>
      <c r="C10515" t="s">
        <v>10691</v>
      </c>
      <c r="D10515" t="s">
        <v>12566</v>
      </c>
      <c r="E10515" t="s">
        <v>10693</v>
      </c>
      <c r="F10515">
        <v>24.92</v>
      </c>
      <c r="G10515">
        <v>149.52000000000001</v>
      </c>
      <c r="H10515">
        <v>6</v>
      </c>
      <c r="I10515" t="s">
        <v>25652</v>
      </c>
      <c r="J10515">
        <v>0</v>
      </c>
      <c r="K10515">
        <v>0</v>
      </c>
      <c r="L10515" t="s">
        <v>17925</v>
      </c>
      <c r="N10515" t="s">
        <v>10803</v>
      </c>
      <c r="O10515" t="s">
        <v>10782</v>
      </c>
      <c r="Q10515" t="s">
        <v>10783</v>
      </c>
      <c r="S10515" t="s">
        <v>10804</v>
      </c>
      <c r="T10515">
        <v>43102.456875000003</v>
      </c>
    </row>
    <row r="10516" spans="1:20" x14ac:dyDescent="0.25">
      <c r="A10516" t="s">
        <v>26348</v>
      </c>
      <c r="B10516" t="s">
        <v>26349</v>
      </c>
      <c r="C10516" t="s">
        <v>10691</v>
      </c>
      <c r="D10516" t="s">
        <v>12566</v>
      </c>
      <c r="E10516" t="s">
        <v>10693</v>
      </c>
      <c r="F10516">
        <v>19.989999999999998</v>
      </c>
      <c r="G10516">
        <v>119.94</v>
      </c>
      <c r="H10516">
        <v>6</v>
      </c>
      <c r="I10516" t="s">
        <v>25652</v>
      </c>
      <c r="J10516">
        <v>0</v>
      </c>
      <c r="K10516">
        <v>0</v>
      </c>
      <c r="L10516" t="s">
        <v>10767</v>
      </c>
      <c r="N10516" t="s">
        <v>10686</v>
      </c>
      <c r="O10516" t="s">
        <v>10687</v>
      </c>
      <c r="Q10516" t="s">
        <v>10688</v>
      </c>
      <c r="S10516" t="s">
        <v>10689</v>
      </c>
      <c r="T10516">
        <v>43102.456932870402</v>
      </c>
    </row>
    <row r="10517" spans="1:20" x14ac:dyDescent="0.25">
      <c r="A10517" t="s">
        <v>26350</v>
      </c>
      <c r="B10517" t="s">
        <v>26351</v>
      </c>
      <c r="C10517" t="s">
        <v>10691</v>
      </c>
      <c r="D10517" t="s">
        <v>12566</v>
      </c>
      <c r="E10517" t="s">
        <v>10693</v>
      </c>
      <c r="F10517">
        <v>21.49</v>
      </c>
      <c r="G10517">
        <v>128.94</v>
      </c>
      <c r="H10517">
        <v>6</v>
      </c>
      <c r="I10517" t="s">
        <v>25652</v>
      </c>
      <c r="J10517">
        <v>0</v>
      </c>
      <c r="K10517">
        <v>0</v>
      </c>
      <c r="L10517" t="s">
        <v>10731</v>
      </c>
      <c r="N10517" t="s">
        <v>10923</v>
      </c>
      <c r="O10517" t="s">
        <v>10708</v>
      </c>
      <c r="Q10517" t="s">
        <v>10709</v>
      </c>
      <c r="S10517" t="s">
        <v>10924</v>
      </c>
      <c r="T10517">
        <v>43102.456875000003</v>
      </c>
    </row>
    <row r="10518" spans="1:20" x14ac:dyDescent="0.25">
      <c r="A10518" t="s">
        <v>26352</v>
      </c>
      <c r="B10518" t="s">
        <v>26353</v>
      </c>
      <c r="C10518" t="s">
        <v>10691</v>
      </c>
      <c r="D10518" t="s">
        <v>12566</v>
      </c>
      <c r="E10518" t="s">
        <v>10693</v>
      </c>
      <c r="F10518">
        <v>24.99</v>
      </c>
      <c r="G10518">
        <v>149.94</v>
      </c>
      <c r="H10518">
        <v>6</v>
      </c>
      <c r="I10518" t="s">
        <v>25652</v>
      </c>
      <c r="J10518">
        <v>0</v>
      </c>
      <c r="K10518">
        <v>0</v>
      </c>
      <c r="L10518" t="s">
        <v>10868</v>
      </c>
      <c r="N10518" t="s">
        <v>10686</v>
      </c>
      <c r="O10518" t="s">
        <v>10687</v>
      </c>
      <c r="Q10518" t="s">
        <v>10688</v>
      </c>
      <c r="S10518" t="s">
        <v>10689</v>
      </c>
      <c r="T10518">
        <v>43102.456990740699</v>
      </c>
    </row>
    <row r="10519" spans="1:20" x14ac:dyDescent="0.25">
      <c r="A10519" t="s">
        <v>26354</v>
      </c>
      <c r="B10519" t="s">
        <v>26355</v>
      </c>
      <c r="C10519" t="s">
        <v>10691</v>
      </c>
      <c r="D10519" t="s">
        <v>12566</v>
      </c>
      <c r="E10519" t="s">
        <v>10693</v>
      </c>
      <c r="F10519">
        <v>22.99</v>
      </c>
      <c r="G10519">
        <v>137.94</v>
      </c>
      <c r="H10519">
        <v>6</v>
      </c>
      <c r="I10519" t="s">
        <v>25652</v>
      </c>
      <c r="J10519">
        <v>0</v>
      </c>
      <c r="K10519">
        <v>0</v>
      </c>
      <c r="L10519" t="s">
        <v>11000</v>
      </c>
      <c r="N10519" t="s">
        <v>12821</v>
      </c>
      <c r="O10519" t="s">
        <v>10708</v>
      </c>
      <c r="Q10519" t="s">
        <v>10709</v>
      </c>
      <c r="S10519" t="s">
        <v>12822</v>
      </c>
      <c r="T10519">
        <v>43102.456990740699</v>
      </c>
    </row>
    <row r="10520" spans="1:20" x14ac:dyDescent="0.25">
      <c r="A10520" t="s">
        <v>26356</v>
      </c>
      <c r="B10520" t="s">
        <v>26357</v>
      </c>
      <c r="C10520" t="s">
        <v>10691</v>
      </c>
      <c r="D10520" t="s">
        <v>12566</v>
      </c>
      <c r="E10520" t="s">
        <v>10693</v>
      </c>
      <c r="F10520">
        <v>11.09</v>
      </c>
      <c r="G10520">
        <v>66.56</v>
      </c>
      <c r="H10520">
        <v>6</v>
      </c>
      <c r="I10520" t="s">
        <v>25652</v>
      </c>
      <c r="J10520">
        <v>0</v>
      </c>
      <c r="K10520">
        <v>0</v>
      </c>
      <c r="L10520" t="s">
        <v>10831</v>
      </c>
      <c r="N10520" t="s">
        <v>10874</v>
      </c>
      <c r="O10520" t="s">
        <v>10701</v>
      </c>
      <c r="P10520" t="s">
        <v>10708</v>
      </c>
      <c r="Q10520" t="s">
        <v>10702</v>
      </c>
      <c r="R10520" t="s">
        <v>10709</v>
      </c>
      <c r="S10520" t="s">
        <v>10875</v>
      </c>
      <c r="T10520">
        <v>43102.456956018497</v>
      </c>
    </row>
    <row r="10521" spans="1:20" x14ac:dyDescent="0.25">
      <c r="A10521" t="s">
        <v>26358</v>
      </c>
      <c r="B10521" t="s">
        <v>26359</v>
      </c>
      <c r="C10521" t="s">
        <v>10691</v>
      </c>
      <c r="D10521" t="s">
        <v>12566</v>
      </c>
      <c r="E10521" t="s">
        <v>10693</v>
      </c>
      <c r="F10521">
        <v>17.989999999999998</v>
      </c>
      <c r="G10521">
        <v>107.94</v>
      </c>
      <c r="H10521">
        <v>6</v>
      </c>
      <c r="I10521" t="s">
        <v>25652</v>
      </c>
      <c r="J10521">
        <v>0</v>
      </c>
      <c r="K10521">
        <v>0</v>
      </c>
      <c r="L10521" t="s">
        <v>10788</v>
      </c>
      <c r="N10521" t="s">
        <v>10923</v>
      </c>
      <c r="O10521" t="s">
        <v>10708</v>
      </c>
      <c r="Q10521" t="s">
        <v>10709</v>
      </c>
      <c r="S10521" t="s">
        <v>10924</v>
      </c>
      <c r="T10521">
        <v>43102.456921296303</v>
      </c>
    </row>
    <row r="10522" spans="1:20" x14ac:dyDescent="0.25">
      <c r="A10522" t="s">
        <v>26360</v>
      </c>
      <c r="B10522" t="s">
        <v>26361</v>
      </c>
      <c r="C10522" t="s">
        <v>10691</v>
      </c>
      <c r="D10522" t="s">
        <v>12566</v>
      </c>
      <c r="E10522" t="s">
        <v>10693</v>
      </c>
      <c r="F10522">
        <v>17.989999999999998</v>
      </c>
      <c r="G10522">
        <v>107.94</v>
      </c>
      <c r="H10522">
        <v>6</v>
      </c>
      <c r="I10522" t="s">
        <v>25652</v>
      </c>
      <c r="J10522">
        <v>0</v>
      </c>
      <c r="K10522">
        <v>0</v>
      </c>
      <c r="L10522" t="s">
        <v>10788</v>
      </c>
      <c r="N10522" t="s">
        <v>10923</v>
      </c>
      <c r="O10522" t="s">
        <v>10708</v>
      </c>
      <c r="Q10522" t="s">
        <v>10709</v>
      </c>
      <c r="S10522" t="s">
        <v>10924</v>
      </c>
      <c r="T10522">
        <v>43102.456921296303</v>
      </c>
    </row>
    <row r="10523" spans="1:20" x14ac:dyDescent="0.25">
      <c r="A10523" t="s">
        <v>26362</v>
      </c>
      <c r="B10523" t="s">
        <v>26363</v>
      </c>
      <c r="C10523" t="s">
        <v>10691</v>
      </c>
      <c r="D10523" t="s">
        <v>12566</v>
      </c>
      <c r="E10523" t="s">
        <v>10693</v>
      </c>
      <c r="F10523">
        <v>20.99</v>
      </c>
      <c r="G10523">
        <v>125.94</v>
      </c>
      <c r="H10523">
        <v>6</v>
      </c>
      <c r="I10523" t="s">
        <v>25652</v>
      </c>
      <c r="J10523">
        <v>0</v>
      </c>
      <c r="K10523">
        <v>0</v>
      </c>
      <c r="L10523" t="s">
        <v>10858</v>
      </c>
      <c r="N10523" t="s">
        <v>10686</v>
      </c>
      <c r="O10523" t="s">
        <v>10687</v>
      </c>
      <c r="Q10523" t="s">
        <v>10688</v>
      </c>
      <c r="S10523" t="s">
        <v>10689</v>
      </c>
      <c r="T10523">
        <v>43102.457013888903</v>
      </c>
    </row>
    <row r="10524" spans="1:20" x14ac:dyDescent="0.25">
      <c r="A10524" t="s">
        <v>10430</v>
      </c>
      <c r="B10524" t="s">
        <v>26364</v>
      </c>
      <c r="C10524" t="s">
        <v>10691</v>
      </c>
      <c r="D10524" t="s">
        <v>12566</v>
      </c>
      <c r="E10524" t="s">
        <v>10693</v>
      </c>
      <c r="F10524">
        <v>12.59</v>
      </c>
      <c r="G10524">
        <v>75.540000000000006</v>
      </c>
      <c r="H10524">
        <v>6</v>
      </c>
      <c r="I10524" t="s">
        <v>25652</v>
      </c>
      <c r="J10524">
        <v>0</v>
      </c>
      <c r="K10524">
        <v>0</v>
      </c>
      <c r="L10524" t="s">
        <v>10944</v>
      </c>
      <c r="N10524" t="s">
        <v>10686</v>
      </c>
      <c r="O10524" t="s">
        <v>10687</v>
      </c>
      <c r="Q10524" t="s">
        <v>10688</v>
      </c>
      <c r="S10524" t="s">
        <v>10689</v>
      </c>
      <c r="T10524">
        <v>43102.456921296303</v>
      </c>
    </row>
    <row r="10525" spans="1:20" x14ac:dyDescent="0.25">
      <c r="A10525" t="s">
        <v>10431</v>
      </c>
      <c r="B10525" t="s">
        <v>26365</v>
      </c>
      <c r="C10525" t="s">
        <v>10691</v>
      </c>
      <c r="D10525" t="s">
        <v>12566</v>
      </c>
      <c r="E10525" t="s">
        <v>10693</v>
      </c>
      <c r="F10525">
        <v>12.59</v>
      </c>
      <c r="G10525">
        <v>75.540000000000006</v>
      </c>
      <c r="H10525">
        <v>6</v>
      </c>
      <c r="I10525" t="s">
        <v>25652</v>
      </c>
      <c r="J10525">
        <v>0</v>
      </c>
      <c r="K10525">
        <v>0</v>
      </c>
      <c r="L10525" t="s">
        <v>11000</v>
      </c>
      <c r="N10525" t="s">
        <v>10686</v>
      </c>
      <c r="O10525" t="s">
        <v>10687</v>
      </c>
      <c r="Q10525" t="s">
        <v>10688</v>
      </c>
      <c r="S10525" t="s">
        <v>10689</v>
      </c>
      <c r="T10525">
        <v>43102.456990740699</v>
      </c>
    </row>
    <row r="10526" spans="1:20" x14ac:dyDescent="0.25">
      <c r="A10526" t="s">
        <v>26366</v>
      </c>
      <c r="B10526" t="s">
        <v>26367</v>
      </c>
      <c r="C10526" t="s">
        <v>10691</v>
      </c>
      <c r="D10526" t="s">
        <v>12566</v>
      </c>
      <c r="E10526" t="s">
        <v>10693</v>
      </c>
      <c r="F10526">
        <v>20.99</v>
      </c>
      <c r="G10526">
        <v>125.94</v>
      </c>
      <c r="H10526">
        <v>6</v>
      </c>
      <c r="I10526" t="s">
        <v>25652</v>
      </c>
      <c r="J10526">
        <v>0</v>
      </c>
      <c r="K10526">
        <v>0</v>
      </c>
      <c r="L10526" t="s">
        <v>10916</v>
      </c>
      <c r="N10526" t="s">
        <v>10686</v>
      </c>
      <c r="O10526" t="s">
        <v>10687</v>
      </c>
      <c r="Q10526" t="s">
        <v>10688</v>
      </c>
      <c r="S10526" t="s">
        <v>10689</v>
      </c>
      <c r="T10526">
        <v>43102.456909722197</v>
      </c>
    </row>
    <row r="10527" spans="1:20" x14ac:dyDescent="0.25">
      <c r="A10527" t="s">
        <v>26368</v>
      </c>
      <c r="B10527" t="s">
        <v>26369</v>
      </c>
      <c r="C10527" t="s">
        <v>10691</v>
      </c>
      <c r="D10527" t="s">
        <v>12566</v>
      </c>
      <c r="E10527" t="s">
        <v>10693</v>
      </c>
      <c r="F10527">
        <v>14.53</v>
      </c>
      <c r="G10527">
        <v>87.18</v>
      </c>
      <c r="H10527">
        <v>6</v>
      </c>
      <c r="I10527" t="s">
        <v>25652</v>
      </c>
      <c r="J10527">
        <v>0</v>
      </c>
      <c r="K10527">
        <v>0</v>
      </c>
      <c r="L10527" t="s">
        <v>10864</v>
      </c>
      <c r="N10527" t="s">
        <v>10874</v>
      </c>
      <c r="O10527" t="s">
        <v>10701</v>
      </c>
      <c r="P10527" t="s">
        <v>10708</v>
      </c>
      <c r="Q10527" t="s">
        <v>10702</v>
      </c>
      <c r="R10527" t="s">
        <v>10709</v>
      </c>
      <c r="S10527" t="s">
        <v>10875</v>
      </c>
      <c r="T10527">
        <v>43102.456875000003</v>
      </c>
    </row>
    <row r="10528" spans="1:20" x14ac:dyDescent="0.25">
      <c r="A10528" t="s">
        <v>10432</v>
      </c>
      <c r="B10528" t="s">
        <v>26370</v>
      </c>
      <c r="C10528" t="s">
        <v>10691</v>
      </c>
      <c r="D10528" t="s">
        <v>12566</v>
      </c>
      <c r="E10528" t="s">
        <v>10693</v>
      </c>
      <c r="F10528">
        <v>11.39</v>
      </c>
      <c r="G10528">
        <v>68.34</v>
      </c>
      <c r="H10528">
        <v>6</v>
      </c>
      <c r="I10528" t="s">
        <v>25652</v>
      </c>
      <c r="J10528">
        <v>0</v>
      </c>
      <c r="K10528">
        <v>0</v>
      </c>
      <c r="L10528" t="s">
        <v>10713</v>
      </c>
      <c r="N10528" t="s">
        <v>10746</v>
      </c>
      <c r="O10528" t="s">
        <v>10747</v>
      </c>
      <c r="Q10528" t="s">
        <v>10748</v>
      </c>
      <c r="S10528" t="s">
        <v>10749</v>
      </c>
      <c r="T10528">
        <v>43102.456875000003</v>
      </c>
    </row>
    <row r="10529" spans="1:20" x14ac:dyDescent="0.25">
      <c r="A10529" t="s">
        <v>26371</v>
      </c>
      <c r="B10529" t="s">
        <v>26372</v>
      </c>
      <c r="C10529" t="s">
        <v>10691</v>
      </c>
      <c r="D10529" t="s">
        <v>12566</v>
      </c>
      <c r="E10529" t="s">
        <v>10693</v>
      </c>
      <c r="F10529">
        <v>17.89</v>
      </c>
      <c r="G10529">
        <v>107.34</v>
      </c>
      <c r="H10529">
        <v>6</v>
      </c>
      <c r="I10529" t="s">
        <v>25652</v>
      </c>
      <c r="J10529">
        <v>0</v>
      </c>
      <c r="K10529">
        <v>0</v>
      </c>
      <c r="L10529" t="s">
        <v>11988</v>
      </c>
      <c r="N10529" t="s">
        <v>10874</v>
      </c>
      <c r="O10529" t="s">
        <v>10701</v>
      </c>
      <c r="P10529" t="s">
        <v>10708</v>
      </c>
      <c r="Q10529" t="s">
        <v>10702</v>
      </c>
      <c r="R10529" t="s">
        <v>10709</v>
      </c>
      <c r="S10529" t="s">
        <v>10875</v>
      </c>
      <c r="T10529">
        <v>43102.456990740699</v>
      </c>
    </row>
    <row r="10530" spans="1:20" x14ac:dyDescent="0.25">
      <c r="A10530" t="s">
        <v>26373</v>
      </c>
      <c r="B10530" t="s">
        <v>26374</v>
      </c>
      <c r="C10530" t="s">
        <v>10691</v>
      </c>
      <c r="D10530" t="s">
        <v>12566</v>
      </c>
      <c r="E10530" t="s">
        <v>10693</v>
      </c>
      <c r="F10530">
        <v>18.45</v>
      </c>
      <c r="G10530">
        <v>110.7</v>
      </c>
      <c r="H10530">
        <v>6</v>
      </c>
      <c r="I10530" t="s">
        <v>25652</v>
      </c>
      <c r="J10530">
        <v>0</v>
      </c>
      <c r="K10530">
        <v>0</v>
      </c>
      <c r="L10530" t="s">
        <v>10916</v>
      </c>
      <c r="N10530" t="s">
        <v>10874</v>
      </c>
      <c r="O10530" t="s">
        <v>10701</v>
      </c>
      <c r="P10530" t="s">
        <v>10708</v>
      </c>
      <c r="Q10530" t="s">
        <v>10702</v>
      </c>
      <c r="R10530" t="s">
        <v>10709</v>
      </c>
      <c r="S10530" t="s">
        <v>10875</v>
      </c>
      <c r="T10530">
        <v>43102.456909722197</v>
      </c>
    </row>
    <row r="10531" spans="1:20" x14ac:dyDescent="0.25">
      <c r="A10531" t="s">
        <v>26375</v>
      </c>
      <c r="B10531" t="s">
        <v>26376</v>
      </c>
      <c r="C10531" t="s">
        <v>10691</v>
      </c>
      <c r="D10531" t="s">
        <v>12566</v>
      </c>
      <c r="E10531" t="s">
        <v>10693</v>
      </c>
      <c r="F10531">
        <v>12.99</v>
      </c>
      <c r="G10531">
        <v>77.94</v>
      </c>
      <c r="H10531">
        <v>6</v>
      </c>
      <c r="I10531" t="s">
        <v>25652</v>
      </c>
      <c r="J10531">
        <v>0</v>
      </c>
      <c r="K10531">
        <v>0</v>
      </c>
      <c r="L10531" t="s">
        <v>10831</v>
      </c>
      <c r="N10531" t="s">
        <v>11609</v>
      </c>
      <c r="O10531" t="s">
        <v>10687</v>
      </c>
      <c r="Q10531" t="s">
        <v>10688</v>
      </c>
      <c r="S10531" t="s">
        <v>11610</v>
      </c>
      <c r="T10531">
        <v>43102.456956018497</v>
      </c>
    </row>
    <row r="10532" spans="1:20" x14ac:dyDescent="0.25">
      <c r="A10532" t="s">
        <v>26377</v>
      </c>
      <c r="B10532" t="s">
        <v>26378</v>
      </c>
      <c r="C10532" t="s">
        <v>10691</v>
      </c>
      <c r="D10532" t="s">
        <v>12566</v>
      </c>
      <c r="E10532" t="s">
        <v>10693</v>
      </c>
      <c r="F10532">
        <v>14.43</v>
      </c>
      <c r="G10532">
        <v>86.58</v>
      </c>
      <c r="H10532">
        <v>6</v>
      </c>
      <c r="I10532" t="s">
        <v>25652</v>
      </c>
      <c r="J10532">
        <v>0</v>
      </c>
      <c r="K10532">
        <v>0</v>
      </c>
      <c r="L10532" t="s">
        <v>10831</v>
      </c>
      <c r="N10532" t="s">
        <v>26379</v>
      </c>
      <c r="O10532" t="s">
        <v>10708</v>
      </c>
      <c r="Q10532" t="s">
        <v>10709</v>
      </c>
      <c r="S10532" t="s">
        <v>26380</v>
      </c>
      <c r="T10532">
        <v>43102.456956018497</v>
      </c>
    </row>
    <row r="10533" spans="1:20" x14ac:dyDescent="0.25">
      <c r="A10533" t="s">
        <v>26381</v>
      </c>
      <c r="B10533" t="s">
        <v>26382</v>
      </c>
      <c r="C10533" t="s">
        <v>10691</v>
      </c>
      <c r="D10533" t="s">
        <v>12566</v>
      </c>
      <c r="E10533" t="s">
        <v>10693</v>
      </c>
      <c r="F10533">
        <v>15.49</v>
      </c>
      <c r="G10533">
        <v>92.94</v>
      </c>
      <c r="H10533">
        <v>6</v>
      </c>
      <c r="I10533" t="s">
        <v>25652</v>
      </c>
      <c r="J10533">
        <v>0</v>
      </c>
      <c r="K10533">
        <v>0</v>
      </c>
      <c r="L10533" t="s">
        <v>10864</v>
      </c>
      <c r="N10533" t="s">
        <v>10686</v>
      </c>
      <c r="O10533" t="s">
        <v>10687</v>
      </c>
      <c r="Q10533" t="s">
        <v>10688</v>
      </c>
      <c r="S10533" t="s">
        <v>10689</v>
      </c>
      <c r="T10533">
        <v>43102.456875000003</v>
      </c>
    </row>
    <row r="10534" spans="1:20" x14ac:dyDescent="0.25">
      <c r="A10534" t="s">
        <v>26383</v>
      </c>
      <c r="B10534" t="s">
        <v>26384</v>
      </c>
      <c r="C10534" t="s">
        <v>13217</v>
      </c>
      <c r="D10534" t="s">
        <v>12566</v>
      </c>
      <c r="E10534" t="s">
        <v>10753</v>
      </c>
      <c r="F10534">
        <v>21.99</v>
      </c>
      <c r="G10534">
        <v>131.94</v>
      </c>
      <c r="H10534">
        <v>6</v>
      </c>
      <c r="I10534" t="s">
        <v>25652</v>
      </c>
      <c r="J10534">
        <v>0</v>
      </c>
      <c r="K10534">
        <v>0</v>
      </c>
      <c r="L10534" t="s">
        <v>10812</v>
      </c>
      <c r="N10534" t="s">
        <v>11202</v>
      </c>
      <c r="O10534" t="s">
        <v>10708</v>
      </c>
      <c r="Q10534" t="s">
        <v>10709</v>
      </c>
      <c r="S10534" t="s">
        <v>11203</v>
      </c>
      <c r="T10534">
        <v>43102.456875000003</v>
      </c>
    </row>
    <row r="10535" spans="1:20" x14ac:dyDescent="0.25">
      <c r="A10535" t="s">
        <v>26385</v>
      </c>
      <c r="B10535" t="s">
        <v>26386</v>
      </c>
      <c r="C10535" t="s">
        <v>10691</v>
      </c>
      <c r="D10535" t="s">
        <v>12566</v>
      </c>
      <c r="E10535" t="s">
        <v>10693</v>
      </c>
      <c r="F10535">
        <v>16.55</v>
      </c>
      <c r="G10535">
        <v>49.65</v>
      </c>
      <c r="H10535">
        <v>3</v>
      </c>
      <c r="I10535" t="s">
        <v>25652</v>
      </c>
      <c r="J10535">
        <v>0</v>
      </c>
      <c r="K10535">
        <v>0</v>
      </c>
      <c r="L10535" t="s">
        <v>11000</v>
      </c>
      <c r="N10535" t="s">
        <v>12821</v>
      </c>
      <c r="O10535" t="s">
        <v>10708</v>
      </c>
      <c r="Q10535" t="s">
        <v>10709</v>
      </c>
      <c r="S10535" t="s">
        <v>12822</v>
      </c>
      <c r="T10535">
        <v>43102.456990740699</v>
      </c>
    </row>
    <row r="10536" spans="1:20" x14ac:dyDescent="0.25">
      <c r="A10536" t="s">
        <v>26387</v>
      </c>
      <c r="B10536" t="s">
        <v>26388</v>
      </c>
      <c r="C10536" t="s">
        <v>10691</v>
      </c>
      <c r="D10536" t="s">
        <v>12566</v>
      </c>
      <c r="E10536" t="s">
        <v>10693</v>
      </c>
      <c r="F10536">
        <v>22.99</v>
      </c>
      <c r="G10536">
        <v>137.94</v>
      </c>
      <c r="H10536">
        <v>6</v>
      </c>
      <c r="I10536" t="s">
        <v>25652</v>
      </c>
      <c r="J10536">
        <v>0</v>
      </c>
      <c r="K10536">
        <v>0</v>
      </c>
      <c r="L10536" t="s">
        <v>10758</v>
      </c>
      <c r="N10536" t="s">
        <v>10700</v>
      </c>
      <c r="O10536" t="s">
        <v>10701</v>
      </c>
      <c r="Q10536" t="s">
        <v>10702</v>
      </c>
      <c r="S10536" t="s">
        <v>10703</v>
      </c>
      <c r="T10536">
        <v>43109.404224537</v>
      </c>
    </row>
    <row r="10537" spans="1:20" x14ac:dyDescent="0.25">
      <c r="A10537" t="s">
        <v>26389</v>
      </c>
      <c r="B10537" t="s">
        <v>26390</v>
      </c>
      <c r="C10537" t="s">
        <v>10691</v>
      </c>
      <c r="D10537" t="s">
        <v>12566</v>
      </c>
      <c r="E10537" t="s">
        <v>10693</v>
      </c>
      <c r="F10537">
        <v>19.989999999999998</v>
      </c>
      <c r="G10537">
        <v>79.959999999999994</v>
      </c>
      <c r="H10537">
        <v>4</v>
      </c>
      <c r="I10537" t="s">
        <v>25652</v>
      </c>
      <c r="J10537">
        <v>0</v>
      </c>
      <c r="K10537">
        <v>0</v>
      </c>
      <c r="L10537" t="s">
        <v>10692</v>
      </c>
      <c r="N10537" t="s">
        <v>26391</v>
      </c>
      <c r="O10537" t="s">
        <v>11717</v>
      </c>
      <c r="Q10537" t="s">
        <v>11718</v>
      </c>
      <c r="S10537" t="s">
        <v>26392</v>
      </c>
      <c r="T10537">
        <v>43102.456956018497</v>
      </c>
    </row>
    <row r="10538" spans="1:20" x14ac:dyDescent="0.25">
      <c r="A10538" t="s">
        <v>26393</v>
      </c>
      <c r="B10538" t="s">
        <v>26394</v>
      </c>
      <c r="C10538" t="s">
        <v>10691</v>
      </c>
      <c r="D10538" t="s">
        <v>12566</v>
      </c>
      <c r="E10538" t="s">
        <v>10693</v>
      </c>
      <c r="F10538">
        <v>27.99</v>
      </c>
      <c r="G10538">
        <v>167.94</v>
      </c>
      <c r="H10538">
        <v>6</v>
      </c>
      <c r="I10538" t="s">
        <v>25652</v>
      </c>
      <c r="J10538">
        <v>0</v>
      </c>
      <c r="K10538">
        <v>0</v>
      </c>
      <c r="L10538" t="s">
        <v>10835</v>
      </c>
      <c r="N10538" t="s">
        <v>10991</v>
      </c>
      <c r="O10538" t="s">
        <v>10992</v>
      </c>
      <c r="Q10538" t="s">
        <v>10993</v>
      </c>
      <c r="S10538" t="s">
        <v>10994</v>
      </c>
      <c r="T10538">
        <v>43102.456863425898</v>
      </c>
    </row>
    <row r="10539" spans="1:20" x14ac:dyDescent="0.25">
      <c r="A10539" t="s">
        <v>7846</v>
      </c>
      <c r="B10539" t="s">
        <v>26395</v>
      </c>
      <c r="C10539" t="s">
        <v>10681</v>
      </c>
      <c r="D10539" t="s">
        <v>10683</v>
      </c>
      <c r="E10539" t="s">
        <v>10685</v>
      </c>
      <c r="F10539">
        <v>59.99</v>
      </c>
      <c r="G10539">
        <v>179.97</v>
      </c>
      <c r="H10539">
        <v>3</v>
      </c>
      <c r="I10539" t="s">
        <v>25652</v>
      </c>
      <c r="J10539">
        <v>0</v>
      </c>
      <c r="K10539">
        <v>0</v>
      </c>
      <c r="L10539" t="s">
        <v>10731</v>
      </c>
      <c r="N10539" t="s">
        <v>10686</v>
      </c>
      <c r="O10539" t="s">
        <v>10687</v>
      </c>
      <c r="Q10539" t="s">
        <v>10688</v>
      </c>
      <c r="S10539" t="s">
        <v>10689</v>
      </c>
      <c r="T10539">
        <v>43102.456875000003</v>
      </c>
    </row>
    <row r="10540" spans="1:20" x14ac:dyDescent="0.25">
      <c r="A10540" t="s">
        <v>26396</v>
      </c>
      <c r="B10540" t="s">
        <v>26397</v>
      </c>
      <c r="C10540" t="s">
        <v>10691</v>
      </c>
      <c r="D10540" t="s">
        <v>12566</v>
      </c>
      <c r="E10540" t="s">
        <v>10693</v>
      </c>
      <c r="F10540">
        <v>29.99</v>
      </c>
      <c r="G10540">
        <v>179.94</v>
      </c>
      <c r="H10540">
        <v>6</v>
      </c>
      <c r="I10540" t="s">
        <v>25652</v>
      </c>
      <c r="J10540">
        <v>0</v>
      </c>
      <c r="K10540">
        <v>0</v>
      </c>
      <c r="L10540" t="s">
        <v>10831</v>
      </c>
      <c r="N10540" t="s">
        <v>11212</v>
      </c>
      <c r="O10540" t="s">
        <v>10701</v>
      </c>
      <c r="Q10540" t="s">
        <v>10702</v>
      </c>
      <c r="S10540" t="s">
        <v>11213</v>
      </c>
      <c r="T10540">
        <v>43102.456956018497</v>
      </c>
    </row>
    <row r="10541" spans="1:20" x14ac:dyDescent="0.25">
      <c r="A10541" t="s">
        <v>10433</v>
      </c>
      <c r="B10541" t="s">
        <v>26398</v>
      </c>
      <c r="C10541" t="s">
        <v>10691</v>
      </c>
      <c r="D10541" t="s">
        <v>12566</v>
      </c>
      <c r="E10541" t="s">
        <v>10693</v>
      </c>
      <c r="F10541">
        <v>60.99</v>
      </c>
      <c r="G10541">
        <v>182.97</v>
      </c>
      <c r="H10541">
        <v>3</v>
      </c>
      <c r="I10541" t="s">
        <v>25652</v>
      </c>
      <c r="J10541">
        <v>10</v>
      </c>
      <c r="K10541">
        <v>0</v>
      </c>
      <c r="L10541" t="s">
        <v>10731</v>
      </c>
      <c r="N10541" t="s">
        <v>10686</v>
      </c>
      <c r="O10541" t="s">
        <v>10687</v>
      </c>
      <c r="Q10541" t="s">
        <v>10688</v>
      </c>
      <c r="S10541" t="s">
        <v>10689</v>
      </c>
      <c r="T10541">
        <v>43102.456875000003</v>
      </c>
    </row>
    <row r="10542" spans="1:20" x14ac:dyDescent="0.25">
      <c r="A10542" t="s">
        <v>26399</v>
      </c>
      <c r="B10542" t="s">
        <v>26400</v>
      </c>
      <c r="C10542" t="s">
        <v>10691</v>
      </c>
      <c r="D10542" t="s">
        <v>12566</v>
      </c>
      <c r="E10542" t="s">
        <v>10693</v>
      </c>
      <c r="F10542">
        <v>27.99</v>
      </c>
      <c r="G10542">
        <v>111.96</v>
      </c>
      <c r="H10542">
        <v>4</v>
      </c>
      <c r="I10542" t="s">
        <v>25652</v>
      </c>
      <c r="J10542">
        <v>0</v>
      </c>
      <c r="K10542">
        <v>0</v>
      </c>
      <c r="L10542" t="s">
        <v>10692</v>
      </c>
      <c r="N10542" t="s">
        <v>11243</v>
      </c>
      <c r="O10542" t="s">
        <v>10708</v>
      </c>
      <c r="Q10542" t="s">
        <v>10709</v>
      </c>
      <c r="S10542" t="s">
        <v>11244</v>
      </c>
      <c r="T10542">
        <v>43102.456956018497</v>
      </c>
    </row>
    <row r="10543" spans="1:20" x14ac:dyDescent="0.25">
      <c r="A10543" t="s">
        <v>26401</v>
      </c>
      <c r="B10543" t="s">
        <v>26402</v>
      </c>
      <c r="C10543" t="s">
        <v>10751</v>
      </c>
      <c r="D10543" t="s">
        <v>12566</v>
      </c>
      <c r="E10543" t="s">
        <v>10753</v>
      </c>
      <c r="F10543">
        <v>29.99</v>
      </c>
      <c r="G10543">
        <v>179.94</v>
      </c>
      <c r="H10543">
        <v>6</v>
      </c>
      <c r="I10543" t="s">
        <v>25652</v>
      </c>
      <c r="J10543">
        <v>0</v>
      </c>
      <c r="K10543">
        <v>0</v>
      </c>
      <c r="L10543" t="s">
        <v>10692</v>
      </c>
      <c r="N10543" t="s">
        <v>10761</v>
      </c>
      <c r="O10543" t="s">
        <v>10762</v>
      </c>
      <c r="P10543" t="s">
        <v>10708</v>
      </c>
      <c r="Q10543" t="s">
        <v>10763</v>
      </c>
      <c r="R10543" t="s">
        <v>10709</v>
      </c>
      <c r="S10543" t="s">
        <v>10764</v>
      </c>
      <c r="T10543">
        <v>43102.456956018497</v>
      </c>
    </row>
    <row r="10544" spans="1:20" x14ac:dyDescent="0.25">
      <c r="A10544" t="s">
        <v>10434</v>
      </c>
      <c r="B10544" t="s">
        <v>26403</v>
      </c>
      <c r="C10544" t="s">
        <v>10751</v>
      </c>
      <c r="D10544" t="s">
        <v>12566</v>
      </c>
      <c r="E10544" t="s">
        <v>10836</v>
      </c>
      <c r="F10544">
        <v>10.79</v>
      </c>
      <c r="G10544">
        <v>64.739999999999995</v>
      </c>
      <c r="H10544">
        <v>6</v>
      </c>
      <c r="I10544" t="s">
        <v>25652</v>
      </c>
      <c r="J10544">
        <v>0</v>
      </c>
      <c r="K10544">
        <v>0</v>
      </c>
      <c r="L10544" t="s">
        <v>10788</v>
      </c>
      <c r="N10544" t="s">
        <v>10923</v>
      </c>
      <c r="O10544" t="s">
        <v>10708</v>
      </c>
      <c r="Q10544" t="s">
        <v>10709</v>
      </c>
      <c r="S10544" t="s">
        <v>10924</v>
      </c>
      <c r="T10544">
        <v>43102.456921296303</v>
      </c>
    </row>
    <row r="10545" spans="1:20" x14ac:dyDescent="0.25">
      <c r="A10545" t="s">
        <v>26404</v>
      </c>
      <c r="B10545" t="s">
        <v>26405</v>
      </c>
      <c r="C10545" t="s">
        <v>10691</v>
      </c>
      <c r="D10545" t="s">
        <v>12566</v>
      </c>
      <c r="E10545" t="s">
        <v>10693</v>
      </c>
      <c r="F10545">
        <v>10.79</v>
      </c>
      <c r="G10545">
        <v>64.739999999999995</v>
      </c>
      <c r="H10545">
        <v>6</v>
      </c>
      <c r="I10545" t="s">
        <v>25652</v>
      </c>
      <c r="J10545">
        <v>0</v>
      </c>
      <c r="K10545">
        <v>0</v>
      </c>
      <c r="L10545" t="s">
        <v>10788</v>
      </c>
      <c r="N10545" t="s">
        <v>10923</v>
      </c>
      <c r="O10545" t="s">
        <v>10708</v>
      </c>
      <c r="Q10545" t="s">
        <v>10709</v>
      </c>
      <c r="S10545" t="s">
        <v>10924</v>
      </c>
      <c r="T10545">
        <v>43102.456921296303</v>
      </c>
    </row>
    <row r="10546" spans="1:20" x14ac:dyDescent="0.25">
      <c r="A10546" t="s">
        <v>26406</v>
      </c>
      <c r="B10546" t="s">
        <v>26407</v>
      </c>
      <c r="C10546" t="s">
        <v>10691</v>
      </c>
      <c r="D10546" t="s">
        <v>12566</v>
      </c>
      <c r="E10546" t="s">
        <v>10693</v>
      </c>
      <c r="F10546">
        <v>31.99</v>
      </c>
      <c r="G10546">
        <v>191.94</v>
      </c>
      <c r="H10546">
        <v>6</v>
      </c>
      <c r="I10546" t="s">
        <v>25652</v>
      </c>
      <c r="J10546">
        <v>0</v>
      </c>
      <c r="K10546">
        <v>0</v>
      </c>
      <c r="L10546" t="s">
        <v>10692</v>
      </c>
      <c r="N10546" t="s">
        <v>12649</v>
      </c>
      <c r="O10546" t="s">
        <v>10708</v>
      </c>
      <c r="Q10546" t="s">
        <v>10709</v>
      </c>
      <c r="S10546" t="s">
        <v>12650</v>
      </c>
      <c r="T10546">
        <v>43102.456956018497</v>
      </c>
    </row>
    <row r="10547" spans="1:20" x14ac:dyDescent="0.25">
      <c r="A10547" t="s">
        <v>7847</v>
      </c>
      <c r="B10547" t="s">
        <v>26408</v>
      </c>
      <c r="C10547" t="s">
        <v>13217</v>
      </c>
      <c r="D10547" t="s">
        <v>12566</v>
      </c>
      <c r="E10547" t="s">
        <v>10836</v>
      </c>
      <c r="F10547">
        <v>22.19</v>
      </c>
      <c r="G10547">
        <v>133.13999999999999</v>
      </c>
      <c r="H10547">
        <v>6</v>
      </c>
      <c r="I10547" t="s">
        <v>25652</v>
      </c>
      <c r="J10547">
        <v>0</v>
      </c>
      <c r="K10547">
        <v>0</v>
      </c>
      <c r="L10547" t="s">
        <v>10831</v>
      </c>
      <c r="N10547" t="s">
        <v>11321</v>
      </c>
      <c r="O10547" t="s">
        <v>10701</v>
      </c>
      <c r="Q10547" t="s">
        <v>10702</v>
      </c>
      <c r="S10547" t="s">
        <v>11322</v>
      </c>
      <c r="T10547">
        <v>43102.456956018497</v>
      </c>
    </row>
    <row r="10548" spans="1:20" x14ac:dyDescent="0.25">
      <c r="A10548" t="s">
        <v>26409</v>
      </c>
      <c r="B10548" t="s">
        <v>26410</v>
      </c>
      <c r="C10548" t="s">
        <v>10691</v>
      </c>
      <c r="D10548" t="s">
        <v>12566</v>
      </c>
      <c r="E10548" t="s">
        <v>10693</v>
      </c>
      <c r="F10548">
        <v>46.73</v>
      </c>
      <c r="G10548">
        <v>280.38</v>
      </c>
      <c r="H10548">
        <v>6</v>
      </c>
      <c r="I10548" t="s">
        <v>25652</v>
      </c>
      <c r="J10548">
        <v>0</v>
      </c>
      <c r="K10548">
        <v>0</v>
      </c>
      <c r="L10548" t="s">
        <v>10717</v>
      </c>
      <c r="N10548" t="s">
        <v>10718</v>
      </c>
      <c r="O10548" t="s">
        <v>10708</v>
      </c>
      <c r="Q10548" t="s">
        <v>10709</v>
      </c>
      <c r="S10548" t="s">
        <v>10719</v>
      </c>
      <c r="T10548">
        <v>43102.456921296303</v>
      </c>
    </row>
    <row r="10549" spans="1:20" x14ac:dyDescent="0.25">
      <c r="A10549" t="s">
        <v>26411</v>
      </c>
      <c r="B10549" t="s">
        <v>26412</v>
      </c>
      <c r="C10549" t="s">
        <v>10691</v>
      </c>
      <c r="D10549" t="s">
        <v>12566</v>
      </c>
      <c r="E10549" t="s">
        <v>10693</v>
      </c>
      <c r="F10549">
        <v>49.99</v>
      </c>
      <c r="G10549">
        <v>149.97</v>
      </c>
      <c r="H10549">
        <v>3</v>
      </c>
      <c r="I10549" t="s">
        <v>25652</v>
      </c>
      <c r="J10549">
        <v>0</v>
      </c>
      <c r="K10549">
        <v>0</v>
      </c>
      <c r="L10549" t="s">
        <v>10862</v>
      </c>
      <c r="N10549" t="s">
        <v>10686</v>
      </c>
      <c r="O10549" t="s">
        <v>10687</v>
      </c>
      <c r="Q10549" t="s">
        <v>10688</v>
      </c>
      <c r="S10549" t="s">
        <v>10689</v>
      </c>
      <c r="T10549">
        <v>43102.456909722197</v>
      </c>
    </row>
    <row r="10550" spans="1:20" x14ac:dyDescent="0.25">
      <c r="A10550" t="s">
        <v>26413</v>
      </c>
      <c r="B10550" t="s">
        <v>26414</v>
      </c>
      <c r="C10550" t="s">
        <v>10691</v>
      </c>
      <c r="D10550" t="s">
        <v>12566</v>
      </c>
      <c r="E10550" t="s">
        <v>10693</v>
      </c>
      <c r="F10550">
        <v>13.99</v>
      </c>
      <c r="G10550">
        <v>83.94</v>
      </c>
      <c r="H10550">
        <v>6</v>
      </c>
      <c r="I10550" t="s">
        <v>25652</v>
      </c>
      <c r="J10550">
        <v>0</v>
      </c>
      <c r="K10550">
        <v>0</v>
      </c>
      <c r="L10550" t="s">
        <v>12336</v>
      </c>
      <c r="N10550" t="s">
        <v>10686</v>
      </c>
      <c r="O10550" t="s">
        <v>10687</v>
      </c>
      <c r="Q10550" t="s">
        <v>10688</v>
      </c>
      <c r="S10550" t="s">
        <v>10689</v>
      </c>
      <c r="T10550">
        <v>43102.456932870402</v>
      </c>
    </row>
    <row r="10551" spans="1:20" x14ac:dyDescent="0.25">
      <c r="A10551" t="s">
        <v>26415</v>
      </c>
      <c r="B10551" t="s">
        <v>26110</v>
      </c>
      <c r="C10551" t="s">
        <v>10691</v>
      </c>
      <c r="D10551" t="s">
        <v>12566</v>
      </c>
      <c r="E10551" t="s">
        <v>10693</v>
      </c>
      <c r="F10551">
        <v>28.99</v>
      </c>
      <c r="G10551">
        <v>173.94</v>
      </c>
      <c r="H10551">
        <v>6</v>
      </c>
      <c r="I10551" t="s">
        <v>25652</v>
      </c>
      <c r="J10551">
        <v>0</v>
      </c>
      <c r="K10551">
        <v>0</v>
      </c>
      <c r="L10551" t="s">
        <v>10831</v>
      </c>
      <c r="N10551" t="s">
        <v>10746</v>
      </c>
      <c r="O10551" t="s">
        <v>10747</v>
      </c>
      <c r="Q10551" t="s">
        <v>10748</v>
      </c>
      <c r="S10551" t="s">
        <v>10749</v>
      </c>
      <c r="T10551">
        <v>43102.456956018497</v>
      </c>
    </row>
    <row r="10552" spans="1:20" x14ac:dyDescent="0.25">
      <c r="A10552" t="s">
        <v>26416</v>
      </c>
      <c r="B10552" t="s">
        <v>26417</v>
      </c>
      <c r="C10552" t="s">
        <v>10691</v>
      </c>
      <c r="D10552" t="s">
        <v>12566</v>
      </c>
      <c r="E10552" t="s">
        <v>10693</v>
      </c>
      <c r="F10552">
        <v>32.99</v>
      </c>
      <c r="G10552">
        <v>197.94</v>
      </c>
      <c r="H10552">
        <v>6</v>
      </c>
      <c r="I10552" t="s">
        <v>25652</v>
      </c>
      <c r="J10552">
        <v>0</v>
      </c>
      <c r="K10552">
        <v>0</v>
      </c>
      <c r="L10552" t="s">
        <v>10788</v>
      </c>
      <c r="N10552" t="s">
        <v>10746</v>
      </c>
      <c r="O10552" t="s">
        <v>10747</v>
      </c>
      <c r="Q10552" t="s">
        <v>10748</v>
      </c>
      <c r="S10552" t="s">
        <v>10749</v>
      </c>
      <c r="T10552">
        <v>43102.456921296303</v>
      </c>
    </row>
    <row r="10553" spans="1:20" x14ac:dyDescent="0.25">
      <c r="A10553" t="s">
        <v>10435</v>
      </c>
      <c r="B10553" t="s">
        <v>26418</v>
      </c>
      <c r="C10553" t="s">
        <v>10691</v>
      </c>
      <c r="D10553" t="s">
        <v>12566</v>
      </c>
      <c r="E10553" t="s">
        <v>10693</v>
      </c>
      <c r="F10553">
        <v>20.39</v>
      </c>
      <c r="G10553">
        <v>122.34</v>
      </c>
      <c r="H10553">
        <v>6</v>
      </c>
      <c r="I10553" t="s">
        <v>25652</v>
      </c>
      <c r="J10553">
        <v>0</v>
      </c>
      <c r="K10553">
        <v>0</v>
      </c>
      <c r="L10553" t="s">
        <v>10883</v>
      </c>
      <c r="N10553" t="s">
        <v>10746</v>
      </c>
      <c r="O10553" t="s">
        <v>10747</v>
      </c>
      <c r="Q10553" t="s">
        <v>10748</v>
      </c>
      <c r="S10553" t="s">
        <v>10749</v>
      </c>
      <c r="T10553">
        <v>43102.456979166702</v>
      </c>
    </row>
    <row r="10554" spans="1:20" x14ac:dyDescent="0.25">
      <c r="A10554" t="s">
        <v>10436</v>
      </c>
      <c r="B10554" t="s">
        <v>26419</v>
      </c>
      <c r="C10554" t="s">
        <v>10691</v>
      </c>
      <c r="D10554" t="s">
        <v>12566</v>
      </c>
      <c r="E10554" t="s">
        <v>10693</v>
      </c>
      <c r="F10554">
        <v>8.41</v>
      </c>
      <c r="G10554">
        <v>50.46</v>
      </c>
      <c r="H10554">
        <v>6</v>
      </c>
      <c r="I10554" t="s">
        <v>25652</v>
      </c>
      <c r="J10554">
        <v>0</v>
      </c>
      <c r="K10554">
        <v>0</v>
      </c>
      <c r="L10554" t="s">
        <v>10831</v>
      </c>
      <c r="N10554" t="s">
        <v>10700</v>
      </c>
      <c r="O10554" t="s">
        <v>10701</v>
      </c>
      <c r="Q10554" t="s">
        <v>10702</v>
      </c>
      <c r="S10554" t="s">
        <v>10703</v>
      </c>
      <c r="T10554">
        <v>43102.456956018497</v>
      </c>
    </row>
    <row r="10555" spans="1:20" x14ac:dyDescent="0.25">
      <c r="A10555" t="s">
        <v>10437</v>
      </c>
      <c r="B10555" t="s">
        <v>26420</v>
      </c>
      <c r="C10555" t="s">
        <v>10691</v>
      </c>
      <c r="D10555" t="s">
        <v>12566</v>
      </c>
      <c r="E10555" t="s">
        <v>10836</v>
      </c>
      <c r="F10555">
        <v>32.99</v>
      </c>
      <c r="G10555">
        <v>197.94</v>
      </c>
      <c r="H10555">
        <v>6</v>
      </c>
      <c r="I10555" t="s">
        <v>25652</v>
      </c>
      <c r="J10555">
        <v>0</v>
      </c>
      <c r="K10555">
        <v>0</v>
      </c>
      <c r="L10555" t="s">
        <v>10731</v>
      </c>
      <c r="N10555" t="s">
        <v>10700</v>
      </c>
      <c r="O10555" t="s">
        <v>10701</v>
      </c>
      <c r="Q10555" t="s">
        <v>10702</v>
      </c>
      <c r="S10555" t="s">
        <v>10703</v>
      </c>
      <c r="T10555">
        <v>43102.456875000003</v>
      </c>
    </row>
    <row r="10556" spans="1:20" x14ac:dyDescent="0.25">
      <c r="A10556" t="s">
        <v>26421</v>
      </c>
      <c r="B10556" t="s">
        <v>26422</v>
      </c>
      <c r="C10556" t="s">
        <v>10691</v>
      </c>
      <c r="D10556" t="s">
        <v>12566</v>
      </c>
      <c r="E10556" t="s">
        <v>10693</v>
      </c>
      <c r="F10556">
        <v>29.99</v>
      </c>
      <c r="G10556">
        <v>179.94</v>
      </c>
      <c r="H10556">
        <v>6</v>
      </c>
      <c r="I10556" t="s">
        <v>25652</v>
      </c>
      <c r="J10556">
        <v>0</v>
      </c>
      <c r="K10556">
        <v>0</v>
      </c>
      <c r="L10556" t="s">
        <v>10944</v>
      </c>
      <c r="N10556" t="s">
        <v>10761</v>
      </c>
      <c r="O10556" t="s">
        <v>10762</v>
      </c>
      <c r="P10556" t="s">
        <v>10708</v>
      </c>
      <c r="Q10556" t="s">
        <v>10763</v>
      </c>
      <c r="R10556" t="s">
        <v>10709</v>
      </c>
      <c r="S10556" t="s">
        <v>10764</v>
      </c>
      <c r="T10556">
        <v>43102.456921296303</v>
      </c>
    </row>
    <row r="10557" spans="1:20" x14ac:dyDescent="0.25">
      <c r="A10557" t="s">
        <v>7848</v>
      </c>
      <c r="B10557" t="s">
        <v>26423</v>
      </c>
      <c r="C10557" t="s">
        <v>10681</v>
      </c>
      <c r="D10557" t="s">
        <v>12566</v>
      </c>
      <c r="E10557" t="s">
        <v>10685</v>
      </c>
      <c r="F10557">
        <v>29.99</v>
      </c>
      <c r="G10557">
        <v>179.94</v>
      </c>
      <c r="H10557">
        <v>6</v>
      </c>
      <c r="I10557" t="s">
        <v>25652</v>
      </c>
      <c r="J10557">
        <v>0</v>
      </c>
      <c r="K10557">
        <v>0</v>
      </c>
      <c r="L10557" t="s">
        <v>11000</v>
      </c>
      <c r="N10557" t="s">
        <v>11805</v>
      </c>
      <c r="O10557" t="s">
        <v>10708</v>
      </c>
      <c r="Q10557" t="s">
        <v>10709</v>
      </c>
      <c r="S10557" t="s">
        <v>11806</v>
      </c>
      <c r="T10557">
        <v>43102.456990740699</v>
      </c>
    </row>
    <row r="10558" spans="1:20" x14ac:dyDescent="0.25">
      <c r="A10558" t="s">
        <v>26424</v>
      </c>
      <c r="B10558" t="s">
        <v>26425</v>
      </c>
      <c r="C10558" t="s">
        <v>10691</v>
      </c>
      <c r="D10558" t="s">
        <v>12566</v>
      </c>
      <c r="E10558" t="s">
        <v>10693</v>
      </c>
      <c r="F10558">
        <v>29.99</v>
      </c>
      <c r="G10558">
        <v>179.94</v>
      </c>
      <c r="H10558">
        <v>6</v>
      </c>
      <c r="I10558" t="s">
        <v>25652</v>
      </c>
      <c r="J10558">
        <v>0</v>
      </c>
      <c r="K10558">
        <v>0</v>
      </c>
      <c r="L10558" t="s">
        <v>10944</v>
      </c>
      <c r="N10558" t="s">
        <v>10761</v>
      </c>
      <c r="O10558" t="s">
        <v>10762</v>
      </c>
      <c r="P10558" t="s">
        <v>10708</v>
      </c>
      <c r="Q10558" t="s">
        <v>10763</v>
      </c>
      <c r="R10558" t="s">
        <v>10709</v>
      </c>
      <c r="S10558" t="s">
        <v>10764</v>
      </c>
      <c r="T10558">
        <v>43102.456921296303</v>
      </c>
    </row>
    <row r="10559" spans="1:20" x14ac:dyDescent="0.25">
      <c r="A10559" t="s">
        <v>26426</v>
      </c>
      <c r="B10559" t="s">
        <v>26427</v>
      </c>
      <c r="C10559" t="s">
        <v>10691</v>
      </c>
      <c r="D10559" t="s">
        <v>12566</v>
      </c>
      <c r="E10559" t="s">
        <v>10693</v>
      </c>
      <c r="F10559">
        <v>17.649999999999999</v>
      </c>
      <c r="G10559">
        <v>105.9</v>
      </c>
      <c r="H10559">
        <v>6</v>
      </c>
      <c r="I10559" t="s">
        <v>25652</v>
      </c>
      <c r="J10559">
        <v>0</v>
      </c>
      <c r="K10559">
        <v>0</v>
      </c>
      <c r="L10559" t="s">
        <v>14601</v>
      </c>
      <c r="N10559" t="s">
        <v>10686</v>
      </c>
      <c r="O10559" t="s">
        <v>10687</v>
      </c>
      <c r="Q10559" t="s">
        <v>10688</v>
      </c>
      <c r="S10559" t="s">
        <v>10689</v>
      </c>
      <c r="T10559">
        <v>43102.456944444399</v>
      </c>
    </row>
    <row r="10560" spans="1:20" x14ac:dyDescent="0.25">
      <c r="A10560" t="s">
        <v>26428</v>
      </c>
      <c r="B10560" t="s">
        <v>26429</v>
      </c>
      <c r="C10560" t="s">
        <v>10691</v>
      </c>
      <c r="D10560" t="s">
        <v>12566</v>
      </c>
      <c r="E10560" t="s">
        <v>10693</v>
      </c>
      <c r="F10560">
        <v>17.649999999999999</v>
      </c>
      <c r="G10560">
        <v>105.9</v>
      </c>
      <c r="H10560">
        <v>6</v>
      </c>
      <c r="I10560" t="s">
        <v>25652</v>
      </c>
      <c r="J10560">
        <v>0</v>
      </c>
      <c r="K10560">
        <v>0</v>
      </c>
      <c r="L10560" t="s">
        <v>11175</v>
      </c>
      <c r="N10560" t="s">
        <v>10686</v>
      </c>
      <c r="O10560" t="s">
        <v>10687</v>
      </c>
      <c r="Q10560" t="s">
        <v>10688</v>
      </c>
      <c r="S10560" t="s">
        <v>10689</v>
      </c>
      <c r="T10560">
        <v>43102.456956018497</v>
      </c>
    </row>
    <row r="10561" spans="1:20" x14ac:dyDescent="0.25">
      <c r="A10561" t="s">
        <v>26430</v>
      </c>
      <c r="B10561" t="s">
        <v>26431</v>
      </c>
      <c r="C10561" t="s">
        <v>10691</v>
      </c>
      <c r="D10561" t="s">
        <v>12566</v>
      </c>
      <c r="E10561" t="s">
        <v>10693</v>
      </c>
      <c r="F10561">
        <v>17.649999999999999</v>
      </c>
      <c r="G10561">
        <v>105.9</v>
      </c>
      <c r="H10561">
        <v>6</v>
      </c>
      <c r="I10561" t="s">
        <v>25652</v>
      </c>
      <c r="J10561">
        <v>0</v>
      </c>
      <c r="K10561">
        <v>0</v>
      </c>
      <c r="L10561" t="s">
        <v>11175</v>
      </c>
      <c r="N10561" t="s">
        <v>10686</v>
      </c>
      <c r="O10561" t="s">
        <v>10687</v>
      </c>
      <c r="Q10561" t="s">
        <v>10688</v>
      </c>
      <c r="S10561" t="s">
        <v>10689</v>
      </c>
      <c r="T10561">
        <v>43102.456956018497</v>
      </c>
    </row>
    <row r="10562" spans="1:20" x14ac:dyDescent="0.25">
      <c r="A10562" t="s">
        <v>26432</v>
      </c>
      <c r="B10562" t="s">
        <v>26433</v>
      </c>
      <c r="C10562" t="s">
        <v>10691</v>
      </c>
      <c r="D10562" t="s">
        <v>12566</v>
      </c>
      <c r="E10562" t="s">
        <v>10693</v>
      </c>
      <c r="F10562">
        <v>14.39</v>
      </c>
      <c r="G10562">
        <v>86.34</v>
      </c>
      <c r="H10562">
        <v>6</v>
      </c>
      <c r="I10562" t="s">
        <v>25652</v>
      </c>
      <c r="J10562">
        <v>0</v>
      </c>
      <c r="K10562">
        <v>0</v>
      </c>
      <c r="L10562" t="s">
        <v>10692</v>
      </c>
      <c r="N10562" t="s">
        <v>10874</v>
      </c>
      <c r="O10562" t="s">
        <v>10701</v>
      </c>
      <c r="P10562" t="s">
        <v>10708</v>
      </c>
      <c r="Q10562" t="s">
        <v>10702</v>
      </c>
      <c r="R10562" t="s">
        <v>10709</v>
      </c>
      <c r="S10562" t="s">
        <v>10875</v>
      </c>
      <c r="T10562">
        <v>43102.456956018497</v>
      </c>
    </row>
    <row r="10563" spans="1:20" x14ac:dyDescent="0.25">
      <c r="A10563" t="s">
        <v>26434</v>
      </c>
      <c r="B10563" t="s">
        <v>26435</v>
      </c>
      <c r="C10563" t="s">
        <v>10691</v>
      </c>
      <c r="D10563" t="s">
        <v>12566</v>
      </c>
      <c r="E10563" t="s">
        <v>10693</v>
      </c>
      <c r="F10563">
        <v>29.39</v>
      </c>
      <c r="G10563">
        <v>176.34</v>
      </c>
      <c r="H10563">
        <v>6</v>
      </c>
      <c r="I10563" t="s">
        <v>25652</v>
      </c>
      <c r="J10563">
        <v>0</v>
      </c>
      <c r="K10563">
        <v>0</v>
      </c>
      <c r="L10563" t="s">
        <v>10814</v>
      </c>
      <c r="N10563" t="s">
        <v>10923</v>
      </c>
      <c r="O10563" t="s">
        <v>10708</v>
      </c>
      <c r="Q10563" t="s">
        <v>10709</v>
      </c>
      <c r="S10563" t="s">
        <v>10924</v>
      </c>
      <c r="T10563">
        <v>43102.456863425898</v>
      </c>
    </row>
    <row r="10564" spans="1:20" x14ac:dyDescent="0.25">
      <c r="A10564" t="s">
        <v>26436</v>
      </c>
      <c r="B10564" t="s">
        <v>26437</v>
      </c>
      <c r="C10564" t="s">
        <v>10691</v>
      </c>
      <c r="D10564" t="s">
        <v>12566</v>
      </c>
      <c r="E10564" t="s">
        <v>10693</v>
      </c>
      <c r="F10564">
        <v>34.26</v>
      </c>
      <c r="G10564">
        <v>205.56</v>
      </c>
      <c r="H10564">
        <v>6</v>
      </c>
      <c r="I10564" t="s">
        <v>25652</v>
      </c>
      <c r="J10564">
        <v>0</v>
      </c>
      <c r="K10564">
        <v>0</v>
      </c>
      <c r="L10564" t="s">
        <v>10831</v>
      </c>
      <c r="N10564" t="s">
        <v>12793</v>
      </c>
      <c r="O10564" t="s">
        <v>11717</v>
      </c>
      <c r="Q10564" t="s">
        <v>11718</v>
      </c>
      <c r="S10564" t="s">
        <v>12794</v>
      </c>
      <c r="T10564">
        <v>43102.456956018497</v>
      </c>
    </row>
    <row r="10565" spans="1:20" x14ac:dyDescent="0.25">
      <c r="A10565" t="s">
        <v>7849</v>
      </c>
      <c r="B10565" t="s">
        <v>26438</v>
      </c>
      <c r="C10565" t="s">
        <v>10681</v>
      </c>
      <c r="D10565" t="s">
        <v>10683</v>
      </c>
      <c r="E10565" t="s">
        <v>10685</v>
      </c>
      <c r="F10565">
        <v>145.99</v>
      </c>
      <c r="G10565">
        <v>437.97</v>
      </c>
      <c r="H10565">
        <v>3</v>
      </c>
      <c r="I10565" t="s">
        <v>25652</v>
      </c>
      <c r="J10565">
        <v>0</v>
      </c>
      <c r="K10565">
        <v>0</v>
      </c>
      <c r="L10565" t="s">
        <v>10731</v>
      </c>
      <c r="M10565">
        <v>43221</v>
      </c>
      <c r="N10565" t="s">
        <v>13477</v>
      </c>
      <c r="S10565" t="s">
        <v>13478</v>
      </c>
      <c r="T10565">
        <v>43102.456875000003</v>
      </c>
    </row>
    <row r="10566" spans="1:20" x14ac:dyDescent="0.25">
      <c r="A10566" t="s">
        <v>26439</v>
      </c>
      <c r="B10566" t="s">
        <v>26440</v>
      </c>
      <c r="C10566" t="s">
        <v>10691</v>
      </c>
      <c r="D10566" t="s">
        <v>12566</v>
      </c>
      <c r="E10566" t="s">
        <v>10693</v>
      </c>
      <c r="F10566">
        <v>19.989999999999998</v>
      </c>
      <c r="G10566">
        <v>119.94</v>
      </c>
      <c r="H10566">
        <v>6</v>
      </c>
      <c r="I10566" t="s">
        <v>25652</v>
      </c>
      <c r="J10566">
        <v>0</v>
      </c>
      <c r="K10566">
        <v>0</v>
      </c>
      <c r="L10566" t="s">
        <v>16643</v>
      </c>
      <c r="N10566" t="s">
        <v>10837</v>
      </c>
      <c r="O10566" t="s">
        <v>10701</v>
      </c>
      <c r="Q10566" t="s">
        <v>10702</v>
      </c>
      <c r="S10566" t="s">
        <v>10838</v>
      </c>
      <c r="T10566">
        <v>43102.456898148099</v>
      </c>
    </row>
    <row r="10567" spans="1:20" x14ac:dyDescent="0.25">
      <c r="A10567" t="s">
        <v>10438</v>
      </c>
      <c r="B10567" t="s">
        <v>26441</v>
      </c>
      <c r="C10567" t="s">
        <v>10691</v>
      </c>
      <c r="D10567" t="s">
        <v>12566</v>
      </c>
      <c r="E10567" t="s">
        <v>10693</v>
      </c>
      <c r="F10567">
        <v>35.99</v>
      </c>
      <c r="G10567">
        <v>143.96</v>
      </c>
      <c r="H10567">
        <v>4</v>
      </c>
      <c r="I10567" t="s">
        <v>25652</v>
      </c>
      <c r="J10567">
        <v>0</v>
      </c>
      <c r="K10567">
        <v>0</v>
      </c>
      <c r="L10567" t="s">
        <v>10722</v>
      </c>
      <c r="N10567" t="s">
        <v>11243</v>
      </c>
      <c r="O10567" t="s">
        <v>10708</v>
      </c>
      <c r="Q10567" t="s">
        <v>10709</v>
      </c>
      <c r="S10567" t="s">
        <v>11244</v>
      </c>
      <c r="T10567">
        <v>43102.456956018497</v>
      </c>
    </row>
    <row r="10568" spans="1:20" x14ac:dyDescent="0.25">
      <c r="A10568" t="s">
        <v>7850</v>
      </c>
      <c r="B10568" t="s">
        <v>26442</v>
      </c>
      <c r="C10568" t="s">
        <v>10751</v>
      </c>
      <c r="D10568" t="s">
        <v>12566</v>
      </c>
      <c r="E10568" t="s">
        <v>10836</v>
      </c>
      <c r="F10568">
        <v>10.79</v>
      </c>
      <c r="G10568">
        <v>64.739999999999995</v>
      </c>
      <c r="H10568">
        <v>6</v>
      </c>
      <c r="I10568" t="s">
        <v>25652</v>
      </c>
      <c r="J10568">
        <v>0</v>
      </c>
      <c r="K10568">
        <v>0</v>
      </c>
      <c r="L10568" t="s">
        <v>11325</v>
      </c>
      <c r="N10568" t="s">
        <v>10686</v>
      </c>
      <c r="O10568" t="s">
        <v>10687</v>
      </c>
      <c r="Q10568" t="s">
        <v>10688</v>
      </c>
      <c r="S10568" t="s">
        <v>10689</v>
      </c>
      <c r="T10568">
        <v>43102.456932870402</v>
      </c>
    </row>
    <row r="10569" spans="1:20" x14ac:dyDescent="0.25">
      <c r="A10569" t="s">
        <v>10439</v>
      </c>
      <c r="B10569" t="s">
        <v>26443</v>
      </c>
      <c r="C10569" t="s">
        <v>10751</v>
      </c>
      <c r="D10569" t="s">
        <v>12566</v>
      </c>
      <c r="E10569" t="s">
        <v>10753</v>
      </c>
      <c r="F10569">
        <v>14.39</v>
      </c>
      <c r="G10569">
        <v>86.34</v>
      </c>
      <c r="H10569">
        <v>6</v>
      </c>
      <c r="I10569" t="s">
        <v>25652</v>
      </c>
      <c r="J10569">
        <v>0</v>
      </c>
      <c r="K10569">
        <v>0</v>
      </c>
      <c r="L10569" t="s">
        <v>10788</v>
      </c>
      <c r="N10569" t="s">
        <v>10803</v>
      </c>
      <c r="O10569" t="s">
        <v>10782</v>
      </c>
      <c r="Q10569" t="s">
        <v>10783</v>
      </c>
      <c r="S10569" t="s">
        <v>10804</v>
      </c>
      <c r="T10569">
        <v>43102.456921296303</v>
      </c>
    </row>
    <row r="10570" spans="1:20" x14ac:dyDescent="0.25">
      <c r="A10570" t="s">
        <v>10441</v>
      </c>
      <c r="B10570" t="s">
        <v>26444</v>
      </c>
      <c r="C10570" t="s">
        <v>10856</v>
      </c>
      <c r="D10570" t="s">
        <v>12566</v>
      </c>
      <c r="E10570" t="s">
        <v>10753</v>
      </c>
      <c r="F10570">
        <v>66.989999999999995</v>
      </c>
      <c r="G10570">
        <v>401.94</v>
      </c>
      <c r="H10570">
        <v>6</v>
      </c>
      <c r="I10570" t="s">
        <v>25652</v>
      </c>
      <c r="J10570">
        <v>7</v>
      </c>
      <c r="K10570">
        <v>0</v>
      </c>
      <c r="L10570" t="s">
        <v>10731</v>
      </c>
      <c r="N10570" t="s">
        <v>10686</v>
      </c>
      <c r="O10570" t="s">
        <v>10687</v>
      </c>
      <c r="Q10570" t="s">
        <v>10688</v>
      </c>
      <c r="S10570" t="s">
        <v>10689</v>
      </c>
      <c r="T10570">
        <v>43102.456875000003</v>
      </c>
    </row>
    <row r="10571" spans="1:20" x14ac:dyDescent="0.25">
      <c r="A10571" t="s">
        <v>26445</v>
      </c>
      <c r="B10571" t="s">
        <v>26446</v>
      </c>
      <c r="C10571" t="s">
        <v>10691</v>
      </c>
      <c r="D10571" t="s">
        <v>12566</v>
      </c>
      <c r="E10571" t="s">
        <v>10693</v>
      </c>
      <c r="F10571">
        <v>24.92</v>
      </c>
      <c r="G10571">
        <v>149.52000000000001</v>
      </c>
      <c r="H10571">
        <v>6</v>
      </c>
      <c r="I10571" t="s">
        <v>25652</v>
      </c>
      <c r="J10571">
        <v>6</v>
      </c>
      <c r="K10571">
        <v>0</v>
      </c>
      <c r="L10571" t="s">
        <v>10731</v>
      </c>
      <c r="N10571" t="s">
        <v>10686</v>
      </c>
      <c r="O10571" t="s">
        <v>10687</v>
      </c>
      <c r="Q10571" t="s">
        <v>10688</v>
      </c>
      <c r="S10571" t="s">
        <v>10689</v>
      </c>
      <c r="T10571">
        <v>43102.456875000003</v>
      </c>
    </row>
    <row r="10572" spans="1:20" x14ac:dyDescent="0.25">
      <c r="A10572" t="s">
        <v>26447</v>
      </c>
      <c r="B10572" t="s">
        <v>26448</v>
      </c>
      <c r="C10572" t="s">
        <v>10691</v>
      </c>
      <c r="D10572" t="s">
        <v>12566</v>
      </c>
      <c r="E10572" t="s">
        <v>10693</v>
      </c>
      <c r="F10572">
        <v>149.99</v>
      </c>
      <c r="G10572">
        <v>899.94</v>
      </c>
      <c r="H10572">
        <v>6</v>
      </c>
      <c r="I10572" t="s">
        <v>25652</v>
      </c>
      <c r="J10572">
        <v>12</v>
      </c>
      <c r="K10572">
        <v>0</v>
      </c>
      <c r="L10572" t="s">
        <v>10706</v>
      </c>
      <c r="N10572" t="s">
        <v>10707</v>
      </c>
      <c r="O10572" t="s">
        <v>10708</v>
      </c>
      <c r="Q10572" t="s">
        <v>10709</v>
      </c>
      <c r="S10572" t="s">
        <v>10710</v>
      </c>
      <c r="T10572">
        <v>43102.457002314797</v>
      </c>
    </row>
    <row r="10573" spans="1:20" x14ac:dyDescent="0.25">
      <c r="A10573" t="s">
        <v>7851</v>
      </c>
      <c r="B10573" t="s">
        <v>26449</v>
      </c>
      <c r="C10573" t="s">
        <v>10681</v>
      </c>
      <c r="D10573" t="s">
        <v>10683</v>
      </c>
      <c r="E10573" t="s">
        <v>10685</v>
      </c>
      <c r="F10573">
        <v>22.99</v>
      </c>
      <c r="G10573">
        <v>68.97</v>
      </c>
      <c r="H10573">
        <v>3</v>
      </c>
      <c r="I10573" t="s">
        <v>25652</v>
      </c>
      <c r="J10573">
        <v>0</v>
      </c>
      <c r="K10573">
        <v>0</v>
      </c>
      <c r="L10573" t="s">
        <v>11175</v>
      </c>
      <c r="M10573">
        <v>45834</v>
      </c>
      <c r="N10573" t="s">
        <v>10686</v>
      </c>
      <c r="O10573" t="s">
        <v>10687</v>
      </c>
      <c r="Q10573" t="s">
        <v>10688</v>
      </c>
      <c r="S10573" t="s">
        <v>10689</v>
      </c>
      <c r="T10573">
        <v>43102.456956018497</v>
      </c>
    </row>
    <row r="10574" spans="1:20" x14ac:dyDescent="0.25">
      <c r="A10574" t="s">
        <v>26450</v>
      </c>
      <c r="B10574" t="s">
        <v>26451</v>
      </c>
      <c r="C10574" t="s">
        <v>10691</v>
      </c>
      <c r="D10574" t="s">
        <v>12566</v>
      </c>
      <c r="E10574" t="s">
        <v>10693</v>
      </c>
      <c r="F10574">
        <v>23.99</v>
      </c>
      <c r="G10574">
        <v>143.94</v>
      </c>
      <c r="H10574">
        <v>6</v>
      </c>
      <c r="I10574" t="s">
        <v>25652</v>
      </c>
      <c r="J10574">
        <v>0</v>
      </c>
      <c r="K10574">
        <v>0</v>
      </c>
      <c r="L10574" t="s">
        <v>11000</v>
      </c>
      <c r="N10574" t="s">
        <v>10826</v>
      </c>
      <c r="O10574" t="s">
        <v>10708</v>
      </c>
      <c r="Q10574" t="s">
        <v>10709</v>
      </c>
      <c r="S10574" t="s">
        <v>10827</v>
      </c>
      <c r="T10574">
        <v>43102.456990740699</v>
      </c>
    </row>
    <row r="10575" spans="1:20" x14ac:dyDescent="0.25">
      <c r="A10575" t="s">
        <v>10442</v>
      </c>
      <c r="B10575" t="s">
        <v>26452</v>
      </c>
      <c r="C10575" t="s">
        <v>10751</v>
      </c>
      <c r="D10575" t="s">
        <v>12566</v>
      </c>
      <c r="E10575" t="s">
        <v>10693</v>
      </c>
      <c r="F10575">
        <v>13.79</v>
      </c>
      <c r="G10575">
        <v>82.74</v>
      </c>
      <c r="H10575">
        <v>6</v>
      </c>
      <c r="I10575" t="s">
        <v>25652</v>
      </c>
      <c r="J10575">
        <v>0</v>
      </c>
      <c r="K10575">
        <v>0</v>
      </c>
      <c r="L10575" t="s">
        <v>17925</v>
      </c>
      <c r="N10575" t="s">
        <v>10746</v>
      </c>
      <c r="O10575" t="s">
        <v>10747</v>
      </c>
      <c r="Q10575" t="s">
        <v>10748</v>
      </c>
      <c r="S10575" t="s">
        <v>10749</v>
      </c>
      <c r="T10575">
        <v>43102.456875000003</v>
      </c>
    </row>
    <row r="10576" spans="1:20" x14ac:dyDescent="0.25">
      <c r="A10576" t="s">
        <v>26453</v>
      </c>
      <c r="B10576" t="s">
        <v>25763</v>
      </c>
      <c r="C10576" t="s">
        <v>10691</v>
      </c>
      <c r="D10576" t="s">
        <v>12566</v>
      </c>
      <c r="E10576" t="s">
        <v>10693</v>
      </c>
      <c r="F10576">
        <v>40.99</v>
      </c>
      <c r="G10576">
        <v>245.94</v>
      </c>
      <c r="H10576">
        <v>6</v>
      </c>
      <c r="I10576" t="s">
        <v>25652</v>
      </c>
      <c r="J10576">
        <v>0</v>
      </c>
      <c r="K10576">
        <v>0</v>
      </c>
      <c r="L10576" t="s">
        <v>10758</v>
      </c>
      <c r="N10576" t="s">
        <v>10700</v>
      </c>
      <c r="O10576" t="s">
        <v>10701</v>
      </c>
      <c r="Q10576" t="s">
        <v>10702</v>
      </c>
      <c r="S10576" t="s">
        <v>10703</v>
      </c>
      <c r="T10576">
        <v>43109.404224537</v>
      </c>
    </row>
    <row r="10577" spans="1:20" x14ac:dyDescent="0.25">
      <c r="A10577" t="s">
        <v>26454</v>
      </c>
      <c r="B10577" t="s">
        <v>26455</v>
      </c>
      <c r="C10577" t="s">
        <v>10691</v>
      </c>
      <c r="D10577" t="s">
        <v>12566</v>
      </c>
      <c r="E10577" t="s">
        <v>10693</v>
      </c>
      <c r="F10577">
        <v>23.99</v>
      </c>
      <c r="G10577">
        <v>95.96</v>
      </c>
      <c r="H10577">
        <v>4</v>
      </c>
      <c r="I10577" t="s">
        <v>25652</v>
      </c>
      <c r="J10577">
        <v>0</v>
      </c>
      <c r="K10577">
        <v>0</v>
      </c>
      <c r="L10577" t="s">
        <v>11000</v>
      </c>
      <c r="N10577" t="s">
        <v>10826</v>
      </c>
      <c r="O10577" t="s">
        <v>10708</v>
      </c>
      <c r="Q10577" t="s">
        <v>10709</v>
      </c>
      <c r="S10577" t="s">
        <v>10827</v>
      </c>
      <c r="T10577">
        <v>43102.456990740699</v>
      </c>
    </row>
    <row r="10578" spans="1:20" x14ac:dyDescent="0.25">
      <c r="A10578" t="s">
        <v>26456</v>
      </c>
      <c r="B10578" t="s">
        <v>25895</v>
      </c>
      <c r="C10578" t="s">
        <v>10691</v>
      </c>
      <c r="D10578" t="s">
        <v>12566</v>
      </c>
      <c r="E10578" t="s">
        <v>10693</v>
      </c>
      <c r="F10578">
        <v>48.99</v>
      </c>
      <c r="G10578">
        <v>293.94</v>
      </c>
      <c r="H10578">
        <v>6</v>
      </c>
      <c r="I10578" t="s">
        <v>25652</v>
      </c>
      <c r="J10578">
        <v>0</v>
      </c>
      <c r="K10578">
        <v>0</v>
      </c>
      <c r="L10578" t="s">
        <v>10758</v>
      </c>
      <c r="N10578" t="s">
        <v>10991</v>
      </c>
      <c r="O10578" t="s">
        <v>10992</v>
      </c>
      <c r="Q10578" t="s">
        <v>10993</v>
      </c>
      <c r="S10578" t="s">
        <v>10994</v>
      </c>
      <c r="T10578">
        <v>43109.404224537</v>
      </c>
    </row>
    <row r="10579" spans="1:20" x14ac:dyDescent="0.25">
      <c r="A10579" t="s">
        <v>7852</v>
      </c>
      <c r="B10579" t="s">
        <v>26457</v>
      </c>
      <c r="C10579" t="s">
        <v>10681</v>
      </c>
      <c r="D10579" t="s">
        <v>12566</v>
      </c>
      <c r="E10579" t="s">
        <v>10685</v>
      </c>
      <c r="F10579">
        <v>27.99</v>
      </c>
      <c r="G10579">
        <v>167.94</v>
      </c>
      <c r="H10579">
        <v>6</v>
      </c>
      <c r="I10579" t="s">
        <v>25652</v>
      </c>
      <c r="J10579">
        <v>0</v>
      </c>
      <c r="K10579">
        <v>0</v>
      </c>
      <c r="L10579" t="s">
        <v>10862</v>
      </c>
      <c r="M10579">
        <v>43657</v>
      </c>
      <c r="N10579" t="s">
        <v>10686</v>
      </c>
      <c r="O10579" t="s">
        <v>10687</v>
      </c>
      <c r="Q10579" t="s">
        <v>10688</v>
      </c>
      <c r="S10579" t="s">
        <v>10689</v>
      </c>
      <c r="T10579">
        <v>43102.456909722197</v>
      </c>
    </row>
    <row r="10580" spans="1:20" x14ac:dyDescent="0.25">
      <c r="A10580" t="s">
        <v>26458</v>
      </c>
      <c r="B10580" t="s">
        <v>26459</v>
      </c>
      <c r="C10580" t="s">
        <v>10691</v>
      </c>
      <c r="D10580" t="s">
        <v>12566</v>
      </c>
      <c r="E10580" t="s">
        <v>10693</v>
      </c>
      <c r="F10580">
        <v>34.99</v>
      </c>
      <c r="G10580">
        <v>209.94</v>
      </c>
      <c r="H10580">
        <v>6</v>
      </c>
      <c r="I10580" t="s">
        <v>25652</v>
      </c>
      <c r="J10580">
        <v>0</v>
      </c>
      <c r="K10580">
        <v>0</v>
      </c>
      <c r="L10580" t="s">
        <v>10731</v>
      </c>
      <c r="N10580" t="s">
        <v>10700</v>
      </c>
      <c r="O10580" t="s">
        <v>10701</v>
      </c>
      <c r="Q10580" t="s">
        <v>10702</v>
      </c>
      <c r="S10580" t="s">
        <v>10703</v>
      </c>
      <c r="T10580">
        <v>43102.456875000003</v>
      </c>
    </row>
    <row r="10581" spans="1:20" x14ac:dyDescent="0.25">
      <c r="A10581" t="s">
        <v>26460</v>
      </c>
      <c r="B10581" t="s">
        <v>26461</v>
      </c>
      <c r="C10581" t="s">
        <v>10691</v>
      </c>
      <c r="D10581" t="s">
        <v>12566</v>
      </c>
      <c r="E10581" t="s">
        <v>10693</v>
      </c>
      <c r="F10581">
        <v>41.99</v>
      </c>
      <c r="G10581">
        <v>251.94</v>
      </c>
      <c r="H10581">
        <v>6</v>
      </c>
      <c r="I10581" t="s">
        <v>25652</v>
      </c>
      <c r="J10581">
        <v>0</v>
      </c>
      <c r="K10581">
        <v>0</v>
      </c>
      <c r="L10581" t="s">
        <v>10916</v>
      </c>
      <c r="N10581" t="s">
        <v>10686</v>
      </c>
      <c r="O10581" t="s">
        <v>10687</v>
      </c>
      <c r="Q10581" t="s">
        <v>10688</v>
      </c>
      <c r="S10581" t="s">
        <v>10689</v>
      </c>
      <c r="T10581">
        <v>43102.456909722197</v>
      </c>
    </row>
    <row r="10582" spans="1:20" x14ac:dyDescent="0.25">
      <c r="A10582" t="s">
        <v>26462</v>
      </c>
      <c r="B10582" t="s">
        <v>26463</v>
      </c>
      <c r="C10582" t="s">
        <v>10691</v>
      </c>
      <c r="D10582" t="s">
        <v>12566</v>
      </c>
      <c r="E10582" t="s">
        <v>10693</v>
      </c>
      <c r="F10582">
        <v>26.99</v>
      </c>
      <c r="G10582">
        <v>161.94</v>
      </c>
      <c r="H10582">
        <v>6</v>
      </c>
      <c r="I10582" t="s">
        <v>25652</v>
      </c>
      <c r="J10582">
        <v>0</v>
      </c>
      <c r="K10582">
        <v>0</v>
      </c>
      <c r="L10582" t="s">
        <v>10831</v>
      </c>
      <c r="N10582" t="s">
        <v>10826</v>
      </c>
      <c r="O10582" t="s">
        <v>10708</v>
      </c>
      <c r="Q10582" t="s">
        <v>10709</v>
      </c>
      <c r="S10582" t="s">
        <v>10827</v>
      </c>
      <c r="T10582">
        <v>43102.456956018497</v>
      </c>
    </row>
    <row r="10583" spans="1:20" x14ac:dyDescent="0.25">
      <c r="A10583" t="s">
        <v>26464</v>
      </c>
      <c r="B10583" t="s">
        <v>26465</v>
      </c>
      <c r="C10583" t="s">
        <v>10691</v>
      </c>
      <c r="D10583" t="s">
        <v>12566</v>
      </c>
      <c r="E10583" t="s">
        <v>10693</v>
      </c>
      <c r="F10583">
        <v>29.99</v>
      </c>
      <c r="G10583">
        <v>179.94</v>
      </c>
      <c r="H10583">
        <v>6</v>
      </c>
      <c r="I10583" t="s">
        <v>25652</v>
      </c>
      <c r="J10583">
        <v>10</v>
      </c>
      <c r="K10583">
        <v>0</v>
      </c>
      <c r="L10583" t="s">
        <v>10755</v>
      </c>
      <c r="N10583" t="s">
        <v>10826</v>
      </c>
      <c r="O10583" t="s">
        <v>10708</v>
      </c>
      <c r="Q10583" t="s">
        <v>10709</v>
      </c>
      <c r="S10583" t="s">
        <v>10827</v>
      </c>
      <c r="T10583">
        <v>43102.456932870402</v>
      </c>
    </row>
    <row r="10584" spans="1:20" x14ac:dyDescent="0.25">
      <c r="A10584" t="s">
        <v>26466</v>
      </c>
      <c r="B10584" t="s">
        <v>25660</v>
      </c>
      <c r="C10584" t="s">
        <v>10691</v>
      </c>
      <c r="D10584" t="s">
        <v>15317</v>
      </c>
      <c r="E10584" t="s">
        <v>10693</v>
      </c>
      <c r="F10584">
        <v>39.99</v>
      </c>
      <c r="G10584">
        <v>239.94</v>
      </c>
      <c r="H10584">
        <v>6</v>
      </c>
      <c r="I10584" t="s">
        <v>25652</v>
      </c>
      <c r="J10584">
        <v>0</v>
      </c>
      <c r="K10584">
        <v>0</v>
      </c>
      <c r="L10584" t="s">
        <v>10731</v>
      </c>
      <c r="N10584" t="s">
        <v>10732</v>
      </c>
      <c r="O10584" t="s">
        <v>10687</v>
      </c>
      <c r="Q10584" t="s">
        <v>10688</v>
      </c>
      <c r="S10584" t="s">
        <v>10733</v>
      </c>
      <c r="T10584">
        <v>43102.456875000003</v>
      </c>
    </row>
    <row r="10585" spans="1:20" x14ac:dyDescent="0.25">
      <c r="A10585" t="s">
        <v>26467</v>
      </c>
      <c r="B10585" t="s">
        <v>26468</v>
      </c>
      <c r="C10585" t="s">
        <v>10691</v>
      </c>
      <c r="D10585" t="s">
        <v>15317</v>
      </c>
      <c r="E10585" t="s">
        <v>10693</v>
      </c>
      <c r="F10585">
        <v>18.989999999999998</v>
      </c>
      <c r="G10585">
        <v>113.94</v>
      </c>
      <c r="H10585">
        <v>6</v>
      </c>
      <c r="I10585" t="s">
        <v>25652</v>
      </c>
      <c r="J10585">
        <v>0</v>
      </c>
      <c r="K10585">
        <v>0</v>
      </c>
      <c r="L10585" t="s">
        <v>10788</v>
      </c>
      <c r="N10585" t="s">
        <v>10923</v>
      </c>
      <c r="O10585" t="s">
        <v>10708</v>
      </c>
      <c r="Q10585" t="s">
        <v>10709</v>
      </c>
      <c r="S10585" t="s">
        <v>10924</v>
      </c>
      <c r="T10585">
        <v>43102.456921296303</v>
      </c>
    </row>
    <row r="10586" spans="1:20" x14ac:dyDescent="0.25">
      <c r="A10586" t="s">
        <v>26469</v>
      </c>
      <c r="B10586" t="s">
        <v>25866</v>
      </c>
      <c r="C10586" t="s">
        <v>10691</v>
      </c>
      <c r="D10586" t="s">
        <v>15317</v>
      </c>
      <c r="E10586" t="s">
        <v>10693</v>
      </c>
      <c r="F10586">
        <v>37.99</v>
      </c>
      <c r="G10586">
        <v>227.94</v>
      </c>
      <c r="H10586">
        <v>6</v>
      </c>
      <c r="I10586" t="s">
        <v>25652</v>
      </c>
      <c r="J10586">
        <v>0</v>
      </c>
      <c r="K10586">
        <v>0</v>
      </c>
      <c r="L10586" t="s">
        <v>10731</v>
      </c>
      <c r="N10586" t="s">
        <v>11317</v>
      </c>
      <c r="O10586" t="s">
        <v>10708</v>
      </c>
      <c r="Q10586" t="s">
        <v>10709</v>
      </c>
      <c r="S10586" t="s">
        <v>11318</v>
      </c>
      <c r="T10586">
        <v>43102.456875000003</v>
      </c>
    </row>
    <row r="10587" spans="1:20" x14ac:dyDescent="0.25">
      <c r="A10587" t="s">
        <v>26470</v>
      </c>
      <c r="B10587" t="s">
        <v>26471</v>
      </c>
      <c r="C10587" t="s">
        <v>10691</v>
      </c>
      <c r="D10587" t="s">
        <v>15317</v>
      </c>
      <c r="E10587" t="s">
        <v>10693</v>
      </c>
      <c r="F10587">
        <v>26.99</v>
      </c>
      <c r="G10587">
        <v>161.94</v>
      </c>
      <c r="H10587">
        <v>6</v>
      </c>
      <c r="I10587" t="s">
        <v>25652</v>
      </c>
      <c r="J10587">
        <v>0</v>
      </c>
      <c r="K10587">
        <v>0</v>
      </c>
      <c r="L10587" t="s">
        <v>10858</v>
      </c>
      <c r="N10587" t="s">
        <v>10991</v>
      </c>
      <c r="O10587" t="s">
        <v>10992</v>
      </c>
      <c r="Q10587" t="s">
        <v>10993</v>
      </c>
      <c r="S10587" t="s">
        <v>10994</v>
      </c>
      <c r="T10587">
        <v>43102.457013888903</v>
      </c>
    </row>
    <row r="10588" spans="1:20" x14ac:dyDescent="0.25">
      <c r="A10588" t="s">
        <v>26472</v>
      </c>
      <c r="B10588" t="s">
        <v>26473</v>
      </c>
      <c r="C10588" t="s">
        <v>10691</v>
      </c>
      <c r="D10588" t="s">
        <v>15317</v>
      </c>
      <c r="E10588" t="s">
        <v>10693</v>
      </c>
      <c r="F10588">
        <v>119.99</v>
      </c>
      <c r="G10588">
        <v>719.94</v>
      </c>
      <c r="H10588">
        <v>6</v>
      </c>
      <c r="I10588" t="s">
        <v>25652</v>
      </c>
      <c r="J10588">
        <v>0</v>
      </c>
      <c r="K10588">
        <v>0</v>
      </c>
      <c r="L10588" t="s">
        <v>10740</v>
      </c>
      <c r="N10588" t="s">
        <v>10723</v>
      </c>
      <c r="O10588" t="s">
        <v>10708</v>
      </c>
      <c r="Q10588" t="s">
        <v>10709</v>
      </c>
      <c r="S10588" t="s">
        <v>10724</v>
      </c>
      <c r="T10588">
        <v>43102.456886574102</v>
      </c>
    </row>
    <row r="10589" spans="1:20" x14ac:dyDescent="0.25">
      <c r="A10589" t="s">
        <v>26474</v>
      </c>
      <c r="B10589" t="s">
        <v>26475</v>
      </c>
      <c r="C10589" t="s">
        <v>10691</v>
      </c>
      <c r="D10589" t="s">
        <v>15317</v>
      </c>
      <c r="E10589" t="s">
        <v>10693</v>
      </c>
      <c r="F10589">
        <v>42.99</v>
      </c>
      <c r="G10589">
        <v>257.94</v>
      </c>
      <c r="H10589">
        <v>6</v>
      </c>
      <c r="I10589" t="s">
        <v>25652</v>
      </c>
      <c r="J10589">
        <v>0</v>
      </c>
      <c r="K10589">
        <v>0</v>
      </c>
      <c r="L10589" t="s">
        <v>10858</v>
      </c>
      <c r="N10589" t="s">
        <v>10723</v>
      </c>
      <c r="O10589" t="s">
        <v>10708</v>
      </c>
      <c r="Q10589" t="s">
        <v>10709</v>
      </c>
      <c r="S10589" t="s">
        <v>10724</v>
      </c>
      <c r="T10589">
        <v>43102.457013888903</v>
      </c>
    </row>
    <row r="10590" spans="1:20" x14ac:dyDescent="0.25">
      <c r="A10590" t="s">
        <v>26476</v>
      </c>
      <c r="B10590" t="s">
        <v>26477</v>
      </c>
      <c r="C10590" t="s">
        <v>10691</v>
      </c>
      <c r="D10590" t="s">
        <v>15317</v>
      </c>
      <c r="E10590" t="s">
        <v>10693</v>
      </c>
      <c r="F10590">
        <v>52.49</v>
      </c>
      <c r="G10590">
        <v>314.94</v>
      </c>
      <c r="H10590">
        <v>6</v>
      </c>
      <c r="I10590" t="s">
        <v>25652</v>
      </c>
      <c r="J10590">
        <v>0</v>
      </c>
      <c r="K10590">
        <v>0</v>
      </c>
      <c r="L10590" t="s">
        <v>10918</v>
      </c>
      <c r="N10590" t="s">
        <v>10732</v>
      </c>
      <c r="O10590" t="s">
        <v>10687</v>
      </c>
      <c r="Q10590" t="s">
        <v>10688</v>
      </c>
      <c r="S10590" t="s">
        <v>10733</v>
      </c>
      <c r="T10590">
        <v>43102.456967592603</v>
      </c>
    </row>
    <row r="10591" spans="1:20" x14ac:dyDescent="0.25">
      <c r="A10591" t="s">
        <v>26478</v>
      </c>
      <c r="B10591" t="s">
        <v>26479</v>
      </c>
      <c r="C10591" t="s">
        <v>10691</v>
      </c>
      <c r="D10591" t="s">
        <v>15317</v>
      </c>
      <c r="E10591" t="s">
        <v>10693</v>
      </c>
      <c r="F10591">
        <v>52.49</v>
      </c>
      <c r="G10591">
        <v>314.94</v>
      </c>
      <c r="H10591">
        <v>6</v>
      </c>
      <c r="I10591" t="s">
        <v>25652</v>
      </c>
      <c r="J10591">
        <v>0</v>
      </c>
      <c r="K10591">
        <v>0</v>
      </c>
      <c r="L10591" t="s">
        <v>10918</v>
      </c>
      <c r="N10591" t="s">
        <v>10732</v>
      </c>
      <c r="O10591" t="s">
        <v>10687</v>
      </c>
      <c r="Q10591" t="s">
        <v>10688</v>
      </c>
      <c r="S10591" t="s">
        <v>10733</v>
      </c>
      <c r="T10591">
        <v>43102.456967592603</v>
      </c>
    </row>
    <row r="10592" spans="1:20" x14ac:dyDescent="0.25">
      <c r="A10592" t="s">
        <v>26480</v>
      </c>
      <c r="B10592" t="s">
        <v>26481</v>
      </c>
      <c r="C10592" t="s">
        <v>10691</v>
      </c>
      <c r="D10592" t="s">
        <v>15317</v>
      </c>
      <c r="E10592" t="s">
        <v>10693</v>
      </c>
      <c r="F10592">
        <v>46.79</v>
      </c>
      <c r="G10592">
        <v>280.74</v>
      </c>
      <c r="H10592">
        <v>6</v>
      </c>
      <c r="I10592" t="s">
        <v>25652</v>
      </c>
      <c r="J10592">
        <v>0</v>
      </c>
      <c r="K10592">
        <v>0</v>
      </c>
      <c r="L10592" t="s">
        <v>10692</v>
      </c>
      <c r="N10592" t="s">
        <v>10793</v>
      </c>
      <c r="O10592" t="s">
        <v>10782</v>
      </c>
      <c r="Q10592" t="s">
        <v>10783</v>
      </c>
      <c r="S10592" t="s">
        <v>10794</v>
      </c>
      <c r="T10592">
        <v>43102.456956018497</v>
      </c>
    </row>
    <row r="10593" spans="1:20" x14ac:dyDescent="0.25">
      <c r="A10593" t="s">
        <v>26482</v>
      </c>
      <c r="B10593" t="s">
        <v>26483</v>
      </c>
      <c r="C10593" t="s">
        <v>10691</v>
      </c>
      <c r="D10593" t="s">
        <v>15317</v>
      </c>
      <c r="E10593" t="s">
        <v>10693</v>
      </c>
      <c r="F10593">
        <v>17.989999999999998</v>
      </c>
      <c r="G10593">
        <v>107.94</v>
      </c>
      <c r="H10593">
        <v>6</v>
      </c>
      <c r="I10593" t="s">
        <v>25652</v>
      </c>
      <c r="J10593">
        <v>0</v>
      </c>
      <c r="K10593">
        <v>0</v>
      </c>
      <c r="L10593" t="s">
        <v>10692</v>
      </c>
      <c r="N10593" t="s">
        <v>10874</v>
      </c>
      <c r="O10593" t="s">
        <v>10701</v>
      </c>
      <c r="P10593" t="s">
        <v>10708</v>
      </c>
      <c r="Q10593" t="s">
        <v>10702</v>
      </c>
      <c r="R10593" t="s">
        <v>10709</v>
      </c>
      <c r="S10593" t="s">
        <v>10875</v>
      </c>
      <c r="T10593">
        <v>43102.456956018497</v>
      </c>
    </row>
    <row r="10594" spans="1:20" x14ac:dyDescent="0.25">
      <c r="A10594" t="s">
        <v>26484</v>
      </c>
      <c r="B10594" t="s">
        <v>26485</v>
      </c>
      <c r="C10594" t="s">
        <v>10691</v>
      </c>
      <c r="D10594" t="s">
        <v>15317</v>
      </c>
      <c r="E10594" t="s">
        <v>10693</v>
      </c>
      <c r="F10594">
        <v>27.99</v>
      </c>
      <c r="G10594">
        <v>167.94</v>
      </c>
      <c r="H10594">
        <v>6</v>
      </c>
      <c r="I10594" t="s">
        <v>25652</v>
      </c>
      <c r="J10594">
        <v>0</v>
      </c>
      <c r="K10594">
        <v>0</v>
      </c>
      <c r="L10594" t="s">
        <v>10692</v>
      </c>
      <c r="N10594" t="s">
        <v>12649</v>
      </c>
      <c r="O10594" t="s">
        <v>10708</v>
      </c>
      <c r="Q10594" t="s">
        <v>10709</v>
      </c>
      <c r="S10594" t="s">
        <v>12650</v>
      </c>
      <c r="T10594">
        <v>43102.456956018497</v>
      </c>
    </row>
    <row r="10595" spans="1:20" x14ac:dyDescent="0.25">
      <c r="A10595" t="s">
        <v>26486</v>
      </c>
      <c r="B10595" t="s">
        <v>25703</v>
      </c>
      <c r="C10595" t="s">
        <v>10691</v>
      </c>
      <c r="D10595" t="s">
        <v>15317</v>
      </c>
      <c r="E10595" t="s">
        <v>10693</v>
      </c>
      <c r="F10595">
        <v>59.99</v>
      </c>
      <c r="G10595">
        <v>359.94</v>
      </c>
      <c r="H10595">
        <v>6</v>
      </c>
      <c r="I10595" t="s">
        <v>25652</v>
      </c>
      <c r="J10595">
        <v>0</v>
      </c>
      <c r="K10595">
        <v>0</v>
      </c>
      <c r="L10595" t="s">
        <v>10713</v>
      </c>
      <c r="N10595" t="s">
        <v>10803</v>
      </c>
      <c r="O10595" t="s">
        <v>10782</v>
      </c>
      <c r="Q10595" t="s">
        <v>10783</v>
      </c>
      <c r="S10595" t="s">
        <v>10804</v>
      </c>
      <c r="T10595">
        <v>43102.456875000003</v>
      </c>
    </row>
    <row r="10596" spans="1:20" x14ac:dyDescent="0.25">
      <c r="A10596" t="s">
        <v>26487</v>
      </c>
      <c r="B10596" t="s">
        <v>25839</v>
      </c>
      <c r="C10596" t="s">
        <v>10691</v>
      </c>
      <c r="D10596" t="s">
        <v>15317</v>
      </c>
      <c r="E10596" t="s">
        <v>10693</v>
      </c>
      <c r="F10596">
        <v>49.99</v>
      </c>
      <c r="G10596">
        <v>299.94</v>
      </c>
      <c r="H10596">
        <v>6</v>
      </c>
      <c r="I10596" t="s">
        <v>25652</v>
      </c>
      <c r="J10596">
        <v>0</v>
      </c>
      <c r="K10596">
        <v>0</v>
      </c>
      <c r="L10596" t="s">
        <v>10731</v>
      </c>
      <c r="N10596" t="s">
        <v>10781</v>
      </c>
      <c r="O10596" t="s">
        <v>10782</v>
      </c>
      <c r="Q10596" t="s">
        <v>10783</v>
      </c>
      <c r="S10596" t="s">
        <v>10784</v>
      </c>
      <c r="T10596">
        <v>43102.456875000003</v>
      </c>
    </row>
    <row r="10597" spans="1:20" x14ac:dyDescent="0.25">
      <c r="A10597" t="s">
        <v>26488</v>
      </c>
      <c r="B10597" t="s">
        <v>26489</v>
      </c>
      <c r="C10597" t="s">
        <v>10691</v>
      </c>
      <c r="D10597" t="s">
        <v>15317</v>
      </c>
      <c r="E10597" t="s">
        <v>10693</v>
      </c>
      <c r="F10597">
        <v>20.99</v>
      </c>
      <c r="G10597">
        <v>125.94</v>
      </c>
      <c r="H10597">
        <v>6</v>
      </c>
      <c r="I10597" t="s">
        <v>25652</v>
      </c>
      <c r="J10597">
        <v>0</v>
      </c>
      <c r="K10597">
        <v>0</v>
      </c>
      <c r="L10597" t="s">
        <v>10831</v>
      </c>
      <c r="N10597" t="s">
        <v>10826</v>
      </c>
      <c r="O10597" t="s">
        <v>10708</v>
      </c>
      <c r="Q10597" t="s">
        <v>10709</v>
      </c>
      <c r="S10597" t="s">
        <v>10827</v>
      </c>
      <c r="T10597">
        <v>43102.456956018497</v>
      </c>
    </row>
    <row r="10598" spans="1:20" x14ac:dyDescent="0.25">
      <c r="A10598" t="s">
        <v>26490</v>
      </c>
      <c r="B10598" t="s">
        <v>26491</v>
      </c>
      <c r="C10598" t="s">
        <v>10691</v>
      </c>
      <c r="D10598" t="s">
        <v>15317</v>
      </c>
      <c r="E10598" t="s">
        <v>10693</v>
      </c>
      <c r="F10598">
        <v>30.32</v>
      </c>
      <c r="G10598">
        <v>181.92</v>
      </c>
      <c r="H10598">
        <v>6</v>
      </c>
      <c r="I10598" t="s">
        <v>25652</v>
      </c>
      <c r="J10598">
        <v>0</v>
      </c>
      <c r="K10598">
        <v>0</v>
      </c>
      <c r="L10598" t="s">
        <v>10862</v>
      </c>
      <c r="N10598" t="s">
        <v>10700</v>
      </c>
      <c r="O10598" t="s">
        <v>10701</v>
      </c>
      <c r="Q10598" t="s">
        <v>10702</v>
      </c>
      <c r="S10598" t="s">
        <v>10703</v>
      </c>
      <c r="T10598">
        <v>43102.456909722197</v>
      </c>
    </row>
    <row r="10599" spans="1:20" x14ac:dyDescent="0.25">
      <c r="A10599" t="s">
        <v>26492</v>
      </c>
      <c r="B10599" t="s">
        <v>25916</v>
      </c>
      <c r="C10599" t="s">
        <v>10691</v>
      </c>
      <c r="D10599" t="s">
        <v>15317</v>
      </c>
      <c r="E10599" t="s">
        <v>10693</v>
      </c>
      <c r="F10599">
        <v>34.99</v>
      </c>
      <c r="G10599">
        <v>209.94</v>
      </c>
      <c r="H10599">
        <v>6</v>
      </c>
      <c r="I10599" t="s">
        <v>25652</v>
      </c>
      <c r="J10599">
        <v>0</v>
      </c>
      <c r="K10599">
        <v>0</v>
      </c>
      <c r="L10599" t="s">
        <v>10692</v>
      </c>
      <c r="N10599" t="s">
        <v>10694</v>
      </c>
      <c r="O10599" t="s">
        <v>10695</v>
      </c>
      <c r="Q10599" t="s">
        <v>10696</v>
      </c>
      <c r="S10599" t="s">
        <v>10697</v>
      </c>
      <c r="T10599">
        <v>43102.456956018497</v>
      </c>
    </row>
    <row r="10600" spans="1:20" x14ac:dyDescent="0.25">
      <c r="A10600" t="s">
        <v>26493</v>
      </c>
      <c r="B10600" t="s">
        <v>26494</v>
      </c>
      <c r="C10600" t="s">
        <v>10691</v>
      </c>
      <c r="D10600" t="s">
        <v>15317</v>
      </c>
      <c r="E10600" t="s">
        <v>10693</v>
      </c>
      <c r="F10600">
        <v>25.99</v>
      </c>
      <c r="G10600">
        <v>155.94</v>
      </c>
      <c r="H10600">
        <v>6</v>
      </c>
      <c r="I10600" t="s">
        <v>25652</v>
      </c>
      <c r="J10600">
        <v>0</v>
      </c>
      <c r="K10600">
        <v>0</v>
      </c>
      <c r="L10600" t="s">
        <v>10731</v>
      </c>
      <c r="N10600" t="s">
        <v>10746</v>
      </c>
      <c r="O10600" t="s">
        <v>10747</v>
      </c>
      <c r="Q10600" t="s">
        <v>10748</v>
      </c>
      <c r="S10600" t="s">
        <v>10749</v>
      </c>
      <c r="T10600">
        <v>43102.456875000003</v>
      </c>
    </row>
    <row r="10601" spans="1:20" x14ac:dyDescent="0.25">
      <c r="A10601" t="s">
        <v>26495</v>
      </c>
      <c r="B10601" t="s">
        <v>25929</v>
      </c>
      <c r="C10601" t="s">
        <v>10691</v>
      </c>
      <c r="D10601" t="s">
        <v>15317</v>
      </c>
      <c r="E10601" t="s">
        <v>10693</v>
      </c>
      <c r="F10601">
        <v>18.989999999999998</v>
      </c>
      <c r="G10601">
        <v>113.94</v>
      </c>
      <c r="H10601">
        <v>6</v>
      </c>
      <c r="I10601" t="s">
        <v>25652</v>
      </c>
      <c r="J10601">
        <v>1</v>
      </c>
      <c r="K10601">
        <v>0</v>
      </c>
      <c r="L10601" t="s">
        <v>10758</v>
      </c>
      <c r="N10601" t="s">
        <v>10714</v>
      </c>
      <c r="O10601" t="s">
        <v>10708</v>
      </c>
      <c r="Q10601" t="s">
        <v>10709</v>
      </c>
      <c r="S10601" t="s">
        <v>10715</v>
      </c>
      <c r="T10601">
        <v>43109.404224537</v>
      </c>
    </row>
    <row r="10602" spans="1:20" x14ac:dyDescent="0.25">
      <c r="A10602" t="s">
        <v>26496</v>
      </c>
      <c r="B10602" t="s">
        <v>26497</v>
      </c>
      <c r="C10602" t="s">
        <v>10691</v>
      </c>
      <c r="D10602" t="s">
        <v>15317</v>
      </c>
      <c r="E10602" t="s">
        <v>10693</v>
      </c>
      <c r="F10602">
        <v>8.99</v>
      </c>
      <c r="G10602">
        <v>53.94</v>
      </c>
      <c r="H10602">
        <v>6</v>
      </c>
      <c r="I10602" t="s">
        <v>25652</v>
      </c>
      <c r="J10602">
        <v>0</v>
      </c>
      <c r="K10602">
        <v>0</v>
      </c>
      <c r="L10602" t="s">
        <v>11325</v>
      </c>
      <c r="N10602" t="s">
        <v>10874</v>
      </c>
      <c r="O10602" t="s">
        <v>10701</v>
      </c>
      <c r="P10602" t="s">
        <v>10708</v>
      </c>
      <c r="Q10602" t="s">
        <v>10702</v>
      </c>
      <c r="R10602" t="s">
        <v>10709</v>
      </c>
      <c r="S10602" t="s">
        <v>10875</v>
      </c>
      <c r="T10602">
        <v>43102.456932870402</v>
      </c>
    </row>
    <row r="10603" spans="1:20" x14ac:dyDescent="0.25">
      <c r="A10603" t="s">
        <v>26498</v>
      </c>
      <c r="B10603" t="s">
        <v>25712</v>
      </c>
      <c r="C10603" t="s">
        <v>10691</v>
      </c>
      <c r="D10603" t="s">
        <v>15317</v>
      </c>
      <c r="E10603" t="s">
        <v>10693</v>
      </c>
      <c r="F10603">
        <v>18.989999999999998</v>
      </c>
      <c r="G10603">
        <v>113.94</v>
      </c>
      <c r="H10603">
        <v>6</v>
      </c>
      <c r="I10603" t="s">
        <v>25652</v>
      </c>
      <c r="J10603">
        <v>0</v>
      </c>
      <c r="K10603">
        <v>0</v>
      </c>
      <c r="L10603" t="s">
        <v>16851</v>
      </c>
      <c r="N10603" t="s">
        <v>10700</v>
      </c>
      <c r="O10603" t="s">
        <v>10701</v>
      </c>
      <c r="Q10603" t="s">
        <v>10702</v>
      </c>
      <c r="S10603" t="s">
        <v>10703</v>
      </c>
      <c r="T10603">
        <v>43102.456932870402</v>
      </c>
    </row>
    <row r="10604" spans="1:20" x14ac:dyDescent="0.25">
      <c r="A10604" t="s">
        <v>10443</v>
      </c>
      <c r="B10604" t="s">
        <v>26499</v>
      </c>
      <c r="C10604" t="s">
        <v>10691</v>
      </c>
      <c r="D10604" t="s">
        <v>15317</v>
      </c>
      <c r="E10604" t="s">
        <v>10693</v>
      </c>
      <c r="F10604">
        <v>47.99</v>
      </c>
      <c r="G10604">
        <v>287.94</v>
      </c>
      <c r="H10604">
        <v>6</v>
      </c>
      <c r="I10604" t="s">
        <v>25652</v>
      </c>
      <c r="J10604">
        <v>0</v>
      </c>
      <c r="K10604">
        <v>0</v>
      </c>
      <c r="L10604" t="s">
        <v>10722</v>
      </c>
      <c r="N10604" t="s">
        <v>10770</v>
      </c>
      <c r="S10604" t="s">
        <v>10771</v>
      </c>
      <c r="T10604">
        <v>43102.456956018497</v>
      </c>
    </row>
    <row r="10605" spans="1:20" x14ac:dyDescent="0.25">
      <c r="A10605" t="s">
        <v>26500</v>
      </c>
      <c r="B10605" t="s">
        <v>26501</v>
      </c>
      <c r="C10605" t="s">
        <v>10691</v>
      </c>
      <c r="D10605" t="s">
        <v>15317</v>
      </c>
      <c r="E10605" t="s">
        <v>10693</v>
      </c>
      <c r="F10605">
        <v>32.99</v>
      </c>
      <c r="G10605">
        <v>197.94</v>
      </c>
      <c r="H10605">
        <v>6</v>
      </c>
      <c r="I10605" t="s">
        <v>25652</v>
      </c>
      <c r="J10605">
        <v>0</v>
      </c>
      <c r="K10605">
        <v>0</v>
      </c>
      <c r="L10605" t="s">
        <v>10909</v>
      </c>
      <c r="N10605" t="s">
        <v>10694</v>
      </c>
      <c r="O10605" t="s">
        <v>10695</v>
      </c>
      <c r="Q10605" t="s">
        <v>10696</v>
      </c>
      <c r="S10605" t="s">
        <v>10697</v>
      </c>
      <c r="T10605">
        <v>43172.632615740702</v>
      </c>
    </row>
    <row r="10606" spans="1:20" x14ac:dyDescent="0.25">
      <c r="A10606" t="s">
        <v>26502</v>
      </c>
      <c r="B10606" t="s">
        <v>25852</v>
      </c>
      <c r="C10606" t="s">
        <v>10691</v>
      </c>
      <c r="D10606" t="s">
        <v>15317</v>
      </c>
      <c r="E10606" t="s">
        <v>10693</v>
      </c>
      <c r="F10606">
        <v>19.989999999999998</v>
      </c>
      <c r="G10606">
        <v>119.94</v>
      </c>
      <c r="H10606">
        <v>6</v>
      </c>
      <c r="I10606" t="s">
        <v>25652</v>
      </c>
      <c r="J10606">
        <v>0</v>
      </c>
      <c r="K10606">
        <v>0</v>
      </c>
      <c r="L10606" t="s">
        <v>10831</v>
      </c>
      <c r="N10606" t="s">
        <v>10826</v>
      </c>
      <c r="O10606" t="s">
        <v>10708</v>
      </c>
      <c r="Q10606" t="s">
        <v>10709</v>
      </c>
      <c r="S10606" t="s">
        <v>10827</v>
      </c>
      <c r="T10606">
        <v>43102.456956018497</v>
      </c>
    </row>
    <row r="10607" spans="1:20" x14ac:dyDescent="0.25">
      <c r="A10607" t="s">
        <v>26503</v>
      </c>
      <c r="B10607" t="s">
        <v>26504</v>
      </c>
      <c r="C10607" t="s">
        <v>10691</v>
      </c>
      <c r="D10607" t="s">
        <v>15317</v>
      </c>
      <c r="E10607" t="s">
        <v>10693</v>
      </c>
      <c r="F10607">
        <v>16.989999999999998</v>
      </c>
      <c r="G10607">
        <v>101.94</v>
      </c>
      <c r="H10607">
        <v>6</v>
      </c>
      <c r="I10607" t="s">
        <v>25652</v>
      </c>
      <c r="J10607">
        <v>0</v>
      </c>
      <c r="K10607">
        <v>0</v>
      </c>
      <c r="L10607" t="s">
        <v>10858</v>
      </c>
      <c r="N10607" t="s">
        <v>10714</v>
      </c>
      <c r="O10607" t="s">
        <v>10708</v>
      </c>
      <c r="Q10607" t="s">
        <v>10709</v>
      </c>
      <c r="S10607" t="s">
        <v>10715</v>
      </c>
      <c r="T10607">
        <v>43102.457013888903</v>
      </c>
    </row>
    <row r="10608" spans="1:20" x14ac:dyDescent="0.25">
      <c r="A10608" t="s">
        <v>26505</v>
      </c>
      <c r="B10608" t="s">
        <v>26506</v>
      </c>
      <c r="C10608" t="s">
        <v>10691</v>
      </c>
      <c r="D10608" t="s">
        <v>15317</v>
      </c>
      <c r="E10608" t="s">
        <v>10693</v>
      </c>
      <c r="F10608">
        <v>16.989999999999998</v>
      </c>
      <c r="G10608">
        <v>101.94</v>
      </c>
      <c r="H10608">
        <v>6</v>
      </c>
      <c r="I10608" t="s">
        <v>25652</v>
      </c>
      <c r="J10608">
        <v>0</v>
      </c>
      <c r="K10608">
        <v>0</v>
      </c>
      <c r="L10608" t="s">
        <v>10831</v>
      </c>
      <c r="N10608" t="s">
        <v>11212</v>
      </c>
      <c r="O10608" t="s">
        <v>10701</v>
      </c>
      <c r="Q10608" t="s">
        <v>10702</v>
      </c>
      <c r="S10608" t="s">
        <v>11213</v>
      </c>
      <c r="T10608">
        <v>43102.456956018497</v>
      </c>
    </row>
    <row r="10609" spans="1:20" x14ac:dyDescent="0.25">
      <c r="A10609" t="s">
        <v>26507</v>
      </c>
      <c r="B10609" t="s">
        <v>25984</v>
      </c>
      <c r="C10609" t="s">
        <v>10691</v>
      </c>
      <c r="D10609" t="s">
        <v>15317</v>
      </c>
      <c r="E10609" t="s">
        <v>10693</v>
      </c>
      <c r="F10609">
        <v>18.989999999999998</v>
      </c>
      <c r="G10609">
        <v>113.94</v>
      </c>
      <c r="H10609">
        <v>6</v>
      </c>
      <c r="I10609" t="s">
        <v>25652</v>
      </c>
      <c r="J10609">
        <v>0</v>
      </c>
      <c r="K10609">
        <v>0</v>
      </c>
      <c r="L10609" t="s">
        <v>10692</v>
      </c>
      <c r="N10609" t="s">
        <v>10686</v>
      </c>
      <c r="O10609" t="s">
        <v>10687</v>
      </c>
      <c r="Q10609" t="s">
        <v>10688</v>
      </c>
      <c r="S10609" t="s">
        <v>10689</v>
      </c>
      <c r="T10609">
        <v>43102.456956018497</v>
      </c>
    </row>
    <row r="10610" spans="1:20" x14ac:dyDescent="0.25">
      <c r="A10610" t="s">
        <v>26508</v>
      </c>
      <c r="B10610" t="s">
        <v>26509</v>
      </c>
      <c r="C10610" t="s">
        <v>10691</v>
      </c>
      <c r="D10610" t="s">
        <v>15317</v>
      </c>
      <c r="E10610" t="s">
        <v>10693</v>
      </c>
      <c r="F10610">
        <v>18.989999999999998</v>
      </c>
      <c r="G10610">
        <v>113.94</v>
      </c>
      <c r="H10610">
        <v>6</v>
      </c>
      <c r="I10610" t="s">
        <v>25652</v>
      </c>
      <c r="J10610">
        <v>0</v>
      </c>
      <c r="K10610">
        <v>0</v>
      </c>
      <c r="L10610" t="s">
        <v>11014</v>
      </c>
      <c r="N10610" t="s">
        <v>10837</v>
      </c>
      <c r="O10610" t="s">
        <v>10701</v>
      </c>
      <c r="Q10610" t="s">
        <v>10702</v>
      </c>
      <c r="S10610" t="s">
        <v>10838</v>
      </c>
      <c r="T10610">
        <v>43102.456863425898</v>
      </c>
    </row>
    <row r="10611" spans="1:20" x14ac:dyDescent="0.25">
      <c r="A10611" t="s">
        <v>26510</v>
      </c>
      <c r="B10611" t="s">
        <v>26511</v>
      </c>
      <c r="C10611" t="s">
        <v>10691</v>
      </c>
      <c r="D10611" t="s">
        <v>15317</v>
      </c>
      <c r="E10611" t="s">
        <v>10693</v>
      </c>
      <c r="F10611">
        <v>20.99</v>
      </c>
      <c r="G10611">
        <v>125.94</v>
      </c>
      <c r="H10611">
        <v>6</v>
      </c>
      <c r="I10611" t="s">
        <v>25652</v>
      </c>
      <c r="J10611">
        <v>0</v>
      </c>
      <c r="K10611">
        <v>0</v>
      </c>
      <c r="L10611" t="s">
        <v>11014</v>
      </c>
      <c r="N10611" t="s">
        <v>10837</v>
      </c>
      <c r="O10611" t="s">
        <v>10701</v>
      </c>
      <c r="Q10611" t="s">
        <v>10702</v>
      </c>
      <c r="S10611" t="s">
        <v>10838</v>
      </c>
      <c r="T10611">
        <v>43102.456863425898</v>
      </c>
    </row>
    <row r="10612" spans="1:20" x14ac:dyDescent="0.25">
      <c r="A10612" t="s">
        <v>26512</v>
      </c>
      <c r="B10612" t="s">
        <v>26513</v>
      </c>
      <c r="C10612" t="s">
        <v>10691</v>
      </c>
      <c r="D10612" t="s">
        <v>15317</v>
      </c>
      <c r="E10612" t="s">
        <v>10693</v>
      </c>
      <c r="F10612">
        <v>51.99</v>
      </c>
      <c r="G10612">
        <v>311.94</v>
      </c>
      <c r="H10612">
        <v>6</v>
      </c>
      <c r="I10612" t="s">
        <v>25652</v>
      </c>
      <c r="J10612">
        <v>0</v>
      </c>
      <c r="K10612">
        <v>0</v>
      </c>
      <c r="L10612" t="s">
        <v>10692</v>
      </c>
      <c r="N10612" t="s">
        <v>10837</v>
      </c>
      <c r="O10612" t="s">
        <v>10701</v>
      </c>
      <c r="Q10612" t="s">
        <v>10702</v>
      </c>
      <c r="S10612" t="s">
        <v>10838</v>
      </c>
      <c r="T10612">
        <v>43102.456956018497</v>
      </c>
    </row>
    <row r="10613" spans="1:20" x14ac:dyDescent="0.25">
      <c r="A10613" t="s">
        <v>10444</v>
      </c>
      <c r="B10613" t="s">
        <v>25719</v>
      </c>
      <c r="C10613" t="s">
        <v>10691</v>
      </c>
      <c r="D10613" t="s">
        <v>15317</v>
      </c>
      <c r="E10613" t="s">
        <v>10693</v>
      </c>
      <c r="F10613">
        <v>33.99</v>
      </c>
      <c r="G10613">
        <v>203.94</v>
      </c>
      <c r="H10613">
        <v>6</v>
      </c>
      <c r="I10613" t="s">
        <v>25652</v>
      </c>
      <c r="J10613">
        <v>0</v>
      </c>
      <c r="K10613">
        <v>0</v>
      </c>
      <c r="L10613" t="s">
        <v>10831</v>
      </c>
      <c r="N10613" t="s">
        <v>10902</v>
      </c>
      <c r="O10613" t="s">
        <v>10708</v>
      </c>
      <c r="Q10613" t="s">
        <v>10709</v>
      </c>
      <c r="S10613" t="s">
        <v>10903</v>
      </c>
      <c r="T10613">
        <v>43102.456956018497</v>
      </c>
    </row>
    <row r="10614" spans="1:20" x14ac:dyDescent="0.25">
      <c r="A10614" t="s">
        <v>26514</v>
      </c>
      <c r="B10614" t="s">
        <v>26339</v>
      </c>
      <c r="C10614" t="s">
        <v>10691</v>
      </c>
      <c r="D10614" t="s">
        <v>15317</v>
      </c>
      <c r="E10614" t="s">
        <v>10693</v>
      </c>
      <c r="F10614">
        <v>45.91</v>
      </c>
      <c r="G10614">
        <v>137.72999999999999</v>
      </c>
      <c r="H10614">
        <v>3</v>
      </c>
      <c r="I10614" t="s">
        <v>25652</v>
      </c>
      <c r="J10614">
        <v>0</v>
      </c>
      <c r="K10614">
        <v>0</v>
      </c>
      <c r="L10614" t="s">
        <v>10840</v>
      </c>
      <c r="N10614" t="s">
        <v>10841</v>
      </c>
      <c r="O10614" t="s">
        <v>10708</v>
      </c>
      <c r="Q10614" t="s">
        <v>10709</v>
      </c>
      <c r="S10614" t="s">
        <v>10842</v>
      </c>
      <c r="T10614">
        <v>43102.456863425898</v>
      </c>
    </row>
    <row r="10615" spans="1:20" x14ac:dyDescent="0.25">
      <c r="A10615" t="s">
        <v>26515</v>
      </c>
      <c r="B10615" t="s">
        <v>26516</v>
      </c>
      <c r="C10615" t="s">
        <v>10691</v>
      </c>
      <c r="D10615" t="s">
        <v>15317</v>
      </c>
      <c r="E10615" t="s">
        <v>10693</v>
      </c>
      <c r="F10615">
        <v>18.989999999999998</v>
      </c>
      <c r="G10615">
        <v>113.94</v>
      </c>
      <c r="H10615">
        <v>6</v>
      </c>
      <c r="I10615" t="s">
        <v>25652</v>
      </c>
      <c r="J10615">
        <v>0</v>
      </c>
      <c r="K10615">
        <v>0</v>
      </c>
      <c r="L10615" t="s">
        <v>11175</v>
      </c>
      <c r="N10615" t="s">
        <v>11247</v>
      </c>
      <c r="O10615" t="s">
        <v>10708</v>
      </c>
      <c r="Q10615" t="s">
        <v>10709</v>
      </c>
      <c r="S10615" t="s">
        <v>11248</v>
      </c>
      <c r="T10615">
        <v>43102.456956018497</v>
      </c>
    </row>
    <row r="10616" spans="1:20" x14ac:dyDescent="0.25">
      <c r="A10616" t="s">
        <v>26517</v>
      </c>
      <c r="B10616" t="s">
        <v>26518</v>
      </c>
      <c r="C10616" t="s">
        <v>10691</v>
      </c>
      <c r="D10616" t="s">
        <v>15317</v>
      </c>
      <c r="E10616" t="s">
        <v>10693</v>
      </c>
      <c r="F10616">
        <v>21.99</v>
      </c>
      <c r="G10616">
        <v>131.94</v>
      </c>
      <c r="H10616">
        <v>6</v>
      </c>
      <c r="I10616" t="s">
        <v>25652</v>
      </c>
      <c r="J10616">
        <v>0</v>
      </c>
      <c r="K10616">
        <v>0</v>
      </c>
      <c r="L10616" t="s">
        <v>10868</v>
      </c>
      <c r="N10616" t="s">
        <v>10686</v>
      </c>
      <c r="O10616" t="s">
        <v>10687</v>
      </c>
      <c r="Q10616" t="s">
        <v>10688</v>
      </c>
      <c r="S10616" t="s">
        <v>10689</v>
      </c>
      <c r="T10616">
        <v>43102.456990740699</v>
      </c>
    </row>
    <row r="10617" spans="1:20" x14ac:dyDescent="0.25">
      <c r="A10617" t="s">
        <v>26519</v>
      </c>
      <c r="B10617" t="s">
        <v>26520</v>
      </c>
      <c r="C10617" t="s">
        <v>10691</v>
      </c>
      <c r="D10617" t="s">
        <v>15317</v>
      </c>
      <c r="E10617" t="s">
        <v>10693</v>
      </c>
      <c r="F10617">
        <v>19.989999999999998</v>
      </c>
      <c r="G10617">
        <v>119.94</v>
      </c>
      <c r="H10617">
        <v>6</v>
      </c>
      <c r="I10617" t="s">
        <v>25652</v>
      </c>
      <c r="J10617">
        <v>0</v>
      </c>
      <c r="K10617">
        <v>0</v>
      </c>
      <c r="L10617" t="s">
        <v>10713</v>
      </c>
      <c r="N10617" t="s">
        <v>10732</v>
      </c>
      <c r="O10617" t="s">
        <v>10687</v>
      </c>
      <c r="Q10617" t="s">
        <v>10688</v>
      </c>
      <c r="S10617" t="s">
        <v>10733</v>
      </c>
      <c r="T10617">
        <v>43102.456875000003</v>
      </c>
    </row>
    <row r="10618" spans="1:20" x14ac:dyDescent="0.25">
      <c r="A10618" t="s">
        <v>26521</v>
      </c>
      <c r="B10618" t="s">
        <v>26522</v>
      </c>
      <c r="C10618" t="s">
        <v>10691</v>
      </c>
      <c r="D10618" t="s">
        <v>15317</v>
      </c>
      <c r="E10618" t="s">
        <v>10693</v>
      </c>
      <c r="F10618">
        <v>21.99</v>
      </c>
      <c r="G10618">
        <v>131.94</v>
      </c>
      <c r="H10618">
        <v>6</v>
      </c>
      <c r="I10618" t="s">
        <v>25652</v>
      </c>
      <c r="J10618">
        <v>0</v>
      </c>
      <c r="K10618">
        <v>0</v>
      </c>
      <c r="L10618" t="s">
        <v>10758</v>
      </c>
      <c r="N10618" t="s">
        <v>12599</v>
      </c>
      <c r="O10618" t="s">
        <v>10747</v>
      </c>
      <c r="Q10618" t="s">
        <v>10748</v>
      </c>
      <c r="S10618" t="s">
        <v>12600</v>
      </c>
      <c r="T10618">
        <v>43109.404224537</v>
      </c>
    </row>
    <row r="10619" spans="1:20" x14ac:dyDescent="0.25">
      <c r="A10619" t="s">
        <v>26523</v>
      </c>
      <c r="B10619" t="s">
        <v>26524</v>
      </c>
      <c r="C10619" t="s">
        <v>10691</v>
      </c>
      <c r="D10619" t="s">
        <v>15317</v>
      </c>
      <c r="E10619" t="s">
        <v>10693</v>
      </c>
      <c r="F10619">
        <v>31.99</v>
      </c>
      <c r="G10619">
        <v>191.94</v>
      </c>
      <c r="H10619">
        <v>6</v>
      </c>
      <c r="I10619" t="s">
        <v>25652</v>
      </c>
      <c r="J10619">
        <v>0</v>
      </c>
      <c r="K10619">
        <v>0</v>
      </c>
      <c r="L10619" t="s">
        <v>11021</v>
      </c>
      <c r="N10619" t="s">
        <v>11247</v>
      </c>
      <c r="O10619" t="s">
        <v>10708</v>
      </c>
      <c r="Q10619" t="s">
        <v>10709</v>
      </c>
      <c r="S10619" t="s">
        <v>11248</v>
      </c>
      <c r="T10619">
        <v>43102.456875000003</v>
      </c>
    </row>
    <row r="10620" spans="1:20" x14ac:dyDescent="0.25">
      <c r="A10620" t="s">
        <v>26525</v>
      </c>
      <c r="B10620" t="s">
        <v>25809</v>
      </c>
      <c r="C10620" t="s">
        <v>10691</v>
      </c>
      <c r="D10620" t="s">
        <v>15317</v>
      </c>
      <c r="E10620" t="s">
        <v>10693</v>
      </c>
      <c r="F10620">
        <v>13.99</v>
      </c>
      <c r="G10620">
        <v>83.94</v>
      </c>
      <c r="H10620">
        <v>6</v>
      </c>
      <c r="I10620" t="s">
        <v>25652</v>
      </c>
      <c r="J10620">
        <v>0</v>
      </c>
      <c r="K10620">
        <v>0</v>
      </c>
      <c r="L10620" t="s">
        <v>10831</v>
      </c>
      <c r="N10620" t="s">
        <v>10686</v>
      </c>
      <c r="O10620" t="s">
        <v>10687</v>
      </c>
      <c r="Q10620" t="s">
        <v>10688</v>
      </c>
      <c r="S10620" t="s">
        <v>10689</v>
      </c>
      <c r="T10620">
        <v>43102.456956018497</v>
      </c>
    </row>
    <row r="10621" spans="1:20" x14ac:dyDescent="0.25">
      <c r="A10621" t="s">
        <v>26526</v>
      </c>
      <c r="B10621" t="s">
        <v>25807</v>
      </c>
      <c r="C10621" t="s">
        <v>10691</v>
      </c>
      <c r="D10621" t="s">
        <v>15317</v>
      </c>
      <c r="E10621" t="s">
        <v>10693</v>
      </c>
      <c r="F10621">
        <v>22.99</v>
      </c>
      <c r="G10621">
        <v>137.94</v>
      </c>
      <c r="H10621">
        <v>6</v>
      </c>
      <c r="I10621" t="s">
        <v>25652</v>
      </c>
      <c r="J10621">
        <v>0</v>
      </c>
      <c r="K10621">
        <v>0</v>
      </c>
      <c r="L10621" t="s">
        <v>10831</v>
      </c>
      <c r="N10621" t="s">
        <v>10803</v>
      </c>
      <c r="O10621" t="s">
        <v>10782</v>
      </c>
      <c r="Q10621" t="s">
        <v>10783</v>
      </c>
      <c r="S10621" t="s">
        <v>10804</v>
      </c>
      <c r="T10621">
        <v>43102.456956018497</v>
      </c>
    </row>
    <row r="10622" spans="1:20" x14ac:dyDescent="0.25">
      <c r="A10622" t="s">
        <v>26527</v>
      </c>
      <c r="B10622" t="s">
        <v>26067</v>
      </c>
      <c r="C10622" t="s">
        <v>10691</v>
      </c>
      <c r="D10622" t="s">
        <v>15317</v>
      </c>
      <c r="E10622" t="s">
        <v>10693</v>
      </c>
      <c r="F10622">
        <v>57.99</v>
      </c>
      <c r="G10622">
        <v>347.94</v>
      </c>
      <c r="H10622">
        <v>6</v>
      </c>
      <c r="I10622" t="s">
        <v>25652</v>
      </c>
      <c r="J10622">
        <v>0</v>
      </c>
      <c r="K10622">
        <v>0</v>
      </c>
      <c r="L10622" t="s">
        <v>10692</v>
      </c>
      <c r="N10622" t="s">
        <v>10837</v>
      </c>
      <c r="O10622" t="s">
        <v>10701</v>
      </c>
      <c r="Q10622" t="s">
        <v>10702</v>
      </c>
      <c r="S10622" t="s">
        <v>10838</v>
      </c>
      <c r="T10622">
        <v>43102.456956018497</v>
      </c>
    </row>
    <row r="10623" spans="1:20" x14ac:dyDescent="0.25">
      <c r="A10623" t="s">
        <v>26528</v>
      </c>
      <c r="B10623" t="s">
        <v>26085</v>
      </c>
      <c r="C10623" t="s">
        <v>10691</v>
      </c>
      <c r="D10623" t="s">
        <v>15317</v>
      </c>
      <c r="E10623" t="s">
        <v>10693</v>
      </c>
      <c r="F10623">
        <v>12.99</v>
      </c>
      <c r="G10623">
        <v>77.94</v>
      </c>
      <c r="H10623">
        <v>6</v>
      </c>
      <c r="I10623" t="s">
        <v>25652</v>
      </c>
      <c r="J10623">
        <v>0</v>
      </c>
      <c r="K10623">
        <v>0</v>
      </c>
      <c r="L10623" t="s">
        <v>10831</v>
      </c>
      <c r="N10623" t="s">
        <v>10923</v>
      </c>
      <c r="O10623" t="s">
        <v>10708</v>
      </c>
      <c r="Q10623" t="s">
        <v>10709</v>
      </c>
      <c r="S10623" t="s">
        <v>10924</v>
      </c>
      <c r="T10623">
        <v>43102.456956018497</v>
      </c>
    </row>
    <row r="10624" spans="1:20" x14ac:dyDescent="0.25">
      <c r="A10624" t="s">
        <v>26529</v>
      </c>
      <c r="B10624" t="s">
        <v>26530</v>
      </c>
      <c r="C10624" t="s">
        <v>10691</v>
      </c>
      <c r="D10624" t="s">
        <v>15317</v>
      </c>
      <c r="E10624" t="s">
        <v>10693</v>
      </c>
      <c r="F10624">
        <v>26.99</v>
      </c>
      <c r="G10624">
        <v>161.94</v>
      </c>
      <c r="H10624">
        <v>6</v>
      </c>
      <c r="I10624" t="s">
        <v>25652</v>
      </c>
      <c r="J10624">
        <v>0</v>
      </c>
      <c r="K10624">
        <v>0</v>
      </c>
      <c r="L10624" t="s">
        <v>10831</v>
      </c>
      <c r="N10624" t="s">
        <v>11212</v>
      </c>
      <c r="O10624" t="s">
        <v>10701</v>
      </c>
      <c r="Q10624" t="s">
        <v>10702</v>
      </c>
      <c r="S10624" t="s">
        <v>11213</v>
      </c>
      <c r="T10624">
        <v>43102.456956018497</v>
      </c>
    </row>
    <row r="10625" spans="1:20" x14ac:dyDescent="0.25">
      <c r="A10625" t="s">
        <v>10445</v>
      </c>
      <c r="B10625" t="s">
        <v>25784</v>
      </c>
      <c r="C10625" t="s">
        <v>10691</v>
      </c>
      <c r="D10625" t="s">
        <v>15317</v>
      </c>
      <c r="E10625" t="s">
        <v>10693</v>
      </c>
      <c r="F10625">
        <v>14.49</v>
      </c>
      <c r="G10625">
        <v>86.94</v>
      </c>
      <c r="H10625">
        <v>6</v>
      </c>
      <c r="I10625" t="s">
        <v>25652</v>
      </c>
      <c r="J10625">
        <v>0</v>
      </c>
      <c r="K10625">
        <v>0</v>
      </c>
      <c r="L10625" t="s">
        <v>10831</v>
      </c>
      <c r="N10625" t="s">
        <v>10746</v>
      </c>
      <c r="O10625" t="s">
        <v>10747</v>
      </c>
      <c r="Q10625" t="s">
        <v>10748</v>
      </c>
      <c r="S10625" t="s">
        <v>10749</v>
      </c>
      <c r="T10625">
        <v>43102.456956018497</v>
      </c>
    </row>
    <row r="10626" spans="1:20" x14ac:dyDescent="0.25">
      <c r="A10626" t="s">
        <v>26531</v>
      </c>
      <c r="B10626" t="s">
        <v>26408</v>
      </c>
      <c r="C10626" t="s">
        <v>10691</v>
      </c>
      <c r="D10626" t="s">
        <v>15317</v>
      </c>
      <c r="E10626" t="s">
        <v>10693</v>
      </c>
      <c r="F10626">
        <v>30.99</v>
      </c>
      <c r="G10626">
        <v>185.94</v>
      </c>
      <c r="H10626">
        <v>6</v>
      </c>
      <c r="I10626" t="s">
        <v>25652</v>
      </c>
      <c r="J10626">
        <v>0</v>
      </c>
      <c r="K10626">
        <v>0</v>
      </c>
      <c r="L10626" t="s">
        <v>10831</v>
      </c>
      <c r="N10626" t="s">
        <v>11321</v>
      </c>
      <c r="O10626" t="s">
        <v>10701</v>
      </c>
      <c r="Q10626" t="s">
        <v>10702</v>
      </c>
      <c r="S10626" t="s">
        <v>11322</v>
      </c>
      <c r="T10626">
        <v>43102.456956018497</v>
      </c>
    </row>
    <row r="10627" spans="1:20" x14ac:dyDescent="0.25">
      <c r="A10627" t="s">
        <v>26532</v>
      </c>
      <c r="B10627" t="s">
        <v>26533</v>
      </c>
      <c r="C10627" t="s">
        <v>10691</v>
      </c>
      <c r="D10627" t="s">
        <v>15317</v>
      </c>
      <c r="E10627" t="s">
        <v>10693</v>
      </c>
      <c r="F10627">
        <v>31.99</v>
      </c>
      <c r="G10627">
        <v>191.94</v>
      </c>
      <c r="H10627">
        <v>6</v>
      </c>
      <c r="I10627" t="s">
        <v>25652</v>
      </c>
      <c r="J10627">
        <v>0</v>
      </c>
      <c r="K10627">
        <v>0</v>
      </c>
      <c r="L10627" t="s">
        <v>10731</v>
      </c>
      <c r="N10627" t="s">
        <v>10700</v>
      </c>
      <c r="O10627" t="s">
        <v>10701</v>
      </c>
      <c r="Q10627" t="s">
        <v>10702</v>
      </c>
      <c r="S10627" t="s">
        <v>10703</v>
      </c>
      <c r="T10627">
        <v>43102.456875000003</v>
      </c>
    </row>
    <row r="10628" spans="1:20" x14ac:dyDescent="0.25">
      <c r="A10628" t="s">
        <v>26534</v>
      </c>
      <c r="B10628" t="s">
        <v>26033</v>
      </c>
      <c r="C10628" t="s">
        <v>10691</v>
      </c>
      <c r="D10628" t="s">
        <v>15317</v>
      </c>
      <c r="E10628" t="s">
        <v>10693</v>
      </c>
      <c r="F10628">
        <v>26.99</v>
      </c>
      <c r="G10628">
        <v>161.94</v>
      </c>
      <c r="H10628">
        <v>6</v>
      </c>
      <c r="I10628" t="s">
        <v>25652</v>
      </c>
      <c r="J10628">
        <v>0</v>
      </c>
      <c r="K10628">
        <v>0</v>
      </c>
      <c r="L10628" t="s">
        <v>10788</v>
      </c>
      <c r="N10628" t="s">
        <v>22326</v>
      </c>
      <c r="O10628" t="s">
        <v>10708</v>
      </c>
      <c r="Q10628" t="s">
        <v>10709</v>
      </c>
      <c r="S10628" t="s">
        <v>22327</v>
      </c>
      <c r="T10628">
        <v>43102.456921296303</v>
      </c>
    </row>
    <row r="10629" spans="1:20" x14ac:dyDescent="0.25">
      <c r="A10629" t="s">
        <v>26535</v>
      </c>
      <c r="B10629" t="s">
        <v>26536</v>
      </c>
      <c r="C10629" t="s">
        <v>10691</v>
      </c>
      <c r="D10629" t="s">
        <v>15317</v>
      </c>
      <c r="E10629" t="s">
        <v>10693</v>
      </c>
      <c r="F10629">
        <v>34.99</v>
      </c>
      <c r="G10629">
        <v>209.94</v>
      </c>
      <c r="H10629">
        <v>6</v>
      </c>
      <c r="I10629" t="s">
        <v>25652</v>
      </c>
      <c r="J10629">
        <v>0</v>
      </c>
      <c r="K10629">
        <v>0</v>
      </c>
      <c r="L10629" t="s">
        <v>10868</v>
      </c>
      <c r="N10629" t="s">
        <v>10991</v>
      </c>
      <c r="O10629" t="s">
        <v>10992</v>
      </c>
      <c r="Q10629" t="s">
        <v>10993</v>
      </c>
      <c r="S10629" t="s">
        <v>10994</v>
      </c>
      <c r="T10629">
        <v>43102.456990740699</v>
      </c>
    </row>
    <row r="10630" spans="1:20" x14ac:dyDescent="0.25">
      <c r="A10630" t="s">
        <v>26537</v>
      </c>
      <c r="B10630" t="s">
        <v>26538</v>
      </c>
      <c r="C10630" t="s">
        <v>10691</v>
      </c>
      <c r="D10630" t="s">
        <v>15317</v>
      </c>
      <c r="E10630" t="s">
        <v>10693</v>
      </c>
      <c r="F10630">
        <v>32.99</v>
      </c>
      <c r="G10630">
        <v>197.94</v>
      </c>
      <c r="H10630">
        <v>6</v>
      </c>
      <c r="I10630" t="s">
        <v>25652</v>
      </c>
      <c r="J10630">
        <v>0</v>
      </c>
      <c r="K10630">
        <v>0</v>
      </c>
      <c r="L10630" t="s">
        <v>10692</v>
      </c>
      <c r="N10630" t="s">
        <v>10718</v>
      </c>
      <c r="O10630" t="s">
        <v>10708</v>
      </c>
      <c r="Q10630" t="s">
        <v>10709</v>
      </c>
      <c r="S10630" t="s">
        <v>10719</v>
      </c>
      <c r="T10630">
        <v>43102.456956018497</v>
      </c>
    </row>
    <row r="10631" spans="1:20" x14ac:dyDescent="0.25">
      <c r="A10631" t="s">
        <v>26539</v>
      </c>
      <c r="B10631" t="s">
        <v>26433</v>
      </c>
      <c r="C10631" t="s">
        <v>10691</v>
      </c>
      <c r="D10631" t="s">
        <v>15317</v>
      </c>
      <c r="E10631" t="s">
        <v>10693</v>
      </c>
      <c r="F10631">
        <v>20.99</v>
      </c>
      <c r="G10631">
        <v>125.94</v>
      </c>
      <c r="H10631">
        <v>6</v>
      </c>
      <c r="I10631" t="s">
        <v>25652</v>
      </c>
      <c r="J10631">
        <v>0</v>
      </c>
      <c r="K10631">
        <v>0</v>
      </c>
      <c r="L10631" t="s">
        <v>10692</v>
      </c>
      <c r="N10631" t="s">
        <v>11247</v>
      </c>
      <c r="O10631" t="s">
        <v>10708</v>
      </c>
      <c r="Q10631" t="s">
        <v>10709</v>
      </c>
      <c r="S10631" t="s">
        <v>11248</v>
      </c>
      <c r="T10631">
        <v>43102.456956018497</v>
      </c>
    </row>
    <row r="10632" spans="1:20" x14ac:dyDescent="0.25">
      <c r="A10632" t="s">
        <v>26540</v>
      </c>
      <c r="B10632" t="s">
        <v>26541</v>
      </c>
      <c r="C10632" t="s">
        <v>10691</v>
      </c>
      <c r="D10632" t="s">
        <v>15317</v>
      </c>
      <c r="E10632" t="s">
        <v>10693</v>
      </c>
      <c r="F10632">
        <v>22.49</v>
      </c>
      <c r="G10632">
        <v>134.94</v>
      </c>
      <c r="H10632">
        <v>6</v>
      </c>
      <c r="I10632" t="s">
        <v>25652</v>
      </c>
      <c r="J10632">
        <v>4</v>
      </c>
      <c r="K10632">
        <v>0</v>
      </c>
      <c r="L10632" t="s">
        <v>10731</v>
      </c>
      <c r="N10632" t="s">
        <v>10874</v>
      </c>
      <c r="O10632" t="s">
        <v>10701</v>
      </c>
      <c r="P10632" t="s">
        <v>10708</v>
      </c>
      <c r="Q10632" t="s">
        <v>10702</v>
      </c>
      <c r="R10632" t="s">
        <v>10709</v>
      </c>
      <c r="S10632" t="s">
        <v>10875</v>
      </c>
      <c r="T10632">
        <v>43102.456875000003</v>
      </c>
    </row>
    <row r="10633" spans="1:20" x14ac:dyDescent="0.25">
      <c r="A10633" t="s">
        <v>26542</v>
      </c>
      <c r="B10633" t="s">
        <v>26543</v>
      </c>
      <c r="C10633" t="s">
        <v>10691</v>
      </c>
      <c r="D10633" t="s">
        <v>15317</v>
      </c>
      <c r="E10633" t="s">
        <v>10693</v>
      </c>
      <c r="F10633">
        <v>21.99</v>
      </c>
      <c r="G10633">
        <v>131.94</v>
      </c>
      <c r="H10633">
        <v>6</v>
      </c>
      <c r="I10633" t="s">
        <v>25652</v>
      </c>
      <c r="J10633">
        <v>0</v>
      </c>
      <c r="K10633">
        <v>0</v>
      </c>
      <c r="L10633" t="s">
        <v>10767</v>
      </c>
      <c r="N10633" t="s">
        <v>10694</v>
      </c>
      <c r="O10633" t="s">
        <v>10695</v>
      </c>
      <c r="Q10633" t="s">
        <v>10696</v>
      </c>
      <c r="S10633" t="s">
        <v>10697</v>
      </c>
      <c r="T10633">
        <v>43102.456932870402</v>
      </c>
    </row>
    <row r="10634" spans="1:20" x14ac:dyDescent="0.25">
      <c r="A10634" t="s">
        <v>26544</v>
      </c>
      <c r="B10634" t="s">
        <v>26090</v>
      </c>
      <c r="C10634" t="s">
        <v>10691</v>
      </c>
      <c r="D10634" t="s">
        <v>15317</v>
      </c>
      <c r="E10634" t="s">
        <v>10693</v>
      </c>
      <c r="F10634">
        <v>21.99</v>
      </c>
      <c r="G10634">
        <v>131.94</v>
      </c>
      <c r="H10634">
        <v>6</v>
      </c>
      <c r="I10634" t="s">
        <v>25652</v>
      </c>
      <c r="J10634">
        <v>0</v>
      </c>
      <c r="K10634">
        <v>0</v>
      </c>
      <c r="L10634" t="s">
        <v>10692</v>
      </c>
      <c r="N10634" t="s">
        <v>10991</v>
      </c>
      <c r="O10634" t="s">
        <v>10992</v>
      </c>
      <c r="Q10634" t="s">
        <v>10993</v>
      </c>
      <c r="S10634" t="s">
        <v>10994</v>
      </c>
      <c r="T10634">
        <v>43102.456956018497</v>
      </c>
    </row>
    <row r="10635" spans="1:20" x14ac:dyDescent="0.25">
      <c r="A10635" t="s">
        <v>26545</v>
      </c>
      <c r="B10635" t="s">
        <v>26546</v>
      </c>
      <c r="C10635" t="s">
        <v>10691</v>
      </c>
      <c r="D10635" t="s">
        <v>15317</v>
      </c>
      <c r="E10635" t="s">
        <v>10693</v>
      </c>
      <c r="F10635">
        <v>41.99</v>
      </c>
      <c r="G10635">
        <v>251.94</v>
      </c>
      <c r="H10635">
        <v>6</v>
      </c>
      <c r="I10635" t="s">
        <v>25652</v>
      </c>
      <c r="J10635">
        <v>0</v>
      </c>
      <c r="K10635">
        <v>0</v>
      </c>
      <c r="L10635" t="s">
        <v>11172</v>
      </c>
      <c r="N10635" t="s">
        <v>10694</v>
      </c>
      <c r="O10635" t="s">
        <v>10695</v>
      </c>
      <c r="Q10635" t="s">
        <v>10696</v>
      </c>
      <c r="S10635" t="s">
        <v>10697</v>
      </c>
      <c r="T10635">
        <v>43102.456886574102</v>
      </c>
    </row>
    <row r="10636" spans="1:20" x14ac:dyDescent="0.25">
      <c r="A10636" t="s">
        <v>26547</v>
      </c>
      <c r="B10636" t="s">
        <v>26548</v>
      </c>
      <c r="C10636" t="s">
        <v>10691</v>
      </c>
      <c r="D10636" t="s">
        <v>15317</v>
      </c>
      <c r="E10636" t="s">
        <v>10693</v>
      </c>
      <c r="F10636">
        <v>45.99</v>
      </c>
      <c r="G10636">
        <v>275.94</v>
      </c>
      <c r="H10636">
        <v>6</v>
      </c>
      <c r="I10636" t="s">
        <v>25652</v>
      </c>
      <c r="J10636">
        <v>0</v>
      </c>
      <c r="K10636">
        <v>0</v>
      </c>
      <c r="L10636" t="s">
        <v>10868</v>
      </c>
      <c r="N10636" t="s">
        <v>10732</v>
      </c>
      <c r="O10636" t="s">
        <v>10687</v>
      </c>
      <c r="Q10636" t="s">
        <v>10688</v>
      </c>
      <c r="S10636" t="s">
        <v>10733</v>
      </c>
      <c r="T10636">
        <v>43102.456990740699</v>
      </c>
    </row>
    <row r="10637" spans="1:20" x14ac:dyDescent="0.25">
      <c r="A10637" t="s">
        <v>26549</v>
      </c>
      <c r="B10637" t="s">
        <v>26550</v>
      </c>
      <c r="C10637" t="s">
        <v>10691</v>
      </c>
      <c r="D10637" t="s">
        <v>15317</v>
      </c>
      <c r="E10637" t="s">
        <v>10693</v>
      </c>
      <c r="F10637">
        <v>59.99</v>
      </c>
      <c r="G10637">
        <v>239.96</v>
      </c>
      <c r="H10637">
        <v>4</v>
      </c>
      <c r="I10637" t="s">
        <v>25652</v>
      </c>
      <c r="J10637">
        <v>0</v>
      </c>
      <c r="K10637">
        <v>0</v>
      </c>
      <c r="L10637" t="s">
        <v>10713</v>
      </c>
      <c r="N10637" t="s">
        <v>10803</v>
      </c>
      <c r="O10637" t="s">
        <v>10782</v>
      </c>
      <c r="Q10637" t="s">
        <v>10783</v>
      </c>
      <c r="S10637" t="s">
        <v>10804</v>
      </c>
      <c r="T10637">
        <v>43102.456875000003</v>
      </c>
    </row>
    <row r="10638" spans="1:20" x14ac:dyDescent="0.25">
      <c r="A10638" t="s">
        <v>26551</v>
      </c>
      <c r="B10638" t="s">
        <v>26552</v>
      </c>
      <c r="C10638" t="s">
        <v>10691</v>
      </c>
      <c r="D10638" t="s">
        <v>15317</v>
      </c>
      <c r="E10638" t="s">
        <v>10693</v>
      </c>
      <c r="F10638">
        <v>47.99</v>
      </c>
      <c r="G10638">
        <v>287.94</v>
      </c>
      <c r="H10638">
        <v>6</v>
      </c>
      <c r="I10638" t="s">
        <v>25652</v>
      </c>
      <c r="J10638">
        <v>0</v>
      </c>
      <c r="K10638">
        <v>0</v>
      </c>
      <c r="L10638" t="s">
        <v>10918</v>
      </c>
      <c r="N10638" t="s">
        <v>10732</v>
      </c>
      <c r="O10638" t="s">
        <v>10687</v>
      </c>
      <c r="Q10638" t="s">
        <v>10688</v>
      </c>
      <c r="S10638" t="s">
        <v>10733</v>
      </c>
      <c r="T10638">
        <v>43102.456967592603</v>
      </c>
    </row>
    <row r="10639" spans="1:20" x14ac:dyDescent="0.25">
      <c r="A10639" t="s">
        <v>26553</v>
      </c>
      <c r="B10639" t="s">
        <v>26554</v>
      </c>
      <c r="C10639" t="s">
        <v>10691</v>
      </c>
      <c r="D10639" t="s">
        <v>15317</v>
      </c>
      <c r="E10639" t="s">
        <v>10693</v>
      </c>
      <c r="F10639">
        <v>61.99</v>
      </c>
      <c r="G10639">
        <v>185.97</v>
      </c>
      <c r="H10639">
        <v>3</v>
      </c>
      <c r="I10639" t="s">
        <v>25652</v>
      </c>
      <c r="J10639">
        <v>0</v>
      </c>
      <c r="K10639">
        <v>0</v>
      </c>
      <c r="L10639" t="s">
        <v>10692</v>
      </c>
      <c r="N10639" t="s">
        <v>10837</v>
      </c>
      <c r="O10639" t="s">
        <v>10701</v>
      </c>
      <c r="Q10639" t="s">
        <v>10702</v>
      </c>
      <c r="S10639" t="s">
        <v>10838</v>
      </c>
      <c r="T10639">
        <v>43102.456956018497</v>
      </c>
    </row>
    <row r="10640" spans="1:20" x14ac:dyDescent="0.25">
      <c r="A10640" t="s">
        <v>26555</v>
      </c>
      <c r="B10640" t="s">
        <v>26556</v>
      </c>
      <c r="C10640" t="s">
        <v>10691</v>
      </c>
      <c r="D10640" t="s">
        <v>15317</v>
      </c>
      <c r="E10640" t="s">
        <v>10693</v>
      </c>
      <c r="F10640">
        <v>32.99</v>
      </c>
      <c r="G10640">
        <v>98.97</v>
      </c>
      <c r="H10640">
        <v>3</v>
      </c>
      <c r="I10640" t="s">
        <v>25652</v>
      </c>
      <c r="J10640">
        <v>0</v>
      </c>
      <c r="K10640">
        <v>0</v>
      </c>
      <c r="L10640" t="s">
        <v>10731</v>
      </c>
      <c r="N10640" t="s">
        <v>10700</v>
      </c>
      <c r="O10640" t="s">
        <v>10701</v>
      </c>
      <c r="Q10640" t="s">
        <v>10702</v>
      </c>
      <c r="S10640" t="s">
        <v>10703</v>
      </c>
      <c r="T10640">
        <v>43102.456875000003</v>
      </c>
    </row>
    <row r="10641" spans="1:20" x14ac:dyDescent="0.25">
      <c r="A10641" t="s">
        <v>26557</v>
      </c>
      <c r="B10641" t="s">
        <v>26558</v>
      </c>
      <c r="C10641" t="s">
        <v>10691</v>
      </c>
      <c r="D10641" t="s">
        <v>15317</v>
      </c>
      <c r="E10641" t="s">
        <v>10693</v>
      </c>
      <c r="F10641">
        <v>41.99</v>
      </c>
      <c r="G10641">
        <v>251.94</v>
      </c>
      <c r="H10641">
        <v>6</v>
      </c>
      <c r="I10641" t="s">
        <v>25652</v>
      </c>
      <c r="J10641">
        <v>0</v>
      </c>
      <c r="K10641">
        <v>0</v>
      </c>
      <c r="L10641" t="s">
        <v>11301</v>
      </c>
      <c r="N10641" t="s">
        <v>10694</v>
      </c>
      <c r="O10641" t="s">
        <v>10695</v>
      </c>
      <c r="Q10641" t="s">
        <v>10696</v>
      </c>
      <c r="S10641" t="s">
        <v>10697</v>
      </c>
      <c r="T10641">
        <v>43102.456875000003</v>
      </c>
    </row>
    <row r="10642" spans="1:20" x14ac:dyDescent="0.25">
      <c r="A10642" t="s">
        <v>26559</v>
      </c>
      <c r="B10642" t="s">
        <v>26560</v>
      </c>
      <c r="C10642" t="s">
        <v>10691</v>
      </c>
      <c r="D10642" t="s">
        <v>15317</v>
      </c>
      <c r="E10642" t="s">
        <v>10693</v>
      </c>
      <c r="F10642">
        <v>29.99</v>
      </c>
      <c r="G10642">
        <v>179.94</v>
      </c>
      <c r="H10642">
        <v>6</v>
      </c>
      <c r="I10642" t="s">
        <v>25652</v>
      </c>
      <c r="J10642">
        <v>0</v>
      </c>
      <c r="K10642">
        <v>0</v>
      </c>
      <c r="L10642" t="s">
        <v>10692</v>
      </c>
      <c r="N10642" t="s">
        <v>10991</v>
      </c>
      <c r="O10642" t="s">
        <v>10992</v>
      </c>
      <c r="Q10642" t="s">
        <v>10993</v>
      </c>
      <c r="S10642" t="s">
        <v>10994</v>
      </c>
      <c r="T10642">
        <v>43102.456956018497</v>
      </c>
    </row>
    <row r="10643" spans="1:20" x14ac:dyDescent="0.25">
      <c r="A10643" t="s">
        <v>26561</v>
      </c>
      <c r="B10643" t="s">
        <v>26562</v>
      </c>
      <c r="C10643" t="s">
        <v>10691</v>
      </c>
      <c r="D10643" t="s">
        <v>15317</v>
      </c>
      <c r="E10643" t="s">
        <v>10693</v>
      </c>
      <c r="F10643">
        <v>45.99</v>
      </c>
      <c r="G10643">
        <v>275.94</v>
      </c>
      <c r="H10643">
        <v>6</v>
      </c>
      <c r="I10643" t="s">
        <v>25652</v>
      </c>
      <c r="J10643">
        <v>0</v>
      </c>
      <c r="K10643">
        <v>0</v>
      </c>
      <c r="L10643" t="s">
        <v>10883</v>
      </c>
      <c r="N10643" t="s">
        <v>10732</v>
      </c>
      <c r="O10643" t="s">
        <v>10687</v>
      </c>
      <c r="Q10643" t="s">
        <v>10688</v>
      </c>
      <c r="S10643" t="s">
        <v>10733</v>
      </c>
      <c r="T10643">
        <v>43102.456979166702</v>
      </c>
    </row>
    <row r="10644" spans="1:20" x14ac:dyDescent="0.25">
      <c r="A10644" t="s">
        <v>26563</v>
      </c>
      <c r="B10644" t="s">
        <v>26564</v>
      </c>
      <c r="C10644" t="s">
        <v>10691</v>
      </c>
      <c r="D10644" t="s">
        <v>15317</v>
      </c>
      <c r="E10644" t="s">
        <v>10693</v>
      </c>
      <c r="F10644">
        <v>54.99</v>
      </c>
      <c r="G10644">
        <v>329.94</v>
      </c>
      <c r="H10644">
        <v>6</v>
      </c>
      <c r="I10644" t="s">
        <v>25652</v>
      </c>
      <c r="J10644">
        <v>0</v>
      </c>
      <c r="K10644">
        <v>0</v>
      </c>
      <c r="L10644" t="s">
        <v>10692</v>
      </c>
      <c r="N10644" t="s">
        <v>10793</v>
      </c>
      <c r="O10644" t="s">
        <v>10782</v>
      </c>
      <c r="Q10644" t="s">
        <v>10783</v>
      </c>
      <c r="S10644" t="s">
        <v>10794</v>
      </c>
      <c r="T10644">
        <v>43102.456956018497</v>
      </c>
    </row>
    <row r="10645" spans="1:20" x14ac:dyDescent="0.25">
      <c r="A10645" t="s">
        <v>26565</v>
      </c>
      <c r="B10645" t="s">
        <v>26566</v>
      </c>
      <c r="C10645" t="s">
        <v>10691</v>
      </c>
      <c r="D10645" t="s">
        <v>15317</v>
      </c>
      <c r="E10645" t="s">
        <v>10693</v>
      </c>
      <c r="F10645">
        <v>54.99</v>
      </c>
      <c r="G10645">
        <v>329.94</v>
      </c>
      <c r="H10645">
        <v>6</v>
      </c>
      <c r="I10645" t="s">
        <v>25652</v>
      </c>
      <c r="J10645">
        <v>0</v>
      </c>
      <c r="K10645">
        <v>0</v>
      </c>
      <c r="L10645" t="s">
        <v>10692</v>
      </c>
      <c r="N10645" t="s">
        <v>10793</v>
      </c>
      <c r="O10645" t="s">
        <v>10782</v>
      </c>
      <c r="Q10645" t="s">
        <v>10783</v>
      </c>
      <c r="S10645" t="s">
        <v>10794</v>
      </c>
      <c r="T10645">
        <v>43102.456956018497</v>
      </c>
    </row>
    <row r="10646" spans="1:20" x14ac:dyDescent="0.25">
      <c r="A10646" t="s">
        <v>26567</v>
      </c>
      <c r="B10646" t="s">
        <v>26568</v>
      </c>
      <c r="C10646" t="s">
        <v>10691</v>
      </c>
      <c r="D10646" t="s">
        <v>15317</v>
      </c>
      <c r="E10646" t="s">
        <v>10693</v>
      </c>
      <c r="F10646">
        <v>30.99</v>
      </c>
      <c r="G10646">
        <v>92.97</v>
      </c>
      <c r="H10646">
        <v>3</v>
      </c>
      <c r="I10646" t="s">
        <v>25652</v>
      </c>
      <c r="J10646">
        <v>0</v>
      </c>
      <c r="K10646">
        <v>0</v>
      </c>
      <c r="L10646" t="s">
        <v>11646</v>
      </c>
      <c r="N10646" t="s">
        <v>10686</v>
      </c>
      <c r="O10646" t="s">
        <v>10687</v>
      </c>
      <c r="Q10646" t="s">
        <v>10688</v>
      </c>
      <c r="S10646" t="s">
        <v>10689</v>
      </c>
      <c r="T10646">
        <v>43102.456909722197</v>
      </c>
    </row>
    <row r="10647" spans="1:20" x14ac:dyDescent="0.25">
      <c r="A10647" t="s">
        <v>26569</v>
      </c>
      <c r="B10647" t="s">
        <v>25685</v>
      </c>
      <c r="C10647" t="s">
        <v>10691</v>
      </c>
      <c r="D10647" t="s">
        <v>15317</v>
      </c>
      <c r="E10647" t="s">
        <v>10693</v>
      </c>
      <c r="F10647">
        <v>64.989999999999995</v>
      </c>
      <c r="G10647">
        <v>389.97</v>
      </c>
      <c r="H10647">
        <v>6</v>
      </c>
      <c r="I10647" t="s">
        <v>25652</v>
      </c>
      <c r="J10647">
        <v>0</v>
      </c>
      <c r="K10647">
        <v>0</v>
      </c>
      <c r="L10647" t="s">
        <v>10918</v>
      </c>
      <c r="N10647" t="s">
        <v>10732</v>
      </c>
      <c r="O10647" t="s">
        <v>10687</v>
      </c>
      <c r="Q10647" t="s">
        <v>10688</v>
      </c>
      <c r="S10647" t="s">
        <v>10733</v>
      </c>
      <c r="T10647">
        <v>43102.456967592603</v>
      </c>
    </row>
    <row r="10648" spans="1:20" x14ac:dyDescent="0.25">
      <c r="A10648" t="s">
        <v>26570</v>
      </c>
      <c r="B10648" t="s">
        <v>26571</v>
      </c>
      <c r="C10648" t="s">
        <v>10691</v>
      </c>
      <c r="D10648" t="s">
        <v>15317</v>
      </c>
      <c r="E10648" t="s">
        <v>10693</v>
      </c>
      <c r="F10648">
        <v>25.49</v>
      </c>
      <c r="G10648">
        <v>152.94</v>
      </c>
      <c r="H10648">
        <v>6</v>
      </c>
      <c r="I10648" t="s">
        <v>25652</v>
      </c>
      <c r="J10648">
        <v>0</v>
      </c>
      <c r="K10648">
        <v>0</v>
      </c>
      <c r="L10648" t="s">
        <v>10731</v>
      </c>
      <c r="N10648" t="s">
        <v>10874</v>
      </c>
      <c r="O10648" t="s">
        <v>10701</v>
      </c>
      <c r="P10648" t="s">
        <v>10708</v>
      </c>
      <c r="Q10648" t="s">
        <v>10702</v>
      </c>
      <c r="R10648" t="s">
        <v>10709</v>
      </c>
      <c r="S10648" t="s">
        <v>10875</v>
      </c>
      <c r="T10648">
        <v>43102.456875000003</v>
      </c>
    </row>
    <row r="10649" spans="1:20" x14ac:dyDescent="0.25">
      <c r="A10649" t="s">
        <v>26572</v>
      </c>
      <c r="B10649" t="s">
        <v>25964</v>
      </c>
      <c r="C10649" t="s">
        <v>10691</v>
      </c>
      <c r="D10649" t="s">
        <v>15317</v>
      </c>
      <c r="E10649" t="s">
        <v>10693</v>
      </c>
      <c r="F10649">
        <v>15.99</v>
      </c>
      <c r="G10649">
        <v>95.94</v>
      </c>
      <c r="H10649">
        <v>6</v>
      </c>
      <c r="I10649" t="s">
        <v>25652</v>
      </c>
      <c r="J10649">
        <v>0</v>
      </c>
      <c r="K10649">
        <v>0</v>
      </c>
      <c r="L10649" t="s">
        <v>11646</v>
      </c>
      <c r="N10649" t="s">
        <v>10686</v>
      </c>
      <c r="O10649" t="s">
        <v>10687</v>
      </c>
      <c r="Q10649" t="s">
        <v>10688</v>
      </c>
      <c r="S10649" t="s">
        <v>10689</v>
      </c>
      <c r="T10649">
        <v>43102.456909722197</v>
      </c>
    </row>
    <row r="10650" spans="1:20" x14ac:dyDescent="0.25">
      <c r="A10650" t="s">
        <v>26573</v>
      </c>
      <c r="B10650" t="s">
        <v>26574</v>
      </c>
      <c r="C10650" t="s">
        <v>10691</v>
      </c>
      <c r="D10650" t="s">
        <v>10683</v>
      </c>
      <c r="E10650" t="s">
        <v>10693</v>
      </c>
      <c r="F10650">
        <v>17.989999999999998</v>
      </c>
      <c r="G10650">
        <v>107.94</v>
      </c>
      <c r="H10650">
        <v>6</v>
      </c>
      <c r="I10650" t="s">
        <v>25652</v>
      </c>
      <c r="J10650">
        <v>0</v>
      </c>
      <c r="K10650">
        <v>0</v>
      </c>
      <c r="L10650" t="s">
        <v>10858</v>
      </c>
      <c r="M10650">
        <v>43290</v>
      </c>
      <c r="N10650" t="s">
        <v>10714</v>
      </c>
      <c r="O10650" t="s">
        <v>10708</v>
      </c>
      <c r="Q10650" t="s">
        <v>10709</v>
      </c>
      <c r="S10650" t="s">
        <v>10715</v>
      </c>
      <c r="T10650">
        <v>43102.457013888903</v>
      </c>
    </row>
    <row r="10651" spans="1:20" x14ac:dyDescent="0.25">
      <c r="A10651" t="s">
        <v>7853</v>
      </c>
      <c r="B10651" t="s">
        <v>26575</v>
      </c>
      <c r="C10651" t="s">
        <v>10751</v>
      </c>
      <c r="D10651" t="s">
        <v>10683</v>
      </c>
      <c r="E10651" t="s">
        <v>10753</v>
      </c>
      <c r="F10651">
        <v>19.989999999999998</v>
      </c>
      <c r="G10651">
        <v>119.94</v>
      </c>
      <c r="H10651">
        <v>6</v>
      </c>
      <c r="I10651" t="s">
        <v>25652</v>
      </c>
      <c r="J10651">
        <v>0</v>
      </c>
      <c r="K10651">
        <v>0</v>
      </c>
      <c r="L10651" t="s">
        <v>11646</v>
      </c>
      <c r="M10651">
        <v>43368</v>
      </c>
      <c r="N10651" t="s">
        <v>11716</v>
      </c>
      <c r="O10651" t="s">
        <v>11717</v>
      </c>
      <c r="Q10651" t="s">
        <v>11718</v>
      </c>
      <c r="S10651" t="s">
        <v>11719</v>
      </c>
      <c r="T10651">
        <v>43102.456909722197</v>
      </c>
    </row>
    <row r="10652" spans="1:20" x14ac:dyDescent="0.25">
      <c r="A10652" t="s">
        <v>26576</v>
      </c>
      <c r="B10652" t="s">
        <v>26577</v>
      </c>
      <c r="C10652" t="s">
        <v>10691</v>
      </c>
      <c r="D10652" t="s">
        <v>10752</v>
      </c>
      <c r="E10652" t="s">
        <v>10693</v>
      </c>
      <c r="F10652">
        <v>64.989999999999995</v>
      </c>
      <c r="G10652">
        <v>389.97</v>
      </c>
      <c r="H10652">
        <v>6</v>
      </c>
      <c r="I10652" t="s">
        <v>25652</v>
      </c>
      <c r="J10652">
        <v>0</v>
      </c>
      <c r="K10652">
        <v>0</v>
      </c>
      <c r="L10652" t="s">
        <v>10918</v>
      </c>
      <c r="N10652" t="s">
        <v>10732</v>
      </c>
      <c r="O10652" t="s">
        <v>10687</v>
      </c>
      <c r="Q10652" t="s">
        <v>10688</v>
      </c>
      <c r="S10652" t="s">
        <v>10733</v>
      </c>
      <c r="T10652">
        <v>43102.456967592603</v>
      </c>
    </row>
    <row r="10653" spans="1:20" x14ac:dyDescent="0.25">
      <c r="A10653" t="s">
        <v>26578</v>
      </c>
      <c r="B10653" t="s">
        <v>26579</v>
      </c>
      <c r="C10653" t="s">
        <v>10751</v>
      </c>
      <c r="D10653" t="s">
        <v>10683</v>
      </c>
      <c r="E10653" t="s">
        <v>10753</v>
      </c>
      <c r="F10653">
        <v>59.99</v>
      </c>
      <c r="G10653">
        <v>359.94</v>
      </c>
      <c r="H10653">
        <v>6</v>
      </c>
      <c r="I10653" t="s">
        <v>25652</v>
      </c>
      <c r="J10653">
        <v>0</v>
      </c>
      <c r="K10653">
        <v>0</v>
      </c>
      <c r="L10653" t="s">
        <v>10731</v>
      </c>
      <c r="M10653">
        <v>43368</v>
      </c>
      <c r="N10653" t="s">
        <v>10700</v>
      </c>
      <c r="O10653" t="s">
        <v>10701</v>
      </c>
      <c r="Q10653" t="s">
        <v>10702</v>
      </c>
      <c r="S10653" t="s">
        <v>10703</v>
      </c>
      <c r="T10653">
        <v>43102.456875000003</v>
      </c>
    </row>
    <row r="10654" spans="1:20" x14ac:dyDescent="0.25">
      <c r="A10654" t="s">
        <v>26580</v>
      </c>
      <c r="B10654" t="s">
        <v>26581</v>
      </c>
      <c r="C10654" t="s">
        <v>10691</v>
      </c>
      <c r="D10654" t="s">
        <v>10752</v>
      </c>
      <c r="E10654" t="s">
        <v>10693</v>
      </c>
      <c r="F10654">
        <v>35.99</v>
      </c>
      <c r="G10654">
        <v>215.94</v>
      </c>
      <c r="H10654">
        <v>6</v>
      </c>
      <c r="I10654" t="s">
        <v>25652</v>
      </c>
      <c r="J10654">
        <v>0</v>
      </c>
      <c r="K10654">
        <v>0</v>
      </c>
      <c r="L10654" t="s">
        <v>10731</v>
      </c>
      <c r="N10654" t="s">
        <v>10700</v>
      </c>
      <c r="O10654" t="s">
        <v>10701</v>
      </c>
      <c r="Q10654" t="s">
        <v>10702</v>
      </c>
      <c r="S10654" t="s">
        <v>10703</v>
      </c>
      <c r="T10654">
        <v>43102.456875000003</v>
      </c>
    </row>
    <row r="10655" spans="1:20" x14ac:dyDescent="0.25">
      <c r="A10655" t="s">
        <v>26582</v>
      </c>
      <c r="B10655" t="s">
        <v>26583</v>
      </c>
      <c r="C10655" t="s">
        <v>10691</v>
      </c>
      <c r="D10655" t="s">
        <v>10752</v>
      </c>
      <c r="E10655" t="s">
        <v>10693</v>
      </c>
      <c r="F10655">
        <v>59.99</v>
      </c>
      <c r="G10655">
        <v>239.96</v>
      </c>
      <c r="H10655">
        <v>4</v>
      </c>
      <c r="I10655" t="s">
        <v>25652</v>
      </c>
      <c r="J10655">
        <v>0</v>
      </c>
      <c r="K10655">
        <v>0</v>
      </c>
      <c r="L10655" t="s">
        <v>10713</v>
      </c>
      <c r="N10655" t="s">
        <v>10803</v>
      </c>
      <c r="O10655" t="s">
        <v>10782</v>
      </c>
      <c r="Q10655" t="s">
        <v>10783</v>
      </c>
      <c r="S10655" t="s">
        <v>10804</v>
      </c>
      <c r="T10655">
        <v>43102.456875000003</v>
      </c>
    </row>
    <row r="10656" spans="1:20" x14ac:dyDescent="0.25">
      <c r="A10656" t="s">
        <v>7854</v>
      </c>
      <c r="B10656" t="s">
        <v>26584</v>
      </c>
      <c r="C10656" t="s">
        <v>10681</v>
      </c>
      <c r="D10656" t="s">
        <v>10683</v>
      </c>
      <c r="E10656" t="s">
        <v>10685</v>
      </c>
      <c r="F10656">
        <v>59.99</v>
      </c>
      <c r="G10656">
        <v>359.94</v>
      </c>
      <c r="H10656">
        <v>6</v>
      </c>
      <c r="I10656" t="s">
        <v>25652</v>
      </c>
      <c r="J10656">
        <v>0</v>
      </c>
      <c r="K10656">
        <v>0</v>
      </c>
      <c r="L10656" t="s">
        <v>11628</v>
      </c>
      <c r="M10656">
        <v>45127</v>
      </c>
      <c r="N10656" t="s">
        <v>10803</v>
      </c>
      <c r="O10656" t="s">
        <v>10782</v>
      </c>
      <c r="Q10656" t="s">
        <v>10783</v>
      </c>
      <c r="S10656" t="s">
        <v>10804</v>
      </c>
      <c r="T10656">
        <v>43102.456909722197</v>
      </c>
    </row>
    <row r="10657" spans="1:20" x14ac:dyDescent="0.25">
      <c r="A10657" t="s">
        <v>7855</v>
      </c>
      <c r="B10657" t="s">
        <v>26585</v>
      </c>
      <c r="C10657" t="s">
        <v>10681</v>
      </c>
      <c r="D10657" t="s">
        <v>10683</v>
      </c>
      <c r="E10657" t="s">
        <v>10685</v>
      </c>
      <c r="F10657">
        <v>35.99</v>
      </c>
      <c r="G10657">
        <v>215.94</v>
      </c>
      <c r="H10657">
        <v>6</v>
      </c>
      <c r="I10657" t="s">
        <v>25652</v>
      </c>
      <c r="J10657">
        <v>0</v>
      </c>
      <c r="K10657">
        <v>0</v>
      </c>
      <c r="L10657" t="s">
        <v>10862</v>
      </c>
      <c r="M10657">
        <v>44292</v>
      </c>
      <c r="N10657" t="s">
        <v>10700</v>
      </c>
      <c r="O10657" t="s">
        <v>10701</v>
      </c>
      <c r="Q10657" t="s">
        <v>10702</v>
      </c>
      <c r="S10657" t="s">
        <v>10703</v>
      </c>
      <c r="T10657">
        <v>43102.456909722197</v>
      </c>
    </row>
    <row r="10658" spans="1:20" x14ac:dyDescent="0.25">
      <c r="A10658" t="s">
        <v>7856</v>
      </c>
      <c r="B10658" t="s">
        <v>26586</v>
      </c>
      <c r="C10658" t="s">
        <v>10681</v>
      </c>
      <c r="D10658" t="s">
        <v>10683</v>
      </c>
      <c r="E10658" t="s">
        <v>10685</v>
      </c>
      <c r="F10658">
        <v>22.99</v>
      </c>
      <c r="G10658">
        <v>137.94</v>
      </c>
      <c r="H10658">
        <v>6</v>
      </c>
      <c r="I10658" t="s">
        <v>25652</v>
      </c>
      <c r="J10658">
        <v>0</v>
      </c>
      <c r="K10658">
        <v>0</v>
      </c>
      <c r="L10658" t="s">
        <v>11325</v>
      </c>
      <c r="M10658">
        <v>43543</v>
      </c>
      <c r="N10658" t="s">
        <v>10991</v>
      </c>
      <c r="O10658" t="s">
        <v>10992</v>
      </c>
      <c r="Q10658" t="s">
        <v>10993</v>
      </c>
      <c r="S10658" t="s">
        <v>10994</v>
      </c>
      <c r="T10658">
        <v>43102.456932870402</v>
      </c>
    </row>
    <row r="10659" spans="1:20" x14ac:dyDescent="0.25">
      <c r="A10659" t="s">
        <v>7857</v>
      </c>
      <c r="B10659" t="s">
        <v>26587</v>
      </c>
      <c r="C10659" t="s">
        <v>10681</v>
      </c>
      <c r="D10659" t="s">
        <v>10683</v>
      </c>
      <c r="E10659" t="s">
        <v>10685</v>
      </c>
      <c r="F10659">
        <v>20.99</v>
      </c>
      <c r="G10659">
        <v>125.94</v>
      </c>
      <c r="H10659">
        <v>6</v>
      </c>
      <c r="I10659" t="s">
        <v>25652</v>
      </c>
      <c r="J10659">
        <v>0</v>
      </c>
      <c r="K10659">
        <v>0</v>
      </c>
      <c r="L10659" t="s">
        <v>11325</v>
      </c>
      <c r="M10659">
        <v>43543</v>
      </c>
      <c r="N10659" t="s">
        <v>10991</v>
      </c>
      <c r="O10659" t="s">
        <v>10992</v>
      </c>
      <c r="Q10659" t="s">
        <v>10993</v>
      </c>
      <c r="S10659" t="s">
        <v>10994</v>
      </c>
      <c r="T10659">
        <v>43102.456932870402</v>
      </c>
    </row>
    <row r="10660" spans="1:20" x14ac:dyDescent="0.25">
      <c r="A10660" t="s">
        <v>10446</v>
      </c>
      <c r="B10660" t="s">
        <v>26588</v>
      </c>
      <c r="C10660" t="s">
        <v>10751</v>
      </c>
      <c r="D10660" t="s">
        <v>10683</v>
      </c>
      <c r="E10660" t="s">
        <v>10836</v>
      </c>
      <c r="F10660">
        <v>12.59</v>
      </c>
      <c r="G10660">
        <v>75.540000000000006</v>
      </c>
      <c r="H10660">
        <v>6</v>
      </c>
      <c r="I10660" t="s">
        <v>25652</v>
      </c>
      <c r="J10660">
        <v>0</v>
      </c>
      <c r="K10660">
        <v>0</v>
      </c>
      <c r="L10660" t="s">
        <v>11325</v>
      </c>
      <c r="M10660">
        <v>43543</v>
      </c>
      <c r="N10660" t="s">
        <v>10991</v>
      </c>
      <c r="O10660" t="s">
        <v>10992</v>
      </c>
      <c r="Q10660" t="s">
        <v>10993</v>
      </c>
      <c r="S10660" t="s">
        <v>10994</v>
      </c>
      <c r="T10660">
        <v>43102.456932870402</v>
      </c>
    </row>
    <row r="10661" spans="1:20" x14ac:dyDescent="0.25">
      <c r="A10661" t="s">
        <v>10447</v>
      </c>
      <c r="B10661" t="s">
        <v>26589</v>
      </c>
      <c r="C10661" t="s">
        <v>10691</v>
      </c>
      <c r="D10661" t="s">
        <v>10683</v>
      </c>
      <c r="E10661" t="s">
        <v>10693</v>
      </c>
      <c r="F10661">
        <v>14.39</v>
      </c>
      <c r="G10661">
        <v>86.34</v>
      </c>
      <c r="H10661">
        <v>6</v>
      </c>
      <c r="I10661" t="s">
        <v>25652</v>
      </c>
      <c r="J10661">
        <v>0</v>
      </c>
      <c r="K10661">
        <v>0</v>
      </c>
      <c r="L10661" t="s">
        <v>11325</v>
      </c>
      <c r="M10661">
        <v>43543</v>
      </c>
      <c r="N10661" t="s">
        <v>10991</v>
      </c>
      <c r="O10661" t="s">
        <v>10992</v>
      </c>
      <c r="Q10661" t="s">
        <v>10993</v>
      </c>
      <c r="S10661" t="s">
        <v>10994</v>
      </c>
      <c r="T10661">
        <v>43102.456932870402</v>
      </c>
    </row>
    <row r="10662" spans="1:20" x14ac:dyDescent="0.25">
      <c r="A10662" t="s">
        <v>26590</v>
      </c>
      <c r="B10662" t="s">
        <v>26591</v>
      </c>
      <c r="C10662" t="s">
        <v>10751</v>
      </c>
      <c r="D10662" t="s">
        <v>10683</v>
      </c>
      <c r="E10662" t="s">
        <v>10753</v>
      </c>
      <c r="F10662">
        <v>6.83</v>
      </c>
      <c r="G10662">
        <v>40.98</v>
      </c>
      <c r="H10662">
        <v>6</v>
      </c>
      <c r="I10662" t="s">
        <v>25652</v>
      </c>
      <c r="J10662">
        <v>0</v>
      </c>
      <c r="K10662">
        <v>0</v>
      </c>
      <c r="L10662" t="s">
        <v>14440</v>
      </c>
      <c r="M10662">
        <v>43544</v>
      </c>
      <c r="N10662" t="s">
        <v>11243</v>
      </c>
      <c r="O10662" t="s">
        <v>10708</v>
      </c>
      <c r="Q10662" t="s">
        <v>10709</v>
      </c>
      <c r="S10662" t="s">
        <v>11244</v>
      </c>
      <c r="T10662">
        <v>43102.456932870402</v>
      </c>
    </row>
    <row r="10663" spans="1:20" x14ac:dyDescent="0.25">
      <c r="A10663" t="s">
        <v>7858</v>
      </c>
      <c r="B10663" t="s">
        <v>26592</v>
      </c>
      <c r="C10663" t="s">
        <v>10681</v>
      </c>
      <c r="D10663" t="s">
        <v>10683</v>
      </c>
      <c r="E10663" t="s">
        <v>10685</v>
      </c>
      <c r="F10663">
        <v>34.99</v>
      </c>
      <c r="G10663">
        <v>209.94</v>
      </c>
      <c r="H10663">
        <v>6</v>
      </c>
      <c r="I10663" t="s">
        <v>25652</v>
      </c>
      <c r="J10663">
        <v>0</v>
      </c>
      <c r="K10663">
        <v>0</v>
      </c>
      <c r="L10663" t="s">
        <v>10831</v>
      </c>
      <c r="M10663">
        <v>43508</v>
      </c>
      <c r="N10663" t="s">
        <v>11963</v>
      </c>
      <c r="O10663" t="s">
        <v>10708</v>
      </c>
      <c r="P10663" t="s">
        <v>10708</v>
      </c>
      <c r="Q10663" t="s">
        <v>10709</v>
      </c>
      <c r="R10663" t="s">
        <v>10709</v>
      </c>
      <c r="S10663" t="s">
        <v>11964</v>
      </c>
      <c r="T10663">
        <v>43102.456956018497</v>
      </c>
    </row>
    <row r="10664" spans="1:20" x14ac:dyDescent="0.25">
      <c r="A10664" t="s">
        <v>10448</v>
      </c>
      <c r="B10664" t="s">
        <v>26593</v>
      </c>
      <c r="C10664" t="s">
        <v>10751</v>
      </c>
      <c r="D10664" t="s">
        <v>10683</v>
      </c>
      <c r="E10664" t="s">
        <v>10753</v>
      </c>
      <c r="F10664">
        <v>7.91</v>
      </c>
      <c r="G10664">
        <v>47.46</v>
      </c>
      <c r="H10664">
        <v>6</v>
      </c>
      <c r="I10664" t="s">
        <v>25652</v>
      </c>
      <c r="J10664">
        <v>0</v>
      </c>
      <c r="K10664">
        <v>0</v>
      </c>
      <c r="L10664" t="s">
        <v>11325</v>
      </c>
      <c r="M10664">
        <v>43586</v>
      </c>
      <c r="N10664" t="s">
        <v>15895</v>
      </c>
      <c r="S10664" t="s">
        <v>15896</v>
      </c>
      <c r="T10664">
        <v>43102.456932870402</v>
      </c>
    </row>
    <row r="10665" spans="1:20" x14ac:dyDescent="0.25">
      <c r="A10665" t="s">
        <v>26594</v>
      </c>
      <c r="B10665" t="s">
        <v>26595</v>
      </c>
      <c r="C10665" t="s">
        <v>10691</v>
      </c>
      <c r="D10665" t="s">
        <v>10752</v>
      </c>
      <c r="E10665" t="s">
        <v>10693</v>
      </c>
      <c r="F10665">
        <v>34.99</v>
      </c>
      <c r="G10665">
        <v>209.94</v>
      </c>
      <c r="H10665">
        <v>6</v>
      </c>
      <c r="I10665" t="s">
        <v>25652</v>
      </c>
      <c r="J10665">
        <v>0</v>
      </c>
      <c r="K10665">
        <v>0</v>
      </c>
      <c r="L10665" t="s">
        <v>10692</v>
      </c>
      <c r="M10665">
        <v>43620</v>
      </c>
      <c r="N10665" t="s">
        <v>10718</v>
      </c>
      <c r="O10665" t="s">
        <v>10708</v>
      </c>
      <c r="Q10665" t="s">
        <v>10709</v>
      </c>
      <c r="S10665" t="s">
        <v>10719</v>
      </c>
      <c r="T10665">
        <v>43102.456956018497</v>
      </c>
    </row>
    <row r="10666" spans="1:20" x14ac:dyDescent="0.25">
      <c r="A10666" t="s">
        <v>10449</v>
      </c>
      <c r="B10666" t="s">
        <v>26596</v>
      </c>
      <c r="C10666" t="s">
        <v>10691</v>
      </c>
      <c r="D10666" t="s">
        <v>10683</v>
      </c>
      <c r="E10666" t="s">
        <v>10693</v>
      </c>
      <c r="F10666">
        <v>11.99</v>
      </c>
      <c r="G10666">
        <v>71.94</v>
      </c>
      <c r="H10666">
        <v>6</v>
      </c>
      <c r="I10666" t="s">
        <v>25652</v>
      </c>
      <c r="J10666">
        <v>0</v>
      </c>
      <c r="K10666">
        <v>0</v>
      </c>
      <c r="L10666" t="s">
        <v>15918</v>
      </c>
      <c r="M10666">
        <v>43665</v>
      </c>
      <c r="N10666" t="s">
        <v>10746</v>
      </c>
      <c r="O10666" t="s">
        <v>10747</v>
      </c>
      <c r="Q10666" t="s">
        <v>10748</v>
      </c>
      <c r="S10666" t="s">
        <v>10749</v>
      </c>
      <c r="T10666">
        <v>43102.456909722197</v>
      </c>
    </row>
    <row r="10667" spans="1:20" x14ac:dyDescent="0.25">
      <c r="A10667" t="s">
        <v>7859</v>
      </c>
      <c r="B10667" t="s">
        <v>26597</v>
      </c>
      <c r="C10667" t="s">
        <v>10681</v>
      </c>
      <c r="D10667" t="s">
        <v>10683</v>
      </c>
      <c r="E10667" t="s">
        <v>10685</v>
      </c>
      <c r="F10667">
        <v>39.99</v>
      </c>
      <c r="G10667">
        <v>239.94</v>
      </c>
      <c r="H10667">
        <v>6</v>
      </c>
      <c r="I10667" t="s">
        <v>25652</v>
      </c>
      <c r="J10667">
        <v>0</v>
      </c>
      <c r="K10667">
        <v>0</v>
      </c>
      <c r="L10667" t="s">
        <v>10731</v>
      </c>
      <c r="M10667">
        <v>44937</v>
      </c>
      <c r="N10667" t="s">
        <v>10874</v>
      </c>
      <c r="O10667" t="s">
        <v>10701</v>
      </c>
      <c r="P10667" t="s">
        <v>10708</v>
      </c>
      <c r="Q10667" t="s">
        <v>10702</v>
      </c>
      <c r="R10667" t="s">
        <v>10709</v>
      </c>
      <c r="S10667" t="s">
        <v>10875</v>
      </c>
      <c r="T10667">
        <v>43102.456875000003</v>
      </c>
    </row>
    <row r="10668" spans="1:20" x14ac:dyDescent="0.25">
      <c r="A10668" t="s">
        <v>7860</v>
      </c>
      <c r="B10668" t="s">
        <v>26598</v>
      </c>
      <c r="C10668" t="s">
        <v>10681</v>
      </c>
      <c r="D10668" t="s">
        <v>10683</v>
      </c>
      <c r="E10668" t="s">
        <v>10685</v>
      </c>
      <c r="F10668">
        <v>49.99</v>
      </c>
      <c r="G10668">
        <v>299.94</v>
      </c>
      <c r="H10668">
        <v>6</v>
      </c>
      <c r="I10668" t="s">
        <v>25652</v>
      </c>
      <c r="J10668">
        <v>0</v>
      </c>
      <c r="K10668">
        <v>0</v>
      </c>
      <c r="L10668" t="s">
        <v>10862</v>
      </c>
      <c r="M10668">
        <v>45548</v>
      </c>
      <c r="N10668" t="s">
        <v>10694</v>
      </c>
      <c r="O10668" t="s">
        <v>10695</v>
      </c>
      <c r="Q10668" t="s">
        <v>10696</v>
      </c>
      <c r="S10668" t="s">
        <v>10697</v>
      </c>
      <c r="T10668">
        <v>43102.456909722197</v>
      </c>
    </row>
    <row r="10669" spans="1:20" x14ac:dyDescent="0.25">
      <c r="A10669" t="s">
        <v>7861</v>
      </c>
      <c r="B10669" t="s">
        <v>26599</v>
      </c>
      <c r="C10669" t="s">
        <v>10681</v>
      </c>
      <c r="D10669" t="s">
        <v>10683</v>
      </c>
      <c r="E10669" t="s">
        <v>10685</v>
      </c>
      <c r="F10669">
        <v>19.989999999999998</v>
      </c>
      <c r="G10669">
        <v>119.94</v>
      </c>
      <c r="H10669">
        <v>6</v>
      </c>
      <c r="I10669" t="s">
        <v>25652</v>
      </c>
      <c r="J10669">
        <v>0</v>
      </c>
      <c r="K10669">
        <v>0</v>
      </c>
      <c r="L10669" t="s">
        <v>10831</v>
      </c>
      <c r="M10669">
        <v>43669</v>
      </c>
      <c r="N10669" t="s">
        <v>11051</v>
      </c>
      <c r="O10669" t="s">
        <v>10708</v>
      </c>
      <c r="P10669" t="s">
        <v>10701</v>
      </c>
      <c r="Q10669" t="s">
        <v>10709</v>
      </c>
      <c r="R10669" t="s">
        <v>10702</v>
      </c>
      <c r="S10669" t="s">
        <v>11052</v>
      </c>
      <c r="T10669">
        <v>43102.456956018497</v>
      </c>
    </row>
    <row r="10670" spans="1:20" x14ac:dyDescent="0.25">
      <c r="A10670" t="s">
        <v>26600</v>
      </c>
      <c r="B10670" t="s">
        <v>26601</v>
      </c>
      <c r="C10670" t="s">
        <v>10691</v>
      </c>
      <c r="D10670" t="s">
        <v>10752</v>
      </c>
      <c r="E10670" t="s">
        <v>10693</v>
      </c>
      <c r="F10670">
        <v>10.79</v>
      </c>
      <c r="G10670">
        <v>32.369999999999997</v>
      </c>
      <c r="H10670">
        <v>3</v>
      </c>
      <c r="I10670" t="s">
        <v>25652</v>
      </c>
      <c r="J10670">
        <v>0</v>
      </c>
      <c r="K10670">
        <v>0</v>
      </c>
      <c r="L10670" t="s">
        <v>10831</v>
      </c>
      <c r="M10670">
        <v>44441</v>
      </c>
      <c r="N10670" t="s">
        <v>10686</v>
      </c>
      <c r="O10670" t="s">
        <v>10687</v>
      </c>
      <c r="Q10670" t="s">
        <v>10688</v>
      </c>
      <c r="S10670" t="s">
        <v>10689</v>
      </c>
      <c r="T10670">
        <v>43102.456956018497</v>
      </c>
    </row>
    <row r="10671" spans="1:20" x14ac:dyDescent="0.25">
      <c r="A10671" t="s">
        <v>26602</v>
      </c>
      <c r="B10671" t="s">
        <v>26603</v>
      </c>
      <c r="C10671" t="s">
        <v>10691</v>
      </c>
      <c r="D10671" t="s">
        <v>10752</v>
      </c>
      <c r="E10671" t="s">
        <v>10693</v>
      </c>
      <c r="F10671">
        <v>22.99</v>
      </c>
      <c r="G10671">
        <v>68.97</v>
      </c>
      <c r="H10671">
        <v>3</v>
      </c>
      <c r="I10671" t="s">
        <v>25652</v>
      </c>
      <c r="J10671">
        <v>0</v>
      </c>
      <c r="K10671">
        <v>0</v>
      </c>
      <c r="L10671" t="s">
        <v>11000</v>
      </c>
      <c r="N10671" t="s">
        <v>10837</v>
      </c>
      <c r="O10671" t="s">
        <v>10701</v>
      </c>
      <c r="Q10671" t="s">
        <v>10702</v>
      </c>
      <c r="S10671" t="s">
        <v>10838</v>
      </c>
      <c r="T10671">
        <v>43102.456990740699</v>
      </c>
    </row>
    <row r="10672" spans="1:20" x14ac:dyDescent="0.25">
      <c r="A10672" t="s">
        <v>7862</v>
      </c>
      <c r="B10672" t="s">
        <v>26604</v>
      </c>
      <c r="C10672" t="s">
        <v>10681</v>
      </c>
      <c r="D10672" t="s">
        <v>10683</v>
      </c>
      <c r="E10672" t="s">
        <v>10685</v>
      </c>
      <c r="F10672">
        <v>22.99</v>
      </c>
      <c r="G10672">
        <v>137.94</v>
      </c>
      <c r="H10672">
        <v>6</v>
      </c>
      <c r="I10672" t="s">
        <v>25652</v>
      </c>
      <c r="J10672">
        <v>0</v>
      </c>
      <c r="K10672">
        <v>0</v>
      </c>
      <c r="L10672" t="s">
        <v>10788</v>
      </c>
      <c r="M10672">
        <v>45090</v>
      </c>
      <c r="N10672" t="s">
        <v>10826</v>
      </c>
      <c r="O10672" t="s">
        <v>10708</v>
      </c>
      <c r="Q10672" t="s">
        <v>10709</v>
      </c>
      <c r="S10672" t="s">
        <v>10827</v>
      </c>
      <c r="T10672">
        <v>43102.456921296303</v>
      </c>
    </row>
    <row r="10673" spans="1:20" x14ac:dyDescent="0.25">
      <c r="A10673" t="s">
        <v>7863</v>
      </c>
      <c r="B10673" t="s">
        <v>26605</v>
      </c>
      <c r="C10673" t="s">
        <v>10751</v>
      </c>
      <c r="D10673" t="s">
        <v>10683</v>
      </c>
      <c r="E10673" t="s">
        <v>10836</v>
      </c>
      <c r="F10673">
        <v>20.39</v>
      </c>
      <c r="G10673">
        <v>122.34</v>
      </c>
      <c r="H10673">
        <v>6</v>
      </c>
      <c r="I10673" t="s">
        <v>25652</v>
      </c>
      <c r="J10673">
        <v>0</v>
      </c>
      <c r="K10673">
        <v>0</v>
      </c>
      <c r="L10673" t="s">
        <v>10692</v>
      </c>
      <c r="M10673">
        <v>43706</v>
      </c>
      <c r="N10673" t="s">
        <v>12649</v>
      </c>
      <c r="O10673" t="s">
        <v>10708</v>
      </c>
      <c r="Q10673" t="s">
        <v>10709</v>
      </c>
      <c r="S10673" t="s">
        <v>12650</v>
      </c>
      <c r="T10673">
        <v>43102.456956018497</v>
      </c>
    </row>
    <row r="10674" spans="1:20" x14ac:dyDescent="0.25">
      <c r="A10674" t="s">
        <v>26606</v>
      </c>
      <c r="B10674" t="s">
        <v>26607</v>
      </c>
      <c r="C10674" t="s">
        <v>10691</v>
      </c>
      <c r="D10674" t="s">
        <v>10752</v>
      </c>
      <c r="E10674" t="s">
        <v>10693</v>
      </c>
      <c r="F10674">
        <v>34.99</v>
      </c>
      <c r="G10674">
        <v>104.97</v>
      </c>
      <c r="H10674">
        <v>3</v>
      </c>
      <c r="I10674" t="s">
        <v>25652</v>
      </c>
      <c r="J10674">
        <v>0</v>
      </c>
      <c r="K10674">
        <v>0</v>
      </c>
      <c r="L10674" t="s">
        <v>10758</v>
      </c>
      <c r="N10674" t="s">
        <v>10700</v>
      </c>
      <c r="O10674" t="s">
        <v>10701</v>
      </c>
      <c r="Q10674" t="s">
        <v>10702</v>
      </c>
      <c r="S10674" t="s">
        <v>10703</v>
      </c>
      <c r="T10674">
        <v>43109.404224537</v>
      </c>
    </row>
    <row r="10675" spans="1:20" x14ac:dyDescent="0.25">
      <c r="A10675" t="s">
        <v>7864</v>
      </c>
      <c r="B10675" t="s">
        <v>26608</v>
      </c>
      <c r="C10675" t="s">
        <v>10681</v>
      </c>
      <c r="D10675" t="s">
        <v>10683</v>
      </c>
      <c r="E10675" t="s">
        <v>10685</v>
      </c>
      <c r="F10675">
        <v>44.99</v>
      </c>
      <c r="G10675">
        <v>269.94</v>
      </c>
      <c r="H10675">
        <v>6</v>
      </c>
      <c r="I10675" t="s">
        <v>25652</v>
      </c>
      <c r="J10675">
        <v>0</v>
      </c>
      <c r="K10675">
        <v>0</v>
      </c>
      <c r="L10675" t="s">
        <v>10868</v>
      </c>
      <c r="M10675">
        <v>45741</v>
      </c>
      <c r="N10675" t="s">
        <v>10874</v>
      </c>
      <c r="O10675" t="s">
        <v>10701</v>
      </c>
      <c r="P10675" t="s">
        <v>10708</v>
      </c>
      <c r="Q10675" t="s">
        <v>10702</v>
      </c>
      <c r="R10675" t="s">
        <v>10709</v>
      </c>
      <c r="S10675" t="s">
        <v>10875</v>
      </c>
      <c r="T10675">
        <v>43102.456990740699</v>
      </c>
    </row>
    <row r="10676" spans="1:20" x14ac:dyDescent="0.25">
      <c r="A10676" t="s">
        <v>7865</v>
      </c>
      <c r="B10676" t="s">
        <v>26609</v>
      </c>
      <c r="C10676" t="s">
        <v>10681</v>
      </c>
      <c r="D10676" t="s">
        <v>10683</v>
      </c>
      <c r="E10676" t="s">
        <v>10685</v>
      </c>
      <c r="F10676">
        <v>22.99</v>
      </c>
      <c r="G10676">
        <v>137.94</v>
      </c>
      <c r="H10676">
        <v>6</v>
      </c>
      <c r="I10676" t="s">
        <v>25652</v>
      </c>
      <c r="J10676">
        <v>0</v>
      </c>
      <c r="K10676">
        <v>0</v>
      </c>
      <c r="L10676" t="s">
        <v>11325</v>
      </c>
      <c r="M10676">
        <v>43908</v>
      </c>
      <c r="N10676" t="s">
        <v>10991</v>
      </c>
      <c r="O10676" t="s">
        <v>10992</v>
      </c>
      <c r="Q10676" t="s">
        <v>10993</v>
      </c>
      <c r="S10676" t="s">
        <v>10994</v>
      </c>
      <c r="T10676">
        <v>43102.456932870402</v>
      </c>
    </row>
    <row r="10677" spans="1:20" x14ac:dyDescent="0.25">
      <c r="A10677" t="s">
        <v>7866</v>
      </c>
      <c r="B10677" t="s">
        <v>26610</v>
      </c>
      <c r="C10677" t="s">
        <v>10751</v>
      </c>
      <c r="D10677" t="s">
        <v>10683</v>
      </c>
      <c r="E10677" t="s">
        <v>10836</v>
      </c>
      <c r="F10677">
        <v>12.59</v>
      </c>
      <c r="G10677">
        <v>75.540000000000006</v>
      </c>
      <c r="H10677">
        <v>6</v>
      </c>
      <c r="I10677" t="s">
        <v>25652</v>
      </c>
      <c r="J10677">
        <v>0</v>
      </c>
      <c r="K10677">
        <v>0</v>
      </c>
      <c r="L10677" t="s">
        <v>11325</v>
      </c>
      <c r="M10677">
        <v>43908</v>
      </c>
      <c r="N10677" t="s">
        <v>10991</v>
      </c>
      <c r="O10677" t="s">
        <v>10992</v>
      </c>
      <c r="Q10677" t="s">
        <v>10993</v>
      </c>
      <c r="S10677" t="s">
        <v>10994</v>
      </c>
      <c r="T10677">
        <v>43102.456932870402</v>
      </c>
    </row>
    <row r="10678" spans="1:20" x14ac:dyDescent="0.25">
      <c r="A10678" t="s">
        <v>7867</v>
      </c>
      <c r="B10678" t="s">
        <v>26611</v>
      </c>
      <c r="C10678" t="s">
        <v>10681</v>
      </c>
      <c r="D10678" t="s">
        <v>10683</v>
      </c>
      <c r="E10678" t="s">
        <v>10685</v>
      </c>
      <c r="F10678">
        <v>59.99</v>
      </c>
      <c r="G10678">
        <v>359.94</v>
      </c>
      <c r="H10678">
        <v>6</v>
      </c>
      <c r="I10678" t="s">
        <v>25652</v>
      </c>
      <c r="J10678">
        <v>0</v>
      </c>
      <c r="K10678">
        <v>0</v>
      </c>
      <c r="L10678" t="s">
        <v>10868</v>
      </c>
      <c r="M10678">
        <v>45427</v>
      </c>
      <c r="N10678" t="s">
        <v>10770</v>
      </c>
      <c r="S10678" t="s">
        <v>10771</v>
      </c>
      <c r="T10678">
        <v>43102.456990740699</v>
      </c>
    </row>
    <row r="10679" spans="1:20" x14ac:dyDescent="0.25">
      <c r="A10679" t="s">
        <v>26612</v>
      </c>
      <c r="B10679" t="s">
        <v>26613</v>
      </c>
      <c r="C10679" t="s">
        <v>10751</v>
      </c>
      <c r="D10679" t="s">
        <v>10683</v>
      </c>
      <c r="E10679" t="s">
        <v>10685</v>
      </c>
      <c r="F10679">
        <v>21.99</v>
      </c>
      <c r="G10679">
        <v>131.94</v>
      </c>
      <c r="H10679">
        <v>6</v>
      </c>
      <c r="I10679" t="s">
        <v>25652</v>
      </c>
      <c r="J10679">
        <v>0</v>
      </c>
      <c r="K10679">
        <v>0</v>
      </c>
      <c r="L10679" t="s">
        <v>10713</v>
      </c>
      <c r="M10679">
        <v>43980</v>
      </c>
      <c r="N10679" t="s">
        <v>10746</v>
      </c>
      <c r="O10679" t="s">
        <v>10747</v>
      </c>
      <c r="Q10679" t="s">
        <v>10748</v>
      </c>
      <c r="S10679" t="s">
        <v>10749</v>
      </c>
      <c r="T10679">
        <v>43102.456875000003</v>
      </c>
    </row>
    <row r="10680" spans="1:20" x14ac:dyDescent="0.25">
      <c r="A10680" t="s">
        <v>26614</v>
      </c>
      <c r="B10680" t="s">
        <v>26615</v>
      </c>
      <c r="C10680" t="s">
        <v>10691</v>
      </c>
      <c r="D10680" t="s">
        <v>10752</v>
      </c>
      <c r="E10680" t="s">
        <v>10693</v>
      </c>
      <c r="F10680">
        <v>61.99</v>
      </c>
      <c r="G10680">
        <v>185.97</v>
      </c>
      <c r="H10680">
        <v>3</v>
      </c>
      <c r="I10680" t="s">
        <v>25652</v>
      </c>
      <c r="J10680">
        <v>0</v>
      </c>
      <c r="K10680">
        <v>0</v>
      </c>
      <c r="L10680" t="s">
        <v>10758</v>
      </c>
      <c r="N10680" t="s">
        <v>10837</v>
      </c>
      <c r="O10680" t="s">
        <v>10701</v>
      </c>
      <c r="Q10680" t="s">
        <v>10702</v>
      </c>
      <c r="S10680" t="s">
        <v>10838</v>
      </c>
      <c r="T10680">
        <v>43109.404224537</v>
      </c>
    </row>
    <row r="10681" spans="1:20" x14ac:dyDescent="0.25">
      <c r="A10681" t="s">
        <v>26616</v>
      </c>
      <c r="B10681" t="s">
        <v>26617</v>
      </c>
      <c r="C10681" t="s">
        <v>10691</v>
      </c>
      <c r="D10681" t="s">
        <v>10683</v>
      </c>
      <c r="E10681" t="s">
        <v>10693</v>
      </c>
      <c r="F10681">
        <v>17.989999999999998</v>
      </c>
      <c r="G10681">
        <v>107.94</v>
      </c>
      <c r="H10681">
        <v>6</v>
      </c>
      <c r="I10681" t="s">
        <v>25652</v>
      </c>
      <c r="J10681">
        <v>0</v>
      </c>
      <c r="K10681">
        <v>0</v>
      </c>
      <c r="L10681" t="s">
        <v>12440</v>
      </c>
      <c r="M10681">
        <v>44049</v>
      </c>
      <c r="N10681" t="s">
        <v>10837</v>
      </c>
      <c r="O10681" t="s">
        <v>10701</v>
      </c>
      <c r="Q10681" t="s">
        <v>10702</v>
      </c>
      <c r="S10681" t="s">
        <v>10838</v>
      </c>
      <c r="T10681">
        <v>43102.457013888903</v>
      </c>
    </row>
    <row r="10682" spans="1:20" x14ac:dyDescent="0.25">
      <c r="A10682" t="s">
        <v>26618</v>
      </c>
      <c r="B10682" t="s">
        <v>26619</v>
      </c>
      <c r="C10682" t="s">
        <v>10751</v>
      </c>
      <c r="D10682" t="s">
        <v>10752</v>
      </c>
      <c r="E10682" t="s">
        <v>10753</v>
      </c>
      <c r="F10682">
        <v>26.99</v>
      </c>
      <c r="G10682">
        <v>161.94</v>
      </c>
      <c r="H10682">
        <v>6</v>
      </c>
      <c r="I10682" t="s">
        <v>25652</v>
      </c>
      <c r="J10682">
        <v>0</v>
      </c>
      <c r="K10682">
        <v>0</v>
      </c>
      <c r="L10682" t="s">
        <v>10692</v>
      </c>
      <c r="M10682">
        <v>43368</v>
      </c>
      <c r="N10682" t="s">
        <v>10991</v>
      </c>
      <c r="O10682" t="s">
        <v>10992</v>
      </c>
      <c r="Q10682" t="s">
        <v>10993</v>
      </c>
      <c r="S10682" t="s">
        <v>10994</v>
      </c>
      <c r="T10682">
        <v>43102.456956018497</v>
      </c>
    </row>
    <row r="10683" spans="1:20" x14ac:dyDescent="0.25">
      <c r="A10683" t="s">
        <v>7868</v>
      </c>
      <c r="B10683" t="s">
        <v>26620</v>
      </c>
      <c r="C10683" t="s">
        <v>10681</v>
      </c>
      <c r="D10683" t="s">
        <v>10683</v>
      </c>
      <c r="E10683" t="s">
        <v>10685</v>
      </c>
      <c r="F10683">
        <v>25.99</v>
      </c>
      <c r="G10683">
        <v>155.94</v>
      </c>
      <c r="H10683">
        <v>6</v>
      </c>
      <c r="I10683" t="s">
        <v>25652</v>
      </c>
      <c r="J10683">
        <v>0</v>
      </c>
      <c r="K10683">
        <v>0</v>
      </c>
      <c r="L10683" t="s">
        <v>10713</v>
      </c>
      <c r="M10683">
        <v>44155</v>
      </c>
      <c r="N10683" t="s">
        <v>10746</v>
      </c>
      <c r="O10683" t="s">
        <v>10747</v>
      </c>
      <c r="Q10683" t="s">
        <v>10748</v>
      </c>
      <c r="S10683" t="s">
        <v>10749</v>
      </c>
      <c r="T10683">
        <v>43102.456875000003</v>
      </c>
    </row>
    <row r="10684" spans="1:20" x14ac:dyDescent="0.25">
      <c r="A10684" t="s">
        <v>10450</v>
      </c>
      <c r="B10684" t="s">
        <v>26621</v>
      </c>
      <c r="C10684" t="s">
        <v>10691</v>
      </c>
      <c r="D10684" t="s">
        <v>10683</v>
      </c>
      <c r="E10684" t="s">
        <v>10693</v>
      </c>
      <c r="F10684">
        <v>13.19</v>
      </c>
      <c r="G10684">
        <v>79.14</v>
      </c>
      <c r="H10684">
        <v>6</v>
      </c>
      <c r="I10684" t="s">
        <v>25652</v>
      </c>
      <c r="J10684">
        <v>0</v>
      </c>
      <c r="K10684">
        <v>0</v>
      </c>
      <c r="L10684" t="s">
        <v>11325</v>
      </c>
      <c r="M10684">
        <v>44270</v>
      </c>
      <c r="N10684" t="s">
        <v>10700</v>
      </c>
      <c r="O10684" t="s">
        <v>10701</v>
      </c>
      <c r="Q10684" t="s">
        <v>10702</v>
      </c>
      <c r="S10684" t="s">
        <v>10703</v>
      </c>
      <c r="T10684">
        <v>43102.456932870402</v>
      </c>
    </row>
    <row r="10685" spans="1:20" x14ac:dyDescent="0.25">
      <c r="A10685" t="s">
        <v>10451</v>
      </c>
      <c r="B10685" t="s">
        <v>26622</v>
      </c>
      <c r="C10685" t="s">
        <v>10751</v>
      </c>
      <c r="D10685" t="s">
        <v>10683</v>
      </c>
      <c r="E10685" t="s">
        <v>10753</v>
      </c>
      <c r="F10685">
        <v>13.19</v>
      </c>
      <c r="G10685">
        <v>79.14</v>
      </c>
      <c r="H10685">
        <v>6</v>
      </c>
      <c r="I10685" t="s">
        <v>25652</v>
      </c>
      <c r="J10685">
        <v>0</v>
      </c>
      <c r="K10685">
        <v>0</v>
      </c>
      <c r="L10685" t="s">
        <v>11325</v>
      </c>
      <c r="M10685">
        <v>44270</v>
      </c>
      <c r="N10685" t="s">
        <v>10700</v>
      </c>
      <c r="O10685" t="s">
        <v>10701</v>
      </c>
      <c r="Q10685" t="s">
        <v>10702</v>
      </c>
      <c r="S10685" t="s">
        <v>10703</v>
      </c>
      <c r="T10685">
        <v>43102.456932870402</v>
      </c>
    </row>
    <row r="10686" spans="1:20" x14ac:dyDescent="0.25">
      <c r="A10686" t="s">
        <v>26623</v>
      </c>
      <c r="B10686" t="s">
        <v>26624</v>
      </c>
      <c r="C10686" t="s">
        <v>10691</v>
      </c>
      <c r="D10686" t="s">
        <v>10752</v>
      </c>
      <c r="E10686" t="s">
        <v>10693</v>
      </c>
      <c r="F10686">
        <v>44.99</v>
      </c>
      <c r="G10686">
        <v>269.94</v>
      </c>
      <c r="H10686">
        <v>6</v>
      </c>
      <c r="I10686" t="s">
        <v>25652</v>
      </c>
      <c r="J10686">
        <v>0</v>
      </c>
      <c r="K10686">
        <v>0</v>
      </c>
      <c r="L10686" t="s">
        <v>11301</v>
      </c>
      <c r="N10686" t="s">
        <v>10694</v>
      </c>
      <c r="O10686" t="s">
        <v>10695</v>
      </c>
      <c r="Q10686" t="s">
        <v>10696</v>
      </c>
      <c r="S10686" t="s">
        <v>10697</v>
      </c>
      <c r="T10686">
        <v>43102.456875000003</v>
      </c>
    </row>
    <row r="10687" spans="1:20" x14ac:dyDescent="0.25">
      <c r="A10687" t="s">
        <v>10452</v>
      </c>
      <c r="B10687" t="s">
        <v>26625</v>
      </c>
      <c r="C10687" t="s">
        <v>10751</v>
      </c>
      <c r="D10687" t="s">
        <v>10683</v>
      </c>
      <c r="E10687" t="s">
        <v>10753</v>
      </c>
      <c r="F10687">
        <v>6.59</v>
      </c>
      <c r="G10687">
        <v>39.54</v>
      </c>
      <c r="H10687">
        <v>6</v>
      </c>
      <c r="I10687" t="s">
        <v>25652</v>
      </c>
      <c r="J10687">
        <v>0</v>
      </c>
      <c r="K10687">
        <v>0</v>
      </c>
      <c r="L10687" t="s">
        <v>11325</v>
      </c>
      <c r="M10687">
        <v>44278</v>
      </c>
      <c r="N10687" t="s">
        <v>10874</v>
      </c>
      <c r="O10687" t="s">
        <v>10701</v>
      </c>
      <c r="P10687" t="s">
        <v>10708</v>
      </c>
      <c r="Q10687" t="s">
        <v>10702</v>
      </c>
      <c r="R10687" t="s">
        <v>10709</v>
      </c>
      <c r="S10687" t="s">
        <v>10875</v>
      </c>
      <c r="T10687">
        <v>43102.456932870402</v>
      </c>
    </row>
    <row r="10688" spans="1:20" x14ac:dyDescent="0.25">
      <c r="A10688" t="s">
        <v>7869</v>
      </c>
      <c r="B10688" t="s">
        <v>26626</v>
      </c>
      <c r="C10688" t="s">
        <v>10751</v>
      </c>
      <c r="D10688" t="s">
        <v>10683</v>
      </c>
      <c r="E10688" t="s">
        <v>10836</v>
      </c>
      <c r="F10688">
        <v>14.39</v>
      </c>
      <c r="G10688">
        <v>86.34</v>
      </c>
      <c r="H10688">
        <v>6</v>
      </c>
      <c r="I10688" t="s">
        <v>25652</v>
      </c>
      <c r="J10688">
        <v>0</v>
      </c>
      <c r="K10688">
        <v>0</v>
      </c>
      <c r="L10688" t="s">
        <v>11325</v>
      </c>
      <c r="M10688">
        <v>44274</v>
      </c>
      <c r="N10688" t="s">
        <v>12282</v>
      </c>
      <c r="O10688" t="s">
        <v>10687</v>
      </c>
      <c r="Q10688" t="s">
        <v>10688</v>
      </c>
      <c r="S10688" t="s">
        <v>12283</v>
      </c>
      <c r="T10688">
        <v>43102.456932870402</v>
      </c>
    </row>
    <row r="10689" spans="1:20" x14ac:dyDescent="0.25">
      <c r="A10689" t="s">
        <v>7870</v>
      </c>
      <c r="B10689" t="s">
        <v>26627</v>
      </c>
      <c r="C10689" t="s">
        <v>10681</v>
      </c>
      <c r="D10689" t="s">
        <v>10683</v>
      </c>
      <c r="E10689" t="s">
        <v>10685</v>
      </c>
      <c r="F10689">
        <v>22.99</v>
      </c>
      <c r="G10689">
        <v>137.94</v>
      </c>
      <c r="H10689">
        <v>6</v>
      </c>
      <c r="I10689" t="s">
        <v>25652</v>
      </c>
      <c r="J10689">
        <v>0</v>
      </c>
      <c r="K10689">
        <v>0</v>
      </c>
      <c r="L10689" t="s">
        <v>11325</v>
      </c>
      <c r="M10689">
        <v>44279</v>
      </c>
      <c r="N10689" t="s">
        <v>10991</v>
      </c>
      <c r="O10689" t="s">
        <v>10992</v>
      </c>
      <c r="Q10689" t="s">
        <v>10993</v>
      </c>
      <c r="S10689" t="s">
        <v>10994</v>
      </c>
      <c r="T10689">
        <v>43102.456932870402</v>
      </c>
    </row>
    <row r="10690" spans="1:20" x14ac:dyDescent="0.25">
      <c r="A10690" t="s">
        <v>7871</v>
      </c>
      <c r="B10690" t="s">
        <v>26628</v>
      </c>
      <c r="C10690" t="s">
        <v>10681</v>
      </c>
      <c r="D10690" t="s">
        <v>10683</v>
      </c>
      <c r="E10690" t="s">
        <v>10685</v>
      </c>
      <c r="F10690">
        <v>20.99</v>
      </c>
      <c r="G10690">
        <v>125.94</v>
      </c>
      <c r="H10690">
        <v>6</v>
      </c>
      <c r="I10690" t="s">
        <v>25652</v>
      </c>
      <c r="J10690">
        <v>0</v>
      </c>
      <c r="K10690">
        <v>0</v>
      </c>
      <c r="L10690" t="s">
        <v>11325</v>
      </c>
      <c r="M10690">
        <v>44279</v>
      </c>
      <c r="N10690" t="s">
        <v>10991</v>
      </c>
      <c r="O10690" t="s">
        <v>10992</v>
      </c>
      <c r="Q10690" t="s">
        <v>10993</v>
      </c>
      <c r="S10690" t="s">
        <v>10994</v>
      </c>
      <c r="T10690">
        <v>43102.456932870402</v>
      </c>
    </row>
    <row r="10691" spans="1:20" x14ac:dyDescent="0.25">
      <c r="A10691" t="s">
        <v>7872</v>
      </c>
      <c r="B10691" t="s">
        <v>26629</v>
      </c>
      <c r="C10691" t="s">
        <v>10681</v>
      </c>
      <c r="D10691" t="s">
        <v>10683</v>
      </c>
      <c r="E10691" t="s">
        <v>10685</v>
      </c>
      <c r="F10691">
        <v>66.989999999999995</v>
      </c>
      <c r="G10691">
        <v>401.94</v>
      </c>
      <c r="H10691">
        <v>6</v>
      </c>
      <c r="I10691" t="s">
        <v>25652</v>
      </c>
      <c r="J10691">
        <v>0</v>
      </c>
      <c r="K10691">
        <v>0</v>
      </c>
      <c r="L10691" t="s">
        <v>10883</v>
      </c>
      <c r="M10691">
        <v>45099</v>
      </c>
      <c r="N10691" t="s">
        <v>10737</v>
      </c>
      <c r="O10691" t="s">
        <v>10708</v>
      </c>
      <c r="Q10691" t="s">
        <v>10709</v>
      </c>
      <c r="S10691" t="s">
        <v>10738</v>
      </c>
      <c r="T10691">
        <v>43102.456979166702</v>
      </c>
    </row>
    <row r="10692" spans="1:20" x14ac:dyDescent="0.25">
      <c r="A10692" t="s">
        <v>26630</v>
      </c>
      <c r="B10692" t="s">
        <v>26631</v>
      </c>
      <c r="C10692" t="s">
        <v>10691</v>
      </c>
      <c r="D10692" t="s">
        <v>10752</v>
      </c>
      <c r="E10692" t="s">
        <v>10693</v>
      </c>
      <c r="F10692">
        <v>30.99</v>
      </c>
      <c r="G10692">
        <v>92.97</v>
      </c>
      <c r="H10692">
        <v>3</v>
      </c>
      <c r="I10692" t="s">
        <v>25652</v>
      </c>
      <c r="J10692">
        <v>0</v>
      </c>
      <c r="K10692">
        <v>0</v>
      </c>
      <c r="L10692" t="s">
        <v>11646</v>
      </c>
      <c r="N10692" t="s">
        <v>10686</v>
      </c>
      <c r="O10692" t="s">
        <v>10687</v>
      </c>
      <c r="Q10692" t="s">
        <v>10688</v>
      </c>
      <c r="S10692" t="s">
        <v>10689</v>
      </c>
      <c r="T10692">
        <v>43102.456909722197</v>
      </c>
    </row>
    <row r="10693" spans="1:20" x14ac:dyDescent="0.25">
      <c r="A10693" t="s">
        <v>26632</v>
      </c>
      <c r="B10693" t="s">
        <v>26633</v>
      </c>
      <c r="C10693" t="s">
        <v>10691</v>
      </c>
      <c r="D10693" t="s">
        <v>10683</v>
      </c>
      <c r="E10693" t="s">
        <v>10693</v>
      </c>
      <c r="F10693">
        <v>34.99</v>
      </c>
      <c r="G10693">
        <v>209.94</v>
      </c>
      <c r="H10693">
        <v>6</v>
      </c>
      <c r="I10693" t="s">
        <v>25652</v>
      </c>
      <c r="J10693">
        <v>0</v>
      </c>
      <c r="K10693">
        <v>0</v>
      </c>
      <c r="L10693" t="s">
        <v>10731</v>
      </c>
      <c r="M10693">
        <v>44363</v>
      </c>
      <c r="N10693" t="s">
        <v>10700</v>
      </c>
      <c r="O10693" t="s">
        <v>10701</v>
      </c>
      <c r="Q10693" t="s">
        <v>10702</v>
      </c>
      <c r="S10693" t="s">
        <v>10703</v>
      </c>
      <c r="T10693">
        <v>43102.456875000003</v>
      </c>
    </row>
    <row r="10694" spans="1:20" x14ac:dyDescent="0.25">
      <c r="A10694" t="s">
        <v>7873</v>
      </c>
      <c r="B10694" t="s">
        <v>26634</v>
      </c>
      <c r="C10694" t="s">
        <v>10681</v>
      </c>
      <c r="D10694" t="s">
        <v>10683</v>
      </c>
      <c r="E10694" t="s">
        <v>10685</v>
      </c>
      <c r="F10694">
        <v>64.989999999999995</v>
      </c>
      <c r="G10694">
        <v>389.94</v>
      </c>
      <c r="H10694">
        <v>6</v>
      </c>
      <c r="I10694" t="s">
        <v>25652</v>
      </c>
      <c r="J10694">
        <v>0</v>
      </c>
      <c r="K10694">
        <v>0</v>
      </c>
      <c r="L10694" t="s">
        <v>10883</v>
      </c>
      <c r="M10694">
        <v>45427</v>
      </c>
      <c r="N10694" t="s">
        <v>10770</v>
      </c>
      <c r="S10694" t="s">
        <v>10771</v>
      </c>
      <c r="T10694">
        <v>43102.456979166702</v>
      </c>
    </row>
    <row r="10695" spans="1:20" x14ac:dyDescent="0.25">
      <c r="A10695" t="s">
        <v>7874</v>
      </c>
      <c r="B10695" t="s">
        <v>26635</v>
      </c>
      <c r="C10695" t="s">
        <v>10751</v>
      </c>
      <c r="D10695" t="s">
        <v>10752</v>
      </c>
      <c r="E10695" t="s">
        <v>10685</v>
      </c>
      <c r="F10695">
        <v>44.99</v>
      </c>
      <c r="G10695">
        <v>89.98</v>
      </c>
      <c r="H10695">
        <v>2</v>
      </c>
      <c r="I10695" t="s">
        <v>25652</v>
      </c>
      <c r="J10695">
        <v>0</v>
      </c>
      <c r="K10695">
        <v>0</v>
      </c>
      <c r="L10695" t="s">
        <v>10862</v>
      </c>
      <c r="M10695">
        <v>44441</v>
      </c>
      <c r="N10695" t="s">
        <v>10686</v>
      </c>
      <c r="O10695" t="s">
        <v>10687</v>
      </c>
      <c r="Q10695" t="s">
        <v>10688</v>
      </c>
      <c r="S10695" t="s">
        <v>10689</v>
      </c>
      <c r="T10695">
        <v>43102.456909722197</v>
      </c>
    </row>
    <row r="10696" spans="1:20" x14ac:dyDescent="0.25">
      <c r="A10696" t="s">
        <v>10453</v>
      </c>
      <c r="B10696" t="s">
        <v>26636</v>
      </c>
      <c r="C10696" t="s">
        <v>10751</v>
      </c>
      <c r="D10696" t="s">
        <v>10683</v>
      </c>
      <c r="E10696" t="s">
        <v>10693</v>
      </c>
      <c r="F10696">
        <v>22.19</v>
      </c>
      <c r="G10696">
        <v>133.13999999999999</v>
      </c>
      <c r="H10696">
        <v>6</v>
      </c>
      <c r="I10696" t="s">
        <v>25652</v>
      </c>
      <c r="J10696">
        <v>0</v>
      </c>
      <c r="K10696">
        <v>0</v>
      </c>
      <c r="L10696" t="s">
        <v>10831</v>
      </c>
      <c r="M10696">
        <v>44420</v>
      </c>
      <c r="N10696" t="s">
        <v>16399</v>
      </c>
      <c r="O10696" t="s">
        <v>10708</v>
      </c>
      <c r="Q10696" t="s">
        <v>10709</v>
      </c>
      <c r="S10696" t="s">
        <v>16400</v>
      </c>
      <c r="T10696">
        <v>43102.456956018497</v>
      </c>
    </row>
    <row r="10697" spans="1:20" x14ac:dyDescent="0.25">
      <c r="A10697" t="s">
        <v>7875</v>
      </c>
      <c r="B10697" t="s">
        <v>26637</v>
      </c>
      <c r="C10697" t="s">
        <v>10751</v>
      </c>
      <c r="D10697" t="s">
        <v>10683</v>
      </c>
      <c r="E10697" t="s">
        <v>10836</v>
      </c>
      <c r="F10697">
        <v>13.19</v>
      </c>
      <c r="G10697">
        <v>79.14</v>
      </c>
      <c r="H10697">
        <v>6</v>
      </c>
      <c r="I10697" t="s">
        <v>25652</v>
      </c>
      <c r="J10697">
        <v>0</v>
      </c>
      <c r="K10697">
        <v>0</v>
      </c>
      <c r="L10697" t="s">
        <v>11175</v>
      </c>
      <c r="M10697">
        <v>44524</v>
      </c>
      <c r="N10697" t="s">
        <v>10803</v>
      </c>
      <c r="O10697" t="s">
        <v>10782</v>
      </c>
      <c r="Q10697" t="s">
        <v>10783</v>
      </c>
      <c r="S10697" t="s">
        <v>10804</v>
      </c>
      <c r="T10697">
        <v>43102.456956018497</v>
      </c>
    </row>
    <row r="10698" spans="1:20" x14ac:dyDescent="0.25">
      <c r="A10698" t="s">
        <v>7876</v>
      </c>
      <c r="B10698" t="s">
        <v>26638</v>
      </c>
      <c r="C10698" t="s">
        <v>10751</v>
      </c>
      <c r="D10698" t="s">
        <v>10683</v>
      </c>
      <c r="E10698" t="s">
        <v>10836</v>
      </c>
      <c r="F10698">
        <v>13.19</v>
      </c>
      <c r="G10698">
        <v>79.14</v>
      </c>
      <c r="H10698">
        <v>6</v>
      </c>
      <c r="I10698" t="s">
        <v>25652</v>
      </c>
      <c r="J10698">
        <v>0</v>
      </c>
      <c r="K10698">
        <v>0</v>
      </c>
      <c r="L10698" t="s">
        <v>11175</v>
      </c>
      <c r="M10698">
        <v>44529</v>
      </c>
      <c r="N10698" t="s">
        <v>10803</v>
      </c>
      <c r="O10698" t="s">
        <v>10782</v>
      </c>
      <c r="Q10698" t="s">
        <v>10783</v>
      </c>
      <c r="S10698" t="s">
        <v>10804</v>
      </c>
      <c r="T10698">
        <v>43102.456956018497</v>
      </c>
    </row>
    <row r="10699" spans="1:20" x14ac:dyDescent="0.25">
      <c r="A10699" t="s">
        <v>7877</v>
      </c>
      <c r="B10699" t="s">
        <v>26639</v>
      </c>
      <c r="C10699" t="s">
        <v>10681</v>
      </c>
      <c r="D10699" t="s">
        <v>10683</v>
      </c>
      <c r="E10699" t="s">
        <v>10685</v>
      </c>
      <c r="F10699">
        <v>19.989999999999998</v>
      </c>
      <c r="G10699">
        <v>119.94</v>
      </c>
      <c r="H10699">
        <v>6</v>
      </c>
      <c r="I10699" t="s">
        <v>25652</v>
      </c>
      <c r="J10699">
        <v>0</v>
      </c>
      <c r="K10699">
        <v>0</v>
      </c>
      <c r="L10699" t="s">
        <v>15918</v>
      </c>
      <c r="M10699">
        <v>44532</v>
      </c>
      <c r="N10699" t="s">
        <v>10746</v>
      </c>
      <c r="O10699" t="s">
        <v>10747</v>
      </c>
      <c r="Q10699" t="s">
        <v>10748</v>
      </c>
      <c r="S10699" t="s">
        <v>10749</v>
      </c>
      <c r="T10699">
        <v>43102.456909722197</v>
      </c>
    </row>
    <row r="10700" spans="1:20" x14ac:dyDescent="0.25">
      <c r="A10700" t="s">
        <v>26640</v>
      </c>
      <c r="B10700" t="s">
        <v>26641</v>
      </c>
      <c r="C10700" t="s">
        <v>10691</v>
      </c>
      <c r="D10700" t="s">
        <v>10752</v>
      </c>
      <c r="E10700" t="s">
        <v>10693</v>
      </c>
      <c r="F10700">
        <v>45.99</v>
      </c>
      <c r="G10700">
        <v>275.94</v>
      </c>
      <c r="H10700">
        <v>6</v>
      </c>
      <c r="I10700" t="s">
        <v>25652</v>
      </c>
      <c r="J10700">
        <v>0</v>
      </c>
      <c r="K10700">
        <v>0</v>
      </c>
      <c r="L10700" t="s">
        <v>10868</v>
      </c>
      <c r="N10700" t="s">
        <v>10732</v>
      </c>
      <c r="O10700" t="s">
        <v>10687</v>
      </c>
      <c r="Q10700" t="s">
        <v>10688</v>
      </c>
      <c r="S10700" t="s">
        <v>10733</v>
      </c>
      <c r="T10700">
        <v>43102.456990740699</v>
      </c>
    </row>
    <row r="10701" spans="1:20" x14ac:dyDescent="0.25">
      <c r="A10701" t="s">
        <v>26642</v>
      </c>
      <c r="B10701" t="s">
        <v>26643</v>
      </c>
      <c r="C10701" t="s">
        <v>10691</v>
      </c>
      <c r="D10701" t="s">
        <v>10752</v>
      </c>
      <c r="E10701" t="s">
        <v>10693</v>
      </c>
      <c r="F10701">
        <v>45.99</v>
      </c>
      <c r="G10701">
        <v>275.94</v>
      </c>
      <c r="H10701">
        <v>6</v>
      </c>
      <c r="I10701" t="s">
        <v>25652</v>
      </c>
      <c r="J10701">
        <v>0</v>
      </c>
      <c r="K10701">
        <v>0</v>
      </c>
      <c r="L10701" t="s">
        <v>10883</v>
      </c>
      <c r="N10701" t="s">
        <v>10732</v>
      </c>
      <c r="O10701" t="s">
        <v>10687</v>
      </c>
      <c r="Q10701" t="s">
        <v>10688</v>
      </c>
      <c r="S10701" t="s">
        <v>10733</v>
      </c>
      <c r="T10701">
        <v>43102.456979166702</v>
      </c>
    </row>
    <row r="10702" spans="1:20" x14ac:dyDescent="0.25">
      <c r="A10702" t="s">
        <v>7878</v>
      </c>
      <c r="B10702" t="s">
        <v>26644</v>
      </c>
      <c r="C10702" t="s">
        <v>10751</v>
      </c>
      <c r="D10702" t="s">
        <v>10683</v>
      </c>
      <c r="E10702" t="s">
        <v>10753</v>
      </c>
      <c r="F10702">
        <v>8.99</v>
      </c>
      <c r="G10702">
        <v>53.94</v>
      </c>
      <c r="H10702">
        <v>6</v>
      </c>
      <c r="I10702" t="s">
        <v>25652</v>
      </c>
      <c r="J10702">
        <v>0</v>
      </c>
      <c r="K10702">
        <v>0</v>
      </c>
      <c r="L10702" t="s">
        <v>11175</v>
      </c>
      <c r="M10702">
        <v>44635</v>
      </c>
      <c r="N10702" t="s">
        <v>11609</v>
      </c>
      <c r="O10702" t="s">
        <v>10687</v>
      </c>
      <c r="Q10702" t="s">
        <v>10688</v>
      </c>
      <c r="S10702" t="s">
        <v>11610</v>
      </c>
      <c r="T10702">
        <v>43102.456956018497</v>
      </c>
    </row>
    <row r="10703" spans="1:20" x14ac:dyDescent="0.25">
      <c r="A10703" t="s">
        <v>7879</v>
      </c>
      <c r="B10703" t="s">
        <v>26645</v>
      </c>
      <c r="C10703" t="s">
        <v>10751</v>
      </c>
      <c r="D10703" t="s">
        <v>10683</v>
      </c>
      <c r="E10703" t="s">
        <v>10693</v>
      </c>
      <c r="F10703">
        <v>10.79</v>
      </c>
      <c r="G10703">
        <v>64.739999999999995</v>
      </c>
      <c r="H10703">
        <v>6</v>
      </c>
      <c r="I10703" t="s">
        <v>25652</v>
      </c>
      <c r="J10703">
        <v>0</v>
      </c>
      <c r="K10703">
        <v>0</v>
      </c>
      <c r="L10703" t="s">
        <v>11175</v>
      </c>
      <c r="M10703">
        <v>44636</v>
      </c>
      <c r="N10703" t="s">
        <v>10837</v>
      </c>
      <c r="O10703" t="s">
        <v>10701</v>
      </c>
      <c r="Q10703" t="s">
        <v>10702</v>
      </c>
      <c r="S10703" t="s">
        <v>10838</v>
      </c>
      <c r="T10703">
        <v>43102.456956018497</v>
      </c>
    </row>
    <row r="10704" spans="1:20" x14ac:dyDescent="0.25">
      <c r="A10704" t="s">
        <v>7880</v>
      </c>
      <c r="B10704" t="s">
        <v>26646</v>
      </c>
      <c r="C10704" t="s">
        <v>10751</v>
      </c>
      <c r="D10704" t="s">
        <v>10683</v>
      </c>
      <c r="E10704" t="s">
        <v>10836</v>
      </c>
      <c r="F10704">
        <v>13.19</v>
      </c>
      <c r="G10704">
        <v>79.14</v>
      </c>
      <c r="H10704">
        <v>6</v>
      </c>
      <c r="I10704" t="s">
        <v>25652</v>
      </c>
      <c r="J10704">
        <v>0</v>
      </c>
      <c r="K10704">
        <v>0</v>
      </c>
      <c r="L10704" t="s">
        <v>11325</v>
      </c>
      <c r="M10704">
        <v>44636</v>
      </c>
      <c r="N10704" t="s">
        <v>10700</v>
      </c>
      <c r="O10704" t="s">
        <v>10701</v>
      </c>
      <c r="Q10704" t="s">
        <v>10702</v>
      </c>
      <c r="S10704" t="s">
        <v>10703</v>
      </c>
      <c r="T10704">
        <v>43102.456932870402</v>
      </c>
    </row>
    <row r="10705" spans="1:20" x14ac:dyDescent="0.25">
      <c r="A10705" t="s">
        <v>7881</v>
      </c>
      <c r="B10705" t="s">
        <v>26647</v>
      </c>
      <c r="C10705" t="s">
        <v>10681</v>
      </c>
      <c r="D10705" t="s">
        <v>10683</v>
      </c>
      <c r="E10705" t="s">
        <v>10685</v>
      </c>
      <c r="F10705">
        <v>32.99</v>
      </c>
      <c r="G10705">
        <v>197.94</v>
      </c>
      <c r="H10705">
        <v>6</v>
      </c>
      <c r="I10705" t="s">
        <v>25652</v>
      </c>
      <c r="J10705">
        <v>0</v>
      </c>
      <c r="K10705">
        <v>0</v>
      </c>
      <c r="L10705" t="s">
        <v>10692</v>
      </c>
      <c r="M10705">
        <v>44641</v>
      </c>
      <c r="N10705" t="s">
        <v>11378</v>
      </c>
      <c r="O10705" t="s">
        <v>10701</v>
      </c>
      <c r="Q10705" t="s">
        <v>10702</v>
      </c>
      <c r="S10705" t="s">
        <v>11379</v>
      </c>
      <c r="T10705">
        <v>43102.456956018497</v>
      </c>
    </row>
    <row r="10706" spans="1:20" x14ac:dyDescent="0.25">
      <c r="A10706" t="s">
        <v>7882</v>
      </c>
      <c r="B10706" t="s">
        <v>26648</v>
      </c>
      <c r="C10706" t="s">
        <v>10681</v>
      </c>
      <c r="D10706" t="s">
        <v>10683</v>
      </c>
      <c r="E10706" t="s">
        <v>10685</v>
      </c>
      <c r="F10706">
        <v>64.989999999999995</v>
      </c>
      <c r="G10706">
        <v>389.94</v>
      </c>
      <c r="H10706">
        <v>6</v>
      </c>
      <c r="I10706" t="s">
        <v>25652</v>
      </c>
      <c r="J10706">
        <v>0</v>
      </c>
      <c r="K10706">
        <v>0</v>
      </c>
      <c r="L10706" t="s">
        <v>11406</v>
      </c>
      <c r="M10706">
        <v>44641</v>
      </c>
      <c r="N10706" t="s">
        <v>10746</v>
      </c>
      <c r="O10706" t="s">
        <v>10747</v>
      </c>
      <c r="Q10706" t="s">
        <v>10748</v>
      </c>
      <c r="S10706" t="s">
        <v>10749</v>
      </c>
      <c r="T10706">
        <v>43102.456979166702</v>
      </c>
    </row>
    <row r="10707" spans="1:20" x14ac:dyDescent="0.25">
      <c r="A10707" t="s">
        <v>7883</v>
      </c>
      <c r="B10707" t="s">
        <v>26649</v>
      </c>
      <c r="C10707" t="s">
        <v>10751</v>
      </c>
      <c r="D10707" t="s">
        <v>10683</v>
      </c>
      <c r="E10707" t="s">
        <v>10836</v>
      </c>
      <c r="F10707">
        <v>8.99</v>
      </c>
      <c r="G10707">
        <v>53.94</v>
      </c>
      <c r="H10707">
        <v>6</v>
      </c>
      <c r="I10707" t="s">
        <v>25652</v>
      </c>
      <c r="J10707">
        <v>0</v>
      </c>
      <c r="K10707">
        <v>0</v>
      </c>
      <c r="L10707" t="s">
        <v>14440</v>
      </c>
      <c r="M10707">
        <v>44642</v>
      </c>
      <c r="N10707" t="s">
        <v>11212</v>
      </c>
      <c r="O10707" t="s">
        <v>10701</v>
      </c>
      <c r="Q10707" t="s">
        <v>10702</v>
      </c>
      <c r="S10707" t="s">
        <v>11213</v>
      </c>
      <c r="T10707">
        <v>43102.456932870402</v>
      </c>
    </row>
    <row r="10708" spans="1:20" x14ac:dyDescent="0.25">
      <c r="A10708" t="s">
        <v>7884</v>
      </c>
      <c r="B10708" t="s">
        <v>26650</v>
      </c>
      <c r="C10708" t="s">
        <v>10751</v>
      </c>
      <c r="D10708" t="s">
        <v>10683</v>
      </c>
      <c r="E10708" t="s">
        <v>10836</v>
      </c>
      <c r="F10708">
        <v>17.989999999999998</v>
      </c>
      <c r="G10708">
        <v>107.94</v>
      </c>
      <c r="H10708">
        <v>6</v>
      </c>
      <c r="I10708" t="s">
        <v>25652</v>
      </c>
      <c r="J10708">
        <v>0</v>
      </c>
      <c r="K10708">
        <v>0</v>
      </c>
      <c r="L10708" t="s">
        <v>10727</v>
      </c>
      <c r="M10708">
        <v>44641</v>
      </c>
      <c r="N10708" t="s">
        <v>11010</v>
      </c>
      <c r="O10708" t="s">
        <v>10708</v>
      </c>
      <c r="Q10708" t="s">
        <v>10709</v>
      </c>
      <c r="S10708" t="s">
        <v>11011</v>
      </c>
      <c r="T10708">
        <v>43102.456944444399</v>
      </c>
    </row>
    <row r="10709" spans="1:20" x14ac:dyDescent="0.25">
      <c r="A10709" t="s">
        <v>7885</v>
      </c>
      <c r="B10709" t="s">
        <v>26651</v>
      </c>
      <c r="C10709" t="s">
        <v>10681</v>
      </c>
      <c r="D10709" t="s">
        <v>10683</v>
      </c>
      <c r="E10709" t="s">
        <v>10685</v>
      </c>
      <c r="F10709">
        <v>22.99</v>
      </c>
      <c r="G10709">
        <v>137.94</v>
      </c>
      <c r="H10709">
        <v>6</v>
      </c>
      <c r="I10709" t="s">
        <v>25652</v>
      </c>
      <c r="J10709">
        <v>0</v>
      </c>
      <c r="K10709">
        <v>0</v>
      </c>
      <c r="L10709" t="s">
        <v>11325</v>
      </c>
      <c r="M10709">
        <v>44641</v>
      </c>
      <c r="N10709" t="s">
        <v>10991</v>
      </c>
      <c r="O10709" t="s">
        <v>10992</v>
      </c>
      <c r="Q10709" t="s">
        <v>10993</v>
      </c>
      <c r="S10709" t="s">
        <v>10994</v>
      </c>
      <c r="T10709">
        <v>43102.456932870402</v>
      </c>
    </row>
    <row r="10710" spans="1:20" x14ac:dyDescent="0.25">
      <c r="A10710" t="s">
        <v>7886</v>
      </c>
      <c r="B10710" t="s">
        <v>26652</v>
      </c>
      <c r="C10710" t="s">
        <v>10681</v>
      </c>
      <c r="D10710" t="s">
        <v>10683</v>
      </c>
      <c r="E10710" t="s">
        <v>10685</v>
      </c>
      <c r="F10710">
        <v>20.99</v>
      </c>
      <c r="G10710">
        <v>125.94</v>
      </c>
      <c r="H10710">
        <v>6</v>
      </c>
      <c r="I10710" t="s">
        <v>25652</v>
      </c>
      <c r="J10710">
        <v>0</v>
      </c>
      <c r="K10710">
        <v>0</v>
      </c>
      <c r="L10710" t="s">
        <v>14440</v>
      </c>
      <c r="M10710">
        <v>44641</v>
      </c>
      <c r="N10710" t="s">
        <v>10991</v>
      </c>
      <c r="O10710" t="s">
        <v>10992</v>
      </c>
      <c r="Q10710" t="s">
        <v>10993</v>
      </c>
      <c r="S10710" t="s">
        <v>10994</v>
      </c>
      <c r="T10710">
        <v>43102.456932870402</v>
      </c>
    </row>
    <row r="10711" spans="1:20" x14ac:dyDescent="0.25">
      <c r="A10711" t="s">
        <v>7887</v>
      </c>
      <c r="B10711" t="s">
        <v>26653</v>
      </c>
      <c r="C10711" t="s">
        <v>10681</v>
      </c>
      <c r="D10711" t="s">
        <v>12566</v>
      </c>
      <c r="E10711" t="s">
        <v>10685</v>
      </c>
      <c r="F10711">
        <v>21.99</v>
      </c>
      <c r="G10711">
        <v>131.94</v>
      </c>
      <c r="H10711">
        <v>6</v>
      </c>
      <c r="I10711" t="s">
        <v>25652</v>
      </c>
      <c r="J10711">
        <v>0</v>
      </c>
      <c r="K10711">
        <v>0</v>
      </c>
      <c r="L10711" t="s">
        <v>16489</v>
      </c>
      <c r="M10711">
        <v>44692</v>
      </c>
      <c r="N10711" t="s">
        <v>10686</v>
      </c>
      <c r="O10711" t="s">
        <v>10687</v>
      </c>
      <c r="Q10711" t="s">
        <v>10688</v>
      </c>
      <c r="S10711" t="s">
        <v>10689</v>
      </c>
      <c r="T10711">
        <v>43102.456909722197</v>
      </c>
    </row>
    <row r="10712" spans="1:20" x14ac:dyDescent="0.25">
      <c r="A10712" t="s">
        <v>7888</v>
      </c>
      <c r="B10712" t="s">
        <v>26654</v>
      </c>
      <c r="C10712" t="s">
        <v>10681</v>
      </c>
      <c r="D10712" t="s">
        <v>10683</v>
      </c>
      <c r="E10712" t="s">
        <v>10685</v>
      </c>
      <c r="F10712">
        <v>24.99</v>
      </c>
      <c r="G10712">
        <v>149.94</v>
      </c>
      <c r="H10712">
        <v>6</v>
      </c>
      <c r="I10712" t="s">
        <v>25652</v>
      </c>
      <c r="J10712">
        <v>0</v>
      </c>
      <c r="K10712">
        <v>0</v>
      </c>
      <c r="L10712" t="s">
        <v>11988</v>
      </c>
      <c r="M10712">
        <v>44739</v>
      </c>
      <c r="N10712" t="s">
        <v>12821</v>
      </c>
      <c r="O10712" t="s">
        <v>10708</v>
      </c>
      <c r="Q10712" t="s">
        <v>10709</v>
      </c>
      <c r="S10712" t="s">
        <v>12822</v>
      </c>
      <c r="T10712">
        <v>43102.456990740699</v>
      </c>
    </row>
    <row r="10713" spans="1:20" x14ac:dyDescent="0.25">
      <c r="A10713" t="s">
        <v>7889</v>
      </c>
      <c r="B10713" t="s">
        <v>26655</v>
      </c>
      <c r="C10713" t="s">
        <v>10751</v>
      </c>
      <c r="D10713" t="s">
        <v>10683</v>
      </c>
      <c r="E10713" t="s">
        <v>10836</v>
      </c>
      <c r="F10713">
        <v>197.99</v>
      </c>
      <c r="G10713">
        <v>593.97</v>
      </c>
      <c r="H10713">
        <v>3</v>
      </c>
      <c r="I10713" t="s">
        <v>25652</v>
      </c>
      <c r="J10713">
        <v>0</v>
      </c>
      <c r="K10713">
        <v>0</v>
      </c>
      <c r="L10713" t="s">
        <v>10835</v>
      </c>
      <c r="M10713">
        <v>44734</v>
      </c>
      <c r="N10713" t="s">
        <v>10826</v>
      </c>
      <c r="O10713" t="s">
        <v>10708</v>
      </c>
      <c r="Q10713" t="s">
        <v>10709</v>
      </c>
      <c r="S10713" t="s">
        <v>10827</v>
      </c>
      <c r="T10713">
        <v>43102.456863425898</v>
      </c>
    </row>
    <row r="10714" spans="1:20" x14ac:dyDescent="0.25">
      <c r="A10714" t="s">
        <v>26656</v>
      </c>
      <c r="B10714" t="s">
        <v>26657</v>
      </c>
      <c r="C10714" t="s">
        <v>10691</v>
      </c>
      <c r="D10714" t="s">
        <v>10752</v>
      </c>
      <c r="E10714" t="s">
        <v>10693</v>
      </c>
      <c r="F10714">
        <v>35.99</v>
      </c>
      <c r="G10714">
        <v>107.97</v>
      </c>
      <c r="H10714">
        <v>3</v>
      </c>
      <c r="I10714" t="s">
        <v>25652</v>
      </c>
      <c r="J10714">
        <v>0</v>
      </c>
      <c r="K10714">
        <v>0</v>
      </c>
      <c r="L10714" t="s">
        <v>10717</v>
      </c>
      <c r="M10714">
        <v>44753</v>
      </c>
      <c r="N10714" t="s">
        <v>10718</v>
      </c>
      <c r="O10714" t="s">
        <v>10708</v>
      </c>
      <c r="Q10714" t="s">
        <v>10709</v>
      </c>
      <c r="S10714" t="s">
        <v>10719</v>
      </c>
      <c r="T10714">
        <v>43102.456921296303</v>
      </c>
    </row>
    <row r="10715" spans="1:20" x14ac:dyDescent="0.25">
      <c r="A10715" t="s">
        <v>26658</v>
      </c>
      <c r="B10715" t="s">
        <v>26659</v>
      </c>
      <c r="C10715" t="s">
        <v>10691</v>
      </c>
      <c r="D10715" t="s">
        <v>10752</v>
      </c>
      <c r="E10715" t="s">
        <v>10693</v>
      </c>
      <c r="F10715">
        <v>32.99</v>
      </c>
      <c r="G10715">
        <v>98.97</v>
      </c>
      <c r="H10715">
        <v>3</v>
      </c>
      <c r="I10715" t="s">
        <v>25652</v>
      </c>
      <c r="J10715">
        <v>0</v>
      </c>
      <c r="K10715">
        <v>0</v>
      </c>
      <c r="L10715" t="s">
        <v>10758</v>
      </c>
      <c r="N10715" t="s">
        <v>10700</v>
      </c>
      <c r="O10715" t="s">
        <v>10701</v>
      </c>
      <c r="Q10715" t="s">
        <v>10702</v>
      </c>
      <c r="S10715" t="s">
        <v>10703</v>
      </c>
      <c r="T10715">
        <v>43109.404224537</v>
      </c>
    </row>
    <row r="10716" spans="1:20" x14ac:dyDescent="0.25">
      <c r="A10716" t="s">
        <v>26660</v>
      </c>
      <c r="B10716" t="s">
        <v>26661</v>
      </c>
      <c r="C10716" t="s">
        <v>10691</v>
      </c>
      <c r="D10716" t="s">
        <v>10752</v>
      </c>
      <c r="E10716" t="s">
        <v>10693</v>
      </c>
      <c r="F10716">
        <v>32.99</v>
      </c>
      <c r="G10716">
        <v>98.97</v>
      </c>
      <c r="H10716">
        <v>3</v>
      </c>
      <c r="I10716" t="s">
        <v>25652</v>
      </c>
      <c r="J10716">
        <v>0</v>
      </c>
      <c r="K10716">
        <v>0</v>
      </c>
      <c r="L10716" t="s">
        <v>10758</v>
      </c>
      <c r="N10716" t="s">
        <v>10700</v>
      </c>
      <c r="O10716" t="s">
        <v>10701</v>
      </c>
      <c r="Q10716" t="s">
        <v>10702</v>
      </c>
      <c r="S10716" t="s">
        <v>10703</v>
      </c>
      <c r="T10716">
        <v>43109.404224537</v>
      </c>
    </row>
    <row r="10717" spans="1:20" x14ac:dyDescent="0.25">
      <c r="A10717" t="s">
        <v>7890</v>
      </c>
      <c r="B10717" t="s">
        <v>26662</v>
      </c>
      <c r="C10717" t="s">
        <v>10681</v>
      </c>
      <c r="D10717" t="s">
        <v>10683</v>
      </c>
      <c r="E10717" t="s">
        <v>10685</v>
      </c>
      <c r="F10717">
        <v>20.99</v>
      </c>
      <c r="G10717">
        <v>125.94</v>
      </c>
      <c r="H10717">
        <v>6</v>
      </c>
      <c r="I10717" t="s">
        <v>25652</v>
      </c>
      <c r="J10717">
        <v>0</v>
      </c>
      <c r="K10717">
        <v>0</v>
      </c>
      <c r="L10717" t="s">
        <v>11325</v>
      </c>
      <c r="M10717">
        <v>44994</v>
      </c>
      <c r="N10717" t="s">
        <v>10991</v>
      </c>
      <c r="O10717" t="s">
        <v>10992</v>
      </c>
      <c r="Q10717" t="s">
        <v>10993</v>
      </c>
      <c r="S10717" t="s">
        <v>10994</v>
      </c>
      <c r="T10717">
        <v>43102.456932870402</v>
      </c>
    </row>
    <row r="10718" spans="1:20" x14ac:dyDescent="0.25">
      <c r="A10718" t="s">
        <v>7891</v>
      </c>
      <c r="B10718" t="s">
        <v>26663</v>
      </c>
      <c r="C10718" t="s">
        <v>10681</v>
      </c>
      <c r="D10718" t="s">
        <v>10683</v>
      </c>
      <c r="E10718" t="s">
        <v>10685</v>
      </c>
      <c r="F10718">
        <v>18.989999999999998</v>
      </c>
      <c r="G10718">
        <v>113.94</v>
      </c>
      <c r="H10718">
        <v>6</v>
      </c>
      <c r="I10718" t="s">
        <v>25652</v>
      </c>
      <c r="J10718">
        <v>0</v>
      </c>
      <c r="K10718">
        <v>0</v>
      </c>
      <c r="L10718" t="s">
        <v>12336</v>
      </c>
      <c r="M10718">
        <v>44985</v>
      </c>
      <c r="N10718" t="s">
        <v>11392</v>
      </c>
      <c r="O10718" t="s">
        <v>10762</v>
      </c>
      <c r="Q10718" t="s">
        <v>10763</v>
      </c>
      <c r="S10718" t="s">
        <v>11393</v>
      </c>
      <c r="T10718">
        <v>43102.456932870402</v>
      </c>
    </row>
    <row r="10719" spans="1:20" x14ac:dyDescent="0.25">
      <c r="A10719" t="s">
        <v>7892</v>
      </c>
      <c r="B10719" t="s">
        <v>26664</v>
      </c>
      <c r="C10719" t="s">
        <v>10681</v>
      </c>
      <c r="D10719" t="s">
        <v>16658</v>
      </c>
      <c r="E10719" t="s">
        <v>10685</v>
      </c>
      <c r="F10719">
        <v>25.99</v>
      </c>
      <c r="G10719">
        <v>155.94</v>
      </c>
      <c r="H10719">
        <v>6</v>
      </c>
      <c r="I10719" t="s">
        <v>25652</v>
      </c>
      <c r="J10719">
        <v>0</v>
      </c>
      <c r="K10719">
        <v>0</v>
      </c>
      <c r="L10719" t="s">
        <v>10883</v>
      </c>
      <c r="N10719" t="s">
        <v>10874</v>
      </c>
      <c r="O10719" t="s">
        <v>10701</v>
      </c>
      <c r="P10719" t="s">
        <v>10708</v>
      </c>
      <c r="Q10719" t="s">
        <v>10702</v>
      </c>
      <c r="R10719" t="s">
        <v>10709</v>
      </c>
      <c r="S10719" t="s">
        <v>10875</v>
      </c>
      <c r="T10719">
        <v>43102.456979166702</v>
      </c>
    </row>
    <row r="10720" spans="1:20" x14ac:dyDescent="0.25">
      <c r="A10720" t="s">
        <v>26665</v>
      </c>
      <c r="B10720" t="s">
        <v>26666</v>
      </c>
      <c r="C10720" t="s">
        <v>10691</v>
      </c>
      <c r="D10720" t="s">
        <v>16658</v>
      </c>
      <c r="E10720" t="s">
        <v>10693</v>
      </c>
      <c r="F10720">
        <v>57.99</v>
      </c>
      <c r="G10720">
        <v>347.94</v>
      </c>
      <c r="H10720">
        <v>6</v>
      </c>
      <c r="I10720" t="s">
        <v>25652</v>
      </c>
      <c r="J10720">
        <v>0</v>
      </c>
      <c r="K10720">
        <v>0</v>
      </c>
      <c r="L10720" t="s">
        <v>10758</v>
      </c>
      <c r="N10720" t="s">
        <v>10991</v>
      </c>
      <c r="O10720" t="s">
        <v>10992</v>
      </c>
      <c r="Q10720" t="s">
        <v>10993</v>
      </c>
      <c r="S10720" t="s">
        <v>10994</v>
      </c>
      <c r="T10720">
        <v>43109.404224537</v>
      </c>
    </row>
    <row r="10721" spans="1:20" x14ac:dyDescent="0.25">
      <c r="A10721" t="s">
        <v>26667</v>
      </c>
      <c r="B10721" t="s">
        <v>26668</v>
      </c>
      <c r="C10721" t="s">
        <v>10691</v>
      </c>
      <c r="D10721" t="s">
        <v>16658</v>
      </c>
      <c r="E10721" t="s">
        <v>10693</v>
      </c>
      <c r="F10721">
        <v>12.49</v>
      </c>
      <c r="G10721">
        <v>74.94</v>
      </c>
      <c r="H10721">
        <v>6</v>
      </c>
      <c r="I10721" t="s">
        <v>25652</v>
      </c>
      <c r="J10721">
        <v>0</v>
      </c>
      <c r="K10721">
        <v>0</v>
      </c>
      <c r="L10721" t="s">
        <v>11175</v>
      </c>
      <c r="N10721" t="s">
        <v>10694</v>
      </c>
      <c r="O10721" t="s">
        <v>10695</v>
      </c>
      <c r="Q10721" t="s">
        <v>10696</v>
      </c>
      <c r="S10721" t="s">
        <v>10697</v>
      </c>
      <c r="T10721">
        <v>43102.456956018497</v>
      </c>
    </row>
    <row r="10722" spans="1:20" x14ac:dyDescent="0.25">
      <c r="A10722" t="s">
        <v>10454</v>
      </c>
      <c r="B10722" t="s">
        <v>26669</v>
      </c>
      <c r="C10722" t="s">
        <v>10751</v>
      </c>
      <c r="D10722" t="s">
        <v>16658</v>
      </c>
      <c r="E10722" t="s">
        <v>10753</v>
      </c>
      <c r="F10722">
        <v>14.99</v>
      </c>
      <c r="G10722">
        <v>89.94</v>
      </c>
      <c r="H10722">
        <v>6</v>
      </c>
      <c r="I10722" t="s">
        <v>25652</v>
      </c>
      <c r="J10722">
        <v>0</v>
      </c>
      <c r="K10722">
        <v>0</v>
      </c>
      <c r="L10722" t="s">
        <v>10883</v>
      </c>
      <c r="N10722" t="s">
        <v>10700</v>
      </c>
      <c r="O10722" t="s">
        <v>10701</v>
      </c>
      <c r="Q10722" t="s">
        <v>10702</v>
      </c>
      <c r="S10722" t="s">
        <v>10703</v>
      </c>
      <c r="T10722">
        <v>43102.456979166702</v>
      </c>
    </row>
    <row r="10723" spans="1:20" x14ac:dyDescent="0.25">
      <c r="A10723" t="s">
        <v>10455</v>
      </c>
      <c r="B10723" t="s">
        <v>26670</v>
      </c>
      <c r="C10723" t="s">
        <v>10751</v>
      </c>
      <c r="D10723" t="s">
        <v>16658</v>
      </c>
      <c r="E10723" t="s">
        <v>10693</v>
      </c>
      <c r="F10723">
        <v>14.99</v>
      </c>
      <c r="G10723">
        <v>89.94</v>
      </c>
      <c r="H10723">
        <v>6</v>
      </c>
      <c r="I10723" t="s">
        <v>25652</v>
      </c>
      <c r="J10723">
        <v>0</v>
      </c>
      <c r="K10723">
        <v>0</v>
      </c>
      <c r="L10723" t="s">
        <v>10868</v>
      </c>
      <c r="N10723" t="s">
        <v>10700</v>
      </c>
      <c r="O10723" t="s">
        <v>10701</v>
      </c>
      <c r="Q10723" t="s">
        <v>10702</v>
      </c>
      <c r="S10723" t="s">
        <v>10703</v>
      </c>
      <c r="T10723">
        <v>43102.456990740699</v>
      </c>
    </row>
    <row r="10724" spans="1:20" x14ac:dyDescent="0.25">
      <c r="A10724" t="s">
        <v>7893</v>
      </c>
      <c r="B10724" t="s">
        <v>26671</v>
      </c>
      <c r="C10724" t="s">
        <v>10681</v>
      </c>
      <c r="D10724" t="s">
        <v>10683</v>
      </c>
      <c r="E10724" t="s">
        <v>10685</v>
      </c>
      <c r="F10724">
        <v>29.99</v>
      </c>
      <c r="G10724">
        <v>179.94</v>
      </c>
      <c r="H10724">
        <v>6</v>
      </c>
      <c r="I10724" t="s">
        <v>25652</v>
      </c>
      <c r="J10724">
        <v>0</v>
      </c>
      <c r="K10724">
        <v>0</v>
      </c>
      <c r="L10724" t="s">
        <v>10831</v>
      </c>
      <c r="M10724">
        <v>45533</v>
      </c>
      <c r="N10724" t="s">
        <v>10686</v>
      </c>
      <c r="O10724" t="s">
        <v>10687</v>
      </c>
      <c r="Q10724" t="s">
        <v>10688</v>
      </c>
      <c r="S10724" t="s">
        <v>10689</v>
      </c>
      <c r="T10724">
        <v>43102.456956018497</v>
      </c>
    </row>
    <row r="10725" spans="1:20" x14ac:dyDescent="0.25">
      <c r="A10725" t="s">
        <v>26672</v>
      </c>
      <c r="B10725" t="s">
        <v>26673</v>
      </c>
      <c r="C10725" t="s">
        <v>10691</v>
      </c>
      <c r="D10725" t="s">
        <v>16658</v>
      </c>
      <c r="E10725" t="s">
        <v>10693</v>
      </c>
      <c r="F10725">
        <v>21.99</v>
      </c>
      <c r="G10725">
        <v>131.94</v>
      </c>
      <c r="H10725">
        <v>6</v>
      </c>
      <c r="I10725" t="s">
        <v>25652</v>
      </c>
      <c r="J10725">
        <v>0</v>
      </c>
      <c r="K10725">
        <v>0</v>
      </c>
      <c r="L10725" t="s">
        <v>10713</v>
      </c>
      <c r="N10725" t="s">
        <v>10732</v>
      </c>
      <c r="O10725" t="s">
        <v>10687</v>
      </c>
      <c r="Q10725" t="s">
        <v>10688</v>
      </c>
      <c r="S10725" t="s">
        <v>10733</v>
      </c>
      <c r="T10725">
        <v>43102.456875000003</v>
      </c>
    </row>
    <row r="10726" spans="1:20" x14ac:dyDescent="0.25">
      <c r="A10726" t="s">
        <v>7894</v>
      </c>
      <c r="B10726" t="s">
        <v>26674</v>
      </c>
      <c r="C10726" t="s">
        <v>14061</v>
      </c>
      <c r="D10726" t="s">
        <v>16658</v>
      </c>
      <c r="E10726" t="s">
        <v>10685</v>
      </c>
      <c r="F10726">
        <v>52.99</v>
      </c>
      <c r="G10726">
        <v>317.94</v>
      </c>
      <c r="H10726">
        <v>6</v>
      </c>
      <c r="I10726" t="s">
        <v>25652</v>
      </c>
      <c r="J10726">
        <v>0</v>
      </c>
      <c r="K10726">
        <v>0</v>
      </c>
      <c r="L10726" t="s">
        <v>10918</v>
      </c>
      <c r="N10726" t="s">
        <v>10732</v>
      </c>
      <c r="O10726" t="s">
        <v>10687</v>
      </c>
      <c r="Q10726" t="s">
        <v>10688</v>
      </c>
      <c r="S10726" t="s">
        <v>10733</v>
      </c>
      <c r="T10726">
        <v>43102.456967592603</v>
      </c>
    </row>
    <row r="10727" spans="1:20" x14ac:dyDescent="0.25">
      <c r="A10727" t="s">
        <v>7895</v>
      </c>
      <c r="B10727" t="s">
        <v>26675</v>
      </c>
      <c r="C10727" t="s">
        <v>14061</v>
      </c>
      <c r="D10727" t="s">
        <v>16658</v>
      </c>
      <c r="E10727" t="s">
        <v>10685</v>
      </c>
      <c r="F10727">
        <v>46.99</v>
      </c>
      <c r="G10727">
        <v>281.94</v>
      </c>
      <c r="H10727">
        <v>6</v>
      </c>
      <c r="I10727" t="s">
        <v>25652</v>
      </c>
      <c r="J10727">
        <v>0</v>
      </c>
      <c r="K10727">
        <v>0</v>
      </c>
      <c r="L10727" t="s">
        <v>10883</v>
      </c>
      <c r="N10727" t="s">
        <v>10991</v>
      </c>
      <c r="O10727" t="s">
        <v>10992</v>
      </c>
      <c r="Q10727" t="s">
        <v>10993</v>
      </c>
      <c r="S10727" t="s">
        <v>10994</v>
      </c>
      <c r="T10727">
        <v>43102.456979166702</v>
      </c>
    </row>
    <row r="10728" spans="1:20" x14ac:dyDescent="0.25">
      <c r="A10728" t="s">
        <v>26676</v>
      </c>
      <c r="B10728" t="s">
        <v>26677</v>
      </c>
      <c r="C10728" t="s">
        <v>10691</v>
      </c>
      <c r="D10728" t="s">
        <v>16658</v>
      </c>
      <c r="E10728" t="s">
        <v>10693</v>
      </c>
      <c r="F10728">
        <v>22.99</v>
      </c>
      <c r="G10728">
        <v>137.94</v>
      </c>
      <c r="H10728">
        <v>6</v>
      </c>
      <c r="I10728" t="s">
        <v>25652</v>
      </c>
      <c r="J10728">
        <v>0</v>
      </c>
      <c r="K10728">
        <v>0</v>
      </c>
      <c r="L10728" t="s">
        <v>10717</v>
      </c>
      <c r="N10728" t="s">
        <v>10686</v>
      </c>
      <c r="O10728" t="s">
        <v>10687</v>
      </c>
      <c r="Q10728" t="s">
        <v>10688</v>
      </c>
      <c r="S10728" t="s">
        <v>10689</v>
      </c>
      <c r="T10728">
        <v>43102.456921296303</v>
      </c>
    </row>
    <row r="10729" spans="1:20" x14ac:dyDescent="0.25">
      <c r="A10729" t="s">
        <v>7896</v>
      </c>
      <c r="B10729" t="s">
        <v>26678</v>
      </c>
      <c r="C10729" t="s">
        <v>14061</v>
      </c>
      <c r="D10729" t="s">
        <v>16658</v>
      </c>
      <c r="E10729" t="s">
        <v>10685</v>
      </c>
      <c r="F10729">
        <v>29.99</v>
      </c>
      <c r="G10729">
        <v>179.94</v>
      </c>
      <c r="H10729">
        <v>6</v>
      </c>
      <c r="I10729" t="s">
        <v>25652</v>
      </c>
      <c r="J10729">
        <v>0</v>
      </c>
      <c r="K10729">
        <v>0</v>
      </c>
      <c r="L10729" t="s">
        <v>10862</v>
      </c>
      <c r="N10729" t="s">
        <v>10686</v>
      </c>
      <c r="O10729" t="s">
        <v>10687</v>
      </c>
      <c r="Q10729" t="s">
        <v>10688</v>
      </c>
      <c r="S10729" t="s">
        <v>10689</v>
      </c>
      <c r="T10729">
        <v>43102.456909722197</v>
      </c>
    </row>
    <row r="10730" spans="1:20" x14ac:dyDescent="0.25">
      <c r="A10730" t="s">
        <v>26679</v>
      </c>
      <c r="B10730" t="s">
        <v>26680</v>
      </c>
      <c r="C10730" t="s">
        <v>10691</v>
      </c>
      <c r="D10730" t="s">
        <v>16658</v>
      </c>
      <c r="E10730" t="s">
        <v>10693</v>
      </c>
      <c r="F10730">
        <v>13.49</v>
      </c>
      <c r="G10730">
        <v>80.94</v>
      </c>
      <c r="H10730">
        <v>6</v>
      </c>
      <c r="I10730" t="s">
        <v>25652</v>
      </c>
      <c r="J10730">
        <v>0</v>
      </c>
      <c r="K10730">
        <v>0</v>
      </c>
      <c r="L10730" t="s">
        <v>10831</v>
      </c>
      <c r="N10730" t="s">
        <v>10714</v>
      </c>
      <c r="O10730" t="s">
        <v>10708</v>
      </c>
      <c r="Q10730" t="s">
        <v>10709</v>
      </c>
      <c r="S10730" t="s">
        <v>10715</v>
      </c>
      <c r="T10730">
        <v>43102.456956018497</v>
      </c>
    </row>
    <row r="10731" spans="1:20" x14ac:dyDescent="0.25">
      <c r="A10731" t="s">
        <v>26681</v>
      </c>
      <c r="B10731" t="s">
        <v>26682</v>
      </c>
      <c r="C10731" t="s">
        <v>10691</v>
      </c>
      <c r="D10731" t="s">
        <v>16658</v>
      </c>
      <c r="E10731" t="s">
        <v>10693</v>
      </c>
      <c r="F10731">
        <v>31.99</v>
      </c>
      <c r="G10731">
        <v>191.94</v>
      </c>
      <c r="H10731">
        <v>6</v>
      </c>
      <c r="I10731" t="s">
        <v>25652</v>
      </c>
      <c r="J10731">
        <v>0</v>
      </c>
      <c r="K10731">
        <v>0</v>
      </c>
      <c r="L10731" t="s">
        <v>10909</v>
      </c>
      <c r="N10731" t="s">
        <v>10694</v>
      </c>
      <c r="O10731" t="s">
        <v>10695</v>
      </c>
      <c r="Q10731" t="s">
        <v>10696</v>
      </c>
      <c r="S10731" t="s">
        <v>10697</v>
      </c>
      <c r="T10731">
        <v>43172.632615740702</v>
      </c>
    </row>
    <row r="10732" spans="1:20" x14ac:dyDescent="0.25">
      <c r="A10732" t="s">
        <v>26683</v>
      </c>
      <c r="B10732" t="s">
        <v>26684</v>
      </c>
      <c r="C10732" t="s">
        <v>10691</v>
      </c>
      <c r="D10732" t="s">
        <v>16658</v>
      </c>
      <c r="E10732" t="s">
        <v>10693</v>
      </c>
      <c r="F10732">
        <v>22.79</v>
      </c>
      <c r="G10732">
        <v>136.76</v>
      </c>
      <c r="H10732">
        <v>6</v>
      </c>
      <c r="I10732" t="s">
        <v>25652</v>
      </c>
      <c r="J10732">
        <v>0</v>
      </c>
      <c r="K10732">
        <v>0</v>
      </c>
      <c r="L10732" t="s">
        <v>10692</v>
      </c>
      <c r="N10732" t="s">
        <v>10694</v>
      </c>
      <c r="O10732" t="s">
        <v>10695</v>
      </c>
      <c r="Q10732" t="s">
        <v>10696</v>
      </c>
      <c r="S10732" t="s">
        <v>10697</v>
      </c>
      <c r="T10732">
        <v>43102.456956018497</v>
      </c>
    </row>
    <row r="10733" spans="1:20" x14ac:dyDescent="0.25">
      <c r="A10733" t="s">
        <v>26685</v>
      </c>
      <c r="B10733" t="s">
        <v>26686</v>
      </c>
      <c r="C10733" t="s">
        <v>14061</v>
      </c>
      <c r="D10733" t="s">
        <v>16658</v>
      </c>
      <c r="E10733" t="s">
        <v>10685</v>
      </c>
      <c r="F10733">
        <v>24.99</v>
      </c>
      <c r="G10733">
        <v>149.94</v>
      </c>
      <c r="H10733">
        <v>6</v>
      </c>
      <c r="I10733" t="s">
        <v>25652</v>
      </c>
      <c r="J10733">
        <v>0</v>
      </c>
      <c r="K10733">
        <v>0</v>
      </c>
      <c r="L10733" t="s">
        <v>10767</v>
      </c>
      <c r="N10733" t="s">
        <v>10694</v>
      </c>
      <c r="O10733" t="s">
        <v>10695</v>
      </c>
      <c r="Q10733" t="s">
        <v>10696</v>
      </c>
      <c r="S10733" t="s">
        <v>10697</v>
      </c>
      <c r="T10733">
        <v>43102.456932870402</v>
      </c>
    </row>
    <row r="10734" spans="1:20" x14ac:dyDescent="0.25">
      <c r="A10734" t="s">
        <v>7897</v>
      </c>
      <c r="B10734" t="s">
        <v>26687</v>
      </c>
      <c r="C10734" t="s">
        <v>14061</v>
      </c>
      <c r="D10734" t="s">
        <v>16658</v>
      </c>
      <c r="E10734" t="s">
        <v>10685</v>
      </c>
      <c r="F10734">
        <v>49.99</v>
      </c>
      <c r="G10734">
        <v>299.94</v>
      </c>
      <c r="H10734">
        <v>6</v>
      </c>
      <c r="I10734" t="s">
        <v>25652</v>
      </c>
      <c r="J10734">
        <v>0</v>
      </c>
      <c r="K10734">
        <v>0</v>
      </c>
      <c r="L10734" t="s">
        <v>10755</v>
      </c>
      <c r="N10734" t="s">
        <v>10837</v>
      </c>
      <c r="O10734" t="s">
        <v>10701</v>
      </c>
      <c r="Q10734" t="s">
        <v>10702</v>
      </c>
      <c r="S10734" t="s">
        <v>10838</v>
      </c>
      <c r="T10734">
        <v>43102.456932870402</v>
      </c>
    </row>
    <row r="10735" spans="1:20" x14ac:dyDescent="0.25">
      <c r="A10735" t="s">
        <v>8209</v>
      </c>
      <c r="B10735" t="s">
        <v>26688</v>
      </c>
      <c r="C10735" t="s">
        <v>14061</v>
      </c>
      <c r="D10735" t="s">
        <v>16658</v>
      </c>
      <c r="E10735" t="s">
        <v>10685</v>
      </c>
      <c r="F10735">
        <v>49.99</v>
      </c>
      <c r="G10735">
        <v>299.94</v>
      </c>
      <c r="H10735">
        <v>6</v>
      </c>
      <c r="I10735" t="s">
        <v>25652</v>
      </c>
      <c r="J10735">
        <v>0</v>
      </c>
      <c r="K10735">
        <v>0</v>
      </c>
      <c r="L10735" t="s">
        <v>10692</v>
      </c>
      <c r="N10735" t="s">
        <v>10837</v>
      </c>
      <c r="O10735" t="s">
        <v>10701</v>
      </c>
      <c r="Q10735" t="s">
        <v>10702</v>
      </c>
      <c r="S10735" t="s">
        <v>10838</v>
      </c>
      <c r="T10735">
        <v>43102.456956018497</v>
      </c>
    </row>
    <row r="10736" spans="1:20" x14ac:dyDescent="0.25">
      <c r="A10736" t="s">
        <v>7898</v>
      </c>
      <c r="B10736" t="s">
        <v>26689</v>
      </c>
      <c r="C10736" t="s">
        <v>14061</v>
      </c>
      <c r="D10736" t="s">
        <v>16658</v>
      </c>
      <c r="E10736" t="s">
        <v>10685</v>
      </c>
      <c r="F10736">
        <v>53.99</v>
      </c>
      <c r="G10736">
        <v>323.94</v>
      </c>
      <c r="H10736">
        <v>6</v>
      </c>
      <c r="I10736" t="s">
        <v>25652</v>
      </c>
      <c r="J10736">
        <v>0</v>
      </c>
      <c r="K10736">
        <v>0</v>
      </c>
      <c r="L10736" t="s">
        <v>11301</v>
      </c>
      <c r="N10736" t="s">
        <v>10837</v>
      </c>
      <c r="O10736" t="s">
        <v>10701</v>
      </c>
      <c r="Q10736" t="s">
        <v>10702</v>
      </c>
      <c r="S10736" t="s">
        <v>10838</v>
      </c>
      <c r="T10736">
        <v>43102.456875000003</v>
      </c>
    </row>
    <row r="10737" spans="1:20" x14ac:dyDescent="0.25">
      <c r="A10737" t="s">
        <v>7899</v>
      </c>
      <c r="B10737" t="s">
        <v>26690</v>
      </c>
      <c r="C10737" t="s">
        <v>14061</v>
      </c>
      <c r="D10737" t="s">
        <v>16658</v>
      </c>
      <c r="E10737" t="s">
        <v>10685</v>
      </c>
      <c r="F10737">
        <v>59.99</v>
      </c>
      <c r="G10737">
        <v>359.94</v>
      </c>
      <c r="H10737">
        <v>6</v>
      </c>
      <c r="I10737" t="s">
        <v>25652</v>
      </c>
      <c r="J10737">
        <v>0</v>
      </c>
      <c r="K10737">
        <v>0</v>
      </c>
      <c r="L10737" t="s">
        <v>10731</v>
      </c>
      <c r="N10737" t="s">
        <v>10700</v>
      </c>
      <c r="O10737" t="s">
        <v>10701</v>
      </c>
      <c r="Q10737" t="s">
        <v>10702</v>
      </c>
      <c r="S10737" t="s">
        <v>10703</v>
      </c>
      <c r="T10737">
        <v>43102.456875000003</v>
      </c>
    </row>
    <row r="10738" spans="1:20" x14ac:dyDescent="0.25">
      <c r="A10738" t="s">
        <v>26691</v>
      </c>
      <c r="B10738" t="s">
        <v>26692</v>
      </c>
      <c r="C10738" t="s">
        <v>14061</v>
      </c>
      <c r="D10738" t="s">
        <v>16658</v>
      </c>
      <c r="E10738" t="s">
        <v>10685</v>
      </c>
      <c r="F10738">
        <v>35.99</v>
      </c>
      <c r="G10738">
        <v>215.94</v>
      </c>
      <c r="H10738">
        <v>6</v>
      </c>
      <c r="I10738" t="s">
        <v>25652</v>
      </c>
      <c r="J10738">
        <v>0</v>
      </c>
      <c r="K10738">
        <v>0</v>
      </c>
      <c r="L10738" t="s">
        <v>10731</v>
      </c>
      <c r="N10738" t="s">
        <v>10700</v>
      </c>
      <c r="O10738" t="s">
        <v>10701</v>
      </c>
      <c r="Q10738" t="s">
        <v>10702</v>
      </c>
      <c r="S10738" t="s">
        <v>10703</v>
      </c>
      <c r="T10738">
        <v>43102.456875000003</v>
      </c>
    </row>
    <row r="10739" spans="1:20" x14ac:dyDescent="0.25">
      <c r="A10739" t="s">
        <v>26693</v>
      </c>
      <c r="B10739" t="s">
        <v>26694</v>
      </c>
      <c r="C10739" t="s">
        <v>10691</v>
      </c>
      <c r="D10739" t="s">
        <v>16658</v>
      </c>
      <c r="E10739" t="s">
        <v>10693</v>
      </c>
      <c r="F10739">
        <v>23.99</v>
      </c>
      <c r="G10739">
        <v>143.94</v>
      </c>
      <c r="H10739">
        <v>6</v>
      </c>
      <c r="I10739" t="s">
        <v>25652</v>
      </c>
      <c r="J10739">
        <v>0</v>
      </c>
      <c r="K10739">
        <v>0</v>
      </c>
      <c r="L10739" t="s">
        <v>10788</v>
      </c>
      <c r="N10739" t="s">
        <v>10803</v>
      </c>
      <c r="O10739" t="s">
        <v>10782</v>
      </c>
      <c r="Q10739" t="s">
        <v>10783</v>
      </c>
      <c r="S10739" t="s">
        <v>10804</v>
      </c>
      <c r="T10739">
        <v>43102.456921296303</v>
      </c>
    </row>
    <row r="10740" spans="1:20" x14ac:dyDescent="0.25">
      <c r="A10740" t="s">
        <v>26695</v>
      </c>
      <c r="B10740" t="s">
        <v>26696</v>
      </c>
      <c r="C10740" t="s">
        <v>10691</v>
      </c>
      <c r="D10740" t="s">
        <v>16658</v>
      </c>
      <c r="E10740" t="s">
        <v>10693</v>
      </c>
      <c r="F10740">
        <v>43.99</v>
      </c>
      <c r="G10740">
        <v>263.94</v>
      </c>
      <c r="H10740">
        <v>6</v>
      </c>
      <c r="I10740" t="s">
        <v>25652</v>
      </c>
      <c r="J10740">
        <v>0</v>
      </c>
      <c r="K10740">
        <v>0</v>
      </c>
      <c r="L10740" t="s">
        <v>10692</v>
      </c>
      <c r="N10740" t="s">
        <v>10803</v>
      </c>
      <c r="O10740" t="s">
        <v>10782</v>
      </c>
      <c r="Q10740" t="s">
        <v>10783</v>
      </c>
      <c r="S10740" t="s">
        <v>10804</v>
      </c>
      <c r="T10740">
        <v>43102.456956018497</v>
      </c>
    </row>
    <row r="10741" spans="1:20" x14ac:dyDescent="0.25">
      <c r="A10741" t="s">
        <v>26697</v>
      </c>
      <c r="B10741" t="s">
        <v>26698</v>
      </c>
      <c r="C10741" t="s">
        <v>10691</v>
      </c>
      <c r="D10741" t="s">
        <v>16658</v>
      </c>
      <c r="E10741" t="s">
        <v>10693</v>
      </c>
      <c r="F10741">
        <v>32.99</v>
      </c>
      <c r="G10741">
        <v>197.94</v>
      </c>
      <c r="H10741">
        <v>6</v>
      </c>
      <c r="I10741" t="s">
        <v>25652</v>
      </c>
      <c r="J10741">
        <v>0</v>
      </c>
      <c r="K10741">
        <v>0</v>
      </c>
      <c r="L10741" t="s">
        <v>10758</v>
      </c>
      <c r="N10741" t="s">
        <v>10803</v>
      </c>
      <c r="O10741" t="s">
        <v>10782</v>
      </c>
      <c r="Q10741" t="s">
        <v>10783</v>
      </c>
      <c r="S10741" t="s">
        <v>10804</v>
      </c>
      <c r="T10741">
        <v>43109.404224537</v>
      </c>
    </row>
    <row r="10742" spans="1:20" x14ac:dyDescent="0.25">
      <c r="A10742" t="s">
        <v>26699</v>
      </c>
      <c r="B10742" t="s">
        <v>26700</v>
      </c>
      <c r="C10742" t="s">
        <v>10691</v>
      </c>
      <c r="D10742" t="s">
        <v>16658</v>
      </c>
      <c r="E10742" t="s">
        <v>10693</v>
      </c>
      <c r="F10742">
        <v>56.99</v>
      </c>
      <c r="G10742">
        <v>341.94</v>
      </c>
      <c r="H10742">
        <v>6</v>
      </c>
      <c r="I10742" t="s">
        <v>25652</v>
      </c>
      <c r="J10742">
        <v>0</v>
      </c>
      <c r="K10742">
        <v>0</v>
      </c>
      <c r="L10742" t="s">
        <v>10713</v>
      </c>
      <c r="N10742" t="s">
        <v>10803</v>
      </c>
      <c r="O10742" t="s">
        <v>10782</v>
      </c>
      <c r="Q10742" t="s">
        <v>10783</v>
      </c>
      <c r="S10742" t="s">
        <v>10804</v>
      </c>
      <c r="T10742">
        <v>43102.456875000003</v>
      </c>
    </row>
    <row r="10743" spans="1:20" x14ac:dyDescent="0.25">
      <c r="A10743" t="s">
        <v>26701</v>
      </c>
      <c r="B10743" t="s">
        <v>26702</v>
      </c>
      <c r="C10743" t="s">
        <v>10691</v>
      </c>
      <c r="D10743" t="s">
        <v>16658</v>
      </c>
      <c r="E10743" t="s">
        <v>10693</v>
      </c>
      <c r="F10743">
        <v>53.99</v>
      </c>
      <c r="G10743">
        <v>323.94</v>
      </c>
      <c r="H10743">
        <v>6</v>
      </c>
      <c r="I10743" t="s">
        <v>25652</v>
      </c>
      <c r="J10743">
        <v>0</v>
      </c>
      <c r="K10743">
        <v>0</v>
      </c>
      <c r="L10743" t="s">
        <v>10755</v>
      </c>
      <c r="N10743" t="s">
        <v>10803</v>
      </c>
      <c r="O10743" t="s">
        <v>10782</v>
      </c>
      <c r="Q10743" t="s">
        <v>10783</v>
      </c>
      <c r="S10743" t="s">
        <v>10804</v>
      </c>
      <c r="T10743">
        <v>43102.456932870402</v>
      </c>
    </row>
    <row r="10744" spans="1:20" x14ac:dyDescent="0.25">
      <c r="A10744" t="s">
        <v>26703</v>
      </c>
      <c r="B10744" t="s">
        <v>26704</v>
      </c>
      <c r="C10744" t="s">
        <v>10691</v>
      </c>
      <c r="D10744" t="s">
        <v>16658</v>
      </c>
      <c r="E10744" t="s">
        <v>10693</v>
      </c>
      <c r="F10744">
        <v>84.99</v>
      </c>
      <c r="G10744">
        <v>509.94</v>
      </c>
      <c r="H10744">
        <v>6</v>
      </c>
      <c r="I10744" t="s">
        <v>25652</v>
      </c>
      <c r="J10744">
        <v>0</v>
      </c>
      <c r="K10744">
        <v>0</v>
      </c>
      <c r="L10744" t="s">
        <v>10755</v>
      </c>
      <c r="N10744" t="s">
        <v>10803</v>
      </c>
      <c r="O10744" t="s">
        <v>10782</v>
      </c>
      <c r="Q10744" t="s">
        <v>10783</v>
      </c>
      <c r="S10744" t="s">
        <v>10804</v>
      </c>
      <c r="T10744">
        <v>43102.456932870402</v>
      </c>
    </row>
    <row r="10745" spans="1:20" x14ac:dyDescent="0.25">
      <c r="A10745" t="s">
        <v>26705</v>
      </c>
      <c r="B10745" t="s">
        <v>26706</v>
      </c>
      <c r="C10745" t="s">
        <v>10691</v>
      </c>
      <c r="D10745" t="s">
        <v>16658</v>
      </c>
      <c r="E10745" t="s">
        <v>10693</v>
      </c>
      <c r="F10745">
        <v>26.99</v>
      </c>
      <c r="G10745">
        <v>161.94</v>
      </c>
      <c r="H10745">
        <v>6</v>
      </c>
      <c r="I10745" t="s">
        <v>25652</v>
      </c>
      <c r="J10745">
        <v>0</v>
      </c>
      <c r="K10745">
        <v>0</v>
      </c>
      <c r="L10745" t="s">
        <v>10864</v>
      </c>
      <c r="N10745" t="s">
        <v>10803</v>
      </c>
      <c r="O10745" t="s">
        <v>10782</v>
      </c>
      <c r="Q10745" t="s">
        <v>10783</v>
      </c>
      <c r="S10745" t="s">
        <v>10804</v>
      </c>
      <c r="T10745">
        <v>43102.456875000003</v>
      </c>
    </row>
    <row r="10746" spans="1:20" x14ac:dyDescent="0.25">
      <c r="A10746" t="s">
        <v>26707</v>
      </c>
      <c r="B10746" t="s">
        <v>26708</v>
      </c>
      <c r="C10746" t="s">
        <v>10691</v>
      </c>
      <c r="D10746" t="s">
        <v>16658</v>
      </c>
      <c r="E10746" t="s">
        <v>10693</v>
      </c>
      <c r="F10746">
        <v>51.99</v>
      </c>
      <c r="G10746">
        <v>311.94</v>
      </c>
      <c r="H10746">
        <v>6</v>
      </c>
      <c r="I10746" t="s">
        <v>25652</v>
      </c>
      <c r="J10746">
        <v>0</v>
      </c>
      <c r="K10746">
        <v>0</v>
      </c>
      <c r="L10746" t="s">
        <v>11301</v>
      </c>
      <c r="N10746" t="s">
        <v>10803</v>
      </c>
      <c r="O10746" t="s">
        <v>10782</v>
      </c>
      <c r="Q10746" t="s">
        <v>10783</v>
      </c>
      <c r="S10746" t="s">
        <v>10804</v>
      </c>
      <c r="T10746">
        <v>43102.456875000003</v>
      </c>
    </row>
    <row r="10747" spans="1:20" x14ac:dyDescent="0.25">
      <c r="A10747" t="s">
        <v>26709</v>
      </c>
      <c r="B10747" t="s">
        <v>26710</v>
      </c>
      <c r="C10747" t="s">
        <v>10691</v>
      </c>
      <c r="D10747" t="s">
        <v>16658</v>
      </c>
      <c r="E10747" t="s">
        <v>10693</v>
      </c>
      <c r="F10747">
        <v>29.99</v>
      </c>
      <c r="G10747">
        <v>179.94</v>
      </c>
      <c r="H10747">
        <v>6</v>
      </c>
      <c r="I10747" t="s">
        <v>25652</v>
      </c>
      <c r="J10747">
        <v>0</v>
      </c>
      <c r="K10747">
        <v>0</v>
      </c>
      <c r="L10747" t="s">
        <v>10858</v>
      </c>
      <c r="N10747" t="s">
        <v>10803</v>
      </c>
      <c r="O10747" t="s">
        <v>10782</v>
      </c>
      <c r="Q10747" t="s">
        <v>10783</v>
      </c>
      <c r="S10747" t="s">
        <v>10804</v>
      </c>
      <c r="T10747">
        <v>43102.457013888903</v>
      </c>
    </row>
    <row r="10748" spans="1:20" x14ac:dyDescent="0.25">
      <c r="A10748" t="s">
        <v>7900</v>
      </c>
      <c r="B10748" t="s">
        <v>26711</v>
      </c>
      <c r="C10748" t="s">
        <v>14061</v>
      </c>
      <c r="D10748" t="s">
        <v>16658</v>
      </c>
      <c r="E10748" t="s">
        <v>10685</v>
      </c>
      <c r="F10748">
        <v>52.99</v>
      </c>
      <c r="G10748">
        <v>317.94</v>
      </c>
      <c r="H10748">
        <v>6</v>
      </c>
      <c r="I10748" t="s">
        <v>25652</v>
      </c>
      <c r="J10748">
        <v>0</v>
      </c>
      <c r="K10748">
        <v>0</v>
      </c>
      <c r="L10748" t="s">
        <v>10731</v>
      </c>
      <c r="N10748" t="s">
        <v>10781</v>
      </c>
      <c r="O10748" t="s">
        <v>10782</v>
      </c>
      <c r="Q10748" t="s">
        <v>10783</v>
      </c>
      <c r="S10748" t="s">
        <v>10784</v>
      </c>
      <c r="T10748">
        <v>43102.456875000003</v>
      </c>
    </row>
    <row r="10749" spans="1:20" x14ac:dyDescent="0.25">
      <c r="A10749" t="s">
        <v>26712</v>
      </c>
      <c r="B10749" t="s">
        <v>26713</v>
      </c>
      <c r="C10749" t="s">
        <v>10751</v>
      </c>
      <c r="D10749" t="s">
        <v>10752</v>
      </c>
      <c r="E10749" t="s">
        <v>10753</v>
      </c>
      <c r="F10749">
        <v>49.99</v>
      </c>
      <c r="G10749">
        <v>299.94</v>
      </c>
      <c r="H10749">
        <v>6</v>
      </c>
      <c r="I10749" t="s">
        <v>25652</v>
      </c>
      <c r="J10749">
        <v>0</v>
      </c>
      <c r="K10749">
        <v>0</v>
      </c>
      <c r="L10749" t="s">
        <v>11042</v>
      </c>
      <c r="M10749">
        <v>43368</v>
      </c>
      <c r="N10749" t="s">
        <v>10732</v>
      </c>
      <c r="O10749" t="s">
        <v>10687</v>
      </c>
      <c r="Q10749" t="s">
        <v>10688</v>
      </c>
      <c r="S10749" t="s">
        <v>10733</v>
      </c>
      <c r="T10749">
        <v>43102.457013888903</v>
      </c>
    </row>
    <row r="10750" spans="1:20" x14ac:dyDescent="0.25">
      <c r="A10750" t="s">
        <v>10456</v>
      </c>
      <c r="B10750" t="s">
        <v>26714</v>
      </c>
      <c r="C10750" t="s">
        <v>10751</v>
      </c>
      <c r="D10750" t="s">
        <v>10752</v>
      </c>
      <c r="E10750" t="s">
        <v>10685</v>
      </c>
      <c r="F10750">
        <v>49.99</v>
      </c>
      <c r="G10750">
        <v>149.97</v>
      </c>
      <c r="H10750">
        <v>3</v>
      </c>
      <c r="I10750" t="s">
        <v>25652</v>
      </c>
      <c r="J10750">
        <v>0</v>
      </c>
      <c r="K10750">
        <v>0</v>
      </c>
      <c r="L10750" t="s">
        <v>10692</v>
      </c>
      <c r="M10750">
        <v>43368</v>
      </c>
      <c r="N10750" t="s">
        <v>10837</v>
      </c>
      <c r="O10750" t="s">
        <v>10701</v>
      </c>
      <c r="Q10750" t="s">
        <v>10702</v>
      </c>
      <c r="S10750" t="s">
        <v>10838</v>
      </c>
      <c r="T10750">
        <v>43102.456956018497</v>
      </c>
    </row>
    <row r="10751" spans="1:20" x14ac:dyDescent="0.25">
      <c r="A10751" t="s">
        <v>26715</v>
      </c>
      <c r="B10751" t="s">
        <v>26716</v>
      </c>
      <c r="C10751" t="s">
        <v>10751</v>
      </c>
      <c r="D10751" t="s">
        <v>10752</v>
      </c>
      <c r="E10751" t="s">
        <v>10685</v>
      </c>
      <c r="F10751">
        <v>64.989999999999995</v>
      </c>
      <c r="G10751">
        <v>194.97</v>
      </c>
      <c r="H10751">
        <v>3</v>
      </c>
      <c r="I10751" t="s">
        <v>25652</v>
      </c>
      <c r="J10751">
        <v>0</v>
      </c>
      <c r="K10751">
        <v>0</v>
      </c>
      <c r="L10751" t="s">
        <v>11042</v>
      </c>
      <c r="M10751">
        <v>43368</v>
      </c>
      <c r="N10751" t="s">
        <v>10732</v>
      </c>
      <c r="O10751" t="s">
        <v>10687</v>
      </c>
      <c r="Q10751" t="s">
        <v>10688</v>
      </c>
      <c r="S10751" t="s">
        <v>10733</v>
      </c>
      <c r="T10751">
        <v>43102.457013888903</v>
      </c>
    </row>
    <row r="10752" spans="1:20" x14ac:dyDescent="0.25">
      <c r="A10752" t="s">
        <v>26717</v>
      </c>
      <c r="B10752" t="s">
        <v>26718</v>
      </c>
      <c r="C10752" t="s">
        <v>10751</v>
      </c>
      <c r="D10752" t="s">
        <v>10752</v>
      </c>
      <c r="E10752" t="s">
        <v>10685</v>
      </c>
      <c r="F10752">
        <v>52.99</v>
      </c>
      <c r="G10752">
        <v>317.94</v>
      </c>
      <c r="H10752">
        <v>6</v>
      </c>
      <c r="I10752" t="s">
        <v>25652</v>
      </c>
      <c r="J10752">
        <v>0</v>
      </c>
      <c r="K10752">
        <v>0</v>
      </c>
      <c r="L10752" t="s">
        <v>11042</v>
      </c>
      <c r="M10752">
        <v>43390</v>
      </c>
      <c r="N10752" t="s">
        <v>10732</v>
      </c>
      <c r="O10752" t="s">
        <v>10687</v>
      </c>
      <c r="Q10752" t="s">
        <v>10688</v>
      </c>
      <c r="S10752" t="s">
        <v>10733</v>
      </c>
      <c r="T10752">
        <v>43102.457013888903</v>
      </c>
    </row>
    <row r="10753" spans="1:20" x14ac:dyDescent="0.25">
      <c r="A10753" t="s">
        <v>26719</v>
      </c>
      <c r="B10753" t="s">
        <v>26720</v>
      </c>
      <c r="C10753" t="s">
        <v>10691</v>
      </c>
      <c r="D10753" t="s">
        <v>10752</v>
      </c>
      <c r="E10753" t="s">
        <v>10693</v>
      </c>
      <c r="F10753">
        <v>43.99</v>
      </c>
      <c r="G10753">
        <v>175.96</v>
      </c>
      <c r="H10753">
        <v>4</v>
      </c>
      <c r="I10753" t="s">
        <v>25652</v>
      </c>
      <c r="J10753">
        <v>0</v>
      </c>
      <c r="K10753">
        <v>0</v>
      </c>
      <c r="L10753" t="s">
        <v>10692</v>
      </c>
      <c r="M10753">
        <v>43714</v>
      </c>
      <c r="N10753" t="s">
        <v>10803</v>
      </c>
      <c r="O10753" t="s">
        <v>10782</v>
      </c>
      <c r="Q10753" t="s">
        <v>10783</v>
      </c>
      <c r="S10753" t="s">
        <v>10804</v>
      </c>
      <c r="T10753">
        <v>43102.456956018497</v>
      </c>
    </row>
    <row r="10754" spans="1:20" x14ac:dyDescent="0.25">
      <c r="A10754" t="s">
        <v>26721</v>
      </c>
      <c r="B10754" t="s">
        <v>25887</v>
      </c>
      <c r="C10754" t="s">
        <v>10751</v>
      </c>
      <c r="D10754" t="s">
        <v>10752</v>
      </c>
      <c r="E10754" t="s">
        <v>10753</v>
      </c>
      <c r="F10754">
        <v>74.989999999999995</v>
      </c>
      <c r="G10754">
        <v>449.94</v>
      </c>
      <c r="H10754">
        <v>6</v>
      </c>
      <c r="I10754" t="s">
        <v>25652</v>
      </c>
      <c r="J10754">
        <v>0</v>
      </c>
      <c r="K10754">
        <v>0</v>
      </c>
      <c r="L10754" t="s">
        <v>10706</v>
      </c>
      <c r="M10754">
        <v>43717</v>
      </c>
      <c r="N10754" t="s">
        <v>10694</v>
      </c>
      <c r="O10754" t="s">
        <v>10695</v>
      </c>
      <c r="Q10754" t="s">
        <v>10696</v>
      </c>
      <c r="S10754" t="s">
        <v>10697</v>
      </c>
      <c r="T10754">
        <v>43102.457002314797</v>
      </c>
    </row>
    <row r="10755" spans="1:20" x14ac:dyDescent="0.25">
      <c r="A10755" t="s">
        <v>26722</v>
      </c>
      <c r="B10755" t="s">
        <v>26723</v>
      </c>
      <c r="C10755" t="s">
        <v>10691</v>
      </c>
      <c r="D10755" t="s">
        <v>12566</v>
      </c>
      <c r="E10755" t="s">
        <v>10693</v>
      </c>
      <c r="F10755">
        <v>34.99</v>
      </c>
      <c r="G10755">
        <v>104.97</v>
      </c>
      <c r="H10755">
        <v>3</v>
      </c>
      <c r="I10755" t="s">
        <v>25652</v>
      </c>
      <c r="J10755">
        <v>0</v>
      </c>
      <c r="K10755">
        <v>0</v>
      </c>
      <c r="L10755" t="s">
        <v>10692</v>
      </c>
      <c r="M10755">
        <v>44055</v>
      </c>
      <c r="N10755" t="s">
        <v>10718</v>
      </c>
      <c r="O10755" t="s">
        <v>10708</v>
      </c>
      <c r="Q10755" t="s">
        <v>10709</v>
      </c>
      <c r="S10755" t="s">
        <v>10719</v>
      </c>
      <c r="T10755">
        <v>43102.456956018497</v>
      </c>
    </row>
    <row r="10756" spans="1:20" x14ac:dyDescent="0.25">
      <c r="A10756" t="s">
        <v>7901</v>
      </c>
      <c r="B10756" t="s">
        <v>26724</v>
      </c>
      <c r="C10756" t="s">
        <v>14061</v>
      </c>
      <c r="D10756" t="s">
        <v>16658</v>
      </c>
      <c r="E10756" t="s">
        <v>10685</v>
      </c>
      <c r="F10756">
        <v>33.590000000000003</v>
      </c>
      <c r="G10756">
        <v>201.54</v>
      </c>
      <c r="H10756">
        <v>6</v>
      </c>
      <c r="I10756" t="s">
        <v>25652</v>
      </c>
      <c r="J10756">
        <v>0</v>
      </c>
      <c r="K10756">
        <v>0</v>
      </c>
      <c r="L10756" t="s">
        <v>10692</v>
      </c>
      <c r="N10756" t="s">
        <v>16966</v>
      </c>
      <c r="O10756" t="s">
        <v>11717</v>
      </c>
      <c r="Q10756" t="s">
        <v>11718</v>
      </c>
      <c r="S10756" t="s">
        <v>16967</v>
      </c>
      <c r="T10756">
        <v>43102.456956018497</v>
      </c>
    </row>
    <row r="10757" spans="1:20" x14ac:dyDescent="0.25">
      <c r="A10757" t="s">
        <v>26725</v>
      </c>
      <c r="B10757" t="s">
        <v>26726</v>
      </c>
      <c r="C10757" t="s">
        <v>10691</v>
      </c>
      <c r="D10757" t="s">
        <v>16658</v>
      </c>
      <c r="E10757" t="s">
        <v>10693</v>
      </c>
      <c r="F10757">
        <v>30.97</v>
      </c>
      <c r="G10757">
        <v>185.82</v>
      </c>
      <c r="H10757">
        <v>6</v>
      </c>
      <c r="I10757" t="s">
        <v>25652</v>
      </c>
      <c r="J10757">
        <v>0</v>
      </c>
      <c r="K10757">
        <v>0</v>
      </c>
      <c r="L10757" t="s">
        <v>10868</v>
      </c>
      <c r="N10757" t="s">
        <v>16966</v>
      </c>
      <c r="O10757" t="s">
        <v>11717</v>
      </c>
      <c r="Q10757" t="s">
        <v>11718</v>
      </c>
      <c r="S10757" t="s">
        <v>16967</v>
      </c>
      <c r="T10757">
        <v>43102.456990740699</v>
      </c>
    </row>
    <row r="10758" spans="1:20" x14ac:dyDescent="0.25">
      <c r="A10758" t="s">
        <v>7902</v>
      </c>
      <c r="B10758" t="s">
        <v>26727</v>
      </c>
      <c r="C10758" t="s">
        <v>14061</v>
      </c>
      <c r="D10758" t="s">
        <v>16658</v>
      </c>
      <c r="E10758" t="s">
        <v>10685</v>
      </c>
      <c r="F10758">
        <v>31.57</v>
      </c>
      <c r="G10758">
        <v>189.42</v>
      </c>
      <c r="H10758">
        <v>6</v>
      </c>
      <c r="I10758" t="s">
        <v>25652</v>
      </c>
      <c r="J10758">
        <v>3</v>
      </c>
      <c r="K10758">
        <v>0</v>
      </c>
      <c r="L10758" t="s">
        <v>11451</v>
      </c>
      <c r="N10758" t="s">
        <v>16966</v>
      </c>
      <c r="O10758" t="s">
        <v>11717</v>
      </c>
      <c r="Q10758" t="s">
        <v>11718</v>
      </c>
      <c r="S10758" t="s">
        <v>16967</v>
      </c>
      <c r="T10758">
        <v>43102.456875000003</v>
      </c>
    </row>
    <row r="10759" spans="1:20" x14ac:dyDescent="0.25">
      <c r="A10759" t="s">
        <v>7903</v>
      </c>
      <c r="B10759" t="s">
        <v>26728</v>
      </c>
      <c r="C10759" t="s">
        <v>14061</v>
      </c>
      <c r="D10759" t="s">
        <v>16658</v>
      </c>
      <c r="E10759" t="s">
        <v>10685</v>
      </c>
      <c r="F10759">
        <v>28.51</v>
      </c>
      <c r="G10759">
        <v>171.06</v>
      </c>
      <c r="H10759">
        <v>6</v>
      </c>
      <c r="I10759" t="s">
        <v>25652</v>
      </c>
      <c r="J10759">
        <v>0</v>
      </c>
      <c r="K10759">
        <v>0</v>
      </c>
      <c r="L10759" t="s">
        <v>11301</v>
      </c>
      <c r="N10759" t="s">
        <v>17005</v>
      </c>
      <c r="O10759" t="s">
        <v>11717</v>
      </c>
      <c r="P10759" t="s">
        <v>10687</v>
      </c>
      <c r="Q10759" t="s">
        <v>11718</v>
      </c>
      <c r="R10759" t="s">
        <v>10688</v>
      </c>
      <c r="S10759" t="s">
        <v>17006</v>
      </c>
      <c r="T10759">
        <v>43102.456875000003</v>
      </c>
    </row>
    <row r="10760" spans="1:20" x14ac:dyDescent="0.25">
      <c r="A10760" t="s">
        <v>7904</v>
      </c>
      <c r="B10760" t="s">
        <v>26729</v>
      </c>
      <c r="C10760" t="s">
        <v>14061</v>
      </c>
      <c r="D10760" t="s">
        <v>16658</v>
      </c>
      <c r="E10760" t="s">
        <v>10685</v>
      </c>
      <c r="F10760">
        <v>9.48</v>
      </c>
      <c r="G10760">
        <v>56.88</v>
      </c>
      <c r="H10760">
        <v>6</v>
      </c>
      <c r="I10760" t="s">
        <v>25652</v>
      </c>
      <c r="J10760">
        <v>0</v>
      </c>
      <c r="K10760">
        <v>0</v>
      </c>
      <c r="L10760" t="s">
        <v>11325</v>
      </c>
      <c r="N10760" t="s">
        <v>12691</v>
      </c>
      <c r="O10760" t="s">
        <v>11717</v>
      </c>
      <c r="Q10760" t="s">
        <v>11718</v>
      </c>
      <c r="S10760" t="s">
        <v>12692</v>
      </c>
      <c r="T10760">
        <v>43102.456932870402</v>
      </c>
    </row>
    <row r="10761" spans="1:20" x14ac:dyDescent="0.25">
      <c r="A10761" t="s">
        <v>26730</v>
      </c>
      <c r="B10761" t="s">
        <v>26731</v>
      </c>
      <c r="C10761" t="s">
        <v>10691</v>
      </c>
      <c r="D10761" t="s">
        <v>16658</v>
      </c>
      <c r="E10761" t="s">
        <v>10693</v>
      </c>
      <c r="F10761">
        <v>29.61</v>
      </c>
      <c r="G10761">
        <v>177.66</v>
      </c>
      <c r="H10761">
        <v>6</v>
      </c>
      <c r="I10761" t="s">
        <v>25652</v>
      </c>
      <c r="J10761">
        <v>0</v>
      </c>
      <c r="K10761">
        <v>0</v>
      </c>
      <c r="L10761" t="s">
        <v>10758</v>
      </c>
      <c r="N10761" t="s">
        <v>12691</v>
      </c>
      <c r="O10761" t="s">
        <v>11717</v>
      </c>
      <c r="Q10761" t="s">
        <v>11718</v>
      </c>
      <c r="S10761" t="s">
        <v>12692</v>
      </c>
      <c r="T10761">
        <v>43109.404224537</v>
      </c>
    </row>
    <row r="10762" spans="1:20" x14ac:dyDescent="0.25">
      <c r="A10762" t="s">
        <v>26732</v>
      </c>
      <c r="B10762" t="s">
        <v>26733</v>
      </c>
      <c r="C10762" t="s">
        <v>10691</v>
      </c>
      <c r="D10762" t="s">
        <v>16658</v>
      </c>
      <c r="E10762" t="s">
        <v>10693</v>
      </c>
      <c r="F10762">
        <v>22.99</v>
      </c>
      <c r="G10762">
        <v>137.94</v>
      </c>
      <c r="H10762">
        <v>6</v>
      </c>
      <c r="I10762" t="s">
        <v>25652</v>
      </c>
      <c r="J10762">
        <v>0</v>
      </c>
      <c r="K10762">
        <v>0</v>
      </c>
      <c r="L10762" t="s">
        <v>10858</v>
      </c>
      <c r="N10762" t="s">
        <v>12691</v>
      </c>
      <c r="O10762" t="s">
        <v>11717</v>
      </c>
      <c r="Q10762" t="s">
        <v>11718</v>
      </c>
      <c r="S10762" t="s">
        <v>12692</v>
      </c>
      <c r="T10762">
        <v>43102.457013888903</v>
      </c>
    </row>
    <row r="10763" spans="1:20" x14ac:dyDescent="0.25">
      <c r="A10763" t="s">
        <v>7905</v>
      </c>
      <c r="B10763" t="s">
        <v>26734</v>
      </c>
      <c r="C10763" t="s">
        <v>14061</v>
      </c>
      <c r="D10763" t="s">
        <v>16658</v>
      </c>
      <c r="E10763" t="s">
        <v>10685</v>
      </c>
      <c r="F10763">
        <v>19.489999999999998</v>
      </c>
      <c r="G10763">
        <v>116.94</v>
      </c>
      <c r="H10763">
        <v>6</v>
      </c>
      <c r="I10763" t="s">
        <v>25652</v>
      </c>
      <c r="J10763">
        <v>0</v>
      </c>
      <c r="K10763">
        <v>0</v>
      </c>
      <c r="L10763" t="s">
        <v>10831</v>
      </c>
      <c r="N10763" t="s">
        <v>12691</v>
      </c>
      <c r="O10763" t="s">
        <v>11717</v>
      </c>
      <c r="Q10763" t="s">
        <v>11718</v>
      </c>
      <c r="S10763" t="s">
        <v>12692</v>
      </c>
      <c r="T10763">
        <v>43102.456956018497</v>
      </c>
    </row>
    <row r="10764" spans="1:20" x14ac:dyDescent="0.25">
      <c r="A10764" t="s">
        <v>26735</v>
      </c>
      <c r="B10764" t="s">
        <v>26736</v>
      </c>
      <c r="C10764" t="s">
        <v>14061</v>
      </c>
      <c r="D10764" t="s">
        <v>16658</v>
      </c>
      <c r="E10764" t="s">
        <v>10685</v>
      </c>
      <c r="F10764">
        <v>15.99</v>
      </c>
      <c r="G10764">
        <v>95.94</v>
      </c>
      <c r="H10764">
        <v>6</v>
      </c>
      <c r="I10764" t="s">
        <v>25652</v>
      </c>
      <c r="J10764">
        <v>0</v>
      </c>
      <c r="K10764">
        <v>0</v>
      </c>
      <c r="L10764" t="s">
        <v>11646</v>
      </c>
      <c r="N10764" t="s">
        <v>12691</v>
      </c>
      <c r="O10764" t="s">
        <v>11717</v>
      </c>
      <c r="Q10764" t="s">
        <v>11718</v>
      </c>
      <c r="S10764" t="s">
        <v>12692</v>
      </c>
      <c r="T10764">
        <v>43102.456909722197</v>
      </c>
    </row>
    <row r="10765" spans="1:20" x14ac:dyDescent="0.25">
      <c r="A10765" t="s">
        <v>7906</v>
      </c>
      <c r="B10765" t="s">
        <v>26737</v>
      </c>
      <c r="C10765" t="s">
        <v>14061</v>
      </c>
      <c r="D10765" t="s">
        <v>16658</v>
      </c>
      <c r="E10765" t="s">
        <v>10685</v>
      </c>
      <c r="F10765">
        <v>31.15</v>
      </c>
      <c r="G10765">
        <v>186.9</v>
      </c>
      <c r="H10765">
        <v>6</v>
      </c>
      <c r="I10765" t="s">
        <v>25652</v>
      </c>
      <c r="J10765">
        <v>0</v>
      </c>
      <c r="K10765">
        <v>0</v>
      </c>
      <c r="L10765" t="s">
        <v>11175</v>
      </c>
      <c r="N10765" t="s">
        <v>16966</v>
      </c>
      <c r="O10765" t="s">
        <v>11717</v>
      </c>
      <c r="Q10765" t="s">
        <v>11718</v>
      </c>
      <c r="S10765" t="s">
        <v>16967</v>
      </c>
      <c r="T10765">
        <v>43102.456956018497</v>
      </c>
    </row>
    <row r="10766" spans="1:20" x14ac:dyDescent="0.25">
      <c r="A10766" t="s">
        <v>7907</v>
      </c>
      <c r="B10766" t="s">
        <v>26738</v>
      </c>
      <c r="C10766" t="s">
        <v>14061</v>
      </c>
      <c r="D10766" t="s">
        <v>16658</v>
      </c>
      <c r="E10766" t="s">
        <v>10685</v>
      </c>
      <c r="F10766">
        <v>62.16</v>
      </c>
      <c r="G10766">
        <v>372.96</v>
      </c>
      <c r="H10766">
        <v>6</v>
      </c>
      <c r="I10766" t="s">
        <v>25652</v>
      </c>
      <c r="J10766">
        <v>12</v>
      </c>
      <c r="K10766">
        <v>0</v>
      </c>
      <c r="L10766" t="s">
        <v>10706</v>
      </c>
      <c r="N10766" t="s">
        <v>16966</v>
      </c>
      <c r="O10766" t="s">
        <v>11717</v>
      </c>
      <c r="Q10766" t="s">
        <v>11718</v>
      </c>
      <c r="S10766" t="s">
        <v>16967</v>
      </c>
      <c r="T10766">
        <v>43102.457002314797</v>
      </c>
    </row>
    <row r="10767" spans="1:20" x14ac:dyDescent="0.25">
      <c r="A10767" t="s">
        <v>7908</v>
      </c>
      <c r="B10767" t="s">
        <v>26739</v>
      </c>
      <c r="C10767" t="s">
        <v>14061</v>
      </c>
      <c r="D10767" t="s">
        <v>16658</v>
      </c>
      <c r="E10767" t="s">
        <v>10693</v>
      </c>
      <c r="F10767">
        <v>40.200000000000003</v>
      </c>
      <c r="G10767">
        <v>241.2</v>
      </c>
      <c r="H10767">
        <v>6</v>
      </c>
      <c r="I10767" t="s">
        <v>25652</v>
      </c>
      <c r="J10767">
        <v>0</v>
      </c>
      <c r="K10767">
        <v>0</v>
      </c>
      <c r="L10767" t="s">
        <v>10918</v>
      </c>
      <c r="N10767" t="s">
        <v>17005</v>
      </c>
      <c r="O10767" t="s">
        <v>11717</v>
      </c>
      <c r="P10767" t="s">
        <v>10687</v>
      </c>
      <c r="Q10767" t="s">
        <v>11718</v>
      </c>
      <c r="R10767" t="s">
        <v>10688</v>
      </c>
      <c r="S10767" t="s">
        <v>17006</v>
      </c>
      <c r="T10767">
        <v>43102.456967592603</v>
      </c>
    </row>
    <row r="10768" spans="1:20" x14ac:dyDescent="0.25">
      <c r="A10768" t="s">
        <v>7909</v>
      </c>
      <c r="B10768" t="s">
        <v>26740</v>
      </c>
      <c r="C10768" t="s">
        <v>14061</v>
      </c>
      <c r="D10768" t="s">
        <v>16658</v>
      </c>
      <c r="E10768" t="s">
        <v>10685</v>
      </c>
      <c r="F10768">
        <v>23.99</v>
      </c>
      <c r="G10768">
        <v>143.94</v>
      </c>
      <c r="H10768">
        <v>6</v>
      </c>
      <c r="I10768" t="s">
        <v>25652</v>
      </c>
      <c r="J10768">
        <v>0</v>
      </c>
      <c r="K10768">
        <v>0</v>
      </c>
      <c r="L10768" t="s">
        <v>11000</v>
      </c>
      <c r="N10768" t="s">
        <v>10837</v>
      </c>
      <c r="O10768" t="s">
        <v>10701</v>
      </c>
      <c r="Q10768" t="s">
        <v>10702</v>
      </c>
      <c r="S10768" t="s">
        <v>10838</v>
      </c>
      <c r="T10768">
        <v>43102.456990740699</v>
      </c>
    </row>
    <row r="10769" spans="1:20" x14ac:dyDescent="0.25">
      <c r="A10769" t="s">
        <v>7910</v>
      </c>
      <c r="B10769" t="s">
        <v>26731</v>
      </c>
      <c r="C10769" t="s">
        <v>14061</v>
      </c>
      <c r="D10769" t="s">
        <v>16658</v>
      </c>
      <c r="E10769" t="s">
        <v>10685</v>
      </c>
      <c r="F10769">
        <v>29.99</v>
      </c>
      <c r="G10769">
        <v>179.94</v>
      </c>
      <c r="H10769">
        <v>6</v>
      </c>
      <c r="I10769" t="s">
        <v>25652</v>
      </c>
      <c r="J10769">
        <v>0</v>
      </c>
      <c r="K10769">
        <v>0</v>
      </c>
      <c r="L10769" t="s">
        <v>10713</v>
      </c>
      <c r="N10769" t="s">
        <v>10686</v>
      </c>
      <c r="O10769" t="s">
        <v>10687</v>
      </c>
      <c r="Q10769" t="s">
        <v>10688</v>
      </c>
      <c r="S10769" t="s">
        <v>10689</v>
      </c>
      <c r="T10769">
        <v>43102.456875000003</v>
      </c>
    </row>
    <row r="10770" spans="1:20" x14ac:dyDescent="0.25">
      <c r="A10770" t="s">
        <v>26741</v>
      </c>
      <c r="B10770" t="s">
        <v>26742</v>
      </c>
      <c r="C10770" t="s">
        <v>10691</v>
      </c>
      <c r="D10770" t="s">
        <v>16658</v>
      </c>
      <c r="E10770" t="s">
        <v>10693</v>
      </c>
      <c r="F10770">
        <v>59.99</v>
      </c>
      <c r="G10770">
        <v>239.96</v>
      </c>
      <c r="H10770">
        <v>4</v>
      </c>
      <c r="I10770" t="s">
        <v>25652</v>
      </c>
      <c r="J10770">
        <v>0</v>
      </c>
      <c r="K10770">
        <v>0</v>
      </c>
      <c r="L10770" t="s">
        <v>10758</v>
      </c>
      <c r="N10770" t="s">
        <v>10803</v>
      </c>
      <c r="O10770" t="s">
        <v>10782</v>
      </c>
      <c r="Q10770" t="s">
        <v>10783</v>
      </c>
      <c r="S10770" t="s">
        <v>10804</v>
      </c>
      <c r="T10770">
        <v>43109.404224537</v>
      </c>
    </row>
    <row r="10771" spans="1:20" x14ac:dyDescent="0.25">
      <c r="A10771" t="s">
        <v>7911</v>
      </c>
      <c r="B10771" t="s">
        <v>26743</v>
      </c>
      <c r="C10771" t="s">
        <v>14061</v>
      </c>
      <c r="D10771" t="s">
        <v>16658</v>
      </c>
      <c r="E10771" t="s">
        <v>10685</v>
      </c>
      <c r="F10771">
        <v>45.35</v>
      </c>
      <c r="G10771">
        <v>272.10000000000002</v>
      </c>
      <c r="H10771">
        <v>6</v>
      </c>
      <c r="I10771" t="s">
        <v>25652</v>
      </c>
      <c r="J10771">
        <v>0</v>
      </c>
      <c r="K10771">
        <v>0</v>
      </c>
      <c r="L10771" t="s">
        <v>11175</v>
      </c>
      <c r="N10771" t="s">
        <v>16966</v>
      </c>
      <c r="O10771" t="s">
        <v>11717</v>
      </c>
      <c r="Q10771" t="s">
        <v>11718</v>
      </c>
      <c r="S10771" t="s">
        <v>16967</v>
      </c>
      <c r="T10771">
        <v>43102.456956018497</v>
      </c>
    </row>
    <row r="10772" spans="1:20" x14ac:dyDescent="0.25">
      <c r="A10772" t="s">
        <v>26744</v>
      </c>
      <c r="B10772" t="s">
        <v>26745</v>
      </c>
      <c r="C10772" t="s">
        <v>10691</v>
      </c>
      <c r="D10772" t="s">
        <v>16658</v>
      </c>
      <c r="E10772" t="s">
        <v>10693</v>
      </c>
      <c r="F10772">
        <v>54.99</v>
      </c>
      <c r="G10772">
        <v>329.94</v>
      </c>
      <c r="H10772">
        <v>6</v>
      </c>
      <c r="I10772" t="s">
        <v>25652</v>
      </c>
      <c r="J10772">
        <v>0</v>
      </c>
      <c r="K10772">
        <v>0</v>
      </c>
      <c r="L10772" t="s">
        <v>10731</v>
      </c>
      <c r="M10772">
        <v>43221</v>
      </c>
      <c r="N10772" t="s">
        <v>10746</v>
      </c>
      <c r="O10772" t="s">
        <v>10747</v>
      </c>
      <c r="Q10772" t="s">
        <v>10748</v>
      </c>
      <c r="S10772" t="s">
        <v>10749</v>
      </c>
      <c r="T10772">
        <v>43102.456875000003</v>
      </c>
    </row>
    <row r="10773" spans="1:20" x14ac:dyDescent="0.25">
      <c r="A10773" t="s">
        <v>26746</v>
      </c>
      <c r="B10773" t="s">
        <v>26747</v>
      </c>
      <c r="C10773" t="s">
        <v>10691</v>
      </c>
      <c r="D10773" t="s">
        <v>16658</v>
      </c>
      <c r="E10773" t="s">
        <v>10693</v>
      </c>
      <c r="F10773">
        <v>31.99</v>
      </c>
      <c r="G10773">
        <v>191.94</v>
      </c>
      <c r="H10773">
        <v>6</v>
      </c>
      <c r="I10773" t="s">
        <v>25652</v>
      </c>
      <c r="J10773">
        <v>0</v>
      </c>
      <c r="K10773">
        <v>0</v>
      </c>
      <c r="L10773" t="s">
        <v>10731</v>
      </c>
      <c r="M10773">
        <v>43221</v>
      </c>
      <c r="N10773" t="s">
        <v>10746</v>
      </c>
      <c r="O10773" t="s">
        <v>10747</v>
      </c>
      <c r="Q10773" t="s">
        <v>10748</v>
      </c>
      <c r="S10773" t="s">
        <v>10749</v>
      </c>
      <c r="T10773">
        <v>43102.456875000003</v>
      </c>
    </row>
    <row r="10774" spans="1:20" x14ac:dyDescent="0.25">
      <c r="A10774" t="s">
        <v>26748</v>
      </c>
      <c r="B10774" t="s">
        <v>26749</v>
      </c>
      <c r="C10774" t="s">
        <v>14061</v>
      </c>
      <c r="D10774" t="s">
        <v>16658</v>
      </c>
      <c r="E10774" t="s">
        <v>10685</v>
      </c>
      <c r="F10774">
        <v>31.99</v>
      </c>
      <c r="G10774">
        <v>191.94</v>
      </c>
      <c r="H10774">
        <v>6</v>
      </c>
      <c r="I10774" t="s">
        <v>25652</v>
      </c>
      <c r="J10774">
        <v>0</v>
      </c>
      <c r="K10774">
        <v>0</v>
      </c>
      <c r="L10774" t="s">
        <v>10868</v>
      </c>
      <c r="M10774">
        <v>43523</v>
      </c>
      <c r="N10774" t="s">
        <v>10686</v>
      </c>
      <c r="O10774" t="s">
        <v>10687</v>
      </c>
      <c r="Q10774" t="s">
        <v>10688</v>
      </c>
      <c r="S10774" t="s">
        <v>10689</v>
      </c>
      <c r="T10774">
        <v>43102.456990740699</v>
      </c>
    </row>
    <row r="10775" spans="1:20" x14ac:dyDescent="0.25">
      <c r="A10775" t="s">
        <v>10457</v>
      </c>
      <c r="B10775" t="s">
        <v>26750</v>
      </c>
      <c r="C10775" t="s">
        <v>10691</v>
      </c>
      <c r="D10775" t="s">
        <v>12566</v>
      </c>
      <c r="E10775" t="s">
        <v>10693</v>
      </c>
      <c r="F10775">
        <v>24.99</v>
      </c>
      <c r="G10775">
        <v>149.94</v>
      </c>
      <c r="H10775">
        <v>6</v>
      </c>
      <c r="I10775" t="s">
        <v>25652</v>
      </c>
      <c r="J10775">
        <v>0</v>
      </c>
      <c r="K10775">
        <v>0</v>
      </c>
      <c r="L10775" t="s">
        <v>10858</v>
      </c>
      <c r="M10775">
        <v>43530</v>
      </c>
      <c r="N10775" t="s">
        <v>10686</v>
      </c>
      <c r="O10775" t="s">
        <v>10687</v>
      </c>
      <c r="Q10775" t="s">
        <v>10688</v>
      </c>
      <c r="S10775" t="s">
        <v>10689</v>
      </c>
      <c r="T10775">
        <v>43102.457013888903</v>
      </c>
    </row>
    <row r="10776" spans="1:20" x14ac:dyDescent="0.25">
      <c r="A10776" t="s">
        <v>26751</v>
      </c>
      <c r="B10776" t="s">
        <v>26752</v>
      </c>
      <c r="C10776" t="s">
        <v>14061</v>
      </c>
      <c r="D10776" t="s">
        <v>12566</v>
      </c>
      <c r="E10776" t="s">
        <v>10693</v>
      </c>
      <c r="F10776">
        <v>26.46</v>
      </c>
      <c r="G10776">
        <v>158.76</v>
      </c>
      <c r="H10776">
        <v>6</v>
      </c>
      <c r="I10776" t="s">
        <v>25652</v>
      </c>
      <c r="J10776">
        <v>0</v>
      </c>
      <c r="K10776">
        <v>0</v>
      </c>
      <c r="L10776" t="s">
        <v>11175</v>
      </c>
      <c r="M10776">
        <v>43839</v>
      </c>
      <c r="N10776" t="s">
        <v>17005</v>
      </c>
      <c r="O10776" t="s">
        <v>11717</v>
      </c>
      <c r="P10776" t="s">
        <v>10687</v>
      </c>
      <c r="Q10776" t="s">
        <v>11718</v>
      </c>
      <c r="R10776" t="s">
        <v>10688</v>
      </c>
      <c r="S10776" t="s">
        <v>17006</v>
      </c>
      <c r="T10776">
        <v>43102.456956018497</v>
      </c>
    </row>
    <row r="10777" spans="1:20" x14ac:dyDescent="0.25">
      <c r="A10777" t="s">
        <v>26753</v>
      </c>
      <c r="B10777" t="s">
        <v>26754</v>
      </c>
      <c r="C10777" t="s">
        <v>14061</v>
      </c>
      <c r="D10777" t="s">
        <v>12566</v>
      </c>
      <c r="E10777" t="s">
        <v>10693</v>
      </c>
      <c r="F10777">
        <v>10.32</v>
      </c>
      <c r="G10777">
        <v>61.92</v>
      </c>
      <c r="H10777">
        <v>6</v>
      </c>
      <c r="I10777" t="s">
        <v>25652</v>
      </c>
      <c r="J10777">
        <v>0</v>
      </c>
      <c r="K10777">
        <v>0</v>
      </c>
      <c r="L10777" t="s">
        <v>11325</v>
      </c>
      <c r="M10777">
        <v>44005</v>
      </c>
      <c r="N10777" t="s">
        <v>12691</v>
      </c>
      <c r="O10777" t="s">
        <v>11717</v>
      </c>
      <c r="Q10777" t="s">
        <v>11718</v>
      </c>
      <c r="S10777" t="s">
        <v>12692</v>
      </c>
      <c r="T10777">
        <v>43102.456932870402</v>
      </c>
    </row>
    <row r="10778" spans="1:20" x14ac:dyDescent="0.25">
      <c r="A10778" t="s">
        <v>7912</v>
      </c>
      <c r="B10778" t="s">
        <v>26755</v>
      </c>
      <c r="C10778" t="s">
        <v>14061</v>
      </c>
      <c r="D10778" t="s">
        <v>16658</v>
      </c>
      <c r="E10778" t="s">
        <v>10685</v>
      </c>
      <c r="F10778">
        <v>31.87</v>
      </c>
      <c r="G10778">
        <v>191.22</v>
      </c>
      <c r="H10778">
        <v>6</v>
      </c>
      <c r="I10778" t="s">
        <v>25652</v>
      </c>
      <c r="J10778">
        <v>0</v>
      </c>
      <c r="K10778">
        <v>0</v>
      </c>
      <c r="L10778" t="s">
        <v>10868</v>
      </c>
      <c r="M10778">
        <v>45034</v>
      </c>
      <c r="N10778" t="s">
        <v>17017</v>
      </c>
      <c r="S10778" t="s">
        <v>17018</v>
      </c>
      <c r="T10778">
        <v>43102.456990740699</v>
      </c>
    </row>
    <row r="10779" spans="1:20" x14ac:dyDescent="0.25">
      <c r="A10779" t="s">
        <v>8325</v>
      </c>
      <c r="B10779" t="s">
        <v>26756</v>
      </c>
      <c r="C10779" t="s">
        <v>14061</v>
      </c>
      <c r="D10779" t="s">
        <v>12566</v>
      </c>
      <c r="E10779" t="s">
        <v>10685</v>
      </c>
      <c r="F10779">
        <v>31.99</v>
      </c>
      <c r="G10779">
        <v>191.94</v>
      </c>
      <c r="H10779">
        <v>6</v>
      </c>
      <c r="I10779" t="s">
        <v>25652</v>
      </c>
      <c r="J10779">
        <v>0</v>
      </c>
      <c r="K10779">
        <v>0</v>
      </c>
      <c r="L10779" t="s">
        <v>11305</v>
      </c>
      <c r="M10779">
        <v>45180</v>
      </c>
      <c r="N10779" t="s">
        <v>11212</v>
      </c>
      <c r="O10779" t="s">
        <v>10701</v>
      </c>
      <c r="Q10779" t="s">
        <v>10702</v>
      </c>
      <c r="S10779" t="s">
        <v>11213</v>
      </c>
      <c r="T10779">
        <v>43102.456875000003</v>
      </c>
    </row>
    <row r="10780" spans="1:20" x14ac:dyDescent="0.25">
      <c r="A10780" t="s">
        <v>8324</v>
      </c>
      <c r="B10780" t="s">
        <v>26757</v>
      </c>
      <c r="C10780" t="s">
        <v>14061</v>
      </c>
      <c r="D10780" t="s">
        <v>12566</v>
      </c>
      <c r="E10780" t="s">
        <v>10685</v>
      </c>
      <c r="F10780">
        <v>25.99</v>
      </c>
      <c r="G10780">
        <v>155.94</v>
      </c>
      <c r="H10780">
        <v>6</v>
      </c>
      <c r="I10780" t="s">
        <v>25652</v>
      </c>
      <c r="J10780">
        <v>0</v>
      </c>
      <c r="K10780">
        <v>0</v>
      </c>
      <c r="L10780" t="s">
        <v>10713</v>
      </c>
      <c r="M10780">
        <v>45180</v>
      </c>
      <c r="N10780" t="s">
        <v>11212</v>
      </c>
      <c r="O10780" t="s">
        <v>10701</v>
      </c>
      <c r="Q10780" t="s">
        <v>10702</v>
      </c>
      <c r="S10780" t="s">
        <v>11213</v>
      </c>
      <c r="T10780">
        <v>43102.456875000003</v>
      </c>
    </row>
    <row r="10781" spans="1:20" x14ac:dyDescent="0.25">
      <c r="A10781" t="s">
        <v>8194</v>
      </c>
      <c r="B10781" t="s">
        <v>26758</v>
      </c>
      <c r="C10781" t="s">
        <v>14061</v>
      </c>
      <c r="D10781" t="s">
        <v>12566</v>
      </c>
      <c r="E10781" t="s">
        <v>10685</v>
      </c>
      <c r="F10781">
        <v>17.989999999999998</v>
      </c>
      <c r="G10781">
        <v>107.94</v>
      </c>
      <c r="H10781">
        <v>6</v>
      </c>
      <c r="I10781" t="s">
        <v>25652</v>
      </c>
      <c r="J10781">
        <v>0</v>
      </c>
      <c r="K10781">
        <v>0</v>
      </c>
      <c r="L10781" t="s">
        <v>10831</v>
      </c>
      <c r="M10781">
        <v>45180</v>
      </c>
      <c r="N10781" t="s">
        <v>11212</v>
      </c>
      <c r="O10781" t="s">
        <v>10701</v>
      </c>
      <c r="Q10781" t="s">
        <v>10702</v>
      </c>
      <c r="S10781" t="s">
        <v>11213</v>
      </c>
      <c r="T10781">
        <v>43102.456956018497</v>
      </c>
    </row>
    <row r="10782" spans="1:20" x14ac:dyDescent="0.25">
      <c r="A10782" t="s">
        <v>8336</v>
      </c>
      <c r="B10782" t="s">
        <v>26759</v>
      </c>
      <c r="C10782" t="s">
        <v>14061</v>
      </c>
      <c r="D10782" t="s">
        <v>12566</v>
      </c>
      <c r="E10782" t="s">
        <v>10685</v>
      </c>
      <c r="F10782">
        <v>13.99</v>
      </c>
      <c r="G10782">
        <v>83.94</v>
      </c>
      <c r="H10782">
        <v>6</v>
      </c>
      <c r="I10782" t="s">
        <v>25652</v>
      </c>
      <c r="J10782">
        <v>0</v>
      </c>
      <c r="K10782">
        <v>0</v>
      </c>
      <c r="L10782" t="s">
        <v>12440</v>
      </c>
      <c r="M10782">
        <v>45182</v>
      </c>
      <c r="N10782" t="s">
        <v>10686</v>
      </c>
      <c r="O10782" t="s">
        <v>10687</v>
      </c>
      <c r="Q10782" t="s">
        <v>10688</v>
      </c>
      <c r="S10782" t="s">
        <v>10689</v>
      </c>
      <c r="T10782">
        <v>43102.457013888903</v>
      </c>
    </row>
    <row r="10783" spans="1:20" x14ac:dyDescent="0.25">
      <c r="A10783" t="s">
        <v>7913</v>
      </c>
      <c r="B10783" t="s">
        <v>26760</v>
      </c>
      <c r="C10783" t="s">
        <v>14061</v>
      </c>
      <c r="D10783" t="s">
        <v>12566</v>
      </c>
      <c r="E10783" t="s">
        <v>10685</v>
      </c>
      <c r="F10783">
        <v>24.94</v>
      </c>
      <c r="G10783">
        <v>149.63999999999999</v>
      </c>
      <c r="H10783">
        <v>6</v>
      </c>
      <c r="I10783" t="s">
        <v>25652</v>
      </c>
      <c r="J10783">
        <v>0</v>
      </c>
      <c r="K10783">
        <v>0</v>
      </c>
      <c r="L10783" t="s">
        <v>10858</v>
      </c>
      <c r="M10783">
        <v>45216</v>
      </c>
      <c r="N10783" t="s">
        <v>17005</v>
      </c>
      <c r="O10783" t="s">
        <v>11717</v>
      </c>
      <c r="P10783" t="s">
        <v>10687</v>
      </c>
      <c r="Q10783" t="s">
        <v>11718</v>
      </c>
      <c r="R10783" t="s">
        <v>10688</v>
      </c>
      <c r="S10783" t="s">
        <v>17006</v>
      </c>
      <c r="T10783">
        <v>43102.457013888903</v>
      </c>
    </row>
    <row r="10784" spans="1:20" x14ac:dyDescent="0.25">
      <c r="A10784" t="s">
        <v>10458</v>
      </c>
      <c r="B10784" t="s">
        <v>26761</v>
      </c>
      <c r="C10784" t="s">
        <v>14061</v>
      </c>
      <c r="D10784" t="s">
        <v>13204</v>
      </c>
      <c r="E10784" t="s">
        <v>10693</v>
      </c>
      <c r="F10784">
        <v>78.44</v>
      </c>
      <c r="G10784">
        <v>470.64</v>
      </c>
      <c r="H10784">
        <v>6</v>
      </c>
      <c r="I10784" t="s">
        <v>25652</v>
      </c>
      <c r="J10784">
        <v>0</v>
      </c>
      <c r="K10784">
        <v>0</v>
      </c>
      <c r="L10784" t="s">
        <v>10740</v>
      </c>
      <c r="M10784">
        <v>45490</v>
      </c>
      <c r="N10784" t="s">
        <v>16966</v>
      </c>
      <c r="O10784" t="s">
        <v>11717</v>
      </c>
      <c r="Q10784" t="s">
        <v>11718</v>
      </c>
      <c r="S10784" t="s">
        <v>16967</v>
      </c>
      <c r="T10784">
        <v>43102.456886574102</v>
      </c>
    </row>
    <row r="10785" spans="1:20" x14ac:dyDescent="0.25">
      <c r="A10785" t="s">
        <v>26762</v>
      </c>
      <c r="B10785" t="s">
        <v>26763</v>
      </c>
      <c r="C10785" t="s">
        <v>14061</v>
      </c>
      <c r="D10785" t="s">
        <v>13204</v>
      </c>
      <c r="E10785" t="s">
        <v>10685</v>
      </c>
      <c r="F10785">
        <v>40.409999999999997</v>
      </c>
      <c r="G10785">
        <v>242.46</v>
      </c>
      <c r="H10785">
        <v>6</v>
      </c>
      <c r="I10785" t="s">
        <v>25652</v>
      </c>
      <c r="J10785">
        <v>0</v>
      </c>
      <c r="K10785">
        <v>0</v>
      </c>
      <c r="L10785" t="s">
        <v>10731</v>
      </c>
      <c r="M10785">
        <v>46087</v>
      </c>
      <c r="N10785" t="s">
        <v>17005</v>
      </c>
      <c r="O10785" t="s">
        <v>11717</v>
      </c>
      <c r="P10785" t="s">
        <v>10687</v>
      </c>
      <c r="Q10785" t="s">
        <v>11718</v>
      </c>
      <c r="R10785" t="s">
        <v>10688</v>
      </c>
      <c r="S10785" t="s">
        <v>17006</v>
      </c>
      <c r="T10785">
        <v>43102.456875000003</v>
      </c>
    </row>
    <row r="10786" spans="1:20" x14ac:dyDescent="0.25">
      <c r="A10786" t="s">
        <v>26764</v>
      </c>
      <c r="B10786" t="s">
        <v>26765</v>
      </c>
      <c r="C10786" t="s">
        <v>10691</v>
      </c>
      <c r="D10786" t="s">
        <v>12566</v>
      </c>
      <c r="E10786" t="s">
        <v>10693</v>
      </c>
      <c r="F10786">
        <v>33.49</v>
      </c>
      <c r="G10786">
        <v>200.94</v>
      </c>
      <c r="H10786">
        <v>6</v>
      </c>
      <c r="I10786" t="s">
        <v>25652</v>
      </c>
      <c r="J10786">
        <v>0</v>
      </c>
      <c r="K10786">
        <v>0</v>
      </c>
      <c r="L10786" t="s">
        <v>10858</v>
      </c>
      <c r="N10786" t="s">
        <v>10991</v>
      </c>
      <c r="O10786" t="s">
        <v>10992</v>
      </c>
      <c r="Q10786" t="s">
        <v>10993</v>
      </c>
      <c r="S10786" t="s">
        <v>10994</v>
      </c>
      <c r="T10786">
        <v>43102.457013888903</v>
      </c>
    </row>
    <row r="10787" spans="1:20" x14ac:dyDescent="0.25">
      <c r="A10787" t="s">
        <v>26766</v>
      </c>
      <c r="B10787" t="s">
        <v>26767</v>
      </c>
      <c r="C10787" t="s">
        <v>10691</v>
      </c>
      <c r="D10787" t="s">
        <v>12566</v>
      </c>
      <c r="E10787" t="s">
        <v>10693</v>
      </c>
      <c r="F10787">
        <v>19.989999999999998</v>
      </c>
      <c r="G10787">
        <v>119.94</v>
      </c>
      <c r="H10787">
        <v>6</v>
      </c>
      <c r="I10787" t="s">
        <v>25652</v>
      </c>
      <c r="J10787">
        <v>0</v>
      </c>
      <c r="K10787">
        <v>0</v>
      </c>
      <c r="L10787" t="s">
        <v>10944</v>
      </c>
      <c r="N10787" t="s">
        <v>11609</v>
      </c>
      <c r="O10787" t="s">
        <v>10687</v>
      </c>
      <c r="Q10787" t="s">
        <v>10688</v>
      </c>
      <c r="S10787" t="s">
        <v>11610</v>
      </c>
      <c r="T10787">
        <v>43102.456921296303</v>
      </c>
    </row>
    <row r="10788" spans="1:20" x14ac:dyDescent="0.25">
      <c r="A10788" t="s">
        <v>26768</v>
      </c>
      <c r="B10788" t="s">
        <v>26769</v>
      </c>
      <c r="C10788" t="s">
        <v>10691</v>
      </c>
      <c r="D10788" t="s">
        <v>12566</v>
      </c>
      <c r="E10788" t="s">
        <v>10693</v>
      </c>
      <c r="F10788">
        <v>34.99</v>
      </c>
      <c r="G10788">
        <v>209.94</v>
      </c>
      <c r="H10788">
        <v>6</v>
      </c>
      <c r="I10788" t="s">
        <v>25652</v>
      </c>
      <c r="J10788">
        <v>0</v>
      </c>
      <c r="K10788">
        <v>0</v>
      </c>
      <c r="L10788" t="s">
        <v>10831</v>
      </c>
      <c r="N10788" t="s">
        <v>11359</v>
      </c>
      <c r="O10788" t="s">
        <v>10762</v>
      </c>
      <c r="P10788" t="s">
        <v>10701</v>
      </c>
      <c r="Q10788" t="s">
        <v>10763</v>
      </c>
      <c r="R10788" t="s">
        <v>10702</v>
      </c>
      <c r="S10788" t="s">
        <v>11360</v>
      </c>
      <c r="T10788">
        <v>43102.456956018497</v>
      </c>
    </row>
    <row r="10789" spans="1:20" x14ac:dyDescent="0.25">
      <c r="A10789" t="s">
        <v>26770</v>
      </c>
      <c r="B10789" t="s">
        <v>26142</v>
      </c>
      <c r="C10789" t="s">
        <v>10691</v>
      </c>
      <c r="D10789" t="s">
        <v>12566</v>
      </c>
      <c r="E10789" t="s">
        <v>10693</v>
      </c>
      <c r="F10789">
        <v>49.99</v>
      </c>
      <c r="G10789">
        <v>299.94</v>
      </c>
      <c r="H10789">
        <v>6</v>
      </c>
      <c r="I10789" t="s">
        <v>25652</v>
      </c>
      <c r="J10789">
        <v>0</v>
      </c>
      <c r="K10789">
        <v>0</v>
      </c>
      <c r="L10789" t="s">
        <v>10731</v>
      </c>
      <c r="N10789" t="s">
        <v>10746</v>
      </c>
      <c r="O10789" t="s">
        <v>10747</v>
      </c>
      <c r="Q10789" t="s">
        <v>10748</v>
      </c>
      <c r="S10789" t="s">
        <v>10749</v>
      </c>
      <c r="T10789">
        <v>43102.456875000003</v>
      </c>
    </row>
    <row r="10790" spans="1:20" x14ac:dyDescent="0.25">
      <c r="A10790" t="s">
        <v>10459</v>
      </c>
      <c r="B10790" t="s">
        <v>26771</v>
      </c>
      <c r="C10790" t="s">
        <v>10691</v>
      </c>
      <c r="D10790" t="s">
        <v>12566</v>
      </c>
      <c r="E10790" t="s">
        <v>10693</v>
      </c>
      <c r="F10790">
        <v>12.59</v>
      </c>
      <c r="G10790">
        <v>75.540000000000006</v>
      </c>
      <c r="H10790">
        <v>6</v>
      </c>
      <c r="I10790" t="s">
        <v>25652</v>
      </c>
      <c r="J10790">
        <v>0</v>
      </c>
      <c r="K10790">
        <v>0</v>
      </c>
      <c r="L10790" t="s">
        <v>10831</v>
      </c>
      <c r="N10790" t="s">
        <v>16068</v>
      </c>
      <c r="O10790" t="s">
        <v>10708</v>
      </c>
      <c r="Q10790" t="s">
        <v>10709</v>
      </c>
      <c r="S10790" t="s">
        <v>16069</v>
      </c>
      <c r="T10790">
        <v>43102.456956018497</v>
      </c>
    </row>
    <row r="10791" spans="1:20" x14ac:dyDescent="0.25">
      <c r="A10791" t="s">
        <v>10460</v>
      </c>
      <c r="B10791" t="s">
        <v>26772</v>
      </c>
      <c r="C10791" t="s">
        <v>10751</v>
      </c>
      <c r="D10791" t="s">
        <v>12566</v>
      </c>
      <c r="E10791" t="s">
        <v>10836</v>
      </c>
      <c r="F10791">
        <v>5.99</v>
      </c>
      <c r="G10791">
        <v>35.94</v>
      </c>
      <c r="H10791">
        <v>6</v>
      </c>
      <c r="I10791" t="s">
        <v>25652</v>
      </c>
      <c r="J10791">
        <v>0</v>
      </c>
      <c r="K10791">
        <v>0</v>
      </c>
      <c r="L10791" t="s">
        <v>10736</v>
      </c>
      <c r="N10791" t="s">
        <v>10686</v>
      </c>
      <c r="O10791" t="s">
        <v>10687</v>
      </c>
      <c r="Q10791" t="s">
        <v>10688</v>
      </c>
      <c r="S10791" t="s">
        <v>10689</v>
      </c>
      <c r="T10791">
        <v>43102.457013888903</v>
      </c>
    </row>
    <row r="10792" spans="1:20" x14ac:dyDescent="0.25">
      <c r="A10792" t="s">
        <v>26773</v>
      </c>
      <c r="B10792" t="s">
        <v>26774</v>
      </c>
      <c r="C10792" t="s">
        <v>10691</v>
      </c>
      <c r="D10792" t="s">
        <v>12566</v>
      </c>
      <c r="E10792" t="s">
        <v>10693</v>
      </c>
      <c r="F10792">
        <v>11.77</v>
      </c>
      <c r="G10792">
        <v>70.62</v>
      </c>
      <c r="H10792">
        <v>6</v>
      </c>
      <c r="I10792" t="s">
        <v>25652</v>
      </c>
      <c r="J10792">
        <v>0</v>
      </c>
      <c r="K10792">
        <v>0</v>
      </c>
      <c r="L10792" t="s">
        <v>10692</v>
      </c>
      <c r="N10792" t="s">
        <v>11278</v>
      </c>
      <c r="O10792" t="s">
        <v>11279</v>
      </c>
      <c r="Q10792" t="s">
        <v>11280</v>
      </c>
      <c r="S10792" t="s">
        <v>11281</v>
      </c>
      <c r="T10792">
        <v>43102.456956018497</v>
      </c>
    </row>
    <row r="10793" spans="1:20" x14ac:dyDescent="0.25">
      <c r="A10793" t="s">
        <v>26775</v>
      </c>
      <c r="B10793" t="s">
        <v>26776</v>
      </c>
      <c r="C10793" t="s">
        <v>13217</v>
      </c>
      <c r="D10793" t="s">
        <v>12566</v>
      </c>
      <c r="E10793" t="s">
        <v>10753</v>
      </c>
      <c r="F10793">
        <v>12.59</v>
      </c>
      <c r="G10793">
        <v>75.540000000000006</v>
      </c>
      <c r="H10793">
        <v>6</v>
      </c>
      <c r="I10793" t="s">
        <v>25652</v>
      </c>
      <c r="J10793">
        <v>0</v>
      </c>
      <c r="K10793">
        <v>0</v>
      </c>
      <c r="L10793" t="s">
        <v>11175</v>
      </c>
      <c r="M10793">
        <v>43325</v>
      </c>
      <c r="N10793" t="s">
        <v>10991</v>
      </c>
      <c r="O10793" t="s">
        <v>10992</v>
      </c>
      <c r="Q10793" t="s">
        <v>10993</v>
      </c>
      <c r="S10793" t="s">
        <v>10994</v>
      </c>
      <c r="T10793">
        <v>43102.456956018497</v>
      </c>
    </row>
    <row r="10794" spans="1:20" x14ac:dyDescent="0.25">
      <c r="A10794" t="s">
        <v>26777</v>
      </c>
      <c r="B10794" t="s">
        <v>26778</v>
      </c>
      <c r="C10794" t="s">
        <v>10691</v>
      </c>
      <c r="D10794" t="s">
        <v>12566</v>
      </c>
      <c r="E10794" t="s">
        <v>10693</v>
      </c>
      <c r="F10794">
        <v>20.99</v>
      </c>
      <c r="G10794">
        <v>125.94</v>
      </c>
      <c r="H10794">
        <v>6</v>
      </c>
      <c r="I10794" t="s">
        <v>25652</v>
      </c>
      <c r="J10794">
        <v>0</v>
      </c>
      <c r="K10794">
        <v>0</v>
      </c>
      <c r="L10794" t="s">
        <v>11175</v>
      </c>
      <c r="M10794">
        <v>43325</v>
      </c>
      <c r="N10794" t="s">
        <v>10991</v>
      </c>
      <c r="O10794" t="s">
        <v>10992</v>
      </c>
      <c r="Q10794" t="s">
        <v>10993</v>
      </c>
      <c r="S10794" t="s">
        <v>10994</v>
      </c>
      <c r="T10794">
        <v>43102.456956018497</v>
      </c>
    </row>
    <row r="10795" spans="1:20" x14ac:dyDescent="0.25">
      <c r="A10795" t="s">
        <v>26779</v>
      </c>
      <c r="B10795" t="s">
        <v>26780</v>
      </c>
      <c r="C10795" t="s">
        <v>10691</v>
      </c>
      <c r="D10795" t="s">
        <v>12566</v>
      </c>
      <c r="E10795" t="s">
        <v>10693</v>
      </c>
      <c r="F10795">
        <v>23.99</v>
      </c>
      <c r="G10795">
        <v>143.94</v>
      </c>
      <c r="H10795">
        <v>6</v>
      </c>
      <c r="I10795" t="s">
        <v>25652</v>
      </c>
      <c r="J10795">
        <v>0</v>
      </c>
      <c r="K10795">
        <v>0</v>
      </c>
      <c r="L10795" t="s">
        <v>11325</v>
      </c>
      <c r="M10795">
        <v>43325</v>
      </c>
      <c r="N10795" t="s">
        <v>10991</v>
      </c>
      <c r="O10795" t="s">
        <v>10992</v>
      </c>
      <c r="Q10795" t="s">
        <v>10993</v>
      </c>
      <c r="S10795" t="s">
        <v>10994</v>
      </c>
      <c r="T10795">
        <v>43102.456932870402</v>
      </c>
    </row>
    <row r="10796" spans="1:20" x14ac:dyDescent="0.25">
      <c r="A10796" t="s">
        <v>10462</v>
      </c>
      <c r="B10796" t="s">
        <v>26781</v>
      </c>
      <c r="C10796" t="s">
        <v>10751</v>
      </c>
      <c r="D10796" t="s">
        <v>12566</v>
      </c>
      <c r="E10796" t="s">
        <v>10836</v>
      </c>
      <c r="F10796">
        <v>18.59</v>
      </c>
      <c r="G10796">
        <v>111.54</v>
      </c>
      <c r="H10796">
        <v>6</v>
      </c>
      <c r="I10796" t="s">
        <v>25652</v>
      </c>
      <c r="J10796">
        <v>0</v>
      </c>
      <c r="K10796">
        <v>0</v>
      </c>
      <c r="L10796" t="s">
        <v>10831</v>
      </c>
      <c r="M10796">
        <v>43489</v>
      </c>
      <c r="N10796" t="s">
        <v>13138</v>
      </c>
      <c r="O10796" t="s">
        <v>10747</v>
      </c>
      <c r="Q10796" t="s">
        <v>10748</v>
      </c>
      <c r="S10796" t="s">
        <v>13139</v>
      </c>
      <c r="T10796">
        <v>43102.456956018497</v>
      </c>
    </row>
    <row r="10797" spans="1:20" x14ac:dyDescent="0.25">
      <c r="A10797" t="s">
        <v>26782</v>
      </c>
      <c r="B10797" t="s">
        <v>26783</v>
      </c>
      <c r="C10797" t="s">
        <v>10691</v>
      </c>
      <c r="D10797" t="s">
        <v>12566</v>
      </c>
      <c r="E10797" t="s">
        <v>10693</v>
      </c>
      <c r="F10797">
        <v>34.99</v>
      </c>
      <c r="G10797">
        <v>209.94</v>
      </c>
      <c r="H10797">
        <v>6</v>
      </c>
      <c r="I10797" t="s">
        <v>25652</v>
      </c>
      <c r="J10797">
        <v>0</v>
      </c>
      <c r="K10797">
        <v>0</v>
      </c>
      <c r="L10797" t="s">
        <v>10788</v>
      </c>
      <c r="M10797">
        <v>43608</v>
      </c>
      <c r="N10797" t="s">
        <v>11359</v>
      </c>
      <c r="O10797" t="s">
        <v>10762</v>
      </c>
      <c r="P10797" t="s">
        <v>10701</v>
      </c>
      <c r="Q10797" t="s">
        <v>10763</v>
      </c>
      <c r="R10797" t="s">
        <v>10702</v>
      </c>
      <c r="S10797" t="s">
        <v>11360</v>
      </c>
      <c r="T10797">
        <v>43102.456921296303</v>
      </c>
    </row>
    <row r="10798" spans="1:20" x14ac:dyDescent="0.25">
      <c r="A10798" t="s">
        <v>10463</v>
      </c>
      <c r="B10798" t="s">
        <v>26784</v>
      </c>
      <c r="C10798" t="s">
        <v>10691</v>
      </c>
      <c r="D10798" t="s">
        <v>12566</v>
      </c>
      <c r="E10798" t="s">
        <v>10693</v>
      </c>
      <c r="F10798">
        <v>21.59</v>
      </c>
      <c r="G10798">
        <v>129.54</v>
      </c>
      <c r="H10798">
        <v>6</v>
      </c>
      <c r="I10798" t="s">
        <v>25652</v>
      </c>
      <c r="J10798">
        <v>0</v>
      </c>
      <c r="K10798">
        <v>0</v>
      </c>
      <c r="L10798" t="s">
        <v>10731</v>
      </c>
      <c r="M10798">
        <v>43573</v>
      </c>
      <c r="N10798" t="s">
        <v>10686</v>
      </c>
      <c r="O10798" t="s">
        <v>10687</v>
      </c>
      <c r="Q10798" t="s">
        <v>10688</v>
      </c>
      <c r="S10798" t="s">
        <v>10689</v>
      </c>
      <c r="T10798">
        <v>43102.456875000003</v>
      </c>
    </row>
    <row r="10799" spans="1:20" x14ac:dyDescent="0.25">
      <c r="A10799" t="s">
        <v>26785</v>
      </c>
      <c r="B10799" t="s">
        <v>26786</v>
      </c>
      <c r="C10799" t="s">
        <v>10691</v>
      </c>
      <c r="D10799" t="s">
        <v>12566</v>
      </c>
      <c r="E10799" t="s">
        <v>10693</v>
      </c>
      <c r="F10799">
        <v>0</v>
      </c>
      <c r="G10799">
        <v>0</v>
      </c>
      <c r="H10799">
        <v>6</v>
      </c>
      <c r="I10799" t="s">
        <v>25652</v>
      </c>
      <c r="J10799">
        <v>0</v>
      </c>
      <c r="K10799">
        <v>0</v>
      </c>
      <c r="L10799" t="s">
        <v>10731</v>
      </c>
      <c r="M10799">
        <v>44001</v>
      </c>
      <c r="N10799" t="s">
        <v>10686</v>
      </c>
      <c r="O10799" t="s">
        <v>10687</v>
      </c>
      <c r="Q10799" t="s">
        <v>10688</v>
      </c>
      <c r="S10799" t="s">
        <v>10689</v>
      </c>
      <c r="T10799">
        <v>43102.456875000003</v>
      </c>
    </row>
    <row r="10800" spans="1:20" x14ac:dyDescent="0.25">
      <c r="A10800" t="s">
        <v>26787</v>
      </c>
      <c r="B10800" t="s">
        <v>26788</v>
      </c>
      <c r="C10800" t="s">
        <v>10691</v>
      </c>
      <c r="D10800" t="s">
        <v>12566</v>
      </c>
      <c r="E10800" t="s">
        <v>10693</v>
      </c>
      <c r="F10800">
        <v>21.99</v>
      </c>
      <c r="G10800">
        <v>131.94</v>
      </c>
      <c r="H10800">
        <v>6</v>
      </c>
      <c r="I10800" t="s">
        <v>25652</v>
      </c>
      <c r="J10800">
        <v>0</v>
      </c>
      <c r="K10800">
        <v>0</v>
      </c>
      <c r="L10800" t="s">
        <v>11325</v>
      </c>
      <c r="M10800">
        <v>44084</v>
      </c>
      <c r="N10800" t="s">
        <v>10923</v>
      </c>
      <c r="O10800" t="s">
        <v>10708</v>
      </c>
      <c r="Q10800" t="s">
        <v>10709</v>
      </c>
      <c r="S10800" t="s">
        <v>10924</v>
      </c>
      <c r="T10800">
        <v>43102.456932870402</v>
      </c>
    </row>
    <row r="10801" spans="1:20" x14ac:dyDescent="0.25">
      <c r="A10801" t="s">
        <v>26789</v>
      </c>
      <c r="B10801" t="s">
        <v>26790</v>
      </c>
      <c r="C10801" t="s">
        <v>10691</v>
      </c>
      <c r="D10801" t="s">
        <v>12566</v>
      </c>
      <c r="E10801" t="s">
        <v>10693</v>
      </c>
      <c r="F10801">
        <v>21.99</v>
      </c>
      <c r="G10801">
        <v>131.94</v>
      </c>
      <c r="H10801">
        <v>6</v>
      </c>
      <c r="I10801" t="s">
        <v>25652</v>
      </c>
      <c r="J10801">
        <v>0</v>
      </c>
      <c r="K10801">
        <v>0</v>
      </c>
      <c r="L10801" t="s">
        <v>11325</v>
      </c>
      <c r="M10801">
        <v>44084</v>
      </c>
      <c r="N10801" t="s">
        <v>10923</v>
      </c>
      <c r="O10801" t="s">
        <v>10708</v>
      </c>
      <c r="Q10801" t="s">
        <v>10709</v>
      </c>
      <c r="S10801" t="s">
        <v>10924</v>
      </c>
      <c r="T10801">
        <v>43102.456932870402</v>
      </c>
    </row>
    <row r="10802" spans="1:20" x14ac:dyDescent="0.25">
      <c r="A10802" t="s">
        <v>26791</v>
      </c>
      <c r="B10802" t="s">
        <v>26792</v>
      </c>
      <c r="C10802" t="s">
        <v>10691</v>
      </c>
      <c r="D10802" t="s">
        <v>12566</v>
      </c>
      <c r="E10802" t="s">
        <v>10693</v>
      </c>
      <c r="F10802">
        <v>20.99</v>
      </c>
      <c r="G10802">
        <v>125.94</v>
      </c>
      <c r="H10802">
        <v>6</v>
      </c>
      <c r="I10802" t="s">
        <v>25652</v>
      </c>
      <c r="J10802">
        <v>0</v>
      </c>
      <c r="K10802">
        <v>0</v>
      </c>
      <c r="L10802" t="s">
        <v>11325</v>
      </c>
      <c r="M10802">
        <v>44084</v>
      </c>
      <c r="N10802" t="s">
        <v>10923</v>
      </c>
      <c r="O10802" t="s">
        <v>10708</v>
      </c>
      <c r="Q10802" t="s">
        <v>10709</v>
      </c>
      <c r="S10802" t="s">
        <v>10924</v>
      </c>
      <c r="T10802">
        <v>43102.456932870402</v>
      </c>
    </row>
    <row r="10803" spans="1:20" x14ac:dyDescent="0.25">
      <c r="A10803" t="s">
        <v>26793</v>
      </c>
      <c r="B10803" t="s">
        <v>26794</v>
      </c>
      <c r="C10803" t="s">
        <v>10691</v>
      </c>
      <c r="D10803" t="s">
        <v>12566</v>
      </c>
      <c r="E10803" t="s">
        <v>10693</v>
      </c>
      <c r="F10803">
        <v>14.99</v>
      </c>
      <c r="G10803">
        <v>89.94</v>
      </c>
      <c r="H10803">
        <v>6</v>
      </c>
      <c r="I10803" t="s">
        <v>25652</v>
      </c>
      <c r="J10803">
        <v>0</v>
      </c>
      <c r="K10803">
        <v>0</v>
      </c>
      <c r="L10803" t="s">
        <v>10831</v>
      </c>
      <c r="M10803">
        <v>44145</v>
      </c>
      <c r="N10803" t="s">
        <v>10686</v>
      </c>
      <c r="O10803" t="s">
        <v>10687</v>
      </c>
      <c r="Q10803" t="s">
        <v>10688</v>
      </c>
      <c r="S10803" t="s">
        <v>10689</v>
      </c>
      <c r="T10803">
        <v>43102.456956018497</v>
      </c>
    </row>
    <row r="10804" spans="1:20" x14ac:dyDescent="0.25">
      <c r="A10804" t="s">
        <v>7914</v>
      </c>
      <c r="B10804" t="s">
        <v>24137</v>
      </c>
      <c r="C10804" t="s">
        <v>13217</v>
      </c>
      <c r="D10804" t="s">
        <v>12566</v>
      </c>
      <c r="E10804" t="s">
        <v>10836</v>
      </c>
      <c r="F10804">
        <v>8.99</v>
      </c>
      <c r="G10804">
        <v>53.94</v>
      </c>
      <c r="H10804">
        <v>6</v>
      </c>
      <c r="I10804" t="s">
        <v>25652</v>
      </c>
      <c r="J10804">
        <v>0</v>
      </c>
      <c r="K10804">
        <v>0</v>
      </c>
      <c r="L10804" t="s">
        <v>10788</v>
      </c>
      <c r="M10804">
        <v>44145</v>
      </c>
      <c r="N10804" t="s">
        <v>10686</v>
      </c>
      <c r="O10804" t="s">
        <v>10687</v>
      </c>
      <c r="Q10804" t="s">
        <v>10688</v>
      </c>
      <c r="S10804" t="s">
        <v>10689</v>
      </c>
      <c r="T10804">
        <v>43102.456921296303</v>
      </c>
    </row>
    <row r="10805" spans="1:20" x14ac:dyDescent="0.25">
      <c r="A10805" t="s">
        <v>26795</v>
      </c>
      <c r="B10805" t="s">
        <v>24138</v>
      </c>
      <c r="C10805" t="s">
        <v>10691</v>
      </c>
      <c r="D10805" t="s">
        <v>12566</v>
      </c>
      <c r="E10805" t="s">
        <v>10693</v>
      </c>
      <c r="F10805">
        <v>14.99</v>
      </c>
      <c r="G10805">
        <v>89.94</v>
      </c>
      <c r="H10805">
        <v>6</v>
      </c>
      <c r="I10805" t="s">
        <v>25652</v>
      </c>
      <c r="J10805">
        <v>0</v>
      </c>
      <c r="K10805">
        <v>0</v>
      </c>
      <c r="L10805" t="s">
        <v>10788</v>
      </c>
      <c r="M10805">
        <v>44145</v>
      </c>
      <c r="N10805" t="s">
        <v>10686</v>
      </c>
      <c r="O10805" t="s">
        <v>10687</v>
      </c>
      <c r="Q10805" t="s">
        <v>10688</v>
      </c>
      <c r="S10805" t="s">
        <v>10689</v>
      </c>
      <c r="T10805">
        <v>43102.456921296303</v>
      </c>
    </row>
    <row r="10806" spans="1:20" x14ac:dyDescent="0.25">
      <c r="A10806" t="s">
        <v>7915</v>
      </c>
      <c r="B10806" t="s">
        <v>26796</v>
      </c>
      <c r="C10806" t="s">
        <v>10751</v>
      </c>
      <c r="D10806" t="s">
        <v>12566</v>
      </c>
      <c r="E10806" t="s">
        <v>10693</v>
      </c>
      <c r="F10806">
        <v>11.39</v>
      </c>
      <c r="G10806">
        <v>68.34</v>
      </c>
      <c r="H10806">
        <v>6</v>
      </c>
      <c r="I10806" t="s">
        <v>25652</v>
      </c>
      <c r="J10806">
        <v>0</v>
      </c>
      <c r="K10806">
        <v>0</v>
      </c>
      <c r="L10806" t="s">
        <v>10713</v>
      </c>
      <c r="M10806">
        <v>44211</v>
      </c>
      <c r="N10806" t="s">
        <v>10746</v>
      </c>
      <c r="O10806" t="s">
        <v>10747</v>
      </c>
      <c r="Q10806" t="s">
        <v>10748</v>
      </c>
      <c r="S10806" t="s">
        <v>10749</v>
      </c>
      <c r="T10806">
        <v>43102.456875000003</v>
      </c>
    </row>
    <row r="10807" spans="1:20" x14ac:dyDescent="0.25">
      <c r="A10807" t="s">
        <v>26797</v>
      </c>
      <c r="B10807" t="s">
        <v>25752</v>
      </c>
      <c r="C10807" t="s">
        <v>10691</v>
      </c>
      <c r="D10807" t="s">
        <v>12566</v>
      </c>
      <c r="E10807" t="s">
        <v>10693</v>
      </c>
      <c r="F10807">
        <v>54.99</v>
      </c>
      <c r="G10807">
        <v>329.94</v>
      </c>
      <c r="H10807">
        <v>6</v>
      </c>
      <c r="I10807" t="s">
        <v>25652</v>
      </c>
      <c r="J10807">
        <v>0</v>
      </c>
      <c r="K10807">
        <v>0</v>
      </c>
      <c r="L10807" t="s">
        <v>10745</v>
      </c>
      <c r="M10807">
        <v>44229</v>
      </c>
      <c r="N10807" t="s">
        <v>10826</v>
      </c>
      <c r="O10807" t="s">
        <v>10708</v>
      </c>
      <c r="Q10807" t="s">
        <v>10709</v>
      </c>
      <c r="S10807" t="s">
        <v>10827</v>
      </c>
      <c r="T10807">
        <v>43102.456898148099</v>
      </c>
    </row>
    <row r="10808" spans="1:20" x14ac:dyDescent="0.25">
      <c r="A10808" t="s">
        <v>26798</v>
      </c>
      <c r="B10808" t="s">
        <v>26799</v>
      </c>
      <c r="C10808" t="s">
        <v>13217</v>
      </c>
      <c r="D10808" t="s">
        <v>12566</v>
      </c>
      <c r="E10808" t="s">
        <v>10753</v>
      </c>
      <c r="F10808">
        <v>21.52</v>
      </c>
      <c r="G10808">
        <v>129.12</v>
      </c>
      <c r="H10808">
        <v>6</v>
      </c>
      <c r="I10808" t="s">
        <v>25652</v>
      </c>
      <c r="J10808">
        <v>0</v>
      </c>
      <c r="K10808">
        <v>0</v>
      </c>
      <c r="L10808" t="s">
        <v>10692</v>
      </c>
      <c r="M10808">
        <v>44467</v>
      </c>
      <c r="N10808" t="s">
        <v>18683</v>
      </c>
      <c r="S10808" t="s">
        <v>18684</v>
      </c>
      <c r="T10808">
        <v>43102.456956018497</v>
      </c>
    </row>
    <row r="10809" spans="1:20" x14ac:dyDescent="0.25">
      <c r="A10809" t="s">
        <v>26800</v>
      </c>
      <c r="B10809" t="s">
        <v>26801</v>
      </c>
      <c r="C10809" t="s">
        <v>10691</v>
      </c>
      <c r="D10809" t="s">
        <v>13204</v>
      </c>
      <c r="E10809" t="s">
        <v>10693</v>
      </c>
      <c r="F10809">
        <v>15.99</v>
      </c>
      <c r="G10809">
        <v>95.94</v>
      </c>
      <c r="H10809">
        <v>6</v>
      </c>
      <c r="I10809" t="s">
        <v>25652</v>
      </c>
      <c r="J10809">
        <v>0</v>
      </c>
      <c r="K10809">
        <v>0</v>
      </c>
      <c r="L10809" t="s">
        <v>18712</v>
      </c>
      <c r="M10809">
        <v>44775</v>
      </c>
      <c r="N10809" t="s">
        <v>26802</v>
      </c>
      <c r="S10809" t="s">
        <v>26803</v>
      </c>
      <c r="T10809">
        <v>43102.456967592603</v>
      </c>
    </row>
    <row r="10810" spans="1:20" x14ac:dyDescent="0.25">
      <c r="A10810" t="s">
        <v>26804</v>
      </c>
      <c r="B10810" t="s">
        <v>26805</v>
      </c>
      <c r="C10810" t="s">
        <v>10691</v>
      </c>
      <c r="D10810" t="s">
        <v>12566</v>
      </c>
      <c r="E10810" t="s">
        <v>10693</v>
      </c>
      <c r="F10810">
        <v>15.99</v>
      </c>
      <c r="G10810">
        <v>95.94</v>
      </c>
      <c r="H10810">
        <v>6</v>
      </c>
      <c r="I10810" t="s">
        <v>25652</v>
      </c>
      <c r="J10810">
        <v>0</v>
      </c>
      <c r="K10810">
        <v>0</v>
      </c>
      <c r="L10810" t="s">
        <v>15855</v>
      </c>
      <c r="M10810">
        <v>44775</v>
      </c>
      <c r="N10810" t="s">
        <v>26802</v>
      </c>
      <c r="S10810" t="s">
        <v>26803</v>
      </c>
      <c r="T10810">
        <v>43102.456932870402</v>
      </c>
    </row>
    <row r="10811" spans="1:20" x14ac:dyDescent="0.25">
      <c r="A10811" t="s">
        <v>26806</v>
      </c>
      <c r="B10811" t="s">
        <v>26807</v>
      </c>
      <c r="C10811" t="s">
        <v>10691</v>
      </c>
      <c r="D10811" t="s">
        <v>12566</v>
      </c>
      <c r="E10811" t="s">
        <v>10693</v>
      </c>
      <c r="F10811">
        <v>15.99</v>
      </c>
      <c r="G10811">
        <v>95.94</v>
      </c>
      <c r="H10811">
        <v>6</v>
      </c>
      <c r="I10811" t="s">
        <v>25652</v>
      </c>
      <c r="J10811">
        <v>0</v>
      </c>
      <c r="K10811">
        <v>0</v>
      </c>
      <c r="L10811" t="s">
        <v>11000</v>
      </c>
      <c r="M10811">
        <v>44775</v>
      </c>
      <c r="N10811" t="s">
        <v>26802</v>
      </c>
      <c r="S10811" t="s">
        <v>26803</v>
      </c>
      <c r="T10811">
        <v>43102.456990740699</v>
      </c>
    </row>
    <row r="10812" spans="1:20" x14ac:dyDescent="0.25">
      <c r="A10812" t="s">
        <v>26808</v>
      </c>
      <c r="B10812" t="s">
        <v>26809</v>
      </c>
      <c r="C10812" t="s">
        <v>10691</v>
      </c>
      <c r="D10812" t="s">
        <v>12566</v>
      </c>
      <c r="E10812" t="s">
        <v>10693</v>
      </c>
      <c r="F10812">
        <v>15.99</v>
      </c>
      <c r="G10812">
        <v>95.94</v>
      </c>
      <c r="H10812">
        <v>6</v>
      </c>
      <c r="I10812" t="s">
        <v>25652</v>
      </c>
      <c r="J10812">
        <v>0</v>
      </c>
      <c r="K10812">
        <v>0</v>
      </c>
      <c r="L10812" t="s">
        <v>10692</v>
      </c>
      <c r="M10812">
        <v>44775</v>
      </c>
      <c r="N10812" t="s">
        <v>26802</v>
      </c>
      <c r="S10812" t="s">
        <v>26803</v>
      </c>
      <c r="T10812">
        <v>43102.456956018497</v>
      </c>
    </row>
    <row r="10813" spans="1:20" x14ac:dyDescent="0.25">
      <c r="A10813" t="s">
        <v>26810</v>
      </c>
      <c r="B10813" t="s">
        <v>26811</v>
      </c>
      <c r="C10813" t="s">
        <v>10691</v>
      </c>
      <c r="D10813" t="s">
        <v>12566</v>
      </c>
      <c r="E10813" t="s">
        <v>10693</v>
      </c>
      <c r="F10813">
        <v>15.99</v>
      </c>
      <c r="G10813">
        <v>95.94</v>
      </c>
      <c r="H10813">
        <v>6</v>
      </c>
      <c r="I10813" t="s">
        <v>25652</v>
      </c>
      <c r="J10813">
        <v>0</v>
      </c>
      <c r="K10813">
        <v>0</v>
      </c>
      <c r="L10813" t="s">
        <v>16920</v>
      </c>
      <c r="M10813">
        <v>44775</v>
      </c>
      <c r="N10813" t="s">
        <v>26802</v>
      </c>
      <c r="S10813" t="s">
        <v>26803</v>
      </c>
      <c r="T10813">
        <v>43102.456967592603</v>
      </c>
    </row>
    <row r="10814" spans="1:20" x14ac:dyDescent="0.25">
      <c r="A10814" t="s">
        <v>26812</v>
      </c>
      <c r="B10814" t="s">
        <v>26813</v>
      </c>
      <c r="C10814" t="s">
        <v>10691</v>
      </c>
      <c r="D10814" t="s">
        <v>12566</v>
      </c>
      <c r="E10814" t="s">
        <v>10693</v>
      </c>
      <c r="F10814">
        <v>15.99</v>
      </c>
      <c r="G10814">
        <v>95.94</v>
      </c>
      <c r="H10814">
        <v>6</v>
      </c>
      <c r="I10814" t="s">
        <v>25652</v>
      </c>
      <c r="J10814">
        <v>0</v>
      </c>
      <c r="K10814">
        <v>0</v>
      </c>
      <c r="L10814" t="s">
        <v>15855</v>
      </c>
      <c r="M10814">
        <v>44776</v>
      </c>
      <c r="N10814" t="s">
        <v>26802</v>
      </c>
      <c r="S10814" t="s">
        <v>26803</v>
      </c>
      <c r="T10814">
        <v>43102.456932870402</v>
      </c>
    </row>
    <row r="10815" spans="1:20" x14ac:dyDescent="0.25">
      <c r="A10815" t="s">
        <v>26814</v>
      </c>
      <c r="B10815" t="s">
        <v>26815</v>
      </c>
      <c r="C10815" t="s">
        <v>10691</v>
      </c>
      <c r="D10815" t="s">
        <v>12566</v>
      </c>
      <c r="E10815" t="s">
        <v>10693</v>
      </c>
      <c r="F10815">
        <v>15.99</v>
      </c>
      <c r="G10815">
        <v>95.94</v>
      </c>
      <c r="H10815">
        <v>6</v>
      </c>
      <c r="I10815" t="s">
        <v>25652</v>
      </c>
      <c r="J10815">
        <v>0</v>
      </c>
      <c r="K10815">
        <v>0</v>
      </c>
      <c r="L10815" t="s">
        <v>11000</v>
      </c>
      <c r="M10815">
        <v>44776</v>
      </c>
      <c r="N10815" t="s">
        <v>26802</v>
      </c>
      <c r="S10815" t="s">
        <v>26803</v>
      </c>
      <c r="T10815">
        <v>43102.456990740699</v>
      </c>
    </row>
    <row r="10816" spans="1:20" x14ac:dyDescent="0.25">
      <c r="A10816" t="s">
        <v>26816</v>
      </c>
      <c r="B10816" t="s">
        <v>26817</v>
      </c>
      <c r="C10816" t="s">
        <v>10691</v>
      </c>
      <c r="D10816" t="s">
        <v>12566</v>
      </c>
      <c r="E10816" t="s">
        <v>10693</v>
      </c>
      <c r="F10816">
        <v>15.99</v>
      </c>
      <c r="G10816">
        <v>95.94</v>
      </c>
      <c r="H10816">
        <v>6</v>
      </c>
      <c r="I10816" t="s">
        <v>25652</v>
      </c>
      <c r="J10816">
        <v>0</v>
      </c>
      <c r="K10816">
        <v>0</v>
      </c>
      <c r="L10816" t="s">
        <v>10692</v>
      </c>
      <c r="M10816">
        <v>44776</v>
      </c>
      <c r="N10816" t="s">
        <v>26802</v>
      </c>
      <c r="S10816" t="s">
        <v>26803</v>
      </c>
      <c r="T10816">
        <v>43102.456956018497</v>
      </c>
    </row>
    <row r="10817" spans="1:20" x14ac:dyDescent="0.25">
      <c r="A10817" t="s">
        <v>26818</v>
      </c>
      <c r="B10817" t="s">
        <v>26819</v>
      </c>
      <c r="C10817" t="s">
        <v>13217</v>
      </c>
      <c r="D10817" t="s">
        <v>12566</v>
      </c>
      <c r="E10817" t="s">
        <v>10685</v>
      </c>
      <c r="F10817">
        <v>20.99</v>
      </c>
      <c r="G10817">
        <v>125.94</v>
      </c>
      <c r="H10817">
        <v>6</v>
      </c>
      <c r="I10817" t="s">
        <v>25652</v>
      </c>
      <c r="J10817">
        <v>0</v>
      </c>
      <c r="K10817">
        <v>0</v>
      </c>
      <c r="L10817" t="s">
        <v>10831</v>
      </c>
      <c r="M10817">
        <v>44841</v>
      </c>
      <c r="N10817" t="s">
        <v>13138</v>
      </c>
      <c r="O10817" t="s">
        <v>10747</v>
      </c>
      <c r="Q10817" t="s">
        <v>10748</v>
      </c>
      <c r="S10817" t="s">
        <v>13139</v>
      </c>
      <c r="T10817">
        <v>43102.456956018497</v>
      </c>
    </row>
    <row r="10818" spans="1:20" x14ac:dyDescent="0.25">
      <c r="A10818" t="s">
        <v>7916</v>
      </c>
      <c r="B10818" t="s">
        <v>26820</v>
      </c>
      <c r="C10818" t="s">
        <v>10751</v>
      </c>
      <c r="D10818" t="s">
        <v>12566</v>
      </c>
      <c r="E10818" t="s">
        <v>10685</v>
      </c>
      <c r="F10818">
        <v>32.99</v>
      </c>
      <c r="G10818">
        <v>197.94</v>
      </c>
      <c r="H10818">
        <v>6</v>
      </c>
      <c r="I10818" t="s">
        <v>25652</v>
      </c>
      <c r="J10818">
        <v>0</v>
      </c>
      <c r="K10818">
        <v>0</v>
      </c>
      <c r="L10818" t="s">
        <v>10831</v>
      </c>
      <c r="M10818">
        <v>45138</v>
      </c>
      <c r="N10818" t="s">
        <v>12796</v>
      </c>
      <c r="O10818" t="s">
        <v>10701</v>
      </c>
      <c r="Q10818" t="s">
        <v>10702</v>
      </c>
      <c r="S10818" t="s">
        <v>12797</v>
      </c>
      <c r="T10818">
        <v>43102.456956018497</v>
      </c>
    </row>
    <row r="10819" spans="1:20" x14ac:dyDescent="0.25">
      <c r="A10819" t="s">
        <v>26821</v>
      </c>
      <c r="B10819" t="s">
        <v>26822</v>
      </c>
      <c r="C10819" t="s">
        <v>10856</v>
      </c>
      <c r="D10819" t="s">
        <v>13204</v>
      </c>
      <c r="E10819" t="s">
        <v>10685</v>
      </c>
      <c r="F10819">
        <v>67.989999999999995</v>
      </c>
      <c r="G10819">
        <v>203.97</v>
      </c>
      <c r="H10819">
        <v>3</v>
      </c>
      <c r="I10819" t="s">
        <v>25652</v>
      </c>
      <c r="J10819">
        <v>0</v>
      </c>
      <c r="K10819">
        <v>0</v>
      </c>
      <c r="L10819" t="s">
        <v>10731</v>
      </c>
      <c r="M10819">
        <v>45378</v>
      </c>
      <c r="N10819" t="s">
        <v>10686</v>
      </c>
      <c r="O10819" t="s">
        <v>10687</v>
      </c>
      <c r="Q10819" t="s">
        <v>10688</v>
      </c>
      <c r="S10819" t="s">
        <v>10689</v>
      </c>
      <c r="T10819">
        <v>43102.456875000003</v>
      </c>
    </row>
    <row r="10820" spans="1:20" x14ac:dyDescent="0.25">
      <c r="A10820" t="s">
        <v>26823</v>
      </c>
      <c r="B10820" t="s">
        <v>26824</v>
      </c>
      <c r="C10820" t="s">
        <v>10856</v>
      </c>
      <c r="D10820" t="s">
        <v>13204</v>
      </c>
      <c r="E10820" t="s">
        <v>10685</v>
      </c>
      <c r="F10820">
        <v>57.99</v>
      </c>
      <c r="G10820">
        <v>347.94</v>
      </c>
      <c r="H10820">
        <v>6</v>
      </c>
      <c r="I10820" t="s">
        <v>25652</v>
      </c>
      <c r="J10820">
        <v>0</v>
      </c>
      <c r="K10820">
        <v>0</v>
      </c>
      <c r="L10820" t="s">
        <v>10731</v>
      </c>
      <c r="M10820">
        <v>45378</v>
      </c>
      <c r="N10820" t="s">
        <v>10686</v>
      </c>
      <c r="O10820" t="s">
        <v>10687</v>
      </c>
      <c r="Q10820" t="s">
        <v>10688</v>
      </c>
      <c r="S10820" t="s">
        <v>10689</v>
      </c>
      <c r="T10820">
        <v>43102.456875000003</v>
      </c>
    </row>
    <row r="10821" spans="1:20" x14ac:dyDescent="0.25">
      <c r="A10821" t="s">
        <v>26825</v>
      </c>
      <c r="B10821" t="s">
        <v>26826</v>
      </c>
      <c r="C10821" t="s">
        <v>19537</v>
      </c>
      <c r="D10821" t="s">
        <v>13204</v>
      </c>
      <c r="E10821" t="s">
        <v>10685</v>
      </c>
      <c r="F10821">
        <v>59.99</v>
      </c>
      <c r="G10821">
        <v>359.94</v>
      </c>
      <c r="H10821">
        <v>6</v>
      </c>
      <c r="I10821" t="s">
        <v>25652</v>
      </c>
      <c r="J10821">
        <v>0</v>
      </c>
      <c r="K10821">
        <v>0</v>
      </c>
      <c r="L10821" t="s">
        <v>16603</v>
      </c>
      <c r="M10821">
        <v>45681</v>
      </c>
      <c r="N10821" t="s">
        <v>13477</v>
      </c>
      <c r="S10821" t="s">
        <v>13478</v>
      </c>
      <c r="T10821">
        <v>43102.456875000003</v>
      </c>
    </row>
    <row r="10822" spans="1:20" x14ac:dyDescent="0.25">
      <c r="A10822" t="s">
        <v>7917</v>
      </c>
      <c r="B10822" t="s">
        <v>26827</v>
      </c>
      <c r="C10822" t="s">
        <v>19478</v>
      </c>
      <c r="D10822" t="s">
        <v>13204</v>
      </c>
      <c r="E10822" t="s">
        <v>10685</v>
      </c>
      <c r="F10822">
        <v>32.99</v>
      </c>
      <c r="G10822">
        <v>197.94</v>
      </c>
      <c r="H10822">
        <v>6</v>
      </c>
      <c r="I10822" t="s">
        <v>25652</v>
      </c>
      <c r="J10822">
        <v>0</v>
      </c>
      <c r="K10822">
        <v>0</v>
      </c>
      <c r="L10822" t="s">
        <v>10831</v>
      </c>
      <c r="M10822">
        <v>44908</v>
      </c>
      <c r="N10822" t="s">
        <v>12441</v>
      </c>
      <c r="O10822" t="s">
        <v>11717</v>
      </c>
      <c r="P10822" t="s">
        <v>10687</v>
      </c>
      <c r="Q10822" t="s">
        <v>11718</v>
      </c>
      <c r="R10822" t="s">
        <v>10688</v>
      </c>
      <c r="S10822" t="s">
        <v>12442</v>
      </c>
      <c r="T10822">
        <v>43102.456956018497</v>
      </c>
    </row>
    <row r="10823" spans="1:20" x14ac:dyDescent="0.25">
      <c r="A10823" t="s">
        <v>10464</v>
      </c>
      <c r="B10823" t="s">
        <v>26828</v>
      </c>
      <c r="C10823" t="s">
        <v>19537</v>
      </c>
      <c r="D10823" t="s">
        <v>13204</v>
      </c>
      <c r="E10823" t="s">
        <v>10685</v>
      </c>
      <c r="F10823">
        <v>51.99</v>
      </c>
      <c r="G10823">
        <v>311.94</v>
      </c>
      <c r="H10823">
        <v>6</v>
      </c>
      <c r="I10823" t="s">
        <v>25652</v>
      </c>
      <c r="J10823">
        <v>0</v>
      </c>
      <c r="K10823">
        <v>0</v>
      </c>
      <c r="L10823" t="s">
        <v>11000</v>
      </c>
      <c r="M10823">
        <v>45681</v>
      </c>
      <c r="N10823" t="s">
        <v>13477</v>
      </c>
      <c r="S10823" t="s">
        <v>13478</v>
      </c>
      <c r="T10823">
        <v>43102.456990740699</v>
      </c>
    </row>
    <row r="10824" spans="1:20" x14ac:dyDescent="0.25">
      <c r="A10824" t="s">
        <v>26829</v>
      </c>
      <c r="B10824" t="s">
        <v>26830</v>
      </c>
      <c r="C10824" t="s">
        <v>19537</v>
      </c>
      <c r="D10824" t="s">
        <v>13204</v>
      </c>
      <c r="E10824" t="s">
        <v>10685</v>
      </c>
      <c r="F10824">
        <v>51.99</v>
      </c>
      <c r="G10824">
        <v>311.94</v>
      </c>
      <c r="H10824">
        <v>6</v>
      </c>
      <c r="I10824" t="s">
        <v>25652</v>
      </c>
      <c r="J10824">
        <v>0</v>
      </c>
      <c r="K10824">
        <v>0</v>
      </c>
      <c r="L10824" t="s">
        <v>10916</v>
      </c>
      <c r="M10824">
        <v>45681</v>
      </c>
      <c r="N10824" t="s">
        <v>13477</v>
      </c>
      <c r="S10824" t="s">
        <v>13478</v>
      </c>
      <c r="T10824">
        <v>43102.456909722197</v>
      </c>
    </row>
    <row r="10825" spans="1:20" x14ac:dyDescent="0.25">
      <c r="A10825" t="s">
        <v>26831</v>
      </c>
      <c r="B10825" t="s">
        <v>26832</v>
      </c>
      <c r="C10825" t="s">
        <v>19537</v>
      </c>
      <c r="D10825" t="s">
        <v>13204</v>
      </c>
      <c r="E10825" t="s">
        <v>10685</v>
      </c>
      <c r="F10825">
        <v>59.99</v>
      </c>
      <c r="G10825">
        <v>359.94</v>
      </c>
      <c r="H10825">
        <v>6</v>
      </c>
      <c r="I10825" t="s">
        <v>25652</v>
      </c>
      <c r="J10825">
        <v>0</v>
      </c>
      <c r="K10825">
        <v>0</v>
      </c>
      <c r="L10825" t="s">
        <v>16603</v>
      </c>
      <c r="M10825">
        <v>45681</v>
      </c>
      <c r="N10825" t="s">
        <v>13477</v>
      </c>
      <c r="S10825" t="s">
        <v>13478</v>
      </c>
      <c r="T10825">
        <v>43102.456875000003</v>
      </c>
    </row>
    <row r="10826" spans="1:20" x14ac:dyDescent="0.25">
      <c r="A10826" t="s">
        <v>26833</v>
      </c>
      <c r="B10826" t="s">
        <v>26671</v>
      </c>
      <c r="C10826" t="s">
        <v>10691</v>
      </c>
      <c r="D10826" t="s">
        <v>13204</v>
      </c>
      <c r="E10826" t="s">
        <v>10693</v>
      </c>
      <c r="F10826">
        <v>34.99</v>
      </c>
      <c r="G10826">
        <v>209.94</v>
      </c>
      <c r="H10826">
        <v>6</v>
      </c>
      <c r="I10826" t="s">
        <v>25652</v>
      </c>
      <c r="J10826">
        <v>0</v>
      </c>
      <c r="K10826">
        <v>0</v>
      </c>
      <c r="L10826" t="s">
        <v>10831</v>
      </c>
      <c r="M10826">
        <v>45334</v>
      </c>
      <c r="N10826" t="s">
        <v>10686</v>
      </c>
      <c r="O10826" t="s">
        <v>10687</v>
      </c>
      <c r="Q10826" t="s">
        <v>10688</v>
      </c>
      <c r="S10826" t="s">
        <v>10689</v>
      </c>
      <c r="T10826">
        <v>43102.456956018497</v>
      </c>
    </row>
    <row r="10827" spans="1:20" x14ac:dyDescent="0.25">
      <c r="A10827" t="s">
        <v>26834</v>
      </c>
      <c r="B10827" t="s">
        <v>26835</v>
      </c>
      <c r="C10827" t="s">
        <v>19537</v>
      </c>
      <c r="D10827" t="s">
        <v>13204</v>
      </c>
      <c r="E10827" t="s">
        <v>10685</v>
      </c>
      <c r="F10827">
        <v>42.99</v>
      </c>
      <c r="G10827">
        <v>257.94</v>
      </c>
      <c r="H10827">
        <v>6</v>
      </c>
      <c r="I10827" t="s">
        <v>25652</v>
      </c>
      <c r="J10827">
        <v>0</v>
      </c>
      <c r="K10827">
        <v>0</v>
      </c>
      <c r="L10827" t="s">
        <v>16654</v>
      </c>
      <c r="M10827">
        <v>45504</v>
      </c>
      <c r="N10827" t="s">
        <v>10700</v>
      </c>
      <c r="O10827" t="s">
        <v>10701</v>
      </c>
      <c r="Q10827" t="s">
        <v>10702</v>
      </c>
      <c r="S10827" t="s">
        <v>10703</v>
      </c>
      <c r="T10827">
        <v>43102.456863425898</v>
      </c>
    </row>
    <row r="10828" spans="1:20" x14ac:dyDescent="0.25">
      <c r="A10828" t="s">
        <v>7918</v>
      </c>
      <c r="B10828" t="s">
        <v>26836</v>
      </c>
      <c r="C10828" t="s">
        <v>19537</v>
      </c>
      <c r="D10828" t="s">
        <v>13204</v>
      </c>
      <c r="E10828" t="s">
        <v>10685</v>
      </c>
      <c r="F10828">
        <v>35.99</v>
      </c>
      <c r="G10828">
        <v>215.94</v>
      </c>
      <c r="H10828">
        <v>6</v>
      </c>
      <c r="I10828" t="s">
        <v>25652</v>
      </c>
      <c r="J10828">
        <v>0</v>
      </c>
      <c r="K10828">
        <v>0</v>
      </c>
      <c r="L10828" t="s">
        <v>10692</v>
      </c>
      <c r="M10828">
        <v>45533</v>
      </c>
      <c r="N10828" t="s">
        <v>10761</v>
      </c>
      <c r="O10828" t="s">
        <v>10762</v>
      </c>
      <c r="P10828" t="s">
        <v>10708</v>
      </c>
      <c r="Q10828" t="s">
        <v>10763</v>
      </c>
      <c r="R10828" t="s">
        <v>10709</v>
      </c>
      <c r="S10828" t="s">
        <v>10764</v>
      </c>
      <c r="T10828">
        <v>43102.456956018497</v>
      </c>
    </row>
    <row r="10829" spans="1:20" x14ac:dyDescent="0.25">
      <c r="A10829" t="s">
        <v>7919</v>
      </c>
      <c r="B10829" t="s">
        <v>26837</v>
      </c>
      <c r="C10829" t="s">
        <v>19537</v>
      </c>
      <c r="D10829" t="s">
        <v>13204</v>
      </c>
      <c r="E10829" t="s">
        <v>10685</v>
      </c>
      <c r="F10829">
        <v>34.99</v>
      </c>
      <c r="G10829">
        <v>209.94</v>
      </c>
      <c r="H10829">
        <v>6</v>
      </c>
      <c r="I10829" t="s">
        <v>25652</v>
      </c>
      <c r="J10829">
        <v>0</v>
      </c>
      <c r="K10829">
        <v>0</v>
      </c>
      <c r="L10829" t="s">
        <v>11175</v>
      </c>
      <c r="M10829">
        <v>45534</v>
      </c>
      <c r="N10829" t="s">
        <v>16315</v>
      </c>
      <c r="S10829" t="s">
        <v>16316</v>
      </c>
      <c r="T10829">
        <v>43102.456956018497</v>
      </c>
    </row>
    <row r="10830" spans="1:20" x14ac:dyDescent="0.25">
      <c r="A10830" t="s">
        <v>10465</v>
      </c>
      <c r="B10830" t="s">
        <v>26838</v>
      </c>
      <c r="C10830" t="s">
        <v>19537</v>
      </c>
      <c r="D10830" t="s">
        <v>13204</v>
      </c>
      <c r="E10830" t="s">
        <v>10685</v>
      </c>
      <c r="F10830">
        <v>259.99</v>
      </c>
      <c r="G10830">
        <v>259.99</v>
      </c>
      <c r="H10830">
        <v>1</v>
      </c>
      <c r="I10830" t="s">
        <v>25652</v>
      </c>
      <c r="J10830">
        <v>0</v>
      </c>
      <c r="K10830">
        <v>0</v>
      </c>
      <c r="L10830" t="s">
        <v>10731</v>
      </c>
      <c r="M10830">
        <v>45614</v>
      </c>
      <c r="N10830" t="s">
        <v>16029</v>
      </c>
      <c r="O10830" t="s">
        <v>10687</v>
      </c>
      <c r="Q10830" t="s">
        <v>10688</v>
      </c>
      <c r="S10830" t="s">
        <v>16030</v>
      </c>
      <c r="T10830">
        <v>43102.456875000003</v>
      </c>
    </row>
    <row r="10831" spans="1:20" x14ac:dyDescent="0.25">
      <c r="A10831" t="s">
        <v>10466</v>
      </c>
      <c r="B10831" t="s">
        <v>26839</v>
      </c>
      <c r="C10831" t="s">
        <v>19537</v>
      </c>
      <c r="D10831" t="s">
        <v>13204</v>
      </c>
      <c r="E10831" t="s">
        <v>10685</v>
      </c>
      <c r="F10831">
        <v>59.99</v>
      </c>
      <c r="G10831">
        <v>359.94</v>
      </c>
      <c r="H10831">
        <v>6</v>
      </c>
      <c r="I10831" t="s">
        <v>25652</v>
      </c>
      <c r="J10831">
        <v>0</v>
      </c>
      <c r="K10831">
        <v>0</v>
      </c>
      <c r="L10831" t="s">
        <v>11014</v>
      </c>
      <c r="M10831">
        <v>45681</v>
      </c>
      <c r="N10831" t="s">
        <v>13477</v>
      </c>
      <c r="S10831" t="s">
        <v>13478</v>
      </c>
      <c r="T10831">
        <v>43102.456863425898</v>
      </c>
    </row>
    <row r="10832" spans="1:20" x14ac:dyDescent="0.25">
      <c r="A10832" t="s">
        <v>26840</v>
      </c>
      <c r="B10832" t="s">
        <v>26841</v>
      </c>
      <c r="C10832" t="s">
        <v>19537</v>
      </c>
      <c r="D10832" t="s">
        <v>13204</v>
      </c>
      <c r="E10832" t="s">
        <v>10685</v>
      </c>
      <c r="F10832">
        <v>47.99</v>
      </c>
      <c r="G10832">
        <v>287.94</v>
      </c>
      <c r="H10832">
        <v>6</v>
      </c>
      <c r="I10832" t="s">
        <v>25652</v>
      </c>
      <c r="J10832">
        <v>0</v>
      </c>
      <c r="K10832">
        <v>0</v>
      </c>
      <c r="L10832" t="s">
        <v>10731</v>
      </c>
      <c r="M10832">
        <v>45945</v>
      </c>
      <c r="N10832" t="s">
        <v>13477</v>
      </c>
      <c r="S10832" t="s">
        <v>13478</v>
      </c>
      <c r="T10832">
        <v>43102.456875000003</v>
      </c>
    </row>
    <row r="10833" spans="1:20" x14ac:dyDescent="0.25">
      <c r="A10833" t="s">
        <v>26842</v>
      </c>
      <c r="B10833" t="s">
        <v>26843</v>
      </c>
      <c r="C10833" t="s">
        <v>19537</v>
      </c>
      <c r="D10833" t="s">
        <v>13204</v>
      </c>
      <c r="E10833" t="s">
        <v>10685</v>
      </c>
      <c r="F10833">
        <v>24.99</v>
      </c>
      <c r="G10833">
        <v>149.94</v>
      </c>
      <c r="H10833">
        <v>6</v>
      </c>
      <c r="I10833" t="s">
        <v>25652</v>
      </c>
      <c r="J10833">
        <v>0</v>
      </c>
      <c r="K10833">
        <v>0</v>
      </c>
      <c r="L10833" t="s">
        <v>10831</v>
      </c>
      <c r="M10833">
        <v>45950</v>
      </c>
      <c r="N10833" t="s">
        <v>10686</v>
      </c>
      <c r="O10833" t="s">
        <v>10687</v>
      </c>
      <c r="Q10833" t="s">
        <v>10688</v>
      </c>
      <c r="S10833" t="s">
        <v>10689</v>
      </c>
      <c r="T10833">
        <v>43102.456956018497</v>
      </c>
    </row>
    <row r="10834" spans="1:20" x14ac:dyDescent="0.25">
      <c r="A10834" t="s">
        <v>26844</v>
      </c>
      <c r="B10834" t="s">
        <v>26845</v>
      </c>
      <c r="C10834" t="s">
        <v>19537</v>
      </c>
      <c r="D10834" t="s">
        <v>13204</v>
      </c>
      <c r="E10834" t="s">
        <v>10685</v>
      </c>
      <c r="F10834">
        <v>29.99</v>
      </c>
      <c r="G10834">
        <v>179.94</v>
      </c>
      <c r="H10834">
        <v>6</v>
      </c>
      <c r="I10834" t="s">
        <v>25652</v>
      </c>
      <c r="J10834">
        <v>0</v>
      </c>
      <c r="K10834">
        <v>0</v>
      </c>
      <c r="L10834" t="s">
        <v>10740</v>
      </c>
      <c r="M10834">
        <v>45950</v>
      </c>
      <c r="N10834" t="s">
        <v>10686</v>
      </c>
      <c r="O10834" t="s">
        <v>10687</v>
      </c>
      <c r="Q10834" t="s">
        <v>10688</v>
      </c>
      <c r="S10834" t="s">
        <v>10689</v>
      </c>
      <c r="T10834">
        <v>43102.456886574102</v>
      </c>
    </row>
    <row r="10835" spans="1:20" x14ac:dyDescent="0.25">
      <c r="A10835" t="s">
        <v>26846</v>
      </c>
      <c r="B10835" t="s">
        <v>26847</v>
      </c>
      <c r="C10835" t="s">
        <v>19537</v>
      </c>
      <c r="D10835" t="s">
        <v>13204</v>
      </c>
      <c r="E10835" t="s">
        <v>10685</v>
      </c>
      <c r="F10835">
        <v>10.49</v>
      </c>
      <c r="G10835">
        <v>62.94</v>
      </c>
      <c r="H10835">
        <v>6</v>
      </c>
      <c r="I10835" t="s">
        <v>25652</v>
      </c>
      <c r="J10835">
        <v>0</v>
      </c>
      <c r="K10835">
        <v>0</v>
      </c>
      <c r="L10835" t="s">
        <v>10736</v>
      </c>
      <c r="M10835">
        <v>45951</v>
      </c>
      <c r="N10835" t="s">
        <v>10686</v>
      </c>
      <c r="O10835" t="s">
        <v>10687</v>
      </c>
      <c r="Q10835" t="s">
        <v>10688</v>
      </c>
      <c r="S10835" t="s">
        <v>10689</v>
      </c>
      <c r="T10835">
        <v>43102.457013888903</v>
      </c>
    </row>
    <row r="10836" spans="1:20" x14ac:dyDescent="0.25">
      <c r="A10836" t="s">
        <v>26848</v>
      </c>
      <c r="B10836" t="s">
        <v>26849</v>
      </c>
      <c r="C10836" t="s">
        <v>19537</v>
      </c>
      <c r="D10836" t="s">
        <v>13204</v>
      </c>
      <c r="E10836" t="s">
        <v>10685</v>
      </c>
      <c r="F10836">
        <v>26.99</v>
      </c>
      <c r="G10836">
        <v>161.94</v>
      </c>
      <c r="H10836">
        <v>6</v>
      </c>
      <c r="I10836" t="s">
        <v>25652</v>
      </c>
      <c r="J10836">
        <v>0</v>
      </c>
      <c r="K10836">
        <v>0</v>
      </c>
      <c r="L10836" t="s">
        <v>10831</v>
      </c>
      <c r="M10836">
        <v>46021</v>
      </c>
      <c r="N10836" t="s">
        <v>10686</v>
      </c>
      <c r="O10836" t="s">
        <v>10687</v>
      </c>
      <c r="Q10836" t="s">
        <v>10688</v>
      </c>
      <c r="S10836" t="s">
        <v>10689</v>
      </c>
      <c r="T10836">
        <v>43102.456956018497</v>
      </c>
    </row>
    <row r="10837" spans="1:20" x14ac:dyDescent="0.25">
      <c r="A10837" t="s">
        <v>26850</v>
      </c>
      <c r="B10837" t="s">
        <v>26851</v>
      </c>
      <c r="C10837" t="s">
        <v>19537</v>
      </c>
      <c r="D10837" t="s">
        <v>13204</v>
      </c>
      <c r="E10837" t="s">
        <v>10685</v>
      </c>
      <c r="F10837">
        <v>17.989999999999998</v>
      </c>
      <c r="G10837">
        <v>107.94</v>
      </c>
      <c r="H10837">
        <v>6</v>
      </c>
      <c r="I10837" t="s">
        <v>25652</v>
      </c>
      <c r="J10837">
        <v>0</v>
      </c>
      <c r="K10837">
        <v>0</v>
      </c>
      <c r="L10837" t="s">
        <v>10831</v>
      </c>
      <c r="M10837">
        <v>46077</v>
      </c>
      <c r="N10837" t="s">
        <v>20856</v>
      </c>
      <c r="O10837" t="s">
        <v>10708</v>
      </c>
      <c r="Q10837" t="s">
        <v>10709</v>
      </c>
      <c r="S10837" t="s">
        <v>20857</v>
      </c>
      <c r="T10837">
        <v>43102.456956018497</v>
      </c>
    </row>
    <row r="10838" spans="1:20" x14ac:dyDescent="0.25">
      <c r="A10838" t="s">
        <v>7920</v>
      </c>
      <c r="B10838" t="s">
        <v>26852</v>
      </c>
      <c r="C10838" t="s">
        <v>10681</v>
      </c>
      <c r="D10838" t="s">
        <v>10683</v>
      </c>
      <c r="E10838" t="s">
        <v>10685</v>
      </c>
      <c r="F10838">
        <v>22.99</v>
      </c>
      <c r="G10838">
        <v>137.94</v>
      </c>
      <c r="H10838">
        <v>6</v>
      </c>
      <c r="I10838" t="s">
        <v>25652</v>
      </c>
      <c r="J10838">
        <v>0</v>
      </c>
      <c r="K10838">
        <v>0</v>
      </c>
      <c r="L10838" t="s">
        <v>11325</v>
      </c>
      <c r="M10838">
        <v>44994</v>
      </c>
      <c r="N10838" t="s">
        <v>10991</v>
      </c>
      <c r="O10838" t="s">
        <v>10992</v>
      </c>
      <c r="Q10838" t="s">
        <v>10993</v>
      </c>
      <c r="S10838" t="s">
        <v>10994</v>
      </c>
      <c r="T10838">
        <v>43102.456932870402</v>
      </c>
    </row>
    <row r="10839" spans="1:20" x14ac:dyDescent="0.25">
      <c r="A10839" t="s">
        <v>7921</v>
      </c>
      <c r="B10839" t="s">
        <v>26853</v>
      </c>
      <c r="C10839" t="s">
        <v>10681</v>
      </c>
      <c r="D10839" t="s">
        <v>10683</v>
      </c>
      <c r="E10839" t="s">
        <v>10685</v>
      </c>
      <c r="F10839">
        <v>22.99</v>
      </c>
      <c r="G10839">
        <v>137.94</v>
      </c>
      <c r="H10839">
        <v>6</v>
      </c>
      <c r="I10839" t="s">
        <v>25652</v>
      </c>
      <c r="J10839">
        <v>0</v>
      </c>
      <c r="K10839">
        <v>0</v>
      </c>
      <c r="L10839" t="s">
        <v>11325</v>
      </c>
      <c r="M10839">
        <v>45218</v>
      </c>
      <c r="N10839" t="s">
        <v>10991</v>
      </c>
      <c r="O10839" t="s">
        <v>10992</v>
      </c>
      <c r="Q10839" t="s">
        <v>10993</v>
      </c>
      <c r="S10839" t="s">
        <v>10994</v>
      </c>
      <c r="T10839">
        <v>43102.456932870402</v>
      </c>
    </row>
    <row r="10840" spans="1:20" x14ac:dyDescent="0.25">
      <c r="A10840" t="s">
        <v>7922</v>
      </c>
      <c r="B10840" t="s">
        <v>26854</v>
      </c>
      <c r="C10840" t="s">
        <v>10751</v>
      </c>
      <c r="D10840" t="s">
        <v>10683</v>
      </c>
      <c r="E10840" t="s">
        <v>10836</v>
      </c>
      <c r="F10840">
        <v>12.59</v>
      </c>
      <c r="G10840">
        <v>75.540000000000006</v>
      </c>
      <c r="H10840">
        <v>6</v>
      </c>
      <c r="I10840" t="s">
        <v>25652</v>
      </c>
      <c r="J10840">
        <v>0</v>
      </c>
      <c r="K10840">
        <v>0</v>
      </c>
      <c r="L10840" t="s">
        <v>11325</v>
      </c>
      <c r="M10840">
        <v>45218</v>
      </c>
      <c r="N10840" t="s">
        <v>10991</v>
      </c>
      <c r="O10840" t="s">
        <v>10992</v>
      </c>
      <c r="Q10840" t="s">
        <v>10993</v>
      </c>
      <c r="S10840" t="s">
        <v>10994</v>
      </c>
      <c r="T10840">
        <v>43102.456932870402</v>
      </c>
    </row>
    <row r="10841" spans="1:20" x14ac:dyDescent="0.25">
      <c r="A10841" t="s">
        <v>7923</v>
      </c>
      <c r="B10841" t="s">
        <v>26855</v>
      </c>
      <c r="C10841" t="s">
        <v>10681</v>
      </c>
      <c r="D10841" t="s">
        <v>10683</v>
      </c>
      <c r="E10841" t="s">
        <v>10685</v>
      </c>
      <c r="F10841">
        <v>59.99</v>
      </c>
      <c r="G10841">
        <v>359.94</v>
      </c>
      <c r="H10841">
        <v>6</v>
      </c>
      <c r="I10841" t="s">
        <v>25652</v>
      </c>
      <c r="J10841">
        <v>0</v>
      </c>
      <c r="K10841">
        <v>0</v>
      </c>
      <c r="L10841" t="s">
        <v>10864</v>
      </c>
      <c r="M10841">
        <v>45652</v>
      </c>
      <c r="N10841" t="s">
        <v>10686</v>
      </c>
      <c r="O10841" t="s">
        <v>10687</v>
      </c>
      <c r="Q10841" t="s">
        <v>10688</v>
      </c>
      <c r="S10841" t="s">
        <v>10689</v>
      </c>
      <c r="T10841">
        <v>43102.456875000003</v>
      </c>
    </row>
    <row r="10842" spans="1:20" x14ac:dyDescent="0.25">
      <c r="A10842" t="s">
        <v>7924</v>
      </c>
      <c r="B10842" t="s">
        <v>26856</v>
      </c>
      <c r="C10842" t="s">
        <v>10681</v>
      </c>
      <c r="D10842" t="s">
        <v>10683</v>
      </c>
      <c r="E10842" t="s">
        <v>10685</v>
      </c>
      <c r="F10842">
        <v>15.99</v>
      </c>
      <c r="G10842">
        <v>95.94</v>
      </c>
      <c r="H10842">
        <v>6</v>
      </c>
      <c r="I10842" t="s">
        <v>25652</v>
      </c>
      <c r="J10842">
        <v>0</v>
      </c>
      <c r="K10842">
        <v>0</v>
      </c>
      <c r="L10842" t="s">
        <v>10788</v>
      </c>
      <c r="M10842">
        <v>45337</v>
      </c>
      <c r="N10842" t="s">
        <v>10746</v>
      </c>
      <c r="O10842" t="s">
        <v>10747</v>
      </c>
      <c r="Q10842" t="s">
        <v>10748</v>
      </c>
      <c r="S10842" t="s">
        <v>10749</v>
      </c>
      <c r="T10842">
        <v>43102.456921296303</v>
      </c>
    </row>
    <row r="10843" spans="1:20" x14ac:dyDescent="0.25">
      <c r="A10843" t="s">
        <v>7925</v>
      </c>
      <c r="B10843" t="s">
        <v>26857</v>
      </c>
      <c r="C10843" t="s">
        <v>10751</v>
      </c>
      <c r="D10843" t="s">
        <v>10752</v>
      </c>
      <c r="E10843" t="s">
        <v>10685</v>
      </c>
      <c r="F10843">
        <v>12.59</v>
      </c>
      <c r="G10843">
        <v>75.540000000000006</v>
      </c>
      <c r="H10843">
        <v>6</v>
      </c>
      <c r="I10843" t="s">
        <v>25652</v>
      </c>
      <c r="J10843">
        <v>0</v>
      </c>
      <c r="K10843">
        <v>0</v>
      </c>
      <c r="L10843" t="s">
        <v>11325</v>
      </c>
      <c r="M10843">
        <v>45475</v>
      </c>
      <c r="N10843" t="s">
        <v>10991</v>
      </c>
      <c r="O10843" t="s">
        <v>10992</v>
      </c>
      <c r="Q10843" t="s">
        <v>10993</v>
      </c>
      <c r="S10843" t="s">
        <v>10994</v>
      </c>
      <c r="T10843">
        <v>43102.456932870402</v>
      </c>
    </row>
    <row r="10844" spans="1:20" x14ac:dyDescent="0.25">
      <c r="A10844" t="s">
        <v>26858</v>
      </c>
      <c r="B10844" t="s">
        <v>26671</v>
      </c>
      <c r="C10844" t="s">
        <v>10691</v>
      </c>
      <c r="D10844" t="s">
        <v>10683</v>
      </c>
      <c r="E10844" t="s">
        <v>10693</v>
      </c>
      <c r="F10844">
        <v>0</v>
      </c>
      <c r="G10844">
        <v>0</v>
      </c>
      <c r="H10844">
        <v>6</v>
      </c>
      <c r="I10844" t="s">
        <v>25652</v>
      </c>
      <c r="J10844">
        <v>0</v>
      </c>
      <c r="K10844">
        <v>0</v>
      </c>
      <c r="L10844" t="s">
        <v>10831</v>
      </c>
      <c r="M10844">
        <v>45532</v>
      </c>
      <c r="N10844" t="s">
        <v>10686</v>
      </c>
      <c r="O10844" t="s">
        <v>10687</v>
      </c>
      <c r="Q10844" t="s">
        <v>10688</v>
      </c>
      <c r="S10844" t="s">
        <v>10689</v>
      </c>
      <c r="T10844">
        <v>43102.456956018497</v>
      </c>
    </row>
    <row r="10845" spans="1:20" x14ac:dyDescent="0.25">
      <c r="A10845" t="s">
        <v>7926</v>
      </c>
      <c r="B10845" t="s">
        <v>26859</v>
      </c>
      <c r="C10845" t="s">
        <v>10681</v>
      </c>
      <c r="D10845" t="s">
        <v>10683</v>
      </c>
      <c r="E10845" t="s">
        <v>10685</v>
      </c>
      <c r="F10845">
        <v>22.99</v>
      </c>
      <c r="G10845">
        <v>137.94</v>
      </c>
      <c r="H10845">
        <v>6</v>
      </c>
      <c r="I10845" t="s">
        <v>25652</v>
      </c>
      <c r="J10845">
        <v>0</v>
      </c>
      <c r="K10845">
        <v>0</v>
      </c>
      <c r="L10845" t="s">
        <v>11325</v>
      </c>
      <c r="M10845">
        <v>45582</v>
      </c>
      <c r="N10845" t="s">
        <v>10991</v>
      </c>
      <c r="O10845" t="s">
        <v>10992</v>
      </c>
      <c r="Q10845" t="s">
        <v>10993</v>
      </c>
      <c r="S10845" t="s">
        <v>10994</v>
      </c>
      <c r="T10845">
        <v>43102.456932870402</v>
      </c>
    </row>
    <row r="10846" spans="1:20" x14ac:dyDescent="0.25">
      <c r="A10846" t="s">
        <v>7927</v>
      </c>
      <c r="B10846" t="s">
        <v>26860</v>
      </c>
      <c r="C10846" t="s">
        <v>10681</v>
      </c>
      <c r="D10846" t="s">
        <v>10683</v>
      </c>
      <c r="E10846" t="s">
        <v>10685</v>
      </c>
      <c r="F10846">
        <v>21.99</v>
      </c>
      <c r="G10846">
        <v>131.94</v>
      </c>
      <c r="H10846">
        <v>6</v>
      </c>
      <c r="I10846" t="s">
        <v>25652</v>
      </c>
      <c r="J10846">
        <v>0</v>
      </c>
      <c r="K10846">
        <v>0</v>
      </c>
      <c r="L10846" t="s">
        <v>11325</v>
      </c>
      <c r="M10846">
        <v>45582</v>
      </c>
      <c r="N10846" t="s">
        <v>10991</v>
      </c>
      <c r="O10846" t="s">
        <v>10992</v>
      </c>
      <c r="Q10846" t="s">
        <v>10993</v>
      </c>
      <c r="S10846" t="s">
        <v>10994</v>
      </c>
      <c r="T10846">
        <v>43102.456932870402</v>
      </c>
    </row>
    <row r="10847" spans="1:20" x14ac:dyDescent="0.25">
      <c r="A10847" t="s">
        <v>7928</v>
      </c>
      <c r="B10847" t="s">
        <v>26861</v>
      </c>
      <c r="C10847" t="s">
        <v>10681</v>
      </c>
      <c r="D10847" t="s">
        <v>10683</v>
      </c>
      <c r="E10847" t="s">
        <v>10685</v>
      </c>
      <c r="F10847">
        <v>20.99</v>
      </c>
      <c r="G10847">
        <v>125.94</v>
      </c>
      <c r="H10847">
        <v>6</v>
      </c>
      <c r="I10847" t="s">
        <v>25652</v>
      </c>
      <c r="J10847">
        <v>0</v>
      </c>
      <c r="K10847">
        <v>0</v>
      </c>
      <c r="L10847" t="s">
        <v>14440</v>
      </c>
      <c r="M10847">
        <v>45582</v>
      </c>
      <c r="N10847" t="s">
        <v>10991</v>
      </c>
      <c r="O10847" t="s">
        <v>10992</v>
      </c>
      <c r="Q10847" t="s">
        <v>10993</v>
      </c>
      <c r="S10847" t="s">
        <v>10994</v>
      </c>
      <c r="T10847">
        <v>43102.456932870402</v>
      </c>
    </row>
    <row r="10848" spans="1:20" x14ac:dyDescent="0.25">
      <c r="A10848" t="s">
        <v>7929</v>
      </c>
      <c r="B10848" t="s">
        <v>26862</v>
      </c>
      <c r="C10848" t="s">
        <v>10751</v>
      </c>
      <c r="D10848" t="s">
        <v>10752</v>
      </c>
      <c r="E10848" t="s">
        <v>10693</v>
      </c>
      <c r="F10848">
        <v>17.989999999999998</v>
      </c>
      <c r="G10848">
        <v>107.94</v>
      </c>
      <c r="H10848">
        <v>6</v>
      </c>
      <c r="I10848" t="s">
        <v>25652</v>
      </c>
      <c r="J10848">
        <v>0</v>
      </c>
      <c r="K10848">
        <v>0</v>
      </c>
      <c r="L10848" t="s">
        <v>10862</v>
      </c>
      <c r="M10848">
        <v>45681</v>
      </c>
      <c r="N10848" t="s">
        <v>10686</v>
      </c>
      <c r="O10848" t="s">
        <v>10687</v>
      </c>
      <c r="Q10848" t="s">
        <v>10688</v>
      </c>
      <c r="S10848" t="s">
        <v>10689</v>
      </c>
      <c r="T10848">
        <v>43102.456909722197</v>
      </c>
    </row>
    <row r="10849" spans="1:20" x14ac:dyDescent="0.25">
      <c r="A10849" t="s">
        <v>7930</v>
      </c>
      <c r="B10849" t="s">
        <v>26863</v>
      </c>
      <c r="C10849" t="s">
        <v>10681</v>
      </c>
      <c r="D10849" t="s">
        <v>10683</v>
      </c>
      <c r="E10849" t="s">
        <v>10685</v>
      </c>
      <c r="F10849">
        <v>109.99</v>
      </c>
      <c r="G10849">
        <v>439.96</v>
      </c>
      <c r="H10849">
        <v>4</v>
      </c>
      <c r="I10849" t="s">
        <v>25652</v>
      </c>
      <c r="J10849">
        <v>0</v>
      </c>
      <c r="K10849">
        <v>0</v>
      </c>
      <c r="L10849" t="s">
        <v>10706</v>
      </c>
      <c r="M10849">
        <v>45712</v>
      </c>
      <c r="N10849" t="s">
        <v>10793</v>
      </c>
      <c r="O10849" t="s">
        <v>10782</v>
      </c>
      <c r="Q10849" t="s">
        <v>10783</v>
      </c>
      <c r="S10849" t="s">
        <v>10794</v>
      </c>
      <c r="T10849">
        <v>43102.457002314797</v>
      </c>
    </row>
    <row r="10850" spans="1:20" x14ac:dyDescent="0.25">
      <c r="A10850" t="s">
        <v>7931</v>
      </c>
      <c r="B10850" t="s">
        <v>26864</v>
      </c>
      <c r="C10850" t="s">
        <v>10681</v>
      </c>
      <c r="D10850" t="s">
        <v>10683</v>
      </c>
      <c r="E10850" t="s">
        <v>10685</v>
      </c>
      <c r="F10850">
        <v>22.99</v>
      </c>
      <c r="G10850">
        <v>68.97</v>
      </c>
      <c r="H10850">
        <v>3</v>
      </c>
      <c r="I10850" t="s">
        <v>25652</v>
      </c>
      <c r="J10850">
        <v>0</v>
      </c>
      <c r="K10850">
        <v>0</v>
      </c>
      <c r="L10850" t="s">
        <v>11175</v>
      </c>
      <c r="M10850">
        <v>45834</v>
      </c>
      <c r="N10850" t="s">
        <v>10686</v>
      </c>
      <c r="O10850" t="s">
        <v>10687</v>
      </c>
      <c r="Q10850" t="s">
        <v>10688</v>
      </c>
      <c r="S10850" t="s">
        <v>10689</v>
      </c>
      <c r="T10850">
        <v>43102.456956018497</v>
      </c>
    </row>
    <row r="10851" spans="1:20" x14ac:dyDescent="0.25">
      <c r="A10851" t="s">
        <v>10467</v>
      </c>
      <c r="B10851" t="s">
        <v>26865</v>
      </c>
      <c r="C10851" t="s">
        <v>10751</v>
      </c>
      <c r="D10851" t="s">
        <v>10752</v>
      </c>
      <c r="E10851" t="s">
        <v>10685</v>
      </c>
      <c r="F10851">
        <v>13.79</v>
      </c>
      <c r="G10851">
        <v>41.37</v>
      </c>
      <c r="H10851">
        <v>3</v>
      </c>
      <c r="I10851" t="s">
        <v>25652</v>
      </c>
      <c r="J10851">
        <v>0</v>
      </c>
      <c r="K10851">
        <v>0</v>
      </c>
      <c r="L10851" t="s">
        <v>11175</v>
      </c>
      <c r="M10851">
        <v>45848</v>
      </c>
      <c r="N10851" t="s">
        <v>10686</v>
      </c>
      <c r="O10851" t="s">
        <v>10687</v>
      </c>
      <c r="Q10851" t="s">
        <v>10688</v>
      </c>
      <c r="S10851" t="s">
        <v>10689</v>
      </c>
      <c r="T10851">
        <v>43102.456956018497</v>
      </c>
    </row>
    <row r="10852" spans="1:20" x14ac:dyDescent="0.25">
      <c r="A10852" t="s">
        <v>10468</v>
      </c>
      <c r="B10852" t="s">
        <v>26866</v>
      </c>
      <c r="C10852" t="s">
        <v>10751</v>
      </c>
      <c r="D10852" t="s">
        <v>10752</v>
      </c>
      <c r="E10852" t="s">
        <v>10685</v>
      </c>
      <c r="F10852">
        <v>13.79</v>
      </c>
      <c r="G10852">
        <v>41.37</v>
      </c>
      <c r="H10852">
        <v>3</v>
      </c>
      <c r="I10852" t="s">
        <v>25652</v>
      </c>
      <c r="J10852">
        <v>0</v>
      </c>
      <c r="K10852">
        <v>0</v>
      </c>
      <c r="L10852" t="s">
        <v>11175</v>
      </c>
      <c r="M10852">
        <v>45848</v>
      </c>
      <c r="N10852" t="s">
        <v>10686</v>
      </c>
      <c r="O10852" t="s">
        <v>10687</v>
      </c>
      <c r="Q10852" t="s">
        <v>10688</v>
      </c>
      <c r="S10852" t="s">
        <v>10689</v>
      </c>
      <c r="T10852">
        <v>43102.456956018497</v>
      </c>
    </row>
    <row r="10853" spans="1:20" x14ac:dyDescent="0.25">
      <c r="A10853" t="s">
        <v>10469</v>
      </c>
      <c r="B10853" t="s">
        <v>26867</v>
      </c>
      <c r="C10853" t="s">
        <v>10751</v>
      </c>
      <c r="D10853" t="s">
        <v>10752</v>
      </c>
      <c r="E10853" t="s">
        <v>10685</v>
      </c>
      <c r="F10853">
        <v>13.79</v>
      </c>
      <c r="G10853">
        <v>41.37</v>
      </c>
      <c r="H10853">
        <v>3</v>
      </c>
      <c r="I10853" t="s">
        <v>25652</v>
      </c>
      <c r="J10853">
        <v>0</v>
      </c>
      <c r="K10853">
        <v>0</v>
      </c>
      <c r="L10853" t="s">
        <v>11175</v>
      </c>
      <c r="M10853">
        <v>45848</v>
      </c>
      <c r="N10853" t="s">
        <v>10686</v>
      </c>
      <c r="O10853" t="s">
        <v>10687</v>
      </c>
      <c r="Q10853" t="s">
        <v>10688</v>
      </c>
      <c r="S10853" t="s">
        <v>10689</v>
      </c>
      <c r="T10853">
        <v>43102.456956018497</v>
      </c>
    </row>
    <row r="10854" spans="1:20" x14ac:dyDescent="0.25">
      <c r="A10854" t="s">
        <v>8258</v>
      </c>
      <c r="B10854" t="s">
        <v>26868</v>
      </c>
      <c r="C10854" t="s">
        <v>10681</v>
      </c>
      <c r="D10854" t="s">
        <v>10683</v>
      </c>
      <c r="E10854" t="s">
        <v>10685</v>
      </c>
      <c r="F10854">
        <v>89.99</v>
      </c>
      <c r="G10854">
        <v>539.94000000000005</v>
      </c>
      <c r="H10854">
        <v>6</v>
      </c>
      <c r="I10854" t="s">
        <v>25652</v>
      </c>
      <c r="J10854">
        <v>0</v>
      </c>
      <c r="K10854">
        <v>0</v>
      </c>
      <c r="L10854" t="s">
        <v>10713</v>
      </c>
      <c r="M10854">
        <v>45847</v>
      </c>
      <c r="N10854" t="s">
        <v>10803</v>
      </c>
      <c r="O10854" t="s">
        <v>10782</v>
      </c>
      <c r="Q10854" t="s">
        <v>10783</v>
      </c>
      <c r="S10854" t="s">
        <v>10804</v>
      </c>
      <c r="T10854">
        <v>43102.456875000003</v>
      </c>
    </row>
    <row r="10855" spans="1:20" x14ac:dyDescent="0.25">
      <c r="A10855" t="s">
        <v>8296</v>
      </c>
      <c r="B10855" t="s">
        <v>26869</v>
      </c>
      <c r="C10855" t="s">
        <v>10681</v>
      </c>
      <c r="D10855" t="s">
        <v>10683</v>
      </c>
      <c r="E10855" t="s">
        <v>10685</v>
      </c>
      <c r="F10855">
        <v>21.99</v>
      </c>
      <c r="G10855">
        <v>131.94</v>
      </c>
      <c r="H10855">
        <v>6</v>
      </c>
      <c r="I10855" t="s">
        <v>25652</v>
      </c>
      <c r="J10855">
        <v>0</v>
      </c>
      <c r="K10855">
        <v>0</v>
      </c>
      <c r="L10855" t="s">
        <v>11325</v>
      </c>
      <c r="M10855">
        <v>45946</v>
      </c>
      <c r="N10855" t="s">
        <v>10991</v>
      </c>
      <c r="O10855" t="s">
        <v>10992</v>
      </c>
      <c r="Q10855" t="s">
        <v>10993</v>
      </c>
      <c r="S10855" t="s">
        <v>10994</v>
      </c>
      <c r="T10855">
        <v>43102.456932870402</v>
      </c>
    </row>
    <row r="10856" spans="1:20" x14ac:dyDescent="0.25">
      <c r="A10856" t="s">
        <v>7932</v>
      </c>
      <c r="B10856" t="s">
        <v>26870</v>
      </c>
      <c r="C10856" t="s">
        <v>10681</v>
      </c>
      <c r="D10856" t="s">
        <v>10683</v>
      </c>
      <c r="E10856" t="s">
        <v>10685</v>
      </c>
      <c r="F10856">
        <v>49.99</v>
      </c>
      <c r="G10856">
        <v>299.94</v>
      </c>
      <c r="H10856">
        <v>6</v>
      </c>
      <c r="I10856" t="s">
        <v>25652</v>
      </c>
      <c r="J10856">
        <v>0</v>
      </c>
      <c r="K10856">
        <v>0</v>
      </c>
      <c r="L10856" t="s">
        <v>10731</v>
      </c>
      <c r="M10856">
        <v>45408</v>
      </c>
      <c r="N10856" t="s">
        <v>10700</v>
      </c>
      <c r="O10856" t="s">
        <v>10701</v>
      </c>
      <c r="Q10856" t="s">
        <v>10702</v>
      </c>
      <c r="S10856" t="s">
        <v>10703</v>
      </c>
      <c r="T10856">
        <v>43102.456875000003</v>
      </c>
    </row>
    <row r="10857" spans="1:20" x14ac:dyDescent="0.25">
      <c r="A10857" t="s">
        <v>26871</v>
      </c>
      <c r="B10857" t="s">
        <v>26872</v>
      </c>
      <c r="C10857" t="s">
        <v>10691</v>
      </c>
      <c r="D10857" t="s">
        <v>10683</v>
      </c>
      <c r="E10857" t="s">
        <v>10693</v>
      </c>
      <c r="F10857">
        <v>9.77</v>
      </c>
      <c r="G10857">
        <v>78.16</v>
      </c>
      <c r="H10857">
        <v>8</v>
      </c>
      <c r="I10857" t="s">
        <v>26873</v>
      </c>
      <c r="J10857">
        <v>0</v>
      </c>
      <c r="K10857">
        <v>0</v>
      </c>
      <c r="L10857" t="s">
        <v>11175</v>
      </c>
      <c r="N10857" t="s">
        <v>10714</v>
      </c>
      <c r="O10857" t="s">
        <v>10708</v>
      </c>
      <c r="Q10857" t="s">
        <v>10709</v>
      </c>
      <c r="S10857" t="s">
        <v>10715</v>
      </c>
      <c r="T10857">
        <v>43102.456956018497</v>
      </c>
    </row>
    <row r="10858" spans="1:20" x14ac:dyDescent="0.25">
      <c r="A10858" t="s">
        <v>26874</v>
      </c>
      <c r="B10858" t="s">
        <v>26875</v>
      </c>
      <c r="C10858" t="s">
        <v>10691</v>
      </c>
      <c r="D10858" t="s">
        <v>10683</v>
      </c>
      <c r="E10858" t="s">
        <v>10693</v>
      </c>
      <c r="F10858">
        <v>0.49</v>
      </c>
      <c r="G10858">
        <v>23.52</v>
      </c>
      <c r="H10858">
        <v>48</v>
      </c>
      <c r="I10858" t="s">
        <v>26873</v>
      </c>
      <c r="J10858">
        <v>0</v>
      </c>
      <c r="K10858">
        <v>0</v>
      </c>
      <c r="L10858" t="s">
        <v>10767</v>
      </c>
      <c r="N10858" t="s">
        <v>10826</v>
      </c>
      <c r="O10858" t="s">
        <v>10708</v>
      </c>
      <c r="Q10858" t="s">
        <v>10709</v>
      </c>
      <c r="S10858" t="s">
        <v>10827</v>
      </c>
      <c r="T10858">
        <v>43102.456932870402</v>
      </c>
    </row>
    <row r="10859" spans="1:20" x14ac:dyDescent="0.25">
      <c r="A10859" t="s">
        <v>7933</v>
      </c>
      <c r="B10859" t="s">
        <v>26876</v>
      </c>
      <c r="C10859" t="s">
        <v>10681</v>
      </c>
      <c r="D10859" t="s">
        <v>10683</v>
      </c>
      <c r="E10859" t="s">
        <v>10685</v>
      </c>
      <c r="F10859">
        <v>2.99</v>
      </c>
      <c r="G10859">
        <v>143.52000000000001</v>
      </c>
      <c r="H10859">
        <v>48</v>
      </c>
      <c r="I10859" t="s">
        <v>26873</v>
      </c>
      <c r="J10859">
        <v>0</v>
      </c>
      <c r="K10859">
        <v>0</v>
      </c>
      <c r="L10859" t="s">
        <v>10767</v>
      </c>
      <c r="N10859" t="s">
        <v>10694</v>
      </c>
      <c r="O10859" t="s">
        <v>10695</v>
      </c>
      <c r="Q10859" t="s">
        <v>10696</v>
      </c>
      <c r="S10859" t="s">
        <v>10697</v>
      </c>
      <c r="T10859">
        <v>43102.456932870402</v>
      </c>
    </row>
    <row r="10860" spans="1:20" x14ac:dyDescent="0.25">
      <c r="A10860" t="s">
        <v>8195</v>
      </c>
      <c r="B10860" t="s">
        <v>26877</v>
      </c>
      <c r="C10860" t="s">
        <v>10681</v>
      </c>
      <c r="D10860" t="s">
        <v>10683</v>
      </c>
      <c r="E10860" t="s">
        <v>10685</v>
      </c>
      <c r="F10860">
        <v>3.99</v>
      </c>
      <c r="G10860">
        <v>191.52</v>
      </c>
      <c r="H10860">
        <v>48</v>
      </c>
      <c r="I10860" t="s">
        <v>26873</v>
      </c>
      <c r="J10860">
        <v>0</v>
      </c>
      <c r="K10860">
        <v>0</v>
      </c>
      <c r="L10860" t="s">
        <v>10831</v>
      </c>
      <c r="M10860">
        <v>45875</v>
      </c>
      <c r="N10860" t="s">
        <v>10902</v>
      </c>
      <c r="O10860" t="s">
        <v>10708</v>
      </c>
      <c r="Q10860" t="s">
        <v>10709</v>
      </c>
      <c r="S10860" t="s">
        <v>10903</v>
      </c>
      <c r="T10860">
        <v>43102.456956018497</v>
      </c>
    </row>
    <row r="10861" spans="1:20" x14ac:dyDescent="0.25">
      <c r="A10861" t="s">
        <v>7934</v>
      </c>
      <c r="B10861" t="s">
        <v>26878</v>
      </c>
      <c r="C10861" t="s">
        <v>10681</v>
      </c>
      <c r="D10861" t="s">
        <v>10683</v>
      </c>
      <c r="E10861" t="s">
        <v>10685</v>
      </c>
      <c r="F10861">
        <v>3.99</v>
      </c>
      <c r="G10861">
        <v>191.52</v>
      </c>
      <c r="H10861">
        <v>48</v>
      </c>
      <c r="I10861" t="s">
        <v>26873</v>
      </c>
      <c r="J10861">
        <v>4</v>
      </c>
      <c r="K10861">
        <v>0</v>
      </c>
      <c r="L10861" t="s">
        <v>10918</v>
      </c>
      <c r="N10861" t="s">
        <v>10732</v>
      </c>
      <c r="O10861" t="s">
        <v>10687</v>
      </c>
      <c r="Q10861" t="s">
        <v>10688</v>
      </c>
      <c r="S10861" t="s">
        <v>10733</v>
      </c>
      <c r="T10861">
        <v>43102.456967592603</v>
      </c>
    </row>
    <row r="10862" spans="1:20" x14ac:dyDescent="0.25">
      <c r="A10862" t="s">
        <v>7935</v>
      </c>
      <c r="B10862" t="s">
        <v>26879</v>
      </c>
      <c r="C10862" t="s">
        <v>10681</v>
      </c>
      <c r="D10862" t="s">
        <v>10683</v>
      </c>
      <c r="E10862" t="s">
        <v>10685</v>
      </c>
      <c r="F10862">
        <v>8.99</v>
      </c>
      <c r="G10862">
        <v>863.04</v>
      </c>
      <c r="H10862">
        <v>96</v>
      </c>
      <c r="I10862" t="s">
        <v>26873</v>
      </c>
      <c r="J10862">
        <v>0</v>
      </c>
      <c r="K10862">
        <v>0</v>
      </c>
      <c r="L10862" t="s">
        <v>10740</v>
      </c>
      <c r="M10862">
        <v>45343</v>
      </c>
      <c r="N10862" t="s">
        <v>10793</v>
      </c>
      <c r="O10862" t="s">
        <v>10782</v>
      </c>
      <c r="Q10862" t="s">
        <v>10783</v>
      </c>
      <c r="S10862" t="s">
        <v>10794</v>
      </c>
      <c r="T10862">
        <v>43102.456886574102</v>
      </c>
    </row>
    <row r="10863" spans="1:20" x14ac:dyDescent="0.25">
      <c r="A10863" t="s">
        <v>26880</v>
      </c>
      <c r="B10863" t="s">
        <v>26881</v>
      </c>
      <c r="C10863" t="s">
        <v>10691</v>
      </c>
      <c r="D10863" t="s">
        <v>10683</v>
      </c>
      <c r="E10863" t="s">
        <v>10693</v>
      </c>
      <c r="F10863">
        <v>5.99</v>
      </c>
      <c r="G10863">
        <v>71.88</v>
      </c>
      <c r="H10863">
        <v>12</v>
      </c>
      <c r="I10863" t="s">
        <v>26873</v>
      </c>
      <c r="J10863">
        <v>0</v>
      </c>
      <c r="K10863">
        <v>0</v>
      </c>
      <c r="L10863" t="s">
        <v>10862</v>
      </c>
      <c r="N10863" t="s">
        <v>10700</v>
      </c>
      <c r="O10863" t="s">
        <v>10701</v>
      </c>
      <c r="Q10863" t="s">
        <v>10702</v>
      </c>
      <c r="S10863" t="s">
        <v>10703</v>
      </c>
      <c r="T10863">
        <v>43102.456909722197</v>
      </c>
    </row>
    <row r="10864" spans="1:20" x14ac:dyDescent="0.25">
      <c r="A10864" t="s">
        <v>7936</v>
      </c>
      <c r="B10864" t="s">
        <v>26882</v>
      </c>
      <c r="C10864" t="s">
        <v>10681</v>
      </c>
      <c r="D10864" t="s">
        <v>10683</v>
      </c>
      <c r="E10864" t="s">
        <v>10685</v>
      </c>
      <c r="F10864">
        <v>1.99</v>
      </c>
      <c r="G10864">
        <v>95.52</v>
      </c>
      <c r="H10864">
        <v>48</v>
      </c>
      <c r="I10864" t="s">
        <v>26873</v>
      </c>
      <c r="J10864">
        <v>0</v>
      </c>
      <c r="K10864">
        <v>0</v>
      </c>
      <c r="L10864" t="s">
        <v>10862</v>
      </c>
      <c r="N10864" t="s">
        <v>10686</v>
      </c>
      <c r="O10864" t="s">
        <v>10687</v>
      </c>
      <c r="Q10864" t="s">
        <v>10688</v>
      </c>
      <c r="S10864" t="s">
        <v>10689</v>
      </c>
      <c r="T10864">
        <v>43102.456909722197</v>
      </c>
    </row>
    <row r="10865" spans="1:20" x14ac:dyDescent="0.25">
      <c r="A10865" t="s">
        <v>26883</v>
      </c>
      <c r="B10865" t="s">
        <v>26884</v>
      </c>
      <c r="C10865" t="s">
        <v>10691</v>
      </c>
      <c r="D10865" t="s">
        <v>10683</v>
      </c>
      <c r="E10865" t="s">
        <v>10693</v>
      </c>
      <c r="F10865">
        <v>3.79</v>
      </c>
      <c r="G10865">
        <v>182.16</v>
      </c>
      <c r="H10865">
        <v>48</v>
      </c>
      <c r="I10865" t="s">
        <v>26873</v>
      </c>
      <c r="J10865">
        <v>0</v>
      </c>
      <c r="K10865">
        <v>0</v>
      </c>
      <c r="L10865" t="s">
        <v>10758</v>
      </c>
      <c r="N10865" t="s">
        <v>10732</v>
      </c>
      <c r="O10865" t="s">
        <v>10687</v>
      </c>
      <c r="Q10865" t="s">
        <v>10688</v>
      </c>
      <c r="S10865" t="s">
        <v>10733</v>
      </c>
      <c r="T10865">
        <v>43109.404224537</v>
      </c>
    </row>
    <row r="10866" spans="1:20" x14ac:dyDescent="0.25">
      <c r="A10866" t="s">
        <v>7937</v>
      </c>
      <c r="B10866" t="s">
        <v>26885</v>
      </c>
      <c r="C10866" t="s">
        <v>10681</v>
      </c>
      <c r="D10866" t="s">
        <v>10683</v>
      </c>
      <c r="E10866" t="s">
        <v>10685</v>
      </c>
      <c r="F10866">
        <v>2.99</v>
      </c>
      <c r="G10866">
        <v>143.52000000000001</v>
      </c>
      <c r="H10866">
        <v>48</v>
      </c>
      <c r="I10866" t="s">
        <v>26873</v>
      </c>
      <c r="J10866">
        <v>0</v>
      </c>
      <c r="K10866">
        <v>0</v>
      </c>
      <c r="L10866" t="s">
        <v>10831</v>
      </c>
      <c r="M10866">
        <v>43192</v>
      </c>
      <c r="N10866" t="s">
        <v>10803</v>
      </c>
      <c r="O10866" t="s">
        <v>10782</v>
      </c>
      <c r="Q10866" t="s">
        <v>10783</v>
      </c>
      <c r="S10866" t="s">
        <v>10804</v>
      </c>
      <c r="T10866">
        <v>43102.456956018497</v>
      </c>
    </row>
    <row r="10867" spans="1:20" x14ac:dyDescent="0.25">
      <c r="A10867" t="s">
        <v>7938</v>
      </c>
      <c r="B10867" t="s">
        <v>26886</v>
      </c>
      <c r="C10867" t="s">
        <v>10681</v>
      </c>
      <c r="D10867" t="s">
        <v>10683</v>
      </c>
      <c r="E10867" t="s">
        <v>10685</v>
      </c>
      <c r="F10867">
        <v>4.49</v>
      </c>
      <c r="G10867">
        <v>215.52</v>
      </c>
      <c r="H10867">
        <v>48</v>
      </c>
      <c r="I10867" t="s">
        <v>26873</v>
      </c>
      <c r="J10867">
        <v>0</v>
      </c>
      <c r="K10867">
        <v>0</v>
      </c>
      <c r="L10867" t="s">
        <v>11136</v>
      </c>
      <c r="M10867">
        <v>43738</v>
      </c>
      <c r="N10867" t="s">
        <v>10991</v>
      </c>
      <c r="O10867" t="s">
        <v>10992</v>
      </c>
      <c r="Q10867" t="s">
        <v>10993</v>
      </c>
      <c r="S10867" t="s">
        <v>10994</v>
      </c>
      <c r="T10867">
        <v>43822.381608796299</v>
      </c>
    </row>
    <row r="10868" spans="1:20" x14ac:dyDescent="0.25">
      <c r="A10868" t="s">
        <v>7939</v>
      </c>
      <c r="B10868" t="s">
        <v>26887</v>
      </c>
      <c r="C10868" t="s">
        <v>10681</v>
      </c>
      <c r="D10868" t="s">
        <v>10683</v>
      </c>
      <c r="E10868" t="s">
        <v>10685</v>
      </c>
      <c r="F10868">
        <v>4.49</v>
      </c>
      <c r="G10868">
        <v>215.52</v>
      </c>
      <c r="H10868">
        <v>48</v>
      </c>
      <c r="I10868" t="s">
        <v>26873</v>
      </c>
      <c r="J10868">
        <v>0</v>
      </c>
      <c r="K10868">
        <v>0</v>
      </c>
      <c r="L10868" t="s">
        <v>10868</v>
      </c>
      <c r="M10868">
        <v>45582</v>
      </c>
      <c r="N10868" t="s">
        <v>10991</v>
      </c>
      <c r="O10868" t="s">
        <v>10992</v>
      </c>
      <c r="Q10868" t="s">
        <v>10993</v>
      </c>
      <c r="S10868" t="s">
        <v>10994</v>
      </c>
      <c r="T10868">
        <v>43102.456990740699</v>
      </c>
    </row>
    <row r="10869" spans="1:20" x14ac:dyDescent="0.25">
      <c r="A10869" t="s">
        <v>26888</v>
      </c>
      <c r="B10869" t="s">
        <v>26889</v>
      </c>
      <c r="C10869" t="s">
        <v>10691</v>
      </c>
      <c r="D10869" t="s">
        <v>10683</v>
      </c>
      <c r="E10869" t="s">
        <v>10693</v>
      </c>
      <c r="F10869">
        <v>1.99</v>
      </c>
      <c r="G10869">
        <v>95.52</v>
      </c>
      <c r="H10869">
        <v>48</v>
      </c>
      <c r="I10869" t="s">
        <v>26873</v>
      </c>
      <c r="J10869">
        <v>0</v>
      </c>
      <c r="K10869">
        <v>0</v>
      </c>
      <c r="L10869" t="s">
        <v>10758</v>
      </c>
      <c r="N10869" t="s">
        <v>10770</v>
      </c>
      <c r="S10869" t="s">
        <v>10771</v>
      </c>
      <c r="T10869">
        <v>43109.404224537</v>
      </c>
    </row>
    <row r="10870" spans="1:20" x14ac:dyDescent="0.25">
      <c r="A10870" t="s">
        <v>10470</v>
      </c>
      <c r="B10870" t="s">
        <v>26890</v>
      </c>
      <c r="C10870" t="s">
        <v>10751</v>
      </c>
      <c r="D10870" t="s">
        <v>10683</v>
      </c>
      <c r="E10870" t="s">
        <v>10753</v>
      </c>
      <c r="F10870">
        <v>32.99</v>
      </c>
      <c r="G10870">
        <v>197.94</v>
      </c>
      <c r="H10870">
        <v>6</v>
      </c>
      <c r="I10870" t="s">
        <v>26873</v>
      </c>
      <c r="J10870">
        <v>0</v>
      </c>
      <c r="K10870">
        <v>0</v>
      </c>
      <c r="L10870" t="s">
        <v>10706</v>
      </c>
      <c r="N10870" t="s">
        <v>10793</v>
      </c>
      <c r="O10870" t="s">
        <v>10782</v>
      </c>
      <c r="Q10870" t="s">
        <v>10783</v>
      </c>
      <c r="S10870" t="s">
        <v>10794</v>
      </c>
      <c r="T10870">
        <v>43102.457002314797</v>
      </c>
    </row>
    <row r="10871" spans="1:20" x14ac:dyDescent="0.25">
      <c r="A10871" t="s">
        <v>26891</v>
      </c>
      <c r="B10871" t="s">
        <v>26892</v>
      </c>
      <c r="C10871" t="s">
        <v>10691</v>
      </c>
      <c r="D10871" t="s">
        <v>10683</v>
      </c>
      <c r="E10871" t="s">
        <v>10693</v>
      </c>
      <c r="F10871">
        <v>1.49</v>
      </c>
      <c r="G10871">
        <v>71.52</v>
      </c>
      <c r="H10871">
        <v>48</v>
      </c>
      <c r="I10871" t="s">
        <v>26873</v>
      </c>
      <c r="J10871">
        <v>3</v>
      </c>
      <c r="K10871">
        <v>0</v>
      </c>
      <c r="L10871" t="s">
        <v>10758</v>
      </c>
      <c r="N10871" t="s">
        <v>10732</v>
      </c>
      <c r="O10871" t="s">
        <v>10687</v>
      </c>
      <c r="Q10871" t="s">
        <v>10688</v>
      </c>
      <c r="S10871" t="s">
        <v>10733</v>
      </c>
      <c r="T10871">
        <v>43109.404224537</v>
      </c>
    </row>
    <row r="10872" spans="1:20" x14ac:dyDescent="0.25">
      <c r="A10872" t="s">
        <v>7940</v>
      </c>
      <c r="B10872" t="s">
        <v>26893</v>
      </c>
      <c r="C10872" t="s">
        <v>10681</v>
      </c>
      <c r="D10872" t="s">
        <v>10683</v>
      </c>
      <c r="E10872" t="s">
        <v>10685</v>
      </c>
      <c r="F10872">
        <v>6.99</v>
      </c>
      <c r="G10872">
        <v>167.76</v>
      </c>
      <c r="H10872">
        <v>24</v>
      </c>
      <c r="I10872" t="s">
        <v>26873</v>
      </c>
      <c r="J10872">
        <v>0</v>
      </c>
      <c r="K10872">
        <v>0</v>
      </c>
      <c r="L10872" t="s">
        <v>10740</v>
      </c>
      <c r="N10872" t="s">
        <v>10781</v>
      </c>
      <c r="O10872" t="s">
        <v>10782</v>
      </c>
      <c r="Q10872" t="s">
        <v>10783</v>
      </c>
      <c r="S10872" t="s">
        <v>10784</v>
      </c>
      <c r="T10872">
        <v>43102.456886574102</v>
      </c>
    </row>
    <row r="10873" spans="1:20" x14ac:dyDescent="0.25">
      <c r="A10873" t="s">
        <v>7941</v>
      </c>
      <c r="B10873" t="s">
        <v>26894</v>
      </c>
      <c r="C10873" t="s">
        <v>10751</v>
      </c>
      <c r="D10873" t="s">
        <v>10683</v>
      </c>
      <c r="E10873" t="s">
        <v>10753</v>
      </c>
      <c r="F10873">
        <v>12.99</v>
      </c>
      <c r="G10873">
        <v>415.68</v>
      </c>
      <c r="H10873">
        <v>32</v>
      </c>
      <c r="I10873" t="s">
        <v>26873</v>
      </c>
      <c r="J10873">
        <v>0</v>
      </c>
      <c r="K10873">
        <v>0</v>
      </c>
      <c r="L10873" t="s">
        <v>10745</v>
      </c>
      <c r="M10873">
        <v>43344</v>
      </c>
      <c r="N10873" t="s">
        <v>10803</v>
      </c>
      <c r="O10873" t="s">
        <v>10782</v>
      </c>
      <c r="Q10873" t="s">
        <v>10783</v>
      </c>
      <c r="S10873" t="s">
        <v>10804</v>
      </c>
      <c r="T10873">
        <v>43102.456898148099</v>
      </c>
    </row>
    <row r="10874" spans="1:20" x14ac:dyDescent="0.25">
      <c r="A10874" t="s">
        <v>26895</v>
      </c>
      <c r="B10874" t="s">
        <v>26896</v>
      </c>
      <c r="C10874" t="s">
        <v>10691</v>
      </c>
      <c r="D10874" t="s">
        <v>10683</v>
      </c>
      <c r="E10874" t="s">
        <v>10693</v>
      </c>
      <c r="F10874">
        <v>1.67</v>
      </c>
      <c r="G10874">
        <v>80.16</v>
      </c>
      <c r="H10874">
        <v>48</v>
      </c>
      <c r="I10874" t="s">
        <v>26873</v>
      </c>
      <c r="J10874">
        <v>4</v>
      </c>
      <c r="K10874">
        <v>0</v>
      </c>
      <c r="L10874" t="s">
        <v>10731</v>
      </c>
      <c r="N10874" t="s">
        <v>10700</v>
      </c>
      <c r="O10874" t="s">
        <v>10701</v>
      </c>
      <c r="Q10874" t="s">
        <v>10702</v>
      </c>
      <c r="S10874" t="s">
        <v>10703</v>
      </c>
      <c r="T10874">
        <v>43102.456875000003</v>
      </c>
    </row>
    <row r="10875" spans="1:20" x14ac:dyDescent="0.25">
      <c r="A10875" t="s">
        <v>7942</v>
      </c>
      <c r="B10875" t="s">
        <v>26897</v>
      </c>
      <c r="C10875" t="s">
        <v>10751</v>
      </c>
      <c r="D10875" t="s">
        <v>10683</v>
      </c>
      <c r="E10875" t="s">
        <v>10836</v>
      </c>
      <c r="F10875">
        <v>8.39</v>
      </c>
      <c r="G10875">
        <v>201.36</v>
      </c>
      <c r="H10875">
        <v>24</v>
      </c>
      <c r="I10875" t="s">
        <v>26873</v>
      </c>
      <c r="J10875">
        <v>0</v>
      </c>
      <c r="K10875">
        <v>0</v>
      </c>
      <c r="L10875" t="s">
        <v>10740</v>
      </c>
      <c r="N10875" t="s">
        <v>10723</v>
      </c>
      <c r="O10875" t="s">
        <v>10708</v>
      </c>
      <c r="Q10875" t="s">
        <v>10709</v>
      </c>
      <c r="S10875" t="s">
        <v>10724</v>
      </c>
      <c r="T10875">
        <v>43102.456886574102</v>
      </c>
    </row>
    <row r="10876" spans="1:20" x14ac:dyDescent="0.25">
      <c r="A10876" t="s">
        <v>26898</v>
      </c>
      <c r="B10876" t="s">
        <v>26899</v>
      </c>
      <c r="C10876" t="s">
        <v>10691</v>
      </c>
      <c r="D10876" t="s">
        <v>10683</v>
      </c>
      <c r="E10876" t="s">
        <v>10693</v>
      </c>
      <c r="F10876">
        <v>1.99</v>
      </c>
      <c r="G10876">
        <v>95.52</v>
      </c>
      <c r="H10876">
        <v>48</v>
      </c>
      <c r="I10876" t="s">
        <v>26873</v>
      </c>
      <c r="J10876">
        <v>5</v>
      </c>
      <c r="K10876">
        <v>0</v>
      </c>
      <c r="L10876" t="s">
        <v>10796</v>
      </c>
      <c r="N10876" t="s">
        <v>11489</v>
      </c>
      <c r="O10876" t="s">
        <v>10701</v>
      </c>
      <c r="Q10876" t="s">
        <v>10702</v>
      </c>
      <c r="S10876" t="s">
        <v>11490</v>
      </c>
      <c r="T10876">
        <v>43102.456886574102</v>
      </c>
    </row>
    <row r="10877" spans="1:20" x14ac:dyDescent="0.25">
      <c r="A10877" t="s">
        <v>7943</v>
      </c>
      <c r="B10877" t="s">
        <v>26900</v>
      </c>
      <c r="C10877" t="s">
        <v>10691</v>
      </c>
      <c r="D10877" t="s">
        <v>10683</v>
      </c>
      <c r="E10877" t="s">
        <v>10836</v>
      </c>
      <c r="F10877">
        <v>4.1900000000000004</v>
      </c>
      <c r="G10877">
        <v>75.42</v>
      </c>
      <c r="H10877">
        <v>18</v>
      </c>
      <c r="I10877" t="s">
        <v>26873</v>
      </c>
      <c r="J10877">
        <v>0</v>
      </c>
      <c r="K10877">
        <v>0</v>
      </c>
      <c r="L10877" t="s">
        <v>11175</v>
      </c>
      <c r="N10877" t="s">
        <v>10761</v>
      </c>
      <c r="O10877" t="s">
        <v>10762</v>
      </c>
      <c r="P10877" t="s">
        <v>10708</v>
      </c>
      <c r="Q10877" t="s">
        <v>10763</v>
      </c>
      <c r="R10877" t="s">
        <v>10709</v>
      </c>
      <c r="S10877" t="s">
        <v>10764</v>
      </c>
      <c r="T10877">
        <v>43102.456956018497</v>
      </c>
    </row>
    <row r="10878" spans="1:20" x14ac:dyDescent="0.25">
      <c r="A10878" t="s">
        <v>26901</v>
      </c>
      <c r="B10878" t="s">
        <v>26902</v>
      </c>
      <c r="C10878" t="s">
        <v>10691</v>
      </c>
      <c r="D10878" t="s">
        <v>10683</v>
      </c>
      <c r="E10878" t="s">
        <v>10693</v>
      </c>
      <c r="F10878">
        <v>2.39</v>
      </c>
      <c r="G10878">
        <v>43.02</v>
      </c>
      <c r="H10878">
        <v>18</v>
      </c>
      <c r="I10878" t="s">
        <v>26873</v>
      </c>
      <c r="J10878">
        <v>0</v>
      </c>
      <c r="K10878">
        <v>0</v>
      </c>
      <c r="L10878" t="s">
        <v>11175</v>
      </c>
      <c r="N10878" t="s">
        <v>10761</v>
      </c>
      <c r="O10878" t="s">
        <v>10762</v>
      </c>
      <c r="P10878" t="s">
        <v>10708</v>
      </c>
      <c r="Q10878" t="s">
        <v>10763</v>
      </c>
      <c r="R10878" t="s">
        <v>10709</v>
      </c>
      <c r="S10878" t="s">
        <v>10764</v>
      </c>
      <c r="T10878">
        <v>43102.456956018497</v>
      </c>
    </row>
    <row r="10879" spans="1:20" x14ac:dyDescent="0.25">
      <c r="A10879" t="s">
        <v>7944</v>
      </c>
      <c r="B10879" t="s">
        <v>26903</v>
      </c>
      <c r="C10879" t="s">
        <v>10681</v>
      </c>
      <c r="D10879" t="s">
        <v>10683</v>
      </c>
      <c r="E10879" t="s">
        <v>10685</v>
      </c>
      <c r="F10879">
        <v>6.99</v>
      </c>
      <c r="G10879">
        <v>125.82</v>
      </c>
      <c r="H10879">
        <v>18</v>
      </c>
      <c r="I10879" t="s">
        <v>26873</v>
      </c>
      <c r="J10879">
        <v>0</v>
      </c>
      <c r="K10879">
        <v>0</v>
      </c>
      <c r="L10879" t="s">
        <v>11175</v>
      </c>
      <c r="N10879" t="s">
        <v>10761</v>
      </c>
      <c r="O10879" t="s">
        <v>10762</v>
      </c>
      <c r="P10879" t="s">
        <v>10708</v>
      </c>
      <c r="Q10879" t="s">
        <v>10763</v>
      </c>
      <c r="R10879" t="s">
        <v>10709</v>
      </c>
      <c r="S10879" t="s">
        <v>10764</v>
      </c>
      <c r="T10879">
        <v>43102.456956018497</v>
      </c>
    </row>
    <row r="10880" spans="1:20" x14ac:dyDescent="0.25">
      <c r="A10880" t="s">
        <v>26904</v>
      </c>
      <c r="B10880" t="s">
        <v>26905</v>
      </c>
      <c r="C10880" t="s">
        <v>10691</v>
      </c>
      <c r="D10880" t="s">
        <v>10683</v>
      </c>
      <c r="E10880" t="s">
        <v>10693</v>
      </c>
      <c r="F10880">
        <v>2.39</v>
      </c>
      <c r="G10880">
        <v>43.02</v>
      </c>
      <c r="H10880">
        <v>18</v>
      </c>
      <c r="I10880" t="s">
        <v>26873</v>
      </c>
      <c r="J10880">
        <v>0</v>
      </c>
      <c r="K10880">
        <v>0</v>
      </c>
      <c r="L10880" t="s">
        <v>11175</v>
      </c>
      <c r="N10880" t="s">
        <v>10761</v>
      </c>
      <c r="O10880" t="s">
        <v>10762</v>
      </c>
      <c r="P10880" t="s">
        <v>10708</v>
      </c>
      <c r="Q10880" t="s">
        <v>10763</v>
      </c>
      <c r="R10880" t="s">
        <v>10709</v>
      </c>
      <c r="S10880" t="s">
        <v>10764</v>
      </c>
      <c r="T10880">
        <v>43102.456956018497</v>
      </c>
    </row>
    <row r="10881" spans="1:20" x14ac:dyDescent="0.25">
      <c r="A10881" t="s">
        <v>26906</v>
      </c>
      <c r="B10881" t="s">
        <v>26907</v>
      </c>
      <c r="C10881" t="s">
        <v>10691</v>
      </c>
      <c r="D10881" t="s">
        <v>10683</v>
      </c>
      <c r="E10881" t="s">
        <v>10693</v>
      </c>
      <c r="F10881">
        <v>1.79</v>
      </c>
      <c r="G10881">
        <v>32.22</v>
      </c>
      <c r="H10881">
        <v>18</v>
      </c>
      <c r="I10881" t="s">
        <v>26873</v>
      </c>
      <c r="J10881">
        <v>0</v>
      </c>
      <c r="K10881">
        <v>0</v>
      </c>
      <c r="L10881" t="s">
        <v>11175</v>
      </c>
      <c r="N10881" t="s">
        <v>10761</v>
      </c>
      <c r="O10881" t="s">
        <v>10762</v>
      </c>
      <c r="P10881" t="s">
        <v>10708</v>
      </c>
      <c r="Q10881" t="s">
        <v>10763</v>
      </c>
      <c r="R10881" t="s">
        <v>10709</v>
      </c>
      <c r="S10881" t="s">
        <v>10764</v>
      </c>
      <c r="T10881">
        <v>43102.456956018497</v>
      </c>
    </row>
    <row r="10882" spans="1:20" x14ac:dyDescent="0.25">
      <c r="A10882" t="s">
        <v>26908</v>
      </c>
      <c r="B10882" t="s">
        <v>26909</v>
      </c>
      <c r="C10882" t="s">
        <v>10691</v>
      </c>
      <c r="D10882" t="s">
        <v>10683</v>
      </c>
      <c r="E10882" t="s">
        <v>10693</v>
      </c>
      <c r="F10882">
        <v>1.79</v>
      </c>
      <c r="G10882">
        <v>32.22</v>
      </c>
      <c r="H10882">
        <v>18</v>
      </c>
      <c r="I10882" t="s">
        <v>26873</v>
      </c>
      <c r="J10882">
        <v>0</v>
      </c>
      <c r="K10882">
        <v>0</v>
      </c>
      <c r="L10882" t="s">
        <v>11175</v>
      </c>
      <c r="N10882" t="s">
        <v>10761</v>
      </c>
      <c r="O10882" t="s">
        <v>10762</v>
      </c>
      <c r="P10882" t="s">
        <v>10708</v>
      </c>
      <c r="Q10882" t="s">
        <v>10763</v>
      </c>
      <c r="R10882" t="s">
        <v>10709</v>
      </c>
      <c r="S10882" t="s">
        <v>10764</v>
      </c>
      <c r="T10882">
        <v>43102.456956018497</v>
      </c>
    </row>
    <row r="10883" spans="1:20" x14ac:dyDescent="0.25">
      <c r="A10883" t="s">
        <v>26910</v>
      </c>
      <c r="B10883" t="s">
        <v>26911</v>
      </c>
      <c r="C10883" t="s">
        <v>10691</v>
      </c>
      <c r="D10883" t="s">
        <v>10683</v>
      </c>
      <c r="E10883" t="s">
        <v>10693</v>
      </c>
      <c r="F10883">
        <v>15.99</v>
      </c>
      <c r="G10883">
        <v>191.88</v>
      </c>
      <c r="H10883">
        <v>12</v>
      </c>
      <c r="I10883" t="s">
        <v>26873</v>
      </c>
      <c r="J10883">
        <v>0</v>
      </c>
      <c r="K10883">
        <v>0</v>
      </c>
      <c r="L10883" t="s">
        <v>10706</v>
      </c>
      <c r="N10883" t="s">
        <v>10707</v>
      </c>
      <c r="O10883" t="s">
        <v>10708</v>
      </c>
      <c r="Q10883" t="s">
        <v>10709</v>
      </c>
      <c r="S10883" t="s">
        <v>10710</v>
      </c>
      <c r="T10883">
        <v>43102.457002314797</v>
      </c>
    </row>
    <row r="10884" spans="1:20" x14ac:dyDescent="0.25">
      <c r="A10884" t="s">
        <v>7945</v>
      </c>
      <c r="B10884" t="s">
        <v>26912</v>
      </c>
      <c r="C10884" t="s">
        <v>10751</v>
      </c>
      <c r="D10884" t="s">
        <v>10683</v>
      </c>
      <c r="E10884" t="s">
        <v>10685</v>
      </c>
      <c r="F10884">
        <v>9.99</v>
      </c>
      <c r="G10884">
        <v>479.52</v>
      </c>
      <c r="H10884">
        <v>48</v>
      </c>
      <c r="I10884" t="s">
        <v>26873</v>
      </c>
      <c r="J10884">
        <v>0</v>
      </c>
      <c r="K10884">
        <v>0</v>
      </c>
      <c r="L10884" t="s">
        <v>10731</v>
      </c>
      <c r="M10884">
        <v>45460</v>
      </c>
      <c r="N10884" t="s">
        <v>10837</v>
      </c>
      <c r="O10884" t="s">
        <v>10701</v>
      </c>
      <c r="Q10884" t="s">
        <v>10702</v>
      </c>
      <c r="S10884" t="s">
        <v>10838</v>
      </c>
      <c r="T10884">
        <v>43102.456875000003</v>
      </c>
    </row>
    <row r="10885" spans="1:20" x14ac:dyDescent="0.25">
      <c r="A10885" t="s">
        <v>26913</v>
      </c>
      <c r="B10885" t="s">
        <v>26914</v>
      </c>
      <c r="C10885" t="s">
        <v>10691</v>
      </c>
      <c r="D10885" t="s">
        <v>10683</v>
      </c>
      <c r="E10885" t="s">
        <v>10693</v>
      </c>
      <c r="F10885">
        <v>3.41</v>
      </c>
      <c r="G10885">
        <v>61.38</v>
      </c>
      <c r="H10885">
        <v>18</v>
      </c>
      <c r="I10885" t="s">
        <v>26873</v>
      </c>
      <c r="J10885">
        <v>0</v>
      </c>
      <c r="K10885">
        <v>0</v>
      </c>
      <c r="L10885" t="s">
        <v>11175</v>
      </c>
      <c r="N10885" t="s">
        <v>10761</v>
      </c>
      <c r="O10885" t="s">
        <v>10762</v>
      </c>
      <c r="P10885" t="s">
        <v>10708</v>
      </c>
      <c r="Q10885" t="s">
        <v>10763</v>
      </c>
      <c r="R10885" t="s">
        <v>10709</v>
      </c>
      <c r="S10885" t="s">
        <v>10764</v>
      </c>
      <c r="T10885">
        <v>43102.456956018497</v>
      </c>
    </row>
    <row r="10886" spans="1:20" x14ac:dyDescent="0.25">
      <c r="A10886" t="s">
        <v>26915</v>
      </c>
      <c r="B10886" t="s">
        <v>26916</v>
      </c>
      <c r="C10886" t="s">
        <v>10691</v>
      </c>
      <c r="D10886" t="s">
        <v>10683</v>
      </c>
      <c r="E10886" t="s">
        <v>10693</v>
      </c>
      <c r="F10886">
        <v>3.41</v>
      </c>
      <c r="G10886">
        <v>61.38</v>
      </c>
      <c r="H10886">
        <v>18</v>
      </c>
      <c r="I10886" t="s">
        <v>26873</v>
      </c>
      <c r="J10886">
        <v>0</v>
      </c>
      <c r="K10886">
        <v>0</v>
      </c>
      <c r="L10886" t="s">
        <v>11175</v>
      </c>
      <c r="N10886" t="s">
        <v>10761</v>
      </c>
      <c r="O10886" t="s">
        <v>10762</v>
      </c>
      <c r="P10886" t="s">
        <v>10708</v>
      </c>
      <c r="Q10886" t="s">
        <v>10763</v>
      </c>
      <c r="R10886" t="s">
        <v>10709</v>
      </c>
      <c r="S10886" t="s">
        <v>10764</v>
      </c>
      <c r="T10886">
        <v>43102.456956018497</v>
      </c>
    </row>
    <row r="10887" spans="1:20" x14ac:dyDescent="0.25">
      <c r="A10887" t="s">
        <v>10471</v>
      </c>
      <c r="B10887" t="s">
        <v>26917</v>
      </c>
      <c r="C10887" t="s">
        <v>10691</v>
      </c>
      <c r="D10887" t="s">
        <v>10683</v>
      </c>
      <c r="E10887" t="s">
        <v>10693</v>
      </c>
      <c r="F10887">
        <v>3.41</v>
      </c>
      <c r="G10887">
        <v>61.38</v>
      </c>
      <c r="H10887">
        <v>18</v>
      </c>
      <c r="I10887" t="s">
        <v>26873</v>
      </c>
      <c r="J10887">
        <v>0</v>
      </c>
      <c r="K10887">
        <v>0</v>
      </c>
      <c r="L10887" t="s">
        <v>11175</v>
      </c>
      <c r="N10887" t="s">
        <v>10761</v>
      </c>
      <c r="O10887" t="s">
        <v>10762</v>
      </c>
      <c r="P10887" t="s">
        <v>10708</v>
      </c>
      <c r="Q10887" t="s">
        <v>10763</v>
      </c>
      <c r="R10887" t="s">
        <v>10709</v>
      </c>
      <c r="S10887" t="s">
        <v>10764</v>
      </c>
      <c r="T10887">
        <v>43102.456956018497</v>
      </c>
    </row>
    <row r="10888" spans="1:20" x14ac:dyDescent="0.25">
      <c r="A10888" t="s">
        <v>26918</v>
      </c>
      <c r="B10888" t="s">
        <v>26919</v>
      </c>
      <c r="C10888" t="s">
        <v>10691</v>
      </c>
      <c r="D10888" t="s">
        <v>10683</v>
      </c>
      <c r="E10888" t="s">
        <v>10693</v>
      </c>
      <c r="F10888">
        <v>3.41</v>
      </c>
      <c r="G10888">
        <v>61.38</v>
      </c>
      <c r="H10888">
        <v>18</v>
      </c>
      <c r="I10888" t="s">
        <v>26873</v>
      </c>
      <c r="J10888">
        <v>0</v>
      </c>
      <c r="K10888">
        <v>0</v>
      </c>
      <c r="L10888" t="s">
        <v>11175</v>
      </c>
      <c r="N10888" t="s">
        <v>10761</v>
      </c>
      <c r="O10888" t="s">
        <v>10762</v>
      </c>
      <c r="P10888" t="s">
        <v>10708</v>
      </c>
      <c r="Q10888" t="s">
        <v>10763</v>
      </c>
      <c r="R10888" t="s">
        <v>10709</v>
      </c>
      <c r="S10888" t="s">
        <v>10764</v>
      </c>
      <c r="T10888">
        <v>43102.456956018497</v>
      </c>
    </row>
    <row r="10889" spans="1:20" x14ac:dyDescent="0.25">
      <c r="A10889" t="s">
        <v>7946</v>
      </c>
      <c r="B10889" t="s">
        <v>26920</v>
      </c>
      <c r="C10889" t="s">
        <v>10691</v>
      </c>
      <c r="D10889" t="s">
        <v>10683</v>
      </c>
      <c r="E10889" t="s">
        <v>10836</v>
      </c>
      <c r="F10889">
        <v>0.59</v>
      </c>
      <c r="G10889">
        <v>28.32</v>
      </c>
      <c r="H10889">
        <v>48</v>
      </c>
      <c r="I10889" t="s">
        <v>26873</v>
      </c>
      <c r="J10889">
        <v>0</v>
      </c>
      <c r="K10889">
        <v>0</v>
      </c>
      <c r="L10889" t="s">
        <v>10831</v>
      </c>
      <c r="N10889" t="s">
        <v>10686</v>
      </c>
      <c r="O10889" t="s">
        <v>10687</v>
      </c>
      <c r="Q10889" t="s">
        <v>10688</v>
      </c>
      <c r="S10889" t="s">
        <v>10689</v>
      </c>
      <c r="T10889">
        <v>43102.456956018497</v>
      </c>
    </row>
    <row r="10890" spans="1:20" x14ac:dyDescent="0.25">
      <c r="A10890" t="s">
        <v>7947</v>
      </c>
      <c r="B10890" t="s">
        <v>26921</v>
      </c>
      <c r="C10890" t="s">
        <v>10751</v>
      </c>
      <c r="D10890" t="s">
        <v>10683</v>
      </c>
      <c r="E10890" t="s">
        <v>10836</v>
      </c>
      <c r="F10890">
        <v>1.49</v>
      </c>
      <c r="G10890">
        <v>71.52</v>
      </c>
      <c r="H10890">
        <v>48</v>
      </c>
      <c r="I10890" t="s">
        <v>26873</v>
      </c>
      <c r="J10890">
        <v>0</v>
      </c>
      <c r="K10890">
        <v>0</v>
      </c>
      <c r="L10890" t="s">
        <v>10862</v>
      </c>
      <c r="N10890" t="s">
        <v>10991</v>
      </c>
      <c r="O10890" t="s">
        <v>10992</v>
      </c>
      <c r="Q10890" t="s">
        <v>10993</v>
      </c>
      <c r="S10890" t="s">
        <v>10994</v>
      </c>
      <c r="T10890">
        <v>43102.456909722197</v>
      </c>
    </row>
    <row r="10891" spans="1:20" x14ac:dyDescent="0.25">
      <c r="A10891" t="s">
        <v>10472</v>
      </c>
      <c r="B10891" t="s">
        <v>26922</v>
      </c>
      <c r="C10891" t="s">
        <v>10691</v>
      </c>
      <c r="D10891" t="s">
        <v>10683</v>
      </c>
      <c r="E10891" t="s">
        <v>10693</v>
      </c>
      <c r="F10891">
        <v>3.59</v>
      </c>
      <c r="G10891">
        <v>64.62</v>
      </c>
      <c r="H10891">
        <v>18</v>
      </c>
      <c r="I10891" t="s">
        <v>26873</v>
      </c>
      <c r="J10891">
        <v>0</v>
      </c>
      <c r="K10891">
        <v>0</v>
      </c>
      <c r="L10891" t="s">
        <v>11175</v>
      </c>
      <c r="N10891" t="s">
        <v>10761</v>
      </c>
      <c r="O10891" t="s">
        <v>10762</v>
      </c>
      <c r="P10891" t="s">
        <v>10708</v>
      </c>
      <c r="Q10891" t="s">
        <v>10763</v>
      </c>
      <c r="R10891" t="s">
        <v>10709</v>
      </c>
      <c r="S10891" t="s">
        <v>10764</v>
      </c>
      <c r="T10891">
        <v>43102.456956018497</v>
      </c>
    </row>
    <row r="10892" spans="1:20" x14ac:dyDescent="0.25">
      <c r="A10892" t="s">
        <v>26923</v>
      </c>
      <c r="B10892" t="s">
        <v>26924</v>
      </c>
      <c r="C10892" t="s">
        <v>10691</v>
      </c>
      <c r="D10892" t="s">
        <v>10683</v>
      </c>
      <c r="E10892" t="s">
        <v>10693</v>
      </c>
      <c r="F10892">
        <v>1.25</v>
      </c>
      <c r="G10892">
        <v>60</v>
      </c>
      <c r="H10892">
        <v>48</v>
      </c>
      <c r="I10892" t="s">
        <v>26873</v>
      </c>
      <c r="J10892">
        <v>0</v>
      </c>
      <c r="K10892">
        <v>0</v>
      </c>
      <c r="L10892" t="s">
        <v>10864</v>
      </c>
      <c r="N10892" t="s">
        <v>10991</v>
      </c>
      <c r="O10892" t="s">
        <v>10992</v>
      </c>
      <c r="Q10892" t="s">
        <v>10993</v>
      </c>
      <c r="S10892" t="s">
        <v>10994</v>
      </c>
      <c r="T10892">
        <v>43102.456875000003</v>
      </c>
    </row>
    <row r="10893" spans="1:20" x14ac:dyDescent="0.25">
      <c r="A10893" t="s">
        <v>7948</v>
      </c>
      <c r="B10893" t="s">
        <v>26925</v>
      </c>
      <c r="C10893" t="s">
        <v>10681</v>
      </c>
      <c r="D10893" t="s">
        <v>10683</v>
      </c>
      <c r="E10893" t="s">
        <v>10685</v>
      </c>
      <c r="F10893">
        <v>11.99</v>
      </c>
      <c r="G10893">
        <v>143.88</v>
      </c>
      <c r="H10893">
        <v>12</v>
      </c>
      <c r="I10893" t="s">
        <v>26873</v>
      </c>
      <c r="J10893">
        <v>0</v>
      </c>
      <c r="K10893">
        <v>0</v>
      </c>
      <c r="L10893" t="s">
        <v>10883</v>
      </c>
      <c r="M10893">
        <v>44736</v>
      </c>
      <c r="N10893" t="s">
        <v>10837</v>
      </c>
      <c r="O10893" t="s">
        <v>10701</v>
      </c>
      <c r="Q10893" t="s">
        <v>10702</v>
      </c>
      <c r="S10893" t="s">
        <v>10838</v>
      </c>
      <c r="T10893">
        <v>43102.456979166702</v>
      </c>
    </row>
    <row r="10894" spans="1:20" x14ac:dyDescent="0.25">
      <c r="A10894" t="s">
        <v>7949</v>
      </c>
      <c r="B10894" t="s">
        <v>26926</v>
      </c>
      <c r="C10894" t="s">
        <v>10681</v>
      </c>
      <c r="D10894" t="s">
        <v>10683</v>
      </c>
      <c r="E10894" t="s">
        <v>10685</v>
      </c>
      <c r="F10894">
        <v>12.99</v>
      </c>
      <c r="G10894">
        <v>155.88</v>
      </c>
      <c r="H10894">
        <v>12</v>
      </c>
      <c r="I10894" t="s">
        <v>26873</v>
      </c>
      <c r="J10894">
        <v>0</v>
      </c>
      <c r="K10894">
        <v>0</v>
      </c>
      <c r="L10894" t="s">
        <v>10835</v>
      </c>
      <c r="M10894">
        <v>44736</v>
      </c>
      <c r="N10894" t="s">
        <v>10837</v>
      </c>
      <c r="O10894" t="s">
        <v>10701</v>
      </c>
      <c r="Q10894" t="s">
        <v>10702</v>
      </c>
      <c r="S10894" t="s">
        <v>10838</v>
      </c>
      <c r="T10894">
        <v>43102.456863425898</v>
      </c>
    </row>
    <row r="10895" spans="1:20" x14ac:dyDescent="0.25">
      <c r="A10895" t="s">
        <v>7950</v>
      </c>
      <c r="B10895" t="s">
        <v>26927</v>
      </c>
      <c r="C10895" t="s">
        <v>10681</v>
      </c>
      <c r="D10895" t="s">
        <v>10683</v>
      </c>
      <c r="E10895" t="s">
        <v>10685</v>
      </c>
      <c r="F10895">
        <v>10.99</v>
      </c>
      <c r="G10895">
        <v>131.88</v>
      </c>
      <c r="H10895">
        <v>12</v>
      </c>
      <c r="I10895" t="s">
        <v>26873</v>
      </c>
      <c r="J10895">
        <v>0</v>
      </c>
      <c r="K10895">
        <v>0</v>
      </c>
      <c r="L10895" t="s">
        <v>10868</v>
      </c>
      <c r="M10895">
        <v>44736</v>
      </c>
      <c r="N10895" t="s">
        <v>10837</v>
      </c>
      <c r="O10895" t="s">
        <v>10701</v>
      </c>
      <c r="Q10895" t="s">
        <v>10702</v>
      </c>
      <c r="S10895" t="s">
        <v>10838</v>
      </c>
      <c r="T10895">
        <v>43102.456990740699</v>
      </c>
    </row>
    <row r="10896" spans="1:20" x14ac:dyDescent="0.25">
      <c r="A10896" t="s">
        <v>26928</v>
      </c>
      <c r="B10896" t="s">
        <v>26929</v>
      </c>
      <c r="C10896" t="s">
        <v>10691</v>
      </c>
      <c r="D10896" t="s">
        <v>10683</v>
      </c>
      <c r="E10896" t="s">
        <v>10693</v>
      </c>
      <c r="F10896">
        <v>1.59</v>
      </c>
      <c r="G10896">
        <v>190.8</v>
      </c>
      <c r="H10896">
        <v>120</v>
      </c>
      <c r="I10896" t="s">
        <v>26873</v>
      </c>
      <c r="J10896">
        <v>0</v>
      </c>
      <c r="K10896">
        <v>0</v>
      </c>
      <c r="L10896" t="s">
        <v>10692</v>
      </c>
      <c r="M10896">
        <v>43344</v>
      </c>
      <c r="N10896" t="s">
        <v>11278</v>
      </c>
      <c r="O10896" t="s">
        <v>11279</v>
      </c>
      <c r="Q10896" t="s">
        <v>11280</v>
      </c>
      <c r="S10896" t="s">
        <v>11281</v>
      </c>
      <c r="T10896">
        <v>43102.456956018497</v>
      </c>
    </row>
    <row r="10897" spans="1:20" x14ac:dyDescent="0.25">
      <c r="A10897" t="s">
        <v>7951</v>
      </c>
      <c r="B10897" t="s">
        <v>26930</v>
      </c>
      <c r="C10897" t="s">
        <v>10681</v>
      </c>
      <c r="D10897" t="s">
        <v>10683</v>
      </c>
      <c r="E10897" t="s">
        <v>10685</v>
      </c>
      <c r="F10897">
        <v>6.99</v>
      </c>
      <c r="G10897">
        <v>125.82</v>
      </c>
      <c r="H10897">
        <v>18</v>
      </c>
      <c r="I10897" t="s">
        <v>26873</v>
      </c>
      <c r="J10897">
        <v>0</v>
      </c>
      <c r="K10897">
        <v>0</v>
      </c>
      <c r="L10897" t="s">
        <v>11175</v>
      </c>
      <c r="N10897" t="s">
        <v>10761</v>
      </c>
      <c r="O10897" t="s">
        <v>10762</v>
      </c>
      <c r="P10897" t="s">
        <v>10708</v>
      </c>
      <c r="Q10897" t="s">
        <v>10763</v>
      </c>
      <c r="R10897" t="s">
        <v>10709</v>
      </c>
      <c r="S10897" t="s">
        <v>10764</v>
      </c>
      <c r="T10897">
        <v>43102.456956018497</v>
      </c>
    </row>
    <row r="10898" spans="1:20" x14ac:dyDescent="0.25">
      <c r="A10898" t="s">
        <v>26931</v>
      </c>
      <c r="B10898" t="s">
        <v>26932</v>
      </c>
      <c r="C10898" t="s">
        <v>10691</v>
      </c>
      <c r="D10898" t="s">
        <v>12566</v>
      </c>
      <c r="E10898" t="s">
        <v>10693</v>
      </c>
      <c r="F10898">
        <v>5.69</v>
      </c>
      <c r="G10898">
        <v>102.42</v>
      </c>
      <c r="H10898">
        <v>18</v>
      </c>
      <c r="I10898" t="s">
        <v>26873</v>
      </c>
      <c r="J10898">
        <v>0</v>
      </c>
      <c r="K10898">
        <v>0</v>
      </c>
      <c r="L10898" t="s">
        <v>10758</v>
      </c>
      <c r="N10898" t="s">
        <v>10761</v>
      </c>
      <c r="O10898" t="s">
        <v>10762</v>
      </c>
      <c r="P10898" t="s">
        <v>10708</v>
      </c>
      <c r="Q10898" t="s">
        <v>10763</v>
      </c>
      <c r="R10898" t="s">
        <v>10709</v>
      </c>
      <c r="S10898" t="s">
        <v>10764</v>
      </c>
      <c r="T10898">
        <v>43109.404224537</v>
      </c>
    </row>
    <row r="10899" spans="1:20" x14ac:dyDescent="0.25">
      <c r="A10899" t="s">
        <v>7952</v>
      </c>
      <c r="B10899" t="s">
        <v>26933</v>
      </c>
      <c r="C10899" t="s">
        <v>13217</v>
      </c>
      <c r="D10899" t="s">
        <v>12566</v>
      </c>
      <c r="E10899" t="s">
        <v>10685</v>
      </c>
      <c r="F10899">
        <v>1.99</v>
      </c>
      <c r="G10899">
        <v>95.52</v>
      </c>
      <c r="H10899">
        <v>48</v>
      </c>
      <c r="I10899" t="s">
        <v>26873</v>
      </c>
      <c r="J10899">
        <v>0</v>
      </c>
      <c r="K10899">
        <v>0</v>
      </c>
      <c r="L10899" t="s">
        <v>10831</v>
      </c>
      <c r="N10899" t="s">
        <v>11038</v>
      </c>
      <c r="O10899" t="s">
        <v>10708</v>
      </c>
      <c r="Q10899" t="s">
        <v>10709</v>
      </c>
      <c r="S10899" t="s">
        <v>11039</v>
      </c>
      <c r="T10899">
        <v>43102.456956018497</v>
      </c>
    </row>
    <row r="10900" spans="1:20" x14ac:dyDescent="0.25">
      <c r="A10900" t="s">
        <v>7953</v>
      </c>
      <c r="B10900" t="s">
        <v>26934</v>
      </c>
      <c r="C10900" t="s">
        <v>10691</v>
      </c>
      <c r="D10900" t="s">
        <v>10683</v>
      </c>
      <c r="E10900" t="s">
        <v>10836</v>
      </c>
      <c r="F10900">
        <v>2.69</v>
      </c>
      <c r="G10900">
        <v>129.12</v>
      </c>
      <c r="H10900">
        <v>48</v>
      </c>
      <c r="I10900" t="s">
        <v>26873</v>
      </c>
      <c r="J10900">
        <v>0</v>
      </c>
      <c r="K10900">
        <v>0</v>
      </c>
      <c r="L10900" t="s">
        <v>10868</v>
      </c>
      <c r="N10900" t="s">
        <v>10991</v>
      </c>
      <c r="O10900" t="s">
        <v>10992</v>
      </c>
      <c r="Q10900" t="s">
        <v>10993</v>
      </c>
      <c r="S10900" t="s">
        <v>10994</v>
      </c>
      <c r="T10900">
        <v>43102.456990740699</v>
      </c>
    </row>
    <row r="10901" spans="1:20" x14ac:dyDescent="0.25">
      <c r="A10901" t="s">
        <v>26935</v>
      </c>
      <c r="B10901" t="s">
        <v>26936</v>
      </c>
      <c r="C10901" t="s">
        <v>10691</v>
      </c>
      <c r="D10901" t="s">
        <v>12566</v>
      </c>
      <c r="E10901" t="s">
        <v>10693</v>
      </c>
      <c r="F10901">
        <v>5.99</v>
      </c>
      <c r="G10901">
        <v>575.04</v>
      </c>
      <c r="H10901">
        <v>96</v>
      </c>
      <c r="I10901" t="s">
        <v>26873</v>
      </c>
      <c r="J10901">
        <v>0</v>
      </c>
      <c r="K10901">
        <v>0</v>
      </c>
      <c r="L10901" t="s">
        <v>10758</v>
      </c>
      <c r="N10901" t="s">
        <v>10793</v>
      </c>
      <c r="O10901" t="s">
        <v>10782</v>
      </c>
      <c r="Q10901" t="s">
        <v>10783</v>
      </c>
      <c r="S10901" t="s">
        <v>10794</v>
      </c>
      <c r="T10901">
        <v>43109.404224537</v>
      </c>
    </row>
    <row r="10902" spans="1:20" x14ac:dyDescent="0.25">
      <c r="A10902" t="s">
        <v>26937</v>
      </c>
      <c r="B10902" t="s">
        <v>26938</v>
      </c>
      <c r="C10902" t="s">
        <v>10691</v>
      </c>
      <c r="D10902" t="s">
        <v>12566</v>
      </c>
      <c r="E10902" t="s">
        <v>10693</v>
      </c>
      <c r="F10902">
        <v>13.95</v>
      </c>
      <c r="G10902">
        <v>111.6</v>
      </c>
      <c r="H10902">
        <v>8</v>
      </c>
      <c r="I10902" t="s">
        <v>26873</v>
      </c>
      <c r="J10902">
        <v>0</v>
      </c>
      <c r="K10902">
        <v>0</v>
      </c>
      <c r="L10902" t="s">
        <v>11175</v>
      </c>
      <c r="N10902" t="s">
        <v>11489</v>
      </c>
      <c r="O10902" t="s">
        <v>10701</v>
      </c>
      <c r="Q10902" t="s">
        <v>10702</v>
      </c>
      <c r="S10902" t="s">
        <v>11490</v>
      </c>
      <c r="T10902">
        <v>43102.456956018497</v>
      </c>
    </row>
    <row r="10903" spans="1:20" x14ac:dyDescent="0.25">
      <c r="A10903" t="s">
        <v>26939</v>
      </c>
      <c r="B10903" t="s">
        <v>26940</v>
      </c>
      <c r="C10903" t="s">
        <v>10691</v>
      </c>
      <c r="D10903" t="s">
        <v>12566</v>
      </c>
      <c r="E10903" t="s">
        <v>10693</v>
      </c>
      <c r="F10903">
        <v>13.95</v>
      </c>
      <c r="G10903">
        <v>111.6</v>
      </c>
      <c r="H10903">
        <v>8</v>
      </c>
      <c r="I10903" t="s">
        <v>26873</v>
      </c>
      <c r="J10903">
        <v>0</v>
      </c>
      <c r="K10903">
        <v>0</v>
      </c>
      <c r="L10903" t="s">
        <v>11175</v>
      </c>
      <c r="N10903" t="s">
        <v>11489</v>
      </c>
      <c r="O10903" t="s">
        <v>10701</v>
      </c>
      <c r="Q10903" t="s">
        <v>10702</v>
      </c>
      <c r="S10903" t="s">
        <v>11490</v>
      </c>
      <c r="T10903">
        <v>43102.456956018497</v>
      </c>
    </row>
    <row r="10904" spans="1:20" x14ac:dyDescent="0.25">
      <c r="A10904" t="s">
        <v>26941</v>
      </c>
      <c r="B10904" t="s">
        <v>26942</v>
      </c>
      <c r="C10904" t="s">
        <v>10691</v>
      </c>
      <c r="D10904" t="s">
        <v>12566</v>
      </c>
      <c r="E10904" t="s">
        <v>10693</v>
      </c>
      <c r="F10904">
        <v>2.4900000000000002</v>
      </c>
      <c r="G10904">
        <v>119.52</v>
      </c>
      <c r="H10904">
        <v>48</v>
      </c>
      <c r="I10904" t="s">
        <v>26873</v>
      </c>
      <c r="J10904">
        <v>0</v>
      </c>
      <c r="K10904">
        <v>0</v>
      </c>
      <c r="L10904" t="s">
        <v>10831</v>
      </c>
      <c r="N10904" t="s">
        <v>10923</v>
      </c>
      <c r="O10904" t="s">
        <v>10708</v>
      </c>
      <c r="Q10904" t="s">
        <v>10709</v>
      </c>
      <c r="S10904" t="s">
        <v>10924</v>
      </c>
      <c r="T10904">
        <v>43102.456956018497</v>
      </c>
    </row>
    <row r="10905" spans="1:20" x14ac:dyDescent="0.25">
      <c r="A10905" t="s">
        <v>7954</v>
      </c>
      <c r="B10905" t="s">
        <v>26943</v>
      </c>
      <c r="C10905" t="s">
        <v>10751</v>
      </c>
      <c r="D10905" t="s">
        <v>12566</v>
      </c>
      <c r="E10905" t="s">
        <v>10753</v>
      </c>
      <c r="F10905">
        <v>2.99</v>
      </c>
      <c r="G10905">
        <v>143.52000000000001</v>
      </c>
      <c r="H10905">
        <v>48</v>
      </c>
      <c r="I10905" t="s">
        <v>26873</v>
      </c>
      <c r="J10905">
        <v>0</v>
      </c>
      <c r="K10905">
        <v>0</v>
      </c>
      <c r="L10905" t="s">
        <v>10722</v>
      </c>
      <c r="N10905" t="s">
        <v>10770</v>
      </c>
      <c r="S10905" t="s">
        <v>10771</v>
      </c>
      <c r="T10905">
        <v>43102.456956018497</v>
      </c>
    </row>
    <row r="10906" spans="1:20" x14ac:dyDescent="0.25">
      <c r="A10906" t="s">
        <v>10473</v>
      </c>
      <c r="B10906" t="s">
        <v>26944</v>
      </c>
      <c r="C10906" t="s">
        <v>10751</v>
      </c>
      <c r="D10906" t="s">
        <v>12566</v>
      </c>
      <c r="E10906" t="s">
        <v>10753</v>
      </c>
      <c r="F10906">
        <v>1.79</v>
      </c>
      <c r="G10906">
        <v>85.92</v>
      </c>
      <c r="H10906">
        <v>48</v>
      </c>
      <c r="I10906" t="s">
        <v>26873</v>
      </c>
      <c r="J10906">
        <v>0</v>
      </c>
      <c r="K10906">
        <v>0</v>
      </c>
      <c r="L10906" t="s">
        <v>11168</v>
      </c>
      <c r="N10906" t="s">
        <v>10746</v>
      </c>
      <c r="O10906" t="s">
        <v>10747</v>
      </c>
      <c r="Q10906" t="s">
        <v>10748</v>
      </c>
      <c r="S10906" t="s">
        <v>10749</v>
      </c>
      <c r="T10906">
        <v>43102.456875000003</v>
      </c>
    </row>
    <row r="10907" spans="1:20" x14ac:dyDescent="0.25">
      <c r="A10907" t="s">
        <v>26945</v>
      </c>
      <c r="B10907" t="s">
        <v>26946</v>
      </c>
      <c r="C10907" t="s">
        <v>10691</v>
      </c>
      <c r="D10907" t="s">
        <v>12566</v>
      </c>
      <c r="E10907" t="s">
        <v>10693</v>
      </c>
      <c r="F10907">
        <v>2.4900000000000002</v>
      </c>
      <c r="G10907">
        <v>119.52</v>
      </c>
      <c r="H10907">
        <v>48</v>
      </c>
      <c r="I10907" t="s">
        <v>26873</v>
      </c>
      <c r="J10907">
        <v>0</v>
      </c>
      <c r="K10907">
        <v>0</v>
      </c>
      <c r="L10907" t="s">
        <v>10788</v>
      </c>
      <c r="N10907" t="s">
        <v>10923</v>
      </c>
      <c r="O10907" t="s">
        <v>10708</v>
      </c>
      <c r="Q10907" t="s">
        <v>10709</v>
      </c>
      <c r="S10907" t="s">
        <v>10924</v>
      </c>
      <c r="T10907">
        <v>43102.456921296303</v>
      </c>
    </row>
    <row r="10908" spans="1:20" x14ac:dyDescent="0.25">
      <c r="A10908" t="s">
        <v>26947</v>
      </c>
      <c r="B10908" t="s">
        <v>26948</v>
      </c>
      <c r="C10908" t="s">
        <v>10691</v>
      </c>
      <c r="D10908" t="s">
        <v>12566</v>
      </c>
      <c r="E10908" t="s">
        <v>10693</v>
      </c>
      <c r="F10908">
        <v>3.49</v>
      </c>
      <c r="G10908">
        <v>167.52</v>
      </c>
      <c r="H10908">
        <v>48</v>
      </c>
      <c r="I10908" t="s">
        <v>26873</v>
      </c>
      <c r="J10908">
        <v>0</v>
      </c>
      <c r="K10908">
        <v>0</v>
      </c>
      <c r="L10908" t="s">
        <v>10864</v>
      </c>
      <c r="N10908" t="s">
        <v>10803</v>
      </c>
      <c r="O10908" t="s">
        <v>10782</v>
      </c>
      <c r="Q10908" t="s">
        <v>10783</v>
      </c>
      <c r="S10908" t="s">
        <v>10804</v>
      </c>
      <c r="T10908">
        <v>43102.456875000003</v>
      </c>
    </row>
    <row r="10909" spans="1:20" x14ac:dyDescent="0.25">
      <c r="A10909" t="s">
        <v>7955</v>
      </c>
      <c r="B10909" t="s">
        <v>26949</v>
      </c>
      <c r="C10909" t="s">
        <v>10751</v>
      </c>
      <c r="D10909" t="s">
        <v>12566</v>
      </c>
      <c r="E10909" t="s">
        <v>10836</v>
      </c>
      <c r="F10909">
        <v>1.79</v>
      </c>
      <c r="G10909">
        <v>85.92</v>
      </c>
      <c r="H10909">
        <v>48</v>
      </c>
      <c r="I10909" t="s">
        <v>26873</v>
      </c>
      <c r="J10909">
        <v>0</v>
      </c>
      <c r="K10909">
        <v>0</v>
      </c>
      <c r="L10909" t="s">
        <v>11168</v>
      </c>
      <c r="N10909" t="s">
        <v>10826</v>
      </c>
      <c r="O10909" t="s">
        <v>10708</v>
      </c>
      <c r="Q10909" t="s">
        <v>10709</v>
      </c>
      <c r="S10909" t="s">
        <v>10827</v>
      </c>
      <c r="T10909">
        <v>43102.456875000003</v>
      </c>
    </row>
    <row r="10910" spans="1:20" x14ac:dyDescent="0.25">
      <c r="A10910" t="s">
        <v>10474</v>
      </c>
      <c r="B10910" t="s">
        <v>26950</v>
      </c>
      <c r="C10910" t="s">
        <v>13217</v>
      </c>
      <c r="D10910" t="s">
        <v>12566</v>
      </c>
      <c r="E10910" t="s">
        <v>10836</v>
      </c>
      <c r="F10910">
        <v>1.79</v>
      </c>
      <c r="G10910">
        <v>85.92</v>
      </c>
      <c r="H10910">
        <v>48</v>
      </c>
      <c r="I10910" t="s">
        <v>26873</v>
      </c>
      <c r="J10910">
        <v>4</v>
      </c>
      <c r="K10910">
        <v>0</v>
      </c>
      <c r="L10910" t="s">
        <v>10731</v>
      </c>
      <c r="N10910" t="s">
        <v>10686</v>
      </c>
      <c r="O10910" t="s">
        <v>10687</v>
      </c>
      <c r="Q10910" t="s">
        <v>10688</v>
      </c>
      <c r="S10910" t="s">
        <v>10689</v>
      </c>
      <c r="T10910">
        <v>43102.456875000003</v>
      </c>
    </row>
    <row r="10911" spans="1:20" x14ac:dyDescent="0.25">
      <c r="A10911" t="s">
        <v>10475</v>
      </c>
      <c r="B10911" t="s">
        <v>26951</v>
      </c>
      <c r="C10911" t="s">
        <v>10691</v>
      </c>
      <c r="D10911" t="s">
        <v>12566</v>
      </c>
      <c r="E10911" t="s">
        <v>10693</v>
      </c>
      <c r="F10911">
        <v>3.17</v>
      </c>
      <c r="G10911">
        <v>76.08</v>
      </c>
      <c r="H10911">
        <v>24</v>
      </c>
      <c r="I10911" t="s">
        <v>26873</v>
      </c>
      <c r="J10911">
        <v>0</v>
      </c>
      <c r="K10911">
        <v>0</v>
      </c>
      <c r="L10911" t="s">
        <v>11406</v>
      </c>
      <c r="M10911">
        <v>43377</v>
      </c>
      <c r="N10911" t="s">
        <v>14469</v>
      </c>
      <c r="O10911" t="s">
        <v>10775</v>
      </c>
      <c r="Q10911" t="s">
        <v>10776</v>
      </c>
      <c r="S10911" t="s">
        <v>14470</v>
      </c>
      <c r="T10911">
        <v>43102.456979166702</v>
      </c>
    </row>
    <row r="10912" spans="1:20" x14ac:dyDescent="0.25">
      <c r="A10912" t="s">
        <v>26952</v>
      </c>
      <c r="B10912" t="s">
        <v>26953</v>
      </c>
      <c r="C10912" t="s">
        <v>10691</v>
      </c>
      <c r="D10912" t="s">
        <v>12566</v>
      </c>
      <c r="E10912" t="s">
        <v>10693</v>
      </c>
      <c r="F10912">
        <v>2.79</v>
      </c>
      <c r="G10912">
        <v>133.91999999999999</v>
      </c>
      <c r="H10912">
        <v>48</v>
      </c>
      <c r="I10912" t="s">
        <v>26873</v>
      </c>
      <c r="J10912">
        <v>0</v>
      </c>
      <c r="K10912">
        <v>0</v>
      </c>
      <c r="L10912" t="s">
        <v>10731</v>
      </c>
      <c r="M10912">
        <v>43620</v>
      </c>
      <c r="N10912" t="s">
        <v>10700</v>
      </c>
      <c r="O10912" t="s">
        <v>10701</v>
      </c>
      <c r="Q10912" t="s">
        <v>10702</v>
      </c>
      <c r="S10912" t="s">
        <v>10703</v>
      </c>
      <c r="T10912">
        <v>43102.456875000003</v>
      </c>
    </row>
    <row r="10913" spans="1:20" x14ac:dyDescent="0.25">
      <c r="A10913" t="s">
        <v>7956</v>
      </c>
      <c r="B10913" t="s">
        <v>26954</v>
      </c>
      <c r="C10913" t="s">
        <v>10751</v>
      </c>
      <c r="D10913" t="s">
        <v>12566</v>
      </c>
      <c r="E10913" t="s">
        <v>10693</v>
      </c>
      <c r="F10913">
        <v>5.99</v>
      </c>
      <c r="G10913">
        <v>119.8</v>
      </c>
      <c r="H10913">
        <v>20</v>
      </c>
      <c r="I10913" t="s">
        <v>26873</v>
      </c>
      <c r="J10913">
        <v>0</v>
      </c>
      <c r="K10913">
        <v>0</v>
      </c>
      <c r="L10913" t="s">
        <v>10745</v>
      </c>
      <c r="N10913" t="s">
        <v>10826</v>
      </c>
      <c r="O10913" t="s">
        <v>10708</v>
      </c>
      <c r="Q10913" t="s">
        <v>10709</v>
      </c>
      <c r="S10913" t="s">
        <v>10827</v>
      </c>
      <c r="T10913">
        <v>43102.456898148099</v>
      </c>
    </row>
    <row r="10914" spans="1:20" x14ac:dyDescent="0.25">
      <c r="A10914" t="s">
        <v>26955</v>
      </c>
      <c r="B10914" t="s">
        <v>26956</v>
      </c>
      <c r="C10914" t="s">
        <v>10691</v>
      </c>
      <c r="D10914" t="s">
        <v>12566</v>
      </c>
      <c r="E10914" t="s">
        <v>10693</v>
      </c>
      <c r="F10914">
        <v>2.4900000000000002</v>
      </c>
      <c r="G10914">
        <v>119.52</v>
      </c>
      <c r="H10914">
        <v>48</v>
      </c>
      <c r="I10914" t="s">
        <v>26873</v>
      </c>
      <c r="J10914">
        <v>0</v>
      </c>
      <c r="K10914">
        <v>0</v>
      </c>
      <c r="L10914" t="s">
        <v>10864</v>
      </c>
      <c r="N10914" t="s">
        <v>10923</v>
      </c>
      <c r="O10914" t="s">
        <v>10708</v>
      </c>
      <c r="Q10914" t="s">
        <v>10709</v>
      </c>
      <c r="S10914" t="s">
        <v>10924</v>
      </c>
      <c r="T10914">
        <v>43102.456875000003</v>
      </c>
    </row>
    <row r="10915" spans="1:20" x14ac:dyDescent="0.25">
      <c r="A10915" t="s">
        <v>26957</v>
      </c>
      <c r="B10915" t="s">
        <v>26958</v>
      </c>
      <c r="C10915" t="s">
        <v>10691</v>
      </c>
      <c r="D10915" t="s">
        <v>12566</v>
      </c>
      <c r="E10915" t="s">
        <v>10693</v>
      </c>
      <c r="F10915">
        <v>2.4900000000000002</v>
      </c>
      <c r="G10915">
        <v>119.52</v>
      </c>
      <c r="H10915">
        <v>48</v>
      </c>
      <c r="I10915" t="s">
        <v>26873</v>
      </c>
      <c r="J10915">
        <v>0</v>
      </c>
      <c r="K10915">
        <v>0</v>
      </c>
      <c r="L10915" t="s">
        <v>10858</v>
      </c>
      <c r="N10915" t="s">
        <v>10923</v>
      </c>
      <c r="O10915" t="s">
        <v>10708</v>
      </c>
      <c r="Q10915" t="s">
        <v>10709</v>
      </c>
      <c r="S10915" t="s">
        <v>10924</v>
      </c>
      <c r="T10915">
        <v>43102.457013888903</v>
      </c>
    </row>
    <row r="10916" spans="1:20" x14ac:dyDescent="0.25">
      <c r="A10916" t="s">
        <v>26959</v>
      </c>
      <c r="B10916" t="s">
        <v>26960</v>
      </c>
      <c r="C10916" t="s">
        <v>10691</v>
      </c>
      <c r="D10916" t="s">
        <v>12566</v>
      </c>
      <c r="E10916" t="s">
        <v>10693</v>
      </c>
      <c r="F10916">
        <v>2.4900000000000002</v>
      </c>
      <c r="G10916">
        <v>119.52</v>
      </c>
      <c r="H10916">
        <v>48</v>
      </c>
      <c r="I10916" t="s">
        <v>26873</v>
      </c>
      <c r="J10916">
        <v>0</v>
      </c>
      <c r="K10916">
        <v>0</v>
      </c>
      <c r="L10916" t="s">
        <v>10858</v>
      </c>
      <c r="N10916" t="s">
        <v>10923</v>
      </c>
      <c r="O10916" t="s">
        <v>10708</v>
      </c>
      <c r="Q10916" t="s">
        <v>10709</v>
      </c>
      <c r="S10916" t="s">
        <v>10924</v>
      </c>
      <c r="T10916">
        <v>43102.457013888903</v>
      </c>
    </row>
    <row r="10917" spans="1:20" x14ac:dyDescent="0.25">
      <c r="A10917" t="s">
        <v>7957</v>
      </c>
      <c r="B10917" t="s">
        <v>26920</v>
      </c>
      <c r="C10917" t="s">
        <v>10681</v>
      </c>
      <c r="D10917" t="s">
        <v>10683</v>
      </c>
      <c r="E10917" t="s">
        <v>10685</v>
      </c>
      <c r="F10917">
        <v>1.49</v>
      </c>
      <c r="G10917">
        <v>71.52</v>
      </c>
      <c r="H10917">
        <v>48</v>
      </c>
      <c r="I10917" t="s">
        <v>26873</v>
      </c>
      <c r="J10917">
        <v>0</v>
      </c>
      <c r="K10917">
        <v>0</v>
      </c>
      <c r="L10917" t="s">
        <v>10831</v>
      </c>
      <c r="M10917">
        <v>43615</v>
      </c>
      <c r="N10917" t="s">
        <v>10686</v>
      </c>
      <c r="O10917" t="s">
        <v>10687</v>
      </c>
      <c r="Q10917" t="s">
        <v>10688</v>
      </c>
      <c r="S10917" t="s">
        <v>10689</v>
      </c>
      <c r="T10917">
        <v>43102.456956018497</v>
      </c>
    </row>
    <row r="10918" spans="1:20" x14ac:dyDescent="0.25">
      <c r="A10918" t="s">
        <v>26961</v>
      </c>
      <c r="B10918" t="s">
        <v>26886</v>
      </c>
      <c r="C10918" t="s">
        <v>10691</v>
      </c>
      <c r="D10918" t="s">
        <v>12566</v>
      </c>
      <c r="E10918" t="s">
        <v>10693</v>
      </c>
      <c r="F10918">
        <v>4.1900000000000004</v>
      </c>
      <c r="G10918">
        <v>201.12</v>
      </c>
      <c r="H10918">
        <v>48</v>
      </c>
      <c r="I10918" t="s">
        <v>26873</v>
      </c>
      <c r="J10918">
        <v>0</v>
      </c>
      <c r="K10918">
        <v>0</v>
      </c>
      <c r="L10918" t="s">
        <v>11136</v>
      </c>
      <c r="N10918" t="s">
        <v>10991</v>
      </c>
      <c r="O10918" t="s">
        <v>10992</v>
      </c>
      <c r="Q10918" t="s">
        <v>10993</v>
      </c>
      <c r="S10918" t="s">
        <v>10994</v>
      </c>
      <c r="T10918">
        <v>43822.381608796299</v>
      </c>
    </row>
    <row r="10919" spans="1:20" x14ac:dyDescent="0.25">
      <c r="A10919" t="s">
        <v>26962</v>
      </c>
      <c r="B10919" t="s">
        <v>26963</v>
      </c>
      <c r="C10919" t="s">
        <v>10691</v>
      </c>
      <c r="D10919" t="s">
        <v>12566</v>
      </c>
      <c r="E10919" t="s">
        <v>10693</v>
      </c>
      <c r="F10919">
        <v>18.68</v>
      </c>
      <c r="G10919">
        <v>149.44</v>
      </c>
      <c r="H10919">
        <v>8</v>
      </c>
      <c r="I10919" t="s">
        <v>26873</v>
      </c>
      <c r="J10919">
        <v>0</v>
      </c>
      <c r="K10919">
        <v>0</v>
      </c>
      <c r="L10919" t="s">
        <v>10944</v>
      </c>
      <c r="N10919" t="s">
        <v>15167</v>
      </c>
      <c r="O10919" t="s">
        <v>10762</v>
      </c>
      <c r="Q10919" t="s">
        <v>10763</v>
      </c>
      <c r="S10919" t="s">
        <v>15168</v>
      </c>
      <c r="T10919">
        <v>43102.456921296303</v>
      </c>
    </row>
    <row r="10920" spans="1:20" x14ac:dyDescent="0.25">
      <c r="A10920" t="s">
        <v>26964</v>
      </c>
      <c r="B10920" t="s">
        <v>26965</v>
      </c>
      <c r="C10920" t="s">
        <v>10691</v>
      </c>
      <c r="D10920" t="s">
        <v>15317</v>
      </c>
      <c r="E10920" t="s">
        <v>10693</v>
      </c>
      <c r="F10920">
        <v>5.01</v>
      </c>
      <c r="G10920">
        <v>90.18</v>
      </c>
      <c r="H10920">
        <v>18</v>
      </c>
      <c r="I10920" t="s">
        <v>26873</v>
      </c>
      <c r="J10920">
        <v>0</v>
      </c>
      <c r="K10920">
        <v>0</v>
      </c>
      <c r="L10920" t="s">
        <v>11175</v>
      </c>
      <c r="N10920" t="s">
        <v>10761</v>
      </c>
      <c r="O10920" t="s">
        <v>10762</v>
      </c>
      <c r="P10920" t="s">
        <v>10708</v>
      </c>
      <c r="Q10920" t="s">
        <v>10763</v>
      </c>
      <c r="R10920" t="s">
        <v>10709</v>
      </c>
      <c r="S10920" t="s">
        <v>10764</v>
      </c>
      <c r="T10920">
        <v>43102.456956018497</v>
      </c>
    </row>
    <row r="10921" spans="1:20" x14ac:dyDescent="0.25">
      <c r="A10921" t="s">
        <v>26966</v>
      </c>
      <c r="B10921" t="s">
        <v>26900</v>
      </c>
      <c r="C10921" t="s">
        <v>10691</v>
      </c>
      <c r="D10921" t="s">
        <v>15317</v>
      </c>
      <c r="E10921" t="s">
        <v>10693</v>
      </c>
      <c r="F10921">
        <v>5.01</v>
      </c>
      <c r="G10921">
        <v>90.18</v>
      </c>
      <c r="H10921">
        <v>18</v>
      </c>
      <c r="I10921" t="s">
        <v>26873</v>
      </c>
      <c r="J10921">
        <v>0</v>
      </c>
      <c r="K10921">
        <v>0</v>
      </c>
      <c r="L10921" t="s">
        <v>11175</v>
      </c>
      <c r="N10921" t="s">
        <v>10761</v>
      </c>
      <c r="O10921" t="s">
        <v>10762</v>
      </c>
      <c r="P10921" t="s">
        <v>10708</v>
      </c>
      <c r="Q10921" t="s">
        <v>10763</v>
      </c>
      <c r="R10921" t="s">
        <v>10709</v>
      </c>
      <c r="S10921" t="s">
        <v>10764</v>
      </c>
      <c r="T10921">
        <v>43102.456956018497</v>
      </c>
    </row>
    <row r="10922" spans="1:20" x14ac:dyDescent="0.25">
      <c r="A10922" t="s">
        <v>26967</v>
      </c>
      <c r="B10922" t="s">
        <v>26968</v>
      </c>
      <c r="C10922" t="s">
        <v>10691</v>
      </c>
      <c r="D10922" t="s">
        <v>15317</v>
      </c>
      <c r="E10922" t="s">
        <v>10693</v>
      </c>
      <c r="F10922">
        <v>5.01</v>
      </c>
      <c r="G10922">
        <v>90.18</v>
      </c>
      <c r="H10922">
        <v>18</v>
      </c>
      <c r="I10922" t="s">
        <v>26873</v>
      </c>
      <c r="J10922">
        <v>0</v>
      </c>
      <c r="K10922">
        <v>0</v>
      </c>
      <c r="L10922" t="s">
        <v>11175</v>
      </c>
      <c r="N10922" t="s">
        <v>10761</v>
      </c>
      <c r="O10922" t="s">
        <v>10762</v>
      </c>
      <c r="P10922" t="s">
        <v>10708</v>
      </c>
      <c r="Q10922" t="s">
        <v>10763</v>
      </c>
      <c r="R10922" t="s">
        <v>10709</v>
      </c>
      <c r="S10922" t="s">
        <v>10764</v>
      </c>
      <c r="T10922">
        <v>43102.456956018497</v>
      </c>
    </row>
    <row r="10923" spans="1:20" x14ac:dyDescent="0.25">
      <c r="A10923" t="s">
        <v>26969</v>
      </c>
      <c r="B10923" t="s">
        <v>26932</v>
      </c>
      <c r="C10923" t="s">
        <v>10691</v>
      </c>
      <c r="D10923" t="s">
        <v>15317</v>
      </c>
      <c r="E10923" t="s">
        <v>10693</v>
      </c>
      <c r="F10923">
        <v>5.01</v>
      </c>
      <c r="G10923">
        <v>90.18</v>
      </c>
      <c r="H10923">
        <v>18</v>
      </c>
      <c r="I10923" t="s">
        <v>26873</v>
      </c>
      <c r="J10923">
        <v>0</v>
      </c>
      <c r="K10923">
        <v>0</v>
      </c>
      <c r="L10923" t="s">
        <v>11175</v>
      </c>
      <c r="N10923" t="s">
        <v>10761</v>
      </c>
      <c r="O10923" t="s">
        <v>10762</v>
      </c>
      <c r="P10923" t="s">
        <v>10708</v>
      </c>
      <c r="Q10923" t="s">
        <v>10763</v>
      </c>
      <c r="R10923" t="s">
        <v>10709</v>
      </c>
      <c r="S10923" t="s">
        <v>10764</v>
      </c>
      <c r="T10923">
        <v>43102.456956018497</v>
      </c>
    </row>
    <row r="10924" spans="1:20" x14ac:dyDescent="0.25">
      <c r="A10924" t="s">
        <v>26970</v>
      </c>
      <c r="B10924" t="s">
        <v>26905</v>
      </c>
      <c r="C10924" t="s">
        <v>10691</v>
      </c>
      <c r="D10924" t="s">
        <v>15317</v>
      </c>
      <c r="E10924" t="s">
        <v>10693</v>
      </c>
      <c r="F10924">
        <v>5.01</v>
      </c>
      <c r="G10924">
        <v>90.18</v>
      </c>
      <c r="H10924">
        <v>18</v>
      </c>
      <c r="I10924" t="s">
        <v>26873</v>
      </c>
      <c r="J10924">
        <v>0</v>
      </c>
      <c r="K10924">
        <v>0</v>
      </c>
      <c r="L10924" t="s">
        <v>11175</v>
      </c>
      <c r="N10924" t="s">
        <v>10761</v>
      </c>
      <c r="O10924" t="s">
        <v>10762</v>
      </c>
      <c r="P10924" t="s">
        <v>10708</v>
      </c>
      <c r="Q10924" t="s">
        <v>10763</v>
      </c>
      <c r="R10924" t="s">
        <v>10709</v>
      </c>
      <c r="S10924" t="s">
        <v>10764</v>
      </c>
      <c r="T10924">
        <v>43102.456956018497</v>
      </c>
    </row>
    <row r="10925" spans="1:20" x14ac:dyDescent="0.25">
      <c r="A10925" t="s">
        <v>26971</v>
      </c>
      <c r="B10925" t="s">
        <v>26972</v>
      </c>
      <c r="C10925" t="s">
        <v>10691</v>
      </c>
      <c r="D10925" t="s">
        <v>15317</v>
      </c>
      <c r="E10925" t="s">
        <v>10693</v>
      </c>
      <c r="F10925">
        <v>1.99</v>
      </c>
      <c r="G10925">
        <v>95.52</v>
      </c>
      <c r="H10925">
        <v>48</v>
      </c>
      <c r="I10925" t="s">
        <v>26873</v>
      </c>
      <c r="J10925">
        <v>0</v>
      </c>
      <c r="K10925">
        <v>0</v>
      </c>
      <c r="L10925" t="s">
        <v>10862</v>
      </c>
      <c r="N10925" t="s">
        <v>10686</v>
      </c>
      <c r="O10925" t="s">
        <v>10687</v>
      </c>
      <c r="Q10925" t="s">
        <v>10688</v>
      </c>
      <c r="S10925" t="s">
        <v>10689</v>
      </c>
      <c r="T10925">
        <v>43102.456909722197</v>
      </c>
    </row>
    <row r="10926" spans="1:20" x14ac:dyDescent="0.25">
      <c r="A10926" t="s">
        <v>26973</v>
      </c>
      <c r="B10926" t="s">
        <v>26890</v>
      </c>
      <c r="C10926" t="s">
        <v>10691</v>
      </c>
      <c r="D10926" t="s">
        <v>15317</v>
      </c>
      <c r="E10926" t="s">
        <v>10693</v>
      </c>
      <c r="F10926">
        <v>29.99</v>
      </c>
      <c r="G10926">
        <v>179.94</v>
      </c>
      <c r="H10926">
        <v>6</v>
      </c>
      <c r="I10926" t="s">
        <v>26873</v>
      </c>
      <c r="J10926">
        <v>0</v>
      </c>
      <c r="K10926">
        <v>0</v>
      </c>
      <c r="L10926" t="s">
        <v>10706</v>
      </c>
      <c r="N10926" t="s">
        <v>10793</v>
      </c>
      <c r="O10926" t="s">
        <v>10782</v>
      </c>
      <c r="Q10926" t="s">
        <v>10783</v>
      </c>
      <c r="S10926" t="s">
        <v>10794</v>
      </c>
      <c r="T10926">
        <v>43102.457002314797</v>
      </c>
    </row>
    <row r="10927" spans="1:20" x14ac:dyDescent="0.25">
      <c r="A10927" t="s">
        <v>10476</v>
      </c>
      <c r="B10927" t="s">
        <v>26974</v>
      </c>
      <c r="C10927" t="s">
        <v>10751</v>
      </c>
      <c r="D10927" t="s">
        <v>10683</v>
      </c>
      <c r="E10927" t="s">
        <v>10685</v>
      </c>
      <c r="F10927">
        <v>3.99</v>
      </c>
      <c r="G10927">
        <v>191.52</v>
      </c>
      <c r="H10927">
        <v>48</v>
      </c>
      <c r="I10927" t="s">
        <v>26873</v>
      </c>
      <c r="J10927">
        <v>0</v>
      </c>
      <c r="K10927">
        <v>0</v>
      </c>
      <c r="L10927" t="s">
        <v>10862</v>
      </c>
      <c r="M10927">
        <v>45141</v>
      </c>
      <c r="N10927" t="s">
        <v>10694</v>
      </c>
      <c r="O10927" t="s">
        <v>10695</v>
      </c>
      <c r="Q10927" t="s">
        <v>10696</v>
      </c>
      <c r="S10927" t="s">
        <v>10697</v>
      </c>
      <c r="T10927">
        <v>43102.456909722197</v>
      </c>
    </row>
    <row r="10928" spans="1:20" x14ac:dyDescent="0.25">
      <c r="A10928" t="s">
        <v>7958</v>
      </c>
      <c r="B10928" t="s">
        <v>26975</v>
      </c>
      <c r="C10928" t="s">
        <v>10751</v>
      </c>
      <c r="D10928" t="s">
        <v>10683</v>
      </c>
      <c r="E10928" t="s">
        <v>10836</v>
      </c>
      <c r="F10928">
        <v>9.59</v>
      </c>
      <c r="G10928">
        <v>172.62</v>
      </c>
      <c r="H10928">
        <v>18</v>
      </c>
      <c r="I10928" t="s">
        <v>26873</v>
      </c>
      <c r="J10928">
        <v>0</v>
      </c>
      <c r="K10928">
        <v>0</v>
      </c>
      <c r="L10928" t="s">
        <v>11175</v>
      </c>
      <c r="M10928">
        <v>43858</v>
      </c>
      <c r="N10928" t="s">
        <v>11359</v>
      </c>
      <c r="O10928" t="s">
        <v>10762</v>
      </c>
      <c r="P10928" t="s">
        <v>10701</v>
      </c>
      <c r="Q10928" t="s">
        <v>10763</v>
      </c>
      <c r="R10928" t="s">
        <v>10702</v>
      </c>
      <c r="S10928" t="s">
        <v>11360</v>
      </c>
      <c r="T10928">
        <v>43102.456956018497</v>
      </c>
    </row>
    <row r="10929" spans="1:20" x14ac:dyDescent="0.25">
      <c r="A10929" t="s">
        <v>10477</v>
      </c>
      <c r="B10929" t="s">
        <v>26976</v>
      </c>
      <c r="C10929" t="s">
        <v>10751</v>
      </c>
      <c r="D10929" t="s">
        <v>10683</v>
      </c>
      <c r="E10929" t="s">
        <v>10753</v>
      </c>
      <c r="F10929">
        <v>1.19</v>
      </c>
      <c r="G10929">
        <v>171.36</v>
      </c>
      <c r="H10929">
        <v>144</v>
      </c>
      <c r="I10929" t="s">
        <v>26873</v>
      </c>
      <c r="J10929">
        <v>0</v>
      </c>
      <c r="K10929">
        <v>0</v>
      </c>
      <c r="L10929" t="s">
        <v>16445</v>
      </c>
      <c r="M10929">
        <v>43858</v>
      </c>
      <c r="N10929" t="s">
        <v>11359</v>
      </c>
      <c r="O10929" t="s">
        <v>10762</v>
      </c>
      <c r="P10929" t="s">
        <v>10701</v>
      </c>
      <c r="Q10929" t="s">
        <v>10763</v>
      </c>
      <c r="R10929" t="s">
        <v>10702</v>
      </c>
      <c r="S10929" t="s">
        <v>11360</v>
      </c>
      <c r="T10929">
        <v>43102.456886574102</v>
      </c>
    </row>
    <row r="10930" spans="1:20" x14ac:dyDescent="0.25">
      <c r="A10930" t="s">
        <v>7959</v>
      </c>
      <c r="B10930" t="s">
        <v>26977</v>
      </c>
      <c r="C10930" t="s">
        <v>10751</v>
      </c>
      <c r="D10930" t="s">
        <v>10683</v>
      </c>
      <c r="E10930" t="s">
        <v>10753</v>
      </c>
      <c r="F10930">
        <v>1.19</v>
      </c>
      <c r="G10930">
        <v>171.36</v>
      </c>
      <c r="H10930">
        <v>144</v>
      </c>
      <c r="I10930" t="s">
        <v>26873</v>
      </c>
      <c r="J10930">
        <v>0</v>
      </c>
      <c r="K10930">
        <v>0</v>
      </c>
      <c r="L10930" t="s">
        <v>21053</v>
      </c>
      <c r="M10930">
        <v>43858</v>
      </c>
      <c r="N10930" t="s">
        <v>11359</v>
      </c>
      <c r="O10930" t="s">
        <v>10762</v>
      </c>
      <c r="P10930" t="s">
        <v>10701</v>
      </c>
      <c r="Q10930" t="s">
        <v>10763</v>
      </c>
      <c r="R10930" t="s">
        <v>10702</v>
      </c>
      <c r="S10930" t="s">
        <v>11360</v>
      </c>
      <c r="T10930">
        <v>43102.456944444399</v>
      </c>
    </row>
    <row r="10931" spans="1:20" x14ac:dyDescent="0.25">
      <c r="A10931" t="s">
        <v>7960</v>
      </c>
      <c r="B10931" t="s">
        <v>26978</v>
      </c>
      <c r="C10931" t="s">
        <v>10751</v>
      </c>
      <c r="D10931" t="s">
        <v>10683</v>
      </c>
      <c r="E10931" t="s">
        <v>10753</v>
      </c>
      <c r="F10931">
        <v>1.19</v>
      </c>
      <c r="G10931">
        <v>171.36</v>
      </c>
      <c r="H10931">
        <v>144</v>
      </c>
      <c r="I10931" t="s">
        <v>26873</v>
      </c>
      <c r="J10931">
        <v>0</v>
      </c>
      <c r="K10931">
        <v>0</v>
      </c>
      <c r="L10931" t="s">
        <v>16641</v>
      </c>
      <c r="M10931">
        <v>43858</v>
      </c>
      <c r="N10931" t="s">
        <v>11359</v>
      </c>
      <c r="O10931" t="s">
        <v>10762</v>
      </c>
      <c r="P10931" t="s">
        <v>10701</v>
      </c>
      <c r="Q10931" t="s">
        <v>10763</v>
      </c>
      <c r="R10931" t="s">
        <v>10702</v>
      </c>
      <c r="S10931" t="s">
        <v>11360</v>
      </c>
      <c r="T10931">
        <v>43102.456967592603</v>
      </c>
    </row>
    <row r="10932" spans="1:20" x14ac:dyDescent="0.25">
      <c r="A10932" t="s">
        <v>7961</v>
      </c>
      <c r="B10932" t="s">
        <v>26979</v>
      </c>
      <c r="C10932" t="s">
        <v>10751</v>
      </c>
      <c r="D10932" t="s">
        <v>10683</v>
      </c>
      <c r="E10932" t="s">
        <v>10836</v>
      </c>
      <c r="F10932">
        <v>1.19</v>
      </c>
      <c r="G10932">
        <v>171.36</v>
      </c>
      <c r="H10932">
        <v>144</v>
      </c>
      <c r="I10932" t="s">
        <v>26873</v>
      </c>
      <c r="J10932">
        <v>0</v>
      </c>
      <c r="K10932">
        <v>0</v>
      </c>
      <c r="L10932" t="s">
        <v>16643</v>
      </c>
      <c r="M10932">
        <v>43858</v>
      </c>
      <c r="N10932" t="s">
        <v>11359</v>
      </c>
      <c r="O10932" t="s">
        <v>10762</v>
      </c>
      <c r="P10932" t="s">
        <v>10701</v>
      </c>
      <c r="Q10932" t="s">
        <v>10763</v>
      </c>
      <c r="R10932" t="s">
        <v>10702</v>
      </c>
      <c r="S10932" t="s">
        <v>11360</v>
      </c>
      <c r="T10932">
        <v>43102.456898148099</v>
      </c>
    </row>
    <row r="10933" spans="1:20" x14ac:dyDescent="0.25">
      <c r="A10933" t="s">
        <v>26980</v>
      </c>
      <c r="B10933" t="s">
        <v>26981</v>
      </c>
      <c r="C10933" t="s">
        <v>10751</v>
      </c>
      <c r="D10933" t="s">
        <v>10683</v>
      </c>
      <c r="E10933" t="s">
        <v>10753</v>
      </c>
      <c r="F10933">
        <v>0.59</v>
      </c>
      <c r="G10933">
        <v>28.32</v>
      </c>
      <c r="H10933">
        <v>48</v>
      </c>
      <c r="I10933" t="s">
        <v>26873</v>
      </c>
      <c r="J10933">
        <v>0</v>
      </c>
      <c r="K10933">
        <v>0</v>
      </c>
      <c r="L10933" t="s">
        <v>10745</v>
      </c>
      <c r="M10933">
        <v>43907</v>
      </c>
      <c r="N10933" t="s">
        <v>10826</v>
      </c>
      <c r="O10933" t="s">
        <v>10708</v>
      </c>
      <c r="Q10933" t="s">
        <v>10709</v>
      </c>
      <c r="S10933" t="s">
        <v>10827</v>
      </c>
      <c r="T10933">
        <v>43102.456898148099</v>
      </c>
    </row>
    <row r="10934" spans="1:20" x14ac:dyDescent="0.25">
      <c r="A10934" t="s">
        <v>10478</v>
      </c>
      <c r="B10934" t="s">
        <v>26982</v>
      </c>
      <c r="C10934" t="s">
        <v>10751</v>
      </c>
      <c r="D10934" t="s">
        <v>10683</v>
      </c>
      <c r="E10934" t="s">
        <v>10836</v>
      </c>
      <c r="F10934">
        <v>14.39</v>
      </c>
      <c r="G10934">
        <v>57.56</v>
      </c>
      <c r="H10934">
        <v>4</v>
      </c>
      <c r="I10934" t="s">
        <v>26873</v>
      </c>
      <c r="J10934">
        <v>0</v>
      </c>
      <c r="K10934">
        <v>0</v>
      </c>
      <c r="L10934" t="s">
        <v>10862</v>
      </c>
      <c r="M10934">
        <v>43986</v>
      </c>
      <c r="N10934" t="s">
        <v>10686</v>
      </c>
      <c r="O10934" t="s">
        <v>10687</v>
      </c>
      <c r="Q10934" t="s">
        <v>10688</v>
      </c>
      <c r="S10934" t="s">
        <v>10689</v>
      </c>
      <c r="T10934">
        <v>43102.456909722197</v>
      </c>
    </row>
    <row r="10935" spans="1:20" x14ac:dyDescent="0.25">
      <c r="A10935" t="s">
        <v>7962</v>
      </c>
      <c r="B10935" t="s">
        <v>26983</v>
      </c>
      <c r="C10935" t="s">
        <v>10751</v>
      </c>
      <c r="D10935" t="s">
        <v>10683</v>
      </c>
      <c r="E10935" t="s">
        <v>10836</v>
      </c>
      <c r="F10935">
        <v>4.1900000000000004</v>
      </c>
      <c r="G10935">
        <v>75.42</v>
      </c>
      <c r="H10935">
        <v>18</v>
      </c>
      <c r="I10935" t="s">
        <v>26873</v>
      </c>
      <c r="J10935">
        <v>0</v>
      </c>
      <c r="K10935">
        <v>0</v>
      </c>
      <c r="L10935" t="s">
        <v>11175</v>
      </c>
      <c r="M10935">
        <v>44046</v>
      </c>
      <c r="N10935" t="s">
        <v>10761</v>
      </c>
      <c r="O10935" t="s">
        <v>10762</v>
      </c>
      <c r="P10935" t="s">
        <v>10708</v>
      </c>
      <c r="Q10935" t="s">
        <v>10763</v>
      </c>
      <c r="R10935" t="s">
        <v>10709</v>
      </c>
      <c r="S10935" t="s">
        <v>10764</v>
      </c>
      <c r="T10935">
        <v>43102.456956018497</v>
      </c>
    </row>
    <row r="10936" spans="1:20" x14ac:dyDescent="0.25">
      <c r="A10936" t="s">
        <v>26984</v>
      </c>
      <c r="B10936" t="s">
        <v>26985</v>
      </c>
      <c r="C10936" t="s">
        <v>10751</v>
      </c>
      <c r="D10936" t="s">
        <v>10683</v>
      </c>
      <c r="E10936" t="s">
        <v>10753</v>
      </c>
      <c r="F10936">
        <v>2.09</v>
      </c>
      <c r="G10936">
        <v>50.16</v>
      </c>
      <c r="H10936">
        <v>24</v>
      </c>
      <c r="I10936" t="s">
        <v>26873</v>
      </c>
      <c r="J10936">
        <v>0</v>
      </c>
      <c r="K10936">
        <v>0</v>
      </c>
      <c r="L10936" t="s">
        <v>16643</v>
      </c>
      <c r="M10936">
        <v>44042</v>
      </c>
      <c r="N10936" t="s">
        <v>26986</v>
      </c>
      <c r="O10936" t="s">
        <v>10708</v>
      </c>
      <c r="Q10936" t="s">
        <v>10709</v>
      </c>
      <c r="S10936" t="s">
        <v>26987</v>
      </c>
      <c r="T10936">
        <v>43102.456898148099</v>
      </c>
    </row>
    <row r="10937" spans="1:20" x14ac:dyDescent="0.25">
      <c r="A10937" t="s">
        <v>26988</v>
      </c>
      <c r="B10937" t="s">
        <v>26989</v>
      </c>
      <c r="C10937" t="s">
        <v>10751</v>
      </c>
      <c r="D10937" t="s">
        <v>10683</v>
      </c>
      <c r="E10937" t="s">
        <v>10753</v>
      </c>
      <c r="F10937">
        <v>2.09</v>
      </c>
      <c r="G10937">
        <v>50.16</v>
      </c>
      <c r="H10937">
        <v>24</v>
      </c>
      <c r="I10937" t="s">
        <v>26873</v>
      </c>
      <c r="J10937">
        <v>0</v>
      </c>
      <c r="K10937">
        <v>0</v>
      </c>
      <c r="L10937" t="s">
        <v>11175</v>
      </c>
      <c r="M10937">
        <v>44042</v>
      </c>
      <c r="N10937" t="s">
        <v>26986</v>
      </c>
      <c r="O10937" t="s">
        <v>10708</v>
      </c>
      <c r="Q10937" t="s">
        <v>10709</v>
      </c>
      <c r="S10937" t="s">
        <v>26987</v>
      </c>
      <c r="T10937">
        <v>43102.456956018497</v>
      </c>
    </row>
    <row r="10938" spans="1:20" x14ac:dyDescent="0.25">
      <c r="A10938" t="s">
        <v>26990</v>
      </c>
      <c r="B10938" t="s">
        <v>26991</v>
      </c>
      <c r="C10938" t="s">
        <v>10691</v>
      </c>
      <c r="D10938" t="s">
        <v>10683</v>
      </c>
      <c r="E10938" t="s">
        <v>10693</v>
      </c>
      <c r="F10938">
        <v>2.09</v>
      </c>
      <c r="G10938">
        <v>50.16</v>
      </c>
      <c r="H10938">
        <v>24</v>
      </c>
      <c r="I10938" t="s">
        <v>26873</v>
      </c>
      <c r="J10938">
        <v>0</v>
      </c>
      <c r="K10938">
        <v>0</v>
      </c>
      <c r="L10938" t="s">
        <v>11175</v>
      </c>
      <c r="M10938">
        <v>44042</v>
      </c>
      <c r="N10938" t="s">
        <v>26986</v>
      </c>
      <c r="O10938" t="s">
        <v>10708</v>
      </c>
      <c r="Q10938" t="s">
        <v>10709</v>
      </c>
      <c r="S10938" t="s">
        <v>26987</v>
      </c>
      <c r="T10938">
        <v>43102.456956018497</v>
      </c>
    </row>
    <row r="10939" spans="1:20" x14ac:dyDescent="0.25">
      <c r="A10939" t="s">
        <v>7963</v>
      </c>
      <c r="B10939" t="s">
        <v>22385</v>
      </c>
      <c r="C10939" t="s">
        <v>10751</v>
      </c>
      <c r="D10939" t="s">
        <v>10752</v>
      </c>
      <c r="E10939" t="s">
        <v>10836</v>
      </c>
      <c r="F10939">
        <v>44.99</v>
      </c>
      <c r="G10939">
        <v>269.94</v>
      </c>
      <c r="H10939">
        <v>6</v>
      </c>
      <c r="I10939" t="s">
        <v>26873</v>
      </c>
      <c r="J10939">
        <v>0</v>
      </c>
      <c r="K10939">
        <v>0</v>
      </c>
      <c r="L10939" t="s">
        <v>10706</v>
      </c>
      <c r="M10939">
        <v>44334</v>
      </c>
      <c r="N10939" t="s">
        <v>10803</v>
      </c>
      <c r="O10939" t="s">
        <v>10782</v>
      </c>
      <c r="Q10939" t="s">
        <v>10783</v>
      </c>
      <c r="S10939" t="s">
        <v>10804</v>
      </c>
      <c r="T10939">
        <v>43102.457002314797</v>
      </c>
    </row>
    <row r="10940" spans="1:20" x14ac:dyDescent="0.25">
      <c r="A10940" t="s">
        <v>10479</v>
      </c>
      <c r="B10940" t="s">
        <v>26890</v>
      </c>
      <c r="C10940" t="s">
        <v>10751</v>
      </c>
      <c r="D10940" t="s">
        <v>10752</v>
      </c>
      <c r="E10940" t="s">
        <v>10836</v>
      </c>
      <c r="F10940">
        <v>21.59</v>
      </c>
      <c r="G10940">
        <v>129.54</v>
      </c>
      <c r="H10940">
        <v>6</v>
      </c>
      <c r="I10940" t="s">
        <v>26873</v>
      </c>
      <c r="J10940">
        <v>0</v>
      </c>
      <c r="K10940">
        <v>0</v>
      </c>
      <c r="L10940" t="s">
        <v>10706</v>
      </c>
      <c r="M10940">
        <v>44337</v>
      </c>
      <c r="N10940" t="s">
        <v>10793</v>
      </c>
      <c r="O10940" t="s">
        <v>10782</v>
      </c>
      <c r="Q10940" t="s">
        <v>10783</v>
      </c>
      <c r="S10940" t="s">
        <v>10794</v>
      </c>
      <c r="T10940">
        <v>43102.457002314797</v>
      </c>
    </row>
    <row r="10941" spans="1:20" x14ac:dyDescent="0.25">
      <c r="A10941" t="s">
        <v>10480</v>
      </c>
      <c r="B10941" t="s">
        <v>26992</v>
      </c>
      <c r="C10941" t="s">
        <v>10691</v>
      </c>
      <c r="D10941" t="s">
        <v>12566</v>
      </c>
      <c r="E10941" t="s">
        <v>10693</v>
      </c>
      <c r="F10941">
        <v>1.19</v>
      </c>
      <c r="G10941">
        <v>57.12</v>
      </c>
      <c r="H10941">
        <v>48</v>
      </c>
      <c r="I10941" t="s">
        <v>26873</v>
      </c>
      <c r="J10941">
        <v>0</v>
      </c>
      <c r="K10941">
        <v>0</v>
      </c>
      <c r="L10941" t="s">
        <v>10713</v>
      </c>
      <c r="N10941" t="s">
        <v>10686</v>
      </c>
      <c r="O10941" t="s">
        <v>10687</v>
      </c>
      <c r="Q10941" t="s">
        <v>10688</v>
      </c>
      <c r="S10941" t="s">
        <v>10689</v>
      </c>
      <c r="T10941">
        <v>43102.456875000003</v>
      </c>
    </row>
    <row r="10942" spans="1:20" x14ac:dyDescent="0.25">
      <c r="A10942" t="s">
        <v>26993</v>
      </c>
      <c r="B10942" t="s">
        <v>26994</v>
      </c>
      <c r="C10942" t="s">
        <v>10691</v>
      </c>
      <c r="D10942" t="s">
        <v>12566</v>
      </c>
      <c r="E10942" t="s">
        <v>10693</v>
      </c>
      <c r="F10942">
        <v>5.99</v>
      </c>
      <c r="G10942">
        <v>107.82</v>
      </c>
      <c r="H10942">
        <v>18</v>
      </c>
      <c r="I10942" t="s">
        <v>26873</v>
      </c>
      <c r="J10942">
        <v>0</v>
      </c>
      <c r="K10942">
        <v>0</v>
      </c>
      <c r="L10942" t="s">
        <v>11175</v>
      </c>
      <c r="N10942" t="s">
        <v>10761</v>
      </c>
      <c r="O10942" t="s">
        <v>10762</v>
      </c>
      <c r="P10942" t="s">
        <v>10708</v>
      </c>
      <c r="Q10942" t="s">
        <v>10763</v>
      </c>
      <c r="R10942" t="s">
        <v>10709</v>
      </c>
      <c r="S10942" t="s">
        <v>10764</v>
      </c>
      <c r="T10942">
        <v>43102.456956018497</v>
      </c>
    </row>
    <row r="10943" spans="1:20" x14ac:dyDescent="0.25">
      <c r="A10943" t="s">
        <v>26995</v>
      </c>
      <c r="B10943" t="s">
        <v>26996</v>
      </c>
      <c r="C10943" t="s">
        <v>10691</v>
      </c>
      <c r="D10943" t="s">
        <v>12566</v>
      </c>
      <c r="E10943" t="s">
        <v>10693</v>
      </c>
      <c r="F10943">
        <v>1.66</v>
      </c>
      <c r="G10943">
        <v>199.2</v>
      </c>
      <c r="H10943">
        <v>120</v>
      </c>
      <c r="I10943" t="s">
        <v>26873</v>
      </c>
      <c r="J10943">
        <v>0</v>
      </c>
      <c r="K10943">
        <v>0</v>
      </c>
      <c r="L10943" t="s">
        <v>10692</v>
      </c>
      <c r="N10943" t="s">
        <v>11278</v>
      </c>
      <c r="O10943" t="s">
        <v>11279</v>
      </c>
      <c r="Q10943" t="s">
        <v>11280</v>
      </c>
      <c r="S10943" t="s">
        <v>11281</v>
      </c>
      <c r="T10943">
        <v>43102.456956018497</v>
      </c>
    </row>
    <row r="10944" spans="1:20" x14ac:dyDescent="0.25">
      <c r="A10944" t="s">
        <v>26997</v>
      </c>
      <c r="B10944" t="s">
        <v>26998</v>
      </c>
      <c r="C10944" t="s">
        <v>10691</v>
      </c>
      <c r="D10944" t="s">
        <v>12566</v>
      </c>
      <c r="E10944" t="s">
        <v>10693</v>
      </c>
      <c r="F10944">
        <v>95.52</v>
      </c>
      <c r="G10944">
        <v>95.52</v>
      </c>
      <c r="H10944">
        <v>1</v>
      </c>
      <c r="I10944" t="s">
        <v>26873</v>
      </c>
      <c r="J10944">
        <v>0</v>
      </c>
      <c r="K10944">
        <v>0</v>
      </c>
      <c r="L10944" t="s">
        <v>10862</v>
      </c>
      <c r="M10944">
        <v>43971</v>
      </c>
      <c r="N10944" t="s">
        <v>10686</v>
      </c>
      <c r="O10944" t="s">
        <v>10687</v>
      </c>
      <c r="Q10944" t="s">
        <v>10688</v>
      </c>
      <c r="S10944" t="s">
        <v>10689</v>
      </c>
      <c r="T10944">
        <v>43102.456909722197</v>
      </c>
    </row>
    <row r="10945" spans="1:20" x14ac:dyDescent="0.25">
      <c r="A10945" t="s">
        <v>26999</v>
      </c>
      <c r="B10945" t="s">
        <v>27000</v>
      </c>
      <c r="C10945" t="s">
        <v>10691</v>
      </c>
      <c r="D10945" t="s">
        <v>13204</v>
      </c>
      <c r="E10945" t="s">
        <v>10693</v>
      </c>
      <c r="F10945">
        <v>2.09</v>
      </c>
      <c r="G10945">
        <v>50.16</v>
      </c>
      <c r="H10945">
        <v>24</v>
      </c>
      <c r="I10945" t="s">
        <v>26873</v>
      </c>
      <c r="J10945">
        <v>0</v>
      </c>
      <c r="K10945">
        <v>0</v>
      </c>
      <c r="L10945" t="s">
        <v>11325</v>
      </c>
      <c r="M10945">
        <v>44298</v>
      </c>
      <c r="N10945" t="s">
        <v>26986</v>
      </c>
      <c r="O10945" t="s">
        <v>10708</v>
      </c>
      <c r="Q10945" t="s">
        <v>10709</v>
      </c>
      <c r="S10945" t="s">
        <v>26987</v>
      </c>
      <c r="T10945">
        <v>43102.456932870402</v>
      </c>
    </row>
    <row r="10946" spans="1:20" x14ac:dyDescent="0.25">
      <c r="A10946" t="s">
        <v>27001</v>
      </c>
      <c r="B10946" t="s">
        <v>27002</v>
      </c>
      <c r="C10946" t="s">
        <v>10691</v>
      </c>
      <c r="D10946" t="s">
        <v>13204</v>
      </c>
      <c r="E10946" t="s">
        <v>10693</v>
      </c>
      <c r="F10946">
        <v>2.09</v>
      </c>
      <c r="G10946">
        <v>50.16</v>
      </c>
      <c r="H10946">
        <v>24</v>
      </c>
      <c r="I10946" t="s">
        <v>26873</v>
      </c>
      <c r="J10946">
        <v>0</v>
      </c>
      <c r="K10946">
        <v>0</v>
      </c>
      <c r="L10946" t="s">
        <v>11175</v>
      </c>
      <c r="M10946">
        <v>44298</v>
      </c>
      <c r="N10946" t="s">
        <v>26986</v>
      </c>
      <c r="O10946" t="s">
        <v>10708</v>
      </c>
      <c r="Q10946" t="s">
        <v>10709</v>
      </c>
      <c r="S10946" t="s">
        <v>26987</v>
      </c>
      <c r="T10946">
        <v>43102.456956018497</v>
      </c>
    </row>
    <row r="10947" spans="1:20" x14ac:dyDescent="0.25">
      <c r="A10947" t="s">
        <v>10481</v>
      </c>
      <c r="B10947" t="s">
        <v>27003</v>
      </c>
      <c r="C10947" t="s">
        <v>10691</v>
      </c>
      <c r="D10947" t="s">
        <v>12566</v>
      </c>
      <c r="E10947" t="s">
        <v>10693</v>
      </c>
      <c r="F10947">
        <v>24.99</v>
      </c>
      <c r="G10947">
        <v>299.88</v>
      </c>
      <c r="H10947">
        <v>12</v>
      </c>
      <c r="I10947" t="s">
        <v>26873</v>
      </c>
      <c r="J10947">
        <v>0</v>
      </c>
      <c r="K10947">
        <v>0</v>
      </c>
      <c r="L10947" t="s">
        <v>18712</v>
      </c>
      <c r="M10947">
        <v>44384</v>
      </c>
      <c r="N10947" t="s">
        <v>15185</v>
      </c>
      <c r="S10947" t="s">
        <v>15186</v>
      </c>
      <c r="T10947">
        <v>43102.456967592603</v>
      </c>
    </row>
    <row r="10948" spans="1:20" x14ac:dyDescent="0.25">
      <c r="A10948" t="s">
        <v>27004</v>
      </c>
      <c r="B10948" t="s">
        <v>27005</v>
      </c>
      <c r="C10948" t="s">
        <v>19537</v>
      </c>
      <c r="D10948" t="s">
        <v>13204</v>
      </c>
      <c r="E10948" t="s">
        <v>10685</v>
      </c>
      <c r="F10948">
        <v>18.59</v>
      </c>
      <c r="G10948">
        <v>223.08</v>
      </c>
      <c r="H10948">
        <v>12</v>
      </c>
      <c r="I10948" t="s">
        <v>26873</v>
      </c>
      <c r="J10948">
        <v>0</v>
      </c>
      <c r="K10948">
        <v>0</v>
      </c>
      <c r="L10948" t="s">
        <v>16573</v>
      </c>
      <c r="M10948">
        <v>44747</v>
      </c>
      <c r="N10948" t="s">
        <v>15185</v>
      </c>
      <c r="S10948" t="s">
        <v>15186</v>
      </c>
      <c r="T10948">
        <v>43102.457002314797</v>
      </c>
    </row>
    <row r="10949" spans="1:20" x14ac:dyDescent="0.25">
      <c r="A10949" t="s">
        <v>27006</v>
      </c>
      <c r="B10949" t="s">
        <v>27007</v>
      </c>
      <c r="C10949" t="s">
        <v>19537</v>
      </c>
      <c r="D10949" t="s">
        <v>13204</v>
      </c>
      <c r="E10949" t="s">
        <v>10685</v>
      </c>
      <c r="F10949">
        <v>18.59</v>
      </c>
      <c r="G10949">
        <v>223.08</v>
      </c>
      <c r="H10949">
        <v>12</v>
      </c>
      <c r="I10949" t="s">
        <v>26873</v>
      </c>
      <c r="J10949">
        <v>0</v>
      </c>
      <c r="K10949">
        <v>0</v>
      </c>
      <c r="L10949" t="s">
        <v>16573</v>
      </c>
      <c r="M10949">
        <v>44747</v>
      </c>
      <c r="N10949" t="s">
        <v>15185</v>
      </c>
      <c r="S10949" t="s">
        <v>15186</v>
      </c>
      <c r="T10949">
        <v>43102.457002314797</v>
      </c>
    </row>
    <row r="10950" spans="1:20" x14ac:dyDescent="0.25">
      <c r="A10950" t="s">
        <v>10482</v>
      </c>
      <c r="B10950" t="s">
        <v>27008</v>
      </c>
      <c r="C10950" t="s">
        <v>19537</v>
      </c>
      <c r="D10950" t="s">
        <v>13204</v>
      </c>
      <c r="E10950" t="s">
        <v>10685</v>
      </c>
      <c r="F10950">
        <v>17.989999999999998</v>
      </c>
      <c r="G10950">
        <v>215.88</v>
      </c>
      <c r="H10950">
        <v>12</v>
      </c>
      <c r="I10950" t="s">
        <v>26873</v>
      </c>
      <c r="J10950">
        <v>0</v>
      </c>
      <c r="K10950">
        <v>0</v>
      </c>
      <c r="L10950" t="s">
        <v>14040</v>
      </c>
      <c r="M10950">
        <v>44747</v>
      </c>
      <c r="N10950" t="s">
        <v>15185</v>
      </c>
      <c r="S10950" t="s">
        <v>15186</v>
      </c>
      <c r="T10950">
        <v>43102.457002314797</v>
      </c>
    </row>
    <row r="10951" spans="1:20" x14ac:dyDescent="0.25">
      <c r="A10951" t="s">
        <v>27009</v>
      </c>
      <c r="B10951" t="s">
        <v>27010</v>
      </c>
      <c r="C10951" t="s">
        <v>19537</v>
      </c>
      <c r="D10951" t="s">
        <v>13204</v>
      </c>
      <c r="E10951" t="s">
        <v>10685</v>
      </c>
      <c r="F10951">
        <v>55.99</v>
      </c>
      <c r="G10951">
        <v>223.96</v>
      </c>
      <c r="H10951">
        <v>4</v>
      </c>
      <c r="I10951" t="s">
        <v>26873</v>
      </c>
      <c r="J10951">
        <v>0</v>
      </c>
      <c r="K10951">
        <v>0</v>
      </c>
      <c r="L10951" t="s">
        <v>15855</v>
      </c>
      <c r="M10951">
        <v>44747</v>
      </c>
      <c r="N10951" t="s">
        <v>15185</v>
      </c>
      <c r="S10951" t="s">
        <v>15186</v>
      </c>
      <c r="T10951">
        <v>43102.456932870402</v>
      </c>
    </row>
    <row r="10952" spans="1:20" x14ac:dyDescent="0.25">
      <c r="A10952" t="s">
        <v>27011</v>
      </c>
      <c r="B10952" t="s">
        <v>27012</v>
      </c>
      <c r="C10952" t="s">
        <v>19537</v>
      </c>
      <c r="D10952" t="s">
        <v>13204</v>
      </c>
      <c r="E10952" t="s">
        <v>10685</v>
      </c>
      <c r="F10952">
        <v>35.49</v>
      </c>
      <c r="G10952">
        <v>425.88</v>
      </c>
      <c r="H10952">
        <v>12</v>
      </c>
      <c r="I10952" t="s">
        <v>26873</v>
      </c>
      <c r="J10952">
        <v>0</v>
      </c>
      <c r="K10952">
        <v>0</v>
      </c>
      <c r="L10952" t="s">
        <v>16920</v>
      </c>
      <c r="M10952">
        <v>44747</v>
      </c>
      <c r="N10952" t="s">
        <v>15185</v>
      </c>
      <c r="S10952" t="s">
        <v>15186</v>
      </c>
      <c r="T10952">
        <v>43102.456967592603</v>
      </c>
    </row>
    <row r="10953" spans="1:20" x14ac:dyDescent="0.25">
      <c r="A10953" t="s">
        <v>27013</v>
      </c>
      <c r="B10953" t="s">
        <v>27014</v>
      </c>
      <c r="C10953" t="s">
        <v>19537</v>
      </c>
      <c r="D10953" t="s">
        <v>13204</v>
      </c>
      <c r="E10953" t="s">
        <v>10685</v>
      </c>
      <c r="F10953">
        <v>83.99</v>
      </c>
      <c r="G10953">
        <v>335.96</v>
      </c>
      <c r="H10953">
        <v>4</v>
      </c>
      <c r="I10953" t="s">
        <v>26873</v>
      </c>
      <c r="J10953">
        <v>0</v>
      </c>
      <c r="K10953">
        <v>0</v>
      </c>
      <c r="L10953" t="s">
        <v>15855</v>
      </c>
      <c r="M10953">
        <v>44747</v>
      </c>
      <c r="N10953" t="s">
        <v>15185</v>
      </c>
      <c r="S10953" t="s">
        <v>15186</v>
      </c>
      <c r="T10953">
        <v>43102.456932870402</v>
      </c>
    </row>
    <row r="10954" spans="1:20" x14ac:dyDescent="0.25">
      <c r="A10954" t="s">
        <v>27015</v>
      </c>
      <c r="B10954" t="s">
        <v>27016</v>
      </c>
      <c r="C10954" t="s">
        <v>19537</v>
      </c>
      <c r="D10954" t="s">
        <v>13204</v>
      </c>
      <c r="E10954" t="s">
        <v>10685</v>
      </c>
      <c r="F10954">
        <v>3.99</v>
      </c>
      <c r="G10954">
        <v>239.4</v>
      </c>
      <c r="H10954">
        <v>60</v>
      </c>
      <c r="I10954" t="s">
        <v>26873</v>
      </c>
      <c r="J10954">
        <v>0</v>
      </c>
      <c r="K10954">
        <v>0</v>
      </c>
      <c r="L10954" t="s">
        <v>16643</v>
      </c>
      <c r="M10954">
        <v>44959</v>
      </c>
      <c r="N10954" t="s">
        <v>10700</v>
      </c>
      <c r="O10954" t="s">
        <v>10701</v>
      </c>
      <c r="Q10954" t="s">
        <v>10702</v>
      </c>
      <c r="S10954" t="s">
        <v>10703</v>
      </c>
      <c r="T10954">
        <v>43102.456898148099</v>
      </c>
    </row>
    <row r="10955" spans="1:20" x14ac:dyDescent="0.25">
      <c r="A10955" t="s">
        <v>27017</v>
      </c>
      <c r="B10955" t="s">
        <v>27018</v>
      </c>
      <c r="C10955" t="s">
        <v>19537</v>
      </c>
      <c r="D10955" t="s">
        <v>13204</v>
      </c>
      <c r="E10955" t="s">
        <v>10685</v>
      </c>
      <c r="F10955">
        <v>3.99</v>
      </c>
      <c r="G10955">
        <v>239.4</v>
      </c>
      <c r="H10955">
        <v>60</v>
      </c>
      <c r="I10955" t="s">
        <v>26873</v>
      </c>
      <c r="J10955">
        <v>0</v>
      </c>
      <c r="K10955">
        <v>0</v>
      </c>
      <c r="L10955" t="s">
        <v>16445</v>
      </c>
      <c r="M10955">
        <v>44959</v>
      </c>
      <c r="N10955" t="s">
        <v>10700</v>
      </c>
      <c r="O10955" t="s">
        <v>10701</v>
      </c>
      <c r="Q10955" t="s">
        <v>10702</v>
      </c>
      <c r="S10955" t="s">
        <v>10703</v>
      </c>
      <c r="T10955">
        <v>43102.456886574102</v>
      </c>
    </row>
    <row r="10956" spans="1:20" x14ac:dyDescent="0.25">
      <c r="A10956" t="s">
        <v>27019</v>
      </c>
      <c r="B10956" t="s">
        <v>27020</v>
      </c>
      <c r="C10956" t="s">
        <v>19537</v>
      </c>
      <c r="D10956" t="s">
        <v>13204</v>
      </c>
      <c r="E10956" t="s">
        <v>10685</v>
      </c>
      <c r="F10956">
        <v>3.99</v>
      </c>
      <c r="G10956">
        <v>239.4</v>
      </c>
      <c r="H10956">
        <v>60</v>
      </c>
      <c r="I10956" t="s">
        <v>26873</v>
      </c>
      <c r="J10956">
        <v>0</v>
      </c>
      <c r="K10956">
        <v>0</v>
      </c>
      <c r="L10956" t="s">
        <v>11175</v>
      </c>
      <c r="M10956">
        <v>44959</v>
      </c>
      <c r="N10956" t="s">
        <v>10700</v>
      </c>
      <c r="O10956" t="s">
        <v>10701</v>
      </c>
      <c r="Q10956" t="s">
        <v>10702</v>
      </c>
      <c r="S10956" t="s">
        <v>10703</v>
      </c>
      <c r="T10956">
        <v>43102.456956018497</v>
      </c>
    </row>
    <row r="10957" spans="1:20" x14ac:dyDescent="0.25">
      <c r="A10957" t="s">
        <v>27021</v>
      </c>
      <c r="B10957" t="s">
        <v>27022</v>
      </c>
      <c r="C10957" t="s">
        <v>19478</v>
      </c>
      <c r="D10957" t="s">
        <v>13204</v>
      </c>
      <c r="E10957" t="s">
        <v>10685</v>
      </c>
      <c r="F10957">
        <v>3.99</v>
      </c>
      <c r="G10957">
        <v>239.4</v>
      </c>
      <c r="H10957">
        <v>60</v>
      </c>
      <c r="I10957" t="s">
        <v>26873</v>
      </c>
      <c r="J10957">
        <v>0</v>
      </c>
      <c r="K10957">
        <v>0</v>
      </c>
      <c r="L10957" t="s">
        <v>11325</v>
      </c>
      <c r="M10957">
        <v>44959</v>
      </c>
      <c r="N10957" t="s">
        <v>10700</v>
      </c>
      <c r="O10957" t="s">
        <v>10701</v>
      </c>
      <c r="Q10957" t="s">
        <v>10702</v>
      </c>
      <c r="S10957" t="s">
        <v>10703</v>
      </c>
      <c r="T10957">
        <v>43102.456932870402</v>
      </c>
    </row>
    <row r="10958" spans="1:20" x14ac:dyDescent="0.25">
      <c r="A10958" t="s">
        <v>10483</v>
      </c>
      <c r="B10958" t="s">
        <v>27023</v>
      </c>
      <c r="C10958" t="s">
        <v>19537</v>
      </c>
      <c r="D10958" t="s">
        <v>13204</v>
      </c>
      <c r="E10958" t="s">
        <v>10685</v>
      </c>
      <c r="F10958">
        <v>28.49</v>
      </c>
      <c r="G10958">
        <v>341.88</v>
      </c>
      <c r="H10958">
        <v>12</v>
      </c>
      <c r="I10958" t="s">
        <v>26873</v>
      </c>
      <c r="J10958">
        <v>0</v>
      </c>
      <c r="K10958">
        <v>0</v>
      </c>
      <c r="L10958" t="s">
        <v>10814</v>
      </c>
      <c r="M10958">
        <v>45321</v>
      </c>
      <c r="N10958" t="s">
        <v>15185</v>
      </c>
      <c r="S10958" t="s">
        <v>15186</v>
      </c>
      <c r="T10958">
        <v>43102.456863425898</v>
      </c>
    </row>
    <row r="10959" spans="1:20" x14ac:dyDescent="0.25">
      <c r="A10959" t="s">
        <v>27024</v>
      </c>
      <c r="B10959" t="s">
        <v>27025</v>
      </c>
      <c r="C10959" t="s">
        <v>19537</v>
      </c>
      <c r="D10959" t="s">
        <v>13204</v>
      </c>
      <c r="E10959" t="s">
        <v>10685</v>
      </c>
      <c r="F10959">
        <v>22.99</v>
      </c>
      <c r="G10959">
        <v>275.88</v>
      </c>
      <c r="H10959">
        <v>12</v>
      </c>
      <c r="I10959" t="s">
        <v>26873</v>
      </c>
      <c r="J10959">
        <v>0</v>
      </c>
      <c r="K10959">
        <v>0</v>
      </c>
      <c r="L10959" t="s">
        <v>16603</v>
      </c>
      <c r="M10959">
        <v>45316</v>
      </c>
      <c r="N10959" t="s">
        <v>15185</v>
      </c>
      <c r="S10959" t="s">
        <v>15186</v>
      </c>
      <c r="T10959">
        <v>43102.456875000003</v>
      </c>
    </row>
    <row r="10960" spans="1:20" x14ac:dyDescent="0.25">
      <c r="A10960" t="s">
        <v>10484</v>
      </c>
      <c r="B10960" t="s">
        <v>27026</v>
      </c>
      <c r="C10960" t="s">
        <v>19537</v>
      </c>
      <c r="D10960" t="s">
        <v>13204</v>
      </c>
      <c r="E10960" t="s">
        <v>10685</v>
      </c>
      <c r="F10960">
        <v>23.49</v>
      </c>
      <c r="G10960">
        <v>281.88</v>
      </c>
      <c r="H10960">
        <v>12</v>
      </c>
      <c r="I10960" t="s">
        <v>26873</v>
      </c>
      <c r="J10960">
        <v>0</v>
      </c>
      <c r="K10960">
        <v>0</v>
      </c>
      <c r="L10960" t="s">
        <v>18712</v>
      </c>
      <c r="M10960">
        <v>45517</v>
      </c>
      <c r="N10960" t="s">
        <v>15185</v>
      </c>
      <c r="S10960" t="s">
        <v>15186</v>
      </c>
      <c r="T10960">
        <v>43102.456967592603</v>
      </c>
    </row>
    <row r="10961" spans="1:20" x14ac:dyDescent="0.25">
      <c r="A10961" t="s">
        <v>27027</v>
      </c>
      <c r="B10961" t="s">
        <v>27028</v>
      </c>
      <c r="C10961" t="s">
        <v>10691</v>
      </c>
      <c r="D10961" t="s">
        <v>13204</v>
      </c>
      <c r="E10961" t="s">
        <v>10693</v>
      </c>
      <c r="F10961">
        <v>14.99</v>
      </c>
      <c r="G10961">
        <v>1079.28</v>
      </c>
      <c r="H10961">
        <v>72</v>
      </c>
      <c r="I10961" t="s">
        <v>26873</v>
      </c>
      <c r="J10961">
        <v>0</v>
      </c>
      <c r="K10961">
        <v>0</v>
      </c>
      <c r="L10961" t="s">
        <v>10868</v>
      </c>
      <c r="M10961">
        <v>45665</v>
      </c>
      <c r="N10961" t="s">
        <v>11359</v>
      </c>
      <c r="O10961" t="s">
        <v>10762</v>
      </c>
      <c r="P10961" t="s">
        <v>10701</v>
      </c>
      <c r="Q10961" t="s">
        <v>10763</v>
      </c>
      <c r="R10961" t="s">
        <v>10702</v>
      </c>
      <c r="S10961" t="s">
        <v>11360</v>
      </c>
      <c r="T10961">
        <v>43102.456990740699</v>
      </c>
    </row>
    <row r="10962" spans="1:20" x14ac:dyDescent="0.25">
      <c r="A10962" t="s">
        <v>27029</v>
      </c>
      <c r="B10962" t="s">
        <v>27030</v>
      </c>
      <c r="C10962" t="s">
        <v>10691</v>
      </c>
      <c r="D10962" t="s">
        <v>13204</v>
      </c>
      <c r="E10962" t="s">
        <v>10693</v>
      </c>
      <c r="F10962">
        <v>17.989999999999998</v>
      </c>
      <c r="G10962">
        <v>1295.28</v>
      </c>
      <c r="H10962">
        <v>72</v>
      </c>
      <c r="I10962" t="s">
        <v>26873</v>
      </c>
      <c r="J10962">
        <v>0</v>
      </c>
      <c r="K10962">
        <v>0</v>
      </c>
      <c r="L10962" t="s">
        <v>10883</v>
      </c>
      <c r="M10962">
        <v>45665</v>
      </c>
      <c r="N10962" t="s">
        <v>11359</v>
      </c>
      <c r="O10962" t="s">
        <v>10762</v>
      </c>
      <c r="P10962" t="s">
        <v>10701</v>
      </c>
      <c r="Q10962" t="s">
        <v>10763</v>
      </c>
      <c r="R10962" t="s">
        <v>10702</v>
      </c>
      <c r="S10962" t="s">
        <v>11360</v>
      </c>
      <c r="T10962">
        <v>43102.456979166702</v>
      </c>
    </row>
    <row r="10963" spans="1:20" x14ac:dyDescent="0.25">
      <c r="A10963" t="s">
        <v>10485</v>
      </c>
      <c r="B10963" t="s">
        <v>27031</v>
      </c>
      <c r="C10963" t="s">
        <v>19537</v>
      </c>
      <c r="D10963" t="s">
        <v>13204</v>
      </c>
      <c r="E10963" t="s">
        <v>10685</v>
      </c>
      <c r="F10963">
        <v>1.99</v>
      </c>
      <c r="G10963">
        <v>95.52</v>
      </c>
      <c r="H10963">
        <v>48</v>
      </c>
      <c r="I10963" t="s">
        <v>26873</v>
      </c>
      <c r="J10963">
        <v>0</v>
      </c>
      <c r="K10963">
        <v>0</v>
      </c>
      <c r="L10963" t="s">
        <v>10791</v>
      </c>
      <c r="M10963">
        <v>45950</v>
      </c>
      <c r="N10963" t="s">
        <v>10686</v>
      </c>
      <c r="O10963" t="s">
        <v>10687</v>
      </c>
      <c r="Q10963" t="s">
        <v>10688</v>
      </c>
      <c r="S10963" t="s">
        <v>10689</v>
      </c>
      <c r="T10963">
        <v>43102.456967592603</v>
      </c>
    </row>
    <row r="10964" spans="1:20" x14ac:dyDescent="0.25">
      <c r="A10964" t="s">
        <v>10486</v>
      </c>
      <c r="B10964" t="s">
        <v>27032</v>
      </c>
      <c r="C10964" t="s">
        <v>19537</v>
      </c>
      <c r="D10964" t="s">
        <v>13204</v>
      </c>
      <c r="E10964" t="s">
        <v>10685</v>
      </c>
      <c r="F10964">
        <v>1.99</v>
      </c>
      <c r="G10964">
        <v>95.52</v>
      </c>
      <c r="H10964">
        <v>48</v>
      </c>
      <c r="I10964" t="s">
        <v>26873</v>
      </c>
      <c r="J10964">
        <v>0</v>
      </c>
      <c r="K10964">
        <v>0</v>
      </c>
      <c r="L10964" t="s">
        <v>10791</v>
      </c>
      <c r="M10964">
        <v>45950</v>
      </c>
      <c r="N10964" t="s">
        <v>10686</v>
      </c>
      <c r="O10964" t="s">
        <v>10687</v>
      </c>
      <c r="Q10964" t="s">
        <v>10688</v>
      </c>
      <c r="S10964" t="s">
        <v>10689</v>
      </c>
      <c r="T10964">
        <v>43102.456967592603</v>
      </c>
    </row>
    <row r="10965" spans="1:20" x14ac:dyDescent="0.25">
      <c r="A10965" t="s">
        <v>10487</v>
      </c>
      <c r="B10965" t="s">
        <v>27033</v>
      </c>
      <c r="C10965" t="s">
        <v>19537</v>
      </c>
      <c r="D10965" t="s">
        <v>13204</v>
      </c>
      <c r="E10965" t="s">
        <v>10685</v>
      </c>
      <c r="F10965">
        <v>1.99</v>
      </c>
      <c r="G10965">
        <v>95.52</v>
      </c>
      <c r="H10965">
        <v>48</v>
      </c>
      <c r="I10965" t="s">
        <v>26873</v>
      </c>
      <c r="J10965">
        <v>0</v>
      </c>
      <c r="K10965">
        <v>0</v>
      </c>
      <c r="L10965" t="s">
        <v>10791</v>
      </c>
      <c r="M10965">
        <v>45950</v>
      </c>
      <c r="N10965" t="s">
        <v>10686</v>
      </c>
      <c r="O10965" t="s">
        <v>10687</v>
      </c>
      <c r="Q10965" t="s">
        <v>10688</v>
      </c>
      <c r="S10965" t="s">
        <v>10689</v>
      </c>
      <c r="T10965">
        <v>43102.456967592603</v>
      </c>
    </row>
    <row r="10966" spans="1:20" x14ac:dyDescent="0.25">
      <c r="A10966" t="s">
        <v>10488</v>
      </c>
      <c r="B10966" t="s">
        <v>27034</v>
      </c>
      <c r="C10966" t="s">
        <v>19537</v>
      </c>
      <c r="D10966" t="s">
        <v>13204</v>
      </c>
      <c r="E10966" t="s">
        <v>10685</v>
      </c>
      <c r="F10966">
        <v>1.99</v>
      </c>
      <c r="G10966">
        <v>95.52</v>
      </c>
      <c r="H10966">
        <v>48</v>
      </c>
      <c r="I10966" t="s">
        <v>26873</v>
      </c>
      <c r="J10966">
        <v>0</v>
      </c>
      <c r="K10966">
        <v>0</v>
      </c>
      <c r="L10966" t="s">
        <v>10791</v>
      </c>
      <c r="M10966">
        <v>45950</v>
      </c>
      <c r="N10966" t="s">
        <v>10686</v>
      </c>
      <c r="O10966" t="s">
        <v>10687</v>
      </c>
      <c r="Q10966" t="s">
        <v>10688</v>
      </c>
      <c r="S10966" t="s">
        <v>10689</v>
      </c>
      <c r="T10966">
        <v>43102.456967592603</v>
      </c>
    </row>
    <row r="10967" spans="1:20" x14ac:dyDescent="0.25">
      <c r="A10967" t="s">
        <v>10489</v>
      </c>
      <c r="B10967" t="s">
        <v>27035</v>
      </c>
      <c r="C10967" t="s">
        <v>19537</v>
      </c>
      <c r="D10967" t="s">
        <v>13204</v>
      </c>
      <c r="E10967" t="s">
        <v>10685</v>
      </c>
      <c r="F10967">
        <v>1.99</v>
      </c>
      <c r="G10967">
        <v>95.52</v>
      </c>
      <c r="H10967">
        <v>48</v>
      </c>
      <c r="I10967" t="s">
        <v>26873</v>
      </c>
      <c r="J10967">
        <v>0</v>
      </c>
      <c r="K10967">
        <v>0</v>
      </c>
      <c r="L10967" t="s">
        <v>10791</v>
      </c>
      <c r="M10967">
        <v>45950</v>
      </c>
      <c r="N10967" t="s">
        <v>10686</v>
      </c>
      <c r="O10967" t="s">
        <v>10687</v>
      </c>
      <c r="Q10967" t="s">
        <v>10688</v>
      </c>
      <c r="S10967" t="s">
        <v>10689</v>
      </c>
      <c r="T10967">
        <v>43102.456967592603</v>
      </c>
    </row>
    <row r="10968" spans="1:20" x14ac:dyDescent="0.25">
      <c r="A10968" t="s">
        <v>10490</v>
      </c>
      <c r="B10968" t="s">
        <v>27036</v>
      </c>
      <c r="C10968" t="s">
        <v>19537</v>
      </c>
      <c r="D10968" t="s">
        <v>13204</v>
      </c>
      <c r="E10968" t="s">
        <v>10685</v>
      </c>
      <c r="F10968">
        <v>1.99</v>
      </c>
      <c r="G10968">
        <v>95.52</v>
      </c>
      <c r="H10968">
        <v>48</v>
      </c>
      <c r="I10968" t="s">
        <v>26873</v>
      </c>
      <c r="J10968">
        <v>0</v>
      </c>
      <c r="K10968">
        <v>0</v>
      </c>
      <c r="L10968" t="s">
        <v>10791</v>
      </c>
      <c r="M10968">
        <v>45950</v>
      </c>
      <c r="N10968" t="s">
        <v>10686</v>
      </c>
      <c r="O10968" t="s">
        <v>10687</v>
      </c>
      <c r="Q10968" t="s">
        <v>10688</v>
      </c>
      <c r="S10968" t="s">
        <v>10689</v>
      </c>
      <c r="T10968">
        <v>43102.456967592603</v>
      </c>
    </row>
    <row r="10969" spans="1:20" x14ac:dyDescent="0.25">
      <c r="A10969" t="s">
        <v>10491</v>
      </c>
      <c r="B10969" t="s">
        <v>27037</v>
      </c>
      <c r="C10969" t="s">
        <v>19537</v>
      </c>
      <c r="D10969" t="s">
        <v>13204</v>
      </c>
      <c r="E10969" t="s">
        <v>10685</v>
      </c>
      <c r="F10969">
        <v>1.99</v>
      </c>
      <c r="G10969">
        <v>95.52</v>
      </c>
      <c r="H10969">
        <v>48</v>
      </c>
      <c r="I10969" t="s">
        <v>26873</v>
      </c>
      <c r="J10969">
        <v>0</v>
      </c>
      <c r="K10969">
        <v>0</v>
      </c>
      <c r="L10969" t="s">
        <v>10791</v>
      </c>
      <c r="M10969">
        <v>45950</v>
      </c>
      <c r="N10969" t="s">
        <v>10686</v>
      </c>
      <c r="O10969" t="s">
        <v>10687</v>
      </c>
      <c r="Q10969" t="s">
        <v>10688</v>
      </c>
      <c r="S10969" t="s">
        <v>10689</v>
      </c>
      <c r="T10969">
        <v>43102.456967592603</v>
      </c>
    </row>
    <row r="10970" spans="1:20" x14ac:dyDescent="0.25">
      <c r="A10970" t="s">
        <v>10492</v>
      </c>
      <c r="B10970" t="s">
        <v>27038</v>
      </c>
      <c r="C10970" t="s">
        <v>19537</v>
      </c>
      <c r="D10970" t="s">
        <v>13204</v>
      </c>
      <c r="E10970" t="s">
        <v>10685</v>
      </c>
      <c r="F10970">
        <v>1.99</v>
      </c>
      <c r="G10970">
        <v>95.52</v>
      </c>
      <c r="H10970">
        <v>48</v>
      </c>
      <c r="I10970" t="s">
        <v>26873</v>
      </c>
      <c r="J10970">
        <v>0</v>
      </c>
      <c r="K10970">
        <v>0</v>
      </c>
      <c r="L10970" t="s">
        <v>10791</v>
      </c>
      <c r="M10970">
        <v>45950</v>
      </c>
      <c r="N10970" t="s">
        <v>10686</v>
      </c>
      <c r="O10970" t="s">
        <v>10687</v>
      </c>
      <c r="Q10970" t="s">
        <v>10688</v>
      </c>
      <c r="S10970" t="s">
        <v>10689</v>
      </c>
      <c r="T10970">
        <v>43102.456967592603</v>
      </c>
    </row>
    <row r="10971" spans="1:20" x14ac:dyDescent="0.25">
      <c r="A10971" t="s">
        <v>10493</v>
      </c>
      <c r="B10971" t="s">
        <v>27039</v>
      </c>
      <c r="C10971" t="s">
        <v>19537</v>
      </c>
      <c r="D10971" t="s">
        <v>13204</v>
      </c>
      <c r="E10971" t="s">
        <v>10685</v>
      </c>
      <c r="F10971">
        <v>7.99</v>
      </c>
      <c r="G10971">
        <v>95.88</v>
      </c>
      <c r="H10971">
        <v>12</v>
      </c>
      <c r="I10971" t="s">
        <v>26873</v>
      </c>
      <c r="J10971">
        <v>0</v>
      </c>
      <c r="K10971">
        <v>0</v>
      </c>
      <c r="L10971" t="s">
        <v>10862</v>
      </c>
      <c r="M10971">
        <v>45950</v>
      </c>
      <c r="N10971" t="s">
        <v>10686</v>
      </c>
      <c r="O10971" t="s">
        <v>10687</v>
      </c>
      <c r="Q10971" t="s">
        <v>10688</v>
      </c>
      <c r="S10971" t="s">
        <v>10689</v>
      </c>
      <c r="T10971">
        <v>43102.456909722197</v>
      </c>
    </row>
    <row r="10972" spans="1:20" x14ac:dyDescent="0.25">
      <c r="A10972" t="s">
        <v>10494</v>
      </c>
      <c r="B10972" t="s">
        <v>27040</v>
      </c>
      <c r="C10972" t="s">
        <v>19537</v>
      </c>
      <c r="D10972" t="s">
        <v>13204</v>
      </c>
      <c r="E10972" t="s">
        <v>10685</v>
      </c>
      <c r="F10972">
        <v>46.99</v>
      </c>
      <c r="G10972">
        <v>281.94</v>
      </c>
      <c r="H10972">
        <v>6</v>
      </c>
      <c r="I10972" t="s">
        <v>26873</v>
      </c>
      <c r="J10972">
        <v>0</v>
      </c>
      <c r="K10972">
        <v>0</v>
      </c>
      <c r="L10972" t="s">
        <v>10731</v>
      </c>
      <c r="M10972">
        <v>46008</v>
      </c>
      <c r="N10972" t="s">
        <v>12793</v>
      </c>
      <c r="O10972" t="s">
        <v>11717</v>
      </c>
      <c r="Q10972" t="s">
        <v>11718</v>
      </c>
      <c r="S10972" t="s">
        <v>12794</v>
      </c>
      <c r="T10972">
        <v>43102.456875000003</v>
      </c>
    </row>
    <row r="10973" spans="1:20" x14ac:dyDescent="0.25">
      <c r="A10973" t="s">
        <v>7964</v>
      </c>
      <c r="B10973" t="s">
        <v>27041</v>
      </c>
      <c r="C10973" t="s">
        <v>10681</v>
      </c>
      <c r="D10973" t="s">
        <v>10683</v>
      </c>
      <c r="E10973" t="s">
        <v>10685</v>
      </c>
      <c r="F10973">
        <v>6.99</v>
      </c>
      <c r="G10973">
        <v>125.82</v>
      </c>
      <c r="H10973">
        <v>18</v>
      </c>
      <c r="I10973" t="s">
        <v>26873</v>
      </c>
      <c r="J10973">
        <v>0</v>
      </c>
      <c r="K10973">
        <v>0</v>
      </c>
      <c r="L10973" t="s">
        <v>11175</v>
      </c>
      <c r="M10973">
        <v>45573</v>
      </c>
      <c r="N10973" t="s">
        <v>10761</v>
      </c>
      <c r="O10973" t="s">
        <v>10762</v>
      </c>
      <c r="P10973" t="s">
        <v>10708</v>
      </c>
      <c r="Q10973" t="s">
        <v>10763</v>
      </c>
      <c r="R10973" t="s">
        <v>10709</v>
      </c>
      <c r="S10973" t="s">
        <v>10764</v>
      </c>
      <c r="T10973">
        <v>43102.456956018497</v>
      </c>
    </row>
    <row r="10974" spans="1:20" x14ac:dyDescent="0.25">
      <c r="A10974" t="s">
        <v>7965</v>
      </c>
      <c r="B10974" t="s">
        <v>27042</v>
      </c>
      <c r="C10974" t="s">
        <v>10681</v>
      </c>
      <c r="D10974" t="s">
        <v>10683</v>
      </c>
      <c r="E10974" t="s">
        <v>10685</v>
      </c>
      <c r="F10974">
        <v>3.99</v>
      </c>
      <c r="G10974">
        <v>95.76</v>
      </c>
      <c r="H10974">
        <v>24</v>
      </c>
      <c r="I10974" t="s">
        <v>26873</v>
      </c>
      <c r="J10974">
        <v>0</v>
      </c>
      <c r="K10974">
        <v>0</v>
      </c>
      <c r="L10974" t="s">
        <v>11175</v>
      </c>
      <c r="M10974">
        <v>45692</v>
      </c>
      <c r="N10974" t="s">
        <v>26986</v>
      </c>
      <c r="O10974" t="s">
        <v>10708</v>
      </c>
      <c r="Q10974" t="s">
        <v>10709</v>
      </c>
      <c r="S10974" t="s">
        <v>26987</v>
      </c>
      <c r="T10974">
        <v>43102.456956018497</v>
      </c>
    </row>
    <row r="10975" spans="1:20" x14ac:dyDescent="0.25">
      <c r="A10975" t="s">
        <v>7966</v>
      </c>
      <c r="B10975" t="s">
        <v>27043</v>
      </c>
      <c r="C10975" t="s">
        <v>10681</v>
      </c>
      <c r="D10975" t="s">
        <v>10683</v>
      </c>
      <c r="E10975" t="s">
        <v>10685</v>
      </c>
      <c r="F10975">
        <v>3.99</v>
      </c>
      <c r="G10975">
        <v>95.76</v>
      </c>
      <c r="H10975">
        <v>24</v>
      </c>
      <c r="I10975" t="s">
        <v>26873</v>
      </c>
      <c r="J10975">
        <v>0</v>
      </c>
      <c r="K10975">
        <v>0</v>
      </c>
      <c r="L10975" t="s">
        <v>11325</v>
      </c>
      <c r="M10975">
        <v>45692</v>
      </c>
      <c r="N10975" t="s">
        <v>26986</v>
      </c>
      <c r="O10975" t="s">
        <v>10708</v>
      </c>
      <c r="Q10975" t="s">
        <v>10709</v>
      </c>
      <c r="S10975" t="s">
        <v>26987</v>
      </c>
      <c r="T10975">
        <v>43102.456932870402</v>
      </c>
    </row>
    <row r="10976" spans="1:20" x14ac:dyDescent="0.25">
      <c r="A10976" t="s">
        <v>8284</v>
      </c>
      <c r="B10976" t="s">
        <v>27044</v>
      </c>
      <c r="C10976" t="s">
        <v>10751</v>
      </c>
      <c r="D10976" t="s">
        <v>10683</v>
      </c>
      <c r="E10976" t="s">
        <v>10685</v>
      </c>
      <c r="F10976">
        <v>3.99</v>
      </c>
      <c r="G10976">
        <v>95.76</v>
      </c>
      <c r="H10976">
        <v>24</v>
      </c>
      <c r="I10976" t="s">
        <v>26873</v>
      </c>
      <c r="J10976">
        <v>0</v>
      </c>
      <c r="K10976">
        <v>0</v>
      </c>
      <c r="L10976" t="s">
        <v>11175</v>
      </c>
      <c r="M10976">
        <v>45692</v>
      </c>
      <c r="N10976" t="s">
        <v>26986</v>
      </c>
      <c r="O10976" t="s">
        <v>10708</v>
      </c>
      <c r="Q10976" t="s">
        <v>10709</v>
      </c>
      <c r="S10976" t="s">
        <v>26987</v>
      </c>
      <c r="T10976">
        <v>43102.456956018497</v>
      </c>
    </row>
    <row r="10977" spans="1:20" x14ac:dyDescent="0.25">
      <c r="A10977" t="s">
        <v>7967</v>
      </c>
      <c r="B10977" t="s">
        <v>27045</v>
      </c>
      <c r="C10977" t="s">
        <v>10681</v>
      </c>
      <c r="D10977" t="s">
        <v>10683</v>
      </c>
      <c r="E10977" t="s">
        <v>10685</v>
      </c>
      <c r="F10977">
        <v>3.99</v>
      </c>
      <c r="G10977">
        <v>95.76</v>
      </c>
      <c r="H10977">
        <v>24</v>
      </c>
      <c r="I10977" t="s">
        <v>26873</v>
      </c>
      <c r="J10977">
        <v>0</v>
      </c>
      <c r="K10977">
        <v>0</v>
      </c>
      <c r="L10977" t="s">
        <v>16445</v>
      </c>
      <c r="M10977">
        <v>45692</v>
      </c>
      <c r="N10977" t="s">
        <v>26986</v>
      </c>
      <c r="O10977" t="s">
        <v>10708</v>
      </c>
      <c r="Q10977" t="s">
        <v>10709</v>
      </c>
      <c r="S10977" t="s">
        <v>26987</v>
      </c>
      <c r="T10977">
        <v>43102.456886574102</v>
      </c>
    </row>
    <row r="10978" spans="1:20" x14ac:dyDescent="0.25">
      <c r="A10978" t="s">
        <v>8219</v>
      </c>
      <c r="B10978" t="s">
        <v>27046</v>
      </c>
      <c r="C10978" t="s">
        <v>10681</v>
      </c>
      <c r="D10978" t="s">
        <v>10683</v>
      </c>
      <c r="E10978" t="s">
        <v>10685</v>
      </c>
      <c r="F10978">
        <v>9.99</v>
      </c>
      <c r="G10978">
        <v>119.88</v>
      </c>
      <c r="H10978">
        <v>12</v>
      </c>
      <c r="I10978" t="s">
        <v>26873</v>
      </c>
      <c r="J10978">
        <v>0</v>
      </c>
      <c r="K10978">
        <v>0</v>
      </c>
      <c r="L10978" t="s">
        <v>11325</v>
      </c>
      <c r="M10978">
        <v>45996</v>
      </c>
      <c r="N10978" t="s">
        <v>27047</v>
      </c>
      <c r="O10978" t="s">
        <v>10782</v>
      </c>
      <c r="Q10978" t="s">
        <v>10783</v>
      </c>
      <c r="S10978" t="s">
        <v>27048</v>
      </c>
      <c r="T10978">
        <v>43102.456932870402</v>
      </c>
    </row>
    <row r="10979" spans="1:20" x14ac:dyDescent="0.25">
      <c r="A10979" t="s">
        <v>8247</v>
      </c>
      <c r="B10979" t="s">
        <v>27049</v>
      </c>
      <c r="C10979" t="s">
        <v>10681</v>
      </c>
      <c r="D10979" t="s">
        <v>10683</v>
      </c>
      <c r="E10979" t="s">
        <v>10685</v>
      </c>
      <c r="F10979">
        <v>9.99</v>
      </c>
      <c r="G10979">
        <v>119.88</v>
      </c>
      <c r="H10979">
        <v>12</v>
      </c>
      <c r="I10979" t="s">
        <v>26873</v>
      </c>
      <c r="J10979">
        <v>0</v>
      </c>
      <c r="K10979">
        <v>0</v>
      </c>
      <c r="L10979" t="s">
        <v>11175</v>
      </c>
      <c r="M10979">
        <v>45996</v>
      </c>
      <c r="N10979" t="s">
        <v>27047</v>
      </c>
      <c r="O10979" t="s">
        <v>10782</v>
      </c>
      <c r="Q10979" t="s">
        <v>10783</v>
      </c>
      <c r="S10979" t="s">
        <v>27048</v>
      </c>
      <c r="T10979">
        <v>43102.456956018497</v>
      </c>
    </row>
    <row r="10980" spans="1:20" x14ac:dyDescent="0.25">
      <c r="A10980" t="s">
        <v>8217</v>
      </c>
      <c r="B10980" t="s">
        <v>27050</v>
      </c>
      <c r="C10980" t="s">
        <v>10681</v>
      </c>
      <c r="D10980" t="s">
        <v>10683</v>
      </c>
      <c r="E10980" t="s">
        <v>10685</v>
      </c>
      <c r="F10980">
        <v>9.99</v>
      </c>
      <c r="G10980">
        <v>119.88</v>
      </c>
      <c r="H10980">
        <v>12</v>
      </c>
      <c r="I10980" t="s">
        <v>26873</v>
      </c>
      <c r="J10980">
        <v>0</v>
      </c>
      <c r="K10980">
        <v>0</v>
      </c>
      <c r="L10980" t="s">
        <v>14440</v>
      </c>
      <c r="M10980">
        <v>45996</v>
      </c>
      <c r="N10980" t="s">
        <v>27047</v>
      </c>
      <c r="O10980" t="s">
        <v>10782</v>
      </c>
      <c r="Q10980" t="s">
        <v>10783</v>
      </c>
      <c r="S10980" t="s">
        <v>27048</v>
      </c>
      <c r="T10980">
        <v>43102.456932870402</v>
      </c>
    </row>
    <row r="10981" spans="1:20" x14ac:dyDescent="0.25">
      <c r="A10981" t="s">
        <v>27051</v>
      </c>
      <c r="B10981" t="s">
        <v>27052</v>
      </c>
      <c r="C10981" t="s">
        <v>10681</v>
      </c>
      <c r="D10981" t="s">
        <v>10683</v>
      </c>
      <c r="E10981" t="s">
        <v>10685</v>
      </c>
      <c r="F10981">
        <v>6.99</v>
      </c>
      <c r="G10981">
        <v>125.82</v>
      </c>
      <c r="H10981">
        <v>18</v>
      </c>
      <c r="I10981" t="s">
        <v>26873</v>
      </c>
      <c r="J10981">
        <v>0</v>
      </c>
      <c r="K10981">
        <v>0</v>
      </c>
      <c r="L10981" t="s">
        <v>11175</v>
      </c>
      <c r="M10981">
        <v>46058</v>
      </c>
      <c r="N10981" t="s">
        <v>10761</v>
      </c>
      <c r="O10981" t="s">
        <v>10762</v>
      </c>
      <c r="P10981" t="s">
        <v>10708</v>
      </c>
      <c r="Q10981" t="s">
        <v>10763</v>
      </c>
      <c r="R10981" t="s">
        <v>10709</v>
      </c>
      <c r="S10981" t="s">
        <v>10764</v>
      </c>
      <c r="T10981">
        <v>43102.456956018497</v>
      </c>
    </row>
    <row r="10982" spans="1:20" x14ac:dyDescent="0.25">
      <c r="A10982" t="s">
        <v>27053</v>
      </c>
      <c r="B10982" t="s">
        <v>27054</v>
      </c>
      <c r="C10982" t="s">
        <v>10691</v>
      </c>
      <c r="D10982" t="s">
        <v>10683</v>
      </c>
      <c r="E10982" t="s">
        <v>10693</v>
      </c>
      <c r="F10982">
        <v>5.95</v>
      </c>
      <c r="G10982">
        <v>35.700000000000003</v>
      </c>
      <c r="H10982">
        <v>6</v>
      </c>
      <c r="I10982" t="s">
        <v>27055</v>
      </c>
      <c r="J10982">
        <v>0</v>
      </c>
      <c r="K10982">
        <v>0</v>
      </c>
      <c r="L10982" t="s">
        <v>21927</v>
      </c>
      <c r="N10982" t="s">
        <v>21928</v>
      </c>
      <c r="O10982" t="s">
        <v>10708</v>
      </c>
      <c r="Q10982" t="s">
        <v>10709</v>
      </c>
      <c r="S10982" t="s">
        <v>21929</v>
      </c>
      <c r="T10982">
        <v>43102.456863425898</v>
      </c>
    </row>
    <row r="10983" spans="1:20" x14ac:dyDescent="0.25">
      <c r="A10983" t="s">
        <v>7968</v>
      </c>
      <c r="B10983" t="s">
        <v>27056</v>
      </c>
      <c r="C10983" t="s">
        <v>10681</v>
      </c>
      <c r="D10983" t="s">
        <v>10683</v>
      </c>
      <c r="E10983" t="s">
        <v>10685</v>
      </c>
      <c r="F10983">
        <v>14.49</v>
      </c>
      <c r="G10983">
        <v>57.96</v>
      </c>
      <c r="H10983">
        <v>4</v>
      </c>
      <c r="I10983" t="s">
        <v>27055</v>
      </c>
      <c r="J10983">
        <v>0</v>
      </c>
      <c r="K10983">
        <v>0</v>
      </c>
      <c r="L10983" t="s">
        <v>21927</v>
      </c>
      <c r="M10983">
        <v>44012</v>
      </c>
      <c r="N10983" t="s">
        <v>21928</v>
      </c>
      <c r="O10983" t="s">
        <v>10708</v>
      </c>
      <c r="Q10983" t="s">
        <v>10709</v>
      </c>
      <c r="S10983" t="s">
        <v>21929</v>
      </c>
      <c r="T10983">
        <v>43102.456863425898</v>
      </c>
    </row>
    <row r="10984" spans="1:20" x14ac:dyDescent="0.25">
      <c r="A10984" t="s">
        <v>27057</v>
      </c>
      <c r="B10984" t="s">
        <v>27058</v>
      </c>
      <c r="C10984" t="s">
        <v>10691</v>
      </c>
      <c r="D10984" t="s">
        <v>10683</v>
      </c>
      <c r="E10984" t="s">
        <v>10693</v>
      </c>
      <c r="F10984">
        <v>4.3499999999999996</v>
      </c>
      <c r="G10984">
        <v>26.1</v>
      </c>
      <c r="H10984">
        <v>6</v>
      </c>
      <c r="I10984" t="s">
        <v>27055</v>
      </c>
      <c r="J10984">
        <v>0</v>
      </c>
      <c r="K10984">
        <v>0</v>
      </c>
      <c r="L10984" t="s">
        <v>21927</v>
      </c>
      <c r="N10984" t="s">
        <v>21928</v>
      </c>
      <c r="O10984" t="s">
        <v>10708</v>
      </c>
      <c r="Q10984" t="s">
        <v>10709</v>
      </c>
      <c r="S10984" t="s">
        <v>21929</v>
      </c>
      <c r="T10984">
        <v>43102.456863425898</v>
      </c>
    </row>
    <row r="10985" spans="1:20" x14ac:dyDescent="0.25">
      <c r="A10985" t="s">
        <v>27059</v>
      </c>
      <c r="B10985" t="s">
        <v>27060</v>
      </c>
      <c r="C10985" t="s">
        <v>10751</v>
      </c>
      <c r="D10985" t="s">
        <v>10683</v>
      </c>
      <c r="E10985" t="s">
        <v>10753</v>
      </c>
      <c r="F10985">
        <v>10.59</v>
      </c>
      <c r="G10985">
        <v>63.54</v>
      </c>
      <c r="H10985">
        <v>6</v>
      </c>
      <c r="I10985" t="s">
        <v>27055</v>
      </c>
      <c r="J10985">
        <v>0</v>
      </c>
      <c r="K10985">
        <v>0</v>
      </c>
      <c r="L10985" t="s">
        <v>21927</v>
      </c>
      <c r="N10985" t="s">
        <v>21928</v>
      </c>
      <c r="O10985" t="s">
        <v>10708</v>
      </c>
      <c r="Q10985" t="s">
        <v>10709</v>
      </c>
      <c r="S10985" t="s">
        <v>21929</v>
      </c>
      <c r="T10985">
        <v>43102.456863425898</v>
      </c>
    </row>
    <row r="10986" spans="1:20" x14ac:dyDescent="0.25">
      <c r="A10986" t="s">
        <v>27061</v>
      </c>
      <c r="B10986" t="s">
        <v>27062</v>
      </c>
      <c r="C10986" t="s">
        <v>10691</v>
      </c>
      <c r="D10986" t="s">
        <v>12566</v>
      </c>
      <c r="E10986" t="s">
        <v>10693</v>
      </c>
      <c r="F10986">
        <v>29.84</v>
      </c>
      <c r="G10986">
        <v>89.52</v>
      </c>
      <c r="H10986">
        <v>3</v>
      </c>
      <c r="I10986" t="s">
        <v>27055</v>
      </c>
      <c r="J10986">
        <v>0</v>
      </c>
      <c r="K10986">
        <v>0</v>
      </c>
      <c r="L10986" t="s">
        <v>11175</v>
      </c>
      <c r="N10986" t="s">
        <v>12868</v>
      </c>
      <c r="O10986" t="s">
        <v>10708</v>
      </c>
      <c r="Q10986" t="s">
        <v>10709</v>
      </c>
      <c r="S10986" t="s">
        <v>12869</v>
      </c>
      <c r="T10986">
        <v>43102.456956018497</v>
      </c>
    </row>
    <row r="10987" spans="1:20" x14ac:dyDescent="0.25">
      <c r="A10987" t="s">
        <v>27063</v>
      </c>
      <c r="B10987" t="s">
        <v>27064</v>
      </c>
      <c r="C10987" t="s">
        <v>10691</v>
      </c>
      <c r="D10987" t="s">
        <v>15317</v>
      </c>
      <c r="E10987" t="s">
        <v>10693</v>
      </c>
      <c r="F10987">
        <v>25.35</v>
      </c>
      <c r="G10987">
        <v>76.05</v>
      </c>
      <c r="H10987">
        <v>3</v>
      </c>
      <c r="I10987" t="s">
        <v>27055</v>
      </c>
      <c r="J10987">
        <v>0</v>
      </c>
      <c r="K10987">
        <v>0</v>
      </c>
      <c r="L10987" t="s">
        <v>11175</v>
      </c>
      <c r="N10987" t="s">
        <v>12868</v>
      </c>
      <c r="O10987" t="s">
        <v>10708</v>
      </c>
      <c r="Q10987" t="s">
        <v>10709</v>
      </c>
      <c r="S10987" t="s">
        <v>12869</v>
      </c>
      <c r="T10987">
        <v>43102.456956018497</v>
      </c>
    </row>
    <row r="10988" spans="1:20" x14ac:dyDescent="0.25">
      <c r="A10988" t="s">
        <v>7969</v>
      </c>
      <c r="B10988" t="s">
        <v>27065</v>
      </c>
      <c r="C10988" t="s">
        <v>10681</v>
      </c>
      <c r="D10988" t="s">
        <v>10683</v>
      </c>
      <c r="E10988" t="s">
        <v>10685</v>
      </c>
      <c r="F10988">
        <v>21.99</v>
      </c>
      <c r="G10988">
        <v>131.94</v>
      </c>
      <c r="H10988">
        <v>6</v>
      </c>
      <c r="I10988" t="s">
        <v>27055</v>
      </c>
      <c r="J10988">
        <v>0</v>
      </c>
      <c r="K10988">
        <v>0</v>
      </c>
      <c r="L10988" t="s">
        <v>10788</v>
      </c>
      <c r="M10988">
        <v>45510</v>
      </c>
      <c r="N10988" t="s">
        <v>10826</v>
      </c>
      <c r="O10988" t="s">
        <v>10708</v>
      </c>
      <c r="Q10988" t="s">
        <v>10709</v>
      </c>
      <c r="S10988" t="s">
        <v>10827</v>
      </c>
      <c r="T10988">
        <v>43102.456921296303</v>
      </c>
    </row>
    <row r="10989" spans="1:20" x14ac:dyDescent="0.25">
      <c r="A10989" t="s">
        <v>27066</v>
      </c>
      <c r="B10989" t="s">
        <v>27067</v>
      </c>
      <c r="C10989" t="s">
        <v>10691</v>
      </c>
      <c r="D10989" t="s">
        <v>10683</v>
      </c>
      <c r="E10989" t="s">
        <v>10693</v>
      </c>
      <c r="F10989">
        <v>1.1299999999999999</v>
      </c>
      <c r="G10989">
        <v>27.12</v>
      </c>
      <c r="H10989">
        <v>24</v>
      </c>
      <c r="I10989" t="s">
        <v>27068</v>
      </c>
      <c r="J10989">
        <v>0</v>
      </c>
      <c r="K10989">
        <v>0</v>
      </c>
      <c r="L10989" t="s">
        <v>11175</v>
      </c>
      <c r="N10989" t="s">
        <v>10732</v>
      </c>
      <c r="O10989" t="s">
        <v>10687</v>
      </c>
      <c r="Q10989" t="s">
        <v>10688</v>
      </c>
      <c r="S10989" t="s">
        <v>10733</v>
      </c>
      <c r="T10989">
        <v>43102.456956018497</v>
      </c>
    </row>
    <row r="10990" spans="1:20" x14ac:dyDescent="0.25">
      <c r="A10990" t="s">
        <v>27069</v>
      </c>
      <c r="B10990" t="s">
        <v>27070</v>
      </c>
      <c r="C10990" t="s">
        <v>10691</v>
      </c>
      <c r="D10990" t="s">
        <v>10683</v>
      </c>
      <c r="E10990" t="s">
        <v>10693</v>
      </c>
      <c r="F10990">
        <v>1.49</v>
      </c>
      <c r="G10990">
        <v>35.76</v>
      </c>
      <c r="H10990">
        <v>24</v>
      </c>
      <c r="I10990" t="s">
        <v>27068</v>
      </c>
      <c r="J10990">
        <v>0</v>
      </c>
      <c r="K10990">
        <v>0</v>
      </c>
      <c r="L10990" t="s">
        <v>11175</v>
      </c>
      <c r="N10990" t="s">
        <v>10732</v>
      </c>
      <c r="O10990" t="s">
        <v>10687</v>
      </c>
      <c r="Q10990" t="s">
        <v>10688</v>
      </c>
      <c r="S10990" t="s">
        <v>10733</v>
      </c>
      <c r="T10990">
        <v>43102.456956018497</v>
      </c>
    </row>
    <row r="10991" spans="1:20" x14ac:dyDescent="0.25">
      <c r="A10991" t="s">
        <v>7970</v>
      </c>
      <c r="B10991" t="s">
        <v>27071</v>
      </c>
      <c r="C10991" t="s">
        <v>10681</v>
      </c>
      <c r="D10991" t="s">
        <v>10683</v>
      </c>
      <c r="E10991" t="s">
        <v>10685</v>
      </c>
      <c r="F10991">
        <v>9.99</v>
      </c>
      <c r="G10991">
        <v>59.94</v>
      </c>
      <c r="H10991">
        <v>6</v>
      </c>
      <c r="I10991" t="s">
        <v>27068</v>
      </c>
      <c r="J10991">
        <v>0</v>
      </c>
      <c r="K10991">
        <v>0</v>
      </c>
      <c r="L10991" t="s">
        <v>11325</v>
      </c>
      <c r="M10991">
        <v>44046</v>
      </c>
      <c r="N10991" t="s">
        <v>10991</v>
      </c>
      <c r="O10991" t="s">
        <v>10992</v>
      </c>
      <c r="Q10991" t="s">
        <v>10993</v>
      </c>
      <c r="S10991" t="s">
        <v>10994</v>
      </c>
      <c r="T10991">
        <v>43102.456932870402</v>
      </c>
    </row>
    <row r="10992" spans="1:20" x14ac:dyDescent="0.25">
      <c r="A10992" t="s">
        <v>10495</v>
      </c>
      <c r="B10992" t="s">
        <v>27072</v>
      </c>
      <c r="C10992" t="s">
        <v>10751</v>
      </c>
      <c r="D10992" t="s">
        <v>10683</v>
      </c>
      <c r="E10992" t="s">
        <v>10693</v>
      </c>
      <c r="F10992">
        <v>7.79</v>
      </c>
      <c r="G10992">
        <v>46.74</v>
      </c>
      <c r="H10992">
        <v>6</v>
      </c>
      <c r="I10992" t="s">
        <v>27068</v>
      </c>
      <c r="J10992">
        <v>0</v>
      </c>
      <c r="K10992">
        <v>0</v>
      </c>
      <c r="L10992" t="s">
        <v>11325</v>
      </c>
      <c r="M10992">
        <v>44046</v>
      </c>
      <c r="N10992" t="s">
        <v>10991</v>
      </c>
      <c r="O10992" t="s">
        <v>10992</v>
      </c>
      <c r="Q10992" t="s">
        <v>10993</v>
      </c>
      <c r="S10992" t="s">
        <v>10994</v>
      </c>
      <c r="T10992">
        <v>43102.456932870402</v>
      </c>
    </row>
    <row r="10993" spans="1:20" x14ac:dyDescent="0.25">
      <c r="A10993" t="s">
        <v>27073</v>
      </c>
      <c r="B10993" t="s">
        <v>27074</v>
      </c>
      <c r="C10993" t="s">
        <v>10691</v>
      </c>
      <c r="D10993" t="s">
        <v>10683</v>
      </c>
      <c r="E10993" t="s">
        <v>10693</v>
      </c>
      <c r="F10993">
        <v>5.99</v>
      </c>
      <c r="G10993">
        <v>71.88</v>
      </c>
      <c r="H10993">
        <v>12</v>
      </c>
      <c r="I10993" t="s">
        <v>27068</v>
      </c>
      <c r="J10993">
        <v>0</v>
      </c>
      <c r="K10993">
        <v>0</v>
      </c>
      <c r="L10993" t="s">
        <v>10722</v>
      </c>
      <c r="M10993">
        <v>43221</v>
      </c>
      <c r="N10993" t="s">
        <v>11278</v>
      </c>
      <c r="O10993" t="s">
        <v>11279</v>
      </c>
      <c r="Q10993" t="s">
        <v>11280</v>
      </c>
      <c r="S10993" t="s">
        <v>11281</v>
      </c>
      <c r="T10993">
        <v>43102.456956018497</v>
      </c>
    </row>
    <row r="10994" spans="1:20" x14ac:dyDescent="0.25">
      <c r="A10994" t="s">
        <v>27075</v>
      </c>
      <c r="B10994" t="s">
        <v>27076</v>
      </c>
      <c r="C10994" t="s">
        <v>10691</v>
      </c>
      <c r="D10994" t="s">
        <v>10683</v>
      </c>
      <c r="E10994" t="s">
        <v>10693</v>
      </c>
      <c r="F10994">
        <v>5.99</v>
      </c>
      <c r="G10994">
        <v>71.88</v>
      </c>
      <c r="H10994">
        <v>12</v>
      </c>
      <c r="I10994" t="s">
        <v>27068</v>
      </c>
      <c r="J10994">
        <v>0</v>
      </c>
      <c r="K10994">
        <v>0</v>
      </c>
      <c r="L10994" t="s">
        <v>15918</v>
      </c>
      <c r="M10994">
        <v>43221</v>
      </c>
      <c r="N10994" t="s">
        <v>11278</v>
      </c>
      <c r="O10994" t="s">
        <v>11279</v>
      </c>
      <c r="Q10994" t="s">
        <v>11280</v>
      </c>
      <c r="S10994" t="s">
        <v>11281</v>
      </c>
      <c r="T10994">
        <v>43102.456909722197</v>
      </c>
    </row>
    <row r="10995" spans="1:20" x14ac:dyDescent="0.25">
      <c r="A10995" t="s">
        <v>27077</v>
      </c>
      <c r="B10995" t="s">
        <v>27078</v>
      </c>
      <c r="C10995" t="s">
        <v>10691</v>
      </c>
      <c r="D10995" t="s">
        <v>10683</v>
      </c>
      <c r="E10995" t="s">
        <v>10836</v>
      </c>
      <c r="F10995">
        <v>5.99</v>
      </c>
      <c r="G10995">
        <v>71.88</v>
      </c>
      <c r="H10995">
        <v>12</v>
      </c>
      <c r="I10995" t="s">
        <v>27068</v>
      </c>
      <c r="J10995">
        <v>0</v>
      </c>
      <c r="K10995">
        <v>0</v>
      </c>
      <c r="L10995" t="s">
        <v>21927</v>
      </c>
      <c r="N10995" t="s">
        <v>10686</v>
      </c>
      <c r="O10995" t="s">
        <v>10687</v>
      </c>
      <c r="Q10995" t="s">
        <v>10688</v>
      </c>
      <c r="S10995" t="s">
        <v>10689</v>
      </c>
      <c r="T10995">
        <v>43102.456863425898</v>
      </c>
    </row>
    <row r="10996" spans="1:20" x14ac:dyDescent="0.25">
      <c r="A10996" t="s">
        <v>27079</v>
      </c>
      <c r="B10996" t="s">
        <v>27080</v>
      </c>
      <c r="C10996" t="s">
        <v>10681</v>
      </c>
      <c r="D10996" t="s">
        <v>10683</v>
      </c>
      <c r="E10996" t="s">
        <v>10685</v>
      </c>
      <c r="F10996">
        <v>6.99</v>
      </c>
      <c r="G10996">
        <v>27.96</v>
      </c>
      <c r="H10996">
        <v>4</v>
      </c>
      <c r="I10996" t="s">
        <v>27068</v>
      </c>
      <c r="J10996">
        <v>0</v>
      </c>
      <c r="K10996">
        <v>0</v>
      </c>
      <c r="L10996" t="s">
        <v>11175</v>
      </c>
      <c r="M10996">
        <v>44700</v>
      </c>
      <c r="N10996" t="s">
        <v>11247</v>
      </c>
      <c r="O10996" t="s">
        <v>10708</v>
      </c>
      <c r="Q10996" t="s">
        <v>10709</v>
      </c>
      <c r="S10996" t="s">
        <v>11248</v>
      </c>
      <c r="T10996">
        <v>43102.456956018497</v>
      </c>
    </row>
    <row r="10997" spans="1:20" x14ac:dyDescent="0.25">
      <c r="A10997" t="s">
        <v>27081</v>
      </c>
      <c r="B10997" t="s">
        <v>27082</v>
      </c>
      <c r="C10997" t="s">
        <v>10691</v>
      </c>
      <c r="D10997" t="s">
        <v>12566</v>
      </c>
      <c r="E10997" t="s">
        <v>10693</v>
      </c>
      <c r="F10997">
        <v>1.99</v>
      </c>
      <c r="G10997">
        <v>47.76</v>
      </c>
      <c r="H10997">
        <v>24</v>
      </c>
      <c r="I10997" t="s">
        <v>27068</v>
      </c>
      <c r="J10997">
        <v>0</v>
      </c>
      <c r="K10997">
        <v>0</v>
      </c>
      <c r="L10997" t="s">
        <v>10758</v>
      </c>
      <c r="N10997" t="s">
        <v>10732</v>
      </c>
      <c r="O10997" t="s">
        <v>10687</v>
      </c>
      <c r="Q10997" t="s">
        <v>10688</v>
      </c>
      <c r="S10997" t="s">
        <v>10733</v>
      </c>
      <c r="T10997">
        <v>43109.404224537</v>
      </c>
    </row>
    <row r="10998" spans="1:20" x14ac:dyDescent="0.25">
      <c r="A10998" t="s">
        <v>27083</v>
      </c>
      <c r="B10998" t="s">
        <v>27084</v>
      </c>
      <c r="C10998" t="s">
        <v>10691</v>
      </c>
      <c r="D10998" t="s">
        <v>12566</v>
      </c>
      <c r="E10998" t="s">
        <v>10693</v>
      </c>
      <c r="F10998">
        <v>1.99</v>
      </c>
      <c r="G10998">
        <v>47.76</v>
      </c>
      <c r="H10998">
        <v>24</v>
      </c>
      <c r="I10998" t="s">
        <v>27068</v>
      </c>
      <c r="J10998">
        <v>0</v>
      </c>
      <c r="K10998">
        <v>0</v>
      </c>
      <c r="L10998" t="s">
        <v>10868</v>
      </c>
      <c r="N10998" t="s">
        <v>10732</v>
      </c>
      <c r="O10998" t="s">
        <v>10687</v>
      </c>
      <c r="Q10998" t="s">
        <v>10688</v>
      </c>
      <c r="S10998" t="s">
        <v>10733</v>
      </c>
      <c r="T10998">
        <v>43102.456990740699</v>
      </c>
    </row>
    <row r="10999" spans="1:20" x14ac:dyDescent="0.25">
      <c r="A10999" t="s">
        <v>10496</v>
      </c>
      <c r="B10999" t="s">
        <v>27085</v>
      </c>
      <c r="C10999" t="s">
        <v>10691</v>
      </c>
      <c r="D10999" t="s">
        <v>12566</v>
      </c>
      <c r="E10999" t="s">
        <v>10693</v>
      </c>
      <c r="F10999">
        <v>1.1299999999999999</v>
      </c>
      <c r="G10999">
        <v>27.12</v>
      </c>
      <c r="H10999">
        <v>24</v>
      </c>
      <c r="I10999" t="s">
        <v>27068</v>
      </c>
      <c r="J10999">
        <v>0</v>
      </c>
      <c r="K10999">
        <v>0</v>
      </c>
      <c r="L10999" t="s">
        <v>11175</v>
      </c>
      <c r="N10999" t="s">
        <v>10732</v>
      </c>
      <c r="O10999" t="s">
        <v>10687</v>
      </c>
      <c r="Q10999" t="s">
        <v>10688</v>
      </c>
      <c r="S10999" t="s">
        <v>10733</v>
      </c>
      <c r="T10999">
        <v>43102.456956018497</v>
      </c>
    </row>
    <row r="11000" spans="1:20" x14ac:dyDescent="0.25">
      <c r="A11000" t="s">
        <v>7971</v>
      </c>
      <c r="B11000" t="s">
        <v>27086</v>
      </c>
      <c r="C11000" t="s">
        <v>10751</v>
      </c>
      <c r="D11000" t="s">
        <v>10683</v>
      </c>
      <c r="E11000" t="s">
        <v>10836</v>
      </c>
      <c r="F11000">
        <v>5.99</v>
      </c>
      <c r="G11000">
        <v>35.94</v>
      </c>
      <c r="H11000">
        <v>6</v>
      </c>
      <c r="I11000" t="s">
        <v>27068</v>
      </c>
      <c r="J11000">
        <v>0</v>
      </c>
      <c r="K11000">
        <v>0</v>
      </c>
      <c r="L11000" t="s">
        <v>11175</v>
      </c>
      <c r="M11000">
        <v>43252</v>
      </c>
      <c r="N11000" t="s">
        <v>10700</v>
      </c>
      <c r="O11000" t="s">
        <v>10701</v>
      </c>
      <c r="Q11000" t="s">
        <v>10702</v>
      </c>
      <c r="S11000" t="s">
        <v>10703</v>
      </c>
      <c r="T11000">
        <v>43102.456956018497</v>
      </c>
    </row>
    <row r="11001" spans="1:20" x14ac:dyDescent="0.25">
      <c r="A11001" t="s">
        <v>7972</v>
      </c>
      <c r="B11001" t="s">
        <v>27087</v>
      </c>
      <c r="C11001" t="s">
        <v>10751</v>
      </c>
      <c r="D11001" t="s">
        <v>10683</v>
      </c>
      <c r="E11001" t="s">
        <v>10836</v>
      </c>
      <c r="F11001">
        <v>5.99</v>
      </c>
      <c r="G11001">
        <v>35.94</v>
      </c>
      <c r="H11001">
        <v>6</v>
      </c>
      <c r="I11001" t="s">
        <v>27068</v>
      </c>
      <c r="J11001">
        <v>0</v>
      </c>
      <c r="K11001">
        <v>0</v>
      </c>
      <c r="L11001" t="s">
        <v>11175</v>
      </c>
      <c r="M11001">
        <v>43252</v>
      </c>
      <c r="N11001" t="s">
        <v>10700</v>
      </c>
      <c r="O11001" t="s">
        <v>10701</v>
      </c>
      <c r="Q11001" t="s">
        <v>10702</v>
      </c>
      <c r="S11001" t="s">
        <v>10703</v>
      </c>
      <c r="T11001">
        <v>43102.456956018497</v>
      </c>
    </row>
    <row r="11002" spans="1:20" x14ac:dyDescent="0.25">
      <c r="A11002" t="s">
        <v>7973</v>
      </c>
      <c r="B11002" t="s">
        <v>27088</v>
      </c>
      <c r="C11002" t="s">
        <v>10751</v>
      </c>
      <c r="D11002" t="s">
        <v>10683</v>
      </c>
      <c r="E11002" t="s">
        <v>10693</v>
      </c>
      <c r="F11002">
        <v>5.39</v>
      </c>
      <c r="G11002">
        <v>32.340000000000003</v>
      </c>
      <c r="H11002">
        <v>6</v>
      </c>
      <c r="I11002" t="s">
        <v>27068</v>
      </c>
      <c r="J11002">
        <v>0</v>
      </c>
      <c r="K11002">
        <v>0</v>
      </c>
      <c r="L11002" t="s">
        <v>11325</v>
      </c>
      <c r="M11002">
        <v>43543</v>
      </c>
      <c r="N11002" t="s">
        <v>10874</v>
      </c>
      <c r="O11002" t="s">
        <v>10701</v>
      </c>
      <c r="P11002" t="s">
        <v>10708</v>
      </c>
      <c r="Q11002" t="s">
        <v>10702</v>
      </c>
      <c r="R11002" t="s">
        <v>10709</v>
      </c>
      <c r="S11002" t="s">
        <v>10875</v>
      </c>
      <c r="T11002">
        <v>43102.456932870402</v>
      </c>
    </row>
    <row r="11003" spans="1:20" x14ac:dyDescent="0.25">
      <c r="A11003" t="s">
        <v>7974</v>
      </c>
      <c r="B11003" t="s">
        <v>27089</v>
      </c>
      <c r="C11003" t="s">
        <v>10751</v>
      </c>
      <c r="D11003" t="s">
        <v>10683</v>
      </c>
      <c r="E11003" t="s">
        <v>10836</v>
      </c>
      <c r="F11003">
        <v>6.59</v>
      </c>
      <c r="G11003">
        <v>39.54</v>
      </c>
      <c r="H11003">
        <v>6</v>
      </c>
      <c r="I11003" t="s">
        <v>27068</v>
      </c>
      <c r="J11003">
        <v>0</v>
      </c>
      <c r="K11003">
        <v>0</v>
      </c>
      <c r="L11003" t="s">
        <v>11175</v>
      </c>
      <c r="M11003">
        <v>43530</v>
      </c>
      <c r="N11003" t="s">
        <v>11609</v>
      </c>
      <c r="O11003" t="s">
        <v>10687</v>
      </c>
      <c r="Q11003" t="s">
        <v>10688</v>
      </c>
      <c r="S11003" t="s">
        <v>11610</v>
      </c>
      <c r="T11003">
        <v>43102.456956018497</v>
      </c>
    </row>
    <row r="11004" spans="1:20" x14ac:dyDescent="0.25">
      <c r="A11004" t="s">
        <v>7975</v>
      </c>
      <c r="B11004" t="s">
        <v>27090</v>
      </c>
      <c r="C11004" t="s">
        <v>10681</v>
      </c>
      <c r="D11004" t="s">
        <v>10683</v>
      </c>
      <c r="E11004" t="s">
        <v>10685</v>
      </c>
      <c r="F11004">
        <v>10.99</v>
      </c>
      <c r="G11004">
        <v>65.94</v>
      </c>
      <c r="H11004">
        <v>6</v>
      </c>
      <c r="I11004" t="s">
        <v>27068</v>
      </c>
      <c r="J11004">
        <v>0</v>
      </c>
      <c r="K11004">
        <v>0</v>
      </c>
      <c r="L11004" t="s">
        <v>11175</v>
      </c>
      <c r="M11004">
        <v>43665</v>
      </c>
      <c r="N11004" t="s">
        <v>10826</v>
      </c>
      <c r="O11004" t="s">
        <v>10708</v>
      </c>
      <c r="Q11004" t="s">
        <v>10709</v>
      </c>
      <c r="S11004" t="s">
        <v>10827</v>
      </c>
      <c r="T11004">
        <v>43102.456956018497</v>
      </c>
    </row>
    <row r="11005" spans="1:20" x14ac:dyDescent="0.25">
      <c r="A11005" t="s">
        <v>7976</v>
      </c>
      <c r="B11005" t="s">
        <v>27091</v>
      </c>
      <c r="C11005" t="s">
        <v>10681</v>
      </c>
      <c r="D11005" t="s">
        <v>10683</v>
      </c>
      <c r="E11005" t="s">
        <v>10685</v>
      </c>
      <c r="F11005">
        <v>10.99</v>
      </c>
      <c r="G11005">
        <v>65.94</v>
      </c>
      <c r="H11005">
        <v>6</v>
      </c>
      <c r="I11005" t="s">
        <v>27068</v>
      </c>
      <c r="J11005">
        <v>0</v>
      </c>
      <c r="K11005">
        <v>0</v>
      </c>
      <c r="L11005" t="s">
        <v>11175</v>
      </c>
      <c r="M11005">
        <v>43665</v>
      </c>
      <c r="N11005" t="s">
        <v>10826</v>
      </c>
      <c r="O11005" t="s">
        <v>10708</v>
      </c>
      <c r="Q11005" t="s">
        <v>10709</v>
      </c>
      <c r="S11005" t="s">
        <v>10827</v>
      </c>
      <c r="T11005">
        <v>43102.456956018497</v>
      </c>
    </row>
    <row r="11006" spans="1:20" x14ac:dyDescent="0.25">
      <c r="A11006" t="s">
        <v>7977</v>
      </c>
      <c r="B11006" t="s">
        <v>27092</v>
      </c>
      <c r="C11006" t="s">
        <v>10681</v>
      </c>
      <c r="D11006" t="s">
        <v>10683</v>
      </c>
      <c r="E11006" t="s">
        <v>10685</v>
      </c>
      <c r="F11006">
        <v>10.99</v>
      </c>
      <c r="G11006">
        <v>65.94</v>
      </c>
      <c r="H11006">
        <v>6</v>
      </c>
      <c r="I11006" t="s">
        <v>27068</v>
      </c>
      <c r="J11006">
        <v>0</v>
      </c>
      <c r="K11006">
        <v>0</v>
      </c>
      <c r="L11006" t="s">
        <v>11175</v>
      </c>
      <c r="M11006">
        <v>43665</v>
      </c>
      <c r="N11006" t="s">
        <v>10826</v>
      </c>
      <c r="O11006" t="s">
        <v>10708</v>
      </c>
      <c r="Q11006" t="s">
        <v>10709</v>
      </c>
      <c r="S11006" t="s">
        <v>10827</v>
      </c>
      <c r="T11006">
        <v>43102.456956018497</v>
      </c>
    </row>
    <row r="11007" spans="1:20" x14ac:dyDescent="0.25">
      <c r="A11007" t="s">
        <v>7978</v>
      </c>
      <c r="B11007" t="s">
        <v>27093</v>
      </c>
      <c r="C11007" t="s">
        <v>10681</v>
      </c>
      <c r="D11007" t="s">
        <v>10683</v>
      </c>
      <c r="E11007" t="s">
        <v>10685</v>
      </c>
      <c r="F11007">
        <v>10.99</v>
      </c>
      <c r="G11007">
        <v>65.94</v>
      </c>
      <c r="H11007">
        <v>6</v>
      </c>
      <c r="I11007" t="s">
        <v>27068</v>
      </c>
      <c r="J11007">
        <v>0</v>
      </c>
      <c r="K11007">
        <v>0</v>
      </c>
      <c r="L11007" t="s">
        <v>11175</v>
      </c>
      <c r="M11007">
        <v>43665</v>
      </c>
      <c r="N11007" t="s">
        <v>10826</v>
      </c>
      <c r="O11007" t="s">
        <v>10708</v>
      </c>
      <c r="Q11007" t="s">
        <v>10709</v>
      </c>
      <c r="S11007" t="s">
        <v>10827</v>
      </c>
      <c r="T11007">
        <v>43102.456956018497</v>
      </c>
    </row>
    <row r="11008" spans="1:20" x14ac:dyDescent="0.25">
      <c r="A11008" t="s">
        <v>7979</v>
      </c>
      <c r="B11008" t="s">
        <v>27094</v>
      </c>
      <c r="C11008" t="s">
        <v>10751</v>
      </c>
      <c r="D11008" t="s">
        <v>10683</v>
      </c>
      <c r="E11008" t="s">
        <v>10836</v>
      </c>
      <c r="F11008">
        <v>6.59</v>
      </c>
      <c r="G11008">
        <v>39.54</v>
      </c>
      <c r="H11008">
        <v>6</v>
      </c>
      <c r="I11008" t="s">
        <v>27068</v>
      </c>
      <c r="J11008">
        <v>0</v>
      </c>
      <c r="K11008">
        <v>0</v>
      </c>
      <c r="L11008" t="s">
        <v>11325</v>
      </c>
      <c r="M11008">
        <v>43665</v>
      </c>
      <c r="N11008" t="s">
        <v>11609</v>
      </c>
      <c r="O11008" t="s">
        <v>10687</v>
      </c>
      <c r="Q11008" t="s">
        <v>10688</v>
      </c>
      <c r="S11008" t="s">
        <v>11610</v>
      </c>
      <c r="T11008">
        <v>43102.456932870402</v>
      </c>
    </row>
    <row r="11009" spans="1:20" x14ac:dyDescent="0.25">
      <c r="A11009" t="s">
        <v>10497</v>
      </c>
      <c r="B11009" t="s">
        <v>27095</v>
      </c>
      <c r="C11009" t="s">
        <v>10751</v>
      </c>
      <c r="D11009" t="s">
        <v>10683</v>
      </c>
      <c r="E11009" t="s">
        <v>10836</v>
      </c>
      <c r="F11009">
        <v>6.59</v>
      </c>
      <c r="G11009">
        <v>39.54</v>
      </c>
      <c r="H11009">
        <v>6</v>
      </c>
      <c r="I11009" t="s">
        <v>27068</v>
      </c>
      <c r="J11009">
        <v>0</v>
      </c>
      <c r="K11009">
        <v>0</v>
      </c>
      <c r="L11009" t="s">
        <v>11175</v>
      </c>
      <c r="M11009">
        <v>43665</v>
      </c>
      <c r="N11009" t="s">
        <v>11609</v>
      </c>
      <c r="O11009" t="s">
        <v>10687</v>
      </c>
      <c r="Q11009" t="s">
        <v>10688</v>
      </c>
      <c r="S11009" t="s">
        <v>11610</v>
      </c>
      <c r="T11009">
        <v>43102.456956018497</v>
      </c>
    </row>
    <row r="11010" spans="1:20" x14ac:dyDescent="0.25">
      <c r="A11010" t="s">
        <v>7980</v>
      </c>
      <c r="B11010" t="s">
        <v>27096</v>
      </c>
      <c r="C11010" t="s">
        <v>10751</v>
      </c>
      <c r="D11010" t="s">
        <v>10683</v>
      </c>
      <c r="E11010" t="s">
        <v>10836</v>
      </c>
      <c r="F11010">
        <v>6.59</v>
      </c>
      <c r="G11010">
        <v>39.54</v>
      </c>
      <c r="H11010">
        <v>6</v>
      </c>
      <c r="I11010" t="s">
        <v>27068</v>
      </c>
      <c r="J11010">
        <v>0</v>
      </c>
      <c r="K11010">
        <v>0</v>
      </c>
      <c r="L11010" t="s">
        <v>16445</v>
      </c>
      <c r="M11010">
        <v>43665</v>
      </c>
      <c r="N11010" t="s">
        <v>11609</v>
      </c>
      <c r="O11010" t="s">
        <v>10687</v>
      </c>
      <c r="Q11010" t="s">
        <v>10688</v>
      </c>
      <c r="S11010" t="s">
        <v>11610</v>
      </c>
      <c r="T11010">
        <v>43102.456886574102</v>
      </c>
    </row>
    <row r="11011" spans="1:20" x14ac:dyDescent="0.25">
      <c r="A11011" t="s">
        <v>7981</v>
      </c>
      <c r="B11011" t="s">
        <v>27097</v>
      </c>
      <c r="C11011" t="s">
        <v>10751</v>
      </c>
      <c r="D11011" t="s">
        <v>10683</v>
      </c>
      <c r="E11011" t="s">
        <v>10693</v>
      </c>
      <c r="F11011">
        <v>1.79</v>
      </c>
      <c r="G11011">
        <v>21.48</v>
      </c>
      <c r="H11011">
        <v>12</v>
      </c>
      <c r="I11011" t="s">
        <v>27068</v>
      </c>
      <c r="J11011">
        <v>0</v>
      </c>
      <c r="K11011">
        <v>0</v>
      </c>
      <c r="L11011" t="s">
        <v>11175</v>
      </c>
      <c r="M11011">
        <v>43678</v>
      </c>
      <c r="N11011" t="s">
        <v>20977</v>
      </c>
      <c r="O11011" t="s">
        <v>10708</v>
      </c>
      <c r="Q11011" t="s">
        <v>10709</v>
      </c>
      <c r="S11011" t="s">
        <v>20978</v>
      </c>
      <c r="T11011">
        <v>43102.456956018497</v>
      </c>
    </row>
    <row r="11012" spans="1:20" x14ac:dyDescent="0.25">
      <c r="A11012" t="s">
        <v>27098</v>
      </c>
      <c r="B11012" t="s">
        <v>27099</v>
      </c>
      <c r="C11012" t="s">
        <v>10751</v>
      </c>
      <c r="D11012" t="s">
        <v>10683</v>
      </c>
      <c r="E11012" t="s">
        <v>10753</v>
      </c>
      <c r="F11012">
        <v>1.79</v>
      </c>
      <c r="G11012">
        <v>21.48</v>
      </c>
      <c r="H11012">
        <v>12</v>
      </c>
      <c r="I11012" t="s">
        <v>27068</v>
      </c>
      <c r="J11012">
        <v>0</v>
      </c>
      <c r="K11012">
        <v>0</v>
      </c>
      <c r="L11012" t="s">
        <v>11325</v>
      </c>
      <c r="M11012">
        <v>43678</v>
      </c>
      <c r="N11012" t="s">
        <v>20977</v>
      </c>
      <c r="O11012" t="s">
        <v>10708</v>
      </c>
      <c r="Q11012" t="s">
        <v>10709</v>
      </c>
      <c r="S11012" t="s">
        <v>20978</v>
      </c>
      <c r="T11012">
        <v>43102.456932870402</v>
      </c>
    </row>
    <row r="11013" spans="1:20" x14ac:dyDescent="0.25">
      <c r="A11013" t="s">
        <v>27100</v>
      </c>
      <c r="B11013" t="s">
        <v>27101</v>
      </c>
      <c r="C11013" t="s">
        <v>10751</v>
      </c>
      <c r="D11013" t="s">
        <v>10683</v>
      </c>
      <c r="E11013" t="s">
        <v>10753</v>
      </c>
      <c r="F11013">
        <v>1.79</v>
      </c>
      <c r="G11013">
        <v>21.48</v>
      </c>
      <c r="H11013">
        <v>12</v>
      </c>
      <c r="I11013" t="s">
        <v>27068</v>
      </c>
      <c r="J11013">
        <v>0</v>
      </c>
      <c r="K11013">
        <v>0</v>
      </c>
      <c r="L11013" t="s">
        <v>11175</v>
      </c>
      <c r="M11013">
        <v>43678</v>
      </c>
      <c r="N11013" t="s">
        <v>20977</v>
      </c>
      <c r="O11013" t="s">
        <v>10708</v>
      </c>
      <c r="Q11013" t="s">
        <v>10709</v>
      </c>
      <c r="S11013" t="s">
        <v>20978</v>
      </c>
      <c r="T11013">
        <v>43102.456956018497</v>
      </c>
    </row>
    <row r="11014" spans="1:20" x14ac:dyDescent="0.25">
      <c r="A11014" t="s">
        <v>27102</v>
      </c>
      <c r="B11014" t="s">
        <v>27103</v>
      </c>
      <c r="C11014" t="s">
        <v>10751</v>
      </c>
      <c r="D11014" t="s">
        <v>10683</v>
      </c>
      <c r="E11014" t="s">
        <v>10753</v>
      </c>
      <c r="F11014">
        <v>1.79</v>
      </c>
      <c r="G11014">
        <v>21.48</v>
      </c>
      <c r="H11014">
        <v>12</v>
      </c>
      <c r="I11014" t="s">
        <v>27068</v>
      </c>
      <c r="J11014">
        <v>0</v>
      </c>
      <c r="K11014">
        <v>0</v>
      </c>
      <c r="L11014" t="s">
        <v>11175</v>
      </c>
      <c r="M11014">
        <v>43678</v>
      </c>
      <c r="N11014" t="s">
        <v>20977</v>
      </c>
      <c r="O11014" t="s">
        <v>10708</v>
      </c>
      <c r="Q11014" t="s">
        <v>10709</v>
      </c>
      <c r="S11014" t="s">
        <v>20978</v>
      </c>
      <c r="T11014">
        <v>43102.456956018497</v>
      </c>
    </row>
    <row r="11015" spans="1:20" x14ac:dyDescent="0.25">
      <c r="A11015" t="s">
        <v>7982</v>
      </c>
      <c r="B11015" t="s">
        <v>27104</v>
      </c>
      <c r="C11015" t="s">
        <v>10751</v>
      </c>
      <c r="D11015" t="s">
        <v>10683</v>
      </c>
      <c r="E11015" t="s">
        <v>10693</v>
      </c>
      <c r="F11015">
        <v>5.99</v>
      </c>
      <c r="G11015">
        <v>35.94</v>
      </c>
      <c r="H11015">
        <v>6</v>
      </c>
      <c r="I11015" t="s">
        <v>27068</v>
      </c>
      <c r="J11015">
        <v>0</v>
      </c>
      <c r="K11015">
        <v>0</v>
      </c>
      <c r="L11015" t="s">
        <v>11175</v>
      </c>
      <c r="M11015">
        <v>43670</v>
      </c>
      <c r="N11015" t="s">
        <v>20977</v>
      </c>
      <c r="O11015" t="s">
        <v>10708</v>
      </c>
      <c r="Q11015" t="s">
        <v>10709</v>
      </c>
      <c r="S11015" t="s">
        <v>20978</v>
      </c>
      <c r="T11015">
        <v>43102.456956018497</v>
      </c>
    </row>
    <row r="11016" spans="1:20" x14ac:dyDescent="0.25">
      <c r="A11016" t="s">
        <v>7983</v>
      </c>
      <c r="B11016" t="s">
        <v>27105</v>
      </c>
      <c r="C11016" t="s">
        <v>10681</v>
      </c>
      <c r="D11016" t="s">
        <v>10683</v>
      </c>
      <c r="E11016" t="s">
        <v>10685</v>
      </c>
      <c r="F11016">
        <v>9.99</v>
      </c>
      <c r="G11016">
        <v>59.94</v>
      </c>
      <c r="H11016">
        <v>6</v>
      </c>
      <c r="I11016" t="s">
        <v>27068</v>
      </c>
      <c r="J11016">
        <v>0</v>
      </c>
      <c r="K11016">
        <v>0</v>
      </c>
      <c r="L11016" t="s">
        <v>11325</v>
      </c>
      <c r="M11016">
        <v>43670</v>
      </c>
      <c r="N11016" t="s">
        <v>20977</v>
      </c>
      <c r="O11016" t="s">
        <v>10708</v>
      </c>
      <c r="Q11016" t="s">
        <v>10709</v>
      </c>
      <c r="S11016" t="s">
        <v>20978</v>
      </c>
      <c r="T11016">
        <v>43102.456932870402</v>
      </c>
    </row>
    <row r="11017" spans="1:20" x14ac:dyDescent="0.25">
      <c r="A11017" t="s">
        <v>7984</v>
      </c>
      <c r="B11017" t="s">
        <v>27106</v>
      </c>
      <c r="C11017" t="s">
        <v>10681</v>
      </c>
      <c r="D11017" t="s">
        <v>10683</v>
      </c>
      <c r="E11017" t="s">
        <v>10685</v>
      </c>
      <c r="F11017">
        <v>9.99</v>
      </c>
      <c r="G11017">
        <v>59.94</v>
      </c>
      <c r="H11017">
        <v>6</v>
      </c>
      <c r="I11017" t="s">
        <v>27068</v>
      </c>
      <c r="J11017">
        <v>0</v>
      </c>
      <c r="K11017">
        <v>0</v>
      </c>
      <c r="L11017" t="s">
        <v>11175</v>
      </c>
      <c r="M11017">
        <v>43670</v>
      </c>
      <c r="N11017" t="s">
        <v>20977</v>
      </c>
      <c r="O11017" t="s">
        <v>10708</v>
      </c>
      <c r="Q11017" t="s">
        <v>10709</v>
      </c>
      <c r="S11017" t="s">
        <v>20978</v>
      </c>
      <c r="T11017">
        <v>43102.456956018497</v>
      </c>
    </row>
    <row r="11018" spans="1:20" x14ac:dyDescent="0.25">
      <c r="A11018" t="s">
        <v>10498</v>
      </c>
      <c r="B11018" t="s">
        <v>27107</v>
      </c>
      <c r="C11018" t="s">
        <v>10691</v>
      </c>
      <c r="D11018" t="s">
        <v>10683</v>
      </c>
      <c r="E11018" t="s">
        <v>10693</v>
      </c>
      <c r="F11018">
        <v>5.99</v>
      </c>
      <c r="G11018">
        <v>35.94</v>
      </c>
      <c r="H11018">
        <v>6</v>
      </c>
      <c r="I11018" t="s">
        <v>27068</v>
      </c>
      <c r="J11018">
        <v>0</v>
      </c>
      <c r="K11018">
        <v>0</v>
      </c>
      <c r="L11018" t="s">
        <v>11175</v>
      </c>
      <c r="M11018">
        <v>43670</v>
      </c>
      <c r="N11018" t="s">
        <v>20977</v>
      </c>
      <c r="O11018" t="s">
        <v>10708</v>
      </c>
      <c r="Q11018" t="s">
        <v>10709</v>
      </c>
      <c r="S11018" t="s">
        <v>20978</v>
      </c>
      <c r="T11018">
        <v>43102.456956018497</v>
      </c>
    </row>
    <row r="11019" spans="1:20" x14ac:dyDescent="0.25">
      <c r="A11019" t="s">
        <v>7985</v>
      </c>
      <c r="B11019" t="s">
        <v>27108</v>
      </c>
      <c r="C11019" t="s">
        <v>10681</v>
      </c>
      <c r="D11019" t="s">
        <v>10683</v>
      </c>
      <c r="E11019" t="s">
        <v>10685</v>
      </c>
      <c r="F11019">
        <v>29.99</v>
      </c>
      <c r="G11019">
        <v>59.98</v>
      </c>
      <c r="H11019">
        <v>2</v>
      </c>
      <c r="I11019" t="s">
        <v>27068</v>
      </c>
      <c r="J11019">
        <v>0</v>
      </c>
      <c r="K11019">
        <v>0</v>
      </c>
      <c r="L11019" t="s">
        <v>11175</v>
      </c>
      <c r="M11019">
        <v>43789</v>
      </c>
      <c r="N11019" t="s">
        <v>10826</v>
      </c>
      <c r="O11019" t="s">
        <v>10708</v>
      </c>
      <c r="Q11019" t="s">
        <v>10709</v>
      </c>
      <c r="S11019" t="s">
        <v>10827</v>
      </c>
      <c r="T11019">
        <v>43102.456956018497</v>
      </c>
    </row>
    <row r="11020" spans="1:20" x14ac:dyDescent="0.25">
      <c r="A11020" t="s">
        <v>7986</v>
      </c>
      <c r="B11020" t="s">
        <v>27109</v>
      </c>
      <c r="C11020" t="s">
        <v>10751</v>
      </c>
      <c r="D11020" t="s">
        <v>10683</v>
      </c>
      <c r="E11020" t="s">
        <v>10836</v>
      </c>
      <c r="F11020">
        <v>7.79</v>
      </c>
      <c r="G11020">
        <v>31.16</v>
      </c>
      <c r="H11020">
        <v>4</v>
      </c>
      <c r="I11020" t="s">
        <v>27068</v>
      </c>
      <c r="J11020">
        <v>0</v>
      </c>
      <c r="K11020">
        <v>0</v>
      </c>
      <c r="L11020" t="s">
        <v>11175</v>
      </c>
      <c r="M11020">
        <v>43908</v>
      </c>
      <c r="N11020" t="s">
        <v>11359</v>
      </c>
      <c r="O11020" t="s">
        <v>10762</v>
      </c>
      <c r="P11020" t="s">
        <v>10701</v>
      </c>
      <c r="Q11020" t="s">
        <v>10763</v>
      </c>
      <c r="R11020" t="s">
        <v>10702</v>
      </c>
      <c r="S11020" t="s">
        <v>11360</v>
      </c>
      <c r="T11020">
        <v>43102.456956018497</v>
      </c>
    </row>
    <row r="11021" spans="1:20" x14ac:dyDescent="0.25">
      <c r="A11021" t="s">
        <v>7987</v>
      </c>
      <c r="B11021" t="s">
        <v>27110</v>
      </c>
      <c r="C11021" t="s">
        <v>10751</v>
      </c>
      <c r="D11021" t="s">
        <v>10683</v>
      </c>
      <c r="E11021" t="s">
        <v>10836</v>
      </c>
      <c r="F11021">
        <v>7.79</v>
      </c>
      <c r="G11021">
        <v>31.16</v>
      </c>
      <c r="H11021">
        <v>4</v>
      </c>
      <c r="I11021" t="s">
        <v>27068</v>
      </c>
      <c r="J11021">
        <v>0</v>
      </c>
      <c r="K11021">
        <v>0</v>
      </c>
      <c r="L11021" t="s">
        <v>11175</v>
      </c>
      <c r="M11021">
        <v>43908</v>
      </c>
      <c r="N11021" t="s">
        <v>11359</v>
      </c>
      <c r="O11021" t="s">
        <v>10762</v>
      </c>
      <c r="P11021" t="s">
        <v>10701</v>
      </c>
      <c r="Q11021" t="s">
        <v>10763</v>
      </c>
      <c r="R11021" t="s">
        <v>10702</v>
      </c>
      <c r="S11021" t="s">
        <v>11360</v>
      </c>
      <c r="T11021">
        <v>43102.456956018497</v>
      </c>
    </row>
    <row r="11022" spans="1:20" x14ac:dyDescent="0.25">
      <c r="A11022" t="s">
        <v>7988</v>
      </c>
      <c r="B11022" t="s">
        <v>27111</v>
      </c>
      <c r="C11022" t="s">
        <v>10751</v>
      </c>
      <c r="D11022" t="s">
        <v>10683</v>
      </c>
      <c r="E11022" t="s">
        <v>10753</v>
      </c>
      <c r="F11022">
        <v>4.99</v>
      </c>
      <c r="G11022">
        <v>29.94</v>
      </c>
      <c r="H11022">
        <v>6</v>
      </c>
      <c r="I11022" t="s">
        <v>27068</v>
      </c>
      <c r="J11022">
        <v>0</v>
      </c>
      <c r="K11022">
        <v>0</v>
      </c>
      <c r="L11022" t="s">
        <v>11175</v>
      </c>
      <c r="M11022">
        <v>43908</v>
      </c>
      <c r="N11022" t="s">
        <v>11212</v>
      </c>
      <c r="O11022" t="s">
        <v>10701</v>
      </c>
      <c r="Q11022" t="s">
        <v>10702</v>
      </c>
      <c r="S11022" t="s">
        <v>11213</v>
      </c>
      <c r="T11022">
        <v>43102.456956018497</v>
      </c>
    </row>
    <row r="11023" spans="1:20" x14ac:dyDescent="0.25">
      <c r="A11023" t="s">
        <v>10499</v>
      </c>
      <c r="B11023" t="s">
        <v>27112</v>
      </c>
      <c r="C11023" t="s">
        <v>10751</v>
      </c>
      <c r="D11023" t="s">
        <v>10683</v>
      </c>
      <c r="E11023" t="s">
        <v>10753</v>
      </c>
      <c r="F11023">
        <v>4.99</v>
      </c>
      <c r="G11023">
        <v>29.94</v>
      </c>
      <c r="H11023">
        <v>6</v>
      </c>
      <c r="I11023" t="s">
        <v>27068</v>
      </c>
      <c r="J11023">
        <v>0</v>
      </c>
      <c r="K11023">
        <v>0</v>
      </c>
      <c r="L11023" t="s">
        <v>11175</v>
      </c>
      <c r="M11023">
        <v>43908</v>
      </c>
      <c r="N11023" t="s">
        <v>11212</v>
      </c>
      <c r="O11023" t="s">
        <v>10701</v>
      </c>
      <c r="Q11023" t="s">
        <v>10702</v>
      </c>
      <c r="S11023" t="s">
        <v>11213</v>
      </c>
      <c r="T11023">
        <v>43102.456956018497</v>
      </c>
    </row>
    <row r="11024" spans="1:20" x14ac:dyDescent="0.25">
      <c r="A11024" t="s">
        <v>7989</v>
      </c>
      <c r="B11024" t="s">
        <v>27113</v>
      </c>
      <c r="C11024" t="s">
        <v>10751</v>
      </c>
      <c r="D11024" t="s">
        <v>10683</v>
      </c>
      <c r="E11024" t="s">
        <v>10753</v>
      </c>
      <c r="F11024">
        <v>4.99</v>
      </c>
      <c r="G11024">
        <v>29.94</v>
      </c>
      <c r="H11024">
        <v>6</v>
      </c>
      <c r="I11024" t="s">
        <v>27068</v>
      </c>
      <c r="J11024">
        <v>0</v>
      </c>
      <c r="K11024">
        <v>0</v>
      </c>
      <c r="L11024" t="s">
        <v>11175</v>
      </c>
      <c r="M11024">
        <v>43908</v>
      </c>
      <c r="N11024" t="s">
        <v>11212</v>
      </c>
      <c r="O11024" t="s">
        <v>10701</v>
      </c>
      <c r="Q11024" t="s">
        <v>10702</v>
      </c>
      <c r="S11024" t="s">
        <v>11213</v>
      </c>
      <c r="T11024">
        <v>43102.456956018497</v>
      </c>
    </row>
    <row r="11025" spans="1:20" x14ac:dyDescent="0.25">
      <c r="A11025" t="s">
        <v>7990</v>
      </c>
      <c r="B11025" t="s">
        <v>27114</v>
      </c>
      <c r="C11025" t="s">
        <v>10751</v>
      </c>
      <c r="D11025" t="s">
        <v>10683</v>
      </c>
      <c r="E11025" t="s">
        <v>10836</v>
      </c>
      <c r="F11025">
        <v>7.79</v>
      </c>
      <c r="G11025">
        <v>46.74</v>
      </c>
      <c r="H11025">
        <v>6</v>
      </c>
      <c r="I11025" t="s">
        <v>27068</v>
      </c>
      <c r="J11025">
        <v>0</v>
      </c>
      <c r="K11025">
        <v>0</v>
      </c>
      <c r="L11025" t="s">
        <v>11175</v>
      </c>
      <c r="M11025">
        <v>43909</v>
      </c>
      <c r="N11025" t="s">
        <v>10837</v>
      </c>
      <c r="O11025" t="s">
        <v>10701</v>
      </c>
      <c r="Q11025" t="s">
        <v>10702</v>
      </c>
      <c r="S11025" t="s">
        <v>10838</v>
      </c>
      <c r="T11025">
        <v>43102.456956018497</v>
      </c>
    </row>
    <row r="11026" spans="1:20" x14ac:dyDescent="0.25">
      <c r="A11026" t="s">
        <v>10500</v>
      </c>
      <c r="B11026" t="s">
        <v>27115</v>
      </c>
      <c r="C11026" t="s">
        <v>10691</v>
      </c>
      <c r="D11026" t="s">
        <v>10683</v>
      </c>
      <c r="E11026" t="s">
        <v>10693</v>
      </c>
      <c r="F11026">
        <v>7.79</v>
      </c>
      <c r="G11026">
        <v>46.74</v>
      </c>
      <c r="H11026">
        <v>6</v>
      </c>
      <c r="I11026" t="s">
        <v>27068</v>
      </c>
      <c r="J11026">
        <v>0</v>
      </c>
      <c r="K11026">
        <v>0</v>
      </c>
      <c r="L11026" t="s">
        <v>11175</v>
      </c>
      <c r="M11026">
        <v>43909</v>
      </c>
      <c r="N11026" t="s">
        <v>10837</v>
      </c>
      <c r="O11026" t="s">
        <v>10701</v>
      </c>
      <c r="Q11026" t="s">
        <v>10702</v>
      </c>
      <c r="S11026" t="s">
        <v>10838</v>
      </c>
      <c r="T11026">
        <v>43102.456956018497</v>
      </c>
    </row>
    <row r="11027" spans="1:20" x14ac:dyDescent="0.25">
      <c r="A11027" t="s">
        <v>10501</v>
      </c>
      <c r="B11027" t="s">
        <v>27116</v>
      </c>
      <c r="C11027" t="s">
        <v>10691</v>
      </c>
      <c r="D11027" t="s">
        <v>10683</v>
      </c>
      <c r="E11027" t="s">
        <v>10693</v>
      </c>
      <c r="F11027">
        <v>7.79</v>
      </c>
      <c r="G11027">
        <v>46.74</v>
      </c>
      <c r="H11027">
        <v>6</v>
      </c>
      <c r="I11027" t="s">
        <v>27068</v>
      </c>
      <c r="J11027">
        <v>0</v>
      </c>
      <c r="K11027">
        <v>0</v>
      </c>
      <c r="L11027" t="s">
        <v>14440</v>
      </c>
      <c r="M11027">
        <v>43909</v>
      </c>
      <c r="N11027" t="s">
        <v>10837</v>
      </c>
      <c r="O11027" t="s">
        <v>10701</v>
      </c>
      <c r="Q11027" t="s">
        <v>10702</v>
      </c>
      <c r="S11027" t="s">
        <v>10838</v>
      </c>
      <c r="T11027">
        <v>43102.456932870402</v>
      </c>
    </row>
    <row r="11028" spans="1:20" x14ac:dyDescent="0.25">
      <c r="A11028" t="s">
        <v>7991</v>
      </c>
      <c r="B11028" t="s">
        <v>27117</v>
      </c>
      <c r="C11028" t="s">
        <v>10751</v>
      </c>
      <c r="D11028" t="s">
        <v>10683</v>
      </c>
      <c r="E11028" t="s">
        <v>10836</v>
      </c>
      <c r="F11028">
        <v>5.99</v>
      </c>
      <c r="G11028">
        <v>35.94</v>
      </c>
      <c r="H11028">
        <v>6</v>
      </c>
      <c r="I11028" t="s">
        <v>27068</v>
      </c>
      <c r="J11028">
        <v>0</v>
      </c>
      <c r="K11028">
        <v>0</v>
      </c>
      <c r="L11028" t="s">
        <v>11175</v>
      </c>
      <c r="M11028">
        <v>43914</v>
      </c>
      <c r="N11028" t="s">
        <v>10694</v>
      </c>
      <c r="O11028" t="s">
        <v>10695</v>
      </c>
      <c r="Q11028" t="s">
        <v>10696</v>
      </c>
      <c r="S11028" t="s">
        <v>10697</v>
      </c>
      <c r="T11028">
        <v>43102.456956018497</v>
      </c>
    </row>
    <row r="11029" spans="1:20" x14ac:dyDescent="0.25">
      <c r="A11029" t="s">
        <v>7992</v>
      </c>
      <c r="B11029" t="s">
        <v>27118</v>
      </c>
      <c r="C11029" t="s">
        <v>10751</v>
      </c>
      <c r="D11029" t="s">
        <v>10683</v>
      </c>
      <c r="E11029" t="s">
        <v>10836</v>
      </c>
      <c r="F11029">
        <v>5.99</v>
      </c>
      <c r="G11029">
        <v>35.94</v>
      </c>
      <c r="H11029">
        <v>6</v>
      </c>
      <c r="I11029" t="s">
        <v>27068</v>
      </c>
      <c r="J11029">
        <v>0</v>
      </c>
      <c r="K11029">
        <v>0</v>
      </c>
      <c r="L11029" t="s">
        <v>11175</v>
      </c>
      <c r="M11029">
        <v>43914</v>
      </c>
      <c r="N11029" t="s">
        <v>10694</v>
      </c>
      <c r="O11029" t="s">
        <v>10695</v>
      </c>
      <c r="Q11029" t="s">
        <v>10696</v>
      </c>
      <c r="S11029" t="s">
        <v>10697</v>
      </c>
      <c r="T11029">
        <v>43102.456956018497</v>
      </c>
    </row>
    <row r="11030" spans="1:20" x14ac:dyDescent="0.25">
      <c r="A11030" t="s">
        <v>7993</v>
      </c>
      <c r="B11030" t="s">
        <v>27119</v>
      </c>
      <c r="C11030" t="s">
        <v>10681</v>
      </c>
      <c r="D11030" t="s">
        <v>10683</v>
      </c>
      <c r="E11030" t="s">
        <v>10685</v>
      </c>
      <c r="F11030">
        <v>9.99</v>
      </c>
      <c r="G11030">
        <v>59.94</v>
      </c>
      <c r="H11030">
        <v>6</v>
      </c>
      <c r="I11030" t="s">
        <v>27068</v>
      </c>
      <c r="J11030">
        <v>0</v>
      </c>
      <c r="K11030">
        <v>0</v>
      </c>
      <c r="L11030" t="s">
        <v>11175</v>
      </c>
      <c r="M11030">
        <v>43914</v>
      </c>
      <c r="N11030" t="s">
        <v>10694</v>
      </c>
      <c r="O11030" t="s">
        <v>10695</v>
      </c>
      <c r="Q11030" t="s">
        <v>10696</v>
      </c>
      <c r="S11030" t="s">
        <v>10697</v>
      </c>
      <c r="T11030">
        <v>43102.456956018497</v>
      </c>
    </row>
    <row r="11031" spans="1:20" x14ac:dyDescent="0.25">
      <c r="A11031" t="s">
        <v>10502</v>
      </c>
      <c r="B11031" t="s">
        <v>27120</v>
      </c>
      <c r="C11031" t="s">
        <v>10751</v>
      </c>
      <c r="D11031" t="s">
        <v>10683</v>
      </c>
      <c r="E11031" t="s">
        <v>10836</v>
      </c>
      <c r="F11031">
        <v>5.99</v>
      </c>
      <c r="G11031">
        <v>35.94</v>
      </c>
      <c r="H11031">
        <v>6</v>
      </c>
      <c r="I11031" t="s">
        <v>27068</v>
      </c>
      <c r="J11031">
        <v>0</v>
      </c>
      <c r="K11031">
        <v>0</v>
      </c>
      <c r="L11031" t="s">
        <v>11175</v>
      </c>
      <c r="M11031">
        <v>43914</v>
      </c>
      <c r="N11031" t="s">
        <v>10694</v>
      </c>
      <c r="O11031" t="s">
        <v>10695</v>
      </c>
      <c r="Q11031" t="s">
        <v>10696</v>
      </c>
      <c r="S11031" t="s">
        <v>10697</v>
      </c>
      <c r="T11031">
        <v>43102.456956018497</v>
      </c>
    </row>
    <row r="11032" spans="1:20" x14ac:dyDescent="0.25">
      <c r="A11032" t="s">
        <v>7994</v>
      </c>
      <c r="B11032" t="s">
        <v>27121</v>
      </c>
      <c r="C11032" t="s">
        <v>10681</v>
      </c>
      <c r="D11032" t="s">
        <v>10683</v>
      </c>
      <c r="E11032" t="s">
        <v>10685</v>
      </c>
      <c r="F11032">
        <v>10.99</v>
      </c>
      <c r="G11032">
        <v>65.94</v>
      </c>
      <c r="H11032">
        <v>6</v>
      </c>
      <c r="I11032" t="s">
        <v>27068</v>
      </c>
      <c r="J11032">
        <v>0</v>
      </c>
      <c r="K11032">
        <v>0</v>
      </c>
      <c r="L11032" t="s">
        <v>11175</v>
      </c>
      <c r="M11032">
        <v>44012</v>
      </c>
      <c r="N11032" t="s">
        <v>10826</v>
      </c>
      <c r="O11032" t="s">
        <v>10708</v>
      </c>
      <c r="Q11032" t="s">
        <v>10709</v>
      </c>
      <c r="S11032" t="s">
        <v>10827</v>
      </c>
      <c r="T11032">
        <v>43102.456956018497</v>
      </c>
    </row>
    <row r="11033" spans="1:20" x14ac:dyDescent="0.25">
      <c r="A11033" t="s">
        <v>7995</v>
      </c>
      <c r="B11033" t="s">
        <v>27122</v>
      </c>
      <c r="C11033" t="s">
        <v>10751</v>
      </c>
      <c r="D11033" t="s">
        <v>10683</v>
      </c>
      <c r="E11033" t="s">
        <v>10836</v>
      </c>
      <c r="F11033">
        <v>5.39</v>
      </c>
      <c r="G11033">
        <v>172.48</v>
      </c>
      <c r="H11033">
        <v>32</v>
      </c>
      <c r="I11033" t="s">
        <v>27068</v>
      </c>
      <c r="J11033">
        <v>0</v>
      </c>
      <c r="K11033">
        <v>0</v>
      </c>
      <c r="L11033" t="s">
        <v>16445</v>
      </c>
      <c r="M11033">
        <v>44132</v>
      </c>
      <c r="N11033" t="s">
        <v>11359</v>
      </c>
      <c r="O11033" t="s">
        <v>10762</v>
      </c>
      <c r="P11033" t="s">
        <v>10701</v>
      </c>
      <c r="Q11033" t="s">
        <v>10763</v>
      </c>
      <c r="R11033" t="s">
        <v>10702</v>
      </c>
      <c r="S11033" t="s">
        <v>11360</v>
      </c>
      <c r="T11033">
        <v>43102.456886574102</v>
      </c>
    </row>
    <row r="11034" spans="1:20" x14ac:dyDescent="0.25">
      <c r="A11034" t="s">
        <v>7996</v>
      </c>
      <c r="B11034" t="s">
        <v>27123</v>
      </c>
      <c r="C11034" t="s">
        <v>10751</v>
      </c>
      <c r="D11034" t="s">
        <v>10683</v>
      </c>
      <c r="E11034" t="s">
        <v>10836</v>
      </c>
      <c r="F11034">
        <v>5.39</v>
      </c>
      <c r="G11034">
        <v>172.48</v>
      </c>
      <c r="H11034">
        <v>32</v>
      </c>
      <c r="I11034" t="s">
        <v>27068</v>
      </c>
      <c r="J11034">
        <v>0</v>
      </c>
      <c r="K11034">
        <v>0</v>
      </c>
      <c r="L11034" t="s">
        <v>21053</v>
      </c>
      <c r="M11034">
        <v>44132</v>
      </c>
      <c r="N11034" t="s">
        <v>11359</v>
      </c>
      <c r="O11034" t="s">
        <v>10762</v>
      </c>
      <c r="P11034" t="s">
        <v>10701</v>
      </c>
      <c r="Q11034" t="s">
        <v>10763</v>
      </c>
      <c r="R11034" t="s">
        <v>10702</v>
      </c>
      <c r="S11034" t="s">
        <v>11360</v>
      </c>
      <c r="T11034">
        <v>43102.456944444399</v>
      </c>
    </row>
    <row r="11035" spans="1:20" x14ac:dyDescent="0.25">
      <c r="A11035" t="s">
        <v>7997</v>
      </c>
      <c r="B11035" t="s">
        <v>27124</v>
      </c>
      <c r="C11035" t="s">
        <v>10751</v>
      </c>
      <c r="D11035" t="s">
        <v>10683</v>
      </c>
      <c r="E11035" t="s">
        <v>10836</v>
      </c>
      <c r="F11035">
        <v>3.29</v>
      </c>
      <c r="G11035">
        <v>105.28</v>
      </c>
      <c r="H11035">
        <v>32</v>
      </c>
      <c r="I11035" t="s">
        <v>27068</v>
      </c>
      <c r="J11035">
        <v>0</v>
      </c>
      <c r="K11035">
        <v>0</v>
      </c>
      <c r="L11035" t="s">
        <v>16641</v>
      </c>
      <c r="M11035">
        <v>44132</v>
      </c>
      <c r="N11035" t="s">
        <v>11359</v>
      </c>
      <c r="O11035" t="s">
        <v>10762</v>
      </c>
      <c r="P11035" t="s">
        <v>10701</v>
      </c>
      <c r="Q11035" t="s">
        <v>10763</v>
      </c>
      <c r="R11035" t="s">
        <v>10702</v>
      </c>
      <c r="S11035" t="s">
        <v>11360</v>
      </c>
      <c r="T11035">
        <v>43102.456967592603</v>
      </c>
    </row>
    <row r="11036" spans="1:20" x14ac:dyDescent="0.25">
      <c r="A11036" t="s">
        <v>7998</v>
      </c>
      <c r="B11036" t="s">
        <v>27125</v>
      </c>
      <c r="C11036" t="s">
        <v>10751</v>
      </c>
      <c r="D11036" t="s">
        <v>10683</v>
      </c>
      <c r="E11036" t="s">
        <v>10836</v>
      </c>
      <c r="F11036">
        <v>5.39</v>
      </c>
      <c r="G11036">
        <v>172.48</v>
      </c>
      <c r="H11036">
        <v>32</v>
      </c>
      <c r="I11036" t="s">
        <v>27068</v>
      </c>
      <c r="J11036">
        <v>0</v>
      </c>
      <c r="K11036">
        <v>0</v>
      </c>
      <c r="L11036" t="s">
        <v>16643</v>
      </c>
      <c r="M11036">
        <v>44132</v>
      </c>
      <c r="N11036" t="s">
        <v>11359</v>
      </c>
      <c r="O11036" t="s">
        <v>10762</v>
      </c>
      <c r="P11036" t="s">
        <v>10701</v>
      </c>
      <c r="Q11036" t="s">
        <v>10763</v>
      </c>
      <c r="R11036" t="s">
        <v>10702</v>
      </c>
      <c r="S11036" t="s">
        <v>11360</v>
      </c>
      <c r="T11036">
        <v>43102.456898148099</v>
      </c>
    </row>
    <row r="11037" spans="1:20" x14ac:dyDescent="0.25">
      <c r="A11037" t="s">
        <v>10503</v>
      </c>
      <c r="B11037" t="s">
        <v>27126</v>
      </c>
      <c r="C11037" t="s">
        <v>10751</v>
      </c>
      <c r="D11037" t="s">
        <v>10683</v>
      </c>
      <c r="E11037" t="s">
        <v>10836</v>
      </c>
      <c r="F11037">
        <v>5.99</v>
      </c>
      <c r="G11037">
        <v>35.94</v>
      </c>
      <c r="H11037">
        <v>6</v>
      </c>
      <c r="I11037" t="s">
        <v>27068</v>
      </c>
      <c r="J11037">
        <v>0</v>
      </c>
      <c r="K11037">
        <v>0</v>
      </c>
      <c r="L11037" t="s">
        <v>11175</v>
      </c>
      <c r="M11037">
        <v>44147</v>
      </c>
      <c r="N11037" t="s">
        <v>16243</v>
      </c>
      <c r="S11037" t="s">
        <v>16244</v>
      </c>
      <c r="T11037">
        <v>43102.456956018497</v>
      </c>
    </row>
    <row r="11038" spans="1:20" x14ac:dyDescent="0.25">
      <c r="A11038" t="s">
        <v>7999</v>
      </c>
      <c r="B11038" t="s">
        <v>27127</v>
      </c>
      <c r="C11038" t="s">
        <v>10751</v>
      </c>
      <c r="D11038" t="s">
        <v>10683</v>
      </c>
      <c r="E11038" t="s">
        <v>10836</v>
      </c>
      <c r="F11038">
        <v>7.19</v>
      </c>
      <c r="G11038">
        <v>43.14</v>
      </c>
      <c r="H11038">
        <v>6</v>
      </c>
      <c r="I11038" t="s">
        <v>27068</v>
      </c>
      <c r="J11038">
        <v>0</v>
      </c>
      <c r="K11038">
        <v>0</v>
      </c>
      <c r="L11038" t="s">
        <v>11175</v>
      </c>
      <c r="M11038">
        <v>44155</v>
      </c>
      <c r="N11038" t="s">
        <v>10991</v>
      </c>
      <c r="O11038" t="s">
        <v>10992</v>
      </c>
      <c r="Q11038" t="s">
        <v>10993</v>
      </c>
      <c r="S11038" t="s">
        <v>10994</v>
      </c>
      <c r="T11038">
        <v>43102.456956018497</v>
      </c>
    </row>
    <row r="11039" spans="1:20" x14ac:dyDescent="0.25">
      <c r="A11039" t="s">
        <v>8000</v>
      </c>
      <c r="B11039" t="s">
        <v>27128</v>
      </c>
      <c r="C11039" t="s">
        <v>10751</v>
      </c>
      <c r="D11039" t="s">
        <v>10683</v>
      </c>
      <c r="E11039" t="s">
        <v>10836</v>
      </c>
      <c r="F11039">
        <v>7.19</v>
      </c>
      <c r="G11039">
        <v>43.14</v>
      </c>
      <c r="H11039">
        <v>6</v>
      </c>
      <c r="I11039" t="s">
        <v>27068</v>
      </c>
      <c r="J11039">
        <v>0</v>
      </c>
      <c r="K11039">
        <v>0</v>
      </c>
      <c r="L11039" t="s">
        <v>11175</v>
      </c>
      <c r="M11039">
        <v>44155</v>
      </c>
      <c r="N11039" t="s">
        <v>10991</v>
      </c>
      <c r="O11039" t="s">
        <v>10992</v>
      </c>
      <c r="Q11039" t="s">
        <v>10993</v>
      </c>
      <c r="S11039" t="s">
        <v>10994</v>
      </c>
      <c r="T11039">
        <v>43102.456956018497</v>
      </c>
    </row>
    <row r="11040" spans="1:20" x14ac:dyDescent="0.25">
      <c r="A11040" t="s">
        <v>10504</v>
      </c>
      <c r="B11040" t="s">
        <v>27129</v>
      </c>
      <c r="C11040" t="s">
        <v>10691</v>
      </c>
      <c r="D11040" t="s">
        <v>10683</v>
      </c>
      <c r="E11040" t="s">
        <v>10693</v>
      </c>
      <c r="F11040">
        <v>10.79</v>
      </c>
      <c r="G11040">
        <v>43.16</v>
      </c>
      <c r="H11040">
        <v>4</v>
      </c>
      <c r="I11040" t="s">
        <v>27068</v>
      </c>
      <c r="J11040">
        <v>0</v>
      </c>
      <c r="K11040">
        <v>0</v>
      </c>
      <c r="L11040" t="s">
        <v>11175</v>
      </c>
      <c r="M11040">
        <v>44253</v>
      </c>
      <c r="N11040" t="s">
        <v>10837</v>
      </c>
      <c r="O11040" t="s">
        <v>10701</v>
      </c>
      <c r="Q11040" t="s">
        <v>10702</v>
      </c>
      <c r="S11040" t="s">
        <v>10838</v>
      </c>
      <c r="T11040">
        <v>43102.456956018497</v>
      </c>
    </row>
    <row r="11041" spans="1:20" x14ac:dyDescent="0.25">
      <c r="A11041" t="s">
        <v>8001</v>
      </c>
      <c r="B11041" t="s">
        <v>27130</v>
      </c>
      <c r="C11041" t="s">
        <v>10751</v>
      </c>
      <c r="D11041" t="s">
        <v>10683</v>
      </c>
      <c r="E11041" t="s">
        <v>10836</v>
      </c>
      <c r="F11041">
        <v>11.39</v>
      </c>
      <c r="G11041">
        <v>34.17</v>
      </c>
      <c r="H11041">
        <v>3</v>
      </c>
      <c r="I11041" t="s">
        <v>27068</v>
      </c>
      <c r="J11041">
        <v>0</v>
      </c>
      <c r="K11041">
        <v>0</v>
      </c>
      <c r="L11041" t="s">
        <v>11175</v>
      </c>
      <c r="M11041">
        <v>44253</v>
      </c>
      <c r="N11041" t="s">
        <v>11321</v>
      </c>
      <c r="O11041" t="s">
        <v>10701</v>
      </c>
      <c r="Q11041" t="s">
        <v>10702</v>
      </c>
      <c r="S11041" t="s">
        <v>11322</v>
      </c>
      <c r="T11041">
        <v>43102.456956018497</v>
      </c>
    </row>
    <row r="11042" spans="1:20" x14ac:dyDescent="0.25">
      <c r="A11042" t="s">
        <v>8002</v>
      </c>
      <c r="B11042" t="s">
        <v>27131</v>
      </c>
      <c r="C11042" t="s">
        <v>10751</v>
      </c>
      <c r="D11042" t="s">
        <v>10683</v>
      </c>
      <c r="E11042" t="s">
        <v>10693</v>
      </c>
      <c r="F11042">
        <v>6.59</v>
      </c>
      <c r="G11042">
        <v>39.54</v>
      </c>
      <c r="H11042">
        <v>6</v>
      </c>
      <c r="I11042" t="s">
        <v>27068</v>
      </c>
      <c r="J11042">
        <v>0</v>
      </c>
      <c r="K11042">
        <v>0</v>
      </c>
      <c r="L11042" t="s">
        <v>11175</v>
      </c>
      <c r="M11042">
        <v>44250</v>
      </c>
      <c r="N11042" t="s">
        <v>10686</v>
      </c>
      <c r="O11042" t="s">
        <v>10687</v>
      </c>
      <c r="Q11042" t="s">
        <v>10688</v>
      </c>
      <c r="S11042" t="s">
        <v>10689</v>
      </c>
      <c r="T11042">
        <v>43102.456956018497</v>
      </c>
    </row>
    <row r="11043" spans="1:20" x14ac:dyDescent="0.25">
      <c r="A11043" t="s">
        <v>10505</v>
      </c>
      <c r="B11043" t="s">
        <v>27132</v>
      </c>
      <c r="C11043" t="s">
        <v>10691</v>
      </c>
      <c r="D11043" t="s">
        <v>10683</v>
      </c>
      <c r="E11043" t="s">
        <v>10693</v>
      </c>
      <c r="F11043">
        <v>11.39</v>
      </c>
      <c r="G11043">
        <v>34.17</v>
      </c>
      <c r="H11043">
        <v>3</v>
      </c>
      <c r="I11043" t="s">
        <v>27068</v>
      </c>
      <c r="J11043">
        <v>0</v>
      </c>
      <c r="K11043">
        <v>0</v>
      </c>
      <c r="L11043" t="s">
        <v>11175</v>
      </c>
      <c r="M11043">
        <v>44253</v>
      </c>
      <c r="N11043" t="s">
        <v>10686</v>
      </c>
      <c r="O11043" t="s">
        <v>10687</v>
      </c>
      <c r="Q11043" t="s">
        <v>10688</v>
      </c>
      <c r="S11043" t="s">
        <v>10689</v>
      </c>
      <c r="T11043">
        <v>43102.456956018497</v>
      </c>
    </row>
    <row r="11044" spans="1:20" x14ac:dyDescent="0.25">
      <c r="A11044" t="s">
        <v>10506</v>
      </c>
      <c r="B11044" t="s">
        <v>27133</v>
      </c>
      <c r="C11044" t="s">
        <v>10691</v>
      </c>
      <c r="D11044" t="s">
        <v>10683</v>
      </c>
      <c r="E11044" t="s">
        <v>10693</v>
      </c>
      <c r="F11044">
        <v>9.99</v>
      </c>
      <c r="G11044">
        <v>59.94</v>
      </c>
      <c r="H11044">
        <v>6</v>
      </c>
      <c r="I11044" t="s">
        <v>27068</v>
      </c>
      <c r="J11044">
        <v>0</v>
      </c>
      <c r="K11044">
        <v>0</v>
      </c>
      <c r="L11044" t="s">
        <v>11175</v>
      </c>
      <c r="M11044">
        <v>44273</v>
      </c>
      <c r="N11044" t="s">
        <v>10686</v>
      </c>
      <c r="O11044" t="s">
        <v>10687</v>
      </c>
      <c r="Q11044" t="s">
        <v>10688</v>
      </c>
      <c r="S11044" t="s">
        <v>10689</v>
      </c>
      <c r="T11044">
        <v>43102.456956018497</v>
      </c>
    </row>
    <row r="11045" spans="1:20" x14ac:dyDescent="0.25">
      <c r="A11045" t="s">
        <v>8003</v>
      </c>
      <c r="B11045" t="s">
        <v>27134</v>
      </c>
      <c r="C11045" t="s">
        <v>10681</v>
      </c>
      <c r="D11045" t="s">
        <v>10683</v>
      </c>
      <c r="E11045" t="s">
        <v>10685</v>
      </c>
      <c r="F11045">
        <v>10.99</v>
      </c>
      <c r="G11045">
        <v>65.94</v>
      </c>
      <c r="H11045">
        <v>6</v>
      </c>
      <c r="I11045" t="s">
        <v>27068</v>
      </c>
      <c r="J11045">
        <v>0</v>
      </c>
      <c r="K11045">
        <v>0</v>
      </c>
      <c r="L11045" t="s">
        <v>11175</v>
      </c>
      <c r="M11045">
        <v>44397</v>
      </c>
      <c r="N11045" t="s">
        <v>10803</v>
      </c>
      <c r="O11045" t="s">
        <v>10782</v>
      </c>
      <c r="Q11045" t="s">
        <v>10783</v>
      </c>
      <c r="S11045" t="s">
        <v>10804</v>
      </c>
      <c r="T11045">
        <v>43102.456956018497</v>
      </c>
    </row>
    <row r="11046" spans="1:20" x14ac:dyDescent="0.25">
      <c r="A11046" t="s">
        <v>8004</v>
      </c>
      <c r="B11046" t="s">
        <v>27135</v>
      </c>
      <c r="C11046" t="s">
        <v>10751</v>
      </c>
      <c r="D11046" t="s">
        <v>10683</v>
      </c>
      <c r="E11046" t="s">
        <v>10836</v>
      </c>
      <c r="F11046">
        <v>6.59</v>
      </c>
      <c r="G11046">
        <v>39.54</v>
      </c>
      <c r="H11046">
        <v>6</v>
      </c>
      <c r="I11046" t="s">
        <v>27068</v>
      </c>
      <c r="J11046">
        <v>0</v>
      </c>
      <c r="K11046">
        <v>0</v>
      </c>
      <c r="L11046" t="s">
        <v>11175</v>
      </c>
      <c r="M11046">
        <v>44397</v>
      </c>
      <c r="N11046" t="s">
        <v>10803</v>
      </c>
      <c r="O11046" t="s">
        <v>10782</v>
      </c>
      <c r="Q11046" t="s">
        <v>10783</v>
      </c>
      <c r="S11046" t="s">
        <v>10804</v>
      </c>
      <c r="T11046">
        <v>43102.456956018497</v>
      </c>
    </row>
    <row r="11047" spans="1:20" x14ac:dyDescent="0.25">
      <c r="A11047" t="s">
        <v>8005</v>
      </c>
      <c r="B11047" t="s">
        <v>27136</v>
      </c>
      <c r="C11047" t="s">
        <v>10681</v>
      </c>
      <c r="D11047" t="s">
        <v>10683</v>
      </c>
      <c r="E11047" t="s">
        <v>10685</v>
      </c>
      <c r="F11047">
        <v>10.99</v>
      </c>
      <c r="G11047">
        <v>65.94</v>
      </c>
      <c r="H11047">
        <v>6</v>
      </c>
      <c r="I11047" t="s">
        <v>27068</v>
      </c>
      <c r="J11047">
        <v>0</v>
      </c>
      <c r="K11047">
        <v>0</v>
      </c>
      <c r="L11047" t="s">
        <v>11175</v>
      </c>
      <c r="M11047">
        <v>44397</v>
      </c>
      <c r="N11047" t="s">
        <v>10803</v>
      </c>
      <c r="O11047" t="s">
        <v>10782</v>
      </c>
      <c r="Q11047" t="s">
        <v>10783</v>
      </c>
      <c r="S11047" t="s">
        <v>10804</v>
      </c>
      <c r="T11047">
        <v>43102.456956018497</v>
      </c>
    </row>
    <row r="11048" spans="1:20" x14ac:dyDescent="0.25">
      <c r="A11048" t="s">
        <v>27137</v>
      </c>
      <c r="B11048" t="s">
        <v>27138</v>
      </c>
      <c r="C11048" t="s">
        <v>10681</v>
      </c>
      <c r="D11048" t="s">
        <v>10683</v>
      </c>
      <c r="E11048" t="s">
        <v>10685</v>
      </c>
      <c r="F11048">
        <v>14.99</v>
      </c>
      <c r="G11048">
        <v>89.94</v>
      </c>
      <c r="H11048">
        <v>6</v>
      </c>
      <c r="I11048" t="s">
        <v>27068</v>
      </c>
      <c r="J11048">
        <v>0</v>
      </c>
      <c r="K11048">
        <v>0</v>
      </c>
      <c r="L11048" t="s">
        <v>11175</v>
      </c>
      <c r="M11048">
        <v>44250</v>
      </c>
      <c r="N11048" t="s">
        <v>10761</v>
      </c>
      <c r="O11048" t="s">
        <v>10762</v>
      </c>
      <c r="P11048" t="s">
        <v>10708</v>
      </c>
      <c r="Q11048" t="s">
        <v>10763</v>
      </c>
      <c r="R11048" t="s">
        <v>10709</v>
      </c>
      <c r="S11048" t="s">
        <v>10764</v>
      </c>
      <c r="T11048">
        <v>43102.456956018497</v>
      </c>
    </row>
    <row r="11049" spans="1:20" x14ac:dyDescent="0.25">
      <c r="A11049" t="s">
        <v>8006</v>
      </c>
      <c r="B11049" t="s">
        <v>27139</v>
      </c>
      <c r="C11049" t="s">
        <v>10681</v>
      </c>
      <c r="D11049" t="s">
        <v>10683</v>
      </c>
      <c r="E11049" t="s">
        <v>10685</v>
      </c>
      <c r="F11049">
        <v>19.989999999999998</v>
      </c>
      <c r="G11049">
        <v>59.97</v>
      </c>
      <c r="H11049">
        <v>3</v>
      </c>
      <c r="I11049" t="s">
        <v>27068</v>
      </c>
      <c r="J11049">
        <v>0</v>
      </c>
      <c r="K11049">
        <v>0</v>
      </c>
      <c r="L11049" t="s">
        <v>11175</v>
      </c>
      <c r="M11049">
        <v>44274</v>
      </c>
      <c r="N11049" t="s">
        <v>10826</v>
      </c>
      <c r="O11049" t="s">
        <v>10708</v>
      </c>
      <c r="Q11049" t="s">
        <v>10709</v>
      </c>
      <c r="S11049" t="s">
        <v>10827</v>
      </c>
      <c r="T11049">
        <v>43102.456956018497</v>
      </c>
    </row>
    <row r="11050" spans="1:20" x14ac:dyDescent="0.25">
      <c r="A11050" t="s">
        <v>8007</v>
      </c>
      <c r="B11050" t="s">
        <v>27140</v>
      </c>
      <c r="C11050" t="s">
        <v>10681</v>
      </c>
      <c r="D11050" t="s">
        <v>10683</v>
      </c>
      <c r="E11050" t="s">
        <v>10685</v>
      </c>
      <c r="F11050">
        <v>12.99</v>
      </c>
      <c r="G11050">
        <v>77.94</v>
      </c>
      <c r="H11050">
        <v>6</v>
      </c>
      <c r="I11050" t="s">
        <v>27068</v>
      </c>
      <c r="J11050">
        <v>0</v>
      </c>
      <c r="K11050">
        <v>0</v>
      </c>
      <c r="L11050" t="s">
        <v>14440</v>
      </c>
      <c r="M11050">
        <v>44250</v>
      </c>
      <c r="N11050" t="s">
        <v>10728</v>
      </c>
      <c r="O11050" t="s">
        <v>10701</v>
      </c>
      <c r="Q11050" t="s">
        <v>10702</v>
      </c>
      <c r="S11050" t="s">
        <v>10729</v>
      </c>
      <c r="T11050">
        <v>43102.456932870402</v>
      </c>
    </row>
    <row r="11051" spans="1:20" x14ac:dyDescent="0.25">
      <c r="A11051" t="s">
        <v>10507</v>
      </c>
      <c r="B11051" t="s">
        <v>27141</v>
      </c>
      <c r="C11051" t="s">
        <v>10751</v>
      </c>
      <c r="D11051" t="s">
        <v>10683</v>
      </c>
      <c r="E11051" t="s">
        <v>10836</v>
      </c>
      <c r="F11051">
        <v>11.99</v>
      </c>
      <c r="G11051">
        <v>35.97</v>
      </c>
      <c r="H11051">
        <v>3</v>
      </c>
      <c r="I11051" t="s">
        <v>27068</v>
      </c>
      <c r="J11051">
        <v>0</v>
      </c>
      <c r="K11051">
        <v>0</v>
      </c>
      <c r="L11051" t="s">
        <v>11175</v>
      </c>
      <c r="M11051">
        <v>44251</v>
      </c>
      <c r="N11051" t="s">
        <v>16068</v>
      </c>
      <c r="O11051" t="s">
        <v>10708</v>
      </c>
      <c r="Q11051" t="s">
        <v>10709</v>
      </c>
      <c r="S11051" t="s">
        <v>16069</v>
      </c>
      <c r="T11051">
        <v>43102.456956018497</v>
      </c>
    </row>
    <row r="11052" spans="1:20" x14ac:dyDescent="0.25">
      <c r="A11052" t="s">
        <v>8008</v>
      </c>
      <c r="B11052" t="s">
        <v>27142</v>
      </c>
      <c r="C11052" t="s">
        <v>10751</v>
      </c>
      <c r="D11052" t="s">
        <v>10683</v>
      </c>
      <c r="E11052" t="s">
        <v>10836</v>
      </c>
      <c r="F11052">
        <v>10.79</v>
      </c>
      <c r="G11052">
        <v>32.369999999999997</v>
      </c>
      <c r="H11052">
        <v>3</v>
      </c>
      <c r="I11052" t="s">
        <v>27068</v>
      </c>
      <c r="J11052">
        <v>0</v>
      </c>
      <c r="K11052">
        <v>0</v>
      </c>
      <c r="L11052" t="s">
        <v>11175</v>
      </c>
      <c r="M11052">
        <v>44251</v>
      </c>
      <c r="N11052" t="s">
        <v>16068</v>
      </c>
      <c r="O11052" t="s">
        <v>10708</v>
      </c>
      <c r="Q11052" t="s">
        <v>10709</v>
      </c>
      <c r="S11052" t="s">
        <v>16069</v>
      </c>
      <c r="T11052">
        <v>43102.456956018497</v>
      </c>
    </row>
    <row r="11053" spans="1:20" x14ac:dyDescent="0.25">
      <c r="A11053" t="s">
        <v>27143</v>
      </c>
      <c r="B11053" t="s">
        <v>27144</v>
      </c>
      <c r="C11053" t="s">
        <v>10691</v>
      </c>
      <c r="D11053" t="s">
        <v>10683</v>
      </c>
      <c r="E11053" t="s">
        <v>10693</v>
      </c>
      <c r="F11053">
        <v>0</v>
      </c>
      <c r="G11053">
        <v>0</v>
      </c>
      <c r="H11053">
        <v>3</v>
      </c>
      <c r="J11053">
        <v>0</v>
      </c>
      <c r="K11053">
        <v>0</v>
      </c>
      <c r="L11053" t="s">
        <v>11175</v>
      </c>
      <c r="N11053" t="s">
        <v>10826</v>
      </c>
      <c r="O11053" t="s">
        <v>10708</v>
      </c>
      <c r="Q11053" t="s">
        <v>10709</v>
      </c>
      <c r="S11053" t="s">
        <v>10827</v>
      </c>
      <c r="T11053">
        <v>43102.456956018497</v>
      </c>
    </row>
    <row r="11054" spans="1:20" x14ac:dyDescent="0.25">
      <c r="A11054" t="s">
        <v>8009</v>
      </c>
      <c r="B11054" t="s">
        <v>27145</v>
      </c>
      <c r="C11054" t="s">
        <v>10681</v>
      </c>
      <c r="D11054" t="s">
        <v>10683</v>
      </c>
      <c r="E11054" t="s">
        <v>10685</v>
      </c>
      <c r="F11054">
        <v>10.99</v>
      </c>
      <c r="G11054">
        <v>65.94</v>
      </c>
      <c r="H11054">
        <v>6</v>
      </c>
      <c r="I11054" t="s">
        <v>27068</v>
      </c>
      <c r="J11054">
        <v>0</v>
      </c>
      <c r="K11054">
        <v>0</v>
      </c>
      <c r="L11054" t="s">
        <v>11175</v>
      </c>
      <c r="M11054">
        <v>44371</v>
      </c>
      <c r="N11054" t="s">
        <v>10826</v>
      </c>
      <c r="O11054" t="s">
        <v>10708</v>
      </c>
      <c r="Q11054" t="s">
        <v>10709</v>
      </c>
      <c r="S11054" t="s">
        <v>10827</v>
      </c>
      <c r="T11054">
        <v>43102.456956018497</v>
      </c>
    </row>
    <row r="11055" spans="1:20" x14ac:dyDescent="0.25">
      <c r="A11055" t="s">
        <v>8010</v>
      </c>
      <c r="B11055" t="s">
        <v>27146</v>
      </c>
      <c r="C11055" t="s">
        <v>10681</v>
      </c>
      <c r="D11055" t="s">
        <v>10683</v>
      </c>
      <c r="E11055" t="s">
        <v>10685</v>
      </c>
      <c r="F11055">
        <v>19.989999999999998</v>
      </c>
      <c r="G11055">
        <v>59.97</v>
      </c>
      <c r="H11055">
        <v>3</v>
      </c>
      <c r="I11055" t="s">
        <v>27068</v>
      </c>
      <c r="J11055">
        <v>0</v>
      </c>
      <c r="K11055">
        <v>0</v>
      </c>
      <c r="L11055" t="s">
        <v>11175</v>
      </c>
      <c r="M11055">
        <v>44371</v>
      </c>
      <c r="N11055" t="s">
        <v>10826</v>
      </c>
      <c r="O11055" t="s">
        <v>10708</v>
      </c>
      <c r="Q11055" t="s">
        <v>10709</v>
      </c>
      <c r="S11055" t="s">
        <v>10827</v>
      </c>
      <c r="T11055">
        <v>43102.456956018497</v>
      </c>
    </row>
    <row r="11056" spans="1:20" x14ac:dyDescent="0.25">
      <c r="A11056" t="s">
        <v>8011</v>
      </c>
      <c r="B11056" t="s">
        <v>27147</v>
      </c>
      <c r="C11056" t="s">
        <v>10751</v>
      </c>
      <c r="D11056" t="s">
        <v>10683</v>
      </c>
      <c r="E11056" t="s">
        <v>10836</v>
      </c>
      <c r="F11056">
        <v>11.99</v>
      </c>
      <c r="G11056">
        <v>35.97</v>
      </c>
      <c r="H11056">
        <v>3</v>
      </c>
      <c r="I11056" t="s">
        <v>27068</v>
      </c>
      <c r="J11056">
        <v>0</v>
      </c>
      <c r="K11056">
        <v>0</v>
      </c>
      <c r="L11056" t="s">
        <v>11175</v>
      </c>
      <c r="M11056">
        <v>44398</v>
      </c>
      <c r="N11056" t="s">
        <v>27148</v>
      </c>
      <c r="O11056" t="s">
        <v>10687</v>
      </c>
      <c r="Q11056" t="s">
        <v>10688</v>
      </c>
      <c r="S11056" t="s">
        <v>27149</v>
      </c>
      <c r="T11056">
        <v>43102.456956018497</v>
      </c>
    </row>
    <row r="11057" spans="1:20" x14ac:dyDescent="0.25">
      <c r="A11057" t="s">
        <v>8012</v>
      </c>
      <c r="B11057" t="s">
        <v>27150</v>
      </c>
      <c r="C11057" t="s">
        <v>10681</v>
      </c>
      <c r="D11057" t="s">
        <v>10683</v>
      </c>
      <c r="E11057" t="s">
        <v>10685</v>
      </c>
      <c r="F11057">
        <v>9.99</v>
      </c>
      <c r="G11057">
        <v>59.94</v>
      </c>
      <c r="H11057">
        <v>6</v>
      </c>
      <c r="I11057" t="s">
        <v>27068</v>
      </c>
      <c r="J11057">
        <v>0</v>
      </c>
      <c r="K11057">
        <v>0</v>
      </c>
      <c r="L11057" t="s">
        <v>16641</v>
      </c>
      <c r="M11057">
        <v>44400</v>
      </c>
      <c r="N11057" t="s">
        <v>10694</v>
      </c>
      <c r="O11057" t="s">
        <v>10695</v>
      </c>
      <c r="Q11057" t="s">
        <v>10696</v>
      </c>
      <c r="S11057" t="s">
        <v>10697</v>
      </c>
      <c r="T11057">
        <v>43102.456967592603</v>
      </c>
    </row>
    <row r="11058" spans="1:20" x14ac:dyDescent="0.25">
      <c r="A11058" t="s">
        <v>8013</v>
      </c>
      <c r="B11058" t="s">
        <v>27151</v>
      </c>
      <c r="C11058" t="s">
        <v>10681</v>
      </c>
      <c r="D11058" t="s">
        <v>10683</v>
      </c>
      <c r="E11058" t="s">
        <v>10685</v>
      </c>
      <c r="F11058">
        <v>9.99</v>
      </c>
      <c r="G11058">
        <v>59.94</v>
      </c>
      <c r="H11058">
        <v>6</v>
      </c>
      <c r="I11058" t="s">
        <v>27068</v>
      </c>
      <c r="J11058">
        <v>0</v>
      </c>
      <c r="K11058">
        <v>0</v>
      </c>
      <c r="L11058" t="s">
        <v>16643</v>
      </c>
      <c r="M11058">
        <v>44400</v>
      </c>
      <c r="N11058" t="s">
        <v>10694</v>
      </c>
      <c r="O11058" t="s">
        <v>10695</v>
      </c>
      <c r="Q11058" t="s">
        <v>10696</v>
      </c>
      <c r="S11058" t="s">
        <v>10697</v>
      </c>
      <c r="T11058">
        <v>43102.456898148099</v>
      </c>
    </row>
    <row r="11059" spans="1:20" x14ac:dyDescent="0.25">
      <c r="A11059" t="s">
        <v>10508</v>
      </c>
      <c r="B11059" t="s">
        <v>27152</v>
      </c>
      <c r="C11059" t="s">
        <v>10751</v>
      </c>
      <c r="D11059" t="s">
        <v>10683</v>
      </c>
      <c r="E11059" t="s">
        <v>10693</v>
      </c>
      <c r="F11059">
        <v>5.99</v>
      </c>
      <c r="G11059">
        <v>35.94</v>
      </c>
      <c r="H11059">
        <v>6</v>
      </c>
      <c r="I11059" t="s">
        <v>27068</v>
      </c>
      <c r="J11059">
        <v>0</v>
      </c>
      <c r="K11059">
        <v>0</v>
      </c>
      <c r="L11059" t="s">
        <v>11175</v>
      </c>
      <c r="M11059">
        <v>44419</v>
      </c>
      <c r="N11059" t="s">
        <v>20977</v>
      </c>
      <c r="O11059" t="s">
        <v>10708</v>
      </c>
      <c r="Q11059" t="s">
        <v>10709</v>
      </c>
      <c r="S11059" t="s">
        <v>20978</v>
      </c>
      <c r="T11059">
        <v>43102.456956018497</v>
      </c>
    </row>
    <row r="11060" spans="1:20" x14ac:dyDescent="0.25">
      <c r="A11060" t="s">
        <v>8014</v>
      </c>
      <c r="B11060" t="s">
        <v>27153</v>
      </c>
      <c r="C11060" t="s">
        <v>10751</v>
      </c>
      <c r="D11060" t="s">
        <v>10683</v>
      </c>
      <c r="E11060" t="s">
        <v>10836</v>
      </c>
      <c r="F11060">
        <v>6.59</v>
      </c>
      <c r="G11060">
        <v>39.54</v>
      </c>
      <c r="H11060">
        <v>6</v>
      </c>
      <c r="I11060" t="s">
        <v>27068</v>
      </c>
      <c r="J11060">
        <v>0</v>
      </c>
      <c r="K11060">
        <v>0</v>
      </c>
      <c r="L11060" t="s">
        <v>11175</v>
      </c>
      <c r="M11060">
        <v>44537</v>
      </c>
      <c r="N11060" t="s">
        <v>16243</v>
      </c>
      <c r="S11060" t="s">
        <v>16244</v>
      </c>
      <c r="T11060">
        <v>43102.456956018497</v>
      </c>
    </row>
    <row r="11061" spans="1:20" x14ac:dyDescent="0.25">
      <c r="A11061" t="s">
        <v>8015</v>
      </c>
      <c r="B11061" t="s">
        <v>27154</v>
      </c>
      <c r="C11061" t="s">
        <v>10751</v>
      </c>
      <c r="D11061" t="s">
        <v>10683</v>
      </c>
      <c r="E11061" t="s">
        <v>10753</v>
      </c>
      <c r="F11061">
        <v>5.99</v>
      </c>
      <c r="G11061">
        <v>35.94</v>
      </c>
      <c r="H11061">
        <v>6</v>
      </c>
      <c r="I11061" t="s">
        <v>27068</v>
      </c>
      <c r="J11061">
        <v>0</v>
      </c>
      <c r="K11061">
        <v>0</v>
      </c>
      <c r="L11061" t="s">
        <v>11175</v>
      </c>
      <c r="M11061">
        <v>44533</v>
      </c>
      <c r="N11061" t="s">
        <v>10694</v>
      </c>
      <c r="O11061" t="s">
        <v>10695</v>
      </c>
      <c r="Q11061" t="s">
        <v>10696</v>
      </c>
      <c r="S11061" t="s">
        <v>10697</v>
      </c>
      <c r="T11061">
        <v>43102.456956018497</v>
      </c>
    </row>
    <row r="11062" spans="1:20" x14ac:dyDescent="0.25">
      <c r="A11062" t="s">
        <v>8016</v>
      </c>
      <c r="B11062" t="s">
        <v>27155</v>
      </c>
      <c r="C11062" t="s">
        <v>10751</v>
      </c>
      <c r="D11062" t="s">
        <v>10683</v>
      </c>
      <c r="E11062" t="s">
        <v>10836</v>
      </c>
      <c r="F11062">
        <v>5.99</v>
      </c>
      <c r="G11062">
        <v>35.94</v>
      </c>
      <c r="H11062">
        <v>6</v>
      </c>
      <c r="I11062" t="s">
        <v>27068</v>
      </c>
      <c r="J11062">
        <v>0</v>
      </c>
      <c r="K11062">
        <v>0</v>
      </c>
      <c r="L11062" t="s">
        <v>11175</v>
      </c>
      <c r="M11062">
        <v>44533</v>
      </c>
      <c r="N11062" t="s">
        <v>10694</v>
      </c>
      <c r="O11062" t="s">
        <v>10695</v>
      </c>
      <c r="Q11062" t="s">
        <v>10696</v>
      </c>
      <c r="S11062" t="s">
        <v>10697</v>
      </c>
      <c r="T11062">
        <v>43102.456956018497</v>
      </c>
    </row>
    <row r="11063" spans="1:20" x14ac:dyDescent="0.25">
      <c r="A11063" t="s">
        <v>8017</v>
      </c>
      <c r="B11063" t="s">
        <v>27156</v>
      </c>
      <c r="C11063" t="s">
        <v>10681</v>
      </c>
      <c r="D11063" t="s">
        <v>10683</v>
      </c>
      <c r="E11063" t="s">
        <v>10685</v>
      </c>
      <c r="F11063">
        <v>9.99</v>
      </c>
      <c r="G11063">
        <v>59.94</v>
      </c>
      <c r="H11063">
        <v>6</v>
      </c>
      <c r="I11063" t="s">
        <v>27068</v>
      </c>
      <c r="J11063">
        <v>0</v>
      </c>
      <c r="K11063">
        <v>0</v>
      </c>
      <c r="L11063" t="s">
        <v>11175</v>
      </c>
      <c r="M11063">
        <v>44533</v>
      </c>
      <c r="N11063" t="s">
        <v>10694</v>
      </c>
      <c r="O11063" t="s">
        <v>10695</v>
      </c>
      <c r="Q11063" t="s">
        <v>10696</v>
      </c>
      <c r="S11063" t="s">
        <v>10697</v>
      </c>
      <c r="T11063">
        <v>43102.456956018497</v>
      </c>
    </row>
    <row r="11064" spans="1:20" x14ac:dyDescent="0.25">
      <c r="A11064" t="s">
        <v>10509</v>
      </c>
      <c r="B11064" t="s">
        <v>27157</v>
      </c>
      <c r="C11064" t="s">
        <v>10751</v>
      </c>
      <c r="D11064" t="s">
        <v>10683</v>
      </c>
      <c r="E11064" t="s">
        <v>10693</v>
      </c>
      <c r="F11064">
        <v>5.99</v>
      </c>
      <c r="G11064">
        <v>35.94</v>
      </c>
      <c r="H11064">
        <v>6</v>
      </c>
      <c r="I11064" t="s">
        <v>27068</v>
      </c>
      <c r="J11064">
        <v>0</v>
      </c>
      <c r="K11064">
        <v>0</v>
      </c>
      <c r="L11064" t="s">
        <v>21053</v>
      </c>
      <c r="M11064">
        <v>44533</v>
      </c>
      <c r="N11064" t="s">
        <v>10694</v>
      </c>
      <c r="O11064" t="s">
        <v>10695</v>
      </c>
      <c r="Q11064" t="s">
        <v>10696</v>
      </c>
      <c r="S11064" t="s">
        <v>10697</v>
      </c>
      <c r="T11064">
        <v>43102.456944444399</v>
      </c>
    </row>
    <row r="11065" spans="1:20" x14ac:dyDescent="0.25">
      <c r="A11065" t="s">
        <v>8018</v>
      </c>
      <c r="B11065" t="s">
        <v>27158</v>
      </c>
      <c r="C11065" t="s">
        <v>10751</v>
      </c>
      <c r="D11065" t="s">
        <v>10683</v>
      </c>
      <c r="E11065" t="s">
        <v>10836</v>
      </c>
      <c r="F11065">
        <v>10.79</v>
      </c>
      <c r="G11065">
        <v>43.16</v>
      </c>
      <c r="H11065">
        <v>4</v>
      </c>
      <c r="I11065" t="s">
        <v>27068</v>
      </c>
      <c r="J11065">
        <v>0</v>
      </c>
      <c r="K11065">
        <v>0</v>
      </c>
      <c r="L11065" t="s">
        <v>11175</v>
      </c>
      <c r="M11065">
        <v>44533</v>
      </c>
      <c r="N11065" t="s">
        <v>27159</v>
      </c>
      <c r="O11065" t="s">
        <v>10708</v>
      </c>
      <c r="Q11065" t="s">
        <v>10709</v>
      </c>
      <c r="S11065" t="s">
        <v>27160</v>
      </c>
      <c r="T11065">
        <v>43102.456956018497</v>
      </c>
    </row>
    <row r="11066" spans="1:20" x14ac:dyDescent="0.25">
      <c r="A11066" t="s">
        <v>8019</v>
      </c>
      <c r="B11066" t="s">
        <v>27161</v>
      </c>
      <c r="C11066" t="s">
        <v>10751</v>
      </c>
      <c r="D11066" t="s">
        <v>10683</v>
      </c>
      <c r="E11066" t="s">
        <v>10836</v>
      </c>
      <c r="F11066">
        <v>7.79</v>
      </c>
      <c r="G11066">
        <v>46.74</v>
      </c>
      <c r="H11066">
        <v>6</v>
      </c>
      <c r="I11066" t="s">
        <v>27068</v>
      </c>
      <c r="J11066">
        <v>0</v>
      </c>
      <c r="K11066">
        <v>0</v>
      </c>
      <c r="L11066" t="s">
        <v>14440</v>
      </c>
      <c r="M11066">
        <v>44599</v>
      </c>
      <c r="N11066" t="s">
        <v>10732</v>
      </c>
      <c r="O11066" t="s">
        <v>10687</v>
      </c>
      <c r="Q11066" t="s">
        <v>10688</v>
      </c>
      <c r="S11066" t="s">
        <v>10733</v>
      </c>
      <c r="T11066">
        <v>43102.456932870402</v>
      </c>
    </row>
    <row r="11067" spans="1:20" x14ac:dyDescent="0.25">
      <c r="A11067" t="s">
        <v>10510</v>
      </c>
      <c r="B11067" t="s">
        <v>27162</v>
      </c>
      <c r="C11067" t="s">
        <v>10751</v>
      </c>
      <c r="D11067" t="s">
        <v>10683</v>
      </c>
      <c r="E11067" t="s">
        <v>10693</v>
      </c>
      <c r="F11067">
        <v>7.79</v>
      </c>
      <c r="G11067">
        <v>46.74</v>
      </c>
      <c r="H11067">
        <v>6</v>
      </c>
      <c r="I11067" t="s">
        <v>27068</v>
      </c>
      <c r="J11067">
        <v>0</v>
      </c>
      <c r="K11067">
        <v>0</v>
      </c>
      <c r="L11067" t="s">
        <v>11175</v>
      </c>
      <c r="M11067">
        <v>44599</v>
      </c>
      <c r="N11067" t="s">
        <v>10732</v>
      </c>
      <c r="O11067" t="s">
        <v>10687</v>
      </c>
      <c r="Q11067" t="s">
        <v>10688</v>
      </c>
      <c r="S11067" t="s">
        <v>10733</v>
      </c>
      <c r="T11067">
        <v>43102.456956018497</v>
      </c>
    </row>
    <row r="11068" spans="1:20" x14ac:dyDescent="0.25">
      <c r="A11068" t="s">
        <v>8020</v>
      </c>
      <c r="B11068" t="s">
        <v>27163</v>
      </c>
      <c r="C11068" t="s">
        <v>10751</v>
      </c>
      <c r="D11068" t="s">
        <v>10683</v>
      </c>
      <c r="E11068" t="s">
        <v>10836</v>
      </c>
      <c r="F11068">
        <v>2.99</v>
      </c>
      <c r="G11068">
        <v>17.940000000000001</v>
      </c>
      <c r="H11068">
        <v>6</v>
      </c>
      <c r="I11068" t="s">
        <v>27068</v>
      </c>
      <c r="J11068">
        <v>0</v>
      </c>
      <c r="K11068">
        <v>0</v>
      </c>
      <c r="L11068" t="s">
        <v>11175</v>
      </c>
      <c r="M11068">
        <v>44599</v>
      </c>
      <c r="N11068" t="s">
        <v>10732</v>
      </c>
      <c r="O11068" t="s">
        <v>10687</v>
      </c>
      <c r="Q11068" t="s">
        <v>10688</v>
      </c>
      <c r="S11068" t="s">
        <v>10733</v>
      </c>
      <c r="T11068">
        <v>43102.456956018497</v>
      </c>
    </row>
    <row r="11069" spans="1:20" x14ac:dyDescent="0.25">
      <c r="A11069" t="s">
        <v>8021</v>
      </c>
      <c r="B11069" t="s">
        <v>27164</v>
      </c>
      <c r="C11069" t="s">
        <v>10751</v>
      </c>
      <c r="D11069" t="s">
        <v>10683</v>
      </c>
      <c r="E11069" t="s">
        <v>10836</v>
      </c>
      <c r="F11069">
        <v>7.79</v>
      </c>
      <c r="G11069">
        <v>46.74</v>
      </c>
      <c r="H11069">
        <v>6</v>
      </c>
      <c r="I11069" t="s">
        <v>27068</v>
      </c>
      <c r="J11069">
        <v>0</v>
      </c>
      <c r="K11069">
        <v>0</v>
      </c>
      <c r="L11069" t="s">
        <v>21053</v>
      </c>
      <c r="M11069">
        <v>44636</v>
      </c>
      <c r="N11069" t="s">
        <v>10837</v>
      </c>
      <c r="O11069" t="s">
        <v>10701</v>
      </c>
      <c r="Q11069" t="s">
        <v>10702</v>
      </c>
      <c r="S11069" t="s">
        <v>10838</v>
      </c>
      <c r="T11069">
        <v>43102.456944444399</v>
      </c>
    </row>
    <row r="11070" spans="1:20" x14ac:dyDescent="0.25">
      <c r="A11070" t="s">
        <v>27165</v>
      </c>
      <c r="B11070" t="s">
        <v>27166</v>
      </c>
      <c r="C11070" t="s">
        <v>10751</v>
      </c>
      <c r="D11070" t="s">
        <v>10683</v>
      </c>
      <c r="E11070" t="s">
        <v>10753</v>
      </c>
      <c r="F11070">
        <v>18.989999999999998</v>
      </c>
      <c r="G11070">
        <v>56.97</v>
      </c>
      <c r="H11070">
        <v>3</v>
      </c>
      <c r="I11070" t="s">
        <v>27068</v>
      </c>
      <c r="J11070">
        <v>0</v>
      </c>
      <c r="K11070">
        <v>0</v>
      </c>
      <c r="L11070" t="s">
        <v>11175</v>
      </c>
      <c r="M11070">
        <v>44637</v>
      </c>
      <c r="N11070" t="s">
        <v>11321</v>
      </c>
      <c r="O11070" t="s">
        <v>10701</v>
      </c>
      <c r="Q11070" t="s">
        <v>10702</v>
      </c>
      <c r="S11070" t="s">
        <v>11322</v>
      </c>
      <c r="T11070">
        <v>43102.456956018497</v>
      </c>
    </row>
    <row r="11071" spans="1:20" x14ac:dyDescent="0.25">
      <c r="A11071" t="s">
        <v>8022</v>
      </c>
      <c r="B11071" t="s">
        <v>27167</v>
      </c>
      <c r="C11071" t="s">
        <v>10751</v>
      </c>
      <c r="D11071" t="s">
        <v>10683</v>
      </c>
      <c r="E11071" t="s">
        <v>10836</v>
      </c>
      <c r="F11071">
        <v>11.39</v>
      </c>
      <c r="G11071">
        <v>34.17</v>
      </c>
      <c r="H11071">
        <v>3</v>
      </c>
      <c r="I11071" t="s">
        <v>27068</v>
      </c>
      <c r="J11071">
        <v>0</v>
      </c>
      <c r="K11071">
        <v>0</v>
      </c>
      <c r="L11071" t="s">
        <v>11175</v>
      </c>
      <c r="M11071">
        <v>44637</v>
      </c>
      <c r="N11071" t="s">
        <v>10686</v>
      </c>
      <c r="O11071" t="s">
        <v>10687</v>
      </c>
      <c r="Q11071" t="s">
        <v>10688</v>
      </c>
      <c r="S11071" t="s">
        <v>10689</v>
      </c>
      <c r="T11071">
        <v>43102.456956018497</v>
      </c>
    </row>
    <row r="11072" spans="1:20" x14ac:dyDescent="0.25">
      <c r="A11072" t="s">
        <v>10511</v>
      </c>
      <c r="B11072" t="s">
        <v>27168</v>
      </c>
      <c r="C11072" t="s">
        <v>10751</v>
      </c>
      <c r="D11072" t="s">
        <v>10683</v>
      </c>
      <c r="E11072" t="s">
        <v>10693</v>
      </c>
      <c r="F11072">
        <v>7.19</v>
      </c>
      <c r="G11072">
        <v>43.14</v>
      </c>
      <c r="H11072">
        <v>6</v>
      </c>
      <c r="I11072" t="s">
        <v>27068</v>
      </c>
      <c r="J11072">
        <v>0</v>
      </c>
      <c r="K11072">
        <v>0</v>
      </c>
      <c r="L11072" t="s">
        <v>11175</v>
      </c>
      <c r="M11072">
        <v>44641</v>
      </c>
      <c r="N11072" t="s">
        <v>10746</v>
      </c>
      <c r="O11072" t="s">
        <v>10747</v>
      </c>
      <c r="Q11072" t="s">
        <v>10748</v>
      </c>
      <c r="S11072" t="s">
        <v>10749</v>
      </c>
      <c r="T11072">
        <v>43102.456956018497</v>
      </c>
    </row>
    <row r="11073" spans="1:20" x14ac:dyDescent="0.25">
      <c r="A11073" t="s">
        <v>8023</v>
      </c>
      <c r="B11073" t="s">
        <v>27169</v>
      </c>
      <c r="C11073" t="s">
        <v>10681</v>
      </c>
      <c r="D11073" t="s">
        <v>10683</v>
      </c>
      <c r="E11073" t="s">
        <v>10685</v>
      </c>
      <c r="F11073">
        <v>10.99</v>
      </c>
      <c r="G11073">
        <v>65.94</v>
      </c>
      <c r="H11073">
        <v>6</v>
      </c>
      <c r="I11073" t="s">
        <v>27068</v>
      </c>
      <c r="J11073">
        <v>0</v>
      </c>
      <c r="K11073">
        <v>0</v>
      </c>
      <c r="L11073" t="s">
        <v>14440</v>
      </c>
      <c r="M11073">
        <v>44642</v>
      </c>
      <c r="N11073" t="s">
        <v>10803</v>
      </c>
      <c r="O11073" t="s">
        <v>10782</v>
      </c>
      <c r="Q11073" t="s">
        <v>10783</v>
      </c>
      <c r="S11073" t="s">
        <v>10804</v>
      </c>
      <c r="T11073">
        <v>43102.456932870402</v>
      </c>
    </row>
    <row r="11074" spans="1:20" x14ac:dyDescent="0.25">
      <c r="A11074" t="s">
        <v>10512</v>
      </c>
      <c r="B11074" t="s">
        <v>27170</v>
      </c>
      <c r="C11074" t="s">
        <v>10751</v>
      </c>
      <c r="D11074" t="s">
        <v>10683</v>
      </c>
      <c r="E11074" t="s">
        <v>10836</v>
      </c>
      <c r="F11074">
        <v>8.99</v>
      </c>
      <c r="G11074">
        <v>53.94</v>
      </c>
      <c r="H11074">
        <v>6</v>
      </c>
      <c r="I11074" t="s">
        <v>27068</v>
      </c>
      <c r="J11074">
        <v>0</v>
      </c>
      <c r="K11074">
        <v>0</v>
      </c>
      <c r="L11074" t="s">
        <v>11175</v>
      </c>
      <c r="M11074">
        <v>44641</v>
      </c>
      <c r="N11074" t="s">
        <v>11836</v>
      </c>
      <c r="O11074" t="s">
        <v>10708</v>
      </c>
      <c r="Q11074" t="s">
        <v>10709</v>
      </c>
      <c r="S11074" t="s">
        <v>11837</v>
      </c>
      <c r="T11074">
        <v>43102.456956018497</v>
      </c>
    </row>
    <row r="11075" spans="1:20" x14ac:dyDescent="0.25">
      <c r="A11075" t="s">
        <v>8024</v>
      </c>
      <c r="B11075" t="s">
        <v>27171</v>
      </c>
      <c r="C11075" t="s">
        <v>10751</v>
      </c>
      <c r="D11075" t="s">
        <v>10683</v>
      </c>
      <c r="E11075" t="s">
        <v>10836</v>
      </c>
      <c r="F11075">
        <v>9.59</v>
      </c>
      <c r="G11075">
        <v>38.36</v>
      </c>
      <c r="H11075">
        <v>4</v>
      </c>
      <c r="I11075" t="s">
        <v>27068</v>
      </c>
      <c r="J11075">
        <v>0</v>
      </c>
      <c r="K11075">
        <v>0</v>
      </c>
      <c r="L11075" t="s">
        <v>11175</v>
      </c>
      <c r="M11075">
        <v>44648</v>
      </c>
      <c r="N11075" t="s">
        <v>20977</v>
      </c>
      <c r="O11075" t="s">
        <v>10708</v>
      </c>
      <c r="Q11075" t="s">
        <v>10709</v>
      </c>
      <c r="S11075" t="s">
        <v>20978</v>
      </c>
      <c r="T11075">
        <v>43102.456956018497</v>
      </c>
    </row>
    <row r="11076" spans="1:20" x14ac:dyDescent="0.25">
      <c r="A11076" t="s">
        <v>8025</v>
      </c>
      <c r="B11076" t="s">
        <v>27172</v>
      </c>
      <c r="C11076" t="s">
        <v>10681</v>
      </c>
      <c r="D11076" t="s">
        <v>10683</v>
      </c>
      <c r="E11076" t="s">
        <v>10685</v>
      </c>
      <c r="F11076">
        <v>10.99</v>
      </c>
      <c r="G11076">
        <v>65.94</v>
      </c>
      <c r="H11076">
        <v>6</v>
      </c>
      <c r="I11076" t="s">
        <v>27068</v>
      </c>
      <c r="J11076">
        <v>0</v>
      </c>
      <c r="K11076">
        <v>0</v>
      </c>
      <c r="L11076" t="s">
        <v>11175</v>
      </c>
      <c r="M11076">
        <v>44664</v>
      </c>
      <c r="N11076" t="s">
        <v>10826</v>
      </c>
      <c r="O11076" t="s">
        <v>10708</v>
      </c>
      <c r="Q11076" t="s">
        <v>10709</v>
      </c>
      <c r="S11076" t="s">
        <v>10827</v>
      </c>
      <c r="T11076">
        <v>43102.456956018497</v>
      </c>
    </row>
    <row r="11077" spans="1:20" x14ac:dyDescent="0.25">
      <c r="A11077" t="s">
        <v>8026</v>
      </c>
      <c r="B11077" t="s">
        <v>27173</v>
      </c>
      <c r="C11077" t="s">
        <v>10681</v>
      </c>
      <c r="D11077" t="s">
        <v>10683</v>
      </c>
      <c r="E11077" t="s">
        <v>10685</v>
      </c>
      <c r="F11077">
        <v>10.99</v>
      </c>
      <c r="G11077">
        <v>65.94</v>
      </c>
      <c r="H11077">
        <v>6</v>
      </c>
      <c r="I11077" t="s">
        <v>27068</v>
      </c>
      <c r="J11077">
        <v>0</v>
      </c>
      <c r="K11077">
        <v>0</v>
      </c>
      <c r="L11077" t="s">
        <v>11175</v>
      </c>
      <c r="M11077">
        <v>44664</v>
      </c>
      <c r="N11077" t="s">
        <v>10826</v>
      </c>
      <c r="O11077" t="s">
        <v>10708</v>
      </c>
      <c r="Q11077" t="s">
        <v>10709</v>
      </c>
      <c r="S11077" t="s">
        <v>10827</v>
      </c>
      <c r="T11077">
        <v>43102.456956018497</v>
      </c>
    </row>
    <row r="11078" spans="1:20" x14ac:dyDescent="0.25">
      <c r="A11078" t="s">
        <v>8027</v>
      </c>
      <c r="B11078" t="s">
        <v>27174</v>
      </c>
      <c r="C11078" t="s">
        <v>10751</v>
      </c>
      <c r="D11078" t="s">
        <v>10683</v>
      </c>
      <c r="E11078" t="s">
        <v>10753</v>
      </c>
      <c r="F11078">
        <v>19.989999999999998</v>
      </c>
      <c r="G11078">
        <v>59.97</v>
      </c>
      <c r="H11078">
        <v>3</v>
      </c>
      <c r="I11078" t="s">
        <v>27068</v>
      </c>
      <c r="J11078">
        <v>0</v>
      </c>
      <c r="K11078">
        <v>0</v>
      </c>
      <c r="L11078" t="s">
        <v>11175</v>
      </c>
      <c r="M11078">
        <v>44664</v>
      </c>
      <c r="N11078" t="s">
        <v>10826</v>
      </c>
      <c r="O11078" t="s">
        <v>10708</v>
      </c>
      <c r="Q11078" t="s">
        <v>10709</v>
      </c>
      <c r="S11078" t="s">
        <v>10827</v>
      </c>
      <c r="T11078">
        <v>43102.456956018497</v>
      </c>
    </row>
    <row r="11079" spans="1:20" x14ac:dyDescent="0.25">
      <c r="A11079" t="s">
        <v>27175</v>
      </c>
      <c r="B11079" t="s">
        <v>27176</v>
      </c>
      <c r="C11079" t="s">
        <v>10691</v>
      </c>
      <c r="D11079" t="s">
        <v>10683</v>
      </c>
      <c r="E11079" t="s">
        <v>10693</v>
      </c>
      <c r="F11079">
        <v>6.99</v>
      </c>
      <c r="G11079">
        <v>27.96</v>
      </c>
      <c r="H11079">
        <v>4</v>
      </c>
      <c r="I11079" t="s">
        <v>27068</v>
      </c>
      <c r="J11079">
        <v>0</v>
      </c>
      <c r="K11079">
        <v>0</v>
      </c>
      <c r="L11079" t="s">
        <v>21927</v>
      </c>
      <c r="M11079">
        <v>44694</v>
      </c>
      <c r="N11079" t="s">
        <v>11247</v>
      </c>
      <c r="O11079" t="s">
        <v>10708</v>
      </c>
      <c r="Q11079" t="s">
        <v>10709</v>
      </c>
      <c r="S11079" t="s">
        <v>11248</v>
      </c>
      <c r="T11079">
        <v>43102.456863425898</v>
      </c>
    </row>
    <row r="11080" spans="1:20" x14ac:dyDescent="0.25">
      <c r="A11080" t="s">
        <v>8028</v>
      </c>
      <c r="B11080" t="s">
        <v>27177</v>
      </c>
      <c r="C11080" t="s">
        <v>10751</v>
      </c>
      <c r="D11080" t="s">
        <v>10683</v>
      </c>
      <c r="E11080" t="s">
        <v>10836</v>
      </c>
      <c r="F11080">
        <v>5.99</v>
      </c>
      <c r="G11080">
        <v>35.94</v>
      </c>
      <c r="H11080">
        <v>6</v>
      </c>
      <c r="I11080" t="s">
        <v>27068</v>
      </c>
      <c r="J11080">
        <v>0</v>
      </c>
      <c r="K11080">
        <v>0</v>
      </c>
      <c r="L11080" t="s">
        <v>11175</v>
      </c>
      <c r="M11080">
        <v>44736</v>
      </c>
      <c r="N11080" t="s">
        <v>10694</v>
      </c>
      <c r="O11080" t="s">
        <v>10695</v>
      </c>
      <c r="Q11080" t="s">
        <v>10696</v>
      </c>
      <c r="S11080" t="s">
        <v>10697</v>
      </c>
      <c r="T11080">
        <v>43102.456956018497</v>
      </c>
    </row>
    <row r="11081" spans="1:20" x14ac:dyDescent="0.25">
      <c r="A11081" t="s">
        <v>27178</v>
      </c>
      <c r="B11081" t="s">
        <v>27179</v>
      </c>
      <c r="C11081" t="s">
        <v>10751</v>
      </c>
      <c r="D11081" t="s">
        <v>10683</v>
      </c>
      <c r="E11081" t="s">
        <v>10753</v>
      </c>
      <c r="F11081">
        <v>18.989999999999998</v>
      </c>
      <c r="G11081">
        <v>56.97</v>
      </c>
      <c r="H11081">
        <v>3</v>
      </c>
      <c r="I11081" t="s">
        <v>27068</v>
      </c>
      <c r="J11081">
        <v>0</v>
      </c>
      <c r="K11081">
        <v>0</v>
      </c>
      <c r="L11081" t="s">
        <v>11175</v>
      </c>
      <c r="M11081">
        <v>44739</v>
      </c>
      <c r="N11081" t="s">
        <v>27180</v>
      </c>
      <c r="O11081" t="s">
        <v>10701</v>
      </c>
      <c r="Q11081" t="s">
        <v>10702</v>
      </c>
      <c r="S11081" t="s">
        <v>27181</v>
      </c>
      <c r="T11081">
        <v>43102.456956018497</v>
      </c>
    </row>
    <row r="11082" spans="1:20" x14ac:dyDescent="0.25">
      <c r="A11082" t="s">
        <v>8029</v>
      </c>
      <c r="B11082" t="s">
        <v>27182</v>
      </c>
      <c r="C11082" t="s">
        <v>10751</v>
      </c>
      <c r="D11082" t="s">
        <v>10683</v>
      </c>
      <c r="E11082" t="s">
        <v>10693</v>
      </c>
      <c r="F11082">
        <v>7.19</v>
      </c>
      <c r="G11082">
        <v>43.14</v>
      </c>
      <c r="H11082">
        <v>6</v>
      </c>
      <c r="I11082" t="s">
        <v>27068</v>
      </c>
      <c r="J11082">
        <v>0</v>
      </c>
      <c r="K11082">
        <v>0</v>
      </c>
      <c r="L11082" t="s">
        <v>11175</v>
      </c>
      <c r="M11082">
        <v>44733</v>
      </c>
      <c r="N11082" t="s">
        <v>24764</v>
      </c>
      <c r="S11082" t="s">
        <v>24765</v>
      </c>
      <c r="T11082">
        <v>43102.456956018497</v>
      </c>
    </row>
    <row r="11083" spans="1:20" x14ac:dyDescent="0.25">
      <c r="A11083" t="s">
        <v>8030</v>
      </c>
      <c r="B11083" t="s">
        <v>27183</v>
      </c>
      <c r="C11083" t="s">
        <v>10751</v>
      </c>
      <c r="D11083" t="s">
        <v>10683</v>
      </c>
      <c r="E11083" t="s">
        <v>10836</v>
      </c>
      <c r="F11083">
        <v>7.19</v>
      </c>
      <c r="G11083">
        <v>43.14</v>
      </c>
      <c r="H11083">
        <v>6</v>
      </c>
      <c r="I11083" t="s">
        <v>27068</v>
      </c>
      <c r="J11083">
        <v>0</v>
      </c>
      <c r="K11083">
        <v>0</v>
      </c>
      <c r="L11083" t="s">
        <v>11325</v>
      </c>
      <c r="M11083">
        <v>44733</v>
      </c>
      <c r="N11083" t="s">
        <v>24764</v>
      </c>
      <c r="S11083" t="s">
        <v>24765</v>
      </c>
      <c r="T11083">
        <v>43102.456932870402</v>
      </c>
    </row>
    <row r="11084" spans="1:20" x14ac:dyDescent="0.25">
      <c r="A11084" t="s">
        <v>8031</v>
      </c>
      <c r="B11084" t="s">
        <v>27184</v>
      </c>
      <c r="C11084" t="s">
        <v>10751</v>
      </c>
      <c r="D11084" t="s">
        <v>10683</v>
      </c>
      <c r="E11084" t="s">
        <v>10836</v>
      </c>
      <c r="F11084">
        <v>7.19</v>
      </c>
      <c r="G11084">
        <v>43.14</v>
      </c>
      <c r="H11084">
        <v>6</v>
      </c>
      <c r="I11084" t="s">
        <v>27068</v>
      </c>
      <c r="J11084">
        <v>0</v>
      </c>
      <c r="K11084">
        <v>0</v>
      </c>
      <c r="L11084" t="s">
        <v>11325</v>
      </c>
      <c r="M11084">
        <v>44733</v>
      </c>
      <c r="N11084" t="s">
        <v>24764</v>
      </c>
      <c r="S11084" t="s">
        <v>24765</v>
      </c>
      <c r="T11084">
        <v>43102.456932870402</v>
      </c>
    </row>
    <row r="11085" spans="1:20" x14ac:dyDescent="0.25">
      <c r="A11085" t="s">
        <v>8032</v>
      </c>
      <c r="B11085" t="s">
        <v>27185</v>
      </c>
      <c r="C11085" t="s">
        <v>10751</v>
      </c>
      <c r="D11085" t="s">
        <v>10683</v>
      </c>
      <c r="E11085" t="s">
        <v>10836</v>
      </c>
      <c r="F11085">
        <v>7.19</v>
      </c>
      <c r="G11085">
        <v>43.14</v>
      </c>
      <c r="H11085">
        <v>6</v>
      </c>
      <c r="I11085" t="s">
        <v>27068</v>
      </c>
      <c r="J11085">
        <v>0</v>
      </c>
      <c r="K11085">
        <v>0</v>
      </c>
      <c r="L11085" t="s">
        <v>11175</v>
      </c>
      <c r="M11085">
        <v>44733</v>
      </c>
      <c r="N11085" t="s">
        <v>24764</v>
      </c>
      <c r="S11085" t="s">
        <v>24765</v>
      </c>
      <c r="T11085">
        <v>43102.456956018497</v>
      </c>
    </row>
    <row r="11086" spans="1:20" x14ac:dyDescent="0.25">
      <c r="A11086" t="s">
        <v>8033</v>
      </c>
      <c r="B11086" t="s">
        <v>27186</v>
      </c>
      <c r="C11086" t="s">
        <v>10751</v>
      </c>
      <c r="D11086" t="s">
        <v>10683</v>
      </c>
      <c r="E11086" t="s">
        <v>10836</v>
      </c>
      <c r="F11086">
        <v>6.59</v>
      </c>
      <c r="G11086">
        <v>39.54</v>
      </c>
      <c r="H11086">
        <v>6</v>
      </c>
      <c r="I11086" t="s">
        <v>27068</v>
      </c>
      <c r="J11086">
        <v>0</v>
      </c>
      <c r="K11086">
        <v>0</v>
      </c>
      <c r="L11086" t="s">
        <v>11175</v>
      </c>
      <c r="M11086">
        <v>44721</v>
      </c>
      <c r="N11086" t="s">
        <v>11359</v>
      </c>
      <c r="O11086" t="s">
        <v>10762</v>
      </c>
      <c r="P11086" t="s">
        <v>10701</v>
      </c>
      <c r="Q11086" t="s">
        <v>10763</v>
      </c>
      <c r="R11086" t="s">
        <v>10702</v>
      </c>
      <c r="S11086" t="s">
        <v>11360</v>
      </c>
      <c r="T11086">
        <v>43102.456956018497</v>
      </c>
    </row>
    <row r="11087" spans="1:20" x14ac:dyDescent="0.25">
      <c r="A11087" t="s">
        <v>8034</v>
      </c>
      <c r="B11087" t="s">
        <v>27187</v>
      </c>
      <c r="C11087" t="s">
        <v>10681</v>
      </c>
      <c r="D11087" t="s">
        <v>10683</v>
      </c>
      <c r="E11087" t="s">
        <v>10685</v>
      </c>
      <c r="F11087">
        <v>16.989999999999998</v>
      </c>
      <c r="G11087">
        <v>50.97</v>
      </c>
      <c r="H11087">
        <v>3</v>
      </c>
      <c r="I11087" t="s">
        <v>27068</v>
      </c>
      <c r="J11087">
        <v>0</v>
      </c>
      <c r="K11087">
        <v>0</v>
      </c>
      <c r="L11087" t="s">
        <v>11175</v>
      </c>
      <c r="M11087">
        <v>44733</v>
      </c>
      <c r="N11087" t="s">
        <v>10761</v>
      </c>
      <c r="O11087" t="s">
        <v>10762</v>
      </c>
      <c r="P11087" t="s">
        <v>10708</v>
      </c>
      <c r="Q11087" t="s">
        <v>10763</v>
      </c>
      <c r="R11087" t="s">
        <v>10709</v>
      </c>
      <c r="S11087" t="s">
        <v>10764</v>
      </c>
      <c r="T11087">
        <v>43102.456956018497</v>
      </c>
    </row>
    <row r="11088" spans="1:20" x14ac:dyDescent="0.25">
      <c r="A11088" t="s">
        <v>10513</v>
      </c>
      <c r="B11088" t="s">
        <v>27188</v>
      </c>
      <c r="C11088" t="s">
        <v>10691</v>
      </c>
      <c r="D11088" t="s">
        <v>10683</v>
      </c>
      <c r="E11088" t="s">
        <v>10693</v>
      </c>
      <c r="F11088">
        <v>7.79</v>
      </c>
      <c r="G11088">
        <v>46.74</v>
      </c>
      <c r="H11088">
        <v>6</v>
      </c>
      <c r="I11088" t="s">
        <v>27068</v>
      </c>
      <c r="J11088">
        <v>0</v>
      </c>
      <c r="K11088">
        <v>0</v>
      </c>
      <c r="L11088" t="s">
        <v>11175</v>
      </c>
      <c r="M11088">
        <v>44733</v>
      </c>
      <c r="N11088" t="s">
        <v>10686</v>
      </c>
      <c r="O11088" t="s">
        <v>10687</v>
      </c>
      <c r="Q11088" t="s">
        <v>10688</v>
      </c>
      <c r="S11088" t="s">
        <v>10689</v>
      </c>
      <c r="T11088">
        <v>43102.456956018497</v>
      </c>
    </row>
    <row r="11089" spans="1:20" x14ac:dyDescent="0.25">
      <c r="A11089" t="s">
        <v>8035</v>
      </c>
      <c r="B11089" t="s">
        <v>27189</v>
      </c>
      <c r="C11089" t="s">
        <v>10751</v>
      </c>
      <c r="D11089" t="s">
        <v>10683</v>
      </c>
      <c r="E11089" t="s">
        <v>10753</v>
      </c>
      <c r="F11089">
        <v>19.989999999999998</v>
      </c>
      <c r="G11089">
        <v>59.97</v>
      </c>
      <c r="H11089">
        <v>3</v>
      </c>
      <c r="I11089" t="s">
        <v>27068</v>
      </c>
      <c r="J11089">
        <v>0</v>
      </c>
      <c r="K11089">
        <v>0</v>
      </c>
      <c r="L11089" t="s">
        <v>11175</v>
      </c>
      <c r="M11089">
        <v>44831</v>
      </c>
      <c r="N11089" t="s">
        <v>10826</v>
      </c>
      <c r="O11089" t="s">
        <v>10708</v>
      </c>
      <c r="Q11089" t="s">
        <v>10709</v>
      </c>
      <c r="S11089" t="s">
        <v>10827</v>
      </c>
      <c r="T11089">
        <v>43102.456956018497</v>
      </c>
    </row>
    <row r="11090" spans="1:20" x14ac:dyDescent="0.25">
      <c r="A11090" t="s">
        <v>8036</v>
      </c>
      <c r="B11090" t="s">
        <v>27190</v>
      </c>
      <c r="C11090" t="s">
        <v>10681</v>
      </c>
      <c r="D11090" t="s">
        <v>10683</v>
      </c>
      <c r="E11090" t="s">
        <v>10685</v>
      </c>
      <c r="F11090">
        <v>12.99</v>
      </c>
      <c r="G11090">
        <v>77.94</v>
      </c>
      <c r="H11090">
        <v>6</v>
      </c>
      <c r="I11090" t="s">
        <v>27068</v>
      </c>
      <c r="J11090">
        <v>0</v>
      </c>
      <c r="K11090">
        <v>0</v>
      </c>
      <c r="L11090" t="s">
        <v>11175</v>
      </c>
      <c r="M11090">
        <v>44854</v>
      </c>
      <c r="N11090" t="s">
        <v>10732</v>
      </c>
      <c r="O11090" t="s">
        <v>10687</v>
      </c>
      <c r="Q11090" t="s">
        <v>10688</v>
      </c>
      <c r="S11090" t="s">
        <v>10733</v>
      </c>
      <c r="T11090">
        <v>43102.456956018497</v>
      </c>
    </row>
    <row r="11091" spans="1:20" x14ac:dyDescent="0.25">
      <c r="A11091" t="s">
        <v>8037</v>
      </c>
      <c r="B11091" t="s">
        <v>27191</v>
      </c>
      <c r="C11091" t="s">
        <v>10681</v>
      </c>
      <c r="D11091" t="s">
        <v>10683</v>
      </c>
      <c r="E11091" t="s">
        <v>10685</v>
      </c>
      <c r="F11091">
        <v>12.99</v>
      </c>
      <c r="G11091">
        <v>77.94</v>
      </c>
      <c r="H11091">
        <v>6</v>
      </c>
      <c r="I11091" t="s">
        <v>27068</v>
      </c>
      <c r="J11091">
        <v>0</v>
      </c>
      <c r="K11091">
        <v>0</v>
      </c>
      <c r="L11091" t="s">
        <v>11175</v>
      </c>
      <c r="M11091">
        <v>44917</v>
      </c>
      <c r="N11091" t="s">
        <v>10732</v>
      </c>
      <c r="O11091" t="s">
        <v>10687</v>
      </c>
      <c r="Q11091" t="s">
        <v>10688</v>
      </c>
      <c r="S11091" t="s">
        <v>10733</v>
      </c>
      <c r="T11091">
        <v>43102.456956018497</v>
      </c>
    </row>
    <row r="11092" spans="1:20" x14ac:dyDescent="0.25">
      <c r="A11092" t="s">
        <v>8038</v>
      </c>
      <c r="B11092" t="s">
        <v>27192</v>
      </c>
      <c r="C11092" t="s">
        <v>10751</v>
      </c>
      <c r="D11092" t="s">
        <v>10683</v>
      </c>
      <c r="E11092" t="s">
        <v>10836</v>
      </c>
      <c r="F11092">
        <v>11.39</v>
      </c>
      <c r="G11092">
        <v>34.17</v>
      </c>
      <c r="H11092">
        <v>3</v>
      </c>
      <c r="I11092" t="s">
        <v>27068</v>
      </c>
      <c r="J11092">
        <v>0</v>
      </c>
      <c r="K11092">
        <v>0</v>
      </c>
      <c r="L11092" t="s">
        <v>11175</v>
      </c>
      <c r="M11092">
        <v>44995</v>
      </c>
      <c r="N11092" t="s">
        <v>10694</v>
      </c>
      <c r="O11092" t="s">
        <v>10695</v>
      </c>
      <c r="Q11092" t="s">
        <v>10696</v>
      </c>
      <c r="S11092" t="s">
        <v>10697</v>
      </c>
      <c r="T11092">
        <v>43102.456956018497</v>
      </c>
    </row>
    <row r="11093" spans="1:20" x14ac:dyDescent="0.25">
      <c r="A11093" t="s">
        <v>8039</v>
      </c>
      <c r="B11093" t="s">
        <v>27193</v>
      </c>
      <c r="C11093" t="s">
        <v>10681</v>
      </c>
      <c r="D11093" t="s">
        <v>10683</v>
      </c>
      <c r="E11093" t="s">
        <v>10685</v>
      </c>
      <c r="F11093">
        <v>12.99</v>
      </c>
      <c r="G11093">
        <v>77.94</v>
      </c>
      <c r="H11093">
        <v>6</v>
      </c>
      <c r="I11093" t="s">
        <v>27068</v>
      </c>
      <c r="J11093">
        <v>0</v>
      </c>
      <c r="K11093">
        <v>0</v>
      </c>
      <c r="L11093" t="s">
        <v>12336</v>
      </c>
      <c r="M11093">
        <v>44984</v>
      </c>
      <c r="N11093" t="s">
        <v>10761</v>
      </c>
      <c r="O11093" t="s">
        <v>10762</v>
      </c>
      <c r="P11093" t="s">
        <v>10708</v>
      </c>
      <c r="Q11093" t="s">
        <v>10763</v>
      </c>
      <c r="R11093" t="s">
        <v>10709</v>
      </c>
      <c r="S11093" t="s">
        <v>10764</v>
      </c>
      <c r="T11093">
        <v>43102.456932870402</v>
      </c>
    </row>
    <row r="11094" spans="1:20" x14ac:dyDescent="0.25">
      <c r="A11094" t="s">
        <v>8040</v>
      </c>
      <c r="B11094" t="s">
        <v>27194</v>
      </c>
      <c r="C11094" t="s">
        <v>10681</v>
      </c>
      <c r="D11094" t="s">
        <v>10683</v>
      </c>
      <c r="E11094" t="s">
        <v>10685</v>
      </c>
      <c r="F11094">
        <v>12.99</v>
      </c>
      <c r="G11094">
        <v>77.94</v>
      </c>
      <c r="H11094">
        <v>6</v>
      </c>
      <c r="I11094" t="s">
        <v>27068</v>
      </c>
      <c r="J11094">
        <v>0</v>
      </c>
      <c r="K11094">
        <v>0</v>
      </c>
      <c r="L11094" t="s">
        <v>11325</v>
      </c>
      <c r="M11094">
        <v>44984</v>
      </c>
      <c r="N11094" t="s">
        <v>10761</v>
      </c>
      <c r="O11094" t="s">
        <v>10762</v>
      </c>
      <c r="P11094" t="s">
        <v>10708</v>
      </c>
      <c r="Q11094" t="s">
        <v>10763</v>
      </c>
      <c r="R11094" t="s">
        <v>10709</v>
      </c>
      <c r="S11094" t="s">
        <v>10764</v>
      </c>
      <c r="T11094">
        <v>43102.456932870402</v>
      </c>
    </row>
    <row r="11095" spans="1:20" x14ac:dyDescent="0.25">
      <c r="A11095" t="s">
        <v>8041</v>
      </c>
      <c r="B11095" t="s">
        <v>27195</v>
      </c>
      <c r="C11095" t="s">
        <v>10751</v>
      </c>
      <c r="D11095" t="s">
        <v>10683</v>
      </c>
      <c r="E11095" t="s">
        <v>10836</v>
      </c>
      <c r="F11095">
        <v>10.19</v>
      </c>
      <c r="G11095">
        <v>40.76</v>
      </c>
      <c r="H11095">
        <v>4</v>
      </c>
      <c r="I11095" t="s">
        <v>27068</v>
      </c>
      <c r="J11095">
        <v>0</v>
      </c>
      <c r="K11095">
        <v>0</v>
      </c>
      <c r="L11095" t="s">
        <v>11175</v>
      </c>
      <c r="M11095">
        <v>44973</v>
      </c>
      <c r="N11095" t="s">
        <v>10746</v>
      </c>
      <c r="O11095" t="s">
        <v>10747</v>
      </c>
      <c r="Q11095" t="s">
        <v>10748</v>
      </c>
      <c r="S11095" t="s">
        <v>10749</v>
      </c>
      <c r="T11095">
        <v>43102.456956018497</v>
      </c>
    </row>
    <row r="11096" spans="1:20" x14ac:dyDescent="0.25">
      <c r="A11096" t="s">
        <v>8042</v>
      </c>
      <c r="B11096" t="s">
        <v>27196</v>
      </c>
      <c r="C11096" t="s">
        <v>10681</v>
      </c>
      <c r="D11096" t="s">
        <v>10683</v>
      </c>
      <c r="E11096" t="s">
        <v>10685</v>
      </c>
      <c r="F11096">
        <v>19.989999999999998</v>
      </c>
      <c r="G11096">
        <v>59.97</v>
      </c>
      <c r="H11096">
        <v>3</v>
      </c>
      <c r="I11096" t="s">
        <v>27068</v>
      </c>
      <c r="J11096">
        <v>0</v>
      </c>
      <c r="K11096">
        <v>0</v>
      </c>
      <c r="L11096" t="s">
        <v>11175</v>
      </c>
      <c r="M11096">
        <v>44995</v>
      </c>
      <c r="N11096" t="s">
        <v>10686</v>
      </c>
      <c r="O11096" t="s">
        <v>10687</v>
      </c>
      <c r="Q11096" t="s">
        <v>10688</v>
      </c>
      <c r="S11096" t="s">
        <v>10689</v>
      </c>
      <c r="T11096">
        <v>43102.456956018497</v>
      </c>
    </row>
    <row r="11097" spans="1:20" x14ac:dyDescent="0.25">
      <c r="A11097" t="s">
        <v>8043</v>
      </c>
      <c r="B11097" t="s">
        <v>27197</v>
      </c>
      <c r="C11097" t="s">
        <v>10681</v>
      </c>
      <c r="D11097" t="s">
        <v>10683</v>
      </c>
      <c r="E11097" t="s">
        <v>10685</v>
      </c>
      <c r="F11097">
        <v>21.99</v>
      </c>
      <c r="G11097">
        <v>65.97</v>
      </c>
      <c r="H11097">
        <v>3</v>
      </c>
      <c r="I11097" t="s">
        <v>27068</v>
      </c>
      <c r="J11097">
        <v>0</v>
      </c>
      <c r="K11097">
        <v>0</v>
      </c>
      <c r="L11097" t="s">
        <v>11175</v>
      </c>
      <c r="M11097">
        <v>44992</v>
      </c>
      <c r="N11097" t="s">
        <v>10826</v>
      </c>
      <c r="O11097" t="s">
        <v>10708</v>
      </c>
      <c r="Q11097" t="s">
        <v>10709</v>
      </c>
      <c r="S11097" t="s">
        <v>10827</v>
      </c>
      <c r="T11097">
        <v>43102.456956018497</v>
      </c>
    </row>
    <row r="11098" spans="1:20" x14ac:dyDescent="0.25">
      <c r="A11098" t="s">
        <v>8044</v>
      </c>
      <c r="B11098" t="s">
        <v>27198</v>
      </c>
      <c r="C11098" t="s">
        <v>10751</v>
      </c>
      <c r="D11098" t="s">
        <v>10683</v>
      </c>
      <c r="E11098" t="s">
        <v>10836</v>
      </c>
      <c r="F11098">
        <v>5.99</v>
      </c>
      <c r="G11098">
        <v>35.94</v>
      </c>
      <c r="H11098">
        <v>6</v>
      </c>
      <c r="I11098" t="s">
        <v>27068</v>
      </c>
      <c r="J11098">
        <v>0</v>
      </c>
      <c r="K11098">
        <v>0</v>
      </c>
      <c r="L11098" t="s">
        <v>11175</v>
      </c>
      <c r="M11098">
        <v>44995</v>
      </c>
      <c r="N11098" t="s">
        <v>10694</v>
      </c>
      <c r="O11098" t="s">
        <v>10695</v>
      </c>
      <c r="Q11098" t="s">
        <v>10696</v>
      </c>
      <c r="S11098" t="s">
        <v>10697</v>
      </c>
      <c r="T11098">
        <v>43102.456956018497</v>
      </c>
    </row>
    <row r="11099" spans="1:20" x14ac:dyDescent="0.25">
      <c r="A11099" t="s">
        <v>8045</v>
      </c>
      <c r="B11099" t="s">
        <v>27199</v>
      </c>
      <c r="C11099" t="s">
        <v>10751</v>
      </c>
      <c r="D11099" t="s">
        <v>10683</v>
      </c>
      <c r="E11099" t="s">
        <v>10836</v>
      </c>
      <c r="F11099">
        <v>10.19</v>
      </c>
      <c r="G11099">
        <v>40.76</v>
      </c>
      <c r="H11099">
        <v>4</v>
      </c>
      <c r="I11099" t="s">
        <v>27068</v>
      </c>
      <c r="J11099">
        <v>0</v>
      </c>
      <c r="K11099">
        <v>0</v>
      </c>
      <c r="L11099" t="s">
        <v>11175</v>
      </c>
      <c r="M11099">
        <v>44987</v>
      </c>
      <c r="N11099" t="s">
        <v>11010</v>
      </c>
      <c r="O11099" t="s">
        <v>10708</v>
      </c>
      <c r="Q11099" t="s">
        <v>10709</v>
      </c>
      <c r="S11099" t="s">
        <v>11011</v>
      </c>
      <c r="T11099">
        <v>43102.456956018497</v>
      </c>
    </row>
    <row r="11100" spans="1:20" x14ac:dyDescent="0.25">
      <c r="A11100" t="s">
        <v>10514</v>
      </c>
      <c r="B11100" t="s">
        <v>27200</v>
      </c>
      <c r="C11100" t="s">
        <v>10751</v>
      </c>
      <c r="D11100" t="s">
        <v>10683</v>
      </c>
      <c r="E11100" t="s">
        <v>10836</v>
      </c>
      <c r="F11100">
        <v>6.59</v>
      </c>
      <c r="G11100">
        <v>39.54</v>
      </c>
      <c r="H11100">
        <v>6</v>
      </c>
      <c r="I11100" t="s">
        <v>27068</v>
      </c>
      <c r="J11100">
        <v>0</v>
      </c>
      <c r="K11100">
        <v>0</v>
      </c>
      <c r="L11100" t="s">
        <v>11175</v>
      </c>
      <c r="M11100">
        <v>44995</v>
      </c>
      <c r="N11100" t="s">
        <v>27201</v>
      </c>
      <c r="S11100" t="s">
        <v>27202</v>
      </c>
      <c r="T11100">
        <v>43102.456956018497</v>
      </c>
    </row>
    <row r="11101" spans="1:20" x14ac:dyDescent="0.25">
      <c r="A11101" t="s">
        <v>8046</v>
      </c>
      <c r="B11101" t="s">
        <v>27203</v>
      </c>
      <c r="C11101" t="s">
        <v>10751</v>
      </c>
      <c r="D11101" t="s">
        <v>10683</v>
      </c>
      <c r="E11101" t="s">
        <v>10836</v>
      </c>
      <c r="F11101">
        <v>11.99</v>
      </c>
      <c r="G11101">
        <v>35.97</v>
      </c>
      <c r="H11101">
        <v>3</v>
      </c>
      <c r="I11101" t="s">
        <v>27068</v>
      </c>
      <c r="J11101">
        <v>0</v>
      </c>
      <c r="K11101">
        <v>0</v>
      </c>
      <c r="L11101" t="s">
        <v>11175</v>
      </c>
      <c r="M11101">
        <v>44995</v>
      </c>
      <c r="N11101" t="s">
        <v>27201</v>
      </c>
      <c r="S11101" t="s">
        <v>27202</v>
      </c>
      <c r="T11101">
        <v>43102.456956018497</v>
      </c>
    </row>
    <row r="11102" spans="1:20" x14ac:dyDescent="0.25">
      <c r="A11102" t="s">
        <v>10515</v>
      </c>
      <c r="B11102" t="s">
        <v>27204</v>
      </c>
      <c r="C11102" t="s">
        <v>10751</v>
      </c>
      <c r="D11102" t="s">
        <v>10683</v>
      </c>
      <c r="E11102" t="s">
        <v>10836</v>
      </c>
      <c r="F11102">
        <v>11.99</v>
      </c>
      <c r="G11102">
        <v>35.97</v>
      </c>
      <c r="H11102">
        <v>3</v>
      </c>
      <c r="I11102" t="s">
        <v>27068</v>
      </c>
      <c r="J11102">
        <v>0</v>
      </c>
      <c r="K11102">
        <v>0</v>
      </c>
      <c r="L11102" t="s">
        <v>11175</v>
      </c>
      <c r="M11102">
        <v>44998</v>
      </c>
      <c r="N11102" t="s">
        <v>27205</v>
      </c>
      <c r="S11102" t="s">
        <v>27206</v>
      </c>
      <c r="T11102">
        <v>43102.456956018497</v>
      </c>
    </row>
    <row r="11103" spans="1:20" x14ac:dyDescent="0.25">
      <c r="A11103" t="s">
        <v>8047</v>
      </c>
      <c r="B11103" t="s">
        <v>27207</v>
      </c>
      <c r="C11103" t="s">
        <v>10751</v>
      </c>
      <c r="D11103" t="s">
        <v>10683</v>
      </c>
      <c r="E11103" t="s">
        <v>10836</v>
      </c>
      <c r="F11103">
        <v>6.59</v>
      </c>
      <c r="G11103">
        <v>39.54</v>
      </c>
      <c r="H11103">
        <v>6</v>
      </c>
      <c r="I11103" t="s">
        <v>27068</v>
      </c>
      <c r="J11103">
        <v>0</v>
      </c>
      <c r="K11103">
        <v>0</v>
      </c>
      <c r="L11103" t="s">
        <v>11175</v>
      </c>
      <c r="M11103">
        <v>44998</v>
      </c>
      <c r="N11103" t="s">
        <v>27205</v>
      </c>
      <c r="S11103" t="s">
        <v>27206</v>
      </c>
      <c r="T11103">
        <v>43102.456956018497</v>
      </c>
    </row>
    <row r="11104" spans="1:20" x14ac:dyDescent="0.25">
      <c r="A11104" t="s">
        <v>8048</v>
      </c>
      <c r="B11104" t="s">
        <v>27208</v>
      </c>
      <c r="C11104" t="s">
        <v>10681</v>
      </c>
      <c r="D11104" t="s">
        <v>12566</v>
      </c>
      <c r="E11104" t="s">
        <v>10685</v>
      </c>
      <c r="F11104">
        <v>9.99</v>
      </c>
      <c r="G11104">
        <v>59.94</v>
      </c>
      <c r="H11104">
        <v>6</v>
      </c>
      <c r="I11104" t="s">
        <v>27068</v>
      </c>
      <c r="J11104">
        <v>0</v>
      </c>
      <c r="K11104">
        <v>0</v>
      </c>
      <c r="L11104" t="s">
        <v>11175</v>
      </c>
      <c r="M11104">
        <v>45737</v>
      </c>
      <c r="N11104" t="s">
        <v>27201</v>
      </c>
      <c r="S11104" t="s">
        <v>27202</v>
      </c>
      <c r="T11104">
        <v>43102.456956018497</v>
      </c>
    </row>
    <row r="11105" spans="1:20" x14ac:dyDescent="0.25">
      <c r="A11105" t="s">
        <v>10516</v>
      </c>
      <c r="B11105" t="s">
        <v>27209</v>
      </c>
      <c r="C11105" t="s">
        <v>10751</v>
      </c>
      <c r="D11105" t="s">
        <v>10683</v>
      </c>
      <c r="E11105" t="s">
        <v>10753</v>
      </c>
      <c r="F11105">
        <v>39.99</v>
      </c>
      <c r="G11105">
        <v>39.99</v>
      </c>
      <c r="H11105">
        <v>1</v>
      </c>
      <c r="I11105" t="s">
        <v>27068</v>
      </c>
      <c r="J11105">
        <v>0</v>
      </c>
      <c r="K11105">
        <v>0</v>
      </c>
      <c r="L11105" t="s">
        <v>10722</v>
      </c>
      <c r="M11105">
        <v>45098</v>
      </c>
      <c r="N11105" t="s">
        <v>10826</v>
      </c>
      <c r="O11105" t="s">
        <v>10708</v>
      </c>
      <c r="Q11105" t="s">
        <v>10709</v>
      </c>
      <c r="S11105" t="s">
        <v>10827</v>
      </c>
      <c r="T11105">
        <v>43102.456956018497</v>
      </c>
    </row>
    <row r="11106" spans="1:20" x14ac:dyDescent="0.25">
      <c r="A11106" t="s">
        <v>8049</v>
      </c>
      <c r="B11106" t="s">
        <v>27210</v>
      </c>
      <c r="C11106" t="s">
        <v>14061</v>
      </c>
      <c r="D11106" t="s">
        <v>12566</v>
      </c>
      <c r="E11106" t="s">
        <v>10685</v>
      </c>
      <c r="F11106">
        <v>1.83</v>
      </c>
      <c r="G11106">
        <v>32.94</v>
      </c>
      <c r="H11106">
        <v>18</v>
      </c>
      <c r="I11106" t="s">
        <v>27068</v>
      </c>
      <c r="J11106">
        <v>0</v>
      </c>
      <c r="K11106">
        <v>0</v>
      </c>
      <c r="L11106" t="s">
        <v>11175</v>
      </c>
      <c r="M11106">
        <v>45600</v>
      </c>
      <c r="N11106" t="s">
        <v>17017</v>
      </c>
      <c r="S11106" t="s">
        <v>17018</v>
      </c>
      <c r="T11106">
        <v>43102.456956018497</v>
      </c>
    </row>
    <row r="11107" spans="1:20" x14ac:dyDescent="0.25">
      <c r="A11107" t="s">
        <v>27211</v>
      </c>
      <c r="B11107" t="s">
        <v>27212</v>
      </c>
      <c r="C11107" t="s">
        <v>10691</v>
      </c>
      <c r="D11107" t="s">
        <v>13204</v>
      </c>
      <c r="E11107" t="s">
        <v>10693</v>
      </c>
      <c r="F11107">
        <v>37.340000000000003</v>
      </c>
      <c r="G11107">
        <v>37.340000000000003</v>
      </c>
      <c r="H11107">
        <v>1</v>
      </c>
      <c r="I11107" t="s">
        <v>27068</v>
      </c>
      <c r="J11107">
        <v>0</v>
      </c>
      <c r="K11107">
        <v>0</v>
      </c>
      <c r="L11107" t="s">
        <v>11175</v>
      </c>
      <c r="M11107">
        <v>45646</v>
      </c>
      <c r="N11107" t="s">
        <v>27213</v>
      </c>
      <c r="O11107" t="s">
        <v>12699</v>
      </c>
      <c r="Q11107" t="s">
        <v>12700</v>
      </c>
      <c r="S11107" t="s">
        <v>27214</v>
      </c>
      <c r="T11107">
        <v>43102.456956018497</v>
      </c>
    </row>
    <row r="11108" spans="1:20" x14ac:dyDescent="0.25">
      <c r="A11108" t="s">
        <v>27215</v>
      </c>
      <c r="B11108" t="s">
        <v>27086</v>
      </c>
      <c r="C11108" t="s">
        <v>10691</v>
      </c>
      <c r="D11108" t="s">
        <v>12566</v>
      </c>
      <c r="E11108" t="s">
        <v>10693</v>
      </c>
      <c r="F11108">
        <v>1.67</v>
      </c>
      <c r="G11108">
        <v>40.08</v>
      </c>
      <c r="H11108">
        <v>24</v>
      </c>
      <c r="I11108" t="s">
        <v>27068</v>
      </c>
      <c r="J11108">
        <v>0</v>
      </c>
      <c r="K11108">
        <v>0</v>
      </c>
      <c r="L11108" t="s">
        <v>11175</v>
      </c>
      <c r="N11108" t="s">
        <v>10700</v>
      </c>
      <c r="O11108" t="s">
        <v>10701</v>
      </c>
      <c r="Q11108" t="s">
        <v>10702</v>
      </c>
      <c r="S11108" t="s">
        <v>10703</v>
      </c>
      <c r="T11108">
        <v>43102.456956018497</v>
      </c>
    </row>
    <row r="11109" spans="1:20" x14ac:dyDescent="0.25">
      <c r="A11109" t="s">
        <v>10517</v>
      </c>
      <c r="B11109" t="s">
        <v>27216</v>
      </c>
      <c r="C11109" t="s">
        <v>10751</v>
      </c>
      <c r="D11109" t="s">
        <v>12566</v>
      </c>
      <c r="E11109" t="s">
        <v>10836</v>
      </c>
      <c r="F11109">
        <v>7.19</v>
      </c>
      <c r="G11109">
        <v>43.14</v>
      </c>
      <c r="H11109">
        <v>6</v>
      </c>
      <c r="I11109" t="s">
        <v>27068</v>
      </c>
      <c r="J11109">
        <v>0</v>
      </c>
      <c r="K11109">
        <v>0</v>
      </c>
      <c r="L11109" t="s">
        <v>11175</v>
      </c>
      <c r="M11109">
        <v>43221</v>
      </c>
      <c r="N11109" t="s">
        <v>10700</v>
      </c>
      <c r="O11109" t="s">
        <v>10701</v>
      </c>
      <c r="Q11109" t="s">
        <v>10702</v>
      </c>
      <c r="S11109" t="s">
        <v>10703</v>
      </c>
      <c r="T11109">
        <v>43102.456956018497</v>
      </c>
    </row>
    <row r="11110" spans="1:20" x14ac:dyDescent="0.25">
      <c r="A11110" t="s">
        <v>8050</v>
      </c>
      <c r="B11110" t="s">
        <v>27217</v>
      </c>
      <c r="C11110" t="s">
        <v>10751</v>
      </c>
      <c r="D11110" t="s">
        <v>12566</v>
      </c>
      <c r="E11110" t="s">
        <v>10836</v>
      </c>
      <c r="F11110">
        <v>7.19</v>
      </c>
      <c r="G11110">
        <v>43.14</v>
      </c>
      <c r="H11110">
        <v>6</v>
      </c>
      <c r="I11110" t="s">
        <v>27068</v>
      </c>
      <c r="J11110">
        <v>0</v>
      </c>
      <c r="K11110">
        <v>0</v>
      </c>
      <c r="L11110" t="s">
        <v>11175</v>
      </c>
      <c r="M11110">
        <v>43221</v>
      </c>
      <c r="N11110" t="s">
        <v>10700</v>
      </c>
      <c r="O11110" t="s">
        <v>10701</v>
      </c>
      <c r="Q11110" t="s">
        <v>10702</v>
      </c>
      <c r="S11110" t="s">
        <v>10703</v>
      </c>
      <c r="T11110">
        <v>43102.456956018497</v>
      </c>
    </row>
    <row r="11111" spans="1:20" x14ac:dyDescent="0.25">
      <c r="A11111" t="s">
        <v>8051</v>
      </c>
      <c r="B11111" t="s">
        <v>27218</v>
      </c>
      <c r="C11111" t="s">
        <v>10751</v>
      </c>
      <c r="D11111" t="s">
        <v>12566</v>
      </c>
      <c r="E11111" t="s">
        <v>10836</v>
      </c>
      <c r="F11111">
        <v>7.19</v>
      </c>
      <c r="G11111">
        <v>43.14</v>
      </c>
      <c r="H11111">
        <v>6</v>
      </c>
      <c r="I11111" t="s">
        <v>27068</v>
      </c>
      <c r="J11111">
        <v>0</v>
      </c>
      <c r="K11111">
        <v>0</v>
      </c>
      <c r="L11111" t="s">
        <v>11175</v>
      </c>
      <c r="M11111">
        <v>43221</v>
      </c>
      <c r="N11111" t="s">
        <v>10700</v>
      </c>
      <c r="O11111" t="s">
        <v>10701</v>
      </c>
      <c r="Q11111" t="s">
        <v>10702</v>
      </c>
      <c r="S11111" t="s">
        <v>10703</v>
      </c>
      <c r="T11111">
        <v>43102.456956018497</v>
      </c>
    </row>
    <row r="11112" spans="1:20" x14ac:dyDescent="0.25">
      <c r="A11112" t="s">
        <v>8052</v>
      </c>
      <c r="B11112" t="s">
        <v>27219</v>
      </c>
      <c r="C11112" t="s">
        <v>10681</v>
      </c>
      <c r="D11112" t="s">
        <v>10683</v>
      </c>
      <c r="E11112" t="s">
        <v>10685</v>
      </c>
      <c r="F11112">
        <v>10.99</v>
      </c>
      <c r="G11112">
        <v>65.94</v>
      </c>
      <c r="H11112">
        <v>6</v>
      </c>
      <c r="I11112" t="s">
        <v>27068</v>
      </c>
      <c r="J11112">
        <v>0</v>
      </c>
      <c r="K11112">
        <v>0</v>
      </c>
      <c r="L11112" t="s">
        <v>11175</v>
      </c>
      <c r="M11112">
        <v>44012</v>
      </c>
      <c r="N11112" t="s">
        <v>10826</v>
      </c>
      <c r="O11112" t="s">
        <v>10708</v>
      </c>
      <c r="Q11112" t="s">
        <v>10709</v>
      </c>
      <c r="S11112" t="s">
        <v>10827</v>
      </c>
      <c r="T11112">
        <v>43102.456956018497</v>
      </c>
    </row>
    <row r="11113" spans="1:20" x14ac:dyDescent="0.25">
      <c r="A11113" t="s">
        <v>8053</v>
      </c>
      <c r="B11113" t="s">
        <v>27220</v>
      </c>
      <c r="C11113" t="s">
        <v>10681</v>
      </c>
      <c r="D11113" t="s">
        <v>10683</v>
      </c>
      <c r="E11113" t="s">
        <v>10685</v>
      </c>
      <c r="F11113">
        <v>9.99</v>
      </c>
      <c r="G11113">
        <v>59.94</v>
      </c>
      <c r="H11113">
        <v>6</v>
      </c>
      <c r="I11113" t="s">
        <v>27068</v>
      </c>
      <c r="J11113">
        <v>0</v>
      </c>
      <c r="K11113">
        <v>0</v>
      </c>
      <c r="L11113" t="s">
        <v>11175</v>
      </c>
      <c r="M11113">
        <v>44784</v>
      </c>
      <c r="N11113" t="s">
        <v>10761</v>
      </c>
      <c r="O11113" t="s">
        <v>10762</v>
      </c>
      <c r="P11113" t="s">
        <v>10708</v>
      </c>
      <c r="Q11113" t="s">
        <v>10763</v>
      </c>
      <c r="R11113" t="s">
        <v>10709</v>
      </c>
      <c r="S11113" t="s">
        <v>10764</v>
      </c>
      <c r="T11113">
        <v>43102.456956018497</v>
      </c>
    </row>
    <row r="11114" spans="1:20" x14ac:dyDescent="0.25">
      <c r="A11114" t="s">
        <v>8054</v>
      </c>
      <c r="B11114" t="s">
        <v>27221</v>
      </c>
      <c r="C11114" t="s">
        <v>10681</v>
      </c>
      <c r="D11114" t="s">
        <v>12566</v>
      </c>
      <c r="E11114" t="s">
        <v>10685</v>
      </c>
      <c r="F11114">
        <v>9.99</v>
      </c>
      <c r="G11114">
        <v>59.94</v>
      </c>
      <c r="H11114">
        <v>6</v>
      </c>
      <c r="I11114" t="s">
        <v>27068</v>
      </c>
      <c r="J11114">
        <v>0</v>
      </c>
      <c r="K11114">
        <v>0</v>
      </c>
      <c r="L11114" t="s">
        <v>11175</v>
      </c>
      <c r="M11114">
        <v>44784</v>
      </c>
      <c r="N11114" t="s">
        <v>10761</v>
      </c>
      <c r="O11114" t="s">
        <v>10762</v>
      </c>
      <c r="P11114" t="s">
        <v>10708</v>
      </c>
      <c r="Q11114" t="s">
        <v>10763</v>
      </c>
      <c r="R11114" t="s">
        <v>10709</v>
      </c>
      <c r="S11114" t="s">
        <v>10764</v>
      </c>
      <c r="T11114">
        <v>43102.456956018497</v>
      </c>
    </row>
    <row r="11115" spans="1:20" x14ac:dyDescent="0.25">
      <c r="A11115" t="s">
        <v>27222</v>
      </c>
      <c r="B11115" t="s">
        <v>27223</v>
      </c>
      <c r="C11115" t="s">
        <v>19537</v>
      </c>
      <c r="D11115" t="s">
        <v>13204</v>
      </c>
      <c r="E11115" t="s">
        <v>10685</v>
      </c>
      <c r="F11115">
        <v>14.99</v>
      </c>
      <c r="G11115">
        <v>89.94</v>
      </c>
      <c r="H11115">
        <v>6</v>
      </c>
      <c r="I11115" t="s">
        <v>27068</v>
      </c>
      <c r="J11115">
        <v>0</v>
      </c>
      <c r="K11115">
        <v>0</v>
      </c>
      <c r="L11115" t="s">
        <v>11175</v>
      </c>
      <c r="M11115">
        <v>45023</v>
      </c>
      <c r="N11115" t="s">
        <v>27159</v>
      </c>
      <c r="O11115" t="s">
        <v>10708</v>
      </c>
      <c r="Q11115" t="s">
        <v>10709</v>
      </c>
      <c r="S11115" t="s">
        <v>27160</v>
      </c>
      <c r="T11115">
        <v>43102.456956018497</v>
      </c>
    </row>
    <row r="11116" spans="1:20" x14ac:dyDescent="0.25">
      <c r="A11116" t="s">
        <v>10518</v>
      </c>
      <c r="B11116" t="s">
        <v>27224</v>
      </c>
      <c r="C11116" t="s">
        <v>19537</v>
      </c>
      <c r="D11116" t="s">
        <v>13204</v>
      </c>
      <c r="E11116" t="s">
        <v>10685</v>
      </c>
      <c r="F11116">
        <v>9.99</v>
      </c>
      <c r="G11116">
        <v>59.94</v>
      </c>
      <c r="H11116">
        <v>6</v>
      </c>
      <c r="I11116" t="s">
        <v>27068</v>
      </c>
      <c r="J11116">
        <v>0</v>
      </c>
      <c r="K11116">
        <v>0</v>
      </c>
      <c r="L11116" t="s">
        <v>11175</v>
      </c>
      <c r="M11116">
        <v>45448</v>
      </c>
      <c r="N11116" t="s">
        <v>11359</v>
      </c>
      <c r="O11116" t="s">
        <v>10762</v>
      </c>
      <c r="P11116" t="s">
        <v>10701</v>
      </c>
      <c r="Q11116" t="s">
        <v>10763</v>
      </c>
      <c r="R11116" t="s">
        <v>10702</v>
      </c>
      <c r="S11116" t="s">
        <v>11360</v>
      </c>
      <c r="T11116">
        <v>43102.456956018497</v>
      </c>
    </row>
    <row r="11117" spans="1:20" x14ac:dyDescent="0.25">
      <c r="A11117" t="s">
        <v>8055</v>
      </c>
      <c r="B11117" t="s">
        <v>27225</v>
      </c>
      <c r="C11117" t="s">
        <v>19537</v>
      </c>
      <c r="D11117" t="s">
        <v>13204</v>
      </c>
      <c r="E11117" t="s">
        <v>10685</v>
      </c>
      <c r="F11117">
        <v>9.99</v>
      </c>
      <c r="G11117">
        <v>59.94</v>
      </c>
      <c r="H11117">
        <v>6</v>
      </c>
      <c r="I11117" t="s">
        <v>27068</v>
      </c>
      <c r="J11117">
        <v>0</v>
      </c>
      <c r="K11117">
        <v>0</v>
      </c>
      <c r="L11117" t="s">
        <v>11175</v>
      </c>
      <c r="M11117">
        <v>45448</v>
      </c>
      <c r="N11117" t="s">
        <v>11359</v>
      </c>
      <c r="O11117" t="s">
        <v>10762</v>
      </c>
      <c r="P11117" t="s">
        <v>10701</v>
      </c>
      <c r="Q11117" t="s">
        <v>10763</v>
      </c>
      <c r="R11117" t="s">
        <v>10702</v>
      </c>
      <c r="S11117" t="s">
        <v>11360</v>
      </c>
      <c r="T11117">
        <v>43102.456956018497</v>
      </c>
    </row>
    <row r="11118" spans="1:20" x14ac:dyDescent="0.25">
      <c r="A11118" t="s">
        <v>8056</v>
      </c>
      <c r="B11118" t="s">
        <v>27226</v>
      </c>
      <c r="C11118" t="s">
        <v>19537</v>
      </c>
      <c r="D11118" t="s">
        <v>13204</v>
      </c>
      <c r="E11118" t="s">
        <v>10685</v>
      </c>
      <c r="F11118">
        <v>9.99</v>
      </c>
      <c r="G11118">
        <v>59.94</v>
      </c>
      <c r="H11118">
        <v>6</v>
      </c>
      <c r="I11118" t="s">
        <v>27068</v>
      </c>
      <c r="J11118">
        <v>0</v>
      </c>
      <c r="K11118">
        <v>0</v>
      </c>
      <c r="L11118" t="s">
        <v>11175</v>
      </c>
      <c r="M11118">
        <v>45448</v>
      </c>
      <c r="N11118" t="s">
        <v>11359</v>
      </c>
      <c r="O11118" t="s">
        <v>10762</v>
      </c>
      <c r="P11118" t="s">
        <v>10701</v>
      </c>
      <c r="Q11118" t="s">
        <v>10763</v>
      </c>
      <c r="R11118" t="s">
        <v>10702</v>
      </c>
      <c r="S11118" t="s">
        <v>11360</v>
      </c>
      <c r="T11118">
        <v>43102.456956018497</v>
      </c>
    </row>
    <row r="11119" spans="1:20" x14ac:dyDescent="0.25">
      <c r="A11119" t="s">
        <v>27227</v>
      </c>
      <c r="B11119" t="s">
        <v>27228</v>
      </c>
      <c r="C11119" t="s">
        <v>10691</v>
      </c>
      <c r="D11119" t="s">
        <v>13204</v>
      </c>
      <c r="E11119" t="s">
        <v>10693</v>
      </c>
      <c r="F11119">
        <v>21.99</v>
      </c>
      <c r="G11119">
        <v>65.97</v>
      </c>
      <c r="H11119">
        <v>3</v>
      </c>
      <c r="I11119" t="s">
        <v>27068</v>
      </c>
      <c r="J11119">
        <v>0</v>
      </c>
      <c r="K11119">
        <v>0</v>
      </c>
      <c r="L11119" t="s">
        <v>11175</v>
      </c>
      <c r="M11119">
        <v>45448</v>
      </c>
      <c r="N11119" t="s">
        <v>11359</v>
      </c>
      <c r="O11119" t="s">
        <v>10762</v>
      </c>
      <c r="P11119" t="s">
        <v>10701</v>
      </c>
      <c r="Q11119" t="s">
        <v>10763</v>
      </c>
      <c r="R11119" t="s">
        <v>10702</v>
      </c>
      <c r="S11119" t="s">
        <v>11360</v>
      </c>
      <c r="T11119">
        <v>43102.456956018497</v>
      </c>
    </row>
    <row r="11120" spans="1:20" x14ac:dyDescent="0.25">
      <c r="A11120" t="s">
        <v>8057</v>
      </c>
      <c r="B11120" t="s">
        <v>27229</v>
      </c>
      <c r="C11120" t="s">
        <v>19537</v>
      </c>
      <c r="D11120" t="s">
        <v>13204</v>
      </c>
      <c r="E11120" t="s">
        <v>10685</v>
      </c>
      <c r="F11120">
        <v>9.99</v>
      </c>
      <c r="G11120">
        <v>59.94</v>
      </c>
      <c r="H11120">
        <v>6</v>
      </c>
      <c r="I11120" t="s">
        <v>27068</v>
      </c>
      <c r="J11120">
        <v>0</v>
      </c>
      <c r="K11120">
        <v>0</v>
      </c>
      <c r="L11120" t="s">
        <v>11175</v>
      </c>
      <c r="M11120">
        <v>45448</v>
      </c>
      <c r="N11120" t="s">
        <v>11359</v>
      </c>
      <c r="O11120" t="s">
        <v>10762</v>
      </c>
      <c r="P11120" t="s">
        <v>10701</v>
      </c>
      <c r="Q11120" t="s">
        <v>10763</v>
      </c>
      <c r="R11120" t="s">
        <v>10702</v>
      </c>
      <c r="S11120" t="s">
        <v>11360</v>
      </c>
      <c r="T11120">
        <v>43102.456956018497</v>
      </c>
    </row>
    <row r="11121" spans="1:20" x14ac:dyDescent="0.25">
      <c r="A11121" t="s">
        <v>27230</v>
      </c>
      <c r="B11121" t="s">
        <v>27231</v>
      </c>
      <c r="C11121" t="s">
        <v>10691</v>
      </c>
      <c r="D11121" t="s">
        <v>13204</v>
      </c>
      <c r="E11121" t="s">
        <v>10693</v>
      </c>
      <c r="F11121">
        <v>12.99</v>
      </c>
      <c r="G11121">
        <v>77.94</v>
      </c>
      <c r="H11121">
        <v>6</v>
      </c>
      <c r="I11121" t="s">
        <v>27068</v>
      </c>
      <c r="J11121">
        <v>0</v>
      </c>
      <c r="K11121">
        <v>0</v>
      </c>
      <c r="L11121" t="s">
        <v>11175</v>
      </c>
      <c r="M11121">
        <v>45454</v>
      </c>
      <c r="N11121" t="s">
        <v>10686</v>
      </c>
      <c r="O11121" t="s">
        <v>10687</v>
      </c>
      <c r="Q11121" t="s">
        <v>10688</v>
      </c>
      <c r="S11121" t="s">
        <v>10689</v>
      </c>
      <c r="T11121">
        <v>43102.456956018497</v>
      </c>
    </row>
    <row r="11122" spans="1:20" x14ac:dyDescent="0.25">
      <c r="A11122" t="s">
        <v>10519</v>
      </c>
      <c r="B11122" t="s">
        <v>27232</v>
      </c>
      <c r="C11122" t="s">
        <v>10691</v>
      </c>
      <c r="D11122" t="s">
        <v>13204</v>
      </c>
      <c r="E11122" t="s">
        <v>10693</v>
      </c>
      <c r="F11122">
        <v>12.99</v>
      </c>
      <c r="G11122">
        <v>77.94</v>
      </c>
      <c r="H11122">
        <v>6</v>
      </c>
      <c r="I11122" t="s">
        <v>27068</v>
      </c>
      <c r="J11122">
        <v>0</v>
      </c>
      <c r="K11122">
        <v>0</v>
      </c>
      <c r="L11122" t="s">
        <v>11175</v>
      </c>
      <c r="M11122">
        <v>45454</v>
      </c>
      <c r="N11122" t="s">
        <v>10686</v>
      </c>
      <c r="O11122" t="s">
        <v>10687</v>
      </c>
      <c r="Q11122" t="s">
        <v>10688</v>
      </c>
      <c r="S11122" t="s">
        <v>10689</v>
      </c>
      <c r="T11122">
        <v>43102.456956018497</v>
      </c>
    </row>
    <row r="11123" spans="1:20" x14ac:dyDescent="0.25">
      <c r="A11123" t="s">
        <v>10520</v>
      </c>
      <c r="B11123" t="s">
        <v>27233</v>
      </c>
      <c r="C11123" t="s">
        <v>10691</v>
      </c>
      <c r="D11123" t="s">
        <v>13204</v>
      </c>
      <c r="E11123" t="s">
        <v>10693</v>
      </c>
      <c r="F11123">
        <v>12.99</v>
      </c>
      <c r="G11123">
        <v>77.94</v>
      </c>
      <c r="H11123">
        <v>6</v>
      </c>
      <c r="I11123" t="s">
        <v>27068</v>
      </c>
      <c r="J11123">
        <v>0</v>
      </c>
      <c r="K11123">
        <v>0</v>
      </c>
      <c r="L11123" t="s">
        <v>11325</v>
      </c>
      <c r="M11123">
        <v>45454</v>
      </c>
      <c r="N11123" t="s">
        <v>10686</v>
      </c>
      <c r="O11123" t="s">
        <v>10687</v>
      </c>
      <c r="Q11123" t="s">
        <v>10688</v>
      </c>
      <c r="S11123" t="s">
        <v>10689</v>
      </c>
      <c r="T11123">
        <v>43102.456932870402</v>
      </c>
    </row>
    <row r="11124" spans="1:20" x14ac:dyDescent="0.25">
      <c r="A11124" t="s">
        <v>10521</v>
      </c>
      <c r="B11124" t="s">
        <v>27234</v>
      </c>
      <c r="C11124" t="s">
        <v>19537</v>
      </c>
      <c r="D11124" t="s">
        <v>13204</v>
      </c>
      <c r="E11124" t="s">
        <v>10693</v>
      </c>
      <c r="F11124">
        <v>10.99</v>
      </c>
      <c r="G11124">
        <v>65.94</v>
      </c>
      <c r="H11124">
        <v>6</v>
      </c>
      <c r="I11124" t="s">
        <v>27068</v>
      </c>
      <c r="J11124">
        <v>0</v>
      </c>
      <c r="K11124">
        <v>0</v>
      </c>
      <c r="L11124" t="s">
        <v>11175</v>
      </c>
      <c r="M11124">
        <v>45698</v>
      </c>
      <c r="N11124" t="s">
        <v>27235</v>
      </c>
      <c r="O11124" t="s">
        <v>10687</v>
      </c>
      <c r="Q11124" t="s">
        <v>10688</v>
      </c>
      <c r="S11124" t="s">
        <v>27236</v>
      </c>
      <c r="T11124">
        <v>43102.456956018497</v>
      </c>
    </row>
    <row r="11125" spans="1:20" x14ac:dyDescent="0.25">
      <c r="A11125" t="s">
        <v>10522</v>
      </c>
      <c r="B11125" t="s">
        <v>27237</v>
      </c>
      <c r="C11125" t="s">
        <v>19537</v>
      </c>
      <c r="D11125" t="s">
        <v>13204</v>
      </c>
      <c r="E11125" t="s">
        <v>10693</v>
      </c>
      <c r="F11125">
        <v>10.99</v>
      </c>
      <c r="G11125">
        <v>65.94</v>
      </c>
      <c r="H11125">
        <v>6</v>
      </c>
      <c r="I11125" t="s">
        <v>27068</v>
      </c>
      <c r="J11125">
        <v>0</v>
      </c>
      <c r="K11125">
        <v>0</v>
      </c>
      <c r="L11125" t="s">
        <v>11175</v>
      </c>
      <c r="M11125">
        <v>45698</v>
      </c>
      <c r="N11125" t="s">
        <v>27235</v>
      </c>
      <c r="O11125" t="s">
        <v>10687</v>
      </c>
      <c r="Q11125" t="s">
        <v>10688</v>
      </c>
      <c r="S11125" t="s">
        <v>27236</v>
      </c>
      <c r="T11125">
        <v>43102.456956018497</v>
      </c>
    </row>
    <row r="11126" spans="1:20" x14ac:dyDescent="0.25">
      <c r="A11126" t="s">
        <v>10523</v>
      </c>
      <c r="B11126" t="s">
        <v>27238</v>
      </c>
      <c r="C11126" t="s">
        <v>19537</v>
      </c>
      <c r="D11126" t="s">
        <v>13204</v>
      </c>
      <c r="E11126" t="s">
        <v>10693</v>
      </c>
      <c r="F11126">
        <v>19.989999999999998</v>
      </c>
      <c r="G11126">
        <v>59.97</v>
      </c>
      <c r="H11126">
        <v>3</v>
      </c>
      <c r="I11126" t="s">
        <v>27068</v>
      </c>
      <c r="J11126">
        <v>0</v>
      </c>
      <c r="K11126">
        <v>0</v>
      </c>
      <c r="L11126" t="s">
        <v>11175</v>
      </c>
      <c r="M11126">
        <v>45698</v>
      </c>
      <c r="N11126" t="s">
        <v>27235</v>
      </c>
      <c r="O11126" t="s">
        <v>10687</v>
      </c>
      <c r="Q11126" t="s">
        <v>10688</v>
      </c>
      <c r="S11126" t="s">
        <v>27236</v>
      </c>
      <c r="T11126">
        <v>43102.456956018497</v>
      </c>
    </row>
    <row r="11127" spans="1:20" x14ac:dyDescent="0.25">
      <c r="A11127" t="s">
        <v>10524</v>
      </c>
      <c r="B11127" t="s">
        <v>27239</v>
      </c>
      <c r="C11127" t="s">
        <v>19478</v>
      </c>
      <c r="D11127" t="s">
        <v>13204</v>
      </c>
      <c r="E11127" t="s">
        <v>10685</v>
      </c>
      <c r="F11127">
        <v>11.99</v>
      </c>
      <c r="G11127">
        <v>71.94</v>
      </c>
      <c r="H11127">
        <v>6</v>
      </c>
      <c r="I11127" t="s">
        <v>27068</v>
      </c>
      <c r="J11127">
        <v>0</v>
      </c>
      <c r="K11127">
        <v>0</v>
      </c>
      <c r="L11127" t="s">
        <v>11175</v>
      </c>
      <c r="M11127">
        <v>45707</v>
      </c>
      <c r="N11127" t="s">
        <v>12700</v>
      </c>
      <c r="S11127" t="s">
        <v>12699</v>
      </c>
      <c r="T11127">
        <v>43102.456956018497</v>
      </c>
    </row>
    <row r="11128" spans="1:20" x14ac:dyDescent="0.25">
      <c r="A11128" t="s">
        <v>10525</v>
      </c>
      <c r="B11128" t="s">
        <v>27240</v>
      </c>
      <c r="C11128" t="s">
        <v>19478</v>
      </c>
      <c r="D11128" t="s">
        <v>13204</v>
      </c>
      <c r="E11128" t="s">
        <v>10685</v>
      </c>
      <c r="F11128">
        <v>11.99</v>
      </c>
      <c r="G11128">
        <v>71.94</v>
      </c>
      <c r="H11128">
        <v>6</v>
      </c>
      <c r="I11128" t="s">
        <v>27068</v>
      </c>
      <c r="J11128">
        <v>0</v>
      </c>
      <c r="K11128">
        <v>0</v>
      </c>
      <c r="L11128" t="s">
        <v>11175</v>
      </c>
      <c r="M11128">
        <v>45707</v>
      </c>
      <c r="N11128" t="s">
        <v>12700</v>
      </c>
      <c r="S11128" t="s">
        <v>12699</v>
      </c>
      <c r="T11128">
        <v>43102.456956018497</v>
      </c>
    </row>
    <row r="11129" spans="1:20" x14ac:dyDescent="0.25">
      <c r="A11129" t="s">
        <v>10526</v>
      </c>
      <c r="B11129" t="s">
        <v>27241</v>
      </c>
      <c r="C11129" t="s">
        <v>19478</v>
      </c>
      <c r="D11129" t="s">
        <v>13204</v>
      </c>
      <c r="E11129" t="s">
        <v>10685</v>
      </c>
      <c r="F11129">
        <v>11.99</v>
      </c>
      <c r="G11129">
        <v>71.94</v>
      </c>
      <c r="H11129">
        <v>6</v>
      </c>
      <c r="I11129" t="s">
        <v>27068</v>
      </c>
      <c r="J11129">
        <v>0</v>
      </c>
      <c r="K11129">
        <v>0</v>
      </c>
      <c r="L11129" t="s">
        <v>11175</v>
      </c>
      <c r="M11129">
        <v>45707</v>
      </c>
      <c r="N11129" t="s">
        <v>12700</v>
      </c>
      <c r="S11129" t="s">
        <v>12699</v>
      </c>
      <c r="T11129">
        <v>43102.456956018497</v>
      </c>
    </row>
    <row r="11130" spans="1:20" x14ac:dyDescent="0.25">
      <c r="A11130" t="s">
        <v>8058</v>
      </c>
      <c r="B11130" t="s">
        <v>27242</v>
      </c>
      <c r="C11130" t="s">
        <v>19537</v>
      </c>
      <c r="D11130" t="s">
        <v>13204</v>
      </c>
      <c r="E11130" t="s">
        <v>10685</v>
      </c>
      <c r="F11130">
        <v>10.99</v>
      </c>
      <c r="G11130">
        <v>65.94</v>
      </c>
      <c r="H11130">
        <v>6</v>
      </c>
      <c r="I11130" t="s">
        <v>27068</v>
      </c>
      <c r="J11130">
        <v>0</v>
      </c>
      <c r="K11130">
        <v>0</v>
      </c>
      <c r="L11130" t="s">
        <v>11175</v>
      </c>
      <c r="M11130">
        <v>45793</v>
      </c>
      <c r="N11130" t="s">
        <v>27235</v>
      </c>
      <c r="O11130" t="s">
        <v>10687</v>
      </c>
      <c r="Q11130" t="s">
        <v>10688</v>
      </c>
      <c r="S11130" t="s">
        <v>27236</v>
      </c>
      <c r="T11130">
        <v>43102.456956018497</v>
      </c>
    </row>
    <row r="11131" spans="1:20" x14ac:dyDescent="0.25">
      <c r="A11131" t="s">
        <v>8059</v>
      </c>
      <c r="B11131" t="s">
        <v>27243</v>
      </c>
      <c r="C11131" t="s">
        <v>19537</v>
      </c>
      <c r="D11131" t="s">
        <v>13204</v>
      </c>
      <c r="E11131" t="s">
        <v>10685</v>
      </c>
      <c r="F11131">
        <v>10.99</v>
      </c>
      <c r="G11131">
        <v>65.94</v>
      </c>
      <c r="H11131">
        <v>6</v>
      </c>
      <c r="I11131" t="s">
        <v>27068</v>
      </c>
      <c r="J11131">
        <v>0</v>
      </c>
      <c r="K11131">
        <v>0</v>
      </c>
      <c r="L11131" t="s">
        <v>11175</v>
      </c>
      <c r="M11131">
        <v>45793</v>
      </c>
      <c r="N11131" t="s">
        <v>27235</v>
      </c>
      <c r="O11131" t="s">
        <v>10687</v>
      </c>
      <c r="Q11131" t="s">
        <v>10688</v>
      </c>
      <c r="S11131" t="s">
        <v>27236</v>
      </c>
      <c r="T11131">
        <v>43102.456956018497</v>
      </c>
    </row>
    <row r="11132" spans="1:20" x14ac:dyDescent="0.25">
      <c r="A11132" t="s">
        <v>10527</v>
      </c>
      <c r="B11132" t="s">
        <v>27244</v>
      </c>
      <c r="C11132" t="s">
        <v>19537</v>
      </c>
      <c r="D11132" t="s">
        <v>13204</v>
      </c>
      <c r="E11132" t="s">
        <v>10685</v>
      </c>
      <c r="F11132">
        <v>10.99</v>
      </c>
      <c r="G11132">
        <v>65.94</v>
      </c>
      <c r="H11132">
        <v>6</v>
      </c>
      <c r="I11132" t="s">
        <v>27068</v>
      </c>
      <c r="J11132">
        <v>0</v>
      </c>
      <c r="K11132">
        <v>0</v>
      </c>
      <c r="L11132" t="s">
        <v>11325</v>
      </c>
      <c r="M11132">
        <v>45831</v>
      </c>
      <c r="N11132" t="s">
        <v>27235</v>
      </c>
      <c r="O11132" t="s">
        <v>10687</v>
      </c>
      <c r="Q11132" t="s">
        <v>10688</v>
      </c>
      <c r="S11132" t="s">
        <v>27236</v>
      </c>
      <c r="T11132">
        <v>43102.456932870402</v>
      </c>
    </row>
    <row r="11133" spans="1:20" x14ac:dyDescent="0.25">
      <c r="A11133" t="s">
        <v>10528</v>
      </c>
      <c r="B11133" t="s">
        <v>27245</v>
      </c>
      <c r="C11133" t="s">
        <v>19537</v>
      </c>
      <c r="D11133" t="s">
        <v>13204</v>
      </c>
      <c r="E11133" t="s">
        <v>10685</v>
      </c>
      <c r="F11133">
        <v>10.99</v>
      </c>
      <c r="G11133">
        <v>65.94</v>
      </c>
      <c r="H11133">
        <v>6</v>
      </c>
      <c r="I11133" t="s">
        <v>27068</v>
      </c>
      <c r="J11133">
        <v>0</v>
      </c>
      <c r="K11133">
        <v>0</v>
      </c>
      <c r="L11133" t="s">
        <v>11325</v>
      </c>
      <c r="M11133">
        <v>45831</v>
      </c>
      <c r="N11133" t="s">
        <v>27235</v>
      </c>
      <c r="O11133" t="s">
        <v>10687</v>
      </c>
      <c r="Q11133" t="s">
        <v>10688</v>
      </c>
      <c r="S11133" t="s">
        <v>27236</v>
      </c>
      <c r="T11133">
        <v>43102.456932870402</v>
      </c>
    </row>
    <row r="11134" spans="1:20" x14ac:dyDescent="0.25">
      <c r="A11134" t="s">
        <v>10529</v>
      </c>
      <c r="B11134" t="s">
        <v>27246</v>
      </c>
      <c r="C11134" t="s">
        <v>19537</v>
      </c>
      <c r="D11134" t="s">
        <v>13204</v>
      </c>
      <c r="E11134" t="s">
        <v>10685</v>
      </c>
      <c r="F11134">
        <v>10.99</v>
      </c>
      <c r="G11134">
        <v>65.94</v>
      </c>
      <c r="H11134">
        <v>6</v>
      </c>
      <c r="I11134" t="s">
        <v>27068</v>
      </c>
      <c r="J11134">
        <v>0</v>
      </c>
      <c r="K11134">
        <v>0</v>
      </c>
      <c r="L11134" t="s">
        <v>11175</v>
      </c>
      <c r="M11134">
        <v>45831</v>
      </c>
      <c r="N11134" t="s">
        <v>27235</v>
      </c>
      <c r="O11134" t="s">
        <v>10687</v>
      </c>
      <c r="Q11134" t="s">
        <v>10688</v>
      </c>
      <c r="S11134" t="s">
        <v>27236</v>
      </c>
      <c r="T11134">
        <v>43102.456956018497</v>
      </c>
    </row>
    <row r="11135" spans="1:20" x14ac:dyDescent="0.25">
      <c r="A11135" t="s">
        <v>10530</v>
      </c>
      <c r="B11135" t="s">
        <v>27247</v>
      </c>
      <c r="C11135" t="s">
        <v>19537</v>
      </c>
      <c r="D11135" t="s">
        <v>13204</v>
      </c>
      <c r="E11135" t="s">
        <v>10685</v>
      </c>
      <c r="F11135">
        <v>10.99</v>
      </c>
      <c r="G11135">
        <v>65.94</v>
      </c>
      <c r="H11135">
        <v>6</v>
      </c>
      <c r="I11135" t="s">
        <v>27068</v>
      </c>
      <c r="J11135">
        <v>0</v>
      </c>
      <c r="K11135">
        <v>0</v>
      </c>
      <c r="L11135" t="s">
        <v>11175</v>
      </c>
      <c r="M11135">
        <v>45831</v>
      </c>
      <c r="N11135" t="s">
        <v>27235</v>
      </c>
      <c r="O11135" t="s">
        <v>10687</v>
      </c>
      <c r="Q11135" t="s">
        <v>10688</v>
      </c>
      <c r="S11135" t="s">
        <v>27236</v>
      </c>
      <c r="T11135">
        <v>43102.456956018497</v>
      </c>
    </row>
    <row r="11136" spans="1:20" x14ac:dyDescent="0.25">
      <c r="A11136" t="s">
        <v>27248</v>
      </c>
      <c r="B11136" t="s">
        <v>27249</v>
      </c>
      <c r="C11136" t="s">
        <v>10691</v>
      </c>
      <c r="D11136" t="s">
        <v>13204</v>
      </c>
      <c r="E11136" t="s">
        <v>10693</v>
      </c>
      <c r="F11136">
        <v>9.99</v>
      </c>
      <c r="G11136">
        <v>59.94</v>
      </c>
      <c r="H11136">
        <v>6</v>
      </c>
      <c r="I11136" t="s">
        <v>27068</v>
      </c>
      <c r="J11136">
        <v>0</v>
      </c>
      <c r="K11136">
        <v>0</v>
      </c>
      <c r="L11136" t="s">
        <v>11175</v>
      </c>
      <c r="M11136">
        <v>45861</v>
      </c>
      <c r="N11136" t="s">
        <v>10686</v>
      </c>
      <c r="O11136" t="s">
        <v>10687</v>
      </c>
      <c r="Q11136" t="s">
        <v>10688</v>
      </c>
      <c r="S11136" t="s">
        <v>10689</v>
      </c>
      <c r="T11136">
        <v>43102.456956018497</v>
      </c>
    </row>
    <row r="11137" spans="1:20" x14ac:dyDescent="0.25">
      <c r="A11137" t="s">
        <v>10531</v>
      </c>
      <c r="B11137" t="s">
        <v>27250</v>
      </c>
      <c r="C11137" t="s">
        <v>19537</v>
      </c>
      <c r="D11137" t="s">
        <v>13204</v>
      </c>
      <c r="E11137" t="s">
        <v>10685</v>
      </c>
      <c r="F11137">
        <v>9.99</v>
      </c>
      <c r="G11137">
        <v>59.94</v>
      </c>
      <c r="H11137">
        <v>4</v>
      </c>
      <c r="I11137" t="s">
        <v>27068</v>
      </c>
      <c r="J11137">
        <v>0</v>
      </c>
      <c r="K11137">
        <v>0</v>
      </c>
      <c r="L11137" t="s">
        <v>14440</v>
      </c>
      <c r="M11137">
        <v>45968</v>
      </c>
      <c r="N11137" t="s">
        <v>10700</v>
      </c>
      <c r="O11137" t="s">
        <v>10701</v>
      </c>
      <c r="Q11137" t="s">
        <v>10702</v>
      </c>
      <c r="S11137" t="s">
        <v>10703</v>
      </c>
      <c r="T11137">
        <v>43102.456932870402</v>
      </c>
    </row>
    <row r="11138" spans="1:20" x14ac:dyDescent="0.25">
      <c r="A11138" t="s">
        <v>10532</v>
      </c>
      <c r="B11138" t="s">
        <v>27251</v>
      </c>
      <c r="C11138" t="s">
        <v>19537</v>
      </c>
      <c r="D11138" t="s">
        <v>13204</v>
      </c>
      <c r="E11138" t="s">
        <v>10685</v>
      </c>
      <c r="F11138">
        <v>9.99</v>
      </c>
      <c r="G11138">
        <v>59.94</v>
      </c>
      <c r="H11138">
        <v>6</v>
      </c>
      <c r="I11138" t="s">
        <v>27068</v>
      </c>
      <c r="J11138">
        <v>0</v>
      </c>
      <c r="K11138">
        <v>0</v>
      </c>
      <c r="L11138" t="s">
        <v>11325</v>
      </c>
      <c r="M11138">
        <v>45981</v>
      </c>
      <c r="N11138" t="s">
        <v>10700</v>
      </c>
      <c r="O11138" t="s">
        <v>10701</v>
      </c>
      <c r="Q11138" t="s">
        <v>10702</v>
      </c>
      <c r="S11138" t="s">
        <v>10703</v>
      </c>
      <c r="T11138">
        <v>43102.456932870402</v>
      </c>
    </row>
    <row r="11139" spans="1:20" x14ac:dyDescent="0.25">
      <c r="A11139" t="s">
        <v>10533</v>
      </c>
      <c r="B11139" t="s">
        <v>27252</v>
      </c>
      <c r="C11139" t="s">
        <v>19537</v>
      </c>
      <c r="D11139" t="s">
        <v>13204</v>
      </c>
      <c r="E11139" t="s">
        <v>10685</v>
      </c>
      <c r="F11139">
        <v>9.99</v>
      </c>
      <c r="G11139">
        <v>59.94</v>
      </c>
      <c r="H11139">
        <v>6</v>
      </c>
      <c r="I11139" t="s">
        <v>27068</v>
      </c>
      <c r="J11139">
        <v>0</v>
      </c>
      <c r="K11139">
        <v>0</v>
      </c>
      <c r="L11139" t="s">
        <v>16445</v>
      </c>
      <c r="M11139">
        <v>45981</v>
      </c>
      <c r="N11139" t="s">
        <v>10700</v>
      </c>
      <c r="O11139" t="s">
        <v>10701</v>
      </c>
      <c r="Q11139" t="s">
        <v>10702</v>
      </c>
      <c r="S11139" t="s">
        <v>10703</v>
      </c>
      <c r="T11139">
        <v>43102.456886574102</v>
      </c>
    </row>
    <row r="11140" spans="1:20" x14ac:dyDescent="0.25">
      <c r="A11140" t="s">
        <v>27253</v>
      </c>
      <c r="B11140" t="s">
        <v>27254</v>
      </c>
      <c r="C11140" t="s">
        <v>19537</v>
      </c>
      <c r="D11140" t="s">
        <v>13204</v>
      </c>
      <c r="E11140" t="s">
        <v>10685</v>
      </c>
      <c r="F11140">
        <v>9.99</v>
      </c>
      <c r="G11140">
        <v>59.94</v>
      </c>
      <c r="H11140">
        <v>6</v>
      </c>
      <c r="I11140" t="s">
        <v>27068</v>
      </c>
      <c r="J11140">
        <v>0</v>
      </c>
      <c r="K11140">
        <v>0</v>
      </c>
      <c r="L11140" t="s">
        <v>16641</v>
      </c>
      <c r="M11140">
        <v>45981</v>
      </c>
      <c r="N11140" t="s">
        <v>10700</v>
      </c>
      <c r="O11140" t="s">
        <v>10701</v>
      </c>
      <c r="Q11140" t="s">
        <v>10702</v>
      </c>
      <c r="S11140" t="s">
        <v>10703</v>
      </c>
      <c r="T11140">
        <v>43102.456967592603</v>
      </c>
    </row>
    <row r="11141" spans="1:20" x14ac:dyDescent="0.25">
      <c r="A11141" t="s">
        <v>10534</v>
      </c>
      <c r="B11141" t="s">
        <v>27255</v>
      </c>
      <c r="C11141" t="s">
        <v>19537</v>
      </c>
      <c r="D11141" t="s">
        <v>13204</v>
      </c>
      <c r="E11141" t="s">
        <v>10685</v>
      </c>
      <c r="F11141">
        <v>17.989999999999998</v>
      </c>
      <c r="G11141">
        <v>53.97</v>
      </c>
      <c r="H11141">
        <v>3</v>
      </c>
      <c r="I11141" t="s">
        <v>27068</v>
      </c>
      <c r="J11141">
        <v>0</v>
      </c>
      <c r="K11141">
        <v>0</v>
      </c>
      <c r="L11141" t="s">
        <v>11175</v>
      </c>
      <c r="M11141">
        <v>45981</v>
      </c>
      <c r="N11141" t="s">
        <v>10700</v>
      </c>
      <c r="O11141" t="s">
        <v>10701</v>
      </c>
      <c r="Q11141" t="s">
        <v>10702</v>
      </c>
      <c r="S11141" t="s">
        <v>10703</v>
      </c>
      <c r="T11141">
        <v>43102.456956018497</v>
      </c>
    </row>
    <row r="11142" spans="1:20" x14ac:dyDescent="0.25">
      <c r="A11142" t="s">
        <v>10535</v>
      </c>
      <c r="B11142" t="s">
        <v>27256</v>
      </c>
      <c r="C11142" t="s">
        <v>19478</v>
      </c>
      <c r="D11142" t="s">
        <v>13204</v>
      </c>
      <c r="E11142" t="s">
        <v>10685</v>
      </c>
      <c r="F11142">
        <v>11.99</v>
      </c>
      <c r="G11142">
        <v>71.94</v>
      </c>
      <c r="H11142">
        <v>6</v>
      </c>
      <c r="I11142" t="s">
        <v>27068</v>
      </c>
      <c r="J11142">
        <v>0</v>
      </c>
      <c r="K11142">
        <v>0</v>
      </c>
      <c r="L11142" t="s">
        <v>11175</v>
      </c>
      <c r="M11142">
        <v>45993</v>
      </c>
      <c r="N11142" t="s">
        <v>12700</v>
      </c>
      <c r="S11142" t="s">
        <v>12699</v>
      </c>
      <c r="T11142">
        <v>43102.456956018497</v>
      </c>
    </row>
    <row r="11143" spans="1:20" x14ac:dyDescent="0.25">
      <c r="A11143" t="s">
        <v>27257</v>
      </c>
      <c r="B11143" t="s">
        <v>27258</v>
      </c>
      <c r="C11143" t="s">
        <v>19537</v>
      </c>
      <c r="D11143" t="s">
        <v>13204</v>
      </c>
      <c r="E11143" t="s">
        <v>10685</v>
      </c>
      <c r="F11143">
        <v>9.99</v>
      </c>
      <c r="G11143">
        <v>59.94</v>
      </c>
      <c r="H11143">
        <v>6</v>
      </c>
      <c r="I11143" t="s">
        <v>27068</v>
      </c>
      <c r="J11143">
        <v>0</v>
      </c>
      <c r="K11143">
        <v>0</v>
      </c>
      <c r="L11143" t="s">
        <v>11175</v>
      </c>
      <c r="M11143">
        <v>46059</v>
      </c>
      <c r="N11143" t="s">
        <v>10700</v>
      </c>
      <c r="O11143" t="s">
        <v>10701</v>
      </c>
      <c r="Q11143" t="s">
        <v>10702</v>
      </c>
      <c r="S11143" t="s">
        <v>10703</v>
      </c>
      <c r="T11143">
        <v>43102.456956018497</v>
      </c>
    </row>
    <row r="11144" spans="1:20" x14ac:dyDescent="0.25">
      <c r="A11144" t="s">
        <v>27259</v>
      </c>
      <c r="B11144" t="s">
        <v>27260</v>
      </c>
      <c r="C11144" t="s">
        <v>19537</v>
      </c>
      <c r="D11144" t="s">
        <v>13204</v>
      </c>
      <c r="E11144" t="s">
        <v>10685</v>
      </c>
      <c r="F11144">
        <v>9.99</v>
      </c>
      <c r="G11144">
        <v>59.94</v>
      </c>
      <c r="H11144">
        <v>6</v>
      </c>
      <c r="I11144" t="s">
        <v>27068</v>
      </c>
      <c r="J11144">
        <v>0</v>
      </c>
      <c r="K11144">
        <v>0</v>
      </c>
      <c r="L11144" t="s">
        <v>11175</v>
      </c>
      <c r="M11144">
        <v>46059</v>
      </c>
      <c r="N11144" t="s">
        <v>10700</v>
      </c>
      <c r="O11144" t="s">
        <v>10701</v>
      </c>
      <c r="Q11144" t="s">
        <v>10702</v>
      </c>
      <c r="S11144" t="s">
        <v>10703</v>
      </c>
      <c r="T11144">
        <v>43102.456956018497</v>
      </c>
    </row>
    <row r="11145" spans="1:20" x14ac:dyDescent="0.25">
      <c r="A11145" t="s">
        <v>27261</v>
      </c>
      <c r="B11145" t="s">
        <v>27262</v>
      </c>
      <c r="C11145" t="s">
        <v>19537</v>
      </c>
      <c r="D11145" t="s">
        <v>13204</v>
      </c>
      <c r="E11145" t="s">
        <v>10685</v>
      </c>
      <c r="F11145">
        <v>9.99</v>
      </c>
      <c r="G11145">
        <v>59.94</v>
      </c>
      <c r="H11145">
        <v>6</v>
      </c>
      <c r="I11145" t="s">
        <v>27068</v>
      </c>
      <c r="J11145">
        <v>0</v>
      </c>
      <c r="K11145">
        <v>0</v>
      </c>
      <c r="L11145" t="s">
        <v>11175</v>
      </c>
      <c r="M11145">
        <v>46059</v>
      </c>
      <c r="N11145" t="s">
        <v>10700</v>
      </c>
      <c r="O11145" t="s">
        <v>10701</v>
      </c>
      <c r="Q11145" t="s">
        <v>10702</v>
      </c>
      <c r="S11145" t="s">
        <v>10703</v>
      </c>
      <c r="T11145">
        <v>43102.456956018497</v>
      </c>
    </row>
    <row r="11146" spans="1:20" x14ac:dyDescent="0.25">
      <c r="A11146" t="s">
        <v>27263</v>
      </c>
      <c r="B11146" t="s">
        <v>27264</v>
      </c>
      <c r="C11146" t="s">
        <v>19537</v>
      </c>
      <c r="D11146" t="s">
        <v>13204</v>
      </c>
      <c r="E11146" t="s">
        <v>10685</v>
      </c>
      <c r="F11146">
        <v>16.989999999999998</v>
      </c>
      <c r="G11146">
        <v>101.94</v>
      </c>
      <c r="H11146">
        <v>6</v>
      </c>
      <c r="I11146" t="s">
        <v>27068</v>
      </c>
      <c r="J11146">
        <v>0</v>
      </c>
      <c r="K11146">
        <v>0</v>
      </c>
      <c r="L11146" t="s">
        <v>11175</v>
      </c>
      <c r="M11146">
        <v>46063</v>
      </c>
      <c r="N11146" t="s">
        <v>16547</v>
      </c>
      <c r="O11146" t="s">
        <v>10687</v>
      </c>
      <c r="Q11146" t="s">
        <v>10688</v>
      </c>
      <c r="S11146" t="s">
        <v>16548</v>
      </c>
      <c r="T11146">
        <v>43102.456956018497</v>
      </c>
    </row>
    <row r="11147" spans="1:20" x14ac:dyDescent="0.25">
      <c r="A11147" t="s">
        <v>10536</v>
      </c>
      <c r="B11147" t="s">
        <v>27265</v>
      </c>
      <c r="C11147" t="s">
        <v>19537</v>
      </c>
      <c r="D11147" t="s">
        <v>13204</v>
      </c>
      <c r="E11147" t="s">
        <v>10685</v>
      </c>
      <c r="F11147">
        <v>19.989999999999998</v>
      </c>
      <c r="G11147">
        <v>59.97</v>
      </c>
      <c r="H11147">
        <v>3</v>
      </c>
      <c r="I11147" t="s">
        <v>27068</v>
      </c>
      <c r="J11147">
        <v>0</v>
      </c>
      <c r="K11147">
        <v>0</v>
      </c>
      <c r="L11147" t="s">
        <v>11175</v>
      </c>
      <c r="M11147">
        <v>46065</v>
      </c>
      <c r="N11147" t="s">
        <v>21409</v>
      </c>
      <c r="S11147" t="s">
        <v>21410</v>
      </c>
      <c r="T11147">
        <v>43102.456956018497</v>
      </c>
    </row>
    <row r="11148" spans="1:20" x14ac:dyDescent="0.25">
      <c r="A11148" t="s">
        <v>27266</v>
      </c>
      <c r="B11148" t="s">
        <v>27267</v>
      </c>
      <c r="C11148" t="s">
        <v>19537</v>
      </c>
      <c r="D11148" t="s">
        <v>13204</v>
      </c>
      <c r="E11148" t="s">
        <v>10685</v>
      </c>
      <c r="F11148">
        <v>2.4900000000000002</v>
      </c>
      <c r="G11148">
        <v>29.88</v>
      </c>
      <c r="H11148">
        <v>12</v>
      </c>
      <c r="I11148" t="s">
        <v>27068</v>
      </c>
      <c r="J11148">
        <v>0</v>
      </c>
      <c r="K11148">
        <v>0</v>
      </c>
      <c r="L11148" t="s">
        <v>11175</v>
      </c>
      <c r="M11148">
        <v>46105</v>
      </c>
      <c r="N11148" t="s">
        <v>11359</v>
      </c>
      <c r="O11148" t="s">
        <v>10762</v>
      </c>
      <c r="P11148" t="s">
        <v>10701</v>
      </c>
      <c r="Q11148" t="s">
        <v>10763</v>
      </c>
      <c r="R11148" t="s">
        <v>10702</v>
      </c>
      <c r="S11148" t="s">
        <v>11360</v>
      </c>
      <c r="T11148">
        <v>43102.456956018497</v>
      </c>
    </row>
    <row r="11149" spans="1:20" x14ac:dyDescent="0.25">
      <c r="A11149" t="s">
        <v>27268</v>
      </c>
      <c r="B11149" t="s">
        <v>27269</v>
      </c>
      <c r="C11149" t="s">
        <v>10751</v>
      </c>
      <c r="D11149" t="s">
        <v>10683</v>
      </c>
      <c r="E11149" t="s">
        <v>10685</v>
      </c>
      <c r="F11149">
        <v>8.99</v>
      </c>
      <c r="G11149">
        <v>53.94</v>
      </c>
      <c r="H11149">
        <v>6</v>
      </c>
      <c r="I11149" t="s">
        <v>27068</v>
      </c>
      <c r="J11149">
        <v>0</v>
      </c>
      <c r="K11149">
        <v>0</v>
      </c>
      <c r="L11149" t="s">
        <v>11175</v>
      </c>
      <c r="M11149">
        <v>45042</v>
      </c>
      <c r="N11149" t="s">
        <v>10803</v>
      </c>
      <c r="O11149" t="s">
        <v>10782</v>
      </c>
      <c r="Q11149" t="s">
        <v>10783</v>
      </c>
      <c r="S11149" t="s">
        <v>10804</v>
      </c>
      <c r="T11149">
        <v>43102.456956018497</v>
      </c>
    </row>
    <row r="11150" spans="1:20" x14ac:dyDescent="0.25">
      <c r="A11150" t="s">
        <v>8060</v>
      </c>
      <c r="B11150" t="s">
        <v>27270</v>
      </c>
      <c r="C11150" t="s">
        <v>10681</v>
      </c>
      <c r="D11150" t="s">
        <v>10683</v>
      </c>
      <c r="E11150" t="s">
        <v>10685</v>
      </c>
      <c r="F11150">
        <v>18.989999999999998</v>
      </c>
      <c r="G11150">
        <v>56.97</v>
      </c>
      <c r="H11150">
        <v>3</v>
      </c>
      <c r="I11150" t="s">
        <v>27068</v>
      </c>
      <c r="J11150">
        <v>0</v>
      </c>
      <c r="K11150">
        <v>0</v>
      </c>
      <c r="L11150" t="s">
        <v>11175</v>
      </c>
      <c r="M11150">
        <v>45099</v>
      </c>
      <c r="N11150" t="s">
        <v>10694</v>
      </c>
      <c r="O11150" t="s">
        <v>10695</v>
      </c>
      <c r="Q11150" t="s">
        <v>10696</v>
      </c>
      <c r="S11150" t="s">
        <v>10697</v>
      </c>
      <c r="T11150">
        <v>43102.456956018497</v>
      </c>
    </row>
    <row r="11151" spans="1:20" x14ac:dyDescent="0.25">
      <c r="A11151" t="s">
        <v>8061</v>
      </c>
      <c r="B11151" t="s">
        <v>27271</v>
      </c>
      <c r="C11151" t="s">
        <v>10751</v>
      </c>
      <c r="D11151" t="s">
        <v>10683</v>
      </c>
      <c r="E11151" t="s">
        <v>10836</v>
      </c>
      <c r="F11151">
        <v>9.59</v>
      </c>
      <c r="G11151">
        <v>38.36</v>
      </c>
      <c r="H11151">
        <v>4</v>
      </c>
      <c r="I11151" t="s">
        <v>27068</v>
      </c>
      <c r="J11151">
        <v>0</v>
      </c>
      <c r="K11151">
        <v>0</v>
      </c>
      <c r="L11151" t="s">
        <v>11325</v>
      </c>
      <c r="M11151">
        <v>45099</v>
      </c>
      <c r="N11151" t="s">
        <v>20977</v>
      </c>
      <c r="O11151" t="s">
        <v>10708</v>
      </c>
      <c r="Q11151" t="s">
        <v>10709</v>
      </c>
      <c r="S11151" t="s">
        <v>20978</v>
      </c>
      <c r="T11151">
        <v>43102.456932870402</v>
      </c>
    </row>
    <row r="11152" spans="1:20" x14ac:dyDescent="0.25">
      <c r="A11152" t="s">
        <v>8062</v>
      </c>
      <c r="B11152" t="s">
        <v>27272</v>
      </c>
      <c r="C11152" t="s">
        <v>10681</v>
      </c>
      <c r="D11152" t="s">
        <v>10683</v>
      </c>
      <c r="E11152" t="s">
        <v>10685</v>
      </c>
      <c r="F11152">
        <v>9.99</v>
      </c>
      <c r="G11152">
        <v>59.94</v>
      </c>
      <c r="H11152">
        <v>6</v>
      </c>
      <c r="I11152" t="s">
        <v>27068</v>
      </c>
      <c r="J11152">
        <v>0</v>
      </c>
      <c r="K11152">
        <v>0</v>
      </c>
      <c r="L11152" t="s">
        <v>11175</v>
      </c>
      <c r="M11152">
        <v>45099</v>
      </c>
      <c r="N11152" t="s">
        <v>10761</v>
      </c>
      <c r="O11152" t="s">
        <v>10762</v>
      </c>
      <c r="P11152" t="s">
        <v>10708</v>
      </c>
      <c r="Q11152" t="s">
        <v>10763</v>
      </c>
      <c r="R11152" t="s">
        <v>10709</v>
      </c>
      <c r="S11152" t="s">
        <v>10764</v>
      </c>
      <c r="T11152">
        <v>43102.456956018497</v>
      </c>
    </row>
    <row r="11153" spans="1:20" x14ac:dyDescent="0.25">
      <c r="A11153" t="s">
        <v>8063</v>
      </c>
      <c r="B11153" t="s">
        <v>27273</v>
      </c>
      <c r="C11153" t="s">
        <v>10751</v>
      </c>
      <c r="D11153" t="s">
        <v>10683</v>
      </c>
      <c r="E11153" t="s">
        <v>10836</v>
      </c>
      <c r="F11153">
        <v>6.59</v>
      </c>
      <c r="G11153">
        <v>39.54</v>
      </c>
      <c r="H11153">
        <v>6</v>
      </c>
      <c r="I11153" t="s">
        <v>27068</v>
      </c>
      <c r="J11153">
        <v>0</v>
      </c>
      <c r="K11153">
        <v>0</v>
      </c>
      <c r="L11153" t="s">
        <v>11175</v>
      </c>
      <c r="M11153">
        <v>45152</v>
      </c>
      <c r="N11153" t="s">
        <v>27205</v>
      </c>
      <c r="S11153" t="s">
        <v>27206</v>
      </c>
      <c r="T11153">
        <v>43102.456956018497</v>
      </c>
    </row>
    <row r="11154" spans="1:20" x14ac:dyDescent="0.25">
      <c r="A11154" t="s">
        <v>8064</v>
      </c>
      <c r="B11154" t="s">
        <v>27274</v>
      </c>
      <c r="C11154" t="s">
        <v>10681</v>
      </c>
      <c r="D11154" t="s">
        <v>10683</v>
      </c>
      <c r="E11154" t="s">
        <v>10685</v>
      </c>
      <c r="F11154">
        <v>19.989999999999998</v>
      </c>
      <c r="G11154">
        <v>59.97</v>
      </c>
      <c r="H11154">
        <v>3</v>
      </c>
      <c r="I11154" t="s">
        <v>27068</v>
      </c>
      <c r="J11154">
        <v>0</v>
      </c>
      <c r="K11154">
        <v>0</v>
      </c>
      <c r="L11154" t="s">
        <v>11175</v>
      </c>
      <c r="M11154">
        <v>45216</v>
      </c>
      <c r="N11154" t="s">
        <v>27201</v>
      </c>
      <c r="S11154" t="s">
        <v>27202</v>
      </c>
      <c r="T11154">
        <v>43102.456956018497</v>
      </c>
    </row>
    <row r="11155" spans="1:20" x14ac:dyDescent="0.25">
      <c r="A11155" t="s">
        <v>8065</v>
      </c>
      <c r="B11155" t="s">
        <v>27275</v>
      </c>
      <c r="C11155" t="s">
        <v>10751</v>
      </c>
      <c r="D11155" t="s">
        <v>10683</v>
      </c>
      <c r="E11155" t="s">
        <v>10836</v>
      </c>
      <c r="F11155">
        <v>5.99</v>
      </c>
      <c r="G11155">
        <v>35.94</v>
      </c>
      <c r="H11155">
        <v>6</v>
      </c>
      <c r="I11155" t="s">
        <v>27068</v>
      </c>
      <c r="J11155">
        <v>0</v>
      </c>
      <c r="K11155">
        <v>0</v>
      </c>
      <c r="L11155" t="s">
        <v>11175</v>
      </c>
      <c r="M11155">
        <v>45216</v>
      </c>
      <c r="N11155" t="s">
        <v>27201</v>
      </c>
      <c r="S11155" t="s">
        <v>27202</v>
      </c>
      <c r="T11155">
        <v>43102.456956018497</v>
      </c>
    </row>
    <row r="11156" spans="1:20" x14ac:dyDescent="0.25">
      <c r="A11156" t="s">
        <v>8066</v>
      </c>
      <c r="B11156" t="s">
        <v>27276</v>
      </c>
      <c r="C11156" t="s">
        <v>10751</v>
      </c>
      <c r="D11156" t="s">
        <v>10683</v>
      </c>
      <c r="E11156" t="s">
        <v>10836</v>
      </c>
      <c r="F11156">
        <v>11.39</v>
      </c>
      <c r="G11156">
        <v>68.34</v>
      </c>
      <c r="H11156">
        <v>6</v>
      </c>
      <c r="I11156" t="s">
        <v>27068</v>
      </c>
      <c r="J11156">
        <v>0</v>
      </c>
      <c r="K11156">
        <v>0</v>
      </c>
      <c r="L11156" t="s">
        <v>11175</v>
      </c>
      <c r="M11156">
        <v>45222</v>
      </c>
      <c r="N11156" t="s">
        <v>27277</v>
      </c>
      <c r="O11156" t="s">
        <v>10708</v>
      </c>
      <c r="Q11156" t="s">
        <v>10709</v>
      </c>
      <c r="S11156" t="s">
        <v>27278</v>
      </c>
      <c r="T11156">
        <v>43102.456956018497</v>
      </c>
    </row>
    <row r="11157" spans="1:20" x14ac:dyDescent="0.25">
      <c r="A11157" t="s">
        <v>8067</v>
      </c>
      <c r="B11157" t="s">
        <v>27279</v>
      </c>
      <c r="C11157" t="s">
        <v>10681</v>
      </c>
      <c r="D11157" t="s">
        <v>10683</v>
      </c>
      <c r="E11157" t="s">
        <v>10685</v>
      </c>
      <c r="F11157">
        <v>9.99</v>
      </c>
      <c r="G11157">
        <v>59.94</v>
      </c>
      <c r="H11157">
        <v>6</v>
      </c>
      <c r="I11157" t="s">
        <v>27068</v>
      </c>
      <c r="J11157">
        <v>0</v>
      </c>
      <c r="K11157">
        <v>0</v>
      </c>
      <c r="L11157" t="s">
        <v>11175</v>
      </c>
      <c r="M11157">
        <v>45223</v>
      </c>
      <c r="N11157" t="s">
        <v>10694</v>
      </c>
      <c r="O11157" t="s">
        <v>10695</v>
      </c>
      <c r="Q11157" t="s">
        <v>10696</v>
      </c>
      <c r="S11157" t="s">
        <v>10697</v>
      </c>
      <c r="T11157">
        <v>43102.456956018497</v>
      </c>
    </row>
    <row r="11158" spans="1:20" x14ac:dyDescent="0.25">
      <c r="A11158" t="s">
        <v>8068</v>
      </c>
      <c r="B11158" t="s">
        <v>27280</v>
      </c>
      <c r="C11158" t="s">
        <v>10681</v>
      </c>
      <c r="D11158" t="s">
        <v>10683</v>
      </c>
      <c r="E11158" t="s">
        <v>10685</v>
      </c>
      <c r="F11158">
        <v>19.989999999999998</v>
      </c>
      <c r="G11158">
        <v>59.97</v>
      </c>
      <c r="H11158">
        <v>3</v>
      </c>
      <c r="I11158" t="s">
        <v>27068</v>
      </c>
      <c r="J11158">
        <v>0</v>
      </c>
      <c r="K11158">
        <v>0</v>
      </c>
      <c r="L11158" t="s">
        <v>11175</v>
      </c>
      <c r="M11158">
        <v>45223</v>
      </c>
      <c r="N11158" t="s">
        <v>10694</v>
      </c>
      <c r="O11158" t="s">
        <v>10695</v>
      </c>
      <c r="Q11158" t="s">
        <v>10696</v>
      </c>
      <c r="S11158" t="s">
        <v>10697</v>
      </c>
      <c r="T11158">
        <v>43102.456956018497</v>
      </c>
    </row>
    <row r="11159" spans="1:20" x14ac:dyDescent="0.25">
      <c r="A11159" t="s">
        <v>8069</v>
      </c>
      <c r="B11159" t="s">
        <v>27281</v>
      </c>
      <c r="C11159" t="s">
        <v>10751</v>
      </c>
      <c r="D11159" t="s">
        <v>10683</v>
      </c>
      <c r="E11159" t="s">
        <v>10836</v>
      </c>
      <c r="F11159">
        <v>5.99</v>
      </c>
      <c r="G11159">
        <v>35.94</v>
      </c>
      <c r="H11159">
        <v>6</v>
      </c>
      <c r="I11159" t="s">
        <v>27068</v>
      </c>
      <c r="J11159">
        <v>0</v>
      </c>
      <c r="K11159">
        <v>0</v>
      </c>
      <c r="L11159" t="s">
        <v>11175</v>
      </c>
      <c r="M11159">
        <v>45223</v>
      </c>
      <c r="N11159" t="s">
        <v>10694</v>
      </c>
      <c r="O11159" t="s">
        <v>10695</v>
      </c>
      <c r="Q11159" t="s">
        <v>10696</v>
      </c>
      <c r="S11159" t="s">
        <v>10697</v>
      </c>
      <c r="T11159">
        <v>43102.456956018497</v>
      </c>
    </row>
    <row r="11160" spans="1:20" x14ac:dyDescent="0.25">
      <c r="A11160" t="s">
        <v>8070</v>
      </c>
      <c r="B11160" t="s">
        <v>27282</v>
      </c>
      <c r="C11160" t="s">
        <v>10751</v>
      </c>
      <c r="D11160" t="s">
        <v>10683</v>
      </c>
      <c r="E11160" t="s">
        <v>10836</v>
      </c>
      <c r="F11160">
        <v>11.99</v>
      </c>
      <c r="G11160">
        <v>47.96</v>
      </c>
      <c r="H11160">
        <v>4</v>
      </c>
      <c r="I11160" t="s">
        <v>27068</v>
      </c>
      <c r="J11160">
        <v>0</v>
      </c>
      <c r="K11160">
        <v>0</v>
      </c>
      <c r="L11160" t="s">
        <v>11175</v>
      </c>
      <c r="M11160">
        <v>45223</v>
      </c>
      <c r="N11160" t="s">
        <v>21903</v>
      </c>
      <c r="S11160" t="s">
        <v>21904</v>
      </c>
      <c r="T11160">
        <v>43102.456956018497</v>
      </c>
    </row>
    <row r="11161" spans="1:20" x14ac:dyDescent="0.25">
      <c r="A11161" t="s">
        <v>8071</v>
      </c>
      <c r="B11161" t="s">
        <v>27283</v>
      </c>
      <c r="C11161" t="s">
        <v>10751</v>
      </c>
      <c r="D11161" t="s">
        <v>10683</v>
      </c>
      <c r="E11161" t="s">
        <v>10836</v>
      </c>
      <c r="F11161">
        <v>10.19</v>
      </c>
      <c r="G11161">
        <v>40.76</v>
      </c>
      <c r="H11161">
        <v>4</v>
      </c>
      <c r="I11161" t="s">
        <v>27068</v>
      </c>
      <c r="J11161">
        <v>0</v>
      </c>
      <c r="K11161">
        <v>0</v>
      </c>
      <c r="L11161" t="s">
        <v>10788</v>
      </c>
      <c r="M11161">
        <v>45211</v>
      </c>
      <c r="N11161" t="s">
        <v>10746</v>
      </c>
      <c r="O11161" t="s">
        <v>10747</v>
      </c>
      <c r="Q11161" t="s">
        <v>10748</v>
      </c>
      <c r="S11161" t="s">
        <v>10749</v>
      </c>
      <c r="T11161">
        <v>43102.456921296303</v>
      </c>
    </row>
    <row r="11162" spans="1:20" x14ac:dyDescent="0.25">
      <c r="A11162" t="s">
        <v>8072</v>
      </c>
      <c r="B11162" t="s">
        <v>27284</v>
      </c>
      <c r="C11162" t="s">
        <v>10751</v>
      </c>
      <c r="D11162" t="s">
        <v>10683</v>
      </c>
      <c r="E11162" t="s">
        <v>10836</v>
      </c>
      <c r="F11162">
        <v>7.79</v>
      </c>
      <c r="G11162">
        <v>46.74</v>
      </c>
      <c r="H11162">
        <v>6</v>
      </c>
      <c r="I11162" t="s">
        <v>27068</v>
      </c>
      <c r="J11162">
        <v>0</v>
      </c>
      <c r="K11162">
        <v>0</v>
      </c>
      <c r="L11162" t="s">
        <v>11175</v>
      </c>
      <c r="M11162">
        <v>45209</v>
      </c>
      <c r="N11162" t="s">
        <v>11359</v>
      </c>
      <c r="O11162" t="s">
        <v>10762</v>
      </c>
      <c r="P11162" t="s">
        <v>10701</v>
      </c>
      <c r="Q11162" t="s">
        <v>10763</v>
      </c>
      <c r="R11162" t="s">
        <v>10702</v>
      </c>
      <c r="S11162" t="s">
        <v>11360</v>
      </c>
      <c r="T11162">
        <v>43102.456956018497</v>
      </c>
    </row>
    <row r="11163" spans="1:20" x14ac:dyDescent="0.25">
      <c r="A11163" t="s">
        <v>8073</v>
      </c>
      <c r="B11163" t="s">
        <v>27285</v>
      </c>
      <c r="C11163" t="s">
        <v>10751</v>
      </c>
      <c r="D11163" t="s">
        <v>10683</v>
      </c>
      <c r="E11163" t="s">
        <v>10836</v>
      </c>
      <c r="F11163">
        <v>7.79</v>
      </c>
      <c r="G11163">
        <v>46.74</v>
      </c>
      <c r="H11163">
        <v>6</v>
      </c>
      <c r="I11163" t="s">
        <v>27068</v>
      </c>
      <c r="J11163">
        <v>0</v>
      </c>
      <c r="K11163">
        <v>0</v>
      </c>
      <c r="L11163" t="s">
        <v>11175</v>
      </c>
      <c r="M11163">
        <v>45209</v>
      </c>
      <c r="N11163" t="s">
        <v>11359</v>
      </c>
      <c r="O11163" t="s">
        <v>10762</v>
      </c>
      <c r="P11163" t="s">
        <v>10701</v>
      </c>
      <c r="Q11163" t="s">
        <v>10763</v>
      </c>
      <c r="R11163" t="s">
        <v>10702</v>
      </c>
      <c r="S11163" t="s">
        <v>11360</v>
      </c>
      <c r="T11163">
        <v>43102.456956018497</v>
      </c>
    </row>
    <row r="11164" spans="1:20" x14ac:dyDescent="0.25">
      <c r="A11164" t="s">
        <v>10537</v>
      </c>
      <c r="B11164" t="s">
        <v>27286</v>
      </c>
      <c r="C11164" t="s">
        <v>10751</v>
      </c>
      <c r="D11164" t="s">
        <v>10683</v>
      </c>
      <c r="E11164" t="s">
        <v>10753</v>
      </c>
      <c r="F11164">
        <v>29.99</v>
      </c>
      <c r="G11164">
        <v>59.98</v>
      </c>
      <c r="H11164">
        <v>2</v>
      </c>
      <c r="I11164" t="s">
        <v>27068</v>
      </c>
      <c r="J11164">
        <v>0</v>
      </c>
      <c r="K11164">
        <v>0</v>
      </c>
      <c r="L11164" t="s">
        <v>11175</v>
      </c>
      <c r="M11164">
        <v>45209</v>
      </c>
      <c r="N11164" t="s">
        <v>10826</v>
      </c>
      <c r="O11164" t="s">
        <v>10708</v>
      </c>
      <c r="Q11164" t="s">
        <v>10709</v>
      </c>
      <c r="S11164" t="s">
        <v>10827</v>
      </c>
      <c r="T11164">
        <v>43102.456956018497</v>
      </c>
    </row>
    <row r="11165" spans="1:20" x14ac:dyDescent="0.25">
      <c r="A11165" t="s">
        <v>27287</v>
      </c>
      <c r="B11165" t="s">
        <v>27288</v>
      </c>
      <c r="C11165" t="s">
        <v>10691</v>
      </c>
      <c r="D11165" t="s">
        <v>10683</v>
      </c>
      <c r="E11165" t="s">
        <v>10693</v>
      </c>
      <c r="F11165">
        <v>12.99</v>
      </c>
      <c r="G11165">
        <v>77.94</v>
      </c>
      <c r="H11165">
        <v>6</v>
      </c>
      <c r="I11165" t="s">
        <v>27068</v>
      </c>
      <c r="J11165">
        <v>0</v>
      </c>
      <c r="K11165">
        <v>0</v>
      </c>
      <c r="L11165" t="s">
        <v>11175</v>
      </c>
      <c r="M11165">
        <v>45211</v>
      </c>
      <c r="N11165" t="s">
        <v>12796</v>
      </c>
      <c r="O11165" t="s">
        <v>10701</v>
      </c>
      <c r="Q11165" t="s">
        <v>10702</v>
      </c>
      <c r="S11165" t="s">
        <v>12797</v>
      </c>
      <c r="T11165">
        <v>43102.456956018497</v>
      </c>
    </row>
    <row r="11166" spans="1:20" x14ac:dyDescent="0.25">
      <c r="A11166" t="s">
        <v>8074</v>
      </c>
      <c r="B11166" t="s">
        <v>27289</v>
      </c>
      <c r="C11166" t="s">
        <v>10751</v>
      </c>
      <c r="D11166" t="s">
        <v>10683</v>
      </c>
      <c r="E11166" t="s">
        <v>10836</v>
      </c>
      <c r="F11166">
        <v>6.59</v>
      </c>
      <c r="G11166">
        <v>39.54</v>
      </c>
      <c r="H11166">
        <v>6</v>
      </c>
      <c r="I11166" t="s">
        <v>27068</v>
      </c>
      <c r="J11166">
        <v>0</v>
      </c>
      <c r="K11166">
        <v>0</v>
      </c>
      <c r="L11166" t="s">
        <v>10722</v>
      </c>
      <c r="M11166">
        <v>45266</v>
      </c>
      <c r="N11166" t="s">
        <v>12700</v>
      </c>
      <c r="S11166" t="s">
        <v>12699</v>
      </c>
      <c r="T11166">
        <v>43102.456956018497</v>
      </c>
    </row>
    <row r="11167" spans="1:20" x14ac:dyDescent="0.25">
      <c r="A11167" t="s">
        <v>8075</v>
      </c>
      <c r="B11167" t="s">
        <v>27290</v>
      </c>
      <c r="C11167" t="s">
        <v>10751</v>
      </c>
      <c r="D11167" t="s">
        <v>10683</v>
      </c>
      <c r="E11167" t="s">
        <v>10836</v>
      </c>
      <c r="F11167">
        <v>7.79</v>
      </c>
      <c r="G11167">
        <v>46.74</v>
      </c>
      <c r="H11167">
        <v>6</v>
      </c>
      <c r="I11167" t="s">
        <v>27068</v>
      </c>
      <c r="J11167">
        <v>0</v>
      </c>
      <c r="K11167">
        <v>0</v>
      </c>
      <c r="L11167" t="s">
        <v>11175</v>
      </c>
      <c r="M11167">
        <v>45330</v>
      </c>
      <c r="N11167" t="s">
        <v>10732</v>
      </c>
      <c r="O11167" t="s">
        <v>10687</v>
      </c>
      <c r="Q11167" t="s">
        <v>10688</v>
      </c>
      <c r="S11167" t="s">
        <v>10733</v>
      </c>
      <c r="T11167">
        <v>43102.456956018497</v>
      </c>
    </row>
    <row r="11168" spans="1:20" x14ac:dyDescent="0.25">
      <c r="A11168" t="s">
        <v>10538</v>
      </c>
      <c r="B11168" t="s">
        <v>27291</v>
      </c>
      <c r="C11168" t="s">
        <v>10691</v>
      </c>
      <c r="D11168" t="s">
        <v>12566</v>
      </c>
      <c r="E11168" t="s">
        <v>10693</v>
      </c>
      <c r="F11168">
        <v>59.97</v>
      </c>
      <c r="G11168">
        <v>59.97</v>
      </c>
      <c r="H11168">
        <v>1</v>
      </c>
      <c r="I11168" t="s">
        <v>27068</v>
      </c>
      <c r="J11168">
        <v>0</v>
      </c>
      <c r="K11168">
        <v>0</v>
      </c>
      <c r="L11168" t="s">
        <v>11175</v>
      </c>
      <c r="M11168">
        <v>45526</v>
      </c>
      <c r="N11168" t="s">
        <v>27213</v>
      </c>
      <c r="O11168" t="s">
        <v>12699</v>
      </c>
      <c r="Q11168" t="s">
        <v>12700</v>
      </c>
      <c r="S11168" t="s">
        <v>27214</v>
      </c>
      <c r="T11168">
        <v>43102.456956018497</v>
      </c>
    </row>
    <row r="11169" spans="1:20" x14ac:dyDescent="0.25">
      <c r="A11169" t="s">
        <v>27292</v>
      </c>
      <c r="B11169" t="s">
        <v>27293</v>
      </c>
      <c r="C11169" t="s">
        <v>10691</v>
      </c>
      <c r="D11169" t="s">
        <v>12566</v>
      </c>
      <c r="E11169" t="s">
        <v>10693</v>
      </c>
      <c r="F11169">
        <v>59.97</v>
      </c>
      <c r="G11169">
        <v>59.97</v>
      </c>
      <c r="H11169">
        <v>1</v>
      </c>
      <c r="I11169" t="s">
        <v>27068</v>
      </c>
      <c r="J11169">
        <v>0</v>
      </c>
      <c r="K11169">
        <v>0</v>
      </c>
      <c r="L11169" t="s">
        <v>11175</v>
      </c>
      <c r="M11169">
        <v>45526</v>
      </c>
      <c r="N11169" t="s">
        <v>27213</v>
      </c>
      <c r="O11169" t="s">
        <v>12699</v>
      </c>
      <c r="Q11169" t="s">
        <v>12700</v>
      </c>
      <c r="S11169" t="s">
        <v>27214</v>
      </c>
      <c r="T11169">
        <v>43102.456956018497</v>
      </c>
    </row>
    <row r="11170" spans="1:20" x14ac:dyDescent="0.25">
      <c r="A11170" t="s">
        <v>8076</v>
      </c>
      <c r="B11170" t="s">
        <v>27294</v>
      </c>
      <c r="C11170" t="s">
        <v>10681</v>
      </c>
      <c r="D11170" t="s">
        <v>10683</v>
      </c>
      <c r="E11170" t="s">
        <v>10685</v>
      </c>
      <c r="F11170">
        <v>19.989999999999998</v>
      </c>
      <c r="G11170">
        <v>59.97</v>
      </c>
      <c r="H11170">
        <v>3</v>
      </c>
      <c r="I11170" t="s">
        <v>27068</v>
      </c>
      <c r="J11170">
        <v>0</v>
      </c>
      <c r="K11170">
        <v>0</v>
      </c>
      <c r="L11170" t="s">
        <v>11175</v>
      </c>
      <c r="M11170">
        <v>45348</v>
      </c>
      <c r="N11170" t="s">
        <v>27213</v>
      </c>
      <c r="O11170" t="s">
        <v>12699</v>
      </c>
      <c r="Q11170" t="s">
        <v>12700</v>
      </c>
      <c r="S11170" t="s">
        <v>27214</v>
      </c>
      <c r="T11170">
        <v>43102.456956018497</v>
      </c>
    </row>
    <row r="11171" spans="1:20" x14ac:dyDescent="0.25">
      <c r="A11171" t="s">
        <v>8077</v>
      </c>
      <c r="B11171" t="s">
        <v>27295</v>
      </c>
      <c r="C11171" t="s">
        <v>10751</v>
      </c>
      <c r="D11171" t="s">
        <v>10683</v>
      </c>
      <c r="E11171" t="s">
        <v>10836</v>
      </c>
      <c r="F11171">
        <v>11.99</v>
      </c>
      <c r="G11171">
        <v>35.97</v>
      </c>
      <c r="H11171">
        <v>3</v>
      </c>
      <c r="I11171" t="s">
        <v>27068</v>
      </c>
      <c r="J11171">
        <v>0</v>
      </c>
      <c r="K11171">
        <v>0</v>
      </c>
      <c r="L11171" t="s">
        <v>11175</v>
      </c>
      <c r="M11171">
        <v>45345</v>
      </c>
      <c r="N11171" t="s">
        <v>27205</v>
      </c>
      <c r="S11171" t="s">
        <v>27206</v>
      </c>
      <c r="T11171">
        <v>43102.456956018497</v>
      </c>
    </row>
    <row r="11172" spans="1:20" x14ac:dyDescent="0.25">
      <c r="A11172" t="s">
        <v>8078</v>
      </c>
      <c r="B11172" t="s">
        <v>27296</v>
      </c>
      <c r="C11172" t="s">
        <v>10681</v>
      </c>
      <c r="D11172" t="s">
        <v>10683</v>
      </c>
      <c r="E11172" t="s">
        <v>10685</v>
      </c>
      <c r="F11172">
        <v>21.99</v>
      </c>
      <c r="G11172">
        <v>65.97</v>
      </c>
      <c r="H11172">
        <v>3</v>
      </c>
      <c r="I11172" t="s">
        <v>27068</v>
      </c>
      <c r="J11172">
        <v>0</v>
      </c>
      <c r="K11172">
        <v>0</v>
      </c>
      <c r="L11172" t="s">
        <v>11175</v>
      </c>
      <c r="M11172">
        <v>45337</v>
      </c>
      <c r="N11172" t="s">
        <v>10826</v>
      </c>
      <c r="O11172" t="s">
        <v>10708</v>
      </c>
      <c r="Q11172" t="s">
        <v>10709</v>
      </c>
      <c r="S11172" t="s">
        <v>10827</v>
      </c>
      <c r="T11172">
        <v>43102.456956018497</v>
      </c>
    </row>
    <row r="11173" spans="1:20" x14ac:dyDescent="0.25">
      <c r="A11173" t="s">
        <v>8079</v>
      </c>
      <c r="B11173" t="s">
        <v>27297</v>
      </c>
      <c r="C11173" t="s">
        <v>10681</v>
      </c>
      <c r="D11173" t="s">
        <v>10683</v>
      </c>
      <c r="E11173" t="s">
        <v>10685</v>
      </c>
      <c r="F11173">
        <v>17.989999999999998</v>
      </c>
      <c r="G11173">
        <v>53.97</v>
      </c>
      <c r="H11173">
        <v>3</v>
      </c>
      <c r="I11173" t="s">
        <v>27068</v>
      </c>
      <c r="J11173">
        <v>0</v>
      </c>
      <c r="K11173">
        <v>0</v>
      </c>
      <c r="L11173" t="s">
        <v>14440</v>
      </c>
      <c r="M11173">
        <v>45345</v>
      </c>
      <c r="N11173" t="s">
        <v>10761</v>
      </c>
      <c r="O11173" t="s">
        <v>10762</v>
      </c>
      <c r="P11173" t="s">
        <v>10708</v>
      </c>
      <c r="Q11173" t="s">
        <v>10763</v>
      </c>
      <c r="R11173" t="s">
        <v>10709</v>
      </c>
      <c r="S11173" t="s">
        <v>10764</v>
      </c>
      <c r="T11173">
        <v>43102.456932870402</v>
      </c>
    </row>
    <row r="11174" spans="1:20" x14ac:dyDescent="0.25">
      <c r="A11174" t="s">
        <v>8080</v>
      </c>
      <c r="B11174" t="s">
        <v>27298</v>
      </c>
      <c r="C11174" t="s">
        <v>10681</v>
      </c>
      <c r="D11174" t="s">
        <v>10683</v>
      </c>
      <c r="E11174" t="s">
        <v>10685</v>
      </c>
      <c r="F11174">
        <v>10.99</v>
      </c>
      <c r="G11174">
        <v>65.94</v>
      </c>
      <c r="H11174">
        <v>6</v>
      </c>
      <c r="I11174" t="s">
        <v>27068</v>
      </c>
      <c r="J11174">
        <v>0</v>
      </c>
      <c r="K11174">
        <v>0</v>
      </c>
      <c r="L11174" t="s">
        <v>11175</v>
      </c>
      <c r="M11174">
        <v>45343</v>
      </c>
      <c r="N11174" t="s">
        <v>27299</v>
      </c>
      <c r="O11174" t="s">
        <v>10708</v>
      </c>
      <c r="Q11174" t="s">
        <v>10709</v>
      </c>
      <c r="S11174" t="s">
        <v>27300</v>
      </c>
      <c r="T11174">
        <v>43102.456956018497</v>
      </c>
    </row>
    <row r="11175" spans="1:20" x14ac:dyDescent="0.25">
      <c r="A11175" t="s">
        <v>8081</v>
      </c>
      <c r="B11175" t="s">
        <v>27301</v>
      </c>
      <c r="C11175" t="s">
        <v>10681</v>
      </c>
      <c r="D11175" t="s">
        <v>10683</v>
      </c>
      <c r="E11175" t="s">
        <v>10685</v>
      </c>
      <c r="F11175">
        <v>19.989999999999998</v>
      </c>
      <c r="G11175">
        <v>59.97</v>
      </c>
      <c r="H11175">
        <v>3</v>
      </c>
      <c r="I11175" t="s">
        <v>27068</v>
      </c>
      <c r="J11175">
        <v>0</v>
      </c>
      <c r="K11175">
        <v>0</v>
      </c>
      <c r="L11175" t="s">
        <v>11175</v>
      </c>
      <c r="M11175">
        <v>45343</v>
      </c>
      <c r="N11175" t="s">
        <v>27299</v>
      </c>
      <c r="O11175" t="s">
        <v>10708</v>
      </c>
      <c r="Q11175" t="s">
        <v>10709</v>
      </c>
      <c r="S11175" t="s">
        <v>27300</v>
      </c>
      <c r="T11175">
        <v>43102.456956018497</v>
      </c>
    </row>
    <row r="11176" spans="1:20" x14ac:dyDescent="0.25">
      <c r="A11176" t="s">
        <v>8082</v>
      </c>
      <c r="B11176" t="s">
        <v>27302</v>
      </c>
      <c r="C11176" t="s">
        <v>10681</v>
      </c>
      <c r="D11176" t="s">
        <v>10683</v>
      </c>
      <c r="E11176" t="s">
        <v>10685</v>
      </c>
      <c r="F11176">
        <v>20.99</v>
      </c>
      <c r="G11176">
        <v>62.97</v>
      </c>
      <c r="H11176">
        <v>3</v>
      </c>
      <c r="I11176" t="s">
        <v>27068</v>
      </c>
      <c r="J11176">
        <v>0</v>
      </c>
      <c r="K11176">
        <v>0</v>
      </c>
      <c r="L11176" t="s">
        <v>11175</v>
      </c>
      <c r="M11176">
        <v>45345</v>
      </c>
      <c r="N11176" t="s">
        <v>10761</v>
      </c>
      <c r="O11176" t="s">
        <v>10762</v>
      </c>
      <c r="P11176" t="s">
        <v>10708</v>
      </c>
      <c r="Q11176" t="s">
        <v>10763</v>
      </c>
      <c r="R11176" t="s">
        <v>10709</v>
      </c>
      <c r="S11176" t="s">
        <v>10764</v>
      </c>
      <c r="T11176">
        <v>43102.456956018497</v>
      </c>
    </row>
    <row r="11177" spans="1:20" x14ac:dyDescent="0.25">
      <c r="A11177" t="s">
        <v>8083</v>
      </c>
      <c r="B11177" t="s">
        <v>27303</v>
      </c>
      <c r="C11177" t="s">
        <v>10681</v>
      </c>
      <c r="D11177" t="s">
        <v>10683</v>
      </c>
      <c r="E11177" t="s">
        <v>10685</v>
      </c>
      <c r="F11177">
        <v>18.989999999999998</v>
      </c>
      <c r="G11177">
        <v>56.97</v>
      </c>
      <c r="H11177">
        <v>3</v>
      </c>
      <c r="I11177" t="s">
        <v>27068</v>
      </c>
      <c r="J11177">
        <v>0</v>
      </c>
      <c r="K11177">
        <v>0</v>
      </c>
      <c r="L11177" t="s">
        <v>14440</v>
      </c>
      <c r="M11177">
        <v>45344</v>
      </c>
      <c r="N11177" t="s">
        <v>10803</v>
      </c>
      <c r="O11177" t="s">
        <v>10782</v>
      </c>
      <c r="Q11177" t="s">
        <v>10783</v>
      </c>
      <c r="S11177" t="s">
        <v>10804</v>
      </c>
      <c r="T11177">
        <v>43102.456932870402</v>
      </c>
    </row>
    <row r="11178" spans="1:20" x14ac:dyDescent="0.25">
      <c r="A11178" t="s">
        <v>8084</v>
      </c>
      <c r="B11178" t="s">
        <v>27304</v>
      </c>
      <c r="C11178" t="s">
        <v>10681</v>
      </c>
      <c r="D11178" t="s">
        <v>10683</v>
      </c>
      <c r="E11178" t="s">
        <v>10685</v>
      </c>
      <c r="F11178">
        <v>16.989999999999998</v>
      </c>
      <c r="G11178">
        <v>50.97</v>
      </c>
      <c r="H11178">
        <v>3</v>
      </c>
      <c r="I11178" t="s">
        <v>27068</v>
      </c>
      <c r="J11178">
        <v>0</v>
      </c>
      <c r="K11178">
        <v>0</v>
      </c>
      <c r="L11178" t="s">
        <v>11175</v>
      </c>
      <c r="M11178">
        <v>45344</v>
      </c>
      <c r="N11178" t="s">
        <v>10803</v>
      </c>
      <c r="O11178" t="s">
        <v>10782</v>
      </c>
      <c r="Q11178" t="s">
        <v>10783</v>
      </c>
      <c r="S11178" t="s">
        <v>10804</v>
      </c>
      <c r="T11178">
        <v>43102.456956018497</v>
      </c>
    </row>
    <row r="11179" spans="1:20" x14ac:dyDescent="0.25">
      <c r="A11179" t="s">
        <v>8085</v>
      </c>
      <c r="B11179" t="s">
        <v>27305</v>
      </c>
      <c r="C11179" t="s">
        <v>10751</v>
      </c>
      <c r="D11179" t="s">
        <v>10683</v>
      </c>
      <c r="E11179" t="s">
        <v>10836</v>
      </c>
      <c r="F11179">
        <v>11.99</v>
      </c>
      <c r="G11179">
        <v>35.97</v>
      </c>
      <c r="H11179">
        <v>3</v>
      </c>
      <c r="I11179" t="s">
        <v>27068</v>
      </c>
      <c r="J11179">
        <v>0</v>
      </c>
      <c r="K11179">
        <v>0</v>
      </c>
      <c r="L11179" t="s">
        <v>11175</v>
      </c>
      <c r="M11179">
        <v>45345</v>
      </c>
      <c r="N11179" t="s">
        <v>27205</v>
      </c>
      <c r="S11179" t="s">
        <v>27206</v>
      </c>
      <c r="T11179">
        <v>43102.456956018497</v>
      </c>
    </row>
    <row r="11180" spans="1:20" x14ac:dyDescent="0.25">
      <c r="A11180" t="s">
        <v>10539</v>
      </c>
      <c r="B11180" t="s">
        <v>27306</v>
      </c>
      <c r="C11180" t="s">
        <v>10751</v>
      </c>
      <c r="D11180" t="s">
        <v>10683</v>
      </c>
      <c r="E11180" t="s">
        <v>10753</v>
      </c>
      <c r="F11180">
        <v>19.989999999999998</v>
      </c>
      <c r="G11180">
        <v>59.97</v>
      </c>
      <c r="H11180">
        <v>3</v>
      </c>
      <c r="I11180" t="s">
        <v>27068</v>
      </c>
      <c r="J11180">
        <v>0</v>
      </c>
      <c r="K11180">
        <v>0</v>
      </c>
      <c r="L11180" t="s">
        <v>11175</v>
      </c>
      <c r="M11180">
        <v>45351</v>
      </c>
      <c r="N11180" t="s">
        <v>10826</v>
      </c>
      <c r="O11180" t="s">
        <v>10708</v>
      </c>
      <c r="Q11180" t="s">
        <v>10709</v>
      </c>
      <c r="S11180" t="s">
        <v>10827</v>
      </c>
      <c r="T11180">
        <v>43102.456956018497</v>
      </c>
    </row>
    <row r="11181" spans="1:20" x14ac:dyDescent="0.25">
      <c r="A11181" t="s">
        <v>8086</v>
      </c>
      <c r="B11181" t="s">
        <v>27307</v>
      </c>
      <c r="C11181" t="s">
        <v>10751</v>
      </c>
      <c r="D11181" t="s">
        <v>10683</v>
      </c>
      <c r="E11181" t="s">
        <v>10836</v>
      </c>
      <c r="F11181">
        <v>11.99</v>
      </c>
      <c r="G11181">
        <v>35.97</v>
      </c>
      <c r="H11181">
        <v>3</v>
      </c>
      <c r="I11181" t="s">
        <v>27068</v>
      </c>
      <c r="J11181">
        <v>0</v>
      </c>
      <c r="K11181">
        <v>0</v>
      </c>
      <c r="L11181" t="s">
        <v>11175</v>
      </c>
      <c r="M11181">
        <v>45359</v>
      </c>
      <c r="N11181" t="s">
        <v>11359</v>
      </c>
      <c r="O11181" t="s">
        <v>10762</v>
      </c>
      <c r="P11181" t="s">
        <v>10701</v>
      </c>
      <c r="Q11181" t="s">
        <v>10763</v>
      </c>
      <c r="R11181" t="s">
        <v>10702</v>
      </c>
      <c r="S11181" t="s">
        <v>11360</v>
      </c>
      <c r="T11181">
        <v>43102.456956018497</v>
      </c>
    </row>
    <row r="11182" spans="1:20" x14ac:dyDescent="0.25">
      <c r="A11182" t="s">
        <v>8330</v>
      </c>
      <c r="B11182" t="s">
        <v>27308</v>
      </c>
      <c r="C11182" t="s">
        <v>10681</v>
      </c>
      <c r="D11182" t="s">
        <v>10683</v>
      </c>
      <c r="E11182" t="s">
        <v>10685</v>
      </c>
      <c r="F11182">
        <v>10.99</v>
      </c>
      <c r="G11182">
        <v>65.94</v>
      </c>
      <c r="H11182">
        <v>6</v>
      </c>
      <c r="I11182" t="s">
        <v>27068</v>
      </c>
      <c r="J11182">
        <v>0</v>
      </c>
      <c r="K11182">
        <v>0</v>
      </c>
      <c r="L11182" t="s">
        <v>14440</v>
      </c>
      <c r="M11182">
        <v>45378</v>
      </c>
      <c r="N11182" t="s">
        <v>12796</v>
      </c>
      <c r="O11182" t="s">
        <v>10701</v>
      </c>
      <c r="Q11182" t="s">
        <v>10702</v>
      </c>
      <c r="S11182" t="s">
        <v>12797</v>
      </c>
      <c r="T11182">
        <v>43102.456932870402</v>
      </c>
    </row>
    <row r="11183" spans="1:20" x14ac:dyDescent="0.25">
      <c r="A11183" t="s">
        <v>8087</v>
      </c>
      <c r="B11183" t="s">
        <v>27309</v>
      </c>
      <c r="C11183" t="s">
        <v>10681</v>
      </c>
      <c r="D11183" t="s">
        <v>10683</v>
      </c>
      <c r="E11183" t="s">
        <v>10685</v>
      </c>
      <c r="F11183">
        <v>10.99</v>
      </c>
      <c r="G11183">
        <v>65.94</v>
      </c>
      <c r="H11183">
        <v>6</v>
      </c>
      <c r="I11183" t="s">
        <v>27068</v>
      </c>
      <c r="J11183">
        <v>0</v>
      </c>
      <c r="K11183">
        <v>0</v>
      </c>
      <c r="L11183" t="s">
        <v>12336</v>
      </c>
      <c r="M11183">
        <v>45378</v>
      </c>
      <c r="N11183" t="s">
        <v>12796</v>
      </c>
      <c r="O11183" t="s">
        <v>10701</v>
      </c>
      <c r="Q11183" t="s">
        <v>10702</v>
      </c>
      <c r="S11183" t="s">
        <v>12797</v>
      </c>
      <c r="T11183">
        <v>43102.456932870402</v>
      </c>
    </row>
    <row r="11184" spans="1:20" x14ac:dyDescent="0.25">
      <c r="A11184" t="s">
        <v>8088</v>
      </c>
      <c r="B11184" t="s">
        <v>27310</v>
      </c>
      <c r="C11184" t="s">
        <v>10681</v>
      </c>
      <c r="D11184" t="s">
        <v>10683</v>
      </c>
      <c r="E11184" t="s">
        <v>10685</v>
      </c>
      <c r="F11184">
        <v>19.989999999999998</v>
      </c>
      <c r="G11184">
        <v>59.97</v>
      </c>
      <c r="H11184">
        <v>3</v>
      </c>
      <c r="I11184" t="s">
        <v>27068</v>
      </c>
      <c r="J11184">
        <v>0</v>
      </c>
      <c r="K11184">
        <v>0</v>
      </c>
      <c r="L11184" t="s">
        <v>11175</v>
      </c>
      <c r="M11184">
        <v>45379</v>
      </c>
      <c r="N11184" t="s">
        <v>27201</v>
      </c>
      <c r="S11184" t="s">
        <v>27202</v>
      </c>
      <c r="T11184">
        <v>43102.456956018497</v>
      </c>
    </row>
    <row r="11185" spans="1:20" x14ac:dyDescent="0.25">
      <c r="A11185" t="s">
        <v>8089</v>
      </c>
      <c r="B11185" t="s">
        <v>27311</v>
      </c>
      <c r="C11185" t="s">
        <v>10691</v>
      </c>
      <c r="D11185" t="s">
        <v>10683</v>
      </c>
      <c r="E11185" t="s">
        <v>10836</v>
      </c>
      <c r="F11185">
        <v>11.99</v>
      </c>
      <c r="G11185">
        <v>35.97</v>
      </c>
      <c r="H11185">
        <v>3</v>
      </c>
      <c r="I11185" t="s">
        <v>27068</v>
      </c>
      <c r="J11185">
        <v>0</v>
      </c>
      <c r="K11185">
        <v>0</v>
      </c>
      <c r="L11185" t="s">
        <v>14440</v>
      </c>
      <c r="M11185">
        <v>45712</v>
      </c>
      <c r="N11185" t="s">
        <v>27201</v>
      </c>
      <c r="S11185" t="s">
        <v>27202</v>
      </c>
      <c r="T11185">
        <v>43102.456932870402</v>
      </c>
    </row>
    <row r="11186" spans="1:20" x14ac:dyDescent="0.25">
      <c r="A11186" t="s">
        <v>8090</v>
      </c>
      <c r="B11186" t="s">
        <v>27312</v>
      </c>
      <c r="C11186" t="s">
        <v>10681</v>
      </c>
      <c r="D11186" t="s">
        <v>10683</v>
      </c>
      <c r="E11186" t="s">
        <v>10685</v>
      </c>
      <c r="F11186">
        <v>19.989999999999998</v>
      </c>
      <c r="G11186">
        <v>59.97</v>
      </c>
      <c r="H11186">
        <v>3</v>
      </c>
      <c r="I11186" t="s">
        <v>27068</v>
      </c>
      <c r="J11186">
        <v>0</v>
      </c>
      <c r="K11186">
        <v>0</v>
      </c>
      <c r="L11186" t="s">
        <v>11175</v>
      </c>
      <c r="M11186">
        <v>45427</v>
      </c>
      <c r="N11186" t="s">
        <v>10826</v>
      </c>
      <c r="O11186" t="s">
        <v>10708</v>
      </c>
      <c r="Q11186" t="s">
        <v>10709</v>
      </c>
      <c r="S11186" t="s">
        <v>10827</v>
      </c>
      <c r="T11186">
        <v>43102.456956018497</v>
      </c>
    </row>
    <row r="11187" spans="1:20" x14ac:dyDescent="0.25">
      <c r="A11187" t="s">
        <v>8091</v>
      </c>
      <c r="B11187" t="s">
        <v>27313</v>
      </c>
      <c r="C11187" t="s">
        <v>10751</v>
      </c>
      <c r="D11187" t="s">
        <v>10683</v>
      </c>
      <c r="E11187" t="s">
        <v>10836</v>
      </c>
      <c r="F11187">
        <v>7.19</v>
      </c>
      <c r="G11187">
        <v>43.14</v>
      </c>
      <c r="H11187">
        <v>6</v>
      </c>
      <c r="I11187" t="s">
        <v>27068</v>
      </c>
      <c r="J11187">
        <v>0</v>
      </c>
      <c r="K11187">
        <v>0</v>
      </c>
      <c r="L11187" t="s">
        <v>11175</v>
      </c>
      <c r="M11187">
        <v>45463</v>
      </c>
      <c r="N11187" t="s">
        <v>27314</v>
      </c>
      <c r="O11187" t="s">
        <v>10782</v>
      </c>
      <c r="Q11187" t="s">
        <v>10783</v>
      </c>
      <c r="S11187" t="s">
        <v>27315</v>
      </c>
      <c r="T11187">
        <v>43102.456956018497</v>
      </c>
    </row>
    <row r="11188" spans="1:20" x14ac:dyDescent="0.25">
      <c r="A11188" t="s">
        <v>8092</v>
      </c>
      <c r="B11188" t="s">
        <v>27316</v>
      </c>
      <c r="C11188" t="s">
        <v>10681</v>
      </c>
      <c r="D11188" t="s">
        <v>10683</v>
      </c>
      <c r="E11188" t="s">
        <v>10685</v>
      </c>
      <c r="F11188">
        <v>17.989999999999998</v>
      </c>
      <c r="G11188">
        <v>53.97</v>
      </c>
      <c r="H11188">
        <v>3</v>
      </c>
      <c r="I11188" t="s">
        <v>27068</v>
      </c>
      <c r="J11188">
        <v>0</v>
      </c>
      <c r="K11188">
        <v>0</v>
      </c>
      <c r="L11188" t="s">
        <v>11175</v>
      </c>
      <c r="M11188">
        <v>45460</v>
      </c>
      <c r="N11188" t="s">
        <v>10761</v>
      </c>
      <c r="O11188" t="s">
        <v>10762</v>
      </c>
      <c r="P11188" t="s">
        <v>10708</v>
      </c>
      <c r="Q11188" t="s">
        <v>10763</v>
      </c>
      <c r="R11188" t="s">
        <v>10709</v>
      </c>
      <c r="S11188" t="s">
        <v>10764</v>
      </c>
      <c r="T11188">
        <v>43102.456956018497</v>
      </c>
    </row>
    <row r="11189" spans="1:20" x14ac:dyDescent="0.25">
      <c r="A11189" t="s">
        <v>8093</v>
      </c>
      <c r="B11189" t="s">
        <v>27317</v>
      </c>
      <c r="C11189" t="s">
        <v>10751</v>
      </c>
      <c r="D11189" t="s">
        <v>10683</v>
      </c>
      <c r="E11189" t="s">
        <v>10836</v>
      </c>
      <c r="F11189">
        <v>7.19</v>
      </c>
      <c r="G11189">
        <v>43.14</v>
      </c>
      <c r="H11189">
        <v>6</v>
      </c>
      <c r="I11189" t="s">
        <v>27068</v>
      </c>
      <c r="J11189">
        <v>0</v>
      </c>
      <c r="K11189">
        <v>0</v>
      </c>
      <c r="L11189" t="s">
        <v>11175</v>
      </c>
      <c r="M11189">
        <v>45454</v>
      </c>
      <c r="N11189" t="s">
        <v>11359</v>
      </c>
      <c r="O11189" t="s">
        <v>10762</v>
      </c>
      <c r="P11189" t="s">
        <v>10701</v>
      </c>
      <c r="Q11189" t="s">
        <v>10763</v>
      </c>
      <c r="R11189" t="s">
        <v>10702</v>
      </c>
      <c r="S11189" t="s">
        <v>11360</v>
      </c>
      <c r="T11189">
        <v>43102.456956018497</v>
      </c>
    </row>
    <row r="11190" spans="1:20" x14ac:dyDescent="0.25">
      <c r="A11190" t="s">
        <v>8094</v>
      </c>
      <c r="B11190" t="s">
        <v>27318</v>
      </c>
      <c r="C11190" t="s">
        <v>10681</v>
      </c>
      <c r="D11190" t="s">
        <v>10683</v>
      </c>
      <c r="E11190" t="s">
        <v>10685</v>
      </c>
      <c r="F11190">
        <v>10.99</v>
      </c>
      <c r="G11190">
        <v>65.94</v>
      </c>
      <c r="H11190">
        <v>6</v>
      </c>
      <c r="I11190" t="s">
        <v>27068</v>
      </c>
      <c r="J11190">
        <v>0</v>
      </c>
      <c r="K11190">
        <v>0</v>
      </c>
      <c r="L11190" t="s">
        <v>11175</v>
      </c>
      <c r="M11190">
        <v>45460</v>
      </c>
      <c r="N11190" t="s">
        <v>27319</v>
      </c>
      <c r="O11190" t="s">
        <v>12699</v>
      </c>
      <c r="Q11190" t="s">
        <v>12700</v>
      </c>
      <c r="S11190" t="s">
        <v>27320</v>
      </c>
      <c r="T11190">
        <v>43102.456956018497</v>
      </c>
    </row>
    <row r="11191" spans="1:20" x14ac:dyDescent="0.25">
      <c r="A11191" t="s">
        <v>8095</v>
      </c>
      <c r="B11191" t="s">
        <v>27321</v>
      </c>
      <c r="C11191" t="s">
        <v>10681</v>
      </c>
      <c r="D11191" t="s">
        <v>10683</v>
      </c>
      <c r="E11191" t="s">
        <v>10685</v>
      </c>
      <c r="F11191">
        <v>10.99</v>
      </c>
      <c r="G11191">
        <v>65.94</v>
      </c>
      <c r="H11191">
        <v>6</v>
      </c>
      <c r="I11191" t="s">
        <v>27068</v>
      </c>
      <c r="J11191">
        <v>0</v>
      </c>
      <c r="K11191">
        <v>0</v>
      </c>
      <c r="L11191" t="s">
        <v>11175</v>
      </c>
      <c r="M11191">
        <v>45460</v>
      </c>
      <c r="N11191" t="s">
        <v>27319</v>
      </c>
      <c r="O11191" t="s">
        <v>12699</v>
      </c>
      <c r="Q11191" t="s">
        <v>12700</v>
      </c>
      <c r="S11191" t="s">
        <v>27320</v>
      </c>
      <c r="T11191">
        <v>43102.456956018497</v>
      </c>
    </row>
    <row r="11192" spans="1:20" x14ac:dyDescent="0.25">
      <c r="A11192" t="s">
        <v>8096</v>
      </c>
      <c r="B11192" t="s">
        <v>27322</v>
      </c>
      <c r="C11192" t="s">
        <v>10751</v>
      </c>
      <c r="D11192" t="s">
        <v>10683</v>
      </c>
      <c r="E11192" t="s">
        <v>10836</v>
      </c>
      <c r="F11192">
        <v>7.19</v>
      </c>
      <c r="G11192">
        <v>43.14</v>
      </c>
      <c r="H11192">
        <v>6</v>
      </c>
      <c r="I11192" t="s">
        <v>27068</v>
      </c>
      <c r="J11192">
        <v>0</v>
      </c>
      <c r="K11192">
        <v>0</v>
      </c>
      <c r="L11192" t="s">
        <v>11175</v>
      </c>
      <c r="M11192">
        <v>45463</v>
      </c>
      <c r="N11192" t="s">
        <v>27314</v>
      </c>
      <c r="O11192" t="s">
        <v>10782</v>
      </c>
      <c r="Q11192" t="s">
        <v>10783</v>
      </c>
      <c r="S11192" t="s">
        <v>27315</v>
      </c>
      <c r="T11192">
        <v>43102.456956018497</v>
      </c>
    </row>
    <row r="11193" spans="1:20" x14ac:dyDescent="0.25">
      <c r="A11193" t="s">
        <v>8097</v>
      </c>
      <c r="B11193" t="s">
        <v>27323</v>
      </c>
      <c r="C11193" t="s">
        <v>10751</v>
      </c>
      <c r="D11193" t="s">
        <v>10752</v>
      </c>
      <c r="E11193" t="s">
        <v>10753</v>
      </c>
      <c r="F11193">
        <v>7.79</v>
      </c>
      <c r="G11193">
        <v>46.74</v>
      </c>
      <c r="H11193">
        <v>6</v>
      </c>
      <c r="I11193" t="s">
        <v>27068</v>
      </c>
      <c r="J11193">
        <v>0</v>
      </c>
      <c r="K11193">
        <v>0</v>
      </c>
      <c r="L11193" t="s">
        <v>11175</v>
      </c>
      <c r="M11193">
        <v>45475</v>
      </c>
      <c r="N11193" t="s">
        <v>10761</v>
      </c>
      <c r="O11193" t="s">
        <v>10762</v>
      </c>
      <c r="P11193" t="s">
        <v>10708</v>
      </c>
      <c r="Q11193" t="s">
        <v>10763</v>
      </c>
      <c r="R11193" t="s">
        <v>10709</v>
      </c>
      <c r="S11193" t="s">
        <v>10764</v>
      </c>
      <c r="T11193">
        <v>43102.456956018497</v>
      </c>
    </row>
    <row r="11194" spans="1:20" x14ac:dyDescent="0.25">
      <c r="A11194" t="s">
        <v>8098</v>
      </c>
      <c r="B11194" t="s">
        <v>27324</v>
      </c>
      <c r="C11194" t="s">
        <v>10751</v>
      </c>
      <c r="D11194" t="s">
        <v>10752</v>
      </c>
      <c r="E11194" t="s">
        <v>10753</v>
      </c>
      <c r="F11194">
        <v>7.79</v>
      </c>
      <c r="G11194">
        <v>46.74</v>
      </c>
      <c r="H11194">
        <v>6</v>
      </c>
      <c r="I11194" t="s">
        <v>27068</v>
      </c>
      <c r="J11194">
        <v>0</v>
      </c>
      <c r="K11194">
        <v>0</v>
      </c>
      <c r="L11194" t="s">
        <v>11175</v>
      </c>
      <c r="M11194">
        <v>45475</v>
      </c>
      <c r="N11194" t="s">
        <v>10686</v>
      </c>
      <c r="O11194" t="s">
        <v>10687</v>
      </c>
      <c r="Q11194" t="s">
        <v>10688</v>
      </c>
      <c r="S11194" t="s">
        <v>10689</v>
      </c>
      <c r="T11194">
        <v>43102.456956018497</v>
      </c>
    </row>
    <row r="11195" spans="1:20" x14ac:dyDescent="0.25">
      <c r="A11195" t="s">
        <v>8099</v>
      </c>
      <c r="B11195" t="s">
        <v>27325</v>
      </c>
      <c r="C11195" t="s">
        <v>13217</v>
      </c>
      <c r="D11195" t="s">
        <v>12566</v>
      </c>
      <c r="E11195" t="s">
        <v>10685</v>
      </c>
      <c r="F11195">
        <v>59.97</v>
      </c>
      <c r="G11195">
        <v>59.97</v>
      </c>
      <c r="H11195">
        <v>1</v>
      </c>
      <c r="I11195" t="s">
        <v>27068</v>
      </c>
      <c r="J11195">
        <v>0</v>
      </c>
      <c r="K11195">
        <v>0</v>
      </c>
      <c r="L11195" t="s">
        <v>14440</v>
      </c>
      <c r="M11195">
        <v>45530</v>
      </c>
      <c r="N11195" t="s">
        <v>27213</v>
      </c>
      <c r="O11195" t="s">
        <v>12699</v>
      </c>
      <c r="Q11195" t="s">
        <v>12700</v>
      </c>
      <c r="S11195" t="s">
        <v>27214</v>
      </c>
      <c r="T11195">
        <v>43102.456932870402</v>
      </c>
    </row>
    <row r="11196" spans="1:20" x14ac:dyDescent="0.25">
      <c r="A11196" t="s">
        <v>8291</v>
      </c>
      <c r="B11196" t="s">
        <v>27326</v>
      </c>
      <c r="C11196" t="s">
        <v>10681</v>
      </c>
      <c r="D11196" t="s">
        <v>12566</v>
      </c>
      <c r="E11196" t="s">
        <v>10685</v>
      </c>
      <c r="F11196">
        <v>59.97</v>
      </c>
      <c r="G11196">
        <v>59.97</v>
      </c>
      <c r="H11196">
        <v>1</v>
      </c>
      <c r="I11196" t="s">
        <v>27068</v>
      </c>
      <c r="J11196">
        <v>0</v>
      </c>
      <c r="K11196">
        <v>0</v>
      </c>
      <c r="L11196" t="s">
        <v>11175</v>
      </c>
      <c r="M11196">
        <v>45530</v>
      </c>
      <c r="N11196" t="s">
        <v>27213</v>
      </c>
      <c r="O11196" t="s">
        <v>12699</v>
      </c>
      <c r="Q11196" t="s">
        <v>12700</v>
      </c>
      <c r="S11196" t="s">
        <v>27214</v>
      </c>
      <c r="T11196">
        <v>43102.456956018497</v>
      </c>
    </row>
    <row r="11197" spans="1:20" x14ac:dyDescent="0.25">
      <c r="A11197" t="s">
        <v>8100</v>
      </c>
      <c r="B11197" t="s">
        <v>27327</v>
      </c>
      <c r="C11197" t="s">
        <v>10751</v>
      </c>
      <c r="D11197" t="s">
        <v>10683</v>
      </c>
      <c r="E11197" t="s">
        <v>10753</v>
      </c>
      <c r="F11197">
        <v>12.99</v>
      </c>
      <c r="G11197">
        <v>77.94</v>
      </c>
      <c r="H11197">
        <v>6</v>
      </c>
      <c r="I11197" t="s">
        <v>27068</v>
      </c>
      <c r="J11197">
        <v>0</v>
      </c>
      <c r="K11197">
        <v>0</v>
      </c>
      <c r="L11197" t="s">
        <v>11175</v>
      </c>
      <c r="M11197">
        <v>45533</v>
      </c>
      <c r="N11197" t="s">
        <v>10732</v>
      </c>
      <c r="O11197" t="s">
        <v>10687</v>
      </c>
      <c r="Q11197" t="s">
        <v>10688</v>
      </c>
      <c r="S11197" t="s">
        <v>10733</v>
      </c>
      <c r="T11197">
        <v>43102.456956018497</v>
      </c>
    </row>
    <row r="11198" spans="1:20" x14ac:dyDescent="0.25">
      <c r="A11198" t="s">
        <v>8101</v>
      </c>
      <c r="B11198" t="s">
        <v>27328</v>
      </c>
      <c r="C11198" t="s">
        <v>10681</v>
      </c>
      <c r="D11198" t="s">
        <v>10683</v>
      </c>
      <c r="E11198" t="s">
        <v>10685</v>
      </c>
      <c r="F11198">
        <v>19.989999999999998</v>
      </c>
      <c r="G11198">
        <v>59.97</v>
      </c>
      <c r="H11198">
        <v>3</v>
      </c>
      <c r="I11198" t="s">
        <v>27068</v>
      </c>
      <c r="J11198">
        <v>0</v>
      </c>
      <c r="K11198">
        <v>0</v>
      </c>
      <c r="L11198" t="s">
        <v>11175</v>
      </c>
      <c r="M11198">
        <v>45560</v>
      </c>
      <c r="N11198" t="s">
        <v>11359</v>
      </c>
      <c r="O11198" t="s">
        <v>10762</v>
      </c>
      <c r="P11198" t="s">
        <v>10701</v>
      </c>
      <c r="Q11198" t="s">
        <v>10763</v>
      </c>
      <c r="R11198" t="s">
        <v>10702</v>
      </c>
      <c r="S11198" t="s">
        <v>11360</v>
      </c>
      <c r="T11198">
        <v>43102.456956018497</v>
      </c>
    </row>
    <row r="11199" spans="1:20" x14ac:dyDescent="0.25">
      <c r="A11199" t="s">
        <v>8102</v>
      </c>
      <c r="B11199" t="s">
        <v>27329</v>
      </c>
      <c r="C11199" t="s">
        <v>10681</v>
      </c>
      <c r="D11199" t="s">
        <v>10683</v>
      </c>
      <c r="E11199" t="s">
        <v>10685</v>
      </c>
      <c r="F11199">
        <v>12.99</v>
      </c>
      <c r="G11199">
        <v>77.94</v>
      </c>
      <c r="H11199">
        <v>6</v>
      </c>
      <c r="I11199" t="s">
        <v>27068</v>
      </c>
      <c r="J11199">
        <v>0</v>
      </c>
      <c r="K11199">
        <v>0</v>
      </c>
      <c r="L11199" t="s">
        <v>11325</v>
      </c>
      <c r="M11199">
        <v>45580</v>
      </c>
      <c r="N11199" t="s">
        <v>10700</v>
      </c>
      <c r="O11199" t="s">
        <v>10701</v>
      </c>
      <c r="Q11199" t="s">
        <v>10702</v>
      </c>
      <c r="S11199" t="s">
        <v>10703</v>
      </c>
      <c r="T11199">
        <v>43102.456932870402</v>
      </c>
    </row>
    <row r="11200" spans="1:20" x14ac:dyDescent="0.25">
      <c r="A11200" t="s">
        <v>8103</v>
      </c>
      <c r="B11200" t="s">
        <v>27330</v>
      </c>
      <c r="C11200" t="s">
        <v>10751</v>
      </c>
      <c r="D11200" t="s">
        <v>10683</v>
      </c>
      <c r="E11200" t="s">
        <v>10836</v>
      </c>
      <c r="F11200">
        <v>7.79</v>
      </c>
      <c r="G11200">
        <v>46.74</v>
      </c>
      <c r="H11200">
        <v>6</v>
      </c>
      <c r="I11200" t="s">
        <v>27068</v>
      </c>
      <c r="J11200">
        <v>0</v>
      </c>
      <c r="K11200">
        <v>0</v>
      </c>
      <c r="L11200" t="s">
        <v>11175</v>
      </c>
      <c r="M11200">
        <v>45580</v>
      </c>
      <c r="N11200" t="s">
        <v>10700</v>
      </c>
      <c r="O11200" t="s">
        <v>10701</v>
      </c>
      <c r="Q11200" t="s">
        <v>10702</v>
      </c>
      <c r="S11200" t="s">
        <v>10703</v>
      </c>
      <c r="T11200">
        <v>43102.456956018497</v>
      </c>
    </row>
    <row r="11201" spans="1:20" x14ac:dyDescent="0.25">
      <c r="A11201" t="s">
        <v>8104</v>
      </c>
      <c r="B11201" t="s">
        <v>27331</v>
      </c>
      <c r="C11201" t="s">
        <v>10681</v>
      </c>
      <c r="D11201" t="s">
        <v>10683</v>
      </c>
      <c r="E11201" t="s">
        <v>10685</v>
      </c>
      <c r="F11201">
        <v>16.989999999999998</v>
      </c>
      <c r="G11201">
        <v>67.959999999999994</v>
      </c>
      <c r="H11201">
        <v>4</v>
      </c>
      <c r="I11201" t="s">
        <v>27068</v>
      </c>
      <c r="J11201">
        <v>0</v>
      </c>
      <c r="K11201">
        <v>0</v>
      </c>
      <c r="L11201" t="s">
        <v>11175</v>
      </c>
      <c r="M11201">
        <v>45572</v>
      </c>
      <c r="N11201" t="s">
        <v>10732</v>
      </c>
      <c r="O11201" t="s">
        <v>10687</v>
      </c>
      <c r="Q11201" t="s">
        <v>10688</v>
      </c>
      <c r="S11201" t="s">
        <v>10733</v>
      </c>
      <c r="T11201">
        <v>43102.456956018497</v>
      </c>
    </row>
    <row r="11202" spans="1:20" x14ac:dyDescent="0.25">
      <c r="A11202" t="s">
        <v>8105</v>
      </c>
      <c r="B11202" t="s">
        <v>27332</v>
      </c>
      <c r="C11202" t="s">
        <v>10681</v>
      </c>
      <c r="D11202" t="s">
        <v>10683</v>
      </c>
      <c r="E11202" t="s">
        <v>10685</v>
      </c>
      <c r="F11202">
        <v>11.99</v>
      </c>
      <c r="G11202">
        <v>71.94</v>
      </c>
      <c r="H11202">
        <v>6</v>
      </c>
      <c r="I11202" t="s">
        <v>27068</v>
      </c>
      <c r="J11202">
        <v>0</v>
      </c>
      <c r="K11202">
        <v>0</v>
      </c>
      <c r="L11202" t="s">
        <v>11175</v>
      </c>
      <c r="M11202">
        <v>45594</v>
      </c>
      <c r="N11202" t="s">
        <v>10826</v>
      </c>
      <c r="O11202" t="s">
        <v>10708</v>
      </c>
      <c r="Q11202" t="s">
        <v>10709</v>
      </c>
      <c r="S11202" t="s">
        <v>10827</v>
      </c>
      <c r="T11202">
        <v>43102.456956018497</v>
      </c>
    </row>
    <row r="11203" spans="1:20" x14ac:dyDescent="0.25">
      <c r="A11203" t="s">
        <v>8106</v>
      </c>
      <c r="B11203" t="s">
        <v>27333</v>
      </c>
      <c r="C11203" t="s">
        <v>10681</v>
      </c>
      <c r="D11203" t="s">
        <v>10683</v>
      </c>
      <c r="E11203" t="s">
        <v>10685</v>
      </c>
      <c r="F11203">
        <v>10.99</v>
      </c>
      <c r="G11203">
        <v>65.94</v>
      </c>
      <c r="H11203">
        <v>6</v>
      </c>
      <c r="I11203" t="s">
        <v>27068</v>
      </c>
      <c r="J11203">
        <v>0</v>
      </c>
      <c r="K11203">
        <v>0</v>
      </c>
      <c r="L11203" t="s">
        <v>11175</v>
      </c>
      <c r="M11203">
        <v>45594</v>
      </c>
      <c r="N11203" t="s">
        <v>10826</v>
      </c>
      <c r="O11203" t="s">
        <v>10708</v>
      </c>
      <c r="Q11203" t="s">
        <v>10709</v>
      </c>
      <c r="S11203" t="s">
        <v>10827</v>
      </c>
      <c r="T11203">
        <v>43102.456956018497</v>
      </c>
    </row>
    <row r="11204" spans="1:20" x14ac:dyDescent="0.25">
      <c r="A11204" t="s">
        <v>8107</v>
      </c>
      <c r="B11204" t="s">
        <v>27334</v>
      </c>
      <c r="C11204" t="s">
        <v>10681</v>
      </c>
      <c r="D11204" t="s">
        <v>10683</v>
      </c>
      <c r="E11204" t="s">
        <v>10685</v>
      </c>
      <c r="F11204">
        <v>19.989999999999998</v>
      </c>
      <c r="G11204">
        <v>59.97</v>
      </c>
      <c r="H11204">
        <v>3</v>
      </c>
      <c r="I11204" t="s">
        <v>27068</v>
      </c>
      <c r="J11204">
        <v>0</v>
      </c>
      <c r="K11204">
        <v>0</v>
      </c>
      <c r="L11204" t="s">
        <v>14440</v>
      </c>
      <c r="M11204">
        <v>45566</v>
      </c>
      <c r="N11204" t="s">
        <v>27213</v>
      </c>
      <c r="O11204" t="s">
        <v>12699</v>
      </c>
      <c r="Q11204" t="s">
        <v>12700</v>
      </c>
      <c r="S11204" t="s">
        <v>27214</v>
      </c>
      <c r="T11204">
        <v>43102.456932870402</v>
      </c>
    </row>
    <row r="11205" spans="1:20" x14ac:dyDescent="0.25">
      <c r="A11205" t="s">
        <v>8108</v>
      </c>
      <c r="B11205" t="s">
        <v>27335</v>
      </c>
      <c r="C11205" t="s">
        <v>10681</v>
      </c>
      <c r="D11205" t="s">
        <v>10683</v>
      </c>
      <c r="E11205" t="s">
        <v>10685</v>
      </c>
      <c r="F11205">
        <v>9.99</v>
      </c>
      <c r="G11205">
        <v>59.94</v>
      </c>
      <c r="H11205">
        <v>6</v>
      </c>
      <c r="I11205" t="s">
        <v>27068</v>
      </c>
      <c r="J11205">
        <v>0</v>
      </c>
      <c r="K11205">
        <v>0</v>
      </c>
      <c r="L11205" t="s">
        <v>11175</v>
      </c>
      <c r="M11205">
        <v>45583</v>
      </c>
      <c r="N11205" t="s">
        <v>27213</v>
      </c>
      <c r="O11205" t="s">
        <v>12699</v>
      </c>
      <c r="Q11205" t="s">
        <v>12700</v>
      </c>
      <c r="S11205" t="s">
        <v>27214</v>
      </c>
      <c r="T11205">
        <v>43102.456956018497</v>
      </c>
    </row>
    <row r="11206" spans="1:20" x14ac:dyDescent="0.25">
      <c r="A11206" t="s">
        <v>8109</v>
      </c>
      <c r="B11206" t="s">
        <v>27336</v>
      </c>
      <c r="C11206" t="s">
        <v>10681</v>
      </c>
      <c r="D11206" t="s">
        <v>12566</v>
      </c>
      <c r="E11206" t="s">
        <v>10685</v>
      </c>
      <c r="F11206">
        <v>59.98</v>
      </c>
      <c r="G11206">
        <v>59.98</v>
      </c>
      <c r="H11206">
        <v>1</v>
      </c>
      <c r="I11206" t="s">
        <v>27068</v>
      </c>
      <c r="J11206">
        <v>0</v>
      </c>
      <c r="K11206">
        <v>0</v>
      </c>
      <c r="L11206" t="s">
        <v>11175</v>
      </c>
      <c r="M11206">
        <v>45583</v>
      </c>
      <c r="N11206" t="s">
        <v>27213</v>
      </c>
      <c r="O11206" t="s">
        <v>12699</v>
      </c>
      <c r="Q11206" t="s">
        <v>12700</v>
      </c>
      <c r="S11206" t="s">
        <v>27214</v>
      </c>
      <c r="T11206">
        <v>43102.456956018497</v>
      </c>
    </row>
    <row r="11207" spans="1:20" x14ac:dyDescent="0.25">
      <c r="A11207" t="s">
        <v>8110</v>
      </c>
      <c r="B11207" t="s">
        <v>27337</v>
      </c>
      <c r="C11207" t="s">
        <v>10751</v>
      </c>
      <c r="D11207" t="s">
        <v>10683</v>
      </c>
      <c r="E11207" t="s">
        <v>10685</v>
      </c>
      <c r="F11207">
        <v>19.989999999999998</v>
      </c>
      <c r="G11207">
        <v>59.97</v>
      </c>
      <c r="H11207">
        <v>3</v>
      </c>
      <c r="I11207" t="s">
        <v>27068</v>
      </c>
      <c r="J11207">
        <v>0</v>
      </c>
      <c r="K11207">
        <v>0</v>
      </c>
      <c r="L11207" t="s">
        <v>11175</v>
      </c>
      <c r="M11207">
        <v>45645</v>
      </c>
      <c r="N11207" t="s">
        <v>27299</v>
      </c>
      <c r="O11207" t="s">
        <v>10708</v>
      </c>
      <c r="Q11207" t="s">
        <v>10709</v>
      </c>
      <c r="S11207" t="s">
        <v>27300</v>
      </c>
      <c r="T11207">
        <v>43102.456956018497</v>
      </c>
    </row>
    <row r="11208" spans="1:20" x14ac:dyDescent="0.25">
      <c r="A11208" t="s">
        <v>8111</v>
      </c>
      <c r="B11208" t="s">
        <v>27338</v>
      </c>
      <c r="C11208" t="s">
        <v>10681</v>
      </c>
      <c r="D11208" t="s">
        <v>10683</v>
      </c>
      <c r="E11208" t="s">
        <v>10685</v>
      </c>
      <c r="F11208">
        <v>19.989999999999998</v>
      </c>
      <c r="G11208">
        <v>59.97</v>
      </c>
      <c r="H11208">
        <v>3</v>
      </c>
      <c r="I11208" t="s">
        <v>27068</v>
      </c>
      <c r="J11208">
        <v>0</v>
      </c>
      <c r="K11208">
        <v>0</v>
      </c>
      <c r="L11208" t="s">
        <v>14440</v>
      </c>
      <c r="M11208">
        <v>45750</v>
      </c>
      <c r="N11208" t="s">
        <v>27201</v>
      </c>
      <c r="S11208" t="s">
        <v>27202</v>
      </c>
      <c r="T11208">
        <v>43102.456932870402</v>
      </c>
    </row>
    <row r="11209" spans="1:20" x14ac:dyDescent="0.25">
      <c r="A11209" t="s">
        <v>8112</v>
      </c>
      <c r="B11209" t="s">
        <v>27339</v>
      </c>
      <c r="C11209" t="s">
        <v>10681</v>
      </c>
      <c r="D11209" t="s">
        <v>10683</v>
      </c>
      <c r="E11209" t="s">
        <v>10685</v>
      </c>
      <c r="F11209">
        <v>12.99</v>
      </c>
      <c r="G11209">
        <v>77.94</v>
      </c>
      <c r="H11209">
        <v>6</v>
      </c>
      <c r="I11209" t="s">
        <v>27068</v>
      </c>
      <c r="J11209">
        <v>0</v>
      </c>
      <c r="K11209">
        <v>0</v>
      </c>
      <c r="L11209" t="s">
        <v>14440</v>
      </c>
      <c r="M11209">
        <v>45708</v>
      </c>
      <c r="N11209" t="s">
        <v>10761</v>
      </c>
      <c r="O11209" t="s">
        <v>10762</v>
      </c>
      <c r="P11209" t="s">
        <v>10708</v>
      </c>
      <c r="Q11209" t="s">
        <v>10763</v>
      </c>
      <c r="R11209" t="s">
        <v>10709</v>
      </c>
      <c r="S11209" t="s">
        <v>10764</v>
      </c>
      <c r="T11209">
        <v>43102.456932870402</v>
      </c>
    </row>
    <row r="11210" spans="1:20" x14ac:dyDescent="0.25">
      <c r="A11210" t="s">
        <v>8113</v>
      </c>
      <c r="B11210" t="s">
        <v>27340</v>
      </c>
      <c r="C11210" t="s">
        <v>10681</v>
      </c>
      <c r="D11210" t="s">
        <v>10683</v>
      </c>
      <c r="E11210" t="s">
        <v>10685</v>
      </c>
      <c r="F11210">
        <v>9.99</v>
      </c>
      <c r="G11210">
        <v>59.94</v>
      </c>
      <c r="H11210">
        <v>6</v>
      </c>
      <c r="I11210" t="s">
        <v>27068</v>
      </c>
      <c r="J11210">
        <v>0</v>
      </c>
      <c r="K11210">
        <v>0</v>
      </c>
      <c r="L11210" t="s">
        <v>11175</v>
      </c>
      <c r="M11210">
        <v>45708</v>
      </c>
      <c r="N11210" t="s">
        <v>10761</v>
      </c>
      <c r="O11210" t="s">
        <v>10762</v>
      </c>
      <c r="P11210" t="s">
        <v>10708</v>
      </c>
      <c r="Q11210" t="s">
        <v>10763</v>
      </c>
      <c r="R11210" t="s">
        <v>10709</v>
      </c>
      <c r="S11210" t="s">
        <v>10764</v>
      </c>
      <c r="T11210">
        <v>43102.456956018497</v>
      </c>
    </row>
    <row r="11211" spans="1:20" x14ac:dyDescent="0.25">
      <c r="A11211" t="s">
        <v>8114</v>
      </c>
      <c r="B11211" t="s">
        <v>27341</v>
      </c>
      <c r="C11211" t="s">
        <v>10681</v>
      </c>
      <c r="D11211" t="s">
        <v>10683</v>
      </c>
      <c r="E11211" t="s">
        <v>10685</v>
      </c>
      <c r="F11211">
        <v>17.989999999999998</v>
      </c>
      <c r="G11211">
        <v>53.97</v>
      </c>
      <c r="H11211">
        <v>3</v>
      </c>
      <c r="I11211" t="s">
        <v>27068</v>
      </c>
      <c r="J11211">
        <v>0</v>
      </c>
      <c r="K11211">
        <v>0</v>
      </c>
      <c r="L11211" t="s">
        <v>11175</v>
      </c>
      <c r="M11211">
        <v>45708</v>
      </c>
      <c r="N11211" t="s">
        <v>10686</v>
      </c>
      <c r="O11211" t="s">
        <v>10687</v>
      </c>
      <c r="Q11211" t="s">
        <v>10688</v>
      </c>
      <c r="S11211" t="s">
        <v>10689</v>
      </c>
      <c r="T11211">
        <v>43102.456956018497</v>
      </c>
    </row>
    <row r="11212" spans="1:20" x14ac:dyDescent="0.25">
      <c r="A11212" t="s">
        <v>8115</v>
      </c>
      <c r="B11212" t="s">
        <v>27342</v>
      </c>
      <c r="C11212" t="s">
        <v>10681</v>
      </c>
      <c r="D11212" t="s">
        <v>10683</v>
      </c>
      <c r="E11212" t="s">
        <v>10685</v>
      </c>
      <c r="F11212">
        <v>29.99</v>
      </c>
      <c r="G11212">
        <v>59.98</v>
      </c>
      <c r="H11212">
        <v>2</v>
      </c>
      <c r="I11212" t="s">
        <v>27068</v>
      </c>
      <c r="J11212">
        <v>0</v>
      </c>
      <c r="K11212">
        <v>0</v>
      </c>
      <c r="L11212" t="s">
        <v>11175</v>
      </c>
      <c r="M11212">
        <v>45695</v>
      </c>
      <c r="N11212" t="s">
        <v>10826</v>
      </c>
      <c r="O11212" t="s">
        <v>10708</v>
      </c>
      <c r="Q11212" t="s">
        <v>10709</v>
      </c>
      <c r="S11212" t="s">
        <v>10827</v>
      </c>
      <c r="T11212">
        <v>43102.456956018497</v>
      </c>
    </row>
    <row r="11213" spans="1:20" x14ac:dyDescent="0.25">
      <c r="A11213" t="s">
        <v>8116</v>
      </c>
      <c r="B11213" t="s">
        <v>27343</v>
      </c>
      <c r="C11213" t="s">
        <v>10681</v>
      </c>
      <c r="D11213" t="s">
        <v>10683</v>
      </c>
      <c r="E11213" t="s">
        <v>10685</v>
      </c>
      <c r="F11213">
        <v>19.989999999999998</v>
      </c>
      <c r="G11213">
        <v>59.97</v>
      </c>
      <c r="H11213">
        <v>3</v>
      </c>
      <c r="I11213" t="s">
        <v>27068</v>
      </c>
      <c r="J11213">
        <v>0</v>
      </c>
      <c r="K11213">
        <v>0</v>
      </c>
      <c r="L11213" t="s">
        <v>11175</v>
      </c>
      <c r="M11213">
        <v>45695</v>
      </c>
      <c r="N11213" t="s">
        <v>10826</v>
      </c>
      <c r="O11213" t="s">
        <v>10708</v>
      </c>
      <c r="Q11213" t="s">
        <v>10709</v>
      </c>
      <c r="S11213" t="s">
        <v>10827</v>
      </c>
      <c r="T11213">
        <v>43102.456956018497</v>
      </c>
    </row>
    <row r="11214" spans="1:20" x14ac:dyDescent="0.25">
      <c r="A11214" t="s">
        <v>8117</v>
      </c>
      <c r="B11214" t="s">
        <v>27344</v>
      </c>
      <c r="C11214" t="s">
        <v>10681</v>
      </c>
      <c r="D11214" t="s">
        <v>10683</v>
      </c>
      <c r="E11214" t="s">
        <v>10685</v>
      </c>
      <c r="F11214">
        <v>19.989999999999998</v>
      </c>
      <c r="G11214">
        <v>59.97</v>
      </c>
      <c r="H11214">
        <v>3</v>
      </c>
      <c r="I11214" t="s">
        <v>27068</v>
      </c>
      <c r="J11214">
        <v>0</v>
      </c>
      <c r="K11214">
        <v>0</v>
      </c>
      <c r="L11214" t="s">
        <v>11175</v>
      </c>
      <c r="M11214">
        <v>45699</v>
      </c>
      <c r="N11214" t="s">
        <v>16029</v>
      </c>
      <c r="O11214" t="s">
        <v>10687</v>
      </c>
      <c r="Q11214" t="s">
        <v>10688</v>
      </c>
      <c r="S11214" t="s">
        <v>16030</v>
      </c>
      <c r="T11214">
        <v>43102.456956018497</v>
      </c>
    </row>
    <row r="11215" spans="1:20" x14ac:dyDescent="0.25">
      <c r="A11215" t="s">
        <v>8118</v>
      </c>
      <c r="B11215" t="s">
        <v>27345</v>
      </c>
      <c r="C11215" t="s">
        <v>10681</v>
      </c>
      <c r="D11215" t="s">
        <v>10683</v>
      </c>
      <c r="E11215" t="s">
        <v>10685</v>
      </c>
      <c r="F11215">
        <v>19.989999999999998</v>
      </c>
      <c r="G11215">
        <v>59.97</v>
      </c>
      <c r="H11215">
        <v>3</v>
      </c>
      <c r="I11215" t="s">
        <v>27068</v>
      </c>
      <c r="J11215">
        <v>0</v>
      </c>
      <c r="K11215">
        <v>0</v>
      </c>
      <c r="L11215" t="s">
        <v>11175</v>
      </c>
      <c r="M11215">
        <v>45723</v>
      </c>
      <c r="N11215" t="s">
        <v>27346</v>
      </c>
      <c r="O11215" t="s">
        <v>10708</v>
      </c>
      <c r="Q11215" t="s">
        <v>10709</v>
      </c>
      <c r="S11215" t="s">
        <v>27347</v>
      </c>
      <c r="T11215">
        <v>43102.456956018497</v>
      </c>
    </row>
    <row r="11216" spans="1:20" x14ac:dyDescent="0.25">
      <c r="A11216" t="s">
        <v>8119</v>
      </c>
      <c r="B11216" t="s">
        <v>27348</v>
      </c>
      <c r="C11216" t="s">
        <v>10681</v>
      </c>
      <c r="D11216" t="s">
        <v>10683</v>
      </c>
      <c r="E11216" t="s">
        <v>10685</v>
      </c>
      <c r="F11216">
        <v>19.989999999999998</v>
      </c>
      <c r="G11216">
        <v>59.97</v>
      </c>
      <c r="H11216">
        <v>3</v>
      </c>
      <c r="I11216" t="s">
        <v>27068</v>
      </c>
      <c r="J11216">
        <v>0</v>
      </c>
      <c r="K11216">
        <v>0</v>
      </c>
      <c r="L11216" t="s">
        <v>11175</v>
      </c>
      <c r="M11216">
        <v>45723</v>
      </c>
      <c r="N11216" t="s">
        <v>27346</v>
      </c>
      <c r="O11216" t="s">
        <v>10708</v>
      </c>
      <c r="Q11216" t="s">
        <v>10709</v>
      </c>
      <c r="S11216" t="s">
        <v>27347</v>
      </c>
      <c r="T11216">
        <v>43102.456956018497</v>
      </c>
    </row>
    <row r="11217" spans="1:20" x14ac:dyDescent="0.25">
      <c r="A11217" t="s">
        <v>8120</v>
      </c>
      <c r="B11217" t="s">
        <v>27349</v>
      </c>
      <c r="C11217" t="s">
        <v>10681</v>
      </c>
      <c r="D11217" t="s">
        <v>10683</v>
      </c>
      <c r="E11217" t="s">
        <v>10685</v>
      </c>
      <c r="F11217">
        <v>10.99</v>
      </c>
      <c r="G11217">
        <v>65.94</v>
      </c>
      <c r="H11217">
        <v>6</v>
      </c>
      <c r="I11217" t="s">
        <v>27068</v>
      </c>
      <c r="J11217">
        <v>0</v>
      </c>
      <c r="K11217">
        <v>0</v>
      </c>
      <c r="L11217" t="s">
        <v>14440</v>
      </c>
      <c r="M11217">
        <v>45728</v>
      </c>
      <c r="N11217" t="s">
        <v>10826</v>
      </c>
      <c r="O11217" t="s">
        <v>10708</v>
      </c>
      <c r="Q11217" t="s">
        <v>10709</v>
      </c>
      <c r="S11217" t="s">
        <v>10827</v>
      </c>
      <c r="T11217">
        <v>43102.456932870402</v>
      </c>
    </row>
    <row r="11218" spans="1:20" x14ac:dyDescent="0.25">
      <c r="A11218" t="s">
        <v>8121</v>
      </c>
      <c r="B11218" t="s">
        <v>27350</v>
      </c>
      <c r="C11218" t="s">
        <v>10681</v>
      </c>
      <c r="D11218" t="s">
        <v>10683</v>
      </c>
      <c r="E11218" t="s">
        <v>10685</v>
      </c>
      <c r="F11218">
        <v>10.99</v>
      </c>
      <c r="G11218">
        <v>65.94</v>
      </c>
      <c r="H11218">
        <v>6</v>
      </c>
      <c r="I11218" t="s">
        <v>27068</v>
      </c>
      <c r="J11218">
        <v>0</v>
      </c>
      <c r="K11218">
        <v>0</v>
      </c>
      <c r="L11218" t="s">
        <v>11175</v>
      </c>
      <c r="M11218">
        <v>45728</v>
      </c>
      <c r="N11218" t="s">
        <v>10826</v>
      </c>
      <c r="O11218" t="s">
        <v>10708</v>
      </c>
      <c r="Q11218" t="s">
        <v>10709</v>
      </c>
      <c r="S11218" t="s">
        <v>10827</v>
      </c>
      <c r="T11218">
        <v>43102.456956018497</v>
      </c>
    </row>
    <row r="11219" spans="1:20" x14ac:dyDescent="0.25">
      <c r="A11219" t="s">
        <v>8122</v>
      </c>
      <c r="B11219" t="s">
        <v>27351</v>
      </c>
      <c r="C11219" t="s">
        <v>10681</v>
      </c>
      <c r="D11219" t="s">
        <v>10683</v>
      </c>
      <c r="E11219" t="s">
        <v>10685</v>
      </c>
      <c r="F11219">
        <v>10.99</v>
      </c>
      <c r="G11219">
        <v>65.94</v>
      </c>
      <c r="H11219">
        <v>6</v>
      </c>
      <c r="I11219" t="s">
        <v>27068</v>
      </c>
      <c r="J11219">
        <v>0</v>
      </c>
      <c r="K11219">
        <v>0</v>
      </c>
      <c r="L11219" t="s">
        <v>11175</v>
      </c>
      <c r="M11219">
        <v>45728</v>
      </c>
      <c r="N11219" t="s">
        <v>10826</v>
      </c>
      <c r="O11219" t="s">
        <v>10708</v>
      </c>
      <c r="Q11219" t="s">
        <v>10709</v>
      </c>
      <c r="S11219" t="s">
        <v>10827</v>
      </c>
      <c r="T11219">
        <v>43102.456956018497</v>
      </c>
    </row>
    <row r="11220" spans="1:20" x14ac:dyDescent="0.25">
      <c r="A11220" t="s">
        <v>8123</v>
      </c>
      <c r="B11220" t="s">
        <v>27352</v>
      </c>
      <c r="C11220" t="s">
        <v>10681</v>
      </c>
      <c r="D11220" t="s">
        <v>10683</v>
      </c>
      <c r="E11220" t="s">
        <v>10685</v>
      </c>
      <c r="F11220">
        <v>10.99</v>
      </c>
      <c r="G11220">
        <v>65.94</v>
      </c>
      <c r="H11220">
        <v>6</v>
      </c>
      <c r="I11220" t="s">
        <v>27068</v>
      </c>
      <c r="J11220">
        <v>0</v>
      </c>
      <c r="K11220">
        <v>0</v>
      </c>
      <c r="L11220" t="s">
        <v>11175</v>
      </c>
      <c r="M11220">
        <v>45728</v>
      </c>
      <c r="N11220" t="s">
        <v>10826</v>
      </c>
      <c r="O11220" t="s">
        <v>10708</v>
      </c>
      <c r="Q11220" t="s">
        <v>10709</v>
      </c>
      <c r="S11220" t="s">
        <v>10827</v>
      </c>
      <c r="T11220">
        <v>43102.456956018497</v>
      </c>
    </row>
    <row r="11221" spans="1:20" x14ac:dyDescent="0.25">
      <c r="A11221" t="s">
        <v>8124</v>
      </c>
      <c r="B11221" t="s">
        <v>27353</v>
      </c>
      <c r="C11221" t="s">
        <v>10681</v>
      </c>
      <c r="D11221" t="s">
        <v>10683</v>
      </c>
      <c r="E11221" t="s">
        <v>10685</v>
      </c>
      <c r="F11221">
        <v>19.989999999999998</v>
      </c>
      <c r="G11221">
        <v>59.97</v>
      </c>
      <c r="H11221">
        <v>3</v>
      </c>
      <c r="I11221" t="s">
        <v>27068</v>
      </c>
      <c r="J11221">
        <v>0</v>
      </c>
      <c r="K11221">
        <v>0</v>
      </c>
      <c r="L11221" t="s">
        <v>11175</v>
      </c>
      <c r="M11221">
        <v>45728</v>
      </c>
      <c r="N11221" t="s">
        <v>10826</v>
      </c>
      <c r="O11221" t="s">
        <v>10708</v>
      </c>
      <c r="Q11221" t="s">
        <v>10709</v>
      </c>
      <c r="S11221" t="s">
        <v>10827</v>
      </c>
      <c r="T11221">
        <v>43102.456956018497</v>
      </c>
    </row>
    <row r="11222" spans="1:20" x14ac:dyDescent="0.25">
      <c r="A11222" t="s">
        <v>8125</v>
      </c>
      <c r="B11222" t="s">
        <v>27354</v>
      </c>
      <c r="C11222" t="s">
        <v>10681</v>
      </c>
      <c r="D11222" t="s">
        <v>10683</v>
      </c>
      <c r="E11222" t="s">
        <v>10685</v>
      </c>
      <c r="F11222">
        <v>19.989999999999998</v>
      </c>
      <c r="G11222">
        <v>59.97</v>
      </c>
      <c r="H11222">
        <v>3</v>
      </c>
      <c r="I11222" t="s">
        <v>27068</v>
      </c>
      <c r="J11222">
        <v>0</v>
      </c>
      <c r="K11222">
        <v>0</v>
      </c>
      <c r="L11222" t="s">
        <v>11175</v>
      </c>
      <c r="M11222">
        <v>45742</v>
      </c>
      <c r="N11222" t="s">
        <v>10700</v>
      </c>
      <c r="O11222" t="s">
        <v>10701</v>
      </c>
      <c r="Q11222" t="s">
        <v>10702</v>
      </c>
      <c r="S11222" t="s">
        <v>10703</v>
      </c>
      <c r="T11222">
        <v>43102.456956018497</v>
      </c>
    </row>
    <row r="11223" spans="1:20" x14ac:dyDescent="0.25">
      <c r="A11223" t="s">
        <v>10540</v>
      </c>
      <c r="B11223" t="s">
        <v>27355</v>
      </c>
      <c r="C11223" t="s">
        <v>10681</v>
      </c>
      <c r="D11223" t="s">
        <v>10683</v>
      </c>
      <c r="E11223" t="s">
        <v>10685</v>
      </c>
      <c r="F11223">
        <v>11.99</v>
      </c>
      <c r="G11223">
        <v>71.94</v>
      </c>
      <c r="H11223">
        <v>6</v>
      </c>
      <c r="I11223" t="s">
        <v>27068</v>
      </c>
      <c r="J11223">
        <v>0</v>
      </c>
      <c r="K11223">
        <v>0</v>
      </c>
      <c r="L11223" t="s">
        <v>11175</v>
      </c>
      <c r="M11223">
        <v>45754</v>
      </c>
      <c r="N11223" t="s">
        <v>10826</v>
      </c>
      <c r="O11223" t="s">
        <v>10708</v>
      </c>
      <c r="Q11223" t="s">
        <v>10709</v>
      </c>
      <c r="S11223" t="s">
        <v>10827</v>
      </c>
      <c r="T11223">
        <v>43102.456956018497</v>
      </c>
    </row>
    <row r="11224" spans="1:20" x14ac:dyDescent="0.25">
      <c r="A11224" t="s">
        <v>8126</v>
      </c>
      <c r="B11224" t="s">
        <v>27356</v>
      </c>
      <c r="C11224" t="s">
        <v>10681</v>
      </c>
      <c r="D11224" t="s">
        <v>10683</v>
      </c>
      <c r="E11224" t="s">
        <v>10685</v>
      </c>
      <c r="F11224">
        <v>10.99</v>
      </c>
      <c r="G11224">
        <v>65.94</v>
      </c>
      <c r="H11224">
        <v>6</v>
      </c>
      <c r="I11224" t="s">
        <v>27068</v>
      </c>
      <c r="J11224">
        <v>0</v>
      </c>
      <c r="K11224">
        <v>0</v>
      </c>
      <c r="L11224" t="s">
        <v>11175</v>
      </c>
      <c r="M11224">
        <v>45754</v>
      </c>
      <c r="N11224" t="s">
        <v>10826</v>
      </c>
      <c r="O11224" t="s">
        <v>10708</v>
      </c>
      <c r="Q11224" t="s">
        <v>10709</v>
      </c>
      <c r="S11224" t="s">
        <v>10827</v>
      </c>
      <c r="T11224">
        <v>43102.456956018497</v>
      </c>
    </row>
    <row r="11225" spans="1:20" x14ac:dyDescent="0.25">
      <c r="A11225" t="s">
        <v>8127</v>
      </c>
      <c r="B11225" t="s">
        <v>27357</v>
      </c>
      <c r="C11225" t="s">
        <v>10681</v>
      </c>
      <c r="D11225" t="s">
        <v>10683</v>
      </c>
      <c r="E11225" t="s">
        <v>10685</v>
      </c>
      <c r="F11225">
        <v>19.989999999999998</v>
      </c>
      <c r="G11225">
        <v>59.97</v>
      </c>
      <c r="H11225">
        <v>3</v>
      </c>
      <c r="I11225" t="s">
        <v>27068</v>
      </c>
      <c r="J11225">
        <v>0</v>
      </c>
      <c r="K11225">
        <v>0</v>
      </c>
      <c r="L11225" t="s">
        <v>11175</v>
      </c>
      <c r="M11225">
        <v>45754</v>
      </c>
      <c r="N11225" t="s">
        <v>10826</v>
      </c>
      <c r="O11225" t="s">
        <v>10708</v>
      </c>
      <c r="Q11225" t="s">
        <v>10709</v>
      </c>
      <c r="S11225" t="s">
        <v>10827</v>
      </c>
      <c r="T11225">
        <v>43102.456956018497</v>
      </c>
    </row>
    <row r="11226" spans="1:20" x14ac:dyDescent="0.25">
      <c r="A11226" t="s">
        <v>8128</v>
      </c>
      <c r="B11226" t="s">
        <v>27358</v>
      </c>
      <c r="C11226" t="s">
        <v>10751</v>
      </c>
      <c r="D11226" t="s">
        <v>12566</v>
      </c>
      <c r="E11226" t="s">
        <v>10753</v>
      </c>
      <c r="F11226">
        <v>2.4900000000000002</v>
      </c>
      <c r="G11226">
        <v>59.76</v>
      </c>
      <c r="H11226">
        <v>24</v>
      </c>
      <c r="I11226" t="s">
        <v>27068</v>
      </c>
      <c r="J11226">
        <v>0</v>
      </c>
      <c r="K11226">
        <v>0</v>
      </c>
      <c r="L11226" t="s">
        <v>11175</v>
      </c>
      <c r="M11226">
        <v>45754</v>
      </c>
      <c r="N11226" t="s">
        <v>10826</v>
      </c>
      <c r="O11226" t="s">
        <v>10708</v>
      </c>
      <c r="Q11226" t="s">
        <v>10709</v>
      </c>
      <c r="S11226" t="s">
        <v>10827</v>
      </c>
      <c r="T11226">
        <v>43102.456956018497</v>
      </c>
    </row>
    <row r="11227" spans="1:20" x14ac:dyDescent="0.25">
      <c r="A11227" t="s">
        <v>8129</v>
      </c>
      <c r="B11227" t="s">
        <v>27359</v>
      </c>
      <c r="C11227" t="s">
        <v>10681</v>
      </c>
      <c r="D11227" t="s">
        <v>12566</v>
      </c>
      <c r="E11227" t="s">
        <v>10685</v>
      </c>
      <c r="F11227">
        <v>2.4900000000000002</v>
      </c>
      <c r="G11227">
        <v>59.76</v>
      </c>
      <c r="H11227">
        <v>24</v>
      </c>
      <c r="I11227" t="s">
        <v>27068</v>
      </c>
      <c r="J11227">
        <v>0</v>
      </c>
      <c r="K11227">
        <v>0</v>
      </c>
      <c r="L11227" t="s">
        <v>11175</v>
      </c>
      <c r="M11227">
        <v>45754</v>
      </c>
      <c r="N11227" t="s">
        <v>10826</v>
      </c>
      <c r="O11227" t="s">
        <v>10708</v>
      </c>
      <c r="Q11227" t="s">
        <v>10709</v>
      </c>
      <c r="S11227" t="s">
        <v>10827</v>
      </c>
      <c r="T11227">
        <v>43102.456956018497</v>
      </c>
    </row>
    <row r="11228" spans="1:20" x14ac:dyDescent="0.25">
      <c r="A11228" t="s">
        <v>8130</v>
      </c>
      <c r="B11228" t="s">
        <v>27360</v>
      </c>
      <c r="C11228" t="s">
        <v>10681</v>
      </c>
      <c r="D11228" t="s">
        <v>12566</v>
      </c>
      <c r="E11228" t="s">
        <v>10685</v>
      </c>
      <c r="F11228">
        <v>2.4900000000000002</v>
      </c>
      <c r="G11228">
        <v>59.76</v>
      </c>
      <c r="H11228">
        <v>24</v>
      </c>
      <c r="I11228" t="s">
        <v>27068</v>
      </c>
      <c r="J11228">
        <v>0</v>
      </c>
      <c r="K11228">
        <v>0</v>
      </c>
      <c r="L11228" t="s">
        <v>11175</v>
      </c>
      <c r="M11228">
        <v>45754</v>
      </c>
      <c r="N11228" t="s">
        <v>10826</v>
      </c>
      <c r="O11228" t="s">
        <v>10708</v>
      </c>
      <c r="Q11228" t="s">
        <v>10709</v>
      </c>
      <c r="S11228" t="s">
        <v>10827</v>
      </c>
      <c r="T11228">
        <v>43102.456956018497</v>
      </c>
    </row>
    <row r="11229" spans="1:20" x14ac:dyDescent="0.25">
      <c r="A11229" t="s">
        <v>8131</v>
      </c>
      <c r="B11229" t="s">
        <v>27361</v>
      </c>
      <c r="C11229" t="s">
        <v>10751</v>
      </c>
      <c r="D11229" t="s">
        <v>12566</v>
      </c>
      <c r="E11229" t="s">
        <v>10753</v>
      </c>
      <c r="F11229">
        <v>2.4900000000000002</v>
      </c>
      <c r="G11229">
        <v>59.76</v>
      </c>
      <c r="H11229">
        <v>24</v>
      </c>
      <c r="I11229" t="s">
        <v>27068</v>
      </c>
      <c r="J11229">
        <v>0</v>
      </c>
      <c r="K11229">
        <v>0</v>
      </c>
      <c r="L11229" t="s">
        <v>11175</v>
      </c>
      <c r="M11229">
        <v>45754</v>
      </c>
      <c r="N11229" t="s">
        <v>10826</v>
      </c>
      <c r="O11229" t="s">
        <v>10708</v>
      </c>
      <c r="Q11229" t="s">
        <v>10709</v>
      </c>
      <c r="S11229" t="s">
        <v>10827</v>
      </c>
      <c r="T11229">
        <v>43102.456956018497</v>
      </c>
    </row>
    <row r="11230" spans="1:20" x14ac:dyDescent="0.25">
      <c r="A11230" t="s">
        <v>10541</v>
      </c>
      <c r="B11230" t="s">
        <v>27362</v>
      </c>
      <c r="C11230" t="s">
        <v>10751</v>
      </c>
      <c r="D11230" t="s">
        <v>10683</v>
      </c>
      <c r="E11230" t="s">
        <v>10685</v>
      </c>
      <c r="F11230">
        <v>9.99</v>
      </c>
      <c r="G11230">
        <v>59.94</v>
      </c>
      <c r="H11230">
        <v>6</v>
      </c>
      <c r="I11230" t="s">
        <v>27068</v>
      </c>
      <c r="J11230">
        <v>0</v>
      </c>
      <c r="K11230">
        <v>0</v>
      </c>
      <c r="L11230" t="s">
        <v>11175</v>
      </c>
      <c r="M11230">
        <v>45754</v>
      </c>
      <c r="N11230" t="s">
        <v>10694</v>
      </c>
      <c r="O11230" t="s">
        <v>10695</v>
      </c>
      <c r="Q11230" t="s">
        <v>10696</v>
      </c>
      <c r="S11230" t="s">
        <v>10697</v>
      </c>
      <c r="T11230">
        <v>43102.456956018497</v>
      </c>
    </row>
    <row r="11231" spans="1:20" x14ac:dyDescent="0.25">
      <c r="A11231" t="s">
        <v>8309</v>
      </c>
      <c r="B11231" t="s">
        <v>27363</v>
      </c>
      <c r="C11231" t="s">
        <v>10681</v>
      </c>
      <c r="D11231" t="s">
        <v>10683</v>
      </c>
      <c r="E11231" t="s">
        <v>10685</v>
      </c>
      <c r="F11231">
        <v>19.989999999999998</v>
      </c>
      <c r="G11231">
        <v>59.97</v>
      </c>
      <c r="H11231">
        <v>3</v>
      </c>
      <c r="I11231" t="s">
        <v>27068</v>
      </c>
      <c r="J11231">
        <v>0</v>
      </c>
      <c r="K11231">
        <v>0</v>
      </c>
      <c r="L11231" t="s">
        <v>11175</v>
      </c>
      <c r="M11231">
        <v>45896</v>
      </c>
      <c r="N11231" t="s">
        <v>27364</v>
      </c>
      <c r="O11231" t="s">
        <v>10708</v>
      </c>
      <c r="Q11231" t="s">
        <v>10709</v>
      </c>
      <c r="S11231" t="s">
        <v>27365</v>
      </c>
      <c r="T11231">
        <v>43102.456956018497</v>
      </c>
    </row>
    <row r="11232" spans="1:20" x14ac:dyDescent="0.25">
      <c r="A11232" t="s">
        <v>8205</v>
      </c>
      <c r="B11232" t="s">
        <v>27366</v>
      </c>
      <c r="C11232" t="s">
        <v>10681</v>
      </c>
      <c r="D11232" t="s">
        <v>10683</v>
      </c>
      <c r="E11232" t="s">
        <v>10685</v>
      </c>
      <c r="F11232">
        <v>19.989999999999998</v>
      </c>
      <c r="G11232">
        <v>59.97</v>
      </c>
      <c r="H11232">
        <v>3</v>
      </c>
      <c r="I11232" t="s">
        <v>27068</v>
      </c>
      <c r="J11232">
        <v>0</v>
      </c>
      <c r="K11232">
        <v>0</v>
      </c>
      <c r="L11232" t="s">
        <v>11175</v>
      </c>
      <c r="M11232">
        <v>45861</v>
      </c>
      <c r="N11232" t="s">
        <v>10700</v>
      </c>
      <c r="O11232" t="s">
        <v>10701</v>
      </c>
      <c r="Q11232" t="s">
        <v>10702</v>
      </c>
      <c r="S11232" t="s">
        <v>10703</v>
      </c>
      <c r="T11232">
        <v>43102.456956018497</v>
      </c>
    </row>
    <row r="11233" spans="1:20" x14ac:dyDescent="0.25">
      <c r="A11233" t="s">
        <v>8132</v>
      </c>
      <c r="B11233" t="s">
        <v>27367</v>
      </c>
      <c r="C11233" t="s">
        <v>10681</v>
      </c>
      <c r="D11233" t="s">
        <v>10683</v>
      </c>
      <c r="E11233" t="s">
        <v>10685</v>
      </c>
      <c r="F11233">
        <v>27.99</v>
      </c>
      <c r="G11233">
        <v>55.98</v>
      </c>
      <c r="H11233">
        <v>2</v>
      </c>
      <c r="I11233" t="s">
        <v>27068</v>
      </c>
      <c r="J11233">
        <v>0</v>
      </c>
      <c r="K11233">
        <v>0</v>
      </c>
      <c r="L11233" t="s">
        <v>11175</v>
      </c>
      <c r="M11233">
        <v>45876</v>
      </c>
      <c r="N11233" t="s">
        <v>10694</v>
      </c>
      <c r="O11233" t="s">
        <v>10695</v>
      </c>
      <c r="Q11233" t="s">
        <v>10696</v>
      </c>
      <c r="S11233" t="s">
        <v>10697</v>
      </c>
      <c r="T11233">
        <v>43102.456956018497</v>
      </c>
    </row>
    <row r="11234" spans="1:20" x14ac:dyDescent="0.25">
      <c r="A11234" t="s">
        <v>8190</v>
      </c>
      <c r="B11234" t="s">
        <v>27368</v>
      </c>
      <c r="C11234" t="s">
        <v>10681</v>
      </c>
      <c r="D11234" t="s">
        <v>10683</v>
      </c>
      <c r="E11234" t="s">
        <v>10685</v>
      </c>
      <c r="F11234">
        <v>10.99</v>
      </c>
      <c r="G11234">
        <v>65.94</v>
      </c>
      <c r="H11234">
        <v>6</v>
      </c>
      <c r="I11234" t="s">
        <v>27068</v>
      </c>
      <c r="J11234">
        <v>0</v>
      </c>
      <c r="K11234">
        <v>0</v>
      </c>
      <c r="L11234" t="s">
        <v>11175</v>
      </c>
      <c r="M11234">
        <v>45894</v>
      </c>
      <c r="N11234" t="s">
        <v>27346</v>
      </c>
      <c r="O11234" t="s">
        <v>10708</v>
      </c>
      <c r="Q11234" t="s">
        <v>10709</v>
      </c>
      <c r="S11234" t="s">
        <v>27347</v>
      </c>
      <c r="T11234">
        <v>43102.456956018497</v>
      </c>
    </row>
    <row r="11235" spans="1:20" x14ac:dyDescent="0.25">
      <c r="A11235" t="s">
        <v>8203</v>
      </c>
      <c r="B11235" t="s">
        <v>27369</v>
      </c>
      <c r="C11235" t="s">
        <v>10681</v>
      </c>
      <c r="D11235" t="s">
        <v>10683</v>
      </c>
      <c r="E11235" t="s">
        <v>10685</v>
      </c>
      <c r="F11235">
        <v>10.99</v>
      </c>
      <c r="G11235">
        <v>65.94</v>
      </c>
      <c r="H11235">
        <v>6</v>
      </c>
      <c r="I11235" t="s">
        <v>27068</v>
      </c>
      <c r="J11235">
        <v>0</v>
      </c>
      <c r="K11235">
        <v>0</v>
      </c>
      <c r="L11235" t="s">
        <v>11175</v>
      </c>
      <c r="M11235">
        <v>45894</v>
      </c>
      <c r="N11235" t="s">
        <v>27346</v>
      </c>
      <c r="O11235" t="s">
        <v>10708</v>
      </c>
      <c r="Q11235" t="s">
        <v>10709</v>
      </c>
      <c r="S11235" t="s">
        <v>27347</v>
      </c>
      <c r="T11235">
        <v>43102.456956018497</v>
      </c>
    </row>
    <row r="11236" spans="1:20" x14ac:dyDescent="0.25">
      <c r="A11236" t="s">
        <v>8262</v>
      </c>
      <c r="B11236" t="s">
        <v>27370</v>
      </c>
      <c r="C11236" t="s">
        <v>10681</v>
      </c>
      <c r="D11236" t="s">
        <v>10683</v>
      </c>
      <c r="E11236" t="s">
        <v>10685</v>
      </c>
      <c r="F11236">
        <v>12.99</v>
      </c>
      <c r="G11236">
        <v>77.94</v>
      </c>
      <c r="H11236">
        <v>6</v>
      </c>
      <c r="I11236" t="s">
        <v>27068</v>
      </c>
      <c r="J11236">
        <v>0</v>
      </c>
      <c r="K11236">
        <v>0</v>
      </c>
      <c r="L11236" t="s">
        <v>11175</v>
      </c>
      <c r="M11236">
        <v>45896</v>
      </c>
      <c r="N11236" t="s">
        <v>10732</v>
      </c>
      <c r="O11236" t="s">
        <v>10687</v>
      </c>
      <c r="Q11236" t="s">
        <v>10688</v>
      </c>
      <c r="S11236" t="s">
        <v>10733</v>
      </c>
      <c r="T11236">
        <v>43102.456956018497</v>
      </c>
    </row>
    <row r="11237" spans="1:20" x14ac:dyDescent="0.25">
      <c r="A11237" t="s">
        <v>8311</v>
      </c>
      <c r="B11237" t="s">
        <v>27371</v>
      </c>
      <c r="C11237" t="s">
        <v>10681</v>
      </c>
      <c r="D11237" t="s">
        <v>10683</v>
      </c>
      <c r="E11237" t="s">
        <v>10685</v>
      </c>
      <c r="F11237">
        <v>19.989999999999998</v>
      </c>
      <c r="G11237">
        <v>59.97</v>
      </c>
      <c r="H11237">
        <v>3</v>
      </c>
      <c r="I11237" t="s">
        <v>27068</v>
      </c>
      <c r="J11237">
        <v>0</v>
      </c>
      <c r="K11237">
        <v>0</v>
      </c>
      <c r="L11237" t="s">
        <v>11175</v>
      </c>
      <c r="M11237">
        <v>45897</v>
      </c>
      <c r="N11237" t="s">
        <v>27299</v>
      </c>
      <c r="O11237" t="s">
        <v>10708</v>
      </c>
      <c r="Q11237" t="s">
        <v>10709</v>
      </c>
      <c r="S11237" t="s">
        <v>27300</v>
      </c>
      <c r="T11237">
        <v>43102.456956018497</v>
      </c>
    </row>
    <row r="11238" spans="1:20" x14ac:dyDescent="0.25">
      <c r="A11238" t="s">
        <v>8302</v>
      </c>
      <c r="B11238" t="s">
        <v>27372</v>
      </c>
      <c r="C11238" t="s">
        <v>10681</v>
      </c>
      <c r="D11238" t="s">
        <v>10683</v>
      </c>
      <c r="E11238" t="s">
        <v>10685</v>
      </c>
      <c r="F11238">
        <v>19.989999999999998</v>
      </c>
      <c r="G11238">
        <v>59.97</v>
      </c>
      <c r="H11238">
        <v>3</v>
      </c>
      <c r="I11238" t="s">
        <v>27068</v>
      </c>
      <c r="J11238">
        <v>0</v>
      </c>
      <c r="K11238">
        <v>0</v>
      </c>
      <c r="L11238" t="s">
        <v>14440</v>
      </c>
      <c r="M11238">
        <v>45951</v>
      </c>
      <c r="N11238" t="s">
        <v>27201</v>
      </c>
      <c r="S11238" t="s">
        <v>27202</v>
      </c>
      <c r="T11238">
        <v>43102.456932870402</v>
      </c>
    </row>
    <row r="11239" spans="1:20" x14ac:dyDescent="0.25">
      <c r="A11239" t="s">
        <v>8318</v>
      </c>
      <c r="B11239" t="s">
        <v>27373</v>
      </c>
      <c r="C11239" t="s">
        <v>10681</v>
      </c>
      <c r="D11239" t="s">
        <v>10683</v>
      </c>
      <c r="E11239" t="s">
        <v>10685</v>
      </c>
      <c r="F11239">
        <v>20.99</v>
      </c>
      <c r="G11239">
        <v>62.97</v>
      </c>
      <c r="H11239">
        <v>3</v>
      </c>
      <c r="I11239" t="s">
        <v>27068</v>
      </c>
      <c r="J11239">
        <v>0</v>
      </c>
      <c r="K11239">
        <v>0</v>
      </c>
      <c r="L11239" t="s">
        <v>14440</v>
      </c>
      <c r="M11239">
        <v>45993</v>
      </c>
      <c r="N11239" t="s">
        <v>10761</v>
      </c>
      <c r="O11239" t="s">
        <v>10762</v>
      </c>
      <c r="P11239" t="s">
        <v>10708</v>
      </c>
      <c r="Q11239" t="s">
        <v>10763</v>
      </c>
      <c r="R11239" t="s">
        <v>10709</v>
      </c>
      <c r="S11239" t="s">
        <v>10764</v>
      </c>
      <c r="T11239">
        <v>43102.456932870402</v>
      </c>
    </row>
    <row r="11240" spans="1:20" x14ac:dyDescent="0.25">
      <c r="A11240" t="s">
        <v>8343</v>
      </c>
      <c r="B11240" t="s">
        <v>27374</v>
      </c>
      <c r="C11240" t="s">
        <v>10681</v>
      </c>
      <c r="D11240" t="s">
        <v>10683</v>
      </c>
      <c r="E11240" t="s">
        <v>10685</v>
      </c>
      <c r="F11240">
        <v>18.989999999999998</v>
      </c>
      <c r="G11240">
        <v>56.97</v>
      </c>
      <c r="H11240">
        <v>3</v>
      </c>
      <c r="I11240" t="s">
        <v>27068</v>
      </c>
      <c r="J11240">
        <v>0</v>
      </c>
      <c r="K11240">
        <v>0</v>
      </c>
      <c r="L11240" t="s">
        <v>11175</v>
      </c>
      <c r="M11240">
        <v>45933</v>
      </c>
      <c r="N11240" t="s">
        <v>11359</v>
      </c>
      <c r="O11240" t="s">
        <v>10762</v>
      </c>
      <c r="P11240" t="s">
        <v>10701</v>
      </c>
      <c r="Q11240" t="s">
        <v>10763</v>
      </c>
      <c r="R11240" t="s">
        <v>10702</v>
      </c>
      <c r="S11240" t="s">
        <v>11360</v>
      </c>
      <c r="T11240">
        <v>43102.456956018497</v>
      </c>
    </row>
    <row r="11241" spans="1:20" x14ac:dyDescent="0.25">
      <c r="A11241" t="s">
        <v>10542</v>
      </c>
      <c r="B11241" t="s">
        <v>27375</v>
      </c>
      <c r="C11241" t="s">
        <v>10681</v>
      </c>
      <c r="D11241" t="s">
        <v>10683</v>
      </c>
      <c r="E11241" t="s">
        <v>10685</v>
      </c>
      <c r="F11241">
        <v>19.989999999999998</v>
      </c>
      <c r="G11241">
        <v>59.97</v>
      </c>
      <c r="H11241">
        <v>3</v>
      </c>
      <c r="I11241" t="s">
        <v>27068</v>
      </c>
      <c r="J11241">
        <v>0</v>
      </c>
      <c r="K11241">
        <v>0</v>
      </c>
      <c r="L11241" t="s">
        <v>11175</v>
      </c>
      <c r="M11241">
        <v>45930</v>
      </c>
      <c r="N11241" t="s">
        <v>10694</v>
      </c>
      <c r="O11241" t="s">
        <v>10695</v>
      </c>
      <c r="Q11241" t="s">
        <v>10696</v>
      </c>
      <c r="S11241" t="s">
        <v>10697</v>
      </c>
      <c r="T11241">
        <v>43102.456956018497</v>
      </c>
    </row>
    <row r="11242" spans="1:20" x14ac:dyDescent="0.25">
      <c r="A11242" t="s">
        <v>8337</v>
      </c>
      <c r="B11242" t="s">
        <v>27376</v>
      </c>
      <c r="C11242" t="s">
        <v>10681</v>
      </c>
      <c r="D11242" t="s">
        <v>10683</v>
      </c>
      <c r="E11242" t="s">
        <v>10685</v>
      </c>
      <c r="F11242">
        <v>19.989999999999998</v>
      </c>
      <c r="G11242">
        <v>59.97</v>
      </c>
      <c r="H11242">
        <v>3</v>
      </c>
      <c r="I11242" t="s">
        <v>27068</v>
      </c>
      <c r="J11242">
        <v>0</v>
      </c>
      <c r="K11242">
        <v>0</v>
      </c>
      <c r="L11242" t="s">
        <v>11175</v>
      </c>
      <c r="M11242">
        <v>45930</v>
      </c>
      <c r="N11242" t="s">
        <v>10694</v>
      </c>
      <c r="O11242" t="s">
        <v>10695</v>
      </c>
      <c r="Q11242" t="s">
        <v>10696</v>
      </c>
      <c r="S11242" t="s">
        <v>10697</v>
      </c>
      <c r="T11242">
        <v>43102.456956018497</v>
      </c>
    </row>
    <row r="11243" spans="1:20" x14ac:dyDescent="0.25">
      <c r="A11243" t="s">
        <v>8276</v>
      </c>
      <c r="B11243" t="s">
        <v>27377</v>
      </c>
      <c r="C11243" t="s">
        <v>10681</v>
      </c>
      <c r="D11243" t="s">
        <v>10683</v>
      </c>
      <c r="E11243" t="s">
        <v>10685</v>
      </c>
      <c r="F11243">
        <v>19.989999999999998</v>
      </c>
      <c r="G11243">
        <v>59.97</v>
      </c>
      <c r="H11243">
        <v>3</v>
      </c>
      <c r="I11243" t="s">
        <v>27068</v>
      </c>
      <c r="J11243">
        <v>0</v>
      </c>
      <c r="K11243">
        <v>0</v>
      </c>
      <c r="L11243" t="s">
        <v>11175</v>
      </c>
      <c r="M11243">
        <v>45946</v>
      </c>
      <c r="N11243" t="s">
        <v>10991</v>
      </c>
      <c r="O11243" t="s">
        <v>10992</v>
      </c>
      <c r="Q11243" t="s">
        <v>10993</v>
      </c>
      <c r="S11243" t="s">
        <v>10994</v>
      </c>
      <c r="T11243">
        <v>43102.456956018497</v>
      </c>
    </row>
    <row r="11244" spans="1:20" x14ac:dyDescent="0.25">
      <c r="A11244" t="s">
        <v>8133</v>
      </c>
      <c r="B11244" t="s">
        <v>27234</v>
      </c>
      <c r="C11244" t="s">
        <v>10681</v>
      </c>
      <c r="D11244" t="s">
        <v>10683</v>
      </c>
      <c r="E11244" t="s">
        <v>10685</v>
      </c>
      <c r="F11244">
        <v>10.99</v>
      </c>
      <c r="G11244">
        <v>65.94</v>
      </c>
      <c r="H11244">
        <v>6</v>
      </c>
      <c r="I11244" t="s">
        <v>27068</v>
      </c>
      <c r="J11244">
        <v>0</v>
      </c>
      <c r="K11244">
        <v>0</v>
      </c>
      <c r="L11244" t="s">
        <v>11175</v>
      </c>
      <c r="M11244">
        <v>45931</v>
      </c>
      <c r="N11244" t="s">
        <v>27235</v>
      </c>
      <c r="O11244" t="s">
        <v>10687</v>
      </c>
      <c r="Q11244" t="s">
        <v>10688</v>
      </c>
      <c r="S11244" t="s">
        <v>27236</v>
      </c>
      <c r="T11244">
        <v>43102.456956018497</v>
      </c>
    </row>
    <row r="11245" spans="1:20" x14ac:dyDescent="0.25">
      <c r="A11245" t="s">
        <v>8134</v>
      </c>
      <c r="B11245" t="s">
        <v>27237</v>
      </c>
      <c r="C11245" t="s">
        <v>10681</v>
      </c>
      <c r="D11245" t="s">
        <v>10683</v>
      </c>
      <c r="E11245" t="s">
        <v>10685</v>
      </c>
      <c r="F11245">
        <v>10.99</v>
      </c>
      <c r="G11245">
        <v>65.94</v>
      </c>
      <c r="H11245">
        <v>6</v>
      </c>
      <c r="I11245" t="s">
        <v>27068</v>
      </c>
      <c r="J11245">
        <v>0</v>
      </c>
      <c r="K11245">
        <v>0</v>
      </c>
      <c r="L11245" t="s">
        <v>11175</v>
      </c>
      <c r="M11245">
        <v>45931</v>
      </c>
      <c r="N11245" t="s">
        <v>27235</v>
      </c>
      <c r="O11245" t="s">
        <v>10687</v>
      </c>
      <c r="Q11245" t="s">
        <v>10688</v>
      </c>
      <c r="S11245" t="s">
        <v>27236</v>
      </c>
      <c r="T11245">
        <v>43102.456956018497</v>
      </c>
    </row>
    <row r="11246" spans="1:20" x14ac:dyDescent="0.25">
      <c r="A11246" t="s">
        <v>8135</v>
      </c>
      <c r="B11246" t="s">
        <v>27238</v>
      </c>
      <c r="C11246" t="s">
        <v>10681</v>
      </c>
      <c r="D11246" t="s">
        <v>10683</v>
      </c>
      <c r="E11246" t="s">
        <v>10685</v>
      </c>
      <c r="F11246">
        <v>19.989999999999998</v>
      </c>
      <c r="G11246">
        <v>59.97</v>
      </c>
      <c r="H11246">
        <v>3</v>
      </c>
      <c r="I11246" t="s">
        <v>27068</v>
      </c>
      <c r="J11246">
        <v>0</v>
      </c>
      <c r="K11246">
        <v>0</v>
      </c>
      <c r="L11246" t="s">
        <v>11175</v>
      </c>
      <c r="M11246">
        <v>45931</v>
      </c>
      <c r="N11246" t="s">
        <v>27235</v>
      </c>
      <c r="O11246" t="s">
        <v>10687</v>
      </c>
      <c r="Q11246" t="s">
        <v>10688</v>
      </c>
      <c r="S11246" t="s">
        <v>27236</v>
      </c>
      <c r="T11246">
        <v>43102.456956018497</v>
      </c>
    </row>
    <row r="11247" spans="1:20" x14ac:dyDescent="0.25">
      <c r="A11247" t="s">
        <v>8199</v>
      </c>
      <c r="B11247" t="s">
        <v>27233</v>
      </c>
      <c r="C11247" t="s">
        <v>10681</v>
      </c>
      <c r="D11247" t="s">
        <v>10683</v>
      </c>
      <c r="E11247" t="s">
        <v>10685</v>
      </c>
      <c r="F11247">
        <v>12.99</v>
      </c>
      <c r="G11247">
        <v>77.94</v>
      </c>
      <c r="H11247">
        <v>6</v>
      </c>
      <c r="I11247" t="s">
        <v>27068</v>
      </c>
      <c r="J11247">
        <v>0</v>
      </c>
      <c r="K11247">
        <v>0</v>
      </c>
      <c r="L11247" t="s">
        <v>11325</v>
      </c>
      <c r="M11247">
        <v>45954</v>
      </c>
      <c r="N11247" t="s">
        <v>10761</v>
      </c>
      <c r="O11247" t="s">
        <v>10762</v>
      </c>
      <c r="P11247" t="s">
        <v>10708</v>
      </c>
      <c r="Q11247" t="s">
        <v>10763</v>
      </c>
      <c r="R11247" t="s">
        <v>10709</v>
      </c>
      <c r="S11247" t="s">
        <v>10764</v>
      </c>
      <c r="T11247">
        <v>43102.456932870402</v>
      </c>
    </row>
    <row r="11248" spans="1:20" x14ac:dyDescent="0.25">
      <c r="A11248" t="s">
        <v>10543</v>
      </c>
      <c r="B11248" t="s">
        <v>27231</v>
      </c>
      <c r="C11248" t="s">
        <v>10681</v>
      </c>
      <c r="D11248" t="s">
        <v>10683</v>
      </c>
      <c r="E11248" t="s">
        <v>10685</v>
      </c>
      <c r="F11248">
        <v>12.99</v>
      </c>
      <c r="G11248">
        <v>77.94</v>
      </c>
      <c r="H11248">
        <v>6</v>
      </c>
      <c r="I11248" t="s">
        <v>27068</v>
      </c>
      <c r="J11248">
        <v>0</v>
      </c>
      <c r="K11248">
        <v>0</v>
      </c>
      <c r="L11248" t="s">
        <v>11175</v>
      </c>
      <c r="M11248">
        <v>45954</v>
      </c>
      <c r="N11248" t="s">
        <v>10761</v>
      </c>
      <c r="O11248" t="s">
        <v>10762</v>
      </c>
      <c r="P11248" t="s">
        <v>10708</v>
      </c>
      <c r="Q11248" t="s">
        <v>10763</v>
      </c>
      <c r="R11248" t="s">
        <v>10709</v>
      </c>
      <c r="S11248" t="s">
        <v>10764</v>
      </c>
      <c r="T11248">
        <v>43102.456956018497</v>
      </c>
    </row>
    <row r="11249" spans="1:20" x14ac:dyDescent="0.25">
      <c r="A11249" t="s">
        <v>8188</v>
      </c>
      <c r="B11249" t="s">
        <v>27232</v>
      </c>
      <c r="C11249" t="s">
        <v>10681</v>
      </c>
      <c r="D11249" t="s">
        <v>10683</v>
      </c>
      <c r="E11249" t="s">
        <v>10685</v>
      </c>
      <c r="F11249">
        <v>12.99</v>
      </c>
      <c r="G11249">
        <v>77.94</v>
      </c>
      <c r="H11249">
        <v>6</v>
      </c>
      <c r="I11249" t="s">
        <v>27068</v>
      </c>
      <c r="J11249">
        <v>0</v>
      </c>
      <c r="K11249">
        <v>0</v>
      </c>
      <c r="L11249" t="s">
        <v>11175</v>
      </c>
      <c r="M11249">
        <v>45954</v>
      </c>
      <c r="N11249" t="s">
        <v>10761</v>
      </c>
      <c r="O11249" t="s">
        <v>10762</v>
      </c>
      <c r="P11249" t="s">
        <v>10708</v>
      </c>
      <c r="Q11249" t="s">
        <v>10763</v>
      </c>
      <c r="R11249" t="s">
        <v>10709</v>
      </c>
      <c r="S11249" t="s">
        <v>10764</v>
      </c>
      <c r="T11249">
        <v>43102.456956018497</v>
      </c>
    </row>
    <row r="11250" spans="1:20" x14ac:dyDescent="0.25">
      <c r="A11250" t="s">
        <v>27378</v>
      </c>
      <c r="B11250" t="s">
        <v>27379</v>
      </c>
      <c r="C11250" t="s">
        <v>10681</v>
      </c>
      <c r="D11250" t="s">
        <v>10683</v>
      </c>
      <c r="E11250" t="s">
        <v>10685</v>
      </c>
      <c r="F11250">
        <v>12.99</v>
      </c>
      <c r="G11250">
        <v>77.94</v>
      </c>
      <c r="H11250">
        <v>6</v>
      </c>
      <c r="I11250" t="s">
        <v>27068</v>
      </c>
      <c r="J11250">
        <v>0</v>
      </c>
      <c r="K11250">
        <v>0</v>
      </c>
      <c r="L11250" t="s">
        <v>11325</v>
      </c>
      <c r="M11250">
        <v>45954</v>
      </c>
      <c r="N11250" t="s">
        <v>10761</v>
      </c>
      <c r="O11250" t="s">
        <v>10762</v>
      </c>
      <c r="P11250" t="s">
        <v>10708</v>
      </c>
      <c r="Q11250" t="s">
        <v>10763</v>
      </c>
      <c r="R11250" t="s">
        <v>10709</v>
      </c>
      <c r="S11250" t="s">
        <v>10764</v>
      </c>
      <c r="T11250">
        <v>43102.456932870402</v>
      </c>
    </row>
    <row r="11251" spans="1:20" x14ac:dyDescent="0.25">
      <c r="A11251" t="s">
        <v>10544</v>
      </c>
      <c r="B11251" t="s">
        <v>27380</v>
      </c>
      <c r="C11251" t="s">
        <v>10681</v>
      </c>
      <c r="D11251" t="s">
        <v>10683</v>
      </c>
      <c r="E11251" t="s">
        <v>10685</v>
      </c>
      <c r="F11251">
        <v>12.99</v>
      </c>
      <c r="G11251">
        <v>77.94</v>
      </c>
      <c r="H11251">
        <v>6</v>
      </c>
      <c r="I11251" t="s">
        <v>27068</v>
      </c>
      <c r="J11251">
        <v>0</v>
      </c>
      <c r="K11251">
        <v>0</v>
      </c>
      <c r="L11251" t="s">
        <v>11325</v>
      </c>
      <c r="M11251">
        <v>45978</v>
      </c>
      <c r="N11251" t="s">
        <v>10761</v>
      </c>
      <c r="O11251" t="s">
        <v>10762</v>
      </c>
      <c r="P11251" t="s">
        <v>10708</v>
      </c>
      <c r="Q11251" t="s">
        <v>10763</v>
      </c>
      <c r="R11251" t="s">
        <v>10709</v>
      </c>
      <c r="S11251" t="s">
        <v>10764</v>
      </c>
      <c r="T11251">
        <v>43102.456932870402</v>
      </c>
    </row>
    <row r="11252" spans="1:20" x14ac:dyDescent="0.25">
      <c r="A11252" t="s">
        <v>27381</v>
      </c>
      <c r="B11252" t="s">
        <v>27382</v>
      </c>
      <c r="C11252" t="s">
        <v>10681</v>
      </c>
      <c r="D11252" t="s">
        <v>10683</v>
      </c>
      <c r="E11252" t="s">
        <v>10685</v>
      </c>
      <c r="F11252">
        <v>19.989999999999998</v>
      </c>
      <c r="G11252">
        <v>59.97</v>
      </c>
      <c r="H11252">
        <v>3</v>
      </c>
      <c r="I11252" t="s">
        <v>27068</v>
      </c>
      <c r="J11252">
        <v>0</v>
      </c>
      <c r="K11252">
        <v>0</v>
      </c>
      <c r="L11252" t="s">
        <v>11175</v>
      </c>
      <c r="M11252">
        <v>46072</v>
      </c>
      <c r="N11252" t="s">
        <v>27213</v>
      </c>
      <c r="O11252" t="s">
        <v>12699</v>
      </c>
      <c r="Q11252" t="s">
        <v>12700</v>
      </c>
      <c r="S11252" t="s">
        <v>27214</v>
      </c>
      <c r="T11252">
        <v>43102.456956018497</v>
      </c>
    </row>
    <row r="11253" spans="1:20" x14ac:dyDescent="0.25">
      <c r="A11253" t="s">
        <v>27383</v>
      </c>
      <c r="B11253" t="s">
        <v>27384</v>
      </c>
      <c r="C11253" t="s">
        <v>10681</v>
      </c>
      <c r="D11253" t="s">
        <v>10683</v>
      </c>
      <c r="E11253" t="s">
        <v>10685</v>
      </c>
      <c r="F11253">
        <v>29.99</v>
      </c>
      <c r="G11253">
        <v>59.98</v>
      </c>
      <c r="H11253">
        <v>2</v>
      </c>
      <c r="I11253" t="s">
        <v>27068</v>
      </c>
      <c r="J11253">
        <v>0</v>
      </c>
      <c r="K11253">
        <v>0</v>
      </c>
      <c r="L11253" t="s">
        <v>14440</v>
      </c>
      <c r="M11253">
        <v>46072</v>
      </c>
      <c r="N11253" t="s">
        <v>27213</v>
      </c>
      <c r="O11253" t="s">
        <v>12699</v>
      </c>
      <c r="Q11253" t="s">
        <v>12700</v>
      </c>
      <c r="S11253" t="s">
        <v>27214</v>
      </c>
      <c r="T11253">
        <v>43102.456932870402</v>
      </c>
    </row>
    <row r="11254" spans="1:20" x14ac:dyDescent="0.25">
      <c r="A11254" t="s">
        <v>27385</v>
      </c>
      <c r="B11254" t="s">
        <v>27386</v>
      </c>
      <c r="C11254" t="s">
        <v>10681</v>
      </c>
      <c r="D11254" t="s">
        <v>10683</v>
      </c>
      <c r="E11254" t="s">
        <v>10685</v>
      </c>
      <c r="F11254">
        <v>19.989999999999998</v>
      </c>
      <c r="G11254">
        <v>59.97</v>
      </c>
      <c r="H11254">
        <v>3</v>
      </c>
      <c r="I11254" t="s">
        <v>27068</v>
      </c>
      <c r="J11254">
        <v>0</v>
      </c>
      <c r="K11254">
        <v>0</v>
      </c>
      <c r="L11254" t="s">
        <v>11175</v>
      </c>
      <c r="M11254">
        <v>46071</v>
      </c>
      <c r="N11254" t="s">
        <v>10826</v>
      </c>
      <c r="O11254" t="s">
        <v>10708</v>
      </c>
      <c r="Q11254" t="s">
        <v>10709</v>
      </c>
      <c r="S11254" t="s">
        <v>10827</v>
      </c>
      <c r="T11254">
        <v>43102.456956018497</v>
      </c>
    </row>
    <row r="11255" spans="1:20" x14ac:dyDescent="0.25">
      <c r="A11255" t="s">
        <v>27387</v>
      </c>
      <c r="B11255" t="s">
        <v>27388</v>
      </c>
      <c r="C11255" t="s">
        <v>10681</v>
      </c>
      <c r="D11255" t="s">
        <v>10683</v>
      </c>
      <c r="E11255" t="s">
        <v>10685</v>
      </c>
      <c r="F11255">
        <v>9.99</v>
      </c>
      <c r="G11255">
        <v>59.94</v>
      </c>
      <c r="H11255">
        <v>6</v>
      </c>
      <c r="I11255" t="s">
        <v>27068</v>
      </c>
      <c r="J11255">
        <v>0</v>
      </c>
      <c r="K11255">
        <v>0</v>
      </c>
      <c r="L11255" t="s">
        <v>11175</v>
      </c>
      <c r="M11255">
        <v>46050</v>
      </c>
      <c r="N11255" t="s">
        <v>10991</v>
      </c>
      <c r="O11255" t="s">
        <v>10992</v>
      </c>
      <c r="Q11255" t="s">
        <v>10993</v>
      </c>
      <c r="S11255" t="s">
        <v>10994</v>
      </c>
      <c r="T11255">
        <v>43102.456956018497</v>
      </c>
    </row>
    <row r="11256" spans="1:20" x14ac:dyDescent="0.25">
      <c r="A11256" t="s">
        <v>27389</v>
      </c>
      <c r="B11256" t="s">
        <v>27390</v>
      </c>
      <c r="C11256" t="s">
        <v>10681</v>
      </c>
      <c r="D11256" t="s">
        <v>13204</v>
      </c>
      <c r="E11256" t="s">
        <v>10685</v>
      </c>
      <c r="F11256">
        <v>19.989999999999998</v>
      </c>
      <c r="G11256">
        <v>59.97</v>
      </c>
      <c r="H11256">
        <v>3</v>
      </c>
      <c r="I11256" t="s">
        <v>27068</v>
      </c>
      <c r="J11256">
        <v>0</v>
      </c>
      <c r="K11256">
        <v>0</v>
      </c>
      <c r="L11256" t="s">
        <v>11175</v>
      </c>
      <c r="M11256">
        <v>46059</v>
      </c>
      <c r="N11256" t="s">
        <v>10700</v>
      </c>
      <c r="O11256" t="s">
        <v>10701</v>
      </c>
      <c r="Q11256" t="s">
        <v>10702</v>
      </c>
      <c r="S11256" t="s">
        <v>10703</v>
      </c>
      <c r="T11256">
        <v>43102.456956018497</v>
      </c>
    </row>
    <row r="11257" spans="1:20" x14ac:dyDescent="0.25">
      <c r="A11257" t="s">
        <v>27391</v>
      </c>
      <c r="B11257" t="s">
        <v>27392</v>
      </c>
      <c r="C11257" t="s">
        <v>10681</v>
      </c>
      <c r="D11257" t="s">
        <v>10683</v>
      </c>
      <c r="E11257" t="s">
        <v>10685</v>
      </c>
      <c r="F11257">
        <v>9.99</v>
      </c>
      <c r="G11257">
        <v>59.94</v>
      </c>
      <c r="H11257">
        <v>6</v>
      </c>
      <c r="I11257" t="s">
        <v>27068</v>
      </c>
      <c r="J11257">
        <v>0</v>
      </c>
      <c r="K11257">
        <v>0</v>
      </c>
      <c r="L11257" t="s">
        <v>11175</v>
      </c>
      <c r="M11257">
        <v>46065</v>
      </c>
      <c r="N11257" t="s">
        <v>27213</v>
      </c>
      <c r="O11257" t="s">
        <v>12699</v>
      </c>
      <c r="Q11257" t="s">
        <v>12700</v>
      </c>
      <c r="S11257" t="s">
        <v>27214</v>
      </c>
      <c r="T11257">
        <v>43102.456956018497</v>
      </c>
    </row>
    <row r="11258" spans="1:20" x14ac:dyDescent="0.25">
      <c r="A11258" t="s">
        <v>27393</v>
      </c>
      <c r="B11258" t="s">
        <v>27394</v>
      </c>
      <c r="C11258" t="s">
        <v>10681</v>
      </c>
      <c r="D11258" t="s">
        <v>10683</v>
      </c>
      <c r="E11258" t="s">
        <v>10685</v>
      </c>
      <c r="F11258">
        <v>14.99</v>
      </c>
      <c r="G11258">
        <v>59.96</v>
      </c>
      <c r="H11258">
        <v>4</v>
      </c>
      <c r="I11258" t="s">
        <v>27068</v>
      </c>
      <c r="J11258">
        <v>0</v>
      </c>
      <c r="K11258">
        <v>0</v>
      </c>
      <c r="L11258" t="s">
        <v>11175</v>
      </c>
      <c r="M11258">
        <v>46071</v>
      </c>
      <c r="N11258" t="s">
        <v>10826</v>
      </c>
      <c r="O11258" t="s">
        <v>10708</v>
      </c>
      <c r="Q11258" t="s">
        <v>10709</v>
      </c>
      <c r="S11258" t="s">
        <v>10827</v>
      </c>
      <c r="T11258">
        <v>43102.456956018497</v>
      </c>
    </row>
    <row r="11259" spans="1:20" x14ac:dyDescent="0.25">
      <c r="A11259" t="s">
        <v>27395</v>
      </c>
      <c r="B11259" t="s">
        <v>27396</v>
      </c>
      <c r="C11259" t="s">
        <v>10691</v>
      </c>
      <c r="D11259" t="s">
        <v>13204</v>
      </c>
      <c r="E11259" t="s">
        <v>10693</v>
      </c>
      <c r="F11259">
        <v>6.99</v>
      </c>
      <c r="G11259">
        <v>6.99</v>
      </c>
      <c r="H11259">
        <v>1</v>
      </c>
      <c r="I11259" t="s">
        <v>27068</v>
      </c>
      <c r="J11259">
        <v>0</v>
      </c>
      <c r="K11259">
        <v>0</v>
      </c>
      <c r="L11259" t="s">
        <v>11175</v>
      </c>
      <c r="M11259">
        <v>44510</v>
      </c>
      <c r="N11259" t="s">
        <v>16243</v>
      </c>
      <c r="S11259" t="s">
        <v>16244</v>
      </c>
      <c r="T11259">
        <v>43102.456956018497</v>
      </c>
    </row>
    <row r="11260" spans="1:20" x14ac:dyDescent="0.25">
      <c r="A11260" t="s">
        <v>8136</v>
      </c>
      <c r="B11260" t="s">
        <v>27397</v>
      </c>
      <c r="C11260" t="s">
        <v>10751</v>
      </c>
      <c r="D11260" t="s">
        <v>10683</v>
      </c>
      <c r="E11260" t="s">
        <v>10836</v>
      </c>
      <c r="F11260">
        <v>23.99</v>
      </c>
      <c r="G11260">
        <v>239.9</v>
      </c>
      <c r="H11260">
        <v>10</v>
      </c>
      <c r="I11260" t="s">
        <v>27398</v>
      </c>
      <c r="J11260">
        <v>0</v>
      </c>
      <c r="K11260">
        <v>0</v>
      </c>
      <c r="L11260" t="s">
        <v>10731</v>
      </c>
      <c r="N11260" t="s">
        <v>10746</v>
      </c>
      <c r="O11260" t="s">
        <v>10747</v>
      </c>
      <c r="Q11260" t="s">
        <v>10748</v>
      </c>
      <c r="S11260" t="s">
        <v>10749</v>
      </c>
      <c r="T11260">
        <v>43102.456875000003</v>
      </c>
    </row>
    <row r="11261" spans="1:20" x14ac:dyDescent="0.25">
      <c r="A11261" t="s">
        <v>27399</v>
      </c>
      <c r="B11261" t="s">
        <v>27400</v>
      </c>
      <c r="C11261" t="s">
        <v>13217</v>
      </c>
      <c r="D11261" t="s">
        <v>12566</v>
      </c>
      <c r="E11261" t="s">
        <v>10685</v>
      </c>
      <c r="F11261">
        <v>2.4900000000000002</v>
      </c>
      <c r="G11261">
        <v>59.76</v>
      </c>
      <c r="H11261">
        <v>24</v>
      </c>
      <c r="I11261" t="s">
        <v>27398</v>
      </c>
      <c r="J11261">
        <v>0</v>
      </c>
      <c r="K11261">
        <v>0</v>
      </c>
      <c r="L11261" t="s">
        <v>11175</v>
      </c>
      <c r="M11261">
        <v>46104</v>
      </c>
      <c r="N11261" t="s">
        <v>10761</v>
      </c>
      <c r="O11261" t="s">
        <v>10762</v>
      </c>
      <c r="P11261" t="s">
        <v>10708</v>
      </c>
      <c r="Q11261" t="s">
        <v>10763</v>
      </c>
      <c r="R11261" t="s">
        <v>10709</v>
      </c>
      <c r="S11261" t="s">
        <v>10764</v>
      </c>
      <c r="T11261">
        <v>43102.456956018497</v>
      </c>
    </row>
    <row r="11262" spans="1:20" x14ac:dyDescent="0.25">
      <c r="A11262" t="s">
        <v>8137</v>
      </c>
      <c r="B11262" t="s">
        <v>27401</v>
      </c>
      <c r="C11262" t="s">
        <v>19537</v>
      </c>
      <c r="D11262" t="s">
        <v>13204</v>
      </c>
      <c r="E11262" t="s">
        <v>10685</v>
      </c>
      <c r="F11262">
        <v>39.99</v>
      </c>
      <c r="G11262">
        <v>479.88</v>
      </c>
      <c r="H11262">
        <v>12</v>
      </c>
      <c r="I11262" t="s">
        <v>27398</v>
      </c>
      <c r="J11262">
        <v>0</v>
      </c>
      <c r="K11262">
        <v>0</v>
      </c>
      <c r="L11262" t="s">
        <v>27402</v>
      </c>
      <c r="M11262">
        <v>45041</v>
      </c>
      <c r="N11262" t="s">
        <v>15185</v>
      </c>
      <c r="S11262" t="s">
        <v>15186</v>
      </c>
      <c r="T11262">
        <v>43102.456921296303</v>
      </c>
    </row>
    <row r="11263" spans="1:20" x14ac:dyDescent="0.25">
      <c r="A11263" t="s">
        <v>27403</v>
      </c>
      <c r="B11263" t="s">
        <v>27404</v>
      </c>
      <c r="C11263" t="s">
        <v>19537</v>
      </c>
      <c r="D11263" t="s">
        <v>13204</v>
      </c>
      <c r="E11263" t="s">
        <v>10693</v>
      </c>
      <c r="F11263">
        <v>3.99</v>
      </c>
      <c r="G11263">
        <v>47.88</v>
      </c>
      <c r="H11263">
        <v>12</v>
      </c>
      <c r="I11263" t="s">
        <v>27398</v>
      </c>
      <c r="J11263">
        <v>0</v>
      </c>
      <c r="K11263">
        <v>0</v>
      </c>
      <c r="L11263" t="s">
        <v>14440</v>
      </c>
      <c r="M11263">
        <v>46071</v>
      </c>
      <c r="N11263" t="s">
        <v>27201</v>
      </c>
      <c r="S11263" t="s">
        <v>27202</v>
      </c>
      <c r="T11263">
        <v>43102.456932870402</v>
      </c>
    </row>
    <row r="11264" spans="1:20" x14ac:dyDescent="0.25">
      <c r="A11264" t="s">
        <v>27405</v>
      </c>
      <c r="B11264" t="s">
        <v>27406</v>
      </c>
      <c r="C11264" t="s">
        <v>19537</v>
      </c>
      <c r="D11264" t="s">
        <v>13204</v>
      </c>
      <c r="E11264" t="s">
        <v>10693</v>
      </c>
      <c r="F11264">
        <v>3.99</v>
      </c>
      <c r="G11264">
        <v>47.88</v>
      </c>
      <c r="H11264">
        <v>12</v>
      </c>
      <c r="I11264" t="s">
        <v>27398</v>
      </c>
      <c r="J11264">
        <v>0</v>
      </c>
      <c r="K11264">
        <v>0</v>
      </c>
      <c r="L11264" t="s">
        <v>11175</v>
      </c>
      <c r="M11264">
        <v>46071</v>
      </c>
      <c r="N11264" t="s">
        <v>27201</v>
      </c>
      <c r="S11264" t="s">
        <v>27202</v>
      </c>
      <c r="T11264">
        <v>43102.456956018497</v>
      </c>
    </row>
    <row r="11265" spans="1:20" x14ac:dyDescent="0.25">
      <c r="A11265" t="s">
        <v>8138</v>
      </c>
      <c r="B11265" t="s">
        <v>27407</v>
      </c>
      <c r="C11265" t="s">
        <v>10681</v>
      </c>
      <c r="D11265" t="s">
        <v>10683</v>
      </c>
      <c r="E11265" t="s">
        <v>10685</v>
      </c>
      <c r="F11265">
        <v>37.99</v>
      </c>
      <c r="G11265">
        <v>455.88</v>
      </c>
      <c r="H11265">
        <v>12</v>
      </c>
      <c r="I11265" t="s">
        <v>27408</v>
      </c>
      <c r="J11265">
        <v>0</v>
      </c>
      <c r="K11265">
        <v>0</v>
      </c>
      <c r="L11265" t="s">
        <v>10722</v>
      </c>
      <c r="M11265">
        <v>45268</v>
      </c>
      <c r="N11265" t="s">
        <v>10732</v>
      </c>
      <c r="O11265" t="s">
        <v>10687</v>
      </c>
      <c r="Q11265" t="s">
        <v>10688</v>
      </c>
      <c r="S11265" t="s">
        <v>10733</v>
      </c>
      <c r="T11265">
        <v>43102.456956018497</v>
      </c>
    </row>
    <row r="11266" spans="1:20" x14ac:dyDescent="0.25">
      <c r="A11266" t="s">
        <v>10545</v>
      </c>
      <c r="B11266" t="s">
        <v>27409</v>
      </c>
      <c r="C11266" t="s">
        <v>10856</v>
      </c>
      <c r="D11266" t="s">
        <v>10683</v>
      </c>
      <c r="E11266" t="s">
        <v>10685</v>
      </c>
      <c r="F11266">
        <v>199.99</v>
      </c>
      <c r="G11266">
        <v>399.98</v>
      </c>
      <c r="H11266">
        <v>2</v>
      </c>
      <c r="I11266" t="s">
        <v>27408</v>
      </c>
      <c r="J11266">
        <v>0</v>
      </c>
      <c r="K11266">
        <v>0</v>
      </c>
      <c r="L11266" t="s">
        <v>10731</v>
      </c>
      <c r="M11266">
        <v>45897</v>
      </c>
      <c r="N11266" t="s">
        <v>10732</v>
      </c>
      <c r="O11266" t="s">
        <v>10687</v>
      </c>
      <c r="Q11266" t="s">
        <v>10688</v>
      </c>
      <c r="S11266" t="s">
        <v>10733</v>
      </c>
      <c r="T11266">
        <v>43102.456875000003</v>
      </c>
    </row>
    <row r="11267" spans="1:20" x14ac:dyDescent="0.25">
      <c r="A11267" t="s">
        <v>27410</v>
      </c>
      <c r="B11267" t="s">
        <v>27411</v>
      </c>
      <c r="C11267" t="s">
        <v>10856</v>
      </c>
      <c r="D11267" t="s">
        <v>13204</v>
      </c>
      <c r="E11267" t="s">
        <v>10685</v>
      </c>
      <c r="F11267">
        <v>99.99</v>
      </c>
      <c r="G11267">
        <v>599.94000000000005</v>
      </c>
      <c r="H11267">
        <v>6</v>
      </c>
      <c r="I11267" t="s">
        <v>27408</v>
      </c>
      <c r="J11267">
        <v>0</v>
      </c>
      <c r="K11267">
        <v>0</v>
      </c>
      <c r="L11267" t="s">
        <v>10731</v>
      </c>
      <c r="M11267">
        <v>45316</v>
      </c>
      <c r="N11267" t="s">
        <v>20086</v>
      </c>
      <c r="S11267" t="s">
        <v>20087</v>
      </c>
      <c r="T11267">
        <v>43102.456875000003</v>
      </c>
    </row>
    <row r="11268" spans="1:20" x14ac:dyDescent="0.25">
      <c r="A11268" t="s">
        <v>27412</v>
      </c>
      <c r="B11268" t="s">
        <v>27413</v>
      </c>
      <c r="C11268" t="s">
        <v>11814</v>
      </c>
      <c r="D11268" t="s">
        <v>10683</v>
      </c>
      <c r="E11268" t="s">
        <v>10685</v>
      </c>
      <c r="F11268">
        <v>7249.99</v>
      </c>
      <c r="G11268">
        <v>7249.99</v>
      </c>
      <c r="H11268">
        <v>1</v>
      </c>
      <c r="I11268" t="s">
        <v>27408</v>
      </c>
      <c r="J11268">
        <v>0</v>
      </c>
      <c r="K11268">
        <v>0</v>
      </c>
      <c r="L11268" t="s">
        <v>10706</v>
      </c>
      <c r="M11268">
        <v>45957</v>
      </c>
      <c r="N11268" t="s">
        <v>10707</v>
      </c>
      <c r="O11268" t="s">
        <v>10708</v>
      </c>
      <c r="Q11268" t="s">
        <v>10709</v>
      </c>
      <c r="S11268" t="s">
        <v>10710</v>
      </c>
      <c r="T11268">
        <v>43102.457002314797</v>
      </c>
    </row>
    <row r="11269" spans="1:20" x14ac:dyDescent="0.25">
      <c r="A11269" t="s">
        <v>27414</v>
      </c>
      <c r="B11269" t="s">
        <v>27415</v>
      </c>
      <c r="C11269" t="s">
        <v>13217</v>
      </c>
      <c r="D11269" t="s">
        <v>12566</v>
      </c>
      <c r="E11269" t="s">
        <v>10685</v>
      </c>
      <c r="F11269">
        <v>77.489999999999995</v>
      </c>
      <c r="G11269">
        <v>464.94</v>
      </c>
      <c r="H11269">
        <v>6</v>
      </c>
      <c r="I11269" t="s">
        <v>27408</v>
      </c>
      <c r="J11269">
        <v>0</v>
      </c>
      <c r="K11269">
        <v>0</v>
      </c>
      <c r="L11269" t="s">
        <v>10722</v>
      </c>
      <c r="M11269">
        <v>45974</v>
      </c>
      <c r="N11269" t="s">
        <v>14089</v>
      </c>
      <c r="O11269" t="s">
        <v>11717</v>
      </c>
      <c r="Q11269" t="s">
        <v>11718</v>
      </c>
      <c r="S11269" t="s">
        <v>14090</v>
      </c>
      <c r="T11269">
        <v>43102.456956018497</v>
      </c>
    </row>
    <row r="11270" spans="1:20" x14ac:dyDescent="0.25">
      <c r="A11270" t="s">
        <v>27416</v>
      </c>
      <c r="B11270" t="s">
        <v>27417</v>
      </c>
      <c r="C11270" t="s">
        <v>13217</v>
      </c>
      <c r="D11270" t="s">
        <v>12566</v>
      </c>
      <c r="E11270" t="s">
        <v>10685</v>
      </c>
      <c r="F11270">
        <v>77.489999999999995</v>
      </c>
      <c r="G11270">
        <v>464.94</v>
      </c>
      <c r="H11270">
        <v>6</v>
      </c>
      <c r="I11270" t="s">
        <v>27408</v>
      </c>
      <c r="J11270">
        <v>0</v>
      </c>
      <c r="K11270">
        <v>0</v>
      </c>
      <c r="L11270" t="s">
        <v>10722</v>
      </c>
      <c r="M11270">
        <v>45974</v>
      </c>
      <c r="N11270" t="s">
        <v>14089</v>
      </c>
      <c r="O11270" t="s">
        <v>11717</v>
      </c>
      <c r="Q11270" t="s">
        <v>11718</v>
      </c>
      <c r="S11270" t="s">
        <v>14090</v>
      </c>
      <c r="T11270">
        <v>43102.456956018497</v>
      </c>
    </row>
    <row r="11271" spans="1:20" x14ac:dyDescent="0.25">
      <c r="A11271" t="s">
        <v>8139</v>
      </c>
      <c r="B11271" t="s">
        <v>27418</v>
      </c>
      <c r="C11271" t="s">
        <v>10681</v>
      </c>
      <c r="D11271" t="s">
        <v>10683</v>
      </c>
      <c r="E11271" t="s">
        <v>10685</v>
      </c>
      <c r="F11271">
        <v>5.99</v>
      </c>
      <c r="G11271">
        <v>71.88</v>
      </c>
      <c r="H11271">
        <v>12</v>
      </c>
      <c r="I11271" t="s">
        <v>27408</v>
      </c>
      <c r="J11271">
        <v>0</v>
      </c>
      <c r="K11271">
        <v>0</v>
      </c>
      <c r="L11271" t="s">
        <v>11175</v>
      </c>
      <c r="M11271">
        <v>45209</v>
      </c>
      <c r="N11271" t="s">
        <v>10826</v>
      </c>
      <c r="O11271" t="s">
        <v>10708</v>
      </c>
      <c r="Q11271" t="s">
        <v>10709</v>
      </c>
      <c r="S11271" t="s">
        <v>10827</v>
      </c>
      <c r="T11271">
        <v>43102.456956018497</v>
      </c>
    </row>
    <row r="11272" spans="1:20" x14ac:dyDescent="0.25">
      <c r="A11272" t="s">
        <v>8140</v>
      </c>
      <c r="B11272" t="s">
        <v>27419</v>
      </c>
      <c r="C11272" t="s">
        <v>10681</v>
      </c>
      <c r="D11272" t="s">
        <v>10683</v>
      </c>
      <c r="E11272" t="s">
        <v>10685</v>
      </c>
      <c r="F11272">
        <v>5.99</v>
      </c>
      <c r="G11272">
        <v>71.88</v>
      </c>
      <c r="H11272">
        <v>12</v>
      </c>
      <c r="I11272" t="s">
        <v>27408</v>
      </c>
      <c r="J11272">
        <v>0</v>
      </c>
      <c r="K11272">
        <v>0</v>
      </c>
      <c r="L11272" t="s">
        <v>11175</v>
      </c>
      <c r="M11272">
        <v>45209</v>
      </c>
      <c r="N11272" t="s">
        <v>10826</v>
      </c>
      <c r="O11272" t="s">
        <v>10708</v>
      </c>
      <c r="Q11272" t="s">
        <v>10709</v>
      </c>
      <c r="S11272" t="s">
        <v>10827</v>
      </c>
      <c r="T11272">
        <v>43102.456956018497</v>
      </c>
    </row>
    <row r="11273" spans="1:20" x14ac:dyDescent="0.25">
      <c r="A11273" t="s">
        <v>8141</v>
      </c>
      <c r="B11273" t="s">
        <v>27420</v>
      </c>
      <c r="C11273" t="s">
        <v>10681</v>
      </c>
      <c r="D11273" t="s">
        <v>10683</v>
      </c>
      <c r="E11273" t="s">
        <v>10685</v>
      </c>
      <c r="F11273">
        <v>36.99</v>
      </c>
      <c r="G11273">
        <v>221.94</v>
      </c>
      <c r="H11273">
        <v>6</v>
      </c>
      <c r="I11273" t="s">
        <v>27408</v>
      </c>
      <c r="J11273">
        <v>0</v>
      </c>
      <c r="K11273">
        <v>0</v>
      </c>
      <c r="L11273" t="s">
        <v>11042</v>
      </c>
      <c r="M11273">
        <v>44635</v>
      </c>
      <c r="N11273" t="s">
        <v>10732</v>
      </c>
      <c r="O11273" t="s">
        <v>10687</v>
      </c>
      <c r="Q11273" t="s">
        <v>10688</v>
      </c>
      <c r="S11273" t="s">
        <v>10733</v>
      </c>
      <c r="T11273">
        <v>43102.457013888903</v>
      </c>
    </row>
    <row r="11274" spans="1:20" x14ac:dyDescent="0.25">
      <c r="A11274" t="s">
        <v>8142</v>
      </c>
      <c r="B11274" t="s">
        <v>27421</v>
      </c>
      <c r="C11274" t="s">
        <v>10681</v>
      </c>
      <c r="D11274" t="s">
        <v>10683</v>
      </c>
      <c r="E11274" t="s">
        <v>10685</v>
      </c>
      <c r="F11274">
        <v>39.99</v>
      </c>
      <c r="G11274">
        <v>239.94</v>
      </c>
      <c r="H11274">
        <v>6</v>
      </c>
      <c r="I11274" t="s">
        <v>27408</v>
      </c>
      <c r="J11274">
        <v>0</v>
      </c>
      <c r="K11274">
        <v>0</v>
      </c>
      <c r="L11274" t="s">
        <v>11042</v>
      </c>
      <c r="M11274">
        <v>44636</v>
      </c>
      <c r="N11274" t="s">
        <v>10732</v>
      </c>
      <c r="O11274" t="s">
        <v>10687</v>
      </c>
      <c r="Q11274" t="s">
        <v>10688</v>
      </c>
      <c r="S11274" t="s">
        <v>10733</v>
      </c>
      <c r="T11274">
        <v>43102.457013888903</v>
      </c>
    </row>
    <row r="11275" spans="1:20" x14ac:dyDescent="0.25">
      <c r="A11275" t="s">
        <v>8143</v>
      </c>
      <c r="B11275" t="s">
        <v>27422</v>
      </c>
      <c r="C11275" t="s">
        <v>10681</v>
      </c>
      <c r="D11275" t="s">
        <v>16658</v>
      </c>
      <c r="E11275" t="s">
        <v>10685</v>
      </c>
      <c r="F11275">
        <v>34.99</v>
      </c>
      <c r="G11275">
        <v>209.94</v>
      </c>
      <c r="H11275">
        <v>6</v>
      </c>
      <c r="I11275" t="s">
        <v>27408</v>
      </c>
      <c r="J11275">
        <v>0</v>
      </c>
      <c r="K11275">
        <v>0</v>
      </c>
      <c r="L11275" t="s">
        <v>11982</v>
      </c>
      <c r="M11275">
        <v>45502</v>
      </c>
      <c r="N11275" t="s">
        <v>11321</v>
      </c>
      <c r="O11275" t="s">
        <v>10701</v>
      </c>
      <c r="Q11275" t="s">
        <v>10702</v>
      </c>
      <c r="S11275" t="s">
        <v>11322</v>
      </c>
      <c r="T11275">
        <v>43102.456956018497</v>
      </c>
    </row>
    <row r="11276" spans="1:20" x14ac:dyDescent="0.25">
      <c r="A11276" t="s">
        <v>27423</v>
      </c>
      <c r="B11276" t="s">
        <v>27424</v>
      </c>
      <c r="C11276" t="s">
        <v>10691</v>
      </c>
      <c r="D11276" t="s">
        <v>13204</v>
      </c>
      <c r="E11276" t="s">
        <v>10693</v>
      </c>
      <c r="F11276">
        <v>25.99</v>
      </c>
      <c r="G11276">
        <v>311.88</v>
      </c>
      <c r="H11276">
        <v>12</v>
      </c>
      <c r="I11276" t="s">
        <v>27408</v>
      </c>
      <c r="J11276">
        <v>0</v>
      </c>
      <c r="K11276">
        <v>0</v>
      </c>
      <c r="L11276" t="s">
        <v>10722</v>
      </c>
      <c r="M11276">
        <v>45113</v>
      </c>
      <c r="N11276" t="s">
        <v>15005</v>
      </c>
      <c r="O11276" t="s">
        <v>11717</v>
      </c>
      <c r="Q11276" t="s">
        <v>11718</v>
      </c>
      <c r="S11276" t="s">
        <v>15006</v>
      </c>
      <c r="T11276">
        <v>43102.456956018497</v>
      </c>
    </row>
    <row r="11277" spans="1:20" x14ac:dyDescent="0.25">
      <c r="A11277" t="s">
        <v>8238</v>
      </c>
      <c r="B11277" t="s">
        <v>27425</v>
      </c>
      <c r="C11277" t="s">
        <v>14061</v>
      </c>
      <c r="D11277" t="s">
        <v>16658</v>
      </c>
      <c r="E11277" t="s">
        <v>10685</v>
      </c>
      <c r="F11277">
        <v>69.989999999999995</v>
      </c>
      <c r="G11277">
        <v>419.94</v>
      </c>
      <c r="H11277">
        <v>6</v>
      </c>
      <c r="I11277" t="s">
        <v>27408</v>
      </c>
      <c r="J11277">
        <v>0</v>
      </c>
      <c r="K11277">
        <v>0</v>
      </c>
      <c r="L11277" t="s">
        <v>10731</v>
      </c>
      <c r="M11277">
        <v>45489</v>
      </c>
      <c r="N11277" t="s">
        <v>10700</v>
      </c>
      <c r="O11277" t="s">
        <v>10701</v>
      </c>
      <c r="Q11277" t="s">
        <v>10702</v>
      </c>
      <c r="S11277" t="s">
        <v>10703</v>
      </c>
      <c r="T11277">
        <v>43102.456875000003</v>
      </c>
    </row>
    <row r="11278" spans="1:20" x14ac:dyDescent="0.25">
      <c r="A11278" t="s">
        <v>27426</v>
      </c>
      <c r="B11278" t="s">
        <v>27427</v>
      </c>
      <c r="C11278" t="s">
        <v>10681</v>
      </c>
      <c r="D11278" t="s">
        <v>10683</v>
      </c>
      <c r="E11278" t="s">
        <v>10685</v>
      </c>
      <c r="F11278">
        <v>269.99</v>
      </c>
      <c r="G11278">
        <v>1619.94</v>
      </c>
      <c r="H11278">
        <v>6</v>
      </c>
      <c r="I11278" t="s">
        <v>27408</v>
      </c>
      <c r="J11278">
        <v>0</v>
      </c>
      <c r="K11278">
        <v>0</v>
      </c>
      <c r="L11278" t="s">
        <v>16375</v>
      </c>
      <c r="M11278">
        <v>45692</v>
      </c>
      <c r="N11278" t="s">
        <v>10732</v>
      </c>
      <c r="O11278" t="s">
        <v>10687</v>
      </c>
      <c r="Q11278" t="s">
        <v>10688</v>
      </c>
      <c r="S11278" t="s">
        <v>10733</v>
      </c>
      <c r="T11278">
        <v>43102.457002314797</v>
      </c>
    </row>
    <row r="11279" spans="1:20" x14ac:dyDescent="0.25">
      <c r="A11279" t="s">
        <v>10546</v>
      </c>
      <c r="B11279" t="s">
        <v>27428</v>
      </c>
      <c r="C11279" t="s">
        <v>13217</v>
      </c>
      <c r="D11279" t="s">
        <v>12566</v>
      </c>
      <c r="E11279" t="s">
        <v>10685</v>
      </c>
      <c r="F11279">
        <v>99.99</v>
      </c>
      <c r="G11279">
        <v>599.94000000000005</v>
      </c>
      <c r="H11279">
        <v>6</v>
      </c>
      <c r="I11279" t="s">
        <v>27408</v>
      </c>
      <c r="J11279">
        <v>0</v>
      </c>
      <c r="K11279">
        <v>0</v>
      </c>
      <c r="L11279" t="s">
        <v>10706</v>
      </c>
      <c r="M11279">
        <v>44917</v>
      </c>
      <c r="N11279" t="s">
        <v>10732</v>
      </c>
      <c r="O11279" t="s">
        <v>10687</v>
      </c>
      <c r="Q11279" t="s">
        <v>10688</v>
      </c>
      <c r="S11279" t="s">
        <v>10733</v>
      </c>
      <c r="T11279">
        <v>43102.457002314797</v>
      </c>
    </row>
    <row r="11280" spans="1:20" x14ac:dyDescent="0.25">
      <c r="A11280" t="s">
        <v>8144</v>
      </c>
      <c r="B11280" t="s">
        <v>27429</v>
      </c>
      <c r="C11280" t="s">
        <v>10856</v>
      </c>
      <c r="D11280" t="s">
        <v>10683</v>
      </c>
      <c r="E11280" t="s">
        <v>10685</v>
      </c>
      <c r="F11280">
        <v>149.99</v>
      </c>
      <c r="G11280">
        <v>899.94</v>
      </c>
      <c r="H11280">
        <v>6</v>
      </c>
      <c r="I11280" t="s">
        <v>27408</v>
      </c>
      <c r="J11280">
        <v>0</v>
      </c>
      <c r="K11280">
        <v>0</v>
      </c>
      <c r="L11280" t="s">
        <v>10731</v>
      </c>
      <c r="M11280">
        <v>45078</v>
      </c>
      <c r="N11280" t="s">
        <v>10732</v>
      </c>
      <c r="O11280" t="s">
        <v>10687</v>
      </c>
      <c r="Q11280" t="s">
        <v>10688</v>
      </c>
      <c r="S11280" t="s">
        <v>10733</v>
      </c>
      <c r="T11280">
        <v>43102.456875000003</v>
      </c>
    </row>
    <row r="11281" spans="1:20" x14ac:dyDescent="0.25">
      <c r="A11281" t="s">
        <v>27430</v>
      </c>
      <c r="B11281" t="s">
        <v>27431</v>
      </c>
      <c r="C11281" t="s">
        <v>10681</v>
      </c>
      <c r="D11281" t="s">
        <v>12566</v>
      </c>
      <c r="E11281" t="s">
        <v>10685</v>
      </c>
      <c r="F11281">
        <v>5.99</v>
      </c>
      <c r="G11281">
        <v>71.88</v>
      </c>
      <c r="H11281">
        <v>12</v>
      </c>
      <c r="I11281" t="s">
        <v>27408</v>
      </c>
      <c r="J11281">
        <v>0</v>
      </c>
      <c r="K11281">
        <v>0</v>
      </c>
      <c r="L11281" t="s">
        <v>11175</v>
      </c>
      <c r="M11281">
        <v>46104</v>
      </c>
      <c r="N11281" t="s">
        <v>10826</v>
      </c>
      <c r="O11281" t="s">
        <v>10708</v>
      </c>
      <c r="Q11281" t="s">
        <v>10709</v>
      </c>
      <c r="S11281" t="s">
        <v>10827</v>
      </c>
      <c r="T11281">
        <v>43102.456956018497</v>
      </c>
    </row>
    <row r="11282" spans="1:20" x14ac:dyDescent="0.25">
      <c r="A11282" t="s">
        <v>27432</v>
      </c>
      <c r="B11282" t="s">
        <v>27433</v>
      </c>
      <c r="C11282" t="s">
        <v>11814</v>
      </c>
      <c r="D11282" t="s">
        <v>13204</v>
      </c>
      <c r="E11282" t="s">
        <v>10685</v>
      </c>
      <c r="F11282">
        <v>139.99</v>
      </c>
      <c r="G11282">
        <v>839.94</v>
      </c>
      <c r="H11282">
        <v>6</v>
      </c>
      <c r="I11282" t="s">
        <v>27408</v>
      </c>
      <c r="J11282">
        <v>0</v>
      </c>
      <c r="K11282">
        <v>0</v>
      </c>
      <c r="L11282" t="s">
        <v>10706</v>
      </c>
      <c r="M11282">
        <v>45649</v>
      </c>
      <c r="N11282" t="s">
        <v>10732</v>
      </c>
      <c r="O11282" t="s">
        <v>10687</v>
      </c>
      <c r="Q11282" t="s">
        <v>10688</v>
      </c>
      <c r="S11282" t="s">
        <v>10733</v>
      </c>
      <c r="T11282">
        <v>43102.457002314797</v>
      </c>
    </row>
    <row r="11283" spans="1:20" x14ac:dyDescent="0.25">
      <c r="A11283" t="s">
        <v>27434</v>
      </c>
      <c r="B11283" t="s">
        <v>27435</v>
      </c>
      <c r="C11283" t="s">
        <v>10691</v>
      </c>
      <c r="D11283" t="s">
        <v>13204</v>
      </c>
      <c r="E11283" t="s">
        <v>10693</v>
      </c>
      <c r="F11283">
        <v>94.99</v>
      </c>
      <c r="G11283">
        <v>569.94000000000005</v>
      </c>
      <c r="H11283">
        <v>6</v>
      </c>
      <c r="I11283" t="s">
        <v>27408</v>
      </c>
      <c r="J11283">
        <v>10</v>
      </c>
      <c r="K11283">
        <v>0</v>
      </c>
      <c r="L11283" t="s">
        <v>10916</v>
      </c>
      <c r="M11283">
        <v>44664</v>
      </c>
      <c r="N11283" t="s">
        <v>13477</v>
      </c>
      <c r="S11283" t="s">
        <v>13478</v>
      </c>
      <c r="T11283">
        <v>43102.456909722197</v>
      </c>
    </row>
    <row r="11284" spans="1:20" x14ac:dyDescent="0.25">
      <c r="A11284" t="s">
        <v>8145</v>
      </c>
      <c r="B11284" t="s">
        <v>27436</v>
      </c>
      <c r="C11284" t="s">
        <v>10856</v>
      </c>
      <c r="D11284" t="s">
        <v>12566</v>
      </c>
      <c r="E11284" t="s">
        <v>10685</v>
      </c>
      <c r="F11284">
        <v>114.99</v>
      </c>
      <c r="G11284">
        <v>689.94</v>
      </c>
      <c r="H11284">
        <v>6</v>
      </c>
      <c r="I11284" t="s">
        <v>27408</v>
      </c>
      <c r="J11284">
        <v>0</v>
      </c>
      <c r="K11284">
        <v>0</v>
      </c>
      <c r="L11284" t="s">
        <v>10706</v>
      </c>
      <c r="M11284">
        <v>44652</v>
      </c>
      <c r="N11284" t="s">
        <v>11836</v>
      </c>
      <c r="O11284" t="s">
        <v>10708</v>
      </c>
      <c r="Q11284" t="s">
        <v>10709</v>
      </c>
      <c r="S11284" t="s">
        <v>11837</v>
      </c>
      <c r="T11284">
        <v>43102.457002314797</v>
      </c>
    </row>
    <row r="11285" spans="1:20" x14ac:dyDescent="0.25">
      <c r="A11285" t="s">
        <v>8146</v>
      </c>
      <c r="B11285" t="s">
        <v>27437</v>
      </c>
      <c r="C11285" t="s">
        <v>10681</v>
      </c>
      <c r="D11285" t="s">
        <v>10683</v>
      </c>
      <c r="E11285" t="s">
        <v>10685</v>
      </c>
      <c r="F11285">
        <v>79.989999999999995</v>
      </c>
      <c r="G11285">
        <v>479.94</v>
      </c>
      <c r="H11285">
        <v>6</v>
      </c>
      <c r="I11285" t="s">
        <v>27408</v>
      </c>
      <c r="J11285">
        <v>0</v>
      </c>
      <c r="K11285">
        <v>0</v>
      </c>
      <c r="L11285" t="s">
        <v>10731</v>
      </c>
      <c r="M11285">
        <v>45706</v>
      </c>
      <c r="N11285" t="s">
        <v>17794</v>
      </c>
      <c r="S11285" t="s">
        <v>17795</v>
      </c>
      <c r="T11285">
        <v>43102.456875000003</v>
      </c>
    </row>
    <row r="11286" spans="1:20" x14ac:dyDescent="0.25">
      <c r="A11286" t="s">
        <v>10547</v>
      </c>
      <c r="B11286" t="s">
        <v>27438</v>
      </c>
      <c r="C11286" t="s">
        <v>10856</v>
      </c>
      <c r="D11286" t="s">
        <v>13204</v>
      </c>
      <c r="E11286" t="s">
        <v>10685</v>
      </c>
      <c r="F11286">
        <v>69.989999999999995</v>
      </c>
      <c r="G11286">
        <v>419.94</v>
      </c>
      <c r="H11286">
        <v>6</v>
      </c>
      <c r="I11286" t="s">
        <v>27408</v>
      </c>
      <c r="J11286">
        <v>0</v>
      </c>
      <c r="K11286">
        <v>0</v>
      </c>
      <c r="L11286" t="s">
        <v>10731</v>
      </c>
      <c r="M11286">
        <v>44868</v>
      </c>
      <c r="N11286" t="s">
        <v>10732</v>
      </c>
      <c r="O11286" t="s">
        <v>10687</v>
      </c>
      <c r="Q11286" t="s">
        <v>10688</v>
      </c>
      <c r="S11286" t="s">
        <v>10733</v>
      </c>
      <c r="T11286">
        <v>43102.456875000003</v>
      </c>
    </row>
    <row r="11287" spans="1:20" x14ac:dyDescent="0.25">
      <c r="A11287" t="s">
        <v>27439</v>
      </c>
      <c r="B11287" t="s">
        <v>27440</v>
      </c>
      <c r="C11287" t="s">
        <v>10691</v>
      </c>
      <c r="D11287" t="s">
        <v>10683</v>
      </c>
      <c r="E11287" t="s">
        <v>10693</v>
      </c>
      <c r="F11287">
        <v>129.99</v>
      </c>
      <c r="G11287">
        <v>779.94</v>
      </c>
      <c r="H11287">
        <v>6</v>
      </c>
      <c r="I11287" t="s">
        <v>27408</v>
      </c>
      <c r="J11287">
        <v>0</v>
      </c>
      <c r="K11287">
        <v>0</v>
      </c>
      <c r="L11287" t="s">
        <v>10731</v>
      </c>
      <c r="M11287">
        <v>44970</v>
      </c>
      <c r="N11287" t="s">
        <v>10732</v>
      </c>
      <c r="O11287" t="s">
        <v>10687</v>
      </c>
      <c r="Q11287" t="s">
        <v>10688</v>
      </c>
      <c r="S11287" t="s">
        <v>10733</v>
      </c>
      <c r="T11287">
        <v>43102.456875000003</v>
      </c>
    </row>
    <row r="11288" spans="1:20" x14ac:dyDescent="0.25">
      <c r="A11288" t="s">
        <v>8147</v>
      </c>
      <c r="B11288" t="s">
        <v>27441</v>
      </c>
      <c r="C11288" t="s">
        <v>10681</v>
      </c>
      <c r="D11288" t="s">
        <v>10683</v>
      </c>
      <c r="E11288" t="s">
        <v>10685</v>
      </c>
      <c r="F11288">
        <v>79.989999999999995</v>
      </c>
      <c r="G11288">
        <v>479.94</v>
      </c>
      <c r="H11288">
        <v>6</v>
      </c>
      <c r="I11288" t="s">
        <v>27408</v>
      </c>
      <c r="J11288">
        <v>0</v>
      </c>
      <c r="K11288">
        <v>0</v>
      </c>
      <c r="L11288" t="s">
        <v>10731</v>
      </c>
      <c r="M11288">
        <v>45706</v>
      </c>
      <c r="N11288" t="s">
        <v>17794</v>
      </c>
      <c r="S11288" t="s">
        <v>17795</v>
      </c>
      <c r="T11288">
        <v>43102.456875000003</v>
      </c>
    </row>
    <row r="11289" spans="1:20" x14ac:dyDescent="0.25">
      <c r="A11289" t="s">
        <v>8148</v>
      </c>
      <c r="B11289" t="s">
        <v>27442</v>
      </c>
      <c r="C11289" t="s">
        <v>13217</v>
      </c>
      <c r="D11289" t="s">
        <v>13204</v>
      </c>
      <c r="E11289" t="s">
        <v>10685</v>
      </c>
      <c r="F11289">
        <v>169.99</v>
      </c>
      <c r="G11289">
        <v>1019.94</v>
      </c>
      <c r="H11289">
        <v>6</v>
      </c>
      <c r="I11289" t="s">
        <v>27408</v>
      </c>
      <c r="J11289">
        <v>0</v>
      </c>
      <c r="K11289">
        <v>0</v>
      </c>
      <c r="L11289" t="s">
        <v>10835</v>
      </c>
      <c r="M11289">
        <v>45085</v>
      </c>
      <c r="N11289" t="s">
        <v>19068</v>
      </c>
      <c r="O11289" t="s">
        <v>10782</v>
      </c>
      <c r="Q11289" t="s">
        <v>10783</v>
      </c>
      <c r="S11289" t="s">
        <v>19069</v>
      </c>
      <c r="T11289">
        <v>43102.456863425898</v>
      </c>
    </row>
    <row r="11290" spans="1:20" x14ac:dyDescent="0.25">
      <c r="A11290" t="s">
        <v>8149</v>
      </c>
      <c r="B11290" t="s">
        <v>27443</v>
      </c>
      <c r="C11290" t="s">
        <v>10856</v>
      </c>
      <c r="D11290" t="s">
        <v>10683</v>
      </c>
      <c r="E11290" t="s">
        <v>10685</v>
      </c>
      <c r="F11290">
        <v>99.99</v>
      </c>
      <c r="G11290">
        <v>599.94000000000005</v>
      </c>
      <c r="H11290">
        <v>6</v>
      </c>
      <c r="I11290" t="s">
        <v>27408</v>
      </c>
      <c r="J11290">
        <v>0</v>
      </c>
      <c r="K11290">
        <v>0</v>
      </c>
      <c r="L11290" t="s">
        <v>11042</v>
      </c>
      <c r="M11290">
        <v>45012</v>
      </c>
      <c r="N11290" t="s">
        <v>10732</v>
      </c>
      <c r="O11290" t="s">
        <v>10687</v>
      </c>
      <c r="Q11290" t="s">
        <v>10688</v>
      </c>
      <c r="S11290" t="s">
        <v>10733</v>
      </c>
      <c r="T11290">
        <v>43102.457013888903</v>
      </c>
    </row>
    <row r="11291" spans="1:20" x14ac:dyDescent="0.25">
      <c r="A11291" t="s">
        <v>8150</v>
      </c>
      <c r="B11291" t="s">
        <v>27444</v>
      </c>
      <c r="C11291" t="s">
        <v>10856</v>
      </c>
      <c r="D11291" t="s">
        <v>10683</v>
      </c>
      <c r="E11291" t="s">
        <v>10685</v>
      </c>
      <c r="F11291">
        <v>89.99</v>
      </c>
      <c r="G11291">
        <v>539.94000000000005</v>
      </c>
      <c r="H11291">
        <v>6</v>
      </c>
      <c r="I11291" t="s">
        <v>27408</v>
      </c>
      <c r="J11291">
        <v>0</v>
      </c>
      <c r="K11291">
        <v>0</v>
      </c>
      <c r="L11291" t="s">
        <v>11042</v>
      </c>
      <c r="M11291">
        <v>45012</v>
      </c>
      <c r="N11291" t="s">
        <v>10732</v>
      </c>
      <c r="O11291" t="s">
        <v>10687</v>
      </c>
      <c r="Q11291" t="s">
        <v>10688</v>
      </c>
      <c r="S11291" t="s">
        <v>10733</v>
      </c>
      <c r="T11291">
        <v>43102.457013888903</v>
      </c>
    </row>
    <row r="11292" spans="1:20" x14ac:dyDescent="0.25">
      <c r="A11292" t="s">
        <v>27445</v>
      </c>
      <c r="B11292" t="s">
        <v>27446</v>
      </c>
      <c r="C11292" t="s">
        <v>13217</v>
      </c>
      <c r="D11292" t="s">
        <v>12566</v>
      </c>
      <c r="E11292" t="s">
        <v>10685</v>
      </c>
      <c r="F11292">
        <v>50.49</v>
      </c>
      <c r="G11292">
        <v>302.94</v>
      </c>
      <c r="H11292">
        <v>6</v>
      </c>
      <c r="I11292" t="s">
        <v>27408</v>
      </c>
      <c r="J11292">
        <v>0</v>
      </c>
      <c r="K11292">
        <v>0</v>
      </c>
      <c r="L11292" t="s">
        <v>10722</v>
      </c>
      <c r="M11292">
        <v>45041</v>
      </c>
      <c r="N11292" t="s">
        <v>11359</v>
      </c>
      <c r="O11292" t="s">
        <v>10762</v>
      </c>
      <c r="P11292" t="s">
        <v>10701</v>
      </c>
      <c r="Q11292" t="s">
        <v>10763</v>
      </c>
      <c r="R11292" t="s">
        <v>10702</v>
      </c>
      <c r="S11292" t="s">
        <v>11360</v>
      </c>
      <c r="T11292">
        <v>43102.456956018497</v>
      </c>
    </row>
    <row r="11293" spans="1:20" x14ac:dyDescent="0.25">
      <c r="A11293" t="s">
        <v>27447</v>
      </c>
      <c r="B11293" t="s">
        <v>27429</v>
      </c>
      <c r="C11293" t="s">
        <v>10691</v>
      </c>
      <c r="D11293" t="s">
        <v>10683</v>
      </c>
      <c r="E11293" t="s">
        <v>10693</v>
      </c>
      <c r="F11293">
        <v>149.99</v>
      </c>
      <c r="G11293">
        <v>899.94</v>
      </c>
      <c r="H11293">
        <v>6</v>
      </c>
      <c r="I11293" t="s">
        <v>27408</v>
      </c>
      <c r="J11293">
        <v>0</v>
      </c>
      <c r="K11293">
        <v>0</v>
      </c>
      <c r="L11293" t="s">
        <v>10731</v>
      </c>
      <c r="M11293">
        <v>45065</v>
      </c>
      <c r="N11293" t="s">
        <v>10732</v>
      </c>
      <c r="O11293" t="s">
        <v>10687</v>
      </c>
      <c r="Q11293" t="s">
        <v>10688</v>
      </c>
      <c r="S11293" t="s">
        <v>10733</v>
      </c>
      <c r="T11293">
        <v>43102.456875000003</v>
      </c>
    </row>
    <row r="11294" spans="1:20" x14ac:dyDescent="0.25">
      <c r="A11294" t="s">
        <v>10548</v>
      </c>
      <c r="B11294" t="s">
        <v>27448</v>
      </c>
      <c r="C11294" t="s">
        <v>10856</v>
      </c>
      <c r="D11294" t="s">
        <v>13204</v>
      </c>
      <c r="E11294" t="s">
        <v>10685</v>
      </c>
      <c r="F11294">
        <v>74.989999999999995</v>
      </c>
      <c r="G11294">
        <v>449.94</v>
      </c>
      <c r="H11294">
        <v>6</v>
      </c>
      <c r="I11294" t="s">
        <v>27408</v>
      </c>
      <c r="J11294">
        <v>0</v>
      </c>
      <c r="K11294">
        <v>0</v>
      </c>
      <c r="L11294" t="s">
        <v>11042</v>
      </c>
      <c r="M11294">
        <v>45107</v>
      </c>
      <c r="N11294" t="s">
        <v>10732</v>
      </c>
      <c r="O11294" t="s">
        <v>10687</v>
      </c>
      <c r="Q11294" t="s">
        <v>10688</v>
      </c>
      <c r="S11294" t="s">
        <v>10733</v>
      </c>
      <c r="T11294">
        <v>43102.457013888903</v>
      </c>
    </row>
    <row r="11295" spans="1:20" x14ac:dyDescent="0.25">
      <c r="A11295" t="s">
        <v>8151</v>
      </c>
      <c r="B11295" t="s">
        <v>27449</v>
      </c>
      <c r="C11295" t="s">
        <v>10856</v>
      </c>
      <c r="D11295" t="s">
        <v>10683</v>
      </c>
      <c r="E11295" t="s">
        <v>10685</v>
      </c>
      <c r="F11295">
        <v>59.99</v>
      </c>
      <c r="G11295">
        <v>359.94</v>
      </c>
      <c r="H11295">
        <v>6</v>
      </c>
      <c r="I11295" t="s">
        <v>27408</v>
      </c>
      <c r="J11295">
        <v>0</v>
      </c>
      <c r="K11295">
        <v>0</v>
      </c>
      <c r="L11295" t="s">
        <v>10731</v>
      </c>
      <c r="M11295">
        <v>45113</v>
      </c>
      <c r="N11295" t="s">
        <v>10874</v>
      </c>
      <c r="O11295" t="s">
        <v>10701</v>
      </c>
      <c r="P11295" t="s">
        <v>10708</v>
      </c>
      <c r="Q11295" t="s">
        <v>10702</v>
      </c>
      <c r="R11295" t="s">
        <v>10709</v>
      </c>
      <c r="S11295" t="s">
        <v>10875</v>
      </c>
      <c r="T11295">
        <v>43102.456875000003</v>
      </c>
    </row>
    <row r="11296" spans="1:20" x14ac:dyDescent="0.25">
      <c r="A11296" t="s">
        <v>8152</v>
      </c>
      <c r="B11296" t="s">
        <v>27450</v>
      </c>
      <c r="C11296" t="s">
        <v>10856</v>
      </c>
      <c r="D11296" t="s">
        <v>13204</v>
      </c>
      <c r="E11296" t="s">
        <v>10685</v>
      </c>
      <c r="F11296">
        <v>59.99</v>
      </c>
      <c r="G11296">
        <v>359.94</v>
      </c>
      <c r="H11296">
        <v>6</v>
      </c>
      <c r="I11296" t="s">
        <v>27408</v>
      </c>
      <c r="J11296">
        <v>0</v>
      </c>
      <c r="K11296">
        <v>0</v>
      </c>
      <c r="L11296" t="s">
        <v>18712</v>
      </c>
      <c r="M11296">
        <v>45149</v>
      </c>
      <c r="N11296" t="s">
        <v>10700</v>
      </c>
      <c r="O11296" t="s">
        <v>10701</v>
      </c>
      <c r="Q11296" t="s">
        <v>10702</v>
      </c>
      <c r="S11296" t="s">
        <v>10703</v>
      </c>
      <c r="T11296">
        <v>43102.456967592603</v>
      </c>
    </row>
    <row r="11297" spans="1:20" x14ac:dyDescent="0.25">
      <c r="A11297" t="s">
        <v>8153</v>
      </c>
      <c r="B11297" t="s">
        <v>27451</v>
      </c>
      <c r="C11297" t="s">
        <v>10856</v>
      </c>
      <c r="D11297" t="s">
        <v>13204</v>
      </c>
      <c r="E11297" t="s">
        <v>10685</v>
      </c>
      <c r="F11297">
        <v>79.989999999999995</v>
      </c>
      <c r="G11297">
        <v>479.94</v>
      </c>
      <c r="H11297">
        <v>6</v>
      </c>
      <c r="I11297" t="s">
        <v>27408</v>
      </c>
      <c r="J11297">
        <v>0</v>
      </c>
      <c r="K11297">
        <v>0</v>
      </c>
      <c r="L11297" t="s">
        <v>11406</v>
      </c>
      <c r="M11297">
        <v>45209</v>
      </c>
      <c r="N11297" t="s">
        <v>10874</v>
      </c>
      <c r="O11297" t="s">
        <v>10701</v>
      </c>
      <c r="P11297" t="s">
        <v>10708</v>
      </c>
      <c r="Q11297" t="s">
        <v>10702</v>
      </c>
      <c r="R11297" t="s">
        <v>10709</v>
      </c>
      <c r="S11297" t="s">
        <v>10875</v>
      </c>
      <c r="T11297">
        <v>43102.456979166702</v>
      </c>
    </row>
    <row r="11298" spans="1:20" x14ac:dyDescent="0.25">
      <c r="A11298" t="s">
        <v>10549</v>
      </c>
      <c r="B11298" t="s">
        <v>27452</v>
      </c>
      <c r="C11298" t="s">
        <v>10856</v>
      </c>
      <c r="D11298" t="s">
        <v>13204</v>
      </c>
      <c r="E11298" t="s">
        <v>10685</v>
      </c>
      <c r="F11298">
        <v>599</v>
      </c>
      <c r="G11298">
        <v>599</v>
      </c>
      <c r="H11298">
        <v>1</v>
      </c>
      <c r="I11298" t="s">
        <v>27408</v>
      </c>
      <c r="J11298">
        <v>0</v>
      </c>
      <c r="K11298">
        <v>0</v>
      </c>
      <c r="L11298" t="s">
        <v>10731</v>
      </c>
      <c r="M11298">
        <v>45209</v>
      </c>
      <c r="N11298" t="s">
        <v>11359</v>
      </c>
      <c r="O11298" t="s">
        <v>10762</v>
      </c>
      <c r="P11298" t="s">
        <v>10701</v>
      </c>
      <c r="Q11298" t="s">
        <v>10763</v>
      </c>
      <c r="R11298" t="s">
        <v>10702</v>
      </c>
      <c r="S11298" t="s">
        <v>11360</v>
      </c>
      <c r="T11298">
        <v>43102.456875000003</v>
      </c>
    </row>
    <row r="11299" spans="1:20" x14ac:dyDescent="0.25">
      <c r="A11299" t="s">
        <v>10550</v>
      </c>
      <c r="B11299" t="s">
        <v>27453</v>
      </c>
      <c r="C11299" t="s">
        <v>10856</v>
      </c>
      <c r="D11299" t="s">
        <v>13204</v>
      </c>
      <c r="E11299" t="s">
        <v>10685</v>
      </c>
      <c r="F11299">
        <v>149.99</v>
      </c>
      <c r="G11299">
        <v>899.94</v>
      </c>
      <c r="H11299">
        <v>6</v>
      </c>
      <c r="I11299" t="s">
        <v>27408</v>
      </c>
      <c r="J11299">
        <v>0</v>
      </c>
      <c r="K11299">
        <v>0</v>
      </c>
      <c r="L11299" t="s">
        <v>10731</v>
      </c>
      <c r="M11299">
        <v>45224</v>
      </c>
      <c r="N11299" t="s">
        <v>10732</v>
      </c>
      <c r="O11299" t="s">
        <v>10687</v>
      </c>
      <c r="Q11299" t="s">
        <v>10688</v>
      </c>
      <c r="S11299" t="s">
        <v>10733</v>
      </c>
      <c r="T11299">
        <v>43102.456875000003</v>
      </c>
    </row>
    <row r="11300" spans="1:20" x14ac:dyDescent="0.25">
      <c r="A11300" t="s">
        <v>8154</v>
      </c>
      <c r="B11300" t="s">
        <v>27454</v>
      </c>
      <c r="C11300" t="s">
        <v>11814</v>
      </c>
      <c r="D11300" t="s">
        <v>10683</v>
      </c>
      <c r="E11300" t="s">
        <v>10685</v>
      </c>
      <c r="F11300">
        <v>69.989999999999995</v>
      </c>
      <c r="G11300">
        <v>419.94</v>
      </c>
      <c r="H11300">
        <v>6</v>
      </c>
      <c r="I11300" t="s">
        <v>27408</v>
      </c>
      <c r="J11300">
        <v>0</v>
      </c>
      <c r="K11300">
        <v>0</v>
      </c>
      <c r="L11300" t="s">
        <v>10706</v>
      </c>
      <c r="M11300">
        <v>45275</v>
      </c>
      <c r="N11300" t="s">
        <v>10732</v>
      </c>
      <c r="O11300" t="s">
        <v>10687</v>
      </c>
      <c r="Q11300" t="s">
        <v>10688</v>
      </c>
      <c r="S11300" t="s">
        <v>10733</v>
      </c>
      <c r="T11300">
        <v>43102.457002314797</v>
      </c>
    </row>
    <row r="11301" spans="1:20" x14ac:dyDescent="0.25">
      <c r="A11301" t="s">
        <v>27455</v>
      </c>
      <c r="B11301" t="s">
        <v>27456</v>
      </c>
      <c r="C11301" t="s">
        <v>11814</v>
      </c>
      <c r="D11301" t="s">
        <v>12566</v>
      </c>
      <c r="E11301" t="s">
        <v>10685</v>
      </c>
      <c r="F11301">
        <v>4199.99</v>
      </c>
      <c r="G11301">
        <v>4199.99</v>
      </c>
      <c r="H11301">
        <v>1</v>
      </c>
      <c r="I11301" t="s">
        <v>27408</v>
      </c>
      <c r="J11301">
        <v>0</v>
      </c>
      <c r="K11301">
        <v>0</v>
      </c>
      <c r="L11301" t="s">
        <v>10740</v>
      </c>
      <c r="M11301">
        <v>45344</v>
      </c>
      <c r="N11301" t="s">
        <v>10723</v>
      </c>
      <c r="O11301" t="s">
        <v>10708</v>
      </c>
      <c r="Q11301" t="s">
        <v>10709</v>
      </c>
      <c r="S11301" t="s">
        <v>10724</v>
      </c>
      <c r="T11301">
        <v>43102.456886574102</v>
      </c>
    </row>
    <row r="11302" spans="1:20" x14ac:dyDescent="0.25">
      <c r="A11302" t="s">
        <v>27457</v>
      </c>
      <c r="B11302" t="s">
        <v>27458</v>
      </c>
      <c r="C11302" t="s">
        <v>11814</v>
      </c>
      <c r="D11302" t="s">
        <v>10683</v>
      </c>
      <c r="E11302" t="s">
        <v>10685</v>
      </c>
      <c r="F11302">
        <v>839.99</v>
      </c>
      <c r="G11302">
        <v>1679.98</v>
      </c>
      <c r="H11302">
        <v>2</v>
      </c>
      <c r="I11302" t="s">
        <v>27408</v>
      </c>
      <c r="J11302">
        <v>0</v>
      </c>
      <c r="K11302">
        <v>0</v>
      </c>
      <c r="L11302" t="s">
        <v>10706</v>
      </c>
      <c r="M11302">
        <v>45394</v>
      </c>
      <c r="N11302" t="s">
        <v>10732</v>
      </c>
      <c r="O11302" t="s">
        <v>10687</v>
      </c>
      <c r="Q11302" t="s">
        <v>10688</v>
      </c>
      <c r="S11302" t="s">
        <v>10733</v>
      </c>
      <c r="T11302">
        <v>43102.457002314797</v>
      </c>
    </row>
    <row r="11303" spans="1:20" x14ac:dyDescent="0.25">
      <c r="A11303" t="s">
        <v>10551</v>
      </c>
      <c r="B11303" t="s">
        <v>27459</v>
      </c>
      <c r="C11303" t="s">
        <v>11814</v>
      </c>
      <c r="D11303" t="s">
        <v>10683</v>
      </c>
      <c r="E11303" t="s">
        <v>10685</v>
      </c>
      <c r="F11303">
        <v>419.99</v>
      </c>
      <c r="G11303">
        <v>1679.96</v>
      </c>
      <c r="H11303">
        <v>4</v>
      </c>
      <c r="I11303" t="s">
        <v>27408</v>
      </c>
      <c r="J11303">
        <v>0</v>
      </c>
      <c r="K11303">
        <v>0</v>
      </c>
      <c r="L11303" t="s">
        <v>10706</v>
      </c>
      <c r="M11303">
        <v>45394</v>
      </c>
      <c r="N11303" t="s">
        <v>10732</v>
      </c>
      <c r="O11303" t="s">
        <v>10687</v>
      </c>
      <c r="Q11303" t="s">
        <v>10688</v>
      </c>
      <c r="S11303" t="s">
        <v>10733</v>
      </c>
      <c r="T11303">
        <v>43102.457002314797</v>
      </c>
    </row>
    <row r="11304" spans="1:20" x14ac:dyDescent="0.25">
      <c r="A11304" t="s">
        <v>27460</v>
      </c>
      <c r="B11304" t="s">
        <v>27461</v>
      </c>
      <c r="C11304" t="s">
        <v>11814</v>
      </c>
      <c r="D11304" t="s">
        <v>10683</v>
      </c>
      <c r="E11304" t="s">
        <v>10685</v>
      </c>
      <c r="F11304">
        <v>239.99</v>
      </c>
      <c r="G11304">
        <v>1439.94</v>
      </c>
      <c r="H11304">
        <v>6</v>
      </c>
      <c r="I11304" t="s">
        <v>27408</v>
      </c>
      <c r="J11304">
        <v>0</v>
      </c>
      <c r="K11304">
        <v>0</v>
      </c>
      <c r="L11304" t="s">
        <v>10706</v>
      </c>
      <c r="M11304">
        <v>45394</v>
      </c>
      <c r="N11304" t="s">
        <v>10732</v>
      </c>
      <c r="O11304" t="s">
        <v>10687</v>
      </c>
      <c r="Q11304" t="s">
        <v>10688</v>
      </c>
      <c r="S11304" t="s">
        <v>10733</v>
      </c>
      <c r="T11304">
        <v>43102.457002314797</v>
      </c>
    </row>
    <row r="11305" spans="1:20" x14ac:dyDescent="0.25">
      <c r="A11305" t="s">
        <v>8155</v>
      </c>
      <c r="B11305" t="s">
        <v>27462</v>
      </c>
      <c r="C11305" t="s">
        <v>10856</v>
      </c>
      <c r="D11305" t="s">
        <v>10683</v>
      </c>
      <c r="E11305" t="s">
        <v>10685</v>
      </c>
      <c r="F11305">
        <v>99.99</v>
      </c>
      <c r="G11305">
        <v>599.94000000000005</v>
      </c>
      <c r="H11305">
        <v>6</v>
      </c>
      <c r="I11305" t="s">
        <v>27408</v>
      </c>
      <c r="J11305">
        <v>0</v>
      </c>
      <c r="K11305">
        <v>0</v>
      </c>
      <c r="L11305" t="s">
        <v>11406</v>
      </c>
      <c r="M11305">
        <v>45453</v>
      </c>
      <c r="N11305" t="s">
        <v>10746</v>
      </c>
      <c r="O11305" t="s">
        <v>10747</v>
      </c>
      <c r="Q11305" t="s">
        <v>10748</v>
      </c>
      <c r="S11305" t="s">
        <v>10749</v>
      </c>
      <c r="T11305">
        <v>43102.456979166702</v>
      </c>
    </row>
    <row r="11306" spans="1:20" x14ac:dyDescent="0.25">
      <c r="A11306" t="s">
        <v>8156</v>
      </c>
      <c r="B11306" t="s">
        <v>27463</v>
      </c>
      <c r="C11306" t="s">
        <v>10856</v>
      </c>
      <c r="D11306" t="s">
        <v>10683</v>
      </c>
      <c r="E11306" t="s">
        <v>10685</v>
      </c>
      <c r="F11306">
        <v>99.99</v>
      </c>
      <c r="G11306">
        <v>599.94000000000005</v>
      </c>
      <c r="H11306">
        <v>6</v>
      </c>
      <c r="I11306" t="s">
        <v>27408</v>
      </c>
      <c r="J11306">
        <v>0</v>
      </c>
      <c r="K11306">
        <v>0</v>
      </c>
      <c r="L11306" t="s">
        <v>10731</v>
      </c>
      <c r="M11306">
        <v>45453</v>
      </c>
      <c r="N11306" t="s">
        <v>10746</v>
      </c>
      <c r="O11306" t="s">
        <v>10747</v>
      </c>
      <c r="Q11306" t="s">
        <v>10748</v>
      </c>
      <c r="S11306" t="s">
        <v>10749</v>
      </c>
      <c r="T11306">
        <v>43102.456875000003</v>
      </c>
    </row>
    <row r="11307" spans="1:20" x14ac:dyDescent="0.25">
      <c r="A11307" t="s">
        <v>10552</v>
      </c>
      <c r="B11307" t="s">
        <v>27464</v>
      </c>
      <c r="C11307" t="s">
        <v>10856</v>
      </c>
      <c r="D11307" t="s">
        <v>10683</v>
      </c>
      <c r="E11307" t="s">
        <v>10685</v>
      </c>
      <c r="F11307">
        <v>99.99</v>
      </c>
      <c r="G11307">
        <v>599.94000000000005</v>
      </c>
      <c r="H11307">
        <v>6</v>
      </c>
      <c r="I11307" t="s">
        <v>27408</v>
      </c>
      <c r="J11307">
        <v>0</v>
      </c>
      <c r="K11307">
        <v>0</v>
      </c>
      <c r="L11307" t="s">
        <v>10731</v>
      </c>
      <c r="M11307">
        <v>45453</v>
      </c>
      <c r="N11307" t="s">
        <v>10746</v>
      </c>
      <c r="O11307" t="s">
        <v>10747</v>
      </c>
      <c r="Q11307" t="s">
        <v>10748</v>
      </c>
      <c r="S11307" t="s">
        <v>10749</v>
      </c>
      <c r="T11307">
        <v>43102.456875000003</v>
      </c>
    </row>
    <row r="11308" spans="1:20" x14ac:dyDescent="0.25">
      <c r="A11308" t="s">
        <v>8157</v>
      </c>
      <c r="B11308" t="s">
        <v>27465</v>
      </c>
      <c r="C11308" t="s">
        <v>10856</v>
      </c>
      <c r="D11308" t="s">
        <v>10683</v>
      </c>
      <c r="E11308" t="s">
        <v>10685</v>
      </c>
      <c r="F11308">
        <v>54.99</v>
      </c>
      <c r="G11308">
        <v>329.94</v>
      </c>
      <c r="H11308">
        <v>6</v>
      </c>
      <c r="I11308" t="s">
        <v>27408</v>
      </c>
      <c r="J11308">
        <v>0</v>
      </c>
      <c r="K11308">
        <v>0</v>
      </c>
      <c r="L11308" t="s">
        <v>16375</v>
      </c>
      <c r="M11308">
        <v>45476</v>
      </c>
      <c r="N11308" t="s">
        <v>10874</v>
      </c>
      <c r="O11308" t="s">
        <v>10701</v>
      </c>
      <c r="P11308" t="s">
        <v>10708</v>
      </c>
      <c r="Q11308" t="s">
        <v>10702</v>
      </c>
      <c r="R11308" t="s">
        <v>10709</v>
      </c>
      <c r="S11308" t="s">
        <v>10875</v>
      </c>
      <c r="T11308">
        <v>43102.457002314797</v>
      </c>
    </row>
    <row r="11309" spans="1:20" x14ac:dyDescent="0.25">
      <c r="A11309" t="s">
        <v>10553</v>
      </c>
      <c r="B11309" t="s">
        <v>27466</v>
      </c>
      <c r="C11309" t="s">
        <v>10856</v>
      </c>
      <c r="D11309" t="s">
        <v>13204</v>
      </c>
      <c r="E11309" t="s">
        <v>10685</v>
      </c>
      <c r="F11309">
        <v>79.989999999999995</v>
      </c>
      <c r="G11309">
        <v>479.94</v>
      </c>
      <c r="H11309">
        <v>6</v>
      </c>
      <c r="I11309" t="s">
        <v>27408</v>
      </c>
      <c r="J11309">
        <v>0</v>
      </c>
      <c r="K11309">
        <v>0</v>
      </c>
      <c r="L11309" t="s">
        <v>10731</v>
      </c>
      <c r="M11309">
        <v>45518</v>
      </c>
      <c r="N11309" t="s">
        <v>10732</v>
      </c>
      <c r="O11309" t="s">
        <v>10687</v>
      </c>
      <c r="Q11309" t="s">
        <v>10688</v>
      </c>
      <c r="S11309" t="s">
        <v>10733</v>
      </c>
      <c r="T11309">
        <v>43102.456875000003</v>
      </c>
    </row>
    <row r="11310" spans="1:20" x14ac:dyDescent="0.25">
      <c r="A11310" t="s">
        <v>8158</v>
      </c>
      <c r="B11310" t="s">
        <v>27467</v>
      </c>
      <c r="C11310" t="s">
        <v>10856</v>
      </c>
      <c r="D11310" t="s">
        <v>10683</v>
      </c>
      <c r="E11310" t="s">
        <v>10685</v>
      </c>
      <c r="F11310">
        <v>99.99</v>
      </c>
      <c r="G11310">
        <v>599.94000000000005</v>
      </c>
      <c r="H11310">
        <v>6</v>
      </c>
      <c r="I11310" t="s">
        <v>27408</v>
      </c>
      <c r="J11310">
        <v>0</v>
      </c>
      <c r="K11310">
        <v>0</v>
      </c>
      <c r="L11310" t="s">
        <v>17552</v>
      </c>
      <c r="M11310">
        <v>45553</v>
      </c>
      <c r="N11310" t="s">
        <v>10707</v>
      </c>
      <c r="O11310" t="s">
        <v>10708</v>
      </c>
      <c r="Q11310" t="s">
        <v>10709</v>
      </c>
      <c r="S11310" t="s">
        <v>10710</v>
      </c>
      <c r="T11310">
        <v>43102.456863425898</v>
      </c>
    </row>
    <row r="11311" spans="1:20" x14ac:dyDescent="0.25">
      <c r="A11311" t="s">
        <v>8159</v>
      </c>
      <c r="B11311" t="s">
        <v>27468</v>
      </c>
      <c r="C11311" t="s">
        <v>11814</v>
      </c>
      <c r="D11311" t="s">
        <v>10683</v>
      </c>
      <c r="E11311" t="s">
        <v>10685</v>
      </c>
      <c r="F11311">
        <v>1499.99</v>
      </c>
      <c r="G11311">
        <v>1499.99</v>
      </c>
      <c r="H11311">
        <v>1</v>
      </c>
      <c r="I11311" t="s">
        <v>27408</v>
      </c>
      <c r="J11311">
        <v>0</v>
      </c>
      <c r="K11311">
        <v>0</v>
      </c>
      <c r="L11311" t="s">
        <v>10706</v>
      </c>
      <c r="M11311">
        <v>45547</v>
      </c>
      <c r="N11311" t="s">
        <v>10707</v>
      </c>
      <c r="O11311" t="s">
        <v>10708</v>
      </c>
      <c r="Q11311" t="s">
        <v>10709</v>
      </c>
      <c r="S11311" t="s">
        <v>10710</v>
      </c>
      <c r="T11311">
        <v>43102.457002314797</v>
      </c>
    </row>
    <row r="11312" spans="1:20" x14ac:dyDescent="0.25">
      <c r="A11312" t="s">
        <v>10554</v>
      </c>
      <c r="B11312" t="s">
        <v>27469</v>
      </c>
      <c r="C11312" t="s">
        <v>10856</v>
      </c>
      <c r="D11312" t="s">
        <v>10683</v>
      </c>
      <c r="E11312" t="s">
        <v>10685</v>
      </c>
      <c r="F11312">
        <v>179.99</v>
      </c>
      <c r="G11312">
        <v>1079.94</v>
      </c>
      <c r="H11312">
        <v>6</v>
      </c>
      <c r="I11312" t="s">
        <v>27408</v>
      </c>
      <c r="J11312">
        <v>0</v>
      </c>
      <c r="K11312">
        <v>0</v>
      </c>
      <c r="L11312" t="s">
        <v>10731</v>
      </c>
      <c r="M11312">
        <v>45561</v>
      </c>
      <c r="N11312" t="s">
        <v>10732</v>
      </c>
      <c r="O11312" t="s">
        <v>10687</v>
      </c>
      <c r="Q11312" t="s">
        <v>10688</v>
      </c>
      <c r="S11312" t="s">
        <v>10733</v>
      </c>
      <c r="T11312">
        <v>43102.456875000003</v>
      </c>
    </row>
    <row r="11313" spans="1:20" x14ac:dyDescent="0.25">
      <c r="A11313" t="s">
        <v>8160</v>
      </c>
      <c r="B11313" t="s">
        <v>27470</v>
      </c>
      <c r="C11313" t="s">
        <v>10856</v>
      </c>
      <c r="D11313" t="s">
        <v>10683</v>
      </c>
      <c r="E11313" t="s">
        <v>10685</v>
      </c>
      <c r="F11313">
        <v>299.99</v>
      </c>
      <c r="G11313">
        <v>1799.94</v>
      </c>
      <c r="H11313">
        <v>6</v>
      </c>
      <c r="I11313" t="s">
        <v>27408</v>
      </c>
      <c r="J11313">
        <v>0</v>
      </c>
      <c r="K11313">
        <v>0</v>
      </c>
      <c r="L11313" t="s">
        <v>13048</v>
      </c>
      <c r="M11313">
        <v>45573</v>
      </c>
      <c r="N11313" t="s">
        <v>10694</v>
      </c>
      <c r="O11313" t="s">
        <v>10695</v>
      </c>
      <c r="Q11313" t="s">
        <v>10696</v>
      </c>
      <c r="S11313" t="s">
        <v>10697</v>
      </c>
      <c r="T11313">
        <v>43102.456875000003</v>
      </c>
    </row>
    <row r="11314" spans="1:20" x14ac:dyDescent="0.25">
      <c r="A11314" t="s">
        <v>10555</v>
      </c>
      <c r="B11314" t="s">
        <v>27471</v>
      </c>
      <c r="C11314" t="s">
        <v>10856</v>
      </c>
      <c r="D11314" t="s">
        <v>10683</v>
      </c>
      <c r="E11314" t="s">
        <v>10685</v>
      </c>
      <c r="F11314">
        <v>499.99</v>
      </c>
      <c r="G11314">
        <v>1499.97</v>
      </c>
      <c r="H11314">
        <v>3</v>
      </c>
      <c r="I11314" t="s">
        <v>27408</v>
      </c>
      <c r="J11314">
        <v>0</v>
      </c>
      <c r="K11314">
        <v>0</v>
      </c>
      <c r="L11314" t="s">
        <v>13048</v>
      </c>
      <c r="M11314">
        <v>45573</v>
      </c>
      <c r="N11314" t="s">
        <v>10694</v>
      </c>
      <c r="O11314" t="s">
        <v>10695</v>
      </c>
      <c r="Q11314" t="s">
        <v>10696</v>
      </c>
      <c r="S11314" t="s">
        <v>10697</v>
      </c>
      <c r="T11314">
        <v>43102.456875000003</v>
      </c>
    </row>
    <row r="11315" spans="1:20" x14ac:dyDescent="0.25">
      <c r="A11315" t="s">
        <v>10556</v>
      </c>
      <c r="B11315" t="s">
        <v>27472</v>
      </c>
      <c r="C11315" t="s">
        <v>10751</v>
      </c>
      <c r="D11315" t="s">
        <v>10683</v>
      </c>
      <c r="E11315" t="s">
        <v>10685</v>
      </c>
      <c r="F11315">
        <v>64.989999999999995</v>
      </c>
      <c r="G11315">
        <v>389.94</v>
      </c>
      <c r="H11315">
        <v>6</v>
      </c>
      <c r="I11315" t="s">
        <v>27408</v>
      </c>
      <c r="J11315">
        <v>0</v>
      </c>
      <c r="K11315">
        <v>0</v>
      </c>
      <c r="L11315" t="s">
        <v>10835</v>
      </c>
      <c r="M11315">
        <v>45614</v>
      </c>
      <c r="N11315" t="s">
        <v>10686</v>
      </c>
      <c r="O11315" t="s">
        <v>10687</v>
      </c>
      <c r="Q11315" t="s">
        <v>10688</v>
      </c>
      <c r="S11315" t="s">
        <v>10689</v>
      </c>
      <c r="T11315">
        <v>43102.456863425898</v>
      </c>
    </row>
    <row r="11316" spans="1:20" x14ac:dyDescent="0.25">
      <c r="A11316" t="s">
        <v>8161</v>
      </c>
      <c r="B11316" t="s">
        <v>27473</v>
      </c>
      <c r="C11316" t="s">
        <v>10856</v>
      </c>
      <c r="D11316" t="s">
        <v>13204</v>
      </c>
      <c r="E11316" t="s">
        <v>10685</v>
      </c>
      <c r="F11316">
        <v>199.99</v>
      </c>
      <c r="G11316">
        <v>1199.94</v>
      </c>
      <c r="H11316">
        <v>6</v>
      </c>
      <c r="I11316" t="s">
        <v>27408</v>
      </c>
      <c r="J11316">
        <v>0</v>
      </c>
      <c r="K11316">
        <v>0</v>
      </c>
      <c r="L11316" t="s">
        <v>10731</v>
      </c>
      <c r="M11316">
        <v>45649</v>
      </c>
      <c r="N11316" t="s">
        <v>10732</v>
      </c>
      <c r="O11316" t="s">
        <v>10687</v>
      </c>
      <c r="Q11316" t="s">
        <v>10688</v>
      </c>
      <c r="S11316" t="s">
        <v>10733</v>
      </c>
      <c r="T11316">
        <v>43102.456875000003</v>
      </c>
    </row>
    <row r="11317" spans="1:20" x14ac:dyDescent="0.25">
      <c r="A11317" t="s">
        <v>8162</v>
      </c>
      <c r="B11317" t="s">
        <v>27474</v>
      </c>
      <c r="C11317" t="s">
        <v>10856</v>
      </c>
      <c r="D11317" t="s">
        <v>10683</v>
      </c>
      <c r="E11317" t="s">
        <v>10685</v>
      </c>
      <c r="F11317">
        <v>149.99</v>
      </c>
      <c r="G11317">
        <v>899.94</v>
      </c>
      <c r="H11317">
        <v>6</v>
      </c>
      <c r="I11317" t="s">
        <v>27408</v>
      </c>
      <c r="J11317">
        <v>0</v>
      </c>
      <c r="K11317">
        <v>0</v>
      </c>
      <c r="L11317" t="s">
        <v>10731</v>
      </c>
      <c r="M11317">
        <v>45706</v>
      </c>
      <c r="N11317" t="s">
        <v>10732</v>
      </c>
      <c r="O11317" t="s">
        <v>10687</v>
      </c>
      <c r="Q11317" t="s">
        <v>10688</v>
      </c>
      <c r="S11317" t="s">
        <v>10733</v>
      </c>
      <c r="T11317">
        <v>43102.456875000003</v>
      </c>
    </row>
    <row r="11318" spans="1:20" x14ac:dyDescent="0.25">
      <c r="A11318" t="s">
        <v>10557</v>
      </c>
      <c r="B11318" t="s">
        <v>27475</v>
      </c>
      <c r="C11318" t="s">
        <v>10856</v>
      </c>
      <c r="D11318" t="s">
        <v>10683</v>
      </c>
      <c r="E11318" t="s">
        <v>10685</v>
      </c>
      <c r="F11318">
        <v>99.99</v>
      </c>
      <c r="G11318">
        <v>599.94000000000005</v>
      </c>
      <c r="H11318">
        <v>6</v>
      </c>
      <c r="I11318" t="s">
        <v>27408</v>
      </c>
      <c r="J11318">
        <v>0</v>
      </c>
      <c r="K11318">
        <v>0</v>
      </c>
      <c r="L11318" t="s">
        <v>10731</v>
      </c>
      <c r="M11318">
        <v>45764</v>
      </c>
      <c r="N11318" t="s">
        <v>10746</v>
      </c>
      <c r="O11318" t="s">
        <v>10747</v>
      </c>
      <c r="Q11318" t="s">
        <v>10748</v>
      </c>
      <c r="S11318" t="s">
        <v>10749</v>
      </c>
      <c r="T11318">
        <v>43102.456875000003</v>
      </c>
    </row>
    <row r="11319" spans="1:20" x14ac:dyDescent="0.25">
      <c r="A11319" t="s">
        <v>27476</v>
      </c>
      <c r="B11319" t="s">
        <v>27477</v>
      </c>
      <c r="C11319" t="s">
        <v>12445</v>
      </c>
      <c r="D11319" t="s">
        <v>10683</v>
      </c>
      <c r="E11319" t="s">
        <v>10693</v>
      </c>
      <c r="F11319">
        <v>99.99</v>
      </c>
      <c r="G11319">
        <v>599.94000000000005</v>
      </c>
      <c r="H11319">
        <v>6</v>
      </c>
      <c r="I11319" t="s">
        <v>27408</v>
      </c>
      <c r="J11319">
        <v>0</v>
      </c>
      <c r="K11319">
        <v>0</v>
      </c>
      <c r="L11319" t="s">
        <v>10731</v>
      </c>
      <c r="M11319">
        <v>45812</v>
      </c>
      <c r="N11319" t="s">
        <v>10732</v>
      </c>
      <c r="O11319" t="s">
        <v>10687</v>
      </c>
      <c r="Q11319" t="s">
        <v>10688</v>
      </c>
      <c r="S11319" t="s">
        <v>10733</v>
      </c>
      <c r="T11319">
        <v>43102.456875000003</v>
      </c>
    </row>
    <row r="11320" spans="1:20" x14ac:dyDescent="0.25">
      <c r="A11320" t="s">
        <v>10558</v>
      </c>
      <c r="B11320" t="s">
        <v>27478</v>
      </c>
      <c r="C11320" t="s">
        <v>10856</v>
      </c>
      <c r="D11320" t="s">
        <v>10683</v>
      </c>
      <c r="E11320" t="s">
        <v>10685</v>
      </c>
      <c r="F11320">
        <v>99.99</v>
      </c>
      <c r="G11320">
        <v>599.94000000000005</v>
      </c>
      <c r="H11320">
        <v>6</v>
      </c>
      <c r="I11320" t="s">
        <v>27408</v>
      </c>
      <c r="J11320">
        <v>0</v>
      </c>
      <c r="K11320">
        <v>0</v>
      </c>
      <c r="L11320" t="s">
        <v>11406</v>
      </c>
      <c r="M11320">
        <v>45824</v>
      </c>
      <c r="N11320" t="s">
        <v>10746</v>
      </c>
      <c r="O11320" t="s">
        <v>10747</v>
      </c>
      <c r="Q11320" t="s">
        <v>10748</v>
      </c>
      <c r="S11320" t="s">
        <v>10749</v>
      </c>
      <c r="T11320">
        <v>43102.456979166702</v>
      </c>
    </row>
    <row r="11321" spans="1:20" x14ac:dyDescent="0.25">
      <c r="A11321" t="s">
        <v>10559</v>
      </c>
      <c r="B11321" t="s">
        <v>27479</v>
      </c>
      <c r="C11321" t="s">
        <v>10856</v>
      </c>
      <c r="D11321" t="s">
        <v>10683</v>
      </c>
      <c r="E11321" t="s">
        <v>10685</v>
      </c>
      <c r="F11321">
        <v>99.99</v>
      </c>
      <c r="G11321">
        <v>599.94000000000005</v>
      </c>
      <c r="H11321">
        <v>6</v>
      </c>
      <c r="I11321" t="s">
        <v>27408</v>
      </c>
      <c r="J11321">
        <v>0</v>
      </c>
      <c r="K11321">
        <v>0</v>
      </c>
      <c r="L11321" t="s">
        <v>10731</v>
      </c>
      <c r="M11321">
        <v>45868</v>
      </c>
      <c r="N11321" t="s">
        <v>10746</v>
      </c>
      <c r="O11321" t="s">
        <v>10747</v>
      </c>
      <c r="Q11321" t="s">
        <v>10748</v>
      </c>
      <c r="S11321" t="s">
        <v>10749</v>
      </c>
      <c r="T11321">
        <v>43102.456875000003</v>
      </c>
    </row>
    <row r="11322" spans="1:20" x14ac:dyDescent="0.25">
      <c r="A11322" t="s">
        <v>10560</v>
      </c>
      <c r="B11322" t="s">
        <v>27480</v>
      </c>
      <c r="C11322" t="s">
        <v>10856</v>
      </c>
      <c r="D11322" t="s">
        <v>10683</v>
      </c>
      <c r="E11322" t="s">
        <v>10685</v>
      </c>
      <c r="F11322">
        <v>179.99</v>
      </c>
      <c r="G11322">
        <v>1079.94</v>
      </c>
      <c r="H11322">
        <v>6</v>
      </c>
      <c r="I11322" t="s">
        <v>27408</v>
      </c>
      <c r="J11322">
        <v>0</v>
      </c>
      <c r="K11322">
        <v>0</v>
      </c>
      <c r="L11322" t="s">
        <v>10731</v>
      </c>
      <c r="M11322">
        <v>45894</v>
      </c>
      <c r="N11322" t="s">
        <v>10732</v>
      </c>
      <c r="O11322" t="s">
        <v>10687</v>
      </c>
      <c r="Q11322" t="s">
        <v>10688</v>
      </c>
      <c r="S11322" t="s">
        <v>10733</v>
      </c>
      <c r="T11322">
        <v>43102.456875000003</v>
      </c>
    </row>
    <row r="11323" spans="1:20" x14ac:dyDescent="0.25">
      <c r="A11323" t="s">
        <v>10561</v>
      </c>
      <c r="B11323" t="s">
        <v>27481</v>
      </c>
      <c r="C11323" t="s">
        <v>10856</v>
      </c>
      <c r="D11323" t="s">
        <v>10683</v>
      </c>
      <c r="E11323" t="s">
        <v>10685</v>
      </c>
      <c r="F11323">
        <v>149.99</v>
      </c>
      <c r="G11323">
        <v>899.94</v>
      </c>
      <c r="H11323">
        <v>6</v>
      </c>
      <c r="I11323" t="s">
        <v>27408</v>
      </c>
      <c r="J11323">
        <v>0</v>
      </c>
      <c r="K11323">
        <v>0</v>
      </c>
      <c r="L11323" t="s">
        <v>10731</v>
      </c>
      <c r="M11323">
        <v>45895</v>
      </c>
      <c r="N11323" t="s">
        <v>10700</v>
      </c>
      <c r="O11323" t="s">
        <v>10701</v>
      </c>
      <c r="Q11323" t="s">
        <v>10702</v>
      </c>
      <c r="S11323" t="s">
        <v>10703</v>
      </c>
      <c r="T11323">
        <v>43102.456875000003</v>
      </c>
    </row>
    <row r="11324" spans="1:20" x14ac:dyDescent="0.25">
      <c r="A11324" t="s">
        <v>10562</v>
      </c>
      <c r="B11324" t="s">
        <v>27482</v>
      </c>
      <c r="C11324" t="s">
        <v>10856</v>
      </c>
      <c r="D11324" t="s">
        <v>10683</v>
      </c>
      <c r="E11324" t="s">
        <v>10685</v>
      </c>
      <c r="F11324">
        <v>149.99</v>
      </c>
      <c r="G11324">
        <v>899.94</v>
      </c>
      <c r="H11324">
        <v>6</v>
      </c>
      <c r="I11324" t="s">
        <v>27408</v>
      </c>
      <c r="J11324">
        <v>0</v>
      </c>
      <c r="K11324">
        <v>0</v>
      </c>
      <c r="L11324" t="s">
        <v>10731</v>
      </c>
      <c r="M11324">
        <v>45895</v>
      </c>
      <c r="N11324" t="s">
        <v>10700</v>
      </c>
      <c r="O11324" t="s">
        <v>10701</v>
      </c>
      <c r="Q11324" t="s">
        <v>10702</v>
      </c>
      <c r="S11324" t="s">
        <v>10703</v>
      </c>
      <c r="T11324">
        <v>43102.456875000003</v>
      </c>
    </row>
    <row r="11325" spans="1:20" x14ac:dyDescent="0.25">
      <c r="A11325" t="s">
        <v>10563</v>
      </c>
      <c r="B11325" t="s">
        <v>27483</v>
      </c>
      <c r="C11325" t="s">
        <v>10856</v>
      </c>
      <c r="D11325" t="s">
        <v>10683</v>
      </c>
      <c r="E11325" t="s">
        <v>10685</v>
      </c>
      <c r="F11325">
        <v>149.99</v>
      </c>
      <c r="G11325">
        <v>899.94</v>
      </c>
      <c r="H11325">
        <v>6</v>
      </c>
      <c r="I11325" t="s">
        <v>27408</v>
      </c>
      <c r="J11325">
        <v>0</v>
      </c>
      <c r="K11325">
        <v>0</v>
      </c>
      <c r="L11325" t="s">
        <v>10731</v>
      </c>
      <c r="M11325">
        <v>45895</v>
      </c>
      <c r="N11325" t="s">
        <v>10700</v>
      </c>
      <c r="O11325" t="s">
        <v>10701</v>
      </c>
      <c r="Q11325" t="s">
        <v>10702</v>
      </c>
      <c r="S11325" t="s">
        <v>10703</v>
      </c>
      <c r="T11325">
        <v>43102.456875000003</v>
      </c>
    </row>
    <row r="11326" spans="1:20" x14ac:dyDescent="0.25">
      <c r="A11326" t="s">
        <v>10564</v>
      </c>
      <c r="B11326" t="s">
        <v>27484</v>
      </c>
      <c r="C11326" t="s">
        <v>12445</v>
      </c>
      <c r="D11326" t="s">
        <v>10683</v>
      </c>
      <c r="E11326" t="s">
        <v>10685</v>
      </c>
      <c r="F11326">
        <v>99.99</v>
      </c>
      <c r="G11326">
        <v>599.94000000000005</v>
      </c>
      <c r="H11326">
        <v>6</v>
      </c>
      <c r="I11326" t="s">
        <v>27408</v>
      </c>
      <c r="J11326">
        <v>0</v>
      </c>
      <c r="K11326">
        <v>0</v>
      </c>
      <c r="L11326" t="s">
        <v>10731</v>
      </c>
      <c r="M11326">
        <v>45903</v>
      </c>
      <c r="N11326" t="s">
        <v>17794</v>
      </c>
      <c r="S11326" t="s">
        <v>17795</v>
      </c>
      <c r="T11326">
        <v>43102.456875000003</v>
      </c>
    </row>
    <row r="11327" spans="1:20" x14ac:dyDescent="0.25">
      <c r="A11327" t="s">
        <v>10565</v>
      </c>
      <c r="B11327" t="s">
        <v>27485</v>
      </c>
      <c r="C11327" t="s">
        <v>10856</v>
      </c>
      <c r="D11327" t="s">
        <v>10683</v>
      </c>
      <c r="E11327" t="s">
        <v>10685</v>
      </c>
      <c r="F11327">
        <v>999.99</v>
      </c>
      <c r="G11327">
        <v>999.99</v>
      </c>
      <c r="H11327">
        <v>1</v>
      </c>
      <c r="I11327" t="s">
        <v>27408</v>
      </c>
      <c r="J11327">
        <v>0</v>
      </c>
      <c r="K11327">
        <v>0</v>
      </c>
      <c r="L11327" t="s">
        <v>10706</v>
      </c>
      <c r="M11327">
        <v>45958</v>
      </c>
      <c r="N11327" t="s">
        <v>10707</v>
      </c>
      <c r="O11327" t="s">
        <v>10708</v>
      </c>
      <c r="Q11327" t="s">
        <v>10709</v>
      </c>
      <c r="S11327" t="s">
        <v>10710</v>
      </c>
      <c r="T11327">
        <v>43102.457002314797</v>
      </c>
    </row>
    <row r="11328" spans="1:20" x14ac:dyDescent="0.25">
      <c r="A11328" t="s">
        <v>10566</v>
      </c>
      <c r="B11328" t="s">
        <v>27486</v>
      </c>
      <c r="C11328" t="s">
        <v>10856</v>
      </c>
      <c r="D11328" t="s">
        <v>10683</v>
      </c>
      <c r="E11328" t="s">
        <v>10685</v>
      </c>
      <c r="F11328">
        <v>79.989999999999995</v>
      </c>
      <c r="G11328">
        <v>479.94</v>
      </c>
      <c r="H11328">
        <v>6</v>
      </c>
      <c r="I11328" t="s">
        <v>27408</v>
      </c>
      <c r="J11328">
        <v>0</v>
      </c>
      <c r="K11328">
        <v>0</v>
      </c>
      <c r="L11328" t="s">
        <v>11406</v>
      </c>
      <c r="M11328">
        <v>45960</v>
      </c>
      <c r="N11328" t="s">
        <v>10732</v>
      </c>
      <c r="O11328" t="s">
        <v>10687</v>
      </c>
      <c r="Q11328" t="s">
        <v>10688</v>
      </c>
      <c r="S11328" t="s">
        <v>10733</v>
      </c>
      <c r="T11328">
        <v>43102.456979166702</v>
      </c>
    </row>
    <row r="11329" spans="1:20" x14ac:dyDescent="0.25">
      <c r="A11329" t="s">
        <v>10567</v>
      </c>
      <c r="B11329" t="s">
        <v>27487</v>
      </c>
      <c r="C11329" t="s">
        <v>12445</v>
      </c>
      <c r="D11329" t="s">
        <v>10683</v>
      </c>
      <c r="E11329" t="s">
        <v>10685</v>
      </c>
      <c r="F11329">
        <v>129.99</v>
      </c>
      <c r="G11329">
        <v>779.94</v>
      </c>
      <c r="H11329">
        <v>6</v>
      </c>
      <c r="I11329" t="s">
        <v>27408</v>
      </c>
      <c r="J11329">
        <v>0</v>
      </c>
      <c r="K11329">
        <v>0</v>
      </c>
      <c r="L11329" t="s">
        <v>11406</v>
      </c>
      <c r="M11329">
        <v>45960</v>
      </c>
      <c r="N11329" t="s">
        <v>10732</v>
      </c>
      <c r="O11329" t="s">
        <v>10687</v>
      </c>
      <c r="Q11329" t="s">
        <v>10688</v>
      </c>
      <c r="S11329" t="s">
        <v>10733</v>
      </c>
      <c r="T11329">
        <v>43102.456979166702</v>
      </c>
    </row>
    <row r="11330" spans="1:20" x14ac:dyDescent="0.25">
      <c r="A11330" t="s">
        <v>10568</v>
      </c>
      <c r="B11330" t="s">
        <v>27488</v>
      </c>
      <c r="C11330" t="s">
        <v>12445</v>
      </c>
      <c r="D11330" t="s">
        <v>10683</v>
      </c>
      <c r="E11330" t="s">
        <v>10685</v>
      </c>
      <c r="F11330">
        <v>129.99</v>
      </c>
      <c r="G11330">
        <v>779.94</v>
      </c>
      <c r="H11330">
        <v>6</v>
      </c>
      <c r="I11330" t="s">
        <v>27408</v>
      </c>
      <c r="J11330">
        <v>0</v>
      </c>
      <c r="K11330">
        <v>0</v>
      </c>
      <c r="L11330" t="s">
        <v>10731</v>
      </c>
      <c r="M11330">
        <v>45966</v>
      </c>
      <c r="N11330" t="s">
        <v>10746</v>
      </c>
      <c r="O11330" t="s">
        <v>10747</v>
      </c>
      <c r="Q11330" t="s">
        <v>10748</v>
      </c>
      <c r="S11330" t="s">
        <v>10749</v>
      </c>
      <c r="T11330">
        <v>43102.456875000003</v>
      </c>
    </row>
    <row r="11331" spans="1:20" x14ac:dyDescent="0.25">
      <c r="A11331" t="s">
        <v>10569</v>
      </c>
      <c r="B11331" t="s">
        <v>27489</v>
      </c>
      <c r="C11331" t="s">
        <v>12445</v>
      </c>
      <c r="D11331" t="s">
        <v>10683</v>
      </c>
      <c r="E11331" t="s">
        <v>10685</v>
      </c>
      <c r="F11331">
        <v>129.99</v>
      </c>
      <c r="G11331">
        <v>779.94</v>
      </c>
      <c r="H11331">
        <v>6</v>
      </c>
      <c r="I11331" t="s">
        <v>27408</v>
      </c>
      <c r="J11331">
        <v>0</v>
      </c>
      <c r="K11331">
        <v>0</v>
      </c>
      <c r="L11331" t="s">
        <v>10731</v>
      </c>
      <c r="M11331">
        <v>45967</v>
      </c>
      <c r="N11331" t="s">
        <v>10746</v>
      </c>
      <c r="O11331" t="s">
        <v>10747</v>
      </c>
      <c r="Q11331" t="s">
        <v>10748</v>
      </c>
      <c r="S11331" t="s">
        <v>10749</v>
      </c>
      <c r="T11331">
        <v>43102.456875000003</v>
      </c>
    </row>
    <row r="11332" spans="1:20" x14ac:dyDescent="0.25">
      <c r="A11332" t="s">
        <v>10570</v>
      </c>
      <c r="B11332" t="s">
        <v>27490</v>
      </c>
      <c r="C11332" t="s">
        <v>12445</v>
      </c>
      <c r="D11332" t="s">
        <v>10683</v>
      </c>
      <c r="E11332" t="s">
        <v>10685</v>
      </c>
      <c r="F11332">
        <v>129.99</v>
      </c>
      <c r="G11332">
        <v>779.94</v>
      </c>
      <c r="H11332">
        <v>6</v>
      </c>
      <c r="I11332" t="s">
        <v>27408</v>
      </c>
      <c r="J11332">
        <v>0</v>
      </c>
      <c r="K11332">
        <v>0</v>
      </c>
      <c r="L11332" t="s">
        <v>11406</v>
      </c>
      <c r="M11332">
        <v>45967</v>
      </c>
      <c r="N11332" t="s">
        <v>10746</v>
      </c>
      <c r="O11332" t="s">
        <v>10747</v>
      </c>
      <c r="Q11332" t="s">
        <v>10748</v>
      </c>
      <c r="S11332" t="s">
        <v>10749</v>
      </c>
      <c r="T11332">
        <v>43102.456979166702</v>
      </c>
    </row>
    <row r="11333" spans="1:20" x14ac:dyDescent="0.25">
      <c r="A11333" t="s">
        <v>10571</v>
      </c>
      <c r="B11333" t="s">
        <v>27491</v>
      </c>
      <c r="C11333" t="s">
        <v>12445</v>
      </c>
      <c r="D11333" t="s">
        <v>13204</v>
      </c>
      <c r="E11333" t="s">
        <v>10685</v>
      </c>
      <c r="F11333">
        <v>99.99</v>
      </c>
      <c r="G11333">
        <v>599.94000000000005</v>
      </c>
      <c r="H11333">
        <v>6</v>
      </c>
      <c r="I11333" t="s">
        <v>27408</v>
      </c>
      <c r="J11333">
        <v>0</v>
      </c>
      <c r="K11333">
        <v>0</v>
      </c>
      <c r="L11333" t="s">
        <v>10731</v>
      </c>
      <c r="M11333">
        <v>45975</v>
      </c>
      <c r="N11333" t="s">
        <v>13477</v>
      </c>
      <c r="S11333" t="s">
        <v>13478</v>
      </c>
      <c r="T11333">
        <v>43102.456875000003</v>
      </c>
    </row>
    <row r="11334" spans="1:20" x14ac:dyDescent="0.25">
      <c r="A11334" t="s">
        <v>27492</v>
      </c>
      <c r="B11334" t="s">
        <v>27493</v>
      </c>
      <c r="C11334" t="s">
        <v>10856</v>
      </c>
      <c r="D11334" t="s">
        <v>10683</v>
      </c>
      <c r="E11334" t="s">
        <v>10685</v>
      </c>
      <c r="F11334">
        <v>299.99</v>
      </c>
      <c r="G11334">
        <v>1799.94</v>
      </c>
      <c r="H11334">
        <v>6</v>
      </c>
      <c r="I11334" t="s">
        <v>27408</v>
      </c>
      <c r="J11334">
        <v>0</v>
      </c>
      <c r="K11334">
        <v>0</v>
      </c>
      <c r="L11334" t="s">
        <v>10731</v>
      </c>
      <c r="M11334">
        <v>46048</v>
      </c>
      <c r="N11334" t="s">
        <v>10732</v>
      </c>
      <c r="O11334" t="s">
        <v>10687</v>
      </c>
      <c r="Q11334" t="s">
        <v>10688</v>
      </c>
      <c r="S11334" t="s">
        <v>10733</v>
      </c>
      <c r="T11334">
        <v>43102.456875000003</v>
      </c>
    </row>
    <row r="11335" spans="1:20" x14ac:dyDescent="0.25">
      <c r="A11335" t="s">
        <v>27494</v>
      </c>
      <c r="B11335" t="s">
        <v>27495</v>
      </c>
      <c r="C11335" t="s">
        <v>10856</v>
      </c>
      <c r="D11335" t="s">
        <v>13204</v>
      </c>
      <c r="E11335" t="s">
        <v>10685</v>
      </c>
      <c r="F11335">
        <v>749.99</v>
      </c>
      <c r="G11335">
        <v>749.99</v>
      </c>
      <c r="H11335">
        <v>1</v>
      </c>
      <c r="I11335" t="s">
        <v>27408</v>
      </c>
      <c r="J11335">
        <v>0</v>
      </c>
      <c r="K11335">
        <v>0</v>
      </c>
      <c r="L11335" t="s">
        <v>10706</v>
      </c>
      <c r="M11335">
        <v>46090</v>
      </c>
      <c r="N11335" t="s">
        <v>10707</v>
      </c>
      <c r="O11335" t="s">
        <v>10708</v>
      </c>
      <c r="Q11335" t="s">
        <v>10709</v>
      </c>
      <c r="S11335" t="s">
        <v>10710</v>
      </c>
      <c r="T11335">
        <v>43102.457002314797</v>
      </c>
    </row>
    <row r="11336" spans="1:20" x14ac:dyDescent="0.25">
      <c r="A11336" t="s">
        <v>27496</v>
      </c>
      <c r="B11336" t="s">
        <v>27497</v>
      </c>
      <c r="C11336" t="s">
        <v>11814</v>
      </c>
      <c r="D11336" t="s">
        <v>10683</v>
      </c>
      <c r="E11336" t="s">
        <v>10685</v>
      </c>
      <c r="F11336">
        <v>69.989999999999995</v>
      </c>
      <c r="G11336">
        <v>419.94</v>
      </c>
      <c r="H11336">
        <v>6</v>
      </c>
      <c r="I11336" t="s">
        <v>27408</v>
      </c>
      <c r="J11336">
        <v>0</v>
      </c>
      <c r="K11336">
        <v>0</v>
      </c>
      <c r="L11336" t="s">
        <v>10731</v>
      </c>
      <c r="M11336">
        <v>46090</v>
      </c>
      <c r="N11336" t="s">
        <v>10874</v>
      </c>
      <c r="O11336" t="s">
        <v>10701</v>
      </c>
      <c r="P11336" t="s">
        <v>10708</v>
      </c>
      <c r="Q11336" t="s">
        <v>10702</v>
      </c>
      <c r="R11336" t="s">
        <v>10709</v>
      </c>
      <c r="S11336" t="s">
        <v>10875</v>
      </c>
      <c r="T11336">
        <v>43102.456875000003</v>
      </c>
    </row>
    <row r="11337" spans="1:20" x14ac:dyDescent="0.25">
      <c r="A11337" t="s">
        <v>27498</v>
      </c>
      <c r="B11337" t="s">
        <v>27499</v>
      </c>
      <c r="C11337" t="s">
        <v>19537</v>
      </c>
      <c r="D11337" t="s">
        <v>13204</v>
      </c>
      <c r="E11337" t="s">
        <v>10685</v>
      </c>
      <c r="F11337">
        <v>94.99</v>
      </c>
      <c r="G11337">
        <v>569.94000000000005</v>
      </c>
      <c r="H11337">
        <v>6</v>
      </c>
      <c r="I11337" t="s">
        <v>27408</v>
      </c>
      <c r="J11337">
        <v>0</v>
      </c>
      <c r="K11337">
        <v>0</v>
      </c>
      <c r="L11337" t="s">
        <v>19268</v>
      </c>
      <c r="M11337">
        <v>44697</v>
      </c>
      <c r="N11337" t="s">
        <v>13477</v>
      </c>
      <c r="S11337" t="s">
        <v>13478</v>
      </c>
      <c r="T11337">
        <v>43102.456909722197</v>
      </c>
    </row>
    <row r="11338" spans="1:20" x14ac:dyDescent="0.25">
      <c r="A11338" t="s">
        <v>27500</v>
      </c>
      <c r="B11338" t="s">
        <v>27501</v>
      </c>
      <c r="C11338" t="s">
        <v>19537</v>
      </c>
      <c r="D11338" t="s">
        <v>13204</v>
      </c>
      <c r="E11338" t="s">
        <v>10685</v>
      </c>
      <c r="F11338">
        <v>94.99</v>
      </c>
      <c r="G11338">
        <v>569.94000000000005</v>
      </c>
      <c r="H11338">
        <v>6</v>
      </c>
      <c r="I11338" t="s">
        <v>27408</v>
      </c>
      <c r="J11338">
        <v>0</v>
      </c>
      <c r="K11338">
        <v>0</v>
      </c>
      <c r="L11338" t="s">
        <v>19268</v>
      </c>
      <c r="M11338">
        <v>44697</v>
      </c>
      <c r="N11338" t="s">
        <v>13477</v>
      </c>
      <c r="S11338" t="s">
        <v>13478</v>
      </c>
      <c r="T11338">
        <v>43102.456909722197</v>
      </c>
    </row>
    <row r="11339" spans="1:20" x14ac:dyDescent="0.25">
      <c r="A11339" t="s">
        <v>8163</v>
      </c>
      <c r="B11339" t="s">
        <v>27502</v>
      </c>
      <c r="C11339" t="s">
        <v>19537</v>
      </c>
      <c r="D11339" t="s">
        <v>13204</v>
      </c>
      <c r="E11339" t="s">
        <v>10685</v>
      </c>
      <c r="F11339">
        <v>26.99</v>
      </c>
      <c r="G11339">
        <v>323.88</v>
      </c>
      <c r="H11339">
        <v>12</v>
      </c>
      <c r="I11339" t="s">
        <v>27408</v>
      </c>
      <c r="J11339">
        <v>0</v>
      </c>
      <c r="K11339">
        <v>0</v>
      </c>
      <c r="L11339" t="s">
        <v>16573</v>
      </c>
      <c r="M11339">
        <v>44746</v>
      </c>
      <c r="N11339" t="s">
        <v>15185</v>
      </c>
      <c r="S11339" t="s">
        <v>15186</v>
      </c>
      <c r="T11339">
        <v>43102.457002314797</v>
      </c>
    </row>
    <row r="11340" spans="1:20" x14ac:dyDescent="0.25">
      <c r="A11340" t="s">
        <v>27503</v>
      </c>
      <c r="B11340" t="s">
        <v>27504</v>
      </c>
      <c r="C11340" t="s">
        <v>19537</v>
      </c>
      <c r="D11340" t="s">
        <v>13204</v>
      </c>
      <c r="E11340" t="s">
        <v>10685</v>
      </c>
      <c r="F11340">
        <v>41.99</v>
      </c>
      <c r="G11340">
        <v>503.88</v>
      </c>
      <c r="H11340">
        <v>12</v>
      </c>
      <c r="I11340" t="s">
        <v>27408</v>
      </c>
      <c r="J11340">
        <v>0</v>
      </c>
      <c r="K11340">
        <v>0</v>
      </c>
      <c r="L11340" t="s">
        <v>10722</v>
      </c>
      <c r="M11340">
        <v>44746</v>
      </c>
      <c r="N11340" t="s">
        <v>15185</v>
      </c>
      <c r="S11340" t="s">
        <v>15186</v>
      </c>
      <c r="T11340">
        <v>43102.456956018497</v>
      </c>
    </row>
    <row r="11341" spans="1:20" x14ac:dyDescent="0.25">
      <c r="A11341" t="s">
        <v>27505</v>
      </c>
      <c r="B11341" t="s">
        <v>27506</v>
      </c>
      <c r="C11341" t="s">
        <v>19537</v>
      </c>
      <c r="D11341" t="s">
        <v>13204</v>
      </c>
      <c r="E11341" t="s">
        <v>10685</v>
      </c>
      <c r="F11341">
        <v>47.49</v>
      </c>
      <c r="G11341">
        <v>569.88</v>
      </c>
      <c r="H11341">
        <v>12</v>
      </c>
      <c r="I11341" t="s">
        <v>27408</v>
      </c>
      <c r="J11341">
        <v>0</v>
      </c>
      <c r="K11341">
        <v>0</v>
      </c>
      <c r="L11341" t="s">
        <v>15855</v>
      </c>
      <c r="M11341">
        <v>44746</v>
      </c>
      <c r="N11341" t="s">
        <v>15185</v>
      </c>
      <c r="S11341" t="s">
        <v>15186</v>
      </c>
      <c r="T11341">
        <v>43102.456932870402</v>
      </c>
    </row>
    <row r="11342" spans="1:20" x14ac:dyDescent="0.25">
      <c r="A11342" t="s">
        <v>10572</v>
      </c>
      <c r="B11342" t="s">
        <v>27507</v>
      </c>
      <c r="C11342" t="s">
        <v>19537</v>
      </c>
      <c r="D11342" t="s">
        <v>13204</v>
      </c>
      <c r="E11342" t="s">
        <v>10685</v>
      </c>
      <c r="F11342">
        <v>68.489999999999995</v>
      </c>
      <c r="G11342">
        <v>821.88</v>
      </c>
      <c r="H11342">
        <v>12</v>
      </c>
      <c r="I11342" t="s">
        <v>27408</v>
      </c>
      <c r="J11342">
        <v>0</v>
      </c>
      <c r="K11342">
        <v>0</v>
      </c>
      <c r="L11342" t="s">
        <v>13048</v>
      </c>
      <c r="M11342">
        <v>44743</v>
      </c>
      <c r="N11342" t="s">
        <v>15185</v>
      </c>
      <c r="S11342" t="s">
        <v>15186</v>
      </c>
      <c r="T11342">
        <v>43102.456875000003</v>
      </c>
    </row>
    <row r="11343" spans="1:20" x14ac:dyDescent="0.25">
      <c r="A11343" t="s">
        <v>27508</v>
      </c>
      <c r="B11343" t="s">
        <v>27509</v>
      </c>
      <c r="C11343" t="s">
        <v>19537</v>
      </c>
      <c r="D11343" t="s">
        <v>13204</v>
      </c>
      <c r="E11343" t="s">
        <v>10685</v>
      </c>
      <c r="F11343">
        <v>57.49</v>
      </c>
      <c r="G11343">
        <v>689.88</v>
      </c>
      <c r="H11343">
        <v>12</v>
      </c>
      <c r="I11343" t="s">
        <v>27408</v>
      </c>
      <c r="J11343">
        <v>0</v>
      </c>
      <c r="K11343">
        <v>0</v>
      </c>
      <c r="L11343" t="s">
        <v>15855</v>
      </c>
      <c r="M11343">
        <v>44743</v>
      </c>
      <c r="N11343" t="s">
        <v>15185</v>
      </c>
      <c r="S11343" t="s">
        <v>15186</v>
      </c>
      <c r="T11343">
        <v>43102.456932870402</v>
      </c>
    </row>
    <row r="11344" spans="1:20" x14ac:dyDescent="0.25">
      <c r="A11344" t="s">
        <v>10573</v>
      </c>
      <c r="B11344" t="s">
        <v>27510</v>
      </c>
      <c r="C11344" t="s">
        <v>19537</v>
      </c>
      <c r="D11344" t="s">
        <v>13204</v>
      </c>
      <c r="E11344" t="s">
        <v>10685</v>
      </c>
      <c r="F11344">
        <v>46.99</v>
      </c>
      <c r="G11344">
        <v>563.88</v>
      </c>
      <c r="H11344">
        <v>12</v>
      </c>
      <c r="I11344" t="s">
        <v>27408</v>
      </c>
      <c r="J11344">
        <v>0</v>
      </c>
      <c r="K11344">
        <v>0</v>
      </c>
      <c r="L11344" t="s">
        <v>11301</v>
      </c>
      <c r="M11344">
        <v>44743</v>
      </c>
      <c r="N11344" t="s">
        <v>15185</v>
      </c>
      <c r="S11344" t="s">
        <v>15186</v>
      </c>
      <c r="T11344">
        <v>43102.456875000003</v>
      </c>
    </row>
    <row r="11345" spans="1:20" x14ac:dyDescent="0.25">
      <c r="A11345" t="s">
        <v>27511</v>
      </c>
      <c r="B11345" t="s">
        <v>27512</v>
      </c>
      <c r="C11345" t="s">
        <v>19537</v>
      </c>
      <c r="D11345" t="s">
        <v>13204</v>
      </c>
      <c r="E11345" t="s">
        <v>10685</v>
      </c>
      <c r="F11345">
        <v>109.99</v>
      </c>
      <c r="G11345">
        <v>659.94</v>
      </c>
      <c r="H11345">
        <v>6</v>
      </c>
      <c r="I11345" t="s">
        <v>27408</v>
      </c>
      <c r="J11345">
        <v>0</v>
      </c>
      <c r="K11345">
        <v>0</v>
      </c>
      <c r="L11345" t="s">
        <v>12405</v>
      </c>
      <c r="M11345">
        <v>44744</v>
      </c>
      <c r="N11345" t="s">
        <v>15185</v>
      </c>
      <c r="S11345" t="s">
        <v>15186</v>
      </c>
      <c r="T11345">
        <v>43102.456886574102</v>
      </c>
    </row>
    <row r="11346" spans="1:20" x14ac:dyDescent="0.25">
      <c r="A11346" t="s">
        <v>8164</v>
      </c>
      <c r="B11346" t="s">
        <v>27513</v>
      </c>
      <c r="C11346" t="s">
        <v>19537</v>
      </c>
      <c r="D11346" t="s">
        <v>13204</v>
      </c>
      <c r="E11346" t="s">
        <v>10685</v>
      </c>
      <c r="F11346">
        <v>32.99</v>
      </c>
      <c r="G11346">
        <v>395.88</v>
      </c>
      <c r="H11346">
        <v>12</v>
      </c>
      <c r="I11346" t="s">
        <v>27408</v>
      </c>
      <c r="J11346">
        <v>0</v>
      </c>
      <c r="K11346">
        <v>0</v>
      </c>
      <c r="L11346" t="s">
        <v>11172</v>
      </c>
      <c r="M11346">
        <v>45398</v>
      </c>
      <c r="N11346" t="s">
        <v>15185</v>
      </c>
      <c r="S11346" t="s">
        <v>15186</v>
      </c>
      <c r="T11346">
        <v>43102.456886574102</v>
      </c>
    </row>
    <row r="11347" spans="1:20" x14ac:dyDescent="0.25">
      <c r="A11347" t="s">
        <v>10574</v>
      </c>
      <c r="B11347" t="s">
        <v>27514</v>
      </c>
      <c r="C11347" t="s">
        <v>19537</v>
      </c>
      <c r="D11347" t="s">
        <v>13204</v>
      </c>
      <c r="E11347" t="s">
        <v>10685</v>
      </c>
      <c r="F11347">
        <v>122.99</v>
      </c>
      <c r="G11347">
        <v>737.94</v>
      </c>
      <c r="H11347">
        <v>6</v>
      </c>
      <c r="I11347" t="s">
        <v>27408</v>
      </c>
      <c r="J11347">
        <v>0</v>
      </c>
      <c r="K11347">
        <v>0</v>
      </c>
      <c r="L11347" t="s">
        <v>17398</v>
      </c>
      <c r="M11347">
        <v>44846</v>
      </c>
      <c r="N11347" t="s">
        <v>13477</v>
      </c>
      <c r="S11347" t="s">
        <v>13478</v>
      </c>
      <c r="T11347">
        <v>43102.456863425898</v>
      </c>
    </row>
    <row r="11348" spans="1:20" x14ac:dyDescent="0.25">
      <c r="A11348" t="s">
        <v>27515</v>
      </c>
      <c r="B11348" t="s">
        <v>27516</v>
      </c>
      <c r="C11348" t="s">
        <v>19537</v>
      </c>
      <c r="D11348" t="s">
        <v>13204</v>
      </c>
      <c r="E11348" t="s">
        <v>10685</v>
      </c>
      <c r="F11348">
        <v>37.950000000000003</v>
      </c>
      <c r="G11348">
        <v>455.4</v>
      </c>
      <c r="H11348">
        <v>12</v>
      </c>
      <c r="I11348" t="s">
        <v>27408</v>
      </c>
      <c r="J11348">
        <v>0</v>
      </c>
      <c r="K11348">
        <v>0</v>
      </c>
      <c r="L11348" t="s">
        <v>14368</v>
      </c>
      <c r="M11348">
        <v>45182</v>
      </c>
      <c r="N11348" t="s">
        <v>15185</v>
      </c>
      <c r="S11348" t="s">
        <v>15186</v>
      </c>
      <c r="T11348">
        <v>43102.456898148099</v>
      </c>
    </row>
    <row r="11349" spans="1:20" x14ac:dyDescent="0.25">
      <c r="A11349" t="s">
        <v>27517</v>
      </c>
      <c r="B11349" t="s">
        <v>27518</v>
      </c>
      <c r="C11349" t="s">
        <v>19537</v>
      </c>
      <c r="D11349" t="s">
        <v>13204</v>
      </c>
      <c r="E11349" t="s">
        <v>10685</v>
      </c>
      <c r="F11349">
        <v>36.950000000000003</v>
      </c>
      <c r="G11349">
        <v>443.4</v>
      </c>
      <c r="H11349">
        <v>12</v>
      </c>
      <c r="I11349" t="s">
        <v>27408</v>
      </c>
      <c r="J11349">
        <v>0</v>
      </c>
      <c r="K11349">
        <v>0</v>
      </c>
      <c r="L11349" t="s">
        <v>13448</v>
      </c>
      <c r="M11349">
        <v>45182</v>
      </c>
      <c r="N11349" t="s">
        <v>15185</v>
      </c>
      <c r="S11349" t="s">
        <v>15186</v>
      </c>
      <c r="T11349">
        <v>43102.456898148099</v>
      </c>
    </row>
    <row r="11350" spans="1:20" x14ac:dyDescent="0.25">
      <c r="A11350" t="s">
        <v>27519</v>
      </c>
      <c r="B11350" t="s">
        <v>27520</v>
      </c>
      <c r="C11350" t="s">
        <v>19537</v>
      </c>
      <c r="D11350" t="s">
        <v>13204</v>
      </c>
      <c r="E11350" t="s">
        <v>10685</v>
      </c>
      <c r="F11350">
        <v>37.950000000000003</v>
      </c>
      <c r="G11350">
        <v>455.4</v>
      </c>
      <c r="H11350">
        <v>12</v>
      </c>
      <c r="I11350" t="s">
        <v>27408</v>
      </c>
      <c r="J11350">
        <v>0</v>
      </c>
      <c r="K11350">
        <v>0</v>
      </c>
      <c r="L11350" t="s">
        <v>13445</v>
      </c>
      <c r="M11350">
        <v>45182</v>
      </c>
      <c r="N11350" t="s">
        <v>15185</v>
      </c>
      <c r="S11350" t="s">
        <v>15186</v>
      </c>
      <c r="T11350">
        <v>43102.456898148099</v>
      </c>
    </row>
    <row r="11351" spans="1:20" x14ac:dyDescent="0.25">
      <c r="A11351" t="s">
        <v>10575</v>
      </c>
      <c r="B11351" t="s">
        <v>27521</v>
      </c>
      <c r="C11351" t="s">
        <v>19537</v>
      </c>
      <c r="D11351" t="s">
        <v>13204</v>
      </c>
      <c r="E11351" t="s">
        <v>10685</v>
      </c>
      <c r="F11351">
        <v>36.950000000000003</v>
      </c>
      <c r="G11351">
        <v>443.4</v>
      </c>
      <c r="H11351">
        <v>12</v>
      </c>
      <c r="I11351" t="s">
        <v>27408</v>
      </c>
      <c r="J11351">
        <v>0</v>
      </c>
      <c r="K11351">
        <v>0</v>
      </c>
      <c r="L11351" t="s">
        <v>10722</v>
      </c>
      <c r="M11351">
        <v>45182</v>
      </c>
      <c r="N11351" t="s">
        <v>15185</v>
      </c>
      <c r="S11351" t="s">
        <v>15186</v>
      </c>
      <c r="T11351">
        <v>43102.456956018497</v>
      </c>
    </row>
    <row r="11352" spans="1:20" x14ac:dyDescent="0.25">
      <c r="A11352" t="s">
        <v>8165</v>
      </c>
      <c r="B11352" t="s">
        <v>27522</v>
      </c>
      <c r="C11352" t="s">
        <v>19537</v>
      </c>
      <c r="D11352" t="s">
        <v>13204</v>
      </c>
      <c r="E11352" t="s">
        <v>10685</v>
      </c>
      <c r="F11352">
        <v>49.49</v>
      </c>
      <c r="G11352">
        <v>296.94</v>
      </c>
      <c r="H11352">
        <v>6</v>
      </c>
      <c r="I11352" t="s">
        <v>27408</v>
      </c>
      <c r="J11352">
        <v>0</v>
      </c>
      <c r="K11352">
        <v>0</v>
      </c>
      <c r="L11352" t="s">
        <v>10831</v>
      </c>
      <c r="M11352">
        <v>45085</v>
      </c>
      <c r="N11352" t="s">
        <v>15005</v>
      </c>
      <c r="O11352" t="s">
        <v>11717</v>
      </c>
      <c r="Q11352" t="s">
        <v>11718</v>
      </c>
      <c r="S11352" t="s">
        <v>15006</v>
      </c>
      <c r="T11352">
        <v>43102.456956018497</v>
      </c>
    </row>
    <row r="11353" spans="1:20" x14ac:dyDescent="0.25">
      <c r="A11353" t="s">
        <v>10576</v>
      </c>
      <c r="B11353" t="s">
        <v>27523</v>
      </c>
      <c r="C11353" t="s">
        <v>19537</v>
      </c>
      <c r="D11353" t="s">
        <v>13204</v>
      </c>
      <c r="E11353" t="s">
        <v>10685</v>
      </c>
      <c r="F11353">
        <v>64.989999999999995</v>
      </c>
      <c r="G11353">
        <v>779.88</v>
      </c>
      <c r="H11353">
        <v>12</v>
      </c>
      <c r="I11353" t="s">
        <v>27408</v>
      </c>
      <c r="J11353">
        <v>0</v>
      </c>
      <c r="K11353">
        <v>0</v>
      </c>
      <c r="L11353" t="s">
        <v>11406</v>
      </c>
      <c r="M11353">
        <v>45041</v>
      </c>
      <c r="N11353" t="s">
        <v>15185</v>
      </c>
      <c r="S11353" t="s">
        <v>15186</v>
      </c>
      <c r="T11353">
        <v>43102.456979166702</v>
      </c>
    </row>
    <row r="11354" spans="1:20" x14ac:dyDescent="0.25">
      <c r="A11354" t="s">
        <v>10577</v>
      </c>
      <c r="B11354" t="s">
        <v>27524</v>
      </c>
      <c r="C11354" t="s">
        <v>19537</v>
      </c>
      <c r="D11354" t="s">
        <v>13204</v>
      </c>
      <c r="E11354" t="s">
        <v>10685</v>
      </c>
      <c r="F11354">
        <v>16.989999999999998</v>
      </c>
      <c r="G11354">
        <v>203.88</v>
      </c>
      <c r="H11354">
        <v>12</v>
      </c>
      <c r="I11354" t="s">
        <v>27408</v>
      </c>
      <c r="J11354">
        <v>0</v>
      </c>
      <c r="K11354">
        <v>0</v>
      </c>
      <c r="L11354" t="s">
        <v>13048</v>
      </c>
      <c r="M11354">
        <v>45041</v>
      </c>
      <c r="N11354" t="s">
        <v>15185</v>
      </c>
      <c r="S11354" t="s">
        <v>15186</v>
      </c>
      <c r="T11354">
        <v>43102.456875000003</v>
      </c>
    </row>
    <row r="11355" spans="1:20" x14ac:dyDescent="0.25">
      <c r="A11355" t="s">
        <v>10578</v>
      </c>
      <c r="B11355" t="s">
        <v>27525</v>
      </c>
      <c r="C11355" t="s">
        <v>19537</v>
      </c>
      <c r="D11355" t="s">
        <v>13204</v>
      </c>
      <c r="E11355" t="s">
        <v>10685</v>
      </c>
      <c r="F11355">
        <v>43.99</v>
      </c>
      <c r="G11355">
        <v>527.88</v>
      </c>
      <c r="H11355">
        <v>12</v>
      </c>
      <c r="I11355" t="s">
        <v>27408</v>
      </c>
      <c r="J11355">
        <v>0</v>
      </c>
      <c r="K11355">
        <v>0</v>
      </c>
      <c r="L11355" t="s">
        <v>13048</v>
      </c>
      <c r="M11355">
        <v>45041</v>
      </c>
      <c r="N11355" t="s">
        <v>15185</v>
      </c>
      <c r="S11355" t="s">
        <v>15186</v>
      </c>
      <c r="T11355">
        <v>43102.456875000003</v>
      </c>
    </row>
    <row r="11356" spans="1:20" x14ac:dyDescent="0.25">
      <c r="A11356" t="s">
        <v>10579</v>
      </c>
      <c r="B11356" t="s">
        <v>27526</v>
      </c>
      <c r="C11356" t="s">
        <v>19537</v>
      </c>
      <c r="D11356" t="s">
        <v>13204</v>
      </c>
      <c r="E11356" t="s">
        <v>10685</v>
      </c>
      <c r="F11356">
        <v>51.99</v>
      </c>
      <c r="G11356">
        <v>623.88</v>
      </c>
      <c r="H11356">
        <v>12</v>
      </c>
      <c r="I11356" t="s">
        <v>27408</v>
      </c>
      <c r="J11356">
        <v>0</v>
      </c>
      <c r="K11356">
        <v>0</v>
      </c>
      <c r="L11356" t="s">
        <v>10722</v>
      </c>
      <c r="M11356">
        <v>45609</v>
      </c>
      <c r="N11356" t="s">
        <v>15185</v>
      </c>
      <c r="S11356" t="s">
        <v>15186</v>
      </c>
      <c r="T11356">
        <v>43102.456956018497</v>
      </c>
    </row>
    <row r="11357" spans="1:20" x14ac:dyDescent="0.25">
      <c r="A11357" t="s">
        <v>8166</v>
      </c>
      <c r="B11357" t="s">
        <v>27527</v>
      </c>
      <c r="C11357" t="s">
        <v>19537</v>
      </c>
      <c r="D11357" t="s">
        <v>13204</v>
      </c>
      <c r="E11357" t="s">
        <v>10685</v>
      </c>
      <c r="F11357">
        <v>46.99</v>
      </c>
      <c r="G11357">
        <v>563.88</v>
      </c>
      <c r="H11357">
        <v>12</v>
      </c>
      <c r="I11357" t="s">
        <v>27408</v>
      </c>
      <c r="J11357">
        <v>0</v>
      </c>
      <c r="K11357">
        <v>0</v>
      </c>
      <c r="L11357" t="s">
        <v>10767</v>
      </c>
      <c r="M11357">
        <v>45041</v>
      </c>
      <c r="N11357" t="s">
        <v>15185</v>
      </c>
      <c r="S11357" t="s">
        <v>15186</v>
      </c>
      <c r="T11357">
        <v>43102.456932870402</v>
      </c>
    </row>
    <row r="11358" spans="1:20" x14ac:dyDescent="0.25">
      <c r="A11358" t="s">
        <v>10580</v>
      </c>
      <c r="B11358" t="s">
        <v>27528</v>
      </c>
      <c r="C11358" t="s">
        <v>19537</v>
      </c>
      <c r="D11358" t="s">
        <v>13204</v>
      </c>
      <c r="E11358" t="s">
        <v>10685</v>
      </c>
      <c r="F11358">
        <v>54.99</v>
      </c>
      <c r="G11358">
        <v>329.94</v>
      </c>
      <c r="H11358">
        <v>6</v>
      </c>
      <c r="I11358" t="s">
        <v>27408</v>
      </c>
      <c r="J11358">
        <v>0</v>
      </c>
      <c r="K11358">
        <v>0</v>
      </c>
      <c r="L11358" t="s">
        <v>11988</v>
      </c>
      <c r="M11358">
        <v>45131</v>
      </c>
      <c r="N11358" t="s">
        <v>13477</v>
      </c>
      <c r="S11358" t="s">
        <v>13478</v>
      </c>
      <c r="T11358">
        <v>43102.456990740699</v>
      </c>
    </row>
    <row r="11359" spans="1:20" x14ac:dyDescent="0.25">
      <c r="A11359" t="s">
        <v>10581</v>
      </c>
      <c r="B11359" t="s">
        <v>27529</v>
      </c>
      <c r="C11359" t="s">
        <v>19537</v>
      </c>
      <c r="D11359" t="s">
        <v>13204</v>
      </c>
      <c r="E11359" t="s">
        <v>10685</v>
      </c>
      <c r="F11359">
        <v>49.99</v>
      </c>
      <c r="G11359">
        <v>299.94</v>
      </c>
      <c r="H11359">
        <v>6</v>
      </c>
      <c r="I11359" t="s">
        <v>27408</v>
      </c>
      <c r="J11359">
        <v>0</v>
      </c>
      <c r="K11359">
        <v>0</v>
      </c>
      <c r="L11359" t="s">
        <v>15918</v>
      </c>
      <c r="M11359">
        <v>45131</v>
      </c>
      <c r="N11359" t="s">
        <v>13477</v>
      </c>
      <c r="S11359" t="s">
        <v>13478</v>
      </c>
      <c r="T11359">
        <v>43102.456909722197</v>
      </c>
    </row>
    <row r="11360" spans="1:20" x14ac:dyDescent="0.25">
      <c r="A11360" t="s">
        <v>8167</v>
      </c>
      <c r="B11360" t="s">
        <v>27530</v>
      </c>
      <c r="C11360" t="s">
        <v>19537</v>
      </c>
      <c r="D11360" t="s">
        <v>13204</v>
      </c>
      <c r="E11360" t="s">
        <v>10685</v>
      </c>
      <c r="F11360">
        <v>49.99</v>
      </c>
      <c r="G11360">
        <v>299.94</v>
      </c>
      <c r="H11360">
        <v>6</v>
      </c>
      <c r="I11360" t="s">
        <v>27408</v>
      </c>
      <c r="J11360">
        <v>0</v>
      </c>
      <c r="K11360">
        <v>0</v>
      </c>
      <c r="L11360" t="s">
        <v>17398</v>
      </c>
      <c r="M11360">
        <v>45131</v>
      </c>
      <c r="N11360" t="s">
        <v>13477</v>
      </c>
      <c r="S11360" t="s">
        <v>13478</v>
      </c>
      <c r="T11360">
        <v>43102.456863425898</v>
      </c>
    </row>
    <row r="11361" spans="1:20" x14ac:dyDescent="0.25">
      <c r="A11361" t="s">
        <v>8168</v>
      </c>
      <c r="B11361" t="s">
        <v>27531</v>
      </c>
      <c r="C11361" t="s">
        <v>19537</v>
      </c>
      <c r="D11361" t="s">
        <v>13204</v>
      </c>
      <c r="E11361" t="s">
        <v>10685</v>
      </c>
      <c r="F11361">
        <v>64.989999999999995</v>
      </c>
      <c r="G11361">
        <v>389.94</v>
      </c>
      <c r="H11361">
        <v>6</v>
      </c>
      <c r="I11361" t="s">
        <v>27408</v>
      </c>
      <c r="J11361">
        <v>0</v>
      </c>
      <c r="K11361">
        <v>0</v>
      </c>
      <c r="L11361" t="s">
        <v>17552</v>
      </c>
      <c r="M11361">
        <v>45131</v>
      </c>
      <c r="N11361" t="s">
        <v>13477</v>
      </c>
      <c r="S11361" t="s">
        <v>13478</v>
      </c>
      <c r="T11361">
        <v>43102.456863425898</v>
      </c>
    </row>
    <row r="11362" spans="1:20" x14ac:dyDescent="0.25">
      <c r="A11362" t="s">
        <v>8169</v>
      </c>
      <c r="B11362" t="s">
        <v>27532</v>
      </c>
      <c r="C11362" t="s">
        <v>19537</v>
      </c>
      <c r="D11362" t="s">
        <v>13204</v>
      </c>
      <c r="E11362" t="s">
        <v>10685</v>
      </c>
      <c r="F11362">
        <v>53.99</v>
      </c>
      <c r="G11362">
        <v>323.94</v>
      </c>
      <c r="H11362">
        <v>6</v>
      </c>
      <c r="I11362" t="s">
        <v>27408</v>
      </c>
      <c r="J11362">
        <v>0</v>
      </c>
      <c r="K11362">
        <v>0</v>
      </c>
      <c r="L11362" t="s">
        <v>17552</v>
      </c>
      <c r="M11362">
        <v>45131</v>
      </c>
      <c r="N11362" t="s">
        <v>13477</v>
      </c>
      <c r="S11362" t="s">
        <v>13478</v>
      </c>
      <c r="T11362">
        <v>43102.456863425898</v>
      </c>
    </row>
    <row r="11363" spans="1:20" x14ac:dyDescent="0.25">
      <c r="A11363" t="s">
        <v>27533</v>
      </c>
      <c r="B11363" t="s">
        <v>27534</v>
      </c>
      <c r="C11363" t="s">
        <v>19537</v>
      </c>
      <c r="D11363" t="s">
        <v>13204</v>
      </c>
      <c r="E11363" t="s">
        <v>10685</v>
      </c>
      <c r="F11363">
        <v>39.99</v>
      </c>
      <c r="G11363">
        <v>239.94</v>
      </c>
      <c r="H11363">
        <v>6</v>
      </c>
      <c r="I11363" t="s">
        <v>27408</v>
      </c>
      <c r="J11363">
        <v>0</v>
      </c>
      <c r="K11363">
        <v>0</v>
      </c>
      <c r="L11363" t="s">
        <v>10722</v>
      </c>
      <c r="M11363">
        <v>45918</v>
      </c>
      <c r="N11363" t="s">
        <v>10761</v>
      </c>
      <c r="O11363" t="s">
        <v>10762</v>
      </c>
      <c r="P11363" t="s">
        <v>10708</v>
      </c>
      <c r="Q11363" t="s">
        <v>10763</v>
      </c>
      <c r="R11363" t="s">
        <v>10709</v>
      </c>
      <c r="S11363" t="s">
        <v>10764</v>
      </c>
      <c r="T11363">
        <v>43102.456956018497</v>
      </c>
    </row>
    <row r="11364" spans="1:20" x14ac:dyDescent="0.25">
      <c r="A11364" t="s">
        <v>27535</v>
      </c>
      <c r="B11364" t="s">
        <v>27536</v>
      </c>
      <c r="C11364" t="s">
        <v>19537</v>
      </c>
      <c r="D11364" t="s">
        <v>13204</v>
      </c>
      <c r="E11364" t="s">
        <v>10685</v>
      </c>
      <c r="F11364">
        <v>39.99</v>
      </c>
      <c r="G11364">
        <v>239.94</v>
      </c>
      <c r="H11364">
        <v>6</v>
      </c>
      <c r="I11364" t="s">
        <v>27408</v>
      </c>
      <c r="J11364">
        <v>0</v>
      </c>
      <c r="K11364">
        <v>0</v>
      </c>
      <c r="L11364" t="s">
        <v>10722</v>
      </c>
      <c r="M11364">
        <v>45918</v>
      </c>
      <c r="N11364" t="s">
        <v>10761</v>
      </c>
      <c r="O11364" t="s">
        <v>10762</v>
      </c>
      <c r="P11364" t="s">
        <v>10708</v>
      </c>
      <c r="Q11364" t="s">
        <v>10763</v>
      </c>
      <c r="R11364" t="s">
        <v>10709</v>
      </c>
      <c r="S11364" t="s">
        <v>10764</v>
      </c>
      <c r="T11364">
        <v>43102.456956018497</v>
      </c>
    </row>
    <row r="11365" spans="1:20" x14ac:dyDescent="0.25">
      <c r="A11365" t="s">
        <v>27537</v>
      </c>
      <c r="B11365" t="s">
        <v>27538</v>
      </c>
      <c r="C11365" t="s">
        <v>19537</v>
      </c>
      <c r="D11365" t="s">
        <v>13204</v>
      </c>
      <c r="E11365" t="s">
        <v>10685</v>
      </c>
      <c r="F11365">
        <v>39.99</v>
      </c>
      <c r="G11365">
        <v>239.94</v>
      </c>
      <c r="H11365">
        <v>6</v>
      </c>
      <c r="I11365" t="s">
        <v>27408</v>
      </c>
      <c r="J11365">
        <v>0</v>
      </c>
      <c r="K11365">
        <v>0</v>
      </c>
      <c r="L11365" t="s">
        <v>10722</v>
      </c>
      <c r="M11365">
        <v>45918</v>
      </c>
      <c r="N11365" t="s">
        <v>10761</v>
      </c>
      <c r="O11365" t="s">
        <v>10762</v>
      </c>
      <c r="P11365" t="s">
        <v>10708</v>
      </c>
      <c r="Q11365" t="s">
        <v>10763</v>
      </c>
      <c r="R11365" t="s">
        <v>10709</v>
      </c>
      <c r="S11365" t="s">
        <v>10764</v>
      </c>
      <c r="T11365">
        <v>43102.456956018497</v>
      </c>
    </row>
    <row r="11366" spans="1:20" x14ac:dyDescent="0.25">
      <c r="A11366" t="s">
        <v>27539</v>
      </c>
      <c r="B11366" t="s">
        <v>27540</v>
      </c>
      <c r="C11366" t="s">
        <v>19537</v>
      </c>
      <c r="D11366" t="s">
        <v>13204</v>
      </c>
      <c r="E11366" t="s">
        <v>10685</v>
      </c>
      <c r="F11366">
        <v>39.99</v>
      </c>
      <c r="G11366">
        <v>239.94</v>
      </c>
      <c r="H11366">
        <v>6</v>
      </c>
      <c r="I11366" t="s">
        <v>27408</v>
      </c>
      <c r="J11366">
        <v>0</v>
      </c>
      <c r="K11366">
        <v>0</v>
      </c>
      <c r="L11366" t="s">
        <v>10722</v>
      </c>
      <c r="M11366">
        <v>45917</v>
      </c>
      <c r="N11366" t="s">
        <v>10761</v>
      </c>
      <c r="O11366" t="s">
        <v>10762</v>
      </c>
      <c r="P11366" t="s">
        <v>10708</v>
      </c>
      <c r="Q11366" t="s">
        <v>10763</v>
      </c>
      <c r="R11366" t="s">
        <v>10709</v>
      </c>
      <c r="S11366" t="s">
        <v>10764</v>
      </c>
      <c r="T11366">
        <v>43102.456956018497</v>
      </c>
    </row>
    <row r="11367" spans="1:20" x14ac:dyDescent="0.25">
      <c r="A11367" t="s">
        <v>10582</v>
      </c>
      <c r="B11367" t="s">
        <v>27541</v>
      </c>
      <c r="C11367" t="s">
        <v>19537</v>
      </c>
      <c r="D11367" t="s">
        <v>13204</v>
      </c>
      <c r="E11367" t="s">
        <v>10685</v>
      </c>
      <c r="F11367">
        <v>49.99</v>
      </c>
      <c r="G11367">
        <v>299.94</v>
      </c>
      <c r="H11367">
        <v>6</v>
      </c>
      <c r="I11367" t="s">
        <v>27408</v>
      </c>
      <c r="J11367">
        <v>0</v>
      </c>
      <c r="K11367">
        <v>0</v>
      </c>
      <c r="L11367" t="s">
        <v>12468</v>
      </c>
      <c r="M11367">
        <v>45138</v>
      </c>
      <c r="N11367" t="s">
        <v>13477</v>
      </c>
      <c r="S11367" t="s">
        <v>13478</v>
      </c>
      <c r="T11367">
        <v>43102.456898148099</v>
      </c>
    </row>
    <row r="11368" spans="1:20" x14ac:dyDescent="0.25">
      <c r="A11368" t="s">
        <v>10583</v>
      </c>
      <c r="B11368" t="s">
        <v>27542</v>
      </c>
      <c r="C11368" t="s">
        <v>19537</v>
      </c>
      <c r="D11368" t="s">
        <v>13204</v>
      </c>
      <c r="E11368" t="s">
        <v>10685</v>
      </c>
      <c r="F11368">
        <v>64.989999999999995</v>
      </c>
      <c r="G11368">
        <v>389.94</v>
      </c>
      <c r="H11368">
        <v>6</v>
      </c>
      <c r="I11368" t="s">
        <v>27408</v>
      </c>
      <c r="J11368">
        <v>0</v>
      </c>
      <c r="K11368">
        <v>0</v>
      </c>
      <c r="L11368" t="s">
        <v>17398</v>
      </c>
      <c r="M11368">
        <v>45138</v>
      </c>
      <c r="N11368" t="s">
        <v>13477</v>
      </c>
      <c r="S11368" t="s">
        <v>13478</v>
      </c>
      <c r="T11368">
        <v>43102.456863425898</v>
      </c>
    </row>
    <row r="11369" spans="1:20" x14ac:dyDescent="0.25">
      <c r="A11369" t="s">
        <v>8170</v>
      </c>
      <c r="B11369" t="s">
        <v>27543</v>
      </c>
      <c r="C11369" t="s">
        <v>19537</v>
      </c>
      <c r="D11369" t="s">
        <v>13204</v>
      </c>
      <c r="E11369" t="s">
        <v>10685</v>
      </c>
      <c r="F11369">
        <v>49.99</v>
      </c>
      <c r="G11369">
        <v>299.94</v>
      </c>
      <c r="H11369">
        <v>6</v>
      </c>
      <c r="I11369" t="s">
        <v>27408</v>
      </c>
      <c r="J11369">
        <v>0</v>
      </c>
      <c r="K11369">
        <v>0</v>
      </c>
      <c r="L11369" t="s">
        <v>10722</v>
      </c>
      <c r="M11369">
        <v>45138</v>
      </c>
      <c r="N11369" t="s">
        <v>13477</v>
      </c>
      <c r="S11369" t="s">
        <v>13478</v>
      </c>
      <c r="T11369">
        <v>43102.456956018497</v>
      </c>
    </row>
    <row r="11370" spans="1:20" x14ac:dyDescent="0.25">
      <c r="A11370" t="s">
        <v>27544</v>
      </c>
      <c r="B11370" t="s">
        <v>27545</v>
      </c>
      <c r="C11370" t="s">
        <v>19537</v>
      </c>
      <c r="D11370" t="s">
        <v>13204</v>
      </c>
      <c r="E11370" t="s">
        <v>10685</v>
      </c>
      <c r="F11370">
        <v>89.99</v>
      </c>
      <c r="G11370">
        <v>539.94000000000005</v>
      </c>
      <c r="H11370">
        <v>6</v>
      </c>
      <c r="I11370" t="s">
        <v>27408</v>
      </c>
      <c r="J11370">
        <v>0</v>
      </c>
      <c r="K11370">
        <v>0</v>
      </c>
      <c r="L11370" t="s">
        <v>17398</v>
      </c>
      <c r="M11370">
        <v>45138</v>
      </c>
      <c r="N11370" t="s">
        <v>13477</v>
      </c>
      <c r="S11370" t="s">
        <v>13478</v>
      </c>
      <c r="T11370">
        <v>43102.456863425898</v>
      </c>
    </row>
    <row r="11371" spans="1:20" x14ac:dyDescent="0.25">
      <c r="A11371" t="s">
        <v>10584</v>
      </c>
      <c r="B11371" t="s">
        <v>27546</v>
      </c>
      <c r="C11371" t="s">
        <v>19537</v>
      </c>
      <c r="D11371" t="s">
        <v>13204</v>
      </c>
      <c r="E11371" t="s">
        <v>10685</v>
      </c>
      <c r="F11371">
        <v>45.02</v>
      </c>
      <c r="G11371">
        <v>360.16</v>
      </c>
      <c r="H11371">
        <v>8</v>
      </c>
      <c r="I11371" t="s">
        <v>27408</v>
      </c>
      <c r="J11371">
        <v>0</v>
      </c>
      <c r="K11371">
        <v>0</v>
      </c>
      <c r="L11371" t="s">
        <v>10722</v>
      </c>
      <c r="M11371">
        <v>45194</v>
      </c>
      <c r="N11371" t="s">
        <v>13111</v>
      </c>
      <c r="S11371" t="s">
        <v>13112</v>
      </c>
      <c r="T11371">
        <v>43102.456956018497</v>
      </c>
    </row>
    <row r="11372" spans="1:20" x14ac:dyDescent="0.25">
      <c r="A11372" t="s">
        <v>10585</v>
      </c>
      <c r="B11372" t="s">
        <v>27547</v>
      </c>
      <c r="C11372" t="s">
        <v>19537</v>
      </c>
      <c r="D11372" t="s">
        <v>13204</v>
      </c>
      <c r="E11372" t="s">
        <v>10685</v>
      </c>
      <c r="F11372">
        <v>39.99</v>
      </c>
      <c r="G11372">
        <v>239.94</v>
      </c>
      <c r="H11372">
        <v>6</v>
      </c>
      <c r="I11372" t="s">
        <v>27408</v>
      </c>
      <c r="J11372">
        <v>0</v>
      </c>
      <c r="K11372">
        <v>0</v>
      </c>
      <c r="L11372" t="s">
        <v>10722</v>
      </c>
      <c r="M11372">
        <v>45203</v>
      </c>
      <c r="N11372" t="s">
        <v>11082</v>
      </c>
      <c r="S11372" t="s">
        <v>11083</v>
      </c>
      <c r="T11372">
        <v>43102.456956018497</v>
      </c>
    </row>
    <row r="11373" spans="1:20" x14ac:dyDescent="0.25">
      <c r="A11373" t="s">
        <v>10586</v>
      </c>
      <c r="B11373" t="s">
        <v>27548</v>
      </c>
      <c r="C11373" t="s">
        <v>19537</v>
      </c>
      <c r="D11373" t="s">
        <v>13204</v>
      </c>
      <c r="E11373" t="s">
        <v>10685</v>
      </c>
      <c r="F11373">
        <v>29.99</v>
      </c>
      <c r="G11373">
        <v>179.94</v>
      </c>
      <c r="H11373">
        <v>6</v>
      </c>
      <c r="I11373" t="s">
        <v>27408</v>
      </c>
      <c r="J11373">
        <v>0</v>
      </c>
      <c r="K11373">
        <v>0</v>
      </c>
      <c r="L11373" t="s">
        <v>10722</v>
      </c>
      <c r="M11373">
        <v>45203</v>
      </c>
      <c r="N11373" t="s">
        <v>11082</v>
      </c>
      <c r="S11373" t="s">
        <v>11083</v>
      </c>
      <c r="T11373">
        <v>43102.456956018497</v>
      </c>
    </row>
    <row r="11374" spans="1:20" x14ac:dyDescent="0.25">
      <c r="A11374" t="s">
        <v>8171</v>
      </c>
      <c r="B11374" t="s">
        <v>27549</v>
      </c>
      <c r="C11374" t="s">
        <v>19537</v>
      </c>
      <c r="D11374" t="s">
        <v>13204</v>
      </c>
      <c r="E11374" t="s">
        <v>10685</v>
      </c>
      <c r="F11374">
        <v>43.99</v>
      </c>
      <c r="G11374">
        <v>527.88</v>
      </c>
      <c r="H11374">
        <v>12</v>
      </c>
      <c r="I11374" t="s">
        <v>27408</v>
      </c>
      <c r="J11374">
        <v>0</v>
      </c>
      <c r="K11374">
        <v>0</v>
      </c>
      <c r="L11374" t="s">
        <v>10722</v>
      </c>
      <c r="M11374">
        <v>45223</v>
      </c>
      <c r="N11374" t="s">
        <v>12413</v>
      </c>
      <c r="O11374" t="s">
        <v>10747</v>
      </c>
      <c r="Q11374" t="s">
        <v>10748</v>
      </c>
      <c r="S11374" t="s">
        <v>12414</v>
      </c>
      <c r="T11374">
        <v>43102.456956018497</v>
      </c>
    </row>
    <row r="11375" spans="1:20" x14ac:dyDescent="0.25">
      <c r="A11375" t="s">
        <v>8172</v>
      </c>
      <c r="B11375" t="s">
        <v>27550</v>
      </c>
      <c r="C11375" t="s">
        <v>19537</v>
      </c>
      <c r="D11375" t="s">
        <v>13204</v>
      </c>
      <c r="E11375" t="s">
        <v>10685</v>
      </c>
      <c r="F11375">
        <v>19.989999999999998</v>
      </c>
      <c r="G11375">
        <v>239.88</v>
      </c>
      <c r="H11375">
        <v>12</v>
      </c>
      <c r="I11375" t="s">
        <v>27408</v>
      </c>
      <c r="J11375">
        <v>0</v>
      </c>
      <c r="K11375">
        <v>0</v>
      </c>
      <c r="L11375" t="s">
        <v>10722</v>
      </c>
      <c r="M11375">
        <v>45224</v>
      </c>
      <c r="N11375" t="s">
        <v>10723</v>
      </c>
      <c r="O11375" t="s">
        <v>10708</v>
      </c>
      <c r="Q11375" t="s">
        <v>10709</v>
      </c>
      <c r="S11375" t="s">
        <v>10724</v>
      </c>
      <c r="T11375">
        <v>43102.456956018497</v>
      </c>
    </row>
    <row r="11376" spans="1:20" x14ac:dyDescent="0.25">
      <c r="A11376" t="s">
        <v>27551</v>
      </c>
      <c r="B11376" t="s">
        <v>27552</v>
      </c>
      <c r="C11376" t="s">
        <v>19537</v>
      </c>
      <c r="D11376" t="s">
        <v>10683</v>
      </c>
      <c r="E11376" t="s">
        <v>10685</v>
      </c>
      <c r="F11376">
        <v>59.95</v>
      </c>
      <c r="G11376">
        <v>359.7</v>
      </c>
      <c r="H11376">
        <v>6</v>
      </c>
      <c r="I11376" t="s">
        <v>27408</v>
      </c>
      <c r="J11376">
        <v>0</v>
      </c>
      <c r="K11376">
        <v>0</v>
      </c>
      <c r="L11376" t="s">
        <v>10722</v>
      </c>
      <c r="M11376">
        <v>45225</v>
      </c>
      <c r="N11376" t="s">
        <v>15185</v>
      </c>
      <c r="S11376" t="s">
        <v>15186</v>
      </c>
      <c r="T11376">
        <v>43102.456956018497</v>
      </c>
    </row>
    <row r="11377" spans="1:20" x14ac:dyDescent="0.25">
      <c r="A11377" t="s">
        <v>27553</v>
      </c>
      <c r="B11377" t="s">
        <v>27554</v>
      </c>
      <c r="C11377" t="s">
        <v>19537</v>
      </c>
      <c r="D11377" t="s">
        <v>13204</v>
      </c>
      <c r="E11377" t="s">
        <v>10685</v>
      </c>
      <c r="F11377">
        <v>59.99</v>
      </c>
      <c r="G11377">
        <v>359.94</v>
      </c>
      <c r="H11377">
        <v>6</v>
      </c>
      <c r="I11377" t="s">
        <v>27408</v>
      </c>
      <c r="J11377">
        <v>0</v>
      </c>
      <c r="K11377">
        <v>0</v>
      </c>
      <c r="L11377" t="s">
        <v>10722</v>
      </c>
      <c r="M11377">
        <v>45225</v>
      </c>
      <c r="N11377" t="s">
        <v>15185</v>
      </c>
      <c r="S11377" t="s">
        <v>15186</v>
      </c>
      <c r="T11377">
        <v>43102.456956018497</v>
      </c>
    </row>
    <row r="11378" spans="1:20" x14ac:dyDescent="0.25">
      <c r="A11378" t="s">
        <v>10587</v>
      </c>
      <c r="B11378" t="s">
        <v>27555</v>
      </c>
      <c r="C11378" t="s">
        <v>19537</v>
      </c>
      <c r="D11378" t="s">
        <v>13204</v>
      </c>
      <c r="E11378" t="s">
        <v>10685</v>
      </c>
      <c r="F11378">
        <v>44.99</v>
      </c>
      <c r="G11378">
        <v>269.94</v>
      </c>
      <c r="H11378">
        <v>6</v>
      </c>
      <c r="I11378" t="s">
        <v>27408</v>
      </c>
      <c r="J11378">
        <v>0</v>
      </c>
      <c r="K11378">
        <v>0</v>
      </c>
      <c r="L11378" t="s">
        <v>10722</v>
      </c>
      <c r="M11378">
        <v>45231</v>
      </c>
      <c r="N11378" t="s">
        <v>13477</v>
      </c>
      <c r="S11378" t="s">
        <v>13478</v>
      </c>
      <c r="T11378">
        <v>43102.456956018497</v>
      </c>
    </row>
    <row r="11379" spans="1:20" x14ac:dyDescent="0.25">
      <c r="A11379" t="s">
        <v>27556</v>
      </c>
      <c r="B11379" t="s">
        <v>27557</v>
      </c>
      <c r="C11379" t="s">
        <v>19537</v>
      </c>
      <c r="D11379" t="s">
        <v>13204</v>
      </c>
      <c r="E11379" t="s">
        <v>10685</v>
      </c>
      <c r="F11379">
        <v>259.95</v>
      </c>
      <c r="G11379">
        <v>1559.7</v>
      </c>
      <c r="H11379">
        <v>6</v>
      </c>
      <c r="I11379" t="s">
        <v>27408</v>
      </c>
      <c r="J11379">
        <v>0</v>
      </c>
      <c r="K11379">
        <v>0</v>
      </c>
      <c r="L11379" t="s">
        <v>16631</v>
      </c>
      <c r="M11379">
        <v>45243</v>
      </c>
      <c r="N11379" t="s">
        <v>15185</v>
      </c>
      <c r="S11379" t="s">
        <v>15186</v>
      </c>
      <c r="T11379">
        <v>43102.456863425898</v>
      </c>
    </row>
    <row r="11380" spans="1:20" x14ac:dyDescent="0.25">
      <c r="A11380" t="s">
        <v>10588</v>
      </c>
      <c r="B11380" t="s">
        <v>27558</v>
      </c>
      <c r="C11380" t="s">
        <v>19537</v>
      </c>
      <c r="D11380" t="s">
        <v>13204</v>
      </c>
      <c r="E11380" t="s">
        <v>10685</v>
      </c>
      <c r="F11380">
        <v>229.95</v>
      </c>
      <c r="G11380">
        <v>1379.7</v>
      </c>
      <c r="H11380">
        <v>6</v>
      </c>
      <c r="I11380" t="s">
        <v>27408</v>
      </c>
      <c r="J11380">
        <v>0</v>
      </c>
      <c r="K11380">
        <v>0</v>
      </c>
      <c r="L11380" t="s">
        <v>16631</v>
      </c>
      <c r="M11380">
        <v>45243</v>
      </c>
      <c r="N11380" t="s">
        <v>15185</v>
      </c>
      <c r="S11380" t="s">
        <v>15186</v>
      </c>
      <c r="T11380">
        <v>43102.456863425898</v>
      </c>
    </row>
    <row r="11381" spans="1:20" x14ac:dyDescent="0.25">
      <c r="A11381" t="s">
        <v>8173</v>
      </c>
      <c r="B11381" t="s">
        <v>27559</v>
      </c>
      <c r="C11381" t="s">
        <v>19537</v>
      </c>
      <c r="D11381" t="s">
        <v>13204</v>
      </c>
      <c r="E11381" t="s">
        <v>10685</v>
      </c>
      <c r="F11381">
        <v>49.99</v>
      </c>
      <c r="G11381">
        <v>299.94</v>
      </c>
      <c r="H11381">
        <v>6</v>
      </c>
      <c r="I11381" t="s">
        <v>27408</v>
      </c>
      <c r="J11381">
        <v>0</v>
      </c>
      <c r="K11381">
        <v>0</v>
      </c>
      <c r="L11381" t="s">
        <v>11988</v>
      </c>
      <c r="M11381">
        <v>45287</v>
      </c>
      <c r="N11381" t="s">
        <v>13477</v>
      </c>
      <c r="S11381" t="s">
        <v>13478</v>
      </c>
      <c r="T11381">
        <v>43102.456990740699</v>
      </c>
    </row>
    <row r="11382" spans="1:20" x14ac:dyDescent="0.25">
      <c r="A11382" t="s">
        <v>10589</v>
      </c>
      <c r="B11382" t="s">
        <v>27560</v>
      </c>
      <c r="C11382" t="s">
        <v>19537</v>
      </c>
      <c r="D11382" t="s">
        <v>13204</v>
      </c>
      <c r="E11382" t="s">
        <v>10685</v>
      </c>
      <c r="F11382">
        <v>66.989999999999995</v>
      </c>
      <c r="G11382">
        <v>401.94</v>
      </c>
      <c r="H11382">
        <v>6</v>
      </c>
      <c r="I11382" t="s">
        <v>27408</v>
      </c>
      <c r="J11382">
        <v>0</v>
      </c>
      <c r="K11382">
        <v>0</v>
      </c>
      <c r="L11382" t="s">
        <v>17398</v>
      </c>
      <c r="M11382">
        <v>45287</v>
      </c>
      <c r="N11382" t="s">
        <v>13477</v>
      </c>
      <c r="S11382" t="s">
        <v>13478</v>
      </c>
      <c r="T11382">
        <v>43102.456863425898</v>
      </c>
    </row>
    <row r="11383" spans="1:20" x14ac:dyDescent="0.25">
      <c r="A11383" t="s">
        <v>27561</v>
      </c>
      <c r="B11383" t="s">
        <v>27562</v>
      </c>
      <c r="C11383" t="s">
        <v>19537</v>
      </c>
      <c r="D11383" t="s">
        <v>13204</v>
      </c>
      <c r="E11383" t="s">
        <v>10685</v>
      </c>
      <c r="F11383">
        <v>32.99</v>
      </c>
      <c r="G11383">
        <v>395.88</v>
      </c>
      <c r="H11383">
        <v>12</v>
      </c>
      <c r="I11383" t="s">
        <v>27408</v>
      </c>
      <c r="J11383">
        <v>0</v>
      </c>
      <c r="K11383">
        <v>0</v>
      </c>
      <c r="L11383" t="s">
        <v>10731</v>
      </c>
      <c r="M11383">
        <v>46008</v>
      </c>
      <c r="N11383" t="s">
        <v>13477</v>
      </c>
      <c r="S11383" t="s">
        <v>13478</v>
      </c>
      <c r="T11383">
        <v>43102.456875000003</v>
      </c>
    </row>
    <row r="11384" spans="1:20" x14ac:dyDescent="0.25">
      <c r="A11384" t="s">
        <v>10590</v>
      </c>
      <c r="B11384" t="s">
        <v>27563</v>
      </c>
      <c r="C11384" t="s">
        <v>19537</v>
      </c>
      <c r="D11384" t="s">
        <v>13204</v>
      </c>
      <c r="E11384" t="s">
        <v>10685</v>
      </c>
      <c r="F11384">
        <v>28.99</v>
      </c>
      <c r="G11384">
        <v>347.88</v>
      </c>
      <c r="H11384">
        <v>12</v>
      </c>
      <c r="I11384" t="s">
        <v>27408</v>
      </c>
      <c r="J11384">
        <v>0</v>
      </c>
      <c r="K11384">
        <v>0</v>
      </c>
      <c r="L11384" t="s">
        <v>10731</v>
      </c>
      <c r="M11384">
        <v>46008</v>
      </c>
      <c r="N11384" t="s">
        <v>13477</v>
      </c>
      <c r="S11384" t="s">
        <v>13478</v>
      </c>
      <c r="T11384">
        <v>43102.456875000003</v>
      </c>
    </row>
    <row r="11385" spans="1:20" x14ac:dyDescent="0.25">
      <c r="A11385" t="s">
        <v>27564</v>
      </c>
      <c r="B11385" t="s">
        <v>27565</v>
      </c>
      <c r="C11385" t="s">
        <v>19537</v>
      </c>
      <c r="D11385" t="s">
        <v>13204</v>
      </c>
      <c r="E11385" t="s">
        <v>10685</v>
      </c>
      <c r="F11385">
        <v>43.99</v>
      </c>
      <c r="G11385">
        <v>527.88</v>
      </c>
      <c r="H11385">
        <v>12</v>
      </c>
      <c r="I11385" t="s">
        <v>27408</v>
      </c>
      <c r="J11385">
        <v>0</v>
      </c>
      <c r="K11385">
        <v>0</v>
      </c>
      <c r="L11385" t="s">
        <v>13656</v>
      </c>
      <c r="M11385">
        <v>45316</v>
      </c>
      <c r="N11385" t="s">
        <v>15185</v>
      </c>
      <c r="S11385" t="s">
        <v>15186</v>
      </c>
      <c r="T11385">
        <v>43102.456898148099</v>
      </c>
    </row>
    <row r="11386" spans="1:20" x14ac:dyDescent="0.25">
      <c r="A11386" t="s">
        <v>27566</v>
      </c>
      <c r="B11386" t="s">
        <v>27567</v>
      </c>
      <c r="C11386" t="s">
        <v>19537</v>
      </c>
      <c r="D11386" t="s">
        <v>13204</v>
      </c>
      <c r="E11386" t="s">
        <v>10685</v>
      </c>
      <c r="F11386">
        <v>55.99</v>
      </c>
      <c r="G11386">
        <v>671.88</v>
      </c>
      <c r="H11386">
        <v>12</v>
      </c>
      <c r="I11386" t="s">
        <v>27408</v>
      </c>
      <c r="J11386">
        <v>0</v>
      </c>
      <c r="K11386">
        <v>0</v>
      </c>
      <c r="L11386" t="s">
        <v>13048</v>
      </c>
      <c r="M11386">
        <v>45316</v>
      </c>
      <c r="N11386" t="s">
        <v>15185</v>
      </c>
      <c r="S11386" t="s">
        <v>15186</v>
      </c>
      <c r="T11386">
        <v>43102.456875000003</v>
      </c>
    </row>
    <row r="11387" spans="1:20" x14ac:dyDescent="0.25">
      <c r="A11387" t="s">
        <v>27568</v>
      </c>
      <c r="B11387" t="s">
        <v>27569</v>
      </c>
      <c r="C11387" t="s">
        <v>19537</v>
      </c>
      <c r="D11387" t="s">
        <v>13204</v>
      </c>
      <c r="E11387" t="s">
        <v>10685</v>
      </c>
      <c r="F11387">
        <v>55.99</v>
      </c>
      <c r="G11387">
        <v>671.88</v>
      </c>
      <c r="H11387">
        <v>12</v>
      </c>
      <c r="I11387" t="s">
        <v>27408</v>
      </c>
      <c r="J11387">
        <v>0</v>
      </c>
      <c r="K11387">
        <v>0</v>
      </c>
      <c r="L11387" t="s">
        <v>13048</v>
      </c>
      <c r="M11387">
        <v>45316</v>
      </c>
      <c r="N11387" t="s">
        <v>15185</v>
      </c>
      <c r="S11387" t="s">
        <v>15186</v>
      </c>
      <c r="T11387">
        <v>43102.456875000003</v>
      </c>
    </row>
    <row r="11388" spans="1:20" x14ac:dyDescent="0.25">
      <c r="A11388" t="s">
        <v>10591</v>
      </c>
      <c r="B11388" t="s">
        <v>27570</v>
      </c>
      <c r="C11388" t="s">
        <v>19537</v>
      </c>
      <c r="D11388" t="s">
        <v>13204</v>
      </c>
      <c r="E11388" t="s">
        <v>10685</v>
      </c>
      <c r="F11388">
        <v>34.090000000000003</v>
      </c>
      <c r="G11388">
        <v>204.54</v>
      </c>
      <c r="H11388">
        <v>6</v>
      </c>
      <c r="I11388" t="s">
        <v>27408</v>
      </c>
      <c r="J11388">
        <v>0</v>
      </c>
      <c r="K11388">
        <v>0</v>
      </c>
      <c r="L11388" t="s">
        <v>10722</v>
      </c>
      <c r="M11388">
        <v>45323</v>
      </c>
      <c r="N11388" t="s">
        <v>10761</v>
      </c>
      <c r="O11388" t="s">
        <v>10762</v>
      </c>
      <c r="P11388" t="s">
        <v>10708</v>
      </c>
      <c r="Q11388" t="s">
        <v>10763</v>
      </c>
      <c r="R11388" t="s">
        <v>10709</v>
      </c>
      <c r="S11388" t="s">
        <v>10764</v>
      </c>
      <c r="T11388">
        <v>43102.456956018497</v>
      </c>
    </row>
    <row r="11389" spans="1:20" x14ac:dyDescent="0.25">
      <c r="A11389" t="s">
        <v>27571</v>
      </c>
      <c r="B11389" t="s">
        <v>27572</v>
      </c>
      <c r="C11389" t="s">
        <v>19537</v>
      </c>
      <c r="D11389" t="s">
        <v>13204</v>
      </c>
      <c r="E11389" t="s">
        <v>10685</v>
      </c>
      <c r="F11389">
        <v>63.99</v>
      </c>
      <c r="G11389">
        <v>767.88</v>
      </c>
      <c r="H11389">
        <v>12</v>
      </c>
      <c r="I11389" t="s">
        <v>27408</v>
      </c>
      <c r="J11389">
        <v>0</v>
      </c>
      <c r="K11389">
        <v>0</v>
      </c>
      <c r="L11389" t="s">
        <v>10722</v>
      </c>
      <c r="M11389">
        <v>45327</v>
      </c>
      <c r="N11389" t="s">
        <v>15185</v>
      </c>
      <c r="S11389" t="s">
        <v>15186</v>
      </c>
      <c r="T11389">
        <v>43102.456956018497</v>
      </c>
    </row>
    <row r="11390" spans="1:20" x14ac:dyDescent="0.25">
      <c r="A11390" t="s">
        <v>10592</v>
      </c>
      <c r="B11390" t="s">
        <v>27573</v>
      </c>
      <c r="C11390" t="s">
        <v>19537</v>
      </c>
      <c r="D11390" t="s">
        <v>13204</v>
      </c>
      <c r="E11390" t="s">
        <v>10685</v>
      </c>
      <c r="F11390">
        <v>39.99</v>
      </c>
      <c r="G11390">
        <v>239.94</v>
      </c>
      <c r="H11390">
        <v>6</v>
      </c>
      <c r="I11390" t="s">
        <v>27408</v>
      </c>
      <c r="J11390">
        <v>0</v>
      </c>
      <c r="K11390">
        <v>0</v>
      </c>
      <c r="L11390" t="s">
        <v>10722</v>
      </c>
      <c r="M11390">
        <v>45362</v>
      </c>
      <c r="N11390" t="s">
        <v>10723</v>
      </c>
      <c r="O11390" t="s">
        <v>10708</v>
      </c>
      <c r="Q11390" t="s">
        <v>10709</v>
      </c>
      <c r="S11390" t="s">
        <v>10724</v>
      </c>
      <c r="T11390">
        <v>43102.456956018497</v>
      </c>
    </row>
    <row r="11391" spans="1:20" x14ac:dyDescent="0.25">
      <c r="A11391" t="s">
        <v>10593</v>
      </c>
      <c r="B11391" t="s">
        <v>27574</v>
      </c>
      <c r="C11391" t="s">
        <v>19537</v>
      </c>
      <c r="D11391" t="s">
        <v>13204</v>
      </c>
      <c r="E11391" t="s">
        <v>10685</v>
      </c>
      <c r="F11391">
        <v>39.99</v>
      </c>
      <c r="G11391">
        <v>239.94</v>
      </c>
      <c r="H11391">
        <v>6</v>
      </c>
      <c r="I11391" t="s">
        <v>27408</v>
      </c>
      <c r="J11391">
        <v>0</v>
      </c>
      <c r="K11391">
        <v>0</v>
      </c>
      <c r="L11391" t="s">
        <v>10722</v>
      </c>
      <c r="M11391">
        <v>45917</v>
      </c>
      <c r="N11391" t="s">
        <v>10761</v>
      </c>
      <c r="O11391" t="s">
        <v>10762</v>
      </c>
      <c r="P11391" t="s">
        <v>10708</v>
      </c>
      <c r="Q11391" t="s">
        <v>10763</v>
      </c>
      <c r="R11391" t="s">
        <v>10709</v>
      </c>
      <c r="S11391" t="s">
        <v>10764</v>
      </c>
      <c r="T11391">
        <v>43102.456956018497</v>
      </c>
    </row>
    <row r="11392" spans="1:20" x14ac:dyDescent="0.25">
      <c r="A11392" t="s">
        <v>27575</v>
      </c>
      <c r="B11392" t="s">
        <v>27576</v>
      </c>
      <c r="C11392" t="s">
        <v>19537</v>
      </c>
      <c r="D11392" t="s">
        <v>13204</v>
      </c>
      <c r="E11392" t="s">
        <v>10685</v>
      </c>
      <c r="F11392">
        <v>39.99</v>
      </c>
      <c r="G11392">
        <v>239.94</v>
      </c>
      <c r="H11392">
        <v>6</v>
      </c>
      <c r="I11392" t="s">
        <v>27408</v>
      </c>
      <c r="J11392">
        <v>0</v>
      </c>
      <c r="K11392">
        <v>0</v>
      </c>
      <c r="L11392" t="s">
        <v>10722</v>
      </c>
      <c r="M11392">
        <v>45918</v>
      </c>
      <c r="N11392" t="s">
        <v>10761</v>
      </c>
      <c r="O11392" t="s">
        <v>10762</v>
      </c>
      <c r="P11392" t="s">
        <v>10708</v>
      </c>
      <c r="Q11392" t="s">
        <v>10763</v>
      </c>
      <c r="R11392" t="s">
        <v>10709</v>
      </c>
      <c r="S11392" t="s">
        <v>10764</v>
      </c>
      <c r="T11392">
        <v>43102.456956018497</v>
      </c>
    </row>
    <row r="11393" spans="1:20" x14ac:dyDescent="0.25">
      <c r="A11393" t="s">
        <v>27577</v>
      </c>
      <c r="B11393" t="s">
        <v>27578</v>
      </c>
      <c r="C11393" t="s">
        <v>19537</v>
      </c>
      <c r="D11393" t="s">
        <v>13204</v>
      </c>
      <c r="E11393" t="s">
        <v>10685</v>
      </c>
      <c r="F11393">
        <v>39.99</v>
      </c>
      <c r="G11393">
        <v>239.94</v>
      </c>
      <c r="H11393">
        <v>6</v>
      </c>
      <c r="I11393" t="s">
        <v>27408</v>
      </c>
      <c r="J11393">
        <v>0</v>
      </c>
      <c r="K11393">
        <v>0</v>
      </c>
      <c r="L11393" t="s">
        <v>10722</v>
      </c>
      <c r="M11393">
        <v>45369</v>
      </c>
      <c r="N11393" t="s">
        <v>10761</v>
      </c>
      <c r="O11393" t="s">
        <v>10762</v>
      </c>
      <c r="P11393" t="s">
        <v>10708</v>
      </c>
      <c r="Q11393" t="s">
        <v>10763</v>
      </c>
      <c r="R11393" t="s">
        <v>10709</v>
      </c>
      <c r="S11393" t="s">
        <v>10764</v>
      </c>
      <c r="T11393">
        <v>43102.456956018497</v>
      </c>
    </row>
    <row r="11394" spans="1:20" x14ac:dyDescent="0.25">
      <c r="A11394" t="s">
        <v>27579</v>
      </c>
      <c r="B11394" t="s">
        <v>27580</v>
      </c>
      <c r="C11394" t="s">
        <v>19537</v>
      </c>
      <c r="D11394" t="s">
        <v>13204</v>
      </c>
      <c r="E11394" t="s">
        <v>10685</v>
      </c>
      <c r="F11394">
        <v>335.99</v>
      </c>
      <c r="G11394">
        <v>2015.94</v>
      </c>
      <c r="H11394">
        <v>6</v>
      </c>
      <c r="I11394" t="s">
        <v>27408</v>
      </c>
      <c r="J11394">
        <v>0</v>
      </c>
      <c r="K11394">
        <v>0</v>
      </c>
      <c r="L11394" t="s">
        <v>18712</v>
      </c>
      <c r="M11394">
        <v>45373</v>
      </c>
      <c r="N11394" t="s">
        <v>15185</v>
      </c>
      <c r="S11394" t="s">
        <v>15186</v>
      </c>
      <c r="T11394">
        <v>43102.456967592603</v>
      </c>
    </row>
    <row r="11395" spans="1:20" x14ac:dyDescent="0.25">
      <c r="A11395" t="s">
        <v>10594</v>
      </c>
      <c r="B11395" t="s">
        <v>27581</v>
      </c>
      <c r="C11395" t="s">
        <v>19537</v>
      </c>
      <c r="D11395" t="s">
        <v>13204</v>
      </c>
      <c r="E11395" t="s">
        <v>10685</v>
      </c>
      <c r="F11395">
        <v>44.99</v>
      </c>
      <c r="G11395">
        <v>269.94</v>
      </c>
      <c r="H11395">
        <v>6</v>
      </c>
      <c r="I11395" t="s">
        <v>27408</v>
      </c>
      <c r="J11395">
        <v>0</v>
      </c>
      <c r="K11395">
        <v>0</v>
      </c>
      <c r="L11395" t="s">
        <v>12405</v>
      </c>
      <c r="M11395">
        <v>45930</v>
      </c>
      <c r="N11395" t="s">
        <v>11082</v>
      </c>
      <c r="S11395" t="s">
        <v>11083</v>
      </c>
      <c r="T11395">
        <v>43102.456886574102</v>
      </c>
    </row>
    <row r="11396" spans="1:20" x14ac:dyDescent="0.25">
      <c r="A11396" t="s">
        <v>10595</v>
      </c>
      <c r="B11396" t="s">
        <v>27582</v>
      </c>
      <c r="C11396" t="s">
        <v>19537</v>
      </c>
      <c r="D11396" t="s">
        <v>13204</v>
      </c>
      <c r="E11396" t="s">
        <v>10685</v>
      </c>
      <c r="F11396">
        <v>36.99</v>
      </c>
      <c r="G11396">
        <v>443.88</v>
      </c>
      <c r="H11396">
        <v>12</v>
      </c>
      <c r="I11396" t="s">
        <v>27408</v>
      </c>
      <c r="J11396">
        <v>0</v>
      </c>
      <c r="K11396">
        <v>0</v>
      </c>
      <c r="L11396" t="s">
        <v>10722</v>
      </c>
      <c r="M11396">
        <v>45392</v>
      </c>
      <c r="N11396" t="s">
        <v>15185</v>
      </c>
      <c r="S11396" t="s">
        <v>15186</v>
      </c>
      <c r="T11396">
        <v>43102.456956018497</v>
      </c>
    </row>
    <row r="11397" spans="1:20" x14ac:dyDescent="0.25">
      <c r="A11397" t="s">
        <v>10596</v>
      </c>
      <c r="B11397" t="s">
        <v>27583</v>
      </c>
      <c r="C11397" t="s">
        <v>19537</v>
      </c>
      <c r="D11397" t="s">
        <v>13204</v>
      </c>
      <c r="E11397" t="s">
        <v>10685</v>
      </c>
      <c r="F11397">
        <v>39.99</v>
      </c>
      <c r="G11397">
        <v>239.94</v>
      </c>
      <c r="H11397">
        <v>6</v>
      </c>
      <c r="I11397" t="s">
        <v>27408</v>
      </c>
      <c r="J11397">
        <v>0</v>
      </c>
      <c r="K11397">
        <v>0</v>
      </c>
      <c r="L11397" t="s">
        <v>15855</v>
      </c>
      <c r="M11397">
        <v>45505</v>
      </c>
      <c r="N11397" t="s">
        <v>11836</v>
      </c>
      <c r="O11397" t="s">
        <v>10708</v>
      </c>
      <c r="Q11397" t="s">
        <v>10709</v>
      </c>
      <c r="S11397" t="s">
        <v>11837</v>
      </c>
      <c r="T11397">
        <v>43102.456932870402</v>
      </c>
    </row>
    <row r="11398" spans="1:20" x14ac:dyDescent="0.25">
      <c r="A11398" t="s">
        <v>27584</v>
      </c>
      <c r="B11398" t="s">
        <v>27585</v>
      </c>
      <c r="C11398" t="s">
        <v>19537</v>
      </c>
      <c r="D11398" t="s">
        <v>13204</v>
      </c>
      <c r="E11398" t="s">
        <v>10685</v>
      </c>
      <c r="F11398">
        <v>59.99</v>
      </c>
      <c r="G11398">
        <v>359.94</v>
      </c>
      <c r="H11398">
        <v>6</v>
      </c>
      <c r="I11398" t="s">
        <v>27408</v>
      </c>
      <c r="J11398">
        <v>0</v>
      </c>
      <c r="K11398">
        <v>0</v>
      </c>
      <c r="L11398" t="s">
        <v>17552</v>
      </c>
      <c r="M11398">
        <v>45531</v>
      </c>
      <c r="N11398" t="s">
        <v>13477</v>
      </c>
      <c r="S11398" t="s">
        <v>13478</v>
      </c>
      <c r="T11398">
        <v>43102.456863425898</v>
      </c>
    </row>
    <row r="11399" spans="1:20" x14ac:dyDescent="0.25">
      <c r="A11399" t="s">
        <v>8174</v>
      </c>
      <c r="B11399" t="s">
        <v>27586</v>
      </c>
      <c r="C11399" t="s">
        <v>19537</v>
      </c>
      <c r="D11399" t="s">
        <v>13204</v>
      </c>
      <c r="E11399" t="s">
        <v>10685</v>
      </c>
      <c r="F11399">
        <v>54.99</v>
      </c>
      <c r="G11399">
        <v>329.94</v>
      </c>
      <c r="H11399">
        <v>6</v>
      </c>
      <c r="I11399" t="s">
        <v>27408</v>
      </c>
      <c r="J11399">
        <v>0</v>
      </c>
      <c r="K11399">
        <v>0</v>
      </c>
      <c r="L11399" t="s">
        <v>10944</v>
      </c>
      <c r="M11399">
        <v>45519</v>
      </c>
      <c r="N11399" t="s">
        <v>13477</v>
      </c>
      <c r="S11399" t="s">
        <v>13478</v>
      </c>
      <c r="T11399">
        <v>43102.456921296303</v>
      </c>
    </row>
    <row r="11400" spans="1:20" x14ac:dyDescent="0.25">
      <c r="A11400" t="s">
        <v>27587</v>
      </c>
      <c r="B11400" t="s">
        <v>27588</v>
      </c>
      <c r="C11400" t="s">
        <v>19537</v>
      </c>
      <c r="D11400" t="s">
        <v>13204</v>
      </c>
      <c r="E11400" t="s">
        <v>10685</v>
      </c>
      <c r="F11400">
        <v>36.99</v>
      </c>
      <c r="G11400">
        <v>443.88</v>
      </c>
      <c r="H11400">
        <v>12</v>
      </c>
      <c r="I11400" t="s">
        <v>27408</v>
      </c>
      <c r="J11400">
        <v>0</v>
      </c>
      <c r="K11400">
        <v>0</v>
      </c>
      <c r="L11400" t="s">
        <v>10745</v>
      </c>
      <c r="M11400">
        <v>45531</v>
      </c>
      <c r="N11400" t="s">
        <v>13477</v>
      </c>
      <c r="S11400" t="s">
        <v>13478</v>
      </c>
      <c r="T11400">
        <v>43102.456898148099</v>
      </c>
    </row>
    <row r="11401" spans="1:20" x14ac:dyDescent="0.25">
      <c r="A11401" t="s">
        <v>27589</v>
      </c>
      <c r="B11401" t="s">
        <v>27590</v>
      </c>
      <c r="C11401" t="s">
        <v>19537</v>
      </c>
      <c r="D11401" t="s">
        <v>13204</v>
      </c>
      <c r="E11401" t="s">
        <v>10685</v>
      </c>
      <c r="F11401">
        <v>54.99</v>
      </c>
      <c r="G11401">
        <v>329.94</v>
      </c>
      <c r="H11401">
        <v>6</v>
      </c>
      <c r="I11401" t="s">
        <v>27408</v>
      </c>
      <c r="J11401">
        <v>0</v>
      </c>
      <c r="K11401">
        <v>0</v>
      </c>
      <c r="L11401" t="s">
        <v>12440</v>
      </c>
      <c r="M11401">
        <v>45539</v>
      </c>
      <c r="N11401" t="s">
        <v>15185</v>
      </c>
      <c r="S11401" t="s">
        <v>15186</v>
      </c>
      <c r="T11401">
        <v>43102.457013888903</v>
      </c>
    </row>
    <row r="11402" spans="1:20" x14ac:dyDescent="0.25">
      <c r="A11402" t="s">
        <v>8175</v>
      </c>
      <c r="B11402" t="s">
        <v>27591</v>
      </c>
      <c r="C11402" t="s">
        <v>19537</v>
      </c>
      <c r="D11402" t="s">
        <v>13204</v>
      </c>
      <c r="E11402" t="s">
        <v>10685</v>
      </c>
      <c r="F11402">
        <v>69.989999999999995</v>
      </c>
      <c r="G11402">
        <v>419.94</v>
      </c>
      <c r="H11402">
        <v>6</v>
      </c>
      <c r="I11402" t="s">
        <v>27408</v>
      </c>
      <c r="J11402">
        <v>0</v>
      </c>
      <c r="K11402">
        <v>0</v>
      </c>
      <c r="L11402" t="s">
        <v>11014</v>
      </c>
      <c r="M11402">
        <v>45539</v>
      </c>
      <c r="N11402" t="s">
        <v>15185</v>
      </c>
      <c r="S11402" t="s">
        <v>15186</v>
      </c>
      <c r="T11402">
        <v>43102.456863425898</v>
      </c>
    </row>
    <row r="11403" spans="1:20" x14ac:dyDescent="0.25">
      <c r="A11403" t="s">
        <v>8176</v>
      </c>
      <c r="B11403" t="s">
        <v>27592</v>
      </c>
      <c r="C11403" t="s">
        <v>19537</v>
      </c>
      <c r="D11403" t="s">
        <v>13204</v>
      </c>
      <c r="E11403" t="s">
        <v>10685</v>
      </c>
      <c r="F11403">
        <v>69.95</v>
      </c>
      <c r="G11403">
        <v>419.7</v>
      </c>
      <c r="H11403">
        <v>6</v>
      </c>
      <c r="I11403" t="s">
        <v>27408</v>
      </c>
      <c r="J11403">
        <v>0</v>
      </c>
      <c r="K11403">
        <v>0</v>
      </c>
      <c r="L11403" t="s">
        <v>10791</v>
      </c>
      <c r="M11403">
        <v>45602</v>
      </c>
      <c r="N11403" t="s">
        <v>15185</v>
      </c>
      <c r="S11403" t="s">
        <v>15186</v>
      </c>
      <c r="T11403">
        <v>43102.456967592603</v>
      </c>
    </row>
    <row r="11404" spans="1:20" x14ac:dyDescent="0.25">
      <c r="A11404" t="s">
        <v>10597</v>
      </c>
      <c r="B11404" t="s">
        <v>27593</v>
      </c>
      <c r="C11404" t="s">
        <v>19537</v>
      </c>
      <c r="D11404" t="s">
        <v>13204</v>
      </c>
      <c r="E11404" t="s">
        <v>10685</v>
      </c>
      <c r="F11404">
        <v>43.99</v>
      </c>
      <c r="G11404">
        <v>263.94</v>
      </c>
      <c r="H11404">
        <v>6</v>
      </c>
      <c r="I11404" t="s">
        <v>27408</v>
      </c>
      <c r="J11404">
        <v>0</v>
      </c>
      <c r="K11404">
        <v>0</v>
      </c>
      <c r="L11404" t="s">
        <v>16603</v>
      </c>
      <c r="M11404">
        <v>46028</v>
      </c>
      <c r="N11404" t="s">
        <v>13477</v>
      </c>
      <c r="S11404" t="s">
        <v>13478</v>
      </c>
      <c r="T11404">
        <v>43102.456875000003</v>
      </c>
    </row>
    <row r="11405" spans="1:20" x14ac:dyDescent="0.25">
      <c r="A11405" t="s">
        <v>27594</v>
      </c>
      <c r="B11405" t="s">
        <v>27595</v>
      </c>
      <c r="C11405" t="s">
        <v>10691</v>
      </c>
      <c r="D11405" t="s">
        <v>13204</v>
      </c>
      <c r="E11405" t="s">
        <v>10693</v>
      </c>
      <c r="F11405">
        <v>0</v>
      </c>
      <c r="G11405">
        <v>0</v>
      </c>
      <c r="H11405">
        <v>6</v>
      </c>
      <c r="I11405" t="s">
        <v>27408</v>
      </c>
      <c r="J11405">
        <v>0</v>
      </c>
      <c r="K11405">
        <v>0</v>
      </c>
      <c r="L11405" t="s">
        <v>10722</v>
      </c>
      <c r="M11405">
        <v>45708</v>
      </c>
      <c r="N11405" t="s">
        <v>11836</v>
      </c>
      <c r="O11405" t="s">
        <v>10708</v>
      </c>
      <c r="Q11405" t="s">
        <v>10709</v>
      </c>
      <c r="S11405" t="s">
        <v>11837</v>
      </c>
      <c r="T11405">
        <v>43102.456956018497</v>
      </c>
    </row>
    <row r="11406" spans="1:20" x14ac:dyDescent="0.25">
      <c r="A11406" t="s">
        <v>8177</v>
      </c>
      <c r="B11406" t="s">
        <v>27596</v>
      </c>
      <c r="C11406" t="s">
        <v>19537</v>
      </c>
      <c r="D11406" t="s">
        <v>13204</v>
      </c>
      <c r="E11406" t="s">
        <v>10685</v>
      </c>
      <c r="F11406">
        <v>48.99</v>
      </c>
      <c r="G11406">
        <v>293.94</v>
      </c>
      <c r="H11406">
        <v>6</v>
      </c>
      <c r="I11406" t="s">
        <v>27408</v>
      </c>
      <c r="J11406">
        <v>0</v>
      </c>
      <c r="K11406">
        <v>0</v>
      </c>
      <c r="L11406" t="s">
        <v>10722</v>
      </c>
      <c r="M11406">
        <v>45727</v>
      </c>
      <c r="N11406" t="s">
        <v>13477</v>
      </c>
      <c r="S11406" t="s">
        <v>13478</v>
      </c>
      <c r="T11406">
        <v>43102.456956018497</v>
      </c>
    </row>
    <row r="11407" spans="1:20" x14ac:dyDescent="0.25">
      <c r="A11407" t="s">
        <v>10598</v>
      </c>
      <c r="B11407" t="s">
        <v>27597</v>
      </c>
      <c r="C11407" t="s">
        <v>19537</v>
      </c>
      <c r="D11407" t="s">
        <v>13204</v>
      </c>
      <c r="E11407" t="s">
        <v>10685</v>
      </c>
      <c r="F11407">
        <v>94.99</v>
      </c>
      <c r="G11407">
        <v>569.94000000000005</v>
      </c>
      <c r="H11407">
        <v>6</v>
      </c>
      <c r="I11407" t="s">
        <v>27408</v>
      </c>
      <c r="J11407">
        <v>0</v>
      </c>
      <c r="K11407">
        <v>0</v>
      </c>
      <c r="L11407" t="s">
        <v>10835</v>
      </c>
      <c r="M11407">
        <v>45735</v>
      </c>
      <c r="N11407" t="s">
        <v>15185</v>
      </c>
      <c r="S11407" t="s">
        <v>15186</v>
      </c>
      <c r="T11407">
        <v>43102.456863425898</v>
      </c>
    </row>
    <row r="11408" spans="1:20" x14ac:dyDescent="0.25">
      <c r="A11408" t="s">
        <v>10599</v>
      </c>
      <c r="B11408" t="s">
        <v>27598</v>
      </c>
      <c r="C11408" t="s">
        <v>19537</v>
      </c>
      <c r="D11408" t="s">
        <v>13204</v>
      </c>
      <c r="E11408" t="s">
        <v>10685</v>
      </c>
      <c r="F11408">
        <v>60.99</v>
      </c>
      <c r="G11408">
        <v>365.94</v>
      </c>
      <c r="H11408">
        <v>6</v>
      </c>
      <c r="I11408" t="s">
        <v>27408</v>
      </c>
      <c r="J11408">
        <v>0</v>
      </c>
      <c r="K11408">
        <v>0</v>
      </c>
      <c r="L11408" t="s">
        <v>10868</v>
      </c>
      <c r="M11408">
        <v>45735</v>
      </c>
      <c r="N11408" t="s">
        <v>15185</v>
      </c>
      <c r="S11408" t="s">
        <v>15186</v>
      </c>
      <c r="T11408">
        <v>43102.456990740699</v>
      </c>
    </row>
    <row r="11409" spans="1:20" x14ac:dyDescent="0.25">
      <c r="A11409" t="s">
        <v>10600</v>
      </c>
      <c r="B11409" t="s">
        <v>27599</v>
      </c>
      <c r="C11409" t="s">
        <v>19537</v>
      </c>
      <c r="D11409" t="s">
        <v>13204</v>
      </c>
      <c r="E11409" t="s">
        <v>10685</v>
      </c>
      <c r="F11409">
        <v>35.99</v>
      </c>
      <c r="G11409">
        <v>431.88</v>
      </c>
      <c r="H11409">
        <v>12</v>
      </c>
      <c r="I11409" t="s">
        <v>27408</v>
      </c>
      <c r="J11409">
        <v>0</v>
      </c>
      <c r="K11409">
        <v>0</v>
      </c>
      <c r="L11409" t="s">
        <v>10722</v>
      </c>
      <c r="M11409">
        <v>45771</v>
      </c>
      <c r="N11409" t="s">
        <v>15185</v>
      </c>
      <c r="S11409" t="s">
        <v>15186</v>
      </c>
      <c r="T11409">
        <v>43102.456956018497</v>
      </c>
    </row>
    <row r="11410" spans="1:20" x14ac:dyDescent="0.25">
      <c r="A11410" t="s">
        <v>27600</v>
      </c>
      <c r="B11410" t="s">
        <v>27601</v>
      </c>
      <c r="C11410" t="s">
        <v>19537</v>
      </c>
      <c r="D11410" t="s">
        <v>13204</v>
      </c>
      <c r="E11410" t="s">
        <v>10685</v>
      </c>
      <c r="F11410">
        <v>29.99</v>
      </c>
      <c r="G11410">
        <v>359.88</v>
      </c>
      <c r="H11410">
        <v>12</v>
      </c>
      <c r="I11410" t="s">
        <v>27408</v>
      </c>
      <c r="J11410">
        <v>0</v>
      </c>
      <c r="K11410">
        <v>0</v>
      </c>
      <c r="L11410" t="s">
        <v>10722</v>
      </c>
      <c r="M11410">
        <v>45785</v>
      </c>
      <c r="N11410" t="s">
        <v>15005</v>
      </c>
      <c r="O11410" t="s">
        <v>11717</v>
      </c>
      <c r="Q11410" t="s">
        <v>11718</v>
      </c>
      <c r="S11410" t="s">
        <v>15006</v>
      </c>
      <c r="T11410">
        <v>43102.456956018497</v>
      </c>
    </row>
    <row r="11411" spans="1:20" x14ac:dyDescent="0.25">
      <c r="A11411" t="s">
        <v>8178</v>
      </c>
      <c r="B11411" t="s">
        <v>27602</v>
      </c>
      <c r="C11411" t="s">
        <v>19537</v>
      </c>
      <c r="D11411" t="s">
        <v>13204</v>
      </c>
      <c r="E11411" t="s">
        <v>10685</v>
      </c>
      <c r="F11411">
        <v>159.99</v>
      </c>
      <c r="G11411">
        <v>959.94</v>
      </c>
      <c r="H11411">
        <v>6</v>
      </c>
      <c r="I11411" t="s">
        <v>27408</v>
      </c>
      <c r="J11411">
        <v>0</v>
      </c>
      <c r="K11411">
        <v>0</v>
      </c>
      <c r="L11411" t="s">
        <v>11014</v>
      </c>
      <c r="M11411">
        <v>45868</v>
      </c>
      <c r="N11411" t="s">
        <v>13477</v>
      </c>
      <c r="S11411" t="s">
        <v>13478</v>
      </c>
      <c r="T11411">
        <v>43102.456863425898</v>
      </c>
    </row>
    <row r="11412" spans="1:20" x14ac:dyDescent="0.25">
      <c r="A11412" t="s">
        <v>27603</v>
      </c>
      <c r="B11412" t="s">
        <v>27604</v>
      </c>
      <c r="C11412" t="s">
        <v>19537</v>
      </c>
      <c r="D11412" t="s">
        <v>13204</v>
      </c>
      <c r="E11412" t="s">
        <v>10685</v>
      </c>
      <c r="F11412">
        <v>39.99</v>
      </c>
      <c r="G11412">
        <v>239.94</v>
      </c>
      <c r="H11412">
        <v>6</v>
      </c>
      <c r="I11412" t="s">
        <v>27408</v>
      </c>
      <c r="J11412">
        <v>0</v>
      </c>
      <c r="K11412">
        <v>0</v>
      </c>
      <c r="L11412" t="s">
        <v>10722</v>
      </c>
      <c r="M11412">
        <v>45917</v>
      </c>
      <c r="N11412" t="s">
        <v>10761</v>
      </c>
      <c r="O11412" t="s">
        <v>10762</v>
      </c>
      <c r="P11412" t="s">
        <v>10708</v>
      </c>
      <c r="Q11412" t="s">
        <v>10763</v>
      </c>
      <c r="R11412" t="s">
        <v>10709</v>
      </c>
      <c r="S11412" t="s">
        <v>10764</v>
      </c>
      <c r="T11412">
        <v>43102.456956018497</v>
      </c>
    </row>
    <row r="11413" spans="1:20" x14ac:dyDescent="0.25">
      <c r="A11413" t="s">
        <v>10601</v>
      </c>
      <c r="B11413" t="s">
        <v>27605</v>
      </c>
      <c r="C11413" t="s">
        <v>19537</v>
      </c>
      <c r="D11413" t="s">
        <v>13204</v>
      </c>
      <c r="E11413" t="s">
        <v>10685</v>
      </c>
      <c r="F11413">
        <v>34.99</v>
      </c>
      <c r="G11413">
        <v>419.88</v>
      </c>
      <c r="H11413">
        <v>12</v>
      </c>
      <c r="I11413" t="s">
        <v>27408</v>
      </c>
      <c r="J11413">
        <v>0</v>
      </c>
      <c r="K11413">
        <v>0</v>
      </c>
      <c r="L11413" t="s">
        <v>10722</v>
      </c>
      <c r="M11413">
        <v>46008</v>
      </c>
      <c r="N11413" t="s">
        <v>12793</v>
      </c>
      <c r="O11413" t="s">
        <v>11717</v>
      </c>
      <c r="Q11413" t="s">
        <v>11718</v>
      </c>
      <c r="S11413" t="s">
        <v>12794</v>
      </c>
      <c r="T11413">
        <v>43102.456956018497</v>
      </c>
    </row>
    <row r="11414" spans="1:20" x14ac:dyDescent="0.25">
      <c r="A11414" t="s">
        <v>27606</v>
      </c>
      <c r="B11414" t="s">
        <v>27607</v>
      </c>
      <c r="C11414" t="s">
        <v>19537</v>
      </c>
      <c r="D11414" t="s">
        <v>13204</v>
      </c>
      <c r="E11414" t="s">
        <v>10685</v>
      </c>
      <c r="F11414">
        <v>21.99</v>
      </c>
      <c r="G11414">
        <v>131.94</v>
      </c>
      <c r="H11414">
        <v>6</v>
      </c>
      <c r="I11414" t="s">
        <v>27408</v>
      </c>
      <c r="J11414">
        <v>0</v>
      </c>
      <c r="K11414">
        <v>0</v>
      </c>
      <c r="L11414" t="s">
        <v>10862</v>
      </c>
      <c r="M11414">
        <v>46056</v>
      </c>
      <c r="N11414" t="s">
        <v>11884</v>
      </c>
      <c r="O11414" t="s">
        <v>10701</v>
      </c>
      <c r="Q11414" t="s">
        <v>10702</v>
      </c>
      <c r="S11414" t="s">
        <v>11885</v>
      </c>
      <c r="T11414">
        <v>43102.456909722197</v>
      </c>
    </row>
    <row r="11415" spans="1:20" x14ac:dyDescent="0.25">
      <c r="A11415" t="s">
        <v>27608</v>
      </c>
      <c r="B11415" t="s">
        <v>27609</v>
      </c>
      <c r="C11415" t="s">
        <v>19537</v>
      </c>
      <c r="D11415" t="s">
        <v>13204</v>
      </c>
      <c r="E11415" t="s">
        <v>10685</v>
      </c>
      <c r="F11415">
        <v>21.99</v>
      </c>
      <c r="G11415">
        <v>131.94</v>
      </c>
      <c r="H11415">
        <v>6</v>
      </c>
      <c r="I11415" t="s">
        <v>27408</v>
      </c>
      <c r="J11415">
        <v>0</v>
      </c>
      <c r="K11415">
        <v>0</v>
      </c>
      <c r="L11415" t="s">
        <v>10862</v>
      </c>
      <c r="M11415">
        <v>46056</v>
      </c>
      <c r="N11415" t="s">
        <v>11884</v>
      </c>
      <c r="O11415" t="s">
        <v>10701</v>
      </c>
      <c r="Q11415" t="s">
        <v>10702</v>
      </c>
      <c r="S11415" t="s">
        <v>11885</v>
      </c>
      <c r="T11415">
        <v>43102.456909722197</v>
      </c>
    </row>
    <row r="11416" spans="1:20" x14ac:dyDescent="0.25">
      <c r="A11416" t="s">
        <v>27610</v>
      </c>
      <c r="B11416" t="s">
        <v>27611</v>
      </c>
      <c r="C11416" t="s">
        <v>19537</v>
      </c>
      <c r="D11416" t="s">
        <v>13204</v>
      </c>
      <c r="E11416" t="s">
        <v>10685</v>
      </c>
      <c r="F11416">
        <v>21.99</v>
      </c>
      <c r="G11416">
        <v>131.94</v>
      </c>
      <c r="H11416">
        <v>6</v>
      </c>
      <c r="I11416" t="s">
        <v>27408</v>
      </c>
      <c r="J11416">
        <v>0</v>
      </c>
      <c r="K11416">
        <v>0</v>
      </c>
      <c r="L11416" t="s">
        <v>10862</v>
      </c>
      <c r="M11416">
        <v>46056</v>
      </c>
      <c r="N11416" t="s">
        <v>11884</v>
      </c>
      <c r="O11416" t="s">
        <v>10701</v>
      </c>
      <c r="Q11416" t="s">
        <v>10702</v>
      </c>
      <c r="S11416" t="s">
        <v>11885</v>
      </c>
      <c r="T11416">
        <v>43102.456909722197</v>
      </c>
    </row>
    <row r="11417" spans="1:20" x14ac:dyDescent="0.25">
      <c r="A11417" t="s">
        <v>27612</v>
      </c>
      <c r="B11417" t="s">
        <v>27613</v>
      </c>
      <c r="C11417" t="s">
        <v>19537</v>
      </c>
      <c r="D11417" t="s">
        <v>13204</v>
      </c>
      <c r="E11417" t="s">
        <v>10685</v>
      </c>
      <c r="F11417">
        <v>64.989999999999995</v>
      </c>
      <c r="G11417">
        <v>389.94</v>
      </c>
      <c r="H11417">
        <v>6</v>
      </c>
      <c r="I11417" t="s">
        <v>27408</v>
      </c>
      <c r="J11417">
        <v>0</v>
      </c>
      <c r="K11417">
        <v>0</v>
      </c>
      <c r="L11417" t="s">
        <v>12455</v>
      </c>
      <c r="M11417">
        <v>46078</v>
      </c>
      <c r="N11417" t="s">
        <v>13477</v>
      </c>
      <c r="S11417" t="s">
        <v>13478</v>
      </c>
      <c r="T11417">
        <v>43102.456921296303</v>
      </c>
    </row>
    <row r="11418" spans="1:20" x14ac:dyDescent="0.25">
      <c r="A11418" t="s">
        <v>27614</v>
      </c>
      <c r="B11418" t="s">
        <v>27615</v>
      </c>
      <c r="C11418" t="s">
        <v>19537</v>
      </c>
      <c r="D11418" t="s">
        <v>13204</v>
      </c>
      <c r="E11418" t="s">
        <v>10685</v>
      </c>
      <c r="F11418">
        <v>74.989999999999995</v>
      </c>
      <c r="G11418">
        <v>449.94</v>
      </c>
      <c r="H11418">
        <v>6</v>
      </c>
      <c r="I11418" t="s">
        <v>27408</v>
      </c>
      <c r="J11418">
        <v>0</v>
      </c>
      <c r="K11418">
        <v>0</v>
      </c>
      <c r="L11418" t="s">
        <v>12092</v>
      </c>
      <c r="M11418">
        <v>46085</v>
      </c>
      <c r="N11418" t="s">
        <v>12793</v>
      </c>
      <c r="O11418" t="s">
        <v>11717</v>
      </c>
      <c r="Q11418" t="s">
        <v>11718</v>
      </c>
      <c r="S11418" t="s">
        <v>12794</v>
      </c>
      <c r="T11418">
        <v>43102.456932870402</v>
      </c>
    </row>
    <row r="11419" spans="1:20" x14ac:dyDescent="0.25">
      <c r="A11419" t="s">
        <v>8179</v>
      </c>
      <c r="B11419" t="s">
        <v>27616</v>
      </c>
      <c r="C11419" t="s">
        <v>10681</v>
      </c>
      <c r="D11419" t="s">
        <v>10683</v>
      </c>
      <c r="E11419" t="s">
        <v>10685</v>
      </c>
      <c r="F11419">
        <v>129.99</v>
      </c>
      <c r="G11419">
        <v>779.94</v>
      </c>
      <c r="H11419">
        <v>6</v>
      </c>
      <c r="I11419" t="s">
        <v>27408</v>
      </c>
      <c r="J11419">
        <v>0</v>
      </c>
      <c r="K11419">
        <v>0</v>
      </c>
      <c r="L11419" t="s">
        <v>11136</v>
      </c>
      <c r="M11419">
        <v>45099</v>
      </c>
      <c r="N11419" t="s">
        <v>10837</v>
      </c>
      <c r="O11419" t="s">
        <v>10701</v>
      </c>
      <c r="Q11419" t="s">
        <v>10702</v>
      </c>
      <c r="S11419" t="s">
        <v>10838</v>
      </c>
      <c r="T11419">
        <v>43822.381608796299</v>
      </c>
    </row>
    <row r="11420" spans="1:20" x14ac:dyDescent="0.25">
      <c r="A11420" t="s">
        <v>8180</v>
      </c>
      <c r="B11420" t="s">
        <v>27617</v>
      </c>
      <c r="C11420" t="s">
        <v>10681</v>
      </c>
      <c r="D11420" t="s">
        <v>10683</v>
      </c>
      <c r="E11420" t="s">
        <v>10685</v>
      </c>
      <c r="F11420">
        <v>36.99</v>
      </c>
      <c r="G11420">
        <v>221.94</v>
      </c>
      <c r="H11420">
        <v>6</v>
      </c>
      <c r="I11420" t="s">
        <v>27408</v>
      </c>
      <c r="J11420">
        <v>0</v>
      </c>
      <c r="K11420">
        <v>0</v>
      </c>
      <c r="L11420" t="s">
        <v>11042</v>
      </c>
      <c r="M11420">
        <v>45113</v>
      </c>
      <c r="N11420" t="s">
        <v>10732</v>
      </c>
      <c r="O11420" t="s">
        <v>10687</v>
      </c>
      <c r="Q11420" t="s">
        <v>10688</v>
      </c>
      <c r="S11420" t="s">
        <v>10733</v>
      </c>
      <c r="T11420">
        <v>43102.457013888903</v>
      </c>
    </row>
    <row r="11421" spans="1:20" x14ac:dyDescent="0.25">
      <c r="A11421" t="s">
        <v>10602</v>
      </c>
      <c r="B11421" t="s">
        <v>27618</v>
      </c>
      <c r="C11421" t="s">
        <v>10856</v>
      </c>
      <c r="D11421" t="s">
        <v>10683</v>
      </c>
      <c r="E11421" t="s">
        <v>10685</v>
      </c>
      <c r="F11421">
        <v>89.99</v>
      </c>
      <c r="G11421">
        <v>539.94000000000005</v>
      </c>
      <c r="H11421">
        <v>6</v>
      </c>
      <c r="I11421" t="s">
        <v>27408</v>
      </c>
      <c r="J11421">
        <v>0</v>
      </c>
      <c r="K11421">
        <v>0</v>
      </c>
      <c r="L11421" t="s">
        <v>10740</v>
      </c>
      <c r="M11421">
        <v>45187</v>
      </c>
      <c r="N11421" t="s">
        <v>10793</v>
      </c>
      <c r="O11421" t="s">
        <v>10782</v>
      </c>
      <c r="Q11421" t="s">
        <v>10783</v>
      </c>
      <c r="S11421" t="s">
        <v>10794</v>
      </c>
      <c r="T11421">
        <v>43102.456886574102</v>
      </c>
    </row>
    <row r="11422" spans="1:20" x14ac:dyDescent="0.25">
      <c r="A11422" t="s">
        <v>8181</v>
      </c>
      <c r="B11422" t="s">
        <v>27619</v>
      </c>
      <c r="C11422" t="s">
        <v>10681</v>
      </c>
      <c r="D11422" t="s">
        <v>10683</v>
      </c>
      <c r="E11422" t="s">
        <v>10685</v>
      </c>
      <c r="F11422">
        <v>49.99</v>
      </c>
      <c r="G11422">
        <v>299.94</v>
      </c>
      <c r="H11422">
        <v>6</v>
      </c>
      <c r="I11422" t="s">
        <v>27408</v>
      </c>
      <c r="J11422">
        <v>0</v>
      </c>
      <c r="K11422">
        <v>0</v>
      </c>
      <c r="L11422" t="s">
        <v>10868</v>
      </c>
      <c r="M11422">
        <v>45217</v>
      </c>
      <c r="N11422" t="s">
        <v>10686</v>
      </c>
      <c r="O11422" t="s">
        <v>10687</v>
      </c>
      <c r="Q11422" t="s">
        <v>10688</v>
      </c>
      <c r="S11422" t="s">
        <v>10689</v>
      </c>
      <c r="T11422">
        <v>43102.456990740699</v>
      </c>
    </row>
    <row r="11423" spans="1:20" x14ac:dyDescent="0.25">
      <c r="A11423" t="s">
        <v>10603</v>
      </c>
      <c r="B11423" t="s">
        <v>27620</v>
      </c>
      <c r="C11423" t="s">
        <v>11814</v>
      </c>
      <c r="D11423" t="s">
        <v>10683</v>
      </c>
      <c r="E11423" t="s">
        <v>10685</v>
      </c>
      <c r="F11423">
        <v>2199.9899999999998</v>
      </c>
      <c r="G11423">
        <v>6599.97</v>
      </c>
      <c r="H11423">
        <v>3</v>
      </c>
      <c r="I11423" t="s">
        <v>27408</v>
      </c>
      <c r="J11423">
        <v>0</v>
      </c>
      <c r="K11423">
        <v>0</v>
      </c>
      <c r="L11423" t="s">
        <v>10731</v>
      </c>
      <c r="M11423">
        <v>45336</v>
      </c>
      <c r="N11423" t="s">
        <v>10732</v>
      </c>
      <c r="O11423" t="s">
        <v>10687</v>
      </c>
      <c r="Q11423" t="s">
        <v>10688</v>
      </c>
      <c r="S11423" t="s">
        <v>10733</v>
      </c>
      <c r="T11423">
        <v>43102.456875000003</v>
      </c>
    </row>
    <row r="11424" spans="1:20" x14ac:dyDescent="0.25">
      <c r="A11424" t="s">
        <v>27621</v>
      </c>
      <c r="B11424" t="s">
        <v>27622</v>
      </c>
      <c r="C11424" t="s">
        <v>10681</v>
      </c>
      <c r="D11424" t="s">
        <v>10683</v>
      </c>
      <c r="E11424" t="s">
        <v>10685</v>
      </c>
      <c r="F11424">
        <v>39.99</v>
      </c>
      <c r="G11424">
        <v>239.94</v>
      </c>
      <c r="H11424">
        <v>6</v>
      </c>
      <c r="I11424" t="s">
        <v>27408</v>
      </c>
      <c r="J11424">
        <v>0</v>
      </c>
      <c r="K11424">
        <v>0</v>
      </c>
      <c r="L11424" t="s">
        <v>11301</v>
      </c>
      <c r="M11424">
        <v>46072</v>
      </c>
      <c r="N11424" t="s">
        <v>10732</v>
      </c>
      <c r="O11424" t="s">
        <v>10687</v>
      </c>
      <c r="Q11424" t="s">
        <v>10688</v>
      </c>
      <c r="S11424" t="s">
        <v>10733</v>
      </c>
      <c r="T11424">
        <v>43102.456875000003</v>
      </c>
    </row>
    <row r="11425" spans="1:20" x14ac:dyDescent="0.25">
      <c r="A11425" t="s">
        <v>8182</v>
      </c>
      <c r="B11425" t="s">
        <v>27623</v>
      </c>
      <c r="C11425" t="s">
        <v>10856</v>
      </c>
      <c r="D11425" t="s">
        <v>10683</v>
      </c>
      <c r="E11425" t="s">
        <v>10685</v>
      </c>
      <c r="F11425">
        <v>59.99</v>
      </c>
      <c r="G11425">
        <v>359.94</v>
      </c>
      <c r="H11425">
        <v>6</v>
      </c>
      <c r="I11425" t="s">
        <v>27408</v>
      </c>
      <c r="J11425">
        <v>0</v>
      </c>
      <c r="K11425">
        <v>0</v>
      </c>
      <c r="L11425" t="s">
        <v>10731</v>
      </c>
      <c r="M11425">
        <v>45708</v>
      </c>
      <c r="N11425" t="s">
        <v>10746</v>
      </c>
      <c r="O11425" t="s">
        <v>10747</v>
      </c>
      <c r="Q11425" t="s">
        <v>10748</v>
      </c>
      <c r="S11425" t="s">
        <v>10749</v>
      </c>
      <c r="T11425">
        <v>43102.456875000003</v>
      </c>
    </row>
    <row r="11426" spans="1:20" x14ac:dyDescent="0.25">
      <c r="A11426" t="s">
        <v>27624</v>
      </c>
      <c r="B11426" t="s">
        <v>27625</v>
      </c>
      <c r="C11426" t="s">
        <v>10681</v>
      </c>
      <c r="D11426" t="s">
        <v>10683</v>
      </c>
      <c r="E11426" t="s">
        <v>10685</v>
      </c>
      <c r="F11426">
        <v>54.99</v>
      </c>
      <c r="G11426">
        <v>329.94</v>
      </c>
      <c r="H11426">
        <v>6</v>
      </c>
      <c r="I11426" t="s">
        <v>27408</v>
      </c>
      <c r="J11426">
        <v>0</v>
      </c>
      <c r="K11426">
        <v>0</v>
      </c>
      <c r="L11426" t="s">
        <v>10883</v>
      </c>
      <c r="M11426">
        <v>46079</v>
      </c>
      <c r="N11426" t="s">
        <v>10686</v>
      </c>
      <c r="O11426" t="s">
        <v>10687</v>
      </c>
      <c r="Q11426" t="s">
        <v>10688</v>
      </c>
      <c r="S11426" t="s">
        <v>10689</v>
      </c>
      <c r="T11426">
        <v>43102.456979166702</v>
      </c>
    </row>
    <row r="11427" spans="1:20" x14ac:dyDescent="0.25">
      <c r="A11427" t="s">
        <v>27626</v>
      </c>
      <c r="B11427" t="s">
        <v>27627</v>
      </c>
      <c r="C11427" t="s">
        <v>10681</v>
      </c>
      <c r="D11427" t="s">
        <v>10683</v>
      </c>
      <c r="E11427" t="s">
        <v>10685</v>
      </c>
      <c r="F11427">
        <v>16.989999999999998</v>
      </c>
      <c r="G11427">
        <v>101.94</v>
      </c>
      <c r="H11427">
        <v>6</v>
      </c>
      <c r="I11427" t="s">
        <v>27408</v>
      </c>
      <c r="J11427">
        <v>0</v>
      </c>
      <c r="K11427">
        <v>0</v>
      </c>
      <c r="L11427" t="s">
        <v>10740</v>
      </c>
      <c r="M11427">
        <v>45139</v>
      </c>
      <c r="N11427" t="s">
        <v>12413</v>
      </c>
      <c r="O11427" t="s">
        <v>10747</v>
      </c>
      <c r="Q11427" t="s">
        <v>10748</v>
      </c>
      <c r="S11427" t="s">
        <v>12414</v>
      </c>
      <c r="T11427">
        <v>43102.456886574102</v>
      </c>
    </row>
    <row r="11428" spans="1:20" x14ac:dyDescent="0.25">
      <c r="A11428" t="s">
        <v>27628</v>
      </c>
      <c r="B11428" t="s">
        <v>27629</v>
      </c>
      <c r="C11428" t="s">
        <v>19537</v>
      </c>
      <c r="D11428" t="s">
        <v>13204</v>
      </c>
      <c r="E11428" t="s">
        <v>10685</v>
      </c>
      <c r="F11428">
        <v>39.99</v>
      </c>
      <c r="G11428">
        <v>479.88</v>
      </c>
      <c r="H11428">
        <v>12</v>
      </c>
      <c r="I11428" t="s">
        <v>27630</v>
      </c>
      <c r="J11428">
        <v>0</v>
      </c>
      <c r="K11428">
        <v>0</v>
      </c>
      <c r="L11428" t="s">
        <v>10727</v>
      </c>
      <c r="M11428">
        <v>45264</v>
      </c>
      <c r="N11428" t="s">
        <v>23086</v>
      </c>
      <c r="S11428" t="s">
        <v>23087</v>
      </c>
      <c r="T11428">
        <v>43102.456944444399</v>
      </c>
    </row>
    <row r="11429" spans="1:20" x14ac:dyDescent="0.25">
      <c r="A11429" t="s">
        <v>27631</v>
      </c>
      <c r="B11429" t="s">
        <v>27632</v>
      </c>
      <c r="C11429" t="s">
        <v>19537</v>
      </c>
      <c r="D11429" t="s">
        <v>13204</v>
      </c>
      <c r="E11429" t="s">
        <v>10685</v>
      </c>
      <c r="F11429">
        <v>34.99</v>
      </c>
      <c r="G11429">
        <v>209.94</v>
      </c>
      <c r="H11429">
        <v>12</v>
      </c>
      <c r="I11429" t="s">
        <v>27630</v>
      </c>
      <c r="J11429">
        <v>0</v>
      </c>
      <c r="K11429">
        <v>0</v>
      </c>
      <c r="L11429" t="s">
        <v>10727</v>
      </c>
      <c r="M11429">
        <v>45264</v>
      </c>
      <c r="N11429" t="s">
        <v>23086</v>
      </c>
      <c r="S11429" t="s">
        <v>23087</v>
      </c>
      <c r="T11429">
        <v>43102.456944444399</v>
      </c>
    </row>
    <row r="11430" spans="1:20" x14ac:dyDescent="0.25">
      <c r="A11430" t="s">
        <v>27633</v>
      </c>
      <c r="B11430" t="s">
        <v>27634</v>
      </c>
      <c r="C11430" t="s">
        <v>19537</v>
      </c>
      <c r="D11430" t="s">
        <v>13204</v>
      </c>
      <c r="E11430" t="s">
        <v>10685</v>
      </c>
      <c r="F11430">
        <v>34.99</v>
      </c>
      <c r="G11430">
        <v>209.94</v>
      </c>
      <c r="H11430">
        <v>12</v>
      </c>
      <c r="I11430" t="s">
        <v>27630</v>
      </c>
      <c r="J11430">
        <v>0</v>
      </c>
      <c r="K11430">
        <v>0</v>
      </c>
      <c r="L11430" t="s">
        <v>10727</v>
      </c>
      <c r="M11430">
        <v>45264</v>
      </c>
      <c r="N11430" t="s">
        <v>23086</v>
      </c>
      <c r="S11430" t="s">
        <v>23087</v>
      </c>
      <c r="T11430">
        <v>43102.456944444399</v>
      </c>
    </row>
    <row r="11431" spans="1:20" x14ac:dyDescent="0.25">
      <c r="A11431" t="s">
        <v>27635</v>
      </c>
      <c r="B11431" t="s">
        <v>27636</v>
      </c>
      <c r="C11431" t="s">
        <v>19537</v>
      </c>
      <c r="D11431" t="s">
        <v>13204</v>
      </c>
      <c r="E11431" t="s">
        <v>10685</v>
      </c>
      <c r="F11431">
        <v>34.99</v>
      </c>
      <c r="G11431">
        <v>209.94</v>
      </c>
      <c r="H11431">
        <v>12</v>
      </c>
      <c r="I11431" t="s">
        <v>27630</v>
      </c>
      <c r="J11431">
        <v>0</v>
      </c>
      <c r="K11431">
        <v>0</v>
      </c>
      <c r="L11431" t="s">
        <v>10727</v>
      </c>
      <c r="M11431">
        <v>45264</v>
      </c>
      <c r="N11431" t="s">
        <v>23086</v>
      </c>
      <c r="S11431" t="s">
        <v>23087</v>
      </c>
      <c r="T11431">
        <v>43102.456944444399</v>
      </c>
    </row>
    <row r="11432" spans="1:20" x14ac:dyDescent="0.25">
      <c r="A11432" t="s">
        <v>27637</v>
      </c>
      <c r="B11432" t="s">
        <v>27638</v>
      </c>
      <c r="C11432" t="s">
        <v>19537</v>
      </c>
      <c r="D11432" t="s">
        <v>13204</v>
      </c>
      <c r="E11432" t="s">
        <v>10685</v>
      </c>
      <c r="F11432">
        <v>34.99</v>
      </c>
      <c r="G11432">
        <v>209.94</v>
      </c>
      <c r="H11432">
        <v>12</v>
      </c>
      <c r="I11432" t="s">
        <v>27630</v>
      </c>
      <c r="J11432">
        <v>0</v>
      </c>
      <c r="K11432">
        <v>0</v>
      </c>
      <c r="L11432" t="s">
        <v>10727</v>
      </c>
      <c r="M11432">
        <v>45264</v>
      </c>
      <c r="N11432" t="s">
        <v>23086</v>
      </c>
      <c r="S11432" t="s">
        <v>23087</v>
      </c>
      <c r="T11432">
        <v>43102.456944444399</v>
      </c>
    </row>
    <row r="11433" spans="1:20" x14ac:dyDescent="0.25">
      <c r="A11433" t="s">
        <v>27639</v>
      </c>
      <c r="B11433" t="s">
        <v>27640</v>
      </c>
      <c r="C11433" t="s">
        <v>19537</v>
      </c>
      <c r="D11433" t="s">
        <v>13204</v>
      </c>
      <c r="E11433" t="s">
        <v>10685</v>
      </c>
      <c r="F11433">
        <v>34.99</v>
      </c>
      <c r="G11433">
        <v>209.94</v>
      </c>
      <c r="H11433">
        <v>12</v>
      </c>
      <c r="I11433" t="s">
        <v>27630</v>
      </c>
      <c r="J11433">
        <v>0</v>
      </c>
      <c r="K11433">
        <v>0</v>
      </c>
      <c r="L11433" t="s">
        <v>10727</v>
      </c>
      <c r="M11433">
        <v>45264</v>
      </c>
      <c r="N11433" t="s">
        <v>23086</v>
      </c>
      <c r="S11433" t="s">
        <v>23087</v>
      </c>
      <c r="T11433">
        <v>43102.456944444399</v>
      </c>
    </row>
    <row r="11434" spans="1:20" x14ac:dyDescent="0.25">
      <c r="A11434" t="s">
        <v>27641</v>
      </c>
      <c r="B11434" t="s">
        <v>27642</v>
      </c>
      <c r="C11434" t="s">
        <v>19537</v>
      </c>
      <c r="D11434" t="s">
        <v>13204</v>
      </c>
      <c r="E11434" t="s">
        <v>10685</v>
      </c>
      <c r="F11434">
        <v>39.99</v>
      </c>
      <c r="G11434">
        <v>479.88</v>
      </c>
      <c r="H11434">
        <v>12</v>
      </c>
      <c r="I11434" t="s">
        <v>27630</v>
      </c>
      <c r="J11434">
        <v>0</v>
      </c>
      <c r="K11434">
        <v>0</v>
      </c>
      <c r="L11434" t="s">
        <v>10727</v>
      </c>
      <c r="M11434">
        <v>45264</v>
      </c>
      <c r="N11434" t="s">
        <v>23086</v>
      </c>
      <c r="S11434" t="s">
        <v>23087</v>
      </c>
      <c r="T11434">
        <v>43102.456944444399</v>
      </c>
    </row>
    <row r="11435" spans="1:20" x14ac:dyDescent="0.25">
      <c r="A11435" t="s">
        <v>27643</v>
      </c>
      <c r="B11435" t="s">
        <v>27644</v>
      </c>
      <c r="C11435" t="s">
        <v>19537</v>
      </c>
      <c r="D11435" t="s">
        <v>13204</v>
      </c>
      <c r="E11435" t="s">
        <v>10685</v>
      </c>
      <c r="F11435">
        <v>34.99</v>
      </c>
      <c r="G11435">
        <v>209.94</v>
      </c>
      <c r="H11435">
        <v>12</v>
      </c>
      <c r="I11435" t="s">
        <v>27630</v>
      </c>
      <c r="J11435">
        <v>0</v>
      </c>
      <c r="K11435">
        <v>0</v>
      </c>
      <c r="L11435" t="s">
        <v>10727</v>
      </c>
      <c r="M11435">
        <v>45265</v>
      </c>
      <c r="N11435" t="s">
        <v>23086</v>
      </c>
      <c r="S11435" t="s">
        <v>23087</v>
      </c>
      <c r="T11435">
        <v>43102.456944444399</v>
      </c>
    </row>
    <row r="11436" spans="1:20" x14ac:dyDescent="0.25">
      <c r="A11436" t="s">
        <v>27645</v>
      </c>
      <c r="B11436" t="s">
        <v>27646</v>
      </c>
      <c r="C11436" t="s">
        <v>19537</v>
      </c>
      <c r="D11436" t="s">
        <v>13204</v>
      </c>
      <c r="E11436" t="s">
        <v>10685</v>
      </c>
      <c r="F11436">
        <v>39.99</v>
      </c>
      <c r="G11436">
        <v>479.88</v>
      </c>
      <c r="H11436">
        <v>12</v>
      </c>
      <c r="I11436" t="s">
        <v>27630</v>
      </c>
      <c r="J11436">
        <v>0</v>
      </c>
      <c r="K11436">
        <v>0</v>
      </c>
      <c r="L11436" t="s">
        <v>10727</v>
      </c>
      <c r="M11436">
        <v>45265</v>
      </c>
      <c r="N11436" t="s">
        <v>23086</v>
      </c>
      <c r="S11436" t="s">
        <v>23087</v>
      </c>
      <c r="T11436">
        <v>43102.456944444399</v>
      </c>
    </row>
    <row r="11437" spans="1:20" x14ac:dyDescent="0.25">
      <c r="A11437" t="s">
        <v>27647</v>
      </c>
      <c r="B11437" t="s">
        <v>27648</v>
      </c>
      <c r="C11437" t="s">
        <v>19537</v>
      </c>
      <c r="D11437" t="s">
        <v>13204</v>
      </c>
      <c r="E11437" t="s">
        <v>10685</v>
      </c>
      <c r="F11437">
        <v>34.99</v>
      </c>
      <c r="G11437">
        <v>209.94</v>
      </c>
      <c r="H11437">
        <v>12</v>
      </c>
      <c r="I11437" t="s">
        <v>27630</v>
      </c>
      <c r="J11437">
        <v>0</v>
      </c>
      <c r="K11437">
        <v>0</v>
      </c>
      <c r="L11437" t="s">
        <v>10727</v>
      </c>
      <c r="M11437">
        <v>45265</v>
      </c>
      <c r="N11437" t="s">
        <v>23086</v>
      </c>
      <c r="S11437" t="s">
        <v>23087</v>
      </c>
      <c r="T11437">
        <v>43102.456944444399</v>
      </c>
    </row>
    <row r="11438" spans="1:20" x14ac:dyDescent="0.25">
      <c r="A11438" t="s">
        <v>27649</v>
      </c>
      <c r="B11438" t="s">
        <v>27650</v>
      </c>
      <c r="C11438" t="s">
        <v>19537</v>
      </c>
      <c r="D11438" t="s">
        <v>13204</v>
      </c>
      <c r="E11438" t="s">
        <v>10685</v>
      </c>
      <c r="F11438">
        <v>34.99</v>
      </c>
      <c r="G11438">
        <v>209.94</v>
      </c>
      <c r="H11438">
        <v>12</v>
      </c>
      <c r="I11438" t="s">
        <v>27630</v>
      </c>
      <c r="J11438">
        <v>0</v>
      </c>
      <c r="K11438">
        <v>0</v>
      </c>
      <c r="L11438" t="s">
        <v>10727</v>
      </c>
      <c r="M11438">
        <v>45265</v>
      </c>
      <c r="N11438" t="s">
        <v>23086</v>
      </c>
      <c r="S11438" t="s">
        <v>23087</v>
      </c>
      <c r="T11438">
        <v>43102.456944444399</v>
      </c>
    </row>
    <row r="11439" spans="1:20" x14ac:dyDescent="0.25">
      <c r="A11439" t="s">
        <v>27651</v>
      </c>
      <c r="B11439" t="s">
        <v>27652</v>
      </c>
      <c r="C11439" t="s">
        <v>19537</v>
      </c>
      <c r="D11439" t="s">
        <v>13204</v>
      </c>
      <c r="E11439" t="s">
        <v>10685</v>
      </c>
      <c r="F11439">
        <v>34.99</v>
      </c>
      <c r="G11439">
        <v>209.94</v>
      </c>
      <c r="H11439">
        <v>12</v>
      </c>
      <c r="I11439" t="s">
        <v>27630</v>
      </c>
      <c r="J11439">
        <v>0</v>
      </c>
      <c r="K11439">
        <v>0</v>
      </c>
      <c r="L11439" t="s">
        <v>10727</v>
      </c>
      <c r="M11439">
        <v>45265</v>
      </c>
      <c r="N11439" t="s">
        <v>23086</v>
      </c>
      <c r="S11439" t="s">
        <v>23087</v>
      </c>
      <c r="T11439">
        <v>43102.456944444399</v>
      </c>
    </row>
    <row r="11440" spans="1:20" x14ac:dyDescent="0.25">
      <c r="A11440" t="s">
        <v>27653</v>
      </c>
      <c r="B11440" t="s">
        <v>23111</v>
      </c>
      <c r="C11440" t="s">
        <v>19537</v>
      </c>
      <c r="D11440" t="s">
        <v>13204</v>
      </c>
      <c r="E11440" t="s">
        <v>10685</v>
      </c>
      <c r="F11440">
        <v>34.99</v>
      </c>
      <c r="G11440">
        <v>209.94</v>
      </c>
      <c r="H11440">
        <v>12</v>
      </c>
      <c r="I11440" t="s">
        <v>27630</v>
      </c>
      <c r="J11440">
        <v>0</v>
      </c>
      <c r="K11440">
        <v>0</v>
      </c>
      <c r="L11440" t="s">
        <v>10727</v>
      </c>
      <c r="M11440">
        <v>45265</v>
      </c>
      <c r="N11440" t="s">
        <v>23086</v>
      </c>
      <c r="S11440" t="s">
        <v>23087</v>
      </c>
      <c r="T11440">
        <v>43102.456944444399</v>
      </c>
    </row>
    <row r="11441" spans="1:20" x14ac:dyDescent="0.25">
      <c r="A11441" t="s">
        <v>27654</v>
      </c>
      <c r="B11441" t="s">
        <v>27655</v>
      </c>
      <c r="C11441" t="s">
        <v>19537</v>
      </c>
      <c r="D11441" t="s">
        <v>13204</v>
      </c>
      <c r="E11441" t="s">
        <v>10685</v>
      </c>
      <c r="F11441">
        <v>39.99</v>
      </c>
      <c r="G11441">
        <v>479.88</v>
      </c>
      <c r="H11441">
        <v>12</v>
      </c>
      <c r="I11441" t="s">
        <v>27630</v>
      </c>
      <c r="J11441">
        <v>0</v>
      </c>
      <c r="K11441">
        <v>0</v>
      </c>
      <c r="L11441" t="s">
        <v>10727</v>
      </c>
      <c r="M11441">
        <v>45265</v>
      </c>
      <c r="N11441" t="s">
        <v>23086</v>
      </c>
      <c r="S11441" t="s">
        <v>23087</v>
      </c>
      <c r="T11441">
        <v>43102.456944444399</v>
      </c>
    </row>
    <row r="11442" spans="1:20" x14ac:dyDescent="0.25">
      <c r="A11442" t="s">
        <v>27656</v>
      </c>
      <c r="B11442" t="s">
        <v>23115</v>
      </c>
      <c r="C11442" t="s">
        <v>19537</v>
      </c>
      <c r="D11442" t="s">
        <v>13204</v>
      </c>
      <c r="E11442" t="s">
        <v>10685</v>
      </c>
      <c r="F11442">
        <v>39.99</v>
      </c>
      <c r="G11442">
        <v>479.88</v>
      </c>
      <c r="H11442">
        <v>12</v>
      </c>
      <c r="I11442" t="s">
        <v>27630</v>
      </c>
      <c r="J11442">
        <v>0</v>
      </c>
      <c r="K11442">
        <v>0</v>
      </c>
      <c r="L11442" t="s">
        <v>10727</v>
      </c>
      <c r="M11442">
        <v>45266</v>
      </c>
      <c r="N11442" t="s">
        <v>23086</v>
      </c>
      <c r="S11442" t="s">
        <v>23087</v>
      </c>
      <c r="T11442">
        <v>43102.456944444399</v>
      </c>
    </row>
    <row r="11443" spans="1:20" x14ac:dyDescent="0.25">
      <c r="A11443" t="s">
        <v>27657</v>
      </c>
      <c r="B11443" t="s">
        <v>27658</v>
      </c>
      <c r="C11443" t="s">
        <v>19537</v>
      </c>
      <c r="D11443" t="s">
        <v>13204</v>
      </c>
      <c r="E11443" t="s">
        <v>10685</v>
      </c>
      <c r="F11443">
        <v>34.99</v>
      </c>
      <c r="G11443">
        <v>209.94</v>
      </c>
      <c r="H11443">
        <v>12</v>
      </c>
      <c r="I11443" t="s">
        <v>27630</v>
      </c>
      <c r="J11443">
        <v>0</v>
      </c>
      <c r="K11443">
        <v>0</v>
      </c>
      <c r="L11443" t="s">
        <v>10727</v>
      </c>
      <c r="M11443">
        <v>45302</v>
      </c>
      <c r="N11443" t="s">
        <v>23086</v>
      </c>
      <c r="S11443" t="s">
        <v>23087</v>
      </c>
      <c r="T11443">
        <v>43102.456944444399</v>
      </c>
    </row>
    <row r="11444" spans="1:20" x14ac:dyDescent="0.25">
      <c r="A11444" t="s">
        <v>27659</v>
      </c>
      <c r="B11444" t="s">
        <v>27660</v>
      </c>
      <c r="C11444" t="s">
        <v>19537</v>
      </c>
      <c r="D11444" t="s">
        <v>13204</v>
      </c>
      <c r="E11444" t="s">
        <v>10685</v>
      </c>
      <c r="F11444">
        <v>39.99</v>
      </c>
      <c r="G11444">
        <v>479.88</v>
      </c>
      <c r="H11444">
        <v>12</v>
      </c>
      <c r="I11444" t="s">
        <v>27630</v>
      </c>
      <c r="J11444">
        <v>0</v>
      </c>
      <c r="K11444">
        <v>0</v>
      </c>
      <c r="L11444" t="s">
        <v>10727</v>
      </c>
      <c r="M11444">
        <v>45377</v>
      </c>
      <c r="N11444" t="s">
        <v>23086</v>
      </c>
      <c r="S11444" t="s">
        <v>23087</v>
      </c>
      <c r="T11444">
        <v>43102.456944444399</v>
      </c>
    </row>
    <row r="11445" spans="1:20" x14ac:dyDescent="0.25">
      <c r="A11445" t="s">
        <v>27661</v>
      </c>
      <c r="B11445" t="s">
        <v>27662</v>
      </c>
      <c r="C11445" t="s">
        <v>19537</v>
      </c>
      <c r="D11445" t="s">
        <v>13204</v>
      </c>
      <c r="E11445" t="s">
        <v>10685</v>
      </c>
      <c r="F11445">
        <v>39.99</v>
      </c>
      <c r="G11445">
        <v>479.88</v>
      </c>
      <c r="H11445">
        <v>12</v>
      </c>
      <c r="I11445" t="s">
        <v>27630</v>
      </c>
      <c r="J11445">
        <v>0</v>
      </c>
      <c r="K11445">
        <v>0</v>
      </c>
      <c r="L11445" t="s">
        <v>10727</v>
      </c>
      <c r="M11445">
        <v>45377</v>
      </c>
      <c r="N11445" t="s">
        <v>23086</v>
      </c>
      <c r="S11445" t="s">
        <v>23087</v>
      </c>
      <c r="T11445">
        <v>43102.456944444399</v>
      </c>
    </row>
    <row r="11446" spans="1:20" x14ac:dyDescent="0.25">
      <c r="A11446" t="s">
        <v>27663</v>
      </c>
      <c r="B11446" t="s">
        <v>27664</v>
      </c>
      <c r="C11446" t="s">
        <v>19537</v>
      </c>
      <c r="D11446" t="s">
        <v>13204</v>
      </c>
      <c r="E11446" t="s">
        <v>10685</v>
      </c>
      <c r="F11446">
        <v>39.99</v>
      </c>
      <c r="G11446">
        <v>479.88</v>
      </c>
      <c r="H11446">
        <v>12</v>
      </c>
      <c r="I11446" t="s">
        <v>27630</v>
      </c>
      <c r="J11446">
        <v>0</v>
      </c>
      <c r="K11446">
        <v>0</v>
      </c>
      <c r="L11446" t="s">
        <v>10727</v>
      </c>
      <c r="M11446">
        <v>45377</v>
      </c>
      <c r="N11446" t="s">
        <v>23086</v>
      </c>
      <c r="S11446" t="s">
        <v>23087</v>
      </c>
      <c r="T11446">
        <v>43102.456944444399</v>
      </c>
    </row>
    <row r="11447" spans="1:20" x14ac:dyDescent="0.25">
      <c r="A11447" t="s">
        <v>27665</v>
      </c>
      <c r="B11447" t="s">
        <v>27666</v>
      </c>
      <c r="C11447" t="s">
        <v>19537</v>
      </c>
      <c r="D11447" t="s">
        <v>13204</v>
      </c>
      <c r="E11447" t="s">
        <v>10685</v>
      </c>
      <c r="F11447">
        <v>39.99</v>
      </c>
      <c r="G11447">
        <v>479.88</v>
      </c>
      <c r="H11447">
        <v>12</v>
      </c>
      <c r="I11447" t="s">
        <v>27630</v>
      </c>
      <c r="J11447">
        <v>0</v>
      </c>
      <c r="K11447">
        <v>0</v>
      </c>
      <c r="L11447" t="s">
        <v>10727</v>
      </c>
      <c r="M11447">
        <v>45377</v>
      </c>
      <c r="N11447" t="s">
        <v>23086</v>
      </c>
      <c r="S11447" t="s">
        <v>23087</v>
      </c>
      <c r="T11447">
        <v>43102.456944444399</v>
      </c>
    </row>
    <row r="11448" spans="1:20" x14ac:dyDescent="0.25">
      <c r="A11448" t="s">
        <v>27667</v>
      </c>
      <c r="B11448" t="s">
        <v>23127</v>
      </c>
      <c r="C11448" t="s">
        <v>19537</v>
      </c>
      <c r="D11448" t="s">
        <v>13204</v>
      </c>
      <c r="E11448" t="s">
        <v>10685</v>
      </c>
      <c r="F11448">
        <v>39.99</v>
      </c>
      <c r="G11448">
        <v>479.88</v>
      </c>
      <c r="H11448">
        <v>12</v>
      </c>
      <c r="I11448" t="s">
        <v>27630</v>
      </c>
      <c r="J11448">
        <v>0</v>
      </c>
      <c r="K11448">
        <v>0</v>
      </c>
      <c r="L11448" t="s">
        <v>10727</v>
      </c>
      <c r="M11448">
        <v>45377</v>
      </c>
      <c r="N11448" t="s">
        <v>23086</v>
      </c>
      <c r="S11448" t="s">
        <v>23087</v>
      </c>
      <c r="T11448">
        <v>43102.456944444399</v>
      </c>
    </row>
    <row r="11449" spans="1:20" x14ac:dyDescent="0.25">
      <c r="A11449" t="s">
        <v>27668</v>
      </c>
      <c r="B11449" t="s">
        <v>23129</v>
      </c>
      <c r="C11449" t="s">
        <v>19537</v>
      </c>
      <c r="D11449" t="s">
        <v>13204</v>
      </c>
      <c r="E11449" t="s">
        <v>10685</v>
      </c>
      <c r="F11449">
        <v>39.99</v>
      </c>
      <c r="G11449">
        <v>479.88</v>
      </c>
      <c r="H11449">
        <v>12</v>
      </c>
      <c r="I11449" t="s">
        <v>27630</v>
      </c>
      <c r="J11449">
        <v>0</v>
      </c>
      <c r="K11449">
        <v>0</v>
      </c>
      <c r="L11449" t="s">
        <v>10727</v>
      </c>
      <c r="M11449">
        <v>45377</v>
      </c>
      <c r="N11449" t="s">
        <v>23086</v>
      </c>
      <c r="S11449" t="s">
        <v>23087</v>
      </c>
      <c r="T11449">
        <v>43102.456944444399</v>
      </c>
    </row>
    <row r="11450" spans="1:20" x14ac:dyDescent="0.25">
      <c r="A11450" t="s">
        <v>27669</v>
      </c>
      <c r="B11450" t="s">
        <v>27670</v>
      </c>
      <c r="C11450" t="s">
        <v>19537</v>
      </c>
      <c r="D11450" t="s">
        <v>13204</v>
      </c>
      <c r="E11450" t="s">
        <v>10685</v>
      </c>
      <c r="F11450">
        <v>39.99</v>
      </c>
      <c r="G11450">
        <v>479.88</v>
      </c>
      <c r="H11450">
        <v>12</v>
      </c>
      <c r="I11450" t="s">
        <v>27630</v>
      </c>
      <c r="J11450">
        <v>0</v>
      </c>
      <c r="K11450">
        <v>0</v>
      </c>
      <c r="L11450" t="s">
        <v>10727</v>
      </c>
      <c r="M11450">
        <v>45377</v>
      </c>
      <c r="N11450" t="s">
        <v>23086</v>
      </c>
      <c r="S11450" t="s">
        <v>23087</v>
      </c>
      <c r="T11450">
        <v>43102.456944444399</v>
      </c>
    </row>
    <row r="11451" spans="1:20" x14ac:dyDescent="0.25">
      <c r="A11451" t="s">
        <v>27671</v>
      </c>
      <c r="B11451" t="s">
        <v>27672</v>
      </c>
      <c r="C11451" t="s">
        <v>19537</v>
      </c>
      <c r="D11451" t="s">
        <v>13204</v>
      </c>
      <c r="E11451" t="s">
        <v>10685</v>
      </c>
      <c r="F11451">
        <v>39.99</v>
      </c>
      <c r="G11451">
        <v>479.88</v>
      </c>
      <c r="H11451">
        <v>12</v>
      </c>
      <c r="I11451" t="s">
        <v>27630</v>
      </c>
      <c r="J11451">
        <v>0</v>
      </c>
      <c r="K11451">
        <v>0</v>
      </c>
      <c r="L11451" t="s">
        <v>10727</v>
      </c>
      <c r="M11451">
        <v>45377</v>
      </c>
      <c r="N11451" t="s">
        <v>23086</v>
      </c>
      <c r="S11451" t="s">
        <v>23087</v>
      </c>
      <c r="T11451">
        <v>43102.456944444399</v>
      </c>
    </row>
    <row r="11452" spans="1:20" x14ac:dyDescent="0.25">
      <c r="A11452" t="s">
        <v>10604</v>
      </c>
      <c r="B11452" t="s">
        <v>27673</v>
      </c>
      <c r="C11452" t="s">
        <v>19537</v>
      </c>
      <c r="D11452" t="s">
        <v>13204</v>
      </c>
      <c r="E11452" t="s">
        <v>10685</v>
      </c>
      <c r="F11452">
        <v>34.99</v>
      </c>
      <c r="G11452">
        <v>209.94</v>
      </c>
      <c r="H11452">
        <v>12</v>
      </c>
      <c r="I11452" t="s">
        <v>27630</v>
      </c>
      <c r="J11452">
        <v>0</v>
      </c>
      <c r="K11452">
        <v>0</v>
      </c>
      <c r="L11452" t="s">
        <v>10727</v>
      </c>
      <c r="M11452">
        <v>45680</v>
      </c>
      <c r="N11452" t="s">
        <v>23086</v>
      </c>
      <c r="S11452" t="s">
        <v>23087</v>
      </c>
      <c r="T11452">
        <v>43102.456944444399</v>
      </c>
    </row>
    <row r="11453" spans="1:20" x14ac:dyDescent="0.25">
      <c r="A11453" t="s">
        <v>27674</v>
      </c>
      <c r="B11453" t="s">
        <v>27675</v>
      </c>
      <c r="C11453" t="s">
        <v>19537</v>
      </c>
      <c r="D11453" t="s">
        <v>13204</v>
      </c>
      <c r="E11453" t="s">
        <v>10685</v>
      </c>
      <c r="F11453">
        <v>34.99</v>
      </c>
      <c r="G11453">
        <v>209.94</v>
      </c>
      <c r="H11453">
        <v>6</v>
      </c>
      <c r="I11453" t="s">
        <v>27630</v>
      </c>
      <c r="J11453">
        <v>0</v>
      </c>
      <c r="K11453">
        <v>0</v>
      </c>
      <c r="L11453" t="s">
        <v>10727</v>
      </c>
      <c r="M11453">
        <v>45825</v>
      </c>
      <c r="N11453" t="s">
        <v>23086</v>
      </c>
      <c r="S11453" t="s">
        <v>23087</v>
      </c>
      <c r="T11453">
        <v>43102.456944444399</v>
      </c>
    </row>
    <row r="11454" spans="1:20" x14ac:dyDescent="0.25">
      <c r="A11454" t="s">
        <v>27676</v>
      </c>
      <c r="B11454" t="s">
        <v>27677</v>
      </c>
      <c r="C11454" t="s">
        <v>19537</v>
      </c>
      <c r="D11454" t="s">
        <v>13204</v>
      </c>
      <c r="E11454" t="s">
        <v>10685</v>
      </c>
      <c r="F11454">
        <v>34.99</v>
      </c>
      <c r="G11454">
        <v>209.94</v>
      </c>
      <c r="H11454">
        <v>6</v>
      </c>
      <c r="I11454" t="s">
        <v>27630</v>
      </c>
      <c r="J11454">
        <v>0</v>
      </c>
      <c r="K11454">
        <v>0</v>
      </c>
      <c r="L11454" t="s">
        <v>10727</v>
      </c>
      <c r="M11454">
        <v>45825</v>
      </c>
      <c r="N11454" t="s">
        <v>23086</v>
      </c>
      <c r="S11454" t="s">
        <v>23087</v>
      </c>
      <c r="T11454">
        <v>43102.456944444399</v>
      </c>
    </row>
    <row r="11455" spans="1:20" x14ac:dyDescent="0.25">
      <c r="A11455" t="s">
        <v>27678</v>
      </c>
      <c r="B11455" t="s">
        <v>27679</v>
      </c>
      <c r="C11455" t="s">
        <v>19537</v>
      </c>
      <c r="D11455" t="s">
        <v>13204</v>
      </c>
      <c r="E11455" t="s">
        <v>10685</v>
      </c>
      <c r="F11455">
        <v>34.99</v>
      </c>
      <c r="G11455">
        <v>209.94</v>
      </c>
      <c r="H11455">
        <v>6</v>
      </c>
      <c r="I11455" t="s">
        <v>27630</v>
      </c>
      <c r="J11455">
        <v>0</v>
      </c>
      <c r="K11455">
        <v>0</v>
      </c>
      <c r="L11455" t="s">
        <v>10727</v>
      </c>
      <c r="M11455">
        <v>45825</v>
      </c>
      <c r="N11455" t="s">
        <v>23086</v>
      </c>
      <c r="S11455" t="s">
        <v>23087</v>
      </c>
      <c r="T11455">
        <v>43102.456944444399</v>
      </c>
    </row>
    <row r="11456" spans="1:20" x14ac:dyDescent="0.25">
      <c r="A11456" t="s">
        <v>27680</v>
      </c>
      <c r="B11456" t="s">
        <v>27681</v>
      </c>
      <c r="C11456" t="s">
        <v>19537</v>
      </c>
      <c r="D11456" t="s">
        <v>13204</v>
      </c>
      <c r="E11456" t="s">
        <v>10685</v>
      </c>
      <c r="F11456">
        <v>34.99</v>
      </c>
      <c r="G11456">
        <v>209.94</v>
      </c>
      <c r="H11456">
        <v>6</v>
      </c>
      <c r="I11456" t="s">
        <v>27630</v>
      </c>
      <c r="J11456">
        <v>0</v>
      </c>
      <c r="K11456">
        <v>0</v>
      </c>
      <c r="L11456" t="s">
        <v>10727</v>
      </c>
      <c r="M11456">
        <v>45825</v>
      </c>
      <c r="N11456" t="s">
        <v>23086</v>
      </c>
      <c r="S11456" t="s">
        <v>23087</v>
      </c>
      <c r="T11456">
        <v>43102.456944444399</v>
      </c>
    </row>
    <row r="11457" spans="1:20" x14ac:dyDescent="0.25">
      <c r="A11457" t="s">
        <v>27682</v>
      </c>
      <c r="B11457" t="s">
        <v>27683</v>
      </c>
      <c r="C11457" t="s">
        <v>19537</v>
      </c>
      <c r="D11457" t="s">
        <v>13204</v>
      </c>
      <c r="E11457" t="s">
        <v>10685</v>
      </c>
      <c r="F11457">
        <v>34.99</v>
      </c>
      <c r="G11457">
        <v>209.94</v>
      </c>
      <c r="H11457">
        <v>6</v>
      </c>
      <c r="I11457" t="s">
        <v>27630</v>
      </c>
      <c r="J11457">
        <v>0</v>
      </c>
      <c r="K11457">
        <v>0</v>
      </c>
      <c r="L11457" t="s">
        <v>10727</v>
      </c>
      <c r="M11457">
        <v>45825</v>
      </c>
      <c r="N11457" t="s">
        <v>23086</v>
      </c>
      <c r="S11457" t="s">
        <v>23087</v>
      </c>
      <c r="T11457">
        <v>43102.456944444399</v>
      </c>
    </row>
    <row r="11458" spans="1:20" x14ac:dyDescent="0.25">
      <c r="A11458" t="s">
        <v>27684</v>
      </c>
      <c r="B11458" t="s">
        <v>27685</v>
      </c>
      <c r="C11458" t="s">
        <v>19537</v>
      </c>
      <c r="D11458" t="s">
        <v>13204</v>
      </c>
      <c r="E11458" t="s">
        <v>10685</v>
      </c>
      <c r="F11458">
        <v>34.99</v>
      </c>
      <c r="G11458">
        <v>209.94</v>
      </c>
      <c r="H11458">
        <v>6</v>
      </c>
      <c r="I11458" t="s">
        <v>27630</v>
      </c>
      <c r="J11458">
        <v>0</v>
      </c>
      <c r="K11458">
        <v>0</v>
      </c>
      <c r="L11458" t="s">
        <v>10727</v>
      </c>
      <c r="M11458">
        <v>45825</v>
      </c>
      <c r="N11458" t="s">
        <v>23086</v>
      </c>
      <c r="S11458" t="s">
        <v>23087</v>
      </c>
      <c r="T11458">
        <v>43102.456944444399</v>
      </c>
    </row>
    <row r="11459" spans="1:20" x14ac:dyDescent="0.25">
      <c r="A11459" t="s">
        <v>27686</v>
      </c>
      <c r="B11459" t="s">
        <v>27666</v>
      </c>
      <c r="C11459" t="s">
        <v>19537</v>
      </c>
      <c r="D11459" t="s">
        <v>13204</v>
      </c>
      <c r="E11459" t="s">
        <v>10685</v>
      </c>
      <c r="F11459">
        <v>34.99</v>
      </c>
      <c r="G11459">
        <v>209.94</v>
      </c>
      <c r="H11459">
        <v>6</v>
      </c>
      <c r="I11459" t="s">
        <v>27630</v>
      </c>
      <c r="J11459">
        <v>0</v>
      </c>
      <c r="K11459">
        <v>0</v>
      </c>
      <c r="L11459" t="s">
        <v>10727</v>
      </c>
      <c r="M11459">
        <v>45825</v>
      </c>
      <c r="N11459" t="s">
        <v>23086</v>
      </c>
      <c r="S11459" t="s">
        <v>23087</v>
      </c>
      <c r="T11459">
        <v>43102.456944444399</v>
      </c>
    </row>
    <row r="11460" spans="1:20" x14ac:dyDescent="0.25">
      <c r="A11460" t="s">
        <v>27687</v>
      </c>
      <c r="B11460" t="s">
        <v>27688</v>
      </c>
      <c r="C11460" t="s">
        <v>19537</v>
      </c>
      <c r="D11460" t="s">
        <v>13204</v>
      </c>
      <c r="E11460" t="s">
        <v>10685</v>
      </c>
      <c r="F11460">
        <v>34.99</v>
      </c>
      <c r="G11460">
        <v>209.94</v>
      </c>
      <c r="H11460">
        <v>6</v>
      </c>
      <c r="I11460" t="s">
        <v>27630</v>
      </c>
      <c r="J11460">
        <v>0</v>
      </c>
      <c r="K11460">
        <v>0</v>
      </c>
      <c r="L11460" t="s">
        <v>10727</v>
      </c>
      <c r="M11460">
        <v>45825</v>
      </c>
      <c r="N11460" t="s">
        <v>23086</v>
      </c>
      <c r="S11460" t="s">
        <v>23087</v>
      </c>
      <c r="T11460">
        <v>43102.456944444399</v>
      </c>
    </row>
    <row r="11461" spans="1:20" x14ac:dyDescent="0.25">
      <c r="A11461" t="s">
        <v>27689</v>
      </c>
      <c r="B11461" t="s">
        <v>27690</v>
      </c>
      <c r="C11461" t="s">
        <v>19537</v>
      </c>
      <c r="D11461" t="s">
        <v>13204</v>
      </c>
      <c r="E11461" t="s">
        <v>10685</v>
      </c>
      <c r="F11461">
        <v>34.99</v>
      </c>
      <c r="G11461">
        <v>209.94</v>
      </c>
      <c r="H11461">
        <v>6</v>
      </c>
      <c r="I11461" t="s">
        <v>27630</v>
      </c>
      <c r="J11461">
        <v>0</v>
      </c>
      <c r="K11461">
        <v>0</v>
      </c>
      <c r="L11461" t="s">
        <v>10727</v>
      </c>
      <c r="M11461">
        <v>45825</v>
      </c>
      <c r="N11461" t="s">
        <v>23086</v>
      </c>
      <c r="S11461" t="s">
        <v>23087</v>
      </c>
      <c r="T11461">
        <v>43102.456944444399</v>
      </c>
    </row>
    <row r="11462" spans="1:20" x14ac:dyDescent="0.25">
      <c r="A11462" t="s">
        <v>27691</v>
      </c>
      <c r="B11462" t="s">
        <v>27692</v>
      </c>
      <c r="C11462" t="s">
        <v>19537</v>
      </c>
      <c r="D11462" t="s">
        <v>13204</v>
      </c>
      <c r="E11462" t="s">
        <v>10685</v>
      </c>
      <c r="F11462">
        <v>34.99</v>
      </c>
      <c r="G11462">
        <v>209.94</v>
      </c>
      <c r="H11462">
        <v>6</v>
      </c>
      <c r="I11462" t="s">
        <v>27630</v>
      </c>
      <c r="J11462">
        <v>0</v>
      </c>
      <c r="K11462">
        <v>0</v>
      </c>
      <c r="L11462" t="s">
        <v>10727</v>
      </c>
      <c r="M11462">
        <v>45825</v>
      </c>
      <c r="N11462" t="s">
        <v>23086</v>
      </c>
      <c r="S11462" t="s">
        <v>23087</v>
      </c>
      <c r="T11462">
        <v>43102.456944444399</v>
      </c>
    </row>
    <row r="11463" spans="1:20" x14ac:dyDescent="0.25">
      <c r="A11463" t="s">
        <v>27693</v>
      </c>
      <c r="B11463" t="s">
        <v>27694</v>
      </c>
      <c r="C11463" t="s">
        <v>19537</v>
      </c>
      <c r="D11463" t="s">
        <v>13204</v>
      </c>
      <c r="E11463" t="s">
        <v>10685</v>
      </c>
      <c r="F11463">
        <v>34.99</v>
      </c>
      <c r="G11463">
        <v>209.94</v>
      </c>
      <c r="H11463">
        <v>6</v>
      </c>
      <c r="I11463" t="s">
        <v>27630</v>
      </c>
      <c r="J11463">
        <v>0</v>
      </c>
      <c r="K11463">
        <v>0</v>
      </c>
      <c r="L11463" t="s">
        <v>10727</v>
      </c>
      <c r="M11463">
        <v>45825</v>
      </c>
      <c r="N11463" t="s">
        <v>23086</v>
      </c>
      <c r="S11463" t="s">
        <v>23087</v>
      </c>
      <c r="T11463">
        <v>43102.456944444399</v>
      </c>
    </row>
    <row r="11464" spans="1:20" x14ac:dyDescent="0.25">
      <c r="A11464" t="s">
        <v>27695</v>
      </c>
      <c r="B11464" t="s">
        <v>27696</v>
      </c>
      <c r="C11464" t="s">
        <v>19537</v>
      </c>
      <c r="D11464" t="s">
        <v>13204</v>
      </c>
      <c r="E11464" t="s">
        <v>10685</v>
      </c>
      <c r="F11464">
        <v>34.99</v>
      </c>
      <c r="G11464">
        <v>209.94</v>
      </c>
      <c r="H11464">
        <v>6</v>
      </c>
      <c r="I11464" t="s">
        <v>27630</v>
      </c>
      <c r="J11464">
        <v>0</v>
      </c>
      <c r="K11464">
        <v>0</v>
      </c>
      <c r="L11464" t="s">
        <v>10727</v>
      </c>
      <c r="M11464">
        <v>45826</v>
      </c>
      <c r="N11464" t="s">
        <v>23086</v>
      </c>
      <c r="S11464" t="s">
        <v>23087</v>
      </c>
      <c r="T11464">
        <v>43102.456944444399</v>
      </c>
    </row>
    <row r="11465" spans="1:20" x14ac:dyDescent="0.25">
      <c r="A11465" t="s">
        <v>27697</v>
      </c>
      <c r="B11465" t="s">
        <v>27698</v>
      </c>
      <c r="C11465" t="s">
        <v>19537</v>
      </c>
      <c r="D11465" t="s">
        <v>13204</v>
      </c>
      <c r="E11465" t="s">
        <v>10685</v>
      </c>
      <c r="F11465">
        <v>34.99</v>
      </c>
      <c r="G11465">
        <v>209.94</v>
      </c>
      <c r="H11465">
        <v>6</v>
      </c>
      <c r="I11465" t="s">
        <v>27630</v>
      </c>
      <c r="J11465">
        <v>0</v>
      </c>
      <c r="K11465">
        <v>0</v>
      </c>
      <c r="L11465" t="s">
        <v>10727</v>
      </c>
      <c r="M11465">
        <v>45876</v>
      </c>
      <c r="N11465" t="s">
        <v>23086</v>
      </c>
      <c r="S11465" t="s">
        <v>23087</v>
      </c>
      <c r="T11465">
        <v>43102.456944444399</v>
      </c>
    </row>
    <row r="11466" spans="1:20" x14ac:dyDescent="0.25">
      <c r="A11466" t="s">
        <v>27699</v>
      </c>
      <c r="B11466" t="s">
        <v>27700</v>
      </c>
      <c r="C11466" t="s">
        <v>19537</v>
      </c>
      <c r="D11466" t="s">
        <v>13204</v>
      </c>
      <c r="E11466" t="s">
        <v>10685</v>
      </c>
      <c r="F11466">
        <v>34.99</v>
      </c>
      <c r="G11466">
        <v>209.94</v>
      </c>
      <c r="H11466">
        <v>6</v>
      </c>
      <c r="I11466" t="s">
        <v>27630</v>
      </c>
      <c r="J11466">
        <v>0</v>
      </c>
      <c r="K11466">
        <v>0</v>
      </c>
      <c r="L11466" t="s">
        <v>10727</v>
      </c>
      <c r="M11466">
        <v>45925</v>
      </c>
      <c r="N11466" t="s">
        <v>23086</v>
      </c>
      <c r="S11466" t="s">
        <v>23087</v>
      </c>
      <c r="T11466">
        <v>43102.456944444399</v>
      </c>
    </row>
    <row r="11467" spans="1:20" x14ac:dyDescent="0.25">
      <c r="A11467" t="s">
        <v>27701</v>
      </c>
      <c r="B11467" t="s">
        <v>27702</v>
      </c>
      <c r="C11467" t="s">
        <v>19537</v>
      </c>
      <c r="D11467" t="s">
        <v>13204</v>
      </c>
      <c r="E11467" t="s">
        <v>10685</v>
      </c>
      <c r="F11467">
        <v>34.99</v>
      </c>
      <c r="G11467">
        <v>209.94</v>
      </c>
      <c r="H11467">
        <v>6</v>
      </c>
      <c r="I11467" t="s">
        <v>27630</v>
      </c>
      <c r="J11467">
        <v>0</v>
      </c>
      <c r="K11467">
        <v>0</v>
      </c>
      <c r="L11467" t="s">
        <v>10727</v>
      </c>
      <c r="M11467">
        <v>45950</v>
      </c>
      <c r="N11467" t="s">
        <v>23086</v>
      </c>
      <c r="S11467" t="s">
        <v>23087</v>
      </c>
      <c r="T11467">
        <v>43102.456944444399</v>
      </c>
    </row>
    <row r="11468" spans="1:20" x14ac:dyDescent="0.25">
      <c r="A11468" t="s">
        <v>27703</v>
      </c>
      <c r="B11468" t="s">
        <v>27704</v>
      </c>
      <c r="C11468" t="s">
        <v>19537</v>
      </c>
      <c r="D11468" t="s">
        <v>13204</v>
      </c>
      <c r="E11468" t="s">
        <v>10685</v>
      </c>
      <c r="F11468">
        <v>34.99</v>
      </c>
      <c r="G11468">
        <v>209.94</v>
      </c>
      <c r="H11468">
        <v>6</v>
      </c>
      <c r="I11468" t="s">
        <v>27630</v>
      </c>
      <c r="J11468">
        <v>0</v>
      </c>
      <c r="K11468">
        <v>0</v>
      </c>
      <c r="L11468" t="s">
        <v>10727</v>
      </c>
      <c r="M11468">
        <v>45950</v>
      </c>
      <c r="N11468" t="s">
        <v>23086</v>
      </c>
      <c r="S11468" t="s">
        <v>23087</v>
      </c>
      <c r="T11468">
        <v>43102.456944444399</v>
      </c>
    </row>
    <row r="11469" spans="1:20" x14ac:dyDescent="0.25">
      <c r="A11469" t="s">
        <v>27705</v>
      </c>
      <c r="B11469" t="s">
        <v>27706</v>
      </c>
      <c r="C11469" t="s">
        <v>19537</v>
      </c>
      <c r="D11469" t="s">
        <v>13204</v>
      </c>
      <c r="E11469" t="s">
        <v>10685</v>
      </c>
      <c r="F11469">
        <v>34.99</v>
      </c>
      <c r="G11469">
        <v>209.94</v>
      </c>
      <c r="H11469">
        <v>6</v>
      </c>
      <c r="I11469" t="s">
        <v>27630</v>
      </c>
      <c r="J11469">
        <v>0</v>
      </c>
      <c r="K11469">
        <v>0</v>
      </c>
      <c r="L11469" t="s">
        <v>10727</v>
      </c>
      <c r="M11469">
        <v>45950</v>
      </c>
      <c r="N11469" t="s">
        <v>23086</v>
      </c>
      <c r="S11469" t="s">
        <v>23087</v>
      </c>
      <c r="T11469">
        <v>43102.456944444399</v>
      </c>
    </row>
    <row r="11470" spans="1:20" x14ac:dyDescent="0.25">
      <c r="A11470" t="s">
        <v>27707</v>
      </c>
      <c r="B11470" t="s">
        <v>27708</v>
      </c>
      <c r="C11470" t="s">
        <v>10691</v>
      </c>
      <c r="D11470" t="s">
        <v>13204</v>
      </c>
      <c r="E11470" t="s">
        <v>10693</v>
      </c>
      <c r="F11470">
        <v>39.99</v>
      </c>
      <c r="G11470">
        <v>479.88</v>
      </c>
      <c r="H11470">
        <v>0</v>
      </c>
      <c r="I11470" t="s">
        <v>27630</v>
      </c>
      <c r="J11470">
        <v>0</v>
      </c>
      <c r="K11470">
        <v>0</v>
      </c>
      <c r="L11470" t="s">
        <v>10727</v>
      </c>
      <c r="M11470">
        <v>45167</v>
      </c>
      <c r="N11470" t="s">
        <v>23086</v>
      </c>
      <c r="S11470" t="s">
        <v>23087</v>
      </c>
      <c r="T11470">
        <v>43102.456944444399</v>
      </c>
    </row>
    <row r="11471" spans="1:20" x14ac:dyDescent="0.25">
      <c r="A11471" t="s">
        <v>27709</v>
      </c>
      <c r="B11471" t="s">
        <v>27640</v>
      </c>
      <c r="C11471" t="s">
        <v>10691</v>
      </c>
      <c r="D11471" t="s">
        <v>13204</v>
      </c>
      <c r="E11471" t="s">
        <v>10693</v>
      </c>
      <c r="F11471">
        <v>39.99</v>
      </c>
      <c r="G11471">
        <v>479.88</v>
      </c>
      <c r="H11471">
        <v>12</v>
      </c>
      <c r="I11471" t="s">
        <v>27630</v>
      </c>
      <c r="J11471">
        <v>0</v>
      </c>
      <c r="K11471">
        <v>0</v>
      </c>
      <c r="L11471" t="s">
        <v>10727</v>
      </c>
      <c r="M11471">
        <v>45167</v>
      </c>
      <c r="N11471" t="s">
        <v>23086</v>
      </c>
      <c r="S11471" t="s">
        <v>23087</v>
      </c>
      <c r="T11471">
        <v>43102.456944444399</v>
      </c>
    </row>
    <row r="11472" spans="1:20" x14ac:dyDescent="0.25">
      <c r="A11472" t="s">
        <v>27710</v>
      </c>
      <c r="B11472" t="s">
        <v>27711</v>
      </c>
      <c r="C11472" t="s">
        <v>10691</v>
      </c>
      <c r="D11472" t="s">
        <v>13204</v>
      </c>
      <c r="E11472" t="s">
        <v>10693</v>
      </c>
      <c r="F11472">
        <v>39.99</v>
      </c>
      <c r="G11472">
        <v>479.88</v>
      </c>
      <c r="H11472">
        <v>12</v>
      </c>
      <c r="I11472" t="s">
        <v>27630</v>
      </c>
      <c r="J11472">
        <v>0</v>
      </c>
      <c r="K11472">
        <v>0</v>
      </c>
      <c r="L11472" t="s">
        <v>10727</v>
      </c>
      <c r="M11472">
        <v>45167</v>
      </c>
      <c r="N11472" t="s">
        <v>23086</v>
      </c>
      <c r="S11472" t="s">
        <v>23087</v>
      </c>
      <c r="T11472">
        <v>43102.456944444399</v>
      </c>
    </row>
    <row r="11473" spans="1:20" x14ac:dyDescent="0.25">
      <c r="A11473" t="s">
        <v>27712</v>
      </c>
      <c r="B11473" t="s">
        <v>27713</v>
      </c>
      <c r="C11473" t="s">
        <v>10691</v>
      </c>
      <c r="D11473" t="s">
        <v>13204</v>
      </c>
      <c r="E11473" t="s">
        <v>10693</v>
      </c>
      <c r="F11473">
        <v>39.99</v>
      </c>
      <c r="G11473">
        <v>479.88</v>
      </c>
      <c r="H11473">
        <v>12</v>
      </c>
      <c r="I11473" t="s">
        <v>27630</v>
      </c>
      <c r="J11473">
        <v>0</v>
      </c>
      <c r="K11473">
        <v>0</v>
      </c>
      <c r="L11473" t="s">
        <v>10727</v>
      </c>
      <c r="M11473">
        <v>45167</v>
      </c>
      <c r="N11473" t="s">
        <v>23086</v>
      </c>
      <c r="S11473" t="s">
        <v>23087</v>
      </c>
      <c r="T11473">
        <v>43102.456944444399</v>
      </c>
    </row>
    <row r="11474" spans="1:20" x14ac:dyDescent="0.25">
      <c r="A11474" t="s">
        <v>27714</v>
      </c>
      <c r="B11474" t="s">
        <v>27675</v>
      </c>
      <c r="C11474" t="s">
        <v>10691</v>
      </c>
      <c r="D11474" t="s">
        <v>13204</v>
      </c>
      <c r="E11474" t="s">
        <v>10693</v>
      </c>
      <c r="F11474">
        <v>39.99</v>
      </c>
      <c r="G11474">
        <v>479.88</v>
      </c>
      <c r="H11474">
        <v>12</v>
      </c>
      <c r="I11474" t="s">
        <v>27630</v>
      </c>
      <c r="J11474">
        <v>0</v>
      </c>
      <c r="K11474">
        <v>0</v>
      </c>
      <c r="L11474" t="s">
        <v>10727</v>
      </c>
      <c r="M11474">
        <v>45167</v>
      </c>
      <c r="N11474" t="s">
        <v>23086</v>
      </c>
      <c r="S11474" t="s">
        <v>23087</v>
      </c>
      <c r="T11474">
        <v>43102.456944444399</v>
      </c>
    </row>
    <row r="11475" spans="1:20" x14ac:dyDescent="0.25">
      <c r="A11475" t="s">
        <v>27715</v>
      </c>
      <c r="B11475" t="s">
        <v>27632</v>
      </c>
      <c r="C11475" t="s">
        <v>10691</v>
      </c>
      <c r="D11475" t="s">
        <v>13204</v>
      </c>
      <c r="E11475" t="s">
        <v>10693</v>
      </c>
      <c r="F11475">
        <v>39.99</v>
      </c>
      <c r="G11475">
        <v>479.88</v>
      </c>
      <c r="H11475">
        <v>12</v>
      </c>
      <c r="I11475" t="s">
        <v>27630</v>
      </c>
      <c r="J11475">
        <v>0</v>
      </c>
      <c r="K11475">
        <v>0</v>
      </c>
      <c r="L11475" t="s">
        <v>10727</v>
      </c>
      <c r="M11475">
        <v>45167</v>
      </c>
      <c r="N11475" t="s">
        <v>23086</v>
      </c>
      <c r="S11475" t="s">
        <v>23087</v>
      </c>
      <c r="T11475">
        <v>43102.456944444399</v>
      </c>
    </row>
    <row r="11476" spans="1:20" x14ac:dyDescent="0.25">
      <c r="A11476" t="s">
        <v>27716</v>
      </c>
      <c r="B11476" t="s">
        <v>27717</v>
      </c>
      <c r="C11476" t="s">
        <v>10691</v>
      </c>
      <c r="D11476" t="s">
        <v>13204</v>
      </c>
      <c r="E11476" t="s">
        <v>10693</v>
      </c>
      <c r="F11476">
        <v>39.99</v>
      </c>
      <c r="G11476">
        <v>479.88</v>
      </c>
      <c r="H11476">
        <v>12</v>
      </c>
      <c r="I11476" t="s">
        <v>27630</v>
      </c>
      <c r="J11476">
        <v>0</v>
      </c>
      <c r="K11476">
        <v>0</v>
      </c>
      <c r="L11476" t="s">
        <v>10727</v>
      </c>
      <c r="M11476">
        <v>45167</v>
      </c>
      <c r="N11476" t="s">
        <v>23086</v>
      </c>
      <c r="S11476" t="s">
        <v>23087</v>
      </c>
      <c r="T11476">
        <v>43102.456944444399</v>
      </c>
    </row>
    <row r="11477" spans="1:20" x14ac:dyDescent="0.25">
      <c r="A11477" t="s">
        <v>27718</v>
      </c>
      <c r="B11477" t="s">
        <v>27629</v>
      </c>
      <c r="C11477" t="s">
        <v>10691</v>
      </c>
      <c r="D11477" t="s">
        <v>13204</v>
      </c>
      <c r="E11477" t="s">
        <v>10693</v>
      </c>
      <c r="F11477">
        <v>39.99</v>
      </c>
      <c r="G11477">
        <v>479.88</v>
      </c>
      <c r="H11477">
        <v>12</v>
      </c>
      <c r="I11477" t="s">
        <v>27630</v>
      </c>
      <c r="J11477">
        <v>0</v>
      </c>
      <c r="K11477">
        <v>0</v>
      </c>
      <c r="L11477" t="s">
        <v>10727</v>
      </c>
      <c r="M11477">
        <v>45167</v>
      </c>
      <c r="N11477" t="s">
        <v>23086</v>
      </c>
      <c r="S11477" t="s">
        <v>23087</v>
      </c>
      <c r="T11477">
        <v>43102.456944444399</v>
      </c>
    </row>
    <row r="11478" spans="1:20" x14ac:dyDescent="0.25">
      <c r="A11478" t="s">
        <v>27719</v>
      </c>
      <c r="B11478" t="s">
        <v>27642</v>
      </c>
      <c r="C11478" t="s">
        <v>10691</v>
      </c>
      <c r="D11478" t="s">
        <v>13204</v>
      </c>
      <c r="E11478" t="s">
        <v>10693</v>
      </c>
      <c r="F11478">
        <v>39.99</v>
      </c>
      <c r="G11478">
        <v>479.88</v>
      </c>
      <c r="H11478">
        <v>12</v>
      </c>
      <c r="I11478" t="s">
        <v>27630</v>
      </c>
      <c r="J11478">
        <v>0</v>
      </c>
      <c r="K11478">
        <v>0</v>
      </c>
      <c r="L11478" t="s">
        <v>10727</v>
      </c>
      <c r="M11478">
        <v>45167</v>
      </c>
      <c r="N11478" t="s">
        <v>23086</v>
      </c>
      <c r="S11478" t="s">
        <v>23087</v>
      </c>
      <c r="T11478">
        <v>43102.456944444399</v>
      </c>
    </row>
    <row r="11479" spans="1:20" x14ac:dyDescent="0.25">
      <c r="A11479" t="s">
        <v>27720</v>
      </c>
      <c r="B11479" t="s">
        <v>27721</v>
      </c>
      <c r="C11479" t="s">
        <v>10691</v>
      </c>
      <c r="D11479" t="s">
        <v>13204</v>
      </c>
      <c r="E11479" t="s">
        <v>10693</v>
      </c>
      <c r="F11479">
        <v>39.99</v>
      </c>
      <c r="G11479">
        <v>479.88</v>
      </c>
      <c r="H11479">
        <v>12</v>
      </c>
      <c r="I11479" t="s">
        <v>27630</v>
      </c>
      <c r="J11479">
        <v>0</v>
      </c>
      <c r="K11479">
        <v>0</v>
      </c>
      <c r="L11479" t="s">
        <v>10727</v>
      </c>
      <c r="M11479">
        <v>45167</v>
      </c>
      <c r="N11479" t="s">
        <v>23086</v>
      </c>
      <c r="S11479" t="s">
        <v>23087</v>
      </c>
      <c r="T11479">
        <v>43102.456944444399</v>
      </c>
    </row>
    <row r="11480" spans="1:20" x14ac:dyDescent="0.25">
      <c r="A11480" t="s">
        <v>27722</v>
      </c>
      <c r="B11480" t="s">
        <v>27723</v>
      </c>
      <c r="C11480" t="s">
        <v>10691</v>
      </c>
      <c r="D11480" t="s">
        <v>13204</v>
      </c>
      <c r="E11480" t="s">
        <v>10693</v>
      </c>
      <c r="F11480">
        <v>39.99</v>
      </c>
      <c r="G11480">
        <v>479.88</v>
      </c>
      <c r="H11480">
        <v>12</v>
      </c>
      <c r="I11480" t="s">
        <v>27630</v>
      </c>
      <c r="J11480">
        <v>0</v>
      </c>
      <c r="K11480">
        <v>0</v>
      </c>
      <c r="L11480" t="s">
        <v>10727</v>
      </c>
      <c r="M11480">
        <v>45168</v>
      </c>
      <c r="N11480" t="s">
        <v>23086</v>
      </c>
      <c r="S11480" t="s">
        <v>23087</v>
      </c>
      <c r="T11480">
        <v>43102.456944444399</v>
      </c>
    </row>
    <row r="11481" spans="1:20" x14ac:dyDescent="0.25">
      <c r="A11481" t="s">
        <v>27724</v>
      </c>
      <c r="B11481" t="s">
        <v>27725</v>
      </c>
      <c r="C11481" t="s">
        <v>10691</v>
      </c>
      <c r="D11481" t="s">
        <v>13204</v>
      </c>
      <c r="E11481" t="s">
        <v>10693</v>
      </c>
      <c r="F11481">
        <v>39.99</v>
      </c>
      <c r="G11481">
        <v>479.88</v>
      </c>
      <c r="H11481">
        <v>12</v>
      </c>
      <c r="I11481" t="s">
        <v>27630</v>
      </c>
      <c r="J11481">
        <v>0</v>
      </c>
      <c r="K11481">
        <v>0</v>
      </c>
      <c r="L11481" t="s">
        <v>10727</v>
      </c>
      <c r="M11481">
        <v>45168</v>
      </c>
      <c r="N11481" t="s">
        <v>23086</v>
      </c>
      <c r="S11481" t="s">
        <v>23087</v>
      </c>
      <c r="T11481">
        <v>43102.456944444399</v>
      </c>
    </row>
    <row r="11482" spans="1:20" x14ac:dyDescent="0.25">
      <c r="A11482" t="s">
        <v>27726</v>
      </c>
      <c r="B11482" t="s">
        <v>27638</v>
      </c>
      <c r="C11482" t="s">
        <v>10691</v>
      </c>
      <c r="D11482" t="s">
        <v>13204</v>
      </c>
      <c r="E11482" t="s">
        <v>10693</v>
      </c>
      <c r="F11482">
        <v>39.99</v>
      </c>
      <c r="G11482">
        <v>479.88</v>
      </c>
      <c r="H11482">
        <v>12</v>
      </c>
      <c r="I11482" t="s">
        <v>27630</v>
      </c>
      <c r="J11482">
        <v>0</v>
      </c>
      <c r="K11482">
        <v>0</v>
      </c>
      <c r="L11482" t="s">
        <v>10727</v>
      </c>
      <c r="M11482">
        <v>45168</v>
      </c>
      <c r="N11482" t="s">
        <v>23086</v>
      </c>
      <c r="S11482" t="s">
        <v>23087</v>
      </c>
      <c r="T11482">
        <v>43102.456944444399</v>
      </c>
    </row>
    <row r="11483" spans="1:20" x14ac:dyDescent="0.25">
      <c r="A11483" t="s">
        <v>27727</v>
      </c>
      <c r="B11483" t="s">
        <v>27728</v>
      </c>
      <c r="C11483" t="s">
        <v>10691</v>
      </c>
      <c r="D11483" t="s">
        <v>13204</v>
      </c>
      <c r="E11483" t="s">
        <v>10693</v>
      </c>
      <c r="F11483">
        <v>39.99</v>
      </c>
      <c r="G11483">
        <v>479.88</v>
      </c>
      <c r="H11483">
        <v>12</v>
      </c>
      <c r="I11483" t="s">
        <v>27630</v>
      </c>
      <c r="J11483">
        <v>0</v>
      </c>
      <c r="K11483">
        <v>0</v>
      </c>
      <c r="L11483" t="s">
        <v>10727</v>
      </c>
      <c r="M11483">
        <v>45168</v>
      </c>
      <c r="N11483" t="s">
        <v>23086</v>
      </c>
      <c r="S11483" t="s">
        <v>23087</v>
      </c>
      <c r="T11483">
        <v>43102.456944444399</v>
      </c>
    </row>
    <row r="11484" spans="1:20" x14ac:dyDescent="0.25">
      <c r="A11484" t="s">
        <v>27729</v>
      </c>
      <c r="B11484" t="s">
        <v>27730</v>
      </c>
      <c r="C11484" t="s">
        <v>10691</v>
      </c>
      <c r="D11484" t="s">
        <v>13204</v>
      </c>
      <c r="E11484" t="s">
        <v>10693</v>
      </c>
      <c r="F11484">
        <v>39.99</v>
      </c>
      <c r="G11484">
        <v>479.88</v>
      </c>
      <c r="H11484">
        <v>12</v>
      </c>
      <c r="I11484" t="s">
        <v>27630</v>
      </c>
      <c r="J11484">
        <v>0</v>
      </c>
      <c r="K11484">
        <v>0</v>
      </c>
      <c r="L11484" t="s">
        <v>10727</v>
      </c>
      <c r="M11484">
        <v>45168</v>
      </c>
      <c r="N11484" t="s">
        <v>23086</v>
      </c>
      <c r="S11484" t="s">
        <v>23087</v>
      </c>
      <c r="T11484">
        <v>43102.456944444399</v>
      </c>
    </row>
    <row r="11485" spans="1:20" x14ac:dyDescent="0.25">
      <c r="A11485" t="s">
        <v>27731</v>
      </c>
      <c r="B11485" t="s">
        <v>27732</v>
      </c>
      <c r="C11485" t="s">
        <v>10691</v>
      </c>
      <c r="D11485" t="s">
        <v>13204</v>
      </c>
      <c r="E11485" t="s">
        <v>10693</v>
      </c>
      <c r="F11485">
        <v>39.99</v>
      </c>
      <c r="G11485">
        <v>479.88</v>
      </c>
      <c r="H11485">
        <v>12</v>
      </c>
      <c r="I11485" t="s">
        <v>27630</v>
      </c>
      <c r="J11485">
        <v>0</v>
      </c>
      <c r="K11485">
        <v>0</v>
      </c>
      <c r="L11485" t="s">
        <v>10727</v>
      </c>
      <c r="M11485">
        <v>45168</v>
      </c>
      <c r="N11485" t="s">
        <v>23086</v>
      </c>
      <c r="S11485" t="s">
        <v>23087</v>
      </c>
      <c r="T11485">
        <v>43102.456944444399</v>
      </c>
    </row>
    <row r="11486" spans="1:20" x14ac:dyDescent="0.25">
      <c r="A11486" t="s">
        <v>27733</v>
      </c>
      <c r="B11486" t="s">
        <v>27734</v>
      </c>
      <c r="C11486" t="s">
        <v>10691</v>
      </c>
      <c r="D11486" t="s">
        <v>13204</v>
      </c>
      <c r="E11486" t="s">
        <v>10693</v>
      </c>
      <c r="F11486">
        <v>39.99</v>
      </c>
      <c r="G11486">
        <v>479.88</v>
      </c>
      <c r="H11486">
        <v>12</v>
      </c>
      <c r="I11486" t="s">
        <v>27630</v>
      </c>
      <c r="J11486">
        <v>0</v>
      </c>
      <c r="K11486">
        <v>0</v>
      </c>
      <c r="L11486" t="s">
        <v>10727</v>
      </c>
      <c r="M11486">
        <v>45168</v>
      </c>
      <c r="N11486" t="s">
        <v>23086</v>
      </c>
      <c r="S11486" t="s">
        <v>23087</v>
      </c>
      <c r="T11486">
        <v>43102.456944444399</v>
      </c>
    </row>
    <row r="11487" spans="1:20" x14ac:dyDescent="0.25">
      <c r="A11487" t="s">
        <v>27735</v>
      </c>
      <c r="B11487" t="s">
        <v>27736</v>
      </c>
      <c r="C11487" t="s">
        <v>10691</v>
      </c>
      <c r="D11487" t="s">
        <v>13204</v>
      </c>
      <c r="E11487" t="s">
        <v>10693</v>
      </c>
      <c r="F11487">
        <v>39.99</v>
      </c>
      <c r="G11487">
        <v>479.88</v>
      </c>
      <c r="H11487">
        <v>12</v>
      </c>
      <c r="I11487" t="s">
        <v>27630</v>
      </c>
      <c r="J11487">
        <v>0</v>
      </c>
      <c r="K11487">
        <v>0</v>
      </c>
      <c r="L11487" t="s">
        <v>10727</v>
      </c>
      <c r="M11487">
        <v>45168</v>
      </c>
      <c r="N11487" t="s">
        <v>23086</v>
      </c>
      <c r="S11487" t="s">
        <v>23087</v>
      </c>
      <c r="T11487">
        <v>43102.456944444399</v>
      </c>
    </row>
    <row r="11488" spans="1:20" x14ac:dyDescent="0.25">
      <c r="A11488" t="s">
        <v>27737</v>
      </c>
      <c r="B11488" t="s">
        <v>27738</v>
      </c>
      <c r="C11488" t="s">
        <v>10691</v>
      </c>
      <c r="D11488" t="s">
        <v>13204</v>
      </c>
      <c r="E11488" t="s">
        <v>10693</v>
      </c>
      <c r="F11488">
        <v>39.99</v>
      </c>
      <c r="G11488">
        <v>479.88</v>
      </c>
      <c r="H11488">
        <v>12</v>
      </c>
      <c r="I11488" t="s">
        <v>27630</v>
      </c>
      <c r="J11488">
        <v>0</v>
      </c>
      <c r="K11488">
        <v>0</v>
      </c>
      <c r="L11488" t="s">
        <v>10727</v>
      </c>
      <c r="M11488">
        <v>45168</v>
      </c>
      <c r="N11488" t="s">
        <v>23086</v>
      </c>
      <c r="S11488" t="s">
        <v>23087</v>
      </c>
      <c r="T11488">
        <v>43102.456944444399</v>
      </c>
    </row>
    <row r="11489" spans="1:20" x14ac:dyDescent="0.25">
      <c r="A11489" t="s">
        <v>27739</v>
      </c>
      <c r="B11489" t="s">
        <v>27740</v>
      </c>
      <c r="C11489" t="s">
        <v>10691</v>
      </c>
      <c r="D11489" t="s">
        <v>13204</v>
      </c>
      <c r="E11489" t="s">
        <v>10693</v>
      </c>
      <c r="F11489">
        <v>39.99</v>
      </c>
      <c r="G11489">
        <v>479.88</v>
      </c>
      <c r="H11489">
        <v>12</v>
      </c>
      <c r="I11489" t="s">
        <v>27630</v>
      </c>
      <c r="J11489">
        <v>0</v>
      </c>
      <c r="K11489">
        <v>0</v>
      </c>
      <c r="L11489" t="s">
        <v>10727</v>
      </c>
      <c r="M11489">
        <v>45168</v>
      </c>
      <c r="N11489" t="s">
        <v>23086</v>
      </c>
      <c r="S11489" t="s">
        <v>23087</v>
      </c>
      <c r="T11489">
        <v>43102.456944444399</v>
      </c>
    </row>
    <row r="11490" spans="1:20" x14ac:dyDescent="0.25">
      <c r="A11490" t="s">
        <v>27741</v>
      </c>
      <c r="B11490" t="s">
        <v>27692</v>
      </c>
      <c r="C11490" t="s">
        <v>10691</v>
      </c>
      <c r="D11490" t="s">
        <v>13204</v>
      </c>
      <c r="E11490" t="s">
        <v>10693</v>
      </c>
      <c r="F11490">
        <v>39.99</v>
      </c>
      <c r="G11490">
        <v>479.88</v>
      </c>
      <c r="H11490">
        <v>12</v>
      </c>
      <c r="I11490" t="s">
        <v>27630</v>
      </c>
      <c r="J11490">
        <v>0</v>
      </c>
      <c r="K11490">
        <v>0</v>
      </c>
      <c r="L11490" t="s">
        <v>10727</v>
      </c>
      <c r="M11490">
        <v>45168</v>
      </c>
      <c r="N11490" t="s">
        <v>23086</v>
      </c>
      <c r="S11490" t="s">
        <v>23087</v>
      </c>
      <c r="T11490">
        <v>43102.456944444399</v>
      </c>
    </row>
    <row r="11491" spans="1:20" x14ac:dyDescent="0.25">
      <c r="A11491" t="s">
        <v>27742</v>
      </c>
      <c r="B11491" t="s">
        <v>27743</v>
      </c>
      <c r="C11491" t="s">
        <v>10691</v>
      </c>
      <c r="D11491" t="s">
        <v>13204</v>
      </c>
      <c r="E11491" t="s">
        <v>10693</v>
      </c>
      <c r="F11491">
        <v>39.99</v>
      </c>
      <c r="G11491">
        <v>479.88</v>
      </c>
      <c r="H11491">
        <v>12</v>
      </c>
      <c r="I11491" t="s">
        <v>27630</v>
      </c>
      <c r="J11491">
        <v>0</v>
      </c>
      <c r="K11491">
        <v>0</v>
      </c>
      <c r="L11491" t="s">
        <v>10727</v>
      </c>
      <c r="M11491">
        <v>45212</v>
      </c>
      <c r="N11491" t="s">
        <v>23086</v>
      </c>
      <c r="S11491" t="s">
        <v>23087</v>
      </c>
      <c r="T11491">
        <v>43102.456944444399</v>
      </c>
    </row>
    <row r="11492" spans="1:20" x14ac:dyDescent="0.25">
      <c r="A11492" t="s">
        <v>27744</v>
      </c>
      <c r="B11492" t="s">
        <v>27745</v>
      </c>
      <c r="C11492" t="s">
        <v>10691</v>
      </c>
      <c r="D11492" t="s">
        <v>13204</v>
      </c>
      <c r="E11492" t="s">
        <v>10693</v>
      </c>
      <c r="F11492">
        <v>39.99</v>
      </c>
      <c r="G11492">
        <v>479.88</v>
      </c>
      <c r="H11492">
        <v>12</v>
      </c>
      <c r="I11492" t="s">
        <v>27630</v>
      </c>
      <c r="J11492">
        <v>0</v>
      </c>
      <c r="K11492">
        <v>0</v>
      </c>
      <c r="L11492" t="s">
        <v>10727</v>
      </c>
      <c r="M11492">
        <v>45212</v>
      </c>
      <c r="N11492" t="s">
        <v>23086</v>
      </c>
      <c r="S11492" t="s">
        <v>23087</v>
      </c>
      <c r="T11492">
        <v>43102.456944444399</v>
      </c>
    </row>
    <row r="11493" spans="1:20" x14ac:dyDescent="0.25">
      <c r="A11493" t="s">
        <v>27746</v>
      </c>
      <c r="B11493" t="s">
        <v>27644</v>
      </c>
      <c r="C11493" t="s">
        <v>10691</v>
      </c>
      <c r="D11493" t="s">
        <v>13204</v>
      </c>
      <c r="E11493" t="s">
        <v>10693</v>
      </c>
      <c r="F11493">
        <v>39.99</v>
      </c>
      <c r="G11493">
        <v>479.88</v>
      </c>
      <c r="H11493">
        <v>12</v>
      </c>
      <c r="I11493" t="s">
        <v>27630</v>
      </c>
      <c r="J11493">
        <v>0</v>
      </c>
      <c r="K11493">
        <v>0</v>
      </c>
      <c r="L11493" t="s">
        <v>10727</v>
      </c>
      <c r="M11493">
        <v>45212</v>
      </c>
      <c r="N11493" t="s">
        <v>23086</v>
      </c>
      <c r="S11493" t="s">
        <v>23087</v>
      </c>
      <c r="T11493">
        <v>43102.456944444399</v>
      </c>
    </row>
    <row r="11494" spans="1:20" x14ac:dyDescent="0.25">
      <c r="A11494" t="s">
        <v>27747</v>
      </c>
      <c r="B11494" t="s">
        <v>27748</v>
      </c>
      <c r="C11494" t="s">
        <v>10691</v>
      </c>
      <c r="D11494" t="s">
        <v>13204</v>
      </c>
      <c r="E11494" t="s">
        <v>10693</v>
      </c>
      <c r="F11494">
        <v>39.99</v>
      </c>
      <c r="G11494">
        <v>479.88</v>
      </c>
      <c r="H11494">
        <v>12</v>
      </c>
      <c r="I11494" t="s">
        <v>27630</v>
      </c>
      <c r="J11494">
        <v>0</v>
      </c>
      <c r="K11494">
        <v>0</v>
      </c>
      <c r="L11494" t="s">
        <v>10727</v>
      </c>
      <c r="M11494">
        <v>45212</v>
      </c>
      <c r="N11494" t="s">
        <v>23086</v>
      </c>
      <c r="S11494" t="s">
        <v>23087</v>
      </c>
      <c r="T11494">
        <v>43102.456944444399</v>
      </c>
    </row>
    <row r="11495" spans="1:20" x14ac:dyDescent="0.25">
      <c r="A11495" t="s">
        <v>27749</v>
      </c>
      <c r="B11495" t="s">
        <v>27681</v>
      </c>
      <c r="C11495" t="s">
        <v>10691</v>
      </c>
      <c r="D11495" t="s">
        <v>13204</v>
      </c>
      <c r="E11495" t="s">
        <v>10693</v>
      </c>
      <c r="F11495">
        <v>39.99</v>
      </c>
      <c r="G11495">
        <v>479.88</v>
      </c>
      <c r="H11495">
        <v>12</v>
      </c>
      <c r="I11495" t="s">
        <v>27630</v>
      </c>
      <c r="J11495">
        <v>0</v>
      </c>
      <c r="K11495">
        <v>0</v>
      </c>
      <c r="L11495" t="s">
        <v>10727</v>
      </c>
      <c r="M11495">
        <v>45212</v>
      </c>
      <c r="N11495" t="s">
        <v>23086</v>
      </c>
      <c r="S11495" t="s">
        <v>23087</v>
      </c>
      <c r="T11495">
        <v>43102.456944444399</v>
      </c>
    </row>
    <row r="11496" spans="1:20" x14ac:dyDescent="0.25">
      <c r="A11496" t="s">
        <v>27750</v>
      </c>
      <c r="B11496" t="s">
        <v>27751</v>
      </c>
      <c r="C11496" t="s">
        <v>10691</v>
      </c>
      <c r="D11496" t="s">
        <v>13204</v>
      </c>
      <c r="E11496" t="s">
        <v>10693</v>
      </c>
      <c r="F11496">
        <v>39.99</v>
      </c>
      <c r="G11496">
        <v>479.88</v>
      </c>
      <c r="H11496">
        <v>12</v>
      </c>
      <c r="I11496" t="s">
        <v>27630</v>
      </c>
      <c r="J11496">
        <v>0</v>
      </c>
      <c r="K11496">
        <v>0</v>
      </c>
      <c r="L11496" t="s">
        <v>10727</v>
      </c>
      <c r="M11496">
        <v>45212</v>
      </c>
      <c r="N11496" t="s">
        <v>23086</v>
      </c>
      <c r="S11496" t="s">
        <v>23087</v>
      </c>
      <c r="T11496">
        <v>43102.456944444399</v>
      </c>
    </row>
    <row r="11497" spans="1:20" x14ac:dyDescent="0.25">
      <c r="A11497" t="s">
        <v>27752</v>
      </c>
      <c r="B11497" t="s">
        <v>27652</v>
      </c>
      <c r="C11497" t="s">
        <v>10691</v>
      </c>
      <c r="D11497" t="s">
        <v>13204</v>
      </c>
      <c r="E11497" t="s">
        <v>10693</v>
      </c>
      <c r="F11497">
        <v>39.99</v>
      </c>
      <c r="G11497">
        <v>479.88</v>
      </c>
      <c r="H11497">
        <v>12</v>
      </c>
      <c r="I11497" t="s">
        <v>27630</v>
      </c>
      <c r="J11497">
        <v>0</v>
      </c>
      <c r="K11497">
        <v>0</v>
      </c>
      <c r="L11497" t="s">
        <v>10727</v>
      </c>
      <c r="M11497">
        <v>45215</v>
      </c>
      <c r="N11497" t="s">
        <v>23086</v>
      </c>
      <c r="S11497" t="s">
        <v>23087</v>
      </c>
      <c r="T11497">
        <v>43102.456944444399</v>
      </c>
    </row>
    <row r="11498" spans="1:20" x14ac:dyDescent="0.25">
      <c r="A11498" t="s">
        <v>27753</v>
      </c>
      <c r="B11498" t="s">
        <v>23245</v>
      </c>
      <c r="C11498" t="s">
        <v>10691</v>
      </c>
      <c r="D11498" t="s">
        <v>13204</v>
      </c>
      <c r="E11498" t="s">
        <v>10693</v>
      </c>
      <c r="F11498">
        <v>39.99</v>
      </c>
      <c r="G11498">
        <v>479.88</v>
      </c>
      <c r="H11498">
        <v>12</v>
      </c>
      <c r="I11498" t="s">
        <v>27630</v>
      </c>
      <c r="J11498">
        <v>0</v>
      </c>
      <c r="K11498">
        <v>0</v>
      </c>
      <c r="L11498" t="s">
        <v>10727</v>
      </c>
      <c r="M11498">
        <v>45215</v>
      </c>
      <c r="N11498" t="s">
        <v>23086</v>
      </c>
      <c r="S11498" t="s">
        <v>23087</v>
      </c>
      <c r="T11498">
        <v>43102.456944444399</v>
      </c>
    </row>
    <row r="11499" spans="1:20" x14ac:dyDescent="0.25">
      <c r="A11499" t="s">
        <v>27754</v>
      </c>
      <c r="B11499" t="s">
        <v>27650</v>
      </c>
      <c r="C11499" t="s">
        <v>10691</v>
      </c>
      <c r="D11499" t="s">
        <v>13204</v>
      </c>
      <c r="E11499" t="s">
        <v>10693</v>
      </c>
      <c r="F11499">
        <v>39.99</v>
      </c>
      <c r="G11499">
        <v>479.88</v>
      </c>
      <c r="H11499">
        <v>12</v>
      </c>
      <c r="I11499" t="s">
        <v>27630</v>
      </c>
      <c r="J11499">
        <v>0</v>
      </c>
      <c r="K11499">
        <v>0</v>
      </c>
      <c r="L11499" t="s">
        <v>10727</v>
      </c>
      <c r="M11499">
        <v>45225</v>
      </c>
      <c r="N11499" t="s">
        <v>23086</v>
      </c>
      <c r="S11499" t="s">
        <v>23087</v>
      </c>
      <c r="T11499">
        <v>43102.456944444399</v>
      </c>
    </row>
    <row r="11500" spans="1:20" x14ac:dyDescent="0.25">
      <c r="A11500" t="s">
        <v>27755</v>
      </c>
      <c r="B11500" t="s">
        <v>27756</v>
      </c>
      <c r="C11500" t="s">
        <v>10691</v>
      </c>
      <c r="D11500" t="s">
        <v>13204</v>
      </c>
      <c r="E11500" t="s">
        <v>10693</v>
      </c>
      <c r="F11500">
        <v>39.99</v>
      </c>
      <c r="G11500">
        <v>479.88</v>
      </c>
      <c r="H11500">
        <v>12</v>
      </c>
      <c r="I11500" t="s">
        <v>27630</v>
      </c>
      <c r="J11500">
        <v>0</v>
      </c>
      <c r="K11500">
        <v>0</v>
      </c>
      <c r="L11500" t="s">
        <v>10727</v>
      </c>
      <c r="M11500">
        <v>45225</v>
      </c>
      <c r="N11500" t="s">
        <v>23086</v>
      </c>
      <c r="S11500" t="s">
        <v>23087</v>
      </c>
      <c r="T11500">
        <v>43102.456944444399</v>
      </c>
    </row>
    <row r="11501" spans="1:20" x14ac:dyDescent="0.25">
      <c r="A11501" t="s">
        <v>27757</v>
      </c>
      <c r="B11501" t="s">
        <v>27758</v>
      </c>
      <c r="C11501" t="s">
        <v>10691</v>
      </c>
      <c r="D11501" t="s">
        <v>13204</v>
      </c>
      <c r="E11501" t="s">
        <v>10693</v>
      </c>
      <c r="F11501">
        <v>39.99</v>
      </c>
      <c r="G11501">
        <v>479.88</v>
      </c>
      <c r="H11501">
        <v>12</v>
      </c>
      <c r="I11501" t="s">
        <v>27630</v>
      </c>
      <c r="J11501">
        <v>0</v>
      </c>
      <c r="K11501">
        <v>0</v>
      </c>
      <c r="L11501" t="s">
        <v>10727</v>
      </c>
      <c r="M11501">
        <v>45225</v>
      </c>
      <c r="N11501" t="s">
        <v>23086</v>
      </c>
      <c r="S11501" t="s">
        <v>23087</v>
      </c>
      <c r="T11501">
        <v>43102.456944444399</v>
      </c>
    </row>
    <row r="11502" spans="1:20" x14ac:dyDescent="0.25">
      <c r="A11502" t="s">
        <v>27759</v>
      </c>
      <c r="B11502" t="s">
        <v>27760</v>
      </c>
      <c r="C11502" t="s">
        <v>10691</v>
      </c>
      <c r="D11502" t="s">
        <v>13204</v>
      </c>
      <c r="E11502" t="s">
        <v>10693</v>
      </c>
      <c r="F11502">
        <v>49.99</v>
      </c>
      <c r="G11502">
        <v>599.88</v>
      </c>
      <c r="H11502">
        <v>12</v>
      </c>
      <c r="I11502" t="s">
        <v>27630</v>
      </c>
      <c r="J11502">
        <v>0</v>
      </c>
      <c r="K11502">
        <v>0</v>
      </c>
      <c r="L11502" t="s">
        <v>10727</v>
      </c>
      <c r="M11502">
        <v>45225</v>
      </c>
      <c r="N11502" t="s">
        <v>23086</v>
      </c>
      <c r="S11502" t="s">
        <v>23087</v>
      </c>
      <c r="T11502">
        <v>43102.456944444399</v>
      </c>
    </row>
    <row r="11503" spans="1:20" x14ac:dyDescent="0.25">
      <c r="A11503" t="s">
        <v>27761</v>
      </c>
      <c r="B11503" t="s">
        <v>27762</v>
      </c>
      <c r="C11503" t="s">
        <v>10691</v>
      </c>
      <c r="D11503" t="s">
        <v>13204</v>
      </c>
      <c r="E11503" t="s">
        <v>10693</v>
      </c>
      <c r="F11503">
        <v>39.99</v>
      </c>
      <c r="G11503">
        <v>479.88</v>
      </c>
      <c r="H11503">
        <v>12</v>
      </c>
      <c r="I11503" t="s">
        <v>27630</v>
      </c>
      <c r="J11503">
        <v>0</v>
      </c>
      <c r="K11503">
        <v>0</v>
      </c>
      <c r="L11503" t="s">
        <v>10727</v>
      </c>
      <c r="M11503">
        <v>45251</v>
      </c>
      <c r="N11503" t="s">
        <v>23086</v>
      </c>
      <c r="S11503" t="s">
        <v>23087</v>
      </c>
      <c r="T11503">
        <v>43102.456944444399</v>
      </c>
    </row>
    <row r="11504" spans="1:20" x14ac:dyDescent="0.25">
      <c r="A11504" t="s">
        <v>27763</v>
      </c>
      <c r="B11504" t="s">
        <v>27690</v>
      </c>
      <c r="C11504" t="s">
        <v>10691</v>
      </c>
      <c r="D11504" t="s">
        <v>13204</v>
      </c>
      <c r="E11504" t="s">
        <v>10693</v>
      </c>
      <c r="F11504">
        <v>39.99</v>
      </c>
      <c r="G11504">
        <v>479.88</v>
      </c>
      <c r="H11504">
        <v>12</v>
      </c>
      <c r="I11504" t="s">
        <v>27630</v>
      </c>
      <c r="J11504">
        <v>0</v>
      </c>
      <c r="K11504">
        <v>0</v>
      </c>
      <c r="L11504" t="s">
        <v>10727</v>
      </c>
      <c r="M11504">
        <v>45251</v>
      </c>
      <c r="N11504" t="s">
        <v>23086</v>
      </c>
      <c r="S11504" t="s">
        <v>23087</v>
      </c>
      <c r="T11504">
        <v>43102.456944444399</v>
      </c>
    </row>
    <row r="11505" spans="1:20" x14ac:dyDescent="0.25">
      <c r="A11505" t="s">
        <v>27764</v>
      </c>
      <c r="B11505" t="s">
        <v>27765</v>
      </c>
      <c r="C11505" t="s">
        <v>10691</v>
      </c>
      <c r="D11505" t="s">
        <v>13204</v>
      </c>
      <c r="E11505" t="s">
        <v>10693</v>
      </c>
      <c r="F11505">
        <v>39.99</v>
      </c>
      <c r="G11505">
        <v>479.88</v>
      </c>
      <c r="H11505">
        <v>12</v>
      </c>
      <c r="I11505" t="s">
        <v>27630</v>
      </c>
      <c r="J11505">
        <v>0</v>
      </c>
      <c r="K11505">
        <v>0</v>
      </c>
      <c r="L11505" t="s">
        <v>10727</v>
      </c>
      <c r="M11505">
        <v>45251</v>
      </c>
      <c r="N11505" t="s">
        <v>23086</v>
      </c>
      <c r="S11505" t="s">
        <v>23087</v>
      </c>
      <c r="T11505">
        <v>43102.456944444399</v>
      </c>
    </row>
    <row r="11506" spans="1:20" x14ac:dyDescent="0.25">
      <c r="A11506" t="s">
        <v>27766</v>
      </c>
      <c r="B11506" t="s">
        <v>27767</v>
      </c>
      <c r="C11506" t="s">
        <v>10691</v>
      </c>
      <c r="D11506" t="s">
        <v>13204</v>
      </c>
      <c r="E11506" t="s">
        <v>10693</v>
      </c>
      <c r="F11506">
        <v>39.99</v>
      </c>
      <c r="G11506">
        <v>479.88</v>
      </c>
      <c r="H11506">
        <v>12</v>
      </c>
      <c r="I11506" t="s">
        <v>27630</v>
      </c>
      <c r="J11506">
        <v>0</v>
      </c>
      <c r="K11506">
        <v>0</v>
      </c>
      <c r="L11506" t="s">
        <v>10727</v>
      </c>
      <c r="M11506">
        <v>45251</v>
      </c>
      <c r="N11506" t="s">
        <v>23086</v>
      </c>
      <c r="S11506" t="s">
        <v>23087</v>
      </c>
      <c r="T11506">
        <v>43102.456944444399</v>
      </c>
    </row>
    <row r="11507" spans="1:20" x14ac:dyDescent="0.25">
      <c r="A11507" t="s">
        <v>27768</v>
      </c>
      <c r="B11507" t="s">
        <v>27685</v>
      </c>
      <c r="C11507" t="s">
        <v>10691</v>
      </c>
      <c r="D11507" t="s">
        <v>13204</v>
      </c>
      <c r="E11507" t="s">
        <v>10693</v>
      </c>
      <c r="F11507">
        <v>39.99</v>
      </c>
      <c r="G11507">
        <v>479.88</v>
      </c>
      <c r="H11507">
        <v>12</v>
      </c>
      <c r="I11507" t="s">
        <v>27630</v>
      </c>
      <c r="J11507">
        <v>0</v>
      </c>
      <c r="K11507">
        <v>0</v>
      </c>
      <c r="L11507" t="s">
        <v>10727</v>
      </c>
      <c r="M11507">
        <v>45251</v>
      </c>
      <c r="N11507" t="s">
        <v>23086</v>
      </c>
      <c r="S11507" t="s">
        <v>23087</v>
      </c>
      <c r="T11507">
        <v>43102.456944444399</v>
      </c>
    </row>
    <row r="11508" spans="1:20" x14ac:dyDescent="0.25">
      <c r="A11508" t="s">
        <v>27769</v>
      </c>
      <c r="B11508" t="s">
        <v>27634</v>
      </c>
      <c r="C11508" t="s">
        <v>10691</v>
      </c>
      <c r="D11508" t="s">
        <v>13204</v>
      </c>
      <c r="E11508" t="s">
        <v>10693</v>
      </c>
      <c r="F11508">
        <v>39.99</v>
      </c>
      <c r="G11508">
        <v>479.88</v>
      </c>
      <c r="H11508">
        <v>12</v>
      </c>
      <c r="I11508" t="s">
        <v>27630</v>
      </c>
      <c r="J11508">
        <v>0</v>
      </c>
      <c r="K11508">
        <v>0</v>
      </c>
      <c r="L11508" t="s">
        <v>10727</v>
      </c>
      <c r="M11508">
        <v>45251</v>
      </c>
      <c r="N11508" t="s">
        <v>23086</v>
      </c>
      <c r="S11508" t="s">
        <v>23087</v>
      </c>
      <c r="T11508">
        <v>43102.456944444399</v>
      </c>
    </row>
    <row r="11509" spans="1:20" x14ac:dyDescent="0.25">
      <c r="A11509" t="s">
        <v>27770</v>
      </c>
      <c r="B11509" t="s">
        <v>27771</v>
      </c>
      <c r="C11509" t="s">
        <v>10691</v>
      </c>
      <c r="D11509" t="s">
        <v>13204</v>
      </c>
      <c r="E11509" t="s">
        <v>10693</v>
      </c>
      <c r="F11509">
        <v>39.99</v>
      </c>
      <c r="G11509">
        <v>239.94</v>
      </c>
      <c r="H11509">
        <v>6</v>
      </c>
      <c r="I11509" t="s">
        <v>27630</v>
      </c>
      <c r="J11509">
        <v>0</v>
      </c>
      <c r="K11509">
        <v>0</v>
      </c>
      <c r="L11509" t="s">
        <v>10831</v>
      </c>
      <c r="M11509">
        <v>45644</v>
      </c>
      <c r="N11509" t="s">
        <v>27772</v>
      </c>
      <c r="S11509" t="s">
        <v>27773</v>
      </c>
      <c r="T11509">
        <v>43102.456956018497</v>
      </c>
    </row>
    <row r="11510" spans="1:20" x14ac:dyDescent="0.25">
      <c r="A11510" t="s">
        <v>27774</v>
      </c>
      <c r="B11510" t="s">
        <v>27775</v>
      </c>
      <c r="C11510" t="s">
        <v>10691</v>
      </c>
      <c r="D11510" t="s">
        <v>13204</v>
      </c>
      <c r="E11510" t="s">
        <v>10693</v>
      </c>
      <c r="F11510">
        <v>39.99</v>
      </c>
      <c r="G11510">
        <v>239.94</v>
      </c>
      <c r="H11510">
        <v>6</v>
      </c>
      <c r="I11510" t="s">
        <v>27630</v>
      </c>
      <c r="J11510">
        <v>0</v>
      </c>
      <c r="K11510">
        <v>0</v>
      </c>
      <c r="L11510" t="s">
        <v>18271</v>
      </c>
      <c r="M11510">
        <v>45644</v>
      </c>
      <c r="N11510" t="s">
        <v>27772</v>
      </c>
      <c r="S11510" t="s">
        <v>27773</v>
      </c>
      <c r="T11510">
        <v>43102.456909722197</v>
      </c>
    </row>
    <row r="11511" spans="1:20" x14ac:dyDescent="0.25">
      <c r="A11511" t="s">
        <v>27776</v>
      </c>
      <c r="B11511" t="s">
        <v>27777</v>
      </c>
      <c r="C11511" t="s">
        <v>10691</v>
      </c>
      <c r="D11511" t="s">
        <v>13204</v>
      </c>
      <c r="E11511" t="s">
        <v>10693</v>
      </c>
      <c r="F11511">
        <v>39.99</v>
      </c>
      <c r="G11511">
        <v>239.94</v>
      </c>
      <c r="H11511">
        <v>6</v>
      </c>
      <c r="I11511" t="s">
        <v>27630</v>
      </c>
      <c r="J11511">
        <v>0</v>
      </c>
      <c r="K11511">
        <v>0</v>
      </c>
      <c r="L11511" t="s">
        <v>10731</v>
      </c>
      <c r="M11511">
        <v>45644</v>
      </c>
      <c r="N11511" t="s">
        <v>27772</v>
      </c>
      <c r="S11511" t="s">
        <v>27773</v>
      </c>
      <c r="T11511">
        <v>43102.456875000003</v>
      </c>
    </row>
    <row r="11512" spans="1:20" x14ac:dyDescent="0.25">
      <c r="A11512" t="s">
        <v>27778</v>
      </c>
      <c r="B11512" t="s">
        <v>27673</v>
      </c>
      <c r="C11512" t="s">
        <v>10691</v>
      </c>
      <c r="D11512" t="s">
        <v>13204</v>
      </c>
      <c r="E11512" t="s">
        <v>10693</v>
      </c>
      <c r="F11512">
        <v>39.99</v>
      </c>
      <c r="G11512">
        <v>479.88</v>
      </c>
      <c r="H11512">
        <v>12</v>
      </c>
      <c r="I11512" t="s">
        <v>27630</v>
      </c>
      <c r="J11512">
        <v>0</v>
      </c>
      <c r="K11512">
        <v>0</v>
      </c>
      <c r="L11512" t="s">
        <v>10727</v>
      </c>
      <c r="M11512">
        <v>45680</v>
      </c>
      <c r="N11512" t="s">
        <v>23086</v>
      </c>
      <c r="S11512" t="s">
        <v>23087</v>
      </c>
      <c r="T11512">
        <v>43102.456944444399</v>
      </c>
    </row>
    <row r="11513" spans="1:20" x14ac:dyDescent="0.25">
      <c r="A11513" t="s">
        <v>27779</v>
      </c>
      <c r="B11513" t="s">
        <v>27780</v>
      </c>
      <c r="C11513" t="s">
        <v>13217</v>
      </c>
      <c r="D11513" t="s">
        <v>13204</v>
      </c>
      <c r="E11513" t="s">
        <v>10685</v>
      </c>
      <c r="F11513">
        <v>25</v>
      </c>
      <c r="G11513">
        <v>150</v>
      </c>
      <c r="H11513">
        <v>6</v>
      </c>
      <c r="I11513" t="s">
        <v>27630</v>
      </c>
      <c r="J11513">
        <v>0</v>
      </c>
      <c r="K11513">
        <v>0</v>
      </c>
      <c r="L11513" t="s">
        <v>10883</v>
      </c>
      <c r="M11513">
        <v>45692</v>
      </c>
      <c r="N11513" t="s">
        <v>27772</v>
      </c>
      <c r="S11513" t="s">
        <v>27773</v>
      </c>
      <c r="T11513">
        <v>43102.456979166702</v>
      </c>
    </row>
    <row r="11514" spans="1:20" x14ac:dyDescent="0.25">
      <c r="A11514" t="s">
        <v>27781</v>
      </c>
      <c r="B11514" t="s">
        <v>27782</v>
      </c>
      <c r="C11514" t="s">
        <v>13217</v>
      </c>
      <c r="D11514" t="s">
        <v>13204</v>
      </c>
      <c r="E11514" t="s">
        <v>10685</v>
      </c>
      <c r="F11514">
        <v>25</v>
      </c>
      <c r="G11514">
        <v>150</v>
      </c>
      <c r="H11514">
        <v>6</v>
      </c>
      <c r="I11514" t="s">
        <v>27630</v>
      </c>
      <c r="J11514">
        <v>0</v>
      </c>
      <c r="K11514">
        <v>0</v>
      </c>
      <c r="L11514" t="s">
        <v>10868</v>
      </c>
      <c r="M11514">
        <v>45721</v>
      </c>
      <c r="N11514" t="s">
        <v>27772</v>
      </c>
      <c r="S11514" t="s">
        <v>27773</v>
      </c>
      <c r="T11514">
        <v>43102.456990740699</v>
      </c>
    </row>
    <row r="11515" spans="1:20" x14ac:dyDescent="0.25">
      <c r="A11515" t="s">
        <v>27783</v>
      </c>
      <c r="B11515" t="s">
        <v>27784</v>
      </c>
      <c r="C11515" t="s">
        <v>10691</v>
      </c>
      <c r="D11515" t="s">
        <v>13204</v>
      </c>
      <c r="E11515" t="s">
        <v>10693</v>
      </c>
      <c r="F11515">
        <v>39.99</v>
      </c>
      <c r="G11515">
        <v>479.88</v>
      </c>
      <c r="H11515">
        <v>12</v>
      </c>
      <c r="I11515" t="s">
        <v>27630</v>
      </c>
      <c r="J11515">
        <v>0</v>
      </c>
      <c r="K11515">
        <v>0</v>
      </c>
      <c r="L11515" t="s">
        <v>10727</v>
      </c>
      <c r="M11515">
        <v>45737</v>
      </c>
      <c r="N11515" t="s">
        <v>23086</v>
      </c>
      <c r="S11515" t="s">
        <v>23087</v>
      </c>
      <c r="T11515">
        <v>43102.456944444399</v>
      </c>
    </row>
    <row r="11516" spans="1:20" x14ac:dyDescent="0.25">
      <c r="A11516" t="s">
        <v>27785</v>
      </c>
      <c r="B11516" t="s">
        <v>27786</v>
      </c>
      <c r="C11516" t="s">
        <v>10691</v>
      </c>
      <c r="D11516" t="s">
        <v>13204</v>
      </c>
      <c r="E11516" t="s">
        <v>10693</v>
      </c>
      <c r="F11516">
        <v>39.99</v>
      </c>
      <c r="G11516">
        <v>479.88</v>
      </c>
      <c r="H11516">
        <v>12</v>
      </c>
      <c r="I11516" t="s">
        <v>27630</v>
      </c>
      <c r="J11516">
        <v>0</v>
      </c>
      <c r="K11516">
        <v>0</v>
      </c>
      <c r="L11516" t="s">
        <v>10727</v>
      </c>
      <c r="M11516">
        <v>45737</v>
      </c>
      <c r="N11516" t="s">
        <v>23086</v>
      </c>
      <c r="S11516" t="s">
        <v>23087</v>
      </c>
      <c r="T11516">
        <v>43102.456944444399</v>
      </c>
    </row>
    <row r="11517" spans="1:20" x14ac:dyDescent="0.25">
      <c r="A11517" t="s">
        <v>27787</v>
      </c>
      <c r="B11517" t="s">
        <v>27788</v>
      </c>
      <c r="C11517" t="s">
        <v>10691</v>
      </c>
      <c r="D11517" t="s">
        <v>13204</v>
      </c>
      <c r="E11517" t="s">
        <v>10693</v>
      </c>
      <c r="F11517">
        <v>39.99</v>
      </c>
      <c r="G11517">
        <v>479.88</v>
      </c>
      <c r="H11517">
        <v>12</v>
      </c>
      <c r="I11517" t="s">
        <v>27630</v>
      </c>
      <c r="J11517">
        <v>0</v>
      </c>
      <c r="K11517">
        <v>0</v>
      </c>
      <c r="L11517" t="s">
        <v>10727</v>
      </c>
      <c r="M11517">
        <v>45737</v>
      </c>
      <c r="N11517" t="s">
        <v>23086</v>
      </c>
      <c r="S11517" t="s">
        <v>23087</v>
      </c>
      <c r="T11517">
        <v>43102.456944444399</v>
      </c>
    </row>
    <row r="11518" spans="1:20" x14ac:dyDescent="0.25">
      <c r="A11518" t="s">
        <v>27789</v>
      </c>
      <c r="B11518" t="s">
        <v>27790</v>
      </c>
      <c r="C11518" t="s">
        <v>10691</v>
      </c>
      <c r="D11518" t="s">
        <v>13204</v>
      </c>
      <c r="E11518" t="s">
        <v>10693</v>
      </c>
      <c r="F11518">
        <v>39.99</v>
      </c>
      <c r="G11518">
        <v>479.88</v>
      </c>
      <c r="H11518">
        <v>12</v>
      </c>
      <c r="I11518" t="s">
        <v>27630</v>
      </c>
      <c r="J11518">
        <v>0</v>
      </c>
      <c r="K11518">
        <v>0</v>
      </c>
      <c r="L11518" t="s">
        <v>10727</v>
      </c>
      <c r="M11518">
        <v>45737</v>
      </c>
      <c r="N11518" t="s">
        <v>23086</v>
      </c>
      <c r="S11518" t="s">
        <v>23087</v>
      </c>
      <c r="T11518">
        <v>43102.456944444399</v>
      </c>
    </row>
    <row r="11519" spans="1:20" x14ac:dyDescent="0.25">
      <c r="A11519" t="s">
        <v>27791</v>
      </c>
      <c r="B11519" t="s">
        <v>27688</v>
      </c>
      <c r="C11519" t="s">
        <v>10691</v>
      </c>
      <c r="D11519" t="s">
        <v>13204</v>
      </c>
      <c r="E11519" t="s">
        <v>10693</v>
      </c>
      <c r="F11519">
        <v>39.99</v>
      </c>
      <c r="G11519">
        <v>479.88</v>
      </c>
      <c r="H11519">
        <v>12</v>
      </c>
      <c r="I11519" t="s">
        <v>27630</v>
      </c>
      <c r="J11519">
        <v>0</v>
      </c>
      <c r="K11519">
        <v>0</v>
      </c>
      <c r="L11519" t="s">
        <v>10727</v>
      </c>
      <c r="M11519">
        <v>45737</v>
      </c>
      <c r="N11519" t="s">
        <v>23086</v>
      </c>
      <c r="S11519" t="s">
        <v>23087</v>
      </c>
      <c r="T11519">
        <v>43102.456944444399</v>
      </c>
    </row>
    <row r="11520" spans="1:20" x14ac:dyDescent="0.25">
      <c r="A11520" t="s">
        <v>27792</v>
      </c>
      <c r="B11520" t="s">
        <v>27677</v>
      </c>
      <c r="C11520" t="s">
        <v>10691</v>
      </c>
      <c r="D11520" t="s">
        <v>13204</v>
      </c>
      <c r="E11520" t="s">
        <v>10693</v>
      </c>
      <c r="F11520">
        <v>39.99</v>
      </c>
      <c r="G11520">
        <v>479.88</v>
      </c>
      <c r="H11520">
        <v>12</v>
      </c>
      <c r="I11520" t="s">
        <v>27630</v>
      </c>
      <c r="J11520">
        <v>0</v>
      </c>
      <c r="K11520">
        <v>0</v>
      </c>
      <c r="L11520" t="s">
        <v>10727</v>
      </c>
      <c r="M11520">
        <v>45737</v>
      </c>
      <c r="N11520" t="s">
        <v>23086</v>
      </c>
      <c r="S11520" t="s">
        <v>23087</v>
      </c>
      <c r="T11520">
        <v>43102.456944444399</v>
      </c>
    </row>
    <row r="11521" spans="1:20" x14ac:dyDescent="0.25">
      <c r="A11521" t="s">
        <v>27793</v>
      </c>
      <c r="B11521" t="s">
        <v>27794</v>
      </c>
      <c r="C11521" t="s">
        <v>10751</v>
      </c>
      <c r="D11521" t="s">
        <v>12566</v>
      </c>
      <c r="E11521" t="s">
        <v>10685</v>
      </c>
      <c r="F11521">
        <v>3.99</v>
      </c>
      <c r="G11521">
        <v>47.88</v>
      </c>
      <c r="H11521">
        <v>12</v>
      </c>
      <c r="I11521" t="s">
        <v>27795</v>
      </c>
      <c r="J11521">
        <v>0</v>
      </c>
      <c r="K11521">
        <v>0</v>
      </c>
      <c r="L11521" t="s">
        <v>11175</v>
      </c>
      <c r="M11521">
        <v>46092</v>
      </c>
      <c r="N11521" t="s">
        <v>27213</v>
      </c>
      <c r="O11521" t="s">
        <v>12699</v>
      </c>
      <c r="Q11521" t="s">
        <v>12700</v>
      </c>
      <c r="S11521" t="s">
        <v>27214</v>
      </c>
      <c r="T11521">
        <v>43102.456956018497</v>
      </c>
    </row>
    <row r="11522" spans="1:20" x14ac:dyDescent="0.25">
      <c r="A11522" t="s">
        <v>27796</v>
      </c>
      <c r="B11522" t="s">
        <v>27404</v>
      </c>
      <c r="C11522" t="s">
        <v>19537</v>
      </c>
      <c r="D11522" t="s">
        <v>13204</v>
      </c>
      <c r="E11522" t="s">
        <v>10685</v>
      </c>
      <c r="F11522">
        <v>3.99</v>
      </c>
      <c r="G11522">
        <v>47.88</v>
      </c>
      <c r="H11522">
        <v>12</v>
      </c>
      <c r="I11522" t="s">
        <v>27795</v>
      </c>
      <c r="J11522">
        <v>0</v>
      </c>
      <c r="K11522">
        <v>0</v>
      </c>
      <c r="L11522" t="s">
        <v>14440</v>
      </c>
      <c r="M11522">
        <v>46091</v>
      </c>
      <c r="N11522" t="s">
        <v>27201</v>
      </c>
      <c r="S11522" t="s">
        <v>27202</v>
      </c>
      <c r="T11522">
        <v>43102.456932870402</v>
      </c>
    </row>
    <row r="11523" spans="1:20" x14ac:dyDescent="0.25">
      <c r="A11523" t="s">
        <v>27797</v>
      </c>
      <c r="B11523" t="s">
        <v>27798</v>
      </c>
      <c r="C11523" t="s">
        <v>19537</v>
      </c>
      <c r="D11523" t="s">
        <v>13204</v>
      </c>
      <c r="E11523" t="s">
        <v>10685</v>
      </c>
      <c r="F11523">
        <v>3.99</v>
      </c>
      <c r="G11523">
        <v>47.88</v>
      </c>
      <c r="H11523">
        <v>12</v>
      </c>
      <c r="I11523" t="s">
        <v>27795</v>
      </c>
      <c r="J11523">
        <v>0</v>
      </c>
      <c r="K11523">
        <v>0</v>
      </c>
      <c r="L11523" t="s">
        <v>11175</v>
      </c>
      <c r="M11523">
        <v>46091</v>
      </c>
      <c r="N11523" t="s">
        <v>27201</v>
      </c>
      <c r="S11523" t="s">
        <v>27202</v>
      </c>
      <c r="T11523">
        <v>43102.456956018497</v>
      </c>
    </row>
    <row r="11524" spans="1:20" x14ac:dyDescent="0.25">
      <c r="A11524" t="s">
        <v>27799</v>
      </c>
      <c r="B11524" t="s">
        <v>27800</v>
      </c>
      <c r="C11524" t="s">
        <v>19537</v>
      </c>
      <c r="D11524" t="s">
        <v>13204</v>
      </c>
      <c r="E11524" t="s">
        <v>10685</v>
      </c>
      <c r="F11524">
        <v>3.99</v>
      </c>
      <c r="G11524">
        <v>47.88</v>
      </c>
      <c r="H11524">
        <v>12</v>
      </c>
      <c r="I11524" t="s">
        <v>27795</v>
      </c>
      <c r="J11524">
        <v>0</v>
      </c>
      <c r="K11524">
        <v>0</v>
      </c>
      <c r="L11524" t="s">
        <v>11175</v>
      </c>
      <c r="M11524">
        <v>46092</v>
      </c>
      <c r="N11524" t="s">
        <v>27213</v>
      </c>
      <c r="O11524" t="s">
        <v>12699</v>
      </c>
      <c r="Q11524" t="s">
        <v>12700</v>
      </c>
      <c r="S11524" t="s">
        <v>27214</v>
      </c>
      <c r="T11524">
        <v>43102.456956018497</v>
      </c>
    </row>
    <row r="11525" spans="1:20" x14ac:dyDescent="0.25">
      <c r="A11525" t="s">
        <v>27801</v>
      </c>
      <c r="B11525" t="s">
        <v>27802</v>
      </c>
      <c r="C11525" t="s">
        <v>19537</v>
      </c>
      <c r="D11525" t="s">
        <v>13204</v>
      </c>
      <c r="E11525" t="s">
        <v>10685</v>
      </c>
      <c r="F11525">
        <v>3.99</v>
      </c>
      <c r="G11525">
        <v>47.88</v>
      </c>
      <c r="H11525">
        <v>12</v>
      </c>
      <c r="I11525" t="s">
        <v>27795</v>
      </c>
      <c r="J11525">
        <v>0</v>
      </c>
      <c r="K11525">
        <v>0</v>
      </c>
      <c r="L11525" t="s">
        <v>14440</v>
      </c>
      <c r="M11525">
        <v>46092</v>
      </c>
      <c r="N11525" t="s">
        <v>27213</v>
      </c>
      <c r="O11525" t="s">
        <v>12699</v>
      </c>
      <c r="Q11525" t="s">
        <v>12700</v>
      </c>
      <c r="S11525" t="s">
        <v>27214</v>
      </c>
      <c r="T11525">
        <v>43102.456932870402</v>
      </c>
    </row>
    <row r="11526" spans="1:20" x14ac:dyDescent="0.25">
      <c r="A11526" t="s">
        <v>27803</v>
      </c>
      <c r="B11526" t="s">
        <v>27804</v>
      </c>
      <c r="C11526" t="s">
        <v>10691</v>
      </c>
      <c r="D11526" t="s">
        <v>12566</v>
      </c>
      <c r="E11526" t="s">
        <v>10693</v>
      </c>
      <c r="F11526">
        <v>21.68</v>
      </c>
      <c r="G11526">
        <v>86.72</v>
      </c>
      <c r="H11526">
        <v>4</v>
      </c>
      <c r="I11526" t="s">
        <v>27805</v>
      </c>
      <c r="J11526">
        <v>0</v>
      </c>
      <c r="K11526">
        <v>0</v>
      </c>
      <c r="L11526" t="s">
        <v>27806</v>
      </c>
      <c r="N11526" t="s">
        <v>11489</v>
      </c>
      <c r="O11526" t="s">
        <v>10701</v>
      </c>
      <c r="Q11526" t="s">
        <v>10702</v>
      </c>
      <c r="S11526" t="s">
        <v>11490</v>
      </c>
      <c r="T11526">
        <v>43102.456921296303</v>
      </c>
    </row>
    <row r="11527" spans="1:20" x14ac:dyDescent="0.25">
      <c r="A11527" t="s">
        <v>27807</v>
      </c>
      <c r="B11527" t="s">
        <v>27808</v>
      </c>
      <c r="C11527" t="s">
        <v>10691</v>
      </c>
      <c r="D11527" t="s">
        <v>10683</v>
      </c>
      <c r="E11527" t="s">
        <v>10685</v>
      </c>
      <c r="F11527">
        <v>0</v>
      </c>
      <c r="G11527">
        <v>0</v>
      </c>
      <c r="H11527">
        <v>4</v>
      </c>
      <c r="I11527" t="s">
        <v>27809</v>
      </c>
      <c r="J11527">
        <v>0</v>
      </c>
      <c r="K11527">
        <v>0</v>
      </c>
      <c r="L11527" t="s">
        <v>13107</v>
      </c>
      <c r="N11527" t="s">
        <v>13096</v>
      </c>
      <c r="O11527" t="s">
        <v>11717</v>
      </c>
      <c r="Q11527" t="s">
        <v>11718</v>
      </c>
      <c r="S11527" t="s">
        <v>13097</v>
      </c>
      <c r="T11527">
        <v>43102.456886574102</v>
      </c>
    </row>
    <row r="11528" spans="1:20" x14ac:dyDescent="0.25">
      <c r="A11528" t="s">
        <v>10605</v>
      </c>
      <c r="B11528" t="s">
        <v>27810</v>
      </c>
      <c r="C11528" t="s">
        <v>10751</v>
      </c>
      <c r="D11528" t="s">
        <v>10683</v>
      </c>
      <c r="E11528" t="s">
        <v>10693</v>
      </c>
      <c r="F11528">
        <v>10.79</v>
      </c>
      <c r="G11528">
        <v>43.16</v>
      </c>
      <c r="H11528">
        <v>4</v>
      </c>
      <c r="I11528" t="s">
        <v>27811</v>
      </c>
      <c r="J11528">
        <v>0</v>
      </c>
      <c r="K11528">
        <v>0</v>
      </c>
      <c r="L11528" t="s">
        <v>13102</v>
      </c>
      <c r="N11528" t="s">
        <v>10826</v>
      </c>
      <c r="O11528" t="s">
        <v>10708</v>
      </c>
      <c r="Q11528" t="s">
        <v>10709</v>
      </c>
      <c r="S11528" t="s">
        <v>10827</v>
      </c>
      <c r="T11528">
        <v>43102.456875000003</v>
      </c>
    </row>
    <row r="11529" spans="1:20" x14ac:dyDescent="0.25">
      <c r="A11529" t="s">
        <v>27812</v>
      </c>
      <c r="B11529" t="s">
        <v>27813</v>
      </c>
      <c r="C11529" t="s">
        <v>10691</v>
      </c>
      <c r="D11529" t="s">
        <v>10683</v>
      </c>
      <c r="E11529" t="s">
        <v>10685</v>
      </c>
      <c r="F11529">
        <v>0</v>
      </c>
      <c r="G11529">
        <v>0</v>
      </c>
      <c r="H11529">
        <v>4</v>
      </c>
      <c r="I11529" t="s">
        <v>27811</v>
      </c>
      <c r="J11529">
        <v>0</v>
      </c>
      <c r="K11529">
        <v>0</v>
      </c>
      <c r="L11529" t="s">
        <v>13107</v>
      </c>
      <c r="N11529" t="s">
        <v>13096</v>
      </c>
      <c r="O11529" t="s">
        <v>11717</v>
      </c>
      <c r="Q11529" t="s">
        <v>11718</v>
      </c>
      <c r="S11529" t="s">
        <v>13097</v>
      </c>
      <c r="T11529">
        <v>43102.456886574102</v>
      </c>
    </row>
    <row r="11530" spans="1:20" x14ac:dyDescent="0.25">
      <c r="A11530" t="s">
        <v>10606</v>
      </c>
      <c r="B11530" t="s">
        <v>27814</v>
      </c>
      <c r="C11530" t="s">
        <v>10751</v>
      </c>
      <c r="D11530" t="s">
        <v>10683</v>
      </c>
      <c r="E11530" t="s">
        <v>10685</v>
      </c>
      <c r="F11530">
        <v>84.99</v>
      </c>
      <c r="G11530">
        <v>339.96</v>
      </c>
      <c r="H11530">
        <v>4</v>
      </c>
      <c r="I11530" t="s">
        <v>27811</v>
      </c>
      <c r="J11530">
        <v>0</v>
      </c>
      <c r="K11530">
        <v>0</v>
      </c>
      <c r="L11530" t="s">
        <v>10731</v>
      </c>
      <c r="M11530">
        <v>45868</v>
      </c>
      <c r="N11530" t="s">
        <v>10732</v>
      </c>
      <c r="O11530" t="s">
        <v>10687</v>
      </c>
      <c r="Q11530" t="s">
        <v>10688</v>
      </c>
      <c r="S11530" t="s">
        <v>10733</v>
      </c>
      <c r="T11530">
        <v>43102.456875000003</v>
      </c>
    </row>
    <row r="11531" spans="1:20" x14ac:dyDescent="0.25">
      <c r="A11531" t="s">
        <v>27815</v>
      </c>
      <c r="B11531" t="s">
        <v>27816</v>
      </c>
      <c r="C11531" t="s">
        <v>10691</v>
      </c>
      <c r="D11531" t="s">
        <v>10683</v>
      </c>
      <c r="E11531" t="s">
        <v>10693</v>
      </c>
      <c r="F11531">
        <v>4.25</v>
      </c>
      <c r="G11531">
        <v>25.5</v>
      </c>
      <c r="H11531">
        <v>6</v>
      </c>
      <c r="I11531" t="s">
        <v>27817</v>
      </c>
      <c r="J11531">
        <v>0</v>
      </c>
      <c r="K11531">
        <v>0</v>
      </c>
      <c r="L11531" t="s">
        <v>27806</v>
      </c>
      <c r="N11531" t="s">
        <v>11086</v>
      </c>
      <c r="O11531" t="s">
        <v>10708</v>
      </c>
      <c r="Q11531" t="s">
        <v>10709</v>
      </c>
      <c r="S11531" t="s">
        <v>11087</v>
      </c>
      <c r="T11531">
        <v>43102.456921296303</v>
      </c>
    </row>
    <row r="11532" spans="1:20" x14ac:dyDescent="0.25">
      <c r="A11532" t="s">
        <v>27818</v>
      </c>
      <c r="B11532" t="s">
        <v>27819</v>
      </c>
      <c r="C11532" t="s">
        <v>10691</v>
      </c>
      <c r="D11532" t="s">
        <v>10683</v>
      </c>
      <c r="E11532" t="s">
        <v>10693</v>
      </c>
      <c r="F11532">
        <v>5.99</v>
      </c>
      <c r="G11532">
        <v>35.94</v>
      </c>
      <c r="H11532">
        <v>6</v>
      </c>
      <c r="I11532" t="s">
        <v>27817</v>
      </c>
      <c r="J11532">
        <v>0</v>
      </c>
      <c r="K11532">
        <v>0</v>
      </c>
      <c r="L11532" t="s">
        <v>27820</v>
      </c>
      <c r="N11532" t="s">
        <v>11489</v>
      </c>
      <c r="O11532" t="s">
        <v>10701</v>
      </c>
      <c r="Q11532" t="s">
        <v>10702</v>
      </c>
      <c r="S11532" t="s">
        <v>11490</v>
      </c>
      <c r="T11532">
        <v>43102.456944444399</v>
      </c>
    </row>
    <row r="11533" spans="1:20" x14ac:dyDescent="0.25">
      <c r="A11533" t="s">
        <v>27821</v>
      </c>
      <c r="B11533" t="s">
        <v>27822</v>
      </c>
      <c r="C11533" t="s">
        <v>10691</v>
      </c>
      <c r="D11533" t="s">
        <v>10683</v>
      </c>
      <c r="E11533" t="s">
        <v>10693</v>
      </c>
      <c r="F11533">
        <v>7.49</v>
      </c>
      <c r="G11533">
        <v>44.94</v>
      </c>
      <c r="H11533">
        <v>6</v>
      </c>
      <c r="I11533" t="s">
        <v>27817</v>
      </c>
      <c r="J11533">
        <v>0</v>
      </c>
      <c r="K11533">
        <v>0</v>
      </c>
      <c r="L11533" t="s">
        <v>27806</v>
      </c>
      <c r="N11533" t="s">
        <v>11489</v>
      </c>
      <c r="O11533" t="s">
        <v>10701</v>
      </c>
      <c r="Q11533" t="s">
        <v>10702</v>
      </c>
      <c r="S11533" t="s">
        <v>11490</v>
      </c>
      <c r="T11533">
        <v>43102.456921296303</v>
      </c>
    </row>
    <row r="11534" spans="1:20" x14ac:dyDescent="0.25">
      <c r="A11534" t="s">
        <v>27823</v>
      </c>
      <c r="B11534" t="s">
        <v>27824</v>
      </c>
      <c r="C11534" t="s">
        <v>10691</v>
      </c>
      <c r="D11534" t="s">
        <v>10683</v>
      </c>
      <c r="E11534" t="s">
        <v>10693</v>
      </c>
      <c r="F11534">
        <v>7.49</v>
      </c>
      <c r="G11534">
        <v>44.94</v>
      </c>
      <c r="H11534">
        <v>6</v>
      </c>
      <c r="I11534" t="s">
        <v>27817</v>
      </c>
      <c r="J11534">
        <v>0</v>
      </c>
      <c r="K11534">
        <v>0</v>
      </c>
      <c r="L11534" t="s">
        <v>27806</v>
      </c>
      <c r="N11534" t="s">
        <v>11489</v>
      </c>
      <c r="O11534" t="s">
        <v>10701</v>
      </c>
      <c r="Q11534" t="s">
        <v>10702</v>
      </c>
      <c r="S11534" t="s">
        <v>11490</v>
      </c>
      <c r="T11534">
        <v>43102.456921296303</v>
      </c>
    </row>
    <row r="11535" spans="1:20" x14ac:dyDescent="0.25">
      <c r="A11535" t="s">
        <v>27825</v>
      </c>
      <c r="B11535" t="s">
        <v>27826</v>
      </c>
      <c r="C11535" t="s">
        <v>10691</v>
      </c>
      <c r="D11535" t="s">
        <v>10683</v>
      </c>
      <c r="E11535" t="s">
        <v>10693</v>
      </c>
      <c r="F11535">
        <v>7.49</v>
      </c>
      <c r="G11535">
        <v>44.94</v>
      </c>
      <c r="H11535">
        <v>6</v>
      </c>
      <c r="I11535" t="s">
        <v>27817</v>
      </c>
      <c r="J11535">
        <v>0</v>
      </c>
      <c r="K11535">
        <v>0</v>
      </c>
      <c r="L11535" t="s">
        <v>27806</v>
      </c>
      <c r="N11535" t="s">
        <v>11489</v>
      </c>
      <c r="O11535" t="s">
        <v>10701</v>
      </c>
      <c r="Q11535" t="s">
        <v>10702</v>
      </c>
      <c r="S11535" t="s">
        <v>11490</v>
      </c>
      <c r="T11535">
        <v>43102.456921296303</v>
      </c>
    </row>
    <row r="11536" spans="1:20" x14ac:dyDescent="0.25">
      <c r="A11536" t="s">
        <v>27827</v>
      </c>
      <c r="B11536" t="s">
        <v>27828</v>
      </c>
      <c r="C11536" t="s">
        <v>10691</v>
      </c>
      <c r="D11536" t="s">
        <v>10683</v>
      </c>
      <c r="E11536" t="s">
        <v>10693</v>
      </c>
      <c r="F11536">
        <v>7.49</v>
      </c>
      <c r="G11536">
        <v>44.94</v>
      </c>
      <c r="H11536">
        <v>6</v>
      </c>
      <c r="I11536" t="s">
        <v>27817</v>
      </c>
      <c r="J11536">
        <v>0</v>
      </c>
      <c r="K11536">
        <v>0</v>
      </c>
      <c r="L11536" t="s">
        <v>27806</v>
      </c>
      <c r="N11536" t="s">
        <v>11489</v>
      </c>
      <c r="O11536" t="s">
        <v>10701</v>
      </c>
      <c r="Q11536" t="s">
        <v>10702</v>
      </c>
      <c r="S11536" t="s">
        <v>11490</v>
      </c>
      <c r="T11536">
        <v>43102.456921296303</v>
      </c>
    </row>
    <row r="11537" spans="1:20" x14ac:dyDescent="0.25">
      <c r="A11537" t="s">
        <v>27829</v>
      </c>
      <c r="B11537" t="s">
        <v>27830</v>
      </c>
      <c r="C11537" t="s">
        <v>10691</v>
      </c>
      <c r="D11537" t="s">
        <v>10683</v>
      </c>
      <c r="E11537" t="s">
        <v>10685</v>
      </c>
      <c r="F11537">
        <v>2.42</v>
      </c>
      <c r="G11537">
        <v>14.52</v>
      </c>
      <c r="H11537">
        <v>6</v>
      </c>
      <c r="I11537" t="s">
        <v>27817</v>
      </c>
      <c r="J11537">
        <v>0</v>
      </c>
      <c r="K11537">
        <v>0</v>
      </c>
      <c r="L11537" t="s">
        <v>13107</v>
      </c>
      <c r="N11537" t="s">
        <v>13096</v>
      </c>
      <c r="O11537" t="s">
        <v>11717</v>
      </c>
      <c r="Q11537" t="s">
        <v>11718</v>
      </c>
      <c r="S11537" t="s">
        <v>13097</v>
      </c>
      <c r="T11537">
        <v>43102.456886574102</v>
      </c>
    </row>
    <row r="11538" spans="1:20" x14ac:dyDescent="0.25">
      <c r="A11538" t="s">
        <v>27831</v>
      </c>
      <c r="B11538" t="s">
        <v>27832</v>
      </c>
      <c r="C11538" t="s">
        <v>10691</v>
      </c>
      <c r="D11538" t="s">
        <v>12566</v>
      </c>
      <c r="E11538" t="s">
        <v>10693</v>
      </c>
      <c r="F11538">
        <v>8.49</v>
      </c>
      <c r="G11538">
        <v>50.94</v>
      </c>
      <c r="H11538">
        <v>6</v>
      </c>
      <c r="I11538" t="s">
        <v>27817</v>
      </c>
      <c r="J11538">
        <v>0</v>
      </c>
      <c r="K11538">
        <v>0</v>
      </c>
      <c r="L11538" t="s">
        <v>27806</v>
      </c>
      <c r="N11538" t="s">
        <v>11086</v>
      </c>
      <c r="O11538" t="s">
        <v>10708</v>
      </c>
      <c r="Q11538" t="s">
        <v>10709</v>
      </c>
      <c r="S11538" t="s">
        <v>11087</v>
      </c>
      <c r="T11538">
        <v>43102.456921296303</v>
      </c>
    </row>
    <row r="11539" spans="1:20" x14ac:dyDescent="0.25">
      <c r="A11539" t="s">
        <v>27833</v>
      </c>
      <c r="B11539" t="s">
        <v>27834</v>
      </c>
      <c r="C11539" t="s">
        <v>10691</v>
      </c>
      <c r="D11539" t="s">
        <v>12566</v>
      </c>
      <c r="E11539" t="s">
        <v>10693</v>
      </c>
      <c r="F11539">
        <v>9.99</v>
      </c>
      <c r="G11539">
        <v>59.94</v>
      </c>
      <c r="H11539">
        <v>6</v>
      </c>
      <c r="I11539" t="s">
        <v>27817</v>
      </c>
      <c r="J11539">
        <v>0</v>
      </c>
      <c r="K11539">
        <v>0</v>
      </c>
      <c r="L11539" t="s">
        <v>27806</v>
      </c>
      <c r="N11539" t="s">
        <v>11489</v>
      </c>
      <c r="O11539" t="s">
        <v>10701</v>
      </c>
      <c r="Q11539" t="s">
        <v>10702</v>
      </c>
      <c r="S11539" t="s">
        <v>11490</v>
      </c>
      <c r="T11539">
        <v>43102.456921296303</v>
      </c>
    </row>
    <row r="11540" spans="1:20" x14ac:dyDescent="0.25">
      <c r="A11540" t="s">
        <v>27835</v>
      </c>
      <c r="B11540" t="s">
        <v>27836</v>
      </c>
      <c r="C11540" t="s">
        <v>10691</v>
      </c>
      <c r="D11540" t="s">
        <v>12566</v>
      </c>
      <c r="E11540" t="s">
        <v>10693</v>
      </c>
      <c r="F11540">
        <v>19.59</v>
      </c>
      <c r="G11540">
        <v>117.54</v>
      </c>
      <c r="H11540">
        <v>6</v>
      </c>
      <c r="I11540" t="s">
        <v>27817</v>
      </c>
      <c r="J11540">
        <v>0</v>
      </c>
      <c r="K11540">
        <v>0</v>
      </c>
      <c r="L11540" t="s">
        <v>27806</v>
      </c>
      <c r="N11540" t="s">
        <v>13111</v>
      </c>
      <c r="S11540" t="s">
        <v>13112</v>
      </c>
      <c r="T11540">
        <v>43102.456921296303</v>
      </c>
    </row>
    <row r="11541" spans="1:20" x14ac:dyDescent="0.25">
      <c r="A11541" t="s">
        <v>27837</v>
      </c>
      <c r="B11541" t="s">
        <v>27838</v>
      </c>
      <c r="C11541" t="s">
        <v>10691</v>
      </c>
      <c r="D11541" t="s">
        <v>12566</v>
      </c>
      <c r="E11541" t="s">
        <v>10693</v>
      </c>
      <c r="F11541">
        <v>24.55</v>
      </c>
      <c r="G11541">
        <v>147.30000000000001</v>
      </c>
      <c r="H11541">
        <v>6</v>
      </c>
      <c r="I11541" t="s">
        <v>27817</v>
      </c>
      <c r="J11541">
        <v>0</v>
      </c>
      <c r="K11541">
        <v>0</v>
      </c>
      <c r="L11541" t="s">
        <v>27806</v>
      </c>
      <c r="N11541" t="s">
        <v>14089</v>
      </c>
      <c r="O11541" t="s">
        <v>11717</v>
      </c>
      <c r="Q11541" t="s">
        <v>11718</v>
      </c>
      <c r="S11541" t="s">
        <v>14090</v>
      </c>
      <c r="T11541">
        <v>43102.456921296303</v>
      </c>
    </row>
    <row r="11542" spans="1:20" x14ac:dyDescent="0.25">
      <c r="A11542" t="s">
        <v>27839</v>
      </c>
      <c r="B11542" t="s">
        <v>27840</v>
      </c>
      <c r="C11542" t="s">
        <v>10691</v>
      </c>
      <c r="D11542" t="s">
        <v>12566</v>
      </c>
      <c r="E11542" t="s">
        <v>10693</v>
      </c>
      <c r="F11542">
        <v>8.49</v>
      </c>
      <c r="G11542">
        <v>50.94</v>
      </c>
      <c r="H11542">
        <v>6</v>
      </c>
      <c r="I11542" t="s">
        <v>27817</v>
      </c>
      <c r="J11542">
        <v>0</v>
      </c>
      <c r="K11542">
        <v>0</v>
      </c>
      <c r="L11542" t="s">
        <v>27806</v>
      </c>
      <c r="N11542" t="s">
        <v>11086</v>
      </c>
      <c r="O11542" t="s">
        <v>10708</v>
      </c>
      <c r="Q11542" t="s">
        <v>10709</v>
      </c>
      <c r="S11542" t="s">
        <v>11087</v>
      </c>
      <c r="T11542">
        <v>43102.456921296303</v>
      </c>
    </row>
    <row r="11543" spans="1:20" x14ac:dyDescent="0.25">
      <c r="A11543" t="s">
        <v>8183</v>
      </c>
      <c r="B11543" t="s">
        <v>27841</v>
      </c>
      <c r="C11543" t="s">
        <v>10681</v>
      </c>
      <c r="D11543" t="s">
        <v>10683</v>
      </c>
      <c r="E11543" t="s">
        <v>10685</v>
      </c>
      <c r="F11543">
        <v>6.49</v>
      </c>
      <c r="G11543">
        <v>77.88</v>
      </c>
      <c r="H11543">
        <v>12</v>
      </c>
      <c r="I11543" t="s">
        <v>27842</v>
      </c>
      <c r="J11543">
        <v>0</v>
      </c>
      <c r="K11543">
        <v>0</v>
      </c>
      <c r="L11543" t="s">
        <v>16573</v>
      </c>
      <c r="N11543" t="s">
        <v>10686</v>
      </c>
      <c r="O11543" t="s">
        <v>10687</v>
      </c>
      <c r="Q11543" t="s">
        <v>10688</v>
      </c>
      <c r="S11543" t="s">
        <v>10689</v>
      </c>
      <c r="T11543">
        <v>43102.457002314797</v>
      </c>
    </row>
    <row r="11544" spans="1:20" x14ac:dyDescent="0.25">
      <c r="A11544" t="s">
        <v>8184</v>
      </c>
      <c r="B11544" t="s">
        <v>27843</v>
      </c>
      <c r="C11544" t="s">
        <v>10681</v>
      </c>
      <c r="D11544" t="s">
        <v>10683</v>
      </c>
      <c r="E11544" t="s">
        <v>10685</v>
      </c>
      <c r="F11544">
        <v>5.99</v>
      </c>
      <c r="G11544">
        <v>71.88</v>
      </c>
      <c r="H11544">
        <v>12</v>
      </c>
      <c r="I11544" t="s">
        <v>27842</v>
      </c>
      <c r="J11544">
        <v>0</v>
      </c>
      <c r="K11544">
        <v>0</v>
      </c>
      <c r="L11544" t="s">
        <v>16573</v>
      </c>
      <c r="N11544" t="s">
        <v>10686</v>
      </c>
      <c r="O11544" t="s">
        <v>10687</v>
      </c>
      <c r="Q11544" t="s">
        <v>10688</v>
      </c>
      <c r="S11544" t="s">
        <v>10689</v>
      </c>
      <c r="T11544">
        <v>43102.457002314797</v>
      </c>
    </row>
    <row r="11545" spans="1:20" x14ac:dyDescent="0.25">
      <c r="A11545" t="s">
        <v>8185</v>
      </c>
      <c r="B11545" t="s">
        <v>27844</v>
      </c>
      <c r="C11545" t="s">
        <v>10751</v>
      </c>
      <c r="D11545" t="s">
        <v>12566</v>
      </c>
      <c r="E11545" t="s">
        <v>10836</v>
      </c>
      <c r="F11545">
        <v>10.19</v>
      </c>
      <c r="G11545">
        <v>122.28</v>
      </c>
      <c r="H11545">
        <v>12</v>
      </c>
      <c r="I11545" t="s">
        <v>27842</v>
      </c>
      <c r="J11545">
        <v>0</v>
      </c>
      <c r="K11545">
        <v>0</v>
      </c>
      <c r="L11545" t="s">
        <v>16573</v>
      </c>
      <c r="N11545" t="s">
        <v>10686</v>
      </c>
      <c r="O11545" t="s">
        <v>10687</v>
      </c>
      <c r="Q11545" t="s">
        <v>10688</v>
      </c>
      <c r="S11545" t="s">
        <v>10689</v>
      </c>
      <c r="T11545">
        <v>43102.457002314797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353AB-84B5-45F3-957E-217992C4E912}">
  <dimension ref="A1:I1170"/>
  <sheetViews>
    <sheetView topLeftCell="A1086" workbookViewId="0">
      <selection activeCell="E1" sqref="E1:H4449"/>
    </sheetView>
  </sheetViews>
  <sheetFormatPr defaultRowHeight="15" x14ac:dyDescent="0.25"/>
  <cols>
    <col min="1" max="1" width="18.140625" bestFit="1" customWidth="1"/>
    <col min="2" max="2" width="96.85546875" bestFit="1" customWidth="1"/>
    <col min="3" max="3" width="23.28515625" bestFit="1" customWidth="1"/>
    <col min="4" max="4" width="14" bestFit="1" customWidth="1"/>
    <col min="5" max="5" width="9.7109375" bestFit="1" customWidth="1"/>
    <col min="6" max="6" width="12.7109375" bestFit="1" customWidth="1"/>
    <col min="7" max="7" width="15" bestFit="1" customWidth="1"/>
    <col min="8" max="8" width="17.28515625" bestFit="1" customWidth="1"/>
    <col min="9" max="9" width="13.7109375" bestFit="1" customWidth="1"/>
  </cols>
  <sheetData>
    <row r="1" spans="1:9" x14ac:dyDescent="0.25">
      <c r="A1" t="s">
        <v>0</v>
      </c>
      <c r="B1" t="s">
        <v>1</v>
      </c>
      <c r="C1" t="s">
        <v>4092</v>
      </c>
      <c r="D1" t="s">
        <v>8186</v>
      </c>
      <c r="E1" t="s">
        <v>27845</v>
      </c>
      <c r="F1" t="s">
        <v>27846</v>
      </c>
      <c r="G1" t="s">
        <v>10662</v>
      </c>
      <c r="H1" t="s">
        <v>10669</v>
      </c>
      <c r="I1" t="s">
        <v>10672</v>
      </c>
    </row>
    <row r="2" spans="1:9" x14ac:dyDescent="0.25">
      <c r="A2" t="s">
        <v>4094</v>
      </c>
      <c r="B2" t="s">
        <v>5</v>
      </c>
      <c r="C2">
        <v>2</v>
      </c>
      <c r="D2">
        <v>0.679245283018868</v>
      </c>
      <c r="E2">
        <v>0</v>
      </c>
      <c r="F2">
        <v>0.679245283018868</v>
      </c>
      <c r="G2" t="s">
        <v>10691</v>
      </c>
      <c r="H2" t="s">
        <v>10683</v>
      </c>
      <c r="I2" t="s">
        <v>10693</v>
      </c>
    </row>
    <row r="3" spans="1:9" x14ac:dyDescent="0.25">
      <c r="A3" t="s">
        <v>4103</v>
      </c>
      <c r="B3" t="s">
        <v>14</v>
      </c>
      <c r="C3">
        <v>0.5</v>
      </c>
      <c r="D3">
        <v>0.169811320754717</v>
      </c>
      <c r="E3">
        <v>-0.88</v>
      </c>
      <c r="F3">
        <v>2.0377358490566041E-2</v>
      </c>
      <c r="G3" t="s">
        <v>10751</v>
      </c>
      <c r="H3" t="s">
        <v>10752</v>
      </c>
      <c r="I3" t="s">
        <v>10753</v>
      </c>
    </row>
    <row r="4" spans="1:9" x14ac:dyDescent="0.25">
      <c r="A4" t="s">
        <v>4104</v>
      </c>
      <c r="B4" t="s">
        <v>15</v>
      </c>
      <c r="C4">
        <v>0.67</v>
      </c>
      <c r="D4">
        <v>0.22754716981132075</v>
      </c>
      <c r="E4">
        <v>-0.92</v>
      </c>
      <c r="F4">
        <v>1.8203773584905651E-2</v>
      </c>
      <c r="G4" t="s">
        <v>10751</v>
      </c>
      <c r="H4" t="s">
        <v>10752</v>
      </c>
      <c r="I4" t="s">
        <v>10753</v>
      </c>
    </row>
    <row r="5" spans="1:9" x14ac:dyDescent="0.25">
      <c r="A5" t="s">
        <v>4105</v>
      </c>
      <c r="B5" t="s">
        <v>16</v>
      </c>
      <c r="C5">
        <v>0.42</v>
      </c>
      <c r="D5">
        <v>0.14264150943396225</v>
      </c>
      <c r="E5">
        <v>-0.94</v>
      </c>
      <c r="F5">
        <v>8.5584905660377429E-3</v>
      </c>
      <c r="G5" t="s">
        <v>10751</v>
      </c>
      <c r="H5" t="s">
        <v>10683</v>
      </c>
      <c r="I5" t="s">
        <v>10753</v>
      </c>
    </row>
    <row r="6" spans="1:9" x14ac:dyDescent="0.25">
      <c r="A6" t="s">
        <v>4106</v>
      </c>
      <c r="B6" t="s">
        <v>17</v>
      </c>
      <c r="C6">
        <v>0.17</v>
      </c>
      <c r="D6">
        <v>5.7735849056603783E-2</v>
      </c>
      <c r="E6">
        <v>-0.95</v>
      </c>
      <c r="F6">
        <v>2.8867924528301918E-3</v>
      </c>
      <c r="G6" t="s">
        <v>10751</v>
      </c>
      <c r="H6" t="s">
        <v>10752</v>
      </c>
      <c r="I6" t="s">
        <v>10753</v>
      </c>
    </row>
    <row r="7" spans="1:9" x14ac:dyDescent="0.25">
      <c r="A7" t="s">
        <v>4109</v>
      </c>
      <c r="B7" t="s">
        <v>20</v>
      </c>
      <c r="C7">
        <v>1.17</v>
      </c>
      <c r="D7">
        <v>0.39735849056603767</v>
      </c>
      <c r="E7">
        <v>0.21</v>
      </c>
      <c r="F7">
        <v>0.48080377358490556</v>
      </c>
      <c r="G7" t="s">
        <v>10751</v>
      </c>
      <c r="H7" t="s">
        <v>10752</v>
      </c>
      <c r="I7" t="s">
        <v>10753</v>
      </c>
    </row>
    <row r="8" spans="1:9" x14ac:dyDescent="0.25">
      <c r="A8" t="s">
        <v>4117</v>
      </c>
      <c r="B8" t="s">
        <v>28</v>
      </c>
      <c r="C8">
        <v>48.51</v>
      </c>
      <c r="D8">
        <v>16.47509433962264</v>
      </c>
      <c r="E8">
        <v>0.12</v>
      </c>
      <c r="F8">
        <v>18.452105660377359</v>
      </c>
      <c r="G8" t="s">
        <v>10751</v>
      </c>
      <c r="H8" t="s">
        <v>10683</v>
      </c>
      <c r="I8" t="s">
        <v>10836</v>
      </c>
    </row>
    <row r="9" spans="1:9" x14ac:dyDescent="0.25">
      <c r="A9" t="s">
        <v>4122</v>
      </c>
      <c r="B9" t="s">
        <v>33</v>
      </c>
      <c r="C9">
        <v>0.83</v>
      </c>
      <c r="D9">
        <v>0.28188679245283021</v>
      </c>
      <c r="E9">
        <v>-0.89</v>
      </c>
      <c r="F9">
        <v>3.1007547169811321E-2</v>
      </c>
      <c r="G9" t="s">
        <v>10751</v>
      </c>
      <c r="H9" t="s">
        <v>10683</v>
      </c>
      <c r="I9" t="s">
        <v>10753</v>
      </c>
    </row>
    <row r="10" spans="1:9" x14ac:dyDescent="0.25">
      <c r="A10" t="s">
        <v>4135</v>
      </c>
      <c r="B10" t="s">
        <v>46</v>
      </c>
      <c r="C10">
        <v>4.58</v>
      </c>
      <c r="D10">
        <v>1.5554716981132077</v>
      </c>
      <c r="E10">
        <v>-0.91</v>
      </c>
      <c r="F10">
        <v>0.13999245283018866</v>
      </c>
      <c r="G10" t="s">
        <v>10751</v>
      </c>
      <c r="H10" t="s">
        <v>10683</v>
      </c>
      <c r="I10" t="s">
        <v>10836</v>
      </c>
    </row>
    <row r="11" spans="1:9" x14ac:dyDescent="0.25">
      <c r="A11" t="s">
        <v>4144</v>
      </c>
      <c r="B11" t="s">
        <v>55</v>
      </c>
      <c r="C11">
        <v>31.65</v>
      </c>
      <c r="D11">
        <v>10.749056603773584</v>
      </c>
      <c r="E11">
        <v>-0.71</v>
      </c>
      <c r="F11">
        <v>3.1172264150943394</v>
      </c>
      <c r="G11" t="s">
        <v>10751</v>
      </c>
      <c r="H11" t="s">
        <v>10683</v>
      </c>
      <c r="I11" t="s">
        <v>10753</v>
      </c>
    </row>
    <row r="12" spans="1:9" x14ac:dyDescent="0.25">
      <c r="A12" t="s">
        <v>4157</v>
      </c>
      <c r="B12" t="s">
        <v>68</v>
      </c>
      <c r="C12">
        <v>3.08</v>
      </c>
      <c r="D12">
        <v>1.0460377358490565</v>
      </c>
      <c r="E12">
        <v>-0.75</v>
      </c>
      <c r="F12">
        <v>0.26150943396226412</v>
      </c>
      <c r="G12" t="s">
        <v>10751</v>
      </c>
      <c r="H12" t="s">
        <v>10683</v>
      </c>
      <c r="I12" t="s">
        <v>10753</v>
      </c>
    </row>
    <row r="13" spans="1:9" x14ac:dyDescent="0.25">
      <c r="A13" t="s">
        <v>4193</v>
      </c>
      <c r="B13" t="s">
        <v>104</v>
      </c>
      <c r="C13">
        <v>0.17</v>
      </c>
      <c r="D13">
        <v>5.7735849056603783E-2</v>
      </c>
      <c r="E13">
        <v>0.37</v>
      </c>
      <c r="F13">
        <v>7.9098113207547185E-2</v>
      </c>
      <c r="G13" t="s">
        <v>10751</v>
      </c>
      <c r="H13" t="s">
        <v>10752</v>
      </c>
      <c r="I13" t="s">
        <v>10836</v>
      </c>
    </row>
    <row r="14" spans="1:9" x14ac:dyDescent="0.25">
      <c r="A14" t="s">
        <v>4201</v>
      </c>
      <c r="B14" t="s">
        <v>112</v>
      </c>
      <c r="C14">
        <v>0.17</v>
      </c>
      <c r="D14">
        <v>5.7735849056603783E-2</v>
      </c>
      <c r="E14">
        <v>-0.97</v>
      </c>
      <c r="F14">
        <v>1.7320754716981151E-3</v>
      </c>
      <c r="G14" t="s">
        <v>10751</v>
      </c>
      <c r="H14" t="s">
        <v>10752</v>
      </c>
      <c r="I14" t="s">
        <v>10753</v>
      </c>
    </row>
    <row r="15" spans="1:9" x14ac:dyDescent="0.25">
      <c r="A15" t="s">
        <v>4205</v>
      </c>
      <c r="B15" t="s">
        <v>116</v>
      </c>
      <c r="C15">
        <v>0.17</v>
      </c>
      <c r="D15">
        <v>5.7735849056603783E-2</v>
      </c>
      <c r="E15">
        <v>0</v>
      </c>
      <c r="F15">
        <v>5.7735849056603783E-2</v>
      </c>
      <c r="G15" t="s">
        <v>10751</v>
      </c>
      <c r="H15" t="s">
        <v>10752</v>
      </c>
      <c r="I15" t="s">
        <v>10753</v>
      </c>
    </row>
    <row r="16" spans="1:9" x14ac:dyDescent="0.25">
      <c r="A16" t="s">
        <v>4250</v>
      </c>
      <c r="B16" t="s">
        <v>161</v>
      </c>
      <c r="C16">
        <v>3.5</v>
      </c>
      <c r="D16">
        <v>1.1886792452830188</v>
      </c>
      <c r="E16">
        <v>-0.87</v>
      </c>
      <c r="F16">
        <v>0.15452830188679245</v>
      </c>
      <c r="G16" t="s">
        <v>10751</v>
      </c>
      <c r="H16" t="s">
        <v>10683</v>
      </c>
      <c r="I16" t="s">
        <v>10836</v>
      </c>
    </row>
    <row r="17" spans="1:9" x14ac:dyDescent="0.25">
      <c r="A17" t="s">
        <v>4253</v>
      </c>
      <c r="B17" t="s">
        <v>164</v>
      </c>
      <c r="C17">
        <v>8.08</v>
      </c>
      <c r="D17">
        <v>2.7441509433962263</v>
      </c>
      <c r="E17">
        <v>-0.86</v>
      </c>
      <c r="F17">
        <v>0.38418113207547172</v>
      </c>
      <c r="G17" t="s">
        <v>10751</v>
      </c>
      <c r="H17" t="s">
        <v>10683</v>
      </c>
      <c r="I17" t="s">
        <v>10836</v>
      </c>
    </row>
    <row r="18" spans="1:9" x14ac:dyDescent="0.25">
      <c r="A18" t="s">
        <v>4261</v>
      </c>
      <c r="B18" t="s">
        <v>172</v>
      </c>
      <c r="C18">
        <v>50.18</v>
      </c>
      <c r="D18">
        <v>17.042264150943396</v>
      </c>
      <c r="E18">
        <v>-0.31</v>
      </c>
      <c r="F18">
        <v>11.759162264150943</v>
      </c>
      <c r="G18" t="s">
        <v>10751</v>
      </c>
      <c r="H18" t="s">
        <v>10683</v>
      </c>
      <c r="I18" t="s">
        <v>10836</v>
      </c>
    </row>
    <row r="19" spans="1:9" x14ac:dyDescent="0.25">
      <c r="A19" t="s">
        <v>4263</v>
      </c>
      <c r="B19" t="s">
        <v>174</v>
      </c>
      <c r="C19">
        <v>0.08</v>
      </c>
      <c r="D19">
        <v>2.7169811320754713E-2</v>
      </c>
      <c r="E19">
        <v>-0.7</v>
      </c>
      <c r="F19">
        <v>8.1509433962264153E-3</v>
      </c>
      <c r="G19" t="s">
        <v>10751</v>
      </c>
      <c r="H19" t="s">
        <v>10683</v>
      </c>
      <c r="I19" t="s">
        <v>10836</v>
      </c>
    </row>
    <row r="20" spans="1:9" x14ac:dyDescent="0.25">
      <c r="A20" t="s">
        <v>4278</v>
      </c>
      <c r="B20" t="s">
        <v>189</v>
      </c>
      <c r="C20">
        <v>1.83</v>
      </c>
      <c r="D20">
        <v>0.62150943396226421</v>
      </c>
      <c r="E20">
        <v>-0.95</v>
      </c>
      <c r="F20">
        <v>3.1075471698113238E-2</v>
      </c>
      <c r="G20" t="s">
        <v>10751</v>
      </c>
      <c r="H20" t="s">
        <v>10683</v>
      </c>
      <c r="I20" t="s">
        <v>10836</v>
      </c>
    </row>
    <row r="21" spans="1:9" x14ac:dyDescent="0.25">
      <c r="A21" t="s">
        <v>4288</v>
      </c>
      <c r="B21" t="s">
        <v>199</v>
      </c>
      <c r="C21">
        <v>1.17</v>
      </c>
      <c r="D21">
        <v>0.39735849056603767</v>
      </c>
      <c r="E21">
        <v>-0.68</v>
      </c>
      <c r="F21">
        <v>0.12715471698113204</v>
      </c>
      <c r="G21" t="s">
        <v>10751</v>
      </c>
      <c r="H21" t="s">
        <v>10683</v>
      </c>
      <c r="I21" t="s">
        <v>10836</v>
      </c>
    </row>
    <row r="22" spans="1:9" x14ac:dyDescent="0.25">
      <c r="A22" t="s">
        <v>4298</v>
      </c>
      <c r="B22" t="s">
        <v>209</v>
      </c>
      <c r="C22">
        <v>29.32</v>
      </c>
      <c r="D22">
        <v>9.9577358490566041</v>
      </c>
      <c r="E22">
        <v>0.01</v>
      </c>
      <c r="F22">
        <v>10.057313207547169</v>
      </c>
      <c r="G22" t="s">
        <v>10751</v>
      </c>
      <c r="H22" t="s">
        <v>10683</v>
      </c>
      <c r="I22" t="s">
        <v>10836</v>
      </c>
    </row>
    <row r="23" spans="1:9" x14ac:dyDescent="0.25">
      <c r="A23" t="s">
        <v>4303</v>
      </c>
      <c r="B23" t="s">
        <v>214</v>
      </c>
      <c r="C23">
        <v>0.17</v>
      </c>
      <c r="D23">
        <v>5.7735849056603783E-2</v>
      </c>
      <c r="E23">
        <v>-0.86</v>
      </c>
      <c r="F23">
        <v>8.08301886792453E-3</v>
      </c>
      <c r="G23" t="s">
        <v>10751</v>
      </c>
      <c r="H23" t="s">
        <v>10683</v>
      </c>
      <c r="I23" t="s">
        <v>10693</v>
      </c>
    </row>
    <row r="24" spans="1:9" x14ac:dyDescent="0.25">
      <c r="A24" t="s">
        <v>4329</v>
      </c>
      <c r="B24" t="s">
        <v>240</v>
      </c>
      <c r="C24">
        <v>0.33</v>
      </c>
      <c r="D24">
        <v>0.11207547169811322</v>
      </c>
      <c r="E24">
        <v>1.1399999999999999</v>
      </c>
      <c r="F24">
        <v>0.23984150943396224</v>
      </c>
      <c r="G24" t="s">
        <v>10751</v>
      </c>
      <c r="H24" t="s">
        <v>10752</v>
      </c>
      <c r="I24" t="s">
        <v>10836</v>
      </c>
    </row>
    <row r="25" spans="1:9" x14ac:dyDescent="0.25">
      <c r="A25" t="s">
        <v>4332</v>
      </c>
      <c r="B25" t="s">
        <v>243</v>
      </c>
      <c r="C25">
        <v>1.08</v>
      </c>
      <c r="D25">
        <v>0.36679245283018869</v>
      </c>
      <c r="E25">
        <v>-0.77</v>
      </c>
      <c r="F25">
        <v>8.4362264150943389E-2</v>
      </c>
      <c r="G25" t="s">
        <v>10751</v>
      </c>
      <c r="H25" t="s">
        <v>10683</v>
      </c>
      <c r="I25" t="s">
        <v>10836</v>
      </c>
    </row>
    <row r="26" spans="1:9" x14ac:dyDescent="0.25">
      <c r="A26" t="s">
        <v>4333</v>
      </c>
      <c r="B26" t="s">
        <v>244</v>
      </c>
      <c r="C26">
        <v>0.08</v>
      </c>
      <c r="D26">
        <v>2.7169811320754713E-2</v>
      </c>
      <c r="E26">
        <v>-0.95</v>
      </c>
      <c r="F26">
        <v>1.3584905660377368E-3</v>
      </c>
      <c r="G26" t="s">
        <v>10751</v>
      </c>
      <c r="H26" t="s">
        <v>10683</v>
      </c>
      <c r="I26" t="s">
        <v>10693</v>
      </c>
    </row>
    <row r="27" spans="1:9" x14ac:dyDescent="0.25">
      <c r="A27" t="s">
        <v>4360</v>
      </c>
      <c r="B27" t="s">
        <v>271</v>
      </c>
      <c r="C27">
        <v>9.08</v>
      </c>
      <c r="D27">
        <v>3.0837735849056602</v>
      </c>
      <c r="E27">
        <v>-0.81</v>
      </c>
      <c r="F27">
        <v>0.58591698113207524</v>
      </c>
      <c r="G27" t="s">
        <v>10751</v>
      </c>
      <c r="H27" t="s">
        <v>10683</v>
      </c>
      <c r="I27" t="s">
        <v>10836</v>
      </c>
    </row>
    <row r="28" spans="1:9" x14ac:dyDescent="0.25">
      <c r="A28" t="s">
        <v>4374</v>
      </c>
      <c r="B28" t="s">
        <v>285</v>
      </c>
      <c r="C28">
        <v>14.49</v>
      </c>
      <c r="D28">
        <v>4.9211320754716983</v>
      </c>
      <c r="E28">
        <v>0.18</v>
      </c>
      <c r="F28">
        <v>5.8069358490566039</v>
      </c>
      <c r="G28" t="s">
        <v>10751</v>
      </c>
      <c r="H28" t="s">
        <v>10683</v>
      </c>
      <c r="I28" t="s">
        <v>10836</v>
      </c>
    </row>
    <row r="29" spans="1:9" x14ac:dyDescent="0.25">
      <c r="A29" t="s">
        <v>4380</v>
      </c>
      <c r="B29" t="s">
        <v>291</v>
      </c>
      <c r="C29">
        <v>0.33</v>
      </c>
      <c r="D29">
        <v>0.11207547169811322</v>
      </c>
      <c r="E29">
        <v>-0.72</v>
      </c>
      <c r="F29">
        <v>3.1381132075471704E-2</v>
      </c>
      <c r="G29" t="s">
        <v>10751</v>
      </c>
      <c r="H29" t="s">
        <v>10683</v>
      </c>
      <c r="I29" t="s">
        <v>10836</v>
      </c>
    </row>
    <row r="30" spans="1:9" x14ac:dyDescent="0.25">
      <c r="A30" t="s">
        <v>4381</v>
      </c>
      <c r="B30" t="s">
        <v>292</v>
      </c>
      <c r="C30">
        <v>3.17</v>
      </c>
      <c r="D30">
        <v>1.0766037735849054</v>
      </c>
      <c r="E30">
        <v>-0.84</v>
      </c>
      <c r="F30">
        <v>0.1722566037735849</v>
      </c>
      <c r="G30" t="s">
        <v>10751</v>
      </c>
      <c r="H30" t="s">
        <v>10683</v>
      </c>
      <c r="I30" t="s">
        <v>10836</v>
      </c>
    </row>
    <row r="31" spans="1:9" x14ac:dyDescent="0.25">
      <c r="A31" t="s">
        <v>4405</v>
      </c>
      <c r="B31" t="s">
        <v>316</v>
      </c>
      <c r="C31">
        <v>4.67</v>
      </c>
      <c r="D31">
        <v>1.5860377358490567</v>
      </c>
      <c r="E31">
        <v>-0.77</v>
      </c>
      <c r="F31">
        <v>0.36478867924528302</v>
      </c>
      <c r="G31" t="s">
        <v>10751</v>
      </c>
      <c r="H31" t="s">
        <v>10683</v>
      </c>
      <c r="I31" t="s">
        <v>10836</v>
      </c>
    </row>
    <row r="32" spans="1:9" x14ac:dyDescent="0.25">
      <c r="A32" t="s">
        <v>4414</v>
      </c>
      <c r="B32" t="s">
        <v>325</v>
      </c>
      <c r="C32">
        <v>0.5</v>
      </c>
      <c r="D32">
        <v>0.169811320754717</v>
      </c>
      <c r="E32">
        <v>1</v>
      </c>
      <c r="F32">
        <v>0.339622641509434</v>
      </c>
      <c r="G32" t="s">
        <v>10691</v>
      </c>
      <c r="H32" t="s">
        <v>10683</v>
      </c>
      <c r="I32" t="s">
        <v>10693</v>
      </c>
    </row>
    <row r="33" spans="1:9" x14ac:dyDescent="0.25">
      <c r="A33" t="s">
        <v>4419</v>
      </c>
      <c r="B33" t="s">
        <v>330</v>
      </c>
      <c r="C33">
        <v>0.33</v>
      </c>
      <c r="D33">
        <v>0.11207547169811322</v>
      </c>
      <c r="E33">
        <v>-0.88</v>
      </c>
      <c r="F33">
        <v>1.3449056603773586E-2</v>
      </c>
      <c r="G33" t="s">
        <v>10751</v>
      </c>
      <c r="H33" t="s">
        <v>10683</v>
      </c>
      <c r="I33" t="s">
        <v>10836</v>
      </c>
    </row>
    <row r="34" spans="1:9" x14ac:dyDescent="0.25">
      <c r="A34" t="s">
        <v>4435</v>
      </c>
      <c r="B34" t="s">
        <v>346</v>
      </c>
      <c r="C34">
        <v>2.33</v>
      </c>
      <c r="D34">
        <v>0.79132075471698116</v>
      </c>
      <c r="E34">
        <v>-0.34</v>
      </c>
      <c r="F34">
        <v>0.52227169811320751</v>
      </c>
      <c r="G34" t="s">
        <v>10751</v>
      </c>
      <c r="H34" t="s">
        <v>10683</v>
      </c>
      <c r="I34" t="s">
        <v>10753</v>
      </c>
    </row>
    <row r="35" spans="1:9" x14ac:dyDescent="0.25">
      <c r="A35" t="s">
        <v>4436</v>
      </c>
      <c r="B35" t="s">
        <v>347</v>
      </c>
      <c r="C35">
        <v>1.67</v>
      </c>
      <c r="D35">
        <v>0.56716981132075461</v>
      </c>
      <c r="E35">
        <v>-0.49</v>
      </c>
      <c r="F35">
        <v>0.28925660377358486</v>
      </c>
      <c r="G35" t="s">
        <v>10751</v>
      </c>
      <c r="H35" t="s">
        <v>10683</v>
      </c>
      <c r="I35" t="s">
        <v>10753</v>
      </c>
    </row>
    <row r="36" spans="1:9" x14ac:dyDescent="0.25">
      <c r="A36" t="s">
        <v>4437</v>
      </c>
      <c r="B36" t="s">
        <v>348</v>
      </c>
      <c r="C36">
        <v>2</v>
      </c>
      <c r="D36">
        <v>0.679245283018868</v>
      </c>
      <c r="E36">
        <v>-0.38</v>
      </c>
      <c r="F36">
        <v>0.42113207547169818</v>
      </c>
      <c r="G36" t="s">
        <v>10751</v>
      </c>
      <c r="H36" t="s">
        <v>10683</v>
      </c>
      <c r="I36" t="s">
        <v>10753</v>
      </c>
    </row>
    <row r="37" spans="1:9" x14ac:dyDescent="0.25">
      <c r="A37" t="s">
        <v>4441</v>
      </c>
      <c r="B37" t="s">
        <v>352</v>
      </c>
      <c r="C37">
        <v>0.17</v>
      </c>
      <c r="D37">
        <v>5.7735849056603783E-2</v>
      </c>
      <c r="E37">
        <v>-0.74</v>
      </c>
      <c r="F37">
        <v>1.5011320754716983E-2</v>
      </c>
      <c r="G37" t="s">
        <v>10751</v>
      </c>
      <c r="H37" t="s">
        <v>10683</v>
      </c>
      <c r="I37" t="s">
        <v>10693</v>
      </c>
    </row>
    <row r="38" spans="1:9" x14ac:dyDescent="0.25">
      <c r="A38" t="s">
        <v>4442</v>
      </c>
      <c r="B38" t="s">
        <v>353</v>
      </c>
      <c r="C38">
        <v>45.98</v>
      </c>
      <c r="D38">
        <v>15.615849056603775</v>
      </c>
      <c r="E38">
        <v>-0.05</v>
      </c>
      <c r="F38">
        <v>14.835056603773586</v>
      </c>
      <c r="G38" t="s">
        <v>10751</v>
      </c>
      <c r="H38" t="s">
        <v>10683</v>
      </c>
      <c r="I38" t="s">
        <v>10836</v>
      </c>
    </row>
    <row r="39" spans="1:9" x14ac:dyDescent="0.25">
      <c r="A39" t="s">
        <v>4445</v>
      </c>
      <c r="B39" t="s">
        <v>356</v>
      </c>
      <c r="C39">
        <v>0.42</v>
      </c>
      <c r="D39">
        <v>0.14264150943396225</v>
      </c>
      <c r="E39">
        <v>-0.98</v>
      </c>
      <c r="F39">
        <v>2.8528301886792478E-3</v>
      </c>
      <c r="G39" t="s">
        <v>10751</v>
      </c>
      <c r="H39" t="s">
        <v>10683</v>
      </c>
      <c r="I39" t="s">
        <v>10836</v>
      </c>
    </row>
    <row r="40" spans="1:9" x14ac:dyDescent="0.25">
      <c r="A40" t="s">
        <v>4458</v>
      </c>
      <c r="B40" t="s">
        <v>369</v>
      </c>
      <c r="C40">
        <v>0.17</v>
      </c>
      <c r="D40">
        <v>5.7735849056603783E-2</v>
      </c>
      <c r="E40">
        <v>0.51</v>
      </c>
      <c r="F40">
        <v>8.7181132075471707E-2</v>
      </c>
      <c r="G40" t="s">
        <v>10751</v>
      </c>
      <c r="H40" t="s">
        <v>10683</v>
      </c>
      <c r="I40" t="s">
        <v>10693</v>
      </c>
    </row>
    <row r="41" spans="1:9" x14ac:dyDescent="0.25">
      <c r="A41" t="s">
        <v>4470</v>
      </c>
      <c r="B41" t="s">
        <v>381</v>
      </c>
      <c r="C41">
        <v>0.17</v>
      </c>
      <c r="D41">
        <v>5.7735849056603783E-2</v>
      </c>
      <c r="E41">
        <v>-0.57999999999999996</v>
      </c>
      <c r="F41">
        <v>2.4249056603773592E-2</v>
      </c>
      <c r="G41" t="s">
        <v>10691</v>
      </c>
      <c r="H41" t="s">
        <v>10683</v>
      </c>
      <c r="I41" t="s">
        <v>10836</v>
      </c>
    </row>
    <row r="42" spans="1:9" x14ac:dyDescent="0.25">
      <c r="A42" t="s">
        <v>4471</v>
      </c>
      <c r="B42" t="s">
        <v>382</v>
      </c>
      <c r="C42">
        <v>0.83</v>
      </c>
      <c r="D42">
        <v>0.28188679245283021</v>
      </c>
      <c r="E42">
        <v>0</v>
      </c>
      <c r="F42">
        <v>0.28188679245283021</v>
      </c>
      <c r="G42" t="s">
        <v>10751</v>
      </c>
      <c r="H42" t="s">
        <v>10683</v>
      </c>
      <c r="I42" t="s">
        <v>10693</v>
      </c>
    </row>
    <row r="43" spans="1:9" x14ac:dyDescent="0.25">
      <c r="A43" t="s">
        <v>4481</v>
      </c>
      <c r="B43" t="s">
        <v>392</v>
      </c>
      <c r="C43">
        <v>0.08</v>
      </c>
      <c r="D43">
        <v>2.7169811320754713E-2</v>
      </c>
      <c r="E43">
        <v>-0.09</v>
      </c>
      <c r="F43">
        <v>2.4724528301886789E-2</v>
      </c>
      <c r="G43" t="s">
        <v>10751</v>
      </c>
      <c r="H43" t="s">
        <v>10683</v>
      </c>
      <c r="I43" t="s">
        <v>10836</v>
      </c>
    </row>
    <row r="44" spans="1:9" x14ac:dyDescent="0.25">
      <c r="A44" t="s">
        <v>4497</v>
      </c>
      <c r="B44" t="s">
        <v>408</v>
      </c>
      <c r="C44">
        <v>100.17</v>
      </c>
      <c r="D44">
        <v>34.019999999999996</v>
      </c>
      <c r="E44">
        <v>-0.23</v>
      </c>
      <c r="F44">
        <v>26.195399999999996</v>
      </c>
      <c r="G44" t="s">
        <v>10751</v>
      </c>
      <c r="H44" t="s">
        <v>10683</v>
      </c>
      <c r="I44" t="s">
        <v>10836</v>
      </c>
    </row>
    <row r="45" spans="1:9" x14ac:dyDescent="0.25">
      <c r="A45" t="s">
        <v>4507</v>
      </c>
      <c r="B45" t="s">
        <v>418</v>
      </c>
      <c r="C45">
        <v>0.08</v>
      </c>
      <c r="D45">
        <v>2.7169811320754713E-2</v>
      </c>
      <c r="E45">
        <v>-0.96</v>
      </c>
      <c r="F45">
        <v>1.0867924528301894E-3</v>
      </c>
      <c r="G45" t="s">
        <v>10751</v>
      </c>
      <c r="H45" t="s">
        <v>10683</v>
      </c>
      <c r="I45" t="s">
        <v>10753</v>
      </c>
    </row>
    <row r="46" spans="1:9" x14ac:dyDescent="0.25">
      <c r="A46" t="s">
        <v>4509</v>
      </c>
      <c r="B46" t="s">
        <v>420</v>
      </c>
      <c r="C46">
        <v>0.08</v>
      </c>
      <c r="D46">
        <v>2.7169811320754713E-2</v>
      </c>
      <c r="E46">
        <v>-0.54</v>
      </c>
      <c r="F46">
        <v>1.2498113207547167E-2</v>
      </c>
      <c r="G46" t="s">
        <v>10751</v>
      </c>
      <c r="H46" t="s">
        <v>10683</v>
      </c>
      <c r="I46" t="s">
        <v>10836</v>
      </c>
    </row>
    <row r="47" spans="1:9" x14ac:dyDescent="0.25">
      <c r="A47" t="s">
        <v>4513</v>
      </c>
      <c r="B47" t="s">
        <v>424</v>
      </c>
      <c r="C47">
        <v>0.75</v>
      </c>
      <c r="D47">
        <v>0.25471698113207553</v>
      </c>
      <c r="E47">
        <v>-0.81</v>
      </c>
      <c r="F47">
        <v>4.8396226415094334E-2</v>
      </c>
      <c r="G47" t="s">
        <v>10751</v>
      </c>
      <c r="H47" t="s">
        <v>10683</v>
      </c>
      <c r="I47" t="s">
        <v>10836</v>
      </c>
    </row>
    <row r="48" spans="1:9" x14ac:dyDescent="0.25">
      <c r="A48" t="s">
        <v>4515</v>
      </c>
      <c r="B48" t="s">
        <v>426</v>
      </c>
      <c r="C48">
        <v>0.17</v>
      </c>
      <c r="D48">
        <v>5.7735849056603783E-2</v>
      </c>
      <c r="E48">
        <v>0</v>
      </c>
      <c r="F48">
        <v>5.7735849056603783E-2</v>
      </c>
      <c r="G48" t="s">
        <v>10691</v>
      </c>
      <c r="H48" t="s">
        <v>10683</v>
      </c>
      <c r="I48" t="s">
        <v>10693</v>
      </c>
    </row>
    <row r="49" spans="1:9" x14ac:dyDescent="0.25">
      <c r="A49" t="s">
        <v>4531</v>
      </c>
      <c r="B49" t="s">
        <v>442</v>
      </c>
      <c r="C49">
        <v>0.08</v>
      </c>
      <c r="D49">
        <v>2.7169811320754713E-2</v>
      </c>
      <c r="E49">
        <v>4.01</v>
      </c>
      <c r="F49">
        <v>0.1361207547169811</v>
      </c>
      <c r="G49" t="s">
        <v>10691</v>
      </c>
      <c r="H49" t="s">
        <v>10683</v>
      </c>
      <c r="I49" t="s">
        <v>10836</v>
      </c>
    </row>
    <row r="50" spans="1:9" x14ac:dyDescent="0.25">
      <c r="A50" t="s">
        <v>4532</v>
      </c>
      <c r="B50" t="s">
        <v>443</v>
      </c>
      <c r="C50">
        <v>0.08</v>
      </c>
      <c r="D50">
        <v>2.7169811320754713E-2</v>
      </c>
      <c r="E50">
        <v>-0.28000000000000003</v>
      </c>
      <c r="F50">
        <v>1.9562264150943393E-2</v>
      </c>
      <c r="G50" t="s">
        <v>10691</v>
      </c>
      <c r="H50" t="s">
        <v>10683</v>
      </c>
      <c r="I50" t="s">
        <v>10836</v>
      </c>
    </row>
    <row r="51" spans="1:9" x14ac:dyDescent="0.25">
      <c r="A51" t="s">
        <v>4542</v>
      </c>
      <c r="B51" t="s">
        <v>453</v>
      </c>
      <c r="C51">
        <v>5.25</v>
      </c>
      <c r="D51">
        <v>1.7830188679245282</v>
      </c>
      <c r="E51">
        <v>-0.54</v>
      </c>
      <c r="F51">
        <v>0.82018867924528294</v>
      </c>
      <c r="G51" t="s">
        <v>10751</v>
      </c>
      <c r="H51" t="s">
        <v>10683</v>
      </c>
      <c r="I51" t="s">
        <v>10836</v>
      </c>
    </row>
    <row r="52" spans="1:9" x14ac:dyDescent="0.25">
      <c r="A52" t="s">
        <v>4544</v>
      </c>
      <c r="B52" t="s">
        <v>455</v>
      </c>
      <c r="C52">
        <v>2.4900000000000002</v>
      </c>
      <c r="D52">
        <v>0.84566037735849064</v>
      </c>
      <c r="E52">
        <v>-0.59</v>
      </c>
      <c r="F52">
        <v>0.34672075471698122</v>
      </c>
      <c r="G52" t="s">
        <v>10751</v>
      </c>
      <c r="H52" t="s">
        <v>10683</v>
      </c>
      <c r="I52" t="s">
        <v>10753</v>
      </c>
    </row>
    <row r="53" spans="1:9" x14ac:dyDescent="0.25">
      <c r="A53" t="s">
        <v>4546</v>
      </c>
      <c r="B53" t="s">
        <v>457</v>
      </c>
      <c r="C53">
        <v>0.25</v>
      </c>
      <c r="D53">
        <v>8.4905660377358499E-2</v>
      </c>
      <c r="E53">
        <v>2.82</v>
      </c>
      <c r="F53">
        <v>0.32433962264150945</v>
      </c>
      <c r="G53" t="s">
        <v>10691</v>
      </c>
      <c r="H53" t="s">
        <v>10683</v>
      </c>
      <c r="I53" t="s">
        <v>10836</v>
      </c>
    </row>
    <row r="54" spans="1:9" x14ac:dyDescent="0.25">
      <c r="A54" t="s">
        <v>4547</v>
      </c>
      <c r="B54" t="s">
        <v>458</v>
      </c>
      <c r="C54">
        <v>0.33</v>
      </c>
      <c r="D54">
        <v>0.11207547169811322</v>
      </c>
      <c r="E54">
        <v>2.75</v>
      </c>
      <c r="F54">
        <v>0.42028301886792457</v>
      </c>
      <c r="G54" t="s">
        <v>10691</v>
      </c>
      <c r="H54" t="s">
        <v>10683</v>
      </c>
      <c r="I54" t="s">
        <v>10836</v>
      </c>
    </row>
    <row r="55" spans="1:9" x14ac:dyDescent="0.25">
      <c r="A55" t="s">
        <v>4549</v>
      </c>
      <c r="B55" t="s">
        <v>460</v>
      </c>
      <c r="C55">
        <v>0.33</v>
      </c>
      <c r="D55">
        <v>0.11207547169811322</v>
      </c>
      <c r="E55">
        <v>-0.9</v>
      </c>
      <c r="F55">
        <v>1.120754716981132E-2</v>
      </c>
      <c r="G55" t="s">
        <v>10751</v>
      </c>
      <c r="H55" t="s">
        <v>10683</v>
      </c>
      <c r="I55" t="s">
        <v>10836</v>
      </c>
    </row>
    <row r="56" spans="1:9" x14ac:dyDescent="0.25">
      <c r="A56" t="s">
        <v>4550</v>
      </c>
      <c r="B56" t="s">
        <v>461</v>
      </c>
      <c r="C56">
        <v>1.33</v>
      </c>
      <c r="D56">
        <v>0.45169811320754716</v>
      </c>
      <c r="E56">
        <v>-0.41</v>
      </c>
      <c r="F56">
        <v>0.26650188679245285</v>
      </c>
      <c r="G56" t="s">
        <v>10691</v>
      </c>
      <c r="H56" t="s">
        <v>10683</v>
      </c>
      <c r="I56" t="s">
        <v>10836</v>
      </c>
    </row>
    <row r="57" spans="1:9" x14ac:dyDescent="0.25">
      <c r="A57" t="s">
        <v>4552</v>
      </c>
      <c r="B57" t="s">
        <v>463</v>
      </c>
      <c r="C57">
        <v>0.17</v>
      </c>
      <c r="D57">
        <v>5.7735849056603783E-2</v>
      </c>
      <c r="E57">
        <v>2.0099999999999998</v>
      </c>
      <c r="F57">
        <v>0.17378490566037738</v>
      </c>
      <c r="G57" t="s">
        <v>10691</v>
      </c>
      <c r="H57" t="s">
        <v>10683</v>
      </c>
      <c r="I57" t="s">
        <v>10836</v>
      </c>
    </row>
    <row r="58" spans="1:9" x14ac:dyDescent="0.25">
      <c r="A58" t="s">
        <v>4554</v>
      </c>
      <c r="B58" t="s">
        <v>465</v>
      </c>
      <c r="C58">
        <v>0.83</v>
      </c>
      <c r="D58">
        <v>0.28188679245283021</v>
      </c>
      <c r="E58">
        <v>-0.91</v>
      </c>
      <c r="F58">
        <v>2.536981132075471E-2</v>
      </c>
      <c r="G58" t="s">
        <v>10751</v>
      </c>
      <c r="H58" t="s">
        <v>10683</v>
      </c>
      <c r="I58" t="s">
        <v>10693</v>
      </c>
    </row>
    <row r="59" spans="1:9" x14ac:dyDescent="0.25">
      <c r="A59" t="s">
        <v>4570</v>
      </c>
      <c r="B59" t="s">
        <v>481</v>
      </c>
      <c r="C59">
        <v>2.92</v>
      </c>
      <c r="D59">
        <v>0.99169811320754708</v>
      </c>
      <c r="E59">
        <v>-0.89</v>
      </c>
      <c r="F59">
        <v>0.10908679245283016</v>
      </c>
      <c r="G59" t="s">
        <v>10751</v>
      </c>
      <c r="H59" t="s">
        <v>10683</v>
      </c>
      <c r="I59" t="s">
        <v>10836</v>
      </c>
    </row>
    <row r="60" spans="1:9" x14ac:dyDescent="0.25">
      <c r="A60" t="s">
        <v>4581</v>
      </c>
      <c r="B60" t="s">
        <v>492</v>
      </c>
      <c r="C60">
        <v>0.83</v>
      </c>
      <c r="D60">
        <v>0.28188679245283021</v>
      </c>
      <c r="E60">
        <v>15.06</v>
      </c>
      <c r="F60">
        <v>4.5271018867924537</v>
      </c>
      <c r="G60" t="s">
        <v>10691</v>
      </c>
      <c r="H60" t="s">
        <v>10683</v>
      </c>
      <c r="I60" t="s">
        <v>10693</v>
      </c>
    </row>
    <row r="61" spans="1:9" x14ac:dyDescent="0.25">
      <c r="A61" t="s">
        <v>4585</v>
      </c>
      <c r="B61" t="s">
        <v>496</v>
      </c>
      <c r="C61">
        <v>0.67</v>
      </c>
      <c r="D61">
        <v>0.22754716981132075</v>
      </c>
      <c r="E61">
        <v>-0.43</v>
      </c>
      <c r="F61">
        <v>0.12970188679245284</v>
      </c>
      <c r="G61" t="s">
        <v>10691</v>
      </c>
      <c r="H61" t="s">
        <v>10683</v>
      </c>
      <c r="I61" t="s">
        <v>10836</v>
      </c>
    </row>
    <row r="62" spans="1:9" x14ac:dyDescent="0.25">
      <c r="A62" t="s">
        <v>4587</v>
      </c>
      <c r="B62" t="s">
        <v>498</v>
      </c>
      <c r="C62">
        <v>1</v>
      </c>
      <c r="D62">
        <v>0.339622641509434</v>
      </c>
      <c r="E62">
        <v>0</v>
      </c>
      <c r="F62">
        <v>0.339622641509434</v>
      </c>
      <c r="G62" t="s">
        <v>10751</v>
      </c>
      <c r="H62" t="s">
        <v>10683</v>
      </c>
      <c r="I62" t="s">
        <v>10836</v>
      </c>
    </row>
    <row r="63" spans="1:9" x14ac:dyDescent="0.25">
      <c r="A63" t="s">
        <v>4588</v>
      </c>
      <c r="B63" t="s">
        <v>499</v>
      </c>
      <c r="C63">
        <v>1</v>
      </c>
      <c r="D63">
        <v>0.339622641509434</v>
      </c>
      <c r="E63">
        <v>6.98</v>
      </c>
      <c r="F63">
        <v>2.7101886792452836</v>
      </c>
      <c r="G63" t="s">
        <v>10751</v>
      </c>
      <c r="H63" t="s">
        <v>10683</v>
      </c>
      <c r="I63" t="s">
        <v>10836</v>
      </c>
    </row>
    <row r="64" spans="1:9" x14ac:dyDescent="0.25">
      <c r="A64" t="s">
        <v>4589</v>
      </c>
      <c r="B64" t="s">
        <v>500</v>
      </c>
      <c r="C64">
        <v>1</v>
      </c>
      <c r="D64">
        <v>0.339622641509434</v>
      </c>
      <c r="E64">
        <v>3.08</v>
      </c>
      <c r="F64">
        <v>1.3856603773584908</v>
      </c>
      <c r="G64" t="s">
        <v>10751</v>
      </c>
      <c r="H64" t="s">
        <v>10683</v>
      </c>
      <c r="I64" t="s">
        <v>10836</v>
      </c>
    </row>
    <row r="65" spans="1:9" x14ac:dyDescent="0.25">
      <c r="A65" t="s">
        <v>4604</v>
      </c>
      <c r="B65" t="s">
        <v>515</v>
      </c>
      <c r="C65">
        <v>0.17</v>
      </c>
      <c r="D65">
        <v>5.7735849056603783E-2</v>
      </c>
      <c r="E65">
        <v>-0.45</v>
      </c>
      <c r="F65">
        <v>3.1754716981132081E-2</v>
      </c>
      <c r="G65" t="s">
        <v>10751</v>
      </c>
      <c r="H65" t="s">
        <v>10683</v>
      </c>
      <c r="I65" t="s">
        <v>10753</v>
      </c>
    </row>
    <row r="66" spans="1:9" x14ac:dyDescent="0.25">
      <c r="A66" t="s">
        <v>4605</v>
      </c>
      <c r="B66" t="s">
        <v>516</v>
      </c>
      <c r="C66">
        <v>22.74</v>
      </c>
      <c r="D66">
        <v>7.7230188679245275</v>
      </c>
      <c r="E66">
        <v>-0.63</v>
      </c>
      <c r="F66">
        <v>2.8575169811320751</v>
      </c>
      <c r="G66" t="s">
        <v>10751</v>
      </c>
      <c r="H66" t="s">
        <v>10683</v>
      </c>
      <c r="I66" t="s">
        <v>10836</v>
      </c>
    </row>
    <row r="67" spans="1:9" x14ac:dyDescent="0.25">
      <c r="A67" t="s">
        <v>4607</v>
      </c>
      <c r="B67" t="s">
        <v>518</v>
      </c>
      <c r="C67">
        <v>2.92</v>
      </c>
      <c r="D67">
        <v>0.99169811320754708</v>
      </c>
      <c r="E67">
        <v>-0.83</v>
      </c>
      <c r="F67">
        <v>0.16858867924528304</v>
      </c>
      <c r="G67" t="s">
        <v>10751</v>
      </c>
      <c r="H67" t="s">
        <v>10683</v>
      </c>
      <c r="I67" t="s">
        <v>10836</v>
      </c>
    </row>
    <row r="68" spans="1:9" x14ac:dyDescent="0.25">
      <c r="A68" t="s">
        <v>4613</v>
      </c>
      <c r="B68" t="s">
        <v>524</v>
      </c>
      <c r="C68">
        <v>2.67</v>
      </c>
      <c r="D68">
        <v>0.90679245283018861</v>
      </c>
      <c r="E68">
        <v>-0.67</v>
      </c>
      <c r="F68">
        <v>0.29924150943396222</v>
      </c>
      <c r="G68" t="s">
        <v>10751</v>
      </c>
      <c r="H68" t="s">
        <v>10683</v>
      </c>
      <c r="I68" t="s">
        <v>10836</v>
      </c>
    </row>
    <row r="69" spans="1:9" x14ac:dyDescent="0.25">
      <c r="A69" t="s">
        <v>4616</v>
      </c>
      <c r="B69" t="s">
        <v>527</v>
      </c>
      <c r="C69">
        <v>18.079999999999998</v>
      </c>
      <c r="D69">
        <v>6.1403773584905652</v>
      </c>
      <c r="E69">
        <v>-0.75</v>
      </c>
      <c r="F69">
        <v>1.5350943396226413</v>
      </c>
      <c r="G69" t="s">
        <v>10751</v>
      </c>
      <c r="H69" t="s">
        <v>10683</v>
      </c>
      <c r="I69" t="s">
        <v>10753</v>
      </c>
    </row>
    <row r="70" spans="1:9" x14ac:dyDescent="0.25">
      <c r="A70" t="s">
        <v>4629</v>
      </c>
      <c r="B70" t="s">
        <v>540</v>
      </c>
      <c r="C70">
        <v>0.25</v>
      </c>
      <c r="D70">
        <v>8.4905660377358499E-2</v>
      </c>
      <c r="E70">
        <v>8.41</v>
      </c>
      <c r="F70">
        <v>0.79896226415094351</v>
      </c>
      <c r="G70" t="s">
        <v>10751</v>
      </c>
      <c r="H70" t="s">
        <v>10683</v>
      </c>
      <c r="I70" t="s">
        <v>10836</v>
      </c>
    </row>
    <row r="71" spans="1:9" x14ac:dyDescent="0.25">
      <c r="A71" t="s">
        <v>4631</v>
      </c>
      <c r="B71" t="s">
        <v>542</v>
      </c>
      <c r="C71">
        <v>0.17</v>
      </c>
      <c r="D71">
        <v>5.7735849056603783E-2</v>
      </c>
      <c r="E71">
        <v>-0.67</v>
      </c>
      <c r="F71">
        <v>1.9052830188679246E-2</v>
      </c>
      <c r="G71" t="s">
        <v>10751</v>
      </c>
      <c r="H71" t="s">
        <v>10683</v>
      </c>
      <c r="I71" t="s">
        <v>10836</v>
      </c>
    </row>
    <row r="72" spans="1:9" x14ac:dyDescent="0.25">
      <c r="A72" t="s">
        <v>4632</v>
      </c>
      <c r="B72" t="s">
        <v>543</v>
      </c>
      <c r="C72">
        <v>0.08</v>
      </c>
      <c r="D72">
        <v>2.7169811320754713E-2</v>
      </c>
      <c r="E72">
        <v>0.28999999999999998</v>
      </c>
      <c r="F72">
        <v>3.5049056603773582E-2</v>
      </c>
      <c r="G72" t="s">
        <v>10751</v>
      </c>
      <c r="H72" t="s">
        <v>10683</v>
      </c>
      <c r="I72" t="s">
        <v>10693</v>
      </c>
    </row>
    <row r="73" spans="1:9" x14ac:dyDescent="0.25">
      <c r="A73" t="s">
        <v>4636</v>
      </c>
      <c r="B73" t="s">
        <v>547</v>
      </c>
      <c r="C73">
        <v>29.18</v>
      </c>
      <c r="D73">
        <v>9.910188679245282</v>
      </c>
      <c r="E73">
        <v>-0.14000000000000001</v>
      </c>
      <c r="F73">
        <v>8.5227622641509431</v>
      </c>
      <c r="G73" t="s">
        <v>10751</v>
      </c>
      <c r="H73" t="s">
        <v>10683</v>
      </c>
      <c r="I73" t="s">
        <v>10836</v>
      </c>
    </row>
    <row r="74" spans="1:9" x14ac:dyDescent="0.25">
      <c r="A74" t="s">
        <v>4643</v>
      </c>
      <c r="B74" t="s">
        <v>554</v>
      </c>
      <c r="C74">
        <v>0.5</v>
      </c>
      <c r="D74">
        <v>0.169811320754717</v>
      </c>
      <c r="E74">
        <v>1.99</v>
      </c>
      <c r="F74">
        <v>0.50773584905660385</v>
      </c>
      <c r="G74" t="s">
        <v>10751</v>
      </c>
      <c r="H74" t="s">
        <v>10683</v>
      </c>
      <c r="I74" t="s">
        <v>10693</v>
      </c>
    </row>
    <row r="75" spans="1:9" x14ac:dyDescent="0.25">
      <c r="A75" t="s">
        <v>4649</v>
      </c>
      <c r="B75" t="s">
        <v>560</v>
      </c>
      <c r="C75">
        <v>14.84</v>
      </c>
      <c r="D75">
        <v>5.0399999999999991</v>
      </c>
      <c r="E75">
        <v>0.28000000000000003</v>
      </c>
      <c r="F75">
        <v>6.4511999999999992</v>
      </c>
      <c r="G75" t="s">
        <v>10751</v>
      </c>
      <c r="H75" t="s">
        <v>10683</v>
      </c>
      <c r="I75" t="s">
        <v>10836</v>
      </c>
    </row>
    <row r="76" spans="1:9" x14ac:dyDescent="0.25">
      <c r="A76" t="s">
        <v>4652</v>
      </c>
      <c r="B76" t="s">
        <v>563</v>
      </c>
      <c r="C76">
        <v>0.08</v>
      </c>
      <c r="D76">
        <v>2.7169811320754713E-2</v>
      </c>
      <c r="E76">
        <v>-0.83</v>
      </c>
      <c r="F76">
        <v>4.6188679245283025E-3</v>
      </c>
      <c r="G76" t="s">
        <v>10751</v>
      </c>
      <c r="H76" t="s">
        <v>10683</v>
      </c>
      <c r="I76" t="s">
        <v>10753</v>
      </c>
    </row>
    <row r="77" spans="1:9" x14ac:dyDescent="0.25">
      <c r="A77" t="s">
        <v>4661</v>
      </c>
      <c r="B77" t="s">
        <v>572</v>
      </c>
      <c r="C77">
        <v>0.08</v>
      </c>
      <c r="D77">
        <v>2.7169811320754713E-2</v>
      </c>
      <c r="E77">
        <v>-0.76</v>
      </c>
      <c r="F77">
        <v>6.5207547169811308E-3</v>
      </c>
      <c r="G77" t="s">
        <v>10751</v>
      </c>
      <c r="H77" t="s">
        <v>10683</v>
      </c>
      <c r="I77" t="s">
        <v>10693</v>
      </c>
    </row>
    <row r="78" spans="1:9" x14ac:dyDescent="0.25">
      <c r="A78" t="s">
        <v>4669</v>
      </c>
      <c r="B78" t="s">
        <v>580</v>
      </c>
      <c r="C78">
        <v>0.17</v>
      </c>
      <c r="D78">
        <v>5.7735849056603783E-2</v>
      </c>
      <c r="E78">
        <v>1.01</v>
      </c>
      <c r="F78">
        <v>0.1160490566037736</v>
      </c>
      <c r="G78" t="s">
        <v>10751</v>
      </c>
      <c r="H78" t="s">
        <v>10683</v>
      </c>
      <c r="I78" t="s">
        <v>10753</v>
      </c>
    </row>
    <row r="79" spans="1:9" x14ac:dyDescent="0.25">
      <c r="A79" t="s">
        <v>4673</v>
      </c>
      <c r="B79" t="s">
        <v>584</v>
      </c>
      <c r="C79">
        <v>3.5</v>
      </c>
      <c r="D79">
        <v>1.1886792452830188</v>
      </c>
      <c r="E79">
        <v>-0.67</v>
      </c>
      <c r="F79">
        <v>0.39226415094339617</v>
      </c>
      <c r="G79" t="s">
        <v>10751</v>
      </c>
      <c r="H79" t="s">
        <v>10683</v>
      </c>
      <c r="I79" t="s">
        <v>10693</v>
      </c>
    </row>
    <row r="80" spans="1:9" x14ac:dyDescent="0.25">
      <c r="A80" t="s">
        <v>4674</v>
      </c>
      <c r="B80" t="s">
        <v>585</v>
      </c>
      <c r="C80">
        <v>2.25</v>
      </c>
      <c r="D80">
        <v>0.76415094339622636</v>
      </c>
      <c r="E80">
        <v>-0.87</v>
      </c>
      <c r="F80">
        <v>9.9339622641509431E-2</v>
      </c>
      <c r="G80" t="s">
        <v>10751</v>
      </c>
      <c r="H80" t="s">
        <v>10683</v>
      </c>
      <c r="I80" t="s">
        <v>10753</v>
      </c>
    </row>
    <row r="81" spans="1:9" x14ac:dyDescent="0.25">
      <c r="A81" t="s">
        <v>4675</v>
      </c>
      <c r="B81" t="s">
        <v>586</v>
      </c>
      <c r="C81">
        <v>0.08</v>
      </c>
      <c r="D81">
        <v>2.7169811320754713E-2</v>
      </c>
      <c r="E81">
        <v>2.33</v>
      </c>
      <c r="F81">
        <v>9.0475471698113194E-2</v>
      </c>
      <c r="G81" t="s">
        <v>10751</v>
      </c>
      <c r="H81" t="s">
        <v>10683</v>
      </c>
      <c r="I81" t="s">
        <v>10836</v>
      </c>
    </row>
    <row r="82" spans="1:9" x14ac:dyDescent="0.25">
      <c r="A82" t="s">
        <v>4678</v>
      </c>
      <c r="B82" t="s">
        <v>589</v>
      </c>
      <c r="C82">
        <v>0.17</v>
      </c>
      <c r="D82">
        <v>5.7735849056603783E-2</v>
      </c>
      <c r="E82">
        <v>0.25</v>
      </c>
      <c r="F82">
        <v>7.2169811320754729E-2</v>
      </c>
      <c r="G82" t="s">
        <v>10751</v>
      </c>
      <c r="H82" t="s">
        <v>10683</v>
      </c>
      <c r="I82" t="s">
        <v>10753</v>
      </c>
    </row>
    <row r="83" spans="1:9" x14ac:dyDescent="0.25">
      <c r="A83" t="s">
        <v>4681</v>
      </c>
      <c r="B83" t="s">
        <v>592</v>
      </c>
      <c r="C83">
        <v>0.08</v>
      </c>
      <c r="D83">
        <v>2.7169811320754713E-2</v>
      </c>
      <c r="E83">
        <v>-0.09</v>
      </c>
      <c r="F83">
        <v>2.4724528301886789E-2</v>
      </c>
      <c r="G83" t="s">
        <v>10751</v>
      </c>
      <c r="H83" t="s">
        <v>10683</v>
      </c>
      <c r="I83" t="s">
        <v>10753</v>
      </c>
    </row>
    <row r="84" spans="1:9" x14ac:dyDescent="0.25">
      <c r="A84" t="s">
        <v>4683</v>
      </c>
      <c r="B84" t="s">
        <v>594</v>
      </c>
      <c r="C84">
        <v>0.17</v>
      </c>
      <c r="D84">
        <v>5.7735849056603783E-2</v>
      </c>
      <c r="E84">
        <v>4.2</v>
      </c>
      <c r="F84">
        <v>0.30022641509433967</v>
      </c>
      <c r="G84" t="s">
        <v>10751</v>
      </c>
      <c r="H84" t="s">
        <v>10683</v>
      </c>
      <c r="I84" t="s">
        <v>10836</v>
      </c>
    </row>
    <row r="85" spans="1:9" x14ac:dyDescent="0.25">
      <c r="A85" t="s">
        <v>4685</v>
      </c>
      <c r="B85" t="s">
        <v>596</v>
      </c>
      <c r="C85">
        <v>30.51</v>
      </c>
      <c r="D85">
        <v>10.361886792452831</v>
      </c>
      <c r="E85">
        <v>-0.05</v>
      </c>
      <c r="F85">
        <v>9.8437924528301881</v>
      </c>
      <c r="G85" t="s">
        <v>10751</v>
      </c>
      <c r="H85" t="s">
        <v>10683</v>
      </c>
      <c r="I85" t="s">
        <v>10836</v>
      </c>
    </row>
    <row r="86" spans="1:9" x14ac:dyDescent="0.25">
      <c r="A86" t="s">
        <v>4687</v>
      </c>
      <c r="B86" t="s">
        <v>598</v>
      </c>
      <c r="C86">
        <v>1.58</v>
      </c>
      <c r="D86">
        <v>0.53660377358490563</v>
      </c>
      <c r="E86">
        <v>0.06</v>
      </c>
      <c r="F86">
        <v>0.56879999999999997</v>
      </c>
      <c r="G86" t="s">
        <v>10751</v>
      </c>
      <c r="H86" t="s">
        <v>10683</v>
      </c>
      <c r="I86" t="s">
        <v>10836</v>
      </c>
    </row>
    <row r="87" spans="1:9" x14ac:dyDescent="0.25">
      <c r="A87" t="s">
        <v>4690</v>
      </c>
      <c r="B87" t="s">
        <v>601</v>
      </c>
      <c r="C87">
        <v>1.25</v>
      </c>
      <c r="D87">
        <v>0.42452830188679253</v>
      </c>
      <c r="E87">
        <v>-0.59</v>
      </c>
      <c r="F87">
        <v>0.17405660377358495</v>
      </c>
      <c r="G87" t="s">
        <v>10751</v>
      </c>
      <c r="H87" t="s">
        <v>10683</v>
      </c>
      <c r="I87" t="s">
        <v>10836</v>
      </c>
    </row>
    <row r="88" spans="1:9" x14ac:dyDescent="0.25">
      <c r="A88" t="s">
        <v>4691</v>
      </c>
      <c r="B88" t="s">
        <v>602</v>
      </c>
      <c r="C88">
        <v>0.33</v>
      </c>
      <c r="D88">
        <v>0.11207547169811322</v>
      </c>
      <c r="E88">
        <v>-0.6</v>
      </c>
      <c r="F88">
        <v>4.4830188679245292E-2</v>
      </c>
      <c r="G88" t="s">
        <v>10751</v>
      </c>
      <c r="H88" t="s">
        <v>10683</v>
      </c>
      <c r="I88" t="s">
        <v>10836</v>
      </c>
    </row>
    <row r="89" spans="1:9" x14ac:dyDescent="0.25">
      <c r="A89" t="s">
        <v>4692</v>
      </c>
      <c r="B89" t="s">
        <v>603</v>
      </c>
      <c r="C89">
        <v>8.34</v>
      </c>
      <c r="D89">
        <v>2.8324528301886791</v>
      </c>
      <c r="E89">
        <v>-0.77</v>
      </c>
      <c r="F89">
        <v>0.65146415094339616</v>
      </c>
      <c r="G89" t="s">
        <v>10751</v>
      </c>
      <c r="H89" t="s">
        <v>10683</v>
      </c>
      <c r="I89" t="s">
        <v>10753</v>
      </c>
    </row>
    <row r="90" spans="1:9" x14ac:dyDescent="0.25">
      <c r="A90" t="s">
        <v>4695</v>
      </c>
      <c r="B90" t="s">
        <v>606</v>
      </c>
      <c r="C90">
        <v>1.33</v>
      </c>
      <c r="D90">
        <v>0.45169811320754716</v>
      </c>
      <c r="E90">
        <v>-0.84</v>
      </c>
      <c r="F90">
        <v>7.2271698113207564E-2</v>
      </c>
      <c r="G90" t="s">
        <v>10751</v>
      </c>
      <c r="H90" t="s">
        <v>10683</v>
      </c>
      <c r="I90" t="s">
        <v>10836</v>
      </c>
    </row>
    <row r="91" spans="1:9" x14ac:dyDescent="0.25">
      <c r="A91" t="s">
        <v>4711</v>
      </c>
      <c r="B91" t="s">
        <v>622</v>
      </c>
      <c r="C91">
        <v>0.75</v>
      </c>
      <c r="D91">
        <v>0.25471698113207553</v>
      </c>
      <c r="E91">
        <v>-0.73</v>
      </c>
      <c r="F91">
        <v>6.8773584905660393E-2</v>
      </c>
      <c r="G91" t="s">
        <v>10751</v>
      </c>
      <c r="H91" t="s">
        <v>10683</v>
      </c>
      <c r="I91" t="s">
        <v>10753</v>
      </c>
    </row>
    <row r="92" spans="1:9" x14ac:dyDescent="0.25">
      <c r="A92" t="s">
        <v>4714</v>
      </c>
      <c r="B92" t="s">
        <v>625</v>
      </c>
      <c r="C92">
        <v>20.239999999999998</v>
      </c>
      <c r="D92">
        <v>6.8739622641509417</v>
      </c>
      <c r="E92">
        <v>0.14000000000000001</v>
      </c>
      <c r="F92">
        <v>7.8363169811320743</v>
      </c>
      <c r="G92" t="s">
        <v>10751</v>
      </c>
      <c r="H92" t="s">
        <v>10683</v>
      </c>
      <c r="I92" t="s">
        <v>10836</v>
      </c>
    </row>
    <row r="93" spans="1:9" x14ac:dyDescent="0.25">
      <c r="A93" t="s">
        <v>4719</v>
      </c>
      <c r="B93" t="s">
        <v>630</v>
      </c>
      <c r="C93">
        <v>0.25</v>
      </c>
      <c r="D93">
        <v>8.4905660377358499E-2</v>
      </c>
      <c r="E93">
        <v>3.01</v>
      </c>
      <c r="F93">
        <v>0.34047169811320754</v>
      </c>
      <c r="G93" t="s">
        <v>10691</v>
      </c>
      <c r="H93" t="s">
        <v>10683</v>
      </c>
      <c r="I93" t="s">
        <v>10836</v>
      </c>
    </row>
    <row r="94" spans="1:9" x14ac:dyDescent="0.25">
      <c r="A94" t="s">
        <v>4720</v>
      </c>
      <c r="B94" t="s">
        <v>631</v>
      </c>
      <c r="C94">
        <v>0.57999999999999996</v>
      </c>
      <c r="D94">
        <v>0.19698113207547169</v>
      </c>
      <c r="E94">
        <v>-0.86</v>
      </c>
      <c r="F94">
        <v>2.7577358490566039E-2</v>
      </c>
      <c r="G94" t="s">
        <v>10751</v>
      </c>
      <c r="H94" t="s">
        <v>10683</v>
      </c>
      <c r="I94" t="s">
        <v>10836</v>
      </c>
    </row>
    <row r="95" spans="1:9" x14ac:dyDescent="0.25">
      <c r="A95" t="s">
        <v>4724</v>
      </c>
      <c r="B95" t="s">
        <v>635</v>
      </c>
      <c r="C95">
        <v>0.91</v>
      </c>
      <c r="D95">
        <v>0.3090566037735849</v>
      </c>
      <c r="E95">
        <v>0</v>
      </c>
      <c r="F95">
        <v>0.3090566037735849</v>
      </c>
      <c r="G95" t="s">
        <v>10691</v>
      </c>
      <c r="H95" t="s">
        <v>10683</v>
      </c>
      <c r="I95" t="s">
        <v>10836</v>
      </c>
    </row>
    <row r="96" spans="1:9" x14ac:dyDescent="0.25">
      <c r="A96" t="s">
        <v>4725</v>
      </c>
      <c r="B96" t="s">
        <v>636</v>
      </c>
      <c r="C96">
        <v>0.08</v>
      </c>
      <c r="D96">
        <v>2.7169811320754713E-2</v>
      </c>
      <c r="E96">
        <v>-0.59</v>
      </c>
      <c r="F96">
        <v>1.1139622641509432E-2</v>
      </c>
      <c r="G96" t="s">
        <v>10691</v>
      </c>
      <c r="H96" t="s">
        <v>10683</v>
      </c>
      <c r="I96" t="s">
        <v>10836</v>
      </c>
    </row>
    <row r="97" spans="1:9" x14ac:dyDescent="0.25">
      <c r="A97" t="s">
        <v>4726</v>
      </c>
      <c r="B97" t="s">
        <v>637</v>
      </c>
      <c r="C97">
        <v>0.33</v>
      </c>
      <c r="D97">
        <v>0.11207547169811322</v>
      </c>
      <c r="E97">
        <v>-0.38</v>
      </c>
      <c r="F97">
        <v>6.9486792452830196E-2</v>
      </c>
      <c r="G97" t="s">
        <v>10691</v>
      </c>
      <c r="H97" t="s">
        <v>10683</v>
      </c>
      <c r="I97" t="s">
        <v>10836</v>
      </c>
    </row>
    <row r="98" spans="1:9" x14ac:dyDescent="0.25">
      <c r="A98" t="s">
        <v>4727</v>
      </c>
      <c r="B98" t="s">
        <v>638</v>
      </c>
      <c r="C98">
        <v>1.5</v>
      </c>
      <c r="D98">
        <v>0.50943396226415105</v>
      </c>
      <c r="E98">
        <v>-0.17</v>
      </c>
      <c r="F98">
        <v>0.42283018867924538</v>
      </c>
      <c r="G98" t="s">
        <v>10691</v>
      </c>
      <c r="H98" t="s">
        <v>10683</v>
      </c>
      <c r="I98" t="s">
        <v>10836</v>
      </c>
    </row>
    <row r="99" spans="1:9" x14ac:dyDescent="0.25">
      <c r="A99" t="s">
        <v>4728</v>
      </c>
      <c r="B99" t="s">
        <v>639</v>
      </c>
      <c r="C99">
        <v>0.57999999999999996</v>
      </c>
      <c r="D99">
        <v>0.19698113207547169</v>
      </c>
      <c r="E99">
        <v>-0.05</v>
      </c>
      <c r="F99">
        <v>0.18713207547169811</v>
      </c>
      <c r="G99" t="s">
        <v>10691</v>
      </c>
      <c r="H99" t="s">
        <v>10683</v>
      </c>
      <c r="I99" t="s">
        <v>10836</v>
      </c>
    </row>
    <row r="100" spans="1:9" x14ac:dyDescent="0.25">
      <c r="A100" t="s">
        <v>4729</v>
      </c>
      <c r="B100" t="s">
        <v>640</v>
      </c>
      <c r="C100">
        <v>0.08</v>
      </c>
      <c r="D100">
        <v>2.7169811320754713E-2</v>
      </c>
      <c r="E100">
        <v>-0.6</v>
      </c>
      <c r="F100">
        <v>1.0867924528301886E-2</v>
      </c>
      <c r="G100" t="s">
        <v>10691</v>
      </c>
      <c r="H100" t="s">
        <v>10683</v>
      </c>
      <c r="I100" t="s">
        <v>10836</v>
      </c>
    </row>
    <row r="101" spans="1:9" x14ac:dyDescent="0.25">
      <c r="A101" t="s">
        <v>4730</v>
      </c>
      <c r="B101" t="s">
        <v>641</v>
      </c>
      <c r="C101">
        <v>0.33</v>
      </c>
      <c r="D101">
        <v>0.11207547169811322</v>
      </c>
      <c r="E101">
        <v>2.2000000000000002</v>
      </c>
      <c r="F101">
        <v>0.35864150943396234</v>
      </c>
      <c r="G101" t="s">
        <v>10691</v>
      </c>
      <c r="H101" t="s">
        <v>10683</v>
      </c>
      <c r="I101" t="s">
        <v>10836</v>
      </c>
    </row>
    <row r="102" spans="1:9" x14ac:dyDescent="0.25">
      <c r="A102" t="s">
        <v>4731</v>
      </c>
      <c r="B102" t="s">
        <v>642</v>
      </c>
      <c r="C102">
        <v>0.25</v>
      </c>
      <c r="D102">
        <v>8.4905660377358499E-2</v>
      </c>
      <c r="E102">
        <v>-0.02</v>
      </c>
      <c r="F102">
        <v>8.3207547169811324E-2</v>
      </c>
      <c r="G102" t="s">
        <v>10691</v>
      </c>
      <c r="H102" t="s">
        <v>10683</v>
      </c>
      <c r="I102" t="s">
        <v>10836</v>
      </c>
    </row>
    <row r="103" spans="1:9" x14ac:dyDescent="0.25">
      <c r="A103" t="s">
        <v>4732</v>
      </c>
      <c r="B103" t="s">
        <v>643</v>
      </c>
      <c r="C103">
        <v>0.33</v>
      </c>
      <c r="D103">
        <v>0.11207547169811322</v>
      </c>
      <c r="E103">
        <v>0.41</v>
      </c>
      <c r="F103">
        <v>0.15802641509433962</v>
      </c>
      <c r="G103" t="s">
        <v>10691</v>
      </c>
      <c r="H103" t="s">
        <v>10683</v>
      </c>
      <c r="I103" t="s">
        <v>10693</v>
      </c>
    </row>
    <row r="104" spans="1:9" x14ac:dyDescent="0.25">
      <c r="A104" t="s">
        <v>4733</v>
      </c>
      <c r="B104" t="s">
        <v>644</v>
      </c>
      <c r="C104">
        <v>0.42</v>
      </c>
      <c r="D104">
        <v>0.14264150943396225</v>
      </c>
      <c r="E104">
        <v>0.28999999999999998</v>
      </c>
      <c r="F104">
        <v>0.18400754716981133</v>
      </c>
      <c r="G104" t="s">
        <v>10691</v>
      </c>
      <c r="H104" t="s">
        <v>10683</v>
      </c>
      <c r="I104" t="s">
        <v>10836</v>
      </c>
    </row>
    <row r="105" spans="1:9" x14ac:dyDescent="0.25">
      <c r="A105" t="s">
        <v>4734</v>
      </c>
      <c r="B105" t="s">
        <v>645</v>
      </c>
      <c r="C105">
        <v>3.33</v>
      </c>
      <c r="D105">
        <v>1.130943396226415</v>
      </c>
      <c r="E105">
        <v>-0.03</v>
      </c>
      <c r="F105">
        <v>1.0970150943396226</v>
      </c>
      <c r="G105" t="s">
        <v>10691</v>
      </c>
      <c r="H105" t="s">
        <v>10683</v>
      </c>
      <c r="I105" t="s">
        <v>10836</v>
      </c>
    </row>
    <row r="106" spans="1:9" x14ac:dyDescent="0.25">
      <c r="A106" t="s">
        <v>4735</v>
      </c>
      <c r="B106" t="s">
        <v>646</v>
      </c>
      <c r="C106">
        <v>1.42</v>
      </c>
      <c r="D106">
        <v>0.48226415094339625</v>
      </c>
      <c r="E106">
        <v>-0.04</v>
      </c>
      <c r="F106">
        <v>0.46297358490566037</v>
      </c>
      <c r="G106" t="s">
        <v>10691</v>
      </c>
      <c r="H106" t="s">
        <v>10683</v>
      </c>
      <c r="I106" t="s">
        <v>10836</v>
      </c>
    </row>
    <row r="107" spans="1:9" x14ac:dyDescent="0.25">
      <c r="A107" t="s">
        <v>4736</v>
      </c>
      <c r="B107" t="s">
        <v>647</v>
      </c>
      <c r="C107">
        <v>1.83</v>
      </c>
      <c r="D107">
        <v>0.62150943396226421</v>
      </c>
      <c r="E107">
        <v>-0.17</v>
      </c>
      <c r="F107">
        <v>0.51585283018867922</v>
      </c>
      <c r="G107" t="s">
        <v>10691</v>
      </c>
      <c r="H107" t="s">
        <v>10683</v>
      </c>
      <c r="I107" t="s">
        <v>10836</v>
      </c>
    </row>
    <row r="108" spans="1:9" x14ac:dyDescent="0.25">
      <c r="A108" t="s">
        <v>4737</v>
      </c>
      <c r="B108" t="s">
        <v>648</v>
      </c>
      <c r="C108">
        <v>1.75</v>
      </c>
      <c r="D108">
        <v>0.59433962264150941</v>
      </c>
      <c r="E108">
        <v>0.09</v>
      </c>
      <c r="F108">
        <v>0.64783018867924536</v>
      </c>
      <c r="G108" t="s">
        <v>10691</v>
      </c>
      <c r="H108" t="s">
        <v>10683</v>
      </c>
      <c r="I108" t="s">
        <v>10836</v>
      </c>
    </row>
    <row r="109" spans="1:9" x14ac:dyDescent="0.25">
      <c r="A109" t="s">
        <v>4738</v>
      </c>
      <c r="B109" t="s">
        <v>649</v>
      </c>
      <c r="C109">
        <v>0.08</v>
      </c>
      <c r="D109">
        <v>2.7169811320754713E-2</v>
      </c>
      <c r="E109">
        <v>0</v>
      </c>
      <c r="F109">
        <v>2.7169811320754713E-2</v>
      </c>
      <c r="G109" t="s">
        <v>10691</v>
      </c>
      <c r="H109" t="s">
        <v>10683</v>
      </c>
      <c r="I109" t="s">
        <v>10693</v>
      </c>
    </row>
    <row r="110" spans="1:9" x14ac:dyDescent="0.25">
      <c r="A110" t="s">
        <v>4739</v>
      </c>
      <c r="B110" t="s">
        <v>650</v>
      </c>
      <c r="C110">
        <v>3.08</v>
      </c>
      <c r="D110">
        <v>1.0460377358490565</v>
      </c>
      <c r="E110">
        <v>0.04</v>
      </c>
      <c r="F110">
        <v>1.0878792452830188</v>
      </c>
      <c r="G110" t="s">
        <v>10691</v>
      </c>
      <c r="H110" t="s">
        <v>10683</v>
      </c>
      <c r="I110" t="s">
        <v>10836</v>
      </c>
    </row>
    <row r="111" spans="1:9" x14ac:dyDescent="0.25">
      <c r="A111" t="s">
        <v>4740</v>
      </c>
      <c r="B111" t="s">
        <v>651</v>
      </c>
      <c r="C111">
        <v>0.17</v>
      </c>
      <c r="D111">
        <v>5.7735849056603783E-2</v>
      </c>
      <c r="E111">
        <v>0.33</v>
      </c>
      <c r="F111">
        <v>7.6788679245283029E-2</v>
      </c>
      <c r="G111" t="s">
        <v>10691</v>
      </c>
      <c r="H111" t="s">
        <v>10683</v>
      </c>
      <c r="I111" t="s">
        <v>10836</v>
      </c>
    </row>
    <row r="112" spans="1:9" x14ac:dyDescent="0.25">
      <c r="A112" t="s">
        <v>4746</v>
      </c>
      <c r="B112" t="s">
        <v>652</v>
      </c>
      <c r="C112">
        <v>4.42</v>
      </c>
      <c r="D112">
        <v>1.5011320754716979</v>
      </c>
      <c r="E112">
        <v>-0.06</v>
      </c>
      <c r="F112">
        <v>1.4110641509433959</v>
      </c>
      <c r="G112" t="s">
        <v>10691</v>
      </c>
      <c r="H112" t="s">
        <v>10683</v>
      </c>
      <c r="I112" t="s">
        <v>10836</v>
      </c>
    </row>
    <row r="113" spans="1:9" x14ac:dyDescent="0.25">
      <c r="A113" t="s">
        <v>4747</v>
      </c>
      <c r="B113" t="s">
        <v>653</v>
      </c>
      <c r="C113">
        <v>5.33</v>
      </c>
      <c r="D113">
        <v>1.8101886792452833</v>
      </c>
      <c r="E113">
        <v>0.09</v>
      </c>
      <c r="F113">
        <v>1.9731056603773589</v>
      </c>
      <c r="G113" t="s">
        <v>10691</v>
      </c>
      <c r="H113" t="s">
        <v>10683</v>
      </c>
      <c r="I113" t="s">
        <v>10836</v>
      </c>
    </row>
    <row r="114" spans="1:9" x14ac:dyDescent="0.25">
      <c r="A114" t="s">
        <v>4748</v>
      </c>
      <c r="B114" t="s">
        <v>654</v>
      </c>
      <c r="C114">
        <v>4</v>
      </c>
      <c r="D114">
        <v>1.358490566037736</v>
      </c>
      <c r="E114">
        <v>-0.09</v>
      </c>
      <c r="F114">
        <v>1.2362264150943398</v>
      </c>
      <c r="G114" t="s">
        <v>10691</v>
      </c>
      <c r="H114" t="s">
        <v>10683</v>
      </c>
      <c r="I114" t="s">
        <v>10836</v>
      </c>
    </row>
    <row r="115" spans="1:9" x14ac:dyDescent="0.25">
      <c r="A115" t="s">
        <v>4749</v>
      </c>
      <c r="B115" t="s">
        <v>655</v>
      </c>
      <c r="C115">
        <v>4.33</v>
      </c>
      <c r="D115">
        <v>1.4705660377358494</v>
      </c>
      <c r="E115">
        <v>7.0000000000000007E-2</v>
      </c>
      <c r="F115">
        <v>1.573505660377359</v>
      </c>
      <c r="G115" t="s">
        <v>10691</v>
      </c>
      <c r="H115" t="s">
        <v>10683</v>
      </c>
      <c r="I115" t="s">
        <v>10836</v>
      </c>
    </row>
    <row r="116" spans="1:9" x14ac:dyDescent="0.25">
      <c r="A116" t="s">
        <v>4750</v>
      </c>
      <c r="B116" t="s">
        <v>656</v>
      </c>
      <c r="C116">
        <v>1.25</v>
      </c>
      <c r="D116">
        <v>0.42452830188679253</v>
      </c>
      <c r="E116">
        <v>-0.25</v>
      </c>
      <c r="F116">
        <v>0.31839622641509441</v>
      </c>
      <c r="G116" t="s">
        <v>10691</v>
      </c>
      <c r="H116" t="s">
        <v>10683</v>
      </c>
      <c r="I116" t="s">
        <v>10836</v>
      </c>
    </row>
    <row r="117" spans="1:9" x14ac:dyDescent="0.25">
      <c r="A117" t="s">
        <v>4751</v>
      </c>
      <c r="B117" t="s">
        <v>657</v>
      </c>
      <c r="C117">
        <v>0.17</v>
      </c>
      <c r="D117">
        <v>5.7735849056603783E-2</v>
      </c>
      <c r="E117">
        <v>-0.75</v>
      </c>
      <c r="F117">
        <v>1.4433962264150946E-2</v>
      </c>
      <c r="G117" t="s">
        <v>10691</v>
      </c>
      <c r="H117" t="s">
        <v>10683</v>
      </c>
      <c r="I117" t="s">
        <v>10836</v>
      </c>
    </row>
    <row r="118" spans="1:9" x14ac:dyDescent="0.25">
      <c r="A118" t="s">
        <v>4752</v>
      </c>
      <c r="B118" t="s">
        <v>658</v>
      </c>
      <c r="C118">
        <v>0.33</v>
      </c>
      <c r="D118">
        <v>0.11207547169811322</v>
      </c>
      <c r="E118">
        <v>-0.67</v>
      </c>
      <c r="F118">
        <v>3.6984905660377355E-2</v>
      </c>
      <c r="G118" t="s">
        <v>10691</v>
      </c>
      <c r="H118" t="s">
        <v>10683</v>
      </c>
      <c r="I118" t="s">
        <v>10836</v>
      </c>
    </row>
    <row r="119" spans="1:9" x14ac:dyDescent="0.25">
      <c r="A119" t="s">
        <v>4753</v>
      </c>
      <c r="B119" t="s">
        <v>659</v>
      </c>
      <c r="C119">
        <v>0.5</v>
      </c>
      <c r="D119">
        <v>0.169811320754717</v>
      </c>
      <c r="E119">
        <v>-0.38</v>
      </c>
      <c r="F119">
        <v>0.10528301886792454</v>
      </c>
      <c r="G119" t="s">
        <v>10691</v>
      </c>
      <c r="H119" t="s">
        <v>10683</v>
      </c>
      <c r="I119" t="s">
        <v>10836</v>
      </c>
    </row>
    <row r="120" spans="1:9" x14ac:dyDescent="0.25">
      <c r="A120" t="s">
        <v>4754</v>
      </c>
      <c r="B120" t="s">
        <v>660</v>
      </c>
      <c r="C120">
        <v>0.17</v>
      </c>
      <c r="D120">
        <v>5.7735849056603783E-2</v>
      </c>
      <c r="E120">
        <v>-0.6</v>
      </c>
      <c r="F120">
        <v>2.3094339622641513E-2</v>
      </c>
      <c r="G120" t="s">
        <v>10691</v>
      </c>
      <c r="H120" t="s">
        <v>10683</v>
      </c>
      <c r="I120" t="s">
        <v>10836</v>
      </c>
    </row>
    <row r="121" spans="1:9" x14ac:dyDescent="0.25">
      <c r="A121" t="s">
        <v>4755</v>
      </c>
      <c r="B121" t="s">
        <v>661</v>
      </c>
      <c r="C121">
        <v>0.67</v>
      </c>
      <c r="D121">
        <v>0.22754716981132075</v>
      </c>
      <c r="E121">
        <v>-0.33</v>
      </c>
      <c r="F121">
        <v>0.15245660377358489</v>
      </c>
      <c r="G121" t="s">
        <v>10691</v>
      </c>
      <c r="H121" t="s">
        <v>10683</v>
      </c>
      <c r="I121" t="s">
        <v>10836</v>
      </c>
    </row>
    <row r="122" spans="1:9" x14ac:dyDescent="0.25">
      <c r="A122" t="s">
        <v>4756</v>
      </c>
      <c r="B122" t="s">
        <v>662</v>
      </c>
      <c r="C122">
        <v>1.5</v>
      </c>
      <c r="D122">
        <v>0.50943396226415105</v>
      </c>
      <c r="E122">
        <v>0.2</v>
      </c>
      <c r="F122">
        <v>0.61132075471698122</v>
      </c>
      <c r="G122" t="s">
        <v>10691</v>
      </c>
      <c r="H122" t="s">
        <v>10683</v>
      </c>
      <c r="I122" t="s">
        <v>10836</v>
      </c>
    </row>
    <row r="123" spans="1:9" x14ac:dyDescent="0.25">
      <c r="A123" t="s">
        <v>4757</v>
      </c>
      <c r="B123" t="s">
        <v>663</v>
      </c>
      <c r="C123">
        <v>0.57999999999999996</v>
      </c>
      <c r="D123">
        <v>0.19698113207547169</v>
      </c>
      <c r="E123">
        <v>-7.0000000000000007E-2</v>
      </c>
      <c r="F123">
        <v>0.18319245283018865</v>
      </c>
      <c r="G123" t="s">
        <v>10691</v>
      </c>
      <c r="H123" t="s">
        <v>10683</v>
      </c>
      <c r="I123" t="s">
        <v>10836</v>
      </c>
    </row>
    <row r="124" spans="1:9" x14ac:dyDescent="0.25">
      <c r="A124" t="s">
        <v>4758</v>
      </c>
      <c r="B124" t="s">
        <v>664</v>
      </c>
      <c r="C124">
        <v>0.17</v>
      </c>
      <c r="D124">
        <v>5.7735849056603783E-2</v>
      </c>
      <c r="E124">
        <v>-0.1</v>
      </c>
      <c r="F124">
        <v>5.1962264150943405E-2</v>
      </c>
      <c r="G124" t="s">
        <v>10691</v>
      </c>
      <c r="H124" t="s">
        <v>10683</v>
      </c>
      <c r="I124" t="s">
        <v>10836</v>
      </c>
    </row>
    <row r="125" spans="1:9" x14ac:dyDescent="0.25">
      <c r="A125" t="s">
        <v>4759</v>
      </c>
      <c r="B125" t="s">
        <v>665</v>
      </c>
      <c r="C125">
        <v>1.5</v>
      </c>
      <c r="D125">
        <v>0.50943396226415105</v>
      </c>
      <c r="E125">
        <v>-0.1</v>
      </c>
      <c r="F125">
        <v>0.45849056603773597</v>
      </c>
      <c r="G125" t="s">
        <v>10691</v>
      </c>
      <c r="H125" t="s">
        <v>10683</v>
      </c>
      <c r="I125" t="s">
        <v>10836</v>
      </c>
    </row>
    <row r="126" spans="1:9" x14ac:dyDescent="0.25">
      <c r="A126" t="s">
        <v>4760</v>
      </c>
      <c r="B126" t="s">
        <v>666</v>
      </c>
      <c r="C126">
        <v>1.75</v>
      </c>
      <c r="D126">
        <v>0.59433962264150941</v>
      </c>
      <c r="E126">
        <v>-0.02</v>
      </c>
      <c r="F126">
        <v>0.58245283018867922</v>
      </c>
      <c r="G126" t="s">
        <v>10691</v>
      </c>
      <c r="H126" t="s">
        <v>10683</v>
      </c>
      <c r="I126" t="s">
        <v>10836</v>
      </c>
    </row>
    <row r="127" spans="1:9" x14ac:dyDescent="0.25">
      <c r="A127" t="s">
        <v>4761</v>
      </c>
      <c r="B127" t="s">
        <v>667</v>
      </c>
      <c r="C127">
        <v>0.92</v>
      </c>
      <c r="D127">
        <v>0.31245283018867931</v>
      </c>
      <c r="E127">
        <v>-0.19</v>
      </c>
      <c r="F127">
        <v>0.25308679245283028</v>
      </c>
      <c r="G127" t="s">
        <v>10691</v>
      </c>
      <c r="H127" t="s">
        <v>10683</v>
      </c>
      <c r="I127" t="s">
        <v>10836</v>
      </c>
    </row>
    <row r="128" spans="1:9" x14ac:dyDescent="0.25">
      <c r="A128" t="s">
        <v>4762</v>
      </c>
      <c r="B128" t="s">
        <v>668</v>
      </c>
      <c r="C128">
        <v>2.42</v>
      </c>
      <c r="D128">
        <v>0.82188679245283014</v>
      </c>
      <c r="E128">
        <v>-0.03</v>
      </c>
      <c r="F128">
        <v>0.79723018867924522</v>
      </c>
      <c r="G128" t="s">
        <v>10691</v>
      </c>
      <c r="H128" t="s">
        <v>10683</v>
      </c>
      <c r="I128" t="s">
        <v>10836</v>
      </c>
    </row>
    <row r="129" spans="1:9" x14ac:dyDescent="0.25">
      <c r="A129" t="s">
        <v>4763</v>
      </c>
      <c r="B129" t="s">
        <v>669</v>
      </c>
      <c r="C129">
        <v>2.75</v>
      </c>
      <c r="D129">
        <v>0.93396226415094352</v>
      </c>
      <c r="E129">
        <v>0.14000000000000001</v>
      </c>
      <c r="F129">
        <v>1.0647169811320758</v>
      </c>
      <c r="G129" t="s">
        <v>10691</v>
      </c>
      <c r="H129" t="s">
        <v>10683</v>
      </c>
      <c r="I129" t="s">
        <v>10836</v>
      </c>
    </row>
    <row r="130" spans="1:9" x14ac:dyDescent="0.25">
      <c r="A130" t="s">
        <v>4764</v>
      </c>
      <c r="B130" t="s">
        <v>670</v>
      </c>
      <c r="C130">
        <v>0.08</v>
      </c>
      <c r="D130">
        <v>2.7169811320754713E-2</v>
      </c>
      <c r="E130">
        <v>-0.33</v>
      </c>
      <c r="F130">
        <v>1.8203773584905655E-2</v>
      </c>
      <c r="G130" t="s">
        <v>10691</v>
      </c>
      <c r="H130" t="s">
        <v>10683</v>
      </c>
      <c r="I130" t="s">
        <v>10836</v>
      </c>
    </row>
    <row r="131" spans="1:9" x14ac:dyDescent="0.25">
      <c r="A131" t="s">
        <v>4765</v>
      </c>
      <c r="B131" t="s">
        <v>671</v>
      </c>
      <c r="C131">
        <v>0.57999999999999996</v>
      </c>
      <c r="D131">
        <v>0.19698113207547169</v>
      </c>
      <c r="E131">
        <v>-0.81</v>
      </c>
      <c r="F131">
        <v>3.742641509433961E-2</v>
      </c>
      <c r="G131" t="s">
        <v>10691</v>
      </c>
      <c r="H131" t="s">
        <v>10683</v>
      </c>
      <c r="I131" t="s">
        <v>10836</v>
      </c>
    </row>
    <row r="132" spans="1:9" x14ac:dyDescent="0.25">
      <c r="A132" t="s">
        <v>4766</v>
      </c>
      <c r="B132" t="s">
        <v>672</v>
      </c>
      <c r="C132">
        <v>2.16</v>
      </c>
      <c r="D132">
        <v>0.73358490566037737</v>
      </c>
      <c r="E132">
        <v>0.03</v>
      </c>
      <c r="F132">
        <v>0.75559245283018872</v>
      </c>
      <c r="G132" t="s">
        <v>10691</v>
      </c>
      <c r="H132" t="s">
        <v>10683</v>
      </c>
      <c r="I132" t="s">
        <v>10836</v>
      </c>
    </row>
    <row r="133" spans="1:9" x14ac:dyDescent="0.25">
      <c r="A133" t="s">
        <v>4767</v>
      </c>
      <c r="B133" t="s">
        <v>673</v>
      </c>
      <c r="C133">
        <v>0.5</v>
      </c>
      <c r="D133">
        <v>0.169811320754717</v>
      </c>
      <c r="E133">
        <v>-0.36</v>
      </c>
      <c r="F133">
        <v>0.10867924528301888</v>
      </c>
      <c r="G133" t="s">
        <v>10691</v>
      </c>
      <c r="H133" t="s">
        <v>10683</v>
      </c>
      <c r="I133" t="s">
        <v>10836</v>
      </c>
    </row>
    <row r="134" spans="1:9" x14ac:dyDescent="0.25">
      <c r="A134" t="s">
        <v>4768</v>
      </c>
      <c r="B134" t="s">
        <v>674</v>
      </c>
      <c r="C134">
        <v>0.25</v>
      </c>
      <c r="D134">
        <v>8.4905660377358499E-2</v>
      </c>
      <c r="E134">
        <v>-0.23</v>
      </c>
      <c r="F134">
        <v>6.5377358490566043E-2</v>
      </c>
      <c r="G134" t="s">
        <v>10691</v>
      </c>
      <c r="H134" t="s">
        <v>10683</v>
      </c>
      <c r="I134" t="s">
        <v>10836</v>
      </c>
    </row>
    <row r="135" spans="1:9" x14ac:dyDescent="0.25">
      <c r="A135" t="s">
        <v>4774</v>
      </c>
      <c r="B135" t="s">
        <v>680</v>
      </c>
      <c r="C135">
        <v>0.08</v>
      </c>
      <c r="D135">
        <v>2.7169811320754713E-2</v>
      </c>
      <c r="E135">
        <v>0.28000000000000003</v>
      </c>
      <c r="F135">
        <v>3.4777358490566034E-2</v>
      </c>
      <c r="G135" t="s">
        <v>10751</v>
      </c>
      <c r="H135" t="s">
        <v>12566</v>
      </c>
      <c r="I135" t="s">
        <v>10693</v>
      </c>
    </row>
    <row r="136" spans="1:9" x14ac:dyDescent="0.25">
      <c r="A136" t="s">
        <v>4777</v>
      </c>
      <c r="B136" t="s">
        <v>683</v>
      </c>
      <c r="C136">
        <v>0.57999999999999996</v>
      </c>
      <c r="D136">
        <v>0.19698113207547169</v>
      </c>
      <c r="E136">
        <v>-0.25</v>
      </c>
      <c r="F136">
        <v>0.14773584905660375</v>
      </c>
      <c r="G136" t="s">
        <v>10751</v>
      </c>
      <c r="H136" t="s">
        <v>12566</v>
      </c>
      <c r="I136" t="s">
        <v>10836</v>
      </c>
    </row>
    <row r="137" spans="1:9" x14ac:dyDescent="0.25">
      <c r="A137" t="s">
        <v>4779</v>
      </c>
      <c r="B137" t="s">
        <v>685</v>
      </c>
      <c r="C137">
        <v>0.33</v>
      </c>
      <c r="D137">
        <v>0.11207547169811322</v>
      </c>
      <c r="E137">
        <v>1</v>
      </c>
      <c r="F137">
        <v>0.22415094339622643</v>
      </c>
      <c r="G137" t="s">
        <v>10751</v>
      </c>
      <c r="H137" t="s">
        <v>12566</v>
      </c>
      <c r="I137" t="s">
        <v>10836</v>
      </c>
    </row>
    <row r="138" spans="1:9" x14ac:dyDescent="0.25">
      <c r="A138" t="s">
        <v>4780</v>
      </c>
      <c r="B138" t="s">
        <v>686</v>
      </c>
      <c r="C138">
        <v>1.83</v>
      </c>
      <c r="D138">
        <v>0.62150943396226421</v>
      </c>
      <c r="E138">
        <v>-0.16</v>
      </c>
      <c r="F138">
        <v>0.52206792452830197</v>
      </c>
      <c r="G138" t="s">
        <v>10751</v>
      </c>
      <c r="H138" t="s">
        <v>12566</v>
      </c>
      <c r="I138" t="s">
        <v>10836</v>
      </c>
    </row>
    <row r="139" spans="1:9" x14ac:dyDescent="0.25">
      <c r="A139" t="s">
        <v>4783</v>
      </c>
      <c r="B139" t="s">
        <v>689</v>
      </c>
      <c r="C139">
        <v>1.83</v>
      </c>
      <c r="D139">
        <v>0.62150943396226421</v>
      </c>
      <c r="E139">
        <v>-0.57999999999999996</v>
      </c>
      <c r="F139">
        <v>0.26103396226415099</v>
      </c>
      <c r="G139" t="s">
        <v>10751</v>
      </c>
      <c r="H139" t="s">
        <v>12566</v>
      </c>
      <c r="I139" t="s">
        <v>10753</v>
      </c>
    </row>
    <row r="140" spans="1:9" x14ac:dyDescent="0.25">
      <c r="A140" t="s">
        <v>4785</v>
      </c>
      <c r="B140" t="s">
        <v>691</v>
      </c>
      <c r="C140">
        <v>0.08</v>
      </c>
      <c r="D140">
        <v>2.7169811320754713E-2</v>
      </c>
      <c r="E140">
        <v>-0.5</v>
      </c>
      <c r="F140">
        <v>1.3584905660377357E-2</v>
      </c>
      <c r="G140" t="s">
        <v>10691</v>
      </c>
      <c r="H140" t="s">
        <v>12566</v>
      </c>
      <c r="I140" t="s">
        <v>10693</v>
      </c>
    </row>
    <row r="141" spans="1:9" x14ac:dyDescent="0.25">
      <c r="A141" t="s">
        <v>4787</v>
      </c>
      <c r="B141" t="s">
        <v>693</v>
      </c>
      <c r="C141">
        <v>0.5</v>
      </c>
      <c r="D141">
        <v>0.169811320754717</v>
      </c>
      <c r="E141">
        <v>13.97</v>
      </c>
      <c r="F141">
        <v>2.5420754716981135</v>
      </c>
      <c r="G141" t="s">
        <v>10751</v>
      </c>
      <c r="H141" t="s">
        <v>12566</v>
      </c>
      <c r="I141" t="s">
        <v>10693</v>
      </c>
    </row>
    <row r="142" spans="1:9" x14ac:dyDescent="0.25">
      <c r="A142" t="s">
        <v>4790</v>
      </c>
      <c r="B142" t="s">
        <v>696</v>
      </c>
      <c r="C142">
        <v>0.08</v>
      </c>
      <c r="D142">
        <v>2.7169811320754713E-2</v>
      </c>
      <c r="E142">
        <v>0</v>
      </c>
      <c r="F142">
        <v>2.7169811320754713E-2</v>
      </c>
      <c r="G142" t="s">
        <v>10751</v>
      </c>
      <c r="H142" t="s">
        <v>12566</v>
      </c>
      <c r="I142" t="s">
        <v>10693</v>
      </c>
    </row>
    <row r="143" spans="1:9" x14ac:dyDescent="0.25">
      <c r="A143" t="s">
        <v>4792</v>
      </c>
      <c r="B143" t="s">
        <v>698</v>
      </c>
      <c r="C143">
        <v>3.67</v>
      </c>
      <c r="D143">
        <v>1.2464150943396226</v>
      </c>
      <c r="E143">
        <v>-0.54</v>
      </c>
      <c r="F143">
        <v>0.57335094339622639</v>
      </c>
      <c r="G143" t="s">
        <v>10751</v>
      </c>
      <c r="H143" t="s">
        <v>12566</v>
      </c>
      <c r="I143" t="s">
        <v>10836</v>
      </c>
    </row>
    <row r="144" spans="1:9" x14ac:dyDescent="0.25">
      <c r="A144" t="s">
        <v>4795</v>
      </c>
      <c r="B144" t="s">
        <v>701</v>
      </c>
      <c r="C144">
        <v>0.25</v>
      </c>
      <c r="D144">
        <v>8.4905660377358499E-2</v>
      </c>
      <c r="E144">
        <v>0.56999999999999995</v>
      </c>
      <c r="F144">
        <v>0.13330188679245283</v>
      </c>
      <c r="G144" t="s">
        <v>10751</v>
      </c>
      <c r="H144" t="s">
        <v>12566</v>
      </c>
      <c r="I144" t="s">
        <v>10836</v>
      </c>
    </row>
    <row r="145" spans="1:9" x14ac:dyDescent="0.25">
      <c r="A145" t="s">
        <v>4797</v>
      </c>
      <c r="B145" t="s">
        <v>703</v>
      </c>
      <c r="C145">
        <v>0.5</v>
      </c>
      <c r="D145">
        <v>0.169811320754717</v>
      </c>
      <c r="E145">
        <v>1</v>
      </c>
      <c r="F145">
        <v>0.339622641509434</v>
      </c>
      <c r="G145" t="s">
        <v>10751</v>
      </c>
      <c r="H145" t="s">
        <v>12566</v>
      </c>
      <c r="I145" t="s">
        <v>10836</v>
      </c>
    </row>
    <row r="146" spans="1:9" x14ac:dyDescent="0.25">
      <c r="A146" t="s">
        <v>4800</v>
      </c>
      <c r="B146" t="s">
        <v>706</v>
      </c>
      <c r="C146">
        <v>0.33</v>
      </c>
      <c r="D146">
        <v>0.11207547169811322</v>
      </c>
      <c r="E146">
        <v>0</v>
      </c>
      <c r="F146">
        <v>0.11207547169811322</v>
      </c>
      <c r="G146" t="s">
        <v>13217</v>
      </c>
      <c r="H146" t="s">
        <v>12566</v>
      </c>
      <c r="I146" t="s">
        <v>10693</v>
      </c>
    </row>
    <row r="147" spans="1:9" x14ac:dyDescent="0.25">
      <c r="A147" t="s">
        <v>4802</v>
      </c>
      <c r="B147" t="s">
        <v>708</v>
      </c>
      <c r="C147">
        <v>0.08</v>
      </c>
      <c r="D147">
        <v>2.7169811320754713E-2</v>
      </c>
      <c r="E147">
        <v>-0.01</v>
      </c>
      <c r="F147">
        <v>2.6898113207547165E-2</v>
      </c>
      <c r="G147" t="s">
        <v>13217</v>
      </c>
      <c r="H147" t="s">
        <v>12566</v>
      </c>
      <c r="I147" t="s">
        <v>10693</v>
      </c>
    </row>
    <row r="148" spans="1:9" x14ac:dyDescent="0.25">
      <c r="A148" t="s">
        <v>4803</v>
      </c>
      <c r="B148" t="s">
        <v>709</v>
      </c>
      <c r="C148">
        <v>1</v>
      </c>
      <c r="D148">
        <v>0.339622641509434</v>
      </c>
      <c r="E148">
        <v>-0.5</v>
      </c>
      <c r="F148">
        <v>0.169811320754717</v>
      </c>
      <c r="G148" t="s">
        <v>10691</v>
      </c>
      <c r="H148" t="s">
        <v>12566</v>
      </c>
      <c r="I148" t="s">
        <v>10693</v>
      </c>
    </row>
    <row r="149" spans="1:9" x14ac:dyDescent="0.25">
      <c r="A149" t="s">
        <v>4805</v>
      </c>
      <c r="B149" t="s">
        <v>711</v>
      </c>
      <c r="C149">
        <v>0.5</v>
      </c>
      <c r="D149">
        <v>0.169811320754717</v>
      </c>
      <c r="E149">
        <v>-0.71</v>
      </c>
      <c r="F149">
        <v>4.9245283018867936E-2</v>
      </c>
      <c r="G149" t="s">
        <v>13217</v>
      </c>
      <c r="H149" t="s">
        <v>12566</v>
      </c>
      <c r="I149" t="s">
        <v>10836</v>
      </c>
    </row>
    <row r="150" spans="1:9" x14ac:dyDescent="0.25">
      <c r="A150" t="s">
        <v>4807</v>
      </c>
      <c r="B150" t="s">
        <v>713</v>
      </c>
      <c r="C150">
        <v>0.17</v>
      </c>
      <c r="D150">
        <v>5.7735849056603783E-2</v>
      </c>
      <c r="E150">
        <v>5.0199999999999996</v>
      </c>
      <c r="F150">
        <v>0.34756981132075476</v>
      </c>
      <c r="G150" t="s">
        <v>10751</v>
      </c>
      <c r="H150" t="s">
        <v>12566</v>
      </c>
      <c r="I150" t="s">
        <v>10693</v>
      </c>
    </row>
    <row r="151" spans="1:9" x14ac:dyDescent="0.25">
      <c r="A151" t="s">
        <v>4808</v>
      </c>
      <c r="B151" t="s">
        <v>714</v>
      </c>
      <c r="C151">
        <v>0.08</v>
      </c>
      <c r="D151">
        <v>2.7169811320754713E-2</v>
      </c>
      <c r="E151">
        <v>0.5</v>
      </c>
      <c r="F151">
        <v>4.0754716981132068E-2</v>
      </c>
      <c r="G151" t="s">
        <v>10751</v>
      </c>
      <c r="H151" t="s">
        <v>12566</v>
      </c>
      <c r="I151" t="s">
        <v>10693</v>
      </c>
    </row>
    <row r="152" spans="1:9" x14ac:dyDescent="0.25">
      <c r="A152" t="s">
        <v>4812</v>
      </c>
      <c r="B152" t="s">
        <v>718</v>
      </c>
      <c r="C152">
        <v>1</v>
      </c>
      <c r="D152">
        <v>0.339622641509434</v>
      </c>
      <c r="E152">
        <v>0</v>
      </c>
      <c r="F152">
        <v>0.339622641509434</v>
      </c>
      <c r="G152" t="s">
        <v>10691</v>
      </c>
      <c r="H152" t="s">
        <v>12566</v>
      </c>
      <c r="I152" t="s">
        <v>10693</v>
      </c>
    </row>
    <row r="153" spans="1:9" x14ac:dyDescent="0.25">
      <c r="A153" t="s">
        <v>4813</v>
      </c>
      <c r="B153" t="s">
        <v>719</v>
      </c>
      <c r="C153">
        <v>5.58</v>
      </c>
      <c r="D153">
        <v>1.8950943396226416</v>
      </c>
      <c r="E153">
        <v>-0.49</v>
      </c>
      <c r="F153">
        <v>0.96649811320754719</v>
      </c>
      <c r="G153" t="s">
        <v>10751</v>
      </c>
      <c r="H153" t="s">
        <v>12566</v>
      </c>
      <c r="I153" t="s">
        <v>10836</v>
      </c>
    </row>
    <row r="154" spans="1:9" x14ac:dyDescent="0.25">
      <c r="A154" t="s">
        <v>4815</v>
      </c>
      <c r="B154" t="s">
        <v>721</v>
      </c>
      <c r="C154">
        <v>2.17</v>
      </c>
      <c r="D154">
        <v>0.73698113207547167</v>
      </c>
      <c r="E154">
        <v>-0.79</v>
      </c>
      <c r="F154">
        <v>0.15476603773584902</v>
      </c>
      <c r="G154" t="s">
        <v>10691</v>
      </c>
      <c r="H154" t="s">
        <v>12566</v>
      </c>
      <c r="I154" t="s">
        <v>10693</v>
      </c>
    </row>
    <row r="155" spans="1:9" x14ac:dyDescent="0.25">
      <c r="A155" t="s">
        <v>4816</v>
      </c>
      <c r="B155" t="s">
        <v>722</v>
      </c>
      <c r="C155">
        <v>0.5</v>
      </c>
      <c r="D155">
        <v>0.169811320754717</v>
      </c>
      <c r="E155">
        <v>-0.21</v>
      </c>
      <c r="F155">
        <v>0.13415094339622644</v>
      </c>
      <c r="G155" t="s">
        <v>10751</v>
      </c>
      <c r="H155" t="s">
        <v>12566</v>
      </c>
      <c r="I155" t="s">
        <v>10693</v>
      </c>
    </row>
    <row r="156" spans="1:9" x14ac:dyDescent="0.25">
      <c r="A156" t="s">
        <v>4817</v>
      </c>
      <c r="B156" t="s">
        <v>723</v>
      </c>
      <c r="C156">
        <v>0.33</v>
      </c>
      <c r="D156">
        <v>0.11207547169811322</v>
      </c>
      <c r="E156">
        <v>-0.04</v>
      </c>
      <c r="F156">
        <v>0.10759245283018869</v>
      </c>
      <c r="G156" t="s">
        <v>10751</v>
      </c>
      <c r="H156" t="s">
        <v>12566</v>
      </c>
      <c r="I156" t="s">
        <v>10836</v>
      </c>
    </row>
    <row r="157" spans="1:9" x14ac:dyDescent="0.25">
      <c r="A157" t="s">
        <v>4818</v>
      </c>
      <c r="B157" t="s">
        <v>724</v>
      </c>
      <c r="C157">
        <v>0.33</v>
      </c>
      <c r="D157">
        <v>0.11207547169811322</v>
      </c>
      <c r="E157">
        <v>-0.71</v>
      </c>
      <c r="F157">
        <v>3.2501886792452833E-2</v>
      </c>
      <c r="G157" t="s">
        <v>10751</v>
      </c>
      <c r="H157" t="s">
        <v>12566</v>
      </c>
      <c r="I157" t="s">
        <v>10693</v>
      </c>
    </row>
    <row r="158" spans="1:9" x14ac:dyDescent="0.25">
      <c r="A158" t="s">
        <v>4819</v>
      </c>
      <c r="B158" t="s">
        <v>725</v>
      </c>
      <c r="C158">
        <v>0.33</v>
      </c>
      <c r="D158">
        <v>0.11207547169811322</v>
      </c>
      <c r="E158">
        <v>-0.37</v>
      </c>
      <c r="F158">
        <v>7.0607547169811324E-2</v>
      </c>
      <c r="G158" t="s">
        <v>10751</v>
      </c>
      <c r="H158" t="s">
        <v>12566</v>
      </c>
      <c r="I158" t="s">
        <v>10836</v>
      </c>
    </row>
    <row r="159" spans="1:9" x14ac:dyDescent="0.25">
      <c r="A159" t="s">
        <v>4820</v>
      </c>
      <c r="B159" t="s">
        <v>726</v>
      </c>
      <c r="C159">
        <v>0.17</v>
      </c>
      <c r="D159">
        <v>5.7735849056603783E-2</v>
      </c>
      <c r="E159">
        <v>6.99</v>
      </c>
      <c r="F159">
        <v>0.46130943396226426</v>
      </c>
      <c r="G159" t="s">
        <v>10751</v>
      </c>
      <c r="H159" t="s">
        <v>12566</v>
      </c>
      <c r="I159" t="s">
        <v>10693</v>
      </c>
    </row>
    <row r="160" spans="1:9" x14ac:dyDescent="0.25">
      <c r="A160" t="s">
        <v>4822</v>
      </c>
      <c r="B160" t="s">
        <v>728</v>
      </c>
      <c r="C160">
        <v>0.17</v>
      </c>
      <c r="D160">
        <v>5.7735849056603783E-2</v>
      </c>
      <c r="E160">
        <v>0</v>
      </c>
      <c r="F160">
        <v>5.7735849056603783E-2</v>
      </c>
      <c r="G160" t="s">
        <v>10751</v>
      </c>
      <c r="H160" t="s">
        <v>12566</v>
      </c>
      <c r="I160" t="s">
        <v>10836</v>
      </c>
    </row>
    <row r="161" spans="1:9" x14ac:dyDescent="0.25">
      <c r="A161" t="s">
        <v>4823</v>
      </c>
      <c r="B161" t="s">
        <v>729</v>
      </c>
      <c r="C161">
        <v>0.17</v>
      </c>
      <c r="D161">
        <v>5.7735849056603783E-2</v>
      </c>
      <c r="E161">
        <v>0</v>
      </c>
      <c r="F161">
        <v>5.7735849056603783E-2</v>
      </c>
      <c r="G161" t="s">
        <v>10751</v>
      </c>
      <c r="H161" t="s">
        <v>12566</v>
      </c>
      <c r="I161" t="s">
        <v>10836</v>
      </c>
    </row>
    <row r="162" spans="1:9" x14ac:dyDescent="0.25">
      <c r="A162" t="s">
        <v>4825</v>
      </c>
      <c r="B162" t="s">
        <v>731</v>
      </c>
      <c r="C162">
        <v>0.25</v>
      </c>
      <c r="D162">
        <v>8.4905660377358499E-2</v>
      </c>
      <c r="E162">
        <v>-0.38</v>
      </c>
      <c r="F162">
        <v>5.2641509433962272E-2</v>
      </c>
      <c r="G162" t="s">
        <v>13217</v>
      </c>
      <c r="H162" t="s">
        <v>12566</v>
      </c>
      <c r="I162" t="s">
        <v>10693</v>
      </c>
    </row>
    <row r="163" spans="1:9" x14ac:dyDescent="0.25">
      <c r="A163" t="s">
        <v>4826</v>
      </c>
      <c r="B163" t="s">
        <v>732</v>
      </c>
      <c r="C163">
        <v>1.5</v>
      </c>
      <c r="D163">
        <v>0.50943396226415105</v>
      </c>
      <c r="E163">
        <v>0.24</v>
      </c>
      <c r="F163">
        <v>0.63169811320754732</v>
      </c>
      <c r="G163" t="s">
        <v>10751</v>
      </c>
      <c r="H163" t="s">
        <v>12566</v>
      </c>
      <c r="I163" t="s">
        <v>10836</v>
      </c>
    </row>
    <row r="164" spans="1:9" x14ac:dyDescent="0.25">
      <c r="A164" t="s">
        <v>4831</v>
      </c>
      <c r="B164" t="s">
        <v>737</v>
      </c>
      <c r="C164">
        <v>0.08</v>
      </c>
      <c r="D164">
        <v>2.7169811320754713E-2</v>
      </c>
      <c r="E164">
        <v>-0.25</v>
      </c>
      <c r="F164">
        <v>2.0377358490566034E-2</v>
      </c>
      <c r="G164" t="s">
        <v>10751</v>
      </c>
      <c r="H164" t="s">
        <v>12566</v>
      </c>
      <c r="I164" t="s">
        <v>10836</v>
      </c>
    </row>
    <row r="165" spans="1:9" x14ac:dyDescent="0.25">
      <c r="A165" t="s">
        <v>4834</v>
      </c>
      <c r="B165" t="s">
        <v>740</v>
      </c>
      <c r="C165">
        <v>0.17</v>
      </c>
      <c r="D165">
        <v>5.7735849056603783E-2</v>
      </c>
      <c r="E165">
        <v>-0.77</v>
      </c>
      <c r="F165">
        <v>1.3279245283018869E-2</v>
      </c>
      <c r="G165" t="s">
        <v>10751</v>
      </c>
      <c r="H165" t="s">
        <v>12566</v>
      </c>
      <c r="I165" t="s">
        <v>10836</v>
      </c>
    </row>
    <row r="166" spans="1:9" x14ac:dyDescent="0.25">
      <c r="A166" t="s">
        <v>4836</v>
      </c>
      <c r="B166" t="s">
        <v>742</v>
      </c>
      <c r="C166">
        <v>2.5</v>
      </c>
      <c r="D166">
        <v>0.84905660377358505</v>
      </c>
      <c r="E166">
        <v>-0.64</v>
      </c>
      <c r="F166">
        <v>0.30566037735849061</v>
      </c>
      <c r="G166" t="s">
        <v>13217</v>
      </c>
      <c r="H166" t="s">
        <v>12566</v>
      </c>
      <c r="I166" t="s">
        <v>10836</v>
      </c>
    </row>
    <row r="167" spans="1:9" x14ac:dyDescent="0.25">
      <c r="A167" t="s">
        <v>4839</v>
      </c>
      <c r="B167" t="s">
        <v>745</v>
      </c>
      <c r="C167">
        <v>0.67</v>
      </c>
      <c r="D167">
        <v>0.22754716981132075</v>
      </c>
      <c r="E167">
        <v>1.83</v>
      </c>
      <c r="F167">
        <v>0.64395849056603771</v>
      </c>
      <c r="G167" t="s">
        <v>10751</v>
      </c>
      <c r="H167" t="s">
        <v>12566</v>
      </c>
      <c r="I167" t="s">
        <v>10836</v>
      </c>
    </row>
    <row r="168" spans="1:9" x14ac:dyDescent="0.25">
      <c r="A168" t="s">
        <v>4840</v>
      </c>
      <c r="B168" t="s">
        <v>746</v>
      </c>
      <c r="C168">
        <v>0.83</v>
      </c>
      <c r="D168">
        <v>0.28188679245283021</v>
      </c>
      <c r="E168">
        <v>-0.05</v>
      </c>
      <c r="F168">
        <v>0.26779245283018871</v>
      </c>
      <c r="G168" t="s">
        <v>10751</v>
      </c>
      <c r="H168" t="s">
        <v>12566</v>
      </c>
      <c r="I168" t="s">
        <v>10836</v>
      </c>
    </row>
    <row r="169" spans="1:9" x14ac:dyDescent="0.25">
      <c r="A169" t="s">
        <v>4841</v>
      </c>
      <c r="B169" t="s">
        <v>747</v>
      </c>
      <c r="C169">
        <v>0.33</v>
      </c>
      <c r="D169">
        <v>0.11207547169811322</v>
      </c>
      <c r="E169">
        <v>1.4</v>
      </c>
      <c r="F169">
        <v>0.2689811320754717</v>
      </c>
      <c r="G169" t="s">
        <v>10751</v>
      </c>
      <c r="H169" t="s">
        <v>12566</v>
      </c>
      <c r="I169" t="s">
        <v>10693</v>
      </c>
    </row>
    <row r="170" spans="1:9" x14ac:dyDescent="0.25">
      <c r="A170" t="s">
        <v>4843</v>
      </c>
      <c r="B170" t="s">
        <v>749</v>
      </c>
      <c r="C170">
        <v>0.17</v>
      </c>
      <c r="D170">
        <v>5.7735849056603783E-2</v>
      </c>
      <c r="E170">
        <v>0</v>
      </c>
      <c r="F170">
        <v>5.7735849056603783E-2</v>
      </c>
      <c r="G170" t="s">
        <v>13217</v>
      </c>
      <c r="H170" t="s">
        <v>12566</v>
      </c>
      <c r="I170" t="s">
        <v>10753</v>
      </c>
    </row>
    <row r="171" spans="1:9" x14ac:dyDescent="0.25">
      <c r="A171" t="s">
        <v>4844</v>
      </c>
      <c r="B171" t="s">
        <v>750</v>
      </c>
      <c r="C171">
        <v>0.17</v>
      </c>
      <c r="D171">
        <v>5.7735849056603783E-2</v>
      </c>
      <c r="E171">
        <v>17.05</v>
      </c>
      <c r="F171">
        <v>1.0421320754716983</v>
      </c>
      <c r="G171" t="s">
        <v>10751</v>
      </c>
      <c r="H171" t="s">
        <v>12566</v>
      </c>
      <c r="I171" t="s">
        <v>10836</v>
      </c>
    </row>
    <row r="172" spans="1:9" x14ac:dyDescent="0.25">
      <c r="A172" t="s">
        <v>4845</v>
      </c>
      <c r="B172" t="s">
        <v>751</v>
      </c>
      <c r="C172">
        <v>1.17</v>
      </c>
      <c r="D172">
        <v>0.39735849056603767</v>
      </c>
      <c r="E172">
        <v>-0.69</v>
      </c>
      <c r="F172">
        <v>0.1231811320754717</v>
      </c>
      <c r="G172" t="s">
        <v>10751</v>
      </c>
      <c r="H172" t="s">
        <v>12566</v>
      </c>
      <c r="I172" t="s">
        <v>10693</v>
      </c>
    </row>
    <row r="173" spans="1:9" x14ac:dyDescent="0.25">
      <c r="A173" t="s">
        <v>4848</v>
      </c>
      <c r="B173" t="s">
        <v>754</v>
      </c>
      <c r="C173">
        <v>8</v>
      </c>
      <c r="D173">
        <v>2.716981132075472</v>
      </c>
      <c r="E173">
        <v>-0.41</v>
      </c>
      <c r="F173">
        <v>1.6030188679245287</v>
      </c>
      <c r="G173" t="s">
        <v>10751</v>
      </c>
      <c r="H173" t="s">
        <v>12566</v>
      </c>
      <c r="I173" t="s">
        <v>10836</v>
      </c>
    </row>
    <row r="174" spans="1:9" x14ac:dyDescent="0.25">
      <c r="A174" t="s">
        <v>4849</v>
      </c>
      <c r="B174" t="s">
        <v>755</v>
      </c>
      <c r="C174">
        <v>1.25</v>
      </c>
      <c r="D174">
        <v>0.42452830188679253</v>
      </c>
      <c r="E174">
        <v>-0.06</v>
      </c>
      <c r="F174">
        <v>0.39905660377358493</v>
      </c>
      <c r="G174" t="s">
        <v>10751</v>
      </c>
      <c r="H174" t="s">
        <v>12566</v>
      </c>
      <c r="I174" t="s">
        <v>10836</v>
      </c>
    </row>
    <row r="175" spans="1:9" x14ac:dyDescent="0.25">
      <c r="A175" t="s">
        <v>4850</v>
      </c>
      <c r="B175" t="s">
        <v>756</v>
      </c>
      <c r="C175">
        <v>8.83</v>
      </c>
      <c r="D175">
        <v>2.9988679245283021</v>
      </c>
      <c r="E175">
        <v>-0.24</v>
      </c>
      <c r="F175">
        <v>2.2791396226415097</v>
      </c>
      <c r="G175" t="s">
        <v>10751</v>
      </c>
      <c r="H175" t="s">
        <v>12566</v>
      </c>
      <c r="I175" t="s">
        <v>10836</v>
      </c>
    </row>
    <row r="176" spans="1:9" x14ac:dyDescent="0.25">
      <c r="A176" t="s">
        <v>4851</v>
      </c>
      <c r="B176" t="s">
        <v>757</v>
      </c>
      <c r="C176">
        <v>2.67</v>
      </c>
      <c r="D176">
        <v>0.90679245283018861</v>
      </c>
      <c r="E176">
        <v>0.45</v>
      </c>
      <c r="F176">
        <v>1.3148490566037734</v>
      </c>
      <c r="G176" t="s">
        <v>10751</v>
      </c>
      <c r="H176" t="s">
        <v>12566</v>
      </c>
      <c r="I176" t="s">
        <v>10836</v>
      </c>
    </row>
    <row r="177" spans="1:9" x14ac:dyDescent="0.25">
      <c r="A177" t="s">
        <v>4855</v>
      </c>
      <c r="B177" t="s">
        <v>761</v>
      </c>
      <c r="C177">
        <v>1</v>
      </c>
      <c r="D177">
        <v>0.339622641509434</v>
      </c>
      <c r="E177">
        <v>0</v>
      </c>
      <c r="F177">
        <v>0.339622641509434</v>
      </c>
      <c r="G177" t="s">
        <v>10691</v>
      </c>
      <c r="H177" t="s">
        <v>12566</v>
      </c>
      <c r="I177" t="s">
        <v>10693</v>
      </c>
    </row>
    <row r="178" spans="1:9" x14ac:dyDescent="0.25">
      <c r="A178" t="s">
        <v>4856</v>
      </c>
      <c r="B178" t="s">
        <v>762</v>
      </c>
      <c r="C178">
        <v>2</v>
      </c>
      <c r="D178">
        <v>0.679245283018868</v>
      </c>
      <c r="E178">
        <v>0.03</v>
      </c>
      <c r="F178">
        <v>0.6996226415094341</v>
      </c>
      <c r="G178" t="s">
        <v>10751</v>
      </c>
      <c r="H178" t="s">
        <v>12566</v>
      </c>
      <c r="I178" t="s">
        <v>10836</v>
      </c>
    </row>
    <row r="179" spans="1:9" x14ac:dyDescent="0.25">
      <c r="A179" t="s">
        <v>4857</v>
      </c>
      <c r="B179" t="s">
        <v>763</v>
      </c>
      <c r="C179">
        <v>0.08</v>
      </c>
      <c r="D179">
        <v>2.7169811320754713E-2</v>
      </c>
      <c r="E179">
        <v>-0.4</v>
      </c>
      <c r="F179">
        <v>1.6301886792452827E-2</v>
      </c>
      <c r="G179" t="s">
        <v>13217</v>
      </c>
      <c r="H179" t="s">
        <v>12566</v>
      </c>
      <c r="I179" t="s">
        <v>10693</v>
      </c>
    </row>
    <row r="180" spans="1:9" x14ac:dyDescent="0.25">
      <c r="A180" t="s">
        <v>4858</v>
      </c>
      <c r="B180" t="s">
        <v>764</v>
      </c>
      <c r="C180">
        <v>0.67</v>
      </c>
      <c r="D180">
        <v>0.22754716981132075</v>
      </c>
      <c r="E180">
        <v>-0.76</v>
      </c>
      <c r="F180">
        <v>5.4611320754716981E-2</v>
      </c>
      <c r="G180" t="s">
        <v>10751</v>
      </c>
      <c r="H180" t="s">
        <v>12566</v>
      </c>
      <c r="I180" t="s">
        <v>10836</v>
      </c>
    </row>
    <row r="181" spans="1:9" x14ac:dyDescent="0.25">
      <c r="A181" t="s">
        <v>4859</v>
      </c>
      <c r="B181" t="s">
        <v>765</v>
      </c>
      <c r="C181">
        <v>0.5</v>
      </c>
      <c r="D181">
        <v>0.169811320754717</v>
      </c>
      <c r="E181">
        <v>0</v>
      </c>
      <c r="F181">
        <v>0.169811320754717</v>
      </c>
      <c r="G181" t="s">
        <v>10751</v>
      </c>
      <c r="H181" t="s">
        <v>12566</v>
      </c>
      <c r="I181" t="s">
        <v>10753</v>
      </c>
    </row>
    <row r="182" spans="1:9" x14ac:dyDescent="0.25">
      <c r="A182" t="s">
        <v>4862</v>
      </c>
      <c r="B182" t="s">
        <v>768</v>
      </c>
      <c r="C182">
        <v>0.33</v>
      </c>
      <c r="D182">
        <v>0.11207547169811322</v>
      </c>
      <c r="E182">
        <v>0</v>
      </c>
      <c r="F182">
        <v>0.11207547169811322</v>
      </c>
      <c r="G182" t="s">
        <v>10751</v>
      </c>
      <c r="H182" t="s">
        <v>12566</v>
      </c>
      <c r="I182" t="s">
        <v>10693</v>
      </c>
    </row>
    <row r="183" spans="1:9" x14ac:dyDescent="0.25">
      <c r="A183" t="s">
        <v>4863</v>
      </c>
      <c r="B183" t="s">
        <v>769</v>
      </c>
      <c r="C183">
        <v>0.17</v>
      </c>
      <c r="D183">
        <v>5.7735849056603783E-2</v>
      </c>
      <c r="E183">
        <v>1</v>
      </c>
      <c r="F183">
        <v>0.11547169811320757</v>
      </c>
      <c r="G183" t="s">
        <v>13217</v>
      </c>
      <c r="H183" t="s">
        <v>12566</v>
      </c>
      <c r="I183" t="s">
        <v>10836</v>
      </c>
    </row>
    <row r="184" spans="1:9" x14ac:dyDescent="0.25">
      <c r="A184" t="s">
        <v>4865</v>
      </c>
      <c r="B184" t="s">
        <v>771</v>
      </c>
      <c r="C184">
        <v>0.17</v>
      </c>
      <c r="D184">
        <v>5.7735849056603783E-2</v>
      </c>
      <c r="E184">
        <v>0</v>
      </c>
      <c r="F184">
        <v>5.7735849056603783E-2</v>
      </c>
      <c r="G184" t="s">
        <v>10751</v>
      </c>
      <c r="H184" t="s">
        <v>12566</v>
      </c>
      <c r="I184" t="s">
        <v>10836</v>
      </c>
    </row>
    <row r="185" spans="1:9" x14ac:dyDescent="0.25">
      <c r="A185" t="s">
        <v>4870</v>
      </c>
      <c r="B185" t="s">
        <v>776</v>
      </c>
      <c r="C185">
        <v>0.5</v>
      </c>
      <c r="D185">
        <v>0.169811320754717</v>
      </c>
      <c r="E185">
        <v>-0.78</v>
      </c>
      <c r="F185">
        <v>3.7358490566037739E-2</v>
      </c>
      <c r="G185" t="s">
        <v>10751</v>
      </c>
      <c r="H185" t="s">
        <v>12566</v>
      </c>
      <c r="I185" t="s">
        <v>10836</v>
      </c>
    </row>
    <row r="186" spans="1:9" x14ac:dyDescent="0.25">
      <c r="A186" t="s">
        <v>4872</v>
      </c>
      <c r="B186" t="s">
        <v>778</v>
      </c>
      <c r="C186">
        <v>0.17</v>
      </c>
      <c r="D186">
        <v>5.7735849056603783E-2</v>
      </c>
      <c r="E186">
        <v>0</v>
      </c>
      <c r="F186">
        <v>5.7735849056603783E-2</v>
      </c>
      <c r="G186" t="s">
        <v>10751</v>
      </c>
      <c r="H186" t="s">
        <v>12566</v>
      </c>
      <c r="I186" t="s">
        <v>10836</v>
      </c>
    </row>
    <row r="187" spans="1:9" x14ac:dyDescent="0.25">
      <c r="A187" t="s">
        <v>4875</v>
      </c>
      <c r="B187" t="s">
        <v>781</v>
      </c>
      <c r="C187">
        <v>1.67</v>
      </c>
      <c r="D187">
        <v>0.56716981132075461</v>
      </c>
      <c r="E187">
        <v>-0.53</v>
      </c>
      <c r="F187">
        <v>0.26656981132075463</v>
      </c>
      <c r="G187" t="s">
        <v>10751</v>
      </c>
      <c r="H187" t="s">
        <v>12566</v>
      </c>
      <c r="I187" t="s">
        <v>10693</v>
      </c>
    </row>
    <row r="188" spans="1:9" x14ac:dyDescent="0.25">
      <c r="A188" t="s">
        <v>4881</v>
      </c>
      <c r="B188" t="s">
        <v>787</v>
      </c>
      <c r="C188">
        <v>0.42</v>
      </c>
      <c r="D188">
        <v>0.14264150943396225</v>
      </c>
      <c r="E188">
        <v>0.46</v>
      </c>
      <c r="F188">
        <v>0.20825660377358488</v>
      </c>
      <c r="G188" t="s">
        <v>10751</v>
      </c>
      <c r="H188" t="s">
        <v>12566</v>
      </c>
      <c r="I188" t="s">
        <v>10836</v>
      </c>
    </row>
    <row r="189" spans="1:9" x14ac:dyDescent="0.25">
      <c r="A189" t="s">
        <v>4882</v>
      </c>
      <c r="B189" t="s">
        <v>788</v>
      </c>
      <c r="C189">
        <v>0.08</v>
      </c>
      <c r="D189">
        <v>2.7169811320754713E-2</v>
      </c>
      <c r="E189">
        <v>4.01</v>
      </c>
      <c r="F189">
        <v>0.1361207547169811</v>
      </c>
      <c r="G189" t="s">
        <v>10751</v>
      </c>
      <c r="H189" t="s">
        <v>12566</v>
      </c>
      <c r="I189" t="s">
        <v>10836</v>
      </c>
    </row>
    <row r="190" spans="1:9" x14ac:dyDescent="0.25">
      <c r="A190" t="s">
        <v>4883</v>
      </c>
      <c r="B190" t="s">
        <v>789</v>
      </c>
      <c r="C190">
        <v>0.17</v>
      </c>
      <c r="D190">
        <v>5.7735849056603783E-2</v>
      </c>
      <c r="E190">
        <v>-0.94</v>
      </c>
      <c r="F190">
        <v>3.4641509433962301E-3</v>
      </c>
      <c r="G190" t="s">
        <v>10691</v>
      </c>
      <c r="H190" t="s">
        <v>12566</v>
      </c>
      <c r="I190" t="s">
        <v>10836</v>
      </c>
    </row>
    <row r="191" spans="1:9" x14ac:dyDescent="0.25">
      <c r="A191" t="s">
        <v>4884</v>
      </c>
      <c r="B191" t="s">
        <v>790</v>
      </c>
      <c r="C191">
        <v>10.5</v>
      </c>
      <c r="D191">
        <v>3.5660377358490565</v>
      </c>
      <c r="E191">
        <v>0.23</v>
      </c>
      <c r="F191">
        <v>4.3862264150943391</v>
      </c>
      <c r="G191" t="s">
        <v>10751</v>
      </c>
      <c r="H191" t="s">
        <v>12566</v>
      </c>
      <c r="I191" t="s">
        <v>10836</v>
      </c>
    </row>
    <row r="192" spans="1:9" x14ac:dyDescent="0.25">
      <c r="A192" t="s">
        <v>4886</v>
      </c>
      <c r="B192" t="s">
        <v>792</v>
      </c>
      <c r="C192">
        <v>0.67</v>
      </c>
      <c r="D192">
        <v>0.22754716981132075</v>
      </c>
      <c r="E192">
        <v>-0.16</v>
      </c>
      <c r="F192">
        <v>0.19113962264150944</v>
      </c>
      <c r="G192" t="s">
        <v>12445</v>
      </c>
      <c r="H192" t="s">
        <v>12566</v>
      </c>
      <c r="I192" t="s">
        <v>10836</v>
      </c>
    </row>
    <row r="193" spans="1:9" x14ac:dyDescent="0.25">
      <c r="A193" t="s">
        <v>4889</v>
      </c>
      <c r="B193" t="s">
        <v>795</v>
      </c>
      <c r="C193">
        <v>3.5</v>
      </c>
      <c r="D193">
        <v>1.1886792452830188</v>
      </c>
      <c r="E193">
        <v>-0.71</v>
      </c>
      <c r="F193">
        <v>0.3447169811320755</v>
      </c>
      <c r="G193" t="s">
        <v>13217</v>
      </c>
      <c r="H193" t="s">
        <v>12566</v>
      </c>
      <c r="I193" t="s">
        <v>10693</v>
      </c>
    </row>
    <row r="194" spans="1:9" x14ac:dyDescent="0.25">
      <c r="A194" t="s">
        <v>4897</v>
      </c>
      <c r="B194" t="s">
        <v>803</v>
      </c>
      <c r="C194">
        <v>0.33</v>
      </c>
      <c r="D194">
        <v>0.11207547169811322</v>
      </c>
      <c r="E194">
        <v>0.33</v>
      </c>
      <c r="F194">
        <v>0.14906037735849059</v>
      </c>
      <c r="G194" t="s">
        <v>13217</v>
      </c>
      <c r="H194" t="s">
        <v>12566</v>
      </c>
      <c r="I194" t="s">
        <v>10836</v>
      </c>
    </row>
    <row r="195" spans="1:9" x14ac:dyDescent="0.25">
      <c r="A195" t="s">
        <v>4902</v>
      </c>
      <c r="B195" t="s">
        <v>808</v>
      </c>
      <c r="C195">
        <v>0.83</v>
      </c>
      <c r="D195">
        <v>0.28188679245283021</v>
      </c>
      <c r="E195">
        <v>-0.08</v>
      </c>
      <c r="F195">
        <v>0.25933584905660378</v>
      </c>
      <c r="G195" t="s">
        <v>10691</v>
      </c>
      <c r="H195" t="s">
        <v>12566</v>
      </c>
      <c r="I195" t="s">
        <v>10693</v>
      </c>
    </row>
    <row r="196" spans="1:9" x14ac:dyDescent="0.25">
      <c r="A196" t="s">
        <v>4903</v>
      </c>
      <c r="B196" t="s">
        <v>809</v>
      </c>
      <c r="C196">
        <v>0.08</v>
      </c>
      <c r="D196">
        <v>2.7169811320754713E-2</v>
      </c>
      <c r="E196">
        <v>0.16</v>
      </c>
      <c r="F196">
        <v>3.1516981132075468E-2</v>
      </c>
      <c r="G196" t="s">
        <v>10751</v>
      </c>
      <c r="H196" t="s">
        <v>12566</v>
      </c>
      <c r="I196" t="s">
        <v>10836</v>
      </c>
    </row>
    <row r="197" spans="1:9" x14ac:dyDescent="0.25">
      <c r="A197" t="s">
        <v>4904</v>
      </c>
      <c r="B197" t="s">
        <v>810</v>
      </c>
      <c r="C197">
        <v>0.5</v>
      </c>
      <c r="D197">
        <v>0.169811320754717</v>
      </c>
      <c r="E197">
        <v>-0.89</v>
      </c>
      <c r="F197">
        <v>1.8679245283018869E-2</v>
      </c>
      <c r="G197" t="s">
        <v>13217</v>
      </c>
      <c r="H197" t="s">
        <v>12566</v>
      </c>
      <c r="I197" t="s">
        <v>10753</v>
      </c>
    </row>
    <row r="198" spans="1:9" x14ac:dyDescent="0.25">
      <c r="A198" t="s">
        <v>4905</v>
      </c>
      <c r="B198" t="s">
        <v>811</v>
      </c>
      <c r="C198">
        <v>3.33</v>
      </c>
      <c r="D198">
        <v>1.130943396226415</v>
      </c>
      <c r="E198">
        <v>-0.11</v>
      </c>
      <c r="F198">
        <v>1.0065396226415093</v>
      </c>
      <c r="G198" t="s">
        <v>13217</v>
      </c>
      <c r="H198" t="s">
        <v>12566</v>
      </c>
      <c r="I198" t="s">
        <v>10836</v>
      </c>
    </row>
    <row r="199" spans="1:9" x14ac:dyDescent="0.25">
      <c r="A199" t="s">
        <v>4908</v>
      </c>
      <c r="B199" t="s">
        <v>814</v>
      </c>
      <c r="C199">
        <v>0.91</v>
      </c>
      <c r="D199">
        <v>0.3090566037735849</v>
      </c>
      <c r="E199">
        <v>-0.32</v>
      </c>
      <c r="F199">
        <v>0.21015849056603772</v>
      </c>
      <c r="G199" t="s">
        <v>10751</v>
      </c>
      <c r="H199" t="s">
        <v>12566</v>
      </c>
      <c r="I199" t="s">
        <v>10753</v>
      </c>
    </row>
    <row r="200" spans="1:9" x14ac:dyDescent="0.25">
      <c r="A200" t="s">
        <v>4909</v>
      </c>
      <c r="B200" t="s">
        <v>815</v>
      </c>
      <c r="C200">
        <v>0.08</v>
      </c>
      <c r="D200">
        <v>2.7169811320754713E-2</v>
      </c>
      <c r="E200">
        <v>-0.79</v>
      </c>
      <c r="F200">
        <v>5.7056603773584886E-3</v>
      </c>
      <c r="G200" t="s">
        <v>10751</v>
      </c>
      <c r="H200" t="s">
        <v>12566</v>
      </c>
      <c r="I200" t="s">
        <v>10693</v>
      </c>
    </row>
    <row r="201" spans="1:9" x14ac:dyDescent="0.25">
      <c r="A201" t="s">
        <v>4910</v>
      </c>
      <c r="B201" t="s">
        <v>816</v>
      </c>
      <c r="C201">
        <v>0.42</v>
      </c>
      <c r="D201">
        <v>0.14264150943396225</v>
      </c>
      <c r="E201">
        <v>-0.61</v>
      </c>
      <c r="F201">
        <v>5.5630188679245282E-2</v>
      </c>
      <c r="G201" t="s">
        <v>13217</v>
      </c>
      <c r="H201" t="s">
        <v>12566</v>
      </c>
      <c r="I201" t="s">
        <v>10836</v>
      </c>
    </row>
    <row r="202" spans="1:9" x14ac:dyDescent="0.25">
      <c r="A202" t="s">
        <v>4912</v>
      </c>
      <c r="B202" t="s">
        <v>818</v>
      </c>
      <c r="C202">
        <v>0.17</v>
      </c>
      <c r="D202">
        <v>5.7735849056603783E-2</v>
      </c>
      <c r="E202">
        <v>0</v>
      </c>
      <c r="F202">
        <v>5.7735849056603783E-2</v>
      </c>
      <c r="G202" t="s">
        <v>10751</v>
      </c>
      <c r="H202" t="s">
        <v>12566</v>
      </c>
      <c r="I202" t="s">
        <v>10836</v>
      </c>
    </row>
    <row r="203" spans="1:9" x14ac:dyDescent="0.25">
      <c r="A203" t="s">
        <v>4917</v>
      </c>
      <c r="B203" t="s">
        <v>823</v>
      </c>
      <c r="C203">
        <v>0.17</v>
      </c>
      <c r="D203">
        <v>5.7735849056603783E-2</v>
      </c>
      <c r="E203">
        <v>0.84</v>
      </c>
      <c r="F203">
        <v>0.10623396226415095</v>
      </c>
      <c r="G203" t="s">
        <v>10751</v>
      </c>
      <c r="H203" t="s">
        <v>12566</v>
      </c>
      <c r="I203" t="s">
        <v>10836</v>
      </c>
    </row>
    <row r="204" spans="1:9" x14ac:dyDescent="0.25">
      <c r="A204" t="s">
        <v>4918</v>
      </c>
      <c r="B204" t="s">
        <v>824</v>
      </c>
      <c r="C204">
        <v>0.17</v>
      </c>
      <c r="D204">
        <v>5.7735849056603783E-2</v>
      </c>
      <c r="E204">
        <v>0</v>
      </c>
      <c r="F204">
        <v>5.7735849056603783E-2</v>
      </c>
      <c r="G204" t="s">
        <v>10751</v>
      </c>
      <c r="H204" t="s">
        <v>12566</v>
      </c>
      <c r="I204" t="s">
        <v>10836</v>
      </c>
    </row>
    <row r="205" spans="1:9" x14ac:dyDescent="0.25">
      <c r="A205" t="s">
        <v>4919</v>
      </c>
      <c r="B205" t="s">
        <v>825</v>
      </c>
      <c r="C205">
        <v>1.33</v>
      </c>
      <c r="D205">
        <v>0.45169811320754716</v>
      </c>
      <c r="E205">
        <v>1.75</v>
      </c>
      <c r="F205">
        <v>1.2421698113207547</v>
      </c>
      <c r="G205" t="s">
        <v>13217</v>
      </c>
      <c r="H205" t="s">
        <v>12566</v>
      </c>
      <c r="I205" t="s">
        <v>10836</v>
      </c>
    </row>
    <row r="206" spans="1:9" x14ac:dyDescent="0.25">
      <c r="A206" t="s">
        <v>4920</v>
      </c>
      <c r="B206" t="s">
        <v>826</v>
      </c>
      <c r="C206">
        <v>0.17</v>
      </c>
      <c r="D206">
        <v>5.7735849056603783E-2</v>
      </c>
      <c r="E206">
        <v>-0.62</v>
      </c>
      <c r="F206">
        <v>2.1939622641509438E-2</v>
      </c>
      <c r="G206" t="s">
        <v>10751</v>
      </c>
      <c r="H206" t="s">
        <v>12566</v>
      </c>
      <c r="I206" t="s">
        <v>10836</v>
      </c>
    </row>
    <row r="207" spans="1:9" x14ac:dyDescent="0.25">
      <c r="A207" t="s">
        <v>4922</v>
      </c>
      <c r="B207" t="s">
        <v>828</v>
      </c>
      <c r="C207">
        <v>0.17</v>
      </c>
      <c r="D207">
        <v>5.7735849056603783E-2</v>
      </c>
      <c r="E207">
        <v>-0.25</v>
      </c>
      <c r="F207">
        <v>4.3301886792452837E-2</v>
      </c>
      <c r="G207" t="s">
        <v>10751</v>
      </c>
      <c r="H207" t="s">
        <v>12566</v>
      </c>
      <c r="I207" t="s">
        <v>10836</v>
      </c>
    </row>
    <row r="208" spans="1:9" x14ac:dyDescent="0.25">
      <c r="A208" t="s">
        <v>4923</v>
      </c>
      <c r="B208" t="s">
        <v>829</v>
      </c>
      <c r="C208">
        <v>0.83</v>
      </c>
      <c r="D208">
        <v>0.28188679245283021</v>
      </c>
      <c r="E208">
        <v>-0.12</v>
      </c>
      <c r="F208">
        <v>0.2480603773584906</v>
      </c>
      <c r="G208" t="s">
        <v>10751</v>
      </c>
      <c r="H208" t="s">
        <v>12566</v>
      </c>
      <c r="I208" t="s">
        <v>10836</v>
      </c>
    </row>
    <row r="209" spans="1:9" x14ac:dyDescent="0.25">
      <c r="A209" t="s">
        <v>4927</v>
      </c>
      <c r="B209" t="s">
        <v>833</v>
      </c>
      <c r="C209">
        <v>6.5</v>
      </c>
      <c r="D209">
        <v>2.2075471698113209</v>
      </c>
      <c r="E209">
        <v>0.38</v>
      </c>
      <c r="F209">
        <v>3.0464150943396224</v>
      </c>
      <c r="G209" t="s">
        <v>10751</v>
      </c>
      <c r="H209" t="s">
        <v>12566</v>
      </c>
      <c r="I209" t="s">
        <v>10836</v>
      </c>
    </row>
    <row r="210" spans="1:9" x14ac:dyDescent="0.25">
      <c r="A210" t="s">
        <v>4930</v>
      </c>
      <c r="B210" t="s">
        <v>836</v>
      </c>
      <c r="C210">
        <v>0.75</v>
      </c>
      <c r="D210">
        <v>0.25471698113207553</v>
      </c>
      <c r="E210">
        <v>12.05</v>
      </c>
      <c r="F210">
        <v>3.3240566037735859</v>
      </c>
      <c r="G210" t="s">
        <v>10751</v>
      </c>
      <c r="H210" t="s">
        <v>12566</v>
      </c>
      <c r="I210" t="s">
        <v>10836</v>
      </c>
    </row>
    <row r="211" spans="1:9" x14ac:dyDescent="0.25">
      <c r="A211" t="s">
        <v>4933</v>
      </c>
      <c r="B211" t="s">
        <v>839</v>
      </c>
      <c r="C211">
        <v>20.329999999999998</v>
      </c>
      <c r="D211">
        <v>6.904528301886792</v>
      </c>
      <c r="E211">
        <v>0.28999999999999998</v>
      </c>
      <c r="F211">
        <v>8.9068415094339617</v>
      </c>
      <c r="G211" t="s">
        <v>10751</v>
      </c>
      <c r="H211" t="s">
        <v>12566</v>
      </c>
      <c r="I211" t="s">
        <v>10836</v>
      </c>
    </row>
    <row r="212" spans="1:9" x14ac:dyDescent="0.25">
      <c r="A212" t="s">
        <v>4934</v>
      </c>
      <c r="B212" t="s">
        <v>840</v>
      </c>
      <c r="C212">
        <v>0.83</v>
      </c>
      <c r="D212">
        <v>0.28188679245283021</v>
      </c>
      <c r="E212">
        <v>-0.85</v>
      </c>
      <c r="F212">
        <v>4.2283018867924536E-2</v>
      </c>
      <c r="G212" t="s">
        <v>10751</v>
      </c>
      <c r="H212" t="s">
        <v>12566</v>
      </c>
      <c r="I212" t="s">
        <v>10836</v>
      </c>
    </row>
    <row r="213" spans="1:9" x14ac:dyDescent="0.25">
      <c r="A213" t="s">
        <v>4935</v>
      </c>
      <c r="B213" t="s">
        <v>841</v>
      </c>
      <c r="C213">
        <v>0.33</v>
      </c>
      <c r="D213">
        <v>0.11207547169811322</v>
      </c>
      <c r="E213">
        <v>1.25</v>
      </c>
      <c r="F213">
        <v>0.25216981132075472</v>
      </c>
      <c r="G213" t="s">
        <v>10751</v>
      </c>
      <c r="H213" t="s">
        <v>12566</v>
      </c>
      <c r="I213" t="s">
        <v>10693</v>
      </c>
    </row>
    <row r="214" spans="1:9" x14ac:dyDescent="0.25">
      <c r="A214" t="s">
        <v>4937</v>
      </c>
      <c r="B214" t="s">
        <v>843</v>
      </c>
      <c r="C214">
        <v>5.67</v>
      </c>
      <c r="D214">
        <v>1.9256603773584906</v>
      </c>
      <c r="E214">
        <v>0.48</v>
      </c>
      <c r="F214">
        <v>2.8499773584905661</v>
      </c>
      <c r="G214" t="s">
        <v>10751</v>
      </c>
      <c r="H214" t="s">
        <v>12566</v>
      </c>
      <c r="I214" t="s">
        <v>10836</v>
      </c>
    </row>
    <row r="215" spans="1:9" x14ac:dyDescent="0.25">
      <c r="A215" t="s">
        <v>4938</v>
      </c>
      <c r="B215" t="s">
        <v>844</v>
      </c>
      <c r="C215">
        <v>0.08</v>
      </c>
      <c r="D215">
        <v>2.7169811320754713E-2</v>
      </c>
      <c r="E215">
        <v>3.02</v>
      </c>
      <c r="F215">
        <v>0.10922264150943393</v>
      </c>
      <c r="G215" t="s">
        <v>10751</v>
      </c>
      <c r="H215" t="s">
        <v>12566</v>
      </c>
      <c r="I215" t="s">
        <v>10693</v>
      </c>
    </row>
    <row r="216" spans="1:9" x14ac:dyDescent="0.25">
      <c r="A216" t="s">
        <v>4939</v>
      </c>
      <c r="B216" t="s">
        <v>845</v>
      </c>
      <c r="C216">
        <v>0.17</v>
      </c>
      <c r="D216">
        <v>5.7735849056603783E-2</v>
      </c>
      <c r="E216">
        <v>8.98</v>
      </c>
      <c r="F216">
        <v>0.57620377358490582</v>
      </c>
      <c r="G216" t="s">
        <v>13217</v>
      </c>
      <c r="H216" t="s">
        <v>12566</v>
      </c>
      <c r="I216" t="s">
        <v>10753</v>
      </c>
    </row>
    <row r="217" spans="1:9" x14ac:dyDescent="0.25">
      <c r="A217" t="s">
        <v>4945</v>
      </c>
      <c r="B217" t="s">
        <v>851</v>
      </c>
      <c r="C217">
        <v>0.17</v>
      </c>
      <c r="D217">
        <v>5.7735849056603783E-2</v>
      </c>
      <c r="E217">
        <v>-0.83</v>
      </c>
      <c r="F217">
        <v>9.8150943396226459E-3</v>
      </c>
      <c r="G217" t="s">
        <v>10751</v>
      </c>
      <c r="H217" t="s">
        <v>12566</v>
      </c>
      <c r="I217" t="s">
        <v>10693</v>
      </c>
    </row>
    <row r="218" spans="1:9" x14ac:dyDescent="0.25">
      <c r="A218" t="s">
        <v>4946</v>
      </c>
      <c r="B218" t="s">
        <v>852</v>
      </c>
      <c r="C218">
        <v>0.17</v>
      </c>
      <c r="D218">
        <v>5.7735849056603783E-2</v>
      </c>
      <c r="E218">
        <v>-0.81</v>
      </c>
      <c r="F218">
        <v>1.0969811320754716E-2</v>
      </c>
      <c r="G218" t="s">
        <v>10751</v>
      </c>
      <c r="H218" t="s">
        <v>12566</v>
      </c>
      <c r="I218" t="s">
        <v>10693</v>
      </c>
    </row>
    <row r="219" spans="1:9" x14ac:dyDescent="0.25">
      <c r="A219" t="s">
        <v>4947</v>
      </c>
      <c r="B219" t="s">
        <v>853</v>
      </c>
      <c r="C219">
        <v>0.17</v>
      </c>
      <c r="D219">
        <v>5.7735849056603783E-2</v>
      </c>
      <c r="E219">
        <v>0</v>
      </c>
      <c r="F219">
        <v>5.7735849056603783E-2</v>
      </c>
      <c r="G219" t="s">
        <v>10751</v>
      </c>
      <c r="H219" t="s">
        <v>12566</v>
      </c>
      <c r="I219" t="s">
        <v>10836</v>
      </c>
    </row>
    <row r="220" spans="1:9" x14ac:dyDescent="0.25">
      <c r="A220" t="s">
        <v>4950</v>
      </c>
      <c r="B220" t="s">
        <v>856</v>
      </c>
      <c r="C220">
        <v>0.5</v>
      </c>
      <c r="D220">
        <v>0.169811320754717</v>
      </c>
      <c r="E220">
        <v>5.99</v>
      </c>
      <c r="F220">
        <v>1.186981132075472</v>
      </c>
      <c r="G220" t="s">
        <v>10751</v>
      </c>
      <c r="H220" t="s">
        <v>12566</v>
      </c>
      <c r="I220" t="s">
        <v>10693</v>
      </c>
    </row>
    <row r="221" spans="1:9" x14ac:dyDescent="0.25">
      <c r="A221" t="s">
        <v>4953</v>
      </c>
      <c r="B221" t="s">
        <v>859</v>
      </c>
      <c r="C221">
        <v>0.33</v>
      </c>
      <c r="D221">
        <v>0.11207547169811322</v>
      </c>
      <c r="E221">
        <v>0.57999999999999996</v>
      </c>
      <c r="F221">
        <v>0.17707924528301888</v>
      </c>
      <c r="G221" t="s">
        <v>10751</v>
      </c>
      <c r="H221" t="s">
        <v>10683</v>
      </c>
      <c r="I221" t="s">
        <v>10836</v>
      </c>
    </row>
    <row r="222" spans="1:9" x14ac:dyDescent="0.25">
      <c r="A222" t="s">
        <v>4955</v>
      </c>
      <c r="B222" t="s">
        <v>861</v>
      </c>
      <c r="C222">
        <v>3.17</v>
      </c>
      <c r="D222">
        <v>1.0766037735849054</v>
      </c>
      <c r="E222">
        <v>-0.82</v>
      </c>
      <c r="F222">
        <v>0.19378867924528304</v>
      </c>
      <c r="G222" t="s">
        <v>10751</v>
      </c>
      <c r="H222" t="s">
        <v>10683</v>
      </c>
      <c r="I222" t="s">
        <v>10836</v>
      </c>
    </row>
    <row r="223" spans="1:9" x14ac:dyDescent="0.25">
      <c r="A223" t="s">
        <v>4963</v>
      </c>
      <c r="B223" t="s">
        <v>869</v>
      </c>
      <c r="C223">
        <v>4</v>
      </c>
      <c r="D223">
        <v>1.358490566037736</v>
      </c>
      <c r="E223">
        <v>-0.37</v>
      </c>
      <c r="F223">
        <v>0.85584905660377364</v>
      </c>
      <c r="G223" t="s">
        <v>10751</v>
      </c>
      <c r="H223" t="s">
        <v>10752</v>
      </c>
      <c r="I223" t="s">
        <v>10753</v>
      </c>
    </row>
    <row r="224" spans="1:9" x14ac:dyDescent="0.25">
      <c r="A224" t="s">
        <v>4966</v>
      </c>
      <c r="B224" t="s">
        <v>872</v>
      </c>
      <c r="C224">
        <v>2.83</v>
      </c>
      <c r="D224">
        <v>0.9611320754716981</v>
      </c>
      <c r="E224">
        <v>-0.76</v>
      </c>
      <c r="F224">
        <v>0.23067169811320754</v>
      </c>
      <c r="G224" t="s">
        <v>10751</v>
      </c>
      <c r="H224" t="s">
        <v>10683</v>
      </c>
      <c r="I224" t="s">
        <v>10836</v>
      </c>
    </row>
    <row r="225" spans="1:9" x14ac:dyDescent="0.25">
      <c r="A225" t="s">
        <v>4967</v>
      </c>
      <c r="B225" t="s">
        <v>873</v>
      </c>
      <c r="C225">
        <v>0.83</v>
      </c>
      <c r="D225">
        <v>0.28188679245283021</v>
      </c>
      <c r="E225">
        <v>-0.83</v>
      </c>
      <c r="F225">
        <v>4.7920754716981151E-2</v>
      </c>
      <c r="G225" t="s">
        <v>10751</v>
      </c>
      <c r="H225" t="s">
        <v>10683</v>
      </c>
      <c r="I225" t="s">
        <v>10836</v>
      </c>
    </row>
    <row r="226" spans="1:9" x14ac:dyDescent="0.25">
      <c r="A226" t="s">
        <v>4971</v>
      </c>
      <c r="B226" t="s">
        <v>877</v>
      </c>
      <c r="C226">
        <v>13.17</v>
      </c>
      <c r="D226">
        <v>4.4728301886792448</v>
      </c>
      <c r="E226">
        <v>-0.43</v>
      </c>
      <c r="F226">
        <v>2.5495132075471698</v>
      </c>
      <c r="G226" t="s">
        <v>10751</v>
      </c>
      <c r="H226" t="s">
        <v>10683</v>
      </c>
      <c r="I226" t="s">
        <v>10836</v>
      </c>
    </row>
    <row r="227" spans="1:9" x14ac:dyDescent="0.25">
      <c r="A227" t="s">
        <v>4973</v>
      </c>
      <c r="B227" t="s">
        <v>879</v>
      </c>
      <c r="C227">
        <v>2.17</v>
      </c>
      <c r="D227">
        <v>0.73698113207547167</v>
      </c>
      <c r="E227">
        <v>-0.7</v>
      </c>
      <c r="F227">
        <v>0.22109433962264152</v>
      </c>
      <c r="G227" t="s">
        <v>10751</v>
      </c>
      <c r="H227" t="s">
        <v>10683</v>
      </c>
      <c r="I227" t="s">
        <v>10836</v>
      </c>
    </row>
    <row r="228" spans="1:9" x14ac:dyDescent="0.25">
      <c r="A228" t="s">
        <v>4975</v>
      </c>
      <c r="B228" t="s">
        <v>881</v>
      </c>
      <c r="C228">
        <v>0.33</v>
      </c>
      <c r="D228">
        <v>0.11207547169811322</v>
      </c>
      <c r="E228">
        <v>-0.19</v>
      </c>
      <c r="F228">
        <v>9.0781132075471713E-2</v>
      </c>
      <c r="G228" t="s">
        <v>10751</v>
      </c>
      <c r="H228" t="s">
        <v>10683</v>
      </c>
      <c r="I228" t="s">
        <v>10836</v>
      </c>
    </row>
    <row r="229" spans="1:9" x14ac:dyDescent="0.25">
      <c r="A229" t="s">
        <v>4976</v>
      </c>
      <c r="B229" t="s">
        <v>882</v>
      </c>
      <c r="C229">
        <v>0.17</v>
      </c>
      <c r="D229">
        <v>5.7735849056603783E-2</v>
      </c>
      <c r="E229">
        <v>-0.98</v>
      </c>
      <c r="F229">
        <v>1.1547169811320767E-3</v>
      </c>
      <c r="G229" t="s">
        <v>10751</v>
      </c>
      <c r="H229" t="s">
        <v>10752</v>
      </c>
      <c r="I229" t="s">
        <v>10753</v>
      </c>
    </row>
    <row r="230" spans="1:9" x14ac:dyDescent="0.25">
      <c r="A230" t="s">
        <v>4977</v>
      </c>
      <c r="B230" t="s">
        <v>883</v>
      </c>
      <c r="C230">
        <v>0.5</v>
      </c>
      <c r="D230">
        <v>0.169811320754717</v>
      </c>
      <c r="E230">
        <v>0.75</v>
      </c>
      <c r="F230">
        <v>0.29716981132075476</v>
      </c>
      <c r="G230" t="s">
        <v>10691</v>
      </c>
      <c r="H230" t="s">
        <v>10752</v>
      </c>
      <c r="I230" t="s">
        <v>10836</v>
      </c>
    </row>
    <row r="231" spans="1:9" x14ac:dyDescent="0.25">
      <c r="A231" t="s">
        <v>4982</v>
      </c>
      <c r="B231" t="s">
        <v>888</v>
      </c>
      <c r="C231">
        <v>0.33</v>
      </c>
      <c r="D231">
        <v>0.11207547169811322</v>
      </c>
      <c r="E231">
        <v>2.67</v>
      </c>
      <c r="F231">
        <v>0.41131698113207549</v>
      </c>
      <c r="G231" t="s">
        <v>10751</v>
      </c>
      <c r="H231" t="s">
        <v>10683</v>
      </c>
      <c r="I231" t="s">
        <v>10753</v>
      </c>
    </row>
    <row r="232" spans="1:9" x14ac:dyDescent="0.25">
      <c r="A232" t="s">
        <v>4983</v>
      </c>
      <c r="B232" t="s">
        <v>889</v>
      </c>
      <c r="C232">
        <v>7.83</v>
      </c>
      <c r="D232">
        <v>2.6592452830188682</v>
      </c>
      <c r="E232">
        <v>-0.66</v>
      </c>
      <c r="F232">
        <v>0.90414339622641515</v>
      </c>
      <c r="G232" t="s">
        <v>10751</v>
      </c>
      <c r="H232" t="s">
        <v>10683</v>
      </c>
      <c r="I232" t="s">
        <v>10836</v>
      </c>
    </row>
    <row r="233" spans="1:9" x14ac:dyDescent="0.25">
      <c r="A233" t="s">
        <v>4987</v>
      </c>
      <c r="B233" t="s">
        <v>893</v>
      </c>
      <c r="C233">
        <v>5.91</v>
      </c>
      <c r="D233">
        <v>2.0071698113207548</v>
      </c>
      <c r="E233">
        <v>0.02</v>
      </c>
      <c r="F233">
        <v>2.0473132075471701</v>
      </c>
      <c r="G233" t="s">
        <v>10751</v>
      </c>
      <c r="H233" t="s">
        <v>10683</v>
      </c>
      <c r="I233" t="s">
        <v>10836</v>
      </c>
    </row>
    <row r="234" spans="1:9" x14ac:dyDescent="0.25">
      <c r="A234" t="s">
        <v>4988</v>
      </c>
      <c r="B234" t="s">
        <v>894</v>
      </c>
      <c r="C234">
        <v>0.67</v>
      </c>
      <c r="D234">
        <v>0.22754716981132075</v>
      </c>
      <c r="E234">
        <v>1.4</v>
      </c>
      <c r="F234">
        <v>0.54611320754716974</v>
      </c>
      <c r="G234" t="s">
        <v>10751</v>
      </c>
      <c r="H234" t="s">
        <v>10683</v>
      </c>
      <c r="I234" t="s">
        <v>10836</v>
      </c>
    </row>
    <row r="235" spans="1:9" x14ac:dyDescent="0.25">
      <c r="A235" t="s">
        <v>4990</v>
      </c>
      <c r="B235" t="s">
        <v>896</v>
      </c>
      <c r="C235">
        <v>0.17</v>
      </c>
      <c r="D235">
        <v>5.7735849056603783E-2</v>
      </c>
      <c r="E235">
        <v>0.25</v>
      </c>
      <c r="F235">
        <v>7.2169811320754729E-2</v>
      </c>
      <c r="G235" t="s">
        <v>10751</v>
      </c>
      <c r="H235" t="s">
        <v>10683</v>
      </c>
      <c r="I235" t="s">
        <v>10753</v>
      </c>
    </row>
    <row r="236" spans="1:9" x14ac:dyDescent="0.25">
      <c r="A236" t="s">
        <v>4993</v>
      </c>
      <c r="B236" t="s">
        <v>899</v>
      </c>
      <c r="C236">
        <v>0.83</v>
      </c>
      <c r="D236">
        <v>0.28188679245283021</v>
      </c>
      <c r="E236">
        <v>0.17</v>
      </c>
      <c r="F236">
        <v>0.32980754716981131</v>
      </c>
      <c r="G236" t="s">
        <v>10751</v>
      </c>
      <c r="H236" t="s">
        <v>10683</v>
      </c>
      <c r="I236" t="s">
        <v>10693</v>
      </c>
    </row>
    <row r="237" spans="1:9" x14ac:dyDescent="0.25">
      <c r="A237" t="s">
        <v>4995</v>
      </c>
      <c r="B237" t="s">
        <v>901</v>
      </c>
      <c r="C237">
        <v>1.5</v>
      </c>
      <c r="D237">
        <v>0.50943396226415105</v>
      </c>
      <c r="E237">
        <v>-0.97</v>
      </c>
      <c r="F237">
        <v>1.5283018867924545E-2</v>
      </c>
      <c r="G237" t="s">
        <v>10751</v>
      </c>
      <c r="H237" t="s">
        <v>10683</v>
      </c>
      <c r="I237" t="s">
        <v>10693</v>
      </c>
    </row>
    <row r="238" spans="1:9" x14ac:dyDescent="0.25">
      <c r="A238" t="s">
        <v>5009</v>
      </c>
      <c r="B238" t="s">
        <v>915</v>
      </c>
      <c r="C238">
        <v>1.67</v>
      </c>
      <c r="D238">
        <v>0.56716981132075461</v>
      </c>
      <c r="E238">
        <v>-0.4</v>
      </c>
      <c r="F238">
        <v>0.34030188679245277</v>
      </c>
      <c r="G238" t="s">
        <v>10751</v>
      </c>
      <c r="H238" t="s">
        <v>10683</v>
      </c>
      <c r="I238" t="s">
        <v>10753</v>
      </c>
    </row>
    <row r="239" spans="1:9" x14ac:dyDescent="0.25">
      <c r="A239" t="s">
        <v>5011</v>
      </c>
      <c r="B239" t="s">
        <v>917</v>
      </c>
      <c r="C239">
        <v>0.17</v>
      </c>
      <c r="D239">
        <v>5.7735849056603783E-2</v>
      </c>
      <c r="E239">
        <v>-0.78</v>
      </c>
      <c r="F239">
        <v>1.2701886792452832E-2</v>
      </c>
      <c r="G239" t="s">
        <v>10751</v>
      </c>
      <c r="H239" t="s">
        <v>10683</v>
      </c>
      <c r="I239" t="s">
        <v>10836</v>
      </c>
    </row>
    <row r="240" spans="1:9" x14ac:dyDescent="0.25">
      <c r="A240" t="s">
        <v>5020</v>
      </c>
      <c r="B240" t="s">
        <v>926</v>
      </c>
      <c r="C240">
        <v>0.17</v>
      </c>
      <c r="D240">
        <v>5.7735849056603783E-2</v>
      </c>
      <c r="E240">
        <v>-0.92</v>
      </c>
      <c r="F240">
        <v>4.6188679245283007E-3</v>
      </c>
      <c r="G240" t="s">
        <v>10751</v>
      </c>
      <c r="H240" t="s">
        <v>10683</v>
      </c>
      <c r="I240" t="s">
        <v>10693</v>
      </c>
    </row>
    <row r="241" spans="1:9" x14ac:dyDescent="0.25">
      <c r="A241" t="s">
        <v>5021</v>
      </c>
      <c r="B241" t="s">
        <v>927</v>
      </c>
      <c r="C241">
        <v>0.75</v>
      </c>
      <c r="D241">
        <v>0.25471698113207553</v>
      </c>
      <c r="E241">
        <v>-0.69</v>
      </c>
      <c r="F241">
        <v>7.8962264150943429E-2</v>
      </c>
      <c r="G241" t="s">
        <v>10751</v>
      </c>
      <c r="H241" t="s">
        <v>10683</v>
      </c>
      <c r="I241" t="s">
        <v>10753</v>
      </c>
    </row>
    <row r="242" spans="1:9" x14ac:dyDescent="0.25">
      <c r="A242" t="s">
        <v>5023</v>
      </c>
      <c r="B242" t="s">
        <v>929</v>
      </c>
      <c r="C242">
        <v>1</v>
      </c>
      <c r="D242">
        <v>0.339622641509434</v>
      </c>
      <c r="E242">
        <v>-0.96</v>
      </c>
      <c r="F242">
        <v>1.3584905660377372E-2</v>
      </c>
      <c r="G242" t="s">
        <v>10751</v>
      </c>
      <c r="H242" t="s">
        <v>10683</v>
      </c>
      <c r="I242" t="s">
        <v>10693</v>
      </c>
    </row>
    <row r="243" spans="1:9" x14ac:dyDescent="0.25">
      <c r="A243" t="s">
        <v>5025</v>
      </c>
      <c r="B243" t="s">
        <v>931</v>
      </c>
      <c r="C243">
        <v>24.5</v>
      </c>
      <c r="D243">
        <v>8.3207547169811313</v>
      </c>
      <c r="E243">
        <v>-0.36</v>
      </c>
      <c r="F243">
        <v>5.3252830188679239</v>
      </c>
      <c r="G243" t="s">
        <v>10751</v>
      </c>
      <c r="H243" t="s">
        <v>10683</v>
      </c>
      <c r="I243" t="s">
        <v>10836</v>
      </c>
    </row>
    <row r="244" spans="1:9" x14ac:dyDescent="0.25">
      <c r="A244" t="s">
        <v>5028</v>
      </c>
      <c r="B244" t="s">
        <v>934</v>
      </c>
      <c r="C244">
        <v>6.24</v>
      </c>
      <c r="D244">
        <v>2.1192452830188682</v>
      </c>
      <c r="E244">
        <v>-0.06</v>
      </c>
      <c r="F244">
        <v>1.9920905660377359</v>
      </c>
      <c r="G244" t="s">
        <v>10751</v>
      </c>
      <c r="H244" t="s">
        <v>10683</v>
      </c>
      <c r="I244" t="s">
        <v>10836</v>
      </c>
    </row>
    <row r="245" spans="1:9" x14ac:dyDescent="0.25">
      <c r="A245" t="s">
        <v>5039</v>
      </c>
      <c r="B245" t="s">
        <v>945</v>
      </c>
      <c r="C245">
        <v>0.5</v>
      </c>
      <c r="D245">
        <v>0.169811320754717</v>
      </c>
      <c r="E245">
        <v>0</v>
      </c>
      <c r="F245">
        <v>0.169811320754717</v>
      </c>
      <c r="G245" t="s">
        <v>10691</v>
      </c>
      <c r="H245" t="s">
        <v>10683</v>
      </c>
      <c r="I245" t="s">
        <v>10693</v>
      </c>
    </row>
    <row r="246" spans="1:9" x14ac:dyDescent="0.25">
      <c r="A246" t="s">
        <v>5041</v>
      </c>
      <c r="B246" t="s">
        <v>947</v>
      </c>
      <c r="C246">
        <v>0.57999999999999996</v>
      </c>
      <c r="D246">
        <v>0.19698113207547169</v>
      </c>
      <c r="E246">
        <v>0.4</v>
      </c>
      <c r="F246">
        <v>0.27577358490566034</v>
      </c>
      <c r="G246" t="s">
        <v>10751</v>
      </c>
      <c r="H246" t="s">
        <v>10683</v>
      </c>
      <c r="I246" t="s">
        <v>10836</v>
      </c>
    </row>
    <row r="247" spans="1:9" x14ac:dyDescent="0.25">
      <c r="A247" t="s">
        <v>5045</v>
      </c>
      <c r="B247" t="s">
        <v>951</v>
      </c>
      <c r="C247">
        <v>0.17</v>
      </c>
      <c r="D247">
        <v>5.7735849056603783E-2</v>
      </c>
      <c r="E247">
        <v>-0.99</v>
      </c>
      <c r="F247">
        <v>5.7735849056603835E-4</v>
      </c>
      <c r="G247" t="s">
        <v>10751</v>
      </c>
      <c r="H247" t="s">
        <v>10752</v>
      </c>
      <c r="I247" t="s">
        <v>10753</v>
      </c>
    </row>
    <row r="248" spans="1:9" x14ac:dyDescent="0.25">
      <c r="A248" t="s">
        <v>5046</v>
      </c>
      <c r="B248" t="s">
        <v>952</v>
      </c>
      <c r="C248">
        <v>1.67</v>
      </c>
      <c r="D248">
        <v>0.56716981132075461</v>
      </c>
      <c r="E248">
        <v>-0.32</v>
      </c>
      <c r="F248">
        <v>0.38567547169811311</v>
      </c>
      <c r="G248" t="s">
        <v>10751</v>
      </c>
      <c r="H248" t="s">
        <v>10683</v>
      </c>
      <c r="I248" t="s">
        <v>10836</v>
      </c>
    </row>
    <row r="249" spans="1:9" x14ac:dyDescent="0.25">
      <c r="A249" t="s">
        <v>5050</v>
      </c>
      <c r="B249" t="s">
        <v>956</v>
      </c>
      <c r="C249">
        <v>0.33</v>
      </c>
      <c r="D249">
        <v>0.11207547169811322</v>
      </c>
      <c r="E249">
        <v>-0.8</v>
      </c>
      <c r="F249">
        <v>2.2415094339622639E-2</v>
      </c>
      <c r="G249" t="s">
        <v>10751</v>
      </c>
      <c r="H249" t="s">
        <v>10683</v>
      </c>
      <c r="I249" t="s">
        <v>10836</v>
      </c>
    </row>
    <row r="250" spans="1:9" x14ac:dyDescent="0.25">
      <c r="A250" t="s">
        <v>5051</v>
      </c>
      <c r="B250" t="s">
        <v>957</v>
      </c>
      <c r="C250">
        <v>1.33</v>
      </c>
      <c r="D250">
        <v>0.45169811320754716</v>
      </c>
      <c r="E250">
        <v>1.75</v>
      </c>
      <c r="F250">
        <v>1.2421698113207547</v>
      </c>
      <c r="G250" t="s">
        <v>10751</v>
      </c>
      <c r="H250" t="s">
        <v>10683</v>
      </c>
      <c r="I250" t="s">
        <v>10836</v>
      </c>
    </row>
    <row r="251" spans="1:9" x14ac:dyDescent="0.25">
      <c r="A251" t="s">
        <v>5056</v>
      </c>
      <c r="B251" t="s">
        <v>962</v>
      </c>
      <c r="C251">
        <v>2.5</v>
      </c>
      <c r="D251">
        <v>0.84905660377358505</v>
      </c>
      <c r="E251">
        <v>-0.93</v>
      </c>
      <c r="F251">
        <v>5.9433962264150909E-2</v>
      </c>
      <c r="G251" t="s">
        <v>10751</v>
      </c>
      <c r="H251" t="s">
        <v>10683</v>
      </c>
      <c r="I251" t="s">
        <v>10693</v>
      </c>
    </row>
    <row r="252" spans="1:9" x14ac:dyDescent="0.25">
      <c r="A252" t="s">
        <v>5057</v>
      </c>
      <c r="B252" t="s">
        <v>963</v>
      </c>
      <c r="C252">
        <v>0.17</v>
      </c>
      <c r="D252">
        <v>5.7735849056603783E-2</v>
      </c>
      <c r="E252">
        <v>-0.56999999999999995</v>
      </c>
      <c r="F252">
        <v>2.4826415094339631E-2</v>
      </c>
      <c r="G252" t="s">
        <v>10751</v>
      </c>
      <c r="H252" t="s">
        <v>10683</v>
      </c>
      <c r="I252" t="s">
        <v>10693</v>
      </c>
    </row>
    <row r="253" spans="1:9" x14ac:dyDescent="0.25">
      <c r="A253" t="s">
        <v>5061</v>
      </c>
      <c r="B253" t="s">
        <v>967</v>
      </c>
      <c r="C253">
        <v>1.83</v>
      </c>
      <c r="D253">
        <v>0.62150943396226421</v>
      </c>
      <c r="E253">
        <v>0</v>
      </c>
      <c r="F253">
        <v>0.62150943396226421</v>
      </c>
      <c r="G253" t="s">
        <v>10751</v>
      </c>
      <c r="H253" t="s">
        <v>10683</v>
      </c>
      <c r="I253" t="s">
        <v>10836</v>
      </c>
    </row>
    <row r="254" spans="1:9" x14ac:dyDescent="0.25">
      <c r="A254" t="s">
        <v>5062</v>
      </c>
      <c r="B254" t="s">
        <v>968</v>
      </c>
      <c r="C254">
        <v>1.08</v>
      </c>
      <c r="D254">
        <v>0.36679245283018869</v>
      </c>
      <c r="E254">
        <v>0.36</v>
      </c>
      <c r="F254">
        <v>0.49883773584905655</v>
      </c>
      <c r="G254" t="s">
        <v>10751</v>
      </c>
      <c r="H254" t="s">
        <v>10683</v>
      </c>
      <c r="I254" t="s">
        <v>10753</v>
      </c>
    </row>
    <row r="255" spans="1:9" x14ac:dyDescent="0.25">
      <c r="A255" t="s">
        <v>5064</v>
      </c>
      <c r="B255" t="s">
        <v>970</v>
      </c>
      <c r="C255">
        <v>2.5</v>
      </c>
      <c r="D255">
        <v>0.84905660377358505</v>
      </c>
      <c r="E255">
        <v>-0.75</v>
      </c>
      <c r="F255">
        <v>0.21226415094339626</v>
      </c>
      <c r="G255" t="s">
        <v>10751</v>
      </c>
      <c r="H255" t="s">
        <v>10683</v>
      </c>
      <c r="I255" t="s">
        <v>10836</v>
      </c>
    </row>
    <row r="256" spans="1:9" x14ac:dyDescent="0.25">
      <c r="A256" t="s">
        <v>5065</v>
      </c>
      <c r="B256" t="s">
        <v>971</v>
      </c>
      <c r="C256">
        <v>0.17</v>
      </c>
      <c r="D256">
        <v>5.7735849056603783E-2</v>
      </c>
      <c r="E256">
        <v>-0.36</v>
      </c>
      <c r="F256">
        <v>3.695094339622642E-2</v>
      </c>
      <c r="G256" t="s">
        <v>10751</v>
      </c>
      <c r="H256" t="s">
        <v>10683</v>
      </c>
      <c r="I256" t="s">
        <v>10693</v>
      </c>
    </row>
    <row r="257" spans="1:9" x14ac:dyDescent="0.25">
      <c r="A257" t="s">
        <v>5068</v>
      </c>
      <c r="B257" t="s">
        <v>974</v>
      </c>
      <c r="C257">
        <v>16.34</v>
      </c>
      <c r="D257">
        <v>5.5494339622641515</v>
      </c>
      <c r="E257">
        <v>0</v>
      </c>
      <c r="F257">
        <v>5.5494339622641515</v>
      </c>
      <c r="G257" t="s">
        <v>10751</v>
      </c>
      <c r="H257" t="s">
        <v>10683</v>
      </c>
      <c r="I257" t="s">
        <v>10836</v>
      </c>
    </row>
    <row r="258" spans="1:9" x14ac:dyDescent="0.25">
      <c r="A258" t="s">
        <v>5069</v>
      </c>
      <c r="B258" t="s">
        <v>975</v>
      </c>
      <c r="C258">
        <v>14.84</v>
      </c>
      <c r="D258">
        <v>5.0399999999999991</v>
      </c>
      <c r="E258">
        <v>0.28999999999999998</v>
      </c>
      <c r="F258">
        <v>6.5015999999999989</v>
      </c>
      <c r="G258" t="s">
        <v>10751</v>
      </c>
      <c r="H258" t="s">
        <v>10683</v>
      </c>
      <c r="I258" t="s">
        <v>10836</v>
      </c>
    </row>
    <row r="259" spans="1:9" x14ac:dyDescent="0.25">
      <c r="A259" t="s">
        <v>5071</v>
      </c>
      <c r="B259" t="s">
        <v>977</v>
      </c>
      <c r="C259">
        <v>1.33</v>
      </c>
      <c r="D259">
        <v>0.45169811320754716</v>
      </c>
      <c r="E259">
        <v>-0.88</v>
      </c>
      <c r="F259">
        <v>5.4203773584905655E-2</v>
      </c>
      <c r="G259" t="s">
        <v>10751</v>
      </c>
      <c r="H259" t="s">
        <v>10683</v>
      </c>
      <c r="I259" t="s">
        <v>10836</v>
      </c>
    </row>
    <row r="260" spans="1:9" x14ac:dyDescent="0.25">
      <c r="A260" t="s">
        <v>5077</v>
      </c>
      <c r="B260" t="s">
        <v>983</v>
      </c>
      <c r="C260">
        <v>1.67</v>
      </c>
      <c r="D260">
        <v>0.56716981132075461</v>
      </c>
      <c r="E260">
        <v>-0.55000000000000004</v>
      </c>
      <c r="F260">
        <v>0.25522641509433958</v>
      </c>
      <c r="G260" t="s">
        <v>10751</v>
      </c>
      <c r="H260" t="s">
        <v>10683</v>
      </c>
      <c r="I260" t="s">
        <v>10836</v>
      </c>
    </row>
    <row r="261" spans="1:9" x14ac:dyDescent="0.25">
      <c r="A261" t="s">
        <v>5081</v>
      </c>
      <c r="B261" t="s">
        <v>987</v>
      </c>
      <c r="C261">
        <v>8.17</v>
      </c>
      <c r="D261">
        <v>2.7747169811320758</v>
      </c>
      <c r="E261">
        <v>-0.59</v>
      </c>
      <c r="F261">
        <v>1.1376339622641511</v>
      </c>
      <c r="G261" t="s">
        <v>10751</v>
      </c>
      <c r="H261" t="s">
        <v>10683</v>
      </c>
      <c r="I261" t="s">
        <v>10836</v>
      </c>
    </row>
    <row r="262" spans="1:9" x14ac:dyDescent="0.25">
      <c r="A262" t="s">
        <v>5083</v>
      </c>
      <c r="B262" t="s">
        <v>989</v>
      </c>
      <c r="C262">
        <v>0.33</v>
      </c>
      <c r="D262">
        <v>0.11207547169811322</v>
      </c>
      <c r="E262">
        <v>-0.7</v>
      </c>
      <c r="F262">
        <v>3.3622641509433969E-2</v>
      </c>
      <c r="G262" t="s">
        <v>10751</v>
      </c>
      <c r="H262" t="s">
        <v>10683</v>
      </c>
      <c r="I262" t="s">
        <v>10836</v>
      </c>
    </row>
    <row r="263" spans="1:9" x14ac:dyDescent="0.25">
      <c r="A263" t="s">
        <v>5085</v>
      </c>
      <c r="B263" t="s">
        <v>991</v>
      </c>
      <c r="C263">
        <v>19.84</v>
      </c>
      <c r="D263">
        <v>6.7381132075471699</v>
      </c>
      <c r="E263">
        <v>0.67</v>
      </c>
      <c r="F263">
        <v>11.252649056603774</v>
      </c>
      <c r="G263" t="s">
        <v>10751</v>
      </c>
      <c r="H263" t="s">
        <v>10683</v>
      </c>
      <c r="I263" t="s">
        <v>10836</v>
      </c>
    </row>
    <row r="264" spans="1:9" x14ac:dyDescent="0.25">
      <c r="A264" t="s">
        <v>5086</v>
      </c>
      <c r="B264" t="s">
        <v>992</v>
      </c>
      <c r="C264">
        <v>0.5</v>
      </c>
      <c r="D264">
        <v>0.169811320754717</v>
      </c>
      <c r="E264">
        <v>0</v>
      </c>
      <c r="F264">
        <v>0.169811320754717</v>
      </c>
      <c r="G264" t="s">
        <v>10751</v>
      </c>
      <c r="H264" t="s">
        <v>10683</v>
      </c>
      <c r="I264" t="s">
        <v>10836</v>
      </c>
    </row>
    <row r="265" spans="1:9" x14ac:dyDescent="0.25">
      <c r="A265" t="s">
        <v>5087</v>
      </c>
      <c r="B265" t="s">
        <v>993</v>
      </c>
      <c r="C265">
        <v>0.5</v>
      </c>
      <c r="D265">
        <v>0.169811320754717</v>
      </c>
      <c r="E265">
        <v>2.99</v>
      </c>
      <c r="F265">
        <v>0.6775471698113209</v>
      </c>
      <c r="G265" t="s">
        <v>10856</v>
      </c>
      <c r="H265" t="s">
        <v>10683</v>
      </c>
      <c r="I265" t="s">
        <v>10753</v>
      </c>
    </row>
    <row r="266" spans="1:9" x14ac:dyDescent="0.25">
      <c r="A266" t="s">
        <v>5088</v>
      </c>
      <c r="B266" t="s">
        <v>994</v>
      </c>
      <c r="C266">
        <v>1</v>
      </c>
      <c r="D266">
        <v>0.339622641509434</v>
      </c>
      <c r="E266">
        <v>-0.85</v>
      </c>
      <c r="F266">
        <v>5.0943396226415104E-2</v>
      </c>
      <c r="G266" t="s">
        <v>10751</v>
      </c>
      <c r="H266" t="s">
        <v>10752</v>
      </c>
      <c r="I266" t="s">
        <v>10753</v>
      </c>
    </row>
    <row r="267" spans="1:9" x14ac:dyDescent="0.25">
      <c r="A267" t="s">
        <v>5089</v>
      </c>
      <c r="B267" t="s">
        <v>995</v>
      </c>
      <c r="C267">
        <v>2</v>
      </c>
      <c r="D267">
        <v>0.679245283018868</v>
      </c>
      <c r="E267">
        <v>-0.82</v>
      </c>
      <c r="F267">
        <v>0.12226415094339627</v>
      </c>
      <c r="G267" t="s">
        <v>10751</v>
      </c>
      <c r="H267" t="s">
        <v>10683</v>
      </c>
      <c r="I267" t="s">
        <v>10836</v>
      </c>
    </row>
    <row r="268" spans="1:9" x14ac:dyDescent="0.25">
      <c r="A268" t="s">
        <v>5090</v>
      </c>
      <c r="B268" t="s">
        <v>996</v>
      </c>
      <c r="C268">
        <v>1.58</v>
      </c>
      <c r="D268">
        <v>0.53660377358490563</v>
      </c>
      <c r="E268">
        <v>-0.88</v>
      </c>
      <c r="F268">
        <v>6.4392452830188671E-2</v>
      </c>
      <c r="G268" t="s">
        <v>10751</v>
      </c>
      <c r="H268" t="s">
        <v>10683</v>
      </c>
      <c r="I268" t="s">
        <v>10836</v>
      </c>
    </row>
    <row r="269" spans="1:9" x14ac:dyDescent="0.25">
      <c r="A269" t="s">
        <v>5101</v>
      </c>
      <c r="B269" t="s">
        <v>1007</v>
      </c>
      <c r="C269">
        <v>25.58</v>
      </c>
      <c r="D269">
        <v>8.6875471698113209</v>
      </c>
      <c r="E269">
        <v>-0.35</v>
      </c>
      <c r="F269">
        <v>5.6469056603773584</v>
      </c>
      <c r="G269" t="s">
        <v>10751</v>
      </c>
      <c r="H269" t="s">
        <v>10683</v>
      </c>
      <c r="I269" t="s">
        <v>10836</v>
      </c>
    </row>
    <row r="270" spans="1:9" x14ac:dyDescent="0.25">
      <c r="A270" t="s">
        <v>5103</v>
      </c>
      <c r="B270" t="s">
        <v>1009</v>
      </c>
      <c r="C270">
        <v>0.17</v>
      </c>
      <c r="D270">
        <v>5.7735849056603783E-2</v>
      </c>
      <c r="E270">
        <v>-0.85</v>
      </c>
      <c r="F270">
        <v>8.6603773584905692E-3</v>
      </c>
      <c r="G270" t="s">
        <v>10751</v>
      </c>
      <c r="H270" t="s">
        <v>10683</v>
      </c>
      <c r="I270" t="s">
        <v>10693</v>
      </c>
    </row>
    <row r="271" spans="1:9" x14ac:dyDescent="0.25">
      <c r="A271" t="s">
        <v>5104</v>
      </c>
      <c r="B271" t="s">
        <v>1010</v>
      </c>
      <c r="C271">
        <v>0.5</v>
      </c>
      <c r="D271">
        <v>0.169811320754717</v>
      </c>
      <c r="E271">
        <v>-0.94</v>
      </c>
      <c r="F271">
        <v>1.0188679245283029E-2</v>
      </c>
      <c r="G271" t="s">
        <v>10751</v>
      </c>
      <c r="H271" t="s">
        <v>10683</v>
      </c>
      <c r="I271" t="s">
        <v>10836</v>
      </c>
    </row>
    <row r="272" spans="1:9" x14ac:dyDescent="0.25">
      <c r="A272" t="s">
        <v>5106</v>
      </c>
      <c r="B272" t="s">
        <v>1012</v>
      </c>
      <c r="C272">
        <v>0.17</v>
      </c>
      <c r="D272">
        <v>5.7735849056603783E-2</v>
      </c>
      <c r="E272">
        <v>0</v>
      </c>
      <c r="F272">
        <v>5.7735849056603783E-2</v>
      </c>
      <c r="G272" t="s">
        <v>10751</v>
      </c>
      <c r="H272" t="s">
        <v>10683</v>
      </c>
      <c r="I272" t="s">
        <v>10836</v>
      </c>
    </row>
    <row r="273" spans="1:9" x14ac:dyDescent="0.25">
      <c r="A273" t="s">
        <v>5108</v>
      </c>
      <c r="B273" t="s">
        <v>1014</v>
      </c>
      <c r="C273">
        <v>0.17</v>
      </c>
      <c r="D273">
        <v>5.7735849056603783E-2</v>
      </c>
      <c r="E273">
        <v>-0.85</v>
      </c>
      <c r="F273">
        <v>8.6603773584905692E-3</v>
      </c>
      <c r="G273" t="s">
        <v>10751</v>
      </c>
      <c r="H273" t="s">
        <v>10683</v>
      </c>
      <c r="I273" t="s">
        <v>10693</v>
      </c>
    </row>
    <row r="274" spans="1:9" x14ac:dyDescent="0.25">
      <c r="A274" t="s">
        <v>5109</v>
      </c>
      <c r="B274" t="s">
        <v>1015</v>
      </c>
      <c r="C274">
        <v>0.67</v>
      </c>
      <c r="D274">
        <v>0.22754716981132075</v>
      </c>
      <c r="E274">
        <v>-0.28999999999999998</v>
      </c>
      <c r="F274">
        <v>0.16155849056603772</v>
      </c>
      <c r="G274" t="s">
        <v>10751</v>
      </c>
      <c r="H274" t="s">
        <v>10683</v>
      </c>
      <c r="I274" t="s">
        <v>10753</v>
      </c>
    </row>
    <row r="275" spans="1:9" x14ac:dyDescent="0.25">
      <c r="A275" t="s">
        <v>5111</v>
      </c>
      <c r="B275" t="s">
        <v>1017</v>
      </c>
      <c r="C275">
        <v>0.5</v>
      </c>
      <c r="D275">
        <v>0.169811320754717</v>
      </c>
      <c r="E275">
        <v>0.45</v>
      </c>
      <c r="F275">
        <v>0.24622641509433965</v>
      </c>
      <c r="G275" t="s">
        <v>10751</v>
      </c>
      <c r="H275" t="s">
        <v>10683</v>
      </c>
      <c r="I275" t="s">
        <v>10753</v>
      </c>
    </row>
    <row r="276" spans="1:9" x14ac:dyDescent="0.25">
      <c r="A276" t="s">
        <v>5112</v>
      </c>
      <c r="B276" t="s">
        <v>1018</v>
      </c>
      <c r="C276">
        <v>0.17</v>
      </c>
      <c r="D276">
        <v>5.7735849056603783E-2</v>
      </c>
      <c r="E276">
        <v>-0.97</v>
      </c>
      <c r="F276">
        <v>1.7320754716981151E-3</v>
      </c>
      <c r="G276" t="s">
        <v>10751</v>
      </c>
      <c r="H276" t="s">
        <v>10683</v>
      </c>
      <c r="I276" t="s">
        <v>10836</v>
      </c>
    </row>
    <row r="277" spans="1:9" x14ac:dyDescent="0.25">
      <c r="A277" t="s">
        <v>5114</v>
      </c>
      <c r="B277" t="s">
        <v>1020</v>
      </c>
      <c r="C277">
        <v>9.17</v>
      </c>
      <c r="D277">
        <v>3.1143396226415092</v>
      </c>
      <c r="E277">
        <v>0.17</v>
      </c>
      <c r="F277">
        <v>3.6437773584905657</v>
      </c>
      <c r="G277" t="s">
        <v>10751</v>
      </c>
      <c r="H277" t="s">
        <v>10683</v>
      </c>
      <c r="I277" t="s">
        <v>10836</v>
      </c>
    </row>
    <row r="278" spans="1:9" x14ac:dyDescent="0.25">
      <c r="A278" t="s">
        <v>5116</v>
      </c>
      <c r="B278" t="s">
        <v>1022</v>
      </c>
      <c r="C278">
        <v>0.5</v>
      </c>
      <c r="D278">
        <v>0.169811320754717</v>
      </c>
      <c r="E278">
        <v>-0.89</v>
      </c>
      <c r="F278">
        <v>1.8679245283018869E-2</v>
      </c>
      <c r="G278" t="s">
        <v>10751</v>
      </c>
      <c r="H278" t="s">
        <v>10683</v>
      </c>
      <c r="I278" t="s">
        <v>10836</v>
      </c>
    </row>
    <row r="279" spans="1:9" x14ac:dyDescent="0.25">
      <c r="A279" t="s">
        <v>5117</v>
      </c>
      <c r="B279" t="s">
        <v>1023</v>
      </c>
      <c r="C279">
        <v>1.17</v>
      </c>
      <c r="D279">
        <v>0.39735849056603767</v>
      </c>
      <c r="E279">
        <v>-0.8</v>
      </c>
      <c r="F279">
        <v>7.947169811320752E-2</v>
      </c>
      <c r="G279" t="s">
        <v>10751</v>
      </c>
      <c r="H279" t="s">
        <v>10683</v>
      </c>
      <c r="I279" t="s">
        <v>10836</v>
      </c>
    </row>
    <row r="280" spans="1:9" x14ac:dyDescent="0.25">
      <c r="A280" t="s">
        <v>5127</v>
      </c>
      <c r="B280" t="s">
        <v>1033</v>
      </c>
      <c r="C280">
        <v>24.84</v>
      </c>
      <c r="D280">
        <v>8.4362264150943389</v>
      </c>
      <c r="E280">
        <v>-0.24</v>
      </c>
      <c r="F280">
        <v>6.4115320754716976</v>
      </c>
      <c r="G280" t="s">
        <v>10751</v>
      </c>
      <c r="H280" t="s">
        <v>10683</v>
      </c>
      <c r="I280" t="s">
        <v>10836</v>
      </c>
    </row>
    <row r="281" spans="1:9" x14ac:dyDescent="0.25">
      <c r="A281" t="s">
        <v>5129</v>
      </c>
      <c r="B281" t="s">
        <v>1035</v>
      </c>
      <c r="C281">
        <v>0.25</v>
      </c>
      <c r="D281">
        <v>8.4905660377358499E-2</v>
      </c>
      <c r="E281">
        <v>-0.35</v>
      </c>
      <c r="F281">
        <v>5.5188679245283027E-2</v>
      </c>
      <c r="G281" t="s">
        <v>10751</v>
      </c>
      <c r="H281" t="s">
        <v>10683</v>
      </c>
      <c r="I281" t="s">
        <v>10753</v>
      </c>
    </row>
    <row r="282" spans="1:9" x14ac:dyDescent="0.25">
      <c r="A282" t="s">
        <v>5138</v>
      </c>
      <c r="B282" t="s">
        <v>1044</v>
      </c>
      <c r="C282">
        <v>0.17</v>
      </c>
      <c r="D282">
        <v>5.7735849056603783E-2</v>
      </c>
      <c r="E282">
        <v>-0.36</v>
      </c>
      <c r="F282">
        <v>3.695094339622642E-2</v>
      </c>
      <c r="G282" t="s">
        <v>10751</v>
      </c>
      <c r="H282" t="s">
        <v>10683</v>
      </c>
      <c r="I282" t="s">
        <v>10693</v>
      </c>
    </row>
    <row r="283" spans="1:9" x14ac:dyDescent="0.25">
      <c r="A283" t="s">
        <v>5140</v>
      </c>
      <c r="B283" t="s">
        <v>1046</v>
      </c>
      <c r="C283">
        <v>0.08</v>
      </c>
      <c r="D283">
        <v>2.7169811320754713E-2</v>
      </c>
      <c r="E283">
        <v>2.76</v>
      </c>
      <c r="F283">
        <v>0.10215849056603772</v>
      </c>
      <c r="G283" t="s">
        <v>10751</v>
      </c>
      <c r="H283" t="s">
        <v>10752</v>
      </c>
      <c r="I283" t="s">
        <v>10836</v>
      </c>
    </row>
    <row r="284" spans="1:9" x14ac:dyDescent="0.25">
      <c r="A284" t="s">
        <v>5142</v>
      </c>
      <c r="B284" t="s">
        <v>1048</v>
      </c>
      <c r="C284">
        <v>-0.17</v>
      </c>
      <c r="D284">
        <v>-5.7735849056603783E-2</v>
      </c>
      <c r="E284">
        <v>-1.33</v>
      </c>
      <c r="F284">
        <v>1.9052830188679253E-2</v>
      </c>
      <c r="G284" t="s">
        <v>10691</v>
      </c>
      <c r="H284" t="s">
        <v>10683</v>
      </c>
      <c r="I284" t="s">
        <v>10693</v>
      </c>
    </row>
    <row r="285" spans="1:9" x14ac:dyDescent="0.25">
      <c r="A285" t="s">
        <v>5144</v>
      </c>
      <c r="B285" t="s">
        <v>1050</v>
      </c>
      <c r="C285">
        <v>1</v>
      </c>
      <c r="D285">
        <v>0.339622641509434</v>
      </c>
      <c r="E285">
        <v>-0.83</v>
      </c>
      <c r="F285">
        <v>5.773584905660379E-2</v>
      </c>
      <c r="G285" t="s">
        <v>10751</v>
      </c>
      <c r="H285" t="s">
        <v>10752</v>
      </c>
      <c r="I285" t="s">
        <v>10753</v>
      </c>
    </row>
    <row r="286" spans="1:9" x14ac:dyDescent="0.25">
      <c r="A286" t="s">
        <v>5145</v>
      </c>
      <c r="B286" t="s">
        <v>1051</v>
      </c>
      <c r="C286">
        <v>1</v>
      </c>
      <c r="D286">
        <v>0.339622641509434</v>
      </c>
      <c r="E286">
        <v>-0.63</v>
      </c>
      <c r="F286">
        <v>0.12566037735849059</v>
      </c>
      <c r="G286" t="s">
        <v>10751</v>
      </c>
      <c r="H286" t="s">
        <v>10752</v>
      </c>
      <c r="I286" t="s">
        <v>10753</v>
      </c>
    </row>
    <row r="287" spans="1:9" x14ac:dyDescent="0.25">
      <c r="A287" t="s">
        <v>5146</v>
      </c>
      <c r="B287" t="s">
        <v>1052</v>
      </c>
      <c r="C287">
        <v>1.67</v>
      </c>
      <c r="D287">
        <v>0.56716981132075461</v>
      </c>
      <c r="E287">
        <v>-0.52</v>
      </c>
      <c r="F287">
        <v>0.27224150943396219</v>
      </c>
      <c r="G287" t="s">
        <v>10751</v>
      </c>
      <c r="H287" t="s">
        <v>10683</v>
      </c>
      <c r="I287" t="s">
        <v>10836</v>
      </c>
    </row>
    <row r="288" spans="1:9" x14ac:dyDescent="0.25">
      <c r="A288" t="s">
        <v>5148</v>
      </c>
      <c r="B288" t="s">
        <v>1054</v>
      </c>
      <c r="C288">
        <v>0.67</v>
      </c>
      <c r="D288">
        <v>0.22754716981132075</v>
      </c>
      <c r="E288">
        <v>-0.84</v>
      </c>
      <c r="F288">
        <v>3.640754716981133E-2</v>
      </c>
      <c r="G288" t="s">
        <v>10751</v>
      </c>
      <c r="H288" t="s">
        <v>10683</v>
      </c>
      <c r="I288" t="s">
        <v>10836</v>
      </c>
    </row>
    <row r="289" spans="1:9" x14ac:dyDescent="0.25">
      <c r="A289" t="s">
        <v>5150</v>
      </c>
      <c r="B289" t="s">
        <v>1056</v>
      </c>
      <c r="C289">
        <v>0.33</v>
      </c>
      <c r="D289">
        <v>0.11207547169811322</v>
      </c>
      <c r="E289">
        <v>-0.9</v>
      </c>
      <c r="F289">
        <v>1.120754716981132E-2</v>
      </c>
      <c r="G289" t="s">
        <v>10751</v>
      </c>
      <c r="H289" t="s">
        <v>10683</v>
      </c>
      <c r="I289" t="s">
        <v>10836</v>
      </c>
    </row>
    <row r="290" spans="1:9" x14ac:dyDescent="0.25">
      <c r="A290" t="s">
        <v>5157</v>
      </c>
      <c r="B290" t="s">
        <v>1063</v>
      </c>
      <c r="C290">
        <v>13.17</v>
      </c>
      <c r="D290">
        <v>4.4728301886792448</v>
      </c>
      <c r="E290">
        <v>-0.11</v>
      </c>
      <c r="F290">
        <v>3.980818867924528</v>
      </c>
      <c r="G290" t="s">
        <v>10751</v>
      </c>
      <c r="H290" t="s">
        <v>10683</v>
      </c>
      <c r="I290" t="s">
        <v>10836</v>
      </c>
    </row>
    <row r="291" spans="1:9" x14ac:dyDescent="0.25">
      <c r="A291" t="s">
        <v>5159</v>
      </c>
      <c r="B291" t="s">
        <v>1065</v>
      </c>
      <c r="C291">
        <v>1.33</v>
      </c>
      <c r="D291">
        <v>0.45169811320754716</v>
      </c>
      <c r="E291">
        <v>-0.4</v>
      </c>
      <c r="F291">
        <v>0.27101886792452828</v>
      </c>
      <c r="G291" t="s">
        <v>10751</v>
      </c>
      <c r="H291" t="s">
        <v>10683</v>
      </c>
      <c r="I291" t="s">
        <v>10836</v>
      </c>
    </row>
    <row r="292" spans="1:9" x14ac:dyDescent="0.25">
      <c r="A292" t="s">
        <v>5162</v>
      </c>
      <c r="B292" t="s">
        <v>1068</v>
      </c>
      <c r="C292">
        <v>0.75</v>
      </c>
      <c r="D292">
        <v>0.25471698113207553</v>
      </c>
      <c r="E292">
        <v>-0.71</v>
      </c>
      <c r="F292">
        <v>7.3867924528301918E-2</v>
      </c>
      <c r="G292" t="s">
        <v>10751</v>
      </c>
      <c r="H292" t="s">
        <v>10683</v>
      </c>
      <c r="I292" t="s">
        <v>10753</v>
      </c>
    </row>
    <row r="293" spans="1:9" x14ac:dyDescent="0.25">
      <c r="A293" t="s">
        <v>5163</v>
      </c>
      <c r="B293" t="s">
        <v>1069</v>
      </c>
      <c r="C293">
        <v>0.25</v>
      </c>
      <c r="D293">
        <v>8.4905660377358499E-2</v>
      </c>
      <c r="E293">
        <v>-0.38</v>
      </c>
      <c r="F293">
        <v>5.2641509433962272E-2</v>
      </c>
      <c r="G293" t="s">
        <v>10751</v>
      </c>
      <c r="H293" t="s">
        <v>10683</v>
      </c>
      <c r="I293" t="s">
        <v>10753</v>
      </c>
    </row>
    <row r="294" spans="1:9" x14ac:dyDescent="0.25">
      <c r="A294" t="s">
        <v>5164</v>
      </c>
      <c r="B294" t="s">
        <v>1070</v>
      </c>
      <c r="C294">
        <v>0.5</v>
      </c>
      <c r="D294">
        <v>0.169811320754717</v>
      </c>
      <c r="E294">
        <v>-0.92</v>
      </c>
      <c r="F294">
        <v>1.3584905660377353E-2</v>
      </c>
      <c r="G294" t="s">
        <v>10751</v>
      </c>
      <c r="H294" t="s">
        <v>10752</v>
      </c>
      <c r="I294" t="s">
        <v>10753</v>
      </c>
    </row>
    <row r="295" spans="1:9" x14ac:dyDescent="0.25">
      <c r="A295" t="s">
        <v>5169</v>
      </c>
      <c r="B295" t="s">
        <v>1075</v>
      </c>
      <c r="C295">
        <v>0.33</v>
      </c>
      <c r="D295">
        <v>0.11207547169811322</v>
      </c>
      <c r="E295">
        <v>-0.78</v>
      </c>
      <c r="F295">
        <v>2.4656603773584904E-2</v>
      </c>
      <c r="G295" t="s">
        <v>10751</v>
      </c>
      <c r="H295" t="s">
        <v>10683</v>
      </c>
      <c r="I295" t="s">
        <v>10836</v>
      </c>
    </row>
    <row r="296" spans="1:9" x14ac:dyDescent="0.25">
      <c r="A296" t="s">
        <v>5170</v>
      </c>
      <c r="B296" t="s">
        <v>1076</v>
      </c>
      <c r="C296">
        <v>30.67</v>
      </c>
      <c r="D296">
        <v>10.416226415094341</v>
      </c>
      <c r="E296">
        <v>-0.52</v>
      </c>
      <c r="F296">
        <v>4.9997886792452837</v>
      </c>
      <c r="G296" t="s">
        <v>10751</v>
      </c>
      <c r="H296" t="s">
        <v>10683</v>
      </c>
      <c r="I296" t="s">
        <v>10836</v>
      </c>
    </row>
    <row r="297" spans="1:9" x14ac:dyDescent="0.25">
      <c r="A297" t="s">
        <v>5171</v>
      </c>
      <c r="B297" t="s">
        <v>1077</v>
      </c>
      <c r="C297">
        <v>0.67</v>
      </c>
      <c r="D297">
        <v>0.22754716981132075</v>
      </c>
      <c r="E297">
        <v>-0.83</v>
      </c>
      <c r="F297">
        <v>3.8683018867924537E-2</v>
      </c>
      <c r="G297" t="s">
        <v>10751</v>
      </c>
      <c r="H297" t="s">
        <v>10683</v>
      </c>
      <c r="I297" t="s">
        <v>10753</v>
      </c>
    </row>
    <row r="298" spans="1:9" x14ac:dyDescent="0.25">
      <c r="A298" t="s">
        <v>5172</v>
      </c>
      <c r="B298" t="s">
        <v>1078</v>
      </c>
      <c r="C298">
        <v>0.5</v>
      </c>
      <c r="D298">
        <v>0.169811320754717</v>
      </c>
      <c r="E298">
        <v>-0.75</v>
      </c>
      <c r="F298">
        <v>4.245283018867925E-2</v>
      </c>
      <c r="G298" t="s">
        <v>10751</v>
      </c>
      <c r="H298" t="s">
        <v>10683</v>
      </c>
      <c r="I298" t="s">
        <v>10836</v>
      </c>
    </row>
    <row r="299" spans="1:9" x14ac:dyDescent="0.25">
      <c r="A299" t="s">
        <v>5173</v>
      </c>
      <c r="B299" t="s">
        <v>1079</v>
      </c>
      <c r="C299">
        <v>7.33</v>
      </c>
      <c r="D299">
        <v>2.489433962264151</v>
      </c>
      <c r="E299">
        <v>-0.73</v>
      </c>
      <c r="F299">
        <v>0.67214716981132083</v>
      </c>
      <c r="G299" t="s">
        <v>10751</v>
      </c>
      <c r="H299" t="s">
        <v>10683</v>
      </c>
      <c r="I299" t="s">
        <v>10836</v>
      </c>
    </row>
    <row r="300" spans="1:9" x14ac:dyDescent="0.25">
      <c r="A300" t="s">
        <v>5174</v>
      </c>
      <c r="B300" t="s">
        <v>1080</v>
      </c>
      <c r="C300">
        <v>1.75</v>
      </c>
      <c r="D300">
        <v>0.59433962264150941</v>
      </c>
      <c r="E300">
        <v>-0.77</v>
      </c>
      <c r="F300">
        <v>0.13669811320754716</v>
      </c>
      <c r="G300" t="s">
        <v>10751</v>
      </c>
      <c r="H300" t="s">
        <v>10683</v>
      </c>
      <c r="I300" t="s">
        <v>10836</v>
      </c>
    </row>
    <row r="301" spans="1:9" x14ac:dyDescent="0.25">
      <c r="A301" t="s">
        <v>5175</v>
      </c>
      <c r="B301" t="s">
        <v>1081</v>
      </c>
      <c r="C301">
        <v>0.17</v>
      </c>
      <c r="D301">
        <v>5.7735849056603783E-2</v>
      </c>
      <c r="E301">
        <v>-0.79</v>
      </c>
      <c r="F301">
        <v>1.2124528301886792E-2</v>
      </c>
      <c r="G301" t="s">
        <v>10751</v>
      </c>
      <c r="H301" t="s">
        <v>10683</v>
      </c>
      <c r="I301" t="s">
        <v>10693</v>
      </c>
    </row>
    <row r="302" spans="1:9" x14ac:dyDescent="0.25">
      <c r="A302" t="s">
        <v>5180</v>
      </c>
      <c r="B302" t="s">
        <v>1086</v>
      </c>
      <c r="C302">
        <v>24.17</v>
      </c>
      <c r="D302">
        <v>8.2086792452830206</v>
      </c>
      <c r="E302">
        <v>-0.16</v>
      </c>
      <c r="F302">
        <v>6.8952905660377368</v>
      </c>
      <c r="G302" t="s">
        <v>10751</v>
      </c>
      <c r="H302" t="s">
        <v>10683</v>
      </c>
      <c r="I302" t="s">
        <v>10836</v>
      </c>
    </row>
    <row r="303" spans="1:9" x14ac:dyDescent="0.25">
      <c r="A303" t="s">
        <v>5181</v>
      </c>
      <c r="B303" t="s">
        <v>1087</v>
      </c>
      <c r="C303">
        <v>7.91</v>
      </c>
      <c r="D303">
        <v>2.6864150943396226</v>
      </c>
      <c r="E303">
        <v>0.06</v>
      </c>
      <c r="F303">
        <v>2.8475999999999999</v>
      </c>
      <c r="G303" t="s">
        <v>10751</v>
      </c>
      <c r="H303" t="s">
        <v>10683</v>
      </c>
      <c r="I303" t="s">
        <v>10836</v>
      </c>
    </row>
    <row r="304" spans="1:9" x14ac:dyDescent="0.25">
      <c r="A304" t="s">
        <v>5182</v>
      </c>
      <c r="B304" t="s">
        <v>1088</v>
      </c>
      <c r="C304">
        <v>1</v>
      </c>
      <c r="D304">
        <v>0.339622641509434</v>
      </c>
      <c r="E304">
        <v>-0.74</v>
      </c>
      <c r="F304">
        <v>8.8301886792452836E-2</v>
      </c>
      <c r="G304" t="s">
        <v>10751</v>
      </c>
      <c r="H304" t="s">
        <v>10683</v>
      </c>
      <c r="I304" t="s">
        <v>10836</v>
      </c>
    </row>
    <row r="305" spans="1:9" x14ac:dyDescent="0.25">
      <c r="A305" t="s">
        <v>5183</v>
      </c>
      <c r="B305" t="s">
        <v>1089</v>
      </c>
      <c r="C305">
        <v>0.17</v>
      </c>
      <c r="D305">
        <v>5.7735849056603783E-2</v>
      </c>
      <c r="E305">
        <v>-0.96</v>
      </c>
      <c r="F305">
        <v>2.3094339622641534E-3</v>
      </c>
      <c r="G305" t="s">
        <v>10751</v>
      </c>
      <c r="H305" t="s">
        <v>10683</v>
      </c>
      <c r="I305" t="s">
        <v>10693</v>
      </c>
    </row>
    <row r="306" spans="1:9" x14ac:dyDescent="0.25">
      <c r="A306" t="s">
        <v>5185</v>
      </c>
      <c r="B306" t="s">
        <v>1091</v>
      </c>
      <c r="C306">
        <v>0.83</v>
      </c>
      <c r="D306">
        <v>0.28188679245283021</v>
      </c>
      <c r="E306">
        <v>-0.46</v>
      </c>
      <c r="F306">
        <v>0.15221886792452832</v>
      </c>
      <c r="G306" t="s">
        <v>10751</v>
      </c>
      <c r="H306" t="s">
        <v>10683</v>
      </c>
      <c r="I306" t="s">
        <v>10836</v>
      </c>
    </row>
    <row r="307" spans="1:9" x14ac:dyDescent="0.25">
      <c r="A307" t="s">
        <v>5186</v>
      </c>
      <c r="B307" t="s">
        <v>1092</v>
      </c>
      <c r="C307">
        <v>0.08</v>
      </c>
      <c r="D307">
        <v>2.7169811320754713E-2</v>
      </c>
      <c r="E307">
        <v>-0.87</v>
      </c>
      <c r="F307">
        <v>3.5320754716981128E-3</v>
      </c>
      <c r="G307" t="s">
        <v>10751</v>
      </c>
      <c r="H307" t="s">
        <v>10683</v>
      </c>
      <c r="I307" t="s">
        <v>10693</v>
      </c>
    </row>
    <row r="308" spans="1:9" x14ac:dyDescent="0.25">
      <c r="A308" t="s">
        <v>5187</v>
      </c>
      <c r="B308" t="s">
        <v>1093</v>
      </c>
      <c r="C308">
        <v>8.5</v>
      </c>
      <c r="D308">
        <v>2.8867924528301887</v>
      </c>
      <c r="E308">
        <v>-0.54</v>
      </c>
      <c r="F308">
        <v>1.3279245283018868</v>
      </c>
      <c r="G308" t="s">
        <v>10751</v>
      </c>
      <c r="H308" t="s">
        <v>10683</v>
      </c>
      <c r="I308" t="s">
        <v>10836</v>
      </c>
    </row>
    <row r="309" spans="1:9" x14ac:dyDescent="0.25">
      <c r="A309" t="s">
        <v>5188</v>
      </c>
      <c r="B309" t="s">
        <v>1094</v>
      </c>
      <c r="C309">
        <v>2.67</v>
      </c>
      <c r="D309">
        <v>0.90679245283018861</v>
      </c>
      <c r="E309">
        <v>-0.36</v>
      </c>
      <c r="F309">
        <v>0.58034716981132073</v>
      </c>
      <c r="G309" t="s">
        <v>10751</v>
      </c>
      <c r="H309" t="s">
        <v>10683</v>
      </c>
      <c r="I309" t="s">
        <v>10836</v>
      </c>
    </row>
    <row r="310" spans="1:9" x14ac:dyDescent="0.25">
      <c r="A310" t="s">
        <v>5193</v>
      </c>
      <c r="B310" t="s">
        <v>1099</v>
      </c>
      <c r="C310">
        <v>1.5</v>
      </c>
      <c r="D310">
        <v>0.50943396226415105</v>
      </c>
      <c r="E310">
        <v>1.71</v>
      </c>
      <c r="F310">
        <v>1.3805660377358493</v>
      </c>
      <c r="G310" t="s">
        <v>10751</v>
      </c>
      <c r="H310" t="s">
        <v>10683</v>
      </c>
      <c r="I310" t="s">
        <v>10836</v>
      </c>
    </row>
    <row r="311" spans="1:9" x14ac:dyDescent="0.25">
      <c r="A311" t="s">
        <v>5195</v>
      </c>
      <c r="B311" t="s">
        <v>1101</v>
      </c>
      <c r="C311">
        <v>2.58</v>
      </c>
      <c r="D311">
        <v>0.87622641509433963</v>
      </c>
      <c r="E311">
        <v>-0.89</v>
      </c>
      <c r="F311">
        <v>9.6384905660377343E-2</v>
      </c>
      <c r="G311" t="s">
        <v>10751</v>
      </c>
      <c r="H311" t="s">
        <v>10683</v>
      </c>
      <c r="I311" t="s">
        <v>10753</v>
      </c>
    </row>
    <row r="312" spans="1:9" x14ac:dyDescent="0.25">
      <c r="A312" t="s">
        <v>5198</v>
      </c>
      <c r="B312" t="s">
        <v>1104</v>
      </c>
      <c r="C312">
        <v>0.84</v>
      </c>
      <c r="D312">
        <v>0.28528301886792451</v>
      </c>
      <c r="E312">
        <v>-0.42</v>
      </c>
      <c r="F312">
        <v>0.16546415094339623</v>
      </c>
      <c r="G312" t="s">
        <v>10751</v>
      </c>
      <c r="H312" t="s">
        <v>10683</v>
      </c>
      <c r="I312" t="s">
        <v>10836</v>
      </c>
    </row>
    <row r="313" spans="1:9" x14ac:dyDescent="0.25">
      <c r="A313" t="s">
        <v>5199</v>
      </c>
      <c r="B313" t="s">
        <v>1105</v>
      </c>
      <c r="C313">
        <v>13.84</v>
      </c>
      <c r="D313">
        <v>4.7003773584905648</v>
      </c>
      <c r="E313">
        <v>-0.34</v>
      </c>
      <c r="F313">
        <v>3.1022490566037724</v>
      </c>
      <c r="G313" t="s">
        <v>10751</v>
      </c>
      <c r="H313" t="s">
        <v>10683</v>
      </c>
      <c r="I313" t="s">
        <v>10836</v>
      </c>
    </row>
    <row r="314" spans="1:9" x14ac:dyDescent="0.25">
      <c r="A314" t="s">
        <v>5200</v>
      </c>
      <c r="B314" t="s">
        <v>1106</v>
      </c>
      <c r="C314">
        <v>2.17</v>
      </c>
      <c r="D314">
        <v>0.73698113207547167</v>
      </c>
      <c r="E314">
        <v>-0.74</v>
      </c>
      <c r="F314">
        <v>0.19161509433962265</v>
      </c>
      <c r="G314" t="s">
        <v>10751</v>
      </c>
      <c r="H314" t="s">
        <v>10683</v>
      </c>
      <c r="I314" t="s">
        <v>10836</v>
      </c>
    </row>
    <row r="315" spans="1:9" x14ac:dyDescent="0.25">
      <c r="A315" t="s">
        <v>5202</v>
      </c>
      <c r="B315" t="s">
        <v>1108</v>
      </c>
      <c r="C315">
        <v>40.51</v>
      </c>
      <c r="D315">
        <v>13.758113207547167</v>
      </c>
      <c r="E315">
        <v>-0.25</v>
      </c>
      <c r="F315">
        <v>10.318584905660375</v>
      </c>
      <c r="G315" t="s">
        <v>10751</v>
      </c>
      <c r="H315" t="s">
        <v>10683</v>
      </c>
      <c r="I315" t="s">
        <v>10836</v>
      </c>
    </row>
    <row r="316" spans="1:9" x14ac:dyDescent="0.25">
      <c r="A316" t="s">
        <v>5204</v>
      </c>
      <c r="B316" t="s">
        <v>1110</v>
      </c>
      <c r="C316">
        <v>1.34</v>
      </c>
      <c r="D316">
        <v>0.45509433962264151</v>
      </c>
      <c r="E316">
        <v>-0.84</v>
      </c>
      <c r="F316">
        <v>7.281509433962266E-2</v>
      </c>
      <c r="G316" t="s">
        <v>10751</v>
      </c>
      <c r="H316" t="s">
        <v>10683</v>
      </c>
      <c r="I316" t="s">
        <v>10836</v>
      </c>
    </row>
    <row r="317" spans="1:9" x14ac:dyDescent="0.25">
      <c r="A317" t="s">
        <v>5206</v>
      </c>
      <c r="B317" t="s">
        <v>1112</v>
      </c>
      <c r="C317">
        <v>24.07</v>
      </c>
      <c r="D317">
        <v>8.1747169811320752</v>
      </c>
      <c r="E317">
        <v>-0.74</v>
      </c>
      <c r="F317">
        <v>2.1254264150943398</v>
      </c>
      <c r="G317" t="s">
        <v>10751</v>
      </c>
      <c r="H317" t="s">
        <v>10683</v>
      </c>
      <c r="I317" t="s">
        <v>10753</v>
      </c>
    </row>
    <row r="318" spans="1:9" x14ac:dyDescent="0.25">
      <c r="A318" t="s">
        <v>5214</v>
      </c>
      <c r="B318" t="s">
        <v>1120</v>
      </c>
      <c r="C318">
        <v>6.17</v>
      </c>
      <c r="D318">
        <v>2.0954716981132075</v>
      </c>
      <c r="E318">
        <v>0.04</v>
      </c>
      <c r="F318">
        <v>2.1792905660377357</v>
      </c>
      <c r="G318" t="s">
        <v>10751</v>
      </c>
      <c r="H318" t="s">
        <v>10683</v>
      </c>
      <c r="I318" t="s">
        <v>10836</v>
      </c>
    </row>
    <row r="319" spans="1:9" x14ac:dyDescent="0.25">
      <c r="A319" t="s">
        <v>5215</v>
      </c>
      <c r="B319" t="s">
        <v>1121</v>
      </c>
      <c r="C319">
        <v>0.5</v>
      </c>
      <c r="D319">
        <v>0.169811320754717</v>
      </c>
      <c r="E319">
        <v>-0.28000000000000003</v>
      </c>
      <c r="F319">
        <v>0.12226415094339624</v>
      </c>
      <c r="G319" t="s">
        <v>10751</v>
      </c>
      <c r="H319" t="s">
        <v>10683</v>
      </c>
      <c r="I319" t="s">
        <v>10836</v>
      </c>
    </row>
    <row r="320" spans="1:9" x14ac:dyDescent="0.25">
      <c r="A320" t="s">
        <v>5216</v>
      </c>
      <c r="B320" t="s">
        <v>1122</v>
      </c>
      <c r="C320">
        <v>3</v>
      </c>
      <c r="D320">
        <v>1.0188679245283021</v>
      </c>
      <c r="E320">
        <v>-0.06</v>
      </c>
      <c r="F320">
        <v>0.95773584905660392</v>
      </c>
      <c r="G320" t="s">
        <v>10751</v>
      </c>
      <c r="H320" t="s">
        <v>10683</v>
      </c>
      <c r="I320" t="s">
        <v>10836</v>
      </c>
    </row>
    <row r="321" spans="1:9" x14ac:dyDescent="0.25">
      <c r="A321" t="s">
        <v>5217</v>
      </c>
      <c r="B321" t="s">
        <v>1123</v>
      </c>
      <c r="C321">
        <v>2.66</v>
      </c>
      <c r="D321">
        <v>0.90339622641509432</v>
      </c>
      <c r="E321">
        <v>-0.72</v>
      </c>
      <c r="F321">
        <v>0.25295094339622642</v>
      </c>
      <c r="G321" t="s">
        <v>10751</v>
      </c>
      <c r="H321" t="s">
        <v>10683</v>
      </c>
      <c r="I321" t="s">
        <v>10836</v>
      </c>
    </row>
    <row r="322" spans="1:9" x14ac:dyDescent="0.25">
      <c r="A322" t="s">
        <v>5218</v>
      </c>
      <c r="B322" t="s">
        <v>1124</v>
      </c>
      <c r="C322">
        <v>2.25</v>
      </c>
      <c r="D322">
        <v>0.76415094339622636</v>
      </c>
      <c r="E322">
        <v>-0.48</v>
      </c>
      <c r="F322">
        <v>0.39735849056603773</v>
      </c>
      <c r="G322" t="s">
        <v>10751</v>
      </c>
      <c r="H322" t="s">
        <v>10683</v>
      </c>
      <c r="I322" t="s">
        <v>10836</v>
      </c>
    </row>
    <row r="323" spans="1:9" x14ac:dyDescent="0.25">
      <c r="A323" t="s">
        <v>5219</v>
      </c>
      <c r="B323" t="s">
        <v>1125</v>
      </c>
      <c r="C323">
        <v>4.33</v>
      </c>
      <c r="D323">
        <v>1.4705660377358494</v>
      </c>
      <c r="E323">
        <v>-0.5</v>
      </c>
      <c r="F323">
        <v>0.73528301886792469</v>
      </c>
      <c r="G323" t="s">
        <v>10751</v>
      </c>
      <c r="H323" t="s">
        <v>10683</v>
      </c>
      <c r="I323" t="s">
        <v>10836</v>
      </c>
    </row>
    <row r="324" spans="1:9" x14ac:dyDescent="0.25">
      <c r="A324" t="s">
        <v>5222</v>
      </c>
      <c r="B324" t="s">
        <v>1128</v>
      </c>
      <c r="C324">
        <v>6</v>
      </c>
      <c r="D324">
        <v>2.0377358490566042</v>
      </c>
      <c r="E324">
        <v>-0.79</v>
      </c>
      <c r="F324">
        <v>0.42792452830188682</v>
      </c>
      <c r="G324" t="s">
        <v>10751</v>
      </c>
      <c r="H324" t="s">
        <v>10683</v>
      </c>
      <c r="I324" t="s">
        <v>10693</v>
      </c>
    </row>
    <row r="325" spans="1:9" x14ac:dyDescent="0.25">
      <c r="A325" t="s">
        <v>5223</v>
      </c>
      <c r="B325" t="s">
        <v>1129</v>
      </c>
      <c r="C325">
        <v>4</v>
      </c>
      <c r="D325">
        <v>1.358490566037736</v>
      </c>
      <c r="E325">
        <v>-0.7</v>
      </c>
      <c r="F325">
        <v>0.40754716981132083</v>
      </c>
      <c r="G325" t="s">
        <v>10751</v>
      </c>
      <c r="H325" t="s">
        <v>10683</v>
      </c>
      <c r="I325" t="s">
        <v>10836</v>
      </c>
    </row>
    <row r="326" spans="1:9" x14ac:dyDescent="0.25">
      <c r="A326" t="s">
        <v>5226</v>
      </c>
      <c r="B326" t="s">
        <v>1132</v>
      </c>
      <c r="C326">
        <v>6.91</v>
      </c>
      <c r="D326">
        <v>2.3467924528301887</v>
      </c>
      <c r="E326">
        <v>-0.43</v>
      </c>
      <c r="F326">
        <v>1.3376716981132077</v>
      </c>
      <c r="G326" t="s">
        <v>10751</v>
      </c>
      <c r="H326" t="s">
        <v>10683</v>
      </c>
      <c r="I326" t="s">
        <v>10836</v>
      </c>
    </row>
    <row r="327" spans="1:9" x14ac:dyDescent="0.25">
      <c r="A327" t="s">
        <v>5227</v>
      </c>
      <c r="B327" t="s">
        <v>1133</v>
      </c>
      <c r="C327">
        <v>3.17</v>
      </c>
      <c r="D327">
        <v>1.0766037735849054</v>
      </c>
      <c r="E327">
        <v>-0.87</v>
      </c>
      <c r="F327">
        <v>0.13995849056603771</v>
      </c>
      <c r="G327" t="s">
        <v>10751</v>
      </c>
      <c r="H327" t="s">
        <v>10683</v>
      </c>
      <c r="I327" t="s">
        <v>10836</v>
      </c>
    </row>
    <row r="328" spans="1:9" x14ac:dyDescent="0.25">
      <c r="A328" t="s">
        <v>5233</v>
      </c>
      <c r="B328" t="s">
        <v>1139</v>
      </c>
      <c r="C328">
        <v>3.33</v>
      </c>
      <c r="D328">
        <v>1.130943396226415</v>
      </c>
      <c r="E328">
        <v>-0.62</v>
      </c>
      <c r="F328">
        <v>0.42975849056603771</v>
      </c>
      <c r="G328" t="s">
        <v>10751</v>
      </c>
      <c r="H328" t="s">
        <v>10683</v>
      </c>
      <c r="I328" t="s">
        <v>10836</v>
      </c>
    </row>
    <row r="329" spans="1:9" x14ac:dyDescent="0.25">
      <c r="A329" t="s">
        <v>5235</v>
      </c>
      <c r="B329" t="s">
        <v>1141</v>
      </c>
      <c r="C329">
        <v>5</v>
      </c>
      <c r="D329">
        <v>1.6981132075471701</v>
      </c>
      <c r="E329">
        <v>-0.48</v>
      </c>
      <c r="F329">
        <v>0.88301886792452844</v>
      </c>
      <c r="G329" t="s">
        <v>10751</v>
      </c>
      <c r="H329" t="s">
        <v>10683</v>
      </c>
      <c r="I329" t="s">
        <v>10836</v>
      </c>
    </row>
    <row r="330" spans="1:9" x14ac:dyDescent="0.25">
      <c r="A330" t="s">
        <v>5236</v>
      </c>
      <c r="B330" t="s">
        <v>1142</v>
      </c>
      <c r="C330">
        <v>4.83</v>
      </c>
      <c r="D330">
        <v>1.6403773584905661</v>
      </c>
      <c r="E330">
        <v>-0.6</v>
      </c>
      <c r="F330">
        <v>0.65615094339622648</v>
      </c>
      <c r="G330" t="s">
        <v>10751</v>
      </c>
      <c r="H330" t="s">
        <v>10683</v>
      </c>
      <c r="I330" t="s">
        <v>10836</v>
      </c>
    </row>
    <row r="331" spans="1:9" x14ac:dyDescent="0.25">
      <c r="A331" t="s">
        <v>5237</v>
      </c>
      <c r="B331" t="s">
        <v>1143</v>
      </c>
      <c r="C331">
        <v>0.83</v>
      </c>
      <c r="D331">
        <v>0.28188679245283021</v>
      </c>
      <c r="E331">
        <v>-0.83</v>
      </c>
      <c r="F331">
        <v>4.7920754716981151E-2</v>
      </c>
      <c r="G331" t="s">
        <v>10751</v>
      </c>
      <c r="H331" t="s">
        <v>10683</v>
      </c>
      <c r="I331" t="s">
        <v>10836</v>
      </c>
    </row>
    <row r="332" spans="1:9" x14ac:dyDescent="0.25">
      <c r="A332" t="s">
        <v>5239</v>
      </c>
      <c r="B332" t="s">
        <v>1145</v>
      </c>
      <c r="C332">
        <v>1</v>
      </c>
      <c r="D332">
        <v>0.339622641509434</v>
      </c>
      <c r="E332">
        <v>-0.95</v>
      </c>
      <c r="F332">
        <v>1.6981132075471715E-2</v>
      </c>
      <c r="G332" t="s">
        <v>10751</v>
      </c>
      <c r="H332" t="s">
        <v>10683</v>
      </c>
      <c r="I332" t="s">
        <v>10693</v>
      </c>
    </row>
    <row r="333" spans="1:9" x14ac:dyDescent="0.25">
      <c r="A333" t="s">
        <v>5243</v>
      </c>
      <c r="B333" t="s">
        <v>1149</v>
      </c>
      <c r="C333">
        <v>0.42</v>
      </c>
      <c r="D333">
        <v>0.14264150943396225</v>
      </c>
      <c r="E333">
        <v>-0.48</v>
      </c>
      <c r="F333">
        <v>7.4173584905660381E-2</v>
      </c>
      <c r="G333" t="s">
        <v>10751</v>
      </c>
      <c r="H333" t="s">
        <v>10683</v>
      </c>
      <c r="I333" t="s">
        <v>10693</v>
      </c>
    </row>
    <row r="334" spans="1:9" x14ac:dyDescent="0.25">
      <c r="A334" t="s">
        <v>5245</v>
      </c>
      <c r="B334" t="s">
        <v>1151</v>
      </c>
      <c r="C334">
        <v>0.67</v>
      </c>
      <c r="D334">
        <v>0.22754716981132075</v>
      </c>
      <c r="E334">
        <v>-0.81</v>
      </c>
      <c r="F334">
        <v>4.3233962264150931E-2</v>
      </c>
      <c r="G334" t="s">
        <v>10751</v>
      </c>
      <c r="H334" t="s">
        <v>10752</v>
      </c>
      <c r="I334" t="s">
        <v>10836</v>
      </c>
    </row>
    <row r="335" spans="1:9" x14ac:dyDescent="0.25">
      <c r="A335" t="s">
        <v>5246</v>
      </c>
      <c r="B335" t="s">
        <v>1152</v>
      </c>
      <c r="C335">
        <v>0.5</v>
      </c>
      <c r="D335">
        <v>0.169811320754717</v>
      </c>
      <c r="E335">
        <v>-0.93</v>
      </c>
      <c r="F335">
        <v>1.1886792452830182E-2</v>
      </c>
      <c r="G335" t="s">
        <v>10751</v>
      </c>
      <c r="H335" t="s">
        <v>10683</v>
      </c>
      <c r="I335" t="s">
        <v>10836</v>
      </c>
    </row>
    <row r="336" spans="1:9" x14ac:dyDescent="0.25">
      <c r="A336" t="s">
        <v>5250</v>
      </c>
      <c r="B336" t="s">
        <v>1156</v>
      </c>
      <c r="C336">
        <v>3.33</v>
      </c>
      <c r="D336">
        <v>1.130943396226415</v>
      </c>
      <c r="E336">
        <v>-0.84</v>
      </c>
      <c r="F336">
        <v>0.18095094339622644</v>
      </c>
      <c r="G336" t="s">
        <v>10751</v>
      </c>
      <c r="H336" t="s">
        <v>10683</v>
      </c>
      <c r="I336" t="s">
        <v>10836</v>
      </c>
    </row>
    <row r="337" spans="1:9" x14ac:dyDescent="0.25">
      <c r="A337" t="s">
        <v>5251</v>
      </c>
      <c r="B337" t="s">
        <v>1157</v>
      </c>
      <c r="C337">
        <v>0.33</v>
      </c>
      <c r="D337">
        <v>0.11207547169811322</v>
      </c>
      <c r="E337">
        <v>-0.67</v>
      </c>
      <c r="F337">
        <v>3.6984905660377355E-2</v>
      </c>
      <c r="G337" t="s">
        <v>10751</v>
      </c>
      <c r="H337" t="s">
        <v>10683</v>
      </c>
      <c r="I337" t="s">
        <v>10836</v>
      </c>
    </row>
    <row r="338" spans="1:9" x14ac:dyDescent="0.25">
      <c r="A338" t="s">
        <v>5252</v>
      </c>
      <c r="B338" t="s">
        <v>1158</v>
      </c>
      <c r="C338">
        <v>0.33</v>
      </c>
      <c r="D338">
        <v>0.11207547169811322</v>
      </c>
      <c r="E338">
        <v>-0.87</v>
      </c>
      <c r="F338">
        <v>1.4569811320754718E-2</v>
      </c>
      <c r="G338" t="s">
        <v>10751</v>
      </c>
      <c r="H338" t="s">
        <v>10683</v>
      </c>
      <c r="I338" t="s">
        <v>10836</v>
      </c>
    </row>
    <row r="339" spans="1:9" x14ac:dyDescent="0.25">
      <c r="A339" t="s">
        <v>5253</v>
      </c>
      <c r="B339" t="s">
        <v>1159</v>
      </c>
      <c r="C339">
        <v>0.42</v>
      </c>
      <c r="D339">
        <v>0.14264150943396225</v>
      </c>
      <c r="E339">
        <v>-0.66</v>
      </c>
      <c r="F339">
        <v>4.8498113207547162E-2</v>
      </c>
      <c r="G339" t="s">
        <v>10751</v>
      </c>
      <c r="H339" t="s">
        <v>10683</v>
      </c>
      <c r="I339" t="s">
        <v>10693</v>
      </c>
    </row>
    <row r="340" spans="1:9" x14ac:dyDescent="0.25">
      <c r="A340" t="s">
        <v>5254</v>
      </c>
      <c r="B340" t="s">
        <v>1160</v>
      </c>
      <c r="C340">
        <v>0.08</v>
      </c>
      <c r="D340">
        <v>2.7169811320754713E-2</v>
      </c>
      <c r="E340">
        <v>-0.65</v>
      </c>
      <c r="F340">
        <v>9.5094339622641497E-3</v>
      </c>
      <c r="G340" t="s">
        <v>10751</v>
      </c>
      <c r="H340" t="s">
        <v>10683</v>
      </c>
      <c r="I340" t="s">
        <v>10693</v>
      </c>
    </row>
    <row r="341" spans="1:9" x14ac:dyDescent="0.25">
      <c r="A341" t="s">
        <v>5256</v>
      </c>
      <c r="B341" t="s">
        <v>1162</v>
      </c>
      <c r="C341">
        <v>3.5</v>
      </c>
      <c r="D341">
        <v>1.1886792452830188</v>
      </c>
      <c r="E341">
        <v>-0.89</v>
      </c>
      <c r="F341">
        <v>0.13075471698113206</v>
      </c>
      <c r="G341" t="s">
        <v>10751</v>
      </c>
      <c r="H341" t="s">
        <v>10683</v>
      </c>
      <c r="I341" t="s">
        <v>10693</v>
      </c>
    </row>
    <row r="342" spans="1:9" x14ac:dyDescent="0.25">
      <c r="A342" t="s">
        <v>5259</v>
      </c>
      <c r="B342" t="s">
        <v>1165</v>
      </c>
      <c r="C342">
        <v>0.33</v>
      </c>
      <c r="D342">
        <v>0.11207547169811322</v>
      </c>
      <c r="E342">
        <v>-0.87</v>
      </c>
      <c r="F342">
        <v>1.4569811320754718E-2</v>
      </c>
      <c r="G342" t="s">
        <v>10751</v>
      </c>
      <c r="H342" t="s">
        <v>10683</v>
      </c>
      <c r="I342" t="s">
        <v>10836</v>
      </c>
    </row>
    <row r="343" spans="1:9" x14ac:dyDescent="0.25">
      <c r="A343" t="s">
        <v>5263</v>
      </c>
      <c r="B343" t="s">
        <v>1169</v>
      </c>
      <c r="C343">
        <v>6.5</v>
      </c>
      <c r="D343">
        <v>2.2075471698113209</v>
      </c>
      <c r="E343">
        <v>-0.56999999999999995</v>
      </c>
      <c r="F343">
        <v>0.94924528301886812</v>
      </c>
      <c r="G343" t="s">
        <v>10751</v>
      </c>
      <c r="H343" t="s">
        <v>10683</v>
      </c>
      <c r="I343" t="s">
        <v>10836</v>
      </c>
    </row>
    <row r="344" spans="1:9" x14ac:dyDescent="0.25">
      <c r="A344" t="s">
        <v>5266</v>
      </c>
      <c r="B344" t="s">
        <v>1172</v>
      </c>
      <c r="C344">
        <v>8.17</v>
      </c>
      <c r="D344">
        <v>2.7747169811320758</v>
      </c>
      <c r="E344">
        <v>-0.06</v>
      </c>
      <c r="F344">
        <v>2.6082339622641513</v>
      </c>
      <c r="G344" t="s">
        <v>10751</v>
      </c>
      <c r="H344" t="s">
        <v>10683</v>
      </c>
      <c r="I344" t="s">
        <v>10836</v>
      </c>
    </row>
    <row r="345" spans="1:9" x14ac:dyDescent="0.25">
      <c r="A345" t="s">
        <v>5267</v>
      </c>
      <c r="B345" t="s">
        <v>1173</v>
      </c>
      <c r="C345">
        <v>12.51</v>
      </c>
      <c r="D345">
        <v>4.2486792452830189</v>
      </c>
      <c r="E345">
        <v>0.04</v>
      </c>
      <c r="F345">
        <v>4.41862641509434</v>
      </c>
      <c r="G345" t="s">
        <v>10751</v>
      </c>
      <c r="H345" t="s">
        <v>10683</v>
      </c>
      <c r="I345" t="s">
        <v>10836</v>
      </c>
    </row>
    <row r="346" spans="1:9" x14ac:dyDescent="0.25">
      <c r="A346" t="s">
        <v>5268</v>
      </c>
      <c r="B346" t="s">
        <v>1174</v>
      </c>
      <c r="C346">
        <v>8.34</v>
      </c>
      <c r="D346">
        <v>2.8324528301886791</v>
      </c>
      <c r="E346">
        <v>-0.52</v>
      </c>
      <c r="F346">
        <v>1.3595773584905659</v>
      </c>
      <c r="G346" t="s">
        <v>10751</v>
      </c>
      <c r="H346" t="s">
        <v>10683</v>
      </c>
      <c r="I346" t="s">
        <v>10836</v>
      </c>
    </row>
    <row r="347" spans="1:9" x14ac:dyDescent="0.25">
      <c r="A347" t="s">
        <v>5274</v>
      </c>
      <c r="B347" t="s">
        <v>1180</v>
      </c>
      <c r="C347">
        <v>0.83</v>
      </c>
      <c r="D347">
        <v>0.28188679245283021</v>
      </c>
      <c r="E347">
        <v>-0.42</v>
      </c>
      <c r="F347">
        <v>0.16349433962264154</v>
      </c>
      <c r="G347" t="s">
        <v>10751</v>
      </c>
      <c r="H347" t="s">
        <v>10683</v>
      </c>
      <c r="I347" t="s">
        <v>10836</v>
      </c>
    </row>
    <row r="348" spans="1:9" x14ac:dyDescent="0.25">
      <c r="A348" t="s">
        <v>5276</v>
      </c>
      <c r="B348" t="s">
        <v>1182</v>
      </c>
      <c r="C348">
        <v>2.58</v>
      </c>
      <c r="D348">
        <v>0.87622641509433963</v>
      </c>
      <c r="E348">
        <v>-0.71</v>
      </c>
      <c r="F348">
        <v>0.25410566037735854</v>
      </c>
      <c r="G348" t="s">
        <v>10751</v>
      </c>
      <c r="H348" t="s">
        <v>10683</v>
      </c>
      <c r="I348" t="s">
        <v>10836</v>
      </c>
    </row>
    <row r="349" spans="1:9" x14ac:dyDescent="0.25">
      <c r="A349" t="s">
        <v>5281</v>
      </c>
      <c r="B349" t="s">
        <v>1187</v>
      </c>
      <c r="C349">
        <v>4.75</v>
      </c>
      <c r="D349">
        <v>1.6132075471698113</v>
      </c>
      <c r="E349">
        <v>-0.57999999999999996</v>
      </c>
      <c r="F349">
        <v>0.67754716981132079</v>
      </c>
      <c r="G349" t="s">
        <v>10751</v>
      </c>
      <c r="H349" t="s">
        <v>10683</v>
      </c>
      <c r="I349" t="s">
        <v>10836</v>
      </c>
    </row>
    <row r="350" spans="1:9" x14ac:dyDescent="0.25">
      <c r="A350" t="s">
        <v>5282</v>
      </c>
      <c r="B350" t="s">
        <v>1188</v>
      </c>
      <c r="C350">
        <v>2.5</v>
      </c>
      <c r="D350">
        <v>0.84905660377358505</v>
      </c>
      <c r="E350">
        <v>-0.68</v>
      </c>
      <c r="F350">
        <v>0.27169811320754716</v>
      </c>
      <c r="G350" t="s">
        <v>10751</v>
      </c>
      <c r="H350" t="s">
        <v>10683</v>
      </c>
      <c r="I350" t="s">
        <v>10836</v>
      </c>
    </row>
    <row r="351" spans="1:9" x14ac:dyDescent="0.25">
      <c r="A351" t="s">
        <v>5283</v>
      </c>
      <c r="B351" t="s">
        <v>1189</v>
      </c>
      <c r="C351">
        <v>2.58</v>
      </c>
      <c r="D351">
        <v>0.87622641509433963</v>
      </c>
      <c r="E351">
        <v>-0.73</v>
      </c>
      <c r="F351">
        <v>0.23658113207547171</v>
      </c>
      <c r="G351" t="s">
        <v>10751</v>
      </c>
      <c r="H351" t="s">
        <v>10683</v>
      </c>
      <c r="I351" t="s">
        <v>10836</v>
      </c>
    </row>
    <row r="352" spans="1:9" x14ac:dyDescent="0.25">
      <c r="A352" t="s">
        <v>5285</v>
      </c>
      <c r="B352" t="s">
        <v>1191</v>
      </c>
      <c r="C352">
        <v>16.68</v>
      </c>
      <c r="D352">
        <v>5.6649056603773582</v>
      </c>
      <c r="E352">
        <v>-0.17</v>
      </c>
      <c r="F352">
        <v>4.7018716981132069</v>
      </c>
      <c r="G352" t="s">
        <v>10751</v>
      </c>
      <c r="H352" t="s">
        <v>10683</v>
      </c>
      <c r="I352" t="s">
        <v>10836</v>
      </c>
    </row>
    <row r="353" spans="1:9" x14ac:dyDescent="0.25">
      <c r="A353" t="s">
        <v>5286</v>
      </c>
      <c r="B353" t="s">
        <v>1192</v>
      </c>
      <c r="C353">
        <v>2.17</v>
      </c>
      <c r="D353">
        <v>0.73698113207547167</v>
      </c>
      <c r="E353">
        <v>-0.81</v>
      </c>
      <c r="F353">
        <v>0.14002641509433958</v>
      </c>
      <c r="G353" t="s">
        <v>10751</v>
      </c>
      <c r="H353" t="s">
        <v>10683</v>
      </c>
      <c r="I353" t="s">
        <v>10836</v>
      </c>
    </row>
    <row r="354" spans="1:9" x14ac:dyDescent="0.25">
      <c r="A354" t="s">
        <v>5287</v>
      </c>
      <c r="B354" t="s">
        <v>1193</v>
      </c>
      <c r="C354">
        <v>1.83</v>
      </c>
      <c r="D354">
        <v>0.62150943396226421</v>
      </c>
      <c r="E354">
        <v>-0.49</v>
      </c>
      <c r="F354">
        <v>0.31696981132075475</v>
      </c>
      <c r="G354" t="s">
        <v>10751</v>
      </c>
      <c r="H354" t="s">
        <v>10683</v>
      </c>
      <c r="I354" t="s">
        <v>10836</v>
      </c>
    </row>
    <row r="355" spans="1:9" x14ac:dyDescent="0.25">
      <c r="A355" t="s">
        <v>5291</v>
      </c>
      <c r="B355" t="s">
        <v>1197</v>
      </c>
      <c r="C355">
        <v>0.5</v>
      </c>
      <c r="D355">
        <v>0.169811320754717</v>
      </c>
      <c r="E355">
        <v>-0.74</v>
      </c>
      <c r="F355">
        <v>4.4150943396226418E-2</v>
      </c>
      <c r="G355" t="s">
        <v>10751</v>
      </c>
      <c r="H355" t="s">
        <v>10683</v>
      </c>
      <c r="I355" t="s">
        <v>10836</v>
      </c>
    </row>
    <row r="356" spans="1:9" x14ac:dyDescent="0.25">
      <c r="A356" t="s">
        <v>5292</v>
      </c>
      <c r="B356" t="s">
        <v>1198</v>
      </c>
      <c r="C356">
        <v>3.17</v>
      </c>
      <c r="D356">
        <v>1.0766037735849054</v>
      </c>
      <c r="E356">
        <v>-0.82</v>
      </c>
      <c r="F356">
        <v>0.19378867924528304</v>
      </c>
      <c r="G356" t="s">
        <v>10751</v>
      </c>
      <c r="H356" t="s">
        <v>10683</v>
      </c>
      <c r="I356" t="s">
        <v>10836</v>
      </c>
    </row>
    <row r="357" spans="1:9" x14ac:dyDescent="0.25">
      <c r="A357" t="s">
        <v>5294</v>
      </c>
      <c r="B357" t="s">
        <v>1200</v>
      </c>
      <c r="C357">
        <v>6.25</v>
      </c>
      <c r="D357">
        <v>2.1226415094339623</v>
      </c>
      <c r="E357">
        <v>-0.59</v>
      </c>
      <c r="F357">
        <v>0.87028301886792458</v>
      </c>
      <c r="G357" t="s">
        <v>10751</v>
      </c>
      <c r="H357" t="s">
        <v>10683</v>
      </c>
      <c r="I357" t="s">
        <v>10836</v>
      </c>
    </row>
    <row r="358" spans="1:9" x14ac:dyDescent="0.25">
      <c r="A358" t="s">
        <v>5296</v>
      </c>
      <c r="B358" t="s">
        <v>1202</v>
      </c>
      <c r="C358">
        <v>1.25</v>
      </c>
      <c r="D358">
        <v>0.42452830188679253</v>
      </c>
      <c r="E358">
        <v>-0.82</v>
      </c>
      <c r="F358">
        <v>7.641509433962268E-2</v>
      </c>
      <c r="G358" t="s">
        <v>10751</v>
      </c>
      <c r="H358" t="s">
        <v>10683</v>
      </c>
      <c r="I358" t="s">
        <v>10836</v>
      </c>
    </row>
    <row r="359" spans="1:9" x14ac:dyDescent="0.25">
      <c r="A359" t="s">
        <v>5299</v>
      </c>
      <c r="B359" t="s">
        <v>1205</v>
      </c>
      <c r="C359">
        <v>1.17</v>
      </c>
      <c r="D359">
        <v>0.39735849056603767</v>
      </c>
      <c r="E359">
        <v>-0.45</v>
      </c>
      <c r="F359">
        <v>0.21854716981132075</v>
      </c>
      <c r="G359" t="s">
        <v>10751</v>
      </c>
      <c r="H359" t="s">
        <v>10683</v>
      </c>
      <c r="I359" t="s">
        <v>10836</v>
      </c>
    </row>
    <row r="360" spans="1:9" x14ac:dyDescent="0.25">
      <c r="A360" t="s">
        <v>5300</v>
      </c>
      <c r="B360" t="s">
        <v>1206</v>
      </c>
      <c r="C360">
        <v>3.17</v>
      </c>
      <c r="D360">
        <v>1.0766037735849054</v>
      </c>
      <c r="E360">
        <v>-0.71</v>
      </c>
      <c r="F360">
        <v>0.31221509433962263</v>
      </c>
      <c r="G360" t="s">
        <v>10751</v>
      </c>
      <c r="H360" t="s">
        <v>10683</v>
      </c>
      <c r="I360" t="s">
        <v>10836</v>
      </c>
    </row>
    <row r="361" spans="1:9" x14ac:dyDescent="0.25">
      <c r="A361" t="s">
        <v>5302</v>
      </c>
      <c r="B361" t="s">
        <v>1208</v>
      </c>
      <c r="C361">
        <v>23.01</v>
      </c>
      <c r="D361">
        <v>7.8147169811320758</v>
      </c>
      <c r="E361">
        <v>-0.18</v>
      </c>
      <c r="F361">
        <v>6.4080679245283028</v>
      </c>
      <c r="G361" t="s">
        <v>10751</v>
      </c>
      <c r="H361" t="s">
        <v>10683</v>
      </c>
      <c r="I361" t="s">
        <v>10836</v>
      </c>
    </row>
    <row r="362" spans="1:9" x14ac:dyDescent="0.25">
      <c r="A362" t="s">
        <v>5303</v>
      </c>
      <c r="B362" t="s">
        <v>1209</v>
      </c>
      <c r="C362">
        <v>6.17</v>
      </c>
      <c r="D362">
        <v>2.0954716981132075</v>
      </c>
      <c r="E362">
        <v>-0.37</v>
      </c>
      <c r="F362">
        <v>1.3201471698113207</v>
      </c>
      <c r="G362" t="s">
        <v>10751</v>
      </c>
      <c r="H362" t="s">
        <v>10683</v>
      </c>
      <c r="I362" t="s">
        <v>10836</v>
      </c>
    </row>
    <row r="363" spans="1:9" x14ac:dyDescent="0.25">
      <c r="A363" t="s">
        <v>5309</v>
      </c>
      <c r="B363" t="s">
        <v>1215</v>
      </c>
      <c r="C363">
        <v>3.33</v>
      </c>
      <c r="D363">
        <v>1.130943396226415</v>
      </c>
      <c r="E363">
        <v>-0.68</v>
      </c>
      <c r="F363">
        <v>0.36190188679245278</v>
      </c>
      <c r="G363" t="s">
        <v>10751</v>
      </c>
      <c r="H363" t="s">
        <v>10683</v>
      </c>
      <c r="I363" t="s">
        <v>10836</v>
      </c>
    </row>
    <row r="364" spans="1:9" x14ac:dyDescent="0.25">
      <c r="A364" t="s">
        <v>5310</v>
      </c>
      <c r="B364" t="s">
        <v>1216</v>
      </c>
      <c r="C364">
        <v>0.5</v>
      </c>
      <c r="D364">
        <v>0.169811320754717</v>
      </c>
      <c r="E364">
        <v>-0.48</v>
      </c>
      <c r="F364">
        <v>8.8301886792452836E-2</v>
      </c>
      <c r="G364" t="s">
        <v>10751</v>
      </c>
      <c r="H364" t="s">
        <v>10683</v>
      </c>
      <c r="I364" t="s">
        <v>10753</v>
      </c>
    </row>
    <row r="365" spans="1:9" x14ac:dyDescent="0.25">
      <c r="A365" t="s">
        <v>5311</v>
      </c>
      <c r="B365" t="s">
        <v>1217</v>
      </c>
      <c r="C365">
        <v>10.67</v>
      </c>
      <c r="D365">
        <v>3.6237735849056607</v>
      </c>
      <c r="E365">
        <v>-0.4</v>
      </c>
      <c r="F365">
        <v>2.1742641509433964</v>
      </c>
      <c r="G365" t="s">
        <v>10751</v>
      </c>
      <c r="H365" t="s">
        <v>10683</v>
      </c>
      <c r="I365" t="s">
        <v>10836</v>
      </c>
    </row>
    <row r="366" spans="1:9" x14ac:dyDescent="0.25">
      <c r="A366" t="s">
        <v>5312</v>
      </c>
      <c r="B366" t="s">
        <v>1218</v>
      </c>
      <c r="C366">
        <v>1.33</v>
      </c>
      <c r="D366">
        <v>0.45169811320754716</v>
      </c>
      <c r="E366">
        <v>-0.72</v>
      </c>
      <c r="F366">
        <v>0.12647547169811321</v>
      </c>
      <c r="G366" t="s">
        <v>10751</v>
      </c>
      <c r="H366" t="s">
        <v>10683</v>
      </c>
      <c r="I366" t="s">
        <v>10836</v>
      </c>
    </row>
    <row r="367" spans="1:9" x14ac:dyDescent="0.25">
      <c r="A367" t="s">
        <v>5313</v>
      </c>
      <c r="B367" t="s">
        <v>1219</v>
      </c>
      <c r="C367">
        <v>4</v>
      </c>
      <c r="D367">
        <v>1.358490566037736</v>
      </c>
      <c r="E367">
        <v>-0.53</v>
      </c>
      <c r="F367">
        <v>0.63849056603773591</v>
      </c>
      <c r="G367" t="s">
        <v>10751</v>
      </c>
      <c r="H367" t="s">
        <v>10683</v>
      </c>
      <c r="I367" t="s">
        <v>10836</v>
      </c>
    </row>
    <row r="368" spans="1:9" x14ac:dyDescent="0.25">
      <c r="A368" t="s">
        <v>5315</v>
      </c>
      <c r="B368" t="s">
        <v>1221</v>
      </c>
      <c r="C368">
        <v>14</v>
      </c>
      <c r="D368">
        <v>4.7547169811320753</v>
      </c>
      <c r="E368">
        <v>-0.08</v>
      </c>
      <c r="F368">
        <v>4.3743396226415099</v>
      </c>
      <c r="G368" t="s">
        <v>10751</v>
      </c>
      <c r="H368" t="s">
        <v>10683</v>
      </c>
      <c r="I368" t="s">
        <v>10836</v>
      </c>
    </row>
    <row r="369" spans="1:9" x14ac:dyDescent="0.25">
      <c r="A369" t="s">
        <v>5317</v>
      </c>
      <c r="B369" t="s">
        <v>1223</v>
      </c>
      <c r="C369">
        <v>1.17</v>
      </c>
      <c r="D369">
        <v>0.39735849056603767</v>
      </c>
      <c r="E369">
        <v>-0.01</v>
      </c>
      <c r="F369">
        <v>0.39338490566037732</v>
      </c>
      <c r="G369" t="s">
        <v>10751</v>
      </c>
      <c r="H369" t="s">
        <v>10683</v>
      </c>
      <c r="I369" t="s">
        <v>10836</v>
      </c>
    </row>
    <row r="370" spans="1:9" x14ac:dyDescent="0.25">
      <c r="A370" t="s">
        <v>5319</v>
      </c>
      <c r="B370" t="s">
        <v>1225</v>
      </c>
      <c r="C370">
        <v>1.17</v>
      </c>
      <c r="D370">
        <v>0.39735849056603767</v>
      </c>
      <c r="E370">
        <v>-0.69</v>
      </c>
      <c r="F370">
        <v>0.1231811320754717</v>
      </c>
      <c r="G370" t="s">
        <v>10751</v>
      </c>
      <c r="H370" t="s">
        <v>10683</v>
      </c>
      <c r="I370" t="s">
        <v>10693</v>
      </c>
    </row>
    <row r="371" spans="1:9" x14ac:dyDescent="0.25">
      <c r="A371" t="s">
        <v>5320</v>
      </c>
      <c r="B371" t="s">
        <v>1226</v>
      </c>
      <c r="C371">
        <v>2.83</v>
      </c>
      <c r="D371">
        <v>0.9611320754716981</v>
      </c>
      <c r="E371">
        <v>-0.75</v>
      </c>
      <c r="F371">
        <v>0.24028301886792452</v>
      </c>
      <c r="G371" t="s">
        <v>10751</v>
      </c>
      <c r="H371" t="s">
        <v>10683</v>
      </c>
      <c r="I371" t="s">
        <v>10836</v>
      </c>
    </row>
    <row r="372" spans="1:9" x14ac:dyDescent="0.25">
      <c r="A372" t="s">
        <v>5321</v>
      </c>
      <c r="B372" t="s">
        <v>1227</v>
      </c>
      <c r="C372">
        <v>8.83</v>
      </c>
      <c r="D372">
        <v>2.9988679245283021</v>
      </c>
      <c r="E372">
        <v>-0.65</v>
      </c>
      <c r="F372">
        <v>1.0496037735849058</v>
      </c>
      <c r="G372" t="s">
        <v>10751</v>
      </c>
      <c r="H372" t="s">
        <v>10683</v>
      </c>
      <c r="I372" t="s">
        <v>10836</v>
      </c>
    </row>
    <row r="373" spans="1:9" x14ac:dyDescent="0.25">
      <c r="A373" t="s">
        <v>5322</v>
      </c>
      <c r="B373" t="s">
        <v>1228</v>
      </c>
      <c r="C373">
        <v>3.83</v>
      </c>
      <c r="D373">
        <v>1.300754716981132</v>
      </c>
      <c r="E373">
        <v>-0.28999999999999998</v>
      </c>
      <c r="F373">
        <v>0.92353584905660369</v>
      </c>
      <c r="G373" t="s">
        <v>10751</v>
      </c>
      <c r="H373" t="s">
        <v>10683</v>
      </c>
      <c r="I373" t="s">
        <v>10836</v>
      </c>
    </row>
    <row r="374" spans="1:9" x14ac:dyDescent="0.25">
      <c r="A374" t="s">
        <v>5324</v>
      </c>
      <c r="B374" t="s">
        <v>1230</v>
      </c>
      <c r="C374">
        <v>6.08</v>
      </c>
      <c r="D374">
        <v>2.0649056603773586</v>
      </c>
      <c r="E374">
        <v>-0.65</v>
      </c>
      <c r="F374">
        <v>0.7227169811320755</v>
      </c>
      <c r="G374" t="s">
        <v>10751</v>
      </c>
      <c r="H374" t="s">
        <v>10683</v>
      </c>
      <c r="I374" t="s">
        <v>10836</v>
      </c>
    </row>
    <row r="375" spans="1:9" x14ac:dyDescent="0.25">
      <c r="A375" t="s">
        <v>5326</v>
      </c>
      <c r="B375" t="s">
        <v>1232</v>
      </c>
      <c r="C375">
        <v>0.33</v>
      </c>
      <c r="D375">
        <v>0.11207547169811322</v>
      </c>
      <c r="E375">
        <v>-0.82</v>
      </c>
      <c r="F375">
        <v>2.0173584905660385E-2</v>
      </c>
      <c r="G375" t="s">
        <v>10751</v>
      </c>
      <c r="H375" t="s">
        <v>10683</v>
      </c>
      <c r="I375" t="s">
        <v>10836</v>
      </c>
    </row>
    <row r="376" spans="1:9" x14ac:dyDescent="0.25">
      <c r="A376" t="s">
        <v>5327</v>
      </c>
      <c r="B376" t="s">
        <v>1233</v>
      </c>
      <c r="C376">
        <v>0.83</v>
      </c>
      <c r="D376">
        <v>0.28188679245283021</v>
      </c>
      <c r="E376">
        <v>-0.73</v>
      </c>
      <c r="F376">
        <v>7.6109433962264161E-2</v>
      </c>
      <c r="G376" t="s">
        <v>10751</v>
      </c>
      <c r="H376" t="s">
        <v>10683</v>
      </c>
      <c r="I376" t="s">
        <v>10836</v>
      </c>
    </row>
    <row r="377" spans="1:9" x14ac:dyDescent="0.25">
      <c r="A377" t="s">
        <v>5328</v>
      </c>
      <c r="B377" t="s">
        <v>1234</v>
      </c>
      <c r="C377">
        <v>1.33</v>
      </c>
      <c r="D377">
        <v>0.45169811320754716</v>
      </c>
      <c r="E377">
        <v>-0.83</v>
      </c>
      <c r="F377">
        <v>7.6788679245283029E-2</v>
      </c>
      <c r="G377" t="s">
        <v>10751</v>
      </c>
      <c r="H377" t="s">
        <v>10683</v>
      </c>
      <c r="I377" t="s">
        <v>10836</v>
      </c>
    </row>
    <row r="378" spans="1:9" x14ac:dyDescent="0.25">
      <c r="A378" t="s">
        <v>5332</v>
      </c>
      <c r="B378" t="s">
        <v>1238</v>
      </c>
      <c r="C378">
        <v>2.5</v>
      </c>
      <c r="D378">
        <v>0.84905660377358505</v>
      </c>
      <c r="E378">
        <v>-0.91</v>
      </c>
      <c r="F378">
        <v>7.6415094339622625E-2</v>
      </c>
      <c r="G378" t="s">
        <v>10751</v>
      </c>
      <c r="H378" t="s">
        <v>10683</v>
      </c>
      <c r="I378" t="s">
        <v>10836</v>
      </c>
    </row>
    <row r="379" spans="1:9" x14ac:dyDescent="0.25">
      <c r="A379" t="s">
        <v>5333</v>
      </c>
      <c r="B379" t="s">
        <v>1239</v>
      </c>
      <c r="C379">
        <v>0.33</v>
      </c>
      <c r="D379">
        <v>0.11207547169811322</v>
      </c>
      <c r="E379">
        <v>0.17</v>
      </c>
      <c r="F379">
        <v>0.13112830188679245</v>
      </c>
      <c r="G379" t="s">
        <v>10751</v>
      </c>
      <c r="H379" t="s">
        <v>10683</v>
      </c>
      <c r="I379" t="s">
        <v>10836</v>
      </c>
    </row>
    <row r="380" spans="1:9" x14ac:dyDescent="0.25">
      <c r="A380" t="s">
        <v>5334</v>
      </c>
      <c r="B380" t="s">
        <v>1240</v>
      </c>
      <c r="C380">
        <v>0.33</v>
      </c>
      <c r="D380">
        <v>0.11207547169811322</v>
      </c>
      <c r="E380">
        <v>-0.1</v>
      </c>
      <c r="F380">
        <v>0.1008679245283019</v>
      </c>
      <c r="G380" t="s">
        <v>10751</v>
      </c>
      <c r="H380" t="s">
        <v>10683</v>
      </c>
      <c r="I380" t="s">
        <v>10836</v>
      </c>
    </row>
    <row r="381" spans="1:9" x14ac:dyDescent="0.25">
      <c r="A381" t="s">
        <v>5335</v>
      </c>
      <c r="B381" t="s">
        <v>1241</v>
      </c>
      <c r="C381">
        <v>0.67</v>
      </c>
      <c r="D381">
        <v>0.22754716981132075</v>
      </c>
      <c r="E381">
        <v>-0.12</v>
      </c>
      <c r="F381">
        <v>0.20024150943396227</v>
      </c>
      <c r="G381" t="s">
        <v>10751</v>
      </c>
      <c r="H381" t="s">
        <v>10683</v>
      </c>
      <c r="I381" t="s">
        <v>10836</v>
      </c>
    </row>
    <row r="382" spans="1:9" x14ac:dyDescent="0.25">
      <c r="A382" t="s">
        <v>5336</v>
      </c>
      <c r="B382" t="s">
        <v>1242</v>
      </c>
      <c r="C382">
        <v>1.5</v>
      </c>
      <c r="D382">
        <v>0.50943396226415105</v>
      </c>
      <c r="E382">
        <v>-0.25</v>
      </c>
      <c r="F382">
        <v>0.38207547169811329</v>
      </c>
      <c r="G382" t="s">
        <v>10751</v>
      </c>
      <c r="H382" t="s">
        <v>10683</v>
      </c>
      <c r="I382" t="s">
        <v>10693</v>
      </c>
    </row>
    <row r="383" spans="1:9" x14ac:dyDescent="0.25">
      <c r="A383" t="s">
        <v>5337</v>
      </c>
      <c r="B383" t="s">
        <v>1243</v>
      </c>
      <c r="C383">
        <v>0.17</v>
      </c>
      <c r="D383">
        <v>5.7735849056603783E-2</v>
      </c>
      <c r="E383">
        <v>-0.53</v>
      </c>
      <c r="F383">
        <v>2.7135849056603777E-2</v>
      </c>
      <c r="G383" t="s">
        <v>10751</v>
      </c>
      <c r="H383" t="s">
        <v>10683</v>
      </c>
      <c r="I383" t="s">
        <v>10836</v>
      </c>
    </row>
    <row r="384" spans="1:9" x14ac:dyDescent="0.25">
      <c r="A384" t="s">
        <v>5338</v>
      </c>
      <c r="B384" t="s">
        <v>1244</v>
      </c>
      <c r="C384">
        <v>0.83</v>
      </c>
      <c r="D384">
        <v>0.28188679245283021</v>
      </c>
      <c r="E384">
        <v>-0.86</v>
      </c>
      <c r="F384">
        <v>3.9464150943396233E-2</v>
      </c>
      <c r="G384" t="s">
        <v>10751</v>
      </c>
      <c r="H384" t="s">
        <v>10683</v>
      </c>
      <c r="I384" t="s">
        <v>10836</v>
      </c>
    </row>
    <row r="385" spans="1:9" x14ac:dyDescent="0.25">
      <c r="A385" t="s">
        <v>5340</v>
      </c>
      <c r="B385" t="s">
        <v>1246</v>
      </c>
      <c r="C385">
        <v>0.08</v>
      </c>
      <c r="D385">
        <v>2.7169811320754713E-2</v>
      </c>
      <c r="E385">
        <v>-0.76</v>
      </c>
      <c r="F385">
        <v>6.5207547169811308E-3</v>
      </c>
      <c r="G385" t="s">
        <v>10751</v>
      </c>
      <c r="H385" t="s">
        <v>10752</v>
      </c>
      <c r="I385" t="s">
        <v>10753</v>
      </c>
    </row>
    <row r="386" spans="1:9" x14ac:dyDescent="0.25">
      <c r="A386" t="s">
        <v>5341</v>
      </c>
      <c r="B386" t="s">
        <v>1247</v>
      </c>
      <c r="C386">
        <v>0.33</v>
      </c>
      <c r="D386">
        <v>0.11207547169811322</v>
      </c>
      <c r="E386">
        <v>-0.76</v>
      </c>
      <c r="F386">
        <v>2.6898113207547172E-2</v>
      </c>
      <c r="G386" t="s">
        <v>10751</v>
      </c>
      <c r="H386" t="s">
        <v>10752</v>
      </c>
      <c r="I386" t="s">
        <v>10836</v>
      </c>
    </row>
    <row r="387" spans="1:9" x14ac:dyDescent="0.25">
      <c r="A387" t="s">
        <v>5342</v>
      </c>
      <c r="B387" t="s">
        <v>1248</v>
      </c>
      <c r="C387">
        <v>0.17</v>
      </c>
      <c r="D387">
        <v>5.7735849056603783E-2</v>
      </c>
      <c r="E387">
        <v>-0.9</v>
      </c>
      <c r="F387">
        <v>5.7735849056603774E-3</v>
      </c>
      <c r="G387" t="s">
        <v>10751</v>
      </c>
      <c r="H387" t="s">
        <v>10752</v>
      </c>
      <c r="I387" t="s">
        <v>10753</v>
      </c>
    </row>
    <row r="388" spans="1:9" x14ac:dyDescent="0.25">
      <c r="A388" t="s">
        <v>5344</v>
      </c>
      <c r="B388" t="s">
        <v>1250</v>
      </c>
      <c r="C388">
        <v>0.17</v>
      </c>
      <c r="D388">
        <v>5.7735849056603783E-2</v>
      </c>
      <c r="E388">
        <v>-0.85</v>
      </c>
      <c r="F388">
        <v>8.6603773584905692E-3</v>
      </c>
      <c r="G388" t="s">
        <v>10751</v>
      </c>
      <c r="H388" t="s">
        <v>10752</v>
      </c>
      <c r="I388" t="s">
        <v>10753</v>
      </c>
    </row>
    <row r="389" spans="1:9" x14ac:dyDescent="0.25">
      <c r="A389" t="s">
        <v>5345</v>
      </c>
      <c r="B389" t="s">
        <v>1251</v>
      </c>
      <c r="C389">
        <v>0.17</v>
      </c>
      <c r="D389">
        <v>5.7735849056603783E-2</v>
      </c>
      <c r="E389">
        <v>-0.52</v>
      </c>
      <c r="F389">
        <v>2.7713207547169817E-2</v>
      </c>
      <c r="G389" t="s">
        <v>10751</v>
      </c>
      <c r="H389" t="s">
        <v>10752</v>
      </c>
      <c r="I389" t="s">
        <v>10753</v>
      </c>
    </row>
    <row r="390" spans="1:9" x14ac:dyDescent="0.25">
      <c r="A390" t="s">
        <v>5346</v>
      </c>
      <c r="B390" t="s">
        <v>1252</v>
      </c>
      <c r="C390">
        <v>0.67</v>
      </c>
      <c r="D390">
        <v>0.22754716981132075</v>
      </c>
      <c r="E390">
        <v>-0.76</v>
      </c>
      <c r="F390">
        <v>5.4611320754716981E-2</v>
      </c>
      <c r="G390" t="s">
        <v>10751</v>
      </c>
      <c r="H390" t="s">
        <v>10752</v>
      </c>
      <c r="I390" t="s">
        <v>10753</v>
      </c>
    </row>
    <row r="391" spans="1:9" x14ac:dyDescent="0.25">
      <c r="A391" t="s">
        <v>5347</v>
      </c>
      <c r="B391" t="s">
        <v>1253</v>
      </c>
      <c r="C391">
        <v>0.67</v>
      </c>
      <c r="D391">
        <v>0.22754716981132075</v>
      </c>
      <c r="E391">
        <v>-0.51</v>
      </c>
      <c r="F391">
        <v>0.11149811320754717</v>
      </c>
      <c r="G391" t="s">
        <v>10751</v>
      </c>
      <c r="H391" t="s">
        <v>10752</v>
      </c>
      <c r="I391" t="s">
        <v>10836</v>
      </c>
    </row>
    <row r="392" spans="1:9" x14ac:dyDescent="0.25">
      <c r="A392" t="s">
        <v>5348</v>
      </c>
      <c r="B392" t="s">
        <v>1254</v>
      </c>
      <c r="C392">
        <v>1.33</v>
      </c>
      <c r="D392">
        <v>0.45169811320754716</v>
      </c>
      <c r="E392">
        <v>-0.56999999999999995</v>
      </c>
      <c r="F392">
        <v>0.1942301886792453</v>
      </c>
      <c r="G392" t="s">
        <v>10751</v>
      </c>
      <c r="H392" t="s">
        <v>10752</v>
      </c>
      <c r="I392" t="s">
        <v>10836</v>
      </c>
    </row>
    <row r="393" spans="1:9" x14ac:dyDescent="0.25">
      <c r="A393" t="s">
        <v>5352</v>
      </c>
      <c r="B393" t="s">
        <v>1258</v>
      </c>
      <c r="C393">
        <v>2.17</v>
      </c>
      <c r="D393">
        <v>0.73698113207547167</v>
      </c>
      <c r="E393">
        <v>0.44</v>
      </c>
      <c r="F393">
        <v>1.0612528301886792</v>
      </c>
      <c r="G393" t="s">
        <v>10751</v>
      </c>
      <c r="H393" t="s">
        <v>13204</v>
      </c>
      <c r="I393" t="s">
        <v>10836</v>
      </c>
    </row>
    <row r="394" spans="1:9" x14ac:dyDescent="0.25">
      <c r="A394" t="s">
        <v>5356</v>
      </c>
      <c r="B394" t="s">
        <v>1262</v>
      </c>
      <c r="C394">
        <v>3.08</v>
      </c>
      <c r="D394">
        <v>1.0460377358490565</v>
      </c>
      <c r="E394">
        <v>-0.77</v>
      </c>
      <c r="F394">
        <v>0.24058867924528296</v>
      </c>
      <c r="G394" t="s">
        <v>10751</v>
      </c>
      <c r="H394" t="s">
        <v>10683</v>
      </c>
      <c r="I394" t="s">
        <v>10836</v>
      </c>
    </row>
    <row r="395" spans="1:9" x14ac:dyDescent="0.25">
      <c r="A395" t="s">
        <v>5357</v>
      </c>
      <c r="B395" t="s">
        <v>1263</v>
      </c>
      <c r="C395">
        <v>0.25</v>
      </c>
      <c r="D395">
        <v>8.4905660377358499E-2</v>
      </c>
      <c r="E395">
        <v>-0.33</v>
      </c>
      <c r="F395">
        <v>5.6886792452830189E-2</v>
      </c>
      <c r="G395" t="s">
        <v>10751</v>
      </c>
      <c r="H395" t="s">
        <v>10683</v>
      </c>
      <c r="I395" t="s">
        <v>10836</v>
      </c>
    </row>
    <row r="396" spans="1:9" x14ac:dyDescent="0.25">
      <c r="A396" t="s">
        <v>5358</v>
      </c>
      <c r="B396" t="s">
        <v>1264</v>
      </c>
      <c r="C396">
        <v>4.33</v>
      </c>
      <c r="D396">
        <v>1.4705660377358494</v>
      </c>
      <c r="E396">
        <v>0.09</v>
      </c>
      <c r="F396">
        <v>1.602916981132076</v>
      </c>
      <c r="G396" t="s">
        <v>10751</v>
      </c>
      <c r="H396" t="s">
        <v>10683</v>
      </c>
      <c r="I396" t="s">
        <v>10836</v>
      </c>
    </row>
    <row r="397" spans="1:9" x14ac:dyDescent="0.25">
      <c r="A397" t="s">
        <v>5363</v>
      </c>
      <c r="B397" t="s">
        <v>1269</v>
      </c>
      <c r="C397">
        <v>16.18</v>
      </c>
      <c r="D397">
        <v>5.495094339622641</v>
      </c>
      <c r="E397">
        <v>-0.67</v>
      </c>
      <c r="F397">
        <v>1.8133811320754714</v>
      </c>
      <c r="G397" t="s">
        <v>10681</v>
      </c>
      <c r="H397" t="s">
        <v>10683</v>
      </c>
      <c r="I397" t="s">
        <v>10753</v>
      </c>
    </row>
    <row r="398" spans="1:9" x14ac:dyDescent="0.25">
      <c r="A398" t="s">
        <v>5369</v>
      </c>
      <c r="B398" t="s">
        <v>1275</v>
      </c>
      <c r="C398">
        <v>0.08</v>
      </c>
      <c r="D398">
        <v>2.7169811320754713E-2</v>
      </c>
      <c r="E398">
        <v>-0.66</v>
      </c>
      <c r="F398">
        <v>9.2377358490566015E-3</v>
      </c>
      <c r="G398" t="s">
        <v>10751</v>
      </c>
      <c r="H398" t="s">
        <v>10683</v>
      </c>
      <c r="I398" t="s">
        <v>10836</v>
      </c>
    </row>
    <row r="399" spans="1:9" x14ac:dyDescent="0.25">
      <c r="A399" t="s">
        <v>5370</v>
      </c>
      <c r="B399" t="s">
        <v>1276</v>
      </c>
      <c r="C399">
        <v>0</v>
      </c>
      <c r="D399">
        <v>0</v>
      </c>
      <c r="E399">
        <v>0</v>
      </c>
      <c r="F399">
        <v>0</v>
      </c>
      <c r="G399" t="s">
        <v>10691</v>
      </c>
      <c r="H399" t="s">
        <v>10683</v>
      </c>
      <c r="I399" t="s">
        <v>10693</v>
      </c>
    </row>
    <row r="400" spans="1:9" x14ac:dyDescent="0.25">
      <c r="A400" t="s">
        <v>5374</v>
      </c>
      <c r="B400" t="s">
        <v>1280</v>
      </c>
      <c r="C400">
        <v>2</v>
      </c>
      <c r="D400">
        <v>0.679245283018868</v>
      </c>
      <c r="E400">
        <v>-0.65</v>
      </c>
      <c r="F400">
        <v>0.23773584905660378</v>
      </c>
      <c r="G400" t="s">
        <v>10751</v>
      </c>
      <c r="H400" t="s">
        <v>13204</v>
      </c>
      <c r="I400" t="s">
        <v>10693</v>
      </c>
    </row>
    <row r="401" spans="1:9" x14ac:dyDescent="0.25">
      <c r="A401" t="s">
        <v>5375</v>
      </c>
      <c r="B401" t="s">
        <v>1281</v>
      </c>
      <c r="C401">
        <v>5</v>
      </c>
      <c r="D401">
        <v>1.6981132075471701</v>
      </c>
      <c r="E401">
        <v>0.14000000000000001</v>
      </c>
      <c r="F401">
        <v>1.935849056603774</v>
      </c>
      <c r="G401" t="s">
        <v>10751</v>
      </c>
      <c r="H401" t="s">
        <v>10683</v>
      </c>
      <c r="I401" t="s">
        <v>10836</v>
      </c>
    </row>
    <row r="402" spans="1:9" x14ac:dyDescent="0.25">
      <c r="A402" t="s">
        <v>5376</v>
      </c>
      <c r="B402" t="s">
        <v>1282</v>
      </c>
      <c r="C402">
        <v>2.33</v>
      </c>
      <c r="D402">
        <v>0.79132075471698116</v>
      </c>
      <c r="E402">
        <v>0.09</v>
      </c>
      <c r="F402">
        <v>0.86253962264150952</v>
      </c>
      <c r="G402" t="s">
        <v>10751</v>
      </c>
      <c r="H402" t="s">
        <v>10683</v>
      </c>
      <c r="I402" t="s">
        <v>10836</v>
      </c>
    </row>
    <row r="403" spans="1:9" x14ac:dyDescent="0.25">
      <c r="A403" t="s">
        <v>5379</v>
      </c>
      <c r="B403" t="s">
        <v>1285</v>
      </c>
      <c r="C403">
        <v>1.5</v>
      </c>
      <c r="D403">
        <v>0.50943396226415105</v>
      </c>
      <c r="E403">
        <v>-0.08</v>
      </c>
      <c r="F403">
        <v>0.46867924528301896</v>
      </c>
      <c r="G403" t="s">
        <v>10751</v>
      </c>
      <c r="H403" t="s">
        <v>10683</v>
      </c>
      <c r="I403" t="s">
        <v>10836</v>
      </c>
    </row>
    <row r="404" spans="1:9" x14ac:dyDescent="0.25">
      <c r="A404" t="s">
        <v>5383</v>
      </c>
      <c r="B404" t="s">
        <v>1289</v>
      </c>
      <c r="C404">
        <v>20.149999999999999</v>
      </c>
      <c r="D404">
        <v>6.8433962264150932</v>
      </c>
      <c r="E404">
        <v>-0.48</v>
      </c>
      <c r="F404">
        <v>3.5585660377358486</v>
      </c>
      <c r="G404" t="s">
        <v>10751</v>
      </c>
      <c r="H404" t="s">
        <v>10683</v>
      </c>
      <c r="I404" t="s">
        <v>10836</v>
      </c>
    </row>
    <row r="405" spans="1:9" x14ac:dyDescent="0.25">
      <c r="A405" t="s">
        <v>5385</v>
      </c>
      <c r="B405" t="s">
        <v>1291</v>
      </c>
      <c r="C405">
        <v>3.84</v>
      </c>
      <c r="D405">
        <v>1.3041509433962264</v>
      </c>
      <c r="E405">
        <v>-0.18</v>
      </c>
      <c r="F405">
        <v>1.0694037735849058</v>
      </c>
      <c r="G405" t="s">
        <v>10751</v>
      </c>
      <c r="H405" t="s">
        <v>10683</v>
      </c>
      <c r="I405" t="s">
        <v>10836</v>
      </c>
    </row>
    <row r="406" spans="1:9" x14ac:dyDescent="0.25">
      <c r="A406" t="s">
        <v>5386</v>
      </c>
      <c r="B406" t="s">
        <v>1292</v>
      </c>
      <c r="C406">
        <v>41.07</v>
      </c>
      <c r="D406">
        <v>13.948301886792454</v>
      </c>
      <c r="E406">
        <v>0.03</v>
      </c>
      <c r="F406">
        <v>14.366750943396228</v>
      </c>
      <c r="G406" t="s">
        <v>10751</v>
      </c>
      <c r="H406" t="s">
        <v>10683</v>
      </c>
      <c r="I406" t="s">
        <v>10836</v>
      </c>
    </row>
    <row r="407" spans="1:9" x14ac:dyDescent="0.25">
      <c r="A407" t="s">
        <v>5387</v>
      </c>
      <c r="B407" t="s">
        <v>1293</v>
      </c>
      <c r="C407">
        <v>3.91</v>
      </c>
      <c r="D407">
        <v>1.327924528301887</v>
      </c>
      <c r="E407">
        <v>0.05</v>
      </c>
      <c r="F407">
        <v>1.3943207547169814</v>
      </c>
      <c r="G407" t="s">
        <v>10751</v>
      </c>
      <c r="H407" t="s">
        <v>10683</v>
      </c>
      <c r="I407" t="s">
        <v>10836</v>
      </c>
    </row>
    <row r="408" spans="1:9" x14ac:dyDescent="0.25">
      <c r="A408" t="s">
        <v>5388</v>
      </c>
      <c r="B408" t="s">
        <v>1294</v>
      </c>
      <c r="C408">
        <v>58</v>
      </c>
      <c r="D408">
        <v>19.698113207547166</v>
      </c>
      <c r="E408">
        <v>-0.39</v>
      </c>
      <c r="F408">
        <v>12.015849056603772</v>
      </c>
      <c r="G408" t="s">
        <v>10751</v>
      </c>
      <c r="H408" t="s">
        <v>10683</v>
      </c>
      <c r="I408" t="s">
        <v>10836</v>
      </c>
    </row>
    <row r="409" spans="1:9" x14ac:dyDescent="0.25">
      <c r="A409" t="s">
        <v>5390</v>
      </c>
      <c r="B409" t="s">
        <v>1296</v>
      </c>
      <c r="C409">
        <v>11</v>
      </c>
      <c r="D409">
        <v>3.7358490566037741</v>
      </c>
      <c r="E409">
        <v>-0.05</v>
      </c>
      <c r="F409">
        <v>3.5490566037735851</v>
      </c>
      <c r="G409" t="s">
        <v>10751</v>
      </c>
      <c r="H409" t="s">
        <v>10683</v>
      </c>
      <c r="I409" t="s">
        <v>10836</v>
      </c>
    </row>
    <row r="410" spans="1:9" x14ac:dyDescent="0.25">
      <c r="A410" t="s">
        <v>5391</v>
      </c>
      <c r="B410" t="s">
        <v>1297</v>
      </c>
      <c r="C410">
        <v>6.17</v>
      </c>
      <c r="D410">
        <v>2.0954716981132075</v>
      </c>
      <c r="E410">
        <v>-0.51</v>
      </c>
      <c r="F410">
        <v>1.0267811320754716</v>
      </c>
      <c r="G410" t="s">
        <v>10751</v>
      </c>
      <c r="H410" t="s">
        <v>10683</v>
      </c>
      <c r="I410" t="s">
        <v>10836</v>
      </c>
    </row>
    <row r="411" spans="1:9" x14ac:dyDescent="0.25">
      <c r="A411" t="s">
        <v>5392</v>
      </c>
      <c r="B411" t="s">
        <v>1298</v>
      </c>
      <c r="C411">
        <v>8.33</v>
      </c>
      <c r="D411">
        <v>2.8290566037735854</v>
      </c>
      <c r="E411">
        <v>-0.37</v>
      </c>
      <c r="F411">
        <v>1.7823056603773588</v>
      </c>
      <c r="G411" t="s">
        <v>10751</v>
      </c>
      <c r="H411" t="s">
        <v>10683</v>
      </c>
      <c r="I411" t="s">
        <v>10836</v>
      </c>
    </row>
    <row r="412" spans="1:9" x14ac:dyDescent="0.25">
      <c r="A412" t="s">
        <v>5393</v>
      </c>
      <c r="B412" t="s">
        <v>1299</v>
      </c>
      <c r="C412">
        <v>11.25</v>
      </c>
      <c r="D412">
        <v>3.8207547169811322</v>
      </c>
      <c r="E412">
        <v>-0.54</v>
      </c>
      <c r="F412">
        <v>1.7575471698113208</v>
      </c>
      <c r="G412" t="s">
        <v>10751</v>
      </c>
      <c r="H412" t="s">
        <v>10683</v>
      </c>
      <c r="I412" t="s">
        <v>10836</v>
      </c>
    </row>
    <row r="413" spans="1:9" x14ac:dyDescent="0.25">
      <c r="A413" t="s">
        <v>5399</v>
      </c>
      <c r="B413" t="s">
        <v>1305</v>
      </c>
      <c r="C413">
        <v>161.01</v>
      </c>
      <c r="D413">
        <v>54.682641509433964</v>
      </c>
      <c r="E413">
        <v>0.94</v>
      </c>
      <c r="F413">
        <v>106.08432452830189</v>
      </c>
      <c r="G413" t="s">
        <v>10681</v>
      </c>
      <c r="H413" t="s">
        <v>10683</v>
      </c>
      <c r="I413" t="s">
        <v>10753</v>
      </c>
    </row>
    <row r="414" spans="1:9" x14ac:dyDescent="0.25">
      <c r="A414" t="s">
        <v>5402</v>
      </c>
      <c r="B414" t="s">
        <v>1308</v>
      </c>
      <c r="C414">
        <v>10.34</v>
      </c>
      <c r="D414">
        <v>3.5116981132075473</v>
      </c>
      <c r="E414">
        <v>-0.44</v>
      </c>
      <c r="F414">
        <v>1.9665509433962267</v>
      </c>
      <c r="G414" t="s">
        <v>10751</v>
      </c>
      <c r="H414" t="s">
        <v>10683</v>
      </c>
      <c r="I414" t="s">
        <v>10836</v>
      </c>
    </row>
    <row r="415" spans="1:9" x14ac:dyDescent="0.25">
      <c r="A415" t="s">
        <v>5404</v>
      </c>
      <c r="B415" t="s">
        <v>1310</v>
      </c>
      <c r="C415">
        <v>3.91</v>
      </c>
      <c r="D415">
        <v>1.327924528301887</v>
      </c>
      <c r="E415">
        <v>-0.19</v>
      </c>
      <c r="F415">
        <v>1.0756188679245287</v>
      </c>
      <c r="G415" t="s">
        <v>10751</v>
      </c>
      <c r="H415" t="s">
        <v>16658</v>
      </c>
      <c r="I415" t="s">
        <v>10836</v>
      </c>
    </row>
    <row r="416" spans="1:9" x14ac:dyDescent="0.25">
      <c r="A416" t="s">
        <v>5410</v>
      </c>
      <c r="B416" t="s">
        <v>1316</v>
      </c>
      <c r="C416">
        <v>0.33</v>
      </c>
      <c r="D416">
        <v>0.11207547169811322</v>
      </c>
      <c r="E416">
        <v>-0.75</v>
      </c>
      <c r="F416">
        <v>2.8018867924528304E-2</v>
      </c>
      <c r="G416" t="s">
        <v>10751</v>
      </c>
      <c r="H416" t="s">
        <v>16658</v>
      </c>
      <c r="I416" t="s">
        <v>10836</v>
      </c>
    </row>
    <row r="417" spans="1:9" x14ac:dyDescent="0.25">
      <c r="A417" t="s">
        <v>5413</v>
      </c>
      <c r="B417" t="s">
        <v>1319</v>
      </c>
      <c r="C417">
        <v>3.66</v>
      </c>
      <c r="D417">
        <v>1.2430188679245284</v>
      </c>
      <c r="E417">
        <v>-0.46</v>
      </c>
      <c r="F417">
        <v>0.67123018867924544</v>
      </c>
      <c r="G417" t="s">
        <v>10751</v>
      </c>
      <c r="H417" t="s">
        <v>16658</v>
      </c>
      <c r="I417" t="s">
        <v>10836</v>
      </c>
    </row>
    <row r="418" spans="1:9" x14ac:dyDescent="0.25">
      <c r="A418" t="s">
        <v>5415</v>
      </c>
      <c r="B418" t="s">
        <v>1321</v>
      </c>
      <c r="C418">
        <v>23.75</v>
      </c>
      <c r="D418">
        <v>8.066037735849056</v>
      </c>
      <c r="E418">
        <v>0.65</v>
      </c>
      <c r="F418">
        <v>13.308962264150942</v>
      </c>
      <c r="G418" t="s">
        <v>10751</v>
      </c>
      <c r="H418" t="s">
        <v>16658</v>
      </c>
      <c r="I418" t="s">
        <v>10836</v>
      </c>
    </row>
    <row r="419" spans="1:9" x14ac:dyDescent="0.25">
      <c r="A419" t="s">
        <v>5416</v>
      </c>
      <c r="B419" t="s">
        <v>1322</v>
      </c>
      <c r="C419">
        <v>0.17</v>
      </c>
      <c r="D419">
        <v>5.7735849056603783E-2</v>
      </c>
      <c r="E419">
        <v>0.43</v>
      </c>
      <c r="F419">
        <v>8.2562264150943407E-2</v>
      </c>
      <c r="G419" t="s">
        <v>10751</v>
      </c>
      <c r="H419" t="s">
        <v>16658</v>
      </c>
      <c r="I419" t="s">
        <v>10836</v>
      </c>
    </row>
    <row r="420" spans="1:9" x14ac:dyDescent="0.25">
      <c r="A420" t="s">
        <v>5418</v>
      </c>
      <c r="B420" t="s">
        <v>1324</v>
      </c>
      <c r="C420">
        <v>1.58</v>
      </c>
      <c r="D420">
        <v>0.53660377358490563</v>
      </c>
      <c r="E420">
        <v>0.08</v>
      </c>
      <c r="F420">
        <v>0.57953207547169816</v>
      </c>
      <c r="G420" t="s">
        <v>10751</v>
      </c>
      <c r="H420" t="s">
        <v>16658</v>
      </c>
      <c r="I420" t="s">
        <v>10836</v>
      </c>
    </row>
    <row r="421" spans="1:9" x14ac:dyDescent="0.25">
      <c r="A421" t="s">
        <v>5421</v>
      </c>
      <c r="B421" t="s">
        <v>1327</v>
      </c>
      <c r="C421">
        <v>0.57999999999999996</v>
      </c>
      <c r="D421">
        <v>0.19698113207547169</v>
      </c>
      <c r="E421">
        <v>0.2</v>
      </c>
      <c r="F421">
        <v>0.23637735849056601</v>
      </c>
      <c r="G421" t="s">
        <v>10751</v>
      </c>
      <c r="H421" t="s">
        <v>16658</v>
      </c>
      <c r="I421" t="s">
        <v>10693</v>
      </c>
    </row>
    <row r="422" spans="1:9" x14ac:dyDescent="0.25">
      <c r="A422" t="s">
        <v>5426</v>
      </c>
      <c r="B422" t="s">
        <v>1332</v>
      </c>
      <c r="C422">
        <v>0.42</v>
      </c>
      <c r="D422">
        <v>0.14264150943396225</v>
      </c>
      <c r="E422">
        <v>4.67</v>
      </c>
      <c r="F422">
        <v>0.80877735849056598</v>
      </c>
      <c r="G422" t="s">
        <v>10751</v>
      </c>
      <c r="H422" t="s">
        <v>16658</v>
      </c>
      <c r="I422" t="s">
        <v>10836</v>
      </c>
    </row>
    <row r="423" spans="1:9" x14ac:dyDescent="0.25">
      <c r="A423" t="s">
        <v>5427</v>
      </c>
      <c r="B423" t="s">
        <v>1333</v>
      </c>
      <c r="C423">
        <v>0.57999999999999996</v>
      </c>
      <c r="D423">
        <v>0.19698113207547169</v>
      </c>
      <c r="E423">
        <v>8.01</v>
      </c>
      <c r="F423">
        <v>1.7747999999999999</v>
      </c>
      <c r="G423" t="s">
        <v>10751</v>
      </c>
      <c r="H423" t="s">
        <v>16658</v>
      </c>
      <c r="I423" t="s">
        <v>10836</v>
      </c>
    </row>
    <row r="424" spans="1:9" x14ac:dyDescent="0.25">
      <c r="A424" t="s">
        <v>5428</v>
      </c>
      <c r="B424" t="s">
        <v>1334</v>
      </c>
      <c r="C424">
        <v>0.08</v>
      </c>
      <c r="D424">
        <v>2.7169811320754713E-2</v>
      </c>
      <c r="E424">
        <v>-0.08</v>
      </c>
      <c r="F424">
        <v>2.4996226415094337E-2</v>
      </c>
      <c r="G424" t="s">
        <v>10751</v>
      </c>
      <c r="H424" t="s">
        <v>16658</v>
      </c>
      <c r="I424" t="s">
        <v>10836</v>
      </c>
    </row>
    <row r="425" spans="1:9" x14ac:dyDescent="0.25">
      <c r="A425" t="s">
        <v>5429</v>
      </c>
      <c r="B425" t="s">
        <v>1335</v>
      </c>
      <c r="C425">
        <v>1</v>
      </c>
      <c r="D425">
        <v>0.339622641509434</v>
      </c>
      <c r="E425">
        <v>-0.81</v>
      </c>
      <c r="F425">
        <v>6.4528301886792441E-2</v>
      </c>
      <c r="G425" t="s">
        <v>10751</v>
      </c>
      <c r="H425" t="s">
        <v>16658</v>
      </c>
      <c r="I425" t="s">
        <v>10836</v>
      </c>
    </row>
    <row r="426" spans="1:9" x14ac:dyDescent="0.25">
      <c r="A426" t="s">
        <v>5432</v>
      </c>
      <c r="B426" t="s">
        <v>1338</v>
      </c>
      <c r="C426">
        <v>2.25</v>
      </c>
      <c r="D426">
        <v>0.76415094339622636</v>
      </c>
      <c r="E426">
        <v>-0.88</v>
      </c>
      <c r="F426">
        <v>9.1698113207547158E-2</v>
      </c>
      <c r="G426" t="s">
        <v>10751</v>
      </c>
      <c r="H426" t="s">
        <v>16658</v>
      </c>
      <c r="I426" t="s">
        <v>10836</v>
      </c>
    </row>
    <row r="427" spans="1:9" x14ac:dyDescent="0.25">
      <c r="A427" t="s">
        <v>5433</v>
      </c>
      <c r="B427" t="s">
        <v>1339</v>
      </c>
      <c r="C427">
        <v>3.33</v>
      </c>
      <c r="D427">
        <v>1.130943396226415</v>
      </c>
      <c r="E427">
        <v>-0.36</v>
      </c>
      <c r="F427">
        <v>0.72380377358490566</v>
      </c>
      <c r="G427" t="s">
        <v>10751</v>
      </c>
      <c r="H427" t="s">
        <v>16658</v>
      </c>
      <c r="I427" t="s">
        <v>10836</v>
      </c>
    </row>
    <row r="428" spans="1:9" x14ac:dyDescent="0.25">
      <c r="A428" t="s">
        <v>5435</v>
      </c>
      <c r="B428" t="s">
        <v>1341</v>
      </c>
      <c r="C428">
        <v>1</v>
      </c>
      <c r="D428">
        <v>0.339622641509434</v>
      </c>
      <c r="E428">
        <v>0.33</v>
      </c>
      <c r="F428">
        <v>0.45169811320754721</v>
      </c>
      <c r="G428" t="s">
        <v>10751</v>
      </c>
      <c r="H428" t="s">
        <v>16658</v>
      </c>
      <c r="I428" t="s">
        <v>10693</v>
      </c>
    </row>
    <row r="429" spans="1:9" x14ac:dyDescent="0.25">
      <c r="A429" t="s">
        <v>5439</v>
      </c>
      <c r="B429" t="s">
        <v>1345</v>
      </c>
      <c r="C429">
        <v>28.75</v>
      </c>
      <c r="D429">
        <v>9.7641509433962277</v>
      </c>
      <c r="E429">
        <v>-0.45</v>
      </c>
      <c r="F429">
        <v>5.3702830188679256</v>
      </c>
      <c r="G429" t="s">
        <v>10751</v>
      </c>
      <c r="H429" t="s">
        <v>16658</v>
      </c>
      <c r="I429" t="s">
        <v>10836</v>
      </c>
    </row>
    <row r="430" spans="1:9" x14ac:dyDescent="0.25">
      <c r="A430" t="s">
        <v>5442</v>
      </c>
      <c r="B430" t="s">
        <v>1348</v>
      </c>
      <c r="C430">
        <v>5</v>
      </c>
      <c r="D430">
        <v>1.6981132075471701</v>
      </c>
      <c r="E430">
        <v>-0.56999999999999995</v>
      </c>
      <c r="F430">
        <v>0.73018867924528319</v>
      </c>
      <c r="G430" t="s">
        <v>10751</v>
      </c>
      <c r="H430" t="s">
        <v>16658</v>
      </c>
      <c r="I430" t="s">
        <v>10836</v>
      </c>
    </row>
    <row r="431" spans="1:9" x14ac:dyDescent="0.25">
      <c r="A431" t="s">
        <v>5443</v>
      </c>
      <c r="B431" t="s">
        <v>1349</v>
      </c>
      <c r="C431">
        <v>0.08</v>
      </c>
      <c r="D431">
        <v>2.7169811320754713E-2</v>
      </c>
      <c r="E431">
        <v>-0.37</v>
      </c>
      <c r="F431">
        <v>1.7116981132075468E-2</v>
      </c>
      <c r="G431" t="s">
        <v>10751</v>
      </c>
      <c r="H431" t="s">
        <v>16658</v>
      </c>
      <c r="I431" t="s">
        <v>10753</v>
      </c>
    </row>
    <row r="432" spans="1:9" x14ac:dyDescent="0.25">
      <c r="A432" t="s">
        <v>5445</v>
      </c>
      <c r="B432" t="s">
        <v>1351</v>
      </c>
      <c r="C432">
        <v>3.83</v>
      </c>
      <c r="D432">
        <v>1.300754716981132</v>
      </c>
      <c r="E432">
        <v>-0.22</v>
      </c>
      <c r="F432">
        <v>1.014588679245283</v>
      </c>
      <c r="G432" t="s">
        <v>10751</v>
      </c>
      <c r="H432" t="s">
        <v>16658</v>
      </c>
      <c r="I432" t="s">
        <v>10836</v>
      </c>
    </row>
    <row r="433" spans="1:9" x14ac:dyDescent="0.25">
      <c r="A433" t="s">
        <v>5446</v>
      </c>
      <c r="B433" t="s">
        <v>1352</v>
      </c>
      <c r="C433">
        <v>0.25</v>
      </c>
      <c r="D433">
        <v>8.4905660377358499E-2</v>
      </c>
      <c r="E433">
        <v>-0.43</v>
      </c>
      <c r="F433">
        <v>4.8396226415094348E-2</v>
      </c>
      <c r="G433" t="s">
        <v>10751</v>
      </c>
      <c r="H433" t="s">
        <v>16658</v>
      </c>
      <c r="I433" t="s">
        <v>10836</v>
      </c>
    </row>
    <row r="434" spans="1:9" x14ac:dyDescent="0.25">
      <c r="A434" t="s">
        <v>5449</v>
      </c>
      <c r="B434" t="s">
        <v>1355</v>
      </c>
      <c r="C434">
        <v>0.83</v>
      </c>
      <c r="D434">
        <v>0.28188679245283021</v>
      </c>
      <c r="E434">
        <v>-0.52</v>
      </c>
      <c r="F434">
        <v>0.1353056603773585</v>
      </c>
      <c r="G434" t="s">
        <v>10751</v>
      </c>
      <c r="H434" t="s">
        <v>16658</v>
      </c>
      <c r="I434" t="s">
        <v>10836</v>
      </c>
    </row>
    <row r="435" spans="1:9" x14ac:dyDescent="0.25">
      <c r="A435" t="s">
        <v>5451</v>
      </c>
      <c r="B435" t="s">
        <v>1357</v>
      </c>
      <c r="C435">
        <v>0.57999999999999996</v>
      </c>
      <c r="D435">
        <v>0.19698113207547169</v>
      </c>
      <c r="E435">
        <v>10.97</v>
      </c>
      <c r="F435">
        <v>2.3578641509433962</v>
      </c>
      <c r="G435" t="s">
        <v>10751</v>
      </c>
      <c r="H435" t="s">
        <v>16658</v>
      </c>
      <c r="I435" t="s">
        <v>10836</v>
      </c>
    </row>
    <row r="436" spans="1:9" x14ac:dyDescent="0.25">
      <c r="A436" t="s">
        <v>5453</v>
      </c>
      <c r="B436" t="s">
        <v>1359</v>
      </c>
      <c r="C436">
        <v>1.42</v>
      </c>
      <c r="D436">
        <v>0.48226415094339625</v>
      </c>
      <c r="E436">
        <v>-0.46</v>
      </c>
      <c r="F436">
        <v>0.26042264150943401</v>
      </c>
      <c r="G436" t="s">
        <v>13217</v>
      </c>
      <c r="H436" t="s">
        <v>12566</v>
      </c>
      <c r="I436" t="s">
        <v>10836</v>
      </c>
    </row>
    <row r="437" spans="1:9" x14ac:dyDescent="0.25">
      <c r="A437" t="s">
        <v>5454</v>
      </c>
      <c r="B437" t="s">
        <v>1360</v>
      </c>
      <c r="C437">
        <v>4.25</v>
      </c>
      <c r="D437">
        <v>1.4433962264150944</v>
      </c>
      <c r="E437">
        <v>0.88</v>
      </c>
      <c r="F437">
        <v>2.7135849056603774</v>
      </c>
      <c r="G437" t="s">
        <v>10751</v>
      </c>
      <c r="H437" t="s">
        <v>16658</v>
      </c>
      <c r="I437" t="s">
        <v>10836</v>
      </c>
    </row>
    <row r="438" spans="1:9" x14ac:dyDescent="0.25">
      <c r="A438" t="s">
        <v>5456</v>
      </c>
      <c r="B438" t="s">
        <v>1362</v>
      </c>
      <c r="C438">
        <v>0.17</v>
      </c>
      <c r="D438">
        <v>5.7735849056603783E-2</v>
      </c>
      <c r="E438">
        <v>-0.53</v>
      </c>
      <c r="F438">
        <v>2.7135849056603777E-2</v>
      </c>
      <c r="G438" t="s">
        <v>10751</v>
      </c>
      <c r="H438" t="s">
        <v>16658</v>
      </c>
      <c r="I438" t="s">
        <v>10753</v>
      </c>
    </row>
    <row r="439" spans="1:9" x14ac:dyDescent="0.25">
      <c r="A439" t="s">
        <v>5460</v>
      </c>
      <c r="B439" t="s">
        <v>1366</v>
      </c>
      <c r="C439">
        <v>12.5</v>
      </c>
      <c r="D439">
        <v>4.2452830188679247</v>
      </c>
      <c r="E439">
        <v>0.16</v>
      </c>
      <c r="F439">
        <v>4.9245283018867925</v>
      </c>
      <c r="G439" t="s">
        <v>10751</v>
      </c>
      <c r="H439" t="s">
        <v>16658</v>
      </c>
      <c r="I439" t="s">
        <v>10836</v>
      </c>
    </row>
    <row r="440" spans="1:9" x14ac:dyDescent="0.25">
      <c r="A440" t="s">
        <v>5465</v>
      </c>
      <c r="B440" t="s">
        <v>1371</v>
      </c>
      <c r="C440">
        <v>1.67</v>
      </c>
      <c r="D440">
        <v>0.56716981132075461</v>
      </c>
      <c r="E440">
        <v>-0.8</v>
      </c>
      <c r="F440">
        <v>0.11343396226415089</v>
      </c>
      <c r="G440" t="s">
        <v>10751</v>
      </c>
      <c r="H440" t="s">
        <v>16658</v>
      </c>
      <c r="I440" t="s">
        <v>10753</v>
      </c>
    </row>
    <row r="441" spans="1:9" x14ac:dyDescent="0.25">
      <c r="A441" t="s">
        <v>5467</v>
      </c>
      <c r="B441" t="s">
        <v>1373</v>
      </c>
      <c r="C441">
        <v>0.33</v>
      </c>
      <c r="D441">
        <v>0.11207547169811322</v>
      </c>
      <c r="E441">
        <v>-0.6</v>
      </c>
      <c r="F441">
        <v>4.4830188679245292E-2</v>
      </c>
      <c r="G441" t="s">
        <v>10751</v>
      </c>
      <c r="H441" t="s">
        <v>16658</v>
      </c>
      <c r="I441" t="s">
        <v>10836</v>
      </c>
    </row>
    <row r="442" spans="1:9" x14ac:dyDescent="0.25">
      <c r="A442" t="s">
        <v>5468</v>
      </c>
      <c r="B442" t="s">
        <v>1374</v>
      </c>
      <c r="C442">
        <v>6.5</v>
      </c>
      <c r="D442">
        <v>2.2075471698113209</v>
      </c>
      <c r="E442">
        <v>-0.3</v>
      </c>
      <c r="F442">
        <v>1.5452830188679245</v>
      </c>
      <c r="G442" t="s">
        <v>10751</v>
      </c>
      <c r="H442" t="s">
        <v>16658</v>
      </c>
      <c r="I442" t="s">
        <v>10836</v>
      </c>
    </row>
    <row r="443" spans="1:9" x14ac:dyDescent="0.25">
      <c r="A443" t="s">
        <v>5469</v>
      </c>
      <c r="B443" t="s">
        <v>1375</v>
      </c>
      <c r="C443">
        <v>1.33</v>
      </c>
      <c r="D443">
        <v>0.45169811320754716</v>
      </c>
      <c r="E443">
        <v>0.5</v>
      </c>
      <c r="F443">
        <v>0.67754716981132068</v>
      </c>
      <c r="G443" t="s">
        <v>10751</v>
      </c>
      <c r="H443" t="s">
        <v>12566</v>
      </c>
      <c r="I443" t="s">
        <v>10836</v>
      </c>
    </row>
    <row r="444" spans="1:9" x14ac:dyDescent="0.25">
      <c r="A444" t="s">
        <v>5470</v>
      </c>
      <c r="B444" t="s">
        <v>1376</v>
      </c>
      <c r="C444">
        <v>5</v>
      </c>
      <c r="D444">
        <v>1.6981132075471701</v>
      </c>
      <c r="E444">
        <v>0.67</v>
      </c>
      <c r="F444">
        <v>2.8358490566037737</v>
      </c>
      <c r="G444" t="s">
        <v>10751</v>
      </c>
      <c r="H444" t="s">
        <v>16658</v>
      </c>
      <c r="I444" t="s">
        <v>10836</v>
      </c>
    </row>
    <row r="445" spans="1:9" x14ac:dyDescent="0.25">
      <c r="A445" t="s">
        <v>5471</v>
      </c>
      <c r="B445" t="s">
        <v>1377</v>
      </c>
      <c r="C445">
        <v>2</v>
      </c>
      <c r="D445">
        <v>0.679245283018868</v>
      </c>
      <c r="E445">
        <v>-0.42</v>
      </c>
      <c r="F445">
        <v>0.39396226415094349</v>
      </c>
      <c r="G445" t="s">
        <v>10751</v>
      </c>
      <c r="H445" t="s">
        <v>16658</v>
      </c>
      <c r="I445" t="s">
        <v>10836</v>
      </c>
    </row>
    <row r="446" spans="1:9" x14ac:dyDescent="0.25">
      <c r="A446" t="s">
        <v>5472</v>
      </c>
      <c r="B446" t="s">
        <v>1378</v>
      </c>
      <c r="C446">
        <v>0.17</v>
      </c>
      <c r="D446">
        <v>5.7735849056603783E-2</v>
      </c>
      <c r="E446">
        <v>-0.77</v>
      </c>
      <c r="F446">
        <v>1.3279245283018869E-2</v>
      </c>
      <c r="G446" t="s">
        <v>10751</v>
      </c>
      <c r="H446" t="s">
        <v>16658</v>
      </c>
      <c r="I446" t="s">
        <v>10693</v>
      </c>
    </row>
    <row r="447" spans="1:9" x14ac:dyDescent="0.25">
      <c r="A447" t="s">
        <v>5473</v>
      </c>
      <c r="B447" t="s">
        <v>1379</v>
      </c>
      <c r="C447">
        <v>0.17</v>
      </c>
      <c r="D447">
        <v>5.7735849056603783E-2</v>
      </c>
      <c r="E447">
        <v>0.5</v>
      </c>
      <c r="F447">
        <v>8.6603773584905674E-2</v>
      </c>
      <c r="G447" t="s">
        <v>10751</v>
      </c>
      <c r="H447" t="s">
        <v>16658</v>
      </c>
      <c r="I447" t="s">
        <v>10693</v>
      </c>
    </row>
    <row r="448" spans="1:9" x14ac:dyDescent="0.25">
      <c r="A448" t="s">
        <v>5474</v>
      </c>
      <c r="B448" t="s">
        <v>1380</v>
      </c>
      <c r="C448">
        <v>0.42</v>
      </c>
      <c r="D448">
        <v>0.14264150943396225</v>
      </c>
      <c r="E448">
        <v>0.1</v>
      </c>
      <c r="F448">
        <v>0.15690566037735848</v>
      </c>
      <c r="G448" t="s">
        <v>10751</v>
      </c>
      <c r="H448" t="s">
        <v>16658</v>
      </c>
      <c r="I448" t="s">
        <v>10693</v>
      </c>
    </row>
    <row r="449" spans="1:9" x14ac:dyDescent="0.25">
      <c r="A449" t="s">
        <v>5476</v>
      </c>
      <c r="B449" t="s">
        <v>1382</v>
      </c>
      <c r="C449">
        <v>23.33</v>
      </c>
      <c r="D449">
        <v>7.9233962264150941</v>
      </c>
      <c r="E449">
        <v>0</v>
      </c>
      <c r="F449">
        <v>7.9233962264150941</v>
      </c>
      <c r="G449" t="s">
        <v>10751</v>
      </c>
      <c r="H449" t="s">
        <v>16658</v>
      </c>
      <c r="I449" t="s">
        <v>10836</v>
      </c>
    </row>
    <row r="450" spans="1:9" x14ac:dyDescent="0.25">
      <c r="A450" t="s">
        <v>5481</v>
      </c>
      <c r="B450" t="s">
        <v>1387</v>
      </c>
      <c r="C450">
        <v>1.17</v>
      </c>
      <c r="D450">
        <v>0.39735849056603767</v>
      </c>
      <c r="E450">
        <v>-0.86</v>
      </c>
      <c r="F450">
        <v>5.5630188679245282E-2</v>
      </c>
      <c r="G450" t="s">
        <v>10751</v>
      </c>
      <c r="H450" t="s">
        <v>16658</v>
      </c>
      <c r="I450" t="s">
        <v>10836</v>
      </c>
    </row>
    <row r="451" spans="1:9" x14ac:dyDescent="0.25">
      <c r="A451" t="s">
        <v>5482</v>
      </c>
      <c r="B451" t="s">
        <v>1388</v>
      </c>
      <c r="C451">
        <v>0.67</v>
      </c>
      <c r="D451">
        <v>0.22754716981132075</v>
      </c>
      <c r="E451">
        <v>-0.94</v>
      </c>
      <c r="F451">
        <v>1.3652830188679257E-2</v>
      </c>
      <c r="G451" t="s">
        <v>10751</v>
      </c>
      <c r="H451" t="s">
        <v>16658</v>
      </c>
      <c r="I451" t="s">
        <v>10836</v>
      </c>
    </row>
    <row r="452" spans="1:9" x14ac:dyDescent="0.25">
      <c r="A452" t="s">
        <v>5484</v>
      </c>
      <c r="B452" t="s">
        <v>1390</v>
      </c>
      <c r="C452">
        <v>0.17</v>
      </c>
      <c r="D452">
        <v>5.7735849056603783E-2</v>
      </c>
      <c r="E452">
        <v>-0.73</v>
      </c>
      <c r="F452">
        <v>1.5588679245283022E-2</v>
      </c>
      <c r="G452" t="s">
        <v>10751</v>
      </c>
      <c r="H452" t="s">
        <v>16658</v>
      </c>
      <c r="I452" t="s">
        <v>10836</v>
      </c>
    </row>
    <row r="453" spans="1:9" x14ac:dyDescent="0.25">
      <c r="A453" t="s">
        <v>5487</v>
      </c>
      <c r="B453" t="s">
        <v>1393</v>
      </c>
      <c r="C453">
        <v>1</v>
      </c>
      <c r="D453">
        <v>0.339622641509434</v>
      </c>
      <c r="E453">
        <v>0</v>
      </c>
      <c r="F453">
        <v>0.339622641509434</v>
      </c>
      <c r="G453" t="s">
        <v>10751</v>
      </c>
      <c r="H453" t="s">
        <v>16658</v>
      </c>
      <c r="I453" t="s">
        <v>10693</v>
      </c>
    </row>
    <row r="454" spans="1:9" x14ac:dyDescent="0.25">
      <c r="A454" t="s">
        <v>5489</v>
      </c>
      <c r="B454" t="s">
        <v>1395</v>
      </c>
      <c r="C454">
        <v>0.5</v>
      </c>
      <c r="D454">
        <v>0.169811320754717</v>
      </c>
      <c r="E454">
        <v>-0.18</v>
      </c>
      <c r="F454">
        <v>0.13924528301886796</v>
      </c>
      <c r="G454" t="s">
        <v>10681</v>
      </c>
      <c r="H454" t="s">
        <v>16658</v>
      </c>
      <c r="I454" t="s">
        <v>10836</v>
      </c>
    </row>
    <row r="455" spans="1:9" x14ac:dyDescent="0.25">
      <c r="A455" t="s">
        <v>5492</v>
      </c>
      <c r="B455" t="s">
        <v>1398</v>
      </c>
      <c r="C455">
        <v>9.83</v>
      </c>
      <c r="D455">
        <v>3.338490566037736</v>
      </c>
      <c r="E455">
        <v>-0.08</v>
      </c>
      <c r="F455">
        <v>3.0714113207547173</v>
      </c>
      <c r="G455" t="s">
        <v>10751</v>
      </c>
      <c r="H455" t="s">
        <v>16658</v>
      </c>
      <c r="I455" t="s">
        <v>10836</v>
      </c>
    </row>
    <row r="456" spans="1:9" x14ac:dyDescent="0.25">
      <c r="A456" t="s">
        <v>5493</v>
      </c>
      <c r="B456" t="s">
        <v>1399</v>
      </c>
      <c r="C456">
        <v>2.17</v>
      </c>
      <c r="D456">
        <v>0.73698113207547167</v>
      </c>
      <c r="E456">
        <v>-0.51</v>
      </c>
      <c r="F456">
        <v>0.36112075471698113</v>
      </c>
      <c r="G456" t="s">
        <v>10751</v>
      </c>
      <c r="H456" t="s">
        <v>10683</v>
      </c>
      <c r="I456" t="s">
        <v>10836</v>
      </c>
    </row>
    <row r="457" spans="1:9" x14ac:dyDescent="0.25">
      <c r="A457" t="s">
        <v>5500</v>
      </c>
      <c r="B457" t="s">
        <v>1406</v>
      </c>
      <c r="C457">
        <v>1.33</v>
      </c>
      <c r="D457">
        <v>0.45169811320754716</v>
      </c>
      <c r="E457">
        <v>-0.84</v>
      </c>
      <c r="F457">
        <v>7.2271698113207564E-2</v>
      </c>
      <c r="G457" t="s">
        <v>10751</v>
      </c>
      <c r="H457" t="s">
        <v>10683</v>
      </c>
      <c r="I457" t="s">
        <v>10693</v>
      </c>
    </row>
    <row r="458" spans="1:9" x14ac:dyDescent="0.25">
      <c r="A458" t="s">
        <v>5501</v>
      </c>
      <c r="B458" t="s">
        <v>1407</v>
      </c>
      <c r="C458">
        <v>1</v>
      </c>
      <c r="D458">
        <v>0.339622641509434</v>
      </c>
      <c r="E458">
        <v>-0.73</v>
      </c>
      <c r="F458">
        <v>9.1698113207547186E-2</v>
      </c>
      <c r="G458" t="s">
        <v>14061</v>
      </c>
      <c r="H458" t="s">
        <v>12566</v>
      </c>
      <c r="I458" t="s">
        <v>10693</v>
      </c>
    </row>
    <row r="459" spans="1:9" x14ac:dyDescent="0.25">
      <c r="A459" t="s">
        <v>5506</v>
      </c>
      <c r="B459" t="s">
        <v>1412</v>
      </c>
      <c r="C459">
        <v>0.33</v>
      </c>
      <c r="D459">
        <v>0.11207547169811322</v>
      </c>
      <c r="E459">
        <v>-0.67</v>
      </c>
      <c r="F459">
        <v>3.6984905660377355E-2</v>
      </c>
      <c r="G459" t="s">
        <v>10751</v>
      </c>
      <c r="H459" t="s">
        <v>12566</v>
      </c>
      <c r="I459" t="s">
        <v>10836</v>
      </c>
    </row>
    <row r="460" spans="1:9" x14ac:dyDescent="0.25">
      <c r="A460" t="s">
        <v>5507</v>
      </c>
      <c r="B460" t="s">
        <v>1413</v>
      </c>
      <c r="C460">
        <v>0.67</v>
      </c>
      <c r="D460">
        <v>0.22754716981132075</v>
      </c>
      <c r="E460">
        <v>3</v>
      </c>
      <c r="F460">
        <v>0.91018867924528302</v>
      </c>
      <c r="G460" t="s">
        <v>13217</v>
      </c>
      <c r="H460" t="s">
        <v>12566</v>
      </c>
      <c r="I460" t="s">
        <v>10836</v>
      </c>
    </row>
    <row r="461" spans="1:9" x14ac:dyDescent="0.25">
      <c r="A461" t="s">
        <v>5510</v>
      </c>
      <c r="B461" t="s">
        <v>1416</v>
      </c>
      <c r="C461">
        <v>1.67</v>
      </c>
      <c r="D461">
        <v>0.56716981132075461</v>
      </c>
      <c r="E461">
        <v>0.28000000000000003</v>
      </c>
      <c r="F461">
        <v>0.72597735849056588</v>
      </c>
      <c r="G461" t="s">
        <v>13217</v>
      </c>
      <c r="H461" t="s">
        <v>12566</v>
      </c>
      <c r="I461" t="s">
        <v>10836</v>
      </c>
    </row>
    <row r="462" spans="1:9" x14ac:dyDescent="0.25">
      <c r="A462" t="s">
        <v>5512</v>
      </c>
      <c r="B462" t="s">
        <v>1418</v>
      </c>
      <c r="C462">
        <v>0.17</v>
      </c>
      <c r="D462">
        <v>5.7735849056603783E-2</v>
      </c>
      <c r="E462">
        <v>-0.83</v>
      </c>
      <c r="F462">
        <v>9.8150943396226459E-3</v>
      </c>
      <c r="G462" t="s">
        <v>10691</v>
      </c>
      <c r="H462" t="s">
        <v>12566</v>
      </c>
      <c r="I462" t="s">
        <v>10693</v>
      </c>
    </row>
    <row r="463" spans="1:9" x14ac:dyDescent="0.25">
      <c r="A463" t="s">
        <v>5517</v>
      </c>
      <c r="B463" t="s">
        <v>1423</v>
      </c>
      <c r="C463">
        <v>0.17</v>
      </c>
      <c r="D463">
        <v>5.7735849056603783E-2</v>
      </c>
      <c r="E463">
        <v>-0.8</v>
      </c>
      <c r="F463">
        <v>1.1547169811320755E-2</v>
      </c>
      <c r="G463" t="s">
        <v>10751</v>
      </c>
      <c r="H463" t="s">
        <v>12566</v>
      </c>
      <c r="I463" t="s">
        <v>10836</v>
      </c>
    </row>
    <row r="464" spans="1:9" x14ac:dyDescent="0.25">
      <c r="A464" t="s">
        <v>5518</v>
      </c>
      <c r="B464" t="s">
        <v>1424</v>
      </c>
      <c r="C464">
        <v>0.33</v>
      </c>
      <c r="D464">
        <v>0.11207547169811322</v>
      </c>
      <c r="E464">
        <v>0.25</v>
      </c>
      <c r="F464">
        <v>0.14009433962264151</v>
      </c>
      <c r="G464" t="s">
        <v>10751</v>
      </c>
      <c r="H464" t="s">
        <v>12566</v>
      </c>
      <c r="I464" t="s">
        <v>10693</v>
      </c>
    </row>
    <row r="465" spans="1:9" x14ac:dyDescent="0.25">
      <c r="A465" t="s">
        <v>5519</v>
      </c>
      <c r="B465" t="s">
        <v>1425</v>
      </c>
      <c r="C465">
        <v>0.33</v>
      </c>
      <c r="D465">
        <v>0.11207547169811322</v>
      </c>
      <c r="E465">
        <v>3.24</v>
      </c>
      <c r="F465">
        <v>0.47520000000000007</v>
      </c>
      <c r="G465" t="s">
        <v>10751</v>
      </c>
      <c r="H465" t="s">
        <v>12566</v>
      </c>
      <c r="I465" t="s">
        <v>10836</v>
      </c>
    </row>
    <row r="466" spans="1:9" x14ac:dyDescent="0.25">
      <c r="A466" t="s">
        <v>5520</v>
      </c>
      <c r="B466" t="s">
        <v>1426</v>
      </c>
      <c r="C466">
        <v>0.33</v>
      </c>
      <c r="D466">
        <v>0.11207547169811322</v>
      </c>
      <c r="E466">
        <v>-0.43</v>
      </c>
      <c r="F466">
        <v>6.3883018867924538E-2</v>
      </c>
      <c r="G466" t="s">
        <v>10751</v>
      </c>
      <c r="H466" t="s">
        <v>12566</v>
      </c>
      <c r="I466" t="s">
        <v>10836</v>
      </c>
    </row>
    <row r="467" spans="1:9" x14ac:dyDescent="0.25">
      <c r="A467" t="s">
        <v>5521</v>
      </c>
      <c r="B467" t="s">
        <v>1427</v>
      </c>
      <c r="C467">
        <v>1.5</v>
      </c>
      <c r="D467">
        <v>0.50943396226415105</v>
      </c>
      <c r="E467">
        <v>-0.08</v>
      </c>
      <c r="F467">
        <v>0.46867924528301896</v>
      </c>
      <c r="G467" t="s">
        <v>10751</v>
      </c>
      <c r="H467" t="s">
        <v>12566</v>
      </c>
      <c r="I467" t="s">
        <v>10836</v>
      </c>
    </row>
    <row r="468" spans="1:9" x14ac:dyDescent="0.25">
      <c r="A468" t="s">
        <v>5524</v>
      </c>
      <c r="B468" t="s">
        <v>1430</v>
      </c>
      <c r="C468">
        <v>0.08</v>
      </c>
      <c r="D468">
        <v>2.7169811320754713E-2</v>
      </c>
      <c r="E468">
        <v>-0.92</v>
      </c>
      <c r="F468">
        <v>2.1735849056603758E-3</v>
      </c>
      <c r="G468" t="s">
        <v>10751</v>
      </c>
      <c r="H468" t="s">
        <v>12566</v>
      </c>
      <c r="I468" t="s">
        <v>10836</v>
      </c>
    </row>
    <row r="469" spans="1:9" x14ac:dyDescent="0.25">
      <c r="A469" t="s">
        <v>5525</v>
      </c>
      <c r="B469" t="s">
        <v>1431</v>
      </c>
      <c r="C469">
        <v>0.5</v>
      </c>
      <c r="D469">
        <v>0.169811320754717</v>
      </c>
      <c r="E469">
        <v>0</v>
      </c>
      <c r="F469">
        <v>0.169811320754717</v>
      </c>
      <c r="G469" t="s">
        <v>10691</v>
      </c>
      <c r="H469" t="s">
        <v>12566</v>
      </c>
      <c r="I469" t="s">
        <v>10836</v>
      </c>
    </row>
    <row r="470" spans="1:9" x14ac:dyDescent="0.25">
      <c r="A470" t="s">
        <v>5529</v>
      </c>
      <c r="B470" t="s">
        <v>1435</v>
      </c>
      <c r="C470">
        <v>0.33</v>
      </c>
      <c r="D470">
        <v>0.11207547169811322</v>
      </c>
      <c r="E470">
        <v>0</v>
      </c>
      <c r="F470">
        <v>0.11207547169811322</v>
      </c>
      <c r="G470" t="s">
        <v>10751</v>
      </c>
      <c r="H470" t="s">
        <v>12566</v>
      </c>
      <c r="I470" t="s">
        <v>10836</v>
      </c>
    </row>
    <row r="471" spans="1:9" x14ac:dyDescent="0.25">
      <c r="A471" t="s">
        <v>5530</v>
      </c>
      <c r="B471" t="s">
        <v>1436</v>
      </c>
      <c r="C471">
        <v>0.83</v>
      </c>
      <c r="D471">
        <v>0.28188679245283021</v>
      </c>
      <c r="E471">
        <v>0.8</v>
      </c>
      <c r="F471">
        <v>0.50739622641509441</v>
      </c>
      <c r="G471" t="s">
        <v>10856</v>
      </c>
      <c r="H471" t="s">
        <v>12566</v>
      </c>
      <c r="I471" t="s">
        <v>10753</v>
      </c>
    </row>
    <row r="472" spans="1:9" x14ac:dyDescent="0.25">
      <c r="A472" t="s">
        <v>5532</v>
      </c>
      <c r="B472" t="s">
        <v>1438</v>
      </c>
      <c r="C472">
        <v>1.67</v>
      </c>
      <c r="D472">
        <v>0.56716981132075461</v>
      </c>
      <c r="E472">
        <v>0.88</v>
      </c>
      <c r="F472">
        <v>1.0662792452830185</v>
      </c>
      <c r="G472" t="s">
        <v>13217</v>
      </c>
      <c r="H472" t="s">
        <v>12566</v>
      </c>
      <c r="I472" t="s">
        <v>10836</v>
      </c>
    </row>
    <row r="473" spans="1:9" x14ac:dyDescent="0.25">
      <c r="A473" t="s">
        <v>5533</v>
      </c>
      <c r="B473" t="s">
        <v>1439</v>
      </c>
      <c r="C473">
        <v>0.83</v>
      </c>
      <c r="D473">
        <v>0.28188679245283021</v>
      </c>
      <c r="E473">
        <v>-0.5</v>
      </c>
      <c r="F473">
        <v>0.14094339622641511</v>
      </c>
      <c r="G473" t="s">
        <v>10751</v>
      </c>
      <c r="H473" t="s">
        <v>12566</v>
      </c>
      <c r="I473" t="s">
        <v>10753</v>
      </c>
    </row>
    <row r="474" spans="1:9" x14ac:dyDescent="0.25">
      <c r="A474" t="s">
        <v>5535</v>
      </c>
      <c r="B474" t="s">
        <v>1441</v>
      </c>
      <c r="C474">
        <v>0.5</v>
      </c>
      <c r="D474">
        <v>0.169811320754717</v>
      </c>
      <c r="E474">
        <v>-0.11</v>
      </c>
      <c r="F474">
        <v>0.15113207547169813</v>
      </c>
      <c r="G474" t="s">
        <v>10751</v>
      </c>
      <c r="H474" t="s">
        <v>12566</v>
      </c>
      <c r="I474" t="s">
        <v>10836</v>
      </c>
    </row>
    <row r="475" spans="1:9" x14ac:dyDescent="0.25">
      <c r="A475" t="s">
        <v>5536</v>
      </c>
      <c r="B475" t="s">
        <v>1442</v>
      </c>
      <c r="C475">
        <v>0.33</v>
      </c>
      <c r="D475">
        <v>0.11207547169811322</v>
      </c>
      <c r="E475">
        <v>-0.62</v>
      </c>
      <c r="F475">
        <v>4.258867924528302E-2</v>
      </c>
      <c r="G475" t="s">
        <v>13217</v>
      </c>
      <c r="H475" t="s">
        <v>12566</v>
      </c>
      <c r="I475" t="s">
        <v>10836</v>
      </c>
    </row>
    <row r="476" spans="1:9" x14ac:dyDescent="0.25">
      <c r="A476" t="s">
        <v>5542</v>
      </c>
      <c r="B476" t="s">
        <v>1448</v>
      </c>
      <c r="C476">
        <v>0.75</v>
      </c>
      <c r="D476">
        <v>0.25471698113207553</v>
      </c>
      <c r="E476">
        <v>0</v>
      </c>
      <c r="F476">
        <v>0.25471698113207553</v>
      </c>
      <c r="G476" t="s">
        <v>10751</v>
      </c>
      <c r="H476" t="s">
        <v>12566</v>
      </c>
      <c r="I476" t="s">
        <v>10693</v>
      </c>
    </row>
    <row r="477" spans="1:9" x14ac:dyDescent="0.25">
      <c r="A477" t="s">
        <v>5545</v>
      </c>
      <c r="B477" t="s">
        <v>1451</v>
      </c>
      <c r="C477">
        <v>4.33</v>
      </c>
      <c r="D477">
        <v>1.4705660377358494</v>
      </c>
      <c r="E477">
        <v>-0.22</v>
      </c>
      <c r="F477">
        <v>1.1470415094339625</v>
      </c>
      <c r="G477" t="s">
        <v>13217</v>
      </c>
      <c r="H477" t="s">
        <v>12566</v>
      </c>
      <c r="I477" t="s">
        <v>10836</v>
      </c>
    </row>
    <row r="478" spans="1:9" x14ac:dyDescent="0.25">
      <c r="A478" t="s">
        <v>5546</v>
      </c>
      <c r="B478" t="s">
        <v>1452</v>
      </c>
      <c r="C478">
        <v>0.33</v>
      </c>
      <c r="D478">
        <v>0.11207547169811322</v>
      </c>
      <c r="E478">
        <v>0</v>
      </c>
      <c r="F478">
        <v>0.11207547169811322</v>
      </c>
      <c r="G478" t="s">
        <v>10751</v>
      </c>
      <c r="H478" t="s">
        <v>12566</v>
      </c>
      <c r="I478" t="s">
        <v>10693</v>
      </c>
    </row>
    <row r="479" spans="1:9" x14ac:dyDescent="0.25">
      <c r="A479" t="s">
        <v>5550</v>
      </c>
      <c r="B479" t="s">
        <v>1456</v>
      </c>
      <c r="C479">
        <v>0.08</v>
      </c>
      <c r="D479">
        <v>2.7169811320754713E-2</v>
      </c>
      <c r="E479">
        <v>-0.61</v>
      </c>
      <c r="F479">
        <v>1.0596226415094338E-2</v>
      </c>
      <c r="G479" t="s">
        <v>13217</v>
      </c>
      <c r="H479" t="s">
        <v>12566</v>
      </c>
      <c r="I479" t="s">
        <v>10753</v>
      </c>
    </row>
    <row r="480" spans="1:9" x14ac:dyDescent="0.25">
      <c r="A480" t="s">
        <v>5551</v>
      </c>
      <c r="B480" t="s">
        <v>1457</v>
      </c>
      <c r="C480">
        <v>1.42</v>
      </c>
      <c r="D480">
        <v>0.48226415094339625</v>
      </c>
      <c r="E480">
        <v>53.22</v>
      </c>
      <c r="F480">
        <v>26.148362264150943</v>
      </c>
      <c r="G480" t="s">
        <v>10751</v>
      </c>
      <c r="H480" t="s">
        <v>12566</v>
      </c>
      <c r="I480" t="s">
        <v>10836</v>
      </c>
    </row>
    <row r="481" spans="1:9" x14ac:dyDescent="0.25">
      <c r="A481" t="s">
        <v>5556</v>
      </c>
      <c r="B481" t="s">
        <v>1462</v>
      </c>
      <c r="C481">
        <v>4.17</v>
      </c>
      <c r="D481">
        <v>1.4162264150943396</v>
      </c>
      <c r="E481">
        <v>0.43</v>
      </c>
      <c r="F481">
        <v>2.0252037735849053</v>
      </c>
      <c r="G481" t="s">
        <v>10751</v>
      </c>
      <c r="H481" t="s">
        <v>12566</v>
      </c>
      <c r="I481" t="s">
        <v>10836</v>
      </c>
    </row>
    <row r="482" spans="1:9" x14ac:dyDescent="0.25">
      <c r="A482" t="s">
        <v>5559</v>
      </c>
      <c r="B482" t="s">
        <v>1465</v>
      </c>
      <c r="C482">
        <v>0.17</v>
      </c>
      <c r="D482">
        <v>5.7735849056603783E-2</v>
      </c>
      <c r="E482">
        <v>-0.6</v>
      </c>
      <c r="F482">
        <v>2.3094339622641513E-2</v>
      </c>
      <c r="G482" t="s">
        <v>10751</v>
      </c>
      <c r="H482" t="s">
        <v>12566</v>
      </c>
      <c r="I482" t="s">
        <v>10836</v>
      </c>
    </row>
    <row r="483" spans="1:9" x14ac:dyDescent="0.25">
      <c r="A483" t="s">
        <v>5560</v>
      </c>
      <c r="B483" t="s">
        <v>1466</v>
      </c>
      <c r="C483">
        <v>1</v>
      </c>
      <c r="D483">
        <v>0.339622641509434</v>
      </c>
      <c r="E483">
        <v>-0.14000000000000001</v>
      </c>
      <c r="F483">
        <v>0.29207547169811321</v>
      </c>
      <c r="G483" t="s">
        <v>10691</v>
      </c>
      <c r="H483" t="s">
        <v>12566</v>
      </c>
      <c r="I483" t="s">
        <v>10693</v>
      </c>
    </row>
    <row r="484" spans="1:9" x14ac:dyDescent="0.25">
      <c r="A484" t="s">
        <v>5561</v>
      </c>
      <c r="B484" t="s">
        <v>1467</v>
      </c>
      <c r="C484">
        <v>0.33</v>
      </c>
      <c r="D484">
        <v>0.11207547169811322</v>
      </c>
      <c r="E484">
        <v>0</v>
      </c>
      <c r="F484">
        <v>0.11207547169811322</v>
      </c>
      <c r="G484" t="s">
        <v>10691</v>
      </c>
      <c r="H484" t="s">
        <v>12566</v>
      </c>
      <c r="I484" t="s">
        <v>10693</v>
      </c>
    </row>
    <row r="485" spans="1:9" x14ac:dyDescent="0.25">
      <c r="A485" t="s">
        <v>5564</v>
      </c>
      <c r="B485" t="s">
        <v>1470</v>
      </c>
      <c r="C485">
        <v>1</v>
      </c>
      <c r="D485">
        <v>0.339622641509434</v>
      </c>
      <c r="E485">
        <v>-0.8</v>
      </c>
      <c r="F485">
        <v>6.7924528301886791E-2</v>
      </c>
      <c r="G485" t="s">
        <v>10691</v>
      </c>
      <c r="H485" t="s">
        <v>12566</v>
      </c>
      <c r="I485" t="s">
        <v>10693</v>
      </c>
    </row>
    <row r="486" spans="1:9" x14ac:dyDescent="0.25">
      <c r="A486" t="s">
        <v>5565</v>
      </c>
      <c r="B486" t="s">
        <v>1471</v>
      </c>
      <c r="C486">
        <v>0.67</v>
      </c>
      <c r="D486">
        <v>0.22754716981132075</v>
      </c>
      <c r="E486">
        <v>0.64</v>
      </c>
      <c r="F486">
        <v>0.37317735849056605</v>
      </c>
      <c r="G486" t="s">
        <v>10751</v>
      </c>
      <c r="H486" t="s">
        <v>12566</v>
      </c>
      <c r="I486" t="s">
        <v>10836</v>
      </c>
    </row>
    <row r="487" spans="1:9" x14ac:dyDescent="0.25">
      <c r="A487" t="s">
        <v>5566</v>
      </c>
      <c r="B487" t="s">
        <v>1472</v>
      </c>
      <c r="C487">
        <v>0.17</v>
      </c>
      <c r="D487">
        <v>5.7735849056603783E-2</v>
      </c>
      <c r="E487">
        <v>-0.08</v>
      </c>
      <c r="F487">
        <v>5.3116981132075483E-2</v>
      </c>
      <c r="G487" t="s">
        <v>10751</v>
      </c>
      <c r="H487" t="s">
        <v>12566</v>
      </c>
      <c r="I487" t="s">
        <v>10836</v>
      </c>
    </row>
    <row r="488" spans="1:9" x14ac:dyDescent="0.25">
      <c r="A488" t="s">
        <v>5568</v>
      </c>
      <c r="B488" t="s">
        <v>1474</v>
      </c>
      <c r="C488">
        <v>2</v>
      </c>
      <c r="D488">
        <v>0.679245283018868</v>
      </c>
      <c r="E488">
        <v>-0.22</v>
      </c>
      <c r="F488">
        <v>0.52981132075471704</v>
      </c>
      <c r="G488" t="s">
        <v>10691</v>
      </c>
      <c r="H488" t="s">
        <v>12566</v>
      </c>
      <c r="I488" t="s">
        <v>10693</v>
      </c>
    </row>
    <row r="489" spans="1:9" x14ac:dyDescent="0.25">
      <c r="A489" t="s">
        <v>5574</v>
      </c>
      <c r="B489" t="s">
        <v>1480</v>
      </c>
      <c r="C489">
        <v>0.67</v>
      </c>
      <c r="D489">
        <v>0.22754716981132075</v>
      </c>
      <c r="E489">
        <v>4.49</v>
      </c>
      <c r="F489">
        <v>1.2492339622641511</v>
      </c>
      <c r="G489" t="s">
        <v>10751</v>
      </c>
      <c r="H489" t="s">
        <v>12566</v>
      </c>
      <c r="I489" t="s">
        <v>10836</v>
      </c>
    </row>
    <row r="490" spans="1:9" x14ac:dyDescent="0.25">
      <c r="A490" t="s">
        <v>5575</v>
      </c>
      <c r="B490" t="s">
        <v>1481</v>
      </c>
      <c r="C490">
        <v>0.08</v>
      </c>
      <c r="D490">
        <v>2.7169811320754713E-2</v>
      </c>
      <c r="E490">
        <v>1.67</v>
      </c>
      <c r="F490">
        <v>7.2543396226415077E-2</v>
      </c>
      <c r="G490" t="s">
        <v>10751</v>
      </c>
      <c r="H490" t="s">
        <v>12566</v>
      </c>
      <c r="I490" t="s">
        <v>10693</v>
      </c>
    </row>
    <row r="491" spans="1:9" x14ac:dyDescent="0.25">
      <c r="A491" t="s">
        <v>5580</v>
      </c>
      <c r="B491" t="s">
        <v>1486</v>
      </c>
      <c r="C491">
        <v>0.17</v>
      </c>
      <c r="D491">
        <v>5.7735849056603783E-2</v>
      </c>
      <c r="E491">
        <v>-0.83</v>
      </c>
      <c r="F491">
        <v>9.8150943396226459E-3</v>
      </c>
      <c r="G491" t="s">
        <v>10751</v>
      </c>
      <c r="H491" t="s">
        <v>12566</v>
      </c>
      <c r="I491" t="s">
        <v>10693</v>
      </c>
    </row>
    <row r="492" spans="1:9" x14ac:dyDescent="0.25">
      <c r="A492" t="s">
        <v>5582</v>
      </c>
      <c r="B492" t="s">
        <v>1488</v>
      </c>
      <c r="C492">
        <v>1.33</v>
      </c>
      <c r="D492">
        <v>0.45169811320754716</v>
      </c>
      <c r="E492">
        <v>9.32</v>
      </c>
      <c r="F492">
        <v>4.6615245283018867</v>
      </c>
      <c r="G492" t="s">
        <v>10751</v>
      </c>
      <c r="H492" t="s">
        <v>12566</v>
      </c>
      <c r="I492" t="s">
        <v>10836</v>
      </c>
    </row>
    <row r="493" spans="1:9" x14ac:dyDescent="0.25">
      <c r="A493" t="s">
        <v>5583</v>
      </c>
      <c r="B493" t="s">
        <v>1489</v>
      </c>
      <c r="C493">
        <v>1</v>
      </c>
      <c r="D493">
        <v>0.339622641509434</v>
      </c>
      <c r="E493">
        <v>7.13</v>
      </c>
      <c r="F493">
        <v>2.7611320754716981</v>
      </c>
      <c r="G493" t="s">
        <v>10751</v>
      </c>
      <c r="H493" t="s">
        <v>12566</v>
      </c>
      <c r="I493" t="s">
        <v>10693</v>
      </c>
    </row>
    <row r="494" spans="1:9" x14ac:dyDescent="0.25">
      <c r="A494" t="s">
        <v>5584</v>
      </c>
      <c r="B494" t="s">
        <v>1490</v>
      </c>
      <c r="C494">
        <v>0.83</v>
      </c>
      <c r="D494">
        <v>0.28188679245283021</v>
      </c>
      <c r="E494">
        <v>5.37</v>
      </c>
      <c r="F494">
        <v>1.7956188679245284</v>
      </c>
      <c r="G494" t="s">
        <v>10751</v>
      </c>
      <c r="H494" t="s">
        <v>12566</v>
      </c>
      <c r="I494" t="s">
        <v>10836</v>
      </c>
    </row>
    <row r="495" spans="1:9" x14ac:dyDescent="0.25">
      <c r="A495" t="s">
        <v>5585</v>
      </c>
      <c r="B495" t="s">
        <v>1491</v>
      </c>
      <c r="C495">
        <v>0.92</v>
      </c>
      <c r="D495">
        <v>0.31245283018867931</v>
      </c>
      <c r="E495">
        <v>7.43</v>
      </c>
      <c r="F495">
        <v>2.6339773584905664</v>
      </c>
      <c r="G495" t="s">
        <v>10751</v>
      </c>
      <c r="H495" t="s">
        <v>12566</v>
      </c>
      <c r="I495" t="s">
        <v>10836</v>
      </c>
    </row>
    <row r="496" spans="1:9" x14ac:dyDescent="0.25">
      <c r="A496" t="s">
        <v>5586</v>
      </c>
      <c r="B496" t="s">
        <v>1492</v>
      </c>
      <c r="C496">
        <v>0.33</v>
      </c>
      <c r="D496">
        <v>0.11207547169811322</v>
      </c>
      <c r="E496">
        <v>0.11</v>
      </c>
      <c r="F496">
        <v>0.12440377358490567</v>
      </c>
      <c r="G496" t="s">
        <v>10751</v>
      </c>
      <c r="H496" t="s">
        <v>12566</v>
      </c>
      <c r="I496" t="s">
        <v>10753</v>
      </c>
    </row>
    <row r="497" spans="1:9" x14ac:dyDescent="0.25">
      <c r="A497" t="s">
        <v>5588</v>
      </c>
      <c r="B497" t="s">
        <v>1494</v>
      </c>
      <c r="C497">
        <v>0.33</v>
      </c>
      <c r="D497">
        <v>0.11207547169811322</v>
      </c>
      <c r="E497">
        <v>-0.44</v>
      </c>
      <c r="F497">
        <v>6.2762264150943409E-2</v>
      </c>
      <c r="G497" t="s">
        <v>10751</v>
      </c>
      <c r="H497" t="s">
        <v>12566</v>
      </c>
      <c r="I497" t="s">
        <v>10693</v>
      </c>
    </row>
    <row r="498" spans="1:9" x14ac:dyDescent="0.25">
      <c r="A498" t="s">
        <v>5589</v>
      </c>
      <c r="B498" t="s">
        <v>1495</v>
      </c>
      <c r="C498">
        <v>0.5</v>
      </c>
      <c r="D498">
        <v>0.169811320754717</v>
      </c>
      <c r="E498">
        <v>0.17</v>
      </c>
      <c r="F498">
        <v>0.19867924528301889</v>
      </c>
      <c r="G498" t="s">
        <v>13217</v>
      </c>
      <c r="H498" t="s">
        <v>12566</v>
      </c>
      <c r="I498" t="s">
        <v>10753</v>
      </c>
    </row>
    <row r="499" spans="1:9" x14ac:dyDescent="0.25">
      <c r="A499" t="s">
        <v>5592</v>
      </c>
      <c r="B499" t="s">
        <v>1498</v>
      </c>
      <c r="C499">
        <v>0.67</v>
      </c>
      <c r="D499">
        <v>0.22754716981132075</v>
      </c>
      <c r="E499">
        <v>1.6</v>
      </c>
      <c r="F499">
        <v>0.591622641509434</v>
      </c>
      <c r="G499" t="s">
        <v>10751</v>
      </c>
      <c r="H499" t="s">
        <v>12566</v>
      </c>
      <c r="I499" t="s">
        <v>10693</v>
      </c>
    </row>
    <row r="500" spans="1:9" x14ac:dyDescent="0.25">
      <c r="A500" t="s">
        <v>5594</v>
      </c>
      <c r="B500" t="s">
        <v>1500</v>
      </c>
      <c r="C500">
        <v>1.67</v>
      </c>
      <c r="D500">
        <v>0.56716981132075461</v>
      </c>
      <c r="E500">
        <v>0.83</v>
      </c>
      <c r="F500">
        <v>1.0379207547169811</v>
      </c>
      <c r="G500" t="s">
        <v>10751</v>
      </c>
      <c r="H500" t="s">
        <v>12566</v>
      </c>
      <c r="I500" t="s">
        <v>10836</v>
      </c>
    </row>
    <row r="501" spans="1:9" x14ac:dyDescent="0.25">
      <c r="A501" t="s">
        <v>5595</v>
      </c>
      <c r="B501" t="s">
        <v>1501</v>
      </c>
      <c r="C501">
        <v>14.17</v>
      </c>
      <c r="D501">
        <v>4.8124528301886791</v>
      </c>
      <c r="E501">
        <v>2.17</v>
      </c>
      <c r="F501">
        <v>15.255475471698112</v>
      </c>
      <c r="G501" t="s">
        <v>10751</v>
      </c>
      <c r="H501" t="s">
        <v>12566</v>
      </c>
      <c r="I501" t="s">
        <v>10836</v>
      </c>
    </row>
    <row r="502" spans="1:9" x14ac:dyDescent="0.25">
      <c r="A502" t="s">
        <v>5598</v>
      </c>
      <c r="B502" t="s">
        <v>1504</v>
      </c>
      <c r="C502">
        <v>0.17</v>
      </c>
      <c r="D502">
        <v>5.7735849056603783E-2</v>
      </c>
      <c r="E502">
        <v>-0.86</v>
      </c>
      <c r="F502">
        <v>8.08301886792453E-3</v>
      </c>
      <c r="G502" t="s">
        <v>10751</v>
      </c>
      <c r="H502" t="s">
        <v>12566</v>
      </c>
      <c r="I502" t="s">
        <v>10693</v>
      </c>
    </row>
    <row r="503" spans="1:9" x14ac:dyDescent="0.25">
      <c r="A503" t="s">
        <v>5605</v>
      </c>
      <c r="B503" t="s">
        <v>1511</v>
      </c>
      <c r="C503">
        <v>0.67</v>
      </c>
      <c r="D503">
        <v>0.22754716981132075</v>
      </c>
      <c r="E503">
        <v>-0.62</v>
      </c>
      <c r="F503">
        <v>8.646792452830189E-2</v>
      </c>
      <c r="G503" t="s">
        <v>10751</v>
      </c>
      <c r="H503" t="s">
        <v>12566</v>
      </c>
      <c r="I503" t="s">
        <v>10753</v>
      </c>
    </row>
    <row r="504" spans="1:9" x14ac:dyDescent="0.25">
      <c r="A504" t="s">
        <v>5608</v>
      </c>
      <c r="B504" t="s">
        <v>1514</v>
      </c>
      <c r="C504">
        <v>0.5</v>
      </c>
      <c r="D504">
        <v>0.169811320754717</v>
      </c>
      <c r="E504">
        <v>-0.64</v>
      </c>
      <c r="F504">
        <v>6.1132075471698119E-2</v>
      </c>
      <c r="G504" t="s">
        <v>10751</v>
      </c>
      <c r="H504" t="s">
        <v>12566</v>
      </c>
      <c r="I504" t="s">
        <v>10836</v>
      </c>
    </row>
    <row r="505" spans="1:9" x14ac:dyDescent="0.25">
      <c r="A505" t="s">
        <v>5611</v>
      </c>
      <c r="B505" t="s">
        <v>1517</v>
      </c>
      <c r="C505">
        <v>0.5</v>
      </c>
      <c r="D505">
        <v>0.169811320754717</v>
      </c>
      <c r="E505">
        <v>-0.13</v>
      </c>
      <c r="F505">
        <v>0.14773584905660378</v>
      </c>
      <c r="G505" t="s">
        <v>10751</v>
      </c>
      <c r="H505" t="s">
        <v>12566</v>
      </c>
      <c r="I505" t="s">
        <v>10836</v>
      </c>
    </row>
    <row r="506" spans="1:9" x14ac:dyDescent="0.25">
      <c r="A506" t="s">
        <v>5613</v>
      </c>
      <c r="B506" t="s">
        <v>1519</v>
      </c>
      <c r="C506">
        <v>0.17</v>
      </c>
      <c r="D506">
        <v>5.7735849056603783E-2</v>
      </c>
      <c r="E506">
        <v>0</v>
      </c>
      <c r="F506">
        <v>5.7735849056603783E-2</v>
      </c>
      <c r="G506" t="s">
        <v>10751</v>
      </c>
      <c r="H506" t="s">
        <v>12566</v>
      </c>
      <c r="I506" t="s">
        <v>10836</v>
      </c>
    </row>
    <row r="507" spans="1:9" x14ac:dyDescent="0.25">
      <c r="A507" t="s">
        <v>5614</v>
      </c>
      <c r="B507" t="s">
        <v>1520</v>
      </c>
      <c r="C507">
        <v>1.67</v>
      </c>
      <c r="D507">
        <v>0.56716981132075461</v>
      </c>
      <c r="E507">
        <v>0.08</v>
      </c>
      <c r="F507">
        <v>0.61254339622641507</v>
      </c>
      <c r="G507" t="s">
        <v>13217</v>
      </c>
      <c r="H507" t="s">
        <v>12566</v>
      </c>
      <c r="I507" t="s">
        <v>10693</v>
      </c>
    </row>
    <row r="508" spans="1:9" x14ac:dyDescent="0.25">
      <c r="A508" t="s">
        <v>5618</v>
      </c>
      <c r="B508" t="s">
        <v>1524</v>
      </c>
      <c r="C508">
        <v>1.83</v>
      </c>
      <c r="D508">
        <v>0.62150943396226421</v>
      </c>
      <c r="E508">
        <v>-0.56999999999999995</v>
      </c>
      <c r="F508">
        <v>0.26724905660377363</v>
      </c>
      <c r="G508" t="s">
        <v>13217</v>
      </c>
      <c r="H508" t="s">
        <v>12566</v>
      </c>
      <c r="I508" t="s">
        <v>10836</v>
      </c>
    </row>
    <row r="509" spans="1:9" x14ac:dyDescent="0.25">
      <c r="A509" t="s">
        <v>5639</v>
      </c>
      <c r="B509" t="s">
        <v>1545</v>
      </c>
      <c r="C509">
        <v>15.17</v>
      </c>
      <c r="D509">
        <v>5.1520754716981125</v>
      </c>
      <c r="E509">
        <v>0.39</v>
      </c>
      <c r="F509">
        <v>7.1613849056603769</v>
      </c>
      <c r="G509" t="s">
        <v>10751</v>
      </c>
      <c r="H509" t="s">
        <v>12566</v>
      </c>
      <c r="I509" t="s">
        <v>10836</v>
      </c>
    </row>
    <row r="510" spans="1:9" x14ac:dyDescent="0.25">
      <c r="A510" t="s">
        <v>5641</v>
      </c>
      <c r="B510" t="s">
        <v>1547</v>
      </c>
      <c r="C510">
        <v>2</v>
      </c>
      <c r="D510">
        <v>0.679245283018868</v>
      </c>
      <c r="E510">
        <v>0.5</v>
      </c>
      <c r="F510">
        <v>1.0188679245283021</v>
      </c>
      <c r="G510" t="s">
        <v>10751</v>
      </c>
      <c r="H510" t="s">
        <v>12566</v>
      </c>
      <c r="I510" t="s">
        <v>10836</v>
      </c>
    </row>
    <row r="511" spans="1:9" x14ac:dyDescent="0.25">
      <c r="A511" t="s">
        <v>5642</v>
      </c>
      <c r="B511" t="s">
        <v>1548</v>
      </c>
      <c r="C511">
        <v>0.33</v>
      </c>
      <c r="D511">
        <v>0.11207547169811322</v>
      </c>
      <c r="E511">
        <v>-0.35</v>
      </c>
      <c r="F511">
        <v>7.2849056603773596E-2</v>
      </c>
      <c r="G511" t="s">
        <v>10751</v>
      </c>
      <c r="H511" t="s">
        <v>12566</v>
      </c>
      <c r="I511" t="s">
        <v>10836</v>
      </c>
    </row>
    <row r="512" spans="1:9" x14ac:dyDescent="0.25">
      <c r="A512" t="s">
        <v>5643</v>
      </c>
      <c r="B512" t="s">
        <v>1549</v>
      </c>
      <c r="C512">
        <v>0.17</v>
      </c>
      <c r="D512">
        <v>5.7735849056603783E-2</v>
      </c>
      <c r="E512">
        <v>4.29</v>
      </c>
      <c r="F512">
        <v>0.30542264150943399</v>
      </c>
      <c r="G512" t="s">
        <v>10751</v>
      </c>
      <c r="H512" t="s">
        <v>12566</v>
      </c>
      <c r="I512" t="s">
        <v>10836</v>
      </c>
    </row>
    <row r="513" spans="1:9" x14ac:dyDescent="0.25">
      <c r="A513" t="s">
        <v>5644</v>
      </c>
      <c r="B513" t="s">
        <v>1550</v>
      </c>
      <c r="C513">
        <v>0.5</v>
      </c>
      <c r="D513">
        <v>0.169811320754717</v>
      </c>
      <c r="E513">
        <v>-0.3</v>
      </c>
      <c r="F513">
        <v>0.11886792452830189</v>
      </c>
      <c r="G513" t="s">
        <v>13217</v>
      </c>
      <c r="H513" t="s">
        <v>12566</v>
      </c>
      <c r="I513" t="s">
        <v>10753</v>
      </c>
    </row>
    <row r="514" spans="1:9" x14ac:dyDescent="0.25">
      <c r="A514" t="s">
        <v>5645</v>
      </c>
      <c r="B514" t="s">
        <v>1551</v>
      </c>
      <c r="C514">
        <v>0.67</v>
      </c>
      <c r="D514">
        <v>0.22754716981132075</v>
      </c>
      <c r="E514">
        <v>1</v>
      </c>
      <c r="F514">
        <v>0.45509433962264151</v>
      </c>
      <c r="G514" t="s">
        <v>10751</v>
      </c>
      <c r="H514" t="s">
        <v>12566</v>
      </c>
      <c r="I514" t="s">
        <v>10836</v>
      </c>
    </row>
    <row r="515" spans="1:9" x14ac:dyDescent="0.25">
      <c r="A515" t="s">
        <v>5646</v>
      </c>
      <c r="B515" t="s">
        <v>1552</v>
      </c>
      <c r="C515">
        <v>1.33</v>
      </c>
      <c r="D515">
        <v>0.45169811320754716</v>
      </c>
      <c r="E515">
        <v>0</v>
      </c>
      <c r="F515">
        <v>0.45169811320754716</v>
      </c>
      <c r="G515" t="s">
        <v>10751</v>
      </c>
      <c r="H515" t="s">
        <v>12566</v>
      </c>
      <c r="I515" t="s">
        <v>10836</v>
      </c>
    </row>
    <row r="516" spans="1:9" x14ac:dyDescent="0.25">
      <c r="A516" t="s">
        <v>5647</v>
      </c>
      <c r="B516" t="s">
        <v>1553</v>
      </c>
      <c r="C516">
        <v>1</v>
      </c>
      <c r="D516">
        <v>0.339622641509434</v>
      </c>
      <c r="E516">
        <v>0</v>
      </c>
      <c r="F516">
        <v>0.339622641509434</v>
      </c>
      <c r="G516" t="s">
        <v>10691</v>
      </c>
      <c r="H516" t="s">
        <v>12566</v>
      </c>
      <c r="I516" t="s">
        <v>10693</v>
      </c>
    </row>
    <row r="517" spans="1:9" x14ac:dyDescent="0.25">
      <c r="A517" t="s">
        <v>5650</v>
      </c>
      <c r="B517" t="s">
        <v>1556</v>
      </c>
      <c r="C517">
        <v>0.17</v>
      </c>
      <c r="D517">
        <v>5.7735849056603783E-2</v>
      </c>
      <c r="E517">
        <v>1.5</v>
      </c>
      <c r="F517">
        <v>0.14433962264150946</v>
      </c>
      <c r="G517" t="s">
        <v>13217</v>
      </c>
      <c r="H517" t="s">
        <v>12566</v>
      </c>
      <c r="I517" t="s">
        <v>10836</v>
      </c>
    </row>
    <row r="518" spans="1:9" x14ac:dyDescent="0.25">
      <c r="A518" t="s">
        <v>5651</v>
      </c>
      <c r="B518" t="s">
        <v>1557</v>
      </c>
      <c r="C518">
        <v>1.5</v>
      </c>
      <c r="D518">
        <v>0.50943396226415105</v>
      </c>
      <c r="E518">
        <v>-0.15</v>
      </c>
      <c r="F518">
        <v>0.43301886792452837</v>
      </c>
      <c r="G518" t="s">
        <v>10751</v>
      </c>
      <c r="H518" t="s">
        <v>12566</v>
      </c>
      <c r="I518" t="s">
        <v>10836</v>
      </c>
    </row>
    <row r="519" spans="1:9" x14ac:dyDescent="0.25">
      <c r="A519" t="s">
        <v>5652</v>
      </c>
      <c r="B519" t="s">
        <v>1558</v>
      </c>
      <c r="C519">
        <v>0.17</v>
      </c>
      <c r="D519">
        <v>5.7735849056603783E-2</v>
      </c>
      <c r="E519">
        <v>-0.77</v>
      </c>
      <c r="F519">
        <v>1.3279245283018869E-2</v>
      </c>
      <c r="G519" t="s">
        <v>13217</v>
      </c>
      <c r="H519" t="s">
        <v>12566</v>
      </c>
      <c r="I519" t="s">
        <v>10836</v>
      </c>
    </row>
    <row r="520" spans="1:9" x14ac:dyDescent="0.25">
      <c r="A520" t="s">
        <v>5655</v>
      </c>
      <c r="B520" t="s">
        <v>1561</v>
      </c>
      <c r="C520">
        <v>2.17</v>
      </c>
      <c r="D520">
        <v>0.73698113207547167</v>
      </c>
      <c r="E520">
        <v>-0.28999999999999998</v>
      </c>
      <c r="F520">
        <v>0.52325660377358485</v>
      </c>
      <c r="G520" t="s">
        <v>10751</v>
      </c>
      <c r="H520" t="s">
        <v>12566</v>
      </c>
      <c r="I520" t="s">
        <v>10836</v>
      </c>
    </row>
    <row r="521" spans="1:9" x14ac:dyDescent="0.25">
      <c r="A521" t="s">
        <v>5657</v>
      </c>
      <c r="B521" t="s">
        <v>1563</v>
      </c>
      <c r="C521">
        <v>7.5</v>
      </c>
      <c r="D521">
        <v>2.5471698113207548</v>
      </c>
      <c r="E521">
        <v>0.65</v>
      </c>
      <c r="F521">
        <v>4.2028301886792452</v>
      </c>
      <c r="G521" t="s">
        <v>10751</v>
      </c>
      <c r="H521" t="s">
        <v>12566</v>
      </c>
      <c r="I521" t="s">
        <v>10836</v>
      </c>
    </row>
    <row r="522" spans="1:9" x14ac:dyDescent="0.25">
      <c r="A522" t="s">
        <v>5659</v>
      </c>
      <c r="B522" t="s">
        <v>1565</v>
      </c>
      <c r="C522">
        <v>2.17</v>
      </c>
      <c r="D522">
        <v>0.73698113207547167</v>
      </c>
      <c r="E522">
        <v>0.57999999999999996</v>
      </c>
      <c r="F522">
        <v>1.1644301886792452</v>
      </c>
      <c r="G522" t="s">
        <v>10751</v>
      </c>
      <c r="H522" t="s">
        <v>12566</v>
      </c>
      <c r="I522" t="s">
        <v>10836</v>
      </c>
    </row>
    <row r="523" spans="1:9" x14ac:dyDescent="0.25">
      <c r="A523" t="s">
        <v>5670</v>
      </c>
      <c r="B523" t="s">
        <v>1576</v>
      </c>
      <c r="C523">
        <v>1</v>
      </c>
      <c r="D523">
        <v>0.339622641509434</v>
      </c>
      <c r="E523">
        <v>-0.4</v>
      </c>
      <c r="F523">
        <v>0.20377358490566039</v>
      </c>
      <c r="G523" t="s">
        <v>10691</v>
      </c>
      <c r="H523" t="s">
        <v>12566</v>
      </c>
      <c r="I523" t="s">
        <v>10693</v>
      </c>
    </row>
    <row r="524" spans="1:9" x14ac:dyDescent="0.25">
      <c r="A524" t="s">
        <v>5674</v>
      </c>
      <c r="B524" t="s">
        <v>1580</v>
      </c>
      <c r="C524">
        <v>0.08</v>
      </c>
      <c r="D524">
        <v>2.7169811320754713E-2</v>
      </c>
      <c r="E524">
        <v>-0.9</v>
      </c>
      <c r="F524">
        <v>2.7169811320754706E-3</v>
      </c>
      <c r="G524" t="s">
        <v>10751</v>
      </c>
      <c r="H524" t="s">
        <v>12566</v>
      </c>
      <c r="I524" t="s">
        <v>10693</v>
      </c>
    </row>
    <row r="525" spans="1:9" x14ac:dyDescent="0.25">
      <c r="A525" t="s">
        <v>5677</v>
      </c>
      <c r="B525" t="s">
        <v>1583</v>
      </c>
      <c r="C525">
        <v>0.17</v>
      </c>
      <c r="D525">
        <v>5.7735849056603783E-2</v>
      </c>
      <c r="E525">
        <v>-0.56999999999999995</v>
      </c>
      <c r="F525">
        <v>2.4826415094339631E-2</v>
      </c>
      <c r="G525" t="s">
        <v>13217</v>
      </c>
      <c r="H525" t="s">
        <v>12566</v>
      </c>
      <c r="I525" t="s">
        <v>10693</v>
      </c>
    </row>
    <row r="526" spans="1:9" x14ac:dyDescent="0.25">
      <c r="A526" t="s">
        <v>5678</v>
      </c>
      <c r="B526" t="s">
        <v>1584</v>
      </c>
      <c r="C526">
        <v>17.170000000000002</v>
      </c>
      <c r="D526">
        <v>5.8313207547169821</v>
      </c>
      <c r="E526">
        <v>-0.39</v>
      </c>
      <c r="F526">
        <v>3.557105660377359</v>
      </c>
      <c r="G526" t="s">
        <v>10751</v>
      </c>
      <c r="H526" t="s">
        <v>12566</v>
      </c>
      <c r="I526" t="s">
        <v>10836</v>
      </c>
    </row>
    <row r="527" spans="1:9" x14ac:dyDescent="0.25">
      <c r="A527" t="s">
        <v>5683</v>
      </c>
      <c r="B527" t="s">
        <v>1589</v>
      </c>
      <c r="C527">
        <v>0.67</v>
      </c>
      <c r="D527">
        <v>0.22754716981132075</v>
      </c>
      <c r="E527">
        <v>-0.63</v>
      </c>
      <c r="F527">
        <v>8.4192452830188683E-2</v>
      </c>
      <c r="G527" t="s">
        <v>10856</v>
      </c>
      <c r="H527" t="s">
        <v>12566</v>
      </c>
      <c r="I527" t="s">
        <v>10753</v>
      </c>
    </row>
    <row r="528" spans="1:9" x14ac:dyDescent="0.25">
      <c r="A528" t="s">
        <v>5685</v>
      </c>
      <c r="B528" t="s">
        <v>1591</v>
      </c>
      <c r="C528">
        <v>0.17</v>
      </c>
      <c r="D528">
        <v>5.7735849056603783E-2</v>
      </c>
      <c r="E528">
        <v>-0.38</v>
      </c>
      <c r="F528">
        <v>3.5796226415094348E-2</v>
      </c>
      <c r="G528" t="s">
        <v>10751</v>
      </c>
      <c r="H528" t="s">
        <v>12566</v>
      </c>
      <c r="I528" t="s">
        <v>10836</v>
      </c>
    </row>
    <row r="529" spans="1:9" x14ac:dyDescent="0.25">
      <c r="A529" t="s">
        <v>5686</v>
      </c>
      <c r="B529" t="s">
        <v>1592</v>
      </c>
      <c r="C529">
        <v>0.5</v>
      </c>
      <c r="D529">
        <v>0.169811320754717</v>
      </c>
      <c r="E529">
        <v>-0.14000000000000001</v>
      </c>
      <c r="F529">
        <v>0.1460377358490566</v>
      </c>
      <c r="G529" t="s">
        <v>10751</v>
      </c>
      <c r="H529" t="s">
        <v>12566</v>
      </c>
      <c r="I529" t="s">
        <v>10693</v>
      </c>
    </row>
    <row r="530" spans="1:9" x14ac:dyDescent="0.25">
      <c r="A530" t="s">
        <v>5687</v>
      </c>
      <c r="B530" t="s">
        <v>1593</v>
      </c>
      <c r="C530">
        <v>0.83</v>
      </c>
      <c r="D530">
        <v>0.28188679245283021</v>
      </c>
      <c r="E530">
        <v>-0.68</v>
      </c>
      <c r="F530">
        <v>9.0203773584905653E-2</v>
      </c>
      <c r="G530" t="s">
        <v>10751</v>
      </c>
      <c r="H530" t="s">
        <v>12566</v>
      </c>
      <c r="I530" t="s">
        <v>10693</v>
      </c>
    </row>
    <row r="531" spans="1:9" x14ac:dyDescent="0.25">
      <c r="A531" t="s">
        <v>5688</v>
      </c>
      <c r="B531" t="s">
        <v>1594</v>
      </c>
      <c r="C531">
        <v>0.17</v>
      </c>
      <c r="D531">
        <v>5.7735849056603783E-2</v>
      </c>
      <c r="E531">
        <v>4.8</v>
      </c>
      <c r="F531">
        <v>0.33486792452830194</v>
      </c>
      <c r="G531" t="s">
        <v>10751</v>
      </c>
      <c r="H531" t="s">
        <v>12566</v>
      </c>
      <c r="I531" t="s">
        <v>10836</v>
      </c>
    </row>
    <row r="532" spans="1:9" x14ac:dyDescent="0.25">
      <c r="A532" t="s">
        <v>5689</v>
      </c>
      <c r="B532" t="s">
        <v>1595</v>
      </c>
      <c r="C532">
        <v>3.67</v>
      </c>
      <c r="D532">
        <v>1.2464150943396226</v>
      </c>
      <c r="E532">
        <v>0.47</v>
      </c>
      <c r="F532">
        <v>1.8322301886792451</v>
      </c>
      <c r="G532" t="s">
        <v>10751</v>
      </c>
      <c r="H532" t="s">
        <v>12566</v>
      </c>
      <c r="I532" t="s">
        <v>10836</v>
      </c>
    </row>
    <row r="533" spans="1:9" x14ac:dyDescent="0.25">
      <c r="A533" t="s">
        <v>5690</v>
      </c>
      <c r="B533" t="s">
        <v>1596</v>
      </c>
      <c r="C533">
        <v>0.67</v>
      </c>
      <c r="D533">
        <v>0.22754716981132075</v>
      </c>
      <c r="E533">
        <v>-0.71</v>
      </c>
      <c r="F533">
        <v>6.5988679245283025E-2</v>
      </c>
      <c r="G533" t="s">
        <v>10751</v>
      </c>
      <c r="H533" t="s">
        <v>12566</v>
      </c>
      <c r="I533" t="s">
        <v>10836</v>
      </c>
    </row>
    <row r="534" spans="1:9" x14ac:dyDescent="0.25">
      <c r="A534" t="s">
        <v>5691</v>
      </c>
      <c r="B534" t="s">
        <v>1597</v>
      </c>
      <c r="C534">
        <v>0.33</v>
      </c>
      <c r="D534">
        <v>0.11207547169811322</v>
      </c>
      <c r="E534">
        <v>0.14000000000000001</v>
      </c>
      <c r="F534">
        <v>0.12776603773584908</v>
      </c>
      <c r="G534" t="s">
        <v>10751</v>
      </c>
      <c r="H534" t="s">
        <v>12566</v>
      </c>
      <c r="I534" t="s">
        <v>10693</v>
      </c>
    </row>
    <row r="535" spans="1:9" x14ac:dyDescent="0.25">
      <c r="A535" t="s">
        <v>5692</v>
      </c>
      <c r="B535" t="s">
        <v>1598</v>
      </c>
      <c r="C535">
        <v>2.17</v>
      </c>
      <c r="D535">
        <v>0.73698113207547167</v>
      </c>
      <c r="E535">
        <v>-0.08</v>
      </c>
      <c r="F535">
        <v>0.67802264150943392</v>
      </c>
      <c r="G535" t="s">
        <v>10751</v>
      </c>
      <c r="H535" t="s">
        <v>12566</v>
      </c>
      <c r="I535" t="s">
        <v>10836</v>
      </c>
    </row>
    <row r="536" spans="1:9" x14ac:dyDescent="0.25">
      <c r="A536" t="s">
        <v>5693</v>
      </c>
      <c r="B536" t="s">
        <v>1599</v>
      </c>
      <c r="C536">
        <v>0.25</v>
      </c>
      <c r="D536">
        <v>8.4905660377358499E-2</v>
      </c>
      <c r="E536">
        <v>-0.54</v>
      </c>
      <c r="F536">
        <v>3.9056603773584907E-2</v>
      </c>
      <c r="G536" t="s">
        <v>10751</v>
      </c>
      <c r="H536" t="s">
        <v>12566</v>
      </c>
      <c r="I536" t="s">
        <v>10836</v>
      </c>
    </row>
    <row r="537" spans="1:9" x14ac:dyDescent="0.25">
      <c r="A537" t="s">
        <v>5694</v>
      </c>
      <c r="B537" t="s">
        <v>1600</v>
      </c>
      <c r="C537">
        <v>1</v>
      </c>
      <c r="D537">
        <v>0.339622641509434</v>
      </c>
      <c r="E537">
        <v>-0.15</v>
      </c>
      <c r="F537">
        <v>0.28867924528301891</v>
      </c>
      <c r="G537" t="s">
        <v>10751</v>
      </c>
      <c r="H537" t="s">
        <v>12566</v>
      </c>
      <c r="I537" t="s">
        <v>10836</v>
      </c>
    </row>
    <row r="538" spans="1:9" x14ac:dyDescent="0.25">
      <c r="A538" t="s">
        <v>5700</v>
      </c>
      <c r="B538" t="s">
        <v>1606</v>
      </c>
      <c r="C538">
        <v>0.33</v>
      </c>
      <c r="D538">
        <v>0.11207547169811322</v>
      </c>
      <c r="E538">
        <v>-0.65</v>
      </c>
      <c r="F538">
        <v>3.922641509433962E-2</v>
      </c>
      <c r="G538" t="s">
        <v>13217</v>
      </c>
      <c r="H538" t="s">
        <v>12566</v>
      </c>
      <c r="I538" t="s">
        <v>10836</v>
      </c>
    </row>
    <row r="539" spans="1:9" x14ac:dyDescent="0.25">
      <c r="A539" t="s">
        <v>5701</v>
      </c>
      <c r="B539" t="s">
        <v>1607</v>
      </c>
      <c r="C539">
        <v>5.17</v>
      </c>
      <c r="D539">
        <v>1.7558490566037737</v>
      </c>
      <c r="E539">
        <v>-0.35</v>
      </c>
      <c r="F539">
        <v>1.1413018867924529</v>
      </c>
      <c r="G539" t="s">
        <v>10751</v>
      </c>
      <c r="H539" t="s">
        <v>12566</v>
      </c>
      <c r="I539" t="s">
        <v>10836</v>
      </c>
    </row>
    <row r="540" spans="1:9" x14ac:dyDescent="0.25">
      <c r="A540" t="s">
        <v>5703</v>
      </c>
      <c r="B540" t="s">
        <v>1609</v>
      </c>
      <c r="C540">
        <v>2.67</v>
      </c>
      <c r="D540">
        <v>0.90679245283018861</v>
      </c>
      <c r="E540">
        <v>-0.86</v>
      </c>
      <c r="F540">
        <v>0.12695094339622642</v>
      </c>
      <c r="G540" t="s">
        <v>12445</v>
      </c>
      <c r="H540" t="s">
        <v>12566</v>
      </c>
      <c r="I540" t="s">
        <v>10836</v>
      </c>
    </row>
    <row r="541" spans="1:9" x14ac:dyDescent="0.25">
      <c r="A541" t="s">
        <v>5705</v>
      </c>
      <c r="B541" t="s">
        <v>1611</v>
      </c>
      <c r="C541">
        <v>0.17</v>
      </c>
      <c r="D541">
        <v>5.7735849056603783E-2</v>
      </c>
      <c r="E541">
        <v>0</v>
      </c>
      <c r="F541">
        <v>5.7735849056603783E-2</v>
      </c>
      <c r="G541" t="s">
        <v>10751</v>
      </c>
      <c r="H541" t="s">
        <v>12566</v>
      </c>
      <c r="I541" t="s">
        <v>10693</v>
      </c>
    </row>
    <row r="542" spans="1:9" x14ac:dyDescent="0.25">
      <c r="A542" t="s">
        <v>5717</v>
      </c>
      <c r="B542" t="s">
        <v>1623</v>
      </c>
      <c r="C542">
        <v>1.84</v>
      </c>
      <c r="D542">
        <v>0.62490566037735862</v>
      </c>
      <c r="E542">
        <v>0.61</v>
      </c>
      <c r="F542">
        <v>1.0060981132075473</v>
      </c>
      <c r="G542" t="s">
        <v>10751</v>
      </c>
      <c r="H542" t="s">
        <v>12566</v>
      </c>
      <c r="I542" t="s">
        <v>10836</v>
      </c>
    </row>
    <row r="543" spans="1:9" x14ac:dyDescent="0.25">
      <c r="A543" t="s">
        <v>5718</v>
      </c>
      <c r="B543" t="s">
        <v>1624</v>
      </c>
      <c r="C543">
        <v>1.33</v>
      </c>
      <c r="D543">
        <v>0.45169811320754716</v>
      </c>
      <c r="E543">
        <v>-0.23</v>
      </c>
      <c r="F543">
        <v>0.34780754716981133</v>
      </c>
      <c r="G543" t="s">
        <v>13217</v>
      </c>
      <c r="H543" t="s">
        <v>12566</v>
      </c>
      <c r="I543" t="s">
        <v>10836</v>
      </c>
    </row>
    <row r="544" spans="1:9" x14ac:dyDescent="0.25">
      <c r="A544" t="s">
        <v>5720</v>
      </c>
      <c r="B544" t="s">
        <v>1626</v>
      </c>
      <c r="C544">
        <v>8.83</v>
      </c>
      <c r="D544">
        <v>2.9988679245283021</v>
      </c>
      <c r="E544">
        <v>-0.01</v>
      </c>
      <c r="F544">
        <v>2.9688792452830191</v>
      </c>
      <c r="G544" t="s">
        <v>10751</v>
      </c>
      <c r="H544" t="s">
        <v>12566</v>
      </c>
      <c r="I544" t="s">
        <v>10836</v>
      </c>
    </row>
    <row r="545" spans="1:9" x14ac:dyDescent="0.25">
      <c r="A545" t="s">
        <v>5721</v>
      </c>
      <c r="B545" t="s">
        <v>1627</v>
      </c>
      <c r="C545">
        <v>0.83</v>
      </c>
      <c r="D545">
        <v>0.28188679245283021</v>
      </c>
      <c r="E545">
        <v>0.16</v>
      </c>
      <c r="F545">
        <v>0.32698867924528302</v>
      </c>
      <c r="G545" t="s">
        <v>10751</v>
      </c>
      <c r="H545" t="s">
        <v>12566</v>
      </c>
      <c r="I545" t="s">
        <v>10753</v>
      </c>
    </row>
    <row r="546" spans="1:9" x14ac:dyDescent="0.25">
      <c r="A546" t="s">
        <v>5724</v>
      </c>
      <c r="B546" t="s">
        <v>1630</v>
      </c>
      <c r="C546">
        <v>2.33</v>
      </c>
      <c r="D546">
        <v>0.79132075471698116</v>
      </c>
      <c r="E546">
        <v>-0.39</v>
      </c>
      <c r="F546">
        <v>0.48270566037735851</v>
      </c>
      <c r="G546" t="s">
        <v>13217</v>
      </c>
      <c r="H546" t="s">
        <v>12566</v>
      </c>
      <c r="I546" t="s">
        <v>10836</v>
      </c>
    </row>
    <row r="547" spans="1:9" x14ac:dyDescent="0.25">
      <c r="A547" t="s">
        <v>5725</v>
      </c>
      <c r="B547" t="s">
        <v>1631</v>
      </c>
      <c r="C547">
        <v>1.08</v>
      </c>
      <c r="D547">
        <v>0.36679245283018869</v>
      </c>
      <c r="E547">
        <v>0.11</v>
      </c>
      <c r="F547">
        <v>0.40713962264150949</v>
      </c>
      <c r="G547" t="s">
        <v>13217</v>
      </c>
      <c r="H547" t="s">
        <v>12566</v>
      </c>
      <c r="I547" t="s">
        <v>10753</v>
      </c>
    </row>
    <row r="548" spans="1:9" x14ac:dyDescent="0.25">
      <c r="A548" t="s">
        <v>5726</v>
      </c>
      <c r="B548" t="s">
        <v>1632</v>
      </c>
      <c r="C548">
        <v>3.5</v>
      </c>
      <c r="D548">
        <v>1.1886792452830188</v>
      </c>
      <c r="E548">
        <v>3.96</v>
      </c>
      <c r="F548">
        <v>5.8958490566037733</v>
      </c>
      <c r="G548" t="s">
        <v>10751</v>
      </c>
      <c r="H548" t="s">
        <v>12566</v>
      </c>
      <c r="I548" t="s">
        <v>10836</v>
      </c>
    </row>
    <row r="549" spans="1:9" x14ac:dyDescent="0.25">
      <c r="A549" t="s">
        <v>5727</v>
      </c>
      <c r="B549" t="s">
        <v>1633</v>
      </c>
      <c r="C549">
        <v>1.67</v>
      </c>
      <c r="D549">
        <v>0.56716981132075461</v>
      </c>
      <c r="E549">
        <v>0.25</v>
      </c>
      <c r="F549">
        <v>0.70896226415094321</v>
      </c>
      <c r="G549" t="s">
        <v>10751</v>
      </c>
      <c r="H549" t="s">
        <v>12566</v>
      </c>
      <c r="I549" t="s">
        <v>10836</v>
      </c>
    </row>
    <row r="550" spans="1:9" x14ac:dyDescent="0.25">
      <c r="A550" t="s">
        <v>5729</v>
      </c>
      <c r="B550" t="s">
        <v>1635</v>
      </c>
      <c r="C550">
        <v>1.67</v>
      </c>
      <c r="D550">
        <v>0.56716981132075461</v>
      </c>
      <c r="E550">
        <v>0.31</v>
      </c>
      <c r="F550">
        <v>0.74299245283018855</v>
      </c>
      <c r="G550" t="s">
        <v>10751</v>
      </c>
      <c r="H550" t="s">
        <v>12566</v>
      </c>
      <c r="I550" t="s">
        <v>10836</v>
      </c>
    </row>
    <row r="551" spans="1:9" x14ac:dyDescent="0.25">
      <c r="A551" t="s">
        <v>5730</v>
      </c>
      <c r="B551" t="s">
        <v>1636</v>
      </c>
      <c r="C551">
        <v>2.33</v>
      </c>
      <c r="D551">
        <v>0.79132075471698116</v>
      </c>
      <c r="E551">
        <v>0.49</v>
      </c>
      <c r="F551">
        <v>1.179067924528302</v>
      </c>
      <c r="G551" t="s">
        <v>13217</v>
      </c>
      <c r="H551" t="s">
        <v>12566</v>
      </c>
      <c r="I551" t="s">
        <v>10836</v>
      </c>
    </row>
    <row r="552" spans="1:9" x14ac:dyDescent="0.25">
      <c r="A552" t="s">
        <v>5737</v>
      </c>
      <c r="B552" t="s">
        <v>1643</v>
      </c>
      <c r="C552">
        <v>0.17</v>
      </c>
      <c r="D552">
        <v>5.7735849056603783E-2</v>
      </c>
      <c r="E552">
        <v>-0.85</v>
      </c>
      <c r="F552">
        <v>8.6603773584905692E-3</v>
      </c>
      <c r="G552" t="s">
        <v>10751</v>
      </c>
      <c r="H552" t="s">
        <v>12566</v>
      </c>
      <c r="I552" t="s">
        <v>10836</v>
      </c>
    </row>
    <row r="553" spans="1:9" x14ac:dyDescent="0.25">
      <c r="A553" t="s">
        <v>5743</v>
      </c>
      <c r="B553" t="s">
        <v>1649</v>
      </c>
      <c r="C553">
        <v>0.17</v>
      </c>
      <c r="D553">
        <v>5.7735849056603783E-2</v>
      </c>
      <c r="E553">
        <v>-0.67</v>
      </c>
      <c r="F553">
        <v>1.9052830188679246E-2</v>
      </c>
      <c r="G553" t="s">
        <v>10751</v>
      </c>
      <c r="H553" t="s">
        <v>12566</v>
      </c>
      <c r="I553" t="s">
        <v>10693</v>
      </c>
    </row>
    <row r="554" spans="1:9" x14ac:dyDescent="0.25">
      <c r="A554" t="s">
        <v>5744</v>
      </c>
      <c r="B554" t="s">
        <v>1650</v>
      </c>
      <c r="C554">
        <v>0.33</v>
      </c>
      <c r="D554">
        <v>0.11207547169811322</v>
      </c>
      <c r="E554">
        <v>-0.6</v>
      </c>
      <c r="F554">
        <v>4.4830188679245292E-2</v>
      </c>
      <c r="G554" t="s">
        <v>10751</v>
      </c>
      <c r="H554" t="s">
        <v>12566</v>
      </c>
      <c r="I554" t="s">
        <v>10693</v>
      </c>
    </row>
    <row r="555" spans="1:9" x14ac:dyDescent="0.25">
      <c r="A555" t="s">
        <v>5745</v>
      </c>
      <c r="B555" t="s">
        <v>1651</v>
      </c>
      <c r="C555">
        <v>0.17</v>
      </c>
      <c r="D555">
        <v>5.7735849056603783E-2</v>
      </c>
      <c r="E555">
        <v>2.5</v>
      </c>
      <c r="F555">
        <v>0.20207547169811324</v>
      </c>
      <c r="G555" t="s">
        <v>10751</v>
      </c>
      <c r="H555" t="s">
        <v>12566</v>
      </c>
      <c r="I555" t="s">
        <v>10693</v>
      </c>
    </row>
    <row r="556" spans="1:9" x14ac:dyDescent="0.25">
      <c r="A556" t="s">
        <v>5747</v>
      </c>
      <c r="B556" t="s">
        <v>1653</v>
      </c>
      <c r="C556">
        <v>7.83</v>
      </c>
      <c r="D556">
        <v>2.6592452830188682</v>
      </c>
      <c r="E556">
        <v>0.21</v>
      </c>
      <c r="F556">
        <v>3.2176867924528305</v>
      </c>
      <c r="G556" t="s">
        <v>10751</v>
      </c>
      <c r="H556" t="s">
        <v>12566</v>
      </c>
      <c r="I556" t="s">
        <v>10836</v>
      </c>
    </row>
    <row r="557" spans="1:9" x14ac:dyDescent="0.25">
      <c r="A557" t="s">
        <v>5748</v>
      </c>
      <c r="B557" t="s">
        <v>1654</v>
      </c>
      <c r="C557">
        <v>0.75</v>
      </c>
      <c r="D557">
        <v>0.25471698113207553</v>
      </c>
      <c r="E557">
        <v>3.02</v>
      </c>
      <c r="F557">
        <v>1.0239622641509436</v>
      </c>
      <c r="G557" t="s">
        <v>10751</v>
      </c>
      <c r="H557" t="s">
        <v>12566</v>
      </c>
      <c r="I557" t="s">
        <v>10693</v>
      </c>
    </row>
    <row r="558" spans="1:9" x14ac:dyDescent="0.25">
      <c r="A558" t="s">
        <v>5749</v>
      </c>
      <c r="B558" t="s">
        <v>1655</v>
      </c>
      <c r="C558">
        <v>0.42</v>
      </c>
      <c r="D558">
        <v>0.14264150943396225</v>
      </c>
      <c r="E558">
        <v>0</v>
      </c>
      <c r="F558">
        <v>0.14264150943396225</v>
      </c>
      <c r="G558" t="s">
        <v>10751</v>
      </c>
      <c r="H558" t="s">
        <v>12566</v>
      </c>
      <c r="I558" t="s">
        <v>10693</v>
      </c>
    </row>
    <row r="559" spans="1:9" x14ac:dyDescent="0.25">
      <c r="A559" t="s">
        <v>5750</v>
      </c>
      <c r="B559" t="s">
        <v>1656</v>
      </c>
      <c r="C559">
        <v>1</v>
      </c>
      <c r="D559">
        <v>0.339622641509434</v>
      </c>
      <c r="E559">
        <v>0</v>
      </c>
      <c r="F559">
        <v>0.339622641509434</v>
      </c>
      <c r="G559" t="s">
        <v>10691</v>
      </c>
      <c r="H559" t="s">
        <v>12566</v>
      </c>
      <c r="I559" t="s">
        <v>10693</v>
      </c>
    </row>
    <row r="560" spans="1:9" x14ac:dyDescent="0.25">
      <c r="A560" t="s">
        <v>5751</v>
      </c>
      <c r="B560" t="s">
        <v>1657</v>
      </c>
      <c r="C560">
        <v>2</v>
      </c>
      <c r="D560">
        <v>0.679245283018868</v>
      </c>
      <c r="E560">
        <v>0.31</v>
      </c>
      <c r="F560">
        <v>0.88981132075471714</v>
      </c>
      <c r="G560" t="s">
        <v>12445</v>
      </c>
      <c r="H560" t="s">
        <v>12566</v>
      </c>
      <c r="I560" t="s">
        <v>10836</v>
      </c>
    </row>
    <row r="561" spans="1:9" x14ac:dyDescent="0.25">
      <c r="A561" t="s">
        <v>5752</v>
      </c>
      <c r="B561" t="s">
        <v>1658</v>
      </c>
      <c r="C561">
        <v>3</v>
      </c>
      <c r="D561">
        <v>1.0188679245283021</v>
      </c>
      <c r="E561">
        <v>-0.28999999999999998</v>
      </c>
      <c r="F561">
        <v>0.72339622641509449</v>
      </c>
      <c r="G561" t="s">
        <v>12445</v>
      </c>
      <c r="H561" t="s">
        <v>12566</v>
      </c>
      <c r="I561" t="s">
        <v>10836</v>
      </c>
    </row>
    <row r="562" spans="1:9" x14ac:dyDescent="0.25">
      <c r="A562" t="s">
        <v>5753</v>
      </c>
      <c r="B562" t="s">
        <v>1659</v>
      </c>
      <c r="C562">
        <v>2.83</v>
      </c>
      <c r="D562">
        <v>0.9611320754716981</v>
      </c>
      <c r="E562">
        <v>-0.46</v>
      </c>
      <c r="F562">
        <v>0.51901132075471701</v>
      </c>
      <c r="G562" t="s">
        <v>12445</v>
      </c>
      <c r="H562" t="s">
        <v>12566</v>
      </c>
      <c r="I562" t="s">
        <v>10836</v>
      </c>
    </row>
    <row r="563" spans="1:9" x14ac:dyDescent="0.25">
      <c r="A563" t="s">
        <v>5754</v>
      </c>
      <c r="B563" t="s">
        <v>1660</v>
      </c>
      <c r="C563">
        <v>3.83</v>
      </c>
      <c r="D563">
        <v>1.300754716981132</v>
      </c>
      <c r="E563">
        <v>0.28000000000000003</v>
      </c>
      <c r="F563">
        <v>1.6649660377358491</v>
      </c>
      <c r="G563" t="s">
        <v>10751</v>
      </c>
      <c r="H563" t="s">
        <v>13204</v>
      </c>
      <c r="I563" t="s">
        <v>10836</v>
      </c>
    </row>
    <row r="564" spans="1:9" x14ac:dyDescent="0.25">
      <c r="A564" t="s">
        <v>5755</v>
      </c>
      <c r="B564" t="s">
        <v>1661</v>
      </c>
      <c r="C564">
        <v>0.33</v>
      </c>
      <c r="D564">
        <v>0.11207547169811322</v>
      </c>
      <c r="E564">
        <v>-0.72</v>
      </c>
      <c r="F564">
        <v>3.1381132075471704E-2</v>
      </c>
      <c r="G564" t="s">
        <v>10751</v>
      </c>
      <c r="H564" t="s">
        <v>10683</v>
      </c>
      <c r="I564" t="s">
        <v>10836</v>
      </c>
    </row>
    <row r="565" spans="1:9" x14ac:dyDescent="0.25">
      <c r="A565" t="s">
        <v>5756</v>
      </c>
      <c r="B565" t="s">
        <v>1662</v>
      </c>
      <c r="C565">
        <v>1</v>
      </c>
      <c r="D565">
        <v>0.339622641509434</v>
      </c>
      <c r="E565">
        <v>-0.39</v>
      </c>
      <c r="F565">
        <v>0.20716981132075474</v>
      </c>
      <c r="G565" t="s">
        <v>10751</v>
      </c>
      <c r="H565" t="s">
        <v>10683</v>
      </c>
      <c r="I565" t="s">
        <v>10836</v>
      </c>
    </row>
    <row r="566" spans="1:9" x14ac:dyDescent="0.25">
      <c r="A566" t="s">
        <v>5757</v>
      </c>
      <c r="B566" t="s">
        <v>1663</v>
      </c>
      <c r="C566">
        <v>0.83</v>
      </c>
      <c r="D566">
        <v>0.28188679245283021</v>
      </c>
      <c r="E566">
        <v>-0.56000000000000005</v>
      </c>
      <c r="F566">
        <v>0.12403018867924528</v>
      </c>
      <c r="G566" t="s">
        <v>10751</v>
      </c>
      <c r="H566" t="s">
        <v>12566</v>
      </c>
      <c r="I566" t="s">
        <v>10836</v>
      </c>
    </row>
    <row r="567" spans="1:9" x14ac:dyDescent="0.25">
      <c r="A567" t="s">
        <v>5758</v>
      </c>
      <c r="B567" t="s">
        <v>1664</v>
      </c>
      <c r="C567">
        <v>0.33</v>
      </c>
      <c r="D567">
        <v>0.11207547169811322</v>
      </c>
      <c r="E567">
        <v>-0.02</v>
      </c>
      <c r="F567">
        <v>0.10983396226415094</v>
      </c>
      <c r="G567" t="s">
        <v>10751</v>
      </c>
      <c r="H567" t="s">
        <v>12566</v>
      </c>
      <c r="I567" t="s">
        <v>10836</v>
      </c>
    </row>
    <row r="568" spans="1:9" x14ac:dyDescent="0.25">
      <c r="A568" t="s">
        <v>5760</v>
      </c>
      <c r="B568" t="s">
        <v>1666</v>
      </c>
      <c r="C568">
        <v>4</v>
      </c>
      <c r="D568">
        <v>1.358490566037736</v>
      </c>
      <c r="E568">
        <v>-0.42</v>
      </c>
      <c r="F568">
        <v>0.78792452830188697</v>
      </c>
      <c r="G568" t="s">
        <v>10751</v>
      </c>
      <c r="H568" t="s">
        <v>12566</v>
      </c>
      <c r="I568" t="s">
        <v>10836</v>
      </c>
    </row>
    <row r="569" spans="1:9" x14ac:dyDescent="0.25">
      <c r="A569" t="s">
        <v>5761</v>
      </c>
      <c r="B569" t="s">
        <v>1667</v>
      </c>
      <c r="C569">
        <v>1.84</v>
      </c>
      <c r="D569">
        <v>0.62490566037735862</v>
      </c>
      <c r="E569">
        <v>-0.22</v>
      </c>
      <c r="F569">
        <v>0.48742641509433976</v>
      </c>
      <c r="G569" t="s">
        <v>13217</v>
      </c>
      <c r="H569" t="s">
        <v>12566</v>
      </c>
      <c r="I569" t="s">
        <v>10836</v>
      </c>
    </row>
    <row r="570" spans="1:9" x14ac:dyDescent="0.25">
      <c r="A570" t="s">
        <v>5762</v>
      </c>
      <c r="B570" t="s">
        <v>1668</v>
      </c>
      <c r="C570">
        <v>1</v>
      </c>
      <c r="D570">
        <v>0.339622641509434</v>
      </c>
      <c r="E570">
        <v>0.78</v>
      </c>
      <c r="F570">
        <v>0.60452830188679252</v>
      </c>
      <c r="G570" t="s">
        <v>10751</v>
      </c>
      <c r="H570" t="s">
        <v>12566</v>
      </c>
      <c r="I570" t="s">
        <v>10836</v>
      </c>
    </row>
    <row r="571" spans="1:9" x14ac:dyDescent="0.25">
      <c r="A571" t="s">
        <v>5765</v>
      </c>
      <c r="B571" t="s">
        <v>1671</v>
      </c>
      <c r="C571">
        <v>4.17</v>
      </c>
      <c r="D571">
        <v>1.4162264150943396</v>
      </c>
      <c r="E571">
        <v>-0.46</v>
      </c>
      <c r="F571">
        <v>0.76476226415094339</v>
      </c>
      <c r="G571" t="s">
        <v>10751</v>
      </c>
      <c r="H571" t="s">
        <v>12566</v>
      </c>
      <c r="I571" t="s">
        <v>10836</v>
      </c>
    </row>
    <row r="572" spans="1:9" x14ac:dyDescent="0.25">
      <c r="A572" t="s">
        <v>5766</v>
      </c>
      <c r="B572" t="s">
        <v>1672</v>
      </c>
      <c r="C572">
        <v>6.67</v>
      </c>
      <c r="D572">
        <v>2.2652830188679243</v>
      </c>
      <c r="E572">
        <v>-0.44</v>
      </c>
      <c r="F572">
        <v>1.2685584905660376</v>
      </c>
      <c r="G572" t="s">
        <v>10751</v>
      </c>
      <c r="H572" t="s">
        <v>12566</v>
      </c>
      <c r="I572" t="s">
        <v>10836</v>
      </c>
    </row>
    <row r="573" spans="1:9" x14ac:dyDescent="0.25">
      <c r="A573" t="s">
        <v>5767</v>
      </c>
      <c r="B573" t="s">
        <v>1673</v>
      </c>
      <c r="C573">
        <v>2.67</v>
      </c>
      <c r="D573">
        <v>0.90679245283018861</v>
      </c>
      <c r="E573">
        <v>-0.43</v>
      </c>
      <c r="F573">
        <v>0.51687169811320754</v>
      </c>
      <c r="G573" t="s">
        <v>10751</v>
      </c>
      <c r="H573" t="s">
        <v>12566</v>
      </c>
      <c r="I573" t="s">
        <v>10836</v>
      </c>
    </row>
    <row r="574" spans="1:9" x14ac:dyDescent="0.25">
      <c r="A574" t="s">
        <v>5769</v>
      </c>
      <c r="B574" t="s">
        <v>1675</v>
      </c>
      <c r="C574">
        <v>8.33</v>
      </c>
      <c r="D574">
        <v>2.8290566037735854</v>
      </c>
      <c r="E574">
        <v>1.66</v>
      </c>
      <c r="F574">
        <v>7.5252905660377376</v>
      </c>
      <c r="G574" t="s">
        <v>10751</v>
      </c>
      <c r="H574" t="s">
        <v>12566</v>
      </c>
      <c r="I574" t="s">
        <v>10836</v>
      </c>
    </row>
    <row r="575" spans="1:9" x14ac:dyDescent="0.25">
      <c r="A575" t="s">
        <v>5770</v>
      </c>
      <c r="B575" t="s">
        <v>1676</v>
      </c>
      <c r="C575">
        <v>3</v>
      </c>
      <c r="D575">
        <v>1.0188679245283021</v>
      </c>
      <c r="E575">
        <v>1.0900000000000001</v>
      </c>
      <c r="F575">
        <v>2.1294339622641512</v>
      </c>
      <c r="G575" t="s">
        <v>10751</v>
      </c>
      <c r="H575" t="s">
        <v>12566</v>
      </c>
      <c r="I575" t="s">
        <v>10836</v>
      </c>
    </row>
    <row r="576" spans="1:9" x14ac:dyDescent="0.25">
      <c r="A576" t="s">
        <v>5771</v>
      </c>
      <c r="B576" t="s">
        <v>1677</v>
      </c>
      <c r="C576">
        <v>3.67</v>
      </c>
      <c r="D576">
        <v>1.2464150943396226</v>
      </c>
      <c r="E576">
        <v>-0.16</v>
      </c>
      <c r="F576">
        <v>1.0469886792452829</v>
      </c>
      <c r="G576" t="s">
        <v>10751</v>
      </c>
      <c r="H576" t="s">
        <v>12566</v>
      </c>
      <c r="I576" t="s">
        <v>10836</v>
      </c>
    </row>
    <row r="577" spans="1:9" x14ac:dyDescent="0.25">
      <c r="A577" t="s">
        <v>5772</v>
      </c>
      <c r="B577" t="s">
        <v>1678</v>
      </c>
      <c r="C577">
        <v>1</v>
      </c>
      <c r="D577">
        <v>0.339622641509434</v>
      </c>
      <c r="E577">
        <v>-0.09</v>
      </c>
      <c r="F577">
        <v>0.30905660377358496</v>
      </c>
      <c r="G577" t="s">
        <v>10751</v>
      </c>
      <c r="H577" t="s">
        <v>12566</v>
      </c>
      <c r="I577" t="s">
        <v>10836</v>
      </c>
    </row>
    <row r="578" spans="1:9" x14ac:dyDescent="0.25">
      <c r="A578" t="s">
        <v>5773</v>
      </c>
      <c r="B578" t="s">
        <v>1679</v>
      </c>
      <c r="C578">
        <v>0.83</v>
      </c>
      <c r="D578">
        <v>0.28188679245283021</v>
      </c>
      <c r="E578">
        <v>0.1</v>
      </c>
      <c r="F578">
        <v>0.31007547169811328</v>
      </c>
      <c r="G578" t="s">
        <v>10751</v>
      </c>
      <c r="H578" t="s">
        <v>12566</v>
      </c>
      <c r="I578" t="s">
        <v>10836</v>
      </c>
    </row>
    <row r="579" spans="1:9" x14ac:dyDescent="0.25">
      <c r="A579" t="s">
        <v>5774</v>
      </c>
      <c r="B579" t="s">
        <v>1680</v>
      </c>
      <c r="C579">
        <v>2.67</v>
      </c>
      <c r="D579">
        <v>0.90679245283018861</v>
      </c>
      <c r="E579">
        <v>0.63</v>
      </c>
      <c r="F579">
        <v>1.4780716981132074</v>
      </c>
      <c r="G579" t="s">
        <v>13217</v>
      </c>
      <c r="H579" t="s">
        <v>12566</v>
      </c>
      <c r="I579" t="s">
        <v>10836</v>
      </c>
    </row>
    <row r="580" spans="1:9" x14ac:dyDescent="0.25">
      <c r="A580" t="s">
        <v>5778</v>
      </c>
      <c r="B580" t="s">
        <v>1684</v>
      </c>
      <c r="C580">
        <v>5.58</v>
      </c>
      <c r="D580">
        <v>1.8950943396226416</v>
      </c>
      <c r="E580">
        <v>-0.46</v>
      </c>
      <c r="F580">
        <v>1.0233509433962265</v>
      </c>
      <c r="G580" t="s">
        <v>10751</v>
      </c>
      <c r="H580" t="s">
        <v>10683</v>
      </c>
      <c r="I580" t="s">
        <v>10836</v>
      </c>
    </row>
    <row r="581" spans="1:9" x14ac:dyDescent="0.25">
      <c r="A581" t="s">
        <v>5779</v>
      </c>
      <c r="B581" t="s">
        <v>1685</v>
      </c>
      <c r="C581">
        <v>2.67</v>
      </c>
      <c r="D581">
        <v>0.90679245283018861</v>
      </c>
      <c r="E581">
        <v>2.99</v>
      </c>
      <c r="F581">
        <v>3.6181018867924526</v>
      </c>
      <c r="G581" t="s">
        <v>10751</v>
      </c>
      <c r="H581" t="s">
        <v>12566</v>
      </c>
      <c r="I581" t="s">
        <v>10836</v>
      </c>
    </row>
    <row r="582" spans="1:9" x14ac:dyDescent="0.25">
      <c r="A582" t="s">
        <v>5780</v>
      </c>
      <c r="B582" t="s">
        <v>1686</v>
      </c>
      <c r="C582">
        <v>2.5</v>
      </c>
      <c r="D582">
        <v>0.84905660377358505</v>
      </c>
      <c r="E582">
        <v>-0.08</v>
      </c>
      <c r="F582">
        <v>0.78113207547169827</v>
      </c>
      <c r="G582" t="s">
        <v>10751</v>
      </c>
      <c r="H582" t="s">
        <v>12566</v>
      </c>
      <c r="I582" t="s">
        <v>10836</v>
      </c>
    </row>
    <row r="583" spans="1:9" x14ac:dyDescent="0.25">
      <c r="A583" t="s">
        <v>5781</v>
      </c>
      <c r="B583" t="s">
        <v>1687</v>
      </c>
      <c r="C583">
        <v>0.33</v>
      </c>
      <c r="D583">
        <v>0.11207547169811322</v>
      </c>
      <c r="E583">
        <v>-0.37</v>
      </c>
      <c r="F583">
        <v>7.0607547169811324E-2</v>
      </c>
      <c r="G583" t="s">
        <v>10856</v>
      </c>
      <c r="H583" t="s">
        <v>12566</v>
      </c>
      <c r="I583" t="s">
        <v>10753</v>
      </c>
    </row>
    <row r="584" spans="1:9" x14ac:dyDescent="0.25">
      <c r="A584" t="s">
        <v>5782</v>
      </c>
      <c r="B584" t="s">
        <v>1688</v>
      </c>
      <c r="C584">
        <v>1.5</v>
      </c>
      <c r="D584">
        <v>0.50943396226415105</v>
      </c>
      <c r="E584">
        <v>-0.11</v>
      </c>
      <c r="F584">
        <v>0.45339622641509442</v>
      </c>
      <c r="G584" t="s">
        <v>10751</v>
      </c>
      <c r="H584" t="s">
        <v>12566</v>
      </c>
      <c r="I584" t="s">
        <v>10836</v>
      </c>
    </row>
    <row r="585" spans="1:9" x14ac:dyDescent="0.25">
      <c r="A585" t="s">
        <v>5783</v>
      </c>
      <c r="B585" t="s">
        <v>1689</v>
      </c>
      <c r="C585">
        <v>1</v>
      </c>
      <c r="D585">
        <v>0.339622641509434</v>
      </c>
      <c r="E585">
        <v>-0.22</v>
      </c>
      <c r="F585">
        <v>0.26490566037735852</v>
      </c>
      <c r="G585" t="s">
        <v>10751</v>
      </c>
      <c r="H585" t="s">
        <v>12566</v>
      </c>
      <c r="I585" t="s">
        <v>10836</v>
      </c>
    </row>
    <row r="586" spans="1:9" x14ac:dyDescent="0.25">
      <c r="A586" t="s">
        <v>5784</v>
      </c>
      <c r="B586" t="s">
        <v>1690</v>
      </c>
      <c r="C586">
        <v>0.92</v>
      </c>
      <c r="D586">
        <v>0.31245283018867931</v>
      </c>
      <c r="E586">
        <v>-0.54</v>
      </c>
      <c r="F586">
        <v>0.14372830188679248</v>
      </c>
      <c r="G586" t="s">
        <v>10751</v>
      </c>
      <c r="H586" t="s">
        <v>12566</v>
      </c>
      <c r="I586" t="s">
        <v>10836</v>
      </c>
    </row>
    <row r="587" spans="1:9" x14ac:dyDescent="0.25">
      <c r="A587" t="s">
        <v>5789</v>
      </c>
      <c r="B587" t="s">
        <v>1695</v>
      </c>
      <c r="C587">
        <v>5.33</v>
      </c>
      <c r="D587">
        <v>1.8101886792452833</v>
      </c>
      <c r="E587">
        <v>0.17</v>
      </c>
      <c r="F587">
        <v>2.1179207547169812</v>
      </c>
      <c r="G587" t="s">
        <v>10751</v>
      </c>
      <c r="H587" t="s">
        <v>12566</v>
      </c>
      <c r="I587" t="s">
        <v>10836</v>
      </c>
    </row>
    <row r="588" spans="1:9" x14ac:dyDescent="0.25">
      <c r="A588" t="s">
        <v>5790</v>
      </c>
      <c r="B588" t="s">
        <v>1696</v>
      </c>
      <c r="C588">
        <v>0.5</v>
      </c>
      <c r="D588">
        <v>0.169811320754717</v>
      </c>
      <c r="E588">
        <v>-0.53</v>
      </c>
      <c r="F588">
        <v>7.9811320754716988E-2</v>
      </c>
      <c r="G588" t="s">
        <v>10751</v>
      </c>
      <c r="H588" t="s">
        <v>12566</v>
      </c>
      <c r="I588" t="s">
        <v>10836</v>
      </c>
    </row>
    <row r="589" spans="1:9" x14ac:dyDescent="0.25">
      <c r="A589" t="s">
        <v>5791</v>
      </c>
      <c r="B589" t="s">
        <v>1697</v>
      </c>
      <c r="C589">
        <v>0.5</v>
      </c>
      <c r="D589">
        <v>0.169811320754717</v>
      </c>
      <c r="E589">
        <v>-0.32</v>
      </c>
      <c r="F589">
        <v>0.11547169811320755</v>
      </c>
      <c r="G589" t="s">
        <v>13217</v>
      </c>
      <c r="H589" t="s">
        <v>12566</v>
      </c>
      <c r="I589" t="s">
        <v>10836</v>
      </c>
    </row>
    <row r="590" spans="1:9" x14ac:dyDescent="0.25">
      <c r="A590" t="s">
        <v>5792</v>
      </c>
      <c r="B590" t="s">
        <v>1698</v>
      </c>
      <c r="C590">
        <v>0.5</v>
      </c>
      <c r="D590">
        <v>0.169811320754717</v>
      </c>
      <c r="E590">
        <v>-0.37</v>
      </c>
      <c r="F590">
        <v>0.1069811320754717</v>
      </c>
      <c r="G590" t="s">
        <v>10751</v>
      </c>
      <c r="H590" t="s">
        <v>12566</v>
      </c>
      <c r="I590" t="s">
        <v>10836</v>
      </c>
    </row>
    <row r="591" spans="1:9" x14ac:dyDescent="0.25">
      <c r="A591" t="s">
        <v>5793</v>
      </c>
      <c r="B591" t="s">
        <v>1699</v>
      </c>
      <c r="C591">
        <v>1.33</v>
      </c>
      <c r="D591">
        <v>0.45169811320754716</v>
      </c>
      <c r="E591">
        <v>-0.49</v>
      </c>
      <c r="F591">
        <v>0.23036603773584904</v>
      </c>
      <c r="G591" t="s">
        <v>10751</v>
      </c>
      <c r="H591" t="s">
        <v>12566</v>
      </c>
      <c r="I591" t="s">
        <v>10836</v>
      </c>
    </row>
    <row r="592" spans="1:9" x14ac:dyDescent="0.25">
      <c r="A592" t="s">
        <v>5806</v>
      </c>
      <c r="B592" t="s">
        <v>1712</v>
      </c>
      <c r="C592">
        <v>0.17</v>
      </c>
      <c r="D592">
        <v>5.7735849056603783E-2</v>
      </c>
      <c r="E592">
        <v>-0.64</v>
      </c>
      <c r="F592">
        <v>2.078490566037736E-2</v>
      </c>
      <c r="G592" t="s">
        <v>13217</v>
      </c>
      <c r="H592" t="s">
        <v>12566</v>
      </c>
      <c r="I592" t="s">
        <v>10836</v>
      </c>
    </row>
    <row r="593" spans="1:9" x14ac:dyDescent="0.25">
      <c r="A593" t="s">
        <v>5807</v>
      </c>
      <c r="B593" t="s">
        <v>1713</v>
      </c>
      <c r="C593">
        <v>1.33</v>
      </c>
      <c r="D593">
        <v>0.45169811320754716</v>
      </c>
      <c r="E593">
        <v>0.15</v>
      </c>
      <c r="F593">
        <v>0.51945283018867916</v>
      </c>
      <c r="G593" t="s">
        <v>13217</v>
      </c>
      <c r="H593" t="s">
        <v>12566</v>
      </c>
      <c r="I593" t="s">
        <v>10836</v>
      </c>
    </row>
    <row r="594" spans="1:9" x14ac:dyDescent="0.25">
      <c r="A594" t="s">
        <v>5808</v>
      </c>
      <c r="B594" t="s">
        <v>1714</v>
      </c>
      <c r="C594">
        <v>1</v>
      </c>
      <c r="D594">
        <v>0.339622641509434</v>
      </c>
      <c r="E594">
        <v>-0.24</v>
      </c>
      <c r="F594">
        <v>0.25811320754716982</v>
      </c>
      <c r="G594" t="s">
        <v>13217</v>
      </c>
      <c r="H594" t="s">
        <v>12566</v>
      </c>
      <c r="I594" t="s">
        <v>10836</v>
      </c>
    </row>
    <row r="595" spans="1:9" x14ac:dyDescent="0.25">
      <c r="A595" t="s">
        <v>5809</v>
      </c>
      <c r="B595" t="s">
        <v>1715</v>
      </c>
      <c r="C595">
        <v>1.33</v>
      </c>
      <c r="D595">
        <v>0.45169811320754716</v>
      </c>
      <c r="E595">
        <v>1.31</v>
      </c>
      <c r="F595">
        <v>1.0434226415094339</v>
      </c>
      <c r="G595" t="s">
        <v>10751</v>
      </c>
      <c r="H595" t="s">
        <v>12566</v>
      </c>
      <c r="I595" t="s">
        <v>10836</v>
      </c>
    </row>
    <row r="596" spans="1:9" x14ac:dyDescent="0.25">
      <c r="A596" t="s">
        <v>5810</v>
      </c>
      <c r="B596" t="s">
        <v>1716</v>
      </c>
      <c r="C596">
        <v>0.17</v>
      </c>
      <c r="D596">
        <v>5.7735849056603783E-2</v>
      </c>
      <c r="E596">
        <v>-0.54</v>
      </c>
      <c r="F596">
        <v>2.6558490566037738E-2</v>
      </c>
      <c r="G596" t="s">
        <v>10856</v>
      </c>
      <c r="H596" t="s">
        <v>13204</v>
      </c>
      <c r="I596" t="s">
        <v>10753</v>
      </c>
    </row>
    <row r="597" spans="1:9" x14ac:dyDescent="0.25">
      <c r="A597" t="s">
        <v>5811</v>
      </c>
      <c r="B597" t="s">
        <v>1717</v>
      </c>
      <c r="C597">
        <v>0.5</v>
      </c>
      <c r="D597">
        <v>0.169811320754717</v>
      </c>
      <c r="E597">
        <v>-0.69</v>
      </c>
      <c r="F597">
        <v>5.2641509433962279E-2</v>
      </c>
      <c r="G597" t="s">
        <v>10856</v>
      </c>
      <c r="H597" t="s">
        <v>13204</v>
      </c>
      <c r="I597" t="s">
        <v>10753</v>
      </c>
    </row>
    <row r="598" spans="1:9" x14ac:dyDescent="0.25">
      <c r="A598" t="s">
        <v>5817</v>
      </c>
      <c r="B598" t="s">
        <v>1723</v>
      </c>
      <c r="C598">
        <v>29.51</v>
      </c>
      <c r="D598">
        <v>10.022264150943398</v>
      </c>
      <c r="E598">
        <v>0.13</v>
      </c>
      <c r="F598">
        <v>11.325158490566039</v>
      </c>
      <c r="G598" t="s">
        <v>10751</v>
      </c>
      <c r="H598" t="s">
        <v>12566</v>
      </c>
      <c r="I598" t="s">
        <v>10836</v>
      </c>
    </row>
    <row r="599" spans="1:9" x14ac:dyDescent="0.25">
      <c r="A599" t="s">
        <v>5824</v>
      </c>
      <c r="B599" t="s">
        <v>1730</v>
      </c>
      <c r="C599">
        <v>1.17</v>
      </c>
      <c r="D599">
        <v>0.39735849056603767</v>
      </c>
      <c r="E599">
        <v>-0.81</v>
      </c>
      <c r="F599">
        <v>7.5498113207547138E-2</v>
      </c>
      <c r="G599" t="s">
        <v>10751</v>
      </c>
      <c r="H599" t="s">
        <v>12566</v>
      </c>
      <c r="I599" t="s">
        <v>10836</v>
      </c>
    </row>
    <row r="600" spans="1:9" x14ac:dyDescent="0.25">
      <c r="A600" t="s">
        <v>5825</v>
      </c>
      <c r="B600" t="s">
        <v>1731</v>
      </c>
      <c r="C600">
        <v>3.17</v>
      </c>
      <c r="D600">
        <v>1.0766037735849054</v>
      </c>
      <c r="E600">
        <v>0.09</v>
      </c>
      <c r="F600">
        <v>1.173498113207547</v>
      </c>
      <c r="G600" t="s">
        <v>13217</v>
      </c>
      <c r="H600" t="s">
        <v>12566</v>
      </c>
      <c r="I600" t="s">
        <v>10836</v>
      </c>
    </row>
    <row r="601" spans="1:9" x14ac:dyDescent="0.25">
      <c r="A601" t="s">
        <v>5831</v>
      </c>
      <c r="B601" t="s">
        <v>1737</v>
      </c>
      <c r="C601">
        <v>1</v>
      </c>
      <c r="D601">
        <v>0.339622641509434</v>
      </c>
      <c r="E601">
        <v>-0.76</v>
      </c>
      <c r="F601">
        <v>8.1509433962264163E-2</v>
      </c>
      <c r="G601" t="s">
        <v>13217</v>
      </c>
      <c r="H601" t="s">
        <v>12566</v>
      </c>
      <c r="I601" t="s">
        <v>10836</v>
      </c>
    </row>
    <row r="602" spans="1:9" x14ac:dyDescent="0.25">
      <c r="A602" t="s">
        <v>5833</v>
      </c>
      <c r="B602" t="s">
        <v>1739</v>
      </c>
      <c r="C602">
        <v>6.5</v>
      </c>
      <c r="D602">
        <v>2.2075471698113209</v>
      </c>
      <c r="E602">
        <v>-0.3</v>
      </c>
      <c r="F602">
        <v>1.5452830188679245</v>
      </c>
      <c r="G602" t="s">
        <v>10751</v>
      </c>
      <c r="H602" t="s">
        <v>12566</v>
      </c>
      <c r="I602" t="s">
        <v>10836</v>
      </c>
    </row>
    <row r="603" spans="1:9" x14ac:dyDescent="0.25">
      <c r="A603" t="s">
        <v>5839</v>
      </c>
      <c r="B603" t="s">
        <v>1745</v>
      </c>
      <c r="C603">
        <v>0.83</v>
      </c>
      <c r="D603">
        <v>0.28188679245283021</v>
      </c>
      <c r="E603">
        <v>-0.3</v>
      </c>
      <c r="F603">
        <v>0.19732075471698113</v>
      </c>
      <c r="G603" t="s">
        <v>10751</v>
      </c>
      <c r="H603" t="s">
        <v>12566</v>
      </c>
      <c r="I603" t="s">
        <v>10836</v>
      </c>
    </row>
    <row r="604" spans="1:9" x14ac:dyDescent="0.25">
      <c r="A604" t="s">
        <v>5846</v>
      </c>
      <c r="B604" t="s">
        <v>1752</v>
      </c>
      <c r="C604">
        <v>1.33</v>
      </c>
      <c r="D604">
        <v>0.45169811320754716</v>
      </c>
      <c r="E604">
        <v>-0.03</v>
      </c>
      <c r="F604">
        <v>0.43814716981132074</v>
      </c>
      <c r="G604" t="s">
        <v>13217</v>
      </c>
      <c r="H604" t="s">
        <v>12566</v>
      </c>
      <c r="I604" t="s">
        <v>10836</v>
      </c>
    </row>
    <row r="605" spans="1:9" x14ac:dyDescent="0.25">
      <c r="A605" t="s">
        <v>5847</v>
      </c>
      <c r="B605" t="s">
        <v>1753</v>
      </c>
      <c r="C605">
        <v>0.67</v>
      </c>
      <c r="D605">
        <v>0.22754716981132075</v>
      </c>
      <c r="E605">
        <v>0.17</v>
      </c>
      <c r="F605">
        <v>0.26623018867924525</v>
      </c>
      <c r="G605" t="s">
        <v>13217</v>
      </c>
      <c r="H605" t="s">
        <v>13204</v>
      </c>
      <c r="I605" t="s">
        <v>10836</v>
      </c>
    </row>
    <row r="606" spans="1:9" x14ac:dyDescent="0.25">
      <c r="A606" t="s">
        <v>5862</v>
      </c>
      <c r="B606" t="s">
        <v>1768</v>
      </c>
      <c r="C606">
        <v>1.17</v>
      </c>
      <c r="D606">
        <v>0.39735849056603767</v>
      </c>
      <c r="E606">
        <v>-0.04</v>
      </c>
      <c r="F606">
        <v>0.38146415094339614</v>
      </c>
      <c r="G606" t="s">
        <v>13217</v>
      </c>
      <c r="H606" t="s">
        <v>13204</v>
      </c>
      <c r="I606" t="s">
        <v>10836</v>
      </c>
    </row>
    <row r="607" spans="1:9" x14ac:dyDescent="0.25">
      <c r="A607" t="s">
        <v>5863</v>
      </c>
      <c r="B607" t="s">
        <v>1769</v>
      </c>
      <c r="C607">
        <v>0.17</v>
      </c>
      <c r="D607">
        <v>5.7735849056603783E-2</v>
      </c>
      <c r="E607">
        <v>-0.5</v>
      </c>
      <c r="F607">
        <v>2.8867924528301891E-2</v>
      </c>
      <c r="G607" t="s">
        <v>13217</v>
      </c>
      <c r="H607" t="s">
        <v>13204</v>
      </c>
      <c r="I607" t="s">
        <v>10836</v>
      </c>
    </row>
    <row r="608" spans="1:9" x14ac:dyDescent="0.25">
      <c r="A608" t="s">
        <v>5960</v>
      </c>
      <c r="B608" t="s">
        <v>1866</v>
      </c>
      <c r="C608">
        <v>4.67</v>
      </c>
      <c r="D608">
        <v>1.5860377358490567</v>
      </c>
      <c r="E608">
        <v>0</v>
      </c>
      <c r="F608">
        <v>1.5860377358490567</v>
      </c>
      <c r="G608" t="s">
        <v>13217</v>
      </c>
      <c r="H608" t="s">
        <v>10683</v>
      </c>
      <c r="I608" t="s">
        <v>10836</v>
      </c>
    </row>
    <row r="609" spans="1:9" x14ac:dyDescent="0.25">
      <c r="A609" t="s">
        <v>6002</v>
      </c>
      <c r="B609" t="s">
        <v>1908</v>
      </c>
      <c r="C609">
        <v>7</v>
      </c>
      <c r="D609">
        <v>2.3773584905660377</v>
      </c>
      <c r="E609">
        <v>-0.16</v>
      </c>
      <c r="F609">
        <v>1.9969811320754716</v>
      </c>
      <c r="G609" t="s">
        <v>10691</v>
      </c>
      <c r="H609" t="s">
        <v>12566</v>
      </c>
      <c r="I609" t="s">
        <v>10693</v>
      </c>
    </row>
    <row r="610" spans="1:9" x14ac:dyDescent="0.25">
      <c r="A610" t="s">
        <v>6120</v>
      </c>
      <c r="B610" t="s">
        <v>2026</v>
      </c>
      <c r="C610">
        <v>1</v>
      </c>
      <c r="D610">
        <v>0.339622641509434</v>
      </c>
      <c r="E610">
        <v>-0.93</v>
      </c>
      <c r="F610">
        <v>2.3773584905660363E-2</v>
      </c>
      <c r="G610" t="s">
        <v>10691</v>
      </c>
      <c r="H610" t="s">
        <v>13204</v>
      </c>
      <c r="I610" t="s">
        <v>10836</v>
      </c>
    </row>
    <row r="611" spans="1:9" x14ac:dyDescent="0.25">
      <c r="A611" t="s">
        <v>6139</v>
      </c>
      <c r="B611" t="s">
        <v>2045</v>
      </c>
      <c r="C611">
        <v>5</v>
      </c>
      <c r="D611">
        <v>1.6981132075471701</v>
      </c>
      <c r="E611">
        <v>0</v>
      </c>
      <c r="F611">
        <v>1.6981132075471701</v>
      </c>
      <c r="G611" t="s">
        <v>19537</v>
      </c>
      <c r="H611" t="s">
        <v>13204</v>
      </c>
      <c r="I611" t="s">
        <v>10693</v>
      </c>
    </row>
    <row r="612" spans="1:9" x14ac:dyDescent="0.25">
      <c r="A612" t="s">
        <v>6167</v>
      </c>
      <c r="B612" t="s">
        <v>2073</v>
      </c>
      <c r="C612">
        <v>0.67</v>
      </c>
      <c r="D612">
        <v>0.22754716981132075</v>
      </c>
      <c r="E612">
        <v>-0.74</v>
      </c>
      <c r="F612">
        <v>5.9162264150943396E-2</v>
      </c>
      <c r="G612" t="s">
        <v>10751</v>
      </c>
      <c r="H612" t="s">
        <v>10683</v>
      </c>
      <c r="I612" t="s">
        <v>10836</v>
      </c>
    </row>
    <row r="613" spans="1:9" x14ac:dyDescent="0.25">
      <c r="A613" t="s">
        <v>6172</v>
      </c>
      <c r="B613" t="s">
        <v>2078</v>
      </c>
      <c r="C613">
        <v>4.5</v>
      </c>
      <c r="D613">
        <v>1.5283018867924527</v>
      </c>
      <c r="E613">
        <v>0.76</v>
      </c>
      <c r="F613">
        <v>2.6898113207547167</v>
      </c>
      <c r="G613" t="s">
        <v>10751</v>
      </c>
      <c r="H613" t="s">
        <v>10683</v>
      </c>
      <c r="I613" t="s">
        <v>10836</v>
      </c>
    </row>
    <row r="614" spans="1:9" x14ac:dyDescent="0.25">
      <c r="A614" t="s">
        <v>6175</v>
      </c>
      <c r="B614" t="s">
        <v>2081</v>
      </c>
      <c r="C614">
        <v>7.75</v>
      </c>
      <c r="D614">
        <v>2.632075471698113</v>
      </c>
      <c r="E614">
        <v>-0.21</v>
      </c>
      <c r="F614">
        <v>2.0793396226415095</v>
      </c>
      <c r="G614" t="s">
        <v>10751</v>
      </c>
      <c r="H614" t="s">
        <v>10683</v>
      </c>
      <c r="I614" t="s">
        <v>10836</v>
      </c>
    </row>
    <row r="615" spans="1:9" x14ac:dyDescent="0.25">
      <c r="A615" t="s">
        <v>6176</v>
      </c>
      <c r="B615" t="s">
        <v>2082</v>
      </c>
      <c r="C615">
        <v>9.83</v>
      </c>
      <c r="D615">
        <v>3.338490566037736</v>
      </c>
      <c r="E615">
        <v>0.02</v>
      </c>
      <c r="F615">
        <v>3.4052603773584909</v>
      </c>
      <c r="G615" t="s">
        <v>10751</v>
      </c>
      <c r="H615" t="s">
        <v>10683</v>
      </c>
      <c r="I615" t="s">
        <v>10836</v>
      </c>
    </row>
    <row r="616" spans="1:9" x14ac:dyDescent="0.25">
      <c r="A616" t="s">
        <v>6180</v>
      </c>
      <c r="B616" t="s">
        <v>2086</v>
      </c>
      <c r="C616">
        <v>8.83</v>
      </c>
      <c r="D616">
        <v>2.9988679245283021</v>
      </c>
      <c r="E616">
        <v>-0.55000000000000004</v>
      </c>
      <c r="F616">
        <v>1.3494905660377359</v>
      </c>
      <c r="G616" t="s">
        <v>10751</v>
      </c>
      <c r="H616" t="s">
        <v>10683</v>
      </c>
      <c r="I616" t="s">
        <v>10836</v>
      </c>
    </row>
    <row r="617" spans="1:9" x14ac:dyDescent="0.25">
      <c r="A617" t="s">
        <v>6183</v>
      </c>
      <c r="B617" t="s">
        <v>2089</v>
      </c>
      <c r="C617">
        <v>0.83</v>
      </c>
      <c r="D617">
        <v>0.28188679245283021</v>
      </c>
      <c r="E617">
        <v>-0.28000000000000003</v>
      </c>
      <c r="F617">
        <v>0.20295849056603774</v>
      </c>
      <c r="G617" t="s">
        <v>10751</v>
      </c>
      <c r="H617" t="s">
        <v>10683</v>
      </c>
      <c r="I617" t="s">
        <v>10836</v>
      </c>
    </row>
    <row r="618" spans="1:9" x14ac:dyDescent="0.25">
      <c r="A618" t="s">
        <v>6190</v>
      </c>
      <c r="B618" t="s">
        <v>2096</v>
      </c>
      <c r="C618">
        <v>0.17</v>
      </c>
      <c r="D618">
        <v>5.7735849056603783E-2</v>
      </c>
      <c r="E618">
        <v>-0.6</v>
      </c>
      <c r="F618">
        <v>2.3094339622641513E-2</v>
      </c>
      <c r="G618" t="s">
        <v>10751</v>
      </c>
      <c r="H618" t="s">
        <v>10683</v>
      </c>
      <c r="I618" t="s">
        <v>10836</v>
      </c>
    </row>
    <row r="619" spans="1:9" x14ac:dyDescent="0.25">
      <c r="A619" t="s">
        <v>6191</v>
      </c>
      <c r="B619" t="s">
        <v>2097</v>
      </c>
      <c r="C619">
        <v>3.84</v>
      </c>
      <c r="D619">
        <v>1.3041509433962264</v>
      </c>
      <c r="E619">
        <v>-0.47</v>
      </c>
      <c r="F619">
        <v>0.69120000000000004</v>
      </c>
      <c r="G619" t="s">
        <v>10751</v>
      </c>
      <c r="H619" t="s">
        <v>10683</v>
      </c>
      <c r="I619" t="s">
        <v>10836</v>
      </c>
    </row>
    <row r="620" spans="1:9" x14ac:dyDescent="0.25">
      <c r="A620" t="s">
        <v>6192</v>
      </c>
      <c r="B620" t="s">
        <v>2098</v>
      </c>
      <c r="C620">
        <v>1.67</v>
      </c>
      <c r="D620">
        <v>0.56716981132075461</v>
      </c>
      <c r="E620">
        <v>-0.56999999999999995</v>
      </c>
      <c r="F620">
        <v>0.24388301886792452</v>
      </c>
      <c r="G620" t="s">
        <v>10751</v>
      </c>
      <c r="H620" t="s">
        <v>10683</v>
      </c>
      <c r="I620" t="s">
        <v>10836</v>
      </c>
    </row>
    <row r="621" spans="1:9" x14ac:dyDescent="0.25">
      <c r="A621" t="s">
        <v>6193</v>
      </c>
      <c r="B621" t="s">
        <v>2099</v>
      </c>
      <c r="C621">
        <v>3.5</v>
      </c>
      <c r="D621">
        <v>1.1886792452830188</v>
      </c>
      <c r="E621">
        <v>-0.47</v>
      </c>
      <c r="F621">
        <v>0.63</v>
      </c>
      <c r="G621" t="s">
        <v>10751</v>
      </c>
      <c r="H621" t="s">
        <v>10683</v>
      </c>
      <c r="I621" t="s">
        <v>10836</v>
      </c>
    </row>
    <row r="622" spans="1:9" x14ac:dyDescent="0.25">
      <c r="A622" t="s">
        <v>6199</v>
      </c>
      <c r="B622" t="s">
        <v>2105</v>
      </c>
      <c r="C622">
        <v>3.67</v>
      </c>
      <c r="D622">
        <v>1.2464150943396226</v>
      </c>
      <c r="E622">
        <v>-0.57999999999999996</v>
      </c>
      <c r="F622">
        <v>0.52349433962264158</v>
      </c>
      <c r="G622" t="s">
        <v>10751</v>
      </c>
      <c r="H622" t="s">
        <v>10683</v>
      </c>
      <c r="I622" t="s">
        <v>10836</v>
      </c>
    </row>
    <row r="623" spans="1:9" x14ac:dyDescent="0.25">
      <c r="A623" t="s">
        <v>6203</v>
      </c>
      <c r="B623" t="s">
        <v>2109</v>
      </c>
      <c r="C623">
        <v>2.67</v>
      </c>
      <c r="D623">
        <v>0.90679245283018861</v>
      </c>
      <c r="E623">
        <v>-0.35</v>
      </c>
      <c r="F623">
        <v>0.58941509433962258</v>
      </c>
      <c r="G623" t="s">
        <v>10751</v>
      </c>
      <c r="H623" t="s">
        <v>10683</v>
      </c>
      <c r="I623" t="s">
        <v>10753</v>
      </c>
    </row>
    <row r="624" spans="1:9" x14ac:dyDescent="0.25">
      <c r="A624" t="s">
        <v>6209</v>
      </c>
      <c r="B624" t="s">
        <v>2115</v>
      </c>
      <c r="C624">
        <v>19.399999999999999</v>
      </c>
      <c r="D624">
        <v>6.5886792452830187</v>
      </c>
      <c r="E624">
        <v>0.28000000000000003</v>
      </c>
      <c r="F624">
        <v>8.4335094339622643</v>
      </c>
      <c r="G624" t="s">
        <v>10751</v>
      </c>
      <c r="H624" t="s">
        <v>10683</v>
      </c>
      <c r="I624" t="s">
        <v>10836</v>
      </c>
    </row>
    <row r="625" spans="1:9" x14ac:dyDescent="0.25">
      <c r="A625" t="s">
        <v>6212</v>
      </c>
      <c r="B625" t="s">
        <v>2118</v>
      </c>
      <c r="C625">
        <v>15.84</v>
      </c>
      <c r="D625">
        <v>5.3796226415094344</v>
      </c>
      <c r="E625">
        <v>-0.13</v>
      </c>
      <c r="F625">
        <v>4.6802716981132075</v>
      </c>
      <c r="G625" t="s">
        <v>10681</v>
      </c>
      <c r="H625" t="s">
        <v>10683</v>
      </c>
      <c r="I625" t="s">
        <v>10836</v>
      </c>
    </row>
    <row r="626" spans="1:9" x14ac:dyDescent="0.25">
      <c r="A626" t="s">
        <v>6214</v>
      </c>
      <c r="B626" t="s">
        <v>2120</v>
      </c>
      <c r="C626">
        <v>32.51</v>
      </c>
      <c r="D626">
        <v>11.041132075471698</v>
      </c>
      <c r="E626">
        <v>-0.28000000000000003</v>
      </c>
      <c r="F626">
        <v>7.949615094339622</v>
      </c>
      <c r="G626" t="s">
        <v>10751</v>
      </c>
      <c r="H626" t="s">
        <v>10683</v>
      </c>
      <c r="I626" t="s">
        <v>10836</v>
      </c>
    </row>
    <row r="627" spans="1:9" x14ac:dyDescent="0.25">
      <c r="A627" t="s">
        <v>6216</v>
      </c>
      <c r="B627" t="s">
        <v>2122</v>
      </c>
      <c r="C627">
        <v>12.5</v>
      </c>
      <c r="D627">
        <v>4.2452830188679247</v>
      </c>
      <c r="E627">
        <v>0.13</v>
      </c>
      <c r="F627">
        <v>4.7971698113207548</v>
      </c>
      <c r="G627" t="s">
        <v>10751</v>
      </c>
      <c r="H627" t="s">
        <v>10683</v>
      </c>
      <c r="I627" t="s">
        <v>10836</v>
      </c>
    </row>
    <row r="628" spans="1:9" x14ac:dyDescent="0.25">
      <c r="A628" t="s">
        <v>6217</v>
      </c>
      <c r="B628" t="s">
        <v>2123</v>
      </c>
      <c r="C628">
        <v>18.170000000000002</v>
      </c>
      <c r="D628">
        <v>6.1709433962264155</v>
      </c>
      <c r="E628">
        <v>-0.31</v>
      </c>
      <c r="F628">
        <v>4.2579509433962262</v>
      </c>
      <c r="G628" t="s">
        <v>10751</v>
      </c>
      <c r="H628" t="s">
        <v>10683</v>
      </c>
      <c r="I628" t="s">
        <v>10836</v>
      </c>
    </row>
    <row r="629" spans="1:9" x14ac:dyDescent="0.25">
      <c r="A629" t="s">
        <v>6218</v>
      </c>
      <c r="B629" t="s">
        <v>2124</v>
      </c>
      <c r="C629">
        <v>12.17</v>
      </c>
      <c r="D629">
        <v>4.1332075471698104</v>
      </c>
      <c r="E629">
        <v>0.22</v>
      </c>
      <c r="F629">
        <v>5.0425132075471684</v>
      </c>
      <c r="G629" t="s">
        <v>10751</v>
      </c>
      <c r="H629" t="s">
        <v>10683</v>
      </c>
      <c r="I629" t="s">
        <v>10836</v>
      </c>
    </row>
    <row r="630" spans="1:9" x14ac:dyDescent="0.25">
      <c r="A630" t="s">
        <v>6220</v>
      </c>
      <c r="B630" t="s">
        <v>2126</v>
      </c>
      <c r="C630">
        <v>2.17</v>
      </c>
      <c r="D630">
        <v>0.73698113207547167</v>
      </c>
      <c r="E630">
        <v>-0.28999999999999998</v>
      </c>
      <c r="F630">
        <v>0.52325660377358485</v>
      </c>
      <c r="G630" t="s">
        <v>10751</v>
      </c>
      <c r="H630" t="s">
        <v>10683</v>
      </c>
      <c r="I630" t="s">
        <v>10836</v>
      </c>
    </row>
    <row r="631" spans="1:9" x14ac:dyDescent="0.25">
      <c r="A631" t="s">
        <v>6222</v>
      </c>
      <c r="B631" t="s">
        <v>2128</v>
      </c>
      <c r="C631">
        <v>4.17</v>
      </c>
      <c r="D631">
        <v>1.4162264150943396</v>
      </c>
      <c r="E631">
        <v>-0.02</v>
      </c>
      <c r="F631">
        <v>1.3879018867924526</v>
      </c>
      <c r="G631" t="s">
        <v>10751</v>
      </c>
      <c r="H631" t="s">
        <v>10683</v>
      </c>
      <c r="I631" t="s">
        <v>10836</v>
      </c>
    </row>
    <row r="632" spans="1:9" x14ac:dyDescent="0.25">
      <c r="A632" t="s">
        <v>6224</v>
      </c>
      <c r="B632" t="s">
        <v>2130</v>
      </c>
      <c r="C632">
        <v>2.83</v>
      </c>
      <c r="D632">
        <v>0.9611320754716981</v>
      </c>
      <c r="E632">
        <v>0.37</v>
      </c>
      <c r="F632">
        <v>1.3167509433962266</v>
      </c>
      <c r="G632" t="s">
        <v>10751</v>
      </c>
      <c r="H632" t="s">
        <v>10752</v>
      </c>
      <c r="I632" t="s">
        <v>10836</v>
      </c>
    </row>
    <row r="633" spans="1:9" x14ac:dyDescent="0.25">
      <c r="A633" t="s">
        <v>6226</v>
      </c>
      <c r="B633" t="s">
        <v>2132</v>
      </c>
      <c r="C633">
        <v>1</v>
      </c>
      <c r="D633">
        <v>0.339622641509434</v>
      </c>
      <c r="E633">
        <v>-0.84</v>
      </c>
      <c r="F633">
        <v>5.4339622641509447E-2</v>
      </c>
      <c r="G633" t="s">
        <v>10751</v>
      </c>
      <c r="H633" t="s">
        <v>10752</v>
      </c>
      <c r="I633" t="s">
        <v>10753</v>
      </c>
    </row>
    <row r="634" spans="1:9" x14ac:dyDescent="0.25">
      <c r="A634" t="s">
        <v>6227</v>
      </c>
      <c r="B634" t="s">
        <v>2133</v>
      </c>
      <c r="C634">
        <v>0.17</v>
      </c>
      <c r="D634">
        <v>5.7735849056603783E-2</v>
      </c>
      <c r="E634">
        <v>-0.96</v>
      </c>
      <c r="F634">
        <v>2.3094339622641534E-3</v>
      </c>
      <c r="G634" t="s">
        <v>10751</v>
      </c>
      <c r="H634" t="s">
        <v>10752</v>
      </c>
      <c r="I634" t="s">
        <v>10753</v>
      </c>
    </row>
    <row r="635" spans="1:9" x14ac:dyDescent="0.25">
      <c r="A635" t="s">
        <v>6228</v>
      </c>
      <c r="B635" t="s">
        <v>2134</v>
      </c>
      <c r="C635">
        <v>0.17</v>
      </c>
      <c r="D635">
        <v>5.7735849056603783E-2</v>
      </c>
      <c r="E635">
        <v>-0.99</v>
      </c>
      <c r="F635">
        <v>5.7735849056603835E-4</v>
      </c>
      <c r="G635" t="s">
        <v>10751</v>
      </c>
      <c r="H635" t="s">
        <v>10752</v>
      </c>
      <c r="I635" t="s">
        <v>10753</v>
      </c>
    </row>
    <row r="636" spans="1:9" x14ac:dyDescent="0.25">
      <c r="A636" t="s">
        <v>6231</v>
      </c>
      <c r="B636" t="s">
        <v>2137</v>
      </c>
      <c r="C636">
        <v>0.33</v>
      </c>
      <c r="D636">
        <v>0.11207547169811322</v>
      </c>
      <c r="E636">
        <v>-0.94</v>
      </c>
      <c r="F636">
        <v>6.724528301886799E-3</v>
      </c>
      <c r="G636" t="s">
        <v>10751</v>
      </c>
      <c r="H636" t="s">
        <v>10752</v>
      </c>
      <c r="I636" t="s">
        <v>10753</v>
      </c>
    </row>
    <row r="637" spans="1:9" x14ac:dyDescent="0.25">
      <c r="A637" t="s">
        <v>6243</v>
      </c>
      <c r="B637" t="s">
        <v>2149</v>
      </c>
      <c r="C637">
        <v>0.5</v>
      </c>
      <c r="D637">
        <v>0.169811320754717</v>
      </c>
      <c r="E637">
        <v>-0.97</v>
      </c>
      <c r="F637">
        <v>5.0943396226415145E-3</v>
      </c>
      <c r="G637" t="s">
        <v>10751</v>
      </c>
      <c r="H637" t="s">
        <v>10683</v>
      </c>
      <c r="I637" t="s">
        <v>10753</v>
      </c>
    </row>
    <row r="638" spans="1:9" x14ac:dyDescent="0.25">
      <c r="A638" t="s">
        <v>6245</v>
      </c>
      <c r="B638" t="s">
        <v>2151</v>
      </c>
      <c r="C638">
        <v>0.5</v>
      </c>
      <c r="D638">
        <v>0.169811320754717</v>
      </c>
      <c r="E638">
        <v>-0.71</v>
      </c>
      <c r="F638">
        <v>4.9245283018867936E-2</v>
      </c>
      <c r="G638" t="s">
        <v>10751</v>
      </c>
      <c r="H638" t="s">
        <v>10752</v>
      </c>
      <c r="I638" t="s">
        <v>10753</v>
      </c>
    </row>
    <row r="639" spans="1:9" x14ac:dyDescent="0.25">
      <c r="A639" t="s">
        <v>6250</v>
      </c>
      <c r="B639" t="s">
        <v>2156</v>
      </c>
      <c r="C639">
        <v>5.67</v>
      </c>
      <c r="D639">
        <v>1.9256603773584906</v>
      </c>
      <c r="E639">
        <v>-0.55000000000000004</v>
      </c>
      <c r="F639">
        <v>0.86654716981132074</v>
      </c>
      <c r="G639" t="s">
        <v>10751</v>
      </c>
      <c r="H639" t="s">
        <v>10683</v>
      </c>
      <c r="I639" t="s">
        <v>10836</v>
      </c>
    </row>
    <row r="640" spans="1:9" x14ac:dyDescent="0.25">
      <c r="A640" t="s">
        <v>6251</v>
      </c>
      <c r="B640" t="s">
        <v>2157</v>
      </c>
      <c r="C640">
        <v>2.34</v>
      </c>
      <c r="D640">
        <v>0.79471698113207534</v>
      </c>
      <c r="E640">
        <v>4.49</v>
      </c>
      <c r="F640">
        <v>4.3629962264150937</v>
      </c>
      <c r="G640" t="s">
        <v>10751</v>
      </c>
      <c r="H640" t="s">
        <v>10683</v>
      </c>
      <c r="I640" t="s">
        <v>10836</v>
      </c>
    </row>
    <row r="641" spans="1:9" x14ac:dyDescent="0.25">
      <c r="A641" t="s">
        <v>6253</v>
      </c>
      <c r="B641" t="s">
        <v>2159</v>
      </c>
      <c r="C641">
        <v>13.5</v>
      </c>
      <c r="D641">
        <v>4.5849056603773581</v>
      </c>
      <c r="E641">
        <v>-0.25</v>
      </c>
      <c r="F641">
        <v>3.4386792452830184</v>
      </c>
      <c r="G641" t="s">
        <v>10751</v>
      </c>
      <c r="H641" t="s">
        <v>10683</v>
      </c>
      <c r="I641" t="s">
        <v>10836</v>
      </c>
    </row>
    <row r="642" spans="1:9" x14ac:dyDescent="0.25">
      <c r="A642" t="s">
        <v>6266</v>
      </c>
      <c r="B642" t="s">
        <v>2172</v>
      </c>
      <c r="C642">
        <v>7.5</v>
      </c>
      <c r="D642">
        <v>2.5471698113207548</v>
      </c>
      <c r="E642">
        <v>-0.81</v>
      </c>
      <c r="F642">
        <v>0.48396226415094329</v>
      </c>
      <c r="G642" t="s">
        <v>10751</v>
      </c>
      <c r="H642" t="s">
        <v>10683</v>
      </c>
      <c r="I642" t="s">
        <v>10836</v>
      </c>
    </row>
    <row r="643" spans="1:9" x14ac:dyDescent="0.25">
      <c r="A643" t="s">
        <v>6270</v>
      </c>
      <c r="B643" t="s">
        <v>2176</v>
      </c>
      <c r="C643">
        <v>25.17</v>
      </c>
      <c r="D643">
        <v>8.548301886792455</v>
      </c>
      <c r="E643">
        <v>-0.37</v>
      </c>
      <c r="F643">
        <v>5.3854301886792468</v>
      </c>
      <c r="G643" t="s">
        <v>10751</v>
      </c>
      <c r="H643" t="s">
        <v>10683</v>
      </c>
      <c r="I643" t="s">
        <v>10836</v>
      </c>
    </row>
    <row r="644" spans="1:9" x14ac:dyDescent="0.25">
      <c r="A644" t="s">
        <v>6272</v>
      </c>
      <c r="B644" t="s">
        <v>2178</v>
      </c>
      <c r="C644">
        <v>8.25</v>
      </c>
      <c r="D644">
        <v>2.8018867924528301</v>
      </c>
      <c r="E644">
        <v>-0.56999999999999995</v>
      </c>
      <c r="F644">
        <v>1.2048113207547171</v>
      </c>
      <c r="G644" t="s">
        <v>10751</v>
      </c>
      <c r="H644" t="s">
        <v>10683</v>
      </c>
      <c r="I644" t="s">
        <v>10753</v>
      </c>
    </row>
    <row r="645" spans="1:9" x14ac:dyDescent="0.25">
      <c r="A645" t="s">
        <v>6273</v>
      </c>
      <c r="B645" t="s">
        <v>2179</v>
      </c>
      <c r="C645">
        <v>3.91</v>
      </c>
      <c r="D645">
        <v>1.327924528301887</v>
      </c>
      <c r="E645">
        <v>-0.57999999999999996</v>
      </c>
      <c r="F645">
        <v>0.55772830188679257</v>
      </c>
      <c r="G645" t="s">
        <v>10751</v>
      </c>
      <c r="H645" t="s">
        <v>10683</v>
      </c>
      <c r="I645" t="s">
        <v>10753</v>
      </c>
    </row>
    <row r="646" spans="1:9" x14ac:dyDescent="0.25">
      <c r="A646" t="s">
        <v>6276</v>
      </c>
      <c r="B646" t="s">
        <v>2182</v>
      </c>
      <c r="C646">
        <v>17.84</v>
      </c>
      <c r="D646">
        <v>6.0588679245283021</v>
      </c>
      <c r="E646">
        <v>-0.16</v>
      </c>
      <c r="F646">
        <v>5.0894490566037733</v>
      </c>
      <c r="G646" t="s">
        <v>10751</v>
      </c>
      <c r="H646" t="s">
        <v>10683</v>
      </c>
      <c r="I646" t="s">
        <v>10836</v>
      </c>
    </row>
    <row r="647" spans="1:9" x14ac:dyDescent="0.25">
      <c r="A647" t="s">
        <v>6321</v>
      </c>
      <c r="B647" t="s">
        <v>2227</v>
      </c>
      <c r="C647">
        <v>3</v>
      </c>
      <c r="D647">
        <v>1.0188679245283021</v>
      </c>
      <c r="E647">
        <v>-0.84</v>
      </c>
      <c r="F647">
        <v>0.16301886792452838</v>
      </c>
      <c r="G647" t="s">
        <v>10751</v>
      </c>
      <c r="H647" t="s">
        <v>10752</v>
      </c>
      <c r="I647" t="s">
        <v>10753</v>
      </c>
    </row>
    <row r="648" spans="1:9" x14ac:dyDescent="0.25">
      <c r="A648" t="s">
        <v>6329</v>
      </c>
      <c r="B648" t="s">
        <v>2235</v>
      </c>
      <c r="C648">
        <v>3.16</v>
      </c>
      <c r="D648">
        <v>1.0732075471698113</v>
      </c>
      <c r="E648">
        <v>-0.42</v>
      </c>
      <c r="F648">
        <v>0.62246037735849058</v>
      </c>
      <c r="G648" t="s">
        <v>10751</v>
      </c>
      <c r="H648" t="s">
        <v>10683</v>
      </c>
      <c r="I648" t="s">
        <v>10836</v>
      </c>
    </row>
    <row r="649" spans="1:9" x14ac:dyDescent="0.25">
      <c r="A649" t="s">
        <v>6330</v>
      </c>
      <c r="B649" t="s">
        <v>2236</v>
      </c>
      <c r="C649">
        <v>4.34</v>
      </c>
      <c r="D649">
        <v>1.4739622641509433</v>
      </c>
      <c r="E649">
        <v>-0.35</v>
      </c>
      <c r="F649">
        <v>0.95807547169811325</v>
      </c>
      <c r="G649" t="s">
        <v>10751</v>
      </c>
      <c r="H649" t="s">
        <v>10683</v>
      </c>
      <c r="I649" t="s">
        <v>10753</v>
      </c>
    </row>
    <row r="650" spans="1:9" x14ac:dyDescent="0.25">
      <c r="A650" t="s">
        <v>6333</v>
      </c>
      <c r="B650" t="s">
        <v>2239</v>
      </c>
      <c r="C650">
        <v>66.010000000000005</v>
      </c>
      <c r="D650">
        <v>22.41849056603774</v>
      </c>
      <c r="E650">
        <v>0.79</v>
      </c>
      <c r="F650">
        <v>40.129098113207554</v>
      </c>
      <c r="G650" t="s">
        <v>10681</v>
      </c>
      <c r="H650" t="s">
        <v>10683</v>
      </c>
      <c r="I650" t="s">
        <v>10753</v>
      </c>
    </row>
    <row r="651" spans="1:9" x14ac:dyDescent="0.25">
      <c r="A651" t="s">
        <v>6339</v>
      </c>
      <c r="B651" t="s">
        <v>2245</v>
      </c>
      <c r="C651">
        <v>1.08</v>
      </c>
      <c r="D651">
        <v>0.36679245283018869</v>
      </c>
      <c r="E651">
        <v>-0.2</v>
      </c>
      <c r="F651">
        <v>0.29343396226415097</v>
      </c>
      <c r="G651" t="s">
        <v>10751</v>
      </c>
      <c r="H651" t="s">
        <v>10683</v>
      </c>
      <c r="I651" t="s">
        <v>10836</v>
      </c>
    </row>
    <row r="652" spans="1:9" x14ac:dyDescent="0.25">
      <c r="A652" t="s">
        <v>6355</v>
      </c>
      <c r="B652" t="s">
        <v>2261</v>
      </c>
      <c r="C652">
        <v>2.67</v>
      </c>
      <c r="D652">
        <v>0.90679245283018861</v>
      </c>
      <c r="E652">
        <v>-0.44</v>
      </c>
      <c r="F652">
        <v>0.50780377358490569</v>
      </c>
      <c r="G652" t="s">
        <v>10751</v>
      </c>
      <c r="H652" t="s">
        <v>10752</v>
      </c>
      <c r="I652" t="s">
        <v>10753</v>
      </c>
    </row>
    <row r="653" spans="1:9" x14ac:dyDescent="0.25">
      <c r="A653" t="s">
        <v>6357</v>
      </c>
      <c r="B653" t="s">
        <v>2263</v>
      </c>
      <c r="C653">
        <v>2.08</v>
      </c>
      <c r="D653">
        <v>0.70641509433962268</v>
      </c>
      <c r="E653">
        <v>-0.1</v>
      </c>
      <c r="F653">
        <v>0.63577358490566038</v>
      </c>
      <c r="G653" t="s">
        <v>10751</v>
      </c>
      <c r="H653" t="s">
        <v>10752</v>
      </c>
      <c r="I653" t="s">
        <v>10753</v>
      </c>
    </row>
    <row r="654" spans="1:9" x14ac:dyDescent="0.25">
      <c r="A654" t="s">
        <v>6358</v>
      </c>
      <c r="B654" t="s">
        <v>2264</v>
      </c>
      <c r="C654">
        <v>0.17</v>
      </c>
      <c r="D654">
        <v>5.7735849056603783E-2</v>
      </c>
      <c r="E654">
        <v>-0.98</v>
      </c>
      <c r="F654">
        <v>1.1547169811320767E-3</v>
      </c>
      <c r="G654" t="s">
        <v>10751</v>
      </c>
      <c r="H654" t="s">
        <v>10752</v>
      </c>
      <c r="I654" t="s">
        <v>10753</v>
      </c>
    </row>
    <row r="655" spans="1:9" x14ac:dyDescent="0.25">
      <c r="A655" t="s">
        <v>6362</v>
      </c>
      <c r="B655" t="s">
        <v>2268</v>
      </c>
      <c r="C655">
        <v>1.67</v>
      </c>
      <c r="D655">
        <v>0.56716981132075461</v>
      </c>
      <c r="E655">
        <v>-0.05</v>
      </c>
      <c r="F655">
        <v>0.53881132075471683</v>
      </c>
      <c r="G655" t="s">
        <v>10751</v>
      </c>
      <c r="H655" t="s">
        <v>10752</v>
      </c>
      <c r="I655" t="s">
        <v>10753</v>
      </c>
    </row>
    <row r="656" spans="1:9" x14ac:dyDescent="0.25">
      <c r="A656" t="s">
        <v>6363</v>
      </c>
      <c r="B656" t="s">
        <v>2269</v>
      </c>
      <c r="C656">
        <v>0.84</v>
      </c>
      <c r="D656">
        <v>0.28528301886792451</v>
      </c>
      <c r="E656">
        <v>-0.86</v>
      </c>
      <c r="F656">
        <v>3.9939622641509437E-2</v>
      </c>
      <c r="G656" t="s">
        <v>10751</v>
      </c>
      <c r="H656" t="s">
        <v>10752</v>
      </c>
      <c r="I656" t="s">
        <v>10753</v>
      </c>
    </row>
    <row r="657" spans="1:9" x14ac:dyDescent="0.25">
      <c r="A657" t="s">
        <v>6368</v>
      </c>
      <c r="B657" t="s">
        <v>2274</v>
      </c>
      <c r="C657">
        <v>0.33</v>
      </c>
      <c r="D657">
        <v>0.11207547169811322</v>
      </c>
      <c r="E657">
        <v>-0.87</v>
      </c>
      <c r="F657">
        <v>1.4569811320754718E-2</v>
      </c>
      <c r="G657" t="s">
        <v>10751</v>
      </c>
      <c r="H657" t="s">
        <v>10752</v>
      </c>
      <c r="I657" t="s">
        <v>10753</v>
      </c>
    </row>
    <row r="658" spans="1:9" x14ac:dyDescent="0.25">
      <c r="A658" t="s">
        <v>6388</v>
      </c>
      <c r="B658" t="s">
        <v>2294</v>
      </c>
      <c r="C658">
        <v>88.51</v>
      </c>
      <c r="D658">
        <v>30.060000000000002</v>
      </c>
      <c r="E658">
        <v>1.39</v>
      </c>
      <c r="F658">
        <v>71.843400000000003</v>
      </c>
      <c r="G658" t="s">
        <v>10751</v>
      </c>
      <c r="H658" t="s">
        <v>10683</v>
      </c>
      <c r="I658" t="s">
        <v>10836</v>
      </c>
    </row>
    <row r="659" spans="1:9" x14ac:dyDescent="0.25">
      <c r="A659" t="s">
        <v>6427</v>
      </c>
      <c r="B659" t="s">
        <v>2333</v>
      </c>
      <c r="C659">
        <v>109</v>
      </c>
      <c r="D659">
        <v>37.018867924528308</v>
      </c>
      <c r="E659">
        <v>3.37</v>
      </c>
      <c r="F659">
        <v>161.77245283018871</v>
      </c>
      <c r="G659" t="s">
        <v>10751</v>
      </c>
      <c r="H659" t="s">
        <v>10683</v>
      </c>
      <c r="I659" t="s">
        <v>10836</v>
      </c>
    </row>
    <row r="660" spans="1:9" x14ac:dyDescent="0.25">
      <c r="A660" t="s">
        <v>6497</v>
      </c>
      <c r="B660" t="s">
        <v>2403</v>
      </c>
      <c r="C660">
        <v>10.38</v>
      </c>
      <c r="D660">
        <v>3.5252830188679249</v>
      </c>
      <c r="E660">
        <v>-0.93</v>
      </c>
      <c r="F660">
        <v>0.24676981132075457</v>
      </c>
      <c r="G660" t="s">
        <v>10751</v>
      </c>
      <c r="H660" t="s">
        <v>10683</v>
      </c>
      <c r="I660" t="s">
        <v>10753</v>
      </c>
    </row>
    <row r="661" spans="1:9" x14ac:dyDescent="0.25">
      <c r="A661" t="s">
        <v>6499</v>
      </c>
      <c r="B661" t="s">
        <v>2405</v>
      </c>
      <c r="C661">
        <v>6.88</v>
      </c>
      <c r="D661">
        <v>2.3366037735849057</v>
      </c>
      <c r="E661">
        <v>-0.93</v>
      </c>
      <c r="F661">
        <v>0.16356226415094327</v>
      </c>
      <c r="G661" t="s">
        <v>10751</v>
      </c>
      <c r="H661" t="s">
        <v>10683</v>
      </c>
      <c r="I661" t="s">
        <v>10836</v>
      </c>
    </row>
    <row r="662" spans="1:9" x14ac:dyDescent="0.25">
      <c r="A662" t="s">
        <v>6504</v>
      </c>
      <c r="B662" t="s">
        <v>2410</v>
      </c>
      <c r="C662">
        <v>57.82</v>
      </c>
      <c r="D662">
        <v>19.636981132075469</v>
      </c>
      <c r="E662">
        <v>-0.05</v>
      </c>
      <c r="F662">
        <v>18.655132075471695</v>
      </c>
      <c r="G662" t="s">
        <v>10681</v>
      </c>
      <c r="H662" t="s">
        <v>10683</v>
      </c>
      <c r="I662" t="s">
        <v>10753</v>
      </c>
    </row>
    <row r="663" spans="1:9" x14ac:dyDescent="0.25">
      <c r="A663" t="s">
        <v>6510</v>
      </c>
      <c r="B663" t="s">
        <v>2416</v>
      </c>
      <c r="C663">
        <v>1.46</v>
      </c>
      <c r="D663">
        <v>0.49584905660377354</v>
      </c>
      <c r="E663">
        <v>1.38</v>
      </c>
      <c r="F663">
        <v>1.180120754716981</v>
      </c>
      <c r="G663" t="s">
        <v>10751</v>
      </c>
      <c r="H663" t="s">
        <v>10683</v>
      </c>
      <c r="I663" t="s">
        <v>10836</v>
      </c>
    </row>
    <row r="664" spans="1:9" x14ac:dyDescent="0.25">
      <c r="A664" t="s">
        <v>6512</v>
      </c>
      <c r="B664" t="s">
        <v>2418</v>
      </c>
      <c r="C664">
        <v>0.38</v>
      </c>
      <c r="D664">
        <v>0.12905660377358491</v>
      </c>
      <c r="E664">
        <v>-0.68</v>
      </c>
      <c r="F664">
        <v>4.1298113207547164E-2</v>
      </c>
      <c r="G664" t="s">
        <v>10751</v>
      </c>
      <c r="H664" t="s">
        <v>10683</v>
      </c>
      <c r="I664" t="s">
        <v>10836</v>
      </c>
    </row>
    <row r="665" spans="1:9" x14ac:dyDescent="0.25">
      <c r="A665" t="s">
        <v>6523</v>
      </c>
      <c r="B665" t="s">
        <v>2429</v>
      </c>
      <c r="C665">
        <v>0.42</v>
      </c>
      <c r="D665">
        <v>0.14264150943396225</v>
      </c>
      <c r="E665">
        <v>0.88</v>
      </c>
      <c r="F665">
        <v>0.26816603773584902</v>
      </c>
      <c r="G665" t="s">
        <v>10751</v>
      </c>
      <c r="H665" t="s">
        <v>10683</v>
      </c>
      <c r="I665" t="s">
        <v>10693</v>
      </c>
    </row>
    <row r="666" spans="1:9" x14ac:dyDescent="0.25">
      <c r="A666" t="s">
        <v>6546</v>
      </c>
      <c r="B666" t="s">
        <v>2452</v>
      </c>
      <c r="C666">
        <v>0.04</v>
      </c>
      <c r="D666">
        <v>1.3584905660377357E-2</v>
      </c>
      <c r="E666">
        <v>1.67</v>
      </c>
      <c r="F666">
        <v>3.6271698113207539E-2</v>
      </c>
      <c r="G666" t="s">
        <v>10751</v>
      </c>
      <c r="H666" t="s">
        <v>10683</v>
      </c>
      <c r="I666" t="s">
        <v>10693</v>
      </c>
    </row>
    <row r="667" spans="1:9" x14ac:dyDescent="0.25">
      <c r="A667" t="s">
        <v>6554</v>
      </c>
      <c r="B667" t="s">
        <v>2460</v>
      </c>
      <c r="C667">
        <v>13.59</v>
      </c>
      <c r="D667">
        <v>4.6154716981132076</v>
      </c>
      <c r="E667">
        <v>-0.8</v>
      </c>
      <c r="F667">
        <v>0.92309433962264131</v>
      </c>
      <c r="G667" t="s">
        <v>10681</v>
      </c>
      <c r="H667" t="s">
        <v>10683</v>
      </c>
      <c r="I667" t="s">
        <v>10753</v>
      </c>
    </row>
    <row r="668" spans="1:9" x14ac:dyDescent="0.25">
      <c r="A668" t="s">
        <v>6558</v>
      </c>
      <c r="B668" t="s">
        <v>2464</v>
      </c>
      <c r="C668">
        <v>0.59</v>
      </c>
      <c r="D668">
        <v>0.20037735849056601</v>
      </c>
      <c r="E668">
        <v>-0.44</v>
      </c>
      <c r="F668">
        <v>0.11221132075471697</v>
      </c>
      <c r="G668" t="s">
        <v>10751</v>
      </c>
      <c r="H668" t="s">
        <v>10683</v>
      </c>
      <c r="I668" t="s">
        <v>10836</v>
      </c>
    </row>
    <row r="669" spans="1:9" x14ac:dyDescent="0.25">
      <c r="A669" t="s">
        <v>6561</v>
      </c>
      <c r="B669" t="s">
        <v>2467</v>
      </c>
      <c r="C669">
        <v>3.5</v>
      </c>
      <c r="D669">
        <v>1.1886792452830188</v>
      </c>
      <c r="E669">
        <v>-0.96</v>
      </c>
      <c r="F669">
        <v>4.7547169811320796E-2</v>
      </c>
      <c r="G669" t="s">
        <v>10751</v>
      </c>
      <c r="H669" t="s">
        <v>10683</v>
      </c>
      <c r="I669" t="s">
        <v>10836</v>
      </c>
    </row>
    <row r="670" spans="1:9" x14ac:dyDescent="0.25">
      <c r="A670" t="s">
        <v>6563</v>
      </c>
      <c r="B670" t="s">
        <v>2469</v>
      </c>
      <c r="C670">
        <v>6.75</v>
      </c>
      <c r="D670">
        <v>2.2924528301886791</v>
      </c>
      <c r="E670">
        <v>7.0000000000000007E-2</v>
      </c>
      <c r="F670">
        <v>2.4529245283018866</v>
      </c>
      <c r="G670" t="s">
        <v>10751</v>
      </c>
      <c r="H670" t="s">
        <v>10683</v>
      </c>
      <c r="I670" t="s">
        <v>10836</v>
      </c>
    </row>
    <row r="671" spans="1:9" x14ac:dyDescent="0.25">
      <c r="A671" t="s">
        <v>6565</v>
      </c>
      <c r="B671" t="s">
        <v>2471</v>
      </c>
      <c r="C671">
        <v>11.29</v>
      </c>
      <c r="D671">
        <v>3.834339622641509</v>
      </c>
      <c r="E671">
        <v>-0.83</v>
      </c>
      <c r="F671">
        <v>0.65183773584905669</v>
      </c>
      <c r="G671" t="s">
        <v>10751</v>
      </c>
      <c r="H671" t="s">
        <v>10683</v>
      </c>
      <c r="I671" t="s">
        <v>10836</v>
      </c>
    </row>
    <row r="672" spans="1:9" x14ac:dyDescent="0.25">
      <c r="A672" t="s">
        <v>6576</v>
      </c>
      <c r="B672" t="s">
        <v>2482</v>
      </c>
      <c r="C672">
        <v>0.42</v>
      </c>
      <c r="D672">
        <v>0.14264150943396225</v>
      </c>
      <c r="E672">
        <v>-0.99</v>
      </c>
      <c r="F672">
        <v>1.4264150943396239E-3</v>
      </c>
      <c r="G672" t="s">
        <v>10751</v>
      </c>
      <c r="H672" t="s">
        <v>10683</v>
      </c>
      <c r="I672" t="s">
        <v>10693</v>
      </c>
    </row>
    <row r="673" spans="1:9" x14ac:dyDescent="0.25">
      <c r="A673" t="s">
        <v>6597</v>
      </c>
      <c r="B673" t="s">
        <v>2503</v>
      </c>
      <c r="C673">
        <v>0.38</v>
      </c>
      <c r="D673">
        <v>0.12905660377358491</v>
      </c>
      <c r="E673">
        <v>1.77</v>
      </c>
      <c r="F673">
        <v>0.35748679245283022</v>
      </c>
      <c r="G673" t="s">
        <v>10751</v>
      </c>
      <c r="H673" t="s">
        <v>10683</v>
      </c>
      <c r="I673" t="s">
        <v>10836</v>
      </c>
    </row>
    <row r="674" spans="1:9" x14ac:dyDescent="0.25">
      <c r="A674" t="s">
        <v>6600</v>
      </c>
      <c r="B674" t="s">
        <v>2506</v>
      </c>
      <c r="C674">
        <v>0.17</v>
      </c>
      <c r="D674">
        <v>5.7735849056603783E-2</v>
      </c>
      <c r="E674">
        <v>-1</v>
      </c>
      <c r="F674">
        <v>0</v>
      </c>
      <c r="G674" t="s">
        <v>10751</v>
      </c>
      <c r="H674" t="s">
        <v>10683</v>
      </c>
      <c r="I674" t="s">
        <v>10836</v>
      </c>
    </row>
    <row r="675" spans="1:9" x14ac:dyDescent="0.25">
      <c r="A675" t="s">
        <v>6626</v>
      </c>
      <c r="B675" t="s">
        <v>2532</v>
      </c>
      <c r="C675">
        <v>35</v>
      </c>
      <c r="D675">
        <v>11.886792452830187</v>
      </c>
      <c r="E675">
        <v>-0.69</v>
      </c>
      <c r="F675">
        <v>3.6849056603773587</v>
      </c>
      <c r="G675" t="s">
        <v>10751</v>
      </c>
      <c r="H675" t="s">
        <v>10683</v>
      </c>
      <c r="I675" t="s">
        <v>10836</v>
      </c>
    </row>
    <row r="676" spans="1:9" x14ac:dyDescent="0.25">
      <c r="A676" t="s">
        <v>6627</v>
      </c>
      <c r="B676" t="s">
        <v>2533</v>
      </c>
      <c r="C676">
        <v>0.38</v>
      </c>
      <c r="D676">
        <v>0.12905660377358491</v>
      </c>
      <c r="E676">
        <v>-0.42</v>
      </c>
      <c r="F676">
        <v>7.4852830188679262E-2</v>
      </c>
      <c r="G676" t="s">
        <v>10751</v>
      </c>
      <c r="H676" t="s">
        <v>10683</v>
      </c>
      <c r="I676" t="s">
        <v>10693</v>
      </c>
    </row>
    <row r="677" spans="1:9" x14ac:dyDescent="0.25">
      <c r="A677" t="s">
        <v>6628</v>
      </c>
      <c r="B677" t="s">
        <v>2534</v>
      </c>
      <c r="C677">
        <v>0.08</v>
      </c>
      <c r="D677">
        <v>2.7169811320754713E-2</v>
      </c>
      <c r="E677">
        <v>-0.04</v>
      </c>
      <c r="F677">
        <v>2.6083018867924523E-2</v>
      </c>
      <c r="G677" t="s">
        <v>10751</v>
      </c>
      <c r="H677" t="s">
        <v>10683</v>
      </c>
      <c r="I677" t="s">
        <v>10836</v>
      </c>
    </row>
    <row r="678" spans="1:9" x14ac:dyDescent="0.25">
      <c r="A678" t="s">
        <v>6650</v>
      </c>
      <c r="B678" t="s">
        <v>2556</v>
      </c>
      <c r="C678">
        <v>5.42</v>
      </c>
      <c r="D678">
        <v>1.8407547169811318</v>
      </c>
      <c r="E678">
        <v>-0.92</v>
      </c>
      <c r="F678">
        <v>0.14726037735849046</v>
      </c>
      <c r="G678" t="s">
        <v>10751</v>
      </c>
      <c r="H678" t="s">
        <v>10683</v>
      </c>
      <c r="I678" t="s">
        <v>10836</v>
      </c>
    </row>
    <row r="679" spans="1:9" x14ac:dyDescent="0.25">
      <c r="A679" t="s">
        <v>6651</v>
      </c>
      <c r="B679" t="s">
        <v>2557</v>
      </c>
      <c r="C679">
        <v>8.15</v>
      </c>
      <c r="D679">
        <v>2.7679245283018865</v>
      </c>
      <c r="E679">
        <v>-0.82</v>
      </c>
      <c r="F679">
        <v>0.49822641509433968</v>
      </c>
      <c r="G679" t="s">
        <v>10751</v>
      </c>
      <c r="H679" t="s">
        <v>10683</v>
      </c>
      <c r="I679" t="s">
        <v>10836</v>
      </c>
    </row>
    <row r="680" spans="1:9" x14ac:dyDescent="0.25">
      <c r="A680" t="s">
        <v>6659</v>
      </c>
      <c r="B680" t="s">
        <v>2565</v>
      </c>
      <c r="C680">
        <v>3.58</v>
      </c>
      <c r="D680">
        <v>1.2158490566037736</v>
      </c>
      <c r="E680">
        <v>-0.87</v>
      </c>
      <c r="F680">
        <v>0.15806037735849057</v>
      </c>
      <c r="G680" t="s">
        <v>10751</v>
      </c>
      <c r="H680" t="s">
        <v>10683</v>
      </c>
      <c r="I680" t="s">
        <v>10753</v>
      </c>
    </row>
    <row r="681" spans="1:9" x14ac:dyDescent="0.25">
      <c r="A681" t="s">
        <v>6661</v>
      </c>
      <c r="B681" t="s">
        <v>2567</v>
      </c>
      <c r="C681">
        <v>1.17</v>
      </c>
      <c r="D681">
        <v>0.39735849056603767</v>
      </c>
      <c r="E681">
        <v>5.67</v>
      </c>
      <c r="F681">
        <v>2.6503811320754713</v>
      </c>
      <c r="G681" t="s">
        <v>10751</v>
      </c>
      <c r="H681" t="s">
        <v>10752</v>
      </c>
      <c r="I681" t="s">
        <v>10693</v>
      </c>
    </row>
    <row r="682" spans="1:9" x14ac:dyDescent="0.25">
      <c r="A682" t="s">
        <v>6667</v>
      </c>
      <c r="B682" t="s">
        <v>2573</v>
      </c>
      <c r="C682">
        <v>0.25</v>
      </c>
      <c r="D682">
        <v>8.4905660377358499E-2</v>
      </c>
      <c r="E682">
        <v>-0.96</v>
      </c>
      <c r="F682">
        <v>3.396226415094343E-3</v>
      </c>
      <c r="G682" t="s">
        <v>10751</v>
      </c>
      <c r="H682" t="s">
        <v>10683</v>
      </c>
      <c r="I682" t="s">
        <v>10836</v>
      </c>
    </row>
    <row r="683" spans="1:9" x14ac:dyDescent="0.25">
      <c r="A683" t="s">
        <v>6671</v>
      </c>
      <c r="B683" t="s">
        <v>2577</v>
      </c>
      <c r="C683">
        <v>1.54</v>
      </c>
      <c r="D683">
        <v>0.52301886792452823</v>
      </c>
      <c r="E683">
        <v>0.04</v>
      </c>
      <c r="F683">
        <v>0.54393962264150941</v>
      </c>
      <c r="G683" t="s">
        <v>10751</v>
      </c>
      <c r="H683" t="s">
        <v>10683</v>
      </c>
      <c r="I683" t="s">
        <v>10836</v>
      </c>
    </row>
    <row r="684" spans="1:9" x14ac:dyDescent="0.25">
      <c r="A684" t="s">
        <v>6676</v>
      </c>
      <c r="B684" t="s">
        <v>2582</v>
      </c>
      <c r="C684">
        <v>1.91</v>
      </c>
      <c r="D684">
        <v>0.6486792452830189</v>
      </c>
      <c r="E684">
        <v>-0.1</v>
      </c>
      <c r="F684">
        <v>0.58381132075471698</v>
      </c>
      <c r="G684" t="s">
        <v>10691</v>
      </c>
      <c r="H684" t="s">
        <v>10683</v>
      </c>
      <c r="I684" t="s">
        <v>10836</v>
      </c>
    </row>
    <row r="685" spans="1:9" x14ac:dyDescent="0.25">
      <c r="A685" t="s">
        <v>6677</v>
      </c>
      <c r="B685" t="s">
        <v>2583</v>
      </c>
      <c r="C685">
        <v>2.58</v>
      </c>
      <c r="D685">
        <v>0.87622641509433963</v>
      </c>
      <c r="E685">
        <v>-0.34</v>
      </c>
      <c r="F685">
        <v>0.57830943396226409</v>
      </c>
      <c r="G685" t="s">
        <v>10751</v>
      </c>
      <c r="H685" t="s">
        <v>10683</v>
      </c>
      <c r="I685" t="s">
        <v>10836</v>
      </c>
    </row>
    <row r="686" spans="1:9" x14ac:dyDescent="0.25">
      <c r="A686" t="s">
        <v>6679</v>
      </c>
      <c r="B686" t="s">
        <v>2585</v>
      </c>
      <c r="C686">
        <v>0.25</v>
      </c>
      <c r="D686">
        <v>8.4905660377358499E-2</v>
      </c>
      <c r="E686">
        <v>2.61</v>
      </c>
      <c r="F686">
        <v>0.30650943396226416</v>
      </c>
      <c r="G686" t="s">
        <v>10751</v>
      </c>
      <c r="H686" t="s">
        <v>12566</v>
      </c>
      <c r="I686" t="s">
        <v>10836</v>
      </c>
    </row>
    <row r="687" spans="1:9" x14ac:dyDescent="0.25">
      <c r="A687" t="s">
        <v>6683</v>
      </c>
      <c r="B687" t="s">
        <v>2589</v>
      </c>
      <c r="C687">
        <v>0.08</v>
      </c>
      <c r="D687">
        <v>2.7169811320754713E-2</v>
      </c>
      <c r="E687">
        <v>1.51</v>
      </c>
      <c r="F687">
        <v>6.8196226415094319E-2</v>
      </c>
      <c r="G687" t="s">
        <v>10751</v>
      </c>
      <c r="H687" t="s">
        <v>12566</v>
      </c>
      <c r="I687" t="s">
        <v>10836</v>
      </c>
    </row>
    <row r="688" spans="1:9" x14ac:dyDescent="0.25">
      <c r="A688" t="s">
        <v>6684</v>
      </c>
      <c r="B688" t="s">
        <v>2590</v>
      </c>
      <c r="C688">
        <v>0.57999999999999996</v>
      </c>
      <c r="D688">
        <v>0.19698113207547169</v>
      </c>
      <c r="E688">
        <v>-0.05</v>
      </c>
      <c r="F688">
        <v>0.18713207547169811</v>
      </c>
      <c r="G688" t="s">
        <v>10751</v>
      </c>
      <c r="H688" t="s">
        <v>12566</v>
      </c>
      <c r="I688" t="s">
        <v>10836</v>
      </c>
    </row>
    <row r="689" spans="1:9" x14ac:dyDescent="0.25">
      <c r="A689" t="s">
        <v>6685</v>
      </c>
      <c r="B689" t="s">
        <v>2591</v>
      </c>
      <c r="C689">
        <v>1.42</v>
      </c>
      <c r="D689">
        <v>0.48226415094339625</v>
      </c>
      <c r="E689">
        <v>4.95</v>
      </c>
      <c r="F689">
        <v>2.8694716981132076</v>
      </c>
      <c r="G689" t="s">
        <v>10751</v>
      </c>
      <c r="H689" t="s">
        <v>12566</v>
      </c>
      <c r="I689" t="s">
        <v>10836</v>
      </c>
    </row>
    <row r="690" spans="1:9" x14ac:dyDescent="0.25">
      <c r="A690" t="s">
        <v>6686</v>
      </c>
      <c r="B690" t="s">
        <v>2592</v>
      </c>
      <c r="C690">
        <v>1.25</v>
      </c>
      <c r="D690">
        <v>0.42452830188679253</v>
      </c>
      <c r="E690">
        <v>2.27</v>
      </c>
      <c r="F690">
        <v>1.3882075471698117</v>
      </c>
      <c r="G690" t="s">
        <v>10751</v>
      </c>
      <c r="H690" t="s">
        <v>12566</v>
      </c>
      <c r="I690" t="s">
        <v>10836</v>
      </c>
    </row>
    <row r="691" spans="1:9" x14ac:dyDescent="0.25">
      <c r="A691" t="s">
        <v>6687</v>
      </c>
      <c r="B691" t="s">
        <v>2593</v>
      </c>
      <c r="C691">
        <v>1.33</v>
      </c>
      <c r="D691">
        <v>0.45169811320754716</v>
      </c>
      <c r="E691">
        <v>4.6100000000000003</v>
      </c>
      <c r="F691">
        <v>2.5340264150943397</v>
      </c>
      <c r="G691" t="s">
        <v>10751</v>
      </c>
      <c r="H691" t="s">
        <v>12566</v>
      </c>
      <c r="I691" t="s">
        <v>10836</v>
      </c>
    </row>
    <row r="692" spans="1:9" x14ac:dyDescent="0.25">
      <c r="A692" t="s">
        <v>6689</v>
      </c>
      <c r="B692" t="s">
        <v>2595</v>
      </c>
      <c r="C692">
        <v>1</v>
      </c>
      <c r="D692">
        <v>0.339622641509434</v>
      </c>
      <c r="E692">
        <v>-0.5</v>
      </c>
      <c r="F692">
        <v>0.169811320754717</v>
      </c>
      <c r="G692" t="s">
        <v>10691</v>
      </c>
      <c r="H692" t="s">
        <v>12566</v>
      </c>
      <c r="I692" t="s">
        <v>10693</v>
      </c>
    </row>
    <row r="693" spans="1:9" x14ac:dyDescent="0.25">
      <c r="A693" t="s">
        <v>6693</v>
      </c>
      <c r="B693" t="s">
        <v>2599</v>
      </c>
      <c r="C693">
        <v>0.08</v>
      </c>
      <c r="D693">
        <v>2.7169811320754713E-2</v>
      </c>
      <c r="E693">
        <v>0.56000000000000005</v>
      </c>
      <c r="F693">
        <v>4.2384905660377351E-2</v>
      </c>
      <c r="G693" t="s">
        <v>10751</v>
      </c>
      <c r="H693" t="s">
        <v>10683</v>
      </c>
      <c r="I693" t="s">
        <v>10836</v>
      </c>
    </row>
    <row r="694" spans="1:9" x14ac:dyDescent="0.25">
      <c r="A694" t="s">
        <v>6700</v>
      </c>
      <c r="B694" t="s">
        <v>2606</v>
      </c>
      <c r="C694">
        <v>1.58</v>
      </c>
      <c r="D694">
        <v>0.53660377358490563</v>
      </c>
      <c r="E694">
        <v>-0.93</v>
      </c>
      <c r="F694">
        <v>3.7562264150943367E-2</v>
      </c>
      <c r="G694" t="s">
        <v>10751</v>
      </c>
      <c r="H694" t="s">
        <v>10683</v>
      </c>
      <c r="I694" t="s">
        <v>10836</v>
      </c>
    </row>
    <row r="695" spans="1:9" x14ac:dyDescent="0.25">
      <c r="A695" t="s">
        <v>6705</v>
      </c>
      <c r="B695" t="s">
        <v>2611</v>
      </c>
      <c r="C695">
        <v>0.67</v>
      </c>
      <c r="D695">
        <v>0.22754716981132075</v>
      </c>
      <c r="E695">
        <v>-0.57999999999999996</v>
      </c>
      <c r="F695">
        <v>9.5569811320754719E-2</v>
      </c>
      <c r="G695" t="s">
        <v>10751</v>
      </c>
      <c r="H695" t="s">
        <v>10752</v>
      </c>
      <c r="I695" t="s">
        <v>10753</v>
      </c>
    </row>
    <row r="696" spans="1:9" x14ac:dyDescent="0.25">
      <c r="A696" t="s">
        <v>6709</v>
      </c>
      <c r="B696" t="s">
        <v>2615</v>
      </c>
      <c r="C696">
        <v>0.57999999999999996</v>
      </c>
      <c r="D696">
        <v>0.19698113207547169</v>
      </c>
      <c r="E696">
        <v>-0.03</v>
      </c>
      <c r="F696">
        <v>0.19107169811320754</v>
      </c>
      <c r="G696" t="s">
        <v>10751</v>
      </c>
      <c r="H696" t="s">
        <v>10683</v>
      </c>
      <c r="I696" t="s">
        <v>10836</v>
      </c>
    </row>
    <row r="697" spans="1:9" x14ac:dyDescent="0.25">
      <c r="A697" t="s">
        <v>6711</v>
      </c>
      <c r="B697" t="s">
        <v>2617</v>
      </c>
      <c r="C697">
        <v>8.92</v>
      </c>
      <c r="D697">
        <v>3.0294339622641511</v>
      </c>
      <c r="E697">
        <v>-0.64</v>
      </c>
      <c r="F697">
        <v>1.0905962264150943</v>
      </c>
      <c r="G697" t="s">
        <v>10751</v>
      </c>
      <c r="H697" t="s">
        <v>10683</v>
      </c>
      <c r="I697" t="s">
        <v>10836</v>
      </c>
    </row>
    <row r="698" spans="1:9" x14ac:dyDescent="0.25">
      <c r="A698" t="s">
        <v>6714</v>
      </c>
      <c r="B698" t="s">
        <v>2620</v>
      </c>
      <c r="C698">
        <v>0.08</v>
      </c>
      <c r="D698">
        <v>2.7169811320754713E-2</v>
      </c>
      <c r="E698">
        <v>-0.99</v>
      </c>
      <c r="F698">
        <v>2.7169811320754735E-4</v>
      </c>
      <c r="G698" t="s">
        <v>10751</v>
      </c>
      <c r="H698" t="s">
        <v>10683</v>
      </c>
      <c r="I698" t="s">
        <v>10693</v>
      </c>
    </row>
    <row r="699" spans="1:9" x14ac:dyDescent="0.25">
      <c r="A699" t="s">
        <v>6716</v>
      </c>
      <c r="B699" t="s">
        <v>2622</v>
      </c>
      <c r="C699">
        <v>3.83</v>
      </c>
      <c r="D699">
        <v>1.300754716981132</v>
      </c>
      <c r="E699">
        <v>0.34</v>
      </c>
      <c r="F699">
        <v>1.7430113207547169</v>
      </c>
      <c r="G699" t="s">
        <v>10751</v>
      </c>
      <c r="H699" t="s">
        <v>10683</v>
      </c>
      <c r="I699" t="s">
        <v>10836</v>
      </c>
    </row>
    <row r="700" spans="1:9" x14ac:dyDescent="0.25">
      <c r="A700" t="s">
        <v>6721</v>
      </c>
      <c r="B700" t="s">
        <v>2627</v>
      </c>
      <c r="C700">
        <v>0.21</v>
      </c>
      <c r="D700">
        <v>7.1320754716981127E-2</v>
      </c>
      <c r="E700">
        <v>0.25</v>
      </c>
      <c r="F700">
        <v>8.9150943396226409E-2</v>
      </c>
      <c r="G700" t="s">
        <v>10751</v>
      </c>
      <c r="H700" t="s">
        <v>12566</v>
      </c>
      <c r="I700" t="s">
        <v>10693</v>
      </c>
    </row>
    <row r="701" spans="1:9" x14ac:dyDescent="0.25">
      <c r="A701" t="s">
        <v>6722</v>
      </c>
      <c r="B701" t="s">
        <v>2628</v>
      </c>
      <c r="C701">
        <v>0.17</v>
      </c>
      <c r="D701">
        <v>5.7735849056603783E-2</v>
      </c>
      <c r="E701">
        <v>-0.83</v>
      </c>
      <c r="F701">
        <v>9.8150943396226459E-3</v>
      </c>
      <c r="G701" t="s">
        <v>13217</v>
      </c>
      <c r="H701" t="s">
        <v>12566</v>
      </c>
      <c r="I701" t="s">
        <v>10836</v>
      </c>
    </row>
    <row r="702" spans="1:9" x14ac:dyDescent="0.25">
      <c r="A702" t="s">
        <v>6723</v>
      </c>
      <c r="B702" t="s">
        <v>2629</v>
      </c>
      <c r="C702">
        <v>0.28999999999999998</v>
      </c>
      <c r="D702">
        <v>9.8490566037735844E-2</v>
      </c>
      <c r="E702">
        <v>-0.15</v>
      </c>
      <c r="F702">
        <v>8.3716981132075471E-2</v>
      </c>
      <c r="G702" t="s">
        <v>10751</v>
      </c>
      <c r="H702" t="s">
        <v>12566</v>
      </c>
      <c r="I702" t="s">
        <v>10836</v>
      </c>
    </row>
    <row r="703" spans="1:9" x14ac:dyDescent="0.25">
      <c r="A703" t="s">
        <v>6724</v>
      </c>
      <c r="B703" t="s">
        <v>2630</v>
      </c>
      <c r="C703">
        <v>0.38</v>
      </c>
      <c r="D703">
        <v>0.12905660377358491</v>
      </c>
      <c r="E703">
        <v>-0.69</v>
      </c>
      <c r="F703">
        <v>4.0007547169811329E-2</v>
      </c>
      <c r="G703" t="s">
        <v>10751</v>
      </c>
      <c r="H703" t="s">
        <v>12566</v>
      </c>
      <c r="I703" t="s">
        <v>10836</v>
      </c>
    </row>
    <row r="704" spans="1:9" x14ac:dyDescent="0.25">
      <c r="A704" t="s">
        <v>6726</v>
      </c>
      <c r="B704" t="s">
        <v>2632</v>
      </c>
      <c r="C704">
        <v>0.04</v>
      </c>
      <c r="D704">
        <v>1.3584905660377357E-2</v>
      </c>
      <c r="E704">
        <v>0</v>
      </c>
      <c r="F704">
        <v>1.3584905660377357E-2</v>
      </c>
      <c r="G704" t="s">
        <v>10691</v>
      </c>
      <c r="H704" t="s">
        <v>12566</v>
      </c>
      <c r="I704" t="s">
        <v>10693</v>
      </c>
    </row>
    <row r="705" spans="1:9" x14ac:dyDescent="0.25">
      <c r="A705" t="s">
        <v>6729</v>
      </c>
      <c r="B705" t="s">
        <v>2635</v>
      </c>
      <c r="C705">
        <v>1.83</v>
      </c>
      <c r="D705">
        <v>0.62150943396226421</v>
      </c>
      <c r="E705">
        <v>-0.26</v>
      </c>
      <c r="F705">
        <v>0.45991698113207552</v>
      </c>
      <c r="G705" t="s">
        <v>10751</v>
      </c>
      <c r="H705" t="s">
        <v>10752</v>
      </c>
      <c r="I705" t="s">
        <v>10753</v>
      </c>
    </row>
    <row r="706" spans="1:9" x14ac:dyDescent="0.25">
      <c r="A706" t="s">
        <v>6744</v>
      </c>
      <c r="B706" t="s">
        <v>2650</v>
      </c>
      <c r="C706">
        <v>11.24</v>
      </c>
      <c r="D706">
        <v>3.817358490566038</v>
      </c>
      <c r="E706">
        <v>-0.37</v>
      </c>
      <c r="F706">
        <v>2.4049358490566042</v>
      </c>
      <c r="G706" t="s">
        <v>10751</v>
      </c>
      <c r="H706" t="s">
        <v>10683</v>
      </c>
      <c r="I706" t="s">
        <v>10836</v>
      </c>
    </row>
    <row r="707" spans="1:9" x14ac:dyDescent="0.25">
      <c r="A707" t="s">
        <v>6745</v>
      </c>
      <c r="B707" t="s">
        <v>2651</v>
      </c>
      <c r="C707">
        <v>14.58</v>
      </c>
      <c r="D707">
        <v>4.9516981132075468</v>
      </c>
      <c r="E707">
        <v>-0.26</v>
      </c>
      <c r="F707">
        <v>3.6642566037735844</v>
      </c>
      <c r="G707" t="s">
        <v>10751</v>
      </c>
      <c r="H707" t="s">
        <v>10683</v>
      </c>
      <c r="I707" t="s">
        <v>10836</v>
      </c>
    </row>
    <row r="708" spans="1:9" x14ac:dyDescent="0.25">
      <c r="A708" t="s">
        <v>6757</v>
      </c>
      <c r="B708" t="s">
        <v>2663</v>
      </c>
      <c r="C708">
        <v>1.5</v>
      </c>
      <c r="D708">
        <v>0.50943396226415105</v>
      </c>
      <c r="E708">
        <v>-0.83</v>
      </c>
      <c r="F708">
        <v>8.6603773584905702E-2</v>
      </c>
      <c r="G708" t="s">
        <v>10751</v>
      </c>
      <c r="H708" t="s">
        <v>10752</v>
      </c>
      <c r="I708" t="s">
        <v>10753</v>
      </c>
    </row>
    <row r="709" spans="1:9" x14ac:dyDescent="0.25">
      <c r="A709" t="s">
        <v>6758</v>
      </c>
      <c r="B709" t="s">
        <v>2664</v>
      </c>
      <c r="C709">
        <v>0.5</v>
      </c>
      <c r="D709">
        <v>0.169811320754717</v>
      </c>
      <c r="E709">
        <v>-0.98</v>
      </c>
      <c r="F709">
        <v>3.396226415094343E-3</v>
      </c>
      <c r="G709" t="s">
        <v>10751</v>
      </c>
      <c r="H709" t="s">
        <v>10752</v>
      </c>
      <c r="I709" t="s">
        <v>10753</v>
      </c>
    </row>
    <row r="710" spans="1:9" x14ac:dyDescent="0.25">
      <c r="A710" t="s">
        <v>6805</v>
      </c>
      <c r="B710" t="s">
        <v>2711</v>
      </c>
      <c r="C710">
        <v>0.04</v>
      </c>
      <c r="D710">
        <v>1.3584905660377357E-2</v>
      </c>
      <c r="E710">
        <v>-0.06</v>
      </c>
      <c r="F710">
        <v>1.2769811320754715E-2</v>
      </c>
      <c r="G710" t="s">
        <v>10751</v>
      </c>
      <c r="H710" t="s">
        <v>10683</v>
      </c>
      <c r="I710" t="s">
        <v>10693</v>
      </c>
    </row>
    <row r="711" spans="1:9" x14ac:dyDescent="0.25">
      <c r="A711" t="s">
        <v>6809</v>
      </c>
      <c r="B711" t="s">
        <v>2715</v>
      </c>
      <c r="C711">
        <v>28.63</v>
      </c>
      <c r="D711">
        <v>9.7233962264150939</v>
      </c>
      <c r="E711">
        <v>-0.6</v>
      </c>
      <c r="F711">
        <v>3.8893584905660377</v>
      </c>
      <c r="G711" t="s">
        <v>10751</v>
      </c>
      <c r="H711" t="s">
        <v>10683</v>
      </c>
      <c r="I711" t="s">
        <v>10753</v>
      </c>
    </row>
    <row r="712" spans="1:9" x14ac:dyDescent="0.25">
      <c r="A712" t="s">
        <v>6810</v>
      </c>
      <c r="B712" t="s">
        <v>2716</v>
      </c>
      <c r="C712">
        <v>9.0500000000000007</v>
      </c>
      <c r="D712">
        <v>3.0735849056603777</v>
      </c>
      <c r="E712">
        <v>-0.82</v>
      </c>
      <c r="F712">
        <v>0.55324528301886811</v>
      </c>
      <c r="G712" t="s">
        <v>10751</v>
      </c>
      <c r="H712" t="s">
        <v>10683</v>
      </c>
      <c r="I712" t="s">
        <v>10753</v>
      </c>
    </row>
    <row r="713" spans="1:9" x14ac:dyDescent="0.25">
      <c r="A713" t="s">
        <v>6813</v>
      </c>
      <c r="B713" t="s">
        <v>2719</v>
      </c>
      <c r="C713">
        <v>0.83</v>
      </c>
      <c r="D713">
        <v>0.28188679245283021</v>
      </c>
      <c r="E713">
        <v>-0.94</v>
      </c>
      <c r="F713">
        <v>1.6913207547169826E-2</v>
      </c>
      <c r="G713" t="s">
        <v>10751</v>
      </c>
      <c r="H713" t="s">
        <v>10683</v>
      </c>
      <c r="I713" t="s">
        <v>10836</v>
      </c>
    </row>
    <row r="714" spans="1:9" x14ac:dyDescent="0.25">
      <c r="A714" t="s">
        <v>6815</v>
      </c>
      <c r="B714" t="s">
        <v>2721</v>
      </c>
      <c r="C714">
        <v>9.7100000000000009</v>
      </c>
      <c r="D714">
        <v>3.297735849056604</v>
      </c>
      <c r="E714">
        <v>-0.66</v>
      </c>
      <c r="F714">
        <v>1.1212301886792453</v>
      </c>
      <c r="G714" t="s">
        <v>10751</v>
      </c>
      <c r="H714" t="s">
        <v>10683</v>
      </c>
      <c r="I714" t="s">
        <v>10836</v>
      </c>
    </row>
    <row r="715" spans="1:9" x14ac:dyDescent="0.25">
      <c r="A715" t="s">
        <v>6816</v>
      </c>
      <c r="B715" t="s">
        <v>2722</v>
      </c>
      <c r="C715">
        <v>52.75</v>
      </c>
      <c r="D715">
        <v>17.915094339622641</v>
      </c>
      <c r="E715">
        <v>-0.26</v>
      </c>
      <c r="F715">
        <v>13.257169811320754</v>
      </c>
      <c r="G715" t="s">
        <v>10751</v>
      </c>
      <c r="H715" t="s">
        <v>10683</v>
      </c>
      <c r="I715" t="s">
        <v>10836</v>
      </c>
    </row>
    <row r="716" spans="1:9" x14ac:dyDescent="0.25">
      <c r="A716" t="s">
        <v>6819</v>
      </c>
      <c r="B716" t="s">
        <v>2725</v>
      </c>
      <c r="C716">
        <v>0.96</v>
      </c>
      <c r="D716">
        <v>0.3260377358490566</v>
      </c>
      <c r="E716">
        <v>-0.92</v>
      </c>
      <c r="F716">
        <v>2.6083018867924516E-2</v>
      </c>
      <c r="G716" t="s">
        <v>10751</v>
      </c>
      <c r="H716" t="s">
        <v>10683</v>
      </c>
      <c r="I716" t="s">
        <v>10693</v>
      </c>
    </row>
    <row r="717" spans="1:9" x14ac:dyDescent="0.25">
      <c r="A717" t="s">
        <v>6820</v>
      </c>
      <c r="B717" t="s">
        <v>2726</v>
      </c>
      <c r="C717">
        <v>0.33</v>
      </c>
      <c r="D717">
        <v>0.11207547169811322</v>
      </c>
      <c r="E717">
        <v>-0.87</v>
      </c>
      <c r="F717">
        <v>1.4569811320754718E-2</v>
      </c>
      <c r="G717" t="s">
        <v>10751</v>
      </c>
      <c r="H717" t="s">
        <v>10683</v>
      </c>
      <c r="I717" t="s">
        <v>10836</v>
      </c>
    </row>
    <row r="718" spans="1:9" x14ac:dyDescent="0.25">
      <c r="A718" t="s">
        <v>6822</v>
      </c>
      <c r="B718" t="s">
        <v>2728</v>
      </c>
      <c r="C718">
        <v>0.5</v>
      </c>
      <c r="D718">
        <v>0.169811320754717</v>
      </c>
      <c r="E718">
        <v>0</v>
      </c>
      <c r="F718">
        <v>0.169811320754717</v>
      </c>
      <c r="G718" t="s">
        <v>10751</v>
      </c>
      <c r="H718" t="s">
        <v>10683</v>
      </c>
      <c r="I718" t="s">
        <v>10693</v>
      </c>
    </row>
    <row r="719" spans="1:9" x14ac:dyDescent="0.25">
      <c r="A719" t="s">
        <v>6823</v>
      </c>
      <c r="B719" t="s">
        <v>2729</v>
      </c>
      <c r="C719">
        <v>47</v>
      </c>
      <c r="D719">
        <v>15.962264150943398</v>
      </c>
      <c r="E719">
        <v>-0.23</v>
      </c>
      <c r="F719">
        <v>12.290943396226416</v>
      </c>
      <c r="G719" t="s">
        <v>10751</v>
      </c>
      <c r="H719" t="s">
        <v>10683</v>
      </c>
      <c r="I719" t="s">
        <v>10836</v>
      </c>
    </row>
    <row r="720" spans="1:9" x14ac:dyDescent="0.25">
      <c r="A720" t="s">
        <v>6827</v>
      </c>
      <c r="B720" t="s">
        <v>2733</v>
      </c>
      <c r="C720">
        <v>10.119999999999999</v>
      </c>
      <c r="D720">
        <v>3.4369811320754708</v>
      </c>
      <c r="E720">
        <v>-0.72</v>
      </c>
      <c r="F720">
        <v>0.96235471698113195</v>
      </c>
      <c r="G720" t="s">
        <v>10751</v>
      </c>
      <c r="H720" t="s">
        <v>10683</v>
      </c>
      <c r="I720" t="s">
        <v>10836</v>
      </c>
    </row>
    <row r="721" spans="1:9" x14ac:dyDescent="0.25">
      <c r="A721" t="s">
        <v>6828</v>
      </c>
      <c r="B721" t="s">
        <v>2734</v>
      </c>
      <c r="C721">
        <v>8.8800000000000008</v>
      </c>
      <c r="D721">
        <v>3.0158490566037734</v>
      </c>
      <c r="E721">
        <v>-0.81</v>
      </c>
      <c r="F721">
        <v>0.57301132075471684</v>
      </c>
      <c r="G721" t="s">
        <v>10751</v>
      </c>
      <c r="H721" t="s">
        <v>10683</v>
      </c>
      <c r="I721" t="s">
        <v>10836</v>
      </c>
    </row>
    <row r="722" spans="1:9" x14ac:dyDescent="0.25">
      <c r="A722" t="s">
        <v>6829</v>
      </c>
      <c r="B722" t="s">
        <v>2735</v>
      </c>
      <c r="C722">
        <v>0.83</v>
      </c>
      <c r="D722">
        <v>0.28188679245283021</v>
      </c>
      <c r="E722">
        <v>23.95</v>
      </c>
      <c r="F722">
        <v>7.0330754716981136</v>
      </c>
      <c r="G722" t="s">
        <v>10751</v>
      </c>
      <c r="H722" t="s">
        <v>10683</v>
      </c>
      <c r="I722" t="s">
        <v>10836</v>
      </c>
    </row>
    <row r="723" spans="1:9" x14ac:dyDescent="0.25">
      <c r="A723" t="s">
        <v>6832</v>
      </c>
      <c r="B723" t="s">
        <v>2738</v>
      </c>
      <c r="C723">
        <v>5.08</v>
      </c>
      <c r="D723">
        <v>1.7252830188679247</v>
      </c>
      <c r="E723">
        <v>-0.86</v>
      </c>
      <c r="F723">
        <v>0.24153962264150947</v>
      </c>
      <c r="G723" t="s">
        <v>10751</v>
      </c>
      <c r="H723" t="s">
        <v>10683</v>
      </c>
      <c r="I723" t="s">
        <v>10836</v>
      </c>
    </row>
    <row r="724" spans="1:9" x14ac:dyDescent="0.25">
      <c r="A724" t="s">
        <v>6836</v>
      </c>
      <c r="B724" t="s">
        <v>2742</v>
      </c>
      <c r="C724">
        <v>0.38</v>
      </c>
      <c r="D724">
        <v>0.12905660377358491</v>
      </c>
      <c r="E724">
        <v>-0.79</v>
      </c>
      <c r="F724">
        <v>2.7101886792452828E-2</v>
      </c>
      <c r="G724" t="s">
        <v>10751</v>
      </c>
      <c r="H724" t="s">
        <v>13204</v>
      </c>
      <c r="I724" t="s">
        <v>10753</v>
      </c>
    </row>
    <row r="725" spans="1:9" x14ac:dyDescent="0.25">
      <c r="A725" t="s">
        <v>6839</v>
      </c>
      <c r="B725" t="s">
        <v>2745</v>
      </c>
      <c r="C725">
        <v>0.04</v>
      </c>
      <c r="D725">
        <v>1.3584905660377357E-2</v>
      </c>
      <c r="E725">
        <v>15.95</v>
      </c>
      <c r="F725">
        <v>0.2302641509433962</v>
      </c>
      <c r="G725" t="s">
        <v>10751</v>
      </c>
      <c r="H725" t="s">
        <v>12566</v>
      </c>
      <c r="I725" t="s">
        <v>10836</v>
      </c>
    </row>
    <row r="726" spans="1:9" x14ac:dyDescent="0.25">
      <c r="A726" t="s">
        <v>6840</v>
      </c>
      <c r="B726" t="s">
        <v>2746</v>
      </c>
      <c r="C726">
        <v>0.08</v>
      </c>
      <c r="D726">
        <v>2.7169811320754713E-2</v>
      </c>
      <c r="E726">
        <v>-0.73</v>
      </c>
      <c r="F726">
        <v>7.3358490566037731E-3</v>
      </c>
      <c r="G726" t="s">
        <v>10751</v>
      </c>
      <c r="H726" t="s">
        <v>12566</v>
      </c>
      <c r="I726" t="s">
        <v>10693</v>
      </c>
    </row>
    <row r="727" spans="1:9" x14ac:dyDescent="0.25">
      <c r="A727" t="s">
        <v>6841</v>
      </c>
      <c r="B727" t="s">
        <v>2747</v>
      </c>
      <c r="C727">
        <v>0.33</v>
      </c>
      <c r="D727">
        <v>0.11207547169811322</v>
      </c>
      <c r="E727">
        <v>2.9</v>
      </c>
      <c r="F727">
        <v>0.43709433962264155</v>
      </c>
      <c r="G727" t="s">
        <v>10751</v>
      </c>
      <c r="H727" t="s">
        <v>12566</v>
      </c>
      <c r="I727" t="s">
        <v>10836</v>
      </c>
    </row>
    <row r="728" spans="1:9" x14ac:dyDescent="0.25">
      <c r="A728" t="s">
        <v>6842</v>
      </c>
      <c r="B728" t="s">
        <v>2748</v>
      </c>
      <c r="C728">
        <v>0.33</v>
      </c>
      <c r="D728">
        <v>0.11207547169811322</v>
      </c>
      <c r="E728">
        <v>4.8</v>
      </c>
      <c r="F728">
        <v>0.65003773584905666</v>
      </c>
      <c r="G728" t="s">
        <v>10751</v>
      </c>
      <c r="H728" t="s">
        <v>12566</v>
      </c>
      <c r="I728" t="s">
        <v>10693</v>
      </c>
    </row>
    <row r="729" spans="1:9" x14ac:dyDescent="0.25">
      <c r="A729" t="s">
        <v>6843</v>
      </c>
      <c r="B729" t="s">
        <v>2749</v>
      </c>
      <c r="C729">
        <v>0.13</v>
      </c>
      <c r="D729">
        <v>4.4150943396226418E-2</v>
      </c>
      <c r="E729">
        <v>4.95</v>
      </c>
      <c r="F729">
        <v>0.26269811320754721</v>
      </c>
      <c r="G729" t="s">
        <v>10751</v>
      </c>
      <c r="H729" t="s">
        <v>12566</v>
      </c>
      <c r="I729" t="s">
        <v>10693</v>
      </c>
    </row>
    <row r="730" spans="1:9" x14ac:dyDescent="0.25">
      <c r="A730" t="s">
        <v>6844</v>
      </c>
      <c r="B730" t="s">
        <v>2750</v>
      </c>
      <c r="C730">
        <v>0.02</v>
      </c>
      <c r="D730">
        <v>6.7924528301886783E-3</v>
      </c>
      <c r="E730">
        <v>0</v>
      </c>
      <c r="F730">
        <v>6.7924528301886783E-3</v>
      </c>
      <c r="G730" t="s">
        <v>14061</v>
      </c>
      <c r="H730" t="s">
        <v>12566</v>
      </c>
      <c r="I730" t="s">
        <v>10836</v>
      </c>
    </row>
    <row r="731" spans="1:9" x14ac:dyDescent="0.25">
      <c r="A731" t="s">
        <v>6845</v>
      </c>
      <c r="B731" t="s">
        <v>2751</v>
      </c>
      <c r="C731">
        <v>-0.04</v>
      </c>
      <c r="D731">
        <v>-1.3584905660377357E-2</v>
      </c>
      <c r="E731">
        <v>-1.01</v>
      </c>
      <c r="F731">
        <v>1.3584905660377368E-4</v>
      </c>
      <c r="G731" t="s">
        <v>10691</v>
      </c>
      <c r="H731" t="s">
        <v>12566</v>
      </c>
      <c r="I731" t="s">
        <v>10693</v>
      </c>
    </row>
    <row r="732" spans="1:9" x14ac:dyDescent="0.25">
      <c r="A732" t="s">
        <v>6846</v>
      </c>
      <c r="B732" t="s">
        <v>2752</v>
      </c>
      <c r="C732">
        <v>0.08</v>
      </c>
      <c r="D732">
        <v>2.7169811320754713E-2</v>
      </c>
      <c r="E732">
        <v>3.52</v>
      </c>
      <c r="F732">
        <v>0.12280754716981129</v>
      </c>
      <c r="G732" t="s">
        <v>10751</v>
      </c>
      <c r="H732" t="s">
        <v>12566</v>
      </c>
      <c r="I732" t="s">
        <v>10836</v>
      </c>
    </row>
    <row r="733" spans="1:9" x14ac:dyDescent="0.25">
      <c r="A733" t="s">
        <v>6848</v>
      </c>
      <c r="B733" t="s">
        <v>2754</v>
      </c>
      <c r="C733">
        <v>5.83</v>
      </c>
      <c r="D733">
        <v>1.98</v>
      </c>
      <c r="E733">
        <v>-0.18</v>
      </c>
      <c r="F733">
        <v>1.6236000000000002</v>
      </c>
      <c r="G733" t="s">
        <v>10751</v>
      </c>
      <c r="H733" t="s">
        <v>10683</v>
      </c>
      <c r="I733" t="s">
        <v>10836</v>
      </c>
    </row>
    <row r="734" spans="1:9" x14ac:dyDescent="0.25">
      <c r="A734" t="s">
        <v>6849</v>
      </c>
      <c r="B734" t="s">
        <v>2755</v>
      </c>
      <c r="C734">
        <v>1.33</v>
      </c>
      <c r="D734">
        <v>0.45169811320754716</v>
      </c>
      <c r="E734">
        <v>-0.8</v>
      </c>
      <c r="F734">
        <v>9.0339622641509409E-2</v>
      </c>
      <c r="G734" t="s">
        <v>10751</v>
      </c>
      <c r="H734" t="s">
        <v>10683</v>
      </c>
      <c r="I734" t="s">
        <v>10836</v>
      </c>
    </row>
    <row r="735" spans="1:9" x14ac:dyDescent="0.25">
      <c r="A735" t="s">
        <v>6850</v>
      </c>
      <c r="B735" t="s">
        <v>2756</v>
      </c>
      <c r="C735">
        <v>2.16</v>
      </c>
      <c r="D735">
        <v>0.73358490566037737</v>
      </c>
      <c r="E735">
        <v>-0.61</v>
      </c>
      <c r="F735">
        <v>0.28609811320754719</v>
      </c>
      <c r="G735" t="s">
        <v>10751</v>
      </c>
      <c r="H735" t="s">
        <v>10683</v>
      </c>
      <c r="I735" t="s">
        <v>10836</v>
      </c>
    </row>
    <row r="736" spans="1:9" x14ac:dyDescent="0.25">
      <c r="A736" t="s">
        <v>6851</v>
      </c>
      <c r="B736" t="s">
        <v>2757</v>
      </c>
      <c r="C736">
        <v>4.08</v>
      </c>
      <c r="D736">
        <v>1.3856603773584908</v>
      </c>
      <c r="E736">
        <v>-0.33</v>
      </c>
      <c r="F736">
        <v>0.92839245283018879</v>
      </c>
      <c r="G736" t="s">
        <v>10751</v>
      </c>
      <c r="H736" t="s">
        <v>10683</v>
      </c>
      <c r="I736" t="s">
        <v>10836</v>
      </c>
    </row>
    <row r="737" spans="1:9" x14ac:dyDescent="0.25">
      <c r="A737" t="s">
        <v>6852</v>
      </c>
      <c r="B737" t="s">
        <v>2758</v>
      </c>
      <c r="C737">
        <v>1.33</v>
      </c>
      <c r="D737">
        <v>0.45169811320754716</v>
      </c>
      <c r="E737">
        <v>2.5</v>
      </c>
      <c r="F737">
        <v>1.580943396226415</v>
      </c>
      <c r="G737" t="s">
        <v>10751</v>
      </c>
      <c r="H737" t="s">
        <v>10683</v>
      </c>
      <c r="I737" t="s">
        <v>10693</v>
      </c>
    </row>
    <row r="738" spans="1:9" x14ac:dyDescent="0.25">
      <c r="A738" t="s">
        <v>6854</v>
      </c>
      <c r="B738" t="s">
        <v>2760</v>
      </c>
      <c r="C738">
        <v>6.92</v>
      </c>
      <c r="D738">
        <v>2.3501886792452824</v>
      </c>
      <c r="E738">
        <v>-0.25</v>
      </c>
      <c r="F738">
        <v>1.7626415094339618</v>
      </c>
      <c r="G738" t="s">
        <v>10751</v>
      </c>
      <c r="H738" t="s">
        <v>10683</v>
      </c>
      <c r="I738" t="s">
        <v>10836</v>
      </c>
    </row>
    <row r="739" spans="1:9" x14ac:dyDescent="0.25">
      <c r="A739" t="s">
        <v>6855</v>
      </c>
      <c r="B739" t="s">
        <v>2761</v>
      </c>
      <c r="C739">
        <v>3.08</v>
      </c>
      <c r="D739">
        <v>1.0460377358490565</v>
      </c>
      <c r="E739">
        <v>-0.35</v>
      </c>
      <c r="F739">
        <v>0.67992452830188677</v>
      </c>
      <c r="G739" t="s">
        <v>10751</v>
      </c>
      <c r="H739" t="s">
        <v>10683</v>
      </c>
      <c r="I739" t="s">
        <v>10836</v>
      </c>
    </row>
    <row r="740" spans="1:9" x14ac:dyDescent="0.25">
      <c r="A740" t="s">
        <v>6856</v>
      </c>
      <c r="B740" t="s">
        <v>2762</v>
      </c>
      <c r="C740">
        <v>1</v>
      </c>
      <c r="D740">
        <v>0.339622641509434</v>
      </c>
      <c r="E740">
        <v>-0.94</v>
      </c>
      <c r="F740">
        <v>2.0377358490566058E-2</v>
      </c>
      <c r="G740" t="s">
        <v>10751</v>
      </c>
      <c r="H740" t="s">
        <v>10752</v>
      </c>
      <c r="I740" t="s">
        <v>10753</v>
      </c>
    </row>
    <row r="741" spans="1:9" x14ac:dyDescent="0.25">
      <c r="A741" t="s">
        <v>6857</v>
      </c>
      <c r="B741" t="s">
        <v>2763</v>
      </c>
      <c r="C741">
        <v>3.5</v>
      </c>
      <c r="D741">
        <v>1.1886792452830188</v>
      </c>
      <c r="E741">
        <v>-0.68</v>
      </c>
      <c r="F741">
        <v>0.38037735849056598</v>
      </c>
      <c r="G741" t="s">
        <v>10751</v>
      </c>
      <c r="H741" t="s">
        <v>10683</v>
      </c>
      <c r="I741" t="s">
        <v>10836</v>
      </c>
    </row>
    <row r="742" spans="1:9" x14ac:dyDescent="0.25">
      <c r="A742" t="s">
        <v>6858</v>
      </c>
      <c r="B742" t="s">
        <v>2764</v>
      </c>
      <c r="C742">
        <v>4</v>
      </c>
      <c r="D742">
        <v>1.358490566037736</v>
      </c>
      <c r="E742">
        <v>-0.74</v>
      </c>
      <c r="F742">
        <v>0.35320754716981134</v>
      </c>
      <c r="G742" t="s">
        <v>10751</v>
      </c>
      <c r="H742" t="s">
        <v>10683</v>
      </c>
      <c r="I742" t="s">
        <v>10836</v>
      </c>
    </row>
    <row r="743" spans="1:9" x14ac:dyDescent="0.25">
      <c r="A743" t="s">
        <v>6859</v>
      </c>
      <c r="B743" t="s">
        <v>2765</v>
      </c>
      <c r="C743">
        <v>0.33</v>
      </c>
      <c r="D743">
        <v>0.11207547169811322</v>
      </c>
      <c r="E743">
        <v>-0.77</v>
      </c>
      <c r="F743">
        <v>2.5777358490566039E-2</v>
      </c>
      <c r="G743" t="s">
        <v>10751</v>
      </c>
      <c r="H743" t="s">
        <v>10683</v>
      </c>
      <c r="I743" t="s">
        <v>10836</v>
      </c>
    </row>
    <row r="744" spans="1:9" x14ac:dyDescent="0.25">
      <c r="A744" t="s">
        <v>6860</v>
      </c>
      <c r="B744" t="s">
        <v>2766</v>
      </c>
      <c r="C744">
        <v>0.17</v>
      </c>
      <c r="D744">
        <v>5.7735849056603783E-2</v>
      </c>
      <c r="E744">
        <v>2.4300000000000002</v>
      </c>
      <c r="F744">
        <v>0.19803396226415099</v>
      </c>
      <c r="G744" t="s">
        <v>10751</v>
      </c>
      <c r="H744" t="s">
        <v>12566</v>
      </c>
      <c r="I744" t="s">
        <v>10693</v>
      </c>
    </row>
    <row r="745" spans="1:9" x14ac:dyDescent="0.25">
      <c r="A745" t="s">
        <v>6861</v>
      </c>
      <c r="B745" t="s">
        <v>2767</v>
      </c>
      <c r="C745">
        <v>0.02</v>
      </c>
      <c r="D745">
        <v>6.7924528301886783E-3</v>
      </c>
      <c r="E745">
        <v>-0.83</v>
      </c>
      <c r="F745">
        <v>1.1547169811320756E-3</v>
      </c>
      <c r="G745" t="s">
        <v>10751</v>
      </c>
      <c r="H745" t="s">
        <v>12566</v>
      </c>
      <c r="I745" t="s">
        <v>10836</v>
      </c>
    </row>
    <row r="746" spans="1:9" x14ac:dyDescent="0.25">
      <c r="A746" t="s">
        <v>6862</v>
      </c>
      <c r="B746" t="s">
        <v>2768</v>
      </c>
      <c r="C746">
        <v>1.96</v>
      </c>
      <c r="D746">
        <v>0.6656603773584906</v>
      </c>
      <c r="E746">
        <v>-0.33</v>
      </c>
      <c r="F746">
        <v>0.44599245283018868</v>
      </c>
      <c r="G746" t="s">
        <v>10751</v>
      </c>
      <c r="H746" t="s">
        <v>12566</v>
      </c>
      <c r="I746" t="s">
        <v>10836</v>
      </c>
    </row>
    <row r="747" spans="1:9" x14ac:dyDescent="0.25">
      <c r="A747" t="s">
        <v>6866</v>
      </c>
      <c r="B747" t="s">
        <v>2772</v>
      </c>
      <c r="C747">
        <v>3.67</v>
      </c>
      <c r="D747">
        <v>1.2464150943396226</v>
      </c>
      <c r="E747">
        <v>-0.51</v>
      </c>
      <c r="F747">
        <v>0.61074339622641505</v>
      </c>
      <c r="G747" t="s">
        <v>10751</v>
      </c>
      <c r="H747" t="s">
        <v>10683</v>
      </c>
      <c r="I747" t="s">
        <v>10836</v>
      </c>
    </row>
    <row r="748" spans="1:9" x14ac:dyDescent="0.25">
      <c r="A748" t="s">
        <v>6867</v>
      </c>
      <c r="B748" t="s">
        <v>2773</v>
      </c>
      <c r="C748">
        <v>11.33</v>
      </c>
      <c r="D748">
        <v>3.8479245283018866</v>
      </c>
      <c r="E748">
        <v>-0.4</v>
      </c>
      <c r="F748">
        <v>2.3087547169811318</v>
      </c>
      <c r="G748" t="s">
        <v>10751</v>
      </c>
      <c r="H748" t="s">
        <v>10683</v>
      </c>
      <c r="I748" t="s">
        <v>10836</v>
      </c>
    </row>
    <row r="749" spans="1:9" x14ac:dyDescent="0.25">
      <c r="A749" t="s">
        <v>6868</v>
      </c>
      <c r="B749" t="s">
        <v>2774</v>
      </c>
      <c r="C749">
        <v>15.54</v>
      </c>
      <c r="D749">
        <v>5.2777358490566035</v>
      </c>
      <c r="E749">
        <v>-0.32</v>
      </c>
      <c r="F749">
        <v>3.5888603773584902</v>
      </c>
      <c r="G749" t="s">
        <v>10751</v>
      </c>
      <c r="H749" t="s">
        <v>10683</v>
      </c>
      <c r="I749" t="s">
        <v>10836</v>
      </c>
    </row>
    <row r="750" spans="1:9" x14ac:dyDescent="0.25">
      <c r="A750" t="s">
        <v>6872</v>
      </c>
      <c r="B750" t="s">
        <v>2778</v>
      </c>
      <c r="C750">
        <v>2</v>
      </c>
      <c r="D750">
        <v>0.679245283018868</v>
      </c>
      <c r="E750">
        <v>-0.83</v>
      </c>
      <c r="F750">
        <v>0.11547169811320758</v>
      </c>
      <c r="G750" t="s">
        <v>10751</v>
      </c>
      <c r="H750" t="s">
        <v>10752</v>
      </c>
      <c r="I750" t="s">
        <v>10753</v>
      </c>
    </row>
    <row r="751" spans="1:9" x14ac:dyDescent="0.25">
      <c r="A751" t="s">
        <v>6873</v>
      </c>
      <c r="B751" t="s">
        <v>2779</v>
      </c>
      <c r="C751">
        <v>3.25</v>
      </c>
      <c r="D751">
        <v>1.1037735849056605</v>
      </c>
      <c r="E751">
        <v>-0.84</v>
      </c>
      <c r="F751">
        <v>0.1766037735849057</v>
      </c>
      <c r="G751" t="s">
        <v>10751</v>
      </c>
      <c r="H751" t="s">
        <v>10752</v>
      </c>
      <c r="I751" t="s">
        <v>10753</v>
      </c>
    </row>
    <row r="752" spans="1:9" x14ac:dyDescent="0.25">
      <c r="A752" t="s">
        <v>6888</v>
      </c>
      <c r="B752" t="s">
        <v>2794</v>
      </c>
      <c r="C752">
        <v>3.48</v>
      </c>
      <c r="D752">
        <v>1.18188679245283</v>
      </c>
      <c r="E752">
        <v>-0.93</v>
      </c>
      <c r="F752">
        <v>8.2732075471698044E-2</v>
      </c>
      <c r="G752" t="s">
        <v>10751</v>
      </c>
      <c r="H752" t="s">
        <v>10683</v>
      </c>
      <c r="I752" t="s">
        <v>10836</v>
      </c>
    </row>
    <row r="753" spans="1:9" x14ac:dyDescent="0.25">
      <c r="A753" t="s">
        <v>6893</v>
      </c>
      <c r="B753" t="s">
        <v>2799</v>
      </c>
      <c r="C753">
        <v>1.58</v>
      </c>
      <c r="D753">
        <v>0.53660377358490563</v>
      </c>
      <c r="E753">
        <v>-0.96</v>
      </c>
      <c r="F753">
        <v>2.1464150943396244E-2</v>
      </c>
      <c r="G753" t="s">
        <v>10751</v>
      </c>
      <c r="H753" t="s">
        <v>10752</v>
      </c>
      <c r="I753" t="s">
        <v>10753</v>
      </c>
    </row>
    <row r="754" spans="1:9" x14ac:dyDescent="0.25">
      <c r="A754" t="s">
        <v>6894</v>
      </c>
      <c r="B754" t="s">
        <v>2800</v>
      </c>
      <c r="C754">
        <v>0.5</v>
      </c>
      <c r="D754">
        <v>0.169811320754717</v>
      </c>
      <c r="E754">
        <v>0.53</v>
      </c>
      <c r="F754">
        <v>0.25981132075471702</v>
      </c>
      <c r="G754" t="s">
        <v>10751</v>
      </c>
      <c r="H754" t="s">
        <v>10752</v>
      </c>
      <c r="I754" t="s">
        <v>10836</v>
      </c>
    </row>
    <row r="755" spans="1:9" x14ac:dyDescent="0.25">
      <c r="A755" t="s">
        <v>6904</v>
      </c>
      <c r="B755" t="s">
        <v>2810</v>
      </c>
      <c r="C755">
        <v>0.13</v>
      </c>
      <c r="D755">
        <v>4.4150943396226418E-2</v>
      </c>
      <c r="E755">
        <v>-0.9</v>
      </c>
      <c r="F755">
        <v>4.4150943396226404E-3</v>
      </c>
      <c r="G755" t="s">
        <v>10691</v>
      </c>
      <c r="H755" t="s">
        <v>10683</v>
      </c>
      <c r="I755" t="s">
        <v>10693</v>
      </c>
    </row>
    <row r="756" spans="1:9" x14ac:dyDescent="0.25">
      <c r="A756" t="s">
        <v>6912</v>
      </c>
      <c r="B756" t="s">
        <v>2818</v>
      </c>
      <c r="C756">
        <v>0.02</v>
      </c>
      <c r="D756">
        <v>6.7924528301886783E-3</v>
      </c>
      <c r="E756">
        <v>3.86</v>
      </c>
      <c r="F756">
        <v>3.3011320754716973E-2</v>
      </c>
      <c r="G756" t="s">
        <v>10751</v>
      </c>
      <c r="H756" t="s">
        <v>10683</v>
      </c>
      <c r="I756" t="s">
        <v>10836</v>
      </c>
    </row>
    <row r="757" spans="1:9" x14ac:dyDescent="0.25">
      <c r="A757" t="s">
        <v>6916</v>
      </c>
      <c r="B757" t="s">
        <v>2822</v>
      </c>
      <c r="C757">
        <v>0.71</v>
      </c>
      <c r="D757">
        <v>0.24113207547169813</v>
      </c>
      <c r="E757">
        <v>-0.96</v>
      </c>
      <c r="F757">
        <v>9.6452830188679343E-3</v>
      </c>
      <c r="G757" t="s">
        <v>10751</v>
      </c>
      <c r="H757" t="s">
        <v>10683</v>
      </c>
      <c r="I757" t="s">
        <v>10836</v>
      </c>
    </row>
    <row r="758" spans="1:9" x14ac:dyDescent="0.25">
      <c r="A758" t="s">
        <v>6929</v>
      </c>
      <c r="B758" t="s">
        <v>2835</v>
      </c>
      <c r="C758">
        <v>0.5</v>
      </c>
      <c r="D758">
        <v>0.169811320754717</v>
      </c>
      <c r="E758">
        <v>0</v>
      </c>
      <c r="F758">
        <v>0.169811320754717</v>
      </c>
      <c r="G758" t="s">
        <v>10751</v>
      </c>
      <c r="H758" t="s">
        <v>10683</v>
      </c>
      <c r="I758" t="s">
        <v>10693</v>
      </c>
    </row>
    <row r="759" spans="1:9" x14ac:dyDescent="0.25">
      <c r="A759" t="s">
        <v>6931</v>
      </c>
      <c r="B759" t="s">
        <v>2837</v>
      </c>
      <c r="C759">
        <v>5.28</v>
      </c>
      <c r="D759">
        <v>1.7932075471698115</v>
      </c>
      <c r="E759">
        <v>-0.79</v>
      </c>
      <c r="F759">
        <v>0.37657358490566034</v>
      </c>
      <c r="G759" t="s">
        <v>10751</v>
      </c>
      <c r="H759" t="s">
        <v>10683</v>
      </c>
      <c r="I759" t="s">
        <v>10836</v>
      </c>
    </row>
    <row r="760" spans="1:9" x14ac:dyDescent="0.25">
      <c r="A760" t="s">
        <v>6940</v>
      </c>
      <c r="B760" t="s">
        <v>2846</v>
      </c>
      <c r="C760">
        <v>0.03</v>
      </c>
      <c r="D760">
        <v>1.0188679245283019E-2</v>
      </c>
      <c r="E760">
        <v>-0.09</v>
      </c>
      <c r="F760">
        <v>9.2716981132075476E-3</v>
      </c>
      <c r="G760" t="s">
        <v>10691</v>
      </c>
      <c r="H760" t="s">
        <v>10683</v>
      </c>
      <c r="I760" t="s">
        <v>10693</v>
      </c>
    </row>
    <row r="761" spans="1:9" x14ac:dyDescent="0.25">
      <c r="A761" t="s">
        <v>6944</v>
      </c>
      <c r="B761" t="s">
        <v>2850</v>
      </c>
      <c r="C761">
        <v>0.56999999999999995</v>
      </c>
      <c r="D761">
        <v>0.19358490566037734</v>
      </c>
      <c r="E761">
        <v>-0.5</v>
      </c>
      <c r="F761">
        <v>9.6792452830188669E-2</v>
      </c>
      <c r="G761" t="s">
        <v>10751</v>
      </c>
      <c r="H761" t="s">
        <v>10683</v>
      </c>
      <c r="I761" t="s">
        <v>10753</v>
      </c>
    </row>
    <row r="762" spans="1:9" x14ac:dyDescent="0.25">
      <c r="A762" t="s">
        <v>6946</v>
      </c>
      <c r="B762" t="s">
        <v>2852</v>
      </c>
      <c r="C762">
        <v>9.07</v>
      </c>
      <c r="D762">
        <v>3.0803773584905665</v>
      </c>
      <c r="E762">
        <v>-0.48</v>
      </c>
      <c r="F762">
        <v>1.6017962264150947</v>
      </c>
      <c r="G762" t="s">
        <v>10751</v>
      </c>
      <c r="H762" t="s">
        <v>10683</v>
      </c>
      <c r="I762" t="s">
        <v>10836</v>
      </c>
    </row>
    <row r="763" spans="1:9" x14ac:dyDescent="0.25">
      <c r="A763" t="s">
        <v>6947</v>
      </c>
      <c r="B763" t="s">
        <v>2853</v>
      </c>
      <c r="C763">
        <v>1.68</v>
      </c>
      <c r="D763">
        <v>0.57056603773584902</v>
      </c>
      <c r="E763">
        <v>0.04</v>
      </c>
      <c r="F763">
        <v>0.59338867924528305</v>
      </c>
      <c r="G763" t="s">
        <v>10691</v>
      </c>
      <c r="H763" t="s">
        <v>10683</v>
      </c>
      <c r="I763" t="s">
        <v>10836</v>
      </c>
    </row>
    <row r="764" spans="1:9" x14ac:dyDescent="0.25">
      <c r="A764" t="s">
        <v>6949</v>
      </c>
      <c r="B764" t="s">
        <v>2855</v>
      </c>
      <c r="C764">
        <v>1</v>
      </c>
      <c r="D764">
        <v>0.339622641509434</v>
      </c>
      <c r="E764">
        <v>-0.98</v>
      </c>
      <c r="F764">
        <v>6.7924528301886861E-3</v>
      </c>
      <c r="G764" t="s">
        <v>10751</v>
      </c>
      <c r="H764" t="s">
        <v>10683</v>
      </c>
      <c r="I764" t="s">
        <v>10693</v>
      </c>
    </row>
    <row r="765" spans="1:9" x14ac:dyDescent="0.25">
      <c r="A765" t="s">
        <v>6951</v>
      </c>
      <c r="B765" t="s">
        <v>2857</v>
      </c>
      <c r="C765">
        <v>1.38</v>
      </c>
      <c r="D765">
        <v>0.4686792452830188</v>
      </c>
      <c r="E765">
        <v>0.8</v>
      </c>
      <c r="F765">
        <v>0.84362264150943389</v>
      </c>
      <c r="G765" t="s">
        <v>10751</v>
      </c>
      <c r="H765" t="s">
        <v>10683</v>
      </c>
      <c r="I765" t="s">
        <v>10836</v>
      </c>
    </row>
    <row r="766" spans="1:9" x14ac:dyDescent="0.25">
      <c r="A766" t="s">
        <v>6952</v>
      </c>
      <c r="B766" t="s">
        <v>2858</v>
      </c>
      <c r="C766">
        <v>4.9000000000000004</v>
      </c>
      <c r="D766">
        <v>1.6641509433962267</v>
      </c>
      <c r="E766">
        <v>0.86</v>
      </c>
      <c r="F766">
        <v>3.0953207547169814</v>
      </c>
      <c r="G766" t="s">
        <v>10751</v>
      </c>
      <c r="H766" t="s">
        <v>10683</v>
      </c>
      <c r="I766" t="s">
        <v>10836</v>
      </c>
    </row>
    <row r="767" spans="1:9" x14ac:dyDescent="0.25">
      <c r="A767" t="s">
        <v>6953</v>
      </c>
      <c r="B767" t="s">
        <v>2859</v>
      </c>
      <c r="C767">
        <v>3.59</v>
      </c>
      <c r="D767">
        <v>1.2192452830188678</v>
      </c>
      <c r="E767">
        <v>-0.33</v>
      </c>
      <c r="F767">
        <v>0.81689433962264135</v>
      </c>
      <c r="G767" t="s">
        <v>10751</v>
      </c>
      <c r="H767" t="s">
        <v>10683</v>
      </c>
      <c r="I767" t="s">
        <v>10836</v>
      </c>
    </row>
    <row r="768" spans="1:9" x14ac:dyDescent="0.25">
      <c r="A768" t="s">
        <v>6954</v>
      </c>
      <c r="B768" t="s">
        <v>2860</v>
      </c>
      <c r="C768">
        <v>3.62</v>
      </c>
      <c r="D768">
        <v>1.229433962264151</v>
      </c>
      <c r="E768">
        <v>-0.67</v>
      </c>
      <c r="F768">
        <v>0.40571320754716977</v>
      </c>
      <c r="G768" t="s">
        <v>10751</v>
      </c>
      <c r="H768" t="s">
        <v>10683</v>
      </c>
      <c r="I768" t="s">
        <v>10753</v>
      </c>
    </row>
    <row r="769" spans="1:9" x14ac:dyDescent="0.25">
      <c r="A769" t="s">
        <v>6960</v>
      </c>
      <c r="B769" t="s">
        <v>2866</v>
      </c>
      <c r="C769">
        <v>2.58</v>
      </c>
      <c r="D769">
        <v>0.87622641509433963</v>
      </c>
      <c r="E769">
        <v>1.41</v>
      </c>
      <c r="F769">
        <v>2.1117056603773587</v>
      </c>
      <c r="G769" t="s">
        <v>10751</v>
      </c>
      <c r="H769" t="s">
        <v>10683</v>
      </c>
      <c r="I769" t="s">
        <v>10836</v>
      </c>
    </row>
    <row r="770" spans="1:9" x14ac:dyDescent="0.25">
      <c r="A770" t="s">
        <v>6964</v>
      </c>
      <c r="B770" t="s">
        <v>2870</v>
      </c>
      <c r="C770">
        <v>0.37</v>
      </c>
      <c r="D770">
        <v>0.12566037735849056</v>
      </c>
      <c r="E770">
        <v>-0.87</v>
      </c>
      <c r="F770">
        <v>1.6335849056603773E-2</v>
      </c>
      <c r="G770" t="s">
        <v>10751</v>
      </c>
      <c r="H770" t="s">
        <v>10683</v>
      </c>
      <c r="I770" t="s">
        <v>10836</v>
      </c>
    </row>
    <row r="771" spans="1:9" x14ac:dyDescent="0.25">
      <c r="A771" t="s">
        <v>6965</v>
      </c>
      <c r="B771" t="s">
        <v>2871</v>
      </c>
      <c r="C771">
        <v>1.3</v>
      </c>
      <c r="D771">
        <v>0.44150943396226422</v>
      </c>
      <c r="E771">
        <v>-0.2</v>
      </c>
      <c r="F771">
        <v>0.3532075471698114</v>
      </c>
      <c r="G771" t="s">
        <v>10751</v>
      </c>
      <c r="H771" t="s">
        <v>10683</v>
      </c>
      <c r="I771" t="s">
        <v>10836</v>
      </c>
    </row>
    <row r="772" spans="1:9" x14ac:dyDescent="0.25">
      <c r="A772" t="s">
        <v>6967</v>
      </c>
      <c r="B772" t="s">
        <v>2873</v>
      </c>
      <c r="C772">
        <v>0.03</v>
      </c>
      <c r="D772">
        <v>1.0188679245283019E-2</v>
      </c>
      <c r="E772">
        <v>-0.47</v>
      </c>
      <c r="F772">
        <v>5.4000000000000003E-3</v>
      </c>
      <c r="G772" t="s">
        <v>10751</v>
      </c>
      <c r="H772" t="s">
        <v>10683</v>
      </c>
      <c r="I772" t="s">
        <v>10836</v>
      </c>
    </row>
    <row r="773" spans="1:9" x14ac:dyDescent="0.25">
      <c r="A773" t="s">
        <v>6975</v>
      </c>
      <c r="B773" t="s">
        <v>2881</v>
      </c>
      <c r="C773">
        <v>0.03</v>
      </c>
      <c r="D773">
        <v>1.0188679245283019E-2</v>
      </c>
      <c r="E773">
        <v>-0.48</v>
      </c>
      <c r="F773">
        <v>5.2981132075471697E-3</v>
      </c>
      <c r="G773" t="s">
        <v>10751</v>
      </c>
      <c r="H773" t="s">
        <v>10683</v>
      </c>
      <c r="I773" t="s">
        <v>10836</v>
      </c>
    </row>
    <row r="774" spans="1:9" x14ac:dyDescent="0.25">
      <c r="A774" t="s">
        <v>6979</v>
      </c>
      <c r="B774" t="s">
        <v>2885</v>
      </c>
      <c r="C774">
        <v>0.05</v>
      </c>
      <c r="D774">
        <v>1.6981132075471701E-2</v>
      </c>
      <c r="E774">
        <v>-0.92</v>
      </c>
      <c r="F774">
        <v>1.3584905660377355E-3</v>
      </c>
      <c r="G774" t="s">
        <v>10751</v>
      </c>
      <c r="H774" t="s">
        <v>12566</v>
      </c>
      <c r="I774" t="s">
        <v>10836</v>
      </c>
    </row>
    <row r="775" spans="1:9" x14ac:dyDescent="0.25">
      <c r="A775" t="s">
        <v>6980</v>
      </c>
      <c r="B775" t="s">
        <v>2886</v>
      </c>
      <c r="C775">
        <v>2.73</v>
      </c>
      <c r="D775">
        <v>0.92716981132075471</v>
      </c>
      <c r="E775">
        <v>-0.56999999999999995</v>
      </c>
      <c r="F775">
        <v>0.39868301886792457</v>
      </c>
      <c r="G775" t="s">
        <v>13217</v>
      </c>
      <c r="H775" t="s">
        <v>12566</v>
      </c>
      <c r="I775" t="s">
        <v>10753</v>
      </c>
    </row>
    <row r="776" spans="1:9" x14ac:dyDescent="0.25">
      <c r="A776" t="s">
        <v>6983</v>
      </c>
      <c r="B776" t="s">
        <v>2889</v>
      </c>
      <c r="C776">
        <v>0.01</v>
      </c>
      <c r="D776">
        <v>3.3962264150943391E-3</v>
      </c>
      <c r="E776">
        <v>0.64</v>
      </c>
      <c r="F776">
        <v>5.5698113207547162E-3</v>
      </c>
      <c r="G776" t="s">
        <v>10751</v>
      </c>
      <c r="H776" t="s">
        <v>12566</v>
      </c>
      <c r="I776" t="s">
        <v>10836</v>
      </c>
    </row>
    <row r="777" spans="1:9" x14ac:dyDescent="0.25">
      <c r="A777" t="s">
        <v>6984</v>
      </c>
      <c r="B777" t="s">
        <v>2890</v>
      </c>
      <c r="C777">
        <v>0.03</v>
      </c>
      <c r="D777">
        <v>1.0188679245283019E-2</v>
      </c>
      <c r="E777">
        <v>-0.44</v>
      </c>
      <c r="F777">
        <v>5.7056603773584912E-3</v>
      </c>
      <c r="G777" t="s">
        <v>10751</v>
      </c>
      <c r="H777" t="s">
        <v>12566</v>
      </c>
      <c r="I777" t="s">
        <v>10693</v>
      </c>
    </row>
    <row r="778" spans="1:9" x14ac:dyDescent="0.25">
      <c r="A778" t="s">
        <v>6985</v>
      </c>
      <c r="B778" t="s">
        <v>2891</v>
      </c>
      <c r="C778">
        <v>1.46</v>
      </c>
      <c r="D778">
        <v>0.49584905660377354</v>
      </c>
      <c r="E778">
        <v>-0.34</v>
      </c>
      <c r="F778">
        <v>0.32726037735849051</v>
      </c>
      <c r="G778" t="s">
        <v>10751</v>
      </c>
      <c r="H778" t="s">
        <v>12566</v>
      </c>
      <c r="I778" t="s">
        <v>10836</v>
      </c>
    </row>
    <row r="779" spans="1:9" x14ac:dyDescent="0.25">
      <c r="A779" t="s">
        <v>6986</v>
      </c>
      <c r="B779" t="s">
        <v>2892</v>
      </c>
      <c r="C779">
        <v>0.82</v>
      </c>
      <c r="D779">
        <v>0.27849056603773581</v>
      </c>
      <c r="E779">
        <v>1.1200000000000001</v>
      </c>
      <c r="F779">
        <v>0.59039999999999992</v>
      </c>
      <c r="G779" t="s">
        <v>10751</v>
      </c>
      <c r="H779" t="s">
        <v>12566</v>
      </c>
      <c r="I779" t="s">
        <v>10693</v>
      </c>
    </row>
    <row r="780" spans="1:9" x14ac:dyDescent="0.25">
      <c r="A780" t="s">
        <v>6987</v>
      </c>
      <c r="B780" t="s">
        <v>2893</v>
      </c>
      <c r="C780">
        <v>0.79</v>
      </c>
      <c r="D780">
        <v>0.26830188679245282</v>
      </c>
      <c r="E780">
        <v>-0.65</v>
      </c>
      <c r="F780">
        <v>9.390566037735848E-2</v>
      </c>
      <c r="G780" t="s">
        <v>10751</v>
      </c>
      <c r="H780" t="s">
        <v>12566</v>
      </c>
      <c r="I780" t="s">
        <v>10836</v>
      </c>
    </row>
    <row r="781" spans="1:9" x14ac:dyDescent="0.25">
      <c r="A781" t="s">
        <v>6990</v>
      </c>
      <c r="B781" t="s">
        <v>2896</v>
      </c>
      <c r="C781">
        <v>0.98</v>
      </c>
      <c r="D781">
        <v>0.3328301886792453</v>
      </c>
      <c r="E781">
        <v>-0.82</v>
      </c>
      <c r="F781">
        <v>5.9909433962264169E-2</v>
      </c>
      <c r="G781" t="s">
        <v>10751</v>
      </c>
      <c r="H781" t="s">
        <v>12566</v>
      </c>
      <c r="I781" t="s">
        <v>10836</v>
      </c>
    </row>
    <row r="782" spans="1:9" x14ac:dyDescent="0.25">
      <c r="A782" t="s">
        <v>6991</v>
      </c>
      <c r="B782" t="s">
        <v>2897</v>
      </c>
      <c r="C782">
        <v>0.16</v>
      </c>
      <c r="D782">
        <v>5.4339622641509426E-2</v>
      </c>
      <c r="E782">
        <v>4.43</v>
      </c>
      <c r="F782">
        <v>0.29506415094339616</v>
      </c>
      <c r="G782" t="s">
        <v>10751</v>
      </c>
      <c r="H782" t="s">
        <v>12566</v>
      </c>
      <c r="I782" t="s">
        <v>10693</v>
      </c>
    </row>
    <row r="783" spans="1:9" x14ac:dyDescent="0.25">
      <c r="A783" t="s">
        <v>6992</v>
      </c>
      <c r="B783" t="s">
        <v>2898</v>
      </c>
      <c r="C783">
        <v>0.03</v>
      </c>
      <c r="D783">
        <v>1.0188679245283019E-2</v>
      </c>
      <c r="E783">
        <v>-0.99</v>
      </c>
      <c r="F783">
        <v>1.0188679245283028E-4</v>
      </c>
      <c r="G783" t="s">
        <v>10691</v>
      </c>
      <c r="H783" t="s">
        <v>12566</v>
      </c>
      <c r="I783" t="s">
        <v>10693</v>
      </c>
    </row>
    <row r="784" spans="1:9" x14ac:dyDescent="0.25">
      <c r="A784" t="s">
        <v>6993</v>
      </c>
      <c r="B784" t="s">
        <v>2899</v>
      </c>
      <c r="C784">
        <v>0.56999999999999995</v>
      </c>
      <c r="D784">
        <v>0.19358490566037734</v>
      </c>
      <c r="E784">
        <v>-0.06</v>
      </c>
      <c r="F784">
        <v>0.18196981132075468</v>
      </c>
      <c r="G784" t="s">
        <v>13217</v>
      </c>
      <c r="H784" t="s">
        <v>12566</v>
      </c>
      <c r="I784" t="s">
        <v>10753</v>
      </c>
    </row>
    <row r="785" spans="1:9" x14ac:dyDescent="0.25">
      <c r="A785" t="s">
        <v>6994</v>
      </c>
      <c r="B785" t="s">
        <v>2900</v>
      </c>
      <c r="C785">
        <v>0.05</v>
      </c>
      <c r="D785">
        <v>1.6981132075471701E-2</v>
      </c>
      <c r="E785">
        <v>-0.45</v>
      </c>
      <c r="F785">
        <v>9.3396226415094364E-3</v>
      </c>
      <c r="G785" t="s">
        <v>13217</v>
      </c>
      <c r="H785" t="s">
        <v>12566</v>
      </c>
      <c r="I785" t="s">
        <v>10836</v>
      </c>
    </row>
    <row r="786" spans="1:9" x14ac:dyDescent="0.25">
      <c r="A786" t="s">
        <v>6995</v>
      </c>
      <c r="B786" t="s">
        <v>2901</v>
      </c>
      <c r="C786">
        <v>0.05</v>
      </c>
      <c r="D786">
        <v>1.6981132075471701E-2</v>
      </c>
      <c r="E786">
        <v>-0.93</v>
      </c>
      <c r="F786">
        <v>1.1886792452830183E-3</v>
      </c>
      <c r="G786" t="s">
        <v>10751</v>
      </c>
      <c r="H786" t="s">
        <v>12566</v>
      </c>
      <c r="I786" t="s">
        <v>10836</v>
      </c>
    </row>
    <row r="787" spans="1:9" x14ac:dyDescent="0.25">
      <c r="A787" t="s">
        <v>6996</v>
      </c>
      <c r="B787" t="s">
        <v>2902</v>
      </c>
      <c r="C787">
        <v>0.46</v>
      </c>
      <c r="D787">
        <v>0.15622641509433965</v>
      </c>
      <c r="E787">
        <v>-0.65</v>
      </c>
      <c r="F787">
        <v>5.4679245283018874E-2</v>
      </c>
      <c r="G787" t="s">
        <v>10751</v>
      </c>
      <c r="H787" t="s">
        <v>12566</v>
      </c>
      <c r="I787" t="s">
        <v>10693</v>
      </c>
    </row>
    <row r="788" spans="1:9" x14ac:dyDescent="0.25">
      <c r="A788" t="s">
        <v>6997</v>
      </c>
      <c r="B788" t="s">
        <v>2903</v>
      </c>
      <c r="C788">
        <v>0.14000000000000001</v>
      </c>
      <c r="D788">
        <v>4.7547169811320761E-2</v>
      </c>
      <c r="E788">
        <v>0.3</v>
      </c>
      <c r="F788">
        <v>6.1811320754716993E-2</v>
      </c>
      <c r="G788" t="s">
        <v>10751</v>
      </c>
      <c r="H788" t="s">
        <v>12566</v>
      </c>
      <c r="I788" t="s">
        <v>10836</v>
      </c>
    </row>
    <row r="789" spans="1:9" x14ac:dyDescent="0.25">
      <c r="A789" t="s">
        <v>6998</v>
      </c>
      <c r="B789" t="s">
        <v>2904</v>
      </c>
      <c r="C789">
        <v>0.11</v>
      </c>
      <c r="D789">
        <v>3.7358490566037739E-2</v>
      </c>
      <c r="E789">
        <v>0.34</v>
      </c>
      <c r="F789">
        <v>5.0060377358490574E-2</v>
      </c>
      <c r="G789" t="s">
        <v>10751</v>
      </c>
      <c r="H789" t="s">
        <v>12566</v>
      </c>
      <c r="I789" t="s">
        <v>10693</v>
      </c>
    </row>
    <row r="790" spans="1:9" x14ac:dyDescent="0.25">
      <c r="A790" t="s">
        <v>7000</v>
      </c>
      <c r="B790" t="s">
        <v>2906</v>
      </c>
      <c r="C790">
        <v>0.31</v>
      </c>
      <c r="D790">
        <v>0.10528301886792453</v>
      </c>
      <c r="E790">
        <v>-0.62</v>
      </c>
      <c r="F790">
        <v>4.0007547169811322E-2</v>
      </c>
      <c r="G790" t="s">
        <v>10751</v>
      </c>
      <c r="H790" t="s">
        <v>12566</v>
      </c>
      <c r="I790" t="s">
        <v>10836</v>
      </c>
    </row>
    <row r="791" spans="1:9" x14ac:dyDescent="0.25">
      <c r="A791" t="s">
        <v>7001</v>
      </c>
      <c r="B791" t="s">
        <v>2907</v>
      </c>
      <c r="C791">
        <v>0.11</v>
      </c>
      <c r="D791">
        <v>3.7358490566037739E-2</v>
      </c>
      <c r="E791">
        <v>-0.22</v>
      </c>
      <c r="F791">
        <v>2.9139622641509436E-2</v>
      </c>
      <c r="G791" t="s">
        <v>10751</v>
      </c>
      <c r="H791" t="s">
        <v>12566</v>
      </c>
      <c r="I791" t="s">
        <v>10693</v>
      </c>
    </row>
    <row r="792" spans="1:9" x14ac:dyDescent="0.25">
      <c r="A792" t="s">
        <v>7002</v>
      </c>
      <c r="B792" t="s">
        <v>2908</v>
      </c>
      <c r="C792">
        <v>0.04</v>
      </c>
      <c r="D792">
        <v>1.3584905660377357E-2</v>
      </c>
      <c r="E792">
        <v>-0.89</v>
      </c>
      <c r="F792">
        <v>1.494339622641509E-3</v>
      </c>
      <c r="G792" t="s">
        <v>10751</v>
      </c>
      <c r="H792" t="s">
        <v>12566</v>
      </c>
      <c r="I792" t="s">
        <v>10693</v>
      </c>
    </row>
    <row r="793" spans="1:9" x14ac:dyDescent="0.25">
      <c r="A793" t="s">
        <v>7003</v>
      </c>
      <c r="B793" t="s">
        <v>2909</v>
      </c>
      <c r="C793">
        <v>0.02</v>
      </c>
      <c r="D793">
        <v>6.7924528301886783E-3</v>
      </c>
      <c r="E793">
        <v>-0.78</v>
      </c>
      <c r="F793">
        <v>1.494339622641509E-3</v>
      </c>
      <c r="G793" t="s">
        <v>10751</v>
      </c>
      <c r="H793" t="s">
        <v>12566</v>
      </c>
      <c r="I793" t="s">
        <v>10836</v>
      </c>
    </row>
    <row r="794" spans="1:9" x14ac:dyDescent="0.25">
      <c r="A794" t="s">
        <v>7004</v>
      </c>
      <c r="B794" t="s">
        <v>2910</v>
      </c>
      <c r="C794">
        <v>0.01</v>
      </c>
      <c r="D794">
        <v>3.3962264150943391E-3</v>
      </c>
      <c r="E794">
        <v>-0.5</v>
      </c>
      <c r="F794">
        <v>1.6981132075471696E-3</v>
      </c>
      <c r="G794" t="s">
        <v>10751</v>
      </c>
      <c r="H794" t="s">
        <v>12566</v>
      </c>
      <c r="I794" t="s">
        <v>10836</v>
      </c>
    </row>
    <row r="795" spans="1:9" x14ac:dyDescent="0.25">
      <c r="A795" t="s">
        <v>7006</v>
      </c>
      <c r="B795" t="s">
        <v>2912</v>
      </c>
      <c r="C795">
        <v>0.33</v>
      </c>
      <c r="D795">
        <v>0.11207547169811322</v>
      </c>
      <c r="E795">
        <v>-0.84</v>
      </c>
      <c r="F795">
        <v>1.7932075471698117E-2</v>
      </c>
      <c r="G795" t="s">
        <v>10751</v>
      </c>
      <c r="H795" t="s">
        <v>12566</v>
      </c>
      <c r="I795" t="s">
        <v>10836</v>
      </c>
    </row>
    <row r="796" spans="1:9" x14ac:dyDescent="0.25">
      <c r="A796" t="s">
        <v>7007</v>
      </c>
      <c r="B796" t="s">
        <v>2913</v>
      </c>
      <c r="C796">
        <v>0.13</v>
      </c>
      <c r="D796">
        <v>4.4150943396226418E-2</v>
      </c>
      <c r="E796">
        <v>-0.8</v>
      </c>
      <c r="F796">
        <v>8.8301886792452808E-3</v>
      </c>
      <c r="G796" t="s">
        <v>10751</v>
      </c>
      <c r="H796" t="s">
        <v>12566</v>
      </c>
      <c r="I796" t="s">
        <v>10836</v>
      </c>
    </row>
    <row r="797" spans="1:9" x14ac:dyDescent="0.25">
      <c r="A797" t="s">
        <v>7008</v>
      </c>
      <c r="B797" t="s">
        <v>2914</v>
      </c>
      <c r="C797">
        <v>2.04</v>
      </c>
      <c r="D797">
        <v>0.6928301886792454</v>
      </c>
      <c r="E797">
        <v>0.27</v>
      </c>
      <c r="F797">
        <v>0.87989433962264163</v>
      </c>
      <c r="G797" t="s">
        <v>10751</v>
      </c>
      <c r="H797" t="s">
        <v>12566</v>
      </c>
      <c r="I797" t="s">
        <v>10836</v>
      </c>
    </row>
    <row r="798" spans="1:9" x14ac:dyDescent="0.25">
      <c r="A798" t="s">
        <v>7009</v>
      </c>
      <c r="B798" t="s">
        <v>2915</v>
      </c>
      <c r="C798">
        <v>4.92</v>
      </c>
      <c r="D798">
        <v>1.6709433962264149</v>
      </c>
      <c r="E798">
        <v>-0.27</v>
      </c>
      <c r="F798">
        <v>1.2197886792452828</v>
      </c>
      <c r="G798" t="s">
        <v>10751</v>
      </c>
      <c r="H798" t="s">
        <v>12566</v>
      </c>
      <c r="I798" t="s">
        <v>10836</v>
      </c>
    </row>
    <row r="799" spans="1:9" x14ac:dyDescent="0.25">
      <c r="A799" t="s">
        <v>7010</v>
      </c>
      <c r="B799" t="s">
        <v>2916</v>
      </c>
      <c r="C799">
        <v>0.02</v>
      </c>
      <c r="D799">
        <v>6.7924528301886783E-3</v>
      </c>
      <c r="E799">
        <v>1.68</v>
      </c>
      <c r="F799">
        <v>1.8203773584905655E-2</v>
      </c>
      <c r="G799" t="s">
        <v>10751</v>
      </c>
      <c r="H799" t="s">
        <v>12566</v>
      </c>
      <c r="I799" t="s">
        <v>10693</v>
      </c>
    </row>
    <row r="800" spans="1:9" x14ac:dyDescent="0.25">
      <c r="A800" t="s">
        <v>7011</v>
      </c>
      <c r="B800" t="s">
        <v>2917</v>
      </c>
      <c r="C800">
        <v>0.5</v>
      </c>
      <c r="D800">
        <v>0.169811320754717</v>
      </c>
      <c r="E800">
        <v>-0.63</v>
      </c>
      <c r="F800">
        <v>6.2830188679245294E-2</v>
      </c>
      <c r="G800" t="s">
        <v>10751</v>
      </c>
      <c r="H800" t="s">
        <v>12566</v>
      </c>
      <c r="I800" t="s">
        <v>10836</v>
      </c>
    </row>
    <row r="801" spans="1:9" x14ac:dyDescent="0.25">
      <c r="A801" t="s">
        <v>7012</v>
      </c>
      <c r="B801" t="s">
        <v>2918</v>
      </c>
      <c r="C801">
        <v>0.94</v>
      </c>
      <c r="D801">
        <v>0.3192452830188679</v>
      </c>
      <c r="E801">
        <v>-0.93</v>
      </c>
      <c r="F801">
        <v>2.2347169811320736E-2</v>
      </c>
      <c r="G801" t="s">
        <v>10751</v>
      </c>
      <c r="H801" t="s">
        <v>10683</v>
      </c>
      <c r="I801" t="s">
        <v>10836</v>
      </c>
    </row>
    <row r="802" spans="1:9" x14ac:dyDescent="0.25">
      <c r="A802" t="s">
        <v>7013</v>
      </c>
      <c r="B802" t="s">
        <v>2919</v>
      </c>
      <c r="C802">
        <v>0.06</v>
      </c>
      <c r="D802">
        <v>2.0377358490566037E-2</v>
      </c>
      <c r="E802">
        <v>-0.91</v>
      </c>
      <c r="F802">
        <v>1.8339622641509428E-3</v>
      </c>
      <c r="G802" t="s">
        <v>10751</v>
      </c>
      <c r="H802" t="s">
        <v>10683</v>
      </c>
      <c r="I802" t="s">
        <v>10693</v>
      </c>
    </row>
    <row r="803" spans="1:9" x14ac:dyDescent="0.25">
      <c r="A803" t="s">
        <v>7014</v>
      </c>
      <c r="B803" t="s">
        <v>2920</v>
      </c>
      <c r="C803">
        <v>0.68</v>
      </c>
      <c r="D803">
        <v>0.23094339622641513</v>
      </c>
      <c r="E803">
        <v>1.2</v>
      </c>
      <c r="F803">
        <v>0.50807547169811329</v>
      </c>
      <c r="G803" t="s">
        <v>10751</v>
      </c>
      <c r="H803" t="s">
        <v>10683</v>
      </c>
      <c r="I803" t="s">
        <v>10836</v>
      </c>
    </row>
    <row r="804" spans="1:9" x14ac:dyDescent="0.25">
      <c r="A804" t="s">
        <v>7016</v>
      </c>
      <c r="B804" t="s">
        <v>2922</v>
      </c>
      <c r="C804">
        <v>0.02</v>
      </c>
      <c r="D804">
        <v>6.7924528301886783E-3</v>
      </c>
      <c r="E804">
        <v>-0.68</v>
      </c>
      <c r="F804">
        <v>2.1735849056603767E-3</v>
      </c>
      <c r="G804" t="s">
        <v>10751</v>
      </c>
      <c r="H804" t="s">
        <v>10683</v>
      </c>
      <c r="I804" t="s">
        <v>10753</v>
      </c>
    </row>
    <row r="805" spans="1:9" x14ac:dyDescent="0.25">
      <c r="A805" t="s">
        <v>7020</v>
      </c>
      <c r="B805" t="s">
        <v>2926</v>
      </c>
      <c r="C805">
        <v>1.38</v>
      </c>
      <c r="D805">
        <v>0.4686792452830188</v>
      </c>
      <c r="E805">
        <v>-0.87</v>
      </c>
      <c r="F805">
        <v>6.0928301886792449E-2</v>
      </c>
      <c r="G805" t="s">
        <v>10751</v>
      </c>
      <c r="H805" t="s">
        <v>10683</v>
      </c>
      <c r="I805" t="s">
        <v>10836</v>
      </c>
    </row>
    <row r="806" spans="1:9" x14ac:dyDescent="0.25">
      <c r="A806" t="s">
        <v>7021</v>
      </c>
      <c r="B806" t="s">
        <v>2927</v>
      </c>
      <c r="C806">
        <v>0.38</v>
      </c>
      <c r="D806">
        <v>0.12905660377358491</v>
      </c>
      <c r="E806">
        <v>0.7</v>
      </c>
      <c r="F806">
        <v>0.21939622641509435</v>
      </c>
      <c r="G806" t="s">
        <v>10751</v>
      </c>
      <c r="H806" t="s">
        <v>10683</v>
      </c>
      <c r="I806" t="s">
        <v>10836</v>
      </c>
    </row>
    <row r="807" spans="1:9" x14ac:dyDescent="0.25">
      <c r="A807" t="s">
        <v>7023</v>
      </c>
      <c r="B807" t="s">
        <v>2929</v>
      </c>
      <c r="C807">
        <v>1.38</v>
      </c>
      <c r="D807">
        <v>0.4686792452830188</v>
      </c>
      <c r="E807">
        <v>0.52</v>
      </c>
      <c r="F807">
        <v>0.71239245283018859</v>
      </c>
      <c r="G807" t="s">
        <v>10751</v>
      </c>
      <c r="H807" t="s">
        <v>10683</v>
      </c>
      <c r="I807" t="s">
        <v>10836</v>
      </c>
    </row>
    <row r="808" spans="1:9" x14ac:dyDescent="0.25">
      <c r="A808" t="s">
        <v>7024</v>
      </c>
      <c r="B808" t="s">
        <v>2930</v>
      </c>
      <c r="C808">
        <v>1.34</v>
      </c>
      <c r="D808">
        <v>0.45509433962264151</v>
      </c>
      <c r="E808">
        <v>-0.9</v>
      </c>
      <c r="F808">
        <v>4.5509433962264138E-2</v>
      </c>
      <c r="G808" t="s">
        <v>10751</v>
      </c>
      <c r="H808" t="s">
        <v>10683</v>
      </c>
      <c r="I808" t="s">
        <v>10836</v>
      </c>
    </row>
    <row r="809" spans="1:9" x14ac:dyDescent="0.25">
      <c r="A809" t="s">
        <v>7029</v>
      </c>
      <c r="B809" t="s">
        <v>2935</v>
      </c>
      <c r="C809">
        <v>0.47</v>
      </c>
      <c r="D809">
        <v>0.15962264150943395</v>
      </c>
      <c r="E809">
        <v>-0.41</v>
      </c>
      <c r="F809">
        <v>9.4177358490566049E-2</v>
      </c>
      <c r="G809" t="s">
        <v>10751</v>
      </c>
      <c r="H809" t="s">
        <v>10683</v>
      </c>
      <c r="I809" t="s">
        <v>10836</v>
      </c>
    </row>
    <row r="810" spans="1:9" x14ac:dyDescent="0.25">
      <c r="A810" t="s">
        <v>7030</v>
      </c>
      <c r="B810" t="s">
        <v>2936</v>
      </c>
      <c r="C810">
        <v>1</v>
      </c>
      <c r="D810">
        <v>0.339622641509434</v>
      </c>
      <c r="E810">
        <v>0</v>
      </c>
      <c r="F810">
        <v>0.339622641509434</v>
      </c>
      <c r="G810" t="s">
        <v>10751</v>
      </c>
      <c r="H810" t="s">
        <v>10752</v>
      </c>
      <c r="I810" t="s">
        <v>10753</v>
      </c>
    </row>
    <row r="811" spans="1:9" x14ac:dyDescent="0.25">
      <c r="A811" t="s">
        <v>7031</v>
      </c>
      <c r="B811" t="s">
        <v>2937</v>
      </c>
      <c r="C811">
        <v>0.17</v>
      </c>
      <c r="D811">
        <v>5.7735849056603783E-2</v>
      </c>
      <c r="E811">
        <v>-0.33</v>
      </c>
      <c r="F811">
        <v>3.868301886792453E-2</v>
      </c>
      <c r="G811" t="s">
        <v>10751</v>
      </c>
      <c r="H811" t="s">
        <v>10752</v>
      </c>
      <c r="I811" t="s">
        <v>10693</v>
      </c>
    </row>
    <row r="812" spans="1:9" x14ac:dyDescent="0.25">
      <c r="A812" t="s">
        <v>7032</v>
      </c>
      <c r="B812" t="s">
        <v>2938</v>
      </c>
      <c r="C812">
        <v>0.11</v>
      </c>
      <c r="D812">
        <v>3.7358490566037739E-2</v>
      </c>
      <c r="E812">
        <v>-0.8</v>
      </c>
      <c r="F812">
        <v>7.4716981132075463E-3</v>
      </c>
      <c r="G812" t="s">
        <v>10751</v>
      </c>
      <c r="H812" t="s">
        <v>10683</v>
      </c>
      <c r="I812" t="s">
        <v>10836</v>
      </c>
    </row>
    <row r="813" spans="1:9" x14ac:dyDescent="0.25">
      <c r="A813" t="s">
        <v>7033</v>
      </c>
      <c r="B813" t="s">
        <v>2939</v>
      </c>
      <c r="C813">
        <v>0.54</v>
      </c>
      <c r="D813">
        <v>0.18339622641509434</v>
      </c>
      <c r="E813">
        <v>1.84</v>
      </c>
      <c r="F813">
        <v>0.5208452830188679</v>
      </c>
      <c r="G813" t="s">
        <v>10751</v>
      </c>
      <c r="H813" t="s">
        <v>10752</v>
      </c>
      <c r="I813" t="s">
        <v>10753</v>
      </c>
    </row>
    <row r="814" spans="1:9" x14ac:dyDescent="0.25">
      <c r="A814" t="s">
        <v>7037</v>
      </c>
      <c r="B814" t="s">
        <v>2943</v>
      </c>
      <c r="C814">
        <v>0.63</v>
      </c>
      <c r="D814">
        <v>0.21396226415094338</v>
      </c>
      <c r="E814">
        <v>0</v>
      </c>
      <c r="F814">
        <v>0.21396226415094338</v>
      </c>
      <c r="G814" t="s">
        <v>10751</v>
      </c>
      <c r="H814" t="s">
        <v>10683</v>
      </c>
      <c r="I814" t="s">
        <v>10753</v>
      </c>
    </row>
    <row r="815" spans="1:9" x14ac:dyDescent="0.25">
      <c r="A815" t="s">
        <v>7040</v>
      </c>
      <c r="B815" t="s">
        <v>2946</v>
      </c>
      <c r="C815">
        <v>0.13</v>
      </c>
      <c r="D815">
        <v>4.4150943396226418E-2</v>
      </c>
      <c r="E815">
        <v>1.29</v>
      </c>
      <c r="F815">
        <v>0.10110566037735849</v>
      </c>
      <c r="G815" t="s">
        <v>10751</v>
      </c>
      <c r="H815" t="s">
        <v>10683</v>
      </c>
      <c r="I815" t="s">
        <v>10836</v>
      </c>
    </row>
    <row r="816" spans="1:9" x14ac:dyDescent="0.25">
      <c r="A816" t="s">
        <v>7041</v>
      </c>
      <c r="B816" t="s">
        <v>2947</v>
      </c>
      <c r="C816">
        <v>0.08</v>
      </c>
      <c r="D816">
        <v>2.7169811320754713E-2</v>
      </c>
      <c r="E816">
        <v>-0.96</v>
      </c>
      <c r="F816">
        <v>1.0867924528301894E-3</v>
      </c>
      <c r="G816" t="s">
        <v>10751</v>
      </c>
      <c r="H816" t="s">
        <v>10752</v>
      </c>
      <c r="I816" t="s">
        <v>10753</v>
      </c>
    </row>
    <row r="817" spans="1:9" x14ac:dyDescent="0.25">
      <c r="A817" t="s">
        <v>7042</v>
      </c>
      <c r="B817" t="s">
        <v>2948</v>
      </c>
      <c r="C817">
        <v>0.77</v>
      </c>
      <c r="D817">
        <v>0.26150943396226412</v>
      </c>
      <c r="E817">
        <v>-7.0000000000000007E-2</v>
      </c>
      <c r="F817">
        <v>0.24320377358490561</v>
      </c>
      <c r="G817" t="s">
        <v>10751</v>
      </c>
      <c r="H817" t="s">
        <v>10683</v>
      </c>
      <c r="I817" t="s">
        <v>10836</v>
      </c>
    </row>
    <row r="818" spans="1:9" x14ac:dyDescent="0.25">
      <c r="A818" t="s">
        <v>7043</v>
      </c>
      <c r="B818" t="s">
        <v>2949</v>
      </c>
      <c r="C818">
        <v>33.5</v>
      </c>
      <c r="D818">
        <v>11.377358490566037</v>
      </c>
      <c r="E818">
        <v>-0.32</v>
      </c>
      <c r="F818">
        <v>7.7366037735849043</v>
      </c>
      <c r="G818" t="s">
        <v>10751</v>
      </c>
      <c r="H818" t="s">
        <v>10683</v>
      </c>
      <c r="I818" t="s">
        <v>10836</v>
      </c>
    </row>
    <row r="819" spans="1:9" x14ac:dyDescent="0.25">
      <c r="A819" t="s">
        <v>7044</v>
      </c>
      <c r="B819" t="s">
        <v>2950</v>
      </c>
      <c r="C819">
        <v>4.84</v>
      </c>
      <c r="D819">
        <v>1.6437735849056603</v>
      </c>
      <c r="E819">
        <v>-0.85</v>
      </c>
      <c r="F819">
        <v>0.24656603773584909</v>
      </c>
      <c r="G819" t="s">
        <v>10751</v>
      </c>
      <c r="H819" t="s">
        <v>10683</v>
      </c>
      <c r="I819" t="s">
        <v>10836</v>
      </c>
    </row>
    <row r="820" spans="1:9" x14ac:dyDescent="0.25">
      <c r="A820" t="s">
        <v>7045</v>
      </c>
      <c r="B820" t="s">
        <v>2951</v>
      </c>
      <c r="C820">
        <v>4.07</v>
      </c>
      <c r="D820">
        <v>1.3822641509433962</v>
      </c>
      <c r="E820">
        <v>0.52</v>
      </c>
      <c r="F820">
        <v>2.1010415094339621</v>
      </c>
      <c r="G820" t="s">
        <v>10751</v>
      </c>
      <c r="H820" t="s">
        <v>10752</v>
      </c>
      <c r="I820" t="s">
        <v>10693</v>
      </c>
    </row>
    <row r="821" spans="1:9" x14ac:dyDescent="0.25">
      <c r="A821" t="s">
        <v>7046</v>
      </c>
      <c r="B821" t="s">
        <v>2952</v>
      </c>
      <c r="C821">
        <v>0.19</v>
      </c>
      <c r="D821">
        <v>6.4528301886792455E-2</v>
      </c>
      <c r="E821">
        <v>-0.78</v>
      </c>
      <c r="F821">
        <v>1.4196226415094338E-2</v>
      </c>
      <c r="G821" t="s">
        <v>10751</v>
      </c>
      <c r="H821" t="s">
        <v>10683</v>
      </c>
      <c r="I821" t="s">
        <v>10836</v>
      </c>
    </row>
    <row r="822" spans="1:9" x14ac:dyDescent="0.25">
      <c r="A822" t="s">
        <v>7052</v>
      </c>
      <c r="B822" t="s">
        <v>2958</v>
      </c>
      <c r="C822">
        <v>4.59</v>
      </c>
      <c r="D822">
        <v>1.5588679245283017</v>
      </c>
      <c r="E822">
        <v>-0.85</v>
      </c>
      <c r="F822">
        <v>0.23383018867924529</v>
      </c>
      <c r="G822" t="s">
        <v>10751</v>
      </c>
      <c r="H822" t="s">
        <v>10683</v>
      </c>
      <c r="I822" t="s">
        <v>10836</v>
      </c>
    </row>
    <row r="823" spans="1:9" x14ac:dyDescent="0.25">
      <c r="A823" t="s">
        <v>7053</v>
      </c>
      <c r="B823" t="s">
        <v>2959</v>
      </c>
      <c r="C823">
        <v>0.1</v>
      </c>
      <c r="D823">
        <v>3.3962264150943403E-2</v>
      </c>
      <c r="E823">
        <v>-0.43</v>
      </c>
      <c r="F823">
        <v>1.935849056603774E-2</v>
      </c>
      <c r="G823" t="s">
        <v>10751</v>
      </c>
      <c r="H823" t="s">
        <v>10752</v>
      </c>
      <c r="I823" t="s">
        <v>10836</v>
      </c>
    </row>
    <row r="824" spans="1:9" x14ac:dyDescent="0.25">
      <c r="A824" t="s">
        <v>7056</v>
      </c>
      <c r="B824" t="s">
        <v>2962</v>
      </c>
      <c r="C824">
        <v>0.42</v>
      </c>
      <c r="D824">
        <v>0.14264150943396225</v>
      </c>
      <c r="E824">
        <v>12.04</v>
      </c>
      <c r="F824">
        <v>1.8600452830188676</v>
      </c>
      <c r="G824" t="s">
        <v>10751</v>
      </c>
      <c r="H824" t="s">
        <v>10752</v>
      </c>
      <c r="I824" t="s">
        <v>10693</v>
      </c>
    </row>
    <row r="825" spans="1:9" x14ac:dyDescent="0.25">
      <c r="A825" t="s">
        <v>7058</v>
      </c>
      <c r="B825" t="s">
        <v>2964</v>
      </c>
      <c r="C825">
        <v>-0.33</v>
      </c>
      <c r="D825">
        <v>-0.11207547169811322</v>
      </c>
      <c r="E825">
        <v>0</v>
      </c>
      <c r="F825">
        <v>-0.11207547169811322</v>
      </c>
      <c r="G825" t="s">
        <v>10751</v>
      </c>
      <c r="H825" t="s">
        <v>10752</v>
      </c>
      <c r="I825" t="s">
        <v>10836</v>
      </c>
    </row>
    <row r="826" spans="1:9" x14ac:dyDescent="0.25">
      <c r="A826" t="s">
        <v>7059</v>
      </c>
      <c r="B826" t="s">
        <v>2965</v>
      </c>
      <c r="C826">
        <v>2</v>
      </c>
      <c r="D826">
        <v>0.679245283018868</v>
      </c>
      <c r="E826">
        <v>-0.55000000000000004</v>
      </c>
      <c r="F826">
        <v>0.30566037735849055</v>
      </c>
      <c r="G826" t="s">
        <v>10691</v>
      </c>
      <c r="H826" t="s">
        <v>10683</v>
      </c>
      <c r="I826" t="s">
        <v>10836</v>
      </c>
    </row>
    <row r="827" spans="1:9" x14ac:dyDescent="0.25">
      <c r="A827" t="s">
        <v>7061</v>
      </c>
      <c r="B827" t="s">
        <v>2967</v>
      </c>
      <c r="C827">
        <v>0.17</v>
      </c>
      <c r="D827">
        <v>5.7735849056603783E-2</v>
      </c>
      <c r="E827">
        <v>-0.8</v>
      </c>
      <c r="F827">
        <v>1.1547169811320755E-2</v>
      </c>
      <c r="G827" t="s">
        <v>10751</v>
      </c>
      <c r="H827" t="s">
        <v>10683</v>
      </c>
      <c r="I827" t="s">
        <v>10836</v>
      </c>
    </row>
    <row r="828" spans="1:9" x14ac:dyDescent="0.25">
      <c r="A828" t="s">
        <v>7062</v>
      </c>
      <c r="B828" t="s">
        <v>2968</v>
      </c>
      <c r="C828">
        <v>0.65</v>
      </c>
      <c r="D828">
        <v>0.22075471698113211</v>
      </c>
      <c r="E828">
        <v>-0.77</v>
      </c>
      <c r="F828">
        <v>5.0773584905660384E-2</v>
      </c>
      <c r="G828" t="s">
        <v>10751</v>
      </c>
      <c r="H828" t="s">
        <v>10683</v>
      </c>
      <c r="I828" t="s">
        <v>10836</v>
      </c>
    </row>
    <row r="829" spans="1:9" x14ac:dyDescent="0.25">
      <c r="A829" t="s">
        <v>7064</v>
      </c>
      <c r="B829" t="s">
        <v>2970</v>
      </c>
      <c r="C829">
        <v>0.25</v>
      </c>
      <c r="D829">
        <v>8.4905660377358499E-2</v>
      </c>
      <c r="E829">
        <v>-0.02</v>
      </c>
      <c r="F829">
        <v>8.3207547169811324E-2</v>
      </c>
      <c r="G829" t="s">
        <v>10751</v>
      </c>
      <c r="H829" t="s">
        <v>10683</v>
      </c>
      <c r="I829" t="s">
        <v>10836</v>
      </c>
    </row>
    <row r="830" spans="1:9" x14ac:dyDescent="0.25">
      <c r="A830" t="s">
        <v>7065</v>
      </c>
      <c r="B830" t="s">
        <v>2971</v>
      </c>
      <c r="C830">
        <v>0.08</v>
      </c>
      <c r="D830">
        <v>2.7169811320754713E-2</v>
      </c>
      <c r="E830">
        <v>-0.88</v>
      </c>
      <c r="F830">
        <v>3.2603773584905654E-3</v>
      </c>
      <c r="G830" t="s">
        <v>10751</v>
      </c>
      <c r="H830" t="s">
        <v>10683</v>
      </c>
      <c r="I830" t="s">
        <v>10836</v>
      </c>
    </row>
    <row r="831" spans="1:9" x14ac:dyDescent="0.25">
      <c r="A831" t="s">
        <v>7067</v>
      </c>
      <c r="B831" t="s">
        <v>2973</v>
      </c>
      <c r="C831">
        <v>0.18</v>
      </c>
      <c r="D831">
        <v>6.1132075471698112E-2</v>
      </c>
      <c r="E831">
        <v>4.26</v>
      </c>
      <c r="F831">
        <v>0.32155471698113208</v>
      </c>
      <c r="G831" t="s">
        <v>10751</v>
      </c>
      <c r="H831" t="s">
        <v>10683</v>
      </c>
      <c r="I831" t="s">
        <v>10693</v>
      </c>
    </row>
    <row r="832" spans="1:9" x14ac:dyDescent="0.25">
      <c r="A832" t="s">
        <v>7068</v>
      </c>
      <c r="B832" t="s">
        <v>2974</v>
      </c>
      <c r="C832">
        <v>0.3</v>
      </c>
      <c r="D832">
        <v>0.10188679245283019</v>
      </c>
      <c r="E832">
        <v>-0.76</v>
      </c>
      <c r="F832">
        <v>2.4452830188679244E-2</v>
      </c>
      <c r="G832" t="s">
        <v>10751</v>
      </c>
      <c r="H832" t="s">
        <v>10683</v>
      </c>
      <c r="I832" t="s">
        <v>10836</v>
      </c>
    </row>
    <row r="833" spans="1:9" x14ac:dyDescent="0.25">
      <c r="A833" t="s">
        <v>7070</v>
      </c>
      <c r="B833" t="s">
        <v>2976</v>
      </c>
      <c r="C833">
        <v>0.6</v>
      </c>
      <c r="D833">
        <v>0.20377358490566039</v>
      </c>
      <c r="E833">
        <v>-0.09</v>
      </c>
      <c r="F833">
        <v>0.18543396226415096</v>
      </c>
      <c r="G833" t="s">
        <v>10751</v>
      </c>
      <c r="H833" t="s">
        <v>10752</v>
      </c>
      <c r="I833" t="s">
        <v>10836</v>
      </c>
    </row>
    <row r="834" spans="1:9" x14ac:dyDescent="0.25">
      <c r="A834" t="s">
        <v>7072</v>
      </c>
      <c r="B834" t="s">
        <v>2978</v>
      </c>
      <c r="C834">
        <v>5.43</v>
      </c>
      <c r="D834">
        <v>1.8441509433962262</v>
      </c>
      <c r="E834">
        <v>0.93</v>
      </c>
      <c r="F834">
        <v>3.5592113207547169</v>
      </c>
      <c r="G834" t="s">
        <v>10751</v>
      </c>
      <c r="H834" t="s">
        <v>10683</v>
      </c>
      <c r="I834" t="s">
        <v>10836</v>
      </c>
    </row>
    <row r="835" spans="1:9" x14ac:dyDescent="0.25">
      <c r="A835" t="s">
        <v>7073</v>
      </c>
      <c r="B835" t="s">
        <v>2979</v>
      </c>
      <c r="C835">
        <v>6.04</v>
      </c>
      <c r="D835">
        <v>2.0513207547169809</v>
      </c>
      <c r="E835">
        <v>0.63</v>
      </c>
      <c r="F835">
        <v>3.3436528301886788</v>
      </c>
      <c r="G835" t="s">
        <v>10751</v>
      </c>
      <c r="H835" t="s">
        <v>10683</v>
      </c>
      <c r="I835" t="s">
        <v>10836</v>
      </c>
    </row>
    <row r="836" spans="1:9" x14ac:dyDescent="0.25">
      <c r="A836" t="s">
        <v>7074</v>
      </c>
      <c r="B836" t="s">
        <v>2980</v>
      </c>
      <c r="C836">
        <v>3.41</v>
      </c>
      <c r="D836">
        <v>1.1581132075471698</v>
      </c>
      <c r="E836">
        <v>0.45</v>
      </c>
      <c r="F836">
        <v>1.6792641509433963</v>
      </c>
      <c r="G836" t="s">
        <v>10751</v>
      </c>
      <c r="H836" t="s">
        <v>10683</v>
      </c>
      <c r="I836" t="s">
        <v>10836</v>
      </c>
    </row>
    <row r="837" spans="1:9" x14ac:dyDescent="0.25">
      <c r="A837" t="s">
        <v>7075</v>
      </c>
      <c r="B837" t="s">
        <v>2981</v>
      </c>
      <c r="C837">
        <v>2.1800000000000002</v>
      </c>
      <c r="D837">
        <v>0.74037735849056607</v>
      </c>
      <c r="E837">
        <v>-0.73</v>
      </c>
      <c r="F837">
        <v>0.19990188679245285</v>
      </c>
      <c r="G837" t="s">
        <v>10751</v>
      </c>
      <c r="H837" t="s">
        <v>10683</v>
      </c>
      <c r="I837" t="s">
        <v>10836</v>
      </c>
    </row>
    <row r="838" spans="1:9" x14ac:dyDescent="0.25">
      <c r="A838" t="s">
        <v>7076</v>
      </c>
      <c r="B838" t="s">
        <v>2982</v>
      </c>
      <c r="C838">
        <v>1.19</v>
      </c>
      <c r="D838">
        <v>0.40415094339622643</v>
      </c>
      <c r="E838">
        <v>0.16</v>
      </c>
      <c r="F838">
        <v>0.4688150943396226</v>
      </c>
      <c r="G838" t="s">
        <v>10751</v>
      </c>
      <c r="H838" t="s">
        <v>10683</v>
      </c>
      <c r="I838" t="s">
        <v>10836</v>
      </c>
    </row>
    <row r="839" spans="1:9" x14ac:dyDescent="0.25">
      <c r="A839" t="s">
        <v>7078</v>
      </c>
      <c r="B839" t="s">
        <v>2984</v>
      </c>
      <c r="C839">
        <v>2.2799999999999998</v>
      </c>
      <c r="D839">
        <v>0.77433962264150935</v>
      </c>
      <c r="E839">
        <v>0.23</v>
      </c>
      <c r="F839">
        <v>0.95243773584905644</v>
      </c>
      <c r="G839" t="s">
        <v>10751</v>
      </c>
      <c r="H839" t="s">
        <v>10683</v>
      </c>
      <c r="I839" t="s">
        <v>10836</v>
      </c>
    </row>
    <row r="840" spans="1:9" x14ac:dyDescent="0.25">
      <c r="A840" t="s">
        <v>7079</v>
      </c>
      <c r="B840" t="s">
        <v>2985</v>
      </c>
      <c r="C840">
        <v>0.65</v>
      </c>
      <c r="D840">
        <v>0.22075471698113211</v>
      </c>
      <c r="E840">
        <v>-0.47</v>
      </c>
      <c r="F840">
        <v>0.11700000000000002</v>
      </c>
      <c r="G840" t="s">
        <v>10751</v>
      </c>
      <c r="H840" t="s">
        <v>10683</v>
      </c>
      <c r="I840" t="s">
        <v>10753</v>
      </c>
    </row>
    <row r="841" spans="1:9" x14ac:dyDescent="0.25">
      <c r="A841" t="s">
        <v>7081</v>
      </c>
      <c r="B841" t="s">
        <v>2987</v>
      </c>
      <c r="C841">
        <v>1.96</v>
      </c>
      <c r="D841">
        <v>0.6656603773584906</v>
      </c>
      <c r="E841">
        <v>-0.7</v>
      </c>
      <c r="F841">
        <v>0.19969811320754721</v>
      </c>
      <c r="G841" t="s">
        <v>10751</v>
      </c>
      <c r="H841" t="s">
        <v>10683</v>
      </c>
      <c r="I841" t="s">
        <v>10753</v>
      </c>
    </row>
    <row r="842" spans="1:9" x14ac:dyDescent="0.25">
      <c r="A842" t="s">
        <v>7082</v>
      </c>
      <c r="B842" t="s">
        <v>2988</v>
      </c>
      <c r="C842">
        <v>0.52</v>
      </c>
      <c r="D842">
        <v>0.17660377358490567</v>
      </c>
      <c r="E842">
        <v>-0.2</v>
      </c>
      <c r="F842">
        <v>0.14128301886792455</v>
      </c>
      <c r="G842" t="s">
        <v>10751</v>
      </c>
      <c r="H842" t="s">
        <v>10683</v>
      </c>
      <c r="I842" t="s">
        <v>10836</v>
      </c>
    </row>
    <row r="843" spans="1:9" x14ac:dyDescent="0.25">
      <c r="A843" t="s">
        <v>7085</v>
      </c>
      <c r="B843" t="s">
        <v>2991</v>
      </c>
      <c r="C843">
        <v>0.05</v>
      </c>
      <c r="D843">
        <v>1.6981132075471701E-2</v>
      </c>
      <c r="E843">
        <v>-0.99</v>
      </c>
      <c r="F843">
        <v>1.6981132075471716E-4</v>
      </c>
      <c r="G843" t="s">
        <v>10751</v>
      </c>
      <c r="H843" t="s">
        <v>10683</v>
      </c>
      <c r="I843" t="s">
        <v>10836</v>
      </c>
    </row>
    <row r="844" spans="1:9" x14ac:dyDescent="0.25">
      <c r="A844" t="s">
        <v>7086</v>
      </c>
      <c r="B844" t="s">
        <v>2992</v>
      </c>
      <c r="C844">
        <v>10.25</v>
      </c>
      <c r="D844">
        <v>3.4811320754716983</v>
      </c>
      <c r="E844">
        <v>0.36</v>
      </c>
      <c r="F844">
        <v>4.7343396226415093</v>
      </c>
      <c r="G844" t="s">
        <v>10751</v>
      </c>
      <c r="H844" t="s">
        <v>10683</v>
      </c>
      <c r="I844" t="s">
        <v>10836</v>
      </c>
    </row>
    <row r="845" spans="1:9" x14ac:dyDescent="0.25">
      <c r="A845" t="s">
        <v>7087</v>
      </c>
      <c r="B845" t="s">
        <v>2993</v>
      </c>
      <c r="C845">
        <v>8.07</v>
      </c>
      <c r="D845">
        <v>2.7407547169811322</v>
      </c>
      <c r="E845">
        <v>0.59</v>
      </c>
      <c r="F845">
        <v>4.3578000000000001</v>
      </c>
      <c r="G845" t="s">
        <v>10751</v>
      </c>
      <c r="H845" t="s">
        <v>10683</v>
      </c>
      <c r="I845" t="s">
        <v>10836</v>
      </c>
    </row>
    <row r="846" spans="1:9" x14ac:dyDescent="0.25">
      <c r="A846" t="s">
        <v>7088</v>
      </c>
      <c r="B846" t="s">
        <v>2994</v>
      </c>
      <c r="C846">
        <v>5.52</v>
      </c>
      <c r="D846">
        <v>1.8747169811320752</v>
      </c>
      <c r="E846">
        <v>-0.13</v>
      </c>
      <c r="F846">
        <v>1.6310037735849054</v>
      </c>
      <c r="G846" t="s">
        <v>10751</v>
      </c>
      <c r="H846" t="s">
        <v>10683</v>
      </c>
      <c r="I846" t="s">
        <v>10836</v>
      </c>
    </row>
    <row r="847" spans="1:9" x14ac:dyDescent="0.25">
      <c r="A847" t="s">
        <v>7089</v>
      </c>
      <c r="B847" t="s">
        <v>2995</v>
      </c>
      <c r="C847">
        <v>2.1800000000000002</v>
      </c>
      <c r="D847">
        <v>0.74037735849056607</v>
      </c>
      <c r="E847">
        <v>-0.31</v>
      </c>
      <c r="F847">
        <v>0.51086037735849055</v>
      </c>
      <c r="G847" t="s">
        <v>10751</v>
      </c>
      <c r="H847" t="s">
        <v>10683</v>
      </c>
      <c r="I847" t="s">
        <v>10836</v>
      </c>
    </row>
    <row r="848" spans="1:9" x14ac:dyDescent="0.25">
      <c r="A848" t="s">
        <v>7090</v>
      </c>
      <c r="B848" t="s">
        <v>2996</v>
      </c>
      <c r="C848">
        <v>1.33</v>
      </c>
      <c r="D848">
        <v>0.45169811320754716</v>
      </c>
      <c r="E848">
        <v>-0.57999999999999996</v>
      </c>
      <c r="F848">
        <v>0.18971320754716983</v>
      </c>
      <c r="G848" t="s">
        <v>10751</v>
      </c>
      <c r="H848" t="s">
        <v>10683</v>
      </c>
      <c r="I848" t="s">
        <v>10836</v>
      </c>
    </row>
    <row r="849" spans="1:9" x14ac:dyDescent="0.25">
      <c r="A849" t="s">
        <v>7095</v>
      </c>
      <c r="B849" t="s">
        <v>3001</v>
      </c>
      <c r="C849">
        <v>2.73</v>
      </c>
      <c r="D849">
        <v>0.92716981132075471</v>
      </c>
      <c r="E849">
        <v>-0.64</v>
      </c>
      <c r="F849">
        <v>0.33378113207547166</v>
      </c>
      <c r="G849" t="s">
        <v>10751</v>
      </c>
      <c r="H849" t="s">
        <v>10683</v>
      </c>
      <c r="I849" t="s">
        <v>10836</v>
      </c>
    </row>
    <row r="850" spans="1:9" x14ac:dyDescent="0.25">
      <c r="A850" t="s">
        <v>7096</v>
      </c>
      <c r="B850" t="s">
        <v>3002</v>
      </c>
      <c r="C850">
        <v>0.92</v>
      </c>
      <c r="D850">
        <v>0.31245283018867931</v>
      </c>
      <c r="E850">
        <v>-0.59</v>
      </c>
      <c r="F850">
        <v>0.12810566037735852</v>
      </c>
      <c r="G850" t="s">
        <v>10751</v>
      </c>
      <c r="H850" t="s">
        <v>10683</v>
      </c>
      <c r="I850" t="s">
        <v>10836</v>
      </c>
    </row>
    <row r="851" spans="1:9" x14ac:dyDescent="0.25">
      <c r="A851" t="s">
        <v>7097</v>
      </c>
      <c r="B851" t="s">
        <v>3003</v>
      </c>
      <c r="C851">
        <v>2.75</v>
      </c>
      <c r="D851">
        <v>0.93396226415094352</v>
      </c>
      <c r="E851">
        <v>-0.73</v>
      </c>
      <c r="F851">
        <v>0.25216981132075478</v>
      </c>
      <c r="G851" t="s">
        <v>10751</v>
      </c>
      <c r="H851" t="s">
        <v>10683</v>
      </c>
      <c r="I851" t="s">
        <v>10836</v>
      </c>
    </row>
    <row r="852" spans="1:9" x14ac:dyDescent="0.25">
      <c r="A852" t="s">
        <v>7098</v>
      </c>
      <c r="B852" t="s">
        <v>3004</v>
      </c>
      <c r="C852">
        <v>5.52</v>
      </c>
      <c r="D852">
        <v>1.8747169811320752</v>
      </c>
      <c r="E852">
        <v>-0.73</v>
      </c>
      <c r="F852">
        <v>0.50617358490566033</v>
      </c>
      <c r="G852" t="s">
        <v>10751</v>
      </c>
      <c r="H852" t="s">
        <v>10683</v>
      </c>
      <c r="I852" t="s">
        <v>10836</v>
      </c>
    </row>
    <row r="853" spans="1:9" x14ac:dyDescent="0.25">
      <c r="A853" t="s">
        <v>7099</v>
      </c>
      <c r="B853" t="s">
        <v>3005</v>
      </c>
      <c r="C853">
        <v>1.04</v>
      </c>
      <c r="D853">
        <v>0.35320754716981134</v>
      </c>
      <c r="E853">
        <v>-0.68</v>
      </c>
      <c r="F853">
        <v>0.11302641509433961</v>
      </c>
      <c r="G853" t="s">
        <v>10751</v>
      </c>
      <c r="H853" t="s">
        <v>10683</v>
      </c>
      <c r="I853" t="s">
        <v>10836</v>
      </c>
    </row>
    <row r="854" spans="1:9" x14ac:dyDescent="0.25">
      <c r="A854" t="s">
        <v>7102</v>
      </c>
      <c r="B854" t="s">
        <v>3008</v>
      </c>
      <c r="C854">
        <v>3.92</v>
      </c>
      <c r="D854">
        <v>1.3313207547169812</v>
      </c>
      <c r="E854">
        <v>-0.16</v>
      </c>
      <c r="F854">
        <v>1.1183094339622641</v>
      </c>
      <c r="G854" t="s">
        <v>10751</v>
      </c>
      <c r="H854" t="s">
        <v>10683</v>
      </c>
      <c r="I854" t="s">
        <v>10836</v>
      </c>
    </row>
    <row r="855" spans="1:9" x14ac:dyDescent="0.25">
      <c r="A855" t="s">
        <v>7103</v>
      </c>
      <c r="B855" t="s">
        <v>3009</v>
      </c>
      <c r="C855">
        <v>1.36</v>
      </c>
      <c r="D855">
        <v>0.46188679245283026</v>
      </c>
      <c r="E855">
        <v>-0.77</v>
      </c>
      <c r="F855">
        <v>0.10623396226415095</v>
      </c>
      <c r="G855" t="s">
        <v>10751</v>
      </c>
      <c r="H855" t="s">
        <v>10683</v>
      </c>
      <c r="I855" t="s">
        <v>10836</v>
      </c>
    </row>
    <row r="856" spans="1:9" x14ac:dyDescent="0.25">
      <c r="A856" t="s">
        <v>7105</v>
      </c>
      <c r="B856" t="s">
        <v>3011</v>
      </c>
      <c r="C856">
        <v>3.08</v>
      </c>
      <c r="D856">
        <v>1.0460377358490565</v>
      </c>
      <c r="E856">
        <v>-0.77</v>
      </c>
      <c r="F856">
        <v>0.24058867924528296</v>
      </c>
      <c r="G856" t="s">
        <v>10751</v>
      </c>
      <c r="H856" t="s">
        <v>10683</v>
      </c>
      <c r="I856" t="s">
        <v>10753</v>
      </c>
    </row>
    <row r="857" spans="1:9" x14ac:dyDescent="0.25">
      <c r="A857" t="s">
        <v>7106</v>
      </c>
      <c r="B857" t="s">
        <v>3012</v>
      </c>
      <c r="C857">
        <v>7.0000000000000007E-2</v>
      </c>
      <c r="D857">
        <v>2.377358490566038E-2</v>
      </c>
      <c r="E857">
        <v>-0.65</v>
      </c>
      <c r="F857">
        <v>8.3207547169811321E-3</v>
      </c>
      <c r="G857" t="s">
        <v>10751</v>
      </c>
      <c r="H857" t="s">
        <v>12566</v>
      </c>
      <c r="I857" t="s">
        <v>10836</v>
      </c>
    </row>
    <row r="858" spans="1:9" x14ac:dyDescent="0.25">
      <c r="A858" t="s">
        <v>7107</v>
      </c>
      <c r="B858" t="s">
        <v>3013</v>
      </c>
      <c r="C858">
        <v>0.5</v>
      </c>
      <c r="D858">
        <v>0.169811320754717</v>
      </c>
      <c r="E858">
        <v>0.67</v>
      </c>
      <c r="F858">
        <v>0.28358490566037736</v>
      </c>
      <c r="G858" t="s">
        <v>10751</v>
      </c>
      <c r="H858" t="s">
        <v>12566</v>
      </c>
      <c r="I858" t="s">
        <v>10836</v>
      </c>
    </row>
    <row r="859" spans="1:9" x14ac:dyDescent="0.25">
      <c r="A859" t="s">
        <v>7108</v>
      </c>
      <c r="B859" t="s">
        <v>3014</v>
      </c>
      <c r="C859">
        <v>0.75</v>
      </c>
      <c r="D859">
        <v>0.25471698113207553</v>
      </c>
      <c r="E859">
        <v>0.24</v>
      </c>
      <c r="F859">
        <v>0.31584905660377366</v>
      </c>
      <c r="G859" t="s">
        <v>10751</v>
      </c>
      <c r="H859" t="s">
        <v>12566</v>
      </c>
      <c r="I859" t="s">
        <v>10836</v>
      </c>
    </row>
    <row r="860" spans="1:9" x14ac:dyDescent="0.25">
      <c r="A860" t="s">
        <v>7109</v>
      </c>
      <c r="B860" t="s">
        <v>3015</v>
      </c>
      <c r="C860">
        <v>2.4</v>
      </c>
      <c r="D860">
        <v>0.81509433962264155</v>
      </c>
      <c r="E860">
        <v>-0.49</v>
      </c>
      <c r="F860">
        <v>0.41569811320754718</v>
      </c>
      <c r="G860" t="s">
        <v>10751</v>
      </c>
      <c r="H860" t="s">
        <v>12566</v>
      </c>
      <c r="I860" t="s">
        <v>10836</v>
      </c>
    </row>
    <row r="861" spans="1:9" x14ac:dyDescent="0.25">
      <c r="A861" t="s">
        <v>7110</v>
      </c>
      <c r="B861" t="s">
        <v>3016</v>
      </c>
      <c r="C861">
        <v>0.01</v>
      </c>
      <c r="D861">
        <v>3.3962264150943391E-3</v>
      </c>
      <c r="E861">
        <v>-0.91</v>
      </c>
      <c r="F861">
        <v>3.056603773584904E-4</v>
      </c>
      <c r="G861" t="s">
        <v>10751</v>
      </c>
      <c r="H861" t="s">
        <v>12566</v>
      </c>
      <c r="I861" t="s">
        <v>10836</v>
      </c>
    </row>
    <row r="862" spans="1:9" x14ac:dyDescent="0.25">
      <c r="A862" t="s">
        <v>7111</v>
      </c>
      <c r="B862" t="s">
        <v>3017</v>
      </c>
      <c r="C862">
        <v>-0.91</v>
      </c>
      <c r="D862">
        <v>-0.3090566037735849</v>
      </c>
      <c r="E862">
        <v>-0.95</v>
      </c>
      <c r="F862">
        <v>-1.5452830188679259E-2</v>
      </c>
      <c r="G862" t="s">
        <v>10751</v>
      </c>
      <c r="H862" t="s">
        <v>12566</v>
      </c>
      <c r="I862" t="s">
        <v>10693</v>
      </c>
    </row>
    <row r="863" spans="1:9" x14ac:dyDescent="0.25">
      <c r="A863" t="s">
        <v>7112</v>
      </c>
      <c r="B863" t="s">
        <v>3018</v>
      </c>
      <c r="C863">
        <v>0.25</v>
      </c>
      <c r="D863">
        <v>8.4905660377358499E-2</v>
      </c>
      <c r="E863">
        <v>-0.61</v>
      </c>
      <c r="F863">
        <v>3.3113207547169815E-2</v>
      </c>
      <c r="G863" t="s">
        <v>10751</v>
      </c>
      <c r="H863" t="s">
        <v>12566</v>
      </c>
      <c r="I863" t="s">
        <v>10836</v>
      </c>
    </row>
    <row r="864" spans="1:9" x14ac:dyDescent="0.25">
      <c r="A864" t="s">
        <v>7114</v>
      </c>
      <c r="B864" t="s">
        <v>3020</v>
      </c>
      <c r="C864">
        <v>0.65</v>
      </c>
      <c r="D864">
        <v>0.22075471698113211</v>
      </c>
      <c r="E864">
        <v>-0.59</v>
      </c>
      <c r="F864">
        <v>9.0509433962264171E-2</v>
      </c>
      <c r="G864" t="s">
        <v>10751</v>
      </c>
      <c r="H864" t="s">
        <v>12566</v>
      </c>
      <c r="I864" t="s">
        <v>10836</v>
      </c>
    </row>
    <row r="865" spans="1:9" x14ac:dyDescent="0.25">
      <c r="A865" t="s">
        <v>7115</v>
      </c>
      <c r="B865" t="s">
        <v>3021</v>
      </c>
      <c r="C865">
        <v>0.28000000000000003</v>
      </c>
      <c r="D865">
        <v>9.5094339622641522E-2</v>
      </c>
      <c r="E865">
        <v>2.86</v>
      </c>
      <c r="F865">
        <v>0.36706415094339628</v>
      </c>
      <c r="G865" t="s">
        <v>10751</v>
      </c>
      <c r="H865" t="s">
        <v>12566</v>
      </c>
      <c r="I865" t="s">
        <v>10836</v>
      </c>
    </row>
    <row r="866" spans="1:9" x14ac:dyDescent="0.25">
      <c r="A866" t="s">
        <v>7116</v>
      </c>
      <c r="B866" t="s">
        <v>3022</v>
      </c>
      <c r="C866">
        <v>0.1</v>
      </c>
      <c r="D866">
        <v>3.3962264150943403E-2</v>
      </c>
      <c r="E866">
        <v>-0.38</v>
      </c>
      <c r="F866">
        <v>2.1056603773584908E-2</v>
      </c>
      <c r="G866" t="s">
        <v>10751</v>
      </c>
      <c r="H866" t="s">
        <v>12566</v>
      </c>
      <c r="I866" t="s">
        <v>10836</v>
      </c>
    </row>
    <row r="867" spans="1:9" x14ac:dyDescent="0.25">
      <c r="A867" t="s">
        <v>7117</v>
      </c>
      <c r="B867" t="s">
        <v>3023</v>
      </c>
      <c r="C867">
        <v>0.03</v>
      </c>
      <c r="D867">
        <v>1.0188679245283019E-2</v>
      </c>
      <c r="E867">
        <v>-0.99</v>
      </c>
      <c r="F867">
        <v>1.0188679245283028E-4</v>
      </c>
      <c r="G867" t="s">
        <v>10751</v>
      </c>
      <c r="H867" t="s">
        <v>12566</v>
      </c>
      <c r="I867" t="s">
        <v>10693</v>
      </c>
    </row>
    <row r="868" spans="1:9" x14ac:dyDescent="0.25">
      <c r="A868" t="s">
        <v>7118</v>
      </c>
      <c r="B868" t="s">
        <v>3024</v>
      </c>
      <c r="C868">
        <v>0.03</v>
      </c>
      <c r="D868">
        <v>1.0188679245283019E-2</v>
      </c>
      <c r="E868">
        <v>-0.91</v>
      </c>
      <c r="F868">
        <v>9.1698113207547142E-4</v>
      </c>
      <c r="G868" t="s">
        <v>10751</v>
      </c>
      <c r="H868" t="s">
        <v>12566</v>
      </c>
      <c r="I868" t="s">
        <v>10836</v>
      </c>
    </row>
    <row r="869" spans="1:9" x14ac:dyDescent="0.25">
      <c r="A869" t="s">
        <v>7119</v>
      </c>
      <c r="B869" t="s">
        <v>3025</v>
      </c>
      <c r="C869">
        <v>0.28999999999999998</v>
      </c>
      <c r="D869">
        <v>9.8490566037735844E-2</v>
      </c>
      <c r="E869">
        <v>-0.73</v>
      </c>
      <c r="F869">
        <v>2.6592452830188681E-2</v>
      </c>
      <c r="G869" t="s">
        <v>10751</v>
      </c>
      <c r="H869" t="s">
        <v>12566</v>
      </c>
      <c r="I869" t="s">
        <v>10693</v>
      </c>
    </row>
    <row r="870" spans="1:9" x14ac:dyDescent="0.25">
      <c r="A870" t="s">
        <v>7120</v>
      </c>
      <c r="B870" t="s">
        <v>3026</v>
      </c>
      <c r="C870">
        <v>1.35</v>
      </c>
      <c r="D870">
        <v>0.45849056603773591</v>
      </c>
      <c r="E870">
        <v>0.37</v>
      </c>
      <c r="F870">
        <v>0.62813207547169825</v>
      </c>
      <c r="G870" t="s">
        <v>10751</v>
      </c>
      <c r="H870" t="s">
        <v>12566</v>
      </c>
      <c r="I870" t="s">
        <v>10693</v>
      </c>
    </row>
    <row r="871" spans="1:9" x14ac:dyDescent="0.25">
      <c r="A871" t="s">
        <v>7121</v>
      </c>
      <c r="B871" t="s">
        <v>3027</v>
      </c>
      <c r="C871">
        <v>1.98</v>
      </c>
      <c r="D871">
        <v>0.6724528301886793</v>
      </c>
      <c r="E871">
        <v>-0.37</v>
      </c>
      <c r="F871">
        <v>0.42364528301886795</v>
      </c>
      <c r="G871" t="s">
        <v>10751</v>
      </c>
      <c r="H871" t="s">
        <v>12566</v>
      </c>
      <c r="I871" t="s">
        <v>10693</v>
      </c>
    </row>
    <row r="872" spans="1:9" x14ac:dyDescent="0.25">
      <c r="A872" t="s">
        <v>7122</v>
      </c>
      <c r="B872" t="s">
        <v>3028</v>
      </c>
      <c r="C872">
        <v>2.27</v>
      </c>
      <c r="D872">
        <v>0.77094339622641506</v>
      </c>
      <c r="E872">
        <v>7.0000000000000007E-2</v>
      </c>
      <c r="F872">
        <v>0.82490943396226413</v>
      </c>
      <c r="G872" t="s">
        <v>10751</v>
      </c>
      <c r="H872" t="s">
        <v>12566</v>
      </c>
      <c r="I872" t="s">
        <v>10836</v>
      </c>
    </row>
    <row r="873" spans="1:9" x14ac:dyDescent="0.25">
      <c r="A873" t="s">
        <v>7123</v>
      </c>
      <c r="B873" t="s">
        <v>3029</v>
      </c>
      <c r="C873">
        <v>0.57999999999999996</v>
      </c>
      <c r="D873">
        <v>0.19698113207547169</v>
      </c>
      <c r="E873">
        <v>0.06</v>
      </c>
      <c r="F873">
        <v>0.20879999999999999</v>
      </c>
      <c r="G873" t="s">
        <v>10751</v>
      </c>
      <c r="H873" t="s">
        <v>12566</v>
      </c>
      <c r="I873" t="s">
        <v>10693</v>
      </c>
    </row>
    <row r="874" spans="1:9" x14ac:dyDescent="0.25">
      <c r="A874" t="s">
        <v>7125</v>
      </c>
      <c r="B874" t="s">
        <v>3031</v>
      </c>
      <c r="C874">
        <v>0.02</v>
      </c>
      <c r="D874">
        <v>6.7924528301886783E-3</v>
      </c>
      <c r="E874">
        <v>-0.84</v>
      </c>
      <c r="F874">
        <v>1.0867924528301888E-3</v>
      </c>
      <c r="G874" t="s">
        <v>13217</v>
      </c>
      <c r="H874" t="s">
        <v>12566</v>
      </c>
      <c r="I874" t="s">
        <v>10753</v>
      </c>
    </row>
    <row r="875" spans="1:9" x14ac:dyDescent="0.25">
      <c r="A875" t="s">
        <v>7126</v>
      </c>
      <c r="B875" t="s">
        <v>3032</v>
      </c>
      <c r="C875">
        <v>0.02</v>
      </c>
      <c r="D875">
        <v>6.7924528301886783E-3</v>
      </c>
      <c r="E875">
        <v>0.78</v>
      </c>
      <c r="F875">
        <v>1.2090566037735848E-2</v>
      </c>
      <c r="G875" t="s">
        <v>10691</v>
      </c>
      <c r="H875" t="s">
        <v>10683</v>
      </c>
      <c r="I875" t="s">
        <v>10836</v>
      </c>
    </row>
    <row r="876" spans="1:9" x14ac:dyDescent="0.25">
      <c r="A876" t="s">
        <v>7147</v>
      </c>
      <c r="B876" t="s">
        <v>3053</v>
      </c>
      <c r="C876">
        <v>1</v>
      </c>
      <c r="D876">
        <v>0.339622641509434</v>
      </c>
      <c r="E876">
        <v>0</v>
      </c>
      <c r="F876">
        <v>0.339622641509434</v>
      </c>
      <c r="G876" t="s">
        <v>10691</v>
      </c>
      <c r="H876" t="s">
        <v>13204</v>
      </c>
      <c r="I876" t="s">
        <v>10693</v>
      </c>
    </row>
    <row r="877" spans="1:9" x14ac:dyDescent="0.25">
      <c r="A877" t="s">
        <v>7149</v>
      </c>
      <c r="B877" t="s">
        <v>3055</v>
      </c>
      <c r="C877">
        <v>1</v>
      </c>
      <c r="D877">
        <v>0.339622641509434</v>
      </c>
      <c r="E877">
        <v>0</v>
      </c>
      <c r="F877">
        <v>0.339622641509434</v>
      </c>
      <c r="G877" t="s">
        <v>10691</v>
      </c>
      <c r="H877" t="s">
        <v>13204</v>
      </c>
      <c r="I877" t="s">
        <v>10693</v>
      </c>
    </row>
    <row r="878" spans="1:9" x14ac:dyDescent="0.25">
      <c r="A878" t="s">
        <v>7151</v>
      </c>
      <c r="B878" t="s">
        <v>3057</v>
      </c>
      <c r="C878">
        <v>0.32</v>
      </c>
      <c r="D878">
        <v>0.10867924528301885</v>
      </c>
      <c r="E878">
        <v>-0.46</v>
      </c>
      <c r="F878">
        <v>5.8686792452830185E-2</v>
      </c>
      <c r="G878" t="s">
        <v>10751</v>
      </c>
      <c r="H878" t="s">
        <v>10683</v>
      </c>
      <c r="I878" t="s">
        <v>10836</v>
      </c>
    </row>
    <row r="879" spans="1:9" x14ac:dyDescent="0.25">
      <c r="A879" t="s">
        <v>7152</v>
      </c>
      <c r="B879" t="s">
        <v>3058</v>
      </c>
      <c r="C879">
        <v>0.55000000000000004</v>
      </c>
      <c r="D879">
        <v>0.18679245283018869</v>
      </c>
      <c r="E879">
        <v>-0.94</v>
      </c>
      <c r="F879">
        <v>1.1207547169811332E-2</v>
      </c>
      <c r="G879" t="s">
        <v>10751</v>
      </c>
      <c r="H879" t="s">
        <v>10683</v>
      </c>
      <c r="I879" t="s">
        <v>10693</v>
      </c>
    </row>
    <row r="880" spans="1:9" x14ac:dyDescent="0.25">
      <c r="A880" t="s">
        <v>7156</v>
      </c>
      <c r="B880" t="s">
        <v>3062</v>
      </c>
      <c r="C880">
        <v>0.17</v>
      </c>
      <c r="D880">
        <v>5.7735849056603783E-2</v>
      </c>
      <c r="E880">
        <v>-0.98</v>
      </c>
      <c r="F880">
        <v>1.1547169811320767E-3</v>
      </c>
      <c r="G880" t="s">
        <v>10751</v>
      </c>
      <c r="H880" t="s">
        <v>10752</v>
      </c>
      <c r="I880" t="s">
        <v>10753</v>
      </c>
    </row>
    <row r="881" spans="1:9" x14ac:dyDescent="0.25">
      <c r="A881" t="s">
        <v>7157</v>
      </c>
      <c r="B881" t="s">
        <v>3063</v>
      </c>
      <c r="C881">
        <v>0.48</v>
      </c>
      <c r="D881">
        <v>0.1630188679245283</v>
      </c>
      <c r="E881">
        <v>-0.81</v>
      </c>
      <c r="F881">
        <v>3.0973584905660368E-2</v>
      </c>
      <c r="G881" t="s">
        <v>10751</v>
      </c>
      <c r="H881" t="s">
        <v>10683</v>
      </c>
      <c r="I881" t="s">
        <v>10753</v>
      </c>
    </row>
    <row r="882" spans="1:9" x14ac:dyDescent="0.25">
      <c r="A882" t="s">
        <v>7158</v>
      </c>
      <c r="B882" t="s">
        <v>3064</v>
      </c>
      <c r="C882">
        <v>0.85</v>
      </c>
      <c r="D882">
        <v>0.28867924528301891</v>
      </c>
      <c r="E882">
        <v>-0.85</v>
      </c>
      <c r="F882">
        <v>4.3301886792452844E-2</v>
      </c>
      <c r="G882" t="s">
        <v>10751</v>
      </c>
      <c r="H882" t="s">
        <v>10683</v>
      </c>
      <c r="I882" t="s">
        <v>10836</v>
      </c>
    </row>
    <row r="883" spans="1:9" x14ac:dyDescent="0.25">
      <c r="A883" t="s">
        <v>7161</v>
      </c>
      <c r="B883" t="s">
        <v>3067</v>
      </c>
      <c r="C883">
        <v>2.83</v>
      </c>
      <c r="D883">
        <v>0.9611320754716981</v>
      </c>
      <c r="E883">
        <v>-0.85</v>
      </c>
      <c r="F883">
        <v>0.14416981132075474</v>
      </c>
      <c r="G883" t="s">
        <v>10751</v>
      </c>
      <c r="H883" t="s">
        <v>10683</v>
      </c>
      <c r="I883" t="s">
        <v>10753</v>
      </c>
    </row>
    <row r="884" spans="1:9" x14ac:dyDescent="0.25">
      <c r="A884" t="s">
        <v>7199</v>
      </c>
      <c r="B884" t="s">
        <v>3105</v>
      </c>
      <c r="C884">
        <v>2.58</v>
      </c>
      <c r="D884">
        <v>0.87622641509433963</v>
      </c>
      <c r="E884">
        <v>-0.84</v>
      </c>
      <c r="F884">
        <v>0.14019622641509435</v>
      </c>
      <c r="G884" t="s">
        <v>10751</v>
      </c>
      <c r="H884" t="s">
        <v>10683</v>
      </c>
      <c r="I884" t="s">
        <v>10693</v>
      </c>
    </row>
    <row r="885" spans="1:9" x14ac:dyDescent="0.25">
      <c r="A885" t="s">
        <v>7242</v>
      </c>
      <c r="B885" t="s">
        <v>3148</v>
      </c>
      <c r="C885">
        <v>1.17</v>
      </c>
      <c r="D885">
        <v>0.39735849056603767</v>
      </c>
      <c r="E885">
        <v>-0.96</v>
      </c>
      <c r="F885">
        <v>1.5894339622641522E-2</v>
      </c>
      <c r="G885" t="s">
        <v>10751</v>
      </c>
      <c r="H885" t="s">
        <v>10683</v>
      </c>
      <c r="I885" t="s">
        <v>10836</v>
      </c>
    </row>
    <row r="886" spans="1:9" x14ac:dyDescent="0.25">
      <c r="A886" t="s">
        <v>7250</v>
      </c>
      <c r="B886" t="s">
        <v>3156</v>
      </c>
      <c r="C886">
        <v>80.16</v>
      </c>
      <c r="D886">
        <v>27.224150943396225</v>
      </c>
      <c r="E886">
        <v>-0.23</v>
      </c>
      <c r="F886">
        <v>20.962596226415094</v>
      </c>
      <c r="G886" t="s">
        <v>10681</v>
      </c>
      <c r="H886" t="s">
        <v>10683</v>
      </c>
      <c r="I886" t="s">
        <v>10753</v>
      </c>
    </row>
    <row r="887" spans="1:9" x14ac:dyDescent="0.25">
      <c r="A887" t="s">
        <v>7279</v>
      </c>
      <c r="B887" t="s">
        <v>3185</v>
      </c>
      <c r="C887">
        <v>0.08</v>
      </c>
      <c r="D887">
        <v>2.7169811320754713E-2</v>
      </c>
      <c r="E887">
        <v>-0.99</v>
      </c>
      <c r="F887">
        <v>2.7169811320754735E-4</v>
      </c>
      <c r="G887" t="s">
        <v>10751</v>
      </c>
      <c r="H887" t="s">
        <v>10683</v>
      </c>
      <c r="I887" t="s">
        <v>10693</v>
      </c>
    </row>
    <row r="888" spans="1:9" x14ac:dyDescent="0.25">
      <c r="A888" t="s">
        <v>7283</v>
      </c>
      <c r="B888" t="s">
        <v>3189</v>
      </c>
      <c r="C888">
        <v>0.08</v>
      </c>
      <c r="D888">
        <v>2.7169811320754713E-2</v>
      </c>
      <c r="E888">
        <v>0</v>
      </c>
      <c r="F888">
        <v>2.7169811320754713E-2</v>
      </c>
      <c r="G888" t="s">
        <v>10691</v>
      </c>
      <c r="H888" t="s">
        <v>10683</v>
      </c>
      <c r="I888" t="s">
        <v>10693</v>
      </c>
    </row>
    <row r="889" spans="1:9" x14ac:dyDescent="0.25">
      <c r="A889" t="s">
        <v>7306</v>
      </c>
      <c r="B889" t="s">
        <v>3212</v>
      </c>
      <c r="C889">
        <v>1.17</v>
      </c>
      <c r="D889">
        <v>0.39735849056603767</v>
      </c>
      <c r="E889">
        <v>-0.7</v>
      </c>
      <c r="F889">
        <v>0.11920754716981131</v>
      </c>
      <c r="G889" t="s">
        <v>10751</v>
      </c>
      <c r="H889" t="s">
        <v>10683</v>
      </c>
      <c r="I889" t="s">
        <v>10753</v>
      </c>
    </row>
    <row r="890" spans="1:9" x14ac:dyDescent="0.25">
      <c r="A890" t="s">
        <v>7307</v>
      </c>
      <c r="B890" t="s">
        <v>3213</v>
      </c>
      <c r="C890">
        <v>1.08</v>
      </c>
      <c r="D890">
        <v>0.36679245283018869</v>
      </c>
      <c r="E890">
        <v>0.59</v>
      </c>
      <c r="F890">
        <v>0.58319999999999994</v>
      </c>
      <c r="G890" t="s">
        <v>10691</v>
      </c>
      <c r="H890" t="s">
        <v>10683</v>
      </c>
      <c r="I890" t="s">
        <v>10836</v>
      </c>
    </row>
    <row r="891" spans="1:9" x14ac:dyDescent="0.25">
      <c r="A891" t="s">
        <v>7308</v>
      </c>
      <c r="B891" t="s">
        <v>3214</v>
      </c>
      <c r="C891">
        <v>1.1599999999999999</v>
      </c>
      <c r="D891">
        <v>0.39396226415094338</v>
      </c>
      <c r="E891">
        <v>-0.67</v>
      </c>
      <c r="F891">
        <v>0.1300075471698113</v>
      </c>
      <c r="G891" t="s">
        <v>10751</v>
      </c>
      <c r="H891" t="s">
        <v>10683</v>
      </c>
      <c r="I891" t="s">
        <v>10753</v>
      </c>
    </row>
    <row r="892" spans="1:9" x14ac:dyDescent="0.25">
      <c r="A892" t="s">
        <v>7312</v>
      </c>
      <c r="B892" t="s">
        <v>3218</v>
      </c>
      <c r="C892">
        <v>0.25</v>
      </c>
      <c r="D892">
        <v>8.4905660377358499E-2</v>
      </c>
      <c r="E892">
        <v>-0.57999999999999996</v>
      </c>
      <c r="F892">
        <v>3.5660377358490571E-2</v>
      </c>
      <c r="G892" t="s">
        <v>10751</v>
      </c>
      <c r="H892" t="s">
        <v>10683</v>
      </c>
      <c r="I892" t="s">
        <v>10836</v>
      </c>
    </row>
    <row r="893" spans="1:9" x14ac:dyDescent="0.25">
      <c r="A893" t="s">
        <v>7314</v>
      </c>
      <c r="B893" t="s">
        <v>3220</v>
      </c>
      <c r="C893">
        <v>0.17</v>
      </c>
      <c r="D893">
        <v>5.7735849056603783E-2</v>
      </c>
      <c r="E893">
        <v>-0.22</v>
      </c>
      <c r="F893">
        <v>4.5033962264150955E-2</v>
      </c>
      <c r="G893" t="s">
        <v>10691</v>
      </c>
      <c r="H893" t="s">
        <v>10683</v>
      </c>
      <c r="I893" t="s">
        <v>10836</v>
      </c>
    </row>
    <row r="894" spans="1:9" x14ac:dyDescent="0.25">
      <c r="A894" t="s">
        <v>7316</v>
      </c>
      <c r="B894" t="s">
        <v>3222</v>
      </c>
      <c r="C894">
        <v>0.42</v>
      </c>
      <c r="D894">
        <v>0.14264150943396225</v>
      </c>
      <c r="E894">
        <v>-0.83</v>
      </c>
      <c r="F894">
        <v>2.4249056603773588E-2</v>
      </c>
      <c r="G894" t="s">
        <v>10751</v>
      </c>
      <c r="H894" t="s">
        <v>10683</v>
      </c>
      <c r="I894" t="s">
        <v>10836</v>
      </c>
    </row>
    <row r="895" spans="1:9" x14ac:dyDescent="0.25">
      <c r="A895" t="s">
        <v>7329</v>
      </c>
      <c r="B895" t="s">
        <v>3235</v>
      </c>
      <c r="C895">
        <v>0.25</v>
      </c>
      <c r="D895">
        <v>8.4905660377358499E-2</v>
      </c>
      <c r="E895">
        <v>-0.67</v>
      </c>
      <c r="F895">
        <v>2.8018867924528301E-2</v>
      </c>
      <c r="G895" t="s">
        <v>10751</v>
      </c>
      <c r="H895" t="s">
        <v>12566</v>
      </c>
      <c r="I895" t="s">
        <v>10693</v>
      </c>
    </row>
    <row r="896" spans="1:9" x14ac:dyDescent="0.25">
      <c r="A896" t="s">
        <v>7330</v>
      </c>
      <c r="B896" t="s">
        <v>3236</v>
      </c>
      <c r="C896">
        <v>0.57999999999999996</v>
      </c>
      <c r="D896">
        <v>0.19698113207547169</v>
      </c>
      <c r="E896">
        <v>-0.96</v>
      </c>
      <c r="F896">
        <v>7.879245283018874E-3</v>
      </c>
      <c r="G896" t="s">
        <v>10751</v>
      </c>
      <c r="H896" t="s">
        <v>12566</v>
      </c>
      <c r="I896" t="s">
        <v>10836</v>
      </c>
    </row>
    <row r="897" spans="1:9" x14ac:dyDescent="0.25">
      <c r="A897" t="s">
        <v>7332</v>
      </c>
      <c r="B897" t="s">
        <v>3238</v>
      </c>
      <c r="C897">
        <v>0.25</v>
      </c>
      <c r="D897">
        <v>8.4905660377358499E-2</v>
      </c>
      <c r="E897">
        <v>-0.42</v>
      </c>
      <c r="F897">
        <v>4.9245283018867936E-2</v>
      </c>
      <c r="G897" t="s">
        <v>13217</v>
      </c>
      <c r="H897" t="s">
        <v>12566</v>
      </c>
      <c r="I897" t="s">
        <v>10753</v>
      </c>
    </row>
    <row r="898" spans="1:9" x14ac:dyDescent="0.25">
      <c r="A898" t="s">
        <v>7333</v>
      </c>
      <c r="B898" t="s">
        <v>3239</v>
      </c>
      <c r="C898">
        <v>0.17</v>
      </c>
      <c r="D898">
        <v>5.7735849056603783E-2</v>
      </c>
      <c r="E898">
        <v>2.4</v>
      </c>
      <c r="F898">
        <v>0.19630188679245286</v>
      </c>
      <c r="G898" t="s">
        <v>10751</v>
      </c>
      <c r="H898" t="s">
        <v>12566</v>
      </c>
      <c r="I898" t="s">
        <v>10836</v>
      </c>
    </row>
    <row r="899" spans="1:9" x14ac:dyDescent="0.25">
      <c r="A899" t="s">
        <v>7334</v>
      </c>
      <c r="B899" t="s">
        <v>3240</v>
      </c>
      <c r="C899">
        <v>0.08</v>
      </c>
      <c r="D899">
        <v>2.7169811320754713E-2</v>
      </c>
      <c r="E899">
        <v>-0.57999999999999996</v>
      </c>
      <c r="F899">
        <v>1.1411320754716981E-2</v>
      </c>
      <c r="G899" t="s">
        <v>10751</v>
      </c>
      <c r="H899" t="s">
        <v>12566</v>
      </c>
      <c r="I899" t="s">
        <v>10693</v>
      </c>
    </row>
    <row r="900" spans="1:9" x14ac:dyDescent="0.25">
      <c r="A900" t="s">
        <v>7335</v>
      </c>
      <c r="B900" t="s">
        <v>3241</v>
      </c>
      <c r="C900">
        <v>0.33</v>
      </c>
      <c r="D900">
        <v>0.11207547169811322</v>
      </c>
      <c r="E900">
        <v>0.83</v>
      </c>
      <c r="F900">
        <v>0.2050981132075472</v>
      </c>
      <c r="G900" t="s">
        <v>10751</v>
      </c>
      <c r="H900" t="s">
        <v>12566</v>
      </c>
      <c r="I900" t="s">
        <v>10836</v>
      </c>
    </row>
    <row r="901" spans="1:9" x14ac:dyDescent="0.25">
      <c r="A901" t="s">
        <v>7338</v>
      </c>
      <c r="B901" t="s">
        <v>3244</v>
      </c>
      <c r="C901">
        <v>0.25</v>
      </c>
      <c r="D901">
        <v>8.4905660377358499E-2</v>
      </c>
      <c r="E901">
        <v>0.36</v>
      </c>
      <c r="F901">
        <v>0.11547169811320755</v>
      </c>
      <c r="G901" t="s">
        <v>13217</v>
      </c>
      <c r="H901" t="s">
        <v>12566</v>
      </c>
      <c r="I901" t="s">
        <v>10753</v>
      </c>
    </row>
    <row r="902" spans="1:9" x14ac:dyDescent="0.25">
      <c r="A902" t="s">
        <v>7339</v>
      </c>
      <c r="B902" t="s">
        <v>3245</v>
      </c>
      <c r="C902">
        <v>19.170000000000002</v>
      </c>
      <c r="D902">
        <v>6.510566037735849</v>
      </c>
      <c r="E902">
        <v>-0.25</v>
      </c>
      <c r="F902">
        <v>4.8829245283018867</v>
      </c>
      <c r="G902" t="s">
        <v>13217</v>
      </c>
      <c r="H902" t="s">
        <v>12566</v>
      </c>
      <c r="I902" t="s">
        <v>10836</v>
      </c>
    </row>
    <row r="903" spans="1:9" x14ac:dyDescent="0.25">
      <c r="A903" t="s">
        <v>7340</v>
      </c>
      <c r="B903" t="s">
        <v>3246</v>
      </c>
      <c r="C903">
        <v>0.33</v>
      </c>
      <c r="D903">
        <v>0.11207547169811322</v>
      </c>
      <c r="E903">
        <v>3.01</v>
      </c>
      <c r="F903">
        <v>0.44942264150943395</v>
      </c>
      <c r="G903" t="s">
        <v>10751</v>
      </c>
      <c r="H903" t="s">
        <v>12566</v>
      </c>
      <c r="I903" t="s">
        <v>10836</v>
      </c>
    </row>
    <row r="904" spans="1:9" x14ac:dyDescent="0.25">
      <c r="A904" t="s">
        <v>7341</v>
      </c>
      <c r="B904" t="s">
        <v>3247</v>
      </c>
      <c r="C904">
        <v>0.42</v>
      </c>
      <c r="D904">
        <v>0.14264150943396225</v>
      </c>
      <c r="E904">
        <v>0.73</v>
      </c>
      <c r="F904">
        <v>0.24676981132075471</v>
      </c>
      <c r="G904" t="s">
        <v>10751</v>
      </c>
      <c r="H904" t="s">
        <v>12566</v>
      </c>
      <c r="I904" t="s">
        <v>10693</v>
      </c>
    </row>
    <row r="905" spans="1:9" x14ac:dyDescent="0.25">
      <c r="A905" t="s">
        <v>7342</v>
      </c>
      <c r="B905" t="s">
        <v>3248</v>
      </c>
      <c r="C905">
        <v>0.33</v>
      </c>
      <c r="D905">
        <v>0.11207547169811322</v>
      </c>
      <c r="E905">
        <v>-0.83</v>
      </c>
      <c r="F905">
        <v>1.9052830188679253E-2</v>
      </c>
      <c r="G905" t="s">
        <v>10751</v>
      </c>
      <c r="H905" t="s">
        <v>12566</v>
      </c>
      <c r="I905" t="s">
        <v>10693</v>
      </c>
    </row>
    <row r="906" spans="1:9" x14ac:dyDescent="0.25">
      <c r="A906" t="s">
        <v>7343</v>
      </c>
      <c r="B906" t="s">
        <v>3249</v>
      </c>
      <c r="C906">
        <v>0.25</v>
      </c>
      <c r="D906">
        <v>8.4905660377358499E-2</v>
      </c>
      <c r="E906">
        <v>-0.64</v>
      </c>
      <c r="F906">
        <v>3.056603773584906E-2</v>
      </c>
      <c r="G906" t="s">
        <v>10751</v>
      </c>
      <c r="H906" t="s">
        <v>12566</v>
      </c>
      <c r="I906" t="s">
        <v>10836</v>
      </c>
    </row>
    <row r="907" spans="1:9" x14ac:dyDescent="0.25">
      <c r="A907" t="s">
        <v>7344</v>
      </c>
      <c r="B907" t="s">
        <v>3250</v>
      </c>
      <c r="C907">
        <v>0.17</v>
      </c>
      <c r="D907">
        <v>5.7735849056603783E-2</v>
      </c>
      <c r="E907">
        <v>0.35</v>
      </c>
      <c r="F907">
        <v>7.7943396226415107E-2</v>
      </c>
      <c r="G907" t="s">
        <v>10751</v>
      </c>
      <c r="H907" t="s">
        <v>12566</v>
      </c>
      <c r="I907" t="s">
        <v>10836</v>
      </c>
    </row>
    <row r="908" spans="1:9" x14ac:dyDescent="0.25">
      <c r="A908" t="s">
        <v>7349</v>
      </c>
      <c r="B908" t="s">
        <v>3255</v>
      </c>
      <c r="C908">
        <v>11.58</v>
      </c>
      <c r="D908">
        <v>3.9328301886792447</v>
      </c>
      <c r="E908">
        <v>0.01</v>
      </c>
      <c r="F908">
        <v>3.972158490566037</v>
      </c>
      <c r="G908" t="s">
        <v>10751</v>
      </c>
      <c r="H908" t="s">
        <v>12566</v>
      </c>
      <c r="I908" t="s">
        <v>10836</v>
      </c>
    </row>
    <row r="909" spans="1:9" x14ac:dyDescent="0.25">
      <c r="A909" t="s">
        <v>7352</v>
      </c>
      <c r="B909" t="s">
        <v>3258</v>
      </c>
      <c r="C909">
        <v>0.92</v>
      </c>
      <c r="D909">
        <v>0.31245283018867931</v>
      </c>
      <c r="E909">
        <v>-0.41</v>
      </c>
      <c r="F909">
        <v>0.18434716981132082</v>
      </c>
      <c r="G909" t="s">
        <v>10751</v>
      </c>
      <c r="H909" t="s">
        <v>12566</v>
      </c>
      <c r="I909" t="s">
        <v>10836</v>
      </c>
    </row>
    <row r="910" spans="1:9" x14ac:dyDescent="0.25">
      <c r="A910" t="s">
        <v>7354</v>
      </c>
      <c r="B910" t="s">
        <v>3260</v>
      </c>
      <c r="C910">
        <v>0.25</v>
      </c>
      <c r="D910">
        <v>8.4905660377358499E-2</v>
      </c>
      <c r="E910">
        <v>0.11</v>
      </c>
      <c r="F910">
        <v>9.4245283018867948E-2</v>
      </c>
      <c r="G910" t="s">
        <v>10751</v>
      </c>
      <c r="H910" t="s">
        <v>12566</v>
      </c>
      <c r="I910" t="s">
        <v>10693</v>
      </c>
    </row>
    <row r="911" spans="1:9" x14ac:dyDescent="0.25">
      <c r="A911" t="s">
        <v>7355</v>
      </c>
      <c r="B911" t="s">
        <v>3261</v>
      </c>
      <c r="C911">
        <v>0.42</v>
      </c>
      <c r="D911">
        <v>0.14264150943396225</v>
      </c>
      <c r="E911">
        <v>0.64</v>
      </c>
      <c r="F911">
        <v>0.23393207547169811</v>
      </c>
      <c r="G911" t="s">
        <v>10751</v>
      </c>
      <c r="H911" t="s">
        <v>12566</v>
      </c>
      <c r="I911" t="s">
        <v>10836</v>
      </c>
    </row>
    <row r="912" spans="1:9" x14ac:dyDescent="0.25">
      <c r="A912" t="s">
        <v>7357</v>
      </c>
      <c r="B912" t="s">
        <v>3263</v>
      </c>
      <c r="C912">
        <v>0.5</v>
      </c>
      <c r="D912">
        <v>0.169811320754717</v>
      </c>
      <c r="E912">
        <v>17.57</v>
      </c>
      <c r="F912">
        <v>3.1533962264150945</v>
      </c>
      <c r="G912" t="s">
        <v>10751</v>
      </c>
      <c r="H912" t="s">
        <v>12566</v>
      </c>
      <c r="I912" t="s">
        <v>10693</v>
      </c>
    </row>
    <row r="913" spans="1:9" x14ac:dyDescent="0.25">
      <c r="A913" t="s">
        <v>7358</v>
      </c>
      <c r="B913" t="s">
        <v>3264</v>
      </c>
      <c r="C913">
        <v>0.17</v>
      </c>
      <c r="D913">
        <v>5.7735849056603783E-2</v>
      </c>
      <c r="E913">
        <v>0.18</v>
      </c>
      <c r="F913">
        <v>6.8128301886792461E-2</v>
      </c>
      <c r="G913" t="s">
        <v>10751</v>
      </c>
      <c r="H913" t="s">
        <v>12566</v>
      </c>
      <c r="I913" t="s">
        <v>10693</v>
      </c>
    </row>
    <row r="914" spans="1:9" x14ac:dyDescent="0.25">
      <c r="A914" t="s">
        <v>7360</v>
      </c>
      <c r="B914" t="s">
        <v>3266</v>
      </c>
      <c r="C914">
        <v>0.67</v>
      </c>
      <c r="D914">
        <v>0.22754716981132075</v>
      </c>
      <c r="E914">
        <v>0.75</v>
      </c>
      <c r="F914">
        <v>0.39820754716981133</v>
      </c>
      <c r="G914" t="s">
        <v>10751</v>
      </c>
      <c r="H914" t="s">
        <v>12566</v>
      </c>
      <c r="I914" t="s">
        <v>10753</v>
      </c>
    </row>
    <row r="915" spans="1:9" x14ac:dyDescent="0.25">
      <c r="A915" t="s">
        <v>7363</v>
      </c>
      <c r="B915" t="s">
        <v>3269</v>
      </c>
      <c r="C915">
        <v>0.42</v>
      </c>
      <c r="D915">
        <v>0.14264150943396225</v>
      </c>
      <c r="E915">
        <v>1</v>
      </c>
      <c r="F915">
        <v>0.28528301886792451</v>
      </c>
      <c r="G915" t="s">
        <v>10751</v>
      </c>
      <c r="H915" t="s">
        <v>12566</v>
      </c>
      <c r="I915" t="s">
        <v>10836</v>
      </c>
    </row>
    <row r="916" spans="1:9" x14ac:dyDescent="0.25">
      <c r="A916" t="s">
        <v>7364</v>
      </c>
      <c r="B916" t="s">
        <v>3270</v>
      </c>
      <c r="C916">
        <v>0.5</v>
      </c>
      <c r="D916">
        <v>0.169811320754717</v>
      </c>
      <c r="E916">
        <v>-0.4</v>
      </c>
      <c r="F916">
        <v>0.10188679245283019</v>
      </c>
      <c r="G916" t="s">
        <v>10751</v>
      </c>
      <c r="H916" t="s">
        <v>12566</v>
      </c>
      <c r="I916" t="s">
        <v>10693</v>
      </c>
    </row>
    <row r="917" spans="1:9" x14ac:dyDescent="0.25">
      <c r="A917" t="s">
        <v>7366</v>
      </c>
      <c r="B917" t="s">
        <v>3272</v>
      </c>
      <c r="C917">
        <v>3.5</v>
      </c>
      <c r="D917">
        <v>1.1886792452830188</v>
      </c>
      <c r="E917">
        <v>0.28000000000000003</v>
      </c>
      <c r="F917">
        <v>1.5215094339622641</v>
      </c>
      <c r="G917" t="s">
        <v>13217</v>
      </c>
      <c r="H917" t="s">
        <v>12566</v>
      </c>
      <c r="I917" t="s">
        <v>10836</v>
      </c>
    </row>
    <row r="918" spans="1:9" x14ac:dyDescent="0.25">
      <c r="A918" t="s">
        <v>7367</v>
      </c>
      <c r="B918" t="s">
        <v>3273</v>
      </c>
      <c r="C918">
        <v>1</v>
      </c>
      <c r="D918">
        <v>0.339622641509434</v>
      </c>
      <c r="E918">
        <v>0</v>
      </c>
      <c r="F918">
        <v>0.339622641509434</v>
      </c>
      <c r="G918" t="s">
        <v>10751</v>
      </c>
      <c r="H918" t="s">
        <v>12566</v>
      </c>
      <c r="I918" t="s">
        <v>10753</v>
      </c>
    </row>
    <row r="919" spans="1:9" x14ac:dyDescent="0.25">
      <c r="A919" t="s">
        <v>7368</v>
      </c>
      <c r="B919" t="s">
        <v>3274</v>
      </c>
      <c r="C919">
        <v>1</v>
      </c>
      <c r="D919">
        <v>0.339622641509434</v>
      </c>
      <c r="E919">
        <v>-0.69</v>
      </c>
      <c r="F919">
        <v>0.10528301886792456</v>
      </c>
      <c r="G919" t="s">
        <v>10751</v>
      </c>
      <c r="H919" t="s">
        <v>12566</v>
      </c>
      <c r="I919" t="s">
        <v>10693</v>
      </c>
    </row>
    <row r="920" spans="1:9" x14ac:dyDescent="0.25">
      <c r="A920" t="s">
        <v>7371</v>
      </c>
      <c r="B920" t="s">
        <v>3277</v>
      </c>
      <c r="C920">
        <v>0.25</v>
      </c>
      <c r="D920">
        <v>8.4905660377358499E-2</v>
      </c>
      <c r="E920">
        <v>0.87</v>
      </c>
      <c r="F920">
        <v>0.1587735849056604</v>
      </c>
      <c r="G920" t="s">
        <v>13217</v>
      </c>
      <c r="H920" t="s">
        <v>12566</v>
      </c>
      <c r="I920" t="s">
        <v>10753</v>
      </c>
    </row>
    <row r="921" spans="1:9" x14ac:dyDescent="0.25">
      <c r="A921" t="s">
        <v>7372</v>
      </c>
      <c r="B921" t="s">
        <v>3278</v>
      </c>
      <c r="C921">
        <v>0.08</v>
      </c>
      <c r="D921">
        <v>2.7169811320754713E-2</v>
      </c>
      <c r="E921">
        <v>-0.44</v>
      </c>
      <c r="F921">
        <v>1.5215094339622641E-2</v>
      </c>
      <c r="G921" t="s">
        <v>10751</v>
      </c>
      <c r="H921" t="s">
        <v>12566</v>
      </c>
      <c r="I921" t="s">
        <v>10836</v>
      </c>
    </row>
    <row r="922" spans="1:9" x14ac:dyDescent="0.25">
      <c r="A922" t="s">
        <v>7373</v>
      </c>
      <c r="B922" t="s">
        <v>3279</v>
      </c>
      <c r="C922">
        <v>2.5</v>
      </c>
      <c r="D922">
        <v>0.84905660377358505</v>
      </c>
      <c r="E922">
        <v>0.75</v>
      </c>
      <c r="F922">
        <v>1.4858490566037739</v>
      </c>
      <c r="G922" t="s">
        <v>10751</v>
      </c>
      <c r="H922" t="s">
        <v>12566</v>
      </c>
      <c r="I922" t="s">
        <v>10836</v>
      </c>
    </row>
    <row r="923" spans="1:9" x14ac:dyDescent="0.25">
      <c r="A923" t="s">
        <v>7376</v>
      </c>
      <c r="B923" t="s">
        <v>3282</v>
      </c>
      <c r="C923">
        <v>0.75</v>
      </c>
      <c r="D923">
        <v>0.25471698113207553</v>
      </c>
      <c r="E923">
        <v>-0.84</v>
      </c>
      <c r="F923">
        <v>4.0754716981132096E-2</v>
      </c>
      <c r="G923" t="s">
        <v>10751</v>
      </c>
      <c r="H923" t="s">
        <v>12566</v>
      </c>
      <c r="I923" t="s">
        <v>10836</v>
      </c>
    </row>
    <row r="924" spans="1:9" x14ac:dyDescent="0.25">
      <c r="A924" t="s">
        <v>7379</v>
      </c>
      <c r="B924" t="s">
        <v>3285</v>
      </c>
      <c r="C924">
        <v>1.58</v>
      </c>
      <c r="D924">
        <v>0.53660377358490563</v>
      </c>
      <c r="E924">
        <v>-0.33</v>
      </c>
      <c r="F924">
        <v>0.35952452830188675</v>
      </c>
      <c r="G924" t="s">
        <v>13217</v>
      </c>
      <c r="H924" t="s">
        <v>12566</v>
      </c>
      <c r="I924" t="s">
        <v>10753</v>
      </c>
    </row>
    <row r="925" spans="1:9" x14ac:dyDescent="0.25">
      <c r="A925" t="s">
        <v>7381</v>
      </c>
      <c r="B925" t="s">
        <v>3287</v>
      </c>
      <c r="C925">
        <v>0.08</v>
      </c>
      <c r="D925">
        <v>2.7169811320754713E-2</v>
      </c>
      <c r="E925">
        <v>-0.83</v>
      </c>
      <c r="F925">
        <v>4.6188679245283025E-3</v>
      </c>
      <c r="G925" t="s">
        <v>10751</v>
      </c>
      <c r="H925" t="s">
        <v>12566</v>
      </c>
      <c r="I925" t="s">
        <v>10693</v>
      </c>
    </row>
    <row r="926" spans="1:9" x14ac:dyDescent="0.25">
      <c r="A926" t="s">
        <v>7383</v>
      </c>
      <c r="B926" t="s">
        <v>3289</v>
      </c>
      <c r="C926">
        <v>0.33</v>
      </c>
      <c r="D926">
        <v>0.11207547169811322</v>
      </c>
      <c r="E926">
        <v>0</v>
      </c>
      <c r="F926">
        <v>0.11207547169811322</v>
      </c>
      <c r="G926" t="s">
        <v>10751</v>
      </c>
      <c r="H926" t="s">
        <v>12566</v>
      </c>
      <c r="I926" t="s">
        <v>10836</v>
      </c>
    </row>
    <row r="927" spans="1:9" x14ac:dyDescent="0.25">
      <c r="A927" t="s">
        <v>7385</v>
      </c>
      <c r="B927" t="s">
        <v>3291</v>
      </c>
      <c r="C927">
        <v>4.33</v>
      </c>
      <c r="D927">
        <v>1.4705660377358494</v>
      </c>
      <c r="E927">
        <v>-0.03</v>
      </c>
      <c r="F927">
        <v>1.4264490566037737</v>
      </c>
      <c r="G927" t="s">
        <v>10751</v>
      </c>
      <c r="H927" t="s">
        <v>12566</v>
      </c>
      <c r="I927" t="s">
        <v>10836</v>
      </c>
    </row>
    <row r="928" spans="1:9" x14ac:dyDescent="0.25">
      <c r="A928" t="s">
        <v>7388</v>
      </c>
      <c r="B928" t="s">
        <v>3294</v>
      </c>
      <c r="C928">
        <v>0.08</v>
      </c>
      <c r="D928">
        <v>2.7169811320754713E-2</v>
      </c>
      <c r="E928">
        <v>3.01</v>
      </c>
      <c r="F928">
        <v>0.10895094339622639</v>
      </c>
      <c r="G928" t="s">
        <v>10751</v>
      </c>
      <c r="H928" t="s">
        <v>12566</v>
      </c>
      <c r="I928" t="s">
        <v>10836</v>
      </c>
    </row>
    <row r="929" spans="1:9" x14ac:dyDescent="0.25">
      <c r="A929" t="s">
        <v>7389</v>
      </c>
      <c r="B929" t="s">
        <v>3295</v>
      </c>
      <c r="C929">
        <v>0.67</v>
      </c>
      <c r="D929">
        <v>0.22754716981132075</v>
      </c>
      <c r="E929">
        <v>1</v>
      </c>
      <c r="F929">
        <v>0.45509433962264151</v>
      </c>
      <c r="G929" t="s">
        <v>10751</v>
      </c>
      <c r="H929" t="s">
        <v>12566</v>
      </c>
      <c r="I929" t="s">
        <v>10753</v>
      </c>
    </row>
    <row r="930" spans="1:9" x14ac:dyDescent="0.25">
      <c r="A930" t="s">
        <v>7391</v>
      </c>
      <c r="B930" t="s">
        <v>3297</v>
      </c>
      <c r="C930">
        <v>2.67</v>
      </c>
      <c r="D930">
        <v>0.90679245283018861</v>
      </c>
      <c r="E930">
        <v>0.21</v>
      </c>
      <c r="F930">
        <v>1.0972188679245283</v>
      </c>
      <c r="G930" t="s">
        <v>10751</v>
      </c>
      <c r="H930" t="s">
        <v>12566</v>
      </c>
      <c r="I930" t="s">
        <v>10693</v>
      </c>
    </row>
    <row r="931" spans="1:9" x14ac:dyDescent="0.25">
      <c r="A931" t="s">
        <v>7392</v>
      </c>
      <c r="B931" t="s">
        <v>3298</v>
      </c>
      <c r="C931">
        <v>0.42</v>
      </c>
      <c r="D931">
        <v>0.14264150943396225</v>
      </c>
      <c r="E931">
        <v>-0.46</v>
      </c>
      <c r="F931">
        <v>7.702641509433962E-2</v>
      </c>
      <c r="G931" t="s">
        <v>10751</v>
      </c>
      <c r="H931" t="s">
        <v>12566</v>
      </c>
      <c r="I931" t="s">
        <v>10836</v>
      </c>
    </row>
    <row r="932" spans="1:9" x14ac:dyDescent="0.25">
      <c r="A932" t="s">
        <v>7393</v>
      </c>
      <c r="B932" t="s">
        <v>3299</v>
      </c>
      <c r="C932">
        <v>0.42</v>
      </c>
      <c r="D932">
        <v>0.14264150943396225</v>
      </c>
      <c r="E932">
        <v>-0.37</v>
      </c>
      <c r="F932">
        <v>8.9864150943396226E-2</v>
      </c>
      <c r="G932" t="s">
        <v>13217</v>
      </c>
      <c r="H932" t="s">
        <v>12566</v>
      </c>
      <c r="I932" t="s">
        <v>10753</v>
      </c>
    </row>
    <row r="933" spans="1:9" x14ac:dyDescent="0.25">
      <c r="A933" t="s">
        <v>7407</v>
      </c>
      <c r="B933" t="s">
        <v>3313</v>
      </c>
      <c r="C933">
        <v>3.75</v>
      </c>
      <c r="D933">
        <v>1.2735849056603774</v>
      </c>
      <c r="E933">
        <v>0.36</v>
      </c>
      <c r="F933">
        <v>1.732075471698113</v>
      </c>
      <c r="G933" t="s">
        <v>10751</v>
      </c>
      <c r="H933" t="s">
        <v>16658</v>
      </c>
      <c r="I933" t="s">
        <v>10836</v>
      </c>
    </row>
    <row r="934" spans="1:9" x14ac:dyDescent="0.25">
      <c r="A934" t="s">
        <v>7411</v>
      </c>
      <c r="B934" t="s">
        <v>3317</v>
      </c>
      <c r="C934">
        <v>0.25</v>
      </c>
      <c r="D934">
        <v>8.4905660377358499E-2</v>
      </c>
      <c r="E934">
        <v>0.25</v>
      </c>
      <c r="F934">
        <v>0.10613207547169812</v>
      </c>
      <c r="G934" t="s">
        <v>10751</v>
      </c>
      <c r="H934" t="s">
        <v>16658</v>
      </c>
      <c r="I934" t="s">
        <v>10693</v>
      </c>
    </row>
    <row r="935" spans="1:9" x14ac:dyDescent="0.25">
      <c r="A935" t="s">
        <v>7412</v>
      </c>
      <c r="B935" t="s">
        <v>3318</v>
      </c>
      <c r="C935">
        <v>2.08</v>
      </c>
      <c r="D935">
        <v>0.70641509433962268</v>
      </c>
      <c r="E935">
        <v>-0.56999999999999995</v>
      </c>
      <c r="F935">
        <v>0.30375849056603776</v>
      </c>
      <c r="G935" t="s">
        <v>10751</v>
      </c>
      <c r="H935" t="s">
        <v>16658</v>
      </c>
      <c r="I935" t="s">
        <v>10836</v>
      </c>
    </row>
    <row r="936" spans="1:9" x14ac:dyDescent="0.25">
      <c r="A936" t="s">
        <v>7417</v>
      </c>
      <c r="B936" t="s">
        <v>3323</v>
      </c>
      <c r="C936">
        <v>0.5</v>
      </c>
      <c r="D936">
        <v>0.169811320754717</v>
      </c>
      <c r="E936">
        <v>2.0099999999999998</v>
      </c>
      <c r="F936">
        <v>0.51113207547169814</v>
      </c>
      <c r="G936" t="s">
        <v>10751</v>
      </c>
      <c r="H936" t="s">
        <v>16658</v>
      </c>
      <c r="I936" t="s">
        <v>10836</v>
      </c>
    </row>
    <row r="937" spans="1:9" x14ac:dyDescent="0.25">
      <c r="A937" t="s">
        <v>7420</v>
      </c>
      <c r="B937" t="s">
        <v>3326</v>
      </c>
      <c r="C937">
        <v>0.57999999999999996</v>
      </c>
      <c r="D937">
        <v>0.19698113207547169</v>
      </c>
      <c r="E937">
        <v>-0.76</v>
      </c>
      <c r="F937">
        <v>4.7275471698113206E-2</v>
      </c>
      <c r="G937" t="s">
        <v>10751</v>
      </c>
      <c r="H937" t="s">
        <v>16658</v>
      </c>
      <c r="I937" t="s">
        <v>10753</v>
      </c>
    </row>
    <row r="938" spans="1:9" x14ac:dyDescent="0.25">
      <c r="A938" t="s">
        <v>7421</v>
      </c>
      <c r="B938" t="s">
        <v>3327</v>
      </c>
      <c r="C938">
        <v>10.25</v>
      </c>
      <c r="D938">
        <v>3.4811320754716983</v>
      </c>
      <c r="E938">
        <v>-0.14000000000000001</v>
      </c>
      <c r="F938">
        <v>2.9937735849056604</v>
      </c>
      <c r="G938" t="s">
        <v>10751</v>
      </c>
      <c r="H938" t="s">
        <v>16658</v>
      </c>
      <c r="I938" t="s">
        <v>10836</v>
      </c>
    </row>
    <row r="939" spans="1:9" x14ac:dyDescent="0.25">
      <c r="A939" t="s">
        <v>7422</v>
      </c>
      <c r="B939" t="s">
        <v>3328</v>
      </c>
      <c r="C939">
        <v>0.25</v>
      </c>
      <c r="D939">
        <v>8.4905660377358499E-2</v>
      </c>
      <c r="E939">
        <v>4.8099999999999996</v>
      </c>
      <c r="F939">
        <v>0.49330188679245285</v>
      </c>
      <c r="G939" t="s">
        <v>10751</v>
      </c>
      <c r="H939" t="s">
        <v>16658</v>
      </c>
      <c r="I939" t="s">
        <v>10836</v>
      </c>
    </row>
    <row r="940" spans="1:9" x14ac:dyDescent="0.25">
      <c r="A940" t="s">
        <v>7424</v>
      </c>
      <c r="B940" t="s">
        <v>3330</v>
      </c>
      <c r="C940">
        <v>0.08</v>
      </c>
      <c r="D940">
        <v>2.7169811320754713E-2</v>
      </c>
      <c r="E940">
        <v>-0.97</v>
      </c>
      <c r="F940">
        <v>8.1509433962264212E-4</v>
      </c>
      <c r="G940" t="s">
        <v>10751</v>
      </c>
      <c r="H940" t="s">
        <v>16658</v>
      </c>
      <c r="I940" t="s">
        <v>10836</v>
      </c>
    </row>
    <row r="941" spans="1:9" x14ac:dyDescent="0.25">
      <c r="A941" t="s">
        <v>7427</v>
      </c>
      <c r="B941" t="s">
        <v>3333</v>
      </c>
      <c r="C941">
        <v>1.83</v>
      </c>
      <c r="D941">
        <v>0.62150943396226421</v>
      </c>
      <c r="E941">
        <v>-7.0000000000000007E-2</v>
      </c>
      <c r="F941">
        <v>0.57800377358490573</v>
      </c>
      <c r="G941" t="s">
        <v>10751</v>
      </c>
      <c r="H941" t="s">
        <v>16658</v>
      </c>
      <c r="I941" t="s">
        <v>10836</v>
      </c>
    </row>
    <row r="942" spans="1:9" x14ac:dyDescent="0.25">
      <c r="A942" t="s">
        <v>7429</v>
      </c>
      <c r="B942" t="s">
        <v>3335</v>
      </c>
      <c r="C942">
        <v>2.17</v>
      </c>
      <c r="D942">
        <v>0.73698113207547167</v>
      </c>
      <c r="E942">
        <v>-0.86</v>
      </c>
      <c r="F942">
        <v>0.10317735849056604</v>
      </c>
      <c r="G942" t="s">
        <v>10751</v>
      </c>
      <c r="H942" t="s">
        <v>16658</v>
      </c>
      <c r="I942" t="s">
        <v>10753</v>
      </c>
    </row>
    <row r="943" spans="1:9" x14ac:dyDescent="0.25">
      <c r="A943" t="s">
        <v>7431</v>
      </c>
      <c r="B943" t="s">
        <v>3337</v>
      </c>
      <c r="C943">
        <v>0.33</v>
      </c>
      <c r="D943">
        <v>0.11207547169811322</v>
      </c>
      <c r="E943">
        <v>-0.49</v>
      </c>
      <c r="F943">
        <v>5.7158490566037744E-2</v>
      </c>
      <c r="G943" t="s">
        <v>10751</v>
      </c>
      <c r="H943" t="s">
        <v>16658</v>
      </c>
      <c r="I943" t="s">
        <v>10753</v>
      </c>
    </row>
    <row r="944" spans="1:9" x14ac:dyDescent="0.25">
      <c r="A944" t="s">
        <v>7433</v>
      </c>
      <c r="B944" t="s">
        <v>3339</v>
      </c>
      <c r="C944">
        <v>1.92</v>
      </c>
      <c r="D944">
        <v>0.6520754716981132</v>
      </c>
      <c r="E944">
        <v>-0.79</v>
      </c>
      <c r="F944">
        <v>0.13693584905660375</v>
      </c>
      <c r="G944" t="s">
        <v>10751</v>
      </c>
      <c r="H944" t="s">
        <v>16658</v>
      </c>
      <c r="I944" t="s">
        <v>10753</v>
      </c>
    </row>
    <row r="945" spans="1:9" x14ac:dyDescent="0.25">
      <c r="A945" t="s">
        <v>7434</v>
      </c>
      <c r="B945" t="s">
        <v>3340</v>
      </c>
      <c r="C945">
        <v>0.75</v>
      </c>
      <c r="D945">
        <v>0.25471698113207553</v>
      </c>
      <c r="E945">
        <v>-0.12</v>
      </c>
      <c r="F945">
        <v>0.22415094339622646</v>
      </c>
      <c r="G945" t="s">
        <v>10751</v>
      </c>
      <c r="H945" t="s">
        <v>16658</v>
      </c>
      <c r="I945" t="s">
        <v>10836</v>
      </c>
    </row>
    <row r="946" spans="1:9" x14ac:dyDescent="0.25">
      <c r="A946" t="s">
        <v>7437</v>
      </c>
      <c r="B946" t="s">
        <v>3343</v>
      </c>
      <c r="C946">
        <v>3.83</v>
      </c>
      <c r="D946">
        <v>1.300754716981132</v>
      </c>
      <c r="E946">
        <v>-0.71</v>
      </c>
      <c r="F946">
        <v>0.3772188679245283</v>
      </c>
      <c r="G946" t="s">
        <v>10751</v>
      </c>
      <c r="H946" t="s">
        <v>16658</v>
      </c>
      <c r="I946" t="s">
        <v>10836</v>
      </c>
    </row>
    <row r="947" spans="1:9" x14ac:dyDescent="0.25">
      <c r="A947" t="s">
        <v>7439</v>
      </c>
      <c r="B947" t="s">
        <v>3345</v>
      </c>
      <c r="C947">
        <v>2.08</v>
      </c>
      <c r="D947">
        <v>0.70641509433962268</v>
      </c>
      <c r="E947">
        <v>0.09</v>
      </c>
      <c r="F947">
        <v>0.7699924528301888</v>
      </c>
      <c r="G947" t="s">
        <v>10751</v>
      </c>
      <c r="H947" t="s">
        <v>16658</v>
      </c>
      <c r="I947" t="s">
        <v>10753</v>
      </c>
    </row>
    <row r="948" spans="1:9" x14ac:dyDescent="0.25">
      <c r="A948" t="s">
        <v>7442</v>
      </c>
      <c r="B948" t="s">
        <v>3348</v>
      </c>
      <c r="C948">
        <v>5.16</v>
      </c>
      <c r="D948">
        <v>1.7524528301886793</v>
      </c>
      <c r="E948">
        <v>-0.04</v>
      </c>
      <c r="F948">
        <v>1.6823547169811319</v>
      </c>
      <c r="G948" t="s">
        <v>10751</v>
      </c>
      <c r="H948" t="s">
        <v>16658</v>
      </c>
      <c r="I948" t="s">
        <v>10836</v>
      </c>
    </row>
    <row r="949" spans="1:9" x14ac:dyDescent="0.25">
      <c r="A949" t="s">
        <v>7448</v>
      </c>
      <c r="B949" t="s">
        <v>3354</v>
      </c>
      <c r="C949">
        <v>6.83</v>
      </c>
      <c r="D949">
        <v>2.3196226415094343</v>
      </c>
      <c r="E949">
        <v>-0.35</v>
      </c>
      <c r="F949">
        <v>1.5077547169811323</v>
      </c>
      <c r="G949" t="s">
        <v>10751</v>
      </c>
      <c r="H949" t="s">
        <v>16658</v>
      </c>
      <c r="I949" t="s">
        <v>10836</v>
      </c>
    </row>
    <row r="950" spans="1:9" x14ac:dyDescent="0.25">
      <c r="A950" t="s">
        <v>7449</v>
      </c>
      <c r="B950" t="s">
        <v>3355</v>
      </c>
      <c r="C950">
        <v>1.33</v>
      </c>
      <c r="D950">
        <v>0.45169811320754716</v>
      </c>
      <c r="E950">
        <v>-0.54</v>
      </c>
      <c r="F950">
        <v>0.20778113207547166</v>
      </c>
      <c r="G950" t="s">
        <v>10751</v>
      </c>
      <c r="H950" t="s">
        <v>16658</v>
      </c>
      <c r="I950" t="s">
        <v>10836</v>
      </c>
    </row>
    <row r="951" spans="1:9" x14ac:dyDescent="0.25">
      <c r="A951" t="s">
        <v>7453</v>
      </c>
      <c r="B951" t="s">
        <v>3359</v>
      </c>
      <c r="C951">
        <v>1.33</v>
      </c>
      <c r="D951">
        <v>0.45169811320754716</v>
      </c>
      <c r="E951">
        <v>-0.67</v>
      </c>
      <c r="F951">
        <v>0.14906037735849054</v>
      </c>
      <c r="G951" t="s">
        <v>10751</v>
      </c>
      <c r="H951" t="s">
        <v>16658</v>
      </c>
      <c r="I951" t="s">
        <v>10836</v>
      </c>
    </row>
    <row r="952" spans="1:9" x14ac:dyDescent="0.25">
      <c r="A952" t="s">
        <v>7454</v>
      </c>
      <c r="B952" t="s">
        <v>3360</v>
      </c>
      <c r="C952">
        <v>16.66</v>
      </c>
      <c r="D952">
        <v>5.6581132075471707</v>
      </c>
      <c r="E952">
        <v>0.06</v>
      </c>
      <c r="F952">
        <v>5.9976000000000012</v>
      </c>
      <c r="G952" t="s">
        <v>10751</v>
      </c>
      <c r="H952" t="s">
        <v>16658</v>
      </c>
      <c r="I952" t="s">
        <v>10836</v>
      </c>
    </row>
    <row r="953" spans="1:9" x14ac:dyDescent="0.25">
      <c r="A953" t="s">
        <v>7464</v>
      </c>
      <c r="B953" t="s">
        <v>3370</v>
      </c>
      <c r="C953">
        <v>3</v>
      </c>
      <c r="D953">
        <v>1.0188679245283021</v>
      </c>
      <c r="E953">
        <v>0.56999999999999995</v>
      </c>
      <c r="F953">
        <v>1.5996226415094341</v>
      </c>
      <c r="G953" t="s">
        <v>13217</v>
      </c>
      <c r="H953" t="s">
        <v>12566</v>
      </c>
      <c r="I953" t="s">
        <v>10836</v>
      </c>
    </row>
    <row r="954" spans="1:9" x14ac:dyDescent="0.25">
      <c r="A954" t="s">
        <v>7466</v>
      </c>
      <c r="B954" t="s">
        <v>3372</v>
      </c>
      <c r="C954">
        <v>0.75</v>
      </c>
      <c r="D954">
        <v>0.25471698113207553</v>
      </c>
      <c r="E954">
        <v>-0.9</v>
      </c>
      <c r="F954">
        <v>2.5471698113207548E-2</v>
      </c>
      <c r="G954" t="s">
        <v>13217</v>
      </c>
      <c r="H954" t="s">
        <v>12566</v>
      </c>
      <c r="I954" t="s">
        <v>10836</v>
      </c>
    </row>
    <row r="955" spans="1:9" x14ac:dyDescent="0.25">
      <c r="A955" t="s">
        <v>7467</v>
      </c>
      <c r="B955" t="s">
        <v>3373</v>
      </c>
      <c r="C955">
        <v>2</v>
      </c>
      <c r="D955">
        <v>0.679245283018868</v>
      </c>
      <c r="E955">
        <v>0.57999999999999996</v>
      </c>
      <c r="F955">
        <v>1.0732075471698115</v>
      </c>
      <c r="G955" t="s">
        <v>13217</v>
      </c>
      <c r="H955" t="s">
        <v>12566</v>
      </c>
      <c r="I955" t="s">
        <v>10836</v>
      </c>
    </row>
    <row r="956" spans="1:9" x14ac:dyDescent="0.25">
      <c r="A956" t="s">
        <v>7468</v>
      </c>
      <c r="B956" t="s">
        <v>3374</v>
      </c>
      <c r="C956">
        <v>0.5</v>
      </c>
      <c r="D956">
        <v>0.169811320754717</v>
      </c>
      <c r="E956">
        <v>7.01</v>
      </c>
      <c r="F956">
        <v>1.3601886792452831</v>
      </c>
      <c r="G956" t="s">
        <v>10751</v>
      </c>
      <c r="H956" t="s">
        <v>12566</v>
      </c>
      <c r="I956" t="s">
        <v>10693</v>
      </c>
    </row>
    <row r="957" spans="1:9" x14ac:dyDescent="0.25">
      <c r="A957" t="s">
        <v>7469</v>
      </c>
      <c r="B957" t="s">
        <v>3375</v>
      </c>
      <c r="C957">
        <v>0.17</v>
      </c>
      <c r="D957">
        <v>5.7735849056603783E-2</v>
      </c>
      <c r="E957">
        <v>4.0199999999999996</v>
      </c>
      <c r="F957">
        <v>0.28983396226415098</v>
      </c>
      <c r="G957" t="s">
        <v>10751</v>
      </c>
      <c r="H957" t="s">
        <v>12566</v>
      </c>
      <c r="I957" t="s">
        <v>10693</v>
      </c>
    </row>
    <row r="958" spans="1:9" x14ac:dyDescent="0.25">
      <c r="A958" t="s">
        <v>7470</v>
      </c>
      <c r="B958" t="s">
        <v>3376</v>
      </c>
      <c r="C958">
        <v>0.67</v>
      </c>
      <c r="D958">
        <v>0.22754716981132075</v>
      </c>
      <c r="E958">
        <v>36.14</v>
      </c>
      <c r="F958">
        <v>8.4511018867924523</v>
      </c>
      <c r="G958" t="s">
        <v>10751</v>
      </c>
      <c r="H958" t="s">
        <v>12566</v>
      </c>
      <c r="I958" t="s">
        <v>10836</v>
      </c>
    </row>
    <row r="959" spans="1:9" x14ac:dyDescent="0.25">
      <c r="A959" t="s">
        <v>7472</v>
      </c>
      <c r="B959" t="s">
        <v>3378</v>
      </c>
      <c r="C959">
        <v>3</v>
      </c>
      <c r="D959">
        <v>1.0188679245283021</v>
      </c>
      <c r="E959">
        <v>-0.68</v>
      </c>
      <c r="F959">
        <v>0.3260377358490566</v>
      </c>
      <c r="G959" t="s">
        <v>10751</v>
      </c>
      <c r="H959" t="s">
        <v>12566</v>
      </c>
      <c r="I959" t="s">
        <v>10836</v>
      </c>
    </row>
    <row r="960" spans="1:9" x14ac:dyDescent="0.25">
      <c r="A960" t="s">
        <v>7479</v>
      </c>
      <c r="B960" t="s">
        <v>3385</v>
      </c>
      <c r="C960">
        <v>1.33</v>
      </c>
      <c r="D960">
        <v>0.45169811320754716</v>
      </c>
      <c r="E960">
        <v>-0.44</v>
      </c>
      <c r="F960">
        <v>0.25295094339622642</v>
      </c>
      <c r="G960" t="s">
        <v>13217</v>
      </c>
      <c r="H960" t="s">
        <v>12566</v>
      </c>
      <c r="I960" t="s">
        <v>10836</v>
      </c>
    </row>
    <row r="961" spans="1:9" x14ac:dyDescent="0.25">
      <c r="A961" t="s">
        <v>7480</v>
      </c>
      <c r="B961" t="s">
        <v>3386</v>
      </c>
      <c r="C961">
        <v>1</v>
      </c>
      <c r="D961">
        <v>0.339622641509434</v>
      </c>
      <c r="E961">
        <v>0</v>
      </c>
      <c r="F961">
        <v>0.339622641509434</v>
      </c>
      <c r="G961" t="s">
        <v>10751</v>
      </c>
      <c r="H961" t="s">
        <v>12566</v>
      </c>
      <c r="I961" t="s">
        <v>10693</v>
      </c>
    </row>
    <row r="962" spans="1:9" x14ac:dyDescent="0.25">
      <c r="A962" t="s">
        <v>7485</v>
      </c>
      <c r="B962" t="s">
        <v>3391</v>
      </c>
      <c r="C962">
        <v>13.16</v>
      </c>
      <c r="D962">
        <v>4.4694339622641515</v>
      </c>
      <c r="E962">
        <v>-0.26</v>
      </c>
      <c r="F962">
        <v>3.3073811320754722</v>
      </c>
      <c r="G962" t="s">
        <v>10751</v>
      </c>
      <c r="H962" t="s">
        <v>12566</v>
      </c>
      <c r="I962" t="s">
        <v>10836</v>
      </c>
    </row>
    <row r="963" spans="1:9" x14ac:dyDescent="0.25">
      <c r="A963" t="s">
        <v>7486</v>
      </c>
      <c r="B963" t="s">
        <v>3392</v>
      </c>
      <c r="C963">
        <v>0.17</v>
      </c>
      <c r="D963">
        <v>5.7735849056603783E-2</v>
      </c>
      <c r="E963">
        <v>-0.25</v>
      </c>
      <c r="F963">
        <v>4.3301886792452837E-2</v>
      </c>
      <c r="G963" t="s">
        <v>10751</v>
      </c>
      <c r="H963" t="s">
        <v>12566</v>
      </c>
      <c r="I963" t="s">
        <v>10836</v>
      </c>
    </row>
    <row r="964" spans="1:9" x14ac:dyDescent="0.25">
      <c r="A964" t="s">
        <v>7489</v>
      </c>
      <c r="B964" t="s">
        <v>3395</v>
      </c>
      <c r="C964">
        <v>2.33</v>
      </c>
      <c r="D964">
        <v>0.79132075471698116</v>
      </c>
      <c r="E964">
        <v>0.48</v>
      </c>
      <c r="F964">
        <v>1.171154716981132</v>
      </c>
      <c r="G964" t="s">
        <v>13217</v>
      </c>
      <c r="H964" t="s">
        <v>12566</v>
      </c>
      <c r="I964" t="s">
        <v>10836</v>
      </c>
    </row>
    <row r="965" spans="1:9" x14ac:dyDescent="0.25">
      <c r="A965" t="s">
        <v>7498</v>
      </c>
      <c r="B965" t="s">
        <v>3404</v>
      </c>
      <c r="C965">
        <v>0.17</v>
      </c>
      <c r="D965">
        <v>5.7735849056603783E-2</v>
      </c>
      <c r="E965">
        <v>-0.94</v>
      </c>
      <c r="F965">
        <v>3.4641509433962301E-3</v>
      </c>
      <c r="G965" t="s">
        <v>10691</v>
      </c>
      <c r="H965" t="s">
        <v>13204</v>
      </c>
      <c r="I965" t="s">
        <v>10693</v>
      </c>
    </row>
    <row r="966" spans="1:9" x14ac:dyDescent="0.25">
      <c r="A966" t="s">
        <v>7499</v>
      </c>
      <c r="B966" t="s">
        <v>3405</v>
      </c>
      <c r="C966">
        <v>0.17</v>
      </c>
      <c r="D966">
        <v>5.7735849056603783E-2</v>
      </c>
      <c r="E966">
        <v>0</v>
      </c>
      <c r="F966">
        <v>5.7735849056603783E-2</v>
      </c>
      <c r="G966" t="s">
        <v>10691</v>
      </c>
      <c r="H966" t="s">
        <v>13204</v>
      </c>
      <c r="I966" t="s">
        <v>10693</v>
      </c>
    </row>
    <row r="967" spans="1:9" x14ac:dyDescent="0.25">
      <c r="A967" t="s">
        <v>7522</v>
      </c>
      <c r="B967" t="s">
        <v>3428</v>
      </c>
      <c r="C967">
        <v>11.5</v>
      </c>
      <c r="D967">
        <v>3.9056603773584904</v>
      </c>
      <c r="E967">
        <v>0.04</v>
      </c>
      <c r="F967">
        <v>4.0618867924528299</v>
      </c>
      <c r="G967" t="s">
        <v>10751</v>
      </c>
      <c r="H967" t="s">
        <v>10683</v>
      </c>
      <c r="I967" t="s">
        <v>10836</v>
      </c>
    </row>
    <row r="968" spans="1:9" x14ac:dyDescent="0.25">
      <c r="A968" t="s">
        <v>7525</v>
      </c>
      <c r="B968" t="s">
        <v>3431</v>
      </c>
      <c r="C968">
        <v>13.75</v>
      </c>
      <c r="D968">
        <v>4.6698113207547172</v>
      </c>
      <c r="E968">
        <v>1.66</v>
      </c>
      <c r="F968">
        <v>12.421698113207547</v>
      </c>
      <c r="G968" t="s">
        <v>10751</v>
      </c>
      <c r="H968" t="s">
        <v>10683</v>
      </c>
      <c r="I968" t="s">
        <v>10836</v>
      </c>
    </row>
    <row r="969" spans="1:9" x14ac:dyDescent="0.25">
      <c r="A969" t="s">
        <v>7533</v>
      </c>
      <c r="B969" t="s">
        <v>3439</v>
      </c>
      <c r="C969">
        <v>2</v>
      </c>
      <c r="D969">
        <v>0.679245283018868</v>
      </c>
      <c r="E969">
        <v>-0.92</v>
      </c>
      <c r="F969">
        <v>5.4339622641509412E-2</v>
      </c>
      <c r="G969" t="s">
        <v>10751</v>
      </c>
      <c r="H969" t="s">
        <v>10683</v>
      </c>
      <c r="I969" t="s">
        <v>10836</v>
      </c>
    </row>
    <row r="970" spans="1:9" x14ac:dyDescent="0.25">
      <c r="A970" t="s">
        <v>7535</v>
      </c>
      <c r="B970" t="s">
        <v>3441</v>
      </c>
      <c r="C970">
        <v>0.17</v>
      </c>
      <c r="D970">
        <v>5.7735849056603783E-2</v>
      </c>
      <c r="E970">
        <v>0.11</v>
      </c>
      <c r="F970">
        <v>6.4086792452830207E-2</v>
      </c>
      <c r="G970" t="s">
        <v>10751</v>
      </c>
      <c r="H970" t="s">
        <v>10683</v>
      </c>
      <c r="I970" t="s">
        <v>10693</v>
      </c>
    </row>
    <row r="971" spans="1:9" x14ac:dyDescent="0.25">
      <c r="A971" t="s">
        <v>7543</v>
      </c>
      <c r="B971" t="s">
        <v>3449</v>
      </c>
      <c r="C971">
        <v>0.17</v>
      </c>
      <c r="D971">
        <v>5.7735849056603783E-2</v>
      </c>
      <c r="E971">
        <v>-0.99</v>
      </c>
      <c r="F971">
        <v>5.7735849056603835E-4</v>
      </c>
      <c r="G971" t="s">
        <v>10751</v>
      </c>
      <c r="H971" t="s">
        <v>10683</v>
      </c>
      <c r="I971" t="s">
        <v>10693</v>
      </c>
    </row>
    <row r="972" spans="1:9" x14ac:dyDescent="0.25">
      <c r="A972" t="s">
        <v>7554</v>
      </c>
      <c r="B972" t="s">
        <v>3460</v>
      </c>
      <c r="C972">
        <v>0.83</v>
      </c>
      <c r="D972">
        <v>0.28188679245283021</v>
      </c>
      <c r="E972">
        <v>-0.83</v>
      </c>
      <c r="F972">
        <v>4.7920754716981151E-2</v>
      </c>
      <c r="G972" t="s">
        <v>10751</v>
      </c>
      <c r="H972" t="s">
        <v>10683</v>
      </c>
      <c r="I972" t="s">
        <v>10836</v>
      </c>
    </row>
    <row r="973" spans="1:9" x14ac:dyDescent="0.25">
      <c r="A973" t="s">
        <v>7571</v>
      </c>
      <c r="B973" t="s">
        <v>3477</v>
      </c>
      <c r="C973">
        <v>2</v>
      </c>
      <c r="D973">
        <v>0.679245283018868</v>
      </c>
      <c r="E973">
        <v>11.97</v>
      </c>
      <c r="F973">
        <v>8.8098113207547186</v>
      </c>
      <c r="G973" t="s">
        <v>10751</v>
      </c>
      <c r="H973" t="s">
        <v>10683</v>
      </c>
      <c r="I973" t="s">
        <v>10836</v>
      </c>
    </row>
    <row r="974" spans="1:9" x14ac:dyDescent="0.25">
      <c r="A974" t="s">
        <v>7575</v>
      </c>
      <c r="B974" t="s">
        <v>3481</v>
      </c>
      <c r="C974">
        <v>24.68</v>
      </c>
      <c r="D974">
        <v>8.3818867924528302</v>
      </c>
      <c r="E974">
        <v>-0.54</v>
      </c>
      <c r="F974">
        <v>3.8556679245283014</v>
      </c>
      <c r="G974" t="s">
        <v>10751</v>
      </c>
      <c r="H974" t="s">
        <v>10683</v>
      </c>
      <c r="I974" t="s">
        <v>10753</v>
      </c>
    </row>
    <row r="975" spans="1:9" x14ac:dyDescent="0.25">
      <c r="A975" t="s">
        <v>7590</v>
      </c>
      <c r="B975" t="s">
        <v>3496</v>
      </c>
      <c r="C975">
        <v>0.33</v>
      </c>
      <c r="D975">
        <v>0.11207547169811322</v>
      </c>
      <c r="E975">
        <v>-0.47</v>
      </c>
      <c r="F975">
        <v>5.9400000000000008E-2</v>
      </c>
      <c r="G975" t="s">
        <v>10751</v>
      </c>
      <c r="H975" t="s">
        <v>10683</v>
      </c>
      <c r="I975" t="s">
        <v>10836</v>
      </c>
    </row>
    <row r="976" spans="1:9" x14ac:dyDescent="0.25">
      <c r="A976" t="s">
        <v>7591</v>
      </c>
      <c r="B976" t="s">
        <v>3497</v>
      </c>
      <c r="C976">
        <v>92</v>
      </c>
      <c r="D976">
        <v>31.245283018867923</v>
      </c>
      <c r="E976">
        <v>-0.09</v>
      </c>
      <c r="F976">
        <v>28.433207547169811</v>
      </c>
      <c r="G976" t="s">
        <v>10751</v>
      </c>
      <c r="H976" t="s">
        <v>10683</v>
      </c>
      <c r="I976" t="s">
        <v>10836</v>
      </c>
    </row>
    <row r="977" spans="1:9" x14ac:dyDescent="0.25">
      <c r="A977" t="s">
        <v>7594</v>
      </c>
      <c r="B977" t="s">
        <v>3500</v>
      </c>
      <c r="C977">
        <v>0.33</v>
      </c>
      <c r="D977">
        <v>0.11207547169811322</v>
      </c>
      <c r="E977">
        <v>-0.67</v>
      </c>
      <c r="F977">
        <v>3.6984905660377355E-2</v>
      </c>
      <c r="G977" t="s">
        <v>10751</v>
      </c>
      <c r="H977" t="s">
        <v>10683</v>
      </c>
      <c r="I977" t="s">
        <v>10693</v>
      </c>
    </row>
    <row r="978" spans="1:9" x14ac:dyDescent="0.25">
      <c r="A978" t="s">
        <v>7602</v>
      </c>
      <c r="B978" t="s">
        <v>3508</v>
      </c>
      <c r="C978">
        <v>7.33</v>
      </c>
      <c r="D978">
        <v>2.489433962264151</v>
      </c>
      <c r="E978">
        <v>-0.85</v>
      </c>
      <c r="F978">
        <v>0.37341509433962272</v>
      </c>
      <c r="G978" t="s">
        <v>10751</v>
      </c>
      <c r="H978" t="s">
        <v>10683</v>
      </c>
      <c r="I978" t="s">
        <v>10836</v>
      </c>
    </row>
    <row r="979" spans="1:9" x14ac:dyDescent="0.25">
      <c r="A979" t="s">
        <v>7632</v>
      </c>
      <c r="B979" t="s">
        <v>3538</v>
      </c>
      <c r="C979">
        <v>5.17</v>
      </c>
      <c r="D979">
        <v>1.7558490566037737</v>
      </c>
      <c r="E979">
        <v>-0.49</v>
      </c>
      <c r="F979">
        <v>0.89548301886792459</v>
      </c>
      <c r="G979" t="s">
        <v>10691</v>
      </c>
      <c r="H979" t="s">
        <v>10683</v>
      </c>
      <c r="I979" t="s">
        <v>10836</v>
      </c>
    </row>
    <row r="980" spans="1:9" x14ac:dyDescent="0.25">
      <c r="A980" t="s">
        <v>7658</v>
      </c>
      <c r="B980" t="s">
        <v>3564</v>
      </c>
      <c r="C980">
        <v>1.83</v>
      </c>
      <c r="D980">
        <v>0.62150943396226421</v>
      </c>
      <c r="E980">
        <v>-0.91</v>
      </c>
      <c r="F980">
        <v>5.5935849056603759E-2</v>
      </c>
      <c r="G980" t="s">
        <v>10751</v>
      </c>
      <c r="H980" t="s">
        <v>10683</v>
      </c>
      <c r="I980" t="s">
        <v>10836</v>
      </c>
    </row>
    <row r="981" spans="1:9" x14ac:dyDescent="0.25">
      <c r="A981" t="s">
        <v>7661</v>
      </c>
      <c r="B981" t="s">
        <v>3567</v>
      </c>
      <c r="C981">
        <v>1.17</v>
      </c>
      <c r="D981">
        <v>0.39735849056603767</v>
      </c>
      <c r="E981">
        <v>-0.92</v>
      </c>
      <c r="F981">
        <v>3.1788679245282996E-2</v>
      </c>
      <c r="G981" t="s">
        <v>10751</v>
      </c>
      <c r="H981" t="s">
        <v>10683</v>
      </c>
      <c r="I981" t="s">
        <v>10836</v>
      </c>
    </row>
    <row r="982" spans="1:9" x14ac:dyDescent="0.25">
      <c r="A982" t="s">
        <v>7680</v>
      </c>
      <c r="B982" t="s">
        <v>3586</v>
      </c>
      <c r="C982">
        <v>4</v>
      </c>
      <c r="D982">
        <v>1.358490566037736</v>
      </c>
      <c r="E982">
        <v>-0.94</v>
      </c>
      <c r="F982">
        <v>8.1509433962264233E-2</v>
      </c>
      <c r="G982" t="s">
        <v>10751</v>
      </c>
      <c r="H982" t="s">
        <v>10683</v>
      </c>
      <c r="I982" t="s">
        <v>10693</v>
      </c>
    </row>
    <row r="983" spans="1:9" x14ac:dyDescent="0.25">
      <c r="A983" t="s">
        <v>7700</v>
      </c>
      <c r="B983" t="s">
        <v>3606</v>
      </c>
      <c r="C983">
        <v>1</v>
      </c>
      <c r="D983">
        <v>0.339622641509434</v>
      </c>
      <c r="E983">
        <v>0.56999999999999995</v>
      </c>
      <c r="F983">
        <v>0.53320754716981134</v>
      </c>
      <c r="G983" t="s">
        <v>10751</v>
      </c>
      <c r="H983" t="s">
        <v>10683</v>
      </c>
      <c r="I983" t="s">
        <v>10693</v>
      </c>
    </row>
    <row r="984" spans="1:9" x14ac:dyDescent="0.25">
      <c r="A984" t="s">
        <v>7718</v>
      </c>
      <c r="B984" t="s">
        <v>3624</v>
      </c>
      <c r="C984">
        <v>12.67</v>
      </c>
      <c r="D984">
        <v>4.3030188679245285</v>
      </c>
      <c r="E984">
        <v>-0.67</v>
      </c>
      <c r="F984">
        <v>1.4199962264150943</v>
      </c>
      <c r="G984" t="s">
        <v>10751</v>
      </c>
      <c r="H984" t="s">
        <v>10683</v>
      </c>
      <c r="I984" t="s">
        <v>10836</v>
      </c>
    </row>
    <row r="985" spans="1:9" x14ac:dyDescent="0.25">
      <c r="A985" t="s">
        <v>7732</v>
      </c>
      <c r="B985" t="s">
        <v>3638</v>
      </c>
      <c r="C985">
        <v>0.33</v>
      </c>
      <c r="D985">
        <v>0.11207547169811322</v>
      </c>
      <c r="E985">
        <v>-0.67</v>
      </c>
      <c r="F985">
        <v>3.6984905660377355E-2</v>
      </c>
      <c r="G985" t="s">
        <v>10751</v>
      </c>
      <c r="H985" t="s">
        <v>10683</v>
      </c>
      <c r="I985" t="s">
        <v>10836</v>
      </c>
    </row>
    <row r="986" spans="1:9" x14ac:dyDescent="0.25">
      <c r="A986" t="s">
        <v>7747</v>
      </c>
      <c r="B986" t="s">
        <v>3653</v>
      </c>
      <c r="C986">
        <v>2.83</v>
      </c>
      <c r="D986">
        <v>0.9611320754716981</v>
      </c>
      <c r="E986">
        <v>-0.89</v>
      </c>
      <c r="F986">
        <v>0.10572452830188678</v>
      </c>
      <c r="G986" t="s">
        <v>10751</v>
      </c>
      <c r="H986" t="s">
        <v>10683</v>
      </c>
      <c r="I986" t="s">
        <v>10836</v>
      </c>
    </row>
    <row r="987" spans="1:9" x14ac:dyDescent="0.25">
      <c r="A987" t="s">
        <v>7784</v>
      </c>
      <c r="B987" t="s">
        <v>3690</v>
      </c>
      <c r="C987">
        <v>34.840000000000003</v>
      </c>
      <c r="D987">
        <v>11.832452830188679</v>
      </c>
      <c r="E987">
        <v>0.27</v>
      </c>
      <c r="F987">
        <v>15.027215094339622</v>
      </c>
      <c r="G987" t="s">
        <v>10751</v>
      </c>
      <c r="H987" t="s">
        <v>10683</v>
      </c>
      <c r="I987" t="s">
        <v>10836</v>
      </c>
    </row>
    <row r="988" spans="1:9" x14ac:dyDescent="0.25">
      <c r="A988" t="s">
        <v>7787</v>
      </c>
      <c r="B988" t="s">
        <v>3693</v>
      </c>
      <c r="C988">
        <v>86.17</v>
      </c>
      <c r="D988">
        <v>29.265283018867922</v>
      </c>
      <c r="E988">
        <v>-0.38</v>
      </c>
      <c r="F988">
        <v>18.144475471698112</v>
      </c>
      <c r="G988" t="s">
        <v>10751</v>
      </c>
      <c r="H988" t="s">
        <v>10683</v>
      </c>
      <c r="I988" t="s">
        <v>10836</v>
      </c>
    </row>
    <row r="989" spans="1:9" x14ac:dyDescent="0.25">
      <c r="A989" t="s">
        <v>7791</v>
      </c>
      <c r="B989" t="s">
        <v>3697</v>
      </c>
      <c r="C989">
        <v>47.67</v>
      </c>
      <c r="D989">
        <v>16.189811320754714</v>
      </c>
      <c r="E989">
        <v>0.06</v>
      </c>
      <c r="F989">
        <v>17.161199999999997</v>
      </c>
      <c r="G989" t="s">
        <v>10751</v>
      </c>
      <c r="H989" t="s">
        <v>10683</v>
      </c>
      <c r="I989" t="s">
        <v>10836</v>
      </c>
    </row>
    <row r="990" spans="1:9" x14ac:dyDescent="0.25">
      <c r="A990" t="s">
        <v>7797</v>
      </c>
      <c r="B990" t="s">
        <v>3703</v>
      </c>
      <c r="C990">
        <v>10.67</v>
      </c>
      <c r="D990">
        <v>3.6237735849056607</v>
      </c>
      <c r="E990">
        <v>-0.83</v>
      </c>
      <c r="F990">
        <v>0.61604150943396252</v>
      </c>
      <c r="G990" t="s">
        <v>10751</v>
      </c>
      <c r="H990" t="s">
        <v>10683</v>
      </c>
      <c r="I990" t="s">
        <v>10753</v>
      </c>
    </row>
    <row r="991" spans="1:9" x14ac:dyDescent="0.25">
      <c r="A991" t="s">
        <v>7801</v>
      </c>
      <c r="B991" t="s">
        <v>3707</v>
      </c>
      <c r="C991">
        <v>59.68</v>
      </c>
      <c r="D991">
        <v>20.268679245283018</v>
      </c>
      <c r="E991">
        <v>0.03</v>
      </c>
      <c r="F991">
        <v>20.876739622641509</v>
      </c>
      <c r="G991" t="s">
        <v>10751</v>
      </c>
      <c r="H991" t="s">
        <v>10683</v>
      </c>
      <c r="I991" t="s">
        <v>10836</v>
      </c>
    </row>
    <row r="992" spans="1:9" x14ac:dyDescent="0.25">
      <c r="A992" t="s">
        <v>7813</v>
      </c>
      <c r="B992" t="s">
        <v>3719</v>
      </c>
      <c r="C992">
        <v>25.68</v>
      </c>
      <c r="D992">
        <v>8.7215094339622645</v>
      </c>
      <c r="E992">
        <v>-0.67</v>
      </c>
      <c r="F992">
        <v>2.8780981132075469</v>
      </c>
      <c r="G992" t="s">
        <v>10751</v>
      </c>
      <c r="H992" t="s">
        <v>10683</v>
      </c>
      <c r="I992" t="s">
        <v>10753</v>
      </c>
    </row>
    <row r="993" spans="1:9" x14ac:dyDescent="0.25">
      <c r="A993" t="s">
        <v>7815</v>
      </c>
      <c r="B993" t="s">
        <v>3721</v>
      </c>
      <c r="C993">
        <v>1.67</v>
      </c>
      <c r="D993">
        <v>0.56716981132075461</v>
      </c>
      <c r="E993">
        <v>-0.71</v>
      </c>
      <c r="F993">
        <v>0.16447924528301885</v>
      </c>
      <c r="G993" t="s">
        <v>10751</v>
      </c>
      <c r="H993" t="s">
        <v>10683</v>
      </c>
      <c r="I993" t="s">
        <v>10753</v>
      </c>
    </row>
    <row r="994" spans="1:9" x14ac:dyDescent="0.25">
      <c r="A994" t="s">
        <v>7823</v>
      </c>
      <c r="B994" t="s">
        <v>3729</v>
      </c>
      <c r="C994">
        <v>9.5</v>
      </c>
      <c r="D994">
        <v>3.2264150943396226</v>
      </c>
      <c r="E994">
        <v>-0.21</v>
      </c>
      <c r="F994">
        <v>2.5488679245283019</v>
      </c>
      <c r="G994" t="s">
        <v>10751</v>
      </c>
      <c r="H994" t="s">
        <v>10683</v>
      </c>
      <c r="I994" t="s">
        <v>10836</v>
      </c>
    </row>
    <row r="995" spans="1:9" x14ac:dyDescent="0.25">
      <c r="A995" t="s">
        <v>7834</v>
      </c>
      <c r="B995" t="s">
        <v>3740</v>
      </c>
      <c r="C995">
        <v>2.83</v>
      </c>
      <c r="D995">
        <v>0.9611320754716981</v>
      </c>
      <c r="E995">
        <v>1.32</v>
      </c>
      <c r="F995">
        <v>2.2298264150943399</v>
      </c>
      <c r="G995" t="s">
        <v>10751</v>
      </c>
      <c r="H995" t="s">
        <v>12566</v>
      </c>
      <c r="I995" t="s">
        <v>10836</v>
      </c>
    </row>
    <row r="996" spans="1:9" x14ac:dyDescent="0.25">
      <c r="A996" t="s">
        <v>7836</v>
      </c>
      <c r="B996" t="s">
        <v>3742</v>
      </c>
      <c r="C996">
        <v>0.33</v>
      </c>
      <c r="D996">
        <v>0.11207547169811322</v>
      </c>
      <c r="E996">
        <v>-0.7</v>
      </c>
      <c r="F996">
        <v>3.3622641509433969E-2</v>
      </c>
      <c r="G996" t="s">
        <v>10751</v>
      </c>
      <c r="H996" t="s">
        <v>12566</v>
      </c>
      <c r="I996" t="s">
        <v>10836</v>
      </c>
    </row>
    <row r="997" spans="1:9" x14ac:dyDescent="0.25">
      <c r="A997" t="s">
        <v>7837</v>
      </c>
      <c r="B997" t="s">
        <v>3743</v>
      </c>
      <c r="C997">
        <v>2.83</v>
      </c>
      <c r="D997">
        <v>0.9611320754716981</v>
      </c>
      <c r="E997">
        <v>1.22</v>
      </c>
      <c r="F997">
        <v>2.1337132075471694</v>
      </c>
      <c r="G997" t="s">
        <v>10751</v>
      </c>
      <c r="H997" t="s">
        <v>12566</v>
      </c>
      <c r="I997" t="s">
        <v>10836</v>
      </c>
    </row>
    <row r="998" spans="1:9" x14ac:dyDescent="0.25">
      <c r="A998" t="s">
        <v>7838</v>
      </c>
      <c r="B998" t="s">
        <v>3744</v>
      </c>
      <c r="C998">
        <v>0.33</v>
      </c>
      <c r="D998">
        <v>0.11207547169811322</v>
      </c>
      <c r="E998">
        <v>-0.14000000000000001</v>
      </c>
      <c r="F998">
        <v>9.6384905660377371E-2</v>
      </c>
      <c r="G998" t="s">
        <v>10751</v>
      </c>
      <c r="H998" t="s">
        <v>12566</v>
      </c>
      <c r="I998" t="s">
        <v>10836</v>
      </c>
    </row>
    <row r="999" spans="1:9" x14ac:dyDescent="0.25">
      <c r="A999" t="s">
        <v>7840</v>
      </c>
      <c r="B999" t="s">
        <v>3746</v>
      </c>
      <c r="C999">
        <v>1</v>
      </c>
      <c r="D999">
        <v>0.339622641509434</v>
      </c>
      <c r="E999">
        <v>0</v>
      </c>
      <c r="F999">
        <v>0.339622641509434</v>
      </c>
      <c r="G999" t="s">
        <v>10751</v>
      </c>
      <c r="H999" t="s">
        <v>12566</v>
      </c>
      <c r="I999" t="s">
        <v>10693</v>
      </c>
    </row>
    <row r="1000" spans="1:9" x14ac:dyDescent="0.25">
      <c r="A1000" t="s">
        <v>7841</v>
      </c>
      <c r="B1000" t="s">
        <v>3747</v>
      </c>
      <c r="C1000">
        <v>0.17</v>
      </c>
      <c r="D1000">
        <v>5.7735849056603783E-2</v>
      </c>
      <c r="E1000">
        <v>-0.38</v>
      </c>
      <c r="F1000">
        <v>3.5796226415094348E-2</v>
      </c>
      <c r="G1000" t="s">
        <v>10751</v>
      </c>
      <c r="H1000" t="s">
        <v>12566</v>
      </c>
      <c r="I1000" t="s">
        <v>10836</v>
      </c>
    </row>
    <row r="1001" spans="1:9" x14ac:dyDescent="0.25">
      <c r="A1001" t="s">
        <v>7842</v>
      </c>
      <c r="B1001" t="s">
        <v>3748</v>
      </c>
      <c r="C1001">
        <v>0.17</v>
      </c>
      <c r="D1001">
        <v>5.7735849056603783E-2</v>
      </c>
      <c r="E1001">
        <v>0.25</v>
      </c>
      <c r="F1001">
        <v>7.2169811320754729E-2</v>
      </c>
      <c r="G1001" t="s">
        <v>10691</v>
      </c>
      <c r="H1001" t="s">
        <v>12566</v>
      </c>
      <c r="I1001" t="s">
        <v>10836</v>
      </c>
    </row>
    <row r="1002" spans="1:9" x14ac:dyDescent="0.25">
      <c r="A1002" t="s">
        <v>7845</v>
      </c>
      <c r="B1002" t="s">
        <v>3751</v>
      </c>
      <c r="C1002">
        <v>0.67</v>
      </c>
      <c r="D1002">
        <v>0.22754716981132075</v>
      </c>
      <c r="E1002">
        <v>-0.97</v>
      </c>
      <c r="F1002">
        <v>6.8264150943396287E-3</v>
      </c>
      <c r="G1002" t="s">
        <v>10751</v>
      </c>
      <c r="H1002" t="s">
        <v>12566</v>
      </c>
      <c r="I1002" t="s">
        <v>10693</v>
      </c>
    </row>
    <row r="1003" spans="1:9" x14ac:dyDescent="0.25">
      <c r="A1003" t="s">
        <v>7847</v>
      </c>
      <c r="B1003" t="s">
        <v>3753</v>
      </c>
      <c r="C1003">
        <v>1.83</v>
      </c>
      <c r="D1003">
        <v>0.62150943396226421</v>
      </c>
      <c r="E1003">
        <v>-0.22</v>
      </c>
      <c r="F1003">
        <v>0.48477735849056608</v>
      </c>
      <c r="G1003" t="s">
        <v>13217</v>
      </c>
      <c r="H1003" t="s">
        <v>12566</v>
      </c>
      <c r="I1003" t="s">
        <v>10836</v>
      </c>
    </row>
    <row r="1004" spans="1:9" x14ac:dyDescent="0.25">
      <c r="A1004" t="s">
        <v>7850</v>
      </c>
      <c r="B1004" t="s">
        <v>3756</v>
      </c>
      <c r="C1004">
        <v>0.5</v>
      </c>
      <c r="D1004">
        <v>0.169811320754717</v>
      </c>
      <c r="E1004">
        <v>0.31</v>
      </c>
      <c r="F1004">
        <v>0.22245283018867928</v>
      </c>
      <c r="G1004" t="s">
        <v>10751</v>
      </c>
      <c r="H1004" t="s">
        <v>12566</v>
      </c>
      <c r="I1004" t="s">
        <v>10836</v>
      </c>
    </row>
    <row r="1005" spans="1:9" x14ac:dyDescent="0.25">
      <c r="A1005" t="s">
        <v>7853</v>
      </c>
      <c r="B1005" t="s">
        <v>3759</v>
      </c>
      <c r="C1005">
        <v>0.67</v>
      </c>
      <c r="D1005">
        <v>0.22754716981132075</v>
      </c>
      <c r="E1005">
        <v>-0.98</v>
      </c>
      <c r="F1005">
        <v>4.5509433962264189E-3</v>
      </c>
      <c r="G1005" t="s">
        <v>10751</v>
      </c>
      <c r="H1005" t="s">
        <v>10683</v>
      </c>
      <c r="I1005" t="s">
        <v>10753</v>
      </c>
    </row>
    <row r="1006" spans="1:9" x14ac:dyDescent="0.25">
      <c r="A1006" t="s">
        <v>7863</v>
      </c>
      <c r="B1006" t="s">
        <v>3769</v>
      </c>
      <c r="C1006">
        <v>1</v>
      </c>
      <c r="D1006">
        <v>0.339622641509434</v>
      </c>
      <c r="E1006">
        <v>-0.74</v>
      </c>
      <c r="F1006">
        <v>8.8301886792452836E-2</v>
      </c>
      <c r="G1006" t="s">
        <v>10751</v>
      </c>
      <c r="H1006" t="s">
        <v>10683</v>
      </c>
      <c r="I1006" t="s">
        <v>10836</v>
      </c>
    </row>
    <row r="1007" spans="1:9" x14ac:dyDescent="0.25">
      <c r="A1007" t="s">
        <v>7866</v>
      </c>
      <c r="B1007" t="s">
        <v>3772</v>
      </c>
      <c r="C1007">
        <v>3.5</v>
      </c>
      <c r="D1007">
        <v>1.1886792452830188</v>
      </c>
      <c r="E1007">
        <v>-0.81</v>
      </c>
      <c r="F1007">
        <v>0.22584905660377352</v>
      </c>
      <c r="G1007" t="s">
        <v>10751</v>
      </c>
      <c r="H1007" t="s">
        <v>10683</v>
      </c>
      <c r="I1007" t="s">
        <v>10836</v>
      </c>
    </row>
    <row r="1008" spans="1:9" x14ac:dyDescent="0.25">
      <c r="A1008" t="s">
        <v>7869</v>
      </c>
      <c r="B1008" t="s">
        <v>3775</v>
      </c>
      <c r="C1008">
        <v>0.67</v>
      </c>
      <c r="D1008">
        <v>0.22754716981132075</v>
      </c>
      <c r="E1008">
        <v>-0.88</v>
      </c>
      <c r="F1008">
        <v>2.7305660377358491E-2</v>
      </c>
      <c r="G1008" t="s">
        <v>10751</v>
      </c>
      <c r="H1008" t="s">
        <v>10683</v>
      </c>
      <c r="I1008" t="s">
        <v>10836</v>
      </c>
    </row>
    <row r="1009" spans="1:9" x14ac:dyDescent="0.25">
      <c r="A1009" t="s">
        <v>7875</v>
      </c>
      <c r="B1009" t="s">
        <v>3781</v>
      </c>
      <c r="C1009">
        <v>6</v>
      </c>
      <c r="D1009">
        <v>2.0377358490566042</v>
      </c>
      <c r="E1009">
        <v>-0.66</v>
      </c>
      <c r="F1009">
        <v>0.6928301886792454</v>
      </c>
      <c r="G1009" t="s">
        <v>10751</v>
      </c>
      <c r="H1009" t="s">
        <v>10683</v>
      </c>
      <c r="I1009" t="s">
        <v>10836</v>
      </c>
    </row>
    <row r="1010" spans="1:9" x14ac:dyDescent="0.25">
      <c r="A1010" t="s">
        <v>7876</v>
      </c>
      <c r="B1010" t="s">
        <v>3782</v>
      </c>
      <c r="C1010">
        <v>2.83</v>
      </c>
      <c r="D1010">
        <v>0.9611320754716981</v>
      </c>
      <c r="E1010">
        <v>-0.87</v>
      </c>
      <c r="F1010">
        <v>0.12494716981132076</v>
      </c>
      <c r="G1010" t="s">
        <v>10751</v>
      </c>
      <c r="H1010" t="s">
        <v>10683</v>
      </c>
      <c r="I1010" t="s">
        <v>10836</v>
      </c>
    </row>
    <row r="1011" spans="1:9" x14ac:dyDescent="0.25">
      <c r="A1011" t="s">
        <v>7878</v>
      </c>
      <c r="B1011" t="s">
        <v>3784</v>
      </c>
      <c r="C1011">
        <v>4.67</v>
      </c>
      <c r="D1011">
        <v>1.5860377358490567</v>
      </c>
      <c r="E1011">
        <v>-0.92</v>
      </c>
      <c r="F1011">
        <v>0.12688301886792447</v>
      </c>
      <c r="G1011" t="s">
        <v>10751</v>
      </c>
      <c r="H1011" t="s">
        <v>10683</v>
      </c>
      <c r="I1011" t="s">
        <v>10753</v>
      </c>
    </row>
    <row r="1012" spans="1:9" x14ac:dyDescent="0.25">
      <c r="A1012" t="s">
        <v>7879</v>
      </c>
      <c r="B1012" t="s">
        <v>3785</v>
      </c>
      <c r="C1012">
        <v>0.33</v>
      </c>
      <c r="D1012">
        <v>0.11207547169811322</v>
      </c>
      <c r="E1012">
        <v>-0.9</v>
      </c>
      <c r="F1012">
        <v>1.120754716981132E-2</v>
      </c>
      <c r="G1012" t="s">
        <v>10751</v>
      </c>
      <c r="H1012" t="s">
        <v>10683</v>
      </c>
      <c r="I1012" t="s">
        <v>10693</v>
      </c>
    </row>
    <row r="1013" spans="1:9" x14ac:dyDescent="0.25">
      <c r="A1013" t="s">
        <v>7880</v>
      </c>
      <c r="B1013" t="s">
        <v>3786</v>
      </c>
      <c r="C1013">
        <v>2.17</v>
      </c>
      <c r="D1013">
        <v>0.73698113207547167</v>
      </c>
      <c r="E1013">
        <v>-0.62</v>
      </c>
      <c r="F1013">
        <v>0.28005283018867921</v>
      </c>
      <c r="G1013" t="s">
        <v>10751</v>
      </c>
      <c r="H1013" t="s">
        <v>10683</v>
      </c>
      <c r="I1013" t="s">
        <v>10836</v>
      </c>
    </row>
    <row r="1014" spans="1:9" x14ac:dyDescent="0.25">
      <c r="A1014" t="s">
        <v>7883</v>
      </c>
      <c r="B1014" t="s">
        <v>3789</v>
      </c>
      <c r="C1014">
        <v>3</v>
      </c>
      <c r="D1014">
        <v>1.0188679245283021</v>
      </c>
      <c r="E1014">
        <v>-0.7</v>
      </c>
      <c r="F1014">
        <v>0.30566037735849066</v>
      </c>
      <c r="G1014" t="s">
        <v>10751</v>
      </c>
      <c r="H1014" t="s">
        <v>10683</v>
      </c>
      <c r="I1014" t="s">
        <v>10836</v>
      </c>
    </row>
    <row r="1015" spans="1:9" x14ac:dyDescent="0.25">
      <c r="A1015" t="s">
        <v>7884</v>
      </c>
      <c r="B1015" t="s">
        <v>3790</v>
      </c>
      <c r="C1015">
        <v>2.33</v>
      </c>
      <c r="D1015">
        <v>0.79132075471698116</v>
      </c>
      <c r="E1015">
        <v>-0.67</v>
      </c>
      <c r="F1015">
        <v>0.26113584905660375</v>
      </c>
      <c r="G1015" t="s">
        <v>10751</v>
      </c>
      <c r="H1015" t="s">
        <v>10683</v>
      </c>
      <c r="I1015" t="s">
        <v>10836</v>
      </c>
    </row>
    <row r="1016" spans="1:9" x14ac:dyDescent="0.25">
      <c r="A1016" t="s">
        <v>7889</v>
      </c>
      <c r="B1016" t="s">
        <v>3795</v>
      </c>
      <c r="C1016">
        <v>0.33</v>
      </c>
      <c r="D1016">
        <v>0.11207547169811322</v>
      </c>
      <c r="E1016">
        <v>-0.65</v>
      </c>
      <c r="F1016">
        <v>3.922641509433962E-2</v>
      </c>
      <c r="G1016" t="s">
        <v>10751</v>
      </c>
      <c r="H1016" t="s">
        <v>10683</v>
      </c>
      <c r="I1016" t="s">
        <v>10836</v>
      </c>
    </row>
    <row r="1017" spans="1:9" x14ac:dyDescent="0.25">
      <c r="A1017" t="s">
        <v>7908</v>
      </c>
      <c r="B1017" t="s">
        <v>3814</v>
      </c>
      <c r="C1017">
        <v>256</v>
      </c>
      <c r="D1017">
        <v>86.943396226415103</v>
      </c>
      <c r="E1017">
        <v>0.17</v>
      </c>
      <c r="F1017">
        <v>101.72377358490567</v>
      </c>
      <c r="G1017" t="s">
        <v>14061</v>
      </c>
      <c r="H1017" t="s">
        <v>16658</v>
      </c>
      <c r="I1017" t="s">
        <v>10693</v>
      </c>
    </row>
    <row r="1018" spans="1:9" x14ac:dyDescent="0.25">
      <c r="A1018" t="s">
        <v>7914</v>
      </c>
      <c r="B1018" t="s">
        <v>3820</v>
      </c>
      <c r="C1018">
        <v>3.33</v>
      </c>
      <c r="D1018">
        <v>1.130943396226415</v>
      </c>
      <c r="E1018">
        <v>-0.01</v>
      </c>
      <c r="F1018">
        <v>1.1196339622641509</v>
      </c>
      <c r="G1018" t="s">
        <v>13217</v>
      </c>
      <c r="H1018" t="s">
        <v>12566</v>
      </c>
      <c r="I1018" t="s">
        <v>10836</v>
      </c>
    </row>
    <row r="1019" spans="1:9" x14ac:dyDescent="0.25">
      <c r="A1019" t="s">
        <v>7915</v>
      </c>
      <c r="B1019" t="s">
        <v>3821</v>
      </c>
      <c r="C1019">
        <v>0.83</v>
      </c>
      <c r="D1019">
        <v>0.28188679245283021</v>
      </c>
      <c r="E1019">
        <v>0</v>
      </c>
      <c r="F1019">
        <v>0.28188679245283021</v>
      </c>
      <c r="G1019" t="s">
        <v>10751</v>
      </c>
      <c r="H1019" t="s">
        <v>12566</v>
      </c>
      <c r="I1019" t="s">
        <v>10693</v>
      </c>
    </row>
    <row r="1020" spans="1:9" x14ac:dyDescent="0.25">
      <c r="A1020" t="s">
        <v>7922</v>
      </c>
      <c r="B1020" t="s">
        <v>3828</v>
      </c>
      <c r="C1020">
        <v>37.840000000000003</v>
      </c>
      <c r="D1020">
        <v>12.851320754716983</v>
      </c>
      <c r="E1020">
        <v>-0.28000000000000003</v>
      </c>
      <c r="F1020">
        <v>9.2529509433962271</v>
      </c>
      <c r="G1020" t="s">
        <v>10751</v>
      </c>
      <c r="H1020" t="s">
        <v>10683</v>
      </c>
      <c r="I1020" t="s">
        <v>10836</v>
      </c>
    </row>
    <row r="1021" spans="1:9" x14ac:dyDescent="0.25">
      <c r="A1021" t="s">
        <v>7929</v>
      </c>
      <c r="B1021" t="s">
        <v>3835</v>
      </c>
      <c r="C1021">
        <v>14.17</v>
      </c>
      <c r="D1021">
        <v>4.8124528301886791</v>
      </c>
      <c r="E1021">
        <v>32.79</v>
      </c>
      <c r="F1021">
        <v>162.61278113207547</v>
      </c>
      <c r="G1021" t="s">
        <v>10751</v>
      </c>
      <c r="H1021" t="s">
        <v>10752</v>
      </c>
      <c r="I1021" t="s">
        <v>10693</v>
      </c>
    </row>
    <row r="1022" spans="1:9" x14ac:dyDescent="0.25">
      <c r="A1022" t="s">
        <v>7941</v>
      </c>
      <c r="B1022" t="s">
        <v>3847</v>
      </c>
      <c r="C1022">
        <v>2.31</v>
      </c>
      <c r="D1022">
        <v>0.78452830188679235</v>
      </c>
      <c r="E1022">
        <v>-0.81</v>
      </c>
      <c r="F1022">
        <v>0.14906037735849051</v>
      </c>
      <c r="G1022" t="s">
        <v>10751</v>
      </c>
      <c r="H1022" t="s">
        <v>10683</v>
      </c>
      <c r="I1022" t="s">
        <v>10753</v>
      </c>
    </row>
    <row r="1023" spans="1:9" x14ac:dyDescent="0.25">
      <c r="A1023" t="s">
        <v>7942</v>
      </c>
      <c r="B1023" t="s">
        <v>3848</v>
      </c>
      <c r="C1023">
        <v>0.17</v>
      </c>
      <c r="D1023">
        <v>5.7735849056603783E-2</v>
      </c>
      <c r="E1023">
        <v>-0.79</v>
      </c>
      <c r="F1023">
        <v>1.2124528301886792E-2</v>
      </c>
      <c r="G1023" t="s">
        <v>10751</v>
      </c>
      <c r="H1023" t="s">
        <v>10683</v>
      </c>
      <c r="I1023" t="s">
        <v>10836</v>
      </c>
    </row>
    <row r="1024" spans="1:9" x14ac:dyDescent="0.25">
      <c r="A1024" t="s">
        <v>7943</v>
      </c>
      <c r="B1024" t="s">
        <v>3849</v>
      </c>
      <c r="C1024">
        <v>1.89</v>
      </c>
      <c r="D1024">
        <v>0.6418867924528302</v>
      </c>
      <c r="E1024">
        <v>-0.99</v>
      </c>
      <c r="F1024">
        <v>6.4188679245283081E-3</v>
      </c>
      <c r="G1024" t="s">
        <v>10691</v>
      </c>
      <c r="H1024" t="s">
        <v>10683</v>
      </c>
      <c r="I1024" t="s">
        <v>10836</v>
      </c>
    </row>
    <row r="1025" spans="1:9" x14ac:dyDescent="0.25">
      <c r="A1025" t="s">
        <v>7946</v>
      </c>
      <c r="B1025" t="s">
        <v>3852</v>
      </c>
      <c r="C1025">
        <v>1057.95</v>
      </c>
      <c r="D1025">
        <v>359.30377358490568</v>
      </c>
      <c r="E1025">
        <v>-0.74</v>
      </c>
      <c r="F1025">
        <v>93.418981132075487</v>
      </c>
      <c r="G1025" t="s">
        <v>10691</v>
      </c>
      <c r="H1025" t="s">
        <v>10683</v>
      </c>
      <c r="I1025" t="s">
        <v>10836</v>
      </c>
    </row>
    <row r="1026" spans="1:9" x14ac:dyDescent="0.25">
      <c r="A1026" t="s">
        <v>7947</v>
      </c>
      <c r="B1026" t="s">
        <v>3853</v>
      </c>
      <c r="C1026">
        <v>1.08</v>
      </c>
      <c r="D1026">
        <v>0.36679245283018869</v>
      </c>
      <c r="E1026">
        <v>-0.94</v>
      </c>
      <c r="F1026">
        <v>2.2007547169811341E-2</v>
      </c>
      <c r="G1026" t="s">
        <v>10751</v>
      </c>
      <c r="H1026" t="s">
        <v>10683</v>
      </c>
      <c r="I1026" t="s">
        <v>10836</v>
      </c>
    </row>
    <row r="1027" spans="1:9" x14ac:dyDescent="0.25">
      <c r="A1027" t="s">
        <v>7953</v>
      </c>
      <c r="B1027" t="s">
        <v>3859</v>
      </c>
      <c r="C1027">
        <v>0.21</v>
      </c>
      <c r="D1027">
        <v>7.1320754716981127E-2</v>
      </c>
      <c r="E1027">
        <v>-0.65</v>
      </c>
      <c r="F1027">
        <v>2.4962264150943395E-2</v>
      </c>
      <c r="G1027" t="s">
        <v>10691</v>
      </c>
      <c r="H1027" t="s">
        <v>10683</v>
      </c>
      <c r="I1027" t="s">
        <v>10836</v>
      </c>
    </row>
    <row r="1028" spans="1:9" x14ac:dyDescent="0.25">
      <c r="A1028" t="s">
        <v>7954</v>
      </c>
      <c r="B1028" t="s">
        <v>3860</v>
      </c>
      <c r="C1028">
        <v>2.31</v>
      </c>
      <c r="D1028">
        <v>0.78452830188679235</v>
      </c>
      <c r="E1028">
        <v>0.79</v>
      </c>
      <c r="F1028">
        <v>1.4043056603773583</v>
      </c>
      <c r="G1028" t="s">
        <v>10751</v>
      </c>
      <c r="H1028" t="s">
        <v>12566</v>
      </c>
      <c r="I1028" t="s">
        <v>10753</v>
      </c>
    </row>
    <row r="1029" spans="1:9" x14ac:dyDescent="0.25">
      <c r="A1029" t="s">
        <v>7955</v>
      </c>
      <c r="B1029" t="s">
        <v>3861</v>
      </c>
      <c r="C1029">
        <v>0.13</v>
      </c>
      <c r="D1029">
        <v>4.4150943396226418E-2</v>
      </c>
      <c r="E1029">
        <v>-0.94</v>
      </c>
      <c r="F1029">
        <v>2.6490566037735874E-3</v>
      </c>
      <c r="G1029" t="s">
        <v>10751</v>
      </c>
      <c r="H1029" t="s">
        <v>12566</v>
      </c>
      <c r="I1029" t="s">
        <v>10836</v>
      </c>
    </row>
    <row r="1030" spans="1:9" x14ac:dyDescent="0.25">
      <c r="A1030" t="s">
        <v>7956</v>
      </c>
      <c r="B1030" t="s">
        <v>3862</v>
      </c>
      <c r="C1030">
        <v>0.2</v>
      </c>
      <c r="D1030">
        <v>6.7924528301886805E-2</v>
      </c>
      <c r="E1030">
        <v>1.29</v>
      </c>
      <c r="F1030">
        <v>0.15554716981132077</v>
      </c>
      <c r="G1030" t="s">
        <v>10751</v>
      </c>
      <c r="H1030" t="s">
        <v>12566</v>
      </c>
      <c r="I1030" t="s">
        <v>10693</v>
      </c>
    </row>
    <row r="1031" spans="1:9" x14ac:dyDescent="0.25">
      <c r="A1031" t="s">
        <v>7958</v>
      </c>
      <c r="B1031" t="s">
        <v>3864</v>
      </c>
      <c r="C1031">
        <v>1.84</v>
      </c>
      <c r="D1031">
        <v>0.62490566037735862</v>
      </c>
      <c r="E1031">
        <v>-0.32</v>
      </c>
      <c r="F1031">
        <v>0.42493584905660381</v>
      </c>
      <c r="G1031" t="s">
        <v>10751</v>
      </c>
      <c r="H1031" t="s">
        <v>10683</v>
      </c>
      <c r="I1031" t="s">
        <v>10836</v>
      </c>
    </row>
    <row r="1032" spans="1:9" x14ac:dyDescent="0.25">
      <c r="A1032" t="s">
        <v>7959</v>
      </c>
      <c r="B1032" t="s">
        <v>3865</v>
      </c>
      <c r="C1032">
        <v>0.12</v>
      </c>
      <c r="D1032">
        <v>4.0754716981132075E-2</v>
      </c>
      <c r="E1032">
        <v>-0.84</v>
      </c>
      <c r="F1032">
        <v>6.5207547169811335E-3</v>
      </c>
      <c r="G1032" t="s">
        <v>10751</v>
      </c>
      <c r="H1032" t="s">
        <v>10683</v>
      </c>
      <c r="I1032" t="s">
        <v>10753</v>
      </c>
    </row>
    <row r="1033" spans="1:9" x14ac:dyDescent="0.25">
      <c r="A1033" t="s">
        <v>7960</v>
      </c>
      <c r="B1033" t="s">
        <v>3866</v>
      </c>
      <c r="C1033">
        <v>0.22</v>
      </c>
      <c r="D1033">
        <v>7.4716981132075477E-2</v>
      </c>
      <c r="E1033">
        <v>-0.92</v>
      </c>
      <c r="F1033">
        <v>5.9773584905660352E-3</v>
      </c>
      <c r="G1033" t="s">
        <v>10751</v>
      </c>
      <c r="H1033" t="s">
        <v>10683</v>
      </c>
      <c r="I1033" t="s">
        <v>10753</v>
      </c>
    </row>
    <row r="1034" spans="1:9" x14ac:dyDescent="0.25">
      <c r="A1034" t="s">
        <v>7961</v>
      </c>
      <c r="B1034" t="s">
        <v>3867</v>
      </c>
      <c r="C1034">
        <v>0.15</v>
      </c>
      <c r="D1034">
        <v>5.0943396226415097E-2</v>
      </c>
      <c r="E1034">
        <v>-0.86</v>
      </c>
      <c r="F1034">
        <v>7.1320754716981145E-3</v>
      </c>
      <c r="G1034" t="s">
        <v>10751</v>
      </c>
      <c r="H1034" t="s">
        <v>10683</v>
      </c>
      <c r="I1034" t="s">
        <v>10836</v>
      </c>
    </row>
    <row r="1035" spans="1:9" x14ac:dyDescent="0.25">
      <c r="A1035" t="s">
        <v>7962</v>
      </c>
      <c r="B1035" t="s">
        <v>3868</v>
      </c>
      <c r="C1035">
        <v>2.2200000000000002</v>
      </c>
      <c r="D1035">
        <v>0.75396226415094336</v>
      </c>
      <c r="E1035">
        <v>-0.92</v>
      </c>
      <c r="F1035">
        <v>6.031698113207544E-2</v>
      </c>
      <c r="G1035" t="s">
        <v>10751</v>
      </c>
      <c r="H1035" t="s">
        <v>10683</v>
      </c>
      <c r="I1035" t="s">
        <v>10836</v>
      </c>
    </row>
    <row r="1036" spans="1:9" x14ac:dyDescent="0.25">
      <c r="A1036" t="s">
        <v>7963</v>
      </c>
      <c r="B1036" t="s">
        <v>3869</v>
      </c>
      <c r="C1036">
        <v>1</v>
      </c>
      <c r="D1036">
        <v>0.339622641509434</v>
      </c>
      <c r="E1036">
        <v>1.28</v>
      </c>
      <c r="F1036">
        <v>0.77433962264150957</v>
      </c>
      <c r="G1036" t="s">
        <v>10751</v>
      </c>
      <c r="H1036" t="s">
        <v>10752</v>
      </c>
      <c r="I1036" t="s">
        <v>10836</v>
      </c>
    </row>
    <row r="1037" spans="1:9" x14ac:dyDescent="0.25">
      <c r="A1037" t="s">
        <v>7971</v>
      </c>
      <c r="B1037" t="s">
        <v>3877</v>
      </c>
      <c r="C1037">
        <v>10.17</v>
      </c>
      <c r="D1037">
        <v>3.4539622641509431</v>
      </c>
      <c r="E1037">
        <v>0</v>
      </c>
      <c r="F1037">
        <v>3.4539622641509431</v>
      </c>
      <c r="G1037" t="s">
        <v>10751</v>
      </c>
      <c r="H1037" t="s">
        <v>10683</v>
      </c>
      <c r="I1037" t="s">
        <v>10836</v>
      </c>
    </row>
    <row r="1038" spans="1:9" x14ac:dyDescent="0.25">
      <c r="A1038" t="s">
        <v>7972</v>
      </c>
      <c r="B1038" t="s">
        <v>3878</v>
      </c>
      <c r="C1038">
        <v>8.67</v>
      </c>
      <c r="D1038">
        <v>2.9445283018867925</v>
      </c>
      <c r="E1038">
        <v>0</v>
      </c>
      <c r="F1038">
        <v>2.9445283018867925</v>
      </c>
      <c r="G1038" t="s">
        <v>10751</v>
      </c>
      <c r="H1038" t="s">
        <v>10683</v>
      </c>
      <c r="I1038" t="s">
        <v>10836</v>
      </c>
    </row>
    <row r="1039" spans="1:9" x14ac:dyDescent="0.25">
      <c r="A1039" t="s">
        <v>7973</v>
      </c>
      <c r="B1039" t="s">
        <v>3879</v>
      </c>
      <c r="C1039">
        <v>0.17</v>
      </c>
      <c r="D1039">
        <v>5.7735849056603783E-2</v>
      </c>
      <c r="E1039">
        <v>-0.88</v>
      </c>
      <c r="F1039">
        <v>6.9283018867924541E-3</v>
      </c>
      <c r="G1039" t="s">
        <v>10751</v>
      </c>
      <c r="H1039" t="s">
        <v>10683</v>
      </c>
      <c r="I1039" t="s">
        <v>10693</v>
      </c>
    </row>
    <row r="1040" spans="1:9" x14ac:dyDescent="0.25">
      <c r="A1040" t="s">
        <v>7974</v>
      </c>
      <c r="B1040" t="s">
        <v>3880</v>
      </c>
      <c r="C1040">
        <v>2.17</v>
      </c>
      <c r="D1040">
        <v>0.73698113207547167</v>
      </c>
      <c r="E1040">
        <v>-0.48</v>
      </c>
      <c r="F1040">
        <v>0.3832301886792453</v>
      </c>
      <c r="G1040" t="s">
        <v>10751</v>
      </c>
      <c r="H1040" t="s">
        <v>10683</v>
      </c>
      <c r="I1040" t="s">
        <v>10836</v>
      </c>
    </row>
    <row r="1041" spans="1:9" x14ac:dyDescent="0.25">
      <c r="A1041" t="s">
        <v>7979</v>
      </c>
      <c r="B1041" t="s">
        <v>3885</v>
      </c>
      <c r="C1041">
        <v>1.83</v>
      </c>
      <c r="D1041">
        <v>0.62150943396226421</v>
      </c>
      <c r="E1041">
        <v>-0.53</v>
      </c>
      <c r="F1041">
        <v>0.29210943396226419</v>
      </c>
      <c r="G1041" t="s">
        <v>10751</v>
      </c>
      <c r="H1041" t="s">
        <v>10683</v>
      </c>
      <c r="I1041" t="s">
        <v>10836</v>
      </c>
    </row>
    <row r="1042" spans="1:9" x14ac:dyDescent="0.25">
      <c r="A1042" t="s">
        <v>7980</v>
      </c>
      <c r="B1042" t="s">
        <v>3886</v>
      </c>
      <c r="C1042">
        <v>0.17</v>
      </c>
      <c r="D1042">
        <v>5.7735849056603783E-2</v>
      </c>
      <c r="E1042">
        <v>-0.79</v>
      </c>
      <c r="F1042">
        <v>1.2124528301886792E-2</v>
      </c>
      <c r="G1042" t="s">
        <v>10751</v>
      </c>
      <c r="H1042" t="s">
        <v>10683</v>
      </c>
      <c r="I1042" t="s">
        <v>10836</v>
      </c>
    </row>
    <row r="1043" spans="1:9" x14ac:dyDescent="0.25">
      <c r="A1043" t="s">
        <v>7981</v>
      </c>
      <c r="B1043" t="s">
        <v>3887</v>
      </c>
      <c r="C1043">
        <v>-1</v>
      </c>
      <c r="D1043">
        <v>-0.339622641509434</v>
      </c>
      <c r="E1043">
        <v>-0.33</v>
      </c>
      <c r="F1043">
        <v>-0.22754716981132075</v>
      </c>
      <c r="G1043" t="s">
        <v>10751</v>
      </c>
      <c r="H1043" t="s">
        <v>10683</v>
      </c>
      <c r="I1043" t="s">
        <v>10693</v>
      </c>
    </row>
    <row r="1044" spans="1:9" x14ac:dyDescent="0.25">
      <c r="A1044" t="s">
        <v>7982</v>
      </c>
      <c r="B1044" t="s">
        <v>3888</v>
      </c>
      <c r="C1044">
        <v>0.33</v>
      </c>
      <c r="D1044">
        <v>0.11207547169811322</v>
      </c>
      <c r="E1044">
        <v>-0.38</v>
      </c>
      <c r="F1044">
        <v>6.9486792452830196E-2</v>
      </c>
      <c r="G1044" t="s">
        <v>10751</v>
      </c>
      <c r="H1044" t="s">
        <v>10683</v>
      </c>
      <c r="I1044" t="s">
        <v>10693</v>
      </c>
    </row>
    <row r="1045" spans="1:9" x14ac:dyDescent="0.25">
      <c r="A1045" t="s">
        <v>7986</v>
      </c>
      <c r="B1045" t="s">
        <v>3892</v>
      </c>
      <c r="C1045">
        <v>0.5</v>
      </c>
      <c r="D1045">
        <v>0.169811320754717</v>
      </c>
      <c r="E1045">
        <v>-0.93</v>
      </c>
      <c r="F1045">
        <v>1.1886792452830182E-2</v>
      </c>
      <c r="G1045" t="s">
        <v>10751</v>
      </c>
      <c r="H1045" t="s">
        <v>10683</v>
      </c>
      <c r="I1045" t="s">
        <v>10836</v>
      </c>
    </row>
    <row r="1046" spans="1:9" x14ac:dyDescent="0.25">
      <c r="A1046" t="s">
        <v>7987</v>
      </c>
      <c r="B1046" t="s">
        <v>3893</v>
      </c>
      <c r="C1046">
        <v>0.25</v>
      </c>
      <c r="D1046">
        <v>8.4905660377358499E-2</v>
      </c>
      <c r="E1046">
        <v>-0.24</v>
      </c>
      <c r="F1046">
        <v>6.4528301886792455E-2</v>
      </c>
      <c r="G1046" t="s">
        <v>10751</v>
      </c>
      <c r="H1046" t="s">
        <v>10683</v>
      </c>
      <c r="I1046" t="s">
        <v>10836</v>
      </c>
    </row>
    <row r="1047" spans="1:9" x14ac:dyDescent="0.25">
      <c r="A1047" t="s">
        <v>7988</v>
      </c>
      <c r="B1047" t="s">
        <v>3894</v>
      </c>
      <c r="C1047">
        <v>0.17</v>
      </c>
      <c r="D1047">
        <v>5.7735849056603783E-2</v>
      </c>
      <c r="E1047">
        <v>2.99</v>
      </c>
      <c r="F1047">
        <v>0.2303660377358491</v>
      </c>
      <c r="G1047" t="s">
        <v>10751</v>
      </c>
      <c r="H1047" t="s">
        <v>10683</v>
      </c>
      <c r="I1047" t="s">
        <v>10753</v>
      </c>
    </row>
    <row r="1048" spans="1:9" x14ac:dyDescent="0.25">
      <c r="A1048" t="s">
        <v>7989</v>
      </c>
      <c r="B1048" t="s">
        <v>3895</v>
      </c>
      <c r="C1048">
        <v>0.17</v>
      </c>
      <c r="D1048">
        <v>5.7735849056603783E-2</v>
      </c>
      <c r="E1048">
        <v>-0.25</v>
      </c>
      <c r="F1048">
        <v>4.3301886792452837E-2</v>
      </c>
      <c r="G1048" t="s">
        <v>10751</v>
      </c>
      <c r="H1048" t="s">
        <v>10683</v>
      </c>
      <c r="I1048" t="s">
        <v>10753</v>
      </c>
    </row>
    <row r="1049" spans="1:9" x14ac:dyDescent="0.25">
      <c r="A1049" t="s">
        <v>7990</v>
      </c>
      <c r="B1049" t="s">
        <v>3896</v>
      </c>
      <c r="C1049">
        <v>0.17</v>
      </c>
      <c r="D1049">
        <v>5.7735849056603783E-2</v>
      </c>
      <c r="E1049">
        <v>-0.56000000000000005</v>
      </c>
      <c r="F1049">
        <v>2.5403773584905663E-2</v>
      </c>
      <c r="G1049" t="s">
        <v>10751</v>
      </c>
      <c r="H1049" t="s">
        <v>10683</v>
      </c>
      <c r="I1049" t="s">
        <v>10836</v>
      </c>
    </row>
    <row r="1050" spans="1:9" x14ac:dyDescent="0.25">
      <c r="A1050" t="s">
        <v>7991</v>
      </c>
      <c r="B1050" t="s">
        <v>3897</v>
      </c>
      <c r="C1050">
        <v>0.17</v>
      </c>
      <c r="D1050">
        <v>5.7735849056603783E-2</v>
      </c>
      <c r="E1050">
        <v>0.17</v>
      </c>
      <c r="F1050">
        <v>6.7550943396226429E-2</v>
      </c>
      <c r="G1050" t="s">
        <v>10751</v>
      </c>
      <c r="H1050" t="s">
        <v>10683</v>
      </c>
      <c r="I1050" t="s">
        <v>10836</v>
      </c>
    </row>
    <row r="1051" spans="1:9" x14ac:dyDescent="0.25">
      <c r="A1051" t="s">
        <v>7992</v>
      </c>
      <c r="B1051" t="s">
        <v>3898</v>
      </c>
      <c r="C1051">
        <v>50.51</v>
      </c>
      <c r="D1051">
        <v>17.154339622641508</v>
      </c>
      <c r="E1051">
        <v>-0.53</v>
      </c>
      <c r="F1051">
        <v>8.0625396226415091</v>
      </c>
      <c r="G1051" t="s">
        <v>10751</v>
      </c>
      <c r="H1051" t="s">
        <v>10683</v>
      </c>
      <c r="I1051" t="s">
        <v>10836</v>
      </c>
    </row>
    <row r="1052" spans="1:9" x14ac:dyDescent="0.25">
      <c r="A1052" t="s">
        <v>7995</v>
      </c>
      <c r="B1052" t="s">
        <v>3901</v>
      </c>
      <c r="C1052">
        <v>0.25</v>
      </c>
      <c r="D1052">
        <v>8.4905660377358499E-2</v>
      </c>
      <c r="E1052">
        <v>-0.8</v>
      </c>
      <c r="F1052">
        <v>1.6981132075471698E-2</v>
      </c>
      <c r="G1052" t="s">
        <v>10751</v>
      </c>
      <c r="H1052" t="s">
        <v>10683</v>
      </c>
      <c r="I1052" t="s">
        <v>10836</v>
      </c>
    </row>
    <row r="1053" spans="1:9" x14ac:dyDescent="0.25">
      <c r="A1053" t="s">
        <v>7996</v>
      </c>
      <c r="B1053" t="s">
        <v>3902</v>
      </c>
      <c r="C1053">
        <v>0.47</v>
      </c>
      <c r="D1053">
        <v>0.15962264150943395</v>
      </c>
      <c r="E1053">
        <v>-0.82</v>
      </c>
      <c r="F1053">
        <v>2.8732075471698117E-2</v>
      </c>
      <c r="G1053" t="s">
        <v>10751</v>
      </c>
      <c r="H1053" t="s">
        <v>10683</v>
      </c>
      <c r="I1053" t="s">
        <v>10836</v>
      </c>
    </row>
    <row r="1054" spans="1:9" x14ac:dyDescent="0.25">
      <c r="A1054" t="s">
        <v>7997</v>
      </c>
      <c r="B1054" t="s">
        <v>3903</v>
      </c>
      <c r="C1054">
        <v>0.03</v>
      </c>
      <c r="D1054">
        <v>1.0188679245283019E-2</v>
      </c>
      <c r="E1054">
        <v>-0.91</v>
      </c>
      <c r="F1054">
        <v>9.1698113207547142E-4</v>
      </c>
      <c r="G1054" t="s">
        <v>10751</v>
      </c>
      <c r="H1054" t="s">
        <v>10683</v>
      </c>
      <c r="I1054" t="s">
        <v>10836</v>
      </c>
    </row>
    <row r="1055" spans="1:9" x14ac:dyDescent="0.25">
      <c r="A1055" t="s">
        <v>7998</v>
      </c>
      <c r="B1055" t="s">
        <v>3904</v>
      </c>
      <c r="C1055">
        <v>0.13</v>
      </c>
      <c r="D1055">
        <v>4.4150943396226418E-2</v>
      </c>
      <c r="E1055">
        <v>-0.82</v>
      </c>
      <c r="F1055">
        <v>7.9471698113207576E-3</v>
      </c>
      <c r="G1055" t="s">
        <v>10751</v>
      </c>
      <c r="H1055" t="s">
        <v>10683</v>
      </c>
      <c r="I1055" t="s">
        <v>10836</v>
      </c>
    </row>
    <row r="1056" spans="1:9" x14ac:dyDescent="0.25">
      <c r="A1056" t="s">
        <v>7999</v>
      </c>
      <c r="B1056" t="s">
        <v>3905</v>
      </c>
      <c r="C1056">
        <v>2</v>
      </c>
      <c r="D1056">
        <v>0.679245283018868</v>
      </c>
      <c r="E1056">
        <v>-0.38</v>
      </c>
      <c r="F1056">
        <v>0.42113207547169818</v>
      </c>
      <c r="G1056" t="s">
        <v>10751</v>
      </c>
      <c r="H1056" t="s">
        <v>10683</v>
      </c>
      <c r="I1056" t="s">
        <v>10836</v>
      </c>
    </row>
    <row r="1057" spans="1:9" x14ac:dyDescent="0.25">
      <c r="A1057" t="s">
        <v>8000</v>
      </c>
      <c r="B1057" t="s">
        <v>3906</v>
      </c>
      <c r="C1057">
        <v>2.17</v>
      </c>
      <c r="D1057">
        <v>0.73698113207547167</v>
      </c>
      <c r="E1057">
        <v>-0.46</v>
      </c>
      <c r="F1057">
        <v>0.39796981132075471</v>
      </c>
      <c r="G1057" t="s">
        <v>10751</v>
      </c>
      <c r="H1057" t="s">
        <v>10683</v>
      </c>
      <c r="I1057" t="s">
        <v>10836</v>
      </c>
    </row>
    <row r="1058" spans="1:9" x14ac:dyDescent="0.25">
      <c r="A1058" t="s">
        <v>8001</v>
      </c>
      <c r="B1058" t="s">
        <v>3907</v>
      </c>
      <c r="C1058">
        <v>8.33</v>
      </c>
      <c r="D1058">
        <v>2.8290566037735854</v>
      </c>
      <c r="E1058">
        <v>-0.9</v>
      </c>
      <c r="F1058">
        <v>0.28290566037735848</v>
      </c>
      <c r="G1058" t="s">
        <v>10751</v>
      </c>
      <c r="H1058" t="s">
        <v>10683</v>
      </c>
      <c r="I1058" t="s">
        <v>10836</v>
      </c>
    </row>
    <row r="1059" spans="1:9" x14ac:dyDescent="0.25">
      <c r="A1059" t="s">
        <v>8002</v>
      </c>
      <c r="B1059" t="s">
        <v>3908</v>
      </c>
      <c r="C1059">
        <v>3.5</v>
      </c>
      <c r="D1059">
        <v>1.1886792452830188</v>
      </c>
      <c r="E1059">
        <v>-0.61</v>
      </c>
      <c r="F1059">
        <v>0.46358490566037736</v>
      </c>
      <c r="G1059" t="s">
        <v>10751</v>
      </c>
      <c r="H1059" t="s">
        <v>10683</v>
      </c>
      <c r="I1059" t="s">
        <v>10693</v>
      </c>
    </row>
    <row r="1060" spans="1:9" x14ac:dyDescent="0.25">
      <c r="A1060" t="s">
        <v>8004</v>
      </c>
      <c r="B1060" t="s">
        <v>3910</v>
      </c>
      <c r="C1060">
        <v>5.5</v>
      </c>
      <c r="D1060">
        <v>1.867924528301887</v>
      </c>
      <c r="E1060">
        <v>-0.89</v>
      </c>
      <c r="F1060">
        <v>0.20547169811320756</v>
      </c>
      <c r="G1060" t="s">
        <v>10751</v>
      </c>
      <c r="H1060" t="s">
        <v>10683</v>
      </c>
      <c r="I1060" t="s">
        <v>10836</v>
      </c>
    </row>
    <row r="1061" spans="1:9" x14ac:dyDescent="0.25">
      <c r="A1061" t="s">
        <v>8008</v>
      </c>
      <c r="B1061" t="s">
        <v>3914</v>
      </c>
      <c r="C1061">
        <v>2.33</v>
      </c>
      <c r="D1061">
        <v>0.79132075471698116</v>
      </c>
      <c r="E1061">
        <v>0.08</v>
      </c>
      <c r="F1061">
        <v>0.85462641509433968</v>
      </c>
      <c r="G1061" t="s">
        <v>10751</v>
      </c>
      <c r="H1061" t="s">
        <v>10683</v>
      </c>
      <c r="I1061" t="s">
        <v>10836</v>
      </c>
    </row>
    <row r="1062" spans="1:9" x14ac:dyDescent="0.25">
      <c r="A1062" t="s">
        <v>8011</v>
      </c>
      <c r="B1062" t="s">
        <v>3917</v>
      </c>
      <c r="C1062">
        <v>0.33</v>
      </c>
      <c r="D1062">
        <v>0.11207547169811322</v>
      </c>
      <c r="E1062">
        <v>-0.37</v>
      </c>
      <c r="F1062">
        <v>7.0607547169811324E-2</v>
      </c>
      <c r="G1062" t="s">
        <v>10751</v>
      </c>
      <c r="H1062" t="s">
        <v>10683</v>
      </c>
      <c r="I1062" t="s">
        <v>10836</v>
      </c>
    </row>
    <row r="1063" spans="1:9" x14ac:dyDescent="0.25">
      <c r="A1063" t="s">
        <v>8014</v>
      </c>
      <c r="B1063" t="s">
        <v>3920</v>
      </c>
      <c r="C1063">
        <v>1.17</v>
      </c>
      <c r="D1063">
        <v>0.39735849056603767</v>
      </c>
      <c r="E1063">
        <v>-0.92</v>
      </c>
      <c r="F1063">
        <v>3.1788679245282996E-2</v>
      </c>
      <c r="G1063" t="s">
        <v>10751</v>
      </c>
      <c r="H1063" t="s">
        <v>10683</v>
      </c>
      <c r="I1063" t="s">
        <v>10836</v>
      </c>
    </row>
    <row r="1064" spans="1:9" x14ac:dyDescent="0.25">
      <c r="A1064" t="s">
        <v>8015</v>
      </c>
      <c r="B1064" t="s">
        <v>3921</v>
      </c>
      <c r="C1064">
        <v>3.5</v>
      </c>
      <c r="D1064">
        <v>1.1886792452830188</v>
      </c>
      <c r="E1064">
        <v>-0.95</v>
      </c>
      <c r="F1064">
        <v>5.9433962264150993E-2</v>
      </c>
      <c r="G1064" t="s">
        <v>10751</v>
      </c>
      <c r="H1064" t="s">
        <v>10683</v>
      </c>
      <c r="I1064" t="s">
        <v>10753</v>
      </c>
    </row>
    <row r="1065" spans="1:9" x14ac:dyDescent="0.25">
      <c r="A1065" t="s">
        <v>8016</v>
      </c>
      <c r="B1065" t="s">
        <v>3922</v>
      </c>
      <c r="C1065">
        <v>55.68</v>
      </c>
      <c r="D1065">
        <v>18.91018867924528</v>
      </c>
      <c r="E1065">
        <v>-0.05</v>
      </c>
      <c r="F1065">
        <v>17.964679245283016</v>
      </c>
      <c r="G1065" t="s">
        <v>10751</v>
      </c>
      <c r="H1065" t="s">
        <v>10683</v>
      </c>
      <c r="I1065" t="s">
        <v>10836</v>
      </c>
    </row>
    <row r="1066" spans="1:9" x14ac:dyDescent="0.25">
      <c r="A1066" t="s">
        <v>8018</v>
      </c>
      <c r="B1066" t="s">
        <v>3924</v>
      </c>
      <c r="C1066">
        <v>4.75</v>
      </c>
      <c r="D1066">
        <v>1.6132075471698113</v>
      </c>
      <c r="E1066">
        <v>-0.34</v>
      </c>
      <c r="F1066">
        <v>1.0647169811320754</v>
      </c>
      <c r="G1066" t="s">
        <v>10751</v>
      </c>
      <c r="H1066" t="s">
        <v>10683</v>
      </c>
      <c r="I1066" t="s">
        <v>10836</v>
      </c>
    </row>
    <row r="1067" spans="1:9" x14ac:dyDescent="0.25">
      <c r="A1067" t="s">
        <v>8019</v>
      </c>
      <c r="B1067" t="s">
        <v>3925</v>
      </c>
      <c r="C1067">
        <v>71.180000000000007</v>
      </c>
      <c r="D1067">
        <v>24.174339622641511</v>
      </c>
      <c r="E1067">
        <v>-0.42</v>
      </c>
      <c r="F1067">
        <v>14.021116981132078</v>
      </c>
      <c r="G1067" t="s">
        <v>10751</v>
      </c>
      <c r="H1067" t="s">
        <v>10683</v>
      </c>
      <c r="I1067" t="s">
        <v>10836</v>
      </c>
    </row>
    <row r="1068" spans="1:9" x14ac:dyDescent="0.25">
      <c r="A1068" t="s">
        <v>8020</v>
      </c>
      <c r="B1068" t="s">
        <v>3926</v>
      </c>
      <c r="C1068">
        <v>3.84</v>
      </c>
      <c r="D1068">
        <v>1.3041509433962264</v>
      </c>
      <c r="E1068">
        <v>-0.86</v>
      </c>
      <c r="F1068">
        <v>0.18258113207547172</v>
      </c>
      <c r="G1068" t="s">
        <v>10751</v>
      </c>
      <c r="H1068" t="s">
        <v>10683</v>
      </c>
      <c r="I1068" t="s">
        <v>10836</v>
      </c>
    </row>
    <row r="1069" spans="1:9" x14ac:dyDescent="0.25">
      <c r="A1069" t="s">
        <v>8021</v>
      </c>
      <c r="B1069" t="s">
        <v>3927</v>
      </c>
      <c r="C1069">
        <v>7.5</v>
      </c>
      <c r="D1069">
        <v>2.5471698113207548</v>
      </c>
      <c r="E1069">
        <v>-0.16</v>
      </c>
      <c r="F1069">
        <v>2.1396226415094342</v>
      </c>
      <c r="G1069" t="s">
        <v>10751</v>
      </c>
      <c r="H1069" t="s">
        <v>10683</v>
      </c>
      <c r="I1069" t="s">
        <v>10836</v>
      </c>
    </row>
    <row r="1070" spans="1:9" x14ac:dyDescent="0.25">
      <c r="A1070" t="s">
        <v>8022</v>
      </c>
      <c r="B1070" t="s">
        <v>3928</v>
      </c>
      <c r="C1070">
        <v>1</v>
      </c>
      <c r="D1070">
        <v>0.339622641509434</v>
      </c>
      <c r="E1070">
        <v>-0.46</v>
      </c>
      <c r="F1070">
        <v>0.18339622641509437</v>
      </c>
      <c r="G1070" t="s">
        <v>10751</v>
      </c>
      <c r="H1070" t="s">
        <v>10683</v>
      </c>
      <c r="I1070" t="s">
        <v>10836</v>
      </c>
    </row>
    <row r="1071" spans="1:9" x14ac:dyDescent="0.25">
      <c r="A1071" t="s">
        <v>8024</v>
      </c>
      <c r="B1071" t="s">
        <v>3930</v>
      </c>
      <c r="C1071">
        <v>30.75</v>
      </c>
      <c r="D1071">
        <v>10.443396226415095</v>
      </c>
      <c r="E1071">
        <v>-0.5</v>
      </c>
      <c r="F1071">
        <v>5.2216981132075473</v>
      </c>
      <c r="G1071" t="s">
        <v>10751</v>
      </c>
      <c r="H1071" t="s">
        <v>10683</v>
      </c>
      <c r="I1071" t="s">
        <v>10836</v>
      </c>
    </row>
    <row r="1072" spans="1:9" x14ac:dyDescent="0.25">
      <c r="A1072" t="s">
        <v>8027</v>
      </c>
      <c r="B1072" t="s">
        <v>3933</v>
      </c>
      <c r="C1072">
        <v>0.33</v>
      </c>
      <c r="D1072">
        <v>0.11207547169811322</v>
      </c>
      <c r="E1072">
        <v>-1</v>
      </c>
      <c r="F1072">
        <v>0</v>
      </c>
      <c r="G1072" t="s">
        <v>10751</v>
      </c>
      <c r="H1072" t="s">
        <v>10683</v>
      </c>
      <c r="I1072" t="s">
        <v>10753</v>
      </c>
    </row>
    <row r="1073" spans="1:9" x14ac:dyDescent="0.25">
      <c r="A1073" t="s">
        <v>8028</v>
      </c>
      <c r="B1073" t="s">
        <v>3934</v>
      </c>
      <c r="C1073">
        <v>8.33</v>
      </c>
      <c r="D1073">
        <v>2.8290566037735854</v>
      </c>
      <c r="E1073">
        <v>-0.47</v>
      </c>
      <c r="F1073">
        <v>1.4994000000000003</v>
      </c>
      <c r="G1073" t="s">
        <v>10751</v>
      </c>
      <c r="H1073" t="s">
        <v>10683</v>
      </c>
      <c r="I1073" t="s">
        <v>10836</v>
      </c>
    </row>
    <row r="1074" spans="1:9" x14ac:dyDescent="0.25">
      <c r="A1074" t="s">
        <v>8029</v>
      </c>
      <c r="B1074" t="s">
        <v>3935</v>
      </c>
      <c r="C1074">
        <v>0.5</v>
      </c>
      <c r="D1074">
        <v>0.169811320754717</v>
      </c>
      <c r="E1074">
        <v>3.99</v>
      </c>
      <c r="F1074">
        <v>0.84735849056603785</v>
      </c>
      <c r="G1074" t="s">
        <v>10751</v>
      </c>
      <c r="H1074" t="s">
        <v>10683</v>
      </c>
      <c r="I1074" t="s">
        <v>10693</v>
      </c>
    </row>
    <row r="1075" spans="1:9" x14ac:dyDescent="0.25">
      <c r="A1075" t="s">
        <v>8030</v>
      </c>
      <c r="B1075" t="s">
        <v>3936</v>
      </c>
      <c r="C1075">
        <v>0.67</v>
      </c>
      <c r="D1075">
        <v>0.22754716981132075</v>
      </c>
      <c r="E1075">
        <v>-0.57999999999999996</v>
      </c>
      <c r="F1075">
        <v>9.5569811320754719E-2</v>
      </c>
      <c r="G1075" t="s">
        <v>10751</v>
      </c>
      <c r="H1075" t="s">
        <v>10683</v>
      </c>
      <c r="I1075" t="s">
        <v>10836</v>
      </c>
    </row>
    <row r="1076" spans="1:9" x14ac:dyDescent="0.25">
      <c r="A1076" t="s">
        <v>8031</v>
      </c>
      <c r="B1076" t="s">
        <v>3937</v>
      </c>
      <c r="C1076">
        <v>0.84</v>
      </c>
      <c r="D1076">
        <v>0.28528301886792451</v>
      </c>
      <c r="E1076">
        <v>-0.42</v>
      </c>
      <c r="F1076">
        <v>0.16546415094339623</v>
      </c>
      <c r="G1076" t="s">
        <v>10751</v>
      </c>
      <c r="H1076" t="s">
        <v>10683</v>
      </c>
      <c r="I1076" t="s">
        <v>10836</v>
      </c>
    </row>
    <row r="1077" spans="1:9" x14ac:dyDescent="0.25">
      <c r="A1077" t="s">
        <v>8032</v>
      </c>
      <c r="B1077" t="s">
        <v>3938</v>
      </c>
      <c r="C1077">
        <v>0.83</v>
      </c>
      <c r="D1077">
        <v>0.28188679245283021</v>
      </c>
      <c r="E1077">
        <v>-0.39</v>
      </c>
      <c r="F1077">
        <v>0.17195094339622644</v>
      </c>
      <c r="G1077" t="s">
        <v>10751</v>
      </c>
      <c r="H1077" t="s">
        <v>10683</v>
      </c>
      <c r="I1077" t="s">
        <v>10836</v>
      </c>
    </row>
    <row r="1078" spans="1:9" x14ac:dyDescent="0.25">
      <c r="A1078" t="s">
        <v>8033</v>
      </c>
      <c r="B1078" t="s">
        <v>3939</v>
      </c>
      <c r="C1078">
        <v>0.83</v>
      </c>
      <c r="D1078">
        <v>0.28188679245283021</v>
      </c>
      <c r="E1078">
        <v>-0.86</v>
      </c>
      <c r="F1078">
        <v>3.9464150943396233E-2</v>
      </c>
      <c r="G1078" t="s">
        <v>10751</v>
      </c>
      <c r="H1078" t="s">
        <v>10683</v>
      </c>
      <c r="I1078" t="s">
        <v>10836</v>
      </c>
    </row>
    <row r="1079" spans="1:9" x14ac:dyDescent="0.25">
      <c r="A1079" t="s">
        <v>8035</v>
      </c>
      <c r="B1079" t="s">
        <v>3941</v>
      </c>
      <c r="C1079">
        <v>7.33</v>
      </c>
      <c r="D1079">
        <v>2.489433962264151</v>
      </c>
      <c r="E1079">
        <v>-0.97</v>
      </c>
      <c r="F1079">
        <v>7.4683018867924597E-2</v>
      </c>
      <c r="G1079" t="s">
        <v>10751</v>
      </c>
      <c r="H1079" t="s">
        <v>10683</v>
      </c>
      <c r="I1079" t="s">
        <v>10753</v>
      </c>
    </row>
    <row r="1080" spans="1:9" x14ac:dyDescent="0.25">
      <c r="A1080" t="s">
        <v>8038</v>
      </c>
      <c r="B1080" t="s">
        <v>3944</v>
      </c>
      <c r="C1080">
        <v>62</v>
      </c>
      <c r="D1080">
        <v>21.056603773584904</v>
      </c>
      <c r="E1080">
        <v>-0.49</v>
      </c>
      <c r="F1080">
        <v>10.738867924528302</v>
      </c>
      <c r="G1080" t="s">
        <v>10751</v>
      </c>
      <c r="H1080" t="s">
        <v>10683</v>
      </c>
      <c r="I1080" t="s">
        <v>10836</v>
      </c>
    </row>
    <row r="1081" spans="1:9" x14ac:dyDescent="0.25">
      <c r="A1081" t="s">
        <v>8041</v>
      </c>
      <c r="B1081" t="s">
        <v>3947</v>
      </c>
      <c r="C1081">
        <v>8</v>
      </c>
      <c r="D1081">
        <v>2.716981132075472</v>
      </c>
      <c r="E1081">
        <v>-0.83</v>
      </c>
      <c r="F1081">
        <v>0.46188679245283032</v>
      </c>
      <c r="G1081" t="s">
        <v>10751</v>
      </c>
      <c r="H1081" t="s">
        <v>10683</v>
      </c>
      <c r="I1081" t="s">
        <v>10836</v>
      </c>
    </row>
    <row r="1082" spans="1:9" x14ac:dyDescent="0.25">
      <c r="A1082" t="s">
        <v>8044</v>
      </c>
      <c r="B1082" t="s">
        <v>3950</v>
      </c>
      <c r="C1082">
        <v>66.67</v>
      </c>
      <c r="D1082">
        <v>22.642641509433961</v>
      </c>
      <c r="E1082">
        <v>-0.63</v>
      </c>
      <c r="F1082">
        <v>8.3777773584905653</v>
      </c>
      <c r="G1082" t="s">
        <v>10751</v>
      </c>
      <c r="H1082" t="s">
        <v>10683</v>
      </c>
      <c r="I1082" t="s">
        <v>10836</v>
      </c>
    </row>
    <row r="1083" spans="1:9" x14ac:dyDescent="0.25">
      <c r="A1083" t="s">
        <v>8045</v>
      </c>
      <c r="B1083" t="s">
        <v>3951</v>
      </c>
      <c r="C1083">
        <v>8.75</v>
      </c>
      <c r="D1083">
        <v>2.9716981132075468</v>
      </c>
      <c r="E1083">
        <v>-0.26</v>
      </c>
      <c r="F1083">
        <v>2.1990566037735846</v>
      </c>
      <c r="G1083" t="s">
        <v>10751</v>
      </c>
      <c r="H1083" t="s">
        <v>10683</v>
      </c>
      <c r="I1083" t="s">
        <v>10836</v>
      </c>
    </row>
    <row r="1084" spans="1:9" x14ac:dyDescent="0.25">
      <c r="A1084" t="s">
        <v>8046</v>
      </c>
      <c r="B1084" t="s">
        <v>3952</v>
      </c>
      <c r="C1084">
        <v>12.67</v>
      </c>
      <c r="D1084">
        <v>4.3030188679245285</v>
      </c>
      <c r="E1084">
        <v>-0.85</v>
      </c>
      <c r="F1084">
        <v>0.64545283018867938</v>
      </c>
      <c r="G1084" t="s">
        <v>10751</v>
      </c>
      <c r="H1084" t="s">
        <v>10683</v>
      </c>
      <c r="I1084" t="s">
        <v>10836</v>
      </c>
    </row>
    <row r="1085" spans="1:9" x14ac:dyDescent="0.25">
      <c r="A1085" t="s">
        <v>8047</v>
      </c>
      <c r="B1085" t="s">
        <v>3953</v>
      </c>
      <c r="C1085">
        <v>4.33</v>
      </c>
      <c r="D1085">
        <v>1.4705660377358494</v>
      </c>
      <c r="E1085">
        <v>-0.82</v>
      </c>
      <c r="F1085">
        <v>0.26470188679245293</v>
      </c>
      <c r="G1085" t="s">
        <v>10751</v>
      </c>
      <c r="H1085" t="s">
        <v>10683</v>
      </c>
      <c r="I1085" t="s">
        <v>10836</v>
      </c>
    </row>
    <row r="1086" spans="1:9" x14ac:dyDescent="0.25">
      <c r="A1086" t="s">
        <v>8050</v>
      </c>
      <c r="B1086" t="s">
        <v>3956</v>
      </c>
      <c r="C1086">
        <v>0.17</v>
      </c>
      <c r="D1086">
        <v>5.7735849056603783E-2</v>
      </c>
      <c r="E1086">
        <v>-0.14000000000000001</v>
      </c>
      <c r="F1086">
        <v>4.9652830188679255E-2</v>
      </c>
      <c r="G1086" t="s">
        <v>10751</v>
      </c>
      <c r="H1086" t="s">
        <v>12566</v>
      </c>
      <c r="I1086" t="s">
        <v>10836</v>
      </c>
    </row>
    <row r="1087" spans="1:9" x14ac:dyDescent="0.25">
      <c r="A1087" t="s">
        <v>8051</v>
      </c>
      <c r="B1087" t="s">
        <v>3957</v>
      </c>
      <c r="C1087">
        <v>0.17</v>
      </c>
      <c r="D1087">
        <v>5.7735849056603783E-2</v>
      </c>
      <c r="E1087">
        <v>-0.5</v>
      </c>
      <c r="F1087">
        <v>2.8867924528301891E-2</v>
      </c>
      <c r="G1087" t="s">
        <v>10751</v>
      </c>
      <c r="H1087" t="s">
        <v>12566</v>
      </c>
      <c r="I1087" t="s">
        <v>10836</v>
      </c>
    </row>
    <row r="1088" spans="1:9" x14ac:dyDescent="0.25">
      <c r="A1088" t="s">
        <v>8061</v>
      </c>
      <c r="B1088" t="s">
        <v>3967</v>
      </c>
      <c r="C1088">
        <v>94.75</v>
      </c>
      <c r="D1088">
        <v>32.179245283018865</v>
      </c>
      <c r="E1088">
        <v>0.17</v>
      </c>
      <c r="F1088">
        <v>37.649716981132073</v>
      </c>
      <c r="G1088" t="s">
        <v>10751</v>
      </c>
      <c r="H1088" t="s">
        <v>10683</v>
      </c>
      <c r="I1088" t="s">
        <v>10836</v>
      </c>
    </row>
    <row r="1089" spans="1:9" x14ac:dyDescent="0.25">
      <c r="A1089" t="s">
        <v>8063</v>
      </c>
      <c r="B1089" t="s">
        <v>3969</v>
      </c>
      <c r="C1089">
        <v>0.33</v>
      </c>
      <c r="D1089">
        <v>0.11207547169811322</v>
      </c>
      <c r="E1089">
        <v>-0.99</v>
      </c>
      <c r="F1089">
        <v>1.1207547169811332E-3</v>
      </c>
      <c r="G1089" t="s">
        <v>10751</v>
      </c>
      <c r="H1089" t="s">
        <v>10683</v>
      </c>
      <c r="I1089" t="s">
        <v>10836</v>
      </c>
    </row>
    <row r="1090" spans="1:9" x14ac:dyDescent="0.25">
      <c r="A1090" t="s">
        <v>8065</v>
      </c>
      <c r="B1090" t="s">
        <v>3971</v>
      </c>
      <c r="C1090">
        <v>1.83</v>
      </c>
      <c r="D1090">
        <v>0.62150943396226421</v>
      </c>
      <c r="E1090">
        <v>-0.8</v>
      </c>
      <c r="F1090">
        <v>0.12430188679245281</v>
      </c>
      <c r="G1090" t="s">
        <v>10751</v>
      </c>
      <c r="H1090" t="s">
        <v>10683</v>
      </c>
      <c r="I1090" t="s">
        <v>10836</v>
      </c>
    </row>
    <row r="1091" spans="1:9" x14ac:dyDescent="0.25">
      <c r="A1091" t="s">
        <v>8066</v>
      </c>
      <c r="B1091" t="s">
        <v>3972</v>
      </c>
      <c r="C1091">
        <v>2.33</v>
      </c>
      <c r="D1091">
        <v>0.79132075471698116</v>
      </c>
      <c r="E1091">
        <v>-0.91</v>
      </c>
      <c r="F1091">
        <v>7.1218867924528279E-2</v>
      </c>
      <c r="G1091" t="s">
        <v>10751</v>
      </c>
      <c r="H1091" t="s">
        <v>10683</v>
      </c>
      <c r="I1091" t="s">
        <v>10836</v>
      </c>
    </row>
    <row r="1092" spans="1:9" x14ac:dyDescent="0.25">
      <c r="A1092" t="s">
        <v>8069</v>
      </c>
      <c r="B1092" t="s">
        <v>3975</v>
      </c>
      <c r="C1092">
        <v>39.01</v>
      </c>
      <c r="D1092">
        <v>13.248679245283018</v>
      </c>
      <c r="E1092">
        <v>0.15</v>
      </c>
      <c r="F1092">
        <v>15.235981132075469</v>
      </c>
      <c r="G1092" t="s">
        <v>10751</v>
      </c>
      <c r="H1092" t="s">
        <v>10683</v>
      </c>
      <c r="I1092" t="s">
        <v>10836</v>
      </c>
    </row>
    <row r="1093" spans="1:9" x14ac:dyDescent="0.25">
      <c r="A1093" t="s">
        <v>8070</v>
      </c>
      <c r="B1093" t="s">
        <v>3976</v>
      </c>
      <c r="C1093">
        <v>34.75</v>
      </c>
      <c r="D1093">
        <v>11.80188679245283</v>
      </c>
      <c r="E1093">
        <v>-0.56000000000000005</v>
      </c>
      <c r="F1093">
        <v>5.1928301886792445</v>
      </c>
      <c r="G1093" t="s">
        <v>10751</v>
      </c>
      <c r="H1093" t="s">
        <v>10683</v>
      </c>
      <c r="I1093" t="s">
        <v>10836</v>
      </c>
    </row>
    <row r="1094" spans="1:9" x14ac:dyDescent="0.25">
      <c r="A1094" t="s">
        <v>8071</v>
      </c>
      <c r="B1094" t="s">
        <v>3977</v>
      </c>
      <c r="C1094">
        <v>20.5</v>
      </c>
      <c r="D1094">
        <v>6.9622641509433967</v>
      </c>
      <c r="E1094">
        <v>-0.57999999999999996</v>
      </c>
      <c r="F1094">
        <v>2.9241509433962269</v>
      </c>
      <c r="G1094" t="s">
        <v>10751</v>
      </c>
      <c r="H1094" t="s">
        <v>10683</v>
      </c>
      <c r="I1094" t="s">
        <v>10836</v>
      </c>
    </row>
    <row r="1095" spans="1:9" x14ac:dyDescent="0.25">
      <c r="A1095" t="s">
        <v>8072</v>
      </c>
      <c r="B1095" t="s">
        <v>3978</v>
      </c>
      <c r="C1095">
        <v>13.17</v>
      </c>
      <c r="D1095">
        <v>4.4728301886792448</v>
      </c>
      <c r="E1095">
        <v>-0.51</v>
      </c>
      <c r="F1095">
        <v>2.1916867924528298</v>
      </c>
      <c r="G1095" t="s">
        <v>10751</v>
      </c>
      <c r="H1095" t="s">
        <v>10683</v>
      </c>
      <c r="I1095" t="s">
        <v>10836</v>
      </c>
    </row>
    <row r="1096" spans="1:9" x14ac:dyDescent="0.25">
      <c r="A1096" t="s">
        <v>8073</v>
      </c>
      <c r="B1096" t="s">
        <v>3979</v>
      </c>
      <c r="C1096">
        <v>15.5</v>
      </c>
      <c r="D1096">
        <v>5.2641509433962259</v>
      </c>
      <c r="E1096">
        <v>-0.48</v>
      </c>
      <c r="F1096">
        <v>2.7373584905660375</v>
      </c>
      <c r="G1096" t="s">
        <v>10751</v>
      </c>
      <c r="H1096" t="s">
        <v>10683</v>
      </c>
      <c r="I1096" t="s">
        <v>10836</v>
      </c>
    </row>
    <row r="1097" spans="1:9" x14ac:dyDescent="0.25">
      <c r="A1097" t="s">
        <v>8074</v>
      </c>
      <c r="B1097" t="s">
        <v>3980</v>
      </c>
      <c r="C1097">
        <v>5.17</v>
      </c>
      <c r="D1097">
        <v>1.7558490566037737</v>
      </c>
      <c r="E1097">
        <v>-0.8</v>
      </c>
      <c r="F1097">
        <v>0.35116981132075464</v>
      </c>
      <c r="G1097" t="s">
        <v>10751</v>
      </c>
      <c r="H1097" t="s">
        <v>10683</v>
      </c>
      <c r="I1097" t="s">
        <v>10836</v>
      </c>
    </row>
    <row r="1098" spans="1:9" x14ac:dyDescent="0.25">
      <c r="A1098" t="s">
        <v>8075</v>
      </c>
      <c r="B1098" t="s">
        <v>3981</v>
      </c>
      <c r="C1098">
        <v>41.68</v>
      </c>
      <c r="D1098">
        <v>14.155471698113207</v>
      </c>
      <c r="E1098">
        <v>-0.37</v>
      </c>
      <c r="F1098">
        <v>8.9179471698113204</v>
      </c>
      <c r="G1098" t="s">
        <v>10751</v>
      </c>
      <c r="H1098" t="s">
        <v>10683</v>
      </c>
      <c r="I1098" t="s">
        <v>10836</v>
      </c>
    </row>
    <row r="1099" spans="1:9" x14ac:dyDescent="0.25">
      <c r="A1099" t="s">
        <v>8077</v>
      </c>
      <c r="B1099" t="s">
        <v>3983</v>
      </c>
      <c r="C1099">
        <v>12.33</v>
      </c>
      <c r="D1099">
        <v>4.1875471698113209</v>
      </c>
      <c r="E1099">
        <v>-0.9</v>
      </c>
      <c r="F1099">
        <v>0.41875471698113198</v>
      </c>
      <c r="G1099" t="s">
        <v>10751</v>
      </c>
      <c r="H1099" t="s">
        <v>10683</v>
      </c>
      <c r="I1099" t="s">
        <v>10836</v>
      </c>
    </row>
    <row r="1100" spans="1:9" x14ac:dyDescent="0.25">
      <c r="A1100" t="s">
        <v>8085</v>
      </c>
      <c r="B1100" t="s">
        <v>3991</v>
      </c>
      <c r="C1100">
        <v>40.659999999999997</v>
      </c>
      <c r="D1100">
        <v>13.809056603773584</v>
      </c>
      <c r="E1100">
        <v>-0.7</v>
      </c>
      <c r="F1100">
        <v>4.1427169811320761</v>
      </c>
      <c r="G1100" t="s">
        <v>10751</v>
      </c>
      <c r="H1100" t="s">
        <v>10683</v>
      </c>
      <c r="I1100" t="s">
        <v>10836</v>
      </c>
    </row>
    <row r="1101" spans="1:9" x14ac:dyDescent="0.25">
      <c r="A1101" t="s">
        <v>8086</v>
      </c>
      <c r="B1101" t="s">
        <v>3992</v>
      </c>
      <c r="C1101">
        <v>21.99</v>
      </c>
      <c r="D1101">
        <v>7.4683018867924531</v>
      </c>
      <c r="E1101">
        <v>-0.37</v>
      </c>
      <c r="F1101">
        <v>4.7050301886792454</v>
      </c>
      <c r="G1101" t="s">
        <v>10751</v>
      </c>
      <c r="H1101" t="s">
        <v>10683</v>
      </c>
      <c r="I1101" t="s">
        <v>10836</v>
      </c>
    </row>
    <row r="1102" spans="1:9" x14ac:dyDescent="0.25">
      <c r="A1102" t="s">
        <v>8089</v>
      </c>
      <c r="B1102" t="s">
        <v>3995</v>
      </c>
      <c r="C1102">
        <v>-0.33</v>
      </c>
      <c r="D1102">
        <v>-0.11207547169811322</v>
      </c>
      <c r="E1102">
        <v>0</v>
      </c>
      <c r="F1102">
        <v>-0.11207547169811322</v>
      </c>
      <c r="G1102" t="s">
        <v>10691</v>
      </c>
      <c r="H1102" t="s">
        <v>10683</v>
      </c>
      <c r="I1102" t="s">
        <v>10836</v>
      </c>
    </row>
    <row r="1103" spans="1:9" x14ac:dyDescent="0.25">
      <c r="A1103" t="s">
        <v>8091</v>
      </c>
      <c r="B1103" t="s">
        <v>3997</v>
      </c>
      <c r="C1103">
        <v>2</v>
      </c>
      <c r="D1103">
        <v>0.679245283018868</v>
      </c>
      <c r="E1103">
        <v>-0.15</v>
      </c>
      <c r="F1103">
        <v>0.57735849056603783</v>
      </c>
      <c r="G1103" t="s">
        <v>10751</v>
      </c>
      <c r="H1103" t="s">
        <v>10683</v>
      </c>
      <c r="I1103" t="s">
        <v>10836</v>
      </c>
    </row>
    <row r="1104" spans="1:9" x14ac:dyDescent="0.25">
      <c r="A1104" t="s">
        <v>8093</v>
      </c>
      <c r="B1104" t="s">
        <v>3999</v>
      </c>
      <c r="C1104">
        <v>29.17</v>
      </c>
      <c r="D1104">
        <v>9.9067924528301887</v>
      </c>
      <c r="E1104">
        <v>-0.03</v>
      </c>
      <c r="F1104">
        <v>9.6095886792452827</v>
      </c>
      <c r="G1104" t="s">
        <v>10751</v>
      </c>
      <c r="H1104" t="s">
        <v>10683</v>
      </c>
      <c r="I1104" t="s">
        <v>10836</v>
      </c>
    </row>
    <row r="1105" spans="1:9" x14ac:dyDescent="0.25">
      <c r="A1105" t="s">
        <v>8096</v>
      </c>
      <c r="B1105" t="s">
        <v>4002</v>
      </c>
      <c r="C1105">
        <v>3</v>
      </c>
      <c r="D1105">
        <v>1.0188679245283021</v>
      </c>
      <c r="E1105">
        <v>-0.13</v>
      </c>
      <c r="F1105">
        <v>0.88641509433962284</v>
      </c>
      <c r="G1105" t="s">
        <v>10751</v>
      </c>
      <c r="H1105" t="s">
        <v>10683</v>
      </c>
      <c r="I1105" t="s">
        <v>10836</v>
      </c>
    </row>
    <row r="1106" spans="1:9" x14ac:dyDescent="0.25">
      <c r="A1106" t="s">
        <v>8097</v>
      </c>
      <c r="B1106" t="s">
        <v>4003</v>
      </c>
      <c r="C1106">
        <v>20.5</v>
      </c>
      <c r="D1106">
        <v>6.9622641509433967</v>
      </c>
      <c r="E1106">
        <v>0.06</v>
      </c>
      <c r="F1106">
        <v>7.3800000000000008</v>
      </c>
      <c r="G1106" t="s">
        <v>10751</v>
      </c>
      <c r="H1106" t="s">
        <v>10752</v>
      </c>
      <c r="I1106" t="s">
        <v>10753</v>
      </c>
    </row>
    <row r="1107" spans="1:9" x14ac:dyDescent="0.25">
      <c r="A1107" t="s">
        <v>8098</v>
      </c>
      <c r="B1107" t="s">
        <v>4004</v>
      </c>
      <c r="C1107">
        <v>76.67</v>
      </c>
      <c r="D1107">
        <v>26.038867924528304</v>
      </c>
      <c r="E1107">
        <v>0.7</v>
      </c>
      <c r="F1107">
        <v>44.266075471698116</v>
      </c>
      <c r="G1107" t="s">
        <v>10751</v>
      </c>
      <c r="H1107" t="s">
        <v>10752</v>
      </c>
      <c r="I1107" t="s">
        <v>10753</v>
      </c>
    </row>
    <row r="1108" spans="1:9" x14ac:dyDescent="0.25">
      <c r="A1108" t="s">
        <v>8100</v>
      </c>
      <c r="B1108" t="s">
        <v>4006</v>
      </c>
      <c r="C1108">
        <v>15.51</v>
      </c>
      <c r="D1108">
        <v>5.267547169811321</v>
      </c>
      <c r="E1108">
        <v>-0.86</v>
      </c>
      <c r="F1108">
        <v>0.73745660377358502</v>
      </c>
      <c r="G1108" t="s">
        <v>10751</v>
      </c>
      <c r="H1108" t="s">
        <v>10683</v>
      </c>
      <c r="I1108" t="s">
        <v>10753</v>
      </c>
    </row>
    <row r="1109" spans="1:9" x14ac:dyDescent="0.25">
      <c r="A1109" t="s">
        <v>8103</v>
      </c>
      <c r="B1109" t="s">
        <v>4009</v>
      </c>
      <c r="C1109">
        <v>73</v>
      </c>
      <c r="D1109">
        <v>24.79245283018868</v>
      </c>
      <c r="E1109">
        <v>0</v>
      </c>
      <c r="F1109">
        <v>24.79245283018868</v>
      </c>
      <c r="G1109" t="s">
        <v>10751</v>
      </c>
      <c r="H1109" t="s">
        <v>10683</v>
      </c>
      <c r="I1109" t="s">
        <v>10836</v>
      </c>
    </row>
    <row r="1110" spans="1:9" x14ac:dyDescent="0.25">
      <c r="A1110" t="s">
        <v>8128</v>
      </c>
      <c r="B1110" t="s">
        <v>4034</v>
      </c>
      <c r="C1110">
        <v>103.62</v>
      </c>
      <c r="D1110">
        <v>35.191698113207551</v>
      </c>
      <c r="E1110">
        <v>0</v>
      </c>
      <c r="F1110">
        <v>35.191698113207551</v>
      </c>
      <c r="G1110" t="s">
        <v>10751</v>
      </c>
      <c r="H1110" t="s">
        <v>12566</v>
      </c>
      <c r="I1110" t="s">
        <v>10753</v>
      </c>
    </row>
    <row r="1111" spans="1:9" x14ac:dyDescent="0.25">
      <c r="A1111" t="s">
        <v>8131</v>
      </c>
      <c r="B1111" t="s">
        <v>4037</v>
      </c>
      <c r="C1111">
        <v>4.63</v>
      </c>
      <c r="D1111">
        <v>1.5724528301886791</v>
      </c>
      <c r="E1111">
        <v>0</v>
      </c>
      <c r="F1111">
        <v>1.5724528301886791</v>
      </c>
      <c r="G1111" t="s">
        <v>10751</v>
      </c>
      <c r="H1111" t="s">
        <v>12566</v>
      </c>
      <c r="I1111" t="s">
        <v>10753</v>
      </c>
    </row>
    <row r="1112" spans="1:9" x14ac:dyDescent="0.25">
      <c r="A1112" t="s">
        <v>8136</v>
      </c>
      <c r="B1112" t="s">
        <v>4042</v>
      </c>
      <c r="C1112">
        <v>0.5</v>
      </c>
      <c r="D1112">
        <v>0.169811320754717</v>
      </c>
      <c r="E1112">
        <v>0.37</v>
      </c>
      <c r="F1112">
        <v>0.23264150943396231</v>
      </c>
      <c r="G1112" t="s">
        <v>10751</v>
      </c>
      <c r="H1112" t="s">
        <v>10683</v>
      </c>
      <c r="I1112" t="s">
        <v>10836</v>
      </c>
    </row>
    <row r="1113" spans="1:9" x14ac:dyDescent="0.25">
      <c r="A1113" t="s">
        <v>8185</v>
      </c>
      <c r="B1113" t="s">
        <v>4091</v>
      </c>
      <c r="C1113">
        <v>2.75</v>
      </c>
      <c r="D1113">
        <v>0.93396226415094352</v>
      </c>
      <c r="E1113">
        <v>-7.0000000000000007E-2</v>
      </c>
      <c r="F1113">
        <v>0.86858490566037738</v>
      </c>
      <c r="G1113" t="s">
        <v>10751</v>
      </c>
      <c r="H1113" t="s">
        <v>12566</v>
      </c>
      <c r="I1113" t="s">
        <v>10836</v>
      </c>
    </row>
    <row r="1114" spans="1:9" x14ac:dyDescent="0.25">
      <c r="A1114" t="s">
        <v>4160</v>
      </c>
      <c r="B1114" t="s">
        <v>71</v>
      </c>
      <c r="C1114">
        <v>21.5</v>
      </c>
      <c r="D1114">
        <v>7.3018867924528301</v>
      </c>
      <c r="E1114">
        <v>0.12</v>
      </c>
      <c r="F1114">
        <v>8.1781132075471703</v>
      </c>
      <c r="G1114" t="s">
        <v>10751</v>
      </c>
      <c r="H1114" t="s">
        <v>10752</v>
      </c>
      <c r="I1114" t="s">
        <v>10685</v>
      </c>
    </row>
    <row r="1115" spans="1:9" x14ac:dyDescent="0.25">
      <c r="A1115" t="s">
        <v>4194</v>
      </c>
      <c r="B1115" t="s">
        <v>105</v>
      </c>
      <c r="C1115">
        <v>0.67</v>
      </c>
      <c r="D1115">
        <v>0.22754716981132075</v>
      </c>
      <c r="E1115">
        <v>0.28000000000000003</v>
      </c>
      <c r="F1115">
        <v>0.29126037735849059</v>
      </c>
      <c r="G1115" t="s">
        <v>10751</v>
      </c>
      <c r="H1115" t="s">
        <v>10752</v>
      </c>
      <c r="I1115" t="s">
        <v>10685</v>
      </c>
    </row>
    <row r="1116" spans="1:9" x14ac:dyDescent="0.25">
      <c r="A1116" t="s">
        <v>4195</v>
      </c>
      <c r="B1116" t="s">
        <v>106</v>
      </c>
      <c r="C1116">
        <v>75.67</v>
      </c>
      <c r="D1116">
        <v>25.699245283018868</v>
      </c>
      <c r="E1116">
        <v>0.32</v>
      </c>
      <c r="F1116">
        <v>33.923003773584909</v>
      </c>
      <c r="G1116" t="s">
        <v>10681</v>
      </c>
      <c r="H1116" t="s">
        <v>10752</v>
      </c>
      <c r="I1116" t="s">
        <v>10685</v>
      </c>
    </row>
    <row r="1117" spans="1:9" x14ac:dyDescent="0.25">
      <c r="A1117" t="s">
        <v>4318</v>
      </c>
      <c r="B1117" t="s">
        <v>229</v>
      </c>
      <c r="C1117">
        <v>0.33</v>
      </c>
      <c r="D1117">
        <v>0.11207547169811322</v>
      </c>
      <c r="E1117">
        <v>-0.16</v>
      </c>
      <c r="F1117">
        <v>9.4143396226415099E-2</v>
      </c>
      <c r="G1117" t="s">
        <v>10751</v>
      </c>
      <c r="H1117" t="s">
        <v>10752</v>
      </c>
      <c r="I1117" t="s">
        <v>10685</v>
      </c>
    </row>
    <row r="1118" spans="1:9" x14ac:dyDescent="0.25">
      <c r="A1118" t="s">
        <v>4359</v>
      </c>
      <c r="B1118" t="s">
        <v>270</v>
      </c>
      <c r="C1118">
        <v>1.17</v>
      </c>
      <c r="D1118">
        <v>0.39735849056603767</v>
      </c>
      <c r="E1118">
        <v>0.03</v>
      </c>
      <c r="F1118">
        <v>0.40927924528301879</v>
      </c>
      <c r="G1118" t="s">
        <v>10751</v>
      </c>
      <c r="H1118" t="s">
        <v>10752</v>
      </c>
      <c r="I1118" t="s">
        <v>10685</v>
      </c>
    </row>
    <row r="1119" spans="1:9" x14ac:dyDescent="0.25">
      <c r="A1119" t="s">
        <v>4376</v>
      </c>
      <c r="B1119" t="s">
        <v>287</v>
      </c>
      <c r="C1119">
        <v>0.17</v>
      </c>
      <c r="D1119">
        <v>5.7735849056603783E-2</v>
      </c>
      <c r="E1119">
        <v>0</v>
      </c>
      <c r="F1119">
        <v>5.7735849056603783E-2</v>
      </c>
      <c r="G1119" t="s">
        <v>10751</v>
      </c>
      <c r="H1119" t="s">
        <v>10752</v>
      </c>
      <c r="I1119" t="s">
        <v>10685</v>
      </c>
    </row>
    <row r="1120" spans="1:9" x14ac:dyDescent="0.25">
      <c r="A1120" t="s">
        <v>4382</v>
      </c>
      <c r="B1120" t="s">
        <v>293</v>
      </c>
      <c r="C1120">
        <v>0.33</v>
      </c>
      <c r="D1120">
        <v>0.11207547169811322</v>
      </c>
      <c r="E1120">
        <v>0.73</v>
      </c>
      <c r="F1120">
        <v>0.19389056603773586</v>
      </c>
      <c r="G1120" t="s">
        <v>10751</v>
      </c>
      <c r="H1120" t="s">
        <v>10752</v>
      </c>
      <c r="I1120" t="s">
        <v>10685</v>
      </c>
    </row>
    <row r="1121" spans="1:9" x14ac:dyDescent="0.25">
      <c r="A1121" t="s">
        <v>4400</v>
      </c>
      <c r="B1121" t="s">
        <v>311</v>
      </c>
      <c r="C1121">
        <v>0.08</v>
      </c>
      <c r="D1121">
        <v>2.7169811320754713E-2</v>
      </c>
      <c r="E1121">
        <v>0</v>
      </c>
      <c r="F1121">
        <v>2.7169811320754713E-2</v>
      </c>
      <c r="G1121" t="s">
        <v>10751</v>
      </c>
      <c r="H1121" t="s">
        <v>10752</v>
      </c>
      <c r="I1121" t="s">
        <v>10685</v>
      </c>
    </row>
    <row r="1122" spans="1:9" x14ac:dyDescent="0.25">
      <c r="A1122" t="s">
        <v>4401</v>
      </c>
      <c r="B1122" t="s">
        <v>312</v>
      </c>
      <c r="C1122">
        <v>10.75</v>
      </c>
      <c r="D1122">
        <v>3.6509433962264151</v>
      </c>
      <c r="E1122">
        <v>0</v>
      </c>
      <c r="F1122">
        <v>3.6509433962264151</v>
      </c>
      <c r="G1122" t="s">
        <v>10751</v>
      </c>
      <c r="H1122" t="s">
        <v>10752</v>
      </c>
      <c r="I1122" t="s">
        <v>10685</v>
      </c>
    </row>
    <row r="1123" spans="1:9" x14ac:dyDescent="0.25">
      <c r="A1123" t="s">
        <v>4411</v>
      </c>
      <c r="B1123" t="s">
        <v>322</v>
      </c>
      <c r="C1123">
        <v>297.68</v>
      </c>
      <c r="D1123">
        <v>101.09886792452831</v>
      </c>
      <c r="E1123">
        <v>0.89</v>
      </c>
      <c r="F1123">
        <v>191.07686037735851</v>
      </c>
      <c r="G1123" t="s">
        <v>10751</v>
      </c>
      <c r="H1123" t="s">
        <v>10752</v>
      </c>
      <c r="I1123" t="s">
        <v>10685</v>
      </c>
    </row>
    <row r="1124" spans="1:9" x14ac:dyDescent="0.25">
      <c r="A1124" t="s">
        <v>4418</v>
      </c>
      <c r="B1124" t="s">
        <v>329</v>
      </c>
      <c r="C1124">
        <v>111.67</v>
      </c>
      <c r="D1124">
        <v>37.92566037735849</v>
      </c>
      <c r="E1124">
        <v>0.12</v>
      </c>
      <c r="F1124">
        <v>42.47673962264151</v>
      </c>
      <c r="G1124" t="s">
        <v>10681</v>
      </c>
      <c r="H1124" t="s">
        <v>10752</v>
      </c>
      <c r="I1124" t="s">
        <v>10685</v>
      </c>
    </row>
    <row r="1125" spans="1:9" x14ac:dyDescent="0.25">
      <c r="A1125" t="s">
        <v>4443</v>
      </c>
      <c r="B1125" t="s">
        <v>354</v>
      </c>
      <c r="C1125">
        <v>0.33</v>
      </c>
      <c r="D1125">
        <v>0.11207547169811322</v>
      </c>
      <c r="E1125">
        <v>0</v>
      </c>
      <c r="F1125">
        <v>0.11207547169811322</v>
      </c>
      <c r="G1125" t="s">
        <v>10751</v>
      </c>
      <c r="H1125" t="s">
        <v>10752</v>
      </c>
      <c r="I1125" t="s">
        <v>10685</v>
      </c>
    </row>
    <row r="1126" spans="1:9" x14ac:dyDescent="0.25">
      <c r="A1126" t="s">
        <v>4462</v>
      </c>
      <c r="B1126" t="s">
        <v>373</v>
      </c>
      <c r="C1126">
        <v>1.5</v>
      </c>
      <c r="D1126">
        <v>0.50943396226415105</v>
      </c>
      <c r="E1126">
        <v>-0.42</v>
      </c>
      <c r="F1126">
        <v>0.29547169811320767</v>
      </c>
      <c r="G1126" t="s">
        <v>10751</v>
      </c>
      <c r="H1126" t="s">
        <v>10752</v>
      </c>
      <c r="I1126" t="s">
        <v>10685</v>
      </c>
    </row>
    <row r="1127" spans="1:9" x14ac:dyDescent="0.25">
      <c r="A1127" t="s">
        <v>4484</v>
      </c>
      <c r="B1127" t="s">
        <v>395</v>
      </c>
      <c r="C1127">
        <v>51.33</v>
      </c>
      <c r="D1127">
        <v>17.432830188679247</v>
      </c>
      <c r="E1127">
        <v>-0.04</v>
      </c>
      <c r="F1127">
        <v>16.735516981132076</v>
      </c>
      <c r="G1127" t="s">
        <v>10751</v>
      </c>
      <c r="H1127" t="s">
        <v>10752</v>
      </c>
      <c r="I1127" t="s">
        <v>10685</v>
      </c>
    </row>
    <row r="1128" spans="1:9" x14ac:dyDescent="0.25">
      <c r="A1128" t="s">
        <v>4533</v>
      </c>
      <c r="B1128" t="s">
        <v>444</v>
      </c>
      <c r="C1128">
        <v>4.83</v>
      </c>
      <c r="D1128">
        <v>1.6403773584905661</v>
      </c>
      <c r="E1128">
        <v>0.04</v>
      </c>
      <c r="F1128">
        <v>1.7059924528301889</v>
      </c>
      <c r="G1128" t="s">
        <v>10751</v>
      </c>
      <c r="H1128" t="s">
        <v>10752</v>
      </c>
      <c r="I1128" t="s">
        <v>10685</v>
      </c>
    </row>
    <row r="1129" spans="1:9" x14ac:dyDescent="0.25">
      <c r="A1129" t="s">
        <v>4548</v>
      </c>
      <c r="B1129" t="s">
        <v>459</v>
      </c>
      <c r="C1129">
        <v>0.42</v>
      </c>
      <c r="D1129">
        <v>0.14264150943396225</v>
      </c>
      <c r="E1129">
        <v>-0.15</v>
      </c>
      <c r="F1129">
        <v>0.12124528301886792</v>
      </c>
      <c r="G1129" t="s">
        <v>10751</v>
      </c>
      <c r="H1129" t="s">
        <v>10752</v>
      </c>
      <c r="I1129" t="s">
        <v>10685</v>
      </c>
    </row>
    <row r="1130" spans="1:9" x14ac:dyDescent="0.25">
      <c r="A1130" t="s">
        <v>4610</v>
      </c>
      <c r="B1130" t="s">
        <v>521</v>
      </c>
      <c r="C1130">
        <v>5.5</v>
      </c>
      <c r="D1130">
        <v>1.867924528301887</v>
      </c>
      <c r="E1130">
        <v>-0.03</v>
      </c>
      <c r="F1130">
        <v>1.8118867924528304</v>
      </c>
      <c r="G1130" t="s">
        <v>10751</v>
      </c>
      <c r="H1130" t="s">
        <v>10752</v>
      </c>
      <c r="I1130" t="s">
        <v>10685</v>
      </c>
    </row>
    <row r="1131" spans="1:9" x14ac:dyDescent="0.25">
      <c r="A1131" t="s">
        <v>4611</v>
      </c>
      <c r="B1131" t="s">
        <v>522</v>
      </c>
      <c r="C1131">
        <v>2.17</v>
      </c>
      <c r="D1131">
        <v>0.73698113207547167</v>
      </c>
      <c r="E1131">
        <v>0.15</v>
      </c>
      <c r="F1131">
        <v>0.8475283018867924</v>
      </c>
      <c r="G1131" t="s">
        <v>10751</v>
      </c>
      <c r="H1131" t="s">
        <v>10752</v>
      </c>
      <c r="I1131" t="s">
        <v>10685</v>
      </c>
    </row>
    <row r="1132" spans="1:9" x14ac:dyDescent="0.25">
      <c r="A1132" t="s">
        <v>4648</v>
      </c>
      <c r="B1132" t="s">
        <v>559</v>
      </c>
      <c r="C1132">
        <v>0.17</v>
      </c>
      <c r="D1132">
        <v>5.7735849056603783E-2</v>
      </c>
      <c r="E1132">
        <v>344.14</v>
      </c>
      <c r="F1132">
        <v>19.926950943396228</v>
      </c>
      <c r="G1132" t="s">
        <v>10751</v>
      </c>
      <c r="H1132" t="s">
        <v>10752</v>
      </c>
      <c r="I1132" t="s">
        <v>10685</v>
      </c>
    </row>
    <row r="1133" spans="1:9" x14ac:dyDescent="0.25">
      <c r="A1133" t="s">
        <v>4663</v>
      </c>
      <c r="B1133" t="s">
        <v>574</v>
      </c>
      <c r="C1133">
        <v>0.67</v>
      </c>
      <c r="D1133">
        <v>0.22754716981132075</v>
      </c>
      <c r="E1133">
        <v>0.02</v>
      </c>
      <c r="F1133">
        <v>0.23209811320754717</v>
      </c>
      <c r="G1133" t="s">
        <v>10751</v>
      </c>
      <c r="H1133" t="s">
        <v>10752</v>
      </c>
      <c r="I1133" t="s">
        <v>10685</v>
      </c>
    </row>
    <row r="1134" spans="1:9" x14ac:dyDescent="0.25">
      <c r="A1134" t="s">
        <v>4668</v>
      </c>
      <c r="B1134" t="s">
        <v>579</v>
      </c>
      <c r="C1134">
        <v>1.17</v>
      </c>
      <c r="D1134">
        <v>0.39735849056603767</v>
      </c>
      <c r="E1134">
        <v>1.65</v>
      </c>
      <c r="F1134">
        <v>1.0529999999999997</v>
      </c>
      <c r="G1134" t="s">
        <v>10751</v>
      </c>
      <c r="H1134" t="s">
        <v>10752</v>
      </c>
      <c r="I1134" t="s">
        <v>10685</v>
      </c>
    </row>
    <row r="1135" spans="1:9" x14ac:dyDescent="0.25">
      <c r="A1135" t="s">
        <v>4705</v>
      </c>
      <c r="B1135" t="s">
        <v>616</v>
      </c>
      <c r="C1135">
        <v>351.17</v>
      </c>
      <c r="D1135">
        <v>119.26528301886793</v>
      </c>
      <c r="E1135">
        <v>0.02</v>
      </c>
      <c r="F1135">
        <v>121.65058867924529</v>
      </c>
      <c r="G1135" t="s">
        <v>10681</v>
      </c>
      <c r="H1135" t="s">
        <v>10752</v>
      </c>
      <c r="I1135" t="s">
        <v>10685</v>
      </c>
    </row>
    <row r="1136" spans="1:9" x14ac:dyDescent="0.25">
      <c r="A1136" t="s">
        <v>4708</v>
      </c>
      <c r="B1136" t="s">
        <v>619</v>
      </c>
      <c r="C1136">
        <v>621.66999999999996</v>
      </c>
      <c r="D1136">
        <v>211.13320754716977</v>
      </c>
      <c r="E1136">
        <v>-0.49</v>
      </c>
      <c r="F1136">
        <v>107.67793584905658</v>
      </c>
      <c r="G1136" t="s">
        <v>10681</v>
      </c>
      <c r="H1136" t="s">
        <v>10752</v>
      </c>
      <c r="I1136" t="s">
        <v>10685</v>
      </c>
    </row>
    <row r="1137" spans="1:9" x14ac:dyDescent="0.25">
      <c r="A1137" t="s">
        <v>4979</v>
      </c>
      <c r="B1137" t="s">
        <v>885</v>
      </c>
      <c r="C1137">
        <v>0.91</v>
      </c>
      <c r="D1137">
        <v>0.3090566037735849</v>
      </c>
      <c r="E1137">
        <v>-0.14000000000000001</v>
      </c>
      <c r="F1137">
        <v>0.26578867924528299</v>
      </c>
      <c r="G1137" t="s">
        <v>10751</v>
      </c>
      <c r="H1137" t="s">
        <v>10752</v>
      </c>
      <c r="I1137" t="s">
        <v>10685</v>
      </c>
    </row>
    <row r="1138" spans="1:9" x14ac:dyDescent="0.25">
      <c r="A1138" t="s">
        <v>5043</v>
      </c>
      <c r="B1138" t="s">
        <v>949</v>
      </c>
      <c r="C1138">
        <v>0.33</v>
      </c>
      <c r="D1138">
        <v>0.11207547169811322</v>
      </c>
      <c r="E1138">
        <v>0</v>
      </c>
      <c r="F1138">
        <v>0.11207547169811322</v>
      </c>
      <c r="G1138" t="s">
        <v>10751</v>
      </c>
      <c r="H1138" t="s">
        <v>10752</v>
      </c>
      <c r="I1138" t="s">
        <v>10685</v>
      </c>
    </row>
    <row r="1139" spans="1:9" x14ac:dyDescent="0.25">
      <c r="A1139" t="s">
        <v>5063</v>
      </c>
      <c r="B1139" t="s">
        <v>969</v>
      </c>
      <c r="C1139">
        <v>0.17</v>
      </c>
      <c r="D1139">
        <v>5.7735849056603783E-2</v>
      </c>
      <c r="E1139">
        <v>-0.65</v>
      </c>
      <c r="F1139">
        <v>2.0207547169811324E-2</v>
      </c>
      <c r="G1139" t="s">
        <v>10751</v>
      </c>
      <c r="H1139" t="s">
        <v>10752</v>
      </c>
      <c r="I1139" t="s">
        <v>10685</v>
      </c>
    </row>
    <row r="1140" spans="1:9" x14ac:dyDescent="0.25">
      <c r="A1140" t="s">
        <v>5139</v>
      </c>
      <c r="B1140" t="s">
        <v>1045</v>
      </c>
      <c r="C1140">
        <v>0.33</v>
      </c>
      <c r="D1140">
        <v>0.11207547169811322</v>
      </c>
      <c r="E1140">
        <v>-0.08</v>
      </c>
      <c r="F1140">
        <v>0.10310943396226416</v>
      </c>
      <c r="G1140" t="s">
        <v>10751</v>
      </c>
      <c r="H1140" t="s">
        <v>10752</v>
      </c>
      <c r="I1140" t="s">
        <v>10685</v>
      </c>
    </row>
    <row r="1141" spans="1:9" x14ac:dyDescent="0.25">
      <c r="A1141" t="s">
        <v>5141</v>
      </c>
      <c r="B1141" t="s">
        <v>1047</v>
      </c>
      <c r="C1141">
        <v>0.25</v>
      </c>
      <c r="D1141">
        <v>8.4905660377358499E-2</v>
      </c>
      <c r="E1141">
        <v>0.79</v>
      </c>
      <c r="F1141">
        <v>0.1519811320754717</v>
      </c>
      <c r="G1141" t="s">
        <v>10751</v>
      </c>
      <c r="H1141" t="s">
        <v>10752</v>
      </c>
      <c r="I1141" t="s">
        <v>10685</v>
      </c>
    </row>
    <row r="1142" spans="1:9" x14ac:dyDescent="0.25">
      <c r="A1142" t="s">
        <v>5143</v>
      </c>
      <c r="B1142" t="s">
        <v>1049</v>
      </c>
      <c r="C1142">
        <v>0.17</v>
      </c>
      <c r="D1142">
        <v>5.7735849056603783E-2</v>
      </c>
      <c r="E1142">
        <v>-0.49</v>
      </c>
      <c r="F1142">
        <v>2.9445283018867931E-2</v>
      </c>
      <c r="G1142" t="s">
        <v>10751</v>
      </c>
      <c r="H1142" t="s">
        <v>10752</v>
      </c>
      <c r="I1142" t="s">
        <v>10685</v>
      </c>
    </row>
    <row r="1143" spans="1:9" x14ac:dyDescent="0.25">
      <c r="A1143" t="s">
        <v>5147</v>
      </c>
      <c r="B1143" t="s">
        <v>1053</v>
      </c>
      <c r="C1143">
        <v>1.34</v>
      </c>
      <c r="D1143">
        <v>0.45509433962264151</v>
      </c>
      <c r="E1143">
        <v>0.05</v>
      </c>
      <c r="F1143">
        <v>0.47784905660377358</v>
      </c>
      <c r="G1143" t="s">
        <v>10751</v>
      </c>
      <c r="H1143" t="s">
        <v>10752</v>
      </c>
      <c r="I1143" t="s">
        <v>10685</v>
      </c>
    </row>
    <row r="1144" spans="1:9" x14ac:dyDescent="0.25">
      <c r="A1144" t="s">
        <v>5343</v>
      </c>
      <c r="B1144" t="s">
        <v>1249</v>
      </c>
      <c r="C1144">
        <v>0.33</v>
      </c>
      <c r="D1144">
        <v>0.11207547169811322</v>
      </c>
      <c r="E1144">
        <v>0</v>
      </c>
      <c r="F1144">
        <v>0.11207547169811322</v>
      </c>
      <c r="G1144" t="s">
        <v>10751</v>
      </c>
      <c r="H1144" t="s">
        <v>10752</v>
      </c>
      <c r="I1144" t="s">
        <v>10685</v>
      </c>
    </row>
    <row r="1145" spans="1:9" x14ac:dyDescent="0.25">
      <c r="A1145" t="s">
        <v>5349</v>
      </c>
      <c r="B1145" t="s">
        <v>1255</v>
      </c>
      <c r="C1145">
        <v>0.67</v>
      </c>
      <c r="D1145">
        <v>0.22754716981132075</v>
      </c>
      <c r="E1145">
        <v>0</v>
      </c>
      <c r="F1145">
        <v>0.22754716981132075</v>
      </c>
      <c r="G1145" t="s">
        <v>10751</v>
      </c>
      <c r="H1145" t="s">
        <v>10752</v>
      </c>
      <c r="I1145" t="s">
        <v>10685</v>
      </c>
    </row>
    <row r="1146" spans="1:9" x14ac:dyDescent="0.25">
      <c r="A1146" t="s">
        <v>6225</v>
      </c>
      <c r="B1146" t="s">
        <v>2131</v>
      </c>
      <c r="C1146">
        <v>2</v>
      </c>
      <c r="D1146">
        <v>0.679245283018868</v>
      </c>
      <c r="E1146">
        <v>0.28999999999999998</v>
      </c>
      <c r="F1146">
        <v>0.87622641509433974</v>
      </c>
      <c r="G1146" t="s">
        <v>10751</v>
      </c>
      <c r="H1146" t="s">
        <v>10752</v>
      </c>
      <c r="I1146" t="s">
        <v>10685</v>
      </c>
    </row>
    <row r="1147" spans="1:9" x14ac:dyDescent="0.25">
      <c r="A1147" t="s">
        <v>6229</v>
      </c>
      <c r="B1147" t="s">
        <v>2135</v>
      </c>
      <c r="C1147">
        <v>0.57999999999999996</v>
      </c>
      <c r="D1147">
        <v>0.19698113207547169</v>
      </c>
      <c r="E1147">
        <v>0.6</v>
      </c>
      <c r="F1147">
        <v>0.31516981132075472</v>
      </c>
      <c r="G1147" t="s">
        <v>10751</v>
      </c>
      <c r="H1147" t="s">
        <v>10752</v>
      </c>
      <c r="I1147" t="s">
        <v>10685</v>
      </c>
    </row>
    <row r="1148" spans="1:9" x14ac:dyDescent="0.25">
      <c r="A1148" t="s">
        <v>6237</v>
      </c>
      <c r="B1148" t="s">
        <v>2143</v>
      </c>
      <c r="C1148">
        <v>0.17</v>
      </c>
      <c r="D1148">
        <v>5.7735849056603783E-2</v>
      </c>
      <c r="E1148">
        <v>0.26</v>
      </c>
      <c r="F1148">
        <v>7.2747169811320761E-2</v>
      </c>
      <c r="G1148" t="s">
        <v>10751</v>
      </c>
      <c r="H1148" t="s">
        <v>10752</v>
      </c>
      <c r="I1148" t="s">
        <v>10685</v>
      </c>
    </row>
    <row r="1149" spans="1:9" x14ac:dyDescent="0.25">
      <c r="A1149" t="s">
        <v>6238</v>
      </c>
      <c r="B1149" t="s">
        <v>2144</v>
      </c>
      <c r="C1149">
        <v>5.5</v>
      </c>
      <c r="D1149">
        <v>1.867924528301887</v>
      </c>
      <c r="E1149">
        <v>-0.14000000000000001</v>
      </c>
      <c r="F1149">
        <v>1.6064150943396229</v>
      </c>
      <c r="G1149" t="s">
        <v>10751</v>
      </c>
      <c r="H1149" t="s">
        <v>10752</v>
      </c>
      <c r="I1149" t="s">
        <v>10685</v>
      </c>
    </row>
    <row r="1150" spans="1:9" x14ac:dyDescent="0.25">
      <c r="A1150" t="s">
        <v>6354</v>
      </c>
      <c r="B1150" t="s">
        <v>2260</v>
      </c>
      <c r="C1150">
        <v>3.58</v>
      </c>
      <c r="D1150">
        <v>1.2158490566037736</v>
      </c>
      <c r="E1150">
        <v>0.01</v>
      </c>
      <c r="F1150">
        <v>1.2280075471698113</v>
      </c>
      <c r="G1150" t="s">
        <v>10751</v>
      </c>
      <c r="H1150" t="s">
        <v>10752</v>
      </c>
      <c r="I1150" t="s">
        <v>10685</v>
      </c>
    </row>
    <row r="1151" spans="1:9" x14ac:dyDescent="0.25">
      <c r="A1151" t="s">
        <v>6356</v>
      </c>
      <c r="B1151" t="s">
        <v>2262</v>
      </c>
      <c r="C1151">
        <v>0.67</v>
      </c>
      <c r="D1151">
        <v>0.22754716981132075</v>
      </c>
      <c r="E1151">
        <v>0.36</v>
      </c>
      <c r="F1151">
        <v>0.30946415094339619</v>
      </c>
      <c r="G1151" t="s">
        <v>10751</v>
      </c>
      <c r="H1151" t="s">
        <v>10752</v>
      </c>
      <c r="I1151" t="s">
        <v>10685</v>
      </c>
    </row>
    <row r="1152" spans="1:9" x14ac:dyDescent="0.25">
      <c r="A1152" t="s">
        <v>6359</v>
      </c>
      <c r="B1152" t="s">
        <v>2265</v>
      </c>
      <c r="C1152">
        <v>2.5</v>
      </c>
      <c r="D1152">
        <v>0.84905660377358505</v>
      </c>
      <c r="E1152">
        <v>7.0000000000000007E-2</v>
      </c>
      <c r="F1152">
        <v>0.90849056603773604</v>
      </c>
      <c r="G1152" t="s">
        <v>10751</v>
      </c>
      <c r="H1152" t="s">
        <v>10752</v>
      </c>
      <c r="I1152" t="s">
        <v>10685</v>
      </c>
    </row>
    <row r="1153" spans="1:9" x14ac:dyDescent="0.25">
      <c r="A1153" t="s">
        <v>6360</v>
      </c>
      <c r="B1153" t="s">
        <v>2266</v>
      </c>
      <c r="C1153">
        <v>1</v>
      </c>
      <c r="D1153">
        <v>0.339622641509434</v>
      </c>
      <c r="E1153">
        <v>0.09</v>
      </c>
      <c r="F1153">
        <v>0.37018867924528309</v>
      </c>
      <c r="G1153" t="s">
        <v>10751</v>
      </c>
      <c r="H1153" t="s">
        <v>10752</v>
      </c>
      <c r="I1153" t="s">
        <v>10685</v>
      </c>
    </row>
    <row r="1154" spans="1:9" x14ac:dyDescent="0.25">
      <c r="A1154" t="s">
        <v>6361</v>
      </c>
      <c r="B1154" t="s">
        <v>2267</v>
      </c>
      <c r="C1154">
        <v>1.83</v>
      </c>
      <c r="D1154">
        <v>0.62150943396226421</v>
      </c>
      <c r="E1154">
        <v>-0.43</v>
      </c>
      <c r="F1154">
        <v>0.35426037735849064</v>
      </c>
      <c r="G1154" t="s">
        <v>10751</v>
      </c>
      <c r="H1154" t="s">
        <v>10752</v>
      </c>
      <c r="I1154" t="s">
        <v>10685</v>
      </c>
    </row>
    <row r="1155" spans="1:9" x14ac:dyDescent="0.25">
      <c r="A1155" t="s">
        <v>6364</v>
      </c>
      <c r="B1155" t="s">
        <v>2270</v>
      </c>
      <c r="C1155">
        <v>0.33</v>
      </c>
      <c r="D1155">
        <v>0.11207547169811322</v>
      </c>
      <c r="E1155">
        <v>-0.09</v>
      </c>
      <c r="F1155">
        <v>0.10198867924528303</v>
      </c>
      <c r="G1155" t="s">
        <v>10751</v>
      </c>
      <c r="H1155" t="s">
        <v>10752</v>
      </c>
      <c r="I1155" t="s">
        <v>10685</v>
      </c>
    </row>
    <row r="1156" spans="1:9" x14ac:dyDescent="0.25">
      <c r="A1156" t="s">
        <v>6365</v>
      </c>
      <c r="B1156" t="s">
        <v>2271</v>
      </c>
      <c r="C1156">
        <v>4.5</v>
      </c>
      <c r="D1156">
        <v>1.5283018867924527</v>
      </c>
      <c r="E1156">
        <v>0.04</v>
      </c>
      <c r="F1156">
        <v>1.5894339622641509</v>
      </c>
      <c r="G1156" t="s">
        <v>10751</v>
      </c>
      <c r="H1156" t="s">
        <v>10752</v>
      </c>
      <c r="I1156" t="s">
        <v>10685</v>
      </c>
    </row>
    <row r="1157" spans="1:9" x14ac:dyDescent="0.25">
      <c r="A1157" t="s">
        <v>6366</v>
      </c>
      <c r="B1157" t="s">
        <v>2272</v>
      </c>
      <c r="C1157">
        <v>20.84</v>
      </c>
      <c r="D1157">
        <v>7.0777358490566034</v>
      </c>
      <c r="E1157">
        <v>0.34</v>
      </c>
      <c r="F1157">
        <v>9.4841660377358483</v>
      </c>
      <c r="G1157" t="s">
        <v>10751</v>
      </c>
      <c r="H1157" t="s">
        <v>10752</v>
      </c>
      <c r="I1157" t="s">
        <v>10685</v>
      </c>
    </row>
    <row r="1158" spans="1:9" x14ac:dyDescent="0.25">
      <c r="A1158" t="s">
        <v>6367</v>
      </c>
      <c r="B1158" t="s">
        <v>2273</v>
      </c>
      <c r="C1158">
        <v>0.33</v>
      </c>
      <c r="D1158">
        <v>0.11207547169811322</v>
      </c>
      <c r="E1158">
        <v>0</v>
      </c>
      <c r="F1158">
        <v>0.11207547169811322</v>
      </c>
      <c r="G1158" t="s">
        <v>10751</v>
      </c>
      <c r="H1158" t="s">
        <v>10752</v>
      </c>
      <c r="I1158" t="s">
        <v>10685</v>
      </c>
    </row>
    <row r="1159" spans="1:9" x14ac:dyDescent="0.25">
      <c r="A1159" t="s">
        <v>6445</v>
      </c>
      <c r="B1159" t="s">
        <v>2351</v>
      </c>
      <c r="C1159">
        <v>11.33</v>
      </c>
      <c r="D1159">
        <v>3.8479245283018866</v>
      </c>
      <c r="E1159">
        <v>0</v>
      </c>
      <c r="F1159">
        <v>3.8479245283018866</v>
      </c>
      <c r="G1159" t="s">
        <v>10681</v>
      </c>
      <c r="H1159" t="s">
        <v>10752</v>
      </c>
      <c r="I1159" t="s">
        <v>10685</v>
      </c>
    </row>
    <row r="1160" spans="1:9" x14ac:dyDescent="0.25">
      <c r="A1160" t="s">
        <v>6456</v>
      </c>
      <c r="B1160" t="s">
        <v>2362</v>
      </c>
      <c r="C1160">
        <v>81.5</v>
      </c>
      <c r="D1160">
        <v>27.679245283018865</v>
      </c>
      <c r="E1160">
        <v>0</v>
      </c>
      <c r="F1160">
        <v>27.679245283018865</v>
      </c>
      <c r="G1160" t="s">
        <v>10681</v>
      </c>
      <c r="H1160" t="s">
        <v>10752</v>
      </c>
      <c r="I1160" t="s">
        <v>10685</v>
      </c>
    </row>
    <row r="1161" spans="1:9" x14ac:dyDescent="0.25">
      <c r="A1161" t="s">
        <v>6707</v>
      </c>
      <c r="B1161" t="s">
        <v>2613</v>
      </c>
      <c r="C1161">
        <v>0.5</v>
      </c>
      <c r="D1161">
        <v>0.169811320754717</v>
      </c>
      <c r="E1161">
        <v>40.79</v>
      </c>
      <c r="F1161">
        <v>7.0964150943396236</v>
      </c>
      <c r="G1161" t="s">
        <v>10751</v>
      </c>
      <c r="H1161" t="s">
        <v>10752</v>
      </c>
      <c r="I1161" t="s">
        <v>10685</v>
      </c>
    </row>
    <row r="1162" spans="1:9" x14ac:dyDescent="0.25">
      <c r="A1162" t="s">
        <v>6771</v>
      </c>
      <c r="B1162" t="s">
        <v>2677</v>
      </c>
      <c r="C1162">
        <v>22.25</v>
      </c>
      <c r="D1162">
        <v>7.5566037735849063</v>
      </c>
      <c r="E1162">
        <v>0</v>
      </c>
      <c r="F1162">
        <v>7.5566037735849063</v>
      </c>
      <c r="G1162" t="s">
        <v>10751</v>
      </c>
      <c r="H1162" t="s">
        <v>10752</v>
      </c>
      <c r="I1162" t="s">
        <v>10685</v>
      </c>
    </row>
    <row r="1163" spans="1:9" x14ac:dyDescent="0.25">
      <c r="A1163" t="s">
        <v>7047</v>
      </c>
      <c r="B1163" t="s">
        <v>2953</v>
      </c>
      <c r="C1163">
        <v>1</v>
      </c>
      <c r="D1163">
        <v>0.339622641509434</v>
      </c>
      <c r="E1163">
        <v>7.0000000000000007E-2</v>
      </c>
      <c r="F1163">
        <v>0.36339622641509439</v>
      </c>
      <c r="G1163" t="s">
        <v>10751</v>
      </c>
      <c r="H1163" t="s">
        <v>10752</v>
      </c>
      <c r="I1163" t="s">
        <v>10685</v>
      </c>
    </row>
    <row r="1164" spans="1:9" x14ac:dyDescent="0.25">
      <c r="A1164" t="s">
        <v>7054</v>
      </c>
      <c r="B1164" t="s">
        <v>2960</v>
      </c>
      <c r="C1164">
        <v>8.41</v>
      </c>
      <c r="D1164">
        <v>2.8562264150943397</v>
      </c>
      <c r="E1164">
        <v>0.9</v>
      </c>
      <c r="F1164">
        <v>5.4268301886792454</v>
      </c>
      <c r="G1164" t="s">
        <v>10681</v>
      </c>
      <c r="H1164" t="s">
        <v>10752</v>
      </c>
      <c r="I1164" t="s">
        <v>10685</v>
      </c>
    </row>
    <row r="1165" spans="1:9" x14ac:dyDescent="0.25">
      <c r="A1165" t="s">
        <v>7055</v>
      </c>
      <c r="B1165" t="s">
        <v>2961</v>
      </c>
      <c r="C1165">
        <v>6.6</v>
      </c>
      <c r="D1165">
        <v>2.2415094339622641</v>
      </c>
      <c r="E1165">
        <v>-0.39</v>
      </c>
      <c r="F1165">
        <v>1.367320754716981</v>
      </c>
      <c r="G1165" t="s">
        <v>10681</v>
      </c>
      <c r="H1165" t="s">
        <v>10752</v>
      </c>
      <c r="I1165" t="s">
        <v>10685</v>
      </c>
    </row>
    <row r="1166" spans="1:9" x14ac:dyDescent="0.25">
      <c r="A1166" t="s">
        <v>7057</v>
      </c>
      <c r="B1166" t="s">
        <v>2963</v>
      </c>
      <c r="C1166">
        <v>0.13</v>
      </c>
      <c r="D1166">
        <v>4.4150943396226418E-2</v>
      </c>
      <c r="E1166">
        <v>0.09</v>
      </c>
      <c r="F1166">
        <v>4.81245283018868E-2</v>
      </c>
      <c r="G1166" t="s">
        <v>10751</v>
      </c>
      <c r="H1166" t="s">
        <v>10752</v>
      </c>
      <c r="I1166" t="s">
        <v>10685</v>
      </c>
    </row>
    <row r="1167" spans="1:9" x14ac:dyDescent="0.25">
      <c r="A1167" t="s">
        <v>7181</v>
      </c>
      <c r="B1167" t="s">
        <v>3087</v>
      </c>
      <c r="C1167">
        <v>1</v>
      </c>
      <c r="D1167">
        <v>0.339622641509434</v>
      </c>
      <c r="E1167">
        <v>1.1100000000000001</v>
      </c>
      <c r="F1167">
        <v>0.71660377358490579</v>
      </c>
      <c r="G1167" t="s">
        <v>10751</v>
      </c>
      <c r="H1167" t="s">
        <v>10752</v>
      </c>
      <c r="I1167" t="s">
        <v>10685</v>
      </c>
    </row>
    <row r="1168" spans="1:9" x14ac:dyDescent="0.25">
      <c r="A1168" t="s">
        <v>7725</v>
      </c>
      <c r="B1168" t="s">
        <v>3631</v>
      </c>
      <c r="C1168">
        <v>1.83</v>
      </c>
      <c r="D1168">
        <v>0.62150943396226421</v>
      </c>
      <c r="E1168">
        <v>-0.02</v>
      </c>
      <c r="F1168">
        <v>0.60907924528301893</v>
      </c>
      <c r="G1168" t="s">
        <v>10751</v>
      </c>
      <c r="H1168" t="s">
        <v>10752</v>
      </c>
      <c r="I1168" t="s">
        <v>10685</v>
      </c>
    </row>
    <row r="1169" spans="1:9" x14ac:dyDescent="0.25">
      <c r="A1169" t="s">
        <v>7874</v>
      </c>
      <c r="B1169" t="s">
        <v>3780</v>
      </c>
      <c r="C1169">
        <v>11.5</v>
      </c>
      <c r="D1169">
        <v>3.9056603773584904</v>
      </c>
      <c r="E1169">
        <v>-0.76</v>
      </c>
      <c r="F1169">
        <v>0.93735849056603771</v>
      </c>
      <c r="G1169" t="s">
        <v>10751</v>
      </c>
      <c r="H1169" t="s">
        <v>10752</v>
      </c>
      <c r="I1169" t="s">
        <v>10685</v>
      </c>
    </row>
    <row r="1170" spans="1:9" x14ac:dyDescent="0.25">
      <c r="A1170" t="s">
        <v>7925</v>
      </c>
      <c r="B1170" t="s">
        <v>3831</v>
      </c>
      <c r="C1170">
        <v>1</v>
      </c>
      <c r="D1170">
        <v>0.339622641509434</v>
      </c>
      <c r="E1170">
        <v>-0.13</v>
      </c>
      <c r="F1170">
        <v>0.29547169811320756</v>
      </c>
      <c r="G1170" t="s">
        <v>10751</v>
      </c>
      <c r="H1170" t="s">
        <v>10752</v>
      </c>
      <c r="I1170" t="s">
        <v>10685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1AB80-F200-4B8C-BF8A-56A2E526DA59}">
  <dimension ref="A1:I255"/>
  <sheetViews>
    <sheetView workbookViewId="0">
      <selection activeCell="E1" sqref="E1:H4449"/>
    </sheetView>
  </sheetViews>
  <sheetFormatPr defaultRowHeight="15" x14ac:dyDescent="0.25"/>
  <sheetData>
    <row r="1" spans="1:9" x14ac:dyDescent="0.25">
      <c r="A1" t="s">
        <v>0</v>
      </c>
      <c r="B1" t="s">
        <v>1</v>
      </c>
      <c r="C1" t="s">
        <v>4092</v>
      </c>
      <c r="D1" t="s">
        <v>8186</v>
      </c>
      <c r="E1" t="s">
        <v>27845</v>
      </c>
      <c r="F1" t="s">
        <v>27846</v>
      </c>
      <c r="G1" t="s">
        <v>10662</v>
      </c>
      <c r="H1" t="s">
        <v>10669</v>
      </c>
      <c r="I1" t="s">
        <v>10672</v>
      </c>
    </row>
    <row r="2" spans="1:9" x14ac:dyDescent="0.25">
      <c r="A2" t="s">
        <v>5994</v>
      </c>
      <c r="B2" t="s">
        <v>1900</v>
      </c>
      <c r="C2">
        <v>1</v>
      </c>
      <c r="D2">
        <v>0.339622641509434</v>
      </c>
      <c r="E2">
        <v>0</v>
      </c>
      <c r="F2">
        <v>0.339622641509434</v>
      </c>
      <c r="G2" t="s">
        <v>19537</v>
      </c>
      <c r="H2" t="s">
        <v>13204</v>
      </c>
      <c r="I2" t="s">
        <v>10685</v>
      </c>
    </row>
    <row r="3" spans="1:9" x14ac:dyDescent="0.25">
      <c r="A3" t="s">
        <v>5995</v>
      </c>
      <c r="B3" t="s">
        <v>1901</v>
      </c>
      <c r="C3">
        <v>1</v>
      </c>
      <c r="D3">
        <v>0.339622641509434</v>
      </c>
      <c r="E3">
        <v>0.56999999999999995</v>
      </c>
      <c r="F3">
        <v>0.53320754716981134</v>
      </c>
      <c r="G3" t="s">
        <v>19537</v>
      </c>
      <c r="H3" t="s">
        <v>13204</v>
      </c>
      <c r="I3" t="s">
        <v>10685</v>
      </c>
    </row>
    <row r="4" spans="1:9" x14ac:dyDescent="0.25">
      <c r="A4" t="s">
        <v>5996</v>
      </c>
      <c r="B4" t="s">
        <v>1902</v>
      </c>
      <c r="C4">
        <v>14</v>
      </c>
      <c r="D4">
        <v>4.7547169811320753</v>
      </c>
      <c r="E4">
        <v>0.62</v>
      </c>
      <c r="F4">
        <v>7.7026415094339624</v>
      </c>
      <c r="G4" t="s">
        <v>19537</v>
      </c>
      <c r="H4" t="s">
        <v>12566</v>
      </c>
      <c r="I4" t="s">
        <v>10685</v>
      </c>
    </row>
    <row r="5" spans="1:9" x14ac:dyDescent="0.25">
      <c r="A5" t="s">
        <v>5997</v>
      </c>
      <c r="B5" t="s">
        <v>1903</v>
      </c>
      <c r="C5">
        <v>1</v>
      </c>
      <c r="D5">
        <v>0.339622641509434</v>
      </c>
      <c r="E5">
        <v>52.89</v>
      </c>
      <c r="F5">
        <v>18.302264150943397</v>
      </c>
      <c r="G5" t="s">
        <v>19537</v>
      </c>
      <c r="H5" t="s">
        <v>12566</v>
      </c>
      <c r="I5" t="s">
        <v>10685</v>
      </c>
    </row>
    <row r="6" spans="1:9" x14ac:dyDescent="0.25">
      <c r="A6" t="s">
        <v>5998</v>
      </c>
      <c r="B6" t="s">
        <v>1904</v>
      </c>
      <c r="C6">
        <v>1</v>
      </c>
      <c r="D6">
        <v>0.339622641509434</v>
      </c>
      <c r="E6">
        <v>-0.13</v>
      </c>
      <c r="F6">
        <v>0.29547169811320756</v>
      </c>
      <c r="G6" t="s">
        <v>19537</v>
      </c>
      <c r="H6" t="s">
        <v>10683</v>
      </c>
      <c r="I6" t="s">
        <v>10685</v>
      </c>
    </row>
    <row r="7" spans="1:9" x14ac:dyDescent="0.25">
      <c r="A7" t="s">
        <v>5999</v>
      </c>
      <c r="B7" t="s">
        <v>1905</v>
      </c>
      <c r="C7">
        <v>3</v>
      </c>
      <c r="D7">
        <v>1.0188679245283021</v>
      </c>
      <c r="E7">
        <v>0.3</v>
      </c>
      <c r="F7">
        <v>1.3245283018867928</v>
      </c>
      <c r="G7" t="s">
        <v>19537</v>
      </c>
      <c r="H7" t="s">
        <v>12566</v>
      </c>
      <c r="I7" t="s">
        <v>10685</v>
      </c>
    </row>
    <row r="8" spans="1:9" x14ac:dyDescent="0.25">
      <c r="A8" t="s">
        <v>6000</v>
      </c>
      <c r="B8" t="s">
        <v>1906</v>
      </c>
      <c r="C8">
        <v>2</v>
      </c>
      <c r="D8">
        <v>0.679245283018868</v>
      </c>
      <c r="E8">
        <v>0</v>
      </c>
      <c r="F8">
        <v>0.679245283018868</v>
      </c>
      <c r="G8" t="s">
        <v>19537</v>
      </c>
      <c r="H8" t="s">
        <v>12566</v>
      </c>
      <c r="I8" t="s">
        <v>10685</v>
      </c>
    </row>
    <row r="9" spans="1:9" x14ac:dyDescent="0.25">
      <c r="A9" t="s">
        <v>6001</v>
      </c>
      <c r="B9" t="s">
        <v>1907</v>
      </c>
      <c r="C9">
        <v>1</v>
      </c>
      <c r="D9">
        <v>0.339622641509434</v>
      </c>
      <c r="E9">
        <v>0</v>
      </c>
      <c r="F9">
        <v>0.339622641509434</v>
      </c>
      <c r="G9" t="s">
        <v>19537</v>
      </c>
      <c r="H9" t="s">
        <v>12566</v>
      </c>
      <c r="I9" t="s">
        <v>10685</v>
      </c>
    </row>
    <row r="10" spans="1:9" x14ac:dyDescent="0.25">
      <c r="A10" t="s">
        <v>6003</v>
      </c>
      <c r="B10" t="s">
        <v>1909</v>
      </c>
      <c r="C10">
        <v>0.33</v>
      </c>
      <c r="D10">
        <v>0.11207547169811322</v>
      </c>
      <c r="E10">
        <v>0.15</v>
      </c>
      <c r="F10">
        <v>0.12888679245283019</v>
      </c>
      <c r="G10" t="s">
        <v>19478</v>
      </c>
      <c r="H10" t="s">
        <v>13204</v>
      </c>
      <c r="I10" t="s">
        <v>10685</v>
      </c>
    </row>
    <row r="11" spans="1:9" x14ac:dyDescent="0.25">
      <c r="A11" t="s">
        <v>6004</v>
      </c>
      <c r="B11" t="s">
        <v>1910</v>
      </c>
      <c r="C11">
        <v>0.5</v>
      </c>
      <c r="D11">
        <v>0.169811320754717</v>
      </c>
      <c r="E11">
        <v>-0.37</v>
      </c>
      <c r="F11">
        <v>0.1069811320754717</v>
      </c>
      <c r="G11" t="s">
        <v>19478</v>
      </c>
      <c r="H11" t="s">
        <v>13204</v>
      </c>
      <c r="I11" t="s">
        <v>10685</v>
      </c>
    </row>
    <row r="12" spans="1:9" x14ac:dyDescent="0.25">
      <c r="A12" t="s">
        <v>6005</v>
      </c>
      <c r="B12" t="s">
        <v>1911</v>
      </c>
      <c r="C12">
        <v>0.33</v>
      </c>
      <c r="D12">
        <v>0.11207547169811322</v>
      </c>
      <c r="E12">
        <v>-0.17</v>
      </c>
      <c r="F12">
        <v>9.302264150943397E-2</v>
      </c>
      <c r="G12" t="s">
        <v>19478</v>
      </c>
      <c r="H12" t="s">
        <v>13204</v>
      </c>
      <c r="I12" t="s">
        <v>10685</v>
      </c>
    </row>
    <row r="13" spans="1:9" x14ac:dyDescent="0.25">
      <c r="A13" t="s">
        <v>6006</v>
      </c>
      <c r="B13" t="s">
        <v>1912</v>
      </c>
      <c r="C13">
        <v>1</v>
      </c>
      <c r="D13">
        <v>0.339622641509434</v>
      </c>
      <c r="E13">
        <v>0</v>
      </c>
      <c r="F13">
        <v>0.339622641509434</v>
      </c>
      <c r="G13" t="s">
        <v>19537</v>
      </c>
      <c r="H13" t="s">
        <v>13204</v>
      </c>
      <c r="I13" t="s">
        <v>10685</v>
      </c>
    </row>
    <row r="14" spans="1:9" x14ac:dyDescent="0.25">
      <c r="A14" t="s">
        <v>6007</v>
      </c>
      <c r="B14" t="s">
        <v>1913</v>
      </c>
      <c r="C14">
        <v>1</v>
      </c>
      <c r="D14">
        <v>0.339622641509434</v>
      </c>
      <c r="E14">
        <v>0</v>
      </c>
      <c r="F14">
        <v>0.339622641509434</v>
      </c>
      <c r="G14" t="s">
        <v>19537</v>
      </c>
      <c r="H14" t="s">
        <v>13204</v>
      </c>
      <c r="I14" t="s">
        <v>10685</v>
      </c>
    </row>
    <row r="15" spans="1:9" x14ac:dyDescent="0.25">
      <c r="A15" t="s">
        <v>6008</v>
      </c>
      <c r="B15" t="s">
        <v>1914</v>
      </c>
      <c r="C15">
        <v>20</v>
      </c>
      <c r="D15">
        <v>6.7924528301886804</v>
      </c>
      <c r="E15">
        <v>14.25</v>
      </c>
      <c r="F15">
        <v>103.58490566037737</v>
      </c>
      <c r="G15" t="s">
        <v>19537</v>
      </c>
      <c r="H15" t="s">
        <v>13204</v>
      </c>
      <c r="I15" t="s">
        <v>10685</v>
      </c>
    </row>
    <row r="16" spans="1:9" x14ac:dyDescent="0.25">
      <c r="A16" t="s">
        <v>6009</v>
      </c>
      <c r="B16" t="s">
        <v>1915</v>
      </c>
      <c r="C16">
        <v>2</v>
      </c>
      <c r="D16">
        <v>0.679245283018868</v>
      </c>
      <c r="E16">
        <v>-0.34</v>
      </c>
      <c r="F16">
        <v>0.44830188679245281</v>
      </c>
      <c r="G16" t="s">
        <v>19537</v>
      </c>
      <c r="H16" t="s">
        <v>13204</v>
      </c>
      <c r="I16" t="s">
        <v>10685</v>
      </c>
    </row>
    <row r="17" spans="1:9" x14ac:dyDescent="0.25">
      <c r="A17" t="s">
        <v>6010</v>
      </c>
      <c r="B17" t="s">
        <v>1916</v>
      </c>
      <c r="C17">
        <v>1</v>
      </c>
      <c r="D17">
        <v>0.339622641509434</v>
      </c>
      <c r="E17">
        <v>0</v>
      </c>
      <c r="F17">
        <v>0.339622641509434</v>
      </c>
      <c r="G17" t="s">
        <v>19537</v>
      </c>
      <c r="H17" t="s">
        <v>13204</v>
      </c>
      <c r="I17" t="s">
        <v>10685</v>
      </c>
    </row>
    <row r="18" spans="1:9" x14ac:dyDescent="0.25">
      <c r="A18" t="s">
        <v>6011</v>
      </c>
      <c r="B18" t="s">
        <v>1917</v>
      </c>
      <c r="C18">
        <v>1</v>
      </c>
      <c r="D18">
        <v>0.339622641509434</v>
      </c>
      <c r="E18">
        <v>0</v>
      </c>
      <c r="F18">
        <v>0.339622641509434</v>
      </c>
      <c r="G18" t="s">
        <v>19537</v>
      </c>
      <c r="H18" t="s">
        <v>13204</v>
      </c>
      <c r="I18" t="s">
        <v>10685</v>
      </c>
    </row>
    <row r="19" spans="1:9" x14ac:dyDescent="0.25">
      <c r="A19" t="s">
        <v>6012</v>
      </c>
      <c r="B19" t="s">
        <v>1918</v>
      </c>
      <c r="C19">
        <v>1</v>
      </c>
      <c r="D19">
        <v>0.339622641509434</v>
      </c>
      <c r="E19">
        <v>0</v>
      </c>
      <c r="F19">
        <v>0.339622641509434</v>
      </c>
      <c r="G19" t="s">
        <v>19537</v>
      </c>
      <c r="H19" t="s">
        <v>13204</v>
      </c>
      <c r="I19" t="s">
        <v>10685</v>
      </c>
    </row>
    <row r="20" spans="1:9" x14ac:dyDescent="0.25">
      <c r="A20" t="s">
        <v>6013</v>
      </c>
      <c r="B20" t="s">
        <v>1919</v>
      </c>
      <c r="C20">
        <v>0.33</v>
      </c>
      <c r="D20">
        <v>0.11207547169811322</v>
      </c>
      <c r="E20">
        <v>-0.83</v>
      </c>
      <c r="F20">
        <v>1.9052830188679253E-2</v>
      </c>
      <c r="G20" t="s">
        <v>19478</v>
      </c>
      <c r="H20" t="s">
        <v>13204</v>
      </c>
      <c r="I20" t="s">
        <v>10685</v>
      </c>
    </row>
    <row r="21" spans="1:9" x14ac:dyDescent="0.25">
      <c r="A21" t="s">
        <v>6014</v>
      </c>
      <c r="B21" t="s">
        <v>1920</v>
      </c>
      <c r="C21">
        <v>1.33</v>
      </c>
      <c r="D21">
        <v>0.45169811320754716</v>
      </c>
      <c r="E21">
        <v>-0.4</v>
      </c>
      <c r="F21">
        <v>0.27101886792452828</v>
      </c>
      <c r="G21" t="s">
        <v>19478</v>
      </c>
      <c r="H21" t="s">
        <v>13204</v>
      </c>
      <c r="I21" t="s">
        <v>10685</v>
      </c>
    </row>
    <row r="22" spans="1:9" x14ac:dyDescent="0.25">
      <c r="A22" t="s">
        <v>6015</v>
      </c>
      <c r="B22" t="s">
        <v>1921</v>
      </c>
      <c r="C22">
        <v>1</v>
      </c>
      <c r="D22">
        <v>0.339622641509434</v>
      </c>
      <c r="E22">
        <v>40.92</v>
      </c>
      <c r="F22">
        <v>14.236981132075474</v>
      </c>
      <c r="G22" t="s">
        <v>19478</v>
      </c>
      <c r="H22" t="s">
        <v>13204</v>
      </c>
      <c r="I22" t="s">
        <v>10685</v>
      </c>
    </row>
    <row r="23" spans="1:9" x14ac:dyDescent="0.25">
      <c r="A23" t="s">
        <v>6016</v>
      </c>
      <c r="B23" t="s">
        <v>1922</v>
      </c>
      <c r="C23">
        <v>4</v>
      </c>
      <c r="D23">
        <v>1.358490566037736</v>
      </c>
      <c r="E23">
        <v>0.03</v>
      </c>
      <c r="F23">
        <v>1.3992452830188682</v>
      </c>
      <c r="G23" t="s">
        <v>19478</v>
      </c>
      <c r="H23" t="s">
        <v>13204</v>
      </c>
      <c r="I23" t="s">
        <v>10685</v>
      </c>
    </row>
    <row r="24" spans="1:9" x14ac:dyDescent="0.25">
      <c r="A24" t="s">
        <v>6017</v>
      </c>
      <c r="B24" t="s">
        <v>1923</v>
      </c>
      <c r="C24">
        <v>2</v>
      </c>
      <c r="D24">
        <v>0.679245283018868</v>
      </c>
      <c r="E24">
        <v>2</v>
      </c>
      <c r="F24">
        <v>2.0377358490566042</v>
      </c>
      <c r="G24" t="s">
        <v>19537</v>
      </c>
      <c r="H24" t="s">
        <v>12566</v>
      </c>
      <c r="I24" t="s">
        <v>10685</v>
      </c>
    </row>
    <row r="25" spans="1:9" x14ac:dyDescent="0.25">
      <c r="A25" t="s">
        <v>6018</v>
      </c>
      <c r="B25" t="s">
        <v>1924</v>
      </c>
      <c r="C25">
        <v>2</v>
      </c>
      <c r="D25">
        <v>0.679245283018868</v>
      </c>
      <c r="E25">
        <v>0.47</v>
      </c>
      <c r="F25">
        <v>0.99849056603773589</v>
      </c>
      <c r="G25" t="s">
        <v>19478</v>
      </c>
      <c r="H25" t="s">
        <v>13204</v>
      </c>
      <c r="I25" t="s">
        <v>10685</v>
      </c>
    </row>
    <row r="26" spans="1:9" x14ac:dyDescent="0.25">
      <c r="A26" t="s">
        <v>6019</v>
      </c>
      <c r="B26" t="s">
        <v>1925</v>
      </c>
      <c r="C26">
        <v>3</v>
      </c>
      <c r="D26">
        <v>1.0188679245283021</v>
      </c>
      <c r="E26">
        <v>5</v>
      </c>
      <c r="F26">
        <v>6.1132075471698126</v>
      </c>
      <c r="G26" t="s">
        <v>19537</v>
      </c>
      <c r="H26" t="s">
        <v>13204</v>
      </c>
      <c r="I26" t="s">
        <v>10685</v>
      </c>
    </row>
    <row r="27" spans="1:9" x14ac:dyDescent="0.25">
      <c r="A27" t="s">
        <v>6020</v>
      </c>
      <c r="B27" t="s">
        <v>1926</v>
      </c>
      <c r="C27">
        <v>0.17</v>
      </c>
      <c r="D27">
        <v>5.7735849056603783E-2</v>
      </c>
      <c r="E27">
        <v>-0.83</v>
      </c>
      <c r="F27">
        <v>9.8150943396226459E-3</v>
      </c>
      <c r="G27" t="s">
        <v>19478</v>
      </c>
      <c r="H27" t="s">
        <v>13204</v>
      </c>
      <c r="I27" t="s">
        <v>10685</v>
      </c>
    </row>
    <row r="28" spans="1:9" x14ac:dyDescent="0.25">
      <c r="A28" t="s">
        <v>6021</v>
      </c>
      <c r="B28" t="s">
        <v>1927</v>
      </c>
      <c r="C28">
        <v>1</v>
      </c>
      <c r="D28">
        <v>0.339622641509434</v>
      </c>
      <c r="E28">
        <v>0.57999999999999996</v>
      </c>
      <c r="F28">
        <v>0.53660377358490574</v>
      </c>
      <c r="G28" t="s">
        <v>19537</v>
      </c>
      <c r="H28" t="s">
        <v>13204</v>
      </c>
      <c r="I28" t="s">
        <v>10685</v>
      </c>
    </row>
    <row r="29" spans="1:9" x14ac:dyDescent="0.25">
      <c r="A29" t="s">
        <v>6022</v>
      </c>
      <c r="B29" t="s">
        <v>1928</v>
      </c>
      <c r="C29">
        <v>1</v>
      </c>
      <c r="D29">
        <v>0.339622641509434</v>
      </c>
      <c r="E29">
        <v>3.5</v>
      </c>
      <c r="F29">
        <v>1.5283018867924529</v>
      </c>
      <c r="G29" t="s">
        <v>19537</v>
      </c>
      <c r="H29" t="s">
        <v>13204</v>
      </c>
      <c r="I29" t="s">
        <v>10685</v>
      </c>
    </row>
    <row r="30" spans="1:9" x14ac:dyDescent="0.25">
      <c r="A30" t="s">
        <v>6023</v>
      </c>
      <c r="B30" t="s">
        <v>1929</v>
      </c>
      <c r="C30">
        <v>1</v>
      </c>
      <c r="D30">
        <v>0.339622641509434</v>
      </c>
      <c r="E30">
        <v>0</v>
      </c>
      <c r="F30">
        <v>0.339622641509434</v>
      </c>
      <c r="G30" t="s">
        <v>19537</v>
      </c>
      <c r="H30" t="s">
        <v>13204</v>
      </c>
      <c r="I30" t="s">
        <v>10685</v>
      </c>
    </row>
    <row r="31" spans="1:9" x14ac:dyDescent="0.25">
      <c r="A31" t="s">
        <v>6024</v>
      </c>
      <c r="B31" t="s">
        <v>1930</v>
      </c>
      <c r="C31">
        <v>1</v>
      </c>
      <c r="D31">
        <v>0.339622641509434</v>
      </c>
      <c r="E31">
        <v>0</v>
      </c>
      <c r="F31">
        <v>0.339622641509434</v>
      </c>
      <c r="G31" t="s">
        <v>19537</v>
      </c>
      <c r="H31" t="s">
        <v>13204</v>
      </c>
      <c r="I31" t="s">
        <v>10685</v>
      </c>
    </row>
    <row r="32" spans="1:9" x14ac:dyDescent="0.25">
      <c r="A32" t="s">
        <v>6025</v>
      </c>
      <c r="B32" t="s">
        <v>1931</v>
      </c>
      <c r="C32">
        <v>1</v>
      </c>
      <c r="D32">
        <v>0.339622641509434</v>
      </c>
      <c r="E32">
        <v>-0.74</v>
      </c>
      <c r="F32">
        <v>8.8301886792452836E-2</v>
      </c>
      <c r="G32" t="s">
        <v>19478</v>
      </c>
      <c r="H32" t="s">
        <v>13204</v>
      </c>
      <c r="I32" t="s">
        <v>10685</v>
      </c>
    </row>
    <row r="33" spans="1:9" x14ac:dyDescent="0.25">
      <c r="A33" t="s">
        <v>6026</v>
      </c>
      <c r="B33" t="s">
        <v>1932</v>
      </c>
      <c r="C33">
        <v>0.25</v>
      </c>
      <c r="D33">
        <v>8.4905660377358499E-2</v>
      </c>
      <c r="E33">
        <v>0.35</v>
      </c>
      <c r="F33">
        <v>0.11462264150943398</v>
      </c>
      <c r="G33" t="s">
        <v>19478</v>
      </c>
      <c r="H33" t="s">
        <v>13204</v>
      </c>
      <c r="I33" t="s">
        <v>10685</v>
      </c>
    </row>
    <row r="34" spans="1:9" x14ac:dyDescent="0.25">
      <c r="A34" t="s">
        <v>6027</v>
      </c>
      <c r="B34" t="s">
        <v>1933</v>
      </c>
      <c r="C34">
        <v>1</v>
      </c>
      <c r="D34">
        <v>0.339622641509434</v>
      </c>
      <c r="E34">
        <v>-0.82</v>
      </c>
      <c r="F34">
        <v>6.1132075471698133E-2</v>
      </c>
      <c r="G34" t="s">
        <v>19537</v>
      </c>
      <c r="H34" t="s">
        <v>13204</v>
      </c>
      <c r="I34" t="s">
        <v>10685</v>
      </c>
    </row>
    <row r="35" spans="1:9" x14ac:dyDescent="0.25">
      <c r="A35" t="s">
        <v>6028</v>
      </c>
      <c r="B35" t="s">
        <v>1934</v>
      </c>
      <c r="C35">
        <v>1</v>
      </c>
      <c r="D35">
        <v>0.339622641509434</v>
      </c>
      <c r="E35">
        <v>-0.8</v>
      </c>
      <c r="F35">
        <v>6.7924528301886791E-2</v>
      </c>
      <c r="G35" t="s">
        <v>19537</v>
      </c>
      <c r="H35" t="s">
        <v>13204</v>
      </c>
      <c r="I35" t="s">
        <v>10685</v>
      </c>
    </row>
    <row r="36" spans="1:9" x14ac:dyDescent="0.25">
      <c r="A36" t="s">
        <v>6029</v>
      </c>
      <c r="B36" t="s">
        <v>1935</v>
      </c>
      <c r="C36">
        <v>2</v>
      </c>
      <c r="D36">
        <v>0.679245283018868</v>
      </c>
      <c r="E36">
        <v>-0.34</v>
      </c>
      <c r="F36">
        <v>0.44830188679245281</v>
      </c>
      <c r="G36" t="s">
        <v>19478</v>
      </c>
      <c r="H36" t="s">
        <v>13204</v>
      </c>
      <c r="I36" t="s">
        <v>10685</v>
      </c>
    </row>
    <row r="37" spans="1:9" x14ac:dyDescent="0.25">
      <c r="A37" t="s">
        <v>6030</v>
      </c>
      <c r="B37" t="s">
        <v>1936</v>
      </c>
      <c r="C37">
        <v>2</v>
      </c>
      <c r="D37">
        <v>0.679245283018868</v>
      </c>
      <c r="E37">
        <v>0</v>
      </c>
      <c r="F37">
        <v>0.679245283018868</v>
      </c>
      <c r="G37" t="s">
        <v>19537</v>
      </c>
      <c r="H37" t="s">
        <v>13204</v>
      </c>
      <c r="I37" t="s">
        <v>10685</v>
      </c>
    </row>
    <row r="38" spans="1:9" x14ac:dyDescent="0.25">
      <c r="A38" t="s">
        <v>6031</v>
      </c>
      <c r="B38" t="s">
        <v>1937</v>
      </c>
      <c r="C38">
        <v>1</v>
      </c>
      <c r="D38">
        <v>0.339622641509434</v>
      </c>
      <c r="E38">
        <v>0</v>
      </c>
      <c r="F38">
        <v>0.339622641509434</v>
      </c>
      <c r="G38" t="s">
        <v>19537</v>
      </c>
      <c r="H38" t="s">
        <v>13204</v>
      </c>
      <c r="I38" t="s">
        <v>10685</v>
      </c>
    </row>
    <row r="39" spans="1:9" x14ac:dyDescent="0.25">
      <c r="A39" t="s">
        <v>6032</v>
      </c>
      <c r="B39" t="s">
        <v>1938</v>
      </c>
      <c r="C39">
        <v>3</v>
      </c>
      <c r="D39">
        <v>1.0188679245283021</v>
      </c>
      <c r="E39">
        <v>0.5</v>
      </c>
      <c r="F39">
        <v>1.5283018867924532</v>
      </c>
      <c r="G39" t="s">
        <v>19537</v>
      </c>
      <c r="H39" t="s">
        <v>13204</v>
      </c>
      <c r="I39" t="s">
        <v>10685</v>
      </c>
    </row>
    <row r="40" spans="1:9" x14ac:dyDescent="0.25">
      <c r="A40" t="s">
        <v>6033</v>
      </c>
      <c r="B40" t="s">
        <v>1939</v>
      </c>
      <c r="C40">
        <v>9</v>
      </c>
      <c r="D40">
        <v>3.0566037735849054</v>
      </c>
      <c r="E40">
        <v>3.14</v>
      </c>
      <c r="F40">
        <v>12.65433962264151</v>
      </c>
      <c r="G40" t="s">
        <v>19537</v>
      </c>
      <c r="H40" t="s">
        <v>13204</v>
      </c>
      <c r="I40" t="s">
        <v>10685</v>
      </c>
    </row>
    <row r="41" spans="1:9" x14ac:dyDescent="0.25">
      <c r="A41" t="s">
        <v>6034</v>
      </c>
      <c r="B41" t="s">
        <v>1940</v>
      </c>
      <c r="C41">
        <v>2</v>
      </c>
      <c r="D41">
        <v>0.679245283018868</v>
      </c>
      <c r="E41">
        <v>1.33</v>
      </c>
      <c r="F41">
        <v>1.5826415094339625</v>
      </c>
      <c r="G41" t="s">
        <v>19537</v>
      </c>
      <c r="H41" t="s">
        <v>13204</v>
      </c>
      <c r="I41" t="s">
        <v>10685</v>
      </c>
    </row>
    <row r="42" spans="1:9" x14ac:dyDescent="0.25">
      <c r="A42" t="s">
        <v>6035</v>
      </c>
      <c r="B42" t="s">
        <v>1941</v>
      </c>
      <c r="C42">
        <v>1</v>
      </c>
      <c r="D42">
        <v>0.339622641509434</v>
      </c>
      <c r="E42">
        <v>1</v>
      </c>
      <c r="F42">
        <v>0.679245283018868</v>
      </c>
      <c r="G42" t="s">
        <v>19537</v>
      </c>
      <c r="H42" t="s">
        <v>13204</v>
      </c>
      <c r="I42" t="s">
        <v>10685</v>
      </c>
    </row>
    <row r="43" spans="1:9" x14ac:dyDescent="0.25">
      <c r="A43" t="s">
        <v>6036</v>
      </c>
      <c r="B43" t="s">
        <v>1942</v>
      </c>
      <c r="C43">
        <v>1</v>
      </c>
      <c r="D43">
        <v>0.339622641509434</v>
      </c>
      <c r="E43">
        <v>4</v>
      </c>
      <c r="F43">
        <v>1.6981132075471699</v>
      </c>
      <c r="G43" t="s">
        <v>19537</v>
      </c>
      <c r="H43" t="s">
        <v>13204</v>
      </c>
      <c r="I43" t="s">
        <v>10685</v>
      </c>
    </row>
    <row r="44" spans="1:9" x14ac:dyDescent="0.25">
      <c r="A44" t="s">
        <v>6037</v>
      </c>
      <c r="B44" t="s">
        <v>1943</v>
      </c>
      <c r="C44">
        <v>3</v>
      </c>
      <c r="D44">
        <v>1.0188679245283021</v>
      </c>
      <c r="E44">
        <v>0.83</v>
      </c>
      <c r="F44">
        <v>1.8645283018867929</v>
      </c>
      <c r="G44" t="s">
        <v>19537</v>
      </c>
      <c r="H44" t="s">
        <v>13204</v>
      </c>
      <c r="I44" t="s">
        <v>10685</v>
      </c>
    </row>
    <row r="45" spans="1:9" x14ac:dyDescent="0.25">
      <c r="A45" t="s">
        <v>6038</v>
      </c>
      <c r="B45" t="s">
        <v>1944</v>
      </c>
      <c r="C45">
        <v>1</v>
      </c>
      <c r="D45">
        <v>0.339622641509434</v>
      </c>
      <c r="E45">
        <v>1</v>
      </c>
      <c r="F45">
        <v>0.679245283018868</v>
      </c>
      <c r="G45" t="s">
        <v>19537</v>
      </c>
      <c r="H45" t="s">
        <v>13204</v>
      </c>
      <c r="I45" t="s">
        <v>10685</v>
      </c>
    </row>
    <row r="46" spans="1:9" x14ac:dyDescent="0.25">
      <c r="A46" t="s">
        <v>6039</v>
      </c>
      <c r="B46" t="s">
        <v>1945</v>
      </c>
      <c r="C46">
        <v>1</v>
      </c>
      <c r="D46">
        <v>0.339622641509434</v>
      </c>
      <c r="E46">
        <v>1</v>
      </c>
      <c r="F46">
        <v>0.679245283018868</v>
      </c>
      <c r="G46" t="s">
        <v>19537</v>
      </c>
      <c r="H46" t="s">
        <v>13204</v>
      </c>
      <c r="I46" t="s">
        <v>10685</v>
      </c>
    </row>
    <row r="47" spans="1:9" x14ac:dyDescent="0.25">
      <c r="A47" t="s">
        <v>6040</v>
      </c>
      <c r="B47" t="s">
        <v>1946</v>
      </c>
      <c r="C47">
        <v>2</v>
      </c>
      <c r="D47">
        <v>0.679245283018868</v>
      </c>
      <c r="E47">
        <v>1.75</v>
      </c>
      <c r="F47">
        <v>1.867924528301887</v>
      </c>
      <c r="G47" t="s">
        <v>19537</v>
      </c>
      <c r="H47" t="s">
        <v>13204</v>
      </c>
      <c r="I47" t="s">
        <v>10685</v>
      </c>
    </row>
    <row r="48" spans="1:9" x14ac:dyDescent="0.25">
      <c r="A48" t="s">
        <v>6041</v>
      </c>
      <c r="B48" t="s">
        <v>1947</v>
      </c>
      <c r="C48">
        <v>1.33</v>
      </c>
      <c r="D48">
        <v>0.45169811320754716</v>
      </c>
      <c r="E48">
        <v>-0.81</v>
      </c>
      <c r="F48">
        <v>8.5822641509433931E-2</v>
      </c>
      <c r="G48" t="s">
        <v>19478</v>
      </c>
      <c r="H48" t="s">
        <v>13204</v>
      </c>
      <c r="I48" t="s">
        <v>10685</v>
      </c>
    </row>
    <row r="49" spans="1:9" x14ac:dyDescent="0.25">
      <c r="A49" t="s">
        <v>6042</v>
      </c>
      <c r="B49" t="s">
        <v>1948</v>
      </c>
      <c r="C49">
        <v>4</v>
      </c>
      <c r="D49">
        <v>1.358490566037736</v>
      </c>
      <c r="E49">
        <v>0.75</v>
      </c>
      <c r="F49">
        <v>2.3773584905660381</v>
      </c>
      <c r="G49" t="s">
        <v>19537</v>
      </c>
      <c r="H49" t="s">
        <v>13204</v>
      </c>
      <c r="I49" t="s">
        <v>10685</v>
      </c>
    </row>
    <row r="50" spans="1:9" x14ac:dyDescent="0.25">
      <c r="A50" t="s">
        <v>6043</v>
      </c>
      <c r="B50" t="s">
        <v>1949</v>
      </c>
      <c r="C50">
        <v>1</v>
      </c>
      <c r="D50">
        <v>0.339622641509434</v>
      </c>
      <c r="E50">
        <v>0</v>
      </c>
      <c r="F50">
        <v>0.339622641509434</v>
      </c>
      <c r="G50" t="s">
        <v>19537</v>
      </c>
      <c r="H50" t="s">
        <v>13204</v>
      </c>
      <c r="I50" t="s">
        <v>10685</v>
      </c>
    </row>
    <row r="51" spans="1:9" x14ac:dyDescent="0.25">
      <c r="A51" t="s">
        <v>6044</v>
      </c>
      <c r="B51" t="s">
        <v>1950</v>
      </c>
      <c r="C51">
        <v>3</v>
      </c>
      <c r="D51">
        <v>1.0188679245283021</v>
      </c>
      <c r="E51">
        <v>1.5</v>
      </c>
      <c r="F51">
        <v>2.5471698113207553</v>
      </c>
      <c r="G51" t="s">
        <v>19537</v>
      </c>
      <c r="H51" t="s">
        <v>13204</v>
      </c>
      <c r="I51" t="s">
        <v>10685</v>
      </c>
    </row>
    <row r="52" spans="1:9" x14ac:dyDescent="0.25">
      <c r="A52" t="s">
        <v>6045</v>
      </c>
      <c r="B52" t="s">
        <v>1951</v>
      </c>
      <c r="C52">
        <v>6</v>
      </c>
      <c r="D52">
        <v>2.0377358490566042</v>
      </c>
      <c r="E52">
        <v>22</v>
      </c>
      <c r="F52">
        <v>46.867924528301899</v>
      </c>
      <c r="G52" t="s">
        <v>19537</v>
      </c>
      <c r="H52" t="s">
        <v>13204</v>
      </c>
      <c r="I52" t="s">
        <v>10685</v>
      </c>
    </row>
    <row r="53" spans="1:9" x14ac:dyDescent="0.25">
      <c r="A53" t="s">
        <v>6046</v>
      </c>
      <c r="B53" t="s">
        <v>1952</v>
      </c>
      <c r="C53">
        <v>8</v>
      </c>
      <c r="D53">
        <v>2.716981132075472</v>
      </c>
      <c r="E53">
        <v>0.18</v>
      </c>
      <c r="F53">
        <v>3.2060377358490566</v>
      </c>
      <c r="G53" t="s">
        <v>19537</v>
      </c>
      <c r="H53" t="s">
        <v>13204</v>
      </c>
      <c r="I53" t="s">
        <v>10685</v>
      </c>
    </row>
    <row r="54" spans="1:9" x14ac:dyDescent="0.25">
      <c r="A54" t="s">
        <v>6047</v>
      </c>
      <c r="B54" t="s">
        <v>1953</v>
      </c>
      <c r="C54">
        <v>3</v>
      </c>
      <c r="D54">
        <v>1.0188679245283021</v>
      </c>
      <c r="E54">
        <v>0.2</v>
      </c>
      <c r="F54">
        <v>1.2226415094339624</v>
      </c>
      <c r="G54" t="s">
        <v>19537</v>
      </c>
      <c r="H54" t="s">
        <v>13204</v>
      </c>
      <c r="I54" t="s">
        <v>10685</v>
      </c>
    </row>
    <row r="55" spans="1:9" x14ac:dyDescent="0.25">
      <c r="A55" t="s">
        <v>6048</v>
      </c>
      <c r="B55" t="s">
        <v>1954</v>
      </c>
      <c r="C55">
        <v>4</v>
      </c>
      <c r="D55">
        <v>1.358490566037736</v>
      </c>
      <c r="E55">
        <v>0.14000000000000001</v>
      </c>
      <c r="F55">
        <v>1.5486792452830191</v>
      </c>
      <c r="G55" t="s">
        <v>19537</v>
      </c>
      <c r="H55" t="s">
        <v>13204</v>
      </c>
      <c r="I55" t="s">
        <v>10685</v>
      </c>
    </row>
    <row r="56" spans="1:9" x14ac:dyDescent="0.25">
      <c r="A56" t="s">
        <v>6049</v>
      </c>
      <c r="B56" t="s">
        <v>1955</v>
      </c>
      <c r="C56">
        <v>2</v>
      </c>
      <c r="D56">
        <v>0.679245283018868</v>
      </c>
      <c r="E56">
        <v>0.6</v>
      </c>
      <c r="F56">
        <v>1.0867924528301889</v>
      </c>
      <c r="G56" t="s">
        <v>19537</v>
      </c>
      <c r="H56" t="s">
        <v>13204</v>
      </c>
      <c r="I56" t="s">
        <v>10685</v>
      </c>
    </row>
    <row r="57" spans="1:9" x14ac:dyDescent="0.25">
      <c r="A57" t="s">
        <v>6050</v>
      </c>
      <c r="B57" t="s">
        <v>1956</v>
      </c>
      <c r="C57">
        <v>2</v>
      </c>
      <c r="D57">
        <v>0.679245283018868</v>
      </c>
      <c r="E57">
        <v>-0.45</v>
      </c>
      <c r="F57">
        <v>0.37358490566037744</v>
      </c>
      <c r="G57" t="s">
        <v>19537</v>
      </c>
      <c r="H57" t="s">
        <v>13204</v>
      </c>
      <c r="I57" t="s">
        <v>10685</v>
      </c>
    </row>
    <row r="58" spans="1:9" x14ac:dyDescent="0.25">
      <c r="A58" t="s">
        <v>6051</v>
      </c>
      <c r="B58" t="s">
        <v>1957</v>
      </c>
      <c r="C58">
        <v>2</v>
      </c>
      <c r="D58">
        <v>0.679245283018868</v>
      </c>
      <c r="E58">
        <v>0</v>
      </c>
      <c r="F58">
        <v>0.679245283018868</v>
      </c>
      <c r="G58" t="s">
        <v>19537</v>
      </c>
      <c r="H58" t="s">
        <v>13204</v>
      </c>
      <c r="I58" t="s">
        <v>10685</v>
      </c>
    </row>
    <row r="59" spans="1:9" x14ac:dyDescent="0.25">
      <c r="A59" t="s">
        <v>6052</v>
      </c>
      <c r="B59" t="s">
        <v>1958</v>
      </c>
      <c r="C59">
        <v>1</v>
      </c>
      <c r="D59">
        <v>0.339622641509434</v>
      </c>
      <c r="E59">
        <v>-0.33</v>
      </c>
      <c r="F59">
        <v>0.22754716981132075</v>
      </c>
      <c r="G59" t="s">
        <v>19537</v>
      </c>
      <c r="H59" t="s">
        <v>13204</v>
      </c>
      <c r="I59" t="s">
        <v>10685</v>
      </c>
    </row>
    <row r="60" spans="1:9" x14ac:dyDescent="0.25">
      <c r="A60" t="s">
        <v>6053</v>
      </c>
      <c r="B60" t="s">
        <v>1959</v>
      </c>
      <c r="C60">
        <v>1</v>
      </c>
      <c r="D60">
        <v>0.339622641509434</v>
      </c>
      <c r="E60">
        <v>-0.63</v>
      </c>
      <c r="F60">
        <v>0.12566037735849059</v>
      </c>
      <c r="G60" t="s">
        <v>19537</v>
      </c>
      <c r="H60" t="s">
        <v>13204</v>
      </c>
      <c r="I60" t="s">
        <v>10685</v>
      </c>
    </row>
    <row r="61" spans="1:9" x14ac:dyDescent="0.25">
      <c r="A61" t="s">
        <v>6054</v>
      </c>
      <c r="B61" t="s">
        <v>1960</v>
      </c>
      <c r="C61">
        <v>1</v>
      </c>
      <c r="D61">
        <v>0.339622641509434</v>
      </c>
      <c r="E61">
        <v>8</v>
      </c>
      <c r="F61">
        <v>3.0566037735849059</v>
      </c>
      <c r="G61" t="s">
        <v>19537</v>
      </c>
      <c r="H61" t="s">
        <v>13204</v>
      </c>
      <c r="I61" t="s">
        <v>10685</v>
      </c>
    </row>
    <row r="62" spans="1:9" x14ac:dyDescent="0.25">
      <c r="A62" t="s">
        <v>6055</v>
      </c>
      <c r="B62" t="s">
        <v>1961</v>
      </c>
      <c r="C62">
        <v>4</v>
      </c>
      <c r="D62">
        <v>1.358490566037736</v>
      </c>
      <c r="E62">
        <v>-0.21</v>
      </c>
      <c r="F62">
        <v>1.0732075471698115</v>
      </c>
      <c r="G62" t="s">
        <v>19537</v>
      </c>
      <c r="H62" t="s">
        <v>13204</v>
      </c>
      <c r="I62" t="s">
        <v>10685</v>
      </c>
    </row>
    <row r="63" spans="1:9" x14ac:dyDescent="0.25">
      <c r="A63" t="s">
        <v>6056</v>
      </c>
      <c r="B63" t="s">
        <v>1962</v>
      </c>
      <c r="C63">
        <v>11</v>
      </c>
      <c r="D63">
        <v>3.7358490566037741</v>
      </c>
      <c r="E63">
        <v>0.48</v>
      </c>
      <c r="F63">
        <v>5.5290566037735855</v>
      </c>
      <c r="G63" t="s">
        <v>19537</v>
      </c>
      <c r="H63" t="s">
        <v>13204</v>
      </c>
      <c r="I63" t="s">
        <v>10685</v>
      </c>
    </row>
    <row r="64" spans="1:9" x14ac:dyDescent="0.25">
      <c r="A64" t="s">
        <v>6057</v>
      </c>
      <c r="B64" t="s">
        <v>1963</v>
      </c>
      <c r="C64">
        <v>11</v>
      </c>
      <c r="D64">
        <v>3.7358490566037741</v>
      </c>
      <c r="E64">
        <v>0.02</v>
      </c>
      <c r="F64">
        <v>3.8105660377358497</v>
      </c>
      <c r="G64" t="s">
        <v>19537</v>
      </c>
      <c r="H64" t="s">
        <v>13204</v>
      </c>
      <c r="I64" t="s">
        <v>10685</v>
      </c>
    </row>
    <row r="65" spans="1:9" x14ac:dyDescent="0.25">
      <c r="A65" t="s">
        <v>6058</v>
      </c>
      <c r="B65" t="s">
        <v>1964</v>
      </c>
      <c r="C65">
        <v>0.17</v>
      </c>
      <c r="D65">
        <v>5.7735849056603783E-2</v>
      </c>
      <c r="E65">
        <v>-0.46</v>
      </c>
      <c r="F65">
        <v>3.1177358490566045E-2</v>
      </c>
      <c r="G65" t="s">
        <v>19478</v>
      </c>
      <c r="H65" t="s">
        <v>13204</v>
      </c>
      <c r="I65" t="s">
        <v>10685</v>
      </c>
    </row>
    <row r="66" spans="1:9" x14ac:dyDescent="0.25">
      <c r="A66" t="s">
        <v>6059</v>
      </c>
      <c r="B66" t="s">
        <v>1965</v>
      </c>
      <c r="C66">
        <v>5</v>
      </c>
      <c r="D66">
        <v>1.6981132075471701</v>
      </c>
      <c r="E66">
        <v>-0.25</v>
      </c>
      <c r="F66">
        <v>1.2735849056603776</v>
      </c>
      <c r="G66" t="s">
        <v>19537</v>
      </c>
      <c r="H66" t="s">
        <v>13204</v>
      </c>
      <c r="I66" t="s">
        <v>10685</v>
      </c>
    </row>
    <row r="67" spans="1:9" x14ac:dyDescent="0.25">
      <c r="A67" t="s">
        <v>6060</v>
      </c>
      <c r="B67" t="s">
        <v>1966</v>
      </c>
      <c r="C67">
        <v>2</v>
      </c>
      <c r="D67">
        <v>0.679245283018868</v>
      </c>
      <c r="E67">
        <v>2</v>
      </c>
      <c r="F67">
        <v>2.0377358490566042</v>
      </c>
      <c r="G67" t="s">
        <v>19537</v>
      </c>
      <c r="H67" t="s">
        <v>13204</v>
      </c>
      <c r="I67" t="s">
        <v>10685</v>
      </c>
    </row>
    <row r="68" spans="1:9" x14ac:dyDescent="0.25">
      <c r="A68" t="s">
        <v>6061</v>
      </c>
      <c r="B68" t="s">
        <v>1967</v>
      </c>
      <c r="C68">
        <v>5</v>
      </c>
      <c r="D68">
        <v>1.6981132075471701</v>
      </c>
      <c r="E68">
        <v>0.01</v>
      </c>
      <c r="F68">
        <v>1.7150943396226419</v>
      </c>
      <c r="G68" t="s">
        <v>19537</v>
      </c>
      <c r="H68" t="s">
        <v>13204</v>
      </c>
      <c r="I68" t="s">
        <v>10685</v>
      </c>
    </row>
    <row r="69" spans="1:9" x14ac:dyDescent="0.25">
      <c r="A69" t="s">
        <v>6062</v>
      </c>
      <c r="B69" t="s">
        <v>1968</v>
      </c>
      <c r="C69">
        <v>1</v>
      </c>
      <c r="D69">
        <v>0.339622641509434</v>
      </c>
      <c r="E69">
        <v>-0.5</v>
      </c>
      <c r="F69">
        <v>0.169811320754717</v>
      </c>
      <c r="G69" t="s">
        <v>19537</v>
      </c>
      <c r="H69" t="s">
        <v>13204</v>
      </c>
      <c r="I69" t="s">
        <v>10685</v>
      </c>
    </row>
    <row r="70" spans="1:9" x14ac:dyDescent="0.25">
      <c r="A70" t="s">
        <v>6063</v>
      </c>
      <c r="B70" t="s">
        <v>1969</v>
      </c>
      <c r="C70">
        <v>4</v>
      </c>
      <c r="D70">
        <v>1.358490566037736</v>
      </c>
      <c r="E70">
        <v>0.33</v>
      </c>
      <c r="F70">
        <v>1.8067924528301889</v>
      </c>
      <c r="G70" t="s">
        <v>19537</v>
      </c>
      <c r="H70" t="s">
        <v>13204</v>
      </c>
      <c r="I70" t="s">
        <v>10685</v>
      </c>
    </row>
    <row r="71" spans="1:9" x14ac:dyDescent="0.25">
      <c r="A71" t="s">
        <v>6064</v>
      </c>
      <c r="B71" t="s">
        <v>1970</v>
      </c>
      <c r="C71">
        <v>1</v>
      </c>
      <c r="D71">
        <v>0.339622641509434</v>
      </c>
      <c r="E71">
        <v>0.67</v>
      </c>
      <c r="F71">
        <v>0.56716981132075472</v>
      </c>
      <c r="G71" t="s">
        <v>19537</v>
      </c>
      <c r="H71" t="s">
        <v>13204</v>
      </c>
      <c r="I71" t="s">
        <v>10685</v>
      </c>
    </row>
    <row r="72" spans="1:9" x14ac:dyDescent="0.25">
      <c r="A72" t="s">
        <v>6065</v>
      </c>
      <c r="B72" t="s">
        <v>1971</v>
      </c>
      <c r="C72">
        <v>4.17</v>
      </c>
      <c r="D72">
        <v>1.4162264150943396</v>
      </c>
      <c r="E72">
        <v>-1.38</v>
      </c>
      <c r="F72">
        <v>-0.53816603773584892</v>
      </c>
      <c r="G72" t="s">
        <v>19537</v>
      </c>
      <c r="H72" t="s">
        <v>13204</v>
      </c>
      <c r="I72" t="s">
        <v>10685</v>
      </c>
    </row>
    <row r="73" spans="1:9" x14ac:dyDescent="0.25">
      <c r="A73" t="s">
        <v>6066</v>
      </c>
      <c r="B73" t="s">
        <v>1972</v>
      </c>
      <c r="C73">
        <v>3.83</v>
      </c>
      <c r="D73">
        <v>1.300754716981132</v>
      </c>
      <c r="E73">
        <v>-0.42</v>
      </c>
      <c r="F73">
        <v>0.7544377358490566</v>
      </c>
      <c r="G73" t="s">
        <v>19537</v>
      </c>
      <c r="H73" t="s">
        <v>13204</v>
      </c>
      <c r="I73" t="s">
        <v>10685</v>
      </c>
    </row>
    <row r="74" spans="1:9" x14ac:dyDescent="0.25">
      <c r="A74" t="s">
        <v>6067</v>
      </c>
      <c r="B74" t="s">
        <v>1973</v>
      </c>
      <c r="C74">
        <v>0.67</v>
      </c>
      <c r="D74">
        <v>0.22754716981132075</v>
      </c>
      <c r="E74">
        <v>-0.84</v>
      </c>
      <c r="F74">
        <v>3.640754716981133E-2</v>
      </c>
      <c r="G74" t="s">
        <v>19537</v>
      </c>
      <c r="H74" t="s">
        <v>13204</v>
      </c>
      <c r="I74" t="s">
        <v>10685</v>
      </c>
    </row>
    <row r="75" spans="1:9" x14ac:dyDescent="0.25">
      <c r="A75" t="s">
        <v>6068</v>
      </c>
      <c r="B75" t="s">
        <v>1974</v>
      </c>
      <c r="C75">
        <v>3</v>
      </c>
      <c r="D75">
        <v>1.0188679245283021</v>
      </c>
      <c r="E75">
        <v>-0.45</v>
      </c>
      <c r="F75">
        <v>0.56037735849056625</v>
      </c>
      <c r="G75" t="s">
        <v>19537</v>
      </c>
      <c r="H75" t="s">
        <v>13204</v>
      </c>
      <c r="I75" t="s">
        <v>10685</v>
      </c>
    </row>
    <row r="76" spans="1:9" x14ac:dyDescent="0.25">
      <c r="A76" t="s">
        <v>6069</v>
      </c>
      <c r="B76" t="s">
        <v>1975</v>
      </c>
      <c r="C76">
        <v>6</v>
      </c>
      <c r="D76">
        <v>2.0377358490566042</v>
      </c>
      <c r="E76">
        <v>0.83</v>
      </c>
      <c r="F76">
        <v>3.7290566037735857</v>
      </c>
      <c r="G76" t="s">
        <v>19537</v>
      </c>
      <c r="H76" t="s">
        <v>13204</v>
      </c>
      <c r="I76" t="s">
        <v>10685</v>
      </c>
    </row>
    <row r="77" spans="1:9" x14ac:dyDescent="0.25">
      <c r="A77" t="s">
        <v>6070</v>
      </c>
      <c r="B77" t="s">
        <v>1976</v>
      </c>
      <c r="C77">
        <v>1</v>
      </c>
      <c r="D77">
        <v>0.339622641509434</v>
      </c>
      <c r="E77">
        <v>0.25</v>
      </c>
      <c r="F77">
        <v>0.42452830188679247</v>
      </c>
      <c r="G77" t="s">
        <v>19537</v>
      </c>
      <c r="H77" t="s">
        <v>13204</v>
      </c>
      <c r="I77" t="s">
        <v>10685</v>
      </c>
    </row>
    <row r="78" spans="1:9" x14ac:dyDescent="0.25">
      <c r="A78" t="s">
        <v>6071</v>
      </c>
      <c r="B78" t="s">
        <v>1977</v>
      </c>
      <c r="C78">
        <v>2</v>
      </c>
      <c r="D78">
        <v>0.679245283018868</v>
      </c>
      <c r="E78">
        <v>0.67</v>
      </c>
      <c r="F78">
        <v>1.1343396226415094</v>
      </c>
      <c r="G78" t="s">
        <v>19537</v>
      </c>
      <c r="H78" t="s">
        <v>13204</v>
      </c>
      <c r="I78" t="s">
        <v>10685</v>
      </c>
    </row>
    <row r="79" spans="1:9" x14ac:dyDescent="0.25">
      <c r="A79" t="s">
        <v>6072</v>
      </c>
      <c r="B79" t="s">
        <v>1978</v>
      </c>
      <c r="C79">
        <v>1</v>
      </c>
      <c r="D79">
        <v>0.339622641509434</v>
      </c>
      <c r="E79">
        <v>0</v>
      </c>
      <c r="F79">
        <v>0.339622641509434</v>
      </c>
      <c r="G79" t="s">
        <v>19537</v>
      </c>
      <c r="H79" t="s">
        <v>13204</v>
      </c>
      <c r="I79" t="s">
        <v>10685</v>
      </c>
    </row>
    <row r="80" spans="1:9" x14ac:dyDescent="0.25">
      <c r="A80" t="s">
        <v>6073</v>
      </c>
      <c r="B80" t="s">
        <v>1979</v>
      </c>
      <c r="C80">
        <v>2</v>
      </c>
      <c r="D80">
        <v>0.679245283018868</v>
      </c>
      <c r="E80">
        <v>3.5</v>
      </c>
      <c r="F80">
        <v>3.0566037735849059</v>
      </c>
      <c r="G80" t="s">
        <v>19537</v>
      </c>
      <c r="H80" t="s">
        <v>13204</v>
      </c>
      <c r="I80" t="s">
        <v>10685</v>
      </c>
    </row>
    <row r="81" spans="1:9" x14ac:dyDescent="0.25">
      <c r="A81" t="s">
        <v>6074</v>
      </c>
      <c r="B81" t="s">
        <v>1980</v>
      </c>
      <c r="C81">
        <v>1</v>
      </c>
      <c r="D81">
        <v>0.339622641509434</v>
      </c>
      <c r="E81">
        <v>-0.18</v>
      </c>
      <c r="F81">
        <v>0.27849056603773592</v>
      </c>
      <c r="G81" t="s">
        <v>19537</v>
      </c>
      <c r="H81" t="s">
        <v>13204</v>
      </c>
      <c r="I81" t="s">
        <v>10685</v>
      </c>
    </row>
    <row r="82" spans="1:9" x14ac:dyDescent="0.25">
      <c r="A82" t="s">
        <v>6075</v>
      </c>
      <c r="B82" t="s">
        <v>1981</v>
      </c>
      <c r="C82">
        <v>1</v>
      </c>
      <c r="D82">
        <v>0.339622641509434</v>
      </c>
      <c r="E82">
        <v>-0.81</v>
      </c>
      <c r="F82">
        <v>6.4528301886792441E-2</v>
      </c>
      <c r="G82" t="s">
        <v>19537</v>
      </c>
      <c r="H82" t="s">
        <v>13204</v>
      </c>
      <c r="I82" t="s">
        <v>10685</v>
      </c>
    </row>
    <row r="83" spans="1:9" x14ac:dyDescent="0.25">
      <c r="A83" t="s">
        <v>6076</v>
      </c>
      <c r="B83" t="s">
        <v>1982</v>
      </c>
      <c r="C83">
        <v>5</v>
      </c>
      <c r="D83">
        <v>1.6981132075471701</v>
      </c>
      <c r="E83">
        <v>-0.12</v>
      </c>
      <c r="F83">
        <v>1.4943396226415098</v>
      </c>
      <c r="G83" t="s">
        <v>19537</v>
      </c>
      <c r="H83" t="s">
        <v>13204</v>
      </c>
      <c r="I83" t="s">
        <v>10685</v>
      </c>
    </row>
    <row r="84" spans="1:9" x14ac:dyDescent="0.25">
      <c r="A84" t="s">
        <v>6077</v>
      </c>
      <c r="B84" t="s">
        <v>1983</v>
      </c>
      <c r="C84">
        <v>8</v>
      </c>
      <c r="D84">
        <v>2.716981132075472</v>
      </c>
      <c r="E84">
        <v>0.03</v>
      </c>
      <c r="F84">
        <v>2.7984905660377364</v>
      </c>
      <c r="G84" t="s">
        <v>19537</v>
      </c>
      <c r="H84" t="s">
        <v>13204</v>
      </c>
      <c r="I84" t="s">
        <v>10685</v>
      </c>
    </row>
    <row r="85" spans="1:9" x14ac:dyDescent="0.25">
      <c r="A85" t="s">
        <v>6078</v>
      </c>
      <c r="B85" t="s">
        <v>1984</v>
      </c>
      <c r="C85">
        <v>1.17</v>
      </c>
      <c r="D85">
        <v>0.39735849056603767</v>
      </c>
      <c r="E85">
        <v>-0.82</v>
      </c>
      <c r="F85">
        <v>7.1524528301886797E-2</v>
      </c>
      <c r="G85" t="s">
        <v>19478</v>
      </c>
      <c r="H85" t="s">
        <v>13204</v>
      </c>
      <c r="I85" t="s">
        <v>10685</v>
      </c>
    </row>
    <row r="86" spans="1:9" x14ac:dyDescent="0.25">
      <c r="A86" t="s">
        <v>6079</v>
      </c>
      <c r="B86" t="s">
        <v>1985</v>
      </c>
      <c r="C86">
        <v>1.17</v>
      </c>
      <c r="D86">
        <v>0.39735849056603767</v>
      </c>
      <c r="E86">
        <v>-0.33</v>
      </c>
      <c r="F86">
        <v>0.26623018867924519</v>
      </c>
      <c r="G86" t="s">
        <v>19537</v>
      </c>
      <c r="H86" t="s">
        <v>13204</v>
      </c>
      <c r="I86" t="s">
        <v>10685</v>
      </c>
    </row>
    <row r="87" spans="1:9" x14ac:dyDescent="0.25">
      <c r="A87" t="s">
        <v>6080</v>
      </c>
      <c r="B87" t="s">
        <v>1986</v>
      </c>
      <c r="C87">
        <v>0.17</v>
      </c>
      <c r="D87">
        <v>5.7735849056603783E-2</v>
      </c>
      <c r="E87">
        <v>-0.87</v>
      </c>
      <c r="F87">
        <v>7.5056603773584916E-3</v>
      </c>
      <c r="G87" t="s">
        <v>19537</v>
      </c>
      <c r="H87" t="s">
        <v>13204</v>
      </c>
      <c r="I87" t="s">
        <v>10685</v>
      </c>
    </row>
    <row r="88" spans="1:9" x14ac:dyDescent="0.25">
      <c r="A88" t="s">
        <v>6081</v>
      </c>
      <c r="B88" t="s">
        <v>1987</v>
      </c>
      <c r="C88">
        <v>0.5</v>
      </c>
      <c r="D88">
        <v>0.169811320754717</v>
      </c>
      <c r="E88">
        <v>-0.71</v>
      </c>
      <c r="F88">
        <v>4.9245283018867936E-2</v>
      </c>
      <c r="G88" t="s">
        <v>19537</v>
      </c>
      <c r="H88" t="s">
        <v>13204</v>
      </c>
      <c r="I88" t="s">
        <v>10685</v>
      </c>
    </row>
    <row r="89" spans="1:9" x14ac:dyDescent="0.25">
      <c r="A89" t="s">
        <v>6082</v>
      </c>
      <c r="B89" t="s">
        <v>1988</v>
      </c>
      <c r="C89">
        <v>0.33</v>
      </c>
      <c r="D89">
        <v>0.11207547169811322</v>
      </c>
      <c r="E89">
        <v>-0.92</v>
      </c>
      <c r="F89">
        <v>8.9660377358490532E-3</v>
      </c>
      <c r="G89" t="s">
        <v>19537</v>
      </c>
      <c r="H89" t="s">
        <v>13204</v>
      </c>
      <c r="I89" t="s">
        <v>10685</v>
      </c>
    </row>
    <row r="90" spans="1:9" x14ac:dyDescent="0.25">
      <c r="A90" t="s">
        <v>6083</v>
      </c>
      <c r="B90" t="s">
        <v>1989</v>
      </c>
      <c r="C90">
        <v>0.33</v>
      </c>
      <c r="D90">
        <v>0.11207547169811322</v>
      </c>
      <c r="E90">
        <v>-0.57999999999999996</v>
      </c>
      <c r="F90">
        <v>4.7071698113207557E-2</v>
      </c>
      <c r="G90" t="s">
        <v>19537</v>
      </c>
      <c r="H90" t="s">
        <v>13204</v>
      </c>
      <c r="I90" t="s">
        <v>10685</v>
      </c>
    </row>
    <row r="91" spans="1:9" x14ac:dyDescent="0.25">
      <c r="A91" t="s">
        <v>6084</v>
      </c>
      <c r="B91" t="s">
        <v>1990</v>
      </c>
      <c r="C91">
        <v>1.83</v>
      </c>
      <c r="D91">
        <v>0.62150943396226421</v>
      </c>
      <c r="E91">
        <v>0</v>
      </c>
      <c r="F91">
        <v>0.62150943396226421</v>
      </c>
      <c r="G91" t="s">
        <v>19537</v>
      </c>
      <c r="H91" t="s">
        <v>13204</v>
      </c>
      <c r="I91" t="s">
        <v>10685</v>
      </c>
    </row>
    <row r="92" spans="1:9" x14ac:dyDescent="0.25">
      <c r="A92" t="s">
        <v>6085</v>
      </c>
      <c r="B92" t="s">
        <v>1991</v>
      </c>
      <c r="C92">
        <v>0.17</v>
      </c>
      <c r="D92">
        <v>5.7735849056603783E-2</v>
      </c>
      <c r="E92">
        <v>-0.89</v>
      </c>
      <c r="F92">
        <v>6.3509433962264158E-3</v>
      </c>
      <c r="G92" t="s">
        <v>19537</v>
      </c>
      <c r="H92" t="s">
        <v>13204</v>
      </c>
      <c r="I92" t="s">
        <v>10685</v>
      </c>
    </row>
    <row r="93" spans="1:9" x14ac:dyDescent="0.25">
      <c r="A93" t="s">
        <v>6086</v>
      </c>
      <c r="B93" t="s">
        <v>1992</v>
      </c>
      <c r="C93">
        <v>0.5</v>
      </c>
      <c r="D93">
        <v>0.169811320754717</v>
      </c>
      <c r="E93">
        <v>-0.6</v>
      </c>
      <c r="F93">
        <v>6.7924528301886805E-2</v>
      </c>
      <c r="G93" t="s">
        <v>19537</v>
      </c>
      <c r="H93" t="s">
        <v>13204</v>
      </c>
      <c r="I93" t="s">
        <v>10685</v>
      </c>
    </row>
    <row r="94" spans="1:9" x14ac:dyDescent="0.25">
      <c r="A94" t="s">
        <v>6087</v>
      </c>
      <c r="B94" t="s">
        <v>1993</v>
      </c>
      <c r="C94">
        <v>24</v>
      </c>
      <c r="D94">
        <v>8.1509433962264168</v>
      </c>
      <c r="E94">
        <v>0</v>
      </c>
      <c r="F94">
        <v>8.1509433962264168</v>
      </c>
      <c r="G94" t="s">
        <v>19537</v>
      </c>
      <c r="H94" t="s">
        <v>13204</v>
      </c>
      <c r="I94" t="s">
        <v>10685</v>
      </c>
    </row>
    <row r="95" spans="1:9" x14ac:dyDescent="0.25">
      <c r="A95" t="s">
        <v>6088</v>
      </c>
      <c r="B95" t="s">
        <v>1994</v>
      </c>
      <c r="C95">
        <v>0.33</v>
      </c>
      <c r="D95">
        <v>0.11207547169811322</v>
      </c>
      <c r="E95">
        <v>-0.78</v>
      </c>
      <c r="F95">
        <v>2.4656603773584904E-2</v>
      </c>
      <c r="G95" t="s">
        <v>19537</v>
      </c>
      <c r="H95" t="s">
        <v>13204</v>
      </c>
      <c r="I95" t="s">
        <v>10685</v>
      </c>
    </row>
    <row r="96" spans="1:9" x14ac:dyDescent="0.25">
      <c r="A96" t="s">
        <v>6089</v>
      </c>
      <c r="B96" t="s">
        <v>1995</v>
      </c>
      <c r="C96">
        <v>1</v>
      </c>
      <c r="D96">
        <v>0.339622641509434</v>
      </c>
      <c r="E96">
        <v>-0.46</v>
      </c>
      <c r="F96">
        <v>0.18339622641509437</v>
      </c>
      <c r="G96" t="s">
        <v>19537</v>
      </c>
      <c r="H96" t="s">
        <v>13204</v>
      </c>
      <c r="I96" t="s">
        <v>10685</v>
      </c>
    </row>
    <row r="97" spans="1:9" x14ac:dyDescent="0.25">
      <c r="A97" t="s">
        <v>6090</v>
      </c>
      <c r="B97" t="s">
        <v>1996</v>
      </c>
      <c r="C97">
        <v>4</v>
      </c>
      <c r="D97">
        <v>1.358490566037736</v>
      </c>
      <c r="E97">
        <v>1.38</v>
      </c>
      <c r="F97">
        <v>3.2332075471698114</v>
      </c>
      <c r="G97" t="s">
        <v>19537</v>
      </c>
      <c r="H97" t="s">
        <v>13204</v>
      </c>
      <c r="I97" t="s">
        <v>10685</v>
      </c>
    </row>
    <row r="98" spans="1:9" x14ac:dyDescent="0.25">
      <c r="A98" t="s">
        <v>6091</v>
      </c>
      <c r="B98" t="s">
        <v>1997</v>
      </c>
      <c r="C98">
        <v>1</v>
      </c>
      <c r="D98">
        <v>0.339622641509434</v>
      </c>
      <c r="E98">
        <v>0</v>
      </c>
      <c r="F98">
        <v>0.339622641509434</v>
      </c>
      <c r="G98" t="s">
        <v>19537</v>
      </c>
      <c r="H98" t="s">
        <v>13204</v>
      </c>
      <c r="I98" t="s">
        <v>10685</v>
      </c>
    </row>
    <row r="99" spans="1:9" x14ac:dyDescent="0.25">
      <c r="A99" t="s">
        <v>6092</v>
      </c>
      <c r="B99" t="s">
        <v>1998</v>
      </c>
      <c r="C99">
        <v>2</v>
      </c>
      <c r="D99">
        <v>0.679245283018868</v>
      </c>
      <c r="E99">
        <v>-0.36</v>
      </c>
      <c r="F99">
        <v>0.43471698113207552</v>
      </c>
      <c r="G99" t="s">
        <v>19537</v>
      </c>
      <c r="H99" t="s">
        <v>13204</v>
      </c>
      <c r="I99" t="s">
        <v>10685</v>
      </c>
    </row>
    <row r="100" spans="1:9" x14ac:dyDescent="0.25">
      <c r="A100" t="s">
        <v>6093</v>
      </c>
      <c r="B100" t="s">
        <v>1999</v>
      </c>
      <c r="C100">
        <v>13</v>
      </c>
      <c r="D100">
        <v>4.4150943396226419</v>
      </c>
      <c r="E100">
        <v>0.1</v>
      </c>
      <c r="F100">
        <v>4.8566037735849061</v>
      </c>
      <c r="G100" t="s">
        <v>19537</v>
      </c>
      <c r="H100" t="s">
        <v>13204</v>
      </c>
      <c r="I100" t="s">
        <v>10685</v>
      </c>
    </row>
    <row r="101" spans="1:9" x14ac:dyDescent="0.25">
      <c r="A101" t="s">
        <v>6094</v>
      </c>
      <c r="B101" t="s">
        <v>2000</v>
      </c>
      <c r="C101">
        <v>3</v>
      </c>
      <c r="D101">
        <v>1.0188679245283021</v>
      </c>
      <c r="E101">
        <v>-0.6</v>
      </c>
      <c r="F101">
        <v>0.40754716981132089</v>
      </c>
      <c r="G101" t="s">
        <v>19537</v>
      </c>
      <c r="H101" t="s">
        <v>13204</v>
      </c>
      <c r="I101" t="s">
        <v>10685</v>
      </c>
    </row>
    <row r="102" spans="1:9" x14ac:dyDescent="0.25">
      <c r="A102" t="s">
        <v>6095</v>
      </c>
      <c r="B102" t="s">
        <v>2001</v>
      </c>
      <c r="C102">
        <v>1</v>
      </c>
      <c r="D102">
        <v>0.339622641509434</v>
      </c>
      <c r="E102">
        <v>-0.69</v>
      </c>
      <c r="F102">
        <v>0.10528301886792456</v>
      </c>
      <c r="G102" t="s">
        <v>19537</v>
      </c>
      <c r="H102" t="s">
        <v>13204</v>
      </c>
      <c r="I102" t="s">
        <v>10685</v>
      </c>
    </row>
    <row r="103" spans="1:9" x14ac:dyDescent="0.25">
      <c r="A103" t="s">
        <v>6096</v>
      </c>
      <c r="B103" t="s">
        <v>2002</v>
      </c>
      <c r="C103">
        <v>5.17</v>
      </c>
      <c r="D103">
        <v>1.7558490566037737</v>
      </c>
      <c r="E103">
        <v>7.38</v>
      </c>
      <c r="F103">
        <v>14.714015094339622</v>
      </c>
      <c r="G103" t="s">
        <v>19537</v>
      </c>
      <c r="H103" t="s">
        <v>13204</v>
      </c>
      <c r="I103" t="s">
        <v>10685</v>
      </c>
    </row>
    <row r="104" spans="1:9" x14ac:dyDescent="0.25">
      <c r="A104" t="s">
        <v>6097</v>
      </c>
      <c r="B104" t="s">
        <v>2003</v>
      </c>
      <c r="C104">
        <v>3</v>
      </c>
      <c r="D104">
        <v>1.0188679245283021</v>
      </c>
      <c r="E104">
        <v>0.5</v>
      </c>
      <c r="F104">
        <v>1.5283018867924532</v>
      </c>
      <c r="G104" t="s">
        <v>19537</v>
      </c>
      <c r="H104" t="s">
        <v>13204</v>
      </c>
      <c r="I104" t="s">
        <v>10685</v>
      </c>
    </row>
    <row r="105" spans="1:9" x14ac:dyDescent="0.25">
      <c r="A105" t="s">
        <v>6098</v>
      </c>
      <c r="B105" t="s">
        <v>2004</v>
      </c>
      <c r="C105">
        <v>3</v>
      </c>
      <c r="D105">
        <v>1.0188679245283021</v>
      </c>
      <c r="E105">
        <v>-0.17</v>
      </c>
      <c r="F105">
        <v>0.84566037735849076</v>
      </c>
      <c r="G105" t="s">
        <v>19537</v>
      </c>
      <c r="H105" t="s">
        <v>13204</v>
      </c>
      <c r="I105" t="s">
        <v>10685</v>
      </c>
    </row>
    <row r="106" spans="1:9" x14ac:dyDescent="0.25">
      <c r="A106" t="s">
        <v>6099</v>
      </c>
      <c r="B106" t="s">
        <v>2005</v>
      </c>
      <c r="C106">
        <v>0.5</v>
      </c>
      <c r="D106">
        <v>0.169811320754717</v>
      </c>
      <c r="E106">
        <v>0</v>
      </c>
      <c r="F106">
        <v>0.169811320754717</v>
      </c>
      <c r="G106" t="s">
        <v>19537</v>
      </c>
      <c r="H106" t="s">
        <v>13204</v>
      </c>
      <c r="I106" t="s">
        <v>10685</v>
      </c>
    </row>
    <row r="107" spans="1:9" x14ac:dyDescent="0.25">
      <c r="A107" t="s">
        <v>6100</v>
      </c>
      <c r="B107" t="s">
        <v>2006</v>
      </c>
      <c r="C107">
        <v>1</v>
      </c>
      <c r="D107">
        <v>0.339622641509434</v>
      </c>
      <c r="E107">
        <v>-0.05</v>
      </c>
      <c r="F107">
        <v>0.3226415094339623</v>
      </c>
      <c r="G107" t="s">
        <v>19478</v>
      </c>
      <c r="H107" t="s">
        <v>13204</v>
      </c>
      <c r="I107" t="s">
        <v>10685</v>
      </c>
    </row>
    <row r="108" spans="1:9" x14ac:dyDescent="0.25">
      <c r="A108" t="s">
        <v>6101</v>
      </c>
      <c r="B108" t="s">
        <v>2007</v>
      </c>
      <c r="C108">
        <v>9</v>
      </c>
      <c r="D108">
        <v>3.0566037735849054</v>
      </c>
      <c r="E108">
        <v>0.16</v>
      </c>
      <c r="F108">
        <v>3.54566037735849</v>
      </c>
      <c r="G108" t="s">
        <v>19537</v>
      </c>
      <c r="H108" t="s">
        <v>13204</v>
      </c>
      <c r="I108" t="s">
        <v>10685</v>
      </c>
    </row>
    <row r="109" spans="1:9" x14ac:dyDescent="0.25">
      <c r="A109" t="s">
        <v>6102</v>
      </c>
      <c r="B109" t="s">
        <v>2008</v>
      </c>
      <c r="C109">
        <v>1</v>
      </c>
      <c r="D109">
        <v>0.339622641509434</v>
      </c>
      <c r="E109">
        <v>-0.65</v>
      </c>
      <c r="F109">
        <v>0.11886792452830189</v>
      </c>
      <c r="G109" t="s">
        <v>19537</v>
      </c>
      <c r="H109" t="s">
        <v>13204</v>
      </c>
      <c r="I109" t="s">
        <v>10685</v>
      </c>
    </row>
    <row r="110" spans="1:9" x14ac:dyDescent="0.25">
      <c r="A110" t="s">
        <v>6103</v>
      </c>
      <c r="B110" t="s">
        <v>2009</v>
      </c>
      <c r="C110">
        <v>1</v>
      </c>
      <c r="D110">
        <v>0.339622641509434</v>
      </c>
      <c r="E110">
        <v>-0.61</v>
      </c>
      <c r="F110">
        <v>0.13245283018867926</v>
      </c>
      <c r="G110" t="s">
        <v>19537</v>
      </c>
      <c r="H110" t="s">
        <v>13204</v>
      </c>
      <c r="I110" t="s">
        <v>10685</v>
      </c>
    </row>
    <row r="111" spans="1:9" x14ac:dyDescent="0.25">
      <c r="A111" t="s">
        <v>6104</v>
      </c>
      <c r="B111" t="s">
        <v>2010</v>
      </c>
      <c r="C111">
        <v>1</v>
      </c>
      <c r="D111">
        <v>0.339622641509434</v>
      </c>
      <c r="E111">
        <v>-0.83</v>
      </c>
      <c r="F111">
        <v>5.773584905660379E-2</v>
      </c>
      <c r="G111" t="s">
        <v>19537</v>
      </c>
      <c r="H111" t="s">
        <v>13204</v>
      </c>
      <c r="I111" t="s">
        <v>10685</v>
      </c>
    </row>
    <row r="112" spans="1:9" x14ac:dyDescent="0.25">
      <c r="A112" t="s">
        <v>6105</v>
      </c>
      <c r="B112" t="s">
        <v>2011</v>
      </c>
      <c r="C112">
        <v>1</v>
      </c>
      <c r="D112">
        <v>0.339622641509434</v>
      </c>
      <c r="E112">
        <v>4</v>
      </c>
      <c r="F112">
        <v>1.6981132075471699</v>
      </c>
      <c r="G112" t="s">
        <v>19537</v>
      </c>
      <c r="H112" t="s">
        <v>13204</v>
      </c>
      <c r="I112" t="s">
        <v>10685</v>
      </c>
    </row>
    <row r="113" spans="1:9" x14ac:dyDescent="0.25">
      <c r="A113" t="s">
        <v>6106</v>
      </c>
      <c r="B113" t="s">
        <v>2012</v>
      </c>
      <c r="C113">
        <v>1</v>
      </c>
      <c r="D113">
        <v>0.339622641509434</v>
      </c>
      <c r="E113">
        <v>-0.56999999999999995</v>
      </c>
      <c r="F113">
        <v>0.14603773584905663</v>
      </c>
      <c r="G113" t="s">
        <v>19537</v>
      </c>
      <c r="H113" t="s">
        <v>13204</v>
      </c>
      <c r="I113" t="s">
        <v>10685</v>
      </c>
    </row>
    <row r="114" spans="1:9" x14ac:dyDescent="0.25">
      <c r="A114" t="s">
        <v>6107</v>
      </c>
      <c r="B114" t="s">
        <v>2013</v>
      </c>
      <c r="C114">
        <v>4</v>
      </c>
      <c r="D114">
        <v>1.358490566037736</v>
      </c>
      <c r="E114">
        <v>0.33</v>
      </c>
      <c r="F114">
        <v>1.8067924528301889</v>
      </c>
      <c r="G114" t="s">
        <v>19537</v>
      </c>
      <c r="H114" t="s">
        <v>13204</v>
      </c>
      <c r="I114" t="s">
        <v>10685</v>
      </c>
    </row>
    <row r="115" spans="1:9" x14ac:dyDescent="0.25">
      <c r="A115" t="s">
        <v>6108</v>
      </c>
      <c r="B115" t="s">
        <v>2014</v>
      </c>
      <c r="C115">
        <v>5</v>
      </c>
      <c r="D115">
        <v>1.6981132075471701</v>
      </c>
      <c r="E115">
        <v>0.28999999999999998</v>
      </c>
      <c r="F115">
        <v>2.1905660377358496</v>
      </c>
      <c r="G115" t="s">
        <v>19537</v>
      </c>
      <c r="H115" t="s">
        <v>13204</v>
      </c>
      <c r="I115" t="s">
        <v>10685</v>
      </c>
    </row>
    <row r="116" spans="1:9" x14ac:dyDescent="0.25">
      <c r="A116" t="s">
        <v>6109</v>
      </c>
      <c r="B116" t="s">
        <v>2015</v>
      </c>
      <c r="C116">
        <v>3</v>
      </c>
      <c r="D116">
        <v>1.0188679245283021</v>
      </c>
      <c r="E116">
        <v>-0.47</v>
      </c>
      <c r="F116">
        <v>0.54000000000000015</v>
      </c>
      <c r="G116" t="s">
        <v>19537</v>
      </c>
      <c r="H116" t="s">
        <v>13204</v>
      </c>
      <c r="I116" t="s">
        <v>10685</v>
      </c>
    </row>
    <row r="117" spans="1:9" x14ac:dyDescent="0.25">
      <c r="A117" t="s">
        <v>6110</v>
      </c>
      <c r="B117" t="s">
        <v>2016</v>
      </c>
      <c r="C117">
        <v>5</v>
      </c>
      <c r="D117">
        <v>1.6981132075471701</v>
      </c>
      <c r="E117">
        <v>-0.64</v>
      </c>
      <c r="F117">
        <v>0.61132075471698122</v>
      </c>
      <c r="G117" t="s">
        <v>19478</v>
      </c>
      <c r="H117" t="s">
        <v>13204</v>
      </c>
      <c r="I117" t="s">
        <v>10685</v>
      </c>
    </row>
    <row r="118" spans="1:9" x14ac:dyDescent="0.25">
      <c r="A118" t="s">
        <v>6111</v>
      </c>
      <c r="B118" t="s">
        <v>2017</v>
      </c>
      <c r="C118">
        <v>1</v>
      </c>
      <c r="D118">
        <v>0.339622641509434</v>
      </c>
      <c r="E118">
        <v>2.79</v>
      </c>
      <c r="F118">
        <v>1.2871698113207548</v>
      </c>
      <c r="G118" t="s">
        <v>19537</v>
      </c>
      <c r="H118" t="s">
        <v>13204</v>
      </c>
      <c r="I118" t="s">
        <v>10685</v>
      </c>
    </row>
    <row r="119" spans="1:9" x14ac:dyDescent="0.25">
      <c r="A119" t="s">
        <v>6112</v>
      </c>
      <c r="B119" t="s">
        <v>2018</v>
      </c>
      <c r="C119">
        <v>3</v>
      </c>
      <c r="D119">
        <v>1.0188679245283021</v>
      </c>
      <c r="E119">
        <v>0.54</v>
      </c>
      <c r="F119">
        <v>1.5690566037735854</v>
      </c>
      <c r="G119" t="s">
        <v>19537</v>
      </c>
      <c r="H119" t="s">
        <v>13204</v>
      </c>
      <c r="I119" t="s">
        <v>10685</v>
      </c>
    </row>
    <row r="120" spans="1:9" x14ac:dyDescent="0.25">
      <c r="A120" t="s">
        <v>6113</v>
      </c>
      <c r="B120" t="s">
        <v>2019</v>
      </c>
      <c r="C120">
        <v>0.67</v>
      </c>
      <c r="D120">
        <v>0.22754716981132075</v>
      </c>
      <c r="E120">
        <v>-0.4</v>
      </c>
      <c r="F120">
        <v>0.13652830188679244</v>
      </c>
      <c r="G120" t="s">
        <v>19537</v>
      </c>
      <c r="H120" t="s">
        <v>13204</v>
      </c>
      <c r="I120" t="s">
        <v>10685</v>
      </c>
    </row>
    <row r="121" spans="1:9" x14ac:dyDescent="0.25">
      <c r="A121" t="s">
        <v>6114</v>
      </c>
      <c r="B121" t="s">
        <v>2020</v>
      </c>
      <c r="C121">
        <v>67.67</v>
      </c>
      <c r="D121">
        <v>22.982264150943394</v>
      </c>
      <c r="E121">
        <v>9.93</v>
      </c>
      <c r="F121">
        <v>251.1961471698113</v>
      </c>
      <c r="G121" t="s">
        <v>19537</v>
      </c>
      <c r="H121" t="s">
        <v>13204</v>
      </c>
      <c r="I121" t="s">
        <v>10685</v>
      </c>
    </row>
    <row r="122" spans="1:9" x14ac:dyDescent="0.25">
      <c r="A122" t="s">
        <v>6115</v>
      </c>
      <c r="B122" t="s">
        <v>2021</v>
      </c>
      <c r="C122">
        <v>1</v>
      </c>
      <c r="D122">
        <v>0.339622641509434</v>
      </c>
      <c r="E122">
        <v>0.75</v>
      </c>
      <c r="F122">
        <v>0.59433962264150952</v>
      </c>
      <c r="G122" t="s">
        <v>19537</v>
      </c>
      <c r="H122" t="s">
        <v>13204</v>
      </c>
      <c r="I122" t="s">
        <v>10685</v>
      </c>
    </row>
    <row r="123" spans="1:9" x14ac:dyDescent="0.25">
      <c r="A123" t="s">
        <v>6116</v>
      </c>
      <c r="B123" t="s">
        <v>2022</v>
      </c>
      <c r="C123">
        <v>2</v>
      </c>
      <c r="D123">
        <v>0.679245283018868</v>
      </c>
      <c r="E123">
        <v>-0.85</v>
      </c>
      <c r="F123">
        <v>0.10188679245283021</v>
      </c>
      <c r="G123" t="s">
        <v>19537</v>
      </c>
      <c r="H123" t="s">
        <v>13204</v>
      </c>
      <c r="I123" t="s">
        <v>10685</v>
      </c>
    </row>
    <row r="124" spans="1:9" x14ac:dyDescent="0.25">
      <c r="A124" t="s">
        <v>6117</v>
      </c>
      <c r="B124" t="s">
        <v>2023</v>
      </c>
      <c r="C124">
        <v>2</v>
      </c>
      <c r="D124">
        <v>0.679245283018868</v>
      </c>
      <c r="E124">
        <v>-0.17</v>
      </c>
      <c r="F124">
        <v>0.56377358490566043</v>
      </c>
      <c r="G124" t="s">
        <v>19537</v>
      </c>
      <c r="H124" t="s">
        <v>13204</v>
      </c>
      <c r="I124" t="s">
        <v>10685</v>
      </c>
    </row>
    <row r="125" spans="1:9" x14ac:dyDescent="0.25">
      <c r="A125" t="s">
        <v>6118</v>
      </c>
      <c r="B125" t="s">
        <v>2024</v>
      </c>
      <c r="C125">
        <v>1</v>
      </c>
      <c r="D125">
        <v>0.339622641509434</v>
      </c>
      <c r="E125">
        <v>-0.06</v>
      </c>
      <c r="F125">
        <v>0.31924528301886795</v>
      </c>
      <c r="G125" t="s">
        <v>19537</v>
      </c>
      <c r="H125" t="s">
        <v>13204</v>
      </c>
      <c r="I125" t="s">
        <v>10685</v>
      </c>
    </row>
    <row r="126" spans="1:9" x14ac:dyDescent="0.25">
      <c r="A126" t="s">
        <v>6119</v>
      </c>
      <c r="B126" t="s">
        <v>2025</v>
      </c>
      <c r="C126">
        <v>4</v>
      </c>
      <c r="D126">
        <v>1.358490566037736</v>
      </c>
      <c r="E126">
        <v>0.63</v>
      </c>
      <c r="F126">
        <v>2.2143396226415097</v>
      </c>
      <c r="G126" t="s">
        <v>19537</v>
      </c>
      <c r="H126" t="s">
        <v>13204</v>
      </c>
      <c r="I126" t="s">
        <v>10685</v>
      </c>
    </row>
    <row r="127" spans="1:9" x14ac:dyDescent="0.25">
      <c r="A127" t="s">
        <v>6121</v>
      </c>
      <c r="B127" t="s">
        <v>2027</v>
      </c>
      <c r="C127">
        <v>19</v>
      </c>
      <c r="D127">
        <v>6.4528301886792452</v>
      </c>
      <c r="E127">
        <v>1.92</v>
      </c>
      <c r="F127">
        <v>18.842264150943397</v>
      </c>
      <c r="G127" t="s">
        <v>19537</v>
      </c>
      <c r="H127" t="s">
        <v>13204</v>
      </c>
      <c r="I127" t="s">
        <v>10685</v>
      </c>
    </row>
    <row r="128" spans="1:9" x14ac:dyDescent="0.25">
      <c r="A128" t="s">
        <v>6122</v>
      </c>
      <c r="B128" t="s">
        <v>2028</v>
      </c>
      <c r="C128">
        <v>1</v>
      </c>
      <c r="D128">
        <v>0.339622641509434</v>
      </c>
      <c r="E128">
        <v>0</v>
      </c>
      <c r="F128">
        <v>0.339622641509434</v>
      </c>
      <c r="G128" t="s">
        <v>19537</v>
      </c>
      <c r="H128" t="s">
        <v>13204</v>
      </c>
      <c r="I128" t="s">
        <v>10685</v>
      </c>
    </row>
    <row r="129" spans="1:9" x14ac:dyDescent="0.25">
      <c r="A129" t="s">
        <v>6123</v>
      </c>
      <c r="B129" t="s">
        <v>2029</v>
      </c>
      <c r="C129">
        <v>13</v>
      </c>
      <c r="D129">
        <v>4.4150943396226419</v>
      </c>
      <c r="E129">
        <v>2.83</v>
      </c>
      <c r="F129">
        <v>16.90981132075472</v>
      </c>
      <c r="G129" t="s">
        <v>19537</v>
      </c>
      <c r="H129" t="s">
        <v>13204</v>
      </c>
      <c r="I129" t="s">
        <v>10685</v>
      </c>
    </row>
    <row r="130" spans="1:9" x14ac:dyDescent="0.25">
      <c r="A130" t="s">
        <v>6124</v>
      </c>
      <c r="B130" t="s">
        <v>2030</v>
      </c>
      <c r="C130">
        <v>1</v>
      </c>
      <c r="D130">
        <v>0.339622641509434</v>
      </c>
      <c r="E130">
        <v>0.67</v>
      </c>
      <c r="F130">
        <v>0.56716981132075472</v>
      </c>
      <c r="G130" t="s">
        <v>19537</v>
      </c>
      <c r="H130" t="s">
        <v>13204</v>
      </c>
      <c r="I130" t="s">
        <v>10685</v>
      </c>
    </row>
    <row r="131" spans="1:9" x14ac:dyDescent="0.25">
      <c r="A131" t="s">
        <v>6125</v>
      </c>
      <c r="B131" t="s">
        <v>2031</v>
      </c>
      <c r="C131">
        <v>0.83</v>
      </c>
      <c r="D131">
        <v>0.28188679245283021</v>
      </c>
      <c r="E131">
        <v>1.97</v>
      </c>
      <c r="F131">
        <v>0.83720377358490572</v>
      </c>
      <c r="G131" t="s">
        <v>19537</v>
      </c>
      <c r="H131" t="s">
        <v>13204</v>
      </c>
      <c r="I131" t="s">
        <v>10685</v>
      </c>
    </row>
    <row r="132" spans="1:9" x14ac:dyDescent="0.25">
      <c r="A132" t="s">
        <v>6126</v>
      </c>
      <c r="B132" t="s">
        <v>2032</v>
      </c>
      <c r="C132">
        <v>0.33</v>
      </c>
      <c r="D132">
        <v>0.11207547169811322</v>
      </c>
      <c r="E132">
        <v>1.1200000000000001</v>
      </c>
      <c r="F132">
        <v>0.23760000000000003</v>
      </c>
      <c r="G132" t="s">
        <v>19537</v>
      </c>
      <c r="H132" t="s">
        <v>13204</v>
      </c>
      <c r="I132" t="s">
        <v>10685</v>
      </c>
    </row>
    <row r="133" spans="1:9" x14ac:dyDescent="0.25">
      <c r="A133" t="s">
        <v>6127</v>
      </c>
      <c r="B133" t="s">
        <v>2033</v>
      </c>
      <c r="C133">
        <v>1.5</v>
      </c>
      <c r="D133">
        <v>0.50943396226415105</v>
      </c>
      <c r="E133">
        <v>14.75</v>
      </c>
      <c r="F133">
        <v>8.0235849056603783</v>
      </c>
      <c r="G133" t="s">
        <v>19537</v>
      </c>
      <c r="H133" t="s">
        <v>13204</v>
      </c>
      <c r="I133" t="s">
        <v>10685</v>
      </c>
    </row>
    <row r="134" spans="1:9" x14ac:dyDescent="0.25">
      <c r="A134" t="s">
        <v>6128</v>
      </c>
      <c r="B134" t="s">
        <v>2034</v>
      </c>
      <c r="C134">
        <v>2</v>
      </c>
      <c r="D134">
        <v>0.679245283018868</v>
      </c>
      <c r="E134">
        <v>1.28</v>
      </c>
      <c r="F134">
        <v>1.5486792452830191</v>
      </c>
      <c r="G134" t="s">
        <v>19537</v>
      </c>
      <c r="H134" t="s">
        <v>13204</v>
      </c>
      <c r="I134" t="s">
        <v>10685</v>
      </c>
    </row>
    <row r="135" spans="1:9" x14ac:dyDescent="0.25">
      <c r="A135" t="s">
        <v>6129</v>
      </c>
      <c r="B135" t="s">
        <v>2035</v>
      </c>
      <c r="C135">
        <v>1</v>
      </c>
      <c r="D135">
        <v>0.339622641509434</v>
      </c>
      <c r="E135">
        <v>14.08</v>
      </c>
      <c r="F135">
        <v>5.1215094339622649</v>
      </c>
      <c r="G135" t="s">
        <v>19537</v>
      </c>
      <c r="H135" t="s">
        <v>13204</v>
      </c>
      <c r="I135" t="s">
        <v>10685</v>
      </c>
    </row>
    <row r="136" spans="1:9" x14ac:dyDescent="0.25">
      <c r="A136" t="s">
        <v>6130</v>
      </c>
      <c r="B136" t="s">
        <v>2036</v>
      </c>
      <c r="C136">
        <v>2</v>
      </c>
      <c r="D136">
        <v>0.679245283018868</v>
      </c>
      <c r="E136">
        <v>0</v>
      </c>
      <c r="F136">
        <v>0.679245283018868</v>
      </c>
      <c r="G136" t="s">
        <v>19537</v>
      </c>
      <c r="H136" t="s">
        <v>13204</v>
      </c>
      <c r="I136" t="s">
        <v>10685</v>
      </c>
    </row>
    <row r="137" spans="1:9" x14ac:dyDescent="0.25">
      <c r="A137" t="s">
        <v>6131</v>
      </c>
      <c r="B137" t="s">
        <v>2037</v>
      </c>
      <c r="C137">
        <v>4</v>
      </c>
      <c r="D137">
        <v>1.358490566037736</v>
      </c>
      <c r="E137">
        <v>9.2899999999999991</v>
      </c>
      <c r="F137">
        <v>13.978867924528302</v>
      </c>
      <c r="G137" t="s">
        <v>19537</v>
      </c>
      <c r="H137" t="s">
        <v>13204</v>
      </c>
      <c r="I137" t="s">
        <v>10685</v>
      </c>
    </row>
    <row r="138" spans="1:9" x14ac:dyDescent="0.25">
      <c r="A138" t="s">
        <v>6132</v>
      </c>
      <c r="B138" t="s">
        <v>2038</v>
      </c>
      <c r="C138">
        <v>1</v>
      </c>
      <c r="D138">
        <v>0.339622641509434</v>
      </c>
      <c r="E138">
        <v>3.25</v>
      </c>
      <c r="F138">
        <v>1.4433962264150946</v>
      </c>
      <c r="G138" t="s">
        <v>19537</v>
      </c>
      <c r="H138" t="s">
        <v>13204</v>
      </c>
      <c r="I138" t="s">
        <v>10685</v>
      </c>
    </row>
    <row r="139" spans="1:9" x14ac:dyDescent="0.25">
      <c r="A139" t="s">
        <v>6133</v>
      </c>
      <c r="B139" t="s">
        <v>2039</v>
      </c>
      <c r="C139">
        <v>1</v>
      </c>
      <c r="D139">
        <v>0.339622641509434</v>
      </c>
      <c r="E139">
        <v>1</v>
      </c>
      <c r="F139">
        <v>0.679245283018868</v>
      </c>
      <c r="G139" t="s">
        <v>19537</v>
      </c>
      <c r="H139" t="s">
        <v>13204</v>
      </c>
      <c r="I139" t="s">
        <v>10685</v>
      </c>
    </row>
    <row r="140" spans="1:9" x14ac:dyDescent="0.25">
      <c r="A140" t="s">
        <v>6134</v>
      </c>
      <c r="B140" t="s">
        <v>2040</v>
      </c>
      <c r="C140">
        <v>1</v>
      </c>
      <c r="D140">
        <v>0.339622641509434</v>
      </c>
      <c r="E140">
        <v>-0.94</v>
      </c>
      <c r="F140">
        <v>2.0377358490566058E-2</v>
      </c>
      <c r="G140" t="s">
        <v>19537</v>
      </c>
      <c r="H140" t="s">
        <v>13204</v>
      </c>
      <c r="I140" t="s">
        <v>10685</v>
      </c>
    </row>
    <row r="141" spans="1:9" x14ac:dyDescent="0.25">
      <c r="A141" t="s">
        <v>6135</v>
      </c>
      <c r="B141" t="s">
        <v>2041</v>
      </c>
      <c r="C141">
        <v>1</v>
      </c>
      <c r="D141">
        <v>0.339622641509434</v>
      </c>
      <c r="E141">
        <v>3</v>
      </c>
      <c r="F141">
        <v>1.358490566037736</v>
      </c>
      <c r="G141" t="s">
        <v>19537</v>
      </c>
      <c r="H141" t="s">
        <v>13204</v>
      </c>
      <c r="I141" t="s">
        <v>10685</v>
      </c>
    </row>
    <row r="142" spans="1:9" x14ac:dyDescent="0.25">
      <c r="A142" t="s">
        <v>6136</v>
      </c>
      <c r="B142" t="s">
        <v>2042</v>
      </c>
      <c r="C142">
        <v>5.33</v>
      </c>
      <c r="D142">
        <v>1.8101886792452833</v>
      </c>
      <c r="E142">
        <v>5.83</v>
      </c>
      <c r="F142">
        <v>12.363588679245284</v>
      </c>
      <c r="G142" t="s">
        <v>19537</v>
      </c>
      <c r="H142" t="s">
        <v>13204</v>
      </c>
      <c r="I142" t="s">
        <v>10685</v>
      </c>
    </row>
    <row r="143" spans="1:9" x14ac:dyDescent="0.25">
      <c r="A143" t="s">
        <v>6137</v>
      </c>
      <c r="B143" t="s">
        <v>2043</v>
      </c>
      <c r="C143">
        <v>1</v>
      </c>
      <c r="D143">
        <v>0.339622641509434</v>
      </c>
      <c r="E143">
        <v>4</v>
      </c>
      <c r="F143">
        <v>1.6981132075471699</v>
      </c>
      <c r="G143" t="s">
        <v>19537</v>
      </c>
      <c r="H143" t="s">
        <v>13204</v>
      </c>
      <c r="I143" t="s">
        <v>10685</v>
      </c>
    </row>
    <row r="144" spans="1:9" x14ac:dyDescent="0.25">
      <c r="A144" t="s">
        <v>6138</v>
      </c>
      <c r="B144" t="s">
        <v>2044</v>
      </c>
      <c r="C144">
        <v>1</v>
      </c>
      <c r="D144">
        <v>0.339622641509434</v>
      </c>
      <c r="E144">
        <v>2</v>
      </c>
      <c r="F144">
        <v>1.0188679245283021</v>
      </c>
      <c r="G144" t="s">
        <v>19537</v>
      </c>
      <c r="H144" t="s">
        <v>13204</v>
      </c>
      <c r="I144" t="s">
        <v>10685</v>
      </c>
    </row>
    <row r="145" spans="1:9" x14ac:dyDescent="0.25">
      <c r="A145" t="s">
        <v>6140</v>
      </c>
      <c r="B145" t="s">
        <v>2046</v>
      </c>
      <c r="C145">
        <v>3</v>
      </c>
      <c r="D145">
        <v>1.0188679245283021</v>
      </c>
      <c r="E145">
        <v>0</v>
      </c>
      <c r="F145">
        <v>1.0188679245283021</v>
      </c>
      <c r="G145" t="s">
        <v>19537</v>
      </c>
      <c r="H145" t="s">
        <v>13204</v>
      </c>
      <c r="I145" t="s">
        <v>10685</v>
      </c>
    </row>
    <row r="146" spans="1:9" x14ac:dyDescent="0.25">
      <c r="A146" t="s">
        <v>6141</v>
      </c>
      <c r="B146" t="s">
        <v>2047</v>
      </c>
      <c r="C146">
        <v>1</v>
      </c>
      <c r="D146">
        <v>0.339622641509434</v>
      </c>
      <c r="E146">
        <v>5</v>
      </c>
      <c r="F146">
        <v>2.0377358490566042</v>
      </c>
      <c r="G146" t="s">
        <v>19537</v>
      </c>
      <c r="H146" t="s">
        <v>13204</v>
      </c>
      <c r="I146" t="s">
        <v>10685</v>
      </c>
    </row>
    <row r="147" spans="1:9" x14ac:dyDescent="0.25">
      <c r="A147" t="s">
        <v>6142</v>
      </c>
      <c r="B147" t="s">
        <v>2048</v>
      </c>
      <c r="C147">
        <v>2</v>
      </c>
      <c r="D147">
        <v>0.679245283018868</v>
      </c>
      <c r="E147">
        <v>16</v>
      </c>
      <c r="F147">
        <v>11.547169811320757</v>
      </c>
      <c r="G147" t="s">
        <v>19537</v>
      </c>
      <c r="H147" t="s">
        <v>13204</v>
      </c>
      <c r="I147" t="s">
        <v>10685</v>
      </c>
    </row>
    <row r="148" spans="1:9" x14ac:dyDescent="0.25">
      <c r="A148" t="s">
        <v>6143</v>
      </c>
      <c r="B148" t="s">
        <v>2049</v>
      </c>
      <c r="C148">
        <v>1</v>
      </c>
      <c r="D148">
        <v>0.339622641509434</v>
      </c>
      <c r="E148">
        <v>0</v>
      </c>
      <c r="F148">
        <v>0.339622641509434</v>
      </c>
      <c r="G148" t="s">
        <v>19537</v>
      </c>
      <c r="H148" t="s">
        <v>13204</v>
      </c>
      <c r="I148" t="s">
        <v>10685</v>
      </c>
    </row>
    <row r="149" spans="1:9" x14ac:dyDescent="0.25">
      <c r="A149" t="s">
        <v>6144</v>
      </c>
      <c r="B149" t="s">
        <v>2050</v>
      </c>
      <c r="C149">
        <v>1</v>
      </c>
      <c r="D149">
        <v>0.339622641509434</v>
      </c>
      <c r="E149">
        <v>0</v>
      </c>
      <c r="F149">
        <v>0.339622641509434</v>
      </c>
      <c r="G149" t="s">
        <v>19537</v>
      </c>
      <c r="H149" t="s">
        <v>13204</v>
      </c>
      <c r="I149" t="s">
        <v>10685</v>
      </c>
    </row>
    <row r="150" spans="1:9" x14ac:dyDescent="0.25">
      <c r="A150" t="s">
        <v>6145</v>
      </c>
      <c r="B150" t="s">
        <v>2051</v>
      </c>
      <c r="C150">
        <v>4</v>
      </c>
      <c r="D150">
        <v>1.358490566037736</v>
      </c>
      <c r="E150">
        <v>0</v>
      </c>
      <c r="F150">
        <v>1.358490566037736</v>
      </c>
      <c r="G150" t="s">
        <v>19537</v>
      </c>
      <c r="H150" t="s">
        <v>13204</v>
      </c>
      <c r="I150" t="s">
        <v>10685</v>
      </c>
    </row>
    <row r="151" spans="1:9" x14ac:dyDescent="0.25">
      <c r="A151" t="s">
        <v>6146</v>
      </c>
      <c r="B151" t="s">
        <v>2052</v>
      </c>
      <c r="C151">
        <v>4</v>
      </c>
      <c r="D151">
        <v>1.358490566037736</v>
      </c>
      <c r="E151">
        <v>63.75</v>
      </c>
      <c r="F151">
        <v>87.962264150943412</v>
      </c>
      <c r="G151" t="s">
        <v>19537</v>
      </c>
      <c r="H151" t="s">
        <v>13204</v>
      </c>
      <c r="I151" t="s">
        <v>10685</v>
      </c>
    </row>
    <row r="152" spans="1:9" x14ac:dyDescent="0.25">
      <c r="A152" t="s">
        <v>6147</v>
      </c>
      <c r="B152" t="s">
        <v>2053</v>
      </c>
      <c r="C152">
        <v>0.83</v>
      </c>
      <c r="D152">
        <v>0.28188679245283021</v>
      </c>
      <c r="E152">
        <v>0</v>
      </c>
      <c r="F152">
        <v>0.28188679245283021</v>
      </c>
      <c r="G152" t="s">
        <v>19537</v>
      </c>
      <c r="H152" t="s">
        <v>13204</v>
      </c>
      <c r="I152" t="s">
        <v>10685</v>
      </c>
    </row>
    <row r="153" spans="1:9" x14ac:dyDescent="0.25">
      <c r="A153" t="s">
        <v>6148</v>
      </c>
      <c r="B153" t="s">
        <v>2054</v>
      </c>
      <c r="C153">
        <v>1</v>
      </c>
      <c r="D153">
        <v>0.339622641509434</v>
      </c>
      <c r="E153">
        <v>0</v>
      </c>
      <c r="F153">
        <v>0.339622641509434</v>
      </c>
      <c r="G153" t="s">
        <v>19537</v>
      </c>
      <c r="H153" t="s">
        <v>13204</v>
      </c>
      <c r="I153" t="s">
        <v>10685</v>
      </c>
    </row>
    <row r="154" spans="1:9" x14ac:dyDescent="0.25">
      <c r="A154" t="s">
        <v>6149</v>
      </c>
      <c r="B154" t="s">
        <v>2055</v>
      </c>
      <c r="C154">
        <v>1</v>
      </c>
      <c r="D154">
        <v>0.339622641509434</v>
      </c>
      <c r="E154">
        <v>0</v>
      </c>
      <c r="F154">
        <v>0.339622641509434</v>
      </c>
      <c r="G154" t="s">
        <v>19537</v>
      </c>
      <c r="H154" t="s">
        <v>13204</v>
      </c>
      <c r="I154" t="s">
        <v>10685</v>
      </c>
    </row>
    <row r="155" spans="1:9" x14ac:dyDescent="0.25">
      <c r="A155" t="s">
        <v>6150</v>
      </c>
      <c r="B155" t="s">
        <v>2056</v>
      </c>
      <c r="C155">
        <v>0.83</v>
      </c>
      <c r="D155">
        <v>0.28188679245283021</v>
      </c>
      <c r="E155">
        <v>0</v>
      </c>
      <c r="F155">
        <v>0.28188679245283021</v>
      </c>
      <c r="G155" t="s">
        <v>19537</v>
      </c>
      <c r="H155" t="s">
        <v>13204</v>
      </c>
      <c r="I155" t="s">
        <v>10685</v>
      </c>
    </row>
    <row r="156" spans="1:9" x14ac:dyDescent="0.25">
      <c r="A156" t="s">
        <v>6151</v>
      </c>
      <c r="B156" t="s">
        <v>2057</v>
      </c>
      <c r="C156">
        <v>0.33</v>
      </c>
      <c r="D156">
        <v>0.11207547169811322</v>
      </c>
      <c r="E156">
        <v>0</v>
      </c>
      <c r="F156">
        <v>0.11207547169811322</v>
      </c>
      <c r="G156" t="s">
        <v>19537</v>
      </c>
      <c r="H156" t="s">
        <v>13204</v>
      </c>
      <c r="I156" t="s">
        <v>10685</v>
      </c>
    </row>
    <row r="157" spans="1:9" x14ac:dyDescent="0.25">
      <c r="A157" t="s">
        <v>6152</v>
      </c>
      <c r="B157" t="s">
        <v>2058</v>
      </c>
      <c r="C157">
        <v>0.17</v>
      </c>
      <c r="D157">
        <v>5.7735849056603783E-2</v>
      </c>
      <c r="E157">
        <v>0</v>
      </c>
      <c r="F157">
        <v>5.7735849056603783E-2</v>
      </c>
      <c r="G157" t="s">
        <v>19537</v>
      </c>
      <c r="H157" t="s">
        <v>13204</v>
      </c>
      <c r="I157" t="s">
        <v>10685</v>
      </c>
    </row>
    <row r="158" spans="1:9" x14ac:dyDescent="0.25">
      <c r="A158" t="s">
        <v>6153</v>
      </c>
      <c r="B158" t="s">
        <v>2059</v>
      </c>
      <c r="C158">
        <v>1</v>
      </c>
      <c r="D158">
        <v>0.339622641509434</v>
      </c>
      <c r="E158">
        <v>0</v>
      </c>
      <c r="F158">
        <v>0.339622641509434</v>
      </c>
      <c r="G158" t="s">
        <v>19537</v>
      </c>
      <c r="H158" t="s">
        <v>13204</v>
      </c>
      <c r="I158" t="s">
        <v>10685</v>
      </c>
    </row>
    <row r="159" spans="1:9" x14ac:dyDescent="0.25">
      <c r="A159" t="s">
        <v>6154</v>
      </c>
      <c r="B159" t="s">
        <v>2060</v>
      </c>
      <c r="C159">
        <v>1</v>
      </c>
      <c r="D159">
        <v>0.339622641509434</v>
      </c>
      <c r="E159">
        <v>-0.73</v>
      </c>
      <c r="F159">
        <v>9.1698113207547186E-2</v>
      </c>
      <c r="G159" t="s">
        <v>19537</v>
      </c>
      <c r="H159" t="s">
        <v>13204</v>
      </c>
      <c r="I159" t="s">
        <v>10685</v>
      </c>
    </row>
    <row r="160" spans="1:9" x14ac:dyDescent="0.25">
      <c r="A160" t="s">
        <v>6155</v>
      </c>
      <c r="B160" t="s">
        <v>2061</v>
      </c>
      <c r="C160">
        <v>3</v>
      </c>
      <c r="D160">
        <v>1.0188679245283021</v>
      </c>
      <c r="E160">
        <v>0</v>
      </c>
      <c r="F160">
        <v>1.0188679245283021</v>
      </c>
      <c r="G160" t="s">
        <v>19537</v>
      </c>
      <c r="H160" t="s">
        <v>13204</v>
      </c>
      <c r="I160" t="s">
        <v>10685</v>
      </c>
    </row>
    <row r="161" spans="1:9" x14ac:dyDescent="0.25">
      <c r="A161" t="s">
        <v>6156</v>
      </c>
      <c r="B161" t="s">
        <v>2062</v>
      </c>
      <c r="C161">
        <v>1</v>
      </c>
      <c r="D161">
        <v>0.339622641509434</v>
      </c>
      <c r="E161">
        <v>0</v>
      </c>
      <c r="F161">
        <v>0.339622641509434</v>
      </c>
      <c r="G161" t="s">
        <v>19537</v>
      </c>
      <c r="H161" t="s">
        <v>13204</v>
      </c>
      <c r="I161" t="s">
        <v>10685</v>
      </c>
    </row>
    <row r="162" spans="1:9" x14ac:dyDescent="0.25">
      <c r="A162" t="s">
        <v>6157</v>
      </c>
      <c r="B162" t="s">
        <v>2063</v>
      </c>
      <c r="C162">
        <v>2</v>
      </c>
      <c r="D162">
        <v>0.679245283018868</v>
      </c>
      <c r="E162">
        <v>-0.25</v>
      </c>
      <c r="F162">
        <v>0.50943396226415105</v>
      </c>
      <c r="G162" t="s">
        <v>19537</v>
      </c>
      <c r="H162" t="s">
        <v>13204</v>
      </c>
      <c r="I162" t="s">
        <v>10685</v>
      </c>
    </row>
    <row r="163" spans="1:9" x14ac:dyDescent="0.25">
      <c r="A163" t="s">
        <v>6158</v>
      </c>
      <c r="B163" t="s">
        <v>2064</v>
      </c>
      <c r="C163">
        <v>20</v>
      </c>
      <c r="D163">
        <v>6.7924528301886804</v>
      </c>
      <c r="E163">
        <v>0</v>
      </c>
      <c r="F163">
        <v>6.7924528301886804</v>
      </c>
      <c r="G163" t="s">
        <v>19537</v>
      </c>
      <c r="H163" t="s">
        <v>13204</v>
      </c>
      <c r="I163" t="s">
        <v>10685</v>
      </c>
    </row>
    <row r="164" spans="1:9" x14ac:dyDescent="0.25">
      <c r="A164" t="s">
        <v>6159</v>
      </c>
      <c r="B164" t="s">
        <v>2065</v>
      </c>
      <c r="C164">
        <v>20</v>
      </c>
      <c r="D164">
        <v>6.7924528301886804</v>
      </c>
      <c r="E164">
        <v>0</v>
      </c>
      <c r="F164">
        <v>6.7924528301886804</v>
      </c>
      <c r="G164" t="s">
        <v>19537</v>
      </c>
      <c r="H164" t="s">
        <v>13204</v>
      </c>
      <c r="I164" t="s">
        <v>10685</v>
      </c>
    </row>
    <row r="165" spans="1:9" x14ac:dyDescent="0.25">
      <c r="A165" t="s">
        <v>6160</v>
      </c>
      <c r="B165" t="s">
        <v>2066</v>
      </c>
      <c r="C165">
        <v>10</v>
      </c>
      <c r="D165">
        <v>3.3962264150943402</v>
      </c>
      <c r="E165">
        <v>0</v>
      </c>
      <c r="F165">
        <v>3.3962264150943402</v>
      </c>
      <c r="G165" t="s">
        <v>19537</v>
      </c>
      <c r="H165" t="s">
        <v>13204</v>
      </c>
      <c r="I165" t="s">
        <v>10685</v>
      </c>
    </row>
    <row r="166" spans="1:9" x14ac:dyDescent="0.25">
      <c r="A166" t="s">
        <v>6161</v>
      </c>
      <c r="B166" t="s">
        <v>2067</v>
      </c>
      <c r="C166">
        <v>2</v>
      </c>
      <c r="D166">
        <v>0.679245283018868</v>
      </c>
      <c r="E166">
        <v>0</v>
      </c>
      <c r="F166">
        <v>0.679245283018868</v>
      </c>
      <c r="G166" t="s">
        <v>19537</v>
      </c>
      <c r="H166" t="s">
        <v>13204</v>
      </c>
      <c r="I166" t="s">
        <v>10685</v>
      </c>
    </row>
    <row r="167" spans="1:9" x14ac:dyDescent="0.25">
      <c r="A167" t="s">
        <v>6162</v>
      </c>
      <c r="B167" t="s">
        <v>2068</v>
      </c>
      <c r="C167">
        <v>2</v>
      </c>
      <c r="D167">
        <v>0.679245283018868</v>
      </c>
      <c r="E167">
        <v>0</v>
      </c>
      <c r="F167">
        <v>0.679245283018868</v>
      </c>
      <c r="G167" t="s">
        <v>19537</v>
      </c>
      <c r="H167" t="s">
        <v>13204</v>
      </c>
      <c r="I167" t="s">
        <v>10685</v>
      </c>
    </row>
    <row r="168" spans="1:9" x14ac:dyDescent="0.25">
      <c r="A168" t="s">
        <v>6163</v>
      </c>
      <c r="B168" t="s">
        <v>2069</v>
      </c>
      <c r="C168">
        <v>8</v>
      </c>
      <c r="D168">
        <v>2.716981132075472</v>
      </c>
      <c r="E168">
        <v>0</v>
      </c>
      <c r="F168">
        <v>2.716981132075472</v>
      </c>
      <c r="G168" t="s">
        <v>19537</v>
      </c>
      <c r="H168" t="s">
        <v>13204</v>
      </c>
      <c r="I168" t="s">
        <v>10685</v>
      </c>
    </row>
    <row r="169" spans="1:9" x14ac:dyDescent="0.25">
      <c r="A169" t="s">
        <v>6164</v>
      </c>
      <c r="B169" t="s">
        <v>2070</v>
      </c>
      <c r="C169">
        <v>10</v>
      </c>
      <c r="D169">
        <v>3.3962264150943402</v>
      </c>
      <c r="E169">
        <v>0</v>
      </c>
      <c r="F169">
        <v>3.3962264150943402</v>
      </c>
      <c r="G169" t="s">
        <v>19537</v>
      </c>
      <c r="H169" t="s">
        <v>13204</v>
      </c>
      <c r="I169" t="s">
        <v>10685</v>
      </c>
    </row>
    <row r="170" spans="1:9" x14ac:dyDescent="0.25">
      <c r="A170" t="s">
        <v>6165</v>
      </c>
      <c r="B170" t="s">
        <v>2071</v>
      </c>
      <c r="C170">
        <v>7</v>
      </c>
      <c r="D170">
        <v>2.3773584905660377</v>
      </c>
      <c r="E170">
        <v>0</v>
      </c>
      <c r="F170">
        <v>2.3773584905660377</v>
      </c>
      <c r="G170" t="s">
        <v>19537</v>
      </c>
      <c r="H170" t="s">
        <v>13204</v>
      </c>
      <c r="I170" t="s">
        <v>10685</v>
      </c>
    </row>
    <row r="171" spans="1:9" x14ac:dyDescent="0.25">
      <c r="A171" t="s">
        <v>6166</v>
      </c>
      <c r="B171" t="s">
        <v>2072</v>
      </c>
      <c r="C171">
        <v>1</v>
      </c>
      <c r="D171">
        <v>0.339622641509434</v>
      </c>
      <c r="E171">
        <v>1</v>
      </c>
      <c r="F171">
        <v>0.679245283018868</v>
      </c>
      <c r="G171" t="s">
        <v>19537</v>
      </c>
      <c r="H171" t="s">
        <v>13204</v>
      </c>
      <c r="I171" t="s">
        <v>10685</v>
      </c>
    </row>
    <row r="172" spans="1:9" x14ac:dyDescent="0.25">
      <c r="A172" t="s">
        <v>6730</v>
      </c>
      <c r="B172" t="s">
        <v>2636</v>
      </c>
      <c r="C172">
        <v>1</v>
      </c>
      <c r="D172">
        <v>0.339622641509434</v>
      </c>
      <c r="E172">
        <v>-0.5</v>
      </c>
      <c r="F172">
        <v>0.169811320754717</v>
      </c>
      <c r="G172" t="s">
        <v>19537</v>
      </c>
      <c r="H172" t="s">
        <v>13204</v>
      </c>
      <c r="I172" t="s">
        <v>10685</v>
      </c>
    </row>
    <row r="173" spans="1:9" x14ac:dyDescent="0.25">
      <c r="A173" t="s">
        <v>6731</v>
      </c>
      <c r="B173" t="s">
        <v>2637</v>
      </c>
      <c r="C173">
        <v>1</v>
      </c>
      <c r="D173">
        <v>0.339622641509434</v>
      </c>
      <c r="E173">
        <v>1</v>
      </c>
      <c r="F173">
        <v>0.679245283018868</v>
      </c>
      <c r="G173" t="s">
        <v>19537</v>
      </c>
      <c r="H173" t="s">
        <v>13204</v>
      </c>
      <c r="I173" t="s">
        <v>10685</v>
      </c>
    </row>
    <row r="174" spans="1:9" x14ac:dyDescent="0.25">
      <c r="A174" t="s">
        <v>6732</v>
      </c>
      <c r="B174" t="s">
        <v>2638</v>
      </c>
      <c r="C174">
        <v>1</v>
      </c>
      <c r="D174">
        <v>0.339622641509434</v>
      </c>
      <c r="E174">
        <v>1</v>
      </c>
      <c r="F174">
        <v>0.679245283018868</v>
      </c>
      <c r="G174" t="s">
        <v>19537</v>
      </c>
      <c r="H174" t="s">
        <v>13204</v>
      </c>
      <c r="I174" t="s">
        <v>10685</v>
      </c>
    </row>
    <row r="175" spans="1:9" x14ac:dyDescent="0.25">
      <c r="A175" t="s">
        <v>6733</v>
      </c>
      <c r="B175" t="s">
        <v>2639</v>
      </c>
      <c r="C175">
        <v>1</v>
      </c>
      <c r="D175">
        <v>0.339622641509434</v>
      </c>
      <c r="E175">
        <v>0</v>
      </c>
      <c r="F175">
        <v>0.339622641509434</v>
      </c>
      <c r="G175" t="s">
        <v>19537</v>
      </c>
      <c r="H175" t="s">
        <v>13204</v>
      </c>
      <c r="I175" t="s">
        <v>10685</v>
      </c>
    </row>
    <row r="176" spans="1:9" x14ac:dyDescent="0.25">
      <c r="A176" t="s">
        <v>6734</v>
      </c>
      <c r="B176" t="s">
        <v>2640</v>
      </c>
      <c r="C176">
        <v>1</v>
      </c>
      <c r="D176">
        <v>0.339622641509434</v>
      </c>
      <c r="E176">
        <v>0</v>
      </c>
      <c r="F176">
        <v>0.339622641509434</v>
      </c>
      <c r="G176" t="s">
        <v>19537</v>
      </c>
      <c r="H176" t="s">
        <v>13204</v>
      </c>
      <c r="I176" t="s">
        <v>10685</v>
      </c>
    </row>
    <row r="177" spans="1:9" x14ac:dyDescent="0.25">
      <c r="A177" t="s">
        <v>6735</v>
      </c>
      <c r="B177" t="s">
        <v>2641</v>
      </c>
      <c r="C177">
        <v>1</v>
      </c>
      <c r="D177">
        <v>0.339622641509434</v>
      </c>
      <c r="E177">
        <v>0.33</v>
      </c>
      <c r="F177">
        <v>0.45169811320754721</v>
      </c>
      <c r="G177" t="s">
        <v>19537</v>
      </c>
      <c r="H177" t="s">
        <v>13204</v>
      </c>
      <c r="I177" t="s">
        <v>10685</v>
      </c>
    </row>
    <row r="178" spans="1:9" x14ac:dyDescent="0.25">
      <c r="A178" t="s">
        <v>6736</v>
      </c>
      <c r="B178" t="s">
        <v>2642</v>
      </c>
      <c r="C178">
        <v>7</v>
      </c>
      <c r="D178">
        <v>2.3773584905660377</v>
      </c>
      <c r="E178">
        <v>0</v>
      </c>
      <c r="F178">
        <v>2.3773584905660377</v>
      </c>
      <c r="G178" t="s">
        <v>19537</v>
      </c>
      <c r="H178" t="s">
        <v>13204</v>
      </c>
      <c r="I178" t="s">
        <v>10685</v>
      </c>
    </row>
    <row r="179" spans="1:9" x14ac:dyDescent="0.25">
      <c r="A179" t="s">
        <v>6737</v>
      </c>
      <c r="B179" t="s">
        <v>2643</v>
      </c>
      <c r="C179">
        <v>7</v>
      </c>
      <c r="D179">
        <v>2.3773584905660377</v>
      </c>
      <c r="E179">
        <v>0</v>
      </c>
      <c r="F179">
        <v>2.3773584905660377</v>
      </c>
      <c r="G179" t="s">
        <v>19537</v>
      </c>
      <c r="H179" t="s">
        <v>13204</v>
      </c>
      <c r="I179" t="s">
        <v>10685</v>
      </c>
    </row>
    <row r="180" spans="1:9" x14ac:dyDescent="0.25">
      <c r="A180" t="s">
        <v>6738</v>
      </c>
      <c r="B180" t="s">
        <v>2644</v>
      </c>
      <c r="C180">
        <v>7</v>
      </c>
      <c r="D180">
        <v>2.3773584905660377</v>
      </c>
      <c r="E180">
        <v>0</v>
      </c>
      <c r="F180">
        <v>2.3773584905660377</v>
      </c>
      <c r="G180" t="s">
        <v>19537</v>
      </c>
      <c r="H180" t="s">
        <v>13204</v>
      </c>
      <c r="I180" t="s">
        <v>10685</v>
      </c>
    </row>
    <row r="181" spans="1:9" x14ac:dyDescent="0.25">
      <c r="A181" t="s">
        <v>6739</v>
      </c>
      <c r="B181" t="s">
        <v>2645</v>
      </c>
      <c r="C181">
        <v>6</v>
      </c>
      <c r="D181">
        <v>2.0377358490566042</v>
      </c>
      <c r="E181">
        <v>0</v>
      </c>
      <c r="F181">
        <v>2.0377358490566042</v>
      </c>
      <c r="G181" t="s">
        <v>19537</v>
      </c>
      <c r="H181" t="s">
        <v>13204</v>
      </c>
      <c r="I181" t="s">
        <v>10685</v>
      </c>
    </row>
    <row r="182" spans="1:9" x14ac:dyDescent="0.25">
      <c r="A182" t="s">
        <v>6740</v>
      </c>
      <c r="B182" t="s">
        <v>2646</v>
      </c>
      <c r="C182">
        <v>5</v>
      </c>
      <c r="D182">
        <v>1.6981132075471701</v>
      </c>
      <c r="E182">
        <v>0</v>
      </c>
      <c r="F182">
        <v>1.6981132075471701</v>
      </c>
      <c r="G182" t="s">
        <v>19537</v>
      </c>
      <c r="H182" t="s">
        <v>13204</v>
      </c>
      <c r="I182" t="s">
        <v>10685</v>
      </c>
    </row>
    <row r="183" spans="1:9" x14ac:dyDescent="0.25">
      <c r="A183" t="s">
        <v>6741</v>
      </c>
      <c r="B183" t="s">
        <v>2647</v>
      </c>
      <c r="C183">
        <v>9</v>
      </c>
      <c r="D183">
        <v>3.0566037735849054</v>
      </c>
      <c r="E183">
        <v>0</v>
      </c>
      <c r="F183">
        <v>3.0566037735849054</v>
      </c>
      <c r="G183" t="s">
        <v>19537</v>
      </c>
      <c r="H183" t="s">
        <v>13204</v>
      </c>
      <c r="I183" t="s">
        <v>10685</v>
      </c>
    </row>
    <row r="184" spans="1:9" x14ac:dyDescent="0.25">
      <c r="A184" t="s">
        <v>6863</v>
      </c>
      <c r="B184" t="s">
        <v>2769</v>
      </c>
      <c r="C184">
        <v>1</v>
      </c>
      <c r="D184">
        <v>0.339622641509434</v>
      </c>
      <c r="E184">
        <v>0</v>
      </c>
      <c r="F184">
        <v>0.339622641509434</v>
      </c>
      <c r="G184" t="s">
        <v>19537</v>
      </c>
      <c r="H184" t="s">
        <v>13204</v>
      </c>
      <c r="I184" t="s">
        <v>10685</v>
      </c>
    </row>
    <row r="185" spans="1:9" x14ac:dyDescent="0.25">
      <c r="A185" t="s">
        <v>6864</v>
      </c>
      <c r="B185" t="s">
        <v>2770</v>
      </c>
      <c r="C185">
        <v>2</v>
      </c>
      <c r="D185">
        <v>0.679245283018868</v>
      </c>
      <c r="E185">
        <v>0</v>
      </c>
      <c r="F185">
        <v>0.679245283018868</v>
      </c>
      <c r="G185" t="s">
        <v>19537</v>
      </c>
      <c r="H185" t="s">
        <v>13204</v>
      </c>
      <c r="I185" t="s">
        <v>10685</v>
      </c>
    </row>
    <row r="186" spans="1:9" x14ac:dyDescent="0.25">
      <c r="A186" t="s">
        <v>7128</v>
      </c>
      <c r="B186" t="s">
        <v>3034</v>
      </c>
      <c r="C186">
        <v>0.31</v>
      </c>
      <c r="D186">
        <v>0.10528301886792453</v>
      </c>
      <c r="E186">
        <v>-0.86</v>
      </c>
      <c r="F186">
        <v>1.4739622641509435E-2</v>
      </c>
      <c r="G186" t="s">
        <v>19478</v>
      </c>
      <c r="H186" t="s">
        <v>13204</v>
      </c>
      <c r="I186" t="s">
        <v>10685</v>
      </c>
    </row>
    <row r="187" spans="1:9" x14ac:dyDescent="0.25">
      <c r="A187" t="s">
        <v>7129</v>
      </c>
      <c r="B187" t="s">
        <v>3035</v>
      </c>
      <c r="C187">
        <v>1.71</v>
      </c>
      <c r="D187">
        <v>0.58075471698113212</v>
      </c>
      <c r="E187">
        <v>-0.64</v>
      </c>
      <c r="F187">
        <v>0.20907169811320755</v>
      </c>
      <c r="G187" t="s">
        <v>19478</v>
      </c>
      <c r="H187" t="s">
        <v>13204</v>
      </c>
      <c r="I187" t="s">
        <v>10685</v>
      </c>
    </row>
    <row r="188" spans="1:9" x14ac:dyDescent="0.25">
      <c r="A188" t="s">
        <v>7130</v>
      </c>
      <c r="B188" t="s">
        <v>3036</v>
      </c>
      <c r="C188">
        <v>0.11</v>
      </c>
      <c r="D188">
        <v>3.7358490566037739E-2</v>
      </c>
      <c r="E188">
        <v>-0.74</v>
      </c>
      <c r="F188">
        <v>9.7132075471698127E-3</v>
      </c>
      <c r="G188" t="s">
        <v>19478</v>
      </c>
      <c r="H188" t="s">
        <v>13204</v>
      </c>
      <c r="I188" t="s">
        <v>10685</v>
      </c>
    </row>
    <row r="189" spans="1:9" x14ac:dyDescent="0.25">
      <c r="A189" t="s">
        <v>7131</v>
      </c>
      <c r="B189" t="s">
        <v>3037</v>
      </c>
      <c r="C189">
        <v>1</v>
      </c>
      <c r="D189">
        <v>0.339622641509434</v>
      </c>
      <c r="E189">
        <v>0</v>
      </c>
      <c r="F189">
        <v>0.339622641509434</v>
      </c>
      <c r="G189" t="s">
        <v>19537</v>
      </c>
      <c r="H189" t="s">
        <v>13204</v>
      </c>
      <c r="I189" t="s">
        <v>10685</v>
      </c>
    </row>
    <row r="190" spans="1:9" x14ac:dyDescent="0.25">
      <c r="A190" t="s">
        <v>7132</v>
      </c>
      <c r="B190" t="s">
        <v>3038</v>
      </c>
      <c r="C190">
        <v>9</v>
      </c>
      <c r="D190">
        <v>3.0566037735849054</v>
      </c>
      <c r="E190">
        <v>-0.39</v>
      </c>
      <c r="F190">
        <v>1.8645283018867922</v>
      </c>
      <c r="G190" t="s">
        <v>19537</v>
      </c>
      <c r="H190" t="s">
        <v>13204</v>
      </c>
      <c r="I190" t="s">
        <v>10685</v>
      </c>
    </row>
    <row r="191" spans="1:9" x14ac:dyDescent="0.25">
      <c r="A191" t="s">
        <v>7133</v>
      </c>
      <c r="B191" t="s">
        <v>3039</v>
      </c>
      <c r="C191">
        <v>7</v>
      </c>
      <c r="D191">
        <v>2.3773584905660377</v>
      </c>
      <c r="E191">
        <v>2.0099999999999998</v>
      </c>
      <c r="F191">
        <v>7.1558490566037731</v>
      </c>
      <c r="G191" t="s">
        <v>19537</v>
      </c>
      <c r="H191" t="s">
        <v>13204</v>
      </c>
      <c r="I191" t="s">
        <v>10685</v>
      </c>
    </row>
    <row r="192" spans="1:9" x14ac:dyDescent="0.25">
      <c r="A192" t="s">
        <v>7134</v>
      </c>
      <c r="B192" t="s">
        <v>3040</v>
      </c>
      <c r="C192">
        <v>9</v>
      </c>
      <c r="D192">
        <v>3.0566037735849054</v>
      </c>
      <c r="E192">
        <v>-0.45</v>
      </c>
      <c r="F192">
        <v>1.6811320754716981</v>
      </c>
      <c r="G192" t="s">
        <v>19537</v>
      </c>
      <c r="H192" t="s">
        <v>13204</v>
      </c>
      <c r="I192" t="s">
        <v>10685</v>
      </c>
    </row>
    <row r="193" spans="1:9" x14ac:dyDescent="0.25">
      <c r="A193" t="s">
        <v>7135</v>
      </c>
      <c r="B193" t="s">
        <v>3041</v>
      </c>
      <c r="C193">
        <v>16</v>
      </c>
      <c r="D193">
        <v>5.433962264150944</v>
      </c>
      <c r="E193">
        <v>0.3</v>
      </c>
      <c r="F193">
        <v>7.0641509433962275</v>
      </c>
      <c r="G193" t="s">
        <v>19537</v>
      </c>
      <c r="H193" t="s">
        <v>13204</v>
      </c>
      <c r="I193" t="s">
        <v>10685</v>
      </c>
    </row>
    <row r="194" spans="1:9" x14ac:dyDescent="0.25">
      <c r="A194" t="s">
        <v>7136</v>
      </c>
      <c r="B194" t="s">
        <v>3042</v>
      </c>
      <c r="C194">
        <v>8</v>
      </c>
      <c r="D194">
        <v>2.716981132075472</v>
      </c>
      <c r="E194">
        <v>-0.28000000000000003</v>
      </c>
      <c r="F194">
        <v>1.9562264150943398</v>
      </c>
      <c r="G194" t="s">
        <v>19537</v>
      </c>
      <c r="H194" t="s">
        <v>13204</v>
      </c>
      <c r="I194" t="s">
        <v>10685</v>
      </c>
    </row>
    <row r="195" spans="1:9" x14ac:dyDescent="0.25">
      <c r="A195" t="s">
        <v>7137</v>
      </c>
      <c r="B195" t="s">
        <v>3043</v>
      </c>
      <c r="C195">
        <v>4</v>
      </c>
      <c r="D195">
        <v>1.358490566037736</v>
      </c>
      <c r="E195">
        <v>-0.12</v>
      </c>
      <c r="F195">
        <v>1.1954716981132076</v>
      </c>
      <c r="G195" t="s">
        <v>19537</v>
      </c>
      <c r="H195" t="s">
        <v>13204</v>
      </c>
      <c r="I195" t="s">
        <v>10685</v>
      </c>
    </row>
    <row r="196" spans="1:9" x14ac:dyDescent="0.25">
      <c r="A196" t="s">
        <v>7138</v>
      </c>
      <c r="B196" t="s">
        <v>3044</v>
      </c>
      <c r="C196">
        <v>9</v>
      </c>
      <c r="D196">
        <v>3.0566037735849054</v>
      </c>
      <c r="E196">
        <v>-0.35</v>
      </c>
      <c r="F196">
        <v>1.9867924528301886</v>
      </c>
      <c r="G196" t="s">
        <v>19537</v>
      </c>
      <c r="H196" t="s">
        <v>13204</v>
      </c>
      <c r="I196" t="s">
        <v>10685</v>
      </c>
    </row>
    <row r="197" spans="1:9" x14ac:dyDescent="0.25">
      <c r="A197" t="s">
        <v>7139</v>
      </c>
      <c r="B197" t="s">
        <v>3045</v>
      </c>
      <c r="C197">
        <v>8</v>
      </c>
      <c r="D197">
        <v>2.716981132075472</v>
      </c>
      <c r="E197">
        <v>0.19</v>
      </c>
      <c r="F197">
        <v>3.2332075471698114</v>
      </c>
      <c r="G197" t="s">
        <v>19537</v>
      </c>
      <c r="H197" t="s">
        <v>13204</v>
      </c>
      <c r="I197" t="s">
        <v>10685</v>
      </c>
    </row>
    <row r="198" spans="1:9" x14ac:dyDescent="0.25">
      <c r="A198" t="s">
        <v>7140</v>
      </c>
      <c r="B198" t="s">
        <v>3046</v>
      </c>
      <c r="C198">
        <v>6</v>
      </c>
      <c r="D198">
        <v>2.0377358490566042</v>
      </c>
      <c r="E198">
        <v>0.05</v>
      </c>
      <c r="F198">
        <v>2.1396226415094346</v>
      </c>
      <c r="G198" t="s">
        <v>19537</v>
      </c>
      <c r="H198" t="s">
        <v>13204</v>
      </c>
      <c r="I198" t="s">
        <v>10685</v>
      </c>
    </row>
    <row r="199" spans="1:9" x14ac:dyDescent="0.25">
      <c r="A199" t="s">
        <v>7141</v>
      </c>
      <c r="B199" t="s">
        <v>3047</v>
      </c>
      <c r="C199">
        <v>5</v>
      </c>
      <c r="D199">
        <v>1.6981132075471701</v>
      </c>
      <c r="E199">
        <v>-0.28000000000000003</v>
      </c>
      <c r="F199">
        <v>1.2226415094339624</v>
      </c>
      <c r="G199" t="s">
        <v>19537</v>
      </c>
      <c r="H199" t="s">
        <v>13204</v>
      </c>
      <c r="I199" t="s">
        <v>10685</v>
      </c>
    </row>
    <row r="200" spans="1:9" x14ac:dyDescent="0.25">
      <c r="A200" t="s">
        <v>7142</v>
      </c>
      <c r="B200" t="s">
        <v>3048</v>
      </c>
      <c r="C200">
        <v>4</v>
      </c>
      <c r="D200">
        <v>1.358490566037736</v>
      </c>
      <c r="E200">
        <v>0.59</v>
      </c>
      <c r="F200">
        <v>2.16</v>
      </c>
      <c r="G200" t="s">
        <v>19537</v>
      </c>
      <c r="H200" t="s">
        <v>13204</v>
      </c>
      <c r="I200" t="s">
        <v>10685</v>
      </c>
    </row>
    <row r="201" spans="1:9" x14ac:dyDescent="0.25">
      <c r="A201" t="s">
        <v>7143</v>
      </c>
      <c r="B201" t="s">
        <v>3049</v>
      </c>
      <c r="C201">
        <v>2</v>
      </c>
      <c r="D201">
        <v>0.679245283018868</v>
      </c>
      <c r="E201">
        <v>-0.39</v>
      </c>
      <c r="F201">
        <v>0.41433962264150948</v>
      </c>
      <c r="G201" t="s">
        <v>19537</v>
      </c>
      <c r="H201" t="s">
        <v>13204</v>
      </c>
      <c r="I201" t="s">
        <v>10685</v>
      </c>
    </row>
    <row r="202" spans="1:9" x14ac:dyDescent="0.25">
      <c r="A202" t="s">
        <v>7144</v>
      </c>
      <c r="B202" t="s">
        <v>3050</v>
      </c>
      <c r="C202">
        <v>4</v>
      </c>
      <c r="D202">
        <v>1.358490566037736</v>
      </c>
      <c r="E202">
        <v>-0.08</v>
      </c>
      <c r="F202">
        <v>1.2498113207547172</v>
      </c>
      <c r="G202" t="s">
        <v>19537</v>
      </c>
      <c r="H202" t="s">
        <v>13204</v>
      </c>
      <c r="I202" t="s">
        <v>10685</v>
      </c>
    </row>
    <row r="203" spans="1:9" x14ac:dyDescent="0.25">
      <c r="A203" t="s">
        <v>7145</v>
      </c>
      <c r="B203" t="s">
        <v>3051</v>
      </c>
      <c r="C203">
        <v>7</v>
      </c>
      <c r="D203">
        <v>2.3773584905660377</v>
      </c>
      <c r="E203">
        <v>-0.67</v>
      </c>
      <c r="F203">
        <v>0.78452830188679235</v>
      </c>
      <c r="G203" t="s">
        <v>19478</v>
      </c>
      <c r="H203" t="s">
        <v>13204</v>
      </c>
      <c r="I203" t="s">
        <v>10685</v>
      </c>
    </row>
    <row r="204" spans="1:9" x14ac:dyDescent="0.25">
      <c r="A204" t="s">
        <v>7146</v>
      </c>
      <c r="B204" t="s">
        <v>3052</v>
      </c>
      <c r="C204">
        <v>2</v>
      </c>
      <c r="D204">
        <v>0.679245283018868</v>
      </c>
      <c r="E204">
        <v>2.42</v>
      </c>
      <c r="F204">
        <v>2.3230188679245285</v>
      </c>
      <c r="G204" t="s">
        <v>19537</v>
      </c>
      <c r="H204" t="s">
        <v>13204</v>
      </c>
      <c r="I204" t="s">
        <v>10685</v>
      </c>
    </row>
    <row r="205" spans="1:9" x14ac:dyDescent="0.25">
      <c r="A205" t="s">
        <v>7148</v>
      </c>
      <c r="B205" t="s">
        <v>3054</v>
      </c>
      <c r="C205">
        <v>3</v>
      </c>
      <c r="D205">
        <v>1.0188679245283021</v>
      </c>
      <c r="E205">
        <v>-0.44</v>
      </c>
      <c r="F205">
        <v>0.57056603773584924</v>
      </c>
      <c r="G205" t="s">
        <v>19537</v>
      </c>
      <c r="H205" t="s">
        <v>13204</v>
      </c>
      <c r="I205" t="s">
        <v>10685</v>
      </c>
    </row>
    <row r="206" spans="1:9" x14ac:dyDescent="0.25">
      <c r="A206" t="s">
        <v>7150</v>
      </c>
      <c r="B206" t="s">
        <v>3056</v>
      </c>
      <c r="C206">
        <v>8</v>
      </c>
      <c r="D206">
        <v>2.716981132075472</v>
      </c>
      <c r="E206">
        <v>0</v>
      </c>
      <c r="F206">
        <v>2.716981132075472</v>
      </c>
      <c r="G206" t="s">
        <v>19537</v>
      </c>
      <c r="H206" t="s">
        <v>13204</v>
      </c>
      <c r="I206" t="s">
        <v>10685</v>
      </c>
    </row>
    <row r="207" spans="1:9" x14ac:dyDescent="0.25">
      <c r="A207" t="s">
        <v>7496</v>
      </c>
      <c r="B207" t="s">
        <v>3402</v>
      </c>
      <c r="C207">
        <v>6</v>
      </c>
      <c r="D207">
        <v>2.0377358490566042</v>
      </c>
      <c r="E207">
        <v>0</v>
      </c>
      <c r="F207">
        <v>2.0377358490566042</v>
      </c>
      <c r="G207" t="s">
        <v>19537</v>
      </c>
      <c r="H207" t="s">
        <v>13204</v>
      </c>
      <c r="I207" t="s">
        <v>10685</v>
      </c>
    </row>
    <row r="208" spans="1:9" x14ac:dyDescent="0.25">
      <c r="A208" t="s">
        <v>7497</v>
      </c>
      <c r="B208" t="s">
        <v>3403</v>
      </c>
      <c r="C208">
        <v>2</v>
      </c>
      <c r="D208">
        <v>0.679245283018868</v>
      </c>
      <c r="E208">
        <v>1.1299999999999999</v>
      </c>
      <c r="F208">
        <v>1.4467924528301888</v>
      </c>
      <c r="G208" t="s">
        <v>19537</v>
      </c>
      <c r="H208" t="s">
        <v>13204</v>
      </c>
      <c r="I208" t="s">
        <v>10685</v>
      </c>
    </row>
    <row r="209" spans="1:9" x14ac:dyDescent="0.25">
      <c r="A209" t="s">
        <v>7500</v>
      </c>
      <c r="B209" t="s">
        <v>3406</v>
      </c>
      <c r="C209">
        <v>12</v>
      </c>
      <c r="D209">
        <v>4.0754716981132084</v>
      </c>
      <c r="E209">
        <v>0.47</v>
      </c>
      <c r="F209">
        <v>5.9909433962264167</v>
      </c>
      <c r="G209" t="s">
        <v>19478</v>
      </c>
      <c r="H209" t="s">
        <v>13204</v>
      </c>
      <c r="I209" t="s">
        <v>10685</v>
      </c>
    </row>
    <row r="210" spans="1:9" x14ac:dyDescent="0.25">
      <c r="A210" t="s">
        <v>7501</v>
      </c>
      <c r="B210" t="s">
        <v>3407</v>
      </c>
      <c r="C210">
        <v>19</v>
      </c>
      <c r="D210">
        <v>6.4528301886792452</v>
      </c>
      <c r="E210">
        <v>0.49</v>
      </c>
      <c r="F210">
        <v>9.6147169811320747</v>
      </c>
      <c r="G210" t="s">
        <v>19478</v>
      </c>
      <c r="H210" t="s">
        <v>13204</v>
      </c>
      <c r="I210" t="s">
        <v>10685</v>
      </c>
    </row>
    <row r="211" spans="1:9" x14ac:dyDescent="0.25">
      <c r="A211" t="s">
        <v>7502</v>
      </c>
      <c r="B211" t="s">
        <v>3408</v>
      </c>
      <c r="C211">
        <v>19</v>
      </c>
      <c r="D211">
        <v>6.4528301886792452</v>
      </c>
      <c r="E211">
        <v>44.29</v>
      </c>
      <c r="F211">
        <v>292.24867924528303</v>
      </c>
      <c r="G211" t="s">
        <v>19537</v>
      </c>
      <c r="H211" t="s">
        <v>13204</v>
      </c>
      <c r="I211" t="s">
        <v>10685</v>
      </c>
    </row>
    <row r="212" spans="1:9" x14ac:dyDescent="0.25">
      <c r="A212" t="s">
        <v>7503</v>
      </c>
      <c r="B212" t="s">
        <v>3409</v>
      </c>
      <c r="C212">
        <v>1</v>
      </c>
      <c r="D212">
        <v>0.339622641509434</v>
      </c>
      <c r="E212">
        <v>5</v>
      </c>
      <c r="F212">
        <v>2.0377358490566042</v>
      </c>
      <c r="G212" t="s">
        <v>19537</v>
      </c>
      <c r="H212" t="s">
        <v>13204</v>
      </c>
      <c r="I212" t="s">
        <v>10685</v>
      </c>
    </row>
    <row r="213" spans="1:9" x14ac:dyDescent="0.25">
      <c r="A213" t="s">
        <v>7504</v>
      </c>
      <c r="B213" t="s">
        <v>3410</v>
      </c>
      <c r="C213">
        <v>1</v>
      </c>
      <c r="D213">
        <v>0.339622641509434</v>
      </c>
      <c r="E213">
        <v>0</v>
      </c>
      <c r="F213">
        <v>0.339622641509434</v>
      </c>
      <c r="G213" t="s">
        <v>19537</v>
      </c>
      <c r="H213" t="s">
        <v>13204</v>
      </c>
      <c r="I213" t="s">
        <v>10685</v>
      </c>
    </row>
    <row r="214" spans="1:9" x14ac:dyDescent="0.25">
      <c r="A214" t="s">
        <v>7505</v>
      </c>
      <c r="B214" t="s">
        <v>3411</v>
      </c>
      <c r="C214">
        <v>4</v>
      </c>
      <c r="D214">
        <v>1.358490566037736</v>
      </c>
      <c r="E214">
        <v>2.04</v>
      </c>
      <c r="F214">
        <v>4.1298113207547171</v>
      </c>
      <c r="G214" t="s">
        <v>19537</v>
      </c>
      <c r="H214" t="s">
        <v>13204</v>
      </c>
      <c r="I214" t="s">
        <v>10685</v>
      </c>
    </row>
    <row r="215" spans="1:9" x14ac:dyDescent="0.25">
      <c r="A215" t="s">
        <v>7506</v>
      </c>
      <c r="B215" t="s">
        <v>3412</v>
      </c>
      <c r="C215">
        <v>4</v>
      </c>
      <c r="D215">
        <v>1.358490566037736</v>
      </c>
      <c r="E215">
        <v>1.8</v>
      </c>
      <c r="F215">
        <v>3.8037735849056604</v>
      </c>
      <c r="G215" t="s">
        <v>19537</v>
      </c>
      <c r="H215" t="s">
        <v>13204</v>
      </c>
      <c r="I215" t="s">
        <v>10685</v>
      </c>
    </row>
    <row r="216" spans="1:9" x14ac:dyDescent="0.25">
      <c r="A216" t="s">
        <v>7507</v>
      </c>
      <c r="B216" t="s">
        <v>3413</v>
      </c>
      <c r="C216">
        <v>2</v>
      </c>
      <c r="D216">
        <v>0.679245283018868</v>
      </c>
      <c r="E216">
        <v>2.25</v>
      </c>
      <c r="F216">
        <v>2.2075471698113209</v>
      </c>
      <c r="G216" t="s">
        <v>19537</v>
      </c>
      <c r="H216" t="s">
        <v>13204</v>
      </c>
      <c r="I216" t="s">
        <v>10685</v>
      </c>
    </row>
    <row r="217" spans="1:9" x14ac:dyDescent="0.25">
      <c r="A217" t="s">
        <v>7508</v>
      </c>
      <c r="B217" t="s">
        <v>3414</v>
      </c>
      <c r="C217">
        <v>11</v>
      </c>
      <c r="D217">
        <v>3.7358490566037741</v>
      </c>
      <c r="E217">
        <v>9</v>
      </c>
      <c r="F217">
        <v>37.358490566037744</v>
      </c>
      <c r="G217" t="s">
        <v>19537</v>
      </c>
      <c r="H217" t="s">
        <v>13204</v>
      </c>
      <c r="I217" t="s">
        <v>10685</v>
      </c>
    </row>
    <row r="218" spans="1:9" x14ac:dyDescent="0.25">
      <c r="A218" t="s">
        <v>7509</v>
      </c>
      <c r="B218" t="s">
        <v>3415</v>
      </c>
      <c r="C218">
        <v>10</v>
      </c>
      <c r="D218">
        <v>3.3962264150943402</v>
      </c>
      <c r="E218">
        <v>12.72</v>
      </c>
      <c r="F218">
        <v>46.59622641509435</v>
      </c>
      <c r="G218" t="s">
        <v>19537</v>
      </c>
      <c r="H218" t="s">
        <v>13204</v>
      </c>
      <c r="I218" t="s">
        <v>10685</v>
      </c>
    </row>
    <row r="219" spans="1:9" x14ac:dyDescent="0.25">
      <c r="A219" t="s">
        <v>7510</v>
      </c>
      <c r="B219" t="s">
        <v>3416</v>
      </c>
      <c r="C219">
        <v>2</v>
      </c>
      <c r="D219">
        <v>0.679245283018868</v>
      </c>
      <c r="E219">
        <v>1.5</v>
      </c>
      <c r="F219">
        <v>1.6981132075471699</v>
      </c>
      <c r="G219" t="s">
        <v>19537</v>
      </c>
      <c r="H219" t="s">
        <v>13204</v>
      </c>
      <c r="I219" t="s">
        <v>10685</v>
      </c>
    </row>
    <row r="220" spans="1:9" x14ac:dyDescent="0.25">
      <c r="A220" t="s">
        <v>7511</v>
      </c>
      <c r="B220" t="s">
        <v>3417</v>
      </c>
      <c r="C220">
        <v>1</v>
      </c>
      <c r="D220">
        <v>0.339622641509434</v>
      </c>
      <c r="E220">
        <v>0.31</v>
      </c>
      <c r="F220">
        <v>0.44490566037735857</v>
      </c>
      <c r="G220" t="s">
        <v>19537</v>
      </c>
      <c r="H220" t="s">
        <v>13204</v>
      </c>
      <c r="I220" t="s">
        <v>10685</v>
      </c>
    </row>
    <row r="221" spans="1:9" x14ac:dyDescent="0.25">
      <c r="A221" t="s">
        <v>7512</v>
      </c>
      <c r="B221" t="s">
        <v>3418</v>
      </c>
      <c r="C221">
        <v>16</v>
      </c>
      <c r="D221">
        <v>5.433962264150944</v>
      </c>
      <c r="E221">
        <v>1.41</v>
      </c>
      <c r="F221">
        <v>13.095849056603775</v>
      </c>
      <c r="G221" t="s">
        <v>19537</v>
      </c>
      <c r="H221" t="s">
        <v>13204</v>
      </c>
      <c r="I221" t="s">
        <v>10685</v>
      </c>
    </row>
    <row r="222" spans="1:9" x14ac:dyDescent="0.25">
      <c r="A222" t="s">
        <v>7513</v>
      </c>
      <c r="B222" t="s">
        <v>3419</v>
      </c>
      <c r="C222">
        <v>1</v>
      </c>
      <c r="D222">
        <v>0.339622641509434</v>
      </c>
      <c r="E222">
        <v>1</v>
      </c>
      <c r="F222">
        <v>0.679245283018868</v>
      </c>
      <c r="G222" t="s">
        <v>19537</v>
      </c>
      <c r="H222" t="s">
        <v>13204</v>
      </c>
      <c r="I222" t="s">
        <v>10685</v>
      </c>
    </row>
    <row r="223" spans="1:9" x14ac:dyDescent="0.25">
      <c r="A223" t="s">
        <v>7514</v>
      </c>
      <c r="B223" t="s">
        <v>3420</v>
      </c>
      <c r="C223">
        <v>3</v>
      </c>
      <c r="D223">
        <v>1.0188679245283021</v>
      </c>
      <c r="E223">
        <v>3.5</v>
      </c>
      <c r="F223">
        <v>4.584905660377359</v>
      </c>
      <c r="G223" t="s">
        <v>19537</v>
      </c>
      <c r="H223" t="s">
        <v>13204</v>
      </c>
      <c r="I223" t="s">
        <v>10685</v>
      </c>
    </row>
    <row r="224" spans="1:9" x14ac:dyDescent="0.25">
      <c r="A224" t="s">
        <v>7515</v>
      </c>
      <c r="B224" t="s">
        <v>3421</v>
      </c>
      <c r="C224">
        <v>5</v>
      </c>
      <c r="D224">
        <v>1.6981132075471701</v>
      </c>
      <c r="E224">
        <v>0</v>
      </c>
      <c r="F224">
        <v>1.6981132075471701</v>
      </c>
      <c r="G224" t="s">
        <v>19537</v>
      </c>
      <c r="H224" t="s">
        <v>13204</v>
      </c>
      <c r="I224" t="s">
        <v>10685</v>
      </c>
    </row>
    <row r="225" spans="1:9" x14ac:dyDescent="0.25">
      <c r="A225" t="s">
        <v>7516</v>
      </c>
      <c r="B225" t="s">
        <v>3422</v>
      </c>
      <c r="C225">
        <v>3</v>
      </c>
      <c r="D225">
        <v>1.0188679245283021</v>
      </c>
      <c r="E225">
        <v>0</v>
      </c>
      <c r="F225">
        <v>1.0188679245283021</v>
      </c>
      <c r="G225" t="s">
        <v>19537</v>
      </c>
      <c r="H225" t="s">
        <v>13204</v>
      </c>
      <c r="I225" t="s">
        <v>10685</v>
      </c>
    </row>
    <row r="226" spans="1:9" x14ac:dyDescent="0.25">
      <c r="A226" t="s">
        <v>7517</v>
      </c>
      <c r="B226" t="s">
        <v>3423</v>
      </c>
      <c r="C226">
        <v>20</v>
      </c>
      <c r="D226">
        <v>6.7924528301886804</v>
      </c>
      <c r="E226">
        <v>89.09</v>
      </c>
      <c r="F226">
        <v>611.93207547169823</v>
      </c>
      <c r="G226" t="s">
        <v>19537</v>
      </c>
      <c r="H226" t="s">
        <v>13204</v>
      </c>
      <c r="I226" t="s">
        <v>10685</v>
      </c>
    </row>
    <row r="227" spans="1:9" x14ac:dyDescent="0.25">
      <c r="A227" t="s">
        <v>7518</v>
      </c>
      <c r="B227" t="s">
        <v>3424</v>
      </c>
      <c r="C227">
        <v>5</v>
      </c>
      <c r="D227">
        <v>1.6981132075471701</v>
      </c>
      <c r="E227">
        <v>0</v>
      </c>
      <c r="F227">
        <v>1.6981132075471701</v>
      </c>
      <c r="G227" t="s">
        <v>19537</v>
      </c>
      <c r="H227" t="s">
        <v>13204</v>
      </c>
      <c r="I227" t="s">
        <v>10685</v>
      </c>
    </row>
    <row r="228" spans="1:9" x14ac:dyDescent="0.25">
      <c r="A228" t="s">
        <v>7519</v>
      </c>
      <c r="B228" t="s">
        <v>3425</v>
      </c>
      <c r="C228">
        <v>140</v>
      </c>
      <c r="D228">
        <v>47.547169811320749</v>
      </c>
      <c r="E228">
        <v>0</v>
      </c>
      <c r="F228">
        <v>47.547169811320749</v>
      </c>
      <c r="G228" t="s">
        <v>19537</v>
      </c>
      <c r="H228" t="s">
        <v>13204</v>
      </c>
      <c r="I228" t="s">
        <v>10685</v>
      </c>
    </row>
    <row r="229" spans="1:9" x14ac:dyDescent="0.25">
      <c r="A229" t="s">
        <v>7520</v>
      </c>
      <c r="B229" t="s">
        <v>3426</v>
      </c>
      <c r="C229">
        <v>140</v>
      </c>
      <c r="D229">
        <v>47.547169811320749</v>
      </c>
      <c r="E229">
        <v>0</v>
      </c>
      <c r="F229">
        <v>47.547169811320749</v>
      </c>
      <c r="G229" t="s">
        <v>19537</v>
      </c>
      <c r="H229" t="s">
        <v>13204</v>
      </c>
      <c r="I229" t="s">
        <v>10685</v>
      </c>
    </row>
    <row r="230" spans="1:9" x14ac:dyDescent="0.25">
      <c r="A230" t="s">
        <v>7521</v>
      </c>
      <c r="B230" t="s">
        <v>3427</v>
      </c>
      <c r="C230">
        <v>5</v>
      </c>
      <c r="D230">
        <v>1.6981132075471701</v>
      </c>
      <c r="E230">
        <v>0</v>
      </c>
      <c r="F230">
        <v>1.6981132075471701</v>
      </c>
      <c r="G230" t="s">
        <v>19537</v>
      </c>
      <c r="H230" t="s">
        <v>13204</v>
      </c>
      <c r="I230" t="s">
        <v>10685</v>
      </c>
    </row>
    <row r="231" spans="1:9" x14ac:dyDescent="0.25">
      <c r="A231" t="s">
        <v>7917</v>
      </c>
      <c r="B231" t="s">
        <v>3823</v>
      </c>
      <c r="C231">
        <v>3.33</v>
      </c>
      <c r="D231">
        <v>1.130943396226415</v>
      </c>
      <c r="E231">
        <v>2.84</v>
      </c>
      <c r="F231">
        <v>4.342822641509434</v>
      </c>
      <c r="G231" t="s">
        <v>19478</v>
      </c>
      <c r="H231" t="s">
        <v>13204</v>
      </c>
      <c r="I231" t="s">
        <v>10685</v>
      </c>
    </row>
    <row r="232" spans="1:9" x14ac:dyDescent="0.25">
      <c r="A232" t="s">
        <v>7918</v>
      </c>
      <c r="B232" t="s">
        <v>3824</v>
      </c>
      <c r="C232">
        <v>6</v>
      </c>
      <c r="D232">
        <v>2.0377358490566042</v>
      </c>
      <c r="E232">
        <v>-0.66</v>
      </c>
      <c r="F232">
        <v>0.6928301886792454</v>
      </c>
      <c r="G232" t="s">
        <v>19537</v>
      </c>
      <c r="H232" t="s">
        <v>13204</v>
      </c>
      <c r="I232" t="s">
        <v>10685</v>
      </c>
    </row>
    <row r="233" spans="1:9" x14ac:dyDescent="0.25">
      <c r="A233" t="s">
        <v>7919</v>
      </c>
      <c r="B233" t="s">
        <v>3825</v>
      </c>
      <c r="C233">
        <v>5.83</v>
      </c>
      <c r="D233">
        <v>1.98</v>
      </c>
      <c r="E233">
        <v>8.69</v>
      </c>
      <c r="F233">
        <v>19.186199999999999</v>
      </c>
      <c r="G233" t="s">
        <v>19537</v>
      </c>
      <c r="H233" t="s">
        <v>13204</v>
      </c>
      <c r="I233" t="s">
        <v>10685</v>
      </c>
    </row>
    <row r="234" spans="1:9" x14ac:dyDescent="0.25">
      <c r="A234" t="s">
        <v>8055</v>
      </c>
      <c r="B234" t="s">
        <v>3961</v>
      </c>
      <c r="C234">
        <v>4</v>
      </c>
      <c r="D234">
        <v>1.358490566037736</v>
      </c>
      <c r="E234">
        <v>-0.48</v>
      </c>
      <c r="F234">
        <v>0.70641509433962268</v>
      </c>
      <c r="G234" t="s">
        <v>19537</v>
      </c>
      <c r="H234" t="s">
        <v>13204</v>
      </c>
      <c r="I234" t="s">
        <v>10685</v>
      </c>
    </row>
    <row r="235" spans="1:9" x14ac:dyDescent="0.25">
      <c r="A235" t="s">
        <v>8056</v>
      </c>
      <c r="B235" t="s">
        <v>3962</v>
      </c>
      <c r="C235">
        <v>4.5</v>
      </c>
      <c r="D235">
        <v>1.5283018867924527</v>
      </c>
      <c r="E235">
        <v>-0.52</v>
      </c>
      <c r="F235">
        <v>0.73358490566037726</v>
      </c>
      <c r="G235" t="s">
        <v>19537</v>
      </c>
      <c r="H235" t="s">
        <v>13204</v>
      </c>
      <c r="I235" t="s">
        <v>10685</v>
      </c>
    </row>
    <row r="236" spans="1:9" x14ac:dyDescent="0.25">
      <c r="A236" t="s">
        <v>8057</v>
      </c>
      <c r="B236" t="s">
        <v>3963</v>
      </c>
      <c r="C236">
        <v>7</v>
      </c>
      <c r="D236">
        <v>2.3773584905660377</v>
      </c>
      <c r="E236">
        <v>-0.03</v>
      </c>
      <c r="F236">
        <v>2.3060377358490562</v>
      </c>
      <c r="G236" t="s">
        <v>19537</v>
      </c>
      <c r="H236" t="s">
        <v>13204</v>
      </c>
      <c r="I236" t="s">
        <v>10685</v>
      </c>
    </row>
    <row r="237" spans="1:9" x14ac:dyDescent="0.25">
      <c r="A237" t="s">
        <v>8058</v>
      </c>
      <c r="B237" t="s">
        <v>3964</v>
      </c>
      <c r="C237">
        <v>36</v>
      </c>
      <c r="D237">
        <v>12.226415094339622</v>
      </c>
      <c r="E237">
        <v>0</v>
      </c>
      <c r="F237">
        <v>12.226415094339622</v>
      </c>
      <c r="G237" t="s">
        <v>19537</v>
      </c>
      <c r="H237" t="s">
        <v>13204</v>
      </c>
      <c r="I237" t="s">
        <v>10685</v>
      </c>
    </row>
    <row r="238" spans="1:9" x14ac:dyDescent="0.25">
      <c r="A238" t="s">
        <v>8059</v>
      </c>
      <c r="B238" t="s">
        <v>3965</v>
      </c>
      <c r="C238">
        <v>26</v>
      </c>
      <c r="D238">
        <v>8.8301886792452837</v>
      </c>
      <c r="E238">
        <v>0</v>
      </c>
      <c r="F238">
        <v>8.8301886792452837</v>
      </c>
      <c r="G238" t="s">
        <v>19537</v>
      </c>
      <c r="H238" t="s">
        <v>13204</v>
      </c>
      <c r="I238" t="s">
        <v>10685</v>
      </c>
    </row>
    <row r="239" spans="1:9" x14ac:dyDescent="0.25">
      <c r="A239" t="s">
        <v>8137</v>
      </c>
      <c r="B239" t="s">
        <v>4043</v>
      </c>
      <c r="C239">
        <v>1</v>
      </c>
      <c r="D239">
        <v>0.339622641509434</v>
      </c>
      <c r="E239">
        <v>0.09</v>
      </c>
      <c r="F239">
        <v>0.37018867924528309</v>
      </c>
      <c r="G239" t="s">
        <v>19537</v>
      </c>
      <c r="H239" t="s">
        <v>13204</v>
      </c>
      <c r="I239" t="s">
        <v>10685</v>
      </c>
    </row>
    <row r="240" spans="1:9" x14ac:dyDescent="0.25">
      <c r="A240" t="s">
        <v>8163</v>
      </c>
      <c r="B240" t="s">
        <v>4069</v>
      </c>
      <c r="C240">
        <v>1</v>
      </c>
      <c r="D240">
        <v>0.339622641509434</v>
      </c>
      <c r="E240">
        <v>0</v>
      </c>
      <c r="F240">
        <v>0.339622641509434</v>
      </c>
      <c r="G240" t="s">
        <v>19537</v>
      </c>
      <c r="H240" t="s">
        <v>13204</v>
      </c>
      <c r="I240" t="s">
        <v>10685</v>
      </c>
    </row>
    <row r="241" spans="1:9" x14ac:dyDescent="0.25">
      <c r="A241" t="s">
        <v>8164</v>
      </c>
      <c r="B241" t="s">
        <v>4070</v>
      </c>
      <c r="C241">
        <v>1</v>
      </c>
      <c r="D241">
        <v>0.339622641509434</v>
      </c>
      <c r="E241">
        <v>0.5</v>
      </c>
      <c r="F241">
        <v>0.50943396226415105</v>
      </c>
      <c r="G241" t="s">
        <v>19537</v>
      </c>
      <c r="H241" t="s">
        <v>13204</v>
      </c>
      <c r="I241" t="s">
        <v>10685</v>
      </c>
    </row>
    <row r="242" spans="1:9" x14ac:dyDescent="0.25">
      <c r="A242" t="s">
        <v>8165</v>
      </c>
      <c r="B242" t="s">
        <v>4071</v>
      </c>
      <c r="C242">
        <v>6</v>
      </c>
      <c r="D242">
        <v>2.0377358490566042</v>
      </c>
      <c r="E242">
        <v>-0.36</v>
      </c>
      <c r="F242">
        <v>1.3041509433962266</v>
      </c>
      <c r="G242" t="s">
        <v>19537</v>
      </c>
      <c r="H242" t="s">
        <v>13204</v>
      </c>
      <c r="I242" t="s">
        <v>10685</v>
      </c>
    </row>
    <row r="243" spans="1:9" x14ac:dyDescent="0.25">
      <c r="A243" t="s">
        <v>8166</v>
      </c>
      <c r="B243" t="s">
        <v>4072</v>
      </c>
      <c r="C243">
        <v>1</v>
      </c>
      <c r="D243">
        <v>0.339622641509434</v>
      </c>
      <c r="E243">
        <v>1.33</v>
      </c>
      <c r="F243">
        <v>0.79132075471698127</v>
      </c>
      <c r="G243" t="s">
        <v>19537</v>
      </c>
      <c r="H243" t="s">
        <v>13204</v>
      </c>
      <c r="I243" t="s">
        <v>10685</v>
      </c>
    </row>
    <row r="244" spans="1:9" x14ac:dyDescent="0.25">
      <c r="A244" t="s">
        <v>8167</v>
      </c>
      <c r="B244" t="s">
        <v>4073</v>
      </c>
      <c r="C244">
        <v>1</v>
      </c>
      <c r="D244">
        <v>0.339622641509434</v>
      </c>
      <c r="E244">
        <v>-0.62</v>
      </c>
      <c r="F244">
        <v>0.12905660377358491</v>
      </c>
      <c r="G244" t="s">
        <v>19537</v>
      </c>
      <c r="H244" t="s">
        <v>13204</v>
      </c>
      <c r="I244" t="s">
        <v>10685</v>
      </c>
    </row>
    <row r="245" spans="1:9" x14ac:dyDescent="0.25">
      <c r="A245" t="s">
        <v>8168</v>
      </c>
      <c r="B245" t="s">
        <v>4074</v>
      </c>
      <c r="C245">
        <v>2</v>
      </c>
      <c r="D245">
        <v>0.679245283018868</v>
      </c>
      <c r="E245">
        <v>0</v>
      </c>
      <c r="F245">
        <v>0.679245283018868</v>
      </c>
      <c r="G245" t="s">
        <v>19537</v>
      </c>
      <c r="H245" t="s">
        <v>13204</v>
      </c>
      <c r="I245" t="s">
        <v>10685</v>
      </c>
    </row>
    <row r="246" spans="1:9" x14ac:dyDescent="0.25">
      <c r="A246" t="s">
        <v>8169</v>
      </c>
      <c r="B246" t="s">
        <v>4075</v>
      </c>
      <c r="C246">
        <v>1</v>
      </c>
      <c r="D246">
        <v>0.339622641509434</v>
      </c>
      <c r="E246">
        <v>2.33</v>
      </c>
      <c r="F246">
        <v>1.1309433962264153</v>
      </c>
      <c r="G246" t="s">
        <v>19537</v>
      </c>
      <c r="H246" t="s">
        <v>13204</v>
      </c>
      <c r="I246" t="s">
        <v>10685</v>
      </c>
    </row>
    <row r="247" spans="1:9" x14ac:dyDescent="0.25">
      <c r="A247" t="s">
        <v>8170</v>
      </c>
      <c r="B247" t="s">
        <v>4076</v>
      </c>
      <c r="C247">
        <v>1</v>
      </c>
      <c r="D247">
        <v>0.339622641509434</v>
      </c>
      <c r="E247">
        <v>0</v>
      </c>
      <c r="F247">
        <v>0.339622641509434</v>
      </c>
      <c r="G247" t="s">
        <v>19537</v>
      </c>
      <c r="H247" t="s">
        <v>13204</v>
      </c>
      <c r="I247" t="s">
        <v>10685</v>
      </c>
    </row>
    <row r="248" spans="1:9" x14ac:dyDescent="0.25">
      <c r="A248" t="s">
        <v>8171</v>
      </c>
      <c r="B248" t="s">
        <v>4077</v>
      </c>
      <c r="C248">
        <v>1</v>
      </c>
      <c r="D248">
        <v>0.339622641509434</v>
      </c>
      <c r="E248">
        <v>1</v>
      </c>
      <c r="F248">
        <v>0.679245283018868</v>
      </c>
      <c r="G248" t="s">
        <v>19537</v>
      </c>
      <c r="H248" t="s">
        <v>13204</v>
      </c>
      <c r="I248" t="s">
        <v>10685</v>
      </c>
    </row>
    <row r="249" spans="1:9" x14ac:dyDescent="0.25">
      <c r="A249" t="s">
        <v>8172</v>
      </c>
      <c r="B249" t="s">
        <v>4078</v>
      </c>
      <c r="C249">
        <v>1</v>
      </c>
      <c r="D249">
        <v>0.339622641509434</v>
      </c>
      <c r="E249">
        <v>-7.0000000000000007E-2</v>
      </c>
      <c r="F249">
        <v>0.3158490566037736</v>
      </c>
      <c r="G249" t="s">
        <v>19537</v>
      </c>
      <c r="H249" t="s">
        <v>13204</v>
      </c>
      <c r="I249" t="s">
        <v>10685</v>
      </c>
    </row>
    <row r="250" spans="1:9" x14ac:dyDescent="0.25">
      <c r="A250" t="s">
        <v>8173</v>
      </c>
      <c r="B250" t="s">
        <v>4079</v>
      </c>
      <c r="C250">
        <v>1</v>
      </c>
      <c r="D250">
        <v>0.339622641509434</v>
      </c>
      <c r="E250">
        <v>0</v>
      </c>
      <c r="F250">
        <v>0.339622641509434</v>
      </c>
      <c r="G250" t="s">
        <v>19537</v>
      </c>
      <c r="H250" t="s">
        <v>13204</v>
      </c>
      <c r="I250" t="s">
        <v>10685</v>
      </c>
    </row>
    <row r="251" spans="1:9" x14ac:dyDescent="0.25">
      <c r="A251" t="s">
        <v>8174</v>
      </c>
      <c r="B251" t="s">
        <v>4080</v>
      </c>
      <c r="C251">
        <v>3</v>
      </c>
      <c r="D251">
        <v>1.0188679245283021</v>
      </c>
      <c r="E251">
        <v>0</v>
      </c>
      <c r="F251">
        <v>1.0188679245283021</v>
      </c>
      <c r="G251" t="s">
        <v>19537</v>
      </c>
      <c r="H251" t="s">
        <v>13204</v>
      </c>
      <c r="I251" t="s">
        <v>10685</v>
      </c>
    </row>
    <row r="252" spans="1:9" x14ac:dyDescent="0.25">
      <c r="A252" t="s">
        <v>8175</v>
      </c>
      <c r="B252" t="s">
        <v>4081</v>
      </c>
      <c r="C252">
        <v>0.83</v>
      </c>
      <c r="D252">
        <v>0.28188679245283021</v>
      </c>
      <c r="E252">
        <v>0</v>
      </c>
      <c r="F252">
        <v>0.28188679245283021</v>
      </c>
      <c r="G252" t="s">
        <v>19537</v>
      </c>
      <c r="H252" t="s">
        <v>13204</v>
      </c>
      <c r="I252" t="s">
        <v>10685</v>
      </c>
    </row>
    <row r="253" spans="1:9" x14ac:dyDescent="0.25">
      <c r="A253" t="s">
        <v>8176</v>
      </c>
      <c r="B253" t="s">
        <v>4082</v>
      </c>
      <c r="C253">
        <v>2</v>
      </c>
      <c r="D253">
        <v>0.679245283018868</v>
      </c>
      <c r="E253">
        <v>3</v>
      </c>
      <c r="F253">
        <v>2.716981132075472</v>
      </c>
      <c r="G253" t="s">
        <v>19537</v>
      </c>
      <c r="H253" t="s">
        <v>13204</v>
      </c>
      <c r="I253" t="s">
        <v>10685</v>
      </c>
    </row>
    <row r="254" spans="1:9" x14ac:dyDescent="0.25">
      <c r="A254" t="s">
        <v>8177</v>
      </c>
      <c r="B254" t="s">
        <v>4083</v>
      </c>
      <c r="C254">
        <v>2</v>
      </c>
      <c r="D254">
        <v>0.679245283018868</v>
      </c>
      <c r="E254">
        <v>0</v>
      </c>
      <c r="F254">
        <v>0.679245283018868</v>
      </c>
      <c r="G254" t="s">
        <v>19537</v>
      </c>
      <c r="H254" t="s">
        <v>13204</v>
      </c>
      <c r="I254" t="s">
        <v>10685</v>
      </c>
    </row>
    <row r="255" spans="1:9" x14ac:dyDescent="0.25">
      <c r="A255" t="s">
        <v>8178</v>
      </c>
      <c r="B255" t="s">
        <v>4084</v>
      </c>
      <c r="C255">
        <v>1</v>
      </c>
      <c r="D255">
        <v>0.339622641509434</v>
      </c>
      <c r="E255">
        <v>0</v>
      </c>
      <c r="F255">
        <v>0.339622641509434</v>
      </c>
      <c r="G255" t="s">
        <v>19537</v>
      </c>
      <c r="H255" t="s">
        <v>13204</v>
      </c>
      <c r="I255" t="s">
        <v>10685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1BE0F-533C-4F2A-ACB5-E83ACE61772F}">
  <dimension ref="A1:Q2941"/>
  <sheetViews>
    <sheetView workbookViewId="0">
      <selection sqref="A1:Q2941"/>
    </sheetView>
  </sheetViews>
  <sheetFormatPr defaultRowHeight="15" x14ac:dyDescent="0.25"/>
  <cols>
    <col min="1" max="1" width="12.5703125" bestFit="1" customWidth="1"/>
    <col min="2" max="2" width="68.5703125" bestFit="1" customWidth="1"/>
    <col min="3" max="3" width="17" bestFit="1" customWidth="1"/>
    <col min="4" max="4" width="4.5703125" bestFit="1" customWidth="1"/>
    <col min="5" max="5" width="11.140625" bestFit="1" customWidth="1"/>
    <col min="6" max="6" width="11.5703125" bestFit="1" customWidth="1"/>
    <col min="7" max="7" width="15.42578125" bestFit="1" customWidth="1"/>
    <col min="8" max="8" width="17.42578125" bestFit="1" customWidth="1"/>
    <col min="9" max="9" width="16.5703125" bestFit="1" customWidth="1"/>
    <col min="10" max="10" width="17.28515625" bestFit="1" customWidth="1"/>
    <col min="11" max="11" width="13.7109375" bestFit="1" customWidth="1"/>
    <col min="12" max="12" width="7.5703125" bestFit="1" customWidth="1"/>
    <col min="13" max="13" width="14.42578125" bestFit="1" customWidth="1"/>
    <col min="14" max="14" width="8.85546875" bestFit="1" customWidth="1"/>
    <col min="15" max="15" width="10.42578125" bestFit="1" customWidth="1"/>
    <col min="16" max="16" width="15" bestFit="1" customWidth="1"/>
    <col min="17" max="17" width="8.42578125" bestFit="1" customWidth="1"/>
  </cols>
  <sheetData>
    <row r="1" spans="1:17" x14ac:dyDescent="0.25">
      <c r="A1" t="s">
        <v>27847</v>
      </c>
      <c r="B1" t="s">
        <v>27848</v>
      </c>
      <c r="C1" t="s">
        <v>27849</v>
      </c>
      <c r="D1" t="s">
        <v>27850</v>
      </c>
      <c r="E1" t="s">
        <v>27851</v>
      </c>
      <c r="F1" t="s">
        <v>27852</v>
      </c>
      <c r="G1" t="s">
        <v>27853</v>
      </c>
      <c r="H1" t="s">
        <v>27854</v>
      </c>
      <c r="I1" t="s">
        <v>27855</v>
      </c>
      <c r="J1" t="s">
        <v>10669</v>
      </c>
      <c r="K1" t="s">
        <v>10672</v>
      </c>
      <c r="L1" t="s">
        <v>10673</v>
      </c>
      <c r="M1" t="s">
        <v>27856</v>
      </c>
      <c r="N1" t="s">
        <v>10665</v>
      </c>
      <c r="O1" t="s">
        <v>27857</v>
      </c>
      <c r="P1" t="s">
        <v>10662</v>
      </c>
      <c r="Q1" t="s">
        <v>27858</v>
      </c>
    </row>
    <row r="2" spans="1:17" x14ac:dyDescent="0.25">
      <c r="A2" t="s">
        <v>4093</v>
      </c>
      <c r="B2" t="s">
        <v>10680</v>
      </c>
      <c r="C2">
        <v>131.5</v>
      </c>
      <c r="D2" t="s">
        <v>27859</v>
      </c>
      <c r="E2" t="s">
        <v>27860</v>
      </c>
      <c r="F2" t="s">
        <v>27861</v>
      </c>
      <c r="G2" t="s">
        <v>27862</v>
      </c>
      <c r="H2">
        <v>182.5</v>
      </c>
      <c r="I2">
        <v>40</v>
      </c>
      <c r="J2" t="s">
        <v>10683</v>
      </c>
      <c r="K2" t="s">
        <v>10685</v>
      </c>
      <c r="L2" t="s">
        <v>10686</v>
      </c>
      <c r="M2" t="s">
        <v>10688</v>
      </c>
      <c r="N2">
        <v>6</v>
      </c>
      <c r="O2" t="s">
        <v>27863</v>
      </c>
      <c r="P2" t="s">
        <v>10681</v>
      </c>
      <c r="Q2">
        <v>0</v>
      </c>
    </row>
    <row r="3" spans="1:17" x14ac:dyDescent="0.25">
      <c r="A3" t="s">
        <v>4095</v>
      </c>
      <c r="B3" t="s">
        <v>10716</v>
      </c>
      <c r="C3">
        <v>18</v>
      </c>
      <c r="D3" t="s">
        <v>27859</v>
      </c>
      <c r="E3" t="s">
        <v>27860</v>
      </c>
      <c r="F3" t="s">
        <v>27864</v>
      </c>
      <c r="G3" t="s">
        <v>27862</v>
      </c>
      <c r="H3">
        <v>21</v>
      </c>
      <c r="I3">
        <v>2</v>
      </c>
      <c r="J3" t="s">
        <v>10683</v>
      </c>
      <c r="K3" t="s">
        <v>10685</v>
      </c>
      <c r="L3" t="s">
        <v>10718</v>
      </c>
      <c r="M3" t="s">
        <v>10709</v>
      </c>
      <c r="N3">
        <v>12</v>
      </c>
      <c r="O3" t="s">
        <v>27863</v>
      </c>
      <c r="P3" t="s">
        <v>10681</v>
      </c>
      <c r="Q3">
        <v>0</v>
      </c>
    </row>
    <row r="4" spans="1:17" x14ac:dyDescent="0.25">
      <c r="A4" t="s">
        <v>4096</v>
      </c>
      <c r="B4" t="s">
        <v>10720</v>
      </c>
      <c r="C4">
        <v>302</v>
      </c>
      <c r="D4" t="s">
        <v>27859</v>
      </c>
      <c r="E4" t="s">
        <v>27860</v>
      </c>
      <c r="F4" t="s">
        <v>27865</v>
      </c>
      <c r="G4" t="s">
        <v>27862</v>
      </c>
      <c r="H4">
        <v>338</v>
      </c>
      <c r="I4">
        <v>34</v>
      </c>
      <c r="J4" t="s">
        <v>10683</v>
      </c>
      <c r="K4" t="s">
        <v>10685</v>
      </c>
      <c r="L4" t="s">
        <v>10700</v>
      </c>
      <c r="M4" t="s">
        <v>10702</v>
      </c>
      <c r="N4">
        <v>12</v>
      </c>
      <c r="O4" t="s">
        <v>27863</v>
      </c>
      <c r="P4" t="s">
        <v>10681</v>
      </c>
      <c r="Q4">
        <v>0</v>
      </c>
    </row>
    <row r="5" spans="1:17" x14ac:dyDescent="0.25">
      <c r="A5" t="s">
        <v>4097</v>
      </c>
      <c r="B5" t="s">
        <v>10721</v>
      </c>
      <c r="C5">
        <v>82</v>
      </c>
      <c r="D5" t="s">
        <v>27859</v>
      </c>
      <c r="E5" t="s">
        <v>27860</v>
      </c>
      <c r="F5" t="s">
        <v>27865</v>
      </c>
      <c r="G5" t="s">
        <v>27862</v>
      </c>
      <c r="H5">
        <v>119</v>
      </c>
      <c r="I5">
        <v>34</v>
      </c>
      <c r="J5" t="s">
        <v>10683</v>
      </c>
      <c r="K5" t="s">
        <v>10685</v>
      </c>
      <c r="L5" t="s">
        <v>10723</v>
      </c>
      <c r="M5" t="s">
        <v>10709</v>
      </c>
      <c r="N5">
        <v>12</v>
      </c>
      <c r="O5" t="s">
        <v>27863</v>
      </c>
      <c r="P5" t="s">
        <v>10681</v>
      </c>
      <c r="Q5">
        <v>0</v>
      </c>
    </row>
    <row r="6" spans="1:17" x14ac:dyDescent="0.25">
      <c r="A6" t="s">
        <v>4098</v>
      </c>
      <c r="B6" t="s">
        <v>10730</v>
      </c>
      <c r="C6">
        <v>689.08333300000004</v>
      </c>
      <c r="D6" t="s">
        <v>27859</v>
      </c>
      <c r="E6" t="s">
        <v>27860</v>
      </c>
      <c r="F6" t="s">
        <v>27866</v>
      </c>
      <c r="G6" t="s">
        <v>27862</v>
      </c>
      <c r="H6">
        <v>719.08333300000004</v>
      </c>
      <c r="I6">
        <v>30</v>
      </c>
      <c r="J6" t="s">
        <v>10683</v>
      </c>
      <c r="K6" t="s">
        <v>10685</v>
      </c>
      <c r="L6" t="s">
        <v>10732</v>
      </c>
      <c r="M6" t="s">
        <v>10688</v>
      </c>
      <c r="N6">
        <v>12</v>
      </c>
      <c r="O6" t="s">
        <v>27863</v>
      </c>
      <c r="P6" t="s">
        <v>10681</v>
      </c>
      <c r="Q6">
        <v>0</v>
      </c>
    </row>
    <row r="7" spans="1:17" x14ac:dyDescent="0.25">
      <c r="A7" t="s">
        <v>4099</v>
      </c>
      <c r="B7" t="s">
        <v>10739</v>
      </c>
      <c r="C7">
        <v>51</v>
      </c>
      <c r="D7" t="s">
        <v>27859</v>
      </c>
      <c r="E7" t="s">
        <v>27860</v>
      </c>
      <c r="F7" t="s">
        <v>27861</v>
      </c>
      <c r="G7" t="s">
        <v>27862</v>
      </c>
      <c r="H7">
        <v>55</v>
      </c>
      <c r="I7">
        <v>4</v>
      </c>
      <c r="J7" t="s">
        <v>10683</v>
      </c>
      <c r="K7" t="s">
        <v>10685</v>
      </c>
      <c r="L7" t="s">
        <v>10694</v>
      </c>
      <c r="M7" t="s">
        <v>10696</v>
      </c>
      <c r="N7">
        <v>12</v>
      </c>
      <c r="O7" t="s">
        <v>27863</v>
      </c>
      <c r="P7" t="s">
        <v>10681</v>
      </c>
      <c r="Q7">
        <v>0</v>
      </c>
    </row>
    <row r="8" spans="1:17" x14ac:dyDescent="0.25">
      <c r="A8" t="s">
        <v>4100</v>
      </c>
      <c r="B8" t="s">
        <v>10741</v>
      </c>
      <c r="C8">
        <v>88.583332999999996</v>
      </c>
      <c r="D8" t="s">
        <v>27859</v>
      </c>
      <c r="E8" t="s">
        <v>27860</v>
      </c>
      <c r="F8" t="s">
        <v>27861</v>
      </c>
      <c r="G8" t="s">
        <v>27862</v>
      </c>
      <c r="H8">
        <v>107.583333</v>
      </c>
      <c r="I8">
        <v>18</v>
      </c>
      <c r="J8" t="s">
        <v>10683</v>
      </c>
      <c r="K8" t="s">
        <v>10685</v>
      </c>
      <c r="L8" t="s">
        <v>10686</v>
      </c>
      <c r="M8" t="s">
        <v>10688</v>
      </c>
      <c r="N8">
        <v>12</v>
      </c>
      <c r="O8" t="s">
        <v>27863</v>
      </c>
      <c r="P8" t="s">
        <v>10681</v>
      </c>
      <c r="Q8">
        <v>0</v>
      </c>
    </row>
    <row r="9" spans="1:17" x14ac:dyDescent="0.25">
      <c r="A9" t="s">
        <v>4101</v>
      </c>
      <c r="B9" t="s">
        <v>10742</v>
      </c>
      <c r="C9">
        <v>31</v>
      </c>
      <c r="D9" t="s">
        <v>27859</v>
      </c>
      <c r="E9" t="s">
        <v>27860</v>
      </c>
      <c r="F9" t="s">
        <v>27864</v>
      </c>
      <c r="G9" t="s">
        <v>27862</v>
      </c>
      <c r="H9">
        <v>34</v>
      </c>
      <c r="I9">
        <v>2</v>
      </c>
      <c r="J9" t="s">
        <v>10683</v>
      </c>
      <c r="K9" t="s">
        <v>10685</v>
      </c>
      <c r="L9" t="s">
        <v>10700</v>
      </c>
      <c r="M9" t="s">
        <v>10702</v>
      </c>
      <c r="N9">
        <v>12</v>
      </c>
      <c r="O9" t="s">
        <v>27863</v>
      </c>
      <c r="P9" t="s">
        <v>10681</v>
      </c>
      <c r="Q9">
        <v>0</v>
      </c>
    </row>
    <row r="10" spans="1:17" x14ac:dyDescent="0.25">
      <c r="A10" t="s">
        <v>4102</v>
      </c>
      <c r="B10" t="s">
        <v>10744</v>
      </c>
      <c r="C10">
        <v>125.833333</v>
      </c>
      <c r="D10" t="s">
        <v>27859</v>
      </c>
      <c r="E10" t="s">
        <v>27860</v>
      </c>
      <c r="F10" t="s">
        <v>27865</v>
      </c>
      <c r="G10" t="s">
        <v>27862</v>
      </c>
      <c r="H10">
        <v>133.83333300000001</v>
      </c>
      <c r="I10">
        <v>6</v>
      </c>
      <c r="J10" t="s">
        <v>10683</v>
      </c>
      <c r="K10" t="s">
        <v>10685</v>
      </c>
      <c r="L10" t="s">
        <v>10746</v>
      </c>
      <c r="M10" t="s">
        <v>10696</v>
      </c>
      <c r="N10">
        <v>12</v>
      </c>
      <c r="O10" t="s">
        <v>27863</v>
      </c>
      <c r="P10" t="s">
        <v>10681</v>
      </c>
      <c r="Q10">
        <v>0</v>
      </c>
    </row>
    <row r="11" spans="1:17" x14ac:dyDescent="0.25">
      <c r="A11" t="s">
        <v>4107</v>
      </c>
      <c r="B11" t="s">
        <v>10785</v>
      </c>
      <c r="C11">
        <v>14</v>
      </c>
      <c r="D11" t="s">
        <v>27859</v>
      </c>
      <c r="E11" t="s">
        <v>27860</v>
      </c>
      <c r="F11" t="s">
        <v>27861</v>
      </c>
      <c r="G11" t="s">
        <v>27862</v>
      </c>
      <c r="H11">
        <v>18</v>
      </c>
      <c r="I11">
        <v>4</v>
      </c>
      <c r="J11" t="s">
        <v>10683</v>
      </c>
      <c r="K11" t="s">
        <v>10685</v>
      </c>
      <c r="L11" t="s">
        <v>10694</v>
      </c>
      <c r="M11" t="s">
        <v>10696</v>
      </c>
      <c r="N11">
        <v>6</v>
      </c>
      <c r="O11" t="s">
        <v>27863</v>
      </c>
      <c r="P11" t="s">
        <v>10681</v>
      </c>
      <c r="Q11">
        <v>0</v>
      </c>
    </row>
    <row r="12" spans="1:17" x14ac:dyDescent="0.25">
      <c r="A12" t="s">
        <v>4108</v>
      </c>
      <c r="B12" t="s">
        <v>10786</v>
      </c>
      <c r="C12">
        <v>285.83333299999998</v>
      </c>
      <c r="D12" t="s">
        <v>27859</v>
      </c>
      <c r="E12" t="s">
        <v>27860</v>
      </c>
      <c r="F12" t="s">
        <v>27865</v>
      </c>
      <c r="G12" t="s">
        <v>27862</v>
      </c>
      <c r="H12">
        <v>297.83333299999998</v>
      </c>
      <c r="I12">
        <v>12</v>
      </c>
      <c r="J12" t="s">
        <v>10683</v>
      </c>
      <c r="K12" t="s">
        <v>10685</v>
      </c>
      <c r="L12" t="s">
        <v>10781</v>
      </c>
      <c r="M12" t="s">
        <v>10696</v>
      </c>
      <c r="N12">
        <v>12</v>
      </c>
      <c r="O12" t="s">
        <v>27863</v>
      </c>
      <c r="P12" t="s">
        <v>10681</v>
      </c>
      <c r="Q12">
        <v>0</v>
      </c>
    </row>
    <row r="13" spans="1:17" x14ac:dyDescent="0.25">
      <c r="A13" t="s">
        <v>4110</v>
      </c>
      <c r="B13" t="s">
        <v>10795</v>
      </c>
      <c r="C13">
        <v>48</v>
      </c>
      <c r="D13" t="s">
        <v>27859</v>
      </c>
      <c r="E13" t="s">
        <v>27860</v>
      </c>
      <c r="F13" t="s">
        <v>27865</v>
      </c>
      <c r="G13" t="s">
        <v>27862</v>
      </c>
      <c r="H13">
        <v>53</v>
      </c>
      <c r="I13">
        <v>4</v>
      </c>
      <c r="J13" t="s">
        <v>10683</v>
      </c>
      <c r="K13" t="s">
        <v>10685</v>
      </c>
      <c r="L13" t="s">
        <v>10723</v>
      </c>
      <c r="M13" t="s">
        <v>10709</v>
      </c>
      <c r="N13">
        <v>12</v>
      </c>
      <c r="O13" t="s">
        <v>27863</v>
      </c>
      <c r="P13" t="s">
        <v>10681</v>
      </c>
      <c r="Q13">
        <v>0</v>
      </c>
    </row>
    <row r="14" spans="1:17" x14ac:dyDescent="0.25">
      <c r="A14" t="s">
        <v>4111</v>
      </c>
      <c r="B14" t="s">
        <v>10805</v>
      </c>
      <c r="C14">
        <v>172</v>
      </c>
      <c r="D14" t="s">
        <v>27859</v>
      </c>
      <c r="E14" t="s">
        <v>27860</v>
      </c>
      <c r="F14" t="s">
        <v>27866</v>
      </c>
      <c r="G14" t="s">
        <v>27862</v>
      </c>
      <c r="H14">
        <v>188</v>
      </c>
      <c r="I14">
        <v>16</v>
      </c>
      <c r="J14" t="s">
        <v>10683</v>
      </c>
      <c r="K14" t="s">
        <v>10685</v>
      </c>
      <c r="L14" t="s">
        <v>10700</v>
      </c>
      <c r="M14" t="s">
        <v>10702</v>
      </c>
      <c r="N14">
        <v>12</v>
      </c>
      <c r="O14" t="s">
        <v>27863</v>
      </c>
      <c r="P14" t="s">
        <v>10681</v>
      </c>
      <c r="Q14">
        <v>0</v>
      </c>
    </row>
    <row r="15" spans="1:17" x14ac:dyDescent="0.25">
      <c r="A15" t="s">
        <v>4112</v>
      </c>
      <c r="B15" t="s">
        <v>10806</v>
      </c>
      <c r="C15">
        <v>62</v>
      </c>
      <c r="D15" t="s">
        <v>27859</v>
      </c>
      <c r="E15" t="s">
        <v>27860</v>
      </c>
      <c r="F15" t="s">
        <v>27865</v>
      </c>
      <c r="G15" t="s">
        <v>27862</v>
      </c>
      <c r="H15">
        <v>68</v>
      </c>
      <c r="I15">
        <v>5</v>
      </c>
      <c r="J15" t="s">
        <v>10683</v>
      </c>
      <c r="K15" t="s">
        <v>10685</v>
      </c>
      <c r="L15" t="s">
        <v>10737</v>
      </c>
      <c r="M15" t="s">
        <v>10709</v>
      </c>
      <c r="N15">
        <v>12</v>
      </c>
      <c r="O15" t="s">
        <v>27863</v>
      </c>
      <c r="P15" t="s">
        <v>10681</v>
      </c>
      <c r="Q15">
        <v>0</v>
      </c>
    </row>
    <row r="16" spans="1:17" x14ac:dyDescent="0.25">
      <c r="A16" t="s">
        <v>4113</v>
      </c>
      <c r="B16" t="s">
        <v>10813</v>
      </c>
      <c r="C16">
        <v>17</v>
      </c>
      <c r="D16" t="s">
        <v>27859</v>
      </c>
      <c r="E16" t="s">
        <v>27860</v>
      </c>
      <c r="F16" t="s">
        <v>27865</v>
      </c>
      <c r="G16" t="s">
        <v>27862</v>
      </c>
      <c r="H16">
        <v>25</v>
      </c>
      <c r="I16">
        <v>8</v>
      </c>
      <c r="J16" t="s">
        <v>10683</v>
      </c>
      <c r="K16" t="s">
        <v>10685</v>
      </c>
      <c r="L16" t="s">
        <v>10746</v>
      </c>
      <c r="M16" t="s">
        <v>10696</v>
      </c>
      <c r="N16">
        <v>12</v>
      </c>
      <c r="O16" t="s">
        <v>27863</v>
      </c>
      <c r="P16" t="s">
        <v>10681</v>
      </c>
      <c r="Q16">
        <v>0</v>
      </c>
    </row>
    <row r="17" spans="1:17" x14ac:dyDescent="0.25">
      <c r="A17" t="s">
        <v>4114</v>
      </c>
      <c r="B17" t="s">
        <v>10825</v>
      </c>
      <c r="C17">
        <v>38</v>
      </c>
      <c r="D17" t="s">
        <v>27859</v>
      </c>
      <c r="E17" t="s">
        <v>27860</v>
      </c>
      <c r="F17" t="s">
        <v>27866</v>
      </c>
      <c r="G17" t="s">
        <v>27862</v>
      </c>
      <c r="H17">
        <v>42</v>
      </c>
      <c r="I17">
        <v>2</v>
      </c>
      <c r="J17" t="s">
        <v>10683</v>
      </c>
      <c r="K17" t="s">
        <v>10685</v>
      </c>
      <c r="L17" t="s">
        <v>10826</v>
      </c>
      <c r="M17" t="s">
        <v>10709</v>
      </c>
      <c r="N17">
        <v>12</v>
      </c>
      <c r="O17" t="s">
        <v>27863</v>
      </c>
      <c r="P17" t="s">
        <v>10681</v>
      </c>
      <c r="Q17">
        <v>0</v>
      </c>
    </row>
    <row r="18" spans="1:17" x14ac:dyDescent="0.25">
      <c r="A18" t="s">
        <v>4115</v>
      </c>
      <c r="B18" t="s">
        <v>10830</v>
      </c>
      <c r="C18">
        <v>261.91666700000002</v>
      </c>
      <c r="D18" t="s">
        <v>27859</v>
      </c>
      <c r="E18" t="s">
        <v>27860</v>
      </c>
      <c r="F18" t="s">
        <v>27866</v>
      </c>
      <c r="G18" t="s">
        <v>27862</v>
      </c>
      <c r="H18">
        <v>287.91666700000002</v>
      </c>
      <c r="I18">
        <v>26</v>
      </c>
      <c r="J18" t="s">
        <v>10683</v>
      </c>
      <c r="K18" t="s">
        <v>10685</v>
      </c>
      <c r="L18" t="s">
        <v>10686</v>
      </c>
      <c r="M18" t="s">
        <v>10688</v>
      </c>
      <c r="N18">
        <v>12</v>
      </c>
      <c r="O18" t="s">
        <v>27863</v>
      </c>
      <c r="P18" t="s">
        <v>10681</v>
      </c>
      <c r="Q18">
        <v>0</v>
      </c>
    </row>
    <row r="19" spans="1:17" x14ac:dyDescent="0.25">
      <c r="A19" t="s">
        <v>4116</v>
      </c>
      <c r="B19" t="s">
        <v>10832</v>
      </c>
      <c r="C19">
        <v>46.833333000000003</v>
      </c>
      <c r="D19" t="s">
        <v>27859</v>
      </c>
      <c r="E19" t="s">
        <v>27860</v>
      </c>
      <c r="F19" t="s">
        <v>27864</v>
      </c>
      <c r="G19" t="s">
        <v>27862</v>
      </c>
      <c r="H19">
        <v>50.833333000000003</v>
      </c>
      <c r="I19">
        <v>3</v>
      </c>
      <c r="J19" t="s">
        <v>10683</v>
      </c>
      <c r="K19" t="s">
        <v>10685</v>
      </c>
      <c r="L19" t="s">
        <v>10700</v>
      </c>
      <c r="M19" t="s">
        <v>10702</v>
      </c>
      <c r="N19">
        <v>12</v>
      </c>
      <c r="O19" t="s">
        <v>27863</v>
      </c>
      <c r="P19" t="s">
        <v>10681</v>
      </c>
      <c r="Q19">
        <v>0</v>
      </c>
    </row>
    <row r="20" spans="1:17" x14ac:dyDescent="0.25">
      <c r="A20" t="s">
        <v>4118</v>
      </c>
      <c r="B20" t="s">
        <v>10839</v>
      </c>
      <c r="C20">
        <v>81.666667000000004</v>
      </c>
      <c r="D20" t="s">
        <v>27859</v>
      </c>
      <c r="E20" t="s">
        <v>27860</v>
      </c>
      <c r="F20" t="s">
        <v>27865</v>
      </c>
      <c r="G20" t="s">
        <v>27862</v>
      </c>
      <c r="H20">
        <v>99.666667000000004</v>
      </c>
      <c r="I20">
        <v>15</v>
      </c>
      <c r="J20" t="s">
        <v>10683</v>
      </c>
      <c r="K20" t="s">
        <v>10685</v>
      </c>
      <c r="L20" t="s">
        <v>10841</v>
      </c>
      <c r="M20" t="s">
        <v>10709</v>
      </c>
      <c r="N20">
        <v>12</v>
      </c>
      <c r="O20" t="s">
        <v>27863</v>
      </c>
      <c r="P20" t="s">
        <v>10681</v>
      </c>
      <c r="Q20">
        <v>0</v>
      </c>
    </row>
    <row r="21" spans="1:17" x14ac:dyDescent="0.25">
      <c r="A21" t="s">
        <v>4119</v>
      </c>
      <c r="B21" t="s">
        <v>10845</v>
      </c>
      <c r="C21">
        <v>103</v>
      </c>
      <c r="D21" t="s">
        <v>27859</v>
      </c>
      <c r="E21" t="s">
        <v>27860</v>
      </c>
      <c r="F21" t="s">
        <v>27865</v>
      </c>
      <c r="G21" t="s">
        <v>27862</v>
      </c>
      <c r="H21">
        <v>110</v>
      </c>
      <c r="I21">
        <v>4</v>
      </c>
      <c r="J21" t="s">
        <v>10683</v>
      </c>
      <c r="K21" t="s">
        <v>10685</v>
      </c>
      <c r="L21" t="s">
        <v>10781</v>
      </c>
      <c r="M21" t="s">
        <v>10696</v>
      </c>
      <c r="N21">
        <v>12</v>
      </c>
      <c r="O21" t="s">
        <v>27863</v>
      </c>
      <c r="P21" t="s">
        <v>10681</v>
      </c>
      <c r="Q21">
        <v>0</v>
      </c>
    </row>
    <row r="22" spans="1:17" x14ac:dyDescent="0.25">
      <c r="A22" t="s">
        <v>4120</v>
      </c>
      <c r="B22" t="s">
        <v>10848</v>
      </c>
      <c r="C22">
        <v>67</v>
      </c>
      <c r="D22" t="s">
        <v>27859</v>
      </c>
      <c r="E22" t="s">
        <v>27860</v>
      </c>
      <c r="F22" t="s">
        <v>27866</v>
      </c>
      <c r="G22" t="s">
        <v>27862</v>
      </c>
      <c r="H22">
        <v>75</v>
      </c>
      <c r="I22">
        <v>8</v>
      </c>
      <c r="J22" t="s">
        <v>10683</v>
      </c>
      <c r="K22" t="s">
        <v>10685</v>
      </c>
      <c r="L22" t="s">
        <v>10837</v>
      </c>
      <c r="M22" t="s">
        <v>10696</v>
      </c>
      <c r="N22">
        <v>12</v>
      </c>
      <c r="O22" t="s">
        <v>27863</v>
      </c>
      <c r="P22" t="s">
        <v>10681</v>
      </c>
      <c r="Q22">
        <v>0</v>
      </c>
    </row>
    <row r="23" spans="1:17" x14ac:dyDescent="0.25">
      <c r="A23" t="s">
        <v>4121</v>
      </c>
      <c r="B23" t="s">
        <v>10849</v>
      </c>
      <c r="C23">
        <v>43</v>
      </c>
      <c r="D23" t="s">
        <v>27859</v>
      </c>
      <c r="E23" t="s">
        <v>27860</v>
      </c>
      <c r="F23" t="s">
        <v>27865</v>
      </c>
      <c r="G23" t="s">
        <v>27862</v>
      </c>
      <c r="H23">
        <v>46</v>
      </c>
      <c r="I23">
        <v>3</v>
      </c>
      <c r="J23" t="s">
        <v>10683</v>
      </c>
      <c r="K23" t="s">
        <v>10685</v>
      </c>
      <c r="L23" t="s">
        <v>10803</v>
      </c>
      <c r="M23" t="s">
        <v>10783</v>
      </c>
      <c r="N23">
        <v>12</v>
      </c>
      <c r="O23" t="s">
        <v>27863</v>
      </c>
      <c r="P23" t="s">
        <v>10681</v>
      </c>
      <c r="Q23">
        <v>0</v>
      </c>
    </row>
    <row r="24" spans="1:17" x14ac:dyDescent="0.25">
      <c r="A24" t="s">
        <v>4123</v>
      </c>
      <c r="B24" t="s">
        <v>10855</v>
      </c>
      <c r="C24">
        <v>275</v>
      </c>
      <c r="D24" t="s">
        <v>27859</v>
      </c>
      <c r="E24" t="s">
        <v>27860</v>
      </c>
      <c r="F24" t="s">
        <v>27872</v>
      </c>
      <c r="G24" t="s">
        <v>27862</v>
      </c>
      <c r="H24">
        <v>275</v>
      </c>
      <c r="I24">
        <v>0</v>
      </c>
      <c r="J24" t="s">
        <v>10683</v>
      </c>
      <c r="K24" t="s">
        <v>10685</v>
      </c>
      <c r="L24" t="s">
        <v>10686</v>
      </c>
      <c r="M24" t="s">
        <v>10688</v>
      </c>
      <c r="N24">
        <v>12</v>
      </c>
      <c r="O24" t="s">
        <v>27863</v>
      </c>
      <c r="P24" t="s">
        <v>10856</v>
      </c>
      <c r="Q24">
        <v>0</v>
      </c>
    </row>
    <row r="25" spans="1:17" x14ac:dyDescent="0.25">
      <c r="A25" t="s">
        <v>4123</v>
      </c>
      <c r="B25" t="s">
        <v>10855</v>
      </c>
      <c r="C25">
        <v>1</v>
      </c>
      <c r="D25" t="s">
        <v>27859</v>
      </c>
      <c r="E25" t="s">
        <v>27860</v>
      </c>
      <c r="F25" t="s">
        <v>27867</v>
      </c>
      <c r="G25" t="s">
        <v>27867</v>
      </c>
      <c r="H25">
        <v>1</v>
      </c>
      <c r="I25">
        <v>0</v>
      </c>
      <c r="J25" t="s">
        <v>10683</v>
      </c>
      <c r="K25" t="s">
        <v>10685</v>
      </c>
      <c r="L25" t="s">
        <v>10686</v>
      </c>
      <c r="M25" t="s">
        <v>10688</v>
      </c>
      <c r="N25">
        <v>12</v>
      </c>
      <c r="O25" t="s">
        <v>27863</v>
      </c>
      <c r="P25" t="s">
        <v>10856</v>
      </c>
      <c r="Q25">
        <v>0</v>
      </c>
    </row>
    <row r="26" spans="1:17" x14ac:dyDescent="0.25">
      <c r="A26" t="s">
        <v>4123</v>
      </c>
      <c r="B26" t="s">
        <v>10855</v>
      </c>
      <c r="C26">
        <v>810</v>
      </c>
      <c r="D26" t="s">
        <v>27859</v>
      </c>
      <c r="E26" t="s">
        <v>27860</v>
      </c>
      <c r="F26" t="s">
        <v>27868</v>
      </c>
      <c r="G26" t="s">
        <v>27862</v>
      </c>
      <c r="H26">
        <v>873</v>
      </c>
      <c r="I26">
        <v>62</v>
      </c>
      <c r="J26" t="s">
        <v>10683</v>
      </c>
      <c r="K26" t="s">
        <v>10685</v>
      </c>
      <c r="L26" t="s">
        <v>10686</v>
      </c>
      <c r="M26" t="s">
        <v>10688</v>
      </c>
      <c r="N26">
        <v>12</v>
      </c>
      <c r="O26" t="s">
        <v>27863</v>
      </c>
      <c r="P26" t="s">
        <v>10856</v>
      </c>
      <c r="Q26">
        <v>0</v>
      </c>
    </row>
    <row r="27" spans="1:17" x14ac:dyDescent="0.25">
      <c r="A27" t="s">
        <v>4123</v>
      </c>
      <c r="B27" t="s">
        <v>10855</v>
      </c>
      <c r="C27">
        <v>0</v>
      </c>
      <c r="D27" t="s">
        <v>27859</v>
      </c>
      <c r="E27" t="s">
        <v>27860</v>
      </c>
      <c r="F27" t="s">
        <v>27869</v>
      </c>
      <c r="G27" t="s">
        <v>27870</v>
      </c>
      <c r="H27">
        <v>97</v>
      </c>
      <c r="I27">
        <v>0</v>
      </c>
      <c r="J27" t="s">
        <v>10683</v>
      </c>
      <c r="K27" t="s">
        <v>10685</v>
      </c>
      <c r="L27" t="s">
        <v>10686</v>
      </c>
      <c r="M27" t="s">
        <v>10688</v>
      </c>
      <c r="N27">
        <v>12</v>
      </c>
      <c r="O27" t="s">
        <v>27863</v>
      </c>
      <c r="P27" t="s">
        <v>10856</v>
      </c>
      <c r="Q27">
        <v>0</v>
      </c>
    </row>
    <row r="28" spans="1:17" x14ac:dyDescent="0.25">
      <c r="A28" t="s">
        <v>4124</v>
      </c>
      <c r="B28" t="s">
        <v>10857</v>
      </c>
      <c r="C28">
        <v>296.41666700000002</v>
      </c>
      <c r="D28" t="s">
        <v>27859</v>
      </c>
      <c r="E28" t="s">
        <v>27860</v>
      </c>
      <c r="F28" t="s">
        <v>27871</v>
      </c>
      <c r="G28" t="s">
        <v>27862</v>
      </c>
      <c r="H28">
        <v>331.41666700000002</v>
      </c>
      <c r="I28">
        <v>35</v>
      </c>
      <c r="J28" t="s">
        <v>10683</v>
      </c>
      <c r="K28" t="s">
        <v>10685</v>
      </c>
      <c r="L28" t="s">
        <v>10803</v>
      </c>
      <c r="M28" t="s">
        <v>10783</v>
      </c>
      <c r="N28">
        <v>12</v>
      </c>
      <c r="O28" t="s">
        <v>27863</v>
      </c>
      <c r="P28" t="s">
        <v>10681</v>
      </c>
      <c r="Q28">
        <v>0</v>
      </c>
    </row>
    <row r="29" spans="1:17" x14ac:dyDescent="0.25">
      <c r="A29" t="s">
        <v>4126</v>
      </c>
      <c r="B29" t="s">
        <v>10860</v>
      </c>
      <c r="C29">
        <v>58</v>
      </c>
      <c r="D29" t="s">
        <v>27859</v>
      </c>
      <c r="E29" t="s">
        <v>27860</v>
      </c>
      <c r="F29" t="s">
        <v>27861</v>
      </c>
      <c r="G29" t="s">
        <v>27862</v>
      </c>
      <c r="H29">
        <v>60</v>
      </c>
      <c r="I29">
        <v>1</v>
      </c>
      <c r="J29" t="s">
        <v>10683</v>
      </c>
      <c r="K29" t="s">
        <v>10685</v>
      </c>
      <c r="L29" t="s">
        <v>10694</v>
      </c>
      <c r="M29" t="s">
        <v>10696</v>
      </c>
      <c r="N29">
        <v>12</v>
      </c>
      <c r="O29" t="s">
        <v>27863</v>
      </c>
      <c r="P29" t="s">
        <v>10681</v>
      </c>
      <c r="Q29">
        <v>0</v>
      </c>
    </row>
    <row r="30" spans="1:17" x14ac:dyDescent="0.25">
      <c r="A30" t="s">
        <v>4127</v>
      </c>
      <c r="B30" t="s">
        <v>10861</v>
      </c>
      <c r="C30">
        <v>262</v>
      </c>
      <c r="D30" t="s">
        <v>27859</v>
      </c>
      <c r="E30" t="s">
        <v>27860</v>
      </c>
      <c r="F30" t="s">
        <v>27865</v>
      </c>
      <c r="G30" t="s">
        <v>27862</v>
      </c>
      <c r="H30">
        <v>276</v>
      </c>
      <c r="I30">
        <v>13</v>
      </c>
      <c r="J30" t="s">
        <v>10683</v>
      </c>
      <c r="K30" t="s">
        <v>10685</v>
      </c>
      <c r="L30" t="s">
        <v>10781</v>
      </c>
      <c r="M30" t="s">
        <v>10696</v>
      </c>
      <c r="N30">
        <v>12</v>
      </c>
      <c r="O30" t="s">
        <v>27863</v>
      </c>
      <c r="P30" t="s">
        <v>10681</v>
      </c>
      <c r="Q30">
        <v>0</v>
      </c>
    </row>
    <row r="31" spans="1:17" x14ac:dyDescent="0.25">
      <c r="A31" t="s">
        <v>4128</v>
      </c>
      <c r="B31" t="s">
        <v>10863</v>
      </c>
      <c r="C31">
        <v>326</v>
      </c>
      <c r="D31" t="s">
        <v>27859</v>
      </c>
      <c r="E31" t="s">
        <v>27860</v>
      </c>
      <c r="F31" t="s">
        <v>27866</v>
      </c>
      <c r="G31" t="s">
        <v>27862</v>
      </c>
      <c r="H31">
        <v>332</v>
      </c>
      <c r="I31">
        <v>6</v>
      </c>
      <c r="J31" t="s">
        <v>10683</v>
      </c>
      <c r="K31" t="s">
        <v>10685</v>
      </c>
      <c r="L31" t="s">
        <v>10803</v>
      </c>
      <c r="M31" t="s">
        <v>10783</v>
      </c>
      <c r="N31">
        <v>12</v>
      </c>
      <c r="O31" t="s">
        <v>27863</v>
      </c>
      <c r="P31" t="s">
        <v>10681</v>
      </c>
      <c r="Q31">
        <v>0</v>
      </c>
    </row>
    <row r="32" spans="1:17" x14ac:dyDescent="0.25">
      <c r="A32" t="s">
        <v>4129</v>
      </c>
      <c r="B32" t="s">
        <v>10865</v>
      </c>
      <c r="C32">
        <v>90</v>
      </c>
      <c r="D32" t="s">
        <v>27859</v>
      </c>
      <c r="E32" t="s">
        <v>27860</v>
      </c>
      <c r="F32" t="s">
        <v>27865</v>
      </c>
      <c r="G32" t="s">
        <v>27862</v>
      </c>
      <c r="H32">
        <v>100</v>
      </c>
      <c r="I32">
        <v>9</v>
      </c>
      <c r="J32" t="s">
        <v>10683</v>
      </c>
      <c r="K32" t="s">
        <v>10685</v>
      </c>
      <c r="L32" t="s">
        <v>10686</v>
      </c>
      <c r="M32" t="s">
        <v>10696</v>
      </c>
      <c r="N32">
        <v>12</v>
      </c>
      <c r="O32" t="s">
        <v>27863</v>
      </c>
      <c r="P32" t="s">
        <v>10681</v>
      </c>
      <c r="Q32">
        <v>0</v>
      </c>
    </row>
    <row r="33" spans="1:17" x14ac:dyDescent="0.25">
      <c r="A33" t="s">
        <v>4130</v>
      </c>
      <c r="B33" t="s">
        <v>10866</v>
      </c>
      <c r="C33">
        <v>16</v>
      </c>
      <c r="D33" t="s">
        <v>27859</v>
      </c>
      <c r="E33" t="s">
        <v>27860</v>
      </c>
      <c r="F33" t="s">
        <v>27865</v>
      </c>
      <c r="G33" t="s">
        <v>27862</v>
      </c>
      <c r="H33">
        <v>19</v>
      </c>
      <c r="I33">
        <v>3</v>
      </c>
      <c r="J33" t="s">
        <v>10683</v>
      </c>
      <c r="K33" t="s">
        <v>10685</v>
      </c>
      <c r="L33" t="s">
        <v>10694</v>
      </c>
      <c r="M33" t="s">
        <v>10696</v>
      </c>
      <c r="N33">
        <v>12</v>
      </c>
      <c r="O33" t="s">
        <v>27863</v>
      </c>
      <c r="P33" t="s">
        <v>10681</v>
      </c>
      <c r="Q33">
        <v>0</v>
      </c>
    </row>
    <row r="34" spans="1:17" x14ac:dyDescent="0.25">
      <c r="A34" t="s">
        <v>4131</v>
      </c>
      <c r="B34" t="s">
        <v>10867</v>
      </c>
      <c r="C34">
        <v>0</v>
      </c>
      <c r="D34" t="s">
        <v>27859</v>
      </c>
      <c r="E34" t="s">
        <v>27860</v>
      </c>
      <c r="F34" t="s">
        <v>27864</v>
      </c>
      <c r="G34" t="s">
        <v>27862</v>
      </c>
      <c r="H34">
        <v>24</v>
      </c>
      <c r="I34">
        <v>20</v>
      </c>
      <c r="J34" t="s">
        <v>10683</v>
      </c>
      <c r="K34" t="s">
        <v>10685</v>
      </c>
      <c r="L34" t="s">
        <v>10803</v>
      </c>
      <c r="M34" t="s">
        <v>10783</v>
      </c>
      <c r="N34">
        <v>6</v>
      </c>
      <c r="O34" t="s">
        <v>27863</v>
      </c>
      <c r="P34" t="s">
        <v>10681</v>
      </c>
      <c r="Q34">
        <v>0</v>
      </c>
    </row>
    <row r="35" spans="1:17" x14ac:dyDescent="0.25">
      <c r="A35" t="s">
        <v>4132</v>
      </c>
      <c r="B35" t="s">
        <v>10869</v>
      </c>
      <c r="C35">
        <v>381.58333299999998</v>
      </c>
      <c r="D35" t="s">
        <v>27859</v>
      </c>
      <c r="E35" t="s">
        <v>27860</v>
      </c>
      <c r="F35" t="s">
        <v>27871</v>
      </c>
      <c r="G35" t="s">
        <v>27862</v>
      </c>
      <c r="H35">
        <v>449.58333299999998</v>
      </c>
      <c r="I35">
        <v>65</v>
      </c>
      <c r="J35" t="s">
        <v>10683</v>
      </c>
      <c r="K35" t="s">
        <v>10685</v>
      </c>
      <c r="L35" t="s">
        <v>10694</v>
      </c>
      <c r="M35" t="s">
        <v>10696</v>
      </c>
      <c r="N35">
        <v>12</v>
      </c>
      <c r="O35" t="s">
        <v>27863</v>
      </c>
      <c r="P35" t="s">
        <v>10681</v>
      </c>
      <c r="Q35">
        <v>0</v>
      </c>
    </row>
    <row r="36" spans="1:17" x14ac:dyDescent="0.25">
      <c r="A36" t="s">
        <v>4133</v>
      </c>
      <c r="B36" t="s">
        <v>10870</v>
      </c>
      <c r="C36">
        <v>68.083332999999996</v>
      </c>
      <c r="D36" t="s">
        <v>27859</v>
      </c>
      <c r="E36" t="s">
        <v>27860</v>
      </c>
      <c r="F36" t="s">
        <v>27865</v>
      </c>
      <c r="G36" t="s">
        <v>27862</v>
      </c>
      <c r="H36">
        <v>75.083332999999996</v>
      </c>
      <c r="I36">
        <v>7</v>
      </c>
      <c r="J36" t="s">
        <v>10683</v>
      </c>
      <c r="K36" t="s">
        <v>10685</v>
      </c>
      <c r="L36" t="s">
        <v>10694</v>
      </c>
      <c r="M36" t="s">
        <v>10696</v>
      </c>
      <c r="N36">
        <v>12</v>
      </c>
      <c r="O36" t="s">
        <v>27863</v>
      </c>
      <c r="P36" t="s">
        <v>10681</v>
      </c>
      <c r="Q36">
        <v>0</v>
      </c>
    </row>
    <row r="37" spans="1:17" x14ac:dyDescent="0.25">
      <c r="A37" t="s">
        <v>4134</v>
      </c>
      <c r="B37" t="s">
        <v>10872</v>
      </c>
      <c r="C37">
        <v>224</v>
      </c>
      <c r="D37" t="s">
        <v>27859</v>
      </c>
      <c r="E37" t="s">
        <v>27860</v>
      </c>
      <c r="F37" t="s">
        <v>27872</v>
      </c>
      <c r="G37" t="s">
        <v>27862</v>
      </c>
      <c r="H37">
        <v>224</v>
      </c>
      <c r="I37">
        <v>0</v>
      </c>
      <c r="J37" t="s">
        <v>10683</v>
      </c>
      <c r="K37" t="s">
        <v>10685</v>
      </c>
      <c r="L37" t="s">
        <v>10803</v>
      </c>
      <c r="M37" t="s">
        <v>10783</v>
      </c>
      <c r="N37">
        <v>12</v>
      </c>
      <c r="O37" t="s">
        <v>27863</v>
      </c>
      <c r="P37" t="s">
        <v>10681</v>
      </c>
      <c r="Q37">
        <v>0</v>
      </c>
    </row>
    <row r="38" spans="1:17" x14ac:dyDescent="0.25">
      <c r="A38" t="s">
        <v>4134</v>
      </c>
      <c r="B38" t="s">
        <v>10872</v>
      </c>
      <c r="C38">
        <v>311.5</v>
      </c>
      <c r="D38" t="s">
        <v>27859</v>
      </c>
      <c r="E38" t="s">
        <v>27860</v>
      </c>
      <c r="F38" t="s">
        <v>27871</v>
      </c>
      <c r="G38" t="s">
        <v>27862</v>
      </c>
      <c r="H38">
        <v>374.5</v>
      </c>
      <c r="I38">
        <v>63</v>
      </c>
      <c r="J38" t="s">
        <v>10683</v>
      </c>
      <c r="K38" t="s">
        <v>10685</v>
      </c>
      <c r="L38" t="s">
        <v>10803</v>
      </c>
      <c r="M38" t="s">
        <v>10783</v>
      </c>
      <c r="N38">
        <v>12</v>
      </c>
      <c r="O38" t="s">
        <v>27863</v>
      </c>
      <c r="P38" t="s">
        <v>10681</v>
      </c>
      <c r="Q38">
        <v>0</v>
      </c>
    </row>
    <row r="39" spans="1:17" x14ac:dyDescent="0.25">
      <c r="A39" t="s">
        <v>4136</v>
      </c>
      <c r="B39" t="s">
        <v>10876</v>
      </c>
      <c r="C39">
        <v>91</v>
      </c>
      <c r="D39" t="s">
        <v>27859</v>
      </c>
      <c r="E39" t="s">
        <v>27860</v>
      </c>
      <c r="F39" t="s">
        <v>27865</v>
      </c>
      <c r="G39" t="s">
        <v>27862</v>
      </c>
      <c r="H39">
        <v>104</v>
      </c>
      <c r="I39">
        <v>12</v>
      </c>
      <c r="J39" t="s">
        <v>10683</v>
      </c>
      <c r="K39" t="s">
        <v>10685</v>
      </c>
      <c r="L39" t="s">
        <v>10700</v>
      </c>
      <c r="M39" t="s">
        <v>10702</v>
      </c>
      <c r="N39">
        <v>12</v>
      </c>
      <c r="O39" t="s">
        <v>27863</v>
      </c>
      <c r="P39" t="s">
        <v>10681</v>
      </c>
      <c r="Q39">
        <v>0</v>
      </c>
    </row>
    <row r="40" spans="1:17" x14ac:dyDescent="0.25">
      <c r="A40" t="s">
        <v>4137</v>
      </c>
      <c r="B40" t="s">
        <v>10877</v>
      </c>
      <c r="C40">
        <v>143.5</v>
      </c>
      <c r="D40" t="s">
        <v>27859</v>
      </c>
      <c r="E40" t="s">
        <v>27860</v>
      </c>
      <c r="F40" t="s">
        <v>27865</v>
      </c>
      <c r="G40" t="s">
        <v>27862</v>
      </c>
      <c r="H40">
        <v>149.5</v>
      </c>
      <c r="I40">
        <v>6</v>
      </c>
      <c r="J40" t="s">
        <v>10683</v>
      </c>
      <c r="K40" t="s">
        <v>10685</v>
      </c>
      <c r="L40" t="s">
        <v>10686</v>
      </c>
      <c r="M40" t="s">
        <v>10688</v>
      </c>
      <c r="N40">
        <v>12</v>
      </c>
      <c r="O40" t="s">
        <v>27863</v>
      </c>
      <c r="P40" t="s">
        <v>10681</v>
      </c>
      <c r="Q40">
        <v>0</v>
      </c>
    </row>
    <row r="41" spans="1:17" x14ac:dyDescent="0.25">
      <c r="A41" t="s">
        <v>4138</v>
      </c>
      <c r="B41" t="s">
        <v>10878</v>
      </c>
      <c r="C41">
        <v>84</v>
      </c>
      <c r="D41" t="s">
        <v>27859</v>
      </c>
      <c r="E41" t="s">
        <v>27860</v>
      </c>
      <c r="F41" t="s">
        <v>27864</v>
      </c>
      <c r="G41" t="s">
        <v>27862</v>
      </c>
      <c r="H41">
        <v>85</v>
      </c>
      <c r="I41">
        <v>1</v>
      </c>
      <c r="J41" t="s">
        <v>10683</v>
      </c>
      <c r="K41" t="s">
        <v>10685</v>
      </c>
      <c r="L41" t="s">
        <v>10803</v>
      </c>
      <c r="M41" t="s">
        <v>10783</v>
      </c>
      <c r="N41">
        <v>6</v>
      </c>
      <c r="O41" t="s">
        <v>27863</v>
      </c>
      <c r="P41" t="s">
        <v>10681</v>
      </c>
      <c r="Q41">
        <v>0</v>
      </c>
    </row>
    <row r="42" spans="1:17" x14ac:dyDescent="0.25">
      <c r="A42" t="s">
        <v>4139</v>
      </c>
      <c r="B42" t="s">
        <v>10879</v>
      </c>
      <c r="C42">
        <v>97.833332999999996</v>
      </c>
      <c r="D42" t="s">
        <v>27859</v>
      </c>
      <c r="E42" t="s">
        <v>27860</v>
      </c>
      <c r="F42" t="s">
        <v>27865</v>
      </c>
      <c r="G42" t="s">
        <v>27862</v>
      </c>
      <c r="H42">
        <v>100.833333</v>
      </c>
      <c r="I42">
        <v>3</v>
      </c>
      <c r="J42" t="s">
        <v>10683</v>
      </c>
      <c r="K42" t="s">
        <v>10685</v>
      </c>
      <c r="L42" t="s">
        <v>10746</v>
      </c>
      <c r="M42" t="s">
        <v>10696</v>
      </c>
      <c r="N42">
        <v>12</v>
      </c>
      <c r="O42" t="s">
        <v>27863</v>
      </c>
      <c r="P42" t="s">
        <v>10681</v>
      </c>
      <c r="Q42">
        <v>0</v>
      </c>
    </row>
    <row r="43" spans="1:17" x14ac:dyDescent="0.25">
      <c r="A43" t="s">
        <v>4140</v>
      </c>
      <c r="B43" t="s">
        <v>10882</v>
      </c>
      <c r="C43">
        <v>1265</v>
      </c>
      <c r="D43" t="s">
        <v>27859</v>
      </c>
      <c r="E43" t="s">
        <v>27860</v>
      </c>
      <c r="F43" t="s">
        <v>27872</v>
      </c>
      <c r="G43" t="s">
        <v>27862</v>
      </c>
      <c r="H43">
        <v>1265</v>
      </c>
      <c r="I43">
        <v>0</v>
      </c>
      <c r="J43" t="s">
        <v>10683</v>
      </c>
      <c r="K43" t="s">
        <v>10685</v>
      </c>
      <c r="L43" t="s">
        <v>10746</v>
      </c>
      <c r="M43" t="s">
        <v>10696</v>
      </c>
      <c r="N43">
        <v>12</v>
      </c>
      <c r="O43" t="s">
        <v>27863</v>
      </c>
      <c r="P43" t="s">
        <v>10681</v>
      </c>
      <c r="Q43">
        <v>0</v>
      </c>
    </row>
    <row r="44" spans="1:17" x14ac:dyDescent="0.25">
      <c r="A44" t="s">
        <v>4140</v>
      </c>
      <c r="B44" t="s">
        <v>10882</v>
      </c>
      <c r="C44">
        <v>582.16666699999996</v>
      </c>
      <c r="D44" t="s">
        <v>27859</v>
      </c>
      <c r="E44" t="s">
        <v>27860</v>
      </c>
      <c r="F44" t="s">
        <v>27861</v>
      </c>
      <c r="G44" t="s">
        <v>27862</v>
      </c>
      <c r="H44">
        <v>667.16666699999996</v>
      </c>
      <c r="I44">
        <v>85</v>
      </c>
      <c r="J44" t="s">
        <v>10683</v>
      </c>
      <c r="K44" t="s">
        <v>10685</v>
      </c>
      <c r="L44" t="s">
        <v>10746</v>
      </c>
      <c r="M44" t="s">
        <v>10696</v>
      </c>
      <c r="N44">
        <v>12</v>
      </c>
      <c r="O44" t="s">
        <v>27863</v>
      </c>
      <c r="P44" t="s">
        <v>10681</v>
      </c>
      <c r="Q44">
        <v>0</v>
      </c>
    </row>
    <row r="45" spans="1:17" x14ac:dyDescent="0.25">
      <c r="A45" t="s">
        <v>4141</v>
      </c>
      <c r="B45" t="s">
        <v>10888</v>
      </c>
      <c r="C45">
        <v>62.916666999999997</v>
      </c>
      <c r="D45" t="s">
        <v>27859</v>
      </c>
      <c r="E45" t="s">
        <v>27860</v>
      </c>
      <c r="F45" t="s">
        <v>27864</v>
      </c>
      <c r="G45" t="s">
        <v>27862</v>
      </c>
      <c r="H45">
        <v>76.916667000000004</v>
      </c>
      <c r="I45">
        <v>14</v>
      </c>
      <c r="J45" t="s">
        <v>10683</v>
      </c>
      <c r="K45" t="s">
        <v>10685</v>
      </c>
      <c r="L45" t="s">
        <v>10781</v>
      </c>
      <c r="M45" t="s">
        <v>10696</v>
      </c>
      <c r="N45">
        <v>12</v>
      </c>
      <c r="O45" t="s">
        <v>27863</v>
      </c>
      <c r="P45" t="s">
        <v>10681</v>
      </c>
      <c r="Q45">
        <v>0</v>
      </c>
    </row>
    <row r="46" spans="1:17" x14ac:dyDescent="0.25">
      <c r="A46" t="s">
        <v>4142</v>
      </c>
      <c r="B46" t="s">
        <v>10889</v>
      </c>
      <c r="C46">
        <v>307.83333299999998</v>
      </c>
      <c r="D46" t="s">
        <v>27859</v>
      </c>
      <c r="E46" t="s">
        <v>27860</v>
      </c>
      <c r="F46" t="s">
        <v>27865</v>
      </c>
      <c r="G46" t="s">
        <v>27862</v>
      </c>
      <c r="H46">
        <v>331.83333299999998</v>
      </c>
      <c r="I46">
        <v>24</v>
      </c>
      <c r="J46" t="s">
        <v>10683</v>
      </c>
      <c r="K46" t="s">
        <v>10685</v>
      </c>
      <c r="L46" t="s">
        <v>10700</v>
      </c>
      <c r="M46" t="s">
        <v>10702</v>
      </c>
      <c r="N46">
        <v>12</v>
      </c>
      <c r="O46" t="s">
        <v>27863</v>
      </c>
      <c r="P46" t="s">
        <v>10681</v>
      </c>
      <c r="Q46">
        <v>0</v>
      </c>
    </row>
    <row r="47" spans="1:17" x14ac:dyDescent="0.25">
      <c r="A47" t="s">
        <v>4143</v>
      </c>
      <c r="B47" t="s">
        <v>10890</v>
      </c>
      <c r="C47">
        <v>74</v>
      </c>
      <c r="D47" t="s">
        <v>27859</v>
      </c>
      <c r="E47" t="s">
        <v>27860</v>
      </c>
      <c r="F47" t="s">
        <v>27865</v>
      </c>
      <c r="G47" t="s">
        <v>27862</v>
      </c>
      <c r="H47">
        <v>77</v>
      </c>
      <c r="I47">
        <v>3</v>
      </c>
      <c r="J47" t="s">
        <v>10683</v>
      </c>
      <c r="K47" t="s">
        <v>10685</v>
      </c>
      <c r="L47" t="s">
        <v>10746</v>
      </c>
      <c r="M47" t="s">
        <v>10696</v>
      </c>
      <c r="N47">
        <v>12</v>
      </c>
      <c r="O47" t="s">
        <v>27863</v>
      </c>
      <c r="P47" t="s">
        <v>10681</v>
      </c>
      <c r="Q47">
        <v>0</v>
      </c>
    </row>
    <row r="48" spans="1:17" x14ac:dyDescent="0.25">
      <c r="A48" t="s">
        <v>4145</v>
      </c>
      <c r="B48" t="s">
        <v>10896</v>
      </c>
      <c r="C48">
        <v>255</v>
      </c>
      <c r="D48" t="s">
        <v>27859</v>
      </c>
      <c r="E48" t="s">
        <v>27860</v>
      </c>
      <c r="F48" t="s">
        <v>27866</v>
      </c>
      <c r="G48" t="s">
        <v>27862</v>
      </c>
      <c r="H48">
        <v>270</v>
      </c>
      <c r="I48">
        <v>15</v>
      </c>
      <c r="J48" t="s">
        <v>10683</v>
      </c>
      <c r="K48" t="s">
        <v>10685</v>
      </c>
      <c r="L48" t="s">
        <v>10803</v>
      </c>
      <c r="M48" t="s">
        <v>10783</v>
      </c>
      <c r="N48">
        <v>12</v>
      </c>
      <c r="O48" t="s">
        <v>27863</v>
      </c>
      <c r="P48" t="s">
        <v>10681</v>
      </c>
      <c r="Q48">
        <v>0</v>
      </c>
    </row>
    <row r="49" spans="1:17" x14ac:dyDescent="0.25">
      <c r="A49" t="s">
        <v>4146</v>
      </c>
      <c r="B49" t="s">
        <v>10901</v>
      </c>
      <c r="C49">
        <v>190.66666699999999</v>
      </c>
      <c r="D49" t="s">
        <v>27859</v>
      </c>
      <c r="E49" t="s">
        <v>27860</v>
      </c>
      <c r="F49" t="s">
        <v>27866</v>
      </c>
      <c r="G49" t="s">
        <v>27862</v>
      </c>
      <c r="H49">
        <v>417.66666700000002</v>
      </c>
      <c r="I49">
        <v>181</v>
      </c>
      <c r="J49" t="s">
        <v>10683</v>
      </c>
      <c r="K49" t="s">
        <v>10685</v>
      </c>
      <c r="L49" t="s">
        <v>10902</v>
      </c>
      <c r="M49" t="s">
        <v>10709</v>
      </c>
      <c r="N49">
        <v>12</v>
      </c>
      <c r="O49" t="s">
        <v>27863</v>
      </c>
      <c r="P49" t="s">
        <v>10681</v>
      </c>
      <c r="Q49">
        <v>0</v>
      </c>
    </row>
    <row r="50" spans="1:17" x14ac:dyDescent="0.25">
      <c r="A50" t="s">
        <v>4147</v>
      </c>
      <c r="B50" t="s">
        <v>10904</v>
      </c>
      <c r="C50">
        <v>48.75</v>
      </c>
      <c r="D50" t="s">
        <v>27859</v>
      </c>
      <c r="E50" t="s">
        <v>27860</v>
      </c>
      <c r="F50" t="s">
        <v>27865</v>
      </c>
      <c r="G50" t="s">
        <v>27862</v>
      </c>
      <c r="H50">
        <v>54.75</v>
      </c>
      <c r="I50">
        <v>6</v>
      </c>
      <c r="J50" t="s">
        <v>10683</v>
      </c>
      <c r="K50" t="s">
        <v>10685</v>
      </c>
      <c r="L50" t="s">
        <v>10746</v>
      </c>
      <c r="M50" t="s">
        <v>10696</v>
      </c>
      <c r="N50">
        <v>12</v>
      </c>
      <c r="O50" t="s">
        <v>27863</v>
      </c>
      <c r="P50" t="s">
        <v>10681</v>
      </c>
      <c r="Q50">
        <v>0</v>
      </c>
    </row>
    <row r="51" spans="1:17" x14ac:dyDescent="0.25">
      <c r="A51" t="s">
        <v>8347</v>
      </c>
      <c r="B51" t="s">
        <v>10905</v>
      </c>
      <c r="C51">
        <v>169</v>
      </c>
      <c r="D51" t="s">
        <v>27859</v>
      </c>
      <c r="E51" t="s">
        <v>27860</v>
      </c>
      <c r="F51" t="s">
        <v>27864</v>
      </c>
      <c r="G51" t="s">
        <v>27862</v>
      </c>
      <c r="H51">
        <v>171</v>
      </c>
      <c r="I51">
        <v>2</v>
      </c>
      <c r="J51" t="s">
        <v>10683</v>
      </c>
      <c r="K51" t="s">
        <v>10685</v>
      </c>
      <c r="L51" t="s">
        <v>10746</v>
      </c>
      <c r="M51" t="s">
        <v>10696</v>
      </c>
      <c r="N51">
        <v>12</v>
      </c>
      <c r="O51" t="s">
        <v>27863</v>
      </c>
      <c r="P51" t="s">
        <v>10681</v>
      </c>
      <c r="Q51">
        <v>0</v>
      </c>
    </row>
    <row r="52" spans="1:17" x14ac:dyDescent="0.25">
      <c r="A52" t="s">
        <v>4148</v>
      </c>
      <c r="B52" t="s">
        <v>10906</v>
      </c>
      <c r="C52">
        <v>416.08333299999998</v>
      </c>
      <c r="D52" t="s">
        <v>27859</v>
      </c>
      <c r="E52" t="s">
        <v>27860</v>
      </c>
      <c r="F52" t="s">
        <v>27866</v>
      </c>
      <c r="G52" t="s">
        <v>27862</v>
      </c>
      <c r="H52">
        <v>438.08333299999998</v>
      </c>
      <c r="I52">
        <v>22</v>
      </c>
      <c r="J52" t="s">
        <v>10683</v>
      </c>
      <c r="K52" t="s">
        <v>10685</v>
      </c>
      <c r="L52" t="s">
        <v>10746</v>
      </c>
      <c r="M52" t="s">
        <v>10696</v>
      </c>
      <c r="N52">
        <v>12</v>
      </c>
      <c r="O52" t="s">
        <v>27863</v>
      </c>
      <c r="P52" t="s">
        <v>10681</v>
      </c>
      <c r="Q52">
        <v>0</v>
      </c>
    </row>
    <row r="53" spans="1:17" x14ac:dyDescent="0.25">
      <c r="A53" t="s">
        <v>4149</v>
      </c>
      <c r="B53" t="s">
        <v>10910</v>
      </c>
      <c r="C53">
        <v>256.25</v>
      </c>
      <c r="D53" t="s">
        <v>27859</v>
      </c>
      <c r="E53" t="s">
        <v>27860</v>
      </c>
      <c r="F53" t="s">
        <v>27871</v>
      </c>
      <c r="G53" t="s">
        <v>27862</v>
      </c>
      <c r="H53">
        <v>297.25</v>
      </c>
      <c r="I53">
        <v>40</v>
      </c>
      <c r="J53" t="s">
        <v>10683</v>
      </c>
      <c r="K53" t="s">
        <v>10685</v>
      </c>
      <c r="L53" t="s">
        <v>10746</v>
      </c>
      <c r="M53" t="s">
        <v>10696</v>
      </c>
      <c r="N53">
        <v>12</v>
      </c>
      <c r="O53" t="s">
        <v>27863</v>
      </c>
      <c r="P53" t="s">
        <v>10681</v>
      </c>
      <c r="Q53">
        <v>0</v>
      </c>
    </row>
    <row r="54" spans="1:17" x14ac:dyDescent="0.25">
      <c r="A54" t="s">
        <v>4150</v>
      </c>
      <c r="B54" t="s">
        <v>10911</v>
      </c>
      <c r="C54">
        <v>147</v>
      </c>
      <c r="D54" t="s">
        <v>27859</v>
      </c>
      <c r="E54" t="s">
        <v>27860</v>
      </c>
      <c r="F54" t="s">
        <v>27861</v>
      </c>
      <c r="G54" t="s">
        <v>27862</v>
      </c>
      <c r="H54">
        <v>155</v>
      </c>
      <c r="I54">
        <v>8</v>
      </c>
      <c r="J54" t="s">
        <v>10683</v>
      </c>
      <c r="K54" t="s">
        <v>10685</v>
      </c>
      <c r="L54" t="s">
        <v>10686</v>
      </c>
      <c r="M54" t="s">
        <v>10688</v>
      </c>
      <c r="N54">
        <v>12</v>
      </c>
      <c r="O54" t="s">
        <v>27863</v>
      </c>
      <c r="P54" t="s">
        <v>10681</v>
      </c>
      <c r="Q54">
        <v>0</v>
      </c>
    </row>
    <row r="55" spans="1:17" x14ac:dyDescent="0.25">
      <c r="A55" t="s">
        <v>4151</v>
      </c>
      <c r="B55" t="s">
        <v>10912</v>
      </c>
      <c r="C55">
        <v>60</v>
      </c>
      <c r="D55" t="s">
        <v>27859</v>
      </c>
      <c r="E55" t="s">
        <v>27860</v>
      </c>
      <c r="F55" t="s">
        <v>27864</v>
      </c>
      <c r="G55" t="s">
        <v>27862</v>
      </c>
      <c r="H55">
        <v>60</v>
      </c>
      <c r="I55">
        <v>0</v>
      </c>
      <c r="J55" t="s">
        <v>10683</v>
      </c>
      <c r="K55" t="s">
        <v>10685</v>
      </c>
      <c r="L55" t="s">
        <v>10694</v>
      </c>
      <c r="M55" t="s">
        <v>10696</v>
      </c>
      <c r="N55">
        <v>6</v>
      </c>
      <c r="O55" t="s">
        <v>27863</v>
      </c>
      <c r="P55" t="s">
        <v>10681</v>
      </c>
      <c r="Q55">
        <v>0</v>
      </c>
    </row>
    <row r="56" spans="1:17" x14ac:dyDescent="0.25">
      <c r="A56" t="s">
        <v>4152</v>
      </c>
      <c r="B56" t="s">
        <v>10913</v>
      </c>
      <c r="C56">
        <v>0.16666700000000001</v>
      </c>
      <c r="D56" t="s">
        <v>27859</v>
      </c>
      <c r="E56" t="s">
        <v>27860</v>
      </c>
      <c r="F56" t="s">
        <v>27867</v>
      </c>
      <c r="G56" t="s">
        <v>27867</v>
      </c>
      <c r="H56">
        <v>0.16666700000000001</v>
      </c>
      <c r="I56">
        <v>0</v>
      </c>
      <c r="J56" t="s">
        <v>10683</v>
      </c>
      <c r="K56" t="s">
        <v>10685</v>
      </c>
      <c r="L56" t="s">
        <v>10686</v>
      </c>
      <c r="M56" t="s">
        <v>10688</v>
      </c>
      <c r="N56">
        <v>12</v>
      </c>
      <c r="O56" t="s">
        <v>27863</v>
      </c>
      <c r="P56" t="s">
        <v>10681</v>
      </c>
      <c r="Q56">
        <v>0</v>
      </c>
    </row>
    <row r="57" spans="1:17" x14ac:dyDescent="0.25">
      <c r="A57" t="s">
        <v>4152</v>
      </c>
      <c r="B57" t="s">
        <v>10913</v>
      </c>
      <c r="C57">
        <v>232</v>
      </c>
      <c r="D57" t="s">
        <v>27859</v>
      </c>
      <c r="E57" t="s">
        <v>27860</v>
      </c>
      <c r="F57" t="s">
        <v>27861</v>
      </c>
      <c r="G57" t="s">
        <v>27862</v>
      </c>
      <c r="H57">
        <v>238</v>
      </c>
      <c r="I57">
        <v>6</v>
      </c>
      <c r="J57" t="s">
        <v>10683</v>
      </c>
      <c r="K57" t="s">
        <v>10685</v>
      </c>
      <c r="L57" t="s">
        <v>10686</v>
      </c>
      <c r="M57" t="s">
        <v>10688</v>
      </c>
      <c r="N57">
        <v>12</v>
      </c>
      <c r="O57" t="s">
        <v>27863</v>
      </c>
      <c r="P57" t="s">
        <v>10681</v>
      </c>
      <c r="Q57">
        <v>0</v>
      </c>
    </row>
    <row r="58" spans="1:17" x14ac:dyDescent="0.25">
      <c r="A58" t="s">
        <v>4153</v>
      </c>
      <c r="B58" t="s">
        <v>10914</v>
      </c>
      <c r="C58">
        <v>452.5</v>
      </c>
      <c r="D58" t="s">
        <v>27859</v>
      </c>
      <c r="E58" t="s">
        <v>27860</v>
      </c>
      <c r="F58" t="s">
        <v>27866</v>
      </c>
      <c r="G58" t="s">
        <v>27862</v>
      </c>
      <c r="H58">
        <v>473.5</v>
      </c>
      <c r="I58">
        <v>21</v>
      </c>
      <c r="J58" t="s">
        <v>10683</v>
      </c>
      <c r="K58" t="s">
        <v>10685</v>
      </c>
      <c r="L58" t="s">
        <v>10700</v>
      </c>
      <c r="M58" t="s">
        <v>10702</v>
      </c>
      <c r="N58">
        <v>12</v>
      </c>
      <c r="O58" t="s">
        <v>27863</v>
      </c>
      <c r="P58" t="s">
        <v>10681</v>
      </c>
      <c r="Q58">
        <v>0</v>
      </c>
    </row>
    <row r="59" spans="1:17" x14ac:dyDescent="0.25">
      <c r="A59" t="s">
        <v>4154</v>
      </c>
      <c r="B59" t="s">
        <v>10915</v>
      </c>
      <c r="C59">
        <v>10</v>
      </c>
      <c r="D59" t="s">
        <v>27859</v>
      </c>
      <c r="E59" t="s">
        <v>27860</v>
      </c>
      <c r="F59" t="s">
        <v>27865</v>
      </c>
      <c r="G59" t="s">
        <v>27862</v>
      </c>
      <c r="H59">
        <v>17</v>
      </c>
      <c r="I59">
        <v>6</v>
      </c>
      <c r="J59" t="s">
        <v>10683</v>
      </c>
      <c r="K59" t="s">
        <v>10685</v>
      </c>
      <c r="L59" t="s">
        <v>10723</v>
      </c>
      <c r="M59" t="s">
        <v>10709</v>
      </c>
      <c r="N59">
        <v>12</v>
      </c>
      <c r="O59" t="s">
        <v>27863</v>
      </c>
      <c r="P59" t="s">
        <v>10681</v>
      </c>
      <c r="Q59">
        <v>0</v>
      </c>
    </row>
    <row r="60" spans="1:17" x14ac:dyDescent="0.25">
      <c r="A60" t="s">
        <v>4155</v>
      </c>
      <c r="B60" t="s">
        <v>10917</v>
      </c>
      <c r="C60">
        <v>18</v>
      </c>
      <c r="D60" t="s">
        <v>27859</v>
      </c>
      <c r="E60" t="s">
        <v>27860</v>
      </c>
      <c r="F60" t="s">
        <v>27865</v>
      </c>
      <c r="G60" t="s">
        <v>27862</v>
      </c>
      <c r="H60">
        <v>20</v>
      </c>
      <c r="I60">
        <v>2</v>
      </c>
      <c r="J60" t="s">
        <v>10683</v>
      </c>
      <c r="K60" t="s">
        <v>10685</v>
      </c>
      <c r="L60" t="s">
        <v>10803</v>
      </c>
      <c r="M60" t="s">
        <v>10783</v>
      </c>
      <c r="N60">
        <v>12</v>
      </c>
      <c r="O60" t="s">
        <v>27863</v>
      </c>
      <c r="P60" t="s">
        <v>10681</v>
      </c>
      <c r="Q60">
        <v>0</v>
      </c>
    </row>
    <row r="61" spans="1:17" x14ac:dyDescent="0.25">
      <c r="A61" t="s">
        <v>4156</v>
      </c>
      <c r="B61" t="s">
        <v>10925</v>
      </c>
      <c r="C61">
        <v>38</v>
      </c>
      <c r="D61" t="s">
        <v>27859</v>
      </c>
      <c r="E61" t="s">
        <v>27860</v>
      </c>
      <c r="F61" t="s">
        <v>27866</v>
      </c>
      <c r="G61" t="s">
        <v>27862</v>
      </c>
      <c r="H61">
        <v>55</v>
      </c>
      <c r="I61">
        <v>17</v>
      </c>
      <c r="J61" t="s">
        <v>10683</v>
      </c>
      <c r="K61" t="s">
        <v>10685</v>
      </c>
      <c r="L61" t="s">
        <v>10803</v>
      </c>
      <c r="M61" t="s">
        <v>10783</v>
      </c>
      <c r="N61">
        <v>12</v>
      </c>
      <c r="O61" t="s">
        <v>27863</v>
      </c>
      <c r="P61" t="s">
        <v>10681</v>
      </c>
      <c r="Q61">
        <v>0</v>
      </c>
    </row>
    <row r="62" spans="1:17" x14ac:dyDescent="0.25">
      <c r="A62" t="s">
        <v>4158</v>
      </c>
      <c r="B62" t="s">
        <v>10928</v>
      </c>
      <c r="C62">
        <v>20</v>
      </c>
      <c r="D62" t="s">
        <v>27859</v>
      </c>
      <c r="E62" t="s">
        <v>27860</v>
      </c>
      <c r="F62" t="s">
        <v>27861</v>
      </c>
      <c r="G62" t="s">
        <v>27862</v>
      </c>
      <c r="H62">
        <v>20</v>
      </c>
      <c r="I62">
        <v>0</v>
      </c>
      <c r="J62" t="s">
        <v>10683</v>
      </c>
      <c r="K62" t="s">
        <v>10685</v>
      </c>
      <c r="L62" t="s">
        <v>10737</v>
      </c>
      <c r="M62" t="s">
        <v>10709</v>
      </c>
      <c r="N62">
        <v>6</v>
      </c>
      <c r="O62" t="s">
        <v>27863</v>
      </c>
      <c r="P62" t="s">
        <v>10681</v>
      </c>
      <c r="Q62">
        <v>0</v>
      </c>
    </row>
    <row r="63" spans="1:17" x14ac:dyDescent="0.25">
      <c r="A63" t="s">
        <v>4159</v>
      </c>
      <c r="B63" t="s">
        <v>10929</v>
      </c>
      <c r="C63">
        <v>35</v>
      </c>
      <c r="D63" t="s">
        <v>27859</v>
      </c>
      <c r="E63" t="s">
        <v>27860</v>
      </c>
      <c r="F63" t="s">
        <v>27864</v>
      </c>
      <c r="G63" t="s">
        <v>27862</v>
      </c>
      <c r="H63">
        <v>35</v>
      </c>
      <c r="I63">
        <v>0</v>
      </c>
      <c r="J63" t="s">
        <v>10683</v>
      </c>
      <c r="K63" t="s">
        <v>10685</v>
      </c>
      <c r="L63" t="s">
        <v>10737</v>
      </c>
      <c r="M63" t="s">
        <v>10709</v>
      </c>
      <c r="N63">
        <v>12</v>
      </c>
      <c r="O63" t="s">
        <v>27863</v>
      </c>
      <c r="P63" t="s">
        <v>10681</v>
      </c>
      <c r="Q63">
        <v>0</v>
      </c>
    </row>
    <row r="64" spans="1:17" x14ac:dyDescent="0.25">
      <c r="A64" t="s">
        <v>4161</v>
      </c>
      <c r="B64" t="s">
        <v>10943</v>
      </c>
      <c r="C64">
        <v>109.916667</v>
      </c>
      <c r="D64" t="s">
        <v>27859</v>
      </c>
      <c r="E64" t="s">
        <v>27860</v>
      </c>
      <c r="F64" t="s">
        <v>27861</v>
      </c>
      <c r="G64" t="s">
        <v>27862</v>
      </c>
      <c r="H64">
        <v>119.916667</v>
      </c>
      <c r="I64">
        <v>10</v>
      </c>
      <c r="J64" t="s">
        <v>10683</v>
      </c>
      <c r="K64" t="s">
        <v>10685</v>
      </c>
      <c r="L64" t="s">
        <v>10686</v>
      </c>
      <c r="M64" t="s">
        <v>10688</v>
      </c>
      <c r="N64">
        <v>12</v>
      </c>
      <c r="O64" t="s">
        <v>27863</v>
      </c>
      <c r="P64" t="s">
        <v>10681</v>
      </c>
      <c r="Q64">
        <v>0</v>
      </c>
    </row>
    <row r="65" spans="1:17" x14ac:dyDescent="0.25">
      <c r="A65" t="s">
        <v>4162</v>
      </c>
      <c r="B65" t="s">
        <v>10945</v>
      </c>
      <c r="C65">
        <v>64</v>
      </c>
      <c r="D65" t="s">
        <v>27859</v>
      </c>
      <c r="E65" t="s">
        <v>27860</v>
      </c>
      <c r="F65" t="s">
        <v>27865</v>
      </c>
      <c r="G65" t="s">
        <v>27862</v>
      </c>
      <c r="H65">
        <v>70</v>
      </c>
      <c r="I65">
        <v>6</v>
      </c>
      <c r="J65" t="s">
        <v>10683</v>
      </c>
      <c r="K65" t="s">
        <v>10685</v>
      </c>
      <c r="L65" t="s">
        <v>10803</v>
      </c>
      <c r="M65" t="s">
        <v>10783</v>
      </c>
      <c r="N65">
        <v>12</v>
      </c>
      <c r="O65" t="s">
        <v>27863</v>
      </c>
      <c r="P65" t="s">
        <v>10681</v>
      </c>
      <c r="Q65">
        <v>0</v>
      </c>
    </row>
    <row r="66" spans="1:17" x14ac:dyDescent="0.25">
      <c r="A66" t="s">
        <v>4163</v>
      </c>
      <c r="B66" t="s">
        <v>10946</v>
      </c>
      <c r="C66">
        <v>395</v>
      </c>
      <c r="D66" t="s">
        <v>27859</v>
      </c>
      <c r="E66" t="s">
        <v>27860</v>
      </c>
      <c r="F66" t="s">
        <v>27868</v>
      </c>
      <c r="G66" t="s">
        <v>27862</v>
      </c>
      <c r="H66">
        <v>412</v>
      </c>
      <c r="I66">
        <v>17</v>
      </c>
      <c r="J66" t="s">
        <v>10683</v>
      </c>
      <c r="K66" t="s">
        <v>10685</v>
      </c>
      <c r="L66" t="s">
        <v>10686</v>
      </c>
      <c r="M66" t="s">
        <v>10688</v>
      </c>
      <c r="N66">
        <v>6</v>
      </c>
      <c r="O66" t="s">
        <v>27863</v>
      </c>
      <c r="P66" t="s">
        <v>10856</v>
      </c>
      <c r="Q66">
        <v>0</v>
      </c>
    </row>
    <row r="67" spans="1:17" x14ac:dyDescent="0.25">
      <c r="A67" t="s">
        <v>4163</v>
      </c>
      <c r="B67" t="s">
        <v>10946</v>
      </c>
      <c r="C67">
        <v>0</v>
      </c>
      <c r="D67" t="s">
        <v>27859</v>
      </c>
      <c r="E67" t="s">
        <v>27860</v>
      </c>
      <c r="F67" t="s">
        <v>27869</v>
      </c>
      <c r="G67" t="s">
        <v>27870</v>
      </c>
      <c r="H67">
        <v>2</v>
      </c>
      <c r="I67">
        <v>0</v>
      </c>
      <c r="J67" t="s">
        <v>10683</v>
      </c>
      <c r="K67" t="s">
        <v>10685</v>
      </c>
      <c r="L67" t="s">
        <v>10686</v>
      </c>
      <c r="M67" t="s">
        <v>10688</v>
      </c>
      <c r="N67">
        <v>6</v>
      </c>
      <c r="O67" t="s">
        <v>27863</v>
      </c>
      <c r="P67" t="s">
        <v>10856</v>
      </c>
      <c r="Q67">
        <v>0</v>
      </c>
    </row>
    <row r="68" spans="1:17" x14ac:dyDescent="0.25">
      <c r="A68" t="s">
        <v>4164</v>
      </c>
      <c r="B68" t="s">
        <v>10952</v>
      </c>
      <c r="C68">
        <v>1</v>
      </c>
      <c r="D68" t="s">
        <v>27859</v>
      </c>
      <c r="E68" t="s">
        <v>27860</v>
      </c>
      <c r="F68" t="s">
        <v>27872</v>
      </c>
      <c r="G68" t="s">
        <v>27862</v>
      </c>
      <c r="H68">
        <v>1</v>
      </c>
      <c r="I68">
        <v>0</v>
      </c>
      <c r="J68" t="s">
        <v>10683</v>
      </c>
      <c r="K68" t="s">
        <v>10685</v>
      </c>
      <c r="L68" t="s">
        <v>10700</v>
      </c>
      <c r="M68" t="s">
        <v>10702</v>
      </c>
      <c r="N68">
        <v>12</v>
      </c>
      <c r="O68" t="s">
        <v>27863</v>
      </c>
      <c r="P68" t="s">
        <v>10681</v>
      </c>
      <c r="Q68">
        <v>0</v>
      </c>
    </row>
    <row r="69" spans="1:17" x14ac:dyDescent="0.25">
      <c r="A69" t="s">
        <v>4164</v>
      </c>
      <c r="B69" t="s">
        <v>10952</v>
      </c>
      <c r="C69">
        <v>261.66666700000002</v>
      </c>
      <c r="D69" t="s">
        <v>27859</v>
      </c>
      <c r="E69" t="s">
        <v>27860</v>
      </c>
      <c r="F69" t="s">
        <v>27861</v>
      </c>
      <c r="G69" t="s">
        <v>27862</v>
      </c>
      <c r="H69">
        <v>287.66666700000002</v>
      </c>
      <c r="I69">
        <v>22</v>
      </c>
      <c r="J69" t="s">
        <v>10683</v>
      </c>
      <c r="K69" t="s">
        <v>10685</v>
      </c>
      <c r="L69" t="s">
        <v>10700</v>
      </c>
      <c r="M69" t="s">
        <v>10702</v>
      </c>
      <c r="N69">
        <v>12</v>
      </c>
      <c r="O69" t="s">
        <v>27863</v>
      </c>
      <c r="P69" t="s">
        <v>10681</v>
      </c>
      <c r="Q69">
        <v>0</v>
      </c>
    </row>
    <row r="70" spans="1:17" x14ac:dyDescent="0.25">
      <c r="A70" t="s">
        <v>4165</v>
      </c>
      <c r="B70" t="s">
        <v>10953</v>
      </c>
      <c r="C70">
        <v>421.33333299999998</v>
      </c>
      <c r="D70" t="s">
        <v>27859</v>
      </c>
      <c r="E70" t="s">
        <v>27860</v>
      </c>
      <c r="F70" t="s">
        <v>27865</v>
      </c>
      <c r="G70" t="s">
        <v>27862</v>
      </c>
      <c r="H70">
        <v>467.33333299999998</v>
      </c>
      <c r="I70">
        <v>43</v>
      </c>
      <c r="J70" t="s">
        <v>10683</v>
      </c>
      <c r="K70" t="s">
        <v>10685</v>
      </c>
      <c r="L70" t="s">
        <v>10700</v>
      </c>
      <c r="M70" t="s">
        <v>10702</v>
      </c>
      <c r="N70">
        <v>6</v>
      </c>
      <c r="O70" t="s">
        <v>27863</v>
      </c>
      <c r="P70" t="s">
        <v>10681</v>
      </c>
      <c r="Q70">
        <v>0</v>
      </c>
    </row>
    <row r="71" spans="1:17" x14ac:dyDescent="0.25">
      <c r="A71" t="s">
        <v>4166</v>
      </c>
      <c r="B71" t="s">
        <v>10954</v>
      </c>
      <c r="C71">
        <v>58.916666999999997</v>
      </c>
      <c r="D71" t="s">
        <v>27859</v>
      </c>
      <c r="E71" t="s">
        <v>27860</v>
      </c>
      <c r="F71" t="s">
        <v>27865</v>
      </c>
      <c r="G71" t="s">
        <v>27862</v>
      </c>
      <c r="H71">
        <v>63.916666999999997</v>
      </c>
      <c r="I71">
        <v>5</v>
      </c>
      <c r="J71" t="s">
        <v>10683</v>
      </c>
      <c r="K71" t="s">
        <v>10685</v>
      </c>
      <c r="L71" t="s">
        <v>10700</v>
      </c>
      <c r="M71" t="s">
        <v>10702</v>
      </c>
      <c r="N71">
        <v>12</v>
      </c>
      <c r="O71" t="s">
        <v>27863</v>
      </c>
      <c r="P71" t="s">
        <v>10681</v>
      </c>
      <c r="Q71">
        <v>0</v>
      </c>
    </row>
    <row r="72" spans="1:17" x14ac:dyDescent="0.25">
      <c r="A72" t="s">
        <v>4167</v>
      </c>
      <c r="B72" t="s">
        <v>10955</v>
      </c>
      <c r="C72">
        <v>68</v>
      </c>
      <c r="D72" t="s">
        <v>27859</v>
      </c>
      <c r="E72" t="s">
        <v>27860</v>
      </c>
      <c r="F72" t="s">
        <v>27861</v>
      </c>
      <c r="G72" t="s">
        <v>27862</v>
      </c>
      <c r="H72">
        <v>81</v>
      </c>
      <c r="I72">
        <v>12</v>
      </c>
      <c r="J72" t="s">
        <v>10683</v>
      </c>
      <c r="K72" t="s">
        <v>10685</v>
      </c>
      <c r="L72" t="s">
        <v>10700</v>
      </c>
      <c r="M72" t="s">
        <v>10702</v>
      </c>
      <c r="N72">
        <v>12</v>
      </c>
      <c r="O72" t="s">
        <v>27863</v>
      </c>
      <c r="P72" t="s">
        <v>10681</v>
      </c>
      <c r="Q72">
        <v>0</v>
      </c>
    </row>
    <row r="73" spans="1:17" x14ac:dyDescent="0.25">
      <c r="A73" t="s">
        <v>4168</v>
      </c>
      <c r="B73" t="s">
        <v>10956</v>
      </c>
      <c r="C73">
        <v>298.83333299999998</v>
      </c>
      <c r="D73" t="s">
        <v>27859</v>
      </c>
      <c r="E73" t="s">
        <v>27860</v>
      </c>
      <c r="F73" t="s">
        <v>27866</v>
      </c>
      <c r="G73" t="s">
        <v>27862</v>
      </c>
      <c r="H73">
        <v>318.83333299999998</v>
      </c>
      <c r="I73">
        <v>18</v>
      </c>
      <c r="J73" t="s">
        <v>10683</v>
      </c>
      <c r="K73" t="s">
        <v>10685</v>
      </c>
      <c r="L73" t="s">
        <v>10700</v>
      </c>
      <c r="M73" t="s">
        <v>10702</v>
      </c>
      <c r="N73">
        <v>12</v>
      </c>
      <c r="O73" t="s">
        <v>27863</v>
      </c>
      <c r="P73" t="s">
        <v>10681</v>
      </c>
      <c r="Q73">
        <v>0</v>
      </c>
    </row>
    <row r="74" spans="1:17" x14ac:dyDescent="0.25">
      <c r="A74" t="s">
        <v>4169</v>
      </c>
      <c r="B74" t="s">
        <v>10957</v>
      </c>
      <c r="C74">
        <v>95</v>
      </c>
      <c r="D74" t="s">
        <v>27859</v>
      </c>
      <c r="E74" t="s">
        <v>27860</v>
      </c>
      <c r="F74" t="s">
        <v>27861</v>
      </c>
      <c r="G74" t="s">
        <v>27862</v>
      </c>
      <c r="H74">
        <v>110</v>
      </c>
      <c r="I74">
        <v>14</v>
      </c>
      <c r="J74" t="s">
        <v>10683</v>
      </c>
      <c r="K74" t="s">
        <v>10685</v>
      </c>
      <c r="L74" t="s">
        <v>10700</v>
      </c>
      <c r="M74" t="s">
        <v>10702</v>
      </c>
      <c r="N74">
        <v>6</v>
      </c>
      <c r="O74" t="s">
        <v>27863</v>
      </c>
      <c r="P74" t="s">
        <v>10681</v>
      </c>
      <c r="Q74">
        <v>0</v>
      </c>
    </row>
    <row r="75" spans="1:17" x14ac:dyDescent="0.25">
      <c r="A75" t="s">
        <v>4170</v>
      </c>
      <c r="B75" t="s">
        <v>10962</v>
      </c>
      <c r="C75">
        <v>97</v>
      </c>
      <c r="D75" t="s">
        <v>27859</v>
      </c>
      <c r="E75" t="s">
        <v>27860</v>
      </c>
      <c r="F75" t="s">
        <v>27865</v>
      </c>
      <c r="G75" t="s">
        <v>27862</v>
      </c>
      <c r="H75">
        <v>105</v>
      </c>
      <c r="I75">
        <v>7</v>
      </c>
      <c r="J75" t="s">
        <v>10683</v>
      </c>
      <c r="K75" t="s">
        <v>10685</v>
      </c>
      <c r="L75" t="s">
        <v>10732</v>
      </c>
      <c r="M75" t="s">
        <v>10688</v>
      </c>
      <c r="N75">
        <v>6</v>
      </c>
      <c r="O75" t="s">
        <v>27863</v>
      </c>
      <c r="P75" t="s">
        <v>10681</v>
      </c>
      <c r="Q75">
        <v>0</v>
      </c>
    </row>
    <row r="76" spans="1:17" x14ac:dyDescent="0.25">
      <c r="A76" t="s">
        <v>4171</v>
      </c>
      <c r="B76" t="s">
        <v>10967</v>
      </c>
      <c r="C76">
        <v>44</v>
      </c>
      <c r="D76" t="s">
        <v>27859</v>
      </c>
      <c r="E76" t="s">
        <v>27860</v>
      </c>
      <c r="F76" t="s">
        <v>27866</v>
      </c>
      <c r="G76" t="s">
        <v>27862</v>
      </c>
      <c r="H76">
        <v>56</v>
      </c>
      <c r="I76">
        <v>11</v>
      </c>
      <c r="J76" t="s">
        <v>10683</v>
      </c>
      <c r="K76" t="s">
        <v>10685</v>
      </c>
      <c r="L76" t="s">
        <v>10803</v>
      </c>
      <c r="M76" t="s">
        <v>10783</v>
      </c>
      <c r="N76">
        <v>12</v>
      </c>
      <c r="O76" t="s">
        <v>27863</v>
      </c>
      <c r="P76" t="s">
        <v>10681</v>
      </c>
      <c r="Q76">
        <v>0</v>
      </c>
    </row>
    <row r="77" spans="1:17" x14ac:dyDescent="0.25">
      <c r="A77" t="s">
        <v>4172</v>
      </c>
      <c r="B77" t="s">
        <v>10968</v>
      </c>
      <c r="C77">
        <v>0.66666700000000001</v>
      </c>
      <c r="D77" t="s">
        <v>27859</v>
      </c>
      <c r="E77" t="s">
        <v>27860</v>
      </c>
      <c r="F77" t="s">
        <v>27867</v>
      </c>
      <c r="G77" t="s">
        <v>27867</v>
      </c>
      <c r="H77">
        <v>0.66666700000000001</v>
      </c>
      <c r="I77">
        <v>0</v>
      </c>
      <c r="J77" t="s">
        <v>10683</v>
      </c>
      <c r="K77" t="s">
        <v>10685</v>
      </c>
      <c r="L77" t="s">
        <v>10826</v>
      </c>
      <c r="M77" t="s">
        <v>10709</v>
      </c>
      <c r="N77">
        <v>12</v>
      </c>
      <c r="O77" t="s">
        <v>27863</v>
      </c>
      <c r="P77" t="s">
        <v>10681</v>
      </c>
      <c r="Q77">
        <v>0</v>
      </c>
    </row>
    <row r="78" spans="1:17" x14ac:dyDescent="0.25">
      <c r="A78" t="s">
        <v>4172</v>
      </c>
      <c r="B78" t="s">
        <v>10968</v>
      </c>
      <c r="C78">
        <v>3.9166669999999999</v>
      </c>
      <c r="D78" t="s">
        <v>27859</v>
      </c>
      <c r="E78" t="s">
        <v>27860</v>
      </c>
      <c r="F78" t="s">
        <v>27861</v>
      </c>
      <c r="G78" t="s">
        <v>27862</v>
      </c>
      <c r="H78">
        <v>8.9166670000000003</v>
      </c>
      <c r="I78">
        <v>5</v>
      </c>
      <c r="J78" t="s">
        <v>10683</v>
      </c>
      <c r="K78" t="s">
        <v>10685</v>
      </c>
      <c r="L78" t="s">
        <v>10826</v>
      </c>
      <c r="M78" t="s">
        <v>10709</v>
      </c>
      <c r="N78">
        <v>12</v>
      </c>
      <c r="O78" t="s">
        <v>27863</v>
      </c>
      <c r="P78" t="s">
        <v>10681</v>
      </c>
      <c r="Q78">
        <v>0</v>
      </c>
    </row>
    <row r="79" spans="1:17" x14ac:dyDescent="0.25">
      <c r="A79" t="s">
        <v>4173</v>
      </c>
      <c r="B79" t="s">
        <v>10973</v>
      </c>
      <c r="C79">
        <v>190.41666699999999</v>
      </c>
      <c r="D79" t="s">
        <v>27859</v>
      </c>
      <c r="E79" t="s">
        <v>27860</v>
      </c>
      <c r="F79" t="s">
        <v>27865</v>
      </c>
      <c r="G79" t="s">
        <v>27862</v>
      </c>
      <c r="H79">
        <v>199.41666699999999</v>
      </c>
      <c r="I79">
        <v>7</v>
      </c>
      <c r="J79" t="s">
        <v>10683</v>
      </c>
      <c r="K79" t="s">
        <v>10685</v>
      </c>
      <c r="L79" t="s">
        <v>10686</v>
      </c>
      <c r="M79" t="s">
        <v>10688</v>
      </c>
      <c r="N79">
        <v>12</v>
      </c>
      <c r="O79" t="s">
        <v>27863</v>
      </c>
      <c r="P79" t="s">
        <v>10681</v>
      </c>
      <c r="Q79">
        <v>0</v>
      </c>
    </row>
    <row r="80" spans="1:17" x14ac:dyDescent="0.25">
      <c r="A80" t="s">
        <v>8403</v>
      </c>
      <c r="B80" t="s">
        <v>10982</v>
      </c>
      <c r="C80">
        <v>1</v>
      </c>
      <c r="D80" t="s">
        <v>27859</v>
      </c>
      <c r="E80" t="s">
        <v>27860</v>
      </c>
      <c r="F80" t="s">
        <v>27873</v>
      </c>
      <c r="G80" t="s">
        <v>27862</v>
      </c>
      <c r="H80">
        <v>1</v>
      </c>
      <c r="I80">
        <v>0</v>
      </c>
      <c r="J80" t="s">
        <v>10752</v>
      </c>
      <c r="K80" t="s">
        <v>10685</v>
      </c>
      <c r="L80" t="s">
        <v>10803</v>
      </c>
      <c r="M80" t="s">
        <v>10783</v>
      </c>
      <c r="N80">
        <v>6</v>
      </c>
      <c r="O80" t="s">
        <v>27863</v>
      </c>
      <c r="P80" t="s">
        <v>10751</v>
      </c>
      <c r="Q80">
        <v>0</v>
      </c>
    </row>
    <row r="81" spans="1:17" x14ac:dyDescent="0.25">
      <c r="A81" t="s">
        <v>4174</v>
      </c>
      <c r="B81" t="s">
        <v>10983</v>
      </c>
      <c r="C81">
        <v>30</v>
      </c>
      <c r="D81" t="s">
        <v>27859</v>
      </c>
      <c r="E81" t="s">
        <v>27860</v>
      </c>
      <c r="F81" t="s">
        <v>27861</v>
      </c>
      <c r="G81" t="s">
        <v>27862</v>
      </c>
      <c r="H81">
        <v>38</v>
      </c>
      <c r="I81">
        <v>8</v>
      </c>
      <c r="J81" t="s">
        <v>10683</v>
      </c>
      <c r="K81" t="s">
        <v>10685</v>
      </c>
      <c r="L81" t="s">
        <v>10700</v>
      </c>
      <c r="M81" t="s">
        <v>10702</v>
      </c>
      <c r="N81">
        <v>12</v>
      </c>
      <c r="O81" t="s">
        <v>27863</v>
      </c>
      <c r="P81" t="s">
        <v>10681</v>
      </c>
      <c r="Q81">
        <v>0</v>
      </c>
    </row>
    <row r="82" spans="1:17" x14ac:dyDescent="0.25">
      <c r="A82" t="s">
        <v>4175</v>
      </c>
      <c r="B82" t="s">
        <v>10984</v>
      </c>
      <c r="C82">
        <v>47.916666999999997</v>
      </c>
      <c r="D82" t="s">
        <v>27859</v>
      </c>
      <c r="E82" t="s">
        <v>27860</v>
      </c>
      <c r="F82" t="s">
        <v>27865</v>
      </c>
      <c r="G82" t="s">
        <v>27862</v>
      </c>
      <c r="H82">
        <v>135.91666699999999</v>
      </c>
      <c r="I82">
        <v>42</v>
      </c>
      <c r="J82" t="s">
        <v>10683</v>
      </c>
      <c r="K82" t="s">
        <v>10685</v>
      </c>
      <c r="L82" t="s">
        <v>10700</v>
      </c>
      <c r="M82" t="s">
        <v>10702</v>
      </c>
      <c r="N82">
        <v>12</v>
      </c>
      <c r="O82" t="s">
        <v>27863</v>
      </c>
      <c r="P82" t="s">
        <v>10681</v>
      </c>
      <c r="Q82">
        <v>0</v>
      </c>
    </row>
    <row r="83" spans="1:17" x14ac:dyDescent="0.25">
      <c r="A83" t="s">
        <v>4176</v>
      </c>
      <c r="B83" t="s">
        <v>10985</v>
      </c>
      <c r="C83">
        <v>215</v>
      </c>
      <c r="D83" t="s">
        <v>27859</v>
      </c>
      <c r="E83" t="s">
        <v>27860</v>
      </c>
      <c r="F83" t="s">
        <v>27865</v>
      </c>
      <c r="G83" t="s">
        <v>27862</v>
      </c>
      <c r="H83">
        <v>243</v>
      </c>
      <c r="I83">
        <v>22</v>
      </c>
      <c r="J83" t="s">
        <v>10683</v>
      </c>
      <c r="K83" t="s">
        <v>10685</v>
      </c>
      <c r="L83" t="s">
        <v>10700</v>
      </c>
      <c r="M83" t="s">
        <v>10702</v>
      </c>
      <c r="N83">
        <v>6</v>
      </c>
      <c r="O83" t="s">
        <v>27863</v>
      </c>
      <c r="P83" t="s">
        <v>10681</v>
      </c>
      <c r="Q83">
        <v>0</v>
      </c>
    </row>
    <row r="84" spans="1:17" x14ac:dyDescent="0.25">
      <c r="A84" t="s">
        <v>4177</v>
      </c>
      <c r="B84" t="s">
        <v>10990</v>
      </c>
      <c r="C84">
        <v>187.08333300000001</v>
      </c>
      <c r="D84" t="s">
        <v>27859</v>
      </c>
      <c r="E84" t="s">
        <v>27860</v>
      </c>
      <c r="F84" t="s">
        <v>27865</v>
      </c>
      <c r="G84" t="s">
        <v>27862</v>
      </c>
      <c r="H84">
        <v>195.08333300000001</v>
      </c>
      <c r="I84">
        <v>8</v>
      </c>
      <c r="J84" t="s">
        <v>10683</v>
      </c>
      <c r="K84" t="s">
        <v>10685</v>
      </c>
      <c r="L84" t="s">
        <v>10991</v>
      </c>
      <c r="M84" t="s">
        <v>10993</v>
      </c>
      <c r="N84">
        <v>12</v>
      </c>
      <c r="O84" t="s">
        <v>27863</v>
      </c>
      <c r="P84" t="s">
        <v>10681</v>
      </c>
      <c r="Q84">
        <v>0</v>
      </c>
    </row>
    <row r="85" spans="1:17" x14ac:dyDescent="0.25">
      <c r="A85" t="s">
        <v>4178</v>
      </c>
      <c r="B85" t="s">
        <v>10997</v>
      </c>
      <c r="C85">
        <v>14</v>
      </c>
      <c r="D85" t="s">
        <v>27859</v>
      </c>
      <c r="E85" t="s">
        <v>27860</v>
      </c>
      <c r="F85" t="s">
        <v>27864</v>
      </c>
      <c r="G85" t="s">
        <v>27862</v>
      </c>
      <c r="H85">
        <v>15</v>
      </c>
      <c r="I85">
        <v>1</v>
      </c>
      <c r="J85" t="s">
        <v>10683</v>
      </c>
      <c r="K85" t="s">
        <v>10685</v>
      </c>
      <c r="L85" t="s">
        <v>10837</v>
      </c>
      <c r="M85" t="s">
        <v>10696</v>
      </c>
      <c r="N85">
        <v>12</v>
      </c>
      <c r="O85" t="s">
        <v>27863</v>
      </c>
      <c r="P85" t="s">
        <v>10681</v>
      </c>
      <c r="Q85">
        <v>0</v>
      </c>
    </row>
    <row r="86" spans="1:17" x14ac:dyDescent="0.25">
      <c r="A86" t="s">
        <v>4179</v>
      </c>
      <c r="B86" t="s">
        <v>10998</v>
      </c>
      <c r="C86">
        <v>450</v>
      </c>
      <c r="D86" t="s">
        <v>27859</v>
      </c>
      <c r="E86" t="s">
        <v>27860</v>
      </c>
      <c r="F86" t="s">
        <v>27872</v>
      </c>
      <c r="G86" t="s">
        <v>27862</v>
      </c>
      <c r="H86">
        <v>450</v>
      </c>
      <c r="I86">
        <v>0</v>
      </c>
      <c r="J86" t="s">
        <v>10683</v>
      </c>
      <c r="K86" t="s">
        <v>10685</v>
      </c>
      <c r="L86" t="s">
        <v>10686</v>
      </c>
      <c r="M86" t="s">
        <v>10688</v>
      </c>
      <c r="N86">
        <v>6</v>
      </c>
      <c r="O86" t="s">
        <v>27863</v>
      </c>
      <c r="P86" t="s">
        <v>10856</v>
      </c>
      <c r="Q86">
        <v>0</v>
      </c>
    </row>
    <row r="87" spans="1:17" x14ac:dyDescent="0.25">
      <c r="A87" t="s">
        <v>4179</v>
      </c>
      <c r="B87" t="s">
        <v>10998</v>
      </c>
      <c r="C87">
        <v>0.33333299999999999</v>
      </c>
      <c r="D87" t="s">
        <v>27859</v>
      </c>
      <c r="E87" t="s">
        <v>27860</v>
      </c>
      <c r="F87" t="s">
        <v>27867</v>
      </c>
      <c r="G87" t="s">
        <v>27867</v>
      </c>
      <c r="H87">
        <v>0.33333299999999999</v>
      </c>
      <c r="I87">
        <v>0</v>
      </c>
      <c r="J87" t="s">
        <v>10683</v>
      </c>
      <c r="K87" t="s">
        <v>10685</v>
      </c>
      <c r="L87" t="s">
        <v>10686</v>
      </c>
      <c r="M87" t="s">
        <v>10688</v>
      </c>
      <c r="N87">
        <v>6</v>
      </c>
      <c r="O87" t="s">
        <v>27863</v>
      </c>
      <c r="P87" t="s">
        <v>10856</v>
      </c>
      <c r="Q87">
        <v>0</v>
      </c>
    </row>
    <row r="88" spans="1:17" x14ac:dyDescent="0.25">
      <c r="A88" t="s">
        <v>4179</v>
      </c>
      <c r="B88" t="s">
        <v>10998</v>
      </c>
      <c r="C88">
        <v>0.5</v>
      </c>
      <c r="D88" t="s">
        <v>27859</v>
      </c>
      <c r="E88" t="s">
        <v>27860</v>
      </c>
      <c r="F88" t="s">
        <v>27874</v>
      </c>
      <c r="G88" t="s">
        <v>27874</v>
      </c>
      <c r="H88">
        <v>0.5</v>
      </c>
      <c r="I88">
        <v>0</v>
      </c>
      <c r="J88" t="s">
        <v>10683</v>
      </c>
      <c r="K88" t="s">
        <v>10685</v>
      </c>
      <c r="L88" t="s">
        <v>10686</v>
      </c>
      <c r="M88" t="s">
        <v>10688</v>
      </c>
      <c r="N88">
        <v>6</v>
      </c>
      <c r="O88" t="s">
        <v>27863</v>
      </c>
      <c r="P88" t="s">
        <v>10856</v>
      </c>
      <c r="Q88">
        <v>0</v>
      </c>
    </row>
    <row r="89" spans="1:17" x14ac:dyDescent="0.25">
      <c r="A89" t="s">
        <v>4179</v>
      </c>
      <c r="B89" t="s">
        <v>10998</v>
      </c>
      <c r="C89">
        <v>230</v>
      </c>
      <c r="D89" t="s">
        <v>27859</v>
      </c>
      <c r="E89" t="s">
        <v>27860</v>
      </c>
      <c r="F89" t="s">
        <v>27868</v>
      </c>
      <c r="G89" t="s">
        <v>27862</v>
      </c>
      <c r="H89">
        <v>254</v>
      </c>
      <c r="I89">
        <v>24</v>
      </c>
      <c r="J89" t="s">
        <v>10683</v>
      </c>
      <c r="K89" t="s">
        <v>10685</v>
      </c>
      <c r="L89" t="s">
        <v>10686</v>
      </c>
      <c r="M89" t="s">
        <v>10688</v>
      </c>
      <c r="N89">
        <v>6</v>
      </c>
      <c r="O89" t="s">
        <v>27863</v>
      </c>
      <c r="P89" t="s">
        <v>10856</v>
      </c>
      <c r="Q89">
        <v>0</v>
      </c>
    </row>
    <row r="90" spans="1:17" x14ac:dyDescent="0.25">
      <c r="A90" t="s">
        <v>4180</v>
      </c>
      <c r="B90" t="s">
        <v>10999</v>
      </c>
      <c r="C90">
        <v>310</v>
      </c>
      <c r="D90" t="s">
        <v>27859</v>
      </c>
      <c r="E90" t="s">
        <v>27860</v>
      </c>
      <c r="F90" t="s">
        <v>27866</v>
      </c>
      <c r="G90" t="s">
        <v>27862</v>
      </c>
      <c r="H90">
        <v>332</v>
      </c>
      <c r="I90">
        <v>21</v>
      </c>
      <c r="J90" t="s">
        <v>10683</v>
      </c>
      <c r="K90" t="s">
        <v>10685</v>
      </c>
      <c r="L90" t="s">
        <v>10837</v>
      </c>
      <c r="M90" t="s">
        <v>10696</v>
      </c>
      <c r="N90">
        <v>12</v>
      </c>
      <c r="O90" t="s">
        <v>27863</v>
      </c>
      <c r="P90" t="s">
        <v>10681</v>
      </c>
      <c r="Q90">
        <v>0</v>
      </c>
    </row>
    <row r="91" spans="1:17" x14ac:dyDescent="0.25">
      <c r="A91" t="s">
        <v>4181</v>
      </c>
      <c r="B91" t="s">
        <v>11005</v>
      </c>
      <c r="C91">
        <v>212</v>
      </c>
      <c r="D91" t="s">
        <v>27859</v>
      </c>
      <c r="E91" t="s">
        <v>27860</v>
      </c>
      <c r="F91" t="s">
        <v>27864</v>
      </c>
      <c r="G91" t="s">
        <v>27862</v>
      </c>
      <c r="H91">
        <v>224</v>
      </c>
      <c r="I91">
        <v>12</v>
      </c>
      <c r="J91" t="s">
        <v>10683</v>
      </c>
      <c r="K91" t="s">
        <v>10685</v>
      </c>
      <c r="L91" t="s">
        <v>10732</v>
      </c>
      <c r="M91" t="s">
        <v>10688</v>
      </c>
      <c r="N91">
        <v>12</v>
      </c>
      <c r="O91" t="s">
        <v>27863</v>
      </c>
      <c r="P91" t="s">
        <v>10681</v>
      </c>
      <c r="Q91">
        <v>0</v>
      </c>
    </row>
    <row r="92" spans="1:17" x14ac:dyDescent="0.25">
      <c r="A92" t="s">
        <v>4182</v>
      </c>
      <c r="B92" t="s">
        <v>11006</v>
      </c>
      <c r="C92">
        <v>78.083332999999996</v>
      </c>
      <c r="D92" t="s">
        <v>27859</v>
      </c>
      <c r="E92" t="s">
        <v>27860</v>
      </c>
      <c r="F92" t="s">
        <v>27865</v>
      </c>
      <c r="G92" t="s">
        <v>27862</v>
      </c>
      <c r="H92">
        <v>80.083332999999996</v>
      </c>
      <c r="I92">
        <v>1</v>
      </c>
      <c r="J92" t="s">
        <v>10683</v>
      </c>
      <c r="K92" t="s">
        <v>10685</v>
      </c>
      <c r="L92" t="s">
        <v>10700</v>
      </c>
      <c r="M92" t="s">
        <v>10702</v>
      </c>
      <c r="N92">
        <v>12</v>
      </c>
      <c r="O92" t="s">
        <v>27863</v>
      </c>
      <c r="P92" t="s">
        <v>10681</v>
      </c>
      <c r="Q92">
        <v>0</v>
      </c>
    </row>
    <row r="93" spans="1:17" x14ac:dyDescent="0.25">
      <c r="A93" t="s">
        <v>4183</v>
      </c>
      <c r="B93" t="s">
        <v>11009</v>
      </c>
      <c r="C93">
        <v>209</v>
      </c>
      <c r="D93" t="s">
        <v>27859</v>
      </c>
      <c r="E93" t="s">
        <v>27860</v>
      </c>
      <c r="F93" t="s">
        <v>27861</v>
      </c>
      <c r="G93" t="s">
        <v>27862</v>
      </c>
      <c r="H93">
        <v>211</v>
      </c>
      <c r="I93">
        <v>2</v>
      </c>
      <c r="J93" t="s">
        <v>10683</v>
      </c>
      <c r="K93" t="s">
        <v>10685</v>
      </c>
      <c r="L93" t="s">
        <v>10686</v>
      </c>
      <c r="M93" t="s">
        <v>10688</v>
      </c>
      <c r="N93">
        <v>6</v>
      </c>
      <c r="O93" t="s">
        <v>27863</v>
      </c>
      <c r="P93" t="s">
        <v>10681</v>
      </c>
      <c r="Q93">
        <v>0</v>
      </c>
    </row>
    <row r="94" spans="1:17" x14ac:dyDescent="0.25">
      <c r="A94" t="s">
        <v>4184</v>
      </c>
      <c r="B94" t="s">
        <v>11015</v>
      </c>
      <c r="C94">
        <v>71</v>
      </c>
      <c r="D94" t="s">
        <v>27859</v>
      </c>
      <c r="E94" t="s">
        <v>27860</v>
      </c>
      <c r="F94" t="s">
        <v>27864</v>
      </c>
      <c r="G94" t="s">
        <v>27862</v>
      </c>
      <c r="H94">
        <v>79</v>
      </c>
      <c r="I94">
        <v>6</v>
      </c>
      <c r="J94" t="s">
        <v>10683</v>
      </c>
      <c r="K94" t="s">
        <v>10685</v>
      </c>
      <c r="L94" t="s">
        <v>10874</v>
      </c>
      <c r="M94" t="s">
        <v>10709</v>
      </c>
      <c r="N94">
        <v>12</v>
      </c>
      <c r="O94" t="s">
        <v>27863</v>
      </c>
      <c r="P94" t="s">
        <v>10681</v>
      </c>
      <c r="Q94">
        <v>0</v>
      </c>
    </row>
    <row r="95" spans="1:17" x14ac:dyDescent="0.25">
      <c r="A95" t="s">
        <v>4185</v>
      </c>
      <c r="B95" t="s">
        <v>11017</v>
      </c>
      <c r="C95">
        <v>202</v>
      </c>
      <c r="D95" t="s">
        <v>27859</v>
      </c>
      <c r="E95" t="s">
        <v>27860</v>
      </c>
      <c r="F95" t="s">
        <v>27864</v>
      </c>
      <c r="G95" t="s">
        <v>27862</v>
      </c>
      <c r="H95">
        <v>220</v>
      </c>
      <c r="I95">
        <v>15</v>
      </c>
      <c r="J95" t="s">
        <v>10683</v>
      </c>
      <c r="K95" t="s">
        <v>10685</v>
      </c>
      <c r="L95" t="s">
        <v>10991</v>
      </c>
      <c r="M95" t="s">
        <v>10993</v>
      </c>
      <c r="N95">
        <v>12</v>
      </c>
      <c r="O95" t="s">
        <v>27863</v>
      </c>
      <c r="P95" t="s">
        <v>10681</v>
      </c>
      <c r="Q95">
        <v>0</v>
      </c>
    </row>
    <row r="96" spans="1:17" x14ac:dyDescent="0.25">
      <c r="A96" t="s">
        <v>4186</v>
      </c>
      <c r="B96" t="s">
        <v>11018</v>
      </c>
      <c r="C96">
        <v>151</v>
      </c>
      <c r="D96" t="s">
        <v>27859</v>
      </c>
      <c r="E96" t="s">
        <v>27860</v>
      </c>
      <c r="F96" t="s">
        <v>27865</v>
      </c>
      <c r="G96" t="s">
        <v>27862</v>
      </c>
      <c r="H96">
        <v>163</v>
      </c>
      <c r="I96">
        <v>11</v>
      </c>
      <c r="J96" t="s">
        <v>10683</v>
      </c>
      <c r="K96" t="s">
        <v>10685</v>
      </c>
      <c r="L96" t="s">
        <v>10837</v>
      </c>
      <c r="M96" t="s">
        <v>10696</v>
      </c>
      <c r="N96">
        <v>12</v>
      </c>
      <c r="O96" t="s">
        <v>27863</v>
      </c>
      <c r="P96" t="s">
        <v>10681</v>
      </c>
      <c r="Q96">
        <v>0</v>
      </c>
    </row>
    <row r="97" spans="1:17" x14ac:dyDescent="0.25">
      <c r="A97" t="s">
        <v>4187</v>
      </c>
      <c r="B97" t="s">
        <v>11019</v>
      </c>
      <c r="C97">
        <v>47</v>
      </c>
      <c r="D97" t="s">
        <v>27859</v>
      </c>
      <c r="E97" t="s">
        <v>27860</v>
      </c>
      <c r="F97" t="s">
        <v>27864</v>
      </c>
      <c r="G97" t="s">
        <v>27862</v>
      </c>
      <c r="H97">
        <v>58</v>
      </c>
      <c r="I97">
        <v>8</v>
      </c>
      <c r="J97" t="s">
        <v>10683</v>
      </c>
      <c r="K97" t="s">
        <v>10685</v>
      </c>
      <c r="L97" t="s">
        <v>10686</v>
      </c>
      <c r="M97" t="s">
        <v>10688</v>
      </c>
      <c r="N97">
        <v>12</v>
      </c>
      <c r="O97" t="s">
        <v>27863</v>
      </c>
      <c r="P97" t="s">
        <v>10681</v>
      </c>
      <c r="Q97">
        <v>0</v>
      </c>
    </row>
    <row r="98" spans="1:17" x14ac:dyDescent="0.25">
      <c r="A98" t="s">
        <v>4188</v>
      </c>
      <c r="B98" t="s">
        <v>11020</v>
      </c>
      <c r="C98">
        <v>107.75</v>
      </c>
      <c r="D98" t="s">
        <v>27859</v>
      </c>
      <c r="E98" t="s">
        <v>27860</v>
      </c>
      <c r="F98" t="s">
        <v>27865</v>
      </c>
      <c r="G98" t="s">
        <v>27862</v>
      </c>
      <c r="H98">
        <v>113.75</v>
      </c>
      <c r="I98">
        <v>6</v>
      </c>
      <c r="J98" t="s">
        <v>10683</v>
      </c>
      <c r="K98" t="s">
        <v>10685</v>
      </c>
      <c r="L98" t="s">
        <v>10837</v>
      </c>
      <c r="M98" t="s">
        <v>10696</v>
      </c>
      <c r="N98">
        <v>12</v>
      </c>
      <c r="O98" t="s">
        <v>27863</v>
      </c>
      <c r="P98" t="s">
        <v>10681</v>
      </c>
      <c r="Q98">
        <v>0</v>
      </c>
    </row>
    <row r="99" spans="1:17" x14ac:dyDescent="0.25">
      <c r="A99" t="s">
        <v>4189</v>
      </c>
      <c r="B99" t="s">
        <v>11022</v>
      </c>
      <c r="C99">
        <v>42</v>
      </c>
      <c r="D99" t="s">
        <v>27859</v>
      </c>
      <c r="E99" t="s">
        <v>27860</v>
      </c>
      <c r="F99" t="s">
        <v>27864</v>
      </c>
      <c r="G99" t="s">
        <v>27862</v>
      </c>
      <c r="H99">
        <v>57.5</v>
      </c>
      <c r="I99">
        <v>15</v>
      </c>
      <c r="J99" t="s">
        <v>10683</v>
      </c>
      <c r="K99" t="s">
        <v>10685</v>
      </c>
      <c r="L99" t="s">
        <v>10732</v>
      </c>
      <c r="M99" t="s">
        <v>10688</v>
      </c>
      <c r="N99">
        <v>6</v>
      </c>
      <c r="O99" t="s">
        <v>27863</v>
      </c>
      <c r="P99" t="s">
        <v>10681</v>
      </c>
      <c r="Q99">
        <v>0</v>
      </c>
    </row>
    <row r="100" spans="1:17" x14ac:dyDescent="0.25">
      <c r="A100" t="s">
        <v>4190</v>
      </c>
      <c r="B100" t="s">
        <v>11023</v>
      </c>
      <c r="C100">
        <v>67.833332999999996</v>
      </c>
      <c r="D100" t="s">
        <v>27859</v>
      </c>
      <c r="E100" t="s">
        <v>27860</v>
      </c>
      <c r="F100" t="s">
        <v>27861</v>
      </c>
      <c r="G100" t="s">
        <v>27862</v>
      </c>
      <c r="H100">
        <v>79.833332999999996</v>
      </c>
      <c r="I100">
        <v>8</v>
      </c>
      <c r="J100" t="s">
        <v>10683</v>
      </c>
      <c r="K100" t="s">
        <v>10685</v>
      </c>
      <c r="L100" t="s">
        <v>10732</v>
      </c>
      <c r="M100" t="s">
        <v>10688</v>
      </c>
      <c r="N100">
        <v>6</v>
      </c>
      <c r="O100" t="s">
        <v>27863</v>
      </c>
      <c r="P100" t="s">
        <v>10681</v>
      </c>
      <c r="Q100">
        <v>0</v>
      </c>
    </row>
    <row r="101" spans="1:17" x14ac:dyDescent="0.25">
      <c r="A101" t="s">
        <v>4191</v>
      </c>
      <c r="B101" t="s">
        <v>11030</v>
      </c>
      <c r="C101">
        <v>244.25</v>
      </c>
      <c r="D101" t="s">
        <v>27859</v>
      </c>
      <c r="E101" t="s">
        <v>27860</v>
      </c>
      <c r="F101" t="s">
        <v>27871</v>
      </c>
      <c r="G101" t="s">
        <v>27862</v>
      </c>
      <c r="H101">
        <v>268.25</v>
      </c>
      <c r="I101">
        <v>24</v>
      </c>
      <c r="J101" t="s">
        <v>10683</v>
      </c>
      <c r="K101" t="s">
        <v>10685</v>
      </c>
      <c r="L101" t="s">
        <v>10700</v>
      </c>
      <c r="M101" t="s">
        <v>10702</v>
      </c>
      <c r="N101">
        <v>12</v>
      </c>
      <c r="O101" t="s">
        <v>27863</v>
      </c>
      <c r="P101" t="s">
        <v>10681</v>
      </c>
      <c r="Q101">
        <v>0</v>
      </c>
    </row>
    <row r="102" spans="1:17" x14ac:dyDescent="0.25">
      <c r="A102" t="s">
        <v>4192</v>
      </c>
      <c r="B102" t="s">
        <v>11037</v>
      </c>
      <c r="C102">
        <v>0.83333299999999999</v>
      </c>
      <c r="D102" t="s">
        <v>27859</v>
      </c>
      <c r="E102" t="s">
        <v>27860</v>
      </c>
      <c r="F102" t="s">
        <v>27867</v>
      </c>
      <c r="G102" t="s">
        <v>27867</v>
      </c>
      <c r="H102">
        <v>0.83333299999999999</v>
      </c>
      <c r="I102">
        <v>0</v>
      </c>
      <c r="J102" t="s">
        <v>10683</v>
      </c>
      <c r="K102" t="s">
        <v>10685</v>
      </c>
      <c r="L102" t="s">
        <v>11038</v>
      </c>
      <c r="M102" t="s">
        <v>10709</v>
      </c>
      <c r="N102">
        <v>6</v>
      </c>
      <c r="O102" t="s">
        <v>27863</v>
      </c>
      <c r="P102" t="s">
        <v>10681</v>
      </c>
      <c r="Q102">
        <v>0</v>
      </c>
    </row>
    <row r="103" spans="1:17" x14ac:dyDescent="0.25">
      <c r="A103" t="s">
        <v>4192</v>
      </c>
      <c r="B103" t="s">
        <v>11037</v>
      </c>
      <c r="C103">
        <v>10.333333</v>
      </c>
      <c r="D103" t="s">
        <v>27859</v>
      </c>
      <c r="E103" t="s">
        <v>27860</v>
      </c>
      <c r="F103" t="s">
        <v>27864</v>
      </c>
      <c r="G103" t="s">
        <v>27862</v>
      </c>
      <c r="H103">
        <v>25.333333</v>
      </c>
      <c r="I103">
        <v>12</v>
      </c>
      <c r="J103" t="s">
        <v>10683</v>
      </c>
      <c r="K103" t="s">
        <v>10685</v>
      </c>
      <c r="L103" t="s">
        <v>11038</v>
      </c>
      <c r="M103" t="s">
        <v>10709</v>
      </c>
      <c r="N103">
        <v>6</v>
      </c>
      <c r="O103" t="s">
        <v>27863</v>
      </c>
      <c r="P103" t="s">
        <v>10681</v>
      </c>
      <c r="Q103">
        <v>0</v>
      </c>
    </row>
    <row r="104" spans="1:17" x14ac:dyDescent="0.25">
      <c r="A104" t="s">
        <v>4195</v>
      </c>
      <c r="B104" t="s">
        <v>11043</v>
      </c>
      <c r="C104">
        <v>0</v>
      </c>
      <c r="D104" t="s">
        <v>27859</v>
      </c>
      <c r="E104" t="s">
        <v>27860</v>
      </c>
      <c r="F104" t="s">
        <v>27868</v>
      </c>
      <c r="G104" t="s">
        <v>27862</v>
      </c>
      <c r="H104">
        <v>1</v>
      </c>
      <c r="I104">
        <v>1</v>
      </c>
      <c r="J104" t="s">
        <v>10752</v>
      </c>
      <c r="K104" t="s">
        <v>10685</v>
      </c>
      <c r="L104" t="s">
        <v>10700</v>
      </c>
      <c r="M104" t="s">
        <v>10702</v>
      </c>
      <c r="N104">
        <v>6</v>
      </c>
      <c r="O104" t="s">
        <v>27863</v>
      </c>
      <c r="P104" t="s">
        <v>10681</v>
      </c>
      <c r="Q104">
        <v>0</v>
      </c>
    </row>
    <row r="105" spans="1:17" x14ac:dyDescent="0.25">
      <c r="A105" t="s">
        <v>11044</v>
      </c>
      <c r="B105" t="s">
        <v>11045</v>
      </c>
      <c r="C105">
        <v>50</v>
      </c>
      <c r="D105" t="s">
        <v>27859</v>
      </c>
      <c r="E105" t="s">
        <v>27860</v>
      </c>
      <c r="F105" t="s">
        <v>27868</v>
      </c>
      <c r="G105" t="s">
        <v>27862</v>
      </c>
      <c r="H105">
        <v>50</v>
      </c>
      <c r="I105">
        <v>0</v>
      </c>
      <c r="J105" t="s">
        <v>10683</v>
      </c>
      <c r="K105" t="s">
        <v>10685</v>
      </c>
      <c r="L105" t="s">
        <v>10803</v>
      </c>
      <c r="M105" t="s">
        <v>10783</v>
      </c>
      <c r="N105">
        <v>6</v>
      </c>
      <c r="O105" t="s">
        <v>27863</v>
      </c>
      <c r="P105" t="s">
        <v>10751</v>
      </c>
      <c r="Q105">
        <v>0</v>
      </c>
    </row>
    <row r="106" spans="1:17" x14ac:dyDescent="0.25">
      <c r="A106" t="s">
        <v>4196</v>
      </c>
      <c r="B106" t="s">
        <v>11048</v>
      </c>
      <c r="C106">
        <v>133.75</v>
      </c>
      <c r="D106" t="s">
        <v>27859</v>
      </c>
      <c r="E106" t="s">
        <v>27860</v>
      </c>
      <c r="F106" t="s">
        <v>27871</v>
      </c>
      <c r="G106" t="s">
        <v>27862</v>
      </c>
      <c r="H106">
        <v>160.75</v>
      </c>
      <c r="I106">
        <v>25</v>
      </c>
      <c r="J106" t="s">
        <v>10683</v>
      </c>
      <c r="K106" t="s">
        <v>10685</v>
      </c>
      <c r="L106" t="s">
        <v>10746</v>
      </c>
      <c r="M106" t="s">
        <v>10696</v>
      </c>
      <c r="N106">
        <v>12</v>
      </c>
      <c r="O106" t="s">
        <v>27863</v>
      </c>
      <c r="P106" t="s">
        <v>10681</v>
      </c>
      <c r="Q106">
        <v>0</v>
      </c>
    </row>
    <row r="107" spans="1:17" x14ac:dyDescent="0.25">
      <c r="A107" t="s">
        <v>4197</v>
      </c>
      <c r="B107" t="s">
        <v>11053</v>
      </c>
      <c r="C107">
        <v>34</v>
      </c>
      <c r="D107" t="s">
        <v>27859</v>
      </c>
      <c r="E107" t="s">
        <v>27860</v>
      </c>
      <c r="F107" t="s">
        <v>27865</v>
      </c>
      <c r="G107" t="s">
        <v>27862</v>
      </c>
      <c r="H107">
        <v>39</v>
      </c>
      <c r="I107">
        <v>5</v>
      </c>
      <c r="J107" t="s">
        <v>10683</v>
      </c>
      <c r="K107" t="s">
        <v>10685</v>
      </c>
      <c r="L107" t="s">
        <v>10746</v>
      </c>
      <c r="M107" t="s">
        <v>10696</v>
      </c>
      <c r="N107">
        <v>12</v>
      </c>
      <c r="O107" t="s">
        <v>27863</v>
      </c>
      <c r="P107" t="s">
        <v>10681</v>
      </c>
      <c r="Q107">
        <v>0</v>
      </c>
    </row>
    <row r="108" spans="1:17" x14ac:dyDescent="0.25">
      <c r="A108" t="s">
        <v>4198</v>
      </c>
      <c r="B108" t="s">
        <v>11054</v>
      </c>
      <c r="C108">
        <v>143</v>
      </c>
      <c r="D108" t="s">
        <v>27859</v>
      </c>
      <c r="E108" t="s">
        <v>27860</v>
      </c>
      <c r="F108" t="s">
        <v>27861</v>
      </c>
      <c r="G108" t="s">
        <v>27862</v>
      </c>
      <c r="H108">
        <v>156</v>
      </c>
      <c r="I108">
        <v>13</v>
      </c>
      <c r="J108" t="s">
        <v>10683</v>
      </c>
      <c r="K108" t="s">
        <v>10685</v>
      </c>
      <c r="L108" t="s">
        <v>10686</v>
      </c>
      <c r="M108" t="s">
        <v>10688</v>
      </c>
      <c r="N108">
        <v>12</v>
      </c>
      <c r="O108" t="s">
        <v>27863</v>
      </c>
      <c r="P108" t="s">
        <v>10681</v>
      </c>
      <c r="Q108">
        <v>0</v>
      </c>
    </row>
    <row r="109" spans="1:17" x14ac:dyDescent="0.25">
      <c r="A109" t="s">
        <v>4199</v>
      </c>
      <c r="B109" t="s">
        <v>11057</v>
      </c>
      <c r="C109">
        <v>1540</v>
      </c>
      <c r="D109" t="s">
        <v>27859</v>
      </c>
      <c r="E109" t="s">
        <v>27860</v>
      </c>
      <c r="F109" t="s">
        <v>27872</v>
      </c>
      <c r="G109" t="s">
        <v>27862</v>
      </c>
      <c r="H109">
        <v>1540</v>
      </c>
      <c r="I109">
        <v>0</v>
      </c>
      <c r="J109" t="s">
        <v>10683</v>
      </c>
      <c r="K109" t="s">
        <v>10685</v>
      </c>
      <c r="L109" t="s">
        <v>10732</v>
      </c>
      <c r="M109" t="s">
        <v>10688</v>
      </c>
      <c r="N109">
        <v>12</v>
      </c>
      <c r="O109" t="s">
        <v>27863</v>
      </c>
      <c r="P109" t="s">
        <v>10681</v>
      </c>
      <c r="Q109">
        <v>0</v>
      </c>
    </row>
    <row r="110" spans="1:17" x14ac:dyDescent="0.25">
      <c r="A110" t="s">
        <v>4199</v>
      </c>
      <c r="B110" t="s">
        <v>11057</v>
      </c>
      <c r="C110">
        <v>1148.333333</v>
      </c>
      <c r="D110" t="s">
        <v>27859</v>
      </c>
      <c r="E110" t="s">
        <v>27860</v>
      </c>
      <c r="F110" t="s">
        <v>27871</v>
      </c>
      <c r="G110" t="s">
        <v>27862</v>
      </c>
      <c r="H110">
        <v>1242.333333</v>
      </c>
      <c r="I110">
        <v>94</v>
      </c>
      <c r="J110" t="s">
        <v>10683</v>
      </c>
      <c r="K110" t="s">
        <v>10685</v>
      </c>
      <c r="L110" t="s">
        <v>10732</v>
      </c>
      <c r="M110" t="s">
        <v>10688</v>
      </c>
      <c r="N110">
        <v>12</v>
      </c>
      <c r="O110" t="s">
        <v>27863</v>
      </c>
      <c r="P110" t="s">
        <v>10681</v>
      </c>
      <c r="Q110">
        <v>0</v>
      </c>
    </row>
    <row r="111" spans="1:17" x14ac:dyDescent="0.25">
      <c r="A111" t="s">
        <v>4200</v>
      </c>
      <c r="B111" t="s">
        <v>11060</v>
      </c>
      <c r="C111">
        <v>0.66666700000000001</v>
      </c>
      <c r="D111" t="s">
        <v>27859</v>
      </c>
      <c r="E111" t="s">
        <v>27860</v>
      </c>
      <c r="F111" t="s">
        <v>27867</v>
      </c>
      <c r="G111" t="s">
        <v>27867</v>
      </c>
      <c r="H111">
        <v>0.66666700000000001</v>
      </c>
      <c r="I111">
        <v>0</v>
      </c>
      <c r="J111" t="s">
        <v>10683</v>
      </c>
      <c r="K111" t="s">
        <v>10685</v>
      </c>
      <c r="L111" t="s">
        <v>10732</v>
      </c>
      <c r="M111" t="s">
        <v>10688</v>
      </c>
      <c r="N111">
        <v>6</v>
      </c>
      <c r="O111" t="s">
        <v>27863</v>
      </c>
      <c r="P111" t="s">
        <v>10751</v>
      </c>
      <c r="Q111">
        <v>0</v>
      </c>
    </row>
    <row r="112" spans="1:17" x14ac:dyDescent="0.25">
      <c r="A112" t="s">
        <v>8405</v>
      </c>
      <c r="B112" t="s">
        <v>27957</v>
      </c>
      <c r="C112">
        <v>2</v>
      </c>
      <c r="D112" t="s">
        <v>27859</v>
      </c>
      <c r="E112" t="s">
        <v>27860</v>
      </c>
      <c r="F112" t="s">
        <v>27861</v>
      </c>
      <c r="G112" t="s">
        <v>27862</v>
      </c>
      <c r="H112">
        <v>2</v>
      </c>
      <c r="I112">
        <v>0</v>
      </c>
      <c r="J112" t="s">
        <v>10752</v>
      </c>
      <c r="K112" t="s">
        <v>10685</v>
      </c>
      <c r="L112" t="s">
        <v>10700</v>
      </c>
      <c r="M112" t="s">
        <v>10702</v>
      </c>
      <c r="N112">
        <v>6</v>
      </c>
      <c r="O112" t="s">
        <v>27863</v>
      </c>
      <c r="P112" t="s">
        <v>10751</v>
      </c>
      <c r="Q112">
        <v>0</v>
      </c>
    </row>
    <row r="113" spans="1:17" x14ac:dyDescent="0.25">
      <c r="A113" t="s">
        <v>8405</v>
      </c>
      <c r="B113" t="s">
        <v>27957</v>
      </c>
      <c r="C113">
        <v>0</v>
      </c>
      <c r="D113" t="s">
        <v>27859</v>
      </c>
      <c r="E113" t="s">
        <v>27860</v>
      </c>
      <c r="F113" t="s">
        <v>27869</v>
      </c>
      <c r="G113" t="s">
        <v>27870</v>
      </c>
      <c r="H113">
        <v>174</v>
      </c>
      <c r="I113">
        <v>0</v>
      </c>
      <c r="J113" t="s">
        <v>10752</v>
      </c>
      <c r="K113" t="s">
        <v>10685</v>
      </c>
      <c r="L113" t="s">
        <v>10700</v>
      </c>
      <c r="M113" t="s">
        <v>10702</v>
      </c>
      <c r="N113">
        <v>6</v>
      </c>
      <c r="O113" t="s">
        <v>27863</v>
      </c>
      <c r="P113" t="s">
        <v>10751</v>
      </c>
      <c r="Q113">
        <v>0</v>
      </c>
    </row>
    <row r="114" spans="1:17" x14ac:dyDescent="0.25">
      <c r="A114" t="s">
        <v>4202</v>
      </c>
      <c r="B114" t="s">
        <v>11064</v>
      </c>
      <c r="C114">
        <v>1184</v>
      </c>
      <c r="D114" t="s">
        <v>27859</v>
      </c>
      <c r="E114" t="s">
        <v>27860</v>
      </c>
      <c r="F114" t="s">
        <v>27872</v>
      </c>
      <c r="G114" t="s">
        <v>27862</v>
      </c>
      <c r="H114">
        <v>1184</v>
      </c>
      <c r="I114">
        <v>0</v>
      </c>
      <c r="J114" t="s">
        <v>10683</v>
      </c>
      <c r="K114" t="s">
        <v>10685</v>
      </c>
      <c r="L114" t="s">
        <v>10793</v>
      </c>
      <c r="M114" t="s">
        <v>10783</v>
      </c>
      <c r="N114">
        <v>12</v>
      </c>
      <c r="O114" t="s">
        <v>27863</v>
      </c>
      <c r="P114" t="s">
        <v>10681</v>
      </c>
      <c r="Q114">
        <v>0</v>
      </c>
    </row>
    <row r="115" spans="1:17" x14ac:dyDescent="0.25">
      <c r="A115" t="s">
        <v>4202</v>
      </c>
      <c r="B115" t="s">
        <v>11064</v>
      </c>
      <c r="C115">
        <v>792.5</v>
      </c>
      <c r="D115" t="s">
        <v>27859</v>
      </c>
      <c r="E115" t="s">
        <v>27860</v>
      </c>
      <c r="F115" t="s">
        <v>27865</v>
      </c>
      <c r="G115" t="s">
        <v>27862</v>
      </c>
      <c r="H115">
        <v>952.5</v>
      </c>
      <c r="I115">
        <v>160</v>
      </c>
      <c r="J115" t="s">
        <v>10683</v>
      </c>
      <c r="K115" t="s">
        <v>10685</v>
      </c>
      <c r="L115" t="s">
        <v>10793</v>
      </c>
      <c r="M115" t="s">
        <v>10783</v>
      </c>
      <c r="N115">
        <v>12</v>
      </c>
      <c r="O115" t="s">
        <v>27863</v>
      </c>
      <c r="P115" t="s">
        <v>10681</v>
      </c>
      <c r="Q115">
        <v>0</v>
      </c>
    </row>
    <row r="116" spans="1:17" x14ac:dyDescent="0.25">
      <c r="A116" t="s">
        <v>4203</v>
      </c>
      <c r="B116" t="s">
        <v>11066</v>
      </c>
      <c r="C116">
        <v>15.5</v>
      </c>
      <c r="D116" t="s">
        <v>27859</v>
      </c>
      <c r="E116" t="s">
        <v>27860</v>
      </c>
      <c r="F116" t="s">
        <v>27864</v>
      </c>
      <c r="G116" t="s">
        <v>27862</v>
      </c>
      <c r="H116">
        <v>17.5</v>
      </c>
      <c r="I116">
        <v>2</v>
      </c>
      <c r="J116" t="s">
        <v>10683</v>
      </c>
      <c r="K116" t="s">
        <v>10685</v>
      </c>
      <c r="L116" t="s">
        <v>10700</v>
      </c>
      <c r="M116" t="s">
        <v>10702</v>
      </c>
      <c r="N116">
        <v>12</v>
      </c>
      <c r="O116" t="s">
        <v>27863</v>
      </c>
      <c r="P116" t="s">
        <v>10681</v>
      </c>
      <c r="Q116">
        <v>0</v>
      </c>
    </row>
    <row r="117" spans="1:17" x14ac:dyDescent="0.25">
      <c r="A117" t="s">
        <v>4204</v>
      </c>
      <c r="B117" t="s">
        <v>11069</v>
      </c>
      <c r="C117">
        <v>0.91666700000000001</v>
      </c>
      <c r="D117" t="s">
        <v>27859</v>
      </c>
      <c r="E117" t="s">
        <v>27860</v>
      </c>
      <c r="F117" t="s">
        <v>27867</v>
      </c>
      <c r="G117" t="s">
        <v>27867</v>
      </c>
      <c r="H117">
        <v>0.91666700000000001</v>
      </c>
      <c r="I117">
        <v>0</v>
      </c>
      <c r="J117" t="s">
        <v>10683</v>
      </c>
      <c r="K117" t="s">
        <v>10685</v>
      </c>
      <c r="L117" t="s">
        <v>10686</v>
      </c>
      <c r="M117" t="s">
        <v>10688</v>
      </c>
      <c r="N117">
        <v>12</v>
      </c>
      <c r="O117" t="s">
        <v>27863</v>
      </c>
      <c r="P117" t="s">
        <v>10681</v>
      </c>
      <c r="Q117">
        <v>0</v>
      </c>
    </row>
    <row r="118" spans="1:17" x14ac:dyDescent="0.25">
      <c r="A118" t="s">
        <v>4204</v>
      </c>
      <c r="B118" t="s">
        <v>11069</v>
      </c>
      <c r="C118">
        <v>702</v>
      </c>
      <c r="D118" t="s">
        <v>27859</v>
      </c>
      <c r="E118" t="s">
        <v>27860</v>
      </c>
      <c r="F118" t="s">
        <v>27866</v>
      </c>
      <c r="G118" t="s">
        <v>27862</v>
      </c>
      <c r="H118">
        <v>756</v>
      </c>
      <c r="I118">
        <v>39</v>
      </c>
      <c r="J118" t="s">
        <v>10683</v>
      </c>
      <c r="K118" t="s">
        <v>10685</v>
      </c>
      <c r="L118" t="s">
        <v>10686</v>
      </c>
      <c r="M118" t="s">
        <v>10688</v>
      </c>
      <c r="N118">
        <v>12</v>
      </c>
      <c r="O118" t="s">
        <v>27863</v>
      </c>
      <c r="P118" t="s">
        <v>10681</v>
      </c>
      <c r="Q118">
        <v>0</v>
      </c>
    </row>
    <row r="119" spans="1:17" x14ac:dyDescent="0.25">
      <c r="A119" t="s">
        <v>4206</v>
      </c>
      <c r="B119" t="s">
        <v>11080</v>
      </c>
      <c r="C119">
        <v>35</v>
      </c>
      <c r="D119" t="s">
        <v>27859</v>
      </c>
      <c r="E119" t="s">
        <v>27860</v>
      </c>
      <c r="F119" t="s">
        <v>27861</v>
      </c>
      <c r="G119" t="s">
        <v>27862</v>
      </c>
      <c r="H119">
        <v>36</v>
      </c>
      <c r="I119">
        <v>1</v>
      </c>
      <c r="J119" t="s">
        <v>10683</v>
      </c>
      <c r="K119" t="s">
        <v>10685</v>
      </c>
      <c r="L119" t="s">
        <v>11082</v>
      </c>
      <c r="M119" t="s">
        <v>8187</v>
      </c>
      <c r="N119">
        <v>6</v>
      </c>
      <c r="O119" t="s">
        <v>27863</v>
      </c>
      <c r="P119" t="s">
        <v>10681</v>
      </c>
      <c r="Q119">
        <v>0</v>
      </c>
    </row>
    <row r="120" spans="1:17" x14ac:dyDescent="0.25">
      <c r="A120" t="s">
        <v>4207</v>
      </c>
      <c r="B120" t="s">
        <v>11088</v>
      </c>
      <c r="C120">
        <v>30</v>
      </c>
      <c r="D120" t="s">
        <v>27859</v>
      </c>
      <c r="E120" t="s">
        <v>27860</v>
      </c>
      <c r="F120" t="s">
        <v>27865</v>
      </c>
      <c r="G120" t="s">
        <v>27862</v>
      </c>
      <c r="H120">
        <v>37</v>
      </c>
      <c r="I120">
        <v>7</v>
      </c>
      <c r="J120" t="s">
        <v>10683</v>
      </c>
      <c r="K120" t="s">
        <v>10685</v>
      </c>
      <c r="L120" t="s">
        <v>10826</v>
      </c>
      <c r="M120" t="s">
        <v>10709</v>
      </c>
      <c r="N120">
        <v>12</v>
      </c>
      <c r="O120" t="s">
        <v>27863</v>
      </c>
      <c r="P120" t="s">
        <v>10681</v>
      </c>
      <c r="Q120">
        <v>0</v>
      </c>
    </row>
    <row r="121" spans="1:17" x14ac:dyDescent="0.25">
      <c r="A121" t="s">
        <v>4208</v>
      </c>
      <c r="B121" t="s">
        <v>11089</v>
      </c>
      <c r="C121">
        <v>47</v>
      </c>
      <c r="D121" t="s">
        <v>27859</v>
      </c>
      <c r="E121" t="s">
        <v>27860</v>
      </c>
      <c r="F121" t="s">
        <v>27861</v>
      </c>
      <c r="G121" t="s">
        <v>27862</v>
      </c>
      <c r="H121">
        <v>58</v>
      </c>
      <c r="I121">
        <v>10</v>
      </c>
      <c r="J121" t="s">
        <v>10683</v>
      </c>
      <c r="K121" t="s">
        <v>10685</v>
      </c>
      <c r="L121" t="s">
        <v>10826</v>
      </c>
      <c r="M121" t="s">
        <v>10709</v>
      </c>
      <c r="N121">
        <v>12</v>
      </c>
      <c r="O121" t="s">
        <v>27863</v>
      </c>
      <c r="P121" t="s">
        <v>10681</v>
      </c>
      <c r="Q121">
        <v>0</v>
      </c>
    </row>
    <row r="122" spans="1:17" x14ac:dyDescent="0.25">
      <c r="A122" t="s">
        <v>8409</v>
      </c>
      <c r="B122" t="s">
        <v>11090</v>
      </c>
      <c r="C122">
        <v>1</v>
      </c>
      <c r="D122" t="s">
        <v>27859</v>
      </c>
      <c r="E122" t="s">
        <v>27860</v>
      </c>
      <c r="F122" t="s">
        <v>27873</v>
      </c>
      <c r="G122" t="s">
        <v>27862</v>
      </c>
      <c r="H122">
        <v>1</v>
      </c>
      <c r="I122">
        <v>0</v>
      </c>
      <c r="J122" t="s">
        <v>10752</v>
      </c>
      <c r="K122" t="s">
        <v>10685</v>
      </c>
      <c r="L122" t="s">
        <v>10770</v>
      </c>
      <c r="M122" t="s">
        <v>10696</v>
      </c>
      <c r="N122">
        <v>6</v>
      </c>
      <c r="O122" t="s">
        <v>27863</v>
      </c>
      <c r="P122" t="s">
        <v>10751</v>
      </c>
      <c r="Q122">
        <v>0</v>
      </c>
    </row>
    <row r="123" spans="1:17" x14ac:dyDescent="0.25">
      <c r="A123" t="s">
        <v>4209</v>
      </c>
      <c r="B123" t="s">
        <v>11091</v>
      </c>
      <c r="C123">
        <v>41</v>
      </c>
      <c r="D123" t="s">
        <v>27859</v>
      </c>
      <c r="E123" t="s">
        <v>27860</v>
      </c>
      <c r="F123" t="s">
        <v>27865</v>
      </c>
      <c r="G123" t="s">
        <v>27862</v>
      </c>
      <c r="H123">
        <v>59</v>
      </c>
      <c r="I123">
        <v>18</v>
      </c>
      <c r="J123" t="s">
        <v>10683</v>
      </c>
      <c r="K123" t="s">
        <v>10685</v>
      </c>
      <c r="L123" t="s">
        <v>10700</v>
      </c>
      <c r="M123" t="s">
        <v>10702</v>
      </c>
      <c r="N123">
        <v>12</v>
      </c>
      <c r="O123" t="s">
        <v>27863</v>
      </c>
      <c r="P123" t="s">
        <v>10681</v>
      </c>
      <c r="Q123">
        <v>0</v>
      </c>
    </row>
    <row r="124" spans="1:17" x14ac:dyDescent="0.25">
      <c r="A124" t="s">
        <v>4210</v>
      </c>
      <c r="B124" t="s">
        <v>11100</v>
      </c>
      <c r="C124">
        <v>106.333333</v>
      </c>
      <c r="D124" t="s">
        <v>27859</v>
      </c>
      <c r="E124" t="s">
        <v>27860</v>
      </c>
      <c r="F124" t="s">
        <v>27864</v>
      </c>
      <c r="G124" t="s">
        <v>27862</v>
      </c>
      <c r="H124">
        <v>110.333333</v>
      </c>
      <c r="I124">
        <v>4</v>
      </c>
      <c r="J124" t="s">
        <v>10683</v>
      </c>
      <c r="K124" t="s">
        <v>10685</v>
      </c>
      <c r="L124" t="s">
        <v>10686</v>
      </c>
      <c r="M124" t="s">
        <v>10688</v>
      </c>
      <c r="N124">
        <v>12</v>
      </c>
      <c r="O124" t="s">
        <v>27863</v>
      </c>
      <c r="P124" t="s">
        <v>10681</v>
      </c>
      <c r="Q124">
        <v>0</v>
      </c>
    </row>
    <row r="125" spans="1:17" x14ac:dyDescent="0.25">
      <c r="A125" t="s">
        <v>4211</v>
      </c>
      <c r="B125" t="s">
        <v>11102</v>
      </c>
      <c r="C125">
        <v>246</v>
      </c>
      <c r="D125" t="s">
        <v>27859</v>
      </c>
      <c r="E125" t="s">
        <v>27860</v>
      </c>
      <c r="F125" t="s">
        <v>27866</v>
      </c>
      <c r="G125" t="s">
        <v>27862</v>
      </c>
      <c r="H125">
        <v>264</v>
      </c>
      <c r="I125">
        <v>18</v>
      </c>
      <c r="J125" t="s">
        <v>10683</v>
      </c>
      <c r="K125" t="s">
        <v>10685</v>
      </c>
      <c r="L125" t="s">
        <v>10732</v>
      </c>
      <c r="M125" t="s">
        <v>10688</v>
      </c>
      <c r="N125">
        <v>12</v>
      </c>
      <c r="O125" t="s">
        <v>27863</v>
      </c>
      <c r="P125" t="s">
        <v>10681</v>
      </c>
      <c r="Q125">
        <v>0</v>
      </c>
    </row>
    <row r="126" spans="1:17" x14ac:dyDescent="0.25">
      <c r="A126" t="s">
        <v>4212</v>
      </c>
      <c r="B126" t="s">
        <v>11103</v>
      </c>
      <c r="C126">
        <v>512.25</v>
      </c>
      <c r="D126" t="s">
        <v>27859</v>
      </c>
      <c r="E126" t="s">
        <v>27860</v>
      </c>
      <c r="F126" t="s">
        <v>27871</v>
      </c>
      <c r="G126" t="s">
        <v>27862</v>
      </c>
      <c r="H126">
        <v>543.25</v>
      </c>
      <c r="I126">
        <v>22</v>
      </c>
      <c r="J126" t="s">
        <v>10683</v>
      </c>
      <c r="K126" t="s">
        <v>10685</v>
      </c>
      <c r="L126" t="s">
        <v>10803</v>
      </c>
      <c r="M126" t="s">
        <v>10783</v>
      </c>
      <c r="N126">
        <v>12</v>
      </c>
      <c r="O126" t="s">
        <v>27863</v>
      </c>
      <c r="P126" t="s">
        <v>10681</v>
      </c>
      <c r="Q126">
        <v>0</v>
      </c>
    </row>
    <row r="127" spans="1:17" x14ac:dyDescent="0.25">
      <c r="A127" t="s">
        <v>4213</v>
      </c>
      <c r="B127" t="s">
        <v>11104</v>
      </c>
      <c r="C127">
        <v>715.75</v>
      </c>
      <c r="D127" t="s">
        <v>27859</v>
      </c>
      <c r="E127" t="s">
        <v>27860</v>
      </c>
      <c r="F127" t="s">
        <v>27871</v>
      </c>
      <c r="G127" t="s">
        <v>27862</v>
      </c>
      <c r="H127">
        <v>747.75</v>
      </c>
      <c r="I127">
        <v>32</v>
      </c>
      <c r="J127" t="s">
        <v>10683</v>
      </c>
      <c r="K127" t="s">
        <v>10685</v>
      </c>
      <c r="L127" t="s">
        <v>10686</v>
      </c>
      <c r="M127" t="s">
        <v>10688</v>
      </c>
      <c r="N127">
        <v>12</v>
      </c>
      <c r="O127" t="s">
        <v>27863</v>
      </c>
      <c r="P127" t="s">
        <v>10681</v>
      </c>
      <c r="Q127">
        <v>0</v>
      </c>
    </row>
    <row r="128" spans="1:17" x14ac:dyDescent="0.25">
      <c r="A128" t="s">
        <v>4214</v>
      </c>
      <c r="B128" t="s">
        <v>11109</v>
      </c>
      <c r="C128">
        <v>329.75</v>
      </c>
      <c r="D128" t="s">
        <v>27859</v>
      </c>
      <c r="E128" t="s">
        <v>27860</v>
      </c>
      <c r="F128" t="s">
        <v>27866</v>
      </c>
      <c r="G128" t="s">
        <v>27862</v>
      </c>
      <c r="H128">
        <v>355.75</v>
      </c>
      <c r="I128">
        <v>26</v>
      </c>
      <c r="J128" t="s">
        <v>10683</v>
      </c>
      <c r="K128" t="s">
        <v>10685</v>
      </c>
      <c r="L128" t="s">
        <v>10686</v>
      </c>
      <c r="M128" t="s">
        <v>10688</v>
      </c>
      <c r="N128">
        <v>12</v>
      </c>
      <c r="O128" t="s">
        <v>27863</v>
      </c>
      <c r="P128" t="s">
        <v>10681</v>
      </c>
      <c r="Q128">
        <v>0</v>
      </c>
    </row>
    <row r="129" spans="1:17" x14ac:dyDescent="0.25">
      <c r="A129" t="s">
        <v>4215</v>
      </c>
      <c r="B129" t="s">
        <v>11115</v>
      </c>
      <c r="C129">
        <v>9</v>
      </c>
      <c r="D129" t="s">
        <v>27859</v>
      </c>
      <c r="E129" t="s">
        <v>27860</v>
      </c>
      <c r="F129" t="s">
        <v>27861</v>
      </c>
      <c r="G129" t="s">
        <v>27862</v>
      </c>
      <c r="H129">
        <v>12</v>
      </c>
      <c r="I129">
        <v>3</v>
      </c>
      <c r="J129" t="s">
        <v>10683</v>
      </c>
      <c r="K129" t="s">
        <v>10685</v>
      </c>
      <c r="L129" t="s">
        <v>10793</v>
      </c>
      <c r="M129" t="s">
        <v>10783</v>
      </c>
      <c r="N129">
        <v>6</v>
      </c>
      <c r="O129" t="s">
        <v>27863</v>
      </c>
      <c r="P129" t="s">
        <v>10681</v>
      </c>
      <c r="Q129">
        <v>0</v>
      </c>
    </row>
    <row r="130" spans="1:17" x14ac:dyDescent="0.25">
      <c r="A130" t="s">
        <v>4216</v>
      </c>
      <c r="B130" t="s">
        <v>11118</v>
      </c>
      <c r="C130">
        <v>0</v>
      </c>
      <c r="D130" t="s">
        <v>27859</v>
      </c>
      <c r="E130" t="s">
        <v>27860</v>
      </c>
      <c r="F130" t="s">
        <v>27864</v>
      </c>
      <c r="G130" t="s">
        <v>27862</v>
      </c>
      <c r="H130">
        <v>1</v>
      </c>
      <c r="I130">
        <v>1</v>
      </c>
      <c r="J130" t="s">
        <v>10683</v>
      </c>
      <c r="K130" t="s">
        <v>10685</v>
      </c>
      <c r="L130" t="s">
        <v>10793</v>
      </c>
      <c r="M130" t="s">
        <v>10783</v>
      </c>
      <c r="N130">
        <v>6</v>
      </c>
      <c r="O130" t="s">
        <v>27863</v>
      </c>
      <c r="P130" t="s">
        <v>10681</v>
      </c>
      <c r="Q130">
        <v>0</v>
      </c>
    </row>
    <row r="131" spans="1:17" x14ac:dyDescent="0.25">
      <c r="A131" t="s">
        <v>4217</v>
      </c>
      <c r="B131" t="s">
        <v>11122</v>
      </c>
      <c r="C131">
        <v>42</v>
      </c>
      <c r="D131" t="s">
        <v>27859</v>
      </c>
      <c r="E131" t="s">
        <v>27860</v>
      </c>
      <c r="F131" t="s">
        <v>27861</v>
      </c>
      <c r="G131" t="s">
        <v>27862</v>
      </c>
      <c r="H131">
        <v>48</v>
      </c>
      <c r="I131">
        <v>6</v>
      </c>
      <c r="J131" t="s">
        <v>10683</v>
      </c>
      <c r="K131" t="s">
        <v>10685</v>
      </c>
      <c r="L131" t="s">
        <v>11038</v>
      </c>
      <c r="M131" t="s">
        <v>10709</v>
      </c>
      <c r="N131">
        <v>6</v>
      </c>
      <c r="O131" t="s">
        <v>27863</v>
      </c>
      <c r="P131" t="s">
        <v>10681</v>
      </c>
      <c r="Q131">
        <v>0</v>
      </c>
    </row>
    <row r="132" spans="1:17" x14ac:dyDescent="0.25">
      <c r="A132" t="s">
        <v>4218</v>
      </c>
      <c r="B132" t="s">
        <v>11123</v>
      </c>
      <c r="C132">
        <v>385</v>
      </c>
      <c r="D132" t="s">
        <v>27859</v>
      </c>
      <c r="E132" t="s">
        <v>27860</v>
      </c>
      <c r="F132" t="s">
        <v>27865</v>
      </c>
      <c r="G132" t="s">
        <v>27862</v>
      </c>
      <c r="H132">
        <v>386</v>
      </c>
      <c r="I132">
        <v>1</v>
      </c>
      <c r="J132" t="s">
        <v>10683</v>
      </c>
      <c r="K132" t="s">
        <v>10685</v>
      </c>
      <c r="L132" t="s">
        <v>10991</v>
      </c>
      <c r="M132" t="s">
        <v>10993</v>
      </c>
      <c r="N132">
        <v>12</v>
      </c>
      <c r="O132" t="s">
        <v>27863</v>
      </c>
      <c r="P132" t="s">
        <v>10681</v>
      </c>
      <c r="Q132">
        <v>0</v>
      </c>
    </row>
    <row r="133" spans="1:17" x14ac:dyDescent="0.25">
      <c r="A133" t="s">
        <v>4219</v>
      </c>
      <c r="B133" t="s">
        <v>11130</v>
      </c>
      <c r="C133">
        <v>274.91666700000002</v>
      </c>
      <c r="D133" t="s">
        <v>27859</v>
      </c>
      <c r="E133" t="s">
        <v>27860</v>
      </c>
      <c r="F133" t="s">
        <v>27864</v>
      </c>
      <c r="G133" t="s">
        <v>27862</v>
      </c>
      <c r="H133">
        <v>299.91666700000002</v>
      </c>
      <c r="I133">
        <v>23</v>
      </c>
      <c r="J133" t="s">
        <v>10683</v>
      </c>
      <c r="K133" t="s">
        <v>10685</v>
      </c>
      <c r="L133" t="s">
        <v>10686</v>
      </c>
      <c r="M133" t="s">
        <v>10688</v>
      </c>
      <c r="N133">
        <v>12</v>
      </c>
      <c r="O133" t="s">
        <v>27863</v>
      </c>
      <c r="P133" t="s">
        <v>10681</v>
      </c>
      <c r="Q133">
        <v>0</v>
      </c>
    </row>
    <row r="134" spans="1:17" x14ac:dyDescent="0.25">
      <c r="A134" t="s">
        <v>4220</v>
      </c>
      <c r="B134" t="s">
        <v>11133</v>
      </c>
      <c r="C134">
        <v>211</v>
      </c>
      <c r="D134" t="s">
        <v>27859</v>
      </c>
      <c r="E134" t="s">
        <v>27860</v>
      </c>
      <c r="F134" t="s">
        <v>27866</v>
      </c>
      <c r="G134" t="s">
        <v>27862</v>
      </c>
      <c r="H134">
        <v>251</v>
      </c>
      <c r="I134">
        <v>33</v>
      </c>
      <c r="J134" t="s">
        <v>10683</v>
      </c>
      <c r="K134" t="s">
        <v>10685</v>
      </c>
      <c r="L134" t="s">
        <v>10803</v>
      </c>
      <c r="M134" t="s">
        <v>10783</v>
      </c>
      <c r="N134">
        <v>12</v>
      </c>
      <c r="O134" t="s">
        <v>27863</v>
      </c>
      <c r="P134" t="s">
        <v>10681</v>
      </c>
      <c r="Q134">
        <v>0</v>
      </c>
    </row>
    <row r="135" spans="1:17" x14ac:dyDescent="0.25">
      <c r="A135" t="s">
        <v>4221</v>
      </c>
      <c r="B135" t="s">
        <v>11134</v>
      </c>
      <c r="C135">
        <v>118.916667</v>
      </c>
      <c r="D135" t="s">
        <v>27859</v>
      </c>
      <c r="E135" t="s">
        <v>27860</v>
      </c>
      <c r="F135" t="s">
        <v>27865</v>
      </c>
      <c r="G135" t="s">
        <v>27862</v>
      </c>
      <c r="H135">
        <v>124.916667</v>
      </c>
      <c r="I135">
        <v>4</v>
      </c>
      <c r="J135" t="s">
        <v>10683</v>
      </c>
      <c r="K135" t="s">
        <v>10685</v>
      </c>
      <c r="L135" t="s">
        <v>10718</v>
      </c>
      <c r="M135" t="s">
        <v>10709</v>
      </c>
      <c r="N135">
        <v>12</v>
      </c>
      <c r="O135" t="s">
        <v>27863</v>
      </c>
      <c r="P135" t="s">
        <v>10681</v>
      </c>
      <c r="Q135">
        <v>0</v>
      </c>
    </row>
    <row r="136" spans="1:17" x14ac:dyDescent="0.25">
      <c r="A136" t="s">
        <v>4222</v>
      </c>
      <c r="B136" t="s">
        <v>11135</v>
      </c>
      <c r="C136">
        <v>780.08333300000004</v>
      </c>
      <c r="D136" t="s">
        <v>27859</v>
      </c>
      <c r="E136" t="s">
        <v>27860</v>
      </c>
      <c r="F136" t="s">
        <v>27871</v>
      </c>
      <c r="G136" t="s">
        <v>27862</v>
      </c>
      <c r="H136">
        <v>968.08333300000004</v>
      </c>
      <c r="I136">
        <v>180</v>
      </c>
      <c r="J136" t="s">
        <v>10683</v>
      </c>
      <c r="K136" t="s">
        <v>10685</v>
      </c>
      <c r="L136" t="s">
        <v>10991</v>
      </c>
      <c r="M136" t="s">
        <v>10993</v>
      </c>
      <c r="N136">
        <v>12</v>
      </c>
      <c r="O136" t="s">
        <v>27863</v>
      </c>
      <c r="P136" t="s">
        <v>10681</v>
      </c>
      <c r="Q136">
        <v>0</v>
      </c>
    </row>
    <row r="137" spans="1:17" x14ac:dyDescent="0.25">
      <c r="A137" t="s">
        <v>4223</v>
      </c>
      <c r="B137" t="s">
        <v>11137</v>
      </c>
      <c r="C137">
        <v>420</v>
      </c>
      <c r="D137" t="s">
        <v>27859</v>
      </c>
      <c r="E137" t="s">
        <v>27860</v>
      </c>
      <c r="F137" t="s">
        <v>27872</v>
      </c>
      <c r="G137" t="s">
        <v>27862</v>
      </c>
      <c r="H137">
        <v>420</v>
      </c>
      <c r="I137">
        <v>0</v>
      </c>
      <c r="J137" t="s">
        <v>10683</v>
      </c>
      <c r="K137" t="s">
        <v>10685</v>
      </c>
      <c r="L137" t="s">
        <v>10991</v>
      </c>
      <c r="M137" t="s">
        <v>10993</v>
      </c>
      <c r="N137">
        <v>12</v>
      </c>
      <c r="O137" t="s">
        <v>27863</v>
      </c>
      <c r="P137" t="s">
        <v>10681</v>
      </c>
      <c r="Q137">
        <v>0</v>
      </c>
    </row>
    <row r="138" spans="1:17" x14ac:dyDescent="0.25">
      <c r="A138" t="s">
        <v>4223</v>
      </c>
      <c r="B138" t="s">
        <v>11137</v>
      </c>
      <c r="C138">
        <v>0.75</v>
      </c>
      <c r="D138" t="s">
        <v>27859</v>
      </c>
      <c r="E138" t="s">
        <v>27860</v>
      </c>
      <c r="F138" t="s">
        <v>27867</v>
      </c>
      <c r="G138" t="s">
        <v>27867</v>
      </c>
      <c r="H138">
        <v>0.75</v>
      </c>
      <c r="I138">
        <v>0</v>
      </c>
      <c r="J138" t="s">
        <v>10683</v>
      </c>
      <c r="K138" t="s">
        <v>10685</v>
      </c>
      <c r="L138" t="s">
        <v>10991</v>
      </c>
      <c r="M138" t="s">
        <v>10993</v>
      </c>
      <c r="N138">
        <v>12</v>
      </c>
      <c r="O138" t="s">
        <v>27863</v>
      </c>
      <c r="P138" t="s">
        <v>10681</v>
      </c>
      <c r="Q138">
        <v>0</v>
      </c>
    </row>
    <row r="139" spans="1:17" x14ac:dyDescent="0.25">
      <c r="A139" t="s">
        <v>4223</v>
      </c>
      <c r="B139" t="s">
        <v>11137</v>
      </c>
      <c r="C139">
        <v>565.5</v>
      </c>
      <c r="D139" t="s">
        <v>27859</v>
      </c>
      <c r="E139" t="s">
        <v>27860</v>
      </c>
      <c r="F139" t="s">
        <v>27865</v>
      </c>
      <c r="G139" t="s">
        <v>27862</v>
      </c>
      <c r="H139">
        <v>697.5</v>
      </c>
      <c r="I139">
        <v>132</v>
      </c>
      <c r="J139" t="s">
        <v>10683</v>
      </c>
      <c r="K139" t="s">
        <v>10685</v>
      </c>
      <c r="L139" t="s">
        <v>10991</v>
      </c>
      <c r="M139" t="s">
        <v>10993</v>
      </c>
      <c r="N139">
        <v>12</v>
      </c>
      <c r="O139" t="s">
        <v>27863</v>
      </c>
      <c r="P139" t="s">
        <v>10681</v>
      </c>
      <c r="Q139">
        <v>0</v>
      </c>
    </row>
    <row r="140" spans="1:17" x14ac:dyDescent="0.25">
      <c r="A140" t="s">
        <v>4224</v>
      </c>
      <c r="B140" t="s">
        <v>11138</v>
      </c>
      <c r="C140">
        <v>42.75</v>
      </c>
      <c r="D140" t="s">
        <v>27859</v>
      </c>
      <c r="E140" t="s">
        <v>27860</v>
      </c>
      <c r="F140" t="s">
        <v>27871</v>
      </c>
      <c r="G140" t="s">
        <v>27862</v>
      </c>
      <c r="H140">
        <v>82.75</v>
      </c>
      <c r="I140">
        <v>34</v>
      </c>
      <c r="J140" t="s">
        <v>10683</v>
      </c>
      <c r="K140" t="s">
        <v>10685</v>
      </c>
      <c r="L140" t="s">
        <v>10770</v>
      </c>
      <c r="M140" t="s">
        <v>10696</v>
      </c>
      <c r="N140">
        <v>12</v>
      </c>
      <c r="O140" t="s">
        <v>27863</v>
      </c>
      <c r="P140" t="s">
        <v>10681</v>
      </c>
      <c r="Q140">
        <v>0</v>
      </c>
    </row>
    <row r="141" spans="1:17" x14ac:dyDescent="0.25">
      <c r="A141" t="s">
        <v>4225</v>
      </c>
      <c r="B141" t="s">
        <v>11141</v>
      </c>
      <c r="C141">
        <v>184</v>
      </c>
      <c r="D141" t="s">
        <v>27859</v>
      </c>
      <c r="E141" t="s">
        <v>27860</v>
      </c>
      <c r="F141" t="s">
        <v>27864</v>
      </c>
      <c r="G141" t="s">
        <v>27862</v>
      </c>
      <c r="H141">
        <v>193</v>
      </c>
      <c r="I141">
        <v>9</v>
      </c>
      <c r="J141" t="s">
        <v>10683</v>
      </c>
      <c r="K141" t="s">
        <v>10685</v>
      </c>
      <c r="L141" t="s">
        <v>10686</v>
      </c>
      <c r="M141" t="s">
        <v>10688</v>
      </c>
      <c r="N141">
        <v>12</v>
      </c>
      <c r="O141" t="s">
        <v>27863</v>
      </c>
      <c r="P141" t="s">
        <v>10681</v>
      </c>
      <c r="Q141">
        <v>0</v>
      </c>
    </row>
    <row r="142" spans="1:17" x14ac:dyDescent="0.25">
      <c r="A142" t="s">
        <v>4226</v>
      </c>
      <c r="B142" t="s">
        <v>11142</v>
      </c>
      <c r="C142">
        <v>129</v>
      </c>
      <c r="D142" t="s">
        <v>27859</v>
      </c>
      <c r="E142" t="s">
        <v>27860</v>
      </c>
      <c r="F142" t="s">
        <v>27865</v>
      </c>
      <c r="G142" t="s">
        <v>27862</v>
      </c>
      <c r="H142">
        <v>141</v>
      </c>
      <c r="I142">
        <v>12</v>
      </c>
      <c r="J142" t="s">
        <v>10683</v>
      </c>
      <c r="K142" t="s">
        <v>10685</v>
      </c>
      <c r="L142" t="s">
        <v>10803</v>
      </c>
      <c r="M142" t="s">
        <v>10783</v>
      </c>
      <c r="N142">
        <v>12</v>
      </c>
      <c r="O142" t="s">
        <v>27863</v>
      </c>
      <c r="P142" t="s">
        <v>10681</v>
      </c>
      <c r="Q142">
        <v>0</v>
      </c>
    </row>
    <row r="143" spans="1:17" x14ac:dyDescent="0.25">
      <c r="A143" t="s">
        <v>4227</v>
      </c>
      <c r="B143" t="s">
        <v>11149</v>
      </c>
      <c r="C143">
        <v>0.25</v>
      </c>
      <c r="D143" t="s">
        <v>27859</v>
      </c>
      <c r="E143" t="s">
        <v>27860</v>
      </c>
      <c r="F143" t="s">
        <v>27874</v>
      </c>
      <c r="G143" t="s">
        <v>27874</v>
      </c>
      <c r="H143">
        <v>0.25</v>
      </c>
      <c r="I143">
        <v>0</v>
      </c>
      <c r="J143" t="s">
        <v>10683</v>
      </c>
      <c r="K143" t="s">
        <v>10685</v>
      </c>
      <c r="L143" t="s">
        <v>10746</v>
      </c>
      <c r="M143" t="s">
        <v>10696</v>
      </c>
      <c r="N143">
        <v>12</v>
      </c>
      <c r="O143" t="s">
        <v>27863</v>
      </c>
      <c r="P143" t="s">
        <v>10681</v>
      </c>
      <c r="Q143">
        <v>0</v>
      </c>
    </row>
    <row r="144" spans="1:17" x14ac:dyDescent="0.25">
      <c r="A144" t="s">
        <v>4227</v>
      </c>
      <c r="B144" t="s">
        <v>11149</v>
      </c>
      <c r="C144">
        <v>251.25</v>
      </c>
      <c r="D144" t="s">
        <v>27859</v>
      </c>
      <c r="E144" t="s">
        <v>27860</v>
      </c>
      <c r="F144" t="s">
        <v>27861</v>
      </c>
      <c r="G144" t="s">
        <v>27862</v>
      </c>
      <c r="H144">
        <v>282.25</v>
      </c>
      <c r="I144">
        <v>30</v>
      </c>
      <c r="J144" t="s">
        <v>10683</v>
      </c>
      <c r="K144" t="s">
        <v>10685</v>
      </c>
      <c r="L144" t="s">
        <v>10746</v>
      </c>
      <c r="M144" t="s">
        <v>10696</v>
      </c>
      <c r="N144">
        <v>12</v>
      </c>
      <c r="O144" t="s">
        <v>27863</v>
      </c>
      <c r="P144" t="s">
        <v>10681</v>
      </c>
      <c r="Q144">
        <v>0</v>
      </c>
    </row>
    <row r="145" spans="1:17" x14ac:dyDescent="0.25">
      <c r="A145" t="s">
        <v>4227</v>
      </c>
      <c r="B145" t="s">
        <v>11149</v>
      </c>
      <c r="C145">
        <v>3</v>
      </c>
      <c r="D145" t="s">
        <v>27859</v>
      </c>
      <c r="E145" t="s">
        <v>27860</v>
      </c>
      <c r="F145" t="s">
        <v>27868</v>
      </c>
      <c r="G145" t="s">
        <v>27862</v>
      </c>
      <c r="H145">
        <v>3</v>
      </c>
      <c r="I145">
        <v>0</v>
      </c>
      <c r="J145" t="s">
        <v>10683</v>
      </c>
      <c r="K145" t="s">
        <v>10685</v>
      </c>
      <c r="L145" t="s">
        <v>10746</v>
      </c>
      <c r="M145" t="s">
        <v>10696</v>
      </c>
      <c r="N145">
        <v>12</v>
      </c>
      <c r="O145" t="s">
        <v>27863</v>
      </c>
      <c r="P145" t="s">
        <v>10681</v>
      </c>
      <c r="Q145">
        <v>0</v>
      </c>
    </row>
    <row r="146" spans="1:17" x14ac:dyDescent="0.25">
      <c r="A146" t="s">
        <v>4228</v>
      </c>
      <c r="B146" t="s">
        <v>11150</v>
      </c>
      <c r="C146">
        <v>154.58333300000001</v>
      </c>
      <c r="D146" t="s">
        <v>27859</v>
      </c>
      <c r="E146" t="s">
        <v>27860</v>
      </c>
      <c r="F146" t="s">
        <v>27864</v>
      </c>
      <c r="G146" t="s">
        <v>27862</v>
      </c>
      <c r="H146">
        <v>160.58333300000001</v>
      </c>
      <c r="I146">
        <v>6</v>
      </c>
      <c r="J146" t="s">
        <v>10683</v>
      </c>
      <c r="K146" t="s">
        <v>10685</v>
      </c>
      <c r="L146" t="s">
        <v>10700</v>
      </c>
      <c r="M146" t="s">
        <v>10702</v>
      </c>
      <c r="N146">
        <v>12</v>
      </c>
      <c r="O146" t="s">
        <v>27863</v>
      </c>
      <c r="P146" t="s">
        <v>10681</v>
      </c>
      <c r="Q146">
        <v>0</v>
      </c>
    </row>
    <row r="147" spans="1:17" x14ac:dyDescent="0.25">
      <c r="A147" t="s">
        <v>4229</v>
      </c>
      <c r="B147" t="s">
        <v>11153</v>
      </c>
      <c r="C147">
        <v>201</v>
      </c>
      <c r="D147" t="s">
        <v>27859</v>
      </c>
      <c r="E147" t="s">
        <v>27860</v>
      </c>
      <c r="F147" t="s">
        <v>27864</v>
      </c>
      <c r="G147" t="s">
        <v>27862</v>
      </c>
      <c r="H147">
        <v>212</v>
      </c>
      <c r="I147">
        <v>11</v>
      </c>
      <c r="J147" t="s">
        <v>10683</v>
      </c>
      <c r="K147" t="s">
        <v>10685</v>
      </c>
      <c r="L147" t="s">
        <v>10686</v>
      </c>
      <c r="M147" t="s">
        <v>10688</v>
      </c>
      <c r="N147">
        <v>12</v>
      </c>
      <c r="O147" t="s">
        <v>27863</v>
      </c>
      <c r="P147" t="s">
        <v>10681</v>
      </c>
      <c r="Q147">
        <v>0</v>
      </c>
    </row>
    <row r="148" spans="1:17" x14ac:dyDescent="0.25">
      <c r="A148" t="s">
        <v>4230</v>
      </c>
      <c r="B148" t="s">
        <v>11154</v>
      </c>
      <c r="C148">
        <v>59</v>
      </c>
      <c r="D148" t="s">
        <v>27859</v>
      </c>
      <c r="E148" t="s">
        <v>27860</v>
      </c>
      <c r="F148" t="s">
        <v>27861</v>
      </c>
      <c r="G148" t="s">
        <v>27862</v>
      </c>
      <c r="H148">
        <v>62</v>
      </c>
      <c r="I148">
        <v>3</v>
      </c>
      <c r="J148" t="s">
        <v>10683</v>
      </c>
      <c r="K148" t="s">
        <v>10685</v>
      </c>
      <c r="L148" t="s">
        <v>10700</v>
      </c>
      <c r="M148" t="s">
        <v>10702</v>
      </c>
      <c r="N148">
        <v>6</v>
      </c>
      <c r="O148" t="s">
        <v>27863</v>
      </c>
      <c r="P148" t="s">
        <v>10681</v>
      </c>
      <c r="Q148">
        <v>0</v>
      </c>
    </row>
    <row r="149" spans="1:17" x14ac:dyDescent="0.25">
      <c r="A149" t="s">
        <v>4231</v>
      </c>
      <c r="B149" t="s">
        <v>11155</v>
      </c>
      <c r="C149">
        <v>430.91666700000002</v>
      </c>
      <c r="D149" t="s">
        <v>27859</v>
      </c>
      <c r="E149" t="s">
        <v>27860</v>
      </c>
      <c r="F149" t="s">
        <v>27871</v>
      </c>
      <c r="G149" t="s">
        <v>27862</v>
      </c>
      <c r="H149">
        <v>487.91666700000002</v>
      </c>
      <c r="I149">
        <v>52</v>
      </c>
      <c r="J149" t="s">
        <v>10683</v>
      </c>
      <c r="K149" t="s">
        <v>10685</v>
      </c>
      <c r="L149" t="s">
        <v>10746</v>
      </c>
      <c r="M149" t="s">
        <v>10696</v>
      </c>
      <c r="N149">
        <v>12</v>
      </c>
      <c r="O149" t="s">
        <v>27863</v>
      </c>
      <c r="P149" t="s">
        <v>10681</v>
      </c>
      <c r="Q149">
        <v>0</v>
      </c>
    </row>
    <row r="150" spans="1:17" x14ac:dyDescent="0.25">
      <c r="A150" t="s">
        <v>4232</v>
      </c>
      <c r="B150" t="s">
        <v>11162</v>
      </c>
      <c r="C150">
        <v>121</v>
      </c>
      <c r="D150" t="s">
        <v>27859</v>
      </c>
      <c r="E150" t="s">
        <v>27860</v>
      </c>
      <c r="F150" t="s">
        <v>27865</v>
      </c>
      <c r="G150" t="s">
        <v>27862</v>
      </c>
      <c r="H150">
        <v>127</v>
      </c>
      <c r="I150">
        <v>6</v>
      </c>
      <c r="J150" t="s">
        <v>10683</v>
      </c>
      <c r="K150" t="s">
        <v>10685</v>
      </c>
      <c r="L150" t="s">
        <v>10686</v>
      </c>
      <c r="M150" t="s">
        <v>10688</v>
      </c>
      <c r="N150">
        <v>12</v>
      </c>
      <c r="O150" t="s">
        <v>27863</v>
      </c>
      <c r="P150" t="s">
        <v>10681</v>
      </c>
      <c r="Q150">
        <v>0</v>
      </c>
    </row>
    <row r="151" spans="1:17" x14ac:dyDescent="0.25">
      <c r="A151" t="s">
        <v>4233</v>
      </c>
      <c r="B151" t="s">
        <v>11163</v>
      </c>
      <c r="C151">
        <v>136</v>
      </c>
      <c r="D151" t="s">
        <v>27859</v>
      </c>
      <c r="E151" t="s">
        <v>27860</v>
      </c>
      <c r="F151" t="s">
        <v>27865</v>
      </c>
      <c r="G151" t="s">
        <v>27862</v>
      </c>
      <c r="H151">
        <v>148</v>
      </c>
      <c r="I151">
        <v>12</v>
      </c>
      <c r="J151" t="s">
        <v>10683</v>
      </c>
      <c r="K151" t="s">
        <v>10685</v>
      </c>
      <c r="L151" t="s">
        <v>10732</v>
      </c>
      <c r="M151" t="s">
        <v>10688</v>
      </c>
      <c r="N151">
        <v>12</v>
      </c>
      <c r="O151" t="s">
        <v>27863</v>
      </c>
      <c r="P151" t="s">
        <v>10681</v>
      </c>
      <c r="Q151">
        <v>0</v>
      </c>
    </row>
    <row r="152" spans="1:17" x14ac:dyDescent="0.25">
      <c r="A152" t="s">
        <v>4235</v>
      </c>
      <c r="B152" t="s">
        <v>11167</v>
      </c>
      <c r="C152">
        <v>88.833332999999996</v>
      </c>
      <c r="D152" t="s">
        <v>27859</v>
      </c>
      <c r="E152" t="s">
        <v>27860</v>
      </c>
      <c r="F152" t="s">
        <v>27865</v>
      </c>
      <c r="G152" t="s">
        <v>27862</v>
      </c>
      <c r="H152">
        <v>100.833333</v>
      </c>
      <c r="I152">
        <v>12</v>
      </c>
      <c r="J152" t="s">
        <v>10683</v>
      </c>
      <c r="K152" t="s">
        <v>10685</v>
      </c>
      <c r="L152" t="s">
        <v>10746</v>
      </c>
      <c r="M152" t="s">
        <v>10696</v>
      </c>
      <c r="N152">
        <v>12</v>
      </c>
      <c r="O152" t="s">
        <v>27863</v>
      </c>
      <c r="P152" t="s">
        <v>10681</v>
      </c>
      <c r="Q152">
        <v>0</v>
      </c>
    </row>
    <row r="153" spans="1:17" x14ac:dyDescent="0.25">
      <c r="A153" t="s">
        <v>4236</v>
      </c>
      <c r="B153" t="s">
        <v>11171</v>
      </c>
      <c r="C153">
        <v>124</v>
      </c>
      <c r="D153" t="s">
        <v>27859</v>
      </c>
      <c r="E153" t="s">
        <v>27860</v>
      </c>
      <c r="F153" t="s">
        <v>27865</v>
      </c>
      <c r="G153" t="s">
        <v>27862</v>
      </c>
      <c r="H153">
        <v>133</v>
      </c>
      <c r="I153">
        <v>7</v>
      </c>
      <c r="J153" t="s">
        <v>10683</v>
      </c>
      <c r="K153" t="s">
        <v>10685</v>
      </c>
      <c r="L153" t="s">
        <v>10694</v>
      </c>
      <c r="M153" t="s">
        <v>10696</v>
      </c>
      <c r="N153">
        <v>12</v>
      </c>
      <c r="O153" t="s">
        <v>27863</v>
      </c>
      <c r="P153" t="s">
        <v>10681</v>
      </c>
      <c r="Q153">
        <v>0</v>
      </c>
    </row>
    <row r="154" spans="1:17" x14ac:dyDescent="0.25">
      <c r="A154" t="s">
        <v>4237</v>
      </c>
      <c r="B154" t="s">
        <v>11173</v>
      </c>
      <c r="C154">
        <v>74</v>
      </c>
      <c r="D154" t="s">
        <v>27859</v>
      </c>
      <c r="E154" t="s">
        <v>27860</v>
      </c>
      <c r="F154" t="s">
        <v>27865</v>
      </c>
      <c r="G154" t="s">
        <v>27862</v>
      </c>
      <c r="H154">
        <v>78</v>
      </c>
      <c r="I154">
        <v>3</v>
      </c>
      <c r="J154" t="s">
        <v>10683</v>
      </c>
      <c r="K154" t="s">
        <v>10685</v>
      </c>
      <c r="L154" t="s">
        <v>10686</v>
      </c>
      <c r="M154" t="s">
        <v>10688</v>
      </c>
      <c r="N154">
        <v>12</v>
      </c>
      <c r="O154" t="s">
        <v>27863</v>
      </c>
      <c r="P154" t="s">
        <v>10681</v>
      </c>
      <c r="Q154">
        <v>0</v>
      </c>
    </row>
    <row r="155" spans="1:17" x14ac:dyDescent="0.25">
      <c r="A155" t="s">
        <v>4238</v>
      </c>
      <c r="B155" t="s">
        <v>11174</v>
      </c>
      <c r="C155">
        <v>59</v>
      </c>
      <c r="D155" t="s">
        <v>27859</v>
      </c>
      <c r="E155" t="s">
        <v>27860</v>
      </c>
      <c r="F155" t="s">
        <v>27861</v>
      </c>
      <c r="G155" t="s">
        <v>27862</v>
      </c>
      <c r="H155">
        <v>65</v>
      </c>
      <c r="I155">
        <v>6</v>
      </c>
      <c r="J155" t="s">
        <v>10683</v>
      </c>
      <c r="K155" t="s">
        <v>10685</v>
      </c>
      <c r="L155" t="s">
        <v>10941</v>
      </c>
      <c r="M155" t="s">
        <v>10709</v>
      </c>
      <c r="N155">
        <v>6</v>
      </c>
      <c r="O155" t="s">
        <v>27863</v>
      </c>
      <c r="P155" t="s">
        <v>10681</v>
      </c>
      <c r="Q155">
        <v>0</v>
      </c>
    </row>
    <row r="156" spans="1:17" x14ac:dyDescent="0.25">
      <c r="A156" t="s">
        <v>4239</v>
      </c>
      <c r="B156" t="s">
        <v>11176</v>
      </c>
      <c r="C156">
        <v>195</v>
      </c>
      <c r="D156" t="s">
        <v>27859</v>
      </c>
      <c r="E156" t="s">
        <v>27860</v>
      </c>
      <c r="F156" t="s">
        <v>27872</v>
      </c>
      <c r="G156" t="s">
        <v>27862</v>
      </c>
      <c r="H156">
        <v>195</v>
      </c>
      <c r="I156">
        <v>0</v>
      </c>
      <c r="J156" t="s">
        <v>10683</v>
      </c>
      <c r="K156" t="s">
        <v>10685</v>
      </c>
      <c r="L156" t="s">
        <v>10686</v>
      </c>
      <c r="M156" t="s">
        <v>10688</v>
      </c>
      <c r="N156">
        <v>12</v>
      </c>
      <c r="O156" t="s">
        <v>27863</v>
      </c>
      <c r="P156" t="s">
        <v>10681</v>
      </c>
      <c r="Q156">
        <v>0</v>
      </c>
    </row>
    <row r="157" spans="1:17" x14ac:dyDescent="0.25">
      <c r="A157" t="s">
        <v>4239</v>
      </c>
      <c r="B157" t="s">
        <v>11176</v>
      </c>
      <c r="C157">
        <v>438.33333299999998</v>
      </c>
      <c r="D157" t="s">
        <v>27859</v>
      </c>
      <c r="E157" t="s">
        <v>27860</v>
      </c>
      <c r="F157" t="s">
        <v>27865</v>
      </c>
      <c r="G157" t="s">
        <v>27862</v>
      </c>
      <c r="H157">
        <v>457.33333299999998</v>
      </c>
      <c r="I157">
        <v>19</v>
      </c>
      <c r="J157" t="s">
        <v>10683</v>
      </c>
      <c r="K157" t="s">
        <v>10685</v>
      </c>
      <c r="L157" t="s">
        <v>10686</v>
      </c>
      <c r="M157" t="s">
        <v>10688</v>
      </c>
      <c r="N157">
        <v>12</v>
      </c>
      <c r="O157" t="s">
        <v>27863</v>
      </c>
      <c r="P157" t="s">
        <v>10681</v>
      </c>
      <c r="Q157">
        <v>0</v>
      </c>
    </row>
    <row r="158" spans="1:17" x14ac:dyDescent="0.25">
      <c r="A158" t="s">
        <v>4240</v>
      </c>
      <c r="B158" t="s">
        <v>11179</v>
      </c>
      <c r="C158">
        <v>48</v>
      </c>
      <c r="D158" t="s">
        <v>27859</v>
      </c>
      <c r="E158" t="s">
        <v>27860</v>
      </c>
      <c r="F158" t="s">
        <v>27861</v>
      </c>
      <c r="G158" t="s">
        <v>27862</v>
      </c>
      <c r="H158">
        <v>49</v>
      </c>
      <c r="I158">
        <v>1</v>
      </c>
      <c r="J158" t="s">
        <v>10683</v>
      </c>
      <c r="K158" t="s">
        <v>10685</v>
      </c>
      <c r="L158" t="s">
        <v>10707</v>
      </c>
      <c r="M158" t="s">
        <v>10709</v>
      </c>
      <c r="N158">
        <v>6</v>
      </c>
      <c r="O158" t="s">
        <v>27863</v>
      </c>
      <c r="P158" t="s">
        <v>10681</v>
      </c>
      <c r="Q158">
        <v>0</v>
      </c>
    </row>
    <row r="159" spans="1:17" x14ac:dyDescent="0.25">
      <c r="A159" t="s">
        <v>4241</v>
      </c>
      <c r="B159" t="s">
        <v>11184</v>
      </c>
      <c r="C159">
        <v>122</v>
      </c>
      <c r="D159" t="s">
        <v>27859</v>
      </c>
      <c r="E159" t="s">
        <v>27860</v>
      </c>
      <c r="F159" t="s">
        <v>27865</v>
      </c>
      <c r="G159" t="s">
        <v>27862</v>
      </c>
      <c r="H159">
        <v>137</v>
      </c>
      <c r="I159">
        <v>14</v>
      </c>
      <c r="J159" t="s">
        <v>10683</v>
      </c>
      <c r="K159" t="s">
        <v>10685</v>
      </c>
      <c r="L159" t="s">
        <v>10686</v>
      </c>
      <c r="M159" t="s">
        <v>10688</v>
      </c>
      <c r="N159">
        <v>12</v>
      </c>
      <c r="O159" t="s">
        <v>27863</v>
      </c>
      <c r="P159" t="s">
        <v>10681</v>
      </c>
      <c r="Q159">
        <v>0</v>
      </c>
    </row>
    <row r="160" spans="1:17" x14ac:dyDescent="0.25">
      <c r="A160" t="s">
        <v>4242</v>
      </c>
      <c r="B160" t="s">
        <v>11187</v>
      </c>
      <c r="C160">
        <v>154.08333300000001</v>
      </c>
      <c r="D160" t="s">
        <v>27859</v>
      </c>
      <c r="E160" t="s">
        <v>27860</v>
      </c>
      <c r="F160" t="s">
        <v>27865</v>
      </c>
      <c r="G160" t="s">
        <v>27862</v>
      </c>
      <c r="H160">
        <v>165.08333300000001</v>
      </c>
      <c r="I160">
        <v>9</v>
      </c>
      <c r="J160" t="s">
        <v>10683</v>
      </c>
      <c r="K160" t="s">
        <v>10685</v>
      </c>
      <c r="L160" t="s">
        <v>10746</v>
      </c>
      <c r="M160" t="s">
        <v>10696</v>
      </c>
      <c r="N160">
        <v>12</v>
      </c>
      <c r="O160" t="s">
        <v>27863</v>
      </c>
      <c r="P160" t="s">
        <v>10681</v>
      </c>
      <c r="Q160">
        <v>0</v>
      </c>
    </row>
    <row r="161" spans="1:17" x14ac:dyDescent="0.25">
      <c r="A161" t="s">
        <v>4243</v>
      </c>
      <c r="B161" t="s">
        <v>11192</v>
      </c>
      <c r="C161">
        <v>0</v>
      </c>
      <c r="D161" t="s">
        <v>27859</v>
      </c>
      <c r="E161" t="s">
        <v>27860</v>
      </c>
      <c r="F161" t="s">
        <v>27861</v>
      </c>
      <c r="G161" t="s">
        <v>27862</v>
      </c>
      <c r="H161">
        <v>1</v>
      </c>
      <c r="I161">
        <v>1</v>
      </c>
      <c r="J161" t="s">
        <v>10683</v>
      </c>
      <c r="K161" t="s">
        <v>10685</v>
      </c>
      <c r="L161" t="s">
        <v>10803</v>
      </c>
      <c r="M161" t="s">
        <v>10783</v>
      </c>
      <c r="N161">
        <v>12</v>
      </c>
      <c r="O161" t="s">
        <v>27863</v>
      </c>
      <c r="P161" t="s">
        <v>10751</v>
      </c>
      <c r="Q161">
        <v>0</v>
      </c>
    </row>
    <row r="162" spans="1:17" x14ac:dyDescent="0.25">
      <c r="A162" t="s">
        <v>4244</v>
      </c>
      <c r="B162" t="s">
        <v>11195</v>
      </c>
      <c r="C162">
        <v>502.75</v>
      </c>
      <c r="D162" t="s">
        <v>27859</v>
      </c>
      <c r="E162" t="s">
        <v>27860</v>
      </c>
      <c r="F162" t="s">
        <v>27865</v>
      </c>
      <c r="G162" t="s">
        <v>27862</v>
      </c>
      <c r="H162">
        <v>527.75</v>
      </c>
      <c r="I162">
        <v>25</v>
      </c>
      <c r="J162" t="s">
        <v>10683</v>
      </c>
      <c r="K162" t="s">
        <v>10685</v>
      </c>
      <c r="L162" t="s">
        <v>10781</v>
      </c>
      <c r="M162" t="s">
        <v>10696</v>
      </c>
      <c r="N162">
        <v>12</v>
      </c>
      <c r="O162" t="s">
        <v>27863</v>
      </c>
      <c r="P162" t="s">
        <v>10681</v>
      </c>
      <c r="Q162">
        <v>0</v>
      </c>
    </row>
    <row r="163" spans="1:17" x14ac:dyDescent="0.25">
      <c r="A163" t="s">
        <v>4245</v>
      </c>
      <c r="B163" t="s">
        <v>11196</v>
      </c>
      <c r="C163">
        <v>110</v>
      </c>
      <c r="D163" t="s">
        <v>27859</v>
      </c>
      <c r="E163" t="s">
        <v>27860</v>
      </c>
      <c r="F163" t="s">
        <v>27864</v>
      </c>
      <c r="G163" t="s">
        <v>27862</v>
      </c>
      <c r="H163">
        <v>121</v>
      </c>
      <c r="I163">
        <v>11</v>
      </c>
      <c r="J163" t="s">
        <v>10683</v>
      </c>
      <c r="K163" t="s">
        <v>10685</v>
      </c>
      <c r="L163" t="s">
        <v>10781</v>
      </c>
      <c r="M163" t="s">
        <v>10696</v>
      </c>
      <c r="N163">
        <v>12</v>
      </c>
      <c r="O163" t="s">
        <v>27863</v>
      </c>
      <c r="P163" t="s">
        <v>10681</v>
      </c>
      <c r="Q163">
        <v>0</v>
      </c>
    </row>
    <row r="164" spans="1:17" x14ac:dyDescent="0.25">
      <c r="A164" t="s">
        <v>4246</v>
      </c>
      <c r="B164" t="s">
        <v>11197</v>
      </c>
      <c r="C164">
        <v>0</v>
      </c>
      <c r="D164" t="s">
        <v>27859</v>
      </c>
      <c r="E164" t="s">
        <v>27860</v>
      </c>
      <c r="F164" t="s">
        <v>27865</v>
      </c>
      <c r="G164" t="s">
        <v>27862</v>
      </c>
      <c r="H164">
        <v>1</v>
      </c>
      <c r="I164">
        <v>1</v>
      </c>
      <c r="J164" t="s">
        <v>10683</v>
      </c>
      <c r="K164" t="s">
        <v>10685</v>
      </c>
      <c r="L164" t="s">
        <v>11198</v>
      </c>
      <c r="M164" t="s">
        <v>10783</v>
      </c>
      <c r="N164">
        <v>12</v>
      </c>
      <c r="O164" t="s">
        <v>27863</v>
      </c>
      <c r="P164" t="s">
        <v>10681</v>
      </c>
      <c r="Q164">
        <v>0</v>
      </c>
    </row>
    <row r="165" spans="1:17" x14ac:dyDescent="0.25">
      <c r="A165" t="s">
        <v>4247</v>
      </c>
      <c r="B165" t="s">
        <v>11206</v>
      </c>
      <c r="C165">
        <v>92.666667000000004</v>
      </c>
      <c r="D165" t="s">
        <v>27859</v>
      </c>
      <c r="E165" t="s">
        <v>27860</v>
      </c>
      <c r="F165" t="s">
        <v>27865</v>
      </c>
      <c r="G165" t="s">
        <v>27862</v>
      </c>
      <c r="H165">
        <v>97.666667000000004</v>
      </c>
      <c r="I165">
        <v>5</v>
      </c>
      <c r="J165" t="s">
        <v>10683</v>
      </c>
      <c r="K165" t="s">
        <v>10685</v>
      </c>
      <c r="L165" t="s">
        <v>10686</v>
      </c>
      <c r="M165" t="s">
        <v>10688</v>
      </c>
      <c r="N165">
        <v>12</v>
      </c>
      <c r="O165" t="s">
        <v>27863</v>
      </c>
      <c r="P165" t="s">
        <v>10681</v>
      </c>
      <c r="Q165">
        <v>0</v>
      </c>
    </row>
    <row r="166" spans="1:17" x14ac:dyDescent="0.25">
      <c r="A166" t="s">
        <v>4251</v>
      </c>
      <c r="B166" t="s">
        <v>11214</v>
      </c>
      <c r="C166">
        <v>0</v>
      </c>
      <c r="D166" t="s">
        <v>27859</v>
      </c>
      <c r="E166" t="s">
        <v>27860</v>
      </c>
      <c r="F166" t="s">
        <v>27865</v>
      </c>
      <c r="G166" t="s">
        <v>27862</v>
      </c>
      <c r="H166">
        <v>9.5</v>
      </c>
      <c r="I166">
        <v>9</v>
      </c>
      <c r="J166" t="s">
        <v>10683</v>
      </c>
      <c r="K166" t="s">
        <v>10685</v>
      </c>
      <c r="L166" t="s">
        <v>10686</v>
      </c>
      <c r="M166" t="s">
        <v>10688</v>
      </c>
      <c r="N166">
        <v>12</v>
      </c>
      <c r="O166" t="s">
        <v>27863</v>
      </c>
      <c r="P166" t="s">
        <v>10681</v>
      </c>
      <c r="Q166">
        <v>0</v>
      </c>
    </row>
    <row r="167" spans="1:17" x14ac:dyDescent="0.25">
      <c r="A167" t="s">
        <v>4252</v>
      </c>
      <c r="B167" t="s">
        <v>11215</v>
      </c>
      <c r="C167">
        <v>35</v>
      </c>
      <c r="D167" t="s">
        <v>27859</v>
      </c>
      <c r="E167" t="s">
        <v>27860</v>
      </c>
      <c r="F167" t="s">
        <v>27865</v>
      </c>
      <c r="G167" t="s">
        <v>27862</v>
      </c>
      <c r="H167">
        <v>38</v>
      </c>
      <c r="I167">
        <v>3</v>
      </c>
      <c r="J167" t="s">
        <v>10683</v>
      </c>
      <c r="K167" t="s">
        <v>10685</v>
      </c>
      <c r="L167" t="s">
        <v>10700</v>
      </c>
      <c r="M167" t="s">
        <v>10702</v>
      </c>
      <c r="N167">
        <v>12</v>
      </c>
      <c r="O167" t="s">
        <v>27863</v>
      </c>
      <c r="P167" t="s">
        <v>10681</v>
      </c>
      <c r="Q167">
        <v>0</v>
      </c>
    </row>
    <row r="168" spans="1:17" x14ac:dyDescent="0.25">
      <c r="A168" t="s">
        <v>4254</v>
      </c>
      <c r="B168" t="s">
        <v>11221</v>
      </c>
      <c r="C168">
        <v>8.3333000000000004E-2</v>
      </c>
      <c r="D168" t="s">
        <v>27859</v>
      </c>
      <c r="E168" t="s">
        <v>27860</v>
      </c>
      <c r="F168" t="s">
        <v>27867</v>
      </c>
      <c r="G168" t="s">
        <v>27867</v>
      </c>
      <c r="H168">
        <v>8.3333000000000004E-2</v>
      </c>
      <c r="I168">
        <v>0</v>
      </c>
      <c r="J168" t="s">
        <v>10683</v>
      </c>
      <c r="K168" t="s">
        <v>10685</v>
      </c>
      <c r="L168" t="s">
        <v>10737</v>
      </c>
      <c r="M168" t="s">
        <v>10709</v>
      </c>
      <c r="N168">
        <v>12</v>
      </c>
      <c r="O168" t="s">
        <v>27863</v>
      </c>
      <c r="P168" t="s">
        <v>10681</v>
      </c>
      <c r="Q168">
        <v>0</v>
      </c>
    </row>
    <row r="169" spans="1:17" x14ac:dyDescent="0.25">
      <c r="A169" t="s">
        <v>4254</v>
      </c>
      <c r="B169" t="s">
        <v>11221</v>
      </c>
      <c r="C169">
        <v>64.333332999999996</v>
      </c>
      <c r="D169" t="s">
        <v>27859</v>
      </c>
      <c r="E169" t="s">
        <v>27860</v>
      </c>
      <c r="F169" t="s">
        <v>27864</v>
      </c>
      <c r="G169" t="s">
        <v>27862</v>
      </c>
      <c r="H169">
        <v>66.333332999999996</v>
      </c>
      <c r="I169">
        <v>2</v>
      </c>
      <c r="J169" t="s">
        <v>10683</v>
      </c>
      <c r="K169" t="s">
        <v>10685</v>
      </c>
      <c r="L169" t="s">
        <v>10737</v>
      </c>
      <c r="M169" t="s">
        <v>10709</v>
      </c>
      <c r="N169">
        <v>12</v>
      </c>
      <c r="O169" t="s">
        <v>27863</v>
      </c>
      <c r="P169" t="s">
        <v>10681</v>
      </c>
      <c r="Q169">
        <v>0</v>
      </c>
    </row>
    <row r="170" spans="1:17" x14ac:dyDescent="0.25">
      <c r="A170" t="s">
        <v>4255</v>
      </c>
      <c r="B170" t="s">
        <v>11238</v>
      </c>
      <c r="C170">
        <v>38</v>
      </c>
      <c r="D170" t="s">
        <v>27859</v>
      </c>
      <c r="E170" t="s">
        <v>27860</v>
      </c>
      <c r="F170" t="s">
        <v>27865</v>
      </c>
      <c r="G170" t="s">
        <v>27862</v>
      </c>
      <c r="H170">
        <v>77</v>
      </c>
      <c r="I170">
        <v>24</v>
      </c>
      <c r="J170" t="s">
        <v>10683</v>
      </c>
      <c r="K170" t="s">
        <v>10685</v>
      </c>
      <c r="L170" t="s">
        <v>10781</v>
      </c>
      <c r="M170" t="s">
        <v>10696</v>
      </c>
      <c r="N170">
        <v>6</v>
      </c>
      <c r="O170" t="s">
        <v>27863</v>
      </c>
      <c r="P170" t="s">
        <v>10681</v>
      </c>
      <c r="Q170">
        <v>0</v>
      </c>
    </row>
    <row r="171" spans="1:17" x14ac:dyDescent="0.25">
      <c r="A171" t="s">
        <v>4256</v>
      </c>
      <c r="B171" t="s">
        <v>11239</v>
      </c>
      <c r="C171">
        <v>184.91666699999999</v>
      </c>
      <c r="D171" t="s">
        <v>27859</v>
      </c>
      <c r="E171" t="s">
        <v>27860</v>
      </c>
      <c r="F171" t="s">
        <v>27866</v>
      </c>
      <c r="G171" t="s">
        <v>27862</v>
      </c>
      <c r="H171">
        <v>194.91666699999999</v>
      </c>
      <c r="I171">
        <v>10</v>
      </c>
      <c r="J171" t="s">
        <v>10683</v>
      </c>
      <c r="K171" t="s">
        <v>10685</v>
      </c>
      <c r="L171" t="s">
        <v>10686</v>
      </c>
      <c r="M171" t="s">
        <v>10688</v>
      </c>
      <c r="N171">
        <v>12</v>
      </c>
      <c r="O171" t="s">
        <v>27863</v>
      </c>
      <c r="P171" t="s">
        <v>10681</v>
      </c>
      <c r="Q171">
        <v>0</v>
      </c>
    </row>
    <row r="172" spans="1:17" x14ac:dyDescent="0.25">
      <c r="A172" t="s">
        <v>4257</v>
      </c>
      <c r="B172" t="s">
        <v>11240</v>
      </c>
      <c r="C172">
        <v>122.833333</v>
      </c>
      <c r="D172" t="s">
        <v>27859</v>
      </c>
      <c r="E172" t="s">
        <v>27860</v>
      </c>
      <c r="F172" t="s">
        <v>27865</v>
      </c>
      <c r="G172" t="s">
        <v>27862</v>
      </c>
      <c r="H172">
        <v>153.83333300000001</v>
      </c>
      <c r="I172">
        <v>30</v>
      </c>
      <c r="J172" t="s">
        <v>10683</v>
      </c>
      <c r="K172" t="s">
        <v>10685</v>
      </c>
      <c r="L172" t="s">
        <v>10826</v>
      </c>
      <c r="M172" t="s">
        <v>10709</v>
      </c>
      <c r="N172">
        <v>12</v>
      </c>
      <c r="O172" t="s">
        <v>27863</v>
      </c>
      <c r="P172" t="s">
        <v>10681</v>
      </c>
      <c r="Q172">
        <v>0</v>
      </c>
    </row>
    <row r="173" spans="1:17" x14ac:dyDescent="0.25">
      <c r="A173" t="s">
        <v>4258</v>
      </c>
      <c r="B173" t="s">
        <v>11249</v>
      </c>
      <c r="C173">
        <v>38</v>
      </c>
      <c r="D173" t="s">
        <v>27859</v>
      </c>
      <c r="E173" t="s">
        <v>27860</v>
      </c>
      <c r="F173" t="s">
        <v>27864</v>
      </c>
      <c r="G173" t="s">
        <v>27862</v>
      </c>
      <c r="H173">
        <v>46</v>
      </c>
      <c r="I173">
        <v>7</v>
      </c>
      <c r="J173" t="s">
        <v>10683</v>
      </c>
      <c r="K173" t="s">
        <v>10685</v>
      </c>
      <c r="L173" t="s">
        <v>10694</v>
      </c>
      <c r="M173" t="s">
        <v>10696</v>
      </c>
      <c r="N173">
        <v>12</v>
      </c>
      <c r="O173" t="s">
        <v>27863</v>
      </c>
      <c r="P173" t="s">
        <v>10681</v>
      </c>
      <c r="Q173">
        <v>0</v>
      </c>
    </row>
    <row r="174" spans="1:17" x14ac:dyDescent="0.25">
      <c r="A174" t="s">
        <v>4259</v>
      </c>
      <c r="B174" t="s">
        <v>11254</v>
      </c>
      <c r="C174">
        <v>20</v>
      </c>
      <c r="D174" t="s">
        <v>27859</v>
      </c>
      <c r="E174" t="s">
        <v>27860</v>
      </c>
      <c r="F174" t="s">
        <v>27861</v>
      </c>
      <c r="G174" t="s">
        <v>27862</v>
      </c>
      <c r="H174">
        <v>21</v>
      </c>
      <c r="I174">
        <v>1</v>
      </c>
      <c r="J174" t="s">
        <v>10683</v>
      </c>
      <c r="K174" t="s">
        <v>10685</v>
      </c>
      <c r="L174" t="s">
        <v>10700</v>
      </c>
      <c r="M174" t="s">
        <v>10702</v>
      </c>
      <c r="N174">
        <v>12</v>
      </c>
      <c r="O174" t="s">
        <v>27863</v>
      </c>
      <c r="P174" t="s">
        <v>10681</v>
      </c>
      <c r="Q174">
        <v>0</v>
      </c>
    </row>
    <row r="175" spans="1:17" x14ac:dyDescent="0.25">
      <c r="A175" t="s">
        <v>4260</v>
      </c>
      <c r="B175" t="s">
        <v>11255</v>
      </c>
      <c r="C175">
        <v>12.166667</v>
      </c>
      <c r="D175" t="s">
        <v>27859</v>
      </c>
      <c r="E175" t="s">
        <v>27860</v>
      </c>
      <c r="F175" t="s">
        <v>27864</v>
      </c>
      <c r="G175" t="s">
        <v>27862</v>
      </c>
      <c r="H175">
        <v>14.166667</v>
      </c>
      <c r="I175">
        <v>2</v>
      </c>
      <c r="J175" t="s">
        <v>10683</v>
      </c>
      <c r="K175" t="s">
        <v>10685</v>
      </c>
      <c r="L175" t="s">
        <v>10746</v>
      </c>
      <c r="M175" t="s">
        <v>10696</v>
      </c>
      <c r="N175">
        <v>6</v>
      </c>
      <c r="O175" t="s">
        <v>27863</v>
      </c>
      <c r="P175" t="s">
        <v>10681</v>
      </c>
      <c r="Q175">
        <v>0</v>
      </c>
    </row>
    <row r="176" spans="1:17" x14ac:dyDescent="0.25">
      <c r="A176" t="s">
        <v>4262</v>
      </c>
      <c r="B176" t="s">
        <v>11265</v>
      </c>
      <c r="C176">
        <v>0.16666700000000001</v>
      </c>
      <c r="D176" t="s">
        <v>27859</v>
      </c>
      <c r="E176" t="s">
        <v>27860</v>
      </c>
      <c r="F176" t="s">
        <v>27867</v>
      </c>
      <c r="G176" t="s">
        <v>27867</v>
      </c>
      <c r="H176">
        <v>0.16666700000000001</v>
      </c>
      <c r="I176">
        <v>0</v>
      </c>
      <c r="J176" t="s">
        <v>10683</v>
      </c>
      <c r="K176" t="s">
        <v>10685</v>
      </c>
      <c r="L176" t="s">
        <v>10686</v>
      </c>
      <c r="M176" t="s">
        <v>10688</v>
      </c>
      <c r="N176">
        <v>6</v>
      </c>
      <c r="O176" t="s">
        <v>27863</v>
      </c>
      <c r="P176" t="s">
        <v>10681</v>
      </c>
      <c r="Q176">
        <v>0</v>
      </c>
    </row>
    <row r="177" spans="1:17" x14ac:dyDescent="0.25">
      <c r="A177" t="s">
        <v>4262</v>
      </c>
      <c r="B177" t="s">
        <v>11265</v>
      </c>
      <c r="C177">
        <v>152</v>
      </c>
      <c r="D177" t="s">
        <v>27859</v>
      </c>
      <c r="E177" t="s">
        <v>27860</v>
      </c>
      <c r="F177" t="s">
        <v>27865</v>
      </c>
      <c r="G177" t="s">
        <v>27862</v>
      </c>
      <c r="H177">
        <v>152</v>
      </c>
      <c r="I177">
        <v>0</v>
      </c>
      <c r="J177" t="s">
        <v>10683</v>
      </c>
      <c r="K177" t="s">
        <v>10685</v>
      </c>
      <c r="L177" t="s">
        <v>10686</v>
      </c>
      <c r="M177" t="s">
        <v>10688</v>
      </c>
      <c r="N177">
        <v>6</v>
      </c>
      <c r="O177" t="s">
        <v>27863</v>
      </c>
      <c r="P177" t="s">
        <v>10681</v>
      </c>
      <c r="Q177">
        <v>0</v>
      </c>
    </row>
    <row r="178" spans="1:17" x14ac:dyDescent="0.25">
      <c r="A178" t="s">
        <v>4265</v>
      </c>
      <c r="B178" t="s">
        <v>11284</v>
      </c>
      <c r="C178">
        <v>42</v>
      </c>
      <c r="D178" t="s">
        <v>27859</v>
      </c>
      <c r="E178" t="s">
        <v>27860</v>
      </c>
      <c r="F178" t="s">
        <v>27864</v>
      </c>
      <c r="G178" t="s">
        <v>27862</v>
      </c>
      <c r="H178">
        <v>56</v>
      </c>
      <c r="I178">
        <v>10</v>
      </c>
      <c r="J178" t="s">
        <v>10683</v>
      </c>
      <c r="K178" t="s">
        <v>10685</v>
      </c>
      <c r="L178" t="s">
        <v>10686</v>
      </c>
      <c r="M178" t="s">
        <v>10688</v>
      </c>
      <c r="N178">
        <v>12</v>
      </c>
      <c r="O178" t="s">
        <v>27863</v>
      </c>
      <c r="P178" t="s">
        <v>10681</v>
      </c>
      <c r="Q178">
        <v>0</v>
      </c>
    </row>
    <row r="179" spans="1:17" x14ac:dyDescent="0.25">
      <c r="A179" t="s">
        <v>4266</v>
      </c>
      <c r="B179" t="s">
        <v>11291</v>
      </c>
      <c r="C179">
        <v>178.66666699999999</v>
      </c>
      <c r="D179" t="s">
        <v>27859</v>
      </c>
      <c r="E179" t="s">
        <v>27860</v>
      </c>
      <c r="F179" t="s">
        <v>27865</v>
      </c>
      <c r="G179" t="s">
        <v>27862</v>
      </c>
      <c r="H179">
        <v>206.66666699999999</v>
      </c>
      <c r="I179">
        <v>28</v>
      </c>
      <c r="J179" t="s">
        <v>10683</v>
      </c>
      <c r="K179" t="s">
        <v>10685</v>
      </c>
      <c r="L179" t="s">
        <v>10686</v>
      </c>
      <c r="M179" t="s">
        <v>10688</v>
      </c>
      <c r="N179">
        <v>12</v>
      </c>
      <c r="O179" t="s">
        <v>27863</v>
      </c>
      <c r="P179" t="s">
        <v>10681</v>
      </c>
      <c r="Q179">
        <v>0</v>
      </c>
    </row>
    <row r="180" spans="1:17" x14ac:dyDescent="0.25">
      <c r="A180" t="s">
        <v>4267</v>
      </c>
      <c r="B180" t="s">
        <v>11300</v>
      </c>
      <c r="C180">
        <v>148.16666699999999</v>
      </c>
      <c r="D180" t="s">
        <v>27859</v>
      </c>
      <c r="E180" t="s">
        <v>27860</v>
      </c>
      <c r="F180" t="s">
        <v>27865</v>
      </c>
      <c r="G180" t="s">
        <v>27862</v>
      </c>
      <c r="H180">
        <v>163.16666699999999</v>
      </c>
      <c r="I180">
        <v>15</v>
      </c>
      <c r="J180" t="s">
        <v>10683</v>
      </c>
      <c r="K180" t="s">
        <v>10685</v>
      </c>
      <c r="L180" t="s">
        <v>10694</v>
      </c>
      <c r="M180" t="s">
        <v>10696</v>
      </c>
      <c r="N180">
        <v>12</v>
      </c>
      <c r="O180" t="s">
        <v>27863</v>
      </c>
      <c r="P180" t="s">
        <v>10681</v>
      </c>
      <c r="Q180">
        <v>0</v>
      </c>
    </row>
    <row r="181" spans="1:17" x14ac:dyDescent="0.25">
      <c r="A181" t="s">
        <v>4268</v>
      </c>
      <c r="B181" t="s">
        <v>11304</v>
      </c>
      <c r="C181">
        <v>522.41666699999996</v>
      </c>
      <c r="D181" t="s">
        <v>27859</v>
      </c>
      <c r="E181" t="s">
        <v>27860</v>
      </c>
      <c r="F181" t="s">
        <v>27865</v>
      </c>
      <c r="G181" t="s">
        <v>27862</v>
      </c>
      <c r="H181">
        <v>553.41666699999996</v>
      </c>
      <c r="I181">
        <v>31</v>
      </c>
      <c r="J181" t="s">
        <v>10683</v>
      </c>
      <c r="K181" t="s">
        <v>10685</v>
      </c>
      <c r="L181" t="s">
        <v>10694</v>
      </c>
      <c r="M181" t="s">
        <v>10696</v>
      </c>
      <c r="N181">
        <v>12</v>
      </c>
      <c r="O181" t="s">
        <v>27863</v>
      </c>
      <c r="P181" t="s">
        <v>10681</v>
      </c>
      <c r="Q181">
        <v>0</v>
      </c>
    </row>
    <row r="182" spans="1:17" x14ac:dyDescent="0.25">
      <c r="A182" t="s">
        <v>4269</v>
      </c>
      <c r="B182" t="s">
        <v>11306</v>
      </c>
      <c r="C182">
        <v>38</v>
      </c>
      <c r="D182" t="s">
        <v>27859</v>
      </c>
      <c r="E182" t="s">
        <v>27860</v>
      </c>
      <c r="F182" t="s">
        <v>27861</v>
      </c>
      <c r="G182" t="s">
        <v>27862</v>
      </c>
      <c r="H182">
        <v>39</v>
      </c>
      <c r="I182">
        <v>1</v>
      </c>
      <c r="J182" t="s">
        <v>10683</v>
      </c>
      <c r="K182" t="s">
        <v>10685</v>
      </c>
      <c r="L182" t="s">
        <v>10781</v>
      </c>
      <c r="M182" t="s">
        <v>10696</v>
      </c>
      <c r="N182">
        <v>12</v>
      </c>
      <c r="O182" t="s">
        <v>27863</v>
      </c>
      <c r="P182" t="s">
        <v>10681</v>
      </c>
      <c r="Q182">
        <v>0</v>
      </c>
    </row>
    <row r="183" spans="1:17" x14ac:dyDescent="0.25">
      <c r="A183" t="s">
        <v>4270</v>
      </c>
      <c r="B183" t="s">
        <v>11307</v>
      </c>
      <c r="C183">
        <v>224</v>
      </c>
      <c r="D183" t="s">
        <v>27859</v>
      </c>
      <c r="E183" t="s">
        <v>27860</v>
      </c>
      <c r="F183" t="s">
        <v>27872</v>
      </c>
      <c r="G183" t="s">
        <v>27862</v>
      </c>
      <c r="H183">
        <v>224</v>
      </c>
      <c r="I183">
        <v>0</v>
      </c>
      <c r="J183" t="s">
        <v>10683</v>
      </c>
      <c r="K183" t="s">
        <v>10685</v>
      </c>
      <c r="L183" t="s">
        <v>10781</v>
      </c>
      <c r="M183" t="s">
        <v>10696</v>
      </c>
      <c r="N183">
        <v>12</v>
      </c>
      <c r="O183" t="s">
        <v>27863</v>
      </c>
      <c r="P183" t="s">
        <v>10681</v>
      </c>
      <c r="Q183">
        <v>0</v>
      </c>
    </row>
    <row r="184" spans="1:17" x14ac:dyDescent="0.25">
      <c r="A184" t="s">
        <v>4270</v>
      </c>
      <c r="B184" t="s">
        <v>11307</v>
      </c>
      <c r="C184">
        <v>91</v>
      </c>
      <c r="D184" t="s">
        <v>27859</v>
      </c>
      <c r="E184" t="s">
        <v>27860</v>
      </c>
      <c r="F184" t="s">
        <v>27865</v>
      </c>
      <c r="G184" t="s">
        <v>27862</v>
      </c>
      <c r="H184">
        <v>124</v>
      </c>
      <c r="I184">
        <v>33</v>
      </c>
      <c r="J184" t="s">
        <v>10683</v>
      </c>
      <c r="K184" t="s">
        <v>10685</v>
      </c>
      <c r="L184" t="s">
        <v>10781</v>
      </c>
      <c r="M184" t="s">
        <v>10696</v>
      </c>
      <c r="N184">
        <v>12</v>
      </c>
      <c r="O184" t="s">
        <v>27863</v>
      </c>
      <c r="P184" t="s">
        <v>10681</v>
      </c>
      <c r="Q184">
        <v>0</v>
      </c>
    </row>
    <row r="185" spans="1:17" x14ac:dyDescent="0.25">
      <c r="A185" t="s">
        <v>4271</v>
      </c>
      <c r="B185" t="s">
        <v>11308</v>
      </c>
      <c r="C185">
        <v>35.75</v>
      </c>
      <c r="D185" t="s">
        <v>27859</v>
      </c>
      <c r="E185" t="s">
        <v>27860</v>
      </c>
      <c r="F185" t="s">
        <v>27861</v>
      </c>
      <c r="G185" t="s">
        <v>27862</v>
      </c>
      <c r="H185">
        <v>39.75</v>
      </c>
      <c r="I185">
        <v>4</v>
      </c>
      <c r="J185" t="s">
        <v>10683</v>
      </c>
      <c r="K185" t="s">
        <v>10685</v>
      </c>
      <c r="L185" t="s">
        <v>10737</v>
      </c>
      <c r="M185" t="s">
        <v>10709</v>
      </c>
      <c r="N185">
        <v>12</v>
      </c>
      <c r="O185" t="s">
        <v>27863</v>
      </c>
      <c r="P185" t="s">
        <v>10681</v>
      </c>
      <c r="Q185">
        <v>0</v>
      </c>
    </row>
    <row r="186" spans="1:17" x14ac:dyDescent="0.25">
      <c r="A186" t="s">
        <v>4272</v>
      </c>
      <c r="B186" t="s">
        <v>11315</v>
      </c>
      <c r="C186">
        <v>89.5</v>
      </c>
      <c r="D186" t="s">
        <v>27859</v>
      </c>
      <c r="E186" t="s">
        <v>27860</v>
      </c>
      <c r="F186" t="s">
        <v>27864</v>
      </c>
      <c r="G186" t="s">
        <v>27862</v>
      </c>
      <c r="H186">
        <v>98.5</v>
      </c>
      <c r="I186">
        <v>9</v>
      </c>
      <c r="J186" t="s">
        <v>10683</v>
      </c>
      <c r="K186" t="s">
        <v>10685</v>
      </c>
      <c r="L186" t="s">
        <v>10686</v>
      </c>
      <c r="M186" t="s">
        <v>10688</v>
      </c>
      <c r="N186">
        <v>12</v>
      </c>
      <c r="O186" t="s">
        <v>27863</v>
      </c>
      <c r="P186" t="s">
        <v>10681</v>
      </c>
      <c r="Q186">
        <v>0</v>
      </c>
    </row>
    <row r="187" spans="1:17" x14ac:dyDescent="0.25">
      <c r="A187" t="s">
        <v>4273</v>
      </c>
      <c r="B187" t="s">
        <v>11316</v>
      </c>
      <c r="C187">
        <v>0</v>
      </c>
      <c r="D187" t="s">
        <v>27859</v>
      </c>
      <c r="E187" t="s">
        <v>27860</v>
      </c>
      <c r="F187" t="s">
        <v>27864</v>
      </c>
      <c r="G187" t="s">
        <v>27862</v>
      </c>
      <c r="H187">
        <v>12</v>
      </c>
      <c r="I187">
        <v>9</v>
      </c>
      <c r="J187" t="s">
        <v>10683</v>
      </c>
      <c r="K187" t="s">
        <v>10685</v>
      </c>
      <c r="L187" t="s">
        <v>11317</v>
      </c>
      <c r="M187" t="s">
        <v>10709</v>
      </c>
      <c r="N187">
        <v>12</v>
      </c>
      <c r="O187" t="s">
        <v>27863</v>
      </c>
      <c r="P187" t="s">
        <v>10681</v>
      </c>
      <c r="Q187">
        <v>0</v>
      </c>
    </row>
    <row r="188" spans="1:17" x14ac:dyDescent="0.25">
      <c r="A188" t="s">
        <v>4274</v>
      </c>
      <c r="B188" t="s">
        <v>11319</v>
      </c>
      <c r="C188">
        <v>42.5</v>
      </c>
      <c r="D188" t="s">
        <v>27859</v>
      </c>
      <c r="E188" t="s">
        <v>27860</v>
      </c>
      <c r="F188" t="s">
        <v>27861</v>
      </c>
      <c r="G188" t="s">
        <v>27862</v>
      </c>
      <c r="H188">
        <v>62.5</v>
      </c>
      <c r="I188">
        <v>17</v>
      </c>
      <c r="J188" t="s">
        <v>10683</v>
      </c>
      <c r="K188" t="s">
        <v>10685</v>
      </c>
      <c r="L188" t="s">
        <v>11317</v>
      </c>
      <c r="M188" t="s">
        <v>10709</v>
      </c>
      <c r="N188">
        <v>6</v>
      </c>
      <c r="O188" t="s">
        <v>27863</v>
      </c>
      <c r="P188" t="s">
        <v>10681</v>
      </c>
      <c r="Q188">
        <v>0</v>
      </c>
    </row>
    <row r="189" spans="1:17" x14ac:dyDescent="0.25">
      <c r="A189" t="s">
        <v>4275</v>
      </c>
      <c r="B189" t="s">
        <v>11320</v>
      </c>
      <c r="C189">
        <v>34</v>
      </c>
      <c r="D189" t="s">
        <v>27859</v>
      </c>
      <c r="E189" t="s">
        <v>27860</v>
      </c>
      <c r="F189" t="s">
        <v>27864</v>
      </c>
      <c r="G189" t="s">
        <v>27862</v>
      </c>
      <c r="H189">
        <v>42</v>
      </c>
      <c r="I189">
        <v>8</v>
      </c>
      <c r="J189" t="s">
        <v>10683</v>
      </c>
      <c r="K189" t="s">
        <v>10685</v>
      </c>
      <c r="L189" t="s">
        <v>11321</v>
      </c>
      <c r="M189" t="s">
        <v>10702</v>
      </c>
      <c r="N189">
        <v>12</v>
      </c>
      <c r="O189" t="s">
        <v>27863</v>
      </c>
      <c r="P189" t="s">
        <v>10681</v>
      </c>
      <c r="Q189">
        <v>0</v>
      </c>
    </row>
    <row r="190" spans="1:17" x14ac:dyDescent="0.25">
      <c r="A190" t="s">
        <v>4276</v>
      </c>
      <c r="B190" t="s">
        <v>11323</v>
      </c>
      <c r="C190">
        <v>256</v>
      </c>
      <c r="D190" t="s">
        <v>27859</v>
      </c>
      <c r="E190" t="s">
        <v>27860</v>
      </c>
      <c r="F190" t="s">
        <v>27866</v>
      </c>
      <c r="G190" t="s">
        <v>27862</v>
      </c>
      <c r="H190">
        <v>293</v>
      </c>
      <c r="I190">
        <v>35</v>
      </c>
      <c r="J190" t="s">
        <v>10683</v>
      </c>
      <c r="K190" t="s">
        <v>10685</v>
      </c>
      <c r="L190" t="s">
        <v>10686</v>
      </c>
      <c r="M190" t="s">
        <v>10688</v>
      </c>
      <c r="N190">
        <v>12</v>
      </c>
      <c r="O190" t="s">
        <v>27863</v>
      </c>
      <c r="P190" t="s">
        <v>10681</v>
      </c>
      <c r="Q190">
        <v>0</v>
      </c>
    </row>
    <row r="191" spans="1:17" x14ac:dyDescent="0.25">
      <c r="A191" t="s">
        <v>4277</v>
      </c>
      <c r="B191" t="s">
        <v>11324</v>
      </c>
      <c r="C191">
        <v>37</v>
      </c>
      <c r="D191" t="s">
        <v>27859</v>
      </c>
      <c r="E191" t="s">
        <v>27860</v>
      </c>
      <c r="F191" t="s">
        <v>27865</v>
      </c>
      <c r="G191" t="s">
        <v>27862</v>
      </c>
      <c r="H191">
        <v>41</v>
      </c>
      <c r="I191">
        <v>4</v>
      </c>
      <c r="J191" t="s">
        <v>10683</v>
      </c>
      <c r="K191" t="s">
        <v>10685</v>
      </c>
      <c r="L191" t="s">
        <v>10700</v>
      </c>
      <c r="M191" t="s">
        <v>10702</v>
      </c>
      <c r="N191">
        <v>12</v>
      </c>
      <c r="O191" t="s">
        <v>27863</v>
      </c>
      <c r="P191" t="s">
        <v>10681</v>
      </c>
      <c r="Q191">
        <v>0</v>
      </c>
    </row>
    <row r="192" spans="1:17" x14ac:dyDescent="0.25">
      <c r="A192" t="s">
        <v>4279</v>
      </c>
      <c r="B192" t="s">
        <v>11327</v>
      </c>
      <c r="C192">
        <v>199.08333300000001</v>
      </c>
      <c r="D192" t="s">
        <v>27859</v>
      </c>
      <c r="E192" t="s">
        <v>27860</v>
      </c>
      <c r="F192" t="s">
        <v>27866</v>
      </c>
      <c r="G192" t="s">
        <v>27862</v>
      </c>
      <c r="H192">
        <v>228.08333300000001</v>
      </c>
      <c r="I192">
        <v>29</v>
      </c>
      <c r="J192" t="s">
        <v>10683</v>
      </c>
      <c r="K192" t="s">
        <v>10685</v>
      </c>
      <c r="L192" t="s">
        <v>10686</v>
      </c>
      <c r="M192" t="s">
        <v>10688</v>
      </c>
      <c r="N192">
        <v>12</v>
      </c>
      <c r="O192" t="s">
        <v>27863</v>
      </c>
      <c r="P192" t="s">
        <v>10681</v>
      </c>
      <c r="Q192">
        <v>0</v>
      </c>
    </row>
    <row r="193" spans="1:17" x14ac:dyDescent="0.25">
      <c r="A193" t="s">
        <v>4280</v>
      </c>
      <c r="B193" t="s">
        <v>11328</v>
      </c>
      <c r="C193">
        <v>34</v>
      </c>
      <c r="D193" t="s">
        <v>27859</v>
      </c>
      <c r="E193" t="s">
        <v>27860</v>
      </c>
      <c r="F193" t="s">
        <v>27864</v>
      </c>
      <c r="G193" t="s">
        <v>27862</v>
      </c>
      <c r="H193">
        <v>34</v>
      </c>
      <c r="I193">
        <v>0</v>
      </c>
      <c r="J193" t="s">
        <v>10683</v>
      </c>
      <c r="K193" t="s">
        <v>10685</v>
      </c>
      <c r="L193" t="s">
        <v>10837</v>
      </c>
      <c r="M193" t="s">
        <v>10696</v>
      </c>
      <c r="N193">
        <v>12</v>
      </c>
      <c r="O193" t="s">
        <v>27863</v>
      </c>
      <c r="P193" t="s">
        <v>10681</v>
      </c>
      <c r="Q193">
        <v>0</v>
      </c>
    </row>
    <row r="194" spans="1:17" x14ac:dyDescent="0.25">
      <c r="A194" t="s">
        <v>4281</v>
      </c>
      <c r="B194" t="s">
        <v>11339</v>
      </c>
      <c r="C194">
        <v>0</v>
      </c>
      <c r="D194" t="s">
        <v>27859</v>
      </c>
      <c r="E194" t="s">
        <v>27860</v>
      </c>
      <c r="F194" t="s">
        <v>27865</v>
      </c>
      <c r="G194" t="s">
        <v>27862</v>
      </c>
      <c r="H194">
        <v>5</v>
      </c>
      <c r="I194">
        <v>5</v>
      </c>
      <c r="J194" t="s">
        <v>10683</v>
      </c>
      <c r="K194" t="s">
        <v>10685</v>
      </c>
      <c r="L194" t="s">
        <v>10803</v>
      </c>
      <c r="M194" t="s">
        <v>10783</v>
      </c>
      <c r="N194">
        <v>12</v>
      </c>
      <c r="O194" t="s">
        <v>27863</v>
      </c>
      <c r="P194" t="s">
        <v>10681</v>
      </c>
      <c r="Q194">
        <v>0</v>
      </c>
    </row>
    <row r="195" spans="1:17" x14ac:dyDescent="0.25">
      <c r="A195" t="s">
        <v>4282</v>
      </c>
      <c r="B195" t="s">
        <v>11344</v>
      </c>
      <c r="C195">
        <v>52.166666999999997</v>
      </c>
      <c r="D195" t="s">
        <v>27859</v>
      </c>
      <c r="E195" t="s">
        <v>27860</v>
      </c>
      <c r="F195" t="s">
        <v>27861</v>
      </c>
      <c r="G195" t="s">
        <v>27862</v>
      </c>
      <c r="H195">
        <v>57.166666999999997</v>
      </c>
      <c r="I195">
        <v>5</v>
      </c>
      <c r="J195" t="s">
        <v>10683</v>
      </c>
      <c r="K195" t="s">
        <v>10685</v>
      </c>
      <c r="L195" t="s">
        <v>10803</v>
      </c>
      <c r="M195" t="s">
        <v>10783</v>
      </c>
      <c r="N195">
        <v>6</v>
      </c>
      <c r="O195" t="s">
        <v>27863</v>
      </c>
      <c r="P195" t="s">
        <v>10681</v>
      </c>
      <c r="Q195">
        <v>0</v>
      </c>
    </row>
    <row r="196" spans="1:17" x14ac:dyDescent="0.25">
      <c r="A196" t="s">
        <v>8414</v>
      </c>
      <c r="B196" t="s">
        <v>11351</v>
      </c>
      <c r="C196">
        <v>1</v>
      </c>
      <c r="D196" t="s">
        <v>27859</v>
      </c>
      <c r="E196" t="s">
        <v>27860</v>
      </c>
      <c r="F196" t="s">
        <v>27865</v>
      </c>
      <c r="G196" t="s">
        <v>27862</v>
      </c>
      <c r="H196">
        <v>1</v>
      </c>
      <c r="I196">
        <v>0</v>
      </c>
      <c r="J196" t="s">
        <v>10683</v>
      </c>
      <c r="K196" t="s">
        <v>10685</v>
      </c>
      <c r="L196" t="s">
        <v>10803</v>
      </c>
      <c r="M196" t="s">
        <v>10783</v>
      </c>
      <c r="N196">
        <v>6</v>
      </c>
      <c r="O196" t="s">
        <v>27863</v>
      </c>
      <c r="P196" t="s">
        <v>10751</v>
      </c>
      <c r="Q196">
        <v>0</v>
      </c>
    </row>
    <row r="197" spans="1:17" x14ac:dyDescent="0.25">
      <c r="A197" t="s">
        <v>4283</v>
      </c>
      <c r="B197" t="s">
        <v>11352</v>
      </c>
      <c r="C197">
        <v>285.83333299999998</v>
      </c>
      <c r="D197" t="s">
        <v>27859</v>
      </c>
      <c r="E197" t="s">
        <v>27860</v>
      </c>
      <c r="F197" t="s">
        <v>27865</v>
      </c>
      <c r="G197" t="s">
        <v>27862</v>
      </c>
      <c r="H197">
        <v>314.83333299999998</v>
      </c>
      <c r="I197">
        <v>23</v>
      </c>
      <c r="J197" t="s">
        <v>10683</v>
      </c>
      <c r="K197" t="s">
        <v>10685</v>
      </c>
      <c r="L197" t="s">
        <v>10803</v>
      </c>
      <c r="M197" t="s">
        <v>10783</v>
      </c>
      <c r="N197">
        <v>12</v>
      </c>
      <c r="O197" t="s">
        <v>27863</v>
      </c>
      <c r="P197" t="s">
        <v>10681</v>
      </c>
      <c r="Q197">
        <v>0</v>
      </c>
    </row>
    <row r="198" spans="1:17" x14ac:dyDescent="0.25">
      <c r="A198" t="s">
        <v>4284</v>
      </c>
      <c r="B198" t="s">
        <v>11361</v>
      </c>
      <c r="C198">
        <v>42.666666999999997</v>
      </c>
      <c r="D198" t="s">
        <v>27859</v>
      </c>
      <c r="E198" t="s">
        <v>27860</v>
      </c>
      <c r="F198" t="s">
        <v>27864</v>
      </c>
      <c r="G198" t="s">
        <v>27862</v>
      </c>
      <c r="H198">
        <v>70.666667000000004</v>
      </c>
      <c r="I198">
        <v>23</v>
      </c>
      <c r="J198" t="s">
        <v>10683</v>
      </c>
      <c r="K198" t="s">
        <v>10685</v>
      </c>
      <c r="L198" t="s">
        <v>10803</v>
      </c>
      <c r="M198" t="s">
        <v>10783</v>
      </c>
      <c r="N198">
        <v>12</v>
      </c>
      <c r="O198" t="s">
        <v>27863</v>
      </c>
      <c r="P198" t="s">
        <v>10681</v>
      </c>
      <c r="Q198">
        <v>0</v>
      </c>
    </row>
    <row r="199" spans="1:17" x14ac:dyDescent="0.25">
      <c r="A199" t="s">
        <v>4285</v>
      </c>
      <c r="B199" t="s">
        <v>11370</v>
      </c>
      <c r="C199">
        <v>27</v>
      </c>
      <c r="D199" t="s">
        <v>27859</v>
      </c>
      <c r="E199" t="s">
        <v>27860</v>
      </c>
      <c r="F199" t="s">
        <v>27864</v>
      </c>
      <c r="G199" t="s">
        <v>27862</v>
      </c>
      <c r="H199">
        <v>31</v>
      </c>
      <c r="I199">
        <v>4</v>
      </c>
      <c r="J199" t="s">
        <v>10683</v>
      </c>
      <c r="K199" t="s">
        <v>10685</v>
      </c>
      <c r="L199" t="s">
        <v>10793</v>
      </c>
      <c r="M199" t="s">
        <v>10783</v>
      </c>
      <c r="N199">
        <v>6</v>
      </c>
      <c r="O199" t="s">
        <v>27863</v>
      </c>
      <c r="P199" t="s">
        <v>10681</v>
      </c>
      <c r="Q199">
        <v>0</v>
      </c>
    </row>
    <row r="200" spans="1:17" x14ac:dyDescent="0.25">
      <c r="A200" t="s">
        <v>4286</v>
      </c>
      <c r="B200" t="s">
        <v>11373</v>
      </c>
      <c r="C200">
        <v>35</v>
      </c>
      <c r="D200" t="s">
        <v>27859</v>
      </c>
      <c r="E200" t="s">
        <v>27860</v>
      </c>
      <c r="F200" t="s">
        <v>27864</v>
      </c>
      <c r="G200" t="s">
        <v>27862</v>
      </c>
      <c r="H200">
        <v>40</v>
      </c>
      <c r="I200">
        <v>4</v>
      </c>
      <c r="J200" t="s">
        <v>10683</v>
      </c>
      <c r="K200" t="s">
        <v>10685</v>
      </c>
      <c r="L200" t="s">
        <v>10694</v>
      </c>
      <c r="M200" t="s">
        <v>10696</v>
      </c>
      <c r="N200">
        <v>6</v>
      </c>
      <c r="O200" t="s">
        <v>27863</v>
      </c>
      <c r="P200" t="s">
        <v>10681</v>
      </c>
      <c r="Q200">
        <v>0</v>
      </c>
    </row>
    <row r="201" spans="1:17" x14ac:dyDescent="0.25">
      <c r="A201" t="s">
        <v>4287</v>
      </c>
      <c r="B201" t="s">
        <v>11374</v>
      </c>
      <c r="C201">
        <v>363</v>
      </c>
      <c r="D201" t="s">
        <v>27859</v>
      </c>
      <c r="E201" t="s">
        <v>27860</v>
      </c>
      <c r="F201" t="s">
        <v>27872</v>
      </c>
      <c r="G201" t="s">
        <v>27862</v>
      </c>
      <c r="H201">
        <v>374</v>
      </c>
      <c r="I201">
        <v>11</v>
      </c>
      <c r="J201" t="s">
        <v>10683</v>
      </c>
      <c r="K201" t="s">
        <v>10685</v>
      </c>
      <c r="L201" t="s">
        <v>10781</v>
      </c>
      <c r="M201" t="s">
        <v>10696</v>
      </c>
      <c r="N201">
        <v>12</v>
      </c>
      <c r="O201" t="s">
        <v>27863</v>
      </c>
      <c r="P201" t="s">
        <v>10681</v>
      </c>
      <c r="Q201">
        <v>0</v>
      </c>
    </row>
    <row r="202" spans="1:17" x14ac:dyDescent="0.25">
      <c r="A202" t="s">
        <v>4287</v>
      </c>
      <c r="B202" t="s">
        <v>11374</v>
      </c>
      <c r="C202">
        <v>132</v>
      </c>
      <c r="D202" t="s">
        <v>27859</v>
      </c>
      <c r="E202" t="s">
        <v>27860</v>
      </c>
      <c r="F202" t="s">
        <v>27864</v>
      </c>
      <c r="G202" t="s">
        <v>27862</v>
      </c>
      <c r="H202">
        <v>140</v>
      </c>
      <c r="I202">
        <v>8</v>
      </c>
      <c r="J202" t="s">
        <v>10683</v>
      </c>
      <c r="K202" t="s">
        <v>10685</v>
      </c>
      <c r="L202" t="s">
        <v>10781</v>
      </c>
      <c r="M202" t="s">
        <v>10696</v>
      </c>
      <c r="N202">
        <v>12</v>
      </c>
      <c r="O202" t="s">
        <v>27863</v>
      </c>
      <c r="P202" t="s">
        <v>10681</v>
      </c>
      <c r="Q202">
        <v>0</v>
      </c>
    </row>
    <row r="203" spans="1:17" x14ac:dyDescent="0.25">
      <c r="A203" t="s">
        <v>4289</v>
      </c>
      <c r="B203" t="s">
        <v>11382</v>
      </c>
      <c r="C203">
        <v>454.66666700000002</v>
      </c>
      <c r="D203" t="s">
        <v>27859</v>
      </c>
      <c r="E203" t="s">
        <v>27860</v>
      </c>
      <c r="F203" t="s">
        <v>27864</v>
      </c>
      <c r="G203" t="s">
        <v>27862</v>
      </c>
      <c r="H203">
        <v>461.66666700000002</v>
      </c>
      <c r="I203">
        <v>7</v>
      </c>
      <c r="J203" t="s">
        <v>10683</v>
      </c>
      <c r="K203" t="s">
        <v>10685</v>
      </c>
      <c r="L203" t="s">
        <v>11243</v>
      </c>
      <c r="M203" t="s">
        <v>10709</v>
      </c>
      <c r="N203">
        <v>6</v>
      </c>
      <c r="O203" t="s">
        <v>27863</v>
      </c>
      <c r="P203" t="s">
        <v>10681</v>
      </c>
      <c r="Q203">
        <v>0</v>
      </c>
    </row>
    <row r="204" spans="1:17" x14ac:dyDescent="0.25">
      <c r="A204" t="s">
        <v>4290</v>
      </c>
      <c r="B204" t="s">
        <v>11383</v>
      </c>
      <c r="C204">
        <v>17</v>
      </c>
      <c r="D204" t="s">
        <v>27859</v>
      </c>
      <c r="E204" t="s">
        <v>27860</v>
      </c>
      <c r="F204" t="s">
        <v>27865</v>
      </c>
      <c r="G204" t="s">
        <v>27862</v>
      </c>
      <c r="H204">
        <v>39</v>
      </c>
      <c r="I204">
        <v>22</v>
      </c>
      <c r="J204" t="s">
        <v>10683</v>
      </c>
      <c r="K204" t="s">
        <v>10685</v>
      </c>
      <c r="L204" t="s">
        <v>10793</v>
      </c>
      <c r="M204" t="s">
        <v>10783</v>
      </c>
      <c r="N204">
        <v>12</v>
      </c>
      <c r="O204" t="s">
        <v>27863</v>
      </c>
      <c r="P204" t="s">
        <v>10681</v>
      </c>
      <c r="Q204">
        <v>0</v>
      </c>
    </row>
    <row r="205" spans="1:17" x14ac:dyDescent="0.25">
      <c r="A205" t="s">
        <v>4291</v>
      </c>
      <c r="B205" t="s">
        <v>11394</v>
      </c>
      <c r="C205">
        <v>12</v>
      </c>
      <c r="D205" t="s">
        <v>27859</v>
      </c>
      <c r="E205" t="s">
        <v>27860</v>
      </c>
      <c r="F205" t="s">
        <v>27864</v>
      </c>
      <c r="G205" t="s">
        <v>27862</v>
      </c>
      <c r="H205">
        <v>27</v>
      </c>
      <c r="I205">
        <v>12</v>
      </c>
      <c r="J205" t="s">
        <v>10683</v>
      </c>
      <c r="K205" t="s">
        <v>10685</v>
      </c>
      <c r="L205" t="s">
        <v>10686</v>
      </c>
      <c r="M205" t="s">
        <v>10688</v>
      </c>
      <c r="N205">
        <v>12</v>
      </c>
      <c r="O205" t="s">
        <v>27863</v>
      </c>
      <c r="P205" t="s">
        <v>10681</v>
      </c>
      <c r="Q205">
        <v>0</v>
      </c>
    </row>
    <row r="206" spans="1:17" x14ac:dyDescent="0.25">
      <c r="A206" t="s">
        <v>4292</v>
      </c>
      <c r="B206" t="s">
        <v>11404</v>
      </c>
      <c r="C206">
        <v>110</v>
      </c>
      <c r="D206" t="s">
        <v>27859</v>
      </c>
      <c r="E206" t="s">
        <v>27860</v>
      </c>
      <c r="F206" t="s">
        <v>27865</v>
      </c>
      <c r="G206" t="s">
        <v>27862</v>
      </c>
      <c r="H206">
        <v>112</v>
      </c>
      <c r="I206">
        <v>2</v>
      </c>
      <c r="J206" t="s">
        <v>10683</v>
      </c>
      <c r="K206" t="s">
        <v>10685</v>
      </c>
      <c r="L206" t="s">
        <v>10991</v>
      </c>
      <c r="M206" t="s">
        <v>10993</v>
      </c>
      <c r="N206">
        <v>12</v>
      </c>
      <c r="O206" t="s">
        <v>27863</v>
      </c>
      <c r="P206" t="s">
        <v>10681</v>
      </c>
      <c r="Q206">
        <v>0</v>
      </c>
    </row>
    <row r="207" spans="1:17" x14ac:dyDescent="0.25">
      <c r="A207" t="s">
        <v>4293</v>
      </c>
      <c r="B207" t="s">
        <v>11405</v>
      </c>
      <c r="C207">
        <v>40</v>
      </c>
      <c r="D207" t="s">
        <v>27859</v>
      </c>
      <c r="E207" t="s">
        <v>27860</v>
      </c>
      <c r="F207" t="s">
        <v>27864</v>
      </c>
      <c r="G207" t="s">
        <v>27862</v>
      </c>
      <c r="H207">
        <v>44</v>
      </c>
      <c r="I207">
        <v>3</v>
      </c>
      <c r="J207" t="s">
        <v>10683</v>
      </c>
      <c r="K207" t="s">
        <v>10685</v>
      </c>
      <c r="L207" t="s">
        <v>10700</v>
      </c>
      <c r="M207" t="s">
        <v>10702</v>
      </c>
      <c r="N207">
        <v>12</v>
      </c>
      <c r="O207" t="s">
        <v>27863</v>
      </c>
      <c r="P207" t="s">
        <v>10681</v>
      </c>
      <c r="Q207">
        <v>0</v>
      </c>
    </row>
    <row r="208" spans="1:17" x14ac:dyDescent="0.25">
      <c r="A208" t="s">
        <v>4294</v>
      </c>
      <c r="B208" t="s">
        <v>11413</v>
      </c>
      <c r="C208">
        <v>192.16666699999999</v>
      </c>
      <c r="D208" t="s">
        <v>27859</v>
      </c>
      <c r="E208" t="s">
        <v>27860</v>
      </c>
      <c r="F208" t="s">
        <v>27865</v>
      </c>
      <c r="G208" t="s">
        <v>27862</v>
      </c>
      <c r="H208">
        <v>215.16666699999999</v>
      </c>
      <c r="I208">
        <v>22</v>
      </c>
      <c r="J208" t="s">
        <v>10683</v>
      </c>
      <c r="K208" t="s">
        <v>10685</v>
      </c>
      <c r="L208" t="s">
        <v>10837</v>
      </c>
      <c r="M208" t="s">
        <v>10696</v>
      </c>
      <c r="N208">
        <v>12</v>
      </c>
      <c r="O208" t="s">
        <v>27863</v>
      </c>
      <c r="P208" t="s">
        <v>10681</v>
      </c>
      <c r="Q208">
        <v>0</v>
      </c>
    </row>
    <row r="209" spans="1:17" x14ac:dyDescent="0.25">
      <c r="A209" t="s">
        <v>4295</v>
      </c>
      <c r="B209" t="s">
        <v>11418</v>
      </c>
      <c r="C209">
        <v>53</v>
      </c>
      <c r="D209" t="s">
        <v>27859</v>
      </c>
      <c r="E209" t="s">
        <v>27860</v>
      </c>
      <c r="F209" t="s">
        <v>27864</v>
      </c>
      <c r="G209" t="s">
        <v>27862</v>
      </c>
      <c r="H209">
        <v>58</v>
      </c>
      <c r="I209">
        <v>5</v>
      </c>
      <c r="J209" t="s">
        <v>10683</v>
      </c>
      <c r="K209" t="s">
        <v>10685</v>
      </c>
      <c r="L209" t="s">
        <v>10686</v>
      </c>
      <c r="M209" t="s">
        <v>10688</v>
      </c>
      <c r="N209">
        <v>12</v>
      </c>
      <c r="O209" t="s">
        <v>27863</v>
      </c>
      <c r="P209" t="s">
        <v>10681</v>
      </c>
      <c r="Q209">
        <v>0</v>
      </c>
    </row>
    <row r="210" spans="1:17" x14ac:dyDescent="0.25">
      <c r="A210" t="s">
        <v>4296</v>
      </c>
      <c r="B210" t="s">
        <v>11422</v>
      </c>
      <c r="C210">
        <v>297</v>
      </c>
      <c r="D210" t="s">
        <v>27859</v>
      </c>
      <c r="E210" t="s">
        <v>27860</v>
      </c>
      <c r="F210" t="s">
        <v>27866</v>
      </c>
      <c r="G210" t="s">
        <v>27862</v>
      </c>
      <c r="H210">
        <v>317</v>
      </c>
      <c r="I210">
        <v>19</v>
      </c>
      <c r="J210" t="s">
        <v>10683</v>
      </c>
      <c r="K210" t="s">
        <v>10685</v>
      </c>
      <c r="L210" t="s">
        <v>10803</v>
      </c>
      <c r="M210" t="s">
        <v>10783</v>
      </c>
      <c r="N210">
        <v>12</v>
      </c>
      <c r="O210" t="s">
        <v>27863</v>
      </c>
      <c r="P210" t="s">
        <v>10681</v>
      </c>
      <c r="Q210">
        <v>0</v>
      </c>
    </row>
    <row r="211" spans="1:17" x14ac:dyDescent="0.25">
      <c r="A211" t="s">
        <v>4296</v>
      </c>
      <c r="B211" t="s">
        <v>11422</v>
      </c>
      <c r="C211">
        <v>1</v>
      </c>
      <c r="D211" t="s">
        <v>27859</v>
      </c>
      <c r="E211" t="s">
        <v>27860</v>
      </c>
      <c r="F211" t="s">
        <v>27871</v>
      </c>
      <c r="G211" t="s">
        <v>27862</v>
      </c>
      <c r="H211">
        <v>1</v>
      </c>
      <c r="I211">
        <v>0</v>
      </c>
      <c r="J211" t="s">
        <v>10683</v>
      </c>
      <c r="K211" t="s">
        <v>10685</v>
      </c>
      <c r="L211" t="s">
        <v>10803</v>
      </c>
      <c r="M211" t="s">
        <v>10783</v>
      </c>
      <c r="N211">
        <v>12</v>
      </c>
      <c r="O211" t="s">
        <v>27863</v>
      </c>
      <c r="P211" t="s">
        <v>10681</v>
      </c>
      <c r="Q211">
        <v>0</v>
      </c>
    </row>
    <row r="212" spans="1:17" x14ac:dyDescent="0.25">
      <c r="A212" t="s">
        <v>4297</v>
      </c>
      <c r="B212" t="s">
        <v>11431</v>
      </c>
      <c r="C212">
        <v>110</v>
      </c>
      <c r="D212" t="s">
        <v>27859</v>
      </c>
      <c r="E212" t="s">
        <v>27860</v>
      </c>
      <c r="F212" t="s">
        <v>27865</v>
      </c>
      <c r="G212" t="s">
        <v>27862</v>
      </c>
      <c r="H212">
        <v>120</v>
      </c>
      <c r="I212">
        <v>10</v>
      </c>
      <c r="J212" t="s">
        <v>10683</v>
      </c>
      <c r="K212" t="s">
        <v>10685</v>
      </c>
      <c r="L212" t="s">
        <v>10694</v>
      </c>
      <c r="M212" t="s">
        <v>10696</v>
      </c>
      <c r="N212">
        <v>12</v>
      </c>
      <c r="O212" t="s">
        <v>27863</v>
      </c>
      <c r="P212" t="s">
        <v>10681</v>
      </c>
      <c r="Q212">
        <v>0</v>
      </c>
    </row>
    <row r="213" spans="1:17" x14ac:dyDescent="0.25">
      <c r="A213" t="s">
        <v>4299</v>
      </c>
      <c r="B213" t="s">
        <v>11435</v>
      </c>
      <c r="C213">
        <v>29</v>
      </c>
      <c r="D213" t="s">
        <v>27859</v>
      </c>
      <c r="E213" t="s">
        <v>27860</v>
      </c>
      <c r="F213" t="s">
        <v>27865</v>
      </c>
      <c r="G213" t="s">
        <v>27862</v>
      </c>
      <c r="H213">
        <v>34</v>
      </c>
      <c r="I213">
        <v>4</v>
      </c>
      <c r="J213" t="s">
        <v>10683</v>
      </c>
      <c r="K213" t="s">
        <v>10685</v>
      </c>
      <c r="L213" t="s">
        <v>10707</v>
      </c>
      <c r="M213" t="s">
        <v>10709</v>
      </c>
      <c r="N213">
        <v>12</v>
      </c>
      <c r="O213" t="s">
        <v>27863</v>
      </c>
      <c r="P213" t="s">
        <v>10681</v>
      </c>
      <c r="Q213">
        <v>0</v>
      </c>
    </row>
    <row r="214" spans="1:17" x14ac:dyDescent="0.25">
      <c r="A214" t="s">
        <v>4300</v>
      </c>
      <c r="B214" t="s">
        <v>11436</v>
      </c>
      <c r="C214">
        <v>58</v>
      </c>
      <c r="D214" t="s">
        <v>27859</v>
      </c>
      <c r="E214" t="s">
        <v>27860</v>
      </c>
      <c r="F214" t="s">
        <v>27864</v>
      </c>
      <c r="G214" t="s">
        <v>27862</v>
      </c>
      <c r="H214">
        <v>72</v>
      </c>
      <c r="I214">
        <v>13</v>
      </c>
      <c r="J214" t="s">
        <v>10683</v>
      </c>
      <c r="K214" t="s">
        <v>10685</v>
      </c>
      <c r="L214" t="s">
        <v>10694</v>
      </c>
      <c r="M214" t="s">
        <v>10696</v>
      </c>
      <c r="N214">
        <v>12</v>
      </c>
      <c r="O214" t="s">
        <v>27863</v>
      </c>
      <c r="P214" t="s">
        <v>10681</v>
      </c>
      <c r="Q214">
        <v>0</v>
      </c>
    </row>
    <row r="215" spans="1:17" x14ac:dyDescent="0.25">
      <c r="A215" t="s">
        <v>4301</v>
      </c>
      <c r="B215" t="s">
        <v>11437</v>
      </c>
      <c r="C215">
        <v>174</v>
      </c>
      <c r="D215" t="s">
        <v>27859</v>
      </c>
      <c r="E215" t="s">
        <v>27860</v>
      </c>
      <c r="F215" t="s">
        <v>27866</v>
      </c>
      <c r="G215" t="s">
        <v>27862</v>
      </c>
      <c r="H215">
        <v>275</v>
      </c>
      <c r="I215">
        <v>91</v>
      </c>
      <c r="J215" t="s">
        <v>10683</v>
      </c>
      <c r="K215" t="s">
        <v>10685</v>
      </c>
      <c r="L215" t="s">
        <v>10694</v>
      </c>
      <c r="M215" t="s">
        <v>10696</v>
      </c>
      <c r="N215">
        <v>12</v>
      </c>
      <c r="O215" t="s">
        <v>27863</v>
      </c>
      <c r="P215" t="s">
        <v>10681</v>
      </c>
      <c r="Q215">
        <v>0</v>
      </c>
    </row>
    <row r="216" spans="1:17" x14ac:dyDescent="0.25">
      <c r="A216" t="s">
        <v>4302</v>
      </c>
      <c r="B216" t="s">
        <v>11438</v>
      </c>
      <c r="C216">
        <v>59.083333000000003</v>
      </c>
      <c r="D216" t="s">
        <v>27859</v>
      </c>
      <c r="E216" t="s">
        <v>27860</v>
      </c>
      <c r="F216" t="s">
        <v>27864</v>
      </c>
      <c r="G216" t="s">
        <v>27862</v>
      </c>
      <c r="H216">
        <v>66.083332999999996</v>
      </c>
      <c r="I216">
        <v>7</v>
      </c>
      <c r="J216" t="s">
        <v>10683</v>
      </c>
      <c r="K216" t="s">
        <v>10685</v>
      </c>
      <c r="L216" t="s">
        <v>10700</v>
      </c>
      <c r="M216" t="s">
        <v>10702</v>
      </c>
      <c r="N216">
        <v>12</v>
      </c>
      <c r="O216" t="s">
        <v>27863</v>
      </c>
      <c r="P216" t="s">
        <v>10681</v>
      </c>
      <c r="Q216">
        <v>0</v>
      </c>
    </row>
    <row r="217" spans="1:17" x14ac:dyDescent="0.25">
      <c r="A217" t="s">
        <v>4304</v>
      </c>
      <c r="B217" t="s">
        <v>11442</v>
      </c>
      <c r="C217">
        <v>0.5</v>
      </c>
      <c r="D217" t="s">
        <v>27859</v>
      </c>
      <c r="E217" t="s">
        <v>27860</v>
      </c>
      <c r="F217" t="s">
        <v>27867</v>
      </c>
      <c r="G217" t="s">
        <v>27867</v>
      </c>
      <c r="H217">
        <v>0.5</v>
      </c>
      <c r="I217">
        <v>0</v>
      </c>
      <c r="J217" t="s">
        <v>10683</v>
      </c>
      <c r="K217" t="s">
        <v>10685</v>
      </c>
      <c r="L217" t="s">
        <v>10700</v>
      </c>
      <c r="M217" t="s">
        <v>10702</v>
      </c>
      <c r="N217">
        <v>12</v>
      </c>
      <c r="O217" t="s">
        <v>27863</v>
      </c>
      <c r="P217" t="s">
        <v>10681</v>
      </c>
      <c r="Q217">
        <v>0</v>
      </c>
    </row>
    <row r="218" spans="1:17" x14ac:dyDescent="0.25">
      <c r="A218" t="s">
        <v>4304</v>
      </c>
      <c r="B218" t="s">
        <v>11442</v>
      </c>
      <c r="C218">
        <v>507.83333299999998</v>
      </c>
      <c r="D218" t="s">
        <v>27859</v>
      </c>
      <c r="E218" t="s">
        <v>27860</v>
      </c>
      <c r="F218" t="s">
        <v>27871</v>
      </c>
      <c r="G218" t="s">
        <v>27862</v>
      </c>
      <c r="H218">
        <v>542.83333300000004</v>
      </c>
      <c r="I218">
        <v>34</v>
      </c>
      <c r="J218" t="s">
        <v>10683</v>
      </c>
      <c r="K218" t="s">
        <v>10685</v>
      </c>
      <c r="L218" t="s">
        <v>10700</v>
      </c>
      <c r="M218" t="s">
        <v>10702</v>
      </c>
      <c r="N218">
        <v>12</v>
      </c>
      <c r="O218" t="s">
        <v>27863</v>
      </c>
      <c r="P218" t="s">
        <v>10681</v>
      </c>
      <c r="Q218">
        <v>0</v>
      </c>
    </row>
    <row r="219" spans="1:17" x14ac:dyDescent="0.25">
      <c r="A219" t="s">
        <v>4305</v>
      </c>
      <c r="B219" t="s">
        <v>11449</v>
      </c>
      <c r="C219">
        <v>341</v>
      </c>
      <c r="D219" t="s">
        <v>27859</v>
      </c>
      <c r="E219" t="s">
        <v>27860</v>
      </c>
      <c r="F219" t="s">
        <v>27865</v>
      </c>
      <c r="G219" t="s">
        <v>27862</v>
      </c>
      <c r="H219">
        <v>378</v>
      </c>
      <c r="I219">
        <v>32</v>
      </c>
      <c r="J219" t="s">
        <v>10683</v>
      </c>
      <c r="K219" t="s">
        <v>10685</v>
      </c>
      <c r="L219" t="s">
        <v>10723</v>
      </c>
      <c r="M219" t="s">
        <v>10709</v>
      </c>
      <c r="N219">
        <v>12</v>
      </c>
      <c r="O219" t="s">
        <v>27863</v>
      </c>
      <c r="P219" t="s">
        <v>10681</v>
      </c>
      <c r="Q219">
        <v>0</v>
      </c>
    </row>
    <row r="220" spans="1:17" x14ac:dyDescent="0.25">
      <c r="A220" t="s">
        <v>4306</v>
      </c>
      <c r="B220" t="s">
        <v>11450</v>
      </c>
      <c r="C220">
        <v>76.75</v>
      </c>
      <c r="D220" t="s">
        <v>27859</v>
      </c>
      <c r="E220" t="s">
        <v>27860</v>
      </c>
      <c r="F220" t="s">
        <v>27864</v>
      </c>
      <c r="G220" t="s">
        <v>27862</v>
      </c>
      <c r="H220">
        <v>78.75</v>
      </c>
      <c r="I220">
        <v>2</v>
      </c>
      <c r="J220" t="s">
        <v>10683</v>
      </c>
      <c r="K220" t="s">
        <v>10685</v>
      </c>
      <c r="L220" t="s">
        <v>10803</v>
      </c>
      <c r="M220" t="s">
        <v>10783</v>
      </c>
      <c r="N220">
        <v>12</v>
      </c>
      <c r="O220" t="s">
        <v>27863</v>
      </c>
      <c r="P220" t="s">
        <v>10681</v>
      </c>
      <c r="Q220">
        <v>0</v>
      </c>
    </row>
    <row r="221" spans="1:17" x14ac:dyDescent="0.25">
      <c r="A221" t="s">
        <v>4307</v>
      </c>
      <c r="B221" t="s">
        <v>11455</v>
      </c>
      <c r="C221">
        <v>0</v>
      </c>
      <c r="D221" t="s">
        <v>27859</v>
      </c>
      <c r="E221" t="s">
        <v>27860</v>
      </c>
      <c r="F221" t="s">
        <v>27871</v>
      </c>
      <c r="G221" t="s">
        <v>27862</v>
      </c>
      <c r="H221">
        <v>68</v>
      </c>
      <c r="I221">
        <v>67</v>
      </c>
      <c r="J221" t="s">
        <v>10683</v>
      </c>
      <c r="K221" t="s">
        <v>10685</v>
      </c>
      <c r="L221" t="s">
        <v>10694</v>
      </c>
      <c r="M221" t="s">
        <v>10696</v>
      </c>
      <c r="N221">
        <v>12</v>
      </c>
      <c r="O221" t="s">
        <v>27863</v>
      </c>
      <c r="P221" t="s">
        <v>10681</v>
      </c>
      <c r="Q221">
        <v>0</v>
      </c>
    </row>
    <row r="222" spans="1:17" x14ac:dyDescent="0.25">
      <c r="A222" t="s">
        <v>4308</v>
      </c>
      <c r="B222" t="s">
        <v>11456</v>
      </c>
      <c r="C222">
        <v>36</v>
      </c>
      <c r="D222" t="s">
        <v>27859</v>
      </c>
      <c r="E222" t="s">
        <v>27860</v>
      </c>
      <c r="F222" t="s">
        <v>27864</v>
      </c>
      <c r="G222" t="s">
        <v>27862</v>
      </c>
      <c r="H222">
        <v>36</v>
      </c>
      <c r="I222">
        <v>0</v>
      </c>
      <c r="J222" t="s">
        <v>10683</v>
      </c>
      <c r="K222" t="s">
        <v>10685</v>
      </c>
      <c r="L222" t="s">
        <v>10694</v>
      </c>
      <c r="M222" t="s">
        <v>10696</v>
      </c>
      <c r="N222">
        <v>12</v>
      </c>
      <c r="O222" t="s">
        <v>27863</v>
      </c>
      <c r="P222" t="s">
        <v>10681</v>
      </c>
      <c r="Q222">
        <v>0</v>
      </c>
    </row>
    <row r="223" spans="1:17" x14ac:dyDescent="0.25">
      <c r="A223" t="s">
        <v>4309</v>
      </c>
      <c r="B223" t="s">
        <v>11459</v>
      </c>
      <c r="C223">
        <v>55.833333000000003</v>
      </c>
      <c r="D223" t="s">
        <v>27859</v>
      </c>
      <c r="E223" t="s">
        <v>27860</v>
      </c>
      <c r="F223" t="s">
        <v>27865</v>
      </c>
      <c r="G223" t="s">
        <v>27862</v>
      </c>
      <c r="H223">
        <v>55.833333000000003</v>
      </c>
      <c r="I223">
        <v>0</v>
      </c>
      <c r="J223" t="s">
        <v>10683</v>
      </c>
      <c r="K223" t="s">
        <v>10685</v>
      </c>
      <c r="L223" t="s">
        <v>10694</v>
      </c>
      <c r="M223" t="s">
        <v>10696</v>
      </c>
      <c r="N223">
        <v>12</v>
      </c>
      <c r="O223" t="s">
        <v>27863</v>
      </c>
      <c r="P223" t="s">
        <v>10681</v>
      </c>
      <c r="Q223">
        <v>0</v>
      </c>
    </row>
    <row r="224" spans="1:17" x14ac:dyDescent="0.25">
      <c r="A224" t="s">
        <v>4310</v>
      </c>
      <c r="B224" t="s">
        <v>11467</v>
      </c>
      <c r="C224">
        <v>151.91666699999999</v>
      </c>
      <c r="D224" t="s">
        <v>27859</v>
      </c>
      <c r="E224" t="s">
        <v>27860</v>
      </c>
      <c r="F224" t="s">
        <v>27865</v>
      </c>
      <c r="G224" t="s">
        <v>27862</v>
      </c>
      <c r="H224">
        <v>174.91666699999999</v>
      </c>
      <c r="I224">
        <v>22</v>
      </c>
      <c r="J224" t="s">
        <v>10683</v>
      </c>
      <c r="K224" t="s">
        <v>10685</v>
      </c>
      <c r="L224" t="s">
        <v>10803</v>
      </c>
      <c r="M224" t="s">
        <v>10783</v>
      </c>
      <c r="N224">
        <v>12</v>
      </c>
      <c r="O224" t="s">
        <v>27863</v>
      </c>
      <c r="P224" t="s">
        <v>10681</v>
      </c>
      <c r="Q224">
        <v>0</v>
      </c>
    </row>
    <row r="225" spans="1:17" x14ac:dyDescent="0.25">
      <c r="A225" t="s">
        <v>4311</v>
      </c>
      <c r="B225" t="s">
        <v>11468</v>
      </c>
      <c r="C225">
        <v>28.916667</v>
      </c>
      <c r="D225" t="s">
        <v>27859</v>
      </c>
      <c r="E225" t="s">
        <v>27860</v>
      </c>
      <c r="F225" t="s">
        <v>27861</v>
      </c>
      <c r="G225" t="s">
        <v>27862</v>
      </c>
      <c r="H225">
        <v>34.916666999999997</v>
      </c>
      <c r="I225">
        <v>5</v>
      </c>
      <c r="J225" t="s">
        <v>10683</v>
      </c>
      <c r="K225" t="s">
        <v>10685</v>
      </c>
      <c r="L225" t="s">
        <v>10803</v>
      </c>
      <c r="M225" t="s">
        <v>10783</v>
      </c>
      <c r="N225">
        <v>12</v>
      </c>
      <c r="O225" t="s">
        <v>27863</v>
      </c>
      <c r="P225" t="s">
        <v>10681</v>
      </c>
      <c r="Q225">
        <v>0</v>
      </c>
    </row>
    <row r="226" spans="1:17" x14ac:dyDescent="0.25">
      <c r="A226" t="s">
        <v>4312</v>
      </c>
      <c r="B226" t="s">
        <v>11469</v>
      </c>
      <c r="C226">
        <v>53</v>
      </c>
      <c r="D226" t="s">
        <v>27859</v>
      </c>
      <c r="E226" t="s">
        <v>27860</v>
      </c>
      <c r="F226" t="s">
        <v>27865</v>
      </c>
      <c r="G226" t="s">
        <v>27862</v>
      </c>
      <c r="H226">
        <v>62</v>
      </c>
      <c r="I226">
        <v>9</v>
      </c>
      <c r="J226" t="s">
        <v>10683</v>
      </c>
      <c r="K226" t="s">
        <v>10685</v>
      </c>
      <c r="L226" t="s">
        <v>10803</v>
      </c>
      <c r="M226" t="s">
        <v>10783</v>
      </c>
      <c r="N226">
        <v>12</v>
      </c>
      <c r="O226" t="s">
        <v>27863</v>
      </c>
      <c r="P226" t="s">
        <v>10681</v>
      </c>
      <c r="Q226">
        <v>0</v>
      </c>
    </row>
    <row r="227" spans="1:17" x14ac:dyDescent="0.25">
      <c r="A227" t="s">
        <v>4313</v>
      </c>
      <c r="B227" t="s">
        <v>11470</v>
      </c>
      <c r="C227">
        <v>182</v>
      </c>
      <c r="D227" t="s">
        <v>27859</v>
      </c>
      <c r="E227" t="s">
        <v>27860</v>
      </c>
      <c r="F227" t="s">
        <v>27861</v>
      </c>
      <c r="G227" t="s">
        <v>27862</v>
      </c>
      <c r="H227">
        <v>211</v>
      </c>
      <c r="I227">
        <v>23</v>
      </c>
      <c r="J227" t="s">
        <v>10683</v>
      </c>
      <c r="K227" t="s">
        <v>10685</v>
      </c>
      <c r="L227" t="s">
        <v>10803</v>
      </c>
      <c r="M227" t="s">
        <v>10783</v>
      </c>
      <c r="N227">
        <v>12</v>
      </c>
      <c r="O227" t="s">
        <v>27863</v>
      </c>
      <c r="P227" t="s">
        <v>10681</v>
      </c>
      <c r="Q227">
        <v>0</v>
      </c>
    </row>
    <row r="228" spans="1:17" x14ac:dyDescent="0.25">
      <c r="A228" t="s">
        <v>4314</v>
      </c>
      <c r="B228" t="s">
        <v>11471</v>
      </c>
      <c r="C228">
        <v>27.083333</v>
      </c>
      <c r="D228" t="s">
        <v>27859</v>
      </c>
      <c r="E228" t="s">
        <v>27860</v>
      </c>
      <c r="F228" t="s">
        <v>27866</v>
      </c>
      <c r="G228" t="s">
        <v>27862</v>
      </c>
      <c r="H228">
        <v>40.083333000000003</v>
      </c>
      <c r="I228">
        <v>13</v>
      </c>
      <c r="J228" t="s">
        <v>10683</v>
      </c>
      <c r="K228" t="s">
        <v>10685</v>
      </c>
      <c r="L228" t="s">
        <v>10826</v>
      </c>
      <c r="M228" t="s">
        <v>10709</v>
      </c>
      <c r="N228">
        <v>12</v>
      </c>
      <c r="O228" t="s">
        <v>27863</v>
      </c>
      <c r="P228" t="s">
        <v>10681</v>
      </c>
      <c r="Q228">
        <v>0</v>
      </c>
    </row>
    <row r="229" spans="1:17" x14ac:dyDescent="0.25">
      <c r="A229" t="s">
        <v>4315</v>
      </c>
      <c r="B229" t="s">
        <v>11472</v>
      </c>
      <c r="C229">
        <v>30.583333</v>
      </c>
      <c r="D229" t="s">
        <v>27859</v>
      </c>
      <c r="E229" t="s">
        <v>27860</v>
      </c>
      <c r="F229" t="s">
        <v>27865</v>
      </c>
      <c r="G229" t="s">
        <v>27862</v>
      </c>
      <c r="H229">
        <v>31.583333</v>
      </c>
      <c r="I229">
        <v>1</v>
      </c>
      <c r="J229" t="s">
        <v>10683</v>
      </c>
      <c r="K229" t="s">
        <v>10685</v>
      </c>
      <c r="L229" t="s">
        <v>10694</v>
      </c>
      <c r="M229" t="s">
        <v>10696</v>
      </c>
      <c r="N229">
        <v>12</v>
      </c>
      <c r="O229" t="s">
        <v>27863</v>
      </c>
      <c r="P229" t="s">
        <v>10681</v>
      </c>
      <c r="Q229">
        <v>0</v>
      </c>
    </row>
    <row r="230" spans="1:17" x14ac:dyDescent="0.25">
      <c r="A230" t="s">
        <v>4316</v>
      </c>
      <c r="B230" t="s">
        <v>11473</v>
      </c>
      <c r="C230">
        <v>400.66666700000002</v>
      </c>
      <c r="D230" t="s">
        <v>27859</v>
      </c>
      <c r="E230" t="s">
        <v>27860</v>
      </c>
      <c r="F230" t="s">
        <v>27865</v>
      </c>
      <c r="G230" t="s">
        <v>27862</v>
      </c>
      <c r="H230">
        <v>428.66666700000002</v>
      </c>
      <c r="I230">
        <v>13</v>
      </c>
      <c r="J230" t="s">
        <v>10683</v>
      </c>
      <c r="K230" t="s">
        <v>10685</v>
      </c>
      <c r="L230" t="s">
        <v>10781</v>
      </c>
      <c r="M230" t="s">
        <v>10696</v>
      </c>
      <c r="N230">
        <v>12</v>
      </c>
      <c r="O230" t="s">
        <v>27863</v>
      </c>
      <c r="P230" t="s">
        <v>10681</v>
      </c>
      <c r="Q230">
        <v>0</v>
      </c>
    </row>
    <row r="231" spans="1:17" x14ac:dyDescent="0.25">
      <c r="A231" t="s">
        <v>4318</v>
      </c>
      <c r="B231" t="s">
        <v>11478</v>
      </c>
      <c r="C231">
        <v>1</v>
      </c>
      <c r="D231" t="s">
        <v>27859</v>
      </c>
      <c r="E231" t="s">
        <v>27860</v>
      </c>
      <c r="F231" t="s">
        <v>27873</v>
      </c>
      <c r="G231" t="s">
        <v>27862</v>
      </c>
      <c r="H231">
        <v>1</v>
      </c>
      <c r="I231">
        <v>0</v>
      </c>
      <c r="J231" t="s">
        <v>10752</v>
      </c>
      <c r="K231" t="s">
        <v>10685</v>
      </c>
      <c r="L231" t="s">
        <v>10781</v>
      </c>
      <c r="M231" t="s">
        <v>10696</v>
      </c>
      <c r="N231">
        <v>6</v>
      </c>
      <c r="O231" t="s">
        <v>27863</v>
      </c>
      <c r="P231" t="s">
        <v>10751</v>
      </c>
      <c r="Q231">
        <v>0</v>
      </c>
    </row>
    <row r="232" spans="1:17" x14ac:dyDescent="0.25">
      <c r="A232" t="s">
        <v>4319</v>
      </c>
      <c r="B232" t="s">
        <v>11485</v>
      </c>
      <c r="C232">
        <v>35.083333000000003</v>
      </c>
      <c r="D232" t="s">
        <v>27859</v>
      </c>
      <c r="E232" t="s">
        <v>27860</v>
      </c>
      <c r="F232" t="s">
        <v>27861</v>
      </c>
      <c r="G232" t="s">
        <v>27862</v>
      </c>
      <c r="H232">
        <v>43.083333000000003</v>
      </c>
      <c r="I232">
        <v>7</v>
      </c>
      <c r="J232" t="s">
        <v>10683</v>
      </c>
      <c r="K232" t="s">
        <v>10685</v>
      </c>
      <c r="L232" t="s">
        <v>10694</v>
      </c>
      <c r="M232" t="s">
        <v>10696</v>
      </c>
      <c r="N232">
        <v>12</v>
      </c>
      <c r="O232" t="s">
        <v>27863</v>
      </c>
      <c r="P232" t="s">
        <v>10681</v>
      </c>
      <c r="Q232">
        <v>0</v>
      </c>
    </row>
    <row r="233" spans="1:17" x14ac:dyDescent="0.25">
      <c r="A233" t="s">
        <v>4320</v>
      </c>
      <c r="B233" t="s">
        <v>11486</v>
      </c>
      <c r="C233">
        <v>44</v>
      </c>
      <c r="D233" t="s">
        <v>27859</v>
      </c>
      <c r="E233" t="s">
        <v>27860</v>
      </c>
      <c r="F233" t="s">
        <v>27864</v>
      </c>
      <c r="G233" t="s">
        <v>27862</v>
      </c>
      <c r="H233">
        <v>49</v>
      </c>
      <c r="I233">
        <v>5</v>
      </c>
      <c r="J233" t="s">
        <v>10683</v>
      </c>
      <c r="K233" t="s">
        <v>10685</v>
      </c>
      <c r="L233" t="s">
        <v>10991</v>
      </c>
      <c r="M233" t="s">
        <v>10993</v>
      </c>
      <c r="N233">
        <v>12</v>
      </c>
      <c r="O233" t="s">
        <v>27863</v>
      </c>
      <c r="P233" t="s">
        <v>10681</v>
      </c>
      <c r="Q233">
        <v>0</v>
      </c>
    </row>
    <row r="234" spans="1:17" x14ac:dyDescent="0.25">
      <c r="A234" t="s">
        <v>4321</v>
      </c>
      <c r="B234" t="s">
        <v>11495</v>
      </c>
      <c r="C234">
        <v>37.083333000000003</v>
      </c>
      <c r="D234" t="s">
        <v>27859</v>
      </c>
      <c r="E234" t="s">
        <v>27860</v>
      </c>
      <c r="F234" t="s">
        <v>27864</v>
      </c>
      <c r="G234" t="s">
        <v>27862</v>
      </c>
      <c r="H234">
        <v>42.083333000000003</v>
      </c>
      <c r="I234">
        <v>5</v>
      </c>
      <c r="J234" t="s">
        <v>10683</v>
      </c>
      <c r="K234" t="s">
        <v>10685</v>
      </c>
      <c r="L234" t="s">
        <v>10686</v>
      </c>
      <c r="M234" t="s">
        <v>10688</v>
      </c>
      <c r="N234">
        <v>12</v>
      </c>
      <c r="O234" t="s">
        <v>27863</v>
      </c>
      <c r="P234" t="s">
        <v>10681</v>
      </c>
      <c r="Q234">
        <v>0</v>
      </c>
    </row>
    <row r="235" spans="1:17" x14ac:dyDescent="0.25">
      <c r="A235" t="s">
        <v>4322</v>
      </c>
      <c r="B235" t="s">
        <v>11501</v>
      </c>
      <c r="C235">
        <v>0</v>
      </c>
      <c r="D235" t="s">
        <v>27859</v>
      </c>
      <c r="E235" t="s">
        <v>27860</v>
      </c>
      <c r="F235" t="s">
        <v>27861</v>
      </c>
      <c r="G235" t="s">
        <v>27862</v>
      </c>
      <c r="H235">
        <v>1.8333330000000001</v>
      </c>
      <c r="I235">
        <v>1</v>
      </c>
      <c r="J235" t="s">
        <v>10683</v>
      </c>
      <c r="K235" t="s">
        <v>10685</v>
      </c>
      <c r="L235" t="s">
        <v>10991</v>
      </c>
      <c r="M235" t="s">
        <v>10993</v>
      </c>
      <c r="N235">
        <v>12</v>
      </c>
      <c r="O235" t="s">
        <v>27863</v>
      </c>
      <c r="P235" t="s">
        <v>10681</v>
      </c>
      <c r="Q235">
        <v>0</v>
      </c>
    </row>
    <row r="236" spans="1:17" x14ac:dyDescent="0.25">
      <c r="A236" t="s">
        <v>4323</v>
      </c>
      <c r="B236" t="s">
        <v>11505</v>
      </c>
      <c r="C236">
        <v>29</v>
      </c>
      <c r="D236" t="s">
        <v>27859</v>
      </c>
      <c r="E236" t="s">
        <v>27860</v>
      </c>
      <c r="F236" t="s">
        <v>27861</v>
      </c>
      <c r="G236" t="s">
        <v>27862</v>
      </c>
      <c r="H236">
        <v>32</v>
      </c>
      <c r="I236">
        <v>0</v>
      </c>
      <c r="J236" t="s">
        <v>10683</v>
      </c>
      <c r="K236" t="s">
        <v>10685</v>
      </c>
      <c r="L236" t="s">
        <v>10991</v>
      </c>
      <c r="M236" t="s">
        <v>10993</v>
      </c>
      <c r="N236">
        <v>6</v>
      </c>
      <c r="O236" t="s">
        <v>27863</v>
      </c>
      <c r="P236" t="s">
        <v>10681</v>
      </c>
      <c r="Q236">
        <v>0</v>
      </c>
    </row>
    <row r="237" spans="1:17" x14ac:dyDescent="0.25">
      <c r="A237" t="s">
        <v>4324</v>
      </c>
      <c r="B237" t="s">
        <v>11507</v>
      </c>
      <c r="C237">
        <v>378.5</v>
      </c>
      <c r="D237" t="s">
        <v>27859</v>
      </c>
      <c r="E237" t="s">
        <v>27860</v>
      </c>
      <c r="F237" t="s">
        <v>27861</v>
      </c>
      <c r="G237" t="s">
        <v>27862</v>
      </c>
      <c r="H237">
        <v>408.5</v>
      </c>
      <c r="I237">
        <v>26</v>
      </c>
      <c r="J237" t="s">
        <v>10683</v>
      </c>
      <c r="K237" t="s">
        <v>10685</v>
      </c>
      <c r="L237" t="s">
        <v>10737</v>
      </c>
      <c r="M237" t="s">
        <v>10709</v>
      </c>
      <c r="N237">
        <v>6</v>
      </c>
      <c r="O237" t="s">
        <v>27863</v>
      </c>
      <c r="P237" t="s">
        <v>10681</v>
      </c>
      <c r="Q237">
        <v>0</v>
      </c>
    </row>
    <row r="238" spans="1:17" x14ac:dyDescent="0.25">
      <c r="A238" t="s">
        <v>4326</v>
      </c>
      <c r="B238" t="s">
        <v>11509</v>
      </c>
      <c r="C238">
        <v>177</v>
      </c>
      <c r="D238" t="s">
        <v>27859</v>
      </c>
      <c r="E238" t="s">
        <v>27860</v>
      </c>
      <c r="F238" t="s">
        <v>27866</v>
      </c>
      <c r="G238" t="s">
        <v>27862</v>
      </c>
      <c r="H238">
        <v>198</v>
      </c>
      <c r="I238">
        <v>21</v>
      </c>
      <c r="J238" t="s">
        <v>10683</v>
      </c>
      <c r="K238" t="s">
        <v>10685</v>
      </c>
      <c r="L238" t="s">
        <v>11038</v>
      </c>
      <c r="M238" t="s">
        <v>10709</v>
      </c>
      <c r="N238">
        <v>12</v>
      </c>
      <c r="O238" t="s">
        <v>27863</v>
      </c>
      <c r="P238" t="s">
        <v>10681</v>
      </c>
      <c r="Q238">
        <v>0</v>
      </c>
    </row>
    <row r="239" spans="1:17" x14ac:dyDescent="0.25">
      <c r="A239" t="s">
        <v>4327</v>
      </c>
      <c r="B239" t="s">
        <v>11510</v>
      </c>
      <c r="C239">
        <v>127</v>
      </c>
      <c r="D239" t="s">
        <v>27859</v>
      </c>
      <c r="E239" t="s">
        <v>27860</v>
      </c>
      <c r="F239" t="s">
        <v>27865</v>
      </c>
      <c r="G239" t="s">
        <v>27862</v>
      </c>
      <c r="H239">
        <v>129</v>
      </c>
      <c r="I239">
        <v>1</v>
      </c>
      <c r="J239" t="s">
        <v>10683</v>
      </c>
      <c r="K239" t="s">
        <v>10685</v>
      </c>
      <c r="L239" t="s">
        <v>10737</v>
      </c>
      <c r="M239" t="s">
        <v>10709</v>
      </c>
      <c r="N239">
        <v>12</v>
      </c>
      <c r="O239" t="s">
        <v>27863</v>
      </c>
      <c r="P239" t="s">
        <v>10681</v>
      </c>
      <c r="Q239">
        <v>0</v>
      </c>
    </row>
    <row r="240" spans="1:17" x14ac:dyDescent="0.25">
      <c r="A240" t="s">
        <v>4328</v>
      </c>
      <c r="B240" t="s">
        <v>11511</v>
      </c>
      <c r="C240">
        <v>13.666667</v>
      </c>
      <c r="D240" t="s">
        <v>27859</v>
      </c>
      <c r="E240" t="s">
        <v>27860</v>
      </c>
      <c r="F240" t="s">
        <v>27865</v>
      </c>
      <c r="G240" t="s">
        <v>27862</v>
      </c>
      <c r="H240">
        <v>22.666667</v>
      </c>
      <c r="I240">
        <v>9</v>
      </c>
      <c r="J240" t="s">
        <v>10683</v>
      </c>
      <c r="K240" t="s">
        <v>10685</v>
      </c>
      <c r="L240" t="s">
        <v>11198</v>
      </c>
      <c r="M240" t="s">
        <v>10783</v>
      </c>
      <c r="N240">
        <v>12</v>
      </c>
      <c r="O240" t="s">
        <v>27863</v>
      </c>
      <c r="P240" t="s">
        <v>10681</v>
      </c>
      <c r="Q240">
        <v>0</v>
      </c>
    </row>
    <row r="241" spans="1:17" x14ac:dyDescent="0.25">
      <c r="A241" t="s">
        <v>4330</v>
      </c>
      <c r="B241" t="s">
        <v>11520</v>
      </c>
      <c r="C241">
        <v>6.6666670000000003</v>
      </c>
      <c r="D241" t="s">
        <v>27859</v>
      </c>
      <c r="E241" t="s">
        <v>27860</v>
      </c>
      <c r="F241" t="s">
        <v>27865</v>
      </c>
      <c r="G241" t="s">
        <v>27862</v>
      </c>
      <c r="H241">
        <v>21.666667</v>
      </c>
      <c r="I241">
        <v>14</v>
      </c>
      <c r="J241" t="s">
        <v>10683</v>
      </c>
      <c r="K241" t="s">
        <v>10685</v>
      </c>
      <c r="L241" t="s">
        <v>10732</v>
      </c>
      <c r="M241" t="s">
        <v>10688</v>
      </c>
      <c r="N241">
        <v>12</v>
      </c>
      <c r="O241" t="s">
        <v>27863</v>
      </c>
      <c r="P241" t="s">
        <v>10681</v>
      </c>
      <c r="Q241">
        <v>0</v>
      </c>
    </row>
    <row r="242" spans="1:17" x14ac:dyDescent="0.25">
      <c r="A242" t="s">
        <v>4331</v>
      </c>
      <c r="B242" t="s">
        <v>11527</v>
      </c>
      <c r="C242">
        <v>85</v>
      </c>
      <c r="D242" t="s">
        <v>27859</v>
      </c>
      <c r="E242" t="s">
        <v>27860</v>
      </c>
      <c r="F242" t="s">
        <v>27864</v>
      </c>
      <c r="G242" t="s">
        <v>27862</v>
      </c>
      <c r="H242">
        <v>94</v>
      </c>
      <c r="I242">
        <v>9</v>
      </c>
      <c r="J242" t="s">
        <v>10683</v>
      </c>
      <c r="K242" t="s">
        <v>10685</v>
      </c>
      <c r="L242" t="s">
        <v>10700</v>
      </c>
      <c r="M242" t="s">
        <v>10702</v>
      </c>
      <c r="N242">
        <v>6</v>
      </c>
      <c r="O242" t="s">
        <v>27863</v>
      </c>
      <c r="P242" t="s">
        <v>10681</v>
      </c>
      <c r="Q242">
        <v>0</v>
      </c>
    </row>
    <row r="243" spans="1:17" x14ac:dyDescent="0.25">
      <c r="A243" t="s">
        <v>4334</v>
      </c>
      <c r="B243" t="s">
        <v>11536</v>
      </c>
      <c r="C243">
        <v>0</v>
      </c>
      <c r="D243" t="s">
        <v>27859</v>
      </c>
      <c r="E243" t="s">
        <v>27860</v>
      </c>
      <c r="F243" t="s">
        <v>27865</v>
      </c>
      <c r="G243" t="s">
        <v>27862</v>
      </c>
      <c r="H243">
        <v>1</v>
      </c>
      <c r="I243">
        <v>0</v>
      </c>
      <c r="J243" t="s">
        <v>10683</v>
      </c>
      <c r="K243" t="s">
        <v>10685</v>
      </c>
      <c r="L243" t="s">
        <v>11198</v>
      </c>
      <c r="M243" t="s">
        <v>10783</v>
      </c>
      <c r="N243">
        <v>12</v>
      </c>
      <c r="O243" t="s">
        <v>27863</v>
      </c>
      <c r="P243" t="s">
        <v>10681</v>
      </c>
      <c r="Q243">
        <v>0</v>
      </c>
    </row>
    <row r="244" spans="1:17" x14ac:dyDescent="0.25">
      <c r="A244" t="s">
        <v>4335</v>
      </c>
      <c r="B244" t="s">
        <v>11539</v>
      </c>
      <c r="C244">
        <v>308</v>
      </c>
      <c r="D244" t="s">
        <v>27859</v>
      </c>
      <c r="E244" t="s">
        <v>27860</v>
      </c>
      <c r="F244" t="s">
        <v>27864</v>
      </c>
      <c r="G244" t="s">
        <v>27862</v>
      </c>
      <c r="H244">
        <v>327</v>
      </c>
      <c r="I244">
        <v>17</v>
      </c>
      <c r="J244" t="s">
        <v>10683</v>
      </c>
      <c r="K244" t="s">
        <v>10685</v>
      </c>
      <c r="L244" t="s">
        <v>10803</v>
      </c>
      <c r="M244" t="s">
        <v>10783</v>
      </c>
      <c r="N244">
        <v>12</v>
      </c>
      <c r="O244" t="s">
        <v>27863</v>
      </c>
      <c r="P244" t="s">
        <v>10681</v>
      </c>
      <c r="Q244">
        <v>0</v>
      </c>
    </row>
    <row r="245" spans="1:17" x14ac:dyDescent="0.25">
      <c r="A245" t="s">
        <v>4336</v>
      </c>
      <c r="B245" t="s">
        <v>11542</v>
      </c>
      <c r="C245">
        <v>23</v>
      </c>
      <c r="D245" t="s">
        <v>27859</v>
      </c>
      <c r="E245" t="s">
        <v>27860</v>
      </c>
      <c r="F245" t="s">
        <v>27864</v>
      </c>
      <c r="G245" t="s">
        <v>27862</v>
      </c>
      <c r="H245">
        <v>23</v>
      </c>
      <c r="I245">
        <v>0</v>
      </c>
      <c r="J245" t="s">
        <v>10683</v>
      </c>
      <c r="K245" t="s">
        <v>10685</v>
      </c>
      <c r="L245" t="s">
        <v>10694</v>
      </c>
      <c r="M245" t="s">
        <v>10696</v>
      </c>
      <c r="N245">
        <v>12</v>
      </c>
      <c r="O245" t="s">
        <v>27863</v>
      </c>
      <c r="P245" t="s">
        <v>10681</v>
      </c>
      <c r="Q245">
        <v>0</v>
      </c>
    </row>
    <row r="246" spans="1:17" x14ac:dyDescent="0.25">
      <c r="A246" t="s">
        <v>4337</v>
      </c>
      <c r="B246" t="s">
        <v>11554</v>
      </c>
      <c r="C246">
        <v>552.33333300000004</v>
      </c>
      <c r="D246" t="s">
        <v>27859</v>
      </c>
      <c r="E246" t="s">
        <v>27860</v>
      </c>
      <c r="F246" t="s">
        <v>27865</v>
      </c>
      <c r="G246" t="s">
        <v>27862</v>
      </c>
      <c r="H246">
        <v>602.33333300000004</v>
      </c>
      <c r="I246">
        <v>49</v>
      </c>
      <c r="J246" t="s">
        <v>10683</v>
      </c>
      <c r="K246" t="s">
        <v>10685</v>
      </c>
      <c r="L246" t="s">
        <v>10686</v>
      </c>
      <c r="M246" t="s">
        <v>10688</v>
      </c>
      <c r="N246">
        <v>12</v>
      </c>
      <c r="O246" t="s">
        <v>27863</v>
      </c>
      <c r="P246" t="s">
        <v>10681</v>
      </c>
      <c r="Q246">
        <v>0</v>
      </c>
    </row>
    <row r="247" spans="1:17" x14ac:dyDescent="0.25">
      <c r="A247" t="s">
        <v>4338</v>
      </c>
      <c r="B247" t="s">
        <v>11564</v>
      </c>
      <c r="C247">
        <v>28</v>
      </c>
      <c r="D247" t="s">
        <v>27859</v>
      </c>
      <c r="E247" t="s">
        <v>27860</v>
      </c>
      <c r="F247" t="s">
        <v>27861</v>
      </c>
      <c r="G247" t="s">
        <v>27862</v>
      </c>
      <c r="H247">
        <v>33</v>
      </c>
      <c r="I247">
        <v>5</v>
      </c>
      <c r="J247" t="s">
        <v>10683</v>
      </c>
      <c r="K247" t="s">
        <v>10685</v>
      </c>
      <c r="L247" t="s">
        <v>10723</v>
      </c>
      <c r="M247" t="s">
        <v>10709</v>
      </c>
      <c r="N247">
        <v>6</v>
      </c>
      <c r="O247" t="s">
        <v>27863</v>
      </c>
      <c r="P247" t="s">
        <v>10681</v>
      </c>
      <c r="Q247">
        <v>0</v>
      </c>
    </row>
    <row r="248" spans="1:17" x14ac:dyDescent="0.25">
      <c r="A248" t="s">
        <v>4339</v>
      </c>
      <c r="B248" t="s">
        <v>11565</v>
      </c>
      <c r="C248">
        <v>1</v>
      </c>
      <c r="D248" t="s">
        <v>27859</v>
      </c>
      <c r="E248" t="s">
        <v>27860</v>
      </c>
      <c r="F248" t="s">
        <v>27872</v>
      </c>
      <c r="G248" t="s">
        <v>27862</v>
      </c>
      <c r="H248">
        <v>1</v>
      </c>
      <c r="I248">
        <v>0</v>
      </c>
      <c r="J248" t="s">
        <v>10683</v>
      </c>
      <c r="K248" t="s">
        <v>10685</v>
      </c>
      <c r="L248" t="s">
        <v>10686</v>
      </c>
      <c r="M248" t="s">
        <v>10688</v>
      </c>
      <c r="N248">
        <v>12</v>
      </c>
      <c r="O248" t="s">
        <v>27863</v>
      </c>
      <c r="P248" t="s">
        <v>10681</v>
      </c>
      <c r="Q248">
        <v>0</v>
      </c>
    </row>
    <row r="249" spans="1:17" x14ac:dyDescent="0.25">
      <c r="A249" t="s">
        <v>4339</v>
      </c>
      <c r="B249" t="s">
        <v>11565</v>
      </c>
      <c r="C249">
        <v>102.583333</v>
      </c>
      <c r="D249" t="s">
        <v>27859</v>
      </c>
      <c r="E249" t="s">
        <v>27860</v>
      </c>
      <c r="F249" t="s">
        <v>27866</v>
      </c>
      <c r="G249" t="s">
        <v>27862</v>
      </c>
      <c r="H249">
        <v>173.58333300000001</v>
      </c>
      <c r="I249">
        <v>69</v>
      </c>
      <c r="J249" t="s">
        <v>10683</v>
      </c>
      <c r="K249" t="s">
        <v>10685</v>
      </c>
      <c r="L249" t="s">
        <v>10686</v>
      </c>
      <c r="M249" t="s">
        <v>10688</v>
      </c>
      <c r="N249">
        <v>12</v>
      </c>
      <c r="O249" t="s">
        <v>27863</v>
      </c>
      <c r="P249" t="s">
        <v>10681</v>
      </c>
      <c r="Q249">
        <v>0</v>
      </c>
    </row>
    <row r="250" spans="1:17" x14ac:dyDescent="0.25">
      <c r="A250" t="s">
        <v>4340</v>
      </c>
      <c r="B250" t="s">
        <v>11568</v>
      </c>
      <c r="C250">
        <v>5</v>
      </c>
      <c r="D250" t="s">
        <v>27859</v>
      </c>
      <c r="E250" t="s">
        <v>27860</v>
      </c>
      <c r="F250" t="s">
        <v>27861</v>
      </c>
      <c r="G250" t="s">
        <v>27862</v>
      </c>
      <c r="H250">
        <v>9</v>
      </c>
      <c r="I250">
        <v>3</v>
      </c>
      <c r="J250" t="s">
        <v>10683</v>
      </c>
      <c r="K250" t="s">
        <v>10685</v>
      </c>
      <c r="L250" t="s">
        <v>10826</v>
      </c>
      <c r="M250" t="s">
        <v>10709</v>
      </c>
      <c r="N250">
        <v>6</v>
      </c>
      <c r="O250" t="s">
        <v>27863</v>
      </c>
      <c r="P250" t="s">
        <v>10681</v>
      </c>
      <c r="Q250">
        <v>0</v>
      </c>
    </row>
    <row r="251" spans="1:17" x14ac:dyDescent="0.25">
      <c r="A251" t="s">
        <v>8425</v>
      </c>
      <c r="B251" t="s">
        <v>11571</v>
      </c>
      <c r="C251">
        <v>50</v>
      </c>
      <c r="D251" t="s">
        <v>27859</v>
      </c>
      <c r="E251" t="s">
        <v>27860</v>
      </c>
      <c r="F251" t="s">
        <v>27861</v>
      </c>
      <c r="G251" t="s">
        <v>27862</v>
      </c>
      <c r="H251">
        <v>50</v>
      </c>
      <c r="I251">
        <v>0</v>
      </c>
      <c r="J251" t="s">
        <v>10752</v>
      </c>
      <c r="K251" t="s">
        <v>10685</v>
      </c>
      <c r="L251" t="s">
        <v>10803</v>
      </c>
      <c r="M251" t="s">
        <v>10783</v>
      </c>
      <c r="N251">
        <v>6</v>
      </c>
      <c r="O251" t="s">
        <v>27863</v>
      </c>
      <c r="P251" t="s">
        <v>10751</v>
      </c>
      <c r="Q251">
        <v>0</v>
      </c>
    </row>
    <row r="252" spans="1:17" x14ac:dyDescent="0.25">
      <c r="A252" t="s">
        <v>8425</v>
      </c>
      <c r="B252" t="s">
        <v>11571</v>
      </c>
      <c r="C252">
        <v>1</v>
      </c>
      <c r="D252" t="s">
        <v>27859</v>
      </c>
      <c r="E252" t="s">
        <v>27860</v>
      </c>
      <c r="F252" t="s">
        <v>27873</v>
      </c>
      <c r="G252" t="s">
        <v>27862</v>
      </c>
      <c r="H252">
        <v>1</v>
      </c>
      <c r="I252">
        <v>0</v>
      </c>
      <c r="J252" t="s">
        <v>10752</v>
      </c>
      <c r="K252" t="s">
        <v>10685</v>
      </c>
      <c r="L252" t="s">
        <v>10803</v>
      </c>
      <c r="M252" t="s">
        <v>10783</v>
      </c>
      <c r="N252">
        <v>6</v>
      </c>
      <c r="O252" t="s">
        <v>27863</v>
      </c>
      <c r="P252" t="s">
        <v>10751</v>
      </c>
      <c r="Q252">
        <v>0</v>
      </c>
    </row>
    <row r="253" spans="1:17" x14ac:dyDescent="0.25">
      <c r="A253" t="s">
        <v>4341</v>
      </c>
      <c r="B253" t="s">
        <v>11572</v>
      </c>
      <c r="C253">
        <v>92</v>
      </c>
      <c r="D253" t="s">
        <v>27859</v>
      </c>
      <c r="E253" t="s">
        <v>27860</v>
      </c>
      <c r="F253" t="s">
        <v>27864</v>
      </c>
      <c r="G253" t="s">
        <v>27862</v>
      </c>
      <c r="H253">
        <v>99</v>
      </c>
      <c r="I253">
        <v>7</v>
      </c>
      <c r="J253" t="s">
        <v>10683</v>
      </c>
      <c r="K253" t="s">
        <v>10685</v>
      </c>
      <c r="L253" t="s">
        <v>10781</v>
      </c>
      <c r="M253" t="s">
        <v>10696</v>
      </c>
      <c r="N253">
        <v>12</v>
      </c>
      <c r="O253" t="s">
        <v>27863</v>
      </c>
      <c r="P253" t="s">
        <v>10681</v>
      </c>
      <c r="Q253">
        <v>0</v>
      </c>
    </row>
    <row r="254" spans="1:17" x14ac:dyDescent="0.25">
      <c r="A254" t="s">
        <v>4342</v>
      </c>
      <c r="B254" t="s">
        <v>11573</v>
      </c>
      <c r="C254">
        <v>52</v>
      </c>
      <c r="D254" t="s">
        <v>27859</v>
      </c>
      <c r="E254" t="s">
        <v>27860</v>
      </c>
      <c r="F254" t="s">
        <v>27861</v>
      </c>
      <c r="G254" t="s">
        <v>27862</v>
      </c>
      <c r="H254">
        <v>56</v>
      </c>
      <c r="I254">
        <v>4</v>
      </c>
      <c r="J254" t="s">
        <v>10683</v>
      </c>
      <c r="K254" t="s">
        <v>10685</v>
      </c>
      <c r="L254" t="s">
        <v>10837</v>
      </c>
      <c r="M254" t="s">
        <v>10696</v>
      </c>
      <c r="N254">
        <v>6</v>
      </c>
      <c r="O254" t="s">
        <v>27863</v>
      </c>
      <c r="P254" t="s">
        <v>10681</v>
      </c>
      <c r="Q254">
        <v>0</v>
      </c>
    </row>
    <row r="255" spans="1:17" x14ac:dyDescent="0.25">
      <c r="A255" t="s">
        <v>4343</v>
      </c>
      <c r="B255" t="s">
        <v>11576</v>
      </c>
      <c r="C255">
        <v>260</v>
      </c>
      <c r="D255" t="s">
        <v>27859</v>
      </c>
      <c r="E255" t="s">
        <v>27860</v>
      </c>
      <c r="F255" t="s">
        <v>27865</v>
      </c>
      <c r="G255" t="s">
        <v>27862</v>
      </c>
      <c r="H255">
        <v>322</v>
      </c>
      <c r="I255">
        <v>55</v>
      </c>
      <c r="J255" t="s">
        <v>10683</v>
      </c>
      <c r="K255" t="s">
        <v>10685</v>
      </c>
      <c r="L255" t="s">
        <v>10723</v>
      </c>
      <c r="M255" t="s">
        <v>10709</v>
      </c>
      <c r="N255">
        <v>12</v>
      </c>
      <c r="O255" t="s">
        <v>27863</v>
      </c>
      <c r="P255" t="s">
        <v>10681</v>
      </c>
      <c r="Q255">
        <v>0</v>
      </c>
    </row>
    <row r="256" spans="1:17" x14ac:dyDescent="0.25">
      <c r="A256" t="s">
        <v>4344</v>
      </c>
      <c r="B256" t="s">
        <v>11577</v>
      </c>
      <c r="C256">
        <v>46</v>
      </c>
      <c r="D256" t="s">
        <v>27859</v>
      </c>
      <c r="E256" t="s">
        <v>27860</v>
      </c>
      <c r="F256" t="s">
        <v>27864</v>
      </c>
      <c r="G256" t="s">
        <v>27862</v>
      </c>
      <c r="H256">
        <v>50</v>
      </c>
      <c r="I256">
        <v>3</v>
      </c>
      <c r="J256" t="s">
        <v>10683</v>
      </c>
      <c r="K256" t="s">
        <v>10685</v>
      </c>
      <c r="L256" t="s">
        <v>10700</v>
      </c>
      <c r="M256" t="s">
        <v>10702</v>
      </c>
      <c r="N256">
        <v>12</v>
      </c>
      <c r="O256" t="s">
        <v>27863</v>
      </c>
      <c r="P256" t="s">
        <v>10681</v>
      </c>
      <c r="Q256">
        <v>0</v>
      </c>
    </row>
    <row r="257" spans="1:17" x14ac:dyDescent="0.25">
      <c r="A257" t="s">
        <v>4345</v>
      </c>
      <c r="B257" t="s">
        <v>11588</v>
      </c>
      <c r="C257">
        <v>71</v>
      </c>
      <c r="D257" t="s">
        <v>27859</v>
      </c>
      <c r="E257" t="s">
        <v>27860</v>
      </c>
      <c r="F257" t="s">
        <v>27864</v>
      </c>
      <c r="G257" t="s">
        <v>27862</v>
      </c>
      <c r="H257">
        <v>82</v>
      </c>
      <c r="I257">
        <v>11</v>
      </c>
      <c r="J257" t="s">
        <v>10683</v>
      </c>
      <c r="K257" t="s">
        <v>10685</v>
      </c>
      <c r="L257" t="s">
        <v>10686</v>
      </c>
      <c r="M257" t="s">
        <v>10688</v>
      </c>
      <c r="N257">
        <v>12</v>
      </c>
      <c r="O257" t="s">
        <v>27863</v>
      </c>
      <c r="P257" t="s">
        <v>10681</v>
      </c>
      <c r="Q257">
        <v>0</v>
      </c>
    </row>
    <row r="258" spans="1:17" x14ac:dyDescent="0.25">
      <c r="A258" t="s">
        <v>4346</v>
      </c>
      <c r="B258" t="s">
        <v>11595</v>
      </c>
      <c r="C258">
        <v>44</v>
      </c>
      <c r="D258" t="s">
        <v>27859</v>
      </c>
      <c r="E258" t="s">
        <v>27860</v>
      </c>
      <c r="F258" t="s">
        <v>27864</v>
      </c>
      <c r="G258" t="s">
        <v>27862</v>
      </c>
      <c r="H258">
        <v>46</v>
      </c>
      <c r="I258">
        <v>2</v>
      </c>
      <c r="J258" t="s">
        <v>10683</v>
      </c>
      <c r="K258" t="s">
        <v>10685</v>
      </c>
      <c r="L258" t="s">
        <v>10737</v>
      </c>
      <c r="M258" t="s">
        <v>10709</v>
      </c>
      <c r="N258">
        <v>6</v>
      </c>
      <c r="O258" t="s">
        <v>27863</v>
      </c>
      <c r="P258" t="s">
        <v>10681</v>
      </c>
      <c r="Q258">
        <v>0</v>
      </c>
    </row>
    <row r="259" spans="1:17" x14ac:dyDescent="0.25">
      <c r="A259" t="s">
        <v>4348</v>
      </c>
      <c r="B259" t="s">
        <v>11599</v>
      </c>
      <c r="C259">
        <v>165.66666699999999</v>
      </c>
      <c r="D259" t="s">
        <v>27859</v>
      </c>
      <c r="E259" t="s">
        <v>27860</v>
      </c>
      <c r="F259" t="s">
        <v>27864</v>
      </c>
      <c r="G259" t="s">
        <v>27862</v>
      </c>
      <c r="H259">
        <v>253.66666699999999</v>
      </c>
      <c r="I259">
        <v>69</v>
      </c>
      <c r="J259" t="s">
        <v>10683</v>
      </c>
      <c r="K259" t="s">
        <v>10685</v>
      </c>
      <c r="L259" t="s">
        <v>10837</v>
      </c>
      <c r="M259" t="s">
        <v>10696</v>
      </c>
      <c r="N259">
        <v>6</v>
      </c>
      <c r="O259" t="s">
        <v>27863</v>
      </c>
      <c r="P259" t="s">
        <v>10681</v>
      </c>
      <c r="Q259">
        <v>0</v>
      </c>
    </row>
    <row r="260" spans="1:17" x14ac:dyDescent="0.25">
      <c r="A260" t="s">
        <v>4349</v>
      </c>
      <c r="B260" t="s">
        <v>11607</v>
      </c>
      <c r="C260">
        <v>37</v>
      </c>
      <c r="D260" t="s">
        <v>27859</v>
      </c>
      <c r="E260" t="s">
        <v>27860</v>
      </c>
      <c r="F260" t="s">
        <v>27861</v>
      </c>
      <c r="G260" t="s">
        <v>27862</v>
      </c>
      <c r="H260">
        <v>46</v>
      </c>
      <c r="I260">
        <v>7</v>
      </c>
      <c r="J260" t="s">
        <v>10683</v>
      </c>
      <c r="K260" t="s">
        <v>10685</v>
      </c>
      <c r="L260" t="s">
        <v>10694</v>
      </c>
      <c r="M260" t="s">
        <v>10696</v>
      </c>
      <c r="N260">
        <v>6</v>
      </c>
      <c r="O260" t="s">
        <v>27863</v>
      </c>
      <c r="P260" t="s">
        <v>10681</v>
      </c>
      <c r="Q260">
        <v>0</v>
      </c>
    </row>
    <row r="261" spans="1:17" x14ac:dyDescent="0.25">
      <c r="A261" t="s">
        <v>4350</v>
      </c>
      <c r="B261" t="s">
        <v>11608</v>
      </c>
      <c r="C261">
        <v>0.33333299999999999</v>
      </c>
      <c r="D261" t="s">
        <v>27859</v>
      </c>
      <c r="E261" t="s">
        <v>27860</v>
      </c>
      <c r="F261" t="s">
        <v>27867</v>
      </c>
      <c r="G261" t="s">
        <v>27867</v>
      </c>
      <c r="H261">
        <v>0.33333299999999999</v>
      </c>
      <c r="I261">
        <v>0</v>
      </c>
      <c r="J261" t="s">
        <v>10683</v>
      </c>
      <c r="K261" t="s">
        <v>10685</v>
      </c>
      <c r="L261" t="s">
        <v>11609</v>
      </c>
      <c r="M261" t="s">
        <v>10993</v>
      </c>
      <c r="N261">
        <v>6</v>
      </c>
      <c r="O261" t="s">
        <v>27863</v>
      </c>
      <c r="P261" t="s">
        <v>10681</v>
      </c>
      <c r="Q261">
        <v>0</v>
      </c>
    </row>
    <row r="262" spans="1:17" x14ac:dyDescent="0.25">
      <c r="A262" t="s">
        <v>4350</v>
      </c>
      <c r="B262" t="s">
        <v>11608</v>
      </c>
      <c r="C262">
        <v>122</v>
      </c>
      <c r="D262" t="s">
        <v>27859</v>
      </c>
      <c r="E262" t="s">
        <v>27860</v>
      </c>
      <c r="F262" t="s">
        <v>27865</v>
      </c>
      <c r="G262" t="s">
        <v>27862</v>
      </c>
      <c r="H262">
        <v>126</v>
      </c>
      <c r="I262">
        <v>4</v>
      </c>
      <c r="J262" t="s">
        <v>10683</v>
      </c>
      <c r="K262" t="s">
        <v>10685</v>
      </c>
      <c r="L262" t="s">
        <v>11609</v>
      </c>
      <c r="M262" t="s">
        <v>10993</v>
      </c>
      <c r="N262">
        <v>6</v>
      </c>
      <c r="O262" t="s">
        <v>27863</v>
      </c>
      <c r="P262" t="s">
        <v>10681</v>
      </c>
      <c r="Q262">
        <v>0</v>
      </c>
    </row>
    <row r="263" spans="1:17" x14ac:dyDescent="0.25">
      <c r="A263" t="s">
        <v>4351</v>
      </c>
      <c r="B263" t="s">
        <v>11613</v>
      </c>
      <c r="C263">
        <v>63</v>
      </c>
      <c r="D263" t="s">
        <v>27859</v>
      </c>
      <c r="E263" t="s">
        <v>27860</v>
      </c>
      <c r="F263" t="s">
        <v>27865</v>
      </c>
      <c r="G263" t="s">
        <v>27862</v>
      </c>
      <c r="H263">
        <v>83</v>
      </c>
      <c r="I263">
        <v>20</v>
      </c>
      <c r="J263" t="s">
        <v>10683</v>
      </c>
      <c r="K263" t="s">
        <v>10685</v>
      </c>
      <c r="L263" t="s">
        <v>10826</v>
      </c>
      <c r="M263" t="s">
        <v>10709</v>
      </c>
      <c r="N263">
        <v>12</v>
      </c>
      <c r="O263" t="s">
        <v>27863</v>
      </c>
      <c r="P263" t="s">
        <v>10681</v>
      </c>
      <c r="Q263">
        <v>0</v>
      </c>
    </row>
    <row r="264" spans="1:17" x14ac:dyDescent="0.25">
      <c r="A264" t="s">
        <v>4352</v>
      </c>
      <c r="B264" t="s">
        <v>11614</v>
      </c>
      <c r="C264">
        <v>38</v>
      </c>
      <c r="D264" t="s">
        <v>27859</v>
      </c>
      <c r="E264" t="s">
        <v>27860</v>
      </c>
      <c r="F264" t="s">
        <v>27865</v>
      </c>
      <c r="G264" t="s">
        <v>27862</v>
      </c>
      <c r="H264">
        <v>40</v>
      </c>
      <c r="I264">
        <v>2</v>
      </c>
      <c r="J264" t="s">
        <v>10683</v>
      </c>
      <c r="K264" t="s">
        <v>10685</v>
      </c>
      <c r="L264" t="s">
        <v>10826</v>
      </c>
      <c r="M264" t="s">
        <v>10709</v>
      </c>
      <c r="N264">
        <v>12</v>
      </c>
      <c r="O264" t="s">
        <v>27863</v>
      </c>
      <c r="P264" t="s">
        <v>10681</v>
      </c>
      <c r="Q264">
        <v>0</v>
      </c>
    </row>
    <row r="265" spans="1:17" x14ac:dyDescent="0.25">
      <c r="A265" t="s">
        <v>4353</v>
      </c>
      <c r="B265" t="s">
        <v>11617</v>
      </c>
      <c r="C265">
        <v>21.833333</v>
      </c>
      <c r="D265" t="s">
        <v>27859</v>
      </c>
      <c r="E265" t="s">
        <v>27860</v>
      </c>
      <c r="F265" t="s">
        <v>27864</v>
      </c>
      <c r="G265" t="s">
        <v>27862</v>
      </c>
      <c r="H265">
        <v>57.833333000000003</v>
      </c>
      <c r="I265">
        <v>36</v>
      </c>
      <c r="J265" t="s">
        <v>10683</v>
      </c>
      <c r="K265" t="s">
        <v>10685</v>
      </c>
      <c r="L265" t="s">
        <v>11321</v>
      </c>
      <c r="M265" t="s">
        <v>10702</v>
      </c>
      <c r="N265">
        <v>12</v>
      </c>
      <c r="O265" t="s">
        <v>27863</v>
      </c>
      <c r="P265" t="s">
        <v>10681</v>
      </c>
      <c r="Q265">
        <v>0</v>
      </c>
    </row>
    <row r="266" spans="1:17" x14ac:dyDescent="0.25">
      <c r="A266" t="s">
        <v>4354</v>
      </c>
      <c r="B266" t="s">
        <v>11622</v>
      </c>
      <c r="C266">
        <v>29</v>
      </c>
      <c r="D266" t="s">
        <v>27859</v>
      </c>
      <c r="E266" t="s">
        <v>27860</v>
      </c>
      <c r="F266" t="s">
        <v>27864</v>
      </c>
      <c r="G266" t="s">
        <v>27862</v>
      </c>
      <c r="H266">
        <v>40</v>
      </c>
      <c r="I266">
        <v>10</v>
      </c>
      <c r="J266" t="s">
        <v>10683</v>
      </c>
      <c r="K266" t="s">
        <v>10685</v>
      </c>
      <c r="L266" t="s">
        <v>10694</v>
      </c>
      <c r="M266" t="s">
        <v>10696</v>
      </c>
      <c r="N266">
        <v>12</v>
      </c>
      <c r="O266" t="s">
        <v>27863</v>
      </c>
      <c r="P266" t="s">
        <v>10681</v>
      </c>
      <c r="Q266">
        <v>0</v>
      </c>
    </row>
    <row r="267" spans="1:17" x14ac:dyDescent="0.25">
      <c r="A267" t="s">
        <v>4355</v>
      </c>
      <c r="B267" t="s">
        <v>11625</v>
      </c>
      <c r="C267">
        <v>126</v>
      </c>
      <c r="D267" t="s">
        <v>27859</v>
      </c>
      <c r="E267" t="s">
        <v>27860</v>
      </c>
      <c r="F267" t="s">
        <v>27864</v>
      </c>
      <c r="G267" t="s">
        <v>27862</v>
      </c>
      <c r="H267">
        <v>133</v>
      </c>
      <c r="I267">
        <v>7</v>
      </c>
      <c r="J267" t="s">
        <v>10683</v>
      </c>
      <c r="K267" t="s">
        <v>10685</v>
      </c>
      <c r="L267" t="s">
        <v>10923</v>
      </c>
      <c r="M267" t="s">
        <v>10709</v>
      </c>
      <c r="N267">
        <v>12</v>
      </c>
      <c r="O267" t="s">
        <v>27863</v>
      </c>
      <c r="P267" t="s">
        <v>10681</v>
      </c>
      <c r="Q267">
        <v>0</v>
      </c>
    </row>
    <row r="268" spans="1:17" x14ac:dyDescent="0.25">
      <c r="A268" t="s">
        <v>4356</v>
      </c>
      <c r="B268" t="s">
        <v>11629</v>
      </c>
      <c r="C268">
        <v>34</v>
      </c>
      <c r="D268" t="s">
        <v>27859</v>
      </c>
      <c r="E268" t="s">
        <v>27860</v>
      </c>
      <c r="F268" t="s">
        <v>27864</v>
      </c>
      <c r="G268" t="s">
        <v>27862</v>
      </c>
      <c r="H268">
        <v>51</v>
      </c>
      <c r="I268">
        <v>15</v>
      </c>
      <c r="J268" t="s">
        <v>10683</v>
      </c>
      <c r="K268" t="s">
        <v>10685</v>
      </c>
      <c r="L268" t="s">
        <v>10803</v>
      </c>
      <c r="M268" t="s">
        <v>10783</v>
      </c>
      <c r="N268">
        <v>12</v>
      </c>
      <c r="O268" t="s">
        <v>27863</v>
      </c>
      <c r="P268" t="s">
        <v>10681</v>
      </c>
      <c r="Q268">
        <v>0</v>
      </c>
    </row>
    <row r="269" spans="1:17" x14ac:dyDescent="0.25">
      <c r="A269" t="s">
        <v>4357</v>
      </c>
      <c r="B269" t="s">
        <v>11638</v>
      </c>
      <c r="C269">
        <v>92.75</v>
      </c>
      <c r="D269" t="s">
        <v>27859</v>
      </c>
      <c r="E269" t="s">
        <v>27860</v>
      </c>
      <c r="F269" t="s">
        <v>27865</v>
      </c>
      <c r="G269" t="s">
        <v>27862</v>
      </c>
      <c r="H269">
        <v>100.75</v>
      </c>
      <c r="I269">
        <v>7</v>
      </c>
      <c r="J269" t="s">
        <v>10683</v>
      </c>
      <c r="K269" t="s">
        <v>10685</v>
      </c>
      <c r="L269" t="s">
        <v>10803</v>
      </c>
      <c r="M269" t="s">
        <v>10783</v>
      </c>
      <c r="N269">
        <v>12</v>
      </c>
      <c r="O269" t="s">
        <v>27863</v>
      </c>
      <c r="P269" t="s">
        <v>10681</v>
      </c>
      <c r="Q269">
        <v>0</v>
      </c>
    </row>
    <row r="270" spans="1:17" x14ac:dyDescent="0.25">
      <c r="A270" t="s">
        <v>4358</v>
      </c>
      <c r="B270" t="s">
        <v>11653</v>
      </c>
      <c r="C270">
        <v>507</v>
      </c>
      <c r="D270" t="s">
        <v>27859</v>
      </c>
      <c r="E270" t="s">
        <v>27860</v>
      </c>
      <c r="F270" t="s">
        <v>27861</v>
      </c>
      <c r="G270" t="s">
        <v>27862</v>
      </c>
      <c r="H270">
        <v>507</v>
      </c>
      <c r="I270">
        <v>0</v>
      </c>
      <c r="J270" t="s">
        <v>10683</v>
      </c>
      <c r="K270" t="s">
        <v>10685</v>
      </c>
      <c r="L270" t="s">
        <v>10686</v>
      </c>
      <c r="M270" t="s">
        <v>10688</v>
      </c>
      <c r="N270">
        <v>12</v>
      </c>
      <c r="O270" t="s">
        <v>27863</v>
      </c>
      <c r="P270" t="s">
        <v>10681</v>
      </c>
      <c r="Q270">
        <v>0</v>
      </c>
    </row>
    <row r="271" spans="1:17" x14ac:dyDescent="0.25">
      <c r="A271" t="s">
        <v>4359</v>
      </c>
      <c r="B271" t="s">
        <v>11654</v>
      </c>
      <c r="C271">
        <v>4</v>
      </c>
      <c r="D271" t="s">
        <v>27859</v>
      </c>
      <c r="E271" t="s">
        <v>27860</v>
      </c>
      <c r="F271" t="s">
        <v>27873</v>
      </c>
      <c r="G271" t="s">
        <v>27862</v>
      </c>
      <c r="H271">
        <v>4</v>
      </c>
      <c r="I271">
        <v>0</v>
      </c>
      <c r="J271" t="s">
        <v>10752</v>
      </c>
      <c r="K271" t="s">
        <v>10685</v>
      </c>
      <c r="L271" t="s">
        <v>10686</v>
      </c>
      <c r="M271" t="s">
        <v>10688</v>
      </c>
      <c r="N271">
        <v>12</v>
      </c>
      <c r="O271" t="s">
        <v>27863</v>
      </c>
      <c r="P271" t="s">
        <v>10751</v>
      </c>
      <c r="Q271">
        <v>0</v>
      </c>
    </row>
    <row r="272" spans="1:17" x14ac:dyDescent="0.25">
      <c r="A272" t="s">
        <v>4361</v>
      </c>
      <c r="B272" t="s">
        <v>11664</v>
      </c>
      <c r="C272">
        <v>315</v>
      </c>
      <c r="D272" t="s">
        <v>27859</v>
      </c>
      <c r="E272" t="s">
        <v>27860</v>
      </c>
      <c r="F272" t="s">
        <v>27866</v>
      </c>
      <c r="G272" t="s">
        <v>27862</v>
      </c>
      <c r="H272">
        <v>331</v>
      </c>
      <c r="I272">
        <v>13</v>
      </c>
      <c r="J272" t="s">
        <v>10683</v>
      </c>
      <c r="K272" t="s">
        <v>10685</v>
      </c>
      <c r="L272" t="s">
        <v>10700</v>
      </c>
      <c r="M272" t="s">
        <v>10702</v>
      </c>
      <c r="N272">
        <v>12</v>
      </c>
      <c r="O272" t="s">
        <v>27863</v>
      </c>
      <c r="P272" t="s">
        <v>10681</v>
      </c>
      <c r="Q272">
        <v>0</v>
      </c>
    </row>
    <row r="273" spans="1:17" x14ac:dyDescent="0.25">
      <c r="A273" t="s">
        <v>4362</v>
      </c>
      <c r="B273" t="s">
        <v>11665</v>
      </c>
      <c r="C273">
        <v>42</v>
      </c>
      <c r="D273" t="s">
        <v>27859</v>
      </c>
      <c r="E273" t="s">
        <v>27860</v>
      </c>
      <c r="F273" t="s">
        <v>27865</v>
      </c>
      <c r="G273" t="s">
        <v>27862</v>
      </c>
      <c r="H273">
        <v>48</v>
      </c>
      <c r="I273">
        <v>6</v>
      </c>
      <c r="J273" t="s">
        <v>10683</v>
      </c>
      <c r="K273" t="s">
        <v>10685</v>
      </c>
      <c r="L273" t="s">
        <v>10700</v>
      </c>
      <c r="M273" t="s">
        <v>10702</v>
      </c>
      <c r="N273">
        <v>12</v>
      </c>
      <c r="O273" t="s">
        <v>27863</v>
      </c>
      <c r="P273" t="s">
        <v>10681</v>
      </c>
      <c r="Q273">
        <v>0</v>
      </c>
    </row>
    <row r="274" spans="1:17" x14ac:dyDescent="0.25">
      <c r="A274" t="s">
        <v>4363</v>
      </c>
      <c r="B274" t="s">
        <v>11666</v>
      </c>
      <c r="C274">
        <v>48</v>
      </c>
      <c r="D274" t="s">
        <v>27859</v>
      </c>
      <c r="E274" t="s">
        <v>27860</v>
      </c>
      <c r="F274" t="s">
        <v>27865</v>
      </c>
      <c r="G274" t="s">
        <v>27862</v>
      </c>
      <c r="H274">
        <v>56</v>
      </c>
      <c r="I274">
        <v>7</v>
      </c>
      <c r="J274" t="s">
        <v>10683</v>
      </c>
      <c r="K274" t="s">
        <v>10685</v>
      </c>
      <c r="L274" t="s">
        <v>10700</v>
      </c>
      <c r="M274" t="s">
        <v>10702</v>
      </c>
      <c r="N274">
        <v>12</v>
      </c>
      <c r="O274" t="s">
        <v>27863</v>
      </c>
      <c r="P274" t="s">
        <v>10681</v>
      </c>
      <c r="Q274">
        <v>0</v>
      </c>
    </row>
    <row r="275" spans="1:17" x14ac:dyDescent="0.25">
      <c r="A275" t="s">
        <v>4364</v>
      </c>
      <c r="B275" t="s">
        <v>11671</v>
      </c>
      <c r="C275">
        <v>99</v>
      </c>
      <c r="D275" t="s">
        <v>27859</v>
      </c>
      <c r="E275" t="s">
        <v>27860</v>
      </c>
      <c r="F275" t="s">
        <v>27861</v>
      </c>
      <c r="G275" t="s">
        <v>27862</v>
      </c>
      <c r="H275">
        <v>105.666667</v>
      </c>
      <c r="I275">
        <v>0</v>
      </c>
      <c r="J275" t="s">
        <v>10683</v>
      </c>
      <c r="K275" t="s">
        <v>10685</v>
      </c>
      <c r="L275" t="s">
        <v>10694</v>
      </c>
      <c r="M275" t="s">
        <v>10696</v>
      </c>
      <c r="N275">
        <v>6</v>
      </c>
      <c r="O275" t="s">
        <v>27863</v>
      </c>
      <c r="P275" t="s">
        <v>10681</v>
      </c>
      <c r="Q275">
        <v>0</v>
      </c>
    </row>
    <row r="276" spans="1:17" x14ac:dyDescent="0.25">
      <c r="A276" t="s">
        <v>4365</v>
      </c>
      <c r="B276" t="s">
        <v>11677</v>
      </c>
      <c r="C276">
        <v>159</v>
      </c>
      <c r="D276" t="s">
        <v>27859</v>
      </c>
      <c r="E276" t="s">
        <v>27860</v>
      </c>
      <c r="F276" t="s">
        <v>27861</v>
      </c>
      <c r="G276" t="s">
        <v>27862</v>
      </c>
      <c r="H276">
        <v>171</v>
      </c>
      <c r="I276">
        <v>8</v>
      </c>
      <c r="J276" t="s">
        <v>10683</v>
      </c>
      <c r="K276" t="s">
        <v>10685</v>
      </c>
      <c r="L276" t="s">
        <v>10700</v>
      </c>
      <c r="M276" t="s">
        <v>10702</v>
      </c>
      <c r="N276">
        <v>12</v>
      </c>
      <c r="O276" t="s">
        <v>27863</v>
      </c>
      <c r="P276" t="s">
        <v>10681</v>
      </c>
      <c r="Q276">
        <v>0</v>
      </c>
    </row>
    <row r="277" spans="1:17" x14ac:dyDescent="0.25">
      <c r="A277" t="s">
        <v>4366</v>
      </c>
      <c r="B277" t="s">
        <v>11682</v>
      </c>
      <c r="C277">
        <v>38</v>
      </c>
      <c r="D277" t="s">
        <v>27859</v>
      </c>
      <c r="E277" t="s">
        <v>27860</v>
      </c>
      <c r="F277" t="s">
        <v>27861</v>
      </c>
      <c r="G277" t="s">
        <v>27862</v>
      </c>
      <c r="H277">
        <v>44</v>
      </c>
      <c r="I277">
        <v>6</v>
      </c>
      <c r="J277" t="s">
        <v>10683</v>
      </c>
      <c r="K277" t="s">
        <v>10685</v>
      </c>
      <c r="L277" t="s">
        <v>10686</v>
      </c>
      <c r="M277" t="s">
        <v>10688</v>
      </c>
      <c r="N277">
        <v>12</v>
      </c>
      <c r="O277" t="s">
        <v>27863</v>
      </c>
      <c r="P277" t="s">
        <v>10681</v>
      </c>
      <c r="Q277">
        <v>0</v>
      </c>
    </row>
    <row r="278" spans="1:17" x14ac:dyDescent="0.25">
      <c r="A278" t="s">
        <v>4367</v>
      </c>
      <c r="B278" t="s">
        <v>11683</v>
      </c>
      <c r="C278">
        <v>34</v>
      </c>
      <c r="D278" t="s">
        <v>27859</v>
      </c>
      <c r="E278" t="s">
        <v>27860</v>
      </c>
      <c r="F278" t="s">
        <v>27861</v>
      </c>
      <c r="G278" t="s">
        <v>27862</v>
      </c>
      <c r="H278">
        <v>34.5</v>
      </c>
      <c r="I278">
        <v>0</v>
      </c>
      <c r="J278" t="s">
        <v>10683</v>
      </c>
      <c r="K278" t="s">
        <v>10685</v>
      </c>
      <c r="L278" t="s">
        <v>10837</v>
      </c>
      <c r="M278" t="s">
        <v>10696</v>
      </c>
      <c r="N278">
        <v>12</v>
      </c>
      <c r="O278" t="s">
        <v>27863</v>
      </c>
      <c r="P278" t="s">
        <v>10681</v>
      </c>
      <c r="Q278">
        <v>0</v>
      </c>
    </row>
    <row r="279" spans="1:17" x14ac:dyDescent="0.25">
      <c r="A279" t="s">
        <v>4368</v>
      </c>
      <c r="B279" t="s">
        <v>11688</v>
      </c>
      <c r="C279">
        <v>29</v>
      </c>
      <c r="D279" t="s">
        <v>27859</v>
      </c>
      <c r="E279" t="s">
        <v>27860</v>
      </c>
      <c r="F279" t="s">
        <v>27861</v>
      </c>
      <c r="G279" t="s">
        <v>27862</v>
      </c>
      <c r="H279">
        <v>31</v>
      </c>
      <c r="I279">
        <v>2</v>
      </c>
      <c r="J279" t="s">
        <v>10683</v>
      </c>
      <c r="K279" t="s">
        <v>10685</v>
      </c>
      <c r="L279" t="s">
        <v>10923</v>
      </c>
      <c r="M279" t="s">
        <v>10709</v>
      </c>
      <c r="N279">
        <v>12</v>
      </c>
      <c r="O279" t="s">
        <v>27863</v>
      </c>
      <c r="P279" t="s">
        <v>10681</v>
      </c>
      <c r="Q279">
        <v>0</v>
      </c>
    </row>
    <row r="280" spans="1:17" x14ac:dyDescent="0.25">
      <c r="A280" t="s">
        <v>4369</v>
      </c>
      <c r="B280" t="s">
        <v>11689</v>
      </c>
      <c r="C280">
        <v>10</v>
      </c>
      <c r="D280" t="s">
        <v>27859</v>
      </c>
      <c r="E280" t="s">
        <v>27860</v>
      </c>
      <c r="F280" t="s">
        <v>27861</v>
      </c>
      <c r="G280" t="s">
        <v>27862</v>
      </c>
      <c r="H280">
        <v>10</v>
      </c>
      <c r="I280">
        <v>0</v>
      </c>
      <c r="J280" t="s">
        <v>10683</v>
      </c>
      <c r="K280" t="s">
        <v>10685</v>
      </c>
      <c r="L280" t="s">
        <v>10707</v>
      </c>
      <c r="M280" t="s">
        <v>10709</v>
      </c>
      <c r="N280">
        <v>6</v>
      </c>
      <c r="O280" t="s">
        <v>27863</v>
      </c>
      <c r="P280" t="s">
        <v>10681</v>
      </c>
      <c r="Q280">
        <v>0</v>
      </c>
    </row>
    <row r="281" spans="1:17" x14ac:dyDescent="0.25">
      <c r="A281" t="s">
        <v>4370</v>
      </c>
      <c r="B281" t="s">
        <v>11692</v>
      </c>
      <c r="C281">
        <v>9.75</v>
      </c>
      <c r="D281" t="s">
        <v>27859</v>
      </c>
      <c r="E281" t="s">
        <v>27860</v>
      </c>
      <c r="F281" t="s">
        <v>27864</v>
      </c>
      <c r="G281" t="s">
        <v>27862</v>
      </c>
      <c r="H281">
        <v>11.75</v>
      </c>
      <c r="I281">
        <v>2</v>
      </c>
      <c r="J281" t="s">
        <v>10683</v>
      </c>
      <c r="K281" t="s">
        <v>10685</v>
      </c>
      <c r="L281" t="s">
        <v>10803</v>
      </c>
      <c r="M281" t="s">
        <v>10783</v>
      </c>
      <c r="N281">
        <v>12</v>
      </c>
      <c r="O281" t="s">
        <v>27863</v>
      </c>
      <c r="P281" t="s">
        <v>10681</v>
      </c>
      <c r="Q281">
        <v>0</v>
      </c>
    </row>
    <row r="282" spans="1:17" x14ac:dyDescent="0.25">
      <c r="A282" t="s">
        <v>4371</v>
      </c>
      <c r="B282" t="s">
        <v>11693</v>
      </c>
      <c r="C282">
        <v>151</v>
      </c>
      <c r="D282" t="s">
        <v>27859</v>
      </c>
      <c r="E282" t="s">
        <v>27860</v>
      </c>
      <c r="F282" t="s">
        <v>27861</v>
      </c>
      <c r="G282" t="s">
        <v>27862</v>
      </c>
      <c r="H282">
        <v>160</v>
      </c>
      <c r="I282">
        <v>9</v>
      </c>
      <c r="J282" t="s">
        <v>10683</v>
      </c>
      <c r="K282" t="s">
        <v>10685</v>
      </c>
      <c r="L282" t="s">
        <v>10761</v>
      </c>
      <c r="M282" t="s">
        <v>10709</v>
      </c>
      <c r="N282">
        <v>6</v>
      </c>
      <c r="O282" t="s">
        <v>27863</v>
      </c>
      <c r="P282" t="s">
        <v>10681</v>
      </c>
      <c r="Q282">
        <v>0</v>
      </c>
    </row>
    <row r="283" spans="1:17" x14ac:dyDescent="0.25">
      <c r="A283" t="s">
        <v>4372</v>
      </c>
      <c r="B283" t="s">
        <v>11695</v>
      </c>
      <c r="C283">
        <v>139</v>
      </c>
      <c r="D283" t="s">
        <v>27859</v>
      </c>
      <c r="E283" t="s">
        <v>27860</v>
      </c>
      <c r="F283" t="s">
        <v>27861</v>
      </c>
      <c r="G283" t="s">
        <v>27862</v>
      </c>
      <c r="H283">
        <v>157</v>
      </c>
      <c r="I283">
        <v>18</v>
      </c>
      <c r="J283" t="s">
        <v>10683</v>
      </c>
      <c r="K283" t="s">
        <v>10685</v>
      </c>
      <c r="L283" t="s">
        <v>11359</v>
      </c>
      <c r="M283" t="s">
        <v>10696</v>
      </c>
      <c r="N283">
        <v>6</v>
      </c>
      <c r="O283" t="s">
        <v>27863</v>
      </c>
      <c r="P283" t="s">
        <v>10681</v>
      </c>
      <c r="Q283">
        <v>0</v>
      </c>
    </row>
    <row r="284" spans="1:17" x14ac:dyDescent="0.25">
      <c r="A284" t="s">
        <v>4373</v>
      </c>
      <c r="B284" t="s">
        <v>11696</v>
      </c>
      <c r="C284">
        <v>175.91666699999999</v>
      </c>
      <c r="D284" t="s">
        <v>27859</v>
      </c>
      <c r="E284" t="s">
        <v>27860</v>
      </c>
      <c r="F284" t="s">
        <v>27861</v>
      </c>
      <c r="G284" t="s">
        <v>27862</v>
      </c>
      <c r="H284">
        <v>190.91666699999999</v>
      </c>
      <c r="I284">
        <v>15</v>
      </c>
      <c r="J284" t="s">
        <v>10683</v>
      </c>
      <c r="K284" t="s">
        <v>10685</v>
      </c>
      <c r="L284" t="s">
        <v>10700</v>
      </c>
      <c r="M284" t="s">
        <v>10702</v>
      </c>
      <c r="N284">
        <v>12</v>
      </c>
      <c r="O284" t="s">
        <v>27863</v>
      </c>
      <c r="P284" t="s">
        <v>10681</v>
      </c>
      <c r="Q284">
        <v>0</v>
      </c>
    </row>
    <row r="285" spans="1:17" x14ac:dyDescent="0.25">
      <c r="A285" t="s">
        <v>4375</v>
      </c>
      <c r="B285" t="s">
        <v>11702</v>
      </c>
      <c r="C285">
        <v>28.583333</v>
      </c>
      <c r="D285" t="s">
        <v>27859</v>
      </c>
      <c r="E285" t="s">
        <v>27860</v>
      </c>
      <c r="F285" t="s">
        <v>27865</v>
      </c>
      <c r="G285" t="s">
        <v>27862</v>
      </c>
      <c r="H285">
        <v>38.583333000000003</v>
      </c>
      <c r="I285">
        <v>10</v>
      </c>
      <c r="J285" t="s">
        <v>10683</v>
      </c>
      <c r="K285" t="s">
        <v>10685</v>
      </c>
      <c r="L285" t="s">
        <v>10700</v>
      </c>
      <c r="M285" t="s">
        <v>10702</v>
      </c>
      <c r="N285">
        <v>12</v>
      </c>
      <c r="O285" t="s">
        <v>27863</v>
      </c>
      <c r="P285" t="s">
        <v>10681</v>
      </c>
      <c r="Q285">
        <v>0</v>
      </c>
    </row>
    <row r="286" spans="1:17" x14ac:dyDescent="0.25">
      <c r="A286" t="s">
        <v>4377</v>
      </c>
      <c r="B286" t="s">
        <v>11720</v>
      </c>
      <c r="C286">
        <v>67.666667000000004</v>
      </c>
      <c r="D286" t="s">
        <v>27859</v>
      </c>
      <c r="E286" t="s">
        <v>27860</v>
      </c>
      <c r="F286" t="s">
        <v>27861</v>
      </c>
      <c r="G286" t="s">
        <v>27862</v>
      </c>
      <c r="H286">
        <v>68.666667000000004</v>
      </c>
      <c r="I286">
        <v>1</v>
      </c>
      <c r="J286" t="s">
        <v>10683</v>
      </c>
      <c r="K286" t="s">
        <v>10685</v>
      </c>
      <c r="L286" t="s">
        <v>10694</v>
      </c>
      <c r="M286" t="s">
        <v>10696</v>
      </c>
      <c r="N286">
        <v>6</v>
      </c>
      <c r="O286" t="s">
        <v>27863</v>
      </c>
      <c r="P286" t="s">
        <v>10681</v>
      </c>
      <c r="Q286">
        <v>0</v>
      </c>
    </row>
    <row r="287" spans="1:17" x14ac:dyDescent="0.25">
      <c r="A287" t="s">
        <v>4378</v>
      </c>
      <c r="B287" t="s">
        <v>11721</v>
      </c>
      <c r="C287">
        <v>47.166666999999997</v>
      </c>
      <c r="D287" t="s">
        <v>27859</v>
      </c>
      <c r="E287" t="s">
        <v>27860</v>
      </c>
      <c r="F287" t="s">
        <v>27861</v>
      </c>
      <c r="G287" t="s">
        <v>27862</v>
      </c>
      <c r="H287">
        <v>49.166666999999997</v>
      </c>
      <c r="I287">
        <v>2</v>
      </c>
      <c r="J287" t="s">
        <v>10683</v>
      </c>
      <c r="K287" t="s">
        <v>10685</v>
      </c>
      <c r="L287" t="s">
        <v>10746</v>
      </c>
      <c r="M287" t="s">
        <v>10696</v>
      </c>
      <c r="N287">
        <v>6</v>
      </c>
      <c r="O287" t="s">
        <v>27863</v>
      </c>
      <c r="P287" t="s">
        <v>10681</v>
      </c>
      <c r="Q287">
        <v>0</v>
      </c>
    </row>
    <row r="288" spans="1:17" x14ac:dyDescent="0.25">
      <c r="A288" t="s">
        <v>4379</v>
      </c>
      <c r="B288" t="s">
        <v>11724</v>
      </c>
      <c r="C288">
        <v>251.33333300000001</v>
      </c>
      <c r="D288" t="s">
        <v>27859</v>
      </c>
      <c r="E288" t="s">
        <v>27860</v>
      </c>
      <c r="F288" t="s">
        <v>27865</v>
      </c>
      <c r="G288" t="s">
        <v>27862</v>
      </c>
      <c r="H288">
        <v>261.33333299999998</v>
      </c>
      <c r="I288">
        <v>10</v>
      </c>
      <c r="J288" t="s">
        <v>10683</v>
      </c>
      <c r="K288" t="s">
        <v>10685</v>
      </c>
      <c r="L288" t="s">
        <v>11243</v>
      </c>
      <c r="M288" t="s">
        <v>10709</v>
      </c>
      <c r="N288">
        <v>6</v>
      </c>
      <c r="O288" t="s">
        <v>27863</v>
      </c>
      <c r="P288" t="s">
        <v>10681</v>
      </c>
      <c r="Q288">
        <v>0</v>
      </c>
    </row>
    <row r="289" spans="1:17" x14ac:dyDescent="0.25">
      <c r="A289" t="s">
        <v>4383</v>
      </c>
      <c r="B289" t="s">
        <v>11752</v>
      </c>
      <c r="C289">
        <v>199</v>
      </c>
      <c r="D289" t="s">
        <v>27859</v>
      </c>
      <c r="E289" t="s">
        <v>27860</v>
      </c>
      <c r="F289" t="s">
        <v>27865</v>
      </c>
      <c r="G289" t="s">
        <v>27862</v>
      </c>
      <c r="H289">
        <v>206</v>
      </c>
      <c r="I289">
        <v>7</v>
      </c>
      <c r="J289" t="s">
        <v>10683</v>
      </c>
      <c r="K289" t="s">
        <v>10685</v>
      </c>
      <c r="L289" t="s">
        <v>11359</v>
      </c>
      <c r="M289" t="s">
        <v>10702</v>
      </c>
      <c r="N289">
        <v>6</v>
      </c>
      <c r="O289" t="s">
        <v>27863</v>
      </c>
      <c r="P289" t="s">
        <v>10681</v>
      </c>
      <c r="Q289">
        <v>0</v>
      </c>
    </row>
    <row r="290" spans="1:17" x14ac:dyDescent="0.25">
      <c r="A290" t="s">
        <v>4384</v>
      </c>
      <c r="B290" t="s">
        <v>11754</v>
      </c>
      <c r="C290">
        <v>129.83333300000001</v>
      </c>
      <c r="D290" t="s">
        <v>27859</v>
      </c>
      <c r="E290" t="s">
        <v>27860</v>
      </c>
      <c r="F290" t="s">
        <v>27864</v>
      </c>
      <c r="G290" t="s">
        <v>27862</v>
      </c>
      <c r="H290">
        <v>134.83333300000001</v>
      </c>
      <c r="I290">
        <v>4</v>
      </c>
      <c r="J290" t="s">
        <v>10683</v>
      </c>
      <c r="K290" t="s">
        <v>10685</v>
      </c>
      <c r="L290" t="s">
        <v>10686</v>
      </c>
      <c r="M290" t="s">
        <v>10688</v>
      </c>
      <c r="N290">
        <v>6</v>
      </c>
      <c r="O290" t="s">
        <v>27863</v>
      </c>
      <c r="P290" t="s">
        <v>10681</v>
      </c>
      <c r="Q290">
        <v>0</v>
      </c>
    </row>
    <row r="291" spans="1:17" x14ac:dyDescent="0.25">
      <c r="A291" t="s">
        <v>4385</v>
      </c>
      <c r="B291" t="s">
        <v>11761</v>
      </c>
      <c r="C291">
        <v>283</v>
      </c>
      <c r="D291" t="s">
        <v>27859</v>
      </c>
      <c r="E291" t="s">
        <v>27860</v>
      </c>
      <c r="F291" t="s">
        <v>27865</v>
      </c>
      <c r="G291" t="s">
        <v>27862</v>
      </c>
      <c r="H291">
        <v>303</v>
      </c>
      <c r="I291">
        <v>20</v>
      </c>
      <c r="J291" t="s">
        <v>10683</v>
      </c>
      <c r="K291" t="s">
        <v>10685</v>
      </c>
      <c r="L291" t="s">
        <v>10781</v>
      </c>
      <c r="M291" t="s">
        <v>10696</v>
      </c>
      <c r="N291">
        <v>12</v>
      </c>
      <c r="O291" t="s">
        <v>27863</v>
      </c>
      <c r="P291" t="s">
        <v>10681</v>
      </c>
      <c r="Q291">
        <v>0</v>
      </c>
    </row>
    <row r="292" spans="1:17" x14ac:dyDescent="0.25">
      <c r="A292" t="s">
        <v>4386</v>
      </c>
      <c r="B292" t="s">
        <v>11772</v>
      </c>
      <c r="C292">
        <v>132.25</v>
      </c>
      <c r="D292" t="s">
        <v>27859</v>
      </c>
      <c r="E292" t="s">
        <v>27860</v>
      </c>
      <c r="F292" t="s">
        <v>27865</v>
      </c>
      <c r="G292" t="s">
        <v>27862</v>
      </c>
      <c r="H292">
        <v>135.25</v>
      </c>
      <c r="I292">
        <v>3</v>
      </c>
      <c r="J292" t="s">
        <v>10683</v>
      </c>
      <c r="K292" t="s">
        <v>10685</v>
      </c>
      <c r="L292" t="s">
        <v>10700</v>
      </c>
      <c r="M292" t="s">
        <v>10702</v>
      </c>
      <c r="N292">
        <v>12</v>
      </c>
      <c r="O292" t="s">
        <v>27863</v>
      </c>
      <c r="P292" t="s">
        <v>10681</v>
      </c>
      <c r="Q292">
        <v>0</v>
      </c>
    </row>
    <row r="293" spans="1:17" x14ac:dyDescent="0.25">
      <c r="A293" t="s">
        <v>4387</v>
      </c>
      <c r="B293" t="s">
        <v>11773</v>
      </c>
      <c r="C293">
        <v>88</v>
      </c>
      <c r="D293" t="s">
        <v>27859</v>
      </c>
      <c r="E293" t="s">
        <v>27860</v>
      </c>
      <c r="F293" t="s">
        <v>27864</v>
      </c>
      <c r="G293" t="s">
        <v>27862</v>
      </c>
      <c r="H293">
        <v>106</v>
      </c>
      <c r="I293">
        <v>18</v>
      </c>
      <c r="J293" t="s">
        <v>10683</v>
      </c>
      <c r="K293" t="s">
        <v>10685</v>
      </c>
      <c r="L293" t="s">
        <v>10700</v>
      </c>
      <c r="M293" t="s">
        <v>10702</v>
      </c>
      <c r="N293">
        <v>12</v>
      </c>
      <c r="O293" t="s">
        <v>27863</v>
      </c>
      <c r="P293" t="s">
        <v>10681</v>
      </c>
      <c r="Q293">
        <v>0</v>
      </c>
    </row>
    <row r="294" spans="1:17" x14ac:dyDescent="0.25">
      <c r="A294" t="s">
        <v>4388</v>
      </c>
      <c r="B294" t="s">
        <v>11776</v>
      </c>
      <c r="C294">
        <v>13</v>
      </c>
      <c r="D294" t="s">
        <v>27859</v>
      </c>
      <c r="E294" t="s">
        <v>27860</v>
      </c>
      <c r="F294" t="s">
        <v>27861</v>
      </c>
      <c r="G294" t="s">
        <v>27862</v>
      </c>
      <c r="H294">
        <v>13</v>
      </c>
      <c r="I294">
        <v>0</v>
      </c>
      <c r="J294" t="s">
        <v>10683</v>
      </c>
      <c r="K294" t="s">
        <v>10685</v>
      </c>
      <c r="L294" t="s">
        <v>10700</v>
      </c>
      <c r="M294" t="s">
        <v>10702</v>
      </c>
      <c r="N294">
        <v>6</v>
      </c>
      <c r="O294" t="s">
        <v>27863</v>
      </c>
      <c r="P294" t="s">
        <v>10681</v>
      </c>
      <c r="Q294">
        <v>0</v>
      </c>
    </row>
    <row r="295" spans="1:17" x14ac:dyDescent="0.25">
      <c r="A295" t="s">
        <v>4389</v>
      </c>
      <c r="B295" t="s">
        <v>11777</v>
      </c>
      <c r="C295">
        <v>36.666666999999997</v>
      </c>
      <c r="D295" t="s">
        <v>27859</v>
      </c>
      <c r="E295" t="s">
        <v>27860</v>
      </c>
      <c r="F295" t="s">
        <v>27861</v>
      </c>
      <c r="G295" t="s">
        <v>27862</v>
      </c>
      <c r="H295">
        <v>38.666666999999997</v>
      </c>
      <c r="I295">
        <v>2</v>
      </c>
      <c r="J295" t="s">
        <v>10683</v>
      </c>
      <c r="K295" t="s">
        <v>10685</v>
      </c>
      <c r="L295" t="s">
        <v>10686</v>
      </c>
      <c r="M295" t="s">
        <v>10688</v>
      </c>
      <c r="N295">
        <v>12</v>
      </c>
      <c r="O295" t="s">
        <v>27863</v>
      </c>
      <c r="P295" t="s">
        <v>10681</v>
      </c>
      <c r="Q295">
        <v>0</v>
      </c>
    </row>
    <row r="296" spans="1:17" x14ac:dyDescent="0.25">
      <c r="A296" t="s">
        <v>4390</v>
      </c>
      <c r="B296" t="s">
        <v>11784</v>
      </c>
      <c r="C296">
        <v>29</v>
      </c>
      <c r="D296" t="s">
        <v>27859</v>
      </c>
      <c r="E296" t="s">
        <v>27860</v>
      </c>
      <c r="F296" t="s">
        <v>27861</v>
      </c>
      <c r="G296" t="s">
        <v>27862</v>
      </c>
      <c r="H296">
        <v>30</v>
      </c>
      <c r="I296">
        <v>1</v>
      </c>
      <c r="J296" t="s">
        <v>10683</v>
      </c>
      <c r="K296" t="s">
        <v>10685</v>
      </c>
      <c r="L296" t="s">
        <v>11038</v>
      </c>
      <c r="M296" t="s">
        <v>10709</v>
      </c>
      <c r="N296">
        <v>6</v>
      </c>
      <c r="O296" t="s">
        <v>27863</v>
      </c>
      <c r="P296" t="s">
        <v>10681</v>
      </c>
      <c r="Q296">
        <v>0</v>
      </c>
    </row>
    <row r="297" spans="1:17" x14ac:dyDescent="0.25">
      <c r="A297" t="s">
        <v>4391</v>
      </c>
      <c r="B297" t="s">
        <v>11797</v>
      </c>
      <c r="C297">
        <v>642</v>
      </c>
      <c r="D297" t="s">
        <v>27859</v>
      </c>
      <c r="E297" t="s">
        <v>27860</v>
      </c>
      <c r="F297" t="s">
        <v>27871</v>
      </c>
      <c r="G297" t="s">
        <v>27862</v>
      </c>
      <c r="H297">
        <v>665</v>
      </c>
      <c r="I297">
        <v>23</v>
      </c>
      <c r="J297" t="s">
        <v>10683</v>
      </c>
      <c r="K297" t="s">
        <v>10685</v>
      </c>
      <c r="L297" t="s">
        <v>10686</v>
      </c>
      <c r="M297" t="s">
        <v>10688</v>
      </c>
      <c r="N297">
        <v>12</v>
      </c>
      <c r="O297" t="s">
        <v>27863</v>
      </c>
      <c r="P297" t="s">
        <v>10681</v>
      </c>
      <c r="Q297">
        <v>0</v>
      </c>
    </row>
    <row r="298" spans="1:17" x14ac:dyDescent="0.25">
      <c r="A298" t="s">
        <v>4392</v>
      </c>
      <c r="B298" t="s">
        <v>11804</v>
      </c>
      <c r="C298">
        <v>166</v>
      </c>
      <c r="D298" t="s">
        <v>27859</v>
      </c>
      <c r="E298" t="s">
        <v>27860</v>
      </c>
      <c r="F298" t="s">
        <v>27864</v>
      </c>
      <c r="G298" t="s">
        <v>27862</v>
      </c>
      <c r="H298">
        <v>172</v>
      </c>
      <c r="I298">
        <v>4</v>
      </c>
      <c r="J298" t="s">
        <v>10683</v>
      </c>
      <c r="K298" t="s">
        <v>10685</v>
      </c>
      <c r="L298" t="s">
        <v>11805</v>
      </c>
      <c r="M298" t="s">
        <v>10709</v>
      </c>
      <c r="N298">
        <v>12</v>
      </c>
      <c r="O298" t="s">
        <v>27863</v>
      </c>
      <c r="P298" t="s">
        <v>10681</v>
      </c>
      <c r="Q298">
        <v>0</v>
      </c>
    </row>
    <row r="299" spans="1:17" x14ac:dyDescent="0.25">
      <c r="A299" t="s">
        <v>4393</v>
      </c>
      <c r="B299" t="s">
        <v>11807</v>
      </c>
      <c r="C299">
        <v>14</v>
      </c>
      <c r="D299" t="s">
        <v>27859</v>
      </c>
      <c r="E299" t="s">
        <v>27860</v>
      </c>
      <c r="F299" t="s">
        <v>27861</v>
      </c>
      <c r="G299" t="s">
        <v>27862</v>
      </c>
      <c r="H299">
        <v>14</v>
      </c>
      <c r="I299">
        <v>0</v>
      </c>
      <c r="J299" t="s">
        <v>10683</v>
      </c>
      <c r="K299" t="s">
        <v>10685</v>
      </c>
      <c r="L299" t="s">
        <v>10737</v>
      </c>
      <c r="M299" t="s">
        <v>10709</v>
      </c>
      <c r="N299">
        <v>3</v>
      </c>
      <c r="O299" t="s">
        <v>27863</v>
      </c>
      <c r="P299" t="s">
        <v>10681</v>
      </c>
      <c r="Q299">
        <v>0</v>
      </c>
    </row>
    <row r="300" spans="1:17" x14ac:dyDescent="0.25">
      <c r="A300" t="s">
        <v>4394</v>
      </c>
      <c r="B300" t="s">
        <v>11808</v>
      </c>
      <c r="C300">
        <v>85</v>
      </c>
      <c r="D300" t="s">
        <v>27859</v>
      </c>
      <c r="E300" t="s">
        <v>27860</v>
      </c>
      <c r="F300" t="s">
        <v>27865</v>
      </c>
      <c r="G300" t="s">
        <v>27862</v>
      </c>
      <c r="H300">
        <v>97</v>
      </c>
      <c r="I300">
        <v>11</v>
      </c>
      <c r="J300" t="s">
        <v>10683</v>
      </c>
      <c r="K300" t="s">
        <v>10685</v>
      </c>
      <c r="L300" t="s">
        <v>10837</v>
      </c>
      <c r="M300" t="s">
        <v>10696</v>
      </c>
      <c r="N300">
        <v>12</v>
      </c>
      <c r="O300" t="s">
        <v>27863</v>
      </c>
      <c r="P300" t="s">
        <v>10681</v>
      </c>
      <c r="Q300">
        <v>0</v>
      </c>
    </row>
    <row r="301" spans="1:17" x14ac:dyDescent="0.25">
      <c r="A301" t="s">
        <v>4395</v>
      </c>
      <c r="B301" t="s">
        <v>11809</v>
      </c>
      <c r="C301">
        <v>41.916666999999997</v>
      </c>
      <c r="D301" t="s">
        <v>27859</v>
      </c>
      <c r="E301" t="s">
        <v>27860</v>
      </c>
      <c r="F301" t="s">
        <v>27861</v>
      </c>
      <c r="G301" t="s">
        <v>27862</v>
      </c>
      <c r="H301">
        <v>42.916666999999997</v>
      </c>
      <c r="I301">
        <v>1</v>
      </c>
      <c r="J301" t="s">
        <v>10683</v>
      </c>
      <c r="K301" t="s">
        <v>10685</v>
      </c>
      <c r="L301" t="s">
        <v>10737</v>
      </c>
      <c r="M301" t="s">
        <v>10709</v>
      </c>
      <c r="N301">
        <v>12</v>
      </c>
      <c r="O301" t="s">
        <v>27863</v>
      </c>
      <c r="P301" t="s">
        <v>10681</v>
      </c>
      <c r="Q301">
        <v>0</v>
      </c>
    </row>
    <row r="302" spans="1:17" x14ac:dyDescent="0.25">
      <c r="A302" t="s">
        <v>4396</v>
      </c>
      <c r="B302" t="s">
        <v>11815</v>
      </c>
      <c r="C302">
        <v>105.333333</v>
      </c>
      <c r="D302" t="s">
        <v>27859</v>
      </c>
      <c r="E302" t="s">
        <v>27860</v>
      </c>
      <c r="F302" t="s">
        <v>27865</v>
      </c>
      <c r="G302" t="s">
        <v>27862</v>
      </c>
      <c r="H302">
        <v>130.33333300000001</v>
      </c>
      <c r="I302">
        <v>22</v>
      </c>
      <c r="J302" t="s">
        <v>10683</v>
      </c>
      <c r="K302" t="s">
        <v>10685</v>
      </c>
      <c r="L302" t="s">
        <v>10793</v>
      </c>
      <c r="M302" t="s">
        <v>10783</v>
      </c>
      <c r="N302">
        <v>6</v>
      </c>
      <c r="O302" t="s">
        <v>27863</v>
      </c>
      <c r="P302" t="s">
        <v>10681</v>
      </c>
      <c r="Q302">
        <v>0</v>
      </c>
    </row>
    <row r="303" spans="1:17" x14ac:dyDescent="0.25">
      <c r="A303" t="s">
        <v>4397</v>
      </c>
      <c r="B303" t="s">
        <v>11816</v>
      </c>
      <c r="C303">
        <v>35</v>
      </c>
      <c r="D303" t="s">
        <v>27859</v>
      </c>
      <c r="E303" t="s">
        <v>27860</v>
      </c>
      <c r="F303" t="s">
        <v>27865</v>
      </c>
      <c r="G303" t="s">
        <v>27862</v>
      </c>
      <c r="H303">
        <v>42</v>
      </c>
      <c r="I303">
        <v>7</v>
      </c>
      <c r="J303" t="s">
        <v>10683</v>
      </c>
      <c r="K303" t="s">
        <v>10685</v>
      </c>
      <c r="L303" t="s">
        <v>11609</v>
      </c>
      <c r="M303" t="s">
        <v>10993</v>
      </c>
      <c r="N303">
        <v>6</v>
      </c>
      <c r="O303" t="s">
        <v>27863</v>
      </c>
      <c r="P303" t="s">
        <v>10681</v>
      </c>
      <c r="Q303">
        <v>0</v>
      </c>
    </row>
    <row r="304" spans="1:17" x14ac:dyDescent="0.25">
      <c r="A304" t="s">
        <v>4398</v>
      </c>
      <c r="B304" t="s">
        <v>11819</v>
      </c>
      <c r="C304">
        <v>201</v>
      </c>
      <c r="D304" t="s">
        <v>27859</v>
      </c>
      <c r="E304" t="s">
        <v>27860</v>
      </c>
      <c r="F304" t="s">
        <v>27861</v>
      </c>
      <c r="G304" t="s">
        <v>27862</v>
      </c>
      <c r="H304">
        <v>223</v>
      </c>
      <c r="I304">
        <v>22</v>
      </c>
      <c r="J304" t="s">
        <v>10683</v>
      </c>
      <c r="K304" t="s">
        <v>10685</v>
      </c>
      <c r="L304" t="s">
        <v>10991</v>
      </c>
      <c r="M304" t="s">
        <v>10993</v>
      </c>
      <c r="N304">
        <v>12</v>
      </c>
      <c r="O304" t="s">
        <v>27863</v>
      </c>
      <c r="P304" t="s">
        <v>10681</v>
      </c>
      <c r="Q304">
        <v>0</v>
      </c>
    </row>
    <row r="305" spans="1:17" x14ac:dyDescent="0.25">
      <c r="A305" t="s">
        <v>4399</v>
      </c>
      <c r="B305" t="s">
        <v>11820</v>
      </c>
      <c r="C305">
        <v>110</v>
      </c>
      <c r="D305" t="s">
        <v>27859</v>
      </c>
      <c r="E305" t="s">
        <v>27860</v>
      </c>
      <c r="F305" t="s">
        <v>27865</v>
      </c>
      <c r="G305" t="s">
        <v>27862</v>
      </c>
      <c r="H305">
        <v>115</v>
      </c>
      <c r="I305">
        <v>5</v>
      </c>
      <c r="J305" t="s">
        <v>10683</v>
      </c>
      <c r="K305" t="s">
        <v>10685</v>
      </c>
      <c r="L305" t="s">
        <v>10991</v>
      </c>
      <c r="M305" t="s">
        <v>10993</v>
      </c>
      <c r="N305">
        <v>12</v>
      </c>
      <c r="O305" t="s">
        <v>27863</v>
      </c>
      <c r="P305" t="s">
        <v>10681</v>
      </c>
      <c r="Q305">
        <v>0</v>
      </c>
    </row>
    <row r="306" spans="1:17" x14ac:dyDescent="0.25">
      <c r="A306" t="s">
        <v>4402</v>
      </c>
      <c r="B306" t="s">
        <v>11840</v>
      </c>
      <c r="C306">
        <v>79</v>
      </c>
      <c r="D306" t="s">
        <v>27859</v>
      </c>
      <c r="E306" t="s">
        <v>27860</v>
      </c>
      <c r="F306" t="s">
        <v>27861</v>
      </c>
      <c r="G306" t="s">
        <v>27862</v>
      </c>
      <c r="H306">
        <v>84</v>
      </c>
      <c r="I306">
        <v>5</v>
      </c>
      <c r="J306" t="s">
        <v>10683</v>
      </c>
      <c r="K306" t="s">
        <v>10685</v>
      </c>
      <c r="L306" t="s">
        <v>10991</v>
      </c>
      <c r="M306" t="s">
        <v>10993</v>
      </c>
      <c r="N306">
        <v>12</v>
      </c>
      <c r="O306" t="s">
        <v>27863</v>
      </c>
      <c r="P306" t="s">
        <v>10681</v>
      </c>
      <c r="Q306">
        <v>0</v>
      </c>
    </row>
    <row r="307" spans="1:17" x14ac:dyDescent="0.25">
      <c r="A307" t="s">
        <v>4403</v>
      </c>
      <c r="B307" t="s">
        <v>11847</v>
      </c>
      <c r="C307">
        <v>54</v>
      </c>
      <c r="D307" t="s">
        <v>27859</v>
      </c>
      <c r="E307" t="s">
        <v>27860</v>
      </c>
      <c r="F307" t="s">
        <v>27864</v>
      </c>
      <c r="G307" t="s">
        <v>27862</v>
      </c>
      <c r="H307">
        <v>61</v>
      </c>
      <c r="I307">
        <v>5</v>
      </c>
      <c r="J307" t="s">
        <v>10683</v>
      </c>
      <c r="K307" t="s">
        <v>10685</v>
      </c>
      <c r="L307" t="s">
        <v>10700</v>
      </c>
      <c r="M307" t="s">
        <v>10702</v>
      </c>
      <c r="N307">
        <v>6</v>
      </c>
      <c r="O307" t="s">
        <v>27863</v>
      </c>
      <c r="P307" t="s">
        <v>10681</v>
      </c>
      <c r="Q307">
        <v>0</v>
      </c>
    </row>
    <row r="308" spans="1:17" x14ac:dyDescent="0.25">
      <c r="A308" t="s">
        <v>4404</v>
      </c>
      <c r="B308" t="s">
        <v>11862</v>
      </c>
      <c r="C308">
        <v>164</v>
      </c>
      <c r="D308" t="s">
        <v>27859</v>
      </c>
      <c r="E308" t="s">
        <v>27860</v>
      </c>
      <c r="F308" t="s">
        <v>27864</v>
      </c>
      <c r="G308" t="s">
        <v>27862</v>
      </c>
      <c r="H308">
        <v>180</v>
      </c>
      <c r="I308">
        <v>11</v>
      </c>
      <c r="J308" t="s">
        <v>10683</v>
      </c>
      <c r="K308" t="s">
        <v>10685</v>
      </c>
      <c r="L308" t="s">
        <v>10737</v>
      </c>
      <c r="M308" t="s">
        <v>10709</v>
      </c>
      <c r="N308">
        <v>6</v>
      </c>
      <c r="O308" t="s">
        <v>27863</v>
      </c>
      <c r="P308" t="s">
        <v>10681</v>
      </c>
      <c r="Q308">
        <v>0</v>
      </c>
    </row>
    <row r="309" spans="1:17" x14ac:dyDescent="0.25">
      <c r="A309" t="s">
        <v>4406</v>
      </c>
      <c r="B309" t="s">
        <v>11866</v>
      </c>
      <c r="C309">
        <v>29.583333</v>
      </c>
      <c r="D309" t="s">
        <v>27859</v>
      </c>
      <c r="E309" t="s">
        <v>27860</v>
      </c>
      <c r="F309" t="s">
        <v>27865</v>
      </c>
      <c r="G309" t="s">
        <v>27862</v>
      </c>
      <c r="H309">
        <v>40.583333000000003</v>
      </c>
      <c r="I309">
        <v>11</v>
      </c>
      <c r="J309" t="s">
        <v>10683</v>
      </c>
      <c r="K309" t="s">
        <v>10685</v>
      </c>
      <c r="L309" t="s">
        <v>10837</v>
      </c>
      <c r="M309" t="s">
        <v>10696</v>
      </c>
      <c r="N309">
        <v>12</v>
      </c>
      <c r="O309" t="s">
        <v>27863</v>
      </c>
      <c r="P309" t="s">
        <v>10681</v>
      </c>
      <c r="Q309">
        <v>0</v>
      </c>
    </row>
    <row r="310" spans="1:17" x14ac:dyDescent="0.25">
      <c r="A310" t="s">
        <v>4407</v>
      </c>
      <c r="B310" t="s">
        <v>11867</v>
      </c>
      <c r="C310">
        <v>0.16666700000000001</v>
      </c>
      <c r="D310" t="s">
        <v>27859</v>
      </c>
      <c r="E310" t="s">
        <v>27860</v>
      </c>
      <c r="F310" t="s">
        <v>27867</v>
      </c>
      <c r="G310" t="s">
        <v>27867</v>
      </c>
      <c r="H310">
        <v>0.16666700000000001</v>
      </c>
      <c r="I310">
        <v>0</v>
      </c>
      <c r="J310" t="s">
        <v>10683</v>
      </c>
      <c r="K310" t="s">
        <v>10685</v>
      </c>
      <c r="L310" t="s">
        <v>10746</v>
      </c>
      <c r="M310" t="s">
        <v>10696</v>
      </c>
      <c r="N310">
        <v>12</v>
      </c>
      <c r="O310" t="s">
        <v>27863</v>
      </c>
      <c r="P310" t="s">
        <v>10681</v>
      </c>
      <c r="Q310">
        <v>0</v>
      </c>
    </row>
    <row r="311" spans="1:17" x14ac:dyDescent="0.25">
      <c r="A311" t="s">
        <v>4407</v>
      </c>
      <c r="B311" t="s">
        <v>11867</v>
      </c>
      <c r="C311">
        <v>0</v>
      </c>
      <c r="D311" t="s">
        <v>27859</v>
      </c>
      <c r="E311" t="s">
        <v>27860</v>
      </c>
      <c r="F311" t="s">
        <v>27861</v>
      </c>
      <c r="G311" t="s">
        <v>27862</v>
      </c>
      <c r="H311">
        <v>5.75</v>
      </c>
      <c r="I311">
        <v>3</v>
      </c>
      <c r="J311" t="s">
        <v>10683</v>
      </c>
      <c r="K311" t="s">
        <v>10685</v>
      </c>
      <c r="L311" t="s">
        <v>10746</v>
      </c>
      <c r="M311" t="s">
        <v>10696</v>
      </c>
      <c r="N311">
        <v>12</v>
      </c>
      <c r="O311" t="s">
        <v>27863</v>
      </c>
      <c r="P311" t="s">
        <v>10681</v>
      </c>
      <c r="Q311">
        <v>0</v>
      </c>
    </row>
    <row r="312" spans="1:17" x14ac:dyDescent="0.25">
      <c r="A312" t="s">
        <v>4408</v>
      </c>
      <c r="B312" t="s">
        <v>11873</v>
      </c>
      <c r="C312">
        <v>47</v>
      </c>
      <c r="D312" t="s">
        <v>27859</v>
      </c>
      <c r="E312" t="s">
        <v>27860</v>
      </c>
      <c r="F312" t="s">
        <v>27861</v>
      </c>
      <c r="G312" t="s">
        <v>27862</v>
      </c>
      <c r="H312">
        <v>49</v>
      </c>
      <c r="I312">
        <v>2</v>
      </c>
      <c r="J312" t="s">
        <v>10683</v>
      </c>
      <c r="K312" t="s">
        <v>10685</v>
      </c>
      <c r="L312" t="s">
        <v>10826</v>
      </c>
      <c r="M312" t="s">
        <v>10709</v>
      </c>
      <c r="N312">
        <v>12</v>
      </c>
      <c r="O312" t="s">
        <v>27863</v>
      </c>
      <c r="P312" t="s">
        <v>10681</v>
      </c>
      <c r="Q312">
        <v>0</v>
      </c>
    </row>
    <row r="313" spans="1:17" x14ac:dyDescent="0.25">
      <c r="A313" t="s">
        <v>4409</v>
      </c>
      <c r="B313" t="s">
        <v>11874</v>
      </c>
      <c r="C313">
        <v>104.166667</v>
      </c>
      <c r="D313" t="s">
        <v>27859</v>
      </c>
      <c r="E313" t="s">
        <v>27860</v>
      </c>
      <c r="F313" t="s">
        <v>27861</v>
      </c>
      <c r="G313" t="s">
        <v>27862</v>
      </c>
      <c r="H313">
        <v>122.166667</v>
      </c>
      <c r="I313">
        <v>16</v>
      </c>
      <c r="J313" t="s">
        <v>10683</v>
      </c>
      <c r="K313" t="s">
        <v>10685</v>
      </c>
      <c r="L313" t="s">
        <v>10700</v>
      </c>
      <c r="M313" t="s">
        <v>10702</v>
      </c>
      <c r="N313">
        <v>6</v>
      </c>
      <c r="O313" t="s">
        <v>27863</v>
      </c>
      <c r="P313" t="s">
        <v>10681</v>
      </c>
      <c r="Q313">
        <v>0</v>
      </c>
    </row>
    <row r="314" spans="1:17" x14ac:dyDescent="0.25">
      <c r="A314" t="s">
        <v>4410</v>
      </c>
      <c r="B314" t="s">
        <v>11881</v>
      </c>
      <c r="C314">
        <v>110.666667</v>
      </c>
      <c r="D314" t="s">
        <v>27859</v>
      </c>
      <c r="E314" t="s">
        <v>27860</v>
      </c>
      <c r="F314" t="s">
        <v>27861</v>
      </c>
      <c r="G314" t="s">
        <v>27862</v>
      </c>
      <c r="H314">
        <v>143.66666699999999</v>
      </c>
      <c r="I314">
        <v>33</v>
      </c>
      <c r="J314" t="s">
        <v>10683</v>
      </c>
      <c r="K314" t="s">
        <v>10685</v>
      </c>
      <c r="L314" t="s">
        <v>10728</v>
      </c>
      <c r="M314" t="s">
        <v>10702</v>
      </c>
      <c r="N314">
        <v>6</v>
      </c>
      <c r="O314" t="s">
        <v>27863</v>
      </c>
      <c r="P314" t="s">
        <v>10681</v>
      </c>
      <c r="Q314">
        <v>0</v>
      </c>
    </row>
    <row r="315" spans="1:17" x14ac:dyDescent="0.25">
      <c r="A315" t="s">
        <v>4412</v>
      </c>
      <c r="B315" t="s">
        <v>11889</v>
      </c>
      <c r="C315">
        <v>0</v>
      </c>
      <c r="D315" t="s">
        <v>27859</v>
      </c>
      <c r="E315" t="s">
        <v>27860</v>
      </c>
      <c r="F315" t="s">
        <v>27871</v>
      </c>
      <c r="G315" t="s">
        <v>27862</v>
      </c>
      <c r="H315">
        <v>3.6666669999999999</v>
      </c>
      <c r="I315">
        <v>2</v>
      </c>
      <c r="J315" t="s">
        <v>10683</v>
      </c>
      <c r="K315" t="s">
        <v>10685</v>
      </c>
      <c r="L315" t="s">
        <v>10803</v>
      </c>
      <c r="M315" t="s">
        <v>10702</v>
      </c>
      <c r="N315">
        <v>6</v>
      </c>
      <c r="O315" t="s">
        <v>27863</v>
      </c>
      <c r="P315" t="s">
        <v>10681</v>
      </c>
      <c r="Q315">
        <v>0</v>
      </c>
    </row>
    <row r="316" spans="1:17" x14ac:dyDescent="0.25">
      <c r="A316" t="s">
        <v>4413</v>
      </c>
      <c r="B316" t="s">
        <v>11892</v>
      </c>
      <c r="C316">
        <v>68</v>
      </c>
      <c r="D316" t="s">
        <v>27859</v>
      </c>
      <c r="E316" t="s">
        <v>27860</v>
      </c>
      <c r="F316" t="s">
        <v>27861</v>
      </c>
      <c r="G316" t="s">
        <v>27862</v>
      </c>
      <c r="H316">
        <v>70</v>
      </c>
      <c r="I316">
        <v>2</v>
      </c>
      <c r="J316" t="s">
        <v>10683</v>
      </c>
      <c r="K316" t="s">
        <v>10685</v>
      </c>
      <c r="L316" t="s">
        <v>10686</v>
      </c>
      <c r="M316" t="s">
        <v>10688</v>
      </c>
      <c r="N316">
        <v>12</v>
      </c>
      <c r="O316" t="s">
        <v>27863</v>
      </c>
      <c r="P316" t="s">
        <v>10681</v>
      </c>
      <c r="Q316">
        <v>0</v>
      </c>
    </row>
    <row r="317" spans="1:17" x14ac:dyDescent="0.25">
      <c r="A317" t="s">
        <v>4415</v>
      </c>
      <c r="B317" t="s">
        <v>11910</v>
      </c>
      <c r="C317">
        <v>1</v>
      </c>
      <c r="D317" t="s">
        <v>27859</v>
      </c>
      <c r="E317" t="s">
        <v>27860</v>
      </c>
      <c r="F317" t="s">
        <v>27872</v>
      </c>
      <c r="G317" t="s">
        <v>27862</v>
      </c>
      <c r="H317">
        <v>1</v>
      </c>
      <c r="I317">
        <v>0</v>
      </c>
      <c r="J317" t="s">
        <v>10683</v>
      </c>
      <c r="K317" t="s">
        <v>10685</v>
      </c>
      <c r="L317" t="s">
        <v>11317</v>
      </c>
      <c r="M317" t="s">
        <v>10709</v>
      </c>
      <c r="N317">
        <v>6</v>
      </c>
      <c r="O317" t="s">
        <v>27863</v>
      </c>
      <c r="P317" t="s">
        <v>10681</v>
      </c>
      <c r="Q317">
        <v>0</v>
      </c>
    </row>
    <row r="318" spans="1:17" x14ac:dyDescent="0.25">
      <c r="A318" t="s">
        <v>4415</v>
      </c>
      <c r="B318" t="s">
        <v>11910</v>
      </c>
      <c r="C318">
        <v>224.66666699999999</v>
      </c>
      <c r="D318" t="s">
        <v>27859</v>
      </c>
      <c r="E318" t="s">
        <v>27860</v>
      </c>
      <c r="F318" t="s">
        <v>27861</v>
      </c>
      <c r="G318" t="s">
        <v>27862</v>
      </c>
      <c r="H318">
        <v>251.66666699999999</v>
      </c>
      <c r="I318">
        <v>23</v>
      </c>
      <c r="J318" t="s">
        <v>10683</v>
      </c>
      <c r="K318" t="s">
        <v>10685</v>
      </c>
      <c r="L318" t="s">
        <v>11317</v>
      </c>
      <c r="M318" t="s">
        <v>10709</v>
      </c>
      <c r="N318">
        <v>6</v>
      </c>
      <c r="O318" t="s">
        <v>27863</v>
      </c>
      <c r="P318" t="s">
        <v>10681</v>
      </c>
      <c r="Q318">
        <v>0</v>
      </c>
    </row>
    <row r="319" spans="1:17" x14ac:dyDescent="0.25">
      <c r="A319" t="s">
        <v>4416</v>
      </c>
      <c r="B319" t="s">
        <v>11913</v>
      </c>
      <c r="C319">
        <v>258.33333299999998</v>
      </c>
      <c r="D319" t="s">
        <v>27859</v>
      </c>
      <c r="E319" t="s">
        <v>27860</v>
      </c>
      <c r="F319" t="s">
        <v>27864</v>
      </c>
      <c r="G319" t="s">
        <v>27862</v>
      </c>
      <c r="H319">
        <v>267.33333299999998</v>
      </c>
      <c r="I319">
        <v>8</v>
      </c>
      <c r="J319" t="s">
        <v>10683</v>
      </c>
      <c r="K319" t="s">
        <v>10685</v>
      </c>
      <c r="L319" t="s">
        <v>11243</v>
      </c>
      <c r="M319" t="s">
        <v>10709</v>
      </c>
      <c r="N319">
        <v>6</v>
      </c>
      <c r="O319" t="s">
        <v>27863</v>
      </c>
      <c r="P319" t="s">
        <v>10681</v>
      </c>
      <c r="Q319">
        <v>0</v>
      </c>
    </row>
    <row r="320" spans="1:17" x14ac:dyDescent="0.25">
      <c r="A320" t="s">
        <v>4417</v>
      </c>
      <c r="B320" t="s">
        <v>11916</v>
      </c>
      <c r="C320">
        <v>38</v>
      </c>
      <c r="D320" t="s">
        <v>27859</v>
      </c>
      <c r="E320" t="s">
        <v>27860</v>
      </c>
      <c r="F320" t="s">
        <v>27861</v>
      </c>
      <c r="G320" t="s">
        <v>27862</v>
      </c>
      <c r="H320">
        <v>44</v>
      </c>
      <c r="I320">
        <v>6</v>
      </c>
      <c r="J320" t="s">
        <v>10683</v>
      </c>
      <c r="K320" t="s">
        <v>10685</v>
      </c>
      <c r="L320" t="s">
        <v>10700</v>
      </c>
      <c r="M320" t="s">
        <v>10702</v>
      </c>
      <c r="N320">
        <v>6</v>
      </c>
      <c r="O320" t="s">
        <v>27863</v>
      </c>
      <c r="P320" t="s">
        <v>10681</v>
      </c>
      <c r="Q320">
        <v>0</v>
      </c>
    </row>
    <row r="321" spans="1:17" x14ac:dyDescent="0.25">
      <c r="A321" t="s">
        <v>4420</v>
      </c>
      <c r="B321" t="s">
        <v>11919</v>
      </c>
      <c r="C321">
        <v>26</v>
      </c>
      <c r="D321" t="s">
        <v>27859</v>
      </c>
      <c r="E321" t="s">
        <v>27860</v>
      </c>
      <c r="F321" t="s">
        <v>27871</v>
      </c>
      <c r="G321" t="s">
        <v>27862</v>
      </c>
      <c r="H321">
        <v>26</v>
      </c>
      <c r="I321">
        <v>0</v>
      </c>
      <c r="J321" t="s">
        <v>10683</v>
      </c>
      <c r="K321" t="s">
        <v>10685</v>
      </c>
      <c r="L321" t="s">
        <v>10723</v>
      </c>
      <c r="M321" t="s">
        <v>10709</v>
      </c>
      <c r="N321">
        <v>3</v>
      </c>
      <c r="O321" t="s">
        <v>27863</v>
      </c>
      <c r="P321" t="s">
        <v>10681</v>
      </c>
      <c r="Q321">
        <v>0</v>
      </c>
    </row>
    <row r="322" spans="1:17" x14ac:dyDescent="0.25">
      <c r="A322" t="s">
        <v>4421</v>
      </c>
      <c r="B322" t="s">
        <v>11926</v>
      </c>
      <c r="C322">
        <v>49</v>
      </c>
      <c r="D322" t="s">
        <v>27859</v>
      </c>
      <c r="E322" t="s">
        <v>27860</v>
      </c>
      <c r="F322" t="s">
        <v>27861</v>
      </c>
      <c r="G322" t="s">
        <v>27862</v>
      </c>
      <c r="H322">
        <v>56</v>
      </c>
      <c r="I322">
        <v>7</v>
      </c>
      <c r="J322" t="s">
        <v>10683</v>
      </c>
      <c r="K322" t="s">
        <v>10685</v>
      </c>
      <c r="L322" t="s">
        <v>10826</v>
      </c>
      <c r="M322" t="s">
        <v>10709</v>
      </c>
      <c r="N322">
        <v>12</v>
      </c>
      <c r="O322" t="s">
        <v>27863</v>
      </c>
      <c r="P322" t="s">
        <v>10681</v>
      </c>
      <c r="Q322">
        <v>0</v>
      </c>
    </row>
    <row r="323" spans="1:17" x14ac:dyDescent="0.25">
      <c r="A323" t="s">
        <v>4422</v>
      </c>
      <c r="B323" t="s">
        <v>11927</v>
      </c>
      <c r="C323">
        <v>164</v>
      </c>
      <c r="D323" t="s">
        <v>27859</v>
      </c>
      <c r="E323" t="s">
        <v>27860</v>
      </c>
      <c r="F323" t="s">
        <v>27861</v>
      </c>
      <c r="G323" t="s">
        <v>27862</v>
      </c>
      <c r="H323">
        <v>194</v>
      </c>
      <c r="I323">
        <v>18</v>
      </c>
      <c r="J323" t="s">
        <v>10683</v>
      </c>
      <c r="K323" t="s">
        <v>10685</v>
      </c>
      <c r="L323" t="s">
        <v>10781</v>
      </c>
      <c r="M323" t="s">
        <v>10696</v>
      </c>
      <c r="N323">
        <v>6</v>
      </c>
      <c r="O323" t="s">
        <v>27863</v>
      </c>
      <c r="P323" t="s">
        <v>10681</v>
      </c>
      <c r="Q323">
        <v>0</v>
      </c>
    </row>
    <row r="324" spans="1:17" x14ac:dyDescent="0.25">
      <c r="A324" t="s">
        <v>4423</v>
      </c>
      <c r="B324" t="s">
        <v>11928</v>
      </c>
      <c r="C324">
        <v>244.66666699999999</v>
      </c>
      <c r="D324" t="s">
        <v>27859</v>
      </c>
      <c r="E324" t="s">
        <v>27860</v>
      </c>
      <c r="F324" t="s">
        <v>27861</v>
      </c>
      <c r="G324" t="s">
        <v>27862</v>
      </c>
      <c r="H324">
        <v>264.66666700000002</v>
      </c>
      <c r="I324">
        <v>19</v>
      </c>
      <c r="J324" t="s">
        <v>10683</v>
      </c>
      <c r="K324" t="s">
        <v>10685</v>
      </c>
      <c r="L324" t="s">
        <v>10694</v>
      </c>
      <c r="M324" t="s">
        <v>10696</v>
      </c>
      <c r="N324">
        <v>6</v>
      </c>
      <c r="O324" t="s">
        <v>27863</v>
      </c>
      <c r="P324" t="s">
        <v>10681</v>
      </c>
      <c r="Q324">
        <v>0</v>
      </c>
    </row>
    <row r="325" spans="1:17" x14ac:dyDescent="0.25">
      <c r="A325" t="s">
        <v>4424</v>
      </c>
      <c r="B325" t="s">
        <v>11929</v>
      </c>
      <c r="C325">
        <v>159.66666699999999</v>
      </c>
      <c r="D325" t="s">
        <v>27859</v>
      </c>
      <c r="E325" t="s">
        <v>27860</v>
      </c>
      <c r="F325" t="s">
        <v>27864</v>
      </c>
      <c r="G325" t="s">
        <v>27862</v>
      </c>
      <c r="H325">
        <v>172.66666699999999</v>
      </c>
      <c r="I325">
        <v>12</v>
      </c>
      <c r="J325" t="s">
        <v>10683</v>
      </c>
      <c r="K325" t="s">
        <v>10685</v>
      </c>
      <c r="L325" t="s">
        <v>10694</v>
      </c>
      <c r="M325" t="s">
        <v>10696</v>
      </c>
      <c r="N325">
        <v>6</v>
      </c>
      <c r="O325" t="s">
        <v>27863</v>
      </c>
      <c r="P325" t="s">
        <v>10681</v>
      </c>
      <c r="Q325">
        <v>0</v>
      </c>
    </row>
    <row r="326" spans="1:17" x14ac:dyDescent="0.25">
      <c r="A326" t="s">
        <v>4425</v>
      </c>
      <c r="B326" t="s">
        <v>11939</v>
      </c>
      <c r="C326">
        <v>2</v>
      </c>
      <c r="D326" t="s">
        <v>27859</v>
      </c>
      <c r="E326" t="s">
        <v>27860</v>
      </c>
      <c r="F326" t="s">
        <v>27864</v>
      </c>
      <c r="G326" t="s">
        <v>27862</v>
      </c>
      <c r="H326">
        <v>5</v>
      </c>
      <c r="I326">
        <v>3</v>
      </c>
      <c r="J326" t="s">
        <v>10683</v>
      </c>
      <c r="K326" t="s">
        <v>10685</v>
      </c>
      <c r="L326" t="s">
        <v>10837</v>
      </c>
      <c r="M326" t="s">
        <v>10696</v>
      </c>
      <c r="N326">
        <v>12</v>
      </c>
      <c r="O326" t="s">
        <v>27863</v>
      </c>
      <c r="P326" t="s">
        <v>10681</v>
      </c>
      <c r="Q326">
        <v>0</v>
      </c>
    </row>
    <row r="327" spans="1:17" x14ac:dyDescent="0.25">
      <c r="A327" t="s">
        <v>4426</v>
      </c>
      <c r="B327" t="s">
        <v>11946</v>
      </c>
      <c r="C327">
        <v>0.5</v>
      </c>
      <c r="D327" t="s">
        <v>27859</v>
      </c>
      <c r="E327" t="s">
        <v>27860</v>
      </c>
      <c r="F327" t="s">
        <v>27874</v>
      </c>
      <c r="G327" t="s">
        <v>27874</v>
      </c>
      <c r="H327">
        <v>0.5</v>
      </c>
      <c r="I327">
        <v>0</v>
      </c>
      <c r="J327" t="s">
        <v>10683</v>
      </c>
      <c r="K327" t="s">
        <v>10685</v>
      </c>
      <c r="L327" t="s">
        <v>11317</v>
      </c>
      <c r="M327" t="s">
        <v>10709</v>
      </c>
      <c r="N327">
        <v>6</v>
      </c>
      <c r="O327" t="s">
        <v>27863</v>
      </c>
      <c r="P327" t="s">
        <v>10856</v>
      </c>
      <c r="Q327">
        <v>0</v>
      </c>
    </row>
    <row r="328" spans="1:17" x14ac:dyDescent="0.25">
      <c r="A328" t="s">
        <v>4426</v>
      </c>
      <c r="B328" t="s">
        <v>11946</v>
      </c>
      <c r="C328">
        <v>0</v>
      </c>
      <c r="D328" t="s">
        <v>27859</v>
      </c>
      <c r="E328" t="s">
        <v>27860</v>
      </c>
      <c r="F328" t="s">
        <v>27869</v>
      </c>
      <c r="G328" t="s">
        <v>27870</v>
      </c>
      <c r="H328">
        <v>3</v>
      </c>
      <c r="I328">
        <v>0</v>
      </c>
      <c r="J328" t="s">
        <v>10683</v>
      </c>
      <c r="K328" t="s">
        <v>10685</v>
      </c>
      <c r="L328" t="s">
        <v>11317</v>
      </c>
      <c r="M328" t="s">
        <v>10709</v>
      </c>
      <c r="N328">
        <v>6</v>
      </c>
      <c r="O328" t="s">
        <v>27863</v>
      </c>
      <c r="P328" t="s">
        <v>10856</v>
      </c>
      <c r="Q328">
        <v>0</v>
      </c>
    </row>
    <row r="329" spans="1:17" x14ac:dyDescent="0.25">
      <c r="A329" t="s">
        <v>4427</v>
      </c>
      <c r="B329" t="s">
        <v>11947</v>
      </c>
      <c r="C329">
        <v>78.666667000000004</v>
      </c>
      <c r="D329" t="s">
        <v>27859</v>
      </c>
      <c r="E329" t="s">
        <v>27860</v>
      </c>
      <c r="F329" t="s">
        <v>27864</v>
      </c>
      <c r="G329" t="s">
        <v>27862</v>
      </c>
      <c r="H329">
        <v>84.666667000000004</v>
      </c>
      <c r="I329">
        <v>6</v>
      </c>
      <c r="J329" t="s">
        <v>10683</v>
      </c>
      <c r="K329" t="s">
        <v>10685</v>
      </c>
      <c r="L329" t="s">
        <v>10761</v>
      </c>
      <c r="M329" t="s">
        <v>10763</v>
      </c>
      <c r="N329">
        <v>6</v>
      </c>
      <c r="O329" t="s">
        <v>27863</v>
      </c>
      <c r="P329" t="s">
        <v>10681</v>
      </c>
      <c r="Q329">
        <v>0</v>
      </c>
    </row>
    <row r="330" spans="1:17" x14ac:dyDescent="0.25">
      <c r="A330" t="s">
        <v>4428</v>
      </c>
      <c r="B330" t="s">
        <v>11948</v>
      </c>
      <c r="C330">
        <v>450</v>
      </c>
      <c r="D330" t="s">
        <v>27859</v>
      </c>
      <c r="E330" t="s">
        <v>27860</v>
      </c>
      <c r="F330" t="s">
        <v>27872</v>
      </c>
      <c r="G330" t="s">
        <v>27862</v>
      </c>
      <c r="H330">
        <v>450</v>
      </c>
      <c r="I330">
        <v>0</v>
      </c>
      <c r="J330" t="s">
        <v>10683</v>
      </c>
      <c r="K330" t="s">
        <v>10685</v>
      </c>
      <c r="L330" t="s">
        <v>10686</v>
      </c>
      <c r="M330" t="s">
        <v>10688</v>
      </c>
      <c r="N330">
        <v>12</v>
      </c>
      <c r="O330" t="s">
        <v>27863</v>
      </c>
      <c r="P330" t="s">
        <v>10681</v>
      </c>
      <c r="Q330">
        <v>0</v>
      </c>
    </row>
    <row r="331" spans="1:17" x14ac:dyDescent="0.25">
      <c r="A331" t="s">
        <v>4428</v>
      </c>
      <c r="B331" t="s">
        <v>11948</v>
      </c>
      <c r="C331">
        <v>156.41666699999999</v>
      </c>
      <c r="D331" t="s">
        <v>27859</v>
      </c>
      <c r="E331" t="s">
        <v>27860</v>
      </c>
      <c r="F331" t="s">
        <v>27865</v>
      </c>
      <c r="G331" t="s">
        <v>27862</v>
      </c>
      <c r="H331">
        <v>228.41666699999999</v>
      </c>
      <c r="I331">
        <v>72</v>
      </c>
      <c r="J331" t="s">
        <v>10683</v>
      </c>
      <c r="K331" t="s">
        <v>10685</v>
      </c>
      <c r="L331" t="s">
        <v>10686</v>
      </c>
      <c r="M331" t="s">
        <v>10688</v>
      </c>
      <c r="N331">
        <v>12</v>
      </c>
      <c r="O331" t="s">
        <v>27863</v>
      </c>
      <c r="P331" t="s">
        <v>10681</v>
      </c>
      <c r="Q331">
        <v>0</v>
      </c>
    </row>
    <row r="332" spans="1:17" x14ac:dyDescent="0.25">
      <c r="A332" t="s">
        <v>8386</v>
      </c>
      <c r="B332" t="s">
        <v>11951</v>
      </c>
      <c r="C332">
        <v>60</v>
      </c>
      <c r="D332" t="s">
        <v>27859</v>
      </c>
      <c r="E332" t="s">
        <v>27860</v>
      </c>
      <c r="F332" t="s">
        <v>27868</v>
      </c>
      <c r="G332" t="s">
        <v>27862</v>
      </c>
      <c r="H332">
        <v>60</v>
      </c>
      <c r="I332">
        <v>0</v>
      </c>
      <c r="J332" t="s">
        <v>10683</v>
      </c>
      <c r="K332" t="s">
        <v>10685</v>
      </c>
      <c r="L332" t="s">
        <v>10686</v>
      </c>
      <c r="M332" t="s">
        <v>10688</v>
      </c>
      <c r="N332">
        <v>12</v>
      </c>
      <c r="O332" t="s">
        <v>27863</v>
      </c>
      <c r="P332" t="s">
        <v>10856</v>
      </c>
      <c r="Q332">
        <v>0</v>
      </c>
    </row>
    <row r="333" spans="1:17" x14ac:dyDescent="0.25">
      <c r="A333" t="s">
        <v>4429</v>
      </c>
      <c r="B333" t="s">
        <v>11960</v>
      </c>
      <c r="C333">
        <v>186.66666699999999</v>
      </c>
      <c r="D333" t="s">
        <v>27859</v>
      </c>
      <c r="E333" t="s">
        <v>27860</v>
      </c>
      <c r="F333" t="s">
        <v>27861</v>
      </c>
      <c r="G333" t="s">
        <v>27862</v>
      </c>
      <c r="H333">
        <v>257.66666700000002</v>
      </c>
      <c r="I333">
        <v>55</v>
      </c>
      <c r="J333" t="s">
        <v>10683</v>
      </c>
      <c r="K333" t="s">
        <v>10685</v>
      </c>
      <c r="L333" t="s">
        <v>10686</v>
      </c>
      <c r="M333" t="s">
        <v>10696</v>
      </c>
      <c r="N333">
        <v>6</v>
      </c>
      <c r="O333" t="s">
        <v>27863</v>
      </c>
      <c r="P333" t="s">
        <v>10681</v>
      </c>
      <c r="Q333">
        <v>0</v>
      </c>
    </row>
    <row r="334" spans="1:17" x14ac:dyDescent="0.25">
      <c r="A334" t="s">
        <v>4431</v>
      </c>
      <c r="B334" t="s">
        <v>11970</v>
      </c>
      <c r="C334">
        <v>0.33333299999999999</v>
      </c>
      <c r="D334" t="s">
        <v>27859</v>
      </c>
      <c r="E334" t="s">
        <v>27860</v>
      </c>
      <c r="F334" t="s">
        <v>27874</v>
      </c>
      <c r="G334" t="s">
        <v>27874</v>
      </c>
      <c r="H334">
        <v>0.33333299999999999</v>
      </c>
      <c r="I334">
        <v>0</v>
      </c>
      <c r="J334" t="s">
        <v>10683</v>
      </c>
      <c r="K334" t="s">
        <v>10685</v>
      </c>
      <c r="L334" t="s">
        <v>10686</v>
      </c>
      <c r="M334" t="s">
        <v>10688</v>
      </c>
      <c r="N334">
        <v>6</v>
      </c>
      <c r="O334" t="s">
        <v>27863</v>
      </c>
      <c r="P334" t="s">
        <v>10681</v>
      </c>
      <c r="Q334">
        <v>0</v>
      </c>
    </row>
    <row r="335" spans="1:17" x14ac:dyDescent="0.25">
      <c r="A335" t="s">
        <v>4431</v>
      </c>
      <c r="B335" t="s">
        <v>11970</v>
      </c>
      <c r="C335">
        <v>178</v>
      </c>
      <c r="D335" t="s">
        <v>27859</v>
      </c>
      <c r="E335" t="s">
        <v>27860</v>
      </c>
      <c r="F335" t="s">
        <v>27861</v>
      </c>
      <c r="G335" t="s">
        <v>27862</v>
      </c>
      <c r="H335">
        <v>203</v>
      </c>
      <c r="I335">
        <v>19</v>
      </c>
      <c r="J335" t="s">
        <v>10683</v>
      </c>
      <c r="K335" t="s">
        <v>10685</v>
      </c>
      <c r="L335" t="s">
        <v>10686</v>
      </c>
      <c r="M335" t="s">
        <v>10688</v>
      </c>
      <c r="N335">
        <v>6</v>
      </c>
      <c r="O335" t="s">
        <v>27863</v>
      </c>
      <c r="P335" t="s">
        <v>10681</v>
      </c>
      <c r="Q335">
        <v>0</v>
      </c>
    </row>
    <row r="336" spans="1:17" x14ac:dyDescent="0.25">
      <c r="A336" t="s">
        <v>4432</v>
      </c>
      <c r="B336" t="s">
        <v>11974</v>
      </c>
      <c r="C336">
        <v>400.91666700000002</v>
      </c>
      <c r="D336" t="s">
        <v>27859</v>
      </c>
      <c r="E336" t="s">
        <v>27860</v>
      </c>
      <c r="F336" t="s">
        <v>27865</v>
      </c>
      <c r="G336" t="s">
        <v>27862</v>
      </c>
      <c r="H336">
        <v>422.91666700000002</v>
      </c>
      <c r="I336">
        <v>21</v>
      </c>
      <c r="J336" t="s">
        <v>10683</v>
      </c>
      <c r="K336" t="s">
        <v>10685</v>
      </c>
      <c r="L336" t="s">
        <v>10686</v>
      </c>
      <c r="M336" t="s">
        <v>10688</v>
      </c>
      <c r="N336">
        <v>12</v>
      </c>
      <c r="O336" t="s">
        <v>27863</v>
      </c>
      <c r="P336" t="s">
        <v>10681</v>
      </c>
      <c r="Q336">
        <v>0</v>
      </c>
    </row>
    <row r="337" spans="1:17" x14ac:dyDescent="0.25">
      <c r="A337" t="s">
        <v>4433</v>
      </c>
      <c r="B337" t="s">
        <v>11977</v>
      </c>
      <c r="C337">
        <v>71</v>
      </c>
      <c r="D337" t="s">
        <v>27859</v>
      </c>
      <c r="E337" t="s">
        <v>27860</v>
      </c>
      <c r="F337" t="s">
        <v>27864</v>
      </c>
      <c r="G337" t="s">
        <v>27862</v>
      </c>
      <c r="H337">
        <v>84</v>
      </c>
      <c r="I337">
        <v>12</v>
      </c>
      <c r="J337" t="s">
        <v>10683</v>
      </c>
      <c r="K337" t="s">
        <v>10685</v>
      </c>
      <c r="L337" t="s">
        <v>10686</v>
      </c>
      <c r="M337" t="s">
        <v>10688</v>
      </c>
      <c r="N337">
        <v>12</v>
      </c>
      <c r="O337" t="s">
        <v>27863</v>
      </c>
      <c r="P337" t="s">
        <v>10681</v>
      </c>
      <c r="Q337">
        <v>0</v>
      </c>
    </row>
    <row r="338" spans="1:17" x14ac:dyDescent="0.25">
      <c r="A338" t="s">
        <v>4434</v>
      </c>
      <c r="B338" t="s">
        <v>11978</v>
      </c>
      <c r="C338">
        <v>46</v>
      </c>
      <c r="D338" t="s">
        <v>27859</v>
      </c>
      <c r="E338" t="s">
        <v>27860</v>
      </c>
      <c r="F338" t="s">
        <v>27865</v>
      </c>
      <c r="G338" t="s">
        <v>27862</v>
      </c>
      <c r="H338">
        <v>53</v>
      </c>
      <c r="I338">
        <v>7</v>
      </c>
      <c r="J338" t="s">
        <v>10683</v>
      </c>
      <c r="K338" t="s">
        <v>10685</v>
      </c>
      <c r="L338" t="s">
        <v>10686</v>
      </c>
      <c r="M338" t="s">
        <v>10688</v>
      </c>
      <c r="N338">
        <v>12</v>
      </c>
      <c r="O338" t="s">
        <v>27863</v>
      </c>
      <c r="P338" t="s">
        <v>10681</v>
      </c>
      <c r="Q338">
        <v>0</v>
      </c>
    </row>
    <row r="339" spans="1:17" x14ac:dyDescent="0.25">
      <c r="A339" t="s">
        <v>8272</v>
      </c>
      <c r="B339" t="s">
        <v>11979</v>
      </c>
      <c r="C339">
        <v>21</v>
      </c>
      <c r="D339" t="s">
        <v>27859</v>
      </c>
      <c r="E339" t="s">
        <v>27860</v>
      </c>
      <c r="F339" t="s">
        <v>27864</v>
      </c>
      <c r="G339" t="s">
        <v>27862</v>
      </c>
      <c r="H339">
        <v>21</v>
      </c>
      <c r="I339">
        <v>0</v>
      </c>
      <c r="J339" t="s">
        <v>10683</v>
      </c>
      <c r="K339" t="s">
        <v>10685</v>
      </c>
      <c r="L339" t="s">
        <v>10700</v>
      </c>
      <c r="M339" t="s">
        <v>10702</v>
      </c>
      <c r="N339">
        <v>12</v>
      </c>
      <c r="O339" t="s">
        <v>27863</v>
      </c>
      <c r="P339" t="s">
        <v>10681</v>
      </c>
      <c r="Q339">
        <v>0</v>
      </c>
    </row>
    <row r="340" spans="1:17" x14ac:dyDescent="0.25">
      <c r="A340" t="s">
        <v>4438</v>
      </c>
      <c r="B340" t="s">
        <v>11990</v>
      </c>
      <c r="C340">
        <v>217</v>
      </c>
      <c r="D340" t="s">
        <v>27859</v>
      </c>
      <c r="E340" t="s">
        <v>27860</v>
      </c>
      <c r="F340" t="s">
        <v>27866</v>
      </c>
      <c r="G340" t="s">
        <v>27862</v>
      </c>
      <c r="H340">
        <v>241</v>
      </c>
      <c r="I340">
        <v>22</v>
      </c>
      <c r="J340" t="s">
        <v>10683</v>
      </c>
      <c r="K340" t="s">
        <v>10685</v>
      </c>
      <c r="L340" t="s">
        <v>10746</v>
      </c>
      <c r="M340" t="s">
        <v>10696</v>
      </c>
      <c r="N340">
        <v>12</v>
      </c>
      <c r="O340" t="s">
        <v>27863</v>
      </c>
      <c r="P340" t="s">
        <v>10681</v>
      </c>
      <c r="Q340">
        <v>0</v>
      </c>
    </row>
    <row r="341" spans="1:17" x14ac:dyDescent="0.25">
      <c r="A341" t="s">
        <v>4439</v>
      </c>
      <c r="B341" t="s">
        <v>11993</v>
      </c>
      <c r="C341">
        <v>708.83333300000004</v>
      </c>
      <c r="D341" t="s">
        <v>27859</v>
      </c>
      <c r="E341" t="s">
        <v>27860</v>
      </c>
      <c r="F341" t="s">
        <v>27871</v>
      </c>
      <c r="G341" t="s">
        <v>27862</v>
      </c>
      <c r="H341">
        <v>848.83333300000004</v>
      </c>
      <c r="I341">
        <v>136</v>
      </c>
      <c r="J341" t="s">
        <v>10683</v>
      </c>
      <c r="K341" t="s">
        <v>10685</v>
      </c>
      <c r="L341" t="s">
        <v>10746</v>
      </c>
      <c r="M341" t="s">
        <v>10696</v>
      </c>
      <c r="N341">
        <v>12</v>
      </c>
      <c r="O341" t="s">
        <v>27863</v>
      </c>
      <c r="P341" t="s">
        <v>10681</v>
      </c>
      <c r="Q341">
        <v>0</v>
      </c>
    </row>
    <row r="342" spans="1:17" x14ac:dyDescent="0.25">
      <c r="A342" t="s">
        <v>4440</v>
      </c>
      <c r="B342" t="s">
        <v>11994</v>
      </c>
      <c r="C342">
        <v>258.16666700000002</v>
      </c>
      <c r="D342" t="s">
        <v>27859</v>
      </c>
      <c r="E342" t="s">
        <v>27860</v>
      </c>
      <c r="F342" t="s">
        <v>27865</v>
      </c>
      <c r="G342" t="s">
        <v>27862</v>
      </c>
      <c r="H342">
        <v>284.16666700000002</v>
      </c>
      <c r="I342">
        <v>26</v>
      </c>
      <c r="J342" t="s">
        <v>10683</v>
      </c>
      <c r="K342" t="s">
        <v>10685</v>
      </c>
      <c r="L342" t="s">
        <v>10781</v>
      </c>
      <c r="M342" t="s">
        <v>10696</v>
      </c>
      <c r="N342">
        <v>6</v>
      </c>
      <c r="O342" t="s">
        <v>27863</v>
      </c>
      <c r="P342" t="s">
        <v>10681</v>
      </c>
      <c r="Q342">
        <v>0</v>
      </c>
    </row>
    <row r="343" spans="1:17" x14ac:dyDescent="0.25">
      <c r="A343" t="s">
        <v>4443</v>
      </c>
      <c r="B343" t="s">
        <v>12002</v>
      </c>
      <c r="C343">
        <v>6</v>
      </c>
      <c r="D343" t="s">
        <v>27859</v>
      </c>
      <c r="E343" t="s">
        <v>27860</v>
      </c>
      <c r="F343" t="s">
        <v>27873</v>
      </c>
      <c r="G343" t="s">
        <v>27862</v>
      </c>
      <c r="H343">
        <v>6</v>
      </c>
      <c r="I343">
        <v>0</v>
      </c>
      <c r="J343" t="s">
        <v>10752</v>
      </c>
      <c r="K343" t="s">
        <v>10685</v>
      </c>
      <c r="L343" t="s">
        <v>10991</v>
      </c>
      <c r="M343" t="s">
        <v>10993</v>
      </c>
      <c r="N343">
        <v>6</v>
      </c>
      <c r="O343" t="s">
        <v>27863</v>
      </c>
      <c r="P343" t="s">
        <v>10751</v>
      </c>
      <c r="Q343">
        <v>0</v>
      </c>
    </row>
    <row r="344" spans="1:17" x14ac:dyDescent="0.25">
      <c r="A344" t="s">
        <v>4444</v>
      </c>
      <c r="B344" t="s">
        <v>12013</v>
      </c>
      <c r="C344">
        <v>74</v>
      </c>
      <c r="D344" t="s">
        <v>27859</v>
      </c>
      <c r="E344" t="s">
        <v>27860</v>
      </c>
      <c r="F344" t="s">
        <v>27865</v>
      </c>
      <c r="G344" t="s">
        <v>27862</v>
      </c>
      <c r="H344">
        <v>86</v>
      </c>
      <c r="I344">
        <v>8</v>
      </c>
      <c r="J344" t="s">
        <v>10683</v>
      </c>
      <c r="K344" t="s">
        <v>10685</v>
      </c>
      <c r="L344" t="s">
        <v>10837</v>
      </c>
      <c r="M344" t="s">
        <v>10696</v>
      </c>
      <c r="N344">
        <v>12</v>
      </c>
      <c r="O344" t="s">
        <v>27863</v>
      </c>
      <c r="P344" t="s">
        <v>10681</v>
      </c>
      <c r="Q344">
        <v>0</v>
      </c>
    </row>
    <row r="345" spans="1:17" x14ac:dyDescent="0.25">
      <c r="A345" t="s">
        <v>4446</v>
      </c>
      <c r="B345" t="s">
        <v>12015</v>
      </c>
      <c r="C345">
        <v>3.5833330000000001</v>
      </c>
      <c r="D345" t="s">
        <v>27859</v>
      </c>
      <c r="E345" t="s">
        <v>27860</v>
      </c>
      <c r="F345" t="s">
        <v>27865</v>
      </c>
      <c r="G345" t="s">
        <v>27862</v>
      </c>
      <c r="H345">
        <v>42.583333000000003</v>
      </c>
      <c r="I345">
        <v>36</v>
      </c>
      <c r="J345" t="s">
        <v>10683</v>
      </c>
      <c r="K345" t="s">
        <v>10685</v>
      </c>
      <c r="L345" t="s">
        <v>10686</v>
      </c>
      <c r="M345" t="s">
        <v>10688</v>
      </c>
      <c r="N345">
        <v>12</v>
      </c>
      <c r="O345" t="s">
        <v>27863</v>
      </c>
      <c r="P345" t="s">
        <v>10681</v>
      </c>
      <c r="Q345">
        <v>0</v>
      </c>
    </row>
    <row r="346" spans="1:17" x14ac:dyDescent="0.25">
      <c r="A346" t="s">
        <v>4447</v>
      </c>
      <c r="B346" t="s">
        <v>12026</v>
      </c>
      <c r="C346">
        <v>142</v>
      </c>
      <c r="D346" t="s">
        <v>27859</v>
      </c>
      <c r="E346" t="s">
        <v>27860</v>
      </c>
      <c r="F346" t="s">
        <v>27861</v>
      </c>
      <c r="G346" t="s">
        <v>27862</v>
      </c>
      <c r="H346">
        <v>147</v>
      </c>
      <c r="I346">
        <v>5</v>
      </c>
      <c r="J346" t="s">
        <v>10683</v>
      </c>
      <c r="K346" t="s">
        <v>10685</v>
      </c>
      <c r="L346" t="s">
        <v>10803</v>
      </c>
      <c r="M346" t="s">
        <v>10783</v>
      </c>
      <c r="N346">
        <v>12</v>
      </c>
      <c r="O346" t="s">
        <v>27863</v>
      </c>
      <c r="P346" t="s">
        <v>10681</v>
      </c>
      <c r="Q346">
        <v>0</v>
      </c>
    </row>
    <row r="347" spans="1:17" x14ac:dyDescent="0.25">
      <c r="A347" t="s">
        <v>4448</v>
      </c>
      <c r="B347" t="s">
        <v>12031</v>
      </c>
      <c r="C347">
        <v>195</v>
      </c>
      <c r="D347" t="s">
        <v>27859</v>
      </c>
      <c r="E347" t="s">
        <v>27860</v>
      </c>
      <c r="F347" t="s">
        <v>27865</v>
      </c>
      <c r="G347" t="s">
        <v>27862</v>
      </c>
      <c r="H347">
        <v>213</v>
      </c>
      <c r="I347">
        <v>17</v>
      </c>
      <c r="J347" t="s">
        <v>10683</v>
      </c>
      <c r="K347" t="s">
        <v>10685</v>
      </c>
      <c r="L347" t="s">
        <v>10874</v>
      </c>
      <c r="M347" t="s">
        <v>10709</v>
      </c>
      <c r="N347">
        <v>12</v>
      </c>
      <c r="O347" t="s">
        <v>27863</v>
      </c>
      <c r="P347" t="s">
        <v>10681</v>
      </c>
      <c r="Q347">
        <v>0</v>
      </c>
    </row>
    <row r="348" spans="1:17" x14ac:dyDescent="0.25">
      <c r="A348" t="s">
        <v>4449</v>
      </c>
      <c r="B348" t="s">
        <v>12041</v>
      </c>
      <c r="C348">
        <v>28</v>
      </c>
      <c r="D348" t="s">
        <v>27859</v>
      </c>
      <c r="E348" t="s">
        <v>27860</v>
      </c>
      <c r="F348" t="s">
        <v>27865</v>
      </c>
      <c r="G348" t="s">
        <v>27862</v>
      </c>
      <c r="H348">
        <v>38</v>
      </c>
      <c r="I348">
        <v>6</v>
      </c>
      <c r="J348" t="s">
        <v>10683</v>
      </c>
      <c r="K348" t="s">
        <v>10685</v>
      </c>
      <c r="L348" t="s">
        <v>10694</v>
      </c>
      <c r="M348" t="s">
        <v>10696</v>
      </c>
      <c r="N348">
        <v>12</v>
      </c>
      <c r="O348" t="s">
        <v>27863</v>
      </c>
      <c r="P348" t="s">
        <v>10681</v>
      </c>
      <c r="Q348">
        <v>0</v>
      </c>
    </row>
    <row r="349" spans="1:17" x14ac:dyDescent="0.25">
      <c r="A349" t="s">
        <v>4450</v>
      </c>
      <c r="B349" t="s">
        <v>12045</v>
      </c>
      <c r="C349">
        <v>3.9166669999999999</v>
      </c>
      <c r="D349" t="s">
        <v>27859</v>
      </c>
      <c r="E349" t="s">
        <v>27860</v>
      </c>
      <c r="F349" t="s">
        <v>27864</v>
      </c>
      <c r="G349" t="s">
        <v>27862</v>
      </c>
      <c r="H349">
        <v>11.916667</v>
      </c>
      <c r="I349">
        <v>8</v>
      </c>
      <c r="J349" t="s">
        <v>10683</v>
      </c>
      <c r="K349" t="s">
        <v>10685</v>
      </c>
      <c r="L349" t="s">
        <v>10746</v>
      </c>
      <c r="M349" t="s">
        <v>10696</v>
      </c>
      <c r="N349">
        <v>12</v>
      </c>
      <c r="O349" t="s">
        <v>27863</v>
      </c>
      <c r="P349" t="s">
        <v>10681</v>
      </c>
      <c r="Q349">
        <v>0</v>
      </c>
    </row>
    <row r="350" spans="1:17" x14ac:dyDescent="0.25">
      <c r="A350" t="s">
        <v>4451</v>
      </c>
      <c r="B350" t="s">
        <v>12054</v>
      </c>
      <c r="C350">
        <v>31</v>
      </c>
      <c r="D350" t="s">
        <v>27859</v>
      </c>
      <c r="E350" t="s">
        <v>27860</v>
      </c>
      <c r="F350" t="s">
        <v>27861</v>
      </c>
      <c r="G350" t="s">
        <v>27862</v>
      </c>
      <c r="H350">
        <v>35</v>
      </c>
      <c r="I350">
        <v>4</v>
      </c>
      <c r="J350" t="s">
        <v>10683</v>
      </c>
      <c r="K350" t="s">
        <v>10685</v>
      </c>
      <c r="L350" t="s">
        <v>12055</v>
      </c>
      <c r="M350" t="s">
        <v>10688</v>
      </c>
      <c r="N350">
        <v>6</v>
      </c>
      <c r="O350" t="s">
        <v>27863</v>
      </c>
      <c r="P350" t="s">
        <v>10681</v>
      </c>
      <c r="Q350">
        <v>0</v>
      </c>
    </row>
    <row r="351" spans="1:17" x14ac:dyDescent="0.25">
      <c r="A351" t="s">
        <v>4452</v>
      </c>
      <c r="B351" t="s">
        <v>12057</v>
      </c>
      <c r="C351">
        <v>0.16666700000000001</v>
      </c>
      <c r="D351" t="s">
        <v>27859</v>
      </c>
      <c r="E351" t="s">
        <v>27860</v>
      </c>
      <c r="F351" t="s">
        <v>27867</v>
      </c>
      <c r="G351" t="s">
        <v>27867</v>
      </c>
      <c r="H351">
        <v>0.16666700000000001</v>
      </c>
      <c r="I351">
        <v>0</v>
      </c>
      <c r="J351" t="s">
        <v>10683</v>
      </c>
      <c r="K351" t="s">
        <v>10685</v>
      </c>
      <c r="L351" t="s">
        <v>10991</v>
      </c>
      <c r="M351" t="s">
        <v>10993</v>
      </c>
      <c r="N351">
        <v>12</v>
      </c>
      <c r="O351" t="s">
        <v>27863</v>
      </c>
      <c r="P351" t="s">
        <v>10681</v>
      </c>
      <c r="Q351">
        <v>0</v>
      </c>
    </row>
    <row r="352" spans="1:17" x14ac:dyDescent="0.25">
      <c r="A352" t="s">
        <v>4452</v>
      </c>
      <c r="B352" t="s">
        <v>12057</v>
      </c>
      <c r="C352">
        <v>165</v>
      </c>
      <c r="D352" t="s">
        <v>27859</v>
      </c>
      <c r="E352" t="s">
        <v>27860</v>
      </c>
      <c r="F352" t="s">
        <v>27865</v>
      </c>
      <c r="G352" t="s">
        <v>27862</v>
      </c>
      <c r="H352">
        <v>170</v>
      </c>
      <c r="I352">
        <v>1</v>
      </c>
      <c r="J352" t="s">
        <v>10683</v>
      </c>
      <c r="K352" t="s">
        <v>10685</v>
      </c>
      <c r="L352" t="s">
        <v>10991</v>
      </c>
      <c r="M352" t="s">
        <v>10993</v>
      </c>
      <c r="N352">
        <v>12</v>
      </c>
      <c r="O352" t="s">
        <v>27863</v>
      </c>
      <c r="P352" t="s">
        <v>10681</v>
      </c>
      <c r="Q352">
        <v>0</v>
      </c>
    </row>
    <row r="353" spans="1:17" x14ac:dyDescent="0.25">
      <c r="A353" t="s">
        <v>4453</v>
      </c>
      <c r="B353" t="s">
        <v>12060</v>
      </c>
      <c r="C353">
        <v>75</v>
      </c>
      <c r="D353" t="s">
        <v>27859</v>
      </c>
      <c r="E353" t="s">
        <v>27860</v>
      </c>
      <c r="F353" t="s">
        <v>27865</v>
      </c>
      <c r="G353" t="s">
        <v>27862</v>
      </c>
      <c r="H353">
        <v>80</v>
      </c>
      <c r="I353">
        <v>5</v>
      </c>
      <c r="J353" t="s">
        <v>10683</v>
      </c>
      <c r="K353" t="s">
        <v>10685</v>
      </c>
      <c r="L353" t="s">
        <v>10923</v>
      </c>
      <c r="M353" t="s">
        <v>10709</v>
      </c>
      <c r="N353">
        <v>12</v>
      </c>
      <c r="O353" t="s">
        <v>27863</v>
      </c>
      <c r="P353" t="s">
        <v>10681</v>
      </c>
      <c r="Q353">
        <v>0</v>
      </c>
    </row>
    <row r="354" spans="1:17" x14ac:dyDescent="0.25">
      <c r="A354" t="s">
        <v>4454</v>
      </c>
      <c r="B354" t="s">
        <v>12065</v>
      </c>
      <c r="C354">
        <v>110</v>
      </c>
      <c r="D354" t="s">
        <v>27859</v>
      </c>
      <c r="E354" t="s">
        <v>27860</v>
      </c>
      <c r="F354" t="s">
        <v>27864</v>
      </c>
      <c r="G354" t="s">
        <v>27862</v>
      </c>
      <c r="H354">
        <v>134</v>
      </c>
      <c r="I354">
        <v>24</v>
      </c>
      <c r="J354" t="s">
        <v>10683</v>
      </c>
      <c r="K354" t="s">
        <v>10685</v>
      </c>
      <c r="L354" t="s">
        <v>10686</v>
      </c>
      <c r="M354" t="s">
        <v>10688</v>
      </c>
      <c r="N354">
        <v>6</v>
      </c>
      <c r="O354" t="s">
        <v>27863</v>
      </c>
      <c r="P354" t="s">
        <v>10681</v>
      </c>
      <c r="Q354">
        <v>0</v>
      </c>
    </row>
    <row r="355" spans="1:17" x14ac:dyDescent="0.25">
      <c r="A355" t="s">
        <v>4455</v>
      </c>
      <c r="B355" t="s">
        <v>12081</v>
      </c>
      <c r="C355">
        <v>0</v>
      </c>
      <c r="D355" t="s">
        <v>27859</v>
      </c>
      <c r="E355" t="s">
        <v>27860</v>
      </c>
      <c r="F355" t="s">
        <v>27864</v>
      </c>
      <c r="G355" t="s">
        <v>27862</v>
      </c>
      <c r="H355">
        <v>4.3333329999999997</v>
      </c>
      <c r="I355">
        <v>4</v>
      </c>
      <c r="J355" t="s">
        <v>10683</v>
      </c>
      <c r="K355" t="s">
        <v>10685</v>
      </c>
      <c r="L355" t="s">
        <v>11609</v>
      </c>
      <c r="M355" t="s">
        <v>10993</v>
      </c>
      <c r="N355">
        <v>6</v>
      </c>
      <c r="O355" t="s">
        <v>27863</v>
      </c>
      <c r="P355" t="s">
        <v>10681</v>
      </c>
      <c r="Q355">
        <v>0</v>
      </c>
    </row>
    <row r="356" spans="1:17" x14ac:dyDescent="0.25">
      <c r="A356" t="s">
        <v>4456</v>
      </c>
      <c r="B356" t="s">
        <v>12085</v>
      </c>
      <c r="C356">
        <v>109</v>
      </c>
      <c r="D356" t="s">
        <v>27859</v>
      </c>
      <c r="E356" t="s">
        <v>27860</v>
      </c>
      <c r="F356" t="s">
        <v>27865</v>
      </c>
      <c r="G356" t="s">
        <v>27862</v>
      </c>
      <c r="H356">
        <v>116</v>
      </c>
      <c r="I356">
        <v>7</v>
      </c>
      <c r="J356" t="s">
        <v>10683</v>
      </c>
      <c r="K356" t="s">
        <v>10685</v>
      </c>
      <c r="L356" t="s">
        <v>10700</v>
      </c>
      <c r="M356" t="s">
        <v>10702</v>
      </c>
      <c r="N356">
        <v>12</v>
      </c>
      <c r="O356" t="s">
        <v>27863</v>
      </c>
      <c r="P356" t="s">
        <v>10681</v>
      </c>
      <c r="Q356">
        <v>0</v>
      </c>
    </row>
    <row r="357" spans="1:17" x14ac:dyDescent="0.25">
      <c r="A357" t="s">
        <v>4457</v>
      </c>
      <c r="B357" t="s">
        <v>12086</v>
      </c>
      <c r="C357">
        <v>95</v>
      </c>
      <c r="D357" t="s">
        <v>27859</v>
      </c>
      <c r="E357" t="s">
        <v>27860</v>
      </c>
      <c r="F357" t="s">
        <v>27864</v>
      </c>
      <c r="G357" t="s">
        <v>27862</v>
      </c>
      <c r="H357">
        <v>107</v>
      </c>
      <c r="I357">
        <v>11</v>
      </c>
      <c r="J357" t="s">
        <v>10683</v>
      </c>
      <c r="K357" t="s">
        <v>10685</v>
      </c>
      <c r="L357" t="s">
        <v>10686</v>
      </c>
      <c r="M357" t="s">
        <v>10688</v>
      </c>
      <c r="N357">
        <v>12</v>
      </c>
      <c r="O357" t="s">
        <v>27863</v>
      </c>
      <c r="P357" t="s">
        <v>10681</v>
      </c>
      <c r="Q357">
        <v>0</v>
      </c>
    </row>
    <row r="358" spans="1:17" x14ac:dyDescent="0.25">
      <c r="A358" t="s">
        <v>4459</v>
      </c>
      <c r="B358" t="s">
        <v>12091</v>
      </c>
      <c r="C358">
        <v>63.166666999999997</v>
      </c>
      <c r="D358" t="s">
        <v>27859</v>
      </c>
      <c r="E358" t="s">
        <v>27860</v>
      </c>
      <c r="F358" t="s">
        <v>27861</v>
      </c>
      <c r="G358" t="s">
        <v>27862</v>
      </c>
      <c r="H358">
        <v>71.166667000000004</v>
      </c>
      <c r="I358">
        <v>8</v>
      </c>
      <c r="J358" t="s">
        <v>10683</v>
      </c>
      <c r="K358" t="s">
        <v>10685</v>
      </c>
      <c r="L358" t="s">
        <v>10700</v>
      </c>
      <c r="M358" t="s">
        <v>10702</v>
      </c>
      <c r="N358">
        <v>6</v>
      </c>
      <c r="O358" t="s">
        <v>27863</v>
      </c>
      <c r="P358" t="s">
        <v>10681</v>
      </c>
      <c r="Q358">
        <v>0</v>
      </c>
    </row>
    <row r="359" spans="1:17" x14ac:dyDescent="0.25">
      <c r="A359" t="s">
        <v>4460</v>
      </c>
      <c r="B359" t="s">
        <v>12096</v>
      </c>
      <c r="C359">
        <v>280.66666700000002</v>
      </c>
      <c r="D359" t="s">
        <v>27859</v>
      </c>
      <c r="E359" t="s">
        <v>27860</v>
      </c>
      <c r="F359" t="s">
        <v>27861</v>
      </c>
      <c r="G359" t="s">
        <v>27862</v>
      </c>
      <c r="H359">
        <v>304.66666700000002</v>
      </c>
      <c r="I359">
        <v>23</v>
      </c>
      <c r="J359" t="s">
        <v>10683</v>
      </c>
      <c r="K359" t="s">
        <v>10685</v>
      </c>
      <c r="L359" t="s">
        <v>10837</v>
      </c>
      <c r="M359" t="s">
        <v>10696</v>
      </c>
      <c r="N359">
        <v>6</v>
      </c>
      <c r="O359" t="s">
        <v>27863</v>
      </c>
      <c r="P359" t="s">
        <v>10681</v>
      </c>
      <c r="Q359">
        <v>0</v>
      </c>
    </row>
    <row r="360" spans="1:17" x14ac:dyDescent="0.25">
      <c r="A360" t="s">
        <v>4461</v>
      </c>
      <c r="B360" t="s">
        <v>12101</v>
      </c>
      <c r="C360">
        <v>51</v>
      </c>
      <c r="D360" t="s">
        <v>27859</v>
      </c>
      <c r="E360" t="s">
        <v>27860</v>
      </c>
      <c r="F360" t="s">
        <v>27864</v>
      </c>
      <c r="G360" t="s">
        <v>27862</v>
      </c>
      <c r="H360">
        <v>58.666666999999997</v>
      </c>
      <c r="I360">
        <v>6</v>
      </c>
      <c r="J360" t="s">
        <v>10683</v>
      </c>
      <c r="K360" t="s">
        <v>10685</v>
      </c>
      <c r="L360" t="s">
        <v>10837</v>
      </c>
      <c r="M360" t="s">
        <v>10696</v>
      </c>
      <c r="N360">
        <v>12</v>
      </c>
      <c r="O360" t="s">
        <v>27863</v>
      </c>
      <c r="P360" t="s">
        <v>10681</v>
      </c>
      <c r="Q360">
        <v>0</v>
      </c>
    </row>
    <row r="361" spans="1:17" x14ac:dyDescent="0.25">
      <c r="A361" t="s">
        <v>4463</v>
      </c>
      <c r="B361" t="s">
        <v>12108</v>
      </c>
      <c r="C361">
        <v>49</v>
      </c>
      <c r="D361" t="s">
        <v>27859</v>
      </c>
      <c r="E361" t="s">
        <v>27860</v>
      </c>
      <c r="F361" t="s">
        <v>27864</v>
      </c>
      <c r="G361" t="s">
        <v>27862</v>
      </c>
      <c r="H361">
        <v>52</v>
      </c>
      <c r="I361">
        <v>2</v>
      </c>
      <c r="J361" t="s">
        <v>10683</v>
      </c>
      <c r="K361" t="s">
        <v>10685</v>
      </c>
      <c r="L361" t="s">
        <v>10746</v>
      </c>
      <c r="M361" t="s">
        <v>10696</v>
      </c>
      <c r="N361">
        <v>12</v>
      </c>
      <c r="O361" t="s">
        <v>27863</v>
      </c>
      <c r="P361" t="s">
        <v>10681</v>
      </c>
      <c r="Q361">
        <v>0</v>
      </c>
    </row>
    <row r="362" spans="1:17" x14ac:dyDescent="0.25">
      <c r="A362" t="s">
        <v>4464</v>
      </c>
      <c r="B362" t="s">
        <v>12111</v>
      </c>
      <c r="C362">
        <v>88.916667000000004</v>
      </c>
      <c r="D362" t="s">
        <v>27859</v>
      </c>
      <c r="E362" t="s">
        <v>27860</v>
      </c>
      <c r="F362" t="s">
        <v>27866</v>
      </c>
      <c r="G362" t="s">
        <v>27862</v>
      </c>
      <c r="H362">
        <v>100.916667</v>
      </c>
      <c r="I362">
        <v>6</v>
      </c>
      <c r="J362" t="s">
        <v>10683</v>
      </c>
      <c r="K362" t="s">
        <v>10685</v>
      </c>
      <c r="L362" t="s">
        <v>10837</v>
      </c>
      <c r="M362" t="s">
        <v>10696</v>
      </c>
      <c r="N362">
        <v>12</v>
      </c>
      <c r="O362" t="s">
        <v>27863</v>
      </c>
      <c r="P362" t="s">
        <v>10681</v>
      </c>
      <c r="Q362">
        <v>0</v>
      </c>
    </row>
    <row r="363" spans="1:17" x14ac:dyDescent="0.25">
      <c r="A363" t="s">
        <v>4465</v>
      </c>
      <c r="B363" t="s">
        <v>12125</v>
      </c>
      <c r="C363">
        <v>11</v>
      </c>
      <c r="D363" t="s">
        <v>27859</v>
      </c>
      <c r="E363" t="s">
        <v>27860</v>
      </c>
      <c r="F363" t="s">
        <v>27864</v>
      </c>
      <c r="G363" t="s">
        <v>27862</v>
      </c>
      <c r="H363">
        <v>11</v>
      </c>
      <c r="I363">
        <v>0</v>
      </c>
      <c r="J363" t="s">
        <v>10683</v>
      </c>
      <c r="K363" t="s">
        <v>10685</v>
      </c>
      <c r="L363" t="s">
        <v>10837</v>
      </c>
      <c r="M363" t="s">
        <v>10696</v>
      </c>
      <c r="N363">
        <v>12</v>
      </c>
      <c r="O363" t="s">
        <v>27863</v>
      </c>
      <c r="P363" t="s">
        <v>10681</v>
      </c>
      <c r="Q363">
        <v>0</v>
      </c>
    </row>
    <row r="364" spans="1:17" x14ac:dyDescent="0.25">
      <c r="A364" t="s">
        <v>4466</v>
      </c>
      <c r="B364" t="s">
        <v>12130</v>
      </c>
      <c r="C364">
        <v>103.583333</v>
      </c>
      <c r="D364" t="s">
        <v>27859</v>
      </c>
      <c r="E364" t="s">
        <v>27860</v>
      </c>
      <c r="F364" t="s">
        <v>27864</v>
      </c>
      <c r="G364" t="s">
        <v>27862</v>
      </c>
      <c r="H364">
        <v>115.583333</v>
      </c>
      <c r="I364">
        <v>12</v>
      </c>
      <c r="J364" t="s">
        <v>10683</v>
      </c>
      <c r="K364" t="s">
        <v>10685</v>
      </c>
      <c r="L364" t="s">
        <v>10803</v>
      </c>
      <c r="M364" t="s">
        <v>10783</v>
      </c>
      <c r="N364">
        <v>12</v>
      </c>
      <c r="O364" t="s">
        <v>27863</v>
      </c>
      <c r="P364" t="s">
        <v>10681</v>
      </c>
      <c r="Q364">
        <v>0</v>
      </c>
    </row>
    <row r="365" spans="1:17" x14ac:dyDescent="0.25">
      <c r="A365" t="s">
        <v>4467</v>
      </c>
      <c r="B365" t="s">
        <v>12135</v>
      </c>
      <c r="C365">
        <v>84</v>
      </c>
      <c r="D365" t="s">
        <v>27859</v>
      </c>
      <c r="E365" t="s">
        <v>27860</v>
      </c>
      <c r="F365" t="s">
        <v>27865</v>
      </c>
      <c r="G365" t="s">
        <v>27862</v>
      </c>
      <c r="H365">
        <v>97</v>
      </c>
      <c r="I365">
        <v>11</v>
      </c>
      <c r="J365" t="s">
        <v>10683</v>
      </c>
      <c r="K365" t="s">
        <v>10685</v>
      </c>
      <c r="L365" t="s">
        <v>10837</v>
      </c>
      <c r="M365" t="s">
        <v>10696</v>
      </c>
      <c r="N365">
        <v>12</v>
      </c>
      <c r="O365" t="s">
        <v>27863</v>
      </c>
      <c r="P365" t="s">
        <v>10681</v>
      </c>
      <c r="Q365">
        <v>0</v>
      </c>
    </row>
    <row r="366" spans="1:17" x14ac:dyDescent="0.25">
      <c r="A366" t="s">
        <v>4468</v>
      </c>
      <c r="B366" t="s">
        <v>12143</v>
      </c>
      <c r="C366">
        <v>21</v>
      </c>
      <c r="D366" t="s">
        <v>27859</v>
      </c>
      <c r="E366" t="s">
        <v>27860</v>
      </c>
      <c r="F366" t="s">
        <v>27861</v>
      </c>
      <c r="G366" t="s">
        <v>27862</v>
      </c>
      <c r="H366">
        <v>21</v>
      </c>
      <c r="I366">
        <v>0</v>
      </c>
      <c r="J366" t="s">
        <v>10683</v>
      </c>
      <c r="K366" t="s">
        <v>10685</v>
      </c>
      <c r="L366" t="s">
        <v>12137</v>
      </c>
      <c r="M366" t="s">
        <v>10702</v>
      </c>
      <c r="N366">
        <v>6</v>
      </c>
      <c r="O366" t="s">
        <v>27863</v>
      </c>
      <c r="P366" t="s">
        <v>10681</v>
      </c>
      <c r="Q366">
        <v>0</v>
      </c>
    </row>
    <row r="367" spans="1:17" x14ac:dyDescent="0.25">
      <c r="A367" t="s">
        <v>4469</v>
      </c>
      <c r="B367" t="s">
        <v>12175</v>
      </c>
      <c r="C367">
        <v>42</v>
      </c>
      <c r="D367" t="s">
        <v>27859</v>
      </c>
      <c r="E367" t="s">
        <v>27860</v>
      </c>
      <c r="F367" t="s">
        <v>27864</v>
      </c>
      <c r="G367" t="s">
        <v>27862</v>
      </c>
      <c r="H367">
        <v>48</v>
      </c>
      <c r="I367">
        <v>5</v>
      </c>
      <c r="J367" t="s">
        <v>10683</v>
      </c>
      <c r="K367" t="s">
        <v>10685</v>
      </c>
      <c r="L367" t="s">
        <v>10694</v>
      </c>
      <c r="M367" t="s">
        <v>10696</v>
      </c>
      <c r="N367">
        <v>12</v>
      </c>
      <c r="O367" t="s">
        <v>27863</v>
      </c>
      <c r="P367" t="s">
        <v>10681</v>
      </c>
      <c r="Q367">
        <v>0</v>
      </c>
    </row>
    <row r="368" spans="1:17" x14ac:dyDescent="0.25">
      <c r="A368" t="s">
        <v>4472</v>
      </c>
      <c r="B368" t="s">
        <v>12186</v>
      </c>
      <c r="C368">
        <v>87.166667000000004</v>
      </c>
      <c r="D368" t="s">
        <v>27859</v>
      </c>
      <c r="E368" t="s">
        <v>27860</v>
      </c>
      <c r="F368" t="s">
        <v>27871</v>
      </c>
      <c r="G368" t="s">
        <v>27862</v>
      </c>
      <c r="H368">
        <v>122.166667</v>
      </c>
      <c r="I368">
        <v>32</v>
      </c>
      <c r="J368" t="s">
        <v>10683</v>
      </c>
      <c r="K368" t="s">
        <v>10685</v>
      </c>
      <c r="L368" t="s">
        <v>10694</v>
      </c>
      <c r="M368" t="s">
        <v>10696</v>
      </c>
      <c r="N368">
        <v>12</v>
      </c>
      <c r="O368" t="s">
        <v>27863</v>
      </c>
      <c r="P368" t="s">
        <v>10681</v>
      </c>
      <c r="Q368">
        <v>0</v>
      </c>
    </row>
    <row r="369" spans="1:17" x14ac:dyDescent="0.25">
      <c r="A369" t="s">
        <v>4473</v>
      </c>
      <c r="B369" t="s">
        <v>12187</v>
      </c>
      <c r="C369">
        <v>1</v>
      </c>
      <c r="D369" t="s">
        <v>27859</v>
      </c>
      <c r="E369" t="s">
        <v>27860</v>
      </c>
      <c r="F369" t="s">
        <v>27868</v>
      </c>
      <c r="G369" t="s">
        <v>27862</v>
      </c>
      <c r="H369">
        <v>1</v>
      </c>
      <c r="I369">
        <v>0</v>
      </c>
      <c r="J369" t="s">
        <v>10683</v>
      </c>
      <c r="K369" t="s">
        <v>10685</v>
      </c>
      <c r="L369" t="s">
        <v>10686</v>
      </c>
      <c r="M369" t="s">
        <v>10688</v>
      </c>
      <c r="N369">
        <v>3</v>
      </c>
      <c r="O369" t="s">
        <v>27863</v>
      </c>
      <c r="P369" t="s">
        <v>10856</v>
      </c>
      <c r="Q369">
        <v>0</v>
      </c>
    </row>
    <row r="370" spans="1:17" x14ac:dyDescent="0.25">
      <c r="A370" t="s">
        <v>4473</v>
      </c>
      <c r="B370" t="s">
        <v>12187</v>
      </c>
      <c r="C370">
        <v>0</v>
      </c>
      <c r="D370" t="s">
        <v>27859</v>
      </c>
      <c r="E370" t="s">
        <v>27860</v>
      </c>
      <c r="F370" t="s">
        <v>27869</v>
      </c>
      <c r="G370" t="s">
        <v>27870</v>
      </c>
      <c r="H370">
        <v>22</v>
      </c>
      <c r="I370">
        <v>0</v>
      </c>
      <c r="J370" t="s">
        <v>10683</v>
      </c>
      <c r="K370" t="s">
        <v>10685</v>
      </c>
      <c r="L370" t="s">
        <v>10686</v>
      </c>
      <c r="M370" t="s">
        <v>10688</v>
      </c>
      <c r="N370">
        <v>3</v>
      </c>
      <c r="O370" t="s">
        <v>27863</v>
      </c>
      <c r="P370" t="s">
        <v>10856</v>
      </c>
      <c r="Q370">
        <v>0</v>
      </c>
    </row>
    <row r="371" spans="1:17" x14ac:dyDescent="0.25">
      <c r="A371" t="s">
        <v>4474</v>
      </c>
      <c r="B371" t="s">
        <v>12190</v>
      </c>
      <c r="C371">
        <v>72</v>
      </c>
      <c r="D371" t="s">
        <v>27859</v>
      </c>
      <c r="E371" t="s">
        <v>27860</v>
      </c>
      <c r="F371" t="s">
        <v>27864</v>
      </c>
      <c r="G371" t="s">
        <v>27862</v>
      </c>
      <c r="H371">
        <v>86</v>
      </c>
      <c r="I371">
        <v>14</v>
      </c>
      <c r="J371" t="s">
        <v>10683</v>
      </c>
      <c r="K371" t="s">
        <v>10685</v>
      </c>
      <c r="L371" t="s">
        <v>12191</v>
      </c>
      <c r="M371" t="s">
        <v>10696</v>
      </c>
      <c r="N371">
        <v>6</v>
      </c>
      <c r="O371" t="s">
        <v>27863</v>
      </c>
      <c r="P371" t="s">
        <v>10681</v>
      </c>
      <c r="Q371">
        <v>0</v>
      </c>
    </row>
    <row r="372" spans="1:17" x14ac:dyDescent="0.25">
      <c r="A372" t="s">
        <v>4475</v>
      </c>
      <c r="B372" t="s">
        <v>12195</v>
      </c>
      <c r="C372">
        <v>225.91666699999999</v>
      </c>
      <c r="D372" t="s">
        <v>27859</v>
      </c>
      <c r="E372" t="s">
        <v>27860</v>
      </c>
      <c r="F372" t="s">
        <v>27866</v>
      </c>
      <c r="G372" t="s">
        <v>27862</v>
      </c>
      <c r="H372">
        <v>260.91666700000002</v>
      </c>
      <c r="I372">
        <v>35</v>
      </c>
      <c r="J372" t="s">
        <v>10683</v>
      </c>
      <c r="K372" t="s">
        <v>10685</v>
      </c>
      <c r="L372" t="s">
        <v>10686</v>
      </c>
      <c r="M372" t="s">
        <v>10688</v>
      </c>
      <c r="N372">
        <v>12</v>
      </c>
      <c r="O372" t="s">
        <v>27863</v>
      </c>
      <c r="P372" t="s">
        <v>10681</v>
      </c>
      <c r="Q372">
        <v>0</v>
      </c>
    </row>
    <row r="373" spans="1:17" x14ac:dyDescent="0.25">
      <c r="A373" t="s">
        <v>4477</v>
      </c>
      <c r="B373" t="s">
        <v>12201</v>
      </c>
      <c r="C373">
        <v>203.83333300000001</v>
      </c>
      <c r="D373" t="s">
        <v>27859</v>
      </c>
      <c r="E373" t="s">
        <v>27860</v>
      </c>
      <c r="F373" t="s">
        <v>27864</v>
      </c>
      <c r="G373" t="s">
        <v>27862</v>
      </c>
      <c r="H373">
        <v>230.83333300000001</v>
      </c>
      <c r="I373">
        <v>25</v>
      </c>
      <c r="J373" t="s">
        <v>10683</v>
      </c>
      <c r="K373" t="s">
        <v>10685</v>
      </c>
      <c r="L373" t="s">
        <v>10803</v>
      </c>
      <c r="M373" t="s">
        <v>10783</v>
      </c>
      <c r="N373">
        <v>12</v>
      </c>
      <c r="O373" t="s">
        <v>27863</v>
      </c>
      <c r="P373" t="s">
        <v>10681</v>
      </c>
      <c r="Q373">
        <v>0</v>
      </c>
    </row>
    <row r="374" spans="1:17" x14ac:dyDescent="0.25">
      <c r="A374" t="s">
        <v>4478</v>
      </c>
      <c r="B374" t="s">
        <v>12202</v>
      </c>
      <c r="C374">
        <v>34</v>
      </c>
      <c r="D374" t="s">
        <v>27859</v>
      </c>
      <c r="E374" t="s">
        <v>27860</v>
      </c>
      <c r="F374" t="s">
        <v>27861</v>
      </c>
      <c r="G374" t="s">
        <v>27862</v>
      </c>
      <c r="H374">
        <v>43</v>
      </c>
      <c r="I374">
        <v>6</v>
      </c>
      <c r="J374" t="s">
        <v>10683</v>
      </c>
      <c r="K374" t="s">
        <v>10685</v>
      </c>
      <c r="L374" t="s">
        <v>10803</v>
      </c>
      <c r="M374" t="s">
        <v>10783</v>
      </c>
      <c r="N374">
        <v>12</v>
      </c>
      <c r="O374" t="s">
        <v>27863</v>
      </c>
      <c r="P374" t="s">
        <v>10681</v>
      </c>
      <c r="Q374">
        <v>0</v>
      </c>
    </row>
    <row r="375" spans="1:17" x14ac:dyDescent="0.25">
      <c r="A375" t="s">
        <v>4479</v>
      </c>
      <c r="B375" t="s">
        <v>12224</v>
      </c>
      <c r="C375">
        <v>108</v>
      </c>
      <c r="D375" t="s">
        <v>27859</v>
      </c>
      <c r="E375" t="s">
        <v>27860</v>
      </c>
      <c r="F375" t="s">
        <v>27865</v>
      </c>
      <c r="G375" t="s">
        <v>27862</v>
      </c>
      <c r="H375">
        <v>119</v>
      </c>
      <c r="I375">
        <v>11</v>
      </c>
      <c r="J375" t="s">
        <v>10683</v>
      </c>
      <c r="K375" t="s">
        <v>10685</v>
      </c>
      <c r="L375" t="s">
        <v>10700</v>
      </c>
      <c r="M375" t="s">
        <v>10702</v>
      </c>
      <c r="N375">
        <v>12</v>
      </c>
      <c r="O375" t="s">
        <v>27863</v>
      </c>
      <c r="P375" t="s">
        <v>10681</v>
      </c>
      <c r="Q375">
        <v>0</v>
      </c>
    </row>
    <row r="376" spans="1:17" x14ac:dyDescent="0.25">
      <c r="A376" t="s">
        <v>4480</v>
      </c>
      <c r="B376" t="s">
        <v>12225</v>
      </c>
      <c r="C376">
        <v>52</v>
      </c>
      <c r="D376" t="s">
        <v>27859</v>
      </c>
      <c r="E376" t="s">
        <v>27860</v>
      </c>
      <c r="F376" t="s">
        <v>27865</v>
      </c>
      <c r="G376" t="s">
        <v>27862</v>
      </c>
      <c r="H376">
        <v>57</v>
      </c>
      <c r="I376">
        <v>5</v>
      </c>
      <c r="J376" t="s">
        <v>10683</v>
      </c>
      <c r="K376" t="s">
        <v>10685</v>
      </c>
      <c r="L376" t="s">
        <v>10700</v>
      </c>
      <c r="M376" t="s">
        <v>10702</v>
      </c>
      <c r="N376">
        <v>12</v>
      </c>
      <c r="O376" t="s">
        <v>27863</v>
      </c>
      <c r="P376" t="s">
        <v>10681</v>
      </c>
      <c r="Q376">
        <v>0</v>
      </c>
    </row>
    <row r="377" spans="1:17" x14ac:dyDescent="0.25">
      <c r="A377" t="s">
        <v>4482</v>
      </c>
      <c r="B377" t="s">
        <v>12230</v>
      </c>
      <c r="C377">
        <v>0.41666700000000001</v>
      </c>
      <c r="D377" t="s">
        <v>27859</v>
      </c>
      <c r="E377" t="s">
        <v>27860</v>
      </c>
      <c r="F377" t="s">
        <v>27867</v>
      </c>
      <c r="G377" t="s">
        <v>27867</v>
      </c>
      <c r="H377">
        <v>0.41666700000000001</v>
      </c>
      <c r="I377">
        <v>0</v>
      </c>
      <c r="J377" t="s">
        <v>10683</v>
      </c>
      <c r="K377" t="s">
        <v>10685</v>
      </c>
      <c r="L377" t="s">
        <v>10991</v>
      </c>
      <c r="M377" t="s">
        <v>10993</v>
      </c>
      <c r="N377">
        <v>12</v>
      </c>
      <c r="O377" t="s">
        <v>27863</v>
      </c>
      <c r="P377" t="s">
        <v>10681</v>
      </c>
      <c r="Q377">
        <v>0</v>
      </c>
    </row>
    <row r="378" spans="1:17" x14ac:dyDescent="0.25">
      <c r="A378" t="s">
        <v>4482</v>
      </c>
      <c r="B378" t="s">
        <v>12230</v>
      </c>
      <c r="C378">
        <v>49.5</v>
      </c>
      <c r="D378" t="s">
        <v>27859</v>
      </c>
      <c r="E378" t="s">
        <v>27860</v>
      </c>
      <c r="F378" t="s">
        <v>27864</v>
      </c>
      <c r="G378" t="s">
        <v>27862</v>
      </c>
      <c r="H378">
        <v>54.5</v>
      </c>
      <c r="I378">
        <v>5</v>
      </c>
      <c r="J378" t="s">
        <v>10683</v>
      </c>
      <c r="K378" t="s">
        <v>10685</v>
      </c>
      <c r="L378" t="s">
        <v>10991</v>
      </c>
      <c r="M378" t="s">
        <v>10993</v>
      </c>
      <c r="N378">
        <v>12</v>
      </c>
      <c r="O378" t="s">
        <v>27863</v>
      </c>
      <c r="P378" t="s">
        <v>10681</v>
      </c>
      <c r="Q378">
        <v>0</v>
      </c>
    </row>
    <row r="379" spans="1:17" x14ac:dyDescent="0.25">
      <c r="A379" t="s">
        <v>4483</v>
      </c>
      <c r="B379" t="s">
        <v>12233</v>
      </c>
      <c r="C379">
        <v>122</v>
      </c>
      <c r="D379" t="s">
        <v>27859</v>
      </c>
      <c r="E379" t="s">
        <v>27860</v>
      </c>
      <c r="F379" t="s">
        <v>27866</v>
      </c>
      <c r="G379" t="s">
        <v>27862</v>
      </c>
      <c r="H379">
        <v>137</v>
      </c>
      <c r="I379">
        <v>15</v>
      </c>
      <c r="J379" t="s">
        <v>10683</v>
      </c>
      <c r="K379" t="s">
        <v>10685</v>
      </c>
      <c r="L379" t="s">
        <v>10826</v>
      </c>
      <c r="M379" t="s">
        <v>10709</v>
      </c>
      <c r="N379">
        <v>12</v>
      </c>
      <c r="O379" t="s">
        <v>27863</v>
      </c>
      <c r="P379" t="s">
        <v>10681</v>
      </c>
      <c r="Q379">
        <v>0</v>
      </c>
    </row>
    <row r="380" spans="1:17" x14ac:dyDescent="0.25">
      <c r="A380" t="s">
        <v>4486</v>
      </c>
      <c r="B380" t="s">
        <v>12248</v>
      </c>
      <c r="C380">
        <v>106</v>
      </c>
      <c r="D380" t="s">
        <v>27859</v>
      </c>
      <c r="E380" t="s">
        <v>27860</v>
      </c>
      <c r="F380" t="s">
        <v>27864</v>
      </c>
      <c r="G380" t="s">
        <v>27862</v>
      </c>
      <c r="H380">
        <v>124</v>
      </c>
      <c r="I380">
        <v>15</v>
      </c>
      <c r="J380" t="s">
        <v>10683</v>
      </c>
      <c r="K380" t="s">
        <v>10685</v>
      </c>
      <c r="L380" t="s">
        <v>10803</v>
      </c>
      <c r="M380" t="s">
        <v>10783</v>
      </c>
      <c r="N380">
        <v>12</v>
      </c>
      <c r="O380" t="s">
        <v>27863</v>
      </c>
      <c r="P380" t="s">
        <v>10681</v>
      </c>
      <c r="Q380">
        <v>0</v>
      </c>
    </row>
    <row r="381" spans="1:17" x14ac:dyDescent="0.25">
      <c r="A381" t="s">
        <v>4487</v>
      </c>
      <c r="B381" t="s">
        <v>12251</v>
      </c>
      <c r="C381">
        <v>67</v>
      </c>
      <c r="D381" t="s">
        <v>27859</v>
      </c>
      <c r="E381" t="s">
        <v>27860</v>
      </c>
      <c r="F381" t="s">
        <v>27865</v>
      </c>
      <c r="G381" t="s">
        <v>27862</v>
      </c>
      <c r="H381">
        <v>106</v>
      </c>
      <c r="I381">
        <v>29</v>
      </c>
      <c r="J381" t="s">
        <v>10683</v>
      </c>
      <c r="K381" t="s">
        <v>10685</v>
      </c>
      <c r="L381" t="s">
        <v>10803</v>
      </c>
      <c r="M381" t="s">
        <v>10783</v>
      </c>
      <c r="N381">
        <v>12</v>
      </c>
      <c r="O381" t="s">
        <v>27863</v>
      </c>
      <c r="P381" t="s">
        <v>10681</v>
      </c>
      <c r="Q381">
        <v>0</v>
      </c>
    </row>
    <row r="382" spans="1:17" x14ac:dyDescent="0.25">
      <c r="A382" t="s">
        <v>4488</v>
      </c>
      <c r="B382" t="s">
        <v>12252</v>
      </c>
      <c r="C382">
        <v>14</v>
      </c>
      <c r="D382" t="s">
        <v>27859</v>
      </c>
      <c r="E382" t="s">
        <v>27860</v>
      </c>
      <c r="F382" t="s">
        <v>27865</v>
      </c>
      <c r="G382" t="s">
        <v>27862</v>
      </c>
      <c r="H382">
        <v>22</v>
      </c>
      <c r="I382">
        <v>7</v>
      </c>
      <c r="J382" t="s">
        <v>10683</v>
      </c>
      <c r="K382" t="s">
        <v>10685</v>
      </c>
      <c r="L382" t="s">
        <v>10803</v>
      </c>
      <c r="M382" t="s">
        <v>10783</v>
      </c>
      <c r="N382">
        <v>12</v>
      </c>
      <c r="O382" t="s">
        <v>27863</v>
      </c>
      <c r="P382" t="s">
        <v>10681</v>
      </c>
      <c r="Q382">
        <v>0</v>
      </c>
    </row>
    <row r="383" spans="1:17" x14ac:dyDescent="0.25">
      <c r="A383" t="s">
        <v>4489</v>
      </c>
      <c r="B383" t="s">
        <v>12255</v>
      </c>
      <c r="C383">
        <v>754.75</v>
      </c>
      <c r="D383" t="s">
        <v>27859</v>
      </c>
      <c r="E383" t="s">
        <v>27860</v>
      </c>
      <c r="F383" t="s">
        <v>27871</v>
      </c>
      <c r="G383" t="s">
        <v>27862</v>
      </c>
      <c r="H383">
        <v>845.75</v>
      </c>
      <c r="I383">
        <v>91</v>
      </c>
      <c r="J383" t="s">
        <v>10683</v>
      </c>
      <c r="K383" t="s">
        <v>10685</v>
      </c>
      <c r="L383" t="s">
        <v>10803</v>
      </c>
      <c r="M383" t="s">
        <v>10783</v>
      </c>
      <c r="N383">
        <v>12</v>
      </c>
      <c r="O383" t="s">
        <v>27863</v>
      </c>
      <c r="P383" t="s">
        <v>10681</v>
      </c>
      <c r="Q383">
        <v>0</v>
      </c>
    </row>
    <row r="384" spans="1:17" x14ac:dyDescent="0.25">
      <c r="A384" t="s">
        <v>4490</v>
      </c>
      <c r="B384" t="s">
        <v>12256</v>
      </c>
      <c r="C384">
        <v>70</v>
      </c>
      <c r="D384" t="s">
        <v>27859</v>
      </c>
      <c r="E384" t="s">
        <v>27860</v>
      </c>
      <c r="F384" t="s">
        <v>27864</v>
      </c>
      <c r="G384" t="s">
        <v>27862</v>
      </c>
      <c r="H384">
        <v>91</v>
      </c>
      <c r="I384">
        <v>18</v>
      </c>
      <c r="J384" t="s">
        <v>10683</v>
      </c>
      <c r="K384" t="s">
        <v>10685</v>
      </c>
      <c r="L384" t="s">
        <v>10803</v>
      </c>
      <c r="M384" t="s">
        <v>10783</v>
      </c>
      <c r="N384">
        <v>12</v>
      </c>
      <c r="O384" t="s">
        <v>27863</v>
      </c>
      <c r="P384" t="s">
        <v>10681</v>
      </c>
      <c r="Q384">
        <v>0</v>
      </c>
    </row>
    <row r="385" spans="1:17" x14ac:dyDescent="0.25">
      <c r="A385" t="s">
        <v>4491</v>
      </c>
      <c r="B385" t="s">
        <v>12257</v>
      </c>
      <c r="C385">
        <v>153</v>
      </c>
      <c r="D385" t="s">
        <v>27859</v>
      </c>
      <c r="E385" t="s">
        <v>27860</v>
      </c>
      <c r="F385" t="s">
        <v>27865</v>
      </c>
      <c r="G385" t="s">
        <v>27862</v>
      </c>
      <c r="H385">
        <v>210</v>
      </c>
      <c r="I385">
        <v>44</v>
      </c>
      <c r="J385" t="s">
        <v>10683</v>
      </c>
      <c r="K385" t="s">
        <v>10685</v>
      </c>
      <c r="L385" t="s">
        <v>10803</v>
      </c>
      <c r="M385" t="s">
        <v>10783</v>
      </c>
      <c r="N385">
        <v>12</v>
      </c>
      <c r="O385" t="s">
        <v>27863</v>
      </c>
      <c r="P385" t="s">
        <v>10681</v>
      </c>
      <c r="Q385">
        <v>0</v>
      </c>
    </row>
    <row r="386" spans="1:17" x14ac:dyDescent="0.25">
      <c r="A386" t="s">
        <v>4492</v>
      </c>
      <c r="B386" t="s">
        <v>12260</v>
      </c>
      <c r="C386">
        <v>8.3333000000000004E-2</v>
      </c>
      <c r="D386" t="s">
        <v>27859</v>
      </c>
      <c r="E386" t="s">
        <v>27860</v>
      </c>
      <c r="F386" t="s">
        <v>27867</v>
      </c>
      <c r="G386" t="s">
        <v>27867</v>
      </c>
      <c r="H386">
        <v>8.3333000000000004E-2</v>
      </c>
      <c r="I386">
        <v>0</v>
      </c>
      <c r="J386" t="s">
        <v>10683</v>
      </c>
      <c r="K386" t="s">
        <v>10685</v>
      </c>
      <c r="L386" t="s">
        <v>10803</v>
      </c>
      <c r="M386" t="s">
        <v>10783</v>
      </c>
      <c r="N386">
        <v>12</v>
      </c>
      <c r="O386" t="s">
        <v>27863</v>
      </c>
      <c r="P386" t="s">
        <v>10681</v>
      </c>
      <c r="Q386">
        <v>0</v>
      </c>
    </row>
    <row r="387" spans="1:17" x14ac:dyDescent="0.25">
      <c r="A387" t="s">
        <v>4492</v>
      </c>
      <c r="B387" t="s">
        <v>12260</v>
      </c>
      <c r="C387">
        <v>0</v>
      </c>
      <c r="D387" t="s">
        <v>27859</v>
      </c>
      <c r="E387" t="s">
        <v>27860</v>
      </c>
      <c r="F387" t="s">
        <v>27865</v>
      </c>
      <c r="G387" t="s">
        <v>27862</v>
      </c>
      <c r="H387">
        <v>1.0833330000000001</v>
      </c>
      <c r="I387">
        <v>1</v>
      </c>
      <c r="J387" t="s">
        <v>10683</v>
      </c>
      <c r="K387" t="s">
        <v>10685</v>
      </c>
      <c r="L387" t="s">
        <v>10803</v>
      </c>
      <c r="M387" t="s">
        <v>10783</v>
      </c>
      <c r="N387">
        <v>12</v>
      </c>
      <c r="O387" t="s">
        <v>27863</v>
      </c>
      <c r="P387" t="s">
        <v>10681</v>
      </c>
      <c r="Q387">
        <v>0</v>
      </c>
    </row>
    <row r="388" spans="1:17" x14ac:dyDescent="0.25">
      <c r="A388" t="s">
        <v>4493</v>
      </c>
      <c r="B388" t="s">
        <v>12261</v>
      </c>
      <c r="C388">
        <v>0.5</v>
      </c>
      <c r="D388" t="s">
        <v>27859</v>
      </c>
      <c r="E388" t="s">
        <v>27860</v>
      </c>
      <c r="F388" t="s">
        <v>27867</v>
      </c>
      <c r="G388" t="s">
        <v>27867</v>
      </c>
      <c r="H388">
        <v>0.5</v>
      </c>
      <c r="I388">
        <v>0</v>
      </c>
      <c r="J388" t="s">
        <v>10683</v>
      </c>
      <c r="K388" t="s">
        <v>10685</v>
      </c>
      <c r="L388" t="s">
        <v>10803</v>
      </c>
      <c r="M388" t="s">
        <v>10783</v>
      </c>
      <c r="N388">
        <v>12</v>
      </c>
      <c r="O388" t="s">
        <v>27863</v>
      </c>
      <c r="P388" t="s">
        <v>10681</v>
      </c>
      <c r="Q388">
        <v>0</v>
      </c>
    </row>
    <row r="389" spans="1:17" x14ac:dyDescent="0.25">
      <c r="A389" t="s">
        <v>4493</v>
      </c>
      <c r="B389" t="s">
        <v>12261</v>
      </c>
      <c r="C389">
        <v>81.916667000000004</v>
      </c>
      <c r="D389" t="s">
        <v>27859</v>
      </c>
      <c r="E389" t="s">
        <v>27860</v>
      </c>
      <c r="F389" t="s">
        <v>27865</v>
      </c>
      <c r="G389" t="s">
        <v>27862</v>
      </c>
      <c r="H389">
        <v>92.916667000000004</v>
      </c>
      <c r="I389">
        <v>5</v>
      </c>
      <c r="J389" t="s">
        <v>10683</v>
      </c>
      <c r="K389" t="s">
        <v>10685</v>
      </c>
      <c r="L389" t="s">
        <v>10803</v>
      </c>
      <c r="M389" t="s">
        <v>10783</v>
      </c>
      <c r="N389">
        <v>12</v>
      </c>
      <c r="O389" t="s">
        <v>27863</v>
      </c>
      <c r="P389" t="s">
        <v>10681</v>
      </c>
      <c r="Q389">
        <v>0</v>
      </c>
    </row>
    <row r="390" spans="1:17" x14ac:dyDescent="0.25">
      <c r="A390" t="s">
        <v>4494</v>
      </c>
      <c r="B390" t="s">
        <v>12266</v>
      </c>
      <c r="C390">
        <v>205.66666699999999</v>
      </c>
      <c r="D390" t="s">
        <v>27859</v>
      </c>
      <c r="E390" t="s">
        <v>27860</v>
      </c>
      <c r="F390" t="s">
        <v>27864</v>
      </c>
      <c r="G390" t="s">
        <v>27862</v>
      </c>
      <c r="H390">
        <v>213.66666699999999</v>
      </c>
      <c r="I390">
        <v>8</v>
      </c>
      <c r="J390" t="s">
        <v>10683</v>
      </c>
      <c r="K390" t="s">
        <v>10685</v>
      </c>
      <c r="L390" t="s">
        <v>10737</v>
      </c>
      <c r="M390" t="s">
        <v>10709</v>
      </c>
      <c r="N390">
        <v>6</v>
      </c>
      <c r="O390" t="s">
        <v>27863</v>
      </c>
      <c r="P390" t="s">
        <v>10681</v>
      </c>
      <c r="Q390">
        <v>0</v>
      </c>
    </row>
    <row r="391" spans="1:17" x14ac:dyDescent="0.25">
      <c r="A391" t="s">
        <v>4495</v>
      </c>
      <c r="B391" t="s">
        <v>12274</v>
      </c>
      <c r="C391">
        <v>27</v>
      </c>
      <c r="D391" t="s">
        <v>27859</v>
      </c>
      <c r="E391" t="s">
        <v>27860</v>
      </c>
      <c r="F391" t="s">
        <v>27861</v>
      </c>
      <c r="G391" t="s">
        <v>27862</v>
      </c>
      <c r="H391">
        <v>28</v>
      </c>
      <c r="I391">
        <v>1</v>
      </c>
      <c r="J391" t="s">
        <v>10683</v>
      </c>
      <c r="K391" t="s">
        <v>10685</v>
      </c>
      <c r="L391" t="s">
        <v>10707</v>
      </c>
      <c r="M391" t="s">
        <v>10709</v>
      </c>
      <c r="N391">
        <v>1</v>
      </c>
      <c r="O391" t="s">
        <v>27863</v>
      </c>
      <c r="P391" t="s">
        <v>10681</v>
      </c>
      <c r="Q391">
        <v>0</v>
      </c>
    </row>
    <row r="392" spans="1:17" x14ac:dyDescent="0.25">
      <c r="A392" t="s">
        <v>4496</v>
      </c>
      <c r="B392" t="s">
        <v>12275</v>
      </c>
      <c r="C392">
        <v>0</v>
      </c>
      <c r="D392" t="s">
        <v>27859</v>
      </c>
      <c r="E392" t="s">
        <v>27860</v>
      </c>
      <c r="F392" t="s">
        <v>27864</v>
      </c>
      <c r="G392" t="s">
        <v>27862</v>
      </c>
      <c r="H392">
        <v>0.91666700000000001</v>
      </c>
      <c r="I392">
        <v>0</v>
      </c>
      <c r="J392" t="s">
        <v>10683</v>
      </c>
      <c r="K392" t="s">
        <v>10685</v>
      </c>
      <c r="L392" t="s">
        <v>10700</v>
      </c>
      <c r="M392" t="s">
        <v>10702</v>
      </c>
      <c r="N392">
        <v>12</v>
      </c>
      <c r="O392" t="s">
        <v>27863</v>
      </c>
      <c r="P392" t="s">
        <v>10681</v>
      </c>
      <c r="Q392">
        <v>0</v>
      </c>
    </row>
    <row r="393" spans="1:17" x14ac:dyDescent="0.25">
      <c r="A393" t="s">
        <v>4498</v>
      </c>
      <c r="B393" t="s">
        <v>12281</v>
      </c>
      <c r="C393">
        <v>137</v>
      </c>
      <c r="D393" t="s">
        <v>27859</v>
      </c>
      <c r="E393" t="s">
        <v>27860</v>
      </c>
      <c r="F393" t="s">
        <v>27864</v>
      </c>
      <c r="G393" t="s">
        <v>27862</v>
      </c>
      <c r="H393">
        <v>151</v>
      </c>
      <c r="I393">
        <v>13</v>
      </c>
      <c r="J393" t="s">
        <v>10683</v>
      </c>
      <c r="K393" t="s">
        <v>10685</v>
      </c>
      <c r="L393" t="s">
        <v>12282</v>
      </c>
      <c r="M393" t="s">
        <v>10709</v>
      </c>
      <c r="N393">
        <v>6</v>
      </c>
      <c r="O393" t="s">
        <v>27863</v>
      </c>
      <c r="P393" t="s">
        <v>10681</v>
      </c>
      <c r="Q393">
        <v>0</v>
      </c>
    </row>
    <row r="394" spans="1:17" x14ac:dyDescent="0.25">
      <c r="A394" t="s">
        <v>4499</v>
      </c>
      <c r="B394" t="s">
        <v>12285</v>
      </c>
      <c r="C394">
        <v>100</v>
      </c>
      <c r="D394" t="s">
        <v>27859</v>
      </c>
      <c r="E394" t="s">
        <v>27860</v>
      </c>
      <c r="F394" t="s">
        <v>27864</v>
      </c>
      <c r="G394" t="s">
        <v>27862</v>
      </c>
      <c r="H394">
        <v>100</v>
      </c>
      <c r="I394">
        <v>0</v>
      </c>
      <c r="J394" t="s">
        <v>10683</v>
      </c>
      <c r="K394" t="s">
        <v>10685</v>
      </c>
      <c r="L394" t="s">
        <v>12282</v>
      </c>
      <c r="M394" t="s">
        <v>10709</v>
      </c>
      <c r="N394">
        <v>6</v>
      </c>
      <c r="O394" t="s">
        <v>27863</v>
      </c>
      <c r="P394" t="s">
        <v>10681</v>
      </c>
      <c r="Q394">
        <v>0</v>
      </c>
    </row>
    <row r="395" spans="1:17" x14ac:dyDescent="0.25">
      <c r="A395" t="s">
        <v>4500</v>
      </c>
      <c r="B395" t="s">
        <v>12295</v>
      </c>
      <c r="C395">
        <v>0</v>
      </c>
      <c r="D395" t="s">
        <v>27859</v>
      </c>
      <c r="E395" t="s">
        <v>27860</v>
      </c>
      <c r="F395" t="s">
        <v>27865</v>
      </c>
      <c r="G395" t="s">
        <v>27862</v>
      </c>
      <c r="H395">
        <v>25.666667</v>
      </c>
      <c r="I395">
        <v>22</v>
      </c>
      <c r="J395" t="s">
        <v>10683</v>
      </c>
      <c r="K395" t="s">
        <v>10685</v>
      </c>
      <c r="L395" t="s">
        <v>10837</v>
      </c>
      <c r="M395" t="s">
        <v>10696</v>
      </c>
      <c r="N395">
        <v>6</v>
      </c>
      <c r="O395" t="s">
        <v>27863</v>
      </c>
      <c r="P395" t="s">
        <v>10681</v>
      </c>
      <c r="Q395">
        <v>0</v>
      </c>
    </row>
    <row r="396" spans="1:17" x14ac:dyDescent="0.25">
      <c r="A396" t="s">
        <v>4501</v>
      </c>
      <c r="B396" t="s">
        <v>12297</v>
      </c>
      <c r="C396">
        <v>0</v>
      </c>
      <c r="D396" t="s">
        <v>27859</v>
      </c>
      <c r="E396" t="s">
        <v>27860</v>
      </c>
      <c r="F396" t="s">
        <v>27873</v>
      </c>
      <c r="G396" t="s">
        <v>27862</v>
      </c>
      <c r="H396">
        <v>1</v>
      </c>
      <c r="I396">
        <v>1</v>
      </c>
      <c r="J396" t="s">
        <v>10683</v>
      </c>
      <c r="K396" t="s">
        <v>10685</v>
      </c>
      <c r="L396" t="s">
        <v>10732</v>
      </c>
      <c r="M396" t="s">
        <v>10688</v>
      </c>
      <c r="N396">
        <v>12</v>
      </c>
      <c r="O396" t="s">
        <v>27863</v>
      </c>
      <c r="P396" t="s">
        <v>10681</v>
      </c>
      <c r="Q396">
        <v>0</v>
      </c>
    </row>
    <row r="397" spans="1:17" x14ac:dyDescent="0.25">
      <c r="A397" t="s">
        <v>4502</v>
      </c>
      <c r="B397" t="s">
        <v>12304</v>
      </c>
      <c r="C397">
        <v>188.83333300000001</v>
      </c>
      <c r="D397" t="s">
        <v>27859</v>
      </c>
      <c r="E397" t="s">
        <v>27860</v>
      </c>
      <c r="F397" t="s">
        <v>27871</v>
      </c>
      <c r="G397" t="s">
        <v>27862</v>
      </c>
      <c r="H397">
        <v>236.83333300000001</v>
      </c>
      <c r="I397">
        <v>42</v>
      </c>
      <c r="J397" t="s">
        <v>10683</v>
      </c>
      <c r="K397" t="s">
        <v>10685</v>
      </c>
      <c r="L397" t="s">
        <v>10837</v>
      </c>
      <c r="M397" t="s">
        <v>10696</v>
      </c>
      <c r="N397">
        <v>12</v>
      </c>
      <c r="O397" t="s">
        <v>27863</v>
      </c>
      <c r="P397" t="s">
        <v>10681</v>
      </c>
      <c r="Q397">
        <v>0</v>
      </c>
    </row>
    <row r="398" spans="1:17" x14ac:dyDescent="0.25">
      <c r="A398" t="s">
        <v>4503</v>
      </c>
      <c r="B398" t="s">
        <v>12305</v>
      </c>
      <c r="C398">
        <v>83</v>
      </c>
      <c r="D398" t="s">
        <v>27859</v>
      </c>
      <c r="E398" t="s">
        <v>27860</v>
      </c>
      <c r="F398" t="s">
        <v>27865</v>
      </c>
      <c r="G398" t="s">
        <v>27862</v>
      </c>
      <c r="H398">
        <v>86</v>
      </c>
      <c r="I398">
        <v>1</v>
      </c>
      <c r="J398" t="s">
        <v>10683</v>
      </c>
      <c r="K398" t="s">
        <v>10685</v>
      </c>
      <c r="L398" t="s">
        <v>10837</v>
      </c>
      <c r="M398" t="s">
        <v>10696</v>
      </c>
      <c r="N398">
        <v>6</v>
      </c>
      <c r="O398" t="s">
        <v>27863</v>
      </c>
      <c r="P398" t="s">
        <v>10681</v>
      </c>
      <c r="Q398">
        <v>0</v>
      </c>
    </row>
    <row r="399" spans="1:17" x14ac:dyDescent="0.25">
      <c r="A399" t="s">
        <v>4504</v>
      </c>
      <c r="B399" t="s">
        <v>12306</v>
      </c>
      <c r="C399">
        <v>98</v>
      </c>
      <c r="D399" t="s">
        <v>27859</v>
      </c>
      <c r="E399" t="s">
        <v>27860</v>
      </c>
      <c r="F399" t="s">
        <v>27865</v>
      </c>
      <c r="G399" t="s">
        <v>27862</v>
      </c>
      <c r="H399">
        <v>106</v>
      </c>
      <c r="I399">
        <v>8</v>
      </c>
      <c r="J399" t="s">
        <v>10683</v>
      </c>
      <c r="K399" t="s">
        <v>10685</v>
      </c>
      <c r="L399" t="s">
        <v>10686</v>
      </c>
      <c r="M399" t="s">
        <v>10688</v>
      </c>
      <c r="N399">
        <v>12</v>
      </c>
      <c r="O399" t="s">
        <v>27863</v>
      </c>
      <c r="P399" t="s">
        <v>10681</v>
      </c>
      <c r="Q399">
        <v>0</v>
      </c>
    </row>
    <row r="400" spans="1:17" x14ac:dyDescent="0.25">
      <c r="A400" t="s">
        <v>4504</v>
      </c>
      <c r="B400" t="s">
        <v>12306</v>
      </c>
      <c r="C400">
        <v>0</v>
      </c>
      <c r="D400" t="s">
        <v>27859</v>
      </c>
      <c r="E400" t="s">
        <v>27860</v>
      </c>
      <c r="F400" t="s">
        <v>27869</v>
      </c>
      <c r="G400" t="s">
        <v>27870</v>
      </c>
      <c r="H400">
        <v>85</v>
      </c>
      <c r="I400">
        <v>0</v>
      </c>
      <c r="J400" t="s">
        <v>10683</v>
      </c>
      <c r="K400" t="s">
        <v>10685</v>
      </c>
      <c r="L400" t="s">
        <v>10686</v>
      </c>
      <c r="M400" t="s">
        <v>10688</v>
      </c>
      <c r="N400">
        <v>12</v>
      </c>
      <c r="O400" t="s">
        <v>27863</v>
      </c>
      <c r="P400" t="s">
        <v>10681</v>
      </c>
      <c r="Q400">
        <v>0</v>
      </c>
    </row>
    <row r="401" spans="1:17" x14ac:dyDescent="0.25">
      <c r="A401" t="s">
        <v>4505</v>
      </c>
      <c r="B401" t="s">
        <v>12317</v>
      </c>
      <c r="C401">
        <v>182</v>
      </c>
      <c r="D401" t="s">
        <v>27859</v>
      </c>
      <c r="E401" t="s">
        <v>27860</v>
      </c>
      <c r="F401" t="s">
        <v>27872</v>
      </c>
      <c r="G401" t="s">
        <v>27862</v>
      </c>
      <c r="H401">
        <v>182</v>
      </c>
      <c r="I401">
        <v>0</v>
      </c>
      <c r="J401" t="s">
        <v>10683</v>
      </c>
      <c r="K401" t="s">
        <v>10685</v>
      </c>
      <c r="L401" t="s">
        <v>10803</v>
      </c>
      <c r="M401" t="s">
        <v>10783</v>
      </c>
      <c r="N401">
        <v>12</v>
      </c>
      <c r="O401" t="s">
        <v>27863</v>
      </c>
      <c r="P401" t="s">
        <v>10681</v>
      </c>
      <c r="Q401">
        <v>0</v>
      </c>
    </row>
    <row r="402" spans="1:17" x14ac:dyDescent="0.25">
      <c r="A402" t="s">
        <v>4505</v>
      </c>
      <c r="B402" t="s">
        <v>12317</v>
      </c>
      <c r="C402">
        <v>396.91666700000002</v>
      </c>
      <c r="D402" t="s">
        <v>27859</v>
      </c>
      <c r="E402" t="s">
        <v>27860</v>
      </c>
      <c r="F402" t="s">
        <v>27865</v>
      </c>
      <c r="G402" t="s">
        <v>27862</v>
      </c>
      <c r="H402">
        <v>448.91666700000002</v>
      </c>
      <c r="I402">
        <v>52</v>
      </c>
      <c r="J402" t="s">
        <v>10683</v>
      </c>
      <c r="K402" t="s">
        <v>10685</v>
      </c>
      <c r="L402" t="s">
        <v>10803</v>
      </c>
      <c r="M402" t="s">
        <v>10783</v>
      </c>
      <c r="N402">
        <v>12</v>
      </c>
      <c r="O402" t="s">
        <v>27863</v>
      </c>
      <c r="P402" t="s">
        <v>10681</v>
      </c>
      <c r="Q402">
        <v>0</v>
      </c>
    </row>
    <row r="403" spans="1:17" x14ac:dyDescent="0.25">
      <c r="A403" t="s">
        <v>4506</v>
      </c>
      <c r="B403" t="s">
        <v>12332</v>
      </c>
      <c r="C403">
        <v>0</v>
      </c>
      <c r="D403" t="s">
        <v>27859</v>
      </c>
      <c r="E403" t="s">
        <v>27860</v>
      </c>
      <c r="F403" t="s">
        <v>27872</v>
      </c>
      <c r="G403" t="s">
        <v>27862</v>
      </c>
      <c r="H403">
        <v>110</v>
      </c>
      <c r="I403">
        <v>58</v>
      </c>
      <c r="J403" t="s">
        <v>10683</v>
      </c>
      <c r="K403" t="s">
        <v>10685</v>
      </c>
      <c r="L403" t="s">
        <v>10700</v>
      </c>
      <c r="M403" t="s">
        <v>10702</v>
      </c>
      <c r="N403">
        <v>12</v>
      </c>
      <c r="O403" t="s">
        <v>27863</v>
      </c>
      <c r="P403" t="s">
        <v>10681</v>
      </c>
      <c r="Q403">
        <v>0</v>
      </c>
    </row>
    <row r="404" spans="1:17" x14ac:dyDescent="0.25">
      <c r="A404" t="s">
        <v>4506</v>
      </c>
      <c r="B404" t="s">
        <v>12332</v>
      </c>
      <c r="C404">
        <v>0</v>
      </c>
      <c r="D404" t="s">
        <v>27859</v>
      </c>
      <c r="E404" t="s">
        <v>27860</v>
      </c>
      <c r="F404" t="s">
        <v>27864</v>
      </c>
      <c r="G404" t="s">
        <v>27862</v>
      </c>
      <c r="H404">
        <v>82</v>
      </c>
      <c r="I404">
        <v>82</v>
      </c>
      <c r="J404" t="s">
        <v>10683</v>
      </c>
      <c r="K404" t="s">
        <v>10685</v>
      </c>
      <c r="L404" t="s">
        <v>10700</v>
      </c>
      <c r="M404" t="s">
        <v>10702</v>
      </c>
      <c r="N404">
        <v>12</v>
      </c>
      <c r="O404" t="s">
        <v>27863</v>
      </c>
      <c r="P404" t="s">
        <v>10681</v>
      </c>
      <c r="Q404">
        <v>0</v>
      </c>
    </row>
    <row r="405" spans="1:17" x14ac:dyDescent="0.25">
      <c r="A405" t="s">
        <v>4508</v>
      </c>
      <c r="B405" t="s">
        <v>12343</v>
      </c>
      <c r="C405">
        <v>144</v>
      </c>
      <c r="D405" t="s">
        <v>27859</v>
      </c>
      <c r="E405" t="s">
        <v>27860</v>
      </c>
      <c r="F405" t="s">
        <v>27864</v>
      </c>
      <c r="G405" t="s">
        <v>27862</v>
      </c>
      <c r="H405">
        <v>154</v>
      </c>
      <c r="I405">
        <v>10</v>
      </c>
      <c r="J405" t="s">
        <v>10683</v>
      </c>
      <c r="K405" t="s">
        <v>10685</v>
      </c>
      <c r="L405" t="s">
        <v>10686</v>
      </c>
      <c r="M405" t="s">
        <v>10688</v>
      </c>
      <c r="N405">
        <v>12</v>
      </c>
      <c r="O405" t="s">
        <v>27863</v>
      </c>
      <c r="P405" t="s">
        <v>10681</v>
      </c>
      <c r="Q405">
        <v>0</v>
      </c>
    </row>
    <row r="406" spans="1:17" x14ac:dyDescent="0.25">
      <c r="A406" t="s">
        <v>4510</v>
      </c>
      <c r="B406" t="s">
        <v>12355</v>
      </c>
      <c r="C406">
        <v>42</v>
      </c>
      <c r="D406" t="s">
        <v>27859</v>
      </c>
      <c r="E406" t="s">
        <v>27860</v>
      </c>
      <c r="F406" t="s">
        <v>27864</v>
      </c>
      <c r="G406" t="s">
        <v>27862</v>
      </c>
      <c r="H406">
        <v>83</v>
      </c>
      <c r="I406">
        <v>38</v>
      </c>
      <c r="J406" t="s">
        <v>10683</v>
      </c>
      <c r="K406" t="s">
        <v>10685</v>
      </c>
      <c r="L406" t="s">
        <v>10700</v>
      </c>
      <c r="M406" t="s">
        <v>10702</v>
      </c>
      <c r="N406">
        <v>6</v>
      </c>
      <c r="O406" t="s">
        <v>27863</v>
      </c>
      <c r="P406" t="s">
        <v>10681</v>
      </c>
      <c r="Q406">
        <v>0</v>
      </c>
    </row>
    <row r="407" spans="1:17" x14ac:dyDescent="0.25">
      <c r="A407" t="s">
        <v>4511</v>
      </c>
      <c r="B407" t="s">
        <v>12358</v>
      </c>
      <c r="C407">
        <v>59.166666999999997</v>
      </c>
      <c r="D407" t="s">
        <v>27859</v>
      </c>
      <c r="E407" t="s">
        <v>27860</v>
      </c>
      <c r="F407" t="s">
        <v>27861</v>
      </c>
      <c r="G407" t="s">
        <v>27862</v>
      </c>
      <c r="H407">
        <v>62.166666999999997</v>
      </c>
      <c r="I407">
        <v>3</v>
      </c>
      <c r="J407" t="s">
        <v>10683</v>
      </c>
      <c r="K407" t="s">
        <v>10685</v>
      </c>
      <c r="L407" t="s">
        <v>11884</v>
      </c>
      <c r="M407" t="s">
        <v>10702</v>
      </c>
      <c r="N407">
        <v>6</v>
      </c>
      <c r="O407" t="s">
        <v>27863</v>
      </c>
      <c r="P407" t="s">
        <v>10681</v>
      </c>
      <c r="Q407">
        <v>0</v>
      </c>
    </row>
    <row r="408" spans="1:17" x14ac:dyDescent="0.25">
      <c r="A408" t="s">
        <v>8468</v>
      </c>
      <c r="B408" t="s">
        <v>12366</v>
      </c>
      <c r="C408">
        <v>0</v>
      </c>
      <c r="D408" t="s">
        <v>27859</v>
      </c>
      <c r="E408" t="s">
        <v>27860</v>
      </c>
      <c r="F408" t="s">
        <v>27869</v>
      </c>
      <c r="G408" t="s">
        <v>27870</v>
      </c>
      <c r="H408">
        <v>1</v>
      </c>
      <c r="I408">
        <v>0</v>
      </c>
      <c r="J408" t="s">
        <v>10752</v>
      </c>
      <c r="K408" t="s">
        <v>10685</v>
      </c>
      <c r="L408" t="s">
        <v>10837</v>
      </c>
      <c r="M408" t="s">
        <v>10696</v>
      </c>
      <c r="N408">
        <v>6</v>
      </c>
      <c r="O408" t="s">
        <v>27863</v>
      </c>
      <c r="P408" t="s">
        <v>10751</v>
      </c>
      <c r="Q408">
        <v>0</v>
      </c>
    </row>
    <row r="409" spans="1:17" x14ac:dyDescent="0.25">
      <c r="A409" t="s">
        <v>4514</v>
      </c>
      <c r="B409" t="s">
        <v>12377</v>
      </c>
      <c r="C409">
        <v>34</v>
      </c>
      <c r="D409" t="s">
        <v>27859</v>
      </c>
      <c r="E409" t="s">
        <v>27860</v>
      </c>
      <c r="F409" t="s">
        <v>27864</v>
      </c>
      <c r="G409" t="s">
        <v>27862</v>
      </c>
      <c r="H409">
        <v>50</v>
      </c>
      <c r="I409">
        <v>16</v>
      </c>
      <c r="J409" t="s">
        <v>10683</v>
      </c>
      <c r="K409" t="s">
        <v>10685</v>
      </c>
      <c r="L409" t="s">
        <v>10732</v>
      </c>
      <c r="M409" t="s">
        <v>10688</v>
      </c>
      <c r="N409">
        <v>12</v>
      </c>
      <c r="O409" t="s">
        <v>27863</v>
      </c>
      <c r="P409" t="s">
        <v>10681</v>
      </c>
      <c r="Q409">
        <v>0</v>
      </c>
    </row>
    <row r="410" spans="1:17" x14ac:dyDescent="0.25">
      <c r="A410" t="s">
        <v>4516</v>
      </c>
      <c r="B410" t="s">
        <v>12383</v>
      </c>
      <c r="C410">
        <v>289</v>
      </c>
      <c r="D410" t="s">
        <v>27859</v>
      </c>
      <c r="E410" t="s">
        <v>27860</v>
      </c>
      <c r="F410" t="s">
        <v>27865</v>
      </c>
      <c r="G410" t="s">
        <v>27862</v>
      </c>
      <c r="H410">
        <v>300</v>
      </c>
      <c r="I410">
        <v>11</v>
      </c>
      <c r="J410" t="s">
        <v>10683</v>
      </c>
      <c r="K410" t="s">
        <v>10685</v>
      </c>
      <c r="L410" t="s">
        <v>10686</v>
      </c>
      <c r="M410" t="s">
        <v>10688</v>
      </c>
      <c r="N410">
        <v>12</v>
      </c>
      <c r="O410" t="s">
        <v>27863</v>
      </c>
      <c r="P410" t="s">
        <v>10681</v>
      </c>
      <c r="Q410">
        <v>0</v>
      </c>
    </row>
    <row r="411" spans="1:17" x14ac:dyDescent="0.25">
      <c r="A411" t="s">
        <v>4516</v>
      </c>
      <c r="B411" t="s">
        <v>12383</v>
      </c>
      <c r="C411">
        <v>1</v>
      </c>
      <c r="D411" t="s">
        <v>27859</v>
      </c>
      <c r="E411" t="s">
        <v>27860</v>
      </c>
      <c r="F411" t="s">
        <v>27861</v>
      </c>
      <c r="G411" t="s">
        <v>27862</v>
      </c>
      <c r="H411">
        <v>1</v>
      </c>
      <c r="I411">
        <v>0</v>
      </c>
      <c r="J411" t="s">
        <v>10683</v>
      </c>
      <c r="K411" t="s">
        <v>10685</v>
      </c>
      <c r="L411" t="s">
        <v>10686</v>
      </c>
      <c r="M411" t="s">
        <v>10688</v>
      </c>
      <c r="N411">
        <v>12</v>
      </c>
      <c r="O411" t="s">
        <v>27863</v>
      </c>
      <c r="P411" t="s">
        <v>10681</v>
      </c>
      <c r="Q411">
        <v>0</v>
      </c>
    </row>
    <row r="412" spans="1:17" x14ac:dyDescent="0.25">
      <c r="A412" t="s">
        <v>4517</v>
      </c>
      <c r="B412" t="s">
        <v>12387</v>
      </c>
      <c r="C412">
        <v>41</v>
      </c>
      <c r="D412" t="s">
        <v>27859</v>
      </c>
      <c r="E412" t="s">
        <v>27860</v>
      </c>
      <c r="F412" t="s">
        <v>27864</v>
      </c>
      <c r="G412" t="s">
        <v>27862</v>
      </c>
      <c r="H412">
        <v>48</v>
      </c>
      <c r="I412">
        <v>7</v>
      </c>
      <c r="J412" t="s">
        <v>10683</v>
      </c>
      <c r="K412" t="s">
        <v>10685</v>
      </c>
      <c r="L412" t="s">
        <v>10803</v>
      </c>
      <c r="M412" t="s">
        <v>10783</v>
      </c>
      <c r="N412">
        <v>12</v>
      </c>
      <c r="O412" t="s">
        <v>27863</v>
      </c>
      <c r="P412" t="s">
        <v>10681</v>
      </c>
      <c r="Q412">
        <v>0</v>
      </c>
    </row>
    <row r="413" spans="1:17" x14ac:dyDescent="0.25">
      <c r="A413" t="s">
        <v>4518</v>
      </c>
      <c r="B413" t="s">
        <v>12390</v>
      </c>
      <c r="C413">
        <v>810</v>
      </c>
      <c r="D413" t="s">
        <v>27859</v>
      </c>
      <c r="E413" t="s">
        <v>27860</v>
      </c>
      <c r="F413" t="s">
        <v>27872</v>
      </c>
      <c r="G413" t="s">
        <v>27862</v>
      </c>
      <c r="H413">
        <v>810</v>
      </c>
      <c r="I413">
        <v>0</v>
      </c>
      <c r="J413" t="s">
        <v>10683</v>
      </c>
      <c r="K413" t="s">
        <v>10685</v>
      </c>
      <c r="L413" t="s">
        <v>10686</v>
      </c>
      <c r="M413" t="s">
        <v>10688</v>
      </c>
      <c r="N413">
        <v>12</v>
      </c>
      <c r="O413" t="s">
        <v>27863</v>
      </c>
      <c r="P413" t="s">
        <v>10681</v>
      </c>
      <c r="Q413">
        <v>0</v>
      </c>
    </row>
    <row r="414" spans="1:17" x14ac:dyDescent="0.25">
      <c r="A414" t="s">
        <v>4518</v>
      </c>
      <c r="B414" t="s">
        <v>12390</v>
      </c>
      <c r="C414">
        <v>185</v>
      </c>
      <c r="D414" t="s">
        <v>27859</v>
      </c>
      <c r="E414" t="s">
        <v>27860</v>
      </c>
      <c r="F414" t="s">
        <v>27866</v>
      </c>
      <c r="G414" t="s">
        <v>27862</v>
      </c>
      <c r="H414">
        <v>239</v>
      </c>
      <c r="I414">
        <v>54</v>
      </c>
      <c r="J414" t="s">
        <v>10683</v>
      </c>
      <c r="K414" t="s">
        <v>10685</v>
      </c>
      <c r="L414" t="s">
        <v>10686</v>
      </c>
      <c r="M414" t="s">
        <v>10688</v>
      </c>
      <c r="N414">
        <v>12</v>
      </c>
      <c r="O414" t="s">
        <v>27863</v>
      </c>
      <c r="P414" t="s">
        <v>10681</v>
      </c>
      <c r="Q414">
        <v>0</v>
      </c>
    </row>
    <row r="415" spans="1:17" x14ac:dyDescent="0.25">
      <c r="A415" t="s">
        <v>4519</v>
      </c>
      <c r="B415" t="s">
        <v>12391</v>
      </c>
      <c r="C415">
        <v>253</v>
      </c>
      <c r="D415" t="s">
        <v>27859</v>
      </c>
      <c r="E415" t="s">
        <v>27860</v>
      </c>
      <c r="F415" t="s">
        <v>27872</v>
      </c>
      <c r="G415" t="s">
        <v>27862</v>
      </c>
      <c r="H415">
        <v>253</v>
      </c>
      <c r="I415">
        <v>0</v>
      </c>
      <c r="J415" t="s">
        <v>10683</v>
      </c>
      <c r="K415" t="s">
        <v>10685</v>
      </c>
      <c r="L415" t="s">
        <v>10686</v>
      </c>
      <c r="M415" t="s">
        <v>10688</v>
      </c>
      <c r="N415">
        <v>12</v>
      </c>
      <c r="O415" t="s">
        <v>27863</v>
      </c>
      <c r="P415" t="s">
        <v>10681</v>
      </c>
      <c r="Q415">
        <v>0</v>
      </c>
    </row>
    <row r="416" spans="1:17" x14ac:dyDescent="0.25">
      <c r="A416" t="s">
        <v>4519</v>
      </c>
      <c r="B416" t="s">
        <v>12391</v>
      </c>
      <c r="C416">
        <v>346.91666700000002</v>
      </c>
      <c r="D416" t="s">
        <v>27859</v>
      </c>
      <c r="E416" t="s">
        <v>27860</v>
      </c>
      <c r="F416" t="s">
        <v>27865</v>
      </c>
      <c r="G416" t="s">
        <v>27862</v>
      </c>
      <c r="H416">
        <v>444.91666700000002</v>
      </c>
      <c r="I416">
        <v>98</v>
      </c>
      <c r="J416" t="s">
        <v>10683</v>
      </c>
      <c r="K416" t="s">
        <v>10685</v>
      </c>
      <c r="L416" t="s">
        <v>10686</v>
      </c>
      <c r="M416" t="s">
        <v>10688</v>
      </c>
      <c r="N416">
        <v>12</v>
      </c>
      <c r="O416" t="s">
        <v>27863</v>
      </c>
      <c r="P416" t="s">
        <v>10681</v>
      </c>
      <c r="Q416">
        <v>0</v>
      </c>
    </row>
    <row r="417" spans="1:17" x14ac:dyDescent="0.25">
      <c r="A417" t="s">
        <v>4520</v>
      </c>
      <c r="B417" t="s">
        <v>12394</v>
      </c>
      <c r="C417">
        <v>69</v>
      </c>
      <c r="D417" t="s">
        <v>27859</v>
      </c>
      <c r="E417" t="s">
        <v>27860</v>
      </c>
      <c r="F417" t="s">
        <v>27864</v>
      </c>
      <c r="G417" t="s">
        <v>27862</v>
      </c>
      <c r="H417">
        <v>74</v>
      </c>
      <c r="I417">
        <v>5</v>
      </c>
      <c r="J417" t="s">
        <v>10683</v>
      </c>
      <c r="K417" t="s">
        <v>10685</v>
      </c>
      <c r="L417" t="s">
        <v>10803</v>
      </c>
      <c r="M417" t="s">
        <v>10783</v>
      </c>
      <c r="N417">
        <v>12</v>
      </c>
      <c r="O417" t="s">
        <v>27863</v>
      </c>
      <c r="P417" t="s">
        <v>10681</v>
      </c>
      <c r="Q417">
        <v>0</v>
      </c>
    </row>
    <row r="418" spans="1:17" x14ac:dyDescent="0.25">
      <c r="A418" t="s">
        <v>4521</v>
      </c>
      <c r="B418" t="s">
        <v>12395</v>
      </c>
      <c r="C418">
        <v>60</v>
      </c>
      <c r="D418" t="s">
        <v>27859</v>
      </c>
      <c r="E418" t="s">
        <v>27860</v>
      </c>
      <c r="F418" t="s">
        <v>27865</v>
      </c>
      <c r="G418" t="s">
        <v>27862</v>
      </c>
      <c r="H418">
        <v>64</v>
      </c>
      <c r="I418">
        <v>4</v>
      </c>
      <c r="J418" t="s">
        <v>10683</v>
      </c>
      <c r="K418" t="s">
        <v>10685</v>
      </c>
      <c r="L418" t="s">
        <v>10991</v>
      </c>
      <c r="M418" t="s">
        <v>10993</v>
      </c>
      <c r="N418">
        <v>12</v>
      </c>
      <c r="O418" t="s">
        <v>27863</v>
      </c>
      <c r="P418" t="s">
        <v>10681</v>
      </c>
      <c r="Q418">
        <v>0</v>
      </c>
    </row>
    <row r="419" spans="1:17" x14ac:dyDescent="0.25">
      <c r="A419" t="s">
        <v>4522</v>
      </c>
      <c r="B419" t="s">
        <v>12400</v>
      </c>
      <c r="C419">
        <v>20</v>
      </c>
      <c r="D419" t="s">
        <v>27859</v>
      </c>
      <c r="E419" t="s">
        <v>27860</v>
      </c>
      <c r="F419" t="s">
        <v>27864</v>
      </c>
      <c r="G419" t="s">
        <v>27862</v>
      </c>
      <c r="H419">
        <v>22</v>
      </c>
      <c r="I419">
        <v>2</v>
      </c>
      <c r="J419" t="s">
        <v>10683</v>
      </c>
      <c r="K419" t="s">
        <v>10685</v>
      </c>
      <c r="L419" t="s">
        <v>10826</v>
      </c>
      <c r="M419" t="s">
        <v>10709</v>
      </c>
      <c r="N419">
        <v>12</v>
      </c>
      <c r="O419" t="s">
        <v>27863</v>
      </c>
      <c r="P419" t="s">
        <v>10681</v>
      </c>
      <c r="Q419">
        <v>0</v>
      </c>
    </row>
    <row r="420" spans="1:17" x14ac:dyDescent="0.25">
      <c r="A420" t="s">
        <v>4523</v>
      </c>
      <c r="B420" t="s">
        <v>12412</v>
      </c>
      <c r="C420">
        <v>37</v>
      </c>
      <c r="D420" t="s">
        <v>27859</v>
      </c>
      <c r="E420" t="s">
        <v>27860</v>
      </c>
      <c r="F420" t="s">
        <v>27861</v>
      </c>
      <c r="G420" t="s">
        <v>27862</v>
      </c>
      <c r="H420">
        <v>39</v>
      </c>
      <c r="I420">
        <v>1</v>
      </c>
      <c r="J420" t="s">
        <v>10683</v>
      </c>
      <c r="K420" t="s">
        <v>10685</v>
      </c>
      <c r="L420" t="s">
        <v>12413</v>
      </c>
      <c r="M420" t="s">
        <v>10696</v>
      </c>
      <c r="N420">
        <v>6</v>
      </c>
      <c r="O420" t="s">
        <v>27863</v>
      </c>
      <c r="P420" t="s">
        <v>10681</v>
      </c>
      <c r="Q420">
        <v>0</v>
      </c>
    </row>
    <row r="421" spans="1:17" x14ac:dyDescent="0.25">
      <c r="A421" t="s">
        <v>4524</v>
      </c>
      <c r="B421" t="s">
        <v>12415</v>
      </c>
      <c r="C421">
        <v>96.666667000000004</v>
      </c>
      <c r="D421" t="s">
        <v>27859</v>
      </c>
      <c r="E421" t="s">
        <v>27860</v>
      </c>
      <c r="F421" t="s">
        <v>27861</v>
      </c>
      <c r="G421" t="s">
        <v>27862</v>
      </c>
      <c r="H421">
        <v>98.666667000000004</v>
      </c>
      <c r="I421">
        <v>2</v>
      </c>
      <c r="J421" t="s">
        <v>10683</v>
      </c>
      <c r="K421" t="s">
        <v>10685</v>
      </c>
      <c r="L421" t="s">
        <v>10746</v>
      </c>
      <c r="M421" t="s">
        <v>10696</v>
      </c>
      <c r="N421">
        <v>6</v>
      </c>
      <c r="O421" t="s">
        <v>27863</v>
      </c>
      <c r="P421" t="s">
        <v>10681</v>
      </c>
      <c r="Q421">
        <v>0</v>
      </c>
    </row>
    <row r="422" spans="1:17" x14ac:dyDescent="0.25">
      <c r="A422" t="s">
        <v>4525</v>
      </c>
      <c r="B422" t="s">
        <v>12428</v>
      </c>
      <c r="C422">
        <v>60</v>
      </c>
      <c r="D422" t="s">
        <v>27859</v>
      </c>
      <c r="E422" t="s">
        <v>27860</v>
      </c>
      <c r="F422" t="s">
        <v>27872</v>
      </c>
      <c r="G422" t="s">
        <v>27862</v>
      </c>
      <c r="H422">
        <v>60</v>
      </c>
      <c r="I422">
        <v>0</v>
      </c>
      <c r="J422" t="s">
        <v>10683</v>
      </c>
      <c r="K422" t="s">
        <v>10685</v>
      </c>
      <c r="L422" t="s">
        <v>10746</v>
      </c>
      <c r="M422" t="s">
        <v>10696</v>
      </c>
      <c r="N422">
        <v>12</v>
      </c>
      <c r="O422" t="s">
        <v>27863</v>
      </c>
      <c r="P422" t="s">
        <v>10681</v>
      </c>
      <c r="Q422">
        <v>0</v>
      </c>
    </row>
    <row r="423" spans="1:17" x14ac:dyDescent="0.25">
      <c r="A423" t="s">
        <v>4525</v>
      </c>
      <c r="B423" t="s">
        <v>12428</v>
      </c>
      <c r="C423">
        <v>153.91666699999999</v>
      </c>
      <c r="D423" t="s">
        <v>27859</v>
      </c>
      <c r="E423" t="s">
        <v>27860</v>
      </c>
      <c r="F423" t="s">
        <v>27864</v>
      </c>
      <c r="G423" t="s">
        <v>27862</v>
      </c>
      <c r="H423">
        <v>190.91666699999999</v>
      </c>
      <c r="I423">
        <v>37</v>
      </c>
      <c r="J423" t="s">
        <v>10683</v>
      </c>
      <c r="K423" t="s">
        <v>10685</v>
      </c>
      <c r="L423" t="s">
        <v>10746</v>
      </c>
      <c r="M423" t="s">
        <v>10696</v>
      </c>
      <c r="N423">
        <v>12</v>
      </c>
      <c r="O423" t="s">
        <v>27863</v>
      </c>
      <c r="P423" t="s">
        <v>10681</v>
      </c>
      <c r="Q423">
        <v>0</v>
      </c>
    </row>
    <row r="424" spans="1:17" x14ac:dyDescent="0.25">
      <c r="A424" t="s">
        <v>4526</v>
      </c>
      <c r="B424" t="s">
        <v>12429</v>
      </c>
      <c r="C424">
        <v>24</v>
      </c>
      <c r="D424" t="s">
        <v>27859</v>
      </c>
      <c r="E424" t="s">
        <v>27860</v>
      </c>
      <c r="F424" t="s">
        <v>27864</v>
      </c>
      <c r="G424" t="s">
        <v>27862</v>
      </c>
      <c r="H424">
        <v>26</v>
      </c>
      <c r="I424">
        <v>2</v>
      </c>
      <c r="J424" t="s">
        <v>10683</v>
      </c>
      <c r="K424" t="s">
        <v>10685</v>
      </c>
      <c r="L424" t="s">
        <v>10746</v>
      </c>
      <c r="M424" t="s">
        <v>10696</v>
      </c>
      <c r="N424">
        <v>12</v>
      </c>
      <c r="O424" t="s">
        <v>27863</v>
      </c>
      <c r="P424" t="s">
        <v>10681</v>
      </c>
      <c r="Q424">
        <v>0</v>
      </c>
    </row>
    <row r="425" spans="1:17" x14ac:dyDescent="0.25">
      <c r="A425" t="s">
        <v>4527</v>
      </c>
      <c r="B425" t="s">
        <v>12436</v>
      </c>
      <c r="C425">
        <v>136</v>
      </c>
      <c r="D425" t="s">
        <v>27859</v>
      </c>
      <c r="E425" t="s">
        <v>27860</v>
      </c>
      <c r="F425" t="s">
        <v>27864</v>
      </c>
      <c r="G425" t="s">
        <v>27862</v>
      </c>
      <c r="H425">
        <v>146</v>
      </c>
      <c r="I425">
        <v>10</v>
      </c>
      <c r="J425" t="s">
        <v>10683</v>
      </c>
      <c r="K425" t="s">
        <v>10685</v>
      </c>
      <c r="L425" t="s">
        <v>11243</v>
      </c>
      <c r="M425" t="s">
        <v>10709</v>
      </c>
      <c r="N425">
        <v>6</v>
      </c>
      <c r="O425" t="s">
        <v>27863</v>
      </c>
      <c r="P425" t="s">
        <v>10681</v>
      </c>
      <c r="Q425">
        <v>0</v>
      </c>
    </row>
    <row r="426" spans="1:17" x14ac:dyDescent="0.25">
      <c r="A426" t="s">
        <v>8239</v>
      </c>
      <c r="B426" t="s">
        <v>12437</v>
      </c>
      <c r="C426">
        <v>68</v>
      </c>
      <c r="D426" t="s">
        <v>27859</v>
      </c>
      <c r="E426" t="s">
        <v>27860</v>
      </c>
      <c r="F426" t="s">
        <v>27861</v>
      </c>
      <c r="G426" t="s">
        <v>27862</v>
      </c>
      <c r="H426">
        <v>73</v>
      </c>
      <c r="I426">
        <v>5</v>
      </c>
      <c r="J426" t="s">
        <v>10683</v>
      </c>
      <c r="K426" t="s">
        <v>10685</v>
      </c>
      <c r="L426" t="s">
        <v>11243</v>
      </c>
      <c r="M426" t="s">
        <v>10709</v>
      </c>
      <c r="N426">
        <v>6</v>
      </c>
      <c r="O426" t="s">
        <v>27863</v>
      </c>
      <c r="P426" t="s">
        <v>10681</v>
      </c>
      <c r="Q426">
        <v>0</v>
      </c>
    </row>
    <row r="427" spans="1:17" x14ac:dyDescent="0.25">
      <c r="A427" t="s">
        <v>4528</v>
      </c>
      <c r="B427" t="s">
        <v>12438</v>
      </c>
      <c r="C427">
        <v>0</v>
      </c>
      <c r="D427" t="s">
        <v>27859</v>
      </c>
      <c r="E427" t="s">
        <v>27860</v>
      </c>
      <c r="F427" t="s">
        <v>27861</v>
      </c>
      <c r="G427" t="s">
        <v>27862</v>
      </c>
      <c r="H427">
        <v>5.5</v>
      </c>
      <c r="I427">
        <v>5</v>
      </c>
      <c r="J427" t="s">
        <v>10683</v>
      </c>
      <c r="K427" t="s">
        <v>10685</v>
      </c>
      <c r="L427" t="s">
        <v>10732</v>
      </c>
      <c r="M427" t="s">
        <v>10688</v>
      </c>
      <c r="N427">
        <v>6</v>
      </c>
      <c r="O427" t="s">
        <v>27863</v>
      </c>
      <c r="P427" t="s">
        <v>10681</v>
      </c>
      <c r="Q427">
        <v>0</v>
      </c>
    </row>
    <row r="428" spans="1:17" x14ac:dyDescent="0.25">
      <c r="A428" t="s">
        <v>4530</v>
      </c>
      <c r="B428" t="s">
        <v>12443</v>
      </c>
      <c r="C428">
        <v>21</v>
      </c>
      <c r="D428" t="s">
        <v>27859</v>
      </c>
      <c r="E428" t="s">
        <v>27860</v>
      </c>
      <c r="F428" t="s">
        <v>27861</v>
      </c>
      <c r="G428" t="s">
        <v>27862</v>
      </c>
      <c r="H428">
        <v>23</v>
      </c>
      <c r="I428">
        <v>2</v>
      </c>
      <c r="J428" t="s">
        <v>10683</v>
      </c>
      <c r="K428" t="s">
        <v>10685</v>
      </c>
      <c r="L428" t="s">
        <v>12441</v>
      </c>
      <c r="M428" t="s">
        <v>10688</v>
      </c>
      <c r="N428">
        <v>6</v>
      </c>
      <c r="O428" t="s">
        <v>27863</v>
      </c>
      <c r="P428" t="s">
        <v>10681</v>
      </c>
      <c r="Q428">
        <v>0</v>
      </c>
    </row>
    <row r="429" spans="1:17" x14ac:dyDescent="0.25">
      <c r="A429" t="s">
        <v>4533</v>
      </c>
      <c r="B429" t="s">
        <v>12457</v>
      </c>
      <c r="C429">
        <v>2</v>
      </c>
      <c r="D429" t="s">
        <v>27859</v>
      </c>
      <c r="E429" t="s">
        <v>27860</v>
      </c>
      <c r="F429" t="s">
        <v>27873</v>
      </c>
      <c r="G429" t="s">
        <v>27862</v>
      </c>
      <c r="H429">
        <v>2</v>
      </c>
      <c r="I429">
        <v>0</v>
      </c>
      <c r="J429" t="s">
        <v>10752</v>
      </c>
      <c r="K429" t="s">
        <v>10685</v>
      </c>
      <c r="L429" t="s">
        <v>10732</v>
      </c>
      <c r="M429" t="s">
        <v>10688</v>
      </c>
      <c r="N429">
        <v>6</v>
      </c>
      <c r="O429" t="s">
        <v>27863</v>
      </c>
      <c r="P429" t="s">
        <v>10751</v>
      </c>
      <c r="Q429">
        <v>0</v>
      </c>
    </row>
    <row r="430" spans="1:17" x14ac:dyDescent="0.25">
      <c r="A430" t="s">
        <v>4534</v>
      </c>
      <c r="B430" t="s">
        <v>12458</v>
      </c>
      <c r="C430">
        <v>21.166667</v>
      </c>
      <c r="D430" t="s">
        <v>27859</v>
      </c>
      <c r="E430" t="s">
        <v>27860</v>
      </c>
      <c r="F430" t="s">
        <v>27861</v>
      </c>
      <c r="G430" t="s">
        <v>27862</v>
      </c>
      <c r="H430">
        <v>23.166667</v>
      </c>
      <c r="I430">
        <v>2</v>
      </c>
      <c r="J430" t="s">
        <v>10683</v>
      </c>
      <c r="K430" t="s">
        <v>10685</v>
      </c>
      <c r="L430" t="s">
        <v>10732</v>
      </c>
      <c r="M430" t="s">
        <v>10688</v>
      </c>
      <c r="N430">
        <v>6</v>
      </c>
      <c r="O430" t="s">
        <v>27863</v>
      </c>
      <c r="P430" t="s">
        <v>10681</v>
      </c>
      <c r="Q430">
        <v>0</v>
      </c>
    </row>
    <row r="431" spans="1:17" x14ac:dyDescent="0.25">
      <c r="A431" t="s">
        <v>4535</v>
      </c>
      <c r="B431" t="s">
        <v>12459</v>
      </c>
      <c r="C431">
        <v>169</v>
      </c>
      <c r="D431" t="s">
        <v>27859</v>
      </c>
      <c r="E431" t="s">
        <v>27860</v>
      </c>
      <c r="F431" t="s">
        <v>27861</v>
      </c>
      <c r="G431" t="s">
        <v>27862</v>
      </c>
      <c r="H431">
        <v>171</v>
      </c>
      <c r="I431">
        <v>2</v>
      </c>
      <c r="J431" t="s">
        <v>10683</v>
      </c>
      <c r="K431" t="s">
        <v>10685</v>
      </c>
      <c r="L431" t="s">
        <v>10732</v>
      </c>
      <c r="M431" t="s">
        <v>10688</v>
      </c>
      <c r="N431">
        <v>6</v>
      </c>
      <c r="O431" t="s">
        <v>27863</v>
      </c>
      <c r="P431" t="s">
        <v>10681</v>
      </c>
      <c r="Q431">
        <v>0</v>
      </c>
    </row>
    <row r="432" spans="1:17" x14ac:dyDescent="0.25">
      <c r="A432" t="s">
        <v>4536</v>
      </c>
      <c r="B432" t="s">
        <v>12460</v>
      </c>
      <c r="C432">
        <v>0.5</v>
      </c>
      <c r="D432" t="s">
        <v>27859</v>
      </c>
      <c r="E432" t="s">
        <v>27860</v>
      </c>
      <c r="F432" t="s">
        <v>27867</v>
      </c>
      <c r="G432" t="s">
        <v>27867</v>
      </c>
      <c r="H432">
        <v>0.5</v>
      </c>
      <c r="I432">
        <v>0</v>
      </c>
      <c r="J432" t="s">
        <v>10683</v>
      </c>
      <c r="K432" t="s">
        <v>10685</v>
      </c>
      <c r="L432" t="s">
        <v>10732</v>
      </c>
      <c r="M432" t="s">
        <v>10688</v>
      </c>
      <c r="N432">
        <v>12</v>
      </c>
      <c r="O432" t="s">
        <v>27863</v>
      </c>
      <c r="P432" t="s">
        <v>10681</v>
      </c>
      <c r="Q432">
        <v>0</v>
      </c>
    </row>
    <row r="433" spans="1:17" x14ac:dyDescent="0.25">
      <c r="A433" t="s">
        <v>4536</v>
      </c>
      <c r="B433" t="s">
        <v>12460</v>
      </c>
      <c r="C433">
        <v>647.75</v>
      </c>
      <c r="D433" t="s">
        <v>27859</v>
      </c>
      <c r="E433" t="s">
        <v>27860</v>
      </c>
      <c r="F433" t="s">
        <v>27866</v>
      </c>
      <c r="G433" t="s">
        <v>27862</v>
      </c>
      <c r="H433">
        <v>688.75</v>
      </c>
      <c r="I433">
        <v>31</v>
      </c>
      <c r="J433" t="s">
        <v>10683</v>
      </c>
      <c r="K433" t="s">
        <v>10685</v>
      </c>
      <c r="L433" t="s">
        <v>10732</v>
      </c>
      <c r="M433" t="s">
        <v>10688</v>
      </c>
      <c r="N433">
        <v>12</v>
      </c>
      <c r="O433" t="s">
        <v>27863</v>
      </c>
      <c r="P433" t="s">
        <v>10681</v>
      </c>
      <c r="Q433">
        <v>0</v>
      </c>
    </row>
    <row r="434" spans="1:17" x14ac:dyDescent="0.25">
      <c r="A434" t="s">
        <v>4537</v>
      </c>
      <c r="B434" t="s">
        <v>12461</v>
      </c>
      <c r="C434">
        <v>180</v>
      </c>
      <c r="D434" t="s">
        <v>27859</v>
      </c>
      <c r="E434" t="s">
        <v>27860</v>
      </c>
      <c r="F434" t="s">
        <v>27872</v>
      </c>
      <c r="G434" t="s">
        <v>27862</v>
      </c>
      <c r="H434">
        <v>180</v>
      </c>
      <c r="I434">
        <v>0</v>
      </c>
      <c r="J434" t="s">
        <v>10683</v>
      </c>
      <c r="K434" t="s">
        <v>10685</v>
      </c>
      <c r="L434" t="s">
        <v>10732</v>
      </c>
      <c r="M434" t="s">
        <v>10688</v>
      </c>
      <c r="N434">
        <v>6</v>
      </c>
      <c r="O434" t="s">
        <v>27863</v>
      </c>
      <c r="P434" t="s">
        <v>10681</v>
      </c>
      <c r="Q434">
        <v>0</v>
      </c>
    </row>
    <row r="435" spans="1:17" x14ac:dyDescent="0.25">
      <c r="A435" t="s">
        <v>4537</v>
      </c>
      <c r="B435" t="s">
        <v>12461</v>
      </c>
      <c r="C435">
        <v>158</v>
      </c>
      <c r="D435" t="s">
        <v>27859</v>
      </c>
      <c r="E435" t="s">
        <v>27860</v>
      </c>
      <c r="F435" t="s">
        <v>27864</v>
      </c>
      <c r="G435" t="s">
        <v>27862</v>
      </c>
      <c r="H435">
        <v>179</v>
      </c>
      <c r="I435">
        <v>21</v>
      </c>
      <c r="J435" t="s">
        <v>10683</v>
      </c>
      <c r="K435" t="s">
        <v>10685</v>
      </c>
      <c r="L435" t="s">
        <v>10732</v>
      </c>
      <c r="M435" t="s">
        <v>10688</v>
      </c>
      <c r="N435">
        <v>6</v>
      </c>
      <c r="O435" t="s">
        <v>27863</v>
      </c>
      <c r="P435" t="s">
        <v>10681</v>
      </c>
      <c r="Q435">
        <v>0</v>
      </c>
    </row>
    <row r="436" spans="1:17" x14ac:dyDescent="0.25">
      <c r="A436" t="s">
        <v>4538</v>
      </c>
      <c r="B436" t="s">
        <v>12471</v>
      </c>
      <c r="C436">
        <v>56.083333000000003</v>
      </c>
      <c r="D436" t="s">
        <v>27859</v>
      </c>
      <c r="E436" t="s">
        <v>27860</v>
      </c>
      <c r="F436" t="s">
        <v>27864</v>
      </c>
      <c r="G436" t="s">
        <v>27862</v>
      </c>
      <c r="H436">
        <v>64.083332999999996</v>
      </c>
      <c r="I436">
        <v>7</v>
      </c>
      <c r="J436" t="s">
        <v>10683</v>
      </c>
      <c r="K436" t="s">
        <v>10685</v>
      </c>
      <c r="L436" t="s">
        <v>10686</v>
      </c>
      <c r="M436" t="s">
        <v>10688</v>
      </c>
      <c r="N436">
        <v>12</v>
      </c>
      <c r="O436" t="s">
        <v>27863</v>
      </c>
      <c r="P436" t="s">
        <v>10681</v>
      </c>
      <c r="Q436">
        <v>0</v>
      </c>
    </row>
    <row r="437" spans="1:17" x14ac:dyDescent="0.25">
      <c r="A437" t="s">
        <v>4539</v>
      </c>
      <c r="B437" t="s">
        <v>12473</v>
      </c>
      <c r="C437">
        <v>354</v>
      </c>
      <c r="D437" t="s">
        <v>27859</v>
      </c>
      <c r="E437" t="s">
        <v>27860</v>
      </c>
      <c r="F437" t="s">
        <v>27872</v>
      </c>
      <c r="G437" t="s">
        <v>27862</v>
      </c>
      <c r="H437">
        <v>354</v>
      </c>
      <c r="I437">
        <v>0</v>
      </c>
      <c r="J437" t="s">
        <v>10683</v>
      </c>
      <c r="K437" t="s">
        <v>10685</v>
      </c>
      <c r="L437" t="s">
        <v>10686</v>
      </c>
      <c r="M437" t="s">
        <v>10688</v>
      </c>
      <c r="N437">
        <v>6</v>
      </c>
      <c r="O437" t="s">
        <v>27863</v>
      </c>
      <c r="P437" t="s">
        <v>10681</v>
      </c>
      <c r="Q437">
        <v>0</v>
      </c>
    </row>
    <row r="438" spans="1:17" x14ac:dyDescent="0.25">
      <c r="A438" t="s">
        <v>4539</v>
      </c>
      <c r="B438" t="s">
        <v>12473</v>
      </c>
      <c r="C438">
        <v>181</v>
      </c>
      <c r="D438" t="s">
        <v>27859</v>
      </c>
      <c r="E438" t="s">
        <v>27860</v>
      </c>
      <c r="F438" t="s">
        <v>27864</v>
      </c>
      <c r="G438" t="s">
        <v>27862</v>
      </c>
      <c r="H438">
        <v>277</v>
      </c>
      <c r="I438">
        <v>96</v>
      </c>
      <c r="J438" t="s">
        <v>10683</v>
      </c>
      <c r="K438" t="s">
        <v>10685</v>
      </c>
      <c r="L438" t="s">
        <v>10686</v>
      </c>
      <c r="M438" t="s">
        <v>10688</v>
      </c>
      <c r="N438">
        <v>6</v>
      </c>
      <c r="O438" t="s">
        <v>27863</v>
      </c>
      <c r="P438" t="s">
        <v>10681</v>
      </c>
      <c r="Q438">
        <v>0</v>
      </c>
    </row>
    <row r="439" spans="1:17" x14ac:dyDescent="0.25">
      <c r="A439" t="s">
        <v>4540</v>
      </c>
      <c r="B439" t="s">
        <v>12484</v>
      </c>
      <c r="C439">
        <v>157.5</v>
      </c>
      <c r="D439" t="s">
        <v>27859</v>
      </c>
      <c r="E439" t="s">
        <v>27860</v>
      </c>
      <c r="F439" t="s">
        <v>27861</v>
      </c>
      <c r="G439" t="s">
        <v>27862</v>
      </c>
      <c r="H439">
        <v>171.5</v>
      </c>
      <c r="I439">
        <v>14</v>
      </c>
      <c r="J439" t="s">
        <v>10683</v>
      </c>
      <c r="K439" t="s">
        <v>10685</v>
      </c>
      <c r="L439" t="s">
        <v>10700</v>
      </c>
      <c r="M439" t="s">
        <v>10702</v>
      </c>
      <c r="N439">
        <v>12</v>
      </c>
      <c r="O439" t="s">
        <v>27863</v>
      </c>
      <c r="P439" t="s">
        <v>10681</v>
      </c>
      <c r="Q439">
        <v>0</v>
      </c>
    </row>
    <row r="440" spans="1:17" x14ac:dyDescent="0.25">
      <c r="A440" t="s">
        <v>4543</v>
      </c>
      <c r="B440" t="s">
        <v>12491</v>
      </c>
      <c r="C440">
        <v>0.33333299999999999</v>
      </c>
      <c r="D440" t="s">
        <v>27859</v>
      </c>
      <c r="E440" t="s">
        <v>27860</v>
      </c>
      <c r="F440" t="s">
        <v>27867</v>
      </c>
      <c r="G440" t="s">
        <v>27867</v>
      </c>
      <c r="H440">
        <v>0.33333299999999999</v>
      </c>
      <c r="I440">
        <v>0</v>
      </c>
      <c r="J440" t="s">
        <v>10683</v>
      </c>
      <c r="K440" t="s">
        <v>10685</v>
      </c>
      <c r="L440" t="s">
        <v>11805</v>
      </c>
      <c r="M440" t="s">
        <v>10709</v>
      </c>
      <c r="N440">
        <v>12</v>
      </c>
      <c r="O440" t="s">
        <v>27863</v>
      </c>
      <c r="P440" t="s">
        <v>10681</v>
      </c>
      <c r="Q440">
        <v>0</v>
      </c>
    </row>
    <row r="441" spans="1:17" x14ac:dyDescent="0.25">
      <c r="A441" t="s">
        <v>4543</v>
      </c>
      <c r="B441" t="s">
        <v>12491</v>
      </c>
      <c r="C441">
        <v>115</v>
      </c>
      <c r="D441" t="s">
        <v>27859</v>
      </c>
      <c r="E441" t="s">
        <v>27860</v>
      </c>
      <c r="F441" t="s">
        <v>27864</v>
      </c>
      <c r="G441" t="s">
        <v>27862</v>
      </c>
      <c r="H441">
        <v>117</v>
      </c>
      <c r="I441">
        <v>2</v>
      </c>
      <c r="J441" t="s">
        <v>10683</v>
      </c>
      <c r="K441" t="s">
        <v>10685</v>
      </c>
      <c r="L441" t="s">
        <v>11805</v>
      </c>
      <c r="M441" t="s">
        <v>10709</v>
      </c>
      <c r="N441">
        <v>12</v>
      </c>
      <c r="O441" t="s">
        <v>27863</v>
      </c>
      <c r="P441" t="s">
        <v>10681</v>
      </c>
      <c r="Q441">
        <v>0</v>
      </c>
    </row>
    <row r="442" spans="1:17" x14ac:dyDescent="0.25">
      <c r="A442" t="s">
        <v>4545</v>
      </c>
      <c r="B442" t="s">
        <v>12508</v>
      </c>
      <c r="C442">
        <v>39.833333000000003</v>
      </c>
      <c r="D442" t="s">
        <v>27859</v>
      </c>
      <c r="E442" t="s">
        <v>27860</v>
      </c>
      <c r="F442" t="s">
        <v>27861</v>
      </c>
      <c r="G442" t="s">
        <v>27862</v>
      </c>
      <c r="H442">
        <v>41.833333000000003</v>
      </c>
      <c r="I442">
        <v>2</v>
      </c>
      <c r="J442" t="s">
        <v>10683</v>
      </c>
      <c r="K442" t="s">
        <v>10685</v>
      </c>
      <c r="L442" t="s">
        <v>11038</v>
      </c>
      <c r="M442" t="s">
        <v>10709</v>
      </c>
      <c r="N442">
        <v>6</v>
      </c>
      <c r="O442" t="s">
        <v>27863</v>
      </c>
      <c r="P442" t="s">
        <v>10681</v>
      </c>
      <c r="Q442">
        <v>0</v>
      </c>
    </row>
    <row r="443" spans="1:17" x14ac:dyDescent="0.25">
      <c r="A443" t="s">
        <v>4548</v>
      </c>
      <c r="B443" t="s">
        <v>12519</v>
      </c>
      <c r="C443">
        <v>2</v>
      </c>
      <c r="D443" t="s">
        <v>27859</v>
      </c>
      <c r="E443" t="s">
        <v>27860</v>
      </c>
      <c r="F443" t="s">
        <v>27861</v>
      </c>
      <c r="G443" t="s">
        <v>27862</v>
      </c>
      <c r="H443">
        <v>2</v>
      </c>
      <c r="I443">
        <v>0</v>
      </c>
      <c r="J443" t="s">
        <v>10752</v>
      </c>
      <c r="K443" t="s">
        <v>10685</v>
      </c>
      <c r="L443" t="s">
        <v>10686</v>
      </c>
      <c r="M443" t="s">
        <v>10688</v>
      </c>
      <c r="N443">
        <v>12</v>
      </c>
      <c r="O443" t="s">
        <v>27863</v>
      </c>
      <c r="P443" t="s">
        <v>10751</v>
      </c>
      <c r="Q443">
        <v>0</v>
      </c>
    </row>
    <row r="444" spans="1:17" x14ac:dyDescent="0.25">
      <c r="A444" t="s">
        <v>4551</v>
      </c>
      <c r="B444" t="s">
        <v>12529</v>
      </c>
      <c r="C444">
        <v>31</v>
      </c>
      <c r="D444" t="s">
        <v>27859</v>
      </c>
      <c r="E444" t="s">
        <v>27860</v>
      </c>
      <c r="F444" t="s">
        <v>27861</v>
      </c>
      <c r="G444" t="s">
        <v>27862</v>
      </c>
      <c r="H444">
        <v>46</v>
      </c>
      <c r="I444">
        <v>14</v>
      </c>
      <c r="J444" t="s">
        <v>10683</v>
      </c>
      <c r="K444" t="s">
        <v>10685</v>
      </c>
      <c r="L444" t="s">
        <v>10826</v>
      </c>
      <c r="M444" t="s">
        <v>10709</v>
      </c>
      <c r="N444">
        <v>12</v>
      </c>
      <c r="O444" t="s">
        <v>27863</v>
      </c>
      <c r="P444" t="s">
        <v>10681</v>
      </c>
      <c r="Q444">
        <v>0</v>
      </c>
    </row>
    <row r="445" spans="1:17" x14ac:dyDescent="0.25">
      <c r="A445" t="s">
        <v>4553</v>
      </c>
      <c r="B445" t="s">
        <v>12544</v>
      </c>
      <c r="C445">
        <v>186.08333300000001</v>
      </c>
      <c r="D445" t="s">
        <v>27859</v>
      </c>
      <c r="E445" t="s">
        <v>27860</v>
      </c>
      <c r="F445" t="s">
        <v>27861</v>
      </c>
      <c r="G445" t="s">
        <v>27862</v>
      </c>
      <c r="H445">
        <v>202.08333300000001</v>
      </c>
      <c r="I445">
        <v>16</v>
      </c>
      <c r="J445" t="s">
        <v>10683</v>
      </c>
      <c r="K445" t="s">
        <v>10685</v>
      </c>
      <c r="L445" t="s">
        <v>10686</v>
      </c>
      <c r="M445" t="s">
        <v>10688</v>
      </c>
      <c r="N445">
        <v>12</v>
      </c>
      <c r="O445" t="s">
        <v>27863</v>
      </c>
      <c r="P445" t="s">
        <v>10681</v>
      </c>
      <c r="Q445">
        <v>0</v>
      </c>
    </row>
    <row r="446" spans="1:17" x14ac:dyDescent="0.25">
      <c r="A446" t="s">
        <v>4555</v>
      </c>
      <c r="B446" t="s">
        <v>12552</v>
      </c>
      <c r="C446">
        <v>0</v>
      </c>
      <c r="D446" t="s">
        <v>27859</v>
      </c>
      <c r="E446" t="s">
        <v>27860</v>
      </c>
      <c r="F446" t="s">
        <v>27864</v>
      </c>
      <c r="G446" t="s">
        <v>27862</v>
      </c>
      <c r="H446">
        <v>0.66666700000000001</v>
      </c>
      <c r="I446">
        <v>0</v>
      </c>
      <c r="J446" t="s">
        <v>10683</v>
      </c>
      <c r="K446" t="s">
        <v>10685</v>
      </c>
      <c r="L446" t="s">
        <v>11198</v>
      </c>
      <c r="M446" t="s">
        <v>10783</v>
      </c>
      <c r="N446">
        <v>12</v>
      </c>
      <c r="O446" t="s">
        <v>27863</v>
      </c>
      <c r="P446" t="s">
        <v>10681</v>
      </c>
      <c r="Q446">
        <v>0</v>
      </c>
    </row>
    <row r="447" spans="1:17" x14ac:dyDescent="0.25">
      <c r="A447" t="s">
        <v>4556</v>
      </c>
      <c r="B447" t="s">
        <v>12558</v>
      </c>
      <c r="C447">
        <v>31</v>
      </c>
      <c r="D447" t="s">
        <v>27859</v>
      </c>
      <c r="E447" t="s">
        <v>27860</v>
      </c>
      <c r="F447" t="s">
        <v>27861</v>
      </c>
      <c r="G447" t="s">
        <v>27862</v>
      </c>
      <c r="H447">
        <v>32</v>
      </c>
      <c r="I447">
        <v>1</v>
      </c>
      <c r="J447" t="s">
        <v>10683</v>
      </c>
      <c r="K447" t="s">
        <v>10685</v>
      </c>
      <c r="L447" t="s">
        <v>10732</v>
      </c>
      <c r="M447" t="s">
        <v>10688</v>
      </c>
      <c r="N447">
        <v>6</v>
      </c>
      <c r="O447" t="s">
        <v>27863</v>
      </c>
      <c r="P447" t="s">
        <v>10681</v>
      </c>
      <c r="Q447">
        <v>0</v>
      </c>
    </row>
    <row r="448" spans="1:17" x14ac:dyDescent="0.25">
      <c r="A448" t="s">
        <v>4557</v>
      </c>
      <c r="B448" t="s">
        <v>12559</v>
      </c>
      <c r="C448">
        <v>386</v>
      </c>
      <c r="D448" t="s">
        <v>27859</v>
      </c>
      <c r="E448" t="s">
        <v>27860</v>
      </c>
      <c r="F448" t="s">
        <v>27861</v>
      </c>
      <c r="G448" t="s">
        <v>27862</v>
      </c>
      <c r="H448">
        <v>407</v>
      </c>
      <c r="I448">
        <v>20</v>
      </c>
      <c r="J448" t="s">
        <v>10683</v>
      </c>
      <c r="K448" t="s">
        <v>10685</v>
      </c>
      <c r="L448" t="s">
        <v>10781</v>
      </c>
      <c r="M448" t="s">
        <v>10696</v>
      </c>
      <c r="N448">
        <v>12</v>
      </c>
      <c r="O448" t="s">
        <v>27863</v>
      </c>
      <c r="P448" t="s">
        <v>10681</v>
      </c>
      <c r="Q448">
        <v>0</v>
      </c>
    </row>
    <row r="449" spans="1:17" x14ac:dyDescent="0.25">
      <c r="A449" t="s">
        <v>4558</v>
      </c>
      <c r="B449" t="s">
        <v>12571</v>
      </c>
      <c r="C449">
        <v>8</v>
      </c>
      <c r="D449" t="s">
        <v>27859</v>
      </c>
      <c r="E449" t="s">
        <v>27860</v>
      </c>
      <c r="F449" t="s">
        <v>27861</v>
      </c>
      <c r="G449" t="s">
        <v>27862</v>
      </c>
      <c r="H449">
        <v>14</v>
      </c>
      <c r="I449">
        <v>5</v>
      </c>
      <c r="J449" t="s">
        <v>10683</v>
      </c>
      <c r="K449" t="s">
        <v>10685</v>
      </c>
      <c r="L449" t="s">
        <v>10746</v>
      </c>
      <c r="M449" t="s">
        <v>10696</v>
      </c>
      <c r="N449">
        <v>12</v>
      </c>
      <c r="O449" t="s">
        <v>27863</v>
      </c>
      <c r="P449" t="s">
        <v>10681</v>
      </c>
      <c r="Q449">
        <v>0</v>
      </c>
    </row>
    <row r="450" spans="1:17" x14ac:dyDescent="0.25">
      <c r="A450" t="s">
        <v>4559</v>
      </c>
      <c r="B450" t="s">
        <v>12572</v>
      </c>
      <c r="C450">
        <v>6</v>
      </c>
      <c r="D450" t="s">
        <v>27859</v>
      </c>
      <c r="E450" t="s">
        <v>27860</v>
      </c>
      <c r="F450" t="s">
        <v>27861</v>
      </c>
      <c r="G450" t="s">
        <v>27862</v>
      </c>
      <c r="H450">
        <v>9</v>
      </c>
      <c r="I450">
        <v>3</v>
      </c>
      <c r="J450" t="s">
        <v>10683</v>
      </c>
      <c r="K450" t="s">
        <v>10685</v>
      </c>
      <c r="L450" t="s">
        <v>10746</v>
      </c>
      <c r="M450" t="s">
        <v>10696</v>
      </c>
      <c r="N450">
        <v>12</v>
      </c>
      <c r="O450" t="s">
        <v>27863</v>
      </c>
      <c r="P450" t="s">
        <v>10681</v>
      </c>
      <c r="Q450">
        <v>0</v>
      </c>
    </row>
    <row r="451" spans="1:17" x14ac:dyDescent="0.25">
      <c r="A451" t="s">
        <v>4560</v>
      </c>
      <c r="B451" t="s">
        <v>12573</v>
      </c>
      <c r="C451">
        <v>50</v>
      </c>
      <c r="D451" t="s">
        <v>27859</v>
      </c>
      <c r="E451" t="s">
        <v>27860</v>
      </c>
      <c r="F451" t="s">
        <v>27861</v>
      </c>
      <c r="G451" t="s">
        <v>27862</v>
      </c>
      <c r="H451">
        <v>59</v>
      </c>
      <c r="I451">
        <v>6</v>
      </c>
      <c r="J451" t="s">
        <v>10683</v>
      </c>
      <c r="K451" t="s">
        <v>10685</v>
      </c>
      <c r="L451" t="s">
        <v>10746</v>
      </c>
      <c r="M451" t="s">
        <v>10696</v>
      </c>
      <c r="N451">
        <v>6</v>
      </c>
      <c r="O451" t="s">
        <v>27863</v>
      </c>
      <c r="P451" t="s">
        <v>10681</v>
      </c>
      <c r="Q451">
        <v>0</v>
      </c>
    </row>
    <row r="452" spans="1:17" x14ac:dyDescent="0.25">
      <c r="A452" t="s">
        <v>4561</v>
      </c>
      <c r="B452" t="s">
        <v>12576</v>
      </c>
      <c r="C452">
        <v>38.916666999999997</v>
      </c>
      <c r="D452" t="s">
        <v>27859</v>
      </c>
      <c r="E452" t="s">
        <v>27860</v>
      </c>
      <c r="F452" t="s">
        <v>27861</v>
      </c>
      <c r="G452" t="s">
        <v>27862</v>
      </c>
      <c r="H452">
        <v>52.916666999999997</v>
      </c>
      <c r="I452">
        <v>14</v>
      </c>
      <c r="J452" t="s">
        <v>10683</v>
      </c>
      <c r="K452" t="s">
        <v>10685</v>
      </c>
      <c r="L452" t="s">
        <v>10746</v>
      </c>
      <c r="M452" t="s">
        <v>10696</v>
      </c>
      <c r="N452">
        <v>12</v>
      </c>
      <c r="O452" t="s">
        <v>27863</v>
      </c>
      <c r="P452" t="s">
        <v>10681</v>
      </c>
      <c r="Q452">
        <v>0</v>
      </c>
    </row>
    <row r="453" spans="1:17" x14ac:dyDescent="0.25">
      <c r="A453" t="s">
        <v>4562</v>
      </c>
      <c r="B453" t="s">
        <v>12577</v>
      </c>
      <c r="C453">
        <v>45</v>
      </c>
      <c r="D453" t="s">
        <v>27859</v>
      </c>
      <c r="E453" t="s">
        <v>27860</v>
      </c>
      <c r="F453" t="s">
        <v>27861</v>
      </c>
      <c r="G453" t="s">
        <v>27862</v>
      </c>
      <c r="H453">
        <v>46</v>
      </c>
      <c r="I453">
        <v>1</v>
      </c>
      <c r="J453" t="s">
        <v>10683</v>
      </c>
      <c r="K453" t="s">
        <v>10685</v>
      </c>
      <c r="L453" t="s">
        <v>10700</v>
      </c>
      <c r="M453" t="s">
        <v>10702</v>
      </c>
      <c r="N453">
        <v>6</v>
      </c>
      <c r="O453" t="s">
        <v>27863</v>
      </c>
      <c r="P453" t="s">
        <v>10681</v>
      </c>
      <c r="Q453">
        <v>0</v>
      </c>
    </row>
    <row r="454" spans="1:17" x14ac:dyDescent="0.25">
      <c r="A454" t="s">
        <v>4563</v>
      </c>
      <c r="B454" t="s">
        <v>12578</v>
      </c>
      <c r="C454">
        <v>59.833333000000003</v>
      </c>
      <c r="D454" t="s">
        <v>27859</v>
      </c>
      <c r="E454" t="s">
        <v>27860</v>
      </c>
      <c r="F454" t="s">
        <v>27861</v>
      </c>
      <c r="G454" t="s">
        <v>27862</v>
      </c>
      <c r="H454">
        <v>66.833332999999996</v>
      </c>
      <c r="I454">
        <v>7</v>
      </c>
      <c r="J454" t="s">
        <v>10683</v>
      </c>
      <c r="K454" t="s">
        <v>10685</v>
      </c>
      <c r="L454" t="s">
        <v>10700</v>
      </c>
      <c r="M454" t="s">
        <v>10702</v>
      </c>
      <c r="N454">
        <v>6</v>
      </c>
      <c r="O454" t="s">
        <v>27863</v>
      </c>
      <c r="P454" t="s">
        <v>10681</v>
      </c>
      <c r="Q454">
        <v>0</v>
      </c>
    </row>
    <row r="455" spans="1:17" x14ac:dyDescent="0.25">
      <c r="A455" t="s">
        <v>4564</v>
      </c>
      <c r="B455" t="s">
        <v>12581</v>
      </c>
      <c r="C455">
        <v>13</v>
      </c>
      <c r="D455" t="s">
        <v>27859</v>
      </c>
      <c r="E455" t="s">
        <v>27860</v>
      </c>
      <c r="F455" t="s">
        <v>27861</v>
      </c>
      <c r="G455" t="s">
        <v>27862</v>
      </c>
      <c r="H455">
        <v>14</v>
      </c>
      <c r="I455">
        <v>1</v>
      </c>
      <c r="J455" t="s">
        <v>10683</v>
      </c>
      <c r="K455" t="s">
        <v>10685</v>
      </c>
      <c r="L455" t="s">
        <v>12441</v>
      </c>
      <c r="M455" t="s">
        <v>10688</v>
      </c>
      <c r="N455">
        <v>6</v>
      </c>
      <c r="O455" t="s">
        <v>27863</v>
      </c>
      <c r="P455" t="s">
        <v>10681</v>
      </c>
      <c r="Q455">
        <v>0</v>
      </c>
    </row>
    <row r="456" spans="1:17" x14ac:dyDescent="0.25">
      <c r="A456" t="s">
        <v>4565</v>
      </c>
      <c r="B456" t="s">
        <v>12582</v>
      </c>
      <c r="C456">
        <v>11</v>
      </c>
      <c r="D456" t="s">
        <v>27859</v>
      </c>
      <c r="E456" t="s">
        <v>27860</v>
      </c>
      <c r="F456" t="s">
        <v>27861</v>
      </c>
      <c r="G456" t="s">
        <v>27862</v>
      </c>
      <c r="H456">
        <v>14</v>
      </c>
      <c r="I456">
        <v>2</v>
      </c>
      <c r="J456" t="s">
        <v>10683</v>
      </c>
      <c r="K456" t="s">
        <v>10685</v>
      </c>
      <c r="L456" t="s">
        <v>10803</v>
      </c>
      <c r="M456" t="s">
        <v>10783</v>
      </c>
      <c r="N456">
        <v>12</v>
      </c>
      <c r="O456" t="s">
        <v>27863</v>
      </c>
      <c r="P456" t="s">
        <v>10681</v>
      </c>
      <c r="Q456">
        <v>0</v>
      </c>
    </row>
    <row r="457" spans="1:17" x14ac:dyDescent="0.25">
      <c r="A457" t="s">
        <v>4566</v>
      </c>
      <c r="B457" t="s">
        <v>12585</v>
      </c>
      <c r="C457">
        <v>83.666667000000004</v>
      </c>
      <c r="D457" t="s">
        <v>27859</v>
      </c>
      <c r="E457" t="s">
        <v>27860</v>
      </c>
      <c r="F457" t="s">
        <v>27861</v>
      </c>
      <c r="G457" t="s">
        <v>27862</v>
      </c>
      <c r="H457">
        <v>88.666667000000004</v>
      </c>
      <c r="I457">
        <v>4</v>
      </c>
      <c r="J457" t="s">
        <v>10683</v>
      </c>
      <c r="K457" t="s">
        <v>10685</v>
      </c>
      <c r="L457" t="s">
        <v>10728</v>
      </c>
      <c r="M457" t="s">
        <v>10702</v>
      </c>
      <c r="N457">
        <v>6</v>
      </c>
      <c r="O457" t="s">
        <v>27863</v>
      </c>
      <c r="P457" t="s">
        <v>10681</v>
      </c>
      <c r="Q457">
        <v>0</v>
      </c>
    </row>
    <row r="458" spans="1:17" x14ac:dyDescent="0.25">
      <c r="A458" t="s">
        <v>4567</v>
      </c>
      <c r="B458" t="s">
        <v>12586</v>
      </c>
      <c r="C458">
        <v>64</v>
      </c>
      <c r="D458" t="s">
        <v>27859</v>
      </c>
      <c r="E458" t="s">
        <v>27860</v>
      </c>
      <c r="F458" t="s">
        <v>27861</v>
      </c>
      <c r="G458" t="s">
        <v>27862</v>
      </c>
      <c r="H458">
        <v>72</v>
      </c>
      <c r="I458">
        <v>7</v>
      </c>
      <c r="J458" t="s">
        <v>10683</v>
      </c>
      <c r="K458" t="s">
        <v>10685</v>
      </c>
      <c r="L458" t="s">
        <v>10728</v>
      </c>
      <c r="M458" t="s">
        <v>10702</v>
      </c>
      <c r="N458">
        <v>6</v>
      </c>
      <c r="O458" t="s">
        <v>27863</v>
      </c>
      <c r="P458" t="s">
        <v>10681</v>
      </c>
      <c r="Q458">
        <v>0</v>
      </c>
    </row>
    <row r="459" spans="1:17" x14ac:dyDescent="0.25">
      <c r="A459" t="s">
        <v>4568</v>
      </c>
      <c r="B459" t="s">
        <v>12596</v>
      </c>
      <c r="C459">
        <v>51</v>
      </c>
      <c r="D459" t="s">
        <v>27859</v>
      </c>
      <c r="E459" t="s">
        <v>27860</v>
      </c>
      <c r="F459" t="s">
        <v>27861</v>
      </c>
      <c r="G459" t="s">
        <v>27862</v>
      </c>
      <c r="H459">
        <v>53</v>
      </c>
      <c r="I459">
        <v>2</v>
      </c>
      <c r="J459" t="s">
        <v>10683</v>
      </c>
      <c r="K459" t="s">
        <v>10685</v>
      </c>
      <c r="L459" t="s">
        <v>10737</v>
      </c>
      <c r="M459" t="s">
        <v>10709</v>
      </c>
      <c r="N459">
        <v>6</v>
      </c>
      <c r="O459" t="s">
        <v>27863</v>
      </c>
      <c r="P459" t="s">
        <v>10681</v>
      </c>
      <c r="Q459">
        <v>0</v>
      </c>
    </row>
    <row r="460" spans="1:17" x14ac:dyDescent="0.25">
      <c r="A460" t="s">
        <v>4569</v>
      </c>
      <c r="B460" t="s">
        <v>12607</v>
      </c>
      <c r="C460">
        <v>42</v>
      </c>
      <c r="D460" t="s">
        <v>27859</v>
      </c>
      <c r="E460" t="s">
        <v>27860</v>
      </c>
      <c r="F460" t="s">
        <v>27861</v>
      </c>
      <c r="G460" t="s">
        <v>27862</v>
      </c>
      <c r="H460">
        <v>45</v>
      </c>
      <c r="I460">
        <v>3</v>
      </c>
      <c r="J460" t="s">
        <v>10683</v>
      </c>
      <c r="K460" t="s">
        <v>10685</v>
      </c>
      <c r="L460" t="s">
        <v>10874</v>
      </c>
      <c r="M460" t="s">
        <v>10709</v>
      </c>
      <c r="N460">
        <v>6</v>
      </c>
      <c r="O460" t="s">
        <v>27863</v>
      </c>
      <c r="P460" t="s">
        <v>10681</v>
      </c>
      <c r="Q460">
        <v>0</v>
      </c>
    </row>
    <row r="461" spans="1:17" x14ac:dyDescent="0.25">
      <c r="A461" t="s">
        <v>4571</v>
      </c>
      <c r="B461" t="s">
        <v>12617</v>
      </c>
      <c r="C461">
        <v>48</v>
      </c>
      <c r="D461" t="s">
        <v>27859</v>
      </c>
      <c r="E461" t="s">
        <v>27860</v>
      </c>
      <c r="F461" t="s">
        <v>27861</v>
      </c>
      <c r="G461" t="s">
        <v>27862</v>
      </c>
      <c r="H461">
        <v>51</v>
      </c>
      <c r="I461">
        <v>3</v>
      </c>
      <c r="J461" t="s">
        <v>10683</v>
      </c>
      <c r="K461" t="s">
        <v>10685</v>
      </c>
      <c r="L461" t="s">
        <v>10826</v>
      </c>
      <c r="M461" t="s">
        <v>10709</v>
      </c>
      <c r="N461">
        <v>12</v>
      </c>
      <c r="O461" t="s">
        <v>27863</v>
      </c>
      <c r="P461" t="s">
        <v>10681</v>
      </c>
      <c r="Q461">
        <v>0</v>
      </c>
    </row>
    <row r="462" spans="1:17" x14ac:dyDescent="0.25">
      <c r="A462" t="s">
        <v>4572</v>
      </c>
      <c r="B462" t="s">
        <v>12619</v>
      </c>
      <c r="C462">
        <v>116</v>
      </c>
      <c r="D462" t="s">
        <v>27859</v>
      </c>
      <c r="E462" t="s">
        <v>27860</v>
      </c>
      <c r="F462" t="s">
        <v>27861</v>
      </c>
      <c r="G462" t="s">
        <v>27862</v>
      </c>
      <c r="H462">
        <v>116</v>
      </c>
      <c r="I462">
        <v>0</v>
      </c>
      <c r="J462" t="s">
        <v>10683</v>
      </c>
      <c r="K462" t="s">
        <v>10685</v>
      </c>
      <c r="L462" t="s">
        <v>10991</v>
      </c>
      <c r="M462" t="s">
        <v>10993</v>
      </c>
      <c r="N462">
        <v>12</v>
      </c>
      <c r="O462" t="s">
        <v>27863</v>
      </c>
      <c r="P462" t="s">
        <v>10681</v>
      </c>
      <c r="Q462">
        <v>0</v>
      </c>
    </row>
    <row r="463" spans="1:17" x14ac:dyDescent="0.25">
      <c r="A463" t="s">
        <v>4573</v>
      </c>
      <c r="B463" t="s">
        <v>12622</v>
      </c>
      <c r="C463">
        <v>114</v>
      </c>
      <c r="D463" t="s">
        <v>27859</v>
      </c>
      <c r="E463" t="s">
        <v>27860</v>
      </c>
      <c r="F463" t="s">
        <v>27861</v>
      </c>
      <c r="G463" t="s">
        <v>27862</v>
      </c>
      <c r="H463">
        <v>119</v>
      </c>
      <c r="I463">
        <v>5</v>
      </c>
      <c r="J463" t="s">
        <v>10683</v>
      </c>
      <c r="K463" t="s">
        <v>10685</v>
      </c>
      <c r="L463" t="s">
        <v>10781</v>
      </c>
      <c r="M463" t="s">
        <v>10696</v>
      </c>
      <c r="N463">
        <v>12</v>
      </c>
      <c r="O463" t="s">
        <v>27863</v>
      </c>
      <c r="P463" t="s">
        <v>10681</v>
      </c>
      <c r="Q463">
        <v>0</v>
      </c>
    </row>
    <row r="464" spans="1:17" x14ac:dyDescent="0.25">
      <c r="A464" t="s">
        <v>4574</v>
      </c>
      <c r="B464" t="s">
        <v>12625</v>
      </c>
      <c r="C464">
        <v>55</v>
      </c>
      <c r="D464" t="s">
        <v>27859</v>
      </c>
      <c r="E464" t="s">
        <v>27860</v>
      </c>
      <c r="F464" t="s">
        <v>27865</v>
      </c>
      <c r="G464" t="s">
        <v>27862</v>
      </c>
      <c r="H464">
        <v>64</v>
      </c>
      <c r="I464">
        <v>9</v>
      </c>
      <c r="J464" t="s">
        <v>10683</v>
      </c>
      <c r="K464" t="s">
        <v>10685</v>
      </c>
      <c r="L464" t="s">
        <v>10837</v>
      </c>
      <c r="M464" t="s">
        <v>10696</v>
      </c>
      <c r="N464">
        <v>12</v>
      </c>
      <c r="O464" t="s">
        <v>27863</v>
      </c>
      <c r="P464" t="s">
        <v>10681</v>
      </c>
      <c r="Q464">
        <v>0</v>
      </c>
    </row>
    <row r="465" spans="1:17" x14ac:dyDescent="0.25">
      <c r="A465" t="s">
        <v>4575</v>
      </c>
      <c r="B465" t="s">
        <v>12630</v>
      </c>
      <c r="C465">
        <v>230.83333300000001</v>
      </c>
      <c r="D465" t="s">
        <v>27859</v>
      </c>
      <c r="E465" t="s">
        <v>27860</v>
      </c>
      <c r="F465" t="s">
        <v>27861</v>
      </c>
      <c r="G465" t="s">
        <v>27862</v>
      </c>
      <c r="H465">
        <v>253.83333300000001</v>
      </c>
      <c r="I465">
        <v>20</v>
      </c>
      <c r="J465" t="s">
        <v>10683</v>
      </c>
      <c r="K465" t="s">
        <v>10685</v>
      </c>
      <c r="L465" t="s">
        <v>10746</v>
      </c>
      <c r="M465" t="s">
        <v>10696</v>
      </c>
      <c r="N465">
        <v>6</v>
      </c>
      <c r="O465" t="s">
        <v>27863</v>
      </c>
      <c r="P465" t="s">
        <v>10681</v>
      </c>
      <c r="Q465">
        <v>0</v>
      </c>
    </row>
    <row r="466" spans="1:17" x14ac:dyDescent="0.25">
      <c r="A466" t="s">
        <v>4576</v>
      </c>
      <c r="B466" t="s">
        <v>12631</v>
      </c>
      <c r="C466">
        <v>241.66666699999999</v>
      </c>
      <c r="D466" t="s">
        <v>27859</v>
      </c>
      <c r="E466" t="s">
        <v>27860</v>
      </c>
      <c r="F466" t="s">
        <v>27865</v>
      </c>
      <c r="G466" t="s">
        <v>27862</v>
      </c>
      <c r="H466">
        <v>268.66666700000002</v>
      </c>
      <c r="I466">
        <v>27</v>
      </c>
      <c r="J466" t="s">
        <v>10683</v>
      </c>
      <c r="K466" t="s">
        <v>10685</v>
      </c>
      <c r="L466" t="s">
        <v>10737</v>
      </c>
      <c r="M466" t="s">
        <v>10709</v>
      </c>
      <c r="N466">
        <v>6</v>
      </c>
      <c r="O466" t="s">
        <v>27863</v>
      </c>
      <c r="P466" t="s">
        <v>10681</v>
      </c>
      <c r="Q466">
        <v>0</v>
      </c>
    </row>
    <row r="467" spans="1:17" x14ac:dyDescent="0.25">
      <c r="A467" t="s">
        <v>4577</v>
      </c>
      <c r="B467" t="s">
        <v>12636</v>
      </c>
      <c r="C467">
        <v>0</v>
      </c>
      <c r="D467" t="s">
        <v>27859</v>
      </c>
      <c r="E467" t="s">
        <v>27860</v>
      </c>
      <c r="F467" t="s">
        <v>27861</v>
      </c>
      <c r="G467" t="s">
        <v>27862</v>
      </c>
      <c r="H467">
        <v>0.16666700000000001</v>
      </c>
      <c r="I467">
        <v>0</v>
      </c>
      <c r="J467" t="s">
        <v>10683</v>
      </c>
      <c r="K467" t="s">
        <v>10685</v>
      </c>
      <c r="L467" t="s">
        <v>10728</v>
      </c>
      <c r="M467" t="s">
        <v>10702</v>
      </c>
      <c r="N467">
        <v>6</v>
      </c>
      <c r="O467" t="s">
        <v>27863</v>
      </c>
      <c r="P467" t="s">
        <v>10681</v>
      </c>
      <c r="Q467">
        <v>0</v>
      </c>
    </row>
    <row r="468" spans="1:17" x14ac:dyDescent="0.25">
      <c r="A468" t="s">
        <v>4578</v>
      </c>
      <c r="B468" t="s">
        <v>12639</v>
      </c>
      <c r="C468">
        <v>862.33333300000004</v>
      </c>
      <c r="D468" t="s">
        <v>27859</v>
      </c>
      <c r="E468" t="s">
        <v>27860</v>
      </c>
      <c r="F468" t="s">
        <v>27865</v>
      </c>
      <c r="G468" t="s">
        <v>27862</v>
      </c>
      <c r="H468">
        <v>908.33333300000004</v>
      </c>
      <c r="I468">
        <v>43</v>
      </c>
      <c r="J468" t="s">
        <v>10683</v>
      </c>
      <c r="K468" t="s">
        <v>10685</v>
      </c>
      <c r="L468" t="s">
        <v>10803</v>
      </c>
      <c r="M468" t="s">
        <v>10783</v>
      </c>
      <c r="N468">
        <v>12</v>
      </c>
      <c r="O468" t="s">
        <v>27863</v>
      </c>
      <c r="P468" t="s">
        <v>10681</v>
      </c>
      <c r="Q468">
        <v>0</v>
      </c>
    </row>
    <row r="469" spans="1:17" x14ac:dyDescent="0.25">
      <c r="A469" t="s">
        <v>4579</v>
      </c>
      <c r="B469" t="s">
        <v>12642</v>
      </c>
      <c r="C469">
        <v>115</v>
      </c>
      <c r="D469" t="s">
        <v>27859</v>
      </c>
      <c r="E469" t="s">
        <v>27860</v>
      </c>
      <c r="F469" t="s">
        <v>27861</v>
      </c>
      <c r="G469" t="s">
        <v>27862</v>
      </c>
      <c r="H469">
        <v>139</v>
      </c>
      <c r="I469">
        <v>23</v>
      </c>
      <c r="J469" t="s">
        <v>10683</v>
      </c>
      <c r="K469" t="s">
        <v>10685</v>
      </c>
      <c r="L469" t="s">
        <v>10728</v>
      </c>
      <c r="M469" t="s">
        <v>10702</v>
      </c>
      <c r="N469">
        <v>6</v>
      </c>
      <c r="O469" t="s">
        <v>27863</v>
      </c>
      <c r="P469" t="s">
        <v>10681</v>
      </c>
      <c r="Q469">
        <v>0</v>
      </c>
    </row>
    <row r="470" spans="1:17" x14ac:dyDescent="0.25">
      <c r="A470" t="s">
        <v>4580</v>
      </c>
      <c r="B470" t="s">
        <v>12655</v>
      </c>
      <c r="C470">
        <v>42.166666999999997</v>
      </c>
      <c r="D470" t="s">
        <v>27859</v>
      </c>
      <c r="E470" t="s">
        <v>27860</v>
      </c>
      <c r="F470" t="s">
        <v>27861</v>
      </c>
      <c r="G470" t="s">
        <v>27862</v>
      </c>
      <c r="H470">
        <v>47.166666999999997</v>
      </c>
      <c r="I470">
        <v>5</v>
      </c>
      <c r="J470" t="s">
        <v>10683</v>
      </c>
      <c r="K470" t="s">
        <v>10685</v>
      </c>
      <c r="L470" t="s">
        <v>12167</v>
      </c>
      <c r="M470" t="s">
        <v>10688</v>
      </c>
      <c r="N470">
        <v>6</v>
      </c>
      <c r="O470" t="s">
        <v>27863</v>
      </c>
      <c r="P470" t="s">
        <v>10681</v>
      </c>
      <c r="Q470">
        <v>0</v>
      </c>
    </row>
    <row r="471" spans="1:17" x14ac:dyDescent="0.25">
      <c r="A471" t="s">
        <v>4582</v>
      </c>
      <c r="B471" t="s">
        <v>12661</v>
      </c>
      <c r="C471">
        <v>30</v>
      </c>
      <c r="D471" t="s">
        <v>27859</v>
      </c>
      <c r="E471" t="s">
        <v>27860</v>
      </c>
      <c r="F471" t="s">
        <v>27861</v>
      </c>
      <c r="G471" t="s">
        <v>27862</v>
      </c>
      <c r="H471">
        <v>39</v>
      </c>
      <c r="I471">
        <v>8</v>
      </c>
      <c r="J471" t="s">
        <v>10683</v>
      </c>
      <c r="K471" t="s">
        <v>10685</v>
      </c>
      <c r="L471" t="s">
        <v>10694</v>
      </c>
      <c r="M471" t="s">
        <v>10696</v>
      </c>
      <c r="N471">
        <v>12</v>
      </c>
      <c r="O471" t="s">
        <v>27863</v>
      </c>
      <c r="P471" t="s">
        <v>10681</v>
      </c>
      <c r="Q471">
        <v>0</v>
      </c>
    </row>
    <row r="472" spans="1:17" x14ac:dyDescent="0.25">
      <c r="A472" t="s">
        <v>4583</v>
      </c>
      <c r="B472" t="s">
        <v>12662</v>
      </c>
      <c r="C472">
        <v>37</v>
      </c>
      <c r="D472" t="s">
        <v>27859</v>
      </c>
      <c r="E472" t="s">
        <v>27860</v>
      </c>
      <c r="F472" t="s">
        <v>27865</v>
      </c>
      <c r="G472" t="s">
        <v>27862</v>
      </c>
      <c r="H472">
        <v>56</v>
      </c>
      <c r="I472">
        <v>19</v>
      </c>
      <c r="J472" t="s">
        <v>10683</v>
      </c>
      <c r="K472" t="s">
        <v>10685</v>
      </c>
      <c r="L472" t="s">
        <v>10694</v>
      </c>
      <c r="M472" t="s">
        <v>10696</v>
      </c>
      <c r="N472">
        <v>12</v>
      </c>
      <c r="O472" t="s">
        <v>27863</v>
      </c>
      <c r="P472" t="s">
        <v>10681</v>
      </c>
      <c r="Q472">
        <v>0</v>
      </c>
    </row>
    <row r="473" spans="1:17" x14ac:dyDescent="0.25">
      <c r="A473" t="s">
        <v>4584</v>
      </c>
      <c r="B473" t="s">
        <v>12669</v>
      </c>
      <c r="C473">
        <v>24.166667</v>
      </c>
      <c r="D473" t="s">
        <v>27859</v>
      </c>
      <c r="E473" t="s">
        <v>27860</v>
      </c>
      <c r="F473" t="s">
        <v>27861</v>
      </c>
      <c r="G473" t="s">
        <v>27862</v>
      </c>
      <c r="H473">
        <v>30.166667</v>
      </c>
      <c r="I473">
        <v>5</v>
      </c>
      <c r="J473" t="s">
        <v>10683</v>
      </c>
      <c r="K473" t="s">
        <v>10685</v>
      </c>
      <c r="L473" t="s">
        <v>10694</v>
      </c>
      <c r="M473" t="s">
        <v>10696</v>
      </c>
      <c r="N473">
        <v>6</v>
      </c>
      <c r="O473" t="s">
        <v>27863</v>
      </c>
      <c r="P473" t="s">
        <v>10681</v>
      </c>
      <c r="Q473">
        <v>0</v>
      </c>
    </row>
    <row r="474" spans="1:17" x14ac:dyDescent="0.25">
      <c r="A474" t="s">
        <v>4586</v>
      </c>
      <c r="B474" t="s">
        <v>12683</v>
      </c>
      <c r="C474">
        <v>78</v>
      </c>
      <c r="D474" t="s">
        <v>27859</v>
      </c>
      <c r="E474" t="s">
        <v>27860</v>
      </c>
      <c r="F474" t="s">
        <v>27865</v>
      </c>
      <c r="G474" t="s">
        <v>27862</v>
      </c>
      <c r="H474">
        <v>153</v>
      </c>
      <c r="I474">
        <v>43</v>
      </c>
      <c r="J474" t="s">
        <v>10683</v>
      </c>
      <c r="K474" t="s">
        <v>10685</v>
      </c>
      <c r="L474" t="s">
        <v>10803</v>
      </c>
      <c r="M474" t="s">
        <v>10783</v>
      </c>
      <c r="N474">
        <v>6</v>
      </c>
      <c r="O474" t="s">
        <v>27863</v>
      </c>
      <c r="P474" t="s">
        <v>10681</v>
      </c>
      <c r="Q474">
        <v>0</v>
      </c>
    </row>
    <row r="475" spans="1:17" x14ac:dyDescent="0.25">
      <c r="A475" t="s">
        <v>4590</v>
      </c>
      <c r="B475" t="s">
        <v>12693</v>
      </c>
      <c r="C475">
        <v>11</v>
      </c>
      <c r="D475" t="s">
        <v>27859</v>
      </c>
      <c r="E475" t="s">
        <v>27860</v>
      </c>
      <c r="F475" t="s">
        <v>27861</v>
      </c>
      <c r="G475" t="s">
        <v>27862</v>
      </c>
      <c r="H475">
        <v>12</v>
      </c>
      <c r="I475">
        <v>1</v>
      </c>
      <c r="J475" t="s">
        <v>10683</v>
      </c>
      <c r="K475" t="s">
        <v>10685</v>
      </c>
      <c r="L475" t="s">
        <v>10837</v>
      </c>
      <c r="M475" t="s">
        <v>10696</v>
      </c>
      <c r="N475">
        <v>12</v>
      </c>
      <c r="O475" t="s">
        <v>27863</v>
      </c>
      <c r="P475" t="s">
        <v>10681</v>
      </c>
      <c r="Q475">
        <v>0</v>
      </c>
    </row>
    <row r="476" spans="1:17" x14ac:dyDescent="0.25">
      <c r="A476" t="s">
        <v>4591</v>
      </c>
      <c r="B476" t="s">
        <v>12702</v>
      </c>
      <c r="C476">
        <v>71</v>
      </c>
      <c r="D476" t="s">
        <v>27859</v>
      </c>
      <c r="E476" t="s">
        <v>27860</v>
      </c>
      <c r="F476" t="s">
        <v>27861</v>
      </c>
      <c r="G476" t="s">
        <v>27862</v>
      </c>
      <c r="H476">
        <v>78</v>
      </c>
      <c r="I476">
        <v>5</v>
      </c>
      <c r="J476" t="s">
        <v>10683</v>
      </c>
      <c r="K476" t="s">
        <v>10685</v>
      </c>
      <c r="L476" t="s">
        <v>10700</v>
      </c>
      <c r="M476" t="s">
        <v>10702</v>
      </c>
      <c r="N476">
        <v>6</v>
      </c>
      <c r="O476" t="s">
        <v>27863</v>
      </c>
      <c r="P476" t="s">
        <v>10681</v>
      </c>
      <c r="Q476">
        <v>0</v>
      </c>
    </row>
    <row r="477" spans="1:17" x14ac:dyDescent="0.25">
      <c r="A477" t="s">
        <v>4592</v>
      </c>
      <c r="B477" t="s">
        <v>12705</v>
      </c>
      <c r="C477">
        <v>33</v>
      </c>
      <c r="D477" t="s">
        <v>27859</v>
      </c>
      <c r="E477" t="s">
        <v>27860</v>
      </c>
      <c r="F477" t="s">
        <v>27861</v>
      </c>
      <c r="G477" t="s">
        <v>27862</v>
      </c>
      <c r="H477">
        <v>35</v>
      </c>
      <c r="I477">
        <v>2</v>
      </c>
      <c r="J477" t="s">
        <v>10683</v>
      </c>
      <c r="K477" t="s">
        <v>10685</v>
      </c>
      <c r="L477" t="s">
        <v>10700</v>
      </c>
      <c r="M477" t="s">
        <v>10702</v>
      </c>
      <c r="N477">
        <v>12</v>
      </c>
      <c r="O477" t="s">
        <v>27863</v>
      </c>
      <c r="P477" t="s">
        <v>10681</v>
      </c>
      <c r="Q477">
        <v>0</v>
      </c>
    </row>
    <row r="478" spans="1:17" x14ac:dyDescent="0.25">
      <c r="A478" t="s">
        <v>4593</v>
      </c>
      <c r="B478" t="s">
        <v>12708</v>
      </c>
      <c r="C478">
        <v>19</v>
      </c>
      <c r="D478" t="s">
        <v>27859</v>
      </c>
      <c r="E478" t="s">
        <v>27860</v>
      </c>
      <c r="F478" t="s">
        <v>27864</v>
      </c>
      <c r="G478" t="s">
        <v>27862</v>
      </c>
      <c r="H478">
        <v>22</v>
      </c>
      <c r="I478">
        <v>3</v>
      </c>
      <c r="J478" t="s">
        <v>10683</v>
      </c>
      <c r="K478" t="s">
        <v>10685</v>
      </c>
      <c r="L478" t="s">
        <v>10700</v>
      </c>
      <c r="M478" t="s">
        <v>10702</v>
      </c>
      <c r="N478">
        <v>12</v>
      </c>
      <c r="O478" t="s">
        <v>27863</v>
      </c>
      <c r="P478" t="s">
        <v>10681</v>
      </c>
      <c r="Q478">
        <v>0</v>
      </c>
    </row>
    <row r="479" spans="1:17" x14ac:dyDescent="0.25">
      <c r="A479" t="s">
        <v>4594</v>
      </c>
      <c r="B479" t="s">
        <v>12713</v>
      </c>
      <c r="C479">
        <v>68</v>
      </c>
      <c r="D479" t="s">
        <v>27859</v>
      </c>
      <c r="E479" t="s">
        <v>27860</v>
      </c>
      <c r="F479" t="s">
        <v>27871</v>
      </c>
      <c r="G479" t="s">
        <v>27862</v>
      </c>
      <c r="H479">
        <v>72</v>
      </c>
      <c r="I479">
        <v>4</v>
      </c>
      <c r="J479" t="s">
        <v>10683</v>
      </c>
      <c r="K479" t="s">
        <v>10685</v>
      </c>
      <c r="L479" t="s">
        <v>10803</v>
      </c>
      <c r="M479" t="s">
        <v>10783</v>
      </c>
      <c r="N479">
        <v>3</v>
      </c>
      <c r="O479" t="s">
        <v>27863</v>
      </c>
      <c r="P479" t="s">
        <v>10681</v>
      </c>
      <c r="Q479">
        <v>0</v>
      </c>
    </row>
    <row r="480" spans="1:17" x14ac:dyDescent="0.25">
      <c r="A480" t="s">
        <v>4595</v>
      </c>
      <c r="B480" t="s">
        <v>12714</v>
      </c>
      <c r="C480">
        <v>30</v>
      </c>
      <c r="D480" t="s">
        <v>27859</v>
      </c>
      <c r="E480" t="s">
        <v>27860</v>
      </c>
      <c r="F480" t="s">
        <v>27865</v>
      </c>
      <c r="G480" t="s">
        <v>27862</v>
      </c>
      <c r="H480">
        <v>34</v>
      </c>
      <c r="I480">
        <v>4</v>
      </c>
      <c r="J480" t="s">
        <v>10683</v>
      </c>
      <c r="K480" t="s">
        <v>10685</v>
      </c>
      <c r="L480" t="s">
        <v>10826</v>
      </c>
      <c r="M480" t="s">
        <v>10709</v>
      </c>
      <c r="N480">
        <v>12</v>
      </c>
      <c r="O480" t="s">
        <v>27863</v>
      </c>
      <c r="P480" t="s">
        <v>10681</v>
      </c>
      <c r="Q480">
        <v>0</v>
      </c>
    </row>
    <row r="481" spans="1:17" x14ac:dyDescent="0.25">
      <c r="A481" t="s">
        <v>4596</v>
      </c>
      <c r="B481" t="s">
        <v>12715</v>
      </c>
      <c r="C481">
        <v>104</v>
      </c>
      <c r="D481" t="s">
        <v>27859</v>
      </c>
      <c r="E481" t="s">
        <v>27860</v>
      </c>
      <c r="F481" t="s">
        <v>27871</v>
      </c>
      <c r="G481" t="s">
        <v>27862</v>
      </c>
      <c r="H481">
        <v>114</v>
      </c>
      <c r="I481">
        <v>10</v>
      </c>
      <c r="J481" t="s">
        <v>10683</v>
      </c>
      <c r="K481" t="s">
        <v>10685</v>
      </c>
      <c r="L481" t="s">
        <v>10826</v>
      </c>
      <c r="M481" t="s">
        <v>10709</v>
      </c>
      <c r="N481">
        <v>12</v>
      </c>
      <c r="O481" t="s">
        <v>27863</v>
      </c>
      <c r="P481" t="s">
        <v>10681</v>
      </c>
      <c r="Q481">
        <v>0</v>
      </c>
    </row>
    <row r="482" spans="1:17" x14ac:dyDescent="0.25">
      <c r="A482" t="s">
        <v>4597</v>
      </c>
      <c r="B482" t="s">
        <v>12716</v>
      </c>
      <c r="C482">
        <v>9</v>
      </c>
      <c r="D482" t="s">
        <v>27859</v>
      </c>
      <c r="E482" t="s">
        <v>27860</v>
      </c>
      <c r="F482" t="s">
        <v>27865</v>
      </c>
      <c r="G482" t="s">
        <v>27862</v>
      </c>
      <c r="H482">
        <v>14</v>
      </c>
      <c r="I482">
        <v>5</v>
      </c>
      <c r="J482" t="s">
        <v>10683</v>
      </c>
      <c r="K482" t="s">
        <v>10685</v>
      </c>
      <c r="L482" t="s">
        <v>10826</v>
      </c>
      <c r="M482" t="s">
        <v>10709</v>
      </c>
      <c r="N482">
        <v>12</v>
      </c>
      <c r="O482" t="s">
        <v>27863</v>
      </c>
      <c r="P482" t="s">
        <v>10681</v>
      </c>
      <c r="Q482">
        <v>0</v>
      </c>
    </row>
    <row r="483" spans="1:17" x14ac:dyDescent="0.25">
      <c r="A483" t="s">
        <v>4598</v>
      </c>
      <c r="B483" t="s">
        <v>12721</v>
      </c>
      <c r="C483">
        <v>75</v>
      </c>
      <c r="D483" t="s">
        <v>27859</v>
      </c>
      <c r="E483" t="s">
        <v>27860</v>
      </c>
      <c r="F483" t="s">
        <v>27861</v>
      </c>
      <c r="G483" t="s">
        <v>27862</v>
      </c>
      <c r="H483">
        <v>80</v>
      </c>
      <c r="I483">
        <v>5</v>
      </c>
      <c r="J483" t="s">
        <v>10683</v>
      </c>
      <c r="K483" t="s">
        <v>10685</v>
      </c>
      <c r="L483" t="s">
        <v>10732</v>
      </c>
      <c r="M483" t="s">
        <v>10688</v>
      </c>
      <c r="N483">
        <v>6</v>
      </c>
      <c r="O483" t="s">
        <v>27863</v>
      </c>
      <c r="P483" t="s">
        <v>10681</v>
      </c>
      <c r="Q483">
        <v>0</v>
      </c>
    </row>
    <row r="484" spans="1:17" x14ac:dyDescent="0.25">
      <c r="A484" t="s">
        <v>4599</v>
      </c>
      <c r="B484" t="s">
        <v>12722</v>
      </c>
      <c r="C484">
        <v>198</v>
      </c>
      <c r="D484" t="s">
        <v>27859</v>
      </c>
      <c r="E484" t="s">
        <v>27860</v>
      </c>
      <c r="F484" t="s">
        <v>27861</v>
      </c>
      <c r="G484" t="s">
        <v>27862</v>
      </c>
      <c r="H484">
        <v>218</v>
      </c>
      <c r="I484">
        <v>19</v>
      </c>
      <c r="J484" t="s">
        <v>10683</v>
      </c>
      <c r="K484" t="s">
        <v>10685</v>
      </c>
      <c r="L484" t="s">
        <v>10761</v>
      </c>
      <c r="M484" t="s">
        <v>10709</v>
      </c>
      <c r="N484">
        <v>6</v>
      </c>
      <c r="O484" t="s">
        <v>27863</v>
      </c>
      <c r="P484" t="s">
        <v>10681</v>
      </c>
      <c r="Q484">
        <v>0</v>
      </c>
    </row>
    <row r="485" spans="1:17" x14ac:dyDescent="0.25">
      <c r="A485" t="s">
        <v>4600</v>
      </c>
      <c r="B485" t="s">
        <v>12723</v>
      </c>
      <c r="C485">
        <v>146.41666699999999</v>
      </c>
      <c r="D485" t="s">
        <v>27859</v>
      </c>
      <c r="E485" t="s">
        <v>27860</v>
      </c>
      <c r="F485" t="s">
        <v>27871</v>
      </c>
      <c r="G485" t="s">
        <v>27862</v>
      </c>
      <c r="H485">
        <v>170.41666699999999</v>
      </c>
      <c r="I485">
        <v>21</v>
      </c>
      <c r="J485" t="s">
        <v>10683</v>
      </c>
      <c r="K485" t="s">
        <v>10685</v>
      </c>
      <c r="L485" t="s">
        <v>10803</v>
      </c>
      <c r="M485" t="s">
        <v>10783</v>
      </c>
      <c r="N485">
        <v>12</v>
      </c>
      <c r="O485" t="s">
        <v>27863</v>
      </c>
      <c r="P485" t="s">
        <v>10681</v>
      </c>
      <c r="Q485">
        <v>0</v>
      </c>
    </row>
    <row r="486" spans="1:17" x14ac:dyDescent="0.25">
      <c r="A486" t="s">
        <v>4601</v>
      </c>
      <c r="B486" t="s">
        <v>12724</v>
      </c>
      <c r="C486">
        <v>93</v>
      </c>
      <c r="D486" t="s">
        <v>27859</v>
      </c>
      <c r="E486" t="s">
        <v>27860</v>
      </c>
      <c r="F486" t="s">
        <v>27861</v>
      </c>
      <c r="G486" t="s">
        <v>27862</v>
      </c>
      <c r="H486">
        <v>101</v>
      </c>
      <c r="I486">
        <v>6</v>
      </c>
      <c r="J486" t="s">
        <v>10683</v>
      </c>
      <c r="K486" t="s">
        <v>10685</v>
      </c>
      <c r="L486" t="s">
        <v>10707</v>
      </c>
      <c r="M486" t="s">
        <v>10709</v>
      </c>
      <c r="N486">
        <v>12</v>
      </c>
      <c r="O486" t="s">
        <v>27863</v>
      </c>
      <c r="P486" t="s">
        <v>10681</v>
      </c>
      <c r="Q486">
        <v>0</v>
      </c>
    </row>
    <row r="487" spans="1:17" x14ac:dyDescent="0.25">
      <c r="A487" t="s">
        <v>4602</v>
      </c>
      <c r="B487" t="s">
        <v>12725</v>
      </c>
      <c r="C487">
        <v>71</v>
      </c>
      <c r="D487" t="s">
        <v>27859</v>
      </c>
      <c r="E487" t="s">
        <v>27860</v>
      </c>
      <c r="F487" t="s">
        <v>27861</v>
      </c>
      <c r="G487" t="s">
        <v>27862</v>
      </c>
      <c r="H487">
        <v>75</v>
      </c>
      <c r="I487">
        <v>4</v>
      </c>
      <c r="J487" t="s">
        <v>10683</v>
      </c>
      <c r="K487" t="s">
        <v>10685</v>
      </c>
      <c r="L487" t="s">
        <v>10826</v>
      </c>
      <c r="M487" t="s">
        <v>10709</v>
      </c>
      <c r="N487">
        <v>12</v>
      </c>
      <c r="O487" t="s">
        <v>27863</v>
      </c>
      <c r="P487" t="s">
        <v>10681</v>
      </c>
      <c r="Q487">
        <v>0</v>
      </c>
    </row>
    <row r="488" spans="1:17" x14ac:dyDescent="0.25">
      <c r="A488" t="s">
        <v>4603</v>
      </c>
      <c r="B488" t="s">
        <v>12726</v>
      </c>
      <c r="C488">
        <v>32.25</v>
      </c>
      <c r="D488" t="s">
        <v>27859</v>
      </c>
      <c r="E488" t="s">
        <v>27860</v>
      </c>
      <c r="F488" t="s">
        <v>27861</v>
      </c>
      <c r="G488" t="s">
        <v>27862</v>
      </c>
      <c r="H488">
        <v>38.25</v>
      </c>
      <c r="I488">
        <v>6</v>
      </c>
      <c r="J488" t="s">
        <v>10683</v>
      </c>
      <c r="K488" t="s">
        <v>10685</v>
      </c>
      <c r="L488" t="s">
        <v>10746</v>
      </c>
      <c r="M488" t="s">
        <v>10696</v>
      </c>
      <c r="N488">
        <v>12</v>
      </c>
      <c r="O488" t="s">
        <v>27863</v>
      </c>
      <c r="P488" t="s">
        <v>10681</v>
      </c>
      <c r="Q488">
        <v>0</v>
      </c>
    </row>
    <row r="489" spans="1:17" x14ac:dyDescent="0.25">
      <c r="A489" t="s">
        <v>4606</v>
      </c>
      <c r="B489" t="s">
        <v>12734</v>
      </c>
      <c r="C489">
        <v>143.66666699999999</v>
      </c>
      <c r="D489" t="s">
        <v>27859</v>
      </c>
      <c r="E489" t="s">
        <v>27860</v>
      </c>
      <c r="F489" t="s">
        <v>27861</v>
      </c>
      <c r="G489" t="s">
        <v>27862</v>
      </c>
      <c r="H489">
        <v>150.66666699999999</v>
      </c>
      <c r="I489">
        <v>7</v>
      </c>
      <c r="J489" t="s">
        <v>10683</v>
      </c>
      <c r="K489" t="s">
        <v>10685</v>
      </c>
      <c r="L489" t="s">
        <v>10723</v>
      </c>
      <c r="M489" t="s">
        <v>10709</v>
      </c>
      <c r="N489">
        <v>6</v>
      </c>
      <c r="O489" t="s">
        <v>27863</v>
      </c>
      <c r="P489" t="s">
        <v>10681</v>
      </c>
      <c r="Q489">
        <v>0</v>
      </c>
    </row>
    <row r="490" spans="1:17" x14ac:dyDescent="0.25">
      <c r="A490" t="s">
        <v>4608</v>
      </c>
      <c r="B490" t="s">
        <v>12748</v>
      </c>
      <c r="C490">
        <v>33</v>
      </c>
      <c r="D490" t="s">
        <v>27859</v>
      </c>
      <c r="E490" t="s">
        <v>27860</v>
      </c>
      <c r="F490" t="s">
        <v>27861</v>
      </c>
      <c r="G490" t="s">
        <v>27862</v>
      </c>
      <c r="H490">
        <v>33</v>
      </c>
      <c r="I490">
        <v>0</v>
      </c>
      <c r="J490" t="s">
        <v>10683</v>
      </c>
      <c r="K490" t="s">
        <v>10685</v>
      </c>
      <c r="L490" t="s">
        <v>11038</v>
      </c>
      <c r="M490" t="s">
        <v>10709</v>
      </c>
      <c r="N490">
        <v>6</v>
      </c>
      <c r="O490" t="s">
        <v>27863</v>
      </c>
      <c r="P490" t="s">
        <v>10681</v>
      </c>
      <c r="Q490">
        <v>0</v>
      </c>
    </row>
    <row r="491" spans="1:17" x14ac:dyDescent="0.25">
      <c r="A491" t="s">
        <v>4609</v>
      </c>
      <c r="B491" t="s">
        <v>12749</v>
      </c>
      <c r="C491">
        <v>7</v>
      </c>
      <c r="D491" t="s">
        <v>27859</v>
      </c>
      <c r="E491" t="s">
        <v>27860</v>
      </c>
      <c r="F491" t="s">
        <v>27861</v>
      </c>
      <c r="G491" t="s">
        <v>27862</v>
      </c>
      <c r="H491">
        <v>9</v>
      </c>
      <c r="I491">
        <v>1</v>
      </c>
      <c r="J491" t="s">
        <v>10683</v>
      </c>
      <c r="K491" t="s">
        <v>10685</v>
      </c>
      <c r="L491" t="s">
        <v>12441</v>
      </c>
      <c r="M491" t="s">
        <v>10688</v>
      </c>
      <c r="N491">
        <v>6</v>
      </c>
      <c r="O491" t="s">
        <v>27863</v>
      </c>
      <c r="P491" t="s">
        <v>10681</v>
      </c>
      <c r="Q491">
        <v>0</v>
      </c>
    </row>
    <row r="492" spans="1:17" x14ac:dyDescent="0.25">
      <c r="A492" t="s">
        <v>4612</v>
      </c>
      <c r="B492" t="s">
        <v>12776</v>
      </c>
      <c r="C492">
        <v>31</v>
      </c>
      <c r="D492" t="s">
        <v>27859</v>
      </c>
      <c r="E492" t="s">
        <v>27860</v>
      </c>
      <c r="F492" t="s">
        <v>27864</v>
      </c>
      <c r="G492" t="s">
        <v>27862</v>
      </c>
      <c r="H492">
        <v>32</v>
      </c>
      <c r="I492">
        <v>1</v>
      </c>
      <c r="J492" t="s">
        <v>10683</v>
      </c>
      <c r="K492" t="s">
        <v>10685</v>
      </c>
      <c r="L492" t="s">
        <v>12777</v>
      </c>
      <c r="M492" t="s">
        <v>10763</v>
      </c>
      <c r="N492">
        <v>6</v>
      </c>
      <c r="O492" t="s">
        <v>27863</v>
      </c>
      <c r="P492" t="s">
        <v>10681</v>
      </c>
      <c r="Q492">
        <v>0</v>
      </c>
    </row>
    <row r="493" spans="1:17" x14ac:dyDescent="0.25">
      <c r="A493" t="s">
        <v>4614</v>
      </c>
      <c r="B493" t="s">
        <v>12780</v>
      </c>
      <c r="C493">
        <v>50.083333000000003</v>
      </c>
      <c r="D493" t="s">
        <v>27859</v>
      </c>
      <c r="E493" t="s">
        <v>27860</v>
      </c>
      <c r="F493" t="s">
        <v>27861</v>
      </c>
      <c r="G493" t="s">
        <v>27862</v>
      </c>
      <c r="H493">
        <v>56.083333000000003</v>
      </c>
      <c r="I493">
        <v>6</v>
      </c>
      <c r="J493" t="s">
        <v>10683</v>
      </c>
      <c r="K493" t="s">
        <v>10685</v>
      </c>
      <c r="L493" t="s">
        <v>10686</v>
      </c>
      <c r="M493" t="s">
        <v>10688</v>
      </c>
      <c r="N493">
        <v>12</v>
      </c>
      <c r="O493" t="s">
        <v>27863</v>
      </c>
      <c r="P493" t="s">
        <v>10681</v>
      </c>
      <c r="Q493">
        <v>0</v>
      </c>
    </row>
    <row r="494" spans="1:17" x14ac:dyDescent="0.25">
      <c r="A494" t="s">
        <v>4615</v>
      </c>
      <c r="B494" t="s">
        <v>12781</v>
      </c>
      <c r="C494">
        <v>67</v>
      </c>
      <c r="D494" t="s">
        <v>27859</v>
      </c>
      <c r="E494" t="s">
        <v>27860</v>
      </c>
      <c r="F494" t="s">
        <v>27861</v>
      </c>
      <c r="G494" t="s">
        <v>27862</v>
      </c>
      <c r="H494">
        <v>76</v>
      </c>
      <c r="I494">
        <v>9</v>
      </c>
      <c r="J494" t="s">
        <v>10683</v>
      </c>
      <c r="K494" t="s">
        <v>10685</v>
      </c>
      <c r="L494" t="s">
        <v>10686</v>
      </c>
      <c r="M494" t="s">
        <v>10688</v>
      </c>
      <c r="N494">
        <v>12</v>
      </c>
      <c r="O494" t="s">
        <v>27863</v>
      </c>
      <c r="P494" t="s">
        <v>10681</v>
      </c>
      <c r="Q494">
        <v>0</v>
      </c>
    </row>
    <row r="495" spans="1:17" x14ac:dyDescent="0.25">
      <c r="A495" t="s">
        <v>4617</v>
      </c>
      <c r="B495" t="s">
        <v>12785</v>
      </c>
      <c r="C495">
        <v>102</v>
      </c>
      <c r="D495" t="s">
        <v>27859</v>
      </c>
      <c r="E495" t="s">
        <v>27860</v>
      </c>
      <c r="F495" t="s">
        <v>27861</v>
      </c>
      <c r="G495" t="s">
        <v>27862</v>
      </c>
      <c r="H495">
        <v>106</v>
      </c>
      <c r="I495">
        <v>3</v>
      </c>
      <c r="J495" t="s">
        <v>10683</v>
      </c>
      <c r="K495" t="s">
        <v>10685</v>
      </c>
      <c r="L495" t="s">
        <v>12191</v>
      </c>
      <c r="M495" t="s">
        <v>10696</v>
      </c>
      <c r="N495">
        <v>6</v>
      </c>
      <c r="O495" t="s">
        <v>27863</v>
      </c>
      <c r="P495" t="s">
        <v>10681</v>
      </c>
      <c r="Q495">
        <v>0</v>
      </c>
    </row>
    <row r="496" spans="1:17" x14ac:dyDescent="0.25">
      <c r="A496" t="s">
        <v>4618</v>
      </c>
      <c r="B496" t="s">
        <v>12790</v>
      </c>
      <c r="C496">
        <v>3</v>
      </c>
      <c r="D496" t="s">
        <v>27859</v>
      </c>
      <c r="E496" t="s">
        <v>27860</v>
      </c>
      <c r="F496" t="s">
        <v>27861</v>
      </c>
      <c r="G496" t="s">
        <v>27862</v>
      </c>
      <c r="H496">
        <v>3</v>
      </c>
      <c r="I496">
        <v>0</v>
      </c>
      <c r="J496" t="s">
        <v>10683</v>
      </c>
      <c r="K496" t="s">
        <v>10685</v>
      </c>
      <c r="L496" t="s">
        <v>10793</v>
      </c>
      <c r="M496" t="s">
        <v>10783</v>
      </c>
      <c r="N496">
        <v>6</v>
      </c>
      <c r="O496" t="s">
        <v>27863</v>
      </c>
      <c r="P496" t="s">
        <v>10681</v>
      </c>
      <c r="Q496">
        <v>0</v>
      </c>
    </row>
    <row r="497" spans="1:17" x14ac:dyDescent="0.25">
      <c r="A497" t="s">
        <v>4619</v>
      </c>
      <c r="B497" t="s">
        <v>12791</v>
      </c>
      <c r="C497">
        <v>84</v>
      </c>
      <c r="D497" t="s">
        <v>27859</v>
      </c>
      <c r="E497" t="s">
        <v>27860</v>
      </c>
      <c r="F497" t="s">
        <v>27861</v>
      </c>
      <c r="G497" t="s">
        <v>27862</v>
      </c>
      <c r="H497">
        <v>84</v>
      </c>
      <c r="I497">
        <v>0</v>
      </c>
      <c r="J497" t="s">
        <v>10683</v>
      </c>
      <c r="K497" t="s">
        <v>10685</v>
      </c>
      <c r="L497" t="s">
        <v>11378</v>
      </c>
      <c r="M497" t="s">
        <v>10696</v>
      </c>
      <c r="N497">
        <v>6</v>
      </c>
      <c r="O497" t="s">
        <v>27863</v>
      </c>
      <c r="P497" t="s">
        <v>10681</v>
      </c>
      <c r="Q497">
        <v>0</v>
      </c>
    </row>
    <row r="498" spans="1:17" x14ac:dyDescent="0.25">
      <c r="A498" t="s">
        <v>4620</v>
      </c>
      <c r="B498" t="s">
        <v>12798</v>
      </c>
      <c r="C498">
        <v>0</v>
      </c>
      <c r="D498" t="s">
        <v>27859</v>
      </c>
      <c r="E498" t="s">
        <v>27860</v>
      </c>
      <c r="F498" t="s">
        <v>27861</v>
      </c>
      <c r="G498" t="s">
        <v>27862</v>
      </c>
      <c r="H498">
        <v>13</v>
      </c>
      <c r="I498">
        <v>13</v>
      </c>
      <c r="J498" t="s">
        <v>10683</v>
      </c>
      <c r="K498" t="s">
        <v>10685</v>
      </c>
      <c r="L498" t="s">
        <v>12796</v>
      </c>
      <c r="M498" t="s">
        <v>10696</v>
      </c>
      <c r="N498">
        <v>6</v>
      </c>
      <c r="O498" t="s">
        <v>27863</v>
      </c>
      <c r="P498" t="s">
        <v>10681</v>
      </c>
      <c r="Q498">
        <v>0</v>
      </c>
    </row>
    <row r="499" spans="1:17" x14ac:dyDescent="0.25">
      <c r="A499" t="s">
        <v>4621</v>
      </c>
      <c r="B499" t="s">
        <v>12799</v>
      </c>
      <c r="C499">
        <v>0</v>
      </c>
      <c r="D499" t="s">
        <v>27859</v>
      </c>
      <c r="E499" t="s">
        <v>27860</v>
      </c>
      <c r="F499" t="s">
        <v>27861</v>
      </c>
      <c r="G499" t="s">
        <v>27862</v>
      </c>
      <c r="H499">
        <v>1</v>
      </c>
      <c r="I499">
        <v>1</v>
      </c>
      <c r="J499" t="s">
        <v>10683</v>
      </c>
      <c r="K499" t="s">
        <v>10685</v>
      </c>
      <c r="L499" t="s">
        <v>12800</v>
      </c>
      <c r="M499" t="s">
        <v>10709</v>
      </c>
      <c r="N499">
        <v>6</v>
      </c>
      <c r="O499" t="s">
        <v>27863</v>
      </c>
      <c r="P499" t="s">
        <v>10681</v>
      </c>
      <c r="Q499">
        <v>0</v>
      </c>
    </row>
    <row r="500" spans="1:17" x14ac:dyDescent="0.25">
      <c r="A500" t="s">
        <v>4622</v>
      </c>
      <c r="B500" t="s">
        <v>12802</v>
      </c>
      <c r="C500">
        <v>18.666667</v>
      </c>
      <c r="D500" t="s">
        <v>27859</v>
      </c>
      <c r="E500" t="s">
        <v>27860</v>
      </c>
      <c r="F500" t="s">
        <v>27861</v>
      </c>
      <c r="G500" t="s">
        <v>27862</v>
      </c>
      <c r="H500">
        <v>20.666667</v>
      </c>
      <c r="I500">
        <v>2</v>
      </c>
      <c r="J500" t="s">
        <v>10683</v>
      </c>
      <c r="K500" t="s">
        <v>10685</v>
      </c>
      <c r="L500" t="s">
        <v>12800</v>
      </c>
      <c r="M500" t="s">
        <v>10709</v>
      </c>
      <c r="N500">
        <v>6</v>
      </c>
      <c r="O500" t="s">
        <v>27863</v>
      </c>
      <c r="P500" t="s">
        <v>10681</v>
      </c>
      <c r="Q500">
        <v>0</v>
      </c>
    </row>
    <row r="501" spans="1:17" x14ac:dyDescent="0.25">
      <c r="A501" t="s">
        <v>4623</v>
      </c>
      <c r="B501" t="s">
        <v>12803</v>
      </c>
      <c r="C501">
        <v>5</v>
      </c>
      <c r="D501" t="s">
        <v>27859</v>
      </c>
      <c r="E501" t="s">
        <v>27860</v>
      </c>
      <c r="F501" t="s">
        <v>27861</v>
      </c>
      <c r="G501" t="s">
        <v>27862</v>
      </c>
      <c r="H501">
        <v>7</v>
      </c>
      <c r="I501">
        <v>1</v>
      </c>
      <c r="J501" t="s">
        <v>10683</v>
      </c>
      <c r="K501" t="s">
        <v>10685</v>
      </c>
      <c r="L501" t="s">
        <v>12800</v>
      </c>
      <c r="M501" t="s">
        <v>10709</v>
      </c>
      <c r="N501">
        <v>6</v>
      </c>
      <c r="O501" t="s">
        <v>27863</v>
      </c>
      <c r="P501" t="s">
        <v>10681</v>
      </c>
      <c r="Q501">
        <v>0</v>
      </c>
    </row>
    <row r="502" spans="1:17" x14ac:dyDescent="0.25">
      <c r="A502" t="s">
        <v>4624</v>
      </c>
      <c r="B502" t="s">
        <v>12804</v>
      </c>
      <c r="C502">
        <v>9.8333329999999997</v>
      </c>
      <c r="D502" t="s">
        <v>27859</v>
      </c>
      <c r="E502" t="s">
        <v>27860</v>
      </c>
      <c r="F502" t="s">
        <v>27861</v>
      </c>
      <c r="G502" t="s">
        <v>27862</v>
      </c>
      <c r="H502">
        <v>10.833333</v>
      </c>
      <c r="I502">
        <v>1</v>
      </c>
      <c r="J502" t="s">
        <v>10683</v>
      </c>
      <c r="K502" t="s">
        <v>10685</v>
      </c>
      <c r="L502" t="s">
        <v>12800</v>
      </c>
      <c r="M502" t="s">
        <v>10709</v>
      </c>
      <c r="N502">
        <v>6</v>
      </c>
      <c r="O502" t="s">
        <v>27863</v>
      </c>
      <c r="P502" t="s">
        <v>10681</v>
      </c>
      <c r="Q502">
        <v>0</v>
      </c>
    </row>
    <row r="503" spans="1:17" x14ac:dyDescent="0.25">
      <c r="A503" t="s">
        <v>4625</v>
      </c>
      <c r="B503" t="s">
        <v>12807</v>
      </c>
      <c r="C503">
        <v>3.9166669999999999</v>
      </c>
      <c r="D503" t="s">
        <v>27859</v>
      </c>
      <c r="E503" t="s">
        <v>27860</v>
      </c>
      <c r="F503" t="s">
        <v>27861</v>
      </c>
      <c r="G503" t="s">
        <v>27862</v>
      </c>
      <c r="H503">
        <v>8.9166670000000003</v>
      </c>
      <c r="I503">
        <v>5</v>
      </c>
      <c r="J503" t="s">
        <v>10683</v>
      </c>
      <c r="K503" t="s">
        <v>10685</v>
      </c>
      <c r="L503" t="s">
        <v>10694</v>
      </c>
      <c r="M503" t="s">
        <v>10696</v>
      </c>
      <c r="N503">
        <v>12</v>
      </c>
      <c r="O503" t="s">
        <v>27863</v>
      </c>
      <c r="P503" t="s">
        <v>10681</v>
      </c>
      <c r="Q503">
        <v>0</v>
      </c>
    </row>
    <row r="504" spans="1:17" x14ac:dyDescent="0.25">
      <c r="A504" t="s">
        <v>4626</v>
      </c>
      <c r="B504" t="s">
        <v>12810</v>
      </c>
      <c r="C504">
        <v>0</v>
      </c>
      <c r="D504" t="s">
        <v>27859</v>
      </c>
      <c r="E504" t="s">
        <v>27860</v>
      </c>
      <c r="F504" t="s">
        <v>27861</v>
      </c>
      <c r="G504" t="s">
        <v>27862</v>
      </c>
      <c r="H504">
        <v>0.66666700000000001</v>
      </c>
      <c r="I504">
        <v>0</v>
      </c>
      <c r="J504" t="s">
        <v>10683</v>
      </c>
      <c r="K504" t="s">
        <v>10685</v>
      </c>
      <c r="L504" t="s">
        <v>12137</v>
      </c>
      <c r="M504" t="s">
        <v>10702</v>
      </c>
      <c r="N504">
        <v>6</v>
      </c>
      <c r="O504" t="s">
        <v>27863</v>
      </c>
      <c r="P504" t="s">
        <v>10681</v>
      </c>
      <c r="Q504">
        <v>0</v>
      </c>
    </row>
    <row r="505" spans="1:17" x14ac:dyDescent="0.25">
      <c r="A505" t="s">
        <v>4627</v>
      </c>
      <c r="B505" t="s">
        <v>12811</v>
      </c>
      <c r="C505">
        <v>22.083333</v>
      </c>
      <c r="D505" t="s">
        <v>27859</v>
      </c>
      <c r="E505" t="s">
        <v>27860</v>
      </c>
      <c r="F505" t="s">
        <v>27864</v>
      </c>
      <c r="G505" t="s">
        <v>27862</v>
      </c>
      <c r="H505">
        <v>26.083333</v>
      </c>
      <c r="I505">
        <v>4</v>
      </c>
      <c r="J505" t="s">
        <v>10683</v>
      </c>
      <c r="K505" t="s">
        <v>10685</v>
      </c>
      <c r="L505" t="s">
        <v>10700</v>
      </c>
      <c r="M505" t="s">
        <v>10702</v>
      </c>
      <c r="N505">
        <v>12</v>
      </c>
      <c r="O505" t="s">
        <v>27863</v>
      </c>
      <c r="P505" t="s">
        <v>10681</v>
      </c>
      <c r="Q505">
        <v>0</v>
      </c>
    </row>
    <row r="506" spans="1:17" x14ac:dyDescent="0.25">
      <c r="A506" t="s">
        <v>4628</v>
      </c>
      <c r="B506" t="s">
        <v>12812</v>
      </c>
      <c r="C506">
        <v>113</v>
      </c>
      <c r="D506" t="s">
        <v>27859</v>
      </c>
      <c r="E506" t="s">
        <v>27860</v>
      </c>
      <c r="F506" t="s">
        <v>27861</v>
      </c>
      <c r="G506" t="s">
        <v>27862</v>
      </c>
      <c r="H506">
        <v>114</v>
      </c>
      <c r="I506">
        <v>1</v>
      </c>
      <c r="J506" t="s">
        <v>10683</v>
      </c>
      <c r="K506" t="s">
        <v>10685</v>
      </c>
      <c r="L506" t="s">
        <v>12167</v>
      </c>
      <c r="M506" t="s">
        <v>10688</v>
      </c>
      <c r="N506">
        <v>6</v>
      </c>
      <c r="O506" t="s">
        <v>27863</v>
      </c>
      <c r="P506" t="s">
        <v>10681</v>
      </c>
      <c r="Q506">
        <v>0</v>
      </c>
    </row>
    <row r="507" spans="1:17" x14ac:dyDescent="0.25">
      <c r="A507" t="s">
        <v>4630</v>
      </c>
      <c r="B507" t="s">
        <v>12814</v>
      </c>
      <c r="C507">
        <v>13</v>
      </c>
      <c r="D507" t="s">
        <v>27859</v>
      </c>
      <c r="E507" t="s">
        <v>27860</v>
      </c>
      <c r="F507" t="s">
        <v>27861</v>
      </c>
      <c r="G507" t="s">
        <v>27862</v>
      </c>
      <c r="H507">
        <v>20</v>
      </c>
      <c r="I507">
        <v>7</v>
      </c>
      <c r="J507" t="s">
        <v>10683</v>
      </c>
      <c r="K507" t="s">
        <v>10685</v>
      </c>
      <c r="L507" t="s">
        <v>10694</v>
      </c>
      <c r="M507" t="s">
        <v>10696</v>
      </c>
      <c r="N507">
        <v>12</v>
      </c>
      <c r="O507" t="s">
        <v>27863</v>
      </c>
      <c r="P507" t="s">
        <v>10681</v>
      </c>
      <c r="Q507">
        <v>0</v>
      </c>
    </row>
    <row r="508" spans="1:17" x14ac:dyDescent="0.25">
      <c r="A508" t="s">
        <v>4633</v>
      </c>
      <c r="B508" t="s">
        <v>12828</v>
      </c>
      <c r="C508">
        <v>27</v>
      </c>
      <c r="D508" t="s">
        <v>27859</v>
      </c>
      <c r="E508" t="s">
        <v>27860</v>
      </c>
      <c r="F508" t="s">
        <v>27861</v>
      </c>
      <c r="G508" t="s">
        <v>27862</v>
      </c>
      <c r="H508">
        <v>38</v>
      </c>
      <c r="I508">
        <v>11</v>
      </c>
      <c r="J508" t="s">
        <v>10683</v>
      </c>
      <c r="K508" t="s">
        <v>10685</v>
      </c>
      <c r="L508" t="s">
        <v>10686</v>
      </c>
      <c r="M508" t="s">
        <v>10688</v>
      </c>
      <c r="N508">
        <v>12</v>
      </c>
      <c r="O508" t="s">
        <v>27863</v>
      </c>
      <c r="P508" t="s">
        <v>10681</v>
      </c>
      <c r="Q508">
        <v>0</v>
      </c>
    </row>
    <row r="509" spans="1:17" x14ac:dyDescent="0.25">
      <c r="A509" t="s">
        <v>4634</v>
      </c>
      <c r="B509" t="s">
        <v>12829</v>
      </c>
      <c r="C509">
        <v>89</v>
      </c>
      <c r="D509" t="s">
        <v>27859</v>
      </c>
      <c r="E509" t="s">
        <v>27860</v>
      </c>
      <c r="F509" t="s">
        <v>27871</v>
      </c>
      <c r="G509" t="s">
        <v>27862</v>
      </c>
      <c r="H509">
        <v>105</v>
      </c>
      <c r="I509">
        <v>12</v>
      </c>
      <c r="J509" t="s">
        <v>10683</v>
      </c>
      <c r="K509" t="s">
        <v>10685</v>
      </c>
      <c r="L509" t="s">
        <v>10793</v>
      </c>
      <c r="M509" t="s">
        <v>10783</v>
      </c>
      <c r="N509">
        <v>1</v>
      </c>
      <c r="O509" t="s">
        <v>27863</v>
      </c>
      <c r="P509" t="s">
        <v>10681</v>
      </c>
      <c r="Q509">
        <v>0</v>
      </c>
    </row>
    <row r="510" spans="1:17" x14ac:dyDescent="0.25">
      <c r="A510" t="s">
        <v>4635</v>
      </c>
      <c r="B510" t="s">
        <v>12830</v>
      </c>
      <c r="C510">
        <v>605</v>
      </c>
      <c r="D510" t="s">
        <v>27859</v>
      </c>
      <c r="E510" t="s">
        <v>27860</v>
      </c>
      <c r="F510" t="s">
        <v>27872</v>
      </c>
      <c r="G510" t="s">
        <v>27862</v>
      </c>
      <c r="H510">
        <v>605</v>
      </c>
      <c r="I510">
        <v>0</v>
      </c>
      <c r="J510" t="s">
        <v>10683</v>
      </c>
      <c r="K510" t="s">
        <v>10685</v>
      </c>
      <c r="L510" t="s">
        <v>10746</v>
      </c>
      <c r="M510" t="s">
        <v>10696</v>
      </c>
      <c r="N510">
        <v>12</v>
      </c>
      <c r="O510" t="s">
        <v>27863</v>
      </c>
      <c r="P510" t="s">
        <v>10681</v>
      </c>
      <c r="Q510">
        <v>0</v>
      </c>
    </row>
    <row r="511" spans="1:17" x14ac:dyDescent="0.25">
      <c r="A511" t="s">
        <v>4635</v>
      </c>
      <c r="B511" t="s">
        <v>12830</v>
      </c>
      <c r="C511">
        <v>302</v>
      </c>
      <c r="D511" t="s">
        <v>27859</v>
      </c>
      <c r="E511" t="s">
        <v>27860</v>
      </c>
      <c r="F511" t="s">
        <v>27861</v>
      </c>
      <c r="G511" t="s">
        <v>27862</v>
      </c>
      <c r="H511">
        <v>409</v>
      </c>
      <c r="I511">
        <v>107</v>
      </c>
      <c r="J511" t="s">
        <v>10683</v>
      </c>
      <c r="K511" t="s">
        <v>10685</v>
      </c>
      <c r="L511" t="s">
        <v>10746</v>
      </c>
      <c r="M511" t="s">
        <v>10696</v>
      </c>
      <c r="N511">
        <v>12</v>
      </c>
      <c r="O511" t="s">
        <v>27863</v>
      </c>
      <c r="P511" t="s">
        <v>10681</v>
      </c>
      <c r="Q511">
        <v>0</v>
      </c>
    </row>
    <row r="512" spans="1:17" x14ac:dyDescent="0.25">
      <c r="A512" t="s">
        <v>4637</v>
      </c>
      <c r="B512" t="s">
        <v>12832</v>
      </c>
      <c r="C512">
        <v>141.83333300000001</v>
      </c>
      <c r="D512" t="s">
        <v>27859</v>
      </c>
      <c r="E512" t="s">
        <v>27860</v>
      </c>
      <c r="F512" t="s">
        <v>27861</v>
      </c>
      <c r="G512" t="s">
        <v>27862</v>
      </c>
      <c r="H512">
        <v>151.83333300000001</v>
      </c>
      <c r="I512">
        <v>8</v>
      </c>
      <c r="J512" t="s">
        <v>10683</v>
      </c>
      <c r="K512" t="s">
        <v>10685</v>
      </c>
      <c r="L512" t="s">
        <v>10728</v>
      </c>
      <c r="M512" t="s">
        <v>10702</v>
      </c>
      <c r="N512">
        <v>6</v>
      </c>
      <c r="O512" t="s">
        <v>27863</v>
      </c>
      <c r="P512" t="s">
        <v>10681</v>
      </c>
      <c r="Q512">
        <v>0</v>
      </c>
    </row>
    <row r="513" spans="1:17" x14ac:dyDescent="0.25">
      <c r="A513" t="s">
        <v>4638</v>
      </c>
      <c r="B513" t="s">
        <v>12833</v>
      </c>
      <c r="C513">
        <v>246.5</v>
      </c>
      <c r="D513" t="s">
        <v>27859</v>
      </c>
      <c r="E513" t="s">
        <v>27860</v>
      </c>
      <c r="F513" t="s">
        <v>27861</v>
      </c>
      <c r="G513" t="s">
        <v>27862</v>
      </c>
      <c r="H513">
        <v>265.5</v>
      </c>
      <c r="I513">
        <v>19</v>
      </c>
      <c r="J513" t="s">
        <v>10683</v>
      </c>
      <c r="K513" t="s">
        <v>10685</v>
      </c>
      <c r="L513" t="s">
        <v>10728</v>
      </c>
      <c r="M513" t="s">
        <v>10702</v>
      </c>
      <c r="N513">
        <v>6</v>
      </c>
      <c r="O513" t="s">
        <v>27863</v>
      </c>
      <c r="P513" t="s">
        <v>10681</v>
      </c>
      <c r="Q513">
        <v>0</v>
      </c>
    </row>
    <row r="514" spans="1:17" x14ac:dyDescent="0.25">
      <c r="A514" t="s">
        <v>4639</v>
      </c>
      <c r="B514" t="s">
        <v>12834</v>
      </c>
      <c r="C514">
        <v>131</v>
      </c>
      <c r="D514" t="s">
        <v>27859</v>
      </c>
      <c r="E514" t="s">
        <v>27860</v>
      </c>
      <c r="F514" t="s">
        <v>27864</v>
      </c>
      <c r="G514" t="s">
        <v>27862</v>
      </c>
      <c r="H514">
        <v>133</v>
      </c>
      <c r="I514">
        <v>2</v>
      </c>
      <c r="J514" t="s">
        <v>10683</v>
      </c>
      <c r="K514" t="s">
        <v>10685</v>
      </c>
      <c r="L514" t="s">
        <v>11359</v>
      </c>
      <c r="M514" t="s">
        <v>10702</v>
      </c>
      <c r="N514">
        <v>6</v>
      </c>
      <c r="O514" t="s">
        <v>27863</v>
      </c>
      <c r="P514" t="s">
        <v>10681</v>
      </c>
      <c r="Q514">
        <v>0</v>
      </c>
    </row>
    <row r="515" spans="1:17" x14ac:dyDescent="0.25">
      <c r="A515" t="s">
        <v>4640</v>
      </c>
      <c r="B515" t="s">
        <v>12838</v>
      </c>
      <c r="C515">
        <v>79</v>
      </c>
      <c r="D515" t="s">
        <v>27859</v>
      </c>
      <c r="E515" t="s">
        <v>27860</v>
      </c>
      <c r="F515" t="s">
        <v>27861</v>
      </c>
      <c r="G515" t="s">
        <v>27862</v>
      </c>
      <c r="H515">
        <v>89</v>
      </c>
      <c r="I515">
        <v>8</v>
      </c>
      <c r="J515" t="s">
        <v>10683</v>
      </c>
      <c r="K515" t="s">
        <v>10685</v>
      </c>
      <c r="L515" t="s">
        <v>10732</v>
      </c>
      <c r="M515" t="s">
        <v>10688</v>
      </c>
      <c r="N515">
        <v>6</v>
      </c>
      <c r="O515" t="s">
        <v>27863</v>
      </c>
      <c r="P515" t="s">
        <v>10681</v>
      </c>
      <c r="Q515">
        <v>0</v>
      </c>
    </row>
    <row r="516" spans="1:17" x14ac:dyDescent="0.25">
      <c r="A516" t="s">
        <v>4641</v>
      </c>
      <c r="B516" t="s">
        <v>12841</v>
      </c>
      <c r="C516">
        <v>353.91666700000002</v>
      </c>
      <c r="D516" t="s">
        <v>27859</v>
      </c>
      <c r="E516" t="s">
        <v>27860</v>
      </c>
      <c r="F516" t="s">
        <v>27861</v>
      </c>
      <c r="G516" t="s">
        <v>27862</v>
      </c>
      <c r="H516">
        <v>383.91666700000002</v>
      </c>
      <c r="I516">
        <v>30</v>
      </c>
      <c r="J516" t="s">
        <v>10683</v>
      </c>
      <c r="K516" t="s">
        <v>10685</v>
      </c>
      <c r="L516" t="s">
        <v>10686</v>
      </c>
      <c r="M516" t="s">
        <v>10688</v>
      </c>
      <c r="N516">
        <v>12</v>
      </c>
      <c r="O516" t="s">
        <v>27863</v>
      </c>
      <c r="P516" t="s">
        <v>10681</v>
      </c>
      <c r="Q516">
        <v>0</v>
      </c>
    </row>
    <row r="517" spans="1:17" x14ac:dyDescent="0.25">
      <c r="A517" t="s">
        <v>4642</v>
      </c>
      <c r="B517" t="s">
        <v>12855</v>
      </c>
      <c r="C517">
        <v>3</v>
      </c>
      <c r="D517" t="s">
        <v>27859</v>
      </c>
      <c r="E517" t="s">
        <v>27860</v>
      </c>
      <c r="F517" t="s">
        <v>27864</v>
      </c>
      <c r="G517" t="s">
        <v>27862</v>
      </c>
      <c r="H517">
        <v>3</v>
      </c>
      <c r="I517">
        <v>0</v>
      </c>
      <c r="J517" t="s">
        <v>10683</v>
      </c>
      <c r="K517" t="s">
        <v>10685</v>
      </c>
      <c r="L517" t="s">
        <v>10781</v>
      </c>
      <c r="M517" t="s">
        <v>10696</v>
      </c>
      <c r="N517">
        <v>6</v>
      </c>
      <c r="O517" t="s">
        <v>27863</v>
      </c>
      <c r="P517" t="s">
        <v>10681</v>
      </c>
      <c r="Q517">
        <v>0</v>
      </c>
    </row>
    <row r="518" spans="1:17" x14ac:dyDescent="0.25">
      <c r="A518" t="s">
        <v>4642</v>
      </c>
      <c r="B518" t="s">
        <v>12855</v>
      </c>
      <c r="C518">
        <v>102.833333</v>
      </c>
      <c r="D518" t="s">
        <v>27859</v>
      </c>
      <c r="E518" t="s">
        <v>27860</v>
      </c>
      <c r="F518" t="s">
        <v>27861</v>
      </c>
      <c r="G518" t="s">
        <v>27862</v>
      </c>
      <c r="H518">
        <v>176.83333300000001</v>
      </c>
      <c r="I518">
        <v>48</v>
      </c>
      <c r="J518" t="s">
        <v>10683</v>
      </c>
      <c r="K518" t="s">
        <v>10685</v>
      </c>
      <c r="L518" t="s">
        <v>10781</v>
      </c>
      <c r="M518" t="s">
        <v>10696</v>
      </c>
      <c r="N518">
        <v>6</v>
      </c>
      <c r="O518" t="s">
        <v>27863</v>
      </c>
      <c r="P518" t="s">
        <v>10681</v>
      </c>
      <c r="Q518">
        <v>0</v>
      </c>
    </row>
    <row r="519" spans="1:17" x14ac:dyDescent="0.25">
      <c r="A519" t="s">
        <v>4644</v>
      </c>
      <c r="B519" t="s">
        <v>12874</v>
      </c>
      <c r="C519">
        <v>196.66666699999999</v>
      </c>
      <c r="D519" t="s">
        <v>27859</v>
      </c>
      <c r="E519" t="s">
        <v>27860</v>
      </c>
      <c r="F519" t="s">
        <v>27864</v>
      </c>
      <c r="G519" t="s">
        <v>27862</v>
      </c>
      <c r="H519">
        <v>210.66666699999999</v>
      </c>
      <c r="I519">
        <v>13</v>
      </c>
      <c r="J519" t="s">
        <v>10683</v>
      </c>
      <c r="K519" t="s">
        <v>10685</v>
      </c>
      <c r="L519" t="s">
        <v>10746</v>
      </c>
      <c r="M519" t="s">
        <v>10696</v>
      </c>
      <c r="N519">
        <v>12</v>
      </c>
      <c r="O519" t="s">
        <v>27863</v>
      </c>
      <c r="P519" t="s">
        <v>10681</v>
      </c>
      <c r="Q519">
        <v>0</v>
      </c>
    </row>
    <row r="520" spans="1:17" x14ac:dyDescent="0.25">
      <c r="A520" t="s">
        <v>4645</v>
      </c>
      <c r="B520" t="s">
        <v>12880</v>
      </c>
      <c r="C520">
        <v>10</v>
      </c>
      <c r="D520" t="s">
        <v>27859</v>
      </c>
      <c r="E520" t="s">
        <v>27860</v>
      </c>
      <c r="F520" t="s">
        <v>27864</v>
      </c>
      <c r="G520" t="s">
        <v>27862</v>
      </c>
      <c r="H520">
        <v>17</v>
      </c>
      <c r="I520">
        <v>4</v>
      </c>
      <c r="J520" t="s">
        <v>10683</v>
      </c>
      <c r="K520" t="s">
        <v>10685</v>
      </c>
      <c r="L520" t="s">
        <v>10826</v>
      </c>
      <c r="M520" t="s">
        <v>10709</v>
      </c>
      <c r="N520">
        <v>12</v>
      </c>
      <c r="O520" t="s">
        <v>27863</v>
      </c>
      <c r="P520" t="s">
        <v>10681</v>
      </c>
      <c r="Q520">
        <v>0</v>
      </c>
    </row>
    <row r="521" spans="1:17" x14ac:dyDescent="0.25">
      <c r="A521" t="s">
        <v>4646</v>
      </c>
      <c r="B521" t="s">
        <v>12882</v>
      </c>
      <c r="C521">
        <v>129.91666699999999</v>
      </c>
      <c r="D521" t="s">
        <v>27859</v>
      </c>
      <c r="E521" t="s">
        <v>27860</v>
      </c>
      <c r="F521" t="s">
        <v>27864</v>
      </c>
      <c r="G521" t="s">
        <v>27862</v>
      </c>
      <c r="H521">
        <v>130.91666699999999</v>
      </c>
      <c r="I521">
        <v>0</v>
      </c>
      <c r="J521" t="s">
        <v>10683</v>
      </c>
      <c r="K521" t="s">
        <v>10685</v>
      </c>
      <c r="L521" t="s">
        <v>11805</v>
      </c>
      <c r="M521" t="s">
        <v>10709</v>
      </c>
      <c r="N521">
        <v>12</v>
      </c>
      <c r="O521" t="s">
        <v>27863</v>
      </c>
      <c r="P521" t="s">
        <v>10681</v>
      </c>
      <c r="Q521">
        <v>0</v>
      </c>
    </row>
    <row r="522" spans="1:17" x14ac:dyDescent="0.25">
      <c r="A522" t="s">
        <v>4647</v>
      </c>
      <c r="B522" t="s">
        <v>12883</v>
      </c>
      <c r="C522">
        <v>11.25</v>
      </c>
      <c r="D522" t="s">
        <v>27859</v>
      </c>
      <c r="E522" t="s">
        <v>27860</v>
      </c>
      <c r="F522" t="s">
        <v>27864</v>
      </c>
      <c r="G522" t="s">
        <v>27862</v>
      </c>
      <c r="H522">
        <v>26.25</v>
      </c>
      <c r="I522">
        <v>15</v>
      </c>
      <c r="J522" t="s">
        <v>10683</v>
      </c>
      <c r="K522" t="s">
        <v>10685</v>
      </c>
      <c r="L522" t="s">
        <v>10746</v>
      </c>
      <c r="M522" t="s">
        <v>10696</v>
      </c>
      <c r="N522">
        <v>12</v>
      </c>
      <c r="O522" t="s">
        <v>27863</v>
      </c>
      <c r="P522" t="s">
        <v>10681</v>
      </c>
      <c r="Q522">
        <v>0</v>
      </c>
    </row>
    <row r="523" spans="1:17" x14ac:dyDescent="0.25">
      <c r="A523" t="s">
        <v>4651</v>
      </c>
      <c r="B523" t="s">
        <v>12903</v>
      </c>
      <c r="C523">
        <v>9</v>
      </c>
      <c r="D523" t="s">
        <v>27859</v>
      </c>
      <c r="E523" t="s">
        <v>27860</v>
      </c>
      <c r="F523" t="s">
        <v>27861</v>
      </c>
      <c r="G523" t="s">
        <v>27862</v>
      </c>
      <c r="H523">
        <v>10</v>
      </c>
      <c r="I523">
        <v>1</v>
      </c>
      <c r="J523" t="s">
        <v>10683</v>
      </c>
      <c r="K523" t="s">
        <v>10685</v>
      </c>
      <c r="L523" t="s">
        <v>10732</v>
      </c>
      <c r="M523" t="s">
        <v>10688</v>
      </c>
      <c r="N523">
        <v>6</v>
      </c>
      <c r="O523" t="s">
        <v>27863</v>
      </c>
      <c r="P523" t="s">
        <v>10681</v>
      </c>
      <c r="Q523">
        <v>0</v>
      </c>
    </row>
    <row r="524" spans="1:17" x14ac:dyDescent="0.25">
      <c r="A524" t="s">
        <v>4653</v>
      </c>
      <c r="B524" t="s">
        <v>12905</v>
      </c>
      <c r="C524">
        <v>58</v>
      </c>
      <c r="D524" t="s">
        <v>27859</v>
      </c>
      <c r="E524" t="s">
        <v>27860</v>
      </c>
      <c r="F524" t="s">
        <v>27861</v>
      </c>
      <c r="G524" t="s">
        <v>27862</v>
      </c>
      <c r="H524">
        <v>58</v>
      </c>
      <c r="I524">
        <v>0</v>
      </c>
      <c r="J524" t="s">
        <v>10683</v>
      </c>
      <c r="K524" t="s">
        <v>10685</v>
      </c>
      <c r="L524" t="s">
        <v>10732</v>
      </c>
      <c r="M524" t="s">
        <v>10688</v>
      </c>
      <c r="N524">
        <v>6</v>
      </c>
      <c r="O524" t="s">
        <v>27863</v>
      </c>
      <c r="P524" t="s">
        <v>10681</v>
      </c>
      <c r="Q524">
        <v>0</v>
      </c>
    </row>
    <row r="525" spans="1:17" x14ac:dyDescent="0.25">
      <c r="A525" t="s">
        <v>4654</v>
      </c>
      <c r="B525" t="s">
        <v>12906</v>
      </c>
      <c r="C525">
        <v>74</v>
      </c>
      <c r="D525" t="s">
        <v>27859</v>
      </c>
      <c r="E525" t="s">
        <v>27860</v>
      </c>
      <c r="F525" t="s">
        <v>27864</v>
      </c>
      <c r="G525" t="s">
        <v>27862</v>
      </c>
      <c r="H525">
        <v>82</v>
      </c>
      <c r="I525">
        <v>8</v>
      </c>
      <c r="J525" t="s">
        <v>10683</v>
      </c>
      <c r="K525" t="s">
        <v>10685</v>
      </c>
      <c r="L525" t="s">
        <v>10686</v>
      </c>
      <c r="M525" t="s">
        <v>10688</v>
      </c>
      <c r="N525">
        <v>12</v>
      </c>
      <c r="O525" t="s">
        <v>27863</v>
      </c>
      <c r="P525" t="s">
        <v>10681</v>
      </c>
      <c r="Q525">
        <v>0</v>
      </c>
    </row>
    <row r="526" spans="1:17" x14ac:dyDescent="0.25">
      <c r="A526" t="s">
        <v>4655</v>
      </c>
      <c r="B526" t="s">
        <v>12907</v>
      </c>
      <c r="C526">
        <v>32</v>
      </c>
      <c r="D526" t="s">
        <v>27859</v>
      </c>
      <c r="E526" t="s">
        <v>27860</v>
      </c>
      <c r="F526" t="s">
        <v>27864</v>
      </c>
      <c r="G526" t="s">
        <v>27862</v>
      </c>
      <c r="H526">
        <v>33</v>
      </c>
      <c r="I526">
        <v>1</v>
      </c>
      <c r="J526" t="s">
        <v>10683</v>
      </c>
      <c r="K526" t="s">
        <v>10685</v>
      </c>
      <c r="L526" t="s">
        <v>11489</v>
      </c>
      <c r="M526" t="s">
        <v>10702</v>
      </c>
      <c r="N526">
        <v>6</v>
      </c>
      <c r="O526" t="s">
        <v>27863</v>
      </c>
      <c r="P526" t="s">
        <v>10681</v>
      </c>
      <c r="Q526">
        <v>0</v>
      </c>
    </row>
    <row r="527" spans="1:17" x14ac:dyDescent="0.25">
      <c r="A527" t="s">
        <v>4656</v>
      </c>
      <c r="B527" t="s">
        <v>12908</v>
      </c>
      <c r="C527">
        <v>202</v>
      </c>
      <c r="D527" t="s">
        <v>27859</v>
      </c>
      <c r="E527" t="s">
        <v>27860</v>
      </c>
      <c r="F527" t="s">
        <v>27872</v>
      </c>
      <c r="G527" t="s">
        <v>27862</v>
      </c>
      <c r="H527">
        <v>202</v>
      </c>
      <c r="I527">
        <v>0</v>
      </c>
      <c r="J527" t="s">
        <v>10683</v>
      </c>
      <c r="K527" t="s">
        <v>10685</v>
      </c>
      <c r="L527" t="s">
        <v>10991</v>
      </c>
      <c r="M527" t="s">
        <v>10993</v>
      </c>
      <c r="N527">
        <v>12</v>
      </c>
      <c r="O527" t="s">
        <v>27863</v>
      </c>
      <c r="P527" t="s">
        <v>10681</v>
      </c>
      <c r="Q527">
        <v>0</v>
      </c>
    </row>
    <row r="528" spans="1:17" x14ac:dyDescent="0.25">
      <c r="A528" t="s">
        <v>4656</v>
      </c>
      <c r="B528" t="s">
        <v>12908</v>
      </c>
      <c r="C528">
        <v>165</v>
      </c>
      <c r="D528" t="s">
        <v>27859</v>
      </c>
      <c r="E528" t="s">
        <v>27860</v>
      </c>
      <c r="F528" t="s">
        <v>27865</v>
      </c>
      <c r="G528" t="s">
        <v>27862</v>
      </c>
      <c r="H528">
        <v>187</v>
      </c>
      <c r="I528">
        <v>22</v>
      </c>
      <c r="J528" t="s">
        <v>10683</v>
      </c>
      <c r="K528" t="s">
        <v>10685</v>
      </c>
      <c r="L528" t="s">
        <v>10991</v>
      </c>
      <c r="M528" t="s">
        <v>10993</v>
      </c>
      <c r="N528">
        <v>12</v>
      </c>
      <c r="O528" t="s">
        <v>27863</v>
      </c>
      <c r="P528" t="s">
        <v>10681</v>
      </c>
      <c r="Q528">
        <v>0</v>
      </c>
    </row>
    <row r="529" spans="1:17" x14ac:dyDescent="0.25">
      <c r="A529" t="s">
        <v>4657</v>
      </c>
      <c r="B529" t="s">
        <v>12909</v>
      </c>
      <c r="C529">
        <v>35.166666999999997</v>
      </c>
      <c r="D529" t="s">
        <v>27859</v>
      </c>
      <c r="E529" t="s">
        <v>27860</v>
      </c>
      <c r="F529" t="s">
        <v>27861</v>
      </c>
      <c r="G529" t="s">
        <v>27862</v>
      </c>
      <c r="H529">
        <v>38.166666999999997</v>
      </c>
      <c r="I529">
        <v>3</v>
      </c>
      <c r="J529" t="s">
        <v>10683</v>
      </c>
      <c r="K529" t="s">
        <v>10685</v>
      </c>
      <c r="L529" t="s">
        <v>11489</v>
      </c>
      <c r="M529" t="s">
        <v>10702</v>
      </c>
      <c r="N529">
        <v>6</v>
      </c>
      <c r="O529" t="s">
        <v>27863</v>
      </c>
      <c r="P529" t="s">
        <v>10681</v>
      </c>
      <c r="Q529">
        <v>0</v>
      </c>
    </row>
    <row r="530" spans="1:17" x14ac:dyDescent="0.25">
      <c r="A530" t="s">
        <v>4658</v>
      </c>
      <c r="B530" t="s">
        <v>12920</v>
      </c>
      <c r="C530">
        <v>0</v>
      </c>
      <c r="D530" t="s">
        <v>27859</v>
      </c>
      <c r="E530" t="s">
        <v>27860</v>
      </c>
      <c r="F530" t="s">
        <v>27861</v>
      </c>
      <c r="G530" t="s">
        <v>27862</v>
      </c>
      <c r="H530">
        <v>1</v>
      </c>
      <c r="I530">
        <v>1</v>
      </c>
      <c r="J530" t="s">
        <v>10683</v>
      </c>
      <c r="K530" t="s">
        <v>10685</v>
      </c>
      <c r="L530" t="s">
        <v>11378</v>
      </c>
      <c r="M530" t="s">
        <v>10696</v>
      </c>
      <c r="N530">
        <v>12</v>
      </c>
      <c r="O530" t="s">
        <v>27863</v>
      </c>
      <c r="P530" t="s">
        <v>10681</v>
      </c>
      <c r="Q530">
        <v>0</v>
      </c>
    </row>
    <row r="531" spans="1:17" x14ac:dyDescent="0.25">
      <c r="A531" t="s">
        <v>4659</v>
      </c>
      <c r="B531" t="s">
        <v>12926</v>
      </c>
      <c r="C531">
        <v>316</v>
      </c>
      <c r="D531" t="s">
        <v>27859</v>
      </c>
      <c r="E531" t="s">
        <v>27860</v>
      </c>
      <c r="F531" t="s">
        <v>27866</v>
      </c>
      <c r="G531" t="s">
        <v>27862</v>
      </c>
      <c r="H531">
        <v>351</v>
      </c>
      <c r="I531">
        <v>35</v>
      </c>
      <c r="J531" t="s">
        <v>10683</v>
      </c>
      <c r="K531" t="s">
        <v>10685</v>
      </c>
      <c r="L531" t="s">
        <v>10837</v>
      </c>
      <c r="M531" t="s">
        <v>10696</v>
      </c>
      <c r="N531">
        <v>12</v>
      </c>
      <c r="O531" t="s">
        <v>27863</v>
      </c>
      <c r="P531" t="s">
        <v>10681</v>
      </c>
      <c r="Q531">
        <v>0</v>
      </c>
    </row>
    <row r="532" spans="1:17" x14ac:dyDescent="0.25">
      <c r="A532" t="s">
        <v>4660</v>
      </c>
      <c r="B532" t="s">
        <v>12929</v>
      </c>
      <c r="C532">
        <v>635</v>
      </c>
      <c r="D532" t="s">
        <v>27859</v>
      </c>
      <c r="E532" t="s">
        <v>27860</v>
      </c>
      <c r="F532" t="s">
        <v>27871</v>
      </c>
      <c r="G532" t="s">
        <v>27862</v>
      </c>
      <c r="H532">
        <v>636</v>
      </c>
      <c r="I532">
        <v>0</v>
      </c>
      <c r="J532" t="s">
        <v>10683</v>
      </c>
      <c r="K532" t="s">
        <v>10685</v>
      </c>
      <c r="L532" t="s">
        <v>10803</v>
      </c>
      <c r="M532" t="s">
        <v>10783</v>
      </c>
      <c r="N532">
        <v>12</v>
      </c>
      <c r="O532" t="s">
        <v>27863</v>
      </c>
      <c r="P532" t="s">
        <v>10751</v>
      </c>
      <c r="Q532">
        <v>0</v>
      </c>
    </row>
    <row r="533" spans="1:17" x14ac:dyDescent="0.25">
      <c r="A533" t="s">
        <v>4662</v>
      </c>
      <c r="B533" t="s">
        <v>12932</v>
      </c>
      <c r="C533">
        <v>75.666667000000004</v>
      </c>
      <c r="D533" t="s">
        <v>27859</v>
      </c>
      <c r="E533" t="s">
        <v>27860</v>
      </c>
      <c r="F533" t="s">
        <v>27861</v>
      </c>
      <c r="G533" t="s">
        <v>27862</v>
      </c>
      <c r="H533">
        <v>81.666667000000004</v>
      </c>
      <c r="I533">
        <v>6</v>
      </c>
      <c r="J533" t="s">
        <v>10683</v>
      </c>
      <c r="K533" t="s">
        <v>10685</v>
      </c>
      <c r="L533" t="s">
        <v>10700</v>
      </c>
      <c r="M533" t="s">
        <v>10702</v>
      </c>
      <c r="N533">
        <v>6</v>
      </c>
      <c r="O533" t="s">
        <v>27863</v>
      </c>
      <c r="P533" t="s">
        <v>10681</v>
      </c>
      <c r="Q533">
        <v>0</v>
      </c>
    </row>
    <row r="534" spans="1:17" x14ac:dyDescent="0.25">
      <c r="A534" t="s">
        <v>4663</v>
      </c>
      <c r="B534" t="s">
        <v>12941</v>
      </c>
      <c r="C534">
        <v>2</v>
      </c>
      <c r="D534" t="s">
        <v>27859</v>
      </c>
      <c r="E534" t="s">
        <v>27860</v>
      </c>
      <c r="F534" t="s">
        <v>27873</v>
      </c>
      <c r="G534" t="s">
        <v>27862</v>
      </c>
      <c r="H534">
        <v>2</v>
      </c>
      <c r="I534">
        <v>0</v>
      </c>
      <c r="J534" t="s">
        <v>10752</v>
      </c>
      <c r="K534" t="s">
        <v>10685</v>
      </c>
      <c r="L534" t="s">
        <v>10991</v>
      </c>
      <c r="M534" t="s">
        <v>10993</v>
      </c>
      <c r="N534">
        <v>6</v>
      </c>
      <c r="O534" t="s">
        <v>27863</v>
      </c>
      <c r="P534" t="s">
        <v>10751</v>
      </c>
      <c r="Q534">
        <v>0</v>
      </c>
    </row>
    <row r="535" spans="1:17" x14ac:dyDescent="0.25">
      <c r="A535" t="s">
        <v>4664</v>
      </c>
      <c r="B535" t="s">
        <v>12942</v>
      </c>
      <c r="C535">
        <v>165</v>
      </c>
      <c r="D535" t="s">
        <v>27859</v>
      </c>
      <c r="E535" t="s">
        <v>27860</v>
      </c>
      <c r="F535" t="s">
        <v>27861</v>
      </c>
      <c r="G535" t="s">
        <v>27862</v>
      </c>
      <c r="H535">
        <v>166</v>
      </c>
      <c r="I535">
        <v>1</v>
      </c>
      <c r="J535" t="s">
        <v>10683</v>
      </c>
      <c r="K535" t="s">
        <v>10685</v>
      </c>
      <c r="L535" t="s">
        <v>10728</v>
      </c>
      <c r="M535" t="s">
        <v>10702</v>
      </c>
      <c r="N535">
        <v>6</v>
      </c>
      <c r="O535" t="s">
        <v>27863</v>
      </c>
      <c r="P535" t="s">
        <v>10681</v>
      </c>
      <c r="Q535">
        <v>0</v>
      </c>
    </row>
    <row r="536" spans="1:17" x14ac:dyDescent="0.25">
      <c r="A536" t="s">
        <v>4665</v>
      </c>
      <c r="B536" t="s">
        <v>12947</v>
      </c>
      <c r="C536">
        <v>216.83333300000001</v>
      </c>
      <c r="D536" t="s">
        <v>27859</v>
      </c>
      <c r="E536" t="s">
        <v>27860</v>
      </c>
      <c r="F536" t="s">
        <v>27861</v>
      </c>
      <c r="G536" t="s">
        <v>27862</v>
      </c>
      <c r="H536">
        <v>225.83333300000001</v>
      </c>
      <c r="I536">
        <v>9</v>
      </c>
      <c r="J536" t="s">
        <v>10683</v>
      </c>
      <c r="K536" t="s">
        <v>10685</v>
      </c>
      <c r="L536" t="s">
        <v>10837</v>
      </c>
      <c r="M536" t="s">
        <v>10696</v>
      </c>
      <c r="N536">
        <v>12</v>
      </c>
      <c r="O536" t="s">
        <v>27863</v>
      </c>
      <c r="P536" t="s">
        <v>10681</v>
      </c>
      <c r="Q536">
        <v>0</v>
      </c>
    </row>
    <row r="537" spans="1:17" x14ac:dyDescent="0.25">
      <c r="A537" t="s">
        <v>4666</v>
      </c>
      <c r="B537" t="s">
        <v>12948</v>
      </c>
      <c r="C537">
        <v>19</v>
      </c>
      <c r="D537" t="s">
        <v>27859</v>
      </c>
      <c r="E537" t="s">
        <v>27860</v>
      </c>
      <c r="F537" t="s">
        <v>27864</v>
      </c>
      <c r="G537" t="s">
        <v>27862</v>
      </c>
      <c r="H537">
        <v>24</v>
      </c>
      <c r="I537">
        <v>5</v>
      </c>
      <c r="J537" t="s">
        <v>10683</v>
      </c>
      <c r="K537" t="s">
        <v>10685</v>
      </c>
      <c r="L537" t="s">
        <v>10837</v>
      </c>
      <c r="M537" t="s">
        <v>10696</v>
      </c>
      <c r="N537">
        <v>12</v>
      </c>
      <c r="O537" t="s">
        <v>27863</v>
      </c>
      <c r="P537" t="s">
        <v>10681</v>
      </c>
      <c r="Q537">
        <v>0</v>
      </c>
    </row>
    <row r="538" spans="1:17" x14ac:dyDescent="0.25">
      <c r="A538" t="s">
        <v>4667</v>
      </c>
      <c r="B538" t="s">
        <v>12949</v>
      </c>
      <c r="C538">
        <v>378</v>
      </c>
      <c r="D538" t="s">
        <v>27859</v>
      </c>
      <c r="E538" t="s">
        <v>27860</v>
      </c>
      <c r="F538" t="s">
        <v>27872</v>
      </c>
      <c r="G538" t="s">
        <v>27862</v>
      </c>
      <c r="H538">
        <v>378</v>
      </c>
      <c r="I538">
        <v>0</v>
      </c>
      <c r="J538" t="s">
        <v>10683</v>
      </c>
      <c r="K538" t="s">
        <v>10685</v>
      </c>
      <c r="L538" t="s">
        <v>10837</v>
      </c>
      <c r="M538" t="s">
        <v>10696</v>
      </c>
      <c r="N538">
        <v>12</v>
      </c>
      <c r="O538" t="s">
        <v>27863</v>
      </c>
      <c r="P538" t="s">
        <v>10681</v>
      </c>
      <c r="Q538">
        <v>0</v>
      </c>
    </row>
    <row r="539" spans="1:17" x14ac:dyDescent="0.25">
      <c r="A539" t="s">
        <v>4667</v>
      </c>
      <c r="B539" t="s">
        <v>12949</v>
      </c>
      <c r="C539">
        <v>685</v>
      </c>
      <c r="D539" t="s">
        <v>27859</v>
      </c>
      <c r="E539" t="s">
        <v>27860</v>
      </c>
      <c r="F539" t="s">
        <v>27871</v>
      </c>
      <c r="G539" t="s">
        <v>27862</v>
      </c>
      <c r="H539">
        <v>741</v>
      </c>
      <c r="I539">
        <v>56</v>
      </c>
      <c r="J539" t="s">
        <v>10683</v>
      </c>
      <c r="K539" t="s">
        <v>10685</v>
      </c>
      <c r="L539" t="s">
        <v>10837</v>
      </c>
      <c r="M539" t="s">
        <v>10696</v>
      </c>
      <c r="N539">
        <v>12</v>
      </c>
      <c r="O539" t="s">
        <v>27863</v>
      </c>
      <c r="P539" t="s">
        <v>10681</v>
      </c>
      <c r="Q539">
        <v>0</v>
      </c>
    </row>
    <row r="540" spans="1:17" x14ac:dyDescent="0.25">
      <c r="A540" t="s">
        <v>4670</v>
      </c>
      <c r="B540" t="s">
        <v>12957</v>
      </c>
      <c r="C540">
        <v>204.66666699999999</v>
      </c>
      <c r="D540" t="s">
        <v>27859</v>
      </c>
      <c r="E540" t="s">
        <v>27860</v>
      </c>
      <c r="F540" t="s">
        <v>27864</v>
      </c>
      <c r="G540" t="s">
        <v>27862</v>
      </c>
      <c r="H540">
        <v>215.66666699999999</v>
      </c>
      <c r="I540">
        <v>11</v>
      </c>
      <c r="J540" t="s">
        <v>10683</v>
      </c>
      <c r="K540" t="s">
        <v>10685</v>
      </c>
      <c r="L540" t="s">
        <v>10700</v>
      </c>
      <c r="M540" t="s">
        <v>10702</v>
      </c>
      <c r="N540">
        <v>12</v>
      </c>
      <c r="O540" t="s">
        <v>27863</v>
      </c>
      <c r="P540" t="s">
        <v>10681</v>
      </c>
      <c r="Q540">
        <v>0</v>
      </c>
    </row>
    <row r="541" spans="1:17" x14ac:dyDescent="0.25">
      <c r="A541" t="s">
        <v>4671</v>
      </c>
      <c r="B541" t="s">
        <v>12958</v>
      </c>
      <c r="C541">
        <v>0</v>
      </c>
      <c r="D541" t="s">
        <v>27859</v>
      </c>
      <c r="E541" t="s">
        <v>27860</v>
      </c>
      <c r="F541" t="s">
        <v>27871</v>
      </c>
      <c r="G541" t="s">
        <v>27862</v>
      </c>
      <c r="H541">
        <v>0.16666700000000001</v>
      </c>
      <c r="I541">
        <v>0</v>
      </c>
      <c r="J541" t="s">
        <v>10683</v>
      </c>
      <c r="K541" t="s">
        <v>10685</v>
      </c>
      <c r="L541" t="s">
        <v>10803</v>
      </c>
      <c r="M541" t="s">
        <v>10702</v>
      </c>
      <c r="N541">
        <v>6</v>
      </c>
      <c r="O541" t="s">
        <v>27863</v>
      </c>
      <c r="P541" t="s">
        <v>10681</v>
      </c>
      <c r="Q541">
        <v>0</v>
      </c>
    </row>
    <row r="542" spans="1:17" x14ac:dyDescent="0.25">
      <c r="A542" t="s">
        <v>4672</v>
      </c>
      <c r="B542" t="s">
        <v>12959</v>
      </c>
      <c r="C542">
        <v>0</v>
      </c>
      <c r="D542" t="s">
        <v>27859</v>
      </c>
      <c r="E542" t="s">
        <v>27860</v>
      </c>
      <c r="F542" t="s">
        <v>27864</v>
      </c>
      <c r="G542" t="s">
        <v>27862</v>
      </c>
      <c r="H542">
        <v>1</v>
      </c>
      <c r="I542">
        <v>1</v>
      </c>
      <c r="J542" t="s">
        <v>10683</v>
      </c>
      <c r="K542" t="s">
        <v>10685</v>
      </c>
      <c r="L542" t="s">
        <v>10686</v>
      </c>
      <c r="M542" t="s">
        <v>10688</v>
      </c>
      <c r="N542">
        <v>12</v>
      </c>
      <c r="O542" t="s">
        <v>27863</v>
      </c>
      <c r="P542" t="s">
        <v>10681</v>
      </c>
      <c r="Q542">
        <v>0</v>
      </c>
    </row>
    <row r="543" spans="1:17" x14ac:dyDescent="0.25">
      <c r="A543" t="s">
        <v>4676</v>
      </c>
      <c r="B543" t="s">
        <v>12968</v>
      </c>
      <c r="C543">
        <v>257</v>
      </c>
      <c r="D543" t="s">
        <v>27859</v>
      </c>
      <c r="E543" t="s">
        <v>27860</v>
      </c>
      <c r="F543" t="s">
        <v>27865</v>
      </c>
      <c r="G543" t="s">
        <v>27862</v>
      </c>
      <c r="H543">
        <v>284</v>
      </c>
      <c r="I543">
        <v>26</v>
      </c>
      <c r="J543" t="s">
        <v>10683</v>
      </c>
      <c r="K543" t="s">
        <v>10685</v>
      </c>
      <c r="L543" t="s">
        <v>10700</v>
      </c>
      <c r="M543" t="s">
        <v>10702</v>
      </c>
      <c r="N543">
        <v>12</v>
      </c>
      <c r="O543" t="s">
        <v>27863</v>
      </c>
      <c r="P543" t="s">
        <v>10681</v>
      </c>
      <c r="Q543">
        <v>0</v>
      </c>
    </row>
    <row r="544" spans="1:17" x14ac:dyDescent="0.25">
      <c r="A544" t="s">
        <v>4677</v>
      </c>
      <c r="B544" t="s">
        <v>12970</v>
      </c>
      <c r="C544">
        <v>159.33333300000001</v>
      </c>
      <c r="D544" t="s">
        <v>27859</v>
      </c>
      <c r="E544" t="s">
        <v>27860</v>
      </c>
      <c r="F544" t="s">
        <v>27865</v>
      </c>
      <c r="G544" t="s">
        <v>27862</v>
      </c>
      <c r="H544">
        <v>177.33333300000001</v>
      </c>
      <c r="I544">
        <v>18</v>
      </c>
      <c r="J544" t="s">
        <v>10683</v>
      </c>
      <c r="K544" t="s">
        <v>10685</v>
      </c>
      <c r="L544" t="s">
        <v>10686</v>
      </c>
      <c r="M544" t="s">
        <v>10688</v>
      </c>
      <c r="N544">
        <v>12</v>
      </c>
      <c r="O544" t="s">
        <v>27863</v>
      </c>
      <c r="P544" t="s">
        <v>10681</v>
      </c>
      <c r="Q544">
        <v>0</v>
      </c>
    </row>
    <row r="545" spans="1:17" x14ac:dyDescent="0.25">
      <c r="A545" t="s">
        <v>4679</v>
      </c>
      <c r="B545" t="s">
        <v>12976</v>
      </c>
      <c r="C545">
        <v>30</v>
      </c>
      <c r="D545" t="s">
        <v>27859</v>
      </c>
      <c r="E545" t="s">
        <v>27860</v>
      </c>
      <c r="F545" t="s">
        <v>27861</v>
      </c>
      <c r="G545" t="s">
        <v>27862</v>
      </c>
      <c r="H545">
        <v>30</v>
      </c>
      <c r="I545">
        <v>0</v>
      </c>
      <c r="J545" t="s">
        <v>10683</v>
      </c>
      <c r="K545" t="s">
        <v>10685</v>
      </c>
      <c r="L545" t="s">
        <v>10700</v>
      </c>
      <c r="M545" t="s">
        <v>10702</v>
      </c>
      <c r="N545">
        <v>6</v>
      </c>
      <c r="O545" t="s">
        <v>27863</v>
      </c>
      <c r="P545" t="s">
        <v>10681</v>
      </c>
      <c r="Q545">
        <v>0</v>
      </c>
    </row>
    <row r="546" spans="1:17" x14ac:dyDescent="0.25">
      <c r="A546" t="s">
        <v>4682</v>
      </c>
      <c r="B546" t="s">
        <v>12993</v>
      </c>
      <c r="C546">
        <v>21</v>
      </c>
      <c r="D546" t="s">
        <v>27859</v>
      </c>
      <c r="E546" t="s">
        <v>27860</v>
      </c>
      <c r="F546" t="s">
        <v>27861</v>
      </c>
      <c r="G546" t="s">
        <v>27862</v>
      </c>
      <c r="H546">
        <v>21</v>
      </c>
      <c r="I546">
        <v>0</v>
      </c>
      <c r="J546" t="s">
        <v>10683</v>
      </c>
      <c r="K546" t="s">
        <v>10685</v>
      </c>
      <c r="L546" t="s">
        <v>12994</v>
      </c>
      <c r="M546" t="s">
        <v>10696</v>
      </c>
      <c r="N546">
        <v>12</v>
      </c>
      <c r="O546" t="s">
        <v>27863</v>
      </c>
      <c r="P546" t="s">
        <v>10681</v>
      </c>
      <c r="Q546">
        <v>0</v>
      </c>
    </row>
    <row r="547" spans="1:17" x14ac:dyDescent="0.25">
      <c r="A547" t="s">
        <v>4684</v>
      </c>
      <c r="B547" t="s">
        <v>13000</v>
      </c>
      <c r="C547">
        <v>0</v>
      </c>
      <c r="D547" t="s">
        <v>27859</v>
      </c>
      <c r="E547" t="s">
        <v>27860</v>
      </c>
      <c r="F547" t="s">
        <v>27861</v>
      </c>
      <c r="G547" t="s">
        <v>27862</v>
      </c>
      <c r="H547">
        <v>7</v>
      </c>
      <c r="I547">
        <v>7</v>
      </c>
      <c r="J547" t="s">
        <v>10683</v>
      </c>
      <c r="K547" t="s">
        <v>10685</v>
      </c>
      <c r="L547" t="s">
        <v>10826</v>
      </c>
      <c r="M547" t="s">
        <v>10709</v>
      </c>
      <c r="N547">
        <v>12</v>
      </c>
      <c r="O547" t="s">
        <v>27863</v>
      </c>
      <c r="P547" t="s">
        <v>10681</v>
      </c>
      <c r="Q547">
        <v>0</v>
      </c>
    </row>
    <row r="548" spans="1:17" x14ac:dyDescent="0.25">
      <c r="A548" t="s">
        <v>4686</v>
      </c>
      <c r="B548" t="s">
        <v>13007</v>
      </c>
      <c r="C548">
        <v>0</v>
      </c>
      <c r="D548" t="s">
        <v>27859</v>
      </c>
      <c r="E548" t="s">
        <v>27860</v>
      </c>
      <c r="F548" t="s">
        <v>27861</v>
      </c>
      <c r="G548" t="s">
        <v>27862</v>
      </c>
      <c r="H548">
        <v>3</v>
      </c>
      <c r="I548">
        <v>3</v>
      </c>
      <c r="J548" t="s">
        <v>10683</v>
      </c>
      <c r="K548" t="s">
        <v>10685</v>
      </c>
      <c r="L548" t="s">
        <v>10793</v>
      </c>
      <c r="M548" t="s">
        <v>10783</v>
      </c>
      <c r="N548">
        <v>6</v>
      </c>
      <c r="O548" t="s">
        <v>27863</v>
      </c>
      <c r="P548" t="s">
        <v>10681</v>
      </c>
      <c r="Q548">
        <v>0</v>
      </c>
    </row>
    <row r="549" spans="1:17" x14ac:dyDescent="0.25">
      <c r="A549" t="s">
        <v>4688</v>
      </c>
      <c r="B549" t="s">
        <v>13009</v>
      </c>
      <c r="C549">
        <v>46</v>
      </c>
      <c r="D549" t="s">
        <v>27859</v>
      </c>
      <c r="E549" t="s">
        <v>27860</v>
      </c>
      <c r="F549" t="s">
        <v>27861</v>
      </c>
      <c r="G549" t="s">
        <v>27862</v>
      </c>
      <c r="H549">
        <v>50</v>
      </c>
      <c r="I549">
        <v>3</v>
      </c>
      <c r="J549" t="s">
        <v>10683</v>
      </c>
      <c r="K549" t="s">
        <v>10685</v>
      </c>
      <c r="L549" t="s">
        <v>10694</v>
      </c>
      <c r="M549" t="s">
        <v>10696</v>
      </c>
      <c r="N549">
        <v>6</v>
      </c>
      <c r="O549" t="s">
        <v>27863</v>
      </c>
      <c r="P549" t="s">
        <v>10681</v>
      </c>
      <c r="Q549">
        <v>0</v>
      </c>
    </row>
    <row r="550" spans="1:17" x14ac:dyDescent="0.25">
      <c r="A550" t="s">
        <v>4689</v>
      </c>
      <c r="B550" t="s">
        <v>13010</v>
      </c>
      <c r="C550">
        <v>25.916667</v>
      </c>
      <c r="D550" t="s">
        <v>27859</v>
      </c>
      <c r="E550" t="s">
        <v>27860</v>
      </c>
      <c r="F550" t="s">
        <v>27861</v>
      </c>
      <c r="G550" t="s">
        <v>27862</v>
      </c>
      <c r="H550">
        <v>27.916667</v>
      </c>
      <c r="I550">
        <v>2</v>
      </c>
      <c r="J550" t="s">
        <v>10683</v>
      </c>
      <c r="K550" t="s">
        <v>10685</v>
      </c>
      <c r="L550" t="s">
        <v>10694</v>
      </c>
      <c r="M550" t="s">
        <v>10696</v>
      </c>
      <c r="N550">
        <v>12</v>
      </c>
      <c r="O550" t="s">
        <v>27863</v>
      </c>
      <c r="P550" t="s">
        <v>10681</v>
      </c>
      <c r="Q550">
        <v>0</v>
      </c>
    </row>
    <row r="551" spans="1:17" x14ac:dyDescent="0.25">
      <c r="A551" t="s">
        <v>4693</v>
      </c>
      <c r="B551" t="s">
        <v>13022</v>
      </c>
      <c r="C551">
        <v>75</v>
      </c>
      <c r="D551" t="s">
        <v>27859</v>
      </c>
      <c r="E551" t="s">
        <v>27860</v>
      </c>
      <c r="F551" t="s">
        <v>27861</v>
      </c>
      <c r="G551" t="s">
        <v>27862</v>
      </c>
      <c r="H551">
        <v>79</v>
      </c>
      <c r="I551">
        <v>4</v>
      </c>
      <c r="J551" t="s">
        <v>10683</v>
      </c>
      <c r="K551" t="s">
        <v>10685</v>
      </c>
      <c r="L551" t="s">
        <v>10686</v>
      </c>
      <c r="M551" t="s">
        <v>10688</v>
      </c>
      <c r="N551">
        <v>12</v>
      </c>
      <c r="O551" t="s">
        <v>27863</v>
      </c>
      <c r="P551" t="s">
        <v>10681</v>
      </c>
      <c r="Q551">
        <v>0</v>
      </c>
    </row>
    <row r="552" spans="1:17" x14ac:dyDescent="0.25">
      <c r="A552" t="s">
        <v>4694</v>
      </c>
      <c r="B552" t="s">
        <v>13023</v>
      </c>
      <c r="C552">
        <v>321</v>
      </c>
      <c r="D552" t="s">
        <v>27859</v>
      </c>
      <c r="E552" t="s">
        <v>27860</v>
      </c>
      <c r="F552" t="s">
        <v>27861</v>
      </c>
      <c r="G552" t="s">
        <v>27862</v>
      </c>
      <c r="H552">
        <v>359</v>
      </c>
      <c r="I552">
        <v>33</v>
      </c>
      <c r="J552" t="s">
        <v>10683</v>
      </c>
      <c r="K552" t="s">
        <v>10685</v>
      </c>
      <c r="L552" t="s">
        <v>13024</v>
      </c>
      <c r="M552" t="s">
        <v>10783</v>
      </c>
      <c r="N552">
        <v>6</v>
      </c>
      <c r="O552" t="s">
        <v>27863</v>
      </c>
      <c r="P552" t="s">
        <v>10681</v>
      </c>
      <c r="Q552">
        <v>0</v>
      </c>
    </row>
    <row r="553" spans="1:17" x14ac:dyDescent="0.25">
      <c r="A553" t="s">
        <v>4696</v>
      </c>
      <c r="B553" t="s">
        <v>13027</v>
      </c>
      <c r="C553">
        <v>100</v>
      </c>
      <c r="D553" t="s">
        <v>27859</v>
      </c>
      <c r="E553" t="s">
        <v>27860</v>
      </c>
      <c r="F553" t="s">
        <v>27861</v>
      </c>
      <c r="G553" t="s">
        <v>27862</v>
      </c>
      <c r="H553">
        <v>102</v>
      </c>
      <c r="I553">
        <v>2</v>
      </c>
      <c r="J553" t="s">
        <v>10683</v>
      </c>
      <c r="K553" t="s">
        <v>10685</v>
      </c>
      <c r="L553" t="s">
        <v>10781</v>
      </c>
      <c r="M553" t="s">
        <v>10696</v>
      </c>
      <c r="N553">
        <v>6</v>
      </c>
      <c r="O553" t="s">
        <v>27863</v>
      </c>
      <c r="P553" t="s">
        <v>10681</v>
      </c>
      <c r="Q553">
        <v>0</v>
      </c>
    </row>
    <row r="554" spans="1:17" x14ac:dyDescent="0.25">
      <c r="A554" t="s">
        <v>4698</v>
      </c>
      <c r="B554" t="s">
        <v>13035</v>
      </c>
      <c r="C554">
        <v>97</v>
      </c>
      <c r="D554" t="s">
        <v>27859</v>
      </c>
      <c r="E554" t="s">
        <v>27860</v>
      </c>
      <c r="F554" t="s">
        <v>27861</v>
      </c>
      <c r="G554" t="s">
        <v>27862</v>
      </c>
      <c r="H554">
        <v>98</v>
      </c>
      <c r="I554">
        <v>1</v>
      </c>
      <c r="J554" t="s">
        <v>10683</v>
      </c>
      <c r="K554" t="s">
        <v>10685</v>
      </c>
      <c r="L554" t="s">
        <v>11489</v>
      </c>
      <c r="M554" t="s">
        <v>10702</v>
      </c>
      <c r="N554">
        <v>6</v>
      </c>
      <c r="O554" t="s">
        <v>27863</v>
      </c>
      <c r="P554" t="s">
        <v>10681</v>
      </c>
      <c r="Q554">
        <v>0</v>
      </c>
    </row>
    <row r="555" spans="1:17" x14ac:dyDescent="0.25">
      <c r="A555" t="s">
        <v>4699</v>
      </c>
      <c r="B555" t="s">
        <v>13042</v>
      </c>
      <c r="C555">
        <v>103.5</v>
      </c>
      <c r="D555" t="s">
        <v>27859</v>
      </c>
      <c r="E555" t="s">
        <v>27860</v>
      </c>
      <c r="F555" t="s">
        <v>27864</v>
      </c>
      <c r="G555" t="s">
        <v>27862</v>
      </c>
      <c r="H555">
        <v>107.5</v>
      </c>
      <c r="I555">
        <v>4</v>
      </c>
      <c r="J555" t="s">
        <v>10683</v>
      </c>
      <c r="K555" t="s">
        <v>10685</v>
      </c>
      <c r="L555" t="s">
        <v>10737</v>
      </c>
      <c r="M555" t="s">
        <v>10709</v>
      </c>
      <c r="N555">
        <v>12</v>
      </c>
      <c r="O555" t="s">
        <v>27863</v>
      </c>
      <c r="P555" t="s">
        <v>10681</v>
      </c>
      <c r="Q555">
        <v>0</v>
      </c>
    </row>
    <row r="556" spans="1:17" x14ac:dyDescent="0.25">
      <c r="A556" t="s">
        <v>4700</v>
      </c>
      <c r="B556" t="s">
        <v>13049</v>
      </c>
      <c r="C556">
        <v>13</v>
      </c>
      <c r="D556" t="s">
        <v>27859</v>
      </c>
      <c r="E556" t="s">
        <v>27860</v>
      </c>
      <c r="F556" t="s">
        <v>27861</v>
      </c>
      <c r="G556" t="s">
        <v>27862</v>
      </c>
      <c r="H556">
        <v>15</v>
      </c>
      <c r="I556">
        <v>2</v>
      </c>
      <c r="J556" t="s">
        <v>10683</v>
      </c>
      <c r="K556" t="s">
        <v>10685</v>
      </c>
      <c r="L556" t="s">
        <v>12191</v>
      </c>
      <c r="M556" t="s">
        <v>10696</v>
      </c>
      <c r="N556">
        <v>6</v>
      </c>
      <c r="O556" t="s">
        <v>27863</v>
      </c>
      <c r="P556" t="s">
        <v>10681</v>
      </c>
      <c r="Q556">
        <v>0</v>
      </c>
    </row>
    <row r="557" spans="1:17" x14ac:dyDescent="0.25">
      <c r="A557" t="s">
        <v>4701</v>
      </c>
      <c r="B557" t="s">
        <v>13052</v>
      </c>
      <c r="C557">
        <v>123</v>
      </c>
      <c r="D557" t="s">
        <v>27859</v>
      </c>
      <c r="E557" t="s">
        <v>27860</v>
      </c>
      <c r="F557" t="s">
        <v>27861</v>
      </c>
      <c r="G557" t="s">
        <v>27862</v>
      </c>
      <c r="H557">
        <v>128</v>
      </c>
      <c r="I557">
        <v>5</v>
      </c>
      <c r="J557" t="s">
        <v>10683</v>
      </c>
      <c r="K557" t="s">
        <v>10685</v>
      </c>
      <c r="L557" t="s">
        <v>11359</v>
      </c>
      <c r="M557" t="s">
        <v>10696</v>
      </c>
      <c r="N557">
        <v>6</v>
      </c>
      <c r="O557" t="s">
        <v>27863</v>
      </c>
      <c r="P557" t="s">
        <v>10681</v>
      </c>
      <c r="Q557">
        <v>0</v>
      </c>
    </row>
    <row r="558" spans="1:17" x14ac:dyDescent="0.25">
      <c r="A558" t="s">
        <v>4702</v>
      </c>
      <c r="B558" t="s">
        <v>13056</v>
      </c>
      <c r="C558">
        <v>142</v>
      </c>
      <c r="D558" t="s">
        <v>27859</v>
      </c>
      <c r="E558" t="s">
        <v>27860</v>
      </c>
      <c r="F558" t="s">
        <v>27861</v>
      </c>
      <c r="G558" t="s">
        <v>27862</v>
      </c>
      <c r="H558">
        <v>143</v>
      </c>
      <c r="I558">
        <v>1</v>
      </c>
      <c r="J558" t="s">
        <v>10683</v>
      </c>
      <c r="K558" t="s">
        <v>10685</v>
      </c>
      <c r="L558" t="s">
        <v>10803</v>
      </c>
      <c r="M558" t="s">
        <v>10783</v>
      </c>
      <c r="N558">
        <v>12</v>
      </c>
      <c r="O558" t="s">
        <v>27863</v>
      </c>
      <c r="P558" t="s">
        <v>10681</v>
      </c>
      <c r="Q558">
        <v>0</v>
      </c>
    </row>
    <row r="559" spans="1:17" x14ac:dyDescent="0.25">
      <c r="A559" t="s">
        <v>4703</v>
      </c>
      <c r="B559" t="s">
        <v>13057</v>
      </c>
      <c r="C559">
        <v>68</v>
      </c>
      <c r="D559" t="s">
        <v>27859</v>
      </c>
      <c r="E559" t="s">
        <v>27860</v>
      </c>
      <c r="F559" t="s">
        <v>27864</v>
      </c>
      <c r="G559" t="s">
        <v>27862</v>
      </c>
      <c r="H559">
        <v>71</v>
      </c>
      <c r="I559">
        <v>3</v>
      </c>
      <c r="J559" t="s">
        <v>10683</v>
      </c>
      <c r="K559" t="s">
        <v>10685</v>
      </c>
      <c r="L559" t="s">
        <v>10803</v>
      </c>
      <c r="M559" t="s">
        <v>10783</v>
      </c>
      <c r="N559">
        <v>12</v>
      </c>
      <c r="O559" t="s">
        <v>27863</v>
      </c>
      <c r="P559" t="s">
        <v>10681</v>
      </c>
      <c r="Q559">
        <v>0</v>
      </c>
    </row>
    <row r="560" spans="1:17" x14ac:dyDescent="0.25">
      <c r="A560" t="s">
        <v>4704</v>
      </c>
      <c r="B560" t="s">
        <v>13058</v>
      </c>
      <c r="C560">
        <v>57</v>
      </c>
      <c r="D560" t="s">
        <v>27859</v>
      </c>
      <c r="E560" t="s">
        <v>27860</v>
      </c>
      <c r="F560" t="s">
        <v>27864</v>
      </c>
      <c r="G560" t="s">
        <v>27862</v>
      </c>
      <c r="H560">
        <v>68</v>
      </c>
      <c r="I560">
        <v>11</v>
      </c>
      <c r="J560" t="s">
        <v>10683</v>
      </c>
      <c r="K560" t="s">
        <v>10685</v>
      </c>
      <c r="L560" t="s">
        <v>10803</v>
      </c>
      <c r="M560" t="s">
        <v>10783</v>
      </c>
      <c r="N560">
        <v>12</v>
      </c>
      <c r="O560" t="s">
        <v>27863</v>
      </c>
      <c r="P560" t="s">
        <v>10681</v>
      </c>
      <c r="Q560">
        <v>0</v>
      </c>
    </row>
    <row r="561" spans="1:17" x14ac:dyDescent="0.25">
      <c r="A561" t="s">
        <v>4704</v>
      </c>
      <c r="B561" t="s">
        <v>13058</v>
      </c>
      <c r="C561">
        <v>6</v>
      </c>
      <c r="D561" t="s">
        <v>27859</v>
      </c>
      <c r="E561" t="s">
        <v>27860</v>
      </c>
      <c r="F561" t="s">
        <v>27861</v>
      </c>
      <c r="G561" t="s">
        <v>27862</v>
      </c>
      <c r="H561">
        <v>6</v>
      </c>
      <c r="I561">
        <v>0</v>
      </c>
      <c r="J561" t="s">
        <v>10683</v>
      </c>
      <c r="K561" t="s">
        <v>10685</v>
      </c>
      <c r="L561" t="s">
        <v>10803</v>
      </c>
      <c r="M561" t="s">
        <v>10783</v>
      </c>
      <c r="N561">
        <v>12</v>
      </c>
      <c r="O561" t="s">
        <v>27863</v>
      </c>
      <c r="P561" t="s">
        <v>10681</v>
      </c>
      <c r="Q561">
        <v>0</v>
      </c>
    </row>
    <row r="562" spans="1:17" x14ac:dyDescent="0.25">
      <c r="A562" t="s">
        <v>4705</v>
      </c>
      <c r="B562" t="s">
        <v>13068</v>
      </c>
      <c r="C562">
        <v>65</v>
      </c>
      <c r="D562" t="s">
        <v>27859</v>
      </c>
      <c r="E562" t="s">
        <v>27860</v>
      </c>
      <c r="F562" t="s">
        <v>27872</v>
      </c>
      <c r="G562" t="s">
        <v>27862</v>
      </c>
      <c r="H562">
        <v>65</v>
      </c>
      <c r="I562">
        <v>0</v>
      </c>
      <c r="J562" t="s">
        <v>10752</v>
      </c>
      <c r="K562" t="s">
        <v>10685</v>
      </c>
      <c r="L562" t="s">
        <v>10991</v>
      </c>
      <c r="M562" t="s">
        <v>10993</v>
      </c>
      <c r="N562">
        <v>6</v>
      </c>
      <c r="O562" t="s">
        <v>27863</v>
      </c>
      <c r="P562" t="s">
        <v>10681</v>
      </c>
      <c r="Q562">
        <v>0</v>
      </c>
    </row>
    <row r="563" spans="1:17" x14ac:dyDescent="0.25">
      <c r="A563" t="s">
        <v>4705</v>
      </c>
      <c r="B563" t="s">
        <v>13068</v>
      </c>
      <c r="C563">
        <v>13</v>
      </c>
      <c r="D563" t="s">
        <v>27859</v>
      </c>
      <c r="E563" t="s">
        <v>27860</v>
      </c>
      <c r="F563" t="s">
        <v>27864</v>
      </c>
      <c r="G563" t="s">
        <v>27862</v>
      </c>
      <c r="H563">
        <v>60</v>
      </c>
      <c r="I563">
        <v>47</v>
      </c>
      <c r="J563" t="s">
        <v>10752</v>
      </c>
      <c r="K563" t="s">
        <v>10685</v>
      </c>
      <c r="L563" t="s">
        <v>10991</v>
      </c>
      <c r="M563" t="s">
        <v>10993</v>
      </c>
      <c r="N563">
        <v>6</v>
      </c>
      <c r="O563" t="s">
        <v>27863</v>
      </c>
      <c r="P563" t="s">
        <v>10681</v>
      </c>
      <c r="Q563">
        <v>0</v>
      </c>
    </row>
    <row r="564" spans="1:17" x14ac:dyDescent="0.25">
      <c r="A564" t="s">
        <v>4706</v>
      </c>
      <c r="B564" t="s">
        <v>13074</v>
      </c>
      <c r="C564">
        <v>40</v>
      </c>
      <c r="D564" t="s">
        <v>27859</v>
      </c>
      <c r="E564" t="s">
        <v>27860</v>
      </c>
      <c r="F564" t="s">
        <v>27861</v>
      </c>
      <c r="G564" t="s">
        <v>27862</v>
      </c>
      <c r="H564">
        <v>42</v>
      </c>
      <c r="I564">
        <v>2</v>
      </c>
      <c r="J564" t="s">
        <v>10683</v>
      </c>
      <c r="K564" t="s">
        <v>10685</v>
      </c>
      <c r="L564" t="s">
        <v>10707</v>
      </c>
      <c r="M564" t="s">
        <v>10709</v>
      </c>
      <c r="N564">
        <v>12</v>
      </c>
      <c r="O564" t="s">
        <v>27863</v>
      </c>
      <c r="P564" t="s">
        <v>10681</v>
      </c>
      <c r="Q564">
        <v>0</v>
      </c>
    </row>
    <row r="565" spans="1:17" x14ac:dyDescent="0.25">
      <c r="A565" t="s">
        <v>4706</v>
      </c>
      <c r="B565" t="s">
        <v>13074</v>
      </c>
      <c r="C565">
        <v>0</v>
      </c>
      <c r="D565" t="s">
        <v>27859</v>
      </c>
      <c r="E565" t="s">
        <v>27860</v>
      </c>
      <c r="F565" t="s">
        <v>27869</v>
      </c>
      <c r="G565" t="s">
        <v>27870</v>
      </c>
      <c r="H565">
        <v>26</v>
      </c>
      <c r="I565">
        <v>0</v>
      </c>
      <c r="J565" t="s">
        <v>10683</v>
      </c>
      <c r="K565" t="s">
        <v>10685</v>
      </c>
      <c r="L565" t="s">
        <v>10707</v>
      </c>
      <c r="M565" t="s">
        <v>10709</v>
      </c>
      <c r="N565">
        <v>12</v>
      </c>
      <c r="O565" t="s">
        <v>27863</v>
      </c>
      <c r="P565" t="s">
        <v>10681</v>
      </c>
      <c r="Q565">
        <v>0</v>
      </c>
    </row>
    <row r="566" spans="1:17" x14ac:dyDescent="0.25">
      <c r="A566" t="s">
        <v>4707</v>
      </c>
      <c r="B566" t="s">
        <v>13077</v>
      </c>
      <c r="C566">
        <v>23</v>
      </c>
      <c r="D566" t="s">
        <v>27859</v>
      </c>
      <c r="E566" t="s">
        <v>27860</v>
      </c>
      <c r="F566" t="s">
        <v>27864</v>
      </c>
      <c r="G566" t="s">
        <v>27862</v>
      </c>
      <c r="H566">
        <v>27</v>
      </c>
      <c r="I566">
        <v>4</v>
      </c>
      <c r="J566" t="s">
        <v>10683</v>
      </c>
      <c r="K566" t="s">
        <v>10685</v>
      </c>
      <c r="L566" t="s">
        <v>10700</v>
      </c>
      <c r="M566" t="s">
        <v>10702</v>
      </c>
      <c r="N566">
        <v>12</v>
      </c>
      <c r="O566" t="s">
        <v>27863</v>
      </c>
      <c r="P566" t="s">
        <v>10681</v>
      </c>
      <c r="Q566">
        <v>0</v>
      </c>
    </row>
    <row r="567" spans="1:17" x14ac:dyDescent="0.25">
      <c r="A567" t="s">
        <v>4708</v>
      </c>
      <c r="B567" t="s">
        <v>13078</v>
      </c>
      <c r="C567">
        <v>39</v>
      </c>
      <c r="D567" t="s">
        <v>27859</v>
      </c>
      <c r="E567" t="s">
        <v>27860</v>
      </c>
      <c r="F567" t="s">
        <v>27864</v>
      </c>
      <c r="G567" t="s">
        <v>27862</v>
      </c>
      <c r="H567">
        <v>91</v>
      </c>
      <c r="I567">
        <v>44</v>
      </c>
      <c r="J567" t="s">
        <v>10752</v>
      </c>
      <c r="K567" t="s">
        <v>10685</v>
      </c>
      <c r="L567" t="s">
        <v>10991</v>
      </c>
      <c r="M567" t="s">
        <v>10993</v>
      </c>
      <c r="N567">
        <v>6</v>
      </c>
      <c r="O567" t="s">
        <v>27863</v>
      </c>
      <c r="P567" t="s">
        <v>10681</v>
      </c>
      <c r="Q567">
        <v>0</v>
      </c>
    </row>
    <row r="568" spans="1:17" x14ac:dyDescent="0.25">
      <c r="A568" t="s">
        <v>4709</v>
      </c>
      <c r="B568" t="s">
        <v>13079</v>
      </c>
      <c r="C568">
        <v>35</v>
      </c>
      <c r="D568" t="s">
        <v>27859</v>
      </c>
      <c r="E568" t="s">
        <v>27860</v>
      </c>
      <c r="F568" t="s">
        <v>27861</v>
      </c>
      <c r="G568" t="s">
        <v>27862</v>
      </c>
      <c r="H568">
        <v>36</v>
      </c>
      <c r="I568">
        <v>1</v>
      </c>
      <c r="J568" t="s">
        <v>10683</v>
      </c>
      <c r="K568" t="s">
        <v>10685</v>
      </c>
      <c r="L568" t="s">
        <v>11489</v>
      </c>
      <c r="M568" t="s">
        <v>10702</v>
      </c>
      <c r="N568">
        <v>6</v>
      </c>
      <c r="O568" t="s">
        <v>27863</v>
      </c>
      <c r="P568" t="s">
        <v>10681</v>
      </c>
      <c r="Q568">
        <v>0</v>
      </c>
    </row>
    <row r="569" spans="1:17" x14ac:dyDescent="0.25">
      <c r="A569" t="s">
        <v>4710</v>
      </c>
      <c r="B569" t="s">
        <v>13081</v>
      </c>
      <c r="C569">
        <v>23.5</v>
      </c>
      <c r="D569" t="s">
        <v>27859</v>
      </c>
      <c r="E569" t="s">
        <v>27860</v>
      </c>
      <c r="F569" t="s">
        <v>27861</v>
      </c>
      <c r="G569" t="s">
        <v>27862</v>
      </c>
      <c r="H569">
        <v>25.5</v>
      </c>
      <c r="I569">
        <v>2</v>
      </c>
      <c r="J569" t="s">
        <v>10683</v>
      </c>
      <c r="K569" t="s">
        <v>10685</v>
      </c>
      <c r="L569" t="s">
        <v>10694</v>
      </c>
      <c r="M569" t="s">
        <v>10696</v>
      </c>
      <c r="N569">
        <v>6</v>
      </c>
      <c r="O569" t="s">
        <v>27863</v>
      </c>
      <c r="P569" t="s">
        <v>10681</v>
      </c>
      <c r="Q569">
        <v>0</v>
      </c>
    </row>
    <row r="570" spans="1:17" x14ac:dyDescent="0.25">
      <c r="A570" t="s">
        <v>4712</v>
      </c>
      <c r="B570" t="s">
        <v>13083</v>
      </c>
      <c r="C570">
        <v>0</v>
      </c>
      <c r="D570" t="s">
        <v>27859</v>
      </c>
      <c r="E570" t="s">
        <v>27860</v>
      </c>
      <c r="F570" t="s">
        <v>27872</v>
      </c>
      <c r="G570" t="s">
        <v>27862</v>
      </c>
      <c r="H570">
        <v>1</v>
      </c>
      <c r="I570">
        <v>1</v>
      </c>
      <c r="J570" t="s">
        <v>10683</v>
      </c>
      <c r="K570" t="s">
        <v>10685</v>
      </c>
      <c r="L570" t="s">
        <v>10803</v>
      </c>
      <c r="M570" t="s">
        <v>10783</v>
      </c>
      <c r="N570">
        <v>6</v>
      </c>
      <c r="O570" t="s">
        <v>27863</v>
      </c>
      <c r="P570" t="s">
        <v>10681</v>
      </c>
      <c r="Q570">
        <v>0</v>
      </c>
    </row>
    <row r="571" spans="1:17" x14ac:dyDescent="0.25">
      <c r="A571" t="s">
        <v>4712</v>
      </c>
      <c r="B571" t="s">
        <v>13083</v>
      </c>
      <c r="C571">
        <v>167.66666699999999</v>
      </c>
      <c r="D571" t="s">
        <v>27859</v>
      </c>
      <c r="E571" t="s">
        <v>27860</v>
      </c>
      <c r="F571" t="s">
        <v>27861</v>
      </c>
      <c r="G571" t="s">
        <v>27862</v>
      </c>
      <c r="H571">
        <v>397.66666700000002</v>
      </c>
      <c r="I571">
        <v>218</v>
      </c>
      <c r="J571" t="s">
        <v>10683</v>
      </c>
      <c r="K571" t="s">
        <v>10685</v>
      </c>
      <c r="L571" t="s">
        <v>10803</v>
      </c>
      <c r="M571" t="s">
        <v>10783</v>
      </c>
      <c r="N571">
        <v>6</v>
      </c>
      <c r="O571" t="s">
        <v>27863</v>
      </c>
      <c r="P571" t="s">
        <v>10681</v>
      </c>
      <c r="Q571">
        <v>0</v>
      </c>
    </row>
    <row r="572" spans="1:17" x14ac:dyDescent="0.25">
      <c r="A572" t="s">
        <v>4713</v>
      </c>
      <c r="B572" t="s">
        <v>13086</v>
      </c>
      <c r="C572">
        <v>28</v>
      </c>
      <c r="D572" t="s">
        <v>27859</v>
      </c>
      <c r="E572" t="s">
        <v>27860</v>
      </c>
      <c r="F572" t="s">
        <v>27861</v>
      </c>
      <c r="G572" t="s">
        <v>27862</v>
      </c>
      <c r="H572">
        <v>28</v>
      </c>
      <c r="I572">
        <v>0</v>
      </c>
      <c r="J572" t="s">
        <v>10683</v>
      </c>
      <c r="K572" t="s">
        <v>10685</v>
      </c>
      <c r="L572" t="s">
        <v>12282</v>
      </c>
      <c r="M572" t="s">
        <v>10709</v>
      </c>
      <c r="N572">
        <v>12</v>
      </c>
      <c r="O572" t="s">
        <v>27863</v>
      </c>
      <c r="P572" t="s">
        <v>10681</v>
      </c>
      <c r="Q572">
        <v>0</v>
      </c>
    </row>
    <row r="573" spans="1:17" x14ac:dyDescent="0.25">
      <c r="A573" t="s">
        <v>4715</v>
      </c>
      <c r="B573" t="s">
        <v>13090</v>
      </c>
      <c r="C573">
        <v>137</v>
      </c>
      <c r="D573" t="s">
        <v>27859</v>
      </c>
      <c r="E573" t="s">
        <v>27860</v>
      </c>
      <c r="F573" t="s">
        <v>27861</v>
      </c>
      <c r="G573" t="s">
        <v>27862</v>
      </c>
      <c r="H573">
        <v>142</v>
      </c>
      <c r="I573">
        <v>5</v>
      </c>
      <c r="J573" t="s">
        <v>10683</v>
      </c>
      <c r="K573" t="s">
        <v>10685</v>
      </c>
      <c r="L573" t="s">
        <v>10874</v>
      </c>
      <c r="M573" t="s">
        <v>10709</v>
      </c>
      <c r="N573">
        <v>12</v>
      </c>
      <c r="O573" t="s">
        <v>27863</v>
      </c>
      <c r="P573" t="s">
        <v>10681</v>
      </c>
      <c r="Q573">
        <v>0</v>
      </c>
    </row>
    <row r="574" spans="1:17" x14ac:dyDescent="0.25">
      <c r="A574" t="s">
        <v>4716</v>
      </c>
      <c r="B574" t="s">
        <v>13091</v>
      </c>
      <c r="C574">
        <v>66.916667000000004</v>
      </c>
      <c r="D574" t="s">
        <v>27859</v>
      </c>
      <c r="E574" t="s">
        <v>27860</v>
      </c>
      <c r="F574" t="s">
        <v>27861</v>
      </c>
      <c r="G574" t="s">
        <v>27862</v>
      </c>
      <c r="H574">
        <v>72.916667000000004</v>
      </c>
      <c r="I574">
        <v>6</v>
      </c>
      <c r="J574" t="s">
        <v>10683</v>
      </c>
      <c r="K574" t="s">
        <v>10685</v>
      </c>
      <c r="L574" t="s">
        <v>10686</v>
      </c>
      <c r="M574" t="s">
        <v>10688</v>
      </c>
      <c r="N574">
        <v>12</v>
      </c>
      <c r="O574" t="s">
        <v>27863</v>
      </c>
      <c r="P574" t="s">
        <v>10681</v>
      </c>
      <c r="Q574">
        <v>0</v>
      </c>
    </row>
    <row r="575" spans="1:17" x14ac:dyDescent="0.25">
      <c r="A575" t="s">
        <v>4717</v>
      </c>
      <c r="B575" t="s">
        <v>13092</v>
      </c>
      <c r="C575">
        <v>57</v>
      </c>
      <c r="D575" t="s">
        <v>27859</v>
      </c>
      <c r="E575" t="s">
        <v>27860</v>
      </c>
      <c r="F575" t="s">
        <v>27861</v>
      </c>
      <c r="G575" t="s">
        <v>27862</v>
      </c>
      <c r="H575">
        <v>70</v>
      </c>
      <c r="I575">
        <v>13</v>
      </c>
      <c r="J575" t="s">
        <v>10683</v>
      </c>
      <c r="K575" t="s">
        <v>10685</v>
      </c>
      <c r="L575" t="s">
        <v>10781</v>
      </c>
      <c r="M575" t="s">
        <v>10696</v>
      </c>
      <c r="N575">
        <v>6</v>
      </c>
      <c r="O575" t="s">
        <v>27863</v>
      </c>
      <c r="P575" t="s">
        <v>10681</v>
      </c>
      <c r="Q575">
        <v>0</v>
      </c>
    </row>
    <row r="576" spans="1:17" x14ac:dyDescent="0.25">
      <c r="A576" t="s">
        <v>4717</v>
      </c>
      <c r="B576" t="s">
        <v>13092</v>
      </c>
      <c r="C576">
        <v>0</v>
      </c>
      <c r="D576" t="s">
        <v>27859</v>
      </c>
      <c r="E576" t="s">
        <v>27860</v>
      </c>
      <c r="F576" t="s">
        <v>27861</v>
      </c>
      <c r="G576" t="s">
        <v>27870</v>
      </c>
      <c r="H576">
        <v>24</v>
      </c>
      <c r="I576">
        <v>0</v>
      </c>
      <c r="J576" t="s">
        <v>10683</v>
      </c>
      <c r="K576" t="s">
        <v>10685</v>
      </c>
      <c r="L576" t="s">
        <v>10781</v>
      </c>
      <c r="M576" t="s">
        <v>10696</v>
      </c>
      <c r="N576">
        <v>6</v>
      </c>
      <c r="O576" t="s">
        <v>27863</v>
      </c>
      <c r="P576" t="s">
        <v>10681</v>
      </c>
      <c r="Q576">
        <v>0</v>
      </c>
    </row>
    <row r="577" spans="1:17" x14ac:dyDescent="0.25">
      <c r="A577" t="s">
        <v>4718</v>
      </c>
      <c r="B577" t="s">
        <v>13101</v>
      </c>
      <c r="C577">
        <v>4</v>
      </c>
      <c r="D577" t="s">
        <v>27859</v>
      </c>
      <c r="E577" t="s">
        <v>27860</v>
      </c>
      <c r="F577" t="s">
        <v>27865</v>
      </c>
      <c r="G577" t="s">
        <v>27862</v>
      </c>
      <c r="H577">
        <v>7</v>
      </c>
      <c r="I577">
        <v>3</v>
      </c>
      <c r="J577" t="s">
        <v>10683</v>
      </c>
      <c r="K577" t="s">
        <v>10685</v>
      </c>
      <c r="L577" t="s">
        <v>10826</v>
      </c>
      <c r="M577" t="s">
        <v>10709</v>
      </c>
      <c r="N577">
        <v>12</v>
      </c>
      <c r="O577" t="s">
        <v>27863</v>
      </c>
      <c r="P577" t="s">
        <v>10681</v>
      </c>
      <c r="Q577">
        <v>0</v>
      </c>
    </row>
    <row r="578" spans="1:17" x14ac:dyDescent="0.25">
      <c r="A578" t="s">
        <v>4721</v>
      </c>
      <c r="B578" t="s">
        <v>13113</v>
      </c>
      <c r="C578">
        <v>0.16666700000000001</v>
      </c>
      <c r="D578" t="s">
        <v>27859</v>
      </c>
      <c r="E578" t="s">
        <v>27860</v>
      </c>
      <c r="F578" t="s">
        <v>27867</v>
      </c>
      <c r="G578" t="s">
        <v>27867</v>
      </c>
      <c r="H578">
        <v>0.16666700000000001</v>
      </c>
      <c r="I578">
        <v>0</v>
      </c>
      <c r="J578" t="s">
        <v>10683</v>
      </c>
      <c r="K578" t="s">
        <v>10685</v>
      </c>
      <c r="L578" t="s">
        <v>13111</v>
      </c>
      <c r="M578" t="s">
        <v>8187</v>
      </c>
      <c r="N578">
        <v>12</v>
      </c>
      <c r="O578" t="s">
        <v>27863</v>
      </c>
      <c r="P578" t="s">
        <v>10681</v>
      </c>
      <c r="Q578">
        <v>0</v>
      </c>
    </row>
    <row r="579" spans="1:17" x14ac:dyDescent="0.25">
      <c r="A579" t="s">
        <v>4722</v>
      </c>
      <c r="B579" t="s">
        <v>13114</v>
      </c>
      <c r="C579">
        <v>98.5</v>
      </c>
      <c r="D579" t="s">
        <v>27859</v>
      </c>
      <c r="E579" t="s">
        <v>27860</v>
      </c>
      <c r="F579" t="s">
        <v>27864</v>
      </c>
      <c r="G579" t="s">
        <v>27862</v>
      </c>
      <c r="H579">
        <v>111.5</v>
      </c>
      <c r="I579">
        <v>13</v>
      </c>
      <c r="J579" t="s">
        <v>10683</v>
      </c>
      <c r="K579" t="s">
        <v>10685</v>
      </c>
      <c r="L579" t="s">
        <v>10837</v>
      </c>
      <c r="M579" t="s">
        <v>10696</v>
      </c>
      <c r="N579">
        <v>12</v>
      </c>
      <c r="O579" t="s">
        <v>27863</v>
      </c>
      <c r="P579" t="s">
        <v>10681</v>
      </c>
      <c r="Q579">
        <v>0</v>
      </c>
    </row>
    <row r="580" spans="1:17" x14ac:dyDescent="0.25">
      <c r="A580" t="s">
        <v>4723</v>
      </c>
      <c r="B580" t="s">
        <v>13115</v>
      </c>
      <c r="C580">
        <v>28.5</v>
      </c>
      <c r="D580" t="s">
        <v>27859</v>
      </c>
      <c r="E580" t="s">
        <v>27860</v>
      </c>
      <c r="F580" t="s">
        <v>27861</v>
      </c>
      <c r="G580" t="s">
        <v>27862</v>
      </c>
      <c r="H580">
        <v>40.5</v>
      </c>
      <c r="I580">
        <v>12</v>
      </c>
      <c r="J580" t="s">
        <v>10683</v>
      </c>
      <c r="K580" t="s">
        <v>10685</v>
      </c>
      <c r="L580" t="s">
        <v>10837</v>
      </c>
      <c r="M580" t="s">
        <v>10696</v>
      </c>
      <c r="N580">
        <v>12</v>
      </c>
      <c r="O580" t="s">
        <v>27863</v>
      </c>
      <c r="P580" t="s">
        <v>10681</v>
      </c>
      <c r="Q580">
        <v>0</v>
      </c>
    </row>
    <row r="581" spans="1:17" x14ac:dyDescent="0.25">
      <c r="A581" t="s">
        <v>4772</v>
      </c>
      <c r="B581" t="s">
        <v>13216</v>
      </c>
      <c r="C581">
        <v>22</v>
      </c>
      <c r="D581" t="s">
        <v>27859</v>
      </c>
      <c r="E581" t="s">
        <v>27860</v>
      </c>
      <c r="F581" t="s">
        <v>27861</v>
      </c>
      <c r="G581" t="s">
        <v>27862</v>
      </c>
      <c r="H581">
        <v>24</v>
      </c>
      <c r="I581">
        <v>0</v>
      </c>
      <c r="J581" t="s">
        <v>12566</v>
      </c>
      <c r="K581" t="s">
        <v>10685</v>
      </c>
      <c r="L581" t="s">
        <v>10700</v>
      </c>
      <c r="M581" t="s">
        <v>10702</v>
      </c>
      <c r="N581">
        <v>12</v>
      </c>
      <c r="O581" t="s">
        <v>27863</v>
      </c>
      <c r="P581" t="s">
        <v>13217</v>
      </c>
      <c r="Q581">
        <v>0</v>
      </c>
    </row>
    <row r="582" spans="1:17" x14ac:dyDescent="0.25">
      <c r="A582" t="s">
        <v>4773</v>
      </c>
      <c r="B582" t="s">
        <v>13243</v>
      </c>
      <c r="C582">
        <v>1</v>
      </c>
      <c r="D582" t="s">
        <v>27859</v>
      </c>
      <c r="E582" t="s">
        <v>27860</v>
      </c>
      <c r="F582" t="s">
        <v>27868</v>
      </c>
      <c r="G582" t="s">
        <v>27862</v>
      </c>
      <c r="H582">
        <v>4</v>
      </c>
      <c r="I582">
        <v>3</v>
      </c>
      <c r="J582" t="s">
        <v>12566</v>
      </c>
      <c r="K582" t="s">
        <v>10685</v>
      </c>
      <c r="L582" t="s">
        <v>10803</v>
      </c>
      <c r="M582" t="s">
        <v>10783</v>
      </c>
      <c r="N582">
        <v>12</v>
      </c>
      <c r="O582" t="s">
        <v>27863</v>
      </c>
      <c r="P582" t="s">
        <v>13217</v>
      </c>
      <c r="Q582">
        <v>0</v>
      </c>
    </row>
    <row r="583" spans="1:17" x14ac:dyDescent="0.25">
      <c r="A583" t="s">
        <v>4775</v>
      </c>
      <c r="B583" t="s">
        <v>13271</v>
      </c>
      <c r="C583">
        <v>0</v>
      </c>
      <c r="D583" t="s">
        <v>27859</v>
      </c>
      <c r="E583" t="s">
        <v>27860</v>
      </c>
      <c r="F583" t="s">
        <v>27861</v>
      </c>
      <c r="G583" t="s">
        <v>27862</v>
      </c>
      <c r="H583">
        <v>1</v>
      </c>
      <c r="I583">
        <v>1</v>
      </c>
      <c r="J583" t="s">
        <v>12566</v>
      </c>
      <c r="K583" t="s">
        <v>10685</v>
      </c>
      <c r="L583" t="s">
        <v>10803</v>
      </c>
      <c r="M583" t="s">
        <v>10783</v>
      </c>
      <c r="N583">
        <v>6</v>
      </c>
      <c r="O583" t="s">
        <v>27863</v>
      </c>
      <c r="P583" t="s">
        <v>10681</v>
      </c>
      <c r="Q583">
        <v>0</v>
      </c>
    </row>
    <row r="584" spans="1:17" x14ac:dyDescent="0.25">
      <c r="A584" t="s">
        <v>4776</v>
      </c>
      <c r="B584" t="s">
        <v>13283</v>
      </c>
      <c r="C584">
        <v>0.41666700000000001</v>
      </c>
      <c r="D584" t="s">
        <v>27859</v>
      </c>
      <c r="E584" t="s">
        <v>27860</v>
      </c>
      <c r="F584" t="s">
        <v>27867</v>
      </c>
      <c r="G584" t="s">
        <v>27867</v>
      </c>
      <c r="H584">
        <v>0.41666700000000001</v>
      </c>
      <c r="I584">
        <v>0</v>
      </c>
      <c r="J584" t="s">
        <v>12566</v>
      </c>
      <c r="K584" t="s">
        <v>10685</v>
      </c>
      <c r="L584" t="s">
        <v>10991</v>
      </c>
      <c r="M584" t="s">
        <v>10993</v>
      </c>
      <c r="N584">
        <v>12</v>
      </c>
      <c r="O584" t="s">
        <v>27863</v>
      </c>
      <c r="P584" t="s">
        <v>13217</v>
      </c>
      <c r="Q584">
        <v>0</v>
      </c>
    </row>
    <row r="585" spans="1:17" x14ac:dyDescent="0.25">
      <c r="A585" t="s">
        <v>4776</v>
      </c>
      <c r="B585" t="s">
        <v>13283</v>
      </c>
      <c r="C585">
        <v>48</v>
      </c>
      <c r="D585" t="s">
        <v>27859</v>
      </c>
      <c r="E585" t="s">
        <v>27860</v>
      </c>
      <c r="F585" t="s">
        <v>27861</v>
      </c>
      <c r="G585" t="s">
        <v>27862</v>
      </c>
      <c r="H585">
        <v>49</v>
      </c>
      <c r="I585">
        <v>1</v>
      </c>
      <c r="J585" t="s">
        <v>12566</v>
      </c>
      <c r="K585" t="s">
        <v>10685</v>
      </c>
      <c r="L585" t="s">
        <v>10991</v>
      </c>
      <c r="M585" t="s">
        <v>10993</v>
      </c>
      <c r="N585">
        <v>12</v>
      </c>
      <c r="O585" t="s">
        <v>27863</v>
      </c>
      <c r="P585" t="s">
        <v>13217</v>
      </c>
      <c r="Q585">
        <v>0</v>
      </c>
    </row>
    <row r="586" spans="1:17" x14ac:dyDescent="0.25">
      <c r="A586" t="s">
        <v>8373</v>
      </c>
      <c r="B586" t="s">
        <v>13302</v>
      </c>
      <c r="C586">
        <v>1</v>
      </c>
      <c r="D586" t="s">
        <v>27859</v>
      </c>
      <c r="E586" t="s">
        <v>27860</v>
      </c>
      <c r="F586" t="s">
        <v>27868</v>
      </c>
      <c r="G586" t="s">
        <v>27862</v>
      </c>
      <c r="H586">
        <v>1</v>
      </c>
      <c r="I586">
        <v>0</v>
      </c>
      <c r="J586" t="s">
        <v>12566</v>
      </c>
      <c r="K586" t="s">
        <v>10685</v>
      </c>
      <c r="L586" t="s">
        <v>10723</v>
      </c>
      <c r="M586" t="s">
        <v>10709</v>
      </c>
      <c r="N586">
        <v>1</v>
      </c>
      <c r="O586" t="s">
        <v>27863</v>
      </c>
      <c r="P586" t="s">
        <v>11814</v>
      </c>
      <c r="Q586">
        <v>0</v>
      </c>
    </row>
    <row r="587" spans="1:17" x14ac:dyDescent="0.25">
      <c r="A587" t="s">
        <v>8353</v>
      </c>
      <c r="B587" t="s">
        <v>13310</v>
      </c>
      <c r="C587">
        <v>10</v>
      </c>
      <c r="D587" t="s">
        <v>27859</v>
      </c>
      <c r="E587" t="s">
        <v>27860</v>
      </c>
      <c r="F587" t="s">
        <v>27868</v>
      </c>
      <c r="G587" t="s">
        <v>27862</v>
      </c>
      <c r="H587">
        <v>10</v>
      </c>
      <c r="I587">
        <v>0</v>
      </c>
      <c r="J587" t="s">
        <v>12566</v>
      </c>
      <c r="K587" t="s">
        <v>10685</v>
      </c>
      <c r="L587" t="s">
        <v>10694</v>
      </c>
      <c r="M587" t="s">
        <v>10696</v>
      </c>
      <c r="N587">
        <v>3</v>
      </c>
      <c r="O587" t="s">
        <v>27863</v>
      </c>
      <c r="P587" t="s">
        <v>13217</v>
      </c>
      <c r="Q587">
        <v>0</v>
      </c>
    </row>
    <row r="588" spans="1:17" x14ac:dyDescent="0.25">
      <c r="A588" t="s">
        <v>4778</v>
      </c>
      <c r="B588" t="s">
        <v>13323</v>
      </c>
      <c r="C588">
        <v>0.16666700000000001</v>
      </c>
      <c r="D588" t="s">
        <v>27859</v>
      </c>
      <c r="E588" t="s">
        <v>27860</v>
      </c>
      <c r="F588" t="s">
        <v>27874</v>
      </c>
      <c r="G588" t="s">
        <v>27874</v>
      </c>
      <c r="H588">
        <v>0.16666700000000001</v>
      </c>
      <c r="I588">
        <v>0</v>
      </c>
      <c r="J588" t="s">
        <v>12566</v>
      </c>
      <c r="K588" t="s">
        <v>10685</v>
      </c>
      <c r="L588" t="s">
        <v>10837</v>
      </c>
      <c r="M588" t="s">
        <v>10696</v>
      </c>
      <c r="N588">
        <v>6</v>
      </c>
      <c r="O588" t="s">
        <v>27863</v>
      </c>
      <c r="P588" t="s">
        <v>10681</v>
      </c>
      <c r="Q588">
        <v>0</v>
      </c>
    </row>
    <row r="589" spans="1:17" x14ac:dyDescent="0.25">
      <c r="A589" t="s">
        <v>4778</v>
      </c>
      <c r="B589" t="s">
        <v>13323</v>
      </c>
      <c r="C589">
        <v>2</v>
      </c>
      <c r="D589" t="s">
        <v>27859</v>
      </c>
      <c r="E589" t="s">
        <v>27860</v>
      </c>
      <c r="F589" t="s">
        <v>27861</v>
      </c>
      <c r="G589" t="s">
        <v>27862</v>
      </c>
      <c r="H589">
        <v>8</v>
      </c>
      <c r="I589">
        <v>6</v>
      </c>
      <c r="J589" t="s">
        <v>12566</v>
      </c>
      <c r="K589" t="s">
        <v>10685</v>
      </c>
      <c r="L589" t="s">
        <v>10837</v>
      </c>
      <c r="M589" t="s">
        <v>10696</v>
      </c>
      <c r="N589">
        <v>6</v>
      </c>
      <c r="O589" t="s">
        <v>27863</v>
      </c>
      <c r="P589" t="s">
        <v>10681</v>
      </c>
      <c r="Q589">
        <v>0</v>
      </c>
    </row>
    <row r="590" spans="1:17" x14ac:dyDescent="0.25">
      <c r="A590" t="s">
        <v>13348</v>
      </c>
      <c r="B590" t="s">
        <v>13349</v>
      </c>
      <c r="C590">
        <v>1</v>
      </c>
      <c r="D590" t="s">
        <v>27859</v>
      </c>
      <c r="E590" t="s">
        <v>27860</v>
      </c>
      <c r="F590" t="s">
        <v>27868</v>
      </c>
      <c r="G590" t="s">
        <v>27862</v>
      </c>
      <c r="H590">
        <v>1</v>
      </c>
      <c r="I590">
        <v>0</v>
      </c>
      <c r="J590" t="s">
        <v>12566</v>
      </c>
      <c r="K590" t="s">
        <v>10685</v>
      </c>
      <c r="L590" t="s">
        <v>10737</v>
      </c>
      <c r="M590" t="s">
        <v>10709</v>
      </c>
      <c r="N590">
        <v>6</v>
      </c>
      <c r="O590" t="s">
        <v>27863</v>
      </c>
      <c r="P590" t="s">
        <v>13217</v>
      </c>
      <c r="Q590">
        <v>0</v>
      </c>
    </row>
    <row r="591" spans="1:17" x14ac:dyDescent="0.25">
      <c r="A591" t="s">
        <v>4782</v>
      </c>
      <c r="B591" t="s">
        <v>13354</v>
      </c>
      <c r="C591">
        <v>6</v>
      </c>
      <c r="D591" t="s">
        <v>27859</v>
      </c>
      <c r="E591" t="s">
        <v>27860</v>
      </c>
      <c r="F591" t="s">
        <v>27868</v>
      </c>
      <c r="G591" t="s">
        <v>27862</v>
      </c>
      <c r="H591">
        <v>6</v>
      </c>
      <c r="I591">
        <v>0</v>
      </c>
      <c r="J591" t="s">
        <v>12566</v>
      </c>
      <c r="K591" t="s">
        <v>10685</v>
      </c>
      <c r="L591" t="s">
        <v>10737</v>
      </c>
      <c r="M591" t="s">
        <v>10709</v>
      </c>
      <c r="N591">
        <v>3</v>
      </c>
      <c r="O591" t="s">
        <v>27863</v>
      </c>
      <c r="P591" t="s">
        <v>13217</v>
      </c>
      <c r="Q591">
        <v>0</v>
      </c>
    </row>
    <row r="592" spans="1:17" x14ac:dyDescent="0.25">
      <c r="A592" t="s">
        <v>4784</v>
      </c>
      <c r="B592" t="s">
        <v>13376</v>
      </c>
      <c r="C592">
        <v>43</v>
      </c>
      <c r="D592" t="s">
        <v>27859</v>
      </c>
      <c r="E592" t="s">
        <v>27860</v>
      </c>
      <c r="F592" t="s">
        <v>27868</v>
      </c>
      <c r="G592" t="s">
        <v>27862</v>
      </c>
      <c r="H592">
        <v>43</v>
      </c>
      <c r="I592">
        <v>0</v>
      </c>
      <c r="J592" t="s">
        <v>12566</v>
      </c>
      <c r="K592" t="s">
        <v>10685</v>
      </c>
      <c r="L592" t="s">
        <v>10694</v>
      </c>
      <c r="M592" t="s">
        <v>10696</v>
      </c>
      <c r="N592">
        <v>4</v>
      </c>
      <c r="O592" t="s">
        <v>27863</v>
      </c>
      <c r="P592" t="s">
        <v>13217</v>
      </c>
      <c r="Q592">
        <v>0</v>
      </c>
    </row>
    <row r="593" spans="1:17" x14ac:dyDescent="0.25">
      <c r="A593" t="s">
        <v>4788</v>
      </c>
      <c r="B593" t="s">
        <v>13400</v>
      </c>
      <c r="C593">
        <v>23</v>
      </c>
      <c r="D593" t="s">
        <v>27859</v>
      </c>
      <c r="E593" t="s">
        <v>27860</v>
      </c>
      <c r="F593" t="s">
        <v>27868</v>
      </c>
      <c r="G593" t="s">
        <v>27862</v>
      </c>
      <c r="H593">
        <v>23</v>
      </c>
      <c r="I593">
        <v>0</v>
      </c>
      <c r="J593" t="s">
        <v>12566</v>
      </c>
      <c r="K593" t="s">
        <v>10685</v>
      </c>
      <c r="L593" t="s">
        <v>10694</v>
      </c>
      <c r="M593" t="s">
        <v>10696</v>
      </c>
      <c r="N593">
        <v>3</v>
      </c>
      <c r="O593" t="s">
        <v>27863</v>
      </c>
      <c r="P593" t="s">
        <v>11814</v>
      </c>
      <c r="Q593">
        <v>0</v>
      </c>
    </row>
    <row r="594" spans="1:17" x14ac:dyDescent="0.25">
      <c r="A594" t="s">
        <v>4791</v>
      </c>
      <c r="B594" t="s">
        <v>13425</v>
      </c>
      <c r="C594">
        <v>57</v>
      </c>
      <c r="D594" t="s">
        <v>27859</v>
      </c>
      <c r="E594" t="s">
        <v>27860</v>
      </c>
      <c r="F594" t="s">
        <v>27868</v>
      </c>
      <c r="G594" t="s">
        <v>27862</v>
      </c>
      <c r="H594">
        <v>57</v>
      </c>
      <c r="I594">
        <v>0</v>
      </c>
      <c r="J594" t="s">
        <v>12566</v>
      </c>
      <c r="K594" t="s">
        <v>10685</v>
      </c>
      <c r="L594" t="s">
        <v>10746</v>
      </c>
      <c r="M594" t="s">
        <v>10696</v>
      </c>
      <c r="N594">
        <v>3</v>
      </c>
      <c r="O594" t="s">
        <v>27863</v>
      </c>
      <c r="P594" t="s">
        <v>10856</v>
      </c>
      <c r="Q594">
        <v>0</v>
      </c>
    </row>
    <row r="595" spans="1:17" x14ac:dyDescent="0.25">
      <c r="A595" t="s">
        <v>8392</v>
      </c>
      <c r="B595" t="s">
        <v>13437</v>
      </c>
      <c r="C595">
        <v>2</v>
      </c>
      <c r="D595" t="s">
        <v>27859</v>
      </c>
      <c r="E595" t="s">
        <v>27860</v>
      </c>
      <c r="F595" t="s">
        <v>27868</v>
      </c>
      <c r="G595" t="s">
        <v>27862</v>
      </c>
      <c r="H595">
        <v>2</v>
      </c>
      <c r="I595">
        <v>0</v>
      </c>
      <c r="J595" t="s">
        <v>12566</v>
      </c>
      <c r="K595" t="s">
        <v>10685</v>
      </c>
      <c r="L595" t="s">
        <v>10837</v>
      </c>
      <c r="M595" t="s">
        <v>10696</v>
      </c>
      <c r="N595">
        <v>12</v>
      </c>
      <c r="O595" t="s">
        <v>27863</v>
      </c>
      <c r="P595" t="s">
        <v>13217</v>
      </c>
      <c r="Q595">
        <v>0</v>
      </c>
    </row>
    <row r="596" spans="1:17" x14ac:dyDescent="0.25">
      <c r="A596" t="s">
        <v>4793</v>
      </c>
      <c r="B596" t="s">
        <v>13440</v>
      </c>
      <c r="C596">
        <v>8.3333000000000004E-2</v>
      </c>
      <c r="D596" t="s">
        <v>27859</v>
      </c>
      <c r="E596" t="s">
        <v>27860</v>
      </c>
      <c r="F596" t="s">
        <v>27874</v>
      </c>
      <c r="G596" t="s">
        <v>27874</v>
      </c>
      <c r="H596">
        <v>8.3333000000000004E-2</v>
      </c>
      <c r="I596">
        <v>0</v>
      </c>
      <c r="J596" t="s">
        <v>12566</v>
      </c>
      <c r="K596" t="s">
        <v>10685</v>
      </c>
      <c r="L596" t="s">
        <v>10686</v>
      </c>
      <c r="M596" t="s">
        <v>10688</v>
      </c>
      <c r="N596">
        <v>12</v>
      </c>
      <c r="O596" t="s">
        <v>27863</v>
      </c>
      <c r="P596" t="s">
        <v>10856</v>
      </c>
      <c r="Q596">
        <v>0</v>
      </c>
    </row>
    <row r="597" spans="1:17" x14ac:dyDescent="0.25">
      <c r="A597" t="s">
        <v>4793</v>
      </c>
      <c r="B597" t="s">
        <v>13440</v>
      </c>
      <c r="C597">
        <v>75</v>
      </c>
      <c r="D597" t="s">
        <v>27859</v>
      </c>
      <c r="E597" t="s">
        <v>27860</v>
      </c>
      <c r="F597" t="s">
        <v>27868</v>
      </c>
      <c r="G597" t="s">
        <v>27862</v>
      </c>
      <c r="H597">
        <v>75</v>
      </c>
      <c r="I597">
        <v>0</v>
      </c>
      <c r="J597" t="s">
        <v>12566</v>
      </c>
      <c r="K597" t="s">
        <v>10685</v>
      </c>
      <c r="L597" t="s">
        <v>10686</v>
      </c>
      <c r="M597" t="s">
        <v>10688</v>
      </c>
      <c r="N597">
        <v>12</v>
      </c>
      <c r="O597" t="s">
        <v>27863</v>
      </c>
      <c r="P597" t="s">
        <v>10856</v>
      </c>
      <c r="Q597">
        <v>0</v>
      </c>
    </row>
    <row r="598" spans="1:17" x14ac:dyDescent="0.25">
      <c r="A598" t="s">
        <v>4793</v>
      </c>
      <c r="B598" t="s">
        <v>13440</v>
      </c>
      <c r="C598">
        <v>0</v>
      </c>
      <c r="D598" t="s">
        <v>27859</v>
      </c>
      <c r="E598" t="s">
        <v>27860</v>
      </c>
      <c r="F598" t="s">
        <v>27869</v>
      </c>
      <c r="G598" t="s">
        <v>27870</v>
      </c>
      <c r="H598">
        <v>22</v>
      </c>
      <c r="I598">
        <v>0</v>
      </c>
      <c r="J598" t="s">
        <v>12566</v>
      </c>
      <c r="K598" t="s">
        <v>10685</v>
      </c>
      <c r="L598" t="s">
        <v>10686</v>
      </c>
      <c r="M598" t="s">
        <v>10688</v>
      </c>
      <c r="N598">
        <v>12</v>
      </c>
      <c r="O598" t="s">
        <v>27863</v>
      </c>
      <c r="P598" t="s">
        <v>10856</v>
      </c>
      <c r="Q598">
        <v>0</v>
      </c>
    </row>
    <row r="599" spans="1:17" x14ac:dyDescent="0.25">
      <c r="A599" t="s">
        <v>4794</v>
      </c>
      <c r="B599" t="s">
        <v>13453</v>
      </c>
      <c r="C599">
        <v>22</v>
      </c>
      <c r="D599" t="s">
        <v>27859</v>
      </c>
      <c r="E599" t="s">
        <v>27860</v>
      </c>
      <c r="F599" t="s">
        <v>27868</v>
      </c>
      <c r="G599" t="s">
        <v>27862</v>
      </c>
      <c r="H599">
        <v>22</v>
      </c>
      <c r="I599">
        <v>0</v>
      </c>
      <c r="J599" t="s">
        <v>12566</v>
      </c>
      <c r="K599" t="s">
        <v>10685</v>
      </c>
      <c r="L599" t="s">
        <v>10707</v>
      </c>
      <c r="M599" t="s">
        <v>10709</v>
      </c>
      <c r="N599">
        <v>3</v>
      </c>
      <c r="O599" t="s">
        <v>27863</v>
      </c>
      <c r="P599" t="s">
        <v>10856</v>
      </c>
      <c r="Q599">
        <v>0</v>
      </c>
    </row>
    <row r="600" spans="1:17" x14ac:dyDescent="0.25">
      <c r="A600" t="s">
        <v>8586</v>
      </c>
      <c r="B600" t="s">
        <v>13482</v>
      </c>
      <c r="C600">
        <v>2</v>
      </c>
      <c r="D600" t="s">
        <v>27859</v>
      </c>
      <c r="E600" t="s">
        <v>27860</v>
      </c>
      <c r="F600" t="s">
        <v>27868</v>
      </c>
      <c r="G600" t="s">
        <v>27862</v>
      </c>
      <c r="H600">
        <v>2</v>
      </c>
      <c r="I600">
        <v>0</v>
      </c>
      <c r="J600" t="s">
        <v>12566</v>
      </c>
      <c r="K600" t="s">
        <v>10685</v>
      </c>
      <c r="L600" t="s">
        <v>10707</v>
      </c>
      <c r="M600" t="s">
        <v>10709</v>
      </c>
      <c r="N600">
        <v>1</v>
      </c>
      <c r="O600" t="s">
        <v>27863</v>
      </c>
      <c r="P600" t="s">
        <v>11814</v>
      </c>
      <c r="Q600">
        <v>0</v>
      </c>
    </row>
    <row r="601" spans="1:17" x14ac:dyDescent="0.25">
      <c r="A601" t="s">
        <v>4796</v>
      </c>
      <c r="B601" t="s">
        <v>13535</v>
      </c>
      <c r="C601">
        <v>8</v>
      </c>
      <c r="D601" t="s">
        <v>27859</v>
      </c>
      <c r="E601" t="s">
        <v>27860</v>
      </c>
      <c r="F601" t="s">
        <v>27868</v>
      </c>
      <c r="G601" t="s">
        <v>27862</v>
      </c>
      <c r="H601">
        <v>8</v>
      </c>
      <c r="I601">
        <v>0</v>
      </c>
      <c r="J601" t="s">
        <v>12566</v>
      </c>
      <c r="K601" t="s">
        <v>10685</v>
      </c>
      <c r="L601" t="s">
        <v>13536</v>
      </c>
      <c r="M601" t="s">
        <v>8187</v>
      </c>
      <c r="N601">
        <v>6</v>
      </c>
      <c r="O601" t="s">
        <v>27863</v>
      </c>
      <c r="P601" t="s">
        <v>13217</v>
      </c>
      <c r="Q601">
        <v>0</v>
      </c>
    </row>
    <row r="602" spans="1:17" x14ac:dyDescent="0.25">
      <c r="A602" t="s">
        <v>4798</v>
      </c>
      <c r="B602" t="s">
        <v>13549</v>
      </c>
      <c r="C602">
        <v>14</v>
      </c>
      <c r="D602" t="s">
        <v>27859</v>
      </c>
      <c r="E602" t="s">
        <v>27860</v>
      </c>
      <c r="F602" t="s">
        <v>27868</v>
      </c>
      <c r="G602" t="s">
        <v>27862</v>
      </c>
      <c r="H602">
        <v>14</v>
      </c>
      <c r="I602">
        <v>0</v>
      </c>
      <c r="J602" t="s">
        <v>12566</v>
      </c>
      <c r="K602" t="s">
        <v>10685</v>
      </c>
      <c r="L602" t="s">
        <v>10803</v>
      </c>
      <c r="M602" t="s">
        <v>10783</v>
      </c>
      <c r="N602">
        <v>12</v>
      </c>
      <c r="O602" t="s">
        <v>27863</v>
      </c>
      <c r="P602" t="s">
        <v>13217</v>
      </c>
      <c r="Q602">
        <v>0</v>
      </c>
    </row>
    <row r="603" spans="1:17" x14ac:dyDescent="0.25">
      <c r="A603" t="s">
        <v>4799</v>
      </c>
      <c r="B603" t="s">
        <v>13550</v>
      </c>
      <c r="C603">
        <v>29</v>
      </c>
      <c r="D603" t="s">
        <v>27859</v>
      </c>
      <c r="E603" t="s">
        <v>27860</v>
      </c>
      <c r="F603" t="s">
        <v>27868</v>
      </c>
      <c r="G603" t="s">
        <v>27862</v>
      </c>
      <c r="H603">
        <v>29</v>
      </c>
      <c r="I603">
        <v>0</v>
      </c>
      <c r="J603" t="s">
        <v>12566</v>
      </c>
      <c r="K603" t="s">
        <v>10685</v>
      </c>
      <c r="L603" t="s">
        <v>10803</v>
      </c>
      <c r="M603" t="s">
        <v>10783</v>
      </c>
      <c r="N603">
        <v>12</v>
      </c>
      <c r="O603" t="s">
        <v>27863</v>
      </c>
      <c r="P603" t="s">
        <v>13217</v>
      </c>
      <c r="Q603">
        <v>0</v>
      </c>
    </row>
    <row r="604" spans="1:17" x14ac:dyDescent="0.25">
      <c r="A604" t="s">
        <v>4801</v>
      </c>
      <c r="B604" t="s">
        <v>13578</v>
      </c>
      <c r="C604">
        <v>11</v>
      </c>
      <c r="D604" t="s">
        <v>27859</v>
      </c>
      <c r="E604" t="s">
        <v>27860</v>
      </c>
      <c r="F604" t="s">
        <v>27864</v>
      </c>
      <c r="G604" t="s">
        <v>27862</v>
      </c>
      <c r="H604">
        <v>11</v>
      </c>
      <c r="I604">
        <v>0</v>
      </c>
      <c r="J604" t="s">
        <v>12566</v>
      </c>
      <c r="K604" t="s">
        <v>10685</v>
      </c>
      <c r="L604" t="s">
        <v>11038</v>
      </c>
      <c r="M604" t="s">
        <v>10709</v>
      </c>
      <c r="N604">
        <v>6</v>
      </c>
      <c r="O604" t="s">
        <v>27863</v>
      </c>
      <c r="P604" t="s">
        <v>13217</v>
      </c>
      <c r="Q604">
        <v>0</v>
      </c>
    </row>
    <row r="605" spans="1:17" x14ac:dyDescent="0.25">
      <c r="A605" t="s">
        <v>4804</v>
      </c>
      <c r="B605" t="s">
        <v>13586</v>
      </c>
      <c r="C605">
        <v>6</v>
      </c>
      <c r="D605" t="s">
        <v>27859</v>
      </c>
      <c r="E605" t="s">
        <v>27860</v>
      </c>
      <c r="F605" t="s">
        <v>27868</v>
      </c>
      <c r="G605" t="s">
        <v>27862</v>
      </c>
      <c r="H605">
        <v>6</v>
      </c>
      <c r="I605">
        <v>0</v>
      </c>
      <c r="J605" t="s">
        <v>12566</v>
      </c>
      <c r="K605" t="s">
        <v>10685</v>
      </c>
      <c r="L605" t="s">
        <v>10991</v>
      </c>
      <c r="M605" t="s">
        <v>10993</v>
      </c>
      <c r="N605">
        <v>3</v>
      </c>
      <c r="O605" t="s">
        <v>27863</v>
      </c>
      <c r="P605" t="s">
        <v>13217</v>
      </c>
      <c r="Q605">
        <v>0</v>
      </c>
    </row>
    <row r="606" spans="1:17" x14ac:dyDescent="0.25">
      <c r="A606" t="s">
        <v>4806</v>
      </c>
      <c r="B606" t="s">
        <v>13627</v>
      </c>
      <c r="C606">
        <v>13</v>
      </c>
      <c r="D606" t="s">
        <v>27859</v>
      </c>
      <c r="E606" t="s">
        <v>27860</v>
      </c>
      <c r="F606" t="s">
        <v>27868</v>
      </c>
      <c r="G606" t="s">
        <v>27862</v>
      </c>
      <c r="H606">
        <v>13</v>
      </c>
      <c r="I606">
        <v>0</v>
      </c>
      <c r="J606" t="s">
        <v>12566</v>
      </c>
      <c r="K606" t="s">
        <v>10685</v>
      </c>
      <c r="L606" t="s">
        <v>10781</v>
      </c>
      <c r="M606" t="s">
        <v>10696</v>
      </c>
      <c r="N606">
        <v>6</v>
      </c>
      <c r="O606" t="s">
        <v>27863</v>
      </c>
      <c r="P606" t="s">
        <v>13217</v>
      </c>
      <c r="Q606">
        <v>0</v>
      </c>
    </row>
    <row r="607" spans="1:17" x14ac:dyDescent="0.25">
      <c r="A607" t="s">
        <v>4809</v>
      </c>
      <c r="B607" t="s">
        <v>13643</v>
      </c>
      <c r="C607">
        <v>73</v>
      </c>
      <c r="D607" t="s">
        <v>27859</v>
      </c>
      <c r="E607" t="s">
        <v>27860</v>
      </c>
      <c r="F607" t="s">
        <v>27861</v>
      </c>
      <c r="G607" t="s">
        <v>27862</v>
      </c>
      <c r="H607">
        <v>73</v>
      </c>
      <c r="I607">
        <v>0</v>
      </c>
      <c r="J607" t="s">
        <v>12566</v>
      </c>
      <c r="K607" t="s">
        <v>10685</v>
      </c>
      <c r="L607" t="s">
        <v>10718</v>
      </c>
      <c r="M607" t="s">
        <v>10709</v>
      </c>
      <c r="N607">
        <v>6</v>
      </c>
      <c r="O607" t="s">
        <v>27863</v>
      </c>
      <c r="P607" t="s">
        <v>13217</v>
      </c>
      <c r="Q607">
        <v>0</v>
      </c>
    </row>
    <row r="608" spans="1:17" x14ac:dyDescent="0.25">
      <c r="A608" t="s">
        <v>4811</v>
      </c>
      <c r="B608" t="s">
        <v>13652</v>
      </c>
      <c r="C608">
        <v>4</v>
      </c>
      <c r="D608" t="s">
        <v>27859</v>
      </c>
      <c r="E608" t="s">
        <v>27860</v>
      </c>
      <c r="F608" t="s">
        <v>27868</v>
      </c>
      <c r="G608" t="s">
        <v>27862</v>
      </c>
      <c r="H608">
        <v>5</v>
      </c>
      <c r="I608">
        <v>0</v>
      </c>
      <c r="J608" t="s">
        <v>12566</v>
      </c>
      <c r="K608" t="s">
        <v>10685</v>
      </c>
      <c r="L608" t="s">
        <v>13536</v>
      </c>
      <c r="M608" t="s">
        <v>10709</v>
      </c>
      <c r="N608">
        <v>12</v>
      </c>
      <c r="O608" t="s">
        <v>27863</v>
      </c>
      <c r="P608" t="s">
        <v>13217</v>
      </c>
      <c r="Q608">
        <v>0</v>
      </c>
    </row>
    <row r="609" spans="1:17" x14ac:dyDescent="0.25">
      <c r="A609" t="s">
        <v>4814</v>
      </c>
      <c r="B609" t="s">
        <v>13685</v>
      </c>
      <c r="C609">
        <v>19</v>
      </c>
      <c r="D609" t="s">
        <v>27859</v>
      </c>
      <c r="E609" t="s">
        <v>27860</v>
      </c>
      <c r="F609" t="s">
        <v>27868</v>
      </c>
      <c r="G609" t="s">
        <v>27862</v>
      </c>
      <c r="H609">
        <v>19</v>
      </c>
      <c r="I609">
        <v>0</v>
      </c>
      <c r="J609" t="s">
        <v>12566</v>
      </c>
      <c r="K609" t="s">
        <v>10685</v>
      </c>
      <c r="L609" t="s">
        <v>10991</v>
      </c>
      <c r="M609" t="s">
        <v>10993</v>
      </c>
      <c r="N609">
        <v>6</v>
      </c>
      <c r="O609" t="s">
        <v>27863</v>
      </c>
      <c r="P609" t="s">
        <v>13217</v>
      </c>
      <c r="Q609">
        <v>0</v>
      </c>
    </row>
    <row r="610" spans="1:17" x14ac:dyDescent="0.25">
      <c r="A610" t="s">
        <v>8627</v>
      </c>
      <c r="B610" t="s">
        <v>13748</v>
      </c>
      <c r="C610">
        <v>42</v>
      </c>
      <c r="D610" t="s">
        <v>27859</v>
      </c>
      <c r="E610" t="s">
        <v>27860</v>
      </c>
      <c r="F610" t="s">
        <v>27868</v>
      </c>
      <c r="G610" t="s">
        <v>27862</v>
      </c>
      <c r="H610">
        <v>42</v>
      </c>
      <c r="I610">
        <v>0</v>
      </c>
      <c r="J610" t="s">
        <v>12566</v>
      </c>
      <c r="K610" t="s">
        <v>10685</v>
      </c>
      <c r="L610" t="s">
        <v>10686</v>
      </c>
      <c r="M610" t="s">
        <v>10688</v>
      </c>
      <c r="N610">
        <v>6</v>
      </c>
      <c r="O610" t="s">
        <v>27863</v>
      </c>
      <c r="P610" t="s">
        <v>12445</v>
      </c>
      <c r="Q610">
        <v>0</v>
      </c>
    </row>
    <row r="611" spans="1:17" x14ac:dyDescent="0.25">
      <c r="A611" t="s">
        <v>8627</v>
      </c>
      <c r="B611" t="s">
        <v>13748</v>
      </c>
      <c r="C611">
        <v>0</v>
      </c>
      <c r="D611" t="s">
        <v>27859</v>
      </c>
      <c r="E611" t="s">
        <v>27860</v>
      </c>
      <c r="F611" t="s">
        <v>27869</v>
      </c>
      <c r="G611" t="s">
        <v>27870</v>
      </c>
      <c r="H611">
        <v>42</v>
      </c>
      <c r="I611">
        <v>0</v>
      </c>
      <c r="J611" t="s">
        <v>12566</v>
      </c>
      <c r="K611" t="s">
        <v>10685</v>
      </c>
      <c r="L611" t="s">
        <v>10686</v>
      </c>
      <c r="M611" t="s">
        <v>10688</v>
      </c>
      <c r="N611">
        <v>6</v>
      </c>
      <c r="O611" t="s">
        <v>27863</v>
      </c>
      <c r="P611" t="s">
        <v>12445</v>
      </c>
      <c r="Q611">
        <v>0</v>
      </c>
    </row>
    <row r="612" spans="1:17" x14ac:dyDescent="0.25">
      <c r="A612" t="s">
        <v>4821</v>
      </c>
      <c r="B612" t="s">
        <v>13750</v>
      </c>
      <c r="C612">
        <v>252</v>
      </c>
      <c r="D612" t="s">
        <v>27859</v>
      </c>
      <c r="E612" t="s">
        <v>27860</v>
      </c>
      <c r="F612" t="s">
        <v>27861</v>
      </c>
      <c r="G612" t="s">
        <v>27862</v>
      </c>
      <c r="H612">
        <v>263</v>
      </c>
      <c r="I612">
        <v>10</v>
      </c>
      <c r="J612" t="s">
        <v>12566</v>
      </c>
      <c r="K612" t="s">
        <v>10685</v>
      </c>
      <c r="L612" t="s">
        <v>13752</v>
      </c>
      <c r="M612" t="s">
        <v>11718</v>
      </c>
      <c r="N612">
        <v>12</v>
      </c>
      <c r="O612" t="s">
        <v>27863</v>
      </c>
      <c r="P612" t="s">
        <v>13217</v>
      </c>
      <c r="Q612">
        <v>0</v>
      </c>
    </row>
    <row r="613" spans="1:17" x14ac:dyDescent="0.25">
      <c r="A613" t="s">
        <v>4824</v>
      </c>
      <c r="B613" t="s">
        <v>13770</v>
      </c>
      <c r="C613">
        <v>0.16666700000000001</v>
      </c>
      <c r="D613" t="s">
        <v>27859</v>
      </c>
      <c r="E613" t="s">
        <v>27860</v>
      </c>
      <c r="F613" t="s">
        <v>27874</v>
      </c>
      <c r="G613" t="s">
        <v>27874</v>
      </c>
      <c r="H613">
        <v>0.16666700000000001</v>
      </c>
      <c r="I613">
        <v>0</v>
      </c>
      <c r="J613" t="s">
        <v>12566</v>
      </c>
      <c r="K613" t="s">
        <v>10685</v>
      </c>
      <c r="L613" t="s">
        <v>10686</v>
      </c>
      <c r="M613" t="s">
        <v>10688</v>
      </c>
      <c r="N613">
        <v>12</v>
      </c>
      <c r="O613" t="s">
        <v>27863</v>
      </c>
      <c r="P613" t="s">
        <v>10856</v>
      </c>
      <c r="Q613">
        <v>0</v>
      </c>
    </row>
    <row r="614" spans="1:17" x14ac:dyDescent="0.25">
      <c r="A614" t="s">
        <v>4824</v>
      </c>
      <c r="B614" t="s">
        <v>13770</v>
      </c>
      <c r="C614">
        <v>106</v>
      </c>
      <c r="D614" t="s">
        <v>27859</v>
      </c>
      <c r="E614" t="s">
        <v>27860</v>
      </c>
      <c r="F614" t="s">
        <v>27868</v>
      </c>
      <c r="G614" t="s">
        <v>27862</v>
      </c>
      <c r="H614">
        <v>106</v>
      </c>
      <c r="I614">
        <v>0</v>
      </c>
      <c r="J614" t="s">
        <v>12566</v>
      </c>
      <c r="K614" t="s">
        <v>10685</v>
      </c>
      <c r="L614" t="s">
        <v>10686</v>
      </c>
      <c r="M614" t="s">
        <v>10688</v>
      </c>
      <c r="N614">
        <v>12</v>
      </c>
      <c r="O614" t="s">
        <v>27863</v>
      </c>
      <c r="P614" t="s">
        <v>10856</v>
      </c>
      <c r="Q614">
        <v>0</v>
      </c>
    </row>
    <row r="615" spans="1:17" x14ac:dyDescent="0.25">
      <c r="A615" t="s">
        <v>4824</v>
      </c>
      <c r="B615" t="s">
        <v>13770</v>
      </c>
      <c r="C615">
        <v>0</v>
      </c>
      <c r="D615" t="s">
        <v>27859</v>
      </c>
      <c r="E615" t="s">
        <v>27860</v>
      </c>
      <c r="F615" t="s">
        <v>27869</v>
      </c>
      <c r="G615" t="s">
        <v>27870</v>
      </c>
      <c r="H615">
        <v>9</v>
      </c>
      <c r="I615">
        <v>0</v>
      </c>
      <c r="J615" t="s">
        <v>12566</v>
      </c>
      <c r="K615" t="s">
        <v>10685</v>
      </c>
      <c r="L615" t="s">
        <v>10686</v>
      </c>
      <c r="M615" t="s">
        <v>10688</v>
      </c>
      <c r="N615">
        <v>12</v>
      </c>
      <c r="O615" t="s">
        <v>27863</v>
      </c>
      <c r="P615" t="s">
        <v>10856</v>
      </c>
      <c r="Q615">
        <v>0</v>
      </c>
    </row>
    <row r="616" spans="1:17" x14ac:dyDescent="0.25">
      <c r="A616" t="s">
        <v>8639</v>
      </c>
      <c r="B616" t="s">
        <v>13800</v>
      </c>
      <c r="C616">
        <v>1</v>
      </c>
      <c r="D616" t="s">
        <v>27859</v>
      </c>
      <c r="E616" t="s">
        <v>27860</v>
      </c>
      <c r="F616" t="s">
        <v>27868</v>
      </c>
      <c r="G616" t="s">
        <v>27862</v>
      </c>
      <c r="H616">
        <v>1</v>
      </c>
      <c r="I616">
        <v>0</v>
      </c>
      <c r="J616" t="s">
        <v>12566</v>
      </c>
      <c r="K616" t="s">
        <v>10685</v>
      </c>
      <c r="L616" t="s">
        <v>10803</v>
      </c>
      <c r="M616" t="s">
        <v>10783</v>
      </c>
      <c r="N616">
        <v>12</v>
      </c>
      <c r="O616" t="s">
        <v>27863</v>
      </c>
      <c r="P616" t="s">
        <v>12445</v>
      </c>
      <c r="Q616">
        <v>0</v>
      </c>
    </row>
    <row r="617" spans="1:17" x14ac:dyDescent="0.25">
      <c r="A617" t="s">
        <v>4832</v>
      </c>
      <c r="B617" t="s">
        <v>13860</v>
      </c>
      <c r="C617">
        <v>5</v>
      </c>
      <c r="D617" t="s">
        <v>27859</v>
      </c>
      <c r="E617" t="s">
        <v>27860</v>
      </c>
      <c r="F617" t="s">
        <v>27868</v>
      </c>
      <c r="G617" t="s">
        <v>27862</v>
      </c>
      <c r="H617">
        <v>5</v>
      </c>
      <c r="I617">
        <v>0</v>
      </c>
      <c r="J617" t="s">
        <v>12566</v>
      </c>
      <c r="K617" t="s">
        <v>10685</v>
      </c>
      <c r="L617" t="s">
        <v>10781</v>
      </c>
      <c r="M617" t="s">
        <v>10696</v>
      </c>
      <c r="N617">
        <v>6</v>
      </c>
      <c r="O617" t="s">
        <v>27863</v>
      </c>
      <c r="P617" t="s">
        <v>13217</v>
      </c>
      <c r="Q617">
        <v>0</v>
      </c>
    </row>
    <row r="618" spans="1:17" x14ac:dyDescent="0.25">
      <c r="A618" t="s">
        <v>4833</v>
      </c>
      <c r="B618" t="s">
        <v>13890</v>
      </c>
      <c r="C618">
        <v>24</v>
      </c>
      <c r="D618" t="s">
        <v>27859</v>
      </c>
      <c r="E618" t="s">
        <v>27860</v>
      </c>
      <c r="F618" t="s">
        <v>27868</v>
      </c>
      <c r="G618" t="s">
        <v>27862</v>
      </c>
      <c r="H618">
        <v>27</v>
      </c>
      <c r="I618">
        <v>2</v>
      </c>
      <c r="J618" t="s">
        <v>12566</v>
      </c>
      <c r="K618" t="s">
        <v>10685</v>
      </c>
      <c r="L618" t="s">
        <v>10686</v>
      </c>
      <c r="M618" t="s">
        <v>10688</v>
      </c>
      <c r="N618">
        <v>12</v>
      </c>
      <c r="O618" t="s">
        <v>27863</v>
      </c>
      <c r="P618" t="s">
        <v>13217</v>
      </c>
      <c r="Q618">
        <v>0</v>
      </c>
    </row>
    <row r="619" spans="1:17" x14ac:dyDescent="0.25">
      <c r="A619" t="s">
        <v>4835</v>
      </c>
      <c r="B619" t="s">
        <v>13928</v>
      </c>
      <c r="C619">
        <v>41</v>
      </c>
      <c r="D619" t="s">
        <v>27859</v>
      </c>
      <c r="E619" t="s">
        <v>27860</v>
      </c>
      <c r="F619" t="s">
        <v>27861</v>
      </c>
      <c r="G619" t="s">
        <v>27862</v>
      </c>
      <c r="H619">
        <v>53</v>
      </c>
      <c r="I619">
        <v>12</v>
      </c>
      <c r="J619" t="s">
        <v>10683</v>
      </c>
      <c r="K619" t="s">
        <v>10685</v>
      </c>
      <c r="L619" t="s">
        <v>10991</v>
      </c>
      <c r="M619" t="s">
        <v>10993</v>
      </c>
      <c r="N619">
        <v>6</v>
      </c>
      <c r="O619" t="s">
        <v>27863</v>
      </c>
      <c r="P619" t="s">
        <v>10681</v>
      </c>
      <c r="Q619">
        <v>0</v>
      </c>
    </row>
    <row r="620" spans="1:17" x14ac:dyDescent="0.25">
      <c r="A620" t="s">
        <v>4842</v>
      </c>
      <c r="B620" t="s">
        <v>13987</v>
      </c>
      <c r="C620">
        <v>2</v>
      </c>
      <c r="D620" t="s">
        <v>27859</v>
      </c>
      <c r="E620" t="s">
        <v>27860</v>
      </c>
      <c r="F620" t="s">
        <v>27868</v>
      </c>
      <c r="G620" t="s">
        <v>27862</v>
      </c>
      <c r="H620">
        <v>2</v>
      </c>
      <c r="I620">
        <v>0</v>
      </c>
      <c r="J620" t="s">
        <v>12566</v>
      </c>
      <c r="K620" t="s">
        <v>10685</v>
      </c>
      <c r="L620" t="s">
        <v>10686</v>
      </c>
      <c r="M620" t="s">
        <v>10696</v>
      </c>
      <c r="N620">
        <v>6</v>
      </c>
      <c r="O620" t="s">
        <v>27863</v>
      </c>
      <c r="P620" t="s">
        <v>10856</v>
      </c>
      <c r="Q620">
        <v>0</v>
      </c>
    </row>
    <row r="621" spans="1:17" x14ac:dyDescent="0.25">
      <c r="A621" t="s">
        <v>4846</v>
      </c>
      <c r="B621" t="s">
        <v>14070</v>
      </c>
      <c r="C621">
        <v>0.16666700000000001</v>
      </c>
      <c r="D621" t="s">
        <v>27859</v>
      </c>
      <c r="E621" t="s">
        <v>27860</v>
      </c>
      <c r="F621" t="s">
        <v>27867</v>
      </c>
      <c r="G621" t="s">
        <v>27867</v>
      </c>
      <c r="H621">
        <v>0.16666700000000001</v>
      </c>
      <c r="I621">
        <v>0</v>
      </c>
      <c r="J621" t="s">
        <v>12566</v>
      </c>
      <c r="K621" t="s">
        <v>10685</v>
      </c>
      <c r="L621" t="s">
        <v>11805</v>
      </c>
      <c r="M621" t="s">
        <v>10709</v>
      </c>
      <c r="N621">
        <v>12</v>
      </c>
      <c r="O621" t="s">
        <v>27863</v>
      </c>
      <c r="P621" t="s">
        <v>13217</v>
      </c>
      <c r="Q621">
        <v>0</v>
      </c>
    </row>
    <row r="622" spans="1:17" x14ac:dyDescent="0.25">
      <c r="A622" t="s">
        <v>4846</v>
      </c>
      <c r="B622" t="s">
        <v>14070</v>
      </c>
      <c r="C622">
        <v>16.833333</v>
      </c>
      <c r="D622" t="s">
        <v>27859</v>
      </c>
      <c r="E622" t="s">
        <v>27860</v>
      </c>
      <c r="F622" t="s">
        <v>27861</v>
      </c>
      <c r="G622" t="s">
        <v>27862</v>
      </c>
      <c r="H622">
        <v>16.833333</v>
      </c>
      <c r="I622">
        <v>0</v>
      </c>
      <c r="J622" t="s">
        <v>12566</v>
      </c>
      <c r="K622" t="s">
        <v>10685</v>
      </c>
      <c r="L622" t="s">
        <v>11805</v>
      </c>
      <c r="M622" t="s">
        <v>10709</v>
      </c>
      <c r="N622">
        <v>12</v>
      </c>
      <c r="O622" t="s">
        <v>27863</v>
      </c>
      <c r="P622" t="s">
        <v>13217</v>
      </c>
      <c r="Q622">
        <v>0</v>
      </c>
    </row>
    <row r="623" spans="1:17" x14ac:dyDescent="0.25">
      <c r="A623" t="s">
        <v>4853</v>
      </c>
      <c r="B623" t="s">
        <v>14095</v>
      </c>
      <c r="C623">
        <v>8.3333000000000004E-2</v>
      </c>
      <c r="D623" t="s">
        <v>27859</v>
      </c>
      <c r="E623" t="s">
        <v>27860</v>
      </c>
      <c r="F623" t="s">
        <v>27867</v>
      </c>
      <c r="G623" t="s">
        <v>27867</v>
      </c>
      <c r="H623">
        <v>8.3333000000000004E-2</v>
      </c>
      <c r="I623">
        <v>0</v>
      </c>
      <c r="J623" t="s">
        <v>12566</v>
      </c>
      <c r="K623" t="s">
        <v>10685</v>
      </c>
      <c r="L623" t="s">
        <v>14089</v>
      </c>
      <c r="M623" t="s">
        <v>10748</v>
      </c>
      <c r="N623">
        <v>12</v>
      </c>
      <c r="O623" t="s">
        <v>27863</v>
      </c>
      <c r="P623" t="s">
        <v>13217</v>
      </c>
      <c r="Q623">
        <v>0</v>
      </c>
    </row>
    <row r="624" spans="1:17" x14ac:dyDescent="0.25">
      <c r="A624" t="s">
        <v>4853</v>
      </c>
      <c r="B624" t="s">
        <v>14095</v>
      </c>
      <c r="C624">
        <v>0</v>
      </c>
      <c r="D624" t="s">
        <v>27859</v>
      </c>
      <c r="E624" t="s">
        <v>27860</v>
      </c>
      <c r="F624" t="s">
        <v>27868</v>
      </c>
      <c r="G624" t="s">
        <v>27862</v>
      </c>
      <c r="H624">
        <v>0.5</v>
      </c>
      <c r="I624">
        <v>0</v>
      </c>
      <c r="J624" t="s">
        <v>12566</v>
      </c>
      <c r="K624" t="s">
        <v>10685</v>
      </c>
      <c r="L624" t="s">
        <v>14089</v>
      </c>
      <c r="M624" t="s">
        <v>10748</v>
      </c>
      <c r="N624">
        <v>12</v>
      </c>
      <c r="O624" t="s">
        <v>27863</v>
      </c>
      <c r="P624" t="s">
        <v>13217</v>
      </c>
      <c r="Q624">
        <v>0</v>
      </c>
    </row>
    <row r="625" spans="1:17" x14ac:dyDescent="0.25">
      <c r="A625" t="s">
        <v>4864</v>
      </c>
      <c r="B625" t="s">
        <v>14268</v>
      </c>
      <c r="C625">
        <v>179</v>
      </c>
      <c r="D625" t="s">
        <v>27859</v>
      </c>
      <c r="E625" t="s">
        <v>27860</v>
      </c>
      <c r="F625" t="s">
        <v>27861</v>
      </c>
      <c r="G625" t="s">
        <v>27862</v>
      </c>
      <c r="H625">
        <v>185</v>
      </c>
      <c r="I625">
        <v>6</v>
      </c>
      <c r="J625" t="s">
        <v>10683</v>
      </c>
      <c r="K625" t="s">
        <v>10685</v>
      </c>
      <c r="L625" t="s">
        <v>10728</v>
      </c>
      <c r="M625" t="s">
        <v>10696</v>
      </c>
      <c r="N625">
        <v>6</v>
      </c>
      <c r="O625" t="s">
        <v>27863</v>
      </c>
      <c r="P625" t="s">
        <v>10681</v>
      </c>
      <c r="Q625">
        <v>0</v>
      </c>
    </row>
    <row r="626" spans="1:17" x14ac:dyDescent="0.25">
      <c r="A626" t="s">
        <v>4867</v>
      </c>
      <c r="B626" t="s">
        <v>14298</v>
      </c>
      <c r="C626">
        <v>0.33333299999999999</v>
      </c>
      <c r="D626" t="s">
        <v>27859</v>
      </c>
      <c r="E626" t="s">
        <v>27860</v>
      </c>
      <c r="F626" t="s">
        <v>27874</v>
      </c>
      <c r="G626" t="s">
        <v>27874</v>
      </c>
      <c r="H626">
        <v>0.33333299999999999</v>
      </c>
      <c r="I626">
        <v>0</v>
      </c>
      <c r="J626" t="s">
        <v>12566</v>
      </c>
      <c r="K626" t="s">
        <v>10685</v>
      </c>
      <c r="L626" t="s">
        <v>11317</v>
      </c>
      <c r="M626" t="s">
        <v>10709</v>
      </c>
      <c r="N626">
        <v>6</v>
      </c>
      <c r="O626" t="s">
        <v>27863</v>
      </c>
      <c r="P626" t="s">
        <v>10856</v>
      </c>
      <c r="Q626">
        <v>0</v>
      </c>
    </row>
    <row r="627" spans="1:17" x14ac:dyDescent="0.25">
      <c r="A627" t="s">
        <v>4868</v>
      </c>
      <c r="B627" t="s">
        <v>14311</v>
      </c>
      <c r="C627">
        <v>50</v>
      </c>
      <c r="D627" t="s">
        <v>27859</v>
      </c>
      <c r="E627" t="s">
        <v>27860</v>
      </c>
      <c r="F627" t="s">
        <v>27868</v>
      </c>
      <c r="G627" t="s">
        <v>27862</v>
      </c>
      <c r="H627">
        <v>50</v>
      </c>
      <c r="I627">
        <v>0</v>
      </c>
      <c r="J627" t="s">
        <v>12566</v>
      </c>
      <c r="K627" t="s">
        <v>10685</v>
      </c>
      <c r="L627" t="s">
        <v>10686</v>
      </c>
      <c r="M627" t="s">
        <v>10688</v>
      </c>
      <c r="N627">
        <v>6</v>
      </c>
      <c r="O627" t="s">
        <v>27863</v>
      </c>
      <c r="P627" t="s">
        <v>10856</v>
      </c>
      <c r="Q627">
        <v>0</v>
      </c>
    </row>
    <row r="628" spans="1:17" x14ac:dyDescent="0.25">
      <c r="A628" t="s">
        <v>4869</v>
      </c>
      <c r="B628" t="s">
        <v>14349</v>
      </c>
      <c r="C628">
        <v>46</v>
      </c>
      <c r="D628" t="s">
        <v>27859</v>
      </c>
      <c r="E628" t="s">
        <v>27860</v>
      </c>
      <c r="F628" t="s">
        <v>27868</v>
      </c>
      <c r="G628" t="s">
        <v>27862</v>
      </c>
      <c r="H628">
        <v>46</v>
      </c>
      <c r="I628">
        <v>0</v>
      </c>
      <c r="J628" t="s">
        <v>12566</v>
      </c>
      <c r="K628" t="s">
        <v>10685</v>
      </c>
      <c r="L628" t="s">
        <v>10793</v>
      </c>
      <c r="M628" t="s">
        <v>10783</v>
      </c>
      <c r="N628">
        <v>4</v>
      </c>
      <c r="O628" t="s">
        <v>27863</v>
      </c>
      <c r="P628" t="s">
        <v>11814</v>
      </c>
      <c r="Q628">
        <v>0</v>
      </c>
    </row>
    <row r="629" spans="1:17" x14ac:dyDescent="0.25">
      <c r="A629" t="s">
        <v>4873</v>
      </c>
      <c r="B629" t="s">
        <v>14411</v>
      </c>
      <c r="C629">
        <v>45</v>
      </c>
      <c r="D629" t="s">
        <v>27859</v>
      </c>
      <c r="E629" t="s">
        <v>27860</v>
      </c>
      <c r="F629" t="s">
        <v>27864</v>
      </c>
      <c r="G629" t="s">
        <v>27862</v>
      </c>
      <c r="H629">
        <v>45</v>
      </c>
      <c r="I629">
        <v>0</v>
      </c>
      <c r="J629" t="s">
        <v>12566</v>
      </c>
      <c r="K629" t="s">
        <v>10685</v>
      </c>
      <c r="L629" t="s">
        <v>10803</v>
      </c>
      <c r="M629" t="s">
        <v>10783</v>
      </c>
      <c r="N629">
        <v>6</v>
      </c>
      <c r="O629" t="s">
        <v>27863</v>
      </c>
      <c r="P629" t="s">
        <v>13217</v>
      </c>
      <c r="Q629">
        <v>0</v>
      </c>
    </row>
    <row r="630" spans="1:17" x14ac:dyDescent="0.25">
      <c r="A630" t="s">
        <v>4874</v>
      </c>
      <c r="B630" t="s">
        <v>14435</v>
      </c>
      <c r="C630">
        <v>2</v>
      </c>
      <c r="D630" t="s">
        <v>27859</v>
      </c>
      <c r="E630" t="s">
        <v>27860</v>
      </c>
      <c r="F630" t="s">
        <v>27868</v>
      </c>
      <c r="G630" t="s">
        <v>27862</v>
      </c>
      <c r="H630">
        <v>2</v>
      </c>
      <c r="I630">
        <v>0</v>
      </c>
      <c r="J630" t="s">
        <v>12566</v>
      </c>
      <c r="K630" t="s">
        <v>10685</v>
      </c>
      <c r="L630" t="s">
        <v>14436</v>
      </c>
      <c r="M630" t="s">
        <v>10696</v>
      </c>
      <c r="N630">
        <v>3</v>
      </c>
      <c r="O630" t="s">
        <v>27863</v>
      </c>
      <c r="P630" t="s">
        <v>11814</v>
      </c>
      <c r="Q630">
        <v>0</v>
      </c>
    </row>
    <row r="631" spans="1:17" x14ac:dyDescent="0.25">
      <c r="A631" t="s">
        <v>4876</v>
      </c>
      <c r="B631" t="s">
        <v>14445</v>
      </c>
      <c r="C631">
        <v>1</v>
      </c>
      <c r="D631" t="s">
        <v>27859</v>
      </c>
      <c r="E631" t="s">
        <v>27860</v>
      </c>
      <c r="F631" t="s">
        <v>27868</v>
      </c>
      <c r="G631" t="s">
        <v>27862</v>
      </c>
      <c r="H631">
        <v>1</v>
      </c>
      <c r="I631">
        <v>0</v>
      </c>
      <c r="J631" t="s">
        <v>12566</v>
      </c>
      <c r="K631" t="s">
        <v>10685</v>
      </c>
      <c r="L631" t="s">
        <v>14436</v>
      </c>
      <c r="M631" t="s">
        <v>10696</v>
      </c>
      <c r="N631">
        <v>3</v>
      </c>
      <c r="O631" t="s">
        <v>27863</v>
      </c>
      <c r="P631" t="s">
        <v>11814</v>
      </c>
      <c r="Q631">
        <v>0</v>
      </c>
    </row>
    <row r="632" spans="1:17" x14ac:dyDescent="0.25">
      <c r="A632" t="s">
        <v>8751</v>
      </c>
      <c r="B632" t="s">
        <v>14446</v>
      </c>
      <c r="C632">
        <v>38</v>
      </c>
      <c r="D632" t="s">
        <v>27859</v>
      </c>
      <c r="E632" t="s">
        <v>27860</v>
      </c>
      <c r="F632" t="s">
        <v>27868</v>
      </c>
      <c r="G632" t="s">
        <v>27862</v>
      </c>
      <c r="H632">
        <v>38</v>
      </c>
      <c r="I632">
        <v>0</v>
      </c>
      <c r="J632" t="s">
        <v>10683</v>
      </c>
      <c r="K632" t="s">
        <v>10685</v>
      </c>
      <c r="L632" t="s">
        <v>10686</v>
      </c>
      <c r="M632" t="s">
        <v>10688</v>
      </c>
      <c r="N632">
        <v>6</v>
      </c>
      <c r="O632" t="s">
        <v>27863</v>
      </c>
      <c r="P632" t="s">
        <v>10856</v>
      </c>
      <c r="Q632">
        <v>0</v>
      </c>
    </row>
    <row r="633" spans="1:17" x14ac:dyDescent="0.25">
      <c r="A633" t="s">
        <v>4878</v>
      </c>
      <c r="B633" t="s">
        <v>14451</v>
      </c>
      <c r="C633">
        <v>19</v>
      </c>
      <c r="D633" t="s">
        <v>27859</v>
      </c>
      <c r="E633" t="s">
        <v>27860</v>
      </c>
      <c r="F633" t="s">
        <v>27868</v>
      </c>
      <c r="G633" t="s">
        <v>27862</v>
      </c>
      <c r="H633">
        <v>19</v>
      </c>
      <c r="I633">
        <v>0</v>
      </c>
      <c r="J633" t="s">
        <v>12566</v>
      </c>
      <c r="K633" t="s">
        <v>10685</v>
      </c>
      <c r="L633" t="s">
        <v>14436</v>
      </c>
      <c r="M633" t="s">
        <v>10696</v>
      </c>
      <c r="N633">
        <v>6</v>
      </c>
      <c r="O633" t="s">
        <v>27863</v>
      </c>
      <c r="P633" t="s">
        <v>11814</v>
      </c>
      <c r="Q633">
        <v>0</v>
      </c>
    </row>
    <row r="634" spans="1:17" x14ac:dyDescent="0.25">
      <c r="A634" t="s">
        <v>4879</v>
      </c>
      <c r="B634" t="s">
        <v>14452</v>
      </c>
      <c r="C634">
        <v>43</v>
      </c>
      <c r="D634" t="s">
        <v>27859</v>
      </c>
      <c r="E634" t="s">
        <v>27860</v>
      </c>
      <c r="F634" t="s">
        <v>27868</v>
      </c>
      <c r="G634" t="s">
        <v>27862</v>
      </c>
      <c r="H634">
        <v>43</v>
      </c>
      <c r="I634">
        <v>0</v>
      </c>
      <c r="J634" t="s">
        <v>12566</v>
      </c>
      <c r="K634" t="s">
        <v>10685</v>
      </c>
      <c r="L634" t="s">
        <v>10694</v>
      </c>
      <c r="M634" t="s">
        <v>10696</v>
      </c>
      <c r="N634">
        <v>6</v>
      </c>
      <c r="O634" t="s">
        <v>27863</v>
      </c>
      <c r="P634" t="s">
        <v>12445</v>
      </c>
      <c r="Q634">
        <v>0</v>
      </c>
    </row>
    <row r="635" spans="1:17" x14ac:dyDescent="0.25">
      <c r="A635" t="s">
        <v>4880</v>
      </c>
      <c r="B635" t="s">
        <v>14453</v>
      </c>
      <c r="C635">
        <v>0.16666700000000001</v>
      </c>
      <c r="D635" t="s">
        <v>27859</v>
      </c>
      <c r="E635" t="s">
        <v>27860</v>
      </c>
      <c r="F635" t="s">
        <v>27867</v>
      </c>
      <c r="G635" t="s">
        <v>27867</v>
      </c>
      <c r="H635">
        <v>0.16666700000000001</v>
      </c>
      <c r="I635">
        <v>0</v>
      </c>
      <c r="J635" t="s">
        <v>12566</v>
      </c>
      <c r="K635" t="s">
        <v>10685</v>
      </c>
      <c r="L635" t="s">
        <v>14436</v>
      </c>
      <c r="M635" t="s">
        <v>10696</v>
      </c>
      <c r="N635">
        <v>6</v>
      </c>
      <c r="O635" t="s">
        <v>27863</v>
      </c>
      <c r="P635" t="s">
        <v>10681</v>
      </c>
      <c r="Q635">
        <v>0</v>
      </c>
    </row>
    <row r="636" spans="1:17" x14ac:dyDescent="0.25">
      <c r="A636" t="s">
        <v>4880</v>
      </c>
      <c r="B636" t="s">
        <v>14453</v>
      </c>
      <c r="C636">
        <v>292</v>
      </c>
      <c r="D636" t="s">
        <v>27859</v>
      </c>
      <c r="E636" t="s">
        <v>27860</v>
      </c>
      <c r="F636" t="s">
        <v>27868</v>
      </c>
      <c r="G636" t="s">
        <v>27862</v>
      </c>
      <c r="H636">
        <v>299</v>
      </c>
      <c r="I636">
        <v>7</v>
      </c>
      <c r="J636" t="s">
        <v>12566</v>
      </c>
      <c r="K636" t="s">
        <v>10685</v>
      </c>
      <c r="L636" t="s">
        <v>14436</v>
      </c>
      <c r="M636" t="s">
        <v>10696</v>
      </c>
      <c r="N636">
        <v>6</v>
      </c>
      <c r="O636" t="s">
        <v>27863</v>
      </c>
      <c r="P636" t="s">
        <v>10681</v>
      </c>
      <c r="Q636">
        <v>0</v>
      </c>
    </row>
    <row r="637" spans="1:17" x14ac:dyDescent="0.25">
      <c r="A637" t="s">
        <v>4885</v>
      </c>
      <c r="B637" t="s">
        <v>14486</v>
      </c>
      <c r="C637">
        <v>4</v>
      </c>
      <c r="D637" t="s">
        <v>27859</v>
      </c>
      <c r="E637" t="s">
        <v>27860</v>
      </c>
      <c r="F637" t="s">
        <v>27868</v>
      </c>
      <c r="G637" t="s">
        <v>27862</v>
      </c>
      <c r="H637">
        <v>4</v>
      </c>
      <c r="I637">
        <v>0</v>
      </c>
      <c r="J637" t="s">
        <v>12566</v>
      </c>
      <c r="K637" t="s">
        <v>10685</v>
      </c>
      <c r="L637" t="s">
        <v>13536</v>
      </c>
      <c r="M637" t="s">
        <v>8187</v>
      </c>
      <c r="N637">
        <v>6</v>
      </c>
      <c r="O637" t="s">
        <v>27863</v>
      </c>
      <c r="P637" t="s">
        <v>13217</v>
      </c>
      <c r="Q637">
        <v>0</v>
      </c>
    </row>
    <row r="638" spans="1:17" x14ac:dyDescent="0.25">
      <c r="A638" t="s">
        <v>4890</v>
      </c>
      <c r="B638" t="s">
        <v>14503</v>
      </c>
      <c r="C638">
        <v>0.33333299999999999</v>
      </c>
      <c r="D638" t="s">
        <v>27859</v>
      </c>
      <c r="E638" t="s">
        <v>27860</v>
      </c>
      <c r="F638" t="s">
        <v>27861</v>
      </c>
      <c r="G638" t="s">
        <v>27862</v>
      </c>
      <c r="H638">
        <v>0.33333299999999999</v>
      </c>
      <c r="I638">
        <v>0</v>
      </c>
      <c r="J638" t="s">
        <v>12566</v>
      </c>
      <c r="K638" t="s">
        <v>10685</v>
      </c>
      <c r="L638" t="s">
        <v>10728</v>
      </c>
      <c r="M638" t="s">
        <v>10696</v>
      </c>
      <c r="N638">
        <v>6</v>
      </c>
      <c r="O638" t="s">
        <v>27863</v>
      </c>
      <c r="P638" t="s">
        <v>13217</v>
      </c>
      <c r="Q638">
        <v>0</v>
      </c>
    </row>
    <row r="639" spans="1:17" x14ac:dyDescent="0.25">
      <c r="A639" t="s">
        <v>4891</v>
      </c>
      <c r="B639" t="s">
        <v>14509</v>
      </c>
      <c r="C639">
        <v>199</v>
      </c>
      <c r="D639" t="s">
        <v>27859</v>
      </c>
      <c r="E639" t="s">
        <v>27860</v>
      </c>
      <c r="F639" t="s">
        <v>27868</v>
      </c>
      <c r="G639" t="s">
        <v>27862</v>
      </c>
      <c r="H639">
        <v>206</v>
      </c>
      <c r="I639">
        <v>7</v>
      </c>
      <c r="J639" t="s">
        <v>12566</v>
      </c>
      <c r="K639" t="s">
        <v>10685</v>
      </c>
      <c r="L639" t="s">
        <v>10686</v>
      </c>
      <c r="M639" t="s">
        <v>10688</v>
      </c>
      <c r="N639">
        <v>6</v>
      </c>
      <c r="O639" t="s">
        <v>27863</v>
      </c>
      <c r="P639" t="s">
        <v>10856</v>
      </c>
      <c r="Q639">
        <v>0</v>
      </c>
    </row>
    <row r="640" spans="1:17" x14ac:dyDescent="0.25">
      <c r="A640" t="s">
        <v>4895</v>
      </c>
      <c r="B640" t="s">
        <v>14514</v>
      </c>
      <c r="C640">
        <v>5</v>
      </c>
      <c r="D640" t="s">
        <v>27859</v>
      </c>
      <c r="E640" t="s">
        <v>27860</v>
      </c>
      <c r="F640" t="s">
        <v>27861</v>
      </c>
      <c r="G640" t="s">
        <v>27862</v>
      </c>
      <c r="H640">
        <v>5</v>
      </c>
      <c r="I640">
        <v>0</v>
      </c>
      <c r="J640" t="s">
        <v>12566</v>
      </c>
      <c r="K640" t="s">
        <v>10685</v>
      </c>
      <c r="L640" t="s">
        <v>10694</v>
      </c>
      <c r="M640" t="s">
        <v>10696</v>
      </c>
      <c r="N640">
        <v>6</v>
      </c>
      <c r="O640" t="s">
        <v>27863</v>
      </c>
      <c r="P640" t="s">
        <v>13217</v>
      </c>
      <c r="Q640">
        <v>0</v>
      </c>
    </row>
    <row r="641" spans="1:17" x14ac:dyDescent="0.25">
      <c r="A641" t="s">
        <v>4895</v>
      </c>
      <c r="B641" t="s">
        <v>14514</v>
      </c>
      <c r="C641">
        <v>1</v>
      </c>
      <c r="D641" t="s">
        <v>27859</v>
      </c>
      <c r="E641" t="s">
        <v>27860</v>
      </c>
      <c r="F641" t="s">
        <v>27868</v>
      </c>
      <c r="G641" t="s">
        <v>27862</v>
      </c>
      <c r="H641">
        <v>1</v>
      </c>
      <c r="I641">
        <v>0</v>
      </c>
      <c r="J641" t="s">
        <v>12566</v>
      </c>
      <c r="K641" t="s">
        <v>10685</v>
      </c>
      <c r="L641" t="s">
        <v>10694</v>
      </c>
      <c r="M641" t="s">
        <v>10696</v>
      </c>
      <c r="N641">
        <v>6</v>
      </c>
      <c r="O641" t="s">
        <v>27863</v>
      </c>
      <c r="P641" t="s">
        <v>13217</v>
      </c>
      <c r="Q641">
        <v>0</v>
      </c>
    </row>
    <row r="642" spans="1:17" x14ac:dyDescent="0.25">
      <c r="A642" t="s">
        <v>8760</v>
      </c>
      <c r="B642" t="s">
        <v>14516</v>
      </c>
      <c r="C642">
        <v>0.33333299999999999</v>
      </c>
      <c r="D642" t="s">
        <v>27859</v>
      </c>
      <c r="E642" t="s">
        <v>27860</v>
      </c>
      <c r="F642" t="s">
        <v>27874</v>
      </c>
      <c r="G642" t="s">
        <v>27874</v>
      </c>
      <c r="H642">
        <v>0.33333299999999999</v>
      </c>
      <c r="I642">
        <v>0</v>
      </c>
      <c r="J642" t="s">
        <v>12566</v>
      </c>
      <c r="K642" t="s">
        <v>10685</v>
      </c>
      <c r="L642" t="s">
        <v>10737</v>
      </c>
      <c r="M642" t="s">
        <v>10709</v>
      </c>
      <c r="N642">
        <v>3</v>
      </c>
      <c r="O642" t="s">
        <v>27863</v>
      </c>
      <c r="P642" t="s">
        <v>11814</v>
      </c>
      <c r="Q642">
        <v>0</v>
      </c>
    </row>
    <row r="643" spans="1:17" x14ac:dyDescent="0.25">
      <c r="A643" t="s">
        <v>4898</v>
      </c>
      <c r="B643" t="s">
        <v>14564</v>
      </c>
      <c r="C643">
        <v>42</v>
      </c>
      <c r="D643" t="s">
        <v>27859</v>
      </c>
      <c r="E643" t="s">
        <v>27860</v>
      </c>
      <c r="F643" t="s">
        <v>27868</v>
      </c>
      <c r="G643" t="s">
        <v>27862</v>
      </c>
      <c r="H643">
        <v>42</v>
      </c>
      <c r="I643">
        <v>0</v>
      </c>
      <c r="J643" t="s">
        <v>12566</v>
      </c>
      <c r="K643" t="s">
        <v>10685</v>
      </c>
      <c r="L643" t="s">
        <v>10781</v>
      </c>
      <c r="M643" t="s">
        <v>10696</v>
      </c>
      <c r="N643">
        <v>6</v>
      </c>
      <c r="O643" t="s">
        <v>27863</v>
      </c>
      <c r="P643" t="s">
        <v>13217</v>
      </c>
      <c r="Q643">
        <v>0</v>
      </c>
    </row>
    <row r="644" spans="1:17" x14ac:dyDescent="0.25">
      <c r="A644" t="s">
        <v>8359</v>
      </c>
      <c r="B644" t="s">
        <v>14625</v>
      </c>
      <c r="C644">
        <v>4</v>
      </c>
      <c r="D644" t="s">
        <v>27859</v>
      </c>
      <c r="E644" t="s">
        <v>27860</v>
      </c>
      <c r="F644" t="s">
        <v>27868</v>
      </c>
      <c r="G644" t="s">
        <v>27862</v>
      </c>
      <c r="H644">
        <v>4</v>
      </c>
      <c r="I644">
        <v>0</v>
      </c>
      <c r="J644" t="s">
        <v>12566</v>
      </c>
      <c r="K644" t="s">
        <v>10685</v>
      </c>
      <c r="L644" t="s">
        <v>10826</v>
      </c>
      <c r="M644" t="s">
        <v>10709</v>
      </c>
      <c r="N644">
        <v>6</v>
      </c>
      <c r="O644" t="s">
        <v>27863</v>
      </c>
      <c r="P644" t="s">
        <v>13217</v>
      </c>
      <c r="Q644">
        <v>0</v>
      </c>
    </row>
    <row r="645" spans="1:17" x14ac:dyDescent="0.25">
      <c r="A645" t="s">
        <v>4901</v>
      </c>
      <c r="B645" t="s">
        <v>14651</v>
      </c>
      <c r="C645">
        <v>21</v>
      </c>
      <c r="D645" t="s">
        <v>27859</v>
      </c>
      <c r="E645" t="s">
        <v>27860</v>
      </c>
      <c r="F645" t="s">
        <v>27868</v>
      </c>
      <c r="G645" t="s">
        <v>27862</v>
      </c>
      <c r="H645">
        <v>21</v>
      </c>
      <c r="I645">
        <v>0</v>
      </c>
      <c r="J645" t="s">
        <v>10683</v>
      </c>
      <c r="K645" t="s">
        <v>10685</v>
      </c>
      <c r="L645" t="s">
        <v>11378</v>
      </c>
      <c r="M645" t="s">
        <v>10696</v>
      </c>
      <c r="N645">
        <v>6</v>
      </c>
      <c r="O645" t="s">
        <v>27863</v>
      </c>
      <c r="P645" t="s">
        <v>13217</v>
      </c>
      <c r="Q645">
        <v>0</v>
      </c>
    </row>
    <row r="646" spans="1:17" x14ac:dyDescent="0.25">
      <c r="A646" t="s">
        <v>4906</v>
      </c>
      <c r="B646" t="s">
        <v>14773</v>
      </c>
      <c r="C646">
        <v>99</v>
      </c>
      <c r="D646" t="s">
        <v>27859</v>
      </c>
      <c r="E646" t="s">
        <v>27860</v>
      </c>
      <c r="F646" t="s">
        <v>27868</v>
      </c>
      <c r="G646" t="s">
        <v>27862</v>
      </c>
      <c r="H646">
        <v>99</v>
      </c>
      <c r="I646">
        <v>0</v>
      </c>
      <c r="J646" t="s">
        <v>12566</v>
      </c>
      <c r="K646" t="s">
        <v>10685</v>
      </c>
      <c r="L646" t="s">
        <v>10686</v>
      </c>
      <c r="M646" t="s">
        <v>10688</v>
      </c>
      <c r="N646">
        <v>6</v>
      </c>
      <c r="O646" t="s">
        <v>27863</v>
      </c>
      <c r="P646" t="s">
        <v>10856</v>
      </c>
      <c r="Q646">
        <v>0</v>
      </c>
    </row>
    <row r="647" spans="1:17" x14ac:dyDescent="0.25">
      <c r="A647" t="s">
        <v>4907</v>
      </c>
      <c r="B647" t="s">
        <v>14783</v>
      </c>
      <c r="C647">
        <v>33</v>
      </c>
      <c r="D647" t="s">
        <v>27859</v>
      </c>
      <c r="E647" t="s">
        <v>27860</v>
      </c>
      <c r="F647" t="s">
        <v>27868</v>
      </c>
      <c r="G647" t="s">
        <v>27862</v>
      </c>
      <c r="H647">
        <v>33</v>
      </c>
      <c r="I647">
        <v>0</v>
      </c>
      <c r="J647" t="s">
        <v>12566</v>
      </c>
      <c r="K647" t="s">
        <v>10685</v>
      </c>
      <c r="L647" t="s">
        <v>11243</v>
      </c>
      <c r="M647" t="s">
        <v>10709</v>
      </c>
      <c r="N647">
        <v>6</v>
      </c>
      <c r="O647" t="s">
        <v>27863</v>
      </c>
      <c r="P647" t="s">
        <v>10856</v>
      </c>
      <c r="Q647">
        <v>0</v>
      </c>
    </row>
    <row r="648" spans="1:17" x14ac:dyDescent="0.25">
      <c r="A648" t="s">
        <v>4908</v>
      </c>
      <c r="B648" t="s">
        <v>14790</v>
      </c>
      <c r="C648">
        <v>0</v>
      </c>
      <c r="D648" t="s">
        <v>27859</v>
      </c>
      <c r="E648" t="s">
        <v>27860</v>
      </c>
      <c r="F648" t="s">
        <v>27869</v>
      </c>
      <c r="G648" t="s">
        <v>27870</v>
      </c>
      <c r="H648">
        <v>13</v>
      </c>
      <c r="I648">
        <v>0</v>
      </c>
      <c r="J648" t="s">
        <v>12566</v>
      </c>
      <c r="K648" t="s">
        <v>10753</v>
      </c>
      <c r="L648" t="s">
        <v>10803</v>
      </c>
      <c r="M648" t="s">
        <v>10783</v>
      </c>
      <c r="N648">
        <v>12</v>
      </c>
      <c r="O648" t="s">
        <v>27863</v>
      </c>
      <c r="P648" t="s">
        <v>10751</v>
      </c>
      <c r="Q648">
        <v>0</v>
      </c>
    </row>
    <row r="649" spans="1:17" x14ac:dyDescent="0.25">
      <c r="A649" t="s">
        <v>8798</v>
      </c>
      <c r="B649" t="s">
        <v>14793</v>
      </c>
      <c r="C649">
        <v>0.33333299999999999</v>
      </c>
      <c r="D649" t="s">
        <v>27859</v>
      </c>
      <c r="E649" t="s">
        <v>27860</v>
      </c>
      <c r="F649" t="s">
        <v>27874</v>
      </c>
      <c r="G649" t="s">
        <v>27874</v>
      </c>
      <c r="H649">
        <v>0.33333299999999999</v>
      </c>
      <c r="I649">
        <v>0</v>
      </c>
      <c r="J649" t="s">
        <v>12566</v>
      </c>
      <c r="K649" t="s">
        <v>10753</v>
      </c>
      <c r="L649" t="s">
        <v>10781</v>
      </c>
      <c r="M649" t="s">
        <v>10696</v>
      </c>
      <c r="N649">
        <v>6</v>
      </c>
      <c r="O649" t="s">
        <v>27863</v>
      </c>
      <c r="P649" t="s">
        <v>10856</v>
      </c>
      <c r="Q649">
        <v>0</v>
      </c>
    </row>
    <row r="650" spans="1:17" x14ac:dyDescent="0.25">
      <c r="A650" t="s">
        <v>8371</v>
      </c>
      <c r="B650" t="s">
        <v>14822</v>
      </c>
      <c r="C650">
        <v>7</v>
      </c>
      <c r="D650" t="s">
        <v>27859</v>
      </c>
      <c r="E650" t="s">
        <v>27860</v>
      </c>
      <c r="F650" t="s">
        <v>27868</v>
      </c>
      <c r="G650" t="s">
        <v>27862</v>
      </c>
      <c r="H650">
        <v>7</v>
      </c>
      <c r="I650">
        <v>0</v>
      </c>
      <c r="J650" t="s">
        <v>12566</v>
      </c>
      <c r="K650" t="s">
        <v>10685</v>
      </c>
      <c r="L650" t="s">
        <v>10700</v>
      </c>
      <c r="M650" t="s">
        <v>10702</v>
      </c>
      <c r="N650">
        <v>6</v>
      </c>
      <c r="O650" t="s">
        <v>27863</v>
      </c>
      <c r="P650" t="s">
        <v>13217</v>
      </c>
      <c r="Q650">
        <v>0</v>
      </c>
    </row>
    <row r="651" spans="1:17" x14ac:dyDescent="0.25">
      <c r="A651" t="s">
        <v>8803</v>
      </c>
      <c r="B651" t="s">
        <v>14824</v>
      </c>
      <c r="C651">
        <v>1.8333330000000001</v>
      </c>
      <c r="D651" t="s">
        <v>27859</v>
      </c>
      <c r="E651" t="s">
        <v>27860</v>
      </c>
      <c r="F651" t="s">
        <v>27874</v>
      </c>
      <c r="G651" t="s">
        <v>27874</v>
      </c>
      <c r="H651">
        <v>1.8333330000000001</v>
      </c>
      <c r="I651">
        <v>0</v>
      </c>
      <c r="J651" t="s">
        <v>12566</v>
      </c>
      <c r="K651" t="s">
        <v>10685</v>
      </c>
      <c r="L651" t="s">
        <v>10686</v>
      </c>
      <c r="M651" t="s">
        <v>10688</v>
      </c>
      <c r="N651">
        <v>6</v>
      </c>
      <c r="O651" t="s">
        <v>27863</v>
      </c>
      <c r="P651" t="s">
        <v>10856</v>
      </c>
      <c r="Q651">
        <v>0</v>
      </c>
    </row>
    <row r="652" spans="1:17" x14ac:dyDescent="0.25">
      <c r="A652" t="s">
        <v>8803</v>
      </c>
      <c r="B652" t="s">
        <v>14824</v>
      </c>
      <c r="C652">
        <v>0</v>
      </c>
      <c r="D652" t="s">
        <v>27859</v>
      </c>
      <c r="E652" t="s">
        <v>27860</v>
      </c>
      <c r="F652" t="s">
        <v>27869</v>
      </c>
      <c r="G652" t="s">
        <v>27870</v>
      </c>
      <c r="H652">
        <v>65</v>
      </c>
      <c r="I652">
        <v>0</v>
      </c>
      <c r="J652" t="s">
        <v>12566</v>
      </c>
      <c r="K652" t="s">
        <v>10685</v>
      </c>
      <c r="L652" t="s">
        <v>10686</v>
      </c>
      <c r="M652" t="s">
        <v>10688</v>
      </c>
      <c r="N652">
        <v>6</v>
      </c>
      <c r="O652" t="s">
        <v>27863</v>
      </c>
      <c r="P652" t="s">
        <v>10856</v>
      </c>
      <c r="Q652">
        <v>0</v>
      </c>
    </row>
    <row r="653" spans="1:17" x14ac:dyDescent="0.25">
      <c r="A653" t="s">
        <v>4913</v>
      </c>
      <c r="B653" t="s">
        <v>14884</v>
      </c>
      <c r="C653">
        <v>197</v>
      </c>
      <c r="D653" t="s">
        <v>27859</v>
      </c>
      <c r="E653" t="s">
        <v>27860</v>
      </c>
      <c r="F653" t="s">
        <v>27861</v>
      </c>
      <c r="G653" t="s">
        <v>27862</v>
      </c>
      <c r="H653">
        <v>198</v>
      </c>
      <c r="I653">
        <v>1</v>
      </c>
      <c r="J653" t="s">
        <v>10683</v>
      </c>
      <c r="K653" t="s">
        <v>10685</v>
      </c>
      <c r="L653" t="s">
        <v>10728</v>
      </c>
      <c r="M653" t="s">
        <v>10696</v>
      </c>
      <c r="N653">
        <v>6</v>
      </c>
      <c r="O653" t="s">
        <v>27863</v>
      </c>
      <c r="P653" t="s">
        <v>10681</v>
      </c>
      <c r="Q653">
        <v>0</v>
      </c>
    </row>
    <row r="654" spans="1:17" x14ac:dyDescent="0.25">
      <c r="A654" t="s">
        <v>4914</v>
      </c>
      <c r="B654" t="s">
        <v>14885</v>
      </c>
      <c r="C654">
        <v>150.16666699999999</v>
      </c>
      <c r="D654" t="s">
        <v>27859</v>
      </c>
      <c r="E654" t="s">
        <v>27860</v>
      </c>
      <c r="F654" t="s">
        <v>27861</v>
      </c>
      <c r="G654" t="s">
        <v>27862</v>
      </c>
      <c r="H654">
        <v>155.16666699999999</v>
      </c>
      <c r="I654">
        <v>5</v>
      </c>
      <c r="J654" t="s">
        <v>10683</v>
      </c>
      <c r="K654" t="s">
        <v>10685</v>
      </c>
      <c r="L654" t="s">
        <v>10728</v>
      </c>
      <c r="M654" t="s">
        <v>10696</v>
      </c>
      <c r="N654">
        <v>6</v>
      </c>
      <c r="O654" t="s">
        <v>27863</v>
      </c>
      <c r="P654" t="s">
        <v>10681</v>
      </c>
      <c r="Q654">
        <v>0</v>
      </c>
    </row>
    <row r="655" spans="1:17" x14ac:dyDescent="0.25">
      <c r="A655" t="s">
        <v>4915</v>
      </c>
      <c r="B655" t="s">
        <v>14891</v>
      </c>
      <c r="C655">
        <v>23</v>
      </c>
      <c r="D655" t="s">
        <v>27859</v>
      </c>
      <c r="E655" t="s">
        <v>27860</v>
      </c>
      <c r="F655" t="s">
        <v>27868</v>
      </c>
      <c r="G655" t="s">
        <v>27862</v>
      </c>
      <c r="H655">
        <v>23</v>
      </c>
      <c r="I655">
        <v>0</v>
      </c>
      <c r="J655" t="s">
        <v>12566</v>
      </c>
      <c r="K655" t="s">
        <v>10685</v>
      </c>
      <c r="L655" t="s">
        <v>10803</v>
      </c>
      <c r="M655" t="s">
        <v>10783</v>
      </c>
      <c r="N655">
        <v>12</v>
      </c>
      <c r="O655" t="s">
        <v>27863</v>
      </c>
      <c r="P655" t="s">
        <v>13217</v>
      </c>
      <c r="Q655">
        <v>0</v>
      </c>
    </row>
    <row r="656" spans="1:17" x14ac:dyDescent="0.25">
      <c r="A656" t="s">
        <v>14907</v>
      </c>
      <c r="B656" t="s">
        <v>14908</v>
      </c>
      <c r="C656">
        <v>1</v>
      </c>
      <c r="D656" t="s">
        <v>27859</v>
      </c>
      <c r="E656" t="s">
        <v>27860</v>
      </c>
      <c r="F656" t="s">
        <v>27874</v>
      </c>
      <c r="G656" t="s">
        <v>27874</v>
      </c>
      <c r="H656">
        <v>1</v>
      </c>
      <c r="I656">
        <v>0</v>
      </c>
      <c r="J656" t="s">
        <v>12566</v>
      </c>
      <c r="K656" t="s">
        <v>10685</v>
      </c>
      <c r="L656" t="s">
        <v>10803</v>
      </c>
      <c r="M656" t="s">
        <v>10783</v>
      </c>
      <c r="N656">
        <v>1</v>
      </c>
      <c r="O656" t="s">
        <v>27863</v>
      </c>
      <c r="P656" t="s">
        <v>11814</v>
      </c>
      <c r="Q656">
        <v>0</v>
      </c>
    </row>
    <row r="657" spans="1:17" x14ac:dyDescent="0.25">
      <c r="A657" t="s">
        <v>4921</v>
      </c>
      <c r="B657" t="s">
        <v>14973</v>
      </c>
      <c r="C657">
        <v>63</v>
      </c>
      <c r="D657" t="s">
        <v>27859</v>
      </c>
      <c r="E657" t="s">
        <v>27860</v>
      </c>
      <c r="F657" t="s">
        <v>27868</v>
      </c>
      <c r="G657" t="s">
        <v>27862</v>
      </c>
      <c r="H657">
        <v>69</v>
      </c>
      <c r="I657">
        <v>4</v>
      </c>
      <c r="J657" t="s">
        <v>12566</v>
      </c>
      <c r="K657" t="s">
        <v>10685</v>
      </c>
      <c r="L657" t="s">
        <v>10781</v>
      </c>
      <c r="M657" t="s">
        <v>10696</v>
      </c>
      <c r="N657">
        <v>6</v>
      </c>
      <c r="O657" t="s">
        <v>27863</v>
      </c>
      <c r="P657" t="s">
        <v>10751</v>
      </c>
      <c r="Q657">
        <v>0</v>
      </c>
    </row>
    <row r="658" spans="1:17" x14ac:dyDescent="0.25">
      <c r="A658" t="s">
        <v>4924</v>
      </c>
      <c r="B658" t="s">
        <v>15036</v>
      </c>
      <c r="C658">
        <v>209</v>
      </c>
      <c r="D658" t="s">
        <v>27859</v>
      </c>
      <c r="E658" t="s">
        <v>27860</v>
      </c>
      <c r="F658" t="s">
        <v>27861</v>
      </c>
      <c r="G658" t="s">
        <v>27862</v>
      </c>
      <c r="H658">
        <v>209</v>
      </c>
      <c r="I658">
        <v>0</v>
      </c>
      <c r="J658" t="s">
        <v>12566</v>
      </c>
      <c r="K658" t="s">
        <v>10685</v>
      </c>
      <c r="L658" t="s">
        <v>10746</v>
      </c>
      <c r="M658" t="s">
        <v>10696</v>
      </c>
      <c r="N658">
        <v>6</v>
      </c>
      <c r="O658" t="s">
        <v>27863</v>
      </c>
      <c r="P658" t="s">
        <v>10681</v>
      </c>
      <c r="Q658">
        <v>0</v>
      </c>
    </row>
    <row r="659" spans="1:17" x14ac:dyDescent="0.25">
      <c r="A659" t="s">
        <v>4925</v>
      </c>
      <c r="B659" t="s">
        <v>15046</v>
      </c>
      <c r="C659">
        <v>7</v>
      </c>
      <c r="D659" t="s">
        <v>27859</v>
      </c>
      <c r="E659" t="s">
        <v>27860</v>
      </c>
      <c r="F659" t="s">
        <v>27868</v>
      </c>
      <c r="G659" t="s">
        <v>27862</v>
      </c>
      <c r="H659">
        <v>7</v>
      </c>
      <c r="I659">
        <v>0</v>
      </c>
      <c r="J659" t="s">
        <v>10683</v>
      </c>
      <c r="K659" t="s">
        <v>10685</v>
      </c>
      <c r="L659" t="s">
        <v>13477</v>
      </c>
      <c r="M659" t="s">
        <v>8187</v>
      </c>
      <c r="N659">
        <v>6</v>
      </c>
      <c r="O659" t="s">
        <v>27863</v>
      </c>
      <c r="P659" t="s">
        <v>10681</v>
      </c>
      <c r="Q659">
        <v>0</v>
      </c>
    </row>
    <row r="660" spans="1:17" x14ac:dyDescent="0.25">
      <c r="A660" t="s">
        <v>4926</v>
      </c>
      <c r="B660" t="s">
        <v>15049</v>
      </c>
      <c r="C660">
        <v>9</v>
      </c>
      <c r="D660" t="s">
        <v>27859</v>
      </c>
      <c r="E660" t="s">
        <v>27860</v>
      </c>
      <c r="F660" t="s">
        <v>27868</v>
      </c>
      <c r="G660" t="s">
        <v>27862</v>
      </c>
      <c r="H660">
        <v>10</v>
      </c>
      <c r="I660">
        <v>1</v>
      </c>
      <c r="J660" t="s">
        <v>10683</v>
      </c>
      <c r="K660" t="s">
        <v>10685</v>
      </c>
      <c r="L660" t="s">
        <v>13477</v>
      </c>
      <c r="M660" t="s">
        <v>8187</v>
      </c>
      <c r="N660">
        <v>6</v>
      </c>
      <c r="O660" t="s">
        <v>27863</v>
      </c>
      <c r="P660" t="s">
        <v>10681</v>
      </c>
      <c r="Q660">
        <v>0</v>
      </c>
    </row>
    <row r="661" spans="1:17" x14ac:dyDescent="0.25">
      <c r="A661" t="s">
        <v>8834</v>
      </c>
      <c r="B661" t="s">
        <v>15094</v>
      </c>
      <c r="C661">
        <v>0.66666700000000001</v>
      </c>
      <c r="D661" t="s">
        <v>27859</v>
      </c>
      <c r="E661" t="s">
        <v>27860</v>
      </c>
      <c r="F661" t="s">
        <v>27874</v>
      </c>
      <c r="G661" t="s">
        <v>27874</v>
      </c>
      <c r="H661">
        <v>0.66666700000000001</v>
      </c>
      <c r="I661">
        <v>0</v>
      </c>
      <c r="J661" t="s">
        <v>10683</v>
      </c>
      <c r="K661" t="s">
        <v>10685</v>
      </c>
      <c r="L661" t="s">
        <v>12191</v>
      </c>
      <c r="M661" t="s">
        <v>10696</v>
      </c>
      <c r="N661">
        <v>3</v>
      </c>
      <c r="O661" t="s">
        <v>27863</v>
      </c>
      <c r="P661" t="s">
        <v>10856</v>
      </c>
      <c r="Q661">
        <v>0</v>
      </c>
    </row>
    <row r="662" spans="1:17" x14ac:dyDescent="0.25">
      <c r="A662" t="s">
        <v>4931</v>
      </c>
      <c r="B662" t="s">
        <v>15120</v>
      </c>
      <c r="C662">
        <v>10</v>
      </c>
      <c r="D662" t="s">
        <v>27859</v>
      </c>
      <c r="E662" t="s">
        <v>27860</v>
      </c>
      <c r="F662" t="s">
        <v>27868</v>
      </c>
      <c r="G662" t="s">
        <v>27862</v>
      </c>
      <c r="H662">
        <v>10</v>
      </c>
      <c r="I662">
        <v>0</v>
      </c>
      <c r="J662" t="s">
        <v>12566</v>
      </c>
      <c r="K662" t="s">
        <v>10685</v>
      </c>
      <c r="L662" t="s">
        <v>10707</v>
      </c>
      <c r="M662" t="s">
        <v>10709</v>
      </c>
      <c r="N662">
        <v>6</v>
      </c>
      <c r="O662" t="s">
        <v>27863</v>
      </c>
      <c r="P662" t="s">
        <v>10681</v>
      </c>
      <c r="Q662">
        <v>0</v>
      </c>
    </row>
    <row r="663" spans="1:17" x14ac:dyDescent="0.25">
      <c r="A663" t="s">
        <v>4932</v>
      </c>
      <c r="B663" t="s">
        <v>15123</v>
      </c>
      <c r="C663">
        <v>63</v>
      </c>
      <c r="D663" t="s">
        <v>27859</v>
      </c>
      <c r="E663" t="s">
        <v>27860</v>
      </c>
      <c r="F663" t="s">
        <v>27861</v>
      </c>
      <c r="G663" t="s">
        <v>27862</v>
      </c>
      <c r="H663">
        <v>63</v>
      </c>
      <c r="I663">
        <v>0</v>
      </c>
      <c r="J663" t="s">
        <v>12566</v>
      </c>
      <c r="K663" t="s">
        <v>10685</v>
      </c>
      <c r="L663" t="s">
        <v>10781</v>
      </c>
      <c r="M663" t="s">
        <v>10696</v>
      </c>
      <c r="N663">
        <v>6</v>
      </c>
      <c r="O663" t="s">
        <v>27863</v>
      </c>
      <c r="P663" t="s">
        <v>13217</v>
      </c>
      <c r="Q663">
        <v>0</v>
      </c>
    </row>
    <row r="664" spans="1:17" x14ac:dyDescent="0.25">
      <c r="A664" t="s">
        <v>4936</v>
      </c>
      <c r="B664" t="s">
        <v>15144</v>
      </c>
      <c r="C664">
        <v>79.166667000000004</v>
      </c>
      <c r="D664" t="s">
        <v>27859</v>
      </c>
      <c r="E664" t="s">
        <v>27860</v>
      </c>
      <c r="F664" t="s">
        <v>27861</v>
      </c>
      <c r="G664" t="s">
        <v>27862</v>
      </c>
      <c r="H664">
        <v>87.166667000000004</v>
      </c>
      <c r="I664">
        <v>6</v>
      </c>
      <c r="J664" t="s">
        <v>10683</v>
      </c>
      <c r="K664" t="s">
        <v>10685</v>
      </c>
      <c r="L664" t="s">
        <v>10874</v>
      </c>
      <c r="M664" t="s">
        <v>10709</v>
      </c>
      <c r="N664">
        <v>6</v>
      </c>
      <c r="O664" t="s">
        <v>27863</v>
      </c>
      <c r="P664" t="s">
        <v>10681</v>
      </c>
      <c r="Q664">
        <v>0</v>
      </c>
    </row>
    <row r="665" spans="1:17" x14ac:dyDescent="0.25">
      <c r="A665" t="s">
        <v>4940</v>
      </c>
      <c r="B665" t="s">
        <v>15210</v>
      </c>
      <c r="C665">
        <v>168</v>
      </c>
      <c r="D665" t="s">
        <v>27859</v>
      </c>
      <c r="E665" t="s">
        <v>27860</v>
      </c>
      <c r="F665" t="s">
        <v>27868</v>
      </c>
      <c r="G665" t="s">
        <v>27862</v>
      </c>
      <c r="H665">
        <v>170</v>
      </c>
      <c r="I665">
        <v>2</v>
      </c>
      <c r="J665" t="s">
        <v>12566</v>
      </c>
      <c r="K665" t="s">
        <v>10685</v>
      </c>
      <c r="L665" t="s">
        <v>10686</v>
      </c>
      <c r="M665" t="s">
        <v>10688</v>
      </c>
      <c r="N665">
        <v>6</v>
      </c>
      <c r="O665" t="s">
        <v>27863</v>
      </c>
      <c r="P665" t="s">
        <v>10681</v>
      </c>
      <c r="Q665">
        <v>0</v>
      </c>
    </row>
    <row r="666" spans="1:17" x14ac:dyDescent="0.25">
      <c r="A666" t="s">
        <v>4941</v>
      </c>
      <c r="B666" t="s">
        <v>15211</v>
      </c>
      <c r="C666">
        <v>32</v>
      </c>
      <c r="D666" t="s">
        <v>27859</v>
      </c>
      <c r="E666" t="s">
        <v>27860</v>
      </c>
      <c r="F666" t="s">
        <v>27868</v>
      </c>
      <c r="G666" t="s">
        <v>27862</v>
      </c>
      <c r="H666">
        <v>32</v>
      </c>
      <c r="I666">
        <v>0</v>
      </c>
      <c r="J666" t="s">
        <v>12566</v>
      </c>
      <c r="K666" t="s">
        <v>10685</v>
      </c>
      <c r="L666" t="s">
        <v>10686</v>
      </c>
      <c r="M666" t="s">
        <v>10688</v>
      </c>
      <c r="N666">
        <v>6</v>
      </c>
      <c r="O666" t="s">
        <v>27863</v>
      </c>
      <c r="P666" t="s">
        <v>10856</v>
      </c>
      <c r="Q666">
        <v>0</v>
      </c>
    </row>
    <row r="667" spans="1:17" x14ac:dyDescent="0.25">
      <c r="A667" t="s">
        <v>4942</v>
      </c>
      <c r="B667" t="s">
        <v>15241</v>
      </c>
      <c r="C667">
        <v>1</v>
      </c>
      <c r="D667" t="s">
        <v>27859</v>
      </c>
      <c r="E667" t="s">
        <v>27860</v>
      </c>
      <c r="F667" t="s">
        <v>27868</v>
      </c>
      <c r="G667" t="s">
        <v>27862</v>
      </c>
      <c r="H667">
        <v>1</v>
      </c>
      <c r="I667">
        <v>0</v>
      </c>
      <c r="J667" t="s">
        <v>12566</v>
      </c>
      <c r="K667" t="s">
        <v>10685</v>
      </c>
      <c r="L667" t="s">
        <v>10737</v>
      </c>
      <c r="M667" t="s">
        <v>10709</v>
      </c>
      <c r="N667">
        <v>1</v>
      </c>
      <c r="O667" t="s">
        <v>27863</v>
      </c>
      <c r="P667" t="s">
        <v>13217</v>
      </c>
      <c r="Q667">
        <v>0</v>
      </c>
    </row>
    <row r="668" spans="1:17" x14ac:dyDescent="0.25">
      <c r="A668" t="s">
        <v>8384</v>
      </c>
      <c r="B668" t="s">
        <v>15253</v>
      </c>
      <c r="C668">
        <v>5</v>
      </c>
      <c r="D668" t="s">
        <v>27859</v>
      </c>
      <c r="E668" t="s">
        <v>27860</v>
      </c>
      <c r="F668" t="s">
        <v>27868</v>
      </c>
      <c r="G668" t="s">
        <v>27862</v>
      </c>
      <c r="H668">
        <v>5</v>
      </c>
      <c r="I668">
        <v>0</v>
      </c>
      <c r="J668" t="s">
        <v>12566</v>
      </c>
      <c r="K668" t="s">
        <v>10685</v>
      </c>
      <c r="L668" t="s">
        <v>10826</v>
      </c>
      <c r="M668" t="s">
        <v>10709</v>
      </c>
      <c r="N668">
        <v>6</v>
      </c>
      <c r="O668" t="s">
        <v>27863</v>
      </c>
      <c r="P668" t="s">
        <v>13217</v>
      </c>
      <c r="Q668">
        <v>0</v>
      </c>
    </row>
    <row r="669" spans="1:17" x14ac:dyDescent="0.25">
      <c r="A669" t="s">
        <v>8357</v>
      </c>
      <c r="B669" t="s">
        <v>15254</v>
      </c>
      <c r="C669">
        <v>6</v>
      </c>
      <c r="D669" t="s">
        <v>27859</v>
      </c>
      <c r="E669" t="s">
        <v>27860</v>
      </c>
      <c r="F669" t="s">
        <v>27868</v>
      </c>
      <c r="G669" t="s">
        <v>27862</v>
      </c>
      <c r="H669">
        <v>6</v>
      </c>
      <c r="I669">
        <v>0</v>
      </c>
      <c r="J669" t="s">
        <v>12566</v>
      </c>
      <c r="K669" t="s">
        <v>10685</v>
      </c>
      <c r="L669" t="s">
        <v>10826</v>
      </c>
      <c r="M669" t="s">
        <v>10709</v>
      </c>
      <c r="N669">
        <v>6</v>
      </c>
      <c r="O669" t="s">
        <v>27863</v>
      </c>
      <c r="P669" t="s">
        <v>13217</v>
      </c>
      <c r="Q669">
        <v>0</v>
      </c>
    </row>
    <row r="670" spans="1:17" x14ac:dyDescent="0.25">
      <c r="A670" t="s">
        <v>15255</v>
      </c>
      <c r="B670" t="s">
        <v>15256</v>
      </c>
      <c r="C670">
        <v>5</v>
      </c>
      <c r="D670" t="s">
        <v>27859</v>
      </c>
      <c r="E670" t="s">
        <v>27860</v>
      </c>
      <c r="F670" t="s">
        <v>27868</v>
      </c>
      <c r="G670" t="s">
        <v>27862</v>
      </c>
      <c r="H670">
        <v>5</v>
      </c>
      <c r="I670">
        <v>0</v>
      </c>
      <c r="J670" t="s">
        <v>12566</v>
      </c>
      <c r="K670" t="s">
        <v>10685</v>
      </c>
      <c r="L670" t="s">
        <v>10826</v>
      </c>
      <c r="M670" t="s">
        <v>10709</v>
      </c>
      <c r="N670">
        <v>1</v>
      </c>
      <c r="O670" t="s">
        <v>27863</v>
      </c>
      <c r="P670" t="s">
        <v>11814</v>
      </c>
      <c r="Q670">
        <v>0</v>
      </c>
    </row>
    <row r="671" spans="1:17" x14ac:dyDescent="0.25">
      <c r="A671" t="s">
        <v>4944</v>
      </c>
      <c r="B671" t="s">
        <v>15259</v>
      </c>
      <c r="C671">
        <v>1295</v>
      </c>
      <c r="D671" t="s">
        <v>27859</v>
      </c>
      <c r="E671" t="s">
        <v>27860</v>
      </c>
      <c r="F671" t="s">
        <v>27865</v>
      </c>
      <c r="G671" t="s">
        <v>27862</v>
      </c>
      <c r="H671">
        <v>1297</v>
      </c>
      <c r="I671">
        <v>2</v>
      </c>
      <c r="J671" t="s">
        <v>10683</v>
      </c>
      <c r="K671" t="s">
        <v>10685</v>
      </c>
      <c r="L671" t="s">
        <v>10686</v>
      </c>
      <c r="M671" t="s">
        <v>10688</v>
      </c>
      <c r="N671">
        <v>12</v>
      </c>
      <c r="O671" t="s">
        <v>27863</v>
      </c>
      <c r="P671" t="s">
        <v>10681</v>
      </c>
      <c r="Q671">
        <v>0</v>
      </c>
    </row>
    <row r="672" spans="1:17" x14ac:dyDescent="0.25">
      <c r="A672" t="s">
        <v>4951</v>
      </c>
      <c r="B672" t="s">
        <v>15705</v>
      </c>
      <c r="C672">
        <v>28</v>
      </c>
      <c r="D672" t="s">
        <v>27859</v>
      </c>
      <c r="E672" t="s">
        <v>27860</v>
      </c>
      <c r="F672" t="s">
        <v>27864</v>
      </c>
      <c r="G672" t="s">
        <v>27862</v>
      </c>
      <c r="H672">
        <v>28</v>
      </c>
      <c r="I672">
        <v>0</v>
      </c>
      <c r="J672" t="s">
        <v>10683</v>
      </c>
      <c r="K672" t="s">
        <v>10685</v>
      </c>
      <c r="L672" t="s">
        <v>13138</v>
      </c>
      <c r="M672" t="s">
        <v>12700</v>
      </c>
      <c r="N672">
        <v>6</v>
      </c>
      <c r="O672" t="s">
        <v>27863</v>
      </c>
      <c r="P672" t="s">
        <v>10681</v>
      </c>
      <c r="Q672">
        <v>0</v>
      </c>
    </row>
    <row r="673" spans="1:17" x14ac:dyDescent="0.25">
      <c r="A673" t="s">
        <v>4952</v>
      </c>
      <c r="B673" t="s">
        <v>15706</v>
      </c>
      <c r="C673">
        <v>0.41666700000000001</v>
      </c>
      <c r="D673" t="s">
        <v>27859</v>
      </c>
      <c r="E673" t="s">
        <v>27860</v>
      </c>
      <c r="F673" t="s">
        <v>27867</v>
      </c>
      <c r="G673" t="s">
        <v>27867</v>
      </c>
      <c r="H673">
        <v>0.41666700000000001</v>
      </c>
      <c r="I673">
        <v>0</v>
      </c>
      <c r="J673" t="s">
        <v>10683</v>
      </c>
      <c r="K673" t="s">
        <v>10685</v>
      </c>
      <c r="L673" t="s">
        <v>13138</v>
      </c>
      <c r="M673" t="s">
        <v>12700</v>
      </c>
      <c r="N673">
        <v>12</v>
      </c>
      <c r="O673" t="s">
        <v>27863</v>
      </c>
      <c r="P673" t="s">
        <v>10681</v>
      </c>
      <c r="Q673">
        <v>0</v>
      </c>
    </row>
    <row r="674" spans="1:17" x14ac:dyDescent="0.25">
      <c r="A674" t="s">
        <v>4952</v>
      </c>
      <c r="B674" t="s">
        <v>15706</v>
      </c>
      <c r="C674">
        <v>18</v>
      </c>
      <c r="D674" t="s">
        <v>27859</v>
      </c>
      <c r="E674" t="s">
        <v>27860</v>
      </c>
      <c r="F674" t="s">
        <v>27864</v>
      </c>
      <c r="G674" t="s">
        <v>27862</v>
      </c>
      <c r="H674">
        <v>18</v>
      </c>
      <c r="I674">
        <v>0</v>
      </c>
      <c r="J674" t="s">
        <v>10683</v>
      </c>
      <c r="K674" t="s">
        <v>10685</v>
      </c>
      <c r="L674" t="s">
        <v>13138</v>
      </c>
      <c r="M674" t="s">
        <v>12700</v>
      </c>
      <c r="N674">
        <v>12</v>
      </c>
      <c r="O674" t="s">
        <v>27863</v>
      </c>
      <c r="P674" t="s">
        <v>10681</v>
      </c>
      <c r="Q674">
        <v>0</v>
      </c>
    </row>
    <row r="675" spans="1:17" x14ac:dyDescent="0.25">
      <c r="A675" t="s">
        <v>4954</v>
      </c>
      <c r="B675" t="s">
        <v>15717</v>
      </c>
      <c r="C675">
        <v>169</v>
      </c>
      <c r="D675" t="s">
        <v>27859</v>
      </c>
      <c r="E675" t="s">
        <v>27860</v>
      </c>
      <c r="F675" t="s">
        <v>27864</v>
      </c>
      <c r="G675" t="s">
        <v>27862</v>
      </c>
      <c r="H675">
        <v>169</v>
      </c>
      <c r="I675">
        <v>0</v>
      </c>
      <c r="J675" t="s">
        <v>10683</v>
      </c>
      <c r="K675" t="s">
        <v>10685</v>
      </c>
      <c r="L675" t="s">
        <v>11805</v>
      </c>
      <c r="M675" t="s">
        <v>10709</v>
      </c>
      <c r="N675">
        <v>12</v>
      </c>
      <c r="O675" t="s">
        <v>27863</v>
      </c>
      <c r="P675" t="s">
        <v>10681</v>
      </c>
      <c r="Q675">
        <v>0</v>
      </c>
    </row>
    <row r="676" spans="1:17" x14ac:dyDescent="0.25">
      <c r="A676" t="s">
        <v>4956</v>
      </c>
      <c r="B676" t="s">
        <v>15726</v>
      </c>
      <c r="C676">
        <v>95</v>
      </c>
      <c r="D676" t="s">
        <v>27859</v>
      </c>
      <c r="E676" t="s">
        <v>27860</v>
      </c>
      <c r="F676" t="s">
        <v>27864</v>
      </c>
      <c r="G676" t="s">
        <v>27862</v>
      </c>
      <c r="H676">
        <v>103</v>
      </c>
      <c r="I676">
        <v>7</v>
      </c>
      <c r="J676" t="s">
        <v>10683</v>
      </c>
      <c r="K676" t="s">
        <v>10685</v>
      </c>
      <c r="L676" t="s">
        <v>11359</v>
      </c>
      <c r="M676" t="s">
        <v>10709</v>
      </c>
      <c r="N676">
        <v>6</v>
      </c>
      <c r="O676" t="s">
        <v>27863</v>
      </c>
      <c r="P676" t="s">
        <v>10681</v>
      </c>
      <c r="Q676">
        <v>0</v>
      </c>
    </row>
    <row r="677" spans="1:17" x14ac:dyDescent="0.25">
      <c r="A677" t="s">
        <v>4957</v>
      </c>
      <c r="B677" t="s">
        <v>15728</v>
      </c>
      <c r="C677">
        <v>81</v>
      </c>
      <c r="D677" t="s">
        <v>27859</v>
      </c>
      <c r="E677" t="s">
        <v>27860</v>
      </c>
      <c r="F677" t="s">
        <v>27864</v>
      </c>
      <c r="G677" t="s">
        <v>27862</v>
      </c>
      <c r="H677">
        <v>93</v>
      </c>
      <c r="I677">
        <v>12</v>
      </c>
      <c r="J677" t="s">
        <v>10683</v>
      </c>
      <c r="K677" t="s">
        <v>10685</v>
      </c>
      <c r="L677" t="s">
        <v>10803</v>
      </c>
      <c r="M677" t="s">
        <v>10702</v>
      </c>
      <c r="N677">
        <v>6</v>
      </c>
      <c r="O677" t="s">
        <v>27863</v>
      </c>
      <c r="P677" t="s">
        <v>10681</v>
      </c>
      <c r="Q677">
        <v>0</v>
      </c>
    </row>
    <row r="678" spans="1:17" x14ac:dyDescent="0.25">
      <c r="A678" t="s">
        <v>4958</v>
      </c>
      <c r="B678" t="s">
        <v>15730</v>
      </c>
      <c r="C678">
        <v>0</v>
      </c>
      <c r="D678" t="s">
        <v>27859</v>
      </c>
      <c r="E678" t="s">
        <v>27860</v>
      </c>
      <c r="F678" t="s">
        <v>27864</v>
      </c>
      <c r="G678" t="s">
        <v>27862</v>
      </c>
      <c r="H678">
        <v>6</v>
      </c>
      <c r="I678">
        <v>6</v>
      </c>
      <c r="J678" t="s">
        <v>10683</v>
      </c>
      <c r="K678" t="s">
        <v>10685</v>
      </c>
      <c r="L678" t="s">
        <v>10686</v>
      </c>
      <c r="M678" t="s">
        <v>10688</v>
      </c>
      <c r="N678">
        <v>12</v>
      </c>
      <c r="O678" t="s">
        <v>27863</v>
      </c>
      <c r="P678" t="s">
        <v>10681</v>
      </c>
      <c r="Q678">
        <v>0</v>
      </c>
    </row>
    <row r="679" spans="1:17" x14ac:dyDescent="0.25">
      <c r="A679" t="s">
        <v>4959</v>
      </c>
      <c r="B679" t="s">
        <v>15731</v>
      </c>
      <c r="C679">
        <v>36</v>
      </c>
      <c r="D679" t="s">
        <v>27859</v>
      </c>
      <c r="E679" t="s">
        <v>27860</v>
      </c>
      <c r="F679" t="s">
        <v>27864</v>
      </c>
      <c r="G679" t="s">
        <v>27862</v>
      </c>
      <c r="H679">
        <v>36</v>
      </c>
      <c r="I679">
        <v>0</v>
      </c>
      <c r="J679" t="s">
        <v>10683</v>
      </c>
      <c r="K679" t="s">
        <v>10685</v>
      </c>
      <c r="L679" t="s">
        <v>10923</v>
      </c>
      <c r="M679" t="s">
        <v>10709</v>
      </c>
      <c r="N679">
        <v>9</v>
      </c>
      <c r="O679" t="s">
        <v>27863</v>
      </c>
      <c r="P679" t="s">
        <v>10681</v>
      </c>
      <c r="Q679">
        <v>0</v>
      </c>
    </row>
    <row r="680" spans="1:17" x14ac:dyDescent="0.25">
      <c r="A680" t="s">
        <v>4960</v>
      </c>
      <c r="B680" t="s">
        <v>15734</v>
      </c>
      <c r="C680">
        <v>0</v>
      </c>
      <c r="D680" t="s">
        <v>27859</v>
      </c>
      <c r="E680" t="s">
        <v>27860</v>
      </c>
      <c r="F680" t="s">
        <v>27861</v>
      </c>
      <c r="G680" t="s">
        <v>27862</v>
      </c>
      <c r="H680">
        <v>1</v>
      </c>
      <c r="I680">
        <v>1</v>
      </c>
      <c r="J680" t="s">
        <v>10683</v>
      </c>
      <c r="K680" t="s">
        <v>10685</v>
      </c>
      <c r="L680" t="s">
        <v>10732</v>
      </c>
      <c r="M680" t="s">
        <v>10688</v>
      </c>
      <c r="N680">
        <v>6</v>
      </c>
      <c r="O680" t="s">
        <v>27863</v>
      </c>
      <c r="P680" t="s">
        <v>10681</v>
      </c>
      <c r="Q680">
        <v>0</v>
      </c>
    </row>
    <row r="681" spans="1:17" x14ac:dyDescent="0.25">
      <c r="A681" t="s">
        <v>4961</v>
      </c>
      <c r="B681" t="s">
        <v>15735</v>
      </c>
      <c r="C681">
        <v>0.33333299999999999</v>
      </c>
      <c r="D681" t="s">
        <v>27859</v>
      </c>
      <c r="E681" t="s">
        <v>27860</v>
      </c>
      <c r="F681" t="s">
        <v>27867</v>
      </c>
      <c r="G681" t="s">
        <v>27867</v>
      </c>
      <c r="H681">
        <v>0.33333299999999999</v>
      </c>
      <c r="I681">
        <v>0</v>
      </c>
      <c r="J681" t="s">
        <v>10683</v>
      </c>
      <c r="K681" t="s">
        <v>10685</v>
      </c>
      <c r="L681" t="s">
        <v>10803</v>
      </c>
      <c r="M681" t="s">
        <v>10783</v>
      </c>
      <c r="N681">
        <v>6</v>
      </c>
      <c r="O681" t="s">
        <v>27863</v>
      </c>
      <c r="P681" t="s">
        <v>10681</v>
      </c>
      <c r="Q681">
        <v>0</v>
      </c>
    </row>
    <row r="682" spans="1:17" x14ac:dyDescent="0.25">
      <c r="A682" t="s">
        <v>4961</v>
      </c>
      <c r="B682" t="s">
        <v>15735</v>
      </c>
      <c r="C682">
        <v>53.666666999999997</v>
      </c>
      <c r="D682" t="s">
        <v>27859</v>
      </c>
      <c r="E682" t="s">
        <v>27860</v>
      </c>
      <c r="F682" t="s">
        <v>27864</v>
      </c>
      <c r="G682" t="s">
        <v>27862</v>
      </c>
      <c r="H682">
        <v>56.666666999999997</v>
      </c>
      <c r="I682">
        <v>2</v>
      </c>
      <c r="J682" t="s">
        <v>10683</v>
      </c>
      <c r="K682" t="s">
        <v>10685</v>
      </c>
      <c r="L682" t="s">
        <v>10803</v>
      </c>
      <c r="M682" t="s">
        <v>10783</v>
      </c>
      <c r="N682">
        <v>6</v>
      </c>
      <c r="O682" t="s">
        <v>27863</v>
      </c>
      <c r="P682" t="s">
        <v>10681</v>
      </c>
      <c r="Q682">
        <v>0</v>
      </c>
    </row>
    <row r="683" spans="1:17" x14ac:dyDescent="0.25">
      <c r="A683" t="s">
        <v>4962</v>
      </c>
      <c r="B683" t="s">
        <v>15736</v>
      </c>
      <c r="C683">
        <v>33</v>
      </c>
      <c r="D683" t="s">
        <v>27859</v>
      </c>
      <c r="E683" t="s">
        <v>27860</v>
      </c>
      <c r="F683" t="s">
        <v>27864</v>
      </c>
      <c r="G683" t="s">
        <v>27862</v>
      </c>
      <c r="H683">
        <v>33</v>
      </c>
      <c r="I683">
        <v>0</v>
      </c>
      <c r="J683" t="s">
        <v>10683</v>
      </c>
      <c r="K683" t="s">
        <v>10685</v>
      </c>
      <c r="L683" t="s">
        <v>10774</v>
      </c>
      <c r="M683" t="s">
        <v>10696</v>
      </c>
      <c r="N683">
        <v>12</v>
      </c>
      <c r="O683" t="s">
        <v>27863</v>
      </c>
      <c r="P683" t="s">
        <v>10681</v>
      </c>
      <c r="Q683">
        <v>0</v>
      </c>
    </row>
    <row r="684" spans="1:17" x14ac:dyDescent="0.25">
      <c r="A684" t="s">
        <v>4964</v>
      </c>
      <c r="B684" t="s">
        <v>15738</v>
      </c>
      <c r="C684">
        <v>46</v>
      </c>
      <c r="D684" t="s">
        <v>27859</v>
      </c>
      <c r="E684" t="s">
        <v>27860</v>
      </c>
      <c r="F684" t="s">
        <v>27864</v>
      </c>
      <c r="G684" t="s">
        <v>27862</v>
      </c>
      <c r="H684">
        <v>50</v>
      </c>
      <c r="I684">
        <v>4</v>
      </c>
      <c r="J684" t="s">
        <v>10683</v>
      </c>
      <c r="K684" t="s">
        <v>10685</v>
      </c>
      <c r="L684" t="s">
        <v>15739</v>
      </c>
      <c r="M684" t="s">
        <v>10763</v>
      </c>
      <c r="N684">
        <v>6</v>
      </c>
      <c r="O684" t="s">
        <v>27863</v>
      </c>
      <c r="P684" t="s">
        <v>10681</v>
      </c>
      <c r="Q684">
        <v>0</v>
      </c>
    </row>
    <row r="685" spans="1:17" x14ac:dyDescent="0.25">
      <c r="A685" t="s">
        <v>4965</v>
      </c>
      <c r="B685" t="s">
        <v>15741</v>
      </c>
      <c r="C685">
        <v>4</v>
      </c>
      <c r="D685" t="s">
        <v>27859</v>
      </c>
      <c r="E685" t="s">
        <v>27860</v>
      </c>
      <c r="F685" t="s">
        <v>27864</v>
      </c>
      <c r="G685" t="s">
        <v>27862</v>
      </c>
      <c r="H685">
        <v>5</v>
      </c>
      <c r="I685">
        <v>1</v>
      </c>
      <c r="J685" t="s">
        <v>10683</v>
      </c>
      <c r="K685" t="s">
        <v>10685</v>
      </c>
      <c r="L685" t="s">
        <v>15739</v>
      </c>
      <c r="M685" t="s">
        <v>10763</v>
      </c>
      <c r="N685">
        <v>6</v>
      </c>
      <c r="O685" t="s">
        <v>27863</v>
      </c>
      <c r="P685" t="s">
        <v>10681</v>
      </c>
      <c r="Q685">
        <v>0</v>
      </c>
    </row>
    <row r="686" spans="1:17" x14ac:dyDescent="0.25">
      <c r="A686" t="s">
        <v>4968</v>
      </c>
      <c r="B686" t="s">
        <v>15748</v>
      </c>
      <c r="C686">
        <v>73</v>
      </c>
      <c r="D686" t="s">
        <v>27859</v>
      </c>
      <c r="E686" t="s">
        <v>27860</v>
      </c>
      <c r="F686" t="s">
        <v>27864</v>
      </c>
      <c r="G686" t="s">
        <v>27862</v>
      </c>
      <c r="H686">
        <v>86</v>
      </c>
      <c r="I686">
        <v>11</v>
      </c>
      <c r="J686" t="s">
        <v>10683</v>
      </c>
      <c r="K686" t="s">
        <v>10685</v>
      </c>
      <c r="L686" t="s">
        <v>10781</v>
      </c>
      <c r="M686" t="s">
        <v>10696</v>
      </c>
      <c r="N686">
        <v>6</v>
      </c>
      <c r="O686" t="s">
        <v>27863</v>
      </c>
      <c r="P686" t="s">
        <v>10681</v>
      </c>
      <c r="Q686">
        <v>0</v>
      </c>
    </row>
    <row r="687" spans="1:17" x14ac:dyDescent="0.25">
      <c r="A687" t="s">
        <v>4969</v>
      </c>
      <c r="B687" t="s">
        <v>15749</v>
      </c>
      <c r="C687">
        <v>52</v>
      </c>
      <c r="D687" t="s">
        <v>27859</v>
      </c>
      <c r="E687" t="s">
        <v>27860</v>
      </c>
      <c r="F687" t="s">
        <v>27864</v>
      </c>
      <c r="G687" t="s">
        <v>27862</v>
      </c>
      <c r="H687">
        <v>58</v>
      </c>
      <c r="I687">
        <v>6</v>
      </c>
      <c r="J687" t="s">
        <v>10683</v>
      </c>
      <c r="K687" t="s">
        <v>10685</v>
      </c>
      <c r="L687" t="s">
        <v>10694</v>
      </c>
      <c r="M687" t="s">
        <v>10696</v>
      </c>
      <c r="N687">
        <v>6</v>
      </c>
      <c r="O687" t="s">
        <v>27863</v>
      </c>
      <c r="P687" t="s">
        <v>10681</v>
      </c>
      <c r="Q687">
        <v>0</v>
      </c>
    </row>
    <row r="688" spans="1:17" x14ac:dyDescent="0.25">
      <c r="A688" t="s">
        <v>4970</v>
      </c>
      <c r="B688" t="s">
        <v>15750</v>
      </c>
      <c r="C688">
        <v>224</v>
      </c>
      <c r="D688" t="s">
        <v>27859</v>
      </c>
      <c r="E688" t="s">
        <v>27860</v>
      </c>
      <c r="F688" t="s">
        <v>27868</v>
      </c>
      <c r="G688" t="s">
        <v>27862</v>
      </c>
      <c r="H688">
        <v>224</v>
      </c>
      <c r="I688">
        <v>0</v>
      </c>
      <c r="J688" t="s">
        <v>10683</v>
      </c>
      <c r="K688" t="s">
        <v>10685</v>
      </c>
      <c r="L688" t="s">
        <v>10746</v>
      </c>
      <c r="M688" t="s">
        <v>10696</v>
      </c>
      <c r="N688">
        <v>6</v>
      </c>
      <c r="O688" t="s">
        <v>27863</v>
      </c>
      <c r="P688" t="s">
        <v>10681</v>
      </c>
      <c r="Q688">
        <v>0</v>
      </c>
    </row>
    <row r="689" spans="1:17" x14ac:dyDescent="0.25">
      <c r="A689" t="s">
        <v>4972</v>
      </c>
      <c r="B689" t="s">
        <v>15757</v>
      </c>
      <c r="C689">
        <v>153.66666699999999</v>
      </c>
      <c r="D689" t="s">
        <v>27859</v>
      </c>
      <c r="E689" t="s">
        <v>27860</v>
      </c>
      <c r="F689" t="s">
        <v>27864</v>
      </c>
      <c r="G689" t="s">
        <v>27862</v>
      </c>
      <c r="H689">
        <v>156.66666699999999</v>
      </c>
      <c r="I689">
        <v>1</v>
      </c>
      <c r="J689" t="s">
        <v>10683</v>
      </c>
      <c r="K689" t="s">
        <v>10685</v>
      </c>
      <c r="L689" t="s">
        <v>10803</v>
      </c>
      <c r="M689" t="s">
        <v>10702</v>
      </c>
      <c r="N689">
        <v>6</v>
      </c>
      <c r="O689" t="s">
        <v>27863</v>
      </c>
      <c r="P689" t="s">
        <v>10681</v>
      </c>
      <c r="Q689">
        <v>0</v>
      </c>
    </row>
    <row r="690" spans="1:17" x14ac:dyDescent="0.25">
      <c r="A690" t="s">
        <v>4974</v>
      </c>
      <c r="B690" t="s">
        <v>15761</v>
      </c>
      <c r="C690">
        <v>51</v>
      </c>
      <c r="D690" t="s">
        <v>27859</v>
      </c>
      <c r="E690" t="s">
        <v>27860</v>
      </c>
      <c r="F690" t="s">
        <v>27864</v>
      </c>
      <c r="G690" t="s">
        <v>27862</v>
      </c>
      <c r="H690">
        <v>53</v>
      </c>
      <c r="I690">
        <v>2</v>
      </c>
      <c r="J690" t="s">
        <v>10683</v>
      </c>
      <c r="K690" t="s">
        <v>10685</v>
      </c>
      <c r="L690" t="s">
        <v>14989</v>
      </c>
      <c r="M690" t="s">
        <v>10688</v>
      </c>
      <c r="N690">
        <v>6</v>
      </c>
      <c r="O690" t="s">
        <v>27863</v>
      </c>
      <c r="P690" t="s">
        <v>10681</v>
      </c>
      <c r="Q690">
        <v>0</v>
      </c>
    </row>
    <row r="691" spans="1:17" x14ac:dyDescent="0.25">
      <c r="A691" t="s">
        <v>4979</v>
      </c>
      <c r="B691" t="s">
        <v>15790</v>
      </c>
      <c r="C691">
        <v>1</v>
      </c>
      <c r="D691" t="s">
        <v>27859</v>
      </c>
      <c r="E691" t="s">
        <v>27860</v>
      </c>
      <c r="F691" t="s">
        <v>27873</v>
      </c>
      <c r="G691" t="s">
        <v>27862</v>
      </c>
      <c r="H691">
        <v>1</v>
      </c>
      <c r="I691">
        <v>0</v>
      </c>
      <c r="J691" t="s">
        <v>10752</v>
      </c>
      <c r="K691" t="s">
        <v>10685</v>
      </c>
      <c r="L691" t="s">
        <v>11716</v>
      </c>
      <c r="M691" t="s">
        <v>10783</v>
      </c>
      <c r="N691">
        <v>12</v>
      </c>
      <c r="O691" t="s">
        <v>27863</v>
      </c>
      <c r="P691" t="s">
        <v>10751</v>
      </c>
      <c r="Q691">
        <v>0</v>
      </c>
    </row>
    <row r="692" spans="1:17" x14ac:dyDescent="0.25">
      <c r="A692" t="s">
        <v>4981</v>
      </c>
      <c r="B692" t="s">
        <v>15811</v>
      </c>
      <c r="C692">
        <v>0</v>
      </c>
      <c r="D692" t="s">
        <v>27859</v>
      </c>
      <c r="E692" t="s">
        <v>27860</v>
      </c>
      <c r="F692" t="s">
        <v>27868</v>
      </c>
      <c r="G692" t="s">
        <v>27862</v>
      </c>
      <c r="H692">
        <v>29</v>
      </c>
      <c r="I692">
        <v>25</v>
      </c>
      <c r="J692" t="s">
        <v>10683</v>
      </c>
      <c r="K692" t="s">
        <v>10685</v>
      </c>
      <c r="L692" t="s">
        <v>10700</v>
      </c>
      <c r="M692" t="s">
        <v>10702</v>
      </c>
      <c r="N692">
        <v>6</v>
      </c>
      <c r="O692" t="s">
        <v>27863</v>
      </c>
      <c r="P692" t="s">
        <v>10856</v>
      </c>
      <c r="Q692">
        <v>0</v>
      </c>
    </row>
    <row r="693" spans="1:17" x14ac:dyDescent="0.25">
      <c r="A693" t="s">
        <v>4984</v>
      </c>
      <c r="B693" t="s">
        <v>15831</v>
      </c>
      <c r="C693">
        <v>0</v>
      </c>
      <c r="D693" t="s">
        <v>27859</v>
      </c>
      <c r="E693" t="s">
        <v>27860</v>
      </c>
      <c r="F693" t="s">
        <v>27868</v>
      </c>
      <c r="G693" t="s">
        <v>27862</v>
      </c>
      <c r="H693">
        <v>63</v>
      </c>
      <c r="I693">
        <v>27</v>
      </c>
      <c r="J693" t="s">
        <v>10683</v>
      </c>
      <c r="K693" t="s">
        <v>10685</v>
      </c>
      <c r="L693" t="s">
        <v>10837</v>
      </c>
      <c r="M693" t="s">
        <v>10696</v>
      </c>
      <c r="N693">
        <v>12</v>
      </c>
      <c r="O693" t="s">
        <v>27863</v>
      </c>
      <c r="P693" t="s">
        <v>12445</v>
      </c>
      <c r="Q693">
        <v>0</v>
      </c>
    </row>
    <row r="694" spans="1:17" x14ac:dyDescent="0.25">
      <c r="A694" t="s">
        <v>4985</v>
      </c>
      <c r="B694" t="s">
        <v>15847</v>
      </c>
      <c r="C694">
        <v>890</v>
      </c>
      <c r="D694" t="s">
        <v>27859</v>
      </c>
      <c r="E694" t="s">
        <v>27860</v>
      </c>
      <c r="F694" t="s">
        <v>27871</v>
      </c>
      <c r="G694" t="s">
        <v>27862</v>
      </c>
      <c r="H694">
        <v>954</v>
      </c>
      <c r="I694">
        <v>60</v>
      </c>
      <c r="J694" t="s">
        <v>10683</v>
      </c>
      <c r="K694" t="s">
        <v>10685</v>
      </c>
      <c r="L694" t="s">
        <v>10803</v>
      </c>
      <c r="M694" t="s">
        <v>10783</v>
      </c>
      <c r="N694">
        <v>12</v>
      </c>
      <c r="O694" t="s">
        <v>27863</v>
      </c>
      <c r="P694" t="s">
        <v>10681</v>
      </c>
      <c r="Q694">
        <v>0</v>
      </c>
    </row>
    <row r="695" spans="1:17" x14ac:dyDescent="0.25">
      <c r="A695" t="s">
        <v>4989</v>
      </c>
      <c r="B695" t="s">
        <v>15853</v>
      </c>
      <c r="C695">
        <v>84.083332999999996</v>
      </c>
      <c r="D695" t="s">
        <v>27859</v>
      </c>
      <c r="E695" t="s">
        <v>27860</v>
      </c>
      <c r="F695" t="s">
        <v>27861</v>
      </c>
      <c r="G695" t="s">
        <v>27862</v>
      </c>
      <c r="H695">
        <v>97.083332999999996</v>
      </c>
      <c r="I695">
        <v>13</v>
      </c>
      <c r="J695" t="s">
        <v>10683</v>
      </c>
      <c r="K695" t="s">
        <v>10685</v>
      </c>
      <c r="L695" t="s">
        <v>10700</v>
      </c>
      <c r="M695" t="s">
        <v>10702</v>
      </c>
      <c r="N695">
        <v>12</v>
      </c>
      <c r="O695" t="s">
        <v>27863</v>
      </c>
      <c r="P695" t="s">
        <v>10681</v>
      </c>
      <c r="Q695">
        <v>0</v>
      </c>
    </row>
    <row r="696" spans="1:17" x14ac:dyDescent="0.25">
      <c r="A696" t="s">
        <v>4992</v>
      </c>
      <c r="B696" t="s">
        <v>15870</v>
      </c>
      <c r="C696">
        <v>98</v>
      </c>
      <c r="D696" t="s">
        <v>27859</v>
      </c>
      <c r="E696" t="s">
        <v>27860</v>
      </c>
      <c r="F696" t="s">
        <v>27861</v>
      </c>
      <c r="G696" t="s">
        <v>27862</v>
      </c>
      <c r="H696">
        <v>110</v>
      </c>
      <c r="I696">
        <v>10</v>
      </c>
      <c r="J696" t="s">
        <v>10683</v>
      </c>
      <c r="K696" t="s">
        <v>10685</v>
      </c>
      <c r="L696" t="s">
        <v>10803</v>
      </c>
      <c r="M696" t="s">
        <v>10783</v>
      </c>
      <c r="N696">
        <v>12</v>
      </c>
      <c r="O696" t="s">
        <v>27863</v>
      </c>
      <c r="P696" t="s">
        <v>10681</v>
      </c>
      <c r="Q696">
        <v>0</v>
      </c>
    </row>
    <row r="697" spans="1:17" x14ac:dyDescent="0.25">
      <c r="A697" t="s">
        <v>4994</v>
      </c>
      <c r="B697" t="s">
        <v>15873</v>
      </c>
      <c r="C697">
        <v>195.25</v>
      </c>
      <c r="D697" t="s">
        <v>27859</v>
      </c>
      <c r="E697" t="s">
        <v>27860</v>
      </c>
      <c r="F697" t="s">
        <v>27861</v>
      </c>
      <c r="G697" t="s">
        <v>27862</v>
      </c>
      <c r="H697">
        <v>197.25</v>
      </c>
      <c r="I697">
        <v>2</v>
      </c>
      <c r="J697" t="s">
        <v>10683</v>
      </c>
      <c r="K697" t="s">
        <v>10685</v>
      </c>
      <c r="L697" t="s">
        <v>10991</v>
      </c>
      <c r="M697" t="s">
        <v>10993</v>
      </c>
      <c r="N697">
        <v>12</v>
      </c>
      <c r="O697" t="s">
        <v>27863</v>
      </c>
      <c r="P697" t="s">
        <v>10681</v>
      </c>
      <c r="Q697">
        <v>0</v>
      </c>
    </row>
    <row r="698" spans="1:17" x14ac:dyDescent="0.25">
      <c r="A698" t="s">
        <v>4996</v>
      </c>
      <c r="B698" t="s">
        <v>15875</v>
      </c>
      <c r="C698">
        <v>61</v>
      </c>
      <c r="D698" t="s">
        <v>27859</v>
      </c>
      <c r="E698" t="s">
        <v>27860</v>
      </c>
      <c r="F698" t="s">
        <v>27861</v>
      </c>
      <c r="G698" t="s">
        <v>27862</v>
      </c>
      <c r="H698">
        <v>74</v>
      </c>
      <c r="I698">
        <v>13</v>
      </c>
      <c r="J698" t="s">
        <v>10683</v>
      </c>
      <c r="K698" t="s">
        <v>10685</v>
      </c>
      <c r="L698" t="s">
        <v>10700</v>
      </c>
      <c r="M698" t="s">
        <v>10702</v>
      </c>
      <c r="N698">
        <v>6</v>
      </c>
      <c r="O698" t="s">
        <v>27863</v>
      </c>
      <c r="P698" t="s">
        <v>10681</v>
      </c>
      <c r="Q698">
        <v>0</v>
      </c>
    </row>
    <row r="699" spans="1:17" x14ac:dyDescent="0.25">
      <c r="A699" t="s">
        <v>4997</v>
      </c>
      <c r="B699" t="s">
        <v>15878</v>
      </c>
      <c r="C699">
        <v>81</v>
      </c>
      <c r="D699" t="s">
        <v>27859</v>
      </c>
      <c r="E699" t="s">
        <v>27860</v>
      </c>
      <c r="F699" t="s">
        <v>27861</v>
      </c>
      <c r="G699" t="s">
        <v>27862</v>
      </c>
      <c r="H699">
        <v>81</v>
      </c>
      <c r="I699">
        <v>0</v>
      </c>
      <c r="J699" t="s">
        <v>10683</v>
      </c>
      <c r="K699" t="s">
        <v>10685</v>
      </c>
      <c r="L699" t="s">
        <v>11805</v>
      </c>
      <c r="M699" t="s">
        <v>10709</v>
      </c>
      <c r="N699">
        <v>12</v>
      </c>
      <c r="O699" t="s">
        <v>27863</v>
      </c>
      <c r="P699" t="s">
        <v>10681</v>
      </c>
      <c r="Q699">
        <v>0</v>
      </c>
    </row>
    <row r="700" spans="1:17" x14ac:dyDescent="0.25">
      <c r="A700" t="s">
        <v>4998</v>
      </c>
      <c r="B700" t="s">
        <v>15881</v>
      </c>
      <c r="C700">
        <v>63</v>
      </c>
      <c r="D700" t="s">
        <v>27859</v>
      </c>
      <c r="E700" t="s">
        <v>27860</v>
      </c>
      <c r="F700" t="s">
        <v>27861</v>
      </c>
      <c r="G700" t="s">
        <v>27862</v>
      </c>
      <c r="H700">
        <v>69</v>
      </c>
      <c r="I700">
        <v>6</v>
      </c>
      <c r="J700" t="s">
        <v>10683</v>
      </c>
      <c r="K700" t="s">
        <v>10685</v>
      </c>
      <c r="L700" t="s">
        <v>10700</v>
      </c>
      <c r="M700" t="s">
        <v>10702</v>
      </c>
      <c r="N700">
        <v>6</v>
      </c>
      <c r="O700" t="s">
        <v>27863</v>
      </c>
      <c r="P700" t="s">
        <v>10681</v>
      </c>
      <c r="Q700">
        <v>0</v>
      </c>
    </row>
    <row r="701" spans="1:17" x14ac:dyDescent="0.25">
      <c r="A701" t="s">
        <v>4999</v>
      </c>
      <c r="B701" t="s">
        <v>15883</v>
      </c>
      <c r="C701">
        <v>53</v>
      </c>
      <c r="D701" t="s">
        <v>27859</v>
      </c>
      <c r="E701" t="s">
        <v>27860</v>
      </c>
      <c r="F701" t="s">
        <v>27861</v>
      </c>
      <c r="G701" t="s">
        <v>27862</v>
      </c>
      <c r="H701">
        <v>59</v>
      </c>
      <c r="I701">
        <v>6</v>
      </c>
      <c r="J701" t="s">
        <v>10683</v>
      </c>
      <c r="K701" t="s">
        <v>10685</v>
      </c>
      <c r="L701" t="s">
        <v>10732</v>
      </c>
      <c r="M701" t="s">
        <v>10688</v>
      </c>
      <c r="N701">
        <v>12</v>
      </c>
      <c r="O701" t="s">
        <v>27863</v>
      </c>
      <c r="P701" t="s">
        <v>10681</v>
      </c>
      <c r="Q701">
        <v>0</v>
      </c>
    </row>
    <row r="702" spans="1:17" x14ac:dyDescent="0.25">
      <c r="A702" t="s">
        <v>5000</v>
      </c>
      <c r="B702" t="s">
        <v>15884</v>
      </c>
      <c r="C702">
        <v>72.166667000000004</v>
      </c>
      <c r="D702" t="s">
        <v>27859</v>
      </c>
      <c r="E702" t="s">
        <v>27860</v>
      </c>
      <c r="F702" t="s">
        <v>27861</v>
      </c>
      <c r="G702" t="s">
        <v>27862</v>
      </c>
      <c r="H702">
        <v>77.166667000000004</v>
      </c>
      <c r="I702">
        <v>2</v>
      </c>
      <c r="J702" t="s">
        <v>10683</v>
      </c>
      <c r="K702" t="s">
        <v>10685</v>
      </c>
      <c r="L702" t="s">
        <v>15885</v>
      </c>
      <c r="M702" t="s">
        <v>10688</v>
      </c>
      <c r="N702">
        <v>6</v>
      </c>
      <c r="O702" t="s">
        <v>27863</v>
      </c>
      <c r="P702" t="s">
        <v>10681</v>
      </c>
      <c r="Q702">
        <v>0</v>
      </c>
    </row>
    <row r="703" spans="1:17" x14ac:dyDescent="0.25">
      <c r="A703" t="s">
        <v>5002</v>
      </c>
      <c r="B703" t="s">
        <v>15892</v>
      </c>
      <c r="C703">
        <v>67.666667000000004</v>
      </c>
      <c r="D703" t="s">
        <v>27859</v>
      </c>
      <c r="E703" t="s">
        <v>27860</v>
      </c>
      <c r="F703" t="s">
        <v>27861</v>
      </c>
      <c r="G703" t="s">
        <v>27862</v>
      </c>
      <c r="H703">
        <v>73.666667000000004</v>
      </c>
      <c r="I703">
        <v>5</v>
      </c>
      <c r="J703" t="s">
        <v>10683</v>
      </c>
      <c r="K703" t="s">
        <v>10685</v>
      </c>
      <c r="L703" t="s">
        <v>10732</v>
      </c>
      <c r="M703" t="s">
        <v>10688</v>
      </c>
      <c r="N703">
        <v>6</v>
      </c>
      <c r="O703" t="s">
        <v>27863</v>
      </c>
      <c r="P703" t="s">
        <v>10681</v>
      </c>
      <c r="Q703">
        <v>0</v>
      </c>
    </row>
    <row r="704" spans="1:17" x14ac:dyDescent="0.25">
      <c r="A704" t="s">
        <v>5003</v>
      </c>
      <c r="B704" t="s">
        <v>15897</v>
      </c>
      <c r="C704">
        <v>24.333333</v>
      </c>
      <c r="D704" t="s">
        <v>27859</v>
      </c>
      <c r="E704" t="s">
        <v>27860</v>
      </c>
      <c r="F704" t="s">
        <v>27861</v>
      </c>
      <c r="G704" t="s">
        <v>27862</v>
      </c>
      <c r="H704">
        <v>27.333333</v>
      </c>
      <c r="I704">
        <v>3</v>
      </c>
      <c r="J704" t="s">
        <v>10683</v>
      </c>
      <c r="K704" t="s">
        <v>10685</v>
      </c>
      <c r="L704" t="s">
        <v>10746</v>
      </c>
      <c r="M704" t="s">
        <v>10696</v>
      </c>
      <c r="N704">
        <v>12</v>
      </c>
      <c r="O704" t="s">
        <v>27863</v>
      </c>
      <c r="P704" t="s">
        <v>10681</v>
      </c>
      <c r="Q704">
        <v>0</v>
      </c>
    </row>
    <row r="705" spans="1:17" x14ac:dyDescent="0.25">
      <c r="A705" t="s">
        <v>5004</v>
      </c>
      <c r="B705" t="s">
        <v>15534</v>
      </c>
      <c r="C705">
        <v>69.166667000000004</v>
      </c>
      <c r="D705" t="s">
        <v>27859</v>
      </c>
      <c r="E705" t="s">
        <v>27860</v>
      </c>
      <c r="F705" t="s">
        <v>27861</v>
      </c>
      <c r="G705" t="s">
        <v>27862</v>
      </c>
      <c r="H705">
        <v>76.166667000000004</v>
      </c>
      <c r="I705">
        <v>7</v>
      </c>
      <c r="J705" t="s">
        <v>10683</v>
      </c>
      <c r="K705" t="s">
        <v>10685</v>
      </c>
      <c r="L705" t="s">
        <v>10803</v>
      </c>
      <c r="M705" t="s">
        <v>10702</v>
      </c>
      <c r="N705">
        <v>6</v>
      </c>
      <c r="O705" t="s">
        <v>27863</v>
      </c>
      <c r="P705" t="s">
        <v>10681</v>
      </c>
      <c r="Q705">
        <v>0</v>
      </c>
    </row>
    <row r="706" spans="1:17" x14ac:dyDescent="0.25">
      <c r="A706" t="s">
        <v>5005</v>
      </c>
      <c r="B706" t="s">
        <v>15903</v>
      </c>
      <c r="C706">
        <v>97</v>
      </c>
      <c r="D706" t="s">
        <v>27859</v>
      </c>
      <c r="E706" t="s">
        <v>27860</v>
      </c>
      <c r="F706" t="s">
        <v>27861</v>
      </c>
      <c r="G706" t="s">
        <v>27862</v>
      </c>
      <c r="H706">
        <v>113</v>
      </c>
      <c r="I706">
        <v>16</v>
      </c>
      <c r="J706" t="s">
        <v>10683</v>
      </c>
      <c r="K706" t="s">
        <v>10685</v>
      </c>
      <c r="L706" t="s">
        <v>10728</v>
      </c>
      <c r="M706" t="s">
        <v>10702</v>
      </c>
      <c r="N706">
        <v>6</v>
      </c>
      <c r="O706" t="s">
        <v>27863</v>
      </c>
      <c r="P706" t="s">
        <v>10681</v>
      </c>
      <c r="Q706">
        <v>0</v>
      </c>
    </row>
    <row r="707" spans="1:17" x14ac:dyDescent="0.25">
      <c r="A707" t="s">
        <v>5006</v>
      </c>
      <c r="B707" t="s">
        <v>15904</v>
      </c>
      <c r="C707">
        <v>2</v>
      </c>
      <c r="D707" t="s">
        <v>27859</v>
      </c>
      <c r="E707" t="s">
        <v>27860</v>
      </c>
      <c r="F707" t="s">
        <v>27864</v>
      </c>
      <c r="G707" t="s">
        <v>27862</v>
      </c>
      <c r="H707">
        <v>7</v>
      </c>
      <c r="I707">
        <v>4</v>
      </c>
      <c r="J707" t="s">
        <v>10683</v>
      </c>
      <c r="K707" t="s">
        <v>10685</v>
      </c>
      <c r="L707" t="s">
        <v>11836</v>
      </c>
      <c r="M707" t="s">
        <v>10696</v>
      </c>
      <c r="N707">
        <v>6</v>
      </c>
      <c r="O707" t="s">
        <v>27863</v>
      </c>
      <c r="P707" t="s">
        <v>10681</v>
      </c>
      <c r="Q707">
        <v>0</v>
      </c>
    </row>
    <row r="708" spans="1:17" x14ac:dyDescent="0.25">
      <c r="A708" t="s">
        <v>5007</v>
      </c>
      <c r="B708" t="s">
        <v>15909</v>
      </c>
      <c r="C708">
        <v>41</v>
      </c>
      <c r="D708" t="s">
        <v>27859</v>
      </c>
      <c r="E708" t="s">
        <v>27860</v>
      </c>
      <c r="F708" t="s">
        <v>27861</v>
      </c>
      <c r="G708" t="s">
        <v>27862</v>
      </c>
      <c r="H708">
        <v>42</v>
      </c>
      <c r="I708">
        <v>1</v>
      </c>
      <c r="J708" t="s">
        <v>10683</v>
      </c>
      <c r="K708" t="s">
        <v>10685</v>
      </c>
      <c r="L708" t="s">
        <v>10694</v>
      </c>
      <c r="M708" t="s">
        <v>10696</v>
      </c>
      <c r="N708">
        <v>6</v>
      </c>
      <c r="O708" t="s">
        <v>27863</v>
      </c>
      <c r="P708" t="s">
        <v>10681</v>
      </c>
      <c r="Q708">
        <v>0</v>
      </c>
    </row>
    <row r="709" spans="1:17" x14ac:dyDescent="0.25">
      <c r="A709" t="s">
        <v>5008</v>
      </c>
      <c r="B709" t="s">
        <v>15911</v>
      </c>
      <c r="C709">
        <v>111</v>
      </c>
      <c r="D709" t="s">
        <v>27859</v>
      </c>
      <c r="E709" t="s">
        <v>27860</v>
      </c>
      <c r="F709" t="s">
        <v>27861</v>
      </c>
      <c r="G709" t="s">
        <v>27862</v>
      </c>
      <c r="H709">
        <v>116</v>
      </c>
      <c r="I709">
        <v>5</v>
      </c>
      <c r="J709" t="s">
        <v>10683</v>
      </c>
      <c r="K709" t="s">
        <v>10685</v>
      </c>
      <c r="L709" t="s">
        <v>10686</v>
      </c>
      <c r="M709" t="s">
        <v>10688</v>
      </c>
      <c r="N709">
        <v>12</v>
      </c>
      <c r="O709" t="s">
        <v>27863</v>
      </c>
      <c r="P709" t="s">
        <v>10681</v>
      </c>
      <c r="Q709">
        <v>0</v>
      </c>
    </row>
    <row r="710" spans="1:17" x14ac:dyDescent="0.25">
      <c r="A710" t="s">
        <v>5010</v>
      </c>
      <c r="B710" t="s">
        <v>15913</v>
      </c>
      <c r="C710">
        <v>66</v>
      </c>
      <c r="D710" t="s">
        <v>27859</v>
      </c>
      <c r="E710" t="s">
        <v>27860</v>
      </c>
      <c r="F710" t="s">
        <v>27861</v>
      </c>
      <c r="G710" t="s">
        <v>27862</v>
      </c>
      <c r="H710">
        <v>67</v>
      </c>
      <c r="I710">
        <v>1</v>
      </c>
      <c r="J710" t="s">
        <v>10683</v>
      </c>
      <c r="K710" t="s">
        <v>10685</v>
      </c>
      <c r="L710" t="s">
        <v>13138</v>
      </c>
      <c r="M710" t="s">
        <v>12700</v>
      </c>
      <c r="N710">
        <v>6</v>
      </c>
      <c r="O710" t="s">
        <v>27863</v>
      </c>
      <c r="P710" t="s">
        <v>10681</v>
      </c>
      <c r="Q710">
        <v>0</v>
      </c>
    </row>
    <row r="711" spans="1:17" x14ac:dyDescent="0.25">
      <c r="A711" t="s">
        <v>5012</v>
      </c>
      <c r="B711" t="s">
        <v>15915</v>
      </c>
      <c r="C711">
        <v>54.5</v>
      </c>
      <c r="D711" t="s">
        <v>27859</v>
      </c>
      <c r="E711" t="s">
        <v>27860</v>
      </c>
      <c r="F711" t="s">
        <v>27861</v>
      </c>
      <c r="G711" t="s">
        <v>27862</v>
      </c>
      <c r="H711">
        <v>61.5</v>
      </c>
      <c r="I711">
        <v>7</v>
      </c>
      <c r="J711" t="s">
        <v>10683</v>
      </c>
      <c r="K711" t="s">
        <v>10685</v>
      </c>
      <c r="L711" t="s">
        <v>11884</v>
      </c>
      <c r="M711" t="s">
        <v>10702</v>
      </c>
      <c r="N711">
        <v>6</v>
      </c>
      <c r="O711" t="s">
        <v>27863</v>
      </c>
      <c r="P711" t="s">
        <v>10681</v>
      </c>
      <c r="Q711">
        <v>0</v>
      </c>
    </row>
    <row r="712" spans="1:17" x14ac:dyDescent="0.25">
      <c r="A712" t="s">
        <v>5013</v>
      </c>
      <c r="B712" t="s">
        <v>15917</v>
      </c>
      <c r="C712">
        <v>45.166666999999997</v>
      </c>
      <c r="D712" t="s">
        <v>27859</v>
      </c>
      <c r="E712" t="s">
        <v>27860</v>
      </c>
      <c r="F712" t="s">
        <v>27861</v>
      </c>
      <c r="G712" t="s">
        <v>27862</v>
      </c>
      <c r="H712">
        <v>50.166666999999997</v>
      </c>
      <c r="I712">
        <v>4</v>
      </c>
      <c r="J712" t="s">
        <v>10683</v>
      </c>
      <c r="K712" t="s">
        <v>10685</v>
      </c>
      <c r="L712" t="s">
        <v>11884</v>
      </c>
      <c r="M712" t="s">
        <v>10696</v>
      </c>
      <c r="N712">
        <v>6</v>
      </c>
      <c r="O712" t="s">
        <v>27863</v>
      </c>
      <c r="P712" t="s">
        <v>10681</v>
      </c>
      <c r="Q712">
        <v>0</v>
      </c>
    </row>
    <row r="713" spans="1:17" x14ac:dyDescent="0.25">
      <c r="A713" t="s">
        <v>5014</v>
      </c>
      <c r="B713" t="s">
        <v>15920</v>
      </c>
      <c r="C713">
        <v>91.416667000000004</v>
      </c>
      <c r="D713" t="s">
        <v>27859</v>
      </c>
      <c r="E713" t="s">
        <v>27860</v>
      </c>
      <c r="F713" t="s">
        <v>27861</v>
      </c>
      <c r="G713" t="s">
        <v>27862</v>
      </c>
      <c r="H713">
        <v>98.416667000000004</v>
      </c>
      <c r="I713">
        <v>7</v>
      </c>
      <c r="J713" t="s">
        <v>10683</v>
      </c>
      <c r="K713" t="s">
        <v>10685</v>
      </c>
      <c r="L713" t="s">
        <v>11963</v>
      </c>
      <c r="M713" t="s">
        <v>10709</v>
      </c>
      <c r="N713">
        <v>12</v>
      </c>
      <c r="O713" t="s">
        <v>27863</v>
      </c>
      <c r="P713" t="s">
        <v>10681</v>
      </c>
      <c r="Q713">
        <v>0</v>
      </c>
    </row>
    <row r="714" spans="1:17" x14ac:dyDescent="0.25">
      <c r="A714" t="s">
        <v>5015</v>
      </c>
      <c r="B714" t="s">
        <v>15923</v>
      </c>
      <c r="C714">
        <v>62.166666999999997</v>
      </c>
      <c r="D714" t="s">
        <v>27859</v>
      </c>
      <c r="E714" t="s">
        <v>27860</v>
      </c>
      <c r="F714" t="s">
        <v>27861</v>
      </c>
      <c r="G714" t="s">
        <v>27862</v>
      </c>
      <c r="H714">
        <v>72.166667000000004</v>
      </c>
      <c r="I714">
        <v>9</v>
      </c>
      <c r="J714" t="s">
        <v>10683</v>
      </c>
      <c r="K714" t="s">
        <v>10685</v>
      </c>
      <c r="L714" t="s">
        <v>10700</v>
      </c>
      <c r="M714" t="s">
        <v>10702</v>
      </c>
      <c r="N714">
        <v>6</v>
      </c>
      <c r="O714" t="s">
        <v>27863</v>
      </c>
      <c r="P714" t="s">
        <v>10681</v>
      </c>
      <c r="Q714">
        <v>0</v>
      </c>
    </row>
    <row r="715" spans="1:17" x14ac:dyDescent="0.25">
      <c r="A715" t="s">
        <v>5016</v>
      </c>
      <c r="B715" t="s">
        <v>15937</v>
      </c>
      <c r="C715">
        <v>132</v>
      </c>
      <c r="D715" t="s">
        <v>27859</v>
      </c>
      <c r="E715" t="s">
        <v>27860</v>
      </c>
      <c r="F715" t="s">
        <v>27864</v>
      </c>
      <c r="G715" t="s">
        <v>27862</v>
      </c>
      <c r="H715">
        <v>143</v>
      </c>
      <c r="I715">
        <v>11</v>
      </c>
      <c r="J715" t="s">
        <v>10683</v>
      </c>
      <c r="K715" t="s">
        <v>10685</v>
      </c>
      <c r="L715" t="s">
        <v>10732</v>
      </c>
      <c r="M715" t="s">
        <v>10688</v>
      </c>
      <c r="N715">
        <v>12</v>
      </c>
      <c r="O715" t="s">
        <v>27863</v>
      </c>
      <c r="P715" t="s">
        <v>10681</v>
      </c>
      <c r="Q715">
        <v>0</v>
      </c>
    </row>
    <row r="716" spans="1:17" x14ac:dyDescent="0.25">
      <c r="A716" t="s">
        <v>5017</v>
      </c>
      <c r="B716" t="s">
        <v>15837</v>
      </c>
      <c r="C716">
        <v>26</v>
      </c>
      <c r="D716" t="s">
        <v>27859</v>
      </c>
      <c r="E716" t="s">
        <v>27860</v>
      </c>
      <c r="F716" t="s">
        <v>27864</v>
      </c>
      <c r="G716" t="s">
        <v>27862</v>
      </c>
      <c r="H716">
        <v>39</v>
      </c>
      <c r="I716">
        <v>13</v>
      </c>
      <c r="J716" t="s">
        <v>10683</v>
      </c>
      <c r="K716" t="s">
        <v>10685</v>
      </c>
      <c r="L716" t="s">
        <v>10732</v>
      </c>
      <c r="M716" t="s">
        <v>10688</v>
      </c>
      <c r="N716">
        <v>6</v>
      </c>
      <c r="O716" t="s">
        <v>27863</v>
      </c>
      <c r="P716" t="s">
        <v>10681</v>
      </c>
      <c r="Q716">
        <v>0</v>
      </c>
    </row>
    <row r="717" spans="1:17" x14ac:dyDescent="0.25">
      <c r="A717" t="s">
        <v>5018</v>
      </c>
      <c r="B717" t="s">
        <v>15940</v>
      </c>
      <c r="C717">
        <v>33</v>
      </c>
      <c r="D717" t="s">
        <v>27859</v>
      </c>
      <c r="E717" t="s">
        <v>27860</v>
      </c>
      <c r="F717" t="s">
        <v>27861</v>
      </c>
      <c r="G717" t="s">
        <v>27862</v>
      </c>
      <c r="H717">
        <v>38</v>
      </c>
      <c r="I717">
        <v>5</v>
      </c>
      <c r="J717" t="s">
        <v>10683</v>
      </c>
      <c r="K717" t="s">
        <v>10685</v>
      </c>
      <c r="L717" t="s">
        <v>10746</v>
      </c>
      <c r="M717" t="s">
        <v>10696</v>
      </c>
      <c r="N717">
        <v>12</v>
      </c>
      <c r="O717" t="s">
        <v>27863</v>
      </c>
      <c r="P717" t="s">
        <v>10681</v>
      </c>
      <c r="Q717">
        <v>0</v>
      </c>
    </row>
    <row r="718" spans="1:17" x14ac:dyDescent="0.25">
      <c r="A718" t="s">
        <v>5019</v>
      </c>
      <c r="B718" t="s">
        <v>15941</v>
      </c>
      <c r="C718">
        <v>157.83333300000001</v>
      </c>
      <c r="D718" t="s">
        <v>27859</v>
      </c>
      <c r="E718" t="s">
        <v>27860</v>
      </c>
      <c r="F718" t="s">
        <v>27861</v>
      </c>
      <c r="G718" t="s">
        <v>27862</v>
      </c>
      <c r="H718">
        <v>172.83333300000001</v>
      </c>
      <c r="I718">
        <v>14</v>
      </c>
      <c r="J718" t="s">
        <v>10683</v>
      </c>
      <c r="K718" t="s">
        <v>10685</v>
      </c>
      <c r="L718" t="s">
        <v>10874</v>
      </c>
      <c r="M718" t="s">
        <v>10709</v>
      </c>
      <c r="N718">
        <v>6</v>
      </c>
      <c r="O718" t="s">
        <v>27863</v>
      </c>
      <c r="P718" t="s">
        <v>10681</v>
      </c>
      <c r="Q718">
        <v>0</v>
      </c>
    </row>
    <row r="719" spans="1:17" x14ac:dyDescent="0.25">
      <c r="A719" t="s">
        <v>5022</v>
      </c>
      <c r="B719" t="s">
        <v>15946</v>
      </c>
      <c r="C719">
        <v>15</v>
      </c>
      <c r="D719" t="s">
        <v>27859</v>
      </c>
      <c r="E719" t="s">
        <v>27860</v>
      </c>
      <c r="F719" t="s">
        <v>27861</v>
      </c>
      <c r="G719" t="s">
        <v>27862</v>
      </c>
      <c r="H719">
        <v>15</v>
      </c>
      <c r="I719">
        <v>0</v>
      </c>
      <c r="J719" t="s">
        <v>10683</v>
      </c>
      <c r="K719" t="s">
        <v>10685</v>
      </c>
      <c r="L719" t="s">
        <v>11321</v>
      </c>
      <c r="M719" t="s">
        <v>10702</v>
      </c>
      <c r="N719">
        <v>6</v>
      </c>
      <c r="O719" t="s">
        <v>27863</v>
      </c>
      <c r="P719" t="s">
        <v>10681</v>
      </c>
      <c r="Q719">
        <v>0</v>
      </c>
    </row>
    <row r="720" spans="1:17" x14ac:dyDescent="0.25">
      <c r="A720" t="s">
        <v>5024</v>
      </c>
      <c r="B720" t="s">
        <v>15950</v>
      </c>
      <c r="C720">
        <v>26</v>
      </c>
      <c r="D720" t="s">
        <v>27859</v>
      </c>
      <c r="E720" t="s">
        <v>27860</v>
      </c>
      <c r="F720" t="s">
        <v>27861</v>
      </c>
      <c r="G720" t="s">
        <v>27862</v>
      </c>
      <c r="H720">
        <v>26</v>
      </c>
      <c r="I720">
        <v>0</v>
      </c>
      <c r="J720" t="s">
        <v>10683</v>
      </c>
      <c r="K720" t="s">
        <v>10685</v>
      </c>
      <c r="L720" t="s">
        <v>10781</v>
      </c>
      <c r="M720" t="s">
        <v>10696</v>
      </c>
      <c r="N720">
        <v>6</v>
      </c>
      <c r="O720" t="s">
        <v>27863</v>
      </c>
      <c r="P720" t="s">
        <v>10681</v>
      </c>
      <c r="Q720">
        <v>0</v>
      </c>
    </row>
    <row r="721" spans="1:17" x14ac:dyDescent="0.25">
      <c r="A721" t="s">
        <v>5026</v>
      </c>
      <c r="B721" t="s">
        <v>15952</v>
      </c>
      <c r="C721">
        <v>73</v>
      </c>
      <c r="D721" t="s">
        <v>27859</v>
      </c>
      <c r="E721" t="s">
        <v>27860</v>
      </c>
      <c r="F721" t="s">
        <v>27866</v>
      </c>
      <c r="G721" t="s">
        <v>27862</v>
      </c>
      <c r="H721">
        <v>97</v>
      </c>
      <c r="I721">
        <v>22</v>
      </c>
      <c r="J721" t="s">
        <v>10683</v>
      </c>
      <c r="K721" t="s">
        <v>10685</v>
      </c>
      <c r="L721" t="s">
        <v>10694</v>
      </c>
      <c r="M721" t="s">
        <v>10696</v>
      </c>
      <c r="N721">
        <v>12</v>
      </c>
      <c r="O721" t="s">
        <v>27863</v>
      </c>
      <c r="P721" t="s">
        <v>10681</v>
      </c>
      <c r="Q721">
        <v>0</v>
      </c>
    </row>
    <row r="722" spans="1:17" x14ac:dyDescent="0.25">
      <c r="A722" t="s">
        <v>5027</v>
      </c>
      <c r="B722" t="s">
        <v>14653</v>
      </c>
      <c r="C722">
        <v>0.33333299999999999</v>
      </c>
      <c r="D722" t="s">
        <v>27859</v>
      </c>
      <c r="E722" t="s">
        <v>27860</v>
      </c>
      <c r="F722" t="s">
        <v>27867</v>
      </c>
      <c r="G722" t="s">
        <v>27867</v>
      </c>
      <c r="H722">
        <v>0.33333299999999999</v>
      </c>
      <c r="I722">
        <v>0</v>
      </c>
      <c r="J722" t="s">
        <v>10683</v>
      </c>
      <c r="K722" t="s">
        <v>10685</v>
      </c>
      <c r="L722" t="s">
        <v>13477</v>
      </c>
      <c r="M722" t="s">
        <v>8187</v>
      </c>
      <c r="N722">
        <v>6</v>
      </c>
      <c r="O722" t="s">
        <v>27863</v>
      </c>
      <c r="P722" t="s">
        <v>10681</v>
      </c>
      <c r="Q722">
        <v>0</v>
      </c>
    </row>
    <row r="723" spans="1:17" x14ac:dyDescent="0.25">
      <c r="A723" t="s">
        <v>5027</v>
      </c>
      <c r="B723" t="s">
        <v>14653</v>
      </c>
      <c r="C723">
        <v>0</v>
      </c>
      <c r="D723" t="s">
        <v>27859</v>
      </c>
      <c r="E723" t="s">
        <v>27860</v>
      </c>
      <c r="F723" t="s">
        <v>27861</v>
      </c>
      <c r="G723" t="s">
        <v>27862</v>
      </c>
      <c r="H723">
        <v>4</v>
      </c>
      <c r="I723">
        <v>4</v>
      </c>
      <c r="J723" t="s">
        <v>10683</v>
      </c>
      <c r="K723" t="s">
        <v>10685</v>
      </c>
      <c r="L723" t="s">
        <v>13477</v>
      </c>
      <c r="M723" t="s">
        <v>8187</v>
      </c>
      <c r="N723">
        <v>6</v>
      </c>
      <c r="O723" t="s">
        <v>27863</v>
      </c>
      <c r="P723" t="s">
        <v>10681</v>
      </c>
      <c r="Q723">
        <v>0</v>
      </c>
    </row>
    <row r="724" spans="1:17" x14ac:dyDescent="0.25">
      <c r="A724" t="s">
        <v>5030</v>
      </c>
      <c r="B724" t="s">
        <v>15955</v>
      </c>
      <c r="C724">
        <v>21</v>
      </c>
      <c r="D724" t="s">
        <v>27859</v>
      </c>
      <c r="E724" t="s">
        <v>27860</v>
      </c>
      <c r="F724" t="s">
        <v>27868</v>
      </c>
      <c r="G724" t="s">
        <v>27862</v>
      </c>
      <c r="H724">
        <v>22</v>
      </c>
      <c r="I724">
        <v>1</v>
      </c>
      <c r="J724" t="s">
        <v>10683</v>
      </c>
      <c r="K724" t="s">
        <v>10685</v>
      </c>
      <c r="L724" t="s">
        <v>13477</v>
      </c>
      <c r="M724" t="s">
        <v>8187</v>
      </c>
      <c r="N724">
        <v>6</v>
      </c>
      <c r="O724" t="s">
        <v>27863</v>
      </c>
      <c r="P724" t="s">
        <v>10681</v>
      </c>
      <c r="Q724">
        <v>0</v>
      </c>
    </row>
    <row r="725" spans="1:17" x14ac:dyDescent="0.25">
      <c r="A725" t="s">
        <v>5031</v>
      </c>
      <c r="B725" t="s">
        <v>15956</v>
      </c>
      <c r="C725">
        <v>67</v>
      </c>
      <c r="D725" t="s">
        <v>27859</v>
      </c>
      <c r="E725" t="s">
        <v>27860</v>
      </c>
      <c r="F725" t="s">
        <v>27861</v>
      </c>
      <c r="G725" t="s">
        <v>27862</v>
      </c>
      <c r="H725">
        <v>74</v>
      </c>
      <c r="I725">
        <v>5</v>
      </c>
      <c r="J725" t="s">
        <v>10683</v>
      </c>
      <c r="K725" t="s">
        <v>10685</v>
      </c>
      <c r="L725" t="s">
        <v>10761</v>
      </c>
      <c r="M725" t="s">
        <v>10709</v>
      </c>
      <c r="N725">
        <v>6</v>
      </c>
      <c r="O725" t="s">
        <v>27863</v>
      </c>
      <c r="P725" t="s">
        <v>10681</v>
      </c>
      <c r="Q725">
        <v>0</v>
      </c>
    </row>
    <row r="726" spans="1:17" x14ac:dyDescent="0.25">
      <c r="A726" t="s">
        <v>5032</v>
      </c>
      <c r="B726" t="s">
        <v>15957</v>
      </c>
      <c r="C726">
        <v>46.166666999999997</v>
      </c>
      <c r="D726" t="s">
        <v>27859</v>
      </c>
      <c r="E726" t="s">
        <v>27860</v>
      </c>
      <c r="F726" t="s">
        <v>27861</v>
      </c>
      <c r="G726" t="s">
        <v>27862</v>
      </c>
      <c r="H726">
        <v>48.166666999999997</v>
      </c>
      <c r="I726">
        <v>2</v>
      </c>
      <c r="J726" t="s">
        <v>10683</v>
      </c>
      <c r="K726" t="s">
        <v>10685</v>
      </c>
      <c r="L726" t="s">
        <v>10761</v>
      </c>
      <c r="M726" t="s">
        <v>10763</v>
      </c>
      <c r="N726">
        <v>6</v>
      </c>
      <c r="O726" t="s">
        <v>27863</v>
      </c>
      <c r="P726" t="s">
        <v>10681</v>
      </c>
      <c r="Q726">
        <v>0</v>
      </c>
    </row>
    <row r="727" spans="1:17" x14ac:dyDescent="0.25">
      <c r="A727" t="s">
        <v>5033</v>
      </c>
      <c r="B727" t="s">
        <v>15958</v>
      </c>
      <c r="C727">
        <v>0.5</v>
      </c>
      <c r="D727" t="s">
        <v>27859</v>
      </c>
      <c r="E727" t="s">
        <v>27860</v>
      </c>
      <c r="F727" t="s">
        <v>27867</v>
      </c>
      <c r="G727" t="s">
        <v>27867</v>
      </c>
      <c r="H727">
        <v>0.5</v>
      </c>
      <c r="I727">
        <v>0</v>
      </c>
      <c r="J727" t="s">
        <v>10683</v>
      </c>
      <c r="K727" t="s">
        <v>10685</v>
      </c>
      <c r="L727" t="s">
        <v>12700</v>
      </c>
      <c r="M727" t="s">
        <v>8187</v>
      </c>
      <c r="N727">
        <v>6</v>
      </c>
      <c r="O727" t="s">
        <v>27863</v>
      </c>
      <c r="P727" t="s">
        <v>10681</v>
      </c>
      <c r="Q727">
        <v>0</v>
      </c>
    </row>
    <row r="728" spans="1:17" x14ac:dyDescent="0.25">
      <c r="A728" t="s">
        <v>5033</v>
      </c>
      <c r="B728" t="s">
        <v>15958</v>
      </c>
      <c r="C728">
        <v>10</v>
      </c>
      <c r="D728" t="s">
        <v>27859</v>
      </c>
      <c r="E728" t="s">
        <v>27860</v>
      </c>
      <c r="F728" t="s">
        <v>27861</v>
      </c>
      <c r="G728" t="s">
        <v>27862</v>
      </c>
      <c r="H728">
        <v>13</v>
      </c>
      <c r="I728">
        <v>3</v>
      </c>
      <c r="J728" t="s">
        <v>10683</v>
      </c>
      <c r="K728" t="s">
        <v>10685</v>
      </c>
      <c r="L728" t="s">
        <v>12700</v>
      </c>
      <c r="M728" t="s">
        <v>8187</v>
      </c>
      <c r="N728">
        <v>6</v>
      </c>
      <c r="O728" t="s">
        <v>27863</v>
      </c>
      <c r="P728" t="s">
        <v>10681</v>
      </c>
      <c r="Q728">
        <v>0</v>
      </c>
    </row>
    <row r="729" spans="1:17" x14ac:dyDescent="0.25">
      <c r="A729" t="s">
        <v>5034</v>
      </c>
      <c r="B729" t="s">
        <v>15963</v>
      </c>
      <c r="C729">
        <v>0.5</v>
      </c>
      <c r="D729" t="s">
        <v>27859</v>
      </c>
      <c r="E729" t="s">
        <v>27860</v>
      </c>
      <c r="F729" t="s">
        <v>27867</v>
      </c>
      <c r="G729" t="s">
        <v>27867</v>
      </c>
      <c r="H729">
        <v>0.5</v>
      </c>
      <c r="I729">
        <v>0</v>
      </c>
      <c r="J729" t="s">
        <v>10683</v>
      </c>
      <c r="K729" t="s">
        <v>10685</v>
      </c>
      <c r="L729" t="s">
        <v>12700</v>
      </c>
      <c r="M729" t="s">
        <v>8187</v>
      </c>
      <c r="N729">
        <v>6</v>
      </c>
      <c r="O729" t="s">
        <v>27863</v>
      </c>
      <c r="P729" t="s">
        <v>10751</v>
      </c>
      <c r="Q729">
        <v>0</v>
      </c>
    </row>
    <row r="730" spans="1:17" x14ac:dyDescent="0.25">
      <c r="A730" t="s">
        <v>5034</v>
      </c>
      <c r="B730" t="s">
        <v>15963</v>
      </c>
      <c r="C730">
        <v>9</v>
      </c>
      <c r="D730" t="s">
        <v>27859</v>
      </c>
      <c r="E730" t="s">
        <v>27860</v>
      </c>
      <c r="F730" t="s">
        <v>27861</v>
      </c>
      <c r="G730" t="s">
        <v>27862</v>
      </c>
      <c r="H730">
        <v>9</v>
      </c>
      <c r="I730">
        <v>0</v>
      </c>
      <c r="J730" t="s">
        <v>10683</v>
      </c>
      <c r="K730" t="s">
        <v>10685</v>
      </c>
      <c r="L730" t="s">
        <v>12700</v>
      </c>
      <c r="M730" t="s">
        <v>8187</v>
      </c>
      <c r="N730">
        <v>6</v>
      </c>
      <c r="O730" t="s">
        <v>27863</v>
      </c>
      <c r="P730" t="s">
        <v>10751</v>
      </c>
      <c r="Q730">
        <v>0</v>
      </c>
    </row>
    <row r="731" spans="1:17" x14ac:dyDescent="0.25">
      <c r="A731" t="s">
        <v>5035</v>
      </c>
      <c r="B731" t="s">
        <v>15964</v>
      </c>
      <c r="C731">
        <v>112.333333</v>
      </c>
      <c r="D731" t="s">
        <v>27859</v>
      </c>
      <c r="E731" t="s">
        <v>27860</v>
      </c>
      <c r="F731" t="s">
        <v>27861</v>
      </c>
      <c r="G731" t="s">
        <v>27862</v>
      </c>
      <c r="H731">
        <v>119.333333</v>
      </c>
      <c r="I731">
        <v>6</v>
      </c>
      <c r="J731" t="s">
        <v>10683</v>
      </c>
      <c r="K731" t="s">
        <v>10685</v>
      </c>
      <c r="L731" t="s">
        <v>10728</v>
      </c>
      <c r="M731" t="s">
        <v>10702</v>
      </c>
      <c r="N731">
        <v>6</v>
      </c>
      <c r="O731" t="s">
        <v>27863</v>
      </c>
      <c r="P731" t="s">
        <v>10681</v>
      </c>
      <c r="Q731">
        <v>0</v>
      </c>
    </row>
    <row r="732" spans="1:17" x14ac:dyDescent="0.25">
      <c r="A732" t="s">
        <v>5036</v>
      </c>
      <c r="B732" t="s">
        <v>15965</v>
      </c>
      <c r="C732">
        <v>12</v>
      </c>
      <c r="D732" t="s">
        <v>27859</v>
      </c>
      <c r="E732" t="s">
        <v>27860</v>
      </c>
      <c r="F732" t="s">
        <v>27861</v>
      </c>
      <c r="G732" t="s">
        <v>27862</v>
      </c>
      <c r="H732">
        <v>13</v>
      </c>
      <c r="I732">
        <v>1</v>
      </c>
      <c r="J732" t="s">
        <v>10683</v>
      </c>
      <c r="K732" t="s">
        <v>10685</v>
      </c>
      <c r="L732" t="s">
        <v>10837</v>
      </c>
      <c r="M732" t="s">
        <v>10696</v>
      </c>
      <c r="N732">
        <v>6</v>
      </c>
      <c r="O732" t="s">
        <v>27863</v>
      </c>
      <c r="P732" t="s">
        <v>10681</v>
      </c>
      <c r="Q732">
        <v>0</v>
      </c>
    </row>
    <row r="733" spans="1:17" x14ac:dyDescent="0.25">
      <c r="A733" t="s">
        <v>5038</v>
      </c>
      <c r="B733" t="s">
        <v>15968</v>
      </c>
      <c r="C733">
        <v>43</v>
      </c>
      <c r="D733" t="s">
        <v>27859</v>
      </c>
      <c r="E733" t="s">
        <v>27860</v>
      </c>
      <c r="F733" t="s">
        <v>27861</v>
      </c>
      <c r="G733" t="s">
        <v>27862</v>
      </c>
      <c r="H733">
        <v>48</v>
      </c>
      <c r="I733">
        <v>4</v>
      </c>
      <c r="J733" t="s">
        <v>10683</v>
      </c>
      <c r="K733" t="s">
        <v>10685</v>
      </c>
      <c r="L733" t="s">
        <v>11051</v>
      </c>
      <c r="M733" t="s">
        <v>10709</v>
      </c>
      <c r="N733">
        <v>12</v>
      </c>
      <c r="O733" t="s">
        <v>27863</v>
      </c>
      <c r="P733" t="s">
        <v>10681</v>
      </c>
      <c r="Q733">
        <v>0</v>
      </c>
    </row>
    <row r="734" spans="1:17" x14ac:dyDescent="0.25">
      <c r="A734" t="s">
        <v>5040</v>
      </c>
      <c r="B734" t="s">
        <v>15970</v>
      </c>
      <c r="C734">
        <v>23</v>
      </c>
      <c r="D734" t="s">
        <v>27859</v>
      </c>
      <c r="E734" t="s">
        <v>27860</v>
      </c>
      <c r="F734" t="s">
        <v>27861</v>
      </c>
      <c r="G734" t="s">
        <v>27862</v>
      </c>
      <c r="H734">
        <v>38</v>
      </c>
      <c r="I734">
        <v>15</v>
      </c>
      <c r="J734" t="s">
        <v>10683</v>
      </c>
      <c r="K734" t="s">
        <v>10685</v>
      </c>
      <c r="L734" t="s">
        <v>12985</v>
      </c>
      <c r="M734" t="s">
        <v>10709</v>
      </c>
      <c r="N734">
        <v>6</v>
      </c>
      <c r="O734" t="s">
        <v>27863</v>
      </c>
      <c r="P734" t="s">
        <v>10681</v>
      </c>
      <c r="Q734">
        <v>0</v>
      </c>
    </row>
    <row r="735" spans="1:17" x14ac:dyDescent="0.25">
      <c r="A735" t="s">
        <v>5044</v>
      </c>
      <c r="B735" t="s">
        <v>15987</v>
      </c>
      <c r="C735">
        <v>24</v>
      </c>
      <c r="D735" t="s">
        <v>27859</v>
      </c>
      <c r="E735" t="s">
        <v>27860</v>
      </c>
      <c r="F735" t="s">
        <v>27864</v>
      </c>
      <c r="G735" t="s">
        <v>27862</v>
      </c>
      <c r="H735">
        <v>27</v>
      </c>
      <c r="I735">
        <v>3</v>
      </c>
      <c r="J735" t="s">
        <v>10683</v>
      </c>
      <c r="K735" t="s">
        <v>10685</v>
      </c>
      <c r="L735" t="s">
        <v>10746</v>
      </c>
      <c r="M735" t="s">
        <v>10696</v>
      </c>
      <c r="N735">
        <v>6</v>
      </c>
      <c r="O735" t="s">
        <v>27863</v>
      </c>
      <c r="P735" t="s">
        <v>10681</v>
      </c>
      <c r="Q735">
        <v>0</v>
      </c>
    </row>
    <row r="736" spans="1:17" x14ac:dyDescent="0.25">
      <c r="A736" t="s">
        <v>5047</v>
      </c>
      <c r="B736" t="s">
        <v>15992</v>
      </c>
      <c r="C736">
        <v>178</v>
      </c>
      <c r="D736" t="s">
        <v>27859</v>
      </c>
      <c r="E736" t="s">
        <v>27860</v>
      </c>
      <c r="F736" t="s">
        <v>27864</v>
      </c>
      <c r="G736" t="s">
        <v>27862</v>
      </c>
      <c r="H736">
        <v>199</v>
      </c>
      <c r="I736">
        <v>21</v>
      </c>
      <c r="J736" t="s">
        <v>10683</v>
      </c>
      <c r="K736" t="s">
        <v>10685</v>
      </c>
      <c r="L736" t="s">
        <v>10728</v>
      </c>
      <c r="M736" t="s">
        <v>10702</v>
      </c>
      <c r="N736">
        <v>6</v>
      </c>
      <c r="O736" t="s">
        <v>27863</v>
      </c>
      <c r="P736" t="s">
        <v>10681</v>
      </c>
      <c r="Q736">
        <v>0</v>
      </c>
    </row>
    <row r="737" spans="1:17" x14ac:dyDescent="0.25">
      <c r="A737" t="s">
        <v>5048</v>
      </c>
      <c r="B737" t="s">
        <v>15997</v>
      </c>
      <c r="C737">
        <v>30</v>
      </c>
      <c r="D737" t="s">
        <v>27859</v>
      </c>
      <c r="E737" t="s">
        <v>27860</v>
      </c>
      <c r="F737" t="s">
        <v>27864</v>
      </c>
      <c r="G737" t="s">
        <v>27862</v>
      </c>
      <c r="H737">
        <v>32</v>
      </c>
      <c r="I737">
        <v>2</v>
      </c>
      <c r="J737" t="s">
        <v>10683</v>
      </c>
      <c r="K737" t="s">
        <v>10685</v>
      </c>
      <c r="L737" t="s">
        <v>10707</v>
      </c>
      <c r="M737" t="s">
        <v>10709</v>
      </c>
      <c r="N737">
        <v>6</v>
      </c>
      <c r="O737" t="s">
        <v>27863</v>
      </c>
      <c r="P737" t="s">
        <v>10681</v>
      </c>
      <c r="Q737">
        <v>0</v>
      </c>
    </row>
    <row r="738" spans="1:17" x14ac:dyDescent="0.25">
      <c r="A738" t="s">
        <v>5049</v>
      </c>
      <c r="B738" t="s">
        <v>15999</v>
      </c>
      <c r="C738">
        <v>217.66666699999999</v>
      </c>
      <c r="D738" t="s">
        <v>27859</v>
      </c>
      <c r="E738" t="s">
        <v>27860</v>
      </c>
      <c r="F738" t="s">
        <v>27861</v>
      </c>
      <c r="G738" t="s">
        <v>27862</v>
      </c>
      <c r="H738">
        <v>222.66666699999999</v>
      </c>
      <c r="I738">
        <v>4</v>
      </c>
      <c r="J738" t="s">
        <v>10683</v>
      </c>
      <c r="K738" t="s">
        <v>10685</v>
      </c>
      <c r="L738" t="s">
        <v>13024</v>
      </c>
      <c r="M738" t="s">
        <v>10783</v>
      </c>
      <c r="N738">
        <v>6</v>
      </c>
      <c r="O738" t="s">
        <v>27863</v>
      </c>
      <c r="P738" t="s">
        <v>10681</v>
      </c>
      <c r="Q738">
        <v>0</v>
      </c>
    </row>
    <row r="739" spans="1:17" x14ac:dyDescent="0.25">
      <c r="A739" t="s">
        <v>5052</v>
      </c>
      <c r="B739" t="s">
        <v>16011</v>
      </c>
      <c r="C739">
        <v>45</v>
      </c>
      <c r="D739" t="s">
        <v>27859</v>
      </c>
      <c r="E739" t="s">
        <v>27860</v>
      </c>
      <c r="F739" t="s">
        <v>27864</v>
      </c>
      <c r="G739" t="s">
        <v>27862</v>
      </c>
      <c r="H739">
        <v>49</v>
      </c>
      <c r="I739">
        <v>4</v>
      </c>
      <c r="J739" t="s">
        <v>10683</v>
      </c>
      <c r="K739" t="s">
        <v>10685</v>
      </c>
      <c r="L739" t="s">
        <v>12985</v>
      </c>
      <c r="M739" t="s">
        <v>10709</v>
      </c>
      <c r="N739">
        <v>6</v>
      </c>
      <c r="O739" t="s">
        <v>27863</v>
      </c>
      <c r="P739" t="s">
        <v>10681</v>
      </c>
      <c r="Q739">
        <v>0</v>
      </c>
    </row>
    <row r="740" spans="1:17" x14ac:dyDescent="0.25">
      <c r="A740" t="s">
        <v>5053</v>
      </c>
      <c r="B740" t="s">
        <v>16017</v>
      </c>
      <c r="C740">
        <v>16</v>
      </c>
      <c r="D740" t="s">
        <v>27859</v>
      </c>
      <c r="E740" t="s">
        <v>27860</v>
      </c>
      <c r="F740" t="s">
        <v>27864</v>
      </c>
      <c r="G740" t="s">
        <v>27862</v>
      </c>
      <c r="H740">
        <v>25</v>
      </c>
      <c r="I740">
        <v>1</v>
      </c>
      <c r="J740" t="s">
        <v>10683</v>
      </c>
      <c r="K740" t="s">
        <v>10685</v>
      </c>
      <c r="L740" t="s">
        <v>10991</v>
      </c>
      <c r="M740" t="s">
        <v>10993</v>
      </c>
      <c r="N740">
        <v>3</v>
      </c>
      <c r="O740" t="s">
        <v>27863</v>
      </c>
      <c r="P740" t="s">
        <v>10681</v>
      </c>
      <c r="Q740">
        <v>0</v>
      </c>
    </row>
    <row r="741" spans="1:17" x14ac:dyDescent="0.25">
      <c r="A741" t="s">
        <v>5054</v>
      </c>
      <c r="B741" t="s">
        <v>16018</v>
      </c>
      <c r="C741">
        <v>9</v>
      </c>
      <c r="D741" t="s">
        <v>27859</v>
      </c>
      <c r="E741" t="s">
        <v>27860</v>
      </c>
      <c r="F741" t="s">
        <v>27864</v>
      </c>
      <c r="G741" t="s">
        <v>27862</v>
      </c>
      <c r="H741">
        <v>11</v>
      </c>
      <c r="I741">
        <v>2</v>
      </c>
      <c r="J741" t="s">
        <v>10683</v>
      </c>
      <c r="K741" t="s">
        <v>10685</v>
      </c>
      <c r="L741" t="s">
        <v>10991</v>
      </c>
      <c r="M741" t="s">
        <v>10993</v>
      </c>
      <c r="N741">
        <v>3</v>
      </c>
      <c r="O741" t="s">
        <v>27863</v>
      </c>
      <c r="P741" t="s">
        <v>10681</v>
      </c>
      <c r="Q741">
        <v>0</v>
      </c>
    </row>
    <row r="742" spans="1:17" x14ac:dyDescent="0.25">
      <c r="A742" t="s">
        <v>5055</v>
      </c>
      <c r="B742" t="s">
        <v>16024</v>
      </c>
      <c r="C742">
        <v>89.833332999999996</v>
      </c>
      <c r="D742" t="s">
        <v>27859</v>
      </c>
      <c r="E742" t="s">
        <v>27860</v>
      </c>
      <c r="F742" t="s">
        <v>27871</v>
      </c>
      <c r="G742" t="s">
        <v>27862</v>
      </c>
      <c r="H742">
        <v>120.833333</v>
      </c>
      <c r="I742">
        <v>31</v>
      </c>
      <c r="J742" t="s">
        <v>10683</v>
      </c>
      <c r="K742" t="s">
        <v>10685</v>
      </c>
      <c r="L742" t="s">
        <v>10826</v>
      </c>
      <c r="M742" t="s">
        <v>10709</v>
      </c>
      <c r="N742">
        <v>12</v>
      </c>
      <c r="O742" t="s">
        <v>27863</v>
      </c>
      <c r="P742" t="s">
        <v>10681</v>
      </c>
      <c r="Q742">
        <v>0</v>
      </c>
    </row>
    <row r="743" spans="1:17" x14ac:dyDescent="0.25">
      <c r="A743" t="s">
        <v>5058</v>
      </c>
      <c r="B743" t="s">
        <v>16028</v>
      </c>
      <c r="C743">
        <v>0.33333299999999999</v>
      </c>
      <c r="D743" t="s">
        <v>27859</v>
      </c>
      <c r="E743" t="s">
        <v>27860</v>
      </c>
      <c r="F743" t="s">
        <v>27867</v>
      </c>
      <c r="G743" t="s">
        <v>27867</v>
      </c>
      <c r="H743">
        <v>0.33333299999999999</v>
      </c>
      <c r="I743">
        <v>0</v>
      </c>
      <c r="J743" t="s">
        <v>10683</v>
      </c>
      <c r="K743" t="s">
        <v>10685</v>
      </c>
      <c r="L743" t="s">
        <v>16029</v>
      </c>
      <c r="M743" t="s">
        <v>10688</v>
      </c>
      <c r="N743">
        <v>6</v>
      </c>
      <c r="O743" t="s">
        <v>27863</v>
      </c>
      <c r="P743" t="s">
        <v>10681</v>
      </c>
      <c r="Q743">
        <v>0</v>
      </c>
    </row>
    <row r="744" spans="1:17" x14ac:dyDescent="0.25">
      <c r="A744" t="s">
        <v>5058</v>
      </c>
      <c r="B744" t="s">
        <v>16028</v>
      </c>
      <c r="C744">
        <v>94</v>
      </c>
      <c r="D744" t="s">
        <v>27859</v>
      </c>
      <c r="E744" t="s">
        <v>27860</v>
      </c>
      <c r="F744" t="s">
        <v>27864</v>
      </c>
      <c r="G744" t="s">
        <v>27862</v>
      </c>
      <c r="H744">
        <v>95</v>
      </c>
      <c r="I744">
        <v>1</v>
      </c>
      <c r="J744" t="s">
        <v>10683</v>
      </c>
      <c r="K744" t="s">
        <v>10685</v>
      </c>
      <c r="L744" t="s">
        <v>16029</v>
      </c>
      <c r="M744" t="s">
        <v>10688</v>
      </c>
      <c r="N744">
        <v>6</v>
      </c>
      <c r="O744" t="s">
        <v>27863</v>
      </c>
      <c r="P744" t="s">
        <v>10681</v>
      </c>
      <c r="Q744">
        <v>0</v>
      </c>
    </row>
    <row r="745" spans="1:17" x14ac:dyDescent="0.25">
      <c r="A745" t="s">
        <v>5059</v>
      </c>
      <c r="B745" t="s">
        <v>16031</v>
      </c>
      <c r="C745">
        <v>48</v>
      </c>
      <c r="D745" t="s">
        <v>27859</v>
      </c>
      <c r="E745" t="s">
        <v>27860</v>
      </c>
      <c r="F745" t="s">
        <v>27861</v>
      </c>
      <c r="G745" t="s">
        <v>27862</v>
      </c>
      <c r="H745">
        <v>48</v>
      </c>
      <c r="I745">
        <v>0</v>
      </c>
      <c r="J745" t="s">
        <v>10683</v>
      </c>
      <c r="K745" t="s">
        <v>10685</v>
      </c>
      <c r="L745" t="s">
        <v>16029</v>
      </c>
      <c r="M745" t="s">
        <v>10688</v>
      </c>
      <c r="N745">
        <v>6</v>
      </c>
      <c r="O745" t="s">
        <v>27863</v>
      </c>
      <c r="P745" t="s">
        <v>10681</v>
      </c>
      <c r="Q745">
        <v>0</v>
      </c>
    </row>
    <row r="746" spans="1:17" x14ac:dyDescent="0.25">
      <c r="A746" t="s">
        <v>5060</v>
      </c>
      <c r="B746" t="s">
        <v>16032</v>
      </c>
      <c r="C746">
        <v>0</v>
      </c>
      <c r="D746" t="s">
        <v>27859</v>
      </c>
      <c r="E746" t="s">
        <v>27860</v>
      </c>
      <c r="F746" t="s">
        <v>27861</v>
      </c>
      <c r="G746" t="s">
        <v>27862</v>
      </c>
      <c r="H746">
        <v>1.6666669999999999</v>
      </c>
      <c r="I746">
        <v>1</v>
      </c>
      <c r="J746" t="s">
        <v>10683</v>
      </c>
      <c r="K746" t="s">
        <v>10685</v>
      </c>
      <c r="L746" t="s">
        <v>16029</v>
      </c>
      <c r="M746" t="s">
        <v>10688</v>
      </c>
      <c r="N746">
        <v>6</v>
      </c>
      <c r="O746" t="s">
        <v>27863</v>
      </c>
      <c r="P746" t="s">
        <v>10681</v>
      </c>
      <c r="Q746">
        <v>0</v>
      </c>
    </row>
    <row r="747" spans="1:17" x14ac:dyDescent="0.25">
      <c r="A747" t="s">
        <v>5066</v>
      </c>
      <c r="B747" t="s">
        <v>16046</v>
      </c>
      <c r="C747">
        <v>36.5</v>
      </c>
      <c r="D747" t="s">
        <v>27859</v>
      </c>
      <c r="E747" t="s">
        <v>27860</v>
      </c>
      <c r="F747" t="s">
        <v>27861</v>
      </c>
      <c r="G747" t="s">
        <v>27862</v>
      </c>
      <c r="H747">
        <v>38.5</v>
      </c>
      <c r="I747">
        <v>2</v>
      </c>
      <c r="J747" t="s">
        <v>10683</v>
      </c>
      <c r="K747" t="s">
        <v>10685</v>
      </c>
      <c r="L747" t="s">
        <v>10732</v>
      </c>
      <c r="M747" t="s">
        <v>10688</v>
      </c>
      <c r="N747">
        <v>6</v>
      </c>
      <c r="O747" t="s">
        <v>27863</v>
      </c>
      <c r="P747" t="s">
        <v>10681</v>
      </c>
      <c r="Q747">
        <v>0</v>
      </c>
    </row>
    <row r="748" spans="1:17" x14ac:dyDescent="0.25">
      <c r="A748" t="s">
        <v>5067</v>
      </c>
      <c r="B748" t="s">
        <v>16049</v>
      </c>
      <c r="C748">
        <v>846.33333300000004</v>
      </c>
      <c r="D748" t="s">
        <v>27859</v>
      </c>
      <c r="E748" t="s">
        <v>27860</v>
      </c>
      <c r="F748" t="s">
        <v>27868</v>
      </c>
      <c r="G748" t="s">
        <v>27862</v>
      </c>
      <c r="H748">
        <v>847.33333300000004</v>
      </c>
      <c r="I748">
        <v>1</v>
      </c>
      <c r="J748" t="s">
        <v>10683</v>
      </c>
      <c r="K748" t="s">
        <v>10685</v>
      </c>
      <c r="L748" t="s">
        <v>10746</v>
      </c>
      <c r="M748" t="s">
        <v>10696</v>
      </c>
      <c r="N748">
        <v>6</v>
      </c>
      <c r="O748" t="s">
        <v>27863</v>
      </c>
      <c r="P748" t="s">
        <v>10681</v>
      </c>
      <c r="Q748">
        <v>0</v>
      </c>
    </row>
    <row r="749" spans="1:17" x14ac:dyDescent="0.25">
      <c r="A749" t="s">
        <v>5070</v>
      </c>
      <c r="B749" t="s">
        <v>16052</v>
      </c>
      <c r="C749">
        <v>18</v>
      </c>
      <c r="D749" t="s">
        <v>27859</v>
      </c>
      <c r="E749" t="s">
        <v>27860</v>
      </c>
      <c r="F749" t="s">
        <v>27864</v>
      </c>
      <c r="G749" t="s">
        <v>27862</v>
      </c>
      <c r="H749">
        <v>19</v>
      </c>
      <c r="I749">
        <v>0</v>
      </c>
      <c r="J749" t="s">
        <v>10683</v>
      </c>
      <c r="K749" t="s">
        <v>10685</v>
      </c>
      <c r="L749" t="s">
        <v>12441</v>
      </c>
      <c r="M749" t="s">
        <v>10688</v>
      </c>
      <c r="N749">
        <v>6</v>
      </c>
      <c r="O749" t="s">
        <v>27863</v>
      </c>
      <c r="P749" t="s">
        <v>10681</v>
      </c>
      <c r="Q749">
        <v>0</v>
      </c>
    </row>
    <row r="750" spans="1:17" x14ac:dyDescent="0.25">
      <c r="A750" t="s">
        <v>16054</v>
      </c>
      <c r="B750" t="s">
        <v>16055</v>
      </c>
      <c r="C750">
        <v>300</v>
      </c>
      <c r="D750" t="s">
        <v>27859</v>
      </c>
      <c r="E750" t="s">
        <v>27860</v>
      </c>
      <c r="F750" t="s">
        <v>27872</v>
      </c>
      <c r="G750" t="s">
        <v>27862</v>
      </c>
      <c r="H750">
        <v>300</v>
      </c>
      <c r="I750">
        <v>0</v>
      </c>
      <c r="J750" t="s">
        <v>10752</v>
      </c>
      <c r="K750" t="s">
        <v>10685</v>
      </c>
      <c r="L750" t="s">
        <v>10803</v>
      </c>
      <c r="M750" t="s">
        <v>10783</v>
      </c>
      <c r="N750">
        <v>6</v>
      </c>
      <c r="O750" t="s">
        <v>27863</v>
      </c>
      <c r="P750" t="s">
        <v>10751</v>
      </c>
      <c r="Q750">
        <v>0</v>
      </c>
    </row>
    <row r="751" spans="1:17" x14ac:dyDescent="0.25">
      <c r="A751" t="s">
        <v>16054</v>
      </c>
      <c r="B751" t="s">
        <v>16055</v>
      </c>
      <c r="C751">
        <v>150</v>
      </c>
      <c r="D751" t="s">
        <v>27859</v>
      </c>
      <c r="E751" t="s">
        <v>27860</v>
      </c>
      <c r="F751" t="s">
        <v>27861</v>
      </c>
      <c r="G751" t="s">
        <v>27862</v>
      </c>
      <c r="H751">
        <v>150</v>
      </c>
      <c r="I751">
        <v>0</v>
      </c>
      <c r="J751" t="s">
        <v>10752</v>
      </c>
      <c r="K751" t="s">
        <v>10685</v>
      </c>
      <c r="L751" t="s">
        <v>10803</v>
      </c>
      <c r="M751" t="s">
        <v>10783</v>
      </c>
      <c r="N751">
        <v>6</v>
      </c>
      <c r="O751" t="s">
        <v>27863</v>
      </c>
      <c r="P751" t="s">
        <v>10751</v>
      </c>
      <c r="Q751">
        <v>0</v>
      </c>
    </row>
    <row r="752" spans="1:17" x14ac:dyDescent="0.25">
      <c r="A752" t="s">
        <v>5072</v>
      </c>
      <c r="B752" t="s">
        <v>16060</v>
      </c>
      <c r="C752">
        <v>10</v>
      </c>
      <c r="D752" t="s">
        <v>27859</v>
      </c>
      <c r="E752" t="s">
        <v>27860</v>
      </c>
      <c r="F752" t="s">
        <v>27864</v>
      </c>
      <c r="G752" t="s">
        <v>27862</v>
      </c>
      <c r="H752">
        <v>21</v>
      </c>
      <c r="I752">
        <v>11</v>
      </c>
      <c r="J752" t="s">
        <v>10683</v>
      </c>
      <c r="K752" t="s">
        <v>10685</v>
      </c>
      <c r="L752" t="s">
        <v>10694</v>
      </c>
      <c r="M752" t="s">
        <v>10696</v>
      </c>
      <c r="N752">
        <v>6</v>
      </c>
      <c r="O752" t="s">
        <v>27863</v>
      </c>
      <c r="P752" t="s">
        <v>10681</v>
      </c>
      <c r="Q752">
        <v>0</v>
      </c>
    </row>
    <row r="753" spans="1:17" x14ac:dyDescent="0.25">
      <c r="A753" t="s">
        <v>5073</v>
      </c>
      <c r="B753" t="s">
        <v>16061</v>
      </c>
      <c r="C753">
        <v>0.5</v>
      </c>
      <c r="D753" t="s">
        <v>27859</v>
      </c>
      <c r="E753" t="s">
        <v>27860</v>
      </c>
      <c r="F753" t="s">
        <v>27867</v>
      </c>
      <c r="G753" t="s">
        <v>27867</v>
      </c>
      <c r="H753">
        <v>0.5</v>
      </c>
      <c r="I753">
        <v>0</v>
      </c>
      <c r="J753" t="s">
        <v>10683</v>
      </c>
      <c r="K753" t="s">
        <v>10685</v>
      </c>
      <c r="L753" t="s">
        <v>10991</v>
      </c>
      <c r="M753" t="s">
        <v>10993</v>
      </c>
      <c r="N753">
        <v>12</v>
      </c>
      <c r="O753" t="s">
        <v>27863</v>
      </c>
      <c r="P753" t="s">
        <v>10681</v>
      </c>
      <c r="Q753">
        <v>0</v>
      </c>
    </row>
    <row r="754" spans="1:17" x14ac:dyDescent="0.25">
      <c r="A754" t="s">
        <v>5073</v>
      </c>
      <c r="B754" t="s">
        <v>16061</v>
      </c>
      <c r="C754">
        <v>20</v>
      </c>
      <c r="D754" t="s">
        <v>27859</v>
      </c>
      <c r="E754" t="s">
        <v>27860</v>
      </c>
      <c r="F754" t="s">
        <v>27864</v>
      </c>
      <c r="G754" t="s">
        <v>27862</v>
      </c>
      <c r="H754">
        <v>21</v>
      </c>
      <c r="I754">
        <v>1</v>
      </c>
      <c r="J754" t="s">
        <v>10683</v>
      </c>
      <c r="K754" t="s">
        <v>10685</v>
      </c>
      <c r="L754" t="s">
        <v>10991</v>
      </c>
      <c r="M754" t="s">
        <v>10993</v>
      </c>
      <c r="N754">
        <v>12</v>
      </c>
      <c r="O754" t="s">
        <v>27863</v>
      </c>
      <c r="P754" t="s">
        <v>10681</v>
      </c>
      <c r="Q754">
        <v>0</v>
      </c>
    </row>
    <row r="755" spans="1:17" x14ac:dyDescent="0.25">
      <c r="A755" t="s">
        <v>5074</v>
      </c>
      <c r="B755" t="s">
        <v>16062</v>
      </c>
      <c r="C755">
        <v>86.166667000000004</v>
      </c>
      <c r="D755" t="s">
        <v>27859</v>
      </c>
      <c r="E755" t="s">
        <v>27860</v>
      </c>
      <c r="F755" t="s">
        <v>27861</v>
      </c>
      <c r="G755" t="s">
        <v>27862</v>
      </c>
      <c r="H755">
        <v>91.166667000000004</v>
      </c>
      <c r="I755">
        <v>5</v>
      </c>
      <c r="J755" t="s">
        <v>10683</v>
      </c>
      <c r="K755" t="s">
        <v>10685</v>
      </c>
      <c r="L755" t="s">
        <v>10991</v>
      </c>
      <c r="M755" t="s">
        <v>10993</v>
      </c>
      <c r="N755">
        <v>6</v>
      </c>
      <c r="O755" t="s">
        <v>27863</v>
      </c>
      <c r="P755" t="s">
        <v>10681</v>
      </c>
      <c r="Q755">
        <v>0</v>
      </c>
    </row>
    <row r="756" spans="1:17" x14ac:dyDescent="0.25">
      <c r="A756" t="s">
        <v>5075</v>
      </c>
      <c r="B756" t="s">
        <v>16063</v>
      </c>
      <c r="C756">
        <v>0.16666700000000001</v>
      </c>
      <c r="D756" t="s">
        <v>27859</v>
      </c>
      <c r="E756" t="s">
        <v>27860</v>
      </c>
      <c r="F756" t="s">
        <v>27867</v>
      </c>
      <c r="G756" t="s">
        <v>27867</v>
      </c>
      <c r="H756">
        <v>0.16666700000000001</v>
      </c>
      <c r="I756">
        <v>0</v>
      </c>
      <c r="J756" t="s">
        <v>10683</v>
      </c>
      <c r="K756" t="s">
        <v>10685</v>
      </c>
      <c r="L756" t="s">
        <v>11359</v>
      </c>
      <c r="M756" t="s">
        <v>10702</v>
      </c>
      <c r="N756">
        <v>6</v>
      </c>
      <c r="O756" t="s">
        <v>27863</v>
      </c>
      <c r="P756" t="s">
        <v>10681</v>
      </c>
      <c r="Q756">
        <v>0</v>
      </c>
    </row>
    <row r="757" spans="1:17" x14ac:dyDescent="0.25">
      <c r="A757" t="s">
        <v>5075</v>
      </c>
      <c r="B757" t="s">
        <v>16063</v>
      </c>
      <c r="C757">
        <v>89</v>
      </c>
      <c r="D757" t="s">
        <v>27859</v>
      </c>
      <c r="E757" t="s">
        <v>27860</v>
      </c>
      <c r="F757" t="s">
        <v>27864</v>
      </c>
      <c r="G757" t="s">
        <v>27862</v>
      </c>
      <c r="H757">
        <v>89</v>
      </c>
      <c r="I757">
        <v>0</v>
      </c>
      <c r="J757" t="s">
        <v>10683</v>
      </c>
      <c r="K757" t="s">
        <v>10685</v>
      </c>
      <c r="L757" t="s">
        <v>11359</v>
      </c>
      <c r="M757" t="s">
        <v>10702</v>
      </c>
      <c r="N757">
        <v>6</v>
      </c>
      <c r="O757" t="s">
        <v>27863</v>
      </c>
      <c r="P757" t="s">
        <v>10681</v>
      </c>
      <c r="Q757">
        <v>0</v>
      </c>
    </row>
    <row r="758" spans="1:17" x14ac:dyDescent="0.25">
      <c r="A758" t="s">
        <v>5076</v>
      </c>
      <c r="B758" t="s">
        <v>16066</v>
      </c>
      <c r="C758">
        <v>51</v>
      </c>
      <c r="D758" t="s">
        <v>27859</v>
      </c>
      <c r="E758" t="s">
        <v>27860</v>
      </c>
      <c r="F758" t="s">
        <v>27861</v>
      </c>
      <c r="G758" t="s">
        <v>27862</v>
      </c>
      <c r="H758">
        <v>51</v>
      </c>
      <c r="I758">
        <v>0</v>
      </c>
      <c r="J758" t="s">
        <v>10683</v>
      </c>
      <c r="K758" t="s">
        <v>10685</v>
      </c>
      <c r="L758" t="s">
        <v>12413</v>
      </c>
      <c r="M758" t="s">
        <v>10696</v>
      </c>
      <c r="N758">
        <v>6</v>
      </c>
      <c r="O758" t="s">
        <v>27863</v>
      </c>
      <c r="P758" t="s">
        <v>10681</v>
      </c>
      <c r="Q758">
        <v>0</v>
      </c>
    </row>
    <row r="759" spans="1:17" x14ac:dyDescent="0.25">
      <c r="A759" t="s">
        <v>5080</v>
      </c>
      <c r="B759" t="s">
        <v>16076</v>
      </c>
      <c r="C759">
        <v>0</v>
      </c>
      <c r="D759" t="s">
        <v>27859</v>
      </c>
      <c r="E759" t="s">
        <v>27860</v>
      </c>
      <c r="F759" t="s">
        <v>27861</v>
      </c>
      <c r="G759" t="s">
        <v>27862</v>
      </c>
      <c r="H759">
        <v>0.91666700000000001</v>
      </c>
      <c r="I759">
        <v>0</v>
      </c>
      <c r="J759" t="s">
        <v>10683</v>
      </c>
      <c r="K759" t="s">
        <v>10685</v>
      </c>
      <c r="L759" t="s">
        <v>10761</v>
      </c>
      <c r="M759" t="s">
        <v>10702</v>
      </c>
      <c r="N759">
        <v>12</v>
      </c>
      <c r="O759" t="s">
        <v>27863</v>
      </c>
      <c r="P759" t="s">
        <v>10681</v>
      </c>
      <c r="Q759">
        <v>0</v>
      </c>
    </row>
    <row r="760" spans="1:17" x14ac:dyDescent="0.25">
      <c r="A760" t="s">
        <v>5082</v>
      </c>
      <c r="B760" t="s">
        <v>16081</v>
      </c>
      <c r="C760">
        <v>53</v>
      </c>
      <c r="D760" t="s">
        <v>27859</v>
      </c>
      <c r="E760" t="s">
        <v>27860</v>
      </c>
      <c r="F760" t="s">
        <v>27861</v>
      </c>
      <c r="G760" t="s">
        <v>27862</v>
      </c>
      <c r="H760">
        <v>53</v>
      </c>
      <c r="I760">
        <v>0</v>
      </c>
      <c r="J760" t="s">
        <v>10683</v>
      </c>
      <c r="K760" t="s">
        <v>10685</v>
      </c>
      <c r="L760" t="s">
        <v>16078</v>
      </c>
      <c r="M760" t="s">
        <v>10688</v>
      </c>
      <c r="N760">
        <v>6</v>
      </c>
      <c r="O760" t="s">
        <v>27863</v>
      </c>
      <c r="P760" t="s">
        <v>10681</v>
      </c>
      <c r="Q760">
        <v>0</v>
      </c>
    </row>
    <row r="761" spans="1:17" x14ac:dyDescent="0.25">
      <c r="A761" t="s">
        <v>5091</v>
      </c>
      <c r="B761" t="s">
        <v>16115</v>
      </c>
      <c r="C761">
        <v>33</v>
      </c>
      <c r="D761" t="s">
        <v>27859</v>
      </c>
      <c r="E761" t="s">
        <v>27860</v>
      </c>
      <c r="F761" t="s">
        <v>27861</v>
      </c>
      <c r="G761" t="s">
        <v>27862</v>
      </c>
      <c r="H761">
        <v>36</v>
      </c>
      <c r="I761">
        <v>3</v>
      </c>
      <c r="J761" t="s">
        <v>10683</v>
      </c>
      <c r="K761" t="s">
        <v>10685</v>
      </c>
      <c r="L761" t="s">
        <v>10826</v>
      </c>
      <c r="M761" t="s">
        <v>10709</v>
      </c>
      <c r="N761">
        <v>12</v>
      </c>
      <c r="O761" t="s">
        <v>27863</v>
      </c>
      <c r="P761" t="s">
        <v>10681</v>
      </c>
      <c r="Q761">
        <v>0</v>
      </c>
    </row>
    <row r="762" spans="1:17" x14ac:dyDescent="0.25">
      <c r="A762" t="s">
        <v>5092</v>
      </c>
      <c r="B762" t="s">
        <v>16116</v>
      </c>
      <c r="C762">
        <v>27.833333</v>
      </c>
      <c r="D762" t="s">
        <v>27859</v>
      </c>
      <c r="E762" t="s">
        <v>27860</v>
      </c>
      <c r="F762" t="s">
        <v>27861</v>
      </c>
      <c r="G762" t="s">
        <v>27862</v>
      </c>
      <c r="H762">
        <v>35.833333000000003</v>
      </c>
      <c r="I762">
        <v>8</v>
      </c>
      <c r="J762" t="s">
        <v>10683</v>
      </c>
      <c r="K762" t="s">
        <v>10685</v>
      </c>
      <c r="L762" t="s">
        <v>14397</v>
      </c>
      <c r="M762" t="s">
        <v>10709</v>
      </c>
      <c r="N762">
        <v>6</v>
      </c>
      <c r="O762" t="s">
        <v>27863</v>
      </c>
      <c r="P762" t="s">
        <v>10681</v>
      </c>
      <c r="Q762">
        <v>0</v>
      </c>
    </row>
    <row r="763" spans="1:17" x14ac:dyDescent="0.25">
      <c r="A763" t="s">
        <v>5093</v>
      </c>
      <c r="B763" t="s">
        <v>14826</v>
      </c>
      <c r="C763">
        <v>145</v>
      </c>
      <c r="D763" t="s">
        <v>27859</v>
      </c>
      <c r="E763" t="s">
        <v>27860</v>
      </c>
      <c r="F763" t="s">
        <v>27861</v>
      </c>
      <c r="G763" t="s">
        <v>27862</v>
      </c>
      <c r="H763">
        <v>156</v>
      </c>
      <c r="I763">
        <v>10</v>
      </c>
      <c r="J763" t="s">
        <v>10683</v>
      </c>
      <c r="K763" t="s">
        <v>10685</v>
      </c>
      <c r="L763" t="s">
        <v>10874</v>
      </c>
      <c r="M763" t="s">
        <v>10709</v>
      </c>
      <c r="N763">
        <v>6</v>
      </c>
      <c r="O763" t="s">
        <v>27863</v>
      </c>
      <c r="P763" t="s">
        <v>10681</v>
      </c>
      <c r="Q763">
        <v>0</v>
      </c>
    </row>
    <row r="764" spans="1:17" x14ac:dyDescent="0.25">
      <c r="A764" t="s">
        <v>5094</v>
      </c>
      <c r="B764" t="s">
        <v>16117</v>
      </c>
      <c r="C764">
        <v>9</v>
      </c>
      <c r="D764" t="s">
        <v>27859</v>
      </c>
      <c r="E764" t="s">
        <v>27860</v>
      </c>
      <c r="F764" t="s">
        <v>27861</v>
      </c>
      <c r="G764" t="s">
        <v>27862</v>
      </c>
      <c r="H764">
        <v>21</v>
      </c>
      <c r="I764">
        <v>12</v>
      </c>
      <c r="J764" t="s">
        <v>10683</v>
      </c>
      <c r="K764" t="s">
        <v>10685</v>
      </c>
      <c r="L764" t="s">
        <v>13477</v>
      </c>
      <c r="M764" t="s">
        <v>10702</v>
      </c>
      <c r="N764">
        <v>6</v>
      </c>
      <c r="O764" t="s">
        <v>27863</v>
      </c>
      <c r="P764" t="s">
        <v>10681</v>
      </c>
      <c r="Q764">
        <v>0</v>
      </c>
    </row>
    <row r="765" spans="1:17" x14ac:dyDescent="0.25">
      <c r="A765" t="s">
        <v>5095</v>
      </c>
      <c r="B765" t="s">
        <v>16118</v>
      </c>
      <c r="C765">
        <v>25.5</v>
      </c>
      <c r="D765" t="s">
        <v>27859</v>
      </c>
      <c r="E765" t="s">
        <v>27860</v>
      </c>
      <c r="F765" t="s">
        <v>27861</v>
      </c>
      <c r="G765" t="s">
        <v>27862</v>
      </c>
      <c r="H765">
        <v>28.5</v>
      </c>
      <c r="I765">
        <v>3</v>
      </c>
      <c r="J765" t="s">
        <v>10683</v>
      </c>
      <c r="K765" t="s">
        <v>10685</v>
      </c>
      <c r="L765" t="s">
        <v>13477</v>
      </c>
      <c r="M765" t="s">
        <v>10702</v>
      </c>
      <c r="N765">
        <v>6</v>
      </c>
      <c r="O765" t="s">
        <v>27863</v>
      </c>
      <c r="P765" t="s">
        <v>10681</v>
      </c>
      <c r="Q765">
        <v>0</v>
      </c>
    </row>
    <row r="766" spans="1:17" x14ac:dyDescent="0.25">
      <c r="A766" t="s">
        <v>5096</v>
      </c>
      <c r="B766" t="s">
        <v>16119</v>
      </c>
      <c r="C766">
        <v>19</v>
      </c>
      <c r="D766" t="s">
        <v>27859</v>
      </c>
      <c r="E766" t="s">
        <v>27860</v>
      </c>
      <c r="F766" t="s">
        <v>27861</v>
      </c>
      <c r="G766" t="s">
        <v>27862</v>
      </c>
      <c r="H766">
        <v>19</v>
      </c>
      <c r="I766">
        <v>0</v>
      </c>
      <c r="J766" t="s">
        <v>10683</v>
      </c>
      <c r="K766" t="s">
        <v>10685</v>
      </c>
      <c r="L766" t="s">
        <v>13477</v>
      </c>
      <c r="M766" t="s">
        <v>10702</v>
      </c>
      <c r="N766">
        <v>6</v>
      </c>
      <c r="O766" t="s">
        <v>27863</v>
      </c>
      <c r="P766" t="s">
        <v>10681</v>
      </c>
      <c r="Q766">
        <v>0</v>
      </c>
    </row>
    <row r="767" spans="1:17" x14ac:dyDescent="0.25">
      <c r="A767" t="s">
        <v>5097</v>
      </c>
      <c r="B767" t="s">
        <v>16121</v>
      </c>
      <c r="C767">
        <v>10</v>
      </c>
      <c r="D767" t="s">
        <v>27859</v>
      </c>
      <c r="E767" t="s">
        <v>27860</v>
      </c>
      <c r="F767" t="s">
        <v>27864</v>
      </c>
      <c r="G767" t="s">
        <v>27862</v>
      </c>
      <c r="H767">
        <v>12</v>
      </c>
      <c r="I767">
        <v>2</v>
      </c>
      <c r="J767" t="s">
        <v>10683</v>
      </c>
      <c r="K767" t="s">
        <v>10685</v>
      </c>
      <c r="L767" t="s">
        <v>12994</v>
      </c>
      <c r="M767" t="s">
        <v>10696</v>
      </c>
      <c r="N767">
        <v>12</v>
      </c>
      <c r="O767" t="s">
        <v>27863</v>
      </c>
      <c r="P767" t="s">
        <v>10681</v>
      </c>
      <c r="Q767">
        <v>0</v>
      </c>
    </row>
    <row r="768" spans="1:17" x14ac:dyDescent="0.25">
      <c r="A768" t="s">
        <v>5098</v>
      </c>
      <c r="B768" t="s">
        <v>16122</v>
      </c>
      <c r="C768">
        <v>137</v>
      </c>
      <c r="D768" t="s">
        <v>27859</v>
      </c>
      <c r="E768" t="s">
        <v>27860</v>
      </c>
      <c r="F768" t="s">
        <v>27861</v>
      </c>
      <c r="G768" t="s">
        <v>27862</v>
      </c>
      <c r="H768">
        <v>141</v>
      </c>
      <c r="I768">
        <v>4</v>
      </c>
      <c r="J768" t="s">
        <v>10683</v>
      </c>
      <c r="K768" t="s">
        <v>10685</v>
      </c>
      <c r="L768" t="s">
        <v>10728</v>
      </c>
      <c r="M768" t="s">
        <v>10702</v>
      </c>
      <c r="N768">
        <v>6</v>
      </c>
      <c r="O768" t="s">
        <v>27863</v>
      </c>
      <c r="P768" t="s">
        <v>10681</v>
      </c>
      <c r="Q768">
        <v>0</v>
      </c>
    </row>
    <row r="769" spans="1:17" x14ac:dyDescent="0.25">
      <c r="A769" t="s">
        <v>5099</v>
      </c>
      <c r="B769" t="s">
        <v>16126</v>
      </c>
      <c r="C769">
        <v>89.166667000000004</v>
      </c>
      <c r="D769" t="s">
        <v>27859</v>
      </c>
      <c r="E769" t="s">
        <v>27860</v>
      </c>
      <c r="F769" t="s">
        <v>27861</v>
      </c>
      <c r="G769" t="s">
        <v>27862</v>
      </c>
      <c r="H769">
        <v>95.166667000000004</v>
      </c>
      <c r="I769">
        <v>5</v>
      </c>
      <c r="J769" t="s">
        <v>10683</v>
      </c>
      <c r="K769" t="s">
        <v>10685</v>
      </c>
      <c r="L769" t="s">
        <v>11359</v>
      </c>
      <c r="M769" t="s">
        <v>10709</v>
      </c>
      <c r="N769">
        <v>6</v>
      </c>
      <c r="O769" t="s">
        <v>27863</v>
      </c>
      <c r="P769" t="s">
        <v>10681</v>
      </c>
      <c r="Q769">
        <v>0</v>
      </c>
    </row>
    <row r="770" spans="1:17" x14ac:dyDescent="0.25">
      <c r="A770" t="s">
        <v>5100</v>
      </c>
      <c r="B770" t="s">
        <v>16128</v>
      </c>
      <c r="C770">
        <v>6</v>
      </c>
      <c r="D770" t="s">
        <v>27859</v>
      </c>
      <c r="E770" t="s">
        <v>27860</v>
      </c>
      <c r="F770" t="s">
        <v>27861</v>
      </c>
      <c r="G770" t="s">
        <v>27862</v>
      </c>
      <c r="H770">
        <v>19</v>
      </c>
      <c r="I770">
        <v>13</v>
      </c>
      <c r="J770" t="s">
        <v>10683</v>
      </c>
      <c r="K770" t="s">
        <v>10685</v>
      </c>
      <c r="L770" t="s">
        <v>10694</v>
      </c>
      <c r="M770" t="s">
        <v>10696</v>
      </c>
      <c r="N770">
        <v>12</v>
      </c>
      <c r="O770" t="s">
        <v>27863</v>
      </c>
      <c r="P770" t="s">
        <v>10681</v>
      </c>
      <c r="Q770">
        <v>0</v>
      </c>
    </row>
    <row r="771" spans="1:17" x14ac:dyDescent="0.25">
      <c r="A771" t="s">
        <v>5102</v>
      </c>
      <c r="B771" t="s">
        <v>16135</v>
      </c>
      <c r="C771">
        <v>0</v>
      </c>
      <c r="D771" t="s">
        <v>27859</v>
      </c>
      <c r="E771" t="s">
        <v>27860</v>
      </c>
      <c r="F771" t="s">
        <v>27861</v>
      </c>
      <c r="G771" t="s">
        <v>27862</v>
      </c>
      <c r="H771">
        <v>0.66666700000000001</v>
      </c>
      <c r="I771">
        <v>0</v>
      </c>
      <c r="J771" t="s">
        <v>10683</v>
      </c>
      <c r="K771" t="s">
        <v>10685</v>
      </c>
      <c r="L771" t="s">
        <v>11884</v>
      </c>
      <c r="M771" t="s">
        <v>10702</v>
      </c>
      <c r="N771">
        <v>6</v>
      </c>
      <c r="O771" t="s">
        <v>27863</v>
      </c>
      <c r="P771" t="s">
        <v>10681</v>
      </c>
      <c r="Q771">
        <v>0</v>
      </c>
    </row>
    <row r="772" spans="1:17" x14ac:dyDescent="0.25">
      <c r="A772" t="s">
        <v>5107</v>
      </c>
      <c r="B772" t="s">
        <v>16152</v>
      </c>
      <c r="C772">
        <v>299.83333299999998</v>
      </c>
      <c r="D772" t="s">
        <v>27859</v>
      </c>
      <c r="E772" t="s">
        <v>27860</v>
      </c>
      <c r="F772" t="s">
        <v>27871</v>
      </c>
      <c r="G772" t="s">
        <v>27862</v>
      </c>
      <c r="H772">
        <v>439.83333299999998</v>
      </c>
      <c r="I772">
        <v>134</v>
      </c>
      <c r="J772" t="s">
        <v>10683</v>
      </c>
      <c r="K772" t="s">
        <v>10685</v>
      </c>
      <c r="L772" t="s">
        <v>10770</v>
      </c>
      <c r="M772" t="s">
        <v>10696</v>
      </c>
      <c r="N772">
        <v>6</v>
      </c>
      <c r="O772" t="s">
        <v>27863</v>
      </c>
      <c r="P772" t="s">
        <v>10681</v>
      </c>
      <c r="Q772">
        <v>0</v>
      </c>
    </row>
    <row r="773" spans="1:17" x14ac:dyDescent="0.25">
      <c r="A773" t="s">
        <v>5110</v>
      </c>
      <c r="B773" t="s">
        <v>16158</v>
      </c>
      <c r="C773">
        <v>30</v>
      </c>
      <c r="D773" t="s">
        <v>27859</v>
      </c>
      <c r="E773" t="s">
        <v>27860</v>
      </c>
      <c r="F773" t="s">
        <v>27861</v>
      </c>
      <c r="G773" t="s">
        <v>27862</v>
      </c>
      <c r="H773">
        <v>39</v>
      </c>
      <c r="I773">
        <v>8</v>
      </c>
      <c r="J773" t="s">
        <v>10683</v>
      </c>
      <c r="K773" t="s">
        <v>10685</v>
      </c>
      <c r="L773" t="s">
        <v>10991</v>
      </c>
      <c r="M773" t="s">
        <v>10993</v>
      </c>
      <c r="N773">
        <v>6</v>
      </c>
      <c r="O773" t="s">
        <v>27863</v>
      </c>
      <c r="P773" t="s">
        <v>10681</v>
      </c>
      <c r="Q773">
        <v>0</v>
      </c>
    </row>
    <row r="774" spans="1:17" x14ac:dyDescent="0.25">
      <c r="A774" t="s">
        <v>5113</v>
      </c>
      <c r="B774" t="s">
        <v>16168</v>
      </c>
      <c r="C774">
        <v>88</v>
      </c>
      <c r="D774" t="s">
        <v>27859</v>
      </c>
      <c r="E774" t="s">
        <v>27860</v>
      </c>
      <c r="F774" t="s">
        <v>27861</v>
      </c>
      <c r="G774" t="s">
        <v>27862</v>
      </c>
      <c r="H774">
        <v>90</v>
      </c>
      <c r="I774">
        <v>2</v>
      </c>
      <c r="J774" t="s">
        <v>10683</v>
      </c>
      <c r="K774" t="s">
        <v>10685</v>
      </c>
      <c r="L774" t="s">
        <v>10803</v>
      </c>
      <c r="M774" t="s">
        <v>10783</v>
      </c>
      <c r="N774">
        <v>12</v>
      </c>
      <c r="O774" t="s">
        <v>27863</v>
      </c>
      <c r="P774" t="s">
        <v>10681</v>
      </c>
      <c r="Q774">
        <v>0</v>
      </c>
    </row>
    <row r="775" spans="1:17" x14ac:dyDescent="0.25">
      <c r="A775" t="s">
        <v>5115</v>
      </c>
      <c r="B775" t="s">
        <v>16170</v>
      </c>
      <c r="C775">
        <v>0</v>
      </c>
      <c r="D775" t="s">
        <v>27859</v>
      </c>
      <c r="E775" t="s">
        <v>27860</v>
      </c>
      <c r="F775" t="s">
        <v>27864</v>
      </c>
      <c r="G775" t="s">
        <v>27862</v>
      </c>
      <c r="H775">
        <v>13</v>
      </c>
      <c r="I775">
        <v>10</v>
      </c>
      <c r="J775" t="s">
        <v>10683</v>
      </c>
      <c r="K775" t="s">
        <v>10685</v>
      </c>
      <c r="L775" t="s">
        <v>10694</v>
      </c>
      <c r="M775" t="s">
        <v>10696</v>
      </c>
      <c r="N775">
        <v>6</v>
      </c>
      <c r="O775" t="s">
        <v>27863</v>
      </c>
      <c r="P775" t="s">
        <v>10681</v>
      </c>
      <c r="Q775">
        <v>0</v>
      </c>
    </row>
    <row r="776" spans="1:17" x14ac:dyDescent="0.25">
      <c r="A776" t="s">
        <v>5118</v>
      </c>
      <c r="B776" t="s">
        <v>16173</v>
      </c>
      <c r="C776">
        <v>64</v>
      </c>
      <c r="D776" t="s">
        <v>27859</v>
      </c>
      <c r="E776" t="s">
        <v>27860</v>
      </c>
      <c r="F776" t="s">
        <v>27861</v>
      </c>
      <c r="G776" t="s">
        <v>27862</v>
      </c>
      <c r="H776">
        <v>64</v>
      </c>
      <c r="I776">
        <v>0</v>
      </c>
      <c r="J776" t="s">
        <v>10683</v>
      </c>
      <c r="K776" t="s">
        <v>10685</v>
      </c>
      <c r="L776" t="s">
        <v>16029</v>
      </c>
      <c r="M776" t="s">
        <v>10688</v>
      </c>
      <c r="N776">
        <v>6</v>
      </c>
      <c r="O776" t="s">
        <v>27863</v>
      </c>
      <c r="P776" t="s">
        <v>10681</v>
      </c>
      <c r="Q776">
        <v>0</v>
      </c>
    </row>
    <row r="777" spans="1:17" x14ac:dyDescent="0.25">
      <c r="A777" t="s">
        <v>5119</v>
      </c>
      <c r="B777" t="s">
        <v>13442</v>
      </c>
      <c r="C777">
        <v>16.833333</v>
      </c>
      <c r="D777" t="s">
        <v>27859</v>
      </c>
      <c r="E777" t="s">
        <v>27860</v>
      </c>
      <c r="F777" t="s">
        <v>27864</v>
      </c>
      <c r="G777" t="s">
        <v>27862</v>
      </c>
      <c r="H777">
        <v>19.833333</v>
      </c>
      <c r="I777">
        <v>2</v>
      </c>
      <c r="J777" t="s">
        <v>10683</v>
      </c>
      <c r="K777" t="s">
        <v>10685</v>
      </c>
      <c r="L777" t="s">
        <v>10732</v>
      </c>
      <c r="M777" t="s">
        <v>10688</v>
      </c>
      <c r="N777">
        <v>6</v>
      </c>
      <c r="O777" t="s">
        <v>27863</v>
      </c>
      <c r="P777" t="s">
        <v>10681</v>
      </c>
      <c r="Q777">
        <v>0</v>
      </c>
    </row>
    <row r="778" spans="1:17" x14ac:dyDescent="0.25">
      <c r="A778" t="s">
        <v>5120</v>
      </c>
      <c r="B778" t="s">
        <v>16174</v>
      </c>
      <c r="C778">
        <v>4.8333329999999997</v>
      </c>
      <c r="D778" t="s">
        <v>27859</v>
      </c>
      <c r="E778" t="s">
        <v>27860</v>
      </c>
      <c r="F778" t="s">
        <v>27864</v>
      </c>
      <c r="G778" t="s">
        <v>27862</v>
      </c>
      <c r="H778">
        <v>5.8333329999999997</v>
      </c>
      <c r="I778">
        <v>0</v>
      </c>
      <c r="J778" t="s">
        <v>10683</v>
      </c>
      <c r="K778" t="s">
        <v>10685</v>
      </c>
      <c r="L778" t="s">
        <v>10707</v>
      </c>
      <c r="M778" t="s">
        <v>10709</v>
      </c>
      <c r="N778">
        <v>6</v>
      </c>
      <c r="O778" t="s">
        <v>27863</v>
      </c>
      <c r="P778" t="s">
        <v>10681</v>
      </c>
      <c r="Q778">
        <v>0</v>
      </c>
    </row>
    <row r="779" spans="1:17" x14ac:dyDescent="0.25">
      <c r="A779" t="s">
        <v>5122</v>
      </c>
      <c r="B779" t="s">
        <v>16176</v>
      </c>
      <c r="C779">
        <v>59</v>
      </c>
      <c r="D779" t="s">
        <v>27859</v>
      </c>
      <c r="E779" t="s">
        <v>27860</v>
      </c>
      <c r="F779" t="s">
        <v>27861</v>
      </c>
      <c r="G779" t="s">
        <v>27862</v>
      </c>
      <c r="H779">
        <v>61</v>
      </c>
      <c r="I779">
        <v>2</v>
      </c>
      <c r="J779" t="s">
        <v>10683</v>
      </c>
      <c r="K779" t="s">
        <v>10685</v>
      </c>
      <c r="L779" t="s">
        <v>12137</v>
      </c>
      <c r="M779" t="s">
        <v>10702</v>
      </c>
      <c r="N779">
        <v>6</v>
      </c>
      <c r="O779" t="s">
        <v>27863</v>
      </c>
      <c r="P779" t="s">
        <v>10681</v>
      </c>
      <c r="Q779">
        <v>0</v>
      </c>
    </row>
    <row r="780" spans="1:17" x14ac:dyDescent="0.25">
      <c r="A780" t="s">
        <v>5123</v>
      </c>
      <c r="B780" t="s">
        <v>16177</v>
      </c>
      <c r="C780">
        <v>114.666667</v>
      </c>
      <c r="D780" t="s">
        <v>27859</v>
      </c>
      <c r="E780" t="s">
        <v>27860</v>
      </c>
      <c r="F780" t="s">
        <v>27861</v>
      </c>
      <c r="G780" t="s">
        <v>27862</v>
      </c>
      <c r="H780">
        <v>117.666667</v>
      </c>
      <c r="I780">
        <v>3</v>
      </c>
      <c r="J780" t="s">
        <v>10683</v>
      </c>
      <c r="K780" t="s">
        <v>10685</v>
      </c>
      <c r="L780" t="s">
        <v>10700</v>
      </c>
      <c r="M780" t="s">
        <v>10702</v>
      </c>
      <c r="N780">
        <v>6</v>
      </c>
      <c r="O780" t="s">
        <v>27863</v>
      </c>
      <c r="P780" t="s">
        <v>10681</v>
      </c>
      <c r="Q780">
        <v>0</v>
      </c>
    </row>
    <row r="781" spans="1:17" x14ac:dyDescent="0.25">
      <c r="A781" t="s">
        <v>5124</v>
      </c>
      <c r="B781" t="s">
        <v>16178</v>
      </c>
      <c r="C781">
        <v>116.833333</v>
      </c>
      <c r="D781" t="s">
        <v>27859</v>
      </c>
      <c r="E781" t="s">
        <v>27860</v>
      </c>
      <c r="F781" t="s">
        <v>27861</v>
      </c>
      <c r="G781" t="s">
        <v>27862</v>
      </c>
      <c r="H781">
        <v>122.833333</v>
      </c>
      <c r="I781">
        <v>5</v>
      </c>
      <c r="J781" t="s">
        <v>10683</v>
      </c>
      <c r="K781" t="s">
        <v>10685</v>
      </c>
      <c r="L781" t="s">
        <v>10728</v>
      </c>
      <c r="M781" t="s">
        <v>10702</v>
      </c>
      <c r="N781">
        <v>6</v>
      </c>
      <c r="O781" t="s">
        <v>27863</v>
      </c>
      <c r="P781" t="s">
        <v>10681</v>
      </c>
      <c r="Q781">
        <v>0</v>
      </c>
    </row>
    <row r="782" spans="1:17" x14ac:dyDescent="0.25">
      <c r="A782" t="s">
        <v>5125</v>
      </c>
      <c r="B782" t="s">
        <v>16181</v>
      </c>
      <c r="C782">
        <v>41.666666999999997</v>
      </c>
      <c r="D782" t="s">
        <v>27859</v>
      </c>
      <c r="E782" t="s">
        <v>27860</v>
      </c>
      <c r="F782" t="s">
        <v>27864</v>
      </c>
      <c r="G782" t="s">
        <v>27862</v>
      </c>
      <c r="H782">
        <v>43.666666999999997</v>
      </c>
      <c r="I782">
        <v>2</v>
      </c>
      <c r="J782" t="s">
        <v>10683</v>
      </c>
      <c r="K782" t="s">
        <v>10685</v>
      </c>
      <c r="L782" t="s">
        <v>10694</v>
      </c>
      <c r="M782" t="s">
        <v>10696</v>
      </c>
      <c r="N782">
        <v>6</v>
      </c>
      <c r="O782" t="s">
        <v>27863</v>
      </c>
      <c r="P782" t="s">
        <v>10681</v>
      </c>
      <c r="Q782">
        <v>0</v>
      </c>
    </row>
    <row r="783" spans="1:17" x14ac:dyDescent="0.25">
      <c r="A783" t="s">
        <v>5126</v>
      </c>
      <c r="B783" t="s">
        <v>16182</v>
      </c>
      <c r="C783">
        <v>84</v>
      </c>
      <c r="D783" t="s">
        <v>27859</v>
      </c>
      <c r="E783" t="s">
        <v>27860</v>
      </c>
      <c r="F783" t="s">
        <v>27864</v>
      </c>
      <c r="G783" t="s">
        <v>27862</v>
      </c>
      <c r="H783">
        <v>90</v>
      </c>
      <c r="I783">
        <v>6</v>
      </c>
      <c r="J783" t="s">
        <v>10683</v>
      </c>
      <c r="K783" t="s">
        <v>10685</v>
      </c>
      <c r="L783" t="s">
        <v>10686</v>
      </c>
      <c r="M783" t="s">
        <v>10688</v>
      </c>
      <c r="N783">
        <v>12</v>
      </c>
      <c r="O783" t="s">
        <v>27863</v>
      </c>
      <c r="P783" t="s">
        <v>10681</v>
      </c>
      <c r="Q783">
        <v>0</v>
      </c>
    </row>
    <row r="784" spans="1:17" x14ac:dyDescent="0.25">
      <c r="A784" t="s">
        <v>5128</v>
      </c>
      <c r="B784" t="s">
        <v>16184</v>
      </c>
      <c r="C784">
        <v>0.16666700000000001</v>
      </c>
      <c r="D784" t="s">
        <v>27859</v>
      </c>
      <c r="E784" t="s">
        <v>27860</v>
      </c>
      <c r="F784" t="s">
        <v>27867</v>
      </c>
      <c r="G784" t="s">
        <v>27867</v>
      </c>
      <c r="H784">
        <v>0.16666700000000001</v>
      </c>
      <c r="I784">
        <v>0</v>
      </c>
      <c r="J784" t="s">
        <v>10683</v>
      </c>
      <c r="K784" t="s">
        <v>10685</v>
      </c>
      <c r="L784" t="s">
        <v>14397</v>
      </c>
      <c r="M784" t="s">
        <v>10709</v>
      </c>
      <c r="N784">
        <v>6</v>
      </c>
      <c r="O784" t="s">
        <v>27863</v>
      </c>
      <c r="P784" t="s">
        <v>10681</v>
      </c>
      <c r="Q784">
        <v>0</v>
      </c>
    </row>
    <row r="785" spans="1:17" x14ac:dyDescent="0.25">
      <c r="A785" t="s">
        <v>5128</v>
      </c>
      <c r="B785" t="s">
        <v>16184</v>
      </c>
      <c r="C785">
        <v>46</v>
      </c>
      <c r="D785" t="s">
        <v>27859</v>
      </c>
      <c r="E785" t="s">
        <v>27860</v>
      </c>
      <c r="F785" t="s">
        <v>27861</v>
      </c>
      <c r="G785" t="s">
        <v>27862</v>
      </c>
      <c r="H785">
        <v>49</v>
      </c>
      <c r="I785">
        <v>3</v>
      </c>
      <c r="J785" t="s">
        <v>10683</v>
      </c>
      <c r="K785" t="s">
        <v>10685</v>
      </c>
      <c r="L785" t="s">
        <v>14397</v>
      </c>
      <c r="M785" t="s">
        <v>10709</v>
      </c>
      <c r="N785">
        <v>6</v>
      </c>
      <c r="O785" t="s">
        <v>27863</v>
      </c>
      <c r="P785" t="s">
        <v>10681</v>
      </c>
      <c r="Q785">
        <v>0</v>
      </c>
    </row>
    <row r="786" spans="1:17" x14ac:dyDescent="0.25">
      <c r="A786" t="s">
        <v>5130</v>
      </c>
      <c r="B786" t="s">
        <v>16186</v>
      </c>
      <c r="C786">
        <v>0.5</v>
      </c>
      <c r="D786" t="s">
        <v>27859</v>
      </c>
      <c r="E786" t="s">
        <v>27860</v>
      </c>
      <c r="F786" t="s">
        <v>27867</v>
      </c>
      <c r="G786" t="s">
        <v>27867</v>
      </c>
      <c r="H786">
        <v>0.5</v>
      </c>
      <c r="I786">
        <v>0</v>
      </c>
      <c r="J786" t="s">
        <v>10683</v>
      </c>
      <c r="K786" t="s">
        <v>10685</v>
      </c>
      <c r="L786" t="s">
        <v>11884</v>
      </c>
      <c r="M786" t="s">
        <v>10702</v>
      </c>
      <c r="N786">
        <v>6</v>
      </c>
      <c r="O786" t="s">
        <v>27863</v>
      </c>
      <c r="P786" t="s">
        <v>10681</v>
      </c>
      <c r="Q786">
        <v>0</v>
      </c>
    </row>
    <row r="787" spans="1:17" x14ac:dyDescent="0.25">
      <c r="A787" t="s">
        <v>5130</v>
      </c>
      <c r="B787" t="s">
        <v>16186</v>
      </c>
      <c r="C787">
        <v>104.333333</v>
      </c>
      <c r="D787" t="s">
        <v>27859</v>
      </c>
      <c r="E787" t="s">
        <v>27860</v>
      </c>
      <c r="F787" t="s">
        <v>27864</v>
      </c>
      <c r="G787" t="s">
        <v>27862</v>
      </c>
      <c r="H787">
        <v>113.333333</v>
      </c>
      <c r="I787">
        <v>8</v>
      </c>
      <c r="J787" t="s">
        <v>10683</v>
      </c>
      <c r="K787" t="s">
        <v>10685</v>
      </c>
      <c r="L787" t="s">
        <v>11884</v>
      </c>
      <c r="M787" t="s">
        <v>10702</v>
      </c>
      <c r="N787">
        <v>6</v>
      </c>
      <c r="O787" t="s">
        <v>27863</v>
      </c>
      <c r="P787" t="s">
        <v>10681</v>
      </c>
      <c r="Q787">
        <v>0</v>
      </c>
    </row>
    <row r="788" spans="1:17" x14ac:dyDescent="0.25">
      <c r="A788" t="s">
        <v>5131</v>
      </c>
      <c r="B788" t="s">
        <v>16187</v>
      </c>
      <c r="C788">
        <v>30</v>
      </c>
      <c r="D788" t="s">
        <v>27859</v>
      </c>
      <c r="E788" t="s">
        <v>27860</v>
      </c>
      <c r="F788" t="s">
        <v>27864</v>
      </c>
      <c r="G788" t="s">
        <v>27862</v>
      </c>
      <c r="H788">
        <v>34</v>
      </c>
      <c r="I788">
        <v>3</v>
      </c>
      <c r="J788" t="s">
        <v>10683</v>
      </c>
      <c r="K788" t="s">
        <v>10685</v>
      </c>
      <c r="L788" t="s">
        <v>10694</v>
      </c>
      <c r="M788" t="s">
        <v>10696</v>
      </c>
      <c r="N788">
        <v>6</v>
      </c>
      <c r="O788" t="s">
        <v>27863</v>
      </c>
      <c r="P788" t="s">
        <v>10681</v>
      </c>
      <c r="Q788">
        <v>0</v>
      </c>
    </row>
    <row r="789" spans="1:17" x14ac:dyDescent="0.25">
      <c r="A789" t="s">
        <v>5132</v>
      </c>
      <c r="B789" t="s">
        <v>16188</v>
      </c>
      <c r="C789">
        <v>0</v>
      </c>
      <c r="D789" t="s">
        <v>27859</v>
      </c>
      <c r="E789" t="s">
        <v>27860</v>
      </c>
      <c r="F789" t="s">
        <v>27861</v>
      </c>
      <c r="G789" t="s">
        <v>27862</v>
      </c>
      <c r="H789">
        <v>1</v>
      </c>
      <c r="I789">
        <v>1</v>
      </c>
      <c r="J789" t="s">
        <v>10683</v>
      </c>
      <c r="K789" t="s">
        <v>10685</v>
      </c>
      <c r="L789" t="s">
        <v>10732</v>
      </c>
      <c r="M789" t="s">
        <v>10688</v>
      </c>
      <c r="N789">
        <v>6</v>
      </c>
      <c r="O789" t="s">
        <v>27863</v>
      </c>
      <c r="P789" t="s">
        <v>10681</v>
      </c>
      <c r="Q789">
        <v>0</v>
      </c>
    </row>
    <row r="790" spans="1:17" x14ac:dyDescent="0.25">
      <c r="A790" t="s">
        <v>5133</v>
      </c>
      <c r="B790" t="s">
        <v>16189</v>
      </c>
      <c r="C790">
        <v>39</v>
      </c>
      <c r="D790" t="s">
        <v>27859</v>
      </c>
      <c r="E790" t="s">
        <v>27860</v>
      </c>
      <c r="F790" t="s">
        <v>27864</v>
      </c>
      <c r="G790" t="s">
        <v>27862</v>
      </c>
      <c r="H790">
        <v>42</v>
      </c>
      <c r="I790">
        <v>3</v>
      </c>
      <c r="J790" t="s">
        <v>10683</v>
      </c>
      <c r="K790" t="s">
        <v>10685</v>
      </c>
      <c r="L790" t="s">
        <v>10781</v>
      </c>
      <c r="M790" t="s">
        <v>10696</v>
      </c>
      <c r="N790">
        <v>6</v>
      </c>
      <c r="O790" t="s">
        <v>27863</v>
      </c>
      <c r="P790" t="s">
        <v>10681</v>
      </c>
      <c r="Q790">
        <v>0</v>
      </c>
    </row>
    <row r="791" spans="1:17" x14ac:dyDescent="0.25">
      <c r="A791" t="s">
        <v>5134</v>
      </c>
      <c r="B791" t="s">
        <v>16192</v>
      </c>
      <c r="C791">
        <v>59</v>
      </c>
      <c r="D791" t="s">
        <v>27859</v>
      </c>
      <c r="E791" t="s">
        <v>27860</v>
      </c>
      <c r="F791" t="s">
        <v>27861</v>
      </c>
      <c r="G791" t="s">
        <v>27862</v>
      </c>
      <c r="H791">
        <v>60</v>
      </c>
      <c r="I791">
        <v>1</v>
      </c>
      <c r="J791" t="s">
        <v>10683</v>
      </c>
      <c r="K791" t="s">
        <v>10685</v>
      </c>
      <c r="L791" t="s">
        <v>12796</v>
      </c>
      <c r="M791" t="s">
        <v>10696</v>
      </c>
      <c r="N791">
        <v>6</v>
      </c>
      <c r="O791" t="s">
        <v>27863</v>
      </c>
      <c r="P791" t="s">
        <v>10681</v>
      </c>
      <c r="Q791">
        <v>0</v>
      </c>
    </row>
    <row r="792" spans="1:17" x14ac:dyDescent="0.25">
      <c r="A792" t="s">
        <v>5135</v>
      </c>
      <c r="B792" t="s">
        <v>16193</v>
      </c>
      <c r="C792">
        <v>7</v>
      </c>
      <c r="D792" t="s">
        <v>27859</v>
      </c>
      <c r="E792" t="s">
        <v>27860</v>
      </c>
      <c r="F792" t="s">
        <v>27864</v>
      </c>
      <c r="G792" t="s">
        <v>27862</v>
      </c>
      <c r="H792">
        <v>8</v>
      </c>
      <c r="I792">
        <v>1</v>
      </c>
      <c r="J792" t="s">
        <v>10683</v>
      </c>
      <c r="K792" t="s">
        <v>10685</v>
      </c>
      <c r="L792" t="s">
        <v>10707</v>
      </c>
      <c r="M792" t="s">
        <v>10709</v>
      </c>
      <c r="N792">
        <v>3</v>
      </c>
      <c r="O792" t="s">
        <v>27863</v>
      </c>
      <c r="P792" t="s">
        <v>10681</v>
      </c>
      <c r="Q792">
        <v>0</v>
      </c>
    </row>
    <row r="793" spans="1:17" x14ac:dyDescent="0.25">
      <c r="A793" t="s">
        <v>5136</v>
      </c>
      <c r="B793" t="s">
        <v>16194</v>
      </c>
      <c r="C793">
        <v>0</v>
      </c>
      <c r="D793" t="s">
        <v>27859</v>
      </c>
      <c r="E793" t="s">
        <v>27860</v>
      </c>
      <c r="F793" t="s">
        <v>27861</v>
      </c>
      <c r="G793" t="s">
        <v>27862</v>
      </c>
      <c r="H793">
        <v>1</v>
      </c>
      <c r="I793">
        <v>0</v>
      </c>
      <c r="J793" t="s">
        <v>10683</v>
      </c>
      <c r="K793" t="s">
        <v>10685</v>
      </c>
      <c r="L793" t="s">
        <v>12413</v>
      </c>
      <c r="M793" t="s">
        <v>10696</v>
      </c>
      <c r="N793">
        <v>6</v>
      </c>
      <c r="O793" t="s">
        <v>27863</v>
      </c>
      <c r="P793" t="s">
        <v>10681</v>
      </c>
      <c r="Q793">
        <v>0</v>
      </c>
    </row>
    <row r="794" spans="1:17" x14ac:dyDescent="0.25">
      <c r="A794" t="s">
        <v>5147</v>
      </c>
      <c r="B794" t="s">
        <v>16218</v>
      </c>
      <c r="C794">
        <v>0.66666700000000001</v>
      </c>
      <c r="D794" t="s">
        <v>27859</v>
      </c>
      <c r="E794" t="s">
        <v>27860</v>
      </c>
      <c r="F794" t="s">
        <v>27867</v>
      </c>
      <c r="G794" t="s">
        <v>27867</v>
      </c>
      <c r="H794">
        <v>0.66666700000000001</v>
      </c>
      <c r="I794">
        <v>0</v>
      </c>
      <c r="J794" t="s">
        <v>10752</v>
      </c>
      <c r="K794" t="s">
        <v>10685</v>
      </c>
      <c r="L794" t="s">
        <v>11884</v>
      </c>
      <c r="M794" t="s">
        <v>10709</v>
      </c>
      <c r="N794">
        <v>6</v>
      </c>
      <c r="O794" t="s">
        <v>27863</v>
      </c>
      <c r="P794" t="s">
        <v>10751</v>
      </c>
      <c r="Q794">
        <v>0</v>
      </c>
    </row>
    <row r="795" spans="1:17" x14ac:dyDescent="0.25">
      <c r="A795" t="s">
        <v>5147</v>
      </c>
      <c r="B795" t="s">
        <v>16218</v>
      </c>
      <c r="C795">
        <v>1</v>
      </c>
      <c r="D795" t="s">
        <v>27859</v>
      </c>
      <c r="E795" t="s">
        <v>27860</v>
      </c>
      <c r="F795" t="s">
        <v>27873</v>
      </c>
      <c r="G795" t="s">
        <v>27862</v>
      </c>
      <c r="H795">
        <v>1</v>
      </c>
      <c r="I795">
        <v>0</v>
      </c>
      <c r="J795" t="s">
        <v>10752</v>
      </c>
      <c r="K795" t="s">
        <v>10685</v>
      </c>
      <c r="L795" t="s">
        <v>11884</v>
      </c>
      <c r="M795" t="s">
        <v>10709</v>
      </c>
      <c r="N795">
        <v>6</v>
      </c>
      <c r="O795" t="s">
        <v>27863</v>
      </c>
      <c r="P795" t="s">
        <v>10751</v>
      </c>
      <c r="Q795">
        <v>0</v>
      </c>
    </row>
    <row r="796" spans="1:17" x14ac:dyDescent="0.25">
      <c r="A796" t="s">
        <v>5149</v>
      </c>
      <c r="B796" t="s">
        <v>16222</v>
      </c>
      <c r="C796">
        <v>108</v>
      </c>
      <c r="D796" t="s">
        <v>27859</v>
      </c>
      <c r="E796" t="s">
        <v>27860</v>
      </c>
      <c r="F796" t="s">
        <v>27864</v>
      </c>
      <c r="G796" t="s">
        <v>27862</v>
      </c>
      <c r="H796">
        <v>112</v>
      </c>
      <c r="I796">
        <v>4</v>
      </c>
      <c r="J796" t="s">
        <v>10683</v>
      </c>
      <c r="K796" t="s">
        <v>10685</v>
      </c>
      <c r="L796" t="s">
        <v>10700</v>
      </c>
      <c r="M796" t="s">
        <v>10702</v>
      </c>
      <c r="N796">
        <v>6</v>
      </c>
      <c r="O796" t="s">
        <v>27863</v>
      </c>
      <c r="P796" t="s">
        <v>10681</v>
      </c>
      <c r="Q796">
        <v>0</v>
      </c>
    </row>
    <row r="797" spans="1:17" x14ac:dyDescent="0.25">
      <c r="A797" t="s">
        <v>5152</v>
      </c>
      <c r="B797" t="s">
        <v>16227</v>
      </c>
      <c r="C797">
        <v>0</v>
      </c>
      <c r="D797" t="s">
        <v>27859</v>
      </c>
      <c r="E797" t="s">
        <v>27860</v>
      </c>
      <c r="F797" t="s">
        <v>27861</v>
      </c>
      <c r="G797" t="s">
        <v>27862</v>
      </c>
      <c r="H797">
        <v>8.3333000000000004E-2</v>
      </c>
      <c r="I797">
        <v>0</v>
      </c>
      <c r="J797" t="s">
        <v>10683</v>
      </c>
      <c r="K797" t="s">
        <v>10685</v>
      </c>
      <c r="L797" t="s">
        <v>16228</v>
      </c>
      <c r="M797" t="s">
        <v>10763</v>
      </c>
      <c r="N797">
        <v>12</v>
      </c>
      <c r="O797" t="s">
        <v>27863</v>
      </c>
      <c r="P797" t="s">
        <v>10681</v>
      </c>
      <c r="Q797">
        <v>0</v>
      </c>
    </row>
    <row r="798" spans="1:17" x14ac:dyDescent="0.25">
      <c r="A798" t="s">
        <v>5153</v>
      </c>
      <c r="B798" t="s">
        <v>16230</v>
      </c>
      <c r="C798">
        <v>39.166666999999997</v>
      </c>
      <c r="D798" t="s">
        <v>27859</v>
      </c>
      <c r="E798" t="s">
        <v>27860</v>
      </c>
      <c r="F798" t="s">
        <v>27861</v>
      </c>
      <c r="G798" t="s">
        <v>27862</v>
      </c>
      <c r="H798">
        <v>40.166666999999997</v>
      </c>
      <c r="I798">
        <v>1</v>
      </c>
      <c r="J798" t="s">
        <v>10683</v>
      </c>
      <c r="K798" t="s">
        <v>10685</v>
      </c>
      <c r="L798" t="s">
        <v>11243</v>
      </c>
      <c r="M798" t="s">
        <v>10709</v>
      </c>
      <c r="N798">
        <v>6</v>
      </c>
      <c r="O798" t="s">
        <v>27863</v>
      </c>
      <c r="P798" t="s">
        <v>10681</v>
      </c>
      <c r="Q798">
        <v>0</v>
      </c>
    </row>
    <row r="799" spans="1:17" x14ac:dyDescent="0.25">
      <c r="A799" t="s">
        <v>5154</v>
      </c>
      <c r="B799" t="s">
        <v>16231</v>
      </c>
      <c r="C799">
        <v>35</v>
      </c>
      <c r="D799" t="s">
        <v>27859</v>
      </c>
      <c r="E799" t="s">
        <v>27860</v>
      </c>
      <c r="F799" t="s">
        <v>27861</v>
      </c>
      <c r="G799" t="s">
        <v>27862</v>
      </c>
      <c r="H799">
        <v>38</v>
      </c>
      <c r="I799">
        <v>3</v>
      </c>
      <c r="J799" t="s">
        <v>10683</v>
      </c>
      <c r="K799" t="s">
        <v>10685</v>
      </c>
      <c r="L799" t="s">
        <v>11359</v>
      </c>
      <c r="M799" t="s">
        <v>10688</v>
      </c>
      <c r="N799">
        <v>6</v>
      </c>
      <c r="O799" t="s">
        <v>27863</v>
      </c>
      <c r="P799" t="s">
        <v>10681</v>
      </c>
      <c r="Q799">
        <v>0</v>
      </c>
    </row>
    <row r="800" spans="1:17" x14ac:dyDescent="0.25">
      <c r="A800" t="s">
        <v>5155</v>
      </c>
      <c r="B800" t="s">
        <v>16232</v>
      </c>
      <c r="C800">
        <v>32</v>
      </c>
      <c r="D800" t="s">
        <v>27859</v>
      </c>
      <c r="E800" t="s">
        <v>27860</v>
      </c>
      <c r="F800" t="s">
        <v>27864</v>
      </c>
      <c r="G800" t="s">
        <v>27862</v>
      </c>
      <c r="H800">
        <v>36</v>
      </c>
      <c r="I800">
        <v>1</v>
      </c>
      <c r="J800" t="s">
        <v>10683</v>
      </c>
      <c r="K800" t="s">
        <v>10685</v>
      </c>
      <c r="L800" t="s">
        <v>11359</v>
      </c>
      <c r="M800" t="s">
        <v>10696</v>
      </c>
      <c r="N800">
        <v>6</v>
      </c>
      <c r="O800" t="s">
        <v>27863</v>
      </c>
      <c r="P800" t="s">
        <v>10681</v>
      </c>
      <c r="Q800">
        <v>0</v>
      </c>
    </row>
    <row r="801" spans="1:17" x14ac:dyDescent="0.25">
      <c r="A801" t="s">
        <v>5156</v>
      </c>
      <c r="B801" t="s">
        <v>16233</v>
      </c>
      <c r="C801">
        <v>24</v>
      </c>
      <c r="D801" t="s">
        <v>27859</v>
      </c>
      <c r="E801" t="s">
        <v>27860</v>
      </c>
      <c r="F801" t="s">
        <v>27861</v>
      </c>
      <c r="G801" t="s">
        <v>27862</v>
      </c>
      <c r="H801">
        <v>24</v>
      </c>
      <c r="I801">
        <v>0</v>
      </c>
      <c r="J801" t="s">
        <v>10683</v>
      </c>
      <c r="K801" t="s">
        <v>10685</v>
      </c>
      <c r="L801" t="s">
        <v>11359</v>
      </c>
      <c r="M801" t="s">
        <v>10696</v>
      </c>
      <c r="N801">
        <v>6</v>
      </c>
      <c r="O801" t="s">
        <v>27863</v>
      </c>
      <c r="P801" t="s">
        <v>10681</v>
      </c>
      <c r="Q801">
        <v>0</v>
      </c>
    </row>
    <row r="802" spans="1:17" x14ac:dyDescent="0.25">
      <c r="A802" t="s">
        <v>5158</v>
      </c>
      <c r="B802" t="s">
        <v>16237</v>
      </c>
      <c r="C802">
        <v>82</v>
      </c>
      <c r="D802" t="s">
        <v>27859</v>
      </c>
      <c r="E802" t="s">
        <v>27860</v>
      </c>
      <c r="F802" t="s">
        <v>27864</v>
      </c>
      <c r="G802" t="s">
        <v>27862</v>
      </c>
      <c r="H802">
        <v>89</v>
      </c>
      <c r="I802">
        <v>6</v>
      </c>
      <c r="J802" t="s">
        <v>10683</v>
      </c>
      <c r="K802" t="s">
        <v>10685</v>
      </c>
      <c r="L802" t="s">
        <v>10874</v>
      </c>
      <c r="M802" t="s">
        <v>10709</v>
      </c>
      <c r="N802">
        <v>6</v>
      </c>
      <c r="O802" t="s">
        <v>27863</v>
      </c>
      <c r="P802" t="s">
        <v>10681</v>
      </c>
      <c r="Q802">
        <v>0</v>
      </c>
    </row>
    <row r="803" spans="1:17" x14ac:dyDescent="0.25">
      <c r="A803" t="s">
        <v>5160</v>
      </c>
      <c r="B803" t="s">
        <v>16240</v>
      </c>
      <c r="C803">
        <v>12</v>
      </c>
      <c r="D803" t="s">
        <v>27859</v>
      </c>
      <c r="E803" t="s">
        <v>27860</v>
      </c>
      <c r="F803" t="s">
        <v>27864</v>
      </c>
      <c r="G803" t="s">
        <v>27862</v>
      </c>
      <c r="H803">
        <v>15</v>
      </c>
      <c r="I803">
        <v>3</v>
      </c>
      <c r="J803" t="s">
        <v>10683</v>
      </c>
      <c r="K803" t="s">
        <v>10685</v>
      </c>
      <c r="L803" t="s">
        <v>10732</v>
      </c>
      <c r="M803" t="s">
        <v>10688</v>
      </c>
      <c r="N803">
        <v>6</v>
      </c>
      <c r="O803" t="s">
        <v>27863</v>
      </c>
      <c r="P803" t="s">
        <v>10681</v>
      </c>
      <c r="Q803">
        <v>0</v>
      </c>
    </row>
    <row r="804" spans="1:17" x14ac:dyDescent="0.25">
      <c r="A804" t="s">
        <v>5161</v>
      </c>
      <c r="B804" t="s">
        <v>16241</v>
      </c>
      <c r="C804">
        <v>71.333332999999996</v>
      </c>
      <c r="D804" t="s">
        <v>27859</v>
      </c>
      <c r="E804" t="s">
        <v>27860</v>
      </c>
      <c r="F804" t="s">
        <v>27864</v>
      </c>
      <c r="G804" t="s">
        <v>27862</v>
      </c>
      <c r="H804">
        <v>75.333332999999996</v>
      </c>
      <c r="I804">
        <v>4</v>
      </c>
      <c r="J804" t="s">
        <v>10683</v>
      </c>
      <c r="K804" t="s">
        <v>10685</v>
      </c>
      <c r="L804" t="s">
        <v>11038</v>
      </c>
      <c r="M804" t="s">
        <v>10709</v>
      </c>
      <c r="N804">
        <v>12</v>
      </c>
      <c r="O804" t="s">
        <v>27863</v>
      </c>
      <c r="P804" t="s">
        <v>10681</v>
      </c>
      <c r="Q804">
        <v>0</v>
      </c>
    </row>
    <row r="805" spans="1:17" x14ac:dyDescent="0.25">
      <c r="A805" t="s">
        <v>5165</v>
      </c>
      <c r="B805" t="s">
        <v>16249</v>
      </c>
      <c r="C805">
        <v>0.5</v>
      </c>
      <c r="D805" t="s">
        <v>27859</v>
      </c>
      <c r="E805" t="s">
        <v>27860</v>
      </c>
      <c r="F805" t="s">
        <v>27867</v>
      </c>
      <c r="G805" t="s">
        <v>27867</v>
      </c>
      <c r="H805">
        <v>0.5</v>
      </c>
      <c r="I805">
        <v>0</v>
      </c>
      <c r="J805" t="s">
        <v>10683</v>
      </c>
      <c r="K805" t="s">
        <v>10685</v>
      </c>
      <c r="L805" t="s">
        <v>11884</v>
      </c>
      <c r="M805" t="s">
        <v>10702</v>
      </c>
      <c r="N805">
        <v>6</v>
      </c>
      <c r="O805" t="s">
        <v>27863</v>
      </c>
      <c r="P805" t="s">
        <v>10681</v>
      </c>
      <c r="Q805">
        <v>0</v>
      </c>
    </row>
    <row r="806" spans="1:17" x14ac:dyDescent="0.25">
      <c r="A806" t="s">
        <v>5165</v>
      </c>
      <c r="B806" t="s">
        <v>16249</v>
      </c>
      <c r="C806">
        <v>87.833332999999996</v>
      </c>
      <c r="D806" t="s">
        <v>27859</v>
      </c>
      <c r="E806" t="s">
        <v>27860</v>
      </c>
      <c r="F806" t="s">
        <v>27861</v>
      </c>
      <c r="G806" t="s">
        <v>27862</v>
      </c>
      <c r="H806">
        <v>94.833332999999996</v>
      </c>
      <c r="I806">
        <v>7</v>
      </c>
      <c r="J806" t="s">
        <v>10683</v>
      </c>
      <c r="K806" t="s">
        <v>10685</v>
      </c>
      <c r="L806" t="s">
        <v>11884</v>
      </c>
      <c r="M806" t="s">
        <v>10702</v>
      </c>
      <c r="N806">
        <v>6</v>
      </c>
      <c r="O806" t="s">
        <v>27863</v>
      </c>
      <c r="P806" t="s">
        <v>10681</v>
      </c>
      <c r="Q806">
        <v>0</v>
      </c>
    </row>
    <row r="807" spans="1:17" x14ac:dyDescent="0.25">
      <c r="A807" t="s">
        <v>5167</v>
      </c>
      <c r="B807" t="s">
        <v>16255</v>
      </c>
      <c r="C807">
        <v>48</v>
      </c>
      <c r="D807" t="s">
        <v>27859</v>
      </c>
      <c r="E807" t="s">
        <v>27860</v>
      </c>
      <c r="F807" t="s">
        <v>27861</v>
      </c>
      <c r="G807" t="s">
        <v>27862</v>
      </c>
      <c r="H807">
        <v>58</v>
      </c>
      <c r="I807">
        <v>10</v>
      </c>
      <c r="J807" t="s">
        <v>10683</v>
      </c>
      <c r="K807" t="s">
        <v>10685</v>
      </c>
      <c r="L807" t="s">
        <v>10826</v>
      </c>
      <c r="M807" t="s">
        <v>10709</v>
      </c>
      <c r="N807">
        <v>12</v>
      </c>
      <c r="O807" t="s">
        <v>27863</v>
      </c>
      <c r="P807" t="s">
        <v>10681</v>
      </c>
      <c r="Q807">
        <v>0</v>
      </c>
    </row>
    <row r="808" spans="1:17" x14ac:dyDescent="0.25">
      <c r="A808" t="s">
        <v>5168</v>
      </c>
      <c r="B808" t="s">
        <v>16256</v>
      </c>
      <c r="C808">
        <v>111</v>
      </c>
      <c r="D808" t="s">
        <v>27859</v>
      </c>
      <c r="E808" t="s">
        <v>27860</v>
      </c>
      <c r="F808" t="s">
        <v>27861</v>
      </c>
      <c r="G808" t="s">
        <v>27862</v>
      </c>
      <c r="H808">
        <v>122</v>
      </c>
      <c r="I808">
        <v>11</v>
      </c>
      <c r="J808" t="s">
        <v>10683</v>
      </c>
      <c r="K808" t="s">
        <v>10685</v>
      </c>
      <c r="L808" t="s">
        <v>11317</v>
      </c>
      <c r="M808" t="s">
        <v>10709</v>
      </c>
      <c r="N808">
        <v>6</v>
      </c>
      <c r="O808" t="s">
        <v>27863</v>
      </c>
      <c r="P808" t="s">
        <v>10681</v>
      </c>
      <c r="Q808">
        <v>0</v>
      </c>
    </row>
    <row r="809" spans="1:17" x14ac:dyDescent="0.25">
      <c r="A809" t="s">
        <v>5176</v>
      </c>
      <c r="B809" t="s">
        <v>16272</v>
      </c>
      <c r="C809">
        <v>50</v>
      </c>
      <c r="D809" t="s">
        <v>27859</v>
      </c>
      <c r="E809" t="s">
        <v>27860</v>
      </c>
      <c r="F809" t="s">
        <v>27864</v>
      </c>
      <c r="G809" t="s">
        <v>27862</v>
      </c>
      <c r="H809">
        <v>50</v>
      </c>
      <c r="I809">
        <v>0</v>
      </c>
      <c r="J809" t="s">
        <v>10683</v>
      </c>
      <c r="K809" t="s">
        <v>10685</v>
      </c>
      <c r="L809" t="s">
        <v>10781</v>
      </c>
      <c r="M809" t="s">
        <v>10696</v>
      </c>
      <c r="N809">
        <v>6</v>
      </c>
      <c r="O809" t="s">
        <v>27863</v>
      </c>
      <c r="P809" t="s">
        <v>10681</v>
      </c>
      <c r="Q809">
        <v>0</v>
      </c>
    </row>
    <row r="810" spans="1:17" x14ac:dyDescent="0.25">
      <c r="A810" t="s">
        <v>5177</v>
      </c>
      <c r="B810" t="s">
        <v>16273</v>
      </c>
      <c r="C810">
        <v>0</v>
      </c>
      <c r="D810" t="s">
        <v>27859</v>
      </c>
      <c r="E810" t="s">
        <v>27860</v>
      </c>
      <c r="F810" t="s">
        <v>27864</v>
      </c>
      <c r="G810" t="s">
        <v>27862</v>
      </c>
      <c r="H810">
        <v>18</v>
      </c>
      <c r="I810">
        <v>17</v>
      </c>
      <c r="J810" t="s">
        <v>10683</v>
      </c>
      <c r="K810" t="s">
        <v>10685</v>
      </c>
      <c r="L810" t="s">
        <v>10781</v>
      </c>
      <c r="M810" t="s">
        <v>10696</v>
      </c>
      <c r="N810">
        <v>12</v>
      </c>
      <c r="O810" t="s">
        <v>27863</v>
      </c>
      <c r="P810" t="s">
        <v>10681</v>
      </c>
      <c r="Q810">
        <v>0</v>
      </c>
    </row>
    <row r="811" spans="1:17" x14ac:dyDescent="0.25">
      <c r="A811" t="s">
        <v>5178</v>
      </c>
      <c r="B811" t="s">
        <v>16274</v>
      </c>
      <c r="C811">
        <v>69.916667000000004</v>
      </c>
      <c r="D811" t="s">
        <v>27859</v>
      </c>
      <c r="E811" t="s">
        <v>27860</v>
      </c>
      <c r="F811" t="s">
        <v>27864</v>
      </c>
      <c r="G811" t="s">
        <v>27862</v>
      </c>
      <c r="H811">
        <v>72.916667000000004</v>
      </c>
      <c r="I811">
        <v>3</v>
      </c>
      <c r="J811" t="s">
        <v>10683</v>
      </c>
      <c r="K811" t="s">
        <v>10685</v>
      </c>
      <c r="L811" t="s">
        <v>10686</v>
      </c>
      <c r="M811" t="s">
        <v>10688</v>
      </c>
      <c r="N811">
        <v>12</v>
      </c>
      <c r="O811" t="s">
        <v>27863</v>
      </c>
      <c r="P811" t="s">
        <v>10681</v>
      </c>
      <c r="Q811">
        <v>0</v>
      </c>
    </row>
    <row r="812" spans="1:17" x14ac:dyDescent="0.25">
      <c r="A812" t="s">
        <v>5179</v>
      </c>
      <c r="B812" t="s">
        <v>16275</v>
      </c>
      <c r="C812">
        <v>0.58333299999999999</v>
      </c>
      <c r="D812" t="s">
        <v>27859</v>
      </c>
      <c r="E812" t="s">
        <v>27860</v>
      </c>
      <c r="F812" t="s">
        <v>27867</v>
      </c>
      <c r="G812" t="s">
        <v>27867</v>
      </c>
      <c r="H812">
        <v>0.58333299999999999</v>
      </c>
      <c r="I812">
        <v>0</v>
      </c>
      <c r="J812" t="s">
        <v>10683</v>
      </c>
      <c r="K812" t="s">
        <v>10685</v>
      </c>
      <c r="L812" t="s">
        <v>10803</v>
      </c>
      <c r="M812" t="s">
        <v>10783</v>
      </c>
      <c r="N812">
        <v>12</v>
      </c>
      <c r="O812" t="s">
        <v>27863</v>
      </c>
      <c r="P812" t="s">
        <v>10681</v>
      </c>
      <c r="Q812">
        <v>0</v>
      </c>
    </row>
    <row r="813" spans="1:17" x14ac:dyDescent="0.25">
      <c r="A813" t="s">
        <v>5179</v>
      </c>
      <c r="B813" t="s">
        <v>16275</v>
      </c>
      <c r="C813">
        <v>123.833333</v>
      </c>
      <c r="D813" t="s">
        <v>27859</v>
      </c>
      <c r="E813" t="s">
        <v>27860</v>
      </c>
      <c r="F813" t="s">
        <v>27864</v>
      </c>
      <c r="G813" t="s">
        <v>27862</v>
      </c>
      <c r="H813">
        <v>125.833333</v>
      </c>
      <c r="I813">
        <v>2</v>
      </c>
      <c r="J813" t="s">
        <v>10683</v>
      </c>
      <c r="K813" t="s">
        <v>10685</v>
      </c>
      <c r="L813" t="s">
        <v>10803</v>
      </c>
      <c r="M813" t="s">
        <v>10783</v>
      </c>
      <c r="N813">
        <v>12</v>
      </c>
      <c r="O813" t="s">
        <v>27863</v>
      </c>
      <c r="P813" t="s">
        <v>10681</v>
      </c>
      <c r="Q813">
        <v>0</v>
      </c>
    </row>
    <row r="814" spans="1:17" x14ac:dyDescent="0.25">
      <c r="A814" t="s">
        <v>5189</v>
      </c>
      <c r="B814" t="s">
        <v>16289</v>
      </c>
      <c r="C814">
        <v>0.16666700000000001</v>
      </c>
      <c r="D814" t="s">
        <v>27859</v>
      </c>
      <c r="E814" t="s">
        <v>27860</v>
      </c>
      <c r="F814" t="s">
        <v>27867</v>
      </c>
      <c r="G814" t="s">
        <v>27867</v>
      </c>
      <c r="H814">
        <v>0.16666700000000001</v>
      </c>
      <c r="I814">
        <v>0</v>
      </c>
      <c r="J814" t="s">
        <v>10683</v>
      </c>
      <c r="K814" t="s">
        <v>10685</v>
      </c>
      <c r="L814" t="s">
        <v>12700</v>
      </c>
      <c r="M814" t="s">
        <v>8187</v>
      </c>
      <c r="N814">
        <v>12</v>
      </c>
      <c r="O814" t="s">
        <v>27863</v>
      </c>
      <c r="P814" t="s">
        <v>10681</v>
      </c>
      <c r="Q814">
        <v>0</v>
      </c>
    </row>
    <row r="815" spans="1:17" x14ac:dyDescent="0.25">
      <c r="A815" t="s">
        <v>5189</v>
      </c>
      <c r="B815" t="s">
        <v>16289</v>
      </c>
      <c r="C815">
        <v>86.5</v>
      </c>
      <c r="D815" t="s">
        <v>27859</v>
      </c>
      <c r="E815" t="s">
        <v>27860</v>
      </c>
      <c r="F815" t="s">
        <v>27864</v>
      </c>
      <c r="G815" t="s">
        <v>27862</v>
      </c>
      <c r="H815">
        <v>91.5</v>
      </c>
      <c r="I815">
        <v>4</v>
      </c>
      <c r="J815" t="s">
        <v>10683</v>
      </c>
      <c r="K815" t="s">
        <v>10685</v>
      </c>
      <c r="L815" t="s">
        <v>12700</v>
      </c>
      <c r="M815" t="s">
        <v>8187</v>
      </c>
      <c r="N815">
        <v>12</v>
      </c>
      <c r="O815" t="s">
        <v>27863</v>
      </c>
      <c r="P815" t="s">
        <v>10681</v>
      </c>
      <c r="Q815">
        <v>0</v>
      </c>
    </row>
    <row r="816" spans="1:17" x14ac:dyDescent="0.25">
      <c r="A816" t="s">
        <v>5191</v>
      </c>
      <c r="B816" t="s">
        <v>16291</v>
      </c>
      <c r="C816">
        <v>120.333333</v>
      </c>
      <c r="D816" t="s">
        <v>27859</v>
      </c>
      <c r="E816" t="s">
        <v>27860</v>
      </c>
      <c r="F816" t="s">
        <v>27861</v>
      </c>
      <c r="G816" t="s">
        <v>27862</v>
      </c>
      <c r="H816">
        <v>124.333333</v>
      </c>
      <c r="I816">
        <v>4</v>
      </c>
      <c r="J816" t="s">
        <v>10683</v>
      </c>
      <c r="K816" t="s">
        <v>10685</v>
      </c>
      <c r="L816" t="s">
        <v>10694</v>
      </c>
      <c r="M816" t="s">
        <v>10696</v>
      </c>
      <c r="N816">
        <v>6</v>
      </c>
      <c r="O816" t="s">
        <v>27863</v>
      </c>
      <c r="P816" t="s">
        <v>10681</v>
      </c>
      <c r="Q816">
        <v>0</v>
      </c>
    </row>
    <row r="817" spans="1:17" x14ac:dyDescent="0.25">
      <c r="A817" t="s">
        <v>5192</v>
      </c>
      <c r="B817" t="s">
        <v>16293</v>
      </c>
      <c r="C817">
        <v>5</v>
      </c>
      <c r="D817" t="s">
        <v>27859</v>
      </c>
      <c r="E817" t="s">
        <v>27860</v>
      </c>
      <c r="F817" t="s">
        <v>27861</v>
      </c>
      <c r="G817" t="s">
        <v>27862</v>
      </c>
      <c r="H817">
        <v>6</v>
      </c>
      <c r="I817">
        <v>1</v>
      </c>
      <c r="J817" t="s">
        <v>10683</v>
      </c>
      <c r="K817" t="s">
        <v>10685</v>
      </c>
      <c r="L817" t="s">
        <v>10694</v>
      </c>
      <c r="M817" t="s">
        <v>10696</v>
      </c>
      <c r="N817">
        <v>6</v>
      </c>
      <c r="O817" t="s">
        <v>27863</v>
      </c>
      <c r="P817" t="s">
        <v>10681</v>
      </c>
      <c r="Q817">
        <v>0</v>
      </c>
    </row>
    <row r="818" spans="1:17" x14ac:dyDescent="0.25">
      <c r="A818" t="s">
        <v>5194</v>
      </c>
      <c r="B818" t="s">
        <v>16295</v>
      </c>
      <c r="C818">
        <v>16</v>
      </c>
      <c r="D818" t="s">
        <v>27859</v>
      </c>
      <c r="E818" t="s">
        <v>27860</v>
      </c>
      <c r="F818" t="s">
        <v>27864</v>
      </c>
      <c r="G818" t="s">
        <v>27862</v>
      </c>
      <c r="H818">
        <v>17</v>
      </c>
      <c r="I818">
        <v>1</v>
      </c>
      <c r="J818" t="s">
        <v>10683</v>
      </c>
      <c r="K818" t="s">
        <v>10685</v>
      </c>
      <c r="L818" t="s">
        <v>10694</v>
      </c>
      <c r="M818" t="s">
        <v>10696</v>
      </c>
      <c r="N818">
        <v>12</v>
      </c>
      <c r="O818" t="s">
        <v>27863</v>
      </c>
      <c r="P818" t="s">
        <v>10681</v>
      </c>
      <c r="Q818">
        <v>0</v>
      </c>
    </row>
    <row r="819" spans="1:17" x14ac:dyDescent="0.25">
      <c r="A819" t="s">
        <v>5196</v>
      </c>
      <c r="B819" t="s">
        <v>16300</v>
      </c>
      <c r="C819">
        <v>59.833333000000003</v>
      </c>
      <c r="D819" t="s">
        <v>27859</v>
      </c>
      <c r="E819" t="s">
        <v>27860</v>
      </c>
      <c r="F819" t="s">
        <v>27864</v>
      </c>
      <c r="G819" t="s">
        <v>27862</v>
      </c>
      <c r="H819">
        <v>67.833332999999996</v>
      </c>
      <c r="I819">
        <v>8</v>
      </c>
      <c r="J819" t="s">
        <v>10683</v>
      </c>
      <c r="K819" t="s">
        <v>10685</v>
      </c>
      <c r="L819" t="s">
        <v>10746</v>
      </c>
      <c r="M819" t="s">
        <v>10696</v>
      </c>
      <c r="N819">
        <v>6</v>
      </c>
      <c r="O819" t="s">
        <v>27863</v>
      </c>
      <c r="P819" t="s">
        <v>10681</v>
      </c>
      <c r="Q819">
        <v>0</v>
      </c>
    </row>
    <row r="820" spans="1:17" x14ac:dyDescent="0.25">
      <c r="A820" t="s">
        <v>5197</v>
      </c>
      <c r="B820" t="s">
        <v>16301</v>
      </c>
      <c r="C820">
        <v>42</v>
      </c>
      <c r="D820" t="s">
        <v>27859</v>
      </c>
      <c r="E820" t="s">
        <v>27860</v>
      </c>
      <c r="F820" t="s">
        <v>27861</v>
      </c>
      <c r="G820" t="s">
        <v>27862</v>
      </c>
      <c r="H820">
        <v>49</v>
      </c>
      <c r="I820">
        <v>7</v>
      </c>
      <c r="J820" t="s">
        <v>10683</v>
      </c>
      <c r="K820" t="s">
        <v>10685</v>
      </c>
      <c r="L820" t="s">
        <v>10686</v>
      </c>
      <c r="M820" t="s">
        <v>10688</v>
      </c>
      <c r="N820">
        <v>12</v>
      </c>
      <c r="O820" t="s">
        <v>27863</v>
      </c>
      <c r="P820" t="s">
        <v>10681</v>
      </c>
      <c r="Q820">
        <v>0</v>
      </c>
    </row>
    <row r="821" spans="1:17" x14ac:dyDescent="0.25">
      <c r="A821" t="s">
        <v>5201</v>
      </c>
      <c r="B821" t="s">
        <v>16305</v>
      </c>
      <c r="C821">
        <v>48</v>
      </c>
      <c r="D821" t="s">
        <v>27859</v>
      </c>
      <c r="E821" t="s">
        <v>27860</v>
      </c>
      <c r="F821" t="s">
        <v>27861</v>
      </c>
      <c r="G821" t="s">
        <v>27862</v>
      </c>
      <c r="H821">
        <v>49</v>
      </c>
      <c r="I821">
        <v>1</v>
      </c>
      <c r="J821" t="s">
        <v>10683</v>
      </c>
      <c r="K821" t="s">
        <v>10685</v>
      </c>
      <c r="L821" t="s">
        <v>13138</v>
      </c>
      <c r="M821" t="s">
        <v>12700</v>
      </c>
      <c r="N821">
        <v>12</v>
      </c>
      <c r="O821" t="s">
        <v>27863</v>
      </c>
      <c r="P821" t="s">
        <v>10681</v>
      </c>
      <c r="Q821">
        <v>0</v>
      </c>
    </row>
    <row r="822" spans="1:17" x14ac:dyDescent="0.25">
      <c r="A822" t="s">
        <v>5203</v>
      </c>
      <c r="B822" t="s">
        <v>16308</v>
      </c>
      <c r="C822">
        <v>293</v>
      </c>
      <c r="D822" t="s">
        <v>27859</v>
      </c>
      <c r="E822" t="s">
        <v>27860</v>
      </c>
      <c r="F822" t="s">
        <v>27861</v>
      </c>
      <c r="G822" t="s">
        <v>27862</v>
      </c>
      <c r="H822">
        <v>307</v>
      </c>
      <c r="I822">
        <v>14</v>
      </c>
      <c r="J822" t="s">
        <v>10683</v>
      </c>
      <c r="K822" t="s">
        <v>10685</v>
      </c>
      <c r="L822" t="s">
        <v>11243</v>
      </c>
      <c r="M822" t="s">
        <v>10709</v>
      </c>
      <c r="N822">
        <v>6</v>
      </c>
      <c r="O822" t="s">
        <v>27863</v>
      </c>
      <c r="P822" t="s">
        <v>10681</v>
      </c>
      <c r="Q822">
        <v>0</v>
      </c>
    </row>
    <row r="823" spans="1:17" x14ac:dyDescent="0.25">
      <c r="A823" t="s">
        <v>5205</v>
      </c>
      <c r="B823" t="s">
        <v>14860</v>
      </c>
      <c r="C823">
        <v>6</v>
      </c>
      <c r="D823" t="s">
        <v>27859</v>
      </c>
      <c r="E823" t="s">
        <v>27860</v>
      </c>
      <c r="F823" t="s">
        <v>27872</v>
      </c>
      <c r="G823" t="s">
        <v>27862</v>
      </c>
      <c r="H823">
        <v>6</v>
      </c>
      <c r="I823">
        <v>0</v>
      </c>
      <c r="J823" t="s">
        <v>10683</v>
      </c>
      <c r="K823" t="s">
        <v>10685</v>
      </c>
      <c r="L823" t="s">
        <v>10737</v>
      </c>
      <c r="M823" t="s">
        <v>10709</v>
      </c>
      <c r="N823">
        <v>6</v>
      </c>
      <c r="O823" t="s">
        <v>27863</v>
      </c>
      <c r="P823" t="s">
        <v>10681</v>
      </c>
      <c r="Q823">
        <v>0</v>
      </c>
    </row>
    <row r="824" spans="1:17" x14ac:dyDescent="0.25">
      <c r="A824" t="s">
        <v>5205</v>
      </c>
      <c r="B824" t="s">
        <v>14860</v>
      </c>
      <c r="C824">
        <v>331</v>
      </c>
      <c r="D824" t="s">
        <v>27859</v>
      </c>
      <c r="E824" t="s">
        <v>27860</v>
      </c>
      <c r="F824" t="s">
        <v>27861</v>
      </c>
      <c r="G824" t="s">
        <v>27862</v>
      </c>
      <c r="H824">
        <v>377</v>
      </c>
      <c r="I824">
        <v>46</v>
      </c>
      <c r="J824" t="s">
        <v>10683</v>
      </c>
      <c r="K824" t="s">
        <v>10685</v>
      </c>
      <c r="L824" t="s">
        <v>10737</v>
      </c>
      <c r="M824" t="s">
        <v>10709</v>
      </c>
      <c r="N824">
        <v>6</v>
      </c>
      <c r="O824" t="s">
        <v>27863</v>
      </c>
      <c r="P824" t="s">
        <v>10681</v>
      </c>
      <c r="Q824">
        <v>0</v>
      </c>
    </row>
    <row r="825" spans="1:17" x14ac:dyDescent="0.25">
      <c r="A825" t="s">
        <v>5207</v>
      </c>
      <c r="B825" t="s">
        <v>16311</v>
      </c>
      <c r="C825">
        <v>44.5</v>
      </c>
      <c r="D825" t="s">
        <v>27859</v>
      </c>
      <c r="E825" t="s">
        <v>27860</v>
      </c>
      <c r="F825" t="s">
        <v>27864</v>
      </c>
      <c r="G825" t="s">
        <v>27862</v>
      </c>
      <c r="H825">
        <v>45.5</v>
      </c>
      <c r="I825">
        <v>1</v>
      </c>
      <c r="J825" t="s">
        <v>10683</v>
      </c>
      <c r="K825" t="s">
        <v>10685</v>
      </c>
      <c r="L825" t="s">
        <v>16029</v>
      </c>
      <c r="M825" t="s">
        <v>10688</v>
      </c>
      <c r="N825">
        <v>6</v>
      </c>
      <c r="O825" t="s">
        <v>27863</v>
      </c>
      <c r="P825" t="s">
        <v>10681</v>
      </c>
      <c r="Q825">
        <v>0</v>
      </c>
    </row>
    <row r="826" spans="1:17" x14ac:dyDescent="0.25">
      <c r="A826" t="s">
        <v>5209</v>
      </c>
      <c r="B826" t="s">
        <v>16314</v>
      </c>
      <c r="C826">
        <v>31</v>
      </c>
      <c r="D826" t="s">
        <v>27859</v>
      </c>
      <c r="E826" t="s">
        <v>27860</v>
      </c>
      <c r="F826" t="s">
        <v>27864</v>
      </c>
      <c r="G826" t="s">
        <v>27862</v>
      </c>
      <c r="H826">
        <v>33</v>
      </c>
      <c r="I826">
        <v>0</v>
      </c>
      <c r="J826" t="s">
        <v>10683</v>
      </c>
      <c r="K826" t="s">
        <v>10685</v>
      </c>
      <c r="L826" t="s">
        <v>16315</v>
      </c>
      <c r="M826" t="s">
        <v>8187</v>
      </c>
      <c r="N826">
        <v>6</v>
      </c>
      <c r="O826" t="s">
        <v>27863</v>
      </c>
      <c r="P826" t="s">
        <v>10681</v>
      </c>
      <c r="Q826">
        <v>0</v>
      </c>
    </row>
    <row r="827" spans="1:17" x14ac:dyDescent="0.25">
      <c r="A827" t="s">
        <v>5210</v>
      </c>
      <c r="B827" t="s">
        <v>16317</v>
      </c>
      <c r="C827">
        <v>42</v>
      </c>
      <c r="D827" t="s">
        <v>27859</v>
      </c>
      <c r="E827" t="s">
        <v>27860</v>
      </c>
      <c r="F827" t="s">
        <v>27864</v>
      </c>
      <c r="G827" t="s">
        <v>27862</v>
      </c>
      <c r="H827">
        <v>42</v>
      </c>
      <c r="I827">
        <v>0</v>
      </c>
      <c r="J827" t="s">
        <v>10683</v>
      </c>
      <c r="K827" t="s">
        <v>10685</v>
      </c>
      <c r="L827" t="s">
        <v>16315</v>
      </c>
      <c r="M827" t="s">
        <v>8187</v>
      </c>
      <c r="N827">
        <v>6</v>
      </c>
      <c r="O827" t="s">
        <v>27863</v>
      </c>
      <c r="P827" t="s">
        <v>10681</v>
      </c>
      <c r="Q827">
        <v>0</v>
      </c>
    </row>
    <row r="828" spans="1:17" x14ac:dyDescent="0.25">
      <c r="A828" t="s">
        <v>5211</v>
      </c>
      <c r="B828" t="s">
        <v>16320</v>
      </c>
      <c r="C828">
        <v>48.083333000000003</v>
      </c>
      <c r="D828" t="s">
        <v>27859</v>
      </c>
      <c r="E828" t="s">
        <v>27860</v>
      </c>
      <c r="F828" t="s">
        <v>27861</v>
      </c>
      <c r="G828" t="s">
        <v>27862</v>
      </c>
      <c r="H828">
        <v>59.083333000000003</v>
      </c>
      <c r="I828">
        <v>11</v>
      </c>
      <c r="J828" t="s">
        <v>10683</v>
      </c>
      <c r="K828" t="s">
        <v>10685</v>
      </c>
      <c r="L828" t="s">
        <v>12821</v>
      </c>
      <c r="M828" t="s">
        <v>10709</v>
      </c>
      <c r="N828">
        <v>12</v>
      </c>
      <c r="O828" t="s">
        <v>27863</v>
      </c>
      <c r="P828" t="s">
        <v>10681</v>
      </c>
      <c r="Q828">
        <v>0</v>
      </c>
    </row>
    <row r="829" spans="1:17" x14ac:dyDescent="0.25">
      <c r="A829" t="s">
        <v>5212</v>
      </c>
      <c r="B829" t="s">
        <v>16323</v>
      </c>
      <c r="C829">
        <v>89.333332999999996</v>
      </c>
      <c r="D829" t="s">
        <v>27859</v>
      </c>
      <c r="E829" t="s">
        <v>27860</v>
      </c>
      <c r="F829" t="s">
        <v>27861</v>
      </c>
      <c r="G829" t="s">
        <v>27862</v>
      </c>
      <c r="H829">
        <v>93.333332999999996</v>
      </c>
      <c r="I829">
        <v>3</v>
      </c>
      <c r="J829" t="s">
        <v>10683</v>
      </c>
      <c r="K829" t="s">
        <v>10685</v>
      </c>
      <c r="L829" t="s">
        <v>10746</v>
      </c>
      <c r="M829" t="s">
        <v>10696</v>
      </c>
      <c r="N829">
        <v>6</v>
      </c>
      <c r="O829" t="s">
        <v>27863</v>
      </c>
      <c r="P829" t="s">
        <v>10681</v>
      </c>
      <c r="Q829">
        <v>0</v>
      </c>
    </row>
    <row r="830" spans="1:17" x14ac:dyDescent="0.25">
      <c r="A830" t="s">
        <v>5212</v>
      </c>
      <c r="B830" t="s">
        <v>16323</v>
      </c>
      <c r="C830">
        <v>0</v>
      </c>
      <c r="D830" t="s">
        <v>27859</v>
      </c>
      <c r="E830" t="s">
        <v>27860</v>
      </c>
      <c r="F830" t="s">
        <v>27869</v>
      </c>
      <c r="G830" t="s">
        <v>27870</v>
      </c>
      <c r="H830">
        <v>115</v>
      </c>
      <c r="I830">
        <v>0</v>
      </c>
      <c r="J830" t="s">
        <v>10683</v>
      </c>
      <c r="K830" t="s">
        <v>10685</v>
      </c>
      <c r="L830" t="s">
        <v>10746</v>
      </c>
      <c r="M830" t="s">
        <v>10696</v>
      </c>
      <c r="N830">
        <v>6</v>
      </c>
      <c r="O830" t="s">
        <v>27863</v>
      </c>
      <c r="P830" t="s">
        <v>10681</v>
      </c>
      <c r="Q830">
        <v>0</v>
      </c>
    </row>
    <row r="831" spans="1:17" x14ac:dyDescent="0.25">
      <c r="A831" t="s">
        <v>5220</v>
      </c>
      <c r="B831" t="s">
        <v>16337</v>
      </c>
      <c r="C831">
        <v>154.33333300000001</v>
      </c>
      <c r="D831" t="s">
        <v>27859</v>
      </c>
      <c r="E831" t="s">
        <v>27860</v>
      </c>
      <c r="F831" t="s">
        <v>27864</v>
      </c>
      <c r="G831" t="s">
        <v>27862</v>
      </c>
      <c r="H831">
        <v>187.33333300000001</v>
      </c>
      <c r="I831">
        <v>19</v>
      </c>
      <c r="J831" t="s">
        <v>10683</v>
      </c>
      <c r="K831" t="s">
        <v>10685</v>
      </c>
      <c r="L831" t="s">
        <v>12282</v>
      </c>
      <c r="M831" t="s">
        <v>10709</v>
      </c>
      <c r="N831">
        <v>6</v>
      </c>
      <c r="O831" t="s">
        <v>27863</v>
      </c>
      <c r="P831" t="s">
        <v>10681</v>
      </c>
      <c r="Q831">
        <v>0</v>
      </c>
    </row>
    <row r="832" spans="1:17" x14ac:dyDescent="0.25">
      <c r="A832" t="s">
        <v>5221</v>
      </c>
      <c r="B832" t="s">
        <v>16338</v>
      </c>
      <c r="C832">
        <v>48</v>
      </c>
      <c r="D832" t="s">
        <v>27859</v>
      </c>
      <c r="E832" t="s">
        <v>27860</v>
      </c>
      <c r="F832" t="s">
        <v>27861</v>
      </c>
      <c r="G832" t="s">
        <v>27862</v>
      </c>
      <c r="H832">
        <v>57</v>
      </c>
      <c r="I832">
        <v>9</v>
      </c>
      <c r="J832" t="s">
        <v>10683</v>
      </c>
      <c r="K832" t="s">
        <v>10685</v>
      </c>
      <c r="L832" t="s">
        <v>16103</v>
      </c>
      <c r="M832" t="s">
        <v>10709</v>
      </c>
      <c r="N832">
        <v>6</v>
      </c>
      <c r="O832" t="s">
        <v>27863</v>
      </c>
      <c r="P832" t="s">
        <v>10681</v>
      </c>
      <c r="Q832">
        <v>0</v>
      </c>
    </row>
    <row r="833" spans="1:17" x14ac:dyDescent="0.25">
      <c r="A833" t="s">
        <v>5224</v>
      </c>
      <c r="B833" t="s">
        <v>16343</v>
      </c>
      <c r="C833">
        <v>62</v>
      </c>
      <c r="D833" t="s">
        <v>27859</v>
      </c>
      <c r="E833" t="s">
        <v>27860</v>
      </c>
      <c r="F833" t="s">
        <v>27864</v>
      </c>
      <c r="G833" t="s">
        <v>27862</v>
      </c>
      <c r="H833">
        <v>69</v>
      </c>
      <c r="I833">
        <v>6</v>
      </c>
      <c r="J833" t="s">
        <v>10683</v>
      </c>
      <c r="K833" t="s">
        <v>10685</v>
      </c>
      <c r="L833" t="s">
        <v>10700</v>
      </c>
      <c r="M833" t="s">
        <v>10702</v>
      </c>
      <c r="N833">
        <v>6</v>
      </c>
      <c r="O833" t="s">
        <v>27863</v>
      </c>
      <c r="P833" t="s">
        <v>10681</v>
      </c>
      <c r="Q833">
        <v>0</v>
      </c>
    </row>
    <row r="834" spans="1:17" x14ac:dyDescent="0.25">
      <c r="A834" t="s">
        <v>5225</v>
      </c>
      <c r="B834" t="s">
        <v>16344</v>
      </c>
      <c r="C834">
        <v>51</v>
      </c>
      <c r="D834" t="s">
        <v>27859</v>
      </c>
      <c r="E834" t="s">
        <v>27860</v>
      </c>
      <c r="F834" t="s">
        <v>27861</v>
      </c>
      <c r="G834" t="s">
        <v>27862</v>
      </c>
      <c r="H834">
        <v>52</v>
      </c>
      <c r="I834">
        <v>1</v>
      </c>
      <c r="J834" t="s">
        <v>10683</v>
      </c>
      <c r="K834" t="s">
        <v>10685</v>
      </c>
      <c r="L834" t="s">
        <v>10781</v>
      </c>
      <c r="M834" t="s">
        <v>10696</v>
      </c>
      <c r="N834">
        <v>6</v>
      </c>
      <c r="O834" t="s">
        <v>27863</v>
      </c>
      <c r="P834" t="s">
        <v>10681</v>
      </c>
      <c r="Q834">
        <v>0</v>
      </c>
    </row>
    <row r="835" spans="1:17" x14ac:dyDescent="0.25">
      <c r="A835" t="s">
        <v>5228</v>
      </c>
      <c r="B835" t="s">
        <v>16353</v>
      </c>
      <c r="C835">
        <v>92</v>
      </c>
      <c r="D835" t="s">
        <v>27859</v>
      </c>
      <c r="E835" t="s">
        <v>27860</v>
      </c>
      <c r="F835" t="s">
        <v>27861</v>
      </c>
      <c r="G835" t="s">
        <v>27862</v>
      </c>
      <c r="H835">
        <v>92</v>
      </c>
      <c r="I835">
        <v>0</v>
      </c>
      <c r="J835" t="s">
        <v>10683</v>
      </c>
      <c r="K835" t="s">
        <v>10685</v>
      </c>
      <c r="L835" t="s">
        <v>16029</v>
      </c>
      <c r="M835" t="s">
        <v>10688</v>
      </c>
      <c r="N835">
        <v>6</v>
      </c>
      <c r="O835" t="s">
        <v>27863</v>
      </c>
      <c r="P835" t="s">
        <v>10681</v>
      </c>
      <c r="Q835">
        <v>0</v>
      </c>
    </row>
    <row r="836" spans="1:17" x14ac:dyDescent="0.25">
      <c r="A836" t="s">
        <v>5229</v>
      </c>
      <c r="B836" t="s">
        <v>16354</v>
      </c>
      <c r="C836">
        <v>42</v>
      </c>
      <c r="D836" t="s">
        <v>27859</v>
      </c>
      <c r="E836" t="s">
        <v>27860</v>
      </c>
      <c r="F836" t="s">
        <v>27864</v>
      </c>
      <c r="G836" t="s">
        <v>27862</v>
      </c>
      <c r="H836">
        <v>42</v>
      </c>
      <c r="I836">
        <v>0</v>
      </c>
      <c r="J836" t="s">
        <v>10683</v>
      </c>
      <c r="K836" t="s">
        <v>10685</v>
      </c>
      <c r="L836" t="s">
        <v>15889</v>
      </c>
      <c r="M836" t="s">
        <v>10763</v>
      </c>
      <c r="N836">
        <v>6</v>
      </c>
      <c r="O836" t="s">
        <v>27863</v>
      </c>
      <c r="P836" t="s">
        <v>10681</v>
      </c>
      <c r="Q836">
        <v>0</v>
      </c>
    </row>
    <row r="837" spans="1:17" x14ac:dyDescent="0.25">
      <c r="A837" t="s">
        <v>5230</v>
      </c>
      <c r="B837" t="s">
        <v>16355</v>
      </c>
      <c r="C837">
        <v>27</v>
      </c>
      <c r="D837" t="s">
        <v>27859</v>
      </c>
      <c r="E837" t="s">
        <v>27860</v>
      </c>
      <c r="F837" t="s">
        <v>27861</v>
      </c>
      <c r="G837" t="s">
        <v>27862</v>
      </c>
      <c r="H837">
        <v>27</v>
      </c>
      <c r="I837">
        <v>0</v>
      </c>
      <c r="J837" t="s">
        <v>10683</v>
      </c>
      <c r="K837" t="s">
        <v>10685</v>
      </c>
      <c r="L837" t="s">
        <v>14397</v>
      </c>
      <c r="M837" t="s">
        <v>10709</v>
      </c>
      <c r="N837">
        <v>6</v>
      </c>
      <c r="O837" t="s">
        <v>27863</v>
      </c>
      <c r="P837" t="s">
        <v>10681</v>
      </c>
      <c r="Q837">
        <v>0</v>
      </c>
    </row>
    <row r="838" spans="1:17" x14ac:dyDescent="0.25">
      <c r="A838" t="s">
        <v>5232</v>
      </c>
      <c r="B838" t="s">
        <v>16358</v>
      </c>
      <c r="C838">
        <v>35</v>
      </c>
      <c r="D838" t="s">
        <v>27859</v>
      </c>
      <c r="E838" t="s">
        <v>27860</v>
      </c>
      <c r="F838" t="s">
        <v>27864</v>
      </c>
      <c r="G838" t="s">
        <v>27862</v>
      </c>
      <c r="H838">
        <v>35</v>
      </c>
      <c r="I838">
        <v>0</v>
      </c>
      <c r="J838" t="s">
        <v>10683</v>
      </c>
      <c r="K838" t="s">
        <v>10685</v>
      </c>
      <c r="L838" t="s">
        <v>10874</v>
      </c>
      <c r="M838" t="s">
        <v>10709</v>
      </c>
      <c r="N838">
        <v>6</v>
      </c>
      <c r="O838" t="s">
        <v>27863</v>
      </c>
      <c r="P838" t="s">
        <v>10681</v>
      </c>
      <c r="Q838">
        <v>0</v>
      </c>
    </row>
    <row r="839" spans="1:17" x14ac:dyDescent="0.25">
      <c r="A839" t="s">
        <v>5234</v>
      </c>
      <c r="B839" t="s">
        <v>16360</v>
      </c>
      <c r="C839">
        <v>916.16666699999996</v>
      </c>
      <c r="D839" t="s">
        <v>27859</v>
      </c>
      <c r="E839" t="s">
        <v>27860</v>
      </c>
      <c r="F839" t="s">
        <v>27872</v>
      </c>
      <c r="G839" t="s">
        <v>27862</v>
      </c>
      <c r="H839">
        <v>1000</v>
      </c>
      <c r="I839">
        <v>78</v>
      </c>
      <c r="J839" t="s">
        <v>10683</v>
      </c>
      <c r="K839" t="s">
        <v>10685</v>
      </c>
      <c r="L839" t="s">
        <v>10770</v>
      </c>
      <c r="M839" t="s">
        <v>10696</v>
      </c>
      <c r="N839">
        <v>6</v>
      </c>
      <c r="O839" t="s">
        <v>27863</v>
      </c>
      <c r="P839" t="s">
        <v>10681</v>
      </c>
      <c r="Q839">
        <v>0</v>
      </c>
    </row>
    <row r="840" spans="1:17" x14ac:dyDescent="0.25">
      <c r="A840" t="s">
        <v>5234</v>
      </c>
      <c r="B840" t="s">
        <v>16360</v>
      </c>
      <c r="C840">
        <v>0.16666700000000001</v>
      </c>
      <c r="D840" t="s">
        <v>27859</v>
      </c>
      <c r="E840" t="s">
        <v>27860</v>
      </c>
      <c r="F840" t="s">
        <v>27861</v>
      </c>
      <c r="G840" t="s">
        <v>27862</v>
      </c>
      <c r="H840">
        <v>289.16666700000002</v>
      </c>
      <c r="I840">
        <v>287</v>
      </c>
      <c r="J840" t="s">
        <v>10683</v>
      </c>
      <c r="K840" t="s">
        <v>10685</v>
      </c>
      <c r="L840" t="s">
        <v>10770</v>
      </c>
      <c r="M840" t="s">
        <v>10696</v>
      </c>
      <c r="N840">
        <v>6</v>
      </c>
      <c r="O840" t="s">
        <v>27863</v>
      </c>
      <c r="P840" t="s">
        <v>10681</v>
      </c>
      <c r="Q840">
        <v>0</v>
      </c>
    </row>
    <row r="841" spans="1:17" x14ac:dyDescent="0.25">
      <c r="A841" t="s">
        <v>5238</v>
      </c>
      <c r="B841" t="s">
        <v>16364</v>
      </c>
      <c r="C841">
        <v>168.33333300000001</v>
      </c>
      <c r="D841" t="s">
        <v>27859</v>
      </c>
      <c r="E841" t="s">
        <v>27860</v>
      </c>
      <c r="F841" t="s">
        <v>27861</v>
      </c>
      <c r="G841" t="s">
        <v>27862</v>
      </c>
      <c r="H841">
        <v>176.33333300000001</v>
      </c>
      <c r="I841">
        <v>8</v>
      </c>
      <c r="J841" t="s">
        <v>10683</v>
      </c>
      <c r="K841" t="s">
        <v>10685</v>
      </c>
      <c r="L841" t="s">
        <v>10728</v>
      </c>
      <c r="M841" t="s">
        <v>10702</v>
      </c>
      <c r="N841">
        <v>6</v>
      </c>
      <c r="O841" t="s">
        <v>27863</v>
      </c>
      <c r="P841" t="s">
        <v>10681</v>
      </c>
      <c r="Q841">
        <v>0</v>
      </c>
    </row>
    <row r="842" spans="1:17" x14ac:dyDescent="0.25">
      <c r="A842" t="s">
        <v>5241</v>
      </c>
      <c r="B842" t="s">
        <v>16369</v>
      </c>
      <c r="C842">
        <v>14</v>
      </c>
      <c r="D842" t="s">
        <v>27859</v>
      </c>
      <c r="E842" t="s">
        <v>27860</v>
      </c>
      <c r="F842" t="s">
        <v>27864</v>
      </c>
      <c r="G842" t="s">
        <v>27862</v>
      </c>
      <c r="H842">
        <v>21</v>
      </c>
      <c r="I842">
        <v>7</v>
      </c>
      <c r="J842" t="s">
        <v>10683</v>
      </c>
      <c r="K842" t="s">
        <v>10685</v>
      </c>
      <c r="L842" t="s">
        <v>16370</v>
      </c>
      <c r="M842" t="s">
        <v>10709</v>
      </c>
      <c r="N842">
        <v>6</v>
      </c>
      <c r="O842" t="s">
        <v>27863</v>
      </c>
      <c r="P842" t="s">
        <v>10681</v>
      </c>
      <c r="Q842">
        <v>0</v>
      </c>
    </row>
    <row r="843" spans="1:17" x14ac:dyDescent="0.25">
      <c r="A843" t="s">
        <v>5242</v>
      </c>
      <c r="B843" t="s">
        <v>16376</v>
      </c>
      <c r="C843">
        <v>45.5</v>
      </c>
      <c r="D843" t="s">
        <v>27859</v>
      </c>
      <c r="E843" t="s">
        <v>27860</v>
      </c>
      <c r="F843" t="s">
        <v>27864</v>
      </c>
      <c r="G843" t="s">
        <v>27862</v>
      </c>
      <c r="H843">
        <v>68.5</v>
      </c>
      <c r="I843">
        <v>3</v>
      </c>
      <c r="J843" t="s">
        <v>10683</v>
      </c>
      <c r="K843" t="s">
        <v>10685</v>
      </c>
      <c r="L843" t="s">
        <v>10991</v>
      </c>
      <c r="M843" t="s">
        <v>10993</v>
      </c>
      <c r="N843">
        <v>6</v>
      </c>
      <c r="O843" t="s">
        <v>27863</v>
      </c>
      <c r="P843" t="s">
        <v>10681</v>
      </c>
      <c r="Q843">
        <v>0</v>
      </c>
    </row>
    <row r="844" spans="1:17" x14ac:dyDescent="0.25">
      <c r="A844" t="s">
        <v>5244</v>
      </c>
      <c r="B844" t="s">
        <v>16379</v>
      </c>
      <c r="C844">
        <v>109.833333</v>
      </c>
      <c r="D844" t="s">
        <v>27859</v>
      </c>
      <c r="E844" t="s">
        <v>27860</v>
      </c>
      <c r="F844" t="s">
        <v>27864</v>
      </c>
      <c r="G844" t="s">
        <v>27862</v>
      </c>
      <c r="H844">
        <v>115.833333</v>
      </c>
      <c r="I844">
        <v>6</v>
      </c>
      <c r="J844" t="s">
        <v>10683</v>
      </c>
      <c r="K844" t="s">
        <v>10685</v>
      </c>
      <c r="L844" t="s">
        <v>10686</v>
      </c>
      <c r="M844" t="s">
        <v>10688</v>
      </c>
      <c r="N844">
        <v>6</v>
      </c>
      <c r="O844" t="s">
        <v>27863</v>
      </c>
      <c r="P844" t="s">
        <v>10681</v>
      </c>
      <c r="Q844">
        <v>0</v>
      </c>
    </row>
    <row r="845" spans="1:17" x14ac:dyDescent="0.25">
      <c r="A845" t="s">
        <v>5247</v>
      </c>
      <c r="B845" t="s">
        <v>16382</v>
      </c>
      <c r="C845">
        <v>125</v>
      </c>
      <c r="D845" t="s">
        <v>27859</v>
      </c>
      <c r="E845" t="s">
        <v>27860</v>
      </c>
      <c r="F845" t="s">
        <v>27864</v>
      </c>
      <c r="G845" t="s">
        <v>27862</v>
      </c>
      <c r="H845">
        <v>129</v>
      </c>
      <c r="I845">
        <v>4</v>
      </c>
      <c r="J845" t="s">
        <v>10683</v>
      </c>
      <c r="K845" t="s">
        <v>10685</v>
      </c>
      <c r="L845" t="s">
        <v>13024</v>
      </c>
      <c r="M845" t="s">
        <v>10783</v>
      </c>
      <c r="N845">
        <v>6</v>
      </c>
      <c r="O845" t="s">
        <v>27863</v>
      </c>
      <c r="P845" t="s">
        <v>10681</v>
      </c>
      <c r="Q845">
        <v>0</v>
      </c>
    </row>
    <row r="846" spans="1:17" x14ac:dyDescent="0.25">
      <c r="A846" t="s">
        <v>5248</v>
      </c>
      <c r="B846" t="s">
        <v>16383</v>
      </c>
      <c r="C846">
        <v>34</v>
      </c>
      <c r="D846" t="s">
        <v>27859</v>
      </c>
      <c r="E846" t="s">
        <v>27860</v>
      </c>
      <c r="F846" t="s">
        <v>27861</v>
      </c>
      <c r="G846" t="s">
        <v>27862</v>
      </c>
      <c r="H846">
        <v>34</v>
      </c>
      <c r="I846">
        <v>0</v>
      </c>
      <c r="J846" t="s">
        <v>10683</v>
      </c>
      <c r="K846" t="s">
        <v>10685</v>
      </c>
      <c r="L846" t="s">
        <v>10718</v>
      </c>
      <c r="M846" t="s">
        <v>10709</v>
      </c>
      <c r="N846">
        <v>6</v>
      </c>
      <c r="O846" t="s">
        <v>27863</v>
      </c>
      <c r="P846" t="s">
        <v>10681</v>
      </c>
      <c r="Q846">
        <v>0</v>
      </c>
    </row>
    <row r="847" spans="1:17" x14ac:dyDescent="0.25">
      <c r="A847" t="s">
        <v>5249</v>
      </c>
      <c r="B847" t="s">
        <v>16385</v>
      </c>
      <c r="C847">
        <v>0.33333299999999999</v>
      </c>
      <c r="D847" t="s">
        <v>27859</v>
      </c>
      <c r="E847" t="s">
        <v>27860</v>
      </c>
      <c r="F847" t="s">
        <v>27867</v>
      </c>
      <c r="G847" t="s">
        <v>27867</v>
      </c>
      <c r="H847">
        <v>0.33333299999999999</v>
      </c>
      <c r="I847">
        <v>0</v>
      </c>
      <c r="J847" t="s">
        <v>10683</v>
      </c>
      <c r="K847" t="s">
        <v>10685</v>
      </c>
      <c r="L847" t="s">
        <v>11884</v>
      </c>
      <c r="M847" t="s">
        <v>10702</v>
      </c>
      <c r="N847">
        <v>6</v>
      </c>
      <c r="O847" t="s">
        <v>27863</v>
      </c>
      <c r="P847" t="s">
        <v>10681</v>
      </c>
      <c r="Q847">
        <v>0</v>
      </c>
    </row>
    <row r="848" spans="1:17" x14ac:dyDescent="0.25">
      <c r="A848" t="s">
        <v>5249</v>
      </c>
      <c r="B848" t="s">
        <v>16385</v>
      </c>
      <c r="C848">
        <v>39</v>
      </c>
      <c r="D848" t="s">
        <v>27859</v>
      </c>
      <c r="E848" t="s">
        <v>27860</v>
      </c>
      <c r="F848" t="s">
        <v>27861</v>
      </c>
      <c r="G848" t="s">
        <v>27862</v>
      </c>
      <c r="H848">
        <v>41</v>
      </c>
      <c r="I848">
        <v>2</v>
      </c>
      <c r="J848" t="s">
        <v>10683</v>
      </c>
      <c r="K848" t="s">
        <v>10685</v>
      </c>
      <c r="L848" t="s">
        <v>11884</v>
      </c>
      <c r="M848" t="s">
        <v>10702</v>
      </c>
      <c r="N848">
        <v>6</v>
      </c>
      <c r="O848" t="s">
        <v>27863</v>
      </c>
      <c r="P848" t="s">
        <v>10681</v>
      </c>
      <c r="Q848">
        <v>0</v>
      </c>
    </row>
    <row r="849" spans="1:17" x14ac:dyDescent="0.25">
      <c r="A849" t="s">
        <v>5255</v>
      </c>
      <c r="B849" t="s">
        <v>16403</v>
      </c>
      <c r="C849">
        <v>0</v>
      </c>
      <c r="D849" t="s">
        <v>27859</v>
      </c>
      <c r="E849" t="s">
        <v>27860</v>
      </c>
      <c r="F849" t="s">
        <v>27861</v>
      </c>
      <c r="G849" t="s">
        <v>27862</v>
      </c>
      <c r="H849">
        <v>1</v>
      </c>
      <c r="I849">
        <v>1</v>
      </c>
      <c r="J849" t="s">
        <v>10683</v>
      </c>
      <c r="K849" t="s">
        <v>10685</v>
      </c>
      <c r="L849" t="s">
        <v>16404</v>
      </c>
      <c r="M849" t="s">
        <v>8187</v>
      </c>
      <c r="N849">
        <v>6</v>
      </c>
      <c r="O849" t="s">
        <v>27863</v>
      </c>
      <c r="P849" t="s">
        <v>10681</v>
      </c>
      <c r="Q849">
        <v>0</v>
      </c>
    </row>
    <row r="850" spans="1:17" x14ac:dyDescent="0.25">
      <c r="A850" t="s">
        <v>5257</v>
      </c>
      <c r="B850" t="s">
        <v>16413</v>
      </c>
      <c r="C850">
        <v>46</v>
      </c>
      <c r="D850" t="s">
        <v>27859</v>
      </c>
      <c r="E850" t="s">
        <v>27860</v>
      </c>
      <c r="F850" t="s">
        <v>27861</v>
      </c>
      <c r="G850" t="s">
        <v>27862</v>
      </c>
      <c r="H850">
        <v>46</v>
      </c>
      <c r="I850">
        <v>0</v>
      </c>
      <c r="J850" t="s">
        <v>10683</v>
      </c>
      <c r="K850" t="s">
        <v>10685</v>
      </c>
      <c r="L850" t="s">
        <v>16315</v>
      </c>
      <c r="M850" t="s">
        <v>8187</v>
      </c>
      <c r="N850">
        <v>6</v>
      </c>
      <c r="O850" t="s">
        <v>27863</v>
      </c>
      <c r="P850" t="s">
        <v>10681</v>
      </c>
      <c r="Q850">
        <v>0</v>
      </c>
    </row>
    <row r="851" spans="1:17" x14ac:dyDescent="0.25">
      <c r="A851" t="s">
        <v>16414</v>
      </c>
      <c r="B851" t="s">
        <v>16415</v>
      </c>
      <c r="C851">
        <v>2</v>
      </c>
      <c r="D851" t="s">
        <v>27859</v>
      </c>
      <c r="E851" t="s">
        <v>27860</v>
      </c>
      <c r="F851" t="s">
        <v>27868</v>
      </c>
      <c r="G851" t="s">
        <v>27862</v>
      </c>
      <c r="H851">
        <v>2</v>
      </c>
      <c r="I851">
        <v>0</v>
      </c>
      <c r="J851" t="s">
        <v>10683</v>
      </c>
      <c r="K851" t="s">
        <v>10685</v>
      </c>
      <c r="L851" t="s">
        <v>11038</v>
      </c>
      <c r="M851" t="s">
        <v>10709</v>
      </c>
      <c r="N851">
        <v>6</v>
      </c>
      <c r="O851" t="s">
        <v>27863</v>
      </c>
      <c r="P851" t="s">
        <v>10751</v>
      </c>
      <c r="Q851">
        <v>0</v>
      </c>
    </row>
    <row r="852" spans="1:17" x14ac:dyDescent="0.25">
      <c r="A852" t="s">
        <v>5258</v>
      </c>
      <c r="B852" t="s">
        <v>16416</v>
      </c>
      <c r="C852">
        <v>51</v>
      </c>
      <c r="D852" t="s">
        <v>27859</v>
      </c>
      <c r="E852" t="s">
        <v>27860</v>
      </c>
      <c r="F852" t="s">
        <v>27861</v>
      </c>
      <c r="G852" t="s">
        <v>27862</v>
      </c>
      <c r="H852">
        <v>53</v>
      </c>
      <c r="I852">
        <v>1</v>
      </c>
      <c r="J852" t="s">
        <v>10683</v>
      </c>
      <c r="K852" t="s">
        <v>10685</v>
      </c>
      <c r="L852" t="s">
        <v>11378</v>
      </c>
      <c r="M852" t="s">
        <v>10696</v>
      </c>
      <c r="N852">
        <v>12</v>
      </c>
      <c r="O852" t="s">
        <v>27863</v>
      </c>
      <c r="P852" t="s">
        <v>10681</v>
      </c>
      <c r="Q852">
        <v>0</v>
      </c>
    </row>
    <row r="853" spans="1:17" x14ac:dyDescent="0.25">
      <c r="A853" t="s">
        <v>5260</v>
      </c>
      <c r="B853" t="s">
        <v>16418</v>
      </c>
      <c r="C853">
        <v>11</v>
      </c>
      <c r="D853" t="s">
        <v>27859</v>
      </c>
      <c r="E853" t="s">
        <v>27860</v>
      </c>
      <c r="F853" t="s">
        <v>27864</v>
      </c>
      <c r="G853" t="s">
        <v>27862</v>
      </c>
      <c r="H853">
        <v>11</v>
      </c>
      <c r="I853">
        <v>0</v>
      </c>
      <c r="J853" t="s">
        <v>10683</v>
      </c>
      <c r="K853" t="s">
        <v>10685</v>
      </c>
      <c r="L853" t="s">
        <v>10826</v>
      </c>
      <c r="M853" t="s">
        <v>10709</v>
      </c>
      <c r="N853">
        <v>6</v>
      </c>
      <c r="O853" t="s">
        <v>27863</v>
      </c>
      <c r="P853" t="s">
        <v>10681</v>
      </c>
      <c r="Q853">
        <v>0</v>
      </c>
    </row>
    <row r="854" spans="1:17" x14ac:dyDescent="0.25">
      <c r="A854" t="s">
        <v>5262</v>
      </c>
      <c r="B854" t="s">
        <v>16420</v>
      </c>
      <c r="C854">
        <v>57</v>
      </c>
      <c r="D854" t="s">
        <v>27859</v>
      </c>
      <c r="E854" t="s">
        <v>27860</v>
      </c>
      <c r="F854" t="s">
        <v>27864</v>
      </c>
      <c r="G854" t="s">
        <v>27862</v>
      </c>
      <c r="H854">
        <v>60</v>
      </c>
      <c r="I854">
        <v>3</v>
      </c>
      <c r="J854" t="s">
        <v>10683</v>
      </c>
      <c r="K854" t="s">
        <v>10685</v>
      </c>
      <c r="L854" t="s">
        <v>10923</v>
      </c>
      <c r="M854" t="s">
        <v>10709</v>
      </c>
      <c r="N854">
        <v>6</v>
      </c>
      <c r="O854" t="s">
        <v>27863</v>
      </c>
      <c r="P854" t="s">
        <v>10681</v>
      </c>
      <c r="Q854">
        <v>0</v>
      </c>
    </row>
    <row r="855" spans="1:17" x14ac:dyDescent="0.25">
      <c r="A855" t="s">
        <v>5264</v>
      </c>
      <c r="B855" t="s">
        <v>16422</v>
      </c>
      <c r="C855">
        <v>63</v>
      </c>
      <c r="D855" t="s">
        <v>27859</v>
      </c>
      <c r="E855" t="s">
        <v>27860</v>
      </c>
      <c r="F855" t="s">
        <v>27864</v>
      </c>
      <c r="G855" t="s">
        <v>27862</v>
      </c>
      <c r="H855">
        <v>81</v>
      </c>
      <c r="I855">
        <v>17</v>
      </c>
      <c r="J855" t="s">
        <v>10683</v>
      </c>
      <c r="K855" t="s">
        <v>10685</v>
      </c>
      <c r="L855" t="s">
        <v>10761</v>
      </c>
      <c r="M855" t="s">
        <v>10696</v>
      </c>
      <c r="N855">
        <v>6</v>
      </c>
      <c r="O855" t="s">
        <v>27863</v>
      </c>
      <c r="P855" t="s">
        <v>10681</v>
      </c>
      <c r="Q855">
        <v>0</v>
      </c>
    </row>
    <row r="856" spans="1:17" x14ac:dyDescent="0.25">
      <c r="A856" t="s">
        <v>5265</v>
      </c>
      <c r="B856" t="s">
        <v>16423</v>
      </c>
      <c r="C856">
        <v>110</v>
      </c>
      <c r="D856" t="s">
        <v>27859</v>
      </c>
      <c r="E856" t="s">
        <v>27860</v>
      </c>
      <c r="F856" t="s">
        <v>27864</v>
      </c>
      <c r="G856" t="s">
        <v>27862</v>
      </c>
      <c r="H856">
        <v>124</v>
      </c>
      <c r="I856">
        <v>13</v>
      </c>
      <c r="J856" t="s">
        <v>10683</v>
      </c>
      <c r="K856" t="s">
        <v>10685</v>
      </c>
      <c r="L856" t="s">
        <v>10761</v>
      </c>
      <c r="M856" t="s">
        <v>10763</v>
      </c>
      <c r="N856">
        <v>6</v>
      </c>
      <c r="O856" t="s">
        <v>27863</v>
      </c>
      <c r="P856" t="s">
        <v>10681</v>
      </c>
      <c r="Q856">
        <v>0</v>
      </c>
    </row>
    <row r="857" spans="1:17" x14ac:dyDescent="0.25">
      <c r="A857" t="s">
        <v>5269</v>
      </c>
      <c r="B857" t="s">
        <v>16427</v>
      </c>
      <c r="C857">
        <v>87.833332999999996</v>
      </c>
      <c r="D857" t="s">
        <v>27859</v>
      </c>
      <c r="E857" t="s">
        <v>27860</v>
      </c>
      <c r="F857" t="s">
        <v>27864</v>
      </c>
      <c r="G857" t="s">
        <v>27862</v>
      </c>
      <c r="H857">
        <v>98.833332999999996</v>
      </c>
      <c r="I857">
        <v>11</v>
      </c>
      <c r="J857" t="s">
        <v>10683</v>
      </c>
      <c r="K857" t="s">
        <v>10685</v>
      </c>
      <c r="L857" t="s">
        <v>10694</v>
      </c>
      <c r="M857" t="s">
        <v>10696</v>
      </c>
      <c r="N857">
        <v>6</v>
      </c>
      <c r="O857" t="s">
        <v>27863</v>
      </c>
      <c r="P857" t="s">
        <v>10681</v>
      </c>
      <c r="Q857">
        <v>0</v>
      </c>
    </row>
    <row r="858" spans="1:17" x14ac:dyDescent="0.25">
      <c r="A858" t="s">
        <v>5270</v>
      </c>
      <c r="B858" t="s">
        <v>13692</v>
      </c>
      <c r="C858">
        <v>138</v>
      </c>
      <c r="D858" t="s">
        <v>27859</v>
      </c>
      <c r="E858" t="s">
        <v>27860</v>
      </c>
      <c r="F858" t="s">
        <v>27864</v>
      </c>
      <c r="G858" t="s">
        <v>27862</v>
      </c>
      <c r="H858">
        <v>141</v>
      </c>
      <c r="I858">
        <v>3</v>
      </c>
      <c r="J858" t="s">
        <v>10683</v>
      </c>
      <c r="K858" t="s">
        <v>10685</v>
      </c>
      <c r="L858" t="s">
        <v>10991</v>
      </c>
      <c r="M858" t="s">
        <v>10993</v>
      </c>
      <c r="N858">
        <v>6</v>
      </c>
      <c r="O858" t="s">
        <v>27863</v>
      </c>
      <c r="P858" t="s">
        <v>10681</v>
      </c>
      <c r="Q858">
        <v>0</v>
      </c>
    </row>
    <row r="859" spans="1:17" x14ac:dyDescent="0.25">
      <c r="A859" t="s">
        <v>5272</v>
      </c>
      <c r="B859" t="s">
        <v>16433</v>
      </c>
      <c r="C859">
        <v>49</v>
      </c>
      <c r="D859" t="s">
        <v>27859</v>
      </c>
      <c r="E859" t="s">
        <v>27860</v>
      </c>
      <c r="F859" t="s">
        <v>27864</v>
      </c>
      <c r="G859" t="s">
        <v>27862</v>
      </c>
      <c r="H859">
        <v>54</v>
      </c>
      <c r="I859">
        <v>5</v>
      </c>
      <c r="J859" t="s">
        <v>10683</v>
      </c>
      <c r="K859" t="s">
        <v>10685</v>
      </c>
      <c r="L859" t="s">
        <v>11051</v>
      </c>
      <c r="M859" t="s">
        <v>10709</v>
      </c>
      <c r="N859">
        <v>12</v>
      </c>
      <c r="O859" t="s">
        <v>27863</v>
      </c>
      <c r="P859" t="s">
        <v>10681</v>
      </c>
      <c r="Q859">
        <v>0</v>
      </c>
    </row>
    <row r="860" spans="1:17" x14ac:dyDescent="0.25">
      <c r="A860" t="s">
        <v>5273</v>
      </c>
      <c r="B860" t="s">
        <v>16434</v>
      </c>
      <c r="C860">
        <v>106</v>
      </c>
      <c r="D860" t="s">
        <v>27859</v>
      </c>
      <c r="E860" t="s">
        <v>27860</v>
      </c>
      <c r="F860" t="s">
        <v>27864</v>
      </c>
      <c r="G860" t="s">
        <v>27862</v>
      </c>
      <c r="H860">
        <v>107</v>
      </c>
      <c r="I860">
        <v>1</v>
      </c>
      <c r="J860" t="s">
        <v>10683</v>
      </c>
      <c r="K860" t="s">
        <v>10685</v>
      </c>
      <c r="L860" t="s">
        <v>11609</v>
      </c>
      <c r="M860" t="s">
        <v>10688</v>
      </c>
      <c r="N860">
        <v>6</v>
      </c>
      <c r="O860" t="s">
        <v>27863</v>
      </c>
      <c r="P860" t="s">
        <v>10681</v>
      </c>
      <c r="Q860">
        <v>0</v>
      </c>
    </row>
    <row r="861" spans="1:17" x14ac:dyDescent="0.25">
      <c r="A861" t="s">
        <v>5275</v>
      </c>
      <c r="B861" t="s">
        <v>16438</v>
      </c>
      <c r="C861">
        <v>145</v>
      </c>
      <c r="D861" t="s">
        <v>27859</v>
      </c>
      <c r="E861" t="s">
        <v>27860</v>
      </c>
      <c r="F861" t="s">
        <v>27864</v>
      </c>
      <c r="G861" t="s">
        <v>27862</v>
      </c>
      <c r="H861">
        <v>147</v>
      </c>
      <c r="I861">
        <v>2</v>
      </c>
      <c r="J861" t="s">
        <v>10683</v>
      </c>
      <c r="K861" t="s">
        <v>10685</v>
      </c>
      <c r="L861" t="s">
        <v>11243</v>
      </c>
      <c r="M861" t="s">
        <v>10709</v>
      </c>
      <c r="N861">
        <v>6</v>
      </c>
      <c r="O861" t="s">
        <v>27863</v>
      </c>
      <c r="P861" t="s">
        <v>10681</v>
      </c>
      <c r="Q861">
        <v>0</v>
      </c>
    </row>
    <row r="862" spans="1:17" x14ac:dyDescent="0.25">
      <c r="A862" t="s">
        <v>5277</v>
      </c>
      <c r="B862" t="s">
        <v>16443</v>
      </c>
      <c r="C862">
        <v>13</v>
      </c>
      <c r="D862" t="s">
        <v>27859</v>
      </c>
      <c r="E862" t="s">
        <v>27860</v>
      </c>
      <c r="F862" t="s">
        <v>27861</v>
      </c>
      <c r="G862" t="s">
        <v>27862</v>
      </c>
      <c r="H862">
        <v>14</v>
      </c>
      <c r="I862">
        <v>1</v>
      </c>
      <c r="J862" t="s">
        <v>10683</v>
      </c>
      <c r="K862" t="s">
        <v>10685</v>
      </c>
      <c r="L862" t="s">
        <v>10694</v>
      </c>
      <c r="M862" t="s">
        <v>10696</v>
      </c>
      <c r="N862">
        <v>6</v>
      </c>
      <c r="O862" t="s">
        <v>27863</v>
      </c>
      <c r="P862" t="s">
        <v>10681</v>
      </c>
      <c r="Q862">
        <v>0</v>
      </c>
    </row>
    <row r="863" spans="1:17" x14ac:dyDescent="0.25">
      <c r="A863" t="s">
        <v>5278</v>
      </c>
      <c r="B863" t="s">
        <v>16444</v>
      </c>
      <c r="C863">
        <v>39.333333000000003</v>
      </c>
      <c r="D863" t="s">
        <v>27859</v>
      </c>
      <c r="E863" t="s">
        <v>27860</v>
      </c>
      <c r="F863" t="s">
        <v>27861</v>
      </c>
      <c r="G863" t="s">
        <v>27862</v>
      </c>
      <c r="H863">
        <v>73.333332999999996</v>
      </c>
      <c r="I863">
        <v>3</v>
      </c>
      <c r="J863" t="s">
        <v>10683</v>
      </c>
      <c r="K863" t="s">
        <v>10685</v>
      </c>
      <c r="L863" t="s">
        <v>10700</v>
      </c>
      <c r="M863" t="s">
        <v>10702</v>
      </c>
      <c r="N863">
        <v>6</v>
      </c>
      <c r="O863" t="s">
        <v>27863</v>
      </c>
      <c r="P863" t="s">
        <v>10681</v>
      </c>
      <c r="Q863">
        <v>0</v>
      </c>
    </row>
    <row r="864" spans="1:17" x14ac:dyDescent="0.25">
      <c r="A864" t="s">
        <v>5279</v>
      </c>
      <c r="B864" t="s">
        <v>16446</v>
      </c>
      <c r="C864">
        <v>49.166666999999997</v>
      </c>
      <c r="D864" t="s">
        <v>27859</v>
      </c>
      <c r="E864" t="s">
        <v>27860</v>
      </c>
      <c r="F864" t="s">
        <v>27861</v>
      </c>
      <c r="G864" t="s">
        <v>27862</v>
      </c>
      <c r="H864">
        <v>86.166667000000004</v>
      </c>
      <c r="I864">
        <v>6</v>
      </c>
      <c r="J864" t="s">
        <v>10683</v>
      </c>
      <c r="K864" t="s">
        <v>10685</v>
      </c>
      <c r="L864" t="s">
        <v>10700</v>
      </c>
      <c r="M864" t="s">
        <v>10702</v>
      </c>
      <c r="N864">
        <v>6</v>
      </c>
      <c r="O864" t="s">
        <v>27863</v>
      </c>
      <c r="P864" t="s">
        <v>10681</v>
      </c>
      <c r="Q864">
        <v>0</v>
      </c>
    </row>
    <row r="865" spans="1:17" x14ac:dyDescent="0.25">
      <c r="A865" t="s">
        <v>5280</v>
      </c>
      <c r="B865" t="s">
        <v>16448</v>
      </c>
      <c r="C865">
        <v>51</v>
      </c>
      <c r="D865" t="s">
        <v>27859</v>
      </c>
      <c r="E865" t="s">
        <v>27860</v>
      </c>
      <c r="F865" t="s">
        <v>27864</v>
      </c>
      <c r="G865" t="s">
        <v>27862</v>
      </c>
      <c r="H865">
        <v>53</v>
      </c>
      <c r="I865">
        <v>2</v>
      </c>
      <c r="J865" t="s">
        <v>10683</v>
      </c>
      <c r="K865" t="s">
        <v>10685</v>
      </c>
      <c r="L865" t="s">
        <v>10700</v>
      </c>
      <c r="M865" t="s">
        <v>10702</v>
      </c>
      <c r="N865">
        <v>6</v>
      </c>
      <c r="O865" t="s">
        <v>27863</v>
      </c>
      <c r="P865" t="s">
        <v>10681</v>
      </c>
      <c r="Q865">
        <v>0</v>
      </c>
    </row>
    <row r="866" spans="1:17" x14ac:dyDescent="0.25">
      <c r="A866" t="s">
        <v>5284</v>
      </c>
      <c r="B866" t="s">
        <v>16452</v>
      </c>
      <c r="C866">
        <v>11</v>
      </c>
      <c r="D866" t="s">
        <v>27859</v>
      </c>
      <c r="E866" t="s">
        <v>27860</v>
      </c>
      <c r="F866" t="s">
        <v>27864</v>
      </c>
      <c r="G866" t="s">
        <v>27862</v>
      </c>
      <c r="H866">
        <v>12</v>
      </c>
      <c r="I866">
        <v>1</v>
      </c>
      <c r="J866" t="s">
        <v>10683</v>
      </c>
      <c r="K866" t="s">
        <v>10685</v>
      </c>
      <c r="L866" t="s">
        <v>12777</v>
      </c>
      <c r="M866" t="s">
        <v>10709</v>
      </c>
      <c r="N866">
        <v>6</v>
      </c>
      <c r="O866" t="s">
        <v>27863</v>
      </c>
      <c r="P866" t="s">
        <v>10681</v>
      </c>
      <c r="Q866">
        <v>0</v>
      </c>
    </row>
    <row r="867" spans="1:17" x14ac:dyDescent="0.25">
      <c r="A867" t="s">
        <v>5288</v>
      </c>
      <c r="B867" t="s">
        <v>16458</v>
      </c>
      <c r="C867">
        <v>0.66666700000000001</v>
      </c>
      <c r="D867" t="s">
        <v>27859</v>
      </c>
      <c r="E867" t="s">
        <v>27860</v>
      </c>
      <c r="F867" t="s">
        <v>27867</v>
      </c>
      <c r="G867" t="s">
        <v>27867</v>
      </c>
      <c r="H867">
        <v>0.66666700000000001</v>
      </c>
      <c r="I867">
        <v>0</v>
      </c>
      <c r="J867" t="s">
        <v>10683</v>
      </c>
      <c r="K867" t="s">
        <v>10685</v>
      </c>
      <c r="L867" t="s">
        <v>10803</v>
      </c>
      <c r="M867" t="s">
        <v>10783</v>
      </c>
      <c r="N867">
        <v>12</v>
      </c>
      <c r="O867" t="s">
        <v>27863</v>
      </c>
      <c r="P867" t="s">
        <v>10681</v>
      </c>
      <c r="Q867">
        <v>0</v>
      </c>
    </row>
    <row r="868" spans="1:17" x14ac:dyDescent="0.25">
      <c r="A868" t="s">
        <v>5288</v>
      </c>
      <c r="B868" t="s">
        <v>16458</v>
      </c>
      <c r="C868">
        <v>71.916667000000004</v>
      </c>
      <c r="D868" t="s">
        <v>27859</v>
      </c>
      <c r="E868" t="s">
        <v>27860</v>
      </c>
      <c r="F868" t="s">
        <v>27861</v>
      </c>
      <c r="G868" t="s">
        <v>27862</v>
      </c>
      <c r="H868">
        <v>74.916667000000004</v>
      </c>
      <c r="I868">
        <v>3</v>
      </c>
      <c r="J868" t="s">
        <v>10683</v>
      </c>
      <c r="K868" t="s">
        <v>10685</v>
      </c>
      <c r="L868" t="s">
        <v>10803</v>
      </c>
      <c r="M868" t="s">
        <v>10783</v>
      </c>
      <c r="N868">
        <v>12</v>
      </c>
      <c r="O868" t="s">
        <v>27863</v>
      </c>
      <c r="P868" t="s">
        <v>10681</v>
      </c>
      <c r="Q868">
        <v>0</v>
      </c>
    </row>
    <row r="869" spans="1:17" x14ac:dyDescent="0.25">
      <c r="A869" t="s">
        <v>5289</v>
      </c>
      <c r="B869" t="s">
        <v>16459</v>
      </c>
      <c r="C869">
        <v>3</v>
      </c>
      <c r="D869" t="s">
        <v>27859</v>
      </c>
      <c r="E869" t="s">
        <v>27860</v>
      </c>
      <c r="F869" t="s">
        <v>27861</v>
      </c>
      <c r="G869" t="s">
        <v>27862</v>
      </c>
      <c r="H869">
        <v>6</v>
      </c>
      <c r="I869">
        <v>2</v>
      </c>
      <c r="J869" t="s">
        <v>10683</v>
      </c>
      <c r="K869" t="s">
        <v>10685</v>
      </c>
      <c r="L869" t="s">
        <v>16029</v>
      </c>
      <c r="M869" t="s">
        <v>10688</v>
      </c>
      <c r="N869">
        <v>6</v>
      </c>
      <c r="O869" t="s">
        <v>27863</v>
      </c>
      <c r="P869" t="s">
        <v>10681</v>
      </c>
      <c r="Q869">
        <v>0</v>
      </c>
    </row>
    <row r="870" spans="1:17" x14ac:dyDescent="0.25">
      <c r="A870" t="s">
        <v>5290</v>
      </c>
      <c r="B870" t="s">
        <v>16460</v>
      </c>
      <c r="C870">
        <v>0</v>
      </c>
      <c r="D870" t="s">
        <v>27859</v>
      </c>
      <c r="E870" t="s">
        <v>27860</v>
      </c>
      <c r="F870" t="s">
        <v>27861</v>
      </c>
      <c r="G870" t="s">
        <v>27862</v>
      </c>
      <c r="H870">
        <v>1.1666669999999999</v>
      </c>
      <c r="I870">
        <v>1</v>
      </c>
      <c r="J870" t="s">
        <v>10683</v>
      </c>
      <c r="K870" t="s">
        <v>10685</v>
      </c>
      <c r="L870" t="s">
        <v>10707</v>
      </c>
      <c r="M870" t="s">
        <v>10709</v>
      </c>
      <c r="N870">
        <v>6</v>
      </c>
      <c r="O870" t="s">
        <v>27863</v>
      </c>
      <c r="P870" t="s">
        <v>10681</v>
      </c>
      <c r="Q870">
        <v>0</v>
      </c>
    </row>
    <row r="871" spans="1:17" x14ac:dyDescent="0.25">
      <c r="A871" t="s">
        <v>5293</v>
      </c>
      <c r="B871" t="s">
        <v>16463</v>
      </c>
      <c r="C871">
        <v>88.916667000000004</v>
      </c>
      <c r="D871" t="s">
        <v>27859</v>
      </c>
      <c r="E871" t="s">
        <v>27860</v>
      </c>
      <c r="F871" t="s">
        <v>27861</v>
      </c>
      <c r="G871" t="s">
        <v>27862</v>
      </c>
      <c r="H871">
        <v>95.916667000000004</v>
      </c>
      <c r="I871">
        <v>7</v>
      </c>
      <c r="J871" t="s">
        <v>10683</v>
      </c>
      <c r="K871" t="s">
        <v>10685</v>
      </c>
      <c r="L871" t="s">
        <v>10746</v>
      </c>
      <c r="M871" t="s">
        <v>10696</v>
      </c>
      <c r="N871">
        <v>12</v>
      </c>
      <c r="O871" t="s">
        <v>27863</v>
      </c>
      <c r="P871" t="s">
        <v>10681</v>
      </c>
      <c r="Q871">
        <v>0</v>
      </c>
    </row>
    <row r="872" spans="1:17" x14ac:dyDescent="0.25">
      <c r="A872" t="s">
        <v>5295</v>
      </c>
      <c r="B872" t="s">
        <v>15101</v>
      </c>
      <c r="C872">
        <v>130.16666699999999</v>
      </c>
      <c r="D872" t="s">
        <v>27859</v>
      </c>
      <c r="E872" t="s">
        <v>27860</v>
      </c>
      <c r="F872" t="s">
        <v>27861</v>
      </c>
      <c r="G872" t="s">
        <v>27862</v>
      </c>
      <c r="H872">
        <v>147.16666699999999</v>
      </c>
      <c r="I872">
        <v>15</v>
      </c>
      <c r="J872" t="s">
        <v>10683</v>
      </c>
      <c r="K872" t="s">
        <v>10685</v>
      </c>
      <c r="L872" t="s">
        <v>10874</v>
      </c>
      <c r="M872" t="s">
        <v>10709</v>
      </c>
      <c r="N872">
        <v>6</v>
      </c>
      <c r="O872" t="s">
        <v>27863</v>
      </c>
      <c r="P872" t="s">
        <v>10681</v>
      </c>
      <c r="Q872">
        <v>0</v>
      </c>
    </row>
    <row r="873" spans="1:17" x14ac:dyDescent="0.25">
      <c r="A873" t="s">
        <v>5297</v>
      </c>
      <c r="B873" t="s">
        <v>16466</v>
      </c>
      <c r="C873">
        <v>302.66666700000002</v>
      </c>
      <c r="D873" t="s">
        <v>27859</v>
      </c>
      <c r="E873" t="s">
        <v>27860</v>
      </c>
      <c r="F873" t="s">
        <v>27861</v>
      </c>
      <c r="G873" t="s">
        <v>27862</v>
      </c>
      <c r="H873">
        <v>317.66666700000002</v>
      </c>
      <c r="I873">
        <v>15</v>
      </c>
      <c r="J873" t="s">
        <v>10683</v>
      </c>
      <c r="K873" t="s">
        <v>10685</v>
      </c>
      <c r="L873" t="s">
        <v>10728</v>
      </c>
      <c r="M873" t="s">
        <v>10702</v>
      </c>
      <c r="N873">
        <v>6</v>
      </c>
      <c r="O873" t="s">
        <v>27863</v>
      </c>
      <c r="P873" t="s">
        <v>10681</v>
      </c>
      <c r="Q873">
        <v>0</v>
      </c>
    </row>
    <row r="874" spans="1:17" x14ac:dyDescent="0.25">
      <c r="A874" t="s">
        <v>5298</v>
      </c>
      <c r="B874" t="s">
        <v>16467</v>
      </c>
      <c r="C874">
        <v>181</v>
      </c>
      <c r="D874" t="s">
        <v>27859</v>
      </c>
      <c r="E874" t="s">
        <v>27860</v>
      </c>
      <c r="F874" t="s">
        <v>27861</v>
      </c>
      <c r="G874" t="s">
        <v>27862</v>
      </c>
      <c r="H874">
        <v>188</v>
      </c>
      <c r="I874">
        <v>6</v>
      </c>
      <c r="J874" t="s">
        <v>10683</v>
      </c>
      <c r="K874" t="s">
        <v>10685</v>
      </c>
      <c r="L874" t="s">
        <v>10728</v>
      </c>
      <c r="M874" t="s">
        <v>10702</v>
      </c>
      <c r="N874">
        <v>6</v>
      </c>
      <c r="O874" t="s">
        <v>27863</v>
      </c>
      <c r="P874" t="s">
        <v>10681</v>
      </c>
      <c r="Q874">
        <v>0</v>
      </c>
    </row>
    <row r="875" spans="1:17" x14ac:dyDescent="0.25">
      <c r="A875" t="s">
        <v>5301</v>
      </c>
      <c r="B875" t="s">
        <v>16475</v>
      </c>
      <c r="C875">
        <v>65</v>
      </c>
      <c r="D875" t="s">
        <v>27859</v>
      </c>
      <c r="E875" t="s">
        <v>27860</v>
      </c>
      <c r="F875" t="s">
        <v>27861</v>
      </c>
      <c r="G875" t="s">
        <v>27862</v>
      </c>
      <c r="H875">
        <v>74</v>
      </c>
      <c r="I875">
        <v>7</v>
      </c>
      <c r="J875" t="s">
        <v>10683</v>
      </c>
      <c r="K875" t="s">
        <v>10685</v>
      </c>
      <c r="L875" t="s">
        <v>10874</v>
      </c>
      <c r="M875" t="s">
        <v>10709</v>
      </c>
      <c r="N875">
        <v>6</v>
      </c>
      <c r="O875" t="s">
        <v>27863</v>
      </c>
      <c r="P875" t="s">
        <v>10681</v>
      </c>
      <c r="Q875">
        <v>0</v>
      </c>
    </row>
    <row r="876" spans="1:17" x14ac:dyDescent="0.25">
      <c r="A876" t="s">
        <v>5304</v>
      </c>
      <c r="B876" t="s">
        <v>16480</v>
      </c>
      <c r="C876">
        <v>285</v>
      </c>
      <c r="D876" t="s">
        <v>27859</v>
      </c>
      <c r="E876" t="s">
        <v>27860</v>
      </c>
      <c r="F876" t="s">
        <v>27861</v>
      </c>
      <c r="G876" t="s">
        <v>27862</v>
      </c>
      <c r="H876">
        <v>298</v>
      </c>
      <c r="I876">
        <v>11</v>
      </c>
      <c r="J876" t="s">
        <v>10683</v>
      </c>
      <c r="K876" t="s">
        <v>10685</v>
      </c>
      <c r="L876" t="s">
        <v>12158</v>
      </c>
      <c r="M876" t="s">
        <v>11280</v>
      </c>
      <c r="N876">
        <v>6</v>
      </c>
      <c r="O876" t="s">
        <v>27863</v>
      </c>
      <c r="P876" t="s">
        <v>10681</v>
      </c>
      <c r="Q876">
        <v>0</v>
      </c>
    </row>
    <row r="877" spans="1:17" x14ac:dyDescent="0.25">
      <c r="A877" t="s">
        <v>5305</v>
      </c>
      <c r="B877" t="s">
        <v>16482</v>
      </c>
      <c r="C877">
        <v>0</v>
      </c>
      <c r="D877" t="s">
        <v>27859</v>
      </c>
      <c r="E877" t="s">
        <v>27860</v>
      </c>
      <c r="F877" t="s">
        <v>27861</v>
      </c>
      <c r="G877" t="s">
        <v>27862</v>
      </c>
      <c r="H877">
        <v>3</v>
      </c>
      <c r="I877">
        <v>3</v>
      </c>
      <c r="J877" t="s">
        <v>10683</v>
      </c>
      <c r="K877" t="s">
        <v>10685</v>
      </c>
      <c r="L877" t="s">
        <v>11198</v>
      </c>
      <c r="M877" t="s">
        <v>10783</v>
      </c>
      <c r="N877">
        <v>12</v>
      </c>
      <c r="O877" t="s">
        <v>27863</v>
      </c>
      <c r="P877" t="s">
        <v>10681</v>
      </c>
      <c r="Q877">
        <v>0</v>
      </c>
    </row>
    <row r="878" spans="1:17" x14ac:dyDescent="0.25">
      <c r="A878" t="s">
        <v>5306</v>
      </c>
      <c r="B878" t="s">
        <v>16488</v>
      </c>
      <c r="C878">
        <v>54</v>
      </c>
      <c r="D878" t="s">
        <v>27859</v>
      </c>
      <c r="E878" t="s">
        <v>27860</v>
      </c>
      <c r="F878" t="s">
        <v>27861</v>
      </c>
      <c r="G878" t="s">
        <v>27862</v>
      </c>
      <c r="H878">
        <v>65</v>
      </c>
      <c r="I878">
        <v>11</v>
      </c>
      <c r="J878" t="s">
        <v>10683</v>
      </c>
      <c r="K878" t="s">
        <v>10685</v>
      </c>
      <c r="L878" t="s">
        <v>10686</v>
      </c>
      <c r="M878" t="s">
        <v>10688</v>
      </c>
      <c r="N878">
        <v>12</v>
      </c>
      <c r="O878" t="s">
        <v>27863</v>
      </c>
      <c r="P878" t="s">
        <v>10681</v>
      </c>
      <c r="Q878">
        <v>0</v>
      </c>
    </row>
    <row r="879" spans="1:17" x14ac:dyDescent="0.25">
      <c r="A879" t="s">
        <v>5307</v>
      </c>
      <c r="B879" t="s">
        <v>16497</v>
      </c>
      <c r="C879">
        <v>47</v>
      </c>
      <c r="D879" t="s">
        <v>27859</v>
      </c>
      <c r="E879" t="s">
        <v>27860</v>
      </c>
      <c r="F879" t="s">
        <v>27864</v>
      </c>
      <c r="G879" t="s">
        <v>27862</v>
      </c>
      <c r="H879">
        <v>50</v>
      </c>
      <c r="I879">
        <v>3</v>
      </c>
      <c r="J879" t="s">
        <v>10683</v>
      </c>
      <c r="K879" t="s">
        <v>10685</v>
      </c>
      <c r="L879" t="s">
        <v>11243</v>
      </c>
      <c r="M879" t="s">
        <v>10709</v>
      </c>
      <c r="N879">
        <v>6</v>
      </c>
      <c r="O879" t="s">
        <v>27863</v>
      </c>
      <c r="P879" t="s">
        <v>10681</v>
      </c>
      <c r="Q879">
        <v>0</v>
      </c>
    </row>
    <row r="880" spans="1:17" x14ac:dyDescent="0.25">
      <c r="A880" t="s">
        <v>5308</v>
      </c>
      <c r="B880" t="s">
        <v>16498</v>
      </c>
      <c r="C880">
        <v>34</v>
      </c>
      <c r="D880" t="s">
        <v>27859</v>
      </c>
      <c r="E880" t="s">
        <v>27860</v>
      </c>
      <c r="F880" t="s">
        <v>27861</v>
      </c>
      <c r="G880" t="s">
        <v>27862</v>
      </c>
      <c r="H880">
        <v>34</v>
      </c>
      <c r="I880">
        <v>0</v>
      </c>
      <c r="J880" t="s">
        <v>10683</v>
      </c>
      <c r="K880" t="s">
        <v>10685</v>
      </c>
      <c r="L880" t="s">
        <v>11359</v>
      </c>
      <c r="M880" t="s">
        <v>10688</v>
      </c>
      <c r="N880">
        <v>6</v>
      </c>
      <c r="O880" t="s">
        <v>27863</v>
      </c>
      <c r="P880" t="s">
        <v>10681</v>
      </c>
      <c r="Q880">
        <v>0</v>
      </c>
    </row>
    <row r="881" spans="1:17" x14ac:dyDescent="0.25">
      <c r="A881" t="s">
        <v>5314</v>
      </c>
      <c r="B881" t="s">
        <v>16510</v>
      </c>
      <c r="C881">
        <v>478</v>
      </c>
      <c r="D881" t="s">
        <v>27859</v>
      </c>
      <c r="E881" t="s">
        <v>27860</v>
      </c>
      <c r="F881" t="s">
        <v>27861</v>
      </c>
      <c r="G881" t="s">
        <v>27862</v>
      </c>
      <c r="H881">
        <v>503</v>
      </c>
      <c r="I881">
        <v>23</v>
      </c>
      <c r="J881" t="s">
        <v>10683</v>
      </c>
      <c r="K881" t="s">
        <v>10685</v>
      </c>
      <c r="L881" t="s">
        <v>10991</v>
      </c>
      <c r="M881" t="s">
        <v>10993</v>
      </c>
      <c r="N881">
        <v>6</v>
      </c>
      <c r="O881" t="s">
        <v>27863</v>
      </c>
      <c r="P881" t="s">
        <v>10681</v>
      </c>
      <c r="Q881">
        <v>0</v>
      </c>
    </row>
    <row r="882" spans="1:17" x14ac:dyDescent="0.25">
      <c r="A882" t="s">
        <v>5316</v>
      </c>
      <c r="B882" t="s">
        <v>16512</v>
      </c>
      <c r="C882">
        <v>11.5</v>
      </c>
      <c r="D882" t="s">
        <v>27859</v>
      </c>
      <c r="E882" t="s">
        <v>27860</v>
      </c>
      <c r="F882" t="s">
        <v>27864</v>
      </c>
      <c r="G882" t="s">
        <v>27862</v>
      </c>
      <c r="H882">
        <v>11.5</v>
      </c>
      <c r="I882">
        <v>0</v>
      </c>
      <c r="J882" t="s">
        <v>10683</v>
      </c>
      <c r="K882" t="s">
        <v>10685</v>
      </c>
      <c r="L882" t="s">
        <v>10826</v>
      </c>
      <c r="M882" t="s">
        <v>10709</v>
      </c>
      <c r="N882">
        <v>6</v>
      </c>
      <c r="O882" t="s">
        <v>27863</v>
      </c>
      <c r="P882" t="s">
        <v>10681</v>
      </c>
      <c r="Q882">
        <v>0</v>
      </c>
    </row>
    <row r="883" spans="1:17" x14ac:dyDescent="0.25">
      <c r="A883" t="s">
        <v>5318</v>
      </c>
      <c r="B883" t="s">
        <v>16514</v>
      </c>
      <c r="C883">
        <v>31</v>
      </c>
      <c r="D883" t="s">
        <v>27859</v>
      </c>
      <c r="E883" t="s">
        <v>27860</v>
      </c>
      <c r="F883" t="s">
        <v>27861</v>
      </c>
      <c r="G883" t="s">
        <v>27862</v>
      </c>
      <c r="H883">
        <v>31</v>
      </c>
      <c r="I883">
        <v>0</v>
      </c>
      <c r="J883" t="s">
        <v>10683</v>
      </c>
      <c r="K883" t="s">
        <v>10685</v>
      </c>
      <c r="L883" t="s">
        <v>16029</v>
      </c>
      <c r="M883" t="s">
        <v>10688</v>
      </c>
      <c r="N883">
        <v>6</v>
      </c>
      <c r="O883" t="s">
        <v>27863</v>
      </c>
      <c r="P883" t="s">
        <v>10681</v>
      </c>
      <c r="Q883">
        <v>0</v>
      </c>
    </row>
    <row r="884" spans="1:17" x14ac:dyDescent="0.25">
      <c r="A884" t="s">
        <v>5323</v>
      </c>
      <c r="B884" t="s">
        <v>16519</v>
      </c>
      <c r="C884">
        <v>83.166667000000004</v>
      </c>
      <c r="D884" t="s">
        <v>27859</v>
      </c>
      <c r="E884" t="s">
        <v>27860</v>
      </c>
      <c r="F884" t="s">
        <v>27861</v>
      </c>
      <c r="G884" t="s">
        <v>27862</v>
      </c>
      <c r="H884">
        <v>88.166667000000004</v>
      </c>
      <c r="I884">
        <v>5</v>
      </c>
      <c r="J884" t="s">
        <v>10683</v>
      </c>
      <c r="K884" t="s">
        <v>10685</v>
      </c>
      <c r="L884" t="s">
        <v>11359</v>
      </c>
      <c r="M884" t="s">
        <v>10696</v>
      </c>
      <c r="N884">
        <v>6</v>
      </c>
      <c r="O884" t="s">
        <v>27863</v>
      </c>
      <c r="P884" t="s">
        <v>10681</v>
      </c>
      <c r="Q884">
        <v>0</v>
      </c>
    </row>
    <row r="885" spans="1:17" x14ac:dyDescent="0.25">
      <c r="A885" t="s">
        <v>5329</v>
      </c>
      <c r="B885" t="s">
        <v>16528</v>
      </c>
      <c r="C885">
        <v>14.666667</v>
      </c>
      <c r="D885" t="s">
        <v>27859</v>
      </c>
      <c r="E885" t="s">
        <v>27860</v>
      </c>
      <c r="F885" t="s">
        <v>27861</v>
      </c>
      <c r="G885" t="s">
        <v>27862</v>
      </c>
      <c r="H885">
        <v>14.666667</v>
      </c>
      <c r="I885">
        <v>0</v>
      </c>
      <c r="J885" t="s">
        <v>10683</v>
      </c>
      <c r="K885" t="s">
        <v>10685</v>
      </c>
      <c r="L885" t="s">
        <v>10746</v>
      </c>
      <c r="M885" t="s">
        <v>10696</v>
      </c>
      <c r="N885">
        <v>6</v>
      </c>
      <c r="O885" t="s">
        <v>27863</v>
      </c>
      <c r="P885" t="s">
        <v>10681</v>
      </c>
      <c r="Q885">
        <v>0</v>
      </c>
    </row>
    <row r="886" spans="1:17" x14ac:dyDescent="0.25">
      <c r="A886" t="s">
        <v>8956</v>
      </c>
      <c r="B886" t="s">
        <v>16557</v>
      </c>
      <c r="C886">
        <v>1</v>
      </c>
      <c r="D886" t="s">
        <v>27859</v>
      </c>
      <c r="E886" t="s">
        <v>27860</v>
      </c>
      <c r="F886" t="s">
        <v>27873</v>
      </c>
      <c r="G886" t="s">
        <v>27862</v>
      </c>
      <c r="H886">
        <v>1</v>
      </c>
      <c r="I886">
        <v>0</v>
      </c>
      <c r="J886" t="s">
        <v>10752</v>
      </c>
      <c r="K886" t="s">
        <v>10685</v>
      </c>
      <c r="L886" t="s">
        <v>13024</v>
      </c>
      <c r="M886" t="s">
        <v>10783</v>
      </c>
      <c r="N886">
        <v>6</v>
      </c>
      <c r="O886" t="s">
        <v>27863</v>
      </c>
      <c r="P886" t="s">
        <v>10751</v>
      </c>
      <c r="Q886">
        <v>0</v>
      </c>
    </row>
    <row r="887" spans="1:17" x14ac:dyDescent="0.25">
      <c r="A887" t="s">
        <v>8957</v>
      </c>
      <c r="B887" t="s">
        <v>16559</v>
      </c>
      <c r="C887">
        <v>200</v>
      </c>
      <c r="D887" t="s">
        <v>27859</v>
      </c>
      <c r="E887" t="s">
        <v>27860</v>
      </c>
      <c r="F887" t="s">
        <v>27861</v>
      </c>
      <c r="G887" t="s">
        <v>27862</v>
      </c>
      <c r="H887">
        <v>200</v>
      </c>
      <c r="I887">
        <v>0</v>
      </c>
      <c r="J887" t="s">
        <v>10752</v>
      </c>
      <c r="K887" t="s">
        <v>10685</v>
      </c>
      <c r="L887" t="s">
        <v>10803</v>
      </c>
      <c r="M887" t="s">
        <v>10702</v>
      </c>
      <c r="N887">
        <v>6</v>
      </c>
      <c r="O887" t="s">
        <v>27863</v>
      </c>
      <c r="P887" t="s">
        <v>10751</v>
      </c>
      <c r="Q887">
        <v>0</v>
      </c>
    </row>
    <row r="888" spans="1:17" x14ac:dyDescent="0.25">
      <c r="A888" t="s">
        <v>8959</v>
      </c>
      <c r="B888" t="s">
        <v>16561</v>
      </c>
      <c r="C888">
        <v>2</v>
      </c>
      <c r="D888" t="s">
        <v>27859</v>
      </c>
      <c r="E888" t="s">
        <v>27860</v>
      </c>
      <c r="F888" t="s">
        <v>27868</v>
      </c>
      <c r="G888" t="s">
        <v>27862</v>
      </c>
      <c r="H888">
        <v>2</v>
      </c>
      <c r="I888">
        <v>0</v>
      </c>
      <c r="J888" t="s">
        <v>10752</v>
      </c>
      <c r="K888" t="s">
        <v>10685</v>
      </c>
      <c r="L888" t="s">
        <v>10803</v>
      </c>
      <c r="M888" t="s">
        <v>10702</v>
      </c>
      <c r="N888">
        <v>6</v>
      </c>
      <c r="O888" t="s">
        <v>27863</v>
      </c>
      <c r="P888" t="s">
        <v>10751</v>
      </c>
      <c r="Q888">
        <v>0</v>
      </c>
    </row>
    <row r="889" spans="1:17" x14ac:dyDescent="0.25">
      <c r="A889" t="s">
        <v>5351</v>
      </c>
      <c r="B889" t="s">
        <v>16586</v>
      </c>
      <c r="C889">
        <v>0.66666700000000001</v>
      </c>
      <c r="D889" t="s">
        <v>27859</v>
      </c>
      <c r="E889" t="s">
        <v>27860</v>
      </c>
      <c r="F889" t="s">
        <v>27874</v>
      </c>
      <c r="G889" t="s">
        <v>27874</v>
      </c>
      <c r="H889">
        <v>0.66666700000000001</v>
      </c>
      <c r="I889">
        <v>0</v>
      </c>
      <c r="J889" t="s">
        <v>13204</v>
      </c>
      <c r="K889" t="s">
        <v>10685</v>
      </c>
      <c r="L889" t="s">
        <v>10874</v>
      </c>
      <c r="M889" t="s">
        <v>10709</v>
      </c>
      <c r="N889">
        <v>3</v>
      </c>
      <c r="O889" t="s">
        <v>27863</v>
      </c>
      <c r="P889" t="s">
        <v>12445</v>
      </c>
      <c r="Q889">
        <v>0</v>
      </c>
    </row>
    <row r="890" spans="1:17" x14ac:dyDescent="0.25">
      <c r="A890" t="s">
        <v>5353</v>
      </c>
      <c r="B890" t="s">
        <v>16588</v>
      </c>
      <c r="C890">
        <v>0.33333299999999999</v>
      </c>
      <c r="D890" t="s">
        <v>27859</v>
      </c>
      <c r="E890" t="s">
        <v>27860</v>
      </c>
      <c r="F890" t="s">
        <v>27874</v>
      </c>
      <c r="G890" t="s">
        <v>27874</v>
      </c>
      <c r="H890">
        <v>0.33333299999999999</v>
      </c>
      <c r="I890">
        <v>0</v>
      </c>
      <c r="J890" t="s">
        <v>13204</v>
      </c>
      <c r="K890" t="s">
        <v>10685</v>
      </c>
      <c r="L890" t="s">
        <v>12191</v>
      </c>
      <c r="M890" t="s">
        <v>10696</v>
      </c>
      <c r="N890">
        <v>3</v>
      </c>
      <c r="O890" t="s">
        <v>27863</v>
      </c>
      <c r="P890" t="s">
        <v>10856</v>
      </c>
      <c r="Q890">
        <v>0</v>
      </c>
    </row>
    <row r="891" spans="1:17" x14ac:dyDescent="0.25">
      <c r="A891" t="s">
        <v>5354</v>
      </c>
      <c r="B891" t="s">
        <v>16589</v>
      </c>
      <c r="C891">
        <v>0.33333299999999999</v>
      </c>
      <c r="D891" t="s">
        <v>27859</v>
      </c>
      <c r="E891" t="s">
        <v>27860</v>
      </c>
      <c r="F891" t="s">
        <v>27874</v>
      </c>
      <c r="G891" t="s">
        <v>27874</v>
      </c>
      <c r="H891">
        <v>0.33333299999999999</v>
      </c>
      <c r="I891">
        <v>0</v>
      </c>
      <c r="J891" t="s">
        <v>13204</v>
      </c>
      <c r="K891" t="s">
        <v>10685</v>
      </c>
      <c r="L891" t="s">
        <v>12191</v>
      </c>
      <c r="M891" t="s">
        <v>10696</v>
      </c>
      <c r="N891">
        <v>3</v>
      </c>
      <c r="O891" t="s">
        <v>27863</v>
      </c>
      <c r="P891" t="s">
        <v>10856</v>
      </c>
      <c r="Q891">
        <v>0</v>
      </c>
    </row>
    <row r="892" spans="1:17" x14ac:dyDescent="0.25">
      <c r="A892" t="s">
        <v>5359</v>
      </c>
      <c r="B892" t="s">
        <v>16596</v>
      </c>
      <c r="C892">
        <v>15</v>
      </c>
      <c r="D892" t="s">
        <v>27859</v>
      </c>
      <c r="E892" t="s">
        <v>27860</v>
      </c>
      <c r="F892" t="s">
        <v>27861</v>
      </c>
      <c r="G892" t="s">
        <v>27862</v>
      </c>
      <c r="H892">
        <v>16</v>
      </c>
      <c r="I892">
        <v>0</v>
      </c>
      <c r="J892" t="s">
        <v>12566</v>
      </c>
      <c r="K892" t="s">
        <v>10685</v>
      </c>
      <c r="L892" t="s">
        <v>10991</v>
      </c>
      <c r="M892" t="s">
        <v>10993</v>
      </c>
      <c r="N892">
        <v>6</v>
      </c>
      <c r="O892" t="s">
        <v>27863</v>
      </c>
      <c r="P892" t="s">
        <v>13217</v>
      </c>
      <c r="Q892">
        <v>0</v>
      </c>
    </row>
    <row r="893" spans="1:17" x14ac:dyDescent="0.25">
      <c r="A893" t="s">
        <v>5361</v>
      </c>
      <c r="B893" t="s">
        <v>16598</v>
      </c>
      <c r="C893">
        <v>95</v>
      </c>
      <c r="D893" t="s">
        <v>27859</v>
      </c>
      <c r="E893" t="s">
        <v>27860</v>
      </c>
      <c r="F893" t="s">
        <v>27861</v>
      </c>
      <c r="G893" t="s">
        <v>27862</v>
      </c>
      <c r="H893">
        <v>105</v>
      </c>
      <c r="I893">
        <v>10</v>
      </c>
      <c r="J893" t="s">
        <v>10683</v>
      </c>
      <c r="K893" t="s">
        <v>10685</v>
      </c>
      <c r="L893" t="s">
        <v>10770</v>
      </c>
      <c r="M893" t="s">
        <v>10696</v>
      </c>
      <c r="N893">
        <v>6</v>
      </c>
      <c r="O893" t="s">
        <v>27863</v>
      </c>
      <c r="P893" t="s">
        <v>10681</v>
      </c>
      <c r="Q893">
        <v>0</v>
      </c>
    </row>
    <row r="894" spans="1:17" x14ac:dyDescent="0.25">
      <c r="A894" t="s">
        <v>5362</v>
      </c>
      <c r="B894" t="s">
        <v>16599</v>
      </c>
      <c r="C894">
        <v>28</v>
      </c>
      <c r="D894" t="s">
        <v>27859</v>
      </c>
      <c r="E894" t="s">
        <v>27860</v>
      </c>
      <c r="F894" t="s">
        <v>27861</v>
      </c>
      <c r="G894" t="s">
        <v>27862</v>
      </c>
      <c r="H894">
        <v>29</v>
      </c>
      <c r="I894">
        <v>0</v>
      </c>
      <c r="J894" t="s">
        <v>10683</v>
      </c>
      <c r="K894" t="s">
        <v>10685</v>
      </c>
      <c r="L894" t="s">
        <v>16600</v>
      </c>
      <c r="M894" t="s">
        <v>10763</v>
      </c>
      <c r="N894">
        <v>6</v>
      </c>
      <c r="O894" t="s">
        <v>27863</v>
      </c>
      <c r="P894" t="s">
        <v>10681</v>
      </c>
      <c r="Q894">
        <v>0</v>
      </c>
    </row>
    <row r="895" spans="1:17" x14ac:dyDescent="0.25">
      <c r="A895" t="s">
        <v>5365</v>
      </c>
      <c r="B895" t="s">
        <v>16608</v>
      </c>
      <c r="C895">
        <v>11</v>
      </c>
      <c r="D895" t="s">
        <v>27859</v>
      </c>
      <c r="E895" t="s">
        <v>27860</v>
      </c>
      <c r="F895" t="s">
        <v>27868</v>
      </c>
      <c r="G895" t="s">
        <v>27862</v>
      </c>
      <c r="H895">
        <v>12</v>
      </c>
      <c r="I895">
        <v>1</v>
      </c>
      <c r="J895" t="s">
        <v>10683</v>
      </c>
      <c r="K895" t="s">
        <v>10685</v>
      </c>
      <c r="L895" t="s">
        <v>10723</v>
      </c>
      <c r="M895" t="s">
        <v>10709</v>
      </c>
      <c r="N895">
        <v>6</v>
      </c>
      <c r="O895" t="s">
        <v>27863</v>
      </c>
      <c r="P895" t="s">
        <v>10681</v>
      </c>
      <c r="Q895">
        <v>0</v>
      </c>
    </row>
    <row r="896" spans="1:17" x14ac:dyDescent="0.25">
      <c r="A896" t="s">
        <v>5366</v>
      </c>
      <c r="B896" t="s">
        <v>16609</v>
      </c>
      <c r="C896">
        <v>34</v>
      </c>
      <c r="D896" t="s">
        <v>27859</v>
      </c>
      <c r="E896" t="s">
        <v>27860</v>
      </c>
      <c r="F896" t="s">
        <v>27864</v>
      </c>
      <c r="G896" t="s">
        <v>27862</v>
      </c>
      <c r="H896">
        <v>36</v>
      </c>
      <c r="I896">
        <v>2</v>
      </c>
      <c r="J896" t="s">
        <v>10683</v>
      </c>
      <c r="K896" t="s">
        <v>10685</v>
      </c>
      <c r="L896" t="s">
        <v>13564</v>
      </c>
      <c r="M896" t="s">
        <v>10763</v>
      </c>
      <c r="N896">
        <v>6</v>
      </c>
      <c r="O896" t="s">
        <v>27863</v>
      </c>
      <c r="P896" t="s">
        <v>10681</v>
      </c>
      <c r="Q896">
        <v>0</v>
      </c>
    </row>
    <row r="897" spans="1:17" x14ac:dyDescent="0.25">
      <c r="A897" t="s">
        <v>5367</v>
      </c>
      <c r="B897" t="s">
        <v>16610</v>
      </c>
      <c r="C897">
        <v>23</v>
      </c>
      <c r="D897" t="s">
        <v>27859</v>
      </c>
      <c r="E897" t="s">
        <v>27860</v>
      </c>
      <c r="F897" t="s">
        <v>27861</v>
      </c>
      <c r="G897" t="s">
        <v>27862</v>
      </c>
      <c r="H897">
        <v>24</v>
      </c>
      <c r="I897">
        <v>1</v>
      </c>
      <c r="J897" t="s">
        <v>10683</v>
      </c>
      <c r="K897" t="s">
        <v>10685</v>
      </c>
      <c r="L897" t="s">
        <v>13564</v>
      </c>
      <c r="M897" t="s">
        <v>10763</v>
      </c>
      <c r="N897">
        <v>6</v>
      </c>
      <c r="O897" t="s">
        <v>27863</v>
      </c>
      <c r="P897" t="s">
        <v>10681</v>
      </c>
      <c r="Q897">
        <v>0</v>
      </c>
    </row>
    <row r="898" spans="1:17" x14ac:dyDescent="0.25">
      <c r="A898" t="s">
        <v>5368</v>
      </c>
      <c r="B898" t="s">
        <v>16611</v>
      </c>
      <c r="C898">
        <v>90</v>
      </c>
      <c r="D898" t="s">
        <v>27859</v>
      </c>
      <c r="E898" t="s">
        <v>27860</v>
      </c>
      <c r="F898" t="s">
        <v>27861</v>
      </c>
      <c r="G898" t="s">
        <v>27862</v>
      </c>
      <c r="H898">
        <v>116</v>
      </c>
      <c r="I898">
        <v>26</v>
      </c>
      <c r="J898" t="s">
        <v>10683</v>
      </c>
      <c r="K898" t="s">
        <v>10685</v>
      </c>
      <c r="L898" t="s">
        <v>10803</v>
      </c>
      <c r="M898" t="s">
        <v>10783</v>
      </c>
      <c r="N898">
        <v>12</v>
      </c>
      <c r="O898" t="s">
        <v>27863</v>
      </c>
      <c r="P898" t="s">
        <v>10681</v>
      </c>
      <c r="Q898">
        <v>0</v>
      </c>
    </row>
    <row r="899" spans="1:17" x14ac:dyDescent="0.25">
      <c r="A899" t="s">
        <v>5371</v>
      </c>
      <c r="B899" t="s">
        <v>16614</v>
      </c>
      <c r="C899">
        <v>12.083333</v>
      </c>
      <c r="D899" t="s">
        <v>27859</v>
      </c>
      <c r="E899" t="s">
        <v>27860</v>
      </c>
      <c r="F899" t="s">
        <v>27861</v>
      </c>
      <c r="G899" t="s">
        <v>27862</v>
      </c>
      <c r="H899">
        <v>12.083333</v>
      </c>
      <c r="I899">
        <v>0</v>
      </c>
      <c r="J899" t="s">
        <v>10683</v>
      </c>
      <c r="K899" t="s">
        <v>10685</v>
      </c>
      <c r="L899" t="s">
        <v>10803</v>
      </c>
      <c r="M899" t="s">
        <v>10783</v>
      </c>
      <c r="N899">
        <v>12</v>
      </c>
      <c r="O899" t="s">
        <v>27863</v>
      </c>
      <c r="P899" t="s">
        <v>10681</v>
      </c>
      <c r="Q899">
        <v>0</v>
      </c>
    </row>
    <row r="900" spans="1:17" x14ac:dyDescent="0.25">
      <c r="A900" t="s">
        <v>5372</v>
      </c>
      <c r="B900" t="s">
        <v>16615</v>
      </c>
      <c r="C900">
        <v>120</v>
      </c>
      <c r="D900" t="s">
        <v>27859</v>
      </c>
      <c r="E900" t="s">
        <v>27860</v>
      </c>
      <c r="F900" t="s">
        <v>27864</v>
      </c>
      <c r="G900" t="s">
        <v>27862</v>
      </c>
      <c r="H900">
        <v>121</v>
      </c>
      <c r="I900">
        <v>1</v>
      </c>
      <c r="J900" t="s">
        <v>10683</v>
      </c>
      <c r="K900" t="s">
        <v>10685</v>
      </c>
      <c r="L900" t="s">
        <v>10991</v>
      </c>
      <c r="M900" t="s">
        <v>10993</v>
      </c>
      <c r="N900">
        <v>12</v>
      </c>
      <c r="O900" t="s">
        <v>27863</v>
      </c>
      <c r="P900" t="s">
        <v>10681</v>
      </c>
      <c r="Q900">
        <v>0</v>
      </c>
    </row>
    <row r="901" spans="1:17" x14ac:dyDescent="0.25">
      <c r="A901" t="s">
        <v>5373</v>
      </c>
      <c r="B901" t="s">
        <v>16616</v>
      </c>
      <c r="C901">
        <v>0</v>
      </c>
      <c r="D901" t="s">
        <v>27859</v>
      </c>
      <c r="E901" t="s">
        <v>27860</v>
      </c>
      <c r="F901" t="s">
        <v>27861</v>
      </c>
      <c r="G901" t="s">
        <v>27862</v>
      </c>
      <c r="H901">
        <v>5</v>
      </c>
      <c r="I901">
        <v>5</v>
      </c>
      <c r="J901" t="s">
        <v>10683</v>
      </c>
      <c r="K901" t="s">
        <v>10685</v>
      </c>
      <c r="L901" t="s">
        <v>10991</v>
      </c>
      <c r="M901" t="s">
        <v>10993</v>
      </c>
      <c r="N901">
        <v>3</v>
      </c>
      <c r="O901" t="s">
        <v>27863</v>
      </c>
      <c r="P901" t="s">
        <v>10681</v>
      </c>
      <c r="Q901">
        <v>0</v>
      </c>
    </row>
    <row r="902" spans="1:17" x14ac:dyDescent="0.25">
      <c r="A902" t="s">
        <v>5380</v>
      </c>
      <c r="B902" t="s">
        <v>16626</v>
      </c>
      <c r="C902">
        <v>20</v>
      </c>
      <c r="D902" t="s">
        <v>27859</v>
      </c>
      <c r="E902" t="s">
        <v>27860</v>
      </c>
      <c r="F902" t="s">
        <v>27864</v>
      </c>
      <c r="G902" t="s">
        <v>27862</v>
      </c>
      <c r="H902">
        <v>25</v>
      </c>
      <c r="I902">
        <v>2</v>
      </c>
      <c r="J902" t="s">
        <v>10683</v>
      </c>
      <c r="K902" t="s">
        <v>10685</v>
      </c>
      <c r="L902" t="s">
        <v>10874</v>
      </c>
      <c r="M902" t="s">
        <v>10709</v>
      </c>
      <c r="N902">
        <v>6</v>
      </c>
      <c r="O902" t="s">
        <v>27863</v>
      </c>
      <c r="P902" t="s">
        <v>10681</v>
      </c>
      <c r="Q902">
        <v>0</v>
      </c>
    </row>
    <row r="903" spans="1:17" x14ac:dyDescent="0.25">
      <c r="A903" t="s">
        <v>5381</v>
      </c>
      <c r="B903" t="s">
        <v>16627</v>
      </c>
      <c r="C903">
        <v>0</v>
      </c>
      <c r="D903" t="s">
        <v>27859</v>
      </c>
      <c r="E903" t="s">
        <v>27860</v>
      </c>
      <c r="F903" t="s">
        <v>27869</v>
      </c>
      <c r="G903" t="s">
        <v>27870</v>
      </c>
      <c r="H903">
        <v>88</v>
      </c>
      <c r="I903">
        <v>0</v>
      </c>
      <c r="J903" t="s">
        <v>10683</v>
      </c>
      <c r="K903" t="s">
        <v>10685</v>
      </c>
      <c r="L903" t="s">
        <v>16628</v>
      </c>
      <c r="M903" t="s">
        <v>10696</v>
      </c>
      <c r="N903">
        <v>6</v>
      </c>
      <c r="O903" t="s">
        <v>27863</v>
      </c>
      <c r="P903" t="s">
        <v>10681</v>
      </c>
      <c r="Q903">
        <v>0</v>
      </c>
    </row>
    <row r="904" spans="1:17" x14ac:dyDescent="0.25">
      <c r="A904" t="s">
        <v>5382</v>
      </c>
      <c r="B904" t="s">
        <v>16630</v>
      </c>
      <c r="C904">
        <v>13</v>
      </c>
      <c r="D904" t="s">
        <v>27859</v>
      </c>
      <c r="E904" t="s">
        <v>27860</v>
      </c>
      <c r="F904" t="s">
        <v>27864</v>
      </c>
      <c r="G904" t="s">
        <v>27862</v>
      </c>
      <c r="H904">
        <v>15</v>
      </c>
      <c r="I904">
        <v>2</v>
      </c>
      <c r="J904" t="s">
        <v>10683</v>
      </c>
      <c r="K904" t="s">
        <v>10685</v>
      </c>
      <c r="L904" t="s">
        <v>11359</v>
      </c>
      <c r="M904" t="s">
        <v>10696</v>
      </c>
      <c r="N904">
        <v>6</v>
      </c>
      <c r="O904" t="s">
        <v>27863</v>
      </c>
      <c r="P904" t="s">
        <v>10681</v>
      </c>
      <c r="Q904">
        <v>0</v>
      </c>
    </row>
    <row r="905" spans="1:17" x14ac:dyDescent="0.25">
      <c r="A905" t="s">
        <v>5384</v>
      </c>
      <c r="B905" t="s">
        <v>16633</v>
      </c>
      <c r="C905">
        <v>13</v>
      </c>
      <c r="D905" t="s">
        <v>27859</v>
      </c>
      <c r="E905" t="s">
        <v>27860</v>
      </c>
      <c r="F905" t="s">
        <v>27861</v>
      </c>
      <c r="G905" t="s">
        <v>27862</v>
      </c>
      <c r="H905">
        <v>22</v>
      </c>
      <c r="I905">
        <v>7</v>
      </c>
      <c r="J905" t="s">
        <v>10683</v>
      </c>
      <c r="K905" t="s">
        <v>10685</v>
      </c>
      <c r="L905" t="s">
        <v>14397</v>
      </c>
      <c r="M905" t="s">
        <v>10709</v>
      </c>
      <c r="N905">
        <v>6</v>
      </c>
      <c r="O905" t="s">
        <v>27863</v>
      </c>
      <c r="P905" t="s">
        <v>10681</v>
      </c>
      <c r="Q905">
        <v>0</v>
      </c>
    </row>
    <row r="906" spans="1:17" x14ac:dyDescent="0.25">
      <c r="A906" t="s">
        <v>5389</v>
      </c>
      <c r="B906" t="s">
        <v>16638</v>
      </c>
      <c r="C906">
        <v>12.666667</v>
      </c>
      <c r="D906" t="s">
        <v>27859</v>
      </c>
      <c r="E906" t="s">
        <v>27860</v>
      </c>
      <c r="F906" t="s">
        <v>27865</v>
      </c>
      <c r="G906" t="s">
        <v>27862</v>
      </c>
      <c r="H906">
        <v>14.666667</v>
      </c>
      <c r="I906">
        <v>2</v>
      </c>
      <c r="J906" t="s">
        <v>10683</v>
      </c>
      <c r="K906" t="s">
        <v>10685</v>
      </c>
      <c r="L906" t="s">
        <v>10694</v>
      </c>
      <c r="M906" t="s">
        <v>10696</v>
      </c>
      <c r="N906">
        <v>6</v>
      </c>
      <c r="O906" t="s">
        <v>27863</v>
      </c>
      <c r="P906" t="s">
        <v>10681</v>
      </c>
      <c r="Q906">
        <v>0</v>
      </c>
    </row>
    <row r="907" spans="1:17" x14ac:dyDescent="0.25">
      <c r="A907" t="s">
        <v>5394</v>
      </c>
      <c r="B907" t="s">
        <v>16645</v>
      </c>
      <c r="C907">
        <v>2</v>
      </c>
      <c r="D907" t="s">
        <v>27859</v>
      </c>
      <c r="E907" t="s">
        <v>27860</v>
      </c>
      <c r="F907" t="s">
        <v>27865</v>
      </c>
      <c r="G907" t="s">
        <v>27862</v>
      </c>
      <c r="H907">
        <v>4</v>
      </c>
      <c r="I907">
        <v>2</v>
      </c>
      <c r="J907" t="s">
        <v>10683</v>
      </c>
      <c r="K907" t="s">
        <v>10685</v>
      </c>
      <c r="L907" t="s">
        <v>10694</v>
      </c>
      <c r="M907" t="s">
        <v>10696</v>
      </c>
      <c r="N907">
        <v>12</v>
      </c>
      <c r="O907" t="s">
        <v>27863</v>
      </c>
      <c r="P907" t="s">
        <v>10681</v>
      </c>
      <c r="Q907">
        <v>0</v>
      </c>
    </row>
    <row r="908" spans="1:17" x14ac:dyDescent="0.25">
      <c r="A908" t="s">
        <v>5394</v>
      </c>
      <c r="B908" t="s">
        <v>16645</v>
      </c>
      <c r="C908">
        <v>0.91666700000000001</v>
      </c>
      <c r="D908" t="s">
        <v>27859</v>
      </c>
      <c r="E908" t="s">
        <v>27860</v>
      </c>
      <c r="F908" t="s">
        <v>27861</v>
      </c>
      <c r="G908" t="s">
        <v>27862</v>
      </c>
      <c r="H908">
        <v>0.91666700000000001</v>
      </c>
      <c r="I908">
        <v>0</v>
      </c>
      <c r="J908" t="s">
        <v>10683</v>
      </c>
      <c r="K908" t="s">
        <v>10685</v>
      </c>
      <c r="L908" t="s">
        <v>10694</v>
      </c>
      <c r="M908" t="s">
        <v>10696</v>
      </c>
      <c r="N908">
        <v>12</v>
      </c>
      <c r="O908" t="s">
        <v>27863</v>
      </c>
      <c r="P908" t="s">
        <v>10681</v>
      </c>
      <c r="Q908">
        <v>0</v>
      </c>
    </row>
    <row r="909" spans="1:17" x14ac:dyDescent="0.25">
      <c r="A909" t="s">
        <v>5395</v>
      </c>
      <c r="B909" t="s">
        <v>16646</v>
      </c>
      <c r="C909">
        <v>25</v>
      </c>
      <c r="D909" t="s">
        <v>27859</v>
      </c>
      <c r="E909" t="s">
        <v>27860</v>
      </c>
      <c r="F909" t="s">
        <v>27864</v>
      </c>
      <c r="G909" t="s">
        <v>27862</v>
      </c>
      <c r="H909">
        <v>25</v>
      </c>
      <c r="I909">
        <v>0</v>
      </c>
      <c r="J909" t="s">
        <v>10683</v>
      </c>
      <c r="K909" t="s">
        <v>10685</v>
      </c>
      <c r="L909" t="s">
        <v>13138</v>
      </c>
      <c r="M909" t="s">
        <v>12700</v>
      </c>
      <c r="N909">
        <v>6</v>
      </c>
      <c r="O909" t="s">
        <v>27863</v>
      </c>
      <c r="P909" t="s">
        <v>10751</v>
      </c>
      <c r="Q909">
        <v>0</v>
      </c>
    </row>
    <row r="910" spans="1:17" x14ac:dyDescent="0.25">
      <c r="A910" t="s">
        <v>5395</v>
      </c>
      <c r="B910" t="s">
        <v>16646</v>
      </c>
      <c r="C910">
        <v>3</v>
      </c>
      <c r="D910" t="s">
        <v>27859</v>
      </c>
      <c r="E910" t="s">
        <v>27860</v>
      </c>
      <c r="F910" t="s">
        <v>27861</v>
      </c>
      <c r="G910" t="s">
        <v>27862</v>
      </c>
      <c r="H910">
        <v>3</v>
      </c>
      <c r="I910">
        <v>0</v>
      </c>
      <c r="J910" t="s">
        <v>10683</v>
      </c>
      <c r="K910" t="s">
        <v>10685</v>
      </c>
      <c r="L910" t="s">
        <v>13138</v>
      </c>
      <c r="M910" t="s">
        <v>12700</v>
      </c>
      <c r="N910">
        <v>6</v>
      </c>
      <c r="O910" t="s">
        <v>27863</v>
      </c>
      <c r="P910" t="s">
        <v>10751</v>
      </c>
      <c r="Q910">
        <v>0</v>
      </c>
    </row>
    <row r="911" spans="1:17" x14ac:dyDescent="0.25">
      <c r="A911" t="s">
        <v>5397</v>
      </c>
      <c r="B911" t="s">
        <v>16648</v>
      </c>
      <c r="C911">
        <v>62</v>
      </c>
      <c r="D911" t="s">
        <v>27859</v>
      </c>
      <c r="E911" t="s">
        <v>27860</v>
      </c>
      <c r="F911" t="s">
        <v>27861</v>
      </c>
      <c r="G911" t="s">
        <v>27862</v>
      </c>
      <c r="H911">
        <v>64</v>
      </c>
      <c r="I911">
        <v>2</v>
      </c>
      <c r="J911" t="s">
        <v>10683</v>
      </c>
      <c r="K911" t="s">
        <v>10685</v>
      </c>
      <c r="L911" t="s">
        <v>12158</v>
      </c>
      <c r="M911" t="s">
        <v>11280</v>
      </c>
      <c r="N911">
        <v>6</v>
      </c>
      <c r="O911" t="s">
        <v>27863</v>
      </c>
      <c r="P911" t="s">
        <v>10681</v>
      </c>
      <c r="Q911">
        <v>0</v>
      </c>
    </row>
    <row r="912" spans="1:17" x14ac:dyDescent="0.25">
      <c r="A912" t="s">
        <v>5400</v>
      </c>
      <c r="B912" t="s">
        <v>16651</v>
      </c>
      <c r="C912">
        <v>27.333333</v>
      </c>
      <c r="D912" t="s">
        <v>27859</v>
      </c>
      <c r="E912" t="s">
        <v>27860</v>
      </c>
      <c r="F912" t="s">
        <v>27864</v>
      </c>
      <c r="G912" t="s">
        <v>27862</v>
      </c>
      <c r="H912">
        <v>29.333333</v>
      </c>
      <c r="I912">
        <v>2</v>
      </c>
      <c r="J912" t="s">
        <v>10683</v>
      </c>
      <c r="K912" t="s">
        <v>10685</v>
      </c>
      <c r="L912" t="s">
        <v>11202</v>
      </c>
      <c r="M912" t="s">
        <v>10709</v>
      </c>
      <c r="N912">
        <v>6</v>
      </c>
      <c r="O912" t="s">
        <v>27863</v>
      </c>
      <c r="P912" t="s">
        <v>10681</v>
      </c>
      <c r="Q912">
        <v>0</v>
      </c>
    </row>
    <row r="913" spans="1:17" x14ac:dyDescent="0.25">
      <c r="A913" t="s">
        <v>5401</v>
      </c>
      <c r="B913" t="s">
        <v>16652</v>
      </c>
      <c r="C913">
        <v>99</v>
      </c>
      <c r="D913" t="s">
        <v>27859</v>
      </c>
      <c r="E913" t="s">
        <v>27860</v>
      </c>
      <c r="F913" t="s">
        <v>27864</v>
      </c>
      <c r="G913" t="s">
        <v>27862</v>
      </c>
      <c r="H913">
        <v>99</v>
      </c>
      <c r="I913">
        <v>0</v>
      </c>
      <c r="J913" t="s">
        <v>10683</v>
      </c>
      <c r="K913" t="s">
        <v>10685</v>
      </c>
      <c r="L913" t="s">
        <v>10737</v>
      </c>
      <c r="M913" t="s">
        <v>10709</v>
      </c>
      <c r="N913">
        <v>6</v>
      </c>
      <c r="O913" t="s">
        <v>27863</v>
      </c>
      <c r="P913" t="s">
        <v>10681</v>
      </c>
      <c r="Q913">
        <v>0</v>
      </c>
    </row>
    <row r="914" spans="1:17" x14ac:dyDescent="0.25">
      <c r="A914" t="s">
        <v>5403</v>
      </c>
      <c r="B914" t="s">
        <v>16656</v>
      </c>
      <c r="C914">
        <v>0</v>
      </c>
      <c r="D914" t="s">
        <v>27859</v>
      </c>
      <c r="E914" t="s">
        <v>27860</v>
      </c>
      <c r="F914" t="s">
        <v>27864</v>
      </c>
      <c r="G914" t="s">
        <v>27862</v>
      </c>
      <c r="H914">
        <v>2</v>
      </c>
      <c r="I914">
        <v>2</v>
      </c>
      <c r="J914" t="s">
        <v>10683</v>
      </c>
      <c r="K914" t="s">
        <v>10685</v>
      </c>
      <c r="L914" t="s">
        <v>10746</v>
      </c>
      <c r="M914" t="s">
        <v>10696</v>
      </c>
      <c r="N914">
        <v>6</v>
      </c>
      <c r="O914" t="s">
        <v>27863</v>
      </c>
      <c r="P914" t="s">
        <v>10681</v>
      </c>
      <c r="Q914">
        <v>0</v>
      </c>
    </row>
    <row r="915" spans="1:17" x14ac:dyDescent="0.25">
      <c r="A915" t="s">
        <v>5405</v>
      </c>
      <c r="B915" t="s">
        <v>11758</v>
      </c>
      <c r="C915">
        <v>7</v>
      </c>
      <c r="D915" t="s">
        <v>27859</v>
      </c>
      <c r="E915" t="s">
        <v>27860</v>
      </c>
      <c r="F915" t="s">
        <v>27861</v>
      </c>
      <c r="G915" t="s">
        <v>27862</v>
      </c>
      <c r="H915">
        <v>7</v>
      </c>
      <c r="I915">
        <v>0</v>
      </c>
      <c r="J915" t="s">
        <v>16658</v>
      </c>
      <c r="K915" t="s">
        <v>10685</v>
      </c>
      <c r="L915" t="s">
        <v>10991</v>
      </c>
      <c r="M915" t="s">
        <v>10993</v>
      </c>
      <c r="N915">
        <v>12</v>
      </c>
      <c r="O915" t="s">
        <v>27863</v>
      </c>
      <c r="P915" t="s">
        <v>10681</v>
      </c>
      <c r="Q915">
        <v>0</v>
      </c>
    </row>
    <row r="916" spans="1:17" x14ac:dyDescent="0.25">
      <c r="A916" t="s">
        <v>5406</v>
      </c>
      <c r="B916" t="s">
        <v>16664</v>
      </c>
      <c r="C916">
        <v>27</v>
      </c>
      <c r="D916" t="s">
        <v>27859</v>
      </c>
      <c r="E916" t="s">
        <v>27860</v>
      </c>
      <c r="F916" t="s">
        <v>27861</v>
      </c>
      <c r="G916" t="s">
        <v>27862</v>
      </c>
      <c r="H916">
        <v>27</v>
      </c>
      <c r="I916">
        <v>0</v>
      </c>
      <c r="J916" t="s">
        <v>16658</v>
      </c>
      <c r="K916" t="s">
        <v>10685</v>
      </c>
      <c r="L916" t="s">
        <v>10803</v>
      </c>
      <c r="M916" t="s">
        <v>10783</v>
      </c>
      <c r="N916">
        <v>12</v>
      </c>
      <c r="O916" t="s">
        <v>27863</v>
      </c>
      <c r="P916" t="s">
        <v>10681</v>
      </c>
      <c r="Q916">
        <v>0</v>
      </c>
    </row>
    <row r="917" spans="1:17" x14ac:dyDescent="0.25">
      <c r="A917" t="s">
        <v>5408</v>
      </c>
      <c r="B917" t="s">
        <v>16666</v>
      </c>
      <c r="C917">
        <v>166.41666699999999</v>
      </c>
      <c r="D917" t="s">
        <v>27859</v>
      </c>
      <c r="E917" t="s">
        <v>27860</v>
      </c>
      <c r="F917" t="s">
        <v>27861</v>
      </c>
      <c r="G917" t="s">
        <v>27862</v>
      </c>
      <c r="H917">
        <v>172.41666699999999</v>
      </c>
      <c r="I917">
        <v>1</v>
      </c>
      <c r="J917" t="s">
        <v>16658</v>
      </c>
      <c r="K917" t="s">
        <v>10685</v>
      </c>
      <c r="L917" t="s">
        <v>10803</v>
      </c>
      <c r="M917" t="s">
        <v>10783</v>
      </c>
      <c r="N917">
        <v>12</v>
      </c>
      <c r="O917" t="s">
        <v>27863</v>
      </c>
      <c r="P917" t="s">
        <v>10681</v>
      </c>
      <c r="Q917">
        <v>0</v>
      </c>
    </row>
    <row r="918" spans="1:17" x14ac:dyDescent="0.25">
      <c r="A918" t="s">
        <v>5409</v>
      </c>
      <c r="B918" t="s">
        <v>16667</v>
      </c>
      <c r="C918">
        <v>32</v>
      </c>
      <c r="D918" t="s">
        <v>27859</v>
      </c>
      <c r="E918" t="s">
        <v>27860</v>
      </c>
      <c r="F918" t="s">
        <v>27861</v>
      </c>
      <c r="G918" t="s">
        <v>27862</v>
      </c>
      <c r="H918">
        <v>40</v>
      </c>
      <c r="I918">
        <v>8</v>
      </c>
      <c r="J918" t="s">
        <v>16658</v>
      </c>
      <c r="K918" t="s">
        <v>10685</v>
      </c>
      <c r="L918" t="s">
        <v>10803</v>
      </c>
      <c r="M918" t="s">
        <v>10783</v>
      </c>
      <c r="N918">
        <v>12</v>
      </c>
      <c r="O918" t="s">
        <v>27863</v>
      </c>
      <c r="P918" t="s">
        <v>10681</v>
      </c>
      <c r="Q918">
        <v>0</v>
      </c>
    </row>
    <row r="919" spans="1:17" x14ac:dyDescent="0.25">
      <c r="A919" t="s">
        <v>5411</v>
      </c>
      <c r="B919" t="s">
        <v>15587</v>
      </c>
      <c r="C919">
        <v>17</v>
      </c>
      <c r="D919" t="s">
        <v>27859</v>
      </c>
      <c r="E919" t="s">
        <v>27860</v>
      </c>
      <c r="F919" t="s">
        <v>27861</v>
      </c>
      <c r="G919" t="s">
        <v>27862</v>
      </c>
      <c r="H919">
        <v>17</v>
      </c>
      <c r="I919">
        <v>0</v>
      </c>
      <c r="J919" t="s">
        <v>16658</v>
      </c>
      <c r="K919" t="s">
        <v>10685</v>
      </c>
      <c r="L919" t="s">
        <v>11321</v>
      </c>
      <c r="M919" t="s">
        <v>10702</v>
      </c>
      <c r="N919">
        <v>6</v>
      </c>
      <c r="O919" t="s">
        <v>27863</v>
      </c>
      <c r="P919" t="s">
        <v>10681</v>
      </c>
      <c r="Q919">
        <v>0</v>
      </c>
    </row>
    <row r="920" spans="1:17" x14ac:dyDescent="0.25">
      <c r="A920" t="s">
        <v>5414</v>
      </c>
      <c r="B920" t="s">
        <v>16672</v>
      </c>
      <c r="C920">
        <v>18</v>
      </c>
      <c r="D920" t="s">
        <v>27859</v>
      </c>
      <c r="E920" t="s">
        <v>27860</v>
      </c>
      <c r="F920" t="s">
        <v>27861</v>
      </c>
      <c r="G920" t="s">
        <v>27862</v>
      </c>
      <c r="H920">
        <v>18</v>
      </c>
      <c r="I920">
        <v>0</v>
      </c>
      <c r="J920" t="s">
        <v>16658</v>
      </c>
      <c r="K920" t="s">
        <v>10685</v>
      </c>
      <c r="L920" t="s">
        <v>16673</v>
      </c>
      <c r="M920" t="s">
        <v>10688</v>
      </c>
      <c r="N920">
        <v>12</v>
      </c>
      <c r="O920" t="s">
        <v>27863</v>
      </c>
      <c r="P920" t="s">
        <v>10681</v>
      </c>
      <c r="Q920">
        <v>0</v>
      </c>
    </row>
    <row r="921" spans="1:17" x14ac:dyDescent="0.25">
      <c r="A921" t="s">
        <v>5417</v>
      </c>
      <c r="B921" t="s">
        <v>16692</v>
      </c>
      <c r="C921">
        <v>14</v>
      </c>
      <c r="D921" t="s">
        <v>27859</v>
      </c>
      <c r="E921" t="s">
        <v>27860</v>
      </c>
      <c r="F921" t="s">
        <v>27861</v>
      </c>
      <c r="G921" t="s">
        <v>27862</v>
      </c>
      <c r="H921">
        <v>14</v>
      </c>
      <c r="I921">
        <v>0</v>
      </c>
      <c r="J921" t="s">
        <v>16658</v>
      </c>
      <c r="K921" t="s">
        <v>10685</v>
      </c>
      <c r="L921" t="s">
        <v>10737</v>
      </c>
      <c r="M921" t="s">
        <v>10709</v>
      </c>
      <c r="N921">
        <v>6</v>
      </c>
      <c r="O921" t="s">
        <v>27863</v>
      </c>
      <c r="P921" t="s">
        <v>10681</v>
      </c>
      <c r="Q921">
        <v>0</v>
      </c>
    </row>
    <row r="922" spans="1:17" x14ac:dyDescent="0.25">
      <c r="A922" t="s">
        <v>5419</v>
      </c>
      <c r="B922" t="s">
        <v>16694</v>
      </c>
      <c r="C922">
        <v>11</v>
      </c>
      <c r="D922" t="s">
        <v>27859</v>
      </c>
      <c r="E922" t="s">
        <v>27860</v>
      </c>
      <c r="F922" t="s">
        <v>27861</v>
      </c>
      <c r="G922" t="s">
        <v>27862</v>
      </c>
      <c r="H922">
        <v>18</v>
      </c>
      <c r="I922">
        <v>3</v>
      </c>
      <c r="J922" t="s">
        <v>16658</v>
      </c>
      <c r="K922" t="s">
        <v>10685</v>
      </c>
      <c r="L922" t="s">
        <v>10700</v>
      </c>
      <c r="M922" t="s">
        <v>10702</v>
      </c>
      <c r="N922">
        <v>12</v>
      </c>
      <c r="O922" t="s">
        <v>27863</v>
      </c>
      <c r="P922" t="s">
        <v>10681</v>
      </c>
      <c r="Q922">
        <v>0</v>
      </c>
    </row>
    <row r="923" spans="1:17" x14ac:dyDescent="0.25">
      <c r="A923" t="s">
        <v>5420</v>
      </c>
      <c r="B923" t="s">
        <v>11855</v>
      </c>
      <c r="C923">
        <v>17</v>
      </c>
      <c r="D923" t="s">
        <v>27859</v>
      </c>
      <c r="E923" t="s">
        <v>27860</v>
      </c>
      <c r="F923" t="s">
        <v>27861</v>
      </c>
      <c r="G923" t="s">
        <v>27862</v>
      </c>
      <c r="H923">
        <v>23</v>
      </c>
      <c r="I923">
        <v>3</v>
      </c>
      <c r="J923" t="s">
        <v>16658</v>
      </c>
      <c r="K923" t="s">
        <v>10685</v>
      </c>
      <c r="L923" t="s">
        <v>10700</v>
      </c>
      <c r="M923" t="s">
        <v>10702</v>
      </c>
      <c r="N923">
        <v>12</v>
      </c>
      <c r="O923" t="s">
        <v>27863</v>
      </c>
      <c r="P923" t="s">
        <v>10681</v>
      </c>
      <c r="Q923">
        <v>0</v>
      </c>
    </row>
    <row r="924" spans="1:17" x14ac:dyDescent="0.25">
      <c r="A924" t="s">
        <v>5422</v>
      </c>
      <c r="B924" t="s">
        <v>16698</v>
      </c>
      <c r="C924">
        <v>18</v>
      </c>
      <c r="D924" t="s">
        <v>27859</v>
      </c>
      <c r="E924" t="s">
        <v>27860</v>
      </c>
      <c r="F924" t="s">
        <v>27861</v>
      </c>
      <c r="G924" t="s">
        <v>27862</v>
      </c>
      <c r="H924">
        <v>26</v>
      </c>
      <c r="I924">
        <v>8</v>
      </c>
      <c r="J924" t="s">
        <v>16658</v>
      </c>
      <c r="K924" t="s">
        <v>10685</v>
      </c>
      <c r="L924" t="s">
        <v>10991</v>
      </c>
      <c r="M924" t="s">
        <v>10993</v>
      </c>
      <c r="N924">
        <v>6</v>
      </c>
      <c r="O924" t="s">
        <v>27863</v>
      </c>
      <c r="P924" t="s">
        <v>10681</v>
      </c>
      <c r="Q924">
        <v>0</v>
      </c>
    </row>
    <row r="925" spans="1:17" x14ac:dyDescent="0.25">
      <c r="A925" t="s">
        <v>5423</v>
      </c>
      <c r="B925" t="s">
        <v>12250</v>
      </c>
      <c r="C925">
        <v>166</v>
      </c>
      <c r="D925" t="s">
        <v>27859</v>
      </c>
      <c r="E925" t="s">
        <v>27860</v>
      </c>
      <c r="F925" t="s">
        <v>27861</v>
      </c>
      <c r="G925" t="s">
        <v>27862</v>
      </c>
      <c r="H925">
        <v>174</v>
      </c>
      <c r="I925">
        <v>8</v>
      </c>
      <c r="J925" t="s">
        <v>16658</v>
      </c>
      <c r="K925" t="s">
        <v>10685</v>
      </c>
      <c r="L925" t="s">
        <v>10803</v>
      </c>
      <c r="M925" t="s">
        <v>10783</v>
      </c>
      <c r="N925">
        <v>12</v>
      </c>
      <c r="O925" t="s">
        <v>27863</v>
      </c>
      <c r="P925" t="s">
        <v>10681</v>
      </c>
      <c r="Q925">
        <v>0</v>
      </c>
    </row>
    <row r="926" spans="1:17" x14ac:dyDescent="0.25">
      <c r="A926" t="s">
        <v>5425</v>
      </c>
      <c r="B926" t="s">
        <v>16706</v>
      </c>
      <c r="C926">
        <v>15.75</v>
      </c>
      <c r="D926" t="s">
        <v>27859</v>
      </c>
      <c r="E926" t="s">
        <v>27860</v>
      </c>
      <c r="F926" t="s">
        <v>27864</v>
      </c>
      <c r="G926" t="s">
        <v>27862</v>
      </c>
      <c r="H926">
        <v>23.75</v>
      </c>
      <c r="I926">
        <v>2</v>
      </c>
      <c r="J926" t="s">
        <v>16658</v>
      </c>
      <c r="K926" t="s">
        <v>10685</v>
      </c>
      <c r="L926" t="s">
        <v>10700</v>
      </c>
      <c r="M926" t="s">
        <v>10702</v>
      </c>
      <c r="N926">
        <v>12</v>
      </c>
      <c r="O926" t="s">
        <v>27863</v>
      </c>
      <c r="P926" t="s">
        <v>10681</v>
      </c>
      <c r="Q926">
        <v>0</v>
      </c>
    </row>
    <row r="927" spans="1:17" x14ac:dyDescent="0.25">
      <c r="A927" t="s">
        <v>5430</v>
      </c>
      <c r="B927" t="s">
        <v>16722</v>
      </c>
      <c r="C927">
        <v>132</v>
      </c>
      <c r="D927" t="s">
        <v>27859</v>
      </c>
      <c r="E927" t="s">
        <v>27860</v>
      </c>
      <c r="F927" t="s">
        <v>27861</v>
      </c>
      <c r="G927" t="s">
        <v>27862</v>
      </c>
      <c r="H927">
        <v>132</v>
      </c>
      <c r="I927">
        <v>0</v>
      </c>
      <c r="J927" t="s">
        <v>13204</v>
      </c>
      <c r="K927" t="s">
        <v>10685</v>
      </c>
      <c r="L927" t="s">
        <v>10694</v>
      </c>
      <c r="M927" t="s">
        <v>10696</v>
      </c>
      <c r="N927">
        <v>6</v>
      </c>
      <c r="O927" t="s">
        <v>27863</v>
      </c>
      <c r="P927" t="s">
        <v>10681</v>
      </c>
      <c r="Q927">
        <v>0</v>
      </c>
    </row>
    <row r="928" spans="1:17" x14ac:dyDescent="0.25">
      <c r="A928" t="s">
        <v>5431</v>
      </c>
      <c r="B928" t="s">
        <v>16723</v>
      </c>
      <c r="C928">
        <v>0.83333299999999999</v>
      </c>
      <c r="D928" t="s">
        <v>27859</v>
      </c>
      <c r="E928" t="s">
        <v>27860</v>
      </c>
      <c r="F928" t="s">
        <v>27874</v>
      </c>
      <c r="G928" t="s">
        <v>27874</v>
      </c>
      <c r="H928">
        <v>0.83333299999999999</v>
      </c>
      <c r="I928">
        <v>0</v>
      </c>
      <c r="J928" t="s">
        <v>10683</v>
      </c>
      <c r="K928" t="s">
        <v>10685</v>
      </c>
      <c r="L928" t="s">
        <v>10700</v>
      </c>
      <c r="M928" t="s">
        <v>10702</v>
      </c>
      <c r="N928">
        <v>6</v>
      </c>
      <c r="O928" t="s">
        <v>27863</v>
      </c>
      <c r="P928" t="s">
        <v>12445</v>
      </c>
      <c r="Q928">
        <v>0</v>
      </c>
    </row>
    <row r="929" spans="1:17" x14ac:dyDescent="0.25">
      <c r="A929" t="s">
        <v>5431</v>
      </c>
      <c r="B929" t="s">
        <v>16723</v>
      </c>
      <c r="C929">
        <v>1</v>
      </c>
      <c r="D929" t="s">
        <v>27859</v>
      </c>
      <c r="E929" t="s">
        <v>27860</v>
      </c>
      <c r="F929" t="s">
        <v>27868</v>
      </c>
      <c r="G929" t="s">
        <v>27862</v>
      </c>
      <c r="H929">
        <v>1</v>
      </c>
      <c r="I929">
        <v>0</v>
      </c>
      <c r="J929" t="s">
        <v>10683</v>
      </c>
      <c r="K929" t="s">
        <v>10685</v>
      </c>
      <c r="L929" t="s">
        <v>10700</v>
      </c>
      <c r="M929" t="s">
        <v>10702</v>
      </c>
      <c r="N929">
        <v>6</v>
      </c>
      <c r="O929" t="s">
        <v>27863</v>
      </c>
      <c r="P929" t="s">
        <v>12445</v>
      </c>
      <c r="Q929">
        <v>0</v>
      </c>
    </row>
    <row r="930" spans="1:17" x14ac:dyDescent="0.25">
      <c r="A930" t="s">
        <v>5431</v>
      </c>
      <c r="B930" t="s">
        <v>16723</v>
      </c>
      <c r="C930">
        <v>0</v>
      </c>
      <c r="D930" t="s">
        <v>27859</v>
      </c>
      <c r="E930" t="s">
        <v>27860</v>
      </c>
      <c r="F930" t="s">
        <v>27869</v>
      </c>
      <c r="G930" t="s">
        <v>27870</v>
      </c>
      <c r="H930">
        <v>82</v>
      </c>
      <c r="I930">
        <v>0</v>
      </c>
      <c r="J930" t="s">
        <v>10683</v>
      </c>
      <c r="K930" t="s">
        <v>10685</v>
      </c>
      <c r="L930" t="s">
        <v>10700</v>
      </c>
      <c r="M930" t="s">
        <v>10702</v>
      </c>
      <c r="N930">
        <v>6</v>
      </c>
      <c r="O930" t="s">
        <v>27863</v>
      </c>
      <c r="P930" t="s">
        <v>12445</v>
      </c>
      <c r="Q930">
        <v>0</v>
      </c>
    </row>
    <row r="931" spans="1:17" x14ac:dyDescent="0.25">
      <c r="A931" t="s">
        <v>5434</v>
      </c>
      <c r="B931" t="s">
        <v>16735</v>
      </c>
      <c r="C931">
        <v>41</v>
      </c>
      <c r="D931" t="s">
        <v>27859</v>
      </c>
      <c r="E931" t="s">
        <v>27860</v>
      </c>
      <c r="F931" t="s">
        <v>27861</v>
      </c>
      <c r="G931" t="s">
        <v>27862</v>
      </c>
      <c r="H931">
        <v>48</v>
      </c>
      <c r="I931">
        <v>7</v>
      </c>
      <c r="J931" t="s">
        <v>16658</v>
      </c>
      <c r="K931" t="s">
        <v>10685</v>
      </c>
      <c r="L931" t="s">
        <v>10826</v>
      </c>
      <c r="M931" t="s">
        <v>10709</v>
      </c>
      <c r="N931">
        <v>6</v>
      </c>
      <c r="O931" t="s">
        <v>27863</v>
      </c>
      <c r="P931" t="s">
        <v>10681</v>
      </c>
      <c r="Q931">
        <v>0</v>
      </c>
    </row>
    <row r="932" spans="1:17" x14ac:dyDescent="0.25">
      <c r="A932" t="s">
        <v>5437</v>
      </c>
      <c r="B932" t="s">
        <v>16755</v>
      </c>
      <c r="C932">
        <v>107.833333</v>
      </c>
      <c r="D932" t="s">
        <v>27859</v>
      </c>
      <c r="E932" t="s">
        <v>27860</v>
      </c>
      <c r="F932" t="s">
        <v>27861</v>
      </c>
      <c r="G932" t="s">
        <v>27862</v>
      </c>
      <c r="H932">
        <v>111.833333</v>
      </c>
      <c r="I932">
        <v>4</v>
      </c>
      <c r="J932" t="s">
        <v>16658</v>
      </c>
      <c r="K932" t="s">
        <v>10685</v>
      </c>
      <c r="L932" t="s">
        <v>10728</v>
      </c>
      <c r="M932" t="s">
        <v>10702</v>
      </c>
      <c r="N932">
        <v>6</v>
      </c>
      <c r="O932" t="s">
        <v>27863</v>
      </c>
      <c r="P932" t="s">
        <v>10681</v>
      </c>
      <c r="Q932">
        <v>0</v>
      </c>
    </row>
    <row r="933" spans="1:17" x14ac:dyDescent="0.25">
      <c r="A933" t="s">
        <v>5440</v>
      </c>
      <c r="B933" t="s">
        <v>16771</v>
      </c>
      <c r="C933">
        <v>29</v>
      </c>
      <c r="D933" t="s">
        <v>27859</v>
      </c>
      <c r="E933" t="s">
        <v>27860</v>
      </c>
      <c r="F933" t="s">
        <v>27861</v>
      </c>
      <c r="G933" t="s">
        <v>27862</v>
      </c>
      <c r="H933">
        <v>29</v>
      </c>
      <c r="I933">
        <v>0</v>
      </c>
      <c r="J933" t="s">
        <v>16658</v>
      </c>
      <c r="K933" t="s">
        <v>10685</v>
      </c>
      <c r="L933" t="s">
        <v>12282</v>
      </c>
      <c r="M933" t="s">
        <v>10709</v>
      </c>
      <c r="N933">
        <v>12</v>
      </c>
      <c r="O933" t="s">
        <v>27863</v>
      </c>
      <c r="P933" t="s">
        <v>10681</v>
      </c>
      <c r="Q933">
        <v>0</v>
      </c>
    </row>
    <row r="934" spans="1:17" x14ac:dyDescent="0.25">
      <c r="A934" t="s">
        <v>5441</v>
      </c>
      <c r="B934" t="s">
        <v>15434</v>
      </c>
      <c r="C934">
        <v>35</v>
      </c>
      <c r="D934" t="s">
        <v>27859</v>
      </c>
      <c r="E934" t="s">
        <v>27860</v>
      </c>
      <c r="F934" t="s">
        <v>27861</v>
      </c>
      <c r="G934" t="s">
        <v>27862</v>
      </c>
      <c r="H934">
        <v>35</v>
      </c>
      <c r="I934">
        <v>0</v>
      </c>
      <c r="J934" t="s">
        <v>16658</v>
      </c>
      <c r="K934" t="s">
        <v>10685</v>
      </c>
      <c r="L934" t="s">
        <v>10761</v>
      </c>
      <c r="M934" t="s">
        <v>10763</v>
      </c>
      <c r="N934">
        <v>12</v>
      </c>
      <c r="O934" t="s">
        <v>27863</v>
      </c>
      <c r="P934" t="s">
        <v>10681</v>
      </c>
      <c r="Q934">
        <v>0</v>
      </c>
    </row>
    <row r="935" spans="1:17" x14ac:dyDescent="0.25">
      <c r="A935" t="s">
        <v>5444</v>
      </c>
      <c r="B935" t="s">
        <v>16792</v>
      </c>
      <c r="C935">
        <v>79</v>
      </c>
      <c r="D935" t="s">
        <v>27859</v>
      </c>
      <c r="E935" t="s">
        <v>27860</v>
      </c>
      <c r="F935" t="s">
        <v>27861</v>
      </c>
      <c r="G935" t="s">
        <v>27862</v>
      </c>
      <c r="H935">
        <v>86</v>
      </c>
      <c r="I935">
        <v>3</v>
      </c>
      <c r="J935" t="s">
        <v>16658</v>
      </c>
      <c r="K935" t="s">
        <v>10685</v>
      </c>
      <c r="L935" t="s">
        <v>10803</v>
      </c>
      <c r="M935" t="s">
        <v>10783</v>
      </c>
      <c r="N935">
        <v>4</v>
      </c>
      <c r="O935" t="s">
        <v>27863</v>
      </c>
      <c r="P935" t="s">
        <v>10681</v>
      </c>
      <c r="Q935">
        <v>0</v>
      </c>
    </row>
    <row r="936" spans="1:17" x14ac:dyDescent="0.25">
      <c r="A936" t="s">
        <v>5447</v>
      </c>
      <c r="B936" t="s">
        <v>16795</v>
      </c>
      <c r="C936">
        <v>17</v>
      </c>
      <c r="D936" t="s">
        <v>27859</v>
      </c>
      <c r="E936" t="s">
        <v>27860</v>
      </c>
      <c r="F936" t="s">
        <v>27861</v>
      </c>
      <c r="G936" t="s">
        <v>27862</v>
      </c>
      <c r="H936">
        <v>18</v>
      </c>
      <c r="I936">
        <v>1</v>
      </c>
      <c r="J936" t="s">
        <v>16658</v>
      </c>
      <c r="K936" t="s">
        <v>10685</v>
      </c>
      <c r="L936" t="s">
        <v>10781</v>
      </c>
      <c r="M936" t="s">
        <v>10696</v>
      </c>
      <c r="N936">
        <v>6</v>
      </c>
      <c r="O936" t="s">
        <v>27863</v>
      </c>
      <c r="P936" t="s">
        <v>10681</v>
      </c>
      <c r="Q936">
        <v>0</v>
      </c>
    </row>
    <row r="937" spans="1:17" x14ac:dyDescent="0.25">
      <c r="A937" t="s">
        <v>5448</v>
      </c>
      <c r="B937" t="s">
        <v>11694</v>
      </c>
      <c r="C937">
        <v>3</v>
      </c>
      <c r="D937" t="s">
        <v>27859</v>
      </c>
      <c r="E937" t="s">
        <v>27860</v>
      </c>
      <c r="F937" t="s">
        <v>27861</v>
      </c>
      <c r="G937" t="s">
        <v>27862</v>
      </c>
      <c r="H937">
        <v>5</v>
      </c>
      <c r="I937">
        <v>2</v>
      </c>
      <c r="J937" t="s">
        <v>16658</v>
      </c>
      <c r="K937" t="s">
        <v>10685</v>
      </c>
      <c r="L937" t="s">
        <v>10803</v>
      </c>
      <c r="M937" t="s">
        <v>10783</v>
      </c>
      <c r="N937">
        <v>12</v>
      </c>
      <c r="O937" t="s">
        <v>27863</v>
      </c>
      <c r="P937" t="s">
        <v>10681</v>
      </c>
      <c r="Q937">
        <v>0</v>
      </c>
    </row>
    <row r="938" spans="1:17" x14ac:dyDescent="0.25">
      <c r="A938" t="s">
        <v>5450</v>
      </c>
      <c r="B938" t="s">
        <v>16807</v>
      </c>
      <c r="C938">
        <v>0.66666700000000001</v>
      </c>
      <c r="D938" t="s">
        <v>27859</v>
      </c>
      <c r="E938" t="s">
        <v>27860</v>
      </c>
      <c r="F938" t="s">
        <v>27867</v>
      </c>
      <c r="G938" t="s">
        <v>27867</v>
      </c>
      <c r="H938">
        <v>0.66666700000000001</v>
      </c>
      <c r="I938">
        <v>0</v>
      </c>
      <c r="J938" t="s">
        <v>16658</v>
      </c>
      <c r="K938" t="s">
        <v>10685</v>
      </c>
      <c r="L938" t="s">
        <v>10746</v>
      </c>
      <c r="M938" t="s">
        <v>10696</v>
      </c>
      <c r="N938">
        <v>12</v>
      </c>
      <c r="O938" t="s">
        <v>27863</v>
      </c>
      <c r="P938" t="s">
        <v>10751</v>
      </c>
      <c r="Q938">
        <v>0</v>
      </c>
    </row>
    <row r="939" spans="1:17" x14ac:dyDescent="0.25">
      <c r="A939" t="s">
        <v>5450</v>
      </c>
      <c r="B939" t="s">
        <v>16807</v>
      </c>
      <c r="C939">
        <v>28</v>
      </c>
      <c r="D939" t="s">
        <v>27859</v>
      </c>
      <c r="E939" t="s">
        <v>27860</v>
      </c>
      <c r="F939" t="s">
        <v>27861</v>
      </c>
      <c r="G939" t="s">
        <v>27862</v>
      </c>
      <c r="H939">
        <v>28</v>
      </c>
      <c r="I939">
        <v>0</v>
      </c>
      <c r="J939" t="s">
        <v>16658</v>
      </c>
      <c r="K939" t="s">
        <v>10685</v>
      </c>
      <c r="L939" t="s">
        <v>10746</v>
      </c>
      <c r="M939" t="s">
        <v>10696</v>
      </c>
      <c r="N939">
        <v>12</v>
      </c>
      <c r="O939" t="s">
        <v>27863</v>
      </c>
      <c r="P939" t="s">
        <v>10751</v>
      </c>
      <c r="Q939">
        <v>0</v>
      </c>
    </row>
    <row r="940" spans="1:17" x14ac:dyDescent="0.25">
      <c r="A940" t="s">
        <v>5452</v>
      </c>
      <c r="B940" t="s">
        <v>16809</v>
      </c>
      <c r="C940">
        <v>0</v>
      </c>
      <c r="D940" t="s">
        <v>27859</v>
      </c>
      <c r="E940" t="s">
        <v>27860</v>
      </c>
      <c r="F940" t="s">
        <v>27861</v>
      </c>
      <c r="G940" t="s">
        <v>27862</v>
      </c>
      <c r="H940">
        <v>64.166667000000004</v>
      </c>
      <c r="I940">
        <v>43</v>
      </c>
      <c r="J940" t="s">
        <v>16658</v>
      </c>
      <c r="K940" t="s">
        <v>10685</v>
      </c>
      <c r="L940" t="s">
        <v>10803</v>
      </c>
      <c r="M940" t="s">
        <v>10783</v>
      </c>
      <c r="N940">
        <v>6</v>
      </c>
      <c r="O940" t="s">
        <v>27863</v>
      </c>
      <c r="P940" t="s">
        <v>10681</v>
      </c>
      <c r="Q940">
        <v>0</v>
      </c>
    </row>
    <row r="941" spans="1:17" x14ac:dyDescent="0.25">
      <c r="A941" t="s">
        <v>5455</v>
      </c>
      <c r="B941" t="s">
        <v>16825</v>
      </c>
      <c r="C941">
        <v>1</v>
      </c>
      <c r="D941" t="s">
        <v>27859</v>
      </c>
      <c r="E941" t="s">
        <v>27860</v>
      </c>
      <c r="F941" t="s">
        <v>27861</v>
      </c>
      <c r="G941" t="s">
        <v>27862</v>
      </c>
      <c r="H941">
        <v>1</v>
      </c>
      <c r="I941">
        <v>0</v>
      </c>
      <c r="J941" t="s">
        <v>16658</v>
      </c>
      <c r="K941" t="s">
        <v>10685</v>
      </c>
      <c r="L941" t="s">
        <v>15885</v>
      </c>
      <c r="M941" t="s">
        <v>10688</v>
      </c>
      <c r="N941">
        <v>6</v>
      </c>
      <c r="O941" t="s">
        <v>27863</v>
      </c>
      <c r="P941" t="s">
        <v>10681</v>
      </c>
      <c r="Q941">
        <v>0</v>
      </c>
    </row>
    <row r="942" spans="1:17" x14ac:dyDescent="0.25">
      <c r="A942" t="s">
        <v>5457</v>
      </c>
      <c r="B942" t="s">
        <v>16827</v>
      </c>
      <c r="C942">
        <v>4</v>
      </c>
      <c r="D942" t="s">
        <v>27859</v>
      </c>
      <c r="E942" t="s">
        <v>27860</v>
      </c>
      <c r="F942" t="s">
        <v>27861</v>
      </c>
      <c r="G942" t="s">
        <v>27862</v>
      </c>
      <c r="H942">
        <v>4</v>
      </c>
      <c r="I942">
        <v>0</v>
      </c>
      <c r="J942" t="s">
        <v>16658</v>
      </c>
      <c r="K942" t="s">
        <v>10685</v>
      </c>
      <c r="L942" t="s">
        <v>10826</v>
      </c>
      <c r="M942" t="s">
        <v>10709</v>
      </c>
      <c r="N942">
        <v>6</v>
      </c>
      <c r="O942" t="s">
        <v>27863</v>
      </c>
      <c r="P942" t="s">
        <v>10681</v>
      </c>
      <c r="Q942">
        <v>0</v>
      </c>
    </row>
    <row r="943" spans="1:17" x14ac:dyDescent="0.25">
      <c r="A943" t="s">
        <v>5458</v>
      </c>
      <c r="B943" t="s">
        <v>16832</v>
      </c>
      <c r="C943">
        <v>6</v>
      </c>
      <c r="D943" t="s">
        <v>27859</v>
      </c>
      <c r="E943" t="s">
        <v>27860</v>
      </c>
      <c r="F943" t="s">
        <v>27861</v>
      </c>
      <c r="G943" t="s">
        <v>27862</v>
      </c>
      <c r="H943">
        <v>6</v>
      </c>
      <c r="I943">
        <v>0</v>
      </c>
      <c r="J943" t="s">
        <v>16658</v>
      </c>
      <c r="K943" t="s">
        <v>10685</v>
      </c>
      <c r="L943" t="s">
        <v>12441</v>
      </c>
      <c r="M943" t="s">
        <v>10688</v>
      </c>
      <c r="N943">
        <v>6</v>
      </c>
      <c r="O943" t="s">
        <v>27863</v>
      </c>
      <c r="P943" t="s">
        <v>10681</v>
      </c>
      <c r="Q943">
        <v>0</v>
      </c>
    </row>
    <row r="944" spans="1:17" x14ac:dyDescent="0.25">
      <c r="A944" t="s">
        <v>5459</v>
      </c>
      <c r="B944" t="s">
        <v>16833</v>
      </c>
      <c r="C944">
        <v>6</v>
      </c>
      <c r="D944" t="s">
        <v>27859</v>
      </c>
      <c r="E944" t="s">
        <v>27860</v>
      </c>
      <c r="F944" t="s">
        <v>27861</v>
      </c>
      <c r="G944" t="s">
        <v>27862</v>
      </c>
      <c r="H944">
        <v>6</v>
      </c>
      <c r="I944">
        <v>0</v>
      </c>
      <c r="J944" t="s">
        <v>16658</v>
      </c>
      <c r="K944" t="s">
        <v>10685</v>
      </c>
      <c r="L944" t="s">
        <v>12441</v>
      </c>
      <c r="M944" t="s">
        <v>10688</v>
      </c>
      <c r="N944">
        <v>6</v>
      </c>
      <c r="O944" t="s">
        <v>27863</v>
      </c>
      <c r="P944" t="s">
        <v>10681</v>
      </c>
      <c r="Q944">
        <v>0</v>
      </c>
    </row>
    <row r="945" spans="1:17" x14ac:dyDescent="0.25">
      <c r="A945" t="s">
        <v>5461</v>
      </c>
      <c r="B945" t="s">
        <v>16837</v>
      </c>
      <c r="C945">
        <v>12</v>
      </c>
      <c r="D945" t="s">
        <v>27859</v>
      </c>
      <c r="E945" t="s">
        <v>27860</v>
      </c>
      <c r="F945" t="s">
        <v>27864</v>
      </c>
      <c r="G945" t="s">
        <v>27862</v>
      </c>
      <c r="H945">
        <v>12</v>
      </c>
      <c r="I945">
        <v>0</v>
      </c>
      <c r="J945" t="s">
        <v>16658</v>
      </c>
      <c r="K945" t="s">
        <v>10685</v>
      </c>
      <c r="L945" t="s">
        <v>14397</v>
      </c>
      <c r="M945" t="s">
        <v>10709</v>
      </c>
      <c r="N945">
        <v>6</v>
      </c>
      <c r="O945" t="s">
        <v>27863</v>
      </c>
      <c r="P945" t="s">
        <v>10681</v>
      </c>
      <c r="Q945">
        <v>0</v>
      </c>
    </row>
    <row r="946" spans="1:17" x14ac:dyDescent="0.25">
      <c r="A946" t="s">
        <v>5462</v>
      </c>
      <c r="B946" t="s">
        <v>16838</v>
      </c>
      <c r="C946">
        <v>18</v>
      </c>
      <c r="D946" t="s">
        <v>27859</v>
      </c>
      <c r="E946" t="s">
        <v>27860</v>
      </c>
      <c r="F946" t="s">
        <v>27868</v>
      </c>
      <c r="G946" t="s">
        <v>27862</v>
      </c>
      <c r="H946">
        <v>18</v>
      </c>
      <c r="I946">
        <v>0</v>
      </c>
      <c r="J946" t="s">
        <v>16658</v>
      </c>
      <c r="K946" t="s">
        <v>10685</v>
      </c>
      <c r="L946" t="s">
        <v>14397</v>
      </c>
      <c r="M946" t="s">
        <v>10709</v>
      </c>
      <c r="N946">
        <v>3</v>
      </c>
      <c r="O946" t="s">
        <v>27863</v>
      </c>
      <c r="P946" t="s">
        <v>10856</v>
      </c>
      <c r="Q946">
        <v>0</v>
      </c>
    </row>
    <row r="947" spans="1:17" x14ac:dyDescent="0.25">
      <c r="A947" t="s">
        <v>5463</v>
      </c>
      <c r="B947" t="s">
        <v>16842</v>
      </c>
      <c r="C947">
        <v>258</v>
      </c>
      <c r="D947" t="s">
        <v>27859</v>
      </c>
      <c r="E947" t="s">
        <v>27860</v>
      </c>
      <c r="F947" t="s">
        <v>27861</v>
      </c>
      <c r="G947" t="s">
        <v>27862</v>
      </c>
      <c r="H947">
        <v>271</v>
      </c>
      <c r="I947">
        <v>13</v>
      </c>
      <c r="J947" t="s">
        <v>10683</v>
      </c>
      <c r="K947" t="s">
        <v>10685</v>
      </c>
      <c r="L947" t="s">
        <v>10686</v>
      </c>
      <c r="M947" t="s">
        <v>10688</v>
      </c>
      <c r="N947">
        <v>12</v>
      </c>
      <c r="O947" t="s">
        <v>27863</v>
      </c>
      <c r="P947" t="s">
        <v>10681</v>
      </c>
      <c r="Q947">
        <v>0</v>
      </c>
    </row>
    <row r="948" spans="1:17" x14ac:dyDescent="0.25">
      <c r="A948" t="s">
        <v>5464</v>
      </c>
      <c r="B948" t="s">
        <v>16843</v>
      </c>
      <c r="C948">
        <v>0.41666700000000001</v>
      </c>
      <c r="D948" t="s">
        <v>27859</v>
      </c>
      <c r="E948" t="s">
        <v>27860</v>
      </c>
      <c r="F948" t="s">
        <v>27867</v>
      </c>
      <c r="G948" t="s">
        <v>27867</v>
      </c>
      <c r="H948">
        <v>0.41666700000000001</v>
      </c>
      <c r="I948">
        <v>0</v>
      </c>
      <c r="J948" t="s">
        <v>16658</v>
      </c>
      <c r="K948" t="s">
        <v>10685</v>
      </c>
      <c r="L948" t="s">
        <v>10841</v>
      </c>
      <c r="M948" t="s">
        <v>10709</v>
      </c>
      <c r="N948">
        <v>12</v>
      </c>
      <c r="O948" t="s">
        <v>27863</v>
      </c>
      <c r="P948" t="s">
        <v>10681</v>
      </c>
      <c r="Q948">
        <v>0</v>
      </c>
    </row>
    <row r="949" spans="1:17" x14ac:dyDescent="0.25">
      <c r="A949" t="s">
        <v>5466</v>
      </c>
      <c r="B949" t="s">
        <v>16852</v>
      </c>
      <c r="C949">
        <v>10</v>
      </c>
      <c r="D949" t="s">
        <v>27859</v>
      </c>
      <c r="E949" t="s">
        <v>27860</v>
      </c>
      <c r="F949" t="s">
        <v>27861</v>
      </c>
      <c r="G949" t="s">
        <v>27862</v>
      </c>
      <c r="H949">
        <v>12</v>
      </c>
      <c r="I949">
        <v>2</v>
      </c>
      <c r="J949" t="s">
        <v>16658</v>
      </c>
      <c r="K949" t="s">
        <v>10685</v>
      </c>
      <c r="L949" t="s">
        <v>10774</v>
      </c>
      <c r="M949" t="s">
        <v>10696</v>
      </c>
      <c r="N949">
        <v>6</v>
      </c>
      <c r="O949" t="s">
        <v>27863</v>
      </c>
      <c r="P949" t="s">
        <v>10681</v>
      </c>
      <c r="Q949">
        <v>0</v>
      </c>
    </row>
    <row r="950" spans="1:17" x14ac:dyDescent="0.25">
      <c r="A950" t="s">
        <v>5475</v>
      </c>
      <c r="B950" t="s">
        <v>16873</v>
      </c>
      <c r="C950">
        <v>28</v>
      </c>
      <c r="D950" t="s">
        <v>27859</v>
      </c>
      <c r="E950" t="s">
        <v>27860</v>
      </c>
      <c r="F950" t="s">
        <v>27864</v>
      </c>
      <c r="G950" t="s">
        <v>27862</v>
      </c>
      <c r="H950">
        <v>30</v>
      </c>
      <c r="I950">
        <v>2</v>
      </c>
      <c r="J950" t="s">
        <v>16658</v>
      </c>
      <c r="K950" t="s">
        <v>10685</v>
      </c>
      <c r="L950" t="s">
        <v>10694</v>
      </c>
      <c r="M950" t="s">
        <v>10696</v>
      </c>
      <c r="N950">
        <v>6</v>
      </c>
      <c r="O950" t="s">
        <v>27863</v>
      </c>
      <c r="P950" t="s">
        <v>10681</v>
      </c>
      <c r="Q950">
        <v>0</v>
      </c>
    </row>
    <row r="951" spans="1:17" x14ac:dyDescent="0.25">
      <c r="A951" t="s">
        <v>5477</v>
      </c>
      <c r="B951" t="s">
        <v>16885</v>
      </c>
      <c r="C951">
        <v>17</v>
      </c>
      <c r="D951" t="s">
        <v>27859</v>
      </c>
      <c r="E951" t="s">
        <v>27860</v>
      </c>
      <c r="F951" t="s">
        <v>27861</v>
      </c>
      <c r="G951" t="s">
        <v>27862</v>
      </c>
      <c r="H951">
        <v>17</v>
      </c>
      <c r="I951">
        <v>0</v>
      </c>
      <c r="J951" t="s">
        <v>16658</v>
      </c>
      <c r="K951" t="s">
        <v>10685</v>
      </c>
      <c r="L951" t="s">
        <v>12691</v>
      </c>
      <c r="M951" t="s">
        <v>10709</v>
      </c>
      <c r="N951">
        <v>6</v>
      </c>
      <c r="O951" t="s">
        <v>27863</v>
      </c>
      <c r="P951" t="s">
        <v>10681</v>
      </c>
      <c r="Q951">
        <v>0</v>
      </c>
    </row>
    <row r="952" spans="1:17" x14ac:dyDescent="0.25">
      <c r="A952" t="s">
        <v>5478</v>
      </c>
      <c r="B952" t="s">
        <v>16886</v>
      </c>
      <c r="C952">
        <v>15</v>
      </c>
      <c r="D952" t="s">
        <v>27859</v>
      </c>
      <c r="E952" t="s">
        <v>27860</v>
      </c>
      <c r="F952" t="s">
        <v>27861</v>
      </c>
      <c r="G952" t="s">
        <v>27862</v>
      </c>
      <c r="H952">
        <v>16</v>
      </c>
      <c r="I952">
        <v>1</v>
      </c>
      <c r="J952" t="s">
        <v>16658</v>
      </c>
      <c r="K952" t="s">
        <v>10685</v>
      </c>
      <c r="L952" t="s">
        <v>10774</v>
      </c>
      <c r="M952" t="s">
        <v>10696</v>
      </c>
      <c r="N952">
        <v>6</v>
      </c>
      <c r="O952" t="s">
        <v>27863</v>
      </c>
      <c r="P952" t="s">
        <v>10681</v>
      </c>
      <c r="Q952">
        <v>0</v>
      </c>
    </row>
    <row r="953" spans="1:17" x14ac:dyDescent="0.25">
      <c r="A953" t="s">
        <v>5479</v>
      </c>
      <c r="B953" t="s">
        <v>16893</v>
      </c>
      <c r="C953">
        <v>0.33333299999999999</v>
      </c>
      <c r="D953" t="s">
        <v>27859</v>
      </c>
      <c r="E953" t="s">
        <v>27860</v>
      </c>
      <c r="F953" t="s">
        <v>27867</v>
      </c>
      <c r="G953" t="s">
        <v>27867</v>
      </c>
      <c r="H953">
        <v>0.33333299999999999</v>
      </c>
      <c r="I953">
        <v>0</v>
      </c>
      <c r="J953" t="s">
        <v>16658</v>
      </c>
      <c r="K953" t="s">
        <v>10685</v>
      </c>
      <c r="L953" t="s">
        <v>10694</v>
      </c>
      <c r="M953" t="s">
        <v>10696</v>
      </c>
      <c r="N953">
        <v>6</v>
      </c>
      <c r="O953" t="s">
        <v>27863</v>
      </c>
      <c r="P953" t="s">
        <v>10681</v>
      </c>
      <c r="Q953">
        <v>0</v>
      </c>
    </row>
    <row r="954" spans="1:17" x14ac:dyDescent="0.25">
      <c r="A954" t="s">
        <v>5479</v>
      </c>
      <c r="B954" t="s">
        <v>16893</v>
      </c>
      <c r="C954">
        <v>36.166666999999997</v>
      </c>
      <c r="D954" t="s">
        <v>27859</v>
      </c>
      <c r="E954" t="s">
        <v>27860</v>
      </c>
      <c r="F954" t="s">
        <v>27861</v>
      </c>
      <c r="G954" t="s">
        <v>27862</v>
      </c>
      <c r="H954">
        <v>38.166666999999997</v>
      </c>
      <c r="I954">
        <v>2</v>
      </c>
      <c r="J954" t="s">
        <v>16658</v>
      </c>
      <c r="K954" t="s">
        <v>10685</v>
      </c>
      <c r="L954" t="s">
        <v>10694</v>
      </c>
      <c r="M954" t="s">
        <v>10696</v>
      </c>
      <c r="N954">
        <v>6</v>
      </c>
      <c r="O954" t="s">
        <v>27863</v>
      </c>
      <c r="P954" t="s">
        <v>10681</v>
      </c>
      <c r="Q954">
        <v>0</v>
      </c>
    </row>
    <row r="955" spans="1:17" x14ac:dyDescent="0.25">
      <c r="A955" t="s">
        <v>5480</v>
      </c>
      <c r="B955" t="s">
        <v>16895</v>
      </c>
      <c r="C955">
        <v>34</v>
      </c>
      <c r="D955" t="s">
        <v>27859</v>
      </c>
      <c r="E955" t="s">
        <v>27860</v>
      </c>
      <c r="F955" t="s">
        <v>27861</v>
      </c>
      <c r="G955" t="s">
        <v>27862</v>
      </c>
      <c r="H955">
        <v>36</v>
      </c>
      <c r="I955">
        <v>2</v>
      </c>
      <c r="J955" t="s">
        <v>16658</v>
      </c>
      <c r="K955" t="s">
        <v>10685</v>
      </c>
      <c r="L955" t="s">
        <v>10700</v>
      </c>
      <c r="M955" t="s">
        <v>10702</v>
      </c>
      <c r="N955">
        <v>6</v>
      </c>
      <c r="O955" t="s">
        <v>27863</v>
      </c>
      <c r="P955" t="s">
        <v>10681</v>
      </c>
      <c r="Q955">
        <v>0</v>
      </c>
    </row>
    <row r="956" spans="1:17" x14ac:dyDescent="0.25">
      <c r="A956" t="s">
        <v>5483</v>
      </c>
      <c r="B956" t="s">
        <v>16903</v>
      </c>
      <c r="C956">
        <v>28</v>
      </c>
      <c r="D956" t="s">
        <v>27859</v>
      </c>
      <c r="E956" t="s">
        <v>27860</v>
      </c>
      <c r="F956" t="s">
        <v>27864</v>
      </c>
      <c r="G956" t="s">
        <v>27862</v>
      </c>
      <c r="H956">
        <v>32</v>
      </c>
      <c r="I956">
        <v>4</v>
      </c>
      <c r="J956" t="s">
        <v>16658</v>
      </c>
      <c r="K956" t="s">
        <v>10685</v>
      </c>
      <c r="L956" t="s">
        <v>10694</v>
      </c>
      <c r="M956" t="s">
        <v>10696</v>
      </c>
      <c r="N956">
        <v>6</v>
      </c>
      <c r="O956" t="s">
        <v>27863</v>
      </c>
      <c r="P956" t="s">
        <v>10681</v>
      </c>
      <c r="Q956">
        <v>0</v>
      </c>
    </row>
    <row r="957" spans="1:17" x14ac:dyDescent="0.25">
      <c r="A957" t="s">
        <v>5485</v>
      </c>
      <c r="B957" t="s">
        <v>16906</v>
      </c>
      <c r="C957">
        <v>12</v>
      </c>
      <c r="D957" t="s">
        <v>27859</v>
      </c>
      <c r="E957" t="s">
        <v>27860</v>
      </c>
      <c r="F957" t="s">
        <v>27864</v>
      </c>
      <c r="G957" t="s">
        <v>27862</v>
      </c>
      <c r="H957">
        <v>12</v>
      </c>
      <c r="I957">
        <v>0</v>
      </c>
      <c r="J957" t="s">
        <v>16658</v>
      </c>
      <c r="K957" t="s">
        <v>10685</v>
      </c>
      <c r="L957" t="s">
        <v>10694</v>
      </c>
      <c r="M957" t="s">
        <v>10696</v>
      </c>
      <c r="N957">
        <v>4</v>
      </c>
      <c r="O957" t="s">
        <v>27863</v>
      </c>
      <c r="P957" t="s">
        <v>10681</v>
      </c>
      <c r="Q957">
        <v>0</v>
      </c>
    </row>
    <row r="958" spans="1:17" x14ac:dyDescent="0.25">
      <c r="A958" t="s">
        <v>5486</v>
      </c>
      <c r="B958" t="s">
        <v>16907</v>
      </c>
      <c r="C958">
        <v>79.333332999999996</v>
      </c>
      <c r="D958" t="s">
        <v>27859</v>
      </c>
      <c r="E958" t="s">
        <v>27860</v>
      </c>
      <c r="F958" t="s">
        <v>27864</v>
      </c>
      <c r="G958" t="s">
        <v>27862</v>
      </c>
      <c r="H958">
        <v>80.333332999999996</v>
      </c>
      <c r="I958">
        <v>1</v>
      </c>
      <c r="J958" t="s">
        <v>16658</v>
      </c>
      <c r="K958" t="s">
        <v>10685</v>
      </c>
      <c r="L958" t="s">
        <v>16908</v>
      </c>
      <c r="M958" t="s">
        <v>10763</v>
      </c>
      <c r="N958">
        <v>6</v>
      </c>
      <c r="O958" t="s">
        <v>27863</v>
      </c>
      <c r="P958" t="s">
        <v>10681</v>
      </c>
      <c r="Q958">
        <v>0</v>
      </c>
    </row>
    <row r="959" spans="1:17" x14ac:dyDescent="0.25">
      <c r="A959" t="s">
        <v>5491</v>
      </c>
      <c r="B959" t="s">
        <v>16926</v>
      </c>
      <c r="C959">
        <v>8</v>
      </c>
      <c r="D959" t="s">
        <v>27859</v>
      </c>
      <c r="E959" t="s">
        <v>27860</v>
      </c>
      <c r="F959" t="s">
        <v>27861</v>
      </c>
      <c r="G959" t="s">
        <v>27862</v>
      </c>
      <c r="H959">
        <v>10</v>
      </c>
      <c r="I959">
        <v>2</v>
      </c>
      <c r="J959" t="s">
        <v>16658</v>
      </c>
      <c r="K959" t="s">
        <v>10685</v>
      </c>
      <c r="L959" t="s">
        <v>10826</v>
      </c>
      <c r="M959" t="s">
        <v>10709</v>
      </c>
      <c r="N959">
        <v>6</v>
      </c>
      <c r="O959" t="s">
        <v>27863</v>
      </c>
      <c r="P959" t="s">
        <v>10681</v>
      </c>
      <c r="Q959">
        <v>0</v>
      </c>
    </row>
    <row r="960" spans="1:17" x14ac:dyDescent="0.25">
      <c r="A960" t="s">
        <v>5494</v>
      </c>
      <c r="B960" t="s">
        <v>16933</v>
      </c>
      <c r="C960">
        <v>7</v>
      </c>
      <c r="D960" t="s">
        <v>27859</v>
      </c>
      <c r="E960" t="s">
        <v>27860</v>
      </c>
      <c r="F960" t="s">
        <v>27861</v>
      </c>
      <c r="G960" t="s">
        <v>27862</v>
      </c>
      <c r="H960">
        <v>11</v>
      </c>
      <c r="I960">
        <v>4</v>
      </c>
      <c r="J960" t="s">
        <v>16658</v>
      </c>
      <c r="K960" t="s">
        <v>10685</v>
      </c>
      <c r="L960" t="s">
        <v>10826</v>
      </c>
      <c r="M960" t="s">
        <v>10709</v>
      </c>
      <c r="N960">
        <v>12</v>
      </c>
      <c r="O960" t="s">
        <v>27863</v>
      </c>
      <c r="P960" t="s">
        <v>10681</v>
      </c>
      <c r="Q960">
        <v>0</v>
      </c>
    </row>
    <row r="961" spans="1:17" x14ac:dyDescent="0.25">
      <c r="A961" t="s">
        <v>5495</v>
      </c>
      <c r="B961" t="s">
        <v>16934</v>
      </c>
      <c r="C961">
        <v>33</v>
      </c>
      <c r="D961" t="s">
        <v>27859</v>
      </c>
      <c r="E961" t="s">
        <v>27860</v>
      </c>
      <c r="F961" t="s">
        <v>27865</v>
      </c>
      <c r="G961" t="s">
        <v>27862</v>
      </c>
      <c r="H961">
        <v>36</v>
      </c>
      <c r="I961">
        <v>3</v>
      </c>
      <c r="J961" t="s">
        <v>13204</v>
      </c>
      <c r="K961" t="s">
        <v>10685</v>
      </c>
      <c r="L961" t="s">
        <v>11321</v>
      </c>
      <c r="M961" t="s">
        <v>10702</v>
      </c>
      <c r="N961">
        <v>6</v>
      </c>
      <c r="O961" t="s">
        <v>27863</v>
      </c>
      <c r="P961" t="s">
        <v>10681</v>
      </c>
      <c r="Q961">
        <v>0</v>
      </c>
    </row>
    <row r="962" spans="1:17" x14ac:dyDescent="0.25">
      <c r="A962" t="s">
        <v>5497</v>
      </c>
      <c r="B962" t="s">
        <v>16936</v>
      </c>
      <c r="C962">
        <v>0.16666700000000001</v>
      </c>
      <c r="D962" t="s">
        <v>27859</v>
      </c>
      <c r="E962" t="s">
        <v>27860</v>
      </c>
      <c r="F962" t="s">
        <v>27867</v>
      </c>
      <c r="G962" t="s">
        <v>27867</v>
      </c>
      <c r="H962">
        <v>0.16666700000000001</v>
      </c>
      <c r="I962">
        <v>0</v>
      </c>
      <c r="J962" t="s">
        <v>16658</v>
      </c>
      <c r="K962" t="s">
        <v>10685</v>
      </c>
      <c r="L962" t="s">
        <v>10991</v>
      </c>
      <c r="M962" t="s">
        <v>10993</v>
      </c>
      <c r="N962">
        <v>12</v>
      </c>
      <c r="O962" t="s">
        <v>27863</v>
      </c>
      <c r="P962" t="s">
        <v>10681</v>
      </c>
      <c r="Q962">
        <v>0</v>
      </c>
    </row>
    <row r="963" spans="1:17" x14ac:dyDescent="0.25">
      <c r="A963" t="s">
        <v>5497</v>
      </c>
      <c r="B963" t="s">
        <v>16936</v>
      </c>
      <c r="C963">
        <v>29</v>
      </c>
      <c r="D963" t="s">
        <v>27859</v>
      </c>
      <c r="E963" t="s">
        <v>27860</v>
      </c>
      <c r="F963" t="s">
        <v>27861</v>
      </c>
      <c r="G963" t="s">
        <v>27862</v>
      </c>
      <c r="H963">
        <v>29</v>
      </c>
      <c r="I963">
        <v>0</v>
      </c>
      <c r="J963" t="s">
        <v>16658</v>
      </c>
      <c r="K963" t="s">
        <v>10685</v>
      </c>
      <c r="L963" t="s">
        <v>10991</v>
      </c>
      <c r="M963" t="s">
        <v>10993</v>
      </c>
      <c r="N963">
        <v>12</v>
      </c>
      <c r="O963" t="s">
        <v>27863</v>
      </c>
      <c r="P963" t="s">
        <v>10681</v>
      </c>
      <c r="Q963">
        <v>0</v>
      </c>
    </row>
    <row r="964" spans="1:17" x14ac:dyDescent="0.25">
      <c r="A964" t="s">
        <v>5498</v>
      </c>
      <c r="B964" t="s">
        <v>16968</v>
      </c>
      <c r="C964">
        <v>36</v>
      </c>
      <c r="D964" t="s">
        <v>27859</v>
      </c>
      <c r="E964" t="s">
        <v>27860</v>
      </c>
      <c r="F964" t="s">
        <v>27868</v>
      </c>
      <c r="G964" t="s">
        <v>27862</v>
      </c>
      <c r="H964">
        <v>36</v>
      </c>
      <c r="I964">
        <v>0</v>
      </c>
      <c r="J964" t="s">
        <v>16658</v>
      </c>
      <c r="K964" t="s">
        <v>10685</v>
      </c>
      <c r="L964" t="s">
        <v>16966</v>
      </c>
      <c r="M964" t="s">
        <v>11718</v>
      </c>
      <c r="N964">
        <v>6</v>
      </c>
      <c r="O964" t="s">
        <v>27863</v>
      </c>
      <c r="P964" t="s">
        <v>14061</v>
      </c>
      <c r="Q964">
        <v>0</v>
      </c>
    </row>
    <row r="965" spans="1:17" x14ac:dyDescent="0.25">
      <c r="A965" t="s">
        <v>5498</v>
      </c>
      <c r="B965" t="s">
        <v>16968</v>
      </c>
      <c r="C965">
        <v>0</v>
      </c>
      <c r="D965" t="s">
        <v>27859</v>
      </c>
      <c r="E965" t="s">
        <v>27860</v>
      </c>
      <c r="F965" t="s">
        <v>27869</v>
      </c>
      <c r="G965" t="s">
        <v>27870</v>
      </c>
      <c r="H965">
        <v>72</v>
      </c>
      <c r="I965">
        <v>0</v>
      </c>
      <c r="J965" t="s">
        <v>16658</v>
      </c>
      <c r="K965" t="s">
        <v>10685</v>
      </c>
      <c r="L965" t="s">
        <v>16966</v>
      </c>
      <c r="M965" t="s">
        <v>11718</v>
      </c>
      <c r="N965">
        <v>6</v>
      </c>
      <c r="O965" t="s">
        <v>27863</v>
      </c>
      <c r="P965" t="s">
        <v>14061</v>
      </c>
      <c r="Q965">
        <v>0</v>
      </c>
    </row>
    <row r="966" spans="1:17" x14ac:dyDescent="0.25">
      <c r="A966" t="s">
        <v>5502</v>
      </c>
      <c r="B966" t="s">
        <v>17007</v>
      </c>
      <c r="C966">
        <v>0.625</v>
      </c>
      <c r="D966" t="s">
        <v>27859</v>
      </c>
      <c r="E966" t="s">
        <v>27860</v>
      </c>
      <c r="F966" t="s">
        <v>27867</v>
      </c>
      <c r="G966" t="s">
        <v>27867</v>
      </c>
      <c r="H966">
        <v>0.625</v>
      </c>
      <c r="I966">
        <v>0</v>
      </c>
      <c r="J966" t="s">
        <v>13204</v>
      </c>
      <c r="K966" t="s">
        <v>10685</v>
      </c>
      <c r="L966" t="s">
        <v>16966</v>
      </c>
      <c r="M966" t="s">
        <v>11718</v>
      </c>
      <c r="N966">
        <v>8</v>
      </c>
      <c r="O966" t="s">
        <v>27863</v>
      </c>
      <c r="P966" t="s">
        <v>14061</v>
      </c>
      <c r="Q966">
        <v>0</v>
      </c>
    </row>
    <row r="967" spans="1:17" x14ac:dyDescent="0.25">
      <c r="A967" t="s">
        <v>5502</v>
      </c>
      <c r="B967" t="s">
        <v>17007</v>
      </c>
      <c r="C967">
        <v>40</v>
      </c>
      <c r="D967" t="s">
        <v>27859</v>
      </c>
      <c r="E967" t="s">
        <v>27860</v>
      </c>
      <c r="F967" t="s">
        <v>27868</v>
      </c>
      <c r="G967" t="s">
        <v>27862</v>
      </c>
      <c r="H967">
        <v>40</v>
      </c>
      <c r="I967">
        <v>0</v>
      </c>
      <c r="J967" t="s">
        <v>13204</v>
      </c>
      <c r="K967" t="s">
        <v>10685</v>
      </c>
      <c r="L967" t="s">
        <v>16966</v>
      </c>
      <c r="M967" t="s">
        <v>11718</v>
      </c>
      <c r="N967">
        <v>8</v>
      </c>
      <c r="O967" t="s">
        <v>27863</v>
      </c>
      <c r="P967" t="s">
        <v>14061</v>
      </c>
      <c r="Q967">
        <v>0</v>
      </c>
    </row>
    <row r="968" spans="1:17" x14ac:dyDescent="0.25">
      <c r="A968" t="s">
        <v>5504</v>
      </c>
      <c r="B968" t="s">
        <v>17013</v>
      </c>
      <c r="C968">
        <v>29</v>
      </c>
      <c r="D968" t="s">
        <v>27859</v>
      </c>
      <c r="E968" t="s">
        <v>27860</v>
      </c>
      <c r="F968" t="s">
        <v>27868</v>
      </c>
      <c r="G968" t="s">
        <v>27862</v>
      </c>
      <c r="H968">
        <v>31</v>
      </c>
      <c r="I968">
        <v>0</v>
      </c>
      <c r="J968" t="s">
        <v>13204</v>
      </c>
      <c r="K968" t="s">
        <v>10685</v>
      </c>
      <c r="L968" t="s">
        <v>11609</v>
      </c>
      <c r="M968" t="s">
        <v>10993</v>
      </c>
      <c r="N968">
        <v>6</v>
      </c>
      <c r="O968" t="s">
        <v>27863</v>
      </c>
      <c r="P968" t="s">
        <v>14061</v>
      </c>
      <c r="Q968">
        <v>0</v>
      </c>
    </row>
    <row r="969" spans="1:17" x14ac:dyDescent="0.25">
      <c r="A969" t="s">
        <v>8313</v>
      </c>
      <c r="B969" t="s">
        <v>17015</v>
      </c>
      <c r="C969">
        <v>2</v>
      </c>
      <c r="D969" t="s">
        <v>27859</v>
      </c>
      <c r="E969" t="s">
        <v>27860</v>
      </c>
      <c r="F969" t="s">
        <v>27868</v>
      </c>
      <c r="G969" t="s">
        <v>27862</v>
      </c>
      <c r="H969">
        <v>2</v>
      </c>
      <c r="I969">
        <v>0</v>
      </c>
      <c r="J969" t="s">
        <v>13204</v>
      </c>
      <c r="K969" t="s">
        <v>10685</v>
      </c>
      <c r="L969" t="s">
        <v>16966</v>
      </c>
      <c r="M969" t="s">
        <v>11718</v>
      </c>
      <c r="N969">
        <v>12</v>
      </c>
      <c r="O969" t="s">
        <v>27863</v>
      </c>
      <c r="P969" t="s">
        <v>14061</v>
      </c>
      <c r="Q969">
        <v>0</v>
      </c>
    </row>
    <row r="970" spans="1:17" x14ac:dyDescent="0.25">
      <c r="A970" t="s">
        <v>5508</v>
      </c>
      <c r="B970" t="s">
        <v>17042</v>
      </c>
      <c r="C970">
        <v>3</v>
      </c>
      <c r="D970" t="s">
        <v>27859</v>
      </c>
      <c r="E970" t="s">
        <v>27860</v>
      </c>
      <c r="F970" t="s">
        <v>27868</v>
      </c>
      <c r="G970" t="s">
        <v>27862</v>
      </c>
      <c r="H970">
        <v>3</v>
      </c>
      <c r="I970">
        <v>0</v>
      </c>
      <c r="J970" t="s">
        <v>12566</v>
      </c>
      <c r="K970" t="s">
        <v>10685</v>
      </c>
      <c r="L970" t="s">
        <v>10991</v>
      </c>
      <c r="M970" t="s">
        <v>10993</v>
      </c>
      <c r="N970">
        <v>4</v>
      </c>
      <c r="O970" t="s">
        <v>27863</v>
      </c>
      <c r="P970" t="s">
        <v>13217</v>
      </c>
      <c r="Q970">
        <v>0</v>
      </c>
    </row>
    <row r="971" spans="1:17" x14ac:dyDescent="0.25">
      <c r="A971" t="s">
        <v>5511</v>
      </c>
      <c r="B971" t="s">
        <v>17056</v>
      </c>
      <c r="C971">
        <v>35</v>
      </c>
      <c r="D971" t="s">
        <v>27859</v>
      </c>
      <c r="E971" t="s">
        <v>27860</v>
      </c>
      <c r="F971" t="s">
        <v>27868</v>
      </c>
      <c r="G971" t="s">
        <v>27862</v>
      </c>
      <c r="H971">
        <v>40</v>
      </c>
      <c r="I971">
        <v>5</v>
      </c>
      <c r="J971" t="s">
        <v>10683</v>
      </c>
      <c r="K971" t="s">
        <v>10685</v>
      </c>
      <c r="L971" t="s">
        <v>10700</v>
      </c>
      <c r="M971" t="s">
        <v>10702</v>
      </c>
      <c r="N971">
        <v>6</v>
      </c>
      <c r="O971" t="s">
        <v>27863</v>
      </c>
      <c r="P971" t="s">
        <v>10681</v>
      </c>
      <c r="Q971">
        <v>0</v>
      </c>
    </row>
    <row r="972" spans="1:17" x14ac:dyDescent="0.25">
      <c r="A972" t="s">
        <v>17065</v>
      </c>
      <c r="B972" t="s">
        <v>17066</v>
      </c>
      <c r="C972">
        <v>0.33333299999999999</v>
      </c>
      <c r="D972" t="s">
        <v>27859</v>
      </c>
      <c r="E972" t="s">
        <v>27860</v>
      </c>
      <c r="F972" t="s">
        <v>27874</v>
      </c>
      <c r="G972" t="s">
        <v>27874</v>
      </c>
      <c r="H972">
        <v>0.33333299999999999</v>
      </c>
      <c r="I972">
        <v>0</v>
      </c>
      <c r="J972" t="s">
        <v>12566</v>
      </c>
      <c r="K972" t="s">
        <v>10693</v>
      </c>
      <c r="L972" t="s">
        <v>14469</v>
      </c>
      <c r="M972" t="s">
        <v>10696</v>
      </c>
      <c r="N972">
        <v>3</v>
      </c>
      <c r="O972" t="s">
        <v>27863</v>
      </c>
      <c r="P972" t="s">
        <v>10691</v>
      </c>
      <c r="Q972">
        <v>0</v>
      </c>
    </row>
    <row r="973" spans="1:17" x14ac:dyDescent="0.25">
      <c r="A973" t="s">
        <v>5513</v>
      </c>
      <c r="B973" t="s">
        <v>17067</v>
      </c>
      <c r="C973">
        <v>8.3333000000000004E-2</v>
      </c>
      <c r="D973" t="s">
        <v>27859</v>
      </c>
      <c r="E973" t="s">
        <v>27860</v>
      </c>
      <c r="F973" t="s">
        <v>27867</v>
      </c>
      <c r="G973" t="s">
        <v>27867</v>
      </c>
      <c r="H973">
        <v>8.3333000000000004E-2</v>
      </c>
      <c r="I973">
        <v>0</v>
      </c>
      <c r="J973" t="s">
        <v>12566</v>
      </c>
      <c r="K973" t="s">
        <v>10685</v>
      </c>
      <c r="L973" t="s">
        <v>17068</v>
      </c>
      <c r="M973" t="s">
        <v>10763</v>
      </c>
      <c r="N973">
        <v>12</v>
      </c>
      <c r="O973" t="s">
        <v>27863</v>
      </c>
      <c r="P973" t="s">
        <v>13217</v>
      </c>
      <c r="Q973">
        <v>0</v>
      </c>
    </row>
    <row r="974" spans="1:17" x14ac:dyDescent="0.25">
      <c r="A974" t="s">
        <v>5514</v>
      </c>
      <c r="B974" t="s">
        <v>17081</v>
      </c>
      <c r="C974">
        <v>25</v>
      </c>
      <c r="D974" t="s">
        <v>27859</v>
      </c>
      <c r="E974" t="s">
        <v>27860</v>
      </c>
      <c r="F974" t="s">
        <v>27868</v>
      </c>
      <c r="G974" t="s">
        <v>27862</v>
      </c>
      <c r="H974">
        <v>27</v>
      </c>
      <c r="I974">
        <v>2</v>
      </c>
      <c r="J974" t="s">
        <v>12566</v>
      </c>
      <c r="K974" t="s">
        <v>10685</v>
      </c>
      <c r="L974" t="s">
        <v>10803</v>
      </c>
      <c r="M974" t="s">
        <v>10783</v>
      </c>
      <c r="N974">
        <v>6</v>
      </c>
      <c r="O974" t="s">
        <v>27863</v>
      </c>
      <c r="P974" t="s">
        <v>13217</v>
      </c>
      <c r="Q974">
        <v>0</v>
      </c>
    </row>
    <row r="975" spans="1:17" x14ac:dyDescent="0.25">
      <c r="A975" t="s">
        <v>17084</v>
      </c>
      <c r="B975" t="s">
        <v>17085</v>
      </c>
      <c r="C975">
        <v>2</v>
      </c>
      <c r="D975" t="s">
        <v>27859</v>
      </c>
      <c r="E975" t="s">
        <v>27860</v>
      </c>
      <c r="F975" t="s">
        <v>27868</v>
      </c>
      <c r="G975" t="s">
        <v>27862</v>
      </c>
      <c r="H975">
        <v>2</v>
      </c>
      <c r="I975">
        <v>0</v>
      </c>
      <c r="J975" t="s">
        <v>12566</v>
      </c>
      <c r="K975" t="s">
        <v>10685</v>
      </c>
      <c r="L975" t="s">
        <v>10707</v>
      </c>
      <c r="M975" t="s">
        <v>10709</v>
      </c>
      <c r="N975">
        <v>1</v>
      </c>
      <c r="O975" t="s">
        <v>27863</v>
      </c>
      <c r="P975" t="s">
        <v>11814</v>
      </c>
      <c r="Q975">
        <v>0</v>
      </c>
    </row>
    <row r="976" spans="1:17" x14ac:dyDescent="0.25">
      <c r="A976" t="s">
        <v>5522</v>
      </c>
      <c r="B976" t="s">
        <v>17162</v>
      </c>
      <c r="C976">
        <v>25</v>
      </c>
      <c r="D976" t="s">
        <v>27859</v>
      </c>
      <c r="E976" t="s">
        <v>27860</v>
      </c>
      <c r="F976" t="s">
        <v>27868</v>
      </c>
      <c r="G976" t="s">
        <v>27862</v>
      </c>
      <c r="H976">
        <v>33</v>
      </c>
      <c r="I976">
        <v>4</v>
      </c>
      <c r="J976" t="s">
        <v>12566</v>
      </c>
      <c r="K976" t="s">
        <v>10685</v>
      </c>
      <c r="L976" t="s">
        <v>10732</v>
      </c>
      <c r="M976" t="s">
        <v>10688</v>
      </c>
      <c r="N976">
        <v>6</v>
      </c>
      <c r="O976" t="s">
        <v>27863</v>
      </c>
      <c r="P976" t="s">
        <v>10681</v>
      </c>
      <c r="Q976">
        <v>0</v>
      </c>
    </row>
    <row r="977" spans="1:17" x14ac:dyDescent="0.25">
      <c r="A977" t="s">
        <v>5523</v>
      </c>
      <c r="B977" t="s">
        <v>17179</v>
      </c>
      <c r="C977">
        <v>14</v>
      </c>
      <c r="D977" t="s">
        <v>27859</v>
      </c>
      <c r="E977" t="s">
        <v>27860</v>
      </c>
      <c r="F977" t="s">
        <v>27871</v>
      </c>
      <c r="G977" t="s">
        <v>27862</v>
      </c>
      <c r="H977">
        <v>14</v>
      </c>
      <c r="I977">
        <v>0</v>
      </c>
      <c r="J977" t="s">
        <v>12566</v>
      </c>
      <c r="K977" t="s">
        <v>10685</v>
      </c>
      <c r="L977" t="s">
        <v>10686</v>
      </c>
      <c r="M977" t="s">
        <v>10688</v>
      </c>
      <c r="N977">
        <v>12</v>
      </c>
      <c r="O977" t="s">
        <v>27863</v>
      </c>
      <c r="P977" t="s">
        <v>10751</v>
      </c>
      <c r="Q977">
        <v>0</v>
      </c>
    </row>
    <row r="978" spans="1:17" x14ac:dyDescent="0.25">
      <c r="A978" t="s">
        <v>5526</v>
      </c>
      <c r="B978" t="s">
        <v>17236</v>
      </c>
      <c r="C978">
        <v>1</v>
      </c>
      <c r="D978" t="s">
        <v>27859</v>
      </c>
      <c r="E978" t="s">
        <v>27860</v>
      </c>
      <c r="F978" t="s">
        <v>27868</v>
      </c>
      <c r="G978" t="s">
        <v>27862</v>
      </c>
      <c r="H978">
        <v>1</v>
      </c>
      <c r="I978">
        <v>0</v>
      </c>
      <c r="J978" t="s">
        <v>12566</v>
      </c>
      <c r="K978" t="s">
        <v>10685</v>
      </c>
      <c r="L978" t="s">
        <v>10841</v>
      </c>
      <c r="M978" t="s">
        <v>10709</v>
      </c>
      <c r="N978">
        <v>1</v>
      </c>
      <c r="O978" t="s">
        <v>27863</v>
      </c>
      <c r="P978" t="s">
        <v>13217</v>
      </c>
      <c r="Q978">
        <v>0</v>
      </c>
    </row>
    <row r="979" spans="1:17" x14ac:dyDescent="0.25">
      <c r="A979" t="s">
        <v>5531</v>
      </c>
      <c r="B979" t="s">
        <v>17309</v>
      </c>
      <c r="C979">
        <v>0</v>
      </c>
      <c r="D979" t="s">
        <v>27859</v>
      </c>
      <c r="E979" t="s">
        <v>27860</v>
      </c>
      <c r="F979" t="s">
        <v>27869</v>
      </c>
      <c r="G979" t="s">
        <v>27870</v>
      </c>
      <c r="H979">
        <v>2</v>
      </c>
      <c r="I979">
        <v>0</v>
      </c>
      <c r="J979" t="s">
        <v>10683</v>
      </c>
      <c r="K979" t="s">
        <v>10685</v>
      </c>
      <c r="L979" t="s">
        <v>10874</v>
      </c>
      <c r="M979" t="s">
        <v>10709</v>
      </c>
      <c r="N979">
        <v>3</v>
      </c>
      <c r="O979" t="s">
        <v>27863</v>
      </c>
      <c r="P979" t="s">
        <v>10856</v>
      </c>
      <c r="Q979">
        <v>0</v>
      </c>
    </row>
    <row r="980" spans="1:17" x14ac:dyDescent="0.25">
      <c r="A980" t="s">
        <v>9060</v>
      </c>
      <c r="B980" t="s">
        <v>17344</v>
      </c>
      <c r="C980">
        <v>0.66666700000000001</v>
      </c>
      <c r="D980" t="s">
        <v>27859</v>
      </c>
      <c r="E980" t="s">
        <v>27860</v>
      </c>
      <c r="F980" t="s">
        <v>27874</v>
      </c>
      <c r="G980" t="s">
        <v>27874</v>
      </c>
      <c r="H980">
        <v>0.66666700000000001</v>
      </c>
      <c r="I980">
        <v>0</v>
      </c>
      <c r="J980" t="s">
        <v>12566</v>
      </c>
      <c r="K980" t="s">
        <v>10685</v>
      </c>
      <c r="L980" t="s">
        <v>10746</v>
      </c>
      <c r="M980" t="s">
        <v>10748</v>
      </c>
      <c r="N980">
        <v>6</v>
      </c>
      <c r="O980" t="s">
        <v>27863</v>
      </c>
      <c r="P980" t="s">
        <v>10856</v>
      </c>
      <c r="Q980">
        <v>0</v>
      </c>
    </row>
    <row r="981" spans="1:17" x14ac:dyDescent="0.25">
      <c r="A981" t="s">
        <v>9060</v>
      </c>
      <c r="B981" t="s">
        <v>17344</v>
      </c>
      <c r="C981">
        <v>0</v>
      </c>
      <c r="D981" t="s">
        <v>27859</v>
      </c>
      <c r="E981" t="s">
        <v>27860</v>
      </c>
      <c r="F981" t="s">
        <v>27868</v>
      </c>
      <c r="G981" t="s">
        <v>27862</v>
      </c>
      <c r="H981">
        <v>5</v>
      </c>
      <c r="I981">
        <v>5</v>
      </c>
      <c r="J981" t="s">
        <v>12566</v>
      </c>
      <c r="K981" t="s">
        <v>10685</v>
      </c>
      <c r="L981" t="s">
        <v>10746</v>
      </c>
      <c r="M981" t="s">
        <v>10748</v>
      </c>
      <c r="N981">
        <v>6</v>
      </c>
      <c r="O981" t="s">
        <v>27863</v>
      </c>
      <c r="P981" t="s">
        <v>10856</v>
      </c>
      <c r="Q981">
        <v>0</v>
      </c>
    </row>
    <row r="982" spans="1:17" x14ac:dyDescent="0.25">
      <c r="A982" t="s">
        <v>9060</v>
      </c>
      <c r="B982" t="s">
        <v>17344</v>
      </c>
      <c r="C982">
        <v>0</v>
      </c>
      <c r="D982" t="s">
        <v>27859</v>
      </c>
      <c r="E982" t="s">
        <v>27860</v>
      </c>
      <c r="F982" t="s">
        <v>27869</v>
      </c>
      <c r="G982" t="s">
        <v>27870</v>
      </c>
      <c r="H982">
        <v>48</v>
      </c>
      <c r="I982">
        <v>0</v>
      </c>
      <c r="J982" t="s">
        <v>12566</v>
      </c>
      <c r="K982" t="s">
        <v>10685</v>
      </c>
      <c r="L982" t="s">
        <v>10746</v>
      </c>
      <c r="M982" t="s">
        <v>10748</v>
      </c>
      <c r="N982">
        <v>6</v>
      </c>
      <c r="O982" t="s">
        <v>27863</v>
      </c>
      <c r="P982" t="s">
        <v>10856</v>
      </c>
      <c r="Q982">
        <v>0</v>
      </c>
    </row>
    <row r="983" spans="1:17" x14ac:dyDescent="0.25">
      <c r="A983" t="s">
        <v>5538</v>
      </c>
      <c r="B983" t="s">
        <v>17439</v>
      </c>
      <c r="C983">
        <v>47</v>
      </c>
      <c r="D983" t="s">
        <v>27859</v>
      </c>
      <c r="E983" t="s">
        <v>27860</v>
      </c>
      <c r="F983" t="s">
        <v>27868</v>
      </c>
      <c r="G983" t="s">
        <v>27862</v>
      </c>
      <c r="H983">
        <v>47</v>
      </c>
      <c r="I983">
        <v>0</v>
      </c>
      <c r="J983" t="s">
        <v>12566</v>
      </c>
      <c r="K983" t="s">
        <v>10685</v>
      </c>
      <c r="L983" t="s">
        <v>10686</v>
      </c>
      <c r="M983" t="s">
        <v>10696</v>
      </c>
      <c r="N983">
        <v>6</v>
      </c>
      <c r="O983" t="s">
        <v>27863</v>
      </c>
      <c r="P983" t="s">
        <v>10856</v>
      </c>
      <c r="Q983">
        <v>0</v>
      </c>
    </row>
    <row r="984" spans="1:17" x14ac:dyDescent="0.25">
      <c r="A984" t="s">
        <v>8349</v>
      </c>
      <c r="B984" t="s">
        <v>17454</v>
      </c>
      <c r="C984">
        <v>0</v>
      </c>
      <c r="D984" t="s">
        <v>27859</v>
      </c>
      <c r="E984" t="s">
        <v>27860</v>
      </c>
      <c r="F984" t="s">
        <v>27868</v>
      </c>
      <c r="G984" t="s">
        <v>27862</v>
      </c>
      <c r="H984">
        <v>10</v>
      </c>
      <c r="I984">
        <v>9</v>
      </c>
      <c r="J984" t="s">
        <v>10683</v>
      </c>
      <c r="K984" t="s">
        <v>10685</v>
      </c>
      <c r="L984" t="s">
        <v>11489</v>
      </c>
      <c r="M984" t="s">
        <v>10696</v>
      </c>
      <c r="N984">
        <v>6</v>
      </c>
      <c r="O984" t="s">
        <v>27863</v>
      </c>
      <c r="P984" t="s">
        <v>11814</v>
      </c>
      <c r="Q984">
        <v>0</v>
      </c>
    </row>
    <row r="985" spans="1:17" x14ac:dyDescent="0.25">
      <c r="A985" t="s">
        <v>5540</v>
      </c>
      <c r="B985" t="s">
        <v>17455</v>
      </c>
      <c r="C985">
        <v>0</v>
      </c>
      <c r="D985" t="s">
        <v>27859</v>
      </c>
      <c r="E985" t="s">
        <v>27860</v>
      </c>
      <c r="F985" t="s">
        <v>27869</v>
      </c>
      <c r="G985" t="s">
        <v>27870</v>
      </c>
      <c r="H985">
        <v>1</v>
      </c>
      <c r="I985">
        <v>0</v>
      </c>
      <c r="J985" t="s">
        <v>12566</v>
      </c>
      <c r="K985" t="s">
        <v>10685</v>
      </c>
      <c r="L985" t="s">
        <v>10700</v>
      </c>
      <c r="M985" t="s">
        <v>10702</v>
      </c>
      <c r="N985">
        <v>6</v>
      </c>
      <c r="O985" t="s">
        <v>27863</v>
      </c>
      <c r="P985" t="s">
        <v>12445</v>
      </c>
      <c r="Q985">
        <v>0</v>
      </c>
    </row>
    <row r="986" spans="1:17" x14ac:dyDescent="0.25">
      <c r="A986" t="s">
        <v>5541</v>
      </c>
      <c r="B986" t="s">
        <v>17457</v>
      </c>
      <c r="C986">
        <v>2</v>
      </c>
      <c r="D986" t="s">
        <v>27859</v>
      </c>
      <c r="E986" t="s">
        <v>27860</v>
      </c>
      <c r="F986" t="s">
        <v>27868</v>
      </c>
      <c r="G986" t="s">
        <v>27862</v>
      </c>
      <c r="H986">
        <v>2</v>
      </c>
      <c r="I986">
        <v>0</v>
      </c>
      <c r="J986" t="s">
        <v>12566</v>
      </c>
      <c r="K986" t="s">
        <v>10685</v>
      </c>
      <c r="L986" t="s">
        <v>10686</v>
      </c>
      <c r="M986" t="s">
        <v>10688</v>
      </c>
      <c r="N986">
        <v>6</v>
      </c>
      <c r="O986" t="s">
        <v>27863</v>
      </c>
      <c r="P986" t="s">
        <v>10856</v>
      </c>
      <c r="Q986">
        <v>0</v>
      </c>
    </row>
    <row r="987" spans="1:17" x14ac:dyDescent="0.25">
      <c r="A987" t="s">
        <v>5543</v>
      </c>
      <c r="B987" t="s">
        <v>17461</v>
      </c>
      <c r="C987">
        <v>76</v>
      </c>
      <c r="D987" t="s">
        <v>27859</v>
      </c>
      <c r="E987" t="s">
        <v>27860</v>
      </c>
      <c r="F987" t="s">
        <v>27868</v>
      </c>
      <c r="G987" t="s">
        <v>27862</v>
      </c>
      <c r="H987">
        <v>76</v>
      </c>
      <c r="I987">
        <v>0</v>
      </c>
      <c r="J987" t="s">
        <v>12566</v>
      </c>
      <c r="K987" t="s">
        <v>10685</v>
      </c>
      <c r="L987" t="s">
        <v>10700</v>
      </c>
      <c r="M987" t="s">
        <v>10702</v>
      </c>
      <c r="N987">
        <v>12</v>
      </c>
      <c r="O987" t="s">
        <v>27863</v>
      </c>
      <c r="P987" t="s">
        <v>11814</v>
      </c>
      <c r="Q987">
        <v>0</v>
      </c>
    </row>
    <row r="988" spans="1:17" x14ac:dyDescent="0.25">
      <c r="A988" t="s">
        <v>5544</v>
      </c>
      <c r="B988" t="s">
        <v>17464</v>
      </c>
      <c r="C988">
        <v>0.33333299999999999</v>
      </c>
      <c r="D988" t="s">
        <v>27859</v>
      </c>
      <c r="E988" t="s">
        <v>27860</v>
      </c>
      <c r="F988" t="s">
        <v>27874</v>
      </c>
      <c r="G988" t="s">
        <v>27874</v>
      </c>
      <c r="H988">
        <v>0.33333299999999999</v>
      </c>
      <c r="I988">
        <v>0</v>
      </c>
      <c r="J988" t="s">
        <v>13204</v>
      </c>
      <c r="K988" t="s">
        <v>10685</v>
      </c>
      <c r="L988" t="s">
        <v>10694</v>
      </c>
      <c r="M988" t="s">
        <v>10696</v>
      </c>
      <c r="N988">
        <v>6</v>
      </c>
      <c r="O988" t="s">
        <v>27863</v>
      </c>
      <c r="P988" t="s">
        <v>10751</v>
      </c>
      <c r="Q988">
        <v>0</v>
      </c>
    </row>
    <row r="989" spans="1:17" x14ac:dyDescent="0.25">
      <c r="A989" t="s">
        <v>5544</v>
      </c>
      <c r="B989" t="s">
        <v>17464</v>
      </c>
      <c r="C989">
        <v>30</v>
      </c>
      <c r="D989" t="s">
        <v>27859</v>
      </c>
      <c r="E989" t="s">
        <v>27860</v>
      </c>
      <c r="F989" t="s">
        <v>27868</v>
      </c>
      <c r="G989" t="s">
        <v>27862</v>
      </c>
      <c r="H989">
        <v>30</v>
      </c>
      <c r="I989">
        <v>0</v>
      </c>
      <c r="J989" t="s">
        <v>13204</v>
      </c>
      <c r="K989" t="s">
        <v>10685</v>
      </c>
      <c r="L989" t="s">
        <v>10694</v>
      </c>
      <c r="M989" t="s">
        <v>10696</v>
      </c>
      <c r="N989">
        <v>6</v>
      </c>
      <c r="O989" t="s">
        <v>27863</v>
      </c>
      <c r="P989" t="s">
        <v>10751</v>
      </c>
      <c r="Q989">
        <v>0</v>
      </c>
    </row>
    <row r="990" spans="1:17" x14ac:dyDescent="0.25">
      <c r="A990" t="s">
        <v>8350</v>
      </c>
      <c r="B990" t="s">
        <v>17479</v>
      </c>
      <c r="C990">
        <v>2</v>
      </c>
      <c r="D990" t="s">
        <v>27859</v>
      </c>
      <c r="E990" t="s">
        <v>27860</v>
      </c>
      <c r="F990" t="s">
        <v>27868</v>
      </c>
      <c r="G990" t="s">
        <v>27862</v>
      </c>
      <c r="H990">
        <v>2</v>
      </c>
      <c r="I990">
        <v>0</v>
      </c>
      <c r="J990" t="s">
        <v>12566</v>
      </c>
      <c r="K990" t="s">
        <v>10685</v>
      </c>
      <c r="L990" t="s">
        <v>10732</v>
      </c>
      <c r="M990" t="s">
        <v>10688</v>
      </c>
      <c r="N990">
        <v>6</v>
      </c>
      <c r="O990" t="s">
        <v>27863</v>
      </c>
      <c r="P990" t="s">
        <v>10856</v>
      </c>
      <c r="Q990">
        <v>0</v>
      </c>
    </row>
    <row r="991" spans="1:17" x14ac:dyDescent="0.25">
      <c r="A991" t="s">
        <v>5547</v>
      </c>
      <c r="B991" t="s">
        <v>17486</v>
      </c>
      <c r="C991">
        <v>25</v>
      </c>
      <c r="D991" t="s">
        <v>27859</v>
      </c>
      <c r="E991" t="s">
        <v>27860</v>
      </c>
      <c r="F991" t="s">
        <v>27864</v>
      </c>
      <c r="G991" t="s">
        <v>27862</v>
      </c>
      <c r="H991">
        <v>27</v>
      </c>
      <c r="I991">
        <v>2</v>
      </c>
      <c r="J991" t="s">
        <v>10683</v>
      </c>
      <c r="K991" t="s">
        <v>10685</v>
      </c>
      <c r="L991" t="s">
        <v>10837</v>
      </c>
      <c r="M991" t="s">
        <v>10696</v>
      </c>
      <c r="N991">
        <v>12</v>
      </c>
      <c r="O991" t="s">
        <v>27863</v>
      </c>
      <c r="P991" t="s">
        <v>10681</v>
      </c>
      <c r="Q991">
        <v>0</v>
      </c>
    </row>
    <row r="992" spans="1:17" x14ac:dyDescent="0.25">
      <c r="A992" t="s">
        <v>5548</v>
      </c>
      <c r="B992" t="s">
        <v>17489</v>
      </c>
      <c r="C992">
        <v>58</v>
      </c>
      <c r="D992" t="s">
        <v>27859</v>
      </c>
      <c r="E992" t="s">
        <v>27860</v>
      </c>
      <c r="F992" t="s">
        <v>27861</v>
      </c>
      <c r="G992" t="s">
        <v>27862</v>
      </c>
      <c r="H992">
        <v>62</v>
      </c>
      <c r="I992">
        <v>0</v>
      </c>
      <c r="J992" t="s">
        <v>12566</v>
      </c>
      <c r="K992" t="s">
        <v>10685</v>
      </c>
      <c r="L992" t="s">
        <v>10991</v>
      </c>
      <c r="M992" t="s">
        <v>10993</v>
      </c>
      <c r="N992">
        <v>6</v>
      </c>
      <c r="O992" t="s">
        <v>27863</v>
      </c>
      <c r="P992" t="s">
        <v>13217</v>
      </c>
      <c r="Q992">
        <v>0</v>
      </c>
    </row>
    <row r="993" spans="1:17" x14ac:dyDescent="0.25">
      <c r="A993" t="s">
        <v>5549</v>
      </c>
      <c r="B993" t="s">
        <v>17490</v>
      </c>
      <c r="C993">
        <v>52</v>
      </c>
      <c r="D993" t="s">
        <v>27859</v>
      </c>
      <c r="E993" t="s">
        <v>27860</v>
      </c>
      <c r="F993" t="s">
        <v>27861</v>
      </c>
      <c r="G993" t="s">
        <v>27862</v>
      </c>
      <c r="H993">
        <v>56</v>
      </c>
      <c r="I993">
        <v>0</v>
      </c>
      <c r="J993" t="s">
        <v>12566</v>
      </c>
      <c r="K993" t="s">
        <v>10685</v>
      </c>
      <c r="L993" t="s">
        <v>10991</v>
      </c>
      <c r="M993" t="s">
        <v>10993</v>
      </c>
      <c r="N993">
        <v>6</v>
      </c>
      <c r="O993" t="s">
        <v>27863</v>
      </c>
      <c r="P993" t="s">
        <v>13217</v>
      </c>
      <c r="Q993">
        <v>0</v>
      </c>
    </row>
    <row r="994" spans="1:17" x14ac:dyDescent="0.25">
      <c r="A994" t="s">
        <v>8351</v>
      </c>
      <c r="B994" t="s">
        <v>17536</v>
      </c>
      <c r="C994">
        <v>3</v>
      </c>
      <c r="D994" t="s">
        <v>27859</v>
      </c>
      <c r="E994" t="s">
        <v>27860</v>
      </c>
      <c r="F994" t="s">
        <v>27868</v>
      </c>
      <c r="G994" t="s">
        <v>27862</v>
      </c>
      <c r="H994">
        <v>3</v>
      </c>
      <c r="I994">
        <v>0</v>
      </c>
      <c r="J994" t="s">
        <v>12566</v>
      </c>
      <c r="K994" t="s">
        <v>10685</v>
      </c>
      <c r="L994" t="s">
        <v>13536</v>
      </c>
      <c r="M994" t="s">
        <v>10709</v>
      </c>
      <c r="N994">
        <v>6</v>
      </c>
      <c r="O994" t="s">
        <v>27863</v>
      </c>
      <c r="P994" t="s">
        <v>13217</v>
      </c>
      <c r="Q994">
        <v>0</v>
      </c>
    </row>
    <row r="995" spans="1:17" x14ac:dyDescent="0.25">
      <c r="A995" t="s">
        <v>5557</v>
      </c>
      <c r="B995" t="s">
        <v>17573</v>
      </c>
      <c r="C995">
        <v>26</v>
      </c>
      <c r="D995" t="s">
        <v>27859</v>
      </c>
      <c r="E995" t="s">
        <v>27860</v>
      </c>
      <c r="F995" t="s">
        <v>27864</v>
      </c>
      <c r="G995" t="s">
        <v>27862</v>
      </c>
      <c r="H995">
        <v>26</v>
      </c>
      <c r="I995">
        <v>0</v>
      </c>
      <c r="J995" t="s">
        <v>12566</v>
      </c>
      <c r="K995" t="s">
        <v>10685</v>
      </c>
      <c r="L995" t="s">
        <v>15739</v>
      </c>
      <c r="M995" t="s">
        <v>10763</v>
      </c>
      <c r="N995">
        <v>6</v>
      </c>
      <c r="O995" t="s">
        <v>27863</v>
      </c>
      <c r="P995" t="s">
        <v>10681</v>
      </c>
      <c r="Q995">
        <v>0</v>
      </c>
    </row>
    <row r="996" spans="1:17" x14ac:dyDescent="0.25">
      <c r="A996" t="s">
        <v>5558</v>
      </c>
      <c r="B996" t="s">
        <v>17576</v>
      </c>
      <c r="C996">
        <v>15</v>
      </c>
      <c r="D996" t="s">
        <v>27859</v>
      </c>
      <c r="E996" t="s">
        <v>27860</v>
      </c>
      <c r="F996" t="s">
        <v>27868</v>
      </c>
      <c r="G996" t="s">
        <v>27862</v>
      </c>
      <c r="H996">
        <v>15</v>
      </c>
      <c r="I996">
        <v>0</v>
      </c>
      <c r="J996" t="s">
        <v>12566</v>
      </c>
      <c r="K996" t="s">
        <v>10685</v>
      </c>
      <c r="L996" t="s">
        <v>15739</v>
      </c>
      <c r="M996" t="s">
        <v>10763</v>
      </c>
      <c r="N996">
        <v>6</v>
      </c>
      <c r="O996" t="s">
        <v>27863</v>
      </c>
      <c r="P996" t="s">
        <v>13217</v>
      </c>
      <c r="Q996">
        <v>0</v>
      </c>
    </row>
    <row r="997" spans="1:17" x14ac:dyDescent="0.25">
      <c r="A997" t="s">
        <v>17662</v>
      </c>
      <c r="B997" t="s">
        <v>17663</v>
      </c>
      <c r="C997">
        <v>66</v>
      </c>
      <c r="D997" t="s">
        <v>27859</v>
      </c>
      <c r="E997" t="s">
        <v>27860</v>
      </c>
      <c r="F997" t="s">
        <v>27868</v>
      </c>
      <c r="G997" t="s">
        <v>27862</v>
      </c>
      <c r="H997">
        <v>66</v>
      </c>
      <c r="I997">
        <v>0</v>
      </c>
      <c r="J997" t="s">
        <v>12566</v>
      </c>
      <c r="K997" t="s">
        <v>10685</v>
      </c>
      <c r="L997" t="s">
        <v>10874</v>
      </c>
      <c r="M997" t="s">
        <v>10709</v>
      </c>
      <c r="N997">
        <v>6</v>
      </c>
      <c r="O997" t="s">
        <v>27863</v>
      </c>
      <c r="P997" t="s">
        <v>12445</v>
      </c>
      <c r="Q997">
        <v>0</v>
      </c>
    </row>
    <row r="998" spans="1:17" x14ac:dyDescent="0.25">
      <c r="A998" t="s">
        <v>5570</v>
      </c>
      <c r="B998" t="s">
        <v>17764</v>
      </c>
      <c r="C998">
        <v>0.58333299999999999</v>
      </c>
      <c r="D998" t="s">
        <v>27859</v>
      </c>
      <c r="E998" t="s">
        <v>27860</v>
      </c>
      <c r="F998" t="s">
        <v>27867</v>
      </c>
      <c r="G998" t="s">
        <v>27867</v>
      </c>
      <c r="H998">
        <v>0.58333299999999999</v>
      </c>
      <c r="I998">
        <v>0</v>
      </c>
      <c r="J998" t="s">
        <v>12566</v>
      </c>
      <c r="K998" t="s">
        <v>10685</v>
      </c>
      <c r="L998" t="s">
        <v>17068</v>
      </c>
      <c r="M998" t="s">
        <v>8187</v>
      </c>
      <c r="N998">
        <v>12</v>
      </c>
      <c r="O998" t="s">
        <v>27863</v>
      </c>
      <c r="P998" t="s">
        <v>13217</v>
      </c>
      <c r="Q998">
        <v>0</v>
      </c>
    </row>
    <row r="999" spans="1:17" x14ac:dyDescent="0.25">
      <c r="A999" t="s">
        <v>5571</v>
      </c>
      <c r="B999" t="s">
        <v>17806</v>
      </c>
      <c r="C999">
        <v>0.33333299999999999</v>
      </c>
      <c r="D999" t="s">
        <v>27859</v>
      </c>
      <c r="E999" t="s">
        <v>27860</v>
      </c>
      <c r="F999" t="s">
        <v>27867</v>
      </c>
      <c r="G999" t="s">
        <v>27867</v>
      </c>
      <c r="H999">
        <v>0.33333299999999999</v>
      </c>
      <c r="I999">
        <v>0</v>
      </c>
      <c r="J999" t="s">
        <v>12566</v>
      </c>
      <c r="K999" t="s">
        <v>10685</v>
      </c>
      <c r="L999" t="s">
        <v>17068</v>
      </c>
      <c r="M999" t="s">
        <v>8187</v>
      </c>
      <c r="N999">
        <v>12</v>
      </c>
      <c r="O999" t="s">
        <v>27863</v>
      </c>
      <c r="P999" t="s">
        <v>13217</v>
      </c>
      <c r="Q999">
        <v>0</v>
      </c>
    </row>
    <row r="1000" spans="1:17" x14ac:dyDescent="0.25">
      <c r="A1000" t="s">
        <v>9110</v>
      </c>
      <c r="B1000" t="s">
        <v>17811</v>
      </c>
      <c r="C1000">
        <v>0.33333299999999999</v>
      </c>
      <c r="D1000" t="s">
        <v>27859</v>
      </c>
      <c r="E1000" t="s">
        <v>27860</v>
      </c>
      <c r="F1000" t="s">
        <v>27874</v>
      </c>
      <c r="G1000" t="s">
        <v>27874</v>
      </c>
      <c r="H1000">
        <v>0.33333299999999999</v>
      </c>
      <c r="I1000">
        <v>0</v>
      </c>
      <c r="J1000" t="s">
        <v>12566</v>
      </c>
      <c r="K1000" t="s">
        <v>10685</v>
      </c>
      <c r="L1000" t="s">
        <v>10746</v>
      </c>
      <c r="M1000" t="s">
        <v>10696</v>
      </c>
      <c r="N1000">
        <v>3</v>
      </c>
      <c r="O1000" t="s">
        <v>27863</v>
      </c>
      <c r="P1000" t="s">
        <v>10856</v>
      </c>
      <c r="Q1000">
        <v>0</v>
      </c>
    </row>
    <row r="1001" spans="1:17" x14ac:dyDescent="0.25">
      <c r="A1001" t="s">
        <v>5572</v>
      </c>
      <c r="B1001" t="s">
        <v>17812</v>
      </c>
      <c r="C1001">
        <v>0.91666700000000001</v>
      </c>
      <c r="D1001" t="s">
        <v>27859</v>
      </c>
      <c r="E1001" t="s">
        <v>27860</v>
      </c>
      <c r="F1001" t="s">
        <v>27867</v>
      </c>
      <c r="G1001" t="s">
        <v>27867</v>
      </c>
      <c r="H1001">
        <v>0.91666700000000001</v>
      </c>
      <c r="I1001">
        <v>0</v>
      </c>
      <c r="J1001" t="s">
        <v>12566</v>
      </c>
      <c r="K1001" t="s">
        <v>10685</v>
      </c>
      <c r="L1001" t="s">
        <v>17068</v>
      </c>
      <c r="M1001" t="s">
        <v>8187</v>
      </c>
      <c r="N1001">
        <v>12</v>
      </c>
      <c r="O1001" t="s">
        <v>27863</v>
      </c>
      <c r="P1001" t="s">
        <v>13217</v>
      </c>
      <c r="Q1001">
        <v>0</v>
      </c>
    </row>
    <row r="1002" spans="1:17" x14ac:dyDescent="0.25">
      <c r="A1002" t="s">
        <v>5573</v>
      </c>
      <c r="B1002" t="s">
        <v>17813</v>
      </c>
      <c r="C1002">
        <v>0.83333299999999999</v>
      </c>
      <c r="D1002" t="s">
        <v>27859</v>
      </c>
      <c r="E1002" t="s">
        <v>27860</v>
      </c>
      <c r="F1002" t="s">
        <v>27867</v>
      </c>
      <c r="G1002" t="s">
        <v>27867</v>
      </c>
      <c r="H1002">
        <v>0.83333299999999999</v>
      </c>
      <c r="I1002">
        <v>0</v>
      </c>
      <c r="J1002" t="s">
        <v>12566</v>
      </c>
      <c r="K1002" t="s">
        <v>10685</v>
      </c>
      <c r="L1002" t="s">
        <v>17068</v>
      </c>
      <c r="M1002" t="s">
        <v>8187</v>
      </c>
      <c r="N1002">
        <v>12</v>
      </c>
      <c r="O1002" t="s">
        <v>27863</v>
      </c>
      <c r="P1002" t="s">
        <v>13217</v>
      </c>
      <c r="Q1002">
        <v>0</v>
      </c>
    </row>
    <row r="1003" spans="1:17" x14ac:dyDescent="0.25">
      <c r="A1003" t="s">
        <v>5576</v>
      </c>
      <c r="B1003" t="s">
        <v>17823</v>
      </c>
      <c r="C1003">
        <v>0.91666700000000001</v>
      </c>
      <c r="D1003" t="s">
        <v>27859</v>
      </c>
      <c r="E1003" t="s">
        <v>27860</v>
      </c>
      <c r="F1003" t="s">
        <v>27867</v>
      </c>
      <c r="G1003" t="s">
        <v>27867</v>
      </c>
      <c r="H1003">
        <v>0.91666700000000001</v>
      </c>
      <c r="I1003">
        <v>0</v>
      </c>
      <c r="J1003" t="s">
        <v>12566</v>
      </c>
      <c r="K1003" t="s">
        <v>10685</v>
      </c>
      <c r="L1003" t="s">
        <v>17068</v>
      </c>
      <c r="M1003" t="s">
        <v>8187</v>
      </c>
      <c r="N1003">
        <v>12</v>
      </c>
      <c r="O1003" t="s">
        <v>27863</v>
      </c>
      <c r="P1003" t="s">
        <v>13217</v>
      </c>
      <c r="Q1003">
        <v>0</v>
      </c>
    </row>
    <row r="1004" spans="1:17" x14ac:dyDescent="0.25">
      <c r="A1004" t="s">
        <v>8300</v>
      </c>
      <c r="B1004" t="s">
        <v>17835</v>
      </c>
      <c r="C1004">
        <v>139.5</v>
      </c>
      <c r="D1004" t="s">
        <v>27859</v>
      </c>
      <c r="E1004" t="s">
        <v>27860</v>
      </c>
      <c r="F1004" t="s">
        <v>27868</v>
      </c>
      <c r="G1004" t="s">
        <v>27862</v>
      </c>
      <c r="H1004">
        <v>139.5</v>
      </c>
      <c r="I1004">
        <v>0</v>
      </c>
      <c r="J1004" t="s">
        <v>12566</v>
      </c>
      <c r="K1004" t="s">
        <v>10685</v>
      </c>
      <c r="L1004" t="s">
        <v>10686</v>
      </c>
      <c r="M1004" t="s">
        <v>10688</v>
      </c>
      <c r="N1004">
        <v>6</v>
      </c>
      <c r="O1004" t="s">
        <v>27863</v>
      </c>
      <c r="P1004" t="s">
        <v>13217</v>
      </c>
      <c r="Q1004">
        <v>0</v>
      </c>
    </row>
    <row r="1005" spans="1:17" x14ac:dyDescent="0.25">
      <c r="A1005" t="s">
        <v>8300</v>
      </c>
      <c r="B1005" t="s">
        <v>17835</v>
      </c>
      <c r="C1005">
        <v>0</v>
      </c>
      <c r="D1005" t="s">
        <v>27859</v>
      </c>
      <c r="E1005" t="s">
        <v>27860</v>
      </c>
      <c r="F1005" t="s">
        <v>27869</v>
      </c>
      <c r="G1005" t="s">
        <v>27870</v>
      </c>
      <c r="H1005">
        <v>379.5</v>
      </c>
      <c r="I1005">
        <v>0</v>
      </c>
      <c r="J1005" t="s">
        <v>12566</v>
      </c>
      <c r="K1005" t="s">
        <v>10685</v>
      </c>
      <c r="L1005" t="s">
        <v>10686</v>
      </c>
      <c r="M1005" t="s">
        <v>10688</v>
      </c>
      <c r="N1005">
        <v>6</v>
      </c>
      <c r="O1005" t="s">
        <v>27863</v>
      </c>
      <c r="P1005" t="s">
        <v>13217</v>
      </c>
      <c r="Q1005">
        <v>0</v>
      </c>
    </row>
    <row r="1006" spans="1:17" x14ac:dyDescent="0.25">
      <c r="A1006" t="s">
        <v>5577</v>
      </c>
      <c r="B1006" t="s">
        <v>17840</v>
      </c>
      <c r="C1006">
        <v>16</v>
      </c>
      <c r="D1006" t="s">
        <v>27859</v>
      </c>
      <c r="E1006" t="s">
        <v>27860</v>
      </c>
      <c r="F1006" t="s">
        <v>27861</v>
      </c>
      <c r="G1006" t="s">
        <v>27862</v>
      </c>
      <c r="H1006">
        <v>16</v>
      </c>
      <c r="I1006">
        <v>0</v>
      </c>
      <c r="J1006" t="s">
        <v>12566</v>
      </c>
      <c r="K1006" t="s">
        <v>10685</v>
      </c>
      <c r="L1006" t="s">
        <v>15739</v>
      </c>
      <c r="M1006" t="s">
        <v>10763</v>
      </c>
      <c r="N1006">
        <v>6</v>
      </c>
      <c r="O1006" t="s">
        <v>27863</v>
      </c>
      <c r="P1006" t="s">
        <v>10681</v>
      </c>
      <c r="Q1006">
        <v>0</v>
      </c>
    </row>
    <row r="1007" spans="1:17" x14ac:dyDescent="0.25">
      <c r="A1007" t="s">
        <v>5578</v>
      </c>
      <c r="B1007" t="s">
        <v>17845</v>
      </c>
      <c r="C1007">
        <v>0.16666700000000001</v>
      </c>
      <c r="D1007" t="s">
        <v>27859</v>
      </c>
      <c r="E1007" t="s">
        <v>27860</v>
      </c>
      <c r="F1007" t="s">
        <v>27867</v>
      </c>
      <c r="G1007" t="s">
        <v>27867</v>
      </c>
      <c r="H1007">
        <v>0.16666700000000001</v>
      </c>
      <c r="I1007">
        <v>0</v>
      </c>
      <c r="J1007" t="s">
        <v>12566</v>
      </c>
      <c r="K1007" t="s">
        <v>10685</v>
      </c>
      <c r="L1007" t="s">
        <v>17068</v>
      </c>
      <c r="M1007" t="s">
        <v>8187</v>
      </c>
      <c r="N1007">
        <v>12</v>
      </c>
      <c r="O1007" t="s">
        <v>27863</v>
      </c>
      <c r="P1007" t="s">
        <v>13217</v>
      </c>
      <c r="Q1007">
        <v>0</v>
      </c>
    </row>
    <row r="1008" spans="1:17" x14ac:dyDescent="0.25">
      <c r="A1008" t="s">
        <v>5578</v>
      </c>
      <c r="B1008" t="s">
        <v>17845</v>
      </c>
      <c r="C1008">
        <v>1</v>
      </c>
      <c r="D1008" t="s">
        <v>27859</v>
      </c>
      <c r="E1008" t="s">
        <v>27860</v>
      </c>
      <c r="F1008" t="s">
        <v>27868</v>
      </c>
      <c r="G1008" t="s">
        <v>27862</v>
      </c>
      <c r="H1008">
        <v>1</v>
      </c>
      <c r="I1008">
        <v>0</v>
      </c>
      <c r="J1008" t="s">
        <v>12566</v>
      </c>
      <c r="K1008" t="s">
        <v>10685</v>
      </c>
      <c r="L1008" t="s">
        <v>17068</v>
      </c>
      <c r="M1008" t="s">
        <v>8187</v>
      </c>
      <c r="N1008">
        <v>12</v>
      </c>
      <c r="O1008" t="s">
        <v>27863</v>
      </c>
      <c r="P1008" t="s">
        <v>13217</v>
      </c>
      <c r="Q1008">
        <v>0</v>
      </c>
    </row>
    <row r="1009" spans="1:17" x14ac:dyDescent="0.25">
      <c r="A1009" t="s">
        <v>5579</v>
      </c>
      <c r="B1009" t="s">
        <v>17850</v>
      </c>
      <c r="C1009">
        <v>19</v>
      </c>
      <c r="D1009" t="s">
        <v>27859</v>
      </c>
      <c r="E1009" t="s">
        <v>27860</v>
      </c>
      <c r="F1009" t="s">
        <v>27861</v>
      </c>
      <c r="G1009" t="s">
        <v>27862</v>
      </c>
      <c r="H1009">
        <v>19</v>
      </c>
      <c r="I1009">
        <v>0</v>
      </c>
      <c r="J1009" t="s">
        <v>12566</v>
      </c>
      <c r="K1009" t="s">
        <v>10685</v>
      </c>
      <c r="L1009" t="s">
        <v>12700</v>
      </c>
      <c r="M1009" t="s">
        <v>8187</v>
      </c>
      <c r="N1009">
        <v>6</v>
      </c>
      <c r="O1009" t="s">
        <v>27863</v>
      </c>
      <c r="P1009" t="s">
        <v>13217</v>
      </c>
      <c r="Q1009">
        <v>0</v>
      </c>
    </row>
    <row r="1010" spans="1:17" x14ac:dyDescent="0.25">
      <c r="A1010" t="s">
        <v>5581</v>
      </c>
      <c r="B1010" t="s">
        <v>17881</v>
      </c>
      <c r="C1010">
        <v>24</v>
      </c>
      <c r="D1010" t="s">
        <v>27859</v>
      </c>
      <c r="E1010" t="s">
        <v>27860</v>
      </c>
      <c r="F1010" t="s">
        <v>27861</v>
      </c>
      <c r="G1010" t="s">
        <v>27862</v>
      </c>
      <c r="H1010">
        <v>25</v>
      </c>
      <c r="I1010">
        <v>1</v>
      </c>
      <c r="J1010" t="s">
        <v>12566</v>
      </c>
      <c r="K1010" t="s">
        <v>10685</v>
      </c>
      <c r="L1010" t="s">
        <v>10718</v>
      </c>
      <c r="M1010" t="s">
        <v>10709</v>
      </c>
      <c r="N1010">
        <v>6</v>
      </c>
      <c r="O1010" t="s">
        <v>27863</v>
      </c>
      <c r="P1010" t="s">
        <v>10681</v>
      </c>
      <c r="Q1010">
        <v>0</v>
      </c>
    </row>
    <row r="1011" spans="1:17" x14ac:dyDescent="0.25">
      <c r="A1011" t="s">
        <v>8260</v>
      </c>
      <c r="B1011" t="s">
        <v>17892</v>
      </c>
      <c r="C1011">
        <v>0.16666700000000001</v>
      </c>
      <c r="D1011" t="s">
        <v>27859</v>
      </c>
      <c r="E1011" t="s">
        <v>27860</v>
      </c>
      <c r="F1011" t="s">
        <v>27874</v>
      </c>
      <c r="G1011" t="s">
        <v>27874</v>
      </c>
      <c r="H1011">
        <v>0.16666700000000001</v>
      </c>
      <c r="I1011">
        <v>0</v>
      </c>
      <c r="J1011" t="s">
        <v>12566</v>
      </c>
      <c r="K1011" t="s">
        <v>10685</v>
      </c>
      <c r="L1011" t="s">
        <v>10781</v>
      </c>
      <c r="M1011" t="s">
        <v>10696</v>
      </c>
      <c r="N1011">
        <v>6</v>
      </c>
      <c r="O1011" t="s">
        <v>27863</v>
      </c>
      <c r="P1011" t="s">
        <v>10856</v>
      </c>
      <c r="Q1011">
        <v>0</v>
      </c>
    </row>
    <row r="1012" spans="1:17" x14ac:dyDescent="0.25">
      <c r="A1012" t="s">
        <v>5591</v>
      </c>
      <c r="B1012" t="s">
        <v>17909</v>
      </c>
      <c r="C1012">
        <v>9</v>
      </c>
      <c r="D1012" t="s">
        <v>27859</v>
      </c>
      <c r="E1012" t="s">
        <v>27860</v>
      </c>
      <c r="F1012" t="s">
        <v>27868</v>
      </c>
      <c r="G1012" t="s">
        <v>27862</v>
      </c>
      <c r="H1012">
        <v>9</v>
      </c>
      <c r="I1012">
        <v>0</v>
      </c>
      <c r="J1012" t="s">
        <v>12566</v>
      </c>
      <c r="K1012" t="s">
        <v>10685</v>
      </c>
      <c r="L1012" t="s">
        <v>10694</v>
      </c>
      <c r="M1012" t="s">
        <v>10696</v>
      </c>
      <c r="N1012">
        <v>6</v>
      </c>
      <c r="O1012" t="s">
        <v>27863</v>
      </c>
      <c r="P1012" t="s">
        <v>11814</v>
      </c>
      <c r="Q1012">
        <v>0</v>
      </c>
    </row>
    <row r="1013" spans="1:17" x14ac:dyDescent="0.25">
      <c r="A1013" t="s">
        <v>9124</v>
      </c>
      <c r="B1013" t="s">
        <v>17942</v>
      </c>
      <c r="C1013">
        <v>0.33333299999999999</v>
      </c>
      <c r="D1013" t="s">
        <v>27859</v>
      </c>
      <c r="E1013" t="s">
        <v>27860</v>
      </c>
      <c r="F1013" t="s">
        <v>27874</v>
      </c>
      <c r="G1013" t="s">
        <v>27874</v>
      </c>
      <c r="H1013">
        <v>0.33333299999999999</v>
      </c>
      <c r="I1013">
        <v>0</v>
      </c>
      <c r="J1013" t="s">
        <v>12566</v>
      </c>
      <c r="K1013" t="s">
        <v>10753</v>
      </c>
      <c r="L1013" t="s">
        <v>10781</v>
      </c>
      <c r="M1013" t="s">
        <v>10696</v>
      </c>
      <c r="N1013">
        <v>6</v>
      </c>
      <c r="O1013" t="s">
        <v>27863</v>
      </c>
      <c r="P1013" t="s">
        <v>10856</v>
      </c>
      <c r="Q1013">
        <v>0</v>
      </c>
    </row>
    <row r="1014" spans="1:17" x14ac:dyDescent="0.25">
      <c r="A1014" t="s">
        <v>9126</v>
      </c>
      <c r="B1014" t="s">
        <v>17953</v>
      </c>
      <c r="C1014">
        <v>3</v>
      </c>
      <c r="D1014" t="s">
        <v>27859</v>
      </c>
      <c r="E1014" t="s">
        <v>27860</v>
      </c>
      <c r="F1014" t="s">
        <v>27868</v>
      </c>
      <c r="G1014" t="s">
        <v>27862</v>
      </c>
      <c r="H1014">
        <v>3</v>
      </c>
      <c r="I1014">
        <v>0</v>
      </c>
      <c r="J1014" t="s">
        <v>12566</v>
      </c>
      <c r="K1014" t="s">
        <v>10685</v>
      </c>
      <c r="L1014" t="s">
        <v>12191</v>
      </c>
      <c r="M1014" t="s">
        <v>10696</v>
      </c>
      <c r="N1014">
        <v>3</v>
      </c>
      <c r="O1014" t="s">
        <v>27863</v>
      </c>
      <c r="P1014" t="s">
        <v>10856</v>
      </c>
      <c r="Q1014">
        <v>0</v>
      </c>
    </row>
    <row r="1015" spans="1:17" x14ac:dyDescent="0.25">
      <c r="A1015" t="s">
        <v>8390</v>
      </c>
      <c r="B1015" t="s">
        <v>17956</v>
      </c>
      <c r="C1015">
        <v>60</v>
      </c>
      <c r="D1015" t="s">
        <v>27859</v>
      </c>
      <c r="E1015" t="s">
        <v>27860</v>
      </c>
      <c r="F1015" t="s">
        <v>27868</v>
      </c>
      <c r="G1015" t="s">
        <v>27862</v>
      </c>
      <c r="H1015">
        <v>60</v>
      </c>
      <c r="I1015">
        <v>0</v>
      </c>
      <c r="J1015" t="s">
        <v>12566</v>
      </c>
      <c r="K1015" t="s">
        <v>10685</v>
      </c>
      <c r="L1015" t="s">
        <v>10686</v>
      </c>
      <c r="M1015" t="s">
        <v>10688</v>
      </c>
      <c r="N1015">
        <v>6</v>
      </c>
      <c r="O1015" t="s">
        <v>27863</v>
      </c>
      <c r="P1015" t="s">
        <v>10856</v>
      </c>
      <c r="Q1015">
        <v>0</v>
      </c>
    </row>
    <row r="1016" spans="1:17" x14ac:dyDescent="0.25">
      <c r="A1016" t="s">
        <v>9134</v>
      </c>
      <c r="B1016" t="s">
        <v>17991</v>
      </c>
      <c r="C1016">
        <v>0.66666700000000001</v>
      </c>
      <c r="D1016" t="s">
        <v>27859</v>
      </c>
      <c r="E1016" t="s">
        <v>27860</v>
      </c>
      <c r="F1016" t="s">
        <v>27874</v>
      </c>
      <c r="G1016" t="s">
        <v>27874</v>
      </c>
      <c r="H1016">
        <v>0.66666700000000001</v>
      </c>
      <c r="I1016">
        <v>0</v>
      </c>
      <c r="J1016" t="s">
        <v>10683</v>
      </c>
      <c r="K1016" t="s">
        <v>10685</v>
      </c>
      <c r="L1016" t="s">
        <v>12191</v>
      </c>
      <c r="M1016" t="s">
        <v>10696</v>
      </c>
      <c r="N1016">
        <v>3</v>
      </c>
      <c r="O1016" t="s">
        <v>27863</v>
      </c>
      <c r="P1016" t="s">
        <v>10856</v>
      </c>
      <c r="Q1016">
        <v>0</v>
      </c>
    </row>
    <row r="1017" spans="1:17" x14ac:dyDescent="0.25">
      <c r="A1017" t="s">
        <v>5601</v>
      </c>
      <c r="B1017" t="s">
        <v>18024</v>
      </c>
      <c r="C1017">
        <v>11</v>
      </c>
      <c r="D1017" t="s">
        <v>27859</v>
      </c>
      <c r="E1017" t="s">
        <v>27860</v>
      </c>
      <c r="F1017" t="s">
        <v>27861</v>
      </c>
      <c r="G1017" t="s">
        <v>27862</v>
      </c>
      <c r="H1017">
        <v>11</v>
      </c>
      <c r="I1017">
        <v>0</v>
      </c>
      <c r="J1017" t="s">
        <v>12566</v>
      </c>
      <c r="K1017" t="s">
        <v>10685</v>
      </c>
      <c r="L1017" t="s">
        <v>12700</v>
      </c>
      <c r="M1017" t="s">
        <v>8187</v>
      </c>
      <c r="N1017">
        <v>6</v>
      </c>
      <c r="O1017" t="s">
        <v>27863</v>
      </c>
      <c r="P1017" t="s">
        <v>13217</v>
      </c>
      <c r="Q1017">
        <v>0</v>
      </c>
    </row>
    <row r="1018" spans="1:17" x14ac:dyDescent="0.25">
      <c r="A1018" t="s">
        <v>5602</v>
      </c>
      <c r="B1018" t="s">
        <v>18025</v>
      </c>
      <c r="C1018">
        <v>12</v>
      </c>
      <c r="D1018" t="s">
        <v>27859</v>
      </c>
      <c r="E1018" t="s">
        <v>27860</v>
      </c>
      <c r="F1018" t="s">
        <v>27861</v>
      </c>
      <c r="G1018" t="s">
        <v>27862</v>
      </c>
      <c r="H1018">
        <v>12</v>
      </c>
      <c r="I1018">
        <v>0</v>
      </c>
      <c r="J1018" t="s">
        <v>12566</v>
      </c>
      <c r="K1018" t="s">
        <v>10685</v>
      </c>
      <c r="L1018" t="s">
        <v>12700</v>
      </c>
      <c r="M1018" t="s">
        <v>8187</v>
      </c>
      <c r="N1018">
        <v>6</v>
      </c>
      <c r="O1018" t="s">
        <v>27863</v>
      </c>
      <c r="P1018" t="s">
        <v>13217</v>
      </c>
      <c r="Q1018">
        <v>0</v>
      </c>
    </row>
    <row r="1019" spans="1:17" x14ac:dyDescent="0.25">
      <c r="A1019" t="s">
        <v>5603</v>
      </c>
      <c r="B1019" t="s">
        <v>18026</v>
      </c>
      <c r="C1019">
        <v>6</v>
      </c>
      <c r="D1019" t="s">
        <v>27859</v>
      </c>
      <c r="E1019" t="s">
        <v>27860</v>
      </c>
      <c r="F1019" t="s">
        <v>27861</v>
      </c>
      <c r="G1019" t="s">
        <v>27862</v>
      </c>
      <c r="H1019">
        <v>6</v>
      </c>
      <c r="I1019">
        <v>0</v>
      </c>
      <c r="J1019" t="s">
        <v>12566</v>
      </c>
      <c r="K1019" t="s">
        <v>10685</v>
      </c>
      <c r="L1019" t="s">
        <v>12700</v>
      </c>
      <c r="M1019" t="s">
        <v>8187</v>
      </c>
      <c r="N1019">
        <v>6</v>
      </c>
      <c r="O1019" t="s">
        <v>27863</v>
      </c>
      <c r="P1019" t="s">
        <v>13217</v>
      </c>
      <c r="Q1019">
        <v>0</v>
      </c>
    </row>
    <row r="1020" spans="1:17" x14ac:dyDescent="0.25">
      <c r="A1020" t="s">
        <v>5604</v>
      </c>
      <c r="B1020" t="s">
        <v>18034</v>
      </c>
      <c r="C1020">
        <v>0</v>
      </c>
      <c r="D1020" t="s">
        <v>27859</v>
      </c>
      <c r="E1020" t="s">
        <v>27860</v>
      </c>
      <c r="F1020" t="s">
        <v>27864</v>
      </c>
      <c r="G1020" t="s">
        <v>27862</v>
      </c>
      <c r="H1020">
        <v>1</v>
      </c>
      <c r="I1020">
        <v>1</v>
      </c>
      <c r="J1020" t="s">
        <v>10683</v>
      </c>
      <c r="K1020" t="s">
        <v>10685</v>
      </c>
      <c r="L1020" t="s">
        <v>16404</v>
      </c>
      <c r="M1020" t="s">
        <v>8187</v>
      </c>
      <c r="N1020">
        <v>6</v>
      </c>
      <c r="O1020" t="s">
        <v>27863</v>
      </c>
      <c r="P1020" t="s">
        <v>10681</v>
      </c>
      <c r="Q1020">
        <v>0</v>
      </c>
    </row>
    <row r="1021" spans="1:17" x14ac:dyDescent="0.25">
      <c r="A1021" t="s">
        <v>5606</v>
      </c>
      <c r="B1021" t="s">
        <v>18042</v>
      </c>
      <c r="C1021">
        <v>8</v>
      </c>
      <c r="D1021" t="s">
        <v>27859</v>
      </c>
      <c r="E1021" t="s">
        <v>27860</v>
      </c>
      <c r="F1021" t="s">
        <v>27861</v>
      </c>
      <c r="G1021" t="s">
        <v>27862</v>
      </c>
      <c r="H1021">
        <v>8</v>
      </c>
      <c r="I1021">
        <v>0</v>
      </c>
      <c r="J1021" t="s">
        <v>12566</v>
      </c>
      <c r="K1021" t="s">
        <v>10685</v>
      </c>
      <c r="L1021" t="s">
        <v>12700</v>
      </c>
      <c r="M1021" t="s">
        <v>8187</v>
      </c>
      <c r="N1021">
        <v>6</v>
      </c>
      <c r="O1021" t="s">
        <v>27863</v>
      </c>
      <c r="P1021" t="s">
        <v>13217</v>
      </c>
      <c r="Q1021">
        <v>0</v>
      </c>
    </row>
    <row r="1022" spans="1:17" x14ac:dyDescent="0.25">
      <c r="A1022" t="s">
        <v>5610</v>
      </c>
      <c r="B1022" t="s">
        <v>18054</v>
      </c>
      <c r="C1022">
        <v>37</v>
      </c>
      <c r="D1022" t="s">
        <v>27859</v>
      </c>
      <c r="E1022" t="s">
        <v>27860</v>
      </c>
      <c r="F1022" t="s">
        <v>27868</v>
      </c>
      <c r="G1022" t="s">
        <v>27862</v>
      </c>
      <c r="H1022">
        <v>37</v>
      </c>
      <c r="I1022">
        <v>0</v>
      </c>
      <c r="J1022" t="s">
        <v>12566</v>
      </c>
      <c r="K1022" t="s">
        <v>10685</v>
      </c>
      <c r="L1022" t="s">
        <v>13111</v>
      </c>
      <c r="M1022" t="s">
        <v>8187</v>
      </c>
      <c r="N1022">
        <v>6</v>
      </c>
      <c r="O1022" t="s">
        <v>27863</v>
      </c>
      <c r="P1022" t="s">
        <v>11814</v>
      </c>
      <c r="Q1022">
        <v>0</v>
      </c>
    </row>
    <row r="1023" spans="1:17" x14ac:dyDescent="0.25">
      <c r="A1023" t="s">
        <v>5612</v>
      </c>
      <c r="B1023" t="s">
        <v>18066</v>
      </c>
      <c r="C1023">
        <v>3</v>
      </c>
      <c r="D1023" t="s">
        <v>27859</v>
      </c>
      <c r="E1023" t="s">
        <v>27860</v>
      </c>
      <c r="F1023" t="s">
        <v>27868</v>
      </c>
      <c r="G1023" t="s">
        <v>27862</v>
      </c>
      <c r="H1023">
        <v>3</v>
      </c>
      <c r="I1023">
        <v>0</v>
      </c>
      <c r="J1023" t="s">
        <v>12566</v>
      </c>
      <c r="K1023" t="s">
        <v>10685</v>
      </c>
      <c r="L1023" t="s">
        <v>10991</v>
      </c>
      <c r="M1023" t="s">
        <v>10993</v>
      </c>
      <c r="N1023">
        <v>6</v>
      </c>
      <c r="O1023" t="s">
        <v>27863</v>
      </c>
      <c r="P1023" t="s">
        <v>13217</v>
      </c>
      <c r="Q1023">
        <v>0</v>
      </c>
    </row>
    <row r="1024" spans="1:17" x14ac:dyDescent="0.25">
      <c r="A1024" t="s">
        <v>5616</v>
      </c>
      <c r="B1024" t="s">
        <v>18082</v>
      </c>
      <c r="C1024">
        <v>0</v>
      </c>
      <c r="D1024" t="s">
        <v>27859</v>
      </c>
      <c r="E1024" t="s">
        <v>27860</v>
      </c>
      <c r="F1024" t="s">
        <v>27868</v>
      </c>
      <c r="G1024" t="s">
        <v>27862</v>
      </c>
      <c r="H1024">
        <v>1</v>
      </c>
      <c r="I1024">
        <v>0</v>
      </c>
      <c r="J1024" t="s">
        <v>12566</v>
      </c>
      <c r="K1024" t="s">
        <v>10685</v>
      </c>
      <c r="L1024" t="s">
        <v>10874</v>
      </c>
      <c r="M1024" t="s">
        <v>10709</v>
      </c>
      <c r="N1024">
        <v>6</v>
      </c>
      <c r="O1024" t="s">
        <v>27863</v>
      </c>
      <c r="P1024" t="s">
        <v>12445</v>
      </c>
      <c r="Q1024">
        <v>0</v>
      </c>
    </row>
    <row r="1025" spans="1:17" x14ac:dyDescent="0.25">
      <c r="A1025" t="s">
        <v>5616</v>
      </c>
      <c r="B1025" t="s">
        <v>18082</v>
      </c>
      <c r="C1025">
        <v>0</v>
      </c>
      <c r="D1025" t="s">
        <v>27859</v>
      </c>
      <c r="E1025" t="s">
        <v>27860</v>
      </c>
      <c r="F1025" t="s">
        <v>27869</v>
      </c>
      <c r="G1025" t="s">
        <v>27870</v>
      </c>
      <c r="H1025">
        <v>49</v>
      </c>
      <c r="I1025">
        <v>0</v>
      </c>
      <c r="J1025" t="s">
        <v>12566</v>
      </c>
      <c r="K1025" t="s">
        <v>10685</v>
      </c>
      <c r="L1025" t="s">
        <v>10874</v>
      </c>
      <c r="M1025" t="s">
        <v>10709</v>
      </c>
      <c r="N1025">
        <v>6</v>
      </c>
      <c r="O1025" t="s">
        <v>27863</v>
      </c>
      <c r="P1025" t="s">
        <v>12445</v>
      </c>
      <c r="Q1025">
        <v>0</v>
      </c>
    </row>
    <row r="1026" spans="1:17" x14ac:dyDescent="0.25">
      <c r="A1026" t="s">
        <v>5619</v>
      </c>
      <c r="B1026" t="s">
        <v>18095</v>
      </c>
      <c r="C1026">
        <v>29</v>
      </c>
      <c r="D1026" t="s">
        <v>27859</v>
      </c>
      <c r="E1026" t="s">
        <v>27860</v>
      </c>
      <c r="F1026" t="s">
        <v>27861</v>
      </c>
      <c r="G1026" t="s">
        <v>27862</v>
      </c>
      <c r="H1026">
        <v>33</v>
      </c>
      <c r="I1026">
        <v>4</v>
      </c>
      <c r="J1026" t="s">
        <v>10683</v>
      </c>
      <c r="K1026" t="s">
        <v>10685</v>
      </c>
      <c r="L1026" t="s">
        <v>12700</v>
      </c>
      <c r="M1026" t="s">
        <v>8187</v>
      </c>
      <c r="N1026">
        <v>6</v>
      </c>
      <c r="O1026" t="s">
        <v>27863</v>
      </c>
      <c r="P1026" t="s">
        <v>10681</v>
      </c>
      <c r="Q1026">
        <v>0</v>
      </c>
    </row>
    <row r="1027" spans="1:17" x14ac:dyDescent="0.25">
      <c r="A1027" t="s">
        <v>18113</v>
      </c>
      <c r="B1027" t="s">
        <v>18114</v>
      </c>
      <c r="C1027">
        <v>0.16666700000000001</v>
      </c>
      <c r="D1027" t="s">
        <v>27859</v>
      </c>
      <c r="E1027" t="s">
        <v>27860</v>
      </c>
      <c r="F1027" t="s">
        <v>27874</v>
      </c>
      <c r="G1027" t="s">
        <v>27874</v>
      </c>
      <c r="H1027">
        <v>0.16666700000000001</v>
      </c>
      <c r="I1027">
        <v>0</v>
      </c>
      <c r="J1027" t="s">
        <v>12566</v>
      </c>
      <c r="K1027" t="s">
        <v>10693</v>
      </c>
      <c r="L1027" t="s">
        <v>11359</v>
      </c>
      <c r="M1027" t="s">
        <v>10702</v>
      </c>
      <c r="N1027">
        <v>6</v>
      </c>
      <c r="O1027" t="s">
        <v>27863</v>
      </c>
      <c r="P1027" t="s">
        <v>10691</v>
      </c>
      <c r="Q1027">
        <v>0</v>
      </c>
    </row>
    <row r="1028" spans="1:17" x14ac:dyDescent="0.25">
      <c r="A1028" t="s">
        <v>5630</v>
      </c>
      <c r="B1028" t="s">
        <v>18117</v>
      </c>
      <c r="C1028">
        <v>0.5</v>
      </c>
      <c r="D1028" t="s">
        <v>27859</v>
      </c>
      <c r="E1028" t="s">
        <v>27860</v>
      </c>
      <c r="F1028" t="s">
        <v>27867</v>
      </c>
      <c r="G1028" t="s">
        <v>27867</v>
      </c>
      <c r="H1028">
        <v>0.5</v>
      </c>
      <c r="I1028">
        <v>0</v>
      </c>
      <c r="J1028" t="s">
        <v>12566</v>
      </c>
      <c r="K1028" t="s">
        <v>10685</v>
      </c>
      <c r="L1028" t="s">
        <v>17068</v>
      </c>
      <c r="M1028" t="s">
        <v>8187</v>
      </c>
      <c r="N1028">
        <v>12</v>
      </c>
      <c r="O1028" t="s">
        <v>27863</v>
      </c>
      <c r="P1028" t="s">
        <v>13217</v>
      </c>
      <c r="Q1028">
        <v>0</v>
      </c>
    </row>
    <row r="1029" spans="1:17" x14ac:dyDescent="0.25">
      <c r="A1029" t="s">
        <v>5631</v>
      </c>
      <c r="B1029" t="s">
        <v>18119</v>
      </c>
      <c r="C1029">
        <v>0.58333299999999999</v>
      </c>
      <c r="D1029" t="s">
        <v>27859</v>
      </c>
      <c r="E1029" t="s">
        <v>27860</v>
      </c>
      <c r="F1029" t="s">
        <v>27867</v>
      </c>
      <c r="G1029" t="s">
        <v>27867</v>
      </c>
      <c r="H1029">
        <v>0.58333299999999999</v>
      </c>
      <c r="I1029">
        <v>0</v>
      </c>
      <c r="J1029" t="s">
        <v>12566</v>
      </c>
      <c r="K1029" t="s">
        <v>10685</v>
      </c>
      <c r="L1029" t="s">
        <v>17068</v>
      </c>
      <c r="M1029" t="s">
        <v>8187</v>
      </c>
      <c r="N1029">
        <v>12</v>
      </c>
      <c r="O1029" t="s">
        <v>27863</v>
      </c>
      <c r="P1029" t="s">
        <v>13217</v>
      </c>
      <c r="Q1029">
        <v>0</v>
      </c>
    </row>
    <row r="1030" spans="1:17" x14ac:dyDescent="0.25">
      <c r="A1030" t="s">
        <v>5632</v>
      </c>
      <c r="B1030" t="s">
        <v>18120</v>
      </c>
      <c r="C1030">
        <v>0.5</v>
      </c>
      <c r="D1030" t="s">
        <v>27859</v>
      </c>
      <c r="E1030" t="s">
        <v>27860</v>
      </c>
      <c r="F1030" t="s">
        <v>27874</v>
      </c>
      <c r="G1030" t="s">
        <v>27874</v>
      </c>
      <c r="H1030">
        <v>0.5</v>
      </c>
      <c r="I1030">
        <v>0</v>
      </c>
      <c r="J1030" t="s">
        <v>12566</v>
      </c>
      <c r="K1030" t="s">
        <v>10685</v>
      </c>
      <c r="L1030" t="s">
        <v>10746</v>
      </c>
      <c r="M1030" t="s">
        <v>10696</v>
      </c>
      <c r="N1030">
        <v>6</v>
      </c>
      <c r="O1030" t="s">
        <v>27863</v>
      </c>
      <c r="P1030" t="s">
        <v>10681</v>
      </c>
      <c r="Q1030">
        <v>0</v>
      </c>
    </row>
    <row r="1031" spans="1:17" x14ac:dyDescent="0.25">
      <c r="A1031" t="s">
        <v>5632</v>
      </c>
      <c r="B1031" t="s">
        <v>18120</v>
      </c>
      <c r="C1031">
        <v>56</v>
      </c>
      <c r="D1031" t="s">
        <v>27859</v>
      </c>
      <c r="E1031" t="s">
        <v>27860</v>
      </c>
      <c r="F1031" t="s">
        <v>27868</v>
      </c>
      <c r="G1031" t="s">
        <v>27862</v>
      </c>
      <c r="H1031">
        <v>60</v>
      </c>
      <c r="I1031">
        <v>4</v>
      </c>
      <c r="J1031" t="s">
        <v>12566</v>
      </c>
      <c r="K1031" t="s">
        <v>10685</v>
      </c>
      <c r="L1031" t="s">
        <v>10746</v>
      </c>
      <c r="M1031" t="s">
        <v>10696</v>
      </c>
      <c r="N1031">
        <v>6</v>
      </c>
      <c r="O1031" t="s">
        <v>27863</v>
      </c>
      <c r="P1031" t="s">
        <v>10681</v>
      </c>
      <c r="Q1031">
        <v>0</v>
      </c>
    </row>
    <row r="1032" spans="1:17" x14ac:dyDescent="0.25">
      <c r="A1032" t="s">
        <v>8387</v>
      </c>
      <c r="B1032" t="s">
        <v>18121</v>
      </c>
      <c r="C1032">
        <v>26</v>
      </c>
      <c r="D1032" t="s">
        <v>27859</v>
      </c>
      <c r="E1032" t="s">
        <v>27860</v>
      </c>
      <c r="F1032" t="s">
        <v>27868</v>
      </c>
      <c r="G1032" t="s">
        <v>27862</v>
      </c>
      <c r="H1032">
        <v>26</v>
      </c>
      <c r="I1032">
        <v>0</v>
      </c>
      <c r="J1032" t="s">
        <v>12566</v>
      </c>
      <c r="K1032" t="s">
        <v>10685</v>
      </c>
      <c r="L1032" t="s">
        <v>12413</v>
      </c>
      <c r="M1032" t="s">
        <v>10696</v>
      </c>
      <c r="N1032">
        <v>6</v>
      </c>
      <c r="O1032" t="s">
        <v>27863</v>
      </c>
      <c r="P1032" t="s">
        <v>10856</v>
      </c>
      <c r="Q1032">
        <v>0</v>
      </c>
    </row>
    <row r="1033" spans="1:17" x14ac:dyDescent="0.25">
      <c r="A1033" t="s">
        <v>5633</v>
      </c>
      <c r="B1033" t="s">
        <v>18133</v>
      </c>
      <c r="C1033">
        <v>0</v>
      </c>
      <c r="D1033" t="s">
        <v>27859</v>
      </c>
      <c r="E1033" t="s">
        <v>27860</v>
      </c>
      <c r="F1033" t="s">
        <v>27868</v>
      </c>
      <c r="G1033" t="s">
        <v>27862</v>
      </c>
      <c r="H1033">
        <v>5</v>
      </c>
      <c r="I1033">
        <v>5</v>
      </c>
      <c r="J1033" t="s">
        <v>12566</v>
      </c>
      <c r="K1033" t="s">
        <v>10685</v>
      </c>
      <c r="L1033" t="s">
        <v>10732</v>
      </c>
      <c r="M1033" t="s">
        <v>10688</v>
      </c>
      <c r="N1033">
        <v>6</v>
      </c>
      <c r="O1033" t="s">
        <v>27863</v>
      </c>
      <c r="P1033" t="s">
        <v>10856</v>
      </c>
      <c r="Q1033">
        <v>0</v>
      </c>
    </row>
    <row r="1034" spans="1:17" x14ac:dyDescent="0.25">
      <c r="A1034" t="s">
        <v>8261</v>
      </c>
      <c r="B1034" t="s">
        <v>18134</v>
      </c>
      <c r="C1034">
        <v>0</v>
      </c>
      <c r="D1034" t="s">
        <v>27859</v>
      </c>
      <c r="E1034" t="s">
        <v>27860</v>
      </c>
      <c r="F1034" t="s">
        <v>27868</v>
      </c>
      <c r="G1034" t="s">
        <v>27862</v>
      </c>
      <c r="H1034">
        <v>2</v>
      </c>
      <c r="I1034">
        <v>1</v>
      </c>
      <c r="J1034" t="s">
        <v>12566</v>
      </c>
      <c r="K1034" t="s">
        <v>10685</v>
      </c>
      <c r="L1034" t="s">
        <v>10732</v>
      </c>
      <c r="M1034" t="s">
        <v>10688</v>
      </c>
      <c r="N1034">
        <v>6</v>
      </c>
      <c r="O1034" t="s">
        <v>27863</v>
      </c>
      <c r="P1034" t="s">
        <v>10856</v>
      </c>
      <c r="Q1034">
        <v>0</v>
      </c>
    </row>
    <row r="1035" spans="1:17" x14ac:dyDescent="0.25">
      <c r="A1035" t="s">
        <v>8261</v>
      </c>
      <c r="B1035" t="s">
        <v>18134</v>
      </c>
      <c r="C1035">
        <v>0</v>
      </c>
      <c r="D1035" t="s">
        <v>27859</v>
      </c>
      <c r="E1035" t="s">
        <v>27860</v>
      </c>
      <c r="F1035" t="s">
        <v>27869</v>
      </c>
      <c r="G1035" t="s">
        <v>27870</v>
      </c>
      <c r="H1035">
        <v>34</v>
      </c>
      <c r="I1035">
        <v>0</v>
      </c>
      <c r="J1035" t="s">
        <v>12566</v>
      </c>
      <c r="K1035" t="s">
        <v>10685</v>
      </c>
      <c r="L1035" t="s">
        <v>10732</v>
      </c>
      <c r="M1035" t="s">
        <v>10688</v>
      </c>
      <c r="N1035">
        <v>6</v>
      </c>
      <c r="O1035" t="s">
        <v>27863</v>
      </c>
      <c r="P1035" t="s">
        <v>10856</v>
      </c>
      <c r="Q1035">
        <v>0</v>
      </c>
    </row>
    <row r="1036" spans="1:17" x14ac:dyDescent="0.25">
      <c r="A1036" t="s">
        <v>5635</v>
      </c>
      <c r="B1036" t="s">
        <v>18143</v>
      </c>
      <c r="C1036">
        <v>24</v>
      </c>
      <c r="D1036" t="s">
        <v>27859</v>
      </c>
      <c r="E1036" t="s">
        <v>27860</v>
      </c>
      <c r="F1036" t="s">
        <v>27864</v>
      </c>
      <c r="G1036" t="s">
        <v>27862</v>
      </c>
      <c r="H1036">
        <v>26</v>
      </c>
      <c r="I1036">
        <v>2</v>
      </c>
      <c r="J1036" t="s">
        <v>10683</v>
      </c>
      <c r="K1036" t="s">
        <v>10685</v>
      </c>
      <c r="L1036" t="s">
        <v>10793</v>
      </c>
      <c r="M1036" t="s">
        <v>10783</v>
      </c>
      <c r="N1036">
        <v>6</v>
      </c>
      <c r="O1036" t="s">
        <v>27863</v>
      </c>
      <c r="P1036" t="s">
        <v>10681</v>
      </c>
      <c r="Q1036">
        <v>0</v>
      </c>
    </row>
    <row r="1037" spans="1:17" x14ac:dyDescent="0.25">
      <c r="A1037" t="s">
        <v>8376</v>
      </c>
      <c r="B1037" t="s">
        <v>18146</v>
      </c>
      <c r="C1037">
        <v>40</v>
      </c>
      <c r="D1037" t="s">
        <v>27859</v>
      </c>
      <c r="E1037" t="s">
        <v>27860</v>
      </c>
      <c r="F1037" t="s">
        <v>27868</v>
      </c>
      <c r="G1037" t="s">
        <v>27862</v>
      </c>
      <c r="H1037">
        <v>40</v>
      </c>
      <c r="I1037">
        <v>0</v>
      </c>
      <c r="J1037" t="s">
        <v>12566</v>
      </c>
      <c r="K1037" t="s">
        <v>10685</v>
      </c>
      <c r="L1037" t="s">
        <v>10686</v>
      </c>
      <c r="M1037" t="s">
        <v>10688</v>
      </c>
      <c r="N1037">
        <v>6</v>
      </c>
      <c r="O1037" t="s">
        <v>27863</v>
      </c>
      <c r="P1037" t="s">
        <v>10856</v>
      </c>
      <c r="Q1037">
        <v>0</v>
      </c>
    </row>
    <row r="1038" spans="1:17" x14ac:dyDescent="0.25">
      <c r="A1038" t="s">
        <v>5637</v>
      </c>
      <c r="B1038" t="s">
        <v>18151</v>
      </c>
      <c r="C1038">
        <v>73</v>
      </c>
      <c r="D1038" t="s">
        <v>27859</v>
      </c>
      <c r="E1038" t="s">
        <v>27860</v>
      </c>
      <c r="F1038" t="s">
        <v>27868</v>
      </c>
      <c r="G1038" t="s">
        <v>27862</v>
      </c>
      <c r="H1038">
        <v>73</v>
      </c>
      <c r="I1038">
        <v>0</v>
      </c>
      <c r="J1038" t="s">
        <v>12566</v>
      </c>
      <c r="K1038" t="s">
        <v>10685</v>
      </c>
      <c r="L1038" t="s">
        <v>10686</v>
      </c>
      <c r="M1038" t="s">
        <v>10688</v>
      </c>
      <c r="N1038">
        <v>6</v>
      </c>
      <c r="O1038" t="s">
        <v>27863</v>
      </c>
      <c r="P1038" t="s">
        <v>10856</v>
      </c>
      <c r="Q1038">
        <v>0</v>
      </c>
    </row>
    <row r="1039" spans="1:17" x14ac:dyDescent="0.25">
      <c r="A1039" t="s">
        <v>5638</v>
      </c>
      <c r="B1039" t="s">
        <v>18154</v>
      </c>
      <c r="C1039">
        <v>37</v>
      </c>
      <c r="D1039" t="s">
        <v>27859</v>
      </c>
      <c r="E1039" t="s">
        <v>27860</v>
      </c>
      <c r="F1039" t="s">
        <v>27868</v>
      </c>
      <c r="G1039" t="s">
        <v>27862</v>
      </c>
      <c r="H1039">
        <v>37</v>
      </c>
      <c r="I1039">
        <v>0</v>
      </c>
      <c r="J1039" t="s">
        <v>13204</v>
      </c>
      <c r="K1039" t="s">
        <v>10685</v>
      </c>
      <c r="L1039" t="s">
        <v>10707</v>
      </c>
      <c r="M1039" t="s">
        <v>10709</v>
      </c>
      <c r="N1039">
        <v>3</v>
      </c>
      <c r="O1039" t="s">
        <v>27863</v>
      </c>
      <c r="P1039" t="s">
        <v>10856</v>
      </c>
      <c r="Q1039">
        <v>0</v>
      </c>
    </row>
    <row r="1040" spans="1:17" x14ac:dyDescent="0.25">
      <c r="A1040" t="s">
        <v>5640</v>
      </c>
      <c r="B1040" t="s">
        <v>18156</v>
      </c>
      <c r="C1040">
        <v>0</v>
      </c>
      <c r="D1040" t="s">
        <v>27859</v>
      </c>
      <c r="E1040" t="s">
        <v>27860</v>
      </c>
      <c r="F1040" t="s">
        <v>27869</v>
      </c>
      <c r="G1040" t="s">
        <v>27870</v>
      </c>
      <c r="H1040">
        <v>13</v>
      </c>
      <c r="I1040">
        <v>0</v>
      </c>
      <c r="J1040" t="s">
        <v>12566</v>
      </c>
      <c r="K1040" t="s">
        <v>10685</v>
      </c>
      <c r="L1040" t="s">
        <v>10991</v>
      </c>
      <c r="M1040" t="s">
        <v>10993</v>
      </c>
      <c r="N1040">
        <v>3</v>
      </c>
      <c r="O1040" t="s">
        <v>27863</v>
      </c>
      <c r="P1040" t="s">
        <v>13217</v>
      </c>
      <c r="Q1040">
        <v>0</v>
      </c>
    </row>
    <row r="1041" spans="1:17" x14ac:dyDescent="0.25">
      <c r="A1041" t="s">
        <v>5653</v>
      </c>
      <c r="B1041" t="s">
        <v>18413</v>
      </c>
      <c r="C1041">
        <v>4</v>
      </c>
      <c r="D1041" t="s">
        <v>27859</v>
      </c>
      <c r="E1041" t="s">
        <v>27860</v>
      </c>
      <c r="F1041" t="s">
        <v>27861</v>
      </c>
      <c r="G1041" t="s">
        <v>27862</v>
      </c>
      <c r="H1041">
        <v>4</v>
      </c>
      <c r="I1041">
        <v>0</v>
      </c>
      <c r="J1041" t="s">
        <v>10683</v>
      </c>
      <c r="K1041" t="s">
        <v>10685</v>
      </c>
      <c r="L1041" t="s">
        <v>10781</v>
      </c>
      <c r="M1041" t="s">
        <v>10696</v>
      </c>
      <c r="N1041">
        <v>6</v>
      </c>
      <c r="O1041" t="s">
        <v>27863</v>
      </c>
      <c r="P1041" t="s">
        <v>10681</v>
      </c>
      <c r="Q1041">
        <v>0</v>
      </c>
    </row>
    <row r="1042" spans="1:17" x14ac:dyDescent="0.25">
      <c r="A1042" t="s">
        <v>5654</v>
      </c>
      <c r="B1042" t="s">
        <v>18414</v>
      </c>
      <c r="C1042">
        <v>19</v>
      </c>
      <c r="D1042" t="s">
        <v>27859</v>
      </c>
      <c r="E1042" t="s">
        <v>27860</v>
      </c>
      <c r="F1042" t="s">
        <v>27861</v>
      </c>
      <c r="G1042" t="s">
        <v>27862</v>
      </c>
      <c r="H1042">
        <v>19</v>
      </c>
      <c r="I1042">
        <v>0</v>
      </c>
      <c r="J1042" t="s">
        <v>10683</v>
      </c>
      <c r="K1042" t="s">
        <v>10685</v>
      </c>
      <c r="L1042" t="s">
        <v>10781</v>
      </c>
      <c r="M1042" t="s">
        <v>10696</v>
      </c>
      <c r="N1042">
        <v>6</v>
      </c>
      <c r="O1042" t="s">
        <v>27863</v>
      </c>
      <c r="P1042" t="s">
        <v>10681</v>
      </c>
      <c r="Q1042">
        <v>0</v>
      </c>
    </row>
    <row r="1043" spans="1:17" x14ac:dyDescent="0.25">
      <c r="A1043" t="s">
        <v>18444</v>
      </c>
      <c r="B1043" t="s">
        <v>18445</v>
      </c>
      <c r="C1043">
        <v>0.66666700000000001</v>
      </c>
      <c r="D1043" t="s">
        <v>27859</v>
      </c>
      <c r="E1043" t="s">
        <v>27860</v>
      </c>
      <c r="F1043" t="s">
        <v>27874</v>
      </c>
      <c r="G1043" t="s">
        <v>27874</v>
      </c>
      <c r="H1043">
        <v>0.66666700000000001</v>
      </c>
      <c r="I1043">
        <v>0</v>
      </c>
      <c r="J1043" t="s">
        <v>12566</v>
      </c>
      <c r="K1043" t="s">
        <v>10685</v>
      </c>
      <c r="L1043" t="s">
        <v>12191</v>
      </c>
      <c r="M1043" t="s">
        <v>10696</v>
      </c>
      <c r="N1043">
        <v>3</v>
      </c>
      <c r="O1043" t="s">
        <v>27863</v>
      </c>
      <c r="P1043" t="s">
        <v>10856</v>
      </c>
      <c r="Q1043">
        <v>0</v>
      </c>
    </row>
    <row r="1044" spans="1:17" x14ac:dyDescent="0.25">
      <c r="A1044" t="s">
        <v>5661</v>
      </c>
      <c r="B1044" t="s">
        <v>18446</v>
      </c>
      <c r="C1044">
        <v>131</v>
      </c>
      <c r="D1044" t="s">
        <v>27859</v>
      </c>
      <c r="E1044" t="s">
        <v>27860</v>
      </c>
      <c r="F1044" t="s">
        <v>27861</v>
      </c>
      <c r="G1044" t="s">
        <v>27862</v>
      </c>
      <c r="H1044">
        <v>144</v>
      </c>
      <c r="I1044">
        <v>10</v>
      </c>
      <c r="J1044" t="s">
        <v>10683</v>
      </c>
      <c r="K1044" t="s">
        <v>10685</v>
      </c>
      <c r="L1044" t="s">
        <v>10803</v>
      </c>
      <c r="M1044" t="s">
        <v>10783</v>
      </c>
      <c r="N1044">
        <v>6</v>
      </c>
      <c r="O1044" t="s">
        <v>27863</v>
      </c>
      <c r="P1044" t="s">
        <v>10681</v>
      </c>
      <c r="Q1044">
        <v>0</v>
      </c>
    </row>
    <row r="1045" spans="1:17" x14ac:dyDescent="0.25">
      <c r="A1045" t="s">
        <v>5662</v>
      </c>
      <c r="B1045" t="s">
        <v>18449</v>
      </c>
      <c r="C1045">
        <v>13</v>
      </c>
      <c r="D1045" t="s">
        <v>27859</v>
      </c>
      <c r="E1045" t="s">
        <v>27860</v>
      </c>
      <c r="F1045" t="s">
        <v>27861</v>
      </c>
      <c r="G1045" t="s">
        <v>27862</v>
      </c>
      <c r="H1045">
        <v>15</v>
      </c>
      <c r="I1045">
        <v>2</v>
      </c>
      <c r="J1045" t="s">
        <v>12566</v>
      </c>
      <c r="K1045" t="s">
        <v>10685</v>
      </c>
      <c r="L1045" t="s">
        <v>10694</v>
      </c>
      <c r="M1045" t="s">
        <v>10696</v>
      </c>
      <c r="N1045">
        <v>6</v>
      </c>
      <c r="O1045" t="s">
        <v>27863</v>
      </c>
      <c r="P1045" t="s">
        <v>10681</v>
      </c>
      <c r="Q1045">
        <v>0</v>
      </c>
    </row>
    <row r="1046" spans="1:17" x14ac:dyDescent="0.25">
      <c r="A1046" t="s">
        <v>8354</v>
      </c>
      <c r="B1046" t="s">
        <v>18450</v>
      </c>
      <c r="C1046">
        <v>1</v>
      </c>
      <c r="D1046" t="s">
        <v>27859</v>
      </c>
      <c r="E1046" t="s">
        <v>27860</v>
      </c>
      <c r="F1046" t="s">
        <v>27868</v>
      </c>
      <c r="G1046" t="s">
        <v>27862</v>
      </c>
      <c r="H1046">
        <v>1</v>
      </c>
      <c r="I1046">
        <v>0</v>
      </c>
      <c r="J1046" t="s">
        <v>12566</v>
      </c>
      <c r="K1046" t="s">
        <v>10685</v>
      </c>
      <c r="L1046" t="s">
        <v>10694</v>
      </c>
      <c r="M1046" t="s">
        <v>10696</v>
      </c>
      <c r="N1046">
        <v>3</v>
      </c>
      <c r="O1046" t="s">
        <v>27863</v>
      </c>
      <c r="P1046" t="s">
        <v>10856</v>
      </c>
      <c r="Q1046">
        <v>0</v>
      </c>
    </row>
    <row r="1047" spans="1:17" x14ac:dyDescent="0.25">
      <c r="A1047" t="s">
        <v>5666</v>
      </c>
      <c r="B1047" t="s">
        <v>18457</v>
      </c>
      <c r="C1047">
        <v>25.666667</v>
      </c>
      <c r="D1047" t="s">
        <v>27859</v>
      </c>
      <c r="E1047" t="s">
        <v>27860</v>
      </c>
      <c r="F1047" t="s">
        <v>27861</v>
      </c>
      <c r="G1047" t="s">
        <v>27862</v>
      </c>
      <c r="H1047">
        <v>26.666667</v>
      </c>
      <c r="I1047">
        <v>1</v>
      </c>
      <c r="J1047" t="s">
        <v>10683</v>
      </c>
      <c r="K1047" t="s">
        <v>10685</v>
      </c>
      <c r="L1047" t="s">
        <v>10781</v>
      </c>
      <c r="M1047" t="s">
        <v>10696</v>
      </c>
      <c r="N1047">
        <v>6</v>
      </c>
      <c r="O1047" t="s">
        <v>27863</v>
      </c>
      <c r="P1047" t="s">
        <v>10681</v>
      </c>
      <c r="Q1047">
        <v>0</v>
      </c>
    </row>
    <row r="1048" spans="1:17" x14ac:dyDescent="0.25">
      <c r="A1048" t="s">
        <v>18464</v>
      </c>
      <c r="B1048" t="s">
        <v>18465</v>
      </c>
      <c r="C1048">
        <v>0.16666700000000001</v>
      </c>
      <c r="D1048" t="s">
        <v>27859</v>
      </c>
      <c r="E1048" t="s">
        <v>27860</v>
      </c>
      <c r="F1048" t="s">
        <v>27874</v>
      </c>
      <c r="G1048" t="s">
        <v>27874</v>
      </c>
      <c r="H1048">
        <v>0.16666700000000001</v>
      </c>
      <c r="I1048">
        <v>0</v>
      </c>
      <c r="J1048" t="s">
        <v>12566</v>
      </c>
      <c r="K1048" t="s">
        <v>10693</v>
      </c>
      <c r="L1048" t="s">
        <v>11359</v>
      </c>
      <c r="M1048" t="s">
        <v>10702</v>
      </c>
      <c r="N1048">
        <v>6</v>
      </c>
      <c r="O1048" t="s">
        <v>27863</v>
      </c>
      <c r="P1048" t="s">
        <v>10691</v>
      </c>
      <c r="Q1048">
        <v>0</v>
      </c>
    </row>
    <row r="1049" spans="1:17" x14ac:dyDescent="0.25">
      <c r="A1049" t="s">
        <v>5669</v>
      </c>
      <c r="B1049" t="s">
        <v>18468</v>
      </c>
      <c r="C1049">
        <v>57</v>
      </c>
      <c r="D1049" t="s">
        <v>27859</v>
      </c>
      <c r="E1049" t="s">
        <v>27860</v>
      </c>
      <c r="F1049" t="s">
        <v>27861</v>
      </c>
      <c r="G1049" t="s">
        <v>27862</v>
      </c>
      <c r="H1049">
        <v>58</v>
      </c>
      <c r="I1049">
        <v>1</v>
      </c>
      <c r="J1049" t="s">
        <v>10683</v>
      </c>
      <c r="K1049" t="s">
        <v>10685</v>
      </c>
      <c r="L1049" t="s">
        <v>10746</v>
      </c>
      <c r="M1049" t="s">
        <v>10696</v>
      </c>
      <c r="N1049">
        <v>6</v>
      </c>
      <c r="O1049" t="s">
        <v>27863</v>
      </c>
      <c r="P1049" t="s">
        <v>10681</v>
      </c>
      <c r="Q1049">
        <v>0</v>
      </c>
    </row>
    <row r="1050" spans="1:17" x14ac:dyDescent="0.25">
      <c r="A1050" t="s">
        <v>9183</v>
      </c>
      <c r="B1050" t="s">
        <v>18522</v>
      </c>
      <c r="C1050">
        <v>60</v>
      </c>
      <c r="D1050" t="s">
        <v>27859</v>
      </c>
      <c r="E1050" t="s">
        <v>27860</v>
      </c>
      <c r="F1050" t="s">
        <v>27868</v>
      </c>
      <c r="G1050" t="s">
        <v>27862</v>
      </c>
      <c r="H1050">
        <v>60</v>
      </c>
      <c r="I1050">
        <v>0</v>
      </c>
      <c r="J1050" t="s">
        <v>12566</v>
      </c>
      <c r="K1050" t="s">
        <v>10685</v>
      </c>
      <c r="L1050" t="s">
        <v>10686</v>
      </c>
      <c r="M1050" t="s">
        <v>10688</v>
      </c>
      <c r="N1050">
        <v>6</v>
      </c>
      <c r="O1050" t="s">
        <v>27863</v>
      </c>
      <c r="P1050" t="s">
        <v>10856</v>
      </c>
      <c r="Q1050">
        <v>0</v>
      </c>
    </row>
    <row r="1051" spans="1:17" x14ac:dyDescent="0.25">
      <c r="A1051" t="s">
        <v>8395</v>
      </c>
      <c r="B1051" t="s">
        <v>18549</v>
      </c>
      <c r="C1051">
        <v>1</v>
      </c>
      <c r="D1051" t="s">
        <v>27859</v>
      </c>
      <c r="E1051" t="s">
        <v>27860</v>
      </c>
      <c r="F1051" t="s">
        <v>27868</v>
      </c>
      <c r="G1051" t="s">
        <v>27862</v>
      </c>
      <c r="H1051">
        <v>1</v>
      </c>
      <c r="I1051">
        <v>0</v>
      </c>
      <c r="J1051" t="s">
        <v>12566</v>
      </c>
      <c r="K1051" t="s">
        <v>10685</v>
      </c>
      <c r="L1051" t="s">
        <v>10707</v>
      </c>
      <c r="M1051" t="s">
        <v>10709</v>
      </c>
      <c r="N1051">
        <v>6</v>
      </c>
      <c r="O1051" t="s">
        <v>27863</v>
      </c>
      <c r="P1051" t="s">
        <v>13217</v>
      </c>
      <c r="Q1051">
        <v>0</v>
      </c>
    </row>
    <row r="1052" spans="1:17" x14ac:dyDescent="0.25">
      <c r="A1052" t="s">
        <v>8368</v>
      </c>
      <c r="B1052" t="s">
        <v>18552</v>
      </c>
      <c r="C1052">
        <v>0.33333299999999999</v>
      </c>
      <c r="D1052" t="s">
        <v>27859</v>
      </c>
      <c r="E1052" t="s">
        <v>27860</v>
      </c>
      <c r="F1052" t="s">
        <v>27874</v>
      </c>
      <c r="G1052" t="s">
        <v>27874</v>
      </c>
      <c r="H1052">
        <v>0.33333299999999999</v>
      </c>
      <c r="I1052">
        <v>0</v>
      </c>
      <c r="J1052" t="s">
        <v>12566</v>
      </c>
      <c r="K1052" t="s">
        <v>10685</v>
      </c>
      <c r="L1052" t="s">
        <v>10761</v>
      </c>
      <c r="M1052" t="s">
        <v>10709</v>
      </c>
      <c r="N1052">
        <v>3</v>
      </c>
      <c r="O1052" t="s">
        <v>27863</v>
      </c>
      <c r="P1052" t="s">
        <v>10856</v>
      </c>
      <c r="Q1052">
        <v>0</v>
      </c>
    </row>
    <row r="1053" spans="1:17" x14ac:dyDescent="0.25">
      <c r="A1053" t="s">
        <v>9188</v>
      </c>
      <c r="B1053" t="s">
        <v>18555</v>
      </c>
      <c r="C1053">
        <v>0.5</v>
      </c>
      <c r="D1053" t="s">
        <v>27859</v>
      </c>
      <c r="E1053" t="s">
        <v>27860</v>
      </c>
      <c r="F1053" t="s">
        <v>27874</v>
      </c>
      <c r="G1053" t="s">
        <v>27874</v>
      </c>
      <c r="H1053">
        <v>0.5</v>
      </c>
      <c r="I1053">
        <v>0</v>
      </c>
      <c r="J1053" t="s">
        <v>12566</v>
      </c>
      <c r="K1053" t="s">
        <v>10693</v>
      </c>
      <c r="L1053" t="s">
        <v>10686</v>
      </c>
      <c r="M1053" t="s">
        <v>10688</v>
      </c>
      <c r="N1053">
        <v>6</v>
      </c>
      <c r="O1053" t="s">
        <v>27863</v>
      </c>
      <c r="P1053" t="s">
        <v>10751</v>
      </c>
      <c r="Q1053">
        <v>0</v>
      </c>
    </row>
    <row r="1054" spans="1:17" x14ac:dyDescent="0.25">
      <c r="A1054" t="s">
        <v>5695</v>
      </c>
      <c r="B1054" t="s">
        <v>18566</v>
      </c>
      <c r="C1054">
        <v>19</v>
      </c>
      <c r="D1054" t="s">
        <v>27859</v>
      </c>
      <c r="E1054" t="s">
        <v>27860</v>
      </c>
      <c r="F1054" t="s">
        <v>27861</v>
      </c>
      <c r="G1054" t="s">
        <v>27862</v>
      </c>
      <c r="H1054">
        <v>19</v>
      </c>
      <c r="I1054">
        <v>0</v>
      </c>
      <c r="J1054" t="s">
        <v>12566</v>
      </c>
      <c r="K1054" t="s">
        <v>10685</v>
      </c>
      <c r="L1054" t="s">
        <v>12700</v>
      </c>
      <c r="M1054" t="s">
        <v>8187</v>
      </c>
      <c r="N1054">
        <v>6</v>
      </c>
      <c r="O1054" t="s">
        <v>27863</v>
      </c>
      <c r="P1054" t="s">
        <v>13217</v>
      </c>
      <c r="Q1054">
        <v>0</v>
      </c>
    </row>
    <row r="1055" spans="1:17" x14ac:dyDescent="0.25">
      <c r="A1055" t="s">
        <v>5696</v>
      </c>
      <c r="B1055" t="s">
        <v>18569</v>
      </c>
      <c r="C1055">
        <v>30</v>
      </c>
      <c r="D1055" t="s">
        <v>27859</v>
      </c>
      <c r="E1055" t="s">
        <v>27860</v>
      </c>
      <c r="F1055" t="s">
        <v>27861</v>
      </c>
      <c r="G1055" t="s">
        <v>27862</v>
      </c>
      <c r="H1055">
        <v>35</v>
      </c>
      <c r="I1055">
        <v>4</v>
      </c>
      <c r="J1055" t="s">
        <v>10683</v>
      </c>
      <c r="K1055" t="s">
        <v>10685</v>
      </c>
      <c r="L1055" t="s">
        <v>12700</v>
      </c>
      <c r="M1055" t="s">
        <v>8187</v>
      </c>
      <c r="N1055">
        <v>6</v>
      </c>
      <c r="O1055" t="s">
        <v>27863</v>
      </c>
      <c r="P1055" t="s">
        <v>10681</v>
      </c>
      <c r="Q1055">
        <v>0</v>
      </c>
    </row>
    <row r="1056" spans="1:17" x14ac:dyDescent="0.25">
      <c r="A1056" t="s">
        <v>5697</v>
      </c>
      <c r="B1056" t="s">
        <v>18570</v>
      </c>
      <c r="C1056">
        <v>4</v>
      </c>
      <c r="D1056" t="s">
        <v>27859</v>
      </c>
      <c r="E1056" t="s">
        <v>27860</v>
      </c>
      <c r="F1056" t="s">
        <v>27861</v>
      </c>
      <c r="G1056" t="s">
        <v>27862</v>
      </c>
      <c r="H1056">
        <v>4</v>
      </c>
      <c r="I1056">
        <v>0</v>
      </c>
      <c r="J1056" t="s">
        <v>12566</v>
      </c>
      <c r="K1056" t="s">
        <v>10685</v>
      </c>
      <c r="L1056" t="s">
        <v>12700</v>
      </c>
      <c r="M1056" t="s">
        <v>8187</v>
      </c>
      <c r="N1056">
        <v>6</v>
      </c>
      <c r="O1056" t="s">
        <v>27863</v>
      </c>
      <c r="P1056" t="s">
        <v>13217</v>
      </c>
      <c r="Q1056">
        <v>0</v>
      </c>
    </row>
    <row r="1057" spans="1:17" x14ac:dyDescent="0.25">
      <c r="A1057" t="s">
        <v>5698</v>
      </c>
      <c r="B1057" t="s">
        <v>18572</v>
      </c>
      <c r="C1057">
        <v>31</v>
      </c>
      <c r="D1057" t="s">
        <v>27859</v>
      </c>
      <c r="E1057" t="s">
        <v>27860</v>
      </c>
      <c r="F1057" t="s">
        <v>27868</v>
      </c>
      <c r="G1057" t="s">
        <v>27862</v>
      </c>
      <c r="H1057">
        <v>31</v>
      </c>
      <c r="I1057">
        <v>0</v>
      </c>
      <c r="J1057" t="s">
        <v>12566</v>
      </c>
      <c r="K1057" t="s">
        <v>10685</v>
      </c>
      <c r="L1057" t="s">
        <v>10694</v>
      </c>
      <c r="M1057" t="s">
        <v>10696</v>
      </c>
      <c r="N1057">
        <v>6</v>
      </c>
      <c r="O1057" t="s">
        <v>27863</v>
      </c>
      <c r="P1057" t="s">
        <v>10856</v>
      </c>
      <c r="Q1057">
        <v>0</v>
      </c>
    </row>
    <row r="1058" spans="1:17" x14ac:dyDescent="0.25">
      <c r="A1058" t="s">
        <v>5699</v>
      </c>
      <c r="B1058" t="s">
        <v>18577</v>
      </c>
      <c r="C1058">
        <v>8</v>
      </c>
      <c r="D1058" t="s">
        <v>27859</v>
      </c>
      <c r="E1058" t="s">
        <v>27860</v>
      </c>
      <c r="F1058" t="s">
        <v>27861</v>
      </c>
      <c r="G1058" t="s">
        <v>27862</v>
      </c>
      <c r="H1058">
        <v>8</v>
      </c>
      <c r="I1058">
        <v>0</v>
      </c>
      <c r="J1058" t="s">
        <v>12566</v>
      </c>
      <c r="K1058" t="s">
        <v>10685</v>
      </c>
      <c r="L1058" t="s">
        <v>11359</v>
      </c>
      <c r="M1058" t="s">
        <v>10696</v>
      </c>
      <c r="N1058">
        <v>6</v>
      </c>
      <c r="O1058" t="s">
        <v>27863</v>
      </c>
      <c r="P1058" t="s">
        <v>13217</v>
      </c>
      <c r="Q1058">
        <v>0</v>
      </c>
    </row>
    <row r="1059" spans="1:17" x14ac:dyDescent="0.25">
      <c r="A1059" t="s">
        <v>9196</v>
      </c>
      <c r="B1059" t="s">
        <v>18601</v>
      </c>
      <c r="C1059">
        <v>0.16666700000000001</v>
      </c>
      <c r="D1059" t="s">
        <v>27859</v>
      </c>
      <c r="E1059" t="s">
        <v>27860</v>
      </c>
      <c r="F1059" t="s">
        <v>27874</v>
      </c>
      <c r="G1059" t="s">
        <v>27874</v>
      </c>
      <c r="H1059">
        <v>0.16666700000000001</v>
      </c>
      <c r="I1059">
        <v>0</v>
      </c>
      <c r="J1059" t="s">
        <v>12566</v>
      </c>
      <c r="K1059" t="s">
        <v>10685</v>
      </c>
      <c r="L1059" t="s">
        <v>10781</v>
      </c>
      <c r="M1059" t="s">
        <v>10696</v>
      </c>
      <c r="N1059">
        <v>6</v>
      </c>
      <c r="O1059" t="s">
        <v>27863</v>
      </c>
      <c r="P1059" t="s">
        <v>10856</v>
      </c>
      <c r="Q1059">
        <v>0</v>
      </c>
    </row>
    <row r="1060" spans="1:17" x14ac:dyDescent="0.25">
      <c r="A1060" t="s">
        <v>18622</v>
      </c>
      <c r="B1060" t="s">
        <v>18623</v>
      </c>
      <c r="C1060">
        <v>0.83333299999999999</v>
      </c>
      <c r="D1060" t="s">
        <v>27859</v>
      </c>
      <c r="E1060" t="s">
        <v>27860</v>
      </c>
      <c r="F1060" t="s">
        <v>27867</v>
      </c>
      <c r="G1060" t="s">
        <v>27867</v>
      </c>
      <c r="H1060">
        <v>0.83333299999999999</v>
      </c>
      <c r="I1060">
        <v>0</v>
      </c>
      <c r="J1060" t="s">
        <v>12566</v>
      </c>
      <c r="K1060" t="s">
        <v>10685</v>
      </c>
      <c r="L1060" t="s">
        <v>18614</v>
      </c>
      <c r="M1060" t="s">
        <v>8187</v>
      </c>
      <c r="N1060">
        <v>12</v>
      </c>
      <c r="O1060" t="s">
        <v>27863</v>
      </c>
      <c r="P1060" t="s">
        <v>13217</v>
      </c>
      <c r="Q1060">
        <v>0</v>
      </c>
    </row>
    <row r="1061" spans="1:17" x14ac:dyDescent="0.25">
      <c r="A1061" t="s">
        <v>5709</v>
      </c>
      <c r="B1061" t="s">
        <v>18651</v>
      </c>
      <c r="C1061">
        <v>90.833332999999996</v>
      </c>
      <c r="D1061" t="s">
        <v>27859</v>
      </c>
      <c r="E1061" t="s">
        <v>27860</v>
      </c>
      <c r="F1061" t="s">
        <v>27861</v>
      </c>
      <c r="G1061" t="s">
        <v>27862</v>
      </c>
      <c r="H1061">
        <v>91.833332999999996</v>
      </c>
      <c r="I1061">
        <v>0</v>
      </c>
      <c r="J1061" t="s">
        <v>12566</v>
      </c>
      <c r="K1061" t="s">
        <v>10685</v>
      </c>
      <c r="L1061" t="s">
        <v>10803</v>
      </c>
      <c r="M1061" t="s">
        <v>10783</v>
      </c>
      <c r="N1061">
        <v>6</v>
      </c>
      <c r="O1061" t="s">
        <v>27863</v>
      </c>
      <c r="P1061" t="s">
        <v>13217</v>
      </c>
      <c r="Q1061">
        <v>0</v>
      </c>
    </row>
    <row r="1062" spans="1:17" x14ac:dyDescent="0.25">
      <c r="A1062" t="s">
        <v>5710</v>
      </c>
      <c r="B1062" t="s">
        <v>18659</v>
      </c>
      <c r="C1062">
        <v>27</v>
      </c>
      <c r="D1062" t="s">
        <v>27859</v>
      </c>
      <c r="E1062" t="s">
        <v>27860</v>
      </c>
      <c r="F1062" t="s">
        <v>27861</v>
      </c>
      <c r="G1062" t="s">
        <v>27862</v>
      </c>
      <c r="H1062">
        <v>28</v>
      </c>
      <c r="I1062">
        <v>0</v>
      </c>
      <c r="J1062" t="s">
        <v>10683</v>
      </c>
      <c r="K1062" t="s">
        <v>10685</v>
      </c>
      <c r="L1062" t="s">
        <v>10761</v>
      </c>
      <c r="M1062" t="s">
        <v>10709</v>
      </c>
      <c r="N1062">
        <v>6</v>
      </c>
      <c r="O1062" t="s">
        <v>27863</v>
      </c>
      <c r="P1062" t="s">
        <v>10681</v>
      </c>
      <c r="Q1062">
        <v>0</v>
      </c>
    </row>
    <row r="1063" spans="1:17" x14ac:dyDescent="0.25">
      <c r="A1063" t="s">
        <v>5713</v>
      </c>
      <c r="B1063" t="s">
        <v>18669</v>
      </c>
      <c r="C1063">
        <v>0</v>
      </c>
      <c r="D1063" t="s">
        <v>27859</v>
      </c>
      <c r="E1063" t="s">
        <v>27860</v>
      </c>
      <c r="F1063" t="s">
        <v>27868</v>
      </c>
      <c r="G1063" t="s">
        <v>27862</v>
      </c>
      <c r="H1063">
        <v>2</v>
      </c>
      <c r="I1063">
        <v>2</v>
      </c>
      <c r="J1063" t="s">
        <v>13204</v>
      </c>
      <c r="K1063" t="s">
        <v>10685</v>
      </c>
      <c r="L1063" t="s">
        <v>10746</v>
      </c>
      <c r="M1063" t="s">
        <v>10696</v>
      </c>
      <c r="N1063">
        <v>12</v>
      </c>
      <c r="O1063" t="s">
        <v>27863</v>
      </c>
      <c r="P1063" t="s">
        <v>12445</v>
      </c>
      <c r="Q1063">
        <v>0</v>
      </c>
    </row>
    <row r="1064" spans="1:17" x14ac:dyDescent="0.25">
      <c r="A1064" t="s">
        <v>5714</v>
      </c>
      <c r="B1064" t="s">
        <v>18670</v>
      </c>
      <c r="C1064">
        <v>0</v>
      </c>
      <c r="D1064" t="s">
        <v>27859</v>
      </c>
      <c r="E1064" t="s">
        <v>27860</v>
      </c>
      <c r="F1064" t="s">
        <v>27869</v>
      </c>
      <c r="G1064" t="s">
        <v>27870</v>
      </c>
      <c r="H1064">
        <v>70</v>
      </c>
      <c r="I1064">
        <v>0</v>
      </c>
      <c r="J1064" t="s">
        <v>13204</v>
      </c>
      <c r="K1064" t="s">
        <v>10685</v>
      </c>
      <c r="L1064" t="s">
        <v>10746</v>
      </c>
      <c r="M1064" t="s">
        <v>10696</v>
      </c>
      <c r="N1064">
        <v>12</v>
      </c>
      <c r="O1064" t="s">
        <v>27863</v>
      </c>
      <c r="P1064" t="s">
        <v>12445</v>
      </c>
      <c r="Q1064">
        <v>0</v>
      </c>
    </row>
    <row r="1065" spans="1:17" x14ac:dyDescent="0.25">
      <c r="A1065" t="s">
        <v>18674</v>
      </c>
      <c r="B1065" t="s">
        <v>18675</v>
      </c>
      <c r="C1065">
        <v>0.16666700000000001</v>
      </c>
      <c r="D1065" t="s">
        <v>27859</v>
      </c>
      <c r="E1065" t="s">
        <v>27860</v>
      </c>
      <c r="F1065" t="s">
        <v>27874</v>
      </c>
      <c r="G1065" t="s">
        <v>27874</v>
      </c>
      <c r="H1065">
        <v>0.16666700000000001</v>
      </c>
      <c r="I1065">
        <v>0</v>
      </c>
      <c r="J1065" t="s">
        <v>12566</v>
      </c>
      <c r="K1065" t="s">
        <v>10693</v>
      </c>
      <c r="L1065" t="s">
        <v>10686</v>
      </c>
      <c r="M1065" t="s">
        <v>10688</v>
      </c>
      <c r="N1065">
        <v>6</v>
      </c>
      <c r="O1065" t="s">
        <v>27863</v>
      </c>
      <c r="P1065" t="s">
        <v>10691</v>
      </c>
      <c r="Q1065">
        <v>0</v>
      </c>
    </row>
    <row r="1066" spans="1:17" x14ac:dyDescent="0.25">
      <c r="A1066" t="s">
        <v>9206</v>
      </c>
      <c r="B1066" t="s">
        <v>18676</v>
      </c>
      <c r="C1066">
        <v>0.33333299999999999</v>
      </c>
      <c r="D1066" t="s">
        <v>27859</v>
      </c>
      <c r="E1066" t="s">
        <v>27860</v>
      </c>
      <c r="F1066" t="s">
        <v>27874</v>
      </c>
      <c r="G1066" t="s">
        <v>27874</v>
      </c>
      <c r="H1066">
        <v>0.33333299999999999</v>
      </c>
      <c r="I1066">
        <v>0</v>
      </c>
      <c r="J1066" t="s">
        <v>12566</v>
      </c>
      <c r="K1066" t="s">
        <v>10685</v>
      </c>
      <c r="L1066" t="s">
        <v>10732</v>
      </c>
      <c r="M1066" t="s">
        <v>10688</v>
      </c>
      <c r="N1066">
        <v>6</v>
      </c>
      <c r="O1066" t="s">
        <v>27863</v>
      </c>
      <c r="P1066" t="s">
        <v>10856</v>
      </c>
      <c r="Q1066">
        <v>0</v>
      </c>
    </row>
    <row r="1067" spans="1:17" x14ac:dyDescent="0.25">
      <c r="A1067" t="s">
        <v>9206</v>
      </c>
      <c r="B1067" t="s">
        <v>18676</v>
      </c>
      <c r="C1067">
        <v>255</v>
      </c>
      <c r="D1067" t="s">
        <v>27859</v>
      </c>
      <c r="E1067" t="s">
        <v>27860</v>
      </c>
      <c r="F1067" t="s">
        <v>27868</v>
      </c>
      <c r="G1067" t="s">
        <v>27862</v>
      </c>
      <c r="H1067">
        <v>255</v>
      </c>
      <c r="I1067">
        <v>0</v>
      </c>
      <c r="J1067" t="s">
        <v>12566</v>
      </c>
      <c r="K1067" t="s">
        <v>10685</v>
      </c>
      <c r="L1067" t="s">
        <v>10732</v>
      </c>
      <c r="M1067" t="s">
        <v>10688</v>
      </c>
      <c r="N1067">
        <v>6</v>
      </c>
      <c r="O1067" t="s">
        <v>27863</v>
      </c>
      <c r="P1067" t="s">
        <v>10856</v>
      </c>
      <c r="Q1067">
        <v>0</v>
      </c>
    </row>
    <row r="1068" spans="1:17" x14ac:dyDescent="0.25">
      <c r="A1068" t="s">
        <v>5716</v>
      </c>
      <c r="B1068" t="s">
        <v>18677</v>
      </c>
      <c r="C1068">
        <v>19</v>
      </c>
      <c r="D1068" t="s">
        <v>27859</v>
      </c>
      <c r="E1068" t="s">
        <v>27860</v>
      </c>
      <c r="F1068" t="s">
        <v>27868</v>
      </c>
      <c r="G1068" t="s">
        <v>27862</v>
      </c>
      <c r="H1068">
        <v>30</v>
      </c>
      <c r="I1068">
        <v>2</v>
      </c>
      <c r="J1068" t="s">
        <v>10683</v>
      </c>
      <c r="K1068" t="s">
        <v>10685</v>
      </c>
      <c r="L1068" t="s">
        <v>12282</v>
      </c>
      <c r="M1068" t="s">
        <v>10709</v>
      </c>
      <c r="N1068">
        <v>12</v>
      </c>
      <c r="O1068" t="s">
        <v>27863</v>
      </c>
      <c r="P1068" t="s">
        <v>10681</v>
      </c>
      <c r="Q1068">
        <v>0</v>
      </c>
    </row>
    <row r="1069" spans="1:17" x14ac:dyDescent="0.25">
      <c r="A1069" t="s">
        <v>5722</v>
      </c>
      <c r="B1069" t="s">
        <v>18719</v>
      </c>
      <c r="C1069">
        <v>7</v>
      </c>
      <c r="D1069" t="s">
        <v>27859</v>
      </c>
      <c r="E1069" t="s">
        <v>27860</v>
      </c>
      <c r="F1069" t="s">
        <v>27868</v>
      </c>
      <c r="G1069" t="s">
        <v>27862</v>
      </c>
      <c r="H1069">
        <v>7</v>
      </c>
      <c r="I1069">
        <v>0</v>
      </c>
      <c r="J1069" t="s">
        <v>12566</v>
      </c>
      <c r="K1069" t="s">
        <v>10685</v>
      </c>
      <c r="L1069" t="s">
        <v>18720</v>
      </c>
      <c r="M1069" t="s">
        <v>10702</v>
      </c>
      <c r="N1069">
        <v>6</v>
      </c>
      <c r="O1069" t="s">
        <v>27863</v>
      </c>
      <c r="P1069" t="s">
        <v>10856</v>
      </c>
      <c r="Q1069">
        <v>0</v>
      </c>
    </row>
    <row r="1070" spans="1:17" x14ac:dyDescent="0.25">
      <c r="A1070" t="s">
        <v>5733</v>
      </c>
      <c r="B1070" t="s">
        <v>18749</v>
      </c>
      <c r="C1070">
        <v>2</v>
      </c>
      <c r="D1070" t="s">
        <v>27859</v>
      </c>
      <c r="E1070" t="s">
        <v>27860</v>
      </c>
      <c r="F1070" t="s">
        <v>27868</v>
      </c>
      <c r="G1070" t="s">
        <v>27862</v>
      </c>
      <c r="H1070">
        <v>2</v>
      </c>
      <c r="I1070">
        <v>0</v>
      </c>
      <c r="J1070" t="s">
        <v>12566</v>
      </c>
      <c r="K1070" t="s">
        <v>10685</v>
      </c>
      <c r="L1070" t="s">
        <v>12441</v>
      </c>
      <c r="M1070" t="s">
        <v>10688</v>
      </c>
      <c r="N1070">
        <v>6</v>
      </c>
      <c r="O1070" t="s">
        <v>27863</v>
      </c>
      <c r="P1070" t="s">
        <v>13217</v>
      </c>
      <c r="Q1070">
        <v>0</v>
      </c>
    </row>
    <row r="1071" spans="1:17" x14ac:dyDescent="0.25">
      <c r="A1071" t="s">
        <v>5735</v>
      </c>
      <c r="B1071" t="s">
        <v>18751</v>
      </c>
      <c r="C1071">
        <v>0</v>
      </c>
      <c r="D1071" t="s">
        <v>27859</v>
      </c>
      <c r="E1071" t="s">
        <v>27860</v>
      </c>
      <c r="F1071" t="s">
        <v>27868</v>
      </c>
      <c r="G1071" t="s">
        <v>27862</v>
      </c>
      <c r="H1071">
        <v>1</v>
      </c>
      <c r="I1071">
        <v>0</v>
      </c>
      <c r="J1071" t="s">
        <v>12566</v>
      </c>
      <c r="K1071" t="s">
        <v>10685</v>
      </c>
      <c r="L1071" t="s">
        <v>12441</v>
      </c>
      <c r="M1071" t="s">
        <v>10688</v>
      </c>
      <c r="N1071">
        <v>6</v>
      </c>
      <c r="O1071" t="s">
        <v>27863</v>
      </c>
      <c r="P1071" t="s">
        <v>13217</v>
      </c>
      <c r="Q1071">
        <v>0</v>
      </c>
    </row>
    <row r="1072" spans="1:17" x14ac:dyDescent="0.25">
      <c r="A1072" t="s">
        <v>5740</v>
      </c>
      <c r="B1072" t="s">
        <v>18763</v>
      </c>
      <c r="C1072">
        <v>27.833333</v>
      </c>
      <c r="D1072" t="s">
        <v>27859</v>
      </c>
      <c r="E1072" t="s">
        <v>27860</v>
      </c>
      <c r="F1072" t="s">
        <v>27868</v>
      </c>
      <c r="G1072" t="s">
        <v>27862</v>
      </c>
      <c r="H1072">
        <v>27.833333</v>
      </c>
      <c r="I1072">
        <v>0</v>
      </c>
      <c r="J1072" t="s">
        <v>10683</v>
      </c>
      <c r="K1072" t="s">
        <v>10685</v>
      </c>
      <c r="L1072" t="s">
        <v>10746</v>
      </c>
      <c r="M1072" t="s">
        <v>10696</v>
      </c>
      <c r="N1072">
        <v>6</v>
      </c>
      <c r="O1072" t="s">
        <v>27863</v>
      </c>
      <c r="P1072" t="s">
        <v>10856</v>
      </c>
      <c r="Q1072">
        <v>0</v>
      </c>
    </row>
    <row r="1073" spans="1:17" x14ac:dyDescent="0.25">
      <c r="A1073" t="s">
        <v>5741</v>
      </c>
      <c r="B1073" t="s">
        <v>18766</v>
      </c>
      <c r="C1073">
        <v>28</v>
      </c>
      <c r="D1073" t="s">
        <v>27859</v>
      </c>
      <c r="E1073" t="s">
        <v>27860</v>
      </c>
      <c r="F1073" t="s">
        <v>27861</v>
      </c>
      <c r="G1073" t="s">
        <v>27862</v>
      </c>
      <c r="H1073">
        <v>29</v>
      </c>
      <c r="I1073">
        <v>1</v>
      </c>
      <c r="J1073" t="s">
        <v>10683</v>
      </c>
      <c r="K1073" t="s">
        <v>10685</v>
      </c>
      <c r="L1073" t="s">
        <v>10803</v>
      </c>
      <c r="M1073" t="s">
        <v>10783</v>
      </c>
      <c r="N1073">
        <v>12</v>
      </c>
      <c r="O1073" t="s">
        <v>27863</v>
      </c>
      <c r="P1073" t="s">
        <v>10681</v>
      </c>
      <c r="Q1073">
        <v>0</v>
      </c>
    </row>
    <row r="1074" spans="1:17" x14ac:dyDescent="0.25">
      <c r="A1074" t="s">
        <v>5742</v>
      </c>
      <c r="B1074" t="s">
        <v>18767</v>
      </c>
      <c r="C1074">
        <v>3</v>
      </c>
      <c r="D1074" t="s">
        <v>27859</v>
      </c>
      <c r="E1074" t="s">
        <v>27860</v>
      </c>
      <c r="F1074" t="s">
        <v>27868</v>
      </c>
      <c r="G1074" t="s">
        <v>27862</v>
      </c>
      <c r="H1074">
        <v>3</v>
      </c>
      <c r="I1074">
        <v>0</v>
      </c>
      <c r="J1074" t="s">
        <v>12566</v>
      </c>
      <c r="K1074" t="s">
        <v>10685</v>
      </c>
      <c r="L1074" t="s">
        <v>10761</v>
      </c>
      <c r="M1074" t="s">
        <v>10709</v>
      </c>
      <c r="N1074">
        <v>6</v>
      </c>
      <c r="O1074" t="s">
        <v>27863</v>
      </c>
      <c r="P1074" t="s">
        <v>11814</v>
      </c>
      <c r="Q1074">
        <v>0</v>
      </c>
    </row>
    <row r="1075" spans="1:17" x14ac:dyDescent="0.25">
      <c r="A1075" t="s">
        <v>9238</v>
      </c>
      <c r="B1075" t="s">
        <v>18820</v>
      </c>
      <c r="C1075">
        <v>0</v>
      </c>
      <c r="D1075" t="s">
        <v>27859</v>
      </c>
      <c r="E1075" t="s">
        <v>27860</v>
      </c>
      <c r="F1075" t="s">
        <v>27869</v>
      </c>
      <c r="G1075" t="s">
        <v>27870</v>
      </c>
      <c r="H1075">
        <v>2</v>
      </c>
      <c r="I1075">
        <v>0</v>
      </c>
      <c r="J1075" t="s">
        <v>12566</v>
      </c>
      <c r="K1075" t="s">
        <v>10685</v>
      </c>
      <c r="L1075" t="s">
        <v>12191</v>
      </c>
      <c r="M1075" t="s">
        <v>10696</v>
      </c>
      <c r="N1075">
        <v>1</v>
      </c>
      <c r="O1075" t="s">
        <v>27863</v>
      </c>
      <c r="P1075" t="s">
        <v>10856</v>
      </c>
      <c r="Q1075">
        <v>0</v>
      </c>
    </row>
    <row r="1076" spans="1:17" x14ac:dyDescent="0.25">
      <c r="A1076" t="s">
        <v>5764</v>
      </c>
      <c r="B1076" t="s">
        <v>18834</v>
      </c>
      <c r="C1076">
        <v>20</v>
      </c>
      <c r="D1076" t="s">
        <v>27859</v>
      </c>
      <c r="E1076" t="s">
        <v>27860</v>
      </c>
      <c r="F1076" t="s">
        <v>27861</v>
      </c>
      <c r="G1076" t="s">
        <v>27862</v>
      </c>
      <c r="H1076">
        <v>20</v>
      </c>
      <c r="I1076">
        <v>0</v>
      </c>
      <c r="J1076" t="s">
        <v>12566</v>
      </c>
      <c r="K1076" t="s">
        <v>10685</v>
      </c>
      <c r="L1076" t="s">
        <v>15739</v>
      </c>
      <c r="M1076" t="s">
        <v>10763</v>
      </c>
      <c r="N1076">
        <v>6</v>
      </c>
      <c r="O1076" t="s">
        <v>27863</v>
      </c>
      <c r="P1076" t="s">
        <v>13217</v>
      </c>
      <c r="Q1076">
        <v>0</v>
      </c>
    </row>
    <row r="1077" spans="1:17" x14ac:dyDescent="0.25">
      <c r="A1077" t="s">
        <v>18867</v>
      </c>
      <c r="B1077" t="s">
        <v>18868</v>
      </c>
      <c r="C1077">
        <v>0.66666700000000001</v>
      </c>
      <c r="D1077" t="s">
        <v>27859</v>
      </c>
      <c r="E1077" t="s">
        <v>27860</v>
      </c>
      <c r="F1077" t="s">
        <v>27874</v>
      </c>
      <c r="G1077" t="s">
        <v>27874</v>
      </c>
      <c r="H1077">
        <v>0.66666700000000001</v>
      </c>
      <c r="I1077">
        <v>0</v>
      </c>
      <c r="J1077" t="s">
        <v>12566</v>
      </c>
      <c r="K1077" t="s">
        <v>10685</v>
      </c>
      <c r="L1077" t="s">
        <v>10746</v>
      </c>
      <c r="M1077" t="s">
        <v>10696</v>
      </c>
      <c r="N1077">
        <v>3</v>
      </c>
      <c r="O1077" t="s">
        <v>27863</v>
      </c>
      <c r="P1077" t="s">
        <v>10856</v>
      </c>
      <c r="Q1077">
        <v>0</v>
      </c>
    </row>
    <row r="1078" spans="1:17" x14ac:dyDescent="0.25">
      <c r="A1078" t="s">
        <v>5775</v>
      </c>
      <c r="B1078" t="s">
        <v>18872</v>
      </c>
      <c r="C1078">
        <v>9</v>
      </c>
      <c r="D1078" t="s">
        <v>27859</v>
      </c>
      <c r="E1078" t="s">
        <v>27860</v>
      </c>
      <c r="F1078" t="s">
        <v>27868</v>
      </c>
      <c r="G1078" t="s">
        <v>27862</v>
      </c>
      <c r="H1078">
        <v>10</v>
      </c>
      <c r="I1078">
        <v>1</v>
      </c>
      <c r="J1078" t="s">
        <v>12566</v>
      </c>
      <c r="K1078" t="s">
        <v>10685</v>
      </c>
      <c r="L1078" t="s">
        <v>10700</v>
      </c>
      <c r="M1078" t="s">
        <v>10702</v>
      </c>
      <c r="N1078">
        <v>6</v>
      </c>
      <c r="O1078" t="s">
        <v>27863</v>
      </c>
      <c r="P1078" t="s">
        <v>10856</v>
      </c>
      <c r="Q1078">
        <v>0</v>
      </c>
    </row>
    <row r="1079" spans="1:17" x14ac:dyDescent="0.25">
      <c r="A1079" t="s">
        <v>5777</v>
      </c>
      <c r="B1079" t="s">
        <v>18875</v>
      </c>
      <c r="C1079">
        <v>0</v>
      </c>
      <c r="D1079" t="s">
        <v>27859</v>
      </c>
      <c r="E1079" t="s">
        <v>27860</v>
      </c>
      <c r="F1079" t="s">
        <v>27869</v>
      </c>
      <c r="G1079" t="s">
        <v>27870</v>
      </c>
      <c r="H1079">
        <v>31</v>
      </c>
      <c r="I1079">
        <v>0</v>
      </c>
      <c r="J1079" t="s">
        <v>12566</v>
      </c>
      <c r="K1079" t="s">
        <v>10685</v>
      </c>
      <c r="L1079" t="s">
        <v>10874</v>
      </c>
      <c r="M1079" t="s">
        <v>10709</v>
      </c>
      <c r="N1079">
        <v>6</v>
      </c>
      <c r="O1079" t="s">
        <v>27863</v>
      </c>
      <c r="P1079" t="s">
        <v>12445</v>
      </c>
      <c r="Q1079">
        <v>0</v>
      </c>
    </row>
    <row r="1080" spans="1:17" x14ac:dyDescent="0.25">
      <c r="A1080" t="s">
        <v>18910</v>
      </c>
      <c r="B1080" t="s">
        <v>18911</v>
      </c>
      <c r="C1080">
        <v>13</v>
      </c>
      <c r="D1080" t="s">
        <v>27859</v>
      </c>
      <c r="E1080" t="s">
        <v>27860</v>
      </c>
      <c r="F1080" t="s">
        <v>27868</v>
      </c>
      <c r="G1080" t="s">
        <v>27862</v>
      </c>
      <c r="H1080">
        <v>13</v>
      </c>
      <c r="I1080">
        <v>0</v>
      </c>
      <c r="J1080" t="s">
        <v>10683</v>
      </c>
      <c r="K1080" t="s">
        <v>10685</v>
      </c>
      <c r="L1080" t="s">
        <v>16088</v>
      </c>
      <c r="M1080" t="s">
        <v>10709</v>
      </c>
      <c r="N1080">
        <v>6</v>
      </c>
      <c r="O1080" t="s">
        <v>27863</v>
      </c>
      <c r="P1080" t="s">
        <v>13217</v>
      </c>
      <c r="Q1080">
        <v>0</v>
      </c>
    </row>
    <row r="1081" spans="1:17" x14ac:dyDescent="0.25">
      <c r="A1081" t="s">
        <v>18915</v>
      </c>
      <c r="B1081" t="s">
        <v>18916</v>
      </c>
      <c r="C1081">
        <v>0.33333299999999999</v>
      </c>
      <c r="D1081" t="s">
        <v>27859</v>
      </c>
      <c r="E1081" t="s">
        <v>27860</v>
      </c>
      <c r="F1081" t="s">
        <v>27874</v>
      </c>
      <c r="G1081" t="s">
        <v>27874</v>
      </c>
      <c r="H1081">
        <v>0.33333299999999999</v>
      </c>
      <c r="I1081">
        <v>0</v>
      </c>
      <c r="J1081" t="s">
        <v>12566</v>
      </c>
      <c r="K1081" t="s">
        <v>10693</v>
      </c>
      <c r="L1081" t="s">
        <v>11489</v>
      </c>
      <c r="M1081" t="s">
        <v>10696</v>
      </c>
      <c r="N1081">
        <v>6</v>
      </c>
      <c r="O1081" t="s">
        <v>27863</v>
      </c>
      <c r="P1081" t="s">
        <v>10691</v>
      </c>
      <c r="Q1081">
        <v>0</v>
      </c>
    </row>
    <row r="1082" spans="1:17" x14ac:dyDescent="0.25">
      <c r="A1082" t="s">
        <v>5799</v>
      </c>
      <c r="B1082" t="s">
        <v>18932</v>
      </c>
      <c r="C1082">
        <v>27</v>
      </c>
      <c r="D1082" t="s">
        <v>27859</v>
      </c>
      <c r="E1082" t="s">
        <v>27860</v>
      </c>
      <c r="F1082" t="s">
        <v>27868</v>
      </c>
      <c r="G1082" t="s">
        <v>27862</v>
      </c>
      <c r="H1082">
        <v>28</v>
      </c>
      <c r="I1082">
        <v>1</v>
      </c>
      <c r="J1082" t="s">
        <v>10683</v>
      </c>
      <c r="K1082" t="s">
        <v>10685</v>
      </c>
      <c r="L1082" t="s">
        <v>10761</v>
      </c>
      <c r="M1082" t="s">
        <v>10709</v>
      </c>
      <c r="N1082">
        <v>6</v>
      </c>
      <c r="O1082" t="s">
        <v>27863</v>
      </c>
      <c r="P1082" t="s">
        <v>10681</v>
      </c>
      <c r="Q1082">
        <v>0</v>
      </c>
    </row>
    <row r="1083" spans="1:17" x14ac:dyDescent="0.25">
      <c r="A1083" t="s">
        <v>5800</v>
      </c>
      <c r="B1083" t="s">
        <v>18934</v>
      </c>
      <c r="C1083">
        <v>25</v>
      </c>
      <c r="D1083" t="s">
        <v>27859</v>
      </c>
      <c r="E1083" t="s">
        <v>27860</v>
      </c>
      <c r="F1083" t="s">
        <v>27868</v>
      </c>
      <c r="G1083" t="s">
        <v>27862</v>
      </c>
      <c r="H1083">
        <v>25</v>
      </c>
      <c r="I1083">
        <v>0</v>
      </c>
      <c r="J1083" t="s">
        <v>13204</v>
      </c>
      <c r="K1083" t="s">
        <v>10685</v>
      </c>
      <c r="L1083" t="s">
        <v>11243</v>
      </c>
      <c r="M1083" t="s">
        <v>10709</v>
      </c>
      <c r="N1083">
        <v>6</v>
      </c>
      <c r="O1083" t="s">
        <v>27863</v>
      </c>
      <c r="P1083" t="s">
        <v>10856</v>
      </c>
      <c r="Q1083">
        <v>0</v>
      </c>
    </row>
    <row r="1084" spans="1:17" x14ac:dyDescent="0.25">
      <c r="A1084" t="s">
        <v>5802</v>
      </c>
      <c r="B1084" t="s">
        <v>18943</v>
      </c>
      <c r="C1084">
        <v>61</v>
      </c>
      <c r="D1084" t="s">
        <v>27859</v>
      </c>
      <c r="E1084" t="s">
        <v>27860</v>
      </c>
      <c r="F1084" t="s">
        <v>27861</v>
      </c>
      <c r="G1084" t="s">
        <v>27862</v>
      </c>
      <c r="H1084">
        <v>67</v>
      </c>
      <c r="I1084">
        <v>6</v>
      </c>
      <c r="J1084" t="s">
        <v>10683</v>
      </c>
      <c r="K1084" t="s">
        <v>10685</v>
      </c>
      <c r="L1084" t="s">
        <v>10874</v>
      </c>
      <c r="M1084" t="s">
        <v>10709</v>
      </c>
      <c r="N1084">
        <v>6</v>
      </c>
      <c r="O1084" t="s">
        <v>27863</v>
      </c>
      <c r="P1084" t="s">
        <v>10681</v>
      </c>
      <c r="Q1084">
        <v>0</v>
      </c>
    </row>
    <row r="1085" spans="1:17" x14ac:dyDescent="0.25">
      <c r="A1085" t="s">
        <v>5803</v>
      </c>
      <c r="B1085" t="s">
        <v>18944</v>
      </c>
      <c r="C1085">
        <v>33</v>
      </c>
      <c r="D1085" t="s">
        <v>27859</v>
      </c>
      <c r="E1085" t="s">
        <v>27860</v>
      </c>
      <c r="F1085" t="s">
        <v>27864</v>
      </c>
      <c r="G1085" t="s">
        <v>27862</v>
      </c>
      <c r="H1085">
        <v>33</v>
      </c>
      <c r="I1085">
        <v>0</v>
      </c>
      <c r="J1085" t="s">
        <v>10683</v>
      </c>
      <c r="K1085" t="s">
        <v>10685</v>
      </c>
      <c r="L1085" t="s">
        <v>10874</v>
      </c>
      <c r="M1085" t="s">
        <v>10709</v>
      </c>
      <c r="N1085">
        <v>6</v>
      </c>
      <c r="O1085" t="s">
        <v>27863</v>
      </c>
      <c r="P1085" t="s">
        <v>10681</v>
      </c>
      <c r="Q1085">
        <v>0</v>
      </c>
    </row>
    <row r="1086" spans="1:17" x14ac:dyDescent="0.25">
      <c r="A1086" t="s">
        <v>9262</v>
      </c>
      <c r="B1086" t="s">
        <v>18945</v>
      </c>
      <c r="C1086">
        <v>1</v>
      </c>
      <c r="D1086" t="s">
        <v>27859</v>
      </c>
      <c r="E1086" t="s">
        <v>27860</v>
      </c>
      <c r="F1086" t="s">
        <v>27868</v>
      </c>
      <c r="G1086" t="s">
        <v>27862</v>
      </c>
      <c r="H1086">
        <v>1</v>
      </c>
      <c r="I1086">
        <v>0</v>
      </c>
      <c r="J1086" t="s">
        <v>13204</v>
      </c>
      <c r="K1086" t="s">
        <v>10685</v>
      </c>
      <c r="L1086" t="s">
        <v>10686</v>
      </c>
      <c r="M1086" t="s">
        <v>10688</v>
      </c>
      <c r="N1086">
        <v>3</v>
      </c>
      <c r="O1086" t="s">
        <v>27863</v>
      </c>
      <c r="P1086" t="s">
        <v>10856</v>
      </c>
      <c r="Q1086">
        <v>0</v>
      </c>
    </row>
    <row r="1087" spans="1:17" x14ac:dyDescent="0.25">
      <c r="A1087" t="s">
        <v>9262</v>
      </c>
      <c r="B1087" t="s">
        <v>18945</v>
      </c>
      <c r="C1087">
        <v>0</v>
      </c>
      <c r="D1087" t="s">
        <v>27859</v>
      </c>
      <c r="E1087" t="s">
        <v>27860</v>
      </c>
      <c r="F1087" t="s">
        <v>27869</v>
      </c>
      <c r="G1087" t="s">
        <v>27870</v>
      </c>
      <c r="H1087">
        <v>1</v>
      </c>
      <c r="I1087">
        <v>0</v>
      </c>
      <c r="J1087" t="s">
        <v>13204</v>
      </c>
      <c r="K1087" t="s">
        <v>10685</v>
      </c>
      <c r="L1087" t="s">
        <v>10686</v>
      </c>
      <c r="M1087" t="s">
        <v>10688</v>
      </c>
      <c r="N1087">
        <v>3</v>
      </c>
      <c r="O1087" t="s">
        <v>27863</v>
      </c>
      <c r="P1087" t="s">
        <v>10856</v>
      </c>
      <c r="Q1087">
        <v>0</v>
      </c>
    </row>
    <row r="1088" spans="1:17" x14ac:dyDescent="0.25">
      <c r="A1088" t="s">
        <v>9264</v>
      </c>
      <c r="B1088" t="s">
        <v>18949</v>
      </c>
      <c r="C1088">
        <v>0.66666700000000001</v>
      </c>
      <c r="D1088" t="s">
        <v>27859</v>
      </c>
      <c r="E1088" t="s">
        <v>27860</v>
      </c>
      <c r="F1088" t="s">
        <v>27874</v>
      </c>
      <c r="G1088" t="s">
        <v>27874</v>
      </c>
      <c r="H1088">
        <v>0.66666700000000001</v>
      </c>
      <c r="I1088">
        <v>0</v>
      </c>
      <c r="J1088" t="s">
        <v>13204</v>
      </c>
      <c r="K1088" t="s">
        <v>10685</v>
      </c>
      <c r="L1088" t="s">
        <v>15975</v>
      </c>
      <c r="M1088" t="s">
        <v>10709</v>
      </c>
      <c r="N1088">
        <v>6</v>
      </c>
      <c r="O1088" t="s">
        <v>27863</v>
      </c>
      <c r="P1088" t="s">
        <v>10856</v>
      </c>
      <c r="Q1088">
        <v>0</v>
      </c>
    </row>
    <row r="1089" spans="1:17" x14ac:dyDescent="0.25">
      <c r="A1089" t="s">
        <v>9267</v>
      </c>
      <c r="B1089" t="s">
        <v>18973</v>
      </c>
      <c r="C1089">
        <v>0.16666700000000001</v>
      </c>
      <c r="D1089" t="s">
        <v>27859</v>
      </c>
      <c r="E1089" t="s">
        <v>27860</v>
      </c>
      <c r="F1089" t="s">
        <v>27874</v>
      </c>
      <c r="G1089" t="s">
        <v>27874</v>
      </c>
      <c r="H1089">
        <v>0.16666700000000001</v>
      </c>
      <c r="I1089">
        <v>0</v>
      </c>
      <c r="J1089" t="s">
        <v>13204</v>
      </c>
      <c r="K1089" t="s">
        <v>10685</v>
      </c>
      <c r="L1089" t="s">
        <v>13477</v>
      </c>
      <c r="M1089" t="s">
        <v>8187</v>
      </c>
      <c r="N1089">
        <v>6</v>
      </c>
      <c r="O1089" t="s">
        <v>27863</v>
      </c>
      <c r="P1089" t="s">
        <v>10856</v>
      </c>
      <c r="Q1089">
        <v>0</v>
      </c>
    </row>
    <row r="1090" spans="1:17" x14ac:dyDescent="0.25">
      <c r="A1090" t="s">
        <v>18974</v>
      </c>
      <c r="B1090" t="s">
        <v>18975</v>
      </c>
      <c r="C1090">
        <v>0.66666700000000001</v>
      </c>
      <c r="D1090" t="s">
        <v>27859</v>
      </c>
      <c r="E1090" t="s">
        <v>27860</v>
      </c>
      <c r="F1090" t="s">
        <v>27874</v>
      </c>
      <c r="G1090" t="s">
        <v>27874</v>
      </c>
      <c r="H1090">
        <v>0.66666700000000001</v>
      </c>
      <c r="I1090">
        <v>0</v>
      </c>
      <c r="J1090" t="s">
        <v>13204</v>
      </c>
      <c r="K1090" t="s">
        <v>10685</v>
      </c>
      <c r="L1090" t="s">
        <v>13477</v>
      </c>
      <c r="M1090" t="s">
        <v>8187</v>
      </c>
      <c r="N1090">
        <v>6</v>
      </c>
      <c r="O1090" t="s">
        <v>27863</v>
      </c>
      <c r="P1090" t="s">
        <v>10856</v>
      </c>
      <c r="Q1090">
        <v>0</v>
      </c>
    </row>
    <row r="1091" spans="1:17" x14ac:dyDescent="0.25">
      <c r="A1091" t="s">
        <v>18997</v>
      </c>
      <c r="B1091" t="s">
        <v>18998</v>
      </c>
      <c r="C1091">
        <v>0.5</v>
      </c>
      <c r="D1091" t="s">
        <v>27859</v>
      </c>
      <c r="E1091" t="s">
        <v>27860</v>
      </c>
      <c r="F1091" t="s">
        <v>27874</v>
      </c>
      <c r="G1091" t="s">
        <v>27874</v>
      </c>
      <c r="H1091">
        <v>0.5</v>
      </c>
      <c r="I1091">
        <v>0</v>
      </c>
      <c r="J1091" t="s">
        <v>13204</v>
      </c>
      <c r="K1091" t="s">
        <v>10685</v>
      </c>
      <c r="L1091" t="s">
        <v>10700</v>
      </c>
      <c r="M1091" t="s">
        <v>10702</v>
      </c>
      <c r="N1091">
        <v>6</v>
      </c>
      <c r="O1091" t="s">
        <v>27863</v>
      </c>
      <c r="P1091" t="s">
        <v>10856</v>
      </c>
      <c r="Q1091">
        <v>0</v>
      </c>
    </row>
    <row r="1092" spans="1:17" x14ac:dyDescent="0.25">
      <c r="A1092" t="s">
        <v>9275</v>
      </c>
      <c r="B1092" t="s">
        <v>18999</v>
      </c>
      <c r="C1092">
        <v>0.83333299999999999</v>
      </c>
      <c r="D1092" t="s">
        <v>27859</v>
      </c>
      <c r="E1092" t="s">
        <v>27860</v>
      </c>
      <c r="F1092" t="s">
        <v>27874</v>
      </c>
      <c r="G1092" t="s">
        <v>27874</v>
      </c>
      <c r="H1092">
        <v>0.83333299999999999</v>
      </c>
      <c r="I1092">
        <v>0</v>
      </c>
      <c r="J1092" t="s">
        <v>13204</v>
      </c>
      <c r="K1092" t="s">
        <v>10753</v>
      </c>
      <c r="L1092" t="s">
        <v>10700</v>
      </c>
      <c r="M1092" t="s">
        <v>10702</v>
      </c>
      <c r="N1092">
        <v>6</v>
      </c>
      <c r="O1092" t="s">
        <v>27863</v>
      </c>
      <c r="P1092" t="s">
        <v>10856</v>
      </c>
      <c r="Q1092">
        <v>0</v>
      </c>
    </row>
    <row r="1093" spans="1:17" x14ac:dyDescent="0.25">
      <c r="A1093" t="s">
        <v>5818</v>
      </c>
      <c r="B1093" t="s">
        <v>19001</v>
      </c>
      <c r="C1093">
        <v>0</v>
      </c>
      <c r="D1093" t="s">
        <v>27859</v>
      </c>
      <c r="E1093" t="s">
        <v>27860</v>
      </c>
      <c r="F1093" t="s">
        <v>27861</v>
      </c>
      <c r="G1093" t="s">
        <v>27862</v>
      </c>
      <c r="H1093">
        <v>1</v>
      </c>
      <c r="I1093">
        <v>1</v>
      </c>
      <c r="J1093" t="s">
        <v>12566</v>
      </c>
      <c r="K1093" t="s">
        <v>10685</v>
      </c>
      <c r="L1093" t="s">
        <v>10694</v>
      </c>
      <c r="M1093" t="s">
        <v>10696</v>
      </c>
      <c r="N1093">
        <v>6</v>
      </c>
      <c r="O1093" t="s">
        <v>27863</v>
      </c>
      <c r="P1093" t="s">
        <v>10681</v>
      </c>
      <c r="Q1093">
        <v>0</v>
      </c>
    </row>
    <row r="1094" spans="1:17" x14ac:dyDescent="0.25">
      <c r="A1094" t="s">
        <v>19010</v>
      </c>
      <c r="B1094" t="s">
        <v>19011</v>
      </c>
      <c r="C1094">
        <v>1</v>
      </c>
      <c r="D1094" t="s">
        <v>27859</v>
      </c>
      <c r="E1094" t="s">
        <v>27860</v>
      </c>
      <c r="F1094" t="s">
        <v>27874</v>
      </c>
      <c r="G1094" t="s">
        <v>27874</v>
      </c>
      <c r="H1094">
        <v>1</v>
      </c>
      <c r="I1094">
        <v>0</v>
      </c>
      <c r="J1094" t="s">
        <v>13204</v>
      </c>
      <c r="K1094" t="s">
        <v>10685</v>
      </c>
      <c r="L1094" t="s">
        <v>10746</v>
      </c>
      <c r="M1094" t="s">
        <v>10748</v>
      </c>
      <c r="N1094">
        <v>3</v>
      </c>
      <c r="O1094" t="s">
        <v>27863</v>
      </c>
      <c r="P1094" t="s">
        <v>10856</v>
      </c>
      <c r="Q1094">
        <v>0</v>
      </c>
    </row>
    <row r="1095" spans="1:17" x14ac:dyDescent="0.25">
      <c r="A1095" t="s">
        <v>5823</v>
      </c>
      <c r="B1095" t="s">
        <v>19024</v>
      </c>
      <c r="C1095">
        <v>97</v>
      </c>
      <c r="D1095" t="s">
        <v>27859</v>
      </c>
      <c r="E1095" t="s">
        <v>27860</v>
      </c>
      <c r="F1095" t="s">
        <v>27861</v>
      </c>
      <c r="G1095" t="s">
        <v>27862</v>
      </c>
      <c r="H1095">
        <v>108</v>
      </c>
      <c r="I1095">
        <v>11</v>
      </c>
      <c r="J1095" t="s">
        <v>10683</v>
      </c>
      <c r="K1095" t="s">
        <v>10685</v>
      </c>
      <c r="L1095" t="s">
        <v>10728</v>
      </c>
      <c r="M1095" t="s">
        <v>10702</v>
      </c>
      <c r="N1095">
        <v>6</v>
      </c>
      <c r="O1095" t="s">
        <v>27863</v>
      </c>
      <c r="P1095" t="s">
        <v>10681</v>
      </c>
      <c r="Q1095">
        <v>0</v>
      </c>
    </row>
    <row r="1096" spans="1:17" x14ac:dyDescent="0.25">
      <c r="A1096" t="s">
        <v>9281</v>
      </c>
      <c r="B1096" t="s">
        <v>19032</v>
      </c>
      <c r="C1096">
        <v>2.1666669999999999</v>
      </c>
      <c r="D1096" t="s">
        <v>27859</v>
      </c>
      <c r="E1096" t="s">
        <v>27860</v>
      </c>
      <c r="F1096" t="s">
        <v>27874</v>
      </c>
      <c r="G1096" t="s">
        <v>27874</v>
      </c>
      <c r="H1096">
        <v>2.1666669999999999</v>
      </c>
      <c r="I1096">
        <v>0</v>
      </c>
      <c r="J1096" t="s">
        <v>13204</v>
      </c>
      <c r="K1096" t="s">
        <v>10685</v>
      </c>
      <c r="L1096" t="s">
        <v>10732</v>
      </c>
      <c r="M1096" t="s">
        <v>10688</v>
      </c>
      <c r="N1096">
        <v>6</v>
      </c>
      <c r="O1096" t="s">
        <v>27863</v>
      </c>
      <c r="P1096" t="s">
        <v>10856</v>
      </c>
      <c r="Q1096">
        <v>0</v>
      </c>
    </row>
    <row r="1097" spans="1:17" x14ac:dyDescent="0.25">
      <c r="A1097" t="s">
        <v>5826</v>
      </c>
      <c r="B1097" t="s">
        <v>19035</v>
      </c>
      <c r="C1097">
        <v>14</v>
      </c>
      <c r="D1097" t="s">
        <v>27859</v>
      </c>
      <c r="E1097" t="s">
        <v>27860</v>
      </c>
      <c r="F1097" t="s">
        <v>27868</v>
      </c>
      <c r="G1097" t="s">
        <v>27862</v>
      </c>
      <c r="H1097">
        <v>14</v>
      </c>
      <c r="I1097">
        <v>0</v>
      </c>
      <c r="J1097" t="s">
        <v>13204</v>
      </c>
      <c r="K1097" t="s">
        <v>10685</v>
      </c>
      <c r="L1097" t="s">
        <v>16600</v>
      </c>
      <c r="M1097" t="s">
        <v>10763</v>
      </c>
      <c r="N1097">
        <v>6</v>
      </c>
      <c r="O1097" t="s">
        <v>27863</v>
      </c>
      <c r="P1097" t="s">
        <v>10751</v>
      </c>
      <c r="Q1097">
        <v>0</v>
      </c>
    </row>
    <row r="1098" spans="1:17" x14ac:dyDescent="0.25">
      <c r="A1098" t="s">
        <v>5827</v>
      </c>
      <c r="B1098" t="s">
        <v>19038</v>
      </c>
      <c r="C1098">
        <v>0.66666700000000001</v>
      </c>
      <c r="D1098" t="s">
        <v>27859</v>
      </c>
      <c r="E1098" t="s">
        <v>27860</v>
      </c>
      <c r="F1098" t="s">
        <v>27874</v>
      </c>
      <c r="G1098" t="s">
        <v>27874</v>
      </c>
      <c r="H1098">
        <v>0.66666700000000001</v>
      </c>
      <c r="I1098">
        <v>0</v>
      </c>
      <c r="J1098" t="s">
        <v>10683</v>
      </c>
      <c r="K1098" t="s">
        <v>10685</v>
      </c>
      <c r="L1098" t="s">
        <v>10746</v>
      </c>
      <c r="M1098" t="s">
        <v>10748</v>
      </c>
      <c r="N1098">
        <v>3</v>
      </c>
      <c r="O1098" t="s">
        <v>27863</v>
      </c>
      <c r="P1098" t="s">
        <v>10856</v>
      </c>
      <c r="Q1098">
        <v>0</v>
      </c>
    </row>
    <row r="1099" spans="1:17" x14ac:dyDescent="0.25">
      <c r="A1099" t="s">
        <v>9282</v>
      </c>
      <c r="B1099" t="s">
        <v>19039</v>
      </c>
      <c r="C1099">
        <v>1</v>
      </c>
      <c r="D1099" t="s">
        <v>27859</v>
      </c>
      <c r="E1099" t="s">
        <v>27860</v>
      </c>
      <c r="F1099" t="s">
        <v>27868</v>
      </c>
      <c r="G1099" t="s">
        <v>27862</v>
      </c>
      <c r="H1099">
        <v>1</v>
      </c>
      <c r="I1099">
        <v>0</v>
      </c>
      <c r="J1099" t="s">
        <v>13204</v>
      </c>
      <c r="K1099" t="s">
        <v>10685</v>
      </c>
      <c r="L1099" t="s">
        <v>10700</v>
      </c>
      <c r="M1099" t="s">
        <v>10702</v>
      </c>
      <c r="N1099">
        <v>6</v>
      </c>
      <c r="O1099" t="s">
        <v>27863</v>
      </c>
      <c r="P1099" t="s">
        <v>11814</v>
      </c>
      <c r="Q1099">
        <v>0</v>
      </c>
    </row>
    <row r="1100" spans="1:17" x14ac:dyDescent="0.25">
      <c r="A1100" t="s">
        <v>5832</v>
      </c>
      <c r="B1100" t="s">
        <v>19052</v>
      </c>
      <c r="C1100">
        <v>4</v>
      </c>
      <c r="D1100" t="s">
        <v>27859</v>
      </c>
      <c r="E1100" t="s">
        <v>27860</v>
      </c>
      <c r="F1100" t="s">
        <v>27861</v>
      </c>
      <c r="G1100" t="s">
        <v>27862</v>
      </c>
      <c r="H1100">
        <v>5</v>
      </c>
      <c r="I1100">
        <v>1</v>
      </c>
      <c r="J1100" t="s">
        <v>10683</v>
      </c>
      <c r="K1100" t="s">
        <v>10685</v>
      </c>
      <c r="L1100" t="s">
        <v>10761</v>
      </c>
      <c r="M1100" t="s">
        <v>10696</v>
      </c>
      <c r="N1100">
        <v>6</v>
      </c>
      <c r="O1100" t="s">
        <v>27863</v>
      </c>
      <c r="P1100" t="s">
        <v>10681</v>
      </c>
      <c r="Q1100">
        <v>0</v>
      </c>
    </row>
    <row r="1101" spans="1:17" x14ac:dyDescent="0.25">
      <c r="A1101" t="s">
        <v>5840</v>
      </c>
      <c r="B1101" t="s">
        <v>19082</v>
      </c>
      <c r="C1101">
        <v>2</v>
      </c>
      <c r="D1101" t="s">
        <v>27859</v>
      </c>
      <c r="E1101" t="s">
        <v>27860</v>
      </c>
      <c r="F1101" t="s">
        <v>27861</v>
      </c>
      <c r="G1101" t="s">
        <v>27862</v>
      </c>
      <c r="H1101">
        <v>4</v>
      </c>
      <c r="I1101">
        <v>2</v>
      </c>
      <c r="J1101" t="s">
        <v>10683</v>
      </c>
      <c r="K1101" t="s">
        <v>10685</v>
      </c>
      <c r="L1101" t="s">
        <v>10732</v>
      </c>
      <c r="M1101" t="s">
        <v>10688</v>
      </c>
      <c r="N1101">
        <v>6</v>
      </c>
      <c r="O1101" t="s">
        <v>27863</v>
      </c>
      <c r="P1101" t="s">
        <v>10681</v>
      </c>
      <c r="Q1101">
        <v>0</v>
      </c>
    </row>
    <row r="1102" spans="1:17" x14ac:dyDescent="0.25">
      <c r="A1102" t="s">
        <v>5841</v>
      </c>
      <c r="B1102" t="s">
        <v>19083</v>
      </c>
      <c r="C1102">
        <v>0.66666700000000001</v>
      </c>
      <c r="D1102" t="s">
        <v>27859</v>
      </c>
      <c r="E1102" t="s">
        <v>27860</v>
      </c>
      <c r="F1102" t="s">
        <v>27874</v>
      </c>
      <c r="G1102" t="s">
        <v>27874</v>
      </c>
      <c r="H1102">
        <v>0.66666700000000001</v>
      </c>
      <c r="I1102">
        <v>0</v>
      </c>
      <c r="J1102" t="s">
        <v>10683</v>
      </c>
      <c r="K1102" t="s">
        <v>10685</v>
      </c>
      <c r="L1102" t="s">
        <v>10746</v>
      </c>
      <c r="M1102" t="s">
        <v>10696</v>
      </c>
      <c r="N1102">
        <v>6</v>
      </c>
      <c r="O1102" t="s">
        <v>27863</v>
      </c>
      <c r="P1102" t="s">
        <v>10681</v>
      </c>
      <c r="Q1102">
        <v>0</v>
      </c>
    </row>
    <row r="1103" spans="1:17" x14ac:dyDescent="0.25">
      <c r="A1103" t="s">
        <v>5841</v>
      </c>
      <c r="B1103" t="s">
        <v>19083</v>
      </c>
      <c r="C1103">
        <v>80</v>
      </c>
      <c r="D1103" t="s">
        <v>27859</v>
      </c>
      <c r="E1103" t="s">
        <v>27860</v>
      </c>
      <c r="F1103" t="s">
        <v>27861</v>
      </c>
      <c r="G1103" t="s">
        <v>27862</v>
      </c>
      <c r="H1103">
        <v>98</v>
      </c>
      <c r="I1103">
        <v>18</v>
      </c>
      <c r="J1103" t="s">
        <v>10683</v>
      </c>
      <c r="K1103" t="s">
        <v>10685</v>
      </c>
      <c r="L1103" t="s">
        <v>10746</v>
      </c>
      <c r="M1103" t="s">
        <v>10696</v>
      </c>
      <c r="N1103">
        <v>6</v>
      </c>
      <c r="O1103" t="s">
        <v>27863</v>
      </c>
      <c r="P1103" t="s">
        <v>10681</v>
      </c>
      <c r="Q1103">
        <v>0</v>
      </c>
    </row>
    <row r="1104" spans="1:17" x14ac:dyDescent="0.25">
      <c r="A1104" t="s">
        <v>5844</v>
      </c>
      <c r="B1104" t="s">
        <v>19088</v>
      </c>
      <c r="C1104">
        <v>3</v>
      </c>
      <c r="D1104" t="s">
        <v>27859</v>
      </c>
      <c r="E1104" t="s">
        <v>27860</v>
      </c>
      <c r="F1104" t="s">
        <v>27868</v>
      </c>
      <c r="G1104" t="s">
        <v>27862</v>
      </c>
      <c r="H1104">
        <v>3</v>
      </c>
      <c r="I1104">
        <v>0</v>
      </c>
      <c r="J1104" t="s">
        <v>10683</v>
      </c>
      <c r="K1104" t="s">
        <v>10685</v>
      </c>
      <c r="L1104" t="s">
        <v>16370</v>
      </c>
      <c r="M1104" t="s">
        <v>10709</v>
      </c>
      <c r="N1104">
        <v>6</v>
      </c>
      <c r="O1104" t="s">
        <v>27863</v>
      </c>
      <c r="P1104" t="s">
        <v>13217</v>
      </c>
      <c r="Q1104">
        <v>0</v>
      </c>
    </row>
    <row r="1105" spans="1:17" x14ac:dyDescent="0.25">
      <c r="A1105" t="s">
        <v>5849</v>
      </c>
      <c r="B1105" t="s">
        <v>19103</v>
      </c>
      <c r="C1105">
        <v>1</v>
      </c>
      <c r="D1105" t="s">
        <v>27859</v>
      </c>
      <c r="E1105" t="s">
        <v>27860</v>
      </c>
      <c r="F1105" t="s">
        <v>27868</v>
      </c>
      <c r="G1105" t="s">
        <v>27862</v>
      </c>
      <c r="H1105">
        <v>1</v>
      </c>
      <c r="I1105">
        <v>0</v>
      </c>
      <c r="J1105" t="s">
        <v>10683</v>
      </c>
      <c r="K1105" t="s">
        <v>10685</v>
      </c>
      <c r="L1105" t="s">
        <v>10874</v>
      </c>
      <c r="M1105" t="s">
        <v>10709</v>
      </c>
      <c r="N1105">
        <v>6</v>
      </c>
      <c r="O1105" t="s">
        <v>27863</v>
      </c>
      <c r="P1105" t="s">
        <v>10856</v>
      </c>
      <c r="Q1105">
        <v>0</v>
      </c>
    </row>
    <row r="1106" spans="1:17" x14ac:dyDescent="0.25">
      <c r="A1106" t="s">
        <v>5850</v>
      </c>
      <c r="B1106" t="s">
        <v>19104</v>
      </c>
      <c r="C1106">
        <v>45</v>
      </c>
      <c r="D1106" t="s">
        <v>27859</v>
      </c>
      <c r="E1106" t="s">
        <v>27860</v>
      </c>
      <c r="F1106" t="s">
        <v>27868</v>
      </c>
      <c r="G1106" t="s">
        <v>27862</v>
      </c>
      <c r="H1106">
        <v>51</v>
      </c>
      <c r="I1106">
        <v>6</v>
      </c>
      <c r="J1106" t="s">
        <v>10683</v>
      </c>
      <c r="K1106" t="s">
        <v>10685</v>
      </c>
      <c r="L1106" t="s">
        <v>10874</v>
      </c>
      <c r="M1106" t="s">
        <v>10709</v>
      </c>
      <c r="N1106">
        <v>6</v>
      </c>
      <c r="O1106" t="s">
        <v>27863</v>
      </c>
      <c r="P1106" t="s">
        <v>10856</v>
      </c>
      <c r="Q1106">
        <v>0</v>
      </c>
    </row>
    <row r="1107" spans="1:17" x14ac:dyDescent="0.25">
      <c r="A1107" t="s">
        <v>5850</v>
      </c>
      <c r="B1107" t="s">
        <v>19104</v>
      </c>
      <c r="C1107">
        <v>0</v>
      </c>
      <c r="D1107" t="s">
        <v>27859</v>
      </c>
      <c r="E1107" t="s">
        <v>27860</v>
      </c>
      <c r="F1107" t="s">
        <v>27869</v>
      </c>
      <c r="G1107" t="s">
        <v>27870</v>
      </c>
      <c r="H1107">
        <v>1</v>
      </c>
      <c r="I1107">
        <v>0</v>
      </c>
      <c r="J1107" t="s">
        <v>10683</v>
      </c>
      <c r="K1107" t="s">
        <v>10685</v>
      </c>
      <c r="L1107" t="s">
        <v>10874</v>
      </c>
      <c r="M1107" t="s">
        <v>10709</v>
      </c>
      <c r="N1107">
        <v>6</v>
      </c>
      <c r="O1107" t="s">
        <v>27863</v>
      </c>
      <c r="P1107" t="s">
        <v>10856</v>
      </c>
      <c r="Q1107">
        <v>0</v>
      </c>
    </row>
    <row r="1108" spans="1:17" x14ac:dyDescent="0.25">
      <c r="A1108" t="s">
        <v>5851</v>
      </c>
      <c r="B1108" t="s">
        <v>19107</v>
      </c>
      <c r="C1108">
        <v>38</v>
      </c>
      <c r="D1108" t="s">
        <v>27859</v>
      </c>
      <c r="E1108" t="s">
        <v>27860</v>
      </c>
      <c r="F1108" t="s">
        <v>27868</v>
      </c>
      <c r="G1108" t="s">
        <v>27862</v>
      </c>
      <c r="H1108">
        <v>38</v>
      </c>
      <c r="I1108">
        <v>0</v>
      </c>
      <c r="J1108" t="s">
        <v>10683</v>
      </c>
      <c r="K1108" t="s">
        <v>10685</v>
      </c>
      <c r="L1108" t="s">
        <v>10837</v>
      </c>
      <c r="M1108" t="s">
        <v>10696</v>
      </c>
      <c r="N1108">
        <v>6</v>
      </c>
      <c r="O1108" t="s">
        <v>27863</v>
      </c>
      <c r="P1108" t="s">
        <v>12445</v>
      </c>
      <c r="Q1108">
        <v>0</v>
      </c>
    </row>
    <row r="1109" spans="1:17" x14ac:dyDescent="0.25">
      <c r="A1109" t="s">
        <v>5852</v>
      </c>
      <c r="B1109" t="s">
        <v>19109</v>
      </c>
      <c r="C1109">
        <v>37</v>
      </c>
      <c r="D1109" t="s">
        <v>27859</v>
      </c>
      <c r="E1109" t="s">
        <v>27860</v>
      </c>
      <c r="F1109" t="s">
        <v>27861</v>
      </c>
      <c r="G1109" t="s">
        <v>27862</v>
      </c>
      <c r="H1109">
        <v>37</v>
      </c>
      <c r="I1109">
        <v>0</v>
      </c>
      <c r="J1109" t="s">
        <v>12566</v>
      </c>
      <c r="K1109" t="s">
        <v>10685</v>
      </c>
      <c r="L1109" t="s">
        <v>10728</v>
      </c>
      <c r="M1109" t="s">
        <v>10696</v>
      </c>
      <c r="N1109">
        <v>6</v>
      </c>
      <c r="O1109" t="s">
        <v>27863</v>
      </c>
      <c r="P1109" t="s">
        <v>13217</v>
      </c>
      <c r="Q1109">
        <v>0</v>
      </c>
    </row>
    <row r="1110" spans="1:17" x14ac:dyDescent="0.25">
      <c r="A1110" t="s">
        <v>5852</v>
      </c>
      <c r="B1110" t="s">
        <v>19109</v>
      </c>
      <c r="C1110">
        <v>2</v>
      </c>
      <c r="D1110" t="s">
        <v>27859</v>
      </c>
      <c r="E1110" t="s">
        <v>27860</v>
      </c>
      <c r="F1110" t="s">
        <v>27868</v>
      </c>
      <c r="G1110" t="s">
        <v>27862</v>
      </c>
      <c r="H1110">
        <v>2</v>
      </c>
      <c r="I1110">
        <v>0</v>
      </c>
      <c r="J1110" t="s">
        <v>12566</v>
      </c>
      <c r="K1110" t="s">
        <v>10685</v>
      </c>
      <c r="L1110" t="s">
        <v>10728</v>
      </c>
      <c r="M1110" t="s">
        <v>10696</v>
      </c>
      <c r="N1110">
        <v>6</v>
      </c>
      <c r="O1110" t="s">
        <v>27863</v>
      </c>
      <c r="P1110" t="s">
        <v>13217</v>
      </c>
      <c r="Q1110">
        <v>0</v>
      </c>
    </row>
    <row r="1111" spans="1:17" x14ac:dyDescent="0.25">
      <c r="A1111" t="s">
        <v>5855</v>
      </c>
      <c r="B1111" t="s">
        <v>19115</v>
      </c>
      <c r="C1111">
        <v>0</v>
      </c>
      <c r="D1111" t="s">
        <v>27859</v>
      </c>
      <c r="E1111" t="s">
        <v>27860</v>
      </c>
      <c r="F1111" t="s">
        <v>27868</v>
      </c>
      <c r="G1111" t="s">
        <v>27862</v>
      </c>
      <c r="H1111">
        <v>10</v>
      </c>
      <c r="I1111">
        <v>7</v>
      </c>
      <c r="J1111" t="s">
        <v>10683</v>
      </c>
      <c r="K1111" t="s">
        <v>10685</v>
      </c>
      <c r="L1111" t="s">
        <v>11489</v>
      </c>
      <c r="M1111" t="s">
        <v>10696</v>
      </c>
      <c r="N1111">
        <v>6</v>
      </c>
      <c r="O1111" t="s">
        <v>27863</v>
      </c>
      <c r="P1111" t="s">
        <v>10856</v>
      </c>
      <c r="Q1111">
        <v>0</v>
      </c>
    </row>
    <row r="1112" spans="1:17" x14ac:dyDescent="0.25">
      <c r="A1112" t="s">
        <v>5861</v>
      </c>
      <c r="B1112" t="s">
        <v>19134</v>
      </c>
      <c r="C1112">
        <v>28</v>
      </c>
      <c r="D1112" t="s">
        <v>27859</v>
      </c>
      <c r="E1112" t="s">
        <v>27860</v>
      </c>
      <c r="F1112" t="s">
        <v>27861</v>
      </c>
      <c r="G1112" t="s">
        <v>27862</v>
      </c>
      <c r="H1112">
        <v>31</v>
      </c>
      <c r="I1112">
        <v>3</v>
      </c>
      <c r="J1112" t="s">
        <v>10683</v>
      </c>
      <c r="K1112" t="s">
        <v>10685</v>
      </c>
      <c r="L1112" t="s">
        <v>11378</v>
      </c>
      <c r="M1112" t="s">
        <v>10696</v>
      </c>
      <c r="N1112">
        <v>6</v>
      </c>
      <c r="O1112" t="s">
        <v>27863</v>
      </c>
      <c r="P1112" t="s">
        <v>10681</v>
      </c>
      <c r="Q1112">
        <v>0</v>
      </c>
    </row>
    <row r="1113" spans="1:17" x14ac:dyDescent="0.25">
      <c r="A1113" t="s">
        <v>5864</v>
      </c>
      <c r="B1113" t="s">
        <v>19144</v>
      </c>
      <c r="C1113">
        <v>5</v>
      </c>
      <c r="D1113" t="s">
        <v>27859</v>
      </c>
      <c r="E1113" t="s">
        <v>27860</v>
      </c>
      <c r="F1113" t="s">
        <v>27868</v>
      </c>
      <c r="G1113" t="s">
        <v>27862</v>
      </c>
      <c r="H1113">
        <v>5</v>
      </c>
      <c r="I1113">
        <v>0</v>
      </c>
      <c r="J1113" t="s">
        <v>13204</v>
      </c>
      <c r="K1113" t="s">
        <v>10685</v>
      </c>
      <c r="L1113" t="s">
        <v>14397</v>
      </c>
      <c r="M1113" t="s">
        <v>10709</v>
      </c>
      <c r="N1113">
        <v>1</v>
      </c>
      <c r="O1113" t="s">
        <v>27863</v>
      </c>
      <c r="P1113" t="s">
        <v>10856</v>
      </c>
      <c r="Q1113">
        <v>0</v>
      </c>
    </row>
    <row r="1114" spans="1:17" x14ac:dyDescent="0.25">
      <c r="A1114" t="s">
        <v>5868</v>
      </c>
      <c r="B1114" t="s">
        <v>19156</v>
      </c>
      <c r="C1114">
        <v>0</v>
      </c>
      <c r="D1114" t="s">
        <v>27859</v>
      </c>
      <c r="E1114" t="s">
        <v>27860</v>
      </c>
      <c r="F1114" t="s">
        <v>27861</v>
      </c>
      <c r="G1114" t="s">
        <v>27862</v>
      </c>
      <c r="H1114">
        <v>4</v>
      </c>
      <c r="I1114">
        <v>4</v>
      </c>
      <c r="J1114" t="s">
        <v>10683</v>
      </c>
      <c r="K1114" t="s">
        <v>10685</v>
      </c>
      <c r="L1114" t="s">
        <v>10826</v>
      </c>
      <c r="M1114" t="s">
        <v>10709</v>
      </c>
      <c r="N1114">
        <v>6</v>
      </c>
      <c r="O1114" t="s">
        <v>27863</v>
      </c>
      <c r="P1114" t="s">
        <v>10681</v>
      </c>
      <c r="Q1114">
        <v>0</v>
      </c>
    </row>
    <row r="1115" spans="1:17" x14ac:dyDescent="0.25">
      <c r="A1115" t="s">
        <v>5869</v>
      </c>
      <c r="B1115" t="s">
        <v>19157</v>
      </c>
      <c r="C1115">
        <v>11</v>
      </c>
      <c r="D1115" t="s">
        <v>27859</v>
      </c>
      <c r="E1115" t="s">
        <v>27860</v>
      </c>
      <c r="F1115" t="s">
        <v>27861</v>
      </c>
      <c r="G1115" t="s">
        <v>27862</v>
      </c>
      <c r="H1115">
        <v>11</v>
      </c>
      <c r="I1115">
        <v>0</v>
      </c>
      <c r="J1115" t="s">
        <v>10683</v>
      </c>
      <c r="K1115" t="s">
        <v>10685</v>
      </c>
      <c r="L1115" t="s">
        <v>10826</v>
      </c>
      <c r="M1115" t="s">
        <v>10709</v>
      </c>
      <c r="N1115">
        <v>6</v>
      </c>
      <c r="O1115" t="s">
        <v>27863</v>
      </c>
      <c r="P1115" t="s">
        <v>10681</v>
      </c>
      <c r="Q1115">
        <v>0</v>
      </c>
    </row>
    <row r="1116" spans="1:17" x14ac:dyDescent="0.25">
      <c r="A1116" t="s">
        <v>5870</v>
      </c>
      <c r="B1116" t="s">
        <v>19158</v>
      </c>
      <c r="C1116">
        <v>9</v>
      </c>
      <c r="D1116" t="s">
        <v>27859</v>
      </c>
      <c r="E1116" t="s">
        <v>27860</v>
      </c>
      <c r="F1116" t="s">
        <v>27861</v>
      </c>
      <c r="G1116" t="s">
        <v>27862</v>
      </c>
      <c r="H1116">
        <v>10</v>
      </c>
      <c r="I1116">
        <v>1</v>
      </c>
      <c r="J1116" t="s">
        <v>10683</v>
      </c>
      <c r="K1116" t="s">
        <v>10685</v>
      </c>
      <c r="L1116" t="s">
        <v>10826</v>
      </c>
      <c r="M1116" t="s">
        <v>10709</v>
      </c>
      <c r="N1116">
        <v>6</v>
      </c>
      <c r="O1116" t="s">
        <v>27863</v>
      </c>
      <c r="P1116" t="s">
        <v>10681</v>
      </c>
      <c r="Q1116">
        <v>0</v>
      </c>
    </row>
    <row r="1117" spans="1:17" x14ac:dyDescent="0.25">
      <c r="A1117" t="s">
        <v>19162</v>
      </c>
      <c r="B1117" t="s">
        <v>19163</v>
      </c>
      <c r="C1117">
        <v>0</v>
      </c>
      <c r="D1117" t="s">
        <v>27859</v>
      </c>
      <c r="E1117" t="s">
        <v>27860</v>
      </c>
      <c r="F1117" t="s">
        <v>27869</v>
      </c>
      <c r="G1117" t="s">
        <v>27870</v>
      </c>
      <c r="H1117">
        <v>10</v>
      </c>
      <c r="I1117">
        <v>0</v>
      </c>
      <c r="J1117" t="s">
        <v>13204</v>
      </c>
      <c r="K1117" t="s">
        <v>10685</v>
      </c>
      <c r="L1117" t="s">
        <v>16431</v>
      </c>
      <c r="M1117" t="s">
        <v>10709</v>
      </c>
      <c r="N1117">
        <v>6</v>
      </c>
      <c r="O1117" t="s">
        <v>27863</v>
      </c>
      <c r="P1117" t="s">
        <v>13217</v>
      </c>
      <c r="Q1117">
        <v>0</v>
      </c>
    </row>
    <row r="1118" spans="1:17" x14ac:dyDescent="0.25">
      <c r="A1118" t="s">
        <v>5873</v>
      </c>
      <c r="B1118" t="s">
        <v>19165</v>
      </c>
      <c r="C1118">
        <v>0.16666700000000001</v>
      </c>
      <c r="D1118" t="s">
        <v>27859</v>
      </c>
      <c r="E1118" t="s">
        <v>27860</v>
      </c>
      <c r="F1118" t="s">
        <v>27874</v>
      </c>
      <c r="G1118" t="s">
        <v>27874</v>
      </c>
      <c r="H1118">
        <v>0.16666700000000001</v>
      </c>
      <c r="I1118">
        <v>0</v>
      </c>
      <c r="J1118" t="s">
        <v>10683</v>
      </c>
      <c r="K1118" t="s">
        <v>10685</v>
      </c>
      <c r="L1118" t="s">
        <v>11609</v>
      </c>
      <c r="M1118" t="s">
        <v>10993</v>
      </c>
      <c r="N1118">
        <v>6</v>
      </c>
      <c r="O1118" t="s">
        <v>27863</v>
      </c>
      <c r="P1118" t="s">
        <v>10856</v>
      </c>
      <c r="Q1118">
        <v>0</v>
      </c>
    </row>
    <row r="1119" spans="1:17" x14ac:dyDescent="0.25">
      <c r="A1119" t="s">
        <v>19166</v>
      </c>
      <c r="B1119" t="s">
        <v>19167</v>
      </c>
      <c r="C1119">
        <v>2</v>
      </c>
      <c r="D1119" t="s">
        <v>27859</v>
      </c>
      <c r="E1119" t="s">
        <v>27860</v>
      </c>
      <c r="F1119" t="s">
        <v>27868</v>
      </c>
      <c r="G1119" t="s">
        <v>27862</v>
      </c>
      <c r="H1119">
        <v>2</v>
      </c>
      <c r="I1119">
        <v>0</v>
      </c>
      <c r="J1119" t="s">
        <v>10683</v>
      </c>
      <c r="K1119" t="s">
        <v>10685</v>
      </c>
      <c r="L1119" t="s">
        <v>10700</v>
      </c>
      <c r="M1119" t="s">
        <v>10702</v>
      </c>
      <c r="N1119">
        <v>6</v>
      </c>
      <c r="O1119" t="s">
        <v>27863</v>
      </c>
      <c r="P1119" t="s">
        <v>10856</v>
      </c>
      <c r="Q1119">
        <v>0</v>
      </c>
    </row>
    <row r="1120" spans="1:17" x14ac:dyDescent="0.25">
      <c r="A1120" t="s">
        <v>5875</v>
      </c>
      <c r="B1120" t="s">
        <v>19169</v>
      </c>
      <c r="C1120">
        <v>16</v>
      </c>
      <c r="D1120" t="s">
        <v>27859</v>
      </c>
      <c r="E1120" t="s">
        <v>27860</v>
      </c>
      <c r="F1120" t="s">
        <v>27865</v>
      </c>
      <c r="G1120" t="s">
        <v>27862</v>
      </c>
      <c r="H1120">
        <v>18</v>
      </c>
      <c r="I1120">
        <v>2</v>
      </c>
      <c r="J1120" t="s">
        <v>10683</v>
      </c>
      <c r="K1120" t="s">
        <v>10685</v>
      </c>
      <c r="L1120" t="s">
        <v>13477</v>
      </c>
      <c r="M1120" t="s">
        <v>8187</v>
      </c>
      <c r="N1120">
        <v>6</v>
      </c>
      <c r="O1120" t="s">
        <v>27863</v>
      </c>
      <c r="P1120" t="s">
        <v>10681</v>
      </c>
      <c r="Q1120">
        <v>0</v>
      </c>
    </row>
    <row r="1121" spans="1:17" x14ac:dyDescent="0.25">
      <c r="A1121" t="s">
        <v>9324</v>
      </c>
      <c r="B1121" t="s">
        <v>19171</v>
      </c>
      <c r="C1121">
        <v>0.16666700000000001</v>
      </c>
      <c r="D1121" t="s">
        <v>27859</v>
      </c>
      <c r="E1121" t="s">
        <v>27860</v>
      </c>
      <c r="F1121" t="s">
        <v>27874</v>
      </c>
      <c r="G1121" t="s">
        <v>27874</v>
      </c>
      <c r="H1121">
        <v>0.16666700000000001</v>
      </c>
      <c r="I1121">
        <v>0</v>
      </c>
      <c r="J1121" t="s">
        <v>13204</v>
      </c>
      <c r="K1121" t="s">
        <v>10685</v>
      </c>
      <c r="L1121" t="s">
        <v>10732</v>
      </c>
      <c r="M1121" t="s">
        <v>10688</v>
      </c>
      <c r="N1121">
        <v>6</v>
      </c>
      <c r="O1121" t="s">
        <v>27863</v>
      </c>
      <c r="P1121" t="s">
        <v>10856</v>
      </c>
      <c r="Q1121">
        <v>0</v>
      </c>
    </row>
    <row r="1122" spans="1:17" x14ac:dyDescent="0.25">
      <c r="A1122" t="s">
        <v>9324</v>
      </c>
      <c r="B1122" t="s">
        <v>19171</v>
      </c>
      <c r="C1122">
        <v>160</v>
      </c>
      <c r="D1122" t="s">
        <v>27859</v>
      </c>
      <c r="E1122" t="s">
        <v>27860</v>
      </c>
      <c r="F1122" t="s">
        <v>27868</v>
      </c>
      <c r="G1122" t="s">
        <v>27862</v>
      </c>
      <c r="H1122">
        <v>160</v>
      </c>
      <c r="I1122">
        <v>0</v>
      </c>
      <c r="J1122" t="s">
        <v>13204</v>
      </c>
      <c r="K1122" t="s">
        <v>10685</v>
      </c>
      <c r="L1122" t="s">
        <v>10732</v>
      </c>
      <c r="M1122" t="s">
        <v>10688</v>
      </c>
      <c r="N1122">
        <v>6</v>
      </c>
      <c r="O1122" t="s">
        <v>27863</v>
      </c>
      <c r="P1122" t="s">
        <v>10856</v>
      </c>
      <c r="Q1122">
        <v>0</v>
      </c>
    </row>
    <row r="1123" spans="1:17" x14ac:dyDescent="0.25">
      <c r="A1123" t="s">
        <v>5876</v>
      </c>
      <c r="B1123" t="s">
        <v>19172</v>
      </c>
      <c r="C1123">
        <v>4</v>
      </c>
      <c r="D1123" t="s">
        <v>27859</v>
      </c>
      <c r="E1123" t="s">
        <v>27860</v>
      </c>
      <c r="F1123" t="s">
        <v>27868</v>
      </c>
      <c r="G1123" t="s">
        <v>27862</v>
      </c>
      <c r="H1123">
        <v>4</v>
      </c>
      <c r="I1123">
        <v>0</v>
      </c>
      <c r="J1123" t="s">
        <v>10683</v>
      </c>
      <c r="K1123" t="s">
        <v>10685</v>
      </c>
      <c r="L1123" t="s">
        <v>10732</v>
      </c>
      <c r="M1123" t="s">
        <v>10688</v>
      </c>
      <c r="N1123">
        <v>6</v>
      </c>
      <c r="O1123" t="s">
        <v>27863</v>
      </c>
      <c r="P1123" t="s">
        <v>11814</v>
      </c>
      <c r="Q1123">
        <v>0</v>
      </c>
    </row>
    <row r="1124" spans="1:17" x14ac:dyDescent="0.25">
      <c r="A1124" t="s">
        <v>9327</v>
      </c>
      <c r="B1124" t="s">
        <v>19179</v>
      </c>
      <c r="C1124">
        <v>1</v>
      </c>
      <c r="D1124" t="s">
        <v>27859</v>
      </c>
      <c r="E1124" t="s">
        <v>27860</v>
      </c>
      <c r="F1124" t="s">
        <v>27868</v>
      </c>
      <c r="G1124" t="s">
        <v>27862</v>
      </c>
      <c r="H1124">
        <v>1</v>
      </c>
      <c r="I1124">
        <v>0</v>
      </c>
      <c r="J1124" t="s">
        <v>10683</v>
      </c>
      <c r="K1124" t="s">
        <v>10685</v>
      </c>
      <c r="L1124" t="s">
        <v>11359</v>
      </c>
      <c r="M1124" t="s">
        <v>10688</v>
      </c>
      <c r="N1124">
        <v>6</v>
      </c>
      <c r="O1124" t="s">
        <v>27863</v>
      </c>
      <c r="P1124" t="s">
        <v>12445</v>
      </c>
      <c r="Q1124">
        <v>0</v>
      </c>
    </row>
    <row r="1125" spans="1:17" x14ac:dyDescent="0.25">
      <c r="A1125" t="s">
        <v>9327</v>
      </c>
      <c r="B1125" t="s">
        <v>19179</v>
      </c>
      <c r="C1125">
        <v>0</v>
      </c>
      <c r="D1125" t="s">
        <v>27859</v>
      </c>
      <c r="E1125" t="s">
        <v>27860</v>
      </c>
      <c r="F1125" t="s">
        <v>27869</v>
      </c>
      <c r="G1125" t="s">
        <v>27870</v>
      </c>
      <c r="H1125">
        <v>0.33333299999999999</v>
      </c>
      <c r="I1125">
        <v>0</v>
      </c>
      <c r="J1125" t="s">
        <v>10683</v>
      </c>
      <c r="K1125" t="s">
        <v>10685</v>
      </c>
      <c r="L1125" t="s">
        <v>11359</v>
      </c>
      <c r="M1125" t="s">
        <v>10688</v>
      </c>
      <c r="N1125">
        <v>6</v>
      </c>
      <c r="O1125" t="s">
        <v>27863</v>
      </c>
      <c r="P1125" t="s">
        <v>12445</v>
      </c>
      <c r="Q1125">
        <v>0</v>
      </c>
    </row>
    <row r="1126" spans="1:17" x14ac:dyDescent="0.25">
      <c r="A1126" t="s">
        <v>5881</v>
      </c>
      <c r="B1126" t="s">
        <v>19180</v>
      </c>
      <c r="C1126">
        <v>85</v>
      </c>
      <c r="D1126" t="s">
        <v>27859</v>
      </c>
      <c r="E1126" t="s">
        <v>27860</v>
      </c>
      <c r="F1126" t="s">
        <v>27868</v>
      </c>
      <c r="G1126" t="s">
        <v>27862</v>
      </c>
      <c r="H1126">
        <v>87</v>
      </c>
      <c r="I1126">
        <v>2</v>
      </c>
      <c r="J1126" t="s">
        <v>10683</v>
      </c>
      <c r="K1126" t="s">
        <v>10685</v>
      </c>
      <c r="L1126" t="s">
        <v>19181</v>
      </c>
      <c r="M1126" t="s">
        <v>10688</v>
      </c>
      <c r="N1126">
        <v>6</v>
      </c>
      <c r="O1126" t="s">
        <v>27863</v>
      </c>
      <c r="P1126" t="s">
        <v>10681</v>
      </c>
      <c r="Q1126">
        <v>0</v>
      </c>
    </row>
    <row r="1127" spans="1:17" x14ac:dyDescent="0.25">
      <c r="A1127" t="s">
        <v>5882</v>
      </c>
      <c r="B1127" t="s">
        <v>19183</v>
      </c>
      <c r="C1127">
        <v>84</v>
      </c>
      <c r="D1127" t="s">
        <v>27859</v>
      </c>
      <c r="E1127" t="s">
        <v>27860</v>
      </c>
      <c r="F1127" t="s">
        <v>27868</v>
      </c>
      <c r="G1127" t="s">
        <v>27862</v>
      </c>
      <c r="H1127">
        <v>85</v>
      </c>
      <c r="I1127">
        <v>1</v>
      </c>
      <c r="J1127" t="s">
        <v>10683</v>
      </c>
      <c r="K1127" t="s">
        <v>10685</v>
      </c>
      <c r="L1127" t="s">
        <v>19181</v>
      </c>
      <c r="M1127" t="s">
        <v>10688</v>
      </c>
      <c r="N1127">
        <v>6</v>
      </c>
      <c r="O1127" t="s">
        <v>27863</v>
      </c>
      <c r="P1127" t="s">
        <v>10681</v>
      </c>
      <c r="Q1127">
        <v>0</v>
      </c>
    </row>
    <row r="1128" spans="1:17" x14ac:dyDescent="0.25">
      <c r="A1128" t="s">
        <v>5886</v>
      </c>
      <c r="B1128" t="s">
        <v>19190</v>
      </c>
      <c r="C1128">
        <v>0.5</v>
      </c>
      <c r="D1128" t="s">
        <v>27859</v>
      </c>
      <c r="E1128" t="s">
        <v>27860</v>
      </c>
      <c r="F1128" t="s">
        <v>27874</v>
      </c>
      <c r="G1128" t="s">
        <v>27874</v>
      </c>
      <c r="H1128">
        <v>0.5</v>
      </c>
      <c r="I1128">
        <v>0</v>
      </c>
      <c r="J1128" t="s">
        <v>13204</v>
      </c>
      <c r="K1128" t="s">
        <v>10685</v>
      </c>
      <c r="L1128" t="s">
        <v>10686</v>
      </c>
      <c r="M1128" t="s">
        <v>10696</v>
      </c>
      <c r="N1128">
        <v>6</v>
      </c>
      <c r="O1128" t="s">
        <v>27863</v>
      </c>
      <c r="P1128" t="s">
        <v>10681</v>
      </c>
      <c r="Q1128">
        <v>0</v>
      </c>
    </row>
    <row r="1129" spans="1:17" x14ac:dyDescent="0.25">
      <c r="A1129" t="s">
        <v>5886</v>
      </c>
      <c r="B1129" t="s">
        <v>19190</v>
      </c>
      <c r="C1129">
        <v>657</v>
      </c>
      <c r="D1129" t="s">
        <v>27859</v>
      </c>
      <c r="E1129" t="s">
        <v>27860</v>
      </c>
      <c r="F1129" t="s">
        <v>27868</v>
      </c>
      <c r="G1129" t="s">
        <v>27862</v>
      </c>
      <c r="H1129">
        <v>659</v>
      </c>
      <c r="I1129">
        <v>2</v>
      </c>
      <c r="J1129" t="s">
        <v>13204</v>
      </c>
      <c r="K1129" t="s">
        <v>10685</v>
      </c>
      <c r="L1129" t="s">
        <v>10686</v>
      </c>
      <c r="M1129" t="s">
        <v>10696</v>
      </c>
      <c r="N1129">
        <v>6</v>
      </c>
      <c r="O1129" t="s">
        <v>27863</v>
      </c>
      <c r="P1129" t="s">
        <v>10681</v>
      </c>
      <c r="Q1129">
        <v>0</v>
      </c>
    </row>
    <row r="1130" spans="1:17" x14ac:dyDescent="0.25">
      <c r="A1130" t="s">
        <v>5886</v>
      </c>
      <c r="B1130" t="s">
        <v>19190</v>
      </c>
      <c r="C1130">
        <v>0</v>
      </c>
      <c r="D1130" t="s">
        <v>27859</v>
      </c>
      <c r="E1130" t="s">
        <v>27860</v>
      </c>
      <c r="F1130" t="s">
        <v>27869</v>
      </c>
      <c r="G1130" t="s">
        <v>27870</v>
      </c>
      <c r="H1130">
        <v>67</v>
      </c>
      <c r="I1130">
        <v>0</v>
      </c>
      <c r="J1130" t="s">
        <v>13204</v>
      </c>
      <c r="K1130" t="s">
        <v>10685</v>
      </c>
      <c r="L1130" t="s">
        <v>10686</v>
      </c>
      <c r="M1130" t="s">
        <v>10696</v>
      </c>
      <c r="N1130">
        <v>6</v>
      </c>
      <c r="O1130" t="s">
        <v>27863</v>
      </c>
      <c r="P1130" t="s">
        <v>10681</v>
      </c>
      <c r="Q1130">
        <v>0</v>
      </c>
    </row>
    <row r="1131" spans="1:17" x14ac:dyDescent="0.25">
      <c r="A1131" t="s">
        <v>9331</v>
      </c>
      <c r="B1131" t="s">
        <v>19191</v>
      </c>
      <c r="C1131">
        <v>0.33333299999999999</v>
      </c>
      <c r="D1131" t="s">
        <v>27859</v>
      </c>
      <c r="E1131" t="s">
        <v>27860</v>
      </c>
      <c r="F1131" t="s">
        <v>27874</v>
      </c>
      <c r="G1131" t="s">
        <v>27874</v>
      </c>
      <c r="H1131">
        <v>0.33333299999999999</v>
      </c>
      <c r="I1131">
        <v>0</v>
      </c>
      <c r="J1131" t="s">
        <v>13204</v>
      </c>
      <c r="K1131" t="s">
        <v>10685</v>
      </c>
      <c r="L1131" t="s">
        <v>10686</v>
      </c>
      <c r="M1131" t="s">
        <v>10696</v>
      </c>
      <c r="N1131">
        <v>6</v>
      </c>
      <c r="O1131" t="s">
        <v>27863</v>
      </c>
      <c r="P1131" t="s">
        <v>10681</v>
      </c>
      <c r="Q1131">
        <v>0</v>
      </c>
    </row>
    <row r="1132" spans="1:17" x14ac:dyDescent="0.25">
      <c r="A1132" t="s">
        <v>9331</v>
      </c>
      <c r="B1132" t="s">
        <v>19191</v>
      </c>
      <c r="C1132">
        <v>282</v>
      </c>
      <c r="D1132" t="s">
        <v>27859</v>
      </c>
      <c r="E1132" t="s">
        <v>27860</v>
      </c>
      <c r="F1132" t="s">
        <v>27868</v>
      </c>
      <c r="G1132" t="s">
        <v>27862</v>
      </c>
      <c r="H1132">
        <v>284</v>
      </c>
      <c r="I1132">
        <v>2</v>
      </c>
      <c r="J1132" t="s">
        <v>13204</v>
      </c>
      <c r="K1132" t="s">
        <v>10685</v>
      </c>
      <c r="L1132" t="s">
        <v>10686</v>
      </c>
      <c r="M1132" t="s">
        <v>10696</v>
      </c>
      <c r="N1132">
        <v>6</v>
      </c>
      <c r="O1132" t="s">
        <v>27863</v>
      </c>
      <c r="P1132" t="s">
        <v>10681</v>
      </c>
      <c r="Q1132">
        <v>0</v>
      </c>
    </row>
    <row r="1133" spans="1:17" x14ac:dyDescent="0.25">
      <c r="A1133" t="s">
        <v>9331</v>
      </c>
      <c r="B1133" t="s">
        <v>19191</v>
      </c>
      <c r="C1133">
        <v>0</v>
      </c>
      <c r="D1133" t="s">
        <v>27859</v>
      </c>
      <c r="E1133" t="s">
        <v>27860</v>
      </c>
      <c r="F1133" t="s">
        <v>27869</v>
      </c>
      <c r="G1133" t="s">
        <v>27870</v>
      </c>
      <c r="H1133">
        <v>35</v>
      </c>
      <c r="I1133">
        <v>0</v>
      </c>
      <c r="J1133" t="s">
        <v>13204</v>
      </c>
      <c r="K1133" t="s">
        <v>10685</v>
      </c>
      <c r="L1133" t="s">
        <v>10686</v>
      </c>
      <c r="M1133" t="s">
        <v>10696</v>
      </c>
      <c r="N1133">
        <v>6</v>
      </c>
      <c r="O1133" t="s">
        <v>27863</v>
      </c>
      <c r="P1133" t="s">
        <v>10681</v>
      </c>
      <c r="Q1133">
        <v>0</v>
      </c>
    </row>
    <row r="1134" spans="1:17" x14ac:dyDescent="0.25">
      <c r="A1134" t="s">
        <v>9332</v>
      </c>
      <c r="B1134" t="s">
        <v>19192</v>
      </c>
      <c r="C1134">
        <v>1</v>
      </c>
      <c r="D1134" t="s">
        <v>27859</v>
      </c>
      <c r="E1134" t="s">
        <v>27860</v>
      </c>
      <c r="F1134" t="s">
        <v>27868</v>
      </c>
      <c r="G1134" t="s">
        <v>27862</v>
      </c>
      <c r="H1134">
        <v>1</v>
      </c>
      <c r="I1134">
        <v>0</v>
      </c>
      <c r="J1134" t="s">
        <v>13204</v>
      </c>
      <c r="K1134" t="s">
        <v>10685</v>
      </c>
      <c r="L1134" t="s">
        <v>10686</v>
      </c>
      <c r="M1134" t="s">
        <v>10696</v>
      </c>
      <c r="N1134">
        <v>6</v>
      </c>
      <c r="O1134" t="s">
        <v>27863</v>
      </c>
      <c r="P1134" t="s">
        <v>10856</v>
      </c>
      <c r="Q1134">
        <v>0</v>
      </c>
    </row>
    <row r="1135" spans="1:17" x14ac:dyDescent="0.25">
      <c r="A1135" t="s">
        <v>5887</v>
      </c>
      <c r="B1135" t="s">
        <v>19198</v>
      </c>
      <c r="C1135">
        <v>20</v>
      </c>
      <c r="D1135" t="s">
        <v>27859</v>
      </c>
      <c r="E1135" t="s">
        <v>27860</v>
      </c>
      <c r="F1135" t="s">
        <v>27868</v>
      </c>
      <c r="G1135" t="s">
        <v>27862</v>
      </c>
      <c r="H1135">
        <v>20</v>
      </c>
      <c r="I1135">
        <v>0</v>
      </c>
      <c r="J1135" t="s">
        <v>13204</v>
      </c>
      <c r="K1135" t="s">
        <v>10685</v>
      </c>
      <c r="L1135" t="s">
        <v>10686</v>
      </c>
      <c r="M1135" t="s">
        <v>10688</v>
      </c>
      <c r="N1135">
        <v>12</v>
      </c>
      <c r="O1135" t="s">
        <v>27863</v>
      </c>
      <c r="P1135" t="s">
        <v>10856</v>
      </c>
      <c r="Q1135">
        <v>0</v>
      </c>
    </row>
    <row r="1136" spans="1:17" x14ac:dyDescent="0.25">
      <c r="A1136" t="s">
        <v>5887</v>
      </c>
      <c r="B1136" t="s">
        <v>19198</v>
      </c>
      <c r="C1136">
        <v>0</v>
      </c>
      <c r="D1136" t="s">
        <v>27859</v>
      </c>
      <c r="E1136" t="s">
        <v>27860</v>
      </c>
      <c r="F1136" t="s">
        <v>27869</v>
      </c>
      <c r="G1136" t="s">
        <v>27870</v>
      </c>
      <c r="H1136">
        <v>505</v>
      </c>
      <c r="I1136">
        <v>0</v>
      </c>
      <c r="J1136" t="s">
        <v>13204</v>
      </c>
      <c r="K1136" t="s">
        <v>10685</v>
      </c>
      <c r="L1136" t="s">
        <v>10686</v>
      </c>
      <c r="M1136" t="s">
        <v>10688</v>
      </c>
      <c r="N1136">
        <v>12</v>
      </c>
      <c r="O1136" t="s">
        <v>27863</v>
      </c>
      <c r="P1136" t="s">
        <v>10856</v>
      </c>
      <c r="Q1136">
        <v>0</v>
      </c>
    </row>
    <row r="1137" spans="1:17" x14ac:dyDescent="0.25">
      <c r="A1137" t="s">
        <v>9334</v>
      </c>
      <c r="B1137" t="s">
        <v>19199</v>
      </c>
      <c r="C1137">
        <v>0</v>
      </c>
      <c r="D1137" t="s">
        <v>27859</v>
      </c>
      <c r="E1137" t="s">
        <v>27860</v>
      </c>
      <c r="F1137" t="s">
        <v>27868</v>
      </c>
      <c r="G1137" t="s">
        <v>27862</v>
      </c>
      <c r="H1137">
        <v>19</v>
      </c>
      <c r="I1137">
        <v>19</v>
      </c>
      <c r="J1137" t="s">
        <v>13204</v>
      </c>
      <c r="K1137" t="s">
        <v>10685</v>
      </c>
      <c r="L1137" t="s">
        <v>10686</v>
      </c>
      <c r="M1137" t="s">
        <v>10688</v>
      </c>
      <c r="N1137">
        <v>6</v>
      </c>
      <c r="O1137" t="s">
        <v>27863</v>
      </c>
      <c r="P1137" t="s">
        <v>10856</v>
      </c>
      <c r="Q1137">
        <v>0</v>
      </c>
    </row>
    <row r="1138" spans="1:17" x14ac:dyDescent="0.25">
      <c r="A1138" t="s">
        <v>5888</v>
      </c>
      <c r="B1138" t="s">
        <v>19200</v>
      </c>
      <c r="C1138">
        <v>0</v>
      </c>
      <c r="D1138" t="s">
        <v>27859</v>
      </c>
      <c r="E1138" t="s">
        <v>27860</v>
      </c>
      <c r="F1138" t="s">
        <v>27869</v>
      </c>
      <c r="G1138" t="s">
        <v>27870</v>
      </c>
      <c r="H1138">
        <v>52</v>
      </c>
      <c r="I1138">
        <v>0</v>
      </c>
      <c r="J1138" t="s">
        <v>13204</v>
      </c>
      <c r="K1138" t="s">
        <v>10685</v>
      </c>
      <c r="L1138" t="s">
        <v>10686</v>
      </c>
      <c r="M1138" t="s">
        <v>10688</v>
      </c>
      <c r="N1138">
        <v>6</v>
      </c>
      <c r="O1138" t="s">
        <v>27863</v>
      </c>
      <c r="P1138" t="s">
        <v>10856</v>
      </c>
      <c r="Q1138">
        <v>0</v>
      </c>
    </row>
    <row r="1139" spans="1:17" x14ac:dyDescent="0.25">
      <c r="A1139" t="s">
        <v>9336</v>
      </c>
      <c r="B1139" t="s">
        <v>19202</v>
      </c>
      <c r="C1139">
        <v>8.3333000000000004E-2</v>
      </c>
      <c r="D1139" t="s">
        <v>27859</v>
      </c>
      <c r="E1139" t="s">
        <v>27860</v>
      </c>
      <c r="F1139" t="s">
        <v>27874</v>
      </c>
      <c r="G1139" t="s">
        <v>27874</v>
      </c>
      <c r="H1139">
        <v>8.3333000000000004E-2</v>
      </c>
      <c r="I1139">
        <v>0</v>
      </c>
      <c r="J1139" t="s">
        <v>13204</v>
      </c>
      <c r="K1139" t="s">
        <v>10685</v>
      </c>
      <c r="L1139" t="s">
        <v>10686</v>
      </c>
      <c r="M1139" t="s">
        <v>10688</v>
      </c>
      <c r="N1139">
        <v>12</v>
      </c>
      <c r="O1139" t="s">
        <v>27863</v>
      </c>
      <c r="P1139" t="s">
        <v>10856</v>
      </c>
      <c r="Q1139">
        <v>0</v>
      </c>
    </row>
    <row r="1140" spans="1:17" x14ac:dyDescent="0.25">
      <c r="A1140" t="s">
        <v>5889</v>
      </c>
      <c r="B1140" t="s">
        <v>19203</v>
      </c>
      <c r="C1140">
        <v>0</v>
      </c>
      <c r="D1140" t="s">
        <v>27859</v>
      </c>
      <c r="E1140" t="s">
        <v>27860</v>
      </c>
      <c r="F1140" t="s">
        <v>27869</v>
      </c>
      <c r="G1140" t="s">
        <v>27870</v>
      </c>
      <c r="H1140">
        <v>2</v>
      </c>
      <c r="I1140">
        <v>0</v>
      </c>
      <c r="J1140" t="s">
        <v>13204</v>
      </c>
      <c r="K1140" t="s">
        <v>10685</v>
      </c>
      <c r="L1140" t="s">
        <v>10686</v>
      </c>
      <c r="M1140" t="s">
        <v>10688</v>
      </c>
      <c r="N1140">
        <v>6</v>
      </c>
      <c r="O1140" t="s">
        <v>27863</v>
      </c>
      <c r="P1140" t="s">
        <v>10856</v>
      </c>
      <c r="Q1140">
        <v>0</v>
      </c>
    </row>
    <row r="1141" spans="1:17" x14ac:dyDescent="0.25">
      <c r="A1141" t="s">
        <v>5890</v>
      </c>
      <c r="B1141" t="s">
        <v>19204</v>
      </c>
      <c r="C1141">
        <v>3</v>
      </c>
      <c r="D1141" t="s">
        <v>27859</v>
      </c>
      <c r="E1141" t="s">
        <v>27860</v>
      </c>
      <c r="F1141" t="s">
        <v>27874</v>
      </c>
      <c r="G1141" t="s">
        <v>27874</v>
      </c>
      <c r="H1141">
        <v>3</v>
      </c>
      <c r="I1141">
        <v>0</v>
      </c>
      <c r="J1141" t="s">
        <v>13204</v>
      </c>
      <c r="K1141" t="s">
        <v>10685</v>
      </c>
      <c r="L1141" t="s">
        <v>10686</v>
      </c>
      <c r="M1141" t="s">
        <v>10688</v>
      </c>
      <c r="N1141">
        <v>6</v>
      </c>
      <c r="O1141" t="s">
        <v>27863</v>
      </c>
      <c r="P1141" t="s">
        <v>10856</v>
      </c>
      <c r="Q1141">
        <v>0</v>
      </c>
    </row>
    <row r="1142" spans="1:17" x14ac:dyDescent="0.25">
      <c r="A1142" t="s">
        <v>5890</v>
      </c>
      <c r="B1142" t="s">
        <v>19204</v>
      </c>
      <c r="C1142">
        <v>0</v>
      </c>
      <c r="D1142" t="s">
        <v>27859</v>
      </c>
      <c r="E1142" t="s">
        <v>27860</v>
      </c>
      <c r="F1142" t="s">
        <v>27869</v>
      </c>
      <c r="G1142" t="s">
        <v>27870</v>
      </c>
      <c r="H1142">
        <v>145</v>
      </c>
      <c r="I1142">
        <v>0</v>
      </c>
      <c r="J1142" t="s">
        <v>13204</v>
      </c>
      <c r="K1142" t="s">
        <v>10685</v>
      </c>
      <c r="L1142" t="s">
        <v>10686</v>
      </c>
      <c r="M1142" t="s">
        <v>10688</v>
      </c>
      <c r="N1142">
        <v>6</v>
      </c>
      <c r="O1142" t="s">
        <v>27863</v>
      </c>
      <c r="P1142" t="s">
        <v>10856</v>
      </c>
      <c r="Q1142">
        <v>0</v>
      </c>
    </row>
    <row r="1143" spans="1:17" x14ac:dyDescent="0.25">
      <c r="A1143" t="s">
        <v>5892</v>
      </c>
      <c r="B1143" t="s">
        <v>19206</v>
      </c>
      <c r="C1143">
        <v>9</v>
      </c>
      <c r="D1143" t="s">
        <v>27859</v>
      </c>
      <c r="E1143" t="s">
        <v>27860</v>
      </c>
      <c r="F1143" t="s">
        <v>27868</v>
      </c>
      <c r="G1143" t="s">
        <v>27862</v>
      </c>
      <c r="H1143">
        <v>10</v>
      </c>
      <c r="I1143">
        <v>1</v>
      </c>
      <c r="J1143" t="s">
        <v>10683</v>
      </c>
      <c r="K1143" t="s">
        <v>10685</v>
      </c>
      <c r="L1143" t="s">
        <v>10874</v>
      </c>
      <c r="M1143" t="s">
        <v>10709</v>
      </c>
      <c r="N1143">
        <v>6</v>
      </c>
      <c r="O1143" t="s">
        <v>27863</v>
      </c>
      <c r="P1143" t="s">
        <v>11814</v>
      </c>
      <c r="Q1143">
        <v>0</v>
      </c>
    </row>
    <row r="1144" spans="1:17" x14ac:dyDescent="0.25">
      <c r="A1144" t="s">
        <v>5903</v>
      </c>
      <c r="B1144" t="s">
        <v>19224</v>
      </c>
      <c r="C1144">
        <v>118</v>
      </c>
      <c r="D1144" t="s">
        <v>27859</v>
      </c>
      <c r="E1144" t="s">
        <v>27860</v>
      </c>
      <c r="F1144" t="s">
        <v>27861</v>
      </c>
      <c r="G1144" t="s">
        <v>27862</v>
      </c>
      <c r="H1144">
        <v>118</v>
      </c>
      <c r="I1144">
        <v>0</v>
      </c>
      <c r="J1144" t="s">
        <v>10683</v>
      </c>
      <c r="K1144" t="s">
        <v>10685</v>
      </c>
      <c r="L1144" t="s">
        <v>10746</v>
      </c>
      <c r="M1144" t="s">
        <v>10696</v>
      </c>
      <c r="N1144">
        <v>6</v>
      </c>
      <c r="O1144" t="s">
        <v>27863</v>
      </c>
      <c r="P1144" t="s">
        <v>10681</v>
      </c>
      <c r="Q1144">
        <v>0</v>
      </c>
    </row>
    <row r="1145" spans="1:17" x14ac:dyDescent="0.25">
      <c r="A1145" t="s">
        <v>9340</v>
      </c>
      <c r="B1145" t="s">
        <v>19225</v>
      </c>
      <c r="C1145">
        <v>0</v>
      </c>
      <c r="D1145" t="s">
        <v>27859</v>
      </c>
      <c r="E1145" t="s">
        <v>27860</v>
      </c>
      <c r="F1145" t="s">
        <v>27869</v>
      </c>
      <c r="G1145" t="s">
        <v>27870</v>
      </c>
      <c r="H1145">
        <v>19</v>
      </c>
      <c r="I1145">
        <v>0</v>
      </c>
      <c r="J1145" t="s">
        <v>13204</v>
      </c>
      <c r="K1145" t="s">
        <v>10685</v>
      </c>
      <c r="L1145" t="s">
        <v>10686</v>
      </c>
      <c r="M1145" t="s">
        <v>10688</v>
      </c>
      <c r="N1145">
        <v>1</v>
      </c>
      <c r="O1145" t="s">
        <v>27863</v>
      </c>
      <c r="P1145" t="s">
        <v>10856</v>
      </c>
      <c r="Q1145">
        <v>0</v>
      </c>
    </row>
    <row r="1146" spans="1:17" x14ac:dyDescent="0.25">
      <c r="A1146" t="s">
        <v>9341</v>
      </c>
      <c r="B1146" t="s">
        <v>19226</v>
      </c>
      <c r="C1146">
        <v>8</v>
      </c>
      <c r="D1146" t="s">
        <v>27859</v>
      </c>
      <c r="E1146" t="s">
        <v>27860</v>
      </c>
      <c r="F1146" t="s">
        <v>27868</v>
      </c>
      <c r="G1146" t="s">
        <v>27862</v>
      </c>
      <c r="H1146">
        <v>8</v>
      </c>
      <c r="I1146">
        <v>0</v>
      </c>
      <c r="J1146" t="s">
        <v>13204</v>
      </c>
      <c r="K1146" t="s">
        <v>10685</v>
      </c>
      <c r="L1146" t="s">
        <v>10686</v>
      </c>
      <c r="M1146" t="s">
        <v>10688</v>
      </c>
      <c r="N1146">
        <v>1</v>
      </c>
      <c r="O1146" t="s">
        <v>27863</v>
      </c>
      <c r="P1146" t="s">
        <v>10856</v>
      </c>
      <c r="Q1146">
        <v>0</v>
      </c>
    </row>
    <row r="1147" spans="1:17" x14ac:dyDescent="0.25">
      <c r="A1147" t="s">
        <v>5905</v>
      </c>
      <c r="B1147" t="s">
        <v>19228</v>
      </c>
      <c r="C1147">
        <v>1</v>
      </c>
      <c r="D1147" t="s">
        <v>27859</v>
      </c>
      <c r="E1147" t="s">
        <v>27860</v>
      </c>
      <c r="F1147" t="s">
        <v>27868</v>
      </c>
      <c r="G1147" t="s">
        <v>27862</v>
      </c>
      <c r="H1147">
        <v>1</v>
      </c>
      <c r="I1147">
        <v>0</v>
      </c>
      <c r="J1147" t="s">
        <v>13204</v>
      </c>
      <c r="K1147" t="s">
        <v>10685</v>
      </c>
      <c r="L1147" t="s">
        <v>10746</v>
      </c>
      <c r="M1147" t="s">
        <v>10696</v>
      </c>
      <c r="N1147">
        <v>6</v>
      </c>
      <c r="O1147" t="s">
        <v>27863</v>
      </c>
      <c r="P1147" t="s">
        <v>11814</v>
      </c>
      <c r="Q1147">
        <v>0</v>
      </c>
    </row>
    <row r="1148" spans="1:17" x14ac:dyDescent="0.25">
      <c r="A1148" t="s">
        <v>5910</v>
      </c>
      <c r="B1148" t="s">
        <v>19234</v>
      </c>
      <c r="C1148">
        <v>0.16666700000000001</v>
      </c>
      <c r="D1148" t="s">
        <v>27859</v>
      </c>
      <c r="E1148" t="s">
        <v>27860</v>
      </c>
      <c r="F1148" t="s">
        <v>27874</v>
      </c>
      <c r="G1148" t="s">
        <v>27874</v>
      </c>
      <c r="H1148">
        <v>0.16666700000000001</v>
      </c>
      <c r="I1148">
        <v>0</v>
      </c>
      <c r="J1148" t="s">
        <v>13204</v>
      </c>
      <c r="K1148" t="s">
        <v>10685</v>
      </c>
      <c r="L1148" t="s">
        <v>10781</v>
      </c>
      <c r="M1148" t="s">
        <v>10696</v>
      </c>
      <c r="N1148">
        <v>6</v>
      </c>
      <c r="O1148" t="s">
        <v>27863</v>
      </c>
      <c r="P1148" t="s">
        <v>10856</v>
      </c>
      <c r="Q1148">
        <v>0</v>
      </c>
    </row>
    <row r="1149" spans="1:17" x14ac:dyDescent="0.25">
      <c r="A1149" t="s">
        <v>5916</v>
      </c>
      <c r="B1149" t="s">
        <v>19252</v>
      </c>
      <c r="C1149">
        <v>1</v>
      </c>
      <c r="D1149" t="s">
        <v>27859</v>
      </c>
      <c r="E1149" t="s">
        <v>27860</v>
      </c>
      <c r="F1149" t="s">
        <v>27868</v>
      </c>
      <c r="G1149" t="s">
        <v>27862</v>
      </c>
      <c r="H1149">
        <v>1</v>
      </c>
      <c r="I1149">
        <v>0</v>
      </c>
      <c r="J1149" t="s">
        <v>13204</v>
      </c>
      <c r="K1149" t="s">
        <v>10685</v>
      </c>
      <c r="L1149" t="s">
        <v>10746</v>
      </c>
      <c r="M1149" t="s">
        <v>10696</v>
      </c>
      <c r="N1149">
        <v>3</v>
      </c>
      <c r="O1149" t="s">
        <v>27863</v>
      </c>
      <c r="P1149" t="s">
        <v>10856</v>
      </c>
      <c r="Q1149">
        <v>0</v>
      </c>
    </row>
    <row r="1150" spans="1:17" x14ac:dyDescent="0.25">
      <c r="A1150" t="s">
        <v>5920</v>
      </c>
      <c r="B1150" t="s">
        <v>19257</v>
      </c>
      <c r="C1150">
        <v>1</v>
      </c>
      <c r="D1150" t="s">
        <v>27859</v>
      </c>
      <c r="E1150" t="s">
        <v>27860</v>
      </c>
      <c r="F1150" t="s">
        <v>27868</v>
      </c>
      <c r="G1150" t="s">
        <v>27862</v>
      </c>
      <c r="H1150">
        <v>1</v>
      </c>
      <c r="I1150">
        <v>0</v>
      </c>
      <c r="J1150" t="s">
        <v>13204</v>
      </c>
      <c r="K1150" t="s">
        <v>10685</v>
      </c>
      <c r="L1150" t="s">
        <v>11359</v>
      </c>
      <c r="M1150" t="s">
        <v>10709</v>
      </c>
      <c r="N1150">
        <v>6</v>
      </c>
      <c r="O1150" t="s">
        <v>27863</v>
      </c>
      <c r="P1150" t="s">
        <v>10856</v>
      </c>
      <c r="Q1150">
        <v>0</v>
      </c>
    </row>
    <row r="1151" spans="1:17" x14ac:dyDescent="0.25">
      <c r="A1151" t="s">
        <v>8235</v>
      </c>
      <c r="B1151" t="s">
        <v>19258</v>
      </c>
      <c r="C1151">
        <v>41</v>
      </c>
      <c r="D1151" t="s">
        <v>27859</v>
      </c>
      <c r="E1151" t="s">
        <v>27860</v>
      </c>
      <c r="F1151" t="s">
        <v>27861</v>
      </c>
      <c r="G1151" t="s">
        <v>27862</v>
      </c>
      <c r="H1151">
        <v>43</v>
      </c>
      <c r="I1151">
        <v>2</v>
      </c>
      <c r="J1151" t="s">
        <v>10683</v>
      </c>
      <c r="K1151" t="s">
        <v>10685</v>
      </c>
      <c r="L1151" t="s">
        <v>10923</v>
      </c>
      <c r="M1151" t="s">
        <v>10709</v>
      </c>
      <c r="N1151">
        <v>6</v>
      </c>
      <c r="O1151" t="s">
        <v>27863</v>
      </c>
      <c r="P1151" t="s">
        <v>10681</v>
      </c>
      <c r="Q1151">
        <v>0</v>
      </c>
    </row>
    <row r="1152" spans="1:17" x14ac:dyDescent="0.25">
      <c r="A1152" t="s">
        <v>8235</v>
      </c>
      <c r="B1152" t="s">
        <v>19258</v>
      </c>
      <c r="C1152">
        <v>9</v>
      </c>
      <c r="D1152" t="s">
        <v>27859</v>
      </c>
      <c r="E1152" t="s">
        <v>27860</v>
      </c>
      <c r="F1152" t="s">
        <v>27868</v>
      </c>
      <c r="G1152" t="s">
        <v>27862</v>
      </c>
      <c r="H1152">
        <v>9</v>
      </c>
      <c r="I1152">
        <v>0</v>
      </c>
      <c r="J1152" t="s">
        <v>10683</v>
      </c>
      <c r="K1152" t="s">
        <v>10685</v>
      </c>
      <c r="L1152" t="s">
        <v>10923</v>
      </c>
      <c r="M1152" t="s">
        <v>10709</v>
      </c>
      <c r="N1152">
        <v>6</v>
      </c>
      <c r="O1152" t="s">
        <v>27863</v>
      </c>
      <c r="P1152" t="s">
        <v>10681</v>
      </c>
      <c r="Q1152">
        <v>0</v>
      </c>
    </row>
    <row r="1153" spans="1:17" x14ac:dyDescent="0.25">
      <c r="A1153" t="s">
        <v>5922</v>
      </c>
      <c r="B1153" t="s">
        <v>19260</v>
      </c>
      <c r="C1153">
        <v>4</v>
      </c>
      <c r="D1153" t="s">
        <v>27859</v>
      </c>
      <c r="E1153" t="s">
        <v>27860</v>
      </c>
      <c r="F1153" t="s">
        <v>27868</v>
      </c>
      <c r="G1153" t="s">
        <v>27862</v>
      </c>
      <c r="H1153">
        <v>4</v>
      </c>
      <c r="I1153">
        <v>0</v>
      </c>
      <c r="J1153" t="s">
        <v>10683</v>
      </c>
      <c r="K1153" t="s">
        <v>10685</v>
      </c>
      <c r="L1153" t="s">
        <v>10826</v>
      </c>
      <c r="M1153" t="s">
        <v>10709</v>
      </c>
      <c r="N1153">
        <v>6</v>
      </c>
      <c r="O1153" t="s">
        <v>27863</v>
      </c>
      <c r="P1153" t="s">
        <v>13217</v>
      </c>
      <c r="Q1153">
        <v>0</v>
      </c>
    </row>
    <row r="1154" spans="1:17" x14ac:dyDescent="0.25">
      <c r="A1154" t="s">
        <v>9350</v>
      </c>
      <c r="B1154" t="s">
        <v>19267</v>
      </c>
      <c r="C1154">
        <v>1</v>
      </c>
      <c r="D1154" t="s">
        <v>27859</v>
      </c>
      <c r="E1154" t="s">
        <v>27860</v>
      </c>
      <c r="F1154" t="s">
        <v>27868</v>
      </c>
      <c r="G1154" t="s">
        <v>27862</v>
      </c>
      <c r="H1154">
        <v>1</v>
      </c>
      <c r="I1154">
        <v>0</v>
      </c>
      <c r="J1154" t="s">
        <v>13204</v>
      </c>
      <c r="K1154" t="s">
        <v>10685</v>
      </c>
      <c r="L1154" t="s">
        <v>10803</v>
      </c>
      <c r="M1154" t="s">
        <v>10783</v>
      </c>
      <c r="N1154">
        <v>6</v>
      </c>
      <c r="O1154" t="s">
        <v>27863</v>
      </c>
      <c r="P1154" t="s">
        <v>10856</v>
      </c>
      <c r="Q1154">
        <v>0</v>
      </c>
    </row>
    <row r="1155" spans="1:17" x14ac:dyDescent="0.25">
      <c r="A1155" t="s">
        <v>5926</v>
      </c>
      <c r="B1155" t="s">
        <v>19270</v>
      </c>
      <c r="C1155">
        <v>0</v>
      </c>
      <c r="D1155" t="s">
        <v>27859</v>
      </c>
      <c r="E1155" t="s">
        <v>27860</v>
      </c>
      <c r="F1155" t="s">
        <v>27869</v>
      </c>
      <c r="G1155" t="s">
        <v>27870</v>
      </c>
      <c r="H1155">
        <v>35</v>
      </c>
      <c r="I1155">
        <v>0</v>
      </c>
      <c r="J1155" t="s">
        <v>10683</v>
      </c>
      <c r="K1155" t="s">
        <v>10685</v>
      </c>
      <c r="L1155" t="s">
        <v>10746</v>
      </c>
      <c r="M1155" t="s">
        <v>10696</v>
      </c>
      <c r="N1155">
        <v>12</v>
      </c>
      <c r="O1155" t="s">
        <v>27863</v>
      </c>
      <c r="P1155" t="s">
        <v>12445</v>
      </c>
      <c r="Q1155">
        <v>0</v>
      </c>
    </row>
    <row r="1156" spans="1:17" x14ac:dyDescent="0.25">
      <c r="A1156" t="s">
        <v>9351</v>
      </c>
      <c r="B1156" t="s">
        <v>19273</v>
      </c>
      <c r="C1156">
        <v>2</v>
      </c>
      <c r="D1156" t="s">
        <v>27859</v>
      </c>
      <c r="E1156" t="s">
        <v>27860</v>
      </c>
      <c r="F1156" t="s">
        <v>27868</v>
      </c>
      <c r="G1156" t="s">
        <v>27862</v>
      </c>
      <c r="H1156">
        <v>2</v>
      </c>
      <c r="I1156">
        <v>0</v>
      </c>
      <c r="J1156" t="s">
        <v>10683</v>
      </c>
      <c r="K1156" t="s">
        <v>10685</v>
      </c>
      <c r="L1156" t="s">
        <v>10746</v>
      </c>
      <c r="M1156" t="s">
        <v>10696</v>
      </c>
      <c r="N1156">
        <v>6</v>
      </c>
      <c r="O1156" t="s">
        <v>27863</v>
      </c>
      <c r="P1156" t="s">
        <v>12445</v>
      </c>
      <c r="Q1156">
        <v>0</v>
      </c>
    </row>
    <row r="1157" spans="1:17" x14ac:dyDescent="0.25">
      <c r="A1157" t="s">
        <v>5929</v>
      </c>
      <c r="B1157" t="s">
        <v>19278</v>
      </c>
      <c r="C1157">
        <v>106</v>
      </c>
      <c r="D1157" t="s">
        <v>27859</v>
      </c>
      <c r="E1157" t="s">
        <v>27860</v>
      </c>
      <c r="F1157" t="s">
        <v>27868</v>
      </c>
      <c r="G1157" t="s">
        <v>27862</v>
      </c>
      <c r="H1157">
        <v>106</v>
      </c>
      <c r="I1157">
        <v>0</v>
      </c>
      <c r="J1157" t="s">
        <v>10683</v>
      </c>
      <c r="K1157" t="s">
        <v>10685</v>
      </c>
      <c r="L1157" t="s">
        <v>10700</v>
      </c>
      <c r="M1157" t="s">
        <v>10702</v>
      </c>
      <c r="N1157">
        <v>6</v>
      </c>
      <c r="O1157" t="s">
        <v>27863</v>
      </c>
      <c r="P1157" t="s">
        <v>10681</v>
      </c>
      <c r="Q1157">
        <v>0</v>
      </c>
    </row>
    <row r="1158" spans="1:17" x14ac:dyDescent="0.25">
      <c r="A1158" t="s">
        <v>5929</v>
      </c>
      <c r="B1158" t="s">
        <v>19278</v>
      </c>
      <c r="C1158">
        <v>0</v>
      </c>
      <c r="D1158" t="s">
        <v>27859</v>
      </c>
      <c r="E1158" t="s">
        <v>27860</v>
      </c>
      <c r="F1158" t="s">
        <v>27869</v>
      </c>
      <c r="G1158" t="s">
        <v>27870</v>
      </c>
      <c r="H1158">
        <v>7</v>
      </c>
      <c r="I1158">
        <v>0</v>
      </c>
      <c r="J1158" t="s">
        <v>10683</v>
      </c>
      <c r="K1158" t="s">
        <v>10685</v>
      </c>
      <c r="L1158" t="s">
        <v>10700</v>
      </c>
      <c r="M1158" t="s">
        <v>10702</v>
      </c>
      <c r="N1158">
        <v>6</v>
      </c>
      <c r="O1158" t="s">
        <v>27863</v>
      </c>
      <c r="P1158" t="s">
        <v>10681</v>
      </c>
      <c r="Q1158">
        <v>0</v>
      </c>
    </row>
    <row r="1159" spans="1:17" x14ac:dyDescent="0.25">
      <c r="A1159" t="s">
        <v>5934</v>
      </c>
      <c r="B1159" t="s">
        <v>19288</v>
      </c>
      <c r="C1159">
        <v>2</v>
      </c>
      <c r="D1159" t="s">
        <v>27859</v>
      </c>
      <c r="E1159" t="s">
        <v>27860</v>
      </c>
      <c r="F1159" t="s">
        <v>27868</v>
      </c>
      <c r="G1159" t="s">
        <v>27862</v>
      </c>
      <c r="H1159">
        <v>10</v>
      </c>
      <c r="I1159">
        <v>4</v>
      </c>
      <c r="J1159" t="s">
        <v>8187</v>
      </c>
      <c r="K1159" t="s">
        <v>10685</v>
      </c>
      <c r="L1159" t="s">
        <v>16264</v>
      </c>
      <c r="M1159" t="s">
        <v>10709</v>
      </c>
      <c r="N1159">
        <v>6</v>
      </c>
      <c r="O1159" t="s">
        <v>27863</v>
      </c>
      <c r="P1159" t="s">
        <v>13217</v>
      </c>
      <c r="Q1159">
        <v>0</v>
      </c>
    </row>
    <row r="1160" spans="1:17" x14ac:dyDescent="0.25">
      <c r="A1160" t="s">
        <v>9358</v>
      </c>
      <c r="B1160" t="s">
        <v>19307</v>
      </c>
      <c r="C1160">
        <v>12</v>
      </c>
      <c r="D1160" t="s">
        <v>27859</v>
      </c>
      <c r="E1160" t="s">
        <v>27860</v>
      </c>
      <c r="F1160" t="s">
        <v>27868</v>
      </c>
      <c r="G1160" t="s">
        <v>27862</v>
      </c>
      <c r="H1160">
        <v>12</v>
      </c>
      <c r="I1160">
        <v>0</v>
      </c>
      <c r="J1160" t="s">
        <v>10683</v>
      </c>
      <c r="K1160" t="s">
        <v>10685</v>
      </c>
      <c r="L1160" t="s">
        <v>10686</v>
      </c>
      <c r="M1160" t="s">
        <v>10688</v>
      </c>
      <c r="N1160">
        <v>6</v>
      </c>
      <c r="O1160" t="s">
        <v>27863</v>
      </c>
      <c r="P1160" t="s">
        <v>10751</v>
      </c>
      <c r="Q1160">
        <v>0</v>
      </c>
    </row>
    <row r="1161" spans="1:17" x14ac:dyDescent="0.25">
      <c r="A1161" t="s">
        <v>5946</v>
      </c>
      <c r="B1161" t="s">
        <v>19308</v>
      </c>
      <c r="C1161">
        <v>3</v>
      </c>
      <c r="D1161" t="s">
        <v>27859</v>
      </c>
      <c r="E1161" t="s">
        <v>27860</v>
      </c>
      <c r="F1161" t="s">
        <v>27868</v>
      </c>
      <c r="G1161" t="s">
        <v>27862</v>
      </c>
      <c r="H1161">
        <v>3</v>
      </c>
      <c r="I1161">
        <v>0</v>
      </c>
      <c r="J1161" t="s">
        <v>10683</v>
      </c>
      <c r="K1161" t="s">
        <v>10685</v>
      </c>
      <c r="L1161" t="s">
        <v>10686</v>
      </c>
      <c r="M1161" t="s">
        <v>10688</v>
      </c>
      <c r="N1161">
        <v>4</v>
      </c>
      <c r="O1161" t="s">
        <v>27863</v>
      </c>
      <c r="P1161" t="s">
        <v>10751</v>
      </c>
      <c r="Q1161">
        <v>0</v>
      </c>
    </row>
    <row r="1162" spans="1:17" x14ac:dyDescent="0.25">
      <c r="A1162" t="s">
        <v>5950</v>
      </c>
      <c r="B1162" t="s">
        <v>19316</v>
      </c>
      <c r="C1162">
        <v>1</v>
      </c>
      <c r="D1162" t="s">
        <v>27859</v>
      </c>
      <c r="E1162" t="s">
        <v>27860</v>
      </c>
      <c r="F1162" t="s">
        <v>27868</v>
      </c>
      <c r="G1162" t="s">
        <v>27862</v>
      </c>
      <c r="H1162">
        <v>1</v>
      </c>
      <c r="I1162">
        <v>0</v>
      </c>
      <c r="J1162" t="s">
        <v>13204</v>
      </c>
      <c r="K1162" t="s">
        <v>10685</v>
      </c>
      <c r="L1162" t="s">
        <v>10732</v>
      </c>
      <c r="M1162" t="s">
        <v>10688</v>
      </c>
      <c r="N1162">
        <v>6</v>
      </c>
      <c r="O1162" t="s">
        <v>27863</v>
      </c>
      <c r="P1162" t="s">
        <v>12445</v>
      </c>
      <c r="Q1162">
        <v>0</v>
      </c>
    </row>
    <row r="1163" spans="1:17" x14ac:dyDescent="0.25">
      <c r="A1163" t="s">
        <v>9364</v>
      </c>
      <c r="B1163" t="s">
        <v>19319</v>
      </c>
      <c r="C1163">
        <v>0.16666700000000001</v>
      </c>
      <c r="D1163" t="s">
        <v>27859</v>
      </c>
      <c r="E1163" t="s">
        <v>27860</v>
      </c>
      <c r="F1163" t="s">
        <v>27874</v>
      </c>
      <c r="G1163" t="s">
        <v>27874</v>
      </c>
      <c r="H1163">
        <v>0.16666700000000001</v>
      </c>
      <c r="I1163">
        <v>0</v>
      </c>
      <c r="J1163" t="s">
        <v>10683</v>
      </c>
      <c r="K1163" t="s">
        <v>10685</v>
      </c>
      <c r="L1163" t="s">
        <v>10874</v>
      </c>
      <c r="M1163" t="s">
        <v>10702</v>
      </c>
      <c r="N1163">
        <v>6</v>
      </c>
      <c r="O1163" t="s">
        <v>27863</v>
      </c>
      <c r="P1163" t="s">
        <v>10856</v>
      </c>
      <c r="Q1163">
        <v>0</v>
      </c>
    </row>
    <row r="1164" spans="1:17" x14ac:dyDescent="0.25">
      <c r="A1164" t="s">
        <v>5952</v>
      </c>
      <c r="B1164" t="s">
        <v>19320</v>
      </c>
      <c r="C1164">
        <v>36</v>
      </c>
      <c r="D1164" t="s">
        <v>27859</v>
      </c>
      <c r="E1164" t="s">
        <v>27860</v>
      </c>
      <c r="F1164" t="s">
        <v>27868</v>
      </c>
      <c r="G1164" t="s">
        <v>27862</v>
      </c>
      <c r="H1164">
        <v>38</v>
      </c>
      <c r="I1164">
        <v>2</v>
      </c>
      <c r="J1164" t="s">
        <v>10683</v>
      </c>
      <c r="K1164" t="s">
        <v>10685</v>
      </c>
      <c r="L1164" t="s">
        <v>10746</v>
      </c>
      <c r="M1164" t="s">
        <v>10748</v>
      </c>
      <c r="N1164">
        <v>6</v>
      </c>
      <c r="O1164" t="s">
        <v>27863</v>
      </c>
      <c r="P1164" t="s">
        <v>10856</v>
      </c>
      <c r="Q1164">
        <v>0</v>
      </c>
    </row>
    <row r="1165" spans="1:17" x14ac:dyDescent="0.25">
      <c r="A1165" t="s">
        <v>5955</v>
      </c>
      <c r="B1165" t="s">
        <v>19325</v>
      </c>
      <c r="C1165">
        <v>7</v>
      </c>
      <c r="D1165" t="s">
        <v>27859</v>
      </c>
      <c r="E1165" t="s">
        <v>27860</v>
      </c>
      <c r="F1165" t="s">
        <v>27868</v>
      </c>
      <c r="G1165" t="s">
        <v>27862</v>
      </c>
      <c r="H1165">
        <v>7</v>
      </c>
      <c r="I1165">
        <v>0</v>
      </c>
      <c r="J1165" t="s">
        <v>13204</v>
      </c>
      <c r="K1165" t="s">
        <v>10685</v>
      </c>
      <c r="L1165" t="s">
        <v>11243</v>
      </c>
      <c r="M1165" t="s">
        <v>10709</v>
      </c>
      <c r="N1165">
        <v>3</v>
      </c>
      <c r="O1165" t="s">
        <v>27863</v>
      </c>
      <c r="P1165" t="s">
        <v>10751</v>
      </c>
      <c r="Q1165">
        <v>0</v>
      </c>
    </row>
    <row r="1166" spans="1:17" x14ac:dyDescent="0.25">
      <c r="A1166" t="s">
        <v>5958</v>
      </c>
      <c r="B1166" t="s">
        <v>19328</v>
      </c>
      <c r="C1166">
        <v>6</v>
      </c>
      <c r="D1166" t="s">
        <v>27859</v>
      </c>
      <c r="E1166" t="s">
        <v>27860</v>
      </c>
      <c r="F1166" t="s">
        <v>27868</v>
      </c>
      <c r="G1166" t="s">
        <v>27862</v>
      </c>
      <c r="H1166">
        <v>6</v>
      </c>
      <c r="I1166">
        <v>0</v>
      </c>
      <c r="J1166" t="s">
        <v>13204</v>
      </c>
      <c r="K1166" t="s">
        <v>10685</v>
      </c>
      <c r="L1166" t="s">
        <v>11243</v>
      </c>
      <c r="M1166" t="s">
        <v>10709</v>
      </c>
      <c r="N1166">
        <v>6</v>
      </c>
      <c r="O1166" t="s">
        <v>27863</v>
      </c>
      <c r="P1166" t="s">
        <v>10751</v>
      </c>
      <c r="Q1166">
        <v>0</v>
      </c>
    </row>
    <row r="1167" spans="1:17" x14ac:dyDescent="0.25">
      <c r="A1167" t="s">
        <v>5961</v>
      </c>
      <c r="B1167" t="s">
        <v>19333</v>
      </c>
      <c r="C1167">
        <v>1</v>
      </c>
      <c r="D1167" t="s">
        <v>27859</v>
      </c>
      <c r="E1167" t="s">
        <v>27860</v>
      </c>
      <c r="F1167" t="s">
        <v>27868</v>
      </c>
      <c r="G1167" t="s">
        <v>27862</v>
      </c>
      <c r="H1167">
        <v>2</v>
      </c>
      <c r="I1167">
        <v>0</v>
      </c>
      <c r="J1167" t="s">
        <v>10683</v>
      </c>
      <c r="K1167" t="s">
        <v>10685</v>
      </c>
      <c r="L1167" t="s">
        <v>10700</v>
      </c>
      <c r="M1167" t="s">
        <v>10702</v>
      </c>
      <c r="N1167">
        <v>6</v>
      </c>
      <c r="O1167" t="s">
        <v>27863</v>
      </c>
      <c r="P1167" t="s">
        <v>10856</v>
      </c>
      <c r="Q1167">
        <v>0</v>
      </c>
    </row>
    <row r="1168" spans="1:17" x14ac:dyDescent="0.25">
      <c r="A1168" t="s">
        <v>5965</v>
      </c>
      <c r="B1168" t="s">
        <v>19337</v>
      </c>
      <c r="C1168">
        <v>21</v>
      </c>
      <c r="D1168" t="s">
        <v>27859</v>
      </c>
      <c r="E1168" t="s">
        <v>27860</v>
      </c>
      <c r="F1168" t="s">
        <v>27868</v>
      </c>
      <c r="G1168" t="s">
        <v>27862</v>
      </c>
      <c r="H1168">
        <v>112</v>
      </c>
      <c r="I1168">
        <v>75</v>
      </c>
      <c r="J1168" t="s">
        <v>10683</v>
      </c>
      <c r="K1168" t="s">
        <v>10685</v>
      </c>
      <c r="L1168" t="s">
        <v>10700</v>
      </c>
      <c r="M1168" t="s">
        <v>10702</v>
      </c>
      <c r="N1168">
        <v>6</v>
      </c>
      <c r="O1168" t="s">
        <v>27863</v>
      </c>
      <c r="P1168" t="s">
        <v>10856</v>
      </c>
      <c r="Q1168">
        <v>0</v>
      </c>
    </row>
    <row r="1169" spans="1:17" x14ac:dyDescent="0.25">
      <c r="A1169" t="s">
        <v>5967</v>
      </c>
      <c r="B1169" t="s">
        <v>19340</v>
      </c>
      <c r="C1169">
        <v>132</v>
      </c>
      <c r="D1169" t="s">
        <v>27859</v>
      </c>
      <c r="E1169" t="s">
        <v>27860</v>
      </c>
      <c r="F1169" t="s">
        <v>27868</v>
      </c>
      <c r="G1169" t="s">
        <v>27862</v>
      </c>
      <c r="H1169">
        <v>132</v>
      </c>
      <c r="I1169">
        <v>0</v>
      </c>
      <c r="J1169" t="s">
        <v>10683</v>
      </c>
      <c r="K1169" t="s">
        <v>10685</v>
      </c>
      <c r="L1169" t="s">
        <v>10803</v>
      </c>
      <c r="M1169" t="s">
        <v>10783</v>
      </c>
      <c r="N1169">
        <v>12</v>
      </c>
      <c r="O1169" t="s">
        <v>27863</v>
      </c>
      <c r="P1169" t="s">
        <v>13217</v>
      </c>
      <c r="Q1169">
        <v>0</v>
      </c>
    </row>
    <row r="1170" spans="1:17" x14ac:dyDescent="0.25">
      <c r="A1170" t="s">
        <v>5968</v>
      </c>
      <c r="B1170" t="s">
        <v>19341</v>
      </c>
      <c r="C1170">
        <v>95</v>
      </c>
      <c r="D1170" t="s">
        <v>27859</v>
      </c>
      <c r="E1170" t="s">
        <v>27860</v>
      </c>
      <c r="F1170" t="s">
        <v>27868</v>
      </c>
      <c r="G1170" t="s">
        <v>27862</v>
      </c>
      <c r="H1170">
        <v>96</v>
      </c>
      <c r="I1170">
        <v>1</v>
      </c>
      <c r="J1170" t="s">
        <v>10683</v>
      </c>
      <c r="K1170" t="s">
        <v>10685</v>
      </c>
      <c r="L1170" t="s">
        <v>10700</v>
      </c>
      <c r="M1170" t="s">
        <v>10702</v>
      </c>
      <c r="N1170">
        <v>6</v>
      </c>
      <c r="O1170" t="s">
        <v>27863</v>
      </c>
      <c r="P1170" t="s">
        <v>13217</v>
      </c>
      <c r="Q1170">
        <v>0</v>
      </c>
    </row>
    <row r="1171" spans="1:17" x14ac:dyDescent="0.25">
      <c r="A1171" t="s">
        <v>5969</v>
      </c>
      <c r="B1171" t="s">
        <v>19342</v>
      </c>
      <c r="C1171">
        <v>1</v>
      </c>
      <c r="D1171" t="s">
        <v>27859</v>
      </c>
      <c r="E1171" t="s">
        <v>27860</v>
      </c>
      <c r="F1171" t="s">
        <v>27868</v>
      </c>
      <c r="G1171" t="s">
        <v>27862</v>
      </c>
      <c r="H1171">
        <v>1</v>
      </c>
      <c r="I1171">
        <v>0</v>
      </c>
      <c r="J1171" t="s">
        <v>10683</v>
      </c>
      <c r="K1171" t="s">
        <v>10685</v>
      </c>
      <c r="L1171" t="s">
        <v>10874</v>
      </c>
      <c r="M1171" t="s">
        <v>10702</v>
      </c>
      <c r="N1171">
        <v>6</v>
      </c>
      <c r="O1171" t="s">
        <v>27863</v>
      </c>
      <c r="P1171" t="s">
        <v>10856</v>
      </c>
      <c r="Q1171">
        <v>0</v>
      </c>
    </row>
    <row r="1172" spans="1:17" x14ac:dyDescent="0.25">
      <c r="A1172" t="s">
        <v>5970</v>
      </c>
      <c r="B1172" t="s">
        <v>27951</v>
      </c>
      <c r="C1172">
        <v>17</v>
      </c>
      <c r="D1172" t="s">
        <v>27859</v>
      </c>
      <c r="E1172" t="s">
        <v>27860</v>
      </c>
      <c r="F1172" t="s">
        <v>27868</v>
      </c>
      <c r="G1172" t="s">
        <v>27862</v>
      </c>
      <c r="H1172">
        <v>17</v>
      </c>
      <c r="I1172">
        <v>0</v>
      </c>
      <c r="J1172" t="s">
        <v>10683</v>
      </c>
      <c r="K1172" t="s">
        <v>10685</v>
      </c>
      <c r="L1172" t="s">
        <v>13477</v>
      </c>
      <c r="M1172" t="s">
        <v>8187</v>
      </c>
      <c r="N1172">
        <v>6</v>
      </c>
      <c r="O1172" t="s">
        <v>27863</v>
      </c>
      <c r="P1172" t="s">
        <v>12445</v>
      </c>
      <c r="Q1172">
        <v>0</v>
      </c>
    </row>
    <row r="1173" spans="1:17" x14ac:dyDescent="0.25">
      <c r="A1173" t="s">
        <v>5971</v>
      </c>
      <c r="B1173" t="s">
        <v>19344</v>
      </c>
      <c r="C1173">
        <v>75</v>
      </c>
      <c r="D1173" t="s">
        <v>27859</v>
      </c>
      <c r="E1173" t="s">
        <v>27860</v>
      </c>
      <c r="F1173" t="s">
        <v>27868</v>
      </c>
      <c r="G1173" t="s">
        <v>27862</v>
      </c>
      <c r="H1173">
        <v>75</v>
      </c>
      <c r="I1173">
        <v>0</v>
      </c>
      <c r="J1173" t="s">
        <v>10683</v>
      </c>
      <c r="K1173" t="s">
        <v>10685</v>
      </c>
      <c r="L1173" t="s">
        <v>10781</v>
      </c>
      <c r="M1173" t="s">
        <v>10783</v>
      </c>
      <c r="N1173">
        <v>12</v>
      </c>
      <c r="O1173" t="s">
        <v>27863</v>
      </c>
      <c r="P1173" t="s">
        <v>10856</v>
      </c>
      <c r="Q1173">
        <v>0</v>
      </c>
    </row>
    <row r="1174" spans="1:17" x14ac:dyDescent="0.25">
      <c r="A1174" t="s">
        <v>5973</v>
      </c>
      <c r="B1174" t="s">
        <v>19346</v>
      </c>
      <c r="C1174">
        <v>0.33333299999999999</v>
      </c>
      <c r="D1174" t="s">
        <v>27859</v>
      </c>
      <c r="E1174" t="s">
        <v>27860</v>
      </c>
      <c r="F1174" t="s">
        <v>27867</v>
      </c>
      <c r="G1174" t="s">
        <v>27867</v>
      </c>
      <c r="H1174">
        <v>0.33333299999999999</v>
      </c>
      <c r="I1174">
        <v>0</v>
      </c>
      <c r="J1174" t="s">
        <v>10683</v>
      </c>
      <c r="K1174" t="s">
        <v>10685</v>
      </c>
      <c r="L1174" t="s">
        <v>10686</v>
      </c>
      <c r="M1174" t="s">
        <v>10688</v>
      </c>
      <c r="N1174">
        <v>3</v>
      </c>
      <c r="O1174" t="s">
        <v>27863</v>
      </c>
      <c r="P1174" t="s">
        <v>10856</v>
      </c>
      <c r="Q1174">
        <v>0</v>
      </c>
    </row>
    <row r="1175" spans="1:17" x14ac:dyDescent="0.25">
      <c r="A1175" t="s">
        <v>5973</v>
      </c>
      <c r="B1175" t="s">
        <v>19346</v>
      </c>
      <c r="C1175">
        <v>0.66666700000000001</v>
      </c>
      <c r="D1175" t="s">
        <v>27859</v>
      </c>
      <c r="E1175" t="s">
        <v>27860</v>
      </c>
      <c r="F1175" t="s">
        <v>27868</v>
      </c>
      <c r="G1175" t="s">
        <v>27862</v>
      </c>
      <c r="H1175">
        <v>0.66666700000000001</v>
      </c>
      <c r="I1175">
        <v>0</v>
      </c>
      <c r="J1175" t="s">
        <v>10683</v>
      </c>
      <c r="K1175" t="s">
        <v>10685</v>
      </c>
      <c r="L1175" t="s">
        <v>10686</v>
      </c>
      <c r="M1175" t="s">
        <v>10688</v>
      </c>
      <c r="N1175">
        <v>3</v>
      </c>
      <c r="O1175" t="s">
        <v>27863</v>
      </c>
      <c r="P1175" t="s">
        <v>10856</v>
      </c>
      <c r="Q1175">
        <v>0</v>
      </c>
    </row>
    <row r="1176" spans="1:17" x14ac:dyDescent="0.25">
      <c r="A1176" t="s">
        <v>5976</v>
      </c>
      <c r="B1176" t="s">
        <v>19351</v>
      </c>
      <c r="C1176">
        <v>52</v>
      </c>
      <c r="D1176" t="s">
        <v>27859</v>
      </c>
      <c r="E1176" t="s">
        <v>27860</v>
      </c>
      <c r="F1176" t="s">
        <v>27868</v>
      </c>
      <c r="G1176" t="s">
        <v>27862</v>
      </c>
      <c r="H1176">
        <v>52</v>
      </c>
      <c r="I1176">
        <v>0</v>
      </c>
      <c r="J1176" t="s">
        <v>10683</v>
      </c>
      <c r="K1176" t="s">
        <v>10685</v>
      </c>
      <c r="L1176" t="s">
        <v>10700</v>
      </c>
      <c r="M1176" t="s">
        <v>10702</v>
      </c>
      <c r="N1176">
        <v>6</v>
      </c>
      <c r="O1176" t="s">
        <v>27863</v>
      </c>
      <c r="P1176" t="s">
        <v>12445</v>
      </c>
      <c r="Q1176">
        <v>0</v>
      </c>
    </row>
    <row r="1177" spans="1:17" x14ac:dyDescent="0.25">
      <c r="A1177" t="s">
        <v>5979</v>
      </c>
      <c r="B1177" t="s">
        <v>19354</v>
      </c>
      <c r="C1177">
        <v>20</v>
      </c>
      <c r="D1177" t="s">
        <v>27859</v>
      </c>
      <c r="E1177" t="s">
        <v>27860</v>
      </c>
      <c r="F1177" t="s">
        <v>27868</v>
      </c>
      <c r="G1177" t="s">
        <v>27862</v>
      </c>
      <c r="H1177">
        <v>20</v>
      </c>
      <c r="I1177">
        <v>0</v>
      </c>
      <c r="J1177" t="s">
        <v>10683</v>
      </c>
      <c r="K1177" t="s">
        <v>10685</v>
      </c>
      <c r="L1177" t="s">
        <v>11321</v>
      </c>
      <c r="M1177" t="s">
        <v>10702</v>
      </c>
      <c r="N1177">
        <v>6</v>
      </c>
      <c r="O1177" t="s">
        <v>27863</v>
      </c>
      <c r="P1177" t="s">
        <v>10751</v>
      </c>
      <c r="Q1177">
        <v>0</v>
      </c>
    </row>
    <row r="1178" spans="1:17" x14ac:dyDescent="0.25">
      <c r="A1178" t="s">
        <v>5981</v>
      </c>
      <c r="B1178" t="s">
        <v>19356</v>
      </c>
      <c r="C1178">
        <v>0.33333299999999999</v>
      </c>
      <c r="D1178" t="s">
        <v>27859</v>
      </c>
      <c r="E1178" t="s">
        <v>27860</v>
      </c>
      <c r="F1178" t="s">
        <v>27874</v>
      </c>
      <c r="G1178" t="s">
        <v>27874</v>
      </c>
      <c r="H1178">
        <v>0.33333299999999999</v>
      </c>
      <c r="I1178">
        <v>0</v>
      </c>
      <c r="J1178" t="s">
        <v>13204</v>
      </c>
      <c r="K1178" t="s">
        <v>10685</v>
      </c>
      <c r="L1178" t="s">
        <v>10686</v>
      </c>
      <c r="M1178" t="s">
        <v>10688</v>
      </c>
      <c r="N1178">
        <v>6</v>
      </c>
      <c r="O1178" t="s">
        <v>27863</v>
      </c>
      <c r="P1178" t="s">
        <v>10856</v>
      </c>
      <c r="Q1178">
        <v>0</v>
      </c>
    </row>
    <row r="1179" spans="1:17" x14ac:dyDescent="0.25">
      <c r="A1179" t="s">
        <v>9373</v>
      </c>
      <c r="B1179" t="s">
        <v>19365</v>
      </c>
      <c r="C1179">
        <v>34</v>
      </c>
      <c r="D1179" t="s">
        <v>27859</v>
      </c>
      <c r="E1179" t="s">
        <v>27860</v>
      </c>
      <c r="F1179" t="s">
        <v>27868</v>
      </c>
      <c r="G1179" t="s">
        <v>27862</v>
      </c>
      <c r="H1179">
        <v>34</v>
      </c>
      <c r="I1179">
        <v>0</v>
      </c>
      <c r="J1179" t="s">
        <v>10683</v>
      </c>
      <c r="K1179" t="s">
        <v>10685</v>
      </c>
      <c r="L1179" t="s">
        <v>10874</v>
      </c>
      <c r="M1179" t="s">
        <v>10702</v>
      </c>
      <c r="N1179">
        <v>6</v>
      </c>
      <c r="O1179" t="s">
        <v>27863</v>
      </c>
      <c r="P1179" t="s">
        <v>12445</v>
      </c>
      <c r="Q1179">
        <v>0</v>
      </c>
    </row>
    <row r="1180" spans="1:17" x14ac:dyDescent="0.25">
      <c r="A1180" t="s">
        <v>9374</v>
      </c>
      <c r="B1180" t="s">
        <v>19366</v>
      </c>
      <c r="C1180">
        <v>47</v>
      </c>
      <c r="D1180" t="s">
        <v>27859</v>
      </c>
      <c r="E1180" t="s">
        <v>27860</v>
      </c>
      <c r="F1180" t="s">
        <v>27868</v>
      </c>
      <c r="G1180" t="s">
        <v>27862</v>
      </c>
      <c r="H1180">
        <v>47</v>
      </c>
      <c r="I1180">
        <v>0</v>
      </c>
      <c r="J1180" t="s">
        <v>10683</v>
      </c>
      <c r="K1180" t="s">
        <v>10685</v>
      </c>
      <c r="L1180" t="s">
        <v>10874</v>
      </c>
      <c r="M1180" t="s">
        <v>10702</v>
      </c>
      <c r="N1180">
        <v>6</v>
      </c>
      <c r="O1180" t="s">
        <v>27863</v>
      </c>
      <c r="P1180" t="s">
        <v>12445</v>
      </c>
      <c r="Q1180">
        <v>0</v>
      </c>
    </row>
    <row r="1181" spans="1:17" x14ac:dyDescent="0.25">
      <c r="A1181" t="s">
        <v>9375</v>
      </c>
      <c r="B1181" t="s">
        <v>19367</v>
      </c>
      <c r="C1181">
        <v>14</v>
      </c>
      <c r="D1181" t="s">
        <v>27859</v>
      </c>
      <c r="E1181" t="s">
        <v>27860</v>
      </c>
      <c r="F1181" t="s">
        <v>27868</v>
      </c>
      <c r="G1181" t="s">
        <v>27862</v>
      </c>
      <c r="H1181">
        <v>14</v>
      </c>
      <c r="I1181">
        <v>0</v>
      </c>
      <c r="J1181" t="s">
        <v>10683</v>
      </c>
      <c r="K1181" t="s">
        <v>10685</v>
      </c>
      <c r="L1181" t="s">
        <v>10874</v>
      </c>
      <c r="M1181" t="s">
        <v>10702</v>
      </c>
      <c r="N1181">
        <v>6</v>
      </c>
      <c r="O1181" t="s">
        <v>27863</v>
      </c>
      <c r="P1181" t="s">
        <v>12445</v>
      </c>
      <c r="Q1181">
        <v>0</v>
      </c>
    </row>
    <row r="1182" spans="1:17" x14ac:dyDescent="0.25">
      <c r="A1182" t="s">
        <v>9376</v>
      </c>
      <c r="B1182" t="s">
        <v>19369</v>
      </c>
      <c r="C1182">
        <v>52</v>
      </c>
      <c r="D1182" t="s">
        <v>27859</v>
      </c>
      <c r="E1182" t="s">
        <v>27860</v>
      </c>
      <c r="F1182" t="s">
        <v>27868</v>
      </c>
      <c r="G1182" t="s">
        <v>27862</v>
      </c>
      <c r="H1182">
        <v>52</v>
      </c>
      <c r="I1182">
        <v>0</v>
      </c>
      <c r="J1182" t="s">
        <v>10683</v>
      </c>
      <c r="K1182" t="s">
        <v>10685</v>
      </c>
      <c r="L1182" t="s">
        <v>10700</v>
      </c>
      <c r="M1182" t="s">
        <v>10702</v>
      </c>
      <c r="N1182">
        <v>6</v>
      </c>
      <c r="O1182" t="s">
        <v>27863</v>
      </c>
      <c r="P1182" t="s">
        <v>10856</v>
      </c>
      <c r="Q1182">
        <v>0</v>
      </c>
    </row>
    <row r="1183" spans="1:17" x14ac:dyDescent="0.25">
      <c r="A1183" t="s">
        <v>9377</v>
      </c>
      <c r="B1183" t="s">
        <v>19373</v>
      </c>
      <c r="C1183">
        <v>34</v>
      </c>
      <c r="D1183" t="s">
        <v>27859</v>
      </c>
      <c r="E1183" t="s">
        <v>27860</v>
      </c>
      <c r="F1183" t="s">
        <v>27868</v>
      </c>
      <c r="G1183" t="s">
        <v>27862</v>
      </c>
      <c r="H1183">
        <v>34</v>
      </c>
      <c r="I1183">
        <v>0</v>
      </c>
      <c r="J1183" t="s">
        <v>10683</v>
      </c>
      <c r="K1183" t="s">
        <v>10685</v>
      </c>
      <c r="L1183" t="s">
        <v>10732</v>
      </c>
      <c r="M1183" t="s">
        <v>10688</v>
      </c>
      <c r="N1183">
        <v>6</v>
      </c>
      <c r="O1183" t="s">
        <v>27863</v>
      </c>
      <c r="P1183" t="s">
        <v>12445</v>
      </c>
      <c r="Q1183">
        <v>0</v>
      </c>
    </row>
    <row r="1184" spans="1:17" x14ac:dyDescent="0.25">
      <c r="A1184" t="s">
        <v>9377</v>
      </c>
      <c r="B1184" t="s">
        <v>19373</v>
      </c>
      <c r="C1184">
        <v>0</v>
      </c>
      <c r="D1184" t="s">
        <v>27859</v>
      </c>
      <c r="E1184" t="s">
        <v>27860</v>
      </c>
      <c r="F1184" t="s">
        <v>27869</v>
      </c>
      <c r="G1184" t="s">
        <v>27870</v>
      </c>
      <c r="H1184">
        <v>34</v>
      </c>
      <c r="I1184">
        <v>0</v>
      </c>
      <c r="J1184" t="s">
        <v>10683</v>
      </c>
      <c r="K1184" t="s">
        <v>10685</v>
      </c>
      <c r="L1184" t="s">
        <v>10732</v>
      </c>
      <c r="M1184" t="s">
        <v>10688</v>
      </c>
      <c r="N1184">
        <v>6</v>
      </c>
      <c r="O1184" t="s">
        <v>27863</v>
      </c>
      <c r="P1184" t="s">
        <v>12445</v>
      </c>
      <c r="Q1184">
        <v>0</v>
      </c>
    </row>
    <row r="1185" spans="1:17" x14ac:dyDescent="0.25">
      <c r="A1185" t="s">
        <v>19379</v>
      </c>
      <c r="B1185" t="s">
        <v>19380</v>
      </c>
      <c r="C1185">
        <v>47</v>
      </c>
      <c r="D1185" t="s">
        <v>27859</v>
      </c>
      <c r="E1185" t="s">
        <v>27860</v>
      </c>
      <c r="F1185" t="s">
        <v>27868</v>
      </c>
      <c r="G1185" t="s">
        <v>27862</v>
      </c>
      <c r="H1185">
        <v>47</v>
      </c>
      <c r="I1185">
        <v>0</v>
      </c>
      <c r="J1185" t="s">
        <v>10683</v>
      </c>
      <c r="K1185" t="s">
        <v>10685</v>
      </c>
      <c r="L1185" t="s">
        <v>10746</v>
      </c>
      <c r="M1185" t="s">
        <v>10748</v>
      </c>
      <c r="N1185">
        <v>6</v>
      </c>
      <c r="O1185" t="s">
        <v>27863</v>
      </c>
      <c r="P1185" t="s">
        <v>10856</v>
      </c>
      <c r="Q1185">
        <v>0</v>
      </c>
    </row>
    <row r="1186" spans="1:17" x14ac:dyDescent="0.25">
      <c r="A1186" t="s">
        <v>9378</v>
      </c>
      <c r="B1186" t="s">
        <v>19387</v>
      </c>
      <c r="C1186">
        <v>1</v>
      </c>
      <c r="D1186" t="s">
        <v>27859</v>
      </c>
      <c r="E1186" t="s">
        <v>27860</v>
      </c>
      <c r="F1186" t="s">
        <v>27868</v>
      </c>
      <c r="G1186" t="s">
        <v>27862</v>
      </c>
      <c r="H1186">
        <v>1</v>
      </c>
      <c r="I1186">
        <v>0</v>
      </c>
      <c r="J1186" t="s">
        <v>10683</v>
      </c>
      <c r="K1186" t="s">
        <v>10685</v>
      </c>
      <c r="L1186" t="s">
        <v>16264</v>
      </c>
      <c r="M1186" t="s">
        <v>10709</v>
      </c>
      <c r="N1186">
        <v>6</v>
      </c>
      <c r="O1186" t="s">
        <v>27863</v>
      </c>
      <c r="P1186" t="s">
        <v>10856</v>
      </c>
      <c r="Q1186">
        <v>0</v>
      </c>
    </row>
    <row r="1187" spans="1:17" x14ac:dyDescent="0.25">
      <c r="A1187" t="s">
        <v>5991</v>
      </c>
      <c r="B1187" t="s">
        <v>19390</v>
      </c>
      <c r="C1187">
        <v>1</v>
      </c>
      <c r="D1187" t="s">
        <v>27859</v>
      </c>
      <c r="E1187" t="s">
        <v>27860</v>
      </c>
      <c r="F1187" t="s">
        <v>27868</v>
      </c>
      <c r="G1187" t="s">
        <v>27862</v>
      </c>
      <c r="H1187">
        <v>1</v>
      </c>
      <c r="I1187">
        <v>0</v>
      </c>
      <c r="J1187" t="s">
        <v>10683</v>
      </c>
      <c r="K1187" t="s">
        <v>10685</v>
      </c>
      <c r="L1187" t="s">
        <v>16404</v>
      </c>
      <c r="M1187" t="s">
        <v>8187</v>
      </c>
      <c r="N1187">
        <v>6</v>
      </c>
      <c r="O1187" t="s">
        <v>27863</v>
      </c>
      <c r="P1187" t="s">
        <v>10856</v>
      </c>
      <c r="Q1187">
        <v>0</v>
      </c>
    </row>
    <row r="1188" spans="1:17" x14ac:dyDescent="0.25">
      <c r="A1188" t="s">
        <v>5992</v>
      </c>
      <c r="B1188" t="s">
        <v>19391</v>
      </c>
      <c r="C1188">
        <v>1</v>
      </c>
      <c r="D1188" t="s">
        <v>27859</v>
      </c>
      <c r="E1188" t="s">
        <v>27860</v>
      </c>
      <c r="F1188" t="s">
        <v>27868</v>
      </c>
      <c r="G1188" t="s">
        <v>27862</v>
      </c>
      <c r="H1188">
        <v>1</v>
      </c>
      <c r="I1188">
        <v>0</v>
      </c>
      <c r="J1188" t="s">
        <v>10683</v>
      </c>
      <c r="K1188" t="s">
        <v>10685</v>
      </c>
      <c r="L1188" t="s">
        <v>11359</v>
      </c>
      <c r="M1188" t="s">
        <v>10702</v>
      </c>
      <c r="N1188">
        <v>6</v>
      </c>
      <c r="O1188" t="s">
        <v>27863</v>
      </c>
      <c r="P1188" t="s">
        <v>13217</v>
      </c>
      <c r="Q1188">
        <v>0</v>
      </c>
    </row>
    <row r="1189" spans="1:17" x14ac:dyDescent="0.25">
      <c r="A1189" t="s">
        <v>5993</v>
      </c>
      <c r="B1189" t="s">
        <v>19393</v>
      </c>
      <c r="C1189">
        <v>4</v>
      </c>
      <c r="D1189" t="s">
        <v>27859</v>
      </c>
      <c r="E1189" t="s">
        <v>27860</v>
      </c>
      <c r="F1189" t="s">
        <v>27868</v>
      </c>
      <c r="G1189" t="s">
        <v>27862</v>
      </c>
      <c r="H1189">
        <v>4</v>
      </c>
      <c r="I1189">
        <v>0</v>
      </c>
      <c r="J1189" t="s">
        <v>10683</v>
      </c>
      <c r="K1189" t="s">
        <v>10685</v>
      </c>
      <c r="L1189" t="s">
        <v>16315</v>
      </c>
      <c r="M1189" t="s">
        <v>8187</v>
      </c>
      <c r="N1189">
        <v>6</v>
      </c>
      <c r="O1189" t="s">
        <v>27863</v>
      </c>
      <c r="P1189" t="s">
        <v>13217</v>
      </c>
      <c r="Q1189">
        <v>0</v>
      </c>
    </row>
    <row r="1190" spans="1:17" x14ac:dyDescent="0.25">
      <c r="A1190" t="s">
        <v>9380</v>
      </c>
      <c r="B1190" t="s">
        <v>19394</v>
      </c>
      <c r="C1190">
        <v>0.33333299999999999</v>
      </c>
      <c r="D1190" t="s">
        <v>27859</v>
      </c>
      <c r="E1190" t="s">
        <v>27860</v>
      </c>
      <c r="F1190" t="s">
        <v>27874</v>
      </c>
      <c r="G1190" t="s">
        <v>27874</v>
      </c>
      <c r="H1190">
        <v>0.33333299999999999</v>
      </c>
      <c r="I1190">
        <v>0</v>
      </c>
      <c r="J1190" t="s">
        <v>10683</v>
      </c>
      <c r="K1190" t="s">
        <v>10685</v>
      </c>
      <c r="L1190" t="s">
        <v>10700</v>
      </c>
      <c r="M1190" t="s">
        <v>10702</v>
      </c>
      <c r="N1190">
        <v>3</v>
      </c>
      <c r="O1190" t="s">
        <v>27863</v>
      </c>
      <c r="P1190" t="s">
        <v>10856</v>
      </c>
      <c r="Q1190">
        <v>0</v>
      </c>
    </row>
    <row r="1191" spans="1:17" x14ac:dyDescent="0.25">
      <c r="A1191" t="s">
        <v>9382</v>
      </c>
      <c r="B1191" t="s">
        <v>19396</v>
      </c>
      <c r="C1191">
        <v>1</v>
      </c>
      <c r="D1191" t="s">
        <v>27859</v>
      </c>
      <c r="E1191" t="s">
        <v>27860</v>
      </c>
      <c r="F1191" t="s">
        <v>27868</v>
      </c>
      <c r="G1191" t="s">
        <v>27862</v>
      </c>
      <c r="H1191">
        <v>1</v>
      </c>
      <c r="I1191">
        <v>0</v>
      </c>
      <c r="J1191" t="s">
        <v>10683</v>
      </c>
      <c r="K1191" t="s">
        <v>10685</v>
      </c>
      <c r="L1191" t="s">
        <v>14397</v>
      </c>
      <c r="M1191" t="s">
        <v>10709</v>
      </c>
      <c r="N1191">
        <v>3</v>
      </c>
      <c r="O1191" t="s">
        <v>27863</v>
      </c>
      <c r="P1191" t="s">
        <v>10856</v>
      </c>
      <c r="Q1191">
        <v>0</v>
      </c>
    </row>
    <row r="1192" spans="1:17" x14ac:dyDescent="0.25">
      <c r="A1192" t="s">
        <v>9385</v>
      </c>
      <c r="B1192" t="s">
        <v>19401</v>
      </c>
      <c r="C1192">
        <v>2</v>
      </c>
      <c r="D1192" t="s">
        <v>27859</v>
      </c>
      <c r="E1192" t="s">
        <v>27860</v>
      </c>
      <c r="F1192" t="s">
        <v>27868</v>
      </c>
      <c r="G1192" t="s">
        <v>27862</v>
      </c>
      <c r="H1192">
        <v>2</v>
      </c>
      <c r="I1192">
        <v>0</v>
      </c>
      <c r="J1192" t="s">
        <v>10683</v>
      </c>
      <c r="K1192" t="s">
        <v>10685</v>
      </c>
      <c r="L1192" t="s">
        <v>10781</v>
      </c>
      <c r="M1192" t="s">
        <v>10783</v>
      </c>
      <c r="N1192">
        <v>6</v>
      </c>
      <c r="O1192" t="s">
        <v>27863</v>
      </c>
      <c r="P1192" t="s">
        <v>10856</v>
      </c>
      <c r="Q1192">
        <v>0</v>
      </c>
    </row>
    <row r="1193" spans="1:17" x14ac:dyDescent="0.25">
      <c r="A1193" t="s">
        <v>9391</v>
      </c>
      <c r="B1193" t="s">
        <v>19413</v>
      </c>
      <c r="C1193">
        <v>7</v>
      </c>
      <c r="D1193" t="s">
        <v>27859</v>
      </c>
      <c r="E1193" t="s">
        <v>27860</v>
      </c>
      <c r="F1193" t="s">
        <v>27868</v>
      </c>
      <c r="G1193" t="s">
        <v>27862</v>
      </c>
      <c r="H1193">
        <v>7</v>
      </c>
      <c r="I1193">
        <v>0</v>
      </c>
      <c r="J1193" t="s">
        <v>10683</v>
      </c>
      <c r="K1193" t="s">
        <v>10685</v>
      </c>
      <c r="L1193" t="s">
        <v>13477</v>
      </c>
      <c r="M1193" t="s">
        <v>8187</v>
      </c>
      <c r="N1193">
        <v>6</v>
      </c>
      <c r="O1193" t="s">
        <v>27863</v>
      </c>
      <c r="P1193" t="s">
        <v>12445</v>
      </c>
      <c r="Q1193">
        <v>0</v>
      </c>
    </row>
    <row r="1194" spans="1:17" x14ac:dyDescent="0.25">
      <c r="A1194" t="s">
        <v>9392</v>
      </c>
      <c r="B1194" t="s">
        <v>19414</v>
      </c>
      <c r="C1194">
        <v>1</v>
      </c>
      <c r="D1194" t="s">
        <v>27859</v>
      </c>
      <c r="E1194" t="s">
        <v>27860</v>
      </c>
      <c r="F1194" t="s">
        <v>27868</v>
      </c>
      <c r="G1194" t="s">
        <v>27862</v>
      </c>
      <c r="H1194">
        <v>1</v>
      </c>
      <c r="I1194">
        <v>0</v>
      </c>
      <c r="J1194" t="s">
        <v>10683</v>
      </c>
      <c r="K1194" t="s">
        <v>10685</v>
      </c>
      <c r="L1194" t="s">
        <v>10826</v>
      </c>
      <c r="M1194" t="s">
        <v>10709</v>
      </c>
      <c r="N1194">
        <v>6</v>
      </c>
      <c r="O1194" t="s">
        <v>27863</v>
      </c>
      <c r="P1194" t="s">
        <v>12445</v>
      </c>
      <c r="Q1194">
        <v>0</v>
      </c>
    </row>
    <row r="1195" spans="1:17" x14ac:dyDescent="0.25">
      <c r="A1195" t="s">
        <v>9393</v>
      </c>
      <c r="B1195" t="s">
        <v>19417</v>
      </c>
      <c r="C1195">
        <v>8</v>
      </c>
      <c r="D1195" t="s">
        <v>27859</v>
      </c>
      <c r="E1195" t="s">
        <v>27860</v>
      </c>
      <c r="F1195" t="s">
        <v>27868</v>
      </c>
      <c r="G1195" t="s">
        <v>27862</v>
      </c>
      <c r="H1195">
        <v>8</v>
      </c>
      <c r="I1195">
        <v>0</v>
      </c>
      <c r="J1195" t="s">
        <v>10683</v>
      </c>
      <c r="K1195" t="s">
        <v>10685</v>
      </c>
      <c r="L1195" t="s">
        <v>11359</v>
      </c>
      <c r="M1195" t="s">
        <v>10702</v>
      </c>
      <c r="N1195">
        <v>6</v>
      </c>
      <c r="O1195" t="s">
        <v>27863</v>
      </c>
      <c r="P1195" t="s">
        <v>10856</v>
      </c>
      <c r="Q1195">
        <v>0</v>
      </c>
    </row>
    <row r="1196" spans="1:17" x14ac:dyDescent="0.25">
      <c r="A1196" t="s">
        <v>9394</v>
      </c>
      <c r="B1196" t="s">
        <v>19418</v>
      </c>
      <c r="C1196">
        <v>0.66666700000000001</v>
      </c>
      <c r="D1196" t="s">
        <v>27859</v>
      </c>
      <c r="E1196" t="s">
        <v>27860</v>
      </c>
      <c r="F1196" t="s">
        <v>27874</v>
      </c>
      <c r="G1196" t="s">
        <v>27874</v>
      </c>
      <c r="H1196">
        <v>0.66666700000000001</v>
      </c>
      <c r="I1196">
        <v>0</v>
      </c>
      <c r="J1196" t="s">
        <v>10683</v>
      </c>
      <c r="K1196" t="s">
        <v>10685</v>
      </c>
      <c r="L1196" t="s">
        <v>10700</v>
      </c>
      <c r="M1196" t="s">
        <v>10702</v>
      </c>
      <c r="N1196">
        <v>6</v>
      </c>
      <c r="O1196" t="s">
        <v>27863</v>
      </c>
      <c r="P1196" t="s">
        <v>10856</v>
      </c>
      <c r="Q1196">
        <v>0</v>
      </c>
    </row>
    <row r="1197" spans="1:17" x14ac:dyDescent="0.25">
      <c r="A1197" t="s">
        <v>9396</v>
      </c>
      <c r="B1197" t="s">
        <v>19420</v>
      </c>
      <c r="C1197">
        <v>0</v>
      </c>
      <c r="D1197" t="s">
        <v>27859</v>
      </c>
      <c r="E1197" t="s">
        <v>27860</v>
      </c>
      <c r="F1197" t="s">
        <v>27868</v>
      </c>
      <c r="G1197" t="s">
        <v>27862</v>
      </c>
      <c r="H1197">
        <v>19</v>
      </c>
      <c r="I1197">
        <v>4</v>
      </c>
      <c r="J1197" t="s">
        <v>10683</v>
      </c>
      <c r="K1197" t="s">
        <v>10685</v>
      </c>
      <c r="L1197" t="s">
        <v>10746</v>
      </c>
      <c r="M1197" t="s">
        <v>10748</v>
      </c>
      <c r="N1197">
        <v>3</v>
      </c>
      <c r="O1197" t="s">
        <v>27863</v>
      </c>
      <c r="P1197" t="s">
        <v>10856</v>
      </c>
      <c r="Q1197">
        <v>0</v>
      </c>
    </row>
    <row r="1198" spans="1:17" x14ac:dyDescent="0.25">
      <c r="A1198" t="s">
        <v>9397</v>
      </c>
      <c r="B1198" t="s">
        <v>19421</v>
      </c>
      <c r="C1198">
        <v>54</v>
      </c>
      <c r="D1198" t="s">
        <v>27859</v>
      </c>
      <c r="E1198" t="s">
        <v>27860</v>
      </c>
      <c r="F1198" t="s">
        <v>27868</v>
      </c>
      <c r="G1198" t="s">
        <v>27862</v>
      </c>
      <c r="H1198">
        <v>54</v>
      </c>
      <c r="I1198">
        <v>0</v>
      </c>
      <c r="J1198" t="s">
        <v>10683</v>
      </c>
      <c r="K1198" t="s">
        <v>10685</v>
      </c>
      <c r="L1198" t="s">
        <v>10686</v>
      </c>
      <c r="M1198" t="s">
        <v>10688</v>
      </c>
      <c r="N1198">
        <v>6</v>
      </c>
      <c r="O1198" t="s">
        <v>27863</v>
      </c>
      <c r="P1198" t="s">
        <v>10856</v>
      </c>
      <c r="Q1198">
        <v>0</v>
      </c>
    </row>
    <row r="1199" spans="1:17" x14ac:dyDescent="0.25">
      <c r="A1199" t="s">
        <v>9399</v>
      </c>
      <c r="B1199" t="s">
        <v>19425</v>
      </c>
      <c r="C1199">
        <v>6</v>
      </c>
      <c r="D1199" t="s">
        <v>27859</v>
      </c>
      <c r="E1199" t="s">
        <v>27860</v>
      </c>
      <c r="F1199" t="s">
        <v>27868</v>
      </c>
      <c r="G1199" t="s">
        <v>27862</v>
      </c>
      <c r="H1199">
        <v>15</v>
      </c>
      <c r="I1199">
        <v>6</v>
      </c>
      <c r="J1199" t="s">
        <v>10683</v>
      </c>
      <c r="K1199" t="s">
        <v>10685</v>
      </c>
      <c r="L1199" t="s">
        <v>10700</v>
      </c>
      <c r="M1199" t="s">
        <v>10702</v>
      </c>
      <c r="N1199">
        <v>6</v>
      </c>
      <c r="O1199" t="s">
        <v>27863</v>
      </c>
      <c r="P1199" t="s">
        <v>11814</v>
      </c>
      <c r="Q1199">
        <v>0</v>
      </c>
    </row>
    <row r="1200" spans="1:17" x14ac:dyDescent="0.25">
      <c r="A1200" t="s">
        <v>9400</v>
      </c>
      <c r="B1200" t="s">
        <v>19426</v>
      </c>
      <c r="C1200">
        <v>6</v>
      </c>
      <c r="D1200" t="s">
        <v>27859</v>
      </c>
      <c r="E1200" t="s">
        <v>27860</v>
      </c>
      <c r="F1200" t="s">
        <v>27868</v>
      </c>
      <c r="G1200" t="s">
        <v>27862</v>
      </c>
      <c r="H1200">
        <v>13</v>
      </c>
      <c r="I1200">
        <v>6</v>
      </c>
      <c r="J1200" t="s">
        <v>10683</v>
      </c>
      <c r="K1200" t="s">
        <v>10685</v>
      </c>
      <c r="L1200" t="s">
        <v>10700</v>
      </c>
      <c r="M1200" t="s">
        <v>10702</v>
      </c>
      <c r="N1200">
        <v>6</v>
      </c>
      <c r="O1200" t="s">
        <v>27863</v>
      </c>
      <c r="P1200" t="s">
        <v>11814</v>
      </c>
      <c r="Q1200">
        <v>0</v>
      </c>
    </row>
    <row r="1201" spans="1:17" x14ac:dyDescent="0.25">
      <c r="A1201" t="s">
        <v>9401</v>
      </c>
      <c r="B1201" t="s">
        <v>19427</v>
      </c>
      <c r="C1201">
        <v>0</v>
      </c>
      <c r="D1201" t="s">
        <v>27859</v>
      </c>
      <c r="E1201" t="s">
        <v>27860</v>
      </c>
      <c r="F1201" t="s">
        <v>27869</v>
      </c>
      <c r="G1201" t="s">
        <v>27870</v>
      </c>
      <c r="H1201">
        <v>1</v>
      </c>
      <c r="I1201">
        <v>0</v>
      </c>
      <c r="J1201" t="s">
        <v>10683</v>
      </c>
      <c r="K1201" t="s">
        <v>10685</v>
      </c>
      <c r="L1201" t="s">
        <v>10874</v>
      </c>
      <c r="M1201" t="s">
        <v>10702</v>
      </c>
      <c r="N1201">
        <v>6</v>
      </c>
      <c r="O1201" t="s">
        <v>27863</v>
      </c>
      <c r="P1201" t="s">
        <v>12445</v>
      </c>
      <c r="Q1201">
        <v>0</v>
      </c>
    </row>
    <row r="1202" spans="1:17" x14ac:dyDescent="0.25">
      <c r="A1202" t="s">
        <v>9402</v>
      </c>
      <c r="B1202" t="s">
        <v>19428</v>
      </c>
      <c r="C1202">
        <v>1</v>
      </c>
      <c r="D1202" t="s">
        <v>27859</v>
      </c>
      <c r="E1202" t="s">
        <v>27860</v>
      </c>
      <c r="F1202" t="s">
        <v>27868</v>
      </c>
      <c r="G1202" t="s">
        <v>27862</v>
      </c>
      <c r="H1202">
        <v>1</v>
      </c>
      <c r="I1202">
        <v>0</v>
      </c>
      <c r="J1202" t="s">
        <v>10683</v>
      </c>
      <c r="K1202" t="s">
        <v>10685</v>
      </c>
      <c r="L1202" t="s">
        <v>16103</v>
      </c>
      <c r="M1202" t="s">
        <v>10709</v>
      </c>
      <c r="N1202">
        <v>6</v>
      </c>
      <c r="O1202" t="s">
        <v>27863</v>
      </c>
      <c r="P1202" t="s">
        <v>11814</v>
      </c>
      <c r="Q1202">
        <v>0</v>
      </c>
    </row>
    <row r="1203" spans="1:17" x14ac:dyDescent="0.25">
      <c r="A1203" t="s">
        <v>9404</v>
      </c>
      <c r="B1203" t="s">
        <v>19430</v>
      </c>
      <c r="C1203">
        <v>1</v>
      </c>
      <c r="D1203" t="s">
        <v>27859</v>
      </c>
      <c r="E1203" t="s">
        <v>27860</v>
      </c>
      <c r="F1203" t="s">
        <v>27868</v>
      </c>
      <c r="G1203" t="s">
        <v>27862</v>
      </c>
      <c r="H1203">
        <v>1</v>
      </c>
      <c r="I1203">
        <v>0</v>
      </c>
      <c r="J1203" t="s">
        <v>10683</v>
      </c>
      <c r="K1203" t="s">
        <v>10685</v>
      </c>
      <c r="L1203" t="s">
        <v>10700</v>
      </c>
      <c r="M1203" t="s">
        <v>10702</v>
      </c>
      <c r="N1203">
        <v>6</v>
      </c>
      <c r="O1203" t="s">
        <v>27863</v>
      </c>
      <c r="P1203" t="s">
        <v>10856</v>
      </c>
      <c r="Q1203">
        <v>0</v>
      </c>
    </row>
    <row r="1204" spans="1:17" x14ac:dyDescent="0.25">
      <c r="A1204" t="s">
        <v>9406</v>
      </c>
      <c r="B1204" t="s">
        <v>19438</v>
      </c>
      <c r="C1204">
        <v>7</v>
      </c>
      <c r="D1204" t="s">
        <v>27859</v>
      </c>
      <c r="E1204" t="s">
        <v>27860</v>
      </c>
      <c r="F1204" t="s">
        <v>27868</v>
      </c>
      <c r="G1204" t="s">
        <v>27862</v>
      </c>
      <c r="H1204">
        <v>7</v>
      </c>
      <c r="I1204">
        <v>0</v>
      </c>
      <c r="J1204" t="s">
        <v>10683</v>
      </c>
      <c r="K1204" t="s">
        <v>10685</v>
      </c>
      <c r="L1204" t="s">
        <v>11489</v>
      </c>
      <c r="M1204" t="s">
        <v>10702</v>
      </c>
      <c r="N1204">
        <v>6</v>
      </c>
      <c r="O1204" t="s">
        <v>27863</v>
      </c>
      <c r="P1204" t="s">
        <v>11814</v>
      </c>
      <c r="Q1204">
        <v>0</v>
      </c>
    </row>
    <row r="1205" spans="1:17" x14ac:dyDescent="0.25">
      <c r="A1205" t="s">
        <v>19442</v>
      </c>
      <c r="B1205" t="s">
        <v>19443</v>
      </c>
      <c r="C1205">
        <v>44</v>
      </c>
      <c r="D1205" t="s">
        <v>27859</v>
      </c>
      <c r="E1205" t="s">
        <v>27860</v>
      </c>
      <c r="F1205" t="s">
        <v>27868</v>
      </c>
      <c r="G1205" t="s">
        <v>27862</v>
      </c>
      <c r="H1205">
        <v>44</v>
      </c>
      <c r="I1205">
        <v>0</v>
      </c>
      <c r="J1205" t="s">
        <v>10683</v>
      </c>
      <c r="K1205" t="s">
        <v>10685</v>
      </c>
      <c r="L1205" t="s">
        <v>10837</v>
      </c>
      <c r="M1205" t="s">
        <v>10702</v>
      </c>
      <c r="N1205">
        <v>3</v>
      </c>
      <c r="O1205" t="s">
        <v>27863</v>
      </c>
      <c r="P1205" t="s">
        <v>10856</v>
      </c>
      <c r="Q1205">
        <v>0</v>
      </c>
    </row>
    <row r="1206" spans="1:17" x14ac:dyDescent="0.25">
      <c r="A1206" t="s">
        <v>9408</v>
      </c>
      <c r="B1206" t="s">
        <v>19444</v>
      </c>
      <c r="C1206">
        <v>0</v>
      </c>
      <c r="D1206" t="s">
        <v>27859</v>
      </c>
      <c r="E1206" t="s">
        <v>27860</v>
      </c>
      <c r="F1206" t="s">
        <v>27868</v>
      </c>
      <c r="G1206" t="s">
        <v>27862</v>
      </c>
      <c r="H1206">
        <v>39</v>
      </c>
      <c r="I1206">
        <v>10</v>
      </c>
      <c r="J1206" t="s">
        <v>10683</v>
      </c>
      <c r="K1206" t="s">
        <v>10685</v>
      </c>
      <c r="L1206" t="s">
        <v>10837</v>
      </c>
      <c r="M1206" t="s">
        <v>10702</v>
      </c>
      <c r="N1206">
        <v>6</v>
      </c>
      <c r="O1206" t="s">
        <v>27863</v>
      </c>
      <c r="P1206" t="s">
        <v>12445</v>
      </c>
      <c r="Q1206">
        <v>0</v>
      </c>
    </row>
    <row r="1207" spans="1:17" x14ac:dyDescent="0.25">
      <c r="A1207" t="s">
        <v>19445</v>
      </c>
      <c r="B1207" t="s">
        <v>19446</v>
      </c>
      <c r="C1207">
        <v>15</v>
      </c>
      <c r="D1207" t="s">
        <v>27859</v>
      </c>
      <c r="E1207" t="s">
        <v>27860</v>
      </c>
      <c r="F1207" t="s">
        <v>27868</v>
      </c>
      <c r="G1207" t="s">
        <v>27862</v>
      </c>
      <c r="H1207">
        <v>49</v>
      </c>
      <c r="I1207">
        <v>6</v>
      </c>
      <c r="J1207" t="s">
        <v>10683</v>
      </c>
      <c r="K1207" t="s">
        <v>10685</v>
      </c>
      <c r="L1207" t="s">
        <v>10746</v>
      </c>
      <c r="M1207" t="s">
        <v>10748</v>
      </c>
      <c r="N1207">
        <v>3</v>
      </c>
      <c r="O1207" t="s">
        <v>27863</v>
      </c>
      <c r="P1207" t="s">
        <v>10856</v>
      </c>
      <c r="Q1207">
        <v>0</v>
      </c>
    </row>
    <row r="1208" spans="1:17" x14ac:dyDescent="0.25">
      <c r="A1208" t="s">
        <v>9411</v>
      </c>
      <c r="B1208" t="s">
        <v>19449</v>
      </c>
      <c r="C1208">
        <v>8</v>
      </c>
      <c r="D1208" t="s">
        <v>27859</v>
      </c>
      <c r="E1208" t="s">
        <v>27860</v>
      </c>
      <c r="F1208" t="s">
        <v>27868</v>
      </c>
      <c r="G1208" t="s">
        <v>27862</v>
      </c>
      <c r="H1208">
        <v>8</v>
      </c>
      <c r="I1208">
        <v>0</v>
      </c>
      <c r="J1208" t="s">
        <v>10683</v>
      </c>
      <c r="K1208" t="s">
        <v>10685</v>
      </c>
      <c r="L1208" t="s">
        <v>10707</v>
      </c>
      <c r="M1208" t="s">
        <v>10709</v>
      </c>
      <c r="N1208">
        <v>6</v>
      </c>
      <c r="O1208" t="s">
        <v>27863</v>
      </c>
      <c r="P1208" t="s">
        <v>12445</v>
      </c>
      <c r="Q1208">
        <v>0</v>
      </c>
    </row>
    <row r="1209" spans="1:17" x14ac:dyDescent="0.25">
      <c r="A1209" t="s">
        <v>9412</v>
      </c>
      <c r="B1209" t="s">
        <v>19450</v>
      </c>
      <c r="C1209">
        <v>8</v>
      </c>
      <c r="D1209" t="s">
        <v>27859</v>
      </c>
      <c r="E1209" t="s">
        <v>27860</v>
      </c>
      <c r="F1209" t="s">
        <v>27868</v>
      </c>
      <c r="G1209" t="s">
        <v>27862</v>
      </c>
      <c r="H1209">
        <v>8</v>
      </c>
      <c r="I1209">
        <v>0</v>
      </c>
      <c r="J1209" t="s">
        <v>10683</v>
      </c>
      <c r="K1209" t="s">
        <v>10685</v>
      </c>
      <c r="L1209" t="s">
        <v>10707</v>
      </c>
      <c r="M1209" t="s">
        <v>10709</v>
      </c>
      <c r="N1209">
        <v>6</v>
      </c>
      <c r="O1209" t="s">
        <v>27863</v>
      </c>
      <c r="P1209" t="s">
        <v>10856</v>
      </c>
      <c r="Q1209">
        <v>0</v>
      </c>
    </row>
    <row r="1210" spans="1:17" x14ac:dyDescent="0.25">
      <c r="A1210" t="s">
        <v>9413</v>
      </c>
      <c r="B1210" t="s">
        <v>19451</v>
      </c>
      <c r="C1210">
        <v>12</v>
      </c>
      <c r="D1210" t="s">
        <v>27859</v>
      </c>
      <c r="E1210" t="s">
        <v>27860</v>
      </c>
      <c r="F1210" t="s">
        <v>27868</v>
      </c>
      <c r="G1210" t="s">
        <v>27862</v>
      </c>
      <c r="H1210">
        <v>12</v>
      </c>
      <c r="I1210">
        <v>0</v>
      </c>
      <c r="J1210" t="s">
        <v>10683</v>
      </c>
      <c r="K1210" t="s">
        <v>10685</v>
      </c>
      <c r="L1210" t="s">
        <v>10707</v>
      </c>
      <c r="M1210" t="s">
        <v>10709</v>
      </c>
      <c r="N1210">
        <v>6</v>
      </c>
      <c r="O1210" t="s">
        <v>27863</v>
      </c>
      <c r="P1210" t="s">
        <v>10856</v>
      </c>
      <c r="Q1210">
        <v>0</v>
      </c>
    </row>
    <row r="1211" spans="1:17" x14ac:dyDescent="0.25">
      <c r="A1211" t="s">
        <v>9414</v>
      </c>
      <c r="B1211" t="s">
        <v>19452</v>
      </c>
      <c r="C1211">
        <v>12</v>
      </c>
      <c r="D1211" t="s">
        <v>27859</v>
      </c>
      <c r="E1211" t="s">
        <v>27860</v>
      </c>
      <c r="F1211" t="s">
        <v>27868</v>
      </c>
      <c r="G1211" t="s">
        <v>27862</v>
      </c>
      <c r="H1211">
        <v>12</v>
      </c>
      <c r="I1211">
        <v>0</v>
      </c>
      <c r="J1211" t="s">
        <v>10683</v>
      </c>
      <c r="K1211" t="s">
        <v>10685</v>
      </c>
      <c r="L1211" t="s">
        <v>10707</v>
      </c>
      <c r="M1211" t="s">
        <v>10709</v>
      </c>
      <c r="N1211">
        <v>6</v>
      </c>
      <c r="O1211" t="s">
        <v>27863</v>
      </c>
      <c r="P1211" t="s">
        <v>10856</v>
      </c>
      <c r="Q1211">
        <v>0</v>
      </c>
    </row>
    <row r="1212" spans="1:17" x14ac:dyDescent="0.25">
      <c r="A1212" t="s">
        <v>9418</v>
      </c>
      <c r="B1212" t="s">
        <v>19456</v>
      </c>
      <c r="C1212">
        <v>0.83333299999999999</v>
      </c>
      <c r="D1212" t="s">
        <v>27859</v>
      </c>
      <c r="E1212" t="s">
        <v>27860</v>
      </c>
      <c r="F1212" t="s">
        <v>27874</v>
      </c>
      <c r="G1212" t="s">
        <v>27874</v>
      </c>
      <c r="H1212">
        <v>0.83333299999999999</v>
      </c>
      <c r="I1212">
        <v>0</v>
      </c>
      <c r="J1212" t="s">
        <v>10683</v>
      </c>
      <c r="K1212" t="s">
        <v>10685</v>
      </c>
      <c r="L1212" t="s">
        <v>11359</v>
      </c>
      <c r="M1212" t="s">
        <v>10763</v>
      </c>
      <c r="N1212">
        <v>6</v>
      </c>
      <c r="O1212" t="s">
        <v>27863</v>
      </c>
      <c r="P1212" t="s">
        <v>11814</v>
      </c>
      <c r="Q1212">
        <v>0</v>
      </c>
    </row>
    <row r="1213" spans="1:17" x14ac:dyDescent="0.25">
      <c r="A1213" t="s">
        <v>9419</v>
      </c>
      <c r="B1213" t="s">
        <v>19461</v>
      </c>
      <c r="C1213">
        <v>1</v>
      </c>
      <c r="D1213" t="s">
        <v>27859</v>
      </c>
      <c r="E1213" t="s">
        <v>27860</v>
      </c>
      <c r="F1213" t="s">
        <v>27868</v>
      </c>
      <c r="G1213" t="s">
        <v>27862</v>
      </c>
      <c r="H1213">
        <v>1</v>
      </c>
      <c r="I1213">
        <v>0</v>
      </c>
      <c r="J1213" t="s">
        <v>10683</v>
      </c>
      <c r="K1213" t="s">
        <v>10685</v>
      </c>
      <c r="L1213" t="s">
        <v>19459</v>
      </c>
      <c r="M1213" t="s">
        <v>10709</v>
      </c>
      <c r="N1213">
        <v>6</v>
      </c>
      <c r="O1213" t="s">
        <v>27863</v>
      </c>
      <c r="P1213" t="s">
        <v>12445</v>
      </c>
      <c r="Q1213">
        <v>0</v>
      </c>
    </row>
    <row r="1214" spans="1:17" x14ac:dyDescent="0.25">
      <c r="A1214" t="s">
        <v>19467</v>
      </c>
      <c r="B1214" t="s">
        <v>19468</v>
      </c>
      <c r="C1214">
        <v>0</v>
      </c>
      <c r="D1214" t="s">
        <v>27859</v>
      </c>
      <c r="E1214" t="s">
        <v>27860</v>
      </c>
      <c r="F1214" t="s">
        <v>27868</v>
      </c>
      <c r="G1214" t="s">
        <v>27862</v>
      </c>
      <c r="H1214">
        <v>45</v>
      </c>
      <c r="I1214">
        <v>13</v>
      </c>
      <c r="J1214" t="s">
        <v>10683</v>
      </c>
      <c r="K1214" t="s">
        <v>10685</v>
      </c>
      <c r="L1214" t="s">
        <v>10746</v>
      </c>
      <c r="M1214" t="s">
        <v>10748</v>
      </c>
      <c r="N1214">
        <v>6</v>
      </c>
      <c r="O1214" t="s">
        <v>27863</v>
      </c>
      <c r="P1214" t="s">
        <v>10856</v>
      </c>
      <c r="Q1214">
        <v>0</v>
      </c>
    </row>
    <row r="1215" spans="1:17" x14ac:dyDescent="0.25">
      <c r="A1215" t="s">
        <v>9423</v>
      </c>
      <c r="B1215" t="s">
        <v>19469</v>
      </c>
      <c r="C1215">
        <v>7</v>
      </c>
      <c r="D1215" t="s">
        <v>27859</v>
      </c>
      <c r="E1215" t="s">
        <v>27860</v>
      </c>
      <c r="F1215" t="s">
        <v>27868</v>
      </c>
      <c r="G1215" t="s">
        <v>27862</v>
      </c>
      <c r="H1215">
        <v>7</v>
      </c>
      <c r="I1215">
        <v>0</v>
      </c>
      <c r="J1215" t="s">
        <v>10683</v>
      </c>
      <c r="K1215" t="s">
        <v>10685</v>
      </c>
      <c r="L1215" t="s">
        <v>19470</v>
      </c>
      <c r="M1215" t="s">
        <v>10688</v>
      </c>
      <c r="N1215">
        <v>6</v>
      </c>
      <c r="O1215" t="s">
        <v>27863</v>
      </c>
      <c r="P1215" t="s">
        <v>11814</v>
      </c>
      <c r="Q1215">
        <v>0</v>
      </c>
    </row>
    <row r="1216" spans="1:17" x14ac:dyDescent="0.25">
      <c r="A1216" t="s">
        <v>19476</v>
      </c>
      <c r="B1216" t="s">
        <v>19477</v>
      </c>
      <c r="C1216">
        <v>50</v>
      </c>
      <c r="D1216" t="s">
        <v>27859</v>
      </c>
      <c r="E1216" t="s">
        <v>27860</v>
      </c>
      <c r="F1216" t="s">
        <v>27868</v>
      </c>
      <c r="G1216" t="s">
        <v>27862</v>
      </c>
      <c r="H1216">
        <v>55</v>
      </c>
      <c r="I1216">
        <v>5</v>
      </c>
      <c r="J1216" t="s">
        <v>13204</v>
      </c>
      <c r="K1216" t="s">
        <v>10685</v>
      </c>
      <c r="L1216" t="s">
        <v>10746</v>
      </c>
      <c r="M1216" t="s">
        <v>10748</v>
      </c>
      <c r="N1216">
        <v>6</v>
      </c>
      <c r="O1216" t="s">
        <v>27863</v>
      </c>
      <c r="P1216" t="s">
        <v>19478</v>
      </c>
      <c r="Q1216">
        <v>0</v>
      </c>
    </row>
    <row r="1217" spans="1:17" x14ac:dyDescent="0.25">
      <c r="A1217" t="s">
        <v>19479</v>
      </c>
      <c r="B1217" t="s">
        <v>19480</v>
      </c>
      <c r="C1217">
        <v>0</v>
      </c>
      <c r="D1217" t="s">
        <v>27859</v>
      </c>
      <c r="E1217" t="s">
        <v>27860</v>
      </c>
      <c r="F1217" t="s">
        <v>27868</v>
      </c>
      <c r="G1217" t="s">
        <v>27862</v>
      </c>
      <c r="H1217">
        <v>137</v>
      </c>
      <c r="I1217">
        <v>34</v>
      </c>
      <c r="J1217" t="s">
        <v>10683</v>
      </c>
      <c r="K1217" t="s">
        <v>10685</v>
      </c>
      <c r="L1217" t="s">
        <v>10746</v>
      </c>
      <c r="M1217" t="s">
        <v>10748</v>
      </c>
      <c r="N1217">
        <v>3</v>
      </c>
      <c r="O1217" t="s">
        <v>27863</v>
      </c>
      <c r="P1217" t="s">
        <v>10856</v>
      </c>
      <c r="Q1217">
        <v>0</v>
      </c>
    </row>
    <row r="1218" spans="1:17" x14ac:dyDescent="0.25">
      <c r="A1218" t="s">
        <v>19485</v>
      </c>
      <c r="B1218" t="s">
        <v>19486</v>
      </c>
      <c r="C1218">
        <v>85</v>
      </c>
      <c r="D1218" t="s">
        <v>27859</v>
      </c>
      <c r="E1218" t="s">
        <v>27860</v>
      </c>
      <c r="F1218" t="s">
        <v>27868</v>
      </c>
      <c r="G1218" t="s">
        <v>27862</v>
      </c>
      <c r="H1218">
        <v>85</v>
      </c>
      <c r="I1218">
        <v>0</v>
      </c>
      <c r="J1218" t="s">
        <v>10683</v>
      </c>
      <c r="K1218" t="s">
        <v>10685</v>
      </c>
      <c r="L1218" t="s">
        <v>10746</v>
      </c>
      <c r="M1218" t="s">
        <v>10748</v>
      </c>
      <c r="N1218">
        <v>3</v>
      </c>
      <c r="O1218" t="s">
        <v>27863</v>
      </c>
      <c r="P1218" t="s">
        <v>10856</v>
      </c>
      <c r="Q1218">
        <v>0</v>
      </c>
    </row>
    <row r="1219" spans="1:17" x14ac:dyDescent="0.25">
      <c r="A1219" t="s">
        <v>19489</v>
      </c>
      <c r="B1219" t="s">
        <v>19490</v>
      </c>
      <c r="C1219">
        <v>15</v>
      </c>
      <c r="D1219" t="s">
        <v>27859</v>
      </c>
      <c r="E1219" t="s">
        <v>27860</v>
      </c>
      <c r="F1219" t="s">
        <v>27868</v>
      </c>
      <c r="G1219" t="s">
        <v>27862</v>
      </c>
      <c r="H1219">
        <v>15</v>
      </c>
      <c r="I1219">
        <v>0</v>
      </c>
      <c r="J1219" t="s">
        <v>10683</v>
      </c>
      <c r="K1219" t="s">
        <v>10685</v>
      </c>
      <c r="L1219" t="s">
        <v>11359</v>
      </c>
      <c r="M1219" t="s">
        <v>10763</v>
      </c>
      <c r="N1219">
        <v>6</v>
      </c>
      <c r="O1219" t="s">
        <v>27863</v>
      </c>
      <c r="P1219" t="s">
        <v>12445</v>
      </c>
      <c r="Q1219">
        <v>0</v>
      </c>
    </row>
    <row r="1220" spans="1:17" x14ac:dyDescent="0.25">
      <c r="A1220" t="s">
        <v>19501</v>
      </c>
      <c r="B1220" t="s">
        <v>19502</v>
      </c>
      <c r="C1220">
        <v>0</v>
      </c>
      <c r="D1220" t="s">
        <v>27859</v>
      </c>
      <c r="E1220" t="s">
        <v>27860</v>
      </c>
      <c r="F1220" t="s">
        <v>27868</v>
      </c>
      <c r="G1220" t="s">
        <v>27862</v>
      </c>
      <c r="H1220">
        <v>62</v>
      </c>
      <c r="I1220">
        <v>13</v>
      </c>
      <c r="J1220" t="s">
        <v>10683</v>
      </c>
      <c r="K1220" t="s">
        <v>10685</v>
      </c>
      <c r="L1220" t="s">
        <v>10746</v>
      </c>
      <c r="M1220" t="s">
        <v>10748</v>
      </c>
      <c r="N1220">
        <v>6</v>
      </c>
      <c r="O1220" t="s">
        <v>27863</v>
      </c>
      <c r="P1220" t="s">
        <v>12445</v>
      </c>
      <c r="Q1220">
        <v>0</v>
      </c>
    </row>
    <row r="1221" spans="1:17" x14ac:dyDescent="0.25">
      <c r="A1221" t="s">
        <v>19511</v>
      </c>
      <c r="B1221" t="s">
        <v>19512</v>
      </c>
      <c r="C1221">
        <v>156</v>
      </c>
      <c r="D1221" t="s">
        <v>27859</v>
      </c>
      <c r="E1221" t="s">
        <v>27860</v>
      </c>
      <c r="F1221" t="s">
        <v>27861</v>
      </c>
      <c r="G1221" t="s">
        <v>27862</v>
      </c>
      <c r="H1221">
        <v>157</v>
      </c>
      <c r="I1221">
        <v>1</v>
      </c>
      <c r="J1221" t="s">
        <v>10683</v>
      </c>
      <c r="K1221" t="s">
        <v>10685</v>
      </c>
      <c r="L1221" t="s">
        <v>10803</v>
      </c>
      <c r="M1221" t="s">
        <v>10783</v>
      </c>
      <c r="N1221">
        <v>12</v>
      </c>
      <c r="O1221" t="s">
        <v>27863</v>
      </c>
      <c r="P1221" t="s">
        <v>12445</v>
      </c>
      <c r="Q1221">
        <v>0</v>
      </c>
    </row>
    <row r="1222" spans="1:17" x14ac:dyDescent="0.25">
      <c r="A1222" t="s">
        <v>19513</v>
      </c>
      <c r="B1222" t="s">
        <v>19514</v>
      </c>
      <c r="C1222">
        <v>0</v>
      </c>
      <c r="D1222" t="s">
        <v>27859</v>
      </c>
      <c r="E1222" t="s">
        <v>27860</v>
      </c>
      <c r="F1222" t="s">
        <v>27868</v>
      </c>
      <c r="G1222" t="s">
        <v>27862</v>
      </c>
      <c r="H1222">
        <v>12</v>
      </c>
      <c r="I1222">
        <v>10</v>
      </c>
      <c r="J1222" t="s">
        <v>10683</v>
      </c>
      <c r="K1222" t="s">
        <v>10685</v>
      </c>
      <c r="L1222" t="s">
        <v>11321</v>
      </c>
      <c r="M1222" t="s">
        <v>10702</v>
      </c>
      <c r="N1222">
        <v>6</v>
      </c>
      <c r="O1222" t="s">
        <v>27863</v>
      </c>
      <c r="P1222" t="s">
        <v>10856</v>
      </c>
      <c r="Q1222">
        <v>0</v>
      </c>
    </row>
    <row r="1223" spans="1:17" x14ac:dyDescent="0.25">
      <c r="A1223" t="s">
        <v>19517</v>
      </c>
      <c r="B1223" t="s">
        <v>19518</v>
      </c>
      <c r="C1223">
        <v>0</v>
      </c>
      <c r="D1223" t="s">
        <v>27859</v>
      </c>
      <c r="E1223" t="s">
        <v>27860</v>
      </c>
      <c r="F1223" t="s">
        <v>27868</v>
      </c>
      <c r="G1223" t="s">
        <v>27862</v>
      </c>
      <c r="H1223">
        <v>74</v>
      </c>
      <c r="I1223">
        <v>56</v>
      </c>
      <c r="J1223" t="s">
        <v>10683</v>
      </c>
      <c r="K1223" t="s">
        <v>10685</v>
      </c>
      <c r="L1223" t="s">
        <v>10700</v>
      </c>
      <c r="M1223" t="s">
        <v>10702</v>
      </c>
      <c r="N1223">
        <v>6</v>
      </c>
      <c r="O1223" t="s">
        <v>27863</v>
      </c>
      <c r="P1223" t="s">
        <v>10751</v>
      </c>
      <c r="Q1223">
        <v>0</v>
      </c>
    </row>
    <row r="1224" spans="1:17" x14ac:dyDescent="0.25">
      <c r="A1224" t="s">
        <v>19525</v>
      </c>
      <c r="B1224" t="s">
        <v>19526</v>
      </c>
      <c r="C1224">
        <v>0</v>
      </c>
      <c r="D1224" t="s">
        <v>27859</v>
      </c>
      <c r="E1224" t="s">
        <v>27860</v>
      </c>
      <c r="F1224" t="s">
        <v>27868</v>
      </c>
      <c r="G1224" t="s">
        <v>27862</v>
      </c>
      <c r="H1224">
        <v>3</v>
      </c>
      <c r="I1224">
        <v>3</v>
      </c>
      <c r="J1224" t="s">
        <v>10683</v>
      </c>
      <c r="K1224" t="s">
        <v>10685</v>
      </c>
      <c r="L1224" t="s">
        <v>13477</v>
      </c>
      <c r="M1224" t="s">
        <v>8187</v>
      </c>
      <c r="N1224">
        <v>6</v>
      </c>
      <c r="O1224" t="s">
        <v>27863</v>
      </c>
      <c r="P1224" t="s">
        <v>11814</v>
      </c>
      <c r="Q1224">
        <v>0</v>
      </c>
    </row>
    <row r="1225" spans="1:17" x14ac:dyDescent="0.25">
      <c r="A1225" t="s">
        <v>19527</v>
      </c>
      <c r="B1225" t="s">
        <v>19528</v>
      </c>
      <c r="C1225">
        <v>20</v>
      </c>
      <c r="D1225" t="s">
        <v>27859</v>
      </c>
      <c r="E1225" t="s">
        <v>27860</v>
      </c>
      <c r="F1225" t="s">
        <v>27868</v>
      </c>
      <c r="G1225" t="s">
        <v>27862</v>
      </c>
      <c r="H1225">
        <v>20</v>
      </c>
      <c r="I1225">
        <v>0</v>
      </c>
      <c r="J1225" t="s">
        <v>10683</v>
      </c>
      <c r="K1225" t="s">
        <v>10685</v>
      </c>
      <c r="L1225" t="s">
        <v>10761</v>
      </c>
      <c r="M1225" t="s">
        <v>10763</v>
      </c>
      <c r="N1225">
        <v>6</v>
      </c>
      <c r="O1225" t="s">
        <v>27863</v>
      </c>
      <c r="P1225" t="s">
        <v>11814</v>
      </c>
      <c r="Q1225">
        <v>0</v>
      </c>
    </row>
    <row r="1226" spans="1:17" x14ac:dyDescent="0.25">
      <c r="A1226" t="s">
        <v>19529</v>
      </c>
      <c r="B1226" t="s">
        <v>19530</v>
      </c>
      <c r="C1226">
        <v>10</v>
      </c>
      <c r="D1226" t="s">
        <v>27859</v>
      </c>
      <c r="E1226" t="s">
        <v>27860</v>
      </c>
      <c r="F1226" t="s">
        <v>27868</v>
      </c>
      <c r="G1226" t="s">
        <v>27862</v>
      </c>
      <c r="H1226">
        <v>10</v>
      </c>
      <c r="I1226">
        <v>0</v>
      </c>
      <c r="J1226" t="s">
        <v>10683</v>
      </c>
      <c r="K1226" t="s">
        <v>10685</v>
      </c>
      <c r="L1226" t="s">
        <v>10761</v>
      </c>
      <c r="M1226" t="s">
        <v>10763</v>
      </c>
      <c r="N1226">
        <v>3</v>
      </c>
      <c r="O1226" t="s">
        <v>27863</v>
      </c>
      <c r="P1226" t="s">
        <v>11814</v>
      </c>
      <c r="Q1226">
        <v>0</v>
      </c>
    </row>
    <row r="1227" spans="1:17" x14ac:dyDescent="0.25">
      <c r="A1227" t="s">
        <v>19531</v>
      </c>
      <c r="B1227" t="s">
        <v>19532</v>
      </c>
      <c r="C1227">
        <v>10</v>
      </c>
      <c r="D1227" t="s">
        <v>27859</v>
      </c>
      <c r="E1227" t="s">
        <v>27860</v>
      </c>
      <c r="F1227" t="s">
        <v>27868</v>
      </c>
      <c r="G1227" t="s">
        <v>27862</v>
      </c>
      <c r="H1227">
        <v>10</v>
      </c>
      <c r="I1227">
        <v>0</v>
      </c>
      <c r="J1227" t="s">
        <v>10683</v>
      </c>
      <c r="K1227" t="s">
        <v>10685</v>
      </c>
      <c r="L1227" t="s">
        <v>10761</v>
      </c>
      <c r="M1227" t="s">
        <v>10763</v>
      </c>
      <c r="N1227">
        <v>3</v>
      </c>
      <c r="O1227" t="s">
        <v>27863</v>
      </c>
      <c r="P1227" t="s">
        <v>11814</v>
      </c>
      <c r="Q1227">
        <v>0</v>
      </c>
    </row>
    <row r="1228" spans="1:17" x14ac:dyDescent="0.25">
      <c r="A1228" t="s">
        <v>27958</v>
      </c>
      <c r="B1228" t="s">
        <v>27959</v>
      </c>
      <c r="C1228">
        <v>0</v>
      </c>
      <c r="D1228" t="s">
        <v>27859</v>
      </c>
      <c r="E1228" t="s">
        <v>27860</v>
      </c>
      <c r="F1228" t="s">
        <v>27869</v>
      </c>
      <c r="G1228" t="s">
        <v>27870</v>
      </c>
      <c r="H1228">
        <v>200</v>
      </c>
      <c r="I1228">
        <v>0</v>
      </c>
      <c r="J1228" t="s">
        <v>13204</v>
      </c>
      <c r="K1228" t="s">
        <v>10685</v>
      </c>
      <c r="L1228" t="s">
        <v>10803</v>
      </c>
      <c r="M1228" t="s">
        <v>10783</v>
      </c>
      <c r="N1228">
        <v>6</v>
      </c>
      <c r="O1228" t="s">
        <v>27863</v>
      </c>
      <c r="P1228" t="s">
        <v>10751</v>
      </c>
      <c r="Q1228">
        <v>0</v>
      </c>
    </row>
    <row r="1229" spans="1:17" x14ac:dyDescent="0.25">
      <c r="A1229" t="s">
        <v>19824</v>
      </c>
      <c r="B1229" t="s">
        <v>19825</v>
      </c>
      <c r="C1229">
        <v>0.83333299999999999</v>
      </c>
      <c r="D1229" t="s">
        <v>27859</v>
      </c>
      <c r="E1229" t="s">
        <v>27860</v>
      </c>
      <c r="F1229" t="s">
        <v>27867</v>
      </c>
      <c r="G1229" t="s">
        <v>27867</v>
      </c>
      <c r="H1229">
        <v>0.83333299999999999</v>
      </c>
      <c r="I1229">
        <v>0</v>
      </c>
      <c r="J1229" t="s">
        <v>13204</v>
      </c>
      <c r="K1229" t="s">
        <v>10685</v>
      </c>
      <c r="L1229" t="s">
        <v>11359</v>
      </c>
      <c r="M1229" t="s">
        <v>10702</v>
      </c>
      <c r="N1229">
        <v>6</v>
      </c>
      <c r="O1229" t="s">
        <v>27863</v>
      </c>
      <c r="P1229" t="s">
        <v>19537</v>
      </c>
      <c r="Q1229">
        <v>0</v>
      </c>
    </row>
    <row r="1230" spans="1:17" x14ac:dyDescent="0.25">
      <c r="A1230" t="s">
        <v>6093</v>
      </c>
      <c r="B1230" t="s">
        <v>20176</v>
      </c>
      <c r="C1230">
        <v>0.75</v>
      </c>
      <c r="D1230" t="s">
        <v>27859</v>
      </c>
      <c r="E1230" t="s">
        <v>27860</v>
      </c>
      <c r="F1230" t="s">
        <v>27867</v>
      </c>
      <c r="G1230" t="s">
        <v>27867</v>
      </c>
      <c r="H1230">
        <v>0.75</v>
      </c>
      <c r="I1230">
        <v>0</v>
      </c>
      <c r="J1230" t="s">
        <v>13204</v>
      </c>
      <c r="K1230" t="s">
        <v>10685</v>
      </c>
      <c r="L1230" t="s">
        <v>11082</v>
      </c>
      <c r="M1230" t="s">
        <v>10763</v>
      </c>
      <c r="N1230">
        <v>12</v>
      </c>
      <c r="O1230" t="s">
        <v>27863</v>
      </c>
      <c r="P1230" t="s">
        <v>19537</v>
      </c>
      <c r="Q1230">
        <v>0</v>
      </c>
    </row>
    <row r="1231" spans="1:17" x14ac:dyDescent="0.25">
      <c r="A1231" t="s">
        <v>6114</v>
      </c>
      <c r="B1231" t="s">
        <v>20270</v>
      </c>
      <c r="C1231">
        <v>0</v>
      </c>
      <c r="D1231" t="s">
        <v>27859</v>
      </c>
      <c r="E1231" t="s">
        <v>27860</v>
      </c>
      <c r="F1231" t="s">
        <v>27909</v>
      </c>
      <c r="G1231" t="s">
        <v>27862</v>
      </c>
      <c r="H1231">
        <v>100</v>
      </c>
      <c r="I1231">
        <v>100</v>
      </c>
      <c r="J1231" t="s">
        <v>13204</v>
      </c>
      <c r="K1231" t="s">
        <v>10685</v>
      </c>
      <c r="L1231" t="s">
        <v>13687</v>
      </c>
      <c r="M1231" t="s">
        <v>10688</v>
      </c>
      <c r="N1231">
        <v>6</v>
      </c>
      <c r="O1231" t="s">
        <v>27863</v>
      </c>
      <c r="P1231" t="s">
        <v>19537</v>
      </c>
      <c r="Q1231">
        <v>0</v>
      </c>
    </row>
    <row r="1232" spans="1:17" x14ac:dyDescent="0.25">
      <c r="A1232" t="s">
        <v>6169</v>
      </c>
      <c r="B1232" t="s">
        <v>20924</v>
      </c>
      <c r="C1232">
        <v>41.166666999999997</v>
      </c>
      <c r="D1232" t="s">
        <v>27859</v>
      </c>
      <c r="E1232" t="s">
        <v>27860</v>
      </c>
      <c r="F1232" t="s">
        <v>27864</v>
      </c>
      <c r="G1232" t="s">
        <v>27862</v>
      </c>
      <c r="H1232">
        <v>43.166666999999997</v>
      </c>
      <c r="I1232">
        <v>2</v>
      </c>
      <c r="J1232" t="s">
        <v>10683</v>
      </c>
      <c r="K1232" t="s">
        <v>10685</v>
      </c>
      <c r="L1232" t="s">
        <v>10694</v>
      </c>
      <c r="M1232" t="s">
        <v>10696</v>
      </c>
      <c r="N1232">
        <v>6</v>
      </c>
      <c r="O1232" t="s">
        <v>27863</v>
      </c>
      <c r="P1232" t="s">
        <v>10681</v>
      </c>
      <c r="Q1232">
        <v>0</v>
      </c>
    </row>
    <row r="1233" spans="1:17" x14ac:dyDescent="0.25">
      <c r="A1233" t="s">
        <v>6170</v>
      </c>
      <c r="B1233" t="s">
        <v>20925</v>
      </c>
      <c r="C1233">
        <v>40</v>
      </c>
      <c r="D1233" t="s">
        <v>27859</v>
      </c>
      <c r="E1233" t="s">
        <v>27860</v>
      </c>
      <c r="F1233" t="s">
        <v>27861</v>
      </c>
      <c r="G1233" t="s">
        <v>27862</v>
      </c>
      <c r="H1233">
        <v>40</v>
      </c>
      <c r="I1233">
        <v>0</v>
      </c>
      <c r="J1233" t="s">
        <v>10683</v>
      </c>
      <c r="K1233" t="s">
        <v>10685</v>
      </c>
      <c r="L1233" t="s">
        <v>11359</v>
      </c>
      <c r="M1233" t="s">
        <v>10702</v>
      </c>
      <c r="N1233">
        <v>12</v>
      </c>
      <c r="O1233" t="s">
        <v>27863</v>
      </c>
      <c r="P1233" t="s">
        <v>10681</v>
      </c>
      <c r="Q1233">
        <v>0</v>
      </c>
    </row>
    <row r="1234" spans="1:17" x14ac:dyDescent="0.25">
      <c r="A1234" t="s">
        <v>6171</v>
      </c>
      <c r="B1234" t="s">
        <v>20926</v>
      </c>
      <c r="C1234">
        <v>7.3333329999999997</v>
      </c>
      <c r="D1234" t="s">
        <v>27859</v>
      </c>
      <c r="E1234" t="s">
        <v>27860</v>
      </c>
      <c r="F1234" t="s">
        <v>27861</v>
      </c>
      <c r="G1234" t="s">
        <v>27862</v>
      </c>
      <c r="H1234">
        <v>8.3333329999999997</v>
      </c>
      <c r="I1234">
        <v>1</v>
      </c>
      <c r="J1234" t="s">
        <v>10683</v>
      </c>
      <c r="K1234" t="s">
        <v>10685</v>
      </c>
      <c r="L1234" t="s">
        <v>11359</v>
      </c>
      <c r="M1234" t="s">
        <v>10702</v>
      </c>
      <c r="N1234">
        <v>12</v>
      </c>
      <c r="O1234" t="s">
        <v>27863</v>
      </c>
      <c r="P1234" t="s">
        <v>10681</v>
      </c>
      <c r="Q1234">
        <v>0</v>
      </c>
    </row>
    <row r="1235" spans="1:17" x14ac:dyDescent="0.25">
      <c r="A1235" t="s">
        <v>6173</v>
      </c>
      <c r="B1235" t="s">
        <v>20930</v>
      </c>
      <c r="C1235">
        <v>139.83333300000001</v>
      </c>
      <c r="D1235" t="s">
        <v>27859</v>
      </c>
      <c r="E1235" t="s">
        <v>27860</v>
      </c>
      <c r="F1235" t="s">
        <v>27861</v>
      </c>
      <c r="G1235" t="s">
        <v>27862</v>
      </c>
      <c r="H1235">
        <v>146.83333300000001</v>
      </c>
      <c r="I1235">
        <v>7</v>
      </c>
      <c r="J1235" t="s">
        <v>10683</v>
      </c>
      <c r="K1235" t="s">
        <v>10685</v>
      </c>
      <c r="L1235" t="s">
        <v>10803</v>
      </c>
      <c r="M1235" t="s">
        <v>10783</v>
      </c>
      <c r="N1235">
        <v>12</v>
      </c>
      <c r="O1235" t="s">
        <v>27863</v>
      </c>
      <c r="P1235" t="s">
        <v>10681</v>
      </c>
      <c r="Q1235">
        <v>0</v>
      </c>
    </row>
    <row r="1236" spans="1:17" x14ac:dyDescent="0.25">
      <c r="A1236" t="s">
        <v>6174</v>
      </c>
      <c r="B1236" t="s">
        <v>20931</v>
      </c>
      <c r="C1236">
        <v>98</v>
      </c>
      <c r="D1236" t="s">
        <v>27859</v>
      </c>
      <c r="E1236" t="s">
        <v>27860</v>
      </c>
      <c r="F1236" t="s">
        <v>27861</v>
      </c>
      <c r="G1236" t="s">
        <v>27862</v>
      </c>
      <c r="H1236">
        <v>103</v>
      </c>
      <c r="I1236">
        <v>4</v>
      </c>
      <c r="J1236" t="s">
        <v>10683</v>
      </c>
      <c r="K1236" t="s">
        <v>10685</v>
      </c>
      <c r="L1236" t="s">
        <v>10761</v>
      </c>
      <c r="M1236" t="s">
        <v>10763</v>
      </c>
      <c r="N1236">
        <v>6</v>
      </c>
      <c r="O1236" t="s">
        <v>27863</v>
      </c>
      <c r="P1236" t="s">
        <v>10681</v>
      </c>
      <c r="Q1236">
        <v>0</v>
      </c>
    </row>
    <row r="1237" spans="1:17" x14ac:dyDescent="0.25">
      <c r="A1237" t="s">
        <v>6177</v>
      </c>
      <c r="B1237" t="s">
        <v>20934</v>
      </c>
      <c r="C1237">
        <v>9</v>
      </c>
      <c r="D1237" t="s">
        <v>27859</v>
      </c>
      <c r="E1237" t="s">
        <v>27860</v>
      </c>
      <c r="F1237" t="s">
        <v>27864</v>
      </c>
      <c r="G1237" t="s">
        <v>27862</v>
      </c>
      <c r="H1237">
        <v>9</v>
      </c>
      <c r="I1237">
        <v>0</v>
      </c>
      <c r="J1237" t="s">
        <v>10683</v>
      </c>
      <c r="K1237" t="s">
        <v>10685</v>
      </c>
      <c r="L1237" t="s">
        <v>10874</v>
      </c>
      <c r="M1237" t="s">
        <v>10709</v>
      </c>
      <c r="N1237">
        <v>6</v>
      </c>
      <c r="O1237" t="s">
        <v>27863</v>
      </c>
      <c r="P1237" t="s">
        <v>10681</v>
      </c>
      <c r="Q1237">
        <v>0</v>
      </c>
    </row>
    <row r="1238" spans="1:17" x14ac:dyDescent="0.25">
      <c r="A1238" t="s">
        <v>6178</v>
      </c>
      <c r="B1238" t="s">
        <v>20935</v>
      </c>
      <c r="C1238">
        <v>30</v>
      </c>
      <c r="D1238" t="s">
        <v>27859</v>
      </c>
      <c r="E1238" t="s">
        <v>27860</v>
      </c>
      <c r="F1238" t="s">
        <v>27864</v>
      </c>
      <c r="G1238" t="s">
        <v>27862</v>
      </c>
      <c r="H1238">
        <v>31</v>
      </c>
      <c r="I1238">
        <v>1</v>
      </c>
      <c r="J1238" t="s">
        <v>10683</v>
      </c>
      <c r="K1238" t="s">
        <v>10685</v>
      </c>
      <c r="L1238" t="s">
        <v>10874</v>
      </c>
      <c r="M1238" t="s">
        <v>10709</v>
      </c>
      <c r="N1238">
        <v>6</v>
      </c>
      <c r="O1238" t="s">
        <v>27863</v>
      </c>
      <c r="P1238" t="s">
        <v>10681</v>
      </c>
      <c r="Q1238">
        <v>0</v>
      </c>
    </row>
    <row r="1239" spans="1:17" x14ac:dyDescent="0.25">
      <c r="A1239" t="s">
        <v>6179</v>
      </c>
      <c r="B1239" t="s">
        <v>20936</v>
      </c>
      <c r="C1239">
        <v>62</v>
      </c>
      <c r="D1239" t="s">
        <v>27859</v>
      </c>
      <c r="E1239" t="s">
        <v>27860</v>
      </c>
      <c r="F1239" t="s">
        <v>27864</v>
      </c>
      <c r="G1239" t="s">
        <v>27862</v>
      </c>
      <c r="H1239">
        <v>63</v>
      </c>
      <c r="I1239">
        <v>1</v>
      </c>
      <c r="J1239" t="s">
        <v>10683</v>
      </c>
      <c r="K1239" t="s">
        <v>10685</v>
      </c>
      <c r="L1239" t="s">
        <v>16547</v>
      </c>
      <c r="M1239" t="s">
        <v>10688</v>
      </c>
      <c r="N1239">
        <v>6</v>
      </c>
      <c r="O1239" t="s">
        <v>27863</v>
      </c>
      <c r="P1239" t="s">
        <v>10681</v>
      </c>
      <c r="Q1239">
        <v>0</v>
      </c>
    </row>
    <row r="1240" spans="1:17" x14ac:dyDescent="0.25">
      <c r="A1240" t="s">
        <v>6182</v>
      </c>
      <c r="B1240" t="s">
        <v>20939</v>
      </c>
      <c r="C1240">
        <v>89.333332999999996</v>
      </c>
      <c r="D1240" t="s">
        <v>27859</v>
      </c>
      <c r="E1240" t="s">
        <v>27860</v>
      </c>
      <c r="F1240" t="s">
        <v>27861</v>
      </c>
      <c r="G1240" t="s">
        <v>27862</v>
      </c>
      <c r="H1240">
        <v>126.333333</v>
      </c>
      <c r="I1240">
        <v>35</v>
      </c>
      <c r="J1240" t="s">
        <v>10683</v>
      </c>
      <c r="K1240" t="s">
        <v>10685</v>
      </c>
      <c r="L1240" t="s">
        <v>10728</v>
      </c>
      <c r="M1240" t="s">
        <v>10702</v>
      </c>
      <c r="N1240">
        <v>6</v>
      </c>
      <c r="O1240" t="s">
        <v>27863</v>
      </c>
      <c r="P1240" t="s">
        <v>10681</v>
      </c>
      <c r="Q1240">
        <v>0</v>
      </c>
    </row>
    <row r="1241" spans="1:17" x14ac:dyDescent="0.25">
      <c r="A1241" t="s">
        <v>6184</v>
      </c>
      <c r="B1241" t="s">
        <v>20942</v>
      </c>
      <c r="C1241">
        <v>2.1666669999999999</v>
      </c>
      <c r="D1241" t="s">
        <v>27859</v>
      </c>
      <c r="E1241" t="s">
        <v>27860</v>
      </c>
      <c r="F1241" t="s">
        <v>27861</v>
      </c>
      <c r="G1241" t="s">
        <v>27862</v>
      </c>
      <c r="H1241">
        <v>9.1666670000000003</v>
      </c>
      <c r="I1241">
        <v>7</v>
      </c>
      <c r="J1241" t="s">
        <v>10683</v>
      </c>
      <c r="K1241" t="s">
        <v>10685</v>
      </c>
      <c r="L1241" t="s">
        <v>16264</v>
      </c>
      <c r="M1241" t="s">
        <v>10709</v>
      </c>
      <c r="N1241">
        <v>6</v>
      </c>
      <c r="O1241" t="s">
        <v>27863</v>
      </c>
      <c r="P1241" t="s">
        <v>10681</v>
      </c>
      <c r="Q1241">
        <v>0</v>
      </c>
    </row>
    <row r="1242" spans="1:17" x14ac:dyDescent="0.25">
      <c r="A1242" t="s">
        <v>6185</v>
      </c>
      <c r="B1242" t="s">
        <v>20943</v>
      </c>
      <c r="C1242">
        <v>28</v>
      </c>
      <c r="D1242" t="s">
        <v>27859</v>
      </c>
      <c r="E1242" t="s">
        <v>27860</v>
      </c>
      <c r="F1242" t="s">
        <v>27861</v>
      </c>
      <c r="G1242" t="s">
        <v>27862</v>
      </c>
      <c r="H1242">
        <v>30</v>
      </c>
      <c r="I1242">
        <v>2</v>
      </c>
      <c r="J1242" t="s">
        <v>10683</v>
      </c>
      <c r="K1242" t="s">
        <v>10685</v>
      </c>
      <c r="L1242" t="s">
        <v>16264</v>
      </c>
      <c r="M1242" t="s">
        <v>10709</v>
      </c>
      <c r="N1242">
        <v>6</v>
      </c>
      <c r="O1242" t="s">
        <v>27863</v>
      </c>
      <c r="P1242" t="s">
        <v>10681</v>
      </c>
      <c r="Q1242">
        <v>0</v>
      </c>
    </row>
    <row r="1243" spans="1:17" x14ac:dyDescent="0.25">
      <c r="A1243" t="s">
        <v>6186</v>
      </c>
      <c r="B1243" t="s">
        <v>20944</v>
      </c>
      <c r="C1243">
        <v>27</v>
      </c>
      <c r="D1243" t="s">
        <v>27859</v>
      </c>
      <c r="E1243" t="s">
        <v>27860</v>
      </c>
      <c r="F1243" t="s">
        <v>27861</v>
      </c>
      <c r="G1243" t="s">
        <v>27862</v>
      </c>
      <c r="H1243">
        <v>27</v>
      </c>
      <c r="I1243">
        <v>0</v>
      </c>
      <c r="J1243" t="s">
        <v>10683</v>
      </c>
      <c r="K1243" t="s">
        <v>10685</v>
      </c>
      <c r="L1243" t="s">
        <v>11359</v>
      </c>
      <c r="M1243" t="s">
        <v>10702</v>
      </c>
      <c r="N1243">
        <v>6</v>
      </c>
      <c r="O1243" t="s">
        <v>27863</v>
      </c>
      <c r="P1243" t="s">
        <v>10681</v>
      </c>
      <c r="Q1243">
        <v>0</v>
      </c>
    </row>
    <row r="1244" spans="1:17" x14ac:dyDescent="0.25">
      <c r="A1244" t="s">
        <v>6187</v>
      </c>
      <c r="B1244" t="s">
        <v>19704</v>
      </c>
      <c r="C1244">
        <v>0.16666700000000001</v>
      </c>
      <c r="D1244" t="s">
        <v>27859</v>
      </c>
      <c r="E1244" t="s">
        <v>27860</v>
      </c>
      <c r="F1244" t="s">
        <v>27867</v>
      </c>
      <c r="G1244" t="s">
        <v>27867</v>
      </c>
      <c r="H1244">
        <v>0.16666700000000001</v>
      </c>
      <c r="I1244">
        <v>0</v>
      </c>
      <c r="J1244" t="s">
        <v>10683</v>
      </c>
      <c r="K1244" t="s">
        <v>10685</v>
      </c>
      <c r="L1244" t="s">
        <v>12700</v>
      </c>
      <c r="M1244" t="s">
        <v>8187</v>
      </c>
      <c r="N1244">
        <v>6</v>
      </c>
      <c r="O1244" t="s">
        <v>27863</v>
      </c>
      <c r="P1244" t="s">
        <v>10681</v>
      </c>
      <c r="Q1244">
        <v>0</v>
      </c>
    </row>
    <row r="1245" spans="1:17" x14ac:dyDescent="0.25">
      <c r="A1245" t="s">
        <v>6187</v>
      </c>
      <c r="B1245" t="s">
        <v>19704</v>
      </c>
      <c r="C1245">
        <v>55</v>
      </c>
      <c r="D1245" t="s">
        <v>27859</v>
      </c>
      <c r="E1245" t="s">
        <v>27860</v>
      </c>
      <c r="F1245" t="s">
        <v>27861</v>
      </c>
      <c r="G1245" t="s">
        <v>27862</v>
      </c>
      <c r="H1245">
        <v>65</v>
      </c>
      <c r="I1245">
        <v>10</v>
      </c>
      <c r="J1245" t="s">
        <v>10683</v>
      </c>
      <c r="K1245" t="s">
        <v>10685</v>
      </c>
      <c r="L1245" t="s">
        <v>12700</v>
      </c>
      <c r="M1245" t="s">
        <v>8187</v>
      </c>
      <c r="N1245">
        <v>6</v>
      </c>
      <c r="O1245" t="s">
        <v>27863</v>
      </c>
      <c r="P1245" t="s">
        <v>10681</v>
      </c>
      <c r="Q1245">
        <v>0</v>
      </c>
    </row>
    <row r="1246" spans="1:17" x14ac:dyDescent="0.25">
      <c r="A1246" t="s">
        <v>6188</v>
      </c>
      <c r="B1246" t="s">
        <v>20945</v>
      </c>
      <c r="C1246">
        <v>5.6666670000000003</v>
      </c>
      <c r="D1246" t="s">
        <v>27859</v>
      </c>
      <c r="E1246" t="s">
        <v>27860</v>
      </c>
      <c r="F1246" t="s">
        <v>27861</v>
      </c>
      <c r="G1246" t="s">
        <v>27862</v>
      </c>
      <c r="H1246">
        <v>18.666667</v>
      </c>
      <c r="I1246">
        <v>10</v>
      </c>
      <c r="J1246" t="s">
        <v>10683</v>
      </c>
      <c r="K1246" t="s">
        <v>10685</v>
      </c>
      <c r="L1246" t="s">
        <v>10694</v>
      </c>
      <c r="M1246" t="s">
        <v>10696</v>
      </c>
      <c r="N1246">
        <v>6</v>
      </c>
      <c r="O1246" t="s">
        <v>27863</v>
      </c>
      <c r="P1246" t="s">
        <v>10681</v>
      </c>
      <c r="Q1246">
        <v>0</v>
      </c>
    </row>
    <row r="1247" spans="1:17" x14ac:dyDescent="0.25">
      <c r="A1247" t="s">
        <v>6189</v>
      </c>
      <c r="B1247" t="s">
        <v>20946</v>
      </c>
      <c r="C1247">
        <v>94</v>
      </c>
      <c r="D1247" t="s">
        <v>27859</v>
      </c>
      <c r="E1247" t="s">
        <v>27860</v>
      </c>
      <c r="F1247" t="s">
        <v>27861</v>
      </c>
      <c r="G1247" t="s">
        <v>27862</v>
      </c>
      <c r="H1247">
        <v>94</v>
      </c>
      <c r="I1247">
        <v>0</v>
      </c>
      <c r="J1247" t="s">
        <v>10683</v>
      </c>
      <c r="K1247" t="s">
        <v>10685</v>
      </c>
      <c r="L1247" t="s">
        <v>10803</v>
      </c>
      <c r="M1247" t="s">
        <v>10783</v>
      </c>
      <c r="N1247">
        <v>6</v>
      </c>
      <c r="O1247" t="s">
        <v>27863</v>
      </c>
      <c r="P1247" t="s">
        <v>10681</v>
      </c>
      <c r="Q1247">
        <v>0</v>
      </c>
    </row>
    <row r="1248" spans="1:17" x14ac:dyDescent="0.25">
      <c r="A1248" t="s">
        <v>6194</v>
      </c>
      <c r="B1248" t="s">
        <v>20951</v>
      </c>
      <c r="C1248">
        <v>32</v>
      </c>
      <c r="D1248" t="s">
        <v>27859</v>
      </c>
      <c r="E1248" t="s">
        <v>27860</v>
      </c>
      <c r="F1248" t="s">
        <v>27861</v>
      </c>
      <c r="G1248" t="s">
        <v>27862</v>
      </c>
      <c r="H1248">
        <v>36</v>
      </c>
      <c r="I1248">
        <v>4</v>
      </c>
      <c r="J1248" t="s">
        <v>10683</v>
      </c>
      <c r="K1248" t="s">
        <v>10685</v>
      </c>
      <c r="L1248" t="s">
        <v>11198</v>
      </c>
      <c r="M1248" t="s">
        <v>10783</v>
      </c>
      <c r="N1248">
        <v>12</v>
      </c>
      <c r="O1248" t="s">
        <v>27863</v>
      </c>
      <c r="P1248" t="s">
        <v>10681</v>
      </c>
      <c r="Q1248">
        <v>0</v>
      </c>
    </row>
    <row r="1249" spans="1:17" x14ac:dyDescent="0.25">
      <c r="A1249" t="s">
        <v>9835</v>
      </c>
      <c r="B1249" t="s">
        <v>20952</v>
      </c>
      <c r="C1249">
        <v>198</v>
      </c>
      <c r="D1249" t="s">
        <v>27859</v>
      </c>
      <c r="E1249" t="s">
        <v>27860</v>
      </c>
      <c r="F1249" t="s">
        <v>27868</v>
      </c>
      <c r="G1249" t="s">
        <v>27862</v>
      </c>
      <c r="H1249">
        <v>198</v>
      </c>
      <c r="I1249">
        <v>0</v>
      </c>
      <c r="J1249" t="s">
        <v>10683</v>
      </c>
      <c r="K1249" t="s">
        <v>10685</v>
      </c>
      <c r="L1249" t="s">
        <v>10803</v>
      </c>
      <c r="M1249" t="s">
        <v>10783</v>
      </c>
      <c r="N1249">
        <v>6</v>
      </c>
      <c r="O1249" t="s">
        <v>27863</v>
      </c>
      <c r="P1249" t="s">
        <v>10751</v>
      </c>
      <c r="Q1249">
        <v>0</v>
      </c>
    </row>
    <row r="1250" spans="1:17" x14ac:dyDescent="0.25">
      <c r="A1250" t="s">
        <v>9836</v>
      </c>
      <c r="B1250" t="s">
        <v>20953</v>
      </c>
      <c r="C1250">
        <v>3</v>
      </c>
      <c r="D1250" t="s">
        <v>27859</v>
      </c>
      <c r="E1250" t="s">
        <v>27860</v>
      </c>
      <c r="F1250" t="s">
        <v>27868</v>
      </c>
      <c r="G1250" t="s">
        <v>27862</v>
      </c>
      <c r="H1250">
        <v>3</v>
      </c>
      <c r="I1250">
        <v>0</v>
      </c>
      <c r="J1250" t="s">
        <v>10683</v>
      </c>
      <c r="K1250" t="s">
        <v>10685</v>
      </c>
      <c r="L1250" t="s">
        <v>10991</v>
      </c>
      <c r="M1250" t="s">
        <v>10993</v>
      </c>
      <c r="N1250">
        <v>1</v>
      </c>
      <c r="O1250" t="s">
        <v>27863</v>
      </c>
      <c r="P1250" t="s">
        <v>10856</v>
      </c>
      <c r="Q1250">
        <v>0</v>
      </c>
    </row>
    <row r="1251" spans="1:17" x14ac:dyDescent="0.25">
      <c r="A1251" t="s">
        <v>6197</v>
      </c>
      <c r="B1251" t="s">
        <v>20956</v>
      </c>
      <c r="C1251">
        <v>111</v>
      </c>
      <c r="D1251" t="s">
        <v>27859</v>
      </c>
      <c r="E1251" t="s">
        <v>27860</v>
      </c>
      <c r="F1251" t="s">
        <v>27861</v>
      </c>
      <c r="G1251" t="s">
        <v>27862</v>
      </c>
      <c r="H1251">
        <v>112</v>
      </c>
      <c r="I1251">
        <v>1</v>
      </c>
      <c r="J1251" t="s">
        <v>10683</v>
      </c>
      <c r="K1251" t="s">
        <v>10685</v>
      </c>
      <c r="L1251" t="s">
        <v>10874</v>
      </c>
      <c r="M1251" t="s">
        <v>10709</v>
      </c>
      <c r="N1251">
        <v>6</v>
      </c>
      <c r="O1251" t="s">
        <v>27863</v>
      </c>
      <c r="P1251" t="s">
        <v>10751</v>
      </c>
      <c r="Q1251">
        <v>0</v>
      </c>
    </row>
    <row r="1252" spans="1:17" x14ac:dyDescent="0.25">
      <c r="A1252" t="s">
        <v>6198</v>
      </c>
      <c r="B1252" t="s">
        <v>20957</v>
      </c>
      <c r="C1252">
        <v>67</v>
      </c>
      <c r="D1252" t="s">
        <v>27859</v>
      </c>
      <c r="E1252" t="s">
        <v>27860</v>
      </c>
      <c r="F1252" t="s">
        <v>27864</v>
      </c>
      <c r="G1252" t="s">
        <v>27862</v>
      </c>
      <c r="H1252">
        <v>67</v>
      </c>
      <c r="I1252">
        <v>0</v>
      </c>
      <c r="J1252" t="s">
        <v>10683</v>
      </c>
      <c r="K1252" t="s">
        <v>10685</v>
      </c>
      <c r="L1252" t="s">
        <v>10803</v>
      </c>
      <c r="M1252" t="s">
        <v>10783</v>
      </c>
      <c r="N1252">
        <v>12</v>
      </c>
      <c r="O1252" t="s">
        <v>27863</v>
      </c>
      <c r="P1252" t="s">
        <v>10681</v>
      </c>
      <c r="Q1252">
        <v>0</v>
      </c>
    </row>
    <row r="1253" spans="1:17" x14ac:dyDescent="0.25">
      <c r="A1253" t="s">
        <v>6200</v>
      </c>
      <c r="B1253" t="s">
        <v>19786</v>
      </c>
      <c r="C1253">
        <v>73</v>
      </c>
      <c r="D1253" t="s">
        <v>27859</v>
      </c>
      <c r="E1253" t="s">
        <v>27860</v>
      </c>
      <c r="F1253" t="s">
        <v>27861</v>
      </c>
      <c r="G1253" t="s">
        <v>27862</v>
      </c>
      <c r="H1253">
        <v>76</v>
      </c>
      <c r="I1253">
        <v>3</v>
      </c>
      <c r="J1253" t="s">
        <v>10683</v>
      </c>
      <c r="K1253" t="s">
        <v>10685</v>
      </c>
      <c r="L1253" t="s">
        <v>16315</v>
      </c>
      <c r="M1253" t="s">
        <v>8187</v>
      </c>
      <c r="N1253">
        <v>6</v>
      </c>
      <c r="O1253" t="s">
        <v>27863</v>
      </c>
      <c r="P1253" t="s">
        <v>10681</v>
      </c>
      <c r="Q1253">
        <v>0</v>
      </c>
    </row>
    <row r="1254" spans="1:17" x14ac:dyDescent="0.25">
      <c r="A1254" t="s">
        <v>6202</v>
      </c>
      <c r="B1254" t="s">
        <v>20960</v>
      </c>
      <c r="C1254">
        <v>248.16666699999999</v>
      </c>
      <c r="D1254" t="s">
        <v>27859</v>
      </c>
      <c r="E1254" t="s">
        <v>27860</v>
      </c>
      <c r="F1254" t="s">
        <v>27861</v>
      </c>
      <c r="G1254" t="s">
        <v>27862</v>
      </c>
      <c r="H1254">
        <v>257.16666700000002</v>
      </c>
      <c r="I1254">
        <v>9</v>
      </c>
      <c r="J1254" t="s">
        <v>10683</v>
      </c>
      <c r="K1254" t="s">
        <v>10685</v>
      </c>
      <c r="L1254" t="s">
        <v>11378</v>
      </c>
      <c r="M1254" t="s">
        <v>10696</v>
      </c>
      <c r="N1254">
        <v>6</v>
      </c>
      <c r="O1254" t="s">
        <v>27863</v>
      </c>
      <c r="P1254" t="s">
        <v>10681</v>
      </c>
      <c r="Q1254">
        <v>0</v>
      </c>
    </row>
    <row r="1255" spans="1:17" x14ac:dyDescent="0.25">
      <c r="A1255" t="s">
        <v>6204</v>
      </c>
      <c r="B1255" t="s">
        <v>20963</v>
      </c>
      <c r="C1255">
        <v>193</v>
      </c>
      <c r="D1255" t="s">
        <v>27859</v>
      </c>
      <c r="E1255" t="s">
        <v>27860</v>
      </c>
      <c r="F1255" t="s">
        <v>27861</v>
      </c>
      <c r="G1255" t="s">
        <v>27862</v>
      </c>
      <c r="H1255">
        <v>193</v>
      </c>
      <c r="I1255">
        <v>0</v>
      </c>
      <c r="J1255" t="s">
        <v>10683</v>
      </c>
      <c r="K1255" t="s">
        <v>10685</v>
      </c>
      <c r="L1255" t="s">
        <v>12158</v>
      </c>
      <c r="M1255" t="s">
        <v>11280</v>
      </c>
      <c r="N1255">
        <v>6</v>
      </c>
      <c r="O1255" t="s">
        <v>27863</v>
      </c>
      <c r="P1255" t="s">
        <v>10681</v>
      </c>
      <c r="Q1255">
        <v>0</v>
      </c>
    </row>
    <row r="1256" spans="1:17" x14ac:dyDescent="0.25">
      <c r="A1256" t="s">
        <v>6205</v>
      </c>
      <c r="B1256" t="s">
        <v>20964</v>
      </c>
      <c r="C1256">
        <v>349</v>
      </c>
      <c r="D1256" t="s">
        <v>27859</v>
      </c>
      <c r="E1256" t="s">
        <v>27860</v>
      </c>
      <c r="F1256" t="s">
        <v>27861</v>
      </c>
      <c r="G1256" t="s">
        <v>27862</v>
      </c>
      <c r="H1256">
        <v>354</v>
      </c>
      <c r="I1256">
        <v>4</v>
      </c>
      <c r="J1256" t="s">
        <v>10683</v>
      </c>
      <c r="K1256" t="s">
        <v>10685</v>
      </c>
      <c r="L1256" t="s">
        <v>12158</v>
      </c>
      <c r="M1256" t="s">
        <v>11280</v>
      </c>
      <c r="N1256">
        <v>6</v>
      </c>
      <c r="O1256" t="s">
        <v>27863</v>
      </c>
      <c r="P1256" t="s">
        <v>10681</v>
      </c>
      <c r="Q1256">
        <v>0</v>
      </c>
    </row>
    <row r="1257" spans="1:17" x14ac:dyDescent="0.25">
      <c r="A1257" t="s">
        <v>6206</v>
      </c>
      <c r="B1257" t="s">
        <v>20965</v>
      </c>
      <c r="C1257">
        <v>12</v>
      </c>
      <c r="D1257" t="s">
        <v>27859</v>
      </c>
      <c r="E1257" t="s">
        <v>27860</v>
      </c>
      <c r="F1257" t="s">
        <v>27861</v>
      </c>
      <c r="G1257" t="s">
        <v>27862</v>
      </c>
      <c r="H1257">
        <v>15</v>
      </c>
      <c r="I1257">
        <v>3</v>
      </c>
      <c r="J1257" t="s">
        <v>10683</v>
      </c>
      <c r="K1257" t="s">
        <v>10685</v>
      </c>
      <c r="L1257" t="s">
        <v>10781</v>
      </c>
      <c r="M1257" t="s">
        <v>10696</v>
      </c>
      <c r="N1257">
        <v>6</v>
      </c>
      <c r="O1257" t="s">
        <v>27863</v>
      </c>
      <c r="P1257" t="s">
        <v>10681</v>
      </c>
      <c r="Q1257">
        <v>0</v>
      </c>
    </row>
    <row r="1258" spans="1:17" x14ac:dyDescent="0.25">
      <c r="A1258" t="s">
        <v>6207</v>
      </c>
      <c r="B1258" t="s">
        <v>20966</v>
      </c>
      <c r="C1258">
        <v>95</v>
      </c>
      <c r="D1258" t="s">
        <v>27859</v>
      </c>
      <c r="E1258" t="s">
        <v>27860</v>
      </c>
      <c r="F1258" t="s">
        <v>27861</v>
      </c>
      <c r="G1258" t="s">
        <v>27862</v>
      </c>
      <c r="H1258">
        <v>98</v>
      </c>
      <c r="I1258">
        <v>3</v>
      </c>
      <c r="J1258" t="s">
        <v>10683</v>
      </c>
      <c r="K1258" t="s">
        <v>10685</v>
      </c>
      <c r="L1258" t="s">
        <v>10803</v>
      </c>
      <c r="M1258" t="s">
        <v>10702</v>
      </c>
      <c r="N1258">
        <v>6</v>
      </c>
      <c r="O1258" t="s">
        <v>27863</v>
      </c>
      <c r="P1258" t="s">
        <v>10681</v>
      </c>
      <c r="Q1258">
        <v>0</v>
      </c>
    </row>
    <row r="1259" spans="1:17" x14ac:dyDescent="0.25">
      <c r="A1259" t="s">
        <v>6208</v>
      </c>
      <c r="B1259" t="s">
        <v>20967</v>
      </c>
      <c r="C1259">
        <v>21</v>
      </c>
      <c r="D1259" t="s">
        <v>27859</v>
      </c>
      <c r="E1259" t="s">
        <v>27860</v>
      </c>
      <c r="F1259" t="s">
        <v>27861</v>
      </c>
      <c r="G1259" t="s">
        <v>27862</v>
      </c>
      <c r="H1259">
        <v>22</v>
      </c>
      <c r="I1259">
        <v>1</v>
      </c>
      <c r="J1259" t="s">
        <v>10683</v>
      </c>
      <c r="K1259" t="s">
        <v>10685</v>
      </c>
      <c r="L1259" t="s">
        <v>10732</v>
      </c>
      <c r="M1259" t="s">
        <v>10688</v>
      </c>
      <c r="N1259">
        <v>4</v>
      </c>
      <c r="O1259" t="s">
        <v>27863</v>
      </c>
      <c r="P1259" t="s">
        <v>10681</v>
      </c>
      <c r="Q1259">
        <v>0</v>
      </c>
    </row>
    <row r="1260" spans="1:17" x14ac:dyDescent="0.25">
      <c r="A1260" t="s">
        <v>6210</v>
      </c>
      <c r="B1260" t="s">
        <v>20969</v>
      </c>
      <c r="C1260">
        <v>208</v>
      </c>
      <c r="D1260" t="s">
        <v>27859</v>
      </c>
      <c r="E1260" t="s">
        <v>27860</v>
      </c>
      <c r="F1260" t="s">
        <v>27864</v>
      </c>
      <c r="G1260" t="s">
        <v>27862</v>
      </c>
      <c r="H1260">
        <v>221</v>
      </c>
      <c r="I1260">
        <v>12</v>
      </c>
      <c r="J1260" t="s">
        <v>10683</v>
      </c>
      <c r="K1260" t="s">
        <v>10685</v>
      </c>
      <c r="L1260" t="s">
        <v>10746</v>
      </c>
      <c r="M1260" t="s">
        <v>10696</v>
      </c>
      <c r="N1260">
        <v>6</v>
      </c>
      <c r="O1260" t="s">
        <v>27863</v>
      </c>
      <c r="P1260" t="s">
        <v>10681</v>
      </c>
      <c r="Q1260">
        <v>0</v>
      </c>
    </row>
    <row r="1261" spans="1:17" x14ac:dyDescent="0.25">
      <c r="A1261" t="s">
        <v>6211</v>
      </c>
      <c r="B1261" t="s">
        <v>20970</v>
      </c>
      <c r="C1261">
        <v>16</v>
      </c>
      <c r="D1261" t="s">
        <v>27859</v>
      </c>
      <c r="E1261" t="s">
        <v>27860</v>
      </c>
      <c r="F1261" t="s">
        <v>27861</v>
      </c>
      <c r="G1261" t="s">
        <v>27862</v>
      </c>
      <c r="H1261">
        <v>18</v>
      </c>
      <c r="I1261">
        <v>1</v>
      </c>
      <c r="J1261" t="s">
        <v>10683</v>
      </c>
      <c r="K1261" t="s">
        <v>10685</v>
      </c>
      <c r="L1261" t="s">
        <v>10761</v>
      </c>
      <c r="M1261" t="s">
        <v>10763</v>
      </c>
      <c r="N1261">
        <v>6</v>
      </c>
      <c r="O1261" t="s">
        <v>27863</v>
      </c>
      <c r="P1261" t="s">
        <v>10681</v>
      </c>
      <c r="Q1261">
        <v>0</v>
      </c>
    </row>
    <row r="1262" spans="1:17" x14ac:dyDescent="0.25">
      <c r="A1262" t="s">
        <v>6213</v>
      </c>
      <c r="B1262" t="s">
        <v>20972</v>
      </c>
      <c r="C1262">
        <v>48</v>
      </c>
      <c r="D1262" t="s">
        <v>27859</v>
      </c>
      <c r="E1262" t="s">
        <v>27860</v>
      </c>
      <c r="F1262" t="s">
        <v>27861</v>
      </c>
      <c r="G1262" t="s">
        <v>27862</v>
      </c>
      <c r="H1262">
        <v>48</v>
      </c>
      <c r="I1262">
        <v>0</v>
      </c>
      <c r="J1262" t="s">
        <v>10683</v>
      </c>
      <c r="K1262" t="s">
        <v>10685</v>
      </c>
      <c r="L1262" t="s">
        <v>10923</v>
      </c>
      <c r="M1262" t="s">
        <v>10709</v>
      </c>
      <c r="N1262">
        <v>6</v>
      </c>
      <c r="O1262" t="s">
        <v>27863</v>
      </c>
      <c r="P1262" t="s">
        <v>10751</v>
      </c>
      <c r="Q1262">
        <v>0</v>
      </c>
    </row>
    <row r="1263" spans="1:17" x14ac:dyDescent="0.25">
      <c r="A1263" t="s">
        <v>6215</v>
      </c>
      <c r="B1263" t="s">
        <v>20974</v>
      </c>
      <c r="C1263">
        <v>19</v>
      </c>
      <c r="D1263" t="s">
        <v>27859</v>
      </c>
      <c r="E1263" t="s">
        <v>27860</v>
      </c>
      <c r="F1263" t="s">
        <v>27861</v>
      </c>
      <c r="G1263" t="s">
        <v>27862</v>
      </c>
      <c r="H1263">
        <v>21</v>
      </c>
      <c r="I1263">
        <v>2</v>
      </c>
      <c r="J1263" t="s">
        <v>10683</v>
      </c>
      <c r="K1263" t="s">
        <v>10685</v>
      </c>
      <c r="L1263" t="s">
        <v>10874</v>
      </c>
      <c r="M1263" t="s">
        <v>10709</v>
      </c>
      <c r="N1263">
        <v>6</v>
      </c>
      <c r="O1263" t="s">
        <v>27863</v>
      </c>
      <c r="P1263" t="s">
        <v>10681</v>
      </c>
      <c r="Q1263">
        <v>0</v>
      </c>
    </row>
    <row r="1264" spans="1:17" x14ac:dyDescent="0.25">
      <c r="A1264" t="s">
        <v>6219</v>
      </c>
      <c r="B1264" t="s">
        <v>20980</v>
      </c>
      <c r="C1264">
        <v>5</v>
      </c>
      <c r="D1264" t="s">
        <v>27859</v>
      </c>
      <c r="E1264" t="s">
        <v>27860</v>
      </c>
      <c r="F1264" t="s">
        <v>27861</v>
      </c>
      <c r="G1264" t="s">
        <v>27862</v>
      </c>
      <c r="H1264">
        <v>10</v>
      </c>
      <c r="I1264">
        <v>5</v>
      </c>
      <c r="J1264" t="s">
        <v>10683</v>
      </c>
      <c r="K1264" t="s">
        <v>10685</v>
      </c>
      <c r="L1264" t="s">
        <v>13477</v>
      </c>
      <c r="M1264" t="s">
        <v>8187</v>
      </c>
      <c r="N1264">
        <v>6</v>
      </c>
      <c r="O1264" t="s">
        <v>27863</v>
      </c>
      <c r="P1264" t="s">
        <v>10681</v>
      </c>
      <c r="Q1264">
        <v>0</v>
      </c>
    </row>
    <row r="1265" spans="1:17" x14ac:dyDescent="0.25">
      <c r="A1265" t="s">
        <v>6221</v>
      </c>
      <c r="B1265" t="s">
        <v>20982</v>
      </c>
      <c r="C1265">
        <v>0</v>
      </c>
      <c r="D1265" t="s">
        <v>27859</v>
      </c>
      <c r="E1265" t="s">
        <v>27860</v>
      </c>
      <c r="F1265" t="s">
        <v>27869</v>
      </c>
      <c r="G1265" t="s">
        <v>27870</v>
      </c>
      <c r="H1265">
        <v>19</v>
      </c>
      <c r="I1265">
        <v>0</v>
      </c>
      <c r="J1265" t="s">
        <v>10683</v>
      </c>
      <c r="K1265" t="s">
        <v>10685</v>
      </c>
      <c r="L1265" t="s">
        <v>16315</v>
      </c>
      <c r="M1265" t="s">
        <v>8187</v>
      </c>
      <c r="N1265">
        <v>6</v>
      </c>
      <c r="O1265" t="s">
        <v>27863</v>
      </c>
      <c r="P1265" t="s">
        <v>10681</v>
      </c>
      <c r="Q1265">
        <v>0</v>
      </c>
    </row>
    <row r="1266" spans="1:17" x14ac:dyDescent="0.25">
      <c r="A1266" t="s">
        <v>6225</v>
      </c>
      <c r="B1266" t="s">
        <v>20988</v>
      </c>
      <c r="C1266">
        <v>6</v>
      </c>
      <c r="D1266" t="s">
        <v>27859</v>
      </c>
      <c r="E1266" t="s">
        <v>27860</v>
      </c>
      <c r="F1266" t="s">
        <v>27873</v>
      </c>
      <c r="G1266" t="s">
        <v>27862</v>
      </c>
      <c r="H1266">
        <v>6</v>
      </c>
      <c r="I1266">
        <v>0</v>
      </c>
      <c r="J1266" t="s">
        <v>10752</v>
      </c>
      <c r="K1266" t="s">
        <v>10685</v>
      </c>
      <c r="L1266" t="s">
        <v>12777</v>
      </c>
      <c r="M1266" t="s">
        <v>10709</v>
      </c>
      <c r="N1266">
        <v>3</v>
      </c>
      <c r="O1266" t="s">
        <v>27863</v>
      </c>
      <c r="P1266" t="s">
        <v>10751</v>
      </c>
      <c r="Q1266">
        <v>0</v>
      </c>
    </row>
    <row r="1267" spans="1:17" x14ac:dyDescent="0.25">
      <c r="A1267" t="s">
        <v>9843</v>
      </c>
      <c r="B1267" t="s">
        <v>20996</v>
      </c>
      <c r="C1267">
        <v>1</v>
      </c>
      <c r="D1267" t="s">
        <v>27859</v>
      </c>
      <c r="E1267" t="s">
        <v>27860</v>
      </c>
      <c r="F1267" t="s">
        <v>27873</v>
      </c>
      <c r="G1267" t="s">
        <v>27862</v>
      </c>
      <c r="H1267">
        <v>1</v>
      </c>
      <c r="I1267">
        <v>0</v>
      </c>
      <c r="J1267" t="s">
        <v>10752</v>
      </c>
      <c r="K1267" t="s">
        <v>10685</v>
      </c>
      <c r="L1267" t="s">
        <v>10686</v>
      </c>
      <c r="M1267" t="s">
        <v>10688</v>
      </c>
      <c r="N1267">
        <v>6</v>
      </c>
      <c r="O1267" t="s">
        <v>27863</v>
      </c>
      <c r="P1267" t="s">
        <v>10751</v>
      </c>
      <c r="Q1267">
        <v>0</v>
      </c>
    </row>
    <row r="1268" spans="1:17" x14ac:dyDescent="0.25">
      <c r="A1268" t="s">
        <v>6230</v>
      </c>
      <c r="B1268" t="s">
        <v>20997</v>
      </c>
      <c r="C1268">
        <v>30</v>
      </c>
      <c r="D1268" t="s">
        <v>27859</v>
      </c>
      <c r="E1268" t="s">
        <v>27860</v>
      </c>
      <c r="F1268" t="s">
        <v>27861</v>
      </c>
      <c r="G1268" t="s">
        <v>27862</v>
      </c>
      <c r="H1268">
        <v>31</v>
      </c>
      <c r="I1268">
        <v>1</v>
      </c>
      <c r="J1268" t="s">
        <v>10683</v>
      </c>
      <c r="K1268" t="s">
        <v>10685</v>
      </c>
      <c r="L1268" t="s">
        <v>10686</v>
      </c>
      <c r="M1268" t="s">
        <v>10702</v>
      </c>
      <c r="N1268">
        <v>12</v>
      </c>
      <c r="O1268" t="s">
        <v>27863</v>
      </c>
      <c r="P1268" t="s">
        <v>10681</v>
      </c>
      <c r="Q1268">
        <v>0</v>
      </c>
    </row>
    <row r="1269" spans="1:17" x14ac:dyDescent="0.25">
      <c r="A1269" t="s">
        <v>6234</v>
      </c>
      <c r="B1269" t="s">
        <v>21002</v>
      </c>
      <c r="C1269">
        <v>0.5</v>
      </c>
      <c r="D1269" t="s">
        <v>27859</v>
      </c>
      <c r="E1269" t="s">
        <v>27860</v>
      </c>
      <c r="F1269" t="s">
        <v>27867</v>
      </c>
      <c r="G1269" t="s">
        <v>27867</v>
      </c>
      <c r="H1269">
        <v>0.5</v>
      </c>
      <c r="I1269">
        <v>0</v>
      </c>
      <c r="J1269" t="s">
        <v>10683</v>
      </c>
      <c r="K1269" t="s">
        <v>10685</v>
      </c>
      <c r="L1269" t="s">
        <v>12413</v>
      </c>
      <c r="M1269" t="s">
        <v>10696</v>
      </c>
      <c r="N1269">
        <v>6</v>
      </c>
      <c r="O1269" t="s">
        <v>27863</v>
      </c>
      <c r="P1269" t="s">
        <v>10751</v>
      </c>
      <c r="Q1269">
        <v>0</v>
      </c>
    </row>
    <row r="1270" spans="1:17" x14ac:dyDescent="0.25">
      <c r="A1270" t="s">
        <v>6236</v>
      </c>
      <c r="B1270" t="s">
        <v>21004</v>
      </c>
      <c r="C1270">
        <v>28</v>
      </c>
      <c r="D1270" t="s">
        <v>27859</v>
      </c>
      <c r="E1270" t="s">
        <v>27860</v>
      </c>
      <c r="F1270" t="s">
        <v>27861</v>
      </c>
      <c r="G1270" t="s">
        <v>27862</v>
      </c>
      <c r="H1270">
        <v>29</v>
      </c>
      <c r="I1270">
        <v>1</v>
      </c>
      <c r="J1270" t="s">
        <v>10683</v>
      </c>
      <c r="K1270" t="s">
        <v>10685</v>
      </c>
      <c r="L1270" t="s">
        <v>10694</v>
      </c>
      <c r="M1270" t="s">
        <v>10696</v>
      </c>
      <c r="N1270">
        <v>6</v>
      </c>
      <c r="O1270" t="s">
        <v>27863</v>
      </c>
      <c r="P1270" t="s">
        <v>10681</v>
      </c>
      <c r="Q1270">
        <v>0</v>
      </c>
    </row>
    <row r="1271" spans="1:17" x14ac:dyDescent="0.25">
      <c r="A1271" t="s">
        <v>6237</v>
      </c>
      <c r="B1271" t="s">
        <v>21005</v>
      </c>
      <c r="C1271">
        <v>2</v>
      </c>
      <c r="D1271" t="s">
        <v>27859</v>
      </c>
      <c r="E1271" t="s">
        <v>27860</v>
      </c>
      <c r="F1271" t="s">
        <v>27873</v>
      </c>
      <c r="G1271" t="s">
        <v>27862</v>
      </c>
      <c r="H1271">
        <v>2</v>
      </c>
      <c r="I1271">
        <v>0</v>
      </c>
      <c r="J1271" t="s">
        <v>10752</v>
      </c>
      <c r="K1271" t="s">
        <v>10685</v>
      </c>
      <c r="L1271" t="s">
        <v>14397</v>
      </c>
      <c r="M1271" t="s">
        <v>10709</v>
      </c>
      <c r="N1271">
        <v>6</v>
      </c>
      <c r="O1271" t="s">
        <v>27863</v>
      </c>
      <c r="P1271" t="s">
        <v>10751</v>
      </c>
      <c r="Q1271">
        <v>0</v>
      </c>
    </row>
    <row r="1272" spans="1:17" x14ac:dyDescent="0.25">
      <c r="A1272" t="s">
        <v>6238</v>
      </c>
      <c r="B1272" t="s">
        <v>21006</v>
      </c>
      <c r="C1272">
        <v>0.83333299999999999</v>
      </c>
      <c r="D1272" t="s">
        <v>27859</v>
      </c>
      <c r="E1272" t="s">
        <v>27860</v>
      </c>
      <c r="F1272" t="s">
        <v>27867</v>
      </c>
      <c r="G1272" t="s">
        <v>27867</v>
      </c>
      <c r="H1272">
        <v>0.83333299999999999</v>
      </c>
      <c r="I1272">
        <v>0</v>
      </c>
      <c r="J1272" t="s">
        <v>10752</v>
      </c>
      <c r="K1272" t="s">
        <v>10685</v>
      </c>
      <c r="L1272" t="s">
        <v>10694</v>
      </c>
      <c r="M1272" t="s">
        <v>10696</v>
      </c>
      <c r="N1272">
        <v>6</v>
      </c>
      <c r="O1272" t="s">
        <v>27863</v>
      </c>
      <c r="P1272" t="s">
        <v>10751</v>
      </c>
      <c r="Q1272">
        <v>0</v>
      </c>
    </row>
    <row r="1273" spans="1:17" x14ac:dyDescent="0.25">
      <c r="A1273" t="s">
        <v>6238</v>
      </c>
      <c r="B1273" t="s">
        <v>21006</v>
      </c>
      <c r="C1273">
        <v>1</v>
      </c>
      <c r="D1273" t="s">
        <v>27859</v>
      </c>
      <c r="E1273" t="s">
        <v>27860</v>
      </c>
      <c r="F1273" t="s">
        <v>27873</v>
      </c>
      <c r="G1273" t="s">
        <v>27862</v>
      </c>
      <c r="H1273">
        <v>1</v>
      </c>
      <c r="I1273">
        <v>0</v>
      </c>
      <c r="J1273" t="s">
        <v>10752</v>
      </c>
      <c r="K1273" t="s">
        <v>10685</v>
      </c>
      <c r="L1273" t="s">
        <v>10694</v>
      </c>
      <c r="M1273" t="s">
        <v>10696</v>
      </c>
      <c r="N1273">
        <v>6</v>
      </c>
      <c r="O1273" t="s">
        <v>27863</v>
      </c>
      <c r="P1273" t="s">
        <v>10751</v>
      </c>
      <c r="Q1273">
        <v>0</v>
      </c>
    </row>
    <row r="1274" spans="1:17" x14ac:dyDescent="0.25">
      <c r="A1274" t="s">
        <v>6239</v>
      </c>
      <c r="B1274" t="s">
        <v>21007</v>
      </c>
      <c r="C1274">
        <v>78</v>
      </c>
      <c r="D1274" t="s">
        <v>27859</v>
      </c>
      <c r="E1274" t="s">
        <v>27860</v>
      </c>
      <c r="F1274" t="s">
        <v>27861</v>
      </c>
      <c r="G1274" t="s">
        <v>27862</v>
      </c>
      <c r="H1274">
        <v>79</v>
      </c>
      <c r="I1274">
        <v>1</v>
      </c>
      <c r="J1274" t="s">
        <v>10683</v>
      </c>
      <c r="K1274" t="s">
        <v>10685</v>
      </c>
      <c r="L1274" t="s">
        <v>21008</v>
      </c>
      <c r="M1274" t="s">
        <v>8187</v>
      </c>
      <c r="N1274">
        <v>12</v>
      </c>
      <c r="O1274" t="s">
        <v>27863</v>
      </c>
      <c r="P1274" t="s">
        <v>10681</v>
      </c>
      <c r="Q1274">
        <v>0</v>
      </c>
    </row>
    <row r="1275" spans="1:17" x14ac:dyDescent="0.25">
      <c r="A1275" t="s">
        <v>6240</v>
      </c>
      <c r="B1275" t="s">
        <v>21010</v>
      </c>
      <c r="C1275">
        <v>0</v>
      </c>
      <c r="D1275" t="s">
        <v>27859</v>
      </c>
      <c r="E1275" t="s">
        <v>27860</v>
      </c>
      <c r="F1275" t="s">
        <v>27869</v>
      </c>
      <c r="G1275" t="s">
        <v>27870</v>
      </c>
      <c r="H1275">
        <v>34</v>
      </c>
      <c r="I1275">
        <v>0</v>
      </c>
      <c r="J1275" t="s">
        <v>10683</v>
      </c>
      <c r="K1275" t="s">
        <v>10685</v>
      </c>
      <c r="L1275" t="s">
        <v>11359</v>
      </c>
      <c r="M1275" t="s">
        <v>10688</v>
      </c>
      <c r="N1275">
        <v>6</v>
      </c>
      <c r="O1275" t="s">
        <v>27863</v>
      </c>
      <c r="P1275" t="s">
        <v>13217</v>
      </c>
      <c r="Q1275">
        <v>0</v>
      </c>
    </row>
    <row r="1276" spans="1:17" x14ac:dyDescent="0.25">
      <c r="A1276" t="s">
        <v>6242</v>
      </c>
      <c r="B1276" t="s">
        <v>21017</v>
      </c>
      <c r="C1276">
        <v>20</v>
      </c>
      <c r="D1276" t="s">
        <v>27859</v>
      </c>
      <c r="E1276" t="s">
        <v>27860</v>
      </c>
      <c r="F1276" t="s">
        <v>27861</v>
      </c>
      <c r="G1276" t="s">
        <v>27862</v>
      </c>
      <c r="H1276">
        <v>23</v>
      </c>
      <c r="I1276">
        <v>3</v>
      </c>
      <c r="J1276" t="s">
        <v>10683</v>
      </c>
      <c r="K1276" t="s">
        <v>10685</v>
      </c>
      <c r="L1276" t="s">
        <v>10728</v>
      </c>
      <c r="M1276" t="s">
        <v>10702</v>
      </c>
      <c r="N1276">
        <v>6</v>
      </c>
      <c r="O1276" t="s">
        <v>27863</v>
      </c>
      <c r="P1276" t="s">
        <v>10681</v>
      </c>
      <c r="Q1276">
        <v>0</v>
      </c>
    </row>
    <row r="1277" spans="1:17" x14ac:dyDescent="0.25">
      <c r="A1277" t="s">
        <v>6242</v>
      </c>
      <c r="B1277" t="s">
        <v>21017</v>
      </c>
      <c r="C1277">
        <v>1</v>
      </c>
      <c r="D1277" t="s">
        <v>27859</v>
      </c>
      <c r="E1277" t="s">
        <v>27860</v>
      </c>
      <c r="F1277" t="s">
        <v>27873</v>
      </c>
      <c r="G1277" t="s">
        <v>27862</v>
      </c>
      <c r="H1277">
        <v>1</v>
      </c>
      <c r="I1277">
        <v>0</v>
      </c>
      <c r="J1277" t="s">
        <v>10683</v>
      </c>
      <c r="K1277" t="s">
        <v>10685</v>
      </c>
      <c r="L1277" t="s">
        <v>10728</v>
      </c>
      <c r="M1277" t="s">
        <v>10702</v>
      </c>
      <c r="N1277">
        <v>6</v>
      </c>
      <c r="O1277" t="s">
        <v>27863</v>
      </c>
      <c r="P1277" t="s">
        <v>10681</v>
      </c>
      <c r="Q1277">
        <v>0</v>
      </c>
    </row>
    <row r="1278" spans="1:17" x14ac:dyDescent="0.25">
      <c r="A1278" t="s">
        <v>6244</v>
      </c>
      <c r="B1278" t="s">
        <v>21019</v>
      </c>
      <c r="C1278">
        <v>63</v>
      </c>
      <c r="D1278" t="s">
        <v>27859</v>
      </c>
      <c r="E1278" t="s">
        <v>27860</v>
      </c>
      <c r="F1278" t="s">
        <v>27861</v>
      </c>
      <c r="G1278" t="s">
        <v>27862</v>
      </c>
      <c r="H1278">
        <v>64</v>
      </c>
      <c r="I1278">
        <v>1</v>
      </c>
      <c r="J1278" t="s">
        <v>10683</v>
      </c>
      <c r="K1278" t="s">
        <v>10685</v>
      </c>
      <c r="L1278" t="s">
        <v>10761</v>
      </c>
      <c r="M1278" t="s">
        <v>10763</v>
      </c>
      <c r="N1278">
        <v>6</v>
      </c>
      <c r="O1278" t="s">
        <v>27863</v>
      </c>
      <c r="P1278" t="s">
        <v>10681</v>
      </c>
      <c r="Q1278">
        <v>0</v>
      </c>
    </row>
    <row r="1279" spans="1:17" x14ac:dyDescent="0.25">
      <c r="A1279" t="s">
        <v>6246</v>
      </c>
      <c r="B1279" t="s">
        <v>21021</v>
      </c>
      <c r="C1279">
        <v>18.333333</v>
      </c>
      <c r="D1279" t="s">
        <v>27859</v>
      </c>
      <c r="E1279" t="s">
        <v>27860</v>
      </c>
      <c r="F1279" t="s">
        <v>27861</v>
      </c>
      <c r="G1279" t="s">
        <v>27862</v>
      </c>
      <c r="H1279">
        <v>22.333333</v>
      </c>
      <c r="I1279">
        <v>4</v>
      </c>
      <c r="J1279" t="s">
        <v>10683</v>
      </c>
      <c r="K1279" t="s">
        <v>10685</v>
      </c>
      <c r="L1279" t="s">
        <v>10874</v>
      </c>
      <c r="M1279" t="s">
        <v>10709</v>
      </c>
      <c r="N1279">
        <v>6</v>
      </c>
      <c r="O1279" t="s">
        <v>27863</v>
      </c>
      <c r="P1279" t="s">
        <v>10681</v>
      </c>
      <c r="Q1279">
        <v>0</v>
      </c>
    </row>
    <row r="1280" spans="1:17" x14ac:dyDescent="0.25">
      <c r="A1280" t="s">
        <v>6247</v>
      </c>
      <c r="B1280" t="s">
        <v>21022</v>
      </c>
      <c r="C1280">
        <v>26</v>
      </c>
      <c r="D1280" t="s">
        <v>27859</v>
      </c>
      <c r="E1280" t="s">
        <v>27860</v>
      </c>
      <c r="F1280" t="s">
        <v>27861</v>
      </c>
      <c r="G1280" t="s">
        <v>27862</v>
      </c>
      <c r="H1280">
        <v>26</v>
      </c>
      <c r="I1280">
        <v>0</v>
      </c>
      <c r="J1280" t="s">
        <v>10683</v>
      </c>
      <c r="K1280" t="s">
        <v>10685</v>
      </c>
      <c r="L1280" t="s">
        <v>10991</v>
      </c>
      <c r="M1280" t="s">
        <v>10993</v>
      </c>
      <c r="N1280">
        <v>12</v>
      </c>
      <c r="O1280" t="s">
        <v>27863</v>
      </c>
      <c r="P1280" t="s">
        <v>10681</v>
      </c>
      <c r="Q1280">
        <v>0</v>
      </c>
    </row>
    <row r="1281" spans="1:17" x14ac:dyDescent="0.25">
      <c r="A1281" t="s">
        <v>6248</v>
      </c>
      <c r="B1281" t="s">
        <v>21025</v>
      </c>
      <c r="C1281">
        <v>9</v>
      </c>
      <c r="D1281" t="s">
        <v>27859</v>
      </c>
      <c r="E1281" t="s">
        <v>27860</v>
      </c>
      <c r="F1281" t="s">
        <v>27864</v>
      </c>
      <c r="G1281" t="s">
        <v>27862</v>
      </c>
      <c r="H1281">
        <v>9</v>
      </c>
      <c r="I1281">
        <v>0</v>
      </c>
      <c r="J1281" t="s">
        <v>10683</v>
      </c>
      <c r="K1281" t="s">
        <v>10685</v>
      </c>
      <c r="L1281" t="s">
        <v>11609</v>
      </c>
      <c r="M1281" t="s">
        <v>10993</v>
      </c>
      <c r="N1281">
        <v>6</v>
      </c>
      <c r="O1281" t="s">
        <v>27863</v>
      </c>
      <c r="P1281" t="s">
        <v>10681</v>
      </c>
      <c r="Q1281">
        <v>0</v>
      </c>
    </row>
    <row r="1282" spans="1:17" x14ac:dyDescent="0.25">
      <c r="A1282" t="s">
        <v>6248</v>
      </c>
      <c r="B1282" t="s">
        <v>21025</v>
      </c>
      <c r="C1282">
        <v>154</v>
      </c>
      <c r="D1282" t="s">
        <v>27859</v>
      </c>
      <c r="E1282" t="s">
        <v>27860</v>
      </c>
      <c r="F1282" t="s">
        <v>27861</v>
      </c>
      <c r="G1282" t="s">
        <v>27862</v>
      </c>
      <c r="H1282">
        <v>155</v>
      </c>
      <c r="I1282">
        <v>1</v>
      </c>
      <c r="J1282" t="s">
        <v>10683</v>
      </c>
      <c r="K1282" t="s">
        <v>10685</v>
      </c>
      <c r="L1282" t="s">
        <v>11609</v>
      </c>
      <c r="M1282" t="s">
        <v>10993</v>
      </c>
      <c r="N1282">
        <v>6</v>
      </c>
      <c r="O1282" t="s">
        <v>27863</v>
      </c>
      <c r="P1282" t="s">
        <v>10681</v>
      </c>
      <c r="Q1282">
        <v>0</v>
      </c>
    </row>
    <row r="1283" spans="1:17" x14ac:dyDescent="0.25">
      <c r="A1283" t="s">
        <v>6249</v>
      </c>
      <c r="B1283" t="s">
        <v>21026</v>
      </c>
      <c r="C1283">
        <v>20</v>
      </c>
      <c r="D1283" t="s">
        <v>27859</v>
      </c>
      <c r="E1283" t="s">
        <v>27860</v>
      </c>
      <c r="F1283" t="s">
        <v>27861</v>
      </c>
      <c r="G1283" t="s">
        <v>27862</v>
      </c>
      <c r="H1283">
        <v>21</v>
      </c>
      <c r="I1283">
        <v>1</v>
      </c>
      <c r="J1283" t="s">
        <v>10683</v>
      </c>
      <c r="K1283" t="s">
        <v>10685</v>
      </c>
      <c r="L1283" t="s">
        <v>10700</v>
      </c>
      <c r="M1283" t="s">
        <v>10702</v>
      </c>
      <c r="N1283">
        <v>6</v>
      </c>
      <c r="O1283" t="s">
        <v>27863</v>
      </c>
      <c r="P1283" t="s">
        <v>10681</v>
      </c>
      <c r="Q1283">
        <v>0</v>
      </c>
    </row>
    <row r="1284" spans="1:17" x14ac:dyDescent="0.25">
      <c r="A1284" t="s">
        <v>6252</v>
      </c>
      <c r="B1284" t="s">
        <v>21031</v>
      </c>
      <c r="C1284">
        <v>46</v>
      </c>
      <c r="D1284" t="s">
        <v>27859</v>
      </c>
      <c r="E1284" t="s">
        <v>27860</v>
      </c>
      <c r="F1284" t="s">
        <v>27861</v>
      </c>
      <c r="G1284" t="s">
        <v>27862</v>
      </c>
      <c r="H1284">
        <v>46</v>
      </c>
      <c r="I1284">
        <v>0</v>
      </c>
      <c r="J1284" t="s">
        <v>10683</v>
      </c>
      <c r="K1284" t="s">
        <v>10685</v>
      </c>
      <c r="L1284" t="s">
        <v>10781</v>
      </c>
      <c r="M1284" t="s">
        <v>10696</v>
      </c>
      <c r="N1284">
        <v>6</v>
      </c>
      <c r="O1284" t="s">
        <v>27863</v>
      </c>
      <c r="P1284" t="s">
        <v>10681</v>
      </c>
      <c r="Q1284">
        <v>0</v>
      </c>
    </row>
    <row r="1285" spans="1:17" x14ac:dyDescent="0.25">
      <c r="A1285" t="s">
        <v>6254</v>
      </c>
      <c r="B1285" t="s">
        <v>21033</v>
      </c>
      <c r="C1285">
        <v>40</v>
      </c>
      <c r="D1285" t="s">
        <v>27859</v>
      </c>
      <c r="E1285" t="s">
        <v>27860</v>
      </c>
      <c r="F1285" t="s">
        <v>27861</v>
      </c>
      <c r="G1285" t="s">
        <v>27862</v>
      </c>
      <c r="H1285">
        <v>47</v>
      </c>
      <c r="I1285">
        <v>7</v>
      </c>
      <c r="J1285" t="s">
        <v>10683</v>
      </c>
      <c r="K1285" t="s">
        <v>10685</v>
      </c>
      <c r="L1285" t="s">
        <v>12282</v>
      </c>
      <c r="M1285" t="s">
        <v>10709</v>
      </c>
      <c r="N1285">
        <v>6</v>
      </c>
      <c r="O1285" t="s">
        <v>27863</v>
      </c>
      <c r="P1285" t="s">
        <v>10681</v>
      </c>
      <c r="Q1285">
        <v>0</v>
      </c>
    </row>
    <row r="1286" spans="1:17" x14ac:dyDescent="0.25">
      <c r="A1286" t="s">
        <v>6255</v>
      </c>
      <c r="B1286" t="s">
        <v>21034</v>
      </c>
      <c r="C1286">
        <v>3</v>
      </c>
      <c r="D1286" t="s">
        <v>27859</v>
      </c>
      <c r="E1286" t="s">
        <v>27860</v>
      </c>
      <c r="F1286" t="s">
        <v>27861</v>
      </c>
      <c r="G1286" t="s">
        <v>27862</v>
      </c>
      <c r="H1286">
        <v>4</v>
      </c>
      <c r="I1286">
        <v>1</v>
      </c>
      <c r="J1286" t="s">
        <v>10683</v>
      </c>
      <c r="K1286" t="s">
        <v>10685</v>
      </c>
      <c r="L1286" t="s">
        <v>10826</v>
      </c>
      <c r="M1286" t="s">
        <v>10709</v>
      </c>
      <c r="N1286">
        <v>12</v>
      </c>
      <c r="O1286" t="s">
        <v>27863</v>
      </c>
      <c r="P1286" t="s">
        <v>10681</v>
      </c>
      <c r="Q1286">
        <v>0</v>
      </c>
    </row>
    <row r="1287" spans="1:17" x14ac:dyDescent="0.25">
      <c r="A1287" t="s">
        <v>6256</v>
      </c>
      <c r="B1287" t="s">
        <v>21035</v>
      </c>
      <c r="C1287">
        <v>39</v>
      </c>
      <c r="D1287" t="s">
        <v>27859</v>
      </c>
      <c r="E1287" t="s">
        <v>27860</v>
      </c>
      <c r="F1287" t="s">
        <v>27861</v>
      </c>
      <c r="G1287" t="s">
        <v>27862</v>
      </c>
      <c r="H1287">
        <v>39</v>
      </c>
      <c r="I1287">
        <v>0</v>
      </c>
      <c r="J1287" t="s">
        <v>10683</v>
      </c>
      <c r="K1287" t="s">
        <v>10685</v>
      </c>
      <c r="L1287" t="s">
        <v>11359</v>
      </c>
      <c r="M1287" t="s">
        <v>10688</v>
      </c>
      <c r="N1287">
        <v>6</v>
      </c>
      <c r="O1287" t="s">
        <v>27863</v>
      </c>
      <c r="P1287" t="s">
        <v>10681</v>
      </c>
      <c r="Q1287">
        <v>0</v>
      </c>
    </row>
    <row r="1288" spans="1:17" x14ac:dyDescent="0.25">
      <c r="A1288" t="s">
        <v>6257</v>
      </c>
      <c r="B1288" t="s">
        <v>21036</v>
      </c>
      <c r="C1288">
        <v>34</v>
      </c>
      <c r="D1288" t="s">
        <v>27859</v>
      </c>
      <c r="E1288" t="s">
        <v>27860</v>
      </c>
      <c r="F1288" t="s">
        <v>27861</v>
      </c>
      <c r="G1288" t="s">
        <v>27862</v>
      </c>
      <c r="H1288">
        <v>36</v>
      </c>
      <c r="I1288">
        <v>2</v>
      </c>
      <c r="J1288" t="s">
        <v>10683</v>
      </c>
      <c r="K1288" t="s">
        <v>10685</v>
      </c>
      <c r="L1288" t="s">
        <v>11359</v>
      </c>
      <c r="M1288" t="s">
        <v>10688</v>
      </c>
      <c r="N1288">
        <v>6</v>
      </c>
      <c r="O1288" t="s">
        <v>27863</v>
      </c>
      <c r="P1288" t="s">
        <v>10681</v>
      </c>
      <c r="Q1288">
        <v>0</v>
      </c>
    </row>
    <row r="1289" spans="1:17" x14ac:dyDescent="0.25">
      <c r="A1289" t="s">
        <v>6258</v>
      </c>
      <c r="B1289" t="s">
        <v>21037</v>
      </c>
      <c r="C1289">
        <v>46</v>
      </c>
      <c r="D1289" t="s">
        <v>27859</v>
      </c>
      <c r="E1289" t="s">
        <v>27860</v>
      </c>
      <c r="F1289" t="s">
        <v>27865</v>
      </c>
      <c r="G1289" t="s">
        <v>27862</v>
      </c>
      <c r="H1289">
        <v>55</v>
      </c>
      <c r="I1289">
        <v>9</v>
      </c>
      <c r="J1289" t="s">
        <v>10683</v>
      </c>
      <c r="K1289" t="s">
        <v>10685</v>
      </c>
      <c r="L1289" t="s">
        <v>10761</v>
      </c>
      <c r="M1289" t="s">
        <v>10696</v>
      </c>
      <c r="N1289">
        <v>6</v>
      </c>
      <c r="O1289" t="s">
        <v>27863</v>
      </c>
      <c r="P1289" t="s">
        <v>10681</v>
      </c>
      <c r="Q1289">
        <v>0</v>
      </c>
    </row>
    <row r="1290" spans="1:17" x14ac:dyDescent="0.25">
      <c r="A1290" t="s">
        <v>6259</v>
      </c>
      <c r="B1290" t="s">
        <v>21038</v>
      </c>
      <c r="C1290">
        <v>30</v>
      </c>
      <c r="D1290" t="s">
        <v>27859</v>
      </c>
      <c r="E1290" t="s">
        <v>27860</v>
      </c>
      <c r="F1290" t="s">
        <v>27865</v>
      </c>
      <c r="G1290" t="s">
        <v>27862</v>
      </c>
      <c r="H1290">
        <v>32</v>
      </c>
      <c r="I1290">
        <v>2</v>
      </c>
      <c r="J1290" t="s">
        <v>10683</v>
      </c>
      <c r="K1290" t="s">
        <v>10685</v>
      </c>
      <c r="L1290" t="s">
        <v>10761</v>
      </c>
      <c r="M1290" t="s">
        <v>10763</v>
      </c>
      <c r="N1290">
        <v>6</v>
      </c>
      <c r="O1290" t="s">
        <v>27863</v>
      </c>
      <c r="P1290" t="s">
        <v>10681</v>
      </c>
      <c r="Q1290">
        <v>0</v>
      </c>
    </row>
    <row r="1291" spans="1:17" x14ac:dyDescent="0.25">
      <c r="A1291" t="s">
        <v>6260</v>
      </c>
      <c r="B1291" t="s">
        <v>21039</v>
      </c>
      <c r="C1291">
        <v>143</v>
      </c>
      <c r="D1291" t="s">
        <v>27859</v>
      </c>
      <c r="E1291" t="s">
        <v>27860</v>
      </c>
      <c r="F1291" t="s">
        <v>27865</v>
      </c>
      <c r="G1291" t="s">
        <v>27862</v>
      </c>
      <c r="H1291">
        <v>150</v>
      </c>
      <c r="I1291">
        <v>7</v>
      </c>
      <c r="J1291" t="s">
        <v>10683</v>
      </c>
      <c r="K1291" t="s">
        <v>10685</v>
      </c>
      <c r="L1291" t="s">
        <v>10728</v>
      </c>
      <c r="M1291" t="s">
        <v>10702</v>
      </c>
      <c r="N1291">
        <v>6</v>
      </c>
      <c r="O1291" t="s">
        <v>27863</v>
      </c>
      <c r="P1291" t="s">
        <v>10681</v>
      </c>
      <c r="Q1291">
        <v>0</v>
      </c>
    </row>
    <row r="1292" spans="1:17" x14ac:dyDescent="0.25">
      <c r="A1292" t="s">
        <v>6261</v>
      </c>
      <c r="B1292" t="s">
        <v>21040</v>
      </c>
      <c r="C1292">
        <v>137</v>
      </c>
      <c r="D1292" t="s">
        <v>27859</v>
      </c>
      <c r="E1292" t="s">
        <v>27860</v>
      </c>
      <c r="F1292" t="s">
        <v>27865</v>
      </c>
      <c r="G1292" t="s">
        <v>27862</v>
      </c>
      <c r="H1292">
        <v>152</v>
      </c>
      <c r="I1292">
        <v>10</v>
      </c>
      <c r="J1292" t="s">
        <v>10683</v>
      </c>
      <c r="K1292" t="s">
        <v>10685</v>
      </c>
      <c r="L1292" t="s">
        <v>11359</v>
      </c>
      <c r="M1292" t="s">
        <v>10702</v>
      </c>
      <c r="N1292">
        <v>6</v>
      </c>
      <c r="O1292" t="s">
        <v>27863</v>
      </c>
      <c r="P1292" t="s">
        <v>10681</v>
      </c>
      <c r="Q1292">
        <v>0</v>
      </c>
    </row>
    <row r="1293" spans="1:17" x14ac:dyDescent="0.25">
      <c r="A1293" t="s">
        <v>6262</v>
      </c>
      <c r="B1293" t="s">
        <v>21041</v>
      </c>
      <c r="C1293">
        <v>0.16666700000000001</v>
      </c>
      <c r="D1293" t="s">
        <v>27859</v>
      </c>
      <c r="E1293" t="s">
        <v>27860</v>
      </c>
      <c r="F1293" t="s">
        <v>27867</v>
      </c>
      <c r="G1293" t="s">
        <v>27867</v>
      </c>
      <c r="H1293">
        <v>0.16666700000000001</v>
      </c>
      <c r="I1293">
        <v>0</v>
      </c>
      <c r="J1293" t="s">
        <v>10683</v>
      </c>
      <c r="K1293" t="s">
        <v>10685</v>
      </c>
      <c r="L1293" t="s">
        <v>11359</v>
      </c>
      <c r="M1293" t="s">
        <v>10688</v>
      </c>
      <c r="N1293">
        <v>6</v>
      </c>
      <c r="O1293" t="s">
        <v>27863</v>
      </c>
      <c r="P1293" t="s">
        <v>10681</v>
      </c>
      <c r="Q1293">
        <v>0</v>
      </c>
    </row>
    <row r="1294" spans="1:17" x14ac:dyDescent="0.25">
      <c r="A1294" t="s">
        <v>6262</v>
      </c>
      <c r="B1294" t="s">
        <v>21041</v>
      </c>
      <c r="C1294">
        <v>4</v>
      </c>
      <c r="D1294" t="s">
        <v>27859</v>
      </c>
      <c r="E1294" t="s">
        <v>27860</v>
      </c>
      <c r="F1294" t="s">
        <v>27865</v>
      </c>
      <c r="G1294" t="s">
        <v>27862</v>
      </c>
      <c r="H1294">
        <v>4</v>
      </c>
      <c r="I1294">
        <v>0</v>
      </c>
      <c r="J1294" t="s">
        <v>10683</v>
      </c>
      <c r="K1294" t="s">
        <v>10685</v>
      </c>
      <c r="L1294" t="s">
        <v>11359</v>
      </c>
      <c r="M1294" t="s">
        <v>10688</v>
      </c>
      <c r="N1294">
        <v>6</v>
      </c>
      <c r="O1294" t="s">
        <v>27863</v>
      </c>
      <c r="P1294" t="s">
        <v>10681</v>
      </c>
      <c r="Q1294">
        <v>0</v>
      </c>
    </row>
    <row r="1295" spans="1:17" x14ac:dyDescent="0.25">
      <c r="A1295" t="s">
        <v>6263</v>
      </c>
      <c r="B1295" t="s">
        <v>21042</v>
      </c>
      <c r="C1295">
        <v>0.16666700000000001</v>
      </c>
      <c r="D1295" t="s">
        <v>27859</v>
      </c>
      <c r="E1295" t="s">
        <v>27860</v>
      </c>
      <c r="F1295" t="s">
        <v>27867</v>
      </c>
      <c r="G1295" t="s">
        <v>27867</v>
      </c>
      <c r="H1295">
        <v>0.16666700000000001</v>
      </c>
      <c r="I1295">
        <v>0</v>
      </c>
      <c r="J1295" t="s">
        <v>10683</v>
      </c>
      <c r="K1295" t="s">
        <v>10685</v>
      </c>
      <c r="L1295" t="s">
        <v>11359</v>
      </c>
      <c r="M1295" t="s">
        <v>10688</v>
      </c>
      <c r="N1295">
        <v>6</v>
      </c>
      <c r="O1295" t="s">
        <v>27863</v>
      </c>
      <c r="P1295" t="s">
        <v>10681</v>
      </c>
      <c r="Q1295">
        <v>0</v>
      </c>
    </row>
    <row r="1296" spans="1:17" x14ac:dyDescent="0.25">
      <c r="A1296" t="s">
        <v>6264</v>
      </c>
      <c r="B1296" t="s">
        <v>21043</v>
      </c>
      <c r="C1296">
        <v>20.666667</v>
      </c>
      <c r="D1296" t="s">
        <v>27859</v>
      </c>
      <c r="E1296" t="s">
        <v>27860</v>
      </c>
      <c r="F1296" t="s">
        <v>27865</v>
      </c>
      <c r="G1296" t="s">
        <v>27862</v>
      </c>
      <c r="H1296">
        <v>20.666667</v>
      </c>
      <c r="I1296">
        <v>0</v>
      </c>
      <c r="J1296" t="s">
        <v>10683</v>
      </c>
      <c r="K1296" t="s">
        <v>10685</v>
      </c>
      <c r="L1296" t="s">
        <v>11212</v>
      </c>
      <c r="M1296" t="s">
        <v>10696</v>
      </c>
      <c r="N1296">
        <v>6</v>
      </c>
      <c r="O1296" t="s">
        <v>27863</v>
      </c>
      <c r="P1296" t="s">
        <v>10681</v>
      </c>
      <c r="Q1296">
        <v>0</v>
      </c>
    </row>
    <row r="1297" spans="1:17" x14ac:dyDescent="0.25">
      <c r="A1297" t="s">
        <v>6265</v>
      </c>
      <c r="B1297" t="s">
        <v>21044</v>
      </c>
      <c r="C1297">
        <v>50</v>
      </c>
      <c r="D1297" t="s">
        <v>27859</v>
      </c>
      <c r="E1297" t="s">
        <v>27860</v>
      </c>
      <c r="F1297" t="s">
        <v>27861</v>
      </c>
      <c r="G1297" t="s">
        <v>27862</v>
      </c>
      <c r="H1297">
        <v>50</v>
      </c>
      <c r="I1297">
        <v>0</v>
      </c>
      <c r="J1297" t="s">
        <v>10683</v>
      </c>
      <c r="K1297" t="s">
        <v>10685</v>
      </c>
      <c r="L1297" t="s">
        <v>11212</v>
      </c>
      <c r="M1297" t="s">
        <v>10696</v>
      </c>
      <c r="N1297">
        <v>6</v>
      </c>
      <c r="O1297" t="s">
        <v>27863</v>
      </c>
      <c r="P1297" t="s">
        <v>10681</v>
      </c>
      <c r="Q1297">
        <v>0</v>
      </c>
    </row>
    <row r="1298" spans="1:17" x14ac:dyDescent="0.25">
      <c r="A1298" t="s">
        <v>6267</v>
      </c>
      <c r="B1298" t="s">
        <v>21046</v>
      </c>
      <c r="C1298">
        <v>0.33333299999999999</v>
      </c>
      <c r="D1298" t="s">
        <v>27859</v>
      </c>
      <c r="E1298" t="s">
        <v>27860</v>
      </c>
      <c r="F1298" t="s">
        <v>27867</v>
      </c>
      <c r="G1298" t="s">
        <v>27867</v>
      </c>
      <c r="H1298">
        <v>0.33333299999999999</v>
      </c>
      <c r="I1298">
        <v>0</v>
      </c>
      <c r="J1298" t="s">
        <v>10683</v>
      </c>
      <c r="K1298" t="s">
        <v>10685</v>
      </c>
      <c r="L1298" t="s">
        <v>10686</v>
      </c>
      <c r="M1298" t="s">
        <v>10688</v>
      </c>
      <c r="N1298">
        <v>6</v>
      </c>
      <c r="O1298" t="s">
        <v>27863</v>
      </c>
      <c r="P1298" t="s">
        <v>10681</v>
      </c>
      <c r="Q1298">
        <v>0</v>
      </c>
    </row>
    <row r="1299" spans="1:17" x14ac:dyDescent="0.25">
      <c r="A1299" t="s">
        <v>6267</v>
      </c>
      <c r="B1299" t="s">
        <v>21046</v>
      </c>
      <c r="C1299">
        <v>70</v>
      </c>
      <c r="D1299" t="s">
        <v>27859</v>
      </c>
      <c r="E1299" t="s">
        <v>27860</v>
      </c>
      <c r="F1299" t="s">
        <v>27865</v>
      </c>
      <c r="G1299" t="s">
        <v>27862</v>
      </c>
      <c r="H1299">
        <v>78</v>
      </c>
      <c r="I1299">
        <v>8</v>
      </c>
      <c r="J1299" t="s">
        <v>10683</v>
      </c>
      <c r="K1299" t="s">
        <v>10685</v>
      </c>
      <c r="L1299" t="s">
        <v>10686</v>
      </c>
      <c r="M1299" t="s">
        <v>10688</v>
      </c>
      <c r="N1299">
        <v>6</v>
      </c>
      <c r="O1299" t="s">
        <v>27863</v>
      </c>
      <c r="P1299" t="s">
        <v>10681</v>
      </c>
      <c r="Q1299">
        <v>0</v>
      </c>
    </row>
    <row r="1300" spans="1:17" x14ac:dyDescent="0.25">
      <c r="A1300" t="s">
        <v>6268</v>
      </c>
      <c r="B1300" t="s">
        <v>21047</v>
      </c>
      <c r="C1300">
        <v>84</v>
      </c>
      <c r="D1300" t="s">
        <v>27859</v>
      </c>
      <c r="E1300" t="s">
        <v>27860</v>
      </c>
      <c r="F1300" t="s">
        <v>27865</v>
      </c>
      <c r="G1300" t="s">
        <v>27862</v>
      </c>
      <c r="H1300">
        <v>118</v>
      </c>
      <c r="I1300">
        <v>29</v>
      </c>
      <c r="J1300" t="s">
        <v>10683</v>
      </c>
      <c r="K1300" t="s">
        <v>10685</v>
      </c>
      <c r="L1300" t="s">
        <v>10686</v>
      </c>
      <c r="M1300" t="s">
        <v>10688</v>
      </c>
      <c r="N1300">
        <v>6</v>
      </c>
      <c r="O1300" t="s">
        <v>27863</v>
      </c>
      <c r="P1300" t="s">
        <v>10681</v>
      </c>
      <c r="Q1300">
        <v>0</v>
      </c>
    </row>
    <row r="1301" spans="1:17" x14ac:dyDescent="0.25">
      <c r="A1301" t="s">
        <v>6269</v>
      </c>
      <c r="B1301" t="s">
        <v>21048</v>
      </c>
      <c r="C1301">
        <v>165</v>
      </c>
      <c r="D1301" t="s">
        <v>27859</v>
      </c>
      <c r="E1301" t="s">
        <v>27860</v>
      </c>
      <c r="F1301" t="s">
        <v>27861</v>
      </c>
      <c r="G1301" t="s">
        <v>27862</v>
      </c>
      <c r="H1301">
        <v>166</v>
      </c>
      <c r="I1301">
        <v>1</v>
      </c>
      <c r="J1301" t="s">
        <v>10683</v>
      </c>
      <c r="K1301" t="s">
        <v>10685</v>
      </c>
      <c r="L1301" t="s">
        <v>13024</v>
      </c>
      <c r="M1301" t="s">
        <v>10783</v>
      </c>
      <c r="N1301">
        <v>6</v>
      </c>
      <c r="O1301" t="s">
        <v>27863</v>
      </c>
      <c r="P1301" t="s">
        <v>10681</v>
      </c>
      <c r="Q1301">
        <v>0</v>
      </c>
    </row>
    <row r="1302" spans="1:17" x14ac:dyDescent="0.25">
      <c r="A1302" t="s">
        <v>6271</v>
      </c>
      <c r="B1302" t="s">
        <v>21050</v>
      </c>
      <c r="C1302">
        <v>15</v>
      </c>
      <c r="D1302" t="s">
        <v>27859</v>
      </c>
      <c r="E1302" t="s">
        <v>27860</v>
      </c>
      <c r="F1302" t="s">
        <v>27861</v>
      </c>
      <c r="G1302" t="s">
        <v>27862</v>
      </c>
      <c r="H1302">
        <v>15</v>
      </c>
      <c r="I1302">
        <v>0</v>
      </c>
      <c r="J1302" t="s">
        <v>10683</v>
      </c>
      <c r="K1302" t="s">
        <v>10685</v>
      </c>
      <c r="L1302" t="s">
        <v>11243</v>
      </c>
      <c r="M1302" t="s">
        <v>10709</v>
      </c>
      <c r="N1302">
        <v>6</v>
      </c>
      <c r="O1302" t="s">
        <v>27863</v>
      </c>
      <c r="P1302" t="s">
        <v>10751</v>
      </c>
      <c r="Q1302">
        <v>0</v>
      </c>
    </row>
    <row r="1303" spans="1:17" x14ac:dyDescent="0.25">
      <c r="A1303" t="s">
        <v>6274</v>
      </c>
      <c r="B1303" t="s">
        <v>21054</v>
      </c>
      <c r="C1303">
        <v>13</v>
      </c>
      <c r="D1303" t="s">
        <v>27859</v>
      </c>
      <c r="E1303" t="s">
        <v>27860</v>
      </c>
      <c r="F1303" t="s">
        <v>27864</v>
      </c>
      <c r="G1303" t="s">
        <v>27862</v>
      </c>
      <c r="H1303">
        <v>13</v>
      </c>
      <c r="I1303">
        <v>0</v>
      </c>
      <c r="J1303" t="s">
        <v>10683</v>
      </c>
      <c r="K1303" t="s">
        <v>10685</v>
      </c>
      <c r="L1303" t="s">
        <v>10694</v>
      </c>
      <c r="M1303" t="s">
        <v>10696</v>
      </c>
      <c r="N1303">
        <v>6</v>
      </c>
      <c r="O1303" t="s">
        <v>27863</v>
      </c>
      <c r="P1303" t="s">
        <v>10681</v>
      </c>
      <c r="Q1303">
        <v>0</v>
      </c>
    </row>
    <row r="1304" spans="1:17" x14ac:dyDescent="0.25">
      <c r="A1304" t="s">
        <v>6275</v>
      </c>
      <c r="B1304" t="s">
        <v>19854</v>
      </c>
      <c r="C1304">
        <v>27.666667</v>
      </c>
      <c r="D1304" t="s">
        <v>27859</v>
      </c>
      <c r="E1304" t="s">
        <v>27860</v>
      </c>
      <c r="F1304" t="s">
        <v>27864</v>
      </c>
      <c r="G1304" t="s">
        <v>27862</v>
      </c>
      <c r="H1304">
        <v>28.666667</v>
      </c>
      <c r="I1304">
        <v>1</v>
      </c>
      <c r="J1304" t="s">
        <v>10683</v>
      </c>
      <c r="K1304" t="s">
        <v>10685</v>
      </c>
      <c r="L1304" t="s">
        <v>12700</v>
      </c>
      <c r="M1304" t="s">
        <v>8187</v>
      </c>
      <c r="N1304">
        <v>6</v>
      </c>
      <c r="O1304" t="s">
        <v>27863</v>
      </c>
      <c r="P1304" t="s">
        <v>10681</v>
      </c>
      <c r="Q1304">
        <v>0</v>
      </c>
    </row>
    <row r="1305" spans="1:17" x14ac:dyDescent="0.25">
      <c r="A1305" t="s">
        <v>6277</v>
      </c>
      <c r="B1305" t="s">
        <v>21056</v>
      </c>
      <c r="C1305">
        <v>19</v>
      </c>
      <c r="D1305" t="s">
        <v>27859</v>
      </c>
      <c r="E1305" t="s">
        <v>27860</v>
      </c>
      <c r="F1305" t="s">
        <v>27864</v>
      </c>
      <c r="G1305" t="s">
        <v>27862</v>
      </c>
      <c r="H1305">
        <v>22</v>
      </c>
      <c r="I1305">
        <v>3</v>
      </c>
      <c r="J1305" t="s">
        <v>10683</v>
      </c>
      <c r="K1305" t="s">
        <v>10685</v>
      </c>
      <c r="L1305" t="s">
        <v>10826</v>
      </c>
      <c r="M1305" t="s">
        <v>10709</v>
      </c>
      <c r="N1305">
        <v>6</v>
      </c>
      <c r="O1305" t="s">
        <v>27863</v>
      </c>
      <c r="P1305" t="s">
        <v>10681</v>
      </c>
      <c r="Q1305">
        <v>0</v>
      </c>
    </row>
    <row r="1306" spans="1:17" x14ac:dyDescent="0.25">
      <c r="A1306" t="s">
        <v>6281</v>
      </c>
      <c r="B1306" t="s">
        <v>21060</v>
      </c>
      <c r="C1306">
        <v>27</v>
      </c>
      <c r="D1306" t="s">
        <v>27859</v>
      </c>
      <c r="E1306" t="s">
        <v>27860</v>
      </c>
      <c r="F1306" t="s">
        <v>27864</v>
      </c>
      <c r="G1306" t="s">
        <v>27862</v>
      </c>
      <c r="H1306">
        <v>35</v>
      </c>
      <c r="I1306">
        <v>1</v>
      </c>
      <c r="J1306" t="s">
        <v>10683</v>
      </c>
      <c r="K1306" t="s">
        <v>10685</v>
      </c>
      <c r="L1306" t="s">
        <v>16264</v>
      </c>
      <c r="M1306" t="s">
        <v>10709</v>
      </c>
      <c r="N1306">
        <v>6</v>
      </c>
      <c r="O1306" t="s">
        <v>27863</v>
      </c>
      <c r="P1306" t="s">
        <v>10681</v>
      </c>
      <c r="Q1306">
        <v>0</v>
      </c>
    </row>
    <row r="1307" spans="1:17" x14ac:dyDescent="0.25">
      <c r="A1307" t="s">
        <v>6283</v>
      </c>
      <c r="B1307" t="s">
        <v>21062</v>
      </c>
      <c r="C1307">
        <v>27</v>
      </c>
      <c r="D1307" t="s">
        <v>27859</v>
      </c>
      <c r="E1307" t="s">
        <v>27860</v>
      </c>
      <c r="F1307" t="s">
        <v>27868</v>
      </c>
      <c r="G1307" t="s">
        <v>27862</v>
      </c>
      <c r="H1307">
        <v>27</v>
      </c>
      <c r="I1307">
        <v>0</v>
      </c>
      <c r="J1307" t="s">
        <v>10683</v>
      </c>
      <c r="K1307" t="s">
        <v>10685</v>
      </c>
      <c r="L1307" t="s">
        <v>10803</v>
      </c>
      <c r="M1307" t="s">
        <v>10783</v>
      </c>
      <c r="N1307">
        <v>3</v>
      </c>
      <c r="O1307" t="s">
        <v>27863</v>
      </c>
      <c r="P1307" t="s">
        <v>11814</v>
      </c>
      <c r="Q1307">
        <v>0</v>
      </c>
    </row>
    <row r="1308" spans="1:17" x14ac:dyDescent="0.25">
      <c r="A1308" t="s">
        <v>6285</v>
      </c>
      <c r="B1308" t="s">
        <v>21064</v>
      </c>
      <c r="C1308">
        <v>493.83333299999998</v>
      </c>
      <c r="D1308" t="s">
        <v>27859</v>
      </c>
      <c r="E1308" t="s">
        <v>27860</v>
      </c>
      <c r="F1308" t="s">
        <v>27871</v>
      </c>
      <c r="G1308" t="s">
        <v>27862</v>
      </c>
      <c r="H1308">
        <v>538.83333300000004</v>
      </c>
      <c r="I1308">
        <v>37</v>
      </c>
      <c r="J1308" t="s">
        <v>10683</v>
      </c>
      <c r="K1308" t="s">
        <v>10685</v>
      </c>
      <c r="L1308" t="s">
        <v>10803</v>
      </c>
      <c r="M1308" t="s">
        <v>10783</v>
      </c>
      <c r="N1308">
        <v>12</v>
      </c>
      <c r="O1308" t="s">
        <v>27863</v>
      </c>
      <c r="P1308" t="s">
        <v>10681</v>
      </c>
      <c r="Q1308">
        <v>0</v>
      </c>
    </row>
    <row r="1309" spans="1:17" x14ac:dyDescent="0.25">
      <c r="A1309" t="s">
        <v>9846</v>
      </c>
      <c r="B1309" t="s">
        <v>21065</v>
      </c>
      <c r="C1309">
        <v>154</v>
      </c>
      <c r="D1309" t="s">
        <v>27859</v>
      </c>
      <c r="E1309" t="s">
        <v>27860</v>
      </c>
      <c r="F1309" t="s">
        <v>27865</v>
      </c>
      <c r="G1309" t="s">
        <v>27862</v>
      </c>
      <c r="H1309">
        <v>176</v>
      </c>
      <c r="I1309">
        <v>3</v>
      </c>
      <c r="J1309" t="s">
        <v>10683</v>
      </c>
      <c r="K1309" t="s">
        <v>10685</v>
      </c>
      <c r="L1309" t="s">
        <v>10700</v>
      </c>
      <c r="M1309" t="s">
        <v>10702</v>
      </c>
      <c r="N1309">
        <v>6</v>
      </c>
      <c r="O1309" t="s">
        <v>27863</v>
      </c>
      <c r="P1309" t="s">
        <v>10681</v>
      </c>
      <c r="Q1309">
        <v>0</v>
      </c>
    </row>
    <row r="1310" spans="1:17" x14ac:dyDescent="0.25">
      <c r="A1310" t="s">
        <v>6286</v>
      </c>
      <c r="B1310" t="s">
        <v>21066</v>
      </c>
      <c r="C1310">
        <v>19</v>
      </c>
      <c r="D1310" t="s">
        <v>27859</v>
      </c>
      <c r="E1310" t="s">
        <v>27860</v>
      </c>
      <c r="F1310" t="s">
        <v>27861</v>
      </c>
      <c r="G1310" t="s">
        <v>27862</v>
      </c>
      <c r="H1310">
        <v>19</v>
      </c>
      <c r="I1310">
        <v>0</v>
      </c>
      <c r="J1310" t="s">
        <v>10683</v>
      </c>
      <c r="K1310" t="s">
        <v>10685</v>
      </c>
      <c r="L1310" t="s">
        <v>16029</v>
      </c>
      <c r="M1310" t="s">
        <v>10688</v>
      </c>
      <c r="N1310">
        <v>6</v>
      </c>
      <c r="O1310" t="s">
        <v>27863</v>
      </c>
      <c r="P1310" t="s">
        <v>10681</v>
      </c>
      <c r="Q1310">
        <v>0</v>
      </c>
    </row>
    <row r="1311" spans="1:17" x14ac:dyDescent="0.25">
      <c r="A1311" t="s">
        <v>6287</v>
      </c>
      <c r="B1311" t="s">
        <v>21067</v>
      </c>
      <c r="C1311">
        <v>19</v>
      </c>
      <c r="D1311" t="s">
        <v>27859</v>
      </c>
      <c r="E1311" t="s">
        <v>27860</v>
      </c>
      <c r="F1311" t="s">
        <v>27861</v>
      </c>
      <c r="G1311" t="s">
        <v>27862</v>
      </c>
      <c r="H1311">
        <v>19</v>
      </c>
      <c r="I1311">
        <v>0</v>
      </c>
      <c r="J1311" t="s">
        <v>10683</v>
      </c>
      <c r="K1311" t="s">
        <v>10685</v>
      </c>
      <c r="L1311" t="s">
        <v>16029</v>
      </c>
      <c r="M1311" t="s">
        <v>10688</v>
      </c>
      <c r="N1311">
        <v>6</v>
      </c>
      <c r="O1311" t="s">
        <v>27863</v>
      </c>
      <c r="P1311" t="s">
        <v>10681</v>
      </c>
      <c r="Q1311">
        <v>0</v>
      </c>
    </row>
    <row r="1312" spans="1:17" x14ac:dyDescent="0.25">
      <c r="A1312" t="s">
        <v>6288</v>
      </c>
      <c r="B1312" t="s">
        <v>21068</v>
      </c>
      <c r="C1312">
        <v>24.333333</v>
      </c>
      <c r="D1312" t="s">
        <v>27859</v>
      </c>
      <c r="E1312" t="s">
        <v>27860</v>
      </c>
      <c r="F1312" t="s">
        <v>27861</v>
      </c>
      <c r="G1312" t="s">
        <v>27862</v>
      </c>
      <c r="H1312">
        <v>24.333333</v>
      </c>
      <c r="I1312">
        <v>0</v>
      </c>
      <c r="J1312" t="s">
        <v>10683</v>
      </c>
      <c r="K1312" t="s">
        <v>10685</v>
      </c>
      <c r="L1312" t="s">
        <v>11359</v>
      </c>
      <c r="M1312" t="s">
        <v>10702</v>
      </c>
      <c r="N1312">
        <v>6</v>
      </c>
      <c r="O1312" t="s">
        <v>27863</v>
      </c>
      <c r="P1312" t="s">
        <v>10681</v>
      </c>
      <c r="Q1312">
        <v>0</v>
      </c>
    </row>
    <row r="1313" spans="1:17" x14ac:dyDescent="0.25">
      <c r="A1313" t="s">
        <v>6291</v>
      </c>
      <c r="B1313" t="s">
        <v>21073</v>
      </c>
      <c r="C1313">
        <v>28</v>
      </c>
      <c r="D1313" t="s">
        <v>27859</v>
      </c>
      <c r="E1313" t="s">
        <v>27860</v>
      </c>
      <c r="F1313" t="s">
        <v>27861</v>
      </c>
      <c r="G1313" t="s">
        <v>27862</v>
      </c>
      <c r="H1313">
        <v>28</v>
      </c>
      <c r="I1313">
        <v>0</v>
      </c>
      <c r="J1313" t="s">
        <v>10683</v>
      </c>
      <c r="K1313" t="s">
        <v>10685</v>
      </c>
      <c r="L1313" t="s">
        <v>12777</v>
      </c>
      <c r="M1313" t="s">
        <v>10709</v>
      </c>
      <c r="N1313">
        <v>12</v>
      </c>
      <c r="O1313" t="s">
        <v>27863</v>
      </c>
      <c r="P1313" t="s">
        <v>10681</v>
      </c>
      <c r="Q1313">
        <v>0</v>
      </c>
    </row>
    <row r="1314" spans="1:17" x14ac:dyDescent="0.25">
      <c r="A1314" t="s">
        <v>6292</v>
      </c>
      <c r="B1314" t="s">
        <v>21074</v>
      </c>
      <c r="C1314">
        <v>3</v>
      </c>
      <c r="D1314" t="s">
        <v>27859</v>
      </c>
      <c r="E1314" t="s">
        <v>27860</v>
      </c>
      <c r="F1314" t="s">
        <v>27861</v>
      </c>
      <c r="G1314" t="s">
        <v>27862</v>
      </c>
      <c r="H1314">
        <v>3</v>
      </c>
      <c r="I1314">
        <v>0</v>
      </c>
      <c r="J1314" t="s">
        <v>10683</v>
      </c>
      <c r="K1314" t="s">
        <v>10685</v>
      </c>
      <c r="L1314" t="s">
        <v>12777</v>
      </c>
      <c r="M1314" t="s">
        <v>10709</v>
      </c>
      <c r="N1314">
        <v>12</v>
      </c>
      <c r="O1314" t="s">
        <v>27863</v>
      </c>
      <c r="P1314" t="s">
        <v>10681</v>
      </c>
      <c r="Q1314">
        <v>0</v>
      </c>
    </row>
    <row r="1315" spans="1:17" x14ac:dyDescent="0.25">
      <c r="A1315" t="s">
        <v>6293</v>
      </c>
      <c r="B1315" t="s">
        <v>21075</v>
      </c>
      <c r="C1315">
        <v>2</v>
      </c>
      <c r="D1315" t="s">
        <v>27859</v>
      </c>
      <c r="E1315" t="s">
        <v>27860</v>
      </c>
      <c r="F1315" t="s">
        <v>27861</v>
      </c>
      <c r="G1315" t="s">
        <v>27862</v>
      </c>
      <c r="H1315">
        <v>3</v>
      </c>
      <c r="I1315">
        <v>1</v>
      </c>
      <c r="J1315" t="s">
        <v>10683</v>
      </c>
      <c r="K1315" t="s">
        <v>10685</v>
      </c>
      <c r="L1315" t="s">
        <v>17017</v>
      </c>
      <c r="M1315" t="s">
        <v>8187</v>
      </c>
      <c r="N1315">
        <v>6</v>
      </c>
      <c r="O1315" t="s">
        <v>27863</v>
      </c>
      <c r="P1315" t="s">
        <v>10681</v>
      </c>
      <c r="Q1315">
        <v>0</v>
      </c>
    </row>
    <row r="1316" spans="1:17" x14ac:dyDescent="0.25">
      <c r="A1316" t="s">
        <v>6294</v>
      </c>
      <c r="B1316" t="s">
        <v>21076</v>
      </c>
      <c r="C1316">
        <v>10</v>
      </c>
      <c r="D1316" t="s">
        <v>27859</v>
      </c>
      <c r="E1316" t="s">
        <v>27860</v>
      </c>
      <c r="F1316" t="s">
        <v>27861</v>
      </c>
      <c r="G1316" t="s">
        <v>27862</v>
      </c>
      <c r="H1316">
        <v>60</v>
      </c>
      <c r="I1316">
        <v>42</v>
      </c>
      <c r="J1316" t="s">
        <v>10683</v>
      </c>
      <c r="K1316" t="s">
        <v>10685</v>
      </c>
      <c r="L1316" t="s">
        <v>10902</v>
      </c>
      <c r="M1316" t="s">
        <v>10709</v>
      </c>
      <c r="N1316">
        <v>6</v>
      </c>
      <c r="O1316" t="s">
        <v>27863</v>
      </c>
      <c r="P1316" t="s">
        <v>10681</v>
      </c>
      <c r="Q1316">
        <v>0</v>
      </c>
    </row>
    <row r="1317" spans="1:17" x14ac:dyDescent="0.25">
      <c r="A1317" t="s">
        <v>6295</v>
      </c>
      <c r="B1317" t="s">
        <v>21077</v>
      </c>
      <c r="C1317">
        <v>8</v>
      </c>
      <c r="D1317" t="s">
        <v>27859</v>
      </c>
      <c r="E1317" t="s">
        <v>27860</v>
      </c>
      <c r="F1317" t="s">
        <v>27861</v>
      </c>
      <c r="G1317" t="s">
        <v>27862</v>
      </c>
      <c r="H1317">
        <v>9</v>
      </c>
      <c r="I1317">
        <v>1</v>
      </c>
      <c r="J1317" t="s">
        <v>10683</v>
      </c>
      <c r="K1317" t="s">
        <v>10685</v>
      </c>
      <c r="L1317" t="s">
        <v>10874</v>
      </c>
      <c r="M1317" t="s">
        <v>10709</v>
      </c>
      <c r="N1317">
        <v>6</v>
      </c>
      <c r="O1317" t="s">
        <v>27863</v>
      </c>
      <c r="P1317" t="s">
        <v>10681</v>
      </c>
      <c r="Q1317">
        <v>0</v>
      </c>
    </row>
    <row r="1318" spans="1:17" x14ac:dyDescent="0.25">
      <c r="A1318" t="s">
        <v>6296</v>
      </c>
      <c r="B1318" t="s">
        <v>21078</v>
      </c>
      <c r="C1318">
        <v>26</v>
      </c>
      <c r="D1318" t="s">
        <v>27859</v>
      </c>
      <c r="E1318" t="s">
        <v>27860</v>
      </c>
      <c r="F1318" t="s">
        <v>27861</v>
      </c>
      <c r="G1318" t="s">
        <v>27862</v>
      </c>
      <c r="H1318">
        <v>30</v>
      </c>
      <c r="I1318">
        <v>4</v>
      </c>
      <c r="J1318" t="s">
        <v>10683</v>
      </c>
      <c r="K1318" t="s">
        <v>10685</v>
      </c>
      <c r="L1318" t="s">
        <v>12282</v>
      </c>
      <c r="M1318" t="s">
        <v>10709</v>
      </c>
      <c r="N1318">
        <v>12</v>
      </c>
      <c r="O1318" t="s">
        <v>27863</v>
      </c>
      <c r="P1318" t="s">
        <v>10681</v>
      </c>
      <c r="Q1318">
        <v>0</v>
      </c>
    </row>
    <row r="1319" spans="1:17" x14ac:dyDescent="0.25">
      <c r="A1319" t="s">
        <v>6297</v>
      </c>
      <c r="B1319" t="s">
        <v>20027</v>
      </c>
      <c r="C1319">
        <v>24</v>
      </c>
      <c r="D1319" t="s">
        <v>27859</v>
      </c>
      <c r="E1319" t="s">
        <v>27860</v>
      </c>
      <c r="F1319" t="s">
        <v>27861</v>
      </c>
      <c r="G1319" t="s">
        <v>27862</v>
      </c>
      <c r="H1319">
        <v>27</v>
      </c>
      <c r="I1319">
        <v>3</v>
      </c>
      <c r="J1319" t="s">
        <v>10683</v>
      </c>
      <c r="K1319" t="s">
        <v>10685</v>
      </c>
      <c r="L1319" t="s">
        <v>11212</v>
      </c>
      <c r="M1319" t="s">
        <v>10696</v>
      </c>
      <c r="N1319">
        <v>12</v>
      </c>
      <c r="O1319" t="s">
        <v>27863</v>
      </c>
      <c r="P1319" t="s">
        <v>10681</v>
      </c>
      <c r="Q1319">
        <v>0</v>
      </c>
    </row>
    <row r="1320" spans="1:17" x14ac:dyDescent="0.25">
      <c r="A1320" t="s">
        <v>6298</v>
      </c>
      <c r="B1320" t="s">
        <v>21079</v>
      </c>
      <c r="C1320">
        <v>22</v>
      </c>
      <c r="D1320" t="s">
        <v>27859</v>
      </c>
      <c r="E1320" t="s">
        <v>27860</v>
      </c>
      <c r="F1320" t="s">
        <v>27868</v>
      </c>
      <c r="G1320" t="s">
        <v>27862</v>
      </c>
      <c r="H1320">
        <v>24</v>
      </c>
      <c r="I1320">
        <v>2</v>
      </c>
      <c r="J1320" t="s">
        <v>10683</v>
      </c>
      <c r="K1320" t="s">
        <v>10685</v>
      </c>
      <c r="L1320" t="s">
        <v>10737</v>
      </c>
      <c r="M1320" t="s">
        <v>10709</v>
      </c>
      <c r="N1320">
        <v>6</v>
      </c>
      <c r="O1320" t="s">
        <v>27863</v>
      </c>
      <c r="P1320" t="s">
        <v>10751</v>
      </c>
      <c r="Q1320">
        <v>0</v>
      </c>
    </row>
    <row r="1321" spans="1:17" x14ac:dyDescent="0.25">
      <c r="A1321" t="s">
        <v>6299</v>
      </c>
      <c r="B1321" t="s">
        <v>21080</v>
      </c>
      <c r="C1321">
        <v>0</v>
      </c>
      <c r="D1321" t="s">
        <v>27859</v>
      </c>
      <c r="E1321" t="s">
        <v>27860</v>
      </c>
      <c r="F1321" t="s">
        <v>27861</v>
      </c>
      <c r="G1321" t="s">
        <v>27862</v>
      </c>
      <c r="H1321">
        <v>4</v>
      </c>
      <c r="I1321">
        <v>4</v>
      </c>
      <c r="J1321" t="s">
        <v>10683</v>
      </c>
      <c r="K1321" t="s">
        <v>10685</v>
      </c>
      <c r="L1321" t="s">
        <v>10737</v>
      </c>
      <c r="M1321" t="s">
        <v>10709</v>
      </c>
      <c r="N1321">
        <v>6</v>
      </c>
      <c r="O1321" t="s">
        <v>27863</v>
      </c>
      <c r="P1321" t="s">
        <v>10681</v>
      </c>
      <c r="Q1321">
        <v>0</v>
      </c>
    </row>
    <row r="1322" spans="1:17" x14ac:dyDescent="0.25">
      <c r="A1322" t="s">
        <v>6300</v>
      </c>
      <c r="B1322" t="s">
        <v>21081</v>
      </c>
      <c r="C1322">
        <v>90</v>
      </c>
      <c r="D1322" t="s">
        <v>27859</v>
      </c>
      <c r="E1322" t="s">
        <v>27860</v>
      </c>
      <c r="F1322" t="s">
        <v>27861</v>
      </c>
      <c r="G1322" t="s">
        <v>27862</v>
      </c>
      <c r="H1322">
        <v>91</v>
      </c>
      <c r="I1322">
        <v>1</v>
      </c>
      <c r="J1322" t="s">
        <v>10683</v>
      </c>
      <c r="K1322" t="s">
        <v>10685</v>
      </c>
      <c r="L1322" t="s">
        <v>10700</v>
      </c>
      <c r="M1322" t="s">
        <v>10702</v>
      </c>
      <c r="N1322">
        <v>12</v>
      </c>
      <c r="O1322" t="s">
        <v>27863</v>
      </c>
      <c r="P1322" t="s">
        <v>10681</v>
      </c>
      <c r="Q1322">
        <v>0</v>
      </c>
    </row>
    <row r="1323" spans="1:17" x14ac:dyDescent="0.25">
      <c r="A1323" t="s">
        <v>6301</v>
      </c>
      <c r="B1323" t="s">
        <v>21082</v>
      </c>
      <c r="C1323">
        <v>5</v>
      </c>
      <c r="D1323" t="s">
        <v>27859</v>
      </c>
      <c r="E1323" t="s">
        <v>27860</v>
      </c>
      <c r="F1323" t="s">
        <v>27861</v>
      </c>
      <c r="G1323" t="s">
        <v>27862</v>
      </c>
      <c r="H1323">
        <v>5</v>
      </c>
      <c r="I1323">
        <v>0</v>
      </c>
      <c r="J1323" t="s">
        <v>10683</v>
      </c>
      <c r="K1323" t="s">
        <v>10685</v>
      </c>
      <c r="L1323" t="s">
        <v>10781</v>
      </c>
      <c r="M1323" t="s">
        <v>10696</v>
      </c>
      <c r="N1323">
        <v>6</v>
      </c>
      <c r="O1323" t="s">
        <v>27863</v>
      </c>
      <c r="P1323" t="s">
        <v>10681</v>
      </c>
      <c r="Q1323">
        <v>0</v>
      </c>
    </row>
    <row r="1324" spans="1:17" x14ac:dyDescent="0.25">
      <c r="A1324" t="s">
        <v>6302</v>
      </c>
      <c r="B1324" t="s">
        <v>21083</v>
      </c>
      <c r="C1324">
        <v>14</v>
      </c>
      <c r="D1324" t="s">
        <v>27859</v>
      </c>
      <c r="E1324" t="s">
        <v>27860</v>
      </c>
      <c r="F1324" t="s">
        <v>27861</v>
      </c>
      <c r="G1324" t="s">
        <v>27862</v>
      </c>
      <c r="H1324">
        <v>21</v>
      </c>
      <c r="I1324">
        <v>7</v>
      </c>
      <c r="J1324" t="s">
        <v>10683</v>
      </c>
      <c r="K1324" t="s">
        <v>10685</v>
      </c>
      <c r="L1324" t="s">
        <v>10746</v>
      </c>
      <c r="M1324" t="s">
        <v>10696</v>
      </c>
      <c r="N1324">
        <v>6</v>
      </c>
      <c r="O1324" t="s">
        <v>27863</v>
      </c>
      <c r="P1324" t="s">
        <v>10681</v>
      </c>
      <c r="Q1324">
        <v>0</v>
      </c>
    </row>
    <row r="1325" spans="1:17" x14ac:dyDescent="0.25">
      <c r="A1325" t="s">
        <v>6303</v>
      </c>
      <c r="B1325" t="s">
        <v>21084</v>
      </c>
      <c r="C1325">
        <v>18</v>
      </c>
      <c r="D1325" t="s">
        <v>27859</v>
      </c>
      <c r="E1325" t="s">
        <v>27860</v>
      </c>
      <c r="F1325" t="s">
        <v>27861</v>
      </c>
      <c r="G1325" t="s">
        <v>27862</v>
      </c>
      <c r="H1325">
        <v>18</v>
      </c>
      <c r="I1325">
        <v>0</v>
      </c>
      <c r="J1325" t="s">
        <v>10683</v>
      </c>
      <c r="K1325" t="s">
        <v>10685</v>
      </c>
      <c r="L1325" t="s">
        <v>10837</v>
      </c>
      <c r="M1325" t="s">
        <v>10696</v>
      </c>
      <c r="N1325">
        <v>6</v>
      </c>
      <c r="O1325" t="s">
        <v>27863</v>
      </c>
      <c r="P1325" t="s">
        <v>10681</v>
      </c>
      <c r="Q1325">
        <v>0</v>
      </c>
    </row>
    <row r="1326" spans="1:17" x14ac:dyDescent="0.25">
      <c r="A1326" t="s">
        <v>6304</v>
      </c>
      <c r="B1326" t="s">
        <v>21085</v>
      </c>
      <c r="C1326">
        <v>480</v>
      </c>
      <c r="D1326" t="s">
        <v>27859</v>
      </c>
      <c r="E1326" t="s">
        <v>27860</v>
      </c>
      <c r="F1326" t="s">
        <v>27872</v>
      </c>
      <c r="G1326" t="s">
        <v>27862</v>
      </c>
      <c r="H1326">
        <v>480</v>
      </c>
      <c r="I1326">
        <v>0</v>
      </c>
      <c r="J1326" t="s">
        <v>10683</v>
      </c>
      <c r="K1326" t="s">
        <v>10685</v>
      </c>
      <c r="L1326" t="s">
        <v>11198</v>
      </c>
      <c r="M1326" t="s">
        <v>10783</v>
      </c>
      <c r="N1326">
        <v>12</v>
      </c>
      <c r="O1326" t="s">
        <v>27863</v>
      </c>
      <c r="P1326" t="s">
        <v>10681</v>
      </c>
      <c r="Q1326">
        <v>0</v>
      </c>
    </row>
    <row r="1327" spans="1:17" x14ac:dyDescent="0.25">
      <c r="A1327" t="s">
        <v>6304</v>
      </c>
      <c r="B1327" t="s">
        <v>21085</v>
      </c>
      <c r="C1327">
        <v>9</v>
      </c>
      <c r="D1327" t="s">
        <v>27859</v>
      </c>
      <c r="E1327" t="s">
        <v>27860</v>
      </c>
      <c r="F1327" t="s">
        <v>27861</v>
      </c>
      <c r="G1327" t="s">
        <v>27862</v>
      </c>
      <c r="H1327">
        <v>15</v>
      </c>
      <c r="I1327">
        <v>6</v>
      </c>
      <c r="J1327" t="s">
        <v>10683</v>
      </c>
      <c r="K1327" t="s">
        <v>10685</v>
      </c>
      <c r="L1327" t="s">
        <v>11198</v>
      </c>
      <c r="M1327" t="s">
        <v>10783</v>
      </c>
      <c r="N1327">
        <v>12</v>
      </c>
      <c r="O1327" t="s">
        <v>27863</v>
      </c>
      <c r="P1327" t="s">
        <v>10681</v>
      </c>
      <c r="Q1327">
        <v>0</v>
      </c>
    </row>
    <row r="1328" spans="1:17" x14ac:dyDescent="0.25">
      <c r="A1328" t="s">
        <v>6305</v>
      </c>
      <c r="B1328" t="s">
        <v>21086</v>
      </c>
      <c r="C1328">
        <v>60.833333000000003</v>
      </c>
      <c r="D1328" t="s">
        <v>27859</v>
      </c>
      <c r="E1328" t="s">
        <v>27860</v>
      </c>
      <c r="F1328" t="s">
        <v>27861</v>
      </c>
      <c r="G1328" t="s">
        <v>27862</v>
      </c>
      <c r="H1328">
        <v>64.833332999999996</v>
      </c>
      <c r="I1328">
        <v>3</v>
      </c>
      <c r="J1328" t="s">
        <v>10683</v>
      </c>
      <c r="K1328" t="s">
        <v>10685</v>
      </c>
      <c r="L1328" t="s">
        <v>10803</v>
      </c>
      <c r="M1328" t="s">
        <v>10783</v>
      </c>
      <c r="N1328">
        <v>12</v>
      </c>
      <c r="O1328" t="s">
        <v>27863</v>
      </c>
      <c r="P1328" t="s">
        <v>10681</v>
      </c>
      <c r="Q1328">
        <v>0</v>
      </c>
    </row>
    <row r="1329" spans="1:17" x14ac:dyDescent="0.25">
      <c r="A1329" t="s">
        <v>6306</v>
      </c>
      <c r="B1329" t="s">
        <v>21087</v>
      </c>
      <c r="C1329">
        <v>17</v>
      </c>
      <c r="D1329" t="s">
        <v>27859</v>
      </c>
      <c r="E1329" t="s">
        <v>27860</v>
      </c>
      <c r="F1329" t="s">
        <v>27861</v>
      </c>
      <c r="G1329" t="s">
        <v>27862</v>
      </c>
      <c r="H1329">
        <v>19</v>
      </c>
      <c r="I1329">
        <v>2</v>
      </c>
      <c r="J1329" t="s">
        <v>10683</v>
      </c>
      <c r="K1329" t="s">
        <v>10685</v>
      </c>
      <c r="L1329" t="s">
        <v>10803</v>
      </c>
      <c r="M1329" t="s">
        <v>10783</v>
      </c>
      <c r="N1329">
        <v>6</v>
      </c>
      <c r="O1329" t="s">
        <v>27863</v>
      </c>
      <c r="P1329" t="s">
        <v>10681</v>
      </c>
      <c r="Q1329">
        <v>0</v>
      </c>
    </row>
    <row r="1330" spans="1:17" x14ac:dyDescent="0.25">
      <c r="A1330" t="s">
        <v>6307</v>
      </c>
      <c r="B1330" t="s">
        <v>21088</v>
      </c>
      <c r="C1330">
        <v>0.25</v>
      </c>
      <c r="D1330" t="s">
        <v>27859</v>
      </c>
      <c r="E1330" t="s">
        <v>27860</v>
      </c>
      <c r="F1330" t="s">
        <v>27867</v>
      </c>
      <c r="G1330" t="s">
        <v>27867</v>
      </c>
      <c r="H1330">
        <v>0.25</v>
      </c>
      <c r="I1330">
        <v>0</v>
      </c>
      <c r="J1330" t="s">
        <v>10683</v>
      </c>
      <c r="K1330" t="s">
        <v>10685</v>
      </c>
      <c r="L1330" t="s">
        <v>10793</v>
      </c>
      <c r="M1330" t="s">
        <v>10783</v>
      </c>
      <c r="N1330">
        <v>12</v>
      </c>
      <c r="O1330" t="s">
        <v>27863</v>
      </c>
      <c r="P1330" t="s">
        <v>10681</v>
      </c>
      <c r="Q1330">
        <v>0</v>
      </c>
    </row>
    <row r="1331" spans="1:17" x14ac:dyDescent="0.25">
      <c r="A1331" t="s">
        <v>6307</v>
      </c>
      <c r="B1331" t="s">
        <v>21088</v>
      </c>
      <c r="C1331">
        <v>2</v>
      </c>
      <c r="D1331" t="s">
        <v>27859</v>
      </c>
      <c r="E1331" t="s">
        <v>27860</v>
      </c>
      <c r="F1331" t="s">
        <v>27861</v>
      </c>
      <c r="G1331" t="s">
        <v>27862</v>
      </c>
      <c r="H1331">
        <v>2</v>
      </c>
      <c r="I1331">
        <v>0</v>
      </c>
      <c r="J1331" t="s">
        <v>10683</v>
      </c>
      <c r="K1331" t="s">
        <v>10685</v>
      </c>
      <c r="L1331" t="s">
        <v>10793</v>
      </c>
      <c r="M1331" t="s">
        <v>10783</v>
      </c>
      <c r="N1331">
        <v>12</v>
      </c>
      <c r="O1331" t="s">
        <v>27863</v>
      </c>
      <c r="P1331" t="s">
        <v>10681</v>
      </c>
      <c r="Q1331">
        <v>0</v>
      </c>
    </row>
    <row r="1332" spans="1:17" x14ac:dyDescent="0.25">
      <c r="A1332" t="s">
        <v>6308</v>
      </c>
      <c r="B1332" t="s">
        <v>21089</v>
      </c>
      <c r="C1332">
        <v>200</v>
      </c>
      <c r="D1332" t="s">
        <v>27859</v>
      </c>
      <c r="E1332" t="s">
        <v>27860</v>
      </c>
      <c r="F1332" t="s">
        <v>27872</v>
      </c>
      <c r="G1332" t="s">
        <v>27862</v>
      </c>
      <c r="H1332">
        <v>200</v>
      </c>
      <c r="I1332">
        <v>0</v>
      </c>
      <c r="J1332" t="s">
        <v>10683</v>
      </c>
      <c r="K1332" t="s">
        <v>10685</v>
      </c>
      <c r="L1332" t="s">
        <v>10686</v>
      </c>
      <c r="M1332" t="s">
        <v>10688</v>
      </c>
      <c r="N1332">
        <v>12</v>
      </c>
      <c r="O1332" t="s">
        <v>27863</v>
      </c>
      <c r="P1332" t="s">
        <v>10681</v>
      </c>
      <c r="Q1332">
        <v>0</v>
      </c>
    </row>
    <row r="1333" spans="1:17" x14ac:dyDescent="0.25">
      <c r="A1333" t="s">
        <v>6308</v>
      </c>
      <c r="B1333" t="s">
        <v>21089</v>
      </c>
      <c r="C1333">
        <v>339</v>
      </c>
      <c r="D1333" t="s">
        <v>27859</v>
      </c>
      <c r="E1333" t="s">
        <v>27860</v>
      </c>
      <c r="F1333" t="s">
        <v>27861</v>
      </c>
      <c r="G1333" t="s">
        <v>27862</v>
      </c>
      <c r="H1333">
        <v>360</v>
      </c>
      <c r="I1333">
        <v>21</v>
      </c>
      <c r="J1333" t="s">
        <v>10683</v>
      </c>
      <c r="K1333" t="s">
        <v>10685</v>
      </c>
      <c r="L1333" t="s">
        <v>10686</v>
      </c>
      <c r="M1333" t="s">
        <v>10688</v>
      </c>
      <c r="N1333">
        <v>12</v>
      </c>
      <c r="O1333" t="s">
        <v>27863</v>
      </c>
      <c r="P1333" t="s">
        <v>10681</v>
      </c>
      <c r="Q1333">
        <v>0</v>
      </c>
    </row>
    <row r="1334" spans="1:17" x14ac:dyDescent="0.25">
      <c r="A1334" t="s">
        <v>6309</v>
      </c>
      <c r="B1334" t="s">
        <v>21090</v>
      </c>
      <c r="C1334">
        <v>173</v>
      </c>
      <c r="D1334" t="s">
        <v>27859</v>
      </c>
      <c r="E1334" t="s">
        <v>27860</v>
      </c>
      <c r="F1334" t="s">
        <v>27861</v>
      </c>
      <c r="G1334" t="s">
        <v>27862</v>
      </c>
      <c r="H1334">
        <v>193</v>
      </c>
      <c r="I1334">
        <v>20</v>
      </c>
      <c r="J1334" t="s">
        <v>10683</v>
      </c>
      <c r="K1334" t="s">
        <v>10685</v>
      </c>
      <c r="L1334" t="s">
        <v>13687</v>
      </c>
      <c r="M1334" t="s">
        <v>10688</v>
      </c>
      <c r="N1334">
        <v>6</v>
      </c>
      <c r="O1334" t="s">
        <v>27863</v>
      </c>
      <c r="P1334" t="s">
        <v>10681</v>
      </c>
      <c r="Q1334">
        <v>0</v>
      </c>
    </row>
    <row r="1335" spans="1:17" x14ac:dyDescent="0.25">
      <c r="A1335" t="s">
        <v>6313</v>
      </c>
      <c r="B1335" t="s">
        <v>21094</v>
      </c>
      <c r="C1335">
        <v>45</v>
      </c>
      <c r="D1335" t="s">
        <v>27859</v>
      </c>
      <c r="E1335" t="s">
        <v>27860</v>
      </c>
      <c r="F1335" t="s">
        <v>27868</v>
      </c>
      <c r="G1335" t="s">
        <v>27862</v>
      </c>
      <c r="H1335">
        <v>47</v>
      </c>
      <c r="I1335">
        <v>2</v>
      </c>
      <c r="J1335" t="s">
        <v>10683</v>
      </c>
      <c r="K1335" t="s">
        <v>10685</v>
      </c>
      <c r="L1335" t="s">
        <v>16264</v>
      </c>
      <c r="M1335" t="s">
        <v>10709</v>
      </c>
      <c r="N1335">
        <v>6</v>
      </c>
      <c r="O1335" t="s">
        <v>27863</v>
      </c>
      <c r="P1335" t="s">
        <v>10681</v>
      </c>
      <c r="Q1335">
        <v>0</v>
      </c>
    </row>
    <row r="1336" spans="1:17" x14ac:dyDescent="0.25">
      <c r="A1336" t="s">
        <v>6314</v>
      </c>
      <c r="B1336" t="s">
        <v>21095</v>
      </c>
      <c r="C1336">
        <v>10</v>
      </c>
      <c r="D1336" t="s">
        <v>27859</v>
      </c>
      <c r="E1336" t="s">
        <v>27860</v>
      </c>
      <c r="F1336" t="s">
        <v>27868</v>
      </c>
      <c r="G1336" t="s">
        <v>27862</v>
      </c>
      <c r="H1336">
        <v>10</v>
      </c>
      <c r="I1336">
        <v>0</v>
      </c>
      <c r="J1336" t="s">
        <v>10683</v>
      </c>
      <c r="K1336" t="s">
        <v>10685</v>
      </c>
      <c r="L1336" t="s">
        <v>16264</v>
      </c>
      <c r="M1336" t="s">
        <v>10709</v>
      </c>
      <c r="N1336">
        <v>6</v>
      </c>
      <c r="O1336" t="s">
        <v>27863</v>
      </c>
      <c r="P1336" t="s">
        <v>10751</v>
      </c>
      <c r="Q1336">
        <v>0</v>
      </c>
    </row>
    <row r="1337" spans="1:17" x14ac:dyDescent="0.25">
      <c r="A1337" t="s">
        <v>6315</v>
      </c>
      <c r="B1337" t="s">
        <v>21096</v>
      </c>
      <c r="C1337">
        <v>22</v>
      </c>
      <c r="D1337" t="s">
        <v>27859</v>
      </c>
      <c r="E1337" t="s">
        <v>27860</v>
      </c>
      <c r="F1337" t="s">
        <v>27868</v>
      </c>
      <c r="G1337" t="s">
        <v>27862</v>
      </c>
      <c r="H1337">
        <v>22</v>
      </c>
      <c r="I1337">
        <v>0</v>
      </c>
      <c r="J1337" t="s">
        <v>10683</v>
      </c>
      <c r="K1337" t="s">
        <v>10685</v>
      </c>
      <c r="L1337" t="s">
        <v>10803</v>
      </c>
      <c r="M1337" t="s">
        <v>10783</v>
      </c>
      <c r="N1337">
        <v>6</v>
      </c>
      <c r="O1337" t="s">
        <v>27863</v>
      </c>
      <c r="P1337" t="s">
        <v>10751</v>
      </c>
      <c r="Q1337">
        <v>0</v>
      </c>
    </row>
    <row r="1338" spans="1:17" x14ac:dyDescent="0.25">
      <c r="A1338" t="s">
        <v>6316</v>
      </c>
      <c r="B1338" t="s">
        <v>21097</v>
      </c>
      <c r="C1338">
        <v>10</v>
      </c>
      <c r="D1338" t="s">
        <v>27859</v>
      </c>
      <c r="E1338" t="s">
        <v>27860</v>
      </c>
      <c r="F1338" t="s">
        <v>27861</v>
      </c>
      <c r="G1338" t="s">
        <v>27862</v>
      </c>
      <c r="H1338">
        <v>13</v>
      </c>
      <c r="I1338">
        <v>2</v>
      </c>
      <c r="J1338" t="s">
        <v>10683</v>
      </c>
      <c r="K1338" t="s">
        <v>10685</v>
      </c>
      <c r="L1338" t="s">
        <v>13536</v>
      </c>
      <c r="M1338" t="s">
        <v>8187</v>
      </c>
      <c r="N1338">
        <v>12</v>
      </c>
      <c r="O1338" t="s">
        <v>27863</v>
      </c>
      <c r="P1338" t="s">
        <v>10681</v>
      </c>
      <c r="Q1338">
        <v>0</v>
      </c>
    </row>
    <row r="1339" spans="1:17" x14ac:dyDescent="0.25">
      <c r="A1339" t="s">
        <v>6317</v>
      </c>
      <c r="B1339" t="s">
        <v>21098</v>
      </c>
      <c r="C1339">
        <v>0</v>
      </c>
      <c r="D1339" t="s">
        <v>27859</v>
      </c>
      <c r="E1339" t="s">
        <v>27860</v>
      </c>
      <c r="F1339" t="s">
        <v>27869</v>
      </c>
      <c r="G1339" t="s">
        <v>27870</v>
      </c>
      <c r="H1339">
        <v>31</v>
      </c>
      <c r="I1339">
        <v>0</v>
      </c>
      <c r="J1339" t="s">
        <v>10683</v>
      </c>
      <c r="K1339" t="s">
        <v>10685</v>
      </c>
      <c r="L1339" t="s">
        <v>15744</v>
      </c>
      <c r="M1339" t="s">
        <v>10688</v>
      </c>
      <c r="N1339">
        <v>6</v>
      </c>
      <c r="O1339" t="s">
        <v>27863</v>
      </c>
      <c r="P1339" t="s">
        <v>10681</v>
      </c>
      <c r="Q1339">
        <v>0</v>
      </c>
    </row>
    <row r="1340" spans="1:17" x14ac:dyDescent="0.25">
      <c r="A1340" t="s">
        <v>6318</v>
      </c>
      <c r="B1340" t="s">
        <v>21099</v>
      </c>
      <c r="C1340">
        <v>0</v>
      </c>
      <c r="D1340" t="s">
        <v>27859</v>
      </c>
      <c r="E1340" t="s">
        <v>27860</v>
      </c>
      <c r="F1340" t="s">
        <v>27869</v>
      </c>
      <c r="G1340" t="s">
        <v>27870</v>
      </c>
      <c r="H1340">
        <v>42</v>
      </c>
      <c r="I1340">
        <v>0</v>
      </c>
      <c r="J1340" t="s">
        <v>13204</v>
      </c>
      <c r="K1340" t="s">
        <v>10685</v>
      </c>
      <c r="L1340" t="s">
        <v>15744</v>
      </c>
      <c r="M1340" t="s">
        <v>10688</v>
      </c>
      <c r="N1340">
        <v>6</v>
      </c>
      <c r="O1340" t="s">
        <v>27863</v>
      </c>
      <c r="P1340" t="s">
        <v>10751</v>
      </c>
      <c r="Q1340">
        <v>0</v>
      </c>
    </row>
    <row r="1341" spans="1:17" x14ac:dyDescent="0.25">
      <c r="A1341" t="s">
        <v>6319</v>
      </c>
      <c r="B1341" t="s">
        <v>21102</v>
      </c>
      <c r="C1341">
        <v>0</v>
      </c>
      <c r="D1341" t="s">
        <v>27859</v>
      </c>
      <c r="E1341" t="s">
        <v>27860</v>
      </c>
      <c r="F1341" t="s">
        <v>27869</v>
      </c>
      <c r="G1341" t="s">
        <v>27870</v>
      </c>
      <c r="H1341">
        <v>41</v>
      </c>
      <c r="I1341">
        <v>0</v>
      </c>
      <c r="J1341" t="s">
        <v>10683</v>
      </c>
      <c r="K1341" t="s">
        <v>10685</v>
      </c>
      <c r="L1341" t="s">
        <v>15744</v>
      </c>
      <c r="M1341" t="s">
        <v>10688</v>
      </c>
      <c r="N1341">
        <v>6</v>
      </c>
      <c r="O1341" t="s">
        <v>27863</v>
      </c>
      <c r="P1341" t="s">
        <v>10751</v>
      </c>
      <c r="Q1341">
        <v>0</v>
      </c>
    </row>
    <row r="1342" spans="1:17" x14ac:dyDescent="0.25">
      <c r="A1342" t="s">
        <v>6320</v>
      </c>
      <c r="B1342" t="s">
        <v>21105</v>
      </c>
      <c r="C1342">
        <v>7</v>
      </c>
      <c r="D1342" t="s">
        <v>27859</v>
      </c>
      <c r="E1342" t="s">
        <v>27860</v>
      </c>
      <c r="F1342" t="s">
        <v>27861</v>
      </c>
      <c r="G1342" t="s">
        <v>27862</v>
      </c>
      <c r="H1342">
        <v>7</v>
      </c>
      <c r="I1342">
        <v>0</v>
      </c>
      <c r="J1342" t="s">
        <v>10683</v>
      </c>
      <c r="K1342" t="s">
        <v>10685</v>
      </c>
      <c r="L1342" t="s">
        <v>11805</v>
      </c>
      <c r="M1342" t="s">
        <v>10709</v>
      </c>
      <c r="N1342">
        <v>12</v>
      </c>
      <c r="O1342" t="s">
        <v>27863</v>
      </c>
      <c r="P1342" t="s">
        <v>10681</v>
      </c>
      <c r="Q1342">
        <v>0</v>
      </c>
    </row>
    <row r="1343" spans="1:17" x14ac:dyDescent="0.25">
      <c r="A1343" t="s">
        <v>6326</v>
      </c>
      <c r="B1343" t="s">
        <v>21111</v>
      </c>
      <c r="C1343">
        <v>10</v>
      </c>
      <c r="D1343" t="s">
        <v>27859</v>
      </c>
      <c r="E1343" t="s">
        <v>27860</v>
      </c>
      <c r="F1343" t="s">
        <v>27868</v>
      </c>
      <c r="G1343" t="s">
        <v>27862</v>
      </c>
      <c r="H1343">
        <v>10</v>
      </c>
      <c r="I1343">
        <v>0</v>
      </c>
      <c r="J1343" t="s">
        <v>10683</v>
      </c>
      <c r="K1343" t="s">
        <v>10685</v>
      </c>
      <c r="L1343" t="s">
        <v>14397</v>
      </c>
      <c r="M1343" t="s">
        <v>10709</v>
      </c>
      <c r="N1343">
        <v>6</v>
      </c>
      <c r="O1343" t="s">
        <v>27863</v>
      </c>
      <c r="P1343" t="s">
        <v>11814</v>
      </c>
      <c r="Q1343">
        <v>0</v>
      </c>
    </row>
    <row r="1344" spans="1:17" x14ac:dyDescent="0.25">
      <c r="A1344" t="s">
        <v>6327</v>
      </c>
      <c r="B1344" t="s">
        <v>21112</v>
      </c>
      <c r="C1344">
        <v>4</v>
      </c>
      <c r="D1344" t="s">
        <v>27859</v>
      </c>
      <c r="E1344" t="s">
        <v>27860</v>
      </c>
      <c r="F1344" t="s">
        <v>27868</v>
      </c>
      <c r="G1344" t="s">
        <v>27862</v>
      </c>
      <c r="H1344">
        <v>4</v>
      </c>
      <c r="I1344">
        <v>0</v>
      </c>
      <c r="J1344" t="s">
        <v>10683</v>
      </c>
      <c r="K1344" t="s">
        <v>10685</v>
      </c>
      <c r="L1344" t="s">
        <v>14397</v>
      </c>
      <c r="M1344" t="s">
        <v>10709</v>
      </c>
      <c r="N1344">
        <v>3</v>
      </c>
      <c r="O1344" t="s">
        <v>27863</v>
      </c>
      <c r="P1344" t="s">
        <v>10751</v>
      </c>
      <c r="Q1344">
        <v>0</v>
      </c>
    </row>
    <row r="1345" spans="1:17" x14ac:dyDescent="0.25">
      <c r="A1345" t="s">
        <v>6332</v>
      </c>
      <c r="B1345" t="s">
        <v>21117</v>
      </c>
      <c r="C1345">
        <v>87</v>
      </c>
      <c r="D1345" t="s">
        <v>27859</v>
      </c>
      <c r="E1345" t="s">
        <v>27860</v>
      </c>
      <c r="F1345" t="s">
        <v>27868</v>
      </c>
      <c r="G1345" t="s">
        <v>27862</v>
      </c>
      <c r="H1345">
        <v>87</v>
      </c>
      <c r="I1345">
        <v>0</v>
      </c>
      <c r="J1345" t="s">
        <v>10683</v>
      </c>
      <c r="K1345" t="s">
        <v>10685</v>
      </c>
      <c r="L1345" t="s">
        <v>10746</v>
      </c>
      <c r="M1345" t="s">
        <v>10696</v>
      </c>
      <c r="N1345">
        <v>6</v>
      </c>
      <c r="O1345" t="s">
        <v>27863</v>
      </c>
      <c r="P1345" t="s">
        <v>10681</v>
      </c>
      <c r="Q1345">
        <v>0</v>
      </c>
    </row>
    <row r="1346" spans="1:17" x14ac:dyDescent="0.25">
      <c r="A1346" t="s">
        <v>6334</v>
      </c>
      <c r="B1346" t="s">
        <v>21119</v>
      </c>
      <c r="C1346">
        <v>17</v>
      </c>
      <c r="D1346" t="s">
        <v>27859</v>
      </c>
      <c r="E1346" t="s">
        <v>27860</v>
      </c>
      <c r="F1346" t="s">
        <v>27864</v>
      </c>
      <c r="G1346" t="s">
        <v>27862</v>
      </c>
      <c r="H1346">
        <v>17</v>
      </c>
      <c r="I1346">
        <v>0</v>
      </c>
      <c r="J1346" t="s">
        <v>10683</v>
      </c>
      <c r="K1346" t="s">
        <v>10685</v>
      </c>
      <c r="L1346" t="s">
        <v>10793</v>
      </c>
      <c r="M1346" t="s">
        <v>10783</v>
      </c>
      <c r="N1346">
        <v>6</v>
      </c>
      <c r="O1346" t="s">
        <v>27863</v>
      </c>
      <c r="P1346" t="s">
        <v>10681</v>
      </c>
      <c r="Q1346">
        <v>0</v>
      </c>
    </row>
    <row r="1347" spans="1:17" x14ac:dyDescent="0.25">
      <c r="A1347" t="s">
        <v>6335</v>
      </c>
      <c r="B1347" t="s">
        <v>21120</v>
      </c>
      <c r="C1347">
        <v>139</v>
      </c>
      <c r="D1347" t="s">
        <v>27859</v>
      </c>
      <c r="E1347" t="s">
        <v>27860</v>
      </c>
      <c r="F1347" t="s">
        <v>27864</v>
      </c>
      <c r="G1347" t="s">
        <v>27862</v>
      </c>
      <c r="H1347">
        <v>149</v>
      </c>
      <c r="I1347">
        <v>5</v>
      </c>
      <c r="J1347" t="s">
        <v>10683</v>
      </c>
      <c r="K1347" t="s">
        <v>10685</v>
      </c>
      <c r="L1347" t="s">
        <v>10991</v>
      </c>
      <c r="M1347" t="s">
        <v>10993</v>
      </c>
      <c r="N1347">
        <v>12</v>
      </c>
      <c r="O1347" t="s">
        <v>27863</v>
      </c>
      <c r="P1347" t="s">
        <v>10681</v>
      </c>
      <c r="Q1347">
        <v>0</v>
      </c>
    </row>
    <row r="1348" spans="1:17" x14ac:dyDescent="0.25">
      <c r="A1348" t="s">
        <v>6336</v>
      </c>
      <c r="B1348" t="s">
        <v>21121</v>
      </c>
      <c r="C1348">
        <v>37</v>
      </c>
      <c r="D1348" t="s">
        <v>27859</v>
      </c>
      <c r="E1348" t="s">
        <v>27860</v>
      </c>
      <c r="F1348" t="s">
        <v>27864</v>
      </c>
      <c r="G1348" t="s">
        <v>27862</v>
      </c>
      <c r="H1348">
        <v>39</v>
      </c>
      <c r="I1348">
        <v>2</v>
      </c>
      <c r="J1348" t="s">
        <v>10683</v>
      </c>
      <c r="K1348" t="s">
        <v>10685</v>
      </c>
      <c r="L1348" t="s">
        <v>11359</v>
      </c>
      <c r="M1348" t="s">
        <v>10709</v>
      </c>
      <c r="N1348">
        <v>6</v>
      </c>
      <c r="O1348" t="s">
        <v>27863</v>
      </c>
      <c r="P1348" t="s">
        <v>10681</v>
      </c>
      <c r="Q1348">
        <v>0</v>
      </c>
    </row>
    <row r="1349" spans="1:17" x14ac:dyDescent="0.25">
      <c r="A1349" t="s">
        <v>6336</v>
      </c>
      <c r="B1349" t="s">
        <v>21121</v>
      </c>
      <c r="C1349">
        <v>1.6666669999999999</v>
      </c>
      <c r="D1349" t="s">
        <v>27859</v>
      </c>
      <c r="E1349" t="s">
        <v>27860</v>
      </c>
      <c r="F1349" t="s">
        <v>27861</v>
      </c>
      <c r="G1349" t="s">
        <v>27862</v>
      </c>
      <c r="H1349">
        <v>1.6666669999999999</v>
      </c>
      <c r="I1349">
        <v>0</v>
      </c>
      <c r="J1349" t="s">
        <v>10683</v>
      </c>
      <c r="K1349" t="s">
        <v>10685</v>
      </c>
      <c r="L1349" t="s">
        <v>11359</v>
      </c>
      <c r="M1349" t="s">
        <v>10709</v>
      </c>
      <c r="N1349">
        <v>6</v>
      </c>
      <c r="O1349" t="s">
        <v>27863</v>
      </c>
      <c r="P1349" t="s">
        <v>10681</v>
      </c>
      <c r="Q1349">
        <v>0</v>
      </c>
    </row>
    <row r="1350" spans="1:17" x14ac:dyDescent="0.25">
      <c r="A1350" t="s">
        <v>6337</v>
      </c>
      <c r="B1350" t="s">
        <v>21122</v>
      </c>
      <c r="C1350">
        <v>74</v>
      </c>
      <c r="D1350" t="s">
        <v>27859</v>
      </c>
      <c r="E1350" t="s">
        <v>27860</v>
      </c>
      <c r="F1350" t="s">
        <v>27864</v>
      </c>
      <c r="G1350" t="s">
        <v>27862</v>
      </c>
      <c r="H1350">
        <v>76</v>
      </c>
      <c r="I1350">
        <v>2</v>
      </c>
      <c r="J1350" t="s">
        <v>10683</v>
      </c>
      <c r="K1350" t="s">
        <v>10685</v>
      </c>
      <c r="L1350" t="s">
        <v>10686</v>
      </c>
      <c r="M1350" t="s">
        <v>10688</v>
      </c>
      <c r="N1350">
        <v>6</v>
      </c>
      <c r="O1350" t="s">
        <v>27863</v>
      </c>
      <c r="P1350" t="s">
        <v>10681</v>
      </c>
      <c r="Q1350">
        <v>0</v>
      </c>
    </row>
    <row r="1351" spans="1:17" x14ac:dyDescent="0.25">
      <c r="A1351" t="s">
        <v>6338</v>
      </c>
      <c r="B1351" t="s">
        <v>21123</v>
      </c>
      <c r="C1351">
        <v>40</v>
      </c>
      <c r="D1351" t="s">
        <v>27859</v>
      </c>
      <c r="E1351" t="s">
        <v>27860</v>
      </c>
      <c r="F1351" t="s">
        <v>27864</v>
      </c>
      <c r="G1351" t="s">
        <v>27862</v>
      </c>
      <c r="H1351">
        <v>41</v>
      </c>
      <c r="I1351">
        <v>1</v>
      </c>
      <c r="J1351" t="s">
        <v>10683</v>
      </c>
      <c r="K1351" t="s">
        <v>10685</v>
      </c>
      <c r="L1351" t="s">
        <v>10737</v>
      </c>
      <c r="M1351" t="s">
        <v>10709</v>
      </c>
      <c r="N1351">
        <v>6</v>
      </c>
      <c r="O1351" t="s">
        <v>27863</v>
      </c>
      <c r="P1351" t="s">
        <v>10681</v>
      </c>
      <c r="Q1351">
        <v>0</v>
      </c>
    </row>
    <row r="1352" spans="1:17" x14ac:dyDescent="0.25">
      <c r="A1352" t="s">
        <v>6340</v>
      </c>
      <c r="B1352" t="s">
        <v>21125</v>
      </c>
      <c r="C1352">
        <v>16</v>
      </c>
      <c r="D1352" t="s">
        <v>27859</v>
      </c>
      <c r="E1352" t="s">
        <v>27860</v>
      </c>
      <c r="F1352" t="s">
        <v>27861</v>
      </c>
      <c r="G1352" t="s">
        <v>27862</v>
      </c>
      <c r="H1352">
        <v>16</v>
      </c>
      <c r="I1352">
        <v>0</v>
      </c>
      <c r="J1352" t="s">
        <v>10683</v>
      </c>
      <c r="K1352" t="s">
        <v>10685</v>
      </c>
      <c r="L1352" t="s">
        <v>19375</v>
      </c>
      <c r="M1352" t="s">
        <v>10709</v>
      </c>
      <c r="N1352">
        <v>6</v>
      </c>
      <c r="O1352" t="s">
        <v>27863</v>
      </c>
      <c r="P1352" t="s">
        <v>10681</v>
      </c>
      <c r="Q1352">
        <v>0</v>
      </c>
    </row>
    <row r="1353" spans="1:17" x14ac:dyDescent="0.25">
      <c r="A1353" t="s">
        <v>6341</v>
      </c>
      <c r="B1353" t="s">
        <v>21126</v>
      </c>
      <c r="C1353">
        <v>9</v>
      </c>
      <c r="D1353" t="s">
        <v>27859</v>
      </c>
      <c r="E1353" t="s">
        <v>27860</v>
      </c>
      <c r="F1353" t="s">
        <v>27861</v>
      </c>
      <c r="G1353" t="s">
        <v>27862</v>
      </c>
      <c r="H1353">
        <v>10</v>
      </c>
      <c r="I1353">
        <v>1</v>
      </c>
      <c r="J1353" t="s">
        <v>10683</v>
      </c>
      <c r="K1353" t="s">
        <v>10685</v>
      </c>
      <c r="L1353" t="s">
        <v>19375</v>
      </c>
      <c r="M1353" t="s">
        <v>10709</v>
      </c>
      <c r="N1353">
        <v>6</v>
      </c>
      <c r="O1353" t="s">
        <v>27863</v>
      </c>
      <c r="P1353" t="s">
        <v>10681</v>
      </c>
      <c r="Q1353">
        <v>0</v>
      </c>
    </row>
    <row r="1354" spans="1:17" x14ac:dyDescent="0.25">
      <c r="A1354" t="s">
        <v>6342</v>
      </c>
      <c r="B1354" t="s">
        <v>21127</v>
      </c>
      <c r="C1354">
        <v>134</v>
      </c>
      <c r="D1354" t="s">
        <v>27859</v>
      </c>
      <c r="E1354" t="s">
        <v>27860</v>
      </c>
      <c r="F1354" t="s">
        <v>27861</v>
      </c>
      <c r="G1354" t="s">
        <v>27862</v>
      </c>
      <c r="H1354">
        <v>144</v>
      </c>
      <c r="I1354">
        <v>10</v>
      </c>
      <c r="J1354" t="s">
        <v>10683</v>
      </c>
      <c r="K1354" t="s">
        <v>10685</v>
      </c>
      <c r="L1354" t="s">
        <v>10728</v>
      </c>
      <c r="M1354" t="s">
        <v>10702</v>
      </c>
      <c r="N1354">
        <v>6</v>
      </c>
      <c r="O1354" t="s">
        <v>27863</v>
      </c>
      <c r="P1354" t="s">
        <v>10681</v>
      </c>
      <c r="Q1354">
        <v>0</v>
      </c>
    </row>
    <row r="1355" spans="1:17" x14ac:dyDescent="0.25">
      <c r="A1355" t="s">
        <v>8274</v>
      </c>
      <c r="B1355" t="s">
        <v>20196</v>
      </c>
      <c r="C1355">
        <v>131</v>
      </c>
      <c r="D1355" t="s">
        <v>27859</v>
      </c>
      <c r="E1355" t="s">
        <v>27860</v>
      </c>
      <c r="F1355" t="s">
        <v>27861</v>
      </c>
      <c r="G1355" t="s">
        <v>27862</v>
      </c>
      <c r="H1355">
        <v>133</v>
      </c>
      <c r="I1355">
        <v>2</v>
      </c>
      <c r="J1355" t="s">
        <v>10683</v>
      </c>
      <c r="K1355" t="s">
        <v>10685</v>
      </c>
      <c r="L1355" t="s">
        <v>10728</v>
      </c>
      <c r="M1355" t="s">
        <v>10702</v>
      </c>
      <c r="N1355">
        <v>6</v>
      </c>
      <c r="O1355" t="s">
        <v>27863</v>
      </c>
      <c r="P1355" t="s">
        <v>10681</v>
      </c>
      <c r="Q1355">
        <v>0</v>
      </c>
    </row>
    <row r="1356" spans="1:17" x14ac:dyDescent="0.25">
      <c r="A1356" t="s">
        <v>6343</v>
      </c>
      <c r="B1356" t="s">
        <v>21128</v>
      </c>
      <c r="C1356">
        <v>3</v>
      </c>
      <c r="D1356" t="s">
        <v>27859</v>
      </c>
      <c r="E1356" t="s">
        <v>27860</v>
      </c>
      <c r="F1356" t="s">
        <v>27861</v>
      </c>
      <c r="G1356" t="s">
        <v>27862</v>
      </c>
      <c r="H1356">
        <v>5</v>
      </c>
      <c r="I1356">
        <v>2</v>
      </c>
      <c r="J1356" t="s">
        <v>10683</v>
      </c>
      <c r="K1356" t="s">
        <v>10685</v>
      </c>
      <c r="L1356" t="s">
        <v>10837</v>
      </c>
      <c r="M1356" t="s">
        <v>10696</v>
      </c>
      <c r="N1356">
        <v>6</v>
      </c>
      <c r="O1356" t="s">
        <v>27863</v>
      </c>
      <c r="P1356" t="s">
        <v>10681</v>
      </c>
      <c r="Q1356">
        <v>0</v>
      </c>
    </row>
    <row r="1357" spans="1:17" x14ac:dyDescent="0.25">
      <c r="A1357" t="s">
        <v>6344</v>
      </c>
      <c r="B1357" t="s">
        <v>21129</v>
      </c>
      <c r="C1357">
        <v>40</v>
      </c>
      <c r="D1357" t="s">
        <v>27859</v>
      </c>
      <c r="E1357" t="s">
        <v>27860</v>
      </c>
      <c r="F1357" t="s">
        <v>27861</v>
      </c>
      <c r="G1357" t="s">
        <v>27862</v>
      </c>
      <c r="H1357">
        <v>41</v>
      </c>
      <c r="I1357">
        <v>1</v>
      </c>
      <c r="J1357" t="s">
        <v>10683</v>
      </c>
      <c r="K1357" t="s">
        <v>10685</v>
      </c>
      <c r="L1357" t="s">
        <v>10874</v>
      </c>
      <c r="M1357" t="s">
        <v>10709</v>
      </c>
      <c r="N1357">
        <v>6</v>
      </c>
      <c r="O1357" t="s">
        <v>27863</v>
      </c>
      <c r="P1357" t="s">
        <v>10681</v>
      </c>
      <c r="Q1357">
        <v>0</v>
      </c>
    </row>
    <row r="1358" spans="1:17" x14ac:dyDescent="0.25">
      <c r="A1358" t="s">
        <v>6345</v>
      </c>
      <c r="B1358" t="s">
        <v>21130</v>
      </c>
      <c r="C1358">
        <v>76</v>
      </c>
      <c r="D1358" t="s">
        <v>27859</v>
      </c>
      <c r="E1358" t="s">
        <v>27860</v>
      </c>
      <c r="F1358" t="s">
        <v>27861</v>
      </c>
      <c r="G1358" t="s">
        <v>27862</v>
      </c>
      <c r="H1358">
        <v>76</v>
      </c>
      <c r="I1358">
        <v>0</v>
      </c>
      <c r="J1358" t="s">
        <v>10683</v>
      </c>
      <c r="K1358" t="s">
        <v>10685</v>
      </c>
      <c r="L1358" t="s">
        <v>21131</v>
      </c>
      <c r="M1358" t="s">
        <v>10688</v>
      </c>
      <c r="N1358">
        <v>12</v>
      </c>
      <c r="O1358" t="s">
        <v>27863</v>
      </c>
      <c r="P1358" t="s">
        <v>10681</v>
      </c>
      <c r="Q1358">
        <v>0</v>
      </c>
    </row>
    <row r="1359" spans="1:17" x14ac:dyDescent="0.25">
      <c r="A1359" t="s">
        <v>6346</v>
      </c>
      <c r="B1359" t="s">
        <v>21133</v>
      </c>
      <c r="C1359">
        <v>40</v>
      </c>
      <c r="D1359" t="s">
        <v>27859</v>
      </c>
      <c r="E1359" t="s">
        <v>27860</v>
      </c>
      <c r="F1359" t="s">
        <v>27861</v>
      </c>
      <c r="G1359" t="s">
        <v>27862</v>
      </c>
      <c r="H1359">
        <v>41</v>
      </c>
      <c r="I1359">
        <v>1</v>
      </c>
      <c r="J1359" t="s">
        <v>10683</v>
      </c>
      <c r="K1359" t="s">
        <v>10685</v>
      </c>
      <c r="L1359" t="s">
        <v>21134</v>
      </c>
      <c r="M1359" t="s">
        <v>10709</v>
      </c>
      <c r="N1359">
        <v>6</v>
      </c>
      <c r="O1359" t="s">
        <v>27863</v>
      </c>
      <c r="P1359" t="s">
        <v>10681</v>
      </c>
      <c r="Q1359">
        <v>0</v>
      </c>
    </row>
    <row r="1360" spans="1:17" x14ac:dyDescent="0.25">
      <c r="A1360" t="s">
        <v>6347</v>
      </c>
      <c r="B1360" t="s">
        <v>21136</v>
      </c>
      <c r="C1360">
        <v>42</v>
      </c>
      <c r="D1360" t="s">
        <v>27859</v>
      </c>
      <c r="E1360" t="s">
        <v>27860</v>
      </c>
      <c r="F1360" t="s">
        <v>27864</v>
      </c>
      <c r="G1360" t="s">
        <v>27862</v>
      </c>
      <c r="H1360">
        <v>43</v>
      </c>
      <c r="I1360">
        <v>1</v>
      </c>
      <c r="J1360" t="s">
        <v>10683</v>
      </c>
      <c r="K1360" t="s">
        <v>10685</v>
      </c>
      <c r="L1360" t="s">
        <v>11884</v>
      </c>
      <c r="M1360" t="s">
        <v>10702</v>
      </c>
      <c r="N1360">
        <v>6</v>
      </c>
      <c r="O1360" t="s">
        <v>27863</v>
      </c>
      <c r="P1360" t="s">
        <v>10681</v>
      </c>
      <c r="Q1360">
        <v>0</v>
      </c>
    </row>
    <row r="1361" spans="1:17" x14ac:dyDescent="0.25">
      <c r="A1361" t="s">
        <v>6348</v>
      </c>
      <c r="B1361" t="s">
        <v>21137</v>
      </c>
      <c r="C1361">
        <v>57</v>
      </c>
      <c r="D1361" t="s">
        <v>27859</v>
      </c>
      <c r="E1361" t="s">
        <v>27860</v>
      </c>
      <c r="F1361" t="s">
        <v>27861</v>
      </c>
      <c r="G1361" t="s">
        <v>27862</v>
      </c>
      <c r="H1361">
        <v>62</v>
      </c>
      <c r="I1361">
        <v>5</v>
      </c>
      <c r="J1361" t="s">
        <v>10683</v>
      </c>
      <c r="K1361" t="s">
        <v>10685</v>
      </c>
      <c r="L1361" t="s">
        <v>11884</v>
      </c>
      <c r="M1361" t="s">
        <v>10702</v>
      </c>
      <c r="N1361">
        <v>6</v>
      </c>
      <c r="O1361" t="s">
        <v>27863</v>
      </c>
      <c r="P1361" t="s">
        <v>10681</v>
      </c>
      <c r="Q1361">
        <v>0</v>
      </c>
    </row>
    <row r="1362" spans="1:17" x14ac:dyDescent="0.25">
      <c r="A1362" t="s">
        <v>6350</v>
      </c>
      <c r="B1362" t="s">
        <v>21138</v>
      </c>
      <c r="C1362">
        <v>82</v>
      </c>
      <c r="D1362" t="s">
        <v>27859</v>
      </c>
      <c r="E1362" t="s">
        <v>27860</v>
      </c>
      <c r="F1362" t="s">
        <v>27861</v>
      </c>
      <c r="G1362" t="s">
        <v>27862</v>
      </c>
      <c r="H1362">
        <v>99</v>
      </c>
      <c r="I1362">
        <v>16</v>
      </c>
      <c r="J1362" t="s">
        <v>10683</v>
      </c>
      <c r="K1362" t="s">
        <v>10685</v>
      </c>
      <c r="L1362" t="s">
        <v>12698</v>
      </c>
      <c r="M1362" t="s">
        <v>12700</v>
      </c>
      <c r="N1362">
        <v>6</v>
      </c>
      <c r="O1362" t="s">
        <v>27863</v>
      </c>
      <c r="P1362" t="s">
        <v>10681</v>
      </c>
      <c r="Q1362">
        <v>0</v>
      </c>
    </row>
    <row r="1363" spans="1:17" x14ac:dyDescent="0.25">
      <c r="A1363" t="s">
        <v>6351</v>
      </c>
      <c r="B1363" t="s">
        <v>21139</v>
      </c>
      <c r="C1363">
        <v>0</v>
      </c>
      <c r="D1363" t="s">
        <v>27859</v>
      </c>
      <c r="E1363" t="s">
        <v>27860</v>
      </c>
      <c r="F1363" t="s">
        <v>27872</v>
      </c>
      <c r="G1363" t="s">
        <v>27862</v>
      </c>
      <c r="H1363">
        <v>4</v>
      </c>
      <c r="I1363">
        <v>4</v>
      </c>
      <c r="J1363" t="s">
        <v>10683</v>
      </c>
      <c r="K1363" t="s">
        <v>10685</v>
      </c>
      <c r="L1363" t="s">
        <v>10991</v>
      </c>
      <c r="M1363" t="s">
        <v>10993</v>
      </c>
      <c r="N1363">
        <v>6</v>
      </c>
      <c r="O1363" t="s">
        <v>27863</v>
      </c>
      <c r="P1363" t="s">
        <v>10681</v>
      </c>
      <c r="Q1363">
        <v>0</v>
      </c>
    </row>
    <row r="1364" spans="1:17" x14ac:dyDescent="0.25">
      <c r="A1364" t="s">
        <v>6351</v>
      </c>
      <c r="B1364" t="s">
        <v>21139</v>
      </c>
      <c r="C1364">
        <v>0</v>
      </c>
      <c r="D1364" t="s">
        <v>27859</v>
      </c>
      <c r="E1364" t="s">
        <v>27860</v>
      </c>
      <c r="F1364" t="s">
        <v>27864</v>
      </c>
      <c r="G1364" t="s">
        <v>27862</v>
      </c>
      <c r="H1364">
        <v>100</v>
      </c>
      <c r="I1364">
        <v>97</v>
      </c>
      <c r="J1364" t="s">
        <v>10683</v>
      </c>
      <c r="K1364" t="s">
        <v>10685</v>
      </c>
      <c r="L1364" t="s">
        <v>10991</v>
      </c>
      <c r="M1364" t="s">
        <v>10993</v>
      </c>
      <c r="N1364">
        <v>6</v>
      </c>
      <c r="O1364" t="s">
        <v>27863</v>
      </c>
      <c r="P1364" t="s">
        <v>10681</v>
      </c>
      <c r="Q1364">
        <v>0</v>
      </c>
    </row>
    <row r="1365" spans="1:17" x14ac:dyDescent="0.25">
      <c r="A1365" t="s">
        <v>6352</v>
      </c>
      <c r="B1365" t="s">
        <v>21140</v>
      </c>
      <c r="C1365">
        <v>7</v>
      </c>
      <c r="D1365" t="s">
        <v>27859</v>
      </c>
      <c r="E1365" t="s">
        <v>27860</v>
      </c>
      <c r="F1365" t="s">
        <v>27868</v>
      </c>
      <c r="G1365" t="s">
        <v>27862</v>
      </c>
      <c r="H1365">
        <v>7</v>
      </c>
      <c r="I1365">
        <v>0</v>
      </c>
      <c r="J1365" t="s">
        <v>10683</v>
      </c>
      <c r="K1365" t="s">
        <v>10685</v>
      </c>
      <c r="L1365" t="s">
        <v>14397</v>
      </c>
      <c r="M1365" t="s">
        <v>10709</v>
      </c>
      <c r="N1365">
        <v>6</v>
      </c>
      <c r="O1365" t="s">
        <v>27863</v>
      </c>
      <c r="P1365" t="s">
        <v>10751</v>
      </c>
      <c r="Q1365">
        <v>0</v>
      </c>
    </row>
    <row r="1366" spans="1:17" x14ac:dyDescent="0.25">
      <c r="A1366" t="s">
        <v>6353</v>
      </c>
      <c r="B1366" t="s">
        <v>21142</v>
      </c>
      <c r="C1366">
        <v>38</v>
      </c>
      <c r="D1366" t="s">
        <v>27859</v>
      </c>
      <c r="E1366" t="s">
        <v>27860</v>
      </c>
      <c r="F1366" t="s">
        <v>27868</v>
      </c>
      <c r="G1366" t="s">
        <v>27862</v>
      </c>
      <c r="H1366">
        <v>39</v>
      </c>
      <c r="I1366">
        <v>1</v>
      </c>
      <c r="J1366" t="s">
        <v>10683</v>
      </c>
      <c r="K1366" t="s">
        <v>10685</v>
      </c>
      <c r="L1366" t="s">
        <v>12282</v>
      </c>
      <c r="M1366" t="s">
        <v>10709</v>
      </c>
      <c r="N1366">
        <v>6</v>
      </c>
      <c r="O1366" t="s">
        <v>27863</v>
      </c>
      <c r="P1366" t="s">
        <v>10681</v>
      </c>
      <c r="Q1366">
        <v>0</v>
      </c>
    </row>
    <row r="1367" spans="1:17" x14ac:dyDescent="0.25">
      <c r="A1367" t="s">
        <v>6354</v>
      </c>
      <c r="B1367" t="s">
        <v>21143</v>
      </c>
      <c r="C1367">
        <v>0.75</v>
      </c>
      <c r="D1367" t="s">
        <v>27859</v>
      </c>
      <c r="E1367" t="s">
        <v>27860</v>
      </c>
      <c r="F1367" t="s">
        <v>27867</v>
      </c>
      <c r="G1367" t="s">
        <v>27867</v>
      </c>
      <c r="H1367">
        <v>0.75</v>
      </c>
      <c r="I1367">
        <v>0</v>
      </c>
      <c r="J1367" t="s">
        <v>10752</v>
      </c>
      <c r="K1367" t="s">
        <v>10685</v>
      </c>
      <c r="L1367" t="s">
        <v>11716</v>
      </c>
      <c r="M1367" t="s">
        <v>11718</v>
      </c>
      <c r="N1367">
        <v>12</v>
      </c>
      <c r="O1367" t="s">
        <v>27863</v>
      </c>
      <c r="P1367" t="s">
        <v>10751</v>
      </c>
      <c r="Q1367">
        <v>0</v>
      </c>
    </row>
    <row r="1368" spans="1:17" x14ac:dyDescent="0.25">
      <c r="A1368" t="s">
        <v>6356</v>
      </c>
      <c r="B1368" t="s">
        <v>21147</v>
      </c>
      <c r="C1368">
        <v>2</v>
      </c>
      <c r="D1368" t="s">
        <v>27859</v>
      </c>
      <c r="E1368" t="s">
        <v>27860</v>
      </c>
      <c r="F1368" t="s">
        <v>27873</v>
      </c>
      <c r="G1368" t="s">
        <v>27862</v>
      </c>
      <c r="H1368">
        <v>2</v>
      </c>
      <c r="I1368">
        <v>0</v>
      </c>
      <c r="J1368" t="s">
        <v>10752</v>
      </c>
      <c r="K1368" t="s">
        <v>10685</v>
      </c>
      <c r="L1368" t="s">
        <v>11359</v>
      </c>
      <c r="M1368" t="s">
        <v>10696</v>
      </c>
      <c r="N1368">
        <v>6</v>
      </c>
      <c r="O1368" t="s">
        <v>27863</v>
      </c>
      <c r="P1368" t="s">
        <v>10751</v>
      </c>
      <c r="Q1368">
        <v>0</v>
      </c>
    </row>
    <row r="1369" spans="1:17" x14ac:dyDescent="0.25">
      <c r="A1369" t="s">
        <v>6360</v>
      </c>
      <c r="B1369" t="s">
        <v>21154</v>
      </c>
      <c r="C1369">
        <v>4</v>
      </c>
      <c r="D1369" t="s">
        <v>27859</v>
      </c>
      <c r="E1369" t="s">
        <v>27860</v>
      </c>
      <c r="F1369" t="s">
        <v>27873</v>
      </c>
      <c r="G1369" t="s">
        <v>27862</v>
      </c>
      <c r="H1369">
        <v>4</v>
      </c>
      <c r="I1369">
        <v>0</v>
      </c>
      <c r="J1369" t="s">
        <v>10752</v>
      </c>
      <c r="K1369" t="s">
        <v>10685</v>
      </c>
      <c r="L1369" t="s">
        <v>10686</v>
      </c>
      <c r="M1369" t="s">
        <v>10688</v>
      </c>
      <c r="N1369">
        <v>12</v>
      </c>
      <c r="O1369" t="s">
        <v>27863</v>
      </c>
      <c r="P1369" t="s">
        <v>10751</v>
      </c>
      <c r="Q1369">
        <v>0</v>
      </c>
    </row>
    <row r="1370" spans="1:17" x14ac:dyDescent="0.25">
      <c r="A1370" t="s">
        <v>6361</v>
      </c>
      <c r="B1370" t="s">
        <v>21155</v>
      </c>
      <c r="C1370">
        <v>2</v>
      </c>
      <c r="D1370" t="s">
        <v>27859</v>
      </c>
      <c r="E1370" t="s">
        <v>27860</v>
      </c>
      <c r="F1370" t="s">
        <v>27873</v>
      </c>
      <c r="G1370" t="s">
        <v>27862</v>
      </c>
      <c r="H1370">
        <v>2</v>
      </c>
      <c r="I1370">
        <v>0</v>
      </c>
      <c r="J1370" t="s">
        <v>10752</v>
      </c>
      <c r="K1370" t="s">
        <v>10685</v>
      </c>
      <c r="L1370" t="s">
        <v>10686</v>
      </c>
      <c r="M1370" t="s">
        <v>10688</v>
      </c>
      <c r="N1370">
        <v>12</v>
      </c>
      <c r="O1370" t="s">
        <v>27863</v>
      </c>
      <c r="P1370" t="s">
        <v>10751</v>
      </c>
      <c r="Q1370">
        <v>0</v>
      </c>
    </row>
    <row r="1371" spans="1:17" x14ac:dyDescent="0.25">
      <c r="A1371" t="s">
        <v>6365</v>
      </c>
      <c r="B1371" t="s">
        <v>21161</v>
      </c>
      <c r="C1371">
        <v>35</v>
      </c>
      <c r="D1371" t="s">
        <v>27859</v>
      </c>
      <c r="E1371" t="s">
        <v>27860</v>
      </c>
      <c r="F1371" t="s">
        <v>27861</v>
      </c>
      <c r="G1371" t="s">
        <v>27862</v>
      </c>
      <c r="H1371">
        <v>36</v>
      </c>
      <c r="I1371">
        <v>1</v>
      </c>
      <c r="J1371" t="s">
        <v>10752</v>
      </c>
      <c r="K1371" t="s">
        <v>10685</v>
      </c>
      <c r="L1371" t="s">
        <v>11359</v>
      </c>
      <c r="M1371" t="s">
        <v>10702</v>
      </c>
      <c r="N1371">
        <v>6</v>
      </c>
      <c r="O1371" t="s">
        <v>27863</v>
      </c>
      <c r="P1371" t="s">
        <v>10751</v>
      </c>
      <c r="Q1371">
        <v>0</v>
      </c>
    </row>
    <row r="1372" spans="1:17" x14ac:dyDescent="0.25">
      <c r="A1372" t="s">
        <v>6366</v>
      </c>
      <c r="B1372" t="s">
        <v>21162</v>
      </c>
      <c r="C1372">
        <v>0</v>
      </c>
      <c r="D1372" t="s">
        <v>27859</v>
      </c>
      <c r="E1372" t="s">
        <v>27860</v>
      </c>
      <c r="F1372" t="s">
        <v>27861</v>
      </c>
      <c r="G1372" t="s">
        <v>27862</v>
      </c>
      <c r="H1372">
        <v>1</v>
      </c>
      <c r="I1372">
        <v>0</v>
      </c>
      <c r="J1372" t="s">
        <v>10752</v>
      </c>
      <c r="K1372" t="s">
        <v>10685</v>
      </c>
      <c r="L1372" t="s">
        <v>10728</v>
      </c>
      <c r="M1372" t="s">
        <v>10696</v>
      </c>
      <c r="N1372">
        <v>6</v>
      </c>
      <c r="O1372" t="s">
        <v>27863</v>
      </c>
      <c r="P1372" t="s">
        <v>10751</v>
      </c>
      <c r="Q1372">
        <v>0</v>
      </c>
    </row>
    <row r="1373" spans="1:17" x14ac:dyDescent="0.25">
      <c r="A1373" t="s">
        <v>6369</v>
      </c>
      <c r="B1373" t="s">
        <v>21165</v>
      </c>
      <c r="C1373">
        <v>13</v>
      </c>
      <c r="D1373" t="s">
        <v>27859</v>
      </c>
      <c r="E1373" t="s">
        <v>27860</v>
      </c>
      <c r="F1373" t="s">
        <v>27861</v>
      </c>
      <c r="G1373" t="s">
        <v>27862</v>
      </c>
      <c r="H1373">
        <v>15</v>
      </c>
      <c r="I1373">
        <v>2</v>
      </c>
      <c r="J1373" t="s">
        <v>10683</v>
      </c>
      <c r="K1373" t="s">
        <v>10685</v>
      </c>
      <c r="L1373" t="s">
        <v>10826</v>
      </c>
      <c r="M1373" t="s">
        <v>10709</v>
      </c>
      <c r="N1373">
        <v>12</v>
      </c>
      <c r="O1373" t="s">
        <v>27863</v>
      </c>
      <c r="P1373" t="s">
        <v>10681</v>
      </c>
      <c r="Q1373">
        <v>0</v>
      </c>
    </row>
    <row r="1374" spans="1:17" x14ac:dyDescent="0.25">
      <c r="A1374" t="s">
        <v>6370</v>
      </c>
      <c r="B1374" t="s">
        <v>21166</v>
      </c>
      <c r="C1374">
        <v>112</v>
      </c>
      <c r="D1374" t="s">
        <v>27859</v>
      </c>
      <c r="E1374" t="s">
        <v>27860</v>
      </c>
      <c r="F1374" t="s">
        <v>27861</v>
      </c>
      <c r="G1374" t="s">
        <v>27862</v>
      </c>
      <c r="H1374">
        <v>112</v>
      </c>
      <c r="I1374">
        <v>0</v>
      </c>
      <c r="J1374" t="s">
        <v>10683</v>
      </c>
      <c r="K1374" t="s">
        <v>10685</v>
      </c>
      <c r="L1374" t="s">
        <v>10803</v>
      </c>
      <c r="M1374" t="s">
        <v>10783</v>
      </c>
      <c r="N1374">
        <v>12</v>
      </c>
      <c r="O1374" t="s">
        <v>27863</v>
      </c>
      <c r="P1374" t="s">
        <v>10681</v>
      </c>
      <c r="Q1374">
        <v>0</v>
      </c>
    </row>
    <row r="1375" spans="1:17" x14ac:dyDescent="0.25">
      <c r="A1375" t="s">
        <v>6371</v>
      </c>
      <c r="B1375" t="s">
        <v>21167</v>
      </c>
      <c r="C1375">
        <v>0</v>
      </c>
      <c r="D1375" t="s">
        <v>27859</v>
      </c>
      <c r="E1375" t="s">
        <v>27860</v>
      </c>
      <c r="F1375" t="s">
        <v>27869</v>
      </c>
      <c r="G1375" t="s">
        <v>27870</v>
      </c>
      <c r="H1375">
        <v>25</v>
      </c>
      <c r="I1375">
        <v>0</v>
      </c>
      <c r="J1375" t="s">
        <v>10683</v>
      </c>
      <c r="K1375" t="s">
        <v>10685</v>
      </c>
      <c r="L1375" t="s">
        <v>10803</v>
      </c>
      <c r="M1375" t="s">
        <v>10783</v>
      </c>
      <c r="N1375">
        <v>12</v>
      </c>
      <c r="O1375" t="s">
        <v>27863</v>
      </c>
      <c r="P1375" t="s">
        <v>10751</v>
      </c>
      <c r="Q1375">
        <v>0</v>
      </c>
    </row>
    <row r="1376" spans="1:17" x14ac:dyDescent="0.25">
      <c r="A1376" t="s">
        <v>9855</v>
      </c>
      <c r="B1376" t="s">
        <v>21168</v>
      </c>
      <c r="C1376">
        <v>80</v>
      </c>
      <c r="D1376" t="s">
        <v>27859</v>
      </c>
      <c r="E1376" t="s">
        <v>27860</v>
      </c>
      <c r="F1376" t="s">
        <v>27865</v>
      </c>
      <c r="G1376" t="s">
        <v>27862</v>
      </c>
      <c r="H1376">
        <v>80</v>
      </c>
      <c r="I1376">
        <v>0</v>
      </c>
      <c r="J1376" t="s">
        <v>10683</v>
      </c>
      <c r="K1376" t="s">
        <v>10685</v>
      </c>
      <c r="L1376" t="s">
        <v>10803</v>
      </c>
      <c r="M1376" t="s">
        <v>10783</v>
      </c>
      <c r="N1376">
        <v>6</v>
      </c>
      <c r="O1376" t="s">
        <v>27863</v>
      </c>
      <c r="P1376" t="s">
        <v>10751</v>
      </c>
      <c r="Q1376">
        <v>0</v>
      </c>
    </row>
    <row r="1377" spans="1:17" x14ac:dyDescent="0.25">
      <c r="A1377" t="s">
        <v>6372</v>
      </c>
      <c r="B1377" t="s">
        <v>21169</v>
      </c>
      <c r="C1377">
        <v>61</v>
      </c>
      <c r="D1377" t="s">
        <v>27859</v>
      </c>
      <c r="E1377" t="s">
        <v>27860</v>
      </c>
      <c r="F1377" t="s">
        <v>27865</v>
      </c>
      <c r="G1377" t="s">
        <v>27862</v>
      </c>
      <c r="H1377">
        <v>62</v>
      </c>
      <c r="I1377">
        <v>1</v>
      </c>
      <c r="J1377" t="s">
        <v>10683</v>
      </c>
      <c r="K1377" t="s">
        <v>10685</v>
      </c>
      <c r="L1377" t="s">
        <v>10694</v>
      </c>
      <c r="M1377" t="s">
        <v>10696</v>
      </c>
      <c r="N1377">
        <v>12</v>
      </c>
      <c r="O1377" t="s">
        <v>27863</v>
      </c>
      <c r="P1377" t="s">
        <v>10681</v>
      </c>
      <c r="Q1377">
        <v>0</v>
      </c>
    </row>
    <row r="1378" spans="1:17" x14ac:dyDescent="0.25">
      <c r="A1378" t="s">
        <v>6373</v>
      </c>
      <c r="B1378" t="s">
        <v>21170</v>
      </c>
      <c r="C1378">
        <v>40</v>
      </c>
      <c r="D1378" t="s">
        <v>27859</v>
      </c>
      <c r="E1378" t="s">
        <v>27860</v>
      </c>
      <c r="F1378" t="s">
        <v>27865</v>
      </c>
      <c r="G1378" t="s">
        <v>27862</v>
      </c>
      <c r="H1378">
        <v>40</v>
      </c>
      <c r="I1378">
        <v>0</v>
      </c>
      <c r="J1378" t="s">
        <v>10683</v>
      </c>
      <c r="K1378" t="s">
        <v>10685</v>
      </c>
      <c r="L1378" t="s">
        <v>10694</v>
      </c>
      <c r="M1378" t="s">
        <v>10696</v>
      </c>
      <c r="N1378">
        <v>12</v>
      </c>
      <c r="O1378" t="s">
        <v>27863</v>
      </c>
      <c r="P1378" t="s">
        <v>10681</v>
      </c>
      <c r="Q1378">
        <v>0</v>
      </c>
    </row>
    <row r="1379" spans="1:17" x14ac:dyDescent="0.25">
      <c r="A1379" t="s">
        <v>6376</v>
      </c>
      <c r="B1379" t="s">
        <v>21174</v>
      </c>
      <c r="C1379">
        <v>41</v>
      </c>
      <c r="D1379" t="s">
        <v>27859</v>
      </c>
      <c r="E1379" t="s">
        <v>27860</v>
      </c>
      <c r="F1379" t="s">
        <v>27861</v>
      </c>
      <c r="G1379" t="s">
        <v>27862</v>
      </c>
      <c r="H1379">
        <v>46</v>
      </c>
      <c r="I1379">
        <v>5</v>
      </c>
      <c r="J1379" t="s">
        <v>10683</v>
      </c>
      <c r="K1379" t="s">
        <v>10685</v>
      </c>
      <c r="L1379" t="s">
        <v>10837</v>
      </c>
      <c r="M1379" t="s">
        <v>10696</v>
      </c>
      <c r="N1379">
        <v>6</v>
      </c>
      <c r="O1379" t="s">
        <v>27863</v>
      </c>
      <c r="P1379" t="s">
        <v>10681</v>
      </c>
      <c r="Q1379">
        <v>0</v>
      </c>
    </row>
    <row r="1380" spans="1:17" x14ac:dyDescent="0.25">
      <c r="A1380" t="s">
        <v>6377</v>
      </c>
      <c r="B1380" t="s">
        <v>21175</v>
      </c>
      <c r="C1380">
        <v>28</v>
      </c>
      <c r="D1380" t="s">
        <v>27859</v>
      </c>
      <c r="E1380" t="s">
        <v>27860</v>
      </c>
      <c r="F1380" t="s">
        <v>27861</v>
      </c>
      <c r="G1380" t="s">
        <v>27862</v>
      </c>
      <c r="H1380">
        <v>36</v>
      </c>
      <c r="I1380">
        <v>7</v>
      </c>
      <c r="J1380" t="s">
        <v>10683</v>
      </c>
      <c r="K1380" t="s">
        <v>10685</v>
      </c>
      <c r="L1380" t="s">
        <v>10686</v>
      </c>
      <c r="M1380" t="s">
        <v>10688</v>
      </c>
      <c r="N1380">
        <v>6</v>
      </c>
      <c r="O1380" t="s">
        <v>27863</v>
      </c>
      <c r="P1380" t="s">
        <v>10681</v>
      </c>
      <c r="Q1380">
        <v>0</v>
      </c>
    </row>
    <row r="1381" spans="1:17" x14ac:dyDescent="0.25">
      <c r="A1381" t="s">
        <v>6378</v>
      </c>
      <c r="B1381" t="s">
        <v>21176</v>
      </c>
      <c r="C1381">
        <v>25</v>
      </c>
      <c r="D1381" t="s">
        <v>27859</v>
      </c>
      <c r="E1381" t="s">
        <v>27860</v>
      </c>
      <c r="F1381" t="s">
        <v>27861</v>
      </c>
      <c r="G1381" t="s">
        <v>27862</v>
      </c>
      <c r="H1381">
        <v>28</v>
      </c>
      <c r="I1381">
        <v>3</v>
      </c>
      <c r="J1381" t="s">
        <v>10683</v>
      </c>
      <c r="K1381" t="s">
        <v>10685</v>
      </c>
      <c r="L1381" t="s">
        <v>10694</v>
      </c>
      <c r="M1381" t="s">
        <v>10696</v>
      </c>
      <c r="N1381">
        <v>12</v>
      </c>
      <c r="O1381" t="s">
        <v>27863</v>
      </c>
      <c r="P1381" t="s">
        <v>10681</v>
      </c>
      <c r="Q1381">
        <v>0</v>
      </c>
    </row>
    <row r="1382" spans="1:17" x14ac:dyDescent="0.25">
      <c r="A1382" t="s">
        <v>6379</v>
      </c>
      <c r="B1382" t="s">
        <v>21177</v>
      </c>
      <c r="C1382">
        <v>91</v>
      </c>
      <c r="D1382" t="s">
        <v>27859</v>
      </c>
      <c r="E1382" t="s">
        <v>27860</v>
      </c>
      <c r="F1382" t="s">
        <v>27864</v>
      </c>
      <c r="G1382" t="s">
        <v>27862</v>
      </c>
      <c r="H1382">
        <v>93</v>
      </c>
      <c r="I1382">
        <v>2</v>
      </c>
      <c r="J1382" t="s">
        <v>10683</v>
      </c>
      <c r="K1382" t="s">
        <v>10685</v>
      </c>
      <c r="L1382" t="s">
        <v>10700</v>
      </c>
      <c r="M1382" t="s">
        <v>10702</v>
      </c>
      <c r="N1382">
        <v>12</v>
      </c>
      <c r="O1382" t="s">
        <v>27863</v>
      </c>
      <c r="P1382" t="s">
        <v>10681</v>
      </c>
      <c r="Q1382">
        <v>0</v>
      </c>
    </row>
    <row r="1383" spans="1:17" x14ac:dyDescent="0.25">
      <c r="A1383" t="s">
        <v>6380</v>
      </c>
      <c r="B1383" t="s">
        <v>21178</v>
      </c>
      <c r="C1383">
        <v>137</v>
      </c>
      <c r="D1383" t="s">
        <v>27859</v>
      </c>
      <c r="E1383" t="s">
        <v>27860</v>
      </c>
      <c r="F1383" t="s">
        <v>27861</v>
      </c>
      <c r="G1383" t="s">
        <v>27862</v>
      </c>
      <c r="H1383">
        <v>148</v>
      </c>
      <c r="I1383">
        <v>11</v>
      </c>
      <c r="J1383" t="s">
        <v>10683</v>
      </c>
      <c r="K1383" t="s">
        <v>10685</v>
      </c>
      <c r="L1383" t="s">
        <v>10700</v>
      </c>
      <c r="M1383" t="s">
        <v>10702</v>
      </c>
      <c r="N1383">
        <v>12</v>
      </c>
      <c r="O1383" t="s">
        <v>27863</v>
      </c>
      <c r="P1383" t="s">
        <v>10681</v>
      </c>
      <c r="Q1383">
        <v>0</v>
      </c>
    </row>
    <row r="1384" spans="1:17" x14ac:dyDescent="0.25">
      <c r="A1384" t="s">
        <v>9857</v>
      </c>
      <c r="B1384" t="s">
        <v>21179</v>
      </c>
      <c r="C1384">
        <v>111</v>
      </c>
      <c r="D1384" t="s">
        <v>27859</v>
      </c>
      <c r="E1384" t="s">
        <v>27860</v>
      </c>
      <c r="F1384" t="s">
        <v>27864</v>
      </c>
      <c r="G1384" t="s">
        <v>27862</v>
      </c>
      <c r="H1384">
        <v>136</v>
      </c>
      <c r="I1384">
        <v>8</v>
      </c>
      <c r="J1384" t="s">
        <v>10683</v>
      </c>
      <c r="K1384" t="s">
        <v>10685</v>
      </c>
      <c r="L1384" t="s">
        <v>10700</v>
      </c>
      <c r="M1384" t="s">
        <v>10702</v>
      </c>
      <c r="N1384">
        <v>6</v>
      </c>
      <c r="O1384" t="s">
        <v>27863</v>
      </c>
      <c r="P1384" t="s">
        <v>10681</v>
      </c>
      <c r="Q1384">
        <v>0</v>
      </c>
    </row>
    <row r="1385" spans="1:17" x14ac:dyDescent="0.25">
      <c r="A1385" t="s">
        <v>6382</v>
      </c>
      <c r="B1385" t="s">
        <v>21180</v>
      </c>
      <c r="C1385">
        <v>74</v>
      </c>
      <c r="D1385" t="s">
        <v>27859</v>
      </c>
      <c r="E1385" t="s">
        <v>27860</v>
      </c>
      <c r="F1385" t="s">
        <v>27861</v>
      </c>
      <c r="G1385" t="s">
        <v>27862</v>
      </c>
      <c r="H1385">
        <v>74</v>
      </c>
      <c r="I1385">
        <v>0</v>
      </c>
      <c r="J1385" t="s">
        <v>10683</v>
      </c>
      <c r="K1385" t="s">
        <v>10685</v>
      </c>
      <c r="L1385" t="s">
        <v>10803</v>
      </c>
      <c r="M1385" t="s">
        <v>10783</v>
      </c>
      <c r="N1385">
        <v>12</v>
      </c>
      <c r="O1385" t="s">
        <v>27863</v>
      </c>
      <c r="P1385" t="s">
        <v>10681</v>
      </c>
      <c r="Q1385">
        <v>0</v>
      </c>
    </row>
    <row r="1386" spans="1:17" x14ac:dyDescent="0.25">
      <c r="A1386" t="s">
        <v>6383</v>
      </c>
      <c r="B1386" t="s">
        <v>21181</v>
      </c>
      <c r="C1386">
        <v>210</v>
      </c>
      <c r="D1386" t="s">
        <v>27859</v>
      </c>
      <c r="E1386" t="s">
        <v>27860</v>
      </c>
      <c r="F1386" t="s">
        <v>27872</v>
      </c>
      <c r="G1386" t="s">
        <v>27862</v>
      </c>
      <c r="H1386">
        <v>210</v>
      </c>
      <c r="I1386">
        <v>0</v>
      </c>
      <c r="J1386" t="s">
        <v>10683</v>
      </c>
      <c r="K1386" t="s">
        <v>10685</v>
      </c>
      <c r="L1386" t="s">
        <v>10686</v>
      </c>
      <c r="M1386" t="s">
        <v>10688</v>
      </c>
      <c r="N1386">
        <v>12</v>
      </c>
      <c r="O1386" t="s">
        <v>27863</v>
      </c>
      <c r="P1386" t="s">
        <v>10681</v>
      </c>
      <c r="Q1386">
        <v>0</v>
      </c>
    </row>
    <row r="1387" spans="1:17" x14ac:dyDescent="0.25">
      <c r="A1387" t="s">
        <v>6383</v>
      </c>
      <c r="B1387" t="s">
        <v>21181</v>
      </c>
      <c r="C1387">
        <v>33</v>
      </c>
      <c r="D1387" t="s">
        <v>27859</v>
      </c>
      <c r="E1387" t="s">
        <v>27860</v>
      </c>
      <c r="F1387" t="s">
        <v>27864</v>
      </c>
      <c r="G1387" t="s">
        <v>27862</v>
      </c>
      <c r="H1387">
        <v>34</v>
      </c>
      <c r="I1387">
        <v>1</v>
      </c>
      <c r="J1387" t="s">
        <v>10683</v>
      </c>
      <c r="K1387" t="s">
        <v>10685</v>
      </c>
      <c r="L1387" t="s">
        <v>10686</v>
      </c>
      <c r="M1387" t="s">
        <v>10688</v>
      </c>
      <c r="N1387">
        <v>12</v>
      </c>
      <c r="O1387" t="s">
        <v>27863</v>
      </c>
      <c r="P1387" t="s">
        <v>10681</v>
      </c>
      <c r="Q1387">
        <v>0</v>
      </c>
    </row>
    <row r="1388" spans="1:17" x14ac:dyDescent="0.25">
      <c r="A1388" t="s">
        <v>6383</v>
      </c>
      <c r="B1388" t="s">
        <v>21181</v>
      </c>
      <c r="C1388">
        <v>2</v>
      </c>
      <c r="D1388" t="s">
        <v>27859</v>
      </c>
      <c r="E1388" t="s">
        <v>27860</v>
      </c>
      <c r="F1388" t="s">
        <v>27861</v>
      </c>
      <c r="G1388" t="s">
        <v>27862</v>
      </c>
      <c r="H1388">
        <v>2</v>
      </c>
      <c r="I1388">
        <v>0</v>
      </c>
      <c r="J1388" t="s">
        <v>10683</v>
      </c>
      <c r="K1388" t="s">
        <v>10685</v>
      </c>
      <c r="L1388" t="s">
        <v>10686</v>
      </c>
      <c r="M1388" t="s">
        <v>10688</v>
      </c>
      <c r="N1388">
        <v>12</v>
      </c>
      <c r="O1388" t="s">
        <v>27863</v>
      </c>
      <c r="P1388" t="s">
        <v>10681</v>
      </c>
      <c r="Q1388">
        <v>0</v>
      </c>
    </row>
    <row r="1389" spans="1:17" x14ac:dyDescent="0.25">
      <c r="A1389" t="s">
        <v>6384</v>
      </c>
      <c r="B1389" t="s">
        <v>21182</v>
      </c>
      <c r="C1389">
        <v>30</v>
      </c>
      <c r="D1389" t="s">
        <v>27859</v>
      </c>
      <c r="E1389" t="s">
        <v>27860</v>
      </c>
      <c r="F1389" t="s">
        <v>27861</v>
      </c>
      <c r="G1389" t="s">
        <v>27862</v>
      </c>
      <c r="H1389">
        <v>30</v>
      </c>
      <c r="I1389">
        <v>0</v>
      </c>
      <c r="J1389" t="s">
        <v>10683</v>
      </c>
      <c r="K1389" t="s">
        <v>10685</v>
      </c>
      <c r="L1389" t="s">
        <v>12137</v>
      </c>
      <c r="M1389" t="s">
        <v>10702</v>
      </c>
      <c r="N1389">
        <v>6</v>
      </c>
      <c r="O1389" t="s">
        <v>27863</v>
      </c>
      <c r="P1389" t="s">
        <v>10681</v>
      </c>
      <c r="Q1389">
        <v>0</v>
      </c>
    </row>
    <row r="1390" spans="1:17" x14ac:dyDescent="0.25">
      <c r="A1390" t="s">
        <v>6385</v>
      </c>
      <c r="B1390" t="s">
        <v>21183</v>
      </c>
      <c r="C1390">
        <v>84</v>
      </c>
      <c r="D1390" t="s">
        <v>27859</v>
      </c>
      <c r="E1390" t="s">
        <v>27860</v>
      </c>
      <c r="F1390" t="s">
        <v>27861</v>
      </c>
      <c r="G1390" t="s">
        <v>27862</v>
      </c>
      <c r="H1390">
        <v>86</v>
      </c>
      <c r="I1390">
        <v>2</v>
      </c>
      <c r="J1390" t="s">
        <v>10683</v>
      </c>
      <c r="K1390" t="s">
        <v>10685</v>
      </c>
      <c r="L1390" t="s">
        <v>10761</v>
      </c>
      <c r="M1390" t="s">
        <v>10696</v>
      </c>
      <c r="N1390">
        <v>6</v>
      </c>
      <c r="O1390" t="s">
        <v>27863</v>
      </c>
      <c r="P1390" t="s">
        <v>10681</v>
      </c>
      <c r="Q1390">
        <v>0</v>
      </c>
    </row>
    <row r="1391" spans="1:17" x14ac:dyDescent="0.25">
      <c r="A1391" t="s">
        <v>6387</v>
      </c>
      <c r="B1391" t="s">
        <v>21184</v>
      </c>
      <c r="C1391">
        <v>64</v>
      </c>
      <c r="D1391" t="s">
        <v>27859</v>
      </c>
      <c r="E1391" t="s">
        <v>27860</v>
      </c>
      <c r="F1391" t="s">
        <v>27861</v>
      </c>
      <c r="G1391" t="s">
        <v>27862</v>
      </c>
      <c r="H1391">
        <v>69</v>
      </c>
      <c r="I1391">
        <v>5</v>
      </c>
      <c r="J1391" t="s">
        <v>10683</v>
      </c>
      <c r="K1391" t="s">
        <v>10685</v>
      </c>
      <c r="L1391" t="s">
        <v>10728</v>
      </c>
      <c r="M1391" t="s">
        <v>10702</v>
      </c>
      <c r="N1391">
        <v>6</v>
      </c>
      <c r="O1391" t="s">
        <v>27863</v>
      </c>
      <c r="P1391" t="s">
        <v>10681</v>
      </c>
      <c r="Q1391">
        <v>0</v>
      </c>
    </row>
    <row r="1392" spans="1:17" x14ac:dyDescent="0.25">
      <c r="A1392" t="s">
        <v>6389</v>
      </c>
      <c r="B1392" t="s">
        <v>21186</v>
      </c>
      <c r="C1392">
        <v>34</v>
      </c>
      <c r="D1392" t="s">
        <v>27859</v>
      </c>
      <c r="E1392" t="s">
        <v>27860</v>
      </c>
      <c r="F1392" t="s">
        <v>27861</v>
      </c>
      <c r="G1392" t="s">
        <v>27862</v>
      </c>
      <c r="H1392">
        <v>34</v>
      </c>
      <c r="I1392">
        <v>0</v>
      </c>
      <c r="J1392" t="s">
        <v>10683</v>
      </c>
      <c r="K1392" t="s">
        <v>10685</v>
      </c>
      <c r="L1392" t="s">
        <v>11836</v>
      </c>
      <c r="M1392" t="s">
        <v>10696</v>
      </c>
      <c r="N1392">
        <v>12</v>
      </c>
      <c r="O1392" t="s">
        <v>27863</v>
      </c>
      <c r="P1392" t="s">
        <v>10681</v>
      </c>
      <c r="Q1392">
        <v>0</v>
      </c>
    </row>
    <row r="1393" spans="1:17" x14ac:dyDescent="0.25">
      <c r="A1393" t="s">
        <v>6390</v>
      </c>
      <c r="B1393" t="s">
        <v>21187</v>
      </c>
      <c r="C1393">
        <v>63</v>
      </c>
      <c r="D1393" t="s">
        <v>27859</v>
      </c>
      <c r="E1393" t="s">
        <v>27860</v>
      </c>
      <c r="F1393" t="s">
        <v>27861</v>
      </c>
      <c r="G1393" t="s">
        <v>27862</v>
      </c>
      <c r="H1393">
        <v>63</v>
      </c>
      <c r="I1393">
        <v>0</v>
      </c>
      <c r="J1393" t="s">
        <v>10683</v>
      </c>
      <c r="K1393" t="s">
        <v>10685</v>
      </c>
      <c r="L1393" t="s">
        <v>11359</v>
      </c>
      <c r="M1393" t="s">
        <v>10702</v>
      </c>
      <c r="N1393">
        <v>6</v>
      </c>
      <c r="O1393" t="s">
        <v>27863</v>
      </c>
      <c r="P1393" t="s">
        <v>10681</v>
      </c>
      <c r="Q1393">
        <v>0</v>
      </c>
    </row>
    <row r="1394" spans="1:17" x14ac:dyDescent="0.25">
      <c r="A1394" t="s">
        <v>6391</v>
      </c>
      <c r="B1394" t="s">
        <v>21188</v>
      </c>
      <c r="C1394">
        <v>77</v>
      </c>
      <c r="D1394" t="s">
        <v>27859</v>
      </c>
      <c r="E1394" t="s">
        <v>27860</v>
      </c>
      <c r="F1394" t="s">
        <v>27861</v>
      </c>
      <c r="G1394" t="s">
        <v>27862</v>
      </c>
      <c r="H1394">
        <v>77</v>
      </c>
      <c r="I1394">
        <v>0</v>
      </c>
      <c r="J1394" t="s">
        <v>10683</v>
      </c>
      <c r="K1394" t="s">
        <v>10685</v>
      </c>
      <c r="L1394" t="s">
        <v>11359</v>
      </c>
      <c r="M1394" t="s">
        <v>10702</v>
      </c>
      <c r="N1394">
        <v>6</v>
      </c>
      <c r="O1394" t="s">
        <v>27863</v>
      </c>
      <c r="P1394" t="s">
        <v>10681</v>
      </c>
      <c r="Q1394">
        <v>0</v>
      </c>
    </row>
    <row r="1395" spans="1:17" x14ac:dyDescent="0.25">
      <c r="A1395" t="s">
        <v>6392</v>
      </c>
      <c r="B1395" t="s">
        <v>21189</v>
      </c>
      <c r="C1395">
        <v>206</v>
      </c>
      <c r="D1395" t="s">
        <v>27859</v>
      </c>
      <c r="E1395" t="s">
        <v>27860</v>
      </c>
      <c r="F1395" t="s">
        <v>27864</v>
      </c>
      <c r="G1395" t="s">
        <v>27862</v>
      </c>
      <c r="H1395">
        <v>207</v>
      </c>
      <c r="I1395">
        <v>1</v>
      </c>
      <c r="J1395" t="s">
        <v>10683</v>
      </c>
      <c r="K1395" t="s">
        <v>10685</v>
      </c>
      <c r="L1395" t="s">
        <v>10686</v>
      </c>
      <c r="M1395" t="s">
        <v>10688</v>
      </c>
      <c r="N1395">
        <v>12</v>
      </c>
      <c r="O1395" t="s">
        <v>27863</v>
      </c>
      <c r="P1395" t="s">
        <v>10681</v>
      </c>
      <c r="Q1395">
        <v>0</v>
      </c>
    </row>
    <row r="1396" spans="1:17" x14ac:dyDescent="0.25">
      <c r="A1396" t="s">
        <v>6393</v>
      </c>
      <c r="B1396" t="s">
        <v>21190</v>
      </c>
      <c r="C1396">
        <v>182</v>
      </c>
      <c r="D1396" t="s">
        <v>27859</v>
      </c>
      <c r="E1396" t="s">
        <v>27860</v>
      </c>
      <c r="F1396" t="s">
        <v>27864</v>
      </c>
      <c r="G1396" t="s">
        <v>27862</v>
      </c>
      <c r="H1396">
        <v>185</v>
      </c>
      <c r="I1396">
        <v>3</v>
      </c>
      <c r="J1396" t="s">
        <v>10683</v>
      </c>
      <c r="K1396" t="s">
        <v>10685</v>
      </c>
      <c r="L1396" t="s">
        <v>10686</v>
      </c>
      <c r="M1396" t="s">
        <v>10688</v>
      </c>
      <c r="N1396">
        <v>12</v>
      </c>
      <c r="O1396" t="s">
        <v>27863</v>
      </c>
      <c r="P1396" t="s">
        <v>10681</v>
      </c>
      <c r="Q1396">
        <v>0</v>
      </c>
    </row>
    <row r="1397" spans="1:17" x14ac:dyDescent="0.25">
      <c r="A1397" t="s">
        <v>6393</v>
      </c>
      <c r="B1397" t="s">
        <v>21190</v>
      </c>
      <c r="C1397">
        <v>7</v>
      </c>
      <c r="D1397" t="s">
        <v>27859</v>
      </c>
      <c r="E1397" t="s">
        <v>27860</v>
      </c>
      <c r="F1397" t="s">
        <v>27861</v>
      </c>
      <c r="G1397" t="s">
        <v>27862</v>
      </c>
      <c r="H1397">
        <v>7</v>
      </c>
      <c r="I1397">
        <v>0</v>
      </c>
      <c r="J1397" t="s">
        <v>10683</v>
      </c>
      <c r="K1397" t="s">
        <v>10685</v>
      </c>
      <c r="L1397" t="s">
        <v>10686</v>
      </c>
      <c r="M1397" t="s">
        <v>10688</v>
      </c>
      <c r="N1397">
        <v>12</v>
      </c>
      <c r="O1397" t="s">
        <v>27863</v>
      </c>
      <c r="P1397" t="s">
        <v>10681</v>
      </c>
      <c r="Q1397">
        <v>0</v>
      </c>
    </row>
    <row r="1398" spans="1:17" x14ac:dyDescent="0.25">
      <c r="A1398" t="s">
        <v>6394</v>
      </c>
      <c r="B1398" t="s">
        <v>21191</v>
      </c>
      <c r="C1398">
        <v>62.916666999999997</v>
      </c>
      <c r="D1398" t="s">
        <v>27859</v>
      </c>
      <c r="E1398" t="s">
        <v>27860</v>
      </c>
      <c r="F1398" t="s">
        <v>27861</v>
      </c>
      <c r="G1398" t="s">
        <v>27862</v>
      </c>
      <c r="H1398">
        <v>64.916667000000004</v>
      </c>
      <c r="I1398">
        <v>2</v>
      </c>
      <c r="J1398" t="s">
        <v>10683</v>
      </c>
      <c r="K1398" t="s">
        <v>10685</v>
      </c>
      <c r="L1398" t="s">
        <v>11359</v>
      </c>
      <c r="M1398" t="s">
        <v>10709</v>
      </c>
      <c r="N1398">
        <v>12</v>
      </c>
      <c r="O1398" t="s">
        <v>27863</v>
      </c>
      <c r="P1398" t="s">
        <v>10681</v>
      </c>
      <c r="Q1398">
        <v>0</v>
      </c>
    </row>
    <row r="1399" spans="1:17" x14ac:dyDescent="0.25">
      <c r="A1399" t="s">
        <v>6395</v>
      </c>
      <c r="B1399" t="s">
        <v>21192</v>
      </c>
      <c r="C1399">
        <v>76</v>
      </c>
      <c r="D1399" t="s">
        <v>27859</v>
      </c>
      <c r="E1399" t="s">
        <v>27860</v>
      </c>
      <c r="F1399" t="s">
        <v>27861</v>
      </c>
      <c r="G1399" t="s">
        <v>27862</v>
      </c>
      <c r="H1399">
        <v>76</v>
      </c>
      <c r="I1399">
        <v>0</v>
      </c>
      <c r="J1399" t="s">
        <v>10683</v>
      </c>
      <c r="K1399" t="s">
        <v>10685</v>
      </c>
      <c r="L1399" t="s">
        <v>11359</v>
      </c>
      <c r="M1399" t="s">
        <v>10709</v>
      </c>
      <c r="N1399">
        <v>6</v>
      </c>
      <c r="O1399" t="s">
        <v>27863</v>
      </c>
      <c r="P1399" t="s">
        <v>10681</v>
      </c>
      <c r="Q1399">
        <v>0</v>
      </c>
    </row>
    <row r="1400" spans="1:17" x14ac:dyDescent="0.25">
      <c r="A1400" t="s">
        <v>6396</v>
      </c>
      <c r="B1400" t="s">
        <v>21193</v>
      </c>
      <c r="C1400">
        <v>137</v>
      </c>
      <c r="D1400" t="s">
        <v>27859</v>
      </c>
      <c r="E1400" t="s">
        <v>27860</v>
      </c>
      <c r="F1400" t="s">
        <v>27861</v>
      </c>
      <c r="G1400" t="s">
        <v>27862</v>
      </c>
      <c r="H1400">
        <v>156</v>
      </c>
      <c r="I1400">
        <v>19</v>
      </c>
      <c r="J1400" t="s">
        <v>10683</v>
      </c>
      <c r="K1400" t="s">
        <v>10685</v>
      </c>
      <c r="L1400" t="s">
        <v>10991</v>
      </c>
      <c r="M1400" t="s">
        <v>10993</v>
      </c>
      <c r="N1400">
        <v>6</v>
      </c>
      <c r="O1400" t="s">
        <v>27863</v>
      </c>
      <c r="P1400" t="s">
        <v>10681</v>
      </c>
      <c r="Q1400">
        <v>0</v>
      </c>
    </row>
    <row r="1401" spans="1:17" x14ac:dyDescent="0.25">
      <c r="A1401" t="s">
        <v>6397</v>
      </c>
      <c r="B1401" t="s">
        <v>21194</v>
      </c>
      <c r="C1401">
        <v>114</v>
      </c>
      <c r="D1401" t="s">
        <v>27859</v>
      </c>
      <c r="E1401" t="s">
        <v>27860</v>
      </c>
      <c r="F1401" t="s">
        <v>27864</v>
      </c>
      <c r="G1401" t="s">
        <v>27862</v>
      </c>
      <c r="H1401">
        <v>116</v>
      </c>
      <c r="I1401">
        <v>2</v>
      </c>
      <c r="J1401" t="s">
        <v>10683</v>
      </c>
      <c r="K1401" t="s">
        <v>10685</v>
      </c>
      <c r="L1401" t="s">
        <v>10686</v>
      </c>
      <c r="M1401" t="s">
        <v>10688</v>
      </c>
      <c r="N1401">
        <v>6</v>
      </c>
      <c r="O1401" t="s">
        <v>27863</v>
      </c>
      <c r="P1401" t="s">
        <v>10681</v>
      </c>
      <c r="Q1401">
        <v>0</v>
      </c>
    </row>
    <row r="1402" spans="1:17" x14ac:dyDescent="0.25">
      <c r="A1402" t="s">
        <v>6397</v>
      </c>
      <c r="B1402" t="s">
        <v>21194</v>
      </c>
      <c r="C1402">
        <v>8</v>
      </c>
      <c r="D1402" t="s">
        <v>27859</v>
      </c>
      <c r="E1402" t="s">
        <v>27860</v>
      </c>
      <c r="F1402" t="s">
        <v>27868</v>
      </c>
      <c r="G1402" t="s">
        <v>27862</v>
      </c>
      <c r="H1402">
        <v>8</v>
      </c>
      <c r="I1402">
        <v>0</v>
      </c>
      <c r="J1402" t="s">
        <v>10683</v>
      </c>
      <c r="K1402" t="s">
        <v>10685</v>
      </c>
      <c r="L1402" t="s">
        <v>10686</v>
      </c>
      <c r="M1402" t="s">
        <v>10688</v>
      </c>
      <c r="N1402">
        <v>6</v>
      </c>
      <c r="O1402" t="s">
        <v>27863</v>
      </c>
      <c r="P1402" t="s">
        <v>10681</v>
      </c>
      <c r="Q1402">
        <v>0</v>
      </c>
    </row>
    <row r="1403" spans="1:17" x14ac:dyDescent="0.25">
      <c r="A1403" t="s">
        <v>6398</v>
      </c>
      <c r="B1403" t="s">
        <v>21195</v>
      </c>
      <c r="C1403">
        <v>73.833332999999996</v>
      </c>
      <c r="D1403" t="s">
        <v>27859</v>
      </c>
      <c r="E1403" t="s">
        <v>27860</v>
      </c>
      <c r="F1403" t="s">
        <v>27861</v>
      </c>
      <c r="G1403" t="s">
        <v>27862</v>
      </c>
      <c r="H1403">
        <v>90.833332999999996</v>
      </c>
      <c r="I1403">
        <v>17</v>
      </c>
      <c r="J1403" t="s">
        <v>10683</v>
      </c>
      <c r="K1403" t="s">
        <v>10685</v>
      </c>
      <c r="L1403" t="s">
        <v>10686</v>
      </c>
      <c r="M1403" t="s">
        <v>10688</v>
      </c>
      <c r="N1403">
        <v>12</v>
      </c>
      <c r="O1403" t="s">
        <v>27863</v>
      </c>
      <c r="P1403" t="s">
        <v>10681</v>
      </c>
      <c r="Q1403">
        <v>0</v>
      </c>
    </row>
    <row r="1404" spans="1:17" x14ac:dyDescent="0.25">
      <c r="A1404" t="s">
        <v>6399</v>
      </c>
      <c r="B1404" t="s">
        <v>21196</v>
      </c>
      <c r="C1404">
        <v>0</v>
      </c>
      <c r="D1404" t="s">
        <v>27859</v>
      </c>
      <c r="E1404" t="s">
        <v>27860</v>
      </c>
      <c r="F1404" t="s">
        <v>27864</v>
      </c>
      <c r="G1404" t="s">
        <v>27862</v>
      </c>
      <c r="H1404">
        <v>2</v>
      </c>
      <c r="I1404">
        <v>0</v>
      </c>
      <c r="J1404" t="s">
        <v>10683</v>
      </c>
      <c r="K1404" t="s">
        <v>10685</v>
      </c>
      <c r="L1404" t="s">
        <v>19459</v>
      </c>
      <c r="M1404" t="s">
        <v>10709</v>
      </c>
      <c r="N1404">
        <v>6</v>
      </c>
      <c r="O1404" t="s">
        <v>27863</v>
      </c>
      <c r="P1404" t="s">
        <v>10681</v>
      </c>
      <c r="Q1404">
        <v>0</v>
      </c>
    </row>
    <row r="1405" spans="1:17" x14ac:dyDescent="0.25">
      <c r="A1405" t="s">
        <v>6399</v>
      </c>
      <c r="B1405" t="s">
        <v>21196</v>
      </c>
      <c r="C1405">
        <v>0</v>
      </c>
      <c r="D1405" t="s">
        <v>27859</v>
      </c>
      <c r="E1405" t="s">
        <v>27860</v>
      </c>
      <c r="F1405" t="s">
        <v>27861</v>
      </c>
      <c r="G1405" t="s">
        <v>27862</v>
      </c>
      <c r="H1405">
        <v>1</v>
      </c>
      <c r="I1405">
        <v>0</v>
      </c>
      <c r="J1405" t="s">
        <v>10683</v>
      </c>
      <c r="K1405" t="s">
        <v>10685</v>
      </c>
      <c r="L1405" t="s">
        <v>19459</v>
      </c>
      <c r="M1405" t="s">
        <v>10709</v>
      </c>
      <c r="N1405">
        <v>6</v>
      </c>
      <c r="O1405" t="s">
        <v>27863</v>
      </c>
      <c r="P1405" t="s">
        <v>10681</v>
      </c>
      <c r="Q1405">
        <v>0</v>
      </c>
    </row>
    <row r="1406" spans="1:17" x14ac:dyDescent="0.25">
      <c r="A1406" t="s">
        <v>6400</v>
      </c>
      <c r="B1406" t="s">
        <v>21197</v>
      </c>
      <c r="C1406">
        <v>28</v>
      </c>
      <c r="D1406" t="s">
        <v>27859</v>
      </c>
      <c r="E1406" t="s">
        <v>27860</v>
      </c>
      <c r="F1406" t="s">
        <v>27864</v>
      </c>
      <c r="G1406" t="s">
        <v>27862</v>
      </c>
      <c r="H1406">
        <v>32</v>
      </c>
      <c r="I1406">
        <v>4</v>
      </c>
      <c r="J1406" t="s">
        <v>10683</v>
      </c>
      <c r="K1406" t="s">
        <v>10685</v>
      </c>
      <c r="L1406" t="s">
        <v>19459</v>
      </c>
      <c r="M1406" t="s">
        <v>10709</v>
      </c>
      <c r="N1406">
        <v>6</v>
      </c>
      <c r="O1406" t="s">
        <v>27863</v>
      </c>
      <c r="P1406" t="s">
        <v>10681</v>
      </c>
      <c r="Q1406">
        <v>0</v>
      </c>
    </row>
    <row r="1407" spans="1:17" x14ac:dyDescent="0.25">
      <c r="A1407" t="s">
        <v>6404</v>
      </c>
      <c r="B1407" t="s">
        <v>21202</v>
      </c>
      <c r="C1407">
        <v>32</v>
      </c>
      <c r="D1407" t="s">
        <v>27859</v>
      </c>
      <c r="E1407" t="s">
        <v>27860</v>
      </c>
      <c r="F1407" t="s">
        <v>27868</v>
      </c>
      <c r="G1407" t="s">
        <v>27862</v>
      </c>
      <c r="H1407">
        <v>32</v>
      </c>
      <c r="I1407">
        <v>0</v>
      </c>
      <c r="J1407" t="s">
        <v>10683</v>
      </c>
      <c r="K1407" t="s">
        <v>10685</v>
      </c>
      <c r="L1407" t="s">
        <v>10793</v>
      </c>
      <c r="M1407" t="s">
        <v>10783</v>
      </c>
      <c r="N1407">
        <v>6</v>
      </c>
      <c r="O1407" t="s">
        <v>27863</v>
      </c>
      <c r="P1407" t="s">
        <v>10751</v>
      </c>
      <c r="Q1407">
        <v>0</v>
      </c>
    </row>
    <row r="1408" spans="1:17" x14ac:dyDescent="0.25">
      <c r="A1408" t="s">
        <v>6405</v>
      </c>
      <c r="B1408" t="s">
        <v>21203</v>
      </c>
      <c r="C1408">
        <v>23</v>
      </c>
      <c r="D1408" t="s">
        <v>27859</v>
      </c>
      <c r="E1408" t="s">
        <v>27860</v>
      </c>
      <c r="F1408" t="s">
        <v>27864</v>
      </c>
      <c r="G1408" t="s">
        <v>27862</v>
      </c>
      <c r="H1408">
        <v>24</v>
      </c>
      <c r="I1408">
        <v>1</v>
      </c>
      <c r="J1408" t="s">
        <v>10683</v>
      </c>
      <c r="K1408" t="s">
        <v>10685</v>
      </c>
      <c r="L1408" t="s">
        <v>10793</v>
      </c>
      <c r="M1408" t="s">
        <v>10783</v>
      </c>
      <c r="N1408">
        <v>6</v>
      </c>
      <c r="O1408" t="s">
        <v>27863</v>
      </c>
      <c r="P1408" t="s">
        <v>10681</v>
      </c>
      <c r="Q1408">
        <v>0</v>
      </c>
    </row>
    <row r="1409" spans="1:17" x14ac:dyDescent="0.25">
      <c r="A1409" t="s">
        <v>6406</v>
      </c>
      <c r="B1409" t="s">
        <v>21204</v>
      </c>
      <c r="C1409">
        <v>2</v>
      </c>
      <c r="D1409" t="s">
        <v>27859</v>
      </c>
      <c r="E1409" t="s">
        <v>27860</v>
      </c>
      <c r="F1409" t="s">
        <v>27864</v>
      </c>
      <c r="G1409" t="s">
        <v>27862</v>
      </c>
      <c r="H1409">
        <v>2</v>
      </c>
      <c r="I1409">
        <v>0</v>
      </c>
      <c r="J1409" t="s">
        <v>10683</v>
      </c>
      <c r="K1409" t="s">
        <v>10685</v>
      </c>
      <c r="L1409" t="s">
        <v>10793</v>
      </c>
      <c r="M1409" t="s">
        <v>10783</v>
      </c>
      <c r="N1409">
        <v>6</v>
      </c>
      <c r="O1409" t="s">
        <v>27863</v>
      </c>
      <c r="P1409" t="s">
        <v>10681</v>
      </c>
      <c r="Q1409">
        <v>0</v>
      </c>
    </row>
    <row r="1410" spans="1:17" x14ac:dyDescent="0.25">
      <c r="A1410" t="s">
        <v>6408</v>
      </c>
      <c r="B1410" t="s">
        <v>21206</v>
      </c>
      <c r="C1410">
        <v>23</v>
      </c>
      <c r="D1410" t="s">
        <v>27859</v>
      </c>
      <c r="E1410" t="s">
        <v>27860</v>
      </c>
      <c r="F1410" t="s">
        <v>27868</v>
      </c>
      <c r="G1410" t="s">
        <v>27862</v>
      </c>
      <c r="H1410">
        <v>24</v>
      </c>
      <c r="I1410">
        <v>1</v>
      </c>
      <c r="J1410" t="s">
        <v>10683</v>
      </c>
      <c r="K1410" t="s">
        <v>10685</v>
      </c>
      <c r="L1410" t="s">
        <v>12796</v>
      </c>
      <c r="M1410" t="s">
        <v>10702</v>
      </c>
      <c r="N1410">
        <v>6</v>
      </c>
      <c r="O1410" t="s">
        <v>27863</v>
      </c>
      <c r="P1410" t="s">
        <v>10681</v>
      </c>
      <c r="Q1410">
        <v>0</v>
      </c>
    </row>
    <row r="1411" spans="1:17" x14ac:dyDescent="0.25">
      <c r="A1411" t="s">
        <v>6413</v>
      </c>
      <c r="B1411" t="s">
        <v>20168</v>
      </c>
      <c r="C1411">
        <v>57</v>
      </c>
      <c r="D1411" t="s">
        <v>27859</v>
      </c>
      <c r="E1411" t="s">
        <v>27860</v>
      </c>
      <c r="F1411" t="s">
        <v>27864</v>
      </c>
      <c r="G1411" t="s">
        <v>27862</v>
      </c>
      <c r="H1411">
        <v>58</v>
      </c>
      <c r="I1411">
        <v>1</v>
      </c>
      <c r="J1411" t="s">
        <v>10683</v>
      </c>
      <c r="K1411" t="s">
        <v>10685</v>
      </c>
      <c r="L1411" t="s">
        <v>16315</v>
      </c>
      <c r="M1411" t="s">
        <v>8187</v>
      </c>
      <c r="N1411">
        <v>6</v>
      </c>
      <c r="O1411" t="s">
        <v>27863</v>
      </c>
      <c r="P1411" t="s">
        <v>10681</v>
      </c>
      <c r="Q1411">
        <v>0</v>
      </c>
    </row>
    <row r="1412" spans="1:17" x14ac:dyDescent="0.25">
      <c r="A1412" t="s">
        <v>6414</v>
      </c>
      <c r="B1412" t="s">
        <v>21213</v>
      </c>
      <c r="C1412">
        <v>120</v>
      </c>
      <c r="D1412" t="s">
        <v>27859</v>
      </c>
      <c r="E1412" t="s">
        <v>27860</v>
      </c>
      <c r="F1412" t="s">
        <v>27861</v>
      </c>
      <c r="G1412" t="s">
        <v>27862</v>
      </c>
      <c r="H1412">
        <v>125</v>
      </c>
      <c r="I1412">
        <v>5</v>
      </c>
      <c r="J1412" t="s">
        <v>10683</v>
      </c>
      <c r="K1412" t="s">
        <v>10685</v>
      </c>
      <c r="L1412" t="s">
        <v>10874</v>
      </c>
      <c r="M1412" t="s">
        <v>10702</v>
      </c>
      <c r="N1412">
        <v>6</v>
      </c>
      <c r="O1412" t="s">
        <v>27863</v>
      </c>
      <c r="P1412" t="s">
        <v>10681</v>
      </c>
      <c r="Q1412">
        <v>0</v>
      </c>
    </row>
    <row r="1413" spans="1:17" x14ac:dyDescent="0.25">
      <c r="A1413" t="s">
        <v>6415</v>
      </c>
      <c r="B1413" t="s">
        <v>21214</v>
      </c>
      <c r="C1413">
        <v>6</v>
      </c>
      <c r="D1413" t="s">
        <v>27859</v>
      </c>
      <c r="E1413" t="s">
        <v>27860</v>
      </c>
      <c r="F1413" t="s">
        <v>27864</v>
      </c>
      <c r="G1413" t="s">
        <v>27862</v>
      </c>
      <c r="H1413">
        <v>7</v>
      </c>
      <c r="I1413">
        <v>1</v>
      </c>
      <c r="J1413" t="s">
        <v>10683</v>
      </c>
      <c r="K1413" t="s">
        <v>10685</v>
      </c>
      <c r="L1413" t="s">
        <v>11359</v>
      </c>
      <c r="M1413" t="s">
        <v>10702</v>
      </c>
      <c r="N1413">
        <v>6</v>
      </c>
      <c r="O1413" t="s">
        <v>27863</v>
      </c>
      <c r="P1413" t="s">
        <v>10681</v>
      </c>
      <c r="Q1413">
        <v>0</v>
      </c>
    </row>
    <row r="1414" spans="1:17" x14ac:dyDescent="0.25">
      <c r="A1414" t="s">
        <v>6416</v>
      </c>
      <c r="B1414" t="s">
        <v>21215</v>
      </c>
      <c r="C1414">
        <v>19</v>
      </c>
      <c r="D1414" t="s">
        <v>27859</v>
      </c>
      <c r="E1414" t="s">
        <v>27860</v>
      </c>
      <c r="F1414" t="s">
        <v>27861</v>
      </c>
      <c r="G1414" t="s">
        <v>27862</v>
      </c>
      <c r="H1414">
        <v>20</v>
      </c>
      <c r="I1414">
        <v>1</v>
      </c>
      <c r="J1414" t="s">
        <v>10683</v>
      </c>
      <c r="K1414" t="s">
        <v>10685</v>
      </c>
      <c r="L1414" t="s">
        <v>11963</v>
      </c>
      <c r="M1414" t="s">
        <v>10709</v>
      </c>
      <c r="N1414">
        <v>12</v>
      </c>
      <c r="O1414" t="s">
        <v>27863</v>
      </c>
      <c r="P1414" t="s">
        <v>10681</v>
      </c>
      <c r="Q1414">
        <v>0</v>
      </c>
    </row>
    <row r="1415" spans="1:17" x14ac:dyDescent="0.25">
      <c r="A1415" t="s">
        <v>6417</v>
      </c>
      <c r="B1415" t="s">
        <v>21216</v>
      </c>
      <c r="C1415">
        <v>75</v>
      </c>
      <c r="D1415" t="s">
        <v>27859</v>
      </c>
      <c r="E1415" t="s">
        <v>27860</v>
      </c>
      <c r="F1415" t="s">
        <v>27861</v>
      </c>
      <c r="G1415" t="s">
        <v>27862</v>
      </c>
      <c r="H1415">
        <v>78</v>
      </c>
      <c r="I1415">
        <v>3</v>
      </c>
      <c r="J1415" t="s">
        <v>10683</v>
      </c>
      <c r="K1415" t="s">
        <v>10685</v>
      </c>
      <c r="L1415" t="s">
        <v>10991</v>
      </c>
      <c r="M1415" t="s">
        <v>10993</v>
      </c>
      <c r="N1415">
        <v>12</v>
      </c>
      <c r="O1415" t="s">
        <v>27863</v>
      </c>
      <c r="P1415" t="s">
        <v>10681</v>
      </c>
      <c r="Q1415">
        <v>0</v>
      </c>
    </row>
    <row r="1416" spans="1:17" x14ac:dyDescent="0.25">
      <c r="A1416" t="s">
        <v>6418</v>
      </c>
      <c r="B1416" t="s">
        <v>21217</v>
      </c>
      <c r="C1416">
        <v>63</v>
      </c>
      <c r="D1416" t="s">
        <v>27859</v>
      </c>
      <c r="E1416" t="s">
        <v>27860</v>
      </c>
      <c r="F1416" t="s">
        <v>27864</v>
      </c>
      <c r="G1416" t="s">
        <v>27862</v>
      </c>
      <c r="H1416">
        <v>64</v>
      </c>
      <c r="I1416">
        <v>1</v>
      </c>
      <c r="J1416" t="s">
        <v>10683</v>
      </c>
      <c r="K1416" t="s">
        <v>10685</v>
      </c>
      <c r="L1416" t="s">
        <v>10991</v>
      </c>
      <c r="M1416" t="s">
        <v>10993</v>
      </c>
      <c r="N1416">
        <v>6</v>
      </c>
      <c r="O1416" t="s">
        <v>27863</v>
      </c>
      <c r="P1416" t="s">
        <v>10681</v>
      </c>
      <c r="Q1416">
        <v>0</v>
      </c>
    </row>
    <row r="1417" spans="1:17" x14ac:dyDescent="0.25">
      <c r="A1417" t="s">
        <v>6419</v>
      </c>
      <c r="B1417" t="s">
        <v>20366</v>
      </c>
      <c r="C1417">
        <v>1</v>
      </c>
      <c r="D1417" t="s">
        <v>27859</v>
      </c>
      <c r="E1417" t="s">
        <v>27860</v>
      </c>
      <c r="F1417" t="s">
        <v>27864</v>
      </c>
      <c r="G1417" t="s">
        <v>27862</v>
      </c>
      <c r="H1417">
        <v>1</v>
      </c>
      <c r="I1417">
        <v>0</v>
      </c>
      <c r="J1417" t="s">
        <v>10683</v>
      </c>
      <c r="K1417" t="s">
        <v>10685</v>
      </c>
      <c r="L1417" t="s">
        <v>11935</v>
      </c>
      <c r="M1417" t="s">
        <v>10709</v>
      </c>
      <c r="N1417">
        <v>6</v>
      </c>
      <c r="O1417" t="s">
        <v>27863</v>
      </c>
      <c r="P1417" t="s">
        <v>10681</v>
      </c>
      <c r="Q1417">
        <v>0</v>
      </c>
    </row>
    <row r="1418" spans="1:17" x14ac:dyDescent="0.25">
      <c r="A1418" t="s">
        <v>6419</v>
      </c>
      <c r="B1418" t="s">
        <v>20366</v>
      </c>
      <c r="C1418">
        <v>11</v>
      </c>
      <c r="D1418" t="s">
        <v>27859</v>
      </c>
      <c r="E1418" t="s">
        <v>27860</v>
      </c>
      <c r="F1418" t="s">
        <v>27861</v>
      </c>
      <c r="G1418" t="s">
        <v>27862</v>
      </c>
      <c r="H1418">
        <v>11</v>
      </c>
      <c r="I1418">
        <v>0</v>
      </c>
      <c r="J1418" t="s">
        <v>10683</v>
      </c>
      <c r="K1418" t="s">
        <v>10685</v>
      </c>
      <c r="L1418" t="s">
        <v>11935</v>
      </c>
      <c r="M1418" t="s">
        <v>10709</v>
      </c>
      <c r="N1418">
        <v>6</v>
      </c>
      <c r="O1418" t="s">
        <v>27863</v>
      </c>
      <c r="P1418" t="s">
        <v>10681</v>
      </c>
      <c r="Q1418">
        <v>0</v>
      </c>
    </row>
    <row r="1419" spans="1:17" x14ac:dyDescent="0.25">
      <c r="A1419" t="s">
        <v>6420</v>
      </c>
      <c r="B1419" t="s">
        <v>21218</v>
      </c>
      <c r="C1419">
        <v>96</v>
      </c>
      <c r="D1419" t="s">
        <v>27859</v>
      </c>
      <c r="E1419" t="s">
        <v>27860</v>
      </c>
      <c r="F1419" t="s">
        <v>27864</v>
      </c>
      <c r="G1419" t="s">
        <v>27862</v>
      </c>
      <c r="H1419">
        <v>97</v>
      </c>
      <c r="I1419">
        <v>1</v>
      </c>
      <c r="J1419" t="s">
        <v>10683</v>
      </c>
      <c r="K1419" t="s">
        <v>10685</v>
      </c>
      <c r="L1419" t="s">
        <v>21219</v>
      </c>
      <c r="M1419" t="s">
        <v>10709</v>
      </c>
      <c r="N1419">
        <v>6</v>
      </c>
      <c r="O1419" t="s">
        <v>27863</v>
      </c>
      <c r="P1419" t="s">
        <v>10681</v>
      </c>
      <c r="Q1419">
        <v>0</v>
      </c>
    </row>
    <row r="1420" spans="1:17" x14ac:dyDescent="0.25">
      <c r="A1420" t="s">
        <v>6421</v>
      </c>
      <c r="B1420" t="s">
        <v>21221</v>
      </c>
      <c r="C1420">
        <v>2</v>
      </c>
      <c r="D1420" t="s">
        <v>27859</v>
      </c>
      <c r="E1420" t="s">
        <v>27860</v>
      </c>
      <c r="F1420" t="s">
        <v>27864</v>
      </c>
      <c r="G1420" t="s">
        <v>27862</v>
      </c>
      <c r="H1420">
        <v>2</v>
      </c>
      <c r="I1420">
        <v>0</v>
      </c>
      <c r="J1420" t="s">
        <v>10683</v>
      </c>
      <c r="K1420" t="s">
        <v>10685</v>
      </c>
      <c r="L1420" t="s">
        <v>14397</v>
      </c>
      <c r="M1420" t="s">
        <v>10709</v>
      </c>
      <c r="N1420">
        <v>6</v>
      </c>
      <c r="O1420" t="s">
        <v>27863</v>
      </c>
      <c r="P1420" t="s">
        <v>10681</v>
      </c>
      <c r="Q1420">
        <v>0</v>
      </c>
    </row>
    <row r="1421" spans="1:17" x14ac:dyDescent="0.25">
      <c r="A1421" t="s">
        <v>6421</v>
      </c>
      <c r="B1421" t="s">
        <v>21221</v>
      </c>
      <c r="C1421">
        <v>57</v>
      </c>
      <c r="D1421" t="s">
        <v>27859</v>
      </c>
      <c r="E1421" t="s">
        <v>27860</v>
      </c>
      <c r="F1421" t="s">
        <v>27861</v>
      </c>
      <c r="G1421" t="s">
        <v>27862</v>
      </c>
      <c r="H1421">
        <v>59</v>
      </c>
      <c r="I1421">
        <v>2</v>
      </c>
      <c r="J1421" t="s">
        <v>10683</v>
      </c>
      <c r="K1421" t="s">
        <v>10685</v>
      </c>
      <c r="L1421" t="s">
        <v>14397</v>
      </c>
      <c r="M1421" t="s">
        <v>10709</v>
      </c>
      <c r="N1421">
        <v>6</v>
      </c>
      <c r="O1421" t="s">
        <v>27863</v>
      </c>
      <c r="P1421" t="s">
        <v>10681</v>
      </c>
      <c r="Q1421">
        <v>0</v>
      </c>
    </row>
    <row r="1422" spans="1:17" x14ac:dyDescent="0.25">
      <c r="A1422" t="s">
        <v>6422</v>
      </c>
      <c r="B1422" t="s">
        <v>21222</v>
      </c>
      <c r="C1422">
        <v>12</v>
      </c>
      <c r="D1422" t="s">
        <v>27859</v>
      </c>
      <c r="E1422" t="s">
        <v>27860</v>
      </c>
      <c r="F1422" t="s">
        <v>27864</v>
      </c>
      <c r="G1422" t="s">
        <v>27862</v>
      </c>
      <c r="H1422">
        <v>18</v>
      </c>
      <c r="I1422">
        <v>6</v>
      </c>
      <c r="J1422" t="s">
        <v>10683</v>
      </c>
      <c r="K1422" t="s">
        <v>10685</v>
      </c>
      <c r="L1422" t="s">
        <v>11198</v>
      </c>
      <c r="M1422" t="s">
        <v>10783</v>
      </c>
      <c r="N1422">
        <v>12</v>
      </c>
      <c r="O1422" t="s">
        <v>27863</v>
      </c>
      <c r="P1422" t="s">
        <v>10681</v>
      </c>
      <c r="Q1422">
        <v>0</v>
      </c>
    </row>
    <row r="1423" spans="1:17" x14ac:dyDescent="0.25">
      <c r="A1423" t="s">
        <v>6423</v>
      </c>
      <c r="B1423" t="s">
        <v>21223</v>
      </c>
      <c r="C1423">
        <v>156</v>
      </c>
      <c r="D1423" t="s">
        <v>27859</v>
      </c>
      <c r="E1423" t="s">
        <v>27860</v>
      </c>
      <c r="F1423" t="s">
        <v>27861</v>
      </c>
      <c r="G1423" t="s">
        <v>27862</v>
      </c>
      <c r="H1423">
        <v>162</v>
      </c>
      <c r="I1423">
        <v>6</v>
      </c>
      <c r="J1423" t="s">
        <v>10683</v>
      </c>
      <c r="K1423" t="s">
        <v>10685</v>
      </c>
      <c r="L1423" t="s">
        <v>10746</v>
      </c>
      <c r="M1423" t="s">
        <v>10748</v>
      </c>
      <c r="N1423">
        <v>12</v>
      </c>
      <c r="O1423" t="s">
        <v>27863</v>
      </c>
      <c r="P1423" t="s">
        <v>10681</v>
      </c>
      <c r="Q1423">
        <v>0</v>
      </c>
    </row>
    <row r="1424" spans="1:17" x14ac:dyDescent="0.25">
      <c r="A1424" t="s">
        <v>6424</v>
      </c>
      <c r="B1424" t="s">
        <v>21224</v>
      </c>
      <c r="C1424">
        <v>16</v>
      </c>
      <c r="D1424" t="s">
        <v>27859</v>
      </c>
      <c r="E1424" t="s">
        <v>27860</v>
      </c>
      <c r="F1424" t="s">
        <v>27864</v>
      </c>
      <c r="G1424" t="s">
        <v>27862</v>
      </c>
      <c r="H1424">
        <v>19</v>
      </c>
      <c r="I1424">
        <v>3</v>
      </c>
      <c r="J1424" t="s">
        <v>10683</v>
      </c>
      <c r="K1424" t="s">
        <v>10685</v>
      </c>
      <c r="L1424" t="s">
        <v>11359</v>
      </c>
      <c r="M1424" t="s">
        <v>10702</v>
      </c>
      <c r="N1424">
        <v>6</v>
      </c>
      <c r="O1424" t="s">
        <v>27863</v>
      </c>
      <c r="P1424" t="s">
        <v>10681</v>
      </c>
      <c r="Q1424">
        <v>0</v>
      </c>
    </row>
    <row r="1425" spans="1:17" x14ac:dyDescent="0.25">
      <c r="A1425" t="s">
        <v>6425</v>
      </c>
      <c r="B1425" t="s">
        <v>21225</v>
      </c>
      <c r="C1425">
        <v>15</v>
      </c>
      <c r="D1425" t="s">
        <v>27859</v>
      </c>
      <c r="E1425" t="s">
        <v>27860</v>
      </c>
      <c r="F1425" t="s">
        <v>27864</v>
      </c>
      <c r="G1425" t="s">
        <v>27862</v>
      </c>
      <c r="H1425">
        <v>17</v>
      </c>
      <c r="I1425">
        <v>2</v>
      </c>
      <c r="J1425" t="s">
        <v>10683</v>
      </c>
      <c r="K1425" t="s">
        <v>10685</v>
      </c>
      <c r="L1425" t="s">
        <v>11359</v>
      </c>
      <c r="M1425" t="s">
        <v>10702</v>
      </c>
      <c r="N1425">
        <v>6</v>
      </c>
      <c r="O1425" t="s">
        <v>27863</v>
      </c>
      <c r="P1425" t="s">
        <v>10681</v>
      </c>
      <c r="Q1425">
        <v>0</v>
      </c>
    </row>
    <row r="1426" spans="1:17" x14ac:dyDescent="0.25">
      <c r="A1426" t="s">
        <v>6428</v>
      </c>
      <c r="B1426" t="s">
        <v>21228</v>
      </c>
      <c r="C1426">
        <v>27</v>
      </c>
      <c r="D1426" t="s">
        <v>27859</v>
      </c>
      <c r="E1426" t="s">
        <v>27860</v>
      </c>
      <c r="F1426" t="s">
        <v>27864</v>
      </c>
      <c r="G1426" t="s">
        <v>27862</v>
      </c>
      <c r="H1426">
        <v>29</v>
      </c>
      <c r="I1426">
        <v>2</v>
      </c>
      <c r="J1426" t="s">
        <v>10683</v>
      </c>
      <c r="K1426" t="s">
        <v>10685</v>
      </c>
      <c r="L1426" t="s">
        <v>11359</v>
      </c>
      <c r="M1426" t="s">
        <v>10702</v>
      </c>
      <c r="N1426">
        <v>6</v>
      </c>
      <c r="O1426" t="s">
        <v>27863</v>
      </c>
      <c r="P1426" t="s">
        <v>10681</v>
      </c>
      <c r="Q1426">
        <v>0</v>
      </c>
    </row>
    <row r="1427" spans="1:17" x14ac:dyDescent="0.25">
      <c r="A1427" t="s">
        <v>6429</v>
      </c>
      <c r="B1427" t="s">
        <v>19959</v>
      </c>
      <c r="C1427">
        <v>42</v>
      </c>
      <c r="D1427" t="s">
        <v>27859</v>
      </c>
      <c r="E1427" t="s">
        <v>27860</v>
      </c>
      <c r="F1427" t="s">
        <v>27864</v>
      </c>
      <c r="G1427" t="s">
        <v>27862</v>
      </c>
      <c r="H1427">
        <v>44</v>
      </c>
      <c r="I1427">
        <v>2</v>
      </c>
      <c r="J1427" t="s">
        <v>10683</v>
      </c>
      <c r="K1427" t="s">
        <v>10685</v>
      </c>
      <c r="L1427" t="s">
        <v>11359</v>
      </c>
      <c r="M1427" t="s">
        <v>10702</v>
      </c>
      <c r="N1427">
        <v>6</v>
      </c>
      <c r="O1427" t="s">
        <v>27863</v>
      </c>
      <c r="P1427" t="s">
        <v>10681</v>
      </c>
      <c r="Q1427">
        <v>0</v>
      </c>
    </row>
    <row r="1428" spans="1:17" x14ac:dyDescent="0.25">
      <c r="A1428" t="s">
        <v>6430</v>
      </c>
      <c r="B1428" t="s">
        <v>21229</v>
      </c>
      <c r="C1428">
        <v>112</v>
      </c>
      <c r="D1428" t="s">
        <v>27859</v>
      </c>
      <c r="E1428" t="s">
        <v>27860</v>
      </c>
      <c r="F1428" t="s">
        <v>27864</v>
      </c>
      <c r="G1428" t="s">
        <v>27862</v>
      </c>
      <c r="H1428">
        <v>113</v>
      </c>
      <c r="I1428">
        <v>1</v>
      </c>
      <c r="J1428" t="s">
        <v>10683</v>
      </c>
      <c r="K1428" t="s">
        <v>10685</v>
      </c>
      <c r="L1428" t="s">
        <v>11359</v>
      </c>
      <c r="M1428" t="s">
        <v>10702</v>
      </c>
      <c r="N1428">
        <v>6</v>
      </c>
      <c r="O1428" t="s">
        <v>27863</v>
      </c>
      <c r="P1428" t="s">
        <v>10681</v>
      </c>
      <c r="Q1428">
        <v>0</v>
      </c>
    </row>
    <row r="1429" spans="1:17" x14ac:dyDescent="0.25">
      <c r="A1429" t="s">
        <v>6431</v>
      </c>
      <c r="B1429" t="s">
        <v>21230</v>
      </c>
      <c r="C1429">
        <v>143</v>
      </c>
      <c r="D1429" t="s">
        <v>27859</v>
      </c>
      <c r="E1429" t="s">
        <v>27860</v>
      </c>
      <c r="F1429" t="s">
        <v>27864</v>
      </c>
      <c r="G1429" t="s">
        <v>27862</v>
      </c>
      <c r="H1429">
        <v>146</v>
      </c>
      <c r="I1429">
        <v>3</v>
      </c>
      <c r="J1429" t="s">
        <v>10683</v>
      </c>
      <c r="K1429" t="s">
        <v>10685</v>
      </c>
      <c r="L1429" t="s">
        <v>11359</v>
      </c>
      <c r="M1429" t="s">
        <v>10702</v>
      </c>
      <c r="N1429">
        <v>6</v>
      </c>
      <c r="O1429" t="s">
        <v>27863</v>
      </c>
      <c r="P1429" t="s">
        <v>10681</v>
      </c>
      <c r="Q1429">
        <v>0</v>
      </c>
    </row>
    <row r="1430" spans="1:17" x14ac:dyDescent="0.25">
      <c r="A1430" t="s">
        <v>6432</v>
      </c>
      <c r="B1430" t="s">
        <v>21231</v>
      </c>
      <c r="C1430">
        <v>153</v>
      </c>
      <c r="D1430" t="s">
        <v>27859</v>
      </c>
      <c r="E1430" t="s">
        <v>27860</v>
      </c>
      <c r="F1430" t="s">
        <v>27861</v>
      </c>
      <c r="G1430" t="s">
        <v>27862</v>
      </c>
      <c r="H1430">
        <v>157</v>
      </c>
      <c r="I1430">
        <v>4</v>
      </c>
      <c r="J1430" t="s">
        <v>10683</v>
      </c>
      <c r="K1430" t="s">
        <v>10685</v>
      </c>
      <c r="L1430" t="s">
        <v>11359</v>
      </c>
      <c r="M1430" t="s">
        <v>10702</v>
      </c>
      <c r="N1430">
        <v>6</v>
      </c>
      <c r="O1430" t="s">
        <v>27863</v>
      </c>
      <c r="P1430" t="s">
        <v>10681</v>
      </c>
      <c r="Q1430">
        <v>0</v>
      </c>
    </row>
    <row r="1431" spans="1:17" x14ac:dyDescent="0.25">
      <c r="A1431" t="s">
        <v>6433</v>
      </c>
      <c r="B1431" t="s">
        <v>21232</v>
      </c>
      <c r="C1431">
        <v>84</v>
      </c>
      <c r="D1431" t="s">
        <v>27859</v>
      </c>
      <c r="E1431" t="s">
        <v>27860</v>
      </c>
      <c r="F1431" t="s">
        <v>27861</v>
      </c>
      <c r="G1431" t="s">
        <v>27862</v>
      </c>
      <c r="H1431">
        <v>86</v>
      </c>
      <c r="I1431">
        <v>1</v>
      </c>
      <c r="J1431" t="s">
        <v>10683</v>
      </c>
      <c r="K1431" t="s">
        <v>10685</v>
      </c>
      <c r="L1431" t="s">
        <v>11359</v>
      </c>
      <c r="M1431" t="s">
        <v>10702</v>
      </c>
      <c r="N1431">
        <v>6</v>
      </c>
      <c r="O1431" t="s">
        <v>27863</v>
      </c>
      <c r="P1431" t="s">
        <v>10681</v>
      </c>
      <c r="Q1431">
        <v>0</v>
      </c>
    </row>
    <row r="1432" spans="1:17" x14ac:dyDescent="0.25">
      <c r="A1432" t="s">
        <v>6434</v>
      </c>
      <c r="B1432" t="s">
        <v>21233</v>
      </c>
      <c r="C1432">
        <v>0</v>
      </c>
      <c r="D1432" t="s">
        <v>27859</v>
      </c>
      <c r="E1432" t="s">
        <v>27860</v>
      </c>
      <c r="F1432" t="s">
        <v>27869</v>
      </c>
      <c r="G1432" t="s">
        <v>27870</v>
      </c>
      <c r="H1432">
        <v>100</v>
      </c>
      <c r="I1432">
        <v>0</v>
      </c>
      <c r="J1432" t="s">
        <v>10683</v>
      </c>
      <c r="K1432" t="s">
        <v>10685</v>
      </c>
      <c r="L1432" t="s">
        <v>11359</v>
      </c>
      <c r="M1432" t="s">
        <v>10702</v>
      </c>
      <c r="N1432">
        <v>6</v>
      </c>
      <c r="O1432" t="s">
        <v>27863</v>
      </c>
      <c r="P1432" t="s">
        <v>10681</v>
      </c>
      <c r="Q1432">
        <v>0</v>
      </c>
    </row>
    <row r="1433" spans="1:17" x14ac:dyDescent="0.25">
      <c r="A1433" t="s">
        <v>6435</v>
      </c>
      <c r="B1433" t="s">
        <v>21234</v>
      </c>
      <c r="C1433">
        <v>61</v>
      </c>
      <c r="D1433" t="s">
        <v>27859</v>
      </c>
      <c r="E1433" t="s">
        <v>27860</v>
      </c>
      <c r="F1433" t="s">
        <v>27861</v>
      </c>
      <c r="G1433" t="s">
        <v>27862</v>
      </c>
      <c r="H1433">
        <v>62</v>
      </c>
      <c r="I1433">
        <v>1</v>
      </c>
      <c r="J1433" t="s">
        <v>10683</v>
      </c>
      <c r="K1433" t="s">
        <v>10685</v>
      </c>
      <c r="L1433" t="s">
        <v>11359</v>
      </c>
      <c r="M1433" t="s">
        <v>10702</v>
      </c>
      <c r="N1433">
        <v>6</v>
      </c>
      <c r="O1433" t="s">
        <v>27863</v>
      </c>
      <c r="P1433" t="s">
        <v>10681</v>
      </c>
      <c r="Q1433">
        <v>0</v>
      </c>
    </row>
    <row r="1434" spans="1:17" x14ac:dyDescent="0.25">
      <c r="A1434" t="s">
        <v>6436</v>
      </c>
      <c r="B1434" t="s">
        <v>21235</v>
      </c>
      <c r="C1434">
        <v>41</v>
      </c>
      <c r="D1434" t="s">
        <v>27859</v>
      </c>
      <c r="E1434" t="s">
        <v>27860</v>
      </c>
      <c r="F1434" t="s">
        <v>27861</v>
      </c>
      <c r="G1434" t="s">
        <v>27862</v>
      </c>
      <c r="H1434">
        <v>42</v>
      </c>
      <c r="I1434">
        <v>1</v>
      </c>
      <c r="J1434" t="s">
        <v>10683</v>
      </c>
      <c r="K1434" t="s">
        <v>10685</v>
      </c>
      <c r="L1434" t="s">
        <v>12158</v>
      </c>
      <c r="M1434" t="s">
        <v>11280</v>
      </c>
      <c r="N1434">
        <v>6</v>
      </c>
      <c r="O1434" t="s">
        <v>27863</v>
      </c>
      <c r="P1434" t="s">
        <v>10681</v>
      </c>
      <c r="Q1434">
        <v>0</v>
      </c>
    </row>
    <row r="1435" spans="1:17" x14ac:dyDescent="0.25">
      <c r="A1435" t="s">
        <v>6437</v>
      </c>
      <c r="B1435" t="s">
        <v>21236</v>
      </c>
      <c r="C1435">
        <v>63</v>
      </c>
      <c r="D1435" t="s">
        <v>27859</v>
      </c>
      <c r="E1435" t="s">
        <v>27860</v>
      </c>
      <c r="F1435" t="s">
        <v>27864</v>
      </c>
      <c r="G1435" t="s">
        <v>27862</v>
      </c>
      <c r="H1435">
        <v>63</v>
      </c>
      <c r="I1435">
        <v>0</v>
      </c>
      <c r="J1435" t="s">
        <v>10683</v>
      </c>
      <c r="K1435" t="s">
        <v>10685</v>
      </c>
      <c r="L1435" t="s">
        <v>21237</v>
      </c>
      <c r="M1435" t="s">
        <v>10688</v>
      </c>
      <c r="N1435">
        <v>6</v>
      </c>
      <c r="O1435" t="s">
        <v>27863</v>
      </c>
      <c r="P1435" t="s">
        <v>10681</v>
      </c>
      <c r="Q1435">
        <v>0</v>
      </c>
    </row>
    <row r="1436" spans="1:17" x14ac:dyDescent="0.25">
      <c r="A1436" t="s">
        <v>6438</v>
      </c>
      <c r="B1436" t="s">
        <v>21239</v>
      </c>
      <c r="C1436">
        <v>117</v>
      </c>
      <c r="D1436" t="s">
        <v>27859</v>
      </c>
      <c r="E1436" t="s">
        <v>27860</v>
      </c>
      <c r="F1436" t="s">
        <v>27861</v>
      </c>
      <c r="G1436" t="s">
        <v>27862</v>
      </c>
      <c r="H1436">
        <v>117</v>
      </c>
      <c r="I1436">
        <v>0</v>
      </c>
      <c r="J1436" t="s">
        <v>10683</v>
      </c>
      <c r="K1436" t="s">
        <v>10685</v>
      </c>
      <c r="L1436" t="s">
        <v>21237</v>
      </c>
      <c r="M1436" t="s">
        <v>10688</v>
      </c>
      <c r="N1436">
        <v>6</v>
      </c>
      <c r="O1436" t="s">
        <v>27863</v>
      </c>
      <c r="P1436" t="s">
        <v>10681</v>
      </c>
      <c r="Q1436">
        <v>0</v>
      </c>
    </row>
    <row r="1437" spans="1:17" x14ac:dyDescent="0.25">
      <c r="A1437" t="s">
        <v>6439</v>
      </c>
      <c r="B1437" t="s">
        <v>21240</v>
      </c>
      <c r="C1437">
        <v>108</v>
      </c>
      <c r="D1437" t="s">
        <v>27859</v>
      </c>
      <c r="E1437" t="s">
        <v>27860</v>
      </c>
      <c r="F1437" t="s">
        <v>27861</v>
      </c>
      <c r="G1437" t="s">
        <v>27862</v>
      </c>
      <c r="H1437">
        <v>108</v>
      </c>
      <c r="I1437">
        <v>0</v>
      </c>
      <c r="J1437" t="s">
        <v>10683</v>
      </c>
      <c r="K1437" t="s">
        <v>10685</v>
      </c>
      <c r="L1437" t="s">
        <v>10686</v>
      </c>
      <c r="M1437" t="s">
        <v>10688</v>
      </c>
      <c r="N1437">
        <v>12</v>
      </c>
      <c r="O1437" t="s">
        <v>27863</v>
      </c>
      <c r="P1437" t="s">
        <v>10681</v>
      </c>
      <c r="Q1437">
        <v>0</v>
      </c>
    </row>
    <row r="1438" spans="1:17" x14ac:dyDescent="0.25">
      <c r="A1438" t="s">
        <v>6440</v>
      </c>
      <c r="B1438" t="s">
        <v>21241</v>
      </c>
      <c r="C1438">
        <v>210</v>
      </c>
      <c r="D1438" t="s">
        <v>27859</v>
      </c>
      <c r="E1438" t="s">
        <v>27860</v>
      </c>
      <c r="F1438" t="s">
        <v>27865</v>
      </c>
      <c r="G1438" t="s">
        <v>27862</v>
      </c>
      <c r="H1438">
        <v>210</v>
      </c>
      <c r="I1438">
        <v>0</v>
      </c>
      <c r="J1438" t="s">
        <v>10683</v>
      </c>
      <c r="K1438" t="s">
        <v>10685</v>
      </c>
      <c r="L1438" t="s">
        <v>10686</v>
      </c>
      <c r="M1438" t="s">
        <v>10688</v>
      </c>
      <c r="N1438">
        <v>12</v>
      </c>
      <c r="O1438" t="s">
        <v>27863</v>
      </c>
      <c r="P1438" t="s">
        <v>10681</v>
      </c>
      <c r="Q1438">
        <v>0</v>
      </c>
    </row>
    <row r="1439" spans="1:17" x14ac:dyDescent="0.25">
      <c r="A1439" t="s">
        <v>6441</v>
      </c>
      <c r="B1439" t="s">
        <v>21244</v>
      </c>
      <c r="C1439">
        <v>141</v>
      </c>
      <c r="D1439" t="s">
        <v>27859</v>
      </c>
      <c r="E1439" t="s">
        <v>27860</v>
      </c>
      <c r="F1439" t="s">
        <v>27872</v>
      </c>
      <c r="G1439" t="s">
        <v>27862</v>
      </c>
      <c r="H1439">
        <v>156</v>
      </c>
      <c r="I1439">
        <v>7</v>
      </c>
      <c r="J1439" t="s">
        <v>10683</v>
      </c>
      <c r="K1439" t="s">
        <v>10685</v>
      </c>
      <c r="L1439" t="s">
        <v>14989</v>
      </c>
      <c r="M1439" t="s">
        <v>10688</v>
      </c>
      <c r="N1439">
        <v>6</v>
      </c>
      <c r="O1439" t="s">
        <v>27863</v>
      </c>
      <c r="P1439" t="s">
        <v>10681</v>
      </c>
      <c r="Q1439">
        <v>0</v>
      </c>
    </row>
    <row r="1440" spans="1:17" x14ac:dyDescent="0.25">
      <c r="A1440" t="s">
        <v>6442</v>
      </c>
      <c r="B1440" t="s">
        <v>21245</v>
      </c>
      <c r="C1440">
        <v>108</v>
      </c>
      <c r="D1440" t="s">
        <v>27859</v>
      </c>
      <c r="E1440" t="s">
        <v>27860</v>
      </c>
      <c r="F1440" t="s">
        <v>27861</v>
      </c>
      <c r="G1440" t="s">
        <v>27862</v>
      </c>
      <c r="H1440">
        <v>125</v>
      </c>
      <c r="I1440">
        <v>12</v>
      </c>
      <c r="J1440" t="s">
        <v>10683</v>
      </c>
      <c r="K1440" t="s">
        <v>10685</v>
      </c>
      <c r="L1440" t="s">
        <v>14989</v>
      </c>
      <c r="M1440" t="s">
        <v>10688</v>
      </c>
      <c r="N1440">
        <v>6</v>
      </c>
      <c r="O1440" t="s">
        <v>27863</v>
      </c>
      <c r="P1440" t="s">
        <v>10681</v>
      </c>
      <c r="Q1440">
        <v>0</v>
      </c>
    </row>
    <row r="1441" spans="1:17" x14ac:dyDescent="0.25">
      <c r="A1441" t="s">
        <v>6443</v>
      </c>
      <c r="B1441" t="s">
        <v>21246</v>
      </c>
      <c r="C1441">
        <v>36</v>
      </c>
      <c r="D1441" t="s">
        <v>27859</v>
      </c>
      <c r="E1441" t="s">
        <v>27860</v>
      </c>
      <c r="F1441" t="s">
        <v>27861</v>
      </c>
      <c r="G1441" t="s">
        <v>27862</v>
      </c>
      <c r="H1441">
        <v>39</v>
      </c>
      <c r="I1441">
        <v>3</v>
      </c>
      <c r="J1441" t="s">
        <v>10683</v>
      </c>
      <c r="K1441" t="s">
        <v>10685</v>
      </c>
      <c r="L1441" t="s">
        <v>11359</v>
      </c>
      <c r="M1441" t="s">
        <v>8187</v>
      </c>
      <c r="N1441">
        <v>6</v>
      </c>
      <c r="O1441" t="s">
        <v>27863</v>
      </c>
      <c r="P1441" t="s">
        <v>10681</v>
      </c>
      <c r="Q1441">
        <v>0</v>
      </c>
    </row>
    <row r="1442" spans="1:17" x14ac:dyDescent="0.25">
      <c r="A1442" t="s">
        <v>6444</v>
      </c>
      <c r="B1442" t="s">
        <v>21247</v>
      </c>
      <c r="C1442">
        <v>11</v>
      </c>
      <c r="D1442" t="s">
        <v>27859</v>
      </c>
      <c r="E1442" t="s">
        <v>27860</v>
      </c>
      <c r="F1442" t="s">
        <v>27861</v>
      </c>
      <c r="G1442" t="s">
        <v>27862</v>
      </c>
      <c r="H1442">
        <v>13</v>
      </c>
      <c r="I1442">
        <v>2</v>
      </c>
      <c r="J1442" t="s">
        <v>10683</v>
      </c>
      <c r="K1442" t="s">
        <v>10685</v>
      </c>
      <c r="L1442" t="s">
        <v>11359</v>
      </c>
      <c r="M1442" t="s">
        <v>8187</v>
      </c>
      <c r="N1442">
        <v>6</v>
      </c>
      <c r="O1442" t="s">
        <v>27863</v>
      </c>
      <c r="P1442" t="s">
        <v>10681</v>
      </c>
      <c r="Q1442">
        <v>0</v>
      </c>
    </row>
    <row r="1443" spans="1:17" x14ac:dyDescent="0.25">
      <c r="A1443" t="s">
        <v>6447</v>
      </c>
      <c r="B1443" t="s">
        <v>21250</v>
      </c>
      <c r="C1443">
        <v>17</v>
      </c>
      <c r="D1443" t="s">
        <v>27859</v>
      </c>
      <c r="E1443" t="s">
        <v>27860</v>
      </c>
      <c r="F1443" t="s">
        <v>27861</v>
      </c>
      <c r="G1443" t="s">
        <v>27862</v>
      </c>
      <c r="H1443">
        <v>17</v>
      </c>
      <c r="I1443">
        <v>0</v>
      </c>
      <c r="J1443" t="s">
        <v>10683</v>
      </c>
      <c r="K1443" t="s">
        <v>10685</v>
      </c>
      <c r="L1443" t="s">
        <v>13477</v>
      </c>
      <c r="M1443" t="s">
        <v>8187</v>
      </c>
      <c r="N1443">
        <v>6</v>
      </c>
      <c r="O1443" t="s">
        <v>27863</v>
      </c>
      <c r="P1443" t="s">
        <v>10681</v>
      </c>
      <c r="Q1443">
        <v>0</v>
      </c>
    </row>
    <row r="1444" spans="1:17" x14ac:dyDescent="0.25">
      <c r="A1444" t="s">
        <v>6448</v>
      </c>
      <c r="B1444" t="s">
        <v>21251</v>
      </c>
      <c r="C1444">
        <v>16</v>
      </c>
      <c r="D1444" t="s">
        <v>27859</v>
      </c>
      <c r="E1444" t="s">
        <v>27860</v>
      </c>
      <c r="F1444" t="s">
        <v>27864</v>
      </c>
      <c r="G1444" t="s">
        <v>27862</v>
      </c>
      <c r="H1444">
        <v>16</v>
      </c>
      <c r="I1444">
        <v>0</v>
      </c>
      <c r="J1444" t="s">
        <v>10683</v>
      </c>
      <c r="K1444" t="s">
        <v>10685</v>
      </c>
      <c r="L1444" t="s">
        <v>10991</v>
      </c>
      <c r="M1444" t="s">
        <v>10993</v>
      </c>
      <c r="N1444">
        <v>12</v>
      </c>
      <c r="O1444" t="s">
        <v>27863</v>
      </c>
      <c r="P1444" t="s">
        <v>10681</v>
      </c>
      <c r="Q1444">
        <v>0</v>
      </c>
    </row>
    <row r="1445" spans="1:17" x14ac:dyDescent="0.25">
      <c r="A1445" t="s">
        <v>6448</v>
      </c>
      <c r="B1445" t="s">
        <v>21251</v>
      </c>
      <c r="C1445">
        <v>88</v>
      </c>
      <c r="D1445" t="s">
        <v>27859</v>
      </c>
      <c r="E1445" t="s">
        <v>27860</v>
      </c>
      <c r="F1445" t="s">
        <v>27861</v>
      </c>
      <c r="G1445" t="s">
        <v>27862</v>
      </c>
      <c r="H1445">
        <v>89</v>
      </c>
      <c r="I1445">
        <v>1</v>
      </c>
      <c r="J1445" t="s">
        <v>10683</v>
      </c>
      <c r="K1445" t="s">
        <v>10685</v>
      </c>
      <c r="L1445" t="s">
        <v>10991</v>
      </c>
      <c r="M1445" t="s">
        <v>10993</v>
      </c>
      <c r="N1445">
        <v>12</v>
      </c>
      <c r="O1445" t="s">
        <v>27863</v>
      </c>
      <c r="P1445" t="s">
        <v>10681</v>
      </c>
      <c r="Q1445">
        <v>0</v>
      </c>
    </row>
    <row r="1446" spans="1:17" x14ac:dyDescent="0.25">
      <c r="A1446" t="s">
        <v>6449</v>
      </c>
      <c r="B1446" t="s">
        <v>20178</v>
      </c>
      <c r="C1446">
        <v>7</v>
      </c>
      <c r="D1446" t="s">
        <v>27859</v>
      </c>
      <c r="E1446" t="s">
        <v>27860</v>
      </c>
      <c r="F1446" t="s">
        <v>27868</v>
      </c>
      <c r="G1446" t="s">
        <v>27862</v>
      </c>
      <c r="H1446">
        <v>9</v>
      </c>
      <c r="I1446">
        <v>2</v>
      </c>
      <c r="J1446" t="s">
        <v>10683</v>
      </c>
      <c r="K1446" t="s">
        <v>10685</v>
      </c>
      <c r="L1446" t="s">
        <v>13477</v>
      </c>
      <c r="M1446" t="s">
        <v>8187</v>
      </c>
      <c r="N1446">
        <v>6</v>
      </c>
      <c r="O1446" t="s">
        <v>27863</v>
      </c>
      <c r="P1446" t="s">
        <v>10681</v>
      </c>
      <c r="Q1446">
        <v>0</v>
      </c>
    </row>
    <row r="1447" spans="1:17" x14ac:dyDescent="0.25">
      <c r="A1447" t="s">
        <v>6450</v>
      </c>
      <c r="B1447" t="s">
        <v>21252</v>
      </c>
      <c r="C1447">
        <v>0</v>
      </c>
      <c r="D1447" t="s">
        <v>27859</v>
      </c>
      <c r="E1447" t="s">
        <v>27860</v>
      </c>
      <c r="F1447" t="s">
        <v>27864</v>
      </c>
      <c r="G1447" t="s">
        <v>27862</v>
      </c>
      <c r="H1447">
        <v>2</v>
      </c>
      <c r="I1447">
        <v>2</v>
      </c>
      <c r="J1447" t="s">
        <v>10683</v>
      </c>
      <c r="K1447" t="s">
        <v>10685</v>
      </c>
      <c r="L1447" t="s">
        <v>10793</v>
      </c>
      <c r="M1447" t="s">
        <v>10783</v>
      </c>
      <c r="N1447">
        <v>6</v>
      </c>
      <c r="O1447" t="s">
        <v>27863</v>
      </c>
      <c r="P1447" t="s">
        <v>10681</v>
      </c>
      <c r="Q1447">
        <v>0</v>
      </c>
    </row>
    <row r="1448" spans="1:17" x14ac:dyDescent="0.25">
      <c r="A1448" t="s">
        <v>6451</v>
      </c>
      <c r="B1448" t="s">
        <v>21253</v>
      </c>
      <c r="C1448">
        <v>25</v>
      </c>
      <c r="D1448" t="s">
        <v>27859</v>
      </c>
      <c r="E1448" t="s">
        <v>27860</v>
      </c>
      <c r="F1448" t="s">
        <v>27864</v>
      </c>
      <c r="G1448" t="s">
        <v>27862</v>
      </c>
      <c r="H1448">
        <v>25</v>
      </c>
      <c r="I1448">
        <v>0</v>
      </c>
      <c r="J1448" t="s">
        <v>10683</v>
      </c>
      <c r="K1448" t="s">
        <v>10685</v>
      </c>
      <c r="L1448" t="s">
        <v>10694</v>
      </c>
      <c r="M1448" t="s">
        <v>10696</v>
      </c>
      <c r="N1448">
        <v>12</v>
      </c>
      <c r="O1448" t="s">
        <v>27863</v>
      </c>
      <c r="P1448" t="s">
        <v>10681</v>
      </c>
      <c r="Q1448">
        <v>0</v>
      </c>
    </row>
    <row r="1449" spans="1:17" x14ac:dyDescent="0.25">
      <c r="A1449" t="s">
        <v>6452</v>
      </c>
      <c r="B1449" t="s">
        <v>21254</v>
      </c>
      <c r="C1449">
        <v>102</v>
      </c>
      <c r="D1449" t="s">
        <v>27859</v>
      </c>
      <c r="E1449" t="s">
        <v>27860</v>
      </c>
      <c r="F1449" t="s">
        <v>27864</v>
      </c>
      <c r="G1449" t="s">
        <v>27862</v>
      </c>
      <c r="H1449">
        <v>102</v>
      </c>
      <c r="I1449">
        <v>0</v>
      </c>
      <c r="J1449" t="s">
        <v>10683</v>
      </c>
      <c r="K1449" t="s">
        <v>10685</v>
      </c>
      <c r="L1449" t="s">
        <v>10694</v>
      </c>
      <c r="M1449" t="s">
        <v>10696</v>
      </c>
      <c r="N1449">
        <v>12</v>
      </c>
      <c r="O1449" t="s">
        <v>27863</v>
      </c>
      <c r="P1449" t="s">
        <v>10681</v>
      </c>
      <c r="Q1449">
        <v>0</v>
      </c>
    </row>
    <row r="1450" spans="1:17" x14ac:dyDescent="0.25">
      <c r="A1450" t="s">
        <v>6453</v>
      </c>
      <c r="B1450" t="s">
        <v>21255</v>
      </c>
      <c r="C1450">
        <v>19</v>
      </c>
      <c r="D1450" t="s">
        <v>27859</v>
      </c>
      <c r="E1450" t="s">
        <v>27860</v>
      </c>
      <c r="F1450" t="s">
        <v>27861</v>
      </c>
      <c r="G1450" t="s">
        <v>27862</v>
      </c>
      <c r="H1450">
        <v>19</v>
      </c>
      <c r="I1450">
        <v>0</v>
      </c>
      <c r="J1450" t="s">
        <v>10683</v>
      </c>
      <c r="K1450" t="s">
        <v>10685</v>
      </c>
      <c r="L1450" t="s">
        <v>11359</v>
      </c>
      <c r="M1450" t="s">
        <v>10702</v>
      </c>
      <c r="N1450">
        <v>6</v>
      </c>
      <c r="O1450" t="s">
        <v>27863</v>
      </c>
      <c r="P1450" t="s">
        <v>10681</v>
      </c>
      <c r="Q1450">
        <v>0</v>
      </c>
    </row>
    <row r="1451" spans="1:17" x14ac:dyDescent="0.25">
      <c r="A1451" t="s">
        <v>6454</v>
      </c>
      <c r="B1451" t="s">
        <v>21256</v>
      </c>
      <c r="C1451">
        <v>0.33333299999999999</v>
      </c>
      <c r="D1451" t="s">
        <v>27859</v>
      </c>
      <c r="E1451" t="s">
        <v>27860</v>
      </c>
      <c r="F1451" t="s">
        <v>27867</v>
      </c>
      <c r="G1451" t="s">
        <v>27867</v>
      </c>
      <c r="H1451">
        <v>0.33333299999999999</v>
      </c>
      <c r="I1451">
        <v>0</v>
      </c>
      <c r="J1451" t="s">
        <v>10683</v>
      </c>
      <c r="K1451" t="s">
        <v>10685</v>
      </c>
      <c r="L1451" t="s">
        <v>11359</v>
      </c>
      <c r="M1451" t="s">
        <v>10702</v>
      </c>
      <c r="N1451">
        <v>6</v>
      </c>
      <c r="O1451" t="s">
        <v>27863</v>
      </c>
      <c r="P1451" t="s">
        <v>10681</v>
      </c>
      <c r="Q1451">
        <v>0</v>
      </c>
    </row>
    <row r="1452" spans="1:17" x14ac:dyDescent="0.25">
      <c r="A1452" t="s">
        <v>6454</v>
      </c>
      <c r="B1452" t="s">
        <v>21256</v>
      </c>
      <c r="C1452">
        <v>31</v>
      </c>
      <c r="D1452" t="s">
        <v>27859</v>
      </c>
      <c r="E1452" t="s">
        <v>27860</v>
      </c>
      <c r="F1452" t="s">
        <v>27861</v>
      </c>
      <c r="G1452" t="s">
        <v>27862</v>
      </c>
      <c r="H1452">
        <v>31</v>
      </c>
      <c r="I1452">
        <v>0</v>
      </c>
      <c r="J1452" t="s">
        <v>10683</v>
      </c>
      <c r="K1452" t="s">
        <v>10685</v>
      </c>
      <c r="L1452" t="s">
        <v>11359</v>
      </c>
      <c r="M1452" t="s">
        <v>10702</v>
      </c>
      <c r="N1452">
        <v>6</v>
      </c>
      <c r="O1452" t="s">
        <v>27863</v>
      </c>
      <c r="P1452" t="s">
        <v>10681</v>
      </c>
      <c r="Q1452">
        <v>0</v>
      </c>
    </row>
    <row r="1453" spans="1:17" x14ac:dyDescent="0.25">
      <c r="A1453" t="s">
        <v>6456</v>
      </c>
      <c r="B1453" t="s">
        <v>21258</v>
      </c>
      <c r="C1453">
        <v>1</v>
      </c>
      <c r="D1453" t="s">
        <v>27859</v>
      </c>
      <c r="E1453" t="s">
        <v>27860</v>
      </c>
      <c r="F1453" t="s">
        <v>27865</v>
      </c>
      <c r="G1453" t="s">
        <v>27862</v>
      </c>
      <c r="H1453">
        <v>1</v>
      </c>
      <c r="I1453">
        <v>0</v>
      </c>
      <c r="J1453" t="s">
        <v>10752</v>
      </c>
      <c r="K1453" t="s">
        <v>10685</v>
      </c>
      <c r="L1453" t="s">
        <v>10781</v>
      </c>
      <c r="M1453" t="s">
        <v>10783</v>
      </c>
      <c r="N1453">
        <v>6</v>
      </c>
      <c r="O1453" t="s">
        <v>27863</v>
      </c>
      <c r="P1453" t="s">
        <v>10681</v>
      </c>
      <c r="Q1453">
        <v>0</v>
      </c>
    </row>
    <row r="1454" spans="1:17" x14ac:dyDescent="0.25">
      <c r="A1454" t="s">
        <v>6456</v>
      </c>
      <c r="B1454" t="s">
        <v>21258</v>
      </c>
      <c r="C1454">
        <v>83</v>
      </c>
      <c r="D1454" t="s">
        <v>27859</v>
      </c>
      <c r="E1454" t="s">
        <v>27860</v>
      </c>
      <c r="F1454" t="s">
        <v>27861</v>
      </c>
      <c r="G1454" t="s">
        <v>27862</v>
      </c>
      <c r="H1454">
        <v>211</v>
      </c>
      <c r="I1454">
        <v>128</v>
      </c>
      <c r="J1454" t="s">
        <v>10752</v>
      </c>
      <c r="K1454" t="s">
        <v>10685</v>
      </c>
      <c r="L1454" t="s">
        <v>10781</v>
      </c>
      <c r="M1454" t="s">
        <v>10783</v>
      </c>
      <c r="N1454">
        <v>6</v>
      </c>
      <c r="O1454" t="s">
        <v>27863</v>
      </c>
      <c r="P1454" t="s">
        <v>10681</v>
      </c>
      <c r="Q1454">
        <v>0</v>
      </c>
    </row>
    <row r="1455" spans="1:17" x14ac:dyDescent="0.25">
      <c r="A1455" t="s">
        <v>6457</v>
      </c>
      <c r="B1455" t="s">
        <v>21259</v>
      </c>
      <c r="C1455">
        <v>6</v>
      </c>
      <c r="D1455" t="s">
        <v>27859</v>
      </c>
      <c r="E1455" t="s">
        <v>27860</v>
      </c>
      <c r="F1455" t="s">
        <v>27861</v>
      </c>
      <c r="G1455" t="s">
        <v>27862</v>
      </c>
      <c r="H1455">
        <v>6</v>
      </c>
      <c r="I1455">
        <v>0</v>
      </c>
      <c r="J1455" t="s">
        <v>10683</v>
      </c>
      <c r="K1455" t="s">
        <v>10685</v>
      </c>
      <c r="L1455" t="s">
        <v>10874</v>
      </c>
      <c r="M1455" t="s">
        <v>10702</v>
      </c>
      <c r="N1455">
        <v>6</v>
      </c>
      <c r="O1455" t="s">
        <v>27863</v>
      </c>
      <c r="P1455" t="s">
        <v>10681</v>
      </c>
      <c r="Q1455">
        <v>0</v>
      </c>
    </row>
    <row r="1456" spans="1:17" x14ac:dyDescent="0.25">
      <c r="A1456" t="s">
        <v>6457</v>
      </c>
      <c r="B1456" t="s">
        <v>21259</v>
      </c>
      <c r="C1456">
        <v>29</v>
      </c>
      <c r="D1456" t="s">
        <v>27859</v>
      </c>
      <c r="E1456" t="s">
        <v>27860</v>
      </c>
      <c r="F1456" t="s">
        <v>27868</v>
      </c>
      <c r="G1456" t="s">
        <v>27862</v>
      </c>
      <c r="H1456">
        <v>33</v>
      </c>
      <c r="I1456">
        <v>4</v>
      </c>
      <c r="J1456" t="s">
        <v>10683</v>
      </c>
      <c r="K1456" t="s">
        <v>10685</v>
      </c>
      <c r="L1456" t="s">
        <v>10874</v>
      </c>
      <c r="M1456" t="s">
        <v>10702</v>
      </c>
      <c r="N1456">
        <v>6</v>
      </c>
      <c r="O1456" t="s">
        <v>27863</v>
      </c>
      <c r="P1456" t="s">
        <v>10681</v>
      </c>
      <c r="Q1456">
        <v>0</v>
      </c>
    </row>
    <row r="1457" spans="1:17" x14ac:dyDescent="0.25">
      <c r="A1457" t="s">
        <v>6458</v>
      </c>
      <c r="B1457" t="s">
        <v>21260</v>
      </c>
      <c r="C1457">
        <v>109</v>
      </c>
      <c r="D1457" t="s">
        <v>27859</v>
      </c>
      <c r="E1457" t="s">
        <v>27860</v>
      </c>
      <c r="F1457" t="s">
        <v>27865</v>
      </c>
      <c r="G1457" t="s">
        <v>27862</v>
      </c>
      <c r="H1457">
        <v>111</v>
      </c>
      <c r="I1457">
        <v>2</v>
      </c>
      <c r="J1457" t="s">
        <v>10683</v>
      </c>
      <c r="K1457" t="s">
        <v>10685</v>
      </c>
      <c r="L1457" t="s">
        <v>11359</v>
      </c>
      <c r="M1457" t="s">
        <v>10702</v>
      </c>
      <c r="N1457">
        <v>6</v>
      </c>
      <c r="O1457" t="s">
        <v>27863</v>
      </c>
      <c r="P1457" t="s">
        <v>10681</v>
      </c>
      <c r="Q1457">
        <v>0</v>
      </c>
    </row>
    <row r="1458" spans="1:17" x14ac:dyDescent="0.25">
      <c r="A1458" t="s">
        <v>6458</v>
      </c>
      <c r="B1458" t="s">
        <v>21260</v>
      </c>
      <c r="C1458">
        <v>1</v>
      </c>
      <c r="D1458" t="s">
        <v>27859</v>
      </c>
      <c r="E1458" t="s">
        <v>27860</v>
      </c>
      <c r="F1458" t="s">
        <v>27861</v>
      </c>
      <c r="G1458" t="s">
        <v>27862</v>
      </c>
      <c r="H1458">
        <v>1</v>
      </c>
      <c r="I1458">
        <v>0</v>
      </c>
      <c r="J1458" t="s">
        <v>10683</v>
      </c>
      <c r="K1458" t="s">
        <v>10685</v>
      </c>
      <c r="L1458" t="s">
        <v>11359</v>
      </c>
      <c r="M1458" t="s">
        <v>10702</v>
      </c>
      <c r="N1458">
        <v>6</v>
      </c>
      <c r="O1458" t="s">
        <v>27863</v>
      </c>
      <c r="P1458" t="s">
        <v>10681</v>
      </c>
      <c r="Q1458">
        <v>0</v>
      </c>
    </row>
    <row r="1459" spans="1:17" x14ac:dyDescent="0.25">
      <c r="A1459" t="s">
        <v>6459</v>
      </c>
      <c r="B1459" t="s">
        <v>21261</v>
      </c>
      <c r="C1459">
        <v>111</v>
      </c>
      <c r="D1459" t="s">
        <v>27859</v>
      </c>
      <c r="E1459" t="s">
        <v>27860</v>
      </c>
      <c r="F1459" t="s">
        <v>27865</v>
      </c>
      <c r="G1459" t="s">
        <v>27862</v>
      </c>
      <c r="H1459">
        <v>113</v>
      </c>
      <c r="I1459">
        <v>2</v>
      </c>
      <c r="J1459" t="s">
        <v>10683</v>
      </c>
      <c r="K1459" t="s">
        <v>10685</v>
      </c>
      <c r="L1459" t="s">
        <v>11359</v>
      </c>
      <c r="M1459" t="s">
        <v>10702</v>
      </c>
      <c r="N1459">
        <v>6</v>
      </c>
      <c r="O1459" t="s">
        <v>27863</v>
      </c>
      <c r="P1459" t="s">
        <v>10681</v>
      </c>
      <c r="Q1459">
        <v>0</v>
      </c>
    </row>
    <row r="1460" spans="1:17" x14ac:dyDescent="0.25">
      <c r="A1460" t="s">
        <v>6459</v>
      </c>
      <c r="B1460" t="s">
        <v>21261</v>
      </c>
      <c r="C1460">
        <v>1</v>
      </c>
      <c r="D1460" t="s">
        <v>27859</v>
      </c>
      <c r="E1460" t="s">
        <v>27860</v>
      </c>
      <c r="F1460" t="s">
        <v>27861</v>
      </c>
      <c r="G1460" t="s">
        <v>27862</v>
      </c>
      <c r="H1460">
        <v>1</v>
      </c>
      <c r="I1460">
        <v>0</v>
      </c>
      <c r="J1460" t="s">
        <v>10683</v>
      </c>
      <c r="K1460" t="s">
        <v>10685</v>
      </c>
      <c r="L1460" t="s">
        <v>11359</v>
      </c>
      <c r="M1460" t="s">
        <v>10702</v>
      </c>
      <c r="N1460">
        <v>6</v>
      </c>
      <c r="O1460" t="s">
        <v>27863</v>
      </c>
      <c r="P1460" t="s">
        <v>10681</v>
      </c>
      <c r="Q1460">
        <v>0</v>
      </c>
    </row>
    <row r="1461" spans="1:17" x14ac:dyDescent="0.25">
      <c r="A1461" t="s">
        <v>8326</v>
      </c>
      <c r="B1461" t="s">
        <v>21262</v>
      </c>
      <c r="C1461">
        <v>81</v>
      </c>
      <c r="D1461" t="s">
        <v>27859</v>
      </c>
      <c r="E1461" t="s">
        <v>27860</v>
      </c>
      <c r="F1461" t="s">
        <v>27861</v>
      </c>
      <c r="G1461" t="s">
        <v>27862</v>
      </c>
      <c r="H1461">
        <v>82</v>
      </c>
      <c r="I1461">
        <v>1</v>
      </c>
      <c r="J1461" t="s">
        <v>10683</v>
      </c>
      <c r="K1461" t="s">
        <v>10685</v>
      </c>
      <c r="L1461" t="s">
        <v>11609</v>
      </c>
      <c r="M1461" t="s">
        <v>10993</v>
      </c>
      <c r="N1461">
        <v>6</v>
      </c>
      <c r="O1461" t="s">
        <v>27863</v>
      </c>
      <c r="P1461" t="s">
        <v>10681</v>
      </c>
      <c r="Q1461">
        <v>0</v>
      </c>
    </row>
    <row r="1462" spans="1:17" x14ac:dyDescent="0.25">
      <c r="A1462" t="s">
        <v>6460</v>
      </c>
      <c r="B1462" t="s">
        <v>21263</v>
      </c>
      <c r="C1462">
        <v>15</v>
      </c>
      <c r="D1462" t="s">
        <v>27859</v>
      </c>
      <c r="E1462" t="s">
        <v>27860</v>
      </c>
      <c r="F1462" t="s">
        <v>27861</v>
      </c>
      <c r="G1462" t="s">
        <v>27862</v>
      </c>
      <c r="H1462">
        <v>22</v>
      </c>
      <c r="I1462">
        <v>6</v>
      </c>
      <c r="J1462" t="s">
        <v>10683</v>
      </c>
      <c r="K1462" t="s">
        <v>10685</v>
      </c>
      <c r="L1462" t="s">
        <v>10837</v>
      </c>
      <c r="M1462" t="s">
        <v>10702</v>
      </c>
      <c r="N1462">
        <v>12</v>
      </c>
      <c r="O1462" t="s">
        <v>27863</v>
      </c>
      <c r="P1462" t="s">
        <v>10681</v>
      </c>
      <c r="Q1462">
        <v>0</v>
      </c>
    </row>
    <row r="1463" spans="1:17" x14ac:dyDescent="0.25">
      <c r="A1463" t="s">
        <v>8322</v>
      </c>
      <c r="B1463" t="s">
        <v>21264</v>
      </c>
      <c r="C1463">
        <v>0</v>
      </c>
      <c r="D1463" t="s">
        <v>27859</v>
      </c>
      <c r="E1463" t="s">
        <v>27860</v>
      </c>
      <c r="F1463" t="s">
        <v>27869</v>
      </c>
      <c r="G1463" t="s">
        <v>27870</v>
      </c>
      <c r="H1463">
        <v>100</v>
      </c>
      <c r="I1463">
        <v>0</v>
      </c>
      <c r="J1463" t="s">
        <v>10683</v>
      </c>
      <c r="K1463" t="s">
        <v>10685</v>
      </c>
      <c r="L1463" t="s">
        <v>10761</v>
      </c>
      <c r="M1463" t="s">
        <v>10763</v>
      </c>
      <c r="N1463">
        <v>6</v>
      </c>
      <c r="O1463" t="s">
        <v>27863</v>
      </c>
      <c r="P1463" t="s">
        <v>10681</v>
      </c>
      <c r="Q1463">
        <v>0</v>
      </c>
    </row>
    <row r="1464" spans="1:17" x14ac:dyDescent="0.25">
      <c r="A1464" t="s">
        <v>6461</v>
      </c>
      <c r="B1464" t="s">
        <v>21265</v>
      </c>
      <c r="C1464">
        <v>80</v>
      </c>
      <c r="D1464" t="s">
        <v>27859</v>
      </c>
      <c r="E1464" t="s">
        <v>27860</v>
      </c>
      <c r="F1464" t="s">
        <v>27861</v>
      </c>
      <c r="G1464" t="s">
        <v>27862</v>
      </c>
      <c r="H1464">
        <v>103</v>
      </c>
      <c r="I1464">
        <v>23</v>
      </c>
      <c r="J1464" t="s">
        <v>10683</v>
      </c>
      <c r="K1464" t="s">
        <v>10685</v>
      </c>
      <c r="L1464" t="s">
        <v>10732</v>
      </c>
      <c r="M1464" t="s">
        <v>10688</v>
      </c>
      <c r="N1464">
        <v>12</v>
      </c>
      <c r="O1464" t="s">
        <v>27863</v>
      </c>
      <c r="P1464" t="s">
        <v>10681</v>
      </c>
      <c r="Q1464">
        <v>0</v>
      </c>
    </row>
    <row r="1465" spans="1:17" x14ac:dyDescent="0.25">
      <c r="A1465" t="s">
        <v>8307</v>
      </c>
      <c r="B1465" t="s">
        <v>21266</v>
      </c>
      <c r="C1465">
        <v>54</v>
      </c>
      <c r="D1465" t="s">
        <v>27859</v>
      </c>
      <c r="E1465" t="s">
        <v>27860</v>
      </c>
      <c r="F1465" t="s">
        <v>27865</v>
      </c>
      <c r="G1465" t="s">
        <v>27862</v>
      </c>
      <c r="H1465">
        <v>55</v>
      </c>
      <c r="I1465">
        <v>1</v>
      </c>
      <c r="J1465" t="s">
        <v>10683</v>
      </c>
      <c r="K1465" t="s">
        <v>10685</v>
      </c>
      <c r="L1465" t="s">
        <v>11359</v>
      </c>
      <c r="M1465" t="s">
        <v>10702</v>
      </c>
      <c r="N1465">
        <v>6</v>
      </c>
      <c r="O1465" t="s">
        <v>27863</v>
      </c>
      <c r="P1465" t="s">
        <v>10681</v>
      </c>
      <c r="Q1465">
        <v>0</v>
      </c>
    </row>
    <row r="1466" spans="1:17" x14ac:dyDescent="0.25">
      <c r="A1466" t="s">
        <v>6462</v>
      </c>
      <c r="B1466" t="s">
        <v>21267</v>
      </c>
      <c r="C1466">
        <v>23</v>
      </c>
      <c r="D1466" t="s">
        <v>27859</v>
      </c>
      <c r="E1466" t="s">
        <v>27860</v>
      </c>
      <c r="F1466" t="s">
        <v>27864</v>
      </c>
      <c r="G1466" t="s">
        <v>27862</v>
      </c>
      <c r="H1466">
        <v>23</v>
      </c>
      <c r="I1466">
        <v>0</v>
      </c>
      <c r="J1466" t="s">
        <v>10683</v>
      </c>
      <c r="K1466" t="s">
        <v>10685</v>
      </c>
      <c r="L1466" t="s">
        <v>13477</v>
      </c>
      <c r="M1466" t="s">
        <v>8187</v>
      </c>
      <c r="N1466">
        <v>12</v>
      </c>
      <c r="O1466" t="s">
        <v>27863</v>
      </c>
      <c r="P1466" t="s">
        <v>10681</v>
      </c>
      <c r="Q1466">
        <v>0</v>
      </c>
    </row>
    <row r="1467" spans="1:17" x14ac:dyDescent="0.25">
      <c r="A1467" t="s">
        <v>9859</v>
      </c>
      <c r="B1467" t="s">
        <v>19332</v>
      </c>
      <c r="C1467">
        <v>73</v>
      </c>
      <c r="D1467" t="s">
        <v>27859</v>
      </c>
      <c r="E1467" t="s">
        <v>27860</v>
      </c>
      <c r="F1467" t="s">
        <v>27868</v>
      </c>
      <c r="G1467" t="s">
        <v>27862</v>
      </c>
      <c r="H1467">
        <v>73</v>
      </c>
      <c r="I1467">
        <v>0</v>
      </c>
      <c r="J1467" t="s">
        <v>10683</v>
      </c>
      <c r="K1467" t="s">
        <v>10685</v>
      </c>
      <c r="L1467" t="s">
        <v>10874</v>
      </c>
      <c r="M1467" t="s">
        <v>10702</v>
      </c>
      <c r="N1467">
        <v>6</v>
      </c>
      <c r="O1467" t="s">
        <v>27863</v>
      </c>
      <c r="P1467" t="s">
        <v>10681</v>
      </c>
      <c r="Q1467">
        <v>0</v>
      </c>
    </row>
    <row r="1468" spans="1:17" x14ac:dyDescent="0.25">
      <c r="A1468" t="s">
        <v>6463</v>
      </c>
      <c r="B1468" t="s">
        <v>21268</v>
      </c>
      <c r="C1468">
        <v>18</v>
      </c>
      <c r="D1468" t="s">
        <v>27859</v>
      </c>
      <c r="E1468" t="s">
        <v>27860</v>
      </c>
      <c r="F1468" t="s">
        <v>27864</v>
      </c>
      <c r="G1468" t="s">
        <v>27862</v>
      </c>
      <c r="H1468">
        <v>18</v>
      </c>
      <c r="I1468">
        <v>0</v>
      </c>
      <c r="J1468" t="s">
        <v>10683</v>
      </c>
      <c r="K1468" t="s">
        <v>10685</v>
      </c>
      <c r="L1468" t="s">
        <v>13477</v>
      </c>
      <c r="M1468" t="s">
        <v>8187</v>
      </c>
      <c r="N1468">
        <v>6</v>
      </c>
      <c r="O1468" t="s">
        <v>27863</v>
      </c>
      <c r="P1468" t="s">
        <v>10681</v>
      </c>
      <c r="Q1468">
        <v>0</v>
      </c>
    </row>
    <row r="1469" spans="1:17" x14ac:dyDescent="0.25">
      <c r="A1469" t="s">
        <v>9860</v>
      </c>
      <c r="B1469" t="s">
        <v>21269</v>
      </c>
      <c r="C1469">
        <v>45</v>
      </c>
      <c r="D1469" t="s">
        <v>27859</v>
      </c>
      <c r="E1469" t="s">
        <v>27860</v>
      </c>
      <c r="F1469" t="s">
        <v>27864</v>
      </c>
      <c r="G1469" t="s">
        <v>27862</v>
      </c>
      <c r="H1469">
        <v>46</v>
      </c>
      <c r="I1469">
        <v>1</v>
      </c>
      <c r="J1469" t="s">
        <v>10683</v>
      </c>
      <c r="K1469" t="s">
        <v>10685</v>
      </c>
      <c r="L1469" t="s">
        <v>18501</v>
      </c>
      <c r="M1469" t="s">
        <v>10783</v>
      </c>
      <c r="N1469">
        <v>6</v>
      </c>
      <c r="O1469" t="s">
        <v>27863</v>
      </c>
      <c r="P1469" t="s">
        <v>10681</v>
      </c>
      <c r="Q1469">
        <v>0</v>
      </c>
    </row>
    <row r="1470" spans="1:17" x14ac:dyDescent="0.25">
      <c r="A1470" t="s">
        <v>8227</v>
      </c>
      <c r="B1470" t="s">
        <v>21270</v>
      </c>
      <c r="C1470">
        <v>119</v>
      </c>
      <c r="D1470" t="s">
        <v>27859</v>
      </c>
      <c r="E1470" t="s">
        <v>27860</v>
      </c>
      <c r="F1470" t="s">
        <v>27865</v>
      </c>
      <c r="G1470" t="s">
        <v>27862</v>
      </c>
      <c r="H1470">
        <v>120</v>
      </c>
      <c r="I1470">
        <v>1</v>
      </c>
      <c r="J1470" t="s">
        <v>10683</v>
      </c>
      <c r="K1470" t="s">
        <v>10685</v>
      </c>
      <c r="L1470" t="s">
        <v>11359</v>
      </c>
      <c r="M1470" t="s">
        <v>10702</v>
      </c>
      <c r="N1470">
        <v>6</v>
      </c>
      <c r="O1470" t="s">
        <v>27863</v>
      </c>
      <c r="P1470" t="s">
        <v>10681</v>
      </c>
      <c r="Q1470">
        <v>0</v>
      </c>
    </row>
    <row r="1471" spans="1:17" x14ac:dyDescent="0.25">
      <c r="A1471" t="s">
        <v>8227</v>
      </c>
      <c r="B1471" t="s">
        <v>21270</v>
      </c>
      <c r="C1471">
        <v>3</v>
      </c>
      <c r="D1471" t="s">
        <v>27859</v>
      </c>
      <c r="E1471" t="s">
        <v>27860</v>
      </c>
      <c r="F1471" t="s">
        <v>27861</v>
      </c>
      <c r="G1471" t="s">
        <v>27862</v>
      </c>
      <c r="H1471">
        <v>3</v>
      </c>
      <c r="I1471">
        <v>0</v>
      </c>
      <c r="J1471" t="s">
        <v>10683</v>
      </c>
      <c r="K1471" t="s">
        <v>10685</v>
      </c>
      <c r="L1471" t="s">
        <v>11359</v>
      </c>
      <c r="M1471" t="s">
        <v>10702</v>
      </c>
      <c r="N1471">
        <v>6</v>
      </c>
      <c r="O1471" t="s">
        <v>27863</v>
      </c>
      <c r="P1471" t="s">
        <v>10681</v>
      </c>
      <c r="Q1471">
        <v>0</v>
      </c>
    </row>
    <row r="1472" spans="1:17" x14ac:dyDescent="0.25">
      <c r="A1472" t="s">
        <v>8225</v>
      </c>
      <c r="B1472" t="s">
        <v>21271</v>
      </c>
      <c r="C1472">
        <v>100</v>
      </c>
      <c r="D1472" t="s">
        <v>27859</v>
      </c>
      <c r="E1472" t="s">
        <v>27860</v>
      </c>
      <c r="F1472" t="s">
        <v>27865</v>
      </c>
      <c r="G1472" t="s">
        <v>27862</v>
      </c>
      <c r="H1472">
        <v>105</v>
      </c>
      <c r="I1472">
        <v>5</v>
      </c>
      <c r="J1472" t="s">
        <v>10683</v>
      </c>
      <c r="K1472" t="s">
        <v>10685</v>
      </c>
      <c r="L1472" t="s">
        <v>11359</v>
      </c>
      <c r="M1472" t="s">
        <v>10702</v>
      </c>
      <c r="N1472">
        <v>6</v>
      </c>
      <c r="O1472" t="s">
        <v>27863</v>
      </c>
      <c r="P1472" t="s">
        <v>10681</v>
      </c>
      <c r="Q1472">
        <v>0</v>
      </c>
    </row>
    <row r="1473" spans="1:17" x14ac:dyDescent="0.25">
      <c r="A1473" t="s">
        <v>8292</v>
      </c>
      <c r="B1473" t="s">
        <v>21272</v>
      </c>
      <c r="C1473">
        <v>37</v>
      </c>
      <c r="D1473" t="s">
        <v>27859</v>
      </c>
      <c r="E1473" t="s">
        <v>27860</v>
      </c>
      <c r="F1473" t="s">
        <v>27865</v>
      </c>
      <c r="G1473" t="s">
        <v>27862</v>
      </c>
      <c r="H1473">
        <v>38</v>
      </c>
      <c r="I1473">
        <v>1</v>
      </c>
      <c r="J1473" t="s">
        <v>10683</v>
      </c>
      <c r="K1473" t="s">
        <v>10685</v>
      </c>
      <c r="L1473" t="s">
        <v>10694</v>
      </c>
      <c r="M1473" t="s">
        <v>10696</v>
      </c>
      <c r="N1473">
        <v>6</v>
      </c>
      <c r="O1473" t="s">
        <v>27863</v>
      </c>
      <c r="P1473" t="s">
        <v>10681</v>
      </c>
      <c r="Q1473">
        <v>0</v>
      </c>
    </row>
    <row r="1474" spans="1:17" x14ac:dyDescent="0.25">
      <c r="A1474" t="s">
        <v>6464</v>
      </c>
      <c r="B1474" t="s">
        <v>21273</v>
      </c>
      <c r="C1474">
        <v>104</v>
      </c>
      <c r="D1474" t="s">
        <v>27859</v>
      </c>
      <c r="E1474" t="s">
        <v>27860</v>
      </c>
      <c r="F1474" t="s">
        <v>27865</v>
      </c>
      <c r="G1474" t="s">
        <v>27862</v>
      </c>
      <c r="H1474">
        <v>105</v>
      </c>
      <c r="I1474">
        <v>1</v>
      </c>
      <c r="J1474" t="s">
        <v>10683</v>
      </c>
      <c r="K1474" t="s">
        <v>10685</v>
      </c>
      <c r="L1474" t="s">
        <v>10694</v>
      </c>
      <c r="M1474" t="s">
        <v>10696</v>
      </c>
      <c r="N1474">
        <v>12</v>
      </c>
      <c r="O1474" t="s">
        <v>27863</v>
      </c>
      <c r="P1474" t="s">
        <v>10681</v>
      </c>
      <c r="Q1474">
        <v>0</v>
      </c>
    </row>
    <row r="1475" spans="1:17" x14ac:dyDescent="0.25">
      <c r="A1475" t="s">
        <v>8278</v>
      </c>
      <c r="B1475" t="s">
        <v>21274</v>
      </c>
      <c r="C1475">
        <v>32</v>
      </c>
      <c r="D1475" t="s">
        <v>27859</v>
      </c>
      <c r="E1475" t="s">
        <v>27860</v>
      </c>
      <c r="F1475" t="s">
        <v>27865</v>
      </c>
      <c r="G1475" t="s">
        <v>27862</v>
      </c>
      <c r="H1475">
        <v>34</v>
      </c>
      <c r="I1475">
        <v>2</v>
      </c>
      <c r="J1475" t="s">
        <v>10683</v>
      </c>
      <c r="K1475" t="s">
        <v>10685</v>
      </c>
      <c r="L1475" t="s">
        <v>10694</v>
      </c>
      <c r="M1475" t="s">
        <v>10696</v>
      </c>
      <c r="N1475">
        <v>6</v>
      </c>
      <c r="O1475" t="s">
        <v>27863</v>
      </c>
      <c r="P1475" t="s">
        <v>10681</v>
      </c>
      <c r="Q1475">
        <v>0</v>
      </c>
    </row>
    <row r="1476" spans="1:17" x14ac:dyDescent="0.25">
      <c r="A1476" t="s">
        <v>8278</v>
      </c>
      <c r="B1476" t="s">
        <v>21274</v>
      </c>
      <c r="C1476">
        <v>2</v>
      </c>
      <c r="D1476" t="s">
        <v>27859</v>
      </c>
      <c r="E1476" t="s">
        <v>27860</v>
      </c>
      <c r="F1476" t="s">
        <v>27861</v>
      </c>
      <c r="G1476" t="s">
        <v>27862</v>
      </c>
      <c r="H1476">
        <v>2</v>
      </c>
      <c r="I1476">
        <v>0</v>
      </c>
      <c r="J1476" t="s">
        <v>10683</v>
      </c>
      <c r="K1476" t="s">
        <v>10685</v>
      </c>
      <c r="L1476" t="s">
        <v>10694</v>
      </c>
      <c r="M1476" t="s">
        <v>10696</v>
      </c>
      <c r="N1476">
        <v>6</v>
      </c>
      <c r="O1476" t="s">
        <v>27863</v>
      </c>
      <c r="P1476" t="s">
        <v>10681</v>
      </c>
      <c r="Q1476">
        <v>0</v>
      </c>
    </row>
    <row r="1477" spans="1:17" x14ac:dyDescent="0.25">
      <c r="A1477" t="s">
        <v>6465</v>
      </c>
      <c r="B1477" t="s">
        <v>21275</v>
      </c>
      <c r="C1477">
        <v>555</v>
      </c>
      <c r="D1477" t="s">
        <v>27859</v>
      </c>
      <c r="E1477" t="s">
        <v>27860</v>
      </c>
      <c r="F1477" t="s">
        <v>27865</v>
      </c>
      <c r="G1477" t="s">
        <v>27862</v>
      </c>
      <c r="H1477">
        <v>568</v>
      </c>
      <c r="I1477">
        <v>13</v>
      </c>
      <c r="J1477" t="s">
        <v>10683</v>
      </c>
      <c r="K1477" t="s">
        <v>10685</v>
      </c>
      <c r="L1477" t="s">
        <v>10686</v>
      </c>
      <c r="M1477" t="s">
        <v>10688</v>
      </c>
      <c r="N1477">
        <v>12</v>
      </c>
      <c r="O1477" t="s">
        <v>27863</v>
      </c>
      <c r="P1477" t="s">
        <v>10681</v>
      </c>
      <c r="Q1477">
        <v>0</v>
      </c>
    </row>
    <row r="1478" spans="1:17" x14ac:dyDescent="0.25">
      <c r="A1478" t="s">
        <v>6465</v>
      </c>
      <c r="B1478" t="s">
        <v>21275</v>
      </c>
      <c r="C1478">
        <v>2</v>
      </c>
      <c r="D1478" t="s">
        <v>27859</v>
      </c>
      <c r="E1478" t="s">
        <v>27860</v>
      </c>
      <c r="F1478" t="s">
        <v>27861</v>
      </c>
      <c r="G1478" t="s">
        <v>27862</v>
      </c>
      <c r="H1478">
        <v>2</v>
      </c>
      <c r="I1478">
        <v>0</v>
      </c>
      <c r="J1478" t="s">
        <v>10683</v>
      </c>
      <c r="K1478" t="s">
        <v>10685</v>
      </c>
      <c r="L1478" t="s">
        <v>10686</v>
      </c>
      <c r="M1478" t="s">
        <v>10688</v>
      </c>
      <c r="N1478">
        <v>12</v>
      </c>
      <c r="O1478" t="s">
        <v>27863</v>
      </c>
      <c r="P1478" t="s">
        <v>10681</v>
      </c>
      <c r="Q1478">
        <v>0</v>
      </c>
    </row>
    <row r="1479" spans="1:17" x14ac:dyDescent="0.25">
      <c r="A1479" t="s">
        <v>6466</v>
      </c>
      <c r="B1479" t="s">
        <v>21276</v>
      </c>
      <c r="C1479">
        <v>453</v>
      </c>
      <c r="D1479" t="s">
        <v>27859</v>
      </c>
      <c r="E1479" t="s">
        <v>27860</v>
      </c>
      <c r="F1479" t="s">
        <v>27865</v>
      </c>
      <c r="G1479" t="s">
        <v>27862</v>
      </c>
      <c r="H1479">
        <v>456</v>
      </c>
      <c r="I1479">
        <v>3</v>
      </c>
      <c r="J1479" t="s">
        <v>10683</v>
      </c>
      <c r="K1479" t="s">
        <v>10685</v>
      </c>
      <c r="L1479" t="s">
        <v>10686</v>
      </c>
      <c r="M1479" t="s">
        <v>10688</v>
      </c>
      <c r="N1479">
        <v>12</v>
      </c>
      <c r="O1479" t="s">
        <v>27863</v>
      </c>
      <c r="P1479" t="s">
        <v>10681</v>
      </c>
      <c r="Q1479">
        <v>0</v>
      </c>
    </row>
    <row r="1480" spans="1:17" x14ac:dyDescent="0.25">
      <c r="A1480" t="s">
        <v>8243</v>
      </c>
      <c r="B1480" t="s">
        <v>21277</v>
      </c>
      <c r="C1480">
        <v>77</v>
      </c>
      <c r="D1480" t="s">
        <v>27859</v>
      </c>
      <c r="E1480" t="s">
        <v>27860</v>
      </c>
      <c r="F1480" t="s">
        <v>27865</v>
      </c>
      <c r="G1480" t="s">
        <v>27862</v>
      </c>
      <c r="H1480">
        <v>88</v>
      </c>
      <c r="I1480">
        <v>6</v>
      </c>
      <c r="J1480" t="s">
        <v>10683</v>
      </c>
      <c r="K1480" t="s">
        <v>10685</v>
      </c>
      <c r="L1480" t="s">
        <v>10686</v>
      </c>
      <c r="M1480" t="s">
        <v>10688</v>
      </c>
      <c r="N1480">
        <v>12</v>
      </c>
      <c r="O1480" t="s">
        <v>27863</v>
      </c>
      <c r="P1480" t="s">
        <v>10681</v>
      </c>
      <c r="Q1480">
        <v>0</v>
      </c>
    </row>
    <row r="1481" spans="1:17" x14ac:dyDescent="0.25">
      <c r="A1481" t="s">
        <v>8264</v>
      </c>
      <c r="B1481" t="s">
        <v>21278</v>
      </c>
      <c r="C1481">
        <v>335</v>
      </c>
      <c r="D1481" t="s">
        <v>27859</v>
      </c>
      <c r="E1481" t="s">
        <v>27860</v>
      </c>
      <c r="F1481" t="s">
        <v>27865</v>
      </c>
      <c r="G1481" t="s">
        <v>27862</v>
      </c>
      <c r="H1481">
        <v>344</v>
      </c>
      <c r="I1481">
        <v>4</v>
      </c>
      <c r="J1481" t="s">
        <v>10683</v>
      </c>
      <c r="K1481" t="s">
        <v>10685</v>
      </c>
      <c r="L1481" t="s">
        <v>10686</v>
      </c>
      <c r="M1481" t="s">
        <v>10688</v>
      </c>
      <c r="N1481">
        <v>12</v>
      </c>
      <c r="O1481" t="s">
        <v>27863</v>
      </c>
      <c r="P1481" t="s">
        <v>10681</v>
      </c>
      <c r="Q1481">
        <v>0</v>
      </c>
    </row>
    <row r="1482" spans="1:17" x14ac:dyDescent="0.25">
      <c r="A1482" t="s">
        <v>8282</v>
      </c>
      <c r="B1482" t="s">
        <v>21279</v>
      </c>
      <c r="C1482">
        <v>195</v>
      </c>
      <c r="D1482" t="s">
        <v>27859</v>
      </c>
      <c r="E1482" t="s">
        <v>27860</v>
      </c>
      <c r="F1482" t="s">
        <v>27865</v>
      </c>
      <c r="G1482" t="s">
        <v>27862</v>
      </c>
      <c r="H1482">
        <v>203</v>
      </c>
      <c r="I1482">
        <v>4</v>
      </c>
      <c r="J1482" t="s">
        <v>10683</v>
      </c>
      <c r="K1482" t="s">
        <v>10685</v>
      </c>
      <c r="L1482" t="s">
        <v>10700</v>
      </c>
      <c r="M1482" t="s">
        <v>10702</v>
      </c>
      <c r="N1482">
        <v>12</v>
      </c>
      <c r="O1482" t="s">
        <v>27863</v>
      </c>
      <c r="P1482" t="s">
        <v>10681</v>
      </c>
      <c r="Q1482">
        <v>0</v>
      </c>
    </row>
    <row r="1483" spans="1:17" x14ac:dyDescent="0.25">
      <c r="A1483" t="s">
        <v>8282</v>
      </c>
      <c r="B1483" t="s">
        <v>21279</v>
      </c>
      <c r="C1483">
        <v>4</v>
      </c>
      <c r="D1483" t="s">
        <v>27859</v>
      </c>
      <c r="E1483" t="s">
        <v>27860</v>
      </c>
      <c r="F1483" t="s">
        <v>27861</v>
      </c>
      <c r="G1483" t="s">
        <v>27862</v>
      </c>
      <c r="H1483">
        <v>4</v>
      </c>
      <c r="I1483">
        <v>0</v>
      </c>
      <c r="J1483" t="s">
        <v>10683</v>
      </c>
      <c r="K1483" t="s">
        <v>10685</v>
      </c>
      <c r="L1483" t="s">
        <v>10700</v>
      </c>
      <c r="M1483" t="s">
        <v>10702</v>
      </c>
      <c r="N1483">
        <v>12</v>
      </c>
      <c r="O1483" t="s">
        <v>27863</v>
      </c>
      <c r="P1483" t="s">
        <v>10681</v>
      </c>
      <c r="Q1483">
        <v>0</v>
      </c>
    </row>
    <row r="1484" spans="1:17" x14ac:dyDescent="0.25">
      <c r="A1484" t="s">
        <v>8339</v>
      </c>
      <c r="B1484" t="s">
        <v>21280</v>
      </c>
      <c r="C1484">
        <v>84</v>
      </c>
      <c r="D1484" t="s">
        <v>27859</v>
      </c>
      <c r="E1484" t="s">
        <v>27860</v>
      </c>
      <c r="F1484" t="s">
        <v>27861</v>
      </c>
      <c r="G1484" t="s">
        <v>27862</v>
      </c>
      <c r="H1484">
        <v>84</v>
      </c>
      <c r="I1484">
        <v>0</v>
      </c>
      <c r="J1484" t="s">
        <v>10683</v>
      </c>
      <c r="K1484" t="s">
        <v>10685</v>
      </c>
      <c r="L1484" t="s">
        <v>10700</v>
      </c>
      <c r="M1484" t="s">
        <v>10702</v>
      </c>
      <c r="N1484">
        <v>12</v>
      </c>
      <c r="O1484" t="s">
        <v>27863</v>
      </c>
      <c r="P1484" t="s">
        <v>10681</v>
      </c>
      <c r="Q1484">
        <v>0</v>
      </c>
    </row>
    <row r="1485" spans="1:17" x14ac:dyDescent="0.25">
      <c r="A1485" t="s">
        <v>8266</v>
      </c>
      <c r="B1485" t="s">
        <v>21281</v>
      </c>
      <c r="C1485">
        <v>9</v>
      </c>
      <c r="D1485" t="s">
        <v>27859</v>
      </c>
      <c r="E1485" t="s">
        <v>27860</v>
      </c>
      <c r="F1485" t="s">
        <v>27865</v>
      </c>
      <c r="G1485" t="s">
        <v>27862</v>
      </c>
      <c r="H1485">
        <v>10</v>
      </c>
      <c r="I1485">
        <v>1</v>
      </c>
      <c r="J1485" t="s">
        <v>10683</v>
      </c>
      <c r="K1485" t="s">
        <v>10685</v>
      </c>
      <c r="L1485" t="s">
        <v>11359</v>
      </c>
      <c r="M1485" t="s">
        <v>13477</v>
      </c>
      <c r="N1485">
        <v>12</v>
      </c>
      <c r="O1485" t="s">
        <v>27863</v>
      </c>
      <c r="P1485" t="s">
        <v>10681</v>
      </c>
      <c r="Q1485">
        <v>0</v>
      </c>
    </row>
    <row r="1486" spans="1:17" x14ac:dyDescent="0.25">
      <c r="A1486" t="s">
        <v>6467</v>
      </c>
      <c r="B1486" t="s">
        <v>20269</v>
      </c>
      <c r="C1486">
        <v>32</v>
      </c>
      <c r="D1486" t="s">
        <v>27859</v>
      </c>
      <c r="E1486" t="s">
        <v>27860</v>
      </c>
      <c r="F1486" t="s">
        <v>27865</v>
      </c>
      <c r="G1486" t="s">
        <v>27862</v>
      </c>
      <c r="H1486">
        <v>42</v>
      </c>
      <c r="I1486">
        <v>10</v>
      </c>
      <c r="J1486" t="s">
        <v>10683</v>
      </c>
      <c r="K1486" t="s">
        <v>10685</v>
      </c>
      <c r="L1486" t="s">
        <v>13687</v>
      </c>
      <c r="M1486" t="s">
        <v>10688</v>
      </c>
      <c r="N1486">
        <v>6</v>
      </c>
      <c r="O1486" t="s">
        <v>27863</v>
      </c>
      <c r="P1486" t="s">
        <v>10681</v>
      </c>
      <c r="Q1486">
        <v>0</v>
      </c>
    </row>
    <row r="1487" spans="1:17" x14ac:dyDescent="0.25">
      <c r="A1487" t="s">
        <v>6468</v>
      </c>
      <c r="B1487" t="s">
        <v>21282</v>
      </c>
      <c r="C1487">
        <v>94</v>
      </c>
      <c r="D1487" t="s">
        <v>27859</v>
      </c>
      <c r="E1487" t="s">
        <v>27860</v>
      </c>
      <c r="F1487" t="s">
        <v>27865</v>
      </c>
      <c r="G1487" t="s">
        <v>27862</v>
      </c>
      <c r="H1487">
        <v>95</v>
      </c>
      <c r="I1487">
        <v>1</v>
      </c>
      <c r="J1487" t="s">
        <v>10683</v>
      </c>
      <c r="K1487" t="s">
        <v>10685</v>
      </c>
      <c r="L1487" t="s">
        <v>21283</v>
      </c>
      <c r="M1487" t="s">
        <v>10709</v>
      </c>
      <c r="N1487">
        <v>12</v>
      </c>
      <c r="O1487" t="s">
        <v>27863</v>
      </c>
      <c r="P1487" t="s">
        <v>10681</v>
      </c>
      <c r="Q1487">
        <v>0</v>
      </c>
    </row>
    <row r="1488" spans="1:17" x14ac:dyDescent="0.25">
      <c r="A1488" t="s">
        <v>6468</v>
      </c>
      <c r="B1488" t="s">
        <v>21282</v>
      </c>
      <c r="C1488">
        <v>1</v>
      </c>
      <c r="D1488" t="s">
        <v>27859</v>
      </c>
      <c r="E1488" t="s">
        <v>27860</v>
      </c>
      <c r="F1488" t="s">
        <v>27861</v>
      </c>
      <c r="G1488" t="s">
        <v>27862</v>
      </c>
      <c r="H1488">
        <v>1</v>
      </c>
      <c r="I1488">
        <v>0</v>
      </c>
      <c r="J1488" t="s">
        <v>10683</v>
      </c>
      <c r="K1488" t="s">
        <v>10685</v>
      </c>
      <c r="L1488" t="s">
        <v>21283</v>
      </c>
      <c r="M1488" t="s">
        <v>10709</v>
      </c>
      <c r="N1488">
        <v>12</v>
      </c>
      <c r="O1488" t="s">
        <v>27863</v>
      </c>
      <c r="P1488" t="s">
        <v>10681</v>
      </c>
      <c r="Q1488">
        <v>0</v>
      </c>
    </row>
    <row r="1489" spans="1:17" x14ac:dyDescent="0.25">
      <c r="A1489" t="s">
        <v>8294</v>
      </c>
      <c r="B1489" t="s">
        <v>21285</v>
      </c>
      <c r="C1489">
        <v>92</v>
      </c>
      <c r="D1489" t="s">
        <v>27859</v>
      </c>
      <c r="E1489" t="s">
        <v>27860</v>
      </c>
      <c r="F1489" t="s">
        <v>27865</v>
      </c>
      <c r="G1489" t="s">
        <v>27862</v>
      </c>
      <c r="H1489">
        <v>92</v>
      </c>
      <c r="I1489">
        <v>0</v>
      </c>
      <c r="J1489" t="s">
        <v>10683</v>
      </c>
      <c r="K1489" t="s">
        <v>10685</v>
      </c>
      <c r="L1489" t="s">
        <v>21283</v>
      </c>
      <c r="M1489" t="s">
        <v>10709</v>
      </c>
      <c r="N1489">
        <v>12</v>
      </c>
      <c r="O1489" t="s">
        <v>27863</v>
      </c>
      <c r="P1489" t="s">
        <v>10681</v>
      </c>
      <c r="Q1489">
        <v>0</v>
      </c>
    </row>
    <row r="1490" spans="1:17" x14ac:dyDescent="0.25">
      <c r="A1490" t="s">
        <v>8294</v>
      </c>
      <c r="B1490" t="s">
        <v>21285</v>
      </c>
      <c r="C1490">
        <v>1</v>
      </c>
      <c r="D1490" t="s">
        <v>27859</v>
      </c>
      <c r="E1490" t="s">
        <v>27860</v>
      </c>
      <c r="F1490" t="s">
        <v>27861</v>
      </c>
      <c r="G1490" t="s">
        <v>27862</v>
      </c>
      <c r="H1490">
        <v>1</v>
      </c>
      <c r="I1490">
        <v>0</v>
      </c>
      <c r="J1490" t="s">
        <v>10683</v>
      </c>
      <c r="K1490" t="s">
        <v>10685</v>
      </c>
      <c r="L1490" t="s">
        <v>21283</v>
      </c>
      <c r="M1490" t="s">
        <v>10709</v>
      </c>
      <c r="N1490">
        <v>12</v>
      </c>
      <c r="O1490" t="s">
        <v>27863</v>
      </c>
      <c r="P1490" t="s">
        <v>10681</v>
      </c>
      <c r="Q1490">
        <v>0</v>
      </c>
    </row>
    <row r="1491" spans="1:17" x14ac:dyDescent="0.25">
      <c r="A1491" t="s">
        <v>8298</v>
      </c>
      <c r="B1491" t="s">
        <v>21286</v>
      </c>
      <c r="C1491">
        <v>41</v>
      </c>
      <c r="D1491" t="s">
        <v>27859</v>
      </c>
      <c r="E1491" t="s">
        <v>27860</v>
      </c>
      <c r="F1491" t="s">
        <v>27861</v>
      </c>
      <c r="G1491" t="s">
        <v>27862</v>
      </c>
      <c r="H1491">
        <v>42</v>
      </c>
      <c r="I1491">
        <v>1</v>
      </c>
      <c r="J1491" t="s">
        <v>10683</v>
      </c>
      <c r="K1491" t="s">
        <v>10685</v>
      </c>
      <c r="L1491" t="s">
        <v>11359</v>
      </c>
      <c r="M1491" t="s">
        <v>10702</v>
      </c>
      <c r="N1491">
        <v>6</v>
      </c>
      <c r="O1491" t="s">
        <v>27863</v>
      </c>
      <c r="P1491" t="s">
        <v>10681</v>
      </c>
      <c r="Q1491">
        <v>0</v>
      </c>
    </row>
    <row r="1492" spans="1:17" x14ac:dyDescent="0.25">
      <c r="A1492" t="s">
        <v>8304</v>
      </c>
      <c r="B1492" t="s">
        <v>21287</v>
      </c>
      <c r="C1492">
        <v>18</v>
      </c>
      <c r="D1492" t="s">
        <v>27859</v>
      </c>
      <c r="E1492" t="s">
        <v>27860</v>
      </c>
      <c r="F1492" t="s">
        <v>27861</v>
      </c>
      <c r="G1492" t="s">
        <v>27862</v>
      </c>
      <c r="H1492">
        <v>19</v>
      </c>
      <c r="I1492">
        <v>1</v>
      </c>
      <c r="J1492" t="s">
        <v>10683</v>
      </c>
      <c r="K1492" t="s">
        <v>10685</v>
      </c>
      <c r="L1492" t="s">
        <v>16507</v>
      </c>
      <c r="M1492" t="s">
        <v>10709</v>
      </c>
      <c r="N1492">
        <v>6</v>
      </c>
      <c r="O1492" t="s">
        <v>27863</v>
      </c>
      <c r="P1492" t="s">
        <v>10681</v>
      </c>
      <c r="Q1492">
        <v>0</v>
      </c>
    </row>
    <row r="1493" spans="1:17" x14ac:dyDescent="0.25">
      <c r="A1493" t="s">
        <v>6469</v>
      </c>
      <c r="B1493" t="s">
        <v>21288</v>
      </c>
      <c r="C1493">
        <v>63</v>
      </c>
      <c r="D1493" t="s">
        <v>27859</v>
      </c>
      <c r="E1493" t="s">
        <v>27860</v>
      </c>
      <c r="F1493" t="s">
        <v>27861</v>
      </c>
      <c r="G1493" t="s">
        <v>27862</v>
      </c>
      <c r="H1493">
        <v>65</v>
      </c>
      <c r="I1493">
        <v>2</v>
      </c>
      <c r="J1493" t="s">
        <v>10683</v>
      </c>
      <c r="K1493" t="s">
        <v>10685</v>
      </c>
      <c r="L1493" t="s">
        <v>11836</v>
      </c>
      <c r="M1493" t="s">
        <v>10709</v>
      </c>
      <c r="N1493">
        <v>6</v>
      </c>
      <c r="O1493" t="s">
        <v>27863</v>
      </c>
      <c r="P1493" t="s">
        <v>10681</v>
      </c>
      <c r="Q1493">
        <v>0</v>
      </c>
    </row>
    <row r="1494" spans="1:17" x14ac:dyDescent="0.25">
      <c r="A1494" t="s">
        <v>9861</v>
      </c>
      <c r="B1494" t="s">
        <v>21289</v>
      </c>
      <c r="C1494">
        <v>37</v>
      </c>
      <c r="D1494" t="s">
        <v>27859</v>
      </c>
      <c r="E1494" t="s">
        <v>27860</v>
      </c>
      <c r="F1494" t="s">
        <v>27868</v>
      </c>
      <c r="G1494" t="s">
        <v>27862</v>
      </c>
      <c r="H1494">
        <v>43</v>
      </c>
      <c r="I1494">
        <v>6</v>
      </c>
      <c r="J1494" t="s">
        <v>10683</v>
      </c>
      <c r="K1494" t="s">
        <v>10685</v>
      </c>
      <c r="L1494" t="s">
        <v>10732</v>
      </c>
      <c r="M1494" t="s">
        <v>10688</v>
      </c>
      <c r="N1494">
        <v>6</v>
      </c>
      <c r="O1494" t="s">
        <v>27863</v>
      </c>
      <c r="P1494" t="s">
        <v>10751</v>
      </c>
      <c r="Q1494">
        <v>0</v>
      </c>
    </row>
    <row r="1495" spans="1:17" x14ac:dyDescent="0.25">
      <c r="A1495" t="s">
        <v>9861</v>
      </c>
      <c r="B1495" t="s">
        <v>21289</v>
      </c>
      <c r="C1495">
        <v>0</v>
      </c>
      <c r="D1495" t="s">
        <v>27859</v>
      </c>
      <c r="E1495" t="s">
        <v>27860</v>
      </c>
      <c r="F1495" t="s">
        <v>27869</v>
      </c>
      <c r="G1495" t="s">
        <v>27870</v>
      </c>
      <c r="H1495">
        <v>3</v>
      </c>
      <c r="I1495">
        <v>0</v>
      </c>
      <c r="J1495" t="s">
        <v>10683</v>
      </c>
      <c r="K1495" t="s">
        <v>10685</v>
      </c>
      <c r="L1495" t="s">
        <v>10732</v>
      </c>
      <c r="M1495" t="s">
        <v>10688</v>
      </c>
      <c r="N1495">
        <v>6</v>
      </c>
      <c r="O1495" t="s">
        <v>27863</v>
      </c>
      <c r="P1495" t="s">
        <v>10751</v>
      </c>
      <c r="Q1495">
        <v>0</v>
      </c>
    </row>
    <row r="1496" spans="1:17" x14ac:dyDescent="0.25">
      <c r="A1496" t="s">
        <v>9863</v>
      </c>
      <c r="B1496" t="s">
        <v>21291</v>
      </c>
      <c r="C1496">
        <v>1</v>
      </c>
      <c r="D1496" t="s">
        <v>27859</v>
      </c>
      <c r="E1496" t="s">
        <v>27860</v>
      </c>
      <c r="F1496" t="s">
        <v>27873</v>
      </c>
      <c r="G1496" t="s">
        <v>27862</v>
      </c>
      <c r="H1496">
        <v>1</v>
      </c>
      <c r="I1496">
        <v>0</v>
      </c>
      <c r="J1496" t="s">
        <v>10752</v>
      </c>
      <c r="K1496" t="s">
        <v>10685</v>
      </c>
      <c r="L1496" t="s">
        <v>14469</v>
      </c>
      <c r="M1496" t="s">
        <v>10776</v>
      </c>
      <c r="N1496">
        <v>6</v>
      </c>
      <c r="O1496" t="s">
        <v>27863</v>
      </c>
      <c r="P1496" t="s">
        <v>10751</v>
      </c>
      <c r="Q1496">
        <v>0</v>
      </c>
    </row>
    <row r="1497" spans="1:17" x14ac:dyDescent="0.25">
      <c r="A1497" t="s">
        <v>9865</v>
      </c>
      <c r="B1497" t="s">
        <v>21293</v>
      </c>
      <c r="C1497">
        <v>7</v>
      </c>
      <c r="D1497" t="s">
        <v>27859</v>
      </c>
      <c r="E1497" t="s">
        <v>27860</v>
      </c>
      <c r="F1497" t="s">
        <v>27873</v>
      </c>
      <c r="G1497" t="s">
        <v>27862</v>
      </c>
      <c r="H1497">
        <v>7</v>
      </c>
      <c r="I1497">
        <v>0</v>
      </c>
      <c r="J1497" t="s">
        <v>10752</v>
      </c>
      <c r="K1497" t="s">
        <v>10685</v>
      </c>
      <c r="L1497" t="s">
        <v>11359</v>
      </c>
      <c r="M1497" t="s">
        <v>13477</v>
      </c>
      <c r="N1497">
        <v>12</v>
      </c>
      <c r="O1497" t="s">
        <v>27863</v>
      </c>
      <c r="P1497" t="s">
        <v>10751</v>
      </c>
      <c r="Q1497">
        <v>0</v>
      </c>
    </row>
    <row r="1498" spans="1:17" x14ac:dyDescent="0.25">
      <c r="A1498" t="s">
        <v>9870</v>
      </c>
      <c r="B1498" t="s">
        <v>21298</v>
      </c>
      <c r="C1498">
        <v>0</v>
      </c>
      <c r="D1498" t="s">
        <v>27859</v>
      </c>
      <c r="E1498" t="s">
        <v>27860</v>
      </c>
      <c r="F1498" t="s">
        <v>27869</v>
      </c>
      <c r="G1498" t="s">
        <v>27870</v>
      </c>
      <c r="H1498">
        <v>4</v>
      </c>
      <c r="I1498">
        <v>0</v>
      </c>
      <c r="J1498" t="s">
        <v>10752</v>
      </c>
      <c r="K1498" t="s">
        <v>10685</v>
      </c>
      <c r="L1498" t="s">
        <v>10686</v>
      </c>
      <c r="M1498" t="s">
        <v>10688</v>
      </c>
      <c r="N1498">
        <v>12</v>
      </c>
      <c r="O1498" t="s">
        <v>27863</v>
      </c>
      <c r="P1498" t="s">
        <v>10751</v>
      </c>
      <c r="Q1498">
        <v>0</v>
      </c>
    </row>
    <row r="1499" spans="1:17" x14ac:dyDescent="0.25">
      <c r="A1499" t="s">
        <v>9870</v>
      </c>
      <c r="B1499" t="s">
        <v>21298</v>
      </c>
      <c r="C1499">
        <v>1</v>
      </c>
      <c r="D1499" t="s">
        <v>27859</v>
      </c>
      <c r="E1499" t="s">
        <v>27860</v>
      </c>
      <c r="F1499" t="s">
        <v>27873</v>
      </c>
      <c r="G1499" t="s">
        <v>27862</v>
      </c>
      <c r="H1499">
        <v>1</v>
      </c>
      <c r="I1499">
        <v>0</v>
      </c>
      <c r="J1499" t="s">
        <v>10752</v>
      </c>
      <c r="K1499" t="s">
        <v>10685</v>
      </c>
      <c r="L1499" t="s">
        <v>10686</v>
      </c>
      <c r="M1499" t="s">
        <v>10688</v>
      </c>
      <c r="N1499">
        <v>12</v>
      </c>
      <c r="O1499" t="s">
        <v>27863</v>
      </c>
      <c r="P1499" t="s">
        <v>10751</v>
      </c>
      <c r="Q1499">
        <v>0</v>
      </c>
    </row>
    <row r="1500" spans="1:17" x14ac:dyDescent="0.25">
      <c r="A1500" t="s">
        <v>6470</v>
      </c>
      <c r="B1500" t="s">
        <v>21299</v>
      </c>
      <c r="C1500">
        <v>224</v>
      </c>
      <c r="D1500" t="s">
        <v>27859</v>
      </c>
      <c r="E1500" t="s">
        <v>27860</v>
      </c>
      <c r="F1500" t="s">
        <v>27872</v>
      </c>
      <c r="G1500" t="s">
        <v>27862</v>
      </c>
      <c r="H1500">
        <v>224</v>
      </c>
      <c r="I1500">
        <v>0</v>
      </c>
      <c r="J1500" t="s">
        <v>10683</v>
      </c>
      <c r="K1500" t="s">
        <v>10685</v>
      </c>
      <c r="L1500" t="s">
        <v>10803</v>
      </c>
      <c r="M1500" t="s">
        <v>10783</v>
      </c>
      <c r="N1500">
        <v>12</v>
      </c>
      <c r="O1500" t="s">
        <v>27863</v>
      </c>
      <c r="P1500" t="s">
        <v>10751</v>
      </c>
      <c r="Q1500">
        <v>0</v>
      </c>
    </row>
    <row r="1501" spans="1:17" x14ac:dyDescent="0.25">
      <c r="A1501" t="s">
        <v>6470</v>
      </c>
      <c r="B1501" t="s">
        <v>21299</v>
      </c>
      <c r="C1501">
        <v>182</v>
      </c>
      <c r="D1501" t="s">
        <v>27859</v>
      </c>
      <c r="E1501" t="s">
        <v>27860</v>
      </c>
      <c r="F1501" t="s">
        <v>27871</v>
      </c>
      <c r="G1501" t="s">
        <v>27862</v>
      </c>
      <c r="H1501">
        <v>183</v>
      </c>
      <c r="I1501">
        <v>1</v>
      </c>
      <c r="J1501" t="s">
        <v>10683</v>
      </c>
      <c r="K1501" t="s">
        <v>10685</v>
      </c>
      <c r="L1501" t="s">
        <v>10803</v>
      </c>
      <c r="M1501" t="s">
        <v>10783</v>
      </c>
      <c r="N1501">
        <v>12</v>
      </c>
      <c r="O1501" t="s">
        <v>27863</v>
      </c>
      <c r="P1501" t="s">
        <v>10751</v>
      </c>
      <c r="Q1501">
        <v>0</v>
      </c>
    </row>
    <row r="1502" spans="1:17" x14ac:dyDescent="0.25">
      <c r="A1502" t="s">
        <v>9871</v>
      </c>
      <c r="B1502" t="s">
        <v>21300</v>
      </c>
      <c r="C1502">
        <v>0</v>
      </c>
      <c r="D1502" t="s">
        <v>27859</v>
      </c>
      <c r="E1502" t="s">
        <v>27860</v>
      </c>
      <c r="F1502" t="s">
        <v>27869</v>
      </c>
      <c r="G1502" t="s">
        <v>27870</v>
      </c>
      <c r="H1502">
        <v>2</v>
      </c>
      <c r="I1502">
        <v>0</v>
      </c>
      <c r="J1502" t="s">
        <v>10752</v>
      </c>
      <c r="K1502" t="s">
        <v>10685</v>
      </c>
      <c r="L1502" t="s">
        <v>10761</v>
      </c>
      <c r="M1502" t="s">
        <v>10763</v>
      </c>
      <c r="N1502">
        <v>6</v>
      </c>
      <c r="O1502" t="s">
        <v>27863</v>
      </c>
      <c r="P1502" t="s">
        <v>10751</v>
      </c>
      <c r="Q1502">
        <v>0</v>
      </c>
    </row>
    <row r="1503" spans="1:17" x14ac:dyDescent="0.25">
      <c r="A1503" t="s">
        <v>6471</v>
      </c>
      <c r="B1503" t="s">
        <v>21305</v>
      </c>
      <c r="C1503">
        <v>47</v>
      </c>
      <c r="D1503" t="s">
        <v>27859</v>
      </c>
      <c r="E1503" t="s">
        <v>27860</v>
      </c>
      <c r="F1503" t="s">
        <v>27865</v>
      </c>
      <c r="G1503" t="s">
        <v>27862</v>
      </c>
      <c r="H1503">
        <v>48</v>
      </c>
      <c r="I1503">
        <v>1</v>
      </c>
      <c r="J1503" t="s">
        <v>10683</v>
      </c>
      <c r="K1503" t="s">
        <v>10685</v>
      </c>
      <c r="L1503" t="s">
        <v>10737</v>
      </c>
      <c r="M1503" t="s">
        <v>10709</v>
      </c>
      <c r="N1503">
        <v>6</v>
      </c>
      <c r="O1503" t="s">
        <v>27863</v>
      </c>
      <c r="P1503" t="s">
        <v>10681</v>
      </c>
      <c r="Q1503">
        <v>0</v>
      </c>
    </row>
    <row r="1504" spans="1:17" x14ac:dyDescent="0.25">
      <c r="A1504" t="s">
        <v>8221</v>
      </c>
      <c r="B1504" t="s">
        <v>21306</v>
      </c>
      <c r="C1504">
        <v>105</v>
      </c>
      <c r="D1504" t="s">
        <v>27859</v>
      </c>
      <c r="E1504" t="s">
        <v>27860</v>
      </c>
      <c r="F1504" t="s">
        <v>27861</v>
      </c>
      <c r="G1504" t="s">
        <v>27862</v>
      </c>
      <c r="H1504">
        <v>109</v>
      </c>
      <c r="I1504">
        <v>4</v>
      </c>
      <c r="J1504" t="s">
        <v>10683</v>
      </c>
      <c r="K1504" t="s">
        <v>10685</v>
      </c>
      <c r="L1504" t="s">
        <v>10803</v>
      </c>
      <c r="M1504" t="s">
        <v>10783</v>
      </c>
      <c r="N1504">
        <v>12</v>
      </c>
      <c r="O1504" t="s">
        <v>27863</v>
      </c>
      <c r="P1504" t="s">
        <v>10681</v>
      </c>
      <c r="Q1504">
        <v>0</v>
      </c>
    </row>
    <row r="1505" spans="1:17" x14ac:dyDescent="0.25">
      <c r="A1505" t="s">
        <v>9878</v>
      </c>
      <c r="B1505" t="s">
        <v>21312</v>
      </c>
      <c r="C1505">
        <v>15</v>
      </c>
      <c r="D1505" t="s">
        <v>27859</v>
      </c>
      <c r="E1505" t="s">
        <v>27860</v>
      </c>
      <c r="F1505" t="s">
        <v>27861</v>
      </c>
      <c r="G1505" t="s">
        <v>27862</v>
      </c>
      <c r="H1505">
        <v>15</v>
      </c>
      <c r="I1505">
        <v>0</v>
      </c>
      <c r="J1505" t="s">
        <v>10683</v>
      </c>
      <c r="K1505" t="s">
        <v>10685</v>
      </c>
      <c r="L1505" t="s">
        <v>10737</v>
      </c>
      <c r="M1505" t="s">
        <v>10709</v>
      </c>
      <c r="N1505">
        <v>12</v>
      </c>
      <c r="O1505" t="s">
        <v>27863</v>
      </c>
      <c r="P1505" t="s">
        <v>10681</v>
      </c>
      <c r="Q1505">
        <v>0</v>
      </c>
    </row>
    <row r="1506" spans="1:17" x14ac:dyDescent="0.25">
      <c r="A1506" t="s">
        <v>8213</v>
      </c>
      <c r="B1506" t="s">
        <v>21313</v>
      </c>
      <c r="C1506">
        <v>137</v>
      </c>
      <c r="D1506" t="s">
        <v>27859</v>
      </c>
      <c r="E1506" t="s">
        <v>27860</v>
      </c>
      <c r="F1506" t="s">
        <v>27861</v>
      </c>
      <c r="G1506" t="s">
        <v>27862</v>
      </c>
      <c r="H1506">
        <v>148</v>
      </c>
      <c r="I1506">
        <v>11</v>
      </c>
      <c r="J1506" t="s">
        <v>10683</v>
      </c>
      <c r="K1506" t="s">
        <v>10685</v>
      </c>
      <c r="L1506" t="s">
        <v>10874</v>
      </c>
      <c r="M1506" t="s">
        <v>10702</v>
      </c>
      <c r="N1506">
        <v>6</v>
      </c>
      <c r="O1506" t="s">
        <v>27863</v>
      </c>
      <c r="P1506" t="s">
        <v>10681</v>
      </c>
      <c r="Q1506">
        <v>0</v>
      </c>
    </row>
    <row r="1507" spans="1:17" x14ac:dyDescent="0.25">
      <c r="A1507" t="s">
        <v>8334</v>
      </c>
      <c r="B1507" t="s">
        <v>21316</v>
      </c>
      <c r="C1507">
        <v>46</v>
      </c>
      <c r="D1507" t="s">
        <v>27859</v>
      </c>
      <c r="E1507" t="s">
        <v>27860</v>
      </c>
      <c r="F1507" t="s">
        <v>27864</v>
      </c>
      <c r="G1507" t="s">
        <v>27862</v>
      </c>
      <c r="H1507">
        <v>58</v>
      </c>
      <c r="I1507">
        <v>1</v>
      </c>
      <c r="J1507" t="s">
        <v>10683</v>
      </c>
      <c r="K1507" t="s">
        <v>10685</v>
      </c>
      <c r="L1507" t="s">
        <v>10837</v>
      </c>
      <c r="M1507" t="s">
        <v>10702</v>
      </c>
      <c r="N1507">
        <v>6</v>
      </c>
      <c r="O1507" t="s">
        <v>27863</v>
      </c>
      <c r="P1507" t="s">
        <v>10681</v>
      </c>
      <c r="Q1507">
        <v>0</v>
      </c>
    </row>
    <row r="1508" spans="1:17" x14ac:dyDescent="0.25">
      <c r="A1508" t="s">
        <v>9880</v>
      </c>
      <c r="B1508" t="s">
        <v>21317</v>
      </c>
      <c r="C1508">
        <v>32</v>
      </c>
      <c r="D1508" t="s">
        <v>27859</v>
      </c>
      <c r="E1508" t="s">
        <v>27860</v>
      </c>
      <c r="F1508" t="s">
        <v>27864</v>
      </c>
      <c r="G1508" t="s">
        <v>27862</v>
      </c>
      <c r="H1508">
        <v>32</v>
      </c>
      <c r="I1508">
        <v>0</v>
      </c>
      <c r="J1508" t="s">
        <v>10683</v>
      </c>
      <c r="K1508" t="s">
        <v>10685</v>
      </c>
      <c r="L1508" t="s">
        <v>12777</v>
      </c>
      <c r="M1508" t="s">
        <v>10709</v>
      </c>
      <c r="N1508">
        <v>6</v>
      </c>
      <c r="O1508" t="s">
        <v>27863</v>
      </c>
      <c r="P1508" t="s">
        <v>10681</v>
      </c>
      <c r="Q1508">
        <v>0</v>
      </c>
    </row>
    <row r="1509" spans="1:17" x14ac:dyDescent="0.25">
      <c r="A1509" t="s">
        <v>9881</v>
      </c>
      <c r="B1509" t="s">
        <v>21318</v>
      </c>
      <c r="C1509">
        <v>20</v>
      </c>
      <c r="D1509" t="s">
        <v>27859</v>
      </c>
      <c r="E1509" t="s">
        <v>27860</v>
      </c>
      <c r="F1509" t="s">
        <v>27864</v>
      </c>
      <c r="G1509" t="s">
        <v>27862</v>
      </c>
      <c r="H1509">
        <v>20</v>
      </c>
      <c r="I1509">
        <v>0</v>
      </c>
      <c r="J1509" t="s">
        <v>10683</v>
      </c>
      <c r="K1509" t="s">
        <v>10685</v>
      </c>
      <c r="L1509" t="s">
        <v>12777</v>
      </c>
      <c r="M1509" t="s">
        <v>10709</v>
      </c>
      <c r="N1509">
        <v>6</v>
      </c>
      <c r="O1509" t="s">
        <v>27863</v>
      </c>
      <c r="P1509" t="s">
        <v>10681</v>
      </c>
      <c r="Q1509">
        <v>0</v>
      </c>
    </row>
    <row r="1510" spans="1:17" x14ac:dyDescent="0.25">
      <c r="A1510" t="s">
        <v>9882</v>
      </c>
      <c r="B1510" t="s">
        <v>21319</v>
      </c>
      <c r="C1510">
        <v>90</v>
      </c>
      <c r="D1510" t="s">
        <v>27859</v>
      </c>
      <c r="E1510" t="s">
        <v>27860</v>
      </c>
      <c r="F1510" t="s">
        <v>27864</v>
      </c>
      <c r="G1510" t="s">
        <v>27862</v>
      </c>
      <c r="H1510">
        <v>93</v>
      </c>
      <c r="I1510">
        <v>3</v>
      </c>
      <c r="J1510" t="s">
        <v>10683</v>
      </c>
      <c r="K1510" t="s">
        <v>10685</v>
      </c>
      <c r="L1510" t="s">
        <v>12191</v>
      </c>
      <c r="M1510" t="s">
        <v>10748</v>
      </c>
      <c r="N1510">
        <v>6</v>
      </c>
      <c r="O1510" t="s">
        <v>27863</v>
      </c>
      <c r="P1510" t="s">
        <v>10681</v>
      </c>
      <c r="Q1510">
        <v>0</v>
      </c>
    </row>
    <row r="1511" spans="1:17" x14ac:dyDescent="0.25">
      <c r="A1511" t="s">
        <v>9882</v>
      </c>
      <c r="B1511" t="s">
        <v>21319</v>
      </c>
      <c r="C1511">
        <v>3</v>
      </c>
      <c r="D1511" t="s">
        <v>27859</v>
      </c>
      <c r="E1511" t="s">
        <v>27860</v>
      </c>
      <c r="F1511" t="s">
        <v>27861</v>
      </c>
      <c r="G1511" t="s">
        <v>27862</v>
      </c>
      <c r="H1511">
        <v>3</v>
      </c>
      <c r="I1511">
        <v>0</v>
      </c>
      <c r="J1511" t="s">
        <v>10683</v>
      </c>
      <c r="K1511" t="s">
        <v>10685</v>
      </c>
      <c r="L1511" t="s">
        <v>12191</v>
      </c>
      <c r="M1511" t="s">
        <v>10748</v>
      </c>
      <c r="N1511">
        <v>6</v>
      </c>
      <c r="O1511" t="s">
        <v>27863</v>
      </c>
      <c r="P1511" t="s">
        <v>10681</v>
      </c>
      <c r="Q1511">
        <v>0</v>
      </c>
    </row>
    <row r="1512" spans="1:17" x14ac:dyDescent="0.25">
      <c r="A1512" t="s">
        <v>6472</v>
      </c>
      <c r="B1512" t="s">
        <v>21320</v>
      </c>
      <c r="C1512">
        <v>98</v>
      </c>
      <c r="D1512" t="s">
        <v>27859</v>
      </c>
      <c r="E1512" t="s">
        <v>27860</v>
      </c>
      <c r="F1512" t="s">
        <v>27864</v>
      </c>
      <c r="G1512" t="s">
        <v>27862</v>
      </c>
      <c r="H1512">
        <v>100</v>
      </c>
      <c r="I1512">
        <v>2</v>
      </c>
      <c r="J1512" t="s">
        <v>10683</v>
      </c>
      <c r="K1512" t="s">
        <v>10685</v>
      </c>
      <c r="L1512" t="s">
        <v>12191</v>
      </c>
      <c r="M1512" t="s">
        <v>10748</v>
      </c>
      <c r="N1512">
        <v>6</v>
      </c>
      <c r="O1512" t="s">
        <v>27863</v>
      </c>
      <c r="P1512" t="s">
        <v>10681</v>
      </c>
      <c r="Q1512">
        <v>0</v>
      </c>
    </row>
    <row r="1513" spans="1:17" x14ac:dyDescent="0.25">
      <c r="A1513" t="s">
        <v>8215</v>
      </c>
      <c r="B1513" t="s">
        <v>21323</v>
      </c>
      <c r="C1513">
        <v>111</v>
      </c>
      <c r="D1513" t="s">
        <v>27859</v>
      </c>
      <c r="E1513" t="s">
        <v>27860</v>
      </c>
      <c r="F1513" t="s">
        <v>27866</v>
      </c>
      <c r="G1513" t="s">
        <v>27862</v>
      </c>
      <c r="H1513">
        <v>113</v>
      </c>
      <c r="I1513">
        <v>1</v>
      </c>
      <c r="J1513" t="s">
        <v>10683</v>
      </c>
      <c r="K1513" t="s">
        <v>10685</v>
      </c>
      <c r="L1513" t="s">
        <v>10803</v>
      </c>
      <c r="M1513" t="s">
        <v>10783</v>
      </c>
      <c r="N1513">
        <v>12</v>
      </c>
      <c r="O1513" t="s">
        <v>27863</v>
      </c>
      <c r="P1513" t="s">
        <v>10681</v>
      </c>
      <c r="Q1513">
        <v>0</v>
      </c>
    </row>
    <row r="1514" spans="1:17" x14ac:dyDescent="0.25">
      <c r="A1514" t="s">
        <v>8215</v>
      </c>
      <c r="B1514" t="s">
        <v>21323</v>
      </c>
      <c r="C1514">
        <v>0</v>
      </c>
      <c r="D1514" t="s">
        <v>27859</v>
      </c>
      <c r="E1514" t="s">
        <v>27860</v>
      </c>
      <c r="F1514" t="s">
        <v>27861</v>
      </c>
      <c r="G1514" t="s">
        <v>27862</v>
      </c>
      <c r="H1514">
        <v>1</v>
      </c>
      <c r="I1514">
        <v>1</v>
      </c>
      <c r="J1514" t="s">
        <v>10683</v>
      </c>
      <c r="K1514" t="s">
        <v>10685</v>
      </c>
      <c r="L1514" t="s">
        <v>10803</v>
      </c>
      <c r="M1514" t="s">
        <v>10783</v>
      </c>
      <c r="N1514">
        <v>12</v>
      </c>
      <c r="O1514" t="s">
        <v>27863</v>
      </c>
      <c r="P1514" t="s">
        <v>10681</v>
      </c>
      <c r="Q1514">
        <v>0</v>
      </c>
    </row>
    <row r="1515" spans="1:17" x14ac:dyDescent="0.25">
      <c r="A1515" t="s">
        <v>9883</v>
      </c>
      <c r="B1515" t="s">
        <v>21324</v>
      </c>
      <c r="C1515">
        <v>8</v>
      </c>
      <c r="D1515" t="s">
        <v>27859</v>
      </c>
      <c r="E1515" t="s">
        <v>27860</v>
      </c>
      <c r="F1515" t="s">
        <v>27861</v>
      </c>
      <c r="G1515" t="s">
        <v>27862</v>
      </c>
      <c r="H1515">
        <v>22</v>
      </c>
      <c r="I1515">
        <v>6</v>
      </c>
      <c r="J1515" t="s">
        <v>10683</v>
      </c>
      <c r="K1515" t="s">
        <v>10685</v>
      </c>
      <c r="L1515" t="s">
        <v>21325</v>
      </c>
      <c r="M1515" t="s">
        <v>10688</v>
      </c>
      <c r="N1515">
        <v>6</v>
      </c>
      <c r="O1515" t="s">
        <v>27863</v>
      </c>
      <c r="P1515" t="s">
        <v>10681</v>
      </c>
      <c r="Q1515">
        <v>0</v>
      </c>
    </row>
    <row r="1516" spans="1:17" x14ac:dyDescent="0.25">
      <c r="A1516" t="s">
        <v>9884</v>
      </c>
      <c r="B1516" t="s">
        <v>21327</v>
      </c>
      <c r="C1516">
        <v>7</v>
      </c>
      <c r="D1516" t="s">
        <v>27859</v>
      </c>
      <c r="E1516" t="s">
        <v>27860</v>
      </c>
      <c r="F1516" t="s">
        <v>27864</v>
      </c>
      <c r="G1516" t="s">
        <v>27862</v>
      </c>
      <c r="H1516">
        <v>22</v>
      </c>
      <c r="I1516">
        <v>10</v>
      </c>
      <c r="J1516" t="s">
        <v>10683</v>
      </c>
      <c r="K1516" t="s">
        <v>10685</v>
      </c>
      <c r="L1516" t="s">
        <v>21325</v>
      </c>
      <c r="M1516" t="s">
        <v>10688</v>
      </c>
      <c r="N1516">
        <v>6</v>
      </c>
      <c r="O1516" t="s">
        <v>27863</v>
      </c>
      <c r="P1516" t="s">
        <v>10681</v>
      </c>
      <c r="Q1516">
        <v>0</v>
      </c>
    </row>
    <row r="1517" spans="1:17" x14ac:dyDescent="0.25">
      <c r="A1517" t="s">
        <v>9885</v>
      </c>
      <c r="B1517" t="s">
        <v>21328</v>
      </c>
      <c r="C1517">
        <v>0</v>
      </c>
      <c r="D1517" t="s">
        <v>27859</v>
      </c>
      <c r="E1517" t="s">
        <v>27860</v>
      </c>
      <c r="F1517" t="s">
        <v>27864</v>
      </c>
      <c r="G1517" t="s">
        <v>27862</v>
      </c>
      <c r="H1517">
        <v>2</v>
      </c>
      <c r="I1517">
        <v>2</v>
      </c>
      <c r="J1517" t="s">
        <v>10683</v>
      </c>
      <c r="K1517" t="s">
        <v>10685</v>
      </c>
      <c r="L1517" t="s">
        <v>12137</v>
      </c>
      <c r="M1517" t="s">
        <v>10702</v>
      </c>
      <c r="N1517">
        <v>6</v>
      </c>
      <c r="O1517" t="s">
        <v>27863</v>
      </c>
      <c r="P1517" t="s">
        <v>10681</v>
      </c>
      <c r="Q1517">
        <v>0</v>
      </c>
    </row>
    <row r="1518" spans="1:17" x14ac:dyDescent="0.25">
      <c r="A1518" t="s">
        <v>9886</v>
      </c>
      <c r="B1518" t="s">
        <v>21329</v>
      </c>
      <c r="C1518">
        <v>60</v>
      </c>
      <c r="D1518" t="s">
        <v>27859</v>
      </c>
      <c r="E1518" t="s">
        <v>27860</v>
      </c>
      <c r="F1518" t="s">
        <v>27861</v>
      </c>
      <c r="G1518" t="s">
        <v>27862</v>
      </c>
      <c r="H1518">
        <v>64</v>
      </c>
      <c r="I1518">
        <v>1</v>
      </c>
      <c r="J1518" t="s">
        <v>10683</v>
      </c>
      <c r="K1518" t="s">
        <v>10685</v>
      </c>
      <c r="L1518" t="s">
        <v>21330</v>
      </c>
      <c r="M1518" t="s">
        <v>10688</v>
      </c>
      <c r="N1518">
        <v>6</v>
      </c>
      <c r="O1518" t="s">
        <v>27863</v>
      </c>
      <c r="P1518" t="s">
        <v>10681</v>
      </c>
      <c r="Q1518">
        <v>0</v>
      </c>
    </row>
    <row r="1519" spans="1:17" x14ac:dyDescent="0.25">
      <c r="A1519" t="s">
        <v>9887</v>
      </c>
      <c r="B1519" t="s">
        <v>21332</v>
      </c>
      <c r="C1519">
        <v>121</v>
      </c>
      <c r="D1519" t="s">
        <v>27859</v>
      </c>
      <c r="E1519" t="s">
        <v>27860</v>
      </c>
      <c r="F1519" t="s">
        <v>27861</v>
      </c>
      <c r="G1519" t="s">
        <v>27862</v>
      </c>
      <c r="H1519">
        <v>138</v>
      </c>
      <c r="I1519">
        <v>14</v>
      </c>
      <c r="J1519" t="s">
        <v>10683</v>
      </c>
      <c r="K1519" t="s">
        <v>10685</v>
      </c>
      <c r="L1519" t="s">
        <v>12700</v>
      </c>
      <c r="M1519" t="s">
        <v>8187</v>
      </c>
      <c r="N1519">
        <v>6</v>
      </c>
      <c r="O1519" t="s">
        <v>27863</v>
      </c>
      <c r="P1519" t="s">
        <v>10681</v>
      </c>
      <c r="Q1519">
        <v>0</v>
      </c>
    </row>
    <row r="1520" spans="1:17" x14ac:dyDescent="0.25">
      <c r="A1520" t="s">
        <v>8341</v>
      </c>
      <c r="B1520" t="s">
        <v>21333</v>
      </c>
      <c r="C1520">
        <v>89</v>
      </c>
      <c r="D1520" t="s">
        <v>27859</v>
      </c>
      <c r="E1520" t="s">
        <v>27860</v>
      </c>
      <c r="F1520" t="s">
        <v>27861</v>
      </c>
      <c r="G1520" t="s">
        <v>27862</v>
      </c>
      <c r="H1520">
        <v>111</v>
      </c>
      <c r="I1520">
        <v>21</v>
      </c>
      <c r="J1520" t="s">
        <v>10683</v>
      </c>
      <c r="K1520" t="s">
        <v>10685</v>
      </c>
      <c r="L1520" t="s">
        <v>12700</v>
      </c>
      <c r="M1520" t="s">
        <v>8187</v>
      </c>
      <c r="N1520">
        <v>6</v>
      </c>
      <c r="O1520" t="s">
        <v>27863</v>
      </c>
      <c r="P1520" t="s">
        <v>10681</v>
      </c>
      <c r="Q1520">
        <v>0</v>
      </c>
    </row>
    <row r="1521" spans="1:17" x14ac:dyDescent="0.25">
      <c r="A1521" t="s">
        <v>8287</v>
      </c>
      <c r="B1521" t="s">
        <v>21334</v>
      </c>
      <c r="C1521">
        <v>8</v>
      </c>
      <c r="D1521" t="s">
        <v>27859</v>
      </c>
      <c r="E1521" t="s">
        <v>27860</v>
      </c>
      <c r="F1521" t="s">
        <v>27866</v>
      </c>
      <c r="G1521" t="s">
        <v>27862</v>
      </c>
      <c r="H1521">
        <v>36</v>
      </c>
      <c r="I1521">
        <v>27</v>
      </c>
      <c r="J1521" t="s">
        <v>10683</v>
      </c>
      <c r="K1521" t="s">
        <v>10685</v>
      </c>
      <c r="L1521" t="s">
        <v>10694</v>
      </c>
      <c r="M1521" t="s">
        <v>10696</v>
      </c>
      <c r="N1521">
        <v>12</v>
      </c>
      <c r="O1521" t="s">
        <v>27863</v>
      </c>
      <c r="P1521" t="s">
        <v>10681</v>
      </c>
      <c r="Q1521">
        <v>0</v>
      </c>
    </row>
    <row r="1522" spans="1:17" x14ac:dyDescent="0.25">
      <c r="A1522" t="s">
        <v>21335</v>
      </c>
      <c r="B1522" t="s">
        <v>21336</v>
      </c>
      <c r="C1522">
        <v>1</v>
      </c>
      <c r="D1522" t="s">
        <v>27859</v>
      </c>
      <c r="E1522" t="s">
        <v>27860</v>
      </c>
      <c r="F1522" t="s">
        <v>27861</v>
      </c>
      <c r="G1522" t="s">
        <v>27862</v>
      </c>
      <c r="H1522">
        <v>2</v>
      </c>
      <c r="I1522">
        <v>1</v>
      </c>
      <c r="J1522" t="s">
        <v>10683</v>
      </c>
      <c r="K1522" t="s">
        <v>10685</v>
      </c>
      <c r="L1522" t="s">
        <v>16628</v>
      </c>
      <c r="M1522" t="s">
        <v>8187</v>
      </c>
      <c r="N1522">
        <v>6</v>
      </c>
      <c r="O1522" t="s">
        <v>27863</v>
      </c>
      <c r="P1522" t="s">
        <v>10681</v>
      </c>
      <c r="Q1522">
        <v>0</v>
      </c>
    </row>
    <row r="1523" spans="1:17" x14ac:dyDescent="0.25">
      <c r="A1523" t="s">
        <v>21335</v>
      </c>
      <c r="B1523" t="s">
        <v>21336</v>
      </c>
      <c r="C1523">
        <v>0</v>
      </c>
      <c r="D1523" t="s">
        <v>27859</v>
      </c>
      <c r="E1523" t="s">
        <v>27860</v>
      </c>
      <c r="F1523" t="s">
        <v>27869</v>
      </c>
      <c r="G1523" t="s">
        <v>27870</v>
      </c>
      <c r="H1523">
        <v>76</v>
      </c>
      <c r="I1523">
        <v>0</v>
      </c>
      <c r="J1523" t="s">
        <v>10683</v>
      </c>
      <c r="K1523" t="s">
        <v>10685</v>
      </c>
      <c r="L1523" t="s">
        <v>16628</v>
      </c>
      <c r="M1523" t="s">
        <v>8187</v>
      </c>
      <c r="N1523">
        <v>6</v>
      </c>
      <c r="O1523" t="s">
        <v>27863</v>
      </c>
      <c r="P1523" t="s">
        <v>10681</v>
      </c>
      <c r="Q1523">
        <v>0</v>
      </c>
    </row>
    <row r="1524" spans="1:17" x14ac:dyDescent="0.25">
      <c r="A1524" t="s">
        <v>9888</v>
      </c>
      <c r="B1524" t="s">
        <v>21339</v>
      </c>
      <c r="C1524">
        <v>77</v>
      </c>
      <c r="D1524" t="s">
        <v>27859</v>
      </c>
      <c r="E1524" t="s">
        <v>27860</v>
      </c>
      <c r="F1524" t="s">
        <v>27861</v>
      </c>
      <c r="G1524" t="s">
        <v>27862</v>
      </c>
      <c r="H1524">
        <v>77</v>
      </c>
      <c r="I1524">
        <v>0</v>
      </c>
      <c r="J1524" t="s">
        <v>10683</v>
      </c>
      <c r="K1524" t="s">
        <v>10685</v>
      </c>
      <c r="L1524" t="s">
        <v>11359</v>
      </c>
      <c r="M1524" t="s">
        <v>10763</v>
      </c>
      <c r="N1524">
        <v>6</v>
      </c>
      <c r="O1524" t="s">
        <v>27863</v>
      </c>
      <c r="P1524" t="s">
        <v>10681</v>
      </c>
      <c r="Q1524">
        <v>0</v>
      </c>
    </row>
    <row r="1525" spans="1:17" x14ac:dyDescent="0.25">
      <c r="A1525" t="s">
        <v>9889</v>
      </c>
      <c r="B1525" t="s">
        <v>21340</v>
      </c>
      <c r="C1525">
        <v>87</v>
      </c>
      <c r="D1525" t="s">
        <v>27859</v>
      </c>
      <c r="E1525" t="s">
        <v>27860</v>
      </c>
      <c r="F1525" t="s">
        <v>27861</v>
      </c>
      <c r="G1525" t="s">
        <v>27862</v>
      </c>
      <c r="H1525">
        <v>87</v>
      </c>
      <c r="I1525">
        <v>0</v>
      </c>
      <c r="J1525" t="s">
        <v>10683</v>
      </c>
      <c r="K1525" t="s">
        <v>10685</v>
      </c>
      <c r="L1525" t="s">
        <v>10686</v>
      </c>
      <c r="M1525" t="s">
        <v>10688</v>
      </c>
      <c r="N1525">
        <v>12</v>
      </c>
      <c r="O1525" t="s">
        <v>27863</v>
      </c>
      <c r="P1525" t="s">
        <v>10681</v>
      </c>
      <c r="Q1525">
        <v>0</v>
      </c>
    </row>
    <row r="1526" spans="1:17" x14ac:dyDescent="0.25">
      <c r="A1526" t="s">
        <v>21341</v>
      </c>
      <c r="B1526" t="s">
        <v>21342</v>
      </c>
      <c r="C1526">
        <v>148</v>
      </c>
      <c r="D1526" t="s">
        <v>27859</v>
      </c>
      <c r="E1526" t="s">
        <v>27860</v>
      </c>
      <c r="F1526" t="s">
        <v>27861</v>
      </c>
      <c r="G1526" t="s">
        <v>27862</v>
      </c>
      <c r="H1526">
        <v>148</v>
      </c>
      <c r="I1526">
        <v>0</v>
      </c>
      <c r="J1526" t="s">
        <v>10683</v>
      </c>
      <c r="K1526" t="s">
        <v>10685</v>
      </c>
      <c r="L1526" t="s">
        <v>10686</v>
      </c>
      <c r="M1526" t="s">
        <v>10688</v>
      </c>
      <c r="N1526">
        <v>12</v>
      </c>
      <c r="O1526" t="s">
        <v>27863</v>
      </c>
      <c r="P1526" t="s">
        <v>10681</v>
      </c>
      <c r="Q1526">
        <v>0</v>
      </c>
    </row>
    <row r="1527" spans="1:17" x14ac:dyDescent="0.25">
      <c r="A1527" t="s">
        <v>9890</v>
      </c>
      <c r="B1527" t="s">
        <v>21343</v>
      </c>
      <c r="C1527">
        <v>0.5</v>
      </c>
      <c r="D1527" t="s">
        <v>27859</v>
      </c>
      <c r="E1527" t="s">
        <v>27860</v>
      </c>
      <c r="F1527" t="s">
        <v>27874</v>
      </c>
      <c r="G1527" t="s">
        <v>27874</v>
      </c>
      <c r="H1527">
        <v>0.5</v>
      </c>
      <c r="I1527">
        <v>0</v>
      </c>
      <c r="J1527" t="s">
        <v>10683</v>
      </c>
      <c r="K1527" t="s">
        <v>10685</v>
      </c>
      <c r="L1527" t="s">
        <v>10686</v>
      </c>
      <c r="M1527" t="s">
        <v>10688</v>
      </c>
      <c r="N1527">
        <v>12</v>
      </c>
      <c r="O1527" t="s">
        <v>27863</v>
      </c>
      <c r="P1527" t="s">
        <v>10751</v>
      </c>
      <c r="Q1527">
        <v>0</v>
      </c>
    </row>
    <row r="1528" spans="1:17" x14ac:dyDescent="0.25">
      <c r="A1528" t="s">
        <v>9890</v>
      </c>
      <c r="B1528" t="s">
        <v>21343</v>
      </c>
      <c r="C1528">
        <v>67</v>
      </c>
      <c r="D1528" t="s">
        <v>27859</v>
      </c>
      <c r="E1528" t="s">
        <v>27860</v>
      </c>
      <c r="F1528" t="s">
        <v>27868</v>
      </c>
      <c r="G1528" t="s">
        <v>27862</v>
      </c>
      <c r="H1528">
        <v>69</v>
      </c>
      <c r="I1528">
        <v>2</v>
      </c>
      <c r="J1528" t="s">
        <v>10683</v>
      </c>
      <c r="K1528" t="s">
        <v>10685</v>
      </c>
      <c r="L1528" t="s">
        <v>10686</v>
      </c>
      <c r="M1528" t="s">
        <v>10688</v>
      </c>
      <c r="N1528">
        <v>12</v>
      </c>
      <c r="O1528" t="s">
        <v>27863</v>
      </c>
      <c r="P1528" t="s">
        <v>10751</v>
      </c>
      <c r="Q1528">
        <v>0</v>
      </c>
    </row>
    <row r="1529" spans="1:17" x14ac:dyDescent="0.25">
      <c r="A1529" t="s">
        <v>9891</v>
      </c>
      <c r="B1529" t="s">
        <v>21344</v>
      </c>
      <c r="C1529">
        <v>107</v>
      </c>
      <c r="D1529" t="s">
        <v>27859</v>
      </c>
      <c r="E1529" t="s">
        <v>27860</v>
      </c>
      <c r="F1529" t="s">
        <v>27861</v>
      </c>
      <c r="G1529" t="s">
        <v>27862</v>
      </c>
      <c r="H1529">
        <v>108</v>
      </c>
      <c r="I1529">
        <v>1</v>
      </c>
      <c r="J1529" t="s">
        <v>10683</v>
      </c>
      <c r="K1529" t="s">
        <v>10685</v>
      </c>
      <c r="L1529" t="s">
        <v>10686</v>
      </c>
      <c r="M1529" t="s">
        <v>10688</v>
      </c>
      <c r="N1529">
        <v>6</v>
      </c>
      <c r="O1529" t="s">
        <v>27863</v>
      </c>
      <c r="P1529" t="s">
        <v>10681</v>
      </c>
      <c r="Q1529">
        <v>0</v>
      </c>
    </row>
    <row r="1530" spans="1:17" x14ac:dyDescent="0.25">
      <c r="A1530" t="s">
        <v>9892</v>
      </c>
      <c r="B1530" t="s">
        <v>21345</v>
      </c>
      <c r="C1530">
        <v>126</v>
      </c>
      <c r="D1530" t="s">
        <v>27859</v>
      </c>
      <c r="E1530" t="s">
        <v>27860</v>
      </c>
      <c r="F1530" t="s">
        <v>27861</v>
      </c>
      <c r="G1530" t="s">
        <v>27862</v>
      </c>
      <c r="H1530">
        <v>129</v>
      </c>
      <c r="I1530">
        <v>3</v>
      </c>
      <c r="J1530" t="s">
        <v>10683</v>
      </c>
      <c r="K1530" t="s">
        <v>10685</v>
      </c>
      <c r="L1530" t="s">
        <v>10694</v>
      </c>
      <c r="M1530" t="s">
        <v>10696</v>
      </c>
      <c r="N1530">
        <v>12</v>
      </c>
      <c r="O1530" t="s">
        <v>27863</v>
      </c>
      <c r="P1530" t="s">
        <v>10681</v>
      </c>
      <c r="Q1530">
        <v>0</v>
      </c>
    </row>
    <row r="1531" spans="1:17" x14ac:dyDescent="0.25">
      <c r="A1531" t="s">
        <v>8270</v>
      </c>
      <c r="B1531" t="s">
        <v>21346</v>
      </c>
      <c r="C1531">
        <v>28</v>
      </c>
      <c r="D1531" t="s">
        <v>27859</v>
      </c>
      <c r="E1531" t="s">
        <v>27860</v>
      </c>
      <c r="F1531" t="s">
        <v>27861</v>
      </c>
      <c r="G1531" t="s">
        <v>27862</v>
      </c>
      <c r="H1531">
        <v>29</v>
      </c>
      <c r="I1531">
        <v>1</v>
      </c>
      <c r="J1531" t="s">
        <v>10683</v>
      </c>
      <c r="K1531" t="s">
        <v>10685</v>
      </c>
      <c r="L1531" t="s">
        <v>11359</v>
      </c>
      <c r="M1531" t="s">
        <v>10763</v>
      </c>
      <c r="N1531">
        <v>6</v>
      </c>
      <c r="O1531" t="s">
        <v>27863</v>
      </c>
      <c r="P1531" t="s">
        <v>10681</v>
      </c>
      <c r="Q1531">
        <v>0</v>
      </c>
    </row>
    <row r="1532" spans="1:17" x14ac:dyDescent="0.25">
      <c r="A1532" t="s">
        <v>8316</v>
      </c>
      <c r="B1532" t="s">
        <v>21347</v>
      </c>
      <c r="C1532">
        <v>21</v>
      </c>
      <c r="D1532" t="s">
        <v>27859</v>
      </c>
      <c r="E1532" t="s">
        <v>27860</v>
      </c>
      <c r="F1532" t="s">
        <v>27861</v>
      </c>
      <c r="G1532" t="s">
        <v>27862</v>
      </c>
      <c r="H1532">
        <v>21</v>
      </c>
      <c r="I1532">
        <v>0</v>
      </c>
      <c r="J1532" t="s">
        <v>10683</v>
      </c>
      <c r="K1532" t="s">
        <v>10685</v>
      </c>
      <c r="L1532" t="s">
        <v>11359</v>
      </c>
      <c r="M1532" t="s">
        <v>10763</v>
      </c>
      <c r="N1532">
        <v>6</v>
      </c>
      <c r="O1532" t="s">
        <v>27863</v>
      </c>
      <c r="P1532" t="s">
        <v>10681</v>
      </c>
      <c r="Q1532">
        <v>0</v>
      </c>
    </row>
    <row r="1533" spans="1:17" x14ac:dyDescent="0.25">
      <c r="A1533" t="s">
        <v>9893</v>
      </c>
      <c r="B1533" t="s">
        <v>21348</v>
      </c>
      <c r="C1533">
        <v>46</v>
      </c>
      <c r="D1533" t="s">
        <v>27859</v>
      </c>
      <c r="E1533" t="s">
        <v>27860</v>
      </c>
      <c r="F1533" t="s">
        <v>27864</v>
      </c>
      <c r="G1533" t="s">
        <v>27862</v>
      </c>
      <c r="H1533">
        <v>46</v>
      </c>
      <c r="I1533">
        <v>0</v>
      </c>
      <c r="J1533" t="s">
        <v>10683</v>
      </c>
      <c r="K1533" t="s">
        <v>10685</v>
      </c>
      <c r="L1533" t="s">
        <v>12158</v>
      </c>
      <c r="M1533" t="s">
        <v>11280</v>
      </c>
      <c r="N1533">
        <v>6</v>
      </c>
      <c r="O1533" t="s">
        <v>27863</v>
      </c>
      <c r="P1533" t="s">
        <v>10681</v>
      </c>
      <c r="Q1533">
        <v>0</v>
      </c>
    </row>
    <row r="1534" spans="1:17" x14ac:dyDescent="0.25">
      <c r="A1534" t="s">
        <v>9894</v>
      </c>
      <c r="B1534" t="s">
        <v>21349</v>
      </c>
      <c r="C1534">
        <v>20</v>
      </c>
      <c r="D1534" t="s">
        <v>27859</v>
      </c>
      <c r="E1534" t="s">
        <v>27860</v>
      </c>
      <c r="F1534" t="s">
        <v>27865</v>
      </c>
      <c r="G1534" t="s">
        <v>27862</v>
      </c>
      <c r="H1534">
        <v>20</v>
      </c>
      <c r="I1534">
        <v>0</v>
      </c>
      <c r="J1534" t="s">
        <v>10683</v>
      </c>
      <c r="K1534" t="s">
        <v>10685</v>
      </c>
      <c r="L1534" t="s">
        <v>10700</v>
      </c>
      <c r="M1534" t="s">
        <v>10702</v>
      </c>
      <c r="N1534">
        <v>6</v>
      </c>
      <c r="O1534" t="s">
        <v>27863</v>
      </c>
      <c r="P1534" t="s">
        <v>10751</v>
      </c>
      <c r="Q1534">
        <v>0</v>
      </c>
    </row>
    <row r="1535" spans="1:17" x14ac:dyDescent="0.25">
      <c r="A1535" t="s">
        <v>9894</v>
      </c>
      <c r="B1535" t="s">
        <v>21349</v>
      </c>
      <c r="C1535">
        <v>0</v>
      </c>
      <c r="D1535" t="s">
        <v>27859</v>
      </c>
      <c r="E1535" t="s">
        <v>27860</v>
      </c>
      <c r="F1535" t="s">
        <v>27869</v>
      </c>
      <c r="G1535" t="s">
        <v>27870</v>
      </c>
      <c r="H1535">
        <v>200</v>
      </c>
      <c r="I1535">
        <v>0</v>
      </c>
      <c r="J1535" t="s">
        <v>10683</v>
      </c>
      <c r="K1535" t="s">
        <v>10685</v>
      </c>
      <c r="L1535" t="s">
        <v>10700</v>
      </c>
      <c r="M1535" t="s">
        <v>10702</v>
      </c>
      <c r="N1535">
        <v>6</v>
      </c>
      <c r="O1535" t="s">
        <v>27863</v>
      </c>
      <c r="P1535" t="s">
        <v>10751</v>
      </c>
      <c r="Q1535">
        <v>0</v>
      </c>
    </row>
    <row r="1536" spans="1:17" x14ac:dyDescent="0.25">
      <c r="A1536" t="s">
        <v>8245</v>
      </c>
      <c r="B1536" t="s">
        <v>21350</v>
      </c>
      <c r="C1536">
        <v>0</v>
      </c>
      <c r="D1536" t="s">
        <v>27859</v>
      </c>
      <c r="E1536" t="s">
        <v>27860</v>
      </c>
      <c r="F1536" t="s">
        <v>27861</v>
      </c>
      <c r="G1536" t="s">
        <v>27862</v>
      </c>
      <c r="H1536">
        <v>1</v>
      </c>
      <c r="I1536">
        <v>0</v>
      </c>
      <c r="J1536" t="s">
        <v>10683</v>
      </c>
      <c r="K1536" t="s">
        <v>10685</v>
      </c>
      <c r="L1536" t="s">
        <v>13477</v>
      </c>
      <c r="M1536" t="s">
        <v>8187</v>
      </c>
      <c r="N1536">
        <v>6</v>
      </c>
      <c r="O1536" t="s">
        <v>27863</v>
      </c>
      <c r="P1536" t="s">
        <v>10681</v>
      </c>
      <c r="Q1536">
        <v>0</v>
      </c>
    </row>
    <row r="1537" spans="1:17" x14ac:dyDescent="0.25">
      <c r="A1537" t="s">
        <v>21351</v>
      </c>
      <c r="B1537" t="s">
        <v>21352</v>
      </c>
      <c r="C1537">
        <v>4</v>
      </c>
      <c r="D1537" t="s">
        <v>27859</v>
      </c>
      <c r="E1537" t="s">
        <v>27860</v>
      </c>
      <c r="F1537" t="s">
        <v>27868</v>
      </c>
      <c r="G1537" t="s">
        <v>27862</v>
      </c>
      <c r="H1537">
        <v>4</v>
      </c>
      <c r="I1537">
        <v>0</v>
      </c>
      <c r="J1537" t="s">
        <v>10752</v>
      </c>
      <c r="K1537" t="s">
        <v>10685</v>
      </c>
      <c r="L1537" t="s">
        <v>10732</v>
      </c>
      <c r="M1537" t="s">
        <v>10688</v>
      </c>
      <c r="N1537">
        <v>6</v>
      </c>
      <c r="O1537" t="s">
        <v>27863</v>
      </c>
      <c r="P1537" t="s">
        <v>10751</v>
      </c>
      <c r="Q1537">
        <v>0</v>
      </c>
    </row>
    <row r="1538" spans="1:17" x14ac:dyDescent="0.25">
      <c r="A1538" t="s">
        <v>9895</v>
      </c>
      <c r="B1538" t="s">
        <v>21355</v>
      </c>
      <c r="C1538">
        <v>1</v>
      </c>
      <c r="D1538" t="s">
        <v>27859</v>
      </c>
      <c r="E1538" t="s">
        <v>27860</v>
      </c>
      <c r="F1538" t="s">
        <v>27868</v>
      </c>
      <c r="G1538" t="s">
        <v>27862</v>
      </c>
      <c r="H1538">
        <v>1</v>
      </c>
      <c r="I1538">
        <v>0</v>
      </c>
      <c r="J1538" t="s">
        <v>10683</v>
      </c>
      <c r="K1538" t="s">
        <v>10685</v>
      </c>
      <c r="L1538" t="s">
        <v>19470</v>
      </c>
      <c r="M1538" t="s">
        <v>10688</v>
      </c>
      <c r="N1538">
        <v>6</v>
      </c>
      <c r="O1538" t="s">
        <v>27863</v>
      </c>
      <c r="P1538" t="s">
        <v>10751</v>
      </c>
      <c r="Q1538">
        <v>0</v>
      </c>
    </row>
    <row r="1539" spans="1:17" x14ac:dyDescent="0.25">
      <c r="A1539" t="s">
        <v>9896</v>
      </c>
      <c r="B1539" t="s">
        <v>21356</v>
      </c>
      <c r="C1539">
        <v>12</v>
      </c>
      <c r="D1539" t="s">
        <v>27859</v>
      </c>
      <c r="E1539" t="s">
        <v>27860</v>
      </c>
      <c r="F1539" t="s">
        <v>27868</v>
      </c>
      <c r="G1539" t="s">
        <v>27862</v>
      </c>
      <c r="H1539">
        <v>12</v>
      </c>
      <c r="I1539">
        <v>0</v>
      </c>
      <c r="J1539" t="s">
        <v>10683</v>
      </c>
      <c r="K1539" t="s">
        <v>10685</v>
      </c>
      <c r="L1539" t="s">
        <v>19470</v>
      </c>
      <c r="M1539" t="s">
        <v>10688</v>
      </c>
      <c r="N1539">
        <v>6</v>
      </c>
      <c r="O1539" t="s">
        <v>27863</v>
      </c>
      <c r="P1539" t="s">
        <v>10751</v>
      </c>
      <c r="Q1539">
        <v>0</v>
      </c>
    </row>
    <row r="1540" spans="1:17" x14ac:dyDescent="0.25">
      <c r="A1540" t="s">
        <v>9897</v>
      </c>
      <c r="B1540" t="s">
        <v>21359</v>
      </c>
      <c r="C1540">
        <v>219</v>
      </c>
      <c r="D1540" t="s">
        <v>27859</v>
      </c>
      <c r="E1540" t="s">
        <v>27860</v>
      </c>
      <c r="F1540" t="s">
        <v>27865</v>
      </c>
      <c r="G1540" t="s">
        <v>27862</v>
      </c>
      <c r="H1540">
        <v>223</v>
      </c>
      <c r="I1540">
        <v>4</v>
      </c>
      <c r="J1540" t="s">
        <v>10683</v>
      </c>
      <c r="K1540" t="s">
        <v>10685</v>
      </c>
      <c r="L1540" t="s">
        <v>10737</v>
      </c>
      <c r="M1540" t="s">
        <v>10709</v>
      </c>
      <c r="N1540">
        <v>6</v>
      </c>
      <c r="O1540" t="s">
        <v>27863</v>
      </c>
      <c r="P1540" t="s">
        <v>10681</v>
      </c>
      <c r="Q1540">
        <v>0</v>
      </c>
    </row>
    <row r="1541" spans="1:17" x14ac:dyDescent="0.25">
      <c r="A1541" t="s">
        <v>9898</v>
      </c>
      <c r="B1541" t="s">
        <v>21360</v>
      </c>
      <c r="C1541">
        <v>1</v>
      </c>
      <c r="D1541" t="s">
        <v>27859</v>
      </c>
      <c r="E1541" t="s">
        <v>27860</v>
      </c>
      <c r="F1541" t="s">
        <v>27861</v>
      </c>
      <c r="G1541" t="s">
        <v>27862</v>
      </c>
      <c r="H1541">
        <v>1</v>
      </c>
      <c r="I1541">
        <v>0</v>
      </c>
      <c r="J1541" t="s">
        <v>10752</v>
      </c>
      <c r="K1541" t="s">
        <v>10685</v>
      </c>
      <c r="L1541" t="s">
        <v>10737</v>
      </c>
      <c r="M1541" t="s">
        <v>10709</v>
      </c>
      <c r="N1541">
        <v>6</v>
      </c>
      <c r="O1541" t="s">
        <v>27863</v>
      </c>
      <c r="P1541" t="s">
        <v>10751</v>
      </c>
      <c r="Q1541">
        <v>0</v>
      </c>
    </row>
    <row r="1542" spans="1:17" x14ac:dyDescent="0.25">
      <c r="A1542" t="s">
        <v>9898</v>
      </c>
      <c r="B1542" t="s">
        <v>21360</v>
      </c>
      <c r="C1542">
        <v>0</v>
      </c>
      <c r="D1542" t="s">
        <v>27859</v>
      </c>
      <c r="E1542" t="s">
        <v>27860</v>
      </c>
      <c r="F1542" t="s">
        <v>27869</v>
      </c>
      <c r="G1542" t="s">
        <v>27870</v>
      </c>
      <c r="H1542">
        <v>24</v>
      </c>
      <c r="I1542">
        <v>0</v>
      </c>
      <c r="J1542" t="s">
        <v>10752</v>
      </c>
      <c r="K1542" t="s">
        <v>10685</v>
      </c>
      <c r="L1542" t="s">
        <v>10737</v>
      </c>
      <c r="M1542" t="s">
        <v>10709</v>
      </c>
      <c r="N1542">
        <v>6</v>
      </c>
      <c r="O1542" t="s">
        <v>27863</v>
      </c>
      <c r="P1542" t="s">
        <v>10751</v>
      </c>
      <c r="Q1542">
        <v>0</v>
      </c>
    </row>
    <row r="1543" spans="1:17" x14ac:dyDescent="0.25">
      <c r="A1543" t="s">
        <v>21363</v>
      </c>
      <c r="B1543" t="s">
        <v>21364</v>
      </c>
      <c r="C1543">
        <v>64</v>
      </c>
      <c r="D1543" t="s">
        <v>27859</v>
      </c>
      <c r="E1543" t="s">
        <v>27860</v>
      </c>
      <c r="F1543" t="s">
        <v>27861</v>
      </c>
      <c r="G1543" t="s">
        <v>27862</v>
      </c>
      <c r="H1543">
        <v>65</v>
      </c>
      <c r="I1543">
        <v>0</v>
      </c>
      <c r="J1543" t="s">
        <v>10683</v>
      </c>
      <c r="K1543" t="s">
        <v>10685</v>
      </c>
      <c r="L1543" t="s">
        <v>10837</v>
      </c>
      <c r="M1543" t="s">
        <v>10702</v>
      </c>
      <c r="N1543">
        <v>6</v>
      </c>
      <c r="O1543" t="s">
        <v>27863</v>
      </c>
      <c r="P1543" t="s">
        <v>10681</v>
      </c>
      <c r="Q1543">
        <v>0</v>
      </c>
    </row>
    <row r="1544" spans="1:17" x14ac:dyDescent="0.25">
      <c r="A1544" t="s">
        <v>6474</v>
      </c>
      <c r="B1544" t="s">
        <v>21365</v>
      </c>
      <c r="C1544">
        <v>213</v>
      </c>
      <c r="D1544" t="s">
        <v>27859</v>
      </c>
      <c r="E1544" t="s">
        <v>27860</v>
      </c>
      <c r="F1544" t="s">
        <v>27865</v>
      </c>
      <c r="G1544" t="s">
        <v>27862</v>
      </c>
      <c r="H1544">
        <v>225</v>
      </c>
      <c r="I1544">
        <v>12</v>
      </c>
      <c r="J1544" t="s">
        <v>10683</v>
      </c>
      <c r="K1544" t="s">
        <v>10685</v>
      </c>
      <c r="L1544" t="s">
        <v>10700</v>
      </c>
      <c r="M1544" t="s">
        <v>10702</v>
      </c>
      <c r="N1544">
        <v>12</v>
      </c>
      <c r="O1544" t="s">
        <v>27863</v>
      </c>
      <c r="P1544" t="s">
        <v>10681</v>
      </c>
      <c r="Q1544">
        <v>0</v>
      </c>
    </row>
    <row r="1545" spans="1:17" x14ac:dyDescent="0.25">
      <c r="A1545" t="s">
        <v>6474</v>
      </c>
      <c r="B1545" t="s">
        <v>21365</v>
      </c>
      <c r="C1545">
        <v>0.91666700000000001</v>
      </c>
      <c r="D1545" t="s">
        <v>27859</v>
      </c>
      <c r="E1545" t="s">
        <v>27860</v>
      </c>
      <c r="F1545" t="s">
        <v>27864</v>
      </c>
      <c r="G1545" t="s">
        <v>27862</v>
      </c>
      <c r="H1545">
        <v>0.91666700000000001</v>
      </c>
      <c r="I1545">
        <v>0</v>
      </c>
      <c r="J1545" t="s">
        <v>10683</v>
      </c>
      <c r="K1545" t="s">
        <v>10685</v>
      </c>
      <c r="L1545" t="s">
        <v>10700</v>
      </c>
      <c r="M1545" t="s">
        <v>10702</v>
      </c>
      <c r="N1545">
        <v>12</v>
      </c>
      <c r="O1545" t="s">
        <v>27863</v>
      </c>
      <c r="P1545" t="s">
        <v>10681</v>
      </c>
      <c r="Q1545">
        <v>0</v>
      </c>
    </row>
    <row r="1546" spans="1:17" x14ac:dyDescent="0.25">
      <c r="A1546" t="s">
        <v>9899</v>
      </c>
      <c r="B1546" t="s">
        <v>21368</v>
      </c>
      <c r="C1546">
        <v>211</v>
      </c>
      <c r="D1546" t="s">
        <v>27859</v>
      </c>
      <c r="E1546" t="s">
        <v>27860</v>
      </c>
      <c r="F1546" t="s">
        <v>27861</v>
      </c>
      <c r="G1546" t="s">
        <v>27862</v>
      </c>
      <c r="H1546">
        <v>216</v>
      </c>
      <c r="I1546">
        <v>5</v>
      </c>
      <c r="J1546" t="s">
        <v>10683</v>
      </c>
      <c r="K1546" t="s">
        <v>10685</v>
      </c>
      <c r="L1546" t="s">
        <v>11359</v>
      </c>
      <c r="M1546" t="s">
        <v>10763</v>
      </c>
      <c r="N1546">
        <v>6</v>
      </c>
      <c r="O1546" t="s">
        <v>27863</v>
      </c>
      <c r="P1546" t="s">
        <v>10681</v>
      </c>
      <c r="Q1546">
        <v>0</v>
      </c>
    </row>
    <row r="1547" spans="1:17" x14ac:dyDescent="0.25">
      <c r="A1547" t="s">
        <v>21371</v>
      </c>
      <c r="B1547" t="s">
        <v>21372</v>
      </c>
      <c r="C1547">
        <v>0</v>
      </c>
      <c r="D1547" t="s">
        <v>27859</v>
      </c>
      <c r="E1547" t="s">
        <v>27860</v>
      </c>
      <c r="F1547" t="s">
        <v>27869</v>
      </c>
      <c r="G1547" t="s">
        <v>27870</v>
      </c>
      <c r="H1547">
        <v>100</v>
      </c>
      <c r="I1547">
        <v>0</v>
      </c>
      <c r="J1547" t="s">
        <v>10683</v>
      </c>
      <c r="K1547" t="s">
        <v>10685</v>
      </c>
      <c r="L1547" t="s">
        <v>12282</v>
      </c>
      <c r="M1547" t="s">
        <v>10688</v>
      </c>
      <c r="N1547">
        <v>6</v>
      </c>
      <c r="O1547" t="s">
        <v>27863</v>
      </c>
      <c r="P1547" t="s">
        <v>10681</v>
      </c>
      <c r="Q1547">
        <v>0</v>
      </c>
    </row>
    <row r="1548" spans="1:17" x14ac:dyDescent="0.25">
      <c r="A1548" t="s">
        <v>21373</v>
      </c>
      <c r="B1548" t="s">
        <v>20350</v>
      </c>
      <c r="C1548">
        <v>0</v>
      </c>
      <c r="D1548" t="s">
        <v>27859</v>
      </c>
      <c r="E1548" t="s">
        <v>27860</v>
      </c>
      <c r="F1548" t="s">
        <v>27869</v>
      </c>
      <c r="G1548" t="s">
        <v>27870</v>
      </c>
      <c r="H1548">
        <v>84</v>
      </c>
      <c r="I1548">
        <v>0</v>
      </c>
      <c r="J1548" t="s">
        <v>10683</v>
      </c>
      <c r="K1548" t="s">
        <v>10685</v>
      </c>
      <c r="L1548" t="s">
        <v>10826</v>
      </c>
      <c r="M1548" t="s">
        <v>10709</v>
      </c>
      <c r="N1548">
        <v>6</v>
      </c>
      <c r="O1548" t="s">
        <v>27863</v>
      </c>
      <c r="P1548" t="s">
        <v>10681</v>
      </c>
      <c r="Q1548">
        <v>0</v>
      </c>
    </row>
    <row r="1549" spans="1:17" x14ac:dyDescent="0.25">
      <c r="A1549" t="s">
        <v>21374</v>
      </c>
      <c r="B1549" t="s">
        <v>21375</v>
      </c>
      <c r="C1549">
        <v>0</v>
      </c>
      <c r="D1549" t="s">
        <v>27859</v>
      </c>
      <c r="E1549" t="s">
        <v>27860</v>
      </c>
      <c r="F1549" t="s">
        <v>27869</v>
      </c>
      <c r="G1549" t="s">
        <v>27870</v>
      </c>
      <c r="H1549">
        <v>136</v>
      </c>
      <c r="I1549">
        <v>0</v>
      </c>
      <c r="J1549" t="s">
        <v>10683</v>
      </c>
      <c r="K1549" t="s">
        <v>10685</v>
      </c>
      <c r="L1549" t="s">
        <v>10826</v>
      </c>
      <c r="M1549" t="s">
        <v>10709</v>
      </c>
      <c r="N1549">
        <v>12</v>
      </c>
      <c r="O1549" t="s">
        <v>27863</v>
      </c>
      <c r="P1549" t="s">
        <v>10681</v>
      </c>
      <c r="Q1549">
        <v>0</v>
      </c>
    </row>
    <row r="1550" spans="1:17" x14ac:dyDescent="0.25">
      <c r="A1550" t="s">
        <v>21376</v>
      </c>
      <c r="B1550" t="s">
        <v>27952</v>
      </c>
      <c r="C1550">
        <v>0</v>
      </c>
      <c r="D1550" t="s">
        <v>27859</v>
      </c>
      <c r="E1550" t="s">
        <v>27860</v>
      </c>
      <c r="F1550" t="s">
        <v>27869</v>
      </c>
      <c r="G1550" t="s">
        <v>27870</v>
      </c>
      <c r="H1550">
        <v>150</v>
      </c>
      <c r="I1550">
        <v>0</v>
      </c>
      <c r="J1550" t="s">
        <v>10683</v>
      </c>
      <c r="K1550" t="s">
        <v>10685</v>
      </c>
      <c r="L1550" t="s">
        <v>10746</v>
      </c>
      <c r="M1550" t="s">
        <v>10748</v>
      </c>
      <c r="N1550">
        <v>12</v>
      </c>
      <c r="O1550" t="s">
        <v>27863</v>
      </c>
      <c r="P1550" t="s">
        <v>10681</v>
      </c>
      <c r="Q1550">
        <v>0</v>
      </c>
    </row>
    <row r="1551" spans="1:17" x14ac:dyDescent="0.25">
      <c r="A1551" t="s">
        <v>21380</v>
      </c>
      <c r="B1551" t="s">
        <v>21381</v>
      </c>
      <c r="C1551">
        <v>154</v>
      </c>
      <c r="D1551" t="s">
        <v>27859</v>
      </c>
      <c r="E1551" t="s">
        <v>27860</v>
      </c>
      <c r="F1551" t="s">
        <v>27861</v>
      </c>
      <c r="G1551" t="s">
        <v>27862</v>
      </c>
      <c r="H1551">
        <v>154</v>
      </c>
      <c r="I1551">
        <v>0</v>
      </c>
      <c r="J1551" t="s">
        <v>10683</v>
      </c>
      <c r="K1551" t="s">
        <v>10685</v>
      </c>
      <c r="L1551" t="s">
        <v>10874</v>
      </c>
      <c r="M1551" t="s">
        <v>10702</v>
      </c>
      <c r="N1551">
        <v>6</v>
      </c>
      <c r="O1551" t="s">
        <v>27863</v>
      </c>
      <c r="P1551" t="s">
        <v>10681</v>
      </c>
      <c r="Q1551">
        <v>0</v>
      </c>
    </row>
    <row r="1552" spans="1:17" x14ac:dyDescent="0.25">
      <c r="A1552" t="s">
        <v>21382</v>
      </c>
      <c r="B1552" t="s">
        <v>21383</v>
      </c>
      <c r="C1552">
        <v>0</v>
      </c>
      <c r="D1552" t="s">
        <v>27859</v>
      </c>
      <c r="E1552" t="s">
        <v>27860</v>
      </c>
      <c r="F1552" t="s">
        <v>27869</v>
      </c>
      <c r="G1552" t="s">
        <v>27870</v>
      </c>
      <c r="H1552">
        <v>60</v>
      </c>
      <c r="I1552">
        <v>0</v>
      </c>
      <c r="J1552" t="s">
        <v>10683</v>
      </c>
      <c r="K1552" t="s">
        <v>10685</v>
      </c>
      <c r="L1552" t="s">
        <v>13477</v>
      </c>
      <c r="M1552" t="s">
        <v>8187</v>
      </c>
      <c r="N1552">
        <v>6</v>
      </c>
      <c r="O1552" t="s">
        <v>27863</v>
      </c>
      <c r="P1552" t="s">
        <v>10681</v>
      </c>
      <c r="Q1552">
        <v>0</v>
      </c>
    </row>
    <row r="1553" spans="1:17" x14ac:dyDescent="0.25">
      <c r="A1553" t="s">
        <v>21384</v>
      </c>
      <c r="B1553" t="s">
        <v>21385</v>
      </c>
      <c r="C1553">
        <v>0</v>
      </c>
      <c r="D1553" t="s">
        <v>27859</v>
      </c>
      <c r="E1553" t="s">
        <v>27860</v>
      </c>
      <c r="F1553" t="s">
        <v>27869</v>
      </c>
      <c r="G1553" t="s">
        <v>27870</v>
      </c>
      <c r="H1553">
        <v>100</v>
      </c>
      <c r="I1553">
        <v>0</v>
      </c>
      <c r="J1553" t="s">
        <v>10683</v>
      </c>
      <c r="K1553" t="s">
        <v>10685</v>
      </c>
      <c r="L1553" t="s">
        <v>16507</v>
      </c>
      <c r="M1553" t="s">
        <v>10709</v>
      </c>
      <c r="N1553">
        <v>6</v>
      </c>
      <c r="O1553" t="s">
        <v>27863</v>
      </c>
      <c r="P1553" t="s">
        <v>10681</v>
      </c>
      <c r="Q1553">
        <v>0</v>
      </c>
    </row>
    <row r="1554" spans="1:17" x14ac:dyDescent="0.25">
      <c r="A1554" t="s">
        <v>21386</v>
      </c>
      <c r="B1554" t="s">
        <v>21387</v>
      </c>
      <c r="C1554">
        <v>0</v>
      </c>
      <c r="D1554" t="s">
        <v>27859</v>
      </c>
      <c r="E1554" t="s">
        <v>27860</v>
      </c>
      <c r="F1554" t="s">
        <v>27869</v>
      </c>
      <c r="G1554" t="s">
        <v>27870</v>
      </c>
      <c r="H1554">
        <v>100</v>
      </c>
      <c r="I1554">
        <v>0</v>
      </c>
      <c r="J1554" t="s">
        <v>10683</v>
      </c>
      <c r="K1554" t="s">
        <v>10685</v>
      </c>
      <c r="L1554" t="s">
        <v>19459</v>
      </c>
      <c r="M1554" t="s">
        <v>10709</v>
      </c>
      <c r="N1554">
        <v>6</v>
      </c>
      <c r="O1554" t="s">
        <v>27863</v>
      </c>
      <c r="P1554" t="s">
        <v>10681</v>
      </c>
      <c r="Q1554">
        <v>0</v>
      </c>
    </row>
    <row r="1555" spans="1:17" x14ac:dyDescent="0.25">
      <c r="A1555" t="s">
        <v>21388</v>
      </c>
      <c r="B1555" t="s">
        <v>21389</v>
      </c>
      <c r="C1555">
        <v>0</v>
      </c>
      <c r="D1555" t="s">
        <v>27859</v>
      </c>
      <c r="E1555" t="s">
        <v>27860</v>
      </c>
      <c r="F1555" t="s">
        <v>27869</v>
      </c>
      <c r="G1555" t="s">
        <v>27870</v>
      </c>
      <c r="H1555">
        <v>120</v>
      </c>
      <c r="I1555">
        <v>0</v>
      </c>
      <c r="J1555" t="s">
        <v>10683</v>
      </c>
      <c r="K1555" t="s">
        <v>10685</v>
      </c>
      <c r="L1555" t="s">
        <v>21134</v>
      </c>
      <c r="M1555" t="s">
        <v>10709</v>
      </c>
      <c r="N1555">
        <v>6</v>
      </c>
      <c r="O1555" t="s">
        <v>27863</v>
      </c>
      <c r="P1555" t="s">
        <v>10681</v>
      </c>
      <c r="Q1555">
        <v>0</v>
      </c>
    </row>
    <row r="1556" spans="1:17" x14ac:dyDescent="0.25">
      <c r="A1556" t="s">
        <v>21390</v>
      </c>
      <c r="B1556" t="s">
        <v>21391</v>
      </c>
      <c r="C1556">
        <v>0</v>
      </c>
      <c r="D1556" t="s">
        <v>27859</v>
      </c>
      <c r="E1556" t="s">
        <v>27860</v>
      </c>
      <c r="F1556" t="s">
        <v>27869</v>
      </c>
      <c r="G1556" t="s">
        <v>27870</v>
      </c>
      <c r="H1556">
        <v>200</v>
      </c>
      <c r="I1556">
        <v>0</v>
      </c>
      <c r="J1556" t="s">
        <v>10683</v>
      </c>
      <c r="K1556" t="s">
        <v>10685</v>
      </c>
      <c r="L1556" t="s">
        <v>10686</v>
      </c>
      <c r="M1556" t="s">
        <v>10688</v>
      </c>
      <c r="N1556">
        <v>12</v>
      </c>
      <c r="O1556" t="s">
        <v>27863</v>
      </c>
      <c r="P1556" t="s">
        <v>10681</v>
      </c>
      <c r="Q1556">
        <v>0</v>
      </c>
    </row>
    <row r="1557" spans="1:17" x14ac:dyDescent="0.25">
      <c r="A1557" t="s">
        <v>21392</v>
      </c>
      <c r="B1557" t="s">
        <v>21393</v>
      </c>
      <c r="C1557">
        <v>0</v>
      </c>
      <c r="D1557" t="s">
        <v>27859</v>
      </c>
      <c r="E1557" t="s">
        <v>27860</v>
      </c>
      <c r="F1557" t="s">
        <v>27869</v>
      </c>
      <c r="G1557" t="s">
        <v>27870</v>
      </c>
      <c r="H1557">
        <v>100</v>
      </c>
      <c r="I1557">
        <v>0</v>
      </c>
      <c r="J1557" t="s">
        <v>10683</v>
      </c>
      <c r="K1557" t="s">
        <v>10685</v>
      </c>
      <c r="L1557" t="s">
        <v>11359</v>
      </c>
      <c r="M1557" t="s">
        <v>10763</v>
      </c>
      <c r="N1557">
        <v>6</v>
      </c>
      <c r="O1557" t="s">
        <v>27863</v>
      </c>
      <c r="P1557" t="s">
        <v>10681</v>
      </c>
      <c r="Q1557">
        <v>0</v>
      </c>
    </row>
    <row r="1558" spans="1:17" x14ac:dyDescent="0.25">
      <c r="A1558" t="s">
        <v>21397</v>
      </c>
      <c r="B1558" t="s">
        <v>21398</v>
      </c>
      <c r="C1558">
        <v>0</v>
      </c>
      <c r="D1558" t="s">
        <v>27859</v>
      </c>
      <c r="E1558" t="s">
        <v>27860</v>
      </c>
      <c r="F1558" t="s">
        <v>27869</v>
      </c>
      <c r="G1558" t="s">
        <v>27870</v>
      </c>
      <c r="H1558">
        <v>98</v>
      </c>
      <c r="I1558">
        <v>0</v>
      </c>
      <c r="J1558" t="s">
        <v>10683</v>
      </c>
      <c r="K1558" t="s">
        <v>10685</v>
      </c>
      <c r="L1558" t="s">
        <v>11359</v>
      </c>
      <c r="M1558" t="s">
        <v>10763</v>
      </c>
      <c r="N1558">
        <v>6</v>
      </c>
      <c r="O1558" t="s">
        <v>27863</v>
      </c>
      <c r="P1558" t="s">
        <v>10681</v>
      </c>
      <c r="Q1558">
        <v>0</v>
      </c>
    </row>
    <row r="1559" spans="1:17" x14ac:dyDescent="0.25">
      <c r="A1559" t="s">
        <v>21399</v>
      </c>
      <c r="B1559" t="s">
        <v>21400</v>
      </c>
      <c r="C1559">
        <v>0</v>
      </c>
      <c r="D1559" t="s">
        <v>27859</v>
      </c>
      <c r="E1559" t="s">
        <v>27860</v>
      </c>
      <c r="F1559" t="s">
        <v>27869</v>
      </c>
      <c r="G1559" t="s">
        <v>27870</v>
      </c>
      <c r="H1559">
        <v>96</v>
      </c>
      <c r="I1559">
        <v>0</v>
      </c>
      <c r="J1559" t="s">
        <v>10683</v>
      </c>
      <c r="K1559" t="s">
        <v>10685</v>
      </c>
      <c r="L1559" t="s">
        <v>12698</v>
      </c>
      <c r="M1559" t="s">
        <v>12700</v>
      </c>
      <c r="N1559">
        <v>6</v>
      </c>
      <c r="O1559" t="s">
        <v>27863</v>
      </c>
      <c r="P1559" t="s">
        <v>10681</v>
      </c>
      <c r="Q1559">
        <v>0</v>
      </c>
    </row>
    <row r="1560" spans="1:17" x14ac:dyDescent="0.25">
      <c r="A1560" t="s">
        <v>21401</v>
      </c>
      <c r="B1560" t="s">
        <v>21402</v>
      </c>
      <c r="C1560">
        <v>34</v>
      </c>
      <c r="D1560" t="s">
        <v>27859</v>
      </c>
      <c r="E1560" t="s">
        <v>27860</v>
      </c>
      <c r="F1560" t="s">
        <v>27861</v>
      </c>
      <c r="G1560" t="s">
        <v>27862</v>
      </c>
      <c r="H1560">
        <v>37</v>
      </c>
      <c r="I1560">
        <v>3</v>
      </c>
      <c r="J1560" t="s">
        <v>10683</v>
      </c>
      <c r="K1560" t="s">
        <v>10685</v>
      </c>
      <c r="L1560" t="s">
        <v>10700</v>
      </c>
      <c r="M1560" t="s">
        <v>10702</v>
      </c>
      <c r="N1560">
        <v>6</v>
      </c>
      <c r="O1560" t="s">
        <v>27863</v>
      </c>
      <c r="P1560" t="s">
        <v>10681</v>
      </c>
      <c r="Q1560">
        <v>0</v>
      </c>
    </row>
    <row r="1561" spans="1:17" x14ac:dyDescent="0.25">
      <c r="A1561" t="s">
        <v>27960</v>
      </c>
      <c r="B1561" t="s">
        <v>27961</v>
      </c>
      <c r="C1561">
        <v>504</v>
      </c>
      <c r="D1561" t="s">
        <v>27859</v>
      </c>
      <c r="E1561" t="s">
        <v>27860</v>
      </c>
      <c r="F1561" t="s">
        <v>27861</v>
      </c>
      <c r="G1561" t="s">
        <v>27862</v>
      </c>
      <c r="H1561">
        <v>504</v>
      </c>
      <c r="I1561">
        <v>0</v>
      </c>
      <c r="J1561" t="s">
        <v>10752</v>
      </c>
      <c r="K1561" t="s">
        <v>10685</v>
      </c>
      <c r="L1561" t="s">
        <v>10803</v>
      </c>
      <c r="M1561" t="s">
        <v>10783</v>
      </c>
      <c r="N1561">
        <v>12</v>
      </c>
      <c r="O1561" t="s">
        <v>27863</v>
      </c>
      <c r="P1561" t="s">
        <v>10751</v>
      </c>
      <c r="Q1561">
        <v>0</v>
      </c>
    </row>
    <row r="1562" spans="1:17" x14ac:dyDescent="0.25">
      <c r="A1562" t="s">
        <v>27962</v>
      </c>
      <c r="B1562" t="s">
        <v>27963</v>
      </c>
      <c r="C1562">
        <v>0</v>
      </c>
      <c r="D1562" t="s">
        <v>27859</v>
      </c>
      <c r="E1562" t="s">
        <v>27860</v>
      </c>
      <c r="F1562" t="s">
        <v>27869</v>
      </c>
      <c r="G1562" t="s">
        <v>27870</v>
      </c>
      <c r="H1562">
        <v>100</v>
      </c>
      <c r="I1562">
        <v>0</v>
      </c>
      <c r="J1562" t="s">
        <v>10683</v>
      </c>
      <c r="K1562" t="s">
        <v>10685</v>
      </c>
      <c r="L1562" t="s">
        <v>10803</v>
      </c>
      <c r="M1562" t="s">
        <v>10783</v>
      </c>
      <c r="N1562">
        <v>6</v>
      </c>
      <c r="O1562" t="s">
        <v>27863</v>
      </c>
      <c r="P1562" t="s">
        <v>10751</v>
      </c>
      <c r="Q1562">
        <v>0</v>
      </c>
    </row>
    <row r="1563" spans="1:17" x14ac:dyDescent="0.25">
      <c r="A1563" t="s">
        <v>27964</v>
      </c>
      <c r="B1563" t="s">
        <v>27965</v>
      </c>
      <c r="C1563">
        <v>400</v>
      </c>
      <c r="D1563" t="s">
        <v>27859</v>
      </c>
      <c r="E1563" t="s">
        <v>27860</v>
      </c>
      <c r="F1563" t="s">
        <v>27861</v>
      </c>
      <c r="G1563" t="s">
        <v>27862</v>
      </c>
      <c r="H1563">
        <v>400</v>
      </c>
      <c r="I1563">
        <v>0</v>
      </c>
      <c r="J1563" t="s">
        <v>10683</v>
      </c>
      <c r="K1563" t="s">
        <v>10685</v>
      </c>
      <c r="L1563" t="s">
        <v>10770</v>
      </c>
      <c r="M1563" t="s">
        <v>8187</v>
      </c>
      <c r="N1563">
        <v>6</v>
      </c>
      <c r="O1563" t="s">
        <v>27863</v>
      </c>
      <c r="P1563" t="s">
        <v>10681</v>
      </c>
      <c r="Q1563">
        <v>0</v>
      </c>
    </row>
    <row r="1564" spans="1:17" x14ac:dyDescent="0.25">
      <c r="A1564" t="s">
        <v>6475</v>
      </c>
      <c r="B1564" t="s">
        <v>21522</v>
      </c>
      <c r="C1564">
        <v>13</v>
      </c>
      <c r="D1564" t="s">
        <v>27859</v>
      </c>
      <c r="E1564" t="s">
        <v>27860</v>
      </c>
      <c r="F1564" t="s">
        <v>27864</v>
      </c>
      <c r="G1564" t="s">
        <v>27862</v>
      </c>
      <c r="H1564">
        <v>17</v>
      </c>
      <c r="I1564">
        <v>4</v>
      </c>
      <c r="J1564" t="s">
        <v>10683</v>
      </c>
      <c r="K1564" t="s">
        <v>10685</v>
      </c>
      <c r="L1564" t="s">
        <v>10723</v>
      </c>
      <c r="M1564" t="s">
        <v>10709</v>
      </c>
      <c r="N1564">
        <v>24</v>
      </c>
      <c r="O1564" t="s">
        <v>27863</v>
      </c>
      <c r="P1564" t="s">
        <v>10681</v>
      </c>
      <c r="Q1564">
        <v>0</v>
      </c>
    </row>
    <row r="1565" spans="1:17" x14ac:dyDescent="0.25">
      <c r="A1565" t="s">
        <v>6476</v>
      </c>
      <c r="B1565" t="s">
        <v>21525</v>
      </c>
      <c r="C1565">
        <v>170.91666699999999</v>
      </c>
      <c r="D1565" t="s">
        <v>27859</v>
      </c>
      <c r="E1565" t="s">
        <v>27860</v>
      </c>
      <c r="F1565" t="s">
        <v>27866</v>
      </c>
      <c r="G1565" t="s">
        <v>27862</v>
      </c>
      <c r="H1565">
        <v>181.91666699999999</v>
      </c>
      <c r="I1565">
        <v>11</v>
      </c>
      <c r="J1565" t="s">
        <v>10683</v>
      </c>
      <c r="K1565" t="s">
        <v>10685</v>
      </c>
      <c r="L1565" t="s">
        <v>10732</v>
      </c>
      <c r="M1565" t="s">
        <v>10688</v>
      </c>
      <c r="N1565">
        <v>24</v>
      </c>
      <c r="O1565" t="s">
        <v>27863</v>
      </c>
      <c r="P1565" t="s">
        <v>10681</v>
      </c>
      <c r="Q1565">
        <v>0</v>
      </c>
    </row>
    <row r="1566" spans="1:17" x14ac:dyDescent="0.25">
      <c r="A1566" t="s">
        <v>6477</v>
      </c>
      <c r="B1566" t="s">
        <v>21528</v>
      </c>
      <c r="C1566">
        <v>4</v>
      </c>
      <c r="D1566" t="s">
        <v>27859</v>
      </c>
      <c r="E1566" t="s">
        <v>27860</v>
      </c>
      <c r="F1566" t="s">
        <v>27865</v>
      </c>
      <c r="G1566" t="s">
        <v>27862</v>
      </c>
      <c r="H1566">
        <v>8</v>
      </c>
      <c r="I1566">
        <v>4</v>
      </c>
      <c r="J1566" t="s">
        <v>10683</v>
      </c>
      <c r="K1566" t="s">
        <v>10685</v>
      </c>
      <c r="L1566" t="s">
        <v>10694</v>
      </c>
      <c r="M1566" t="s">
        <v>10696</v>
      </c>
      <c r="N1566">
        <v>12</v>
      </c>
      <c r="O1566" t="s">
        <v>27863</v>
      </c>
      <c r="P1566" t="s">
        <v>10681</v>
      </c>
      <c r="Q1566">
        <v>0</v>
      </c>
    </row>
    <row r="1567" spans="1:17" x14ac:dyDescent="0.25">
      <c r="A1567" t="s">
        <v>6478</v>
      </c>
      <c r="B1567" t="s">
        <v>21529</v>
      </c>
      <c r="C1567">
        <v>2</v>
      </c>
      <c r="D1567" t="s">
        <v>27859</v>
      </c>
      <c r="E1567" t="s">
        <v>27860</v>
      </c>
      <c r="F1567" t="s">
        <v>27866</v>
      </c>
      <c r="G1567" t="s">
        <v>27862</v>
      </c>
      <c r="H1567">
        <v>17</v>
      </c>
      <c r="I1567">
        <v>8</v>
      </c>
      <c r="J1567" t="s">
        <v>10683</v>
      </c>
      <c r="K1567" t="s">
        <v>10685</v>
      </c>
      <c r="L1567" t="s">
        <v>10686</v>
      </c>
      <c r="M1567" t="s">
        <v>10688</v>
      </c>
      <c r="N1567">
        <v>24</v>
      </c>
      <c r="O1567" t="s">
        <v>27863</v>
      </c>
      <c r="P1567" t="s">
        <v>10681</v>
      </c>
      <c r="Q1567">
        <v>0</v>
      </c>
    </row>
    <row r="1568" spans="1:17" x14ac:dyDescent="0.25">
      <c r="A1568" t="s">
        <v>6479</v>
      </c>
      <c r="B1568" t="s">
        <v>21530</v>
      </c>
      <c r="C1568">
        <v>384.95833299999998</v>
      </c>
      <c r="D1568" t="s">
        <v>27859</v>
      </c>
      <c r="E1568" t="s">
        <v>27860</v>
      </c>
      <c r="F1568" t="s">
        <v>27865</v>
      </c>
      <c r="G1568" t="s">
        <v>27862</v>
      </c>
      <c r="H1568">
        <v>424.95833299999998</v>
      </c>
      <c r="I1568">
        <v>40</v>
      </c>
      <c r="J1568" t="s">
        <v>10683</v>
      </c>
      <c r="K1568" t="s">
        <v>10685</v>
      </c>
      <c r="L1568" t="s">
        <v>10686</v>
      </c>
      <c r="M1568" t="s">
        <v>10688</v>
      </c>
      <c r="N1568">
        <v>24</v>
      </c>
      <c r="O1568" t="s">
        <v>27863</v>
      </c>
      <c r="P1568" t="s">
        <v>10681</v>
      </c>
      <c r="Q1568">
        <v>0</v>
      </c>
    </row>
    <row r="1569" spans="1:17" x14ac:dyDescent="0.25">
      <c r="A1569" t="s">
        <v>6480</v>
      </c>
      <c r="B1569" t="s">
        <v>21531</v>
      </c>
      <c r="C1569">
        <v>204</v>
      </c>
      <c r="D1569" t="s">
        <v>27859</v>
      </c>
      <c r="E1569" t="s">
        <v>27860</v>
      </c>
      <c r="F1569" t="s">
        <v>27864</v>
      </c>
      <c r="G1569" t="s">
        <v>27862</v>
      </c>
      <c r="H1569">
        <v>210</v>
      </c>
      <c r="I1569">
        <v>6</v>
      </c>
      <c r="J1569" t="s">
        <v>10683</v>
      </c>
      <c r="K1569" t="s">
        <v>10685</v>
      </c>
      <c r="L1569" t="s">
        <v>10781</v>
      </c>
      <c r="M1569" t="s">
        <v>10696</v>
      </c>
      <c r="N1569">
        <v>12</v>
      </c>
      <c r="O1569" t="s">
        <v>27863</v>
      </c>
      <c r="P1569" t="s">
        <v>10681</v>
      </c>
      <c r="Q1569">
        <v>0</v>
      </c>
    </row>
    <row r="1570" spans="1:17" x14ac:dyDescent="0.25">
      <c r="A1570" t="s">
        <v>6481</v>
      </c>
      <c r="B1570" t="s">
        <v>21538</v>
      </c>
      <c r="C1570">
        <v>59</v>
      </c>
      <c r="D1570" t="s">
        <v>27859</v>
      </c>
      <c r="E1570" t="s">
        <v>27860</v>
      </c>
      <c r="F1570" t="s">
        <v>27865</v>
      </c>
      <c r="G1570" t="s">
        <v>27862</v>
      </c>
      <c r="H1570">
        <v>65</v>
      </c>
      <c r="I1570">
        <v>5</v>
      </c>
      <c r="J1570" t="s">
        <v>10683</v>
      </c>
      <c r="K1570" t="s">
        <v>10685</v>
      </c>
      <c r="L1570" t="s">
        <v>10700</v>
      </c>
      <c r="M1570" t="s">
        <v>10702</v>
      </c>
      <c r="N1570">
        <v>24</v>
      </c>
      <c r="O1570" t="s">
        <v>27863</v>
      </c>
      <c r="P1570" t="s">
        <v>10681</v>
      </c>
      <c r="Q1570">
        <v>0</v>
      </c>
    </row>
    <row r="1571" spans="1:17" x14ac:dyDescent="0.25">
      <c r="A1571" t="s">
        <v>6482</v>
      </c>
      <c r="B1571" t="s">
        <v>21539</v>
      </c>
      <c r="C1571">
        <v>0.25</v>
      </c>
      <c r="D1571" t="s">
        <v>27859</v>
      </c>
      <c r="E1571" t="s">
        <v>27860</v>
      </c>
      <c r="F1571" t="s">
        <v>27867</v>
      </c>
      <c r="G1571" t="s">
        <v>27867</v>
      </c>
      <c r="H1571">
        <v>0.25</v>
      </c>
      <c r="I1571">
        <v>0</v>
      </c>
      <c r="J1571" t="s">
        <v>10683</v>
      </c>
      <c r="K1571" t="s">
        <v>10685</v>
      </c>
      <c r="L1571" t="s">
        <v>10737</v>
      </c>
      <c r="M1571" t="s">
        <v>10709</v>
      </c>
      <c r="N1571">
        <v>24</v>
      </c>
      <c r="O1571" t="s">
        <v>27863</v>
      </c>
      <c r="P1571" t="s">
        <v>10681</v>
      </c>
      <c r="Q1571">
        <v>0</v>
      </c>
    </row>
    <row r="1572" spans="1:17" x14ac:dyDescent="0.25">
      <c r="A1572" t="s">
        <v>6482</v>
      </c>
      <c r="B1572" t="s">
        <v>21539</v>
      </c>
      <c r="C1572">
        <v>13</v>
      </c>
      <c r="D1572" t="s">
        <v>27859</v>
      </c>
      <c r="E1572" t="s">
        <v>27860</v>
      </c>
      <c r="F1572" t="s">
        <v>27864</v>
      </c>
      <c r="G1572" t="s">
        <v>27862</v>
      </c>
      <c r="H1572">
        <v>14</v>
      </c>
      <c r="I1572">
        <v>1</v>
      </c>
      <c r="J1572" t="s">
        <v>10683</v>
      </c>
      <c r="K1572" t="s">
        <v>10685</v>
      </c>
      <c r="L1572" t="s">
        <v>10737</v>
      </c>
      <c r="M1572" t="s">
        <v>10709</v>
      </c>
      <c r="N1572">
        <v>24</v>
      </c>
      <c r="O1572" t="s">
        <v>27863</v>
      </c>
      <c r="P1572" t="s">
        <v>10681</v>
      </c>
      <c r="Q1572">
        <v>0</v>
      </c>
    </row>
    <row r="1573" spans="1:17" x14ac:dyDescent="0.25">
      <c r="A1573" t="s">
        <v>6483</v>
      </c>
      <c r="B1573" t="s">
        <v>21540</v>
      </c>
      <c r="C1573">
        <v>46</v>
      </c>
      <c r="D1573" t="s">
        <v>27859</v>
      </c>
      <c r="E1573" t="s">
        <v>27860</v>
      </c>
      <c r="F1573" t="s">
        <v>27865</v>
      </c>
      <c r="G1573" t="s">
        <v>27862</v>
      </c>
      <c r="H1573">
        <v>51</v>
      </c>
      <c r="I1573">
        <v>5</v>
      </c>
      <c r="J1573" t="s">
        <v>10683</v>
      </c>
      <c r="K1573" t="s">
        <v>10685</v>
      </c>
      <c r="L1573" t="s">
        <v>10826</v>
      </c>
      <c r="M1573" t="s">
        <v>10709</v>
      </c>
      <c r="N1573">
        <v>24</v>
      </c>
      <c r="O1573" t="s">
        <v>27863</v>
      </c>
      <c r="P1573" t="s">
        <v>10681</v>
      </c>
      <c r="Q1573">
        <v>0</v>
      </c>
    </row>
    <row r="1574" spans="1:17" x14ac:dyDescent="0.25">
      <c r="A1574" t="s">
        <v>6484</v>
      </c>
      <c r="B1574" t="s">
        <v>21541</v>
      </c>
      <c r="C1574">
        <v>336</v>
      </c>
      <c r="D1574" t="s">
        <v>27859</v>
      </c>
      <c r="E1574" t="s">
        <v>27860</v>
      </c>
      <c r="F1574" t="s">
        <v>27872</v>
      </c>
      <c r="G1574" t="s">
        <v>27862</v>
      </c>
      <c r="H1574">
        <v>336</v>
      </c>
      <c r="I1574">
        <v>0</v>
      </c>
      <c r="J1574" t="s">
        <v>10683</v>
      </c>
      <c r="K1574" t="s">
        <v>10685</v>
      </c>
      <c r="L1574" t="s">
        <v>10686</v>
      </c>
      <c r="M1574" t="s">
        <v>10688</v>
      </c>
      <c r="N1574">
        <v>24</v>
      </c>
      <c r="O1574" t="s">
        <v>27863</v>
      </c>
      <c r="P1574" t="s">
        <v>10681</v>
      </c>
      <c r="Q1574">
        <v>0</v>
      </c>
    </row>
    <row r="1575" spans="1:17" x14ac:dyDescent="0.25">
      <c r="A1575" t="s">
        <v>6484</v>
      </c>
      <c r="B1575" t="s">
        <v>21541</v>
      </c>
      <c r="C1575">
        <v>564.79166699999996</v>
      </c>
      <c r="D1575" t="s">
        <v>27859</v>
      </c>
      <c r="E1575" t="s">
        <v>27860</v>
      </c>
      <c r="F1575" t="s">
        <v>27866</v>
      </c>
      <c r="G1575" t="s">
        <v>27862</v>
      </c>
      <c r="H1575">
        <v>621.79166699999996</v>
      </c>
      <c r="I1575">
        <v>56</v>
      </c>
      <c r="J1575" t="s">
        <v>10683</v>
      </c>
      <c r="K1575" t="s">
        <v>10685</v>
      </c>
      <c r="L1575" t="s">
        <v>10686</v>
      </c>
      <c r="M1575" t="s">
        <v>10688</v>
      </c>
      <c r="N1575">
        <v>24</v>
      </c>
      <c r="O1575" t="s">
        <v>27863</v>
      </c>
      <c r="P1575" t="s">
        <v>10681</v>
      </c>
      <c r="Q1575">
        <v>0</v>
      </c>
    </row>
    <row r="1576" spans="1:17" x14ac:dyDescent="0.25">
      <c r="A1576" t="s">
        <v>6485</v>
      </c>
      <c r="B1576" t="s">
        <v>21542</v>
      </c>
      <c r="C1576">
        <v>58</v>
      </c>
      <c r="D1576" t="s">
        <v>27859</v>
      </c>
      <c r="E1576" t="s">
        <v>27860</v>
      </c>
      <c r="F1576" t="s">
        <v>27865</v>
      </c>
      <c r="G1576" t="s">
        <v>27862</v>
      </c>
      <c r="H1576">
        <v>62</v>
      </c>
      <c r="I1576">
        <v>4</v>
      </c>
      <c r="J1576" t="s">
        <v>10683</v>
      </c>
      <c r="K1576" t="s">
        <v>10685</v>
      </c>
      <c r="L1576" t="s">
        <v>10700</v>
      </c>
      <c r="M1576" t="s">
        <v>10702</v>
      </c>
      <c r="N1576">
        <v>24</v>
      </c>
      <c r="O1576" t="s">
        <v>27863</v>
      </c>
      <c r="P1576" t="s">
        <v>10681</v>
      </c>
      <c r="Q1576">
        <v>0</v>
      </c>
    </row>
    <row r="1577" spans="1:17" x14ac:dyDescent="0.25">
      <c r="A1577" t="s">
        <v>6486</v>
      </c>
      <c r="B1577" t="s">
        <v>21543</v>
      </c>
      <c r="C1577">
        <v>21</v>
      </c>
      <c r="D1577" t="s">
        <v>27859</v>
      </c>
      <c r="E1577" t="s">
        <v>27860</v>
      </c>
      <c r="F1577" t="s">
        <v>27865</v>
      </c>
      <c r="G1577" t="s">
        <v>27862</v>
      </c>
      <c r="H1577">
        <v>23</v>
      </c>
      <c r="I1577">
        <v>2</v>
      </c>
      <c r="J1577" t="s">
        <v>10683</v>
      </c>
      <c r="K1577" t="s">
        <v>10685</v>
      </c>
      <c r="L1577" t="s">
        <v>10841</v>
      </c>
      <c r="M1577" t="s">
        <v>10709</v>
      </c>
      <c r="N1577">
        <v>12</v>
      </c>
      <c r="O1577" t="s">
        <v>27863</v>
      </c>
      <c r="P1577" t="s">
        <v>10681</v>
      </c>
      <c r="Q1577">
        <v>0</v>
      </c>
    </row>
    <row r="1578" spans="1:17" x14ac:dyDescent="0.25">
      <c r="A1578" t="s">
        <v>6487</v>
      </c>
      <c r="B1578" t="s">
        <v>21544</v>
      </c>
      <c r="C1578">
        <v>5</v>
      </c>
      <c r="D1578" t="s">
        <v>27859</v>
      </c>
      <c r="E1578" t="s">
        <v>27860</v>
      </c>
      <c r="F1578" t="s">
        <v>27864</v>
      </c>
      <c r="G1578" t="s">
        <v>27862</v>
      </c>
      <c r="H1578">
        <v>6</v>
      </c>
      <c r="I1578">
        <v>1</v>
      </c>
      <c r="J1578" t="s">
        <v>10683</v>
      </c>
      <c r="K1578" t="s">
        <v>10685</v>
      </c>
      <c r="L1578" t="s">
        <v>10837</v>
      </c>
      <c r="M1578" t="s">
        <v>10696</v>
      </c>
      <c r="N1578">
        <v>24</v>
      </c>
      <c r="O1578" t="s">
        <v>27863</v>
      </c>
      <c r="P1578" t="s">
        <v>10681</v>
      </c>
      <c r="Q1578">
        <v>0</v>
      </c>
    </row>
    <row r="1579" spans="1:17" x14ac:dyDescent="0.25">
      <c r="A1579" t="s">
        <v>6488</v>
      </c>
      <c r="B1579" t="s">
        <v>21548</v>
      </c>
      <c r="C1579">
        <v>132</v>
      </c>
      <c r="D1579" t="s">
        <v>27859</v>
      </c>
      <c r="E1579" t="s">
        <v>27860</v>
      </c>
      <c r="F1579" t="s">
        <v>27865</v>
      </c>
      <c r="G1579" t="s">
        <v>27862</v>
      </c>
      <c r="H1579">
        <v>143</v>
      </c>
      <c r="I1579">
        <v>11</v>
      </c>
      <c r="J1579" t="s">
        <v>10683</v>
      </c>
      <c r="K1579" t="s">
        <v>10685</v>
      </c>
      <c r="L1579" t="s">
        <v>10803</v>
      </c>
      <c r="M1579" t="s">
        <v>10783</v>
      </c>
      <c r="N1579">
        <v>24</v>
      </c>
      <c r="O1579" t="s">
        <v>27863</v>
      </c>
      <c r="P1579" t="s">
        <v>10681</v>
      </c>
      <c r="Q1579">
        <v>0</v>
      </c>
    </row>
    <row r="1580" spans="1:17" x14ac:dyDescent="0.25">
      <c r="A1580" t="s">
        <v>6489</v>
      </c>
      <c r="B1580" t="s">
        <v>21549</v>
      </c>
      <c r="C1580">
        <v>30.5</v>
      </c>
      <c r="D1580" t="s">
        <v>27859</v>
      </c>
      <c r="E1580" t="s">
        <v>27860</v>
      </c>
      <c r="F1580" t="s">
        <v>27864</v>
      </c>
      <c r="G1580" t="s">
        <v>27862</v>
      </c>
      <c r="H1580">
        <v>37.5</v>
      </c>
      <c r="I1580">
        <v>6</v>
      </c>
      <c r="J1580" t="s">
        <v>10683</v>
      </c>
      <c r="K1580" t="s">
        <v>10685</v>
      </c>
      <c r="L1580" t="s">
        <v>10694</v>
      </c>
      <c r="M1580" t="s">
        <v>10696</v>
      </c>
      <c r="N1580">
        <v>12</v>
      </c>
      <c r="O1580" t="s">
        <v>27863</v>
      </c>
      <c r="P1580" t="s">
        <v>10681</v>
      </c>
      <c r="Q1580">
        <v>0</v>
      </c>
    </row>
    <row r="1581" spans="1:17" x14ac:dyDescent="0.25">
      <c r="A1581" t="s">
        <v>6490</v>
      </c>
      <c r="B1581" t="s">
        <v>21550</v>
      </c>
      <c r="C1581">
        <v>121</v>
      </c>
      <c r="D1581" t="s">
        <v>27859</v>
      </c>
      <c r="E1581" t="s">
        <v>27860</v>
      </c>
      <c r="F1581" t="s">
        <v>27865</v>
      </c>
      <c r="G1581" t="s">
        <v>27862</v>
      </c>
      <c r="H1581">
        <v>136</v>
      </c>
      <c r="I1581">
        <v>15</v>
      </c>
      <c r="J1581" t="s">
        <v>10683</v>
      </c>
      <c r="K1581" t="s">
        <v>10685</v>
      </c>
      <c r="L1581" t="s">
        <v>10781</v>
      </c>
      <c r="M1581" t="s">
        <v>10696</v>
      </c>
      <c r="N1581">
        <v>12</v>
      </c>
      <c r="O1581" t="s">
        <v>27863</v>
      </c>
      <c r="P1581" t="s">
        <v>10681</v>
      </c>
      <c r="Q1581">
        <v>0</v>
      </c>
    </row>
    <row r="1582" spans="1:17" x14ac:dyDescent="0.25">
      <c r="A1582" t="s">
        <v>6491</v>
      </c>
      <c r="B1582" t="s">
        <v>21551</v>
      </c>
      <c r="C1582">
        <v>937.58333300000004</v>
      </c>
      <c r="D1582" t="s">
        <v>27859</v>
      </c>
      <c r="E1582" t="s">
        <v>27860</v>
      </c>
      <c r="F1582" t="s">
        <v>27861</v>
      </c>
      <c r="G1582" t="s">
        <v>27862</v>
      </c>
      <c r="H1582">
        <v>980.58333300000004</v>
      </c>
      <c r="I1582">
        <v>40</v>
      </c>
      <c r="J1582" t="s">
        <v>10683</v>
      </c>
      <c r="K1582" t="s">
        <v>10685</v>
      </c>
      <c r="L1582" t="s">
        <v>10803</v>
      </c>
      <c r="M1582" t="s">
        <v>10783</v>
      </c>
      <c r="N1582">
        <v>12</v>
      </c>
      <c r="O1582" t="s">
        <v>27863</v>
      </c>
      <c r="P1582" t="s">
        <v>10681</v>
      </c>
      <c r="Q1582">
        <v>0</v>
      </c>
    </row>
    <row r="1583" spans="1:17" x14ac:dyDescent="0.25">
      <c r="A1583" t="s">
        <v>6492</v>
      </c>
      <c r="B1583" t="s">
        <v>21553</v>
      </c>
      <c r="C1583">
        <v>0</v>
      </c>
      <c r="D1583" t="s">
        <v>27859</v>
      </c>
      <c r="E1583" t="s">
        <v>27860</v>
      </c>
      <c r="F1583" t="s">
        <v>27865</v>
      </c>
      <c r="G1583" t="s">
        <v>27862</v>
      </c>
      <c r="H1583">
        <v>3</v>
      </c>
      <c r="I1583">
        <v>3</v>
      </c>
      <c r="J1583" t="s">
        <v>10683</v>
      </c>
      <c r="K1583" t="s">
        <v>10685</v>
      </c>
      <c r="L1583" t="s">
        <v>10694</v>
      </c>
      <c r="M1583" t="s">
        <v>10696</v>
      </c>
      <c r="N1583">
        <v>12</v>
      </c>
      <c r="O1583" t="s">
        <v>27863</v>
      </c>
      <c r="P1583" t="s">
        <v>10681</v>
      </c>
      <c r="Q1583">
        <v>0</v>
      </c>
    </row>
    <row r="1584" spans="1:17" x14ac:dyDescent="0.25">
      <c r="A1584" t="s">
        <v>6493</v>
      </c>
      <c r="B1584" t="s">
        <v>21554</v>
      </c>
      <c r="C1584">
        <v>67.916667000000004</v>
      </c>
      <c r="D1584" t="s">
        <v>27859</v>
      </c>
      <c r="E1584" t="s">
        <v>27860</v>
      </c>
      <c r="F1584" t="s">
        <v>27861</v>
      </c>
      <c r="G1584" t="s">
        <v>27862</v>
      </c>
      <c r="H1584">
        <v>92.916667000000004</v>
      </c>
      <c r="I1584">
        <v>23</v>
      </c>
      <c r="J1584" t="s">
        <v>10683</v>
      </c>
      <c r="K1584" t="s">
        <v>10685</v>
      </c>
      <c r="L1584" t="s">
        <v>10803</v>
      </c>
      <c r="M1584" t="s">
        <v>10783</v>
      </c>
      <c r="N1584">
        <v>12</v>
      </c>
      <c r="O1584" t="s">
        <v>27863</v>
      </c>
      <c r="P1584" t="s">
        <v>10681</v>
      </c>
      <c r="Q1584">
        <v>0</v>
      </c>
    </row>
    <row r="1585" spans="1:17" x14ac:dyDescent="0.25">
      <c r="A1585" t="s">
        <v>6494</v>
      </c>
      <c r="B1585" t="s">
        <v>21555</v>
      </c>
      <c r="C1585">
        <v>289.875</v>
      </c>
      <c r="D1585" t="s">
        <v>27859</v>
      </c>
      <c r="E1585" t="s">
        <v>27860</v>
      </c>
      <c r="F1585" t="s">
        <v>27871</v>
      </c>
      <c r="G1585" t="s">
        <v>27862</v>
      </c>
      <c r="H1585">
        <v>333.875</v>
      </c>
      <c r="I1585">
        <v>42</v>
      </c>
      <c r="J1585" t="s">
        <v>10683</v>
      </c>
      <c r="K1585" t="s">
        <v>10685</v>
      </c>
      <c r="L1585" t="s">
        <v>10694</v>
      </c>
      <c r="M1585" t="s">
        <v>10696</v>
      </c>
      <c r="N1585">
        <v>24</v>
      </c>
      <c r="O1585" t="s">
        <v>27863</v>
      </c>
      <c r="P1585" t="s">
        <v>10681</v>
      </c>
      <c r="Q1585">
        <v>0</v>
      </c>
    </row>
    <row r="1586" spans="1:17" x14ac:dyDescent="0.25">
      <c r="A1586" t="s">
        <v>6495</v>
      </c>
      <c r="B1586" t="s">
        <v>21556</v>
      </c>
      <c r="C1586">
        <v>11</v>
      </c>
      <c r="D1586" t="s">
        <v>27859</v>
      </c>
      <c r="E1586" t="s">
        <v>27860</v>
      </c>
      <c r="F1586" t="s">
        <v>27865</v>
      </c>
      <c r="G1586" t="s">
        <v>27862</v>
      </c>
      <c r="H1586">
        <v>20</v>
      </c>
      <c r="I1586">
        <v>9</v>
      </c>
      <c r="J1586" t="s">
        <v>10683</v>
      </c>
      <c r="K1586" t="s">
        <v>10685</v>
      </c>
      <c r="L1586" t="s">
        <v>10694</v>
      </c>
      <c r="M1586" t="s">
        <v>10696</v>
      </c>
      <c r="N1586">
        <v>24</v>
      </c>
      <c r="O1586" t="s">
        <v>27863</v>
      </c>
      <c r="P1586" t="s">
        <v>10681</v>
      </c>
      <c r="Q1586">
        <v>0</v>
      </c>
    </row>
    <row r="1587" spans="1:17" x14ac:dyDescent="0.25">
      <c r="A1587" t="s">
        <v>6496</v>
      </c>
      <c r="B1587" t="s">
        <v>21557</v>
      </c>
      <c r="C1587">
        <v>252</v>
      </c>
      <c r="D1587" t="s">
        <v>27859</v>
      </c>
      <c r="E1587" t="s">
        <v>27860</v>
      </c>
      <c r="F1587" t="s">
        <v>27872</v>
      </c>
      <c r="G1587" t="s">
        <v>27862</v>
      </c>
      <c r="H1587">
        <v>252</v>
      </c>
      <c r="I1587">
        <v>0</v>
      </c>
      <c r="J1587" t="s">
        <v>10683</v>
      </c>
      <c r="K1587" t="s">
        <v>10685</v>
      </c>
      <c r="L1587" t="s">
        <v>10803</v>
      </c>
      <c r="M1587" t="s">
        <v>10783</v>
      </c>
      <c r="N1587">
        <v>24</v>
      </c>
      <c r="O1587" t="s">
        <v>27863</v>
      </c>
      <c r="P1587" t="s">
        <v>10681</v>
      </c>
      <c r="Q1587">
        <v>0</v>
      </c>
    </row>
    <row r="1588" spans="1:17" x14ac:dyDescent="0.25">
      <c r="A1588" t="s">
        <v>6496</v>
      </c>
      <c r="B1588" t="s">
        <v>21557</v>
      </c>
      <c r="C1588">
        <v>234.125</v>
      </c>
      <c r="D1588" t="s">
        <v>27859</v>
      </c>
      <c r="E1588" t="s">
        <v>27860</v>
      </c>
      <c r="F1588" t="s">
        <v>27871</v>
      </c>
      <c r="G1588" t="s">
        <v>27862</v>
      </c>
      <c r="H1588">
        <v>337.125</v>
      </c>
      <c r="I1588">
        <v>103</v>
      </c>
      <c r="J1588" t="s">
        <v>10683</v>
      </c>
      <c r="K1588" t="s">
        <v>10685</v>
      </c>
      <c r="L1588" t="s">
        <v>10803</v>
      </c>
      <c r="M1588" t="s">
        <v>10783</v>
      </c>
      <c r="N1588">
        <v>24</v>
      </c>
      <c r="O1588" t="s">
        <v>27863</v>
      </c>
      <c r="P1588" t="s">
        <v>10681</v>
      </c>
      <c r="Q1588">
        <v>0</v>
      </c>
    </row>
    <row r="1589" spans="1:17" x14ac:dyDescent="0.25">
      <c r="A1589" t="s">
        <v>6498</v>
      </c>
      <c r="B1589" t="s">
        <v>21561</v>
      </c>
      <c r="C1589">
        <v>75</v>
      </c>
      <c r="D1589" t="s">
        <v>27859</v>
      </c>
      <c r="E1589" t="s">
        <v>27860</v>
      </c>
      <c r="F1589" t="s">
        <v>27865</v>
      </c>
      <c r="G1589" t="s">
        <v>27862</v>
      </c>
      <c r="H1589">
        <v>81</v>
      </c>
      <c r="I1589">
        <v>5</v>
      </c>
      <c r="J1589" t="s">
        <v>10683</v>
      </c>
      <c r="K1589" t="s">
        <v>10685</v>
      </c>
      <c r="L1589" t="s">
        <v>10700</v>
      </c>
      <c r="M1589" t="s">
        <v>10702</v>
      </c>
      <c r="N1589">
        <v>24</v>
      </c>
      <c r="O1589" t="s">
        <v>27863</v>
      </c>
      <c r="P1589" t="s">
        <v>10681</v>
      </c>
      <c r="Q1589">
        <v>0</v>
      </c>
    </row>
    <row r="1590" spans="1:17" x14ac:dyDescent="0.25">
      <c r="A1590" t="s">
        <v>6500</v>
      </c>
      <c r="B1590" t="s">
        <v>21563</v>
      </c>
      <c r="C1590">
        <v>75.875</v>
      </c>
      <c r="D1590" t="s">
        <v>27859</v>
      </c>
      <c r="E1590" t="s">
        <v>27860</v>
      </c>
      <c r="F1590" t="s">
        <v>27865</v>
      </c>
      <c r="G1590" t="s">
        <v>27862</v>
      </c>
      <c r="H1590">
        <v>85.875</v>
      </c>
      <c r="I1590">
        <v>10</v>
      </c>
      <c r="J1590" t="s">
        <v>10683</v>
      </c>
      <c r="K1590" t="s">
        <v>10685</v>
      </c>
      <c r="L1590" t="s">
        <v>10746</v>
      </c>
      <c r="M1590" t="s">
        <v>10696</v>
      </c>
      <c r="N1590">
        <v>24</v>
      </c>
      <c r="O1590" t="s">
        <v>27863</v>
      </c>
      <c r="P1590" t="s">
        <v>10681</v>
      </c>
      <c r="Q1590">
        <v>0</v>
      </c>
    </row>
    <row r="1591" spans="1:17" x14ac:dyDescent="0.25">
      <c r="A1591" t="s">
        <v>6501</v>
      </c>
      <c r="B1591" t="s">
        <v>21564</v>
      </c>
      <c r="C1591">
        <v>1428</v>
      </c>
      <c r="D1591" t="s">
        <v>27859</v>
      </c>
      <c r="E1591" t="s">
        <v>27860</v>
      </c>
      <c r="F1591" t="s">
        <v>27872</v>
      </c>
      <c r="G1591" t="s">
        <v>27862</v>
      </c>
      <c r="H1591">
        <v>1428</v>
      </c>
      <c r="I1591">
        <v>0</v>
      </c>
      <c r="J1591" t="s">
        <v>10683</v>
      </c>
      <c r="K1591" t="s">
        <v>10685</v>
      </c>
      <c r="L1591" t="s">
        <v>10746</v>
      </c>
      <c r="M1591" t="s">
        <v>10696</v>
      </c>
      <c r="N1591">
        <v>12</v>
      </c>
      <c r="O1591" t="s">
        <v>27863</v>
      </c>
      <c r="P1591" t="s">
        <v>10681</v>
      </c>
      <c r="Q1591">
        <v>0</v>
      </c>
    </row>
    <row r="1592" spans="1:17" x14ac:dyDescent="0.25">
      <c r="A1592" t="s">
        <v>6501</v>
      </c>
      <c r="B1592" t="s">
        <v>21564</v>
      </c>
      <c r="C1592">
        <v>369.08333299999998</v>
      </c>
      <c r="D1592" t="s">
        <v>27859</v>
      </c>
      <c r="E1592" t="s">
        <v>27860</v>
      </c>
      <c r="F1592" t="s">
        <v>27861</v>
      </c>
      <c r="G1592" t="s">
        <v>27862</v>
      </c>
      <c r="H1592">
        <v>504.08333299999998</v>
      </c>
      <c r="I1592">
        <v>135</v>
      </c>
      <c r="J1592" t="s">
        <v>10683</v>
      </c>
      <c r="K1592" t="s">
        <v>10685</v>
      </c>
      <c r="L1592" t="s">
        <v>10746</v>
      </c>
      <c r="M1592" t="s">
        <v>10696</v>
      </c>
      <c r="N1592">
        <v>12</v>
      </c>
      <c r="O1592" t="s">
        <v>27863</v>
      </c>
      <c r="P1592" t="s">
        <v>10681</v>
      </c>
      <c r="Q1592">
        <v>0</v>
      </c>
    </row>
    <row r="1593" spans="1:17" x14ac:dyDescent="0.25">
      <c r="A1593" t="s">
        <v>6503</v>
      </c>
      <c r="B1593" t="s">
        <v>21567</v>
      </c>
      <c r="C1593">
        <v>356.875</v>
      </c>
      <c r="D1593" t="s">
        <v>27859</v>
      </c>
      <c r="E1593" t="s">
        <v>27860</v>
      </c>
      <c r="F1593" t="s">
        <v>27866</v>
      </c>
      <c r="G1593" t="s">
        <v>27862</v>
      </c>
      <c r="H1593">
        <v>388.875</v>
      </c>
      <c r="I1593">
        <v>32</v>
      </c>
      <c r="J1593" t="s">
        <v>10683</v>
      </c>
      <c r="K1593" t="s">
        <v>10685</v>
      </c>
      <c r="L1593" t="s">
        <v>10700</v>
      </c>
      <c r="M1593" t="s">
        <v>10702</v>
      </c>
      <c r="N1593">
        <v>24</v>
      </c>
      <c r="O1593" t="s">
        <v>27863</v>
      </c>
      <c r="P1593" t="s">
        <v>10681</v>
      </c>
      <c r="Q1593">
        <v>0</v>
      </c>
    </row>
    <row r="1594" spans="1:17" x14ac:dyDescent="0.25">
      <c r="A1594" t="s">
        <v>6505</v>
      </c>
      <c r="B1594" t="s">
        <v>21571</v>
      </c>
      <c r="C1594">
        <v>0</v>
      </c>
      <c r="D1594" t="s">
        <v>27859</v>
      </c>
      <c r="E1594" t="s">
        <v>27860</v>
      </c>
      <c r="F1594" t="s">
        <v>27872</v>
      </c>
      <c r="G1594" t="s">
        <v>27862</v>
      </c>
      <c r="H1594">
        <v>123</v>
      </c>
      <c r="I1594">
        <v>120</v>
      </c>
      <c r="J1594" t="s">
        <v>10683</v>
      </c>
      <c r="K1594" t="s">
        <v>10685</v>
      </c>
      <c r="L1594" t="s">
        <v>10902</v>
      </c>
      <c r="M1594" t="s">
        <v>10709</v>
      </c>
      <c r="N1594">
        <v>12</v>
      </c>
      <c r="O1594" t="s">
        <v>27863</v>
      </c>
      <c r="P1594" t="s">
        <v>10681</v>
      </c>
      <c r="Q1594">
        <v>0</v>
      </c>
    </row>
    <row r="1595" spans="1:17" x14ac:dyDescent="0.25">
      <c r="A1595" t="s">
        <v>6505</v>
      </c>
      <c r="B1595" t="s">
        <v>21571</v>
      </c>
      <c r="C1595">
        <v>0</v>
      </c>
      <c r="D1595" t="s">
        <v>27859</v>
      </c>
      <c r="E1595" t="s">
        <v>27860</v>
      </c>
      <c r="F1595" t="s">
        <v>27866</v>
      </c>
      <c r="G1595" t="s">
        <v>27862</v>
      </c>
      <c r="H1595">
        <v>223.66666699999999</v>
      </c>
      <c r="I1595">
        <v>223</v>
      </c>
      <c r="J1595" t="s">
        <v>10683</v>
      </c>
      <c r="K1595" t="s">
        <v>10685</v>
      </c>
      <c r="L1595" t="s">
        <v>10902</v>
      </c>
      <c r="M1595" t="s">
        <v>10709</v>
      </c>
      <c r="N1595">
        <v>12</v>
      </c>
      <c r="O1595" t="s">
        <v>27863</v>
      </c>
      <c r="P1595" t="s">
        <v>10681</v>
      </c>
      <c r="Q1595">
        <v>0</v>
      </c>
    </row>
    <row r="1596" spans="1:17" x14ac:dyDescent="0.25">
      <c r="A1596" t="s">
        <v>6506</v>
      </c>
      <c r="B1596" t="s">
        <v>21574</v>
      </c>
      <c r="C1596">
        <v>467.41666700000002</v>
      </c>
      <c r="D1596" t="s">
        <v>27859</v>
      </c>
      <c r="E1596" t="s">
        <v>27860</v>
      </c>
      <c r="F1596" t="s">
        <v>27865</v>
      </c>
      <c r="G1596" t="s">
        <v>27862</v>
      </c>
      <c r="H1596">
        <v>534.41666699999996</v>
      </c>
      <c r="I1596">
        <v>65</v>
      </c>
      <c r="J1596" t="s">
        <v>10683</v>
      </c>
      <c r="K1596" t="s">
        <v>10685</v>
      </c>
      <c r="L1596" t="s">
        <v>10746</v>
      </c>
      <c r="M1596" t="s">
        <v>10696</v>
      </c>
      <c r="N1596">
        <v>24</v>
      </c>
      <c r="O1596" t="s">
        <v>27863</v>
      </c>
      <c r="P1596" t="s">
        <v>10681</v>
      </c>
      <c r="Q1596">
        <v>0</v>
      </c>
    </row>
    <row r="1597" spans="1:17" x14ac:dyDescent="0.25">
      <c r="A1597" t="s">
        <v>6507</v>
      </c>
      <c r="B1597" t="s">
        <v>21575</v>
      </c>
      <c r="C1597">
        <v>1155.958333</v>
      </c>
      <c r="D1597" t="s">
        <v>27859</v>
      </c>
      <c r="E1597" t="s">
        <v>27860</v>
      </c>
      <c r="F1597" t="s">
        <v>27871</v>
      </c>
      <c r="G1597" t="s">
        <v>27862</v>
      </c>
      <c r="H1597">
        <v>1294.958333</v>
      </c>
      <c r="I1597">
        <v>138</v>
      </c>
      <c r="J1597" t="s">
        <v>10683</v>
      </c>
      <c r="K1597" t="s">
        <v>10685</v>
      </c>
      <c r="L1597" t="s">
        <v>10746</v>
      </c>
      <c r="M1597" t="s">
        <v>10696</v>
      </c>
      <c r="N1597">
        <v>24</v>
      </c>
      <c r="O1597" t="s">
        <v>27863</v>
      </c>
      <c r="P1597" t="s">
        <v>10681</v>
      </c>
      <c r="Q1597">
        <v>0</v>
      </c>
    </row>
    <row r="1598" spans="1:17" x14ac:dyDescent="0.25">
      <c r="A1598" t="s">
        <v>6508</v>
      </c>
      <c r="B1598" t="s">
        <v>21577</v>
      </c>
      <c r="C1598">
        <v>257.95833299999998</v>
      </c>
      <c r="D1598" t="s">
        <v>27859</v>
      </c>
      <c r="E1598" t="s">
        <v>27860</v>
      </c>
      <c r="F1598" t="s">
        <v>27865</v>
      </c>
      <c r="G1598" t="s">
        <v>27862</v>
      </c>
      <c r="H1598">
        <v>290.95833299999998</v>
      </c>
      <c r="I1598">
        <v>29</v>
      </c>
      <c r="J1598" t="s">
        <v>10683</v>
      </c>
      <c r="K1598" t="s">
        <v>10685</v>
      </c>
      <c r="L1598" t="s">
        <v>10686</v>
      </c>
      <c r="M1598" t="s">
        <v>10688</v>
      </c>
      <c r="N1598">
        <v>24</v>
      </c>
      <c r="O1598" t="s">
        <v>27863</v>
      </c>
      <c r="P1598" t="s">
        <v>10681</v>
      </c>
      <c r="Q1598">
        <v>0</v>
      </c>
    </row>
    <row r="1599" spans="1:17" x14ac:dyDescent="0.25">
      <c r="A1599" t="s">
        <v>6509</v>
      </c>
      <c r="B1599" t="s">
        <v>21578</v>
      </c>
      <c r="C1599">
        <v>288</v>
      </c>
      <c r="D1599" t="s">
        <v>27859</v>
      </c>
      <c r="E1599" t="s">
        <v>27860</v>
      </c>
      <c r="F1599" t="s">
        <v>27866</v>
      </c>
      <c r="G1599" t="s">
        <v>27862</v>
      </c>
      <c r="H1599">
        <v>320</v>
      </c>
      <c r="I1599">
        <v>32</v>
      </c>
      <c r="J1599" t="s">
        <v>10683</v>
      </c>
      <c r="K1599" t="s">
        <v>10685</v>
      </c>
      <c r="L1599" t="s">
        <v>10700</v>
      </c>
      <c r="M1599" t="s">
        <v>10702</v>
      </c>
      <c r="N1599">
        <v>12</v>
      </c>
      <c r="O1599" t="s">
        <v>27863</v>
      </c>
      <c r="P1599" t="s">
        <v>10681</v>
      </c>
      <c r="Q1599">
        <v>0</v>
      </c>
    </row>
    <row r="1600" spans="1:17" x14ac:dyDescent="0.25">
      <c r="A1600" t="s">
        <v>6511</v>
      </c>
      <c r="B1600" t="s">
        <v>21582</v>
      </c>
      <c r="C1600">
        <v>22</v>
      </c>
      <c r="D1600" t="s">
        <v>27859</v>
      </c>
      <c r="E1600" t="s">
        <v>27860</v>
      </c>
      <c r="F1600" t="s">
        <v>27861</v>
      </c>
      <c r="G1600" t="s">
        <v>27862</v>
      </c>
      <c r="H1600">
        <v>29</v>
      </c>
      <c r="I1600">
        <v>7</v>
      </c>
      <c r="J1600" t="s">
        <v>10683</v>
      </c>
      <c r="K1600" t="s">
        <v>10685</v>
      </c>
      <c r="L1600" t="s">
        <v>10732</v>
      </c>
      <c r="M1600" t="s">
        <v>10688</v>
      </c>
      <c r="N1600">
        <v>12</v>
      </c>
      <c r="O1600" t="s">
        <v>27863</v>
      </c>
      <c r="P1600" t="s">
        <v>10681</v>
      </c>
      <c r="Q1600">
        <v>0</v>
      </c>
    </row>
    <row r="1601" spans="1:17" x14ac:dyDescent="0.25">
      <c r="A1601" t="s">
        <v>6513</v>
      </c>
      <c r="B1601" t="s">
        <v>21586</v>
      </c>
      <c r="C1601">
        <v>46</v>
      </c>
      <c r="D1601" t="s">
        <v>27859</v>
      </c>
      <c r="E1601" t="s">
        <v>27860</v>
      </c>
      <c r="F1601" t="s">
        <v>27861</v>
      </c>
      <c r="G1601" t="s">
        <v>27862</v>
      </c>
      <c r="H1601">
        <v>49</v>
      </c>
      <c r="I1601">
        <v>3</v>
      </c>
      <c r="J1601" t="s">
        <v>10683</v>
      </c>
      <c r="K1601" t="s">
        <v>10685</v>
      </c>
      <c r="L1601" t="s">
        <v>10700</v>
      </c>
      <c r="M1601" t="s">
        <v>10702</v>
      </c>
      <c r="N1601">
        <v>12</v>
      </c>
      <c r="O1601" t="s">
        <v>27863</v>
      </c>
      <c r="P1601" t="s">
        <v>10681</v>
      </c>
      <c r="Q1601">
        <v>0</v>
      </c>
    </row>
    <row r="1602" spans="1:17" x14ac:dyDescent="0.25">
      <c r="A1602" t="s">
        <v>6514</v>
      </c>
      <c r="B1602" t="s">
        <v>21587</v>
      </c>
      <c r="C1602">
        <v>118.916667</v>
      </c>
      <c r="D1602" t="s">
        <v>27859</v>
      </c>
      <c r="E1602" t="s">
        <v>27860</v>
      </c>
      <c r="F1602" t="s">
        <v>27864</v>
      </c>
      <c r="G1602" t="s">
        <v>27862</v>
      </c>
      <c r="H1602">
        <v>131.91666699999999</v>
      </c>
      <c r="I1602">
        <v>13</v>
      </c>
      <c r="J1602" t="s">
        <v>10683</v>
      </c>
      <c r="K1602" t="s">
        <v>10685</v>
      </c>
      <c r="L1602" t="s">
        <v>10700</v>
      </c>
      <c r="M1602" t="s">
        <v>10702</v>
      </c>
      <c r="N1602">
        <v>12</v>
      </c>
      <c r="O1602" t="s">
        <v>27863</v>
      </c>
      <c r="P1602" t="s">
        <v>10681</v>
      </c>
      <c r="Q1602">
        <v>0</v>
      </c>
    </row>
    <row r="1603" spans="1:17" x14ac:dyDescent="0.25">
      <c r="A1603" t="s">
        <v>6515</v>
      </c>
      <c r="B1603" t="s">
        <v>21588</v>
      </c>
      <c r="C1603">
        <v>35</v>
      </c>
      <c r="D1603" t="s">
        <v>27859</v>
      </c>
      <c r="E1603" t="s">
        <v>27860</v>
      </c>
      <c r="F1603" t="s">
        <v>27864</v>
      </c>
      <c r="G1603" t="s">
        <v>27862</v>
      </c>
      <c r="H1603">
        <v>37</v>
      </c>
      <c r="I1603">
        <v>2</v>
      </c>
      <c r="J1603" t="s">
        <v>10683</v>
      </c>
      <c r="K1603" t="s">
        <v>10685</v>
      </c>
      <c r="L1603" t="s">
        <v>10732</v>
      </c>
      <c r="M1603" t="s">
        <v>10688</v>
      </c>
      <c r="N1603">
        <v>12</v>
      </c>
      <c r="O1603" t="s">
        <v>27863</v>
      </c>
      <c r="P1603" t="s">
        <v>10681</v>
      </c>
      <c r="Q1603">
        <v>0</v>
      </c>
    </row>
    <row r="1604" spans="1:17" x14ac:dyDescent="0.25">
      <c r="A1604" t="s">
        <v>6516</v>
      </c>
      <c r="B1604" t="s">
        <v>21589</v>
      </c>
      <c r="C1604">
        <v>242.91666699999999</v>
      </c>
      <c r="D1604" t="s">
        <v>27859</v>
      </c>
      <c r="E1604" t="s">
        <v>27860</v>
      </c>
      <c r="F1604" t="s">
        <v>27866</v>
      </c>
      <c r="G1604" t="s">
        <v>27862</v>
      </c>
      <c r="H1604">
        <v>273.91666700000002</v>
      </c>
      <c r="I1604">
        <v>30</v>
      </c>
      <c r="J1604" t="s">
        <v>10683</v>
      </c>
      <c r="K1604" t="s">
        <v>10685</v>
      </c>
      <c r="L1604" t="s">
        <v>10803</v>
      </c>
      <c r="M1604" t="s">
        <v>10783</v>
      </c>
      <c r="N1604">
        <v>24</v>
      </c>
      <c r="O1604" t="s">
        <v>27863</v>
      </c>
      <c r="P1604" t="s">
        <v>10681</v>
      </c>
      <c r="Q1604">
        <v>0</v>
      </c>
    </row>
    <row r="1605" spans="1:17" x14ac:dyDescent="0.25">
      <c r="A1605" t="s">
        <v>6517</v>
      </c>
      <c r="B1605" t="s">
        <v>21590</v>
      </c>
      <c r="C1605">
        <v>3</v>
      </c>
      <c r="D1605" t="s">
        <v>27859</v>
      </c>
      <c r="E1605" t="s">
        <v>27860</v>
      </c>
      <c r="F1605" t="s">
        <v>27865</v>
      </c>
      <c r="G1605" t="s">
        <v>27862</v>
      </c>
      <c r="H1605">
        <v>14</v>
      </c>
      <c r="I1605">
        <v>10</v>
      </c>
      <c r="J1605" t="s">
        <v>10683</v>
      </c>
      <c r="K1605" t="s">
        <v>10685</v>
      </c>
      <c r="L1605" t="s">
        <v>10826</v>
      </c>
      <c r="M1605" t="s">
        <v>10709</v>
      </c>
      <c r="N1605">
        <v>12</v>
      </c>
      <c r="O1605" t="s">
        <v>27863</v>
      </c>
      <c r="P1605" t="s">
        <v>10681</v>
      </c>
      <c r="Q1605">
        <v>0</v>
      </c>
    </row>
    <row r="1606" spans="1:17" x14ac:dyDescent="0.25">
      <c r="A1606" t="s">
        <v>6518</v>
      </c>
      <c r="B1606" t="s">
        <v>21591</v>
      </c>
      <c r="C1606">
        <v>0</v>
      </c>
      <c r="D1606" t="s">
        <v>27859</v>
      </c>
      <c r="E1606" t="s">
        <v>27860</v>
      </c>
      <c r="F1606" t="s">
        <v>27865</v>
      </c>
      <c r="G1606" t="s">
        <v>27862</v>
      </c>
      <c r="H1606">
        <v>1</v>
      </c>
      <c r="I1606">
        <v>1</v>
      </c>
      <c r="J1606" t="s">
        <v>10683</v>
      </c>
      <c r="K1606" t="s">
        <v>10685</v>
      </c>
      <c r="L1606" t="s">
        <v>10686</v>
      </c>
      <c r="M1606" t="s">
        <v>10688</v>
      </c>
      <c r="N1606">
        <v>24</v>
      </c>
      <c r="O1606" t="s">
        <v>27863</v>
      </c>
      <c r="P1606" t="s">
        <v>10681</v>
      </c>
      <c r="Q1606">
        <v>0</v>
      </c>
    </row>
    <row r="1607" spans="1:17" x14ac:dyDescent="0.25">
      <c r="A1607" t="s">
        <v>6519</v>
      </c>
      <c r="B1607" t="s">
        <v>21592</v>
      </c>
      <c r="C1607">
        <v>176.16666699999999</v>
      </c>
      <c r="D1607" t="s">
        <v>27859</v>
      </c>
      <c r="E1607" t="s">
        <v>27860</v>
      </c>
      <c r="F1607" t="s">
        <v>27861</v>
      </c>
      <c r="G1607" t="s">
        <v>27862</v>
      </c>
      <c r="H1607">
        <v>194.16666699999999</v>
      </c>
      <c r="I1607">
        <v>18</v>
      </c>
      <c r="J1607" t="s">
        <v>10683</v>
      </c>
      <c r="K1607" t="s">
        <v>10685</v>
      </c>
      <c r="L1607" t="s">
        <v>10700</v>
      </c>
      <c r="M1607" t="s">
        <v>10702</v>
      </c>
      <c r="N1607">
        <v>12</v>
      </c>
      <c r="O1607" t="s">
        <v>27863</v>
      </c>
      <c r="P1607" t="s">
        <v>10681</v>
      </c>
      <c r="Q1607">
        <v>0</v>
      </c>
    </row>
    <row r="1608" spans="1:17" x14ac:dyDescent="0.25">
      <c r="A1608" t="s">
        <v>6520</v>
      </c>
      <c r="B1608" t="s">
        <v>21593</v>
      </c>
      <c r="C1608">
        <v>32.75</v>
      </c>
      <c r="D1608" t="s">
        <v>27859</v>
      </c>
      <c r="E1608" t="s">
        <v>27860</v>
      </c>
      <c r="F1608" t="s">
        <v>27861</v>
      </c>
      <c r="G1608" t="s">
        <v>27862</v>
      </c>
      <c r="H1608">
        <v>39.75</v>
      </c>
      <c r="I1608">
        <v>7</v>
      </c>
      <c r="J1608" t="s">
        <v>10683</v>
      </c>
      <c r="K1608" t="s">
        <v>10685</v>
      </c>
      <c r="L1608" t="s">
        <v>10700</v>
      </c>
      <c r="M1608" t="s">
        <v>10702</v>
      </c>
      <c r="N1608">
        <v>12</v>
      </c>
      <c r="O1608" t="s">
        <v>27863</v>
      </c>
      <c r="P1608" t="s">
        <v>10681</v>
      </c>
      <c r="Q1608">
        <v>0</v>
      </c>
    </row>
    <row r="1609" spans="1:17" x14ac:dyDescent="0.25">
      <c r="A1609" t="s">
        <v>6521</v>
      </c>
      <c r="B1609" t="s">
        <v>21598</v>
      </c>
      <c r="C1609">
        <v>59</v>
      </c>
      <c r="D1609" t="s">
        <v>27859</v>
      </c>
      <c r="E1609" t="s">
        <v>27860</v>
      </c>
      <c r="F1609" t="s">
        <v>27864</v>
      </c>
      <c r="G1609" t="s">
        <v>27862</v>
      </c>
      <c r="H1609">
        <v>73</v>
      </c>
      <c r="I1609">
        <v>14</v>
      </c>
      <c r="J1609" t="s">
        <v>10683</v>
      </c>
      <c r="K1609" t="s">
        <v>10685</v>
      </c>
      <c r="L1609" t="s">
        <v>10991</v>
      </c>
      <c r="M1609" t="s">
        <v>10993</v>
      </c>
      <c r="N1609">
        <v>12</v>
      </c>
      <c r="O1609" t="s">
        <v>27863</v>
      </c>
      <c r="P1609" t="s">
        <v>10681</v>
      </c>
      <c r="Q1609">
        <v>0</v>
      </c>
    </row>
    <row r="1610" spans="1:17" x14ac:dyDescent="0.25">
      <c r="A1610" t="s">
        <v>6522</v>
      </c>
      <c r="B1610" t="s">
        <v>21599</v>
      </c>
      <c r="C1610">
        <v>2</v>
      </c>
      <c r="D1610" t="s">
        <v>27859</v>
      </c>
      <c r="E1610" t="s">
        <v>27860</v>
      </c>
      <c r="F1610" t="s">
        <v>27872</v>
      </c>
      <c r="G1610" t="s">
        <v>27862</v>
      </c>
      <c r="H1610">
        <v>2</v>
      </c>
      <c r="I1610">
        <v>0</v>
      </c>
      <c r="J1610" t="s">
        <v>10683</v>
      </c>
      <c r="K1610" t="s">
        <v>10685</v>
      </c>
      <c r="L1610" t="s">
        <v>10837</v>
      </c>
      <c r="M1610" t="s">
        <v>10696</v>
      </c>
      <c r="N1610">
        <v>24</v>
      </c>
      <c r="O1610" t="s">
        <v>27863</v>
      </c>
      <c r="P1610" t="s">
        <v>10681</v>
      </c>
      <c r="Q1610">
        <v>0</v>
      </c>
    </row>
    <row r="1611" spans="1:17" x14ac:dyDescent="0.25">
      <c r="A1611" t="s">
        <v>6522</v>
      </c>
      <c r="B1611" t="s">
        <v>21599</v>
      </c>
      <c r="C1611">
        <v>70.708332999999996</v>
      </c>
      <c r="D1611" t="s">
        <v>27859</v>
      </c>
      <c r="E1611" t="s">
        <v>27860</v>
      </c>
      <c r="F1611" t="s">
        <v>27871</v>
      </c>
      <c r="G1611" t="s">
        <v>27862</v>
      </c>
      <c r="H1611">
        <v>145.70833300000001</v>
      </c>
      <c r="I1611">
        <v>75</v>
      </c>
      <c r="J1611" t="s">
        <v>10683</v>
      </c>
      <c r="K1611" t="s">
        <v>10685</v>
      </c>
      <c r="L1611" t="s">
        <v>10837</v>
      </c>
      <c r="M1611" t="s">
        <v>10696</v>
      </c>
      <c r="N1611">
        <v>24</v>
      </c>
      <c r="O1611" t="s">
        <v>27863</v>
      </c>
      <c r="P1611" t="s">
        <v>10681</v>
      </c>
      <c r="Q1611">
        <v>0</v>
      </c>
    </row>
    <row r="1612" spans="1:17" x14ac:dyDescent="0.25">
      <c r="A1612" t="s">
        <v>6524</v>
      </c>
      <c r="B1612" t="s">
        <v>21605</v>
      </c>
      <c r="C1612">
        <v>360</v>
      </c>
      <c r="D1612" t="s">
        <v>27859</v>
      </c>
      <c r="E1612" t="s">
        <v>27860</v>
      </c>
      <c r="F1612" t="s">
        <v>27872</v>
      </c>
      <c r="G1612" t="s">
        <v>27862</v>
      </c>
      <c r="H1612">
        <v>360</v>
      </c>
      <c r="I1612">
        <v>0</v>
      </c>
      <c r="J1612" t="s">
        <v>10683</v>
      </c>
      <c r="K1612" t="s">
        <v>10685</v>
      </c>
      <c r="L1612" t="s">
        <v>10991</v>
      </c>
      <c r="M1612" t="s">
        <v>10993</v>
      </c>
      <c r="N1612">
        <v>12</v>
      </c>
      <c r="O1612" t="s">
        <v>27863</v>
      </c>
      <c r="P1612" t="s">
        <v>10681</v>
      </c>
      <c r="Q1612">
        <v>0</v>
      </c>
    </row>
    <row r="1613" spans="1:17" x14ac:dyDescent="0.25">
      <c r="A1613" t="s">
        <v>6524</v>
      </c>
      <c r="B1613" t="s">
        <v>21605</v>
      </c>
      <c r="C1613">
        <v>4</v>
      </c>
      <c r="D1613" t="s">
        <v>27859</v>
      </c>
      <c r="E1613" t="s">
        <v>27860</v>
      </c>
      <c r="F1613" t="s">
        <v>27861</v>
      </c>
      <c r="G1613" t="s">
        <v>27862</v>
      </c>
      <c r="H1613">
        <v>52</v>
      </c>
      <c r="I1613">
        <v>48</v>
      </c>
      <c r="J1613" t="s">
        <v>10683</v>
      </c>
      <c r="K1613" t="s">
        <v>10685</v>
      </c>
      <c r="L1613" t="s">
        <v>10991</v>
      </c>
      <c r="M1613" t="s">
        <v>10993</v>
      </c>
      <c r="N1613">
        <v>12</v>
      </c>
      <c r="O1613" t="s">
        <v>27863</v>
      </c>
      <c r="P1613" t="s">
        <v>10681</v>
      </c>
      <c r="Q1613">
        <v>0</v>
      </c>
    </row>
    <row r="1614" spans="1:17" x14ac:dyDescent="0.25">
      <c r="A1614" t="s">
        <v>6525</v>
      </c>
      <c r="B1614" t="s">
        <v>21606</v>
      </c>
      <c r="C1614">
        <v>252</v>
      </c>
      <c r="D1614" t="s">
        <v>27859</v>
      </c>
      <c r="E1614" t="s">
        <v>27860</v>
      </c>
      <c r="F1614" t="s">
        <v>27866</v>
      </c>
      <c r="G1614" t="s">
        <v>27862</v>
      </c>
      <c r="H1614">
        <v>269</v>
      </c>
      <c r="I1614">
        <v>17</v>
      </c>
      <c r="J1614" t="s">
        <v>10683</v>
      </c>
      <c r="K1614" t="s">
        <v>10685</v>
      </c>
      <c r="L1614" t="s">
        <v>10837</v>
      </c>
      <c r="M1614" t="s">
        <v>10696</v>
      </c>
      <c r="N1614">
        <v>24</v>
      </c>
      <c r="O1614" t="s">
        <v>27863</v>
      </c>
      <c r="P1614" t="s">
        <v>10681</v>
      </c>
      <c r="Q1614">
        <v>0</v>
      </c>
    </row>
    <row r="1615" spans="1:17" x14ac:dyDescent="0.25">
      <c r="A1615" t="s">
        <v>6526</v>
      </c>
      <c r="B1615" t="s">
        <v>21607</v>
      </c>
      <c r="C1615">
        <v>90</v>
      </c>
      <c r="D1615" t="s">
        <v>27859</v>
      </c>
      <c r="E1615" t="s">
        <v>27860</v>
      </c>
      <c r="F1615" t="s">
        <v>27864</v>
      </c>
      <c r="G1615" t="s">
        <v>27862</v>
      </c>
      <c r="H1615">
        <v>94</v>
      </c>
      <c r="I1615">
        <v>3</v>
      </c>
      <c r="J1615" t="s">
        <v>10683</v>
      </c>
      <c r="K1615" t="s">
        <v>10685</v>
      </c>
      <c r="L1615" t="s">
        <v>10837</v>
      </c>
      <c r="M1615" t="s">
        <v>10696</v>
      </c>
      <c r="N1615">
        <v>24</v>
      </c>
      <c r="O1615" t="s">
        <v>27863</v>
      </c>
      <c r="P1615" t="s">
        <v>10681</v>
      </c>
      <c r="Q1615">
        <v>0</v>
      </c>
    </row>
    <row r="1616" spans="1:17" x14ac:dyDescent="0.25">
      <c r="A1616" t="s">
        <v>6527</v>
      </c>
      <c r="B1616" t="s">
        <v>21608</v>
      </c>
      <c r="C1616">
        <v>151</v>
      </c>
      <c r="D1616" t="s">
        <v>27859</v>
      </c>
      <c r="E1616" t="s">
        <v>27860</v>
      </c>
      <c r="F1616" t="s">
        <v>27865</v>
      </c>
      <c r="G1616" t="s">
        <v>27862</v>
      </c>
      <c r="H1616">
        <v>172</v>
      </c>
      <c r="I1616">
        <v>16</v>
      </c>
      <c r="J1616" t="s">
        <v>10683</v>
      </c>
      <c r="K1616" t="s">
        <v>10685</v>
      </c>
      <c r="L1616" t="s">
        <v>10700</v>
      </c>
      <c r="M1616" t="s">
        <v>10702</v>
      </c>
      <c r="N1616">
        <v>24</v>
      </c>
      <c r="O1616" t="s">
        <v>27863</v>
      </c>
      <c r="P1616" t="s">
        <v>10681</v>
      </c>
      <c r="Q1616">
        <v>0</v>
      </c>
    </row>
    <row r="1617" spans="1:17" x14ac:dyDescent="0.25">
      <c r="A1617" t="s">
        <v>6528</v>
      </c>
      <c r="B1617" t="s">
        <v>21611</v>
      </c>
      <c r="C1617">
        <v>48.041666999999997</v>
      </c>
      <c r="D1617" t="s">
        <v>27859</v>
      </c>
      <c r="E1617" t="s">
        <v>27860</v>
      </c>
      <c r="F1617" t="s">
        <v>27865</v>
      </c>
      <c r="G1617" t="s">
        <v>27862</v>
      </c>
      <c r="H1617">
        <v>60.041666999999997</v>
      </c>
      <c r="I1617">
        <v>12</v>
      </c>
      <c r="J1617" t="s">
        <v>10683</v>
      </c>
      <c r="K1617" t="s">
        <v>10685</v>
      </c>
      <c r="L1617" t="s">
        <v>10746</v>
      </c>
      <c r="M1617" t="s">
        <v>10696</v>
      </c>
      <c r="N1617">
        <v>24</v>
      </c>
      <c r="O1617" t="s">
        <v>27863</v>
      </c>
      <c r="P1617" t="s">
        <v>10681</v>
      </c>
      <c r="Q1617">
        <v>0</v>
      </c>
    </row>
    <row r="1618" spans="1:17" x14ac:dyDescent="0.25">
      <c r="A1618" t="s">
        <v>6529</v>
      </c>
      <c r="B1618" t="s">
        <v>21612</v>
      </c>
      <c r="C1618">
        <v>828.54166699999996</v>
      </c>
      <c r="D1618" t="s">
        <v>27859</v>
      </c>
      <c r="E1618" t="s">
        <v>27860</v>
      </c>
      <c r="F1618" t="s">
        <v>27871</v>
      </c>
      <c r="G1618" t="s">
        <v>27862</v>
      </c>
      <c r="H1618">
        <v>941.54166699999996</v>
      </c>
      <c r="I1618">
        <v>101</v>
      </c>
      <c r="J1618" t="s">
        <v>10683</v>
      </c>
      <c r="K1618" t="s">
        <v>10685</v>
      </c>
      <c r="L1618" t="s">
        <v>10732</v>
      </c>
      <c r="M1618" t="s">
        <v>10688</v>
      </c>
      <c r="N1618">
        <v>24</v>
      </c>
      <c r="O1618" t="s">
        <v>27863</v>
      </c>
      <c r="P1618" t="s">
        <v>10681</v>
      </c>
      <c r="Q1618">
        <v>0</v>
      </c>
    </row>
    <row r="1619" spans="1:17" x14ac:dyDescent="0.25">
      <c r="A1619" t="s">
        <v>6530</v>
      </c>
      <c r="B1619" t="s">
        <v>21615</v>
      </c>
      <c r="C1619">
        <v>98.25</v>
      </c>
      <c r="D1619" t="s">
        <v>27859</v>
      </c>
      <c r="E1619" t="s">
        <v>27860</v>
      </c>
      <c r="F1619" t="s">
        <v>27865</v>
      </c>
      <c r="G1619" t="s">
        <v>27862</v>
      </c>
      <c r="H1619">
        <v>112.25</v>
      </c>
      <c r="I1619">
        <v>14</v>
      </c>
      <c r="J1619" t="s">
        <v>10683</v>
      </c>
      <c r="K1619" t="s">
        <v>10685</v>
      </c>
      <c r="L1619" t="s">
        <v>10700</v>
      </c>
      <c r="M1619" t="s">
        <v>10702</v>
      </c>
      <c r="N1619">
        <v>24</v>
      </c>
      <c r="O1619" t="s">
        <v>27863</v>
      </c>
      <c r="P1619" t="s">
        <v>10681</v>
      </c>
      <c r="Q1619">
        <v>0</v>
      </c>
    </row>
    <row r="1620" spans="1:17" x14ac:dyDescent="0.25">
      <c r="A1620" t="s">
        <v>6531</v>
      </c>
      <c r="B1620" t="s">
        <v>21616</v>
      </c>
      <c r="C1620">
        <v>1071</v>
      </c>
      <c r="D1620" t="s">
        <v>27859</v>
      </c>
      <c r="E1620" t="s">
        <v>27860</v>
      </c>
      <c r="F1620" t="s">
        <v>27872</v>
      </c>
      <c r="G1620" t="s">
        <v>27862</v>
      </c>
      <c r="H1620">
        <v>1071</v>
      </c>
      <c r="I1620">
        <v>0</v>
      </c>
      <c r="J1620" t="s">
        <v>10683</v>
      </c>
      <c r="K1620" t="s">
        <v>10685</v>
      </c>
      <c r="L1620" t="s">
        <v>10793</v>
      </c>
      <c r="M1620" t="s">
        <v>10783</v>
      </c>
      <c r="N1620">
        <v>12</v>
      </c>
      <c r="O1620" t="s">
        <v>27863</v>
      </c>
      <c r="P1620" t="s">
        <v>10681</v>
      </c>
      <c r="Q1620">
        <v>0</v>
      </c>
    </row>
    <row r="1621" spans="1:17" x14ac:dyDescent="0.25">
      <c r="A1621" t="s">
        <v>6531</v>
      </c>
      <c r="B1621" t="s">
        <v>21616</v>
      </c>
      <c r="C1621">
        <v>499.25</v>
      </c>
      <c r="D1621" t="s">
        <v>27859</v>
      </c>
      <c r="E1621" t="s">
        <v>27860</v>
      </c>
      <c r="F1621" t="s">
        <v>27865</v>
      </c>
      <c r="G1621" t="s">
        <v>27862</v>
      </c>
      <c r="H1621">
        <v>642.25</v>
      </c>
      <c r="I1621">
        <v>143</v>
      </c>
      <c r="J1621" t="s">
        <v>10683</v>
      </c>
      <c r="K1621" t="s">
        <v>10685</v>
      </c>
      <c r="L1621" t="s">
        <v>10793</v>
      </c>
      <c r="M1621" t="s">
        <v>10783</v>
      </c>
      <c r="N1621">
        <v>12</v>
      </c>
      <c r="O1621" t="s">
        <v>27863</v>
      </c>
      <c r="P1621" t="s">
        <v>10681</v>
      </c>
      <c r="Q1621">
        <v>0</v>
      </c>
    </row>
    <row r="1622" spans="1:17" x14ac:dyDescent="0.25">
      <c r="A1622" t="s">
        <v>6532</v>
      </c>
      <c r="B1622" t="s">
        <v>21617</v>
      </c>
      <c r="C1622">
        <v>1694</v>
      </c>
      <c r="D1622" t="s">
        <v>27859</v>
      </c>
      <c r="E1622" t="s">
        <v>27860</v>
      </c>
      <c r="F1622" t="s">
        <v>27872</v>
      </c>
      <c r="G1622" t="s">
        <v>27862</v>
      </c>
      <c r="H1622">
        <v>1694</v>
      </c>
      <c r="I1622">
        <v>0</v>
      </c>
      <c r="J1622" t="s">
        <v>10683</v>
      </c>
      <c r="K1622" t="s">
        <v>10685</v>
      </c>
      <c r="L1622" t="s">
        <v>10686</v>
      </c>
      <c r="M1622" t="s">
        <v>10688</v>
      </c>
      <c r="N1622">
        <v>24</v>
      </c>
      <c r="O1622" t="s">
        <v>27863</v>
      </c>
      <c r="P1622" t="s">
        <v>10681</v>
      </c>
      <c r="Q1622">
        <v>0</v>
      </c>
    </row>
    <row r="1623" spans="1:17" x14ac:dyDescent="0.25">
      <c r="A1623" t="s">
        <v>6532</v>
      </c>
      <c r="B1623" t="s">
        <v>21617</v>
      </c>
      <c r="C1623">
        <v>755</v>
      </c>
      <c r="D1623" t="s">
        <v>27859</v>
      </c>
      <c r="E1623" t="s">
        <v>27860</v>
      </c>
      <c r="F1623" t="s">
        <v>27866</v>
      </c>
      <c r="G1623" t="s">
        <v>27862</v>
      </c>
      <c r="H1623">
        <v>833</v>
      </c>
      <c r="I1623">
        <v>78</v>
      </c>
      <c r="J1623" t="s">
        <v>10683</v>
      </c>
      <c r="K1623" t="s">
        <v>10685</v>
      </c>
      <c r="L1623" t="s">
        <v>10686</v>
      </c>
      <c r="M1623" t="s">
        <v>10688</v>
      </c>
      <c r="N1623">
        <v>24</v>
      </c>
      <c r="O1623" t="s">
        <v>27863</v>
      </c>
      <c r="P1623" t="s">
        <v>10681</v>
      </c>
      <c r="Q1623">
        <v>0</v>
      </c>
    </row>
    <row r="1624" spans="1:17" x14ac:dyDescent="0.25">
      <c r="A1624" t="s">
        <v>6533</v>
      </c>
      <c r="B1624" t="s">
        <v>21618</v>
      </c>
      <c r="C1624">
        <v>24</v>
      </c>
      <c r="D1624" t="s">
        <v>27859</v>
      </c>
      <c r="E1624" t="s">
        <v>27860</v>
      </c>
      <c r="F1624" t="s">
        <v>27861</v>
      </c>
      <c r="G1624" t="s">
        <v>27862</v>
      </c>
      <c r="H1624">
        <v>32</v>
      </c>
      <c r="I1624">
        <v>8</v>
      </c>
      <c r="J1624" t="s">
        <v>10683</v>
      </c>
      <c r="K1624" t="s">
        <v>10685</v>
      </c>
      <c r="L1624" t="s">
        <v>10826</v>
      </c>
      <c r="M1624" t="s">
        <v>10709</v>
      </c>
      <c r="N1624">
        <v>24</v>
      </c>
      <c r="O1624" t="s">
        <v>27863</v>
      </c>
      <c r="P1624" t="s">
        <v>10681</v>
      </c>
      <c r="Q1624">
        <v>0</v>
      </c>
    </row>
    <row r="1625" spans="1:17" x14ac:dyDescent="0.25">
      <c r="A1625" t="s">
        <v>6534</v>
      </c>
      <c r="B1625" t="s">
        <v>21621</v>
      </c>
      <c r="C1625">
        <v>206.95833300000001</v>
      </c>
      <c r="D1625" t="s">
        <v>27859</v>
      </c>
      <c r="E1625" t="s">
        <v>27860</v>
      </c>
      <c r="F1625" t="s">
        <v>27866</v>
      </c>
      <c r="G1625" t="s">
        <v>27862</v>
      </c>
      <c r="H1625">
        <v>216.95833300000001</v>
      </c>
      <c r="I1625">
        <v>10</v>
      </c>
      <c r="J1625" t="s">
        <v>10683</v>
      </c>
      <c r="K1625" t="s">
        <v>10685</v>
      </c>
      <c r="L1625" t="s">
        <v>10732</v>
      </c>
      <c r="M1625" t="s">
        <v>10688</v>
      </c>
      <c r="N1625">
        <v>24</v>
      </c>
      <c r="O1625" t="s">
        <v>27863</v>
      </c>
      <c r="P1625" t="s">
        <v>10681</v>
      </c>
      <c r="Q1625">
        <v>0</v>
      </c>
    </row>
    <row r="1626" spans="1:17" x14ac:dyDescent="0.25">
      <c r="A1626" t="s">
        <v>6535</v>
      </c>
      <c r="B1626" t="s">
        <v>21622</v>
      </c>
      <c r="C1626">
        <v>1942</v>
      </c>
      <c r="D1626" t="s">
        <v>27859</v>
      </c>
      <c r="E1626" t="s">
        <v>27860</v>
      </c>
      <c r="F1626" t="s">
        <v>27871</v>
      </c>
      <c r="G1626" t="s">
        <v>27862</v>
      </c>
      <c r="H1626">
        <v>2032</v>
      </c>
      <c r="I1626">
        <v>87</v>
      </c>
      <c r="J1626" t="s">
        <v>10683</v>
      </c>
      <c r="K1626" t="s">
        <v>10685</v>
      </c>
      <c r="L1626" t="s">
        <v>10803</v>
      </c>
      <c r="M1626" t="s">
        <v>10783</v>
      </c>
      <c r="N1626">
        <v>24</v>
      </c>
      <c r="O1626" t="s">
        <v>27863</v>
      </c>
      <c r="P1626" t="s">
        <v>10681</v>
      </c>
      <c r="Q1626">
        <v>0</v>
      </c>
    </row>
    <row r="1627" spans="1:17" x14ac:dyDescent="0.25">
      <c r="A1627" t="s">
        <v>6536</v>
      </c>
      <c r="B1627" t="s">
        <v>21623</v>
      </c>
      <c r="C1627">
        <v>666.54166699999996</v>
      </c>
      <c r="D1627" t="s">
        <v>27859</v>
      </c>
      <c r="E1627" t="s">
        <v>27860</v>
      </c>
      <c r="F1627" t="s">
        <v>27871</v>
      </c>
      <c r="G1627" t="s">
        <v>27862</v>
      </c>
      <c r="H1627">
        <v>733.54166699999996</v>
      </c>
      <c r="I1627">
        <v>63</v>
      </c>
      <c r="J1627" t="s">
        <v>10683</v>
      </c>
      <c r="K1627" t="s">
        <v>10685</v>
      </c>
      <c r="L1627" t="s">
        <v>10686</v>
      </c>
      <c r="M1627" t="s">
        <v>10688</v>
      </c>
      <c r="N1627">
        <v>24</v>
      </c>
      <c r="O1627" t="s">
        <v>27863</v>
      </c>
      <c r="P1627" t="s">
        <v>10681</v>
      </c>
      <c r="Q1627">
        <v>0</v>
      </c>
    </row>
    <row r="1628" spans="1:17" x14ac:dyDescent="0.25">
      <c r="A1628" t="s">
        <v>6537</v>
      </c>
      <c r="B1628" t="s">
        <v>21624</v>
      </c>
      <c r="C1628">
        <v>828.875</v>
      </c>
      <c r="D1628" t="s">
        <v>27859</v>
      </c>
      <c r="E1628" t="s">
        <v>27860</v>
      </c>
      <c r="F1628" t="s">
        <v>27866</v>
      </c>
      <c r="G1628" t="s">
        <v>27862</v>
      </c>
      <c r="H1628">
        <v>882.875</v>
      </c>
      <c r="I1628">
        <v>54</v>
      </c>
      <c r="J1628" t="s">
        <v>10683</v>
      </c>
      <c r="K1628" t="s">
        <v>10685</v>
      </c>
      <c r="L1628" t="s">
        <v>10686</v>
      </c>
      <c r="M1628" t="s">
        <v>10688</v>
      </c>
      <c r="N1628">
        <v>24</v>
      </c>
      <c r="O1628" t="s">
        <v>27863</v>
      </c>
      <c r="P1628" t="s">
        <v>10681</v>
      </c>
      <c r="Q1628">
        <v>0</v>
      </c>
    </row>
    <row r="1629" spans="1:17" x14ac:dyDescent="0.25">
      <c r="A1629" t="s">
        <v>6538</v>
      </c>
      <c r="B1629" t="s">
        <v>21627</v>
      </c>
      <c r="C1629">
        <v>418</v>
      </c>
      <c r="D1629" t="s">
        <v>27859</v>
      </c>
      <c r="E1629" t="s">
        <v>27860</v>
      </c>
      <c r="F1629" t="s">
        <v>27865</v>
      </c>
      <c r="G1629" t="s">
        <v>27862</v>
      </c>
      <c r="H1629">
        <v>445</v>
      </c>
      <c r="I1629">
        <v>27</v>
      </c>
      <c r="J1629" t="s">
        <v>10683</v>
      </c>
      <c r="K1629" t="s">
        <v>10685</v>
      </c>
      <c r="L1629" t="s">
        <v>10991</v>
      </c>
      <c r="M1629" t="s">
        <v>10993</v>
      </c>
      <c r="N1629">
        <v>12</v>
      </c>
      <c r="O1629" t="s">
        <v>27863</v>
      </c>
      <c r="P1629" t="s">
        <v>10681</v>
      </c>
      <c r="Q1629">
        <v>0</v>
      </c>
    </row>
    <row r="1630" spans="1:17" x14ac:dyDescent="0.25">
      <c r="A1630" t="s">
        <v>6539</v>
      </c>
      <c r="B1630" t="s">
        <v>21628</v>
      </c>
      <c r="C1630">
        <v>267.75</v>
      </c>
      <c r="D1630" t="s">
        <v>27859</v>
      </c>
      <c r="E1630" t="s">
        <v>27860</v>
      </c>
      <c r="F1630" t="s">
        <v>27864</v>
      </c>
      <c r="G1630" t="s">
        <v>27862</v>
      </c>
      <c r="H1630">
        <v>303.75</v>
      </c>
      <c r="I1630">
        <v>35</v>
      </c>
      <c r="J1630" t="s">
        <v>10683</v>
      </c>
      <c r="K1630" t="s">
        <v>10685</v>
      </c>
      <c r="L1630" t="s">
        <v>10686</v>
      </c>
      <c r="M1630" t="s">
        <v>10688</v>
      </c>
      <c r="N1630">
        <v>12</v>
      </c>
      <c r="O1630" t="s">
        <v>27863</v>
      </c>
      <c r="P1630" t="s">
        <v>10681</v>
      </c>
      <c r="Q1630">
        <v>0</v>
      </c>
    </row>
    <row r="1631" spans="1:17" x14ac:dyDescent="0.25">
      <c r="A1631" t="s">
        <v>6540</v>
      </c>
      <c r="B1631" t="s">
        <v>21629</v>
      </c>
      <c r="C1631">
        <v>150</v>
      </c>
      <c r="D1631" t="s">
        <v>27859</v>
      </c>
      <c r="E1631" t="s">
        <v>27860</v>
      </c>
      <c r="F1631" t="s">
        <v>27866</v>
      </c>
      <c r="G1631" t="s">
        <v>27862</v>
      </c>
      <c r="H1631">
        <v>179</v>
      </c>
      <c r="I1631">
        <v>25</v>
      </c>
      <c r="J1631" t="s">
        <v>10683</v>
      </c>
      <c r="K1631" t="s">
        <v>10685</v>
      </c>
      <c r="L1631" t="s">
        <v>10803</v>
      </c>
      <c r="M1631" t="s">
        <v>10783</v>
      </c>
      <c r="N1631">
        <v>24</v>
      </c>
      <c r="O1631" t="s">
        <v>27863</v>
      </c>
      <c r="P1631" t="s">
        <v>10681</v>
      </c>
      <c r="Q1631">
        <v>0</v>
      </c>
    </row>
    <row r="1632" spans="1:17" x14ac:dyDescent="0.25">
      <c r="A1632" t="s">
        <v>6540</v>
      </c>
      <c r="B1632" t="s">
        <v>21629</v>
      </c>
      <c r="C1632">
        <v>0</v>
      </c>
      <c r="D1632" t="s">
        <v>27859</v>
      </c>
      <c r="E1632" t="s">
        <v>27860</v>
      </c>
      <c r="F1632" t="s">
        <v>27869</v>
      </c>
      <c r="G1632" t="s">
        <v>27870</v>
      </c>
      <c r="H1632">
        <v>84</v>
      </c>
      <c r="I1632">
        <v>0</v>
      </c>
      <c r="J1632" t="s">
        <v>10683</v>
      </c>
      <c r="K1632" t="s">
        <v>10685</v>
      </c>
      <c r="L1632" t="s">
        <v>10803</v>
      </c>
      <c r="M1632" t="s">
        <v>10783</v>
      </c>
      <c r="N1632">
        <v>24</v>
      </c>
      <c r="O1632" t="s">
        <v>27863</v>
      </c>
      <c r="P1632" t="s">
        <v>10681</v>
      </c>
      <c r="Q1632">
        <v>0</v>
      </c>
    </row>
    <row r="1633" spans="1:17" x14ac:dyDescent="0.25">
      <c r="A1633" t="s">
        <v>6541</v>
      </c>
      <c r="B1633" t="s">
        <v>21630</v>
      </c>
      <c r="C1633">
        <v>2</v>
      </c>
      <c r="D1633" t="s">
        <v>27859</v>
      </c>
      <c r="E1633" t="s">
        <v>27860</v>
      </c>
      <c r="F1633" t="s">
        <v>27861</v>
      </c>
      <c r="G1633" t="s">
        <v>27862</v>
      </c>
      <c r="H1633">
        <v>9</v>
      </c>
      <c r="I1633">
        <v>7</v>
      </c>
      <c r="J1633" t="s">
        <v>10683</v>
      </c>
      <c r="K1633" t="s">
        <v>10685</v>
      </c>
      <c r="L1633" t="s">
        <v>10718</v>
      </c>
      <c r="M1633" t="s">
        <v>10709</v>
      </c>
      <c r="N1633">
        <v>12</v>
      </c>
      <c r="O1633" t="s">
        <v>27863</v>
      </c>
      <c r="P1633" t="s">
        <v>10681</v>
      </c>
      <c r="Q1633">
        <v>0</v>
      </c>
    </row>
    <row r="1634" spans="1:17" x14ac:dyDescent="0.25">
      <c r="A1634" t="s">
        <v>6542</v>
      </c>
      <c r="B1634" t="s">
        <v>21631</v>
      </c>
      <c r="C1634">
        <v>1033</v>
      </c>
      <c r="D1634" t="s">
        <v>27859</v>
      </c>
      <c r="E1634" t="s">
        <v>27860</v>
      </c>
      <c r="F1634" t="s">
        <v>27871</v>
      </c>
      <c r="G1634" t="s">
        <v>27862</v>
      </c>
      <c r="H1634">
        <v>1173</v>
      </c>
      <c r="I1634">
        <v>139</v>
      </c>
      <c r="J1634" t="s">
        <v>10683</v>
      </c>
      <c r="K1634" t="s">
        <v>10685</v>
      </c>
      <c r="L1634" t="s">
        <v>10991</v>
      </c>
      <c r="M1634" t="s">
        <v>10993</v>
      </c>
      <c r="N1634">
        <v>12</v>
      </c>
      <c r="O1634" t="s">
        <v>27863</v>
      </c>
      <c r="P1634" t="s">
        <v>10681</v>
      </c>
      <c r="Q1634">
        <v>0</v>
      </c>
    </row>
    <row r="1635" spans="1:17" x14ac:dyDescent="0.25">
      <c r="A1635" t="s">
        <v>6543</v>
      </c>
      <c r="B1635" t="s">
        <v>21632</v>
      </c>
      <c r="C1635">
        <v>723</v>
      </c>
      <c r="D1635" t="s">
        <v>27859</v>
      </c>
      <c r="E1635" t="s">
        <v>27860</v>
      </c>
      <c r="F1635" t="s">
        <v>27872</v>
      </c>
      <c r="G1635" t="s">
        <v>27862</v>
      </c>
      <c r="H1635">
        <v>723</v>
      </c>
      <c r="I1635">
        <v>0</v>
      </c>
      <c r="J1635" t="s">
        <v>10683</v>
      </c>
      <c r="K1635" t="s">
        <v>10685</v>
      </c>
      <c r="L1635" t="s">
        <v>10991</v>
      </c>
      <c r="M1635" t="s">
        <v>10993</v>
      </c>
      <c r="N1635">
        <v>12</v>
      </c>
      <c r="O1635" t="s">
        <v>27863</v>
      </c>
      <c r="P1635" t="s">
        <v>10681</v>
      </c>
      <c r="Q1635">
        <v>0</v>
      </c>
    </row>
    <row r="1636" spans="1:17" x14ac:dyDescent="0.25">
      <c r="A1636" t="s">
        <v>6543</v>
      </c>
      <c r="B1636" t="s">
        <v>21632</v>
      </c>
      <c r="C1636">
        <v>62.833333000000003</v>
      </c>
      <c r="D1636" t="s">
        <v>27859</v>
      </c>
      <c r="E1636" t="s">
        <v>27860</v>
      </c>
      <c r="F1636" t="s">
        <v>27865</v>
      </c>
      <c r="G1636" t="s">
        <v>27862</v>
      </c>
      <c r="H1636">
        <v>160.83333300000001</v>
      </c>
      <c r="I1636">
        <v>98</v>
      </c>
      <c r="J1636" t="s">
        <v>10683</v>
      </c>
      <c r="K1636" t="s">
        <v>10685</v>
      </c>
      <c r="L1636" t="s">
        <v>10991</v>
      </c>
      <c r="M1636" t="s">
        <v>10993</v>
      </c>
      <c r="N1636">
        <v>12</v>
      </c>
      <c r="O1636" t="s">
        <v>27863</v>
      </c>
      <c r="P1636" t="s">
        <v>10681</v>
      </c>
      <c r="Q1636">
        <v>0</v>
      </c>
    </row>
    <row r="1637" spans="1:17" x14ac:dyDescent="0.25">
      <c r="A1637" t="s">
        <v>6544</v>
      </c>
      <c r="B1637" t="s">
        <v>21633</v>
      </c>
      <c r="C1637">
        <v>251</v>
      </c>
      <c r="D1637" t="s">
        <v>27859</v>
      </c>
      <c r="E1637" t="s">
        <v>27860</v>
      </c>
      <c r="F1637" t="s">
        <v>27871</v>
      </c>
      <c r="G1637" t="s">
        <v>27862</v>
      </c>
      <c r="H1637">
        <v>291</v>
      </c>
      <c r="I1637">
        <v>35</v>
      </c>
      <c r="J1637" t="s">
        <v>10683</v>
      </c>
      <c r="K1637" t="s">
        <v>10685</v>
      </c>
      <c r="L1637" t="s">
        <v>10770</v>
      </c>
      <c r="M1637" t="s">
        <v>10696</v>
      </c>
      <c r="N1637">
        <v>12</v>
      </c>
      <c r="O1637" t="s">
        <v>27863</v>
      </c>
      <c r="P1637" t="s">
        <v>10681</v>
      </c>
      <c r="Q1637">
        <v>0</v>
      </c>
    </row>
    <row r="1638" spans="1:17" x14ac:dyDescent="0.25">
      <c r="A1638" t="s">
        <v>21634</v>
      </c>
      <c r="B1638" t="s">
        <v>21635</v>
      </c>
      <c r="C1638">
        <v>0</v>
      </c>
      <c r="D1638" t="s">
        <v>27859</v>
      </c>
      <c r="E1638" t="s">
        <v>27860</v>
      </c>
      <c r="F1638" t="s">
        <v>27869</v>
      </c>
      <c r="G1638" t="s">
        <v>27870</v>
      </c>
      <c r="H1638">
        <v>168</v>
      </c>
      <c r="I1638">
        <v>0</v>
      </c>
      <c r="J1638" t="s">
        <v>10683</v>
      </c>
      <c r="K1638" t="s">
        <v>10685</v>
      </c>
      <c r="L1638" t="s">
        <v>10686</v>
      </c>
      <c r="M1638" t="s">
        <v>10688</v>
      </c>
      <c r="N1638">
        <v>24</v>
      </c>
      <c r="O1638" t="s">
        <v>27863</v>
      </c>
      <c r="P1638" t="s">
        <v>10681</v>
      </c>
      <c r="Q1638">
        <v>0</v>
      </c>
    </row>
    <row r="1639" spans="1:17" x14ac:dyDescent="0.25">
      <c r="A1639" t="s">
        <v>6545</v>
      </c>
      <c r="B1639" t="s">
        <v>21638</v>
      </c>
      <c r="C1639">
        <v>173</v>
      </c>
      <c r="D1639" t="s">
        <v>27859</v>
      </c>
      <c r="E1639" t="s">
        <v>27860</v>
      </c>
      <c r="F1639" t="s">
        <v>27861</v>
      </c>
      <c r="G1639" t="s">
        <v>27862</v>
      </c>
      <c r="H1639">
        <v>190</v>
      </c>
      <c r="I1639">
        <v>16</v>
      </c>
      <c r="J1639" t="s">
        <v>10683</v>
      </c>
      <c r="K1639" t="s">
        <v>10685</v>
      </c>
      <c r="L1639" t="s">
        <v>10746</v>
      </c>
      <c r="M1639" t="s">
        <v>10696</v>
      </c>
      <c r="N1639">
        <v>12</v>
      </c>
      <c r="O1639" t="s">
        <v>27863</v>
      </c>
      <c r="P1639" t="s">
        <v>10681</v>
      </c>
      <c r="Q1639">
        <v>0</v>
      </c>
    </row>
    <row r="1640" spans="1:17" x14ac:dyDescent="0.25">
      <c r="A1640" t="s">
        <v>6547</v>
      </c>
      <c r="B1640" t="s">
        <v>21642</v>
      </c>
      <c r="C1640">
        <v>82.916667000000004</v>
      </c>
      <c r="D1640" t="s">
        <v>27859</v>
      </c>
      <c r="E1640" t="s">
        <v>27860</v>
      </c>
      <c r="F1640" t="s">
        <v>27865</v>
      </c>
      <c r="G1640" t="s">
        <v>27862</v>
      </c>
      <c r="H1640">
        <v>87.916667000000004</v>
      </c>
      <c r="I1640">
        <v>4</v>
      </c>
      <c r="J1640" t="s">
        <v>10683</v>
      </c>
      <c r="K1640" t="s">
        <v>10685</v>
      </c>
      <c r="L1640" t="s">
        <v>10686</v>
      </c>
      <c r="M1640" t="s">
        <v>10688</v>
      </c>
      <c r="N1640">
        <v>24</v>
      </c>
      <c r="O1640" t="s">
        <v>27863</v>
      </c>
      <c r="P1640" t="s">
        <v>10681</v>
      </c>
      <c r="Q1640">
        <v>0</v>
      </c>
    </row>
    <row r="1641" spans="1:17" x14ac:dyDescent="0.25">
      <c r="A1641" t="s">
        <v>6548</v>
      </c>
      <c r="B1641" t="s">
        <v>21643</v>
      </c>
      <c r="C1641">
        <v>369.375</v>
      </c>
      <c r="D1641" t="s">
        <v>27859</v>
      </c>
      <c r="E1641" t="s">
        <v>27860</v>
      </c>
      <c r="F1641" t="s">
        <v>27871</v>
      </c>
      <c r="G1641" t="s">
        <v>27862</v>
      </c>
      <c r="H1641">
        <v>453.375</v>
      </c>
      <c r="I1641">
        <v>84</v>
      </c>
      <c r="J1641" t="s">
        <v>10683</v>
      </c>
      <c r="K1641" t="s">
        <v>10685</v>
      </c>
      <c r="L1641" t="s">
        <v>10746</v>
      </c>
      <c r="M1641" t="s">
        <v>10696</v>
      </c>
      <c r="N1641">
        <v>24</v>
      </c>
      <c r="O1641" t="s">
        <v>27863</v>
      </c>
      <c r="P1641" t="s">
        <v>10681</v>
      </c>
      <c r="Q1641">
        <v>0</v>
      </c>
    </row>
    <row r="1642" spans="1:17" x14ac:dyDescent="0.25">
      <c r="A1642" t="s">
        <v>6549</v>
      </c>
      <c r="B1642" t="s">
        <v>21644</v>
      </c>
      <c r="C1642">
        <v>0</v>
      </c>
      <c r="D1642" t="s">
        <v>27859</v>
      </c>
      <c r="E1642" t="s">
        <v>27860</v>
      </c>
      <c r="F1642" t="s">
        <v>27866</v>
      </c>
      <c r="G1642" t="s">
        <v>27862</v>
      </c>
      <c r="H1642">
        <v>4.0416670000000003</v>
      </c>
      <c r="I1642">
        <v>4</v>
      </c>
      <c r="J1642" t="s">
        <v>10683</v>
      </c>
      <c r="K1642" t="s">
        <v>10685</v>
      </c>
      <c r="L1642" t="s">
        <v>10686</v>
      </c>
      <c r="M1642" t="s">
        <v>10688</v>
      </c>
      <c r="N1642">
        <v>24</v>
      </c>
      <c r="O1642" t="s">
        <v>27863</v>
      </c>
      <c r="P1642" t="s">
        <v>10681</v>
      </c>
      <c r="Q1642">
        <v>0</v>
      </c>
    </row>
    <row r="1643" spans="1:17" x14ac:dyDescent="0.25">
      <c r="A1643" t="s">
        <v>6550</v>
      </c>
      <c r="B1643" t="s">
        <v>21645</v>
      </c>
      <c r="C1643">
        <v>0</v>
      </c>
      <c r="D1643" t="s">
        <v>27859</v>
      </c>
      <c r="E1643" t="s">
        <v>27860</v>
      </c>
      <c r="F1643" t="s">
        <v>27865</v>
      </c>
      <c r="G1643" t="s">
        <v>27862</v>
      </c>
      <c r="H1643">
        <v>5</v>
      </c>
      <c r="I1643">
        <v>1</v>
      </c>
      <c r="J1643" t="s">
        <v>10683</v>
      </c>
      <c r="K1643" t="s">
        <v>10685</v>
      </c>
      <c r="L1643" t="s">
        <v>10732</v>
      </c>
      <c r="M1643" t="s">
        <v>10688</v>
      </c>
      <c r="N1643">
        <v>12</v>
      </c>
      <c r="O1643" t="s">
        <v>27863</v>
      </c>
      <c r="P1643" t="s">
        <v>10681</v>
      </c>
      <c r="Q1643">
        <v>0</v>
      </c>
    </row>
    <row r="1644" spans="1:17" x14ac:dyDescent="0.25">
      <c r="A1644" t="s">
        <v>6551</v>
      </c>
      <c r="B1644" t="s">
        <v>21648</v>
      </c>
      <c r="C1644">
        <v>93.625</v>
      </c>
      <c r="D1644" t="s">
        <v>27859</v>
      </c>
      <c r="E1644" t="s">
        <v>27860</v>
      </c>
      <c r="F1644" t="s">
        <v>27866</v>
      </c>
      <c r="G1644" t="s">
        <v>27862</v>
      </c>
      <c r="H1644">
        <v>107.625</v>
      </c>
      <c r="I1644">
        <v>14</v>
      </c>
      <c r="J1644" t="s">
        <v>10683</v>
      </c>
      <c r="K1644" t="s">
        <v>10685</v>
      </c>
      <c r="L1644" t="s">
        <v>10746</v>
      </c>
      <c r="M1644" t="s">
        <v>10696</v>
      </c>
      <c r="N1644">
        <v>24</v>
      </c>
      <c r="O1644" t="s">
        <v>27863</v>
      </c>
      <c r="P1644" t="s">
        <v>10681</v>
      </c>
      <c r="Q1644">
        <v>0</v>
      </c>
    </row>
    <row r="1645" spans="1:17" x14ac:dyDescent="0.25">
      <c r="A1645" t="s">
        <v>6552</v>
      </c>
      <c r="B1645" t="s">
        <v>21649</v>
      </c>
      <c r="C1645">
        <v>35</v>
      </c>
      <c r="D1645" t="s">
        <v>27859</v>
      </c>
      <c r="E1645" t="s">
        <v>27860</v>
      </c>
      <c r="F1645" t="s">
        <v>27865</v>
      </c>
      <c r="G1645" t="s">
        <v>27862</v>
      </c>
      <c r="H1645">
        <v>40</v>
      </c>
      <c r="I1645">
        <v>5</v>
      </c>
      <c r="J1645" t="s">
        <v>10683</v>
      </c>
      <c r="K1645" t="s">
        <v>10685</v>
      </c>
      <c r="L1645" t="s">
        <v>10694</v>
      </c>
      <c r="M1645" t="s">
        <v>10696</v>
      </c>
      <c r="N1645">
        <v>24</v>
      </c>
      <c r="O1645" t="s">
        <v>27863</v>
      </c>
      <c r="P1645" t="s">
        <v>10681</v>
      </c>
      <c r="Q1645">
        <v>0</v>
      </c>
    </row>
    <row r="1646" spans="1:17" x14ac:dyDescent="0.25">
      <c r="A1646" t="s">
        <v>6553</v>
      </c>
      <c r="B1646" t="s">
        <v>21650</v>
      </c>
      <c r="C1646">
        <v>71.916667000000004</v>
      </c>
      <c r="D1646" t="s">
        <v>27859</v>
      </c>
      <c r="E1646" t="s">
        <v>27860</v>
      </c>
      <c r="F1646" t="s">
        <v>27865</v>
      </c>
      <c r="G1646" t="s">
        <v>27862</v>
      </c>
      <c r="H1646">
        <v>78.916667000000004</v>
      </c>
      <c r="I1646">
        <v>6</v>
      </c>
      <c r="J1646" t="s">
        <v>10683</v>
      </c>
      <c r="K1646" t="s">
        <v>10685</v>
      </c>
      <c r="L1646" t="s">
        <v>10686</v>
      </c>
      <c r="M1646" t="s">
        <v>10688</v>
      </c>
      <c r="N1646">
        <v>24</v>
      </c>
      <c r="O1646" t="s">
        <v>27863</v>
      </c>
      <c r="P1646" t="s">
        <v>10681</v>
      </c>
      <c r="Q1646">
        <v>0</v>
      </c>
    </row>
    <row r="1647" spans="1:17" x14ac:dyDescent="0.25">
      <c r="A1647" t="s">
        <v>6555</v>
      </c>
      <c r="B1647" t="s">
        <v>21652</v>
      </c>
      <c r="C1647">
        <v>603</v>
      </c>
      <c r="D1647" t="s">
        <v>27859</v>
      </c>
      <c r="E1647" t="s">
        <v>27860</v>
      </c>
      <c r="F1647" t="s">
        <v>27866</v>
      </c>
      <c r="G1647" t="s">
        <v>27862</v>
      </c>
      <c r="H1647">
        <v>658</v>
      </c>
      <c r="I1647">
        <v>55</v>
      </c>
      <c r="J1647" t="s">
        <v>10683</v>
      </c>
      <c r="K1647" t="s">
        <v>10685</v>
      </c>
      <c r="L1647" t="s">
        <v>10781</v>
      </c>
      <c r="M1647" t="s">
        <v>10696</v>
      </c>
      <c r="N1647">
        <v>12</v>
      </c>
      <c r="O1647" t="s">
        <v>27863</v>
      </c>
      <c r="P1647" t="s">
        <v>10681</v>
      </c>
      <c r="Q1647">
        <v>0</v>
      </c>
    </row>
    <row r="1648" spans="1:17" x14ac:dyDescent="0.25">
      <c r="A1648" t="s">
        <v>6556</v>
      </c>
      <c r="B1648" t="s">
        <v>21653</v>
      </c>
      <c r="C1648">
        <v>0</v>
      </c>
      <c r="D1648" t="s">
        <v>27859</v>
      </c>
      <c r="E1648" t="s">
        <v>27860</v>
      </c>
      <c r="F1648" t="s">
        <v>27866</v>
      </c>
      <c r="G1648" t="s">
        <v>27862</v>
      </c>
      <c r="H1648">
        <v>11</v>
      </c>
      <c r="I1648">
        <v>11</v>
      </c>
      <c r="J1648" t="s">
        <v>10683</v>
      </c>
      <c r="K1648" t="s">
        <v>10685</v>
      </c>
      <c r="L1648" t="s">
        <v>11198</v>
      </c>
      <c r="M1648" t="s">
        <v>10783</v>
      </c>
      <c r="N1648">
        <v>12</v>
      </c>
      <c r="O1648" t="s">
        <v>27863</v>
      </c>
      <c r="P1648" t="s">
        <v>10681</v>
      </c>
      <c r="Q1648">
        <v>0</v>
      </c>
    </row>
    <row r="1649" spans="1:17" x14ac:dyDescent="0.25">
      <c r="A1649" t="s">
        <v>6557</v>
      </c>
      <c r="B1649" t="s">
        <v>21659</v>
      </c>
      <c r="C1649">
        <v>1080</v>
      </c>
      <c r="D1649" t="s">
        <v>27859</v>
      </c>
      <c r="E1649" t="s">
        <v>27860</v>
      </c>
      <c r="F1649" t="s">
        <v>27872</v>
      </c>
      <c r="G1649" t="s">
        <v>27862</v>
      </c>
      <c r="H1649">
        <v>1080</v>
      </c>
      <c r="I1649">
        <v>0</v>
      </c>
      <c r="J1649" t="s">
        <v>10683</v>
      </c>
      <c r="K1649" t="s">
        <v>10685</v>
      </c>
      <c r="L1649" t="s">
        <v>10686</v>
      </c>
      <c r="M1649" t="s">
        <v>10688</v>
      </c>
      <c r="N1649">
        <v>24</v>
      </c>
      <c r="O1649" t="s">
        <v>27863</v>
      </c>
      <c r="P1649" t="s">
        <v>10681</v>
      </c>
      <c r="Q1649">
        <v>0</v>
      </c>
    </row>
    <row r="1650" spans="1:17" x14ac:dyDescent="0.25">
      <c r="A1650" t="s">
        <v>6557</v>
      </c>
      <c r="B1650" t="s">
        <v>21659</v>
      </c>
      <c r="C1650">
        <v>99</v>
      </c>
      <c r="D1650" t="s">
        <v>27859</v>
      </c>
      <c r="E1650" t="s">
        <v>27860</v>
      </c>
      <c r="F1650" t="s">
        <v>27871</v>
      </c>
      <c r="G1650" t="s">
        <v>27862</v>
      </c>
      <c r="H1650">
        <v>205</v>
      </c>
      <c r="I1650">
        <v>106</v>
      </c>
      <c r="J1650" t="s">
        <v>10683</v>
      </c>
      <c r="K1650" t="s">
        <v>10685</v>
      </c>
      <c r="L1650" t="s">
        <v>10686</v>
      </c>
      <c r="M1650" t="s">
        <v>10688</v>
      </c>
      <c r="N1650">
        <v>24</v>
      </c>
      <c r="O1650" t="s">
        <v>27863</v>
      </c>
      <c r="P1650" t="s">
        <v>10681</v>
      </c>
      <c r="Q1650">
        <v>0</v>
      </c>
    </row>
    <row r="1651" spans="1:17" x14ac:dyDescent="0.25">
      <c r="A1651" t="s">
        <v>6559</v>
      </c>
      <c r="B1651" t="s">
        <v>21663</v>
      </c>
      <c r="C1651">
        <v>449.91666700000002</v>
      </c>
      <c r="D1651" t="s">
        <v>27859</v>
      </c>
      <c r="E1651" t="s">
        <v>27860</v>
      </c>
      <c r="F1651" t="s">
        <v>27871</v>
      </c>
      <c r="G1651" t="s">
        <v>27862</v>
      </c>
      <c r="H1651">
        <v>479.91666700000002</v>
      </c>
      <c r="I1651">
        <v>30</v>
      </c>
      <c r="J1651" t="s">
        <v>10683</v>
      </c>
      <c r="K1651" t="s">
        <v>10685</v>
      </c>
      <c r="L1651" t="s">
        <v>10686</v>
      </c>
      <c r="M1651" t="s">
        <v>10688</v>
      </c>
      <c r="N1651">
        <v>24</v>
      </c>
      <c r="O1651" t="s">
        <v>27863</v>
      </c>
      <c r="P1651" t="s">
        <v>10681</v>
      </c>
      <c r="Q1651">
        <v>0</v>
      </c>
    </row>
    <row r="1652" spans="1:17" x14ac:dyDescent="0.25">
      <c r="A1652" t="s">
        <v>6560</v>
      </c>
      <c r="B1652" t="s">
        <v>21664</v>
      </c>
      <c r="C1652">
        <v>268</v>
      </c>
      <c r="D1652" t="s">
        <v>27859</v>
      </c>
      <c r="E1652" t="s">
        <v>27860</v>
      </c>
      <c r="F1652" t="s">
        <v>27865</v>
      </c>
      <c r="G1652" t="s">
        <v>27862</v>
      </c>
      <c r="H1652">
        <v>314</v>
      </c>
      <c r="I1652">
        <v>45</v>
      </c>
      <c r="J1652" t="s">
        <v>10683</v>
      </c>
      <c r="K1652" t="s">
        <v>10685</v>
      </c>
      <c r="L1652" t="s">
        <v>10826</v>
      </c>
      <c r="M1652" t="s">
        <v>10709</v>
      </c>
      <c r="N1652">
        <v>24</v>
      </c>
      <c r="O1652" t="s">
        <v>27863</v>
      </c>
      <c r="P1652" t="s">
        <v>10681</v>
      </c>
      <c r="Q1652">
        <v>0</v>
      </c>
    </row>
    <row r="1653" spans="1:17" x14ac:dyDescent="0.25">
      <c r="A1653" t="s">
        <v>6562</v>
      </c>
      <c r="B1653" t="s">
        <v>21670</v>
      </c>
      <c r="C1653">
        <v>49</v>
      </c>
      <c r="D1653" t="s">
        <v>27859</v>
      </c>
      <c r="E1653" t="s">
        <v>27860</v>
      </c>
      <c r="F1653" t="s">
        <v>27865</v>
      </c>
      <c r="G1653" t="s">
        <v>27862</v>
      </c>
      <c r="H1653">
        <v>52.208333000000003</v>
      </c>
      <c r="I1653">
        <v>3</v>
      </c>
      <c r="J1653" t="s">
        <v>10683</v>
      </c>
      <c r="K1653" t="s">
        <v>10685</v>
      </c>
      <c r="L1653" t="s">
        <v>10694</v>
      </c>
      <c r="M1653" t="s">
        <v>10696</v>
      </c>
      <c r="N1653">
        <v>24</v>
      </c>
      <c r="O1653" t="s">
        <v>27863</v>
      </c>
      <c r="P1653" t="s">
        <v>10681</v>
      </c>
      <c r="Q1653">
        <v>0</v>
      </c>
    </row>
    <row r="1654" spans="1:17" x14ac:dyDescent="0.25">
      <c r="A1654" t="s">
        <v>6564</v>
      </c>
      <c r="B1654" t="s">
        <v>21672</v>
      </c>
      <c r="C1654">
        <v>648.41666699999996</v>
      </c>
      <c r="D1654" t="s">
        <v>27859</v>
      </c>
      <c r="E1654" t="s">
        <v>27860</v>
      </c>
      <c r="F1654" t="s">
        <v>27871</v>
      </c>
      <c r="G1654" t="s">
        <v>27862</v>
      </c>
      <c r="H1654">
        <v>684.41666699999996</v>
      </c>
      <c r="I1654">
        <v>36</v>
      </c>
      <c r="J1654" t="s">
        <v>10683</v>
      </c>
      <c r="K1654" t="s">
        <v>10685</v>
      </c>
      <c r="L1654" t="s">
        <v>10781</v>
      </c>
      <c r="M1654" t="s">
        <v>10696</v>
      </c>
      <c r="N1654">
        <v>12</v>
      </c>
      <c r="O1654" t="s">
        <v>27863</v>
      </c>
      <c r="P1654" t="s">
        <v>10681</v>
      </c>
      <c r="Q1654">
        <v>0</v>
      </c>
    </row>
    <row r="1655" spans="1:17" x14ac:dyDescent="0.25">
      <c r="A1655" t="s">
        <v>6566</v>
      </c>
      <c r="B1655" t="s">
        <v>21676</v>
      </c>
      <c r="C1655">
        <v>527.125</v>
      </c>
      <c r="D1655" t="s">
        <v>27859</v>
      </c>
      <c r="E1655" t="s">
        <v>27860</v>
      </c>
      <c r="F1655" t="s">
        <v>27866</v>
      </c>
      <c r="G1655" t="s">
        <v>27862</v>
      </c>
      <c r="H1655">
        <v>571.125</v>
      </c>
      <c r="I1655">
        <v>44</v>
      </c>
      <c r="J1655" t="s">
        <v>10683</v>
      </c>
      <c r="K1655" t="s">
        <v>10685</v>
      </c>
      <c r="L1655" t="s">
        <v>10686</v>
      </c>
      <c r="M1655" t="s">
        <v>10688</v>
      </c>
      <c r="N1655">
        <v>24</v>
      </c>
      <c r="O1655" t="s">
        <v>27863</v>
      </c>
      <c r="P1655" t="s">
        <v>10681</v>
      </c>
      <c r="Q1655">
        <v>0</v>
      </c>
    </row>
    <row r="1656" spans="1:17" x14ac:dyDescent="0.25">
      <c r="A1656" t="s">
        <v>6567</v>
      </c>
      <c r="B1656" t="s">
        <v>21681</v>
      </c>
      <c r="C1656">
        <v>8.3333000000000004E-2</v>
      </c>
      <c r="D1656" t="s">
        <v>27859</v>
      </c>
      <c r="E1656" t="s">
        <v>27860</v>
      </c>
      <c r="F1656" t="s">
        <v>27867</v>
      </c>
      <c r="G1656" t="s">
        <v>27867</v>
      </c>
      <c r="H1656">
        <v>8.3333000000000004E-2</v>
      </c>
      <c r="I1656">
        <v>0</v>
      </c>
      <c r="J1656" t="s">
        <v>10683</v>
      </c>
      <c r="K1656" t="s">
        <v>10685</v>
      </c>
      <c r="L1656" t="s">
        <v>10803</v>
      </c>
      <c r="M1656" t="s">
        <v>10783</v>
      </c>
      <c r="N1656">
        <v>12</v>
      </c>
      <c r="O1656" t="s">
        <v>27863</v>
      </c>
      <c r="P1656" t="s">
        <v>10681</v>
      </c>
      <c r="Q1656">
        <v>0</v>
      </c>
    </row>
    <row r="1657" spans="1:17" x14ac:dyDescent="0.25">
      <c r="A1657" t="s">
        <v>6567</v>
      </c>
      <c r="B1657" t="s">
        <v>21681</v>
      </c>
      <c r="C1657">
        <v>250</v>
      </c>
      <c r="D1657" t="s">
        <v>27859</v>
      </c>
      <c r="E1657" t="s">
        <v>27860</v>
      </c>
      <c r="F1657" t="s">
        <v>27865</v>
      </c>
      <c r="G1657" t="s">
        <v>27862</v>
      </c>
      <c r="H1657">
        <v>273</v>
      </c>
      <c r="I1657">
        <v>21</v>
      </c>
      <c r="J1657" t="s">
        <v>10683</v>
      </c>
      <c r="K1657" t="s">
        <v>10685</v>
      </c>
      <c r="L1657" t="s">
        <v>10803</v>
      </c>
      <c r="M1657" t="s">
        <v>10783</v>
      </c>
      <c r="N1657">
        <v>12</v>
      </c>
      <c r="O1657" t="s">
        <v>27863</v>
      </c>
      <c r="P1657" t="s">
        <v>10681</v>
      </c>
      <c r="Q1657">
        <v>0</v>
      </c>
    </row>
    <row r="1658" spans="1:17" x14ac:dyDescent="0.25">
      <c r="A1658" t="s">
        <v>6568</v>
      </c>
      <c r="B1658" t="s">
        <v>21682</v>
      </c>
      <c r="C1658">
        <v>85</v>
      </c>
      <c r="D1658" t="s">
        <v>27859</v>
      </c>
      <c r="E1658" t="s">
        <v>27860</v>
      </c>
      <c r="F1658" t="s">
        <v>27865</v>
      </c>
      <c r="G1658" t="s">
        <v>27862</v>
      </c>
      <c r="H1658">
        <v>100</v>
      </c>
      <c r="I1658">
        <v>9</v>
      </c>
      <c r="J1658" t="s">
        <v>10683</v>
      </c>
      <c r="K1658" t="s">
        <v>10685</v>
      </c>
      <c r="L1658" t="s">
        <v>10803</v>
      </c>
      <c r="M1658" t="s">
        <v>10783</v>
      </c>
      <c r="N1658">
        <v>12</v>
      </c>
      <c r="O1658" t="s">
        <v>27863</v>
      </c>
      <c r="P1658" t="s">
        <v>10681</v>
      </c>
      <c r="Q1658">
        <v>0</v>
      </c>
    </row>
    <row r="1659" spans="1:17" x14ac:dyDescent="0.25">
      <c r="A1659" t="s">
        <v>6569</v>
      </c>
      <c r="B1659" t="s">
        <v>21683</v>
      </c>
      <c r="C1659">
        <v>40</v>
      </c>
      <c r="D1659" t="s">
        <v>27859</v>
      </c>
      <c r="E1659" t="s">
        <v>27860</v>
      </c>
      <c r="F1659" t="s">
        <v>27864</v>
      </c>
      <c r="G1659" t="s">
        <v>27862</v>
      </c>
      <c r="H1659">
        <v>43</v>
      </c>
      <c r="I1659">
        <v>3</v>
      </c>
      <c r="J1659" t="s">
        <v>10683</v>
      </c>
      <c r="K1659" t="s">
        <v>10685</v>
      </c>
      <c r="L1659" t="s">
        <v>10694</v>
      </c>
      <c r="M1659" t="s">
        <v>10696</v>
      </c>
      <c r="N1659">
        <v>12</v>
      </c>
      <c r="O1659" t="s">
        <v>27863</v>
      </c>
      <c r="P1659" t="s">
        <v>10681</v>
      </c>
      <c r="Q1659">
        <v>0</v>
      </c>
    </row>
    <row r="1660" spans="1:17" x14ac:dyDescent="0.25">
      <c r="A1660" t="s">
        <v>6570</v>
      </c>
      <c r="B1660" t="s">
        <v>21684</v>
      </c>
      <c r="C1660">
        <v>120</v>
      </c>
      <c r="D1660" t="s">
        <v>27859</v>
      </c>
      <c r="E1660" t="s">
        <v>27860</v>
      </c>
      <c r="F1660" t="s">
        <v>27865</v>
      </c>
      <c r="G1660" t="s">
        <v>27862</v>
      </c>
      <c r="H1660">
        <v>143</v>
      </c>
      <c r="I1660">
        <v>22</v>
      </c>
      <c r="J1660" t="s">
        <v>10683</v>
      </c>
      <c r="K1660" t="s">
        <v>10685</v>
      </c>
      <c r="L1660" t="s">
        <v>10781</v>
      </c>
      <c r="M1660" t="s">
        <v>10696</v>
      </c>
      <c r="N1660">
        <v>12</v>
      </c>
      <c r="O1660" t="s">
        <v>27863</v>
      </c>
      <c r="P1660" t="s">
        <v>10681</v>
      </c>
      <c r="Q1660">
        <v>0</v>
      </c>
    </row>
    <row r="1661" spans="1:17" x14ac:dyDescent="0.25">
      <c r="A1661" t="s">
        <v>6571</v>
      </c>
      <c r="B1661" t="s">
        <v>21686</v>
      </c>
      <c r="C1661">
        <v>26.25</v>
      </c>
      <c r="D1661" t="s">
        <v>27859</v>
      </c>
      <c r="E1661" t="s">
        <v>27860</v>
      </c>
      <c r="F1661" t="s">
        <v>27865</v>
      </c>
      <c r="G1661" t="s">
        <v>27862</v>
      </c>
      <c r="H1661">
        <v>27.25</v>
      </c>
      <c r="I1661">
        <v>1</v>
      </c>
      <c r="J1661" t="s">
        <v>10683</v>
      </c>
      <c r="K1661" t="s">
        <v>10685</v>
      </c>
      <c r="L1661" t="s">
        <v>10793</v>
      </c>
      <c r="M1661" t="s">
        <v>10783</v>
      </c>
      <c r="N1661">
        <v>12</v>
      </c>
      <c r="O1661" t="s">
        <v>27863</v>
      </c>
      <c r="P1661" t="s">
        <v>10681</v>
      </c>
      <c r="Q1661">
        <v>0</v>
      </c>
    </row>
    <row r="1662" spans="1:17" x14ac:dyDescent="0.25">
      <c r="A1662" t="s">
        <v>6572</v>
      </c>
      <c r="B1662" t="s">
        <v>21691</v>
      </c>
      <c r="C1662">
        <v>91</v>
      </c>
      <c r="D1662" t="s">
        <v>27859</v>
      </c>
      <c r="E1662" t="s">
        <v>27860</v>
      </c>
      <c r="F1662" t="s">
        <v>27865</v>
      </c>
      <c r="G1662" t="s">
        <v>27862</v>
      </c>
      <c r="H1662">
        <v>100</v>
      </c>
      <c r="I1662">
        <v>9</v>
      </c>
      <c r="J1662" t="s">
        <v>10683</v>
      </c>
      <c r="K1662" t="s">
        <v>10685</v>
      </c>
      <c r="L1662" t="s">
        <v>10837</v>
      </c>
      <c r="M1662" t="s">
        <v>10696</v>
      </c>
      <c r="N1662">
        <v>12</v>
      </c>
      <c r="O1662" t="s">
        <v>27863</v>
      </c>
      <c r="P1662" t="s">
        <v>10681</v>
      </c>
      <c r="Q1662">
        <v>0</v>
      </c>
    </row>
    <row r="1663" spans="1:17" x14ac:dyDescent="0.25">
      <c r="A1663" t="s">
        <v>6573</v>
      </c>
      <c r="B1663" t="s">
        <v>21692</v>
      </c>
      <c r="C1663">
        <v>138</v>
      </c>
      <c r="D1663" t="s">
        <v>27859</v>
      </c>
      <c r="E1663" t="s">
        <v>27860</v>
      </c>
      <c r="F1663" t="s">
        <v>27866</v>
      </c>
      <c r="G1663" t="s">
        <v>27862</v>
      </c>
      <c r="H1663">
        <v>142</v>
      </c>
      <c r="I1663">
        <v>4</v>
      </c>
      <c r="J1663" t="s">
        <v>10683</v>
      </c>
      <c r="K1663" t="s">
        <v>10685</v>
      </c>
      <c r="L1663" t="s">
        <v>10803</v>
      </c>
      <c r="M1663" t="s">
        <v>10783</v>
      </c>
      <c r="N1663">
        <v>12</v>
      </c>
      <c r="O1663" t="s">
        <v>27863</v>
      </c>
      <c r="P1663" t="s">
        <v>10681</v>
      </c>
      <c r="Q1663">
        <v>0</v>
      </c>
    </row>
    <row r="1664" spans="1:17" x14ac:dyDescent="0.25">
      <c r="A1664" t="s">
        <v>6574</v>
      </c>
      <c r="B1664" t="s">
        <v>21697</v>
      </c>
      <c r="C1664">
        <v>181.54166699999999</v>
      </c>
      <c r="D1664" t="s">
        <v>27859</v>
      </c>
      <c r="E1664" t="s">
        <v>27860</v>
      </c>
      <c r="F1664" t="s">
        <v>27865</v>
      </c>
      <c r="G1664" t="s">
        <v>27862</v>
      </c>
      <c r="H1664">
        <v>207.54166699999999</v>
      </c>
      <c r="I1664">
        <v>26</v>
      </c>
      <c r="J1664" t="s">
        <v>10683</v>
      </c>
      <c r="K1664" t="s">
        <v>10685</v>
      </c>
      <c r="L1664" t="s">
        <v>10694</v>
      </c>
      <c r="M1664" t="s">
        <v>10696</v>
      </c>
      <c r="N1664">
        <v>24</v>
      </c>
      <c r="O1664" t="s">
        <v>27863</v>
      </c>
      <c r="P1664" t="s">
        <v>10681</v>
      </c>
      <c r="Q1664">
        <v>0</v>
      </c>
    </row>
    <row r="1665" spans="1:17" x14ac:dyDescent="0.25">
      <c r="A1665" t="s">
        <v>6575</v>
      </c>
      <c r="B1665" t="s">
        <v>21698</v>
      </c>
      <c r="C1665">
        <v>60</v>
      </c>
      <c r="D1665" t="s">
        <v>27859</v>
      </c>
      <c r="E1665" t="s">
        <v>27860</v>
      </c>
      <c r="F1665" t="s">
        <v>27864</v>
      </c>
      <c r="G1665" t="s">
        <v>27862</v>
      </c>
      <c r="H1665">
        <v>65</v>
      </c>
      <c r="I1665">
        <v>4</v>
      </c>
      <c r="J1665" t="s">
        <v>10683</v>
      </c>
      <c r="K1665" t="s">
        <v>10685</v>
      </c>
      <c r="L1665" t="s">
        <v>10700</v>
      </c>
      <c r="M1665" t="s">
        <v>10702</v>
      </c>
      <c r="N1665">
        <v>12</v>
      </c>
      <c r="O1665" t="s">
        <v>27863</v>
      </c>
      <c r="P1665" t="s">
        <v>10681</v>
      </c>
      <c r="Q1665">
        <v>0</v>
      </c>
    </row>
    <row r="1666" spans="1:17" x14ac:dyDescent="0.25">
      <c r="A1666" t="s">
        <v>6577</v>
      </c>
      <c r="B1666" t="s">
        <v>21700</v>
      </c>
      <c r="C1666">
        <v>583.91666699999996</v>
      </c>
      <c r="D1666" t="s">
        <v>27859</v>
      </c>
      <c r="E1666" t="s">
        <v>27860</v>
      </c>
      <c r="F1666" t="s">
        <v>27871</v>
      </c>
      <c r="G1666" t="s">
        <v>27862</v>
      </c>
      <c r="H1666">
        <v>634.91666699999996</v>
      </c>
      <c r="I1666">
        <v>51</v>
      </c>
      <c r="J1666" t="s">
        <v>10683</v>
      </c>
      <c r="K1666" t="s">
        <v>10685</v>
      </c>
      <c r="L1666" t="s">
        <v>10700</v>
      </c>
      <c r="M1666" t="s">
        <v>10702</v>
      </c>
      <c r="N1666">
        <v>24</v>
      </c>
      <c r="O1666" t="s">
        <v>27863</v>
      </c>
      <c r="P1666" t="s">
        <v>10681</v>
      </c>
      <c r="Q1666">
        <v>0</v>
      </c>
    </row>
    <row r="1667" spans="1:17" x14ac:dyDescent="0.25">
      <c r="A1667" t="s">
        <v>6578</v>
      </c>
      <c r="B1667" t="s">
        <v>21701</v>
      </c>
      <c r="C1667">
        <v>215</v>
      </c>
      <c r="D1667" t="s">
        <v>27859</v>
      </c>
      <c r="E1667" t="s">
        <v>27860</v>
      </c>
      <c r="F1667" t="s">
        <v>27865</v>
      </c>
      <c r="G1667" t="s">
        <v>27862</v>
      </c>
      <c r="H1667">
        <v>265</v>
      </c>
      <c r="I1667">
        <v>38</v>
      </c>
      <c r="J1667" t="s">
        <v>10683</v>
      </c>
      <c r="K1667" t="s">
        <v>10685</v>
      </c>
      <c r="L1667" t="s">
        <v>10723</v>
      </c>
      <c r="M1667" t="s">
        <v>10709</v>
      </c>
      <c r="N1667">
        <v>12</v>
      </c>
      <c r="O1667" t="s">
        <v>27863</v>
      </c>
      <c r="P1667" t="s">
        <v>10681</v>
      </c>
      <c r="Q1667">
        <v>0</v>
      </c>
    </row>
    <row r="1668" spans="1:17" x14ac:dyDescent="0.25">
      <c r="A1668" t="s">
        <v>6579</v>
      </c>
      <c r="B1668" t="s">
        <v>21702</v>
      </c>
      <c r="C1668">
        <v>162</v>
      </c>
      <c r="D1668" t="s">
        <v>27859</v>
      </c>
      <c r="E1668" t="s">
        <v>27860</v>
      </c>
      <c r="F1668" t="s">
        <v>27872</v>
      </c>
      <c r="G1668" t="s">
        <v>27862</v>
      </c>
      <c r="H1668">
        <v>162</v>
      </c>
      <c r="I1668">
        <v>0</v>
      </c>
      <c r="J1668" t="s">
        <v>10683</v>
      </c>
      <c r="K1668" t="s">
        <v>10685</v>
      </c>
      <c r="L1668" t="s">
        <v>10694</v>
      </c>
      <c r="M1668" t="s">
        <v>10696</v>
      </c>
      <c r="N1668">
        <v>24</v>
      </c>
      <c r="O1668" t="s">
        <v>27863</v>
      </c>
      <c r="P1668" t="s">
        <v>10681</v>
      </c>
      <c r="Q1668">
        <v>0</v>
      </c>
    </row>
    <row r="1669" spans="1:17" x14ac:dyDescent="0.25">
      <c r="A1669" t="s">
        <v>6579</v>
      </c>
      <c r="B1669" t="s">
        <v>21702</v>
      </c>
      <c r="C1669">
        <v>209</v>
      </c>
      <c r="D1669" t="s">
        <v>27859</v>
      </c>
      <c r="E1669" t="s">
        <v>27860</v>
      </c>
      <c r="F1669" t="s">
        <v>27871</v>
      </c>
      <c r="G1669" t="s">
        <v>27862</v>
      </c>
      <c r="H1669">
        <v>324</v>
      </c>
      <c r="I1669">
        <v>115</v>
      </c>
      <c r="J1669" t="s">
        <v>10683</v>
      </c>
      <c r="K1669" t="s">
        <v>10685</v>
      </c>
      <c r="L1669" t="s">
        <v>10694</v>
      </c>
      <c r="M1669" t="s">
        <v>10696</v>
      </c>
      <c r="N1669">
        <v>24</v>
      </c>
      <c r="O1669" t="s">
        <v>27863</v>
      </c>
      <c r="P1669" t="s">
        <v>10681</v>
      </c>
      <c r="Q1669">
        <v>0</v>
      </c>
    </row>
    <row r="1670" spans="1:17" x14ac:dyDescent="0.25">
      <c r="A1670" t="s">
        <v>6580</v>
      </c>
      <c r="B1670" t="s">
        <v>21703</v>
      </c>
      <c r="C1670">
        <v>57</v>
      </c>
      <c r="D1670" t="s">
        <v>27859</v>
      </c>
      <c r="E1670" t="s">
        <v>27860</v>
      </c>
      <c r="F1670" t="s">
        <v>27865</v>
      </c>
      <c r="G1670" t="s">
        <v>27862</v>
      </c>
      <c r="H1670">
        <v>63</v>
      </c>
      <c r="I1670">
        <v>6</v>
      </c>
      <c r="J1670" t="s">
        <v>10683</v>
      </c>
      <c r="K1670" t="s">
        <v>10685</v>
      </c>
      <c r="L1670" t="s">
        <v>10803</v>
      </c>
      <c r="M1670" t="s">
        <v>10783</v>
      </c>
      <c r="N1670">
        <v>24</v>
      </c>
      <c r="O1670" t="s">
        <v>27863</v>
      </c>
      <c r="P1670" t="s">
        <v>10681</v>
      </c>
      <c r="Q1670">
        <v>0</v>
      </c>
    </row>
    <row r="1671" spans="1:17" x14ac:dyDescent="0.25">
      <c r="A1671" t="s">
        <v>6581</v>
      </c>
      <c r="B1671" t="s">
        <v>21704</v>
      </c>
      <c r="C1671">
        <v>82.291667000000004</v>
      </c>
      <c r="D1671" t="s">
        <v>27859</v>
      </c>
      <c r="E1671" t="s">
        <v>27860</v>
      </c>
      <c r="F1671" t="s">
        <v>27871</v>
      </c>
      <c r="G1671" t="s">
        <v>27862</v>
      </c>
      <c r="H1671">
        <v>97.291667000000004</v>
      </c>
      <c r="I1671">
        <v>15</v>
      </c>
      <c r="J1671" t="s">
        <v>10683</v>
      </c>
      <c r="K1671" t="s">
        <v>10685</v>
      </c>
      <c r="L1671" t="s">
        <v>10803</v>
      </c>
      <c r="M1671" t="s">
        <v>10783</v>
      </c>
      <c r="N1671">
        <v>24</v>
      </c>
      <c r="O1671" t="s">
        <v>27863</v>
      </c>
      <c r="P1671" t="s">
        <v>10681</v>
      </c>
      <c r="Q1671">
        <v>0</v>
      </c>
    </row>
    <row r="1672" spans="1:17" x14ac:dyDescent="0.25">
      <c r="A1672" t="s">
        <v>6582</v>
      </c>
      <c r="B1672" t="s">
        <v>21705</v>
      </c>
      <c r="C1672">
        <v>47</v>
      </c>
      <c r="D1672" t="s">
        <v>27859</v>
      </c>
      <c r="E1672" t="s">
        <v>27860</v>
      </c>
      <c r="F1672" t="s">
        <v>27866</v>
      </c>
      <c r="G1672" t="s">
        <v>27862</v>
      </c>
      <c r="H1672">
        <v>56</v>
      </c>
      <c r="I1672">
        <v>7</v>
      </c>
      <c r="J1672" t="s">
        <v>10683</v>
      </c>
      <c r="K1672" t="s">
        <v>10685</v>
      </c>
      <c r="L1672" t="s">
        <v>10826</v>
      </c>
      <c r="M1672" t="s">
        <v>10709</v>
      </c>
      <c r="N1672">
        <v>24</v>
      </c>
      <c r="O1672" t="s">
        <v>27863</v>
      </c>
      <c r="P1672" t="s">
        <v>10681</v>
      </c>
      <c r="Q1672">
        <v>0</v>
      </c>
    </row>
    <row r="1673" spans="1:17" x14ac:dyDescent="0.25">
      <c r="A1673" t="s">
        <v>6583</v>
      </c>
      <c r="B1673" t="s">
        <v>21708</v>
      </c>
      <c r="C1673">
        <v>206.91666699999999</v>
      </c>
      <c r="D1673" t="s">
        <v>27859</v>
      </c>
      <c r="E1673" t="s">
        <v>27860</v>
      </c>
      <c r="F1673" t="s">
        <v>27865</v>
      </c>
      <c r="G1673" t="s">
        <v>27862</v>
      </c>
      <c r="H1673">
        <v>218.91666699999999</v>
      </c>
      <c r="I1673">
        <v>6</v>
      </c>
      <c r="J1673" t="s">
        <v>10683</v>
      </c>
      <c r="K1673" t="s">
        <v>10685</v>
      </c>
      <c r="L1673" t="s">
        <v>10781</v>
      </c>
      <c r="M1673" t="s">
        <v>10696</v>
      </c>
      <c r="N1673">
        <v>12</v>
      </c>
      <c r="O1673" t="s">
        <v>27863</v>
      </c>
      <c r="P1673" t="s">
        <v>10681</v>
      </c>
      <c r="Q1673">
        <v>0</v>
      </c>
    </row>
    <row r="1674" spans="1:17" x14ac:dyDescent="0.25">
      <c r="A1674" t="s">
        <v>6584</v>
      </c>
      <c r="B1674" t="s">
        <v>21715</v>
      </c>
      <c r="C1674">
        <v>99</v>
      </c>
      <c r="D1674" t="s">
        <v>27859</v>
      </c>
      <c r="E1674" t="s">
        <v>27860</v>
      </c>
      <c r="F1674" t="s">
        <v>27861</v>
      </c>
      <c r="G1674" t="s">
        <v>27862</v>
      </c>
      <c r="H1674">
        <v>107</v>
      </c>
      <c r="I1674">
        <v>8</v>
      </c>
      <c r="J1674" t="s">
        <v>10683</v>
      </c>
      <c r="K1674" t="s">
        <v>10685</v>
      </c>
      <c r="L1674" t="s">
        <v>10991</v>
      </c>
      <c r="M1674" t="s">
        <v>10993</v>
      </c>
      <c r="N1674">
        <v>12</v>
      </c>
      <c r="O1674" t="s">
        <v>27863</v>
      </c>
      <c r="P1674" t="s">
        <v>10681</v>
      </c>
      <c r="Q1674">
        <v>0</v>
      </c>
    </row>
    <row r="1675" spans="1:17" x14ac:dyDescent="0.25">
      <c r="A1675" t="s">
        <v>6585</v>
      </c>
      <c r="B1675" t="s">
        <v>21716</v>
      </c>
      <c r="C1675">
        <v>18</v>
      </c>
      <c r="D1675" t="s">
        <v>27859</v>
      </c>
      <c r="E1675" t="s">
        <v>27860</v>
      </c>
      <c r="F1675" t="s">
        <v>27861</v>
      </c>
      <c r="G1675" t="s">
        <v>27862</v>
      </c>
      <c r="H1675">
        <v>25</v>
      </c>
      <c r="I1675">
        <v>7</v>
      </c>
      <c r="J1675" t="s">
        <v>10683</v>
      </c>
      <c r="K1675" t="s">
        <v>10685</v>
      </c>
      <c r="L1675" t="s">
        <v>10991</v>
      </c>
      <c r="M1675" t="s">
        <v>10993</v>
      </c>
      <c r="N1675">
        <v>12</v>
      </c>
      <c r="O1675" t="s">
        <v>27863</v>
      </c>
      <c r="P1675" t="s">
        <v>10681</v>
      </c>
      <c r="Q1675">
        <v>0</v>
      </c>
    </row>
    <row r="1676" spans="1:17" x14ac:dyDescent="0.25">
      <c r="A1676" t="s">
        <v>6586</v>
      </c>
      <c r="B1676" t="s">
        <v>21717</v>
      </c>
      <c r="C1676">
        <v>64</v>
      </c>
      <c r="D1676" t="s">
        <v>27859</v>
      </c>
      <c r="E1676" t="s">
        <v>27860</v>
      </c>
      <c r="F1676" t="s">
        <v>27861</v>
      </c>
      <c r="G1676" t="s">
        <v>27862</v>
      </c>
      <c r="H1676">
        <v>64</v>
      </c>
      <c r="I1676">
        <v>0</v>
      </c>
      <c r="J1676" t="s">
        <v>10683</v>
      </c>
      <c r="K1676" t="s">
        <v>10685</v>
      </c>
      <c r="L1676" t="s">
        <v>10737</v>
      </c>
      <c r="M1676" t="s">
        <v>10709</v>
      </c>
      <c r="N1676">
        <v>12</v>
      </c>
      <c r="O1676" t="s">
        <v>27863</v>
      </c>
      <c r="P1676" t="s">
        <v>10681</v>
      </c>
      <c r="Q1676">
        <v>0</v>
      </c>
    </row>
    <row r="1677" spans="1:17" x14ac:dyDescent="0.25">
      <c r="A1677" t="s">
        <v>6587</v>
      </c>
      <c r="B1677" t="s">
        <v>21720</v>
      </c>
      <c r="C1677">
        <v>152.91666699999999</v>
      </c>
      <c r="D1677" t="s">
        <v>27859</v>
      </c>
      <c r="E1677" t="s">
        <v>27860</v>
      </c>
      <c r="F1677" t="s">
        <v>27866</v>
      </c>
      <c r="G1677" t="s">
        <v>27862</v>
      </c>
      <c r="H1677">
        <v>182.91666699999999</v>
      </c>
      <c r="I1677">
        <v>29</v>
      </c>
      <c r="J1677" t="s">
        <v>10683</v>
      </c>
      <c r="K1677" t="s">
        <v>10685</v>
      </c>
      <c r="L1677" t="s">
        <v>11038</v>
      </c>
      <c r="M1677" t="s">
        <v>10709</v>
      </c>
      <c r="N1677">
        <v>12</v>
      </c>
      <c r="O1677" t="s">
        <v>27863</v>
      </c>
      <c r="P1677" t="s">
        <v>10681</v>
      </c>
      <c r="Q1677">
        <v>0</v>
      </c>
    </row>
    <row r="1678" spans="1:17" x14ac:dyDescent="0.25">
      <c r="A1678" t="s">
        <v>6588</v>
      </c>
      <c r="B1678" t="s">
        <v>21721</v>
      </c>
      <c r="C1678">
        <v>75</v>
      </c>
      <c r="D1678" t="s">
        <v>27859</v>
      </c>
      <c r="E1678" t="s">
        <v>27860</v>
      </c>
      <c r="F1678" t="s">
        <v>27865</v>
      </c>
      <c r="G1678" t="s">
        <v>27862</v>
      </c>
      <c r="H1678">
        <v>83</v>
      </c>
      <c r="I1678">
        <v>7</v>
      </c>
      <c r="J1678" t="s">
        <v>10683</v>
      </c>
      <c r="K1678" t="s">
        <v>10685</v>
      </c>
      <c r="L1678" t="s">
        <v>10737</v>
      </c>
      <c r="M1678" t="s">
        <v>10709</v>
      </c>
      <c r="N1678">
        <v>24</v>
      </c>
      <c r="O1678" t="s">
        <v>27863</v>
      </c>
      <c r="P1678" t="s">
        <v>10681</v>
      </c>
      <c r="Q1678">
        <v>0</v>
      </c>
    </row>
    <row r="1679" spans="1:17" x14ac:dyDescent="0.25">
      <c r="A1679" t="s">
        <v>6589</v>
      </c>
      <c r="B1679" t="s">
        <v>21722</v>
      </c>
      <c r="C1679">
        <v>0</v>
      </c>
      <c r="D1679" t="s">
        <v>27859</v>
      </c>
      <c r="E1679" t="s">
        <v>27860</v>
      </c>
      <c r="F1679" t="s">
        <v>27864</v>
      </c>
      <c r="G1679" t="s">
        <v>27862</v>
      </c>
      <c r="H1679">
        <v>1</v>
      </c>
      <c r="I1679">
        <v>1</v>
      </c>
      <c r="J1679" t="s">
        <v>10683</v>
      </c>
      <c r="K1679" t="s">
        <v>10685</v>
      </c>
      <c r="L1679" t="s">
        <v>11198</v>
      </c>
      <c r="M1679" t="s">
        <v>10783</v>
      </c>
      <c r="N1679">
        <v>12</v>
      </c>
      <c r="O1679" t="s">
        <v>27863</v>
      </c>
      <c r="P1679" t="s">
        <v>10681</v>
      </c>
      <c r="Q1679">
        <v>0</v>
      </c>
    </row>
    <row r="1680" spans="1:17" x14ac:dyDescent="0.25">
      <c r="A1680" t="s">
        <v>6590</v>
      </c>
      <c r="B1680" t="s">
        <v>21724</v>
      </c>
      <c r="C1680">
        <v>0</v>
      </c>
      <c r="D1680" t="s">
        <v>27859</v>
      </c>
      <c r="E1680" t="s">
        <v>27860</v>
      </c>
      <c r="F1680" t="s">
        <v>27871</v>
      </c>
      <c r="G1680" t="s">
        <v>27862</v>
      </c>
      <c r="H1680">
        <v>1</v>
      </c>
      <c r="I1680">
        <v>1</v>
      </c>
      <c r="J1680" t="s">
        <v>10683</v>
      </c>
      <c r="K1680" t="s">
        <v>10685</v>
      </c>
      <c r="L1680" t="s">
        <v>11198</v>
      </c>
      <c r="M1680" t="s">
        <v>10783</v>
      </c>
      <c r="N1680">
        <v>12</v>
      </c>
      <c r="O1680" t="s">
        <v>27863</v>
      </c>
      <c r="P1680" t="s">
        <v>10681</v>
      </c>
      <c r="Q1680">
        <v>0</v>
      </c>
    </row>
    <row r="1681" spans="1:17" x14ac:dyDescent="0.25">
      <c r="A1681" t="s">
        <v>6591</v>
      </c>
      <c r="B1681" t="s">
        <v>21725</v>
      </c>
      <c r="C1681">
        <v>129</v>
      </c>
      <c r="D1681" t="s">
        <v>27859</v>
      </c>
      <c r="E1681" t="s">
        <v>27860</v>
      </c>
      <c r="F1681" t="s">
        <v>27864</v>
      </c>
      <c r="G1681" t="s">
        <v>27862</v>
      </c>
      <c r="H1681">
        <v>142</v>
      </c>
      <c r="I1681">
        <v>13</v>
      </c>
      <c r="J1681" t="s">
        <v>10683</v>
      </c>
      <c r="K1681" t="s">
        <v>10685</v>
      </c>
      <c r="L1681" t="s">
        <v>10803</v>
      </c>
      <c r="M1681" t="s">
        <v>10783</v>
      </c>
      <c r="N1681">
        <v>12</v>
      </c>
      <c r="O1681" t="s">
        <v>27863</v>
      </c>
      <c r="P1681" t="s">
        <v>10681</v>
      </c>
      <c r="Q1681">
        <v>0</v>
      </c>
    </row>
    <row r="1682" spans="1:17" x14ac:dyDescent="0.25">
      <c r="A1682" t="s">
        <v>6592</v>
      </c>
      <c r="B1682" t="s">
        <v>21726</v>
      </c>
      <c r="C1682">
        <v>21</v>
      </c>
      <c r="D1682" t="s">
        <v>27859</v>
      </c>
      <c r="E1682" t="s">
        <v>27860</v>
      </c>
      <c r="F1682" t="s">
        <v>27861</v>
      </c>
      <c r="G1682" t="s">
        <v>27862</v>
      </c>
      <c r="H1682">
        <v>23</v>
      </c>
      <c r="I1682">
        <v>2</v>
      </c>
      <c r="J1682" t="s">
        <v>10683</v>
      </c>
      <c r="K1682" t="s">
        <v>10685</v>
      </c>
      <c r="L1682" t="s">
        <v>10723</v>
      </c>
      <c r="M1682" t="s">
        <v>10709</v>
      </c>
      <c r="N1682">
        <v>12</v>
      </c>
      <c r="O1682" t="s">
        <v>27863</v>
      </c>
      <c r="P1682" t="s">
        <v>10681</v>
      </c>
      <c r="Q1682">
        <v>0</v>
      </c>
    </row>
    <row r="1683" spans="1:17" x14ac:dyDescent="0.25">
      <c r="A1683" t="s">
        <v>6593</v>
      </c>
      <c r="B1683" t="s">
        <v>21727</v>
      </c>
      <c r="C1683">
        <v>280.20833299999998</v>
      </c>
      <c r="D1683" t="s">
        <v>27859</v>
      </c>
      <c r="E1683" t="s">
        <v>27860</v>
      </c>
      <c r="F1683" t="s">
        <v>27866</v>
      </c>
      <c r="G1683" t="s">
        <v>27862</v>
      </c>
      <c r="H1683">
        <v>312.20833299999998</v>
      </c>
      <c r="I1683">
        <v>28</v>
      </c>
      <c r="J1683" t="s">
        <v>10683</v>
      </c>
      <c r="K1683" t="s">
        <v>10685</v>
      </c>
      <c r="L1683" t="s">
        <v>10686</v>
      </c>
      <c r="M1683" t="s">
        <v>10688</v>
      </c>
      <c r="N1683">
        <v>24</v>
      </c>
      <c r="O1683" t="s">
        <v>27863</v>
      </c>
      <c r="P1683" t="s">
        <v>10681</v>
      </c>
      <c r="Q1683">
        <v>0</v>
      </c>
    </row>
    <row r="1684" spans="1:17" x14ac:dyDescent="0.25">
      <c r="A1684" t="s">
        <v>6594</v>
      </c>
      <c r="B1684" t="s">
        <v>21730</v>
      </c>
      <c r="C1684">
        <v>450.25</v>
      </c>
      <c r="D1684" t="s">
        <v>27859</v>
      </c>
      <c r="E1684" t="s">
        <v>27860</v>
      </c>
      <c r="F1684" t="s">
        <v>27865</v>
      </c>
      <c r="G1684" t="s">
        <v>27862</v>
      </c>
      <c r="H1684">
        <v>474.25</v>
      </c>
      <c r="I1684">
        <v>24</v>
      </c>
      <c r="J1684" t="s">
        <v>10683</v>
      </c>
      <c r="K1684" t="s">
        <v>10685</v>
      </c>
      <c r="L1684" t="s">
        <v>10723</v>
      </c>
      <c r="M1684" t="s">
        <v>10709</v>
      </c>
      <c r="N1684">
        <v>12</v>
      </c>
      <c r="O1684" t="s">
        <v>27863</v>
      </c>
      <c r="P1684" t="s">
        <v>10681</v>
      </c>
      <c r="Q1684">
        <v>0</v>
      </c>
    </row>
    <row r="1685" spans="1:17" x14ac:dyDescent="0.25">
      <c r="A1685" t="s">
        <v>6595</v>
      </c>
      <c r="B1685" t="s">
        <v>21732</v>
      </c>
      <c r="C1685">
        <v>266</v>
      </c>
      <c r="D1685" t="s">
        <v>27859</v>
      </c>
      <c r="E1685" t="s">
        <v>27860</v>
      </c>
      <c r="F1685" t="s">
        <v>27861</v>
      </c>
      <c r="G1685" t="s">
        <v>27862</v>
      </c>
      <c r="H1685">
        <v>271</v>
      </c>
      <c r="I1685">
        <v>4</v>
      </c>
      <c r="J1685" t="s">
        <v>10683</v>
      </c>
      <c r="K1685" t="s">
        <v>10685</v>
      </c>
      <c r="L1685" t="s">
        <v>10837</v>
      </c>
      <c r="M1685" t="s">
        <v>10696</v>
      </c>
      <c r="N1685">
        <v>12</v>
      </c>
      <c r="O1685" t="s">
        <v>27863</v>
      </c>
      <c r="P1685" t="s">
        <v>10681</v>
      </c>
      <c r="Q1685">
        <v>0</v>
      </c>
    </row>
    <row r="1686" spans="1:17" x14ac:dyDescent="0.25">
      <c r="A1686" t="s">
        <v>6596</v>
      </c>
      <c r="B1686" t="s">
        <v>21739</v>
      </c>
      <c r="C1686">
        <v>75</v>
      </c>
      <c r="D1686" t="s">
        <v>27859</v>
      </c>
      <c r="E1686" t="s">
        <v>27860</v>
      </c>
      <c r="F1686" t="s">
        <v>27865</v>
      </c>
      <c r="G1686" t="s">
        <v>27862</v>
      </c>
      <c r="H1686">
        <v>92</v>
      </c>
      <c r="I1686">
        <v>13</v>
      </c>
      <c r="J1686" t="s">
        <v>10683</v>
      </c>
      <c r="K1686" t="s">
        <v>10685</v>
      </c>
      <c r="L1686" t="s">
        <v>10826</v>
      </c>
      <c r="M1686" t="s">
        <v>10709</v>
      </c>
      <c r="N1686">
        <v>24</v>
      </c>
      <c r="O1686" t="s">
        <v>27863</v>
      </c>
      <c r="P1686" t="s">
        <v>10681</v>
      </c>
      <c r="Q1686">
        <v>0</v>
      </c>
    </row>
    <row r="1687" spans="1:17" x14ac:dyDescent="0.25">
      <c r="A1687" t="s">
        <v>6598</v>
      </c>
      <c r="B1687" t="s">
        <v>21752</v>
      </c>
      <c r="C1687">
        <v>36</v>
      </c>
      <c r="D1687" t="s">
        <v>27859</v>
      </c>
      <c r="E1687" t="s">
        <v>27860</v>
      </c>
      <c r="F1687" t="s">
        <v>27864</v>
      </c>
      <c r="G1687" t="s">
        <v>27862</v>
      </c>
      <c r="H1687">
        <v>40</v>
      </c>
      <c r="I1687">
        <v>3</v>
      </c>
      <c r="J1687" t="s">
        <v>10683</v>
      </c>
      <c r="K1687" t="s">
        <v>10685</v>
      </c>
      <c r="L1687" t="s">
        <v>10761</v>
      </c>
      <c r="M1687" t="s">
        <v>10709</v>
      </c>
      <c r="N1687">
        <v>12</v>
      </c>
      <c r="O1687" t="s">
        <v>27863</v>
      </c>
      <c r="P1687" t="s">
        <v>10681</v>
      </c>
      <c r="Q1687">
        <v>0</v>
      </c>
    </row>
    <row r="1688" spans="1:17" x14ac:dyDescent="0.25">
      <c r="A1688" t="s">
        <v>6599</v>
      </c>
      <c r="B1688" t="s">
        <v>21753</v>
      </c>
      <c r="C1688">
        <v>120.958333</v>
      </c>
      <c r="D1688" t="s">
        <v>27859</v>
      </c>
      <c r="E1688" t="s">
        <v>27860</v>
      </c>
      <c r="F1688" t="s">
        <v>27864</v>
      </c>
      <c r="G1688" t="s">
        <v>27862</v>
      </c>
      <c r="H1688">
        <v>137.95833300000001</v>
      </c>
      <c r="I1688">
        <v>17</v>
      </c>
      <c r="J1688" t="s">
        <v>10683</v>
      </c>
      <c r="K1688" t="s">
        <v>10685</v>
      </c>
      <c r="L1688" t="s">
        <v>10700</v>
      </c>
      <c r="M1688" t="s">
        <v>10702</v>
      </c>
      <c r="N1688">
        <v>24</v>
      </c>
      <c r="O1688" t="s">
        <v>27863</v>
      </c>
      <c r="P1688" t="s">
        <v>10681</v>
      </c>
      <c r="Q1688">
        <v>0</v>
      </c>
    </row>
    <row r="1689" spans="1:17" x14ac:dyDescent="0.25">
      <c r="A1689" t="s">
        <v>6601</v>
      </c>
      <c r="B1689" t="s">
        <v>21761</v>
      </c>
      <c r="C1689">
        <v>159.08333300000001</v>
      </c>
      <c r="D1689" t="s">
        <v>27859</v>
      </c>
      <c r="E1689" t="s">
        <v>27860</v>
      </c>
      <c r="F1689" t="s">
        <v>27864</v>
      </c>
      <c r="G1689" t="s">
        <v>27862</v>
      </c>
      <c r="H1689">
        <v>165.08333300000001</v>
      </c>
      <c r="I1689">
        <v>6</v>
      </c>
      <c r="J1689" t="s">
        <v>10683</v>
      </c>
      <c r="K1689" t="s">
        <v>10685</v>
      </c>
      <c r="L1689" t="s">
        <v>10781</v>
      </c>
      <c r="M1689" t="s">
        <v>10696</v>
      </c>
      <c r="N1689">
        <v>12</v>
      </c>
      <c r="O1689" t="s">
        <v>27863</v>
      </c>
      <c r="P1689" t="s">
        <v>10681</v>
      </c>
      <c r="Q1689">
        <v>0</v>
      </c>
    </row>
    <row r="1690" spans="1:17" x14ac:dyDescent="0.25">
      <c r="A1690" t="s">
        <v>6602</v>
      </c>
      <c r="B1690" t="s">
        <v>21763</v>
      </c>
      <c r="C1690">
        <v>372</v>
      </c>
      <c r="D1690" t="s">
        <v>27859</v>
      </c>
      <c r="E1690" t="s">
        <v>27860</v>
      </c>
      <c r="F1690" t="s">
        <v>27866</v>
      </c>
      <c r="G1690" t="s">
        <v>27862</v>
      </c>
      <c r="H1690">
        <v>386</v>
      </c>
      <c r="I1690">
        <v>14</v>
      </c>
      <c r="J1690" t="s">
        <v>10683</v>
      </c>
      <c r="K1690" t="s">
        <v>10685</v>
      </c>
      <c r="L1690" t="s">
        <v>10686</v>
      </c>
      <c r="M1690" t="s">
        <v>10688</v>
      </c>
      <c r="N1690">
        <v>24</v>
      </c>
      <c r="O1690" t="s">
        <v>27863</v>
      </c>
      <c r="P1690" t="s">
        <v>10681</v>
      </c>
      <c r="Q1690">
        <v>0</v>
      </c>
    </row>
    <row r="1691" spans="1:17" x14ac:dyDescent="0.25">
      <c r="A1691" t="s">
        <v>6603</v>
      </c>
      <c r="B1691" t="s">
        <v>21764</v>
      </c>
      <c r="C1691">
        <v>68</v>
      </c>
      <c r="D1691" t="s">
        <v>27859</v>
      </c>
      <c r="E1691" t="s">
        <v>27860</v>
      </c>
      <c r="F1691" t="s">
        <v>27865</v>
      </c>
      <c r="G1691" t="s">
        <v>27862</v>
      </c>
      <c r="H1691">
        <v>80</v>
      </c>
      <c r="I1691">
        <v>9</v>
      </c>
      <c r="J1691" t="s">
        <v>10683</v>
      </c>
      <c r="K1691" t="s">
        <v>10685</v>
      </c>
      <c r="L1691" t="s">
        <v>10793</v>
      </c>
      <c r="M1691" t="s">
        <v>10783</v>
      </c>
      <c r="N1691">
        <v>12</v>
      </c>
      <c r="O1691" t="s">
        <v>27863</v>
      </c>
      <c r="P1691" t="s">
        <v>10681</v>
      </c>
      <c r="Q1691">
        <v>0</v>
      </c>
    </row>
    <row r="1692" spans="1:17" x14ac:dyDescent="0.25">
      <c r="A1692" t="s">
        <v>6604</v>
      </c>
      <c r="B1692" t="s">
        <v>21767</v>
      </c>
      <c r="C1692">
        <v>216</v>
      </c>
      <c r="D1692" t="s">
        <v>27859</v>
      </c>
      <c r="E1692" t="s">
        <v>27860</v>
      </c>
      <c r="F1692" t="s">
        <v>27872</v>
      </c>
      <c r="G1692" t="s">
        <v>27862</v>
      </c>
      <c r="H1692">
        <v>216</v>
      </c>
      <c r="I1692">
        <v>0</v>
      </c>
      <c r="J1692" t="s">
        <v>10683</v>
      </c>
      <c r="K1692" t="s">
        <v>10685</v>
      </c>
      <c r="L1692" t="s">
        <v>10991</v>
      </c>
      <c r="M1692" t="s">
        <v>10993</v>
      </c>
      <c r="N1692">
        <v>12</v>
      </c>
      <c r="O1692" t="s">
        <v>27863</v>
      </c>
      <c r="P1692" t="s">
        <v>10681</v>
      </c>
      <c r="Q1692">
        <v>0</v>
      </c>
    </row>
    <row r="1693" spans="1:17" x14ac:dyDescent="0.25">
      <c r="A1693" t="s">
        <v>6604</v>
      </c>
      <c r="B1693" t="s">
        <v>21767</v>
      </c>
      <c r="C1693">
        <v>118.75</v>
      </c>
      <c r="D1693" t="s">
        <v>27859</v>
      </c>
      <c r="E1693" t="s">
        <v>27860</v>
      </c>
      <c r="F1693" t="s">
        <v>27864</v>
      </c>
      <c r="G1693" t="s">
        <v>27862</v>
      </c>
      <c r="H1693">
        <v>165.75</v>
      </c>
      <c r="I1693">
        <v>47</v>
      </c>
      <c r="J1693" t="s">
        <v>10683</v>
      </c>
      <c r="K1693" t="s">
        <v>10685</v>
      </c>
      <c r="L1693" t="s">
        <v>10991</v>
      </c>
      <c r="M1693" t="s">
        <v>10993</v>
      </c>
      <c r="N1693">
        <v>12</v>
      </c>
      <c r="O1693" t="s">
        <v>27863</v>
      </c>
      <c r="P1693" t="s">
        <v>10681</v>
      </c>
      <c r="Q1693">
        <v>0</v>
      </c>
    </row>
    <row r="1694" spans="1:17" x14ac:dyDescent="0.25">
      <c r="A1694" t="s">
        <v>6605</v>
      </c>
      <c r="B1694" t="s">
        <v>21768</v>
      </c>
      <c r="C1694">
        <v>355</v>
      </c>
      <c r="D1694" t="s">
        <v>27859</v>
      </c>
      <c r="E1694" t="s">
        <v>27860</v>
      </c>
      <c r="F1694" t="s">
        <v>27861</v>
      </c>
      <c r="G1694" t="s">
        <v>27862</v>
      </c>
      <c r="H1694">
        <v>367</v>
      </c>
      <c r="I1694">
        <v>11</v>
      </c>
      <c r="J1694" t="s">
        <v>10683</v>
      </c>
      <c r="K1694" t="s">
        <v>10685</v>
      </c>
      <c r="L1694" t="s">
        <v>10991</v>
      </c>
      <c r="M1694" t="s">
        <v>10993</v>
      </c>
      <c r="N1694">
        <v>12</v>
      </c>
      <c r="O1694" t="s">
        <v>27863</v>
      </c>
      <c r="P1694" t="s">
        <v>10681</v>
      </c>
      <c r="Q1694">
        <v>0</v>
      </c>
    </row>
    <row r="1695" spans="1:17" x14ac:dyDescent="0.25">
      <c r="A1695" t="s">
        <v>6606</v>
      </c>
      <c r="B1695" t="s">
        <v>21773</v>
      </c>
      <c r="C1695">
        <v>392</v>
      </c>
      <c r="D1695" t="s">
        <v>27859</v>
      </c>
      <c r="E1695" t="s">
        <v>27860</v>
      </c>
      <c r="F1695" t="s">
        <v>27861</v>
      </c>
      <c r="G1695" t="s">
        <v>27862</v>
      </c>
      <c r="H1695">
        <v>408</v>
      </c>
      <c r="I1695">
        <v>11</v>
      </c>
      <c r="J1695" t="s">
        <v>10683</v>
      </c>
      <c r="K1695" t="s">
        <v>10685</v>
      </c>
      <c r="L1695" t="s">
        <v>10803</v>
      </c>
      <c r="M1695" t="s">
        <v>10702</v>
      </c>
      <c r="N1695">
        <v>12</v>
      </c>
      <c r="O1695" t="s">
        <v>27863</v>
      </c>
      <c r="P1695" t="s">
        <v>10681</v>
      </c>
      <c r="Q1695">
        <v>0</v>
      </c>
    </row>
    <row r="1696" spans="1:17" x14ac:dyDescent="0.25">
      <c r="A1696" t="s">
        <v>21776</v>
      </c>
      <c r="B1696" t="s">
        <v>21777</v>
      </c>
      <c r="C1696">
        <v>36</v>
      </c>
      <c r="D1696" t="s">
        <v>27859</v>
      </c>
      <c r="E1696" t="s">
        <v>27860</v>
      </c>
      <c r="F1696" t="s">
        <v>27864</v>
      </c>
      <c r="G1696" t="s">
        <v>27862</v>
      </c>
      <c r="H1696">
        <v>36</v>
      </c>
      <c r="I1696">
        <v>0</v>
      </c>
      <c r="J1696" t="s">
        <v>10683</v>
      </c>
      <c r="K1696" t="s">
        <v>10685</v>
      </c>
      <c r="L1696" t="s">
        <v>11317</v>
      </c>
      <c r="M1696" t="s">
        <v>10709</v>
      </c>
      <c r="N1696">
        <v>12</v>
      </c>
      <c r="O1696" t="s">
        <v>27863</v>
      </c>
      <c r="P1696" t="s">
        <v>10681</v>
      </c>
      <c r="Q1696">
        <v>0</v>
      </c>
    </row>
    <row r="1697" spans="1:17" x14ac:dyDescent="0.25">
      <c r="A1697" t="s">
        <v>6607</v>
      </c>
      <c r="B1697" t="s">
        <v>21778</v>
      </c>
      <c r="C1697">
        <v>88</v>
      </c>
      <c r="D1697" t="s">
        <v>27859</v>
      </c>
      <c r="E1697" t="s">
        <v>27860</v>
      </c>
      <c r="F1697" t="s">
        <v>27861</v>
      </c>
      <c r="G1697" t="s">
        <v>27862</v>
      </c>
      <c r="H1697">
        <v>99</v>
      </c>
      <c r="I1697">
        <v>11</v>
      </c>
      <c r="J1697" t="s">
        <v>10683</v>
      </c>
      <c r="K1697" t="s">
        <v>10685</v>
      </c>
      <c r="L1697" t="s">
        <v>10694</v>
      </c>
      <c r="M1697" t="s">
        <v>10696</v>
      </c>
      <c r="N1697">
        <v>12</v>
      </c>
      <c r="O1697" t="s">
        <v>27863</v>
      </c>
      <c r="P1697" t="s">
        <v>10681</v>
      </c>
      <c r="Q1697">
        <v>0</v>
      </c>
    </row>
    <row r="1698" spans="1:17" x14ac:dyDescent="0.25">
      <c r="A1698" t="s">
        <v>6608</v>
      </c>
      <c r="B1698" t="s">
        <v>21779</v>
      </c>
      <c r="C1698">
        <v>57</v>
      </c>
      <c r="D1698" t="s">
        <v>27859</v>
      </c>
      <c r="E1698" t="s">
        <v>27860</v>
      </c>
      <c r="F1698" t="s">
        <v>27861</v>
      </c>
      <c r="G1698" t="s">
        <v>27862</v>
      </c>
      <c r="H1698">
        <v>89</v>
      </c>
      <c r="I1698">
        <v>31</v>
      </c>
      <c r="J1698" t="s">
        <v>10683</v>
      </c>
      <c r="K1698" t="s">
        <v>10685</v>
      </c>
      <c r="L1698" t="s">
        <v>10694</v>
      </c>
      <c r="M1698" t="s">
        <v>10696</v>
      </c>
      <c r="N1698">
        <v>12</v>
      </c>
      <c r="O1698" t="s">
        <v>27863</v>
      </c>
      <c r="P1698" t="s">
        <v>10681</v>
      </c>
      <c r="Q1698">
        <v>0</v>
      </c>
    </row>
    <row r="1699" spans="1:17" x14ac:dyDescent="0.25">
      <c r="A1699" t="s">
        <v>6609</v>
      </c>
      <c r="B1699" t="s">
        <v>21780</v>
      </c>
      <c r="C1699">
        <v>147</v>
      </c>
      <c r="D1699" t="s">
        <v>27859</v>
      </c>
      <c r="E1699" t="s">
        <v>27860</v>
      </c>
      <c r="F1699" t="s">
        <v>27861</v>
      </c>
      <c r="G1699" t="s">
        <v>27862</v>
      </c>
      <c r="H1699">
        <v>158</v>
      </c>
      <c r="I1699">
        <v>11</v>
      </c>
      <c r="J1699" t="s">
        <v>10683</v>
      </c>
      <c r="K1699" t="s">
        <v>10685</v>
      </c>
      <c r="L1699" t="s">
        <v>10686</v>
      </c>
      <c r="M1699" t="s">
        <v>10688</v>
      </c>
      <c r="N1699">
        <v>12</v>
      </c>
      <c r="O1699" t="s">
        <v>27863</v>
      </c>
      <c r="P1699" t="s">
        <v>10681</v>
      </c>
      <c r="Q1699">
        <v>0</v>
      </c>
    </row>
    <row r="1700" spans="1:17" x14ac:dyDescent="0.25">
      <c r="A1700" t="s">
        <v>6610</v>
      </c>
      <c r="B1700" t="s">
        <v>21781</v>
      </c>
      <c r="C1700">
        <v>0.875</v>
      </c>
      <c r="D1700" t="s">
        <v>27859</v>
      </c>
      <c r="E1700" t="s">
        <v>27860</v>
      </c>
      <c r="F1700" t="s">
        <v>27867</v>
      </c>
      <c r="G1700" t="s">
        <v>27867</v>
      </c>
      <c r="H1700">
        <v>0.875</v>
      </c>
      <c r="I1700">
        <v>0</v>
      </c>
      <c r="J1700" t="s">
        <v>10683</v>
      </c>
      <c r="K1700" t="s">
        <v>10685</v>
      </c>
      <c r="L1700" t="s">
        <v>10686</v>
      </c>
      <c r="M1700" t="s">
        <v>10688</v>
      </c>
      <c r="N1700">
        <v>24</v>
      </c>
      <c r="O1700" t="s">
        <v>27863</v>
      </c>
      <c r="P1700" t="s">
        <v>10681</v>
      </c>
      <c r="Q1700">
        <v>0</v>
      </c>
    </row>
    <row r="1701" spans="1:17" x14ac:dyDescent="0.25">
      <c r="A1701" t="s">
        <v>6610</v>
      </c>
      <c r="B1701" t="s">
        <v>21781</v>
      </c>
      <c r="C1701">
        <v>0</v>
      </c>
      <c r="D1701" t="s">
        <v>27859</v>
      </c>
      <c r="E1701" t="s">
        <v>27860</v>
      </c>
      <c r="F1701" t="s">
        <v>27861</v>
      </c>
      <c r="G1701" t="s">
        <v>27862</v>
      </c>
      <c r="H1701">
        <v>0.95833299999999999</v>
      </c>
      <c r="I1701">
        <v>0</v>
      </c>
      <c r="J1701" t="s">
        <v>10683</v>
      </c>
      <c r="K1701" t="s">
        <v>10685</v>
      </c>
      <c r="L1701" t="s">
        <v>10686</v>
      </c>
      <c r="M1701" t="s">
        <v>10688</v>
      </c>
      <c r="N1701">
        <v>24</v>
      </c>
      <c r="O1701" t="s">
        <v>27863</v>
      </c>
      <c r="P1701" t="s">
        <v>10681</v>
      </c>
      <c r="Q1701">
        <v>0</v>
      </c>
    </row>
    <row r="1702" spans="1:17" x14ac:dyDescent="0.25">
      <c r="A1702" t="s">
        <v>6611</v>
      </c>
      <c r="B1702" t="s">
        <v>21786</v>
      </c>
      <c r="C1702">
        <v>49</v>
      </c>
      <c r="D1702" t="s">
        <v>27859</v>
      </c>
      <c r="E1702" t="s">
        <v>27860</v>
      </c>
      <c r="F1702" t="s">
        <v>27861</v>
      </c>
      <c r="G1702" t="s">
        <v>27862</v>
      </c>
      <c r="H1702">
        <v>51</v>
      </c>
      <c r="I1702">
        <v>2</v>
      </c>
      <c r="J1702" t="s">
        <v>10683</v>
      </c>
      <c r="K1702" t="s">
        <v>10685</v>
      </c>
      <c r="L1702" t="s">
        <v>10874</v>
      </c>
      <c r="M1702" t="s">
        <v>10709</v>
      </c>
      <c r="N1702">
        <v>24</v>
      </c>
      <c r="O1702" t="s">
        <v>27863</v>
      </c>
      <c r="P1702" t="s">
        <v>10681</v>
      </c>
      <c r="Q1702">
        <v>0</v>
      </c>
    </row>
    <row r="1703" spans="1:17" x14ac:dyDescent="0.25">
      <c r="A1703" t="s">
        <v>6612</v>
      </c>
      <c r="B1703" t="s">
        <v>21787</v>
      </c>
      <c r="C1703">
        <v>236</v>
      </c>
      <c r="D1703" t="s">
        <v>27859</v>
      </c>
      <c r="E1703" t="s">
        <v>27860</v>
      </c>
      <c r="F1703" t="s">
        <v>27861</v>
      </c>
      <c r="G1703" t="s">
        <v>27862</v>
      </c>
      <c r="H1703">
        <v>244</v>
      </c>
      <c r="I1703">
        <v>8</v>
      </c>
      <c r="J1703" t="s">
        <v>10683</v>
      </c>
      <c r="K1703" t="s">
        <v>10685</v>
      </c>
      <c r="L1703" t="s">
        <v>10991</v>
      </c>
      <c r="M1703" t="s">
        <v>10993</v>
      </c>
      <c r="N1703">
        <v>12</v>
      </c>
      <c r="O1703" t="s">
        <v>27863</v>
      </c>
      <c r="P1703" t="s">
        <v>10681</v>
      </c>
      <c r="Q1703">
        <v>0</v>
      </c>
    </row>
    <row r="1704" spans="1:17" x14ac:dyDescent="0.25">
      <c r="A1704" t="s">
        <v>6613</v>
      </c>
      <c r="B1704" t="s">
        <v>21788</v>
      </c>
      <c r="C1704">
        <v>0.16666700000000001</v>
      </c>
      <c r="D1704" t="s">
        <v>27859</v>
      </c>
      <c r="E1704" t="s">
        <v>27860</v>
      </c>
      <c r="F1704" t="s">
        <v>27867</v>
      </c>
      <c r="G1704" t="s">
        <v>27867</v>
      </c>
      <c r="H1704">
        <v>0.16666700000000001</v>
      </c>
      <c r="I1704">
        <v>0</v>
      </c>
      <c r="J1704" t="s">
        <v>10683</v>
      </c>
      <c r="K1704" t="s">
        <v>10685</v>
      </c>
      <c r="L1704" t="s">
        <v>10923</v>
      </c>
      <c r="M1704" t="s">
        <v>10709</v>
      </c>
      <c r="N1704">
        <v>12</v>
      </c>
      <c r="O1704" t="s">
        <v>27863</v>
      </c>
      <c r="P1704" t="s">
        <v>10681</v>
      </c>
      <c r="Q1704">
        <v>0</v>
      </c>
    </row>
    <row r="1705" spans="1:17" x14ac:dyDescent="0.25">
      <c r="A1705" t="s">
        <v>6613</v>
      </c>
      <c r="B1705" t="s">
        <v>21788</v>
      </c>
      <c r="C1705">
        <v>18.5</v>
      </c>
      <c r="D1705" t="s">
        <v>27859</v>
      </c>
      <c r="E1705" t="s">
        <v>27860</v>
      </c>
      <c r="F1705" t="s">
        <v>27865</v>
      </c>
      <c r="G1705" t="s">
        <v>27862</v>
      </c>
      <c r="H1705">
        <v>30.5</v>
      </c>
      <c r="I1705">
        <v>11</v>
      </c>
      <c r="J1705" t="s">
        <v>10683</v>
      </c>
      <c r="K1705" t="s">
        <v>10685</v>
      </c>
      <c r="L1705" t="s">
        <v>10923</v>
      </c>
      <c r="M1705" t="s">
        <v>10709</v>
      </c>
      <c r="N1705">
        <v>12</v>
      </c>
      <c r="O1705" t="s">
        <v>27863</v>
      </c>
      <c r="P1705" t="s">
        <v>10681</v>
      </c>
      <c r="Q1705">
        <v>0</v>
      </c>
    </row>
    <row r="1706" spans="1:17" x14ac:dyDescent="0.25">
      <c r="A1706" t="s">
        <v>6614</v>
      </c>
      <c r="B1706" t="s">
        <v>21790</v>
      </c>
      <c r="C1706">
        <v>79</v>
      </c>
      <c r="D1706" t="s">
        <v>27859</v>
      </c>
      <c r="E1706" t="s">
        <v>27860</v>
      </c>
      <c r="F1706" t="s">
        <v>27861</v>
      </c>
      <c r="G1706" t="s">
        <v>27862</v>
      </c>
      <c r="H1706">
        <v>80</v>
      </c>
      <c r="I1706">
        <v>1</v>
      </c>
      <c r="J1706" t="s">
        <v>10683</v>
      </c>
      <c r="K1706" t="s">
        <v>10685</v>
      </c>
      <c r="L1706" t="s">
        <v>10837</v>
      </c>
      <c r="M1706" t="s">
        <v>10696</v>
      </c>
      <c r="N1706">
        <v>12</v>
      </c>
      <c r="O1706" t="s">
        <v>27863</v>
      </c>
      <c r="P1706" t="s">
        <v>10681</v>
      </c>
      <c r="Q1706">
        <v>0</v>
      </c>
    </row>
    <row r="1707" spans="1:17" x14ac:dyDescent="0.25">
      <c r="A1707" t="s">
        <v>6615</v>
      </c>
      <c r="B1707" t="s">
        <v>21796</v>
      </c>
      <c r="C1707">
        <v>35</v>
      </c>
      <c r="D1707" t="s">
        <v>27859</v>
      </c>
      <c r="E1707" t="s">
        <v>27860</v>
      </c>
      <c r="F1707" t="s">
        <v>27861</v>
      </c>
      <c r="G1707" t="s">
        <v>27862</v>
      </c>
      <c r="H1707">
        <v>35</v>
      </c>
      <c r="I1707">
        <v>0</v>
      </c>
      <c r="J1707" t="s">
        <v>10683</v>
      </c>
      <c r="K1707" t="s">
        <v>10685</v>
      </c>
      <c r="L1707" t="s">
        <v>10694</v>
      </c>
      <c r="M1707" t="s">
        <v>10696</v>
      </c>
      <c r="N1707">
        <v>12</v>
      </c>
      <c r="O1707" t="s">
        <v>27863</v>
      </c>
      <c r="P1707" t="s">
        <v>10681</v>
      </c>
      <c r="Q1707">
        <v>0</v>
      </c>
    </row>
    <row r="1708" spans="1:17" x14ac:dyDescent="0.25">
      <c r="A1708" t="s">
        <v>6616</v>
      </c>
      <c r="B1708" t="s">
        <v>21797</v>
      </c>
      <c r="C1708">
        <v>208</v>
      </c>
      <c r="D1708" t="s">
        <v>27859</v>
      </c>
      <c r="E1708" t="s">
        <v>27860</v>
      </c>
      <c r="F1708" t="s">
        <v>27866</v>
      </c>
      <c r="G1708" t="s">
        <v>27862</v>
      </c>
      <c r="H1708">
        <v>234</v>
      </c>
      <c r="I1708">
        <v>26</v>
      </c>
      <c r="J1708" t="s">
        <v>10683</v>
      </c>
      <c r="K1708" t="s">
        <v>10685</v>
      </c>
      <c r="L1708" t="s">
        <v>10686</v>
      </c>
      <c r="M1708" t="s">
        <v>10688</v>
      </c>
      <c r="N1708">
        <v>24</v>
      </c>
      <c r="O1708" t="s">
        <v>27863</v>
      </c>
      <c r="P1708" t="s">
        <v>10681</v>
      </c>
      <c r="Q1708">
        <v>0</v>
      </c>
    </row>
    <row r="1709" spans="1:17" x14ac:dyDescent="0.25">
      <c r="A1709" t="s">
        <v>6617</v>
      </c>
      <c r="B1709" t="s">
        <v>21798</v>
      </c>
      <c r="C1709">
        <v>50</v>
      </c>
      <c r="D1709" t="s">
        <v>27859</v>
      </c>
      <c r="E1709" t="s">
        <v>27860</v>
      </c>
      <c r="F1709" t="s">
        <v>27861</v>
      </c>
      <c r="G1709" t="s">
        <v>27862</v>
      </c>
      <c r="H1709">
        <v>124</v>
      </c>
      <c r="I1709">
        <v>73</v>
      </c>
      <c r="J1709" t="s">
        <v>10683</v>
      </c>
      <c r="K1709" t="s">
        <v>10685</v>
      </c>
      <c r="L1709" t="s">
        <v>10803</v>
      </c>
      <c r="M1709" t="s">
        <v>10783</v>
      </c>
      <c r="N1709">
        <v>12</v>
      </c>
      <c r="O1709" t="s">
        <v>27863</v>
      </c>
      <c r="P1709" t="s">
        <v>10681</v>
      </c>
      <c r="Q1709">
        <v>0</v>
      </c>
    </row>
    <row r="1710" spans="1:17" x14ac:dyDescent="0.25">
      <c r="A1710" t="s">
        <v>6618</v>
      </c>
      <c r="B1710" t="s">
        <v>21799</v>
      </c>
      <c r="C1710">
        <v>53</v>
      </c>
      <c r="D1710" t="s">
        <v>27859</v>
      </c>
      <c r="E1710" t="s">
        <v>27860</v>
      </c>
      <c r="F1710" t="s">
        <v>27864</v>
      </c>
      <c r="G1710" t="s">
        <v>27862</v>
      </c>
      <c r="H1710">
        <v>60</v>
      </c>
      <c r="I1710">
        <v>7</v>
      </c>
      <c r="J1710" t="s">
        <v>10683</v>
      </c>
      <c r="K1710" t="s">
        <v>10685</v>
      </c>
      <c r="L1710" t="s">
        <v>10700</v>
      </c>
      <c r="M1710" t="s">
        <v>10702</v>
      </c>
      <c r="N1710">
        <v>24</v>
      </c>
      <c r="O1710" t="s">
        <v>27863</v>
      </c>
      <c r="P1710" t="s">
        <v>10681</v>
      </c>
      <c r="Q1710">
        <v>0</v>
      </c>
    </row>
    <row r="1711" spans="1:17" x14ac:dyDescent="0.25">
      <c r="A1711" t="s">
        <v>6619</v>
      </c>
      <c r="B1711" t="s">
        <v>21801</v>
      </c>
      <c r="C1711">
        <v>41.208333000000003</v>
      </c>
      <c r="D1711" t="s">
        <v>27859</v>
      </c>
      <c r="E1711" t="s">
        <v>27860</v>
      </c>
      <c r="F1711" t="s">
        <v>27866</v>
      </c>
      <c r="G1711" t="s">
        <v>27862</v>
      </c>
      <c r="H1711">
        <v>42.208333000000003</v>
      </c>
      <c r="I1711">
        <v>1</v>
      </c>
      <c r="J1711" t="s">
        <v>10683</v>
      </c>
      <c r="K1711" t="s">
        <v>10685</v>
      </c>
      <c r="L1711" t="s">
        <v>10826</v>
      </c>
      <c r="M1711" t="s">
        <v>10709</v>
      </c>
      <c r="N1711">
        <v>24</v>
      </c>
      <c r="O1711" t="s">
        <v>27863</v>
      </c>
      <c r="P1711" t="s">
        <v>10681</v>
      </c>
      <c r="Q1711">
        <v>0</v>
      </c>
    </row>
    <row r="1712" spans="1:17" x14ac:dyDescent="0.25">
      <c r="A1712" t="s">
        <v>6621</v>
      </c>
      <c r="B1712" t="s">
        <v>21813</v>
      </c>
      <c r="C1712">
        <v>236</v>
      </c>
      <c r="D1712" t="s">
        <v>27859</v>
      </c>
      <c r="E1712" t="s">
        <v>27860</v>
      </c>
      <c r="F1712" t="s">
        <v>27866</v>
      </c>
      <c r="G1712" t="s">
        <v>27862</v>
      </c>
      <c r="H1712">
        <v>256</v>
      </c>
      <c r="I1712">
        <v>20</v>
      </c>
      <c r="J1712" t="s">
        <v>10683</v>
      </c>
      <c r="K1712" t="s">
        <v>10685</v>
      </c>
      <c r="L1712" t="s">
        <v>10803</v>
      </c>
      <c r="M1712" t="s">
        <v>10783</v>
      </c>
      <c r="N1712">
        <v>12</v>
      </c>
      <c r="O1712" t="s">
        <v>27863</v>
      </c>
      <c r="P1712" t="s">
        <v>10681</v>
      </c>
      <c r="Q1712">
        <v>0</v>
      </c>
    </row>
    <row r="1713" spans="1:17" x14ac:dyDescent="0.25">
      <c r="A1713" t="s">
        <v>6622</v>
      </c>
      <c r="B1713" t="s">
        <v>21816</v>
      </c>
      <c r="C1713">
        <v>82</v>
      </c>
      <c r="D1713" t="s">
        <v>27859</v>
      </c>
      <c r="E1713" t="s">
        <v>27860</v>
      </c>
      <c r="F1713" t="s">
        <v>27865</v>
      </c>
      <c r="G1713" t="s">
        <v>27862</v>
      </c>
      <c r="H1713">
        <v>140</v>
      </c>
      <c r="I1713">
        <v>45</v>
      </c>
      <c r="J1713" t="s">
        <v>10683</v>
      </c>
      <c r="K1713" t="s">
        <v>10685</v>
      </c>
      <c r="L1713" t="s">
        <v>10837</v>
      </c>
      <c r="M1713" t="s">
        <v>10696</v>
      </c>
      <c r="N1713">
        <v>12</v>
      </c>
      <c r="O1713" t="s">
        <v>27863</v>
      </c>
      <c r="P1713" t="s">
        <v>10681</v>
      </c>
      <c r="Q1713">
        <v>0</v>
      </c>
    </row>
    <row r="1714" spans="1:17" x14ac:dyDescent="0.25">
      <c r="A1714" t="s">
        <v>6623</v>
      </c>
      <c r="B1714" t="s">
        <v>21819</v>
      </c>
      <c r="C1714">
        <v>49.583333000000003</v>
      </c>
      <c r="D1714" t="s">
        <v>27859</v>
      </c>
      <c r="E1714" t="s">
        <v>27860</v>
      </c>
      <c r="F1714" t="s">
        <v>27871</v>
      </c>
      <c r="G1714" t="s">
        <v>27862</v>
      </c>
      <c r="H1714">
        <v>103.583333</v>
      </c>
      <c r="I1714">
        <v>50</v>
      </c>
      <c r="J1714" t="s">
        <v>10683</v>
      </c>
      <c r="K1714" t="s">
        <v>10685</v>
      </c>
      <c r="L1714" t="s">
        <v>10837</v>
      </c>
      <c r="M1714" t="s">
        <v>10696</v>
      </c>
      <c r="N1714">
        <v>12</v>
      </c>
      <c r="O1714" t="s">
        <v>27863</v>
      </c>
      <c r="P1714" t="s">
        <v>10681</v>
      </c>
      <c r="Q1714">
        <v>0</v>
      </c>
    </row>
    <row r="1715" spans="1:17" x14ac:dyDescent="0.25">
      <c r="A1715" t="s">
        <v>6624</v>
      </c>
      <c r="B1715" t="s">
        <v>21826</v>
      </c>
      <c r="C1715">
        <v>900</v>
      </c>
      <c r="D1715" t="s">
        <v>27859</v>
      </c>
      <c r="E1715" t="s">
        <v>27860</v>
      </c>
      <c r="F1715" t="s">
        <v>27872</v>
      </c>
      <c r="G1715" t="s">
        <v>27862</v>
      </c>
      <c r="H1715">
        <v>900</v>
      </c>
      <c r="I1715">
        <v>0</v>
      </c>
      <c r="J1715" t="s">
        <v>10683</v>
      </c>
      <c r="K1715" t="s">
        <v>10685</v>
      </c>
      <c r="L1715" t="s">
        <v>10803</v>
      </c>
      <c r="M1715" t="s">
        <v>10783</v>
      </c>
      <c r="N1715">
        <v>24</v>
      </c>
      <c r="O1715" t="s">
        <v>27863</v>
      </c>
      <c r="P1715" t="s">
        <v>10681</v>
      </c>
      <c r="Q1715">
        <v>0</v>
      </c>
    </row>
    <row r="1716" spans="1:17" x14ac:dyDescent="0.25">
      <c r="A1716" t="s">
        <v>6624</v>
      </c>
      <c r="B1716" t="s">
        <v>21826</v>
      </c>
      <c r="C1716">
        <v>641.95833300000004</v>
      </c>
      <c r="D1716" t="s">
        <v>27859</v>
      </c>
      <c r="E1716" t="s">
        <v>27860</v>
      </c>
      <c r="F1716" t="s">
        <v>27866</v>
      </c>
      <c r="G1716" t="s">
        <v>27862</v>
      </c>
      <c r="H1716">
        <v>696.95833300000004</v>
      </c>
      <c r="I1716">
        <v>55</v>
      </c>
      <c r="J1716" t="s">
        <v>10683</v>
      </c>
      <c r="K1716" t="s">
        <v>10685</v>
      </c>
      <c r="L1716" t="s">
        <v>10803</v>
      </c>
      <c r="M1716" t="s">
        <v>10783</v>
      </c>
      <c r="N1716">
        <v>24</v>
      </c>
      <c r="O1716" t="s">
        <v>27863</v>
      </c>
      <c r="P1716" t="s">
        <v>10681</v>
      </c>
      <c r="Q1716">
        <v>0</v>
      </c>
    </row>
    <row r="1717" spans="1:17" x14ac:dyDescent="0.25">
      <c r="A1717" t="s">
        <v>6625</v>
      </c>
      <c r="B1717" t="s">
        <v>21827</v>
      </c>
      <c r="C1717">
        <v>341</v>
      </c>
      <c r="D1717" t="s">
        <v>27859</v>
      </c>
      <c r="E1717" t="s">
        <v>27860</v>
      </c>
      <c r="F1717" t="s">
        <v>27861</v>
      </c>
      <c r="G1717" t="s">
        <v>27862</v>
      </c>
      <c r="H1717">
        <v>362</v>
      </c>
      <c r="I1717">
        <v>21</v>
      </c>
      <c r="J1717" t="s">
        <v>10683</v>
      </c>
      <c r="K1717" t="s">
        <v>10685</v>
      </c>
      <c r="L1717" t="s">
        <v>10700</v>
      </c>
      <c r="M1717" t="s">
        <v>10702</v>
      </c>
      <c r="N1717">
        <v>12</v>
      </c>
      <c r="O1717" t="s">
        <v>27863</v>
      </c>
      <c r="P1717" t="s">
        <v>10681</v>
      </c>
      <c r="Q1717">
        <v>0</v>
      </c>
    </row>
    <row r="1718" spans="1:17" x14ac:dyDescent="0.25">
      <c r="A1718" t="s">
        <v>6629</v>
      </c>
      <c r="B1718" t="s">
        <v>21831</v>
      </c>
      <c r="C1718">
        <v>72</v>
      </c>
      <c r="D1718" t="s">
        <v>27859</v>
      </c>
      <c r="E1718" t="s">
        <v>27860</v>
      </c>
      <c r="F1718" t="s">
        <v>27864</v>
      </c>
      <c r="G1718" t="s">
        <v>27862</v>
      </c>
      <c r="H1718">
        <v>75</v>
      </c>
      <c r="I1718">
        <v>3</v>
      </c>
      <c r="J1718" t="s">
        <v>10683</v>
      </c>
      <c r="K1718" t="s">
        <v>10685</v>
      </c>
      <c r="L1718" t="s">
        <v>10732</v>
      </c>
      <c r="M1718" t="s">
        <v>10688</v>
      </c>
      <c r="N1718">
        <v>24</v>
      </c>
      <c r="O1718" t="s">
        <v>27863</v>
      </c>
      <c r="P1718" t="s">
        <v>10681</v>
      </c>
      <c r="Q1718">
        <v>0</v>
      </c>
    </row>
    <row r="1719" spans="1:17" x14ac:dyDescent="0.25">
      <c r="A1719" t="s">
        <v>6630</v>
      </c>
      <c r="B1719" t="s">
        <v>21832</v>
      </c>
      <c r="C1719">
        <v>1437.75</v>
      </c>
      <c r="D1719" t="s">
        <v>27859</v>
      </c>
      <c r="E1719" t="s">
        <v>27860</v>
      </c>
      <c r="F1719" t="s">
        <v>27872</v>
      </c>
      <c r="G1719" t="s">
        <v>27862</v>
      </c>
      <c r="H1719">
        <v>1491</v>
      </c>
      <c r="I1719">
        <v>52</v>
      </c>
      <c r="J1719" t="s">
        <v>10683</v>
      </c>
      <c r="K1719" t="s">
        <v>10685</v>
      </c>
      <c r="L1719" t="s">
        <v>10686</v>
      </c>
      <c r="M1719" t="s">
        <v>10688</v>
      </c>
      <c r="N1719">
        <v>24</v>
      </c>
      <c r="O1719" t="s">
        <v>27863</v>
      </c>
      <c r="P1719" t="s">
        <v>10681</v>
      </c>
      <c r="Q1719">
        <v>0</v>
      </c>
    </row>
    <row r="1720" spans="1:17" x14ac:dyDescent="0.25">
      <c r="A1720" t="s">
        <v>6630</v>
      </c>
      <c r="B1720" t="s">
        <v>21832</v>
      </c>
      <c r="C1720">
        <v>0.75</v>
      </c>
      <c r="D1720" t="s">
        <v>27859</v>
      </c>
      <c r="E1720" t="s">
        <v>27860</v>
      </c>
      <c r="F1720" t="s">
        <v>27861</v>
      </c>
      <c r="G1720" t="s">
        <v>27862</v>
      </c>
      <c r="H1720">
        <v>48.75</v>
      </c>
      <c r="I1720">
        <v>48</v>
      </c>
      <c r="J1720" t="s">
        <v>10683</v>
      </c>
      <c r="K1720" t="s">
        <v>10685</v>
      </c>
      <c r="L1720" t="s">
        <v>10686</v>
      </c>
      <c r="M1720" t="s">
        <v>10688</v>
      </c>
      <c r="N1720">
        <v>24</v>
      </c>
      <c r="O1720" t="s">
        <v>27863</v>
      </c>
      <c r="P1720" t="s">
        <v>10681</v>
      </c>
      <c r="Q1720">
        <v>0</v>
      </c>
    </row>
    <row r="1721" spans="1:17" x14ac:dyDescent="0.25">
      <c r="A1721" t="s">
        <v>6631</v>
      </c>
      <c r="B1721" t="s">
        <v>21835</v>
      </c>
      <c r="C1721">
        <v>78.666667000000004</v>
      </c>
      <c r="D1721" t="s">
        <v>27859</v>
      </c>
      <c r="E1721" t="s">
        <v>27860</v>
      </c>
      <c r="F1721" t="s">
        <v>27861</v>
      </c>
      <c r="G1721" t="s">
        <v>27862</v>
      </c>
      <c r="H1721">
        <v>89.666667000000004</v>
      </c>
      <c r="I1721">
        <v>11</v>
      </c>
      <c r="J1721" t="s">
        <v>10683</v>
      </c>
      <c r="K1721" t="s">
        <v>10685</v>
      </c>
      <c r="L1721" t="s">
        <v>10746</v>
      </c>
      <c r="M1721" t="s">
        <v>10696</v>
      </c>
      <c r="N1721">
        <v>12</v>
      </c>
      <c r="O1721" t="s">
        <v>27863</v>
      </c>
      <c r="P1721" t="s">
        <v>10681</v>
      </c>
      <c r="Q1721">
        <v>0</v>
      </c>
    </row>
    <row r="1722" spans="1:17" x14ac:dyDescent="0.25">
      <c r="A1722" t="s">
        <v>6632</v>
      </c>
      <c r="B1722" t="s">
        <v>21836</v>
      </c>
      <c r="C1722">
        <v>348.66666700000002</v>
      </c>
      <c r="D1722" t="s">
        <v>27859</v>
      </c>
      <c r="E1722" t="s">
        <v>27860</v>
      </c>
      <c r="F1722" t="s">
        <v>27865</v>
      </c>
      <c r="G1722" t="s">
        <v>27862</v>
      </c>
      <c r="H1722">
        <v>360.66666700000002</v>
      </c>
      <c r="I1722">
        <v>12</v>
      </c>
      <c r="J1722" t="s">
        <v>10683</v>
      </c>
      <c r="K1722" t="s">
        <v>10685</v>
      </c>
      <c r="L1722" t="s">
        <v>10732</v>
      </c>
      <c r="M1722" t="s">
        <v>10688</v>
      </c>
      <c r="N1722">
        <v>12</v>
      </c>
      <c r="O1722" t="s">
        <v>27863</v>
      </c>
      <c r="P1722" t="s">
        <v>10681</v>
      </c>
      <c r="Q1722">
        <v>0</v>
      </c>
    </row>
    <row r="1723" spans="1:17" x14ac:dyDescent="0.25">
      <c r="A1723" t="s">
        <v>6633</v>
      </c>
      <c r="B1723" t="s">
        <v>21837</v>
      </c>
      <c r="C1723">
        <v>11</v>
      </c>
      <c r="D1723" t="s">
        <v>27859</v>
      </c>
      <c r="E1723" t="s">
        <v>27860</v>
      </c>
      <c r="F1723" t="s">
        <v>27861</v>
      </c>
      <c r="G1723" t="s">
        <v>27862</v>
      </c>
      <c r="H1723">
        <v>17</v>
      </c>
      <c r="I1723">
        <v>6</v>
      </c>
      <c r="J1723" t="s">
        <v>10683</v>
      </c>
      <c r="K1723" t="s">
        <v>10685</v>
      </c>
      <c r="L1723" t="s">
        <v>10732</v>
      </c>
      <c r="M1723" t="s">
        <v>10688</v>
      </c>
      <c r="N1723">
        <v>12</v>
      </c>
      <c r="O1723" t="s">
        <v>27863</v>
      </c>
      <c r="P1723" t="s">
        <v>10681</v>
      </c>
      <c r="Q1723">
        <v>0</v>
      </c>
    </row>
    <row r="1724" spans="1:17" x14ac:dyDescent="0.25">
      <c r="A1724" t="s">
        <v>6634</v>
      </c>
      <c r="B1724" t="s">
        <v>21840</v>
      </c>
      <c r="C1724">
        <v>83</v>
      </c>
      <c r="D1724" t="s">
        <v>27859</v>
      </c>
      <c r="E1724" t="s">
        <v>27860</v>
      </c>
      <c r="F1724" t="s">
        <v>27864</v>
      </c>
      <c r="G1724" t="s">
        <v>27862</v>
      </c>
      <c r="H1724">
        <v>101</v>
      </c>
      <c r="I1724">
        <v>18</v>
      </c>
      <c r="J1724" t="s">
        <v>10683</v>
      </c>
      <c r="K1724" t="s">
        <v>10685</v>
      </c>
      <c r="L1724" t="s">
        <v>10686</v>
      </c>
      <c r="M1724" t="s">
        <v>10688</v>
      </c>
      <c r="N1724">
        <v>12</v>
      </c>
      <c r="O1724" t="s">
        <v>27863</v>
      </c>
      <c r="P1724" t="s">
        <v>10681</v>
      </c>
      <c r="Q1724">
        <v>0</v>
      </c>
    </row>
    <row r="1725" spans="1:17" x14ac:dyDescent="0.25">
      <c r="A1725" t="s">
        <v>6635</v>
      </c>
      <c r="B1725" t="s">
        <v>21843</v>
      </c>
      <c r="C1725">
        <v>124</v>
      </c>
      <c r="D1725" t="s">
        <v>27859</v>
      </c>
      <c r="E1725" t="s">
        <v>27860</v>
      </c>
      <c r="F1725" t="s">
        <v>27861</v>
      </c>
      <c r="G1725" t="s">
        <v>27862</v>
      </c>
      <c r="H1725">
        <v>135</v>
      </c>
      <c r="I1725">
        <v>11</v>
      </c>
      <c r="J1725" t="s">
        <v>10683</v>
      </c>
      <c r="K1725" t="s">
        <v>10685</v>
      </c>
      <c r="L1725" t="s">
        <v>10700</v>
      </c>
      <c r="M1725" t="s">
        <v>10702</v>
      </c>
      <c r="N1725">
        <v>24</v>
      </c>
      <c r="O1725" t="s">
        <v>27863</v>
      </c>
      <c r="P1725" t="s">
        <v>10681</v>
      </c>
      <c r="Q1725">
        <v>0</v>
      </c>
    </row>
    <row r="1726" spans="1:17" x14ac:dyDescent="0.25">
      <c r="A1726" t="s">
        <v>6636</v>
      </c>
      <c r="B1726" t="s">
        <v>21848</v>
      </c>
      <c r="C1726">
        <v>7</v>
      </c>
      <c r="D1726" t="s">
        <v>27859</v>
      </c>
      <c r="E1726" t="s">
        <v>27860</v>
      </c>
      <c r="F1726" t="s">
        <v>27861</v>
      </c>
      <c r="G1726" t="s">
        <v>27862</v>
      </c>
      <c r="H1726">
        <v>18</v>
      </c>
      <c r="I1726">
        <v>11</v>
      </c>
      <c r="J1726" t="s">
        <v>10683</v>
      </c>
      <c r="K1726" t="s">
        <v>10685</v>
      </c>
      <c r="L1726" t="s">
        <v>10826</v>
      </c>
      <c r="M1726" t="s">
        <v>10709</v>
      </c>
      <c r="N1726">
        <v>24</v>
      </c>
      <c r="O1726" t="s">
        <v>27863</v>
      </c>
      <c r="P1726" t="s">
        <v>10681</v>
      </c>
      <c r="Q1726">
        <v>0</v>
      </c>
    </row>
    <row r="1727" spans="1:17" x14ac:dyDescent="0.25">
      <c r="A1727" t="s">
        <v>6637</v>
      </c>
      <c r="B1727" t="s">
        <v>21849</v>
      </c>
      <c r="C1727">
        <v>0</v>
      </c>
      <c r="D1727" t="s">
        <v>27859</v>
      </c>
      <c r="E1727" t="s">
        <v>27860</v>
      </c>
      <c r="F1727" t="s">
        <v>27864</v>
      </c>
      <c r="G1727" t="s">
        <v>27862</v>
      </c>
      <c r="H1727">
        <v>1</v>
      </c>
      <c r="I1727">
        <v>1</v>
      </c>
      <c r="J1727" t="s">
        <v>10683</v>
      </c>
      <c r="K1727" t="s">
        <v>10685</v>
      </c>
      <c r="L1727" t="s">
        <v>11198</v>
      </c>
      <c r="M1727" t="s">
        <v>10783</v>
      </c>
      <c r="N1727">
        <v>12</v>
      </c>
      <c r="O1727" t="s">
        <v>27863</v>
      </c>
      <c r="P1727" t="s">
        <v>10681</v>
      </c>
      <c r="Q1727">
        <v>0</v>
      </c>
    </row>
    <row r="1728" spans="1:17" x14ac:dyDescent="0.25">
      <c r="A1728" t="s">
        <v>6638</v>
      </c>
      <c r="B1728" t="s">
        <v>21850</v>
      </c>
      <c r="C1728">
        <v>169</v>
      </c>
      <c r="D1728" t="s">
        <v>27859</v>
      </c>
      <c r="E1728" t="s">
        <v>27860</v>
      </c>
      <c r="F1728" t="s">
        <v>27861</v>
      </c>
      <c r="G1728" t="s">
        <v>27862</v>
      </c>
      <c r="H1728">
        <v>189</v>
      </c>
      <c r="I1728">
        <v>20</v>
      </c>
      <c r="J1728" t="s">
        <v>10683</v>
      </c>
      <c r="K1728" t="s">
        <v>10685</v>
      </c>
      <c r="L1728" t="s">
        <v>10781</v>
      </c>
      <c r="M1728" t="s">
        <v>10783</v>
      </c>
      <c r="N1728">
        <v>12</v>
      </c>
      <c r="O1728" t="s">
        <v>27863</v>
      </c>
      <c r="P1728" t="s">
        <v>10681</v>
      </c>
      <c r="Q1728">
        <v>0</v>
      </c>
    </row>
    <row r="1729" spans="1:17" x14ac:dyDescent="0.25">
      <c r="A1729" t="s">
        <v>9911</v>
      </c>
      <c r="B1729" t="s">
        <v>21855</v>
      </c>
      <c r="C1729">
        <v>3</v>
      </c>
      <c r="D1729" t="s">
        <v>27859</v>
      </c>
      <c r="E1729" t="s">
        <v>27860</v>
      </c>
      <c r="F1729" t="s">
        <v>27861</v>
      </c>
      <c r="G1729" t="s">
        <v>27862</v>
      </c>
      <c r="H1729">
        <v>3</v>
      </c>
      <c r="I1729">
        <v>0</v>
      </c>
      <c r="J1729" t="s">
        <v>10683</v>
      </c>
      <c r="K1729" t="s">
        <v>10685</v>
      </c>
      <c r="L1729" t="s">
        <v>10737</v>
      </c>
      <c r="M1729" t="s">
        <v>10709</v>
      </c>
      <c r="N1729">
        <v>24</v>
      </c>
      <c r="O1729" t="s">
        <v>27863</v>
      </c>
      <c r="P1729" t="s">
        <v>10681</v>
      </c>
      <c r="Q1729">
        <v>0</v>
      </c>
    </row>
    <row r="1730" spans="1:17" x14ac:dyDescent="0.25">
      <c r="A1730" t="s">
        <v>6639</v>
      </c>
      <c r="B1730" t="s">
        <v>21858</v>
      </c>
      <c r="C1730">
        <v>0.16666700000000001</v>
      </c>
      <c r="D1730" t="s">
        <v>27859</v>
      </c>
      <c r="E1730" t="s">
        <v>27860</v>
      </c>
      <c r="F1730" t="s">
        <v>27867</v>
      </c>
      <c r="G1730" t="s">
        <v>27867</v>
      </c>
      <c r="H1730">
        <v>0.16666700000000001</v>
      </c>
      <c r="I1730">
        <v>0</v>
      </c>
      <c r="J1730" t="s">
        <v>10683</v>
      </c>
      <c r="K1730" t="s">
        <v>10685</v>
      </c>
      <c r="L1730" t="s">
        <v>10746</v>
      </c>
      <c r="M1730" t="s">
        <v>10696</v>
      </c>
      <c r="N1730">
        <v>12</v>
      </c>
      <c r="O1730" t="s">
        <v>27863</v>
      </c>
      <c r="P1730" t="s">
        <v>10681</v>
      </c>
      <c r="Q1730">
        <v>0</v>
      </c>
    </row>
    <row r="1731" spans="1:17" x14ac:dyDescent="0.25">
      <c r="A1731" t="s">
        <v>6639</v>
      </c>
      <c r="B1731" t="s">
        <v>21858</v>
      </c>
      <c r="C1731">
        <v>0</v>
      </c>
      <c r="D1731" t="s">
        <v>27859</v>
      </c>
      <c r="E1731" t="s">
        <v>27860</v>
      </c>
      <c r="F1731" t="s">
        <v>27865</v>
      </c>
      <c r="G1731" t="s">
        <v>27862</v>
      </c>
      <c r="H1731">
        <v>7</v>
      </c>
      <c r="I1731">
        <v>7</v>
      </c>
      <c r="J1731" t="s">
        <v>10683</v>
      </c>
      <c r="K1731" t="s">
        <v>10685</v>
      </c>
      <c r="L1731" t="s">
        <v>10746</v>
      </c>
      <c r="M1731" t="s">
        <v>10696</v>
      </c>
      <c r="N1731">
        <v>12</v>
      </c>
      <c r="O1731" t="s">
        <v>27863</v>
      </c>
      <c r="P1731" t="s">
        <v>10681</v>
      </c>
      <c r="Q1731">
        <v>0</v>
      </c>
    </row>
    <row r="1732" spans="1:17" x14ac:dyDescent="0.25">
      <c r="A1732" t="s">
        <v>6640</v>
      </c>
      <c r="B1732" t="s">
        <v>21859</v>
      </c>
      <c r="C1732">
        <v>107</v>
      </c>
      <c r="D1732" t="s">
        <v>27859</v>
      </c>
      <c r="E1732" t="s">
        <v>27860</v>
      </c>
      <c r="F1732" t="s">
        <v>27861</v>
      </c>
      <c r="G1732" t="s">
        <v>27862</v>
      </c>
      <c r="H1732">
        <v>116</v>
      </c>
      <c r="I1732">
        <v>9</v>
      </c>
      <c r="J1732" t="s">
        <v>10683</v>
      </c>
      <c r="K1732" t="s">
        <v>10685</v>
      </c>
      <c r="L1732" t="s">
        <v>10737</v>
      </c>
      <c r="M1732" t="s">
        <v>10709</v>
      </c>
      <c r="N1732">
        <v>12</v>
      </c>
      <c r="O1732" t="s">
        <v>27863</v>
      </c>
      <c r="P1732" t="s">
        <v>10681</v>
      </c>
      <c r="Q1732">
        <v>0</v>
      </c>
    </row>
    <row r="1733" spans="1:17" x14ac:dyDescent="0.25">
      <c r="A1733" t="s">
        <v>6641</v>
      </c>
      <c r="B1733" t="s">
        <v>21860</v>
      </c>
      <c r="C1733">
        <v>42</v>
      </c>
      <c r="D1733" t="s">
        <v>27859</v>
      </c>
      <c r="E1733" t="s">
        <v>27860</v>
      </c>
      <c r="F1733" t="s">
        <v>27864</v>
      </c>
      <c r="G1733" t="s">
        <v>27862</v>
      </c>
      <c r="H1733">
        <v>48</v>
      </c>
      <c r="I1733">
        <v>6</v>
      </c>
      <c r="J1733" t="s">
        <v>10683</v>
      </c>
      <c r="K1733" t="s">
        <v>10685</v>
      </c>
      <c r="L1733" t="s">
        <v>10803</v>
      </c>
      <c r="M1733" t="s">
        <v>10783</v>
      </c>
      <c r="N1733">
        <v>12</v>
      </c>
      <c r="O1733" t="s">
        <v>27863</v>
      </c>
      <c r="P1733" t="s">
        <v>10681</v>
      </c>
      <c r="Q1733">
        <v>0</v>
      </c>
    </row>
    <row r="1734" spans="1:17" x14ac:dyDescent="0.25">
      <c r="A1734" t="s">
        <v>6642</v>
      </c>
      <c r="B1734" t="s">
        <v>21865</v>
      </c>
      <c r="C1734">
        <v>238.66666699999999</v>
      </c>
      <c r="D1734" t="s">
        <v>27859</v>
      </c>
      <c r="E1734" t="s">
        <v>27860</v>
      </c>
      <c r="F1734" t="s">
        <v>27861</v>
      </c>
      <c r="G1734" t="s">
        <v>27862</v>
      </c>
      <c r="H1734">
        <v>261.66666700000002</v>
      </c>
      <c r="I1734">
        <v>17</v>
      </c>
      <c r="J1734" t="s">
        <v>10683</v>
      </c>
      <c r="K1734" t="s">
        <v>10685</v>
      </c>
      <c r="L1734" t="s">
        <v>10803</v>
      </c>
      <c r="M1734" t="s">
        <v>10783</v>
      </c>
      <c r="N1734">
        <v>12</v>
      </c>
      <c r="O1734" t="s">
        <v>27863</v>
      </c>
      <c r="P1734" t="s">
        <v>10681</v>
      </c>
      <c r="Q1734">
        <v>0</v>
      </c>
    </row>
    <row r="1735" spans="1:17" x14ac:dyDescent="0.25">
      <c r="A1735" t="s">
        <v>6643</v>
      </c>
      <c r="B1735" t="s">
        <v>21868</v>
      </c>
      <c r="C1735">
        <v>59</v>
      </c>
      <c r="D1735" t="s">
        <v>27859</v>
      </c>
      <c r="E1735" t="s">
        <v>27860</v>
      </c>
      <c r="F1735" t="s">
        <v>27865</v>
      </c>
      <c r="G1735" t="s">
        <v>27862</v>
      </c>
      <c r="H1735">
        <v>64</v>
      </c>
      <c r="I1735">
        <v>5</v>
      </c>
      <c r="J1735" t="s">
        <v>10683</v>
      </c>
      <c r="K1735" t="s">
        <v>10685</v>
      </c>
      <c r="L1735" t="s">
        <v>10826</v>
      </c>
      <c r="M1735" t="s">
        <v>10709</v>
      </c>
      <c r="N1735">
        <v>24</v>
      </c>
      <c r="O1735" t="s">
        <v>27863</v>
      </c>
      <c r="P1735" t="s">
        <v>10681</v>
      </c>
      <c r="Q1735">
        <v>0</v>
      </c>
    </row>
    <row r="1736" spans="1:17" x14ac:dyDescent="0.25">
      <c r="A1736" t="s">
        <v>6644</v>
      </c>
      <c r="B1736" t="s">
        <v>21869</v>
      </c>
      <c r="C1736">
        <v>148</v>
      </c>
      <c r="D1736" t="s">
        <v>27859</v>
      </c>
      <c r="E1736" t="s">
        <v>27860</v>
      </c>
      <c r="F1736" t="s">
        <v>27871</v>
      </c>
      <c r="G1736" t="s">
        <v>27862</v>
      </c>
      <c r="H1736">
        <v>156</v>
      </c>
      <c r="I1736">
        <v>8</v>
      </c>
      <c r="J1736" t="s">
        <v>10683</v>
      </c>
      <c r="K1736" t="s">
        <v>10685</v>
      </c>
      <c r="L1736" t="s">
        <v>10826</v>
      </c>
      <c r="M1736" t="s">
        <v>10709</v>
      </c>
      <c r="N1736">
        <v>24</v>
      </c>
      <c r="O1736" t="s">
        <v>27863</v>
      </c>
      <c r="P1736" t="s">
        <v>10681</v>
      </c>
      <c r="Q1736">
        <v>0</v>
      </c>
    </row>
    <row r="1737" spans="1:17" x14ac:dyDescent="0.25">
      <c r="A1737" t="s">
        <v>6645</v>
      </c>
      <c r="B1737" t="s">
        <v>21872</v>
      </c>
      <c r="C1737">
        <v>55</v>
      </c>
      <c r="D1737" t="s">
        <v>27859</v>
      </c>
      <c r="E1737" t="s">
        <v>27860</v>
      </c>
      <c r="F1737" t="s">
        <v>27864</v>
      </c>
      <c r="G1737" t="s">
        <v>27862</v>
      </c>
      <c r="H1737">
        <v>55</v>
      </c>
      <c r="I1737">
        <v>0</v>
      </c>
      <c r="J1737" t="s">
        <v>10683</v>
      </c>
      <c r="K1737" t="s">
        <v>10685</v>
      </c>
      <c r="L1737" t="s">
        <v>10761</v>
      </c>
      <c r="M1737" t="s">
        <v>10709</v>
      </c>
      <c r="N1737">
        <v>12</v>
      </c>
      <c r="O1737" t="s">
        <v>27863</v>
      </c>
      <c r="P1737" t="s">
        <v>10681</v>
      </c>
      <c r="Q1737">
        <v>0</v>
      </c>
    </row>
    <row r="1738" spans="1:17" x14ac:dyDescent="0.25">
      <c r="A1738" t="s">
        <v>6646</v>
      </c>
      <c r="B1738" t="s">
        <v>21873</v>
      </c>
      <c r="C1738">
        <v>600</v>
      </c>
      <c r="D1738" t="s">
        <v>27859</v>
      </c>
      <c r="E1738" t="s">
        <v>27860</v>
      </c>
      <c r="F1738" t="s">
        <v>27872</v>
      </c>
      <c r="G1738" t="s">
        <v>27862</v>
      </c>
      <c r="H1738">
        <v>600</v>
      </c>
      <c r="I1738">
        <v>0</v>
      </c>
      <c r="J1738" t="s">
        <v>10683</v>
      </c>
      <c r="K1738" t="s">
        <v>10685</v>
      </c>
      <c r="L1738" t="s">
        <v>10803</v>
      </c>
      <c r="M1738" t="s">
        <v>10783</v>
      </c>
      <c r="N1738">
        <v>24</v>
      </c>
      <c r="O1738" t="s">
        <v>27863</v>
      </c>
      <c r="P1738" t="s">
        <v>10681</v>
      </c>
      <c r="Q1738">
        <v>0</v>
      </c>
    </row>
    <row r="1739" spans="1:17" x14ac:dyDescent="0.25">
      <c r="A1739" t="s">
        <v>6646</v>
      </c>
      <c r="B1739" t="s">
        <v>21873</v>
      </c>
      <c r="C1739">
        <v>109.833333</v>
      </c>
      <c r="D1739" t="s">
        <v>27859</v>
      </c>
      <c r="E1739" t="s">
        <v>27860</v>
      </c>
      <c r="F1739" t="s">
        <v>27861</v>
      </c>
      <c r="G1739" t="s">
        <v>27862</v>
      </c>
      <c r="H1739">
        <v>125.833333</v>
      </c>
      <c r="I1739">
        <v>16</v>
      </c>
      <c r="J1739" t="s">
        <v>10683</v>
      </c>
      <c r="K1739" t="s">
        <v>10685</v>
      </c>
      <c r="L1739" t="s">
        <v>10803</v>
      </c>
      <c r="M1739" t="s">
        <v>10783</v>
      </c>
      <c r="N1739">
        <v>24</v>
      </c>
      <c r="O1739" t="s">
        <v>27863</v>
      </c>
      <c r="P1739" t="s">
        <v>10681</v>
      </c>
      <c r="Q1739">
        <v>0</v>
      </c>
    </row>
    <row r="1740" spans="1:17" x14ac:dyDescent="0.25">
      <c r="A1740" t="s">
        <v>6647</v>
      </c>
      <c r="B1740" t="s">
        <v>21874</v>
      </c>
      <c r="C1740">
        <v>18</v>
      </c>
      <c r="D1740" t="s">
        <v>27859</v>
      </c>
      <c r="E1740" t="s">
        <v>27860</v>
      </c>
      <c r="F1740" t="s">
        <v>27861</v>
      </c>
      <c r="G1740" t="s">
        <v>27862</v>
      </c>
      <c r="H1740">
        <v>18</v>
      </c>
      <c r="I1740">
        <v>0</v>
      </c>
      <c r="J1740" t="s">
        <v>10683</v>
      </c>
      <c r="K1740" t="s">
        <v>10685</v>
      </c>
      <c r="L1740" t="s">
        <v>10707</v>
      </c>
      <c r="M1740" t="s">
        <v>10709</v>
      </c>
      <c r="N1740">
        <v>12</v>
      </c>
      <c r="O1740" t="s">
        <v>27863</v>
      </c>
      <c r="P1740" t="s">
        <v>10681</v>
      </c>
      <c r="Q1740">
        <v>0</v>
      </c>
    </row>
    <row r="1741" spans="1:17" x14ac:dyDescent="0.25">
      <c r="A1741" t="s">
        <v>6648</v>
      </c>
      <c r="B1741" t="s">
        <v>21875</v>
      </c>
      <c r="C1741">
        <v>20</v>
      </c>
      <c r="D1741" t="s">
        <v>27859</v>
      </c>
      <c r="E1741" t="s">
        <v>27860</v>
      </c>
      <c r="F1741" t="s">
        <v>27861</v>
      </c>
      <c r="G1741" t="s">
        <v>27862</v>
      </c>
      <c r="H1741">
        <v>24</v>
      </c>
      <c r="I1741">
        <v>4</v>
      </c>
      <c r="J1741" t="s">
        <v>10683</v>
      </c>
      <c r="K1741" t="s">
        <v>10685</v>
      </c>
      <c r="L1741" t="s">
        <v>10826</v>
      </c>
      <c r="M1741" t="s">
        <v>10709</v>
      </c>
      <c r="N1741">
        <v>24</v>
      </c>
      <c r="O1741" t="s">
        <v>27863</v>
      </c>
      <c r="P1741" t="s">
        <v>10681</v>
      </c>
      <c r="Q1741">
        <v>0</v>
      </c>
    </row>
    <row r="1742" spans="1:17" x14ac:dyDescent="0.25">
      <c r="A1742" t="s">
        <v>6649</v>
      </c>
      <c r="B1742" t="s">
        <v>21878</v>
      </c>
      <c r="C1742">
        <v>99</v>
      </c>
      <c r="D1742" t="s">
        <v>27859</v>
      </c>
      <c r="E1742" t="s">
        <v>27860</v>
      </c>
      <c r="F1742" t="s">
        <v>27861</v>
      </c>
      <c r="G1742" t="s">
        <v>27862</v>
      </c>
      <c r="H1742">
        <v>100</v>
      </c>
      <c r="I1742">
        <v>1</v>
      </c>
      <c r="J1742" t="s">
        <v>10683</v>
      </c>
      <c r="K1742" t="s">
        <v>10685</v>
      </c>
      <c r="L1742" t="s">
        <v>10686</v>
      </c>
      <c r="M1742" t="s">
        <v>10688</v>
      </c>
      <c r="N1742">
        <v>24</v>
      </c>
      <c r="O1742" t="s">
        <v>27863</v>
      </c>
      <c r="P1742" t="s">
        <v>10681</v>
      </c>
      <c r="Q1742">
        <v>0</v>
      </c>
    </row>
    <row r="1743" spans="1:17" x14ac:dyDescent="0.25">
      <c r="A1743" t="s">
        <v>6652</v>
      </c>
      <c r="B1743" t="s">
        <v>21887</v>
      </c>
      <c r="C1743">
        <v>14</v>
      </c>
      <c r="D1743" t="s">
        <v>27859</v>
      </c>
      <c r="E1743" t="s">
        <v>27860</v>
      </c>
      <c r="F1743" t="s">
        <v>27871</v>
      </c>
      <c r="G1743" t="s">
        <v>27862</v>
      </c>
      <c r="H1743">
        <v>14</v>
      </c>
      <c r="I1743">
        <v>0</v>
      </c>
      <c r="J1743" t="s">
        <v>10683</v>
      </c>
      <c r="K1743" t="s">
        <v>10685</v>
      </c>
      <c r="L1743" t="s">
        <v>10793</v>
      </c>
      <c r="M1743" t="s">
        <v>10783</v>
      </c>
      <c r="N1743">
        <v>12</v>
      </c>
      <c r="O1743" t="s">
        <v>27863</v>
      </c>
      <c r="P1743" t="s">
        <v>10681</v>
      </c>
      <c r="Q1743">
        <v>0</v>
      </c>
    </row>
    <row r="1744" spans="1:17" x14ac:dyDescent="0.25">
      <c r="A1744" t="s">
        <v>6653</v>
      </c>
      <c r="B1744" t="s">
        <v>21888</v>
      </c>
      <c r="C1744">
        <v>1020</v>
      </c>
      <c r="D1744" t="s">
        <v>27859</v>
      </c>
      <c r="E1744" t="s">
        <v>27860</v>
      </c>
      <c r="F1744" t="s">
        <v>27872</v>
      </c>
      <c r="G1744" t="s">
        <v>27862</v>
      </c>
      <c r="H1744">
        <v>1020</v>
      </c>
      <c r="I1744">
        <v>0</v>
      </c>
      <c r="J1744" t="s">
        <v>10683</v>
      </c>
      <c r="K1744" t="s">
        <v>10685</v>
      </c>
      <c r="L1744" t="s">
        <v>10746</v>
      </c>
      <c r="M1744" t="s">
        <v>10696</v>
      </c>
      <c r="N1744">
        <v>12</v>
      </c>
      <c r="O1744" t="s">
        <v>27863</v>
      </c>
      <c r="P1744" t="s">
        <v>10681</v>
      </c>
      <c r="Q1744">
        <v>0</v>
      </c>
    </row>
    <row r="1745" spans="1:17" x14ac:dyDescent="0.25">
      <c r="A1745" t="s">
        <v>6653</v>
      </c>
      <c r="B1745" t="s">
        <v>21888</v>
      </c>
      <c r="C1745">
        <v>948</v>
      </c>
      <c r="D1745" t="s">
        <v>27859</v>
      </c>
      <c r="E1745" t="s">
        <v>27860</v>
      </c>
      <c r="F1745" t="s">
        <v>27861</v>
      </c>
      <c r="G1745" t="s">
        <v>27862</v>
      </c>
      <c r="H1745">
        <v>1040</v>
      </c>
      <c r="I1745">
        <v>92</v>
      </c>
      <c r="J1745" t="s">
        <v>10683</v>
      </c>
      <c r="K1745" t="s">
        <v>10685</v>
      </c>
      <c r="L1745" t="s">
        <v>10746</v>
      </c>
      <c r="M1745" t="s">
        <v>10696</v>
      </c>
      <c r="N1745">
        <v>12</v>
      </c>
      <c r="O1745" t="s">
        <v>27863</v>
      </c>
      <c r="P1745" t="s">
        <v>10681</v>
      </c>
      <c r="Q1745">
        <v>0</v>
      </c>
    </row>
    <row r="1746" spans="1:17" x14ac:dyDescent="0.25">
      <c r="A1746" t="s">
        <v>6654</v>
      </c>
      <c r="B1746" t="s">
        <v>21889</v>
      </c>
      <c r="C1746">
        <v>28</v>
      </c>
      <c r="D1746" t="s">
        <v>27859</v>
      </c>
      <c r="E1746" t="s">
        <v>27860</v>
      </c>
      <c r="F1746" t="s">
        <v>27861</v>
      </c>
      <c r="G1746" t="s">
        <v>27862</v>
      </c>
      <c r="H1746">
        <v>29</v>
      </c>
      <c r="I1746">
        <v>1</v>
      </c>
      <c r="J1746" t="s">
        <v>10683</v>
      </c>
      <c r="K1746" t="s">
        <v>10685</v>
      </c>
      <c r="L1746" t="s">
        <v>10732</v>
      </c>
      <c r="M1746" t="s">
        <v>10688</v>
      </c>
      <c r="N1746">
        <v>12</v>
      </c>
      <c r="O1746" t="s">
        <v>27863</v>
      </c>
      <c r="P1746" t="s">
        <v>10681</v>
      </c>
      <c r="Q1746">
        <v>0</v>
      </c>
    </row>
    <row r="1747" spans="1:17" x14ac:dyDescent="0.25">
      <c r="A1747" t="s">
        <v>6656</v>
      </c>
      <c r="B1747" t="s">
        <v>21893</v>
      </c>
      <c r="C1747">
        <v>47</v>
      </c>
      <c r="D1747" t="s">
        <v>27859</v>
      </c>
      <c r="E1747" t="s">
        <v>27860</v>
      </c>
      <c r="F1747" t="s">
        <v>27861</v>
      </c>
      <c r="G1747" t="s">
        <v>27862</v>
      </c>
      <c r="H1747">
        <v>51</v>
      </c>
      <c r="I1747">
        <v>4</v>
      </c>
      <c r="J1747" t="s">
        <v>10683</v>
      </c>
      <c r="K1747" t="s">
        <v>10685</v>
      </c>
      <c r="L1747" t="s">
        <v>10781</v>
      </c>
      <c r="M1747" t="s">
        <v>10696</v>
      </c>
      <c r="N1747">
        <v>12</v>
      </c>
      <c r="O1747" t="s">
        <v>27863</v>
      </c>
      <c r="P1747" t="s">
        <v>10681</v>
      </c>
      <c r="Q1747">
        <v>0</v>
      </c>
    </row>
    <row r="1748" spans="1:17" x14ac:dyDescent="0.25">
      <c r="A1748" t="s">
        <v>6658</v>
      </c>
      <c r="B1748" t="s">
        <v>21896</v>
      </c>
      <c r="C1748">
        <v>58</v>
      </c>
      <c r="D1748" t="s">
        <v>27859</v>
      </c>
      <c r="E1748" t="s">
        <v>27860</v>
      </c>
      <c r="F1748" t="s">
        <v>27861</v>
      </c>
      <c r="G1748" t="s">
        <v>27862</v>
      </c>
      <c r="H1748">
        <v>68</v>
      </c>
      <c r="I1748">
        <v>9</v>
      </c>
      <c r="J1748" t="s">
        <v>10683</v>
      </c>
      <c r="K1748" t="s">
        <v>10685</v>
      </c>
      <c r="L1748" t="s">
        <v>10746</v>
      </c>
      <c r="M1748" t="s">
        <v>10696</v>
      </c>
      <c r="N1748">
        <v>24</v>
      </c>
      <c r="O1748" t="s">
        <v>27863</v>
      </c>
      <c r="P1748" t="s">
        <v>10681</v>
      </c>
      <c r="Q1748">
        <v>0</v>
      </c>
    </row>
    <row r="1749" spans="1:17" x14ac:dyDescent="0.25">
      <c r="A1749" t="s">
        <v>6660</v>
      </c>
      <c r="B1749" t="s">
        <v>21898</v>
      </c>
      <c r="C1749">
        <v>407</v>
      </c>
      <c r="D1749" t="s">
        <v>27859</v>
      </c>
      <c r="E1749" t="s">
        <v>27860</v>
      </c>
      <c r="F1749" t="s">
        <v>27865</v>
      </c>
      <c r="G1749" t="s">
        <v>27862</v>
      </c>
      <c r="H1749">
        <v>434</v>
      </c>
      <c r="I1749">
        <v>24</v>
      </c>
      <c r="J1749" t="s">
        <v>10683</v>
      </c>
      <c r="K1749" t="s">
        <v>10685</v>
      </c>
      <c r="L1749" t="s">
        <v>10991</v>
      </c>
      <c r="M1749" t="s">
        <v>10993</v>
      </c>
      <c r="N1749">
        <v>12</v>
      </c>
      <c r="O1749" t="s">
        <v>27863</v>
      </c>
      <c r="P1749" t="s">
        <v>10681</v>
      </c>
      <c r="Q1749">
        <v>0</v>
      </c>
    </row>
    <row r="1750" spans="1:17" x14ac:dyDescent="0.25">
      <c r="A1750" t="s">
        <v>6662</v>
      </c>
      <c r="B1750" t="s">
        <v>21908</v>
      </c>
      <c r="C1750">
        <v>227</v>
      </c>
      <c r="D1750" t="s">
        <v>27859</v>
      </c>
      <c r="E1750" t="s">
        <v>27860</v>
      </c>
      <c r="F1750" t="s">
        <v>27861</v>
      </c>
      <c r="G1750" t="s">
        <v>27862</v>
      </c>
      <c r="H1750">
        <v>259</v>
      </c>
      <c r="I1750">
        <v>32</v>
      </c>
      <c r="J1750" t="s">
        <v>10683</v>
      </c>
      <c r="K1750" t="s">
        <v>10685</v>
      </c>
      <c r="L1750" t="s">
        <v>10837</v>
      </c>
      <c r="M1750" t="s">
        <v>10696</v>
      </c>
      <c r="N1750">
        <v>12</v>
      </c>
      <c r="O1750" t="s">
        <v>27863</v>
      </c>
      <c r="P1750" t="s">
        <v>10681</v>
      </c>
      <c r="Q1750">
        <v>0</v>
      </c>
    </row>
    <row r="1751" spans="1:17" x14ac:dyDescent="0.25">
      <c r="A1751" t="s">
        <v>6663</v>
      </c>
      <c r="B1751" t="s">
        <v>21909</v>
      </c>
      <c r="C1751">
        <v>7</v>
      </c>
      <c r="D1751" t="s">
        <v>27859</v>
      </c>
      <c r="E1751" t="s">
        <v>27860</v>
      </c>
      <c r="F1751" t="s">
        <v>27864</v>
      </c>
      <c r="G1751" t="s">
        <v>27862</v>
      </c>
      <c r="H1751">
        <v>14</v>
      </c>
      <c r="I1751">
        <v>7</v>
      </c>
      <c r="J1751" t="s">
        <v>10683</v>
      </c>
      <c r="K1751" t="s">
        <v>10685</v>
      </c>
      <c r="L1751" t="s">
        <v>10837</v>
      </c>
      <c r="M1751" t="s">
        <v>10696</v>
      </c>
      <c r="N1751">
        <v>12</v>
      </c>
      <c r="O1751" t="s">
        <v>27863</v>
      </c>
      <c r="P1751" t="s">
        <v>10681</v>
      </c>
      <c r="Q1751">
        <v>0</v>
      </c>
    </row>
    <row r="1752" spans="1:17" x14ac:dyDescent="0.25">
      <c r="A1752" t="s">
        <v>6664</v>
      </c>
      <c r="B1752" t="s">
        <v>21910</v>
      </c>
      <c r="C1752">
        <v>1147.833333</v>
      </c>
      <c r="D1752" t="s">
        <v>27859</v>
      </c>
      <c r="E1752" t="s">
        <v>27860</v>
      </c>
      <c r="F1752" t="s">
        <v>27865</v>
      </c>
      <c r="G1752" t="s">
        <v>27862</v>
      </c>
      <c r="H1752">
        <v>1218.833333</v>
      </c>
      <c r="I1752">
        <v>71</v>
      </c>
      <c r="J1752" t="s">
        <v>10683</v>
      </c>
      <c r="K1752" t="s">
        <v>10685</v>
      </c>
      <c r="L1752" t="s">
        <v>10837</v>
      </c>
      <c r="M1752" t="s">
        <v>10696</v>
      </c>
      <c r="N1752">
        <v>12</v>
      </c>
      <c r="O1752" t="s">
        <v>27863</v>
      </c>
      <c r="P1752" t="s">
        <v>10681</v>
      </c>
      <c r="Q1752">
        <v>0</v>
      </c>
    </row>
    <row r="1753" spans="1:17" x14ac:dyDescent="0.25">
      <c r="A1753" t="s">
        <v>6665</v>
      </c>
      <c r="B1753" t="s">
        <v>21911</v>
      </c>
      <c r="C1753">
        <v>70</v>
      </c>
      <c r="D1753" t="s">
        <v>27859</v>
      </c>
      <c r="E1753" t="s">
        <v>27860</v>
      </c>
      <c r="F1753" t="s">
        <v>27864</v>
      </c>
      <c r="G1753" t="s">
        <v>27862</v>
      </c>
      <c r="H1753">
        <v>75</v>
      </c>
      <c r="I1753">
        <v>5</v>
      </c>
      <c r="J1753" t="s">
        <v>10683</v>
      </c>
      <c r="K1753" t="s">
        <v>10685</v>
      </c>
      <c r="L1753" t="s">
        <v>10700</v>
      </c>
      <c r="M1753" t="s">
        <v>10702</v>
      </c>
      <c r="N1753">
        <v>24</v>
      </c>
      <c r="O1753" t="s">
        <v>27863</v>
      </c>
      <c r="P1753" t="s">
        <v>10681</v>
      </c>
      <c r="Q1753">
        <v>0</v>
      </c>
    </row>
    <row r="1754" spans="1:17" x14ac:dyDescent="0.25">
      <c r="A1754" t="s">
        <v>6666</v>
      </c>
      <c r="B1754" t="s">
        <v>21912</v>
      </c>
      <c r="C1754">
        <v>137</v>
      </c>
      <c r="D1754" t="s">
        <v>27859</v>
      </c>
      <c r="E1754" t="s">
        <v>27860</v>
      </c>
      <c r="F1754" t="s">
        <v>27865</v>
      </c>
      <c r="G1754" t="s">
        <v>27862</v>
      </c>
      <c r="H1754">
        <v>155</v>
      </c>
      <c r="I1754">
        <v>11</v>
      </c>
      <c r="J1754" t="s">
        <v>10683</v>
      </c>
      <c r="K1754" t="s">
        <v>10685</v>
      </c>
      <c r="L1754" t="s">
        <v>10803</v>
      </c>
      <c r="M1754" t="s">
        <v>10702</v>
      </c>
      <c r="N1754">
        <v>12</v>
      </c>
      <c r="O1754" t="s">
        <v>27863</v>
      </c>
      <c r="P1754" t="s">
        <v>10681</v>
      </c>
      <c r="Q1754">
        <v>0</v>
      </c>
    </row>
    <row r="1755" spans="1:17" x14ac:dyDescent="0.25">
      <c r="A1755" t="s">
        <v>6668</v>
      </c>
      <c r="B1755" t="s">
        <v>21914</v>
      </c>
      <c r="C1755">
        <v>119</v>
      </c>
      <c r="D1755" t="s">
        <v>27859</v>
      </c>
      <c r="E1755" t="s">
        <v>27860</v>
      </c>
      <c r="F1755" t="s">
        <v>27865</v>
      </c>
      <c r="G1755" t="s">
        <v>27862</v>
      </c>
      <c r="H1755">
        <v>123</v>
      </c>
      <c r="I1755">
        <v>4</v>
      </c>
      <c r="J1755" t="s">
        <v>10683</v>
      </c>
      <c r="K1755" t="s">
        <v>10685</v>
      </c>
      <c r="L1755" t="s">
        <v>10700</v>
      </c>
      <c r="M1755" t="s">
        <v>10702</v>
      </c>
      <c r="N1755">
        <v>24</v>
      </c>
      <c r="O1755" t="s">
        <v>27863</v>
      </c>
      <c r="P1755" t="s">
        <v>10681</v>
      </c>
      <c r="Q1755">
        <v>0</v>
      </c>
    </row>
    <row r="1756" spans="1:17" x14ac:dyDescent="0.25">
      <c r="A1756" t="s">
        <v>6669</v>
      </c>
      <c r="B1756" t="s">
        <v>21915</v>
      </c>
      <c r="C1756">
        <v>16</v>
      </c>
      <c r="D1756" t="s">
        <v>27859</v>
      </c>
      <c r="E1756" t="s">
        <v>27860</v>
      </c>
      <c r="F1756" t="s">
        <v>27861</v>
      </c>
      <c r="G1756" t="s">
        <v>27862</v>
      </c>
      <c r="H1756">
        <v>16</v>
      </c>
      <c r="I1756">
        <v>0</v>
      </c>
      <c r="J1756" t="s">
        <v>10683</v>
      </c>
      <c r="K1756" t="s">
        <v>10685</v>
      </c>
      <c r="L1756" t="s">
        <v>10694</v>
      </c>
      <c r="M1756" t="s">
        <v>10696</v>
      </c>
      <c r="N1756">
        <v>12</v>
      </c>
      <c r="O1756" t="s">
        <v>27863</v>
      </c>
      <c r="P1756" t="s">
        <v>10681</v>
      </c>
      <c r="Q1756">
        <v>0</v>
      </c>
    </row>
    <row r="1757" spans="1:17" x14ac:dyDescent="0.25">
      <c r="A1757" t="s">
        <v>6670</v>
      </c>
      <c r="B1757" t="s">
        <v>21916</v>
      </c>
      <c r="C1757">
        <v>111.833333</v>
      </c>
      <c r="D1757" t="s">
        <v>27859</v>
      </c>
      <c r="E1757" t="s">
        <v>27860</v>
      </c>
      <c r="F1757" t="s">
        <v>27861</v>
      </c>
      <c r="G1757" t="s">
        <v>27862</v>
      </c>
      <c r="H1757">
        <v>117.833333</v>
      </c>
      <c r="I1757">
        <v>5</v>
      </c>
      <c r="J1757" t="s">
        <v>10683</v>
      </c>
      <c r="K1757" t="s">
        <v>10685</v>
      </c>
      <c r="L1757" t="s">
        <v>13024</v>
      </c>
      <c r="M1757" t="s">
        <v>10783</v>
      </c>
      <c r="N1757">
        <v>12</v>
      </c>
      <c r="O1757" t="s">
        <v>27863</v>
      </c>
      <c r="P1757" t="s">
        <v>10681</v>
      </c>
      <c r="Q1757">
        <v>0</v>
      </c>
    </row>
    <row r="1758" spans="1:17" x14ac:dyDescent="0.25">
      <c r="A1758" t="s">
        <v>6672</v>
      </c>
      <c r="B1758" t="s">
        <v>21920</v>
      </c>
      <c r="C1758">
        <v>597</v>
      </c>
      <c r="D1758" t="s">
        <v>27859</v>
      </c>
      <c r="E1758" t="s">
        <v>27860</v>
      </c>
      <c r="F1758" t="s">
        <v>27872</v>
      </c>
      <c r="G1758" t="s">
        <v>27862</v>
      </c>
      <c r="H1758">
        <v>597</v>
      </c>
      <c r="I1758">
        <v>0</v>
      </c>
      <c r="J1758" t="s">
        <v>10683</v>
      </c>
      <c r="K1758" t="s">
        <v>10685</v>
      </c>
      <c r="L1758" t="s">
        <v>10803</v>
      </c>
      <c r="M1758" t="s">
        <v>10783</v>
      </c>
      <c r="N1758">
        <v>12</v>
      </c>
      <c r="O1758" t="s">
        <v>27863</v>
      </c>
      <c r="P1758" t="s">
        <v>10681</v>
      </c>
      <c r="Q1758">
        <v>0</v>
      </c>
    </row>
    <row r="1759" spans="1:17" x14ac:dyDescent="0.25">
      <c r="A1759" t="s">
        <v>6672</v>
      </c>
      <c r="B1759" t="s">
        <v>21920</v>
      </c>
      <c r="C1759">
        <v>58.166666999999997</v>
      </c>
      <c r="D1759" t="s">
        <v>27859</v>
      </c>
      <c r="E1759" t="s">
        <v>27860</v>
      </c>
      <c r="F1759" t="s">
        <v>27864</v>
      </c>
      <c r="G1759" t="s">
        <v>27862</v>
      </c>
      <c r="H1759">
        <v>182.16666699999999</v>
      </c>
      <c r="I1759">
        <v>124</v>
      </c>
      <c r="J1759" t="s">
        <v>10683</v>
      </c>
      <c r="K1759" t="s">
        <v>10685</v>
      </c>
      <c r="L1759" t="s">
        <v>10803</v>
      </c>
      <c r="M1759" t="s">
        <v>10783</v>
      </c>
      <c r="N1759">
        <v>12</v>
      </c>
      <c r="O1759" t="s">
        <v>27863</v>
      </c>
      <c r="P1759" t="s">
        <v>10681</v>
      </c>
      <c r="Q1759">
        <v>0</v>
      </c>
    </row>
    <row r="1760" spans="1:17" x14ac:dyDescent="0.25">
      <c r="A1760" t="s">
        <v>6673</v>
      </c>
      <c r="B1760" t="s">
        <v>21926</v>
      </c>
      <c r="C1760">
        <v>38</v>
      </c>
      <c r="D1760" t="s">
        <v>27859</v>
      </c>
      <c r="E1760" t="s">
        <v>27860</v>
      </c>
      <c r="F1760" t="s">
        <v>27861</v>
      </c>
      <c r="G1760" t="s">
        <v>27862</v>
      </c>
      <c r="H1760">
        <v>52</v>
      </c>
      <c r="I1760">
        <v>11</v>
      </c>
      <c r="J1760" t="s">
        <v>10683</v>
      </c>
      <c r="K1760" t="s">
        <v>10685</v>
      </c>
      <c r="L1760" t="s">
        <v>21928</v>
      </c>
      <c r="M1760" t="s">
        <v>10709</v>
      </c>
      <c r="N1760">
        <v>12</v>
      </c>
      <c r="O1760" t="s">
        <v>27863</v>
      </c>
      <c r="P1760" t="s">
        <v>10681</v>
      </c>
      <c r="Q1760">
        <v>0</v>
      </c>
    </row>
    <row r="1761" spans="1:17" x14ac:dyDescent="0.25">
      <c r="A1761" t="s">
        <v>6674</v>
      </c>
      <c r="B1761" t="s">
        <v>21930</v>
      </c>
      <c r="C1761">
        <v>64</v>
      </c>
      <c r="D1761" t="s">
        <v>27859</v>
      </c>
      <c r="E1761" t="s">
        <v>27860</v>
      </c>
      <c r="F1761" t="s">
        <v>27861</v>
      </c>
      <c r="G1761" t="s">
        <v>27862</v>
      </c>
      <c r="H1761">
        <v>83</v>
      </c>
      <c r="I1761">
        <v>19</v>
      </c>
      <c r="J1761" t="s">
        <v>10683</v>
      </c>
      <c r="K1761" t="s">
        <v>10685</v>
      </c>
      <c r="L1761" t="s">
        <v>21928</v>
      </c>
      <c r="M1761" t="s">
        <v>10709</v>
      </c>
      <c r="N1761">
        <v>12</v>
      </c>
      <c r="O1761" t="s">
        <v>27863</v>
      </c>
      <c r="P1761" t="s">
        <v>10681</v>
      </c>
      <c r="Q1761">
        <v>0</v>
      </c>
    </row>
    <row r="1762" spans="1:17" x14ac:dyDescent="0.25">
      <c r="A1762" t="s">
        <v>6675</v>
      </c>
      <c r="B1762" t="s">
        <v>21931</v>
      </c>
      <c r="C1762">
        <v>85</v>
      </c>
      <c r="D1762" t="s">
        <v>27859</v>
      </c>
      <c r="E1762" t="s">
        <v>27860</v>
      </c>
      <c r="F1762" t="s">
        <v>27861</v>
      </c>
      <c r="G1762" t="s">
        <v>27862</v>
      </c>
      <c r="H1762">
        <v>111</v>
      </c>
      <c r="I1762">
        <v>26</v>
      </c>
      <c r="J1762" t="s">
        <v>10683</v>
      </c>
      <c r="K1762" t="s">
        <v>10685</v>
      </c>
      <c r="L1762" t="s">
        <v>21928</v>
      </c>
      <c r="M1762" t="s">
        <v>10709</v>
      </c>
      <c r="N1762">
        <v>12</v>
      </c>
      <c r="O1762" t="s">
        <v>27863</v>
      </c>
      <c r="P1762" t="s">
        <v>10681</v>
      </c>
      <c r="Q1762">
        <v>0</v>
      </c>
    </row>
    <row r="1763" spans="1:17" x14ac:dyDescent="0.25">
      <c r="A1763" t="s">
        <v>6678</v>
      </c>
      <c r="B1763" t="s">
        <v>21949</v>
      </c>
      <c r="C1763">
        <v>84</v>
      </c>
      <c r="D1763" t="s">
        <v>27859</v>
      </c>
      <c r="E1763" t="s">
        <v>27860</v>
      </c>
      <c r="F1763" t="s">
        <v>27861</v>
      </c>
      <c r="G1763" t="s">
        <v>27862</v>
      </c>
      <c r="H1763">
        <v>85</v>
      </c>
      <c r="I1763">
        <v>1</v>
      </c>
      <c r="J1763" t="s">
        <v>10683</v>
      </c>
      <c r="K1763" t="s">
        <v>10685</v>
      </c>
      <c r="L1763" t="s">
        <v>10803</v>
      </c>
      <c r="M1763" t="s">
        <v>10783</v>
      </c>
      <c r="N1763">
        <v>12</v>
      </c>
      <c r="O1763" t="s">
        <v>27863</v>
      </c>
      <c r="P1763" t="s">
        <v>10681</v>
      </c>
      <c r="Q1763">
        <v>0</v>
      </c>
    </row>
    <row r="1764" spans="1:17" x14ac:dyDescent="0.25">
      <c r="A1764" t="s">
        <v>6680</v>
      </c>
      <c r="B1764" t="s">
        <v>21991</v>
      </c>
      <c r="C1764">
        <v>212</v>
      </c>
      <c r="D1764" t="s">
        <v>27859</v>
      </c>
      <c r="E1764" t="s">
        <v>27860</v>
      </c>
      <c r="F1764" t="s">
        <v>27861</v>
      </c>
      <c r="G1764" t="s">
        <v>27862</v>
      </c>
      <c r="H1764">
        <v>247</v>
      </c>
      <c r="I1764">
        <v>33</v>
      </c>
      <c r="J1764" t="s">
        <v>12566</v>
      </c>
      <c r="K1764" t="s">
        <v>10685</v>
      </c>
      <c r="L1764" t="s">
        <v>13752</v>
      </c>
      <c r="M1764" t="s">
        <v>11718</v>
      </c>
      <c r="N1764">
        <v>20</v>
      </c>
      <c r="O1764" t="s">
        <v>27863</v>
      </c>
      <c r="P1764" t="s">
        <v>13217</v>
      </c>
      <c r="Q1764">
        <v>0</v>
      </c>
    </row>
    <row r="1765" spans="1:17" x14ac:dyDescent="0.25">
      <c r="A1765" t="s">
        <v>6681</v>
      </c>
      <c r="B1765" t="s">
        <v>21992</v>
      </c>
      <c r="C1765">
        <v>134</v>
      </c>
      <c r="D1765" t="s">
        <v>27859</v>
      </c>
      <c r="E1765" t="s">
        <v>27860</v>
      </c>
      <c r="F1765" t="s">
        <v>27861</v>
      </c>
      <c r="G1765" t="s">
        <v>27862</v>
      </c>
      <c r="H1765">
        <v>141</v>
      </c>
      <c r="I1765">
        <v>5</v>
      </c>
      <c r="J1765" t="s">
        <v>12566</v>
      </c>
      <c r="K1765" t="s">
        <v>10685</v>
      </c>
      <c r="L1765" t="s">
        <v>13752</v>
      </c>
      <c r="M1765" t="s">
        <v>11718</v>
      </c>
      <c r="N1765">
        <v>20</v>
      </c>
      <c r="O1765" t="s">
        <v>27863</v>
      </c>
      <c r="P1765" t="s">
        <v>13217</v>
      </c>
      <c r="Q1765">
        <v>0</v>
      </c>
    </row>
    <row r="1766" spans="1:17" x14ac:dyDescent="0.25">
      <c r="A1766" t="s">
        <v>6682</v>
      </c>
      <c r="B1766" t="s">
        <v>21995</v>
      </c>
      <c r="C1766">
        <v>24</v>
      </c>
      <c r="D1766" t="s">
        <v>27859</v>
      </c>
      <c r="E1766" t="s">
        <v>27860</v>
      </c>
      <c r="F1766" t="s">
        <v>27868</v>
      </c>
      <c r="G1766" t="s">
        <v>27862</v>
      </c>
      <c r="H1766">
        <v>24</v>
      </c>
      <c r="I1766">
        <v>0</v>
      </c>
      <c r="J1766" t="s">
        <v>12566</v>
      </c>
      <c r="K1766" t="s">
        <v>10685</v>
      </c>
      <c r="L1766" t="s">
        <v>10723</v>
      </c>
      <c r="M1766" t="s">
        <v>10709</v>
      </c>
      <c r="N1766">
        <v>12</v>
      </c>
      <c r="O1766" t="s">
        <v>27863</v>
      </c>
      <c r="P1766" t="s">
        <v>10856</v>
      </c>
      <c r="Q1766">
        <v>0</v>
      </c>
    </row>
    <row r="1767" spans="1:17" x14ac:dyDescent="0.25">
      <c r="A1767" t="s">
        <v>6688</v>
      </c>
      <c r="B1767" t="s">
        <v>22219</v>
      </c>
      <c r="C1767">
        <v>20</v>
      </c>
      <c r="D1767" t="s">
        <v>27859</v>
      </c>
      <c r="E1767" t="s">
        <v>27860</v>
      </c>
      <c r="F1767" t="s">
        <v>27861</v>
      </c>
      <c r="G1767" t="s">
        <v>27862</v>
      </c>
      <c r="H1767">
        <v>20</v>
      </c>
      <c r="I1767">
        <v>0</v>
      </c>
      <c r="J1767" t="s">
        <v>12566</v>
      </c>
      <c r="K1767" t="s">
        <v>10685</v>
      </c>
      <c r="L1767" t="s">
        <v>10694</v>
      </c>
      <c r="M1767" t="s">
        <v>10696</v>
      </c>
      <c r="N1767">
        <v>6</v>
      </c>
      <c r="O1767" t="s">
        <v>27863</v>
      </c>
      <c r="P1767" t="s">
        <v>13217</v>
      </c>
      <c r="Q1767">
        <v>0</v>
      </c>
    </row>
    <row r="1768" spans="1:17" x14ac:dyDescent="0.25">
      <c r="A1768" t="s">
        <v>6690</v>
      </c>
      <c r="B1768" t="s">
        <v>22336</v>
      </c>
      <c r="C1768">
        <v>48</v>
      </c>
      <c r="D1768" t="s">
        <v>27859</v>
      </c>
      <c r="E1768" t="s">
        <v>27860</v>
      </c>
      <c r="F1768" t="s">
        <v>27861</v>
      </c>
      <c r="G1768" t="s">
        <v>27862</v>
      </c>
      <c r="H1768">
        <v>83</v>
      </c>
      <c r="I1768">
        <v>9</v>
      </c>
      <c r="J1768" t="s">
        <v>10683</v>
      </c>
      <c r="K1768" t="s">
        <v>10685</v>
      </c>
      <c r="L1768" t="s">
        <v>10700</v>
      </c>
      <c r="M1768" t="s">
        <v>10702</v>
      </c>
      <c r="N1768">
        <v>12</v>
      </c>
      <c r="O1768" t="s">
        <v>27863</v>
      </c>
      <c r="P1768" t="s">
        <v>10681</v>
      </c>
      <c r="Q1768">
        <v>0</v>
      </c>
    </row>
    <row r="1769" spans="1:17" x14ac:dyDescent="0.25">
      <c r="A1769" t="s">
        <v>6691</v>
      </c>
      <c r="B1769" t="s">
        <v>22343</v>
      </c>
      <c r="C1769">
        <v>239</v>
      </c>
      <c r="D1769" t="s">
        <v>27859</v>
      </c>
      <c r="E1769" t="s">
        <v>27860</v>
      </c>
      <c r="F1769" t="s">
        <v>27871</v>
      </c>
      <c r="G1769" t="s">
        <v>27862</v>
      </c>
      <c r="H1769">
        <v>277</v>
      </c>
      <c r="I1769">
        <v>36</v>
      </c>
      <c r="J1769" t="s">
        <v>10683</v>
      </c>
      <c r="K1769" t="s">
        <v>10685</v>
      </c>
      <c r="L1769" t="s">
        <v>10803</v>
      </c>
      <c r="M1769" t="s">
        <v>10783</v>
      </c>
      <c r="N1769">
        <v>24</v>
      </c>
      <c r="O1769" t="s">
        <v>27863</v>
      </c>
      <c r="P1769" t="s">
        <v>10681</v>
      </c>
      <c r="Q1769">
        <v>0</v>
      </c>
    </row>
    <row r="1770" spans="1:17" x14ac:dyDescent="0.25">
      <c r="A1770" t="s">
        <v>6692</v>
      </c>
      <c r="B1770" t="s">
        <v>22348</v>
      </c>
      <c r="C1770">
        <v>12.833333</v>
      </c>
      <c r="D1770" t="s">
        <v>27859</v>
      </c>
      <c r="E1770" t="s">
        <v>27860</v>
      </c>
      <c r="F1770" t="s">
        <v>27861</v>
      </c>
      <c r="G1770" t="s">
        <v>27862</v>
      </c>
      <c r="H1770">
        <v>14.833333</v>
      </c>
      <c r="I1770">
        <v>2</v>
      </c>
      <c r="J1770" t="s">
        <v>10683</v>
      </c>
      <c r="K1770" t="s">
        <v>10685</v>
      </c>
      <c r="L1770" t="s">
        <v>10991</v>
      </c>
      <c r="M1770" t="s">
        <v>10993</v>
      </c>
      <c r="N1770">
        <v>12</v>
      </c>
      <c r="O1770" t="s">
        <v>27863</v>
      </c>
      <c r="P1770" t="s">
        <v>10681</v>
      </c>
      <c r="Q1770">
        <v>0</v>
      </c>
    </row>
    <row r="1771" spans="1:17" x14ac:dyDescent="0.25">
      <c r="A1771" t="s">
        <v>6694</v>
      </c>
      <c r="B1771" t="s">
        <v>22352</v>
      </c>
      <c r="C1771">
        <v>54</v>
      </c>
      <c r="D1771" t="s">
        <v>27859</v>
      </c>
      <c r="E1771" t="s">
        <v>27860</v>
      </c>
      <c r="F1771" t="s">
        <v>27865</v>
      </c>
      <c r="G1771" t="s">
        <v>27862</v>
      </c>
      <c r="H1771">
        <v>56</v>
      </c>
      <c r="I1771">
        <v>2</v>
      </c>
      <c r="J1771" t="s">
        <v>10683</v>
      </c>
      <c r="K1771" t="s">
        <v>10685</v>
      </c>
      <c r="L1771" t="s">
        <v>10803</v>
      </c>
      <c r="M1771" t="s">
        <v>10702</v>
      </c>
      <c r="N1771">
        <v>12</v>
      </c>
      <c r="O1771" t="s">
        <v>27863</v>
      </c>
      <c r="P1771" t="s">
        <v>10681</v>
      </c>
      <c r="Q1771">
        <v>0</v>
      </c>
    </row>
    <row r="1772" spans="1:17" x14ac:dyDescent="0.25">
      <c r="A1772" t="s">
        <v>6695</v>
      </c>
      <c r="B1772" t="s">
        <v>22355</v>
      </c>
      <c r="C1772">
        <v>35</v>
      </c>
      <c r="D1772" t="s">
        <v>27859</v>
      </c>
      <c r="E1772" t="s">
        <v>27860</v>
      </c>
      <c r="F1772" t="s">
        <v>27861</v>
      </c>
      <c r="G1772" t="s">
        <v>27862</v>
      </c>
      <c r="H1772">
        <v>39</v>
      </c>
      <c r="I1772">
        <v>4</v>
      </c>
      <c r="J1772" t="s">
        <v>10683</v>
      </c>
      <c r="K1772" t="s">
        <v>10685</v>
      </c>
      <c r="L1772" t="s">
        <v>10732</v>
      </c>
      <c r="M1772" t="s">
        <v>10688</v>
      </c>
      <c r="N1772">
        <v>24</v>
      </c>
      <c r="O1772" t="s">
        <v>27863</v>
      </c>
      <c r="P1772" t="s">
        <v>10681</v>
      </c>
      <c r="Q1772">
        <v>0</v>
      </c>
    </row>
    <row r="1773" spans="1:17" x14ac:dyDescent="0.25">
      <c r="A1773" t="s">
        <v>6697</v>
      </c>
      <c r="B1773" t="s">
        <v>22357</v>
      </c>
      <c r="C1773">
        <v>87.833332999999996</v>
      </c>
      <c r="D1773" t="s">
        <v>27859</v>
      </c>
      <c r="E1773" t="s">
        <v>27860</v>
      </c>
      <c r="F1773" t="s">
        <v>27861</v>
      </c>
      <c r="G1773" t="s">
        <v>27862</v>
      </c>
      <c r="H1773">
        <v>97.833332999999996</v>
      </c>
      <c r="I1773">
        <v>7</v>
      </c>
      <c r="J1773" t="s">
        <v>10683</v>
      </c>
      <c r="K1773" t="s">
        <v>10685</v>
      </c>
      <c r="L1773" t="s">
        <v>10694</v>
      </c>
      <c r="M1773" t="s">
        <v>10696</v>
      </c>
      <c r="N1773">
        <v>12</v>
      </c>
      <c r="O1773" t="s">
        <v>27863</v>
      </c>
      <c r="P1773" t="s">
        <v>10681</v>
      </c>
      <c r="Q1773">
        <v>0</v>
      </c>
    </row>
    <row r="1774" spans="1:17" x14ac:dyDescent="0.25">
      <c r="A1774" t="s">
        <v>6698</v>
      </c>
      <c r="B1774" t="s">
        <v>22358</v>
      </c>
      <c r="C1774">
        <v>205</v>
      </c>
      <c r="D1774" t="s">
        <v>27859</v>
      </c>
      <c r="E1774" t="s">
        <v>27860</v>
      </c>
      <c r="F1774" t="s">
        <v>27861</v>
      </c>
      <c r="G1774" t="s">
        <v>27862</v>
      </c>
      <c r="H1774">
        <v>205</v>
      </c>
      <c r="I1774">
        <v>0</v>
      </c>
      <c r="J1774" t="s">
        <v>10683</v>
      </c>
      <c r="K1774" t="s">
        <v>10685</v>
      </c>
      <c r="L1774" t="s">
        <v>13024</v>
      </c>
      <c r="M1774" t="s">
        <v>10783</v>
      </c>
      <c r="N1774">
        <v>12</v>
      </c>
      <c r="O1774" t="s">
        <v>27863</v>
      </c>
      <c r="P1774" t="s">
        <v>10681</v>
      </c>
      <c r="Q1774">
        <v>0</v>
      </c>
    </row>
    <row r="1775" spans="1:17" x14ac:dyDescent="0.25">
      <c r="A1775" t="s">
        <v>6699</v>
      </c>
      <c r="B1775" t="s">
        <v>22361</v>
      </c>
      <c r="C1775">
        <v>141</v>
      </c>
      <c r="D1775" t="s">
        <v>27859</v>
      </c>
      <c r="E1775" t="s">
        <v>27860</v>
      </c>
      <c r="F1775" t="s">
        <v>27861</v>
      </c>
      <c r="G1775" t="s">
        <v>27862</v>
      </c>
      <c r="H1775">
        <v>149</v>
      </c>
      <c r="I1775">
        <v>8</v>
      </c>
      <c r="J1775" t="s">
        <v>10683</v>
      </c>
      <c r="K1775" t="s">
        <v>10685</v>
      </c>
      <c r="L1775" t="s">
        <v>10826</v>
      </c>
      <c r="M1775" t="s">
        <v>10709</v>
      </c>
      <c r="N1775">
        <v>24</v>
      </c>
      <c r="O1775" t="s">
        <v>27863</v>
      </c>
      <c r="P1775" t="s">
        <v>10681</v>
      </c>
      <c r="Q1775">
        <v>0</v>
      </c>
    </row>
    <row r="1776" spans="1:17" x14ac:dyDescent="0.25">
      <c r="A1776" t="s">
        <v>9952</v>
      </c>
      <c r="B1776" t="s">
        <v>22362</v>
      </c>
      <c r="C1776">
        <v>8</v>
      </c>
      <c r="D1776" t="s">
        <v>27859</v>
      </c>
      <c r="E1776" t="s">
        <v>27860</v>
      </c>
      <c r="F1776" t="s">
        <v>27861</v>
      </c>
      <c r="G1776" t="s">
        <v>27862</v>
      </c>
      <c r="H1776">
        <v>8</v>
      </c>
      <c r="I1776">
        <v>0</v>
      </c>
      <c r="J1776" t="s">
        <v>10752</v>
      </c>
      <c r="K1776" t="s">
        <v>10685</v>
      </c>
      <c r="L1776" t="s">
        <v>10732</v>
      </c>
      <c r="M1776" t="s">
        <v>10688</v>
      </c>
      <c r="N1776">
        <v>4</v>
      </c>
      <c r="O1776" t="s">
        <v>27863</v>
      </c>
      <c r="P1776" t="s">
        <v>10751</v>
      </c>
      <c r="Q1776">
        <v>0</v>
      </c>
    </row>
    <row r="1777" spans="1:17" x14ac:dyDescent="0.25">
      <c r="A1777" t="s">
        <v>8328</v>
      </c>
      <c r="B1777" t="s">
        <v>22368</v>
      </c>
      <c r="C1777">
        <v>163</v>
      </c>
      <c r="D1777" t="s">
        <v>27859</v>
      </c>
      <c r="E1777" t="s">
        <v>27860</v>
      </c>
      <c r="F1777" t="s">
        <v>27865</v>
      </c>
      <c r="G1777" t="s">
        <v>27862</v>
      </c>
      <c r="H1777">
        <v>164</v>
      </c>
      <c r="I1777">
        <v>1</v>
      </c>
      <c r="J1777" t="s">
        <v>10683</v>
      </c>
      <c r="K1777" t="s">
        <v>10685</v>
      </c>
      <c r="L1777" t="s">
        <v>11359</v>
      </c>
      <c r="M1777" t="s">
        <v>10702</v>
      </c>
      <c r="N1777">
        <v>12</v>
      </c>
      <c r="O1777" t="s">
        <v>27863</v>
      </c>
      <c r="P1777" t="s">
        <v>10681</v>
      </c>
      <c r="Q1777">
        <v>0</v>
      </c>
    </row>
    <row r="1778" spans="1:17" x14ac:dyDescent="0.25">
      <c r="A1778" t="s">
        <v>6701</v>
      </c>
      <c r="B1778" t="s">
        <v>22370</v>
      </c>
      <c r="C1778">
        <v>387.91666700000002</v>
      </c>
      <c r="D1778" t="s">
        <v>27859</v>
      </c>
      <c r="E1778" t="s">
        <v>27860</v>
      </c>
      <c r="F1778" t="s">
        <v>27861</v>
      </c>
      <c r="G1778" t="s">
        <v>27862</v>
      </c>
      <c r="H1778">
        <v>418.91666700000002</v>
      </c>
      <c r="I1778">
        <v>31</v>
      </c>
      <c r="J1778" t="s">
        <v>10683</v>
      </c>
      <c r="K1778" t="s">
        <v>10685</v>
      </c>
      <c r="L1778" t="s">
        <v>10770</v>
      </c>
      <c r="M1778" t="s">
        <v>10696</v>
      </c>
      <c r="N1778">
        <v>12</v>
      </c>
      <c r="O1778" t="s">
        <v>27863</v>
      </c>
      <c r="P1778" t="s">
        <v>10681</v>
      </c>
      <c r="Q1778">
        <v>0</v>
      </c>
    </row>
    <row r="1779" spans="1:17" x14ac:dyDescent="0.25">
      <c r="A1779" t="s">
        <v>22371</v>
      </c>
      <c r="B1779" t="s">
        <v>22372</v>
      </c>
      <c r="C1779">
        <v>0</v>
      </c>
      <c r="D1779" t="s">
        <v>27859</v>
      </c>
      <c r="E1779" t="s">
        <v>27860</v>
      </c>
      <c r="F1779" t="s">
        <v>27869</v>
      </c>
      <c r="G1779" t="s">
        <v>27870</v>
      </c>
      <c r="H1779">
        <v>168</v>
      </c>
      <c r="I1779">
        <v>0</v>
      </c>
      <c r="J1779" t="s">
        <v>10683</v>
      </c>
      <c r="K1779" t="s">
        <v>10685</v>
      </c>
      <c r="L1779" t="s">
        <v>10686</v>
      </c>
      <c r="M1779" t="s">
        <v>10688</v>
      </c>
      <c r="N1779">
        <v>24</v>
      </c>
      <c r="O1779" t="s">
        <v>27863</v>
      </c>
      <c r="P1779" t="s">
        <v>10681</v>
      </c>
      <c r="Q1779">
        <v>0</v>
      </c>
    </row>
    <row r="1780" spans="1:17" x14ac:dyDescent="0.25">
      <c r="A1780" t="s">
        <v>22373</v>
      </c>
      <c r="B1780" t="s">
        <v>22374</v>
      </c>
      <c r="C1780">
        <v>0</v>
      </c>
      <c r="D1780" t="s">
        <v>27859</v>
      </c>
      <c r="E1780" t="s">
        <v>27860</v>
      </c>
      <c r="F1780" t="s">
        <v>27869</v>
      </c>
      <c r="G1780" t="s">
        <v>27870</v>
      </c>
      <c r="H1780">
        <v>84</v>
      </c>
      <c r="I1780">
        <v>0</v>
      </c>
      <c r="J1780" t="s">
        <v>10683</v>
      </c>
      <c r="K1780" t="s">
        <v>10685</v>
      </c>
      <c r="L1780" t="s">
        <v>10686</v>
      </c>
      <c r="M1780" t="s">
        <v>10688</v>
      </c>
      <c r="N1780">
        <v>24</v>
      </c>
      <c r="O1780" t="s">
        <v>27863</v>
      </c>
      <c r="P1780" t="s">
        <v>10681</v>
      </c>
      <c r="Q1780">
        <v>0</v>
      </c>
    </row>
    <row r="1781" spans="1:17" x14ac:dyDescent="0.25">
      <c r="A1781" t="s">
        <v>9954</v>
      </c>
      <c r="B1781" t="s">
        <v>22375</v>
      </c>
      <c r="C1781">
        <v>29</v>
      </c>
      <c r="D1781" t="s">
        <v>27859</v>
      </c>
      <c r="E1781" t="s">
        <v>27860</v>
      </c>
      <c r="F1781" t="s">
        <v>27861</v>
      </c>
      <c r="G1781" t="s">
        <v>27862</v>
      </c>
      <c r="H1781">
        <v>29</v>
      </c>
      <c r="I1781">
        <v>0</v>
      </c>
      <c r="J1781" t="s">
        <v>10683</v>
      </c>
      <c r="K1781" t="s">
        <v>10685</v>
      </c>
      <c r="L1781" t="s">
        <v>14397</v>
      </c>
      <c r="M1781" t="s">
        <v>10709</v>
      </c>
      <c r="N1781">
        <v>12</v>
      </c>
      <c r="O1781" t="s">
        <v>27863</v>
      </c>
      <c r="P1781" t="s">
        <v>10681</v>
      </c>
      <c r="Q1781">
        <v>0</v>
      </c>
    </row>
    <row r="1782" spans="1:17" x14ac:dyDescent="0.25">
      <c r="A1782" t="s">
        <v>22381</v>
      </c>
      <c r="B1782" t="s">
        <v>22382</v>
      </c>
      <c r="C1782">
        <v>44</v>
      </c>
      <c r="D1782" t="s">
        <v>27859</v>
      </c>
      <c r="E1782" t="s">
        <v>27860</v>
      </c>
      <c r="F1782" t="s">
        <v>27861</v>
      </c>
      <c r="G1782" t="s">
        <v>27862</v>
      </c>
      <c r="H1782">
        <v>45</v>
      </c>
      <c r="I1782">
        <v>1</v>
      </c>
      <c r="J1782" t="s">
        <v>10683</v>
      </c>
      <c r="K1782" t="s">
        <v>10685</v>
      </c>
      <c r="L1782" t="s">
        <v>11317</v>
      </c>
      <c r="M1782" t="s">
        <v>10709</v>
      </c>
      <c r="N1782">
        <v>12</v>
      </c>
      <c r="O1782" t="s">
        <v>27863</v>
      </c>
      <c r="P1782" t="s">
        <v>10681</v>
      </c>
      <c r="Q1782">
        <v>0</v>
      </c>
    </row>
    <row r="1783" spans="1:17" x14ac:dyDescent="0.25">
      <c r="A1783" t="s">
        <v>6703</v>
      </c>
      <c r="B1783" t="s">
        <v>22383</v>
      </c>
      <c r="C1783">
        <v>59</v>
      </c>
      <c r="D1783" t="s">
        <v>27859</v>
      </c>
      <c r="E1783" t="s">
        <v>27860</v>
      </c>
      <c r="F1783" t="s">
        <v>27861</v>
      </c>
      <c r="G1783" t="s">
        <v>27862</v>
      </c>
      <c r="H1783">
        <v>80</v>
      </c>
      <c r="I1783">
        <v>21</v>
      </c>
      <c r="J1783" t="s">
        <v>10683</v>
      </c>
      <c r="K1783" t="s">
        <v>10685</v>
      </c>
      <c r="L1783" t="s">
        <v>10737</v>
      </c>
      <c r="M1783" t="s">
        <v>10709</v>
      </c>
      <c r="N1783">
        <v>12</v>
      </c>
      <c r="O1783" t="s">
        <v>27863</v>
      </c>
      <c r="P1783" t="s">
        <v>10681</v>
      </c>
      <c r="Q1783">
        <v>0</v>
      </c>
    </row>
    <row r="1784" spans="1:17" x14ac:dyDescent="0.25">
      <c r="A1784" t="s">
        <v>6704</v>
      </c>
      <c r="B1784" t="s">
        <v>22386</v>
      </c>
      <c r="C1784">
        <v>19</v>
      </c>
      <c r="D1784" t="s">
        <v>27859</v>
      </c>
      <c r="E1784" t="s">
        <v>27860</v>
      </c>
      <c r="F1784" t="s">
        <v>27861</v>
      </c>
      <c r="G1784" t="s">
        <v>27862</v>
      </c>
      <c r="H1784">
        <v>19</v>
      </c>
      <c r="I1784">
        <v>0</v>
      </c>
      <c r="J1784" t="s">
        <v>10683</v>
      </c>
      <c r="K1784" t="s">
        <v>10685</v>
      </c>
      <c r="L1784" t="s">
        <v>12282</v>
      </c>
      <c r="M1784" t="s">
        <v>10709</v>
      </c>
      <c r="N1784">
        <v>12</v>
      </c>
      <c r="O1784" t="s">
        <v>27863</v>
      </c>
      <c r="P1784" t="s">
        <v>10681</v>
      </c>
      <c r="Q1784">
        <v>0</v>
      </c>
    </row>
    <row r="1785" spans="1:17" x14ac:dyDescent="0.25">
      <c r="A1785" t="s">
        <v>6706</v>
      </c>
      <c r="B1785" t="s">
        <v>22390</v>
      </c>
      <c r="C1785">
        <v>270</v>
      </c>
      <c r="D1785" t="s">
        <v>27859</v>
      </c>
      <c r="E1785" t="s">
        <v>27860</v>
      </c>
      <c r="F1785" t="s">
        <v>27872</v>
      </c>
      <c r="G1785" t="s">
        <v>27862</v>
      </c>
      <c r="H1785">
        <v>270</v>
      </c>
      <c r="I1785">
        <v>0</v>
      </c>
      <c r="J1785" t="s">
        <v>10683</v>
      </c>
      <c r="K1785" t="s">
        <v>10685</v>
      </c>
      <c r="L1785" t="s">
        <v>10770</v>
      </c>
      <c r="M1785" t="s">
        <v>10696</v>
      </c>
      <c r="N1785">
        <v>12</v>
      </c>
      <c r="O1785" t="s">
        <v>27863</v>
      </c>
      <c r="P1785" t="s">
        <v>10681</v>
      </c>
      <c r="Q1785">
        <v>0</v>
      </c>
    </row>
    <row r="1786" spans="1:17" x14ac:dyDescent="0.25">
      <c r="A1786" t="s">
        <v>6706</v>
      </c>
      <c r="B1786" t="s">
        <v>22390</v>
      </c>
      <c r="C1786">
        <v>325</v>
      </c>
      <c r="D1786" t="s">
        <v>27859</v>
      </c>
      <c r="E1786" t="s">
        <v>27860</v>
      </c>
      <c r="F1786" t="s">
        <v>27861</v>
      </c>
      <c r="G1786" t="s">
        <v>27862</v>
      </c>
      <c r="H1786">
        <v>387</v>
      </c>
      <c r="I1786">
        <v>62</v>
      </c>
      <c r="J1786" t="s">
        <v>10683</v>
      </c>
      <c r="K1786" t="s">
        <v>10685</v>
      </c>
      <c r="L1786" t="s">
        <v>10770</v>
      </c>
      <c r="M1786" t="s">
        <v>10696</v>
      </c>
      <c r="N1786">
        <v>12</v>
      </c>
      <c r="O1786" t="s">
        <v>27863</v>
      </c>
      <c r="P1786" t="s">
        <v>10681</v>
      </c>
      <c r="Q1786">
        <v>0</v>
      </c>
    </row>
    <row r="1787" spans="1:17" x14ac:dyDescent="0.25">
      <c r="A1787" t="s">
        <v>22391</v>
      </c>
      <c r="B1787" t="s">
        <v>22392</v>
      </c>
      <c r="C1787">
        <v>0</v>
      </c>
      <c r="D1787" t="s">
        <v>27859</v>
      </c>
      <c r="E1787" t="s">
        <v>27860</v>
      </c>
      <c r="F1787" t="s">
        <v>27869</v>
      </c>
      <c r="G1787" t="s">
        <v>27870</v>
      </c>
      <c r="H1787">
        <v>168</v>
      </c>
      <c r="I1787">
        <v>0</v>
      </c>
      <c r="J1787" t="s">
        <v>10683</v>
      </c>
      <c r="K1787" t="s">
        <v>10685</v>
      </c>
      <c r="L1787" t="s">
        <v>10686</v>
      </c>
      <c r="M1787" t="s">
        <v>10688</v>
      </c>
      <c r="N1787">
        <v>24</v>
      </c>
      <c r="O1787" t="s">
        <v>27863</v>
      </c>
      <c r="P1787" t="s">
        <v>10681</v>
      </c>
      <c r="Q1787">
        <v>0</v>
      </c>
    </row>
    <row r="1788" spans="1:17" x14ac:dyDescent="0.25">
      <c r="A1788" t="s">
        <v>6708</v>
      </c>
      <c r="B1788" t="s">
        <v>22394</v>
      </c>
      <c r="C1788">
        <v>42</v>
      </c>
      <c r="D1788" t="s">
        <v>27859</v>
      </c>
      <c r="E1788" t="s">
        <v>27860</v>
      </c>
      <c r="F1788" t="s">
        <v>27861</v>
      </c>
      <c r="G1788" t="s">
        <v>27862</v>
      </c>
      <c r="H1788">
        <v>42</v>
      </c>
      <c r="I1788">
        <v>0</v>
      </c>
      <c r="J1788" t="s">
        <v>10683</v>
      </c>
      <c r="K1788" t="s">
        <v>10685</v>
      </c>
      <c r="L1788" t="s">
        <v>10694</v>
      </c>
      <c r="M1788" t="s">
        <v>10696</v>
      </c>
      <c r="N1788">
        <v>24</v>
      </c>
      <c r="O1788" t="s">
        <v>27863</v>
      </c>
      <c r="P1788" t="s">
        <v>10681</v>
      </c>
      <c r="Q1788">
        <v>0</v>
      </c>
    </row>
    <row r="1789" spans="1:17" x14ac:dyDescent="0.25">
      <c r="A1789" t="s">
        <v>6710</v>
      </c>
      <c r="B1789" t="s">
        <v>22398</v>
      </c>
      <c r="C1789">
        <v>78.5</v>
      </c>
      <c r="D1789" t="s">
        <v>27859</v>
      </c>
      <c r="E1789" t="s">
        <v>27860</v>
      </c>
      <c r="F1789" t="s">
        <v>27864</v>
      </c>
      <c r="G1789" t="s">
        <v>27862</v>
      </c>
      <c r="H1789">
        <v>111.5</v>
      </c>
      <c r="I1789">
        <v>4</v>
      </c>
      <c r="J1789" t="s">
        <v>10683</v>
      </c>
      <c r="K1789" t="s">
        <v>10685</v>
      </c>
      <c r="L1789" t="s">
        <v>10700</v>
      </c>
      <c r="M1789" t="s">
        <v>10702</v>
      </c>
      <c r="N1789">
        <v>12</v>
      </c>
      <c r="O1789" t="s">
        <v>27863</v>
      </c>
      <c r="P1789" t="s">
        <v>10681</v>
      </c>
      <c r="Q1789">
        <v>0</v>
      </c>
    </row>
    <row r="1790" spans="1:17" x14ac:dyDescent="0.25">
      <c r="A1790" t="s">
        <v>6712</v>
      </c>
      <c r="B1790" t="s">
        <v>22402</v>
      </c>
      <c r="C1790">
        <v>56</v>
      </c>
      <c r="D1790" t="s">
        <v>27859</v>
      </c>
      <c r="E1790" t="s">
        <v>27860</v>
      </c>
      <c r="F1790" t="s">
        <v>27864</v>
      </c>
      <c r="G1790" t="s">
        <v>27862</v>
      </c>
      <c r="H1790">
        <v>82</v>
      </c>
      <c r="I1790">
        <v>4</v>
      </c>
      <c r="J1790" t="s">
        <v>10683</v>
      </c>
      <c r="K1790" t="s">
        <v>10685</v>
      </c>
      <c r="L1790" t="s">
        <v>10700</v>
      </c>
      <c r="M1790" t="s">
        <v>10702</v>
      </c>
      <c r="N1790">
        <v>12</v>
      </c>
      <c r="O1790" t="s">
        <v>27863</v>
      </c>
      <c r="P1790" t="s">
        <v>10681</v>
      </c>
      <c r="Q1790">
        <v>0</v>
      </c>
    </row>
    <row r="1791" spans="1:17" x14ac:dyDescent="0.25">
      <c r="A1791" t="s">
        <v>22403</v>
      </c>
      <c r="B1791" t="s">
        <v>22404</v>
      </c>
      <c r="C1791">
        <v>0</v>
      </c>
      <c r="D1791" t="s">
        <v>27859</v>
      </c>
      <c r="E1791" t="s">
        <v>27860</v>
      </c>
      <c r="F1791" t="s">
        <v>27909</v>
      </c>
      <c r="G1791" t="s">
        <v>27862</v>
      </c>
      <c r="H1791">
        <v>84</v>
      </c>
      <c r="I1791">
        <v>84</v>
      </c>
      <c r="J1791" t="s">
        <v>10683</v>
      </c>
      <c r="K1791" t="s">
        <v>10685</v>
      </c>
      <c r="L1791" t="s">
        <v>10874</v>
      </c>
      <c r="M1791" t="s">
        <v>10702</v>
      </c>
      <c r="N1791">
        <v>12</v>
      </c>
      <c r="O1791" t="s">
        <v>27863</v>
      </c>
      <c r="P1791" t="s">
        <v>10681</v>
      </c>
      <c r="Q1791">
        <v>0</v>
      </c>
    </row>
    <row r="1792" spans="1:17" x14ac:dyDescent="0.25">
      <c r="A1792" t="s">
        <v>6713</v>
      </c>
      <c r="B1792" t="s">
        <v>22405</v>
      </c>
      <c r="C1792">
        <v>142</v>
      </c>
      <c r="D1792" t="s">
        <v>27859</v>
      </c>
      <c r="E1792" t="s">
        <v>27860</v>
      </c>
      <c r="F1792" t="s">
        <v>27861</v>
      </c>
      <c r="G1792" t="s">
        <v>27862</v>
      </c>
      <c r="H1792">
        <v>151</v>
      </c>
      <c r="I1792">
        <v>9</v>
      </c>
      <c r="J1792" t="s">
        <v>10683</v>
      </c>
      <c r="K1792" t="s">
        <v>10685</v>
      </c>
      <c r="L1792" t="s">
        <v>12158</v>
      </c>
      <c r="M1792" t="s">
        <v>11280</v>
      </c>
      <c r="N1792">
        <v>6</v>
      </c>
      <c r="O1792" t="s">
        <v>27863</v>
      </c>
      <c r="P1792" t="s">
        <v>10681</v>
      </c>
      <c r="Q1792">
        <v>0</v>
      </c>
    </row>
    <row r="1793" spans="1:17" x14ac:dyDescent="0.25">
      <c r="A1793" t="s">
        <v>6715</v>
      </c>
      <c r="B1793" t="s">
        <v>22407</v>
      </c>
      <c r="C1793">
        <v>231</v>
      </c>
      <c r="D1793" t="s">
        <v>27859</v>
      </c>
      <c r="E1793" t="s">
        <v>27860</v>
      </c>
      <c r="F1793" t="s">
        <v>27861</v>
      </c>
      <c r="G1793" t="s">
        <v>27862</v>
      </c>
      <c r="H1793">
        <v>249</v>
      </c>
      <c r="I1793">
        <v>18</v>
      </c>
      <c r="J1793" t="s">
        <v>10683</v>
      </c>
      <c r="K1793" t="s">
        <v>10685</v>
      </c>
      <c r="L1793" t="s">
        <v>10991</v>
      </c>
      <c r="M1793" t="s">
        <v>10993</v>
      </c>
      <c r="N1793">
        <v>12</v>
      </c>
      <c r="O1793" t="s">
        <v>27863</v>
      </c>
      <c r="P1793" t="s">
        <v>10681</v>
      </c>
      <c r="Q1793">
        <v>0</v>
      </c>
    </row>
    <row r="1794" spans="1:17" x14ac:dyDescent="0.25">
      <c r="A1794" t="s">
        <v>6718</v>
      </c>
      <c r="B1794" t="s">
        <v>22413</v>
      </c>
      <c r="C1794">
        <v>259</v>
      </c>
      <c r="D1794" t="s">
        <v>27859</v>
      </c>
      <c r="E1794" t="s">
        <v>27860</v>
      </c>
      <c r="F1794" t="s">
        <v>27861</v>
      </c>
      <c r="G1794" t="s">
        <v>27862</v>
      </c>
      <c r="H1794">
        <v>262</v>
      </c>
      <c r="I1794">
        <v>3</v>
      </c>
      <c r="J1794" t="s">
        <v>10683</v>
      </c>
      <c r="K1794" t="s">
        <v>10685</v>
      </c>
      <c r="L1794" t="s">
        <v>10803</v>
      </c>
      <c r="M1794" t="s">
        <v>10783</v>
      </c>
      <c r="N1794">
        <v>12</v>
      </c>
      <c r="O1794" t="s">
        <v>27863</v>
      </c>
      <c r="P1794" t="s">
        <v>10681</v>
      </c>
      <c r="Q1794">
        <v>0</v>
      </c>
    </row>
    <row r="1795" spans="1:17" x14ac:dyDescent="0.25">
      <c r="A1795" t="s">
        <v>6719</v>
      </c>
      <c r="B1795" t="s">
        <v>22414</v>
      </c>
      <c r="C1795">
        <v>153</v>
      </c>
      <c r="D1795" t="s">
        <v>27859</v>
      </c>
      <c r="E1795" t="s">
        <v>27860</v>
      </c>
      <c r="F1795" t="s">
        <v>27861</v>
      </c>
      <c r="G1795" t="s">
        <v>27862</v>
      </c>
      <c r="H1795">
        <v>165</v>
      </c>
      <c r="I1795">
        <v>12</v>
      </c>
      <c r="J1795" t="s">
        <v>10683</v>
      </c>
      <c r="K1795" t="s">
        <v>10685</v>
      </c>
      <c r="L1795" t="s">
        <v>10803</v>
      </c>
      <c r="M1795" t="s">
        <v>10783</v>
      </c>
      <c r="N1795">
        <v>12</v>
      </c>
      <c r="O1795" t="s">
        <v>27863</v>
      </c>
      <c r="P1795" t="s">
        <v>10681</v>
      </c>
      <c r="Q1795">
        <v>0</v>
      </c>
    </row>
    <row r="1796" spans="1:17" x14ac:dyDescent="0.25">
      <c r="A1796" t="s">
        <v>6720</v>
      </c>
      <c r="B1796" t="s">
        <v>21810</v>
      </c>
      <c r="C1796">
        <v>35.833333000000003</v>
      </c>
      <c r="D1796" t="s">
        <v>27859</v>
      </c>
      <c r="E1796" t="s">
        <v>27860</v>
      </c>
      <c r="F1796" t="s">
        <v>27861</v>
      </c>
      <c r="G1796" t="s">
        <v>27862</v>
      </c>
      <c r="H1796">
        <v>46.833333000000003</v>
      </c>
      <c r="I1796">
        <v>11</v>
      </c>
      <c r="J1796" t="s">
        <v>16658</v>
      </c>
      <c r="K1796" t="s">
        <v>10685</v>
      </c>
      <c r="L1796" t="s">
        <v>10803</v>
      </c>
      <c r="M1796" t="s">
        <v>10783</v>
      </c>
      <c r="N1796">
        <v>12</v>
      </c>
      <c r="O1796" t="s">
        <v>27863</v>
      </c>
      <c r="P1796" t="s">
        <v>10681</v>
      </c>
      <c r="Q1796">
        <v>0</v>
      </c>
    </row>
    <row r="1797" spans="1:17" x14ac:dyDescent="0.25">
      <c r="A1797" t="s">
        <v>6729</v>
      </c>
      <c r="B1797" t="s">
        <v>22503</v>
      </c>
      <c r="C1797">
        <v>1</v>
      </c>
      <c r="D1797" t="s">
        <v>27859</v>
      </c>
      <c r="E1797" t="s">
        <v>27860</v>
      </c>
      <c r="F1797" t="s">
        <v>27868</v>
      </c>
      <c r="G1797" t="s">
        <v>27862</v>
      </c>
      <c r="H1797">
        <v>1</v>
      </c>
      <c r="I1797">
        <v>0</v>
      </c>
      <c r="J1797" t="s">
        <v>10752</v>
      </c>
      <c r="K1797" t="s">
        <v>10753</v>
      </c>
      <c r="L1797" t="s">
        <v>14397</v>
      </c>
      <c r="M1797" t="s">
        <v>10709</v>
      </c>
      <c r="N1797">
        <v>6</v>
      </c>
      <c r="O1797" t="s">
        <v>27863</v>
      </c>
      <c r="P1797" t="s">
        <v>10751</v>
      </c>
      <c r="Q1797">
        <v>0</v>
      </c>
    </row>
    <row r="1798" spans="1:17" x14ac:dyDescent="0.25">
      <c r="A1798" t="s">
        <v>6742</v>
      </c>
      <c r="B1798" t="s">
        <v>22575</v>
      </c>
      <c r="C1798">
        <v>0.66666700000000001</v>
      </c>
      <c r="D1798" t="s">
        <v>27859</v>
      </c>
      <c r="E1798" t="s">
        <v>27860</v>
      </c>
      <c r="F1798" t="s">
        <v>27867</v>
      </c>
      <c r="G1798" t="s">
        <v>27867</v>
      </c>
      <c r="H1798">
        <v>0.66666700000000001</v>
      </c>
      <c r="I1798">
        <v>0</v>
      </c>
      <c r="J1798" t="s">
        <v>10683</v>
      </c>
      <c r="K1798" t="s">
        <v>10685</v>
      </c>
      <c r="L1798" t="s">
        <v>10700</v>
      </c>
      <c r="M1798" t="s">
        <v>10702</v>
      </c>
      <c r="N1798">
        <v>12</v>
      </c>
      <c r="O1798" t="s">
        <v>27863</v>
      </c>
      <c r="P1798" t="s">
        <v>10681</v>
      </c>
      <c r="Q1798">
        <v>0</v>
      </c>
    </row>
    <row r="1799" spans="1:17" x14ac:dyDescent="0.25">
      <c r="A1799" t="s">
        <v>6743</v>
      </c>
      <c r="B1799" t="s">
        <v>22576</v>
      </c>
      <c r="C1799">
        <v>28.5</v>
      </c>
      <c r="D1799" t="s">
        <v>27859</v>
      </c>
      <c r="E1799" t="s">
        <v>27860</v>
      </c>
      <c r="F1799" t="s">
        <v>27861</v>
      </c>
      <c r="G1799" t="s">
        <v>27862</v>
      </c>
      <c r="H1799">
        <v>37.5</v>
      </c>
      <c r="I1799">
        <v>1</v>
      </c>
      <c r="J1799" t="s">
        <v>10683</v>
      </c>
      <c r="K1799" t="s">
        <v>10685</v>
      </c>
      <c r="L1799" t="s">
        <v>10700</v>
      </c>
      <c r="M1799" t="s">
        <v>10702</v>
      </c>
      <c r="N1799">
        <v>12</v>
      </c>
      <c r="O1799" t="s">
        <v>27863</v>
      </c>
      <c r="P1799" t="s">
        <v>10681</v>
      </c>
      <c r="Q1799">
        <v>0</v>
      </c>
    </row>
    <row r="1800" spans="1:17" x14ac:dyDescent="0.25">
      <c r="A1800" t="s">
        <v>9990</v>
      </c>
      <c r="B1800" t="s">
        <v>22579</v>
      </c>
      <c r="C1800">
        <v>63</v>
      </c>
      <c r="D1800" t="s">
        <v>27859</v>
      </c>
      <c r="E1800" t="s">
        <v>27860</v>
      </c>
      <c r="F1800" t="s">
        <v>27864</v>
      </c>
      <c r="G1800" t="s">
        <v>27862</v>
      </c>
      <c r="H1800">
        <v>68</v>
      </c>
      <c r="I1800">
        <v>5</v>
      </c>
      <c r="J1800" t="s">
        <v>10683</v>
      </c>
      <c r="K1800" t="s">
        <v>10685</v>
      </c>
      <c r="L1800" t="s">
        <v>12158</v>
      </c>
      <c r="M1800" t="s">
        <v>11280</v>
      </c>
      <c r="N1800">
        <v>6</v>
      </c>
      <c r="O1800" t="s">
        <v>27863</v>
      </c>
      <c r="P1800" t="s">
        <v>10681</v>
      </c>
      <c r="Q1800">
        <v>0</v>
      </c>
    </row>
    <row r="1801" spans="1:17" x14ac:dyDescent="0.25">
      <c r="A1801" t="s">
        <v>6747</v>
      </c>
      <c r="B1801" t="s">
        <v>22582</v>
      </c>
      <c r="C1801">
        <v>46.5</v>
      </c>
      <c r="D1801" t="s">
        <v>27859</v>
      </c>
      <c r="E1801" t="s">
        <v>27860</v>
      </c>
      <c r="F1801" t="s">
        <v>27861</v>
      </c>
      <c r="G1801" t="s">
        <v>27862</v>
      </c>
      <c r="H1801">
        <v>65.5</v>
      </c>
      <c r="I1801">
        <v>7</v>
      </c>
      <c r="J1801" t="s">
        <v>10683</v>
      </c>
      <c r="K1801" t="s">
        <v>10685</v>
      </c>
      <c r="L1801" t="s">
        <v>10700</v>
      </c>
      <c r="M1801" t="s">
        <v>10702</v>
      </c>
      <c r="N1801">
        <v>12</v>
      </c>
      <c r="O1801" t="s">
        <v>27863</v>
      </c>
      <c r="P1801" t="s">
        <v>10681</v>
      </c>
      <c r="Q1801">
        <v>0</v>
      </c>
    </row>
    <row r="1802" spans="1:17" x14ac:dyDescent="0.25">
      <c r="A1802" t="s">
        <v>6748</v>
      </c>
      <c r="B1802" t="s">
        <v>22583</v>
      </c>
      <c r="C1802">
        <v>63</v>
      </c>
      <c r="D1802" t="s">
        <v>27859</v>
      </c>
      <c r="E1802" t="s">
        <v>27860</v>
      </c>
      <c r="F1802" t="s">
        <v>27861</v>
      </c>
      <c r="G1802" t="s">
        <v>27862</v>
      </c>
      <c r="H1802">
        <v>66</v>
      </c>
      <c r="I1802">
        <v>3</v>
      </c>
      <c r="J1802" t="s">
        <v>10683</v>
      </c>
      <c r="K1802" t="s">
        <v>10685</v>
      </c>
      <c r="L1802" t="s">
        <v>10803</v>
      </c>
      <c r="M1802" t="s">
        <v>10783</v>
      </c>
      <c r="N1802">
        <v>12</v>
      </c>
      <c r="O1802" t="s">
        <v>27863</v>
      </c>
      <c r="P1802" t="s">
        <v>10681</v>
      </c>
      <c r="Q1802">
        <v>0</v>
      </c>
    </row>
    <row r="1803" spans="1:17" x14ac:dyDescent="0.25">
      <c r="A1803" t="s">
        <v>6749</v>
      </c>
      <c r="B1803" t="s">
        <v>22584</v>
      </c>
      <c r="C1803">
        <v>51</v>
      </c>
      <c r="D1803" t="s">
        <v>27859</v>
      </c>
      <c r="E1803" t="s">
        <v>27860</v>
      </c>
      <c r="F1803" t="s">
        <v>27861</v>
      </c>
      <c r="G1803" t="s">
        <v>27862</v>
      </c>
      <c r="H1803">
        <v>58</v>
      </c>
      <c r="I1803">
        <v>7</v>
      </c>
      <c r="J1803" t="s">
        <v>10683</v>
      </c>
      <c r="K1803" t="s">
        <v>10685</v>
      </c>
      <c r="L1803" t="s">
        <v>10803</v>
      </c>
      <c r="M1803" t="s">
        <v>10783</v>
      </c>
      <c r="N1803">
        <v>12</v>
      </c>
      <c r="O1803" t="s">
        <v>27863</v>
      </c>
      <c r="P1803" t="s">
        <v>10681</v>
      </c>
      <c r="Q1803">
        <v>0</v>
      </c>
    </row>
    <row r="1804" spans="1:17" x14ac:dyDescent="0.25">
      <c r="A1804" t="s">
        <v>6750</v>
      </c>
      <c r="B1804" t="s">
        <v>22585</v>
      </c>
      <c r="C1804">
        <v>302</v>
      </c>
      <c r="D1804" t="s">
        <v>27859</v>
      </c>
      <c r="E1804" t="s">
        <v>27860</v>
      </c>
      <c r="F1804" t="s">
        <v>27866</v>
      </c>
      <c r="G1804" t="s">
        <v>27862</v>
      </c>
      <c r="H1804">
        <v>331</v>
      </c>
      <c r="I1804">
        <v>28</v>
      </c>
      <c r="J1804" t="s">
        <v>10683</v>
      </c>
      <c r="K1804" t="s">
        <v>10685</v>
      </c>
      <c r="L1804" t="s">
        <v>10803</v>
      </c>
      <c r="M1804" t="s">
        <v>10783</v>
      </c>
      <c r="N1804">
        <v>24</v>
      </c>
      <c r="O1804" t="s">
        <v>27863</v>
      </c>
      <c r="P1804" t="s">
        <v>10681</v>
      </c>
      <c r="Q1804">
        <v>0</v>
      </c>
    </row>
    <row r="1805" spans="1:17" x14ac:dyDescent="0.25">
      <c r="A1805" t="s">
        <v>6751</v>
      </c>
      <c r="B1805" t="s">
        <v>22587</v>
      </c>
      <c r="C1805">
        <v>174</v>
      </c>
      <c r="D1805" t="s">
        <v>27859</v>
      </c>
      <c r="E1805" t="s">
        <v>27860</v>
      </c>
      <c r="F1805" t="s">
        <v>27861</v>
      </c>
      <c r="G1805" t="s">
        <v>27862</v>
      </c>
      <c r="H1805">
        <v>211</v>
      </c>
      <c r="I1805">
        <v>6</v>
      </c>
      <c r="J1805" t="s">
        <v>10683</v>
      </c>
      <c r="K1805" t="s">
        <v>10685</v>
      </c>
      <c r="L1805" t="s">
        <v>10700</v>
      </c>
      <c r="M1805" t="s">
        <v>10702</v>
      </c>
      <c r="N1805">
        <v>12</v>
      </c>
      <c r="O1805" t="s">
        <v>27863</v>
      </c>
      <c r="P1805" t="s">
        <v>10681</v>
      </c>
      <c r="Q1805">
        <v>0</v>
      </c>
    </row>
    <row r="1806" spans="1:17" x14ac:dyDescent="0.25">
      <c r="A1806" t="s">
        <v>6752</v>
      </c>
      <c r="B1806" t="s">
        <v>22588</v>
      </c>
      <c r="C1806">
        <v>34</v>
      </c>
      <c r="D1806" t="s">
        <v>27859</v>
      </c>
      <c r="E1806" t="s">
        <v>27860</v>
      </c>
      <c r="F1806" t="s">
        <v>27865</v>
      </c>
      <c r="G1806" t="s">
        <v>27862</v>
      </c>
      <c r="H1806">
        <v>56</v>
      </c>
      <c r="I1806">
        <v>22</v>
      </c>
      <c r="J1806" t="s">
        <v>10683</v>
      </c>
      <c r="K1806" t="s">
        <v>10685</v>
      </c>
      <c r="L1806" t="s">
        <v>10902</v>
      </c>
      <c r="M1806" t="s">
        <v>10709</v>
      </c>
      <c r="N1806">
        <v>12</v>
      </c>
      <c r="O1806" t="s">
        <v>27863</v>
      </c>
      <c r="P1806" t="s">
        <v>10681</v>
      </c>
      <c r="Q1806">
        <v>0</v>
      </c>
    </row>
    <row r="1807" spans="1:17" x14ac:dyDescent="0.25">
      <c r="A1807" t="s">
        <v>6753</v>
      </c>
      <c r="B1807" t="s">
        <v>22589</v>
      </c>
      <c r="C1807">
        <v>197</v>
      </c>
      <c r="D1807" t="s">
        <v>27859</v>
      </c>
      <c r="E1807" t="s">
        <v>27860</v>
      </c>
      <c r="F1807" t="s">
        <v>27864</v>
      </c>
      <c r="G1807" t="s">
        <v>27862</v>
      </c>
      <c r="H1807">
        <v>201</v>
      </c>
      <c r="I1807">
        <v>4</v>
      </c>
      <c r="J1807" t="s">
        <v>10683</v>
      </c>
      <c r="K1807" t="s">
        <v>10685</v>
      </c>
      <c r="L1807" t="s">
        <v>10803</v>
      </c>
      <c r="M1807" t="s">
        <v>10783</v>
      </c>
      <c r="N1807">
        <v>12</v>
      </c>
      <c r="O1807" t="s">
        <v>27863</v>
      </c>
      <c r="P1807" t="s">
        <v>10681</v>
      </c>
      <c r="Q1807">
        <v>0</v>
      </c>
    </row>
    <row r="1808" spans="1:17" x14ac:dyDescent="0.25">
      <c r="A1808" t="s">
        <v>6754</v>
      </c>
      <c r="B1808" t="s">
        <v>22590</v>
      </c>
      <c r="C1808">
        <v>14</v>
      </c>
      <c r="D1808" t="s">
        <v>27859</v>
      </c>
      <c r="E1808" t="s">
        <v>27860</v>
      </c>
      <c r="F1808" t="s">
        <v>27865</v>
      </c>
      <c r="G1808" t="s">
        <v>27862</v>
      </c>
      <c r="H1808">
        <v>14</v>
      </c>
      <c r="I1808">
        <v>0</v>
      </c>
      <c r="J1808" t="s">
        <v>10683</v>
      </c>
      <c r="K1808" t="s">
        <v>10685</v>
      </c>
      <c r="L1808" t="s">
        <v>10686</v>
      </c>
      <c r="M1808" t="s">
        <v>10688</v>
      </c>
      <c r="N1808">
        <v>12</v>
      </c>
      <c r="O1808" t="s">
        <v>27863</v>
      </c>
      <c r="P1808" t="s">
        <v>10681</v>
      </c>
      <c r="Q1808">
        <v>0</v>
      </c>
    </row>
    <row r="1809" spans="1:17" x14ac:dyDescent="0.25">
      <c r="A1809" t="s">
        <v>6754</v>
      </c>
      <c r="B1809" t="s">
        <v>22590</v>
      </c>
      <c r="C1809">
        <v>31</v>
      </c>
      <c r="D1809" t="s">
        <v>27859</v>
      </c>
      <c r="E1809" t="s">
        <v>27860</v>
      </c>
      <c r="F1809" t="s">
        <v>27864</v>
      </c>
      <c r="G1809" t="s">
        <v>27862</v>
      </c>
      <c r="H1809">
        <v>31</v>
      </c>
      <c r="I1809">
        <v>0</v>
      </c>
      <c r="J1809" t="s">
        <v>10683</v>
      </c>
      <c r="K1809" t="s">
        <v>10685</v>
      </c>
      <c r="L1809" t="s">
        <v>10686</v>
      </c>
      <c r="M1809" t="s">
        <v>10688</v>
      </c>
      <c r="N1809">
        <v>12</v>
      </c>
      <c r="O1809" t="s">
        <v>27863</v>
      </c>
      <c r="P1809" t="s">
        <v>10681</v>
      </c>
      <c r="Q1809">
        <v>0</v>
      </c>
    </row>
    <row r="1810" spans="1:17" x14ac:dyDescent="0.25">
      <c r="A1810" t="s">
        <v>6755</v>
      </c>
      <c r="B1810" t="s">
        <v>22591</v>
      </c>
      <c r="C1810">
        <v>101</v>
      </c>
      <c r="D1810" t="s">
        <v>27859</v>
      </c>
      <c r="E1810" t="s">
        <v>27860</v>
      </c>
      <c r="F1810" t="s">
        <v>27864</v>
      </c>
      <c r="G1810" t="s">
        <v>27862</v>
      </c>
      <c r="H1810">
        <v>106</v>
      </c>
      <c r="I1810">
        <v>5</v>
      </c>
      <c r="J1810" t="s">
        <v>10683</v>
      </c>
      <c r="K1810" t="s">
        <v>10685</v>
      </c>
      <c r="L1810" t="s">
        <v>10686</v>
      </c>
      <c r="M1810" t="s">
        <v>10688</v>
      </c>
      <c r="N1810">
        <v>12</v>
      </c>
      <c r="O1810" t="s">
        <v>27863</v>
      </c>
      <c r="P1810" t="s">
        <v>10681</v>
      </c>
      <c r="Q1810">
        <v>0</v>
      </c>
    </row>
    <row r="1811" spans="1:17" x14ac:dyDescent="0.25">
      <c r="A1811" t="s">
        <v>6756</v>
      </c>
      <c r="B1811" t="s">
        <v>22592</v>
      </c>
      <c r="C1811">
        <v>0</v>
      </c>
      <c r="D1811" t="s">
        <v>27859</v>
      </c>
      <c r="E1811" t="s">
        <v>27860</v>
      </c>
      <c r="F1811" t="s">
        <v>27861</v>
      </c>
      <c r="G1811" t="s">
        <v>27862</v>
      </c>
      <c r="H1811">
        <v>7</v>
      </c>
      <c r="I1811">
        <v>6</v>
      </c>
      <c r="J1811" t="s">
        <v>10683</v>
      </c>
      <c r="K1811" t="s">
        <v>10685</v>
      </c>
      <c r="L1811" t="s">
        <v>10991</v>
      </c>
      <c r="M1811" t="s">
        <v>10993</v>
      </c>
      <c r="N1811">
        <v>12</v>
      </c>
      <c r="O1811" t="s">
        <v>27863</v>
      </c>
      <c r="P1811" t="s">
        <v>10681</v>
      </c>
      <c r="Q1811">
        <v>0</v>
      </c>
    </row>
    <row r="1812" spans="1:17" x14ac:dyDescent="0.25">
      <c r="A1812" t="s">
        <v>6759</v>
      </c>
      <c r="B1812" t="s">
        <v>22597</v>
      </c>
      <c r="C1812">
        <v>77.05</v>
      </c>
      <c r="D1812" t="s">
        <v>27859</v>
      </c>
      <c r="E1812" t="s">
        <v>27860</v>
      </c>
      <c r="F1812" t="s">
        <v>27864</v>
      </c>
      <c r="G1812" t="s">
        <v>27862</v>
      </c>
      <c r="H1812">
        <v>80.05</v>
      </c>
      <c r="I1812">
        <v>3</v>
      </c>
      <c r="J1812" t="s">
        <v>10683</v>
      </c>
      <c r="K1812" t="s">
        <v>10685</v>
      </c>
      <c r="L1812" t="s">
        <v>10826</v>
      </c>
      <c r="M1812" t="s">
        <v>10709</v>
      </c>
      <c r="N1812">
        <v>20</v>
      </c>
      <c r="O1812" t="s">
        <v>27863</v>
      </c>
      <c r="P1812" t="s">
        <v>10681</v>
      </c>
      <c r="Q1812">
        <v>0</v>
      </c>
    </row>
    <row r="1813" spans="1:17" x14ac:dyDescent="0.25">
      <c r="A1813" t="s">
        <v>6759</v>
      </c>
      <c r="B1813" t="s">
        <v>22597</v>
      </c>
      <c r="C1813">
        <v>1</v>
      </c>
      <c r="D1813" t="s">
        <v>27859</v>
      </c>
      <c r="E1813" t="s">
        <v>27860</v>
      </c>
      <c r="F1813" t="s">
        <v>27861</v>
      </c>
      <c r="G1813" t="s">
        <v>27862</v>
      </c>
      <c r="H1813">
        <v>1</v>
      </c>
      <c r="I1813">
        <v>0</v>
      </c>
      <c r="J1813" t="s">
        <v>10683</v>
      </c>
      <c r="K1813" t="s">
        <v>10685</v>
      </c>
      <c r="L1813" t="s">
        <v>10826</v>
      </c>
      <c r="M1813" t="s">
        <v>10709</v>
      </c>
      <c r="N1813">
        <v>20</v>
      </c>
      <c r="O1813" t="s">
        <v>27863</v>
      </c>
      <c r="P1813" t="s">
        <v>10681</v>
      </c>
      <c r="Q1813">
        <v>0</v>
      </c>
    </row>
    <row r="1814" spans="1:17" x14ac:dyDescent="0.25">
      <c r="A1814" t="s">
        <v>6760</v>
      </c>
      <c r="B1814" t="s">
        <v>22602</v>
      </c>
      <c r="C1814">
        <v>66</v>
      </c>
      <c r="D1814" t="s">
        <v>27859</v>
      </c>
      <c r="E1814" t="s">
        <v>27860</v>
      </c>
      <c r="F1814" t="s">
        <v>27864</v>
      </c>
      <c r="G1814" t="s">
        <v>27862</v>
      </c>
      <c r="H1814">
        <v>69</v>
      </c>
      <c r="I1814">
        <v>3</v>
      </c>
      <c r="J1814" t="s">
        <v>10683</v>
      </c>
      <c r="K1814" t="s">
        <v>10685</v>
      </c>
      <c r="L1814" t="s">
        <v>10826</v>
      </c>
      <c r="M1814" t="s">
        <v>10709</v>
      </c>
      <c r="N1814">
        <v>20</v>
      </c>
      <c r="O1814" t="s">
        <v>27863</v>
      </c>
      <c r="P1814" t="s">
        <v>10681</v>
      </c>
      <c r="Q1814">
        <v>0</v>
      </c>
    </row>
    <row r="1815" spans="1:17" x14ac:dyDescent="0.25">
      <c r="A1815" t="s">
        <v>6761</v>
      </c>
      <c r="B1815" t="s">
        <v>22603</v>
      </c>
      <c r="C1815">
        <v>58.55</v>
      </c>
      <c r="D1815" t="s">
        <v>27859</v>
      </c>
      <c r="E1815" t="s">
        <v>27860</v>
      </c>
      <c r="F1815" t="s">
        <v>27864</v>
      </c>
      <c r="G1815" t="s">
        <v>27862</v>
      </c>
      <c r="H1815">
        <v>65.55</v>
      </c>
      <c r="I1815">
        <v>7</v>
      </c>
      <c r="J1815" t="s">
        <v>10683</v>
      </c>
      <c r="K1815" t="s">
        <v>10685</v>
      </c>
      <c r="L1815" t="s">
        <v>10826</v>
      </c>
      <c r="M1815" t="s">
        <v>10709</v>
      </c>
      <c r="N1815">
        <v>20</v>
      </c>
      <c r="O1815" t="s">
        <v>27863</v>
      </c>
      <c r="P1815" t="s">
        <v>10681</v>
      </c>
      <c r="Q1815">
        <v>0</v>
      </c>
    </row>
    <row r="1816" spans="1:17" x14ac:dyDescent="0.25">
      <c r="A1816" t="s">
        <v>6762</v>
      </c>
      <c r="B1816" t="s">
        <v>22606</v>
      </c>
      <c r="C1816">
        <v>79</v>
      </c>
      <c r="D1816" t="s">
        <v>27859</v>
      </c>
      <c r="E1816" t="s">
        <v>27860</v>
      </c>
      <c r="F1816" t="s">
        <v>27864</v>
      </c>
      <c r="G1816" t="s">
        <v>27862</v>
      </c>
      <c r="H1816">
        <v>82</v>
      </c>
      <c r="I1816">
        <v>3</v>
      </c>
      <c r="J1816" t="s">
        <v>10683</v>
      </c>
      <c r="K1816" t="s">
        <v>10685</v>
      </c>
      <c r="L1816" t="s">
        <v>10826</v>
      </c>
      <c r="M1816" t="s">
        <v>10709</v>
      </c>
      <c r="N1816">
        <v>20</v>
      </c>
      <c r="O1816" t="s">
        <v>27863</v>
      </c>
      <c r="P1816" t="s">
        <v>10681</v>
      </c>
      <c r="Q1816">
        <v>0</v>
      </c>
    </row>
    <row r="1817" spans="1:17" x14ac:dyDescent="0.25">
      <c r="A1817" t="s">
        <v>6763</v>
      </c>
      <c r="B1817" t="s">
        <v>22609</v>
      </c>
      <c r="C1817">
        <v>35</v>
      </c>
      <c r="D1817" t="s">
        <v>27859</v>
      </c>
      <c r="E1817" t="s">
        <v>27860</v>
      </c>
      <c r="F1817" t="s">
        <v>27861</v>
      </c>
      <c r="G1817" t="s">
        <v>27862</v>
      </c>
      <c r="H1817">
        <v>39</v>
      </c>
      <c r="I1817">
        <v>3</v>
      </c>
      <c r="J1817" t="s">
        <v>10683</v>
      </c>
      <c r="K1817" t="s">
        <v>10685</v>
      </c>
      <c r="L1817" t="s">
        <v>10700</v>
      </c>
      <c r="M1817" t="s">
        <v>10702</v>
      </c>
      <c r="N1817">
        <v>12</v>
      </c>
      <c r="O1817" t="s">
        <v>27863</v>
      </c>
      <c r="P1817" t="s">
        <v>10681</v>
      </c>
      <c r="Q1817">
        <v>0</v>
      </c>
    </row>
    <row r="1818" spans="1:17" x14ac:dyDescent="0.25">
      <c r="A1818" t="s">
        <v>6764</v>
      </c>
      <c r="B1818" t="s">
        <v>22610</v>
      </c>
      <c r="C1818">
        <v>26</v>
      </c>
      <c r="D1818" t="s">
        <v>27859</v>
      </c>
      <c r="E1818" t="s">
        <v>27860</v>
      </c>
      <c r="F1818" t="s">
        <v>27861</v>
      </c>
      <c r="G1818" t="s">
        <v>27862</v>
      </c>
      <c r="H1818">
        <v>26</v>
      </c>
      <c r="I1818">
        <v>0</v>
      </c>
      <c r="J1818" t="s">
        <v>10683</v>
      </c>
      <c r="K1818" t="s">
        <v>10685</v>
      </c>
      <c r="L1818" t="s">
        <v>13752</v>
      </c>
      <c r="M1818" t="s">
        <v>11718</v>
      </c>
      <c r="N1818">
        <v>20</v>
      </c>
      <c r="O1818" t="s">
        <v>27863</v>
      </c>
      <c r="P1818" t="s">
        <v>10681</v>
      </c>
      <c r="Q1818">
        <v>0</v>
      </c>
    </row>
    <row r="1819" spans="1:17" x14ac:dyDescent="0.25">
      <c r="A1819" t="s">
        <v>6765</v>
      </c>
      <c r="B1819" t="s">
        <v>22611</v>
      </c>
      <c r="C1819">
        <v>69</v>
      </c>
      <c r="D1819" t="s">
        <v>27859</v>
      </c>
      <c r="E1819" t="s">
        <v>27860</v>
      </c>
      <c r="F1819" t="s">
        <v>27861</v>
      </c>
      <c r="G1819" t="s">
        <v>27862</v>
      </c>
      <c r="H1819">
        <v>73</v>
      </c>
      <c r="I1819">
        <v>4</v>
      </c>
      <c r="J1819" t="s">
        <v>10683</v>
      </c>
      <c r="K1819" t="s">
        <v>10685</v>
      </c>
      <c r="L1819" t="s">
        <v>13752</v>
      </c>
      <c r="M1819" t="s">
        <v>11718</v>
      </c>
      <c r="N1819">
        <v>20</v>
      </c>
      <c r="O1819" t="s">
        <v>27863</v>
      </c>
      <c r="P1819" t="s">
        <v>10681</v>
      </c>
      <c r="Q1819">
        <v>0</v>
      </c>
    </row>
    <row r="1820" spans="1:17" x14ac:dyDescent="0.25">
      <c r="A1820" t="s">
        <v>6766</v>
      </c>
      <c r="B1820" t="s">
        <v>22612</v>
      </c>
      <c r="C1820">
        <v>27</v>
      </c>
      <c r="D1820" t="s">
        <v>27859</v>
      </c>
      <c r="E1820" t="s">
        <v>27860</v>
      </c>
      <c r="F1820" t="s">
        <v>27861</v>
      </c>
      <c r="G1820" t="s">
        <v>27862</v>
      </c>
      <c r="H1820">
        <v>28</v>
      </c>
      <c r="I1820">
        <v>1</v>
      </c>
      <c r="J1820" t="s">
        <v>10683</v>
      </c>
      <c r="K1820" t="s">
        <v>10685</v>
      </c>
      <c r="L1820" t="s">
        <v>13752</v>
      </c>
      <c r="M1820" t="s">
        <v>11718</v>
      </c>
      <c r="N1820">
        <v>20</v>
      </c>
      <c r="O1820" t="s">
        <v>27863</v>
      </c>
      <c r="P1820" t="s">
        <v>10681</v>
      </c>
      <c r="Q1820">
        <v>0</v>
      </c>
    </row>
    <row r="1821" spans="1:17" x14ac:dyDescent="0.25">
      <c r="A1821" t="s">
        <v>6767</v>
      </c>
      <c r="B1821" t="s">
        <v>22613</v>
      </c>
      <c r="C1821">
        <v>91</v>
      </c>
      <c r="D1821" t="s">
        <v>27859</v>
      </c>
      <c r="E1821" t="s">
        <v>27860</v>
      </c>
      <c r="F1821" t="s">
        <v>27861</v>
      </c>
      <c r="G1821" t="s">
        <v>27862</v>
      </c>
      <c r="H1821">
        <v>134</v>
      </c>
      <c r="I1821">
        <v>11</v>
      </c>
      <c r="J1821" t="s">
        <v>10683</v>
      </c>
      <c r="K1821" t="s">
        <v>10685</v>
      </c>
      <c r="L1821" t="s">
        <v>10700</v>
      </c>
      <c r="M1821" t="s">
        <v>10702</v>
      </c>
      <c r="N1821">
        <v>12</v>
      </c>
      <c r="O1821" t="s">
        <v>27863</v>
      </c>
      <c r="P1821" t="s">
        <v>10681</v>
      </c>
      <c r="Q1821">
        <v>0</v>
      </c>
    </row>
    <row r="1822" spans="1:17" x14ac:dyDescent="0.25">
      <c r="A1822" t="s">
        <v>6768</v>
      </c>
      <c r="B1822" t="s">
        <v>22614</v>
      </c>
      <c r="C1822">
        <v>110</v>
      </c>
      <c r="D1822" t="s">
        <v>27859</v>
      </c>
      <c r="E1822" t="s">
        <v>27860</v>
      </c>
      <c r="F1822" t="s">
        <v>27864</v>
      </c>
      <c r="G1822" t="s">
        <v>27862</v>
      </c>
      <c r="H1822">
        <v>116</v>
      </c>
      <c r="I1822">
        <v>6</v>
      </c>
      <c r="J1822" t="s">
        <v>10683</v>
      </c>
      <c r="K1822" t="s">
        <v>10685</v>
      </c>
      <c r="L1822" t="s">
        <v>10686</v>
      </c>
      <c r="M1822" t="s">
        <v>10688</v>
      </c>
      <c r="N1822">
        <v>24</v>
      </c>
      <c r="O1822" t="s">
        <v>27863</v>
      </c>
      <c r="P1822" t="s">
        <v>10681</v>
      </c>
      <c r="Q1822">
        <v>0</v>
      </c>
    </row>
    <row r="1823" spans="1:17" x14ac:dyDescent="0.25">
      <c r="A1823" t="s">
        <v>6768</v>
      </c>
      <c r="B1823" t="s">
        <v>22614</v>
      </c>
      <c r="C1823">
        <v>3</v>
      </c>
      <c r="D1823" t="s">
        <v>27859</v>
      </c>
      <c r="E1823" t="s">
        <v>27860</v>
      </c>
      <c r="F1823" t="s">
        <v>27861</v>
      </c>
      <c r="G1823" t="s">
        <v>27862</v>
      </c>
      <c r="H1823">
        <v>3</v>
      </c>
      <c r="I1823">
        <v>0</v>
      </c>
      <c r="J1823" t="s">
        <v>10683</v>
      </c>
      <c r="K1823" t="s">
        <v>10685</v>
      </c>
      <c r="L1823" t="s">
        <v>10686</v>
      </c>
      <c r="M1823" t="s">
        <v>10688</v>
      </c>
      <c r="N1823">
        <v>24</v>
      </c>
      <c r="O1823" t="s">
        <v>27863</v>
      </c>
      <c r="P1823" t="s">
        <v>10681</v>
      </c>
      <c r="Q1823">
        <v>0</v>
      </c>
    </row>
    <row r="1824" spans="1:17" x14ac:dyDescent="0.25">
      <c r="A1824" t="s">
        <v>6769</v>
      </c>
      <c r="B1824" t="s">
        <v>22615</v>
      </c>
      <c r="C1824">
        <v>60</v>
      </c>
      <c r="D1824" t="s">
        <v>27859</v>
      </c>
      <c r="E1824" t="s">
        <v>27860</v>
      </c>
      <c r="F1824" t="s">
        <v>27861</v>
      </c>
      <c r="G1824" t="s">
        <v>27862</v>
      </c>
      <c r="H1824">
        <v>60</v>
      </c>
      <c r="I1824">
        <v>0</v>
      </c>
      <c r="J1824" t="s">
        <v>10683</v>
      </c>
      <c r="K1824" t="s">
        <v>10685</v>
      </c>
      <c r="L1824" t="s">
        <v>22616</v>
      </c>
      <c r="M1824" t="s">
        <v>10709</v>
      </c>
      <c r="N1824">
        <v>12</v>
      </c>
      <c r="O1824" t="s">
        <v>27863</v>
      </c>
      <c r="P1824" t="s">
        <v>10681</v>
      </c>
      <c r="Q1824">
        <v>0</v>
      </c>
    </row>
    <row r="1825" spans="1:17" x14ac:dyDescent="0.25">
      <c r="A1825" t="s">
        <v>6770</v>
      </c>
      <c r="B1825" t="s">
        <v>22618</v>
      </c>
      <c r="C1825">
        <v>37</v>
      </c>
      <c r="D1825" t="s">
        <v>27859</v>
      </c>
      <c r="E1825" t="s">
        <v>27860</v>
      </c>
      <c r="F1825" t="s">
        <v>27861</v>
      </c>
      <c r="G1825" t="s">
        <v>27862</v>
      </c>
      <c r="H1825">
        <v>40</v>
      </c>
      <c r="I1825">
        <v>2</v>
      </c>
      <c r="J1825" t="s">
        <v>10683</v>
      </c>
      <c r="K1825" t="s">
        <v>10685</v>
      </c>
      <c r="L1825" t="s">
        <v>22616</v>
      </c>
      <c r="M1825" t="s">
        <v>10709</v>
      </c>
      <c r="N1825">
        <v>12</v>
      </c>
      <c r="O1825" t="s">
        <v>27863</v>
      </c>
      <c r="P1825" t="s">
        <v>10681</v>
      </c>
      <c r="Q1825">
        <v>0</v>
      </c>
    </row>
    <row r="1826" spans="1:17" x14ac:dyDescent="0.25">
      <c r="A1826" t="s">
        <v>22619</v>
      </c>
      <c r="B1826" t="s">
        <v>22620</v>
      </c>
      <c r="C1826">
        <v>180</v>
      </c>
      <c r="D1826" t="s">
        <v>27859</v>
      </c>
      <c r="E1826" t="s">
        <v>27860</v>
      </c>
      <c r="F1826" t="s">
        <v>27861</v>
      </c>
      <c r="G1826" t="s">
        <v>27862</v>
      </c>
      <c r="H1826">
        <v>180</v>
      </c>
      <c r="I1826">
        <v>0</v>
      </c>
      <c r="J1826" t="s">
        <v>10683</v>
      </c>
      <c r="K1826" t="s">
        <v>10685</v>
      </c>
      <c r="L1826" t="s">
        <v>10686</v>
      </c>
      <c r="M1826" t="s">
        <v>10688</v>
      </c>
      <c r="N1826">
        <v>24</v>
      </c>
      <c r="O1826" t="s">
        <v>27863</v>
      </c>
      <c r="P1826" t="s">
        <v>10681</v>
      </c>
      <c r="Q1826">
        <v>0</v>
      </c>
    </row>
    <row r="1827" spans="1:17" x14ac:dyDescent="0.25">
      <c r="A1827" t="s">
        <v>8241</v>
      </c>
      <c r="B1827" t="s">
        <v>22622</v>
      </c>
      <c r="C1827">
        <v>252</v>
      </c>
      <c r="D1827" t="s">
        <v>27859</v>
      </c>
      <c r="E1827" t="s">
        <v>27860</v>
      </c>
      <c r="F1827" t="s">
        <v>27861</v>
      </c>
      <c r="G1827" t="s">
        <v>27862</v>
      </c>
      <c r="H1827">
        <v>253</v>
      </c>
      <c r="I1827">
        <v>1</v>
      </c>
      <c r="J1827" t="s">
        <v>10683</v>
      </c>
      <c r="K1827" t="s">
        <v>10685</v>
      </c>
      <c r="L1827" t="s">
        <v>10803</v>
      </c>
      <c r="M1827" t="s">
        <v>10783</v>
      </c>
      <c r="N1827">
        <v>12</v>
      </c>
      <c r="O1827" t="s">
        <v>27863</v>
      </c>
      <c r="P1827" t="s">
        <v>10681</v>
      </c>
      <c r="Q1827">
        <v>0</v>
      </c>
    </row>
    <row r="1828" spans="1:17" x14ac:dyDescent="0.25">
      <c r="A1828" t="s">
        <v>8207</v>
      </c>
      <c r="B1828" t="s">
        <v>22623</v>
      </c>
      <c r="C1828">
        <v>82</v>
      </c>
      <c r="D1828" t="s">
        <v>27859</v>
      </c>
      <c r="E1828" t="s">
        <v>27860</v>
      </c>
      <c r="F1828" t="s">
        <v>27861</v>
      </c>
      <c r="G1828" t="s">
        <v>27862</v>
      </c>
      <c r="H1828">
        <v>93</v>
      </c>
      <c r="I1828">
        <v>9</v>
      </c>
      <c r="J1828" t="s">
        <v>10683</v>
      </c>
      <c r="K1828" t="s">
        <v>10685</v>
      </c>
      <c r="L1828" t="s">
        <v>10803</v>
      </c>
      <c r="M1828" t="s">
        <v>10783</v>
      </c>
      <c r="N1828">
        <v>12</v>
      </c>
      <c r="O1828" t="s">
        <v>27863</v>
      </c>
      <c r="P1828" t="s">
        <v>10681</v>
      </c>
      <c r="Q1828">
        <v>0</v>
      </c>
    </row>
    <row r="1829" spans="1:17" x14ac:dyDescent="0.25">
      <c r="A1829" t="s">
        <v>8211</v>
      </c>
      <c r="B1829" t="s">
        <v>22624</v>
      </c>
      <c r="C1829">
        <v>39</v>
      </c>
      <c r="D1829" t="s">
        <v>27859</v>
      </c>
      <c r="E1829" t="s">
        <v>27860</v>
      </c>
      <c r="F1829" t="s">
        <v>27864</v>
      </c>
      <c r="G1829" t="s">
        <v>27862</v>
      </c>
      <c r="H1829">
        <v>43</v>
      </c>
      <c r="I1829">
        <v>4</v>
      </c>
      <c r="J1829" t="s">
        <v>10683</v>
      </c>
      <c r="K1829" t="s">
        <v>10685</v>
      </c>
      <c r="L1829" t="s">
        <v>10761</v>
      </c>
      <c r="M1829" t="s">
        <v>10763</v>
      </c>
      <c r="N1829">
        <v>6</v>
      </c>
      <c r="O1829" t="s">
        <v>27863</v>
      </c>
      <c r="P1829" t="s">
        <v>10681</v>
      </c>
      <c r="Q1829">
        <v>0</v>
      </c>
    </row>
    <row r="1830" spans="1:17" x14ac:dyDescent="0.25">
      <c r="A1830" t="s">
        <v>8211</v>
      </c>
      <c r="B1830" t="s">
        <v>22624</v>
      </c>
      <c r="C1830">
        <v>2</v>
      </c>
      <c r="D1830" t="s">
        <v>27859</v>
      </c>
      <c r="E1830" t="s">
        <v>27860</v>
      </c>
      <c r="F1830" t="s">
        <v>27861</v>
      </c>
      <c r="G1830" t="s">
        <v>27862</v>
      </c>
      <c r="H1830">
        <v>2</v>
      </c>
      <c r="I1830">
        <v>0</v>
      </c>
      <c r="J1830" t="s">
        <v>10683</v>
      </c>
      <c r="K1830" t="s">
        <v>10685</v>
      </c>
      <c r="L1830" t="s">
        <v>10761</v>
      </c>
      <c r="M1830" t="s">
        <v>10763</v>
      </c>
      <c r="N1830">
        <v>6</v>
      </c>
      <c r="O1830" t="s">
        <v>27863</v>
      </c>
      <c r="P1830" t="s">
        <v>10681</v>
      </c>
      <c r="Q1830">
        <v>0</v>
      </c>
    </row>
    <row r="1831" spans="1:17" x14ac:dyDescent="0.25">
      <c r="A1831" t="s">
        <v>8231</v>
      </c>
      <c r="B1831" t="s">
        <v>22625</v>
      </c>
      <c r="C1831">
        <v>44</v>
      </c>
      <c r="D1831" t="s">
        <v>27859</v>
      </c>
      <c r="E1831" t="s">
        <v>27860</v>
      </c>
      <c r="F1831" t="s">
        <v>27865</v>
      </c>
      <c r="G1831" t="s">
        <v>27862</v>
      </c>
      <c r="H1831">
        <v>51</v>
      </c>
      <c r="I1831">
        <v>7</v>
      </c>
      <c r="J1831" t="s">
        <v>10683</v>
      </c>
      <c r="K1831" t="s">
        <v>10685</v>
      </c>
      <c r="L1831" t="s">
        <v>10991</v>
      </c>
      <c r="M1831" t="s">
        <v>10993</v>
      </c>
      <c r="N1831">
        <v>12</v>
      </c>
      <c r="O1831" t="s">
        <v>27863</v>
      </c>
      <c r="P1831" t="s">
        <v>10681</v>
      </c>
      <c r="Q1831">
        <v>0</v>
      </c>
    </row>
    <row r="1832" spans="1:17" x14ac:dyDescent="0.25">
      <c r="A1832" t="s">
        <v>8231</v>
      </c>
      <c r="B1832" t="s">
        <v>22625</v>
      </c>
      <c r="C1832">
        <v>1</v>
      </c>
      <c r="D1832" t="s">
        <v>27859</v>
      </c>
      <c r="E1832" t="s">
        <v>27860</v>
      </c>
      <c r="F1832" t="s">
        <v>27861</v>
      </c>
      <c r="G1832" t="s">
        <v>27862</v>
      </c>
      <c r="H1832">
        <v>1</v>
      </c>
      <c r="I1832">
        <v>0</v>
      </c>
      <c r="J1832" t="s">
        <v>10683</v>
      </c>
      <c r="K1832" t="s">
        <v>10685</v>
      </c>
      <c r="L1832" t="s">
        <v>10991</v>
      </c>
      <c r="M1832" t="s">
        <v>10993</v>
      </c>
      <c r="N1832">
        <v>12</v>
      </c>
      <c r="O1832" t="s">
        <v>27863</v>
      </c>
      <c r="P1832" t="s">
        <v>10681</v>
      </c>
      <c r="Q1832">
        <v>0</v>
      </c>
    </row>
    <row r="1833" spans="1:17" x14ac:dyDescent="0.25">
      <c r="A1833" t="s">
        <v>8223</v>
      </c>
      <c r="B1833" t="s">
        <v>22626</v>
      </c>
      <c r="C1833">
        <v>105</v>
      </c>
      <c r="D1833" t="s">
        <v>27859</v>
      </c>
      <c r="E1833" t="s">
        <v>27860</v>
      </c>
      <c r="F1833" t="s">
        <v>27865</v>
      </c>
      <c r="G1833" t="s">
        <v>27862</v>
      </c>
      <c r="H1833">
        <v>112</v>
      </c>
      <c r="I1833">
        <v>7</v>
      </c>
      <c r="J1833" t="s">
        <v>10683</v>
      </c>
      <c r="K1833" t="s">
        <v>10685</v>
      </c>
      <c r="L1833" t="s">
        <v>10991</v>
      </c>
      <c r="M1833" t="s">
        <v>10993</v>
      </c>
      <c r="N1833">
        <v>12</v>
      </c>
      <c r="O1833" t="s">
        <v>27863</v>
      </c>
      <c r="P1833" t="s">
        <v>10681</v>
      </c>
      <c r="Q1833">
        <v>0</v>
      </c>
    </row>
    <row r="1834" spans="1:17" x14ac:dyDescent="0.25">
      <c r="A1834" t="s">
        <v>8223</v>
      </c>
      <c r="B1834" t="s">
        <v>22626</v>
      </c>
      <c r="C1834">
        <v>2</v>
      </c>
      <c r="D1834" t="s">
        <v>27859</v>
      </c>
      <c r="E1834" t="s">
        <v>27860</v>
      </c>
      <c r="F1834" t="s">
        <v>27861</v>
      </c>
      <c r="G1834" t="s">
        <v>27862</v>
      </c>
      <c r="H1834">
        <v>2</v>
      </c>
      <c r="I1834">
        <v>0</v>
      </c>
      <c r="J1834" t="s">
        <v>10683</v>
      </c>
      <c r="K1834" t="s">
        <v>10685</v>
      </c>
      <c r="L1834" t="s">
        <v>10991</v>
      </c>
      <c r="M1834" t="s">
        <v>10993</v>
      </c>
      <c r="N1834">
        <v>12</v>
      </c>
      <c r="O1834" t="s">
        <v>27863</v>
      </c>
      <c r="P1834" t="s">
        <v>10681</v>
      </c>
      <c r="Q1834">
        <v>0</v>
      </c>
    </row>
    <row r="1835" spans="1:17" x14ac:dyDescent="0.25">
      <c r="A1835" t="s">
        <v>8256</v>
      </c>
      <c r="B1835" t="s">
        <v>22629</v>
      </c>
      <c r="C1835">
        <v>244</v>
      </c>
      <c r="D1835" t="s">
        <v>27859</v>
      </c>
      <c r="E1835" t="s">
        <v>27860</v>
      </c>
      <c r="F1835" t="s">
        <v>27861</v>
      </c>
      <c r="G1835" t="s">
        <v>27862</v>
      </c>
      <c r="H1835">
        <v>248</v>
      </c>
      <c r="I1835">
        <v>4</v>
      </c>
      <c r="J1835" t="s">
        <v>10683</v>
      </c>
      <c r="K1835" t="s">
        <v>10685</v>
      </c>
      <c r="L1835" t="s">
        <v>10803</v>
      </c>
      <c r="M1835" t="s">
        <v>10783</v>
      </c>
      <c r="N1835">
        <v>12</v>
      </c>
      <c r="O1835" t="s">
        <v>27863</v>
      </c>
      <c r="P1835" t="s">
        <v>10681</v>
      </c>
      <c r="Q1835">
        <v>0</v>
      </c>
    </row>
    <row r="1836" spans="1:17" x14ac:dyDescent="0.25">
      <c r="A1836" t="s">
        <v>9994</v>
      </c>
      <c r="B1836" t="s">
        <v>22631</v>
      </c>
      <c r="C1836">
        <v>4</v>
      </c>
      <c r="D1836" t="s">
        <v>27859</v>
      </c>
      <c r="E1836" t="s">
        <v>27860</v>
      </c>
      <c r="F1836" t="s">
        <v>27868</v>
      </c>
      <c r="G1836" t="s">
        <v>27862</v>
      </c>
      <c r="H1836">
        <v>4</v>
      </c>
      <c r="I1836">
        <v>0</v>
      </c>
      <c r="J1836" t="s">
        <v>10752</v>
      </c>
      <c r="K1836" t="s">
        <v>10685</v>
      </c>
      <c r="L1836" t="s">
        <v>10732</v>
      </c>
      <c r="M1836" t="s">
        <v>10688</v>
      </c>
      <c r="N1836">
        <v>6</v>
      </c>
      <c r="O1836" t="s">
        <v>27863</v>
      </c>
      <c r="P1836" t="s">
        <v>10751</v>
      </c>
      <c r="Q1836">
        <v>0</v>
      </c>
    </row>
    <row r="1837" spans="1:17" x14ac:dyDescent="0.25">
      <c r="A1837" t="s">
        <v>22633</v>
      </c>
      <c r="B1837" t="s">
        <v>22634</v>
      </c>
      <c r="C1837">
        <v>131</v>
      </c>
      <c r="D1837" t="s">
        <v>27859</v>
      </c>
      <c r="E1837" t="s">
        <v>27860</v>
      </c>
      <c r="F1837" t="s">
        <v>27861</v>
      </c>
      <c r="G1837" t="s">
        <v>27862</v>
      </c>
      <c r="H1837">
        <v>277</v>
      </c>
      <c r="I1837">
        <v>74</v>
      </c>
      <c r="J1837" t="s">
        <v>10683</v>
      </c>
      <c r="K1837" t="s">
        <v>10685</v>
      </c>
      <c r="L1837" t="s">
        <v>10803</v>
      </c>
      <c r="M1837" t="s">
        <v>10783</v>
      </c>
      <c r="N1837">
        <v>12</v>
      </c>
      <c r="O1837" t="s">
        <v>27863</v>
      </c>
      <c r="P1837" t="s">
        <v>10681</v>
      </c>
      <c r="Q1837">
        <v>0</v>
      </c>
    </row>
    <row r="1838" spans="1:17" x14ac:dyDescent="0.25">
      <c r="A1838" t="s">
        <v>22635</v>
      </c>
      <c r="B1838" t="s">
        <v>22636</v>
      </c>
      <c r="C1838">
        <v>156</v>
      </c>
      <c r="D1838" t="s">
        <v>27859</v>
      </c>
      <c r="E1838" t="s">
        <v>27860</v>
      </c>
      <c r="F1838" t="s">
        <v>27861</v>
      </c>
      <c r="G1838" t="s">
        <v>27862</v>
      </c>
      <c r="H1838">
        <v>300</v>
      </c>
      <c r="I1838">
        <v>72</v>
      </c>
      <c r="J1838" t="s">
        <v>10683</v>
      </c>
      <c r="K1838" t="s">
        <v>10685</v>
      </c>
      <c r="L1838" t="s">
        <v>10803</v>
      </c>
      <c r="M1838" t="s">
        <v>10783</v>
      </c>
      <c r="N1838">
        <v>12</v>
      </c>
      <c r="O1838" t="s">
        <v>27863</v>
      </c>
      <c r="P1838" t="s">
        <v>10681</v>
      </c>
      <c r="Q1838">
        <v>0</v>
      </c>
    </row>
    <row r="1839" spans="1:17" x14ac:dyDescent="0.25">
      <c r="A1839" t="s">
        <v>22637</v>
      </c>
      <c r="B1839" t="s">
        <v>22638</v>
      </c>
      <c r="C1839">
        <v>252</v>
      </c>
      <c r="D1839" t="s">
        <v>27859</v>
      </c>
      <c r="E1839" t="s">
        <v>27860</v>
      </c>
      <c r="F1839" t="s">
        <v>27872</v>
      </c>
      <c r="G1839" t="s">
        <v>27862</v>
      </c>
      <c r="H1839">
        <v>252</v>
      </c>
      <c r="I1839">
        <v>0</v>
      </c>
      <c r="J1839" t="s">
        <v>10683</v>
      </c>
      <c r="K1839" t="s">
        <v>10685</v>
      </c>
      <c r="L1839" t="s">
        <v>10803</v>
      </c>
      <c r="M1839" t="s">
        <v>10783</v>
      </c>
      <c r="N1839">
        <v>24</v>
      </c>
      <c r="O1839" t="s">
        <v>27863</v>
      </c>
      <c r="P1839" t="s">
        <v>10681</v>
      </c>
      <c r="Q1839">
        <v>0</v>
      </c>
    </row>
    <row r="1840" spans="1:17" x14ac:dyDescent="0.25">
      <c r="A1840" t="s">
        <v>22637</v>
      </c>
      <c r="B1840" t="s">
        <v>22638</v>
      </c>
      <c r="C1840">
        <v>108</v>
      </c>
      <c r="D1840" t="s">
        <v>27859</v>
      </c>
      <c r="E1840" t="s">
        <v>27860</v>
      </c>
      <c r="F1840" t="s">
        <v>27861</v>
      </c>
      <c r="G1840" t="s">
        <v>27862</v>
      </c>
      <c r="H1840">
        <v>108</v>
      </c>
      <c r="I1840">
        <v>0</v>
      </c>
      <c r="J1840" t="s">
        <v>10683</v>
      </c>
      <c r="K1840" t="s">
        <v>10685</v>
      </c>
      <c r="L1840" t="s">
        <v>10803</v>
      </c>
      <c r="M1840" t="s">
        <v>10783</v>
      </c>
      <c r="N1840">
        <v>24</v>
      </c>
      <c r="O1840" t="s">
        <v>27863</v>
      </c>
      <c r="P1840" t="s">
        <v>10681</v>
      </c>
      <c r="Q1840">
        <v>0</v>
      </c>
    </row>
    <row r="1841" spans="1:17" x14ac:dyDescent="0.25">
      <c r="A1841" t="s">
        <v>6772</v>
      </c>
      <c r="B1841" t="s">
        <v>22639</v>
      </c>
      <c r="C1841">
        <v>39</v>
      </c>
      <c r="D1841" t="s">
        <v>27859</v>
      </c>
      <c r="E1841" t="s">
        <v>27860</v>
      </c>
      <c r="F1841" t="s">
        <v>27864</v>
      </c>
      <c r="G1841" t="s">
        <v>27862</v>
      </c>
      <c r="H1841">
        <v>50</v>
      </c>
      <c r="I1841">
        <v>11</v>
      </c>
      <c r="J1841" t="s">
        <v>10683</v>
      </c>
      <c r="K1841" t="s">
        <v>10685</v>
      </c>
      <c r="L1841" t="s">
        <v>10700</v>
      </c>
      <c r="M1841" t="s">
        <v>10702</v>
      </c>
      <c r="N1841">
        <v>12</v>
      </c>
      <c r="O1841" t="s">
        <v>27863</v>
      </c>
      <c r="P1841" t="s">
        <v>10681</v>
      </c>
      <c r="Q1841">
        <v>0</v>
      </c>
    </row>
    <row r="1842" spans="1:17" x14ac:dyDescent="0.25">
      <c r="A1842" t="s">
        <v>22642</v>
      </c>
      <c r="B1842" t="s">
        <v>22643</v>
      </c>
      <c r="C1842">
        <v>252</v>
      </c>
      <c r="D1842" t="s">
        <v>27859</v>
      </c>
      <c r="E1842" t="s">
        <v>27860</v>
      </c>
      <c r="F1842" t="s">
        <v>27865</v>
      </c>
      <c r="G1842" t="s">
        <v>27862</v>
      </c>
      <c r="H1842">
        <v>522</v>
      </c>
      <c r="I1842">
        <v>3</v>
      </c>
      <c r="J1842" t="s">
        <v>10683</v>
      </c>
      <c r="K1842" t="s">
        <v>10685</v>
      </c>
      <c r="L1842" t="s">
        <v>10700</v>
      </c>
      <c r="M1842" t="s">
        <v>10702</v>
      </c>
      <c r="N1842">
        <v>12</v>
      </c>
      <c r="O1842" t="s">
        <v>27863</v>
      </c>
      <c r="P1842" t="s">
        <v>10681</v>
      </c>
      <c r="Q1842">
        <v>0</v>
      </c>
    </row>
    <row r="1843" spans="1:17" x14ac:dyDescent="0.25">
      <c r="A1843" t="s">
        <v>27966</v>
      </c>
      <c r="B1843" t="s">
        <v>27967</v>
      </c>
      <c r="C1843">
        <v>0</v>
      </c>
      <c r="D1843" t="s">
        <v>27859</v>
      </c>
      <c r="E1843" t="s">
        <v>27860</v>
      </c>
      <c r="F1843" t="s">
        <v>27869</v>
      </c>
      <c r="G1843" t="s">
        <v>27870</v>
      </c>
      <c r="H1843">
        <v>150</v>
      </c>
      <c r="I1843">
        <v>0</v>
      </c>
      <c r="J1843" t="s">
        <v>10683</v>
      </c>
      <c r="K1843" t="s">
        <v>10685</v>
      </c>
      <c r="L1843" t="s">
        <v>10803</v>
      </c>
      <c r="M1843" t="s">
        <v>10783</v>
      </c>
      <c r="N1843">
        <v>12</v>
      </c>
      <c r="O1843" t="s">
        <v>27863</v>
      </c>
      <c r="P1843" t="s">
        <v>10751</v>
      </c>
      <c r="Q1843">
        <v>0</v>
      </c>
    </row>
    <row r="1844" spans="1:17" x14ac:dyDescent="0.25">
      <c r="A1844" t="s">
        <v>6773</v>
      </c>
      <c r="B1844" t="s">
        <v>22669</v>
      </c>
      <c r="C1844">
        <v>306.5625</v>
      </c>
      <c r="D1844" t="s">
        <v>27859</v>
      </c>
      <c r="E1844" t="s">
        <v>27860</v>
      </c>
      <c r="F1844" t="s">
        <v>27861</v>
      </c>
      <c r="G1844" t="s">
        <v>27862</v>
      </c>
      <c r="H1844">
        <v>352.5625</v>
      </c>
      <c r="I1844">
        <v>43</v>
      </c>
      <c r="J1844" t="s">
        <v>10683</v>
      </c>
      <c r="K1844" t="s">
        <v>10685</v>
      </c>
      <c r="L1844" t="s">
        <v>10686</v>
      </c>
      <c r="M1844" t="s">
        <v>10688</v>
      </c>
      <c r="N1844">
        <v>48</v>
      </c>
      <c r="O1844" t="s">
        <v>27863</v>
      </c>
      <c r="P1844" t="s">
        <v>10681</v>
      </c>
      <c r="Q1844">
        <v>0</v>
      </c>
    </row>
    <row r="1845" spans="1:17" x14ac:dyDescent="0.25">
      <c r="A1845" t="s">
        <v>6774</v>
      </c>
      <c r="B1845" t="s">
        <v>22674</v>
      </c>
      <c r="C1845">
        <v>151.5</v>
      </c>
      <c r="D1845" t="s">
        <v>27859</v>
      </c>
      <c r="E1845" t="s">
        <v>27860</v>
      </c>
      <c r="F1845" t="s">
        <v>27865</v>
      </c>
      <c r="G1845" t="s">
        <v>27862</v>
      </c>
      <c r="H1845">
        <v>163.5</v>
      </c>
      <c r="I1845">
        <v>12</v>
      </c>
      <c r="J1845" t="s">
        <v>10683</v>
      </c>
      <c r="K1845" t="s">
        <v>10685</v>
      </c>
      <c r="L1845" t="s">
        <v>10803</v>
      </c>
      <c r="M1845" t="s">
        <v>10783</v>
      </c>
      <c r="N1845">
        <v>24</v>
      </c>
      <c r="O1845" t="s">
        <v>27863</v>
      </c>
      <c r="P1845" t="s">
        <v>10681</v>
      </c>
      <c r="Q1845">
        <v>0</v>
      </c>
    </row>
    <row r="1846" spans="1:17" x14ac:dyDescent="0.25">
      <c r="A1846" t="s">
        <v>6775</v>
      </c>
      <c r="B1846" t="s">
        <v>22677</v>
      </c>
      <c r="C1846">
        <v>205.75</v>
      </c>
      <c r="D1846" t="s">
        <v>27859</v>
      </c>
      <c r="E1846" t="s">
        <v>27860</v>
      </c>
      <c r="F1846" t="s">
        <v>27871</v>
      </c>
      <c r="G1846" t="s">
        <v>27862</v>
      </c>
      <c r="H1846">
        <v>247.75</v>
      </c>
      <c r="I1846">
        <v>42</v>
      </c>
      <c r="J1846" t="s">
        <v>10683</v>
      </c>
      <c r="K1846" t="s">
        <v>10685</v>
      </c>
      <c r="L1846" t="s">
        <v>10694</v>
      </c>
      <c r="M1846" t="s">
        <v>10696</v>
      </c>
      <c r="N1846">
        <v>48</v>
      </c>
      <c r="O1846" t="s">
        <v>27863</v>
      </c>
      <c r="P1846" t="s">
        <v>10681</v>
      </c>
      <c r="Q1846">
        <v>0</v>
      </c>
    </row>
    <row r="1847" spans="1:17" x14ac:dyDescent="0.25">
      <c r="A1847" t="s">
        <v>6776</v>
      </c>
      <c r="B1847" t="s">
        <v>22678</v>
      </c>
      <c r="C1847">
        <v>385</v>
      </c>
      <c r="D1847" t="s">
        <v>27859</v>
      </c>
      <c r="E1847" t="s">
        <v>27860</v>
      </c>
      <c r="F1847" t="s">
        <v>27871</v>
      </c>
      <c r="G1847" t="s">
        <v>27862</v>
      </c>
      <c r="H1847">
        <v>416</v>
      </c>
      <c r="I1847">
        <v>31</v>
      </c>
      <c r="J1847" t="s">
        <v>10683</v>
      </c>
      <c r="K1847" t="s">
        <v>10685</v>
      </c>
      <c r="L1847" t="s">
        <v>10803</v>
      </c>
      <c r="M1847" t="s">
        <v>10783</v>
      </c>
      <c r="N1847">
        <v>44</v>
      </c>
      <c r="O1847" t="s">
        <v>27863</v>
      </c>
      <c r="P1847" t="s">
        <v>10681</v>
      </c>
      <c r="Q1847">
        <v>0</v>
      </c>
    </row>
    <row r="1848" spans="1:17" x14ac:dyDescent="0.25">
      <c r="A1848" t="s">
        <v>6777</v>
      </c>
      <c r="B1848" t="s">
        <v>22681</v>
      </c>
      <c r="C1848">
        <v>91.916667000000004</v>
      </c>
      <c r="D1848" t="s">
        <v>27859</v>
      </c>
      <c r="E1848" t="s">
        <v>27860</v>
      </c>
      <c r="F1848" t="s">
        <v>27865</v>
      </c>
      <c r="G1848" t="s">
        <v>27862</v>
      </c>
      <c r="H1848">
        <v>101.916667</v>
      </c>
      <c r="I1848">
        <v>10</v>
      </c>
      <c r="J1848" t="s">
        <v>10683</v>
      </c>
      <c r="K1848" t="s">
        <v>10685</v>
      </c>
      <c r="L1848" t="s">
        <v>10700</v>
      </c>
      <c r="M1848" t="s">
        <v>10702</v>
      </c>
      <c r="N1848">
        <v>48</v>
      </c>
      <c r="O1848" t="s">
        <v>27863</v>
      </c>
      <c r="P1848" t="s">
        <v>10681</v>
      </c>
      <c r="Q1848">
        <v>0</v>
      </c>
    </row>
    <row r="1849" spans="1:17" x14ac:dyDescent="0.25">
      <c r="A1849" t="s">
        <v>6778</v>
      </c>
      <c r="B1849" t="s">
        <v>22682</v>
      </c>
      <c r="C1849">
        <v>238.5</v>
      </c>
      <c r="D1849" t="s">
        <v>27859</v>
      </c>
      <c r="E1849" t="s">
        <v>27860</v>
      </c>
      <c r="F1849" t="s">
        <v>27865</v>
      </c>
      <c r="G1849" t="s">
        <v>27862</v>
      </c>
      <c r="H1849">
        <v>318.5</v>
      </c>
      <c r="I1849">
        <v>80</v>
      </c>
      <c r="J1849" t="s">
        <v>10683</v>
      </c>
      <c r="K1849" t="s">
        <v>10685</v>
      </c>
      <c r="L1849" t="s">
        <v>10902</v>
      </c>
      <c r="M1849" t="s">
        <v>10709</v>
      </c>
      <c r="N1849">
        <v>24</v>
      </c>
      <c r="O1849" t="s">
        <v>27863</v>
      </c>
      <c r="P1849" t="s">
        <v>10681</v>
      </c>
      <c r="Q1849">
        <v>0</v>
      </c>
    </row>
    <row r="1850" spans="1:17" x14ac:dyDescent="0.25">
      <c r="A1850" t="s">
        <v>6779</v>
      </c>
      <c r="B1850" t="s">
        <v>22683</v>
      </c>
      <c r="C1850">
        <v>51.666666999999997</v>
      </c>
      <c r="D1850" t="s">
        <v>27859</v>
      </c>
      <c r="E1850" t="s">
        <v>27860</v>
      </c>
      <c r="F1850" t="s">
        <v>27865</v>
      </c>
      <c r="G1850" t="s">
        <v>27862</v>
      </c>
      <c r="H1850">
        <v>56.666666999999997</v>
      </c>
      <c r="I1850">
        <v>5</v>
      </c>
      <c r="J1850" t="s">
        <v>10683</v>
      </c>
      <c r="K1850" t="s">
        <v>10685</v>
      </c>
      <c r="L1850" t="s">
        <v>10746</v>
      </c>
      <c r="M1850" t="s">
        <v>10696</v>
      </c>
      <c r="N1850">
        <v>48</v>
      </c>
      <c r="O1850" t="s">
        <v>27863</v>
      </c>
      <c r="P1850" t="s">
        <v>10681</v>
      </c>
      <c r="Q1850">
        <v>0</v>
      </c>
    </row>
    <row r="1851" spans="1:17" x14ac:dyDescent="0.25">
      <c r="A1851" t="s">
        <v>6780</v>
      </c>
      <c r="B1851" t="s">
        <v>22684</v>
      </c>
      <c r="C1851">
        <v>420.64583299999998</v>
      </c>
      <c r="D1851" t="s">
        <v>27859</v>
      </c>
      <c r="E1851" t="s">
        <v>27860</v>
      </c>
      <c r="F1851" t="s">
        <v>27871</v>
      </c>
      <c r="G1851" t="s">
        <v>27862</v>
      </c>
      <c r="H1851">
        <v>519.64583300000004</v>
      </c>
      <c r="I1851">
        <v>99</v>
      </c>
      <c r="J1851" t="s">
        <v>10683</v>
      </c>
      <c r="K1851" t="s">
        <v>10685</v>
      </c>
      <c r="L1851" t="s">
        <v>10746</v>
      </c>
      <c r="M1851" t="s">
        <v>10696</v>
      </c>
      <c r="N1851">
        <v>48</v>
      </c>
      <c r="O1851" t="s">
        <v>27863</v>
      </c>
      <c r="P1851" t="s">
        <v>10681</v>
      </c>
      <c r="Q1851">
        <v>0</v>
      </c>
    </row>
    <row r="1852" spans="1:17" x14ac:dyDescent="0.25">
      <c r="A1852" t="s">
        <v>6781</v>
      </c>
      <c r="B1852" t="s">
        <v>22687</v>
      </c>
      <c r="C1852">
        <v>39</v>
      </c>
      <c r="D1852" t="s">
        <v>27859</v>
      </c>
      <c r="E1852" t="s">
        <v>27860</v>
      </c>
      <c r="F1852" t="s">
        <v>27861</v>
      </c>
      <c r="G1852" t="s">
        <v>27862</v>
      </c>
      <c r="H1852">
        <v>46</v>
      </c>
      <c r="I1852">
        <v>7</v>
      </c>
      <c r="J1852" t="s">
        <v>10683</v>
      </c>
      <c r="K1852" t="s">
        <v>10685</v>
      </c>
      <c r="L1852" t="s">
        <v>10700</v>
      </c>
      <c r="M1852" t="s">
        <v>10702</v>
      </c>
      <c r="N1852">
        <v>24</v>
      </c>
      <c r="O1852" t="s">
        <v>27863</v>
      </c>
      <c r="P1852" t="s">
        <v>10681</v>
      </c>
      <c r="Q1852">
        <v>0</v>
      </c>
    </row>
    <row r="1853" spans="1:17" x14ac:dyDescent="0.25">
      <c r="A1853" t="s">
        <v>6782</v>
      </c>
      <c r="B1853" t="s">
        <v>22692</v>
      </c>
      <c r="C1853">
        <v>59.863636</v>
      </c>
      <c r="D1853" t="s">
        <v>27859</v>
      </c>
      <c r="E1853" t="s">
        <v>27860</v>
      </c>
      <c r="F1853" t="s">
        <v>27861</v>
      </c>
      <c r="G1853" t="s">
        <v>27862</v>
      </c>
      <c r="H1853">
        <v>69.863636</v>
      </c>
      <c r="I1853">
        <v>5</v>
      </c>
      <c r="J1853" t="s">
        <v>10683</v>
      </c>
      <c r="K1853" t="s">
        <v>10685</v>
      </c>
      <c r="L1853" t="s">
        <v>10803</v>
      </c>
      <c r="M1853" t="s">
        <v>10783</v>
      </c>
      <c r="N1853">
        <v>44</v>
      </c>
      <c r="O1853" t="s">
        <v>27863</v>
      </c>
      <c r="P1853" t="s">
        <v>10681</v>
      </c>
      <c r="Q1853">
        <v>0</v>
      </c>
    </row>
    <row r="1854" spans="1:17" x14ac:dyDescent="0.25">
      <c r="A1854" t="s">
        <v>6783</v>
      </c>
      <c r="B1854" t="s">
        <v>22694</v>
      </c>
      <c r="C1854">
        <v>62.958333000000003</v>
      </c>
      <c r="D1854" t="s">
        <v>27859</v>
      </c>
      <c r="E1854" t="s">
        <v>27860</v>
      </c>
      <c r="F1854" t="s">
        <v>27865</v>
      </c>
      <c r="G1854" t="s">
        <v>27862</v>
      </c>
      <c r="H1854">
        <v>81.958332999999996</v>
      </c>
      <c r="I1854">
        <v>18</v>
      </c>
      <c r="J1854" t="s">
        <v>10683</v>
      </c>
      <c r="K1854" t="s">
        <v>10685</v>
      </c>
      <c r="L1854" t="s">
        <v>10837</v>
      </c>
      <c r="M1854" t="s">
        <v>10696</v>
      </c>
      <c r="N1854">
        <v>24</v>
      </c>
      <c r="O1854" t="s">
        <v>27863</v>
      </c>
      <c r="P1854" t="s">
        <v>10681</v>
      </c>
      <c r="Q1854">
        <v>0</v>
      </c>
    </row>
    <row r="1855" spans="1:17" x14ac:dyDescent="0.25">
      <c r="A1855" t="s">
        <v>6784</v>
      </c>
      <c r="B1855" t="s">
        <v>22697</v>
      </c>
      <c r="C1855">
        <v>44</v>
      </c>
      <c r="D1855" t="s">
        <v>27859</v>
      </c>
      <c r="E1855" t="s">
        <v>27860</v>
      </c>
      <c r="F1855" t="s">
        <v>27865</v>
      </c>
      <c r="G1855" t="s">
        <v>27862</v>
      </c>
      <c r="H1855">
        <v>55</v>
      </c>
      <c r="I1855">
        <v>10</v>
      </c>
      <c r="J1855" t="s">
        <v>10683</v>
      </c>
      <c r="K1855" t="s">
        <v>10685</v>
      </c>
      <c r="L1855" t="s">
        <v>10991</v>
      </c>
      <c r="M1855" t="s">
        <v>10993</v>
      </c>
      <c r="N1855">
        <v>24</v>
      </c>
      <c r="O1855" t="s">
        <v>27863</v>
      </c>
      <c r="P1855" t="s">
        <v>10681</v>
      </c>
      <c r="Q1855">
        <v>0</v>
      </c>
    </row>
    <row r="1856" spans="1:17" x14ac:dyDescent="0.25">
      <c r="A1856" t="s">
        <v>6785</v>
      </c>
      <c r="B1856" t="s">
        <v>22698</v>
      </c>
      <c r="C1856">
        <v>221.95833300000001</v>
      </c>
      <c r="D1856" t="s">
        <v>27859</v>
      </c>
      <c r="E1856" t="s">
        <v>27860</v>
      </c>
      <c r="F1856" t="s">
        <v>27865</v>
      </c>
      <c r="G1856" t="s">
        <v>27862</v>
      </c>
      <c r="H1856">
        <v>261.95833299999998</v>
      </c>
      <c r="I1856">
        <v>29</v>
      </c>
      <c r="J1856" t="s">
        <v>10683</v>
      </c>
      <c r="K1856" t="s">
        <v>10685</v>
      </c>
      <c r="L1856" t="s">
        <v>10732</v>
      </c>
      <c r="M1856" t="s">
        <v>10688</v>
      </c>
      <c r="N1856">
        <v>48</v>
      </c>
      <c r="O1856" t="s">
        <v>27863</v>
      </c>
      <c r="P1856" t="s">
        <v>10681</v>
      </c>
      <c r="Q1856">
        <v>0</v>
      </c>
    </row>
    <row r="1857" spans="1:17" x14ac:dyDescent="0.25">
      <c r="A1857" t="s">
        <v>6786</v>
      </c>
      <c r="B1857" t="s">
        <v>22699</v>
      </c>
      <c r="C1857">
        <v>473</v>
      </c>
      <c r="D1857" t="s">
        <v>27859</v>
      </c>
      <c r="E1857" t="s">
        <v>27860</v>
      </c>
      <c r="F1857" t="s">
        <v>27865</v>
      </c>
      <c r="G1857" t="s">
        <v>27862</v>
      </c>
      <c r="H1857">
        <v>520</v>
      </c>
      <c r="I1857">
        <v>37</v>
      </c>
      <c r="J1857" t="s">
        <v>10683</v>
      </c>
      <c r="K1857" t="s">
        <v>10685</v>
      </c>
      <c r="L1857" t="s">
        <v>10793</v>
      </c>
      <c r="M1857" t="s">
        <v>10783</v>
      </c>
      <c r="N1857">
        <v>24</v>
      </c>
      <c r="O1857" t="s">
        <v>27863</v>
      </c>
      <c r="P1857" t="s">
        <v>10681</v>
      </c>
      <c r="Q1857">
        <v>0</v>
      </c>
    </row>
    <row r="1858" spans="1:17" x14ac:dyDescent="0.25">
      <c r="A1858" t="s">
        <v>6787</v>
      </c>
      <c r="B1858" t="s">
        <v>22700</v>
      </c>
      <c r="C1858">
        <v>288</v>
      </c>
      <c r="D1858" t="s">
        <v>27859</v>
      </c>
      <c r="E1858" t="s">
        <v>27860</v>
      </c>
      <c r="F1858" t="s">
        <v>27872</v>
      </c>
      <c r="G1858" t="s">
        <v>27862</v>
      </c>
      <c r="H1858">
        <v>288</v>
      </c>
      <c r="I1858">
        <v>0</v>
      </c>
      <c r="J1858" t="s">
        <v>10683</v>
      </c>
      <c r="K1858" t="s">
        <v>10685</v>
      </c>
      <c r="L1858" t="s">
        <v>10686</v>
      </c>
      <c r="M1858" t="s">
        <v>10688</v>
      </c>
      <c r="N1858">
        <v>48</v>
      </c>
      <c r="O1858" t="s">
        <v>27863</v>
      </c>
      <c r="P1858" t="s">
        <v>10681</v>
      </c>
      <c r="Q1858">
        <v>0</v>
      </c>
    </row>
    <row r="1859" spans="1:17" x14ac:dyDescent="0.25">
      <c r="A1859" t="s">
        <v>6787</v>
      </c>
      <c r="B1859" t="s">
        <v>22700</v>
      </c>
      <c r="C1859">
        <v>424.9375</v>
      </c>
      <c r="D1859" t="s">
        <v>27859</v>
      </c>
      <c r="E1859" t="s">
        <v>27860</v>
      </c>
      <c r="F1859" t="s">
        <v>27865</v>
      </c>
      <c r="G1859" t="s">
        <v>27862</v>
      </c>
      <c r="H1859">
        <v>464.9375</v>
      </c>
      <c r="I1859">
        <v>40</v>
      </c>
      <c r="J1859" t="s">
        <v>10683</v>
      </c>
      <c r="K1859" t="s">
        <v>10685</v>
      </c>
      <c r="L1859" t="s">
        <v>10686</v>
      </c>
      <c r="M1859" t="s">
        <v>10688</v>
      </c>
      <c r="N1859">
        <v>48</v>
      </c>
      <c r="O1859" t="s">
        <v>27863</v>
      </c>
      <c r="P1859" t="s">
        <v>10681</v>
      </c>
      <c r="Q1859">
        <v>0</v>
      </c>
    </row>
    <row r="1860" spans="1:17" x14ac:dyDescent="0.25">
      <c r="A1860" t="s">
        <v>6788</v>
      </c>
      <c r="B1860" t="s">
        <v>22701</v>
      </c>
      <c r="C1860">
        <v>38.75</v>
      </c>
      <c r="D1860" t="s">
        <v>27859</v>
      </c>
      <c r="E1860" t="s">
        <v>27860</v>
      </c>
      <c r="F1860" t="s">
        <v>27861</v>
      </c>
      <c r="G1860" t="s">
        <v>27862</v>
      </c>
      <c r="H1860">
        <v>46.75</v>
      </c>
      <c r="I1860">
        <v>7</v>
      </c>
      <c r="J1860" t="s">
        <v>10683</v>
      </c>
      <c r="K1860" t="s">
        <v>10685</v>
      </c>
      <c r="L1860" t="s">
        <v>10732</v>
      </c>
      <c r="M1860" t="s">
        <v>10688</v>
      </c>
      <c r="N1860">
        <v>48</v>
      </c>
      <c r="O1860" t="s">
        <v>27863</v>
      </c>
      <c r="P1860" t="s">
        <v>10681</v>
      </c>
      <c r="Q1860">
        <v>0</v>
      </c>
    </row>
    <row r="1861" spans="1:17" x14ac:dyDescent="0.25">
      <c r="A1861" t="s">
        <v>6789</v>
      </c>
      <c r="B1861" t="s">
        <v>22702</v>
      </c>
      <c r="C1861">
        <v>581.91666699999996</v>
      </c>
      <c r="D1861" t="s">
        <v>27859</v>
      </c>
      <c r="E1861" t="s">
        <v>27860</v>
      </c>
      <c r="F1861" t="s">
        <v>27866</v>
      </c>
      <c r="G1861" t="s">
        <v>27862</v>
      </c>
      <c r="H1861">
        <v>599.91666699999996</v>
      </c>
      <c r="I1861">
        <v>15</v>
      </c>
      <c r="J1861" t="s">
        <v>10683</v>
      </c>
      <c r="K1861" t="s">
        <v>10685</v>
      </c>
      <c r="L1861" t="s">
        <v>10803</v>
      </c>
      <c r="M1861" t="s">
        <v>10783</v>
      </c>
      <c r="N1861">
        <v>48</v>
      </c>
      <c r="O1861" t="s">
        <v>27863</v>
      </c>
      <c r="P1861" t="s">
        <v>10681</v>
      </c>
      <c r="Q1861">
        <v>0</v>
      </c>
    </row>
    <row r="1862" spans="1:17" x14ac:dyDescent="0.25">
      <c r="A1862" t="s">
        <v>6790</v>
      </c>
      <c r="B1862" t="s">
        <v>22703</v>
      </c>
      <c r="C1862">
        <v>1046.75</v>
      </c>
      <c r="D1862" t="s">
        <v>27859</v>
      </c>
      <c r="E1862" t="s">
        <v>27860</v>
      </c>
      <c r="F1862" t="s">
        <v>27865</v>
      </c>
      <c r="G1862" t="s">
        <v>27862</v>
      </c>
      <c r="H1862">
        <v>1102.75</v>
      </c>
      <c r="I1862">
        <v>55</v>
      </c>
      <c r="J1862" t="s">
        <v>10683</v>
      </c>
      <c r="K1862" t="s">
        <v>10685</v>
      </c>
      <c r="L1862" t="s">
        <v>10686</v>
      </c>
      <c r="M1862" t="s">
        <v>10688</v>
      </c>
      <c r="N1862">
        <v>48</v>
      </c>
      <c r="O1862" t="s">
        <v>27863</v>
      </c>
      <c r="P1862" t="s">
        <v>10681</v>
      </c>
      <c r="Q1862">
        <v>0</v>
      </c>
    </row>
    <row r="1863" spans="1:17" x14ac:dyDescent="0.25">
      <c r="A1863" t="s">
        <v>6791</v>
      </c>
      <c r="B1863" t="s">
        <v>22704</v>
      </c>
      <c r="C1863">
        <v>82</v>
      </c>
      <c r="D1863" t="s">
        <v>27859</v>
      </c>
      <c r="E1863" t="s">
        <v>27860</v>
      </c>
      <c r="F1863" t="s">
        <v>27866</v>
      </c>
      <c r="G1863" t="s">
        <v>27862</v>
      </c>
      <c r="H1863">
        <v>89</v>
      </c>
      <c r="I1863">
        <v>7</v>
      </c>
      <c r="J1863" t="s">
        <v>10683</v>
      </c>
      <c r="K1863" t="s">
        <v>10685</v>
      </c>
      <c r="L1863" t="s">
        <v>10991</v>
      </c>
      <c r="M1863" t="s">
        <v>10993</v>
      </c>
      <c r="N1863">
        <v>24</v>
      </c>
      <c r="O1863" t="s">
        <v>27863</v>
      </c>
      <c r="P1863" t="s">
        <v>10681</v>
      </c>
      <c r="Q1863">
        <v>0</v>
      </c>
    </row>
    <row r="1864" spans="1:17" x14ac:dyDescent="0.25">
      <c r="A1864" t="s">
        <v>6792</v>
      </c>
      <c r="B1864" t="s">
        <v>22707</v>
      </c>
      <c r="C1864">
        <v>326.97916700000002</v>
      </c>
      <c r="D1864" t="s">
        <v>27859</v>
      </c>
      <c r="E1864" t="s">
        <v>27860</v>
      </c>
      <c r="F1864" t="s">
        <v>27865</v>
      </c>
      <c r="G1864" t="s">
        <v>27862</v>
      </c>
      <c r="H1864">
        <v>365.97916700000002</v>
      </c>
      <c r="I1864">
        <v>39</v>
      </c>
      <c r="J1864" t="s">
        <v>10683</v>
      </c>
      <c r="K1864" t="s">
        <v>10685</v>
      </c>
      <c r="L1864" t="s">
        <v>10991</v>
      </c>
      <c r="M1864" t="s">
        <v>10993</v>
      </c>
      <c r="N1864">
        <v>48</v>
      </c>
      <c r="O1864" t="s">
        <v>27863</v>
      </c>
      <c r="P1864" t="s">
        <v>10681</v>
      </c>
      <c r="Q1864">
        <v>0</v>
      </c>
    </row>
    <row r="1865" spans="1:17" x14ac:dyDescent="0.25">
      <c r="A1865" t="s">
        <v>6793</v>
      </c>
      <c r="B1865" t="s">
        <v>22708</v>
      </c>
      <c r="C1865">
        <v>196</v>
      </c>
      <c r="D1865" t="s">
        <v>27859</v>
      </c>
      <c r="E1865" t="s">
        <v>27860</v>
      </c>
      <c r="F1865" t="s">
        <v>27872</v>
      </c>
      <c r="G1865" t="s">
        <v>27862</v>
      </c>
      <c r="H1865">
        <v>196</v>
      </c>
      <c r="I1865">
        <v>0</v>
      </c>
      <c r="J1865" t="s">
        <v>10683</v>
      </c>
      <c r="K1865" t="s">
        <v>10685</v>
      </c>
      <c r="L1865" t="s">
        <v>10991</v>
      </c>
      <c r="M1865" t="s">
        <v>10993</v>
      </c>
      <c r="N1865">
        <v>48</v>
      </c>
      <c r="O1865" t="s">
        <v>27863</v>
      </c>
      <c r="P1865" t="s">
        <v>10681</v>
      </c>
      <c r="Q1865">
        <v>0</v>
      </c>
    </row>
    <row r="1866" spans="1:17" x14ac:dyDescent="0.25">
      <c r="A1866" t="s">
        <v>6793</v>
      </c>
      <c r="B1866" t="s">
        <v>22708</v>
      </c>
      <c r="C1866">
        <v>36.020833000000003</v>
      </c>
      <c r="D1866" t="s">
        <v>27859</v>
      </c>
      <c r="E1866" t="s">
        <v>27860</v>
      </c>
      <c r="F1866" t="s">
        <v>27861</v>
      </c>
      <c r="G1866" t="s">
        <v>27862</v>
      </c>
      <c r="H1866">
        <v>71.020832999999996</v>
      </c>
      <c r="I1866">
        <v>35</v>
      </c>
      <c r="J1866" t="s">
        <v>10683</v>
      </c>
      <c r="K1866" t="s">
        <v>10685</v>
      </c>
      <c r="L1866" t="s">
        <v>10991</v>
      </c>
      <c r="M1866" t="s">
        <v>10993</v>
      </c>
      <c r="N1866">
        <v>48</v>
      </c>
      <c r="O1866" t="s">
        <v>27863</v>
      </c>
      <c r="P1866" t="s">
        <v>10681</v>
      </c>
      <c r="Q1866">
        <v>0</v>
      </c>
    </row>
    <row r="1867" spans="1:17" x14ac:dyDescent="0.25">
      <c r="A1867" t="s">
        <v>6794</v>
      </c>
      <c r="B1867" t="s">
        <v>22709</v>
      </c>
      <c r="C1867">
        <v>80</v>
      </c>
      <c r="D1867" t="s">
        <v>27859</v>
      </c>
      <c r="E1867" t="s">
        <v>27860</v>
      </c>
      <c r="F1867" t="s">
        <v>27865</v>
      </c>
      <c r="G1867" t="s">
        <v>27862</v>
      </c>
      <c r="H1867">
        <v>89</v>
      </c>
      <c r="I1867">
        <v>8</v>
      </c>
      <c r="J1867" t="s">
        <v>10683</v>
      </c>
      <c r="K1867" t="s">
        <v>10685</v>
      </c>
      <c r="L1867" t="s">
        <v>10770</v>
      </c>
      <c r="M1867" t="s">
        <v>10696</v>
      </c>
      <c r="N1867">
        <v>48</v>
      </c>
      <c r="O1867" t="s">
        <v>27863</v>
      </c>
      <c r="P1867" t="s">
        <v>10681</v>
      </c>
      <c r="Q1867">
        <v>0</v>
      </c>
    </row>
    <row r="1868" spans="1:17" x14ac:dyDescent="0.25">
      <c r="A1868" t="s">
        <v>6795</v>
      </c>
      <c r="B1868" t="s">
        <v>22714</v>
      </c>
      <c r="C1868">
        <v>2</v>
      </c>
      <c r="D1868" t="s">
        <v>27859</v>
      </c>
      <c r="E1868" t="s">
        <v>27860</v>
      </c>
      <c r="F1868" t="s">
        <v>27861</v>
      </c>
      <c r="G1868" t="s">
        <v>27862</v>
      </c>
      <c r="H1868">
        <v>10</v>
      </c>
      <c r="I1868">
        <v>7</v>
      </c>
      <c r="J1868" t="s">
        <v>10683</v>
      </c>
      <c r="K1868" t="s">
        <v>10685</v>
      </c>
      <c r="L1868" t="s">
        <v>10732</v>
      </c>
      <c r="M1868" t="s">
        <v>10688</v>
      </c>
      <c r="N1868">
        <v>24</v>
      </c>
      <c r="O1868" t="s">
        <v>27863</v>
      </c>
      <c r="P1868" t="s">
        <v>10681</v>
      </c>
      <c r="Q1868">
        <v>0</v>
      </c>
    </row>
    <row r="1869" spans="1:17" x14ac:dyDescent="0.25">
      <c r="A1869" t="s">
        <v>6796</v>
      </c>
      <c r="B1869" t="s">
        <v>22715</v>
      </c>
      <c r="C1869">
        <v>81.166667000000004</v>
      </c>
      <c r="D1869" t="s">
        <v>27859</v>
      </c>
      <c r="E1869" t="s">
        <v>27860</v>
      </c>
      <c r="F1869" t="s">
        <v>27865</v>
      </c>
      <c r="G1869" t="s">
        <v>27862</v>
      </c>
      <c r="H1869">
        <v>86.166667000000004</v>
      </c>
      <c r="I1869">
        <v>5</v>
      </c>
      <c r="J1869" t="s">
        <v>10683</v>
      </c>
      <c r="K1869" t="s">
        <v>10685</v>
      </c>
      <c r="L1869" t="s">
        <v>10781</v>
      </c>
      <c r="M1869" t="s">
        <v>10696</v>
      </c>
      <c r="N1869">
        <v>24</v>
      </c>
      <c r="O1869" t="s">
        <v>27863</v>
      </c>
      <c r="P1869" t="s">
        <v>10681</v>
      </c>
      <c r="Q1869">
        <v>0</v>
      </c>
    </row>
    <row r="1870" spans="1:17" x14ac:dyDescent="0.25">
      <c r="A1870" t="s">
        <v>6797</v>
      </c>
      <c r="B1870" t="s">
        <v>22720</v>
      </c>
      <c r="C1870">
        <v>1176</v>
      </c>
      <c r="D1870" t="s">
        <v>27859</v>
      </c>
      <c r="E1870" t="s">
        <v>27860</v>
      </c>
      <c r="F1870" t="s">
        <v>27872</v>
      </c>
      <c r="G1870" t="s">
        <v>27862</v>
      </c>
      <c r="H1870">
        <v>1176</v>
      </c>
      <c r="I1870">
        <v>0</v>
      </c>
      <c r="J1870" t="s">
        <v>10683</v>
      </c>
      <c r="K1870" t="s">
        <v>10685</v>
      </c>
      <c r="L1870" t="s">
        <v>10686</v>
      </c>
      <c r="M1870" t="s">
        <v>10688</v>
      </c>
      <c r="N1870">
        <v>24</v>
      </c>
      <c r="O1870" t="s">
        <v>27863</v>
      </c>
      <c r="P1870" t="s">
        <v>10681</v>
      </c>
      <c r="Q1870">
        <v>0</v>
      </c>
    </row>
    <row r="1871" spans="1:17" x14ac:dyDescent="0.25">
      <c r="A1871" t="s">
        <v>6797</v>
      </c>
      <c r="B1871" t="s">
        <v>22720</v>
      </c>
      <c r="C1871">
        <v>1104.916667</v>
      </c>
      <c r="D1871" t="s">
        <v>27859</v>
      </c>
      <c r="E1871" t="s">
        <v>27860</v>
      </c>
      <c r="F1871" t="s">
        <v>27871</v>
      </c>
      <c r="G1871" t="s">
        <v>27862</v>
      </c>
      <c r="H1871">
        <v>1191.916667</v>
      </c>
      <c r="I1871">
        <v>87</v>
      </c>
      <c r="J1871" t="s">
        <v>10683</v>
      </c>
      <c r="K1871" t="s">
        <v>10685</v>
      </c>
      <c r="L1871" t="s">
        <v>10686</v>
      </c>
      <c r="M1871" t="s">
        <v>10688</v>
      </c>
      <c r="N1871">
        <v>24</v>
      </c>
      <c r="O1871" t="s">
        <v>27863</v>
      </c>
      <c r="P1871" t="s">
        <v>10681</v>
      </c>
      <c r="Q1871">
        <v>0</v>
      </c>
    </row>
    <row r="1872" spans="1:17" x14ac:dyDescent="0.25">
      <c r="A1872" t="s">
        <v>6798</v>
      </c>
      <c r="B1872" t="s">
        <v>22721</v>
      </c>
      <c r="C1872">
        <v>280</v>
      </c>
      <c r="D1872" t="s">
        <v>27859</v>
      </c>
      <c r="E1872" t="s">
        <v>27860</v>
      </c>
      <c r="F1872" t="s">
        <v>27866</v>
      </c>
      <c r="G1872" t="s">
        <v>27862</v>
      </c>
      <c r="H1872">
        <v>286</v>
      </c>
      <c r="I1872">
        <v>6</v>
      </c>
      <c r="J1872" t="s">
        <v>10683</v>
      </c>
      <c r="K1872" t="s">
        <v>10685</v>
      </c>
      <c r="L1872" t="s">
        <v>10686</v>
      </c>
      <c r="M1872" t="s">
        <v>10688</v>
      </c>
      <c r="N1872">
        <v>48</v>
      </c>
      <c r="O1872" t="s">
        <v>27863</v>
      </c>
      <c r="P1872" t="s">
        <v>10681</v>
      </c>
      <c r="Q1872">
        <v>0</v>
      </c>
    </row>
    <row r="1873" spans="1:17" x14ac:dyDescent="0.25">
      <c r="A1873" t="s">
        <v>6799</v>
      </c>
      <c r="B1873" t="s">
        <v>22722</v>
      </c>
      <c r="C1873">
        <v>101</v>
      </c>
      <c r="D1873" t="s">
        <v>27859</v>
      </c>
      <c r="E1873" t="s">
        <v>27860</v>
      </c>
      <c r="F1873" t="s">
        <v>27865</v>
      </c>
      <c r="G1873" t="s">
        <v>27862</v>
      </c>
      <c r="H1873">
        <v>116</v>
      </c>
      <c r="I1873">
        <v>15</v>
      </c>
      <c r="J1873" t="s">
        <v>10683</v>
      </c>
      <c r="K1873" t="s">
        <v>10685</v>
      </c>
      <c r="L1873" t="s">
        <v>10826</v>
      </c>
      <c r="M1873" t="s">
        <v>10709</v>
      </c>
      <c r="N1873">
        <v>24</v>
      </c>
      <c r="O1873" t="s">
        <v>27863</v>
      </c>
      <c r="P1873" t="s">
        <v>10681</v>
      </c>
      <c r="Q1873">
        <v>0</v>
      </c>
    </row>
    <row r="1874" spans="1:17" x14ac:dyDescent="0.25">
      <c r="A1874" t="s">
        <v>6800</v>
      </c>
      <c r="B1874" t="s">
        <v>22727</v>
      </c>
      <c r="C1874">
        <v>271.5</v>
      </c>
      <c r="D1874" t="s">
        <v>27859</v>
      </c>
      <c r="E1874" t="s">
        <v>27860</v>
      </c>
      <c r="F1874" t="s">
        <v>27866</v>
      </c>
      <c r="G1874" t="s">
        <v>27862</v>
      </c>
      <c r="H1874">
        <v>292.5</v>
      </c>
      <c r="I1874">
        <v>21</v>
      </c>
      <c r="J1874" t="s">
        <v>10683</v>
      </c>
      <c r="K1874" t="s">
        <v>10685</v>
      </c>
      <c r="L1874" t="s">
        <v>10781</v>
      </c>
      <c r="M1874" t="s">
        <v>10696</v>
      </c>
      <c r="N1874">
        <v>24</v>
      </c>
      <c r="O1874" t="s">
        <v>27863</v>
      </c>
      <c r="P1874" t="s">
        <v>10681</v>
      </c>
      <c r="Q1874">
        <v>0</v>
      </c>
    </row>
    <row r="1875" spans="1:17" x14ac:dyDescent="0.25">
      <c r="A1875" t="s">
        <v>6801</v>
      </c>
      <c r="B1875" t="s">
        <v>22728</v>
      </c>
      <c r="C1875">
        <v>3</v>
      </c>
      <c r="D1875" t="s">
        <v>27859</v>
      </c>
      <c r="E1875" t="s">
        <v>27860</v>
      </c>
      <c r="F1875" t="s">
        <v>27865</v>
      </c>
      <c r="G1875" t="s">
        <v>27862</v>
      </c>
      <c r="H1875">
        <v>3</v>
      </c>
      <c r="I1875">
        <v>0</v>
      </c>
      <c r="J1875" t="s">
        <v>10683</v>
      </c>
      <c r="K1875" t="s">
        <v>10685</v>
      </c>
      <c r="L1875" t="s">
        <v>10793</v>
      </c>
      <c r="M1875" t="s">
        <v>10783</v>
      </c>
      <c r="N1875">
        <v>24</v>
      </c>
      <c r="O1875" t="s">
        <v>27863</v>
      </c>
      <c r="P1875" t="s">
        <v>10681</v>
      </c>
      <c r="Q1875">
        <v>0</v>
      </c>
    </row>
    <row r="1876" spans="1:17" x14ac:dyDescent="0.25">
      <c r="A1876" t="s">
        <v>6802</v>
      </c>
      <c r="B1876" t="s">
        <v>22731</v>
      </c>
      <c r="C1876">
        <v>159.75</v>
      </c>
      <c r="D1876" t="s">
        <v>27859</v>
      </c>
      <c r="E1876" t="s">
        <v>27860</v>
      </c>
      <c r="F1876" t="s">
        <v>27865</v>
      </c>
      <c r="G1876" t="s">
        <v>27862</v>
      </c>
      <c r="H1876">
        <v>182.75</v>
      </c>
      <c r="I1876">
        <v>22</v>
      </c>
      <c r="J1876" t="s">
        <v>10683</v>
      </c>
      <c r="K1876" t="s">
        <v>10685</v>
      </c>
      <c r="L1876" t="s">
        <v>10700</v>
      </c>
      <c r="M1876" t="s">
        <v>10702</v>
      </c>
      <c r="N1876">
        <v>48</v>
      </c>
      <c r="O1876" t="s">
        <v>27863</v>
      </c>
      <c r="P1876" t="s">
        <v>10681</v>
      </c>
      <c r="Q1876">
        <v>0</v>
      </c>
    </row>
    <row r="1877" spans="1:17" x14ac:dyDescent="0.25">
      <c r="A1877" t="s">
        <v>6803</v>
      </c>
      <c r="B1877" t="s">
        <v>22732</v>
      </c>
      <c r="C1877">
        <v>84</v>
      </c>
      <c r="D1877" t="s">
        <v>27859</v>
      </c>
      <c r="E1877" t="s">
        <v>27860</v>
      </c>
      <c r="F1877" t="s">
        <v>27865</v>
      </c>
      <c r="G1877" t="s">
        <v>27862</v>
      </c>
      <c r="H1877">
        <v>93</v>
      </c>
      <c r="I1877">
        <v>9</v>
      </c>
      <c r="J1877" t="s">
        <v>10683</v>
      </c>
      <c r="K1877" t="s">
        <v>10685</v>
      </c>
      <c r="L1877" t="s">
        <v>10723</v>
      </c>
      <c r="M1877" t="s">
        <v>10709</v>
      </c>
      <c r="N1877">
        <v>24</v>
      </c>
      <c r="O1877" t="s">
        <v>27863</v>
      </c>
      <c r="P1877" t="s">
        <v>10681</v>
      </c>
      <c r="Q1877">
        <v>0</v>
      </c>
    </row>
    <row r="1878" spans="1:17" x14ac:dyDescent="0.25">
      <c r="A1878" t="s">
        <v>6804</v>
      </c>
      <c r="B1878" t="s">
        <v>22733</v>
      </c>
      <c r="C1878">
        <v>487.08333299999998</v>
      </c>
      <c r="D1878" t="s">
        <v>27859</v>
      </c>
      <c r="E1878" t="s">
        <v>27860</v>
      </c>
      <c r="F1878" t="s">
        <v>27866</v>
      </c>
      <c r="G1878" t="s">
        <v>27862</v>
      </c>
      <c r="H1878">
        <v>550.08333300000004</v>
      </c>
      <c r="I1878">
        <v>63</v>
      </c>
      <c r="J1878" t="s">
        <v>10683</v>
      </c>
      <c r="K1878" t="s">
        <v>10685</v>
      </c>
      <c r="L1878" t="s">
        <v>10694</v>
      </c>
      <c r="M1878" t="s">
        <v>10696</v>
      </c>
      <c r="N1878">
        <v>24</v>
      </c>
      <c r="O1878" t="s">
        <v>27863</v>
      </c>
      <c r="P1878" t="s">
        <v>10681</v>
      </c>
      <c r="Q1878">
        <v>0</v>
      </c>
    </row>
    <row r="1879" spans="1:17" x14ac:dyDescent="0.25">
      <c r="A1879" t="s">
        <v>6806</v>
      </c>
      <c r="B1879" t="s">
        <v>22735</v>
      </c>
      <c r="C1879">
        <v>86.958332999999996</v>
      </c>
      <c r="D1879" t="s">
        <v>27859</v>
      </c>
      <c r="E1879" t="s">
        <v>27860</v>
      </c>
      <c r="F1879" t="s">
        <v>27865</v>
      </c>
      <c r="G1879" t="s">
        <v>27862</v>
      </c>
      <c r="H1879">
        <v>93.958332999999996</v>
      </c>
      <c r="I1879">
        <v>7</v>
      </c>
      <c r="J1879" t="s">
        <v>10683</v>
      </c>
      <c r="K1879" t="s">
        <v>10685</v>
      </c>
      <c r="L1879" t="s">
        <v>10826</v>
      </c>
      <c r="M1879" t="s">
        <v>10709</v>
      </c>
      <c r="N1879">
        <v>24</v>
      </c>
      <c r="O1879" t="s">
        <v>27863</v>
      </c>
      <c r="P1879" t="s">
        <v>10681</v>
      </c>
      <c r="Q1879">
        <v>0</v>
      </c>
    </row>
    <row r="1880" spans="1:17" x14ac:dyDescent="0.25">
      <c r="A1880" t="s">
        <v>6807</v>
      </c>
      <c r="B1880" t="s">
        <v>22736</v>
      </c>
      <c r="C1880">
        <v>13</v>
      </c>
      <c r="D1880" t="s">
        <v>27859</v>
      </c>
      <c r="E1880" t="s">
        <v>27860</v>
      </c>
      <c r="F1880" t="s">
        <v>27861</v>
      </c>
      <c r="G1880" t="s">
        <v>27862</v>
      </c>
      <c r="H1880">
        <v>14</v>
      </c>
      <c r="I1880">
        <v>1</v>
      </c>
      <c r="J1880" t="s">
        <v>10683</v>
      </c>
      <c r="K1880" t="s">
        <v>10685</v>
      </c>
      <c r="L1880" t="s">
        <v>10781</v>
      </c>
      <c r="M1880" t="s">
        <v>10696</v>
      </c>
      <c r="N1880">
        <v>24</v>
      </c>
      <c r="O1880" t="s">
        <v>27863</v>
      </c>
      <c r="P1880" t="s">
        <v>10681</v>
      </c>
      <c r="Q1880">
        <v>0</v>
      </c>
    </row>
    <row r="1881" spans="1:17" x14ac:dyDescent="0.25">
      <c r="A1881" t="s">
        <v>6808</v>
      </c>
      <c r="B1881" t="s">
        <v>22741</v>
      </c>
      <c r="C1881">
        <v>218</v>
      </c>
      <c r="D1881" t="s">
        <v>27859</v>
      </c>
      <c r="E1881" t="s">
        <v>27860</v>
      </c>
      <c r="F1881" t="s">
        <v>27861</v>
      </c>
      <c r="G1881" t="s">
        <v>27862</v>
      </c>
      <c r="H1881">
        <v>239</v>
      </c>
      <c r="I1881">
        <v>21</v>
      </c>
      <c r="J1881" t="s">
        <v>10683</v>
      </c>
      <c r="K1881" t="s">
        <v>10685</v>
      </c>
      <c r="L1881" t="s">
        <v>11038</v>
      </c>
      <c r="M1881" t="s">
        <v>10709</v>
      </c>
      <c r="N1881">
        <v>24</v>
      </c>
      <c r="O1881" t="s">
        <v>27863</v>
      </c>
      <c r="P1881" t="s">
        <v>10681</v>
      </c>
      <c r="Q1881">
        <v>0</v>
      </c>
    </row>
    <row r="1882" spans="1:17" x14ac:dyDescent="0.25">
      <c r="A1882" t="s">
        <v>6811</v>
      </c>
      <c r="B1882" t="s">
        <v>22748</v>
      </c>
      <c r="C1882">
        <v>150</v>
      </c>
      <c r="D1882" t="s">
        <v>27859</v>
      </c>
      <c r="E1882" t="s">
        <v>27860</v>
      </c>
      <c r="F1882" t="s">
        <v>27865</v>
      </c>
      <c r="G1882" t="s">
        <v>27862</v>
      </c>
      <c r="H1882">
        <v>172</v>
      </c>
      <c r="I1882">
        <v>22</v>
      </c>
      <c r="J1882" t="s">
        <v>10683</v>
      </c>
      <c r="K1882" t="s">
        <v>10685</v>
      </c>
      <c r="L1882" t="s">
        <v>10686</v>
      </c>
      <c r="M1882" t="s">
        <v>10688</v>
      </c>
      <c r="N1882">
        <v>24</v>
      </c>
      <c r="O1882" t="s">
        <v>27863</v>
      </c>
      <c r="P1882" t="s">
        <v>10681</v>
      </c>
      <c r="Q1882">
        <v>0</v>
      </c>
    </row>
    <row r="1883" spans="1:17" x14ac:dyDescent="0.25">
      <c r="A1883" t="s">
        <v>6812</v>
      </c>
      <c r="B1883" t="s">
        <v>22751</v>
      </c>
      <c r="C1883">
        <v>24.916667</v>
      </c>
      <c r="D1883" t="s">
        <v>27859</v>
      </c>
      <c r="E1883" t="s">
        <v>27860</v>
      </c>
      <c r="F1883" t="s">
        <v>27865</v>
      </c>
      <c r="G1883" t="s">
        <v>27862</v>
      </c>
      <c r="H1883">
        <v>39.916666999999997</v>
      </c>
      <c r="I1883">
        <v>10</v>
      </c>
      <c r="J1883" t="s">
        <v>10683</v>
      </c>
      <c r="K1883" t="s">
        <v>10685</v>
      </c>
      <c r="L1883" t="s">
        <v>10723</v>
      </c>
      <c r="M1883" t="s">
        <v>10709</v>
      </c>
      <c r="N1883">
        <v>24</v>
      </c>
      <c r="O1883" t="s">
        <v>27863</v>
      </c>
      <c r="P1883" t="s">
        <v>10751</v>
      </c>
      <c r="Q1883">
        <v>0</v>
      </c>
    </row>
    <row r="1884" spans="1:17" x14ac:dyDescent="0.25">
      <c r="A1884" t="s">
        <v>6814</v>
      </c>
      <c r="B1884" t="s">
        <v>22753</v>
      </c>
      <c r="C1884">
        <v>59</v>
      </c>
      <c r="D1884" t="s">
        <v>27859</v>
      </c>
      <c r="E1884" t="s">
        <v>27860</v>
      </c>
      <c r="F1884" t="s">
        <v>27865</v>
      </c>
      <c r="G1884" t="s">
        <v>27862</v>
      </c>
      <c r="H1884">
        <v>70</v>
      </c>
      <c r="I1884">
        <v>11</v>
      </c>
      <c r="J1884" t="s">
        <v>10683</v>
      </c>
      <c r="K1884" t="s">
        <v>10685</v>
      </c>
      <c r="L1884" t="s">
        <v>10826</v>
      </c>
      <c r="M1884" t="s">
        <v>10709</v>
      </c>
      <c r="N1884">
        <v>24</v>
      </c>
      <c r="O1884" t="s">
        <v>27863</v>
      </c>
      <c r="P1884" t="s">
        <v>10681</v>
      </c>
      <c r="Q1884">
        <v>0</v>
      </c>
    </row>
    <row r="1885" spans="1:17" x14ac:dyDescent="0.25">
      <c r="A1885" t="s">
        <v>6817</v>
      </c>
      <c r="B1885" t="s">
        <v>22764</v>
      </c>
      <c r="C1885">
        <v>91.958332999999996</v>
      </c>
      <c r="D1885" t="s">
        <v>27859</v>
      </c>
      <c r="E1885" t="s">
        <v>27860</v>
      </c>
      <c r="F1885" t="s">
        <v>27861</v>
      </c>
      <c r="G1885" t="s">
        <v>27862</v>
      </c>
      <c r="H1885">
        <v>96.958332999999996</v>
      </c>
      <c r="I1885">
        <v>5</v>
      </c>
      <c r="J1885" t="s">
        <v>10683</v>
      </c>
      <c r="K1885" t="s">
        <v>10685</v>
      </c>
      <c r="L1885" t="s">
        <v>10686</v>
      </c>
      <c r="M1885" t="s">
        <v>10688</v>
      </c>
      <c r="N1885">
        <v>24</v>
      </c>
      <c r="O1885" t="s">
        <v>27863</v>
      </c>
      <c r="P1885" t="s">
        <v>10681</v>
      </c>
      <c r="Q1885">
        <v>0</v>
      </c>
    </row>
    <row r="1886" spans="1:17" x14ac:dyDescent="0.25">
      <c r="A1886" t="s">
        <v>6818</v>
      </c>
      <c r="B1886" t="s">
        <v>22767</v>
      </c>
      <c r="C1886">
        <v>278</v>
      </c>
      <c r="D1886" t="s">
        <v>27859</v>
      </c>
      <c r="E1886" t="s">
        <v>27860</v>
      </c>
      <c r="F1886" t="s">
        <v>27861</v>
      </c>
      <c r="G1886" t="s">
        <v>27862</v>
      </c>
      <c r="H1886">
        <v>302</v>
      </c>
      <c r="I1886">
        <v>23</v>
      </c>
      <c r="J1886" t="s">
        <v>10683</v>
      </c>
      <c r="K1886" t="s">
        <v>10685</v>
      </c>
      <c r="L1886" t="s">
        <v>10991</v>
      </c>
      <c r="M1886" t="s">
        <v>10993</v>
      </c>
      <c r="N1886">
        <v>24</v>
      </c>
      <c r="O1886" t="s">
        <v>27863</v>
      </c>
      <c r="P1886" t="s">
        <v>10681</v>
      </c>
      <c r="Q1886">
        <v>0</v>
      </c>
    </row>
    <row r="1887" spans="1:17" x14ac:dyDescent="0.25">
      <c r="A1887" t="s">
        <v>6821</v>
      </c>
      <c r="B1887" t="s">
        <v>22779</v>
      </c>
      <c r="C1887">
        <v>0.91666700000000001</v>
      </c>
      <c r="D1887" t="s">
        <v>27859</v>
      </c>
      <c r="E1887" t="s">
        <v>27860</v>
      </c>
      <c r="F1887" t="s">
        <v>27867</v>
      </c>
      <c r="G1887" t="s">
        <v>27867</v>
      </c>
      <c r="H1887">
        <v>0.91666700000000001</v>
      </c>
      <c r="I1887">
        <v>0</v>
      </c>
      <c r="J1887" t="s">
        <v>10683</v>
      </c>
      <c r="K1887" t="s">
        <v>10685</v>
      </c>
      <c r="L1887" t="s">
        <v>10991</v>
      </c>
      <c r="M1887" t="s">
        <v>10993</v>
      </c>
      <c r="N1887">
        <v>24</v>
      </c>
      <c r="O1887" t="s">
        <v>27863</v>
      </c>
      <c r="P1887" t="s">
        <v>10681</v>
      </c>
      <c r="Q1887">
        <v>0</v>
      </c>
    </row>
    <row r="1888" spans="1:17" x14ac:dyDescent="0.25">
      <c r="A1888" t="s">
        <v>6821</v>
      </c>
      <c r="B1888" t="s">
        <v>22779</v>
      </c>
      <c r="C1888">
        <v>383</v>
      </c>
      <c r="D1888" t="s">
        <v>27859</v>
      </c>
      <c r="E1888" t="s">
        <v>27860</v>
      </c>
      <c r="F1888" t="s">
        <v>27861</v>
      </c>
      <c r="G1888" t="s">
        <v>27862</v>
      </c>
      <c r="H1888">
        <v>405</v>
      </c>
      <c r="I1888">
        <v>21</v>
      </c>
      <c r="J1888" t="s">
        <v>10683</v>
      </c>
      <c r="K1888" t="s">
        <v>10685</v>
      </c>
      <c r="L1888" t="s">
        <v>10991</v>
      </c>
      <c r="M1888" t="s">
        <v>10993</v>
      </c>
      <c r="N1888">
        <v>24</v>
      </c>
      <c r="O1888" t="s">
        <v>27863</v>
      </c>
      <c r="P1888" t="s">
        <v>10681</v>
      </c>
      <c r="Q1888">
        <v>0</v>
      </c>
    </row>
    <row r="1889" spans="1:17" x14ac:dyDescent="0.25">
      <c r="A1889" t="s">
        <v>6824</v>
      </c>
      <c r="B1889" t="s">
        <v>22794</v>
      </c>
      <c r="C1889">
        <v>103</v>
      </c>
      <c r="D1889" t="s">
        <v>27859</v>
      </c>
      <c r="E1889" t="s">
        <v>27860</v>
      </c>
      <c r="F1889" t="s">
        <v>27865</v>
      </c>
      <c r="G1889" t="s">
        <v>27862</v>
      </c>
      <c r="H1889">
        <v>115</v>
      </c>
      <c r="I1889">
        <v>11</v>
      </c>
      <c r="J1889" t="s">
        <v>10683</v>
      </c>
      <c r="K1889" t="s">
        <v>10685</v>
      </c>
      <c r="L1889" t="s">
        <v>10837</v>
      </c>
      <c r="M1889" t="s">
        <v>10696</v>
      </c>
      <c r="N1889">
        <v>24</v>
      </c>
      <c r="O1889" t="s">
        <v>27863</v>
      </c>
      <c r="P1889" t="s">
        <v>10681</v>
      </c>
      <c r="Q1889">
        <v>0</v>
      </c>
    </row>
    <row r="1890" spans="1:17" x14ac:dyDescent="0.25">
      <c r="A1890" t="s">
        <v>6825</v>
      </c>
      <c r="B1890" t="s">
        <v>22795</v>
      </c>
      <c r="C1890">
        <v>314</v>
      </c>
      <c r="D1890" t="s">
        <v>27859</v>
      </c>
      <c r="E1890" t="s">
        <v>27860</v>
      </c>
      <c r="F1890" t="s">
        <v>27866</v>
      </c>
      <c r="G1890" t="s">
        <v>27862</v>
      </c>
      <c r="H1890">
        <v>346</v>
      </c>
      <c r="I1890">
        <v>32</v>
      </c>
      <c r="J1890" t="s">
        <v>10683</v>
      </c>
      <c r="K1890" t="s">
        <v>10685</v>
      </c>
      <c r="L1890" t="s">
        <v>10837</v>
      </c>
      <c r="M1890" t="s">
        <v>10696</v>
      </c>
      <c r="N1890">
        <v>12</v>
      </c>
      <c r="O1890" t="s">
        <v>27863</v>
      </c>
      <c r="P1890" t="s">
        <v>10681</v>
      </c>
      <c r="Q1890">
        <v>0</v>
      </c>
    </row>
    <row r="1891" spans="1:17" x14ac:dyDescent="0.25">
      <c r="A1891" t="s">
        <v>6826</v>
      </c>
      <c r="B1891" t="s">
        <v>22796</v>
      </c>
      <c r="C1891">
        <v>361</v>
      </c>
      <c r="D1891" t="s">
        <v>27859</v>
      </c>
      <c r="E1891" t="s">
        <v>27860</v>
      </c>
      <c r="F1891" t="s">
        <v>27865</v>
      </c>
      <c r="G1891" t="s">
        <v>27862</v>
      </c>
      <c r="H1891">
        <v>401</v>
      </c>
      <c r="I1891">
        <v>30</v>
      </c>
      <c r="J1891" t="s">
        <v>10683</v>
      </c>
      <c r="K1891" t="s">
        <v>10685</v>
      </c>
      <c r="L1891" t="s">
        <v>10803</v>
      </c>
      <c r="M1891" t="s">
        <v>10783</v>
      </c>
      <c r="N1891">
        <v>44</v>
      </c>
      <c r="O1891" t="s">
        <v>27863</v>
      </c>
      <c r="P1891" t="s">
        <v>10681</v>
      </c>
      <c r="Q1891">
        <v>0</v>
      </c>
    </row>
    <row r="1892" spans="1:17" x14ac:dyDescent="0.25">
      <c r="A1892" t="s">
        <v>6830</v>
      </c>
      <c r="B1892" t="s">
        <v>22806</v>
      </c>
      <c r="C1892">
        <v>125.916667</v>
      </c>
      <c r="D1892" t="s">
        <v>27859</v>
      </c>
      <c r="E1892" t="s">
        <v>27860</v>
      </c>
      <c r="F1892" t="s">
        <v>27861</v>
      </c>
      <c r="G1892" t="s">
        <v>27862</v>
      </c>
      <c r="H1892">
        <v>131.91666699999999</v>
      </c>
      <c r="I1892">
        <v>6</v>
      </c>
      <c r="J1892" t="s">
        <v>10683</v>
      </c>
      <c r="K1892" t="s">
        <v>10685</v>
      </c>
      <c r="L1892" t="s">
        <v>10732</v>
      </c>
      <c r="M1892" t="s">
        <v>10688</v>
      </c>
      <c r="N1892">
        <v>24</v>
      </c>
      <c r="O1892" t="s">
        <v>27863</v>
      </c>
      <c r="P1892" t="s">
        <v>10681</v>
      </c>
      <c r="Q1892">
        <v>0</v>
      </c>
    </row>
    <row r="1893" spans="1:17" x14ac:dyDescent="0.25">
      <c r="A1893" t="s">
        <v>6831</v>
      </c>
      <c r="B1893" t="s">
        <v>22813</v>
      </c>
      <c r="C1893">
        <v>112</v>
      </c>
      <c r="D1893" t="s">
        <v>27859</v>
      </c>
      <c r="E1893" t="s">
        <v>27860</v>
      </c>
      <c r="F1893" t="s">
        <v>27861</v>
      </c>
      <c r="G1893" t="s">
        <v>27862</v>
      </c>
      <c r="H1893">
        <v>132</v>
      </c>
      <c r="I1893">
        <v>20</v>
      </c>
      <c r="J1893" t="s">
        <v>10683</v>
      </c>
      <c r="K1893" t="s">
        <v>10685</v>
      </c>
      <c r="L1893" t="s">
        <v>10991</v>
      </c>
      <c r="M1893" t="s">
        <v>10993</v>
      </c>
      <c r="N1893">
        <v>24</v>
      </c>
      <c r="O1893" t="s">
        <v>27863</v>
      </c>
      <c r="P1893" t="s">
        <v>10681</v>
      </c>
      <c r="Q1893">
        <v>0</v>
      </c>
    </row>
    <row r="1894" spans="1:17" x14ac:dyDescent="0.25">
      <c r="A1894" t="s">
        <v>6833</v>
      </c>
      <c r="B1894" t="s">
        <v>22817</v>
      </c>
      <c r="C1894">
        <v>0.16666700000000001</v>
      </c>
      <c r="D1894" t="s">
        <v>27859</v>
      </c>
      <c r="E1894" t="s">
        <v>27860</v>
      </c>
      <c r="F1894" t="s">
        <v>27867</v>
      </c>
      <c r="G1894" t="s">
        <v>27867</v>
      </c>
      <c r="H1894">
        <v>0.16666700000000001</v>
      </c>
      <c r="I1894">
        <v>0</v>
      </c>
      <c r="J1894" t="s">
        <v>10683</v>
      </c>
      <c r="K1894" t="s">
        <v>10685</v>
      </c>
      <c r="L1894" t="s">
        <v>10746</v>
      </c>
      <c r="M1894" t="s">
        <v>10696</v>
      </c>
      <c r="N1894">
        <v>24</v>
      </c>
      <c r="O1894" t="s">
        <v>27863</v>
      </c>
      <c r="P1894" t="s">
        <v>10681</v>
      </c>
      <c r="Q1894">
        <v>0</v>
      </c>
    </row>
    <row r="1895" spans="1:17" x14ac:dyDescent="0.25">
      <c r="A1895" t="s">
        <v>6833</v>
      </c>
      <c r="B1895" t="s">
        <v>22817</v>
      </c>
      <c r="C1895">
        <v>81</v>
      </c>
      <c r="D1895" t="s">
        <v>27859</v>
      </c>
      <c r="E1895" t="s">
        <v>27860</v>
      </c>
      <c r="F1895" t="s">
        <v>27861</v>
      </c>
      <c r="G1895" t="s">
        <v>27862</v>
      </c>
      <c r="H1895">
        <v>87</v>
      </c>
      <c r="I1895">
        <v>6</v>
      </c>
      <c r="J1895" t="s">
        <v>10683</v>
      </c>
      <c r="K1895" t="s">
        <v>10685</v>
      </c>
      <c r="L1895" t="s">
        <v>10746</v>
      </c>
      <c r="M1895" t="s">
        <v>10696</v>
      </c>
      <c r="N1895">
        <v>24</v>
      </c>
      <c r="O1895" t="s">
        <v>27863</v>
      </c>
      <c r="P1895" t="s">
        <v>10681</v>
      </c>
      <c r="Q1895">
        <v>0</v>
      </c>
    </row>
    <row r="1896" spans="1:17" x14ac:dyDescent="0.25">
      <c r="A1896" t="s">
        <v>6834</v>
      </c>
      <c r="B1896" t="s">
        <v>22818</v>
      </c>
      <c r="C1896">
        <v>209</v>
      </c>
      <c r="D1896" t="s">
        <v>27859</v>
      </c>
      <c r="E1896" t="s">
        <v>27860</v>
      </c>
      <c r="F1896" t="s">
        <v>27864</v>
      </c>
      <c r="G1896" t="s">
        <v>27862</v>
      </c>
      <c r="H1896">
        <v>210</v>
      </c>
      <c r="I1896">
        <v>1</v>
      </c>
      <c r="J1896" t="s">
        <v>10683</v>
      </c>
      <c r="K1896" t="s">
        <v>10685</v>
      </c>
      <c r="L1896" t="s">
        <v>10737</v>
      </c>
      <c r="M1896" t="s">
        <v>10709</v>
      </c>
      <c r="N1896">
        <v>24</v>
      </c>
      <c r="O1896" t="s">
        <v>27863</v>
      </c>
      <c r="P1896" t="s">
        <v>10681</v>
      </c>
      <c r="Q1896">
        <v>0</v>
      </c>
    </row>
    <row r="1897" spans="1:17" x14ac:dyDescent="0.25">
      <c r="A1897" t="s">
        <v>6834</v>
      </c>
      <c r="B1897" t="s">
        <v>22818</v>
      </c>
      <c r="C1897">
        <v>234</v>
      </c>
      <c r="D1897" t="s">
        <v>27859</v>
      </c>
      <c r="E1897" t="s">
        <v>27860</v>
      </c>
      <c r="F1897" t="s">
        <v>27861</v>
      </c>
      <c r="G1897" t="s">
        <v>27862</v>
      </c>
      <c r="H1897">
        <v>234</v>
      </c>
      <c r="I1897">
        <v>0</v>
      </c>
      <c r="J1897" t="s">
        <v>10683</v>
      </c>
      <c r="K1897" t="s">
        <v>10685</v>
      </c>
      <c r="L1897" t="s">
        <v>10737</v>
      </c>
      <c r="M1897" t="s">
        <v>10709</v>
      </c>
      <c r="N1897">
        <v>24</v>
      </c>
      <c r="O1897" t="s">
        <v>27863</v>
      </c>
      <c r="P1897" t="s">
        <v>10681</v>
      </c>
      <c r="Q1897">
        <v>0</v>
      </c>
    </row>
    <row r="1898" spans="1:17" x14ac:dyDescent="0.25">
      <c r="A1898" t="s">
        <v>6835</v>
      </c>
      <c r="B1898" t="s">
        <v>22821</v>
      </c>
      <c r="C1898">
        <v>78</v>
      </c>
      <c r="D1898" t="s">
        <v>27859</v>
      </c>
      <c r="E1898" t="s">
        <v>27860</v>
      </c>
      <c r="F1898" t="s">
        <v>27865</v>
      </c>
      <c r="G1898" t="s">
        <v>27862</v>
      </c>
      <c r="H1898">
        <v>81</v>
      </c>
      <c r="I1898">
        <v>3</v>
      </c>
      <c r="J1898" t="s">
        <v>10683</v>
      </c>
      <c r="K1898" t="s">
        <v>10685</v>
      </c>
      <c r="L1898" t="s">
        <v>10826</v>
      </c>
      <c r="M1898" t="s">
        <v>10709</v>
      </c>
      <c r="N1898">
        <v>24</v>
      </c>
      <c r="O1898" t="s">
        <v>27863</v>
      </c>
      <c r="P1898" t="s">
        <v>10681</v>
      </c>
      <c r="Q1898">
        <v>0</v>
      </c>
    </row>
    <row r="1899" spans="1:17" x14ac:dyDescent="0.25">
      <c r="A1899" t="s">
        <v>6837</v>
      </c>
      <c r="B1899" t="s">
        <v>22824</v>
      </c>
      <c r="C1899">
        <v>63.916666999999997</v>
      </c>
      <c r="D1899" t="s">
        <v>27859</v>
      </c>
      <c r="E1899" t="s">
        <v>27860</v>
      </c>
      <c r="F1899" t="s">
        <v>27861</v>
      </c>
      <c r="G1899" t="s">
        <v>27862</v>
      </c>
      <c r="H1899">
        <v>71.916667000000004</v>
      </c>
      <c r="I1899">
        <v>8</v>
      </c>
      <c r="J1899" t="s">
        <v>10683</v>
      </c>
      <c r="K1899" t="s">
        <v>10685</v>
      </c>
      <c r="L1899" t="s">
        <v>10991</v>
      </c>
      <c r="M1899" t="s">
        <v>10993</v>
      </c>
      <c r="N1899">
        <v>24</v>
      </c>
      <c r="O1899" t="s">
        <v>27863</v>
      </c>
      <c r="P1899" t="s">
        <v>10681</v>
      </c>
      <c r="Q1899">
        <v>0</v>
      </c>
    </row>
    <row r="1900" spans="1:17" x14ac:dyDescent="0.25">
      <c r="A1900" t="s">
        <v>6838</v>
      </c>
      <c r="B1900" t="s">
        <v>22829</v>
      </c>
      <c r="C1900">
        <v>277.66666700000002</v>
      </c>
      <c r="D1900" t="s">
        <v>27859</v>
      </c>
      <c r="E1900" t="s">
        <v>27860</v>
      </c>
      <c r="F1900" t="s">
        <v>27864</v>
      </c>
      <c r="G1900" t="s">
        <v>27862</v>
      </c>
      <c r="H1900">
        <v>300.66666700000002</v>
      </c>
      <c r="I1900">
        <v>3</v>
      </c>
      <c r="J1900" t="s">
        <v>10683</v>
      </c>
      <c r="K1900" t="s">
        <v>10685</v>
      </c>
      <c r="L1900" t="s">
        <v>10837</v>
      </c>
      <c r="M1900" t="s">
        <v>10696</v>
      </c>
      <c r="N1900">
        <v>12</v>
      </c>
      <c r="O1900" t="s">
        <v>27863</v>
      </c>
      <c r="P1900" t="s">
        <v>10681</v>
      </c>
      <c r="Q1900">
        <v>0</v>
      </c>
    </row>
    <row r="1901" spans="1:17" x14ac:dyDescent="0.25">
      <c r="A1901" t="s">
        <v>6847</v>
      </c>
      <c r="B1901" t="s">
        <v>22913</v>
      </c>
      <c r="C1901">
        <v>0</v>
      </c>
      <c r="D1901" t="s">
        <v>27859</v>
      </c>
      <c r="E1901" t="s">
        <v>27860</v>
      </c>
      <c r="F1901" t="s">
        <v>27861</v>
      </c>
      <c r="G1901" t="s">
        <v>27862</v>
      </c>
      <c r="H1901">
        <v>2.9583330000000001</v>
      </c>
      <c r="I1901">
        <v>2</v>
      </c>
      <c r="J1901" t="s">
        <v>12566</v>
      </c>
      <c r="K1901" t="s">
        <v>10685</v>
      </c>
      <c r="L1901" t="s">
        <v>10686</v>
      </c>
      <c r="M1901" t="s">
        <v>10688</v>
      </c>
      <c r="N1901">
        <v>24</v>
      </c>
      <c r="O1901" t="s">
        <v>27863</v>
      </c>
      <c r="P1901" t="s">
        <v>10681</v>
      </c>
      <c r="Q1901">
        <v>0</v>
      </c>
    </row>
    <row r="1902" spans="1:17" x14ac:dyDescent="0.25">
      <c r="A1902" t="s">
        <v>6853</v>
      </c>
      <c r="B1902" t="s">
        <v>22959</v>
      </c>
      <c r="C1902">
        <v>0.20833299999999999</v>
      </c>
      <c r="D1902" t="s">
        <v>27859</v>
      </c>
      <c r="E1902" t="s">
        <v>27860</v>
      </c>
      <c r="F1902" t="s">
        <v>27867</v>
      </c>
      <c r="G1902" t="s">
        <v>27867</v>
      </c>
      <c r="H1902">
        <v>0.20833299999999999</v>
      </c>
      <c r="I1902">
        <v>0</v>
      </c>
      <c r="J1902" t="s">
        <v>10683</v>
      </c>
      <c r="K1902" t="s">
        <v>10685</v>
      </c>
      <c r="L1902" t="s">
        <v>10826</v>
      </c>
      <c r="M1902" t="s">
        <v>10709</v>
      </c>
      <c r="N1902">
        <v>24</v>
      </c>
      <c r="O1902" t="s">
        <v>27863</v>
      </c>
      <c r="P1902" t="s">
        <v>10681</v>
      </c>
      <c r="Q1902">
        <v>0</v>
      </c>
    </row>
    <row r="1903" spans="1:17" x14ac:dyDescent="0.25">
      <c r="A1903" t="s">
        <v>6853</v>
      </c>
      <c r="B1903" t="s">
        <v>22959</v>
      </c>
      <c r="C1903">
        <v>13</v>
      </c>
      <c r="D1903" t="s">
        <v>27859</v>
      </c>
      <c r="E1903" t="s">
        <v>27860</v>
      </c>
      <c r="F1903" t="s">
        <v>27861</v>
      </c>
      <c r="G1903" t="s">
        <v>27862</v>
      </c>
      <c r="H1903">
        <v>24</v>
      </c>
      <c r="I1903">
        <v>11</v>
      </c>
      <c r="J1903" t="s">
        <v>10683</v>
      </c>
      <c r="K1903" t="s">
        <v>10685</v>
      </c>
      <c r="L1903" t="s">
        <v>10826</v>
      </c>
      <c r="M1903" t="s">
        <v>10709</v>
      </c>
      <c r="N1903">
        <v>24</v>
      </c>
      <c r="O1903" t="s">
        <v>27863</v>
      </c>
      <c r="P1903" t="s">
        <v>10681</v>
      </c>
      <c r="Q1903">
        <v>0</v>
      </c>
    </row>
    <row r="1904" spans="1:17" x14ac:dyDescent="0.25">
      <c r="A1904" t="s">
        <v>8254</v>
      </c>
      <c r="B1904" t="s">
        <v>22970</v>
      </c>
      <c r="C1904">
        <v>284</v>
      </c>
      <c r="D1904" t="s">
        <v>27859</v>
      </c>
      <c r="E1904" t="s">
        <v>27860</v>
      </c>
      <c r="F1904" t="s">
        <v>27864</v>
      </c>
      <c r="G1904" t="s">
        <v>27862</v>
      </c>
      <c r="H1904">
        <v>290</v>
      </c>
      <c r="I1904">
        <v>6</v>
      </c>
      <c r="J1904" t="s">
        <v>10683</v>
      </c>
      <c r="K1904" t="s">
        <v>10685</v>
      </c>
      <c r="L1904" t="s">
        <v>10737</v>
      </c>
      <c r="M1904" t="s">
        <v>10709</v>
      </c>
      <c r="N1904">
        <v>24</v>
      </c>
      <c r="O1904" t="s">
        <v>27863</v>
      </c>
      <c r="P1904" t="s">
        <v>10681</v>
      </c>
      <c r="Q1904">
        <v>0</v>
      </c>
    </row>
    <row r="1905" spans="1:17" x14ac:dyDescent="0.25">
      <c r="A1905" t="s">
        <v>6865</v>
      </c>
      <c r="B1905" t="s">
        <v>23180</v>
      </c>
      <c r="C1905">
        <v>0</v>
      </c>
      <c r="D1905" t="s">
        <v>27859</v>
      </c>
      <c r="E1905" t="s">
        <v>27860</v>
      </c>
      <c r="F1905" t="s">
        <v>27861</v>
      </c>
      <c r="G1905" t="s">
        <v>27862</v>
      </c>
      <c r="H1905">
        <v>3</v>
      </c>
      <c r="I1905">
        <v>3</v>
      </c>
      <c r="J1905" t="s">
        <v>10683</v>
      </c>
      <c r="K1905" t="s">
        <v>10685</v>
      </c>
      <c r="L1905" t="s">
        <v>10761</v>
      </c>
      <c r="M1905" t="s">
        <v>10783</v>
      </c>
      <c r="N1905">
        <v>2</v>
      </c>
      <c r="O1905" t="s">
        <v>27863</v>
      </c>
      <c r="P1905" t="s">
        <v>10681</v>
      </c>
      <c r="Q1905">
        <v>0</v>
      </c>
    </row>
    <row r="1906" spans="1:17" x14ac:dyDescent="0.25">
      <c r="A1906" t="s">
        <v>6869</v>
      </c>
      <c r="B1906" t="s">
        <v>23184</v>
      </c>
      <c r="C1906">
        <v>111</v>
      </c>
      <c r="D1906" t="s">
        <v>27859</v>
      </c>
      <c r="E1906" t="s">
        <v>27860</v>
      </c>
      <c r="F1906" t="s">
        <v>27864</v>
      </c>
      <c r="G1906" t="s">
        <v>27862</v>
      </c>
      <c r="H1906">
        <v>111</v>
      </c>
      <c r="I1906">
        <v>0</v>
      </c>
      <c r="J1906" t="s">
        <v>10683</v>
      </c>
      <c r="K1906" t="s">
        <v>10685</v>
      </c>
      <c r="L1906" t="s">
        <v>14362</v>
      </c>
      <c r="M1906" t="s">
        <v>11718</v>
      </c>
      <c r="N1906">
        <v>12</v>
      </c>
      <c r="O1906" t="s">
        <v>27863</v>
      </c>
      <c r="P1906" t="s">
        <v>10681</v>
      </c>
      <c r="Q1906">
        <v>0</v>
      </c>
    </row>
    <row r="1907" spans="1:17" x14ac:dyDescent="0.25">
      <c r="A1907" t="s">
        <v>6870</v>
      </c>
      <c r="B1907" t="s">
        <v>23185</v>
      </c>
      <c r="C1907">
        <v>40</v>
      </c>
      <c r="D1907" t="s">
        <v>27859</v>
      </c>
      <c r="E1907" t="s">
        <v>27860</v>
      </c>
      <c r="F1907" t="s">
        <v>27864</v>
      </c>
      <c r="G1907" t="s">
        <v>27862</v>
      </c>
      <c r="H1907">
        <v>40</v>
      </c>
      <c r="I1907">
        <v>0</v>
      </c>
      <c r="J1907" t="s">
        <v>10683</v>
      </c>
      <c r="K1907" t="s">
        <v>10685</v>
      </c>
      <c r="L1907" t="s">
        <v>14362</v>
      </c>
      <c r="M1907" t="s">
        <v>11718</v>
      </c>
      <c r="N1907">
        <v>12</v>
      </c>
      <c r="O1907" t="s">
        <v>27863</v>
      </c>
      <c r="P1907" t="s">
        <v>10681</v>
      </c>
      <c r="Q1907">
        <v>0</v>
      </c>
    </row>
    <row r="1908" spans="1:17" x14ac:dyDescent="0.25">
      <c r="A1908" t="s">
        <v>6871</v>
      </c>
      <c r="B1908" t="s">
        <v>23186</v>
      </c>
      <c r="C1908">
        <v>45</v>
      </c>
      <c r="D1908" t="s">
        <v>27859</v>
      </c>
      <c r="E1908" t="s">
        <v>27860</v>
      </c>
      <c r="F1908" t="s">
        <v>27864</v>
      </c>
      <c r="G1908" t="s">
        <v>27862</v>
      </c>
      <c r="H1908">
        <v>47</v>
      </c>
      <c r="I1908">
        <v>2</v>
      </c>
      <c r="J1908" t="s">
        <v>10683</v>
      </c>
      <c r="K1908" t="s">
        <v>10685</v>
      </c>
      <c r="L1908" t="s">
        <v>14362</v>
      </c>
      <c r="M1908" t="s">
        <v>11718</v>
      </c>
      <c r="N1908">
        <v>12</v>
      </c>
      <c r="O1908" t="s">
        <v>27863</v>
      </c>
      <c r="P1908" t="s">
        <v>10681</v>
      </c>
      <c r="Q1908">
        <v>0</v>
      </c>
    </row>
    <row r="1909" spans="1:17" x14ac:dyDescent="0.25">
      <c r="A1909" t="s">
        <v>6871</v>
      </c>
      <c r="B1909" t="s">
        <v>23186</v>
      </c>
      <c r="C1909">
        <v>2</v>
      </c>
      <c r="D1909" t="s">
        <v>27859</v>
      </c>
      <c r="E1909" t="s">
        <v>27860</v>
      </c>
      <c r="F1909" t="s">
        <v>27861</v>
      </c>
      <c r="G1909" t="s">
        <v>27862</v>
      </c>
      <c r="H1909">
        <v>2</v>
      </c>
      <c r="I1909">
        <v>0</v>
      </c>
      <c r="J1909" t="s">
        <v>10683</v>
      </c>
      <c r="K1909" t="s">
        <v>10685</v>
      </c>
      <c r="L1909" t="s">
        <v>14362</v>
      </c>
      <c r="M1909" t="s">
        <v>11718</v>
      </c>
      <c r="N1909">
        <v>12</v>
      </c>
      <c r="O1909" t="s">
        <v>27863</v>
      </c>
      <c r="P1909" t="s">
        <v>10681</v>
      </c>
      <c r="Q1909">
        <v>0</v>
      </c>
    </row>
    <row r="1910" spans="1:17" x14ac:dyDescent="0.25">
      <c r="A1910" t="s">
        <v>6875</v>
      </c>
      <c r="B1910" t="s">
        <v>23191</v>
      </c>
      <c r="C1910">
        <v>684</v>
      </c>
      <c r="D1910" t="s">
        <v>27859</v>
      </c>
      <c r="E1910" t="s">
        <v>27860</v>
      </c>
      <c r="F1910" t="s">
        <v>27872</v>
      </c>
      <c r="G1910" t="s">
        <v>27862</v>
      </c>
      <c r="H1910">
        <v>1248</v>
      </c>
      <c r="I1910">
        <v>101</v>
      </c>
      <c r="J1910" t="s">
        <v>10683</v>
      </c>
      <c r="K1910" t="s">
        <v>10685</v>
      </c>
      <c r="L1910" t="s">
        <v>10803</v>
      </c>
      <c r="M1910" t="s">
        <v>10783</v>
      </c>
      <c r="N1910">
        <v>3</v>
      </c>
      <c r="O1910" t="s">
        <v>27863</v>
      </c>
      <c r="P1910" t="s">
        <v>10751</v>
      </c>
      <c r="Q1910">
        <v>0</v>
      </c>
    </row>
    <row r="1911" spans="1:17" x14ac:dyDescent="0.25">
      <c r="A1911" t="s">
        <v>6875</v>
      </c>
      <c r="B1911" t="s">
        <v>23191</v>
      </c>
      <c r="C1911">
        <v>79</v>
      </c>
      <c r="D1911" t="s">
        <v>27859</v>
      </c>
      <c r="E1911" t="s">
        <v>27860</v>
      </c>
      <c r="F1911" t="s">
        <v>27865</v>
      </c>
      <c r="G1911" t="s">
        <v>27862</v>
      </c>
      <c r="H1911">
        <v>464</v>
      </c>
      <c r="I1911">
        <v>373</v>
      </c>
      <c r="J1911" t="s">
        <v>10683</v>
      </c>
      <c r="K1911" t="s">
        <v>10685</v>
      </c>
      <c r="L1911" t="s">
        <v>10803</v>
      </c>
      <c r="M1911" t="s">
        <v>10783</v>
      </c>
      <c r="N1911">
        <v>3</v>
      </c>
      <c r="O1911" t="s">
        <v>27863</v>
      </c>
      <c r="P1911" t="s">
        <v>10751</v>
      </c>
      <c r="Q1911">
        <v>0</v>
      </c>
    </row>
    <row r="1912" spans="1:17" x14ac:dyDescent="0.25">
      <c r="A1912" t="s">
        <v>6875</v>
      </c>
      <c r="B1912" t="s">
        <v>23191</v>
      </c>
      <c r="C1912">
        <v>0</v>
      </c>
      <c r="D1912" t="s">
        <v>27859</v>
      </c>
      <c r="E1912" t="s">
        <v>27860</v>
      </c>
      <c r="F1912" t="s">
        <v>27869</v>
      </c>
      <c r="G1912" t="s">
        <v>27870</v>
      </c>
      <c r="H1912">
        <v>159</v>
      </c>
      <c r="I1912">
        <v>0</v>
      </c>
      <c r="J1912" t="s">
        <v>10683</v>
      </c>
      <c r="K1912" t="s">
        <v>10685</v>
      </c>
      <c r="L1912" t="s">
        <v>10803</v>
      </c>
      <c r="M1912" t="s">
        <v>10783</v>
      </c>
      <c r="N1912">
        <v>3</v>
      </c>
      <c r="O1912" t="s">
        <v>27863</v>
      </c>
      <c r="P1912" t="s">
        <v>10751</v>
      </c>
      <c r="Q1912">
        <v>0</v>
      </c>
    </row>
    <row r="1913" spans="1:17" x14ac:dyDescent="0.25">
      <c r="A1913" t="s">
        <v>8192</v>
      </c>
      <c r="B1913" t="s">
        <v>23192</v>
      </c>
      <c r="C1913">
        <v>249</v>
      </c>
      <c r="D1913" t="s">
        <v>27859</v>
      </c>
      <c r="E1913" t="s">
        <v>27860</v>
      </c>
      <c r="F1913" t="s">
        <v>27861</v>
      </c>
      <c r="G1913" t="s">
        <v>27862</v>
      </c>
      <c r="H1913">
        <v>260</v>
      </c>
      <c r="I1913">
        <v>11</v>
      </c>
      <c r="J1913" t="s">
        <v>10683</v>
      </c>
      <c r="K1913" t="s">
        <v>10685</v>
      </c>
      <c r="L1913" t="s">
        <v>10686</v>
      </c>
      <c r="M1913" t="s">
        <v>10688</v>
      </c>
      <c r="N1913">
        <v>48</v>
      </c>
      <c r="O1913" t="s">
        <v>27863</v>
      </c>
      <c r="P1913" t="s">
        <v>10681</v>
      </c>
      <c r="Q1913">
        <v>0</v>
      </c>
    </row>
    <row r="1914" spans="1:17" x14ac:dyDescent="0.25">
      <c r="A1914" t="s">
        <v>10039</v>
      </c>
      <c r="B1914" t="s">
        <v>23193</v>
      </c>
      <c r="C1914">
        <v>2</v>
      </c>
      <c r="D1914" t="s">
        <v>27859</v>
      </c>
      <c r="E1914" t="s">
        <v>27860</v>
      </c>
      <c r="F1914" t="s">
        <v>27873</v>
      </c>
      <c r="G1914" t="s">
        <v>27862</v>
      </c>
      <c r="H1914">
        <v>2</v>
      </c>
      <c r="I1914">
        <v>0</v>
      </c>
      <c r="J1914" t="s">
        <v>10752</v>
      </c>
      <c r="K1914" t="s">
        <v>10685</v>
      </c>
      <c r="L1914" t="s">
        <v>10761</v>
      </c>
      <c r="M1914" t="s">
        <v>10763</v>
      </c>
      <c r="N1914">
        <v>8</v>
      </c>
      <c r="O1914" t="s">
        <v>27863</v>
      </c>
      <c r="P1914" t="s">
        <v>10751</v>
      </c>
      <c r="Q1914">
        <v>0</v>
      </c>
    </row>
    <row r="1915" spans="1:17" x14ac:dyDescent="0.25">
      <c r="A1915" t="s">
        <v>23195</v>
      </c>
      <c r="B1915" t="s">
        <v>23196</v>
      </c>
      <c r="C1915">
        <v>1</v>
      </c>
      <c r="D1915" t="s">
        <v>27859</v>
      </c>
      <c r="E1915" t="s">
        <v>27860</v>
      </c>
      <c r="F1915" t="s">
        <v>27864</v>
      </c>
      <c r="G1915" t="s">
        <v>27862</v>
      </c>
      <c r="H1915">
        <v>1</v>
      </c>
      <c r="I1915">
        <v>0</v>
      </c>
      <c r="J1915" t="s">
        <v>10683</v>
      </c>
      <c r="K1915" t="s">
        <v>10685</v>
      </c>
      <c r="L1915" t="s">
        <v>10781</v>
      </c>
      <c r="M1915" t="s">
        <v>10783</v>
      </c>
      <c r="N1915">
        <v>6</v>
      </c>
      <c r="O1915" t="s">
        <v>27863</v>
      </c>
      <c r="P1915" t="s">
        <v>10681</v>
      </c>
      <c r="Q1915">
        <v>0</v>
      </c>
    </row>
    <row r="1916" spans="1:17" x14ac:dyDescent="0.25">
      <c r="A1916" t="s">
        <v>6876</v>
      </c>
      <c r="B1916" t="s">
        <v>23277</v>
      </c>
      <c r="C1916">
        <v>0</v>
      </c>
      <c r="D1916" t="s">
        <v>27859</v>
      </c>
      <c r="E1916" t="s">
        <v>27860</v>
      </c>
      <c r="F1916" t="s">
        <v>27865</v>
      </c>
      <c r="G1916" t="s">
        <v>27862</v>
      </c>
      <c r="H1916">
        <v>1.35</v>
      </c>
      <c r="I1916">
        <v>1</v>
      </c>
      <c r="J1916" t="s">
        <v>10683</v>
      </c>
      <c r="K1916" t="s">
        <v>10685</v>
      </c>
      <c r="L1916" t="s">
        <v>10732</v>
      </c>
      <c r="M1916" t="s">
        <v>10688</v>
      </c>
      <c r="N1916">
        <v>120</v>
      </c>
      <c r="O1916" t="s">
        <v>27863</v>
      </c>
      <c r="P1916" t="s">
        <v>10681</v>
      </c>
      <c r="Q1916">
        <v>0</v>
      </c>
    </row>
    <row r="1917" spans="1:17" x14ac:dyDescent="0.25">
      <c r="A1917" t="s">
        <v>6878</v>
      </c>
      <c r="B1917" t="s">
        <v>23284</v>
      </c>
      <c r="C1917">
        <v>66</v>
      </c>
      <c r="D1917" t="s">
        <v>27859</v>
      </c>
      <c r="E1917" t="s">
        <v>27860</v>
      </c>
      <c r="F1917" t="s">
        <v>27861</v>
      </c>
      <c r="G1917" t="s">
        <v>27862</v>
      </c>
      <c r="H1917">
        <v>77</v>
      </c>
      <c r="I1917">
        <v>11</v>
      </c>
      <c r="J1917" t="s">
        <v>10683</v>
      </c>
      <c r="K1917" t="s">
        <v>10685</v>
      </c>
      <c r="L1917" t="s">
        <v>10803</v>
      </c>
      <c r="M1917" t="s">
        <v>10783</v>
      </c>
      <c r="N1917">
        <v>60</v>
      </c>
      <c r="O1917" t="s">
        <v>27863</v>
      </c>
      <c r="P1917" t="s">
        <v>10681</v>
      </c>
      <c r="Q1917">
        <v>0</v>
      </c>
    </row>
    <row r="1918" spans="1:17" x14ac:dyDescent="0.25">
      <c r="A1918" t="s">
        <v>6879</v>
      </c>
      <c r="B1918" t="s">
        <v>23285</v>
      </c>
      <c r="C1918">
        <v>114</v>
      </c>
      <c r="D1918" t="s">
        <v>27859</v>
      </c>
      <c r="E1918" t="s">
        <v>27860</v>
      </c>
      <c r="F1918" t="s">
        <v>27866</v>
      </c>
      <c r="G1918" t="s">
        <v>27862</v>
      </c>
      <c r="H1918">
        <v>148</v>
      </c>
      <c r="I1918">
        <v>24</v>
      </c>
      <c r="J1918" t="s">
        <v>10683</v>
      </c>
      <c r="K1918" t="s">
        <v>10685</v>
      </c>
      <c r="L1918" t="s">
        <v>10694</v>
      </c>
      <c r="M1918" t="s">
        <v>10696</v>
      </c>
      <c r="N1918">
        <v>120</v>
      </c>
      <c r="O1918" t="s">
        <v>27863</v>
      </c>
      <c r="P1918" t="s">
        <v>10681</v>
      </c>
      <c r="Q1918">
        <v>0</v>
      </c>
    </row>
    <row r="1919" spans="1:17" x14ac:dyDescent="0.25">
      <c r="A1919" t="s">
        <v>6880</v>
      </c>
      <c r="B1919" t="s">
        <v>23286</v>
      </c>
      <c r="C1919">
        <v>515</v>
      </c>
      <c r="D1919" t="s">
        <v>27859</v>
      </c>
      <c r="E1919" t="s">
        <v>27860</v>
      </c>
      <c r="F1919" t="s">
        <v>27861</v>
      </c>
      <c r="G1919" t="s">
        <v>27862</v>
      </c>
      <c r="H1919">
        <v>563</v>
      </c>
      <c r="I1919">
        <v>45</v>
      </c>
      <c r="J1919" t="s">
        <v>10683</v>
      </c>
      <c r="K1919" t="s">
        <v>10685</v>
      </c>
      <c r="L1919" t="s">
        <v>10803</v>
      </c>
      <c r="M1919" t="s">
        <v>10783</v>
      </c>
      <c r="N1919">
        <v>60</v>
      </c>
      <c r="O1919" t="s">
        <v>27863</v>
      </c>
      <c r="P1919" t="s">
        <v>10681</v>
      </c>
      <c r="Q1919">
        <v>0</v>
      </c>
    </row>
    <row r="1920" spans="1:17" x14ac:dyDescent="0.25">
      <c r="A1920" t="s">
        <v>6881</v>
      </c>
      <c r="B1920" t="s">
        <v>23287</v>
      </c>
      <c r="C1920">
        <v>0</v>
      </c>
      <c r="D1920" t="s">
        <v>27859</v>
      </c>
      <c r="E1920" t="s">
        <v>27860</v>
      </c>
      <c r="F1920" t="s">
        <v>27871</v>
      </c>
      <c r="G1920" t="s">
        <v>27862</v>
      </c>
      <c r="H1920">
        <v>45</v>
      </c>
      <c r="I1920">
        <v>45</v>
      </c>
      <c r="J1920" t="s">
        <v>10683</v>
      </c>
      <c r="K1920" t="s">
        <v>10685</v>
      </c>
      <c r="L1920" t="s">
        <v>10746</v>
      </c>
      <c r="M1920" t="s">
        <v>10748</v>
      </c>
      <c r="N1920">
        <v>100</v>
      </c>
      <c r="O1920" t="s">
        <v>27863</v>
      </c>
      <c r="P1920" t="s">
        <v>10681</v>
      </c>
      <c r="Q1920">
        <v>0</v>
      </c>
    </row>
    <row r="1921" spans="1:17" x14ac:dyDescent="0.25">
      <c r="A1921" t="s">
        <v>6882</v>
      </c>
      <c r="B1921" t="s">
        <v>23288</v>
      </c>
      <c r="C1921">
        <v>103.625</v>
      </c>
      <c r="D1921" t="s">
        <v>27859</v>
      </c>
      <c r="E1921" t="s">
        <v>27860</v>
      </c>
      <c r="F1921" t="s">
        <v>27865</v>
      </c>
      <c r="G1921" t="s">
        <v>27862</v>
      </c>
      <c r="H1921">
        <v>122.625</v>
      </c>
      <c r="I1921">
        <v>19</v>
      </c>
      <c r="J1921" t="s">
        <v>10683</v>
      </c>
      <c r="K1921" t="s">
        <v>10685</v>
      </c>
      <c r="L1921" t="s">
        <v>10700</v>
      </c>
      <c r="M1921" t="s">
        <v>10702</v>
      </c>
      <c r="N1921">
        <v>120</v>
      </c>
      <c r="O1921" t="s">
        <v>27863</v>
      </c>
      <c r="P1921" t="s">
        <v>10681</v>
      </c>
      <c r="Q1921">
        <v>0</v>
      </c>
    </row>
    <row r="1922" spans="1:17" x14ac:dyDescent="0.25">
      <c r="A1922" t="s">
        <v>6883</v>
      </c>
      <c r="B1922" t="s">
        <v>23289</v>
      </c>
      <c r="C1922">
        <v>357.78333300000003</v>
      </c>
      <c r="D1922" t="s">
        <v>27859</v>
      </c>
      <c r="E1922" t="s">
        <v>27860</v>
      </c>
      <c r="F1922" t="s">
        <v>27861</v>
      </c>
      <c r="G1922" t="s">
        <v>27862</v>
      </c>
      <c r="H1922">
        <v>463.78333300000003</v>
      </c>
      <c r="I1922">
        <v>103</v>
      </c>
      <c r="J1922" t="s">
        <v>10683</v>
      </c>
      <c r="K1922" t="s">
        <v>10685</v>
      </c>
      <c r="L1922" t="s">
        <v>10902</v>
      </c>
      <c r="M1922" t="s">
        <v>10709</v>
      </c>
      <c r="N1922">
        <v>60</v>
      </c>
      <c r="O1922" t="s">
        <v>27863</v>
      </c>
      <c r="P1922" t="s">
        <v>10681</v>
      </c>
      <c r="Q1922">
        <v>0</v>
      </c>
    </row>
    <row r="1923" spans="1:17" x14ac:dyDescent="0.25">
      <c r="A1923" t="s">
        <v>6884</v>
      </c>
      <c r="B1923" t="s">
        <v>23290</v>
      </c>
      <c r="C1923">
        <v>58</v>
      </c>
      <c r="D1923" t="s">
        <v>27859</v>
      </c>
      <c r="E1923" t="s">
        <v>27860</v>
      </c>
      <c r="F1923" t="s">
        <v>27864</v>
      </c>
      <c r="G1923" t="s">
        <v>27862</v>
      </c>
      <c r="H1923">
        <v>82</v>
      </c>
      <c r="I1923">
        <v>24</v>
      </c>
      <c r="J1923" t="s">
        <v>10683</v>
      </c>
      <c r="K1923" t="s">
        <v>10685</v>
      </c>
      <c r="L1923" t="s">
        <v>10746</v>
      </c>
      <c r="M1923" t="s">
        <v>10696</v>
      </c>
      <c r="N1923">
        <v>120</v>
      </c>
      <c r="O1923" t="s">
        <v>27863</v>
      </c>
      <c r="P1923" t="s">
        <v>10681</v>
      </c>
      <c r="Q1923">
        <v>0</v>
      </c>
    </row>
    <row r="1924" spans="1:17" x14ac:dyDescent="0.25">
      <c r="A1924" t="s">
        <v>6885</v>
      </c>
      <c r="B1924" t="s">
        <v>23291</v>
      </c>
      <c r="C1924">
        <v>39</v>
      </c>
      <c r="D1924" t="s">
        <v>27859</v>
      </c>
      <c r="E1924" t="s">
        <v>27860</v>
      </c>
      <c r="F1924" t="s">
        <v>27861</v>
      </c>
      <c r="G1924" t="s">
        <v>27862</v>
      </c>
      <c r="H1924">
        <v>44</v>
      </c>
      <c r="I1924">
        <v>5</v>
      </c>
      <c r="J1924" t="s">
        <v>10683</v>
      </c>
      <c r="K1924" t="s">
        <v>10685</v>
      </c>
      <c r="L1924" t="s">
        <v>10700</v>
      </c>
      <c r="M1924" t="s">
        <v>10702</v>
      </c>
      <c r="N1924">
        <v>120</v>
      </c>
      <c r="O1924" t="s">
        <v>27863</v>
      </c>
      <c r="P1924" t="s">
        <v>10681</v>
      </c>
      <c r="Q1924">
        <v>0</v>
      </c>
    </row>
    <row r="1925" spans="1:17" x14ac:dyDescent="0.25">
      <c r="A1925" t="s">
        <v>6886</v>
      </c>
      <c r="B1925" t="s">
        <v>23294</v>
      </c>
      <c r="C1925">
        <v>145</v>
      </c>
      <c r="D1925" t="s">
        <v>27859</v>
      </c>
      <c r="E1925" t="s">
        <v>27860</v>
      </c>
      <c r="F1925" t="s">
        <v>27864</v>
      </c>
      <c r="G1925" t="s">
        <v>27862</v>
      </c>
      <c r="H1925">
        <v>149</v>
      </c>
      <c r="I1925">
        <v>4</v>
      </c>
      <c r="J1925" t="s">
        <v>10683</v>
      </c>
      <c r="K1925" t="s">
        <v>10685</v>
      </c>
      <c r="L1925" t="s">
        <v>10803</v>
      </c>
      <c r="M1925" t="s">
        <v>10783</v>
      </c>
      <c r="N1925">
        <v>60</v>
      </c>
      <c r="O1925" t="s">
        <v>27863</v>
      </c>
      <c r="P1925" t="s">
        <v>10681</v>
      </c>
      <c r="Q1925">
        <v>0</v>
      </c>
    </row>
    <row r="1926" spans="1:17" x14ac:dyDescent="0.25">
      <c r="A1926" t="s">
        <v>6887</v>
      </c>
      <c r="B1926" t="s">
        <v>23295</v>
      </c>
      <c r="C1926">
        <v>5</v>
      </c>
      <c r="D1926" t="s">
        <v>27859</v>
      </c>
      <c r="E1926" t="s">
        <v>27860</v>
      </c>
      <c r="F1926" t="s">
        <v>27864</v>
      </c>
      <c r="G1926" t="s">
        <v>27862</v>
      </c>
      <c r="H1926">
        <v>9</v>
      </c>
      <c r="I1926">
        <v>4</v>
      </c>
      <c r="J1926" t="s">
        <v>10683</v>
      </c>
      <c r="K1926" t="s">
        <v>10685</v>
      </c>
      <c r="L1926" t="s">
        <v>10826</v>
      </c>
      <c r="M1926" t="s">
        <v>10709</v>
      </c>
      <c r="N1926">
        <v>120</v>
      </c>
      <c r="O1926" t="s">
        <v>27863</v>
      </c>
      <c r="P1926" t="s">
        <v>10681</v>
      </c>
      <c r="Q1926">
        <v>0</v>
      </c>
    </row>
    <row r="1927" spans="1:17" x14ac:dyDescent="0.25">
      <c r="A1927" t="s">
        <v>6889</v>
      </c>
      <c r="B1927" t="s">
        <v>23299</v>
      </c>
      <c r="C1927">
        <v>82</v>
      </c>
      <c r="D1927" t="s">
        <v>27859</v>
      </c>
      <c r="E1927" t="s">
        <v>27860</v>
      </c>
      <c r="F1927" t="s">
        <v>27865</v>
      </c>
      <c r="G1927" t="s">
        <v>27862</v>
      </c>
      <c r="H1927">
        <v>172</v>
      </c>
      <c r="I1927">
        <v>74</v>
      </c>
      <c r="J1927" t="s">
        <v>10683</v>
      </c>
      <c r="K1927" t="s">
        <v>10685</v>
      </c>
      <c r="L1927" t="s">
        <v>10837</v>
      </c>
      <c r="M1927" t="s">
        <v>10696</v>
      </c>
      <c r="N1927">
        <v>120</v>
      </c>
      <c r="O1927" t="s">
        <v>27863</v>
      </c>
      <c r="P1927" t="s">
        <v>10681</v>
      </c>
      <c r="Q1927">
        <v>0</v>
      </c>
    </row>
    <row r="1928" spans="1:17" x14ac:dyDescent="0.25">
      <c r="A1928" t="s">
        <v>6890</v>
      </c>
      <c r="B1928" t="s">
        <v>23300</v>
      </c>
      <c r="C1928">
        <v>72</v>
      </c>
      <c r="D1928" t="s">
        <v>27859</v>
      </c>
      <c r="E1928" t="s">
        <v>27860</v>
      </c>
      <c r="F1928" t="s">
        <v>27861</v>
      </c>
      <c r="G1928" t="s">
        <v>27862</v>
      </c>
      <c r="H1928">
        <v>83</v>
      </c>
      <c r="I1928">
        <v>11</v>
      </c>
      <c r="J1928" t="s">
        <v>10683</v>
      </c>
      <c r="K1928" t="s">
        <v>10685</v>
      </c>
      <c r="L1928" t="s">
        <v>10991</v>
      </c>
      <c r="M1928" t="s">
        <v>10993</v>
      </c>
      <c r="N1928">
        <v>60</v>
      </c>
      <c r="O1928" t="s">
        <v>27863</v>
      </c>
      <c r="P1928" t="s">
        <v>10681</v>
      </c>
      <c r="Q1928">
        <v>0</v>
      </c>
    </row>
    <row r="1929" spans="1:17" x14ac:dyDescent="0.25">
      <c r="A1929" t="s">
        <v>10044</v>
      </c>
      <c r="B1929" t="s">
        <v>23302</v>
      </c>
      <c r="C1929">
        <v>0</v>
      </c>
      <c r="D1929" t="s">
        <v>27859</v>
      </c>
      <c r="E1929" t="s">
        <v>27860</v>
      </c>
      <c r="F1929" t="s">
        <v>27861</v>
      </c>
      <c r="G1929" t="s">
        <v>27862</v>
      </c>
      <c r="H1929">
        <v>2</v>
      </c>
      <c r="I1929">
        <v>1</v>
      </c>
      <c r="J1929" t="s">
        <v>10683</v>
      </c>
      <c r="K1929" t="s">
        <v>10685</v>
      </c>
      <c r="L1929" t="s">
        <v>10732</v>
      </c>
      <c r="M1929" t="s">
        <v>10688</v>
      </c>
      <c r="N1929">
        <v>60</v>
      </c>
      <c r="O1929" t="s">
        <v>27863</v>
      </c>
      <c r="P1929" t="s">
        <v>10751</v>
      </c>
      <c r="Q1929">
        <v>0</v>
      </c>
    </row>
    <row r="1930" spans="1:17" x14ac:dyDescent="0.25">
      <c r="A1930" t="s">
        <v>6891</v>
      </c>
      <c r="B1930" t="s">
        <v>23303</v>
      </c>
      <c r="C1930">
        <v>128</v>
      </c>
      <c r="D1930" t="s">
        <v>27859</v>
      </c>
      <c r="E1930" t="s">
        <v>27860</v>
      </c>
      <c r="F1930" t="s">
        <v>27861</v>
      </c>
      <c r="G1930" t="s">
        <v>27862</v>
      </c>
      <c r="H1930">
        <v>145</v>
      </c>
      <c r="I1930">
        <v>16</v>
      </c>
      <c r="J1930" t="s">
        <v>10683</v>
      </c>
      <c r="K1930" t="s">
        <v>10685</v>
      </c>
      <c r="L1930" t="s">
        <v>10700</v>
      </c>
      <c r="M1930" t="s">
        <v>10702</v>
      </c>
      <c r="N1930">
        <v>120</v>
      </c>
      <c r="O1930" t="s">
        <v>27863</v>
      </c>
      <c r="P1930" t="s">
        <v>10681</v>
      </c>
      <c r="Q1930">
        <v>0</v>
      </c>
    </row>
    <row r="1931" spans="1:17" x14ac:dyDescent="0.25">
      <c r="A1931" t="s">
        <v>6892</v>
      </c>
      <c r="B1931" t="s">
        <v>23304</v>
      </c>
      <c r="C1931">
        <v>386</v>
      </c>
      <c r="D1931" t="s">
        <v>27859</v>
      </c>
      <c r="E1931" t="s">
        <v>27860</v>
      </c>
      <c r="F1931" t="s">
        <v>27866</v>
      </c>
      <c r="G1931" t="s">
        <v>27862</v>
      </c>
      <c r="H1931">
        <v>411</v>
      </c>
      <c r="I1931">
        <v>25</v>
      </c>
      <c r="J1931" t="s">
        <v>10683</v>
      </c>
      <c r="K1931" t="s">
        <v>10685</v>
      </c>
      <c r="L1931" t="s">
        <v>10732</v>
      </c>
      <c r="M1931" t="s">
        <v>10688</v>
      </c>
      <c r="N1931">
        <v>120</v>
      </c>
      <c r="O1931" t="s">
        <v>27863</v>
      </c>
      <c r="P1931" t="s">
        <v>10681</v>
      </c>
      <c r="Q1931">
        <v>0</v>
      </c>
    </row>
    <row r="1932" spans="1:17" x14ac:dyDescent="0.25">
      <c r="A1932" t="s">
        <v>6895</v>
      </c>
      <c r="B1932" t="s">
        <v>23309</v>
      </c>
      <c r="C1932">
        <v>34</v>
      </c>
      <c r="D1932" t="s">
        <v>27859</v>
      </c>
      <c r="E1932" t="s">
        <v>27860</v>
      </c>
      <c r="F1932" t="s">
        <v>27865</v>
      </c>
      <c r="G1932" t="s">
        <v>27862</v>
      </c>
      <c r="H1932">
        <v>39</v>
      </c>
      <c r="I1932">
        <v>5</v>
      </c>
      <c r="J1932" t="s">
        <v>10683</v>
      </c>
      <c r="K1932" t="s">
        <v>10685</v>
      </c>
      <c r="L1932" t="s">
        <v>10793</v>
      </c>
      <c r="M1932" t="s">
        <v>10783</v>
      </c>
      <c r="N1932">
        <v>120</v>
      </c>
      <c r="O1932" t="s">
        <v>27863</v>
      </c>
      <c r="P1932" t="s">
        <v>10681</v>
      </c>
      <c r="Q1932">
        <v>0</v>
      </c>
    </row>
    <row r="1933" spans="1:17" x14ac:dyDescent="0.25">
      <c r="A1933" t="s">
        <v>6896</v>
      </c>
      <c r="B1933" t="s">
        <v>23312</v>
      </c>
      <c r="C1933">
        <v>1178</v>
      </c>
      <c r="D1933" t="s">
        <v>27859</v>
      </c>
      <c r="E1933" t="s">
        <v>27860</v>
      </c>
      <c r="F1933" t="s">
        <v>27865</v>
      </c>
      <c r="G1933" t="s">
        <v>27862</v>
      </c>
      <c r="H1933">
        <v>1255</v>
      </c>
      <c r="I1933">
        <v>73</v>
      </c>
      <c r="J1933" t="s">
        <v>10683</v>
      </c>
      <c r="K1933" t="s">
        <v>10685</v>
      </c>
      <c r="L1933" t="s">
        <v>10686</v>
      </c>
      <c r="M1933" t="s">
        <v>10688</v>
      </c>
      <c r="N1933">
        <v>120</v>
      </c>
      <c r="O1933" t="s">
        <v>27863</v>
      </c>
      <c r="P1933" t="s">
        <v>10681</v>
      </c>
      <c r="Q1933">
        <v>0</v>
      </c>
    </row>
    <row r="1934" spans="1:17" x14ac:dyDescent="0.25">
      <c r="A1934" t="s">
        <v>6897</v>
      </c>
      <c r="B1934" t="s">
        <v>23319</v>
      </c>
      <c r="C1934">
        <v>72</v>
      </c>
      <c r="D1934" t="s">
        <v>27859</v>
      </c>
      <c r="E1934" t="s">
        <v>27860</v>
      </c>
      <c r="F1934" t="s">
        <v>27861</v>
      </c>
      <c r="G1934" t="s">
        <v>27862</v>
      </c>
      <c r="H1934">
        <v>77</v>
      </c>
      <c r="I1934">
        <v>5</v>
      </c>
      <c r="J1934" t="s">
        <v>10683</v>
      </c>
      <c r="K1934" t="s">
        <v>10685</v>
      </c>
      <c r="L1934" t="s">
        <v>10732</v>
      </c>
      <c r="M1934" t="s">
        <v>10688</v>
      </c>
      <c r="N1934">
        <v>120</v>
      </c>
      <c r="O1934" t="s">
        <v>27863</v>
      </c>
      <c r="P1934" t="s">
        <v>10681</v>
      </c>
      <c r="Q1934">
        <v>0</v>
      </c>
    </row>
    <row r="1935" spans="1:17" x14ac:dyDescent="0.25">
      <c r="A1935" t="s">
        <v>6898</v>
      </c>
      <c r="B1935" t="s">
        <v>23320</v>
      </c>
      <c r="C1935">
        <v>1440</v>
      </c>
      <c r="D1935" t="s">
        <v>27859</v>
      </c>
      <c r="E1935" t="s">
        <v>27860</v>
      </c>
      <c r="F1935" t="s">
        <v>27872</v>
      </c>
      <c r="G1935" t="s">
        <v>27862</v>
      </c>
      <c r="H1935">
        <v>1440</v>
      </c>
      <c r="I1935">
        <v>0</v>
      </c>
      <c r="J1935" t="s">
        <v>10683</v>
      </c>
      <c r="K1935" t="s">
        <v>10685</v>
      </c>
      <c r="L1935" t="s">
        <v>10803</v>
      </c>
      <c r="M1935" t="s">
        <v>10783</v>
      </c>
      <c r="N1935">
        <v>120</v>
      </c>
      <c r="O1935" t="s">
        <v>27863</v>
      </c>
      <c r="P1935" t="s">
        <v>10681</v>
      </c>
      <c r="Q1935">
        <v>0</v>
      </c>
    </row>
    <row r="1936" spans="1:17" x14ac:dyDescent="0.25">
      <c r="A1936" t="s">
        <v>6898</v>
      </c>
      <c r="B1936" t="s">
        <v>23320</v>
      </c>
      <c r="C1936">
        <v>1052.991667</v>
      </c>
      <c r="D1936" t="s">
        <v>27859</v>
      </c>
      <c r="E1936" t="s">
        <v>27860</v>
      </c>
      <c r="F1936" t="s">
        <v>27866</v>
      </c>
      <c r="G1936" t="s">
        <v>27862</v>
      </c>
      <c r="H1936">
        <v>1176.991667</v>
      </c>
      <c r="I1936">
        <v>124</v>
      </c>
      <c r="J1936" t="s">
        <v>10683</v>
      </c>
      <c r="K1936" t="s">
        <v>10685</v>
      </c>
      <c r="L1936" t="s">
        <v>10803</v>
      </c>
      <c r="M1936" t="s">
        <v>10783</v>
      </c>
      <c r="N1936">
        <v>120</v>
      </c>
      <c r="O1936" t="s">
        <v>27863</v>
      </c>
      <c r="P1936" t="s">
        <v>10681</v>
      </c>
      <c r="Q1936">
        <v>0</v>
      </c>
    </row>
    <row r="1937" spans="1:17" x14ac:dyDescent="0.25">
      <c r="A1937" t="s">
        <v>6899</v>
      </c>
      <c r="B1937" t="s">
        <v>23321</v>
      </c>
      <c r="C1937">
        <v>453</v>
      </c>
      <c r="D1937" t="s">
        <v>27859</v>
      </c>
      <c r="E1937" t="s">
        <v>27860</v>
      </c>
      <c r="F1937" t="s">
        <v>27865</v>
      </c>
      <c r="G1937" t="s">
        <v>27862</v>
      </c>
      <c r="H1937">
        <v>478</v>
      </c>
      <c r="I1937">
        <v>15</v>
      </c>
      <c r="J1937" t="s">
        <v>10683</v>
      </c>
      <c r="K1937" t="s">
        <v>10685</v>
      </c>
      <c r="L1937" t="s">
        <v>10686</v>
      </c>
      <c r="M1937" t="s">
        <v>10688</v>
      </c>
      <c r="N1937">
        <v>120</v>
      </c>
      <c r="O1937" t="s">
        <v>27863</v>
      </c>
      <c r="P1937" t="s">
        <v>10681</v>
      </c>
      <c r="Q1937">
        <v>0</v>
      </c>
    </row>
    <row r="1938" spans="1:17" x14ac:dyDescent="0.25">
      <c r="A1938" t="s">
        <v>6900</v>
      </c>
      <c r="B1938" t="s">
        <v>23322</v>
      </c>
      <c r="C1938">
        <v>156</v>
      </c>
      <c r="D1938" t="s">
        <v>27859</v>
      </c>
      <c r="E1938" t="s">
        <v>27860</v>
      </c>
      <c r="F1938" t="s">
        <v>27866</v>
      </c>
      <c r="G1938" t="s">
        <v>27862</v>
      </c>
      <c r="H1938">
        <v>243</v>
      </c>
      <c r="I1938">
        <v>83</v>
      </c>
      <c r="J1938" t="s">
        <v>10683</v>
      </c>
      <c r="K1938" t="s">
        <v>10685</v>
      </c>
      <c r="L1938" t="s">
        <v>10803</v>
      </c>
      <c r="M1938" t="s">
        <v>10783</v>
      </c>
      <c r="N1938">
        <v>120</v>
      </c>
      <c r="O1938" t="s">
        <v>27863</v>
      </c>
      <c r="P1938" t="s">
        <v>10681</v>
      </c>
      <c r="Q1938">
        <v>0</v>
      </c>
    </row>
    <row r="1939" spans="1:17" x14ac:dyDescent="0.25">
      <c r="A1939" t="s">
        <v>6901</v>
      </c>
      <c r="B1939" t="s">
        <v>23323</v>
      </c>
      <c r="C1939">
        <v>289</v>
      </c>
      <c r="D1939" t="s">
        <v>27859</v>
      </c>
      <c r="E1939" t="s">
        <v>27860</v>
      </c>
      <c r="F1939" t="s">
        <v>27865</v>
      </c>
      <c r="G1939" t="s">
        <v>27862</v>
      </c>
      <c r="H1939">
        <v>311</v>
      </c>
      <c r="I1939">
        <v>22</v>
      </c>
      <c r="J1939" t="s">
        <v>10683</v>
      </c>
      <c r="K1939" t="s">
        <v>10685</v>
      </c>
      <c r="L1939" t="s">
        <v>10991</v>
      </c>
      <c r="M1939" t="s">
        <v>10993</v>
      </c>
      <c r="N1939">
        <v>120</v>
      </c>
      <c r="O1939" t="s">
        <v>27863</v>
      </c>
      <c r="P1939" t="s">
        <v>10681</v>
      </c>
      <c r="Q1939">
        <v>0</v>
      </c>
    </row>
    <row r="1940" spans="1:17" x14ac:dyDescent="0.25">
      <c r="A1940" t="s">
        <v>6902</v>
      </c>
      <c r="B1940" t="s">
        <v>23324</v>
      </c>
      <c r="C1940">
        <v>221.908333</v>
      </c>
      <c r="D1940" t="s">
        <v>27859</v>
      </c>
      <c r="E1940" t="s">
        <v>27860</v>
      </c>
      <c r="F1940" t="s">
        <v>27861</v>
      </c>
      <c r="G1940" t="s">
        <v>27862</v>
      </c>
      <c r="H1940">
        <v>242.908333</v>
      </c>
      <c r="I1940">
        <v>21</v>
      </c>
      <c r="J1940" t="s">
        <v>10683</v>
      </c>
      <c r="K1940" t="s">
        <v>10685</v>
      </c>
      <c r="L1940" t="s">
        <v>10991</v>
      </c>
      <c r="M1940" t="s">
        <v>10993</v>
      </c>
      <c r="N1940">
        <v>120</v>
      </c>
      <c r="O1940" t="s">
        <v>27863</v>
      </c>
      <c r="P1940" t="s">
        <v>10681</v>
      </c>
      <c r="Q1940">
        <v>0</v>
      </c>
    </row>
    <row r="1941" spans="1:17" x14ac:dyDescent="0.25">
      <c r="A1941" t="s">
        <v>6903</v>
      </c>
      <c r="B1941" t="s">
        <v>23325</v>
      </c>
      <c r="C1941">
        <v>36.058332999999998</v>
      </c>
      <c r="D1941" t="s">
        <v>27859</v>
      </c>
      <c r="E1941" t="s">
        <v>27860</v>
      </c>
      <c r="F1941" t="s">
        <v>27865</v>
      </c>
      <c r="G1941" t="s">
        <v>27862</v>
      </c>
      <c r="H1941">
        <v>44.058332999999998</v>
      </c>
      <c r="I1941">
        <v>8</v>
      </c>
      <c r="J1941" t="s">
        <v>10683</v>
      </c>
      <c r="K1941" t="s">
        <v>10685</v>
      </c>
      <c r="L1941" t="s">
        <v>10770</v>
      </c>
      <c r="M1941" t="s">
        <v>10696</v>
      </c>
      <c r="N1941">
        <v>120</v>
      </c>
      <c r="O1941" t="s">
        <v>27863</v>
      </c>
      <c r="P1941" t="s">
        <v>10681</v>
      </c>
      <c r="Q1941">
        <v>0</v>
      </c>
    </row>
    <row r="1942" spans="1:17" x14ac:dyDescent="0.25">
      <c r="A1942" t="s">
        <v>6905</v>
      </c>
      <c r="B1942" t="s">
        <v>23327</v>
      </c>
      <c r="C1942">
        <v>344</v>
      </c>
      <c r="D1942" t="s">
        <v>27859</v>
      </c>
      <c r="E1942" t="s">
        <v>27860</v>
      </c>
      <c r="F1942" t="s">
        <v>27861</v>
      </c>
      <c r="G1942" t="s">
        <v>27862</v>
      </c>
      <c r="H1942">
        <v>413</v>
      </c>
      <c r="I1942">
        <v>69</v>
      </c>
      <c r="J1942" t="s">
        <v>10683</v>
      </c>
      <c r="K1942" t="s">
        <v>10685</v>
      </c>
      <c r="L1942" t="s">
        <v>10686</v>
      </c>
      <c r="M1942" t="s">
        <v>10688</v>
      </c>
      <c r="N1942">
        <v>120</v>
      </c>
      <c r="O1942" t="s">
        <v>27863</v>
      </c>
      <c r="P1942" t="s">
        <v>10681</v>
      </c>
      <c r="Q1942">
        <v>0</v>
      </c>
    </row>
    <row r="1943" spans="1:17" x14ac:dyDescent="0.25">
      <c r="A1943" t="s">
        <v>6906</v>
      </c>
      <c r="B1943" t="s">
        <v>23328</v>
      </c>
      <c r="C1943">
        <v>0</v>
      </c>
      <c r="D1943" t="s">
        <v>27859</v>
      </c>
      <c r="E1943" t="s">
        <v>27860</v>
      </c>
      <c r="F1943" t="s">
        <v>27861</v>
      </c>
      <c r="G1943" t="s">
        <v>27862</v>
      </c>
      <c r="H1943">
        <v>3</v>
      </c>
      <c r="I1943">
        <v>2</v>
      </c>
      <c r="J1943" t="s">
        <v>10683</v>
      </c>
      <c r="K1943" t="s">
        <v>10685</v>
      </c>
      <c r="L1943" t="s">
        <v>10746</v>
      </c>
      <c r="M1943" t="s">
        <v>10696</v>
      </c>
      <c r="N1943">
        <v>60</v>
      </c>
      <c r="O1943" t="s">
        <v>27863</v>
      </c>
      <c r="P1943" t="s">
        <v>10681</v>
      </c>
      <c r="Q1943">
        <v>0</v>
      </c>
    </row>
    <row r="1944" spans="1:17" x14ac:dyDescent="0.25">
      <c r="A1944" t="s">
        <v>6907</v>
      </c>
      <c r="B1944" t="s">
        <v>23337</v>
      </c>
      <c r="C1944">
        <v>68</v>
      </c>
      <c r="D1944" t="s">
        <v>27859</v>
      </c>
      <c r="E1944" t="s">
        <v>27860</v>
      </c>
      <c r="F1944" t="s">
        <v>27861</v>
      </c>
      <c r="G1944" t="s">
        <v>27862</v>
      </c>
      <c r="H1944">
        <v>69</v>
      </c>
      <c r="I1944">
        <v>1</v>
      </c>
      <c r="J1944" t="s">
        <v>10683</v>
      </c>
      <c r="K1944" t="s">
        <v>10685</v>
      </c>
      <c r="L1944" t="s">
        <v>10746</v>
      </c>
      <c r="M1944" t="s">
        <v>10696</v>
      </c>
      <c r="N1944">
        <v>120</v>
      </c>
      <c r="O1944" t="s">
        <v>27863</v>
      </c>
      <c r="P1944" t="s">
        <v>10681</v>
      </c>
      <c r="Q1944">
        <v>0</v>
      </c>
    </row>
    <row r="1945" spans="1:17" x14ac:dyDescent="0.25">
      <c r="A1945" t="s">
        <v>6908</v>
      </c>
      <c r="B1945" t="s">
        <v>23340</v>
      </c>
      <c r="C1945">
        <v>199</v>
      </c>
      <c r="D1945" t="s">
        <v>27859</v>
      </c>
      <c r="E1945" t="s">
        <v>27860</v>
      </c>
      <c r="F1945" t="s">
        <v>27865</v>
      </c>
      <c r="G1945" t="s">
        <v>27862</v>
      </c>
      <c r="H1945">
        <v>210</v>
      </c>
      <c r="I1945">
        <v>11</v>
      </c>
      <c r="J1945" t="s">
        <v>10683</v>
      </c>
      <c r="K1945" t="s">
        <v>10685</v>
      </c>
      <c r="L1945" t="s">
        <v>10781</v>
      </c>
      <c r="M1945" t="s">
        <v>10696</v>
      </c>
      <c r="N1945">
        <v>120</v>
      </c>
      <c r="O1945" t="s">
        <v>27863</v>
      </c>
      <c r="P1945" t="s">
        <v>10681</v>
      </c>
      <c r="Q1945">
        <v>0</v>
      </c>
    </row>
    <row r="1946" spans="1:17" x14ac:dyDescent="0.25">
      <c r="A1946" t="s">
        <v>6909</v>
      </c>
      <c r="B1946" t="s">
        <v>23344</v>
      </c>
      <c r="C1946">
        <v>578.01666699999998</v>
      </c>
      <c r="D1946" t="s">
        <v>27859</v>
      </c>
      <c r="E1946" t="s">
        <v>27860</v>
      </c>
      <c r="F1946" t="s">
        <v>27866</v>
      </c>
      <c r="G1946" t="s">
        <v>27862</v>
      </c>
      <c r="H1946">
        <v>632.01666699999998</v>
      </c>
      <c r="I1946">
        <v>54</v>
      </c>
      <c r="J1946" t="s">
        <v>10683</v>
      </c>
      <c r="K1946" t="s">
        <v>10685</v>
      </c>
      <c r="L1946" t="s">
        <v>10686</v>
      </c>
      <c r="M1946" t="s">
        <v>10688</v>
      </c>
      <c r="N1946">
        <v>120</v>
      </c>
      <c r="O1946" t="s">
        <v>27863</v>
      </c>
      <c r="P1946" t="s">
        <v>10681</v>
      </c>
      <c r="Q1946">
        <v>0</v>
      </c>
    </row>
    <row r="1947" spans="1:17" x14ac:dyDescent="0.25">
      <c r="A1947" t="s">
        <v>6910</v>
      </c>
      <c r="B1947" t="s">
        <v>23345</v>
      </c>
      <c r="C1947">
        <v>320.14999999999998</v>
      </c>
      <c r="D1947" t="s">
        <v>27859</v>
      </c>
      <c r="E1947" t="s">
        <v>27860</v>
      </c>
      <c r="F1947" t="s">
        <v>27865</v>
      </c>
      <c r="G1947" t="s">
        <v>27862</v>
      </c>
      <c r="H1947">
        <v>330.15</v>
      </c>
      <c r="I1947">
        <v>10</v>
      </c>
      <c r="J1947" t="s">
        <v>10683</v>
      </c>
      <c r="K1947" t="s">
        <v>10685</v>
      </c>
      <c r="L1947" t="s">
        <v>10686</v>
      </c>
      <c r="M1947" t="s">
        <v>10688</v>
      </c>
      <c r="N1947">
        <v>120</v>
      </c>
      <c r="O1947" t="s">
        <v>27863</v>
      </c>
      <c r="P1947" t="s">
        <v>10681</v>
      </c>
      <c r="Q1947">
        <v>0</v>
      </c>
    </row>
    <row r="1948" spans="1:17" x14ac:dyDescent="0.25">
      <c r="A1948" t="s">
        <v>6911</v>
      </c>
      <c r="B1948" t="s">
        <v>23346</v>
      </c>
      <c r="C1948">
        <v>91</v>
      </c>
      <c r="D1948" t="s">
        <v>27859</v>
      </c>
      <c r="E1948" t="s">
        <v>27860</v>
      </c>
      <c r="F1948" t="s">
        <v>27861</v>
      </c>
      <c r="G1948" t="s">
        <v>27862</v>
      </c>
      <c r="H1948">
        <v>127</v>
      </c>
      <c r="I1948">
        <v>35</v>
      </c>
      <c r="J1948" t="s">
        <v>10683</v>
      </c>
      <c r="K1948" t="s">
        <v>10685</v>
      </c>
      <c r="L1948" t="s">
        <v>10826</v>
      </c>
      <c r="M1948" t="s">
        <v>10709</v>
      </c>
      <c r="N1948">
        <v>120</v>
      </c>
      <c r="O1948" t="s">
        <v>27863</v>
      </c>
      <c r="P1948" t="s">
        <v>10681</v>
      </c>
      <c r="Q1948">
        <v>0</v>
      </c>
    </row>
    <row r="1949" spans="1:17" x14ac:dyDescent="0.25">
      <c r="A1949" t="s">
        <v>6913</v>
      </c>
      <c r="B1949" t="s">
        <v>23348</v>
      </c>
      <c r="C1949">
        <v>28.916667</v>
      </c>
      <c r="D1949" t="s">
        <v>27859</v>
      </c>
      <c r="E1949" t="s">
        <v>27860</v>
      </c>
      <c r="F1949" t="s">
        <v>27861</v>
      </c>
      <c r="G1949" t="s">
        <v>27862</v>
      </c>
      <c r="H1949">
        <v>40.916666999999997</v>
      </c>
      <c r="I1949">
        <v>12</v>
      </c>
      <c r="J1949" t="s">
        <v>10683</v>
      </c>
      <c r="K1949" t="s">
        <v>10685</v>
      </c>
      <c r="L1949" t="s">
        <v>10694</v>
      </c>
      <c r="M1949" t="s">
        <v>10696</v>
      </c>
      <c r="N1949">
        <v>120</v>
      </c>
      <c r="O1949" t="s">
        <v>27863</v>
      </c>
      <c r="P1949" t="s">
        <v>10681</v>
      </c>
      <c r="Q1949">
        <v>0</v>
      </c>
    </row>
    <row r="1950" spans="1:17" x14ac:dyDescent="0.25">
      <c r="A1950" t="s">
        <v>6914</v>
      </c>
      <c r="B1950" t="s">
        <v>23366</v>
      </c>
      <c r="C1950">
        <v>41.45</v>
      </c>
      <c r="D1950" t="s">
        <v>27859</v>
      </c>
      <c r="E1950" t="s">
        <v>27860</v>
      </c>
      <c r="F1950" t="s">
        <v>27865</v>
      </c>
      <c r="G1950" t="s">
        <v>27862</v>
      </c>
      <c r="H1950">
        <v>55.45</v>
      </c>
      <c r="I1950">
        <v>14</v>
      </c>
      <c r="J1950" t="s">
        <v>10683</v>
      </c>
      <c r="K1950" t="s">
        <v>10685</v>
      </c>
      <c r="L1950" t="s">
        <v>10694</v>
      </c>
      <c r="M1950" t="s">
        <v>10696</v>
      </c>
      <c r="N1950">
        <v>120</v>
      </c>
      <c r="O1950" t="s">
        <v>27863</v>
      </c>
      <c r="P1950" t="s">
        <v>10681</v>
      </c>
      <c r="Q1950">
        <v>0</v>
      </c>
    </row>
    <row r="1951" spans="1:17" x14ac:dyDescent="0.25">
      <c r="A1951" t="s">
        <v>6915</v>
      </c>
      <c r="B1951" t="s">
        <v>23367</v>
      </c>
      <c r="C1951">
        <v>37</v>
      </c>
      <c r="D1951" t="s">
        <v>27859</v>
      </c>
      <c r="E1951" t="s">
        <v>27860</v>
      </c>
      <c r="F1951" t="s">
        <v>27861</v>
      </c>
      <c r="G1951" t="s">
        <v>27862</v>
      </c>
      <c r="H1951">
        <v>47</v>
      </c>
      <c r="I1951">
        <v>10</v>
      </c>
      <c r="J1951" t="s">
        <v>10683</v>
      </c>
      <c r="K1951" t="s">
        <v>10685</v>
      </c>
      <c r="L1951" t="s">
        <v>10700</v>
      </c>
      <c r="M1951" t="s">
        <v>10702</v>
      </c>
      <c r="N1951">
        <v>120</v>
      </c>
      <c r="O1951" t="s">
        <v>27863</v>
      </c>
      <c r="P1951" t="s">
        <v>10681</v>
      </c>
      <c r="Q1951">
        <v>0</v>
      </c>
    </row>
    <row r="1952" spans="1:17" x14ac:dyDescent="0.25">
      <c r="A1952" t="s">
        <v>6917</v>
      </c>
      <c r="B1952" t="s">
        <v>23369</v>
      </c>
      <c r="C1952">
        <v>846.50833299999999</v>
      </c>
      <c r="D1952" t="s">
        <v>27859</v>
      </c>
      <c r="E1952" t="s">
        <v>27860</v>
      </c>
      <c r="F1952" t="s">
        <v>27866</v>
      </c>
      <c r="G1952" t="s">
        <v>27862</v>
      </c>
      <c r="H1952">
        <v>951.50833299999999</v>
      </c>
      <c r="I1952">
        <v>100</v>
      </c>
      <c r="J1952" t="s">
        <v>10683</v>
      </c>
      <c r="K1952" t="s">
        <v>10685</v>
      </c>
      <c r="L1952" t="s">
        <v>10700</v>
      </c>
      <c r="M1952" t="s">
        <v>10702</v>
      </c>
      <c r="N1952">
        <v>120</v>
      </c>
      <c r="O1952" t="s">
        <v>27863</v>
      </c>
      <c r="P1952" t="s">
        <v>10681</v>
      </c>
      <c r="Q1952">
        <v>0</v>
      </c>
    </row>
    <row r="1953" spans="1:17" x14ac:dyDescent="0.25">
      <c r="A1953" t="s">
        <v>6918</v>
      </c>
      <c r="B1953" t="s">
        <v>23371</v>
      </c>
      <c r="C1953">
        <v>116</v>
      </c>
      <c r="D1953" t="s">
        <v>27859</v>
      </c>
      <c r="E1953" t="s">
        <v>27860</v>
      </c>
      <c r="F1953" t="s">
        <v>27865</v>
      </c>
      <c r="G1953" t="s">
        <v>27862</v>
      </c>
      <c r="H1953">
        <v>129</v>
      </c>
      <c r="I1953">
        <v>12</v>
      </c>
      <c r="J1953" t="s">
        <v>10683</v>
      </c>
      <c r="K1953" t="s">
        <v>10685</v>
      </c>
      <c r="L1953" t="s">
        <v>10694</v>
      </c>
      <c r="M1953" t="s">
        <v>10696</v>
      </c>
      <c r="N1953">
        <v>120</v>
      </c>
      <c r="O1953" t="s">
        <v>27863</v>
      </c>
      <c r="P1953" t="s">
        <v>10681</v>
      </c>
      <c r="Q1953">
        <v>0</v>
      </c>
    </row>
    <row r="1954" spans="1:17" x14ac:dyDescent="0.25">
      <c r="A1954" t="s">
        <v>6919</v>
      </c>
      <c r="B1954" t="s">
        <v>23378</v>
      </c>
      <c r="C1954">
        <v>48</v>
      </c>
      <c r="D1954" t="s">
        <v>27859</v>
      </c>
      <c r="E1954" t="s">
        <v>27860</v>
      </c>
      <c r="F1954" t="s">
        <v>27864</v>
      </c>
      <c r="G1954" t="s">
        <v>27862</v>
      </c>
      <c r="H1954">
        <v>51</v>
      </c>
      <c r="I1954">
        <v>2</v>
      </c>
      <c r="J1954" t="s">
        <v>10683</v>
      </c>
      <c r="K1954" t="s">
        <v>10685</v>
      </c>
      <c r="L1954" t="s">
        <v>10781</v>
      </c>
      <c r="M1954" t="s">
        <v>10696</v>
      </c>
      <c r="N1954">
        <v>120</v>
      </c>
      <c r="O1954" t="s">
        <v>27863</v>
      </c>
      <c r="P1954" t="s">
        <v>10681</v>
      </c>
      <c r="Q1954">
        <v>0</v>
      </c>
    </row>
    <row r="1955" spans="1:17" x14ac:dyDescent="0.25">
      <c r="A1955" t="s">
        <v>6920</v>
      </c>
      <c r="B1955" t="s">
        <v>23382</v>
      </c>
      <c r="C1955">
        <v>274</v>
      </c>
      <c r="D1955" t="s">
        <v>27859</v>
      </c>
      <c r="E1955" t="s">
        <v>27860</v>
      </c>
      <c r="F1955" t="s">
        <v>27871</v>
      </c>
      <c r="G1955" t="s">
        <v>27862</v>
      </c>
      <c r="H1955">
        <v>319</v>
      </c>
      <c r="I1955">
        <v>45</v>
      </c>
      <c r="J1955" t="s">
        <v>10683</v>
      </c>
      <c r="K1955" t="s">
        <v>10685</v>
      </c>
      <c r="L1955" t="s">
        <v>10686</v>
      </c>
      <c r="M1955" t="s">
        <v>10688</v>
      </c>
      <c r="N1955">
        <v>120</v>
      </c>
      <c r="O1955" t="s">
        <v>27863</v>
      </c>
      <c r="P1955" t="s">
        <v>10681</v>
      </c>
      <c r="Q1955">
        <v>0</v>
      </c>
    </row>
    <row r="1956" spans="1:17" x14ac:dyDescent="0.25">
      <c r="A1956" t="s">
        <v>6921</v>
      </c>
      <c r="B1956" t="s">
        <v>23385</v>
      </c>
      <c r="C1956">
        <v>120</v>
      </c>
      <c r="D1956" t="s">
        <v>27859</v>
      </c>
      <c r="E1956" t="s">
        <v>27860</v>
      </c>
      <c r="F1956" t="s">
        <v>27865</v>
      </c>
      <c r="G1956" t="s">
        <v>27862</v>
      </c>
      <c r="H1956">
        <v>122</v>
      </c>
      <c r="I1956">
        <v>2</v>
      </c>
      <c r="J1956" t="s">
        <v>10683</v>
      </c>
      <c r="K1956" t="s">
        <v>10685</v>
      </c>
      <c r="L1956" t="s">
        <v>11038</v>
      </c>
      <c r="M1956" t="s">
        <v>10709</v>
      </c>
      <c r="N1956">
        <v>120</v>
      </c>
      <c r="O1956" t="s">
        <v>27863</v>
      </c>
      <c r="P1956" t="s">
        <v>10681</v>
      </c>
      <c r="Q1956">
        <v>0</v>
      </c>
    </row>
    <row r="1957" spans="1:17" x14ac:dyDescent="0.25">
      <c r="A1957" t="s">
        <v>6922</v>
      </c>
      <c r="B1957" t="s">
        <v>23392</v>
      </c>
      <c r="C1957">
        <v>32</v>
      </c>
      <c r="D1957" t="s">
        <v>27859</v>
      </c>
      <c r="E1957" t="s">
        <v>27860</v>
      </c>
      <c r="F1957" t="s">
        <v>27865</v>
      </c>
      <c r="G1957" t="s">
        <v>27862</v>
      </c>
      <c r="H1957">
        <v>41</v>
      </c>
      <c r="I1957">
        <v>8</v>
      </c>
      <c r="J1957" t="s">
        <v>10683</v>
      </c>
      <c r="K1957" t="s">
        <v>10685</v>
      </c>
      <c r="L1957" t="s">
        <v>11198</v>
      </c>
      <c r="M1957" t="s">
        <v>10783</v>
      </c>
      <c r="N1957">
        <v>60</v>
      </c>
      <c r="O1957" t="s">
        <v>27863</v>
      </c>
      <c r="P1957" t="s">
        <v>10681</v>
      </c>
      <c r="Q1957">
        <v>0</v>
      </c>
    </row>
    <row r="1958" spans="1:17" x14ac:dyDescent="0.25">
      <c r="A1958" t="s">
        <v>6923</v>
      </c>
      <c r="B1958" t="s">
        <v>23397</v>
      </c>
      <c r="C1958">
        <v>269</v>
      </c>
      <c r="D1958" t="s">
        <v>27859</v>
      </c>
      <c r="E1958" t="s">
        <v>27860</v>
      </c>
      <c r="F1958" t="s">
        <v>27865</v>
      </c>
      <c r="G1958" t="s">
        <v>27862</v>
      </c>
      <c r="H1958">
        <v>278</v>
      </c>
      <c r="I1958">
        <v>9</v>
      </c>
      <c r="J1958" t="s">
        <v>10683</v>
      </c>
      <c r="K1958" t="s">
        <v>10685</v>
      </c>
      <c r="L1958" t="s">
        <v>11609</v>
      </c>
      <c r="M1958" t="s">
        <v>10993</v>
      </c>
      <c r="N1958">
        <v>120</v>
      </c>
      <c r="O1958" t="s">
        <v>27863</v>
      </c>
      <c r="P1958" t="s">
        <v>10681</v>
      </c>
      <c r="Q1958">
        <v>0</v>
      </c>
    </row>
    <row r="1959" spans="1:17" x14ac:dyDescent="0.25">
      <c r="A1959" t="s">
        <v>6924</v>
      </c>
      <c r="B1959" t="s">
        <v>23398</v>
      </c>
      <c r="C1959">
        <v>120</v>
      </c>
      <c r="D1959" t="s">
        <v>27859</v>
      </c>
      <c r="E1959" t="s">
        <v>27860</v>
      </c>
      <c r="F1959" t="s">
        <v>27864</v>
      </c>
      <c r="G1959" t="s">
        <v>27862</v>
      </c>
      <c r="H1959">
        <v>123</v>
      </c>
      <c r="I1959">
        <v>3</v>
      </c>
      <c r="J1959" t="s">
        <v>10683</v>
      </c>
      <c r="K1959" t="s">
        <v>10685</v>
      </c>
      <c r="L1959" t="s">
        <v>10826</v>
      </c>
      <c r="M1959" t="s">
        <v>10709</v>
      </c>
      <c r="N1959">
        <v>120</v>
      </c>
      <c r="O1959" t="s">
        <v>27863</v>
      </c>
      <c r="P1959" t="s">
        <v>10681</v>
      </c>
      <c r="Q1959">
        <v>0</v>
      </c>
    </row>
    <row r="1960" spans="1:17" x14ac:dyDescent="0.25">
      <c r="A1960" t="s">
        <v>10050</v>
      </c>
      <c r="B1960" t="s">
        <v>23406</v>
      </c>
      <c r="C1960">
        <v>118</v>
      </c>
      <c r="D1960" t="s">
        <v>27859</v>
      </c>
      <c r="E1960" t="s">
        <v>27860</v>
      </c>
      <c r="F1960" t="s">
        <v>27865</v>
      </c>
      <c r="G1960" t="s">
        <v>27862</v>
      </c>
      <c r="H1960">
        <v>119</v>
      </c>
      <c r="I1960">
        <v>0</v>
      </c>
      <c r="J1960" t="s">
        <v>10683</v>
      </c>
      <c r="K1960" t="s">
        <v>10685</v>
      </c>
      <c r="L1960" t="s">
        <v>10686</v>
      </c>
      <c r="M1960" t="s">
        <v>10688</v>
      </c>
      <c r="N1960">
        <v>120</v>
      </c>
      <c r="O1960" t="s">
        <v>27863</v>
      </c>
      <c r="P1960" t="s">
        <v>10681</v>
      </c>
      <c r="Q1960">
        <v>0</v>
      </c>
    </row>
    <row r="1961" spans="1:17" x14ac:dyDescent="0.25">
      <c r="A1961" t="s">
        <v>6925</v>
      </c>
      <c r="B1961" t="s">
        <v>23407</v>
      </c>
      <c r="C1961">
        <v>54</v>
      </c>
      <c r="D1961" t="s">
        <v>27859</v>
      </c>
      <c r="E1961" t="s">
        <v>27860</v>
      </c>
      <c r="F1961" t="s">
        <v>27861</v>
      </c>
      <c r="G1961" t="s">
        <v>27862</v>
      </c>
      <c r="H1961">
        <v>57</v>
      </c>
      <c r="I1961">
        <v>3</v>
      </c>
      <c r="J1961" t="s">
        <v>10683</v>
      </c>
      <c r="K1961" t="s">
        <v>10685</v>
      </c>
      <c r="L1961" t="s">
        <v>10761</v>
      </c>
      <c r="M1961" t="s">
        <v>10709</v>
      </c>
      <c r="N1961">
        <v>60</v>
      </c>
      <c r="O1961" t="s">
        <v>27863</v>
      </c>
      <c r="P1961" t="s">
        <v>10681</v>
      </c>
      <c r="Q1961">
        <v>0</v>
      </c>
    </row>
    <row r="1962" spans="1:17" x14ac:dyDescent="0.25">
      <c r="A1962" t="s">
        <v>6926</v>
      </c>
      <c r="B1962" t="s">
        <v>23408</v>
      </c>
      <c r="C1962">
        <v>283</v>
      </c>
      <c r="D1962" t="s">
        <v>27859</v>
      </c>
      <c r="E1962" t="s">
        <v>27860</v>
      </c>
      <c r="F1962" t="s">
        <v>27861</v>
      </c>
      <c r="G1962" t="s">
        <v>27862</v>
      </c>
      <c r="H1962">
        <v>327</v>
      </c>
      <c r="I1962">
        <v>44</v>
      </c>
      <c r="J1962" t="s">
        <v>10683</v>
      </c>
      <c r="K1962" t="s">
        <v>10685</v>
      </c>
      <c r="L1962" t="s">
        <v>10700</v>
      </c>
      <c r="M1962" t="s">
        <v>10702</v>
      </c>
      <c r="N1962">
        <v>120</v>
      </c>
      <c r="O1962" t="s">
        <v>27863</v>
      </c>
      <c r="P1962" t="s">
        <v>10681</v>
      </c>
      <c r="Q1962">
        <v>0</v>
      </c>
    </row>
    <row r="1963" spans="1:17" x14ac:dyDescent="0.25">
      <c r="A1963" t="s">
        <v>6927</v>
      </c>
      <c r="B1963" t="s">
        <v>23422</v>
      </c>
      <c r="C1963">
        <v>297</v>
      </c>
      <c r="D1963" t="s">
        <v>27859</v>
      </c>
      <c r="E1963" t="s">
        <v>27860</v>
      </c>
      <c r="F1963" t="s">
        <v>27861</v>
      </c>
      <c r="G1963" t="s">
        <v>27862</v>
      </c>
      <c r="H1963">
        <v>303</v>
      </c>
      <c r="I1963">
        <v>5</v>
      </c>
      <c r="J1963" t="s">
        <v>10683</v>
      </c>
      <c r="K1963" t="s">
        <v>10685</v>
      </c>
      <c r="L1963" t="s">
        <v>10686</v>
      </c>
      <c r="M1963" t="s">
        <v>10688</v>
      </c>
      <c r="N1963">
        <v>120</v>
      </c>
      <c r="O1963" t="s">
        <v>27863</v>
      </c>
      <c r="P1963" t="s">
        <v>10681</v>
      </c>
      <c r="Q1963">
        <v>0</v>
      </c>
    </row>
    <row r="1964" spans="1:17" x14ac:dyDescent="0.25">
      <c r="A1964" t="s">
        <v>6928</v>
      </c>
      <c r="B1964" t="s">
        <v>23427</v>
      </c>
      <c r="C1964">
        <v>119</v>
      </c>
      <c r="D1964" t="s">
        <v>27859</v>
      </c>
      <c r="E1964" t="s">
        <v>27860</v>
      </c>
      <c r="F1964" t="s">
        <v>27865</v>
      </c>
      <c r="G1964" t="s">
        <v>27862</v>
      </c>
      <c r="H1964">
        <v>125</v>
      </c>
      <c r="I1964">
        <v>6</v>
      </c>
      <c r="J1964" t="s">
        <v>10683</v>
      </c>
      <c r="K1964" t="s">
        <v>10685</v>
      </c>
      <c r="L1964" t="s">
        <v>11609</v>
      </c>
      <c r="M1964" t="s">
        <v>10993</v>
      </c>
      <c r="N1964">
        <v>120</v>
      </c>
      <c r="O1964" t="s">
        <v>27863</v>
      </c>
      <c r="P1964" t="s">
        <v>10681</v>
      </c>
      <c r="Q1964">
        <v>0</v>
      </c>
    </row>
    <row r="1965" spans="1:17" x14ac:dyDescent="0.25">
      <c r="A1965" t="s">
        <v>6932</v>
      </c>
      <c r="B1965" t="s">
        <v>23465</v>
      </c>
      <c r="C1965">
        <v>279</v>
      </c>
      <c r="D1965" t="s">
        <v>27859</v>
      </c>
      <c r="E1965" t="s">
        <v>27860</v>
      </c>
      <c r="F1965" t="s">
        <v>27861</v>
      </c>
      <c r="G1965" t="s">
        <v>27862</v>
      </c>
      <c r="H1965">
        <v>331</v>
      </c>
      <c r="I1965">
        <v>52</v>
      </c>
      <c r="J1965" t="s">
        <v>10683</v>
      </c>
      <c r="K1965" t="s">
        <v>10685</v>
      </c>
      <c r="L1965" t="s">
        <v>10686</v>
      </c>
      <c r="M1965" t="s">
        <v>10688</v>
      </c>
      <c r="N1965">
        <v>4</v>
      </c>
      <c r="O1965" t="s">
        <v>27863</v>
      </c>
      <c r="P1965" t="s">
        <v>10681</v>
      </c>
      <c r="Q1965">
        <v>0</v>
      </c>
    </row>
    <row r="1966" spans="1:17" x14ac:dyDescent="0.25">
      <c r="A1966" t="s">
        <v>6933</v>
      </c>
      <c r="B1966" t="s">
        <v>23466</v>
      </c>
      <c r="C1966">
        <v>0.375</v>
      </c>
      <c r="D1966" t="s">
        <v>27859</v>
      </c>
      <c r="E1966" t="s">
        <v>27860</v>
      </c>
      <c r="F1966" t="s">
        <v>27867</v>
      </c>
      <c r="G1966" t="s">
        <v>27867</v>
      </c>
      <c r="H1966">
        <v>0.375</v>
      </c>
      <c r="I1966">
        <v>0</v>
      </c>
      <c r="J1966" t="s">
        <v>10683</v>
      </c>
      <c r="K1966" t="s">
        <v>10685</v>
      </c>
      <c r="L1966" t="s">
        <v>10686</v>
      </c>
      <c r="M1966" t="s">
        <v>10688</v>
      </c>
      <c r="N1966">
        <v>120</v>
      </c>
      <c r="O1966" t="s">
        <v>27863</v>
      </c>
      <c r="P1966" t="s">
        <v>10681</v>
      </c>
      <c r="Q1966">
        <v>0</v>
      </c>
    </row>
    <row r="1967" spans="1:17" x14ac:dyDescent="0.25">
      <c r="A1967" t="s">
        <v>6933</v>
      </c>
      <c r="B1967" t="s">
        <v>23466</v>
      </c>
      <c r="C1967">
        <v>116.641667</v>
      </c>
      <c r="D1967" t="s">
        <v>27859</v>
      </c>
      <c r="E1967" t="s">
        <v>27860</v>
      </c>
      <c r="F1967" t="s">
        <v>27865</v>
      </c>
      <c r="G1967" t="s">
        <v>27862</v>
      </c>
      <c r="H1967">
        <v>129.64166700000001</v>
      </c>
      <c r="I1967">
        <v>13</v>
      </c>
      <c r="J1967" t="s">
        <v>10683</v>
      </c>
      <c r="K1967" t="s">
        <v>10685</v>
      </c>
      <c r="L1967" t="s">
        <v>10686</v>
      </c>
      <c r="M1967" t="s">
        <v>10688</v>
      </c>
      <c r="N1967">
        <v>120</v>
      </c>
      <c r="O1967" t="s">
        <v>27863</v>
      </c>
      <c r="P1967" t="s">
        <v>10681</v>
      </c>
      <c r="Q1967">
        <v>0</v>
      </c>
    </row>
    <row r="1968" spans="1:17" x14ac:dyDescent="0.25">
      <c r="A1968" t="s">
        <v>6934</v>
      </c>
      <c r="B1968" t="s">
        <v>23469</v>
      </c>
      <c r="C1968">
        <v>191</v>
      </c>
      <c r="D1968" t="s">
        <v>27859</v>
      </c>
      <c r="E1968" t="s">
        <v>27860</v>
      </c>
      <c r="F1968" t="s">
        <v>27864</v>
      </c>
      <c r="G1968" t="s">
        <v>27862</v>
      </c>
      <c r="H1968">
        <v>205</v>
      </c>
      <c r="I1968">
        <v>14</v>
      </c>
      <c r="J1968" t="s">
        <v>10683</v>
      </c>
      <c r="K1968" t="s">
        <v>10685</v>
      </c>
      <c r="L1968" t="s">
        <v>10700</v>
      </c>
      <c r="M1968" t="s">
        <v>10702</v>
      </c>
      <c r="N1968">
        <v>120</v>
      </c>
      <c r="O1968" t="s">
        <v>27863</v>
      </c>
      <c r="P1968" t="s">
        <v>10681</v>
      </c>
      <c r="Q1968">
        <v>0</v>
      </c>
    </row>
    <row r="1969" spans="1:17" x14ac:dyDescent="0.25">
      <c r="A1969" t="s">
        <v>6935</v>
      </c>
      <c r="B1969" t="s">
        <v>23472</v>
      </c>
      <c r="C1969">
        <v>86</v>
      </c>
      <c r="D1969" t="s">
        <v>27859</v>
      </c>
      <c r="E1969" t="s">
        <v>27860</v>
      </c>
      <c r="F1969" t="s">
        <v>27865</v>
      </c>
      <c r="G1969" t="s">
        <v>27862</v>
      </c>
      <c r="H1969">
        <v>104</v>
      </c>
      <c r="I1969">
        <v>17</v>
      </c>
      <c r="J1969" t="s">
        <v>10683</v>
      </c>
      <c r="K1969" t="s">
        <v>10685</v>
      </c>
      <c r="L1969" t="s">
        <v>10826</v>
      </c>
      <c r="M1969" t="s">
        <v>10709</v>
      </c>
      <c r="N1969">
        <v>120</v>
      </c>
      <c r="O1969" t="s">
        <v>27863</v>
      </c>
      <c r="P1969" t="s">
        <v>10681</v>
      </c>
      <c r="Q1969">
        <v>0</v>
      </c>
    </row>
    <row r="1970" spans="1:17" x14ac:dyDescent="0.25">
      <c r="A1970" t="s">
        <v>6936</v>
      </c>
      <c r="B1970" t="s">
        <v>23478</v>
      </c>
      <c r="C1970">
        <v>60</v>
      </c>
      <c r="D1970" t="s">
        <v>27859</v>
      </c>
      <c r="E1970" t="s">
        <v>27860</v>
      </c>
      <c r="F1970" t="s">
        <v>27865</v>
      </c>
      <c r="G1970" t="s">
        <v>27862</v>
      </c>
      <c r="H1970">
        <v>68</v>
      </c>
      <c r="I1970">
        <v>8</v>
      </c>
      <c r="J1970" t="s">
        <v>10683</v>
      </c>
      <c r="K1970" t="s">
        <v>10685</v>
      </c>
      <c r="L1970" t="s">
        <v>10803</v>
      </c>
      <c r="M1970" t="s">
        <v>10783</v>
      </c>
      <c r="N1970">
        <v>120</v>
      </c>
      <c r="O1970" t="s">
        <v>27863</v>
      </c>
      <c r="P1970" t="s">
        <v>10681</v>
      </c>
      <c r="Q1970">
        <v>0</v>
      </c>
    </row>
    <row r="1971" spans="1:17" x14ac:dyDescent="0.25">
      <c r="A1971" t="s">
        <v>6937</v>
      </c>
      <c r="B1971" t="s">
        <v>23479</v>
      </c>
      <c r="C1971">
        <v>166.97499999999999</v>
      </c>
      <c r="D1971" t="s">
        <v>27859</v>
      </c>
      <c r="E1971" t="s">
        <v>27860</v>
      </c>
      <c r="F1971" t="s">
        <v>27864</v>
      </c>
      <c r="G1971" t="s">
        <v>27862</v>
      </c>
      <c r="H1971">
        <v>197.97499999999999</v>
      </c>
      <c r="I1971">
        <v>31</v>
      </c>
      <c r="J1971" t="s">
        <v>10683</v>
      </c>
      <c r="K1971" t="s">
        <v>10685</v>
      </c>
      <c r="L1971" t="s">
        <v>10803</v>
      </c>
      <c r="M1971" t="s">
        <v>10783</v>
      </c>
      <c r="N1971">
        <v>120</v>
      </c>
      <c r="O1971" t="s">
        <v>27863</v>
      </c>
      <c r="P1971" t="s">
        <v>10681</v>
      </c>
      <c r="Q1971">
        <v>0</v>
      </c>
    </row>
    <row r="1972" spans="1:17" x14ac:dyDescent="0.25">
      <c r="A1972" t="s">
        <v>6938</v>
      </c>
      <c r="B1972" t="s">
        <v>23482</v>
      </c>
      <c r="C1972">
        <v>11</v>
      </c>
      <c r="D1972" t="s">
        <v>27859</v>
      </c>
      <c r="E1972" t="s">
        <v>27860</v>
      </c>
      <c r="F1972" t="s">
        <v>27865</v>
      </c>
      <c r="G1972" t="s">
        <v>27862</v>
      </c>
      <c r="H1972">
        <v>19</v>
      </c>
      <c r="I1972">
        <v>8</v>
      </c>
      <c r="J1972" t="s">
        <v>10683</v>
      </c>
      <c r="K1972" t="s">
        <v>10685</v>
      </c>
      <c r="L1972" t="s">
        <v>10837</v>
      </c>
      <c r="M1972" t="s">
        <v>10696</v>
      </c>
      <c r="N1972">
        <v>144</v>
      </c>
      <c r="O1972" t="s">
        <v>27863</v>
      </c>
      <c r="P1972" t="s">
        <v>10681</v>
      </c>
      <c r="Q1972">
        <v>0</v>
      </c>
    </row>
    <row r="1973" spans="1:17" x14ac:dyDescent="0.25">
      <c r="A1973" t="s">
        <v>6938</v>
      </c>
      <c r="B1973" t="s">
        <v>23482</v>
      </c>
      <c r="C1973">
        <v>0</v>
      </c>
      <c r="D1973" t="s">
        <v>27859</v>
      </c>
      <c r="E1973" t="s">
        <v>27860</v>
      </c>
      <c r="F1973" t="s">
        <v>27869</v>
      </c>
      <c r="G1973" t="s">
        <v>27870</v>
      </c>
      <c r="H1973">
        <v>75</v>
      </c>
      <c r="I1973">
        <v>0</v>
      </c>
      <c r="J1973" t="s">
        <v>10683</v>
      </c>
      <c r="K1973" t="s">
        <v>10685</v>
      </c>
      <c r="L1973" t="s">
        <v>10837</v>
      </c>
      <c r="M1973" t="s">
        <v>10696</v>
      </c>
      <c r="N1973">
        <v>144</v>
      </c>
      <c r="O1973" t="s">
        <v>27863</v>
      </c>
      <c r="P1973" t="s">
        <v>10681</v>
      </c>
      <c r="Q1973">
        <v>0</v>
      </c>
    </row>
    <row r="1974" spans="1:17" x14ac:dyDescent="0.25">
      <c r="A1974" t="s">
        <v>6939</v>
      </c>
      <c r="B1974" t="s">
        <v>23485</v>
      </c>
      <c r="C1974">
        <v>195</v>
      </c>
      <c r="D1974" t="s">
        <v>27859</v>
      </c>
      <c r="E1974" t="s">
        <v>27860</v>
      </c>
      <c r="F1974" t="s">
        <v>27872</v>
      </c>
      <c r="G1974" t="s">
        <v>27862</v>
      </c>
      <c r="H1974">
        <v>195</v>
      </c>
      <c r="I1974">
        <v>0</v>
      </c>
      <c r="J1974" t="s">
        <v>10683</v>
      </c>
      <c r="K1974" t="s">
        <v>10685</v>
      </c>
      <c r="L1974" t="s">
        <v>10803</v>
      </c>
      <c r="M1974" t="s">
        <v>10783</v>
      </c>
      <c r="N1974">
        <v>60</v>
      </c>
      <c r="O1974" t="s">
        <v>27863</v>
      </c>
      <c r="P1974" t="s">
        <v>10681</v>
      </c>
      <c r="Q1974">
        <v>0</v>
      </c>
    </row>
    <row r="1975" spans="1:17" x14ac:dyDescent="0.25">
      <c r="A1975" t="s">
        <v>6939</v>
      </c>
      <c r="B1975" t="s">
        <v>23485</v>
      </c>
      <c r="C1975">
        <v>624</v>
      </c>
      <c r="D1975" t="s">
        <v>27859</v>
      </c>
      <c r="E1975" t="s">
        <v>27860</v>
      </c>
      <c r="F1975" t="s">
        <v>27864</v>
      </c>
      <c r="G1975" t="s">
        <v>27862</v>
      </c>
      <c r="H1975">
        <v>659</v>
      </c>
      <c r="I1975">
        <v>35</v>
      </c>
      <c r="J1975" t="s">
        <v>10683</v>
      </c>
      <c r="K1975" t="s">
        <v>10685</v>
      </c>
      <c r="L1975" t="s">
        <v>10803</v>
      </c>
      <c r="M1975" t="s">
        <v>10783</v>
      </c>
      <c r="N1975">
        <v>60</v>
      </c>
      <c r="O1975" t="s">
        <v>27863</v>
      </c>
      <c r="P1975" t="s">
        <v>10681</v>
      </c>
      <c r="Q1975">
        <v>0</v>
      </c>
    </row>
    <row r="1976" spans="1:17" x14ac:dyDescent="0.25">
      <c r="A1976" t="s">
        <v>6941</v>
      </c>
      <c r="B1976" t="s">
        <v>23498</v>
      </c>
      <c r="C1976">
        <v>0</v>
      </c>
      <c r="D1976" t="s">
        <v>27859</v>
      </c>
      <c r="E1976" t="s">
        <v>27860</v>
      </c>
      <c r="F1976" t="s">
        <v>27864</v>
      </c>
      <c r="G1976" t="s">
        <v>27862</v>
      </c>
      <c r="H1976">
        <v>58</v>
      </c>
      <c r="I1976">
        <v>58</v>
      </c>
      <c r="J1976" t="s">
        <v>10683</v>
      </c>
      <c r="K1976" t="s">
        <v>10685</v>
      </c>
      <c r="L1976" t="s">
        <v>10746</v>
      </c>
      <c r="M1976" t="s">
        <v>10696</v>
      </c>
      <c r="N1976">
        <v>120</v>
      </c>
      <c r="O1976" t="s">
        <v>27863</v>
      </c>
      <c r="P1976" t="s">
        <v>10681</v>
      </c>
      <c r="Q1976">
        <v>0</v>
      </c>
    </row>
    <row r="1977" spans="1:17" x14ac:dyDescent="0.25">
      <c r="A1977" t="s">
        <v>6942</v>
      </c>
      <c r="B1977" t="s">
        <v>23501</v>
      </c>
      <c r="C1977">
        <v>78</v>
      </c>
      <c r="D1977" t="s">
        <v>27859</v>
      </c>
      <c r="E1977" t="s">
        <v>27860</v>
      </c>
      <c r="F1977" t="s">
        <v>27861</v>
      </c>
      <c r="G1977" t="s">
        <v>27862</v>
      </c>
      <c r="H1977">
        <v>88</v>
      </c>
      <c r="I1977">
        <v>10</v>
      </c>
      <c r="J1977" t="s">
        <v>10683</v>
      </c>
      <c r="K1977" t="s">
        <v>10685</v>
      </c>
      <c r="L1977" t="s">
        <v>10732</v>
      </c>
      <c r="M1977" t="s">
        <v>10688</v>
      </c>
      <c r="N1977">
        <v>120</v>
      </c>
      <c r="O1977" t="s">
        <v>27863</v>
      </c>
      <c r="P1977" t="s">
        <v>10681</v>
      </c>
      <c r="Q1977">
        <v>0</v>
      </c>
    </row>
    <row r="1978" spans="1:17" x14ac:dyDescent="0.25">
      <c r="A1978" t="s">
        <v>6943</v>
      </c>
      <c r="B1978" t="s">
        <v>23503</v>
      </c>
      <c r="C1978">
        <v>348</v>
      </c>
      <c r="D1978" t="s">
        <v>27859</v>
      </c>
      <c r="E1978" t="s">
        <v>27860</v>
      </c>
      <c r="F1978" t="s">
        <v>27861</v>
      </c>
      <c r="G1978" t="s">
        <v>27862</v>
      </c>
      <c r="H1978">
        <v>385</v>
      </c>
      <c r="I1978">
        <v>36</v>
      </c>
      <c r="J1978" t="s">
        <v>10683</v>
      </c>
      <c r="K1978" t="s">
        <v>10685</v>
      </c>
      <c r="L1978" t="s">
        <v>10700</v>
      </c>
      <c r="M1978" t="s">
        <v>10702</v>
      </c>
      <c r="N1978">
        <v>120</v>
      </c>
      <c r="O1978" t="s">
        <v>27863</v>
      </c>
      <c r="P1978" t="s">
        <v>10681</v>
      </c>
      <c r="Q1978">
        <v>0</v>
      </c>
    </row>
    <row r="1979" spans="1:17" x14ac:dyDescent="0.25">
      <c r="A1979" t="s">
        <v>6945</v>
      </c>
      <c r="B1979" t="s">
        <v>23519</v>
      </c>
      <c r="C1979">
        <v>48.75</v>
      </c>
      <c r="D1979" t="s">
        <v>27859</v>
      </c>
      <c r="E1979" t="s">
        <v>27860</v>
      </c>
      <c r="F1979" t="s">
        <v>27864</v>
      </c>
      <c r="G1979" t="s">
        <v>27862</v>
      </c>
      <c r="H1979">
        <v>52.75</v>
      </c>
      <c r="I1979">
        <v>3</v>
      </c>
      <c r="J1979" t="s">
        <v>10683</v>
      </c>
      <c r="K1979" t="s">
        <v>10685</v>
      </c>
      <c r="L1979" t="s">
        <v>11198</v>
      </c>
      <c r="M1979" t="s">
        <v>10783</v>
      </c>
      <c r="N1979">
        <v>60</v>
      </c>
      <c r="O1979" t="s">
        <v>27863</v>
      </c>
      <c r="P1979" t="s">
        <v>10681</v>
      </c>
      <c r="Q1979">
        <v>0</v>
      </c>
    </row>
    <row r="1980" spans="1:17" x14ac:dyDescent="0.25">
      <c r="A1980" t="s">
        <v>6948</v>
      </c>
      <c r="B1980" t="s">
        <v>23526</v>
      </c>
      <c r="C1980">
        <v>110.875</v>
      </c>
      <c r="D1980" t="s">
        <v>27859</v>
      </c>
      <c r="E1980" t="s">
        <v>27860</v>
      </c>
      <c r="F1980" t="s">
        <v>27861</v>
      </c>
      <c r="G1980" t="s">
        <v>27862</v>
      </c>
      <c r="H1980">
        <v>118.875</v>
      </c>
      <c r="I1980">
        <v>8</v>
      </c>
      <c r="J1980" t="s">
        <v>10683</v>
      </c>
      <c r="K1980" t="s">
        <v>10685</v>
      </c>
      <c r="L1980" t="s">
        <v>10728</v>
      </c>
      <c r="M1980" t="s">
        <v>10702</v>
      </c>
      <c r="N1980">
        <v>48</v>
      </c>
      <c r="O1980" t="s">
        <v>27863</v>
      </c>
      <c r="P1980" t="s">
        <v>10681</v>
      </c>
      <c r="Q1980">
        <v>0</v>
      </c>
    </row>
    <row r="1981" spans="1:17" x14ac:dyDescent="0.25">
      <c r="A1981" t="s">
        <v>6950</v>
      </c>
      <c r="B1981" t="s">
        <v>23534</v>
      </c>
      <c r="C1981">
        <v>122</v>
      </c>
      <c r="D1981" t="s">
        <v>27859</v>
      </c>
      <c r="E1981" t="s">
        <v>27860</v>
      </c>
      <c r="F1981" t="s">
        <v>27861</v>
      </c>
      <c r="G1981" t="s">
        <v>27862</v>
      </c>
      <c r="H1981">
        <v>141</v>
      </c>
      <c r="I1981">
        <v>19</v>
      </c>
      <c r="J1981" t="s">
        <v>10683</v>
      </c>
      <c r="K1981" t="s">
        <v>10685</v>
      </c>
      <c r="L1981" t="s">
        <v>10728</v>
      </c>
      <c r="M1981" t="s">
        <v>10702</v>
      </c>
      <c r="N1981">
        <v>48</v>
      </c>
      <c r="O1981" t="s">
        <v>27863</v>
      </c>
      <c r="P1981" t="s">
        <v>10681</v>
      </c>
      <c r="Q1981">
        <v>0</v>
      </c>
    </row>
    <row r="1982" spans="1:17" x14ac:dyDescent="0.25">
      <c r="A1982" t="s">
        <v>6955</v>
      </c>
      <c r="B1982" t="s">
        <v>23549</v>
      </c>
      <c r="C1982">
        <v>54</v>
      </c>
      <c r="D1982" t="s">
        <v>27859</v>
      </c>
      <c r="E1982" t="s">
        <v>27860</v>
      </c>
      <c r="F1982" t="s">
        <v>27861</v>
      </c>
      <c r="G1982" t="s">
        <v>27862</v>
      </c>
      <c r="H1982">
        <v>63</v>
      </c>
      <c r="I1982">
        <v>9</v>
      </c>
      <c r="J1982" t="s">
        <v>10683</v>
      </c>
      <c r="K1982" t="s">
        <v>10685</v>
      </c>
      <c r="L1982" t="s">
        <v>10826</v>
      </c>
      <c r="M1982" t="s">
        <v>10709</v>
      </c>
      <c r="N1982">
        <v>120</v>
      </c>
      <c r="O1982" t="s">
        <v>27863</v>
      </c>
      <c r="P1982" t="s">
        <v>10681</v>
      </c>
      <c r="Q1982">
        <v>0</v>
      </c>
    </row>
    <row r="1983" spans="1:17" x14ac:dyDescent="0.25">
      <c r="A1983" t="s">
        <v>6956</v>
      </c>
      <c r="B1983" t="s">
        <v>23550</v>
      </c>
      <c r="C1983">
        <v>303.89999999999998</v>
      </c>
      <c r="D1983" t="s">
        <v>27859</v>
      </c>
      <c r="E1983" t="s">
        <v>27860</v>
      </c>
      <c r="F1983" t="s">
        <v>27861</v>
      </c>
      <c r="G1983" t="s">
        <v>27862</v>
      </c>
      <c r="H1983">
        <v>313.89999999999998</v>
      </c>
      <c r="I1983">
        <v>10</v>
      </c>
      <c r="J1983" t="s">
        <v>10683</v>
      </c>
      <c r="K1983" t="s">
        <v>10685</v>
      </c>
      <c r="L1983" t="s">
        <v>10803</v>
      </c>
      <c r="M1983" t="s">
        <v>10783</v>
      </c>
      <c r="N1983">
        <v>60</v>
      </c>
      <c r="O1983" t="s">
        <v>27863</v>
      </c>
      <c r="P1983" t="s">
        <v>10681</v>
      </c>
      <c r="Q1983">
        <v>0</v>
      </c>
    </row>
    <row r="1984" spans="1:17" x14ac:dyDescent="0.25">
      <c r="A1984" t="s">
        <v>6957</v>
      </c>
      <c r="B1984" t="s">
        <v>23551</v>
      </c>
      <c r="C1984">
        <v>17</v>
      </c>
      <c r="D1984" t="s">
        <v>27859</v>
      </c>
      <c r="E1984" t="s">
        <v>27860</v>
      </c>
      <c r="F1984" t="s">
        <v>27864</v>
      </c>
      <c r="G1984" t="s">
        <v>27862</v>
      </c>
      <c r="H1984">
        <v>23</v>
      </c>
      <c r="I1984">
        <v>6</v>
      </c>
      <c r="J1984" t="s">
        <v>10683</v>
      </c>
      <c r="K1984" t="s">
        <v>10685</v>
      </c>
      <c r="L1984" t="s">
        <v>10826</v>
      </c>
      <c r="M1984" t="s">
        <v>10709</v>
      </c>
      <c r="N1984">
        <v>120</v>
      </c>
      <c r="O1984" t="s">
        <v>27863</v>
      </c>
      <c r="P1984" t="s">
        <v>10681</v>
      </c>
      <c r="Q1984">
        <v>0</v>
      </c>
    </row>
    <row r="1985" spans="1:17" x14ac:dyDescent="0.25">
      <c r="A1985" t="s">
        <v>6958</v>
      </c>
      <c r="B1985" t="s">
        <v>23561</v>
      </c>
      <c r="C1985">
        <v>3</v>
      </c>
      <c r="D1985" t="s">
        <v>27859</v>
      </c>
      <c r="E1985" t="s">
        <v>27860</v>
      </c>
      <c r="F1985" t="s">
        <v>27861</v>
      </c>
      <c r="G1985" t="s">
        <v>27862</v>
      </c>
      <c r="H1985">
        <v>3</v>
      </c>
      <c r="I1985">
        <v>0</v>
      </c>
      <c r="J1985" t="s">
        <v>10683</v>
      </c>
      <c r="K1985" t="s">
        <v>10685</v>
      </c>
      <c r="L1985" t="s">
        <v>12441</v>
      </c>
      <c r="M1985" t="s">
        <v>10688</v>
      </c>
      <c r="N1985">
        <v>48</v>
      </c>
      <c r="O1985" t="s">
        <v>27863</v>
      </c>
      <c r="P1985" t="s">
        <v>10681</v>
      </c>
      <c r="Q1985">
        <v>0</v>
      </c>
    </row>
    <row r="1986" spans="1:17" x14ac:dyDescent="0.25">
      <c r="A1986" t="s">
        <v>6959</v>
      </c>
      <c r="B1986" t="s">
        <v>23570</v>
      </c>
      <c r="C1986">
        <v>124.979167</v>
      </c>
      <c r="D1986" t="s">
        <v>27859</v>
      </c>
      <c r="E1986" t="s">
        <v>27860</v>
      </c>
      <c r="F1986" t="s">
        <v>27865</v>
      </c>
      <c r="G1986" t="s">
        <v>27862</v>
      </c>
      <c r="H1986">
        <v>130.97916699999999</v>
      </c>
      <c r="I1986">
        <v>6</v>
      </c>
      <c r="J1986" t="s">
        <v>10683</v>
      </c>
      <c r="K1986" t="s">
        <v>10685</v>
      </c>
      <c r="L1986" t="s">
        <v>12796</v>
      </c>
      <c r="M1986" t="s">
        <v>10696</v>
      </c>
      <c r="N1986">
        <v>48</v>
      </c>
      <c r="O1986" t="s">
        <v>27863</v>
      </c>
      <c r="P1986" t="s">
        <v>10681</v>
      </c>
      <c r="Q1986">
        <v>0</v>
      </c>
    </row>
    <row r="1987" spans="1:17" x14ac:dyDescent="0.25">
      <c r="A1987" t="s">
        <v>6961</v>
      </c>
      <c r="B1987" t="s">
        <v>23573</v>
      </c>
      <c r="C1987">
        <v>53</v>
      </c>
      <c r="D1987" t="s">
        <v>27859</v>
      </c>
      <c r="E1987" t="s">
        <v>27860</v>
      </c>
      <c r="F1987" t="s">
        <v>27871</v>
      </c>
      <c r="G1987" t="s">
        <v>27862</v>
      </c>
      <c r="H1987">
        <v>81</v>
      </c>
      <c r="I1987">
        <v>27</v>
      </c>
      <c r="J1987" t="s">
        <v>10683</v>
      </c>
      <c r="K1987" t="s">
        <v>10685</v>
      </c>
      <c r="L1987" t="s">
        <v>10746</v>
      </c>
      <c r="M1987" t="s">
        <v>10748</v>
      </c>
      <c r="N1987">
        <v>100</v>
      </c>
      <c r="O1987" t="s">
        <v>27863</v>
      </c>
      <c r="P1987" t="s">
        <v>10681</v>
      </c>
      <c r="Q1987">
        <v>0</v>
      </c>
    </row>
    <row r="1988" spans="1:17" x14ac:dyDescent="0.25">
      <c r="A1988" t="s">
        <v>6962</v>
      </c>
      <c r="B1988" t="s">
        <v>23574</v>
      </c>
      <c r="C1988">
        <v>102</v>
      </c>
      <c r="D1988" t="s">
        <v>27859</v>
      </c>
      <c r="E1988" t="s">
        <v>27860</v>
      </c>
      <c r="F1988" t="s">
        <v>27861</v>
      </c>
      <c r="G1988" t="s">
        <v>27862</v>
      </c>
      <c r="H1988">
        <v>118</v>
      </c>
      <c r="I1988">
        <v>16</v>
      </c>
      <c r="J1988" t="s">
        <v>10683</v>
      </c>
      <c r="K1988" t="s">
        <v>10685</v>
      </c>
      <c r="L1988" t="s">
        <v>10728</v>
      </c>
      <c r="M1988" t="s">
        <v>10702</v>
      </c>
      <c r="N1988">
        <v>48</v>
      </c>
      <c r="O1988" t="s">
        <v>27863</v>
      </c>
      <c r="P1988" t="s">
        <v>10681</v>
      </c>
      <c r="Q1988">
        <v>0</v>
      </c>
    </row>
    <row r="1989" spans="1:17" x14ac:dyDescent="0.25">
      <c r="A1989" t="s">
        <v>6963</v>
      </c>
      <c r="B1989" t="s">
        <v>23581</v>
      </c>
      <c r="C1989">
        <v>24</v>
      </c>
      <c r="D1989" t="s">
        <v>27859</v>
      </c>
      <c r="E1989" t="s">
        <v>27860</v>
      </c>
      <c r="F1989" t="s">
        <v>27861</v>
      </c>
      <c r="G1989" t="s">
        <v>27862</v>
      </c>
      <c r="H1989">
        <v>27</v>
      </c>
      <c r="I1989">
        <v>3</v>
      </c>
      <c r="J1989" t="s">
        <v>10683</v>
      </c>
      <c r="K1989" t="s">
        <v>10685</v>
      </c>
      <c r="L1989" t="s">
        <v>10746</v>
      </c>
      <c r="M1989" t="s">
        <v>10696</v>
      </c>
      <c r="N1989">
        <v>120</v>
      </c>
      <c r="O1989" t="s">
        <v>27863</v>
      </c>
      <c r="P1989" t="s">
        <v>10681</v>
      </c>
      <c r="Q1989">
        <v>0</v>
      </c>
    </row>
    <row r="1990" spans="1:17" x14ac:dyDescent="0.25">
      <c r="A1990" t="s">
        <v>6966</v>
      </c>
      <c r="B1990" t="s">
        <v>23586</v>
      </c>
      <c r="C1990">
        <v>74</v>
      </c>
      <c r="D1990" t="s">
        <v>27859</v>
      </c>
      <c r="E1990" t="s">
        <v>27860</v>
      </c>
      <c r="F1990" t="s">
        <v>27861</v>
      </c>
      <c r="G1990" t="s">
        <v>27862</v>
      </c>
      <c r="H1990">
        <v>101</v>
      </c>
      <c r="I1990">
        <v>25</v>
      </c>
      <c r="J1990" t="s">
        <v>10683</v>
      </c>
      <c r="K1990" t="s">
        <v>10685</v>
      </c>
      <c r="L1990" t="s">
        <v>10991</v>
      </c>
      <c r="M1990" t="s">
        <v>10993</v>
      </c>
      <c r="N1990">
        <v>60</v>
      </c>
      <c r="O1990" t="s">
        <v>27863</v>
      </c>
      <c r="P1990" t="s">
        <v>10681</v>
      </c>
      <c r="Q1990">
        <v>0</v>
      </c>
    </row>
    <row r="1991" spans="1:17" x14ac:dyDescent="0.25">
      <c r="A1991" t="s">
        <v>6970</v>
      </c>
      <c r="B1991" t="s">
        <v>23597</v>
      </c>
      <c r="C1991">
        <v>73</v>
      </c>
      <c r="D1991" t="s">
        <v>27859</v>
      </c>
      <c r="E1991" t="s">
        <v>27860</v>
      </c>
      <c r="F1991" t="s">
        <v>27861</v>
      </c>
      <c r="G1991" t="s">
        <v>27862</v>
      </c>
      <c r="H1991">
        <v>82</v>
      </c>
      <c r="I1991">
        <v>9</v>
      </c>
      <c r="J1991" t="s">
        <v>10683</v>
      </c>
      <c r="K1991" t="s">
        <v>10685</v>
      </c>
      <c r="L1991" t="s">
        <v>10700</v>
      </c>
      <c r="M1991" t="s">
        <v>10702</v>
      </c>
      <c r="N1991">
        <v>120</v>
      </c>
      <c r="O1991" t="s">
        <v>27863</v>
      </c>
      <c r="P1991" t="s">
        <v>10681</v>
      </c>
      <c r="Q1991">
        <v>0</v>
      </c>
    </row>
    <row r="1992" spans="1:17" x14ac:dyDescent="0.25">
      <c r="A1992" t="s">
        <v>6971</v>
      </c>
      <c r="B1992" t="s">
        <v>23598</v>
      </c>
      <c r="C1992">
        <v>63</v>
      </c>
      <c r="D1992" t="s">
        <v>27859</v>
      </c>
      <c r="E1992" t="s">
        <v>27860</v>
      </c>
      <c r="F1992" t="s">
        <v>27861</v>
      </c>
      <c r="G1992" t="s">
        <v>27862</v>
      </c>
      <c r="H1992">
        <v>67</v>
      </c>
      <c r="I1992">
        <v>4</v>
      </c>
      <c r="J1992" t="s">
        <v>10683</v>
      </c>
      <c r="K1992" t="s">
        <v>10685</v>
      </c>
      <c r="L1992" t="s">
        <v>10803</v>
      </c>
      <c r="M1992" t="s">
        <v>10702</v>
      </c>
      <c r="N1992">
        <v>60</v>
      </c>
      <c r="O1992" t="s">
        <v>27863</v>
      </c>
      <c r="P1992" t="s">
        <v>10681</v>
      </c>
      <c r="Q1992">
        <v>0</v>
      </c>
    </row>
    <row r="1993" spans="1:17" x14ac:dyDescent="0.25">
      <c r="A1993" t="s">
        <v>6972</v>
      </c>
      <c r="B1993" t="s">
        <v>23601</v>
      </c>
      <c r="C1993">
        <v>108</v>
      </c>
      <c r="D1993" t="s">
        <v>27859</v>
      </c>
      <c r="E1993" t="s">
        <v>27860</v>
      </c>
      <c r="F1993" t="s">
        <v>27872</v>
      </c>
      <c r="G1993" t="s">
        <v>27862</v>
      </c>
      <c r="H1993">
        <v>108</v>
      </c>
      <c r="I1993">
        <v>0</v>
      </c>
      <c r="J1993" t="s">
        <v>10683</v>
      </c>
      <c r="K1993" t="s">
        <v>10685</v>
      </c>
      <c r="L1993" t="s">
        <v>10700</v>
      </c>
      <c r="M1993" t="s">
        <v>10702</v>
      </c>
      <c r="N1993">
        <v>120</v>
      </c>
      <c r="O1993" t="s">
        <v>27863</v>
      </c>
      <c r="P1993" t="s">
        <v>10681</v>
      </c>
      <c r="Q1993">
        <v>0</v>
      </c>
    </row>
    <row r="1994" spans="1:17" x14ac:dyDescent="0.25">
      <c r="A1994" t="s">
        <v>6972</v>
      </c>
      <c r="B1994" t="s">
        <v>23601</v>
      </c>
      <c r="C1994">
        <v>181</v>
      </c>
      <c r="D1994" t="s">
        <v>27859</v>
      </c>
      <c r="E1994" t="s">
        <v>27860</v>
      </c>
      <c r="F1994" t="s">
        <v>27864</v>
      </c>
      <c r="G1994" t="s">
        <v>27862</v>
      </c>
      <c r="H1994">
        <v>216</v>
      </c>
      <c r="I1994">
        <v>35</v>
      </c>
      <c r="J1994" t="s">
        <v>10683</v>
      </c>
      <c r="K1994" t="s">
        <v>10685</v>
      </c>
      <c r="L1994" t="s">
        <v>10700</v>
      </c>
      <c r="M1994" t="s">
        <v>10702</v>
      </c>
      <c r="N1994">
        <v>120</v>
      </c>
      <c r="O1994" t="s">
        <v>27863</v>
      </c>
      <c r="P1994" t="s">
        <v>10681</v>
      </c>
      <c r="Q1994">
        <v>0</v>
      </c>
    </row>
    <row r="1995" spans="1:17" x14ac:dyDescent="0.25">
      <c r="A1995" t="s">
        <v>6973</v>
      </c>
      <c r="B1995" t="s">
        <v>23608</v>
      </c>
      <c r="C1995">
        <v>30</v>
      </c>
      <c r="D1995" t="s">
        <v>27859</v>
      </c>
      <c r="E1995" t="s">
        <v>27860</v>
      </c>
      <c r="F1995" t="s">
        <v>27861</v>
      </c>
      <c r="G1995" t="s">
        <v>27862</v>
      </c>
      <c r="H1995">
        <v>33</v>
      </c>
      <c r="I1995">
        <v>3</v>
      </c>
      <c r="J1995" t="s">
        <v>10683</v>
      </c>
      <c r="K1995" t="s">
        <v>10685</v>
      </c>
      <c r="L1995" t="s">
        <v>10826</v>
      </c>
      <c r="M1995" t="s">
        <v>10709</v>
      </c>
      <c r="N1995">
        <v>120</v>
      </c>
      <c r="O1995" t="s">
        <v>27863</v>
      </c>
      <c r="P1995" t="s">
        <v>10681</v>
      </c>
      <c r="Q1995">
        <v>0</v>
      </c>
    </row>
    <row r="1996" spans="1:17" x14ac:dyDescent="0.25">
      <c r="A1996" t="s">
        <v>6974</v>
      </c>
      <c r="B1996" t="s">
        <v>23615</v>
      </c>
      <c r="C1996">
        <v>0.75</v>
      </c>
      <c r="D1996" t="s">
        <v>27859</v>
      </c>
      <c r="E1996" t="s">
        <v>27860</v>
      </c>
      <c r="F1996" t="s">
        <v>27867</v>
      </c>
      <c r="G1996" t="s">
        <v>27867</v>
      </c>
      <c r="H1996">
        <v>0.75</v>
      </c>
      <c r="I1996">
        <v>0</v>
      </c>
      <c r="J1996" t="s">
        <v>10683</v>
      </c>
      <c r="K1996" t="s">
        <v>10685</v>
      </c>
      <c r="L1996" t="s">
        <v>10686</v>
      </c>
      <c r="M1996" t="s">
        <v>10688</v>
      </c>
      <c r="N1996">
        <v>4</v>
      </c>
      <c r="O1996" t="s">
        <v>27863</v>
      </c>
      <c r="P1996" t="s">
        <v>10681</v>
      </c>
      <c r="Q1996">
        <v>0</v>
      </c>
    </row>
    <row r="1997" spans="1:17" x14ac:dyDescent="0.25">
      <c r="A1997" t="s">
        <v>6974</v>
      </c>
      <c r="B1997" t="s">
        <v>23615</v>
      </c>
      <c r="C1997">
        <v>392</v>
      </c>
      <c r="D1997" t="s">
        <v>27859</v>
      </c>
      <c r="E1997" t="s">
        <v>27860</v>
      </c>
      <c r="F1997" t="s">
        <v>27861</v>
      </c>
      <c r="G1997" t="s">
        <v>27862</v>
      </c>
      <c r="H1997">
        <v>452</v>
      </c>
      <c r="I1997">
        <v>60</v>
      </c>
      <c r="J1997" t="s">
        <v>10683</v>
      </c>
      <c r="K1997" t="s">
        <v>10685</v>
      </c>
      <c r="L1997" t="s">
        <v>10686</v>
      </c>
      <c r="M1997" t="s">
        <v>10688</v>
      </c>
      <c r="N1997">
        <v>4</v>
      </c>
      <c r="O1997" t="s">
        <v>27863</v>
      </c>
      <c r="P1997" t="s">
        <v>10681</v>
      </c>
      <c r="Q1997">
        <v>0</v>
      </c>
    </row>
    <row r="1998" spans="1:17" x14ac:dyDescent="0.25">
      <c r="A1998" t="s">
        <v>6976</v>
      </c>
      <c r="B1998" t="s">
        <v>23630</v>
      </c>
      <c r="C1998">
        <v>79</v>
      </c>
      <c r="D1998" t="s">
        <v>27859</v>
      </c>
      <c r="E1998" t="s">
        <v>27860</v>
      </c>
      <c r="F1998" t="s">
        <v>27861</v>
      </c>
      <c r="G1998" t="s">
        <v>27862</v>
      </c>
      <c r="H1998">
        <v>93</v>
      </c>
      <c r="I1998">
        <v>11</v>
      </c>
      <c r="J1998" t="s">
        <v>10683</v>
      </c>
      <c r="K1998" t="s">
        <v>10685</v>
      </c>
      <c r="L1998" t="s">
        <v>10803</v>
      </c>
      <c r="M1998" t="s">
        <v>10783</v>
      </c>
      <c r="N1998">
        <v>60</v>
      </c>
      <c r="O1998" t="s">
        <v>27863</v>
      </c>
      <c r="P1998" t="s">
        <v>10681</v>
      </c>
      <c r="Q1998">
        <v>0</v>
      </c>
    </row>
    <row r="1999" spans="1:17" x14ac:dyDescent="0.25">
      <c r="A1999" t="s">
        <v>6977</v>
      </c>
      <c r="B1999" t="s">
        <v>23336</v>
      </c>
      <c r="C1999">
        <v>10</v>
      </c>
      <c r="D1999" t="s">
        <v>27859</v>
      </c>
      <c r="E1999" t="s">
        <v>27860</v>
      </c>
      <c r="F1999" t="s">
        <v>27861</v>
      </c>
      <c r="G1999" t="s">
        <v>27862</v>
      </c>
      <c r="H1999">
        <v>10</v>
      </c>
      <c r="I1999">
        <v>0</v>
      </c>
      <c r="J1999" t="s">
        <v>12566</v>
      </c>
      <c r="K1999" t="s">
        <v>10685</v>
      </c>
      <c r="L1999" t="s">
        <v>10694</v>
      </c>
      <c r="M1999" t="s">
        <v>10696</v>
      </c>
      <c r="N1999">
        <v>120</v>
      </c>
      <c r="O1999" t="s">
        <v>27863</v>
      </c>
      <c r="P1999" t="s">
        <v>13217</v>
      </c>
      <c r="Q1999">
        <v>0</v>
      </c>
    </row>
    <row r="2000" spans="1:17" x14ac:dyDescent="0.25">
      <c r="A2000" t="s">
        <v>6978</v>
      </c>
      <c r="B2000" t="s">
        <v>23653</v>
      </c>
      <c r="C2000">
        <v>102</v>
      </c>
      <c r="D2000" t="s">
        <v>27859</v>
      </c>
      <c r="E2000" t="s">
        <v>27860</v>
      </c>
      <c r="F2000" t="s">
        <v>27861</v>
      </c>
      <c r="G2000" t="s">
        <v>27862</v>
      </c>
      <c r="H2000">
        <v>107</v>
      </c>
      <c r="I2000">
        <v>5</v>
      </c>
      <c r="J2000" t="s">
        <v>10683</v>
      </c>
      <c r="K2000" t="s">
        <v>10685</v>
      </c>
      <c r="L2000" t="s">
        <v>10803</v>
      </c>
      <c r="M2000" t="s">
        <v>10783</v>
      </c>
      <c r="N2000">
        <v>60</v>
      </c>
      <c r="O2000" t="s">
        <v>27863</v>
      </c>
      <c r="P2000" t="s">
        <v>10681</v>
      </c>
      <c r="Q2000">
        <v>0</v>
      </c>
    </row>
    <row r="2001" spans="1:17" x14ac:dyDescent="0.25">
      <c r="A2001" t="s">
        <v>6982</v>
      </c>
      <c r="B2001" t="s">
        <v>23663</v>
      </c>
      <c r="C2001">
        <v>76</v>
      </c>
      <c r="D2001" t="s">
        <v>27859</v>
      </c>
      <c r="E2001" t="s">
        <v>27860</v>
      </c>
      <c r="F2001" t="s">
        <v>27861</v>
      </c>
      <c r="G2001" t="s">
        <v>27862</v>
      </c>
      <c r="H2001">
        <v>80</v>
      </c>
      <c r="I2001">
        <v>2</v>
      </c>
      <c r="J2001" t="s">
        <v>12566</v>
      </c>
      <c r="K2001" t="s">
        <v>10685</v>
      </c>
      <c r="L2001" t="s">
        <v>10991</v>
      </c>
      <c r="M2001" t="s">
        <v>10993</v>
      </c>
      <c r="N2001">
        <v>60</v>
      </c>
      <c r="O2001" t="s">
        <v>27863</v>
      </c>
      <c r="P2001" t="s">
        <v>13217</v>
      </c>
      <c r="Q2001">
        <v>0</v>
      </c>
    </row>
    <row r="2002" spans="1:17" x14ac:dyDescent="0.25">
      <c r="A2002" t="s">
        <v>6988</v>
      </c>
      <c r="B2002" t="s">
        <v>23682</v>
      </c>
      <c r="C2002">
        <v>66</v>
      </c>
      <c r="D2002" t="s">
        <v>27859</v>
      </c>
      <c r="E2002" t="s">
        <v>27860</v>
      </c>
      <c r="F2002" t="s">
        <v>27868</v>
      </c>
      <c r="G2002" t="s">
        <v>27862</v>
      </c>
      <c r="H2002">
        <v>66</v>
      </c>
      <c r="I2002">
        <v>0</v>
      </c>
      <c r="J2002" t="s">
        <v>12566</v>
      </c>
      <c r="K2002" t="s">
        <v>10685</v>
      </c>
      <c r="L2002" t="s">
        <v>10686</v>
      </c>
      <c r="M2002" t="s">
        <v>10688</v>
      </c>
      <c r="N2002">
        <v>60</v>
      </c>
      <c r="O2002" t="s">
        <v>27863</v>
      </c>
      <c r="P2002" t="s">
        <v>10856</v>
      </c>
      <c r="Q2002">
        <v>0</v>
      </c>
    </row>
    <row r="2003" spans="1:17" x14ac:dyDescent="0.25">
      <c r="A2003" t="s">
        <v>6988</v>
      </c>
      <c r="B2003" t="s">
        <v>23682</v>
      </c>
      <c r="C2003">
        <v>0</v>
      </c>
      <c r="D2003" t="s">
        <v>27859</v>
      </c>
      <c r="E2003" t="s">
        <v>27860</v>
      </c>
      <c r="F2003" t="s">
        <v>27869</v>
      </c>
      <c r="G2003" t="s">
        <v>27870</v>
      </c>
      <c r="H2003">
        <v>20</v>
      </c>
      <c r="I2003">
        <v>0</v>
      </c>
      <c r="J2003" t="s">
        <v>12566</v>
      </c>
      <c r="K2003" t="s">
        <v>10685</v>
      </c>
      <c r="L2003" t="s">
        <v>10686</v>
      </c>
      <c r="M2003" t="s">
        <v>10688</v>
      </c>
      <c r="N2003">
        <v>60</v>
      </c>
      <c r="O2003" t="s">
        <v>27863</v>
      </c>
      <c r="P2003" t="s">
        <v>10856</v>
      </c>
      <c r="Q2003">
        <v>0</v>
      </c>
    </row>
    <row r="2004" spans="1:17" x14ac:dyDescent="0.25">
      <c r="A2004" t="s">
        <v>6989</v>
      </c>
      <c r="B2004" t="s">
        <v>23684</v>
      </c>
      <c r="C2004">
        <v>8.6666670000000003</v>
      </c>
      <c r="D2004" t="s">
        <v>27859</v>
      </c>
      <c r="E2004" t="s">
        <v>27860</v>
      </c>
      <c r="F2004" t="s">
        <v>27861</v>
      </c>
      <c r="G2004" t="s">
        <v>27862</v>
      </c>
      <c r="H2004">
        <v>17.666667</v>
      </c>
      <c r="I2004">
        <v>7</v>
      </c>
      <c r="J2004" t="s">
        <v>12566</v>
      </c>
      <c r="K2004" t="s">
        <v>10685</v>
      </c>
      <c r="L2004" t="s">
        <v>10991</v>
      </c>
      <c r="M2004" t="s">
        <v>10993</v>
      </c>
      <c r="N2004">
        <v>60</v>
      </c>
      <c r="O2004" t="s">
        <v>27863</v>
      </c>
      <c r="P2004" t="s">
        <v>13217</v>
      </c>
      <c r="Q2004">
        <v>0</v>
      </c>
    </row>
    <row r="2005" spans="1:17" x14ac:dyDescent="0.25">
      <c r="A2005" t="s">
        <v>6999</v>
      </c>
      <c r="B2005" t="s">
        <v>23754</v>
      </c>
      <c r="C2005">
        <v>13</v>
      </c>
      <c r="D2005" t="s">
        <v>27859</v>
      </c>
      <c r="E2005" t="s">
        <v>27860</v>
      </c>
      <c r="F2005" t="s">
        <v>27861</v>
      </c>
      <c r="G2005" t="s">
        <v>27862</v>
      </c>
      <c r="H2005">
        <v>13</v>
      </c>
      <c r="I2005">
        <v>0</v>
      </c>
      <c r="J2005" t="s">
        <v>12566</v>
      </c>
      <c r="K2005" t="s">
        <v>10685</v>
      </c>
      <c r="L2005" t="s">
        <v>10841</v>
      </c>
      <c r="M2005" t="s">
        <v>10709</v>
      </c>
      <c r="N2005">
        <v>120</v>
      </c>
      <c r="O2005" t="s">
        <v>27863</v>
      </c>
      <c r="P2005" t="s">
        <v>13217</v>
      </c>
      <c r="Q2005">
        <v>0</v>
      </c>
    </row>
    <row r="2006" spans="1:17" x14ac:dyDescent="0.25">
      <c r="A2006" t="s">
        <v>7005</v>
      </c>
      <c r="B2006" t="s">
        <v>23822</v>
      </c>
      <c r="C2006">
        <v>7</v>
      </c>
      <c r="D2006" t="s">
        <v>27859</v>
      </c>
      <c r="E2006" t="s">
        <v>27860</v>
      </c>
      <c r="F2006" t="s">
        <v>27861</v>
      </c>
      <c r="G2006" t="s">
        <v>27862</v>
      </c>
      <c r="H2006">
        <v>10</v>
      </c>
      <c r="I2006">
        <v>3</v>
      </c>
      <c r="J2006" t="s">
        <v>12566</v>
      </c>
      <c r="K2006" t="s">
        <v>10685</v>
      </c>
      <c r="L2006" t="s">
        <v>10991</v>
      </c>
      <c r="M2006" t="s">
        <v>10993</v>
      </c>
      <c r="N2006">
        <v>60</v>
      </c>
      <c r="O2006" t="s">
        <v>27863</v>
      </c>
      <c r="P2006" t="s">
        <v>13217</v>
      </c>
      <c r="Q2006">
        <v>0</v>
      </c>
    </row>
    <row r="2007" spans="1:17" x14ac:dyDescent="0.25">
      <c r="A2007" t="s">
        <v>7015</v>
      </c>
      <c r="B2007" t="s">
        <v>23929</v>
      </c>
      <c r="C2007">
        <v>0.5</v>
      </c>
      <c r="D2007" t="s">
        <v>27859</v>
      </c>
      <c r="E2007" t="s">
        <v>27860</v>
      </c>
      <c r="F2007" t="s">
        <v>27867</v>
      </c>
      <c r="G2007" t="s">
        <v>27867</v>
      </c>
      <c r="H2007">
        <v>0.5</v>
      </c>
      <c r="I2007">
        <v>0</v>
      </c>
      <c r="J2007" t="s">
        <v>10683</v>
      </c>
      <c r="K2007" t="s">
        <v>10685</v>
      </c>
      <c r="L2007" t="s">
        <v>10803</v>
      </c>
      <c r="M2007" t="s">
        <v>10783</v>
      </c>
      <c r="N2007">
        <v>72</v>
      </c>
      <c r="O2007" t="s">
        <v>27863</v>
      </c>
      <c r="P2007" t="s">
        <v>10751</v>
      </c>
      <c r="Q2007">
        <v>0</v>
      </c>
    </row>
    <row r="2008" spans="1:17" x14ac:dyDescent="0.25">
      <c r="A2008" t="s">
        <v>7015</v>
      </c>
      <c r="B2008" t="s">
        <v>23929</v>
      </c>
      <c r="C2008">
        <v>3</v>
      </c>
      <c r="D2008" t="s">
        <v>27859</v>
      </c>
      <c r="E2008" t="s">
        <v>27860</v>
      </c>
      <c r="F2008" t="s">
        <v>27868</v>
      </c>
      <c r="G2008" t="s">
        <v>27862</v>
      </c>
      <c r="H2008">
        <v>3</v>
      </c>
      <c r="I2008">
        <v>0</v>
      </c>
      <c r="J2008" t="s">
        <v>10683</v>
      </c>
      <c r="K2008" t="s">
        <v>10685</v>
      </c>
      <c r="L2008" t="s">
        <v>10803</v>
      </c>
      <c r="M2008" t="s">
        <v>10783</v>
      </c>
      <c r="N2008">
        <v>72</v>
      </c>
      <c r="O2008" t="s">
        <v>27863</v>
      </c>
      <c r="P2008" t="s">
        <v>10751</v>
      </c>
      <c r="Q2008">
        <v>0</v>
      </c>
    </row>
    <row r="2009" spans="1:17" x14ac:dyDescent="0.25">
      <c r="A2009" t="s">
        <v>7017</v>
      </c>
      <c r="B2009" t="s">
        <v>23932</v>
      </c>
      <c r="C2009">
        <v>303</v>
      </c>
      <c r="D2009" t="s">
        <v>27859</v>
      </c>
      <c r="E2009" t="s">
        <v>27860</v>
      </c>
      <c r="F2009" t="s">
        <v>27865</v>
      </c>
      <c r="G2009" t="s">
        <v>27862</v>
      </c>
      <c r="H2009">
        <v>308</v>
      </c>
      <c r="I2009">
        <v>5</v>
      </c>
      <c r="J2009" t="s">
        <v>10683</v>
      </c>
      <c r="K2009" t="s">
        <v>10685</v>
      </c>
      <c r="L2009" t="s">
        <v>10803</v>
      </c>
      <c r="M2009" t="s">
        <v>10783</v>
      </c>
      <c r="N2009">
        <v>60</v>
      </c>
      <c r="O2009" t="s">
        <v>27863</v>
      </c>
      <c r="P2009" t="s">
        <v>10681</v>
      </c>
      <c r="Q2009">
        <v>0</v>
      </c>
    </row>
    <row r="2010" spans="1:17" x14ac:dyDescent="0.25">
      <c r="A2010" t="s">
        <v>7018</v>
      </c>
      <c r="B2010" t="s">
        <v>23934</v>
      </c>
      <c r="C2010">
        <v>25</v>
      </c>
      <c r="D2010" t="s">
        <v>27859</v>
      </c>
      <c r="E2010" t="s">
        <v>27860</v>
      </c>
      <c r="F2010" t="s">
        <v>27861</v>
      </c>
      <c r="G2010" t="s">
        <v>27862</v>
      </c>
      <c r="H2010">
        <v>42</v>
      </c>
      <c r="I2010">
        <v>17</v>
      </c>
      <c r="J2010" t="s">
        <v>10683</v>
      </c>
      <c r="K2010" t="s">
        <v>10685</v>
      </c>
      <c r="L2010" t="s">
        <v>10700</v>
      </c>
      <c r="M2010" t="s">
        <v>10702</v>
      </c>
      <c r="N2010">
        <v>120</v>
      </c>
      <c r="O2010" t="s">
        <v>27863</v>
      </c>
      <c r="P2010" t="s">
        <v>10681</v>
      </c>
      <c r="Q2010">
        <v>0</v>
      </c>
    </row>
    <row r="2011" spans="1:17" x14ac:dyDescent="0.25">
      <c r="A2011" t="s">
        <v>7019</v>
      </c>
      <c r="B2011" t="s">
        <v>23947</v>
      </c>
      <c r="C2011">
        <v>169</v>
      </c>
      <c r="D2011" t="s">
        <v>27859</v>
      </c>
      <c r="E2011" t="s">
        <v>27860</v>
      </c>
      <c r="F2011" t="s">
        <v>27861</v>
      </c>
      <c r="G2011" t="s">
        <v>27862</v>
      </c>
      <c r="H2011">
        <v>174</v>
      </c>
      <c r="I2011">
        <v>5</v>
      </c>
      <c r="J2011" t="s">
        <v>10683</v>
      </c>
      <c r="K2011" t="s">
        <v>10685</v>
      </c>
      <c r="L2011" t="s">
        <v>10686</v>
      </c>
      <c r="M2011" t="s">
        <v>10688</v>
      </c>
      <c r="N2011">
        <v>120</v>
      </c>
      <c r="O2011" t="s">
        <v>27863</v>
      </c>
      <c r="P2011" t="s">
        <v>10681</v>
      </c>
      <c r="Q2011">
        <v>0</v>
      </c>
    </row>
    <row r="2012" spans="1:17" x14ac:dyDescent="0.25">
      <c r="A2012" t="s">
        <v>7025</v>
      </c>
      <c r="B2012" t="s">
        <v>23956</v>
      </c>
      <c r="C2012">
        <v>0</v>
      </c>
      <c r="D2012" t="s">
        <v>27859</v>
      </c>
      <c r="E2012" t="s">
        <v>27860</v>
      </c>
      <c r="F2012" t="s">
        <v>27861</v>
      </c>
      <c r="G2012" t="s">
        <v>27862</v>
      </c>
      <c r="H2012">
        <v>1</v>
      </c>
      <c r="I2012">
        <v>1</v>
      </c>
      <c r="J2012" t="s">
        <v>10683</v>
      </c>
      <c r="K2012" t="s">
        <v>10685</v>
      </c>
      <c r="L2012" t="s">
        <v>10874</v>
      </c>
      <c r="M2012" t="s">
        <v>10709</v>
      </c>
      <c r="N2012">
        <v>120</v>
      </c>
      <c r="O2012" t="s">
        <v>27863</v>
      </c>
      <c r="P2012" t="s">
        <v>10751</v>
      </c>
      <c r="Q2012">
        <v>0</v>
      </c>
    </row>
    <row r="2013" spans="1:17" x14ac:dyDescent="0.25">
      <c r="A2013" t="s">
        <v>7026</v>
      </c>
      <c r="B2013" t="s">
        <v>23957</v>
      </c>
      <c r="C2013">
        <v>82</v>
      </c>
      <c r="D2013" t="s">
        <v>27859</v>
      </c>
      <c r="E2013" t="s">
        <v>27860</v>
      </c>
      <c r="F2013" t="s">
        <v>27861</v>
      </c>
      <c r="G2013" t="s">
        <v>27862</v>
      </c>
      <c r="H2013">
        <v>87</v>
      </c>
      <c r="I2013">
        <v>5</v>
      </c>
      <c r="J2013" t="s">
        <v>10683</v>
      </c>
      <c r="K2013" t="s">
        <v>10685</v>
      </c>
      <c r="L2013" t="s">
        <v>10694</v>
      </c>
      <c r="M2013" t="s">
        <v>10696</v>
      </c>
      <c r="N2013">
        <v>120</v>
      </c>
      <c r="O2013" t="s">
        <v>27863</v>
      </c>
      <c r="P2013" t="s">
        <v>10681</v>
      </c>
      <c r="Q2013">
        <v>0</v>
      </c>
    </row>
    <row r="2014" spans="1:17" x14ac:dyDescent="0.25">
      <c r="A2014" t="s">
        <v>7027</v>
      </c>
      <c r="B2014" t="s">
        <v>23958</v>
      </c>
      <c r="C2014">
        <v>21</v>
      </c>
      <c r="D2014" t="s">
        <v>27859</v>
      </c>
      <c r="E2014" t="s">
        <v>27860</v>
      </c>
      <c r="F2014" t="s">
        <v>27868</v>
      </c>
      <c r="G2014" t="s">
        <v>27862</v>
      </c>
      <c r="H2014">
        <v>21</v>
      </c>
      <c r="I2014">
        <v>0</v>
      </c>
      <c r="J2014" t="s">
        <v>12566</v>
      </c>
      <c r="K2014" t="s">
        <v>10685</v>
      </c>
      <c r="L2014" t="s">
        <v>13477</v>
      </c>
      <c r="M2014" t="s">
        <v>13477</v>
      </c>
      <c r="N2014">
        <v>60</v>
      </c>
      <c r="O2014" t="s">
        <v>27863</v>
      </c>
      <c r="P2014" t="s">
        <v>10856</v>
      </c>
      <c r="Q2014">
        <v>0</v>
      </c>
    </row>
    <row r="2015" spans="1:17" x14ac:dyDescent="0.25">
      <c r="A2015" t="s">
        <v>7034</v>
      </c>
      <c r="B2015" t="s">
        <v>23967</v>
      </c>
      <c r="C2015">
        <v>108</v>
      </c>
      <c r="D2015" t="s">
        <v>27859</v>
      </c>
      <c r="E2015" t="s">
        <v>27860</v>
      </c>
      <c r="F2015" t="s">
        <v>27861</v>
      </c>
      <c r="G2015" t="s">
        <v>27862</v>
      </c>
      <c r="H2015">
        <v>123</v>
      </c>
      <c r="I2015">
        <v>15</v>
      </c>
      <c r="J2015" t="s">
        <v>10683</v>
      </c>
      <c r="K2015" t="s">
        <v>10685</v>
      </c>
      <c r="L2015" t="s">
        <v>10728</v>
      </c>
      <c r="M2015" t="s">
        <v>10702</v>
      </c>
      <c r="N2015">
        <v>48</v>
      </c>
      <c r="O2015" t="s">
        <v>27863</v>
      </c>
      <c r="P2015" t="s">
        <v>10681</v>
      </c>
      <c r="Q2015">
        <v>0</v>
      </c>
    </row>
    <row r="2016" spans="1:17" x14ac:dyDescent="0.25">
      <c r="A2016" t="s">
        <v>7036</v>
      </c>
      <c r="B2016" t="s">
        <v>23973</v>
      </c>
      <c r="C2016">
        <v>237</v>
      </c>
      <c r="D2016" t="s">
        <v>27859</v>
      </c>
      <c r="E2016" t="s">
        <v>27860</v>
      </c>
      <c r="F2016" t="s">
        <v>27864</v>
      </c>
      <c r="G2016" t="s">
        <v>27862</v>
      </c>
      <c r="H2016">
        <v>263</v>
      </c>
      <c r="I2016">
        <v>26</v>
      </c>
      <c r="J2016" t="s">
        <v>10683</v>
      </c>
      <c r="K2016" t="s">
        <v>10685</v>
      </c>
      <c r="L2016" t="s">
        <v>10686</v>
      </c>
      <c r="M2016" t="s">
        <v>10688</v>
      </c>
      <c r="N2016">
        <v>120</v>
      </c>
      <c r="O2016" t="s">
        <v>27863</v>
      </c>
      <c r="P2016" t="s">
        <v>10681</v>
      </c>
      <c r="Q2016">
        <v>0</v>
      </c>
    </row>
    <row r="2017" spans="1:17" x14ac:dyDescent="0.25">
      <c r="A2017" t="s">
        <v>7038</v>
      </c>
      <c r="B2017" t="s">
        <v>23976</v>
      </c>
      <c r="C2017">
        <v>177</v>
      </c>
      <c r="D2017" t="s">
        <v>27859</v>
      </c>
      <c r="E2017" t="s">
        <v>27860</v>
      </c>
      <c r="F2017" t="s">
        <v>27861</v>
      </c>
      <c r="G2017" t="s">
        <v>27862</v>
      </c>
      <c r="H2017">
        <v>192</v>
      </c>
      <c r="I2017">
        <v>15</v>
      </c>
      <c r="J2017" t="s">
        <v>10683</v>
      </c>
      <c r="K2017" t="s">
        <v>10685</v>
      </c>
      <c r="L2017" t="s">
        <v>10686</v>
      </c>
      <c r="M2017" t="s">
        <v>10688</v>
      </c>
      <c r="N2017">
        <v>120</v>
      </c>
      <c r="O2017" t="s">
        <v>27863</v>
      </c>
      <c r="P2017" t="s">
        <v>10681</v>
      </c>
      <c r="Q2017">
        <v>0</v>
      </c>
    </row>
    <row r="2018" spans="1:17" x14ac:dyDescent="0.25">
      <c r="A2018" t="s">
        <v>7039</v>
      </c>
      <c r="B2018" t="s">
        <v>23977</v>
      </c>
      <c r="C2018">
        <v>233.73333299999999</v>
      </c>
      <c r="D2018" t="s">
        <v>27859</v>
      </c>
      <c r="E2018" t="s">
        <v>27860</v>
      </c>
      <c r="F2018" t="s">
        <v>27864</v>
      </c>
      <c r="G2018" t="s">
        <v>27862</v>
      </c>
      <c r="H2018">
        <v>274.73333300000002</v>
      </c>
      <c r="I2018">
        <v>41</v>
      </c>
      <c r="J2018" t="s">
        <v>10683</v>
      </c>
      <c r="K2018" t="s">
        <v>10685</v>
      </c>
      <c r="L2018" t="s">
        <v>10686</v>
      </c>
      <c r="M2018" t="s">
        <v>10688</v>
      </c>
      <c r="N2018">
        <v>120</v>
      </c>
      <c r="O2018" t="s">
        <v>27863</v>
      </c>
      <c r="P2018" t="s">
        <v>10681</v>
      </c>
      <c r="Q2018">
        <v>0</v>
      </c>
    </row>
    <row r="2019" spans="1:17" x14ac:dyDescent="0.25">
      <c r="A2019" t="s">
        <v>7048</v>
      </c>
      <c r="B2019" t="s">
        <v>23988</v>
      </c>
      <c r="C2019">
        <v>112</v>
      </c>
      <c r="D2019" t="s">
        <v>27859</v>
      </c>
      <c r="E2019" t="s">
        <v>27860</v>
      </c>
      <c r="F2019" t="s">
        <v>27864</v>
      </c>
      <c r="G2019" t="s">
        <v>27862</v>
      </c>
      <c r="H2019">
        <v>117</v>
      </c>
      <c r="I2019">
        <v>5</v>
      </c>
      <c r="J2019" t="s">
        <v>10683</v>
      </c>
      <c r="K2019" t="s">
        <v>10685</v>
      </c>
      <c r="L2019" t="s">
        <v>10686</v>
      </c>
      <c r="M2019" t="s">
        <v>10688</v>
      </c>
      <c r="N2019">
        <v>30</v>
      </c>
      <c r="O2019" t="s">
        <v>27863</v>
      </c>
      <c r="P2019" t="s">
        <v>10681</v>
      </c>
      <c r="Q2019">
        <v>0</v>
      </c>
    </row>
    <row r="2020" spans="1:17" x14ac:dyDescent="0.25">
      <c r="A2020" t="s">
        <v>7049</v>
      </c>
      <c r="B2020" t="s">
        <v>23990</v>
      </c>
      <c r="C2020">
        <v>153</v>
      </c>
      <c r="D2020" t="s">
        <v>27859</v>
      </c>
      <c r="E2020" t="s">
        <v>27860</v>
      </c>
      <c r="F2020" t="s">
        <v>27872</v>
      </c>
      <c r="G2020" t="s">
        <v>27862</v>
      </c>
      <c r="H2020">
        <v>153</v>
      </c>
      <c r="I2020">
        <v>0</v>
      </c>
      <c r="J2020" t="s">
        <v>10683</v>
      </c>
      <c r="K2020" t="s">
        <v>10685</v>
      </c>
      <c r="L2020" t="s">
        <v>10686</v>
      </c>
      <c r="M2020" t="s">
        <v>10688</v>
      </c>
      <c r="N2020">
        <v>120</v>
      </c>
      <c r="O2020" t="s">
        <v>27863</v>
      </c>
      <c r="P2020" t="s">
        <v>10681</v>
      </c>
      <c r="Q2020">
        <v>0</v>
      </c>
    </row>
    <row r="2021" spans="1:17" x14ac:dyDescent="0.25">
      <c r="A2021" t="s">
        <v>7049</v>
      </c>
      <c r="B2021" t="s">
        <v>23990</v>
      </c>
      <c r="C2021">
        <v>42</v>
      </c>
      <c r="D2021" t="s">
        <v>27859</v>
      </c>
      <c r="E2021" t="s">
        <v>27860</v>
      </c>
      <c r="F2021" t="s">
        <v>27864</v>
      </c>
      <c r="G2021" t="s">
        <v>27862</v>
      </c>
      <c r="H2021">
        <v>74</v>
      </c>
      <c r="I2021">
        <v>32</v>
      </c>
      <c r="J2021" t="s">
        <v>10683</v>
      </c>
      <c r="K2021" t="s">
        <v>10685</v>
      </c>
      <c r="L2021" t="s">
        <v>10686</v>
      </c>
      <c r="M2021" t="s">
        <v>10688</v>
      </c>
      <c r="N2021">
        <v>120</v>
      </c>
      <c r="O2021" t="s">
        <v>27863</v>
      </c>
      <c r="P2021" t="s">
        <v>10681</v>
      </c>
      <c r="Q2021">
        <v>0</v>
      </c>
    </row>
    <row r="2022" spans="1:17" x14ac:dyDescent="0.25">
      <c r="A2022" t="s">
        <v>7050</v>
      </c>
      <c r="B2022" t="s">
        <v>23991</v>
      </c>
      <c r="C2022">
        <v>436.08333299999998</v>
      </c>
      <c r="D2022" t="s">
        <v>27859</v>
      </c>
      <c r="E2022" t="s">
        <v>27860</v>
      </c>
      <c r="F2022" t="s">
        <v>27861</v>
      </c>
      <c r="G2022" t="s">
        <v>27862</v>
      </c>
      <c r="H2022">
        <v>503.08333299999998</v>
      </c>
      <c r="I2022">
        <v>66</v>
      </c>
      <c r="J2022" t="s">
        <v>10683</v>
      </c>
      <c r="K2022" t="s">
        <v>10685</v>
      </c>
      <c r="L2022" t="s">
        <v>10686</v>
      </c>
      <c r="M2022" t="s">
        <v>10688</v>
      </c>
      <c r="N2022">
        <v>120</v>
      </c>
      <c r="O2022" t="s">
        <v>27863</v>
      </c>
      <c r="P2022" t="s">
        <v>10681</v>
      </c>
      <c r="Q2022">
        <v>0</v>
      </c>
    </row>
    <row r="2023" spans="1:17" x14ac:dyDescent="0.25">
      <c r="A2023" t="s">
        <v>7051</v>
      </c>
      <c r="B2023" t="s">
        <v>23992</v>
      </c>
      <c r="C2023">
        <v>189</v>
      </c>
      <c r="D2023" t="s">
        <v>27859</v>
      </c>
      <c r="E2023" t="s">
        <v>27860</v>
      </c>
      <c r="F2023" t="s">
        <v>27861</v>
      </c>
      <c r="G2023" t="s">
        <v>27862</v>
      </c>
      <c r="H2023">
        <v>233</v>
      </c>
      <c r="I2023">
        <v>44</v>
      </c>
      <c r="J2023" t="s">
        <v>10683</v>
      </c>
      <c r="K2023" t="s">
        <v>10685</v>
      </c>
      <c r="L2023" t="s">
        <v>10686</v>
      </c>
      <c r="M2023" t="s">
        <v>10688</v>
      </c>
      <c r="N2023">
        <v>120</v>
      </c>
      <c r="O2023" t="s">
        <v>27863</v>
      </c>
      <c r="P2023" t="s">
        <v>10681</v>
      </c>
      <c r="Q2023">
        <v>0</v>
      </c>
    </row>
    <row r="2024" spans="1:17" x14ac:dyDescent="0.25">
      <c r="A2024" t="s">
        <v>7055</v>
      </c>
      <c r="B2024" t="s">
        <v>23996</v>
      </c>
      <c r="C2024">
        <v>16</v>
      </c>
      <c r="D2024" t="s">
        <v>27859</v>
      </c>
      <c r="E2024" t="s">
        <v>27860</v>
      </c>
      <c r="F2024" t="s">
        <v>27861</v>
      </c>
      <c r="G2024" t="s">
        <v>27862</v>
      </c>
      <c r="H2024">
        <v>19</v>
      </c>
      <c r="I2024">
        <v>3</v>
      </c>
      <c r="J2024" t="s">
        <v>10683</v>
      </c>
      <c r="K2024" t="s">
        <v>10685</v>
      </c>
      <c r="L2024" t="s">
        <v>10761</v>
      </c>
      <c r="M2024" t="s">
        <v>10709</v>
      </c>
      <c r="N2024">
        <v>20</v>
      </c>
      <c r="O2024" t="s">
        <v>27863</v>
      </c>
      <c r="P2024" t="s">
        <v>10681</v>
      </c>
      <c r="Q2024">
        <v>0</v>
      </c>
    </row>
    <row r="2025" spans="1:17" x14ac:dyDescent="0.25">
      <c r="A2025" t="s">
        <v>7060</v>
      </c>
      <c r="B2025" t="s">
        <v>24003</v>
      </c>
      <c r="C2025">
        <v>0</v>
      </c>
      <c r="D2025" t="s">
        <v>27859</v>
      </c>
      <c r="E2025" t="s">
        <v>27860</v>
      </c>
      <c r="F2025" t="s">
        <v>27861</v>
      </c>
      <c r="G2025" t="s">
        <v>27862</v>
      </c>
      <c r="H2025">
        <v>1</v>
      </c>
      <c r="I2025">
        <v>1</v>
      </c>
      <c r="J2025" t="s">
        <v>10683</v>
      </c>
      <c r="K2025" t="s">
        <v>10685</v>
      </c>
      <c r="L2025" t="s">
        <v>16228</v>
      </c>
      <c r="M2025" t="s">
        <v>10763</v>
      </c>
      <c r="N2025">
        <v>60</v>
      </c>
      <c r="O2025" t="s">
        <v>27863</v>
      </c>
      <c r="P2025" t="s">
        <v>10751</v>
      </c>
      <c r="Q2025">
        <v>0</v>
      </c>
    </row>
    <row r="2026" spans="1:17" x14ac:dyDescent="0.25">
      <c r="A2026" t="s">
        <v>7063</v>
      </c>
      <c r="B2026" t="s">
        <v>24006</v>
      </c>
      <c r="C2026">
        <v>65</v>
      </c>
      <c r="D2026" t="s">
        <v>27859</v>
      </c>
      <c r="E2026" t="s">
        <v>27860</v>
      </c>
      <c r="F2026" t="s">
        <v>27861</v>
      </c>
      <c r="G2026" t="s">
        <v>27862</v>
      </c>
      <c r="H2026">
        <v>71</v>
      </c>
      <c r="I2026">
        <v>6</v>
      </c>
      <c r="J2026" t="s">
        <v>10683</v>
      </c>
      <c r="K2026" t="s">
        <v>10685</v>
      </c>
      <c r="L2026" t="s">
        <v>11884</v>
      </c>
      <c r="M2026" t="s">
        <v>10702</v>
      </c>
      <c r="N2026">
        <v>48</v>
      </c>
      <c r="O2026" t="s">
        <v>27863</v>
      </c>
      <c r="P2026" t="s">
        <v>10681</v>
      </c>
      <c r="Q2026">
        <v>0</v>
      </c>
    </row>
    <row r="2027" spans="1:17" x14ac:dyDescent="0.25">
      <c r="A2027" t="s">
        <v>7066</v>
      </c>
      <c r="B2027" t="s">
        <v>24014</v>
      </c>
      <c r="C2027">
        <v>60</v>
      </c>
      <c r="D2027" t="s">
        <v>27859</v>
      </c>
      <c r="E2027" t="s">
        <v>27860</v>
      </c>
      <c r="F2027" t="s">
        <v>27861</v>
      </c>
      <c r="G2027" t="s">
        <v>27862</v>
      </c>
      <c r="H2027">
        <v>66</v>
      </c>
      <c r="I2027">
        <v>4</v>
      </c>
      <c r="J2027" t="s">
        <v>10683</v>
      </c>
      <c r="K2027" t="s">
        <v>10685</v>
      </c>
      <c r="L2027" t="s">
        <v>10746</v>
      </c>
      <c r="M2027" t="s">
        <v>10696</v>
      </c>
      <c r="N2027">
        <v>120</v>
      </c>
      <c r="O2027" t="s">
        <v>27863</v>
      </c>
      <c r="P2027" t="s">
        <v>10681</v>
      </c>
      <c r="Q2027">
        <v>0</v>
      </c>
    </row>
    <row r="2028" spans="1:17" x14ac:dyDescent="0.25">
      <c r="A2028" t="s">
        <v>7069</v>
      </c>
      <c r="B2028" t="s">
        <v>24018</v>
      </c>
      <c r="C2028">
        <v>269</v>
      </c>
      <c r="D2028" t="s">
        <v>27859</v>
      </c>
      <c r="E2028" t="s">
        <v>27860</v>
      </c>
      <c r="F2028" t="s">
        <v>27861</v>
      </c>
      <c r="G2028" t="s">
        <v>27862</v>
      </c>
      <c r="H2028">
        <v>291</v>
      </c>
      <c r="I2028">
        <v>21</v>
      </c>
      <c r="J2028" t="s">
        <v>10683</v>
      </c>
      <c r="K2028" t="s">
        <v>10685</v>
      </c>
      <c r="L2028" t="s">
        <v>10686</v>
      </c>
      <c r="M2028" t="s">
        <v>10688</v>
      </c>
      <c r="N2028">
        <v>120</v>
      </c>
      <c r="O2028" t="s">
        <v>27863</v>
      </c>
      <c r="P2028" t="s">
        <v>10681</v>
      </c>
      <c r="Q2028">
        <v>0</v>
      </c>
    </row>
    <row r="2029" spans="1:17" x14ac:dyDescent="0.25">
      <c r="A2029" t="s">
        <v>7071</v>
      </c>
      <c r="B2029" t="s">
        <v>24022</v>
      </c>
      <c r="C2029">
        <v>35</v>
      </c>
      <c r="D2029" t="s">
        <v>27859</v>
      </c>
      <c r="E2029" t="s">
        <v>27860</v>
      </c>
      <c r="F2029" t="s">
        <v>27861</v>
      </c>
      <c r="G2029" t="s">
        <v>27862</v>
      </c>
      <c r="H2029">
        <v>40</v>
      </c>
      <c r="I2029">
        <v>5</v>
      </c>
      <c r="J2029" t="s">
        <v>10683</v>
      </c>
      <c r="K2029" t="s">
        <v>10685</v>
      </c>
      <c r="L2029" t="s">
        <v>10686</v>
      </c>
      <c r="M2029" t="s">
        <v>10688</v>
      </c>
      <c r="N2029">
        <v>20</v>
      </c>
      <c r="O2029" t="s">
        <v>27863</v>
      </c>
      <c r="P2029" t="s">
        <v>10681</v>
      </c>
      <c r="Q2029">
        <v>0</v>
      </c>
    </row>
    <row r="2030" spans="1:17" x14ac:dyDescent="0.25">
      <c r="A2030" t="s">
        <v>7077</v>
      </c>
      <c r="B2030" t="s">
        <v>23869</v>
      </c>
      <c r="C2030">
        <v>173</v>
      </c>
      <c r="D2030" t="s">
        <v>27859</v>
      </c>
      <c r="E2030" t="s">
        <v>27860</v>
      </c>
      <c r="F2030" t="s">
        <v>27866</v>
      </c>
      <c r="G2030" t="s">
        <v>27862</v>
      </c>
      <c r="H2030">
        <v>207</v>
      </c>
      <c r="I2030">
        <v>33</v>
      </c>
      <c r="J2030" t="s">
        <v>10683</v>
      </c>
      <c r="K2030" t="s">
        <v>10685</v>
      </c>
      <c r="L2030" t="s">
        <v>10686</v>
      </c>
      <c r="M2030" t="s">
        <v>10688</v>
      </c>
      <c r="N2030">
        <v>120</v>
      </c>
      <c r="O2030" t="s">
        <v>27863</v>
      </c>
      <c r="P2030" t="s">
        <v>10681</v>
      </c>
      <c r="Q2030">
        <v>0</v>
      </c>
    </row>
    <row r="2031" spans="1:17" x14ac:dyDescent="0.25">
      <c r="A2031" t="s">
        <v>10144</v>
      </c>
      <c r="B2031" t="s">
        <v>24033</v>
      </c>
      <c r="C2031">
        <v>0.25</v>
      </c>
      <c r="D2031" t="s">
        <v>27859</v>
      </c>
      <c r="E2031" t="s">
        <v>27860</v>
      </c>
      <c r="F2031" t="s">
        <v>27867</v>
      </c>
      <c r="G2031" t="s">
        <v>27867</v>
      </c>
      <c r="H2031">
        <v>0.25</v>
      </c>
      <c r="I2031">
        <v>0</v>
      </c>
      <c r="J2031" t="s">
        <v>10752</v>
      </c>
      <c r="K2031" t="s">
        <v>10685</v>
      </c>
      <c r="L2031" t="s">
        <v>11884</v>
      </c>
      <c r="M2031" t="s">
        <v>10702</v>
      </c>
      <c r="N2031">
        <v>12</v>
      </c>
      <c r="O2031" t="s">
        <v>27863</v>
      </c>
      <c r="P2031" t="s">
        <v>10751</v>
      </c>
      <c r="Q2031">
        <v>0</v>
      </c>
    </row>
    <row r="2032" spans="1:17" x14ac:dyDescent="0.25">
      <c r="A2032" t="s">
        <v>7083</v>
      </c>
      <c r="B2032" t="s">
        <v>24039</v>
      </c>
      <c r="C2032">
        <v>129</v>
      </c>
      <c r="D2032" t="s">
        <v>27859</v>
      </c>
      <c r="E2032" t="s">
        <v>27860</v>
      </c>
      <c r="F2032" t="s">
        <v>27864</v>
      </c>
      <c r="G2032" t="s">
        <v>27862</v>
      </c>
      <c r="H2032">
        <v>136</v>
      </c>
      <c r="I2032">
        <v>7</v>
      </c>
      <c r="J2032" t="s">
        <v>10683</v>
      </c>
      <c r="K2032" t="s">
        <v>10685</v>
      </c>
      <c r="L2032" t="s">
        <v>10686</v>
      </c>
      <c r="M2032" t="s">
        <v>10688</v>
      </c>
      <c r="N2032">
        <v>120</v>
      </c>
      <c r="O2032" t="s">
        <v>27863</v>
      </c>
      <c r="P2032" t="s">
        <v>10681</v>
      </c>
      <c r="Q2032">
        <v>0</v>
      </c>
    </row>
    <row r="2033" spans="1:17" x14ac:dyDescent="0.25">
      <c r="A2033" t="s">
        <v>7084</v>
      </c>
      <c r="B2033" t="s">
        <v>24040</v>
      </c>
      <c r="C2033">
        <v>153.02500000000001</v>
      </c>
      <c r="D2033" t="s">
        <v>27859</v>
      </c>
      <c r="E2033" t="s">
        <v>27860</v>
      </c>
      <c r="F2033" t="s">
        <v>27864</v>
      </c>
      <c r="G2033" t="s">
        <v>27862</v>
      </c>
      <c r="H2033">
        <v>156.02500000000001</v>
      </c>
      <c r="I2033">
        <v>3</v>
      </c>
      <c r="J2033" t="s">
        <v>10683</v>
      </c>
      <c r="K2033" t="s">
        <v>10685</v>
      </c>
      <c r="L2033" t="s">
        <v>10686</v>
      </c>
      <c r="M2033" t="s">
        <v>10688</v>
      </c>
      <c r="N2033">
        <v>120</v>
      </c>
      <c r="O2033" t="s">
        <v>27863</v>
      </c>
      <c r="P2033" t="s">
        <v>10681</v>
      </c>
      <c r="Q2033">
        <v>0</v>
      </c>
    </row>
    <row r="2034" spans="1:17" x14ac:dyDescent="0.25">
      <c r="A2034" t="s">
        <v>7091</v>
      </c>
      <c r="B2034" t="s">
        <v>24048</v>
      </c>
      <c r="C2034">
        <v>143</v>
      </c>
      <c r="D2034" t="s">
        <v>27859</v>
      </c>
      <c r="E2034" t="s">
        <v>27860</v>
      </c>
      <c r="F2034" t="s">
        <v>27861</v>
      </c>
      <c r="G2034" t="s">
        <v>27862</v>
      </c>
      <c r="H2034">
        <v>152</v>
      </c>
      <c r="I2034">
        <v>9</v>
      </c>
      <c r="J2034" t="s">
        <v>10683</v>
      </c>
      <c r="K2034" t="s">
        <v>10685</v>
      </c>
      <c r="L2034" t="s">
        <v>10728</v>
      </c>
      <c r="M2034" t="s">
        <v>10702</v>
      </c>
      <c r="N2034">
        <v>48</v>
      </c>
      <c r="O2034" t="s">
        <v>27863</v>
      </c>
      <c r="P2034" t="s">
        <v>10681</v>
      </c>
      <c r="Q2034">
        <v>0</v>
      </c>
    </row>
    <row r="2035" spans="1:17" x14ac:dyDescent="0.25">
      <c r="A2035" t="s">
        <v>7092</v>
      </c>
      <c r="B2035" t="s">
        <v>24052</v>
      </c>
      <c r="C2035">
        <v>35</v>
      </c>
      <c r="D2035" t="s">
        <v>27859</v>
      </c>
      <c r="E2035" t="s">
        <v>27860</v>
      </c>
      <c r="F2035" t="s">
        <v>27861</v>
      </c>
      <c r="G2035" t="s">
        <v>27862</v>
      </c>
      <c r="H2035">
        <v>44</v>
      </c>
      <c r="I2035">
        <v>9</v>
      </c>
      <c r="J2035" t="s">
        <v>10683</v>
      </c>
      <c r="K2035" t="s">
        <v>10685</v>
      </c>
      <c r="L2035" t="s">
        <v>10686</v>
      </c>
      <c r="M2035" t="s">
        <v>10688</v>
      </c>
      <c r="N2035">
        <v>12</v>
      </c>
      <c r="O2035" t="s">
        <v>27863</v>
      </c>
      <c r="P2035" t="s">
        <v>10681</v>
      </c>
      <c r="Q2035">
        <v>0</v>
      </c>
    </row>
    <row r="2036" spans="1:17" x14ac:dyDescent="0.25">
      <c r="A2036" t="s">
        <v>7093</v>
      </c>
      <c r="B2036" t="s">
        <v>24053</v>
      </c>
      <c r="C2036">
        <v>121</v>
      </c>
      <c r="D2036" t="s">
        <v>27859</v>
      </c>
      <c r="E2036" t="s">
        <v>27860</v>
      </c>
      <c r="F2036" t="s">
        <v>27861</v>
      </c>
      <c r="G2036" t="s">
        <v>27862</v>
      </c>
      <c r="H2036">
        <v>128</v>
      </c>
      <c r="I2036">
        <v>7</v>
      </c>
      <c r="J2036" t="s">
        <v>10683</v>
      </c>
      <c r="K2036" t="s">
        <v>10685</v>
      </c>
      <c r="L2036" t="s">
        <v>10686</v>
      </c>
      <c r="M2036" t="s">
        <v>10688</v>
      </c>
      <c r="N2036">
        <v>12</v>
      </c>
      <c r="O2036" t="s">
        <v>27863</v>
      </c>
      <c r="P2036" t="s">
        <v>10681</v>
      </c>
      <c r="Q2036">
        <v>0</v>
      </c>
    </row>
    <row r="2037" spans="1:17" x14ac:dyDescent="0.25">
      <c r="A2037" t="s">
        <v>7094</v>
      </c>
      <c r="B2037" t="s">
        <v>24054</v>
      </c>
      <c r="C2037">
        <v>151</v>
      </c>
      <c r="D2037" t="s">
        <v>27859</v>
      </c>
      <c r="E2037" t="s">
        <v>27860</v>
      </c>
      <c r="F2037" t="s">
        <v>27861</v>
      </c>
      <c r="G2037" t="s">
        <v>27862</v>
      </c>
      <c r="H2037">
        <v>173</v>
      </c>
      <c r="I2037">
        <v>22</v>
      </c>
      <c r="J2037" t="s">
        <v>10683</v>
      </c>
      <c r="K2037" t="s">
        <v>10685</v>
      </c>
      <c r="L2037" t="s">
        <v>10686</v>
      </c>
      <c r="M2037" t="s">
        <v>10688</v>
      </c>
      <c r="N2037">
        <v>120</v>
      </c>
      <c r="O2037" t="s">
        <v>27863</v>
      </c>
      <c r="P2037" t="s">
        <v>10681</v>
      </c>
      <c r="Q2037">
        <v>0</v>
      </c>
    </row>
    <row r="2038" spans="1:17" x14ac:dyDescent="0.25">
      <c r="A2038" t="s">
        <v>10149</v>
      </c>
      <c r="B2038" t="s">
        <v>24068</v>
      </c>
      <c r="C2038">
        <v>21</v>
      </c>
      <c r="D2038" t="s">
        <v>27859</v>
      </c>
      <c r="E2038" t="s">
        <v>27860</v>
      </c>
      <c r="F2038" t="s">
        <v>27861</v>
      </c>
      <c r="G2038" t="s">
        <v>27862</v>
      </c>
      <c r="H2038">
        <v>21</v>
      </c>
      <c r="I2038">
        <v>0</v>
      </c>
      <c r="J2038" t="s">
        <v>10683</v>
      </c>
      <c r="K2038" t="s">
        <v>10685</v>
      </c>
      <c r="L2038" t="s">
        <v>14397</v>
      </c>
      <c r="M2038" t="s">
        <v>10709</v>
      </c>
      <c r="N2038">
        <v>36</v>
      </c>
      <c r="O2038" t="s">
        <v>27863</v>
      </c>
      <c r="P2038" t="s">
        <v>10681</v>
      </c>
      <c r="Q2038">
        <v>0</v>
      </c>
    </row>
    <row r="2039" spans="1:17" x14ac:dyDescent="0.25">
      <c r="A2039" t="s">
        <v>7100</v>
      </c>
      <c r="B2039" t="s">
        <v>24070</v>
      </c>
      <c r="C2039">
        <v>201</v>
      </c>
      <c r="D2039" t="s">
        <v>27859</v>
      </c>
      <c r="E2039" t="s">
        <v>27860</v>
      </c>
      <c r="F2039" t="s">
        <v>27861</v>
      </c>
      <c r="G2039" t="s">
        <v>27862</v>
      </c>
      <c r="H2039">
        <v>225</v>
      </c>
      <c r="I2039">
        <v>24</v>
      </c>
      <c r="J2039" t="s">
        <v>10683</v>
      </c>
      <c r="K2039" t="s">
        <v>10685</v>
      </c>
      <c r="L2039" t="s">
        <v>10686</v>
      </c>
      <c r="M2039" t="s">
        <v>10688</v>
      </c>
      <c r="N2039">
        <v>120</v>
      </c>
      <c r="O2039" t="s">
        <v>27863</v>
      </c>
      <c r="P2039" t="s">
        <v>10681</v>
      </c>
      <c r="Q2039">
        <v>0</v>
      </c>
    </row>
    <row r="2040" spans="1:17" x14ac:dyDescent="0.25">
      <c r="A2040" t="s">
        <v>7101</v>
      </c>
      <c r="B2040" t="s">
        <v>24071</v>
      </c>
      <c r="C2040">
        <v>158</v>
      </c>
      <c r="D2040" t="s">
        <v>27859</v>
      </c>
      <c r="E2040" t="s">
        <v>27860</v>
      </c>
      <c r="F2040" t="s">
        <v>27861</v>
      </c>
      <c r="G2040" t="s">
        <v>27862</v>
      </c>
      <c r="H2040">
        <v>158</v>
      </c>
      <c r="I2040">
        <v>0</v>
      </c>
      <c r="J2040" t="s">
        <v>10683</v>
      </c>
      <c r="K2040" t="s">
        <v>10685</v>
      </c>
      <c r="L2040" t="s">
        <v>11609</v>
      </c>
      <c r="M2040" t="s">
        <v>10993</v>
      </c>
      <c r="N2040">
        <v>120</v>
      </c>
      <c r="O2040" t="s">
        <v>27863</v>
      </c>
      <c r="P2040" t="s">
        <v>10681</v>
      </c>
      <c r="Q2040">
        <v>0</v>
      </c>
    </row>
    <row r="2041" spans="1:17" x14ac:dyDescent="0.25">
      <c r="A2041" t="s">
        <v>7124</v>
      </c>
      <c r="B2041" t="s">
        <v>24141</v>
      </c>
      <c r="C2041">
        <v>0.41666700000000001</v>
      </c>
      <c r="D2041" t="s">
        <v>27859</v>
      </c>
      <c r="E2041" t="s">
        <v>27860</v>
      </c>
      <c r="F2041" t="s">
        <v>27867</v>
      </c>
      <c r="G2041" t="s">
        <v>27867</v>
      </c>
      <c r="H2041">
        <v>0.41666700000000001</v>
      </c>
      <c r="I2041">
        <v>0</v>
      </c>
      <c r="J2041" t="s">
        <v>10683</v>
      </c>
      <c r="K2041" t="s">
        <v>10685</v>
      </c>
      <c r="L2041" t="s">
        <v>12700</v>
      </c>
      <c r="M2041" t="s">
        <v>8187</v>
      </c>
      <c r="N2041">
        <v>48</v>
      </c>
      <c r="O2041" t="s">
        <v>27863</v>
      </c>
      <c r="P2041" t="s">
        <v>10681</v>
      </c>
      <c r="Q2041">
        <v>0</v>
      </c>
    </row>
    <row r="2042" spans="1:17" x14ac:dyDescent="0.25">
      <c r="A2042" t="s">
        <v>7127</v>
      </c>
      <c r="B2042" t="s">
        <v>24153</v>
      </c>
      <c r="C2042">
        <v>104</v>
      </c>
      <c r="D2042" t="s">
        <v>27859</v>
      </c>
      <c r="E2042" t="s">
        <v>27860</v>
      </c>
      <c r="F2042" t="s">
        <v>27861</v>
      </c>
      <c r="G2042" t="s">
        <v>27862</v>
      </c>
      <c r="H2042">
        <v>107</v>
      </c>
      <c r="I2042">
        <v>3</v>
      </c>
      <c r="J2042" t="s">
        <v>10683</v>
      </c>
      <c r="K2042" t="s">
        <v>10685</v>
      </c>
      <c r="L2042" t="s">
        <v>10728</v>
      </c>
      <c r="M2042" t="s">
        <v>10702</v>
      </c>
      <c r="N2042">
        <v>48</v>
      </c>
      <c r="O2042" t="s">
        <v>27863</v>
      </c>
      <c r="P2042" t="s">
        <v>10681</v>
      </c>
      <c r="Q2042">
        <v>0</v>
      </c>
    </row>
    <row r="2043" spans="1:17" x14ac:dyDescent="0.25">
      <c r="A2043" t="s">
        <v>7154</v>
      </c>
      <c r="B2043" t="s">
        <v>24314</v>
      </c>
      <c r="C2043">
        <v>121</v>
      </c>
      <c r="D2043" t="s">
        <v>27859</v>
      </c>
      <c r="E2043" t="s">
        <v>27860</v>
      </c>
      <c r="F2043" t="s">
        <v>27861</v>
      </c>
      <c r="G2043" t="s">
        <v>27862</v>
      </c>
      <c r="H2043">
        <v>146</v>
      </c>
      <c r="I2043">
        <v>25</v>
      </c>
      <c r="J2043" t="s">
        <v>10683</v>
      </c>
      <c r="K2043" t="s">
        <v>10685</v>
      </c>
      <c r="L2043" t="s">
        <v>10728</v>
      </c>
      <c r="M2043" t="s">
        <v>10702</v>
      </c>
      <c r="N2043">
        <v>48</v>
      </c>
      <c r="O2043" t="s">
        <v>27863</v>
      </c>
      <c r="P2043" t="s">
        <v>10681</v>
      </c>
      <c r="Q2043">
        <v>0</v>
      </c>
    </row>
    <row r="2044" spans="1:17" x14ac:dyDescent="0.25">
      <c r="A2044" t="s">
        <v>7155</v>
      </c>
      <c r="B2044" t="s">
        <v>24315</v>
      </c>
      <c r="C2044">
        <v>0</v>
      </c>
      <c r="D2044" t="s">
        <v>27859</v>
      </c>
      <c r="E2044" t="s">
        <v>27860</v>
      </c>
      <c r="F2044" t="s">
        <v>27864</v>
      </c>
      <c r="G2044" t="s">
        <v>27862</v>
      </c>
      <c r="H2044">
        <v>4</v>
      </c>
      <c r="I2044">
        <v>4</v>
      </c>
      <c r="J2044" t="s">
        <v>10683</v>
      </c>
      <c r="K2044" t="s">
        <v>10685</v>
      </c>
      <c r="L2044" t="s">
        <v>12700</v>
      </c>
      <c r="M2044" t="s">
        <v>8187</v>
      </c>
      <c r="N2044">
        <v>48</v>
      </c>
      <c r="O2044" t="s">
        <v>27863</v>
      </c>
      <c r="P2044" t="s">
        <v>10681</v>
      </c>
      <c r="Q2044">
        <v>0</v>
      </c>
    </row>
    <row r="2045" spans="1:17" x14ac:dyDescent="0.25">
      <c r="A2045" t="s">
        <v>7160</v>
      </c>
      <c r="B2045" t="s">
        <v>24251</v>
      </c>
      <c r="C2045">
        <v>1</v>
      </c>
      <c r="D2045" t="s">
        <v>27859</v>
      </c>
      <c r="E2045" t="s">
        <v>27860</v>
      </c>
      <c r="F2045" t="s">
        <v>27873</v>
      </c>
      <c r="G2045" t="s">
        <v>27862</v>
      </c>
      <c r="H2045">
        <v>1</v>
      </c>
      <c r="I2045">
        <v>0</v>
      </c>
      <c r="J2045" t="s">
        <v>10683</v>
      </c>
      <c r="K2045" t="s">
        <v>10685</v>
      </c>
      <c r="L2045" t="s">
        <v>10728</v>
      </c>
      <c r="M2045" t="s">
        <v>10702</v>
      </c>
      <c r="N2045">
        <v>48</v>
      </c>
      <c r="O2045" t="s">
        <v>27863</v>
      </c>
      <c r="P2045" t="s">
        <v>10751</v>
      </c>
      <c r="Q2045">
        <v>0</v>
      </c>
    </row>
    <row r="2046" spans="1:17" x14ac:dyDescent="0.25">
      <c r="A2046" t="s">
        <v>7163</v>
      </c>
      <c r="B2046" t="s">
        <v>24323</v>
      </c>
      <c r="C2046">
        <v>38</v>
      </c>
      <c r="D2046" t="s">
        <v>27859</v>
      </c>
      <c r="E2046" t="s">
        <v>27860</v>
      </c>
      <c r="F2046" t="s">
        <v>27865</v>
      </c>
      <c r="G2046" t="s">
        <v>27862</v>
      </c>
      <c r="H2046">
        <v>46</v>
      </c>
      <c r="I2046">
        <v>8</v>
      </c>
      <c r="J2046" t="s">
        <v>10683</v>
      </c>
      <c r="K2046" t="s">
        <v>10685</v>
      </c>
      <c r="L2046" t="s">
        <v>10686</v>
      </c>
      <c r="M2046" t="s">
        <v>10688</v>
      </c>
      <c r="N2046">
        <v>48</v>
      </c>
      <c r="O2046" t="s">
        <v>27863</v>
      </c>
      <c r="P2046" t="s">
        <v>10681</v>
      </c>
      <c r="Q2046">
        <v>0</v>
      </c>
    </row>
    <row r="2047" spans="1:17" x14ac:dyDescent="0.25">
      <c r="A2047" t="s">
        <v>7164</v>
      </c>
      <c r="B2047" t="s">
        <v>24327</v>
      </c>
      <c r="C2047">
        <v>315</v>
      </c>
      <c r="D2047" t="s">
        <v>27859</v>
      </c>
      <c r="E2047" t="s">
        <v>27860</v>
      </c>
      <c r="F2047" t="s">
        <v>27865</v>
      </c>
      <c r="G2047" t="s">
        <v>27862</v>
      </c>
      <c r="H2047">
        <v>327</v>
      </c>
      <c r="I2047">
        <v>11</v>
      </c>
      <c r="J2047" t="s">
        <v>10683</v>
      </c>
      <c r="K2047" t="s">
        <v>10685</v>
      </c>
      <c r="L2047" t="s">
        <v>10803</v>
      </c>
      <c r="M2047" t="s">
        <v>10783</v>
      </c>
      <c r="N2047">
        <v>60</v>
      </c>
      <c r="O2047" t="s">
        <v>27863</v>
      </c>
      <c r="P2047" t="s">
        <v>10681</v>
      </c>
      <c r="Q2047">
        <v>0</v>
      </c>
    </row>
    <row r="2048" spans="1:17" x14ac:dyDescent="0.25">
      <c r="A2048" t="s">
        <v>7167</v>
      </c>
      <c r="B2048" t="s">
        <v>24332</v>
      </c>
      <c r="C2048">
        <v>34</v>
      </c>
      <c r="D2048" t="s">
        <v>27859</v>
      </c>
      <c r="E2048" t="s">
        <v>27860</v>
      </c>
      <c r="F2048" t="s">
        <v>27861</v>
      </c>
      <c r="G2048" t="s">
        <v>27862</v>
      </c>
      <c r="H2048">
        <v>34</v>
      </c>
      <c r="I2048">
        <v>0</v>
      </c>
      <c r="J2048" t="s">
        <v>10683</v>
      </c>
      <c r="K2048" t="s">
        <v>10685</v>
      </c>
      <c r="L2048" t="s">
        <v>14362</v>
      </c>
      <c r="M2048" t="s">
        <v>11718</v>
      </c>
      <c r="N2048">
        <v>24</v>
      </c>
      <c r="O2048" t="s">
        <v>27863</v>
      </c>
      <c r="P2048" t="s">
        <v>10681</v>
      </c>
      <c r="Q2048">
        <v>0</v>
      </c>
    </row>
    <row r="2049" spans="1:17" x14ac:dyDescent="0.25">
      <c r="A2049" t="s">
        <v>7168</v>
      </c>
      <c r="B2049" t="s">
        <v>24333</v>
      </c>
      <c r="C2049">
        <v>48</v>
      </c>
      <c r="D2049" t="s">
        <v>27859</v>
      </c>
      <c r="E2049" t="s">
        <v>27860</v>
      </c>
      <c r="F2049" t="s">
        <v>27864</v>
      </c>
      <c r="G2049" t="s">
        <v>27862</v>
      </c>
      <c r="H2049">
        <v>49</v>
      </c>
      <c r="I2049">
        <v>1</v>
      </c>
      <c r="J2049" t="s">
        <v>10683</v>
      </c>
      <c r="K2049" t="s">
        <v>10685</v>
      </c>
      <c r="L2049" t="s">
        <v>14362</v>
      </c>
      <c r="M2049" t="s">
        <v>11718</v>
      </c>
      <c r="N2049">
        <v>24</v>
      </c>
      <c r="O2049" t="s">
        <v>27863</v>
      </c>
      <c r="P2049" t="s">
        <v>10681</v>
      </c>
      <c r="Q2049">
        <v>0</v>
      </c>
    </row>
    <row r="2050" spans="1:17" x14ac:dyDescent="0.25">
      <c r="A2050" t="s">
        <v>7169</v>
      </c>
      <c r="B2050" t="s">
        <v>24334</v>
      </c>
      <c r="C2050">
        <v>89</v>
      </c>
      <c r="D2050" t="s">
        <v>27859</v>
      </c>
      <c r="E2050" t="s">
        <v>27860</v>
      </c>
      <c r="F2050" t="s">
        <v>27864</v>
      </c>
      <c r="G2050" t="s">
        <v>27862</v>
      </c>
      <c r="H2050">
        <v>89</v>
      </c>
      <c r="I2050">
        <v>0</v>
      </c>
      <c r="J2050" t="s">
        <v>10683</v>
      </c>
      <c r="K2050" t="s">
        <v>10685</v>
      </c>
      <c r="L2050" t="s">
        <v>14362</v>
      </c>
      <c r="M2050" t="s">
        <v>11718</v>
      </c>
      <c r="N2050">
        <v>24</v>
      </c>
      <c r="O2050" t="s">
        <v>27863</v>
      </c>
      <c r="P2050" t="s">
        <v>10681</v>
      </c>
      <c r="Q2050">
        <v>0</v>
      </c>
    </row>
    <row r="2051" spans="1:17" x14ac:dyDescent="0.25">
      <c r="A2051" t="s">
        <v>7170</v>
      </c>
      <c r="B2051" t="s">
        <v>24335</v>
      </c>
      <c r="C2051">
        <v>64</v>
      </c>
      <c r="D2051" t="s">
        <v>27859</v>
      </c>
      <c r="E2051" t="s">
        <v>27860</v>
      </c>
      <c r="F2051" t="s">
        <v>27861</v>
      </c>
      <c r="G2051" t="s">
        <v>27862</v>
      </c>
      <c r="H2051">
        <v>79</v>
      </c>
      <c r="I2051">
        <v>15</v>
      </c>
      <c r="J2051" t="s">
        <v>10683</v>
      </c>
      <c r="K2051" t="s">
        <v>10685</v>
      </c>
      <c r="L2051" t="s">
        <v>10686</v>
      </c>
      <c r="M2051" t="s">
        <v>10688</v>
      </c>
      <c r="N2051">
        <v>120</v>
      </c>
      <c r="O2051" t="s">
        <v>27863</v>
      </c>
      <c r="P2051" t="s">
        <v>10681</v>
      </c>
      <c r="Q2051">
        <v>0</v>
      </c>
    </row>
    <row r="2052" spans="1:17" x14ac:dyDescent="0.25">
      <c r="A2052" t="s">
        <v>7171</v>
      </c>
      <c r="B2052" t="s">
        <v>24336</v>
      </c>
      <c r="C2052">
        <v>196</v>
      </c>
      <c r="D2052" t="s">
        <v>27859</v>
      </c>
      <c r="E2052" t="s">
        <v>27860</v>
      </c>
      <c r="F2052" t="s">
        <v>27861</v>
      </c>
      <c r="G2052" t="s">
        <v>27862</v>
      </c>
      <c r="H2052">
        <v>223</v>
      </c>
      <c r="I2052">
        <v>27</v>
      </c>
      <c r="J2052" t="s">
        <v>10683</v>
      </c>
      <c r="K2052" t="s">
        <v>10685</v>
      </c>
      <c r="L2052" t="s">
        <v>10686</v>
      </c>
      <c r="M2052" t="s">
        <v>10688</v>
      </c>
      <c r="N2052">
        <v>120</v>
      </c>
      <c r="O2052" t="s">
        <v>27863</v>
      </c>
      <c r="P2052" t="s">
        <v>10681</v>
      </c>
      <c r="Q2052">
        <v>0</v>
      </c>
    </row>
    <row r="2053" spans="1:17" x14ac:dyDescent="0.25">
      <c r="A2053" t="s">
        <v>7172</v>
      </c>
      <c r="B2053" t="s">
        <v>24337</v>
      </c>
      <c r="C2053">
        <v>122</v>
      </c>
      <c r="D2053" t="s">
        <v>27859</v>
      </c>
      <c r="E2053" t="s">
        <v>27860</v>
      </c>
      <c r="F2053" t="s">
        <v>27861</v>
      </c>
      <c r="G2053" t="s">
        <v>27862</v>
      </c>
      <c r="H2053">
        <v>125</v>
      </c>
      <c r="I2053">
        <v>3</v>
      </c>
      <c r="J2053" t="s">
        <v>10683</v>
      </c>
      <c r="K2053" t="s">
        <v>10685</v>
      </c>
      <c r="L2053" t="s">
        <v>10686</v>
      </c>
      <c r="M2053" t="s">
        <v>10688</v>
      </c>
      <c r="N2053">
        <v>120</v>
      </c>
      <c r="O2053" t="s">
        <v>27863</v>
      </c>
      <c r="P2053" t="s">
        <v>10681</v>
      </c>
      <c r="Q2053">
        <v>0</v>
      </c>
    </row>
    <row r="2054" spans="1:17" x14ac:dyDescent="0.25">
      <c r="A2054" t="s">
        <v>7173</v>
      </c>
      <c r="B2054" t="s">
        <v>24338</v>
      </c>
      <c r="C2054">
        <v>35</v>
      </c>
      <c r="D2054" t="s">
        <v>27859</v>
      </c>
      <c r="E2054" t="s">
        <v>27860</v>
      </c>
      <c r="F2054" t="s">
        <v>27861</v>
      </c>
      <c r="G2054" t="s">
        <v>27862</v>
      </c>
      <c r="H2054">
        <v>48</v>
      </c>
      <c r="I2054">
        <v>8</v>
      </c>
      <c r="J2054" t="s">
        <v>10683</v>
      </c>
      <c r="K2054" t="s">
        <v>10685</v>
      </c>
      <c r="L2054" t="s">
        <v>10686</v>
      </c>
      <c r="M2054" t="s">
        <v>10688</v>
      </c>
      <c r="N2054">
        <v>120</v>
      </c>
      <c r="O2054" t="s">
        <v>27863</v>
      </c>
      <c r="P2054" t="s">
        <v>10681</v>
      </c>
      <c r="Q2054">
        <v>0</v>
      </c>
    </row>
    <row r="2055" spans="1:17" x14ac:dyDescent="0.25">
      <c r="A2055" t="s">
        <v>7175</v>
      </c>
      <c r="B2055" t="s">
        <v>24340</v>
      </c>
      <c r="C2055">
        <v>869</v>
      </c>
      <c r="D2055" t="s">
        <v>27859</v>
      </c>
      <c r="E2055" t="s">
        <v>27860</v>
      </c>
      <c r="F2055" t="s">
        <v>27861</v>
      </c>
      <c r="G2055" t="s">
        <v>27862</v>
      </c>
      <c r="H2055">
        <v>887</v>
      </c>
      <c r="I2055">
        <v>18</v>
      </c>
      <c r="J2055" t="s">
        <v>10683</v>
      </c>
      <c r="K2055" t="s">
        <v>10685</v>
      </c>
      <c r="L2055" t="s">
        <v>10902</v>
      </c>
      <c r="M2055" t="s">
        <v>10709</v>
      </c>
      <c r="N2055">
        <v>15</v>
      </c>
      <c r="O2055" t="s">
        <v>27863</v>
      </c>
      <c r="P2055" t="s">
        <v>10681</v>
      </c>
      <c r="Q2055">
        <v>0</v>
      </c>
    </row>
    <row r="2056" spans="1:17" x14ac:dyDescent="0.25">
      <c r="A2056" t="s">
        <v>7176</v>
      </c>
      <c r="B2056" t="s">
        <v>24341</v>
      </c>
      <c r="C2056">
        <v>83</v>
      </c>
      <c r="D2056" t="s">
        <v>27859</v>
      </c>
      <c r="E2056" t="s">
        <v>27860</v>
      </c>
      <c r="F2056" t="s">
        <v>27861</v>
      </c>
      <c r="G2056" t="s">
        <v>27862</v>
      </c>
      <c r="H2056">
        <v>93</v>
      </c>
      <c r="I2056">
        <v>10</v>
      </c>
      <c r="J2056" t="s">
        <v>10683</v>
      </c>
      <c r="K2056" t="s">
        <v>10685</v>
      </c>
      <c r="L2056" t="s">
        <v>10803</v>
      </c>
      <c r="M2056" t="s">
        <v>10702</v>
      </c>
      <c r="N2056">
        <v>60</v>
      </c>
      <c r="O2056" t="s">
        <v>27863</v>
      </c>
      <c r="P2056" t="s">
        <v>10681</v>
      </c>
      <c r="Q2056">
        <v>0</v>
      </c>
    </row>
    <row r="2057" spans="1:17" x14ac:dyDescent="0.25">
      <c r="A2057" t="s">
        <v>7178</v>
      </c>
      <c r="B2057" t="s">
        <v>24343</v>
      </c>
      <c r="C2057">
        <v>63</v>
      </c>
      <c r="D2057" t="s">
        <v>27859</v>
      </c>
      <c r="E2057" t="s">
        <v>27860</v>
      </c>
      <c r="F2057" t="s">
        <v>27864</v>
      </c>
      <c r="G2057" t="s">
        <v>27862</v>
      </c>
      <c r="H2057">
        <v>64</v>
      </c>
      <c r="I2057">
        <v>1</v>
      </c>
      <c r="J2057" t="s">
        <v>10683</v>
      </c>
      <c r="K2057" t="s">
        <v>10685</v>
      </c>
      <c r="L2057" t="s">
        <v>10991</v>
      </c>
      <c r="M2057" t="s">
        <v>10993</v>
      </c>
      <c r="N2057">
        <v>120</v>
      </c>
      <c r="O2057" t="s">
        <v>27863</v>
      </c>
      <c r="P2057" t="s">
        <v>10681</v>
      </c>
      <c r="Q2057">
        <v>0</v>
      </c>
    </row>
    <row r="2058" spans="1:17" x14ac:dyDescent="0.25">
      <c r="A2058" t="s">
        <v>7179</v>
      </c>
      <c r="B2058" t="s">
        <v>24344</v>
      </c>
      <c r="C2058">
        <v>59</v>
      </c>
      <c r="D2058" t="s">
        <v>27859</v>
      </c>
      <c r="E2058" t="s">
        <v>27860</v>
      </c>
      <c r="F2058" t="s">
        <v>27864</v>
      </c>
      <c r="G2058" t="s">
        <v>27862</v>
      </c>
      <c r="H2058">
        <v>64</v>
      </c>
      <c r="I2058">
        <v>5</v>
      </c>
      <c r="J2058" t="s">
        <v>10683</v>
      </c>
      <c r="K2058" t="s">
        <v>10685</v>
      </c>
      <c r="L2058" t="s">
        <v>10686</v>
      </c>
      <c r="M2058" t="s">
        <v>10688</v>
      </c>
      <c r="N2058">
        <v>48</v>
      </c>
      <c r="O2058" t="s">
        <v>27863</v>
      </c>
      <c r="P2058" t="s">
        <v>10681</v>
      </c>
      <c r="Q2058">
        <v>0</v>
      </c>
    </row>
    <row r="2059" spans="1:17" x14ac:dyDescent="0.25">
      <c r="A2059" t="s">
        <v>7180</v>
      </c>
      <c r="B2059" t="s">
        <v>24345</v>
      </c>
      <c r="C2059">
        <v>220</v>
      </c>
      <c r="D2059" t="s">
        <v>27859</v>
      </c>
      <c r="E2059" t="s">
        <v>27860</v>
      </c>
      <c r="F2059" t="s">
        <v>27864</v>
      </c>
      <c r="G2059" t="s">
        <v>27862</v>
      </c>
      <c r="H2059">
        <v>233</v>
      </c>
      <c r="I2059">
        <v>13</v>
      </c>
      <c r="J2059" t="s">
        <v>10683</v>
      </c>
      <c r="K2059" t="s">
        <v>10685</v>
      </c>
      <c r="L2059" t="s">
        <v>12698</v>
      </c>
      <c r="M2059" t="s">
        <v>12700</v>
      </c>
      <c r="N2059">
        <v>72</v>
      </c>
      <c r="O2059" t="s">
        <v>27863</v>
      </c>
      <c r="P2059" t="s">
        <v>10681</v>
      </c>
      <c r="Q2059">
        <v>0</v>
      </c>
    </row>
    <row r="2060" spans="1:17" x14ac:dyDescent="0.25">
      <c r="A2060" t="s">
        <v>7182</v>
      </c>
      <c r="B2060" t="s">
        <v>24349</v>
      </c>
      <c r="C2060">
        <v>9</v>
      </c>
      <c r="D2060" t="s">
        <v>27859</v>
      </c>
      <c r="E2060" t="s">
        <v>27860</v>
      </c>
      <c r="F2060" t="s">
        <v>27861</v>
      </c>
      <c r="G2060" t="s">
        <v>27862</v>
      </c>
      <c r="H2060">
        <v>9</v>
      </c>
      <c r="I2060">
        <v>0</v>
      </c>
      <c r="J2060" t="s">
        <v>10683</v>
      </c>
      <c r="K2060" t="s">
        <v>10685</v>
      </c>
      <c r="L2060" t="s">
        <v>10826</v>
      </c>
      <c r="M2060" t="s">
        <v>10709</v>
      </c>
      <c r="N2060">
        <v>120</v>
      </c>
      <c r="O2060" t="s">
        <v>27863</v>
      </c>
      <c r="P2060" t="s">
        <v>10681</v>
      </c>
      <c r="Q2060">
        <v>0</v>
      </c>
    </row>
    <row r="2061" spans="1:17" x14ac:dyDescent="0.25">
      <c r="A2061" t="s">
        <v>7184</v>
      </c>
      <c r="B2061" t="s">
        <v>24351</v>
      </c>
      <c r="C2061">
        <v>49.833333000000003</v>
      </c>
      <c r="D2061" t="s">
        <v>27859</v>
      </c>
      <c r="E2061" t="s">
        <v>27860</v>
      </c>
      <c r="F2061" t="s">
        <v>27864</v>
      </c>
      <c r="G2061" t="s">
        <v>27862</v>
      </c>
      <c r="H2061">
        <v>67.833332999999996</v>
      </c>
      <c r="I2061">
        <v>18</v>
      </c>
      <c r="J2061" t="s">
        <v>10683</v>
      </c>
      <c r="K2061" t="s">
        <v>10685</v>
      </c>
      <c r="L2061" t="s">
        <v>10700</v>
      </c>
      <c r="M2061" t="s">
        <v>10702</v>
      </c>
      <c r="N2061">
        <v>120</v>
      </c>
      <c r="O2061" t="s">
        <v>27863</v>
      </c>
      <c r="P2061" t="s">
        <v>10681</v>
      </c>
      <c r="Q2061">
        <v>0</v>
      </c>
    </row>
    <row r="2062" spans="1:17" x14ac:dyDescent="0.25">
      <c r="A2062" t="s">
        <v>7186</v>
      </c>
      <c r="B2062" t="s">
        <v>24353</v>
      </c>
      <c r="C2062">
        <v>6.8333329999999997</v>
      </c>
      <c r="D2062" t="s">
        <v>27859</v>
      </c>
      <c r="E2062" t="s">
        <v>27860</v>
      </c>
      <c r="F2062" t="s">
        <v>27867</v>
      </c>
      <c r="G2062" t="s">
        <v>27867</v>
      </c>
      <c r="H2062">
        <v>6.8333329999999997</v>
      </c>
      <c r="I2062">
        <v>0</v>
      </c>
      <c r="J2062" t="s">
        <v>10683</v>
      </c>
      <c r="K2062" t="s">
        <v>10685</v>
      </c>
      <c r="L2062" t="s">
        <v>10991</v>
      </c>
      <c r="M2062" t="s">
        <v>10993</v>
      </c>
      <c r="N2062">
        <v>12</v>
      </c>
      <c r="O2062" t="s">
        <v>27863</v>
      </c>
      <c r="P2062" t="s">
        <v>10681</v>
      </c>
      <c r="Q2062">
        <v>0</v>
      </c>
    </row>
    <row r="2063" spans="1:17" x14ac:dyDescent="0.25">
      <c r="A2063" t="s">
        <v>7188</v>
      </c>
      <c r="B2063" t="s">
        <v>24356</v>
      </c>
      <c r="C2063">
        <v>253</v>
      </c>
      <c r="D2063" t="s">
        <v>27859</v>
      </c>
      <c r="E2063" t="s">
        <v>27860</v>
      </c>
      <c r="F2063" t="s">
        <v>27864</v>
      </c>
      <c r="G2063" t="s">
        <v>27862</v>
      </c>
      <c r="H2063">
        <v>254</v>
      </c>
      <c r="I2063">
        <v>1</v>
      </c>
      <c r="J2063" t="s">
        <v>10683</v>
      </c>
      <c r="K2063" t="s">
        <v>10685</v>
      </c>
      <c r="L2063" t="s">
        <v>10746</v>
      </c>
      <c r="M2063" t="s">
        <v>10748</v>
      </c>
      <c r="N2063">
        <v>120</v>
      </c>
      <c r="O2063" t="s">
        <v>27863</v>
      </c>
      <c r="P2063" t="s">
        <v>10681</v>
      </c>
      <c r="Q2063">
        <v>0</v>
      </c>
    </row>
    <row r="2064" spans="1:17" x14ac:dyDescent="0.25">
      <c r="A2064" t="s">
        <v>7188</v>
      </c>
      <c r="B2064" t="s">
        <v>24356</v>
      </c>
      <c r="C2064">
        <v>2</v>
      </c>
      <c r="D2064" t="s">
        <v>27859</v>
      </c>
      <c r="E2064" t="s">
        <v>27860</v>
      </c>
      <c r="F2064" t="s">
        <v>27861</v>
      </c>
      <c r="G2064" t="s">
        <v>27862</v>
      </c>
      <c r="H2064">
        <v>2</v>
      </c>
      <c r="I2064">
        <v>0</v>
      </c>
      <c r="J2064" t="s">
        <v>10683</v>
      </c>
      <c r="K2064" t="s">
        <v>10685</v>
      </c>
      <c r="L2064" t="s">
        <v>10746</v>
      </c>
      <c r="M2064" t="s">
        <v>10748</v>
      </c>
      <c r="N2064">
        <v>120</v>
      </c>
      <c r="O2064" t="s">
        <v>27863</v>
      </c>
      <c r="P2064" t="s">
        <v>10681</v>
      </c>
      <c r="Q2064">
        <v>0</v>
      </c>
    </row>
    <row r="2065" spans="1:17" x14ac:dyDescent="0.25">
      <c r="A2065" t="s">
        <v>7190</v>
      </c>
      <c r="B2065" t="s">
        <v>24358</v>
      </c>
      <c r="C2065">
        <v>140</v>
      </c>
      <c r="D2065" t="s">
        <v>27859</v>
      </c>
      <c r="E2065" t="s">
        <v>27860</v>
      </c>
      <c r="F2065" t="s">
        <v>27865</v>
      </c>
      <c r="G2065" t="s">
        <v>27862</v>
      </c>
      <c r="H2065">
        <v>140</v>
      </c>
      <c r="I2065">
        <v>0</v>
      </c>
      <c r="J2065" t="s">
        <v>10683</v>
      </c>
      <c r="K2065" t="s">
        <v>10685</v>
      </c>
      <c r="L2065" t="s">
        <v>10686</v>
      </c>
      <c r="M2065" t="s">
        <v>10688</v>
      </c>
      <c r="N2065">
        <v>120</v>
      </c>
      <c r="O2065" t="s">
        <v>27863</v>
      </c>
      <c r="P2065" t="s">
        <v>10681</v>
      </c>
      <c r="Q2065">
        <v>0</v>
      </c>
    </row>
    <row r="2066" spans="1:17" x14ac:dyDescent="0.25">
      <c r="A2066" t="s">
        <v>7191</v>
      </c>
      <c r="B2066" t="s">
        <v>24359</v>
      </c>
      <c r="C2066">
        <v>58</v>
      </c>
      <c r="D2066" t="s">
        <v>27859</v>
      </c>
      <c r="E2066" t="s">
        <v>27860</v>
      </c>
      <c r="F2066" t="s">
        <v>27865</v>
      </c>
      <c r="G2066" t="s">
        <v>27862</v>
      </c>
      <c r="H2066">
        <v>58</v>
      </c>
      <c r="I2066">
        <v>0</v>
      </c>
      <c r="J2066" t="s">
        <v>10683</v>
      </c>
      <c r="K2066" t="s">
        <v>10685</v>
      </c>
      <c r="L2066" t="s">
        <v>10686</v>
      </c>
      <c r="M2066" t="s">
        <v>10688</v>
      </c>
      <c r="N2066">
        <v>120</v>
      </c>
      <c r="O2066" t="s">
        <v>27863</v>
      </c>
      <c r="P2066" t="s">
        <v>10681</v>
      </c>
      <c r="Q2066">
        <v>0</v>
      </c>
    </row>
    <row r="2067" spans="1:17" x14ac:dyDescent="0.25">
      <c r="A2067" t="s">
        <v>7193</v>
      </c>
      <c r="B2067" t="s">
        <v>24362</v>
      </c>
      <c r="C2067">
        <v>0</v>
      </c>
      <c r="D2067" t="s">
        <v>27859</v>
      </c>
      <c r="E2067" t="s">
        <v>27860</v>
      </c>
      <c r="F2067" t="s">
        <v>27861</v>
      </c>
      <c r="G2067" t="s">
        <v>27862</v>
      </c>
      <c r="H2067">
        <v>1</v>
      </c>
      <c r="I2067">
        <v>1</v>
      </c>
      <c r="J2067" t="s">
        <v>10683</v>
      </c>
      <c r="K2067" t="s">
        <v>10685</v>
      </c>
      <c r="L2067" t="s">
        <v>10694</v>
      </c>
      <c r="M2067" t="s">
        <v>10696</v>
      </c>
      <c r="N2067">
        <v>30</v>
      </c>
      <c r="O2067" t="s">
        <v>27863</v>
      </c>
      <c r="P2067" t="s">
        <v>10681</v>
      </c>
      <c r="Q2067">
        <v>0</v>
      </c>
    </row>
    <row r="2068" spans="1:17" x14ac:dyDescent="0.25">
      <c r="A2068" t="s">
        <v>7194</v>
      </c>
      <c r="B2068" t="s">
        <v>24363</v>
      </c>
      <c r="C2068">
        <v>110</v>
      </c>
      <c r="D2068" t="s">
        <v>27859</v>
      </c>
      <c r="E2068" t="s">
        <v>27860</v>
      </c>
      <c r="F2068" t="s">
        <v>27865</v>
      </c>
      <c r="G2068" t="s">
        <v>27862</v>
      </c>
      <c r="H2068">
        <v>125</v>
      </c>
      <c r="I2068">
        <v>15</v>
      </c>
      <c r="J2068" t="s">
        <v>10683</v>
      </c>
      <c r="K2068" t="s">
        <v>10685</v>
      </c>
      <c r="L2068" t="s">
        <v>10686</v>
      </c>
      <c r="M2068" t="s">
        <v>10688</v>
      </c>
      <c r="N2068">
        <v>6</v>
      </c>
      <c r="O2068" t="s">
        <v>27863</v>
      </c>
      <c r="P2068" t="s">
        <v>10681</v>
      </c>
      <c r="Q2068">
        <v>0</v>
      </c>
    </row>
    <row r="2069" spans="1:17" x14ac:dyDescent="0.25">
      <c r="A2069" t="s">
        <v>7195</v>
      </c>
      <c r="B2069" t="s">
        <v>24364</v>
      </c>
      <c r="C2069">
        <v>121</v>
      </c>
      <c r="D2069" t="s">
        <v>27859</v>
      </c>
      <c r="E2069" t="s">
        <v>27860</v>
      </c>
      <c r="F2069" t="s">
        <v>27865</v>
      </c>
      <c r="G2069" t="s">
        <v>27862</v>
      </c>
      <c r="H2069">
        <v>134</v>
      </c>
      <c r="I2069">
        <v>13</v>
      </c>
      <c r="J2069" t="s">
        <v>10683</v>
      </c>
      <c r="K2069" t="s">
        <v>10685</v>
      </c>
      <c r="L2069" t="s">
        <v>10732</v>
      </c>
      <c r="M2069" t="s">
        <v>10688</v>
      </c>
      <c r="N2069">
        <v>120</v>
      </c>
      <c r="O2069" t="s">
        <v>27863</v>
      </c>
      <c r="P2069" t="s">
        <v>10681</v>
      </c>
      <c r="Q2069">
        <v>0</v>
      </c>
    </row>
    <row r="2070" spans="1:17" x14ac:dyDescent="0.25">
      <c r="A2070" t="s">
        <v>8236</v>
      </c>
      <c r="B2070" t="s">
        <v>24365</v>
      </c>
      <c r="C2070">
        <v>32</v>
      </c>
      <c r="D2070" t="s">
        <v>27859</v>
      </c>
      <c r="E2070" t="s">
        <v>27860</v>
      </c>
      <c r="F2070" t="s">
        <v>27861</v>
      </c>
      <c r="G2070" t="s">
        <v>27862</v>
      </c>
      <c r="H2070">
        <v>33</v>
      </c>
      <c r="I2070">
        <v>1</v>
      </c>
      <c r="J2070" t="s">
        <v>10683</v>
      </c>
      <c r="K2070" t="s">
        <v>10685</v>
      </c>
      <c r="L2070" t="s">
        <v>10803</v>
      </c>
      <c r="M2070" t="s">
        <v>10783</v>
      </c>
      <c r="N2070">
        <v>6</v>
      </c>
      <c r="O2070" t="s">
        <v>27863</v>
      </c>
      <c r="P2070" t="s">
        <v>10681</v>
      </c>
      <c r="Q2070">
        <v>0</v>
      </c>
    </row>
    <row r="2071" spans="1:17" x14ac:dyDescent="0.25">
      <c r="A2071" t="s">
        <v>8249</v>
      </c>
      <c r="B2071" t="s">
        <v>24366</v>
      </c>
      <c r="C2071">
        <v>48</v>
      </c>
      <c r="D2071" t="s">
        <v>27859</v>
      </c>
      <c r="E2071" t="s">
        <v>27860</v>
      </c>
      <c r="F2071" t="s">
        <v>27861</v>
      </c>
      <c r="G2071" t="s">
        <v>27862</v>
      </c>
      <c r="H2071">
        <v>49</v>
      </c>
      <c r="I2071">
        <v>1</v>
      </c>
      <c r="J2071" t="s">
        <v>10683</v>
      </c>
      <c r="K2071" t="s">
        <v>10685</v>
      </c>
      <c r="L2071" t="s">
        <v>10694</v>
      </c>
      <c r="M2071" t="s">
        <v>10696</v>
      </c>
      <c r="N2071">
        <v>120</v>
      </c>
      <c r="O2071" t="s">
        <v>27863</v>
      </c>
      <c r="P2071" t="s">
        <v>10681</v>
      </c>
      <c r="Q2071">
        <v>0</v>
      </c>
    </row>
    <row r="2072" spans="1:17" x14ac:dyDescent="0.25">
      <c r="A2072" t="s">
        <v>8229</v>
      </c>
      <c r="B2072" t="s">
        <v>24367</v>
      </c>
      <c r="C2072">
        <v>199</v>
      </c>
      <c r="D2072" t="s">
        <v>27859</v>
      </c>
      <c r="E2072" t="s">
        <v>27860</v>
      </c>
      <c r="F2072" t="s">
        <v>27865</v>
      </c>
      <c r="G2072" t="s">
        <v>27862</v>
      </c>
      <c r="H2072">
        <v>202</v>
      </c>
      <c r="I2072">
        <v>3</v>
      </c>
      <c r="J2072" t="s">
        <v>10683</v>
      </c>
      <c r="K2072" t="s">
        <v>10685</v>
      </c>
      <c r="L2072" t="s">
        <v>10686</v>
      </c>
      <c r="M2072" t="s">
        <v>10688</v>
      </c>
      <c r="N2072">
        <v>6</v>
      </c>
      <c r="O2072" t="s">
        <v>27863</v>
      </c>
      <c r="P2072" t="s">
        <v>10681</v>
      </c>
      <c r="Q2072">
        <v>0</v>
      </c>
    </row>
    <row r="2073" spans="1:17" x14ac:dyDescent="0.25">
      <c r="A2073" t="s">
        <v>8197</v>
      </c>
      <c r="B2073" t="s">
        <v>24368</v>
      </c>
      <c r="C2073">
        <v>55</v>
      </c>
      <c r="D2073" t="s">
        <v>27859</v>
      </c>
      <c r="E2073" t="s">
        <v>27860</v>
      </c>
      <c r="F2073" t="s">
        <v>27865</v>
      </c>
      <c r="G2073" t="s">
        <v>27862</v>
      </c>
      <c r="H2073">
        <v>75</v>
      </c>
      <c r="I2073">
        <v>20</v>
      </c>
      <c r="J2073" t="s">
        <v>10683</v>
      </c>
      <c r="K2073" t="s">
        <v>10685</v>
      </c>
      <c r="L2073" t="s">
        <v>10686</v>
      </c>
      <c r="M2073" t="s">
        <v>10688</v>
      </c>
      <c r="N2073">
        <v>120</v>
      </c>
      <c r="O2073" t="s">
        <v>27863</v>
      </c>
      <c r="P2073" t="s">
        <v>10681</v>
      </c>
      <c r="Q2073">
        <v>0</v>
      </c>
    </row>
    <row r="2074" spans="1:17" x14ac:dyDescent="0.25">
      <c r="A2074" t="s">
        <v>8197</v>
      </c>
      <c r="B2074" t="s">
        <v>24368</v>
      </c>
      <c r="C2074">
        <v>253</v>
      </c>
      <c r="D2074" t="s">
        <v>27859</v>
      </c>
      <c r="E2074" t="s">
        <v>27860</v>
      </c>
      <c r="F2074" t="s">
        <v>27861</v>
      </c>
      <c r="G2074" t="s">
        <v>27862</v>
      </c>
      <c r="H2074">
        <v>253</v>
      </c>
      <c r="I2074">
        <v>0</v>
      </c>
      <c r="J2074" t="s">
        <v>10683</v>
      </c>
      <c r="K2074" t="s">
        <v>10685</v>
      </c>
      <c r="L2074" t="s">
        <v>10686</v>
      </c>
      <c r="M2074" t="s">
        <v>10688</v>
      </c>
      <c r="N2074">
        <v>120</v>
      </c>
      <c r="O2074" t="s">
        <v>27863</v>
      </c>
      <c r="P2074" t="s">
        <v>10681</v>
      </c>
      <c r="Q2074">
        <v>0</v>
      </c>
    </row>
    <row r="2075" spans="1:17" x14ac:dyDescent="0.25">
      <c r="A2075" t="s">
        <v>10197</v>
      </c>
      <c r="B2075" t="s">
        <v>24369</v>
      </c>
      <c r="C2075">
        <v>124</v>
      </c>
      <c r="D2075" t="s">
        <v>27859</v>
      </c>
      <c r="E2075" t="s">
        <v>27860</v>
      </c>
      <c r="F2075" t="s">
        <v>27865</v>
      </c>
      <c r="G2075" t="s">
        <v>27862</v>
      </c>
      <c r="H2075">
        <v>125</v>
      </c>
      <c r="I2075">
        <v>1</v>
      </c>
      <c r="J2075" t="s">
        <v>10683</v>
      </c>
      <c r="K2075" t="s">
        <v>10685</v>
      </c>
      <c r="L2075" t="s">
        <v>10686</v>
      </c>
      <c r="M2075" t="s">
        <v>10688</v>
      </c>
      <c r="N2075">
        <v>120</v>
      </c>
      <c r="O2075" t="s">
        <v>27863</v>
      </c>
      <c r="P2075" t="s">
        <v>10681</v>
      </c>
      <c r="Q2075">
        <v>0</v>
      </c>
    </row>
    <row r="2076" spans="1:17" x14ac:dyDescent="0.25">
      <c r="A2076" t="s">
        <v>8320</v>
      </c>
      <c r="B2076" t="s">
        <v>24370</v>
      </c>
      <c r="C2076">
        <v>199</v>
      </c>
      <c r="D2076" t="s">
        <v>27859</v>
      </c>
      <c r="E2076" t="s">
        <v>27860</v>
      </c>
      <c r="F2076" t="s">
        <v>27865</v>
      </c>
      <c r="G2076" t="s">
        <v>27862</v>
      </c>
      <c r="H2076">
        <v>200</v>
      </c>
      <c r="I2076">
        <v>1</v>
      </c>
      <c r="J2076" t="s">
        <v>10683</v>
      </c>
      <c r="K2076" t="s">
        <v>10685</v>
      </c>
      <c r="L2076" t="s">
        <v>10686</v>
      </c>
      <c r="M2076" t="s">
        <v>10688</v>
      </c>
      <c r="N2076">
        <v>120</v>
      </c>
      <c r="O2076" t="s">
        <v>27863</v>
      </c>
      <c r="P2076" t="s">
        <v>10681</v>
      </c>
      <c r="Q2076">
        <v>0</v>
      </c>
    </row>
    <row r="2077" spans="1:17" x14ac:dyDescent="0.25">
      <c r="A2077" t="s">
        <v>8320</v>
      </c>
      <c r="B2077" t="s">
        <v>24370</v>
      </c>
      <c r="C2077">
        <v>1</v>
      </c>
      <c r="D2077" t="s">
        <v>27859</v>
      </c>
      <c r="E2077" t="s">
        <v>27860</v>
      </c>
      <c r="F2077" t="s">
        <v>27861</v>
      </c>
      <c r="G2077" t="s">
        <v>27862</v>
      </c>
      <c r="H2077">
        <v>1</v>
      </c>
      <c r="I2077">
        <v>0</v>
      </c>
      <c r="J2077" t="s">
        <v>10683</v>
      </c>
      <c r="K2077" t="s">
        <v>10685</v>
      </c>
      <c r="L2077" t="s">
        <v>10686</v>
      </c>
      <c r="M2077" t="s">
        <v>10688</v>
      </c>
      <c r="N2077">
        <v>120</v>
      </c>
      <c r="O2077" t="s">
        <v>27863</v>
      </c>
      <c r="P2077" t="s">
        <v>10681</v>
      </c>
      <c r="Q2077">
        <v>0</v>
      </c>
    </row>
    <row r="2078" spans="1:17" x14ac:dyDescent="0.25">
      <c r="A2078" t="s">
        <v>10198</v>
      </c>
      <c r="B2078" t="s">
        <v>24371</v>
      </c>
      <c r="C2078">
        <v>327</v>
      </c>
      <c r="D2078" t="s">
        <v>27859</v>
      </c>
      <c r="E2078" t="s">
        <v>27860</v>
      </c>
      <c r="F2078" t="s">
        <v>27865</v>
      </c>
      <c r="G2078" t="s">
        <v>27862</v>
      </c>
      <c r="H2078">
        <v>328</v>
      </c>
      <c r="I2078">
        <v>1</v>
      </c>
      <c r="J2078" t="s">
        <v>10683</v>
      </c>
      <c r="K2078" t="s">
        <v>10685</v>
      </c>
      <c r="L2078" t="s">
        <v>10700</v>
      </c>
      <c r="M2078" t="s">
        <v>10702</v>
      </c>
      <c r="N2078">
        <v>120</v>
      </c>
      <c r="O2078" t="s">
        <v>27863</v>
      </c>
      <c r="P2078" t="s">
        <v>10681</v>
      </c>
      <c r="Q2078">
        <v>0</v>
      </c>
    </row>
    <row r="2079" spans="1:17" x14ac:dyDescent="0.25">
      <c r="A2079" t="s">
        <v>7196</v>
      </c>
      <c r="B2079" t="s">
        <v>24372</v>
      </c>
      <c r="C2079">
        <v>90</v>
      </c>
      <c r="D2079" t="s">
        <v>27859</v>
      </c>
      <c r="E2079" t="s">
        <v>27860</v>
      </c>
      <c r="F2079" t="s">
        <v>27861</v>
      </c>
      <c r="G2079" t="s">
        <v>27862</v>
      </c>
      <c r="H2079">
        <v>95</v>
      </c>
      <c r="I2079">
        <v>3</v>
      </c>
      <c r="J2079" t="s">
        <v>10683</v>
      </c>
      <c r="K2079" t="s">
        <v>10685</v>
      </c>
      <c r="L2079" t="s">
        <v>11359</v>
      </c>
      <c r="M2079" t="s">
        <v>13477</v>
      </c>
      <c r="N2079">
        <v>120</v>
      </c>
      <c r="O2079" t="s">
        <v>27863</v>
      </c>
      <c r="P2079" t="s">
        <v>10681</v>
      </c>
      <c r="Q2079">
        <v>0</v>
      </c>
    </row>
    <row r="2080" spans="1:17" x14ac:dyDescent="0.25">
      <c r="A2080" t="s">
        <v>10200</v>
      </c>
      <c r="B2080" t="s">
        <v>24375</v>
      </c>
      <c r="C2080">
        <v>1</v>
      </c>
      <c r="D2080" t="s">
        <v>27859</v>
      </c>
      <c r="E2080" t="s">
        <v>27860</v>
      </c>
      <c r="F2080" t="s">
        <v>27873</v>
      </c>
      <c r="G2080" t="s">
        <v>27862</v>
      </c>
      <c r="H2080">
        <v>1</v>
      </c>
      <c r="I2080">
        <v>0</v>
      </c>
      <c r="J2080" t="s">
        <v>10752</v>
      </c>
      <c r="K2080" t="s">
        <v>10685</v>
      </c>
      <c r="L2080" t="s">
        <v>10728</v>
      </c>
      <c r="M2080" t="s">
        <v>10702</v>
      </c>
      <c r="N2080">
        <v>9</v>
      </c>
      <c r="O2080" t="s">
        <v>27863</v>
      </c>
      <c r="P2080" t="s">
        <v>10751</v>
      </c>
      <c r="Q2080">
        <v>0</v>
      </c>
    </row>
    <row r="2081" spans="1:17" x14ac:dyDescent="0.25">
      <c r="A2081" t="s">
        <v>10203</v>
      </c>
      <c r="B2081" t="s">
        <v>24378</v>
      </c>
      <c r="C2081">
        <v>0</v>
      </c>
      <c r="D2081" t="s">
        <v>27859</v>
      </c>
      <c r="E2081" t="s">
        <v>27860</v>
      </c>
      <c r="F2081" t="s">
        <v>27869</v>
      </c>
      <c r="G2081" t="s">
        <v>27870</v>
      </c>
      <c r="H2081">
        <v>20</v>
      </c>
      <c r="I2081">
        <v>0</v>
      </c>
      <c r="J2081" t="s">
        <v>10752</v>
      </c>
      <c r="K2081" t="s">
        <v>10685</v>
      </c>
      <c r="L2081" t="s">
        <v>10686</v>
      </c>
      <c r="M2081" t="s">
        <v>10688</v>
      </c>
      <c r="N2081">
        <v>7</v>
      </c>
      <c r="O2081" t="s">
        <v>27863</v>
      </c>
      <c r="P2081" t="s">
        <v>10751</v>
      </c>
      <c r="Q2081">
        <v>0</v>
      </c>
    </row>
    <row r="2082" spans="1:17" x14ac:dyDescent="0.25">
      <c r="A2082" t="s">
        <v>10205</v>
      </c>
      <c r="B2082" t="s">
        <v>24247</v>
      </c>
      <c r="C2082">
        <v>20</v>
      </c>
      <c r="D2082" t="s">
        <v>27859</v>
      </c>
      <c r="E2082" t="s">
        <v>27860</v>
      </c>
      <c r="F2082" t="s">
        <v>27861</v>
      </c>
      <c r="G2082" t="s">
        <v>27862</v>
      </c>
      <c r="H2082">
        <v>20</v>
      </c>
      <c r="I2082">
        <v>0</v>
      </c>
      <c r="J2082" t="s">
        <v>10752</v>
      </c>
      <c r="K2082" t="s">
        <v>10685</v>
      </c>
      <c r="L2082" t="s">
        <v>10826</v>
      </c>
      <c r="M2082" t="s">
        <v>10709</v>
      </c>
      <c r="N2082">
        <v>120</v>
      </c>
      <c r="O2082" t="s">
        <v>27863</v>
      </c>
      <c r="P2082" t="s">
        <v>10751</v>
      </c>
      <c r="Q2082">
        <v>0</v>
      </c>
    </row>
    <row r="2083" spans="1:17" x14ac:dyDescent="0.25">
      <c r="A2083" t="s">
        <v>8268</v>
      </c>
      <c r="B2083" t="s">
        <v>24382</v>
      </c>
      <c r="C2083">
        <v>62</v>
      </c>
      <c r="D2083" t="s">
        <v>27859</v>
      </c>
      <c r="E2083" t="s">
        <v>27860</v>
      </c>
      <c r="F2083" t="s">
        <v>27861</v>
      </c>
      <c r="G2083" t="s">
        <v>27862</v>
      </c>
      <c r="H2083">
        <v>64</v>
      </c>
      <c r="I2083">
        <v>2</v>
      </c>
      <c r="J2083" t="s">
        <v>10683</v>
      </c>
      <c r="K2083" t="s">
        <v>10685</v>
      </c>
      <c r="L2083" t="s">
        <v>10732</v>
      </c>
      <c r="M2083" t="s">
        <v>10688</v>
      </c>
      <c r="N2083">
        <v>30</v>
      </c>
      <c r="O2083" t="s">
        <v>27863</v>
      </c>
      <c r="P2083" t="s">
        <v>10681</v>
      </c>
      <c r="Q2083">
        <v>0</v>
      </c>
    </row>
    <row r="2084" spans="1:17" x14ac:dyDescent="0.25">
      <c r="A2084" t="s">
        <v>10207</v>
      </c>
      <c r="B2084" t="s">
        <v>24384</v>
      </c>
      <c r="C2084">
        <v>10</v>
      </c>
      <c r="D2084" t="s">
        <v>27859</v>
      </c>
      <c r="E2084" t="s">
        <v>27860</v>
      </c>
      <c r="F2084" t="s">
        <v>27864</v>
      </c>
      <c r="G2084" t="s">
        <v>27862</v>
      </c>
      <c r="H2084">
        <v>11</v>
      </c>
      <c r="I2084">
        <v>1</v>
      </c>
      <c r="J2084" t="s">
        <v>10683</v>
      </c>
      <c r="K2084" t="s">
        <v>10685</v>
      </c>
      <c r="L2084" t="s">
        <v>11609</v>
      </c>
      <c r="M2084" t="s">
        <v>10993</v>
      </c>
      <c r="N2084">
        <v>120</v>
      </c>
      <c r="O2084" t="s">
        <v>27863</v>
      </c>
      <c r="P2084" t="s">
        <v>10681</v>
      </c>
      <c r="Q2084">
        <v>0</v>
      </c>
    </row>
    <row r="2085" spans="1:17" x14ac:dyDescent="0.25">
      <c r="A2085" t="s">
        <v>10207</v>
      </c>
      <c r="B2085" t="s">
        <v>24384</v>
      </c>
      <c r="C2085">
        <v>17</v>
      </c>
      <c r="D2085" t="s">
        <v>27859</v>
      </c>
      <c r="E2085" t="s">
        <v>27860</v>
      </c>
      <c r="F2085" t="s">
        <v>27861</v>
      </c>
      <c r="G2085" t="s">
        <v>27862</v>
      </c>
      <c r="H2085">
        <v>17</v>
      </c>
      <c r="I2085">
        <v>0</v>
      </c>
      <c r="J2085" t="s">
        <v>10683</v>
      </c>
      <c r="K2085" t="s">
        <v>10685</v>
      </c>
      <c r="L2085" t="s">
        <v>11609</v>
      </c>
      <c r="M2085" t="s">
        <v>10993</v>
      </c>
      <c r="N2085">
        <v>120</v>
      </c>
      <c r="O2085" t="s">
        <v>27863</v>
      </c>
      <c r="P2085" t="s">
        <v>10681</v>
      </c>
      <c r="Q2085">
        <v>0</v>
      </c>
    </row>
    <row r="2086" spans="1:17" x14ac:dyDescent="0.25">
      <c r="A2086" t="s">
        <v>10208</v>
      </c>
      <c r="B2086" t="s">
        <v>24385</v>
      </c>
      <c r="C2086">
        <v>0</v>
      </c>
      <c r="D2086" t="s">
        <v>27859</v>
      </c>
      <c r="E2086" t="s">
        <v>27860</v>
      </c>
      <c r="F2086" t="s">
        <v>27864</v>
      </c>
      <c r="G2086" t="s">
        <v>27862</v>
      </c>
      <c r="H2086">
        <v>1</v>
      </c>
      <c r="I2086">
        <v>1</v>
      </c>
      <c r="J2086" t="s">
        <v>10683</v>
      </c>
      <c r="K2086" t="s">
        <v>10685</v>
      </c>
      <c r="L2086" t="s">
        <v>10837</v>
      </c>
      <c r="M2086" t="s">
        <v>10702</v>
      </c>
      <c r="N2086">
        <v>144</v>
      </c>
      <c r="O2086" t="s">
        <v>27863</v>
      </c>
      <c r="P2086" t="s">
        <v>10681</v>
      </c>
      <c r="Q2086">
        <v>0</v>
      </c>
    </row>
    <row r="2087" spans="1:17" x14ac:dyDescent="0.25">
      <c r="A2087" t="s">
        <v>8345</v>
      </c>
      <c r="B2087" t="s">
        <v>24386</v>
      </c>
      <c r="C2087">
        <v>10</v>
      </c>
      <c r="D2087" t="s">
        <v>27859</v>
      </c>
      <c r="E2087" t="s">
        <v>27860</v>
      </c>
      <c r="F2087" t="s">
        <v>27861</v>
      </c>
      <c r="G2087" t="s">
        <v>27862</v>
      </c>
      <c r="H2087">
        <v>27</v>
      </c>
      <c r="I2087">
        <v>11</v>
      </c>
      <c r="J2087" t="s">
        <v>10683</v>
      </c>
      <c r="K2087" t="s">
        <v>10685</v>
      </c>
      <c r="L2087" t="s">
        <v>10694</v>
      </c>
      <c r="M2087" t="s">
        <v>10696</v>
      </c>
      <c r="N2087">
        <v>120</v>
      </c>
      <c r="O2087" t="s">
        <v>27863</v>
      </c>
      <c r="P2087" t="s">
        <v>10681</v>
      </c>
      <c r="Q2087">
        <v>0</v>
      </c>
    </row>
    <row r="2088" spans="1:17" x14ac:dyDescent="0.25">
      <c r="A2088" t="s">
        <v>10209</v>
      </c>
      <c r="B2088" t="s">
        <v>24387</v>
      </c>
      <c r="C2088">
        <v>0</v>
      </c>
      <c r="D2088" t="s">
        <v>27859</v>
      </c>
      <c r="E2088" t="s">
        <v>27860</v>
      </c>
      <c r="F2088" t="s">
        <v>27868</v>
      </c>
      <c r="G2088" t="s">
        <v>27862</v>
      </c>
      <c r="H2088">
        <v>1</v>
      </c>
      <c r="I2088">
        <v>1</v>
      </c>
      <c r="J2088" t="s">
        <v>10683</v>
      </c>
      <c r="K2088" t="s">
        <v>10685</v>
      </c>
      <c r="L2088" t="s">
        <v>10803</v>
      </c>
      <c r="M2088" t="s">
        <v>10783</v>
      </c>
      <c r="N2088">
        <v>8</v>
      </c>
      <c r="O2088" t="s">
        <v>27863</v>
      </c>
      <c r="P2088" t="s">
        <v>10751</v>
      </c>
      <c r="Q2088">
        <v>0</v>
      </c>
    </row>
    <row r="2089" spans="1:17" x14ac:dyDescent="0.25">
      <c r="A2089" t="s">
        <v>7197</v>
      </c>
      <c r="B2089" t="s">
        <v>24388</v>
      </c>
      <c r="C2089">
        <v>21</v>
      </c>
      <c r="D2089" t="s">
        <v>27859</v>
      </c>
      <c r="E2089" t="s">
        <v>27860</v>
      </c>
      <c r="F2089" t="s">
        <v>27865</v>
      </c>
      <c r="G2089" t="s">
        <v>27862</v>
      </c>
      <c r="H2089">
        <v>29</v>
      </c>
      <c r="I2089">
        <v>8</v>
      </c>
      <c r="J2089" t="s">
        <v>10683</v>
      </c>
      <c r="K2089" t="s">
        <v>10685</v>
      </c>
      <c r="L2089" t="s">
        <v>10700</v>
      </c>
      <c r="M2089" t="s">
        <v>10702</v>
      </c>
      <c r="N2089">
        <v>120</v>
      </c>
      <c r="O2089" t="s">
        <v>27863</v>
      </c>
      <c r="P2089" t="s">
        <v>10681</v>
      </c>
      <c r="Q2089">
        <v>0</v>
      </c>
    </row>
    <row r="2090" spans="1:17" x14ac:dyDescent="0.25">
      <c r="A2090" t="s">
        <v>24389</v>
      </c>
      <c r="B2090" t="s">
        <v>24390</v>
      </c>
      <c r="C2090">
        <v>0</v>
      </c>
      <c r="D2090" t="s">
        <v>27859</v>
      </c>
      <c r="E2090" t="s">
        <v>27860</v>
      </c>
      <c r="F2090" t="s">
        <v>27869</v>
      </c>
      <c r="G2090" t="s">
        <v>27870</v>
      </c>
      <c r="H2090">
        <v>102</v>
      </c>
      <c r="I2090">
        <v>0</v>
      </c>
      <c r="J2090" t="s">
        <v>10683</v>
      </c>
      <c r="K2090" t="s">
        <v>10685</v>
      </c>
      <c r="L2090" t="s">
        <v>10826</v>
      </c>
      <c r="M2090" t="s">
        <v>10709</v>
      </c>
      <c r="N2090">
        <v>120</v>
      </c>
      <c r="O2090" t="s">
        <v>27863</v>
      </c>
      <c r="P2090" t="s">
        <v>10681</v>
      </c>
      <c r="Q2090">
        <v>0</v>
      </c>
    </row>
    <row r="2091" spans="1:17" x14ac:dyDescent="0.25">
      <c r="A2091" t="s">
        <v>24391</v>
      </c>
      <c r="B2091" t="s">
        <v>24392</v>
      </c>
      <c r="C2091">
        <v>0</v>
      </c>
      <c r="D2091" t="s">
        <v>27859</v>
      </c>
      <c r="E2091" t="s">
        <v>27860</v>
      </c>
      <c r="F2091" t="s">
        <v>27869</v>
      </c>
      <c r="G2091" t="s">
        <v>27870</v>
      </c>
      <c r="H2091">
        <v>150</v>
      </c>
      <c r="I2091">
        <v>0</v>
      </c>
      <c r="J2091" t="s">
        <v>10683</v>
      </c>
      <c r="K2091" t="s">
        <v>10685</v>
      </c>
      <c r="L2091" t="s">
        <v>10746</v>
      </c>
      <c r="M2091" t="s">
        <v>10748</v>
      </c>
      <c r="N2091">
        <v>120</v>
      </c>
      <c r="O2091" t="s">
        <v>27863</v>
      </c>
      <c r="P2091" t="s">
        <v>10681</v>
      </c>
      <c r="Q2091">
        <v>0</v>
      </c>
    </row>
    <row r="2092" spans="1:17" x14ac:dyDescent="0.25">
      <c r="A2092" t="s">
        <v>24395</v>
      </c>
      <c r="B2092" t="s">
        <v>24396</v>
      </c>
      <c r="C2092">
        <v>0</v>
      </c>
      <c r="D2092" t="s">
        <v>27859</v>
      </c>
      <c r="E2092" t="s">
        <v>27860</v>
      </c>
      <c r="F2092" t="s">
        <v>27869</v>
      </c>
      <c r="G2092" t="s">
        <v>27870</v>
      </c>
      <c r="H2092">
        <v>192</v>
      </c>
      <c r="I2092">
        <v>0</v>
      </c>
      <c r="J2092" t="s">
        <v>10683</v>
      </c>
      <c r="K2092" t="s">
        <v>10685</v>
      </c>
      <c r="L2092" t="s">
        <v>11359</v>
      </c>
      <c r="M2092" t="s">
        <v>10763</v>
      </c>
      <c r="N2092">
        <v>8</v>
      </c>
      <c r="O2092" t="s">
        <v>27863</v>
      </c>
      <c r="P2092" t="s">
        <v>10681</v>
      </c>
      <c r="Q2092">
        <v>0</v>
      </c>
    </row>
    <row r="2093" spans="1:17" x14ac:dyDescent="0.25">
      <c r="A2093" t="s">
        <v>24397</v>
      </c>
      <c r="B2093" t="s">
        <v>24398</v>
      </c>
      <c r="C2093">
        <v>0</v>
      </c>
      <c r="D2093" t="s">
        <v>27859</v>
      </c>
      <c r="E2093" t="s">
        <v>27860</v>
      </c>
      <c r="F2093" t="s">
        <v>27869</v>
      </c>
      <c r="G2093" t="s">
        <v>27870</v>
      </c>
      <c r="H2093">
        <v>192</v>
      </c>
      <c r="I2093">
        <v>0</v>
      </c>
      <c r="J2093" t="s">
        <v>10683</v>
      </c>
      <c r="K2093" t="s">
        <v>10685</v>
      </c>
      <c r="L2093" t="s">
        <v>11359</v>
      </c>
      <c r="M2093" t="s">
        <v>10763</v>
      </c>
      <c r="N2093">
        <v>8</v>
      </c>
      <c r="O2093" t="s">
        <v>27863</v>
      </c>
      <c r="P2093" t="s">
        <v>10681</v>
      </c>
      <c r="Q2093">
        <v>0</v>
      </c>
    </row>
    <row r="2094" spans="1:17" x14ac:dyDescent="0.25">
      <c r="A2094" t="s">
        <v>24399</v>
      </c>
      <c r="B2094" t="s">
        <v>24400</v>
      </c>
      <c r="C2094">
        <v>50</v>
      </c>
      <c r="D2094" t="s">
        <v>27859</v>
      </c>
      <c r="E2094" t="s">
        <v>27860</v>
      </c>
      <c r="F2094" t="s">
        <v>27861</v>
      </c>
      <c r="G2094" t="s">
        <v>27862</v>
      </c>
      <c r="H2094">
        <v>50</v>
      </c>
      <c r="I2094">
        <v>0</v>
      </c>
      <c r="J2094" t="s">
        <v>10683</v>
      </c>
      <c r="K2094" t="s">
        <v>10685</v>
      </c>
      <c r="L2094" t="s">
        <v>11359</v>
      </c>
      <c r="M2094" t="s">
        <v>10763</v>
      </c>
      <c r="N2094">
        <v>60</v>
      </c>
      <c r="O2094" t="s">
        <v>27863</v>
      </c>
      <c r="P2094" t="s">
        <v>10681</v>
      </c>
      <c r="Q2094">
        <v>0</v>
      </c>
    </row>
    <row r="2095" spans="1:17" x14ac:dyDescent="0.25">
      <c r="A2095" t="s">
        <v>24401</v>
      </c>
      <c r="B2095" t="s">
        <v>24402</v>
      </c>
      <c r="C2095">
        <v>0</v>
      </c>
      <c r="D2095" t="s">
        <v>27859</v>
      </c>
      <c r="E2095" t="s">
        <v>27860</v>
      </c>
      <c r="F2095" t="s">
        <v>27869</v>
      </c>
      <c r="G2095" t="s">
        <v>27870</v>
      </c>
      <c r="H2095">
        <v>96</v>
      </c>
      <c r="I2095">
        <v>0</v>
      </c>
      <c r="J2095" t="s">
        <v>10683</v>
      </c>
      <c r="K2095" t="s">
        <v>10685</v>
      </c>
      <c r="L2095" t="s">
        <v>12698</v>
      </c>
      <c r="M2095" t="s">
        <v>12700</v>
      </c>
      <c r="N2095">
        <v>72</v>
      </c>
      <c r="O2095" t="s">
        <v>27863</v>
      </c>
      <c r="P2095" t="s">
        <v>10681</v>
      </c>
      <c r="Q2095">
        <v>0</v>
      </c>
    </row>
    <row r="2096" spans="1:17" x14ac:dyDescent="0.25">
      <c r="A2096" t="s">
        <v>7198</v>
      </c>
      <c r="B2096" t="s">
        <v>24504</v>
      </c>
      <c r="C2096">
        <v>214.66666699999999</v>
      </c>
      <c r="D2096" t="s">
        <v>27859</v>
      </c>
      <c r="E2096" t="s">
        <v>27860</v>
      </c>
      <c r="F2096" t="s">
        <v>27866</v>
      </c>
      <c r="G2096" t="s">
        <v>27862</v>
      </c>
      <c r="H2096">
        <v>234.66666699999999</v>
      </c>
      <c r="I2096">
        <v>19</v>
      </c>
      <c r="J2096" t="s">
        <v>10683</v>
      </c>
      <c r="K2096" t="s">
        <v>10685</v>
      </c>
      <c r="L2096" t="s">
        <v>10686</v>
      </c>
      <c r="M2096" t="s">
        <v>10688</v>
      </c>
      <c r="N2096">
        <v>12</v>
      </c>
      <c r="O2096" t="s">
        <v>27863</v>
      </c>
      <c r="P2096" t="s">
        <v>10681</v>
      </c>
      <c r="Q2096">
        <v>0</v>
      </c>
    </row>
    <row r="2097" spans="1:17" x14ac:dyDescent="0.25">
      <c r="A2097" t="s">
        <v>7200</v>
      </c>
      <c r="B2097" t="s">
        <v>24507</v>
      </c>
      <c r="C2097">
        <v>318</v>
      </c>
      <c r="D2097" t="s">
        <v>27859</v>
      </c>
      <c r="E2097" t="s">
        <v>27860</v>
      </c>
      <c r="F2097" t="s">
        <v>27871</v>
      </c>
      <c r="G2097" t="s">
        <v>27862</v>
      </c>
      <c r="H2097">
        <v>337</v>
      </c>
      <c r="I2097">
        <v>19</v>
      </c>
      <c r="J2097" t="s">
        <v>10683</v>
      </c>
      <c r="K2097" t="s">
        <v>10685</v>
      </c>
      <c r="L2097" t="s">
        <v>10732</v>
      </c>
      <c r="M2097" t="s">
        <v>10688</v>
      </c>
      <c r="N2097">
        <v>12</v>
      </c>
      <c r="O2097" t="s">
        <v>27863</v>
      </c>
      <c r="P2097" t="s">
        <v>10681</v>
      </c>
      <c r="Q2097">
        <v>0</v>
      </c>
    </row>
    <row r="2098" spans="1:17" x14ac:dyDescent="0.25">
      <c r="A2098" t="s">
        <v>7201</v>
      </c>
      <c r="B2098" t="s">
        <v>24513</v>
      </c>
      <c r="C2098">
        <v>14</v>
      </c>
      <c r="D2098" t="s">
        <v>27859</v>
      </c>
      <c r="E2098" t="s">
        <v>27860</v>
      </c>
      <c r="F2098" t="s">
        <v>27865</v>
      </c>
      <c r="G2098" t="s">
        <v>27862</v>
      </c>
      <c r="H2098">
        <v>19</v>
      </c>
      <c r="I2098">
        <v>3</v>
      </c>
      <c r="J2098" t="s">
        <v>10683</v>
      </c>
      <c r="K2098" t="s">
        <v>10685</v>
      </c>
      <c r="L2098" t="s">
        <v>10686</v>
      </c>
      <c r="M2098" t="s">
        <v>10688</v>
      </c>
      <c r="N2098">
        <v>12</v>
      </c>
      <c r="O2098" t="s">
        <v>27863</v>
      </c>
      <c r="P2098" t="s">
        <v>10681</v>
      </c>
      <c r="Q2098">
        <v>0</v>
      </c>
    </row>
    <row r="2099" spans="1:17" x14ac:dyDescent="0.25">
      <c r="A2099" t="s">
        <v>7202</v>
      </c>
      <c r="B2099" t="s">
        <v>24517</v>
      </c>
      <c r="C2099">
        <v>220</v>
      </c>
      <c r="D2099" t="s">
        <v>27859</v>
      </c>
      <c r="E2099" t="s">
        <v>27860</v>
      </c>
      <c r="F2099" t="s">
        <v>27872</v>
      </c>
      <c r="G2099" t="s">
        <v>27862</v>
      </c>
      <c r="H2099">
        <v>220</v>
      </c>
      <c r="I2099">
        <v>0</v>
      </c>
      <c r="J2099" t="s">
        <v>10683</v>
      </c>
      <c r="K2099" t="s">
        <v>10685</v>
      </c>
      <c r="L2099" t="s">
        <v>10686</v>
      </c>
      <c r="M2099" t="s">
        <v>10688</v>
      </c>
      <c r="N2099">
        <v>12</v>
      </c>
      <c r="O2099" t="s">
        <v>27863</v>
      </c>
      <c r="P2099" t="s">
        <v>10681</v>
      </c>
      <c r="Q2099">
        <v>0</v>
      </c>
    </row>
    <row r="2100" spans="1:17" x14ac:dyDescent="0.25">
      <c r="A2100" t="s">
        <v>7202</v>
      </c>
      <c r="B2100" t="s">
        <v>24517</v>
      </c>
      <c r="C2100">
        <v>566</v>
      </c>
      <c r="D2100" t="s">
        <v>27859</v>
      </c>
      <c r="E2100" t="s">
        <v>27860</v>
      </c>
      <c r="F2100" t="s">
        <v>27865</v>
      </c>
      <c r="G2100" t="s">
        <v>27862</v>
      </c>
      <c r="H2100">
        <v>598</v>
      </c>
      <c r="I2100">
        <v>32</v>
      </c>
      <c r="J2100" t="s">
        <v>10683</v>
      </c>
      <c r="K2100" t="s">
        <v>10685</v>
      </c>
      <c r="L2100" t="s">
        <v>10686</v>
      </c>
      <c r="M2100" t="s">
        <v>10688</v>
      </c>
      <c r="N2100">
        <v>12</v>
      </c>
      <c r="O2100" t="s">
        <v>27863</v>
      </c>
      <c r="P2100" t="s">
        <v>10681</v>
      </c>
      <c r="Q2100">
        <v>0</v>
      </c>
    </row>
    <row r="2101" spans="1:17" x14ac:dyDescent="0.25">
      <c r="A2101" t="s">
        <v>7203</v>
      </c>
      <c r="B2101" t="s">
        <v>24518</v>
      </c>
      <c r="C2101">
        <v>52</v>
      </c>
      <c r="D2101" t="s">
        <v>27859</v>
      </c>
      <c r="E2101" t="s">
        <v>27860</v>
      </c>
      <c r="F2101" t="s">
        <v>27861</v>
      </c>
      <c r="G2101" t="s">
        <v>27862</v>
      </c>
      <c r="H2101">
        <v>55</v>
      </c>
      <c r="I2101">
        <v>3</v>
      </c>
      <c r="J2101" t="s">
        <v>10683</v>
      </c>
      <c r="K2101" t="s">
        <v>10685</v>
      </c>
      <c r="L2101" t="s">
        <v>10761</v>
      </c>
      <c r="M2101" t="s">
        <v>10763</v>
      </c>
      <c r="N2101">
        <v>12</v>
      </c>
      <c r="O2101" t="s">
        <v>27863</v>
      </c>
      <c r="P2101" t="s">
        <v>10681</v>
      </c>
      <c r="Q2101">
        <v>0</v>
      </c>
    </row>
    <row r="2102" spans="1:17" x14ac:dyDescent="0.25">
      <c r="A2102" t="s">
        <v>7204</v>
      </c>
      <c r="B2102" t="s">
        <v>24519</v>
      </c>
      <c r="C2102">
        <v>70</v>
      </c>
      <c r="D2102" t="s">
        <v>27859</v>
      </c>
      <c r="E2102" t="s">
        <v>27860</v>
      </c>
      <c r="F2102" t="s">
        <v>27865</v>
      </c>
      <c r="G2102" t="s">
        <v>27862</v>
      </c>
      <c r="H2102">
        <v>95</v>
      </c>
      <c r="I2102">
        <v>19</v>
      </c>
      <c r="J2102" t="s">
        <v>10683</v>
      </c>
      <c r="K2102" t="s">
        <v>10685</v>
      </c>
      <c r="L2102" t="s">
        <v>10686</v>
      </c>
      <c r="M2102" t="s">
        <v>10688</v>
      </c>
      <c r="N2102">
        <v>12</v>
      </c>
      <c r="O2102" t="s">
        <v>27863</v>
      </c>
      <c r="P2102" t="s">
        <v>10681</v>
      </c>
      <c r="Q2102">
        <v>0</v>
      </c>
    </row>
    <row r="2103" spans="1:17" x14ac:dyDescent="0.25">
      <c r="A2103" t="s">
        <v>7205</v>
      </c>
      <c r="B2103" t="s">
        <v>24526</v>
      </c>
      <c r="C2103">
        <v>91</v>
      </c>
      <c r="D2103" t="s">
        <v>27859</v>
      </c>
      <c r="E2103" t="s">
        <v>27860</v>
      </c>
      <c r="F2103" t="s">
        <v>27865</v>
      </c>
      <c r="G2103" t="s">
        <v>27862</v>
      </c>
      <c r="H2103">
        <v>98</v>
      </c>
      <c r="I2103">
        <v>6</v>
      </c>
      <c r="J2103" t="s">
        <v>10683</v>
      </c>
      <c r="K2103" t="s">
        <v>10685</v>
      </c>
      <c r="L2103" t="s">
        <v>10781</v>
      </c>
      <c r="M2103" t="s">
        <v>10696</v>
      </c>
      <c r="N2103">
        <v>12</v>
      </c>
      <c r="O2103" t="s">
        <v>27863</v>
      </c>
      <c r="P2103" t="s">
        <v>10681</v>
      </c>
      <c r="Q2103">
        <v>0</v>
      </c>
    </row>
    <row r="2104" spans="1:17" x14ac:dyDescent="0.25">
      <c r="A2104" t="s">
        <v>7206</v>
      </c>
      <c r="B2104" t="s">
        <v>24529</v>
      </c>
      <c r="C2104">
        <v>184.41666699999999</v>
      </c>
      <c r="D2104" t="s">
        <v>27859</v>
      </c>
      <c r="E2104" t="s">
        <v>27860</v>
      </c>
      <c r="F2104" t="s">
        <v>27866</v>
      </c>
      <c r="G2104" t="s">
        <v>27862</v>
      </c>
      <c r="H2104">
        <v>195.41666699999999</v>
      </c>
      <c r="I2104">
        <v>11</v>
      </c>
      <c r="J2104" t="s">
        <v>10683</v>
      </c>
      <c r="K2104" t="s">
        <v>10685</v>
      </c>
      <c r="L2104" t="s">
        <v>10700</v>
      </c>
      <c r="M2104" t="s">
        <v>10702</v>
      </c>
      <c r="N2104">
        <v>12</v>
      </c>
      <c r="O2104" t="s">
        <v>27863</v>
      </c>
      <c r="P2104" t="s">
        <v>10681</v>
      </c>
      <c r="Q2104">
        <v>0</v>
      </c>
    </row>
    <row r="2105" spans="1:17" x14ac:dyDescent="0.25">
      <c r="A2105" t="s">
        <v>7207</v>
      </c>
      <c r="B2105" t="s">
        <v>24530</v>
      </c>
      <c r="C2105">
        <v>103.833333</v>
      </c>
      <c r="D2105" t="s">
        <v>27859</v>
      </c>
      <c r="E2105" t="s">
        <v>27860</v>
      </c>
      <c r="F2105" t="s">
        <v>27865</v>
      </c>
      <c r="G2105" t="s">
        <v>27862</v>
      </c>
      <c r="H2105">
        <v>106.833333</v>
      </c>
      <c r="I2105">
        <v>3</v>
      </c>
      <c r="J2105" t="s">
        <v>10683</v>
      </c>
      <c r="K2105" t="s">
        <v>10685</v>
      </c>
      <c r="L2105" t="s">
        <v>10700</v>
      </c>
      <c r="M2105" t="s">
        <v>10702</v>
      </c>
      <c r="N2105">
        <v>12</v>
      </c>
      <c r="O2105" t="s">
        <v>27863</v>
      </c>
      <c r="P2105" t="s">
        <v>10681</v>
      </c>
      <c r="Q2105">
        <v>0</v>
      </c>
    </row>
    <row r="2106" spans="1:17" x14ac:dyDescent="0.25">
      <c r="A2106" t="s">
        <v>7208</v>
      </c>
      <c r="B2106" t="s">
        <v>24535</v>
      </c>
      <c r="C2106">
        <v>39</v>
      </c>
      <c r="D2106" t="s">
        <v>27859</v>
      </c>
      <c r="E2106" t="s">
        <v>27860</v>
      </c>
      <c r="F2106" t="s">
        <v>27865</v>
      </c>
      <c r="G2106" t="s">
        <v>27862</v>
      </c>
      <c r="H2106">
        <v>48</v>
      </c>
      <c r="I2106">
        <v>8</v>
      </c>
      <c r="J2106" t="s">
        <v>10683</v>
      </c>
      <c r="K2106" t="s">
        <v>10685</v>
      </c>
      <c r="L2106" t="s">
        <v>10826</v>
      </c>
      <c r="M2106" t="s">
        <v>10709</v>
      </c>
      <c r="N2106">
        <v>12</v>
      </c>
      <c r="O2106" t="s">
        <v>27863</v>
      </c>
      <c r="P2106" t="s">
        <v>10681</v>
      </c>
      <c r="Q2106">
        <v>0</v>
      </c>
    </row>
    <row r="2107" spans="1:17" x14ac:dyDescent="0.25">
      <c r="A2107" t="s">
        <v>7209</v>
      </c>
      <c r="B2107" t="s">
        <v>24536</v>
      </c>
      <c r="C2107">
        <v>432</v>
      </c>
      <c r="D2107" t="s">
        <v>27859</v>
      </c>
      <c r="E2107" t="s">
        <v>27860</v>
      </c>
      <c r="F2107" t="s">
        <v>27871</v>
      </c>
      <c r="G2107" t="s">
        <v>27862</v>
      </c>
      <c r="H2107">
        <v>463</v>
      </c>
      <c r="I2107">
        <v>30</v>
      </c>
      <c r="J2107" t="s">
        <v>10683</v>
      </c>
      <c r="K2107" t="s">
        <v>10685</v>
      </c>
      <c r="L2107" t="s">
        <v>10686</v>
      </c>
      <c r="M2107" t="s">
        <v>10688</v>
      </c>
      <c r="N2107">
        <v>12</v>
      </c>
      <c r="O2107" t="s">
        <v>27863</v>
      </c>
      <c r="P2107" t="s">
        <v>10681</v>
      </c>
      <c r="Q2107">
        <v>0</v>
      </c>
    </row>
    <row r="2108" spans="1:17" x14ac:dyDescent="0.25">
      <c r="A2108" t="s">
        <v>7210</v>
      </c>
      <c r="B2108" t="s">
        <v>24537</v>
      </c>
      <c r="C2108">
        <v>49</v>
      </c>
      <c r="D2108" t="s">
        <v>27859</v>
      </c>
      <c r="E2108" t="s">
        <v>27860</v>
      </c>
      <c r="F2108" t="s">
        <v>27865</v>
      </c>
      <c r="G2108" t="s">
        <v>27862</v>
      </c>
      <c r="H2108">
        <v>54</v>
      </c>
      <c r="I2108">
        <v>5</v>
      </c>
      <c r="J2108" t="s">
        <v>10683</v>
      </c>
      <c r="K2108" t="s">
        <v>10685</v>
      </c>
      <c r="L2108" t="s">
        <v>10700</v>
      </c>
      <c r="M2108" t="s">
        <v>10702</v>
      </c>
      <c r="N2108">
        <v>12</v>
      </c>
      <c r="O2108" t="s">
        <v>27863</v>
      </c>
      <c r="P2108" t="s">
        <v>10681</v>
      </c>
      <c r="Q2108">
        <v>0</v>
      </c>
    </row>
    <row r="2109" spans="1:17" x14ac:dyDescent="0.25">
      <c r="A2109" t="s">
        <v>7211</v>
      </c>
      <c r="B2109" t="s">
        <v>24540</v>
      </c>
      <c r="C2109">
        <v>2.3333330000000001</v>
      </c>
      <c r="D2109" t="s">
        <v>27859</v>
      </c>
      <c r="E2109" t="s">
        <v>27860</v>
      </c>
      <c r="F2109" t="s">
        <v>27865</v>
      </c>
      <c r="G2109" t="s">
        <v>27862</v>
      </c>
      <c r="H2109">
        <v>13.333333</v>
      </c>
      <c r="I2109">
        <v>11</v>
      </c>
      <c r="J2109" t="s">
        <v>10683</v>
      </c>
      <c r="K2109" t="s">
        <v>10685</v>
      </c>
      <c r="L2109" t="s">
        <v>10841</v>
      </c>
      <c r="M2109" t="s">
        <v>10709</v>
      </c>
      <c r="N2109">
        <v>6</v>
      </c>
      <c r="O2109" t="s">
        <v>27863</v>
      </c>
      <c r="P2109" t="s">
        <v>10681</v>
      </c>
      <c r="Q2109">
        <v>0</v>
      </c>
    </row>
    <row r="2110" spans="1:17" x14ac:dyDescent="0.25">
      <c r="A2110" t="s">
        <v>7212</v>
      </c>
      <c r="B2110" t="s">
        <v>24542</v>
      </c>
      <c r="C2110">
        <v>53</v>
      </c>
      <c r="D2110" t="s">
        <v>27859</v>
      </c>
      <c r="E2110" t="s">
        <v>27860</v>
      </c>
      <c r="F2110" t="s">
        <v>27866</v>
      </c>
      <c r="G2110" t="s">
        <v>27862</v>
      </c>
      <c r="H2110">
        <v>56</v>
      </c>
      <c r="I2110">
        <v>3</v>
      </c>
      <c r="J2110" t="s">
        <v>10683</v>
      </c>
      <c r="K2110" t="s">
        <v>10685</v>
      </c>
      <c r="L2110" t="s">
        <v>10837</v>
      </c>
      <c r="M2110" t="s">
        <v>10696</v>
      </c>
      <c r="N2110">
        <v>12</v>
      </c>
      <c r="O2110" t="s">
        <v>27863</v>
      </c>
      <c r="P2110" t="s">
        <v>10681</v>
      </c>
      <c r="Q2110">
        <v>0</v>
      </c>
    </row>
    <row r="2111" spans="1:17" x14ac:dyDescent="0.25">
      <c r="A2111" t="s">
        <v>7213</v>
      </c>
      <c r="B2111" t="s">
        <v>24543</v>
      </c>
      <c r="C2111">
        <v>50</v>
      </c>
      <c r="D2111" t="s">
        <v>27859</v>
      </c>
      <c r="E2111" t="s">
        <v>27860</v>
      </c>
      <c r="F2111" t="s">
        <v>27861</v>
      </c>
      <c r="G2111" t="s">
        <v>27862</v>
      </c>
      <c r="H2111">
        <v>61</v>
      </c>
      <c r="I2111">
        <v>11</v>
      </c>
      <c r="J2111" t="s">
        <v>10683</v>
      </c>
      <c r="K2111" t="s">
        <v>10685</v>
      </c>
      <c r="L2111" t="s">
        <v>10761</v>
      </c>
      <c r="M2111" t="s">
        <v>10763</v>
      </c>
      <c r="N2111">
        <v>12</v>
      </c>
      <c r="O2111" t="s">
        <v>27863</v>
      </c>
      <c r="P2111" t="s">
        <v>10681</v>
      </c>
      <c r="Q2111">
        <v>0</v>
      </c>
    </row>
    <row r="2112" spans="1:17" x14ac:dyDescent="0.25">
      <c r="A2112" t="s">
        <v>7214</v>
      </c>
      <c r="B2112" t="s">
        <v>24544</v>
      </c>
      <c r="C2112">
        <v>196</v>
      </c>
      <c r="D2112" t="s">
        <v>27859</v>
      </c>
      <c r="E2112" t="s">
        <v>27860</v>
      </c>
      <c r="F2112" t="s">
        <v>27868</v>
      </c>
      <c r="G2112" t="s">
        <v>27862</v>
      </c>
      <c r="H2112">
        <v>197</v>
      </c>
      <c r="I2112">
        <v>1</v>
      </c>
      <c r="J2112" t="s">
        <v>10683</v>
      </c>
      <c r="K2112" t="s">
        <v>10685</v>
      </c>
      <c r="L2112" t="s">
        <v>10686</v>
      </c>
      <c r="M2112" t="s">
        <v>10688</v>
      </c>
      <c r="N2112">
        <v>12</v>
      </c>
      <c r="O2112" t="s">
        <v>27863</v>
      </c>
      <c r="P2112" t="s">
        <v>10856</v>
      </c>
      <c r="Q2112">
        <v>0</v>
      </c>
    </row>
    <row r="2113" spans="1:17" x14ac:dyDescent="0.25">
      <c r="A2113" t="s">
        <v>7214</v>
      </c>
      <c r="B2113" t="s">
        <v>24544</v>
      </c>
      <c r="C2113">
        <v>0</v>
      </c>
      <c r="D2113" t="s">
        <v>27859</v>
      </c>
      <c r="E2113" t="s">
        <v>27860</v>
      </c>
      <c r="F2113" t="s">
        <v>27869</v>
      </c>
      <c r="G2113" t="s">
        <v>27870</v>
      </c>
      <c r="H2113">
        <v>213</v>
      </c>
      <c r="I2113">
        <v>0</v>
      </c>
      <c r="J2113" t="s">
        <v>10683</v>
      </c>
      <c r="K2113" t="s">
        <v>10685</v>
      </c>
      <c r="L2113" t="s">
        <v>10686</v>
      </c>
      <c r="M2113" t="s">
        <v>10688</v>
      </c>
      <c r="N2113">
        <v>12</v>
      </c>
      <c r="O2113" t="s">
        <v>27863</v>
      </c>
      <c r="P2113" t="s">
        <v>10856</v>
      </c>
      <c r="Q2113">
        <v>0</v>
      </c>
    </row>
    <row r="2114" spans="1:17" x14ac:dyDescent="0.25">
      <c r="A2114" t="s">
        <v>7215</v>
      </c>
      <c r="B2114" t="s">
        <v>24545</v>
      </c>
      <c r="C2114">
        <v>0</v>
      </c>
      <c r="D2114" t="s">
        <v>27859</v>
      </c>
      <c r="E2114" t="s">
        <v>27860</v>
      </c>
      <c r="F2114" t="s">
        <v>27871</v>
      </c>
      <c r="G2114" t="s">
        <v>27862</v>
      </c>
      <c r="H2114">
        <v>7.25</v>
      </c>
      <c r="I2114">
        <v>7</v>
      </c>
      <c r="J2114" t="s">
        <v>10683</v>
      </c>
      <c r="K2114" t="s">
        <v>10685</v>
      </c>
      <c r="L2114" t="s">
        <v>10803</v>
      </c>
      <c r="M2114" t="s">
        <v>10783</v>
      </c>
      <c r="N2114">
        <v>12</v>
      </c>
      <c r="O2114" t="s">
        <v>27863</v>
      </c>
      <c r="P2114" t="s">
        <v>10681</v>
      </c>
      <c r="Q2114">
        <v>0</v>
      </c>
    </row>
    <row r="2115" spans="1:17" x14ac:dyDescent="0.25">
      <c r="A2115" t="s">
        <v>7216</v>
      </c>
      <c r="B2115" t="s">
        <v>24546</v>
      </c>
      <c r="C2115">
        <v>18</v>
      </c>
      <c r="D2115" t="s">
        <v>27859</v>
      </c>
      <c r="E2115" t="s">
        <v>27860</v>
      </c>
      <c r="F2115" t="s">
        <v>27865</v>
      </c>
      <c r="G2115" t="s">
        <v>27862</v>
      </c>
      <c r="H2115">
        <v>18.833333</v>
      </c>
      <c r="I2115">
        <v>0</v>
      </c>
      <c r="J2115" t="s">
        <v>10683</v>
      </c>
      <c r="K2115" t="s">
        <v>10685</v>
      </c>
      <c r="L2115" t="s">
        <v>10694</v>
      </c>
      <c r="M2115" t="s">
        <v>10696</v>
      </c>
      <c r="N2115">
        <v>12</v>
      </c>
      <c r="O2115" t="s">
        <v>27863</v>
      </c>
      <c r="P2115" t="s">
        <v>10681</v>
      </c>
      <c r="Q2115">
        <v>0</v>
      </c>
    </row>
    <row r="2116" spans="1:17" x14ac:dyDescent="0.25">
      <c r="A2116" t="s">
        <v>7217</v>
      </c>
      <c r="B2116" t="s">
        <v>24547</v>
      </c>
      <c r="C2116">
        <v>109</v>
      </c>
      <c r="D2116" t="s">
        <v>27859</v>
      </c>
      <c r="E2116" t="s">
        <v>27860</v>
      </c>
      <c r="F2116" t="s">
        <v>27861</v>
      </c>
      <c r="G2116" t="s">
        <v>27862</v>
      </c>
      <c r="H2116">
        <v>115</v>
      </c>
      <c r="I2116">
        <v>6</v>
      </c>
      <c r="J2116" t="s">
        <v>10683</v>
      </c>
      <c r="K2116" t="s">
        <v>10685</v>
      </c>
      <c r="L2116" t="s">
        <v>10781</v>
      </c>
      <c r="M2116" t="s">
        <v>10696</v>
      </c>
      <c r="N2116">
        <v>12</v>
      </c>
      <c r="O2116" t="s">
        <v>27863</v>
      </c>
      <c r="P2116" t="s">
        <v>10681</v>
      </c>
      <c r="Q2116">
        <v>0</v>
      </c>
    </row>
    <row r="2117" spans="1:17" x14ac:dyDescent="0.25">
      <c r="A2117" t="s">
        <v>7218</v>
      </c>
      <c r="B2117" t="s">
        <v>24548</v>
      </c>
      <c r="C2117">
        <v>113.75</v>
      </c>
      <c r="D2117" t="s">
        <v>27859</v>
      </c>
      <c r="E2117" t="s">
        <v>27860</v>
      </c>
      <c r="F2117" t="s">
        <v>27865</v>
      </c>
      <c r="G2117" t="s">
        <v>27862</v>
      </c>
      <c r="H2117">
        <v>121.75</v>
      </c>
      <c r="I2117">
        <v>8</v>
      </c>
      <c r="J2117" t="s">
        <v>10683</v>
      </c>
      <c r="K2117" t="s">
        <v>10685</v>
      </c>
      <c r="L2117" t="s">
        <v>10803</v>
      </c>
      <c r="M2117" t="s">
        <v>10783</v>
      </c>
      <c r="N2117">
        <v>12</v>
      </c>
      <c r="O2117" t="s">
        <v>27863</v>
      </c>
      <c r="P2117" t="s">
        <v>10681</v>
      </c>
      <c r="Q2117">
        <v>0</v>
      </c>
    </row>
    <row r="2118" spans="1:17" x14ac:dyDescent="0.25">
      <c r="A2118" t="s">
        <v>7219</v>
      </c>
      <c r="B2118" t="s">
        <v>24549</v>
      </c>
      <c r="C2118">
        <v>84</v>
      </c>
      <c r="D2118" t="s">
        <v>27859</v>
      </c>
      <c r="E2118" t="s">
        <v>27860</v>
      </c>
      <c r="F2118" t="s">
        <v>27861</v>
      </c>
      <c r="G2118" t="s">
        <v>27862</v>
      </c>
      <c r="H2118">
        <v>85</v>
      </c>
      <c r="I2118">
        <v>1</v>
      </c>
      <c r="J2118" t="s">
        <v>10683</v>
      </c>
      <c r="K2118" t="s">
        <v>10685</v>
      </c>
      <c r="L2118" t="s">
        <v>10686</v>
      </c>
      <c r="M2118" t="s">
        <v>10696</v>
      </c>
      <c r="N2118">
        <v>12</v>
      </c>
      <c r="O2118" t="s">
        <v>27863</v>
      </c>
      <c r="P2118" t="s">
        <v>10681</v>
      </c>
      <c r="Q2118">
        <v>0</v>
      </c>
    </row>
    <row r="2119" spans="1:17" x14ac:dyDescent="0.25">
      <c r="A2119" t="s">
        <v>7220</v>
      </c>
      <c r="B2119" t="s">
        <v>24550</v>
      </c>
      <c r="C2119">
        <v>20</v>
      </c>
      <c r="D2119" t="s">
        <v>27859</v>
      </c>
      <c r="E2119" t="s">
        <v>27860</v>
      </c>
      <c r="F2119" t="s">
        <v>27865</v>
      </c>
      <c r="G2119" t="s">
        <v>27862</v>
      </c>
      <c r="H2119">
        <v>21</v>
      </c>
      <c r="I2119">
        <v>0</v>
      </c>
      <c r="J2119" t="s">
        <v>10683</v>
      </c>
      <c r="K2119" t="s">
        <v>10685</v>
      </c>
      <c r="L2119" t="s">
        <v>10694</v>
      </c>
      <c r="M2119" t="s">
        <v>10696</v>
      </c>
      <c r="N2119">
        <v>12</v>
      </c>
      <c r="O2119" t="s">
        <v>27863</v>
      </c>
      <c r="P2119" t="s">
        <v>10681</v>
      </c>
      <c r="Q2119">
        <v>0</v>
      </c>
    </row>
    <row r="2120" spans="1:17" x14ac:dyDescent="0.25">
      <c r="A2120" t="s">
        <v>7222</v>
      </c>
      <c r="B2120" t="s">
        <v>24552</v>
      </c>
      <c r="C2120">
        <v>75</v>
      </c>
      <c r="D2120" t="s">
        <v>27859</v>
      </c>
      <c r="E2120" t="s">
        <v>27860</v>
      </c>
      <c r="F2120" t="s">
        <v>27871</v>
      </c>
      <c r="G2120" t="s">
        <v>27862</v>
      </c>
      <c r="H2120">
        <v>106</v>
      </c>
      <c r="I2120">
        <v>31</v>
      </c>
      <c r="J2120" t="s">
        <v>10683</v>
      </c>
      <c r="K2120" t="s">
        <v>10685</v>
      </c>
      <c r="L2120" t="s">
        <v>10803</v>
      </c>
      <c r="M2120" t="s">
        <v>10783</v>
      </c>
      <c r="N2120">
        <v>12</v>
      </c>
      <c r="O2120" t="s">
        <v>27863</v>
      </c>
      <c r="P2120" t="s">
        <v>10681</v>
      </c>
      <c r="Q2120">
        <v>0</v>
      </c>
    </row>
    <row r="2121" spans="1:17" x14ac:dyDescent="0.25">
      <c r="A2121" t="s">
        <v>7223</v>
      </c>
      <c r="B2121" t="s">
        <v>24553</v>
      </c>
      <c r="C2121">
        <v>51.333333000000003</v>
      </c>
      <c r="D2121" t="s">
        <v>27859</v>
      </c>
      <c r="E2121" t="s">
        <v>27860</v>
      </c>
      <c r="F2121" t="s">
        <v>27865</v>
      </c>
      <c r="G2121" t="s">
        <v>27862</v>
      </c>
      <c r="H2121">
        <v>53.333333000000003</v>
      </c>
      <c r="I2121">
        <v>1</v>
      </c>
      <c r="J2121" t="s">
        <v>10683</v>
      </c>
      <c r="K2121" t="s">
        <v>10685</v>
      </c>
      <c r="L2121" t="s">
        <v>10700</v>
      </c>
      <c r="M2121" t="s">
        <v>10702</v>
      </c>
      <c r="N2121">
        <v>12</v>
      </c>
      <c r="O2121" t="s">
        <v>27863</v>
      </c>
      <c r="P2121" t="s">
        <v>10681</v>
      </c>
      <c r="Q2121">
        <v>0</v>
      </c>
    </row>
    <row r="2122" spans="1:17" x14ac:dyDescent="0.25">
      <c r="A2122" t="s">
        <v>7224</v>
      </c>
      <c r="B2122" t="s">
        <v>24554</v>
      </c>
      <c r="C2122">
        <v>79.5</v>
      </c>
      <c r="D2122" t="s">
        <v>27859</v>
      </c>
      <c r="E2122" t="s">
        <v>27860</v>
      </c>
      <c r="F2122" t="s">
        <v>27866</v>
      </c>
      <c r="G2122" t="s">
        <v>27862</v>
      </c>
      <c r="H2122">
        <v>86.5</v>
      </c>
      <c r="I2122">
        <v>7</v>
      </c>
      <c r="J2122" t="s">
        <v>10683</v>
      </c>
      <c r="K2122" t="s">
        <v>10685</v>
      </c>
      <c r="L2122" t="s">
        <v>10700</v>
      </c>
      <c r="M2122" t="s">
        <v>10702</v>
      </c>
      <c r="N2122">
        <v>12</v>
      </c>
      <c r="O2122" t="s">
        <v>27863</v>
      </c>
      <c r="P2122" t="s">
        <v>10681</v>
      </c>
      <c r="Q2122">
        <v>0</v>
      </c>
    </row>
    <row r="2123" spans="1:17" x14ac:dyDescent="0.25">
      <c r="A2123" t="s">
        <v>7225</v>
      </c>
      <c r="B2123" t="s">
        <v>24555</v>
      </c>
      <c r="C2123">
        <v>40</v>
      </c>
      <c r="D2123" t="s">
        <v>27859</v>
      </c>
      <c r="E2123" t="s">
        <v>27860</v>
      </c>
      <c r="F2123" t="s">
        <v>27866</v>
      </c>
      <c r="G2123" t="s">
        <v>27862</v>
      </c>
      <c r="H2123">
        <v>75</v>
      </c>
      <c r="I2123">
        <v>35</v>
      </c>
      <c r="J2123" t="s">
        <v>10683</v>
      </c>
      <c r="K2123" t="s">
        <v>10685</v>
      </c>
      <c r="L2123" t="s">
        <v>10746</v>
      </c>
      <c r="M2123" t="s">
        <v>10696</v>
      </c>
      <c r="N2123">
        <v>12</v>
      </c>
      <c r="O2123" t="s">
        <v>27863</v>
      </c>
      <c r="P2123" t="s">
        <v>10681</v>
      </c>
      <c r="Q2123">
        <v>0</v>
      </c>
    </row>
    <row r="2124" spans="1:17" x14ac:dyDescent="0.25">
      <c r="A2124" t="s">
        <v>7226</v>
      </c>
      <c r="B2124" t="s">
        <v>24556</v>
      </c>
      <c r="C2124">
        <v>1022</v>
      </c>
      <c r="D2124" t="s">
        <v>27859</v>
      </c>
      <c r="E2124" t="s">
        <v>27860</v>
      </c>
      <c r="F2124" t="s">
        <v>27872</v>
      </c>
      <c r="G2124" t="s">
        <v>27862</v>
      </c>
      <c r="H2124">
        <v>1022</v>
      </c>
      <c r="I2124">
        <v>0</v>
      </c>
      <c r="J2124" t="s">
        <v>10683</v>
      </c>
      <c r="K2124" t="s">
        <v>10685</v>
      </c>
      <c r="L2124" t="s">
        <v>10902</v>
      </c>
      <c r="M2124" t="s">
        <v>10709</v>
      </c>
      <c r="N2124">
        <v>12</v>
      </c>
      <c r="O2124" t="s">
        <v>27863</v>
      </c>
      <c r="P2124" t="s">
        <v>10681</v>
      </c>
      <c r="Q2124">
        <v>0</v>
      </c>
    </row>
    <row r="2125" spans="1:17" x14ac:dyDescent="0.25">
      <c r="A2125" t="s">
        <v>7226</v>
      </c>
      <c r="B2125" t="s">
        <v>24556</v>
      </c>
      <c r="C2125">
        <v>682.58333300000004</v>
      </c>
      <c r="D2125" t="s">
        <v>27859</v>
      </c>
      <c r="E2125" t="s">
        <v>27860</v>
      </c>
      <c r="F2125" t="s">
        <v>27871</v>
      </c>
      <c r="G2125" t="s">
        <v>27862</v>
      </c>
      <c r="H2125">
        <v>878.58333300000004</v>
      </c>
      <c r="I2125">
        <v>196</v>
      </c>
      <c r="J2125" t="s">
        <v>10683</v>
      </c>
      <c r="K2125" t="s">
        <v>10685</v>
      </c>
      <c r="L2125" t="s">
        <v>10902</v>
      </c>
      <c r="M2125" t="s">
        <v>10709</v>
      </c>
      <c r="N2125">
        <v>12</v>
      </c>
      <c r="O2125" t="s">
        <v>27863</v>
      </c>
      <c r="P2125" t="s">
        <v>10681</v>
      </c>
      <c r="Q2125">
        <v>0</v>
      </c>
    </row>
    <row r="2126" spans="1:17" x14ac:dyDescent="0.25">
      <c r="A2126" t="s">
        <v>7227</v>
      </c>
      <c r="B2126" t="s">
        <v>24559</v>
      </c>
      <c r="C2126">
        <v>178.66666699999999</v>
      </c>
      <c r="D2126" t="s">
        <v>27859</v>
      </c>
      <c r="E2126" t="s">
        <v>27860</v>
      </c>
      <c r="F2126" t="s">
        <v>27871</v>
      </c>
      <c r="G2126" t="s">
        <v>27862</v>
      </c>
      <c r="H2126">
        <v>201.66666699999999</v>
      </c>
      <c r="I2126">
        <v>22</v>
      </c>
      <c r="J2126" t="s">
        <v>10683</v>
      </c>
      <c r="K2126" t="s">
        <v>10685</v>
      </c>
      <c r="L2126" t="s">
        <v>10746</v>
      </c>
      <c r="M2126" t="s">
        <v>10696</v>
      </c>
      <c r="N2126">
        <v>12</v>
      </c>
      <c r="O2126" t="s">
        <v>27863</v>
      </c>
      <c r="P2126" t="s">
        <v>10681</v>
      </c>
      <c r="Q2126">
        <v>0</v>
      </c>
    </row>
    <row r="2127" spans="1:17" x14ac:dyDescent="0.25">
      <c r="A2127" t="s">
        <v>7228</v>
      </c>
      <c r="B2127" t="s">
        <v>24560</v>
      </c>
      <c r="C2127">
        <v>333.08333299999998</v>
      </c>
      <c r="D2127" t="s">
        <v>27859</v>
      </c>
      <c r="E2127" t="s">
        <v>27860</v>
      </c>
      <c r="F2127" t="s">
        <v>27871</v>
      </c>
      <c r="G2127" t="s">
        <v>27862</v>
      </c>
      <c r="H2127">
        <v>378.08333299999998</v>
      </c>
      <c r="I2127">
        <v>45</v>
      </c>
      <c r="J2127" t="s">
        <v>10683</v>
      </c>
      <c r="K2127" t="s">
        <v>10685</v>
      </c>
      <c r="L2127" t="s">
        <v>10746</v>
      </c>
      <c r="M2127" t="s">
        <v>10696</v>
      </c>
      <c r="N2127">
        <v>12</v>
      </c>
      <c r="O2127" t="s">
        <v>27863</v>
      </c>
      <c r="P2127" t="s">
        <v>10681</v>
      </c>
      <c r="Q2127">
        <v>0</v>
      </c>
    </row>
    <row r="2128" spans="1:17" x14ac:dyDescent="0.25">
      <c r="A2128" t="s">
        <v>7229</v>
      </c>
      <c r="B2128" t="s">
        <v>24563</v>
      </c>
      <c r="C2128">
        <v>154</v>
      </c>
      <c r="D2128" t="s">
        <v>27859</v>
      </c>
      <c r="E2128" t="s">
        <v>27860</v>
      </c>
      <c r="F2128" t="s">
        <v>27871</v>
      </c>
      <c r="G2128" t="s">
        <v>27862</v>
      </c>
      <c r="H2128">
        <v>156</v>
      </c>
      <c r="I2128">
        <v>0</v>
      </c>
      <c r="J2128" t="s">
        <v>10683</v>
      </c>
      <c r="K2128" t="s">
        <v>10685</v>
      </c>
      <c r="L2128" t="s">
        <v>10700</v>
      </c>
      <c r="M2128" t="s">
        <v>10702</v>
      </c>
      <c r="N2128">
        <v>12</v>
      </c>
      <c r="O2128" t="s">
        <v>27863</v>
      </c>
      <c r="P2128" t="s">
        <v>10681</v>
      </c>
      <c r="Q2128">
        <v>0</v>
      </c>
    </row>
    <row r="2129" spans="1:17" x14ac:dyDescent="0.25">
      <c r="A2129" t="s">
        <v>7229</v>
      </c>
      <c r="B2129" t="s">
        <v>24563</v>
      </c>
      <c r="C2129">
        <v>0</v>
      </c>
      <c r="D2129" t="s">
        <v>27859</v>
      </c>
      <c r="E2129" t="s">
        <v>27860</v>
      </c>
      <c r="F2129" t="s">
        <v>27869</v>
      </c>
      <c r="G2129" t="s">
        <v>27870</v>
      </c>
      <c r="H2129">
        <v>343</v>
      </c>
      <c r="I2129">
        <v>0</v>
      </c>
      <c r="J2129" t="s">
        <v>10683</v>
      </c>
      <c r="K2129" t="s">
        <v>10685</v>
      </c>
      <c r="L2129" t="s">
        <v>10700</v>
      </c>
      <c r="M2129" t="s">
        <v>10702</v>
      </c>
      <c r="N2129">
        <v>12</v>
      </c>
      <c r="O2129" t="s">
        <v>27863</v>
      </c>
      <c r="P2129" t="s">
        <v>10681</v>
      </c>
      <c r="Q2129">
        <v>0</v>
      </c>
    </row>
    <row r="2130" spans="1:17" x14ac:dyDescent="0.25">
      <c r="A2130" t="s">
        <v>7232</v>
      </c>
      <c r="B2130" t="s">
        <v>24574</v>
      </c>
      <c r="C2130">
        <v>140.16666699999999</v>
      </c>
      <c r="D2130" t="s">
        <v>27859</v>
      </c>
      <c r="E2130" t="s">
        <v>27860</v>
      </c>
      <c r="F2130" t="s">
        <v>27865</v>
      </c>
      <c r="G2130" t="s">
        <v>27862</v>
      </c>
      <c r="H2130">
        <v>154.16666699999999</v>
      </c>
      <c r="I2130">
        <v>13</v>
      </c>
      <c r="J2130" t="s">
        <v>10683</v>
      </c>
      <c r="K2130" t="s">
        <v>10685</v>
      </c>
      <c r="L2130" t="s">
        <v>10700</v>
      </c>
      <c r="M2130" t="s">
        <v>10702</v>
      </c>
      <c r="N2130">
        <v>6</v>
      </c>
      <c r="O2130" t="s">
        <v>27863</v>
      </c>
      <c r="P2130" t="s">
        <v>10681</v>
      </c>
      <c r="Q2130">
        <v>0</v>
      </c>
    </row>
    <row r="2131" spans="1:17" x14ac:dyDescent="0.25">
      <c r="A2131" t="s">
        <v>7233</v>
      </c>
      <c r="B2131" t="s">
        <v>24579</v>
      </c>
      <c r="C2131">
        <v>35</v>
      </c>
      <c r="D2131" t="s">
        <v>27859</v>
      </c>
      <c r="E2131" t="s">
        <v>27860</v>
      </c>
      <c r="F2131" t="s">
        <v>27861</v>
      </c>
      <c r="G2131" t="s">
        <v>27862</v>
      </c>
      <c r="H2131">
        <v>38</v>
      </c>
      <c r="I2131">
        <v>3</v>
      </c>
      <c r="J2131" t="s">
        <v>10683</v>
      </c>
      <c r="K2131" t="s">
        <v>10685</v>
      </c>
      <c r="L2131" t="s">
        <v>10732</v>
      </c>
      <c r="M2131" t="s">
        <v>10688</v>
      </c>
      <c r="N2131">
        <v>6</v>
      </c>
      <c r="O2131" t="s">
        <v>27863</v>
      </c>
      <c r="P2131" t="s">
        <v>10681</v>
      </c>
      <c r="Q2131">
        <v>0</v>
      </c>
    </row>
    <row r="2132" spans="1:17" x14ac:dyDescent="0.25">
      <c r="A2132" t="s">
        <v>7234</v>
      </c>
      <c r="B2132" t="s">
        <v>24580</v>
      </c>
      <c r="C2132">
        <v>174</v>
      </c>
      <c r="D2132" t="s">
        <v>27859</v>
      </c>
      <c r="E2132" t="s">
        <v>27860</v>
      </c>
      <c r="F2132" t="s">
        <v>27866</v>
      </c>
      <c r="G2132" t="s">
        <v>27862</v>
      </c>
      <c r="H2132">
        <v>182</v>
      </c>
      <c r="I2132">
        <v>5</v>
      </c>
      <c r="J2132" t="s">
        <v>10683</v>
      </c>
      <c r="K2132" t="s">
        <v>10685</v>
      </c>
      <c r="L2132" t="s">
        <v>10803</v>
      </c>
      <c r="M2132" t="s">
        <v>10783</v>
      </c>
      <c r="N2132">
        <v>12</v>
      </c>
      <c r="O2132" t="s">
        <v>27863</v>
      </c>
      <c r="P2132" t="s">
        <v>10681</v>
      </c>
      <c r="Q2132">
        <v>0</v>
      </c>
    </row>
    <row r="2133" spans="1:17" x14ac:dyDescent="0.25">
      <c r="A2133" t="s">
        <v>7235</v>
      </c>
      <c r="B2133" t="s">
        <v>24581</v>
      </c>
      <c r="C2133">
        <v>191.08333300000001</v>
      </c>
      <c r="D2133" t="s">
        <v>27859</v>
      </c>
      <c r="E2133" t="s">
        <v>27860</v>
      </c>
      <c r="F2133" t="s">
        <v>27865</v>
      </c>
      <c r="G2133" t="s">
        <v>27862</v>
      </c>
      <c r="H2133">
        <v>235.08333300000001</v>
      </c>
      <c r="I2133">
        <v>39</v>
      </c>
      <c r="J2133" t="s">
        <v>10683</v>
      </c>
      <c r="K2133" t="s">
        <v>10685</v>
      </c>
      <c r="L2133" t="s">
        <v>10700</v>
      </c>
      <c r="M2133" t="s">
        <v>10702</v>
      </c>
      <c r="N2133">
        <v>12</v>
      </c>
      <c r="O2133" t="s">
        <v>27863</v>
      </c>
      <c r="P2133" t="s">
        <v>10681</v>
      </c>
      <c r="Q2133">
        <v>0</v>
      </c>
    </row>
    <row r="2134" spans="1:17" x14ac:dyDescent="0.25">
      <c r="A2134" t="s">
        <v>7236</v>
      </c>
      <c r="B2134" t="s">
        <v>24582</v>
      </c>
      <c r="C2134">
        <v>24.583333</v>
      </c>
      <c r="D2134" t="s">
        <v>27859</v>
      </c>
      <c r="E2134" t="s">
        <v>27860</v>
      </c>
      <c r="F2134" t="s">
        <v>27865</v>
      </c>
      <c r="G2134" t="s">
        <v>27862</v>
      </c>
      <c r="H2134">
        <v>30.583333</v>
      </c>
      <c r="I2134">
        <v>5</v>
      </c>
      <c r="J2134" t="s">
        <v>10683</v>
      </c>
      <c r="K2134" t="s">
        <v>10685</v>
      </c>
      <c r="L2134" t="s">
        <v>10686</v>
      </c>
      <c r="M2134" t="s">
        <v>10688</v>
      </c>
      <c r="N2134">
        <v>12</v>
      </c>
      <c r="O2134" t="s">
        <v>27863</v>
      </c>
      <c r="P2134" t="s">
        <v>10681</v>
      </c>
      <c r="Q2134">
        <v>0</v>
      </c>
    </row>
    <row r="2135" spans="1:17" x14ac:dyDescent="0.25">
      <c r="A2135" t="s">
        <v>7237</v>
      </c>
      <c r="B2135" t="s">
        <v>24583</v>
      </c>
      <c r="C2135">
        <v>342</v>
      </c>
      <c r="D2135" t="s">
        <v>27859</v>
      </c>
      <c r="E2135" t="s">
        <v>27860</v>
      </c>
      <c r="F2135" t="s">
        <v>27871</v>
      </c>
      <c r="G2135" t="s">
        <v>27862</v>
      </c>
      <c r="H2135">
        <v>363</v>
      </c>
      <c r="I2135">
        <v>18</v>
      </c>
      <c r="J2135" t="s">
        <v>10683</v>
      </c>
      <c r="K2135" t="s">
        <v>10685</v>
      </c>
      <c r="L2135" t="s">
        <v>10837</v>
      </c>
      <c r="M2135" t="s">
        <v>10696</v>
      </c>
      <c r="N2135">
        <v>12</v>
      </c>
      <c r="O2135" t="s">
        <v>27863</v>
      </c>
      <c r="P2135" t="s">
        <v>10681</v>
      </c>
      <c r="Q2135">
        <v>0</v>
      </c>
    </row>
    <row r="2136" spans="1:17" x14ac:dyDescent="0.25">
      <c r="A2136" t="s">
        <v>7238</v>
      </c>
      <c r="B2136" t="s">
        <v>24586</v>
      </c>
      <c r="C2136">
        <v>76.416667000000004</v>
      </c>
      <c r="D2136" t="s">
        <v>27859</v>
      </c>
      <c r="E2136" t="s">
        <v>27860</v>
      </c>
      <c r="F2136" t="s">
        <v>27865</v>
      </c>
      <c r="G2136" t="s">
        <v>27862</v>
      </c>
      <c r="H2136">
        <v>79.416667000000004</v>
      </c>
      <c r="I2136">
        <v>3</v>
      </c>
      <c r="J2136" t="s">
        <v>10683</v>
      </c>
      <c r="K2136" t="s">
        <v>10685</v>
      </c>
      <c r="L2136" t="s">
        <v>10700</v>
      </c>
      <c r="M2136" t="s">
        <v>10702</v>
      </c>
      <c r="N2136">
        <v>12</v>
      </c>
      <c r="O2136" t="s">
        <v>27863</v>
      </c>
      <c r="P2136" t="s">
        <v>10681</v>
      </c>
      <c r="Q2136">
        <v>0</v>
      </c>
    </row>
    <row r="2137" spans="1:17" x14ac:dyDescent="0.25">
      <c r="A2137" t="s">
        <v>7239</v>
      </c>
      <c r="B2137" t="s">
        <v>24588</v>
      </c>
      <c r="C2137">
        <v>589.33333300000004</v>
      </c>
      <c r="D2137" t="s">
        <v>27859</v>
      </c>
      <c r="E2137" t="s">
        <v>27860</v>
      </c>
      <c r="F2137" t="s">
        <v>27871</v>
      </c>
      <c r="G2137" t="s">
        <v>27862</v>
      </c>
      <c r="H2137">
        <v>652.33333300000004</v>
      </c>
      <c r="I2137">
        <v>59</v>
      </c>
      <c r="J2137" t="s">
        <v>10683</v>
      </c>
      <c r="K2137" t="s">
        <v>10685</v>
      </c>
      <c r="L2137" t="s">
        <v>10700</v>
      </c>
      <c r="M2137" t="s">
        <v>10702</v>
      </c>
      <c r="N2137">
        <v>12</v>
      </c>
      <c r="O2137" t="s">
        <v>27863</v>
      </c>
      <c r="P2137" t="s">
        <v>10681</v>
      </c>
      <c r="Q2137">
        <v>0</v>
      </c>
    </row>
    <row r="2138" spans="1:17" x14ac:dyDescent="0.25">
      <c r="A2138" t="s">
        <v>7240</v>
      </c>
      <c r="B2138" t="s">
        <v>24591</v>
      </c>
      <c r="C2138">
        <v>26.416667</v>
      </c>
      <c r="D2138" t="s">
        <v>27859</v>
      </c>
      <c r="E2138" t="s">
        <v>27860</v>
      </c>
      <c r="F2138" t="s">
        <v>27865</v>
      </c>
      <c r="G2138" t="s">
        <v>27862</v>
      </c>
      <c r="H2138">
        <v>31.416667</v>
      </c>
      <c r="I2138">
        <v>5</v>
      </c>
      <c r="J2138" t="s">
        <v>10683</v>
      </c>
      <c r="K2138" t="s">
        <v>10685</v>
      </c>
      <c r="L2138" t="s">
        <v>10837</v>
      </c>
      <c r="M2138" t="s">
        <v>10696</v>
      </c>
      <c r="N2138">
        <v>12</v>
      </c>
      <c r="O2138" t="s">
        <v>27863</v>
      </c>
      <c r="P2138" t="s">
        <v>10681</v>
      </c>
      <c r="Q2138">
        <v>0</v>
      </c>
    </row>
    <row r="2139" spans="1:17" x14ac:dyDescent="0.25">
      <c r="A2139" t="s">
        <v>7241</v>
      </c>
      <c r="B2139" t="s">
        <v>24592</v>
      </c>
      <c r="C2139">
        <v>63</v>
      </c>
      <c r="D2139" t="s">
        <v>27859</v>
      </c>
      <c r="E2139" t="s">
        <v>27860</v>
      </c>
      <c r="F2139" t="s">
        <v>27861</v>
      </c>
      <c r="G2139" t="s">
        <v>27862</v>
      </c>
      <c r="H2139">
        <v>67</v>
      </c>
      <c r="I2139">
        <v>4</v>
      </c>
      <c r="J2139" t="s">
        <v>10683</v>
      </c>
      <c r="K2139" t="s">
        <v>10685</v>
      </c>
      <c r="L2139" t="s">
        <v>10700</v>
      </c>
      <c r="M2139" t="s">
        <v>10702</v>
      </c>
      <c r="N2139">
        <v>12</v>
      </c>
      <c r="O2139" t="s">
        <v>27863</v>
      </c>
      <c r="P2139" t="s">
        <v>10681</v>
      </c>
      <c r="Q2139">
        <v>0</v>
      </c>
    </row>
    <row r="2140" spans="1:17" x14ac:dyDescent="0.25">
      <c r="A2140" t="s">
        <v>7243</v>
      </c>
      <c r="B2140" t="s">
        <v>24594</v>
      </c>
      <c r="C2140">
        <v>220</v>
      </c>
      <c r="D2140" t="s">
        <v>27859</v>
      </c>
      <c r="E2140" t="s">
        <v>27860</v>
      </c>
      <c r="F2140" t="s">
        <v>27872</v>
      </c>
      <c r="G2140" t="s">
        <v>27862</v>
      </c>
      <c r="H2140">
        <v>220</v>
      </c>
      <c r="I2140">
        <v>0</v>
      </c>
      <c r="J2140" t="s">
        <v>10683</v>
      </c>
      <c r="K2140" t="s">
        <v>10685</v>
      </c>
      <c r="L2140" t="s">
        <v>10732</v>
      </c>
      <c r="M2140" t="s">
        <v>10688</v>
      </c>
      <c r="N2140">
        <v>12</v>
      </c>
      <c r="O2140" t="s">
        <v>27863</v>
      </c>
      <c r="P2140" t="s">
        <v>10681</v>
      </c>
      <c r="Q2140">
        <v>0</v>
      </c>
    </row>
    <row r="2141" spans="1:17" x14ac:dyDescent="0.25">
      <c r="A2141" t="s">
        <v>7243</v>
      </c>
      <c r="B2141" t="s">
        <v>24594</v>
      </c>
      <c r="C2141">
        <v>311.75</v>
      </c>
      <c r="D2141" t="s">
        <v>27859</v>
      </c>
      <c r="E2141" t="s">
        <v>27860</v>
      </c>
      <c r="F2141" t="s">
        <v>27871</v>
      </c>
      <c r="G2141" t="s">
        <v>27862</v>
      </c>
      <c r="H2141">
        <v>389.75</v>
      </c>
      <c r="I2141">
        <v>78</v>
      </c>
      <c r="J2141" t="s">
        <v>10683</v>
      </c>
      <c r="K2141" t="s">
        <v>10685</v>
      </c>
      <c r="L2141" t="s">
        <v>10732</v>
      </c>
      <c r="M2141" t="s">
        <v>10688</v>
      </c>
      <c r="N2141">
        <v>12</v>
      </c>
      <c r="O2141" t="s">
        <v>27863</v>
      </c>
      <c r="P2141" t="s">
        <v>10681</v>
      </c>
      <c r="Q2141">
        <v>0</v>
      </c>
    </row>
    <row r="2142" spans="1:17" x14ac:dyDescent="0.25">
      <c r="A2142" t="s">
        <v>7244</v>
      </c>
      <c r="B2142" t="s">
        <v>24598</v>
      </c>
      <c r="C2142">
        <v>356.83333299999998</v>
      </c>
      <c r="D2142" t="s">
        <v>27859</v>
      </c>
      <c r="E2142" t="s">
        <v>27860</v>
      </c>
      <c r="F2142" t="s">
        <v>27866</v>
      </c>
      <c r="G2142" t="s">
        <v>27862</v>
      </c>
      <c r="H2142">
        <v>391.83333299999998</v>
      </c>
      <c r="I2142">
        <v>25</v>
      </c>
      <c r="J2142" t="s">
        <v>10683</v>
      </c>
      <c r="K2142" t="s">
        <v>10685</v>
      </c>
      <c r="L2142" t="s">
        <v>10686</v>
      </c>
      <c r="M2142" t="s">
        <v>10688</v>
      </c>
      <c r="N2142">
        <v>12</v>
      </c>
      <c r="O2142" t="s">
        <v>27863</v>
      </c>
      <c r="P2142" t="s">
        <v>10681</v>
      </c>
      <c r="Q2142">
        <v>0</v>
      </c>
    </row>
    <row r="2143" spans="1:17" x14ac:dyDescent="0.25">
      <c r="A2143" t="s">
        <v>7245</v>
      </c>
      <c r="B2143" t="s">
        <v>24599</v>
      </c>
      <c r="C2143">
        <v>1</v>
      </c>
      <c r="D2143" t="s">
        <v>27859</v>
      </c>
      <c r="E2143" t="s">
        <v>27860</v>
      </c>
      <c r="F2143" t="s">
        <v>27861</v>
      </c>
      <c r="G2143" t="s">
        <v>27862</v>
      </c>
      <c r="H2143">
        <v>1</v>
      </c>
      <c r="I2143">
        <v>0</v>
      </c>
      <c r="J2143" t="s">
        <v>10683</v>
      </c>
      <c r="K2143" t="s">
        <v>10685</v>
      </c>
      <c r="L2143" t="s">
        <v>10732</v>
      </c>
      <c r="M2143" t="s">
        <v>10688</v>
      </c>
      <c r="N2143">
        <v>6</v>
      </c>
      <c r="O2143" t="s">
        <v>27863</v>
      </c>
      <c r="P2143" t="s">
        <v>10751</v>
      </c>
      <c r="Q2143">
        <v>0</v>
      </c>
    </row>
    <row r="2144" spans="1:17" x14ac:dyDescent="0.25">
      <c r="A2144" t="s">
        <v>7246</v>
      </c>
      <c r="B2144" t="s">
        <v>24600</v>
      </c>
      <c r="C2144">
        <v>12</v>
      </c>
      <c r="D2144" t="s">
        <v>27859</v>
      </c>
      <c r="E2144" t="s">
        <v>27860</v>
      </c>
      <c r="F2144" t="s">
        <v>27865</v>
      </c>
      <c r="G2144" t="s">
        <v>27862</v>
      </c>
      <c r="H2144">
        <v>15</v>
      </c>
      <c r="I2144">
        <v>3</v>
      </c>
      <c r="J2144" t="s">
        <v>10683</v>
      </c>
      <c r="K2144" t="s">
        <v>10685</v>
      </c>
      <c r="L2144" t="s">
        <v>10732</v>
      </c>
      <c r="M2144" t="s">
        <v>10688</v>
      </c>
      <c r="N2144">
        <v>12</v>
      </c>
      <c r="O2144" t="s">
        <v>27863</v>
      </c>
      <c r="P2144" t="s">
        <v>10681</v>
      </c>
      <c r="Q2144">
        <v>0</v>
      </c>
    </row>
    <row r="2145" spans="1:17" x14ac:dyDescent="0.25">
      <c r="A2145" t="s">
        <v>7247</v>
      </c>
      <c r="B2145" t="s">
        <v>24601</v>
      </c>
      <c r="C2145">
        <v>280</v>
      </c>
      <c r="D2145" t="s">
        <v>27859</v>
      </c>
      <c r="E2145" t="s">
        <v>27860</v>
      </c>
      <c r="F2145" t="s">
        <v>27871</v>
      </c>
      <c r="G2145" t="s">
        <v>27862</v>
      </c>
      <c r="H2145">
        <v>297</v>
      </c>
      <c r="I2145">
        <v>17</v>
      </c>
      <c r="J2145" t="s">
        <v>10683</v>
      </c>
      <c r="K2145" t="s">
        <v>10685</v>
      </c>
      <c r="L2145" t="s">
        <v>10803</v>
      </c>
      <c r="M2145" t="s">
        <v>10783</v>
      </c>
      <c r="N2145">
        <v>12</v>
      </c>
      <c r="O2145" t="s">
        <v>27863</v>
      </c>
      <c r="P2145" t="s">
        <v>10681</v>
      </c>
      <c r="Q2145">
        <v>0</v>
      </c>
    </row>
    <row r="2146" spans="1:17" x14ac:dyDescent="0.25">
      <c r="A2146" t="s">
        <v>7248</v>
      </c>
      <c r="B2146" t="s">
        <v>24602</v>
      </c>
      <c r="C2146">
        <v>502</v>
      </c>
      <c r="D2146" t="s">
        <v>27859</v>
      </c>
      <c r="E2146" t="s">
        <v>27860</v>
      </c>
      <c r="F2146" t="s">
        <v>27871</v>
      </c>
      <c r="G2146" t="s">
        <v>27862</v>
      </c>
      <c r="H2146">
        <v>534</v>
      </c>
      <c r="I2146">
        <v>32</v>
      </c>
      <c r="J2146" t="s">
        <v>10683</v>
      </c>
      <c r="K2146" t="s">
        <v>10685</v>
      </c>
      <c r="L2146" t="s">
        <v>10686</v>
      </c>
      <c r="M2146" t="s">
        <v>10688</v>
      </c>
      <c r="N2146">
        <v>12</v>
      </c>
      <c r="O2146" t="s">
        <v>27863</v>
      </c>
      <c r="P2146" t="s">
        <v>10681</v>
      </c>
      <c r="Q2146">
        <v>0</v>
      </c>
    </row>
    <row r="2147" spans="1:17" x14ac:dyDescent="0.25">
      <c r="A2147" t="s">
        <v>7249</v>
      </c>
      <c r="B2147" t="s">
        <v>24603</v>
      </c>
      <c r="C2147">
        <v>31</v>
      </c>
      <c r="D2147" t="s">
        <v>27859</v>
      </c>
      <c r="E2147" t="s">
        <v>27860</v>
      </c>
      <c r="F2147" t="s">
        <v>27871</v>
      </c>
      <c r="G2147" t="s">
        <v>27862</v>
      </c>
      <c r="H2147">
        <v>40</v>
      </c>
      <c r="I2147">
        <v>4</v>
      </c>
      <c r="J2147" t="s">
        <v>10683</v>
      </c>
      <c r="K2147" t="s">
        <v>10685</v>
      </c>
      <c r="L2147" t="s">
        <v>10686</v>
      </c>
      <c r="M2147" t="s">
        <v>10688</v>
      </c>
      <c r="N2147">
        <v>12</v>
      </c>
      <c r="O2147" t="s">
        <v>27863</v>
      </c>
      <c r="P2147" t="s">
        <v>10681</v>
      </c>
      <c r="Q2147">
        <v>0</v>
      </c>
    </row>
    <row r="2148" spans="1:17" x14ac:dyDescent="0.25">
      <c r="A2148" t="s">
        <v>7251</v>
      </c>
      <c r="B2148" t="s">
        <v>24605</v>
      </c>
      <c r="C2148">
        <v>73</v>
      </c>
      <c r="D2148" t="s">
        <v>27859</v>
      </c>
      <c r="E2148" t="s">
        <v>27860</v>
      </c>
      <c r="F2148" t="s">
        <v>27865</v>
      </c>
      <c r="G2148" t="s">
        <v>27862</v>
      </c>
      <c r="H2148">
        <v>77</v>
      </c>
      <c r="I2148">
        <v>4</v>
      </c>
      <c r="J2148" t="s">
        <v>10683</v>
      </c>
      <c r="K2148" t="s">
        <v>10685</v>
      </c>
      <c r="L2148" t="s">
        <v>10718</v>
      </c>
      <c r="M2148" t="s">
        <v>10709</v>
      </c>
      <c r="N2148">
        <v>12</v>
      </c>
      <c r="O2148" t="s">
        <v>27863</v>
      </c>
      <c r="P2148" t="s">
        <v>10681</v>
      </c>
      <c r="Q2148">
        <v>0</v>
      </c>
    </row>
    <row r="2149" spans="1:17" x14ac:dyDescent="0.25">
      <c r="A2149" t="s">
        <v>7252</v>
      </c>
      <c r="B2149" t="s">
        <v>24606</v>
      </c>
      <c r="C2149">
        <v>506.25</v>
      </c>
      <c r="D2149" t="s">
        <v>27859</v>
      </c>
      <c r="E2149" t="s">
        <v>27860</v>
      </c>
      <c r="F2149" t="s">
        <v>27871</v>
      </c>
      <c r="G2149" t="s">
        <v>27862</v>
      </c>
      <c r="H2149">
        <v>566.25</v>
      </c>
      <c r="I2149">
        <v>51</v>
      </c>
      <c r="J2149" t="s">
        <v>10683</v>
      </c>
      <c r="K2149" t="s">
        <v>10685</v>
      </c>
      <c r="L2149" t="s">
        <v>10991</v>
      </c>
      <c r="M2149" t="s">
        <v>10993</v>
      </c>
      <c r="N2149">
        <v>12</v>
      </c>
      <c r="O2149" t="s">
        <v>27863</v>
      </c>
      <c r="P2149" t="s">
        <v>10681</v>
      </c>
      <c r="Q2149">
        <v>0</v>
      </c>
    </row>
    <row r="2150" spans="1:17" x14ac:dyDescent="0.25">
      <c r="A2150" t="s">
        <v>7253</v>
      </c>
      <c r="B2150" t="s">
        <v>24607</v>
      </c>
      <c r="C2150">
        <v>336</v>
      </c>
      <c r="D2150" t="s">
        <v>27859</v>
      </c>
      <c r="E2150" t="s">
        <v>27860</v>
      </c>
      <c r="F2150" t="s">
        <v>27872</v>
      </c>
      <c r="G2150" t="s">
        <v>27862</v>
      </c>
      <c r="H2150">
        <v>336</v>
      </c>
      <c r="I2150">
        <v>0</v>
      </c>
      <c r="J2150" t="s">
        <v>10683</v>
      </c>
      <c r="K2150" t="s">
        <v>10685</v>
      </c>
      <c r="L2150" t="s">
        <v>10991</v>
      </c>
      <c r="M2150" t="s">
        <v>10993</v>
      </c>
      <c r="N2150">
        <v>12</v>
      </c>
      <c r="O2150" t="s">
        <v>27863</v>
      </c>
      <c r="P2150" t="s">
        <v>10681</v>
      </c>
      <c r="Q2150">
        <v>0</v>
      </c>
    </row>
    <row r="2151" spans="1:17" x14ac:dyDescent="0.25">
      <c r="A2151" t="s">
        <v>7253</v>
      </c>
      <c r="B2151" t="s">
        <v>24607</v>
      </c>
      <c r="C2151">
        <v>293.58333299999998</v>
      </c>
      <c r="D2151" t="s">
        <v>27859</v>
      </c>
      <c r="E2151" t="s">
        <v>27860</v>
      </c>
      <c r="F2151" t="s">
        <v>27865</v>
      </c>
      <c r="G2151" t="s">
        <v>27862</v>
      </c>
      <c r="H2151">
        <v>325.58333299999998</v>
      </c>
      <c r="I2151">
        <v>32</v>
      </c>
      <c r="J2151" t="s">
        <v>10683</v>
      </c>
      <c r="K2151" t="s">
        <v>10685</v>
      </c>
      <c r="L2151" t="s">
        <v>10991</v>
      </c>
      <c r="M2151" t="s">
        <v>10993</v>
      </c>
      <c r="N2151">
        <v>12</v>
      </c>
      <c r="O2151" t="s">
        <v>27863</v>
      </c>
      <c r="P2151" t="s">
        <v>10681</v>
      </c>
      <c r="Q2151">
        <v>0</v>
      </c>
    </row>
    <row r="2152" spans="1:17" x14ac:dyDescent="0.25">
      <c r="A2152" t="s">
        <v>7254</v>
      </c>
      <c r="B2152" t="s">
        <v>24608</v>
      </c>
      <c r="C2152">
        <v>118.75</v>
      </c>
      <c r="D2152" t="s">
        <v>27859</v>
      </c>
      <c r="E2152" t="s">
        <v>27860</v>
      </c>
      <c r="F2152" t="s">
        <v>27872</v>
      </c>
      <c r="G2152" t="s">
        <v>27862</v>
      </c>
      <c r="H2152">
        <v>120</v>
      </c>
      <c r="I2152">
        <v>1</v>
      </c>
      <c r="J2152" t="s">
        <v>10683</v>
      </c>
      <c r="K2152" t="s">
        <v>10685</v>
      </c>
      <c r="L2152" t="s">
        <v>10770</v>
      </c>
      <c r="M2152" t="s">
        <v>10696</v>
      </c>
      <c r="N2152">
        <v>12</v>
      </c>
      <c r="O2152" t="s">
        <v>27863</v>
      </c>
      <c r="P2152" t="s">
        <v>10681</v>
      </c>
      <c r="Q2152">
        <v>0</v>
      </c>
    </row>
    <row r="2153" spans="1:17" x14ac:dyDescent="0.25">
      <c r="A2153" t="s">
        <v>7254</v>
      </c>
      <c r="B2153" t="s">
        <v>24608</v>
      </c>
      <c r="C2153">
        <v>0.75</v>
      </c>
      <c r="D2153" t="s">
        <v>27859</v>
      </c>
      <c r="E2153" t="s">
        <v>27860</v>
      </c>
      <c r="F2153" t="s">
        <v>27871</v>
      </c>
      <c r="G2153" t="s">
        <v>27862</v>
      </c>
      <c r="H2153">
        <v>18.75</v>
      </c>
      <c r="I2153">
        <v>18</v>
      </c>
      <c r="J2153" t="s">
        <v>10683</v>
      </c>
      <c r="K2153" t="s">
        <v>10685</v>
      </c>
      <c r="L2153" t="s">
        <v>10770</v>
      </c>
      <c r="M2153" t="s">
        <v>10696</v>
      </c>
      <c r="N2153">
        <v>12</v>
      </c>
      <c r="O2153" t="s">
        <v>27863</v>
      </c>
      <c r="P2153" t="s">
        <v>10681</v>
      </c>
      <c r="Q2153">
        <v>0</v>
      </c>
    </row>
    <row r="2154" spans="1:17" x14ac:dyDescent="0.25">
      <c r="A2154" t="s">
        <v>7255</v>
      </c>
      <c r="B2154" t="s">
        <v>24611</v>
      </c>
      <c r="C2154">
        <v>6</v>
      </c>
      <c r="D2154" t="s">
        <v>27859</v>
      </c>
      <c r="E2154" t="s">
        <v>27860</v>
      </c>
      <c r="F2154" t="s">
        <v>27861</v>
      </c>
      <c r="G2154" t="s">
        <v>27862</v>
      </c>
      <c r="H2154">
        <v>8</v>
      </c>
      <c r="I2154">
        <v>2</v>
      </c>
      <c r="J2154" t="s">
        <v>10683</v>
      </c>
      <c r="K2154" t="s">
        <v>10685</v>
      </c>
      <c r="L2154" t="s">
        <v>10746</v>
      </c>
      <c r="M2154" t="s">
        <v>10696</v>
      </c>
      <c r="N2154">
        <v>12</v>
      </c>
      <c r="O2154" t="s">
        <v>27863</v>
      </c>
      <c r="P2154" t="s">
        <v>10681</v>
      </c>
      <c r="Q2154">
        <v>0</v>
      </c>
    </row>
    <row r="2155" spans="1:17" x14ac:dyDescent="0.25">
      <c r="A2155" t="s">
        <v>7256</v>
      </c>
      <c r="B2155" t="s">
        <v>24612</v>
      </c>
      <c r="C2155">
        <v>220</v>
      </c>
      <c r="D2155" t="s">
        <v>27859</v>
      </c>
      <c r="E2155" t="s">
        <v>27860</v>
      </c>
      <c r="F2155" t="s">
        <v>27872</v>
      </c>
      <c r="G2155" t="s">
        <v>27862</v>
      </c>
      <c r="H2155">
        <v>220</v>
      </c>
      <c r="I2155">
        <v>0</v>
      </c>
      <c r="J2155" t="s">
        <v>10683</v>
      </c>
      <c r="K2155" t="s">
        <v>10685</v>
      </c>
      <c r="L2155" t="s">
        <v>10686</v>
      </c>
      <c r="M2155" t="s">
        <v>10688</v>
      </c>
      <c r="N2155">
        <v>12</v>
      </c>
      <c r="O2155" t="s">
        <v>27863</v>
      </c>
      <c r="P2155" t="s">
        <v>10681</v>
      </c>
      <c r="Q2155">
        <v>0</v>
      </c>
    </row>
    <row r="2156" spans="1:17" x14ac:dyDescent="0.25">
      <c r="A2156" t="s">
        <v>7256</v>
      </c>
      <c r="B2156" t="s">
        <v>24612</v>
      </c>
      <c r="C2156">
        <v>581.58333300000004</v>
      </c>
      <c r="D2156" t="s">
        <v>27859</v>
      </c>
      <c r="E2156" t="s">
        <v>27860</v>
      </c>
      <c r="F2156" t="s">
        <v>27871</v>
      </c>
      <c r="G2156" t="s">
        <v>27862</v>
      </c>
      <c r="H2156">
        <v>826.58333300000004</v>
      </c>
      <c r="I2156">
        <v>245</v>
      </c>
      <c r="J2156" t="s">
        <v>10683</v>
      </c>
      <c r="K2156" t="s">
        <v>10685</v>
      </c>
      <c r="L2156" t="s">
        <v>10686</v>
      </c>
      <c r="M2156" t="s">
        <v>10688</v>
      </c>
      <c r="N2156">
        <v>12</v>
      </c>
      <c r="O2156" t="s">
        <v>27863</v>
      </c>
      <c r="P2156" t="s">
        <v>10681</v>
      </c>
      <c r="Q2156">
        <v>0</v>
      </c>
    </row>
    <row r="2157" spans="1:17" x14ac:dyDescent="0.25">
      <c r="A2157" t="s">
        <v>7257</v>
      </c>
      <c r="B2157" t="s">
        <v>24613</v>
      </c>
      <c r="C2157">
        <v>10</v>
      </c>
      <c r="D2157" t="s">
        <v>27859</v>
      </c>
      <c r="E2157" t="s">
        <v>27860</v>
      </c>
      <c r="F2157" t="s">
        <v>27872</v>
      </c>
      <c r="G2157" t="s">
        <v>27862</v>
      </c>
      <c r="H2157">
        <v>10</v>
      </c>
      <c r="I2157">
        <v>0</v>
      </c>
      <c r="J2157" t="s">
        <v>10683</v>
      </c>
      <c r="K2157" t="s">
        <v>10685</v>
      </c>
      <c r="L2157" t="s">
        <v>10686</v>
      </c>
      <c r="M2157" t="s">
        <v>10688</v>
      </c>
      <c r="N2157">
        <v>12</v>
      </c>
      <c r="O2157" t="s">
        <v>27863</v>
      </c>
      <c r="P2157" t="s">
        <v>10681</v>
      </c>
      <c r="Q2157">
        <v>0</v>
      </c>
    </row>
    <row r="2158" spans="1:17" x14ac:dyDescent="0.25">
      <c r="A2158" t="s">
        <v>7257</v>
      </c>
      <c r="B2158" t="s">
        <v>24613</v>
      </c>
      <c r="C2158">
        <v>55.416666999999997</v>
      </c>
      <c r="D2158" t="s">
        <v>27859</v>
      </c>
      <c r="E2158" t="s">
        <v>27860</v>
      </c>
      <c r="F2158" t="s">
        <v>27871</v>
      </c>
      <c r="G2158" t="s">
        <v>27862</v>
      </c>
      <c r="H2158">
        <v>131.41666699999999</v>
      </c>
      <c r="I2158">
        <v>76</v>
      </c>
      <c r="J2158" t="s">
        <v>10683</v>
      </c>
      <c r="K2158" t="s">
        <v>10685</v>
      </c>
      <c r="L2158" t="s">
        <v>10686</v>
      </c>
      <c r="M2158" t="s">
        <v>10688</v>
      </c>
      <c r="N2158">
        <v>12</v>
      </c>
      <c r="O2158" t="s">
        <v>27863</v>
      </c>
      <c r="P2158" t="s">
        <v>10681</v>
      </c>
      <c r="Q2158">
        <v>0</v>
      </c>
    </row>
    <row r="2159" spans="1:17" x14ac:dyDescent="0.25">
      <c r="A2159" t="s">
        <v>7258</v>
      </c>
      <c r="B2159" t="s">
        <v>24614</v>
      </c>
      <c r="C2159">
        <v>146.16666699999999</v>
      </c>
      <c r="D2159" t="s">
        <v>27859</v>
      </c>
      <c r="E2159" t="s">
        <v>27860</v>
      </c>
      <c r="F2159" t="s">
        <v>27866</v>
      </c>
      <c r="G2159" t="s">
        <v>27862</v>
      </c>
      <c r="H2159">
        <v>169.16666699999999</v>
      </c>
      <c r="I2159">
        <v>22</v>
      </c>
      <c r="J2159" t="s">
        <v>10683</v>
      </c>
      <c r="K2159" t="s">
        <v>10685</v>
      </c>
      <c r="L2159" t="s">
        <v>10746</v>
      </c>
      <c r="M2159" t="s">
        <v>10696</v>
      </c>
      <c r="N2159">
        <v>12</v>
      </c>
      <c r="O2159" t="s">
        <v>27863</v>
      </c>
      <c r="P2159" t="s">
        <v>10681</v>
      </c>
      <c r="Q2159">
        <v>0</v>
      </c>
    </row>
    <row r="2160" spans="1:17" x14ac:dyDescent="0.25">
      <c r="A2160" t="s">
        <v>7259</v>
      </c>
      <c r="B2160" t="s">
        <v>24615</v>
      </c>
      <c r="C2160">
        <v>440</v>
      </c>
      <c r="D2160" t="s">
        <v>27859</v>
      </c>
      <c r="E2160" t="s">
        <v>27860</v>
      </c>
      <c r="F2160" t="s">
        <v>27872</v>
      </c>
      <c r="G2160" t="s">
        <v>27862</v>
      </c>
      <c r="H2160">
        <v>440</v>
      </c>
      <c r="I2160">
        <v>0</v>
      </c>
      <c r="J2160" t="s">
        <v>10683</v>
      </c>
      <c r="K2160" t="s">
        <v>10685</v>
      </c>
      <c r="L2160" t="s">
        <v>10686</v>
      </c>
      <c r="M2160" t="s">
        <v>10688</v>
      </c>
      <c r="N2160">
        <v>12</v>
      </c>
      <c r="O2160" t="s">
        <v>27863</v>
      </c>
      <c r="P2160" t="s">
        <v>10681</v>
      </c>
      <c r="Q2160">
        <v>0</v>
      </c>
    </row>
    <row r="2161" spans="1:17" x14ac:dyDescent="0.25">
      <c r="A2161" t="s">
        <v>7259</v>
      </c>
      <c r="B2161" t="s">
        <v>24615</v>
      </c>
      <c r="C2161">
        <v>757.91666699999996</v>
      </c>
      <c r="D2161" t="s">
        <v>27859</v>
      </c>
      <c r="E2161" t="s">
        <v>27860</v>
      </c>
      <c r="F2161" t="s">
        <v>27871</v>
      </c>
      <c r="G2161" t="s">
        <v>27862</v>
      </c>
      <c r="H2161">
        <v>888.91666699999996</v>
      </c>
      <c r="I2161">
        <v>131</v>
      </c>
      <c r="J2161" t="s">
        <v>10683</v>
      </c>
      <c r="K2161" t="s">
        <v>10685</v>
      </c>
      <c r="L2161" t="s">
        <v>10686</v>
      </c>
      <c r="M2161" t="s">
        <v>10688</v>
      </c>
      <c r="N2161">
        <v>12</v>
      </c>
      <c r="O2161" t="s">
        <v>27863</v>
      </c>
      <c r="P2161" t="s">
        <v>10681</v>
      </c>
      <c r="Q2161">
        <v>0</v>
      </c>
    </row>
    <row r="2162" spans="1:17" x14ac:dyDescent="0.25">
      <c r="A2162" t="s">
        <v>7260</v>
      </c>
      <c r="B2162" t="s">
        <v>24616</v>
      </c>
      <c r="C2162">
        <v>83</v>
      </c>
      <c r="D2162" t="s">
        <v>27859</v>
      </c>
      <c r="E2162" t="s">
        <v>27860</v>
      </c>
      <c r="F2162" t="s">
        <v>27865</v>
      </c>
      <c r="G2162" t="s">
        <v>27862</v>
      </c>
      <c r="H2162">
        <v>86</v>
      </c>
      <c r="I2162">
        <v>2</v>
      </c>
      <c r="J2162" t="s">
        <v>10683</v>
      </c>
      <c r="K2162" t="s">
        <v>10685</v>
      </c>
      <c r="L2162" t="s">
        <v>10686</v>
      </c>
      <c r="M2162" t="s">
        <v>10688</v>
      </c>
      <c r="N2162">
        <v>12</v>
      </c>
      <c r="O2162" t="s">
        <v>27863</v>
      </c>
      <c r="P2162" t="s">
        <v>10681</v>
      </c>
      <c r="Q2162">
        <v>0</v>
      </c>
    </row>
    <row r="2163" spans="1:17" x14ac:dyDescent="0.25">
      <c r="A2163" t="s">
        <v>7261</v>
      </c>
      <c r="B2163" t="s">
        <v>24617</v>
      </c>
      <c r="C2163">
        <v>88</v>
      </c>
      <c r="D2163" t="s">
        <v>27859</v>
      </c>
      <c r="E2163" t="s">
        <v>27860</v>
      </c>
      <c r="F2163" t="s">
        <v>27865</v>
      </c>
      <c r="G2163" t="s">
        <v>27862</v>
      </c>
      <c r="H2163">
        <v>154</v>
      </c>
      <c r="I2163">
        <v>60</v>
      </c>
      <c r="J2163" t="s">
        <v>10683</v>
      </c>
      <c r="K2163" t="s">
        <v>10685</v>
      </c>
      <c r="L2163" t="s">
        <v>10732</v>
      </c>
      <c r="M2163" t="s">
        <v>10688</v>
      </c>
      <c r="N2163">
        <v>6</v>
      </c>
      <c r="O2163" t="s">
        <v>27863</v>
      </c>
      <c r="P2163" t="s">
        <v>10681</v>
      </c>
      <c r="Q2163">
        <v>0</v>
      </c>
    </row>
    <row r="2164" spans="1:17" x14ac:dyDescent="0.25">
      <c r="A2164" t="s">
        <v>7262</v>
      </c>
      <c r="B2164" t="s">
        <v>24618</v>
      </c>
      <c r="C2164">
        <v>13</v>
      </c>
      <c r="D2164" t="s">
        <v>27859</v>
      </c>
      <c r="E2164" t="s">
        <v>27860</v>
      </c>
      <c r="F2164" t="s">
        <v>27865</v>
      </c>
      <c r="G2164" t="s">
        <v>27862</v>
      </c>
      <c r="H2164">
        <v>18</v>
      </c>
      <c r="I2164">
        <v>5</v>
      </c>
      <c r="J2164" t="s">
        <v>10683</v>
      </c>
      <c r="K2164" t="s">
        <v>10685</v>
      </c>
      <c r="L2164" t="s">
        <v>10746</v>
      </c>
      <c r="M2164" t="s">
        <v>10696</v>
      </c>
      <c r="N2164">
        <v>12</v>
      </c>
      <c r="O2164" t="s">
        <v>27863</v>
      </c>
      <c r="P2164" t="s">
        <v>10681</v>
      </c>
      <c r="Q2164">
        <v>0</v>
      </c>
    </row>
    <row r="2165" spans="1:17" x14ac:dyDescent="0.25">
      <c r="A2165" t="s">
        <v>7263</v>
      </c>
      <c r="B2165" t="s">
        <v>24619</v>
      </c>
      <c r="C2165">
        <v>53.833333000000003</v>
      </c>
      <c r="D2165" t="s">
        <v>27859</v>
      </c>
      <c r="E2165" t="s">
        <v>27860</v>
      </c>
      <c r="F2165" t="s">
        <v>27865</v>
      </c>
      <c r="G2165" t="s">
        <v>27862</v>
      </c>
      <c r="H2165">
        <v>55.833333000000003</v>
      </c>
      <c r="I2165">
        <v>2</v>
      </c>
      <c r="J2165" t="s">
        <v>10683</v>
      </c>
      <c r="K2165" t="s">
        <v>10685</v>
      </c>
      <c r="L2165" t="s">
        <v>10746</v>
      </c>
      <c r="M2165" t="s">
        <v>10696</v>
      </c>
      <c r="N2165">
        <v>12</v>
      </c>
      <c r="O2165" t="s">
        <v>27863</v>
      </c>
      <c r="P2165" t="s">
        <v>10681</v>
      </c>
      <c r="Q2165">
        <v>0</v>
      </c>
    </row>
    <row r="2166" spans="1:17" x14ac:dyDescent="0.25">
      <c r="A2166" t="s">
        <v>7264</v>
      </c>
      <c r="B2166" t="s">
        <v>24620</v>
      </c>
      <c r="C2166">
        <v>98.833332999999996</v>
      </c>
      <c r="D2166" t="s">
        <v>27859</v>
      </c>
      <c r="E2166" t="s">
        <v>27860</v>
      </c>
      <c r="F2166" t="s">
        <v>27866</v>
      </c>
      <c r="G2166" t="s">
        <v>27862</v>
      </c>
      <c r="H2166">
        <v>112.833333</v>
      </c>
      <c r="I2166">
        <v>11</v>
      </c>
      <c r="J2166" t="s">
        <v>10683</v>
      </c>
      <c r="K2166" t="s">
        <v>10685</v>
      </c>
      <c r="L2166" t="s">
        <v>10694</v>
      </c>
      <c r="M2166" t="s">
        <v>10696</v>
      </c>
      <c r="N2166">
        <v>12</v>
      </c>
      <c r="O2166" t="s">
        <v>27863</v>
      </c>
      <c r="P2166" t="s">
        <v>10681</v>
      </c>
      <c r="Q2166">
        <v>0</v>
      </c>
    </row>
    <row r="2167" spans="1:17" x14ac:dyDescent="0.25">
      <c r="A2167" t="s">
        <v>7265</v>
      </c>
      <c r="B2167" t="s">
        <v>24623</v>
      </c>
      <c r="C2167">
        <v>146</v>
      </c>
      <c r="D2167" t="s">
        <v>27859</v>
      </c>
      <c r="E2167" t="s">
        <v>27860</v>
      </c>
      <c r="F2167" t="s">
        <v>27865</v>
      </c>
      <c r="G2167" t="s">
        <v>27862</v>
      </c>
      <c r="H2167">
        <v>164</v>
      </c>
      <c r="I2167">
        <v>18</v>
      </c>
      <c r="J2167" t="s">
        <v>10683</v>
      </c>
      <c r="K2167" t="s">
        <v>10685</v>
      </c>
      <c r="L2167" t="s">
        <v>10781</v>
      </c>
      <c r="M2167" t="s">
        <v>10696</v>
      </c>
      <c r="N2167">
        <v>12</v>
      </c>
      <c r="O2167" t="s">
        <v>27863</v>
      </c>
      <c r="P2167" t="s">
        <v>10681</v>
      </c>
      <c r="Q2167">
        <v>0</v>
      </c>
    </row>
    <row r="2168" spans="1:17" x14ac:dyDescent="0.25">
      <c r="A2168" t="s">
        <v>7267</v>
      </c>
      <c r="B2168" t="s">
        <v>24626</v>
      </c>
      <c r="C2168">
        <v>196.83333300000001</v>
      </c>
      <c r="D2168" t="s">
        <v>27859</v>
      </c>
      <c r="E2168" t="s">
        <v>27860</v>
      </c>
      <c r="F2168" t="s">
        <v>27866</v>
      </c>
      <c r="G2168" t="s">
        <v>27862</v>
      </c>
      <c r="H2168">
        <v>212.83333300000001</v>
      </c>
      <c r="I2168">
        <v>16</v>
      </c>
      <c r="J2168" t="s">
        <v>10683</v>
      </c>
      <c r="K2168" t="s">
        <v>10685</v>
      </c>
      <c r="L2168" t="s">
        <v>10686</v>
      </c>
      <c r="M2168" t="s">
        <v>10688</v>
      </c>
      <c r="N2168">
        <v>12</v>
      </c>
      <c r="O2168" t="s">
        <v>27863</v>
      </c>
      <c r="P2168" t="s">
        <v>10681</v>
      </c>
      <c r="Q2168">
        <v>0</v>
      </c>
    </row>
    <row r="2169" spans="1:17" x14ac:dyDescent="0.25">
      <c r="A2169" t="s">
        <v>7268</v>
      </c>
      <c r="B2169" t="s">
        <v>24627</v>
      </c>
      <c r="C2169">
        <v>179.25</v>
      </c>
      <c r="D2169" t="s">
        <v>27859</v>
      </c>
      <c r="E2169" t="s">
        <v>27860</v>
      </c>
      <c r="F2169" t="s">
        <v>27871</v>
      </c>
      <c r="G2169" t="s">
        <v>27862</v>
      </c>
      <c r="H2169">
        <v>211.25</v>
      </c>
      <c r="I2169">
        <v>27</v>
      </c>
      <c r="J2169" t="s">
        <v>10683</v>
      </c>
      <c r="K2169" t="s">
        <v>10685</v>
      </c>
      <c r="L2169" t="s">
        <v>10686</v>
      </c>
      <c r="M2169" t="s">
        <v>10688</v>
      </c>
      <c r="N2169">
        <v>12</v>
      </c>
      <c r="O2169" t="s">
        <v>27863</v>
      </c>
      <c r="P2169" t="s">
        <v>10681</v>
      </c>
      <c r="Q2169">
        <v>0</v>
      </c>
    </row>
    <row r="2170" spans="1:17" x14ac:dyDescent="0.25">
      <c r="A2170" t="s">
        <v>7269</v>
      </c>
      <c r="B2170" t="s">
        <v>24628</v>
      </c>
      <c r="C2170">
        <v>209.58333300000001</v>
      </c>
      <c r="D2170" t="s">
        <v>27859</v>
      </c>
      <c r="E2170" t="s">
        <v>27860</v>
      </c>
      <c r="F2170" t="s">
        <v>27864</v>
      </c>
      <c r="G2170" t="s">
        <v>27862</v>
      </c>
      <c r="H2170">
        <v>210.58333300000001</v>
      </c>
      <c r="I2170">
        <v>1</v>
      </c>
      <c r="J2170" t="s">
        <v>10683</v>
      </c>
      <c r="K2170" t="s">
        <v>10685</v>
      </c>
      <c r="L2170" t="s">
        <v>10686</v>
      </c>
      <c r="M2170" t="s">
        <v>10688</v>
      </c>
      <c r="N2170">
        <v>12</v>
      </c>
      <c r="O2170" t="s">
        <v>27863</v>
      </c>
      <c r="P2170" t="s">
        <v>10681</v>
      </c>
      <c r="Q2170">
        <v>0</v>
      </c>
    </row>
    <row r="2171" spans="1:17" x14ac:dyDescent="0.25">
      <c r="A2171" t="s">
        <v>7270</v>
      </c>
      <c r="B2171" t="s">
        <v>24629</v>
      </c>
      <c r="C2171">
        <v>79</v>
      </c>
      <c r="D2171" t="s">
        <v>27859</v>
      </c>
      <c r="E2171" t="s">
        <v>27860</v>
      </c>
      <c r="F2171" t="s">
        <v>27865</v>
      </c>
      <c r="G2171" t="s">
        <v>27862</v>
      </c>
      <c r="H2171">
        <v>108</v>
      </c>
      <c r="I2171">
        <v>19</v>
      </c>
      <c r="J2171" t="s">
        <v>10683</v>
      </c>
      <c r="K2171" t="s">
        <v>10685</v>
      </c>
      <c r="L2171" t="s">
        <v>10826</v>
      </c>
      <c r="M2171" t="s">
        <v>10709</v>
      </c>
      <c r="N2171">
        <v>12</v>
      </c>
      <c r="O2171" t="s">
        <v>27863</v>
      </c>
      <c r="P2171" t="s">
        <v>10681</v>
      </c>
      <c r="Q2171">
        <v>0</v>
      </c>
    </row>
    <row r="2172" spans="1:17" x14ac:dyDescent="0.25">
      <c r="A2172" t="s">
        <v>7271</v>
      </c>
      <c r="B2172" t="s">
        <v>24630</v>
      </c>
      <c r="C2172">
        <v>241</v>
      </c>
      <c r="D2172" t="s">
        <v>27859</v>
      </c>
      <c r="E2172" t="s">
        <v>27860</v>
      </c>
      <c r="F2172" t="s">
        <v>27865</v>
      </c>
      <c r="G2172" t="s">
        <v>27862</v>
      </c>
      <c r="H2172">
        <v>252</v>
      </c>
      <c r="I2172">
        <v>11</v>
      </c>
      <c r="J2172" t="s">
        <v>10683</v>
      </c>
      <c r="K2172" t="s">
        <v>10685</v>
      </c>
      <c r="L2172" t="s">
        <v>10874</v>
      </c>
      <c r="M2172" t="s">
        <v>10709</v>
      </c>
      <c r="N2172">
        <v>12</v>
      </c>
      <c r="O2172" t="s">
        <v>27863</v>
      </c>
      <c r="P2172" t="s">
        <v>10681</v>
      </c>
      <c r="Q2172">
        <v>0</v>
      </c>
    </row>
    <row r="2173" spans="1:17" x14ac:dyDescent="0.25">
      <c r="A2173" t="s">
        <v>7272</v>
      </c>
      <c r="B2173" t="s">
        <v>24633</v>
      </c>
      <c r="C2173">
        <v>449.08333299999998</v>
      </c>
      <c r="D2173" t="s">
        <v>27859</v>
      </c>
      <c r="E2173" t="s">
        <v>27860</v>
      </c>
      <c r="F2173" t="s">
        <v>27865</v>
      </c>
      <c r="G2173" t="s">
        <v>27862</v>
      </c>
      <c r="H2173">
        <v>474.08333299999998</v>
      </c>
      <c r="I2173">
        <v>24</v>
      </c>
      <c r="J2173" t="s">
        <v>10683</v>
      </c>
      <c r="K2173" t="s">
        <v>10685</v>
      </c>
      <c r="L2173" t="s">
        <v>10694</v>
      </c>
      <c r="M2173" t="s">
        <v>10696</v>
      </c>
      <c r="N2173">
        <v>12</v>
      </c>
      <c r="O2173" t="s">
        <v>27863</v>
      </c>
      <c r="P2173" t="s">
        <v>10681</v>
      </c>
      <c r="Q2173">
        <v>0</v>
      </c>
    </row>
    <row r="2174" spans="1:17" x14ac:dyDescent="0.25">
      <c r="A2174" t="s">
        <v>7273</v>
      </c>
      <c r="B2174" t="s">
        <v>24634</v>
      </c>
      <c r="C2174">
        <v>94</v>
      </c>
      <c r="D2174" t="s">
        <v>27859</v>
      </c>
      <c r="E2174" t="s">
        <v>27860</v>
      </c>
      <c r="F2174" t="s">
        <v>27865</v>
      </c>
      <c r="G2174" t="s">
        <v>27862</v>
      </c>
      <c r="H2174">
        <v>101</v>
      </c>
      <c r="I2174">
        <v>7</v>
      </c>
      <c r="J2174" t="s">
        <v>10683</v>
      </c>
      <c r="K2174" t="s">
        <v>10685</v>
      </c>
      <c r="L2174" t="s">
        <v>10781</v>
      </c>
      <c r="M2174" t="s">
        <v>10696</v>
      </c>
      <c r="N2174">
        <v>12</v>
      </c>
      <c r="O2174" t="s">
        <v>27863</v>
      </c>
      <c r="P2174" t="s">
        <v>10681</v>
      </c>
      <c r="Q2174">
        <v>0</v>
      </c>
    </row>
    <row r="2175" spans="1:17" x14ac:dyDescent="0.25">
      <c r="A2175" t="s">
        <v>7274</v>
      </c>
      <c r="B2175" t="s">
        <v>24635</v>
      </c>
      <c r="C2175">
        <v>17.833333</v>
      </c>
      <c r="D2175" t="s">
        <v>27859</v>
      </c>
      <c r="E2175" t="s">
        <v>27860</v>
      </c>
      <c r="F2175" t="s">
        <v>27866</v>
      </c>
      <c r="G2175" t="s">
        <v>27862</v>
      </c>
      <c r="H2175">
        <v>35.833333000000003</v>
      </c>
      <c r="I2175">
        <v>18</v>
      </c>
      <c r="J2175" t="s">
        <v>10683</v>
      </c>
      <c r="K2175" t="s">
        <v>10685</v>
      </c>
      <c r="L2175" t="s">
        <v>10686</v>
      </c>
      <c r="M2175" t="s">
        <v>10688</v>
      </c>
      <c r="N2175">
        <v>12</v>
      </c>
      <c r="O2175" t="s">
        <v>27863</v>
      </c>
      <c r="P2175" t="s">
        <v>10681</v>
      </c>
      <c r="Q2175">
        <v>0</v>
      </c>
    </row>
    <row r="2176" spans="1:17" x14ac:dyDescent="0.25">
      <c r="A2176" t="s">
        <v>7275</v>
      </c>
      <c r="B2176" t="s">
        <v>24642</v>
      </c>
      <c r="C2176">
        <v>212.33333300000001</v>
      </c>
      <c r="D2176" t="s">
        <v>27859</v>
      </c>
      <c r="E2176" t="s">
        <v>27860</v>
      </c>
      <c r="F2176" t="s">
        <v>27865</v>
      </c>
      <c r="G2176" t="s">
        <v>27862</v>
      </c>
      <c r="H2176">
        <v>240.33333300000001</v>
      </c>
      <c r="I2176">
        <v>19</v>
      </c>
      <c r="J2176" t="s">
        <v>10683</v>
      </c>
      <c r="K2176" t="s">
        <v>10685</v>
      </c>
      <c r="L2176" t="s">
        <v>10803</v>
      </c>
      <c r="M2176" t="s">
        <v>10783</v>
      </c>
      <c r="N2176">
        <v>12</v>
      </c>
      <c r="O2176" t="s">
        <v>27863</v>
      </c>
      <c r="P2176" t="s">
        <v>10681</v>
      </c>
      <c r="Q2176">
        <v>0</v>
      </c>
    </row>
    <row r="2177" spans="1:17" x14ac:dyDescent="0.25">
      <c r="A2177" t="s">
        <v>7276</v>
      </c>
      <c r="B2177" t="s">
        <v>24643</v>
      </c>
      <c r="C2177">
        <v>0</v>
      </c>
      <c r="D2177" t="s">
        <v>27859</v>
      </c>
      <c r="E2177" t="s">
        <v>27860</v>
      </c>
      <c r="F2177" t="s">
        <v>27865</v>
      </c>
      <c r="G2177" t="s">
        <v>27862</v>
      </c>
      <c r="H2177">
        <v>1</v>
      </c>
      <c r="I2177">
        <v>1</v>
      </c>
      <c r="J2177" t="s">
        <v>10683</v>
      </c>
      <c r="K2177" t="s">
        <v>10685</v>
      </c>
      <c r="L2177" t="s">
        <v>10803</v>
      </c>
      <c r="M2177" t="s">
        <v>10783</v>
      </c>
      <c r="N2177">
        <v>12</v>
      </c>
      <c r="O2177" t="s">
        <v>27863</v>
      </c>
      <c r="P2177" t="s">
        <v>10681</v>
      </c>
      <c r="Q2177">
        <v>0</v>
      </c>
    </row>
    <row r="2178" spans="1:17" x14ac:dyDescent="0.25">
      <c r="A2178" t="s">
        <v>7277</v>
      </c>
      <c r="B2178" t="s">
        <v>24650</v>
      </c>
      <c r="C2178">
        <v>90.333332999999996</v>
      </c>
      <c r="D2178" t="s">
        <v>27859</v>
      </c>
      <c r="E2178" t="s">
        <v>27860</v>
      </c>
      <c r="F2178" t="s">
        <v>27866</v>
      </c>
      <c r="G2178" t="s">
        <v>27862</v>
      </c>
      <c r="H2178">
        <v>99.333332999999996</v>
      </c>
      <c r="I2178">
        <v>8</v>
      </c>
      <c r="J2178" t="s">
        <v>10683</v>
      </c>
      <c r="K2178" t="s">
        <v>10685</v>
      </c>
      <c r="L2178" t="s">
        <v>10837</v>
      </c>
      <c r="M2178" t="s">
        <v>10696</v>
      </c>
      <c r="N2178">
        <v>12</v>
      </c>
      <c r="O2178" t="s">
        <v>27863</v>
      </c>
      <c r="P2178" t="s">
        <v>10681</v>
      </c>
      <c r="Q2178">
        <v>0</v>
      </c>
    </row>
    <row r="2179" spans="1:17" x14ac:dyDescent="0.25">
      <c r="A2179" t="s">
        <v>7278</v>
      </c>
      <c r="B2179" t="s">
        <v>24651</v>
      </c>
      <c r="C2179">
        <v>75</v>
      </c>
      <c r="D2179" t="s">
        <v>27859</v>
      </c>
      <c r="E2179" t="s">
        <v>27860</v>
      </c>
      <c r="F2179" t="s">
        <v>27866</v>
      </c>
      <c r="G2179" t="s">
        <v>27862</v>
      </c>
      <c r="H2179">
        <v>86</v>
      </c>
      <c r="I2179">
        <v>9</v>
      </c>
      <c r="J2179" t="s">
        <v>10683</v>
      </c>
      <c r="K2179" t="s">
        <v>10685</v>
      </c>
      <c r="L2179" t="s">
        <v>10803</v>
      </c>
      <c r="M2179" t="s">
        <v>10783</v>
      </c>
      <c r="N2179">
        <v>12</v>
      </c>
      <c r="O2179" t="s">
        <v>27863</v>
      </c>
      <c r="P2179" t="s">
        <v>10681</v>
      </c>
      <c r="Q2179">
        <v>0</v>
      </c>
    </row>
    <row r="2180" spans="1:17" x14ac:dyDescent="0.25">
      <c r="A2180" t="s">
        <v>7280</v>
      </c>
      <c r="B2180" t="s">
        <v>24657</v>
      </c>
      <c r="C2180">
        <v>57.916666999999997</v>
      </c>
      <c r="D2180" t="s">
        <v>27859</v>
      </c>
      <c r="E2180" t="s">
        <v>27860</v>
      </c>
      <c r="F2180" t="s">
        <v>27866</v>
      </c>
      <c r="G2180" t="s">
        <v>27862</v>
      </c>
      <c r="H2180">
        <v>86.916667000000004</v>
      </c>
      <c r="I2180">
        <v>28</v>
      </c>
      <c r="J2180" t="s">
        <v>10683</v>
      </c>
      <c r="K2180" t="s">
        <v>10685</v>
      </c>
      <c r="L2180" t="s">
        <v>10694</v>
      </c>
      <c r="M2180" t="s">
        <v>10696</v>
      </c>
      <c r="N2180">
        <v>12</v>
      </c>
      <c r="O2180" t="s">
        <v>27863</v>
      </c>
      <c r="P2180" t="s">
        <v>10681</v>
      </c>
      <c r="Q2180">
        <v>0</v>
      </c>
    </row>
    <row r="2181" spans="1:17" x14ac:dyDescent="0.25">
      <c r="A2181" t="s">
        <v>7281</v>
      </c>
      <c r="B2181" t="s">
        <v>24658</v>
      </c>
      <c r="C2181">
        <v>155.75</v>
      </c>
      <c r="D2181" t="s">
        <v>27859</v>
      </c>
      <c r="E2181" t="s">
        <v>27860</v>
      </c>
      <c r="F2181" t="s">
        <v>27865</v>
      </c>
      <c r="G2181" t="s">
        <v>27862</v>
      </c>
      <c r="H2181">
        <v>164.75</v>
      </c>
      <c r="I2181">
        <v>8</v>
      </c>
      <c r="J2181" t="s">
        <v>10683</v>
      </c>
      <c r="K2181" t="s">
        <v>10685</v>
      </c>
      <c r="L2181" t="s">
        <v>11212</v>
      </c>
      <c r="M2181" t="s">
        <v>10696</v>
      </c>
      <c r="N2181">
        <v>12</v>
      </c>
      <c r="O2181" t="s">
        <v>27863</v>
      </c>
      <c r="P2181" t="s">
        <v>10681</v>
      </c>
      <c r="Q2181">
        <v>0</v>
      </c>
    </row>
    <row r="2182" spans="1:17" x14ac:dyDescent="0.25">
      <c r="A2182" t="s">
        <v>7282</v>
      </c>
      <c r="B2182" t="s">
        <v>24659</v>
      </c>
      <c r="C2182">
        <v>318.91666700000002</v>
      </c>
      <c r="D2182" t="s">
        <v>27859</v>
      </c>
      <c r="E2182" t="s">
        <v>27860</v>
      </c>
      <c r="F2182" t="s">
        <v>27871</v>
      </c>
      <c r="G2182" t="s">
        <v>27862</v>
      </c>
      <c r="H2182">
        <v>355.91666700000002</v>
      </c>
      <c r="I2182">
        <v>27</v>
      </c>
      <c r="J2182" t="s">
        <v>10683</v>
      </c>
      <c r="K2182" t="s">
        <v>10685</v>
      </c>
      <c r="L2182" t="s">
        <v>10700</v>
      </c>
      <c r="M2182" t="s">
        <v>10702</v>
      </c>
      <c r="N2182">
        <v>12</v>
      </c>
      <c r="O2182" t="s">
        <v>27863</v>
      </c>
      <c r="P2182" t="s">
        <v>10681</v>
      </c>
      <c r="Q2182">
        <v>0</v>
      </c>
    </row>
    <row r="2183" spans="1:17" x14ac:dyDescent="0.25">
      <c r="A2183" t="s">
        <v>7284</v>
      </c>
      <c r="B2183" t="s">
        <v>24662</v>
      </c>
      <c r="C2183">
        <v>3</v>
      </c>
      <c r="D2183" t="s">
        <v>27859</v>
      </c>
      <c r="E2183" t="s">
        <v>27860</v>
      </c>
      <c r="F2183" t="s">
        <v>27872</v>
      </c>
      <c r="G2183" t="s">
        <v>27862</v>
      </c>
      <c r="H2183">
        <v>3</v>
      </c>
      <c r="I2183">
        <v>0</v>
      </c>
      <c r="J2183" t="s">
        <v>10683</v>
      </c>
      <c r="K2183" t="s">
        <v>10685</v>
      </c>
      <c r="L2183" t="s">
        <v>10694</v>
      </c>
      <c r="M2183" t="s">
        <v>10696</v>
      </c>
      <c r="N2183">
        <v>12</v>
      </c>
      <c r="O2183" t="s">
        <v>27863</v>
      </c>
      <c r="P2183" t="s">
        <v>10681</v>
      </c>
      <c r="Q2183">
        <v>0</v>
      </c>
    </row>
    <row r="2184" spans="1:17" x14ac:dyDescent="0.25">
      <c r="A2184" t="s">
        <v>7284</v>
      </c>
      <c r="B2184" t="s">
        <v>24662</v>
      </c>
      <c r="C2184">
        <v>495</v>
      </c>
      <c r="D2184" t="s">
        <v>27859</v>
      </c>
      <c r="E2184" t="s">
        <v>27860</v>
      </c>
      <c r="F2184" t="s">
        <v>27871</v>
      </c>
      <c r="G2184" t="s">
        <v>27862</v>
      </c>
      <c r="H2184">
        <v>520</v>
      </c>
      <c r="I2184">
        <v>23</v>
      </c>
      <c r="J2184" t="s">
        <v>10683</v>
      </c>
      <c r="K2184" t="s">
        <v>10685</v>
      </c>
      <c r="L2184" t="s">
        <v>10694</v>
      </c>
      <c r="M2184" t="s">
        <v>10696</v>
      </c>
      <c r="N2184">
        <v>12</v>
      </c>
      <c r="O2184" t="s">
        <v>27863</v>
      </c>
      <c r="P2184" t="s">
        <v>10681</v>
      </c>
      <c r="Q2184">
        <v>0</v>
      </c>
    </row>
    <row r="2185" spans="1:17" x14ac:dyDescent="0.25">
      <c r="A2185" t="s">
        <v>7285</v>
      </c>
      <c r="B2185" t="s">
        <v>24667</v>
      </c>
      <c r="C2185">
        <v>0</v>
      </c>
      <c r="D2185" t="s">
        <v>27859</v>
      </c>
      <c r="E2185" t="s">
        <v>27860</v>
      </c>
      <c r="F2185" t="s">
        <v>27865</v>
      </c>
      <c r="G2185" t="s">
        <v>27862</v>
      </c>
      <c r="H2185">
        <v>0.41666700000000001</v>
      </c>
      <c r="I2185">
        <v>0</v>
      </c>
      <c r="J2185" t="s">
        <v>10683</v>
      </c>
      <c r="K2185" t="s">
        <v>10685</v>
      </c>
      <c r="L2185" t="s">
        <v>10803</v>
      </c>
      <c r="M2185" t="s">
        <v>10783</v>
      </c>
      <c r="N2185">
        <v>12</v>
      </c>
      <c r="O2185" t="s">
        <v>27863</v>
      </c>
      <c r="P2185" t="s">
        <v>10681</v>
      </c>
      <c r="Q2185">
        <v>0</v>
      </c>
    </row>
    <row r="2186" spans="1:17" x14ac:dyDescent="0.25">
      <c r="A2186" t="s">
        <v>7286</v>
      </c>
      <c r="B2186" t="s">
        <v>24668</v>
      </c>
      <c r="C2186">
        <v>0</v>
      </c>
      <c r="D2186" t="s">
        <v>27859</v>
      </c>
      <c r="E2186" t="s">
        <v>27860</v>
      </c>
      <c r="F2186" t="s">
        <v>27865</v>
      </c>
      <c r="G2186" t="s">
        <v>27862</v>
      </c>
      <c r="H2186">
        <v>15</v>
      </c>
      <c r="I2186">
        <v>14</v>
      </c>
      <c r="J2186" t="s">
        <v>10683</v>
      </c>
      <c r="K2186" t="s">
        <v>10685</v>
      </c>
      <c r="L2186" t="s">
        <v>10803</v>
      </c>
      <c r="M2186" t="s">
        <v>10783</v>
      </c>
      <c r="N2186">
        <v>12</v>
      </c>
      <c r="O2186" t="s">
        <v>27863</v>
      </c>
      <c r="P2186" t="s">
        <v>10681</v>
      </c>
      <c r="Q2186">
        <v>0</v>
      </c>
    </row>
    <row r="2187" spans="1:17" x14ac:dyDescent="0.25">
      <c r="A2187" t="s">
        <v>7287</v>
      </c>
      <c r="B2187" t="s">
        <v>24669</v>
      </c>
      <c r="C2187">
        <v>209</v>
      </c>
      <c r="D2187" t="s">
        <v>27859</v>
      </c>
      <c r="E2187" t="s">
        <v>27860</v>
      </c>
      <c r="F2187" t="s">
        <v>27866</v>
      </c>
      <c r="G2187" t="s">
        <v>27862</v>
      </c>
      <c r="H2187">
        <v>229</v>
      </c>
      <c r="I2187">
        <v>15</v>
      </c>
      <c r="J2187" t="s">
        <v>10683</v>
      </c>
      <c r="K2187" t="s">
        <v>10685</v>
      </c>
      <c r="L2187" t="s">
        <v>10803</v>
      </c>
      <c r="M2187" t="s">
        <v>10783</v>
      </c>
      <c r="N2187">
        <v>12</v>
      </c>
      <c r="O2187" t="s">
        <v>27863</v>
      </c>
      <c r="P2187" t="s">
        <v>10681</v>
      </c>
      <c r="Q2187">
        <v>0</v>
      </c>
    </row>
    <row r="2188" spans="1:17" x14ac:dyDescent="0.25">
      <c r="A2188" t="s">
        <v>7288</v>
      </c>
      <c r="B2188" t="s">
        <v>24670</v>
      </c>
      <c r="C2188">
        <v>10.083333</v>
      </c>
      <c r="D2188" t="s">
        <v>27859</v>
      </c>
      <c r="E2188" t="s">
        <v>27860</v>
      </c>
      <c r="F2188" t="s">
        <v>27866</v>
      </c>
      <c r="G2188" t="s">
        <v>27862</v>
      </c>
      <c r="H2188">
        <v>17.083333</v>
      </c>
      <c r="I2188">
        <v>7</v>
      </c>
      <c r="J2188" t="s">
        <v>10683</v>
      </c>
      <c r="K2188" t="s">
        <v>10685</v>
      </c>
      <c r="L2188" t="s">
        <v>10826</v>
      </c>
      <c r="M2188" t="s">
        <v>10709</v>
      </c>
      <c r="N2188">
        <v>12</v>
      </c>
      <c r="O2188" t="s">
        <v>27863</v>
      </c>
      <c r="P2188" t="s">
        <v>10681</v>
      </c>
      <c r="Q2188">
        <v>0</v>
      </c>
    </row>
    <row r="2189" spans="1:17" x14ac:dyDescent="0.25">
      <c r="A2189" t="s">
        <v>7289</v>
      </c>
      <c r="B2189" t="s">
        <v>24671</v>
      </c>
      <c r="C2189">
        <v>168.41666699999999</v>
      </c>
      <c r="D2189" t="s">
        <v>27859</v>
      </c>
      <c r="E2189" t="s">
        <v>27860</v>
      </c>
      <c r="F2189" t="s">
        <v>27861</v>
      </c>
      <c r="G2189" t="s">
        <v>27862</v>
      </c>
      <c r="H2189">
        <v>176.41666699999999</v>
      </c>
      <c r="I2189">
        <v>8</v>
      </c>
      <c r="J2189" t="s">
        <v>10683</v>
      </c>
      <c r="K2189" t="s">
        <v>10685</v>
      </c>
      <c r="L2189" t="s">
        <v>10694</v>
      </c>
      <c r="M2189" t="s">
        <v>10696</v>
      </c>
      <c r="N2189">
        <v>12</v>
      </c>
      <c r="O2189" t="s">
        <v>27863</v>
      </c>
      <c r="P2189" t="s">
        <v>10681</v>
      </c>
      <c r="Q2189">
        <v>0</v>
      </c>
    </row>
    <row r="2190" spans="1:17" x14ac:dyDescent="0.25">
      <c r="A2190" t="s">
        <v>7290</v>
      </c>
      <c r="B2190" t="s">
        <v>24672</v>
      </c>
      <c r="C2190">
        <v>425.66666700000002</v>
      </c>
      <c r="D2190" t="s">
        <v>27859</v>
      </c>
      <c r="E2190" t="s">
        <v>27860</v>
      </c>
      <c r="F2190" t="s">
        <v>27861</v>
      </c>
      <c r="G2190" t="s">
        <v>27862</v>
      </c>
      <c r="H2190">
        <v>457.66666700000002</v>
      </c>
      <c r="I2190">
        <v>24</v>
      </c>
      <c r="J2190" t="s">
        <v>10683</v>
      </c>
      <c r="K2190" t="s">
        <v>10685</v>
      </c>
      <c r="L2190" t="s">
        <v>10781</v>
      </c>
      <c r="M2190" t="s">
        <v>10696</v>
      </c>
      <c r="N2190">
        <v>6</v>
      </c>
      <c r="O2190" t="s">
        <v>27863</v>
      </c>
      <c r="P2190" t="s">
        <v>10681</v>
      </c>
      <c r="Q2190">
        <v>0</v>
      </c>
    </row>
    <row r="2191" spans="1:17" x14ac:dyDescent="0.25">
      <c r="A2191" t="s">
        <v>24679</v>
      </c>
      <c r="B2191" t="s">
        <v>24680</v>
      </c>
      <c r="C2191">
        <v>0</v>
      </c>
      <c r="D2191" t="s">
        <v>27859</v>
      </c>
      <c r="E2191" t="s">
        <v>27860</v>
      </c>
      <c r="F2191" t="s">
        <v>27869</v>
      </c>
      <c r="G2191" t="s">
        <v>27870</v>
      </c>
      <c r="H2191">
        <v>96</v>
      </c>
      <c r="I2191">
        <v>0</v>
      </c>
      <c r="J2191" t="s">
        <v>10683</v>
      </c>
      <c r="K2191" t="s">
        <v>10685</v>
      </c>
      <c r="L2191" t="s">
        <v>10737</v>
      </c>
      <c r="M2191" t="s">
        <v>10709</v>
      </c>
      <c r="N2191">
        <v>6</v>
      </c>
      <c r="O2191" t="s">
        <v>27863</v>
      </c>
      <c r="P2191" t="s">
        <v>10681</v>
      </c>
      <c r="Q2191">
        <v>0</v>
      </c>
    </row>
    <row r="2192" spans="1:17" x14ac:dyDescent="0.25">
      <c r="A2192" t="s">
        <v>7291</v>
      </c>
      <c r="B2192" t="s">
        <v>24681</v>
      </c>
      <c r="C2192">
        <v>54</v>
      </c>
      <c r="D2192" t="s">
        <v>27859</v>
      </c>
      <c r="E2192" t="s">
        <v>27860</v>
      </c>
      <c r="F2192" t="s">
        <v>27865</v>
      </c>
      <c r="G2192" t="s">
        <v>27862</v>
      </c>
      <c r="H2192">
        <v>57</v>
      </c>
      <c r="I2192">
        <v>3</v>
      </c>
      <c r="J2192" t="s">
        <v>10683</v>
      </c>
      <c r="K2192" t="s">
        <v>10685</v>
      </c>
      <c r="L2192" t="s">
        <v>11038</v>
      </c>
      <c r="M2192" t="s">
        <v>10709</v>
      </c>
      <c r="N2192">
        <v>12</v>
      </c>
      <c r="O2192" t="s">
        <v>27863</v>
      </c>
      <c r="P2192" t="s">
        <v>10681</v>
      </c>
      <c r="Q2192">
        <v>0</v>
      </c>
    </row>
    <row r="2193" spans="1:17" x14ac:dyDescent="0.25">
      <c r="A2193" t="s">
        <v>7292</v>
      </c>
      <c r="B2193" t="s">
        <v>24682</v>
      </c>
      <c r="C2193">
        <v>17</v>
      </c>
      <c r="D2193" t="s">
        <v>27859</v>
      </c>
      <c r="E2193" t="s">
        <v>27860</v>
      </c>
      <c r="F2193" t="s">
        <v>27865</v>
      </c>
      <c r="G2193" t="s">
        <v>27862</v>
      </c>
      <c r="H2193">
        <v>22</v>
      </c>
      <c r="I2193">
        <v>4</v>
      </c>
      <c r="J2193" t="s">
        <v>10683</v>
      </c>
      <c r="K2193" t="s">
        <v>10685</v>
      </c>
      <c r="L2193" t="s">
        <v>10737</v>
      </c>
      <c r="M2193" t="s">
        <v>10709</v>
      </c>
      <c r="N2193">
        <v>12</v>
      </c>
      <c r="O2193" t="s">
        <v>27863</v>
      </c>
      <c r="P2193" t="s">
        <v>10681</v>
      </c>
      <c r="Q2193">
        <v>0</v>
      </c>
    </row>
    <row r="2194" spans="1:17" x14ac:dyDescent="0.25">
      <c r="A2194" t="s">
        <v>7293</v>
      </c>
      <c r="B2194" t="s">
        <v>24683</v>
      </c>
      <c r="C2194">
        <v>1</v>
      </c>
      <c r="D2194" t="s">
        <v>27859</v>
      </c>
      <c r="E2194" t="s">
        <v>27860</v>
      </c>
      <c r="F2194" t="s">
        <v>27866</v>
      </c>
      <c r="G2194" t="s">
        <v>27862</v>
      </c>
      <c r="H2194">
        <v>2</v>
      </c>
      <c r="I2194">
        <v>1</v>
      </c>
      <c r="J2194" t="s">
        <v>10683</v>
      </c>
      <c r="K2194" t="s">
        <v>10685</v>
      </c>
      <c r="L2194" t="s">
        <v>11198</v>
      </c>
      <c r="M2194" t="s">
        <v>10783</v>
      </c>
      <c r="N2194">
        <v>12</v>
      </c>
      <c r="O2194" t="s">
        <v>27863</v>
      </c>
      <c r="P2194" t="s">
        <v>10681</v>
      </c>
      <c r="Q2194">
        <v>0</v>
      </c>
    </row>
    <row r="2195" spans="1:17" x14ac:dyDescent="0.25">
      <c r="A2195" t="s">
        <v>7294</v>
      </c>
      <c r="B2195" t="s">
        <v>24684</v>
      </c>
      <c r="C2195">
        <v>0</v>
      </c>
      <c r="D2195" t="s">
        <v>27859</v>
      </c>
      <c r="E2195" t="s">
        <v>27860</v>
      </c>
      <c r="F2195" t="s">
        <v>27865</v>
      </c>
      <c r="G2195" t="s">
        <v>27862</v>
      </c>
      <c r="H2195">
        <v>1</v>
      </c>
      <c r="I2195">
        <v>1</v>
      </c>
      <c r="J2195" t="s">
        <v>10683</v>
      </c>
      <c r="K2195" t="s">
        <v>10685</v>
      </c>
      <c r="L2195" t="s">
        <v>11198</v>
      </c>
      <c r="M2195" t="s">
        <v>10783</v>
      </c>
      <c r="N2195">
        <v>12</v>
      </c>
      <c r="O2195" t="s">
        <v>27863</v>
      </c>
      <c r="P2195" t="s">
        <v>10681</v>
      </c>
      <c r="Q2195">
        <v>0</v>
      </c>
    </row>
    <row r="2196" spans="1:17" x14ac:dyDescent="0.25">
      <c r="A2196" t="s">
        <v>7295</v>
      </c>
      <c r="B2196" t="s">
        <v>24685</v>
      </c>
      <c r="C2196">
        <v>23.833333</v>
      </c>
      <c r="D2196" t="s">
        <v>27859</v>
      </c>
      <c r="E2196" t="s">
        <v>27860</v>
      </c>
      <c r="F2196" t="s">
        <v>27865</v>
      </c>
      <c r="G2196" t="s">
        <v>27862</v>
      </c>
      <c r="H2196">
        <v>40.833333000000003</v>
      </c>
      <c r="I2196">
        <v>16</v>
      </c>
      <c r="J2196" t="s">
        <v>10683</v>
      </c>
      <c r="K2196" t="s">
        <v>10685</v>
      </c>
      <c r="L2196" t="s">
        <v>10700</v>
      </c>
      <c r="M2196" t="s">
        <v>10702</v>
      </c>
      <c r="N2196">
        <v>12</v>
      </c>
      <c r="O2196" t="s">
        <v>27863</v>
      </c>
      <c r="P2196" t="s">
        <v>10681</v>
      </c>
      <c r="Q2196">
        <v>0</v>
      </c>
    </row>
    <row r="2197" spans="1:17" x14ac:dyDescent="0.25">
      <c r="A2197" t="s">
        <v>7296</v>
      </c>
      <c r="B2197" t="s">
        <v>24686</v>
      </c>
      <c r="C2197">
        <v>46.833333000000003</v>
      </c>
      <c r="D2197" t="s">
        <v>27859</v>
      </c>
      <c r="E2197" t="s">
        <v>27860</v>
      </c>
      <c r="F2197" t="s">
        <v>27866</v>
      </c>
      <c r="G2197" t="s">
        <v>27862</v>
      </c>
      <c r="H2197">
        <v>58.833333000000003</v>
      </c>
      <c r="I2197">
        <v>9</v>
      </c>
      <c r="J2197" t="s">
        <v>10683</v>
      </c>
      <c r="K2197" t="s">
        <v>10685</v>
      </c>
      <c r="L2197" t="s">
        <v>10781</v>
      </c>
      <c r="M2197" t="s">
        <v>10696</v>
      </c>
      <c r="N2197">
        <v>12</v>
      </c>
      <c r="O2197" t="s">
        <v>27863</v>
      </c>
      <c r="P2197" t="s">
        <v>10681</v>
      </c>
      <c r="Q2197">
        <v>0</v>
      </c>
    </row>
    <row r="2198" spans="1:17" x14ac:dyDescent="0.25">
      <c r="A2198" t="s">
        <v>7297</v>
      </c>
      <c r="B2198" t="s">
        <v>24691</v>
      </c>
      <c r="C2198">
        <v>165</v>
      </c>
      <c r="D2198" t="s">
        <v>27859</v>
      </c>
      <c r="E2198" t="s">
        <v>27860</v>
      </c>
      <c r="F2198" t="s">
        <v>27872</v>
      </c>
      <c r="G2198" t="s">
        <v>27862</v>
      </c>
      <c r="H2198">
        <v>165</v>
      </c>
      <c r="I2198">
        <v>0</v>
      </c>
      <c r="J2198" t="s">
        <v>10683</v>
      </c>
      <c r="K2198" t="s">
        <v>10685</v>
      </c>
      <c r="L2198" t="s">
        <v>10686</v>
      </c>
      <c r="M2198" t="s">
        <v>10688</v>
      </c>
      <c r="N2198">
        <v>12</v>
      </c>
      <c r="O2198" t="s">
        <v>27863</v>
      </c>
      <c r="P2198" t="s">
        <v>10681</v>
      </c>
      <c r="Q2198">
        <v>0</v>
      </c>
    </row>
    <row r="2199" spans="1:17" x14ac:dyDescent="0.25">
      <c r="A2199" t="s">
        <v>7297</v>
      </c>
      <c r="B2199" t="s">
        <v>24691</v>
      </c>
      <c r="C2199">
        <v>461</v>
      </c>
      <c r="D2199" t="s">
        <v>27859</v>
      </c>
      <c r="E2199" t="s">
        <v>27860</v>
      </c>
      <c r="F2199" t="s">
        <v>27865</v>
      </c>
      <c r="G2199" t="s">
        <v>27862</v>
      </c>
      <c r="H2199">
        <v>466</v>
      </c>
      <c r="I2199">
        <v>5</v>
      </c>
      <c r="J2199" t="s">
        <v>10683</v>
      </c>
      <c r="K2199" t="s">
        <v>10685</v>
      </c>
      <c r="L2199" t="s">
        <v>10686</v>
      </c>
      <c r="M2199" t="s">
        <v>10688</v>
      </c>
      <c r="N2199">
        <v>12</v>
      </c>
      <c r="O2199" t="s">
        <v>27863</v>
      </c>
      <c r="P2199" t="s">
        <v>10681</v>
      </c>
      <c r="Q2199">
        <v>0</v>
      </c>
    </row>
    <row r="2200" spans="1:17" x14ac:dyDescent="0.25">
      <c r="A2200" t="s">
        <v>7298</v>
      </c>
      <c r="B2200" t="s">
        <v>24692</v>
      </c>
      <c r="C2200">
        <v>0</v>
      </c>
      <c r="D2200" t="s">
        <v>27859</v>
      </c>
      <c r="E2200" t="s">
        <v>27860</v>
      </c>
      <c r="F2200" t="s">
        <v>27865</v>
      </c>
      <c r="G2200" t="s">
        <v>27862</v>
      </c>
      <c r="H2200">
        <v>1</v>
      </c>
      <c r="I2200">
        <v>1</v>
      </c>
      <c r="J2200" t="s">
        <v>10683</v>
      </c>
      <c r="K2200" t="s">
        <v>10685</v>
      </c>
      <c r="L2200" t="s">
        <v>10793</v>
      </c>
      <c r="M2200" t="s">
        <v>10783</v>
      </c>
      <c r="N2200">
        <v>6</v>
      </c>
      <c r="O2200" t="s">
        <v>27863</v>
      </c>
      <c r="P2200" t="s">
        <v>10681</v>
      </c>
      <c r="Q2200">
        <v>0</v>
      </c>
    </row>
    <row r="2201" spans="1:17" x14ac:dyDescent="0.25">
      <c r="A2201" t="s">
        <v>7299</v>
      </c>
      <c r="B2201" t="s">
        <v>24703</v>
      </c>
      <c r="C2201">
        <v>66</v>
      </c>
      <c r="D2201" t="s">
        <v>27859</v>
      </c>
      <c r="E2201" t="s">
        <v>27860</v>
      </c>
      <c r="F2201" t="s">
        <v>27861</v>
      </c>
      <c r="G2201" t="s">
        <v>27862</v>
      </c>
      <c r="H2201">
        <v>73</v>
      </c>
      <c r="I2201">
        <v>7</v>
      </c>
      <c r="J2201" t="s">
        <v>10683</v>
      </c>
      <c r="K2201" t="s">
        <v>10685</v>
      </c>
      <c r="L2201" t="s">
        <v>10761</v>
      </c>
      <c r="M2201" t="s">
        <v>10763</v>
      </c>
      <c r="N2201">
        <v>12</v>
      </c>
      <c r="O2201" t="s">
        <v>27863</v>
      </c>
      <c r="P2201" t="s">
        <v>10681</v>
      </c>
      <c r="Q2201">
        <v>0</v>
      </c>
    </row>
    <row r="2202" spans="1:17" x14ac:dyDescent="0.25">
      <c r="A2202" t="s">
        <v>7300</v>
      </c>
      <c r="B2202" t="s">
        <v>24704</v>
      </c>
      <c r="C2202">
        <v>60.75</v>
      </c>
      <c r="D2202" t="s">
        <v>27859</v>
      </c>
      <c r="E2202" t="s">
        <v>27860</v>
      </c>
      <c r="F2202" t="s">
        <v>27865</v>
      </c>
      <c r="G2202" t="s">
        <v>27862</v>
      </c>
      <c r="H2202">
        <v>84.75</v>
      </c>
      <c r="I2202">
        <v>22</v>
      </c>
      <c r="J2202" t="s">
        <v>10683</v>
      </c>
      <c r="K2202" t="s">
        <v>10685</v>
      </c>
      <c r="L2202" t="s">
        <v>10686</v>
      </c>
      <c r="M2202" t="s">
        <v>10688</v>
      </c>
      <c r="N2202">
        <v>12</v>
      </c>
      <c r="O2202" t="s">
        <v>27863</v>
      </c>
      <c r="P2202" t="s">
        <v>10681</v>
      </c>
      <c r="Q2202">
        <v>0</v>
      </c>
    </row>
    <row r="2203" spans="1:17" x14ac:dyDescent="0.25">
      <c r="A2203" t="s">
        <v>7301</v>
      </c>
      <c r="B2203" t="s">
        <v>24707</v>
      </c>
      <c r="C2203">
        <v>59</v>
      </c>
      <c r="D2203" t="s">
        <v>27859</v>
      </c>
      <c r="E2203" t="s">
        <v>27860</v>
      </c>
      <c r="F2203" t="s">
        <v>27861</v>
      </c>
      <c r="G2203" t="s">
        <v>27862</v>
      </c>
      <c r="H2203">
        <v>63</v>
      </c>
      <c r="I2203">
        <v>3</v>
      </c>
      <c r="J2203" t="s">
        <v>10683</v>
      </c>
      <c r="K2203" t="s">
        <v>10685</v>
      </c>
      <c r="L2203" t="s">
        <v>10700</v>
      </c>
      <c r="M2203" t="s">
        <v>10702</v>
      </c>
      <c r="N2203">
        <v>12</v>
      </c>
      <c r="O2203" t="s">
        <v>27863</v>
      </c>
      <c r="P2203" t="s">
        <v>10681</v>
      </c>
      <c r="Q2203">
        <v>0</v>
      </c>
    </row>
    <row r="2204" spans="1:17" x14ac:dyDescent="0.25">
      <c r="A2204" t="s">
        <v>7302</v>
      </c>
      <c r="B2204" t="s">
        <v>24708</v>
      </c>
      <c r="C2204">
        <v>0.25</v>
      </c>
      <c r="D2204" t="s">
        <v>27859</v>
      </c>
      <c r="E2204" t="s">
        <v>27860</v>
      </c>
      <c r="F2204" t="s">
        <v>27867</v>
      </c>
      <c r="G2204" t="s">
        <v>27867</v>
      </c>
      <c r="H2204">
        <v>0.25</v>
      </c>
      <c r="I2204">
        <v>0</v>
      </c>
      <c r="J2204" t="s">
        <v>10683</v>
      </c>
      <c r="K2204" t="s">
        <v>10685</v>
      </c>
      <c r="L2204" t="s">
        <v>10700</v>
      </c>
      <c r="M2204" t="s">
        <v>10702</v>
      </c>
      <c r="N2204">
        <v>12</v>
      </c>
      <c r="O2204" t="s">
        <v>27863</v>
      </c>
      <c r="P2204" t="s">
        <v>10681</v>
      </c>
      <c r="Q2204">
        <v>0</v>
      </c>
    </row>
    <row r="2205" spans="1:17" x14ac:dyDescent="0.25">
      <c r="A2205" t="s">
        <v>7302</v>
      </c>
      <c r="B2205" t="s">
        <v>24708</v>
      </c>
      <c r="C2205">
        <v>14.333333</v>
      </c>
      <c r="D2205" t="s">
        <v>27859</v>
      </c>
      <c r="E2205" t="s">
        <v>27860</v>
      </c>
      <c r="F2205" t="s">
        <v>27861</v>
      </c>
      <c r="G2205" t="s">
        <v>27862</v>
      </c>
      <c r="H2205">
        <v>15.333333</v>
      </c>
      <c r="I2205">
        <v>1</v>
      </c>
      <c r="J2205" t="s">
        <v>10683</v>
      </c>
      <c r="K2205" t="s">
        <v>10685</v>
      </c>
      <c r="L2205" t="s">
        <v>10700</v>
      </c>
      <c r="M2205" t="s">
        <v>10702</v>
      </c>
      <c r="N2205">
        <v>12</v>
      </c>
      <c r="O2205" t="s">
        <v>27863</v>
      </c>
      <c r="P2205" t="s">
        <v>10681</v>
      </c>
      <c r="Q2205">
        <v>0</v>
      </c>
    </row>
    <row r="2206" spans="1:17" x14ac:dyDescent="0.25">
      <c r="A2206" t="s">
        <v>7303</v>
      </c>
      <c r="B2206" t="s">
        <v>24712</v>
      </c>
      <c r="C2206">
        <v>61.25</v>
      </c>
      <c r="D2206" t="s">
        <v>27859</v>
      </c>
      <c r="E2206" t="s">
        <v>27860</v>
      </c>
      <c r="F2206" t="s">
        <v>27866</v>
      </c>
      <c r="G2206" t="s">
        <v>27862</v>
      </c>
      <c r="H2206">
        <v>69.25</v>
      </c>
      <c r="I2206">
        <v>8</v>
      </c>
      <c r="J2206" t="s">
        <v>10683</v>
      </c>
      <c r="K2206" t="s">
        <v>10685</v>
      </c>
      <c r="L2206" t="s">
        <v>10700</v>
      </c>
      <c r="M2206" t="s">
        <v>10702</v>
      </c>
      <c r="N2206">
        <v>12</v>
      </c>
      <c r="O2206" t="s">
        <v>27863</v>
      </c>
      <c r="P2206" t="s">
        <v>10681</v>
      </c>
      <c r="Q2206">
        <v>0</v>
      </c>
    </row>
    <row r="2207" spans="1:17" x14ac:dyDescent="0.25">
      <c r="A2207" t="s">
        <v>7304</v>
      </c>
      <c r="B2207" t="s">
        <v>24735</v>
      </c>
      <c r="C2207">
        <v>11</v>
      </c>
      <c r="D2207" t="s">
        <v>27859</v>
      </c>
      <c r="E2207" t="s">
        <v>27860</v>
      </c>
      <c r="F2207" t="s">
        <v>27861</v>
      </c>
      <c r="G2207" t="s">
        <v>27862</v>
      </c>
      <c r="H2207">
        <v>12</v>
      </c>
      <c r="I2207">
        <v>1</v>
      </c>
      <c r="J2207" t="s">
        <v>10683</v>
      </c>
      <c r="K2207" t="s">
        <v>10685</v>
      </c>
      <c r="L2207" t="s">
        <v>10732</v>
      </c>
      <c r="M2207" t="s">
        <v>10688</v>
      </c>
      <c r="N2207">
        <v>6</v>
      </c>
      <c r="O2207" t="s">
        <v>27863</v>
      </c>
      <c r="P2207" t="s">
        <v>10681</v>
      </c>
      <c r="Q2207">
        <v>0</v>
      </c>
    </row>
    <row r="2208" spans="1:17" x14ac:dyDescent="0.25">
      <c r="A2208" t="s">
        <v>7305</v>
      </c>
      <c r="B2208" t="s">
        <v>24736</v>
      </c>
      <c r="C2208">
        <v>93</v>
      </c>
      <c r="D2208" t="s">
        <v>27859</v>
      </c>
      <c r="E2208" t="s">
        <v>27860</v>
      </c>
      <c r="F2208" t="s">
        <v>27865</v>
      </c>
      <c r="G2208" t="s">
        <v>27862</v>
      </c>
      <c r="H2208">
        <v>108</v>
      </c>
      <c r="I2208">
        <v>15</v>
      </c>
      <c r="J2208" t="s">
        <v>10683</v>
      </c>
      <c r="K2208" t="s">
        <v>10685</v>
      </c>
      <c r="L2208" t="s">
        <v>10686</v>
      </c>
      <c r="M2208" t="s">
        <v>10688</v>
      </c>
      <c r="N2208">
        <v>12</v>
      </c>
      <c r="O2208" t="s">
        <v>27863</v>
      </c>
      <c r="P2208" t="s">
        <v>10681</v>
      </c>
      <c r="Q2208">
        <v>0</v>
      </c>
    </row>
    <row r="2209" spans="1:17" x14ac:dyDescent="0.25">
      <c r="A2209" t="s">
        <v>7309</v>
      </c>
      <c r="B2209" t="s">
        <v>24740</v>
      </c>
      <c r="C2209">
        <v>701.83333300000004</v>
      </c>
      <c r="D2209" t="s">
        <v>27859</v>
      </c>
      <c r="E2209" t="s">
        <v>27860</v>
      </c>
      <c r="F2209" t="s">
        <v>27871</v>
      </c>
      <c r="G2209" t="s">
        <v>27862</v>
      </c>
      <c r="H2209">
        <v>753.83333300000004</v>
      </c>
      <c r="I2209">
        <v>47</v>
      </c>
      <c r="J2209" t="s">
        <v>10683</v>
      </c>
      <c r="K2209" t="s">
        <v>10685</v>
      </c>
      <c r="L2209" t="s">
        <v>10837</v>
      </c>
      <c r="M2209" t="s">
        <v>10696</v>
      </c>
      <c r="N2209">
        <v>6</v>
      </c>
      <c r="O2209" t="s">
        <v>27863</v>
      </c>
      <c r="P2209" t="s">
        <v>10681</v>
      </c>
      <c r="Q2209">
        <v>0</v>
      </c>
    </row>
    <row r="2210" spans="1:17" x14ac:dyDescent="0.25">
      <c r="A2210" t="s">
        <v>7310</v>
      </c>
      <c r="B2210" t="s">
        <v>24743</v>
      </c>
      <c r="C2210">
        <v>708</v>
      </c>
      <c r="D2210" t="s">
        <v>27859</v>
      </c>
      <c r="E2210" t="s">
        <v>27860</v>
      </c>
      <c r="F2210" t="s">
        <v>27865</v>
      </c>
      <c r="G2210" t="s">
        <v>27862</v>
      </c>
      <c r="H2210">
        <v>758</v>
      </c>
      <c r="I2210">
        <v>49</v>
      </c>
      <c r="J2210" t="s">
        <v>10683</v>
      </c>
      <c r="K2210" t="s">
        <v>10685</v>
      </c>
      <c r="L2210" t="s">
        <v>10732</v>
      </c>
      <c r="M2210" t="s">
        <v>10688</v>
      </c>
      <c r="N2210">
        <v>6</v>
      </c>
      <c r="O2210" t="s">
        <v>27863</v>
      </c>
      <c r="P2210" t="s">
        <v>10681</v>
      </c>
      <c r="Q2210">
        <v>0</v>
      </c>
    </row>
    <row r="2211" spans="1:17" x14ac:dyDescent="0.25">
      <c r="A2211" t="s">
        <v>7313</v>
      </c>
      <c r="B2211" t="s">
        <v>24748</v>
      </c>
      <c r="C2211">
        <v>26</v>
      </c>
      <c r="D2211" t="s">
        <v>27859</v>
      </c>
      <c r="E2211" t="s">
        <v>27860</v>
      </c>
      <c r="F2211" t="s">
        <v>27866</v>
      </c>
      <c r="G2211" t="s">
        <v>27862</v>
      </c>
      <c r="H2211">
        <v>34</v>
      </c>
      <c r="I2211">
        <v>8</v>
      </c>
      <c r="J2211" t="s">
        <v>10683</v>
      </c>
      <c r="K2211" t="s">
        <v>10685</v>
      </c>
      <c r="L2211" t="s">
        <v>10826</v>
      </c>
      <c r="M2211" t="s">
        <v>10709</v>
      </c>
      <c r="N2211">
        <v>12</v>
      </c>
      <c r="O2211" t="s">
        <v>27863</v>
      </c>
      <c r="P2211" t="s">
        <v>10681</v>
      </c>
      <c r="Q2211">
        <v>0</v>
      </c>
    </row>
    <row r="2212" spans="1:17" x14ac:dyDescent="0.25">
      <c r="A2212" t="s">
        <v>7315</v>
      </c>
      <c r="B2212" t="s">
        <v>24750</v>
      </c>
      <c r="C2212">
        <v>63</v>
      </c>
      <c r="D2212" t="s">
        <v>27859</v>
      </c>
      <c r="E2212" t="s">
        <v>27860</v>
      </c>
      <c r="F2212" t="s">
        <v>27861</v>
      </c>
      <c r="G2212" t="s">
        <v>27862</v>
      </c>
      <c r="H2212">
        <v>71</v>
      </c>
      <c r="I2212">
        <v>8</v>
      </c>
      <c r="J2212" t="s">
        <v>10683</v>
      </c>
      <c r="K2212" t="s">
        <v>10685</v>
      </c>
      <c r="L2212" t="s">
        <v>10700</v>
      </c>
      <c r="M2212" t="s">
        <v>10702</v>
      </c>
      <c r="N2212">
        <v>12</v>
      </c>
      <c r="O2212" t="s">
        <v>27863</v>
      </c>
      <c r="P2212" t="s">
        <v>10681</v>
      </c>
      <c r="Q2212">
        <v>0</v>
      </c>
    </row>
    <row r="2213" spans="1:17" x14ac:dyDescent="0.25">
      <c r="A2213" t="s">
        <v>7318</v>
      </c>
      <c r="B2213" t="s">
        <v>24766</v>
      </c>
      <c r="C2213">
        <v>71</v>
      </c>
      <c r="D2213" t="s">
        <v>27859</v>
      </c>
      <c r="E2213" t="s">
        <v>27860</v>
      </c>
      <c r="F2213" t="s">
        <v>27865</v>
      </c>
      <c r="G2213" t="s">
        <v>27862</v>
      </c>
      <c r="H2213">
        <v>97</v>
      </c>
      <c r="I2213">
        <v>23</v>
      </c>
      <c r="J2213" t="s">
        <v>10683</v>
      </c>
      <c r="K2213" t="s">
        <v>10685</v>
      </c>
      <c r="L2213" t="s">
        <v>21928</v>
      </c>
      <c r="M2213" t="s">
        <v>10709</v>
      </c>
      <c r="N2213">
        <v>12</v>
      </c>
      <c r="O2213" t="s">
        <v>27863</v>
      </c>
      <c r="P2213" t="s">
        <v>10681</v>
      </c>
      <c r="Q2213">
        <v>0</v>
      </c>
    </row>
    <row r="2214" spans="1:17" x14ac:dyDescent="0.25">
      <c r="A2214" t="s">
        <v>7320</v>
      </c>
      <c r="B2214" t="s">
        <v>24769</v>
      </c>
      <c r="C2214">
        <v>0.33333299999999999</v>
      </c>
      <c r="D2214" t="s">
        <v>27859</v>
      </c>
      <c r="E2214" t="s">
        <v>27860</v>
      </c>
      <c r="F2214" t="s">
        <v>27867</v>
      </c>
      <c r="G2214" t="s">
        <v>27867</v>
      </c>
      <c r="H2214">
        <v>0.33333299999999999</v>
      </c>
      <c r="I2214">
        <v>0</v>
      </c>
      <c r="J2214" t="s">
        <v>10683</v>
      </c>
      <c r="K2214" t="s">
        <v>10685</v>
      </c>
      <c r="L2214" t="s">
        <v>21928</v>
      </c>
      <c r="M2214" t="s">
        <v>10709</v>
      </c>
      <c r="N2214">
        <v>12</v>
      </c>
      <c r="O2214" t="s">
        <v>27863</v>
      </c>
      <c r="P2214" t="s">
        <v>10681</v>
      </c>
      <c r="Q2214">
        <v>0</v>
      </c>
    </row>
    <row r="2215" spans="1:17" x14ac:dyDescent="0.25">
      <c r="A2215" t="s">
        <v>7320</v>
      </c>
      <c r="B2215" t="s">
        <v>24769</v>
      </c>
      <c r="C2215">
        <v>134</v>
      </c>
      <c r="D2215" t="s">
        <v>27859</v>
      </c>
      <c r="E2215" t="s">
        <v>27860</v>
      </c>
      <c r="F2215" t="s">
        <v>27865</v>
      </c>
      <c r="G2215" t="s">
        <v>27862</v>
      </c>
      <c r="H2215">
        <v>155</v>
      </c>
      <c r="I2215">
        <v>20</v>
      </c>
      <c r="J2215" t="s">
        <v>10683</v>
      </c>
      <c r="K2215" t="s">
        <v>10685</v>
      </c>
      <c r="L2215" t="s">
        <v>21928</v>
      </c>
      <c r="M2215" t="s">
        <v>10709</v>
      </c>
      <c r="N2215">
        <v>12</v>
      </c>
      <c r="O2215" t="s">
        <v>27863</v>
      </c>
      <c r="P2215" t="s">
        <v>10681</v>
      </c>
      <c r="Q2215">
        <v>0</v>
      </c>
    </row>
    <row r="2216" spans="1:17" x14ac:dyDescent="0.25">
      <c r="A2216" t="s">
        <v>7321</v>
      </c>
      <c r="B2216" t="s">
        <v>24770</v>
      </c>
      <c r="C2216">
        <v>208</v>
      </c>
      <c r="D2216" t="s">
        <v>27859</v>
      </c>
      <c r="E2216" t="s">
        <v>27860</v>
      </c>
      <c r="F2216" t="s">
        <v>27865</v>
      </c>
      <c r="G2216" t="s">
        <v>27862</v>
      </c>
      <c r="H2216">
        <v>250</v>
      </c>
      <c r="I2216">
        <v>42</v>
      </c>
      <c r="J2216" t="s">
        <v>10683</v>
      </c>
      <c r="K2216" t="s">
        <v>10685</v>
      </c>
      <c r="L2216" t="s">
        <v>21928</v>
      </c>
      <c r="M2216" t="s">
        <v>10709</v>
      </c>
      <c r="N2216">
        <v>12</v>
      </c>
      <c r="O2216" t="s">
        <v>27863</v>
      </c>
      <c r="P2216" t="s">
        <v>10681</v>
      </c>
      <c r="Q2216">
        <v>0</v>
      </c>
    </row>
    <row r="2217" spans="1:17" x14ac:dyDescent="0.25">
      <c r="A2217" t="s">
        <v>7321</v>
      </c>
      <c r="B2217" t="s">
        <v>24770</v>
      </c>
      <c r="C2217">
        <v>1</v>
      </c>
      <c r="D2217" t="s">
        <v>27859</v>
      </c>
      <c r="E2217" t="s">
        <v>27860</v>
      </c>
      <c r="F2217" t="s">
        <v>27871</v>
      </c>
      <c r="G2217" t="s">
        <v>27862</v>
      </c>
      <c r="H2217">
        <v>1</v>
      </c>
      <c r="I2217">
        <v>0</v>
      </c>
      <c r="J2217" t="s">
        <v>10683</v>
      </c>
      <c r="K2217" t="s">
        <v>10685</v>
      </c>
      <c r="L2217" t="s">
        <v>21928</v>
      </c>
      <c r="M2217" t="s">
        <v>10709</v>
      </c>
      <c r="N2217">
        <v>12</v>
      </c>
      <c r="O2217" t="s">
        <v>27863</v>
      </c>
      <c r="P2217" t="s">
        <v>10681</v>
      </c>
      <c r="Q2217">
        <v>0</v>
      </c>
    </row>
    <row r="2218" spans="1:17" x14ac:dyDescent="0.25">
      <c r="A2218" t="s">
        <v>7322</v>
      </c>
      <c r="B2218" t="s">
        <v>24771</v>
      </c>
      <c r="C2218">
        <v>0.91666700000000001</v>
      </c>
      <c r="D2218" t="s">
        <v>27859</v>
      </c>
      <c r="E2218" t="s">
        <v>27860</v>
      </c>
      <c r="F2218" t="s">
        <v>27867</v>
      </c>
      <c r="G2218" t="s">
        <v>27867</v>
      </c>
      <c r="H2218">
        <v>0.91666700000000001</v>
      </c>
      <c r="I2218">
        <v>0</v>
      </c>
      <c r="J2218" t="s">
        <v>10683</v>
      </c>
      <c r="K2218" t="s">
        <v>10685</v>
      </c>
      <c r="L2218" t="s">
        <v>10991</v>
      </c>
      <c r="M2218" t="s">
        <v>10993</v>
      </c>
      <c r="N2218">
        <v>12</v>
      </c>
      <c r="O2218" t="s">
        <v>27863</v>
      </c>
      <c r="P2218" t="s">
        <v>10681</v>
      </c>
      <c r="Q2218">
        <v>0</v>
      </c>
    </row>
    <row r="2219" spans="1:17" x14ac:dyDescent="0.25">
      <c r="A2219" t="s">
        <v>7322</v>
      </c>
      <c r="B2219" t="s">
        <v>24771</v>
      </c>
      <c r="C2219">
        <v>421.75</v>
      </c>
      <c r="D2219" t="s">
        <v>27859</v>
      </c>
      <c r="E2219" t="s">
        <v>27860</v>
      </c>
      <c r="F2219" t="s">
        <v>27865</v>
      </c>
      <c r="G2219" t="s">
        <v>27862</v>
      </c>
      <c r="H2219">
        <v>433.75</v>
      </c>
      <c r="I2219">
        <v>11</v>
      </c>
      <c r="J2219" t="s">
        <v>10683</v>
      </c>
      <c r="K2219" t="s">
        <v>10685</v>
      </c>
      <c r="L2219" t="s">
        <v>10991</v>
      </c>
      <c r="M2219" t="s">
        <v>10993</v>
      </c>
      <c r="N2219">
        <v>12</v>
      </c>
      <c r="O2219" t="s">
        <v>27863</v>
      </c>
      <c r="P2219" t="s">
        <v>10681</v>
      </c>
      <c r="Q2219">
        <v>0</v>
      </c>
    </row>
    <row r="2220" spans="1:17" x14ac:dyDescent="0.25">
      <c r="A2220" t="s">
        <v>7323</v>
      </c>
      <c r="B2220" t="s">
        <v>24774</v>
      </c>
      <c r="C2220">
        <v>95</v>
      </c>
      <c r="D2220" t="s">
        <v>27859</v>
      </c>
      <c r="E2220" t="s">
        <v>27860</v>
      </c>
      <c r="F2220" t="s">
        <v>27865</v>
      </c>
      <c r="G2220" t="s">
        <v>27862</v>
      </c>
      <c r="H2220">
        <v>123</v>
      </c>
      <c r="I2220">
        <v>26</v>
      </c>
      <c r="J2220" t="s">
        <v>10683</v>
      </c>
      <c r="K2220" t="s">
        <v>10685</v>
      </c>
      <c r="L2220" t="s">
        <v>21928</v>
      </c>
      <c r="M2220" t="s">
        <v>10709</v>
      </c>
      <c r="N2220">
        <v>12</v>
      </c>
      <c r="O2220" t="s">
        <v>27863</v>
      </c>
      <c r="P2220" t="s">
        <v>10681</v>
      </c>
      <c r="Q2220">
        <v>0</v>
      </c>
    </row>
    <row r="2221" spans="1:17" x14ac:dyDescent="0.25">
      <c r="A2221" t="s">
        <v>7324</v>
      </c>
      <c r="B2221" t="s">
        <v>24775</v>
      </c>
      <c r="C2221">
        <v>0.16666700000000001</v>
      </c>
      <c r="D2221" t="s">
        <v>27859</v>
      </c>
      <c r="E2221" t="s">
        <v>27860</v>
      </c>
      <c r="F2221" t="s">
        <v>27867</v>
      </c>
      <c r="G2221" t="s">
        <v>27867</v>
      </c>
      <c r="H2221">
        <v>0.16666700000000001</v>
      </c>
      <c r="I2221">
        <v>0</v>
      </c>
      <c r="J2221" t="s">
        <v>10683</v>
      </c>
      <c r="K2221" t="s">
        <v>10685</v>
      </c>
      <c r="L2221" t="s">
        <v>21928</v>
      </c>
      <c r="M2221" t="s">
        <v>10709</v>
      </c>
      <c r="N2221">
        <v>12</v>
      </c>
      <c r="O2221" t="s">
        <v>27863</v>
      </c>
      <c r="P2221" t="s">
        <v>10681</v>
      </c>
      <c r="Q2221">
        <v>0</v>
      </c>
    </row>
    <row r="2222" spans="1:17" x14ac:dyDescent="0.25">
      <c r="A2222" t="s">
        <v>7324</v>
      </c>
      <c r="B2222" t="s">
        <v>24775</v>
      </c>
      <c r="C2222">
        <v>207.08333300000001</v>
      </c>
      <c r="D2222" t="s">
        <v>27859</v>
      </c>
      <c r="E2222" t="s">
        <v>27860</v>
      </c>
      <c r="F2222" t="s">
        <v>27865</v>
      </c>
      <c r="G2222" t="s">
        <v>27862</v>
      </c>
      <c r="H2222">
        <v>237.08333300000001</v>
      </c>
      <c r="I2222">
        <v>30</v>
      </c>
      <c r="J2222" t="s">
        <v>10683</v>
      </c>
      <c r="K2222" t="s">
        <v>10685</v>
      </c>
      <c r="L2222" t="s">
        <v>21928</v>
      </c>
      <c r="M2222" t="s">
        <v>10709</v>
      </c>
      <c r="N2222">
        <v>12</v>
      </c>
      <c r="O2222" t="s">
        <v>27863</v>
      </c>
      <c r="P2222" t="s">
        <v>10681</v>
      </c>
      <c r="Q2222">
        <v>0</v>
      </c>
    </row>
    <row r="2223" spans="1:17" x14ac:dyDescent="0.25">
      <c r="A2223" t="s">
        <v>7325</v>
      </c>
      <c r="B2223" t="s">
        <v>24776</v>
      </c>
      <c r="C2223">
        <v>125</v>
      </c>
      <c r="D2223" t="s">
        <v>27859</v>
      </c>
      <c r="E2223" t="s">
        <v>27860</v>
      </c>
      <c r="F2223" t="s">
        <v>27865</v>
      </c>
      <c r="G2223" t="s">
        <v>27862</v>
      </c>
      <c r="H2223">
        <v>131</v>
      </c>
      <c r="I2223">
        <v>6</v>
      </c>
      <c r="J2223" t="s">
        <v>10683</v>
      </c>
      <c r="K2223" t="s">
        <v>10685</v>
      </c>
      <c r="L2223" t="s">
        <v>21928</v>
      </c>
      <c r="M2223" t="s">
        <v>10709</v>
      </c>
      <c r="N2223">
        <v>12</v>
      </c>
      <c r="O2223" t="s">
        <v>27863</v>
      </c>
      <c r="P2223" t="s">
        <v>10681</v>
      </c>
      <c r="Q2223">
        <v>0</v>
      </c>
    </row>
    <row r="2224" spans="1:17" x14ac:dyDescent="0.25">
      <c r="A2224" t="s">
        <v>7326</v>
      </c>
      <c r="B2224" t="s">
        <v>24777</v>
      </c>
      <c r="C2224">
        <v>85.916667000000004</v>
      </c>
      <c r="D2224" t="s">
        <v>27859</v>
      </c>
      <c r="E2224" t="s">
        <v>27860</v>
      </c>
      <c r="F2224" t="s">
        <v>27865</v>
      </c>
      <c r="G2224" t="s">
        <v>27862</v>
      </c>
      <c r="H2224">
        <v>98.916667000000004</v>
      </c>
      <c r="I2224">
        <v>13</v>
      </c>
      <c r="J2224" t="s">
        <v>10683</v>
      </c>
      <c r="K2224" t="s">
        <v>10685</v>
      </c>
      <c r="L2224" t="s">
        <v>21928</v>
      </c>
      <c r="M2224" t="s">
        <v>10709</v>
      </c>
      <c r="N2224">
        <v>12</v>
      </c>
      <c r="O2224" t="s">
        <v>27863</v>
      </c>
      <c r="P2224" t="s">
        <v>10681</v>
      </c>
      <c r="Q2224">
        <v>0</v>
      </c>
    </row>
    <row r="2225" spans="1:17" x14ac:dyDescent="0.25">
      <c r="A2225" t="s">
        <v>7327</v>
      </c>
      <c r="B2225" t="s">
        <v>24778</v>
      </c>
      <c r="C2225">
        <v>103</v>
      </c>
      <c r="D2225" t="s">
        <v>27859</v>
      </c>
      <c r="E2225" t="s">
        <v>27860</v>
      </c>
      <c r="F2225" t="s">
        <v>27865</v>
      </c>
      <c r="G2225" t="s">
        <v>27862</v>
      </c>
      <c r="H2225">
        <v>110</v>
      </c>
      <c r="I2225">
        <v>7</v>
      </c>
      <c r="J2225" t="s">
        <v>10683</v>
      </c>
      <c r="K2225" t="s">
        <v>10685</v>
      </c>
      <c r="L2225" t="s">
        <v>21928</v>
      </c>
      <c r="M2225" t="s">
        <v>10709</v>
      </c>
      <c r="N2225">
        <v>12</v>
      </c>
      <c r="O2225" t="s">
        <v>27863</v>
      </c>
      <c r="P2225" t="s">
        <v>10681</v>
      </c>
      <c r="Q2225">
        <v>0</v>
      </c>
    </row>
    <row r="2226" spans="1:17" x14ac:dyDescent="0.25">
      <c r="A2226" t="s">
        <v>7328</v>
      </c>
      <c r="B2226" t="s">
        <v>24781</v>
      </c>
      <c r="C2226">
        <v>6</v>
      </c>
      <c r="D2226" t="s">
        <v>27859</v>
      </c>
      <c r="E2226" t="s">
        <v>27860</v>
      </c>
      <c r="F2226" t="s">
        <v>27861</v>
      </c>
      <c r="G2226" t="s">
        <v>27862</v>
      </c>
      <c r="H2226">
        <v>10</v>
      </c>
      <c r="I2226">
        <v>2</v>
      </c>
      <c r="J2226" t="s">
        <v>10683</v>
      </c>
      <c r="K2226" t="s">
        <v>10685</v>
      </c>
      <c r="L2226" t="s">
        <v>24782</v>
      </c>
      <c r="M2226" t="s">
        <v>10688</v>
      </c>
      <c r="N2226">
        <v>12</v>
      </c>
      <c r="O2226" t="s">
        <v>27863</v>
      </c>
      <c r="P2226" t="s">
        <v>10681</v>
      </c>
      <c r="Q2226">
        <v>0</v>
      </c>
    </row>
    <row r="2227" spans="1:17" x14ac:dyDescent="0.25">
      <c r="A2227" t="s">
        <v>7331</v>
      </c>
      <c r="B2227" t="s">
        <v>24832</v>
      </c>
      <c r="C2227">
        <v>69</v>
      </c>
      <c r="D2227" t="s">
        <v>27859</v>
      </c>
      <c r="E2227" t="s">
        <v>27860</v>
      </c>
      <c r="F2227" t="s">
        <v>27861</v>
      </c>
      <c r="G2227" t="s">
        <v>27862</v>
      </c>
      <c r="H2227">
        <v>71</v>
      </c>
      <c r="I2227">
        <v>2</v>
      </c>
      <c r="J2227" t="s">
        <v>12566</v>
      </c>
      <c r="K2227" t="s">
        <v>10685</v>
      </c>
      <c r="L2227" t="s">
        <v>10991</v>
      </c>
      <c r="M2227" t="s">
        <v>10993</v>
      </c>
      <c r="N2227">
        <v>6</v>
      </c>
      <c r="O2227" t="s">
        <v>27863</v>
      </c>
      <c r="P2227" t="s">
        <v>10681</v>
      </c>
      <c r="Q2227">
        <v>0</v>
      </c>
    </row>
    <row r="2228" spans="1:17" x14ac:dyDescent="0.25">
      <c r="A2228" t="s">
        <v>7336</v>
      </c>
      <c r="B2228" t="s">
        <v>24853</v>
      </c>
      <c r="C2228">
        <v>31.25</v>
      </c>
      <c r="D2228" t="s">
        <v>27859</v>
      </c>
      <c r="E2228" t="s">
        <v>27860</v>
      </c>
      <c r="F2228" t="s">
        <v>27864</v>
      </c>
      <c r="G2228" t="s">
        <v>27862</v>
      </c>
      <c r="H2228">
        <v>31.25</v>
      </c>
      <c r="I2228">
        <v>0</v>
      </c>
      <c r="J2228" t="s">
        <v>12566</v>
      </c>
      <c r="K2228" t="s">
        <v>10685</v>
      </c>
      <c r="L2228" t="s">
        <v>10991</v>
      </c>
      <c r="M2228" t="s">
        <v>10993</v>
      </c>
      <c r="N2228">
        <v>12</v>
      </c>
      <c r="O2228" t="s">
        <v>27863</v>
      </c>
      <c r="P2228" t="s">
        <v>13217</v>
      </c>
      <c r="Q2228">
        <v>0</v>
      </c>
    </row>
    <row r="2229" spans="1:17" x14ac:dyDescent="0.25">
      <c r="A2229" t="s">
        <v>7337</v>
      </c>
      <c r="B2229" t="s">
        <v>24857</v>
      </c>
      <c r="C2229">
        <v>10.666667</v>
      </c>
      <c r="D2229" t="s">
        <v>27859</v>
      </c>
      <c r="E2229" t="s">
        <v>27860</v>
      </c>
      <c r="F2229" t="s">
        <v>27864</v>
      </c>
      <c r="G2229" t="s">
        <v>27862</v>
      </c>
      <c r="H2229">
        <v>15.666667</v>
      </c>
      <c r="I2229">
        <v>5</v>
      </c>
      <c r="J2229" t="s">
        <v>12566</v>
      </c>
      <c r="K2229" t="s">
        <v>10685</v>
      </c>
      <c r="L2229" t="s">
        <v>12821</v>
      </c>
      <c r="M2229" t="s">
        <v>10709</v>
      </c>
      <c r="N2229">
        <v>12</v>
      </c>
      <c r="O2229" t="s">
        <v>27863</v>
      </c>
      <c r="P2229" t="s">
        <v>13217</v>
      </c>
      <c r="Q2229">
        <v>0</v>
      </c>
    </row>
    <row r="2230" spans="1:17" x14ac:dyDescent="0.25">
      <c r="A2230" t="s">
        <v>7345</v>
      </c>
      <c r="B2230" t="s">
        <v>24939</v>
      </c>
      <c r="C2230">
        <v>169</v>
      </c>
      <c r="D2230" t="s">
        <v>27859</v>
      </c>
      <c r="E2230" t="s">
        <v>27860</v>
      </c>
      <c r="F2230" t="s">
        <v>27861</v>
      </c>
      <c r="G2230" t="s">
        <v>27862</v>
      </c>
      <c r="H2230">
        <v>175</v>
      </c>
      <c r="I2230">
        <v>4</v>
      </c>
      <c r="J2230" t="s">
        <v>12566</v>
      </c>
      <c r="K2230" t="s">
        <v>10685</v>
      </c>
      <c r="L2230" t="s">
        <v>10723</v>
      </c>
      <c r="M2230" t="s">
        <v>10709</v>
      </c>
      <c r="N2230">
        <v>6</v>
      </c>
      <c r="O2230" t="s">
        <v>27863</v>
      </c>
      <c r="P2230" t="s">
        <v>13217</v>
      </c>
      <c r="Q2230">
        <v>0</v>
      </c>
    </row>
    <row r="2231" spans="1:17" x14ac:dyDescent="0.25">
      <c r="A2231" t="s">
        <v>7346</v>
      </c>
      <c r="B2231" t="s">
        <v>24965</v>
      </c>
      <c r="C2231">
        <v>0.5</v>
      </c>
      <c r="D2231" t="s">
        <v>27859</v>
      </c>
      <c r="E2231" t="s">
        <v>27860</v>
      </c>
      <c r="F2231" t="s">
        <v>27867</v>
      </c>
      <c r="G2231" t="s">
        <v>27867</v>
      </c>
      <c r="H2231">
        <v>0.5</v>
      </c>
      <c r="I2231">
        <v>0</v>
      </c>
      <c r="J2231" t="s">
        <v>12566</v>
      </c>
      <c r="K2231" t="s">
        <v>10685</v>
      </c>
      <c r="L2231" t="s">
        <v>10686</v>
      </c>
      <c r="M2231" t="s">
        <v>10688</v>
      </c>
      <c r="N2231">
        <v>12</v>
      </c>
      <c r="O2231" t="s">
        <v>27863</v>
      </c>
      <c r="P2231" t="s">
        <v>10681</v>
      </c>
      <c r="Q2231">
        <v>0</v>
      </c>
    </row>
    <row r="2232" spans="1:17" x14ac:dyDescent="0.25">
      <c r="A2232" t="s">
        <v>7346</v>
      </c>
      <c r="B2232" t="s">
        <v>24965</v>
      </c>
      <c r="C2232">
        <v>69.833332999999996</v>
      </c>
      <c r="D2232" t="s">
        <v>27859</v>
      </c>
      <c r="E2232" t="s">
        <v>27860</v>
      </c>
      <c r="F2232" t="s">
        <v>27864</v>
      </c>
      <c r="G2232" t="s">
        <v>27862</v>
      </c>
      <c r="H2232">
        <v>70.833332999999996</v>
      </c>
      <c r="I2232">
        <v>1</v>
      </c>
      <c r="J2232" t="s">
        <v>12566</v>
      </c>
      <c r="K2232" t="s">
        <v>10685</v>
      </c>
      <c r="L2232" t="s">
        <v>10686</v>
      </c>
      <c r="M2232" t="s">
        <v>10688</v>
      </c>
      <c r="N2232">
        <v>12</v>
      </c>
      <c r="O2232" t="s">
        <v>27863</v>
      </c>
      <c r="P2232" t="s">
        <v>10681</v>
      </c>
      <c r="Q2232">
        <v>0</v>
      </c>
    </row>
    <row r="2233" spans="1:17" x14ac:dyDescent="0.25">
      <c r="A2233" t="s">
        <v>7347</v>
      </c>
      <c r="B2233" t="s">
        <v>24967</v>
      </c>
      <c r="C2233">
        <v>132</v>
      </c>
      <c r="D2233" t="s">
        <v>27859</v>
      </c>
      <c r="E2233" t="s">
        <v>27860</v>
      </c>
      <c r="F2233" t="s">
        <v>27861</v>
      </c>
      <c r="G2233" t="s">
        <v>27862</v>
      </c>
      <c r="H2233">
        <v>144</v>
      </c>
      <c r="I2233">
        <v>12</v>
      </c>
      <c r="J2233" t="s">
        <v>12566</v>
      </c>
      <c r="K2233" t="s">
        <v>10685</v>
      </c>
      <c r="L2233" t="s">
        <v>10686</v>
      </c>
      <c r="M2233" t="s">
        <v>10688</v>
      </c>
      <c r="N2233">
        <v>12</v>
      </c>
      <c r="O2233" t="s">
        <v>27863</v>
      </c>
      <c r="P2233" t="s">
        <v>10681</v>
      </c>
      <c r="Q2233">
        <v>0</v>
      </c>
    </row>
    <row r="2234" spans="1:17" x14ac:dyDescent="0.25">
      <c r="A2234" t="s">
        <v>7348</v>
      </c>
      <c r="B2234" t="s">
        <v>24968</v>
      </c>
      <c r="C2234">
        <v>50</v>
      </c>
      <c r="D2234" t="s">
        <v>27859</v>
      </c>
      <c r="E2234" t="s">
        <v>27860</v>
      </c>
      <c r="F2234" t="s">
        <v>27861</v>
      </c>
      <c r="G2234" t="s">
        <v>27862</v>
      </c>
      <c r="H2234">
        <v>51</v>
      </c>
      <c r="I2234">
        <v>1</v>
      </c>
      <c r="J2234" t="s">
        <v>12566</v>
      </c>
      <c r="K2234" t="s">
        <v>10685</v>
      </c>
      <c r="L2234" t="s">
        <v>10686</v>
      </c>
      <c r="M2234" t="s">
        <v>10688</v>
      </c>
      <c r="N2234">
        <v>12</v>
      </c>
      <c r="O2234" t="s">
        <v>27863</v>
      </c>
      <c r="P2234" t="s">
        <v>10681</v>
      </c>
      <c r="Q2234">
        <v>0</v>
      </c>
    </row>
    <row r="2235" spans="1:17" x14ac:dyDescent="0.25">
      <c r="A2235" t="s">
        <v>7350</v>
      </c>
      <c r="B2235" t="s">
        <v>24972</v>
      </c>
      <c r="C2235">
        <v>35</v>
      </c>
      <c r="D2235" t="s">
        <v>27859</v>
      </c>
      <c r="E2235" t="s">
        <v>27860</v>
      </c>
      <c r="F2235" t="s">
        <v>27861</v>
      </c>
      <c r="G2235" t="s">
        <v>27862</v>
      </c>
      <c r="H2235">
        <v>35</v>
      </c>
      <c r="I2235">
        <v>0</v>
      </c>
      <c r="J2235" t="s">
        <v>12566</v>
      </c>
      <c r="K2235" t="s">
        <v>10685</v>
      </c>
      <c r="L2235" t="s">
        <v>10686</v>
      </c>
      <c r="M2235" t="s">
        <v>10688</v>
      </c>
      <c r="N2235">
        <v>12</v>
      </c>
      <c r="O2235" t="s">
        <v>27863</v>
      </c>
      <c r="P2235" t="s">
        <v>13217</v>
      </c>
      <c r="Q2235">
        <v>0</v>
      </c>
    </row>
    <row r="2236" spans="1:17" x14ac:dyDescent="0.25">
      <c r="A2236" t="s">
        <v>7351</v>
      </c>
      <c r="B2236" t="s">
        <v>24973</v>
      </c>
      <c r="C2236">
        <v>61</v>
      </c>
      <c r="D2236" t="s">
        <v>27859</v>
      </c>
      <c r="E2236" t="s">
        <v>27860</v>
      </c>
      <c r="F2236" t="s">
        <v>27861</v>
      </c>
      <c r="G2236" t="s">
        <v>27862</v>
      </c>
      <c r="H2236">
        <v>65</v>
      </c>
      <c r="I2236">
        <v>4</v>
      </c>
      <c r="J2236" t="s">
        <v>12566</v>
      </c>
      <c r="K2236" t="s">
        <v>10685</v>
      </c>
      <c r="L2236" t="s">
        <v>10686</v>
      </c>
      <c r="M2236" t="s">
        <v>10688</v>
      </c>
      <c r="N2236">
        <v>12</v>
      </c>
      <c r="O2236" t="s">
        <v>27863</v>
      </c>
      <c r="P2236" t="s">
        <v>10681</v>
      </c>
      <c r="Q2236">
        <v>0</v>
      </c>
    </row>
    <row r="2237" spans="1:17" x14ac:dyDescent="0.25">
      <c r="A2237" t="s">
        <v>7353</v>
      </c>
      <c r="B2237" t="s">
        <v>24980</v>
      </c>
      <c r="C2237">
        <v>14</v>
      </c>
      <c r="D2237" t="s">
        <v>27859</v>
      </c>
      <c r="E2237" t="s">
        <v>27860</v>
      </c>
      <c r="F2237" t="s">
        <v>27868</v>
      </c>
      <c r="G2237" t="s">
        <v>27862</v>
      </c>
      <c r="H2237">
        <v>15</v>
      </c>
      <c r="I2237">
        <v>1</v>
      </c>
      <c r="J2237" t="s">
        <v>12566</v>
      </c>
      <c r="K2237" t="s">
        <v>10685</v>
      </c>
      <c r="L2237" t="s">
        <v>10686</v>
      </c>
      <c r="M2237" t="s">
        <v>10688</v>
      </c>
      <c r="N2237">
        <v>12</v>
      </c>
      <c r="O2237" t="s">
        <v>27863</v>
      </c>
      <c r="P2237" t="s">
        <v>13217</v>
      </c>
      <c r="Q2237">
        <v>0</v>
      </c>
    </row>
    <row r="2238" spans="1:17" x14ac:dyDescent="0.25">
      <c r="A2238" t="s">
        <v>7356</v>
      </c>
      <c r="B2238" t="s">
        <v>24998</v>
      </c>
      <c r="C2238">
        <v>34</v>
      </c>
      <c r="D2238" t="s">
        <v>27859</v>
      </c>
      <c r="E2238" t="s">
        <v>27860</v>
      </c>
      <c r="F2238" t="s">
        <v>27868</v>
      </c>
      <c r="G2238" t="s">
        <v>27862</v>
      </c>
      <c r="H2238">
        <v>37</v>
      </c>
      <c r="I2238">
        <v>2</v>
      </c>
      <c r="J2238" t="s">
        <v>12566</v>
      </c>
      <c r="K2238" t="s">
        <v>10685</v>
      </c>
      <c r="L2238" t="s">
        <v>10700</v>
      </c>
      <c r="M2238" t="s">
        <v>10702</v>
      </c>
      <c r="N2238">
        <v>12</v>
      </c>
      <c r="O2238" t="s">
        <v>27863</v>
      </c>
      <c r="P2238" t="s">
        <v>13217</v>
      </c>
      <c r="Q2238">
        <v>0</v>
      </c>
    </row>
    <row r="2239" spans="1:17" x14ac:dyDescent="0.25">
      <c r="A2239" t="s">
        <v>7361</v>
      </c>
      <c r="B2239" t="s">
        <v>25017</v>
      </c>
      <c r="C2239">
        <v>53</v>
      </c>
      <c r="D2239" t="s">
        <v>27859</v>
      </c>
      <c r="E2239" t="s">
        <v>27860</v>
      </c>
      <c r="F2239" t="s">
        <v>27868</v>
      </c>
      <c r="G2239" t="s">
        <v>27862</v>
      </c>
      <c r="H2239">
        <v>53</v>
      </c>
      <c r="I2239">
        <v>0</v>
      </c>
      <c r="J2239" t="s">
        <v>12566</v>
      </c>
      <c r="K2239" t="s">
        <v>10685</v>
      </c>
      <c r="L2239" t="s">
        <v>10700</v>
      </c>
      <c r="M2239" t="s">
        <v>10702</v>
      </c>
      <c r="N2239">
        <v>12</v>
      </c>
      <c r="O2239" t="s">
        <v>27863</v>
      </c>
      <c r="P2239" t="s">
        <v>13217</v>
      </c>
      <c r="Q2239">
        <v>0</v>
      </c>
    </row>
    <row r="2240" spans="1:17" x14ac:dyDescent="0.25">
      <c r="A2240" t="s">
        <v>7362</v>
      </c>
      <c r="B2240" t="s">
        <v>25042</v>
      </c>
      <c r="C2240">
        <v>81</v>
      </c>
      <c r="D2240" t="s">
        <v>27859</v>
      </c>
      <c r="E2240" t="s">
        <v>27860</v>
      </c>
      <c r="F2240" t="s">
        <v>27861</v>
      </c>
      <c r="G2240" t="s">
        <v>27862</v>
      </c>
      <c r="H2240">
        <v>86</v>
      </c>
      <c r="I2240">
        <v>5</v>
      </c>
      <c r="J2240" t="s">
        <v>12566</v>
      </c>
      <c r="K2240" t="s">
        <v>10685</v>
      </c>
      <c r="L2240" t="s">
        <v>10686</v>
      </c>
      <c r="M2240" t="s">
        <v>10688</v>
      </c>
      <c r="N2240">
        <v>12</v>
      </c>
      <c r="O2240" t="s">
        <v>27863</v>
      </c>
      <c r="P2240" t="s">
        <v>10681</v>
      </c>
      <c r="Q2240">
        <v>0</v>
      </c>
    </row>
    <row r="2241" spans="1:17" x14ac:dyDescent="0.25">
      <c r="A2241" t="s">
        <v>7362</v>
      </c>
      <c r="B2241" t="s">
        <v>25042</v>
      </c>
      <c r="C2241">
        <v>2</v>
      </c>
      <c r="D2241" t="s">
        <v>27859</v>
      </c>
      <c r="E2241" t="s">
        <v>27860</v>
      </c>
      <c r="F2241" t="s">
        <v>27868</v>
      </c>
      <c r="G2241" t="s">
        <v>27862</v>
      </c>
      <c r="H2241">
        <v>2</v>
      </c>
      <c r="I2241">
        <v>0</v>
      </c>
      <c r="J2241" t="s">
        <v>12566</v>
      </c>
      <c r="K2241" t="s">
        <v>10685</v>
      </c>
      <c r="L2241" t="s">
        <v>10686</v>
      </c>
      <c r="M2241" t="s">
        <v>10688</v>
      </c>
      <c r="N2241">
        <v>12</v>
      </c>
      <c r="O2241" t="s">
        <v>27863</v>
      </c>
      <c r="P2241" t="s">
        <v>10681</v>
      </c>
      <c r="Q2241">
        <v>0</v>
      </c>
    </row>
    <row r="2242" spans="1:17" x14ac:dyDescent="0.25">
      <c r="A2242" t="s">
        <v>7369</v>
      </c>
      <c r="B2242" t="s">
        <v>25085</v>
      </c>
      <c r="C2242">
        <v>54</v>
      </c>
      <c r="D2242" t="s">
        <v>27859</v>
      </c>
      <c r="E2242" t="s">
        <v>27860</v>
      </c>
      <c r="F2242" t="s">
        <v>27861</v>
      </c>
      <c r="G2242" t="s">
        <v>27862</v>
      </c>
      <c r="H2242">
        <v>61</v>
      </c>
      <c r="I2242">
        <v>7</v>
      </c>
      <c r="J2242" t="s">
        <v>12566</v>
      </c>
      <c r="K2242" t="s">
        <v>10685</v>
      </c>
      <c r="L2242" t="s">
        <v>12821</v>
      </c>
      <c r="M2242" t="s">
        <v>10709</v>
      </c>
      <c r="N2242">
        <v>12</v>
      </c>
      <c r="O2242" t="s">
        <v>27863</v>
      </c>
      <c r="P2242" t="s">
        <v>10681</v>
      </c>
      <c r="Q2242">
        <v>0</v>
      </c>
    </row>
    <row r="2243" spans="1:17" x14ac:dyDescent="0.25">
      <c r="A2243" t="s">
        <v>7370</v>
      </c>
      <c r="B2243" t="s">
        <v>25089</v>
      </c>
      <c r="C2243">
        <v>25.5</v>
      </c>
      <c r="D2243" t="s">
        <v>27859</v>
      </c>
      <c r="E2243" t="s">
        <v>27860</v>
      </c>
      <c r="F2243" t="s">
        <v>27868</v>
      </c>
      <c r="G2243" t="s">
        <v>27862</v>
      </c>
      <c r="H2243">
        <v>40.5</v>
      </c>
      <c r="I2243">
        <v>10</v>
      </c>
      <c r="J2243" t="s">
        <v>10683</v>
      </c>
      <c r="K2243" t="s">
        <v>10685</v>
      </c>
      <c r="L2243" t="s">
        <v>11359</v>
      </c>
      <c r="M2243" t="s">
        <v>10702</v>
      </c>
      <c r="N2243">
        <v>12</v>
      </c>
      <c r="O2243" t="s">
        <v>27863</v>
      </c>
      <c r="P2243" t="s">
        <v>10681</v>
      </c>
      <c r="Q2243">
        <v>0</v>
      </c>
    </row>
    <row r="2244" spans="1:17" x14ac:dyDescent="0.25">
      <c r="A2244" t="s">
        <v>7374</v>
      </c>
      <c r="B2244" t="s">
        <v>25120</v>
      </c>
      <c r="C2244">
        <v>93</v>
      </c>
      <c r="D2244" t="s">
        <v>27859</v>
      </c>
      <c r="E2244" t="s">
        <v>27860</v>
      </c>
      <c r="F2244" t="s">
        <v>27864</v>
      </c>
      <c r="G2244" t="s">
        <v>27862</v>
      </c>
      <c r="H2244">
        <v>93</v>
      </c>
      <c r="I2244">
        <v>0</v>
      </c>
      <c r="J2244" t="s">
        <v>12566</v>
      </c>
      <c r="K2244" t="s">
        <v>10685</v>
      </c>
      <c r="L2244" t="s">
        <v>10761</v>
      </c>
      <c r="M2244" t="s">
        <v>10763</v>
      </c>
      <c r="N2244">
        <v>12</v>
      </c>
      <c r="O2244" t="s">
        <v>27863</v>
      </c>
      <c r="P2244" t="s">
        <v>13217</v>
      </c>
      <c r="Q2244">
        <v>0</v>
      </c>
    </row>
    <row r="2245" spans="1:17" x14ac:dyDescent="0.25">
      <c r="A2245" t="s">
        <v>7374</v>
      </c>
      <c r="B2245" t="s">
        <v>25120</v>
      </c>
      <c r="C2245">
        <v>1</v>
      </c>
      <c r="D2245" t="s">
        <v>27859</v>
      </c>
      <c r="E2245" t="s">
        <v>27860</v>
      </c>
      <c r="F2245" t="s">
        <v>27868</v>
      </c>
      <c r="G2245" t="s">
        <v>27862</v>
      </c>
      <c r="H2245">
        <v>1</v>
      </c>
      <c r="I2245">
        <v>0</v>
      </c>
      <c r="J2245" t="s">
        <v>12566</v>
      </c>
      <c r="K2245" t="s">
        <v>10685</v>
      </c>
      <c r="L2245" t="s">
        <v>10761</v>
      </c>
      <c r="M2245" t="s">
        <v>10763</v>
      </c>
      <c r="N2245">
        <v>12</v>
      </c>
      <c r="O2245" t="s">
        <v>27863</v>
      </c>
      <c r="P2245" t="s">
        <v>13217</v>
      </c>
      <c r="Q2245">
        <v>0</v>
      </c>
    </row>
    <row r="2246" spans="1:17" x14ac:dyDescent="0.25">
      <c r="A2246" t="s">
        <v>25134</v>
      </c>
      <c r="B2246" t="s">
        <v>25135</v>
      </c>
      <c r="C2246">
        <v>1</v>
      </c>
      <c r="D2246" t="s">
        <v>27859</v>
      </c>
      <c r="E2246" t="s">
        <v>27860</v>
      </c>
      <c r="F2246" t="s">
        <v>27874</v>
      </c>
      <c r="G2246" t="s">
        <v>27874</v>
      </c>
      <c r="H2246">
        <v>1</v>
      </c>
      <c r="I2246">
        <v>0</v>
      </c>
      <c r="J2246" t="s">
        <v>12566</v>
      </c>
      <c r="K2246" t="s">
        <v>10685</v>
      </c>
      <c r="L2246" t="s">
        <v>10793</v>
      </c>
      <c r="M2246" t="s">
        <v>10783</v>
      </c>
      <c r="N2246">
        <v>1</v>
      </c>
      <c r="O2246" t="s">
        <v>27863</v>
      </c>
      <c r="P2246" t="s">
        <v>11814</v>
      </c>
      <c r="Q2246">
        <v>0</v>
      </c>
    </row>
    <row r="2247" spans="1:17" x14ac:dyDescent="0.25">
      <c r="A2247" t="s">
        <v>7375</v>
      </c>
      <c r="B2247" t="s">
        <v>25136</v>
      </c>
      <c r="C2247">
        <v>143</v>
      </c>
      <c r="D2247" t="s">
        <v>27859</v>
      </c>
      <c r="E2247" t="s">
        <v>27860</v>
      </c>
      <c r="F2247" t="s">
        <v>27861</v>
      </c>
      <c r="G2247" t="s">
        <v>27862</v>
      </c>
      <c r="H2247">
        <v>155</v>
      </c>
      <c r="I2247">
        <v>11</v>
      </c>
      <c r="J2247" t="s">
        <v>12566</v>
      </c>
      <c r="K2247" t="s">
        <v>10685</v>
      </c>
      <c r="L2247" t="s">
        <v>10686</v>
      </c>
      <c r="M2247" t="s">
        <v>10688</v>
      </c>
      <c r="N2247">
        <v>12</v>
      </c>
      <c r="O2247" t="s">
        <v>27863</v>
      </c>
      <c r="P2247" t="s">
        <v>10681</v>
      </c>
      <c r="Q2247">
        <v>0</v>
      </c>
    </row>
    <row r="2248" spans="1:17" x14ac:dyDescent="0.25">
      <c r="A2248" t="s">
        <v>7377</v>
      </c>
      <c r="B2248" t="s">
        <v>25155</v>
      </c>
      <c r="C2248">
        <v>271.16666700000002</v>
      </c>
      <c r="D2248" t="s">
        <v>27859</v>
      </c>
      <c r="E2248" t="s">
        <v>27860</v>
      </c>
      <c r="F2248" t="s">
        <v>27861</v>
      </c>
      <c r="G2248" t="s">
        <v>27862</v>
      </c>
      <c r="H2248">
        <v>294.16666700000002</v>
      </c>
      <c r="I2248">
        <v>23</v>
      </c>
      <c r="J2248" t="s">
        <v>12566</v>
      </c>
      <c r="K2248" t="s">
        <v>10685</v>
      </c>
      <c r="L2248" t="s">
        <v>10686</v>
      </c>
      <c r="M2248" t="s">
        <v>10688</v>
      </c>
      <c r="N2248">
        <v>12</v>
      </c>
      <c r="O2248" t="s">
        <v>27863</v>
      </c>
      <c r="P2248" t="s">
        <v>10681</v>
      </c>
      <c r="Q2248">
        <v>0</v>
      </c>
    </row>
    <row r="2249" spans="1:17" x14ac:dyDescent="0.25">
      <c r="A2249" t="s">
        <v>7378</v>
      </c>
      <c r="B2249" t="s">
        <v>25156</v>
      </c>
      <c r="C2249">
        <v>743</v>
      </c>
      <c r="D2249" t="s">
        <v>27859</v>
      </c>
      <c r="E2249" t="s">
        <v>27860</v>
      </c>
      <c r="F2249" t="s">
        <v>27872</v>
      </c>
      <c r="G2249" t="s">
        <v>27862</v>
      </c>
      <c r="H2249">
        <v>770</v>
      </c>
      <c r="I2249">
        <v>27</v>
      </c>
      <c r="J2249" t="s">
        <v>12566</v>
      </c>
      <c r="K2249" t="s">
        <v>10685</v>
      </c>
      <c r="L2249" t="s">
        <v>10686</v>
      </c>
      <c r="M2249" t="s">
        <v>10688</v>
      </c>
      <c r="N2249">
        <v>12</v>
      </c>
      <c r="O2249" t="s">
        <v>27863</v>
      </c>
      <c r="P2249" t="s">
        <v>10681</v>
      </c>
      <c r="Q2249">
        <v>0</v>
      </c>
    </row>
    <row r="2250" spans="1:17" x14ac:dyDescent="0.25">
      <c r="A2250" t="s">
        <v>7378</v>
      </c>
      <c r="B2250" t="s">
        <v>25156</v>
      </c>
      <c r="C2250">
        <v>157</v>
      </c>
      <c r="D2250" t="s">
        <v>27859</v>
      </c>
      <c r="E2250" t="s">
        <v>27860</v>
      </c>
      <c r="F2250" t="s">
        <v>27861</v>
      </c>
      <c r="G2250" t="s">
        <v>27862</v>
      </c>
      <c r="H2250">
        <v>279</v>
      </c>
      <c r="I2250">
        <v>122</v>
      </c>
      <c r="J2250" t="s">
        <v>12566</v>
      </c>
      <c r="K2250" t="s">
        <v>10685</v>
      </c>
      <c r="L2250" t="s">
        <v>10686</v>
      </c>
      <c r="M2250" t="s">
        <v>10688</v>
      </c>
      <c r="N2250">
        <v>12</v>
      </c>
      <c r="O2250" t="s">
        <v>27863</v>
      </c>
      <c r="P2250" t="s">
        <v>10681</v>
      </c>
      <c r="Q2250">
        <v>0</v>
      </c>
    </row>
    <row r="2251" spans="1:17" x14ac:dyDescent="0.25">
      <c r="A2251" t="s">
        <v>7380</v>
      </c>
      <c r="B2251" t="s">
        <v>25158</v>
      </c>
      <c r="C2251">
        <v>96</v>
      </c>
      <c r="D2251" t="s">
        <v>27859</v>
      </c>
      <c r="E2251" t="s">
        <v>27860</v>
      </c>
      <c r="F2251" t="s">
        <v>27864</v>
      </c>
      <c r="G2251" t="s">
        <v>27862</v>
      </c>
      <c r="H2251">
        <v>99</v>
      </c>
      <c r="I2251">
        <v>3</v>
      </c>
      <c r="J2251" t="s">
        <v>12566</v>
      </c>
      <c r="K2251" t="s">
        <v>10685</v>
      </c>
      <c r="L2251" t="s">
        <v>10686</v>
      </c>
      <c r="M2251" t="s">
        <v>10688</v>
      </c>
      <c r="N2251">
        <v>12</v>
      </c>
      <c r="O2251" t="s">
        <v>27863</v>
      </c>
      <c r="P2251" t="s">
        <v>10681</v>
      </c>
      <c r="Q2251">
        <v>0</v>
      </c>
    </row>
    <row r="2252" spans="1:17" x14ac:dyDescent="0.25">
      <c r="A2252" t="s">
        <v>7382</v>
      </c>
      <c r="B2252" t="s">
        <v>25180</v>
      </c>
      <c r="C2252">
        <v>28</v>
      </c>
      <c r="D2252" t="s">
        <v>27859</v>
      </c>
      <c r="E2252" t="s">
        <v>27860</v>
      </c>
      <c r="F2252" t="s">
        <v>27868</v>
      </c>
      <c r="G2252" t="s">
        <v>27862</v>
      </c>
      <c r="H2252">
        <v>36</v>
      </c>
      <c r="I2252">
        <v>8</v>
      </c>
      <c r="J2252" t="s">
        <v>12566</v>
      </c>
      <c r="K2252" t="s">
        <v>10685</v>
      </c>
      <c r="L2252" t="s">
        <v>10732</v>
      </c>
      <c r="M2252" t="s">
        <v>10688</v>
      </c>
      <c r="N2252">
        <v>6</v>
      </c>
      <c r="O2252" t="s">
        <v>27863</v>
      </c>
      <c r="P2252" t="s">
        <v>12445</v>
      </c>
      <c r="Q2252">
        <v>0</v>
      </c>
    </row>
    <row r="2253" spans="1:17" x14ac:dyDescent="0.25">
      <c r="A2253" t="s">
        <v>7382</v>
      </c>
      <c r="B2253" t="s">
        <v>25180</v>
      </c>
      <c r="C2253">
        <v>0</v>
      </c>
      <c r="D2253" t="s">
        <v>27859</v>
      </c>
      <c r="E2253" t="s">
        <v>27860</v>
      </c>
      <c r="F2253" t="s">
        <v>27869</v>
      </c>
      <c r="G2253" t="s">
        <v>27870</v>
      </c>
      <c r="H2253">
        <v>60</v>
      </c>
      <c r="I2253">
        <v>0</v>
      </c>
      <c r="J2253" t="s">
        <v>12566</v>
      </c>
      <c r="K2253" t="s">
        <v>10685</v>
      </c>
      <c r="L2253" t="s">
        <v>10732</v>
      </c>
      <c r="M2253" t="s">
        <v>10688</v>
      </c>
      <c r="N2253">
        <v>6</v>
      </c>
      <c r="O2253" t="s">
        <v>27863</v>
      </c>
      <c r="P2253" t="s">
        <v>12445</v>
      </c>
      <c r="Q2253">
        <v>0</v>
      </c>
    </row>
    <row r="2254" spans="1:17" x14ac:dyDescent="0.25">
      <c r="A2254" t="s">
        <v>7384</v>
      </c>
      <c r="B2254" t="s">
        <v>25200</v>
      </c>
      <c r="C2254">
        <v>59</v>
      </c>
      <c r="D2254" t="s">
        <v>27859</v>
      </c>
      <c r="E2254" t="s">
        <v>27860</v>
      </c>
      <c r="F2254" t="s">
        <v>27861</v>
      </c>
      <c r="G2254" t="s">
        <v>27862</v>
      </c>
      <c r="H2254">
        <v>65</v>
      </c>
      <c r="I2254">
        <v>5</v>
      </c>
      <c r="J2254" t="s">
        <v>12566</v>
      </c>
      <c r="K2254" t="s">
        <v>10685</v>
      </c>
      <c r="L2254" t="s">
        <v>10874</v>
      </c>
      <c r="M2254" t="s">
        <v>10709</v>
      </c>
      <c r="N2254">
        <v>12</v>
      </c>
      <c r="O2254" t="s">
        <v>27863</v>
      </c>
      <c r="P2254" t="s">
        <v>10681</v>
      </c>
      <c r="Q2254">
        <v>0</v>
      </c>
    </row>
    <row r="2255" spans="1:17" x14ac:dyDescent="0.25">
      <c r="A2255" t="s">
        <v>7386</v>
      </c>
      <c r="B2255" t="s">
        <v>25220</v>
      </c>
      <c r="C2255">
        <v>158</v>
      </c>
      <c r="D2255" t="s">
        <v>27859</v>
      </c>
      <c r="E2255" t="s">
        <v>27860</v>
      </c>
      <c r="F2255" t="s">
        <v>27864</v>
      </c>
      <c r="G2255" t="s">
        <v>27862</v>
      </c>
      <c r="H2255">
        <v>176</v>
      </c>
      <c r="I2255">
        <v>18</v>
      </c>
      <c r="J2255" t="s">
        <v>10683</v>
      </c>
      <c r="K2255" t="s">
        <v>10685</v>
      </c>
      <c r="L2255" t="s">
        <v>10746</v>
      </c>
      <c r="M2255" t="s">
        <v>10696</v>
      </c>
      <c r="N2255">
        <v>12</v>
      </c>
      <c r="O2255" t="s">
        <v>27863</v>
      </c>
      <c r="P2255" t="s">
        <v>10681</v>
      </c>
      <c r="Q2255">
        <v>0</v>
      </c>
    </row>
    <row r="2256" spans="1:17" x14ac:dyDescent="0.25">
      <c r="A2256" t="s">
        <v>7387</v>
      </c>
      <c r="B2256" t="s">
        <v>25221</v>
      </c>
      <c r="C2256">
        <v>43</v>
      </c>
      <c r="D2256" t="s">
        <v>27859</v>
      </c>
      <c r="E2256" t="s">
        <v>27860</v>
      </c>
      <c r="F2256" t="s">
        <v>27861</v>
      </c>
      <c r="G2256" t="s">
        <v>27862</v>
      </c>
      <c r="H2256">
        <v>50</v>
      </c>
      <c r="I2256">
        <v>7</v>
      </c>
      <c r="J2256" t="s">
        <v>12566</v>
      </c>
      <c r="K2256" t="s">
        <v>10685</v>
      </c>
      <c r="L2256" t="s">
        <v>10700</v>
      </c>
      <c r="M2256" t="s">
        <v>10702</v>
      </c>
      <c r="N2256">
        <v>12</v>
      </c>
      <c r="O2256" t="s">
        <v>27863</v>
      </c>
      <c r="P2256" t="s">
        <v>10681</v>
      </c>
      <c r="Q2256">
        <v>0</v>
      </c>
    </row>
    <row r="2257" spans="1:17" x14ac:dyDescent="0.25">
      <c r="A2257" t="s">
        <v>7390</v>
      </c>
      <c r="B2257" t="s">
        <v>25235</v>
      </c>
      <c r="C2257">
        <v>27</v>
      </c>
      <c r="D2257" t="s">
        <v>27859</v>
      </c>
      <c r="E2257" t="s">
        <v>27860</v>
      </c>
      <c r="F2257" t="s">
        <v>27864</v>
      </c>
      <c r="G2257" t="s">
        <v>27862</v>
      </c>
      <c r="H2257">
        <v>28</v>
      </c>
      <c r="I2257">
        <v>1</v>
      </c>
      <c r="J2257" t="s">
        <v>12566</v>
      </c>
      <c r="K2257" t="s">
        <v>10685</v>
      </c>
      <c r="L2257" t="s">
        <v>10874</v>
      </c>
      <c r="M2257" t="s">
        <v>10709</v>
      </c>
      <c r="N2257">
        <v>12</v>
      </c>
      <c r="O2257" t="s">
        <v>27863</v>
      </c>
      <c r="P2257" t="s">
        <v>10681</v>
      </c>
      <c r="Q2257">
        <v>0</v>
      </c>
    </row>
    <row r="2258" spans="1:17" x14ac:dyDescent="0.25">
      <c r="A2258" t="s">
        <v>7394</v>
      </c>
      <c r="B2258" t="s">
        <v>25243</v>
      </c>
      <c r="C2258">
        <v>104</v>
      </c>
      <c r="D2258" t="s">
        <v>27859</v>
      </c>
      <c r="E2258" t="s">
        <v>27860</v>
      </c>
      <c r="F2258" t="s">
        <v>27864</v>
      </c>
      <c r="G2258" t="s">
        <v>27862</v>
      </c>
      <c r="H2258">
        <v>120</v>
      </c>
      <c r="I2258">
        <v>16</v>
      </c>
      <c r="J2258" t="s">
        <v>12566</v>
      </c>
      <c r="K2258" t="s">
        <v>10685</v>
      </c>
      <c r="L2258" t="s">
        <v>10700</v>
      </c>
      <c r="M2258" t="s">
        <v>10702</v>
      </c>
      <c r="N2258">
        <v>12</v>
      </c>
      <c r="O2258" t="s">
        <v>27863</v>
      </c>
      <c r="P2258" t="s">
        <v>10681</v>
      </c>
      <c r="Q2258">
        <v>0</v>
      </c>
    </row>
    <row r="2259" spans="1:17" x14ac:dyDescent="0.25">
      <c r="A2259" t="s">
        <v>7395</v>
      </c>
      <c r="B2259" t="s">
        <v>25285</v>
      </c>
      <c r="C2259">
        <v>38</v>
      </c>
      <c r="D2259" t="s">
        <v>27859</v>
      </c>
      <c r="E2259" t="s">
        <v>27860</v>
      </c>
      <c r="F2259" t="s">
        <v>27864</v>
      </c>
      <c r="G2259" t="s">
        <v>27862</v>
      </c>
      <c r="H2259">
        <v>39</v>
      </c>
      <c r="I2259">
        <v>1</v>
      </c>
      <c r="J2259" t="s">
        <v>10683</v>
      </c>
      <c r="K2259" t="s">
        <v>10685</v>
      </c>
      <c r="L2259" t="s">
        <v>10781</v>
      </c>
      <c r="M2259" t="s">
        <v>10696</v>
      </c>
      <c r="N2259">
        <v>12</v>
      </c>
      <c r="O2259" t="s">
        <v>27863</v>
      </c>
      <c r="P2259" t="s">
        <v>10681</v>
      </c>
      <c r="Q2259">
        <v>0</v>
      </c>
    </row>
    <row r="2260" spans="1:17" x14ac:dyDescent="0.25">
      <c r="A2260" t="s">
        <v>7397</v>
      </c>
      <c r="B2260" t="s">
        <v>25292</v>
      </c>
      <c r="C2260">
        <v>60</v>
      </c>
      <c r="D2260" t="s">
        <v>27859</v>
      </c>
      <c r="E2260" t="s">
        <v>27860</v>
      </c>
      <c r="F2260" t="s">
        <v>27861</v>
      </c>
      <c r="G2260" t="s">
        <v>27862</v>
      </c>
      <c r="H2260">
        <v>60</v>
      </c>
      <c r="I2260">
        <v>0</v>
      </c>
      <c r="J2260" t="s">
        <v>16658</v>
      </c>
      <c r="K2260" t="s">
        <v>10685</v>
      </c>
      <c r="L2260" t="s">
        <v>10803</v>
      </c>
      <c r="M2260" t="s">
        <v>10783</v>
      </c>
      <c r="N2260">
        <v>12</v>
      </c>
      <c r="O2260" t="s">
        <v>27863</v>
      </c>
      <c r="P2260" t="s">
        <v>10681</v>
      </c>
      <c r="Q2260">
        <v>0</v>
      </c>
    </row>
    <row r="2261" spans="1:17" x14ac:dyDescent="0.25">
      <c r="A2261" t="s">
        <v>7398</v>
      </c>
      <c r="B2261" t="s">
        <v>25293</v>
      </c>
      <c r="C2261">
        <v>10</v>
      </c>
      <c r="D2261" t="s">
        <v>27859</v>
      </c>
      <c r="E2261" t="s">
        <v>27860</v>
      </c>
      <c r="F2261" t="s">
        <v>27861</v>
      </c>
      <c r="G2261" t="s">
        <v>27862</v>
      </c>
      <c r="H2261">
        <v>12</v>
      </c>
      <c r="I2261">
        <v>2</v>
      </c>
      <c r="J2261" t="s">
        <v>16658</v>
      </c>
      <c r="K2261" t="s">
        <v>10685</v>
      </c>
      <c r="L2261" t="s">
        <v>10700</v>
      </c>
      <c r="M2261" t="s">
        <v>10702</v>
      </c>
      <c r="N2261">
        <v>12</v>
      </c>
      <c r="O2261" t="s">
        <v>27863</v>
      </c>
      <c r="P2261" t="s">
        <v>10681</v>
      </c>
      <c r="Q2261">
        <v>0</v>
      </c>
    </row>
    <row r="2262" spans="1:17" x14ac:dyDescent="0.25">
      <c r="A2262" t="s">
        <v>7399</v>
      </c>
      <c r="B2262" t="s">
        <v>25294</v>
      </c>
      <c r="C2262">
        <v>13</v>
      </c>
      <c r="D2262" t="s">
        <v>27859</v>
      </c>
      <c r="E2262" t="s">
        <v>27860</v>
      </c>
      <c r="F2262" t="s">
        <v>27861</v>
      </c>
      <c r="G2262" t="s">
        <v>27862</v>
      </c>
      <c r="H2262">
        <v>15</v>
      </c>
      <c r="I2262">
        <v>0</v>
      </c>
      <c r="J2262" t="s">
        <v>16658</v>
      </c>
      <c r="K2262" t="s">
        <v>10685</v>
      </c>
      <c r="L2262" t="s">
        <v>10694</v>
      </c>
      <c r="M2262" t="s">
        <v>10696</v>
      </c>
      <c r="N2262">
        <v>12</v>
      </c>
      <c r="O2262" t="s">
        <v>27863</v>
      </c>
      <c r="P2262" t="s">
        <v>10681</v>
      </c>
      <c r="Q2262">
        <v>0</v>
      </c>
    </row>
    <row r="2263" spans="1:17" x14ac:dyDescent="0.25">
      <c r="A2263" t="s">
        <v>7400</v>
      </c>
      <c r="B2263" t="s">
        <v>25297</v>
      </c>
      <c r="C2263">
        <v>18.5</v>
      </c>
      <c r="D2263" t="s">
        <v>27859</v>
      </c>
      <c r="E2263" t="s">
        <v>27860</v>
      </c>
      <c r="F2263" t="s">
        <v>27861</v>
      </c>
      <c r="G2263" t="s">
        <v>27862</v>
      </c>
      <c r="H2263">
        <v>18.5</v>
      </c>
      <c r="I2263">
        <v>0</v>
      </c>
      <c r="J2263" t="s">
        <v>16658</v>
      </c>
      <c r="K2263" t="s">
        <v>10685</v>
      </c>
      <c r="L2263" t="s">
        <v>10694</v>
      </c>
      <c r="M2263" t="s">
        <v>10696</v>
      </c>
      <c r="N2263">
        <v>12</v>
      </c>
      <c r="O2263" t="s">
        <v>27863</v>
      </c>
      <c r="P2263" t="s">
        <v>10681</v>
      </c>
      <c r="Q2263">
        <v>0</v>
      </c>
    </row>
    <row r="2264" spans="1:17" x14ac:dyDescent="0.25">
      <c r="A2264" t="s">
        <v>7401</v>
      </c>
      <c r="B2264" t="s">
        <v>25298</v>
      </c>
      <c r="C2264">
        <v>23</v>
      </c>
      <c r="D2264" t="s">
        <v>27859</v>
      </c>
      <c r="E2264" t="s">
        <v>27860</v>
      </c>
      <c r="F2264" t="s">
        <v>27861</v>
      </c>
      <c r="G2264" t="s">
        <v>27862</v>
      </c>
      <c r="H2264">
        <v>23</v>
      </c>
      <c r="I2264">
        <v>0</v>
      </c>
      <c r="J2264" t="s">
        <v>16658</v>
      </c>
      <c r="K2264" t="s">
        <v>10685</v>
      </c>
      <c r="L2264" t="s">
        <v>10694</v>
      </c>
      <c r="M2264" t="s">
        <v>10696</v>
      </c>
      <c r="N2264">
        <v>12</v>
      </c>
      <c r="O2264" t="s">
        <v>27863</v>
      </c>
      <c r="P2264" t="s">
        <v>10681</v>
      </c>
      <c r="Q2264">
        <v>0</v>
      </c>
    </row>
    <row r="2265" spans="1:17" x14ac:dyDescent="0.25">
      <c r="A2265" t="s">
        <v>7402</v>
      </c>
      <c r="B2265" t="s">
        <v>25299</v>
      </c>
      <c r="C2265">
        <v>29</v>
      </c>
      <c r="D2265" t="s">
        <v>27859</v>
      </c>
      <c r="E2265" t="s">
        <v>27860</v>
      </c>
      <c r="F2265" t="s">
        <v>27861</v>
      </c>
      <c r="G2265" t="s">
        <v>27862</v>
      </c>
      <c r="H2265">
        <v>30</v>
      </c>
      <c r="I2265">
        <v>1</v>
      </c>
      <c r="J2265" t="s">
        <v>16658</v>
      </c>
      <c r="K2265" t="s">
        <v>10685</v>
      </c>
      <c r="L2265" t="s">
        <v>10694</v>
      </c>
      <c r="M2265" t="s">
        <v>10696</v>
      </c>
      <c r="N2265">
        <v>12</v>
      </c>
      <c r="O2265" t="s">
        <v>27863</v>
      </c>
      <c r="P2265" t="s">
        <v>10681</v>
      </c>
      <c r="Q2265">
        <v>0</v>
      </c>
    </row>
    <row r="2266" spans="1:17" x14ac:dyDescent="0.25">
      <c r="A2266" t="s">
        <v>7403</v>
      </c>
      <c r="B2266" t="s">
        <v>24523</v>
      </c>
      <c r="C2266">
        <v>21</v>
      </c>
      <c r="D2266" t="s">
        <v>27859</v>
      </c>
      <c r="E2266" t="s">
        <v>27860</v>
      </c>
      <c r="F2266" t="s">
        <v>27861</v>
      </c>
      <c r="G2266" t="s">
        <v>27862</v>
      </c>
      <c r="H2266">
        <v>23</v>
      </c>
      <c r="I2266">
        <v>2</v>
      </c>
      <c r="J2266" t="s">
        <v>16658</v>
      </c>
      <c r="K2266" t="s">
        <v>10685</v>
      </c>
      <c r="L2266" t="s">
        <v>10746</v>
      </c>
      <c r="M2266" t="s">
        <v>10696</v>
      </c>
      <c r="N2266">
        <v>12</v>
      </c>
      <c r="O2266" t="s">
        <v>27863</v>
      </c>
      <c r="P2266" t="s">
        <v>10681</v>
      </c>
      <c r="Q2266">
        <v>0</v>
      </c>
    </row>
    <row r="2267" spans="1:17" x14ac:dyDescent="0.25">
      <c r="A2267" t="s">
        <v>7404</v>
      </c>
      <c r="B2267" t="s">
        <v>25302</v>
      </c>
      <c r="C2267">
        <v>10</v>
      </c>
      <c r="D2267" t="s">
        <v>27859</v>
      </c>
      <c r="E2267" t="s">
        <v>27860</v>
      </c>
      <c r="F2267" t="s">
        <v>27861</v>
      </c>
      <c r="G2267" t="s">
        <v>27862</v>
      </c>
      <c r="H2267">
        <v>10</v>
      </c>
      <c r="I2267">
        <v>0</v>
      </c>
      <c r="J2267" t="s">
        <v>16658</v>
      </c>
      <c r="K2267" t="s">
        <v>10685</v>
      </c>
      <c r="L2267" t="s">
        <v>10837</v>
      </c>
      <c r="M2267" t="s">
        <v>10696</v>
      </c>
      <c r="N2267">
        <v>12</v>
      </c>
      <c r="O2267" t="s">
        <v>27863</v>
      </c>
      <c r="P2267" t="s">
        <v>10681</v>
      </c>
      <c r="Q2267">
        <v>0</v>
      </c>
    </row>
    <row r="2268" spans="1:17" x14ac:dyDescent="0.25">
      <c r="A2268" t="s">
        <v>7405</v>
      </c>
      <c r="B2268" t="s">
        <v>25303</v>
      </c>
      <c r="C2268">
        <v>24</v>
      </c>
      <c r="D2268" t="s">
        <v>27859</v>
      </c>
      <c r="E2268" t="s">
        <v>27860</v>
      </c>
      <c r="F2268" t="s">
        <v>27861</v>
      </c>
      <c r="G2268" t="s">
        <v>27862</v>
      </c>
      <c r="H2268">
        <v>24.25</v>
      </c>
      <c r="I2268">
        <v>0</v>
      </c>
      <c r="J2268" t="s">
        <v>16658</v>
      </c>
      <c r="K2268" t="s">
        <v>10685</v>
      </c>
      <c r="L2268" t="s">
        <v>10694</v>
      </c>
      <c r="M2268" t="s">
        <v>10696</v>
      </c>
      <c r="N2268">
        <v>12</v>
      </c>
      <c r="O2268" t="s">
        <v>27863</v>
      </c>
      <c r="P2268" t="s">
        <v>10681</v>
      </c>
      <c r="Q2268">
        <v>0</v>
      </c>
    </row>
    <row r="2269" spans="1:17" x14ac:dyDescent="0.25">
      <c r="A2269" t="s">
        <v>7408</v>
      </c>
      <c r="B2269" t="s">
        <v>24534</v>
      </c>
      <c r="C2269">
        <v>34.25</v>
      </c>
      <c r="D2269" t="s">
        <v>27859</v>
      </c>
      <c r="E2269" t="s">
        <v>27860</v>
      </c>
      <c r="F2269" t="s">
        <v>27861</v>
      </c>
      <c r="G2269" t="s">
        <v>27862</v>
      </c>
      <c r="H2269">
        <v>34.25</v>
      </c>
      <c r="I2269">
        <v>0</v>
      </c>
      <c r="J2269" t="s">
        <v>16658</v>
      </c>
      <c r="K2269" t="s">
        <v>10685</v>
      </c>
      <c r="L2269" t="s">
        <v>10761</v>
      </c>
      <c r="M2269" t="s">
        <v>10763</v>
      </c>
      <c r="N2269">
        <v>12</v>
      </c>
      <c r="O2269" t="s">
        <v>27863</v>
      </c>
      <c r="P2269" t="s">
        <v>10681</v>
      </c>
      <c r="Q2269">
        <v>0</v>
      </c>
    </row>
    <row r="2270" spans="1:17" x14ac:dyDescent="0.25">
      <c r="A2270" t="s">
        <v>7409</v>
      </c>
      <c r="B2270" t="s">
        <v>24525</v>
      </c>
      <c r="C2270">
        <v>14</v>
      </c>
      <c r="D2270" t="s">
        <v>27859</v>
      </c>
      <c r="E2270" t="s">
        <v>27860</v>
      </c>
      <c r="F2270" t="s">
        <v>27861</v>
      </c>
      <c r="G2270" t="s">
        <v>27862</v>
      </c>
      <c r="H2270">
        <v>15</v>
      </c>
      <c r="I2270">
        <v>1</v>
      </c>
      <c r="J2270" t="s">
        <v>16658</v>
      </c>
      <c r="K2270" t="s">
        <v>10685</v>
      </c>
      <c r="L2270" t="s">
        <v>10761</v>
      </c>
      <c r="M2270" t="s">
        <v>10763</v>
      </c>
      <c r="N2270">
        <v>12</v>
      </c>
      <c r="O2270" t="s">
        <v>27863</v>
      </c>
      <c r="P2270" t="s">
        <v>10681</v>
      </c>
      <c r="Q2270">
        <v>0</v>
      </c>
    </row>
    <row r="2271" spans="1:17" x14ac:dyDescent="0.25">
      <c r="A2271" t="s">
        <v>7410</v>
      </c>
      <c r="B2271" t="s">
        <v>24674</v>
      </c>
      <c r="C2271">
        <v>0</v>
      </c>
      <c r="D2271" t="s">
        <v>27859</v>
      </c>
      <c r="E2271" t="s">
        <v>27860</v>
      </c>
      <c r="F2271" t="s">
        <v>27861</v>
      </c>
      <c r="G2271" t="s">
        <v>27862</v>
      </c>
      <c r="H2271">
        <v>1</v>
      </c>
      <c r="I2271">
        <v>0</v>
      </c>
      <c r="J2271" t="s">
        <v>16658</v>
      </c>
      <c r="K2271" t="s">
        <v>10685</v>
      </c>
      <c r="L2271" t="s">
        <v>10837</v>
      </c>
      <c r="M2271" t="s">
        <v>10696</v>
      </c>
      <c r="N2271">
        <v>12</v>
      </c>
      <c r="O2271" t="s">
        <v>27863</v>
      </c>
      <c r="P2271" t="s">
        <v>10681</v>
      </c>
      <c r="Q2271">
        <v>0</v>
      </c>
    </row>
    <row r="2272" spans="1:17" x14ac:dyDescent="0.25">
      <c r="A2272" t="s">
        <v>7413</v>
      </c>
      <c r="B2272" t="s">
        <v>25310</v>
      </c>
      <c r="C2272">
        <v>363</v>
      </c>
      <c r="D2272" t="s">
        <v>27859</v>
      </c>
      <c r="E2272" t="s">
        <v>27860</v>
      </c>
      <c r="F2272" t="s">
        <v>27861</v>
      </c>
      <c r="G2272" t="s">
        <v>27862</v>
      </c>
      <c r="H2272">
        <v>382</v>
      </c>
      <c r="I2272">
        <v>11</v>
      </c>
      <c r="J2272" t="s">
        <v>16658</v>
      </c>
      <c r="K2272" t="s">
        <v>10685</v>
      </c>
      <c r="L2272" t="s">
        <v>10874</v>
      </c>
      <c r="M2272" t="s">
        <v>10709</v>
      </c>
      <c r="N2272">
        <v>12</v>
      </c>
      <c r="O2272" t="s">
        <v>27863</v>
      </c>
      <c r="P2272" t="s">
        <v>10681</v>
      </c>
      <c r="Q2272">
        <v>0</v>
      </c>
    </row>
    <row r="2273" spans="1:17" x14ac:dyDescent="0.25">
      <c r="A2273" t="s">
        <v>7414</v>
      </c>
      <c r="B2273" t="s">
        <v>25311</v>
      </c>
      <c r="C2273">
        <v>3</v>
      </c>
      <c r="D2273" t="s">
        <v>27859</v>
      </c>
      <c r="E2273" t="s">
        <v>27860</v>
      </c>
      <c r="F2273" t="s">
        <v>27861</v>
      </c>
      <c r="G2273" t="s">
        <v>27862</v>
      </c>
      <c r="H2273">
        <v>20</v>
      </c>
      <c r="I2273">
        <v>17</v>
      </c>
      <c r="J2273" t="s">
        <v>16658</v>
      </c>
      <c r="K2273" t="s">
        <v>10685</v>
      </c>
      <c r="L2273" t="s">
        <v>10686</v>
      </c>
      <c r="M2273" t="s">
        <v>10688</v>
      </c>
      <c r="N2273">
        <v>12</v>
      </c>
      <c r="O2273" t="s">
        <v>27863</v>
      </c>
      <c r="P2273" t="s">
        <v>10681</v>
      </c>
      <c r="Q2273">
        <v>0</v>
      </c>
    </row>
    <row r="2274" spans="1:17" x14ac:dyDescent="0.25">
      <c r="A2274" t="s">
        <v>7415</v>
      </c>
      <c r="B2274" t="s">
        <v>25312</v>
      </c>
      <c r="C2274">
        <v>27</v>
      </c>
      <c r="D2274" t="s">
        <v>27859</v>
      </c>
      <c r="E2274" t="s">
        <v>27860</v>
      </c>
      <c r="F2274" t="s">
        <v>27861</v>
      </c>
      <c r="G2274" t="s">
        <v>27862</v>
      </c>
      <c r="H2274">
        <v>58</v>
      </c>
      <c r="I2274">
        <v>31</v>
      </c>
      <c r="J2274" t="s">
        <v>16658</v>
      </c>
      <c r="K2274" t="s">
        <v>10685</v>
      </c>
      <c r="L2274" t="s">
        <v>10686</v>
      </c>
      <c r="M2274" t="s">
        <v>10688</v>
      </c>
      <c r="N2274">
        <v>12</v>
      </c>
      <c r="O2274" t="s">
        <v>27863</v>
      </c>
      <c r="P2274" t="s">
        <v>10681</v>
      </c>
      <c r="Q2274">
        <v>0</v>
      </c>
    </row>
    <row r="2275" spans="1:17" x14ac:dyDescent="0.25">
      <c r="A2275" t="s">
        <v>7416</v>
      </c>
      <c r="B2275" t="s">
        <v>24690</v>
      </c>
      <c r="C2275">
        <v>42.916666999999997</v>
      </c>
      <c r="D2275" t="s">
        <v>27859</v>
      </c>
      <c r="E2275" t="s">
        <v>27860</v>
      </c>
      <c r="F2275" t="s">
        <v>27864</v>
      </c>
      <c r="G2275" t="s">
        <v>27862</v>
      </c>
      <c r="H2275">
        <v>45.916666999999997</v>
      </c>
      <c r="I2275">
        <v>3</v>
      </c>
      <c r="J2275" t="s">
        <v>16658</v>
      </c>
      <c r="K2275" t="s">
        <v>10685</v>
      </c>
      <c r="L2275" t="s">
        <v>10700</v>
      </c>
      <c r="M2275" t="s">
        <v>10702</v>
      </c>
      <c r="N2275">
        <v>12</v>
      </c>
      <c r="O2275" t="s">
        <v>27863</v>
      </c>
      <c r="P2275" t="s">
        <v>10681</v>
      </c>
      <c r="Q2275">
        <v>0</v>
      </c>
    </row>
    <row r="2276" spans="1:17" x14ac:dyDescent="0.25">
      <c r="A2276" t="s">
        <v>7418</v>
      </c>
      <c r="B2276" t="s">
        <v>24511</v>
      </c>
      <c r="C2276">
        <v>0.41666700000000001</v>
      </c>
      <c r="D2276" t="s">
        <v>27859</v>
      </c>
      <c r="E2276" t="s">
        <v>27860</v>
      </c>
      <c r="F2276" t="s">
        <v>27867</v>
      </c>
      <c r="G2276" t="s">
        <v>27867</v>
      </c>
      <c r="H2276">
        <v>0.41666700000000001</v>
      </c>
      <c r="I2276">
        <v>0</v>
      </c>
      <c r="J2276" t="s">
        <v>16658</v>
      </c>
      <c r="K2276" t="s">
        <v>10685</v>
      </c>
      <c r="L2276" t="s">
        <v>10761</v>
      </c>
      <c r="M2276" t="s">
        <v>10763</v>
      </c>
      <c r="N2276">
        <v>12</v>
      </c>
      <c r="O2276" t="s">
        <v>27863</v>
      </c>
      <c r="P2276" t="s">
        <v>10681</v>
      </c>
      <c r="Q2276">
        <v>0</v>
      </c>
    </row>
    <row r="2277" spans="1:17" x14ac:dyDescent="0.25">
      <c r="A2277" t="s">
        <v>7418</v>
      </c>
      <c r="B2277" t="s">
        <v>24511</v>
      </c>
      <c r="C2277">
        <v>24</v>
      </c>
      <c r="D2277" t="s">
        <v>27859</v>
      </c>
      <c r="E2277" t="s">
        <v>27860</v>
      </c>
      <c r="F2277" t="s">
        <v>27861</v>
      </c>
      <c r="G2277" t="s">
        <v>27862</v>
      </c>
      <c r="H2277">
        <v>25</v>
      </c>
      <c r="I2277">
        <v>1</v>
      </c>
      <c r="J2277" t="s">
        <v>16658</v>
      </c>
      <c r="K2277" t="s">
        <v>10685</v>
      </c>
      <c r="L2277" t="s">
        <v>10761</v>
      </c>
      <c r="M2277" t="s">
        <v>10763</v>
      </c>
      <c r="N2277">
        <v>12</v>
      </c>
      <c r="O2277" t="s">
        <v>27863</v>
      </c>
      <c r="P2277" t="s">
        <v>10681</v>
      </c>
      <c r="Q2277">
        <v>0</v>
      </c>
    </row>
    <row r="2278" spans="1:17" x14ac:dyDescent="0.25">
      <c r="A2278" t="s">
        <v>7419</v>
      </c>
      <c r="B2278" t="s">
        <v>25318</v>
      </c>
      <c r="C2278">
        <v>21</v>
      </c>
      <c r="D2278" t="s">
        <v>27859</v>
      </c>
      <c r="E2278" t="s">
        <v>27860</v>
      </c>
      <c r="F2278" t="s">
        <v>27861</v>
      </c>
      <c r="G2278" t="s">
        <v>27862</v>
      </c>
      <c r="H2278">
        <v>21</v>
      </c>
      <c r="I2278">
        <v>0</v>
      </c>
      <c r="J2278" t="s">
        <v>16658</v>
      </c>
      <c r="K2278" t="s">
        <v>10685</v>
      </c>
      <c r="L2278" t="s">
        <v>10761</v>
      </c>
      <c r="M2278" t="s">
        <v>10763</v>
      </c>
      <c r="N2278">
        <v>12</v>
      </c>
      <c r="O2278" t="s">
        <v>27863</v>
      </c>
      <c r="P2278" t="s">
        <v>10681</v>
      </c>
      <c r="Q2278">
        <v>0</v>
      </c>
    </row>
    <row r="2279" spans="1:17" x14ac:dyDescent="0.25">
      <c r="A2279" t="s">
        <v>7423</v>
      </c>
      <c r="B2279" t="s">
        <v>25326</v>
      </c>
      <c r="C2279">
        <v>18</v>
      </c>
      <c r="D2279" t="s">
        <v>27859</v>
      </c>
      <c r="E2279" t="s">
        <v>27860</v>
      </c>
      <c r="F2279" t="s">
        <v>27864</v>
      </c>
      <c r="G2279" t="s">
        <v>27862</v>
      </c>
      <c r="H2279">
        <v>18</v>
      </c>
      <c r="I2279">
        <v>0</v>
      </c>
      <c r="J2279" t="s">
        <v>16658</v>
      </c>
      <c r="K2279" t="s">
        <v>10685</v>
      </c>
      <c r="L2279" t="s">
        <v>10732</v>
      </c>
      <c r="M2279" t="s">
        <v>10688</v>
      </c>
      <c r="N2279">
        <v>12</v>
      </c>
      <c r="O2279" t="s">
        <v>27863</v>
      </c>
      <c r="P2279" t="s">
        <v>10681</v>
      </c>
      <c r="Q2279">
        <v>0</v>
      </c>
    </row>
    <row r="2280" spans="1:17" x14ac:dyDescent="0.25">
      <c r="A2280" t="s">
        <v>7425</v>
      </c>
      <c r="B2280" t="s">
        <v>25328</v>
      </c>
      <c r="C2280">
        <v>99.5</v>
      </c>
      <c r="D2280" t="s">
        <v>27859</v>
      </c>
      <c r="E2280" t="s">
        <v>27860</v>
      </c>
      <c r="F2280" t="s">
        <v>27861</v>
      </c>
      <c r="G2280" t="s">
        <v>27862</v>
      </c>
      <c r="H2280">
        <v>100.5</v>
      </c>
      <c r="I2280">
        <v>0</v>
      </c>
      <c r="J2280" t="s">
        <v>16658</v>
      </c>
      <c r="K2280" t="s">
        <v>10685</v>
      </c>
      <c r="L2280" t="s">
        <v>10732</v>
      </c>
      <c r="M2280" t="s">
        <v>10688</v>
      </c>
      <c r="N2280">
        <v>12</v>
      </c>
      <c r="O2280" t="s">
        <v>27863</v>
      </c>
      <c r="P2280" t="s">
        <v>10681</v>
      </c>
      <c r="Q2280">
        <v>0</v>
      </c>
    </row>
    <row r="2281" spans="1:17" x14ac:dyDescent="0.25">
      <c r="A2281" t="s">
        <v>7426</v>
      </c>
      <c r="B2281" t="s">
        <v>25329</v>
      </c>
      <c r="C2281">
        <v>18.083333</v>
      </c>
      <c r="D2281" t="s">
        <v>27859</v>
      </c>
      <c r="E2281" t="s">
        <v>27860</v>
      </c>
      <c r="F2281" t="s">
        <v>27861</v>
      </c>
      <c r="G2281" t="s">
        <v>27862</v>
      </c>
      <c r="H2281">
        <v>21.083333</v>
      </c>
      <c r="I2281">
        <v>3</v>
      </c>
      <c r="J2281" t="s">
        <v>16658</v>
      </c>
      <c r="K2281" t="s">
        <v>10685</v>
      </c>
      <c r="L2281" t="s">
        <v>10803</v>
      </c>
      <c r="M2281" t="s">
        <v>10783</v>
      </c>
      <c r="N2281">
        <v>12</v>
      </c>
      <c r="O2281" t="s">
        <v>27863</v>
      </c>
      <c r="P2281" t="s">
        <v>10681</v>
      </c>
      <c r="Q2281">
        <v>0</v>
      </c>
    </row>
    <row r="2282" spans="1:17" x14ac:dyDescent="0.25">
      <c r="A2282" t="s">
        <v>7430</v>
      </c>
      <c r="B2282" t="s">
        <v>25339</v>
      </c>
      <c r="C2282">
        <v>14</v>
      </c>
      <c r="D2282" t="s">
        <v>27859</v>
      </c>
      <c r="E2282" t="s">
        <v>27860</v>
      </c>
      <c r="F2282" t="s">
        <v>27864</v>
      </c>
      <c r="G2282" t="s">
        <v>27862</v>
      </c>
      <c r="H2282">
        <v>17</v>
      </c>
      <c r="I2282">
        <v>3</v>
      </c>
      <c r="J2282" t="s">
        <v>16658</v>
      </c>
      <c r="K2282" t="s">
        <v>10685</v>
      </c>
      <c r="L2282" t="s">
        <v>10694</v>
      </c>
      <c r="M2282" t="s">
        <v>10696</v>
      </c>
      <c r="N2282">
        <v>6</v>
      </c>
      <c r="O2282" t="s">
        <v>27863</v>
      </c>
      <c r="P2282" t="s">
        <v>10681</v>
      </c>
      <c r="Q2282">
        <v>0</v>
      </c>
    </row>
    <row r="2283" spans="1:17" x14ac:dyDescent="0.25">
      <c r="A2283" t="s">
        <v>7432</v>
      </c>
      <c r="B2283" t="s">
        <v>25348</v>
      </c>
      <c r="C2283">
        <v>9</v>
      </c>
      <c r="D2283" t="s">
        <v>27859</v>
      </c>
      <c r="E2283" t="s">
        <v>27860</v>
      </c>
      <c r="F2283" t="s">
        <v>27861</v>
      </c>
      <c r="G2283" t="s">
        <v>27862</v>
      </c>
      <c r="H2283">
        <v>13</v>
      </c>
      <c r="I2283">
        <v>1</v>
      </c>
      <c r="J2283" t="s">
        <v>10683</v>
      </c>
      <c r="K2283" t="s">
        <v>10685</v>
      </c>
      <c r="L2283" t="s">
        <v>10761</v>
      </c>
      <c r="M2283" t="s">
        <v>10763</v>
      </c>
      <c r="N2283">
        <v>12</v>
      </c>
      <c r="O2283" t="s">
        <v>27863</v>
      </c>
      <c r="P2283" t="s">
        <v>10681</v>
      </c>
      <c r="Q2283">
        <v>0</v>
      </c>
    </row>
    <row r="2284" spans="1:17" x14ac:dyDescent="0.25">
      <c r="A2284" t="s">
        <v>7435</v>
      </c>
      <c r="B2284" t="s">
        <v>24587</v>
      </c>
      <c r="C2284">
        <v>33.583333000000003</v>
      </c>
      <c r="D2284" t="s">
        <v>27859</v>
      </c>
      <c r="E2284" t="s">
        <v>27860</v>
      </c>
      <c r="F2284" t="s">
        <v>27861</v>
      </c>
      <c r="G2284" t="s">
        <v>27862</v>
      </c>
      <c r="H2284">
        <v>35.583333000000003</v>
      </c>
      <c r="I2284">
        <v>2</v>
      </c>
      <c r="J2284" t="s">
        <v>16658</v>
      </c>
      <c r="K2284" t="s">
        <v>10685</v>
      </c>
      <c r="L2284" t="s">
        <v>10700</v>
      </c>
      <c r="M2284" t="s">
        <v>10702</v>
      </c>
      <c r="N2284">
        <v>12</v>
      </c>
      <c r="O2284" t="s">
        <v>27863</v>
      </c>
      <c r="P2284" t="s">
        <v>10681</v>
      </c>
      <c r="Q2284">
        <v>0</v>
      </c>
    </row>
    <row r="2285" spans="1:17" x14ac:dyDescent="0.25">
      <c r="A2285" t="s">
        <v>7436</v>
      </c>
      <c r="B2285" t="s">
        <v>25354</v>
      </c>
      <c r="C2285">
        <v>3</v>
      </c>
      <c r="D2285" t="s">
        <v>27859</v>
      </c>
      <c r="E2285" t="s">
        <v>27860</v>
      </c>
      <c r="F2285" t="s">
        <v>27861</v>
      </c>
      <c r="G2285" t="s">
        <v>27862</v>
      </c>
      <c r="H2285">
        <v>4</v>
      </c>
      <c r="I2285">
        <v>1</v>
      </c>
      <c r="J2285" t="s">
        <v>16658</v>
      </c>
      <c r="K2285" t="s">
        <v>10685</v>
      </c>
      <c r="L2285" t="s">
        <v>10781</v>
      </c>
      <c r="M2285" t="s">
        <v>10696</v>
      </c>
      <c r="N2285">
        <v>6</v>
      </c>
      <c r="O2285" t="s">
        <v>27863</v>
      </c>
      <c r="P2285" t="s">
        <v>10681</v>
      </c>
      <c r="Q2285">
        <v>0</v>
      </c>
    </row>
    <row r="2286" spans="1:17" x14ac:dyDescent="0.25">
      <c r="A2286" t="s">
        <v>7438</v>
      </c>
      <c r="B2286" t="s">
        <v>25148</v>
      </c>
      <c r="C2286">
        <v>54</v>
      </c>
      <c r="D2286" t="s">
        <v>27859</v>
      </c>
      <c r="E2286" t="s">
        <v>27860</v>
      </c>
      <c r="F2286" t="s">
        <v>27861</v>
      </c>
      <c r="G2286" t="s">
        <v>27862</v>
      </c>
      <c r="H2286">
        <v>61</v>
      </c>
      <c r="I2286">
        <v>1</v>
      </c>
      <c r="J2286" t="s">
        <v>16658</v>
      </c>
      <c r="K2286" t="s">
        <v>10685</v>
      </c>
      <c r="L2286" t="s">
        <v>10874</v>
      </c>
      <c r="M2286" t="s">
        <v>10709</v>
      </c>
      <c r="N2286">
        <v>12</v>
      </c>
      <c r="O2286" t="s">
        <v>27863</v>
      </c>
      <c r="P2286" t="s">
        <v>10681</v>
      </c>
      <c r="Q2286">
        <v>0</v>
      </c>
    </row>
    <row r="2287" spans="1:17" x14ac:dyDescent="0.25">
      <c r="A2287" t="s">
        <v>7440</v>
      </c>
      <c r="B2287" t="s">
        <v>25361</v>
      </c>
      <c r="C2287">
        <v>22</v>
      </c>
      <c r="D2287" t="s">
        <v>27859</v>
      </c>
      <c r="E2287" t="s">
        <v>27860</v>
      </c>
      <c r="F2287" t="s">
        <v>27861</v>
      </c>
      <c r="G2287" t="s">
        <v>27862</v>
      </c>
      <c r="H2287">
        <v>23</v>
      </c>
      <c r="I2287">
        <v>1</v>
      </c>
      <c r="J2287" t="s">
        <v>16658</v>
      </c>
      <c r="K2287" t="s">
        <v>10685</v>
      </c>
      <c r="L2287" t="s">
        <v>10700</v>
      </c>
      <c r="M2287" t="s">
        <v>10702</v>
      </c>
      <c r="N2287">
        <v>6</v>
      </c>
      <c r="O2287" t="s">
        <v>27863</v>
      </c>
      <c r="P2287" t="s">
        <v>10681</v>
      </c>
      <c r="Q2287">
        <v>0</v>
      </c>
    </row>
    <row r="2288" spans="1:17" x14ac:dyDescent="0.25">
      <c r="A2288" t="s">
        <v>7441</v>
      </c>
      <c r="B2288" t="s">
        <v>25362</v>
      </c>
      <c r="C2288">
        <v>26</v>
      </c>
      <c r="D2288" t="s">
        <v>27859</v>
      </c>
      <c r="E2288" t="s">
        <v>27860</v>
      </c>
      <c r="F2288" t="s">
        <v>27861</v>
      </c>
      <c r="G2288" t="s">
        <v>27862</v>
      </c>
      <c r="H2288">
        <v>27</v>
      </c>
      <c r="I2288">
        <v>1</v>
      </c>
      <c r="J2288" t="s">
        <v>16658</v>
      </c>
      <c r="K2288" t="s">
        <v>10685</v>
      </c>
      <c r="L2288" t="s">
        <v>12282</v>
      </c>
      <c r="M2288" t="s">
        <v>10709</v>
      </c>
      <c r="N2288">
        <v>12</v>
      </c>
      <c r="O2288" t="s">
        <v>27863</v>
      </c>
      <c r="P2288" t="s">
        <v>10681</v>
      </c>
      <c r="Q2288">
        <v>0</v>
      </c>
    </row>
    <row r="2289" spans="1:17" x14ac:dyDescent="0.25">
      <c r="A2289" t="s">
        <v>7443</v>
      </c>
      <c r="B2289" t="s">
        <v>25363</v>
      </c>
      <c r="C2289">
        <v>204.5</v>
      </c>
      <c r="D2289" t="s">
        <v>27859</v>
      </c>
      <c r="E2289" t="s">
        <v>27860</v>
      </c>
      <c r="F2289" t="s">
        <v>27864</v>
      </c>
      <c r="G2289" t="s">
        <v>27862</v>
      </c>
      <c r="H2289">
        <v>215.5</v>
      </c>
      <c r="I2289">
        <v>11</v>
      </c>
      <c r="J2289" t="s">
        <v>10683</v>
      </c>
      <c r="K2289" t="s">
        <v>10685</v>
      </c>
      <c r="L2289" t="s">
        <v>11489</v>
      </c>
      <c r="M2289" t="s">
        <v>10702</v>
      </c>
      <c r="N2289">
        <v>6</v>
      </c>
      <c r="O2289" t="s">
        <v>27863</v>
      </c>
      <c r="P2289" t="s">
        <v>10681</v>
      </c>
      <c r="Q2289">
        <v>0</v>
      </c>
    </row>
    <row r="2290" spans="1:17" x14ac:dyDescent="0.25">
      <c r="A2290" t="s">
        <v>7444</v>
      </c>
      <c r="B2290" t="s">
        <v>25364</v>
      </c>
      <c r="C2290">
        <v>320</v>
      </c>
      <c r="D2290" t="s">
        <v>27859</v>
      </c>
      <c r="E2290" t="s">
        <v>27860</v>
      </c>
      <c r="F2290" t="s">
        <v>27872</v>
      </c>
      <c r="G2290" t="s">
        <v>27862</v>
      </c>
      <c r="H2290">
        <v>320</v>
      </c>
      <c r="I2290">
        <v>0</v>
      </c>
      <c r="J2290" t="s">
        <v>10683</v>
      </c>
      <c r="K2290" t="s">
        <v>10685</v>
      </c>
      <c r="L2290" t="s">
        <v>11489</v>
      </c>
      <c r="M2290" t="s">
        <v>10702</v>
      </c>
      <c r="N2290">
        <v>6</v>
      </c>
      <c r="O2290" t="s">
        <v>27863</v>
      </c>
      <c r="P2290" t="s">
        <v>10681</v>
      </c>
      <c r="Q2290">
        <v>0</v>
      </c>
    </row>
    <row r="2291" spans="1:17" x14ac:dyDescent="0.25">
      <c r="A2291" t="s">
        <v>7444</v>
      </c>
      <c r="B2291" t="s">
        <v>25364</v>
      </c>
      <c r="C2291">
        <v>9</v>
      </c>
      <c r="D2291" t="s">
        <v>27859</v>
      </c>
      <c r="E2291" t="s">
        <v>27860</v>
      </c>
      <c r="F2291" t="s">
        <v>27864</v>
      </c>
      <c r="G2291" t="s">
        <v>27862</v>
      </c>
      <c r="H2291">
        <v>25</v>
      </c>
      <c r="I2291">
        <v>16</v>
      </c>
      <c r="J2291" t="s">
        <v>10683</v>
      </c>
      <c r="K2291" t="s">
        <v>10685</v>
      </c>
      <c r="L2291" t="s">
        <v>11489</v>
      </c>
      <c r="M2291" t="s">
        <v>10702</v>
      </c>
      <c r="N2291">
        <v>6</v>
      </c>
      <c r="O2291" t="s">
        <v>27863</v>
      </c>
      <c r="P2291" t="s">
        <v>10681</v>
      </c>
      <c r="Q2291">
        <v>0</v>
      </c>
    </row>
    <row r="2292" spans="1:17" x14ac:dyDescent="0.25">
      <c r="A2292" t="s">
        <v>7445</v>
      </c>
      <c r="B2292" t="s">
        <v>25365</v>
      </c>
      <c r="C2292">
        <v>16</v>
      </c>
      <c r="D2292" t="s">
        <v>27859</v>
      </c>
      <c r="E2292" t="s">
        <v>27860</v>
      </c>
      <c r="F2292" t="s">
        <v>27861</v>
      </c>
      <c r="G2292" t="s">
        <v>27862</v>
      </c>
      <c r="H2292">
        <v>22</v>
      </c>
      <c r="I2292">
        <v>3</v>
      </c>
      <c r="J2292" t="s">
        <v>16658</v>
      </c>
      <c r="K2292" t="s">
        <v>10685</v>
      </c>
      <c r="L2292" t="s">
        <v>10694</v>
      </c>
      <c r="M2292" t="s">
        <v>10696</v>
      </c>
      <c r="N2292">
        <v>6</v>
      </c>
      <c r="O2292" t="s">
        <v>27863</v>
      </c>
      <c r="P2292" t="s">
        <v>10681</v>
      </c>
      <c r="Q2292">
        <v>0</v>
      </c>
    </row>
    <row r="2293" spans="1:17" x14ac:dyDescent="0.25">
      <c r="A2293" t="s">
        <v>7446</v>
      </c>
      <c r="B2293" t="s">
        <v>25368</v>
      </c>
      <c r="C2293">
        <v>31</v>
      </c>
      <c r="D2293" t="s">
        <v>27859</v>
      </c>
      <c r="E2293" t="s">
        <v>27860</v>
      </c>
      <c r="F2293" t="s">
        <v>27861</v>
      </c>
      <c r="G2293" t="s">
        <v>27862</v>
      </c>
      <c r="H2293">
        <v>32</v>
      </c>
      <c r="I2293">
        <v>1</v>
      </c>
      <c r="J2293" t="s">
        <v>16658</v>
      </c>
      <c r="K2293" t="s">
        <v>10685</v>
      </c>
      <c r="L2293" t="s">
        <v>10686</v>
      </c>
      <c r="M2293" t="s">
        <v>10688</v>
      </c>
      <c r="N2293">
        <v>12</v>
      </c>
      <c r="O2293" t="s">
        <v>27863</v>
      </c>
      <c r="P2293" t="s">
        <v>10681</v>
      </c>
      <c r="Q2293">
        <v>0</v>
      </c>
    </row>
    <row r="2294" spans="1:17" x14ac:dyDescent="0.25">
      <c r="A2294" t="s">
        <v>7447</v>
      </c>
      <c r="B2294" t="s">
        <v>25370</v>
      </c>
      <c r="C2294">
        <v>110.5</v>
      </c>
      <c r="D2294" t="s">
        <v>27859</v>
      </c>
      <c r="E2294" t="s">
        <v>27860</v>
      </c>
      <c r="F2294" t="s">
        <v>27861</v>
      </c>
      <c r="G2294" t="s">
        <v>27862</v>
      </c>
      <c r="H2294">
        <v>118.5</v>
      </c>
      <c r="I2294">
        <v>8</v>
      </c>
      <c r="J2294" t="s">
        <v>16658</v>
      </c>
      <c r="K2294" t="s">
        <v>10685</v>
      </c>
      <c r="L2294" t="s">
        <v>10686</v>
      </c>
      <c r="M2294" t="s">
        <v>10688</v>
      </c>
      <c r="N2294">
        <v>12</v>
      </c>
      <c r="O2294" t="s">
        <v>27863</v>
      </c>
      <c r="P2294" t="s">
        <v>10681</v>
      </c>
      <c r="Q2294">
        <v>0</v>
      </c>
    </row>
    <row r="2295" spans="1:17" x14ac:dyDescent="0.25">
      <c r="A2295" t="s">
        <v>7450</v>
      </c>
      <c r="B2295" t="s">
        <v>25383</v>
      </c>
      <c r="C2295">
        <v>33</v>
      </c>
      <c r="D2295" t="s">
        <v>27859</v>
      </c>
      <c r="E2295" t="s">
        <v>27860</v>
      </c>
      <c r="F2295" t="s">
        <v>27861</v>
      </c>
      <c r="G2295" t="s">
        <v>27862</v>
      </c>
      <c r="H2295">
        <v>33</v>
      </c>
      <c r="I2295">
        <v>0</v>
      </c>
      <c r="J2295" t="s">
        <v>16658</v>
      </c>
      <c r="K2295" t="s">
        <v>10685</v>
      </c>
      <c r="L2295" t="s">
        <v>11317</v>
      </c>
      <c r="M2295" t="s">
        <v>10709</v>
      </c>
      <c r="N2295">
        <v>12</v>
      </c>
      <c r="O2295" t="s">
        <v>27863</v>
      </c>
      <c r="P2295" t="s">
        <v>10681</v>
      </c>
      <c r="Q2295">
        <v>0</v>
      </c>
    </row>
    <row r="2296" spans="1:17" x14ac:dyDescent="0.25">
      <c r="A2296" t="s">
        <v>7451</v>
      </c>
      <c r="B2296" t="s">
        <v>25386</v>
      </c>
      <c r="C2296">
        <v>30</v>
      </c>
      <c r="D2296" t="s">
        <v>27859</v>
      </c>
      <c r="E2296" t="s">
        <v>27860</v>
      </c>
      <c r="F2296" t="s">
        <v>27861</v>
      </c>
      <c r="G2296" t="s">
        <v>27862</v>
      </c>
      <c r="H2296">
        <v>32</v>
      </c>
      <c r="I2296">
        <v>2</v>
      </c>
      <c r="J2296" t="s">
        <v>16658</v>
      </c>
      <c r="K2296" t="s">
        <v>10685</v>
      </c>
      <c r="L2296" t="s">
        <v>10694</v>
      </c>
      <c r="M2296" t="s">
        <v>10696</v>
      </c>
      <c r="N2296">
        <v>6</v>
      </c>
      <c r="O2296" t="s">
        <v>27863</v>
      </c>
      <c r="P2296" t="s">
        <v>10681</v>
      </c>
      <c r="Q2296">
        <v>0</v>
      </c>
    </row>
    <row r="2297" spans="1:17" x14ac:dyDescent="0.25">
      <c r="A2297" t="s">
        <v>7452</v>
      </c>
      <c r="B2297" t="s">
        <v>25387</v>
      </c>
      <c r="C2297">
        <v>0.33333299999999999</v>
      </c>
      <c r="D2297" t="s">
        <v>27859</v>
      </c>
      <c r="E2297" t="s">
        <v>27860</v>
      </c>
      <c r="F2297" t="s">
        <v>27867</v>
      </c>
      <c r="G2297" t="s">
        <v>27867</v>
      </c>
      <c r="H2297">
        <v>0.33333299999999999</v>
      </c>
      <c r="I2297">
        <v>0</v>
      </c>
      <c r="J2297" t="s">
        <v>16658</v>
      </c>
      <c r="K2297" t="s">
        <v>10685</v>
      </c>
      <c r="L2297" t="s">
        <v>10694</v>
      </c>
      <c r="M2297" t="s">
        <v>10696</v>
      </c>
      <c r="N2297">
        <v>6</v>
      </c>
      <c r="O2297" t="s">
        <v>27863</v>
      </c>
      <c r="P2297" t="s">
        <v>10681</v>
      </c>
      <c r="Q2297">
        <v>0</v>
      </c>
    </row>
    <row r="2298" spans="1:17" x14ac:dyDescent="0.25">
      <c r="A2298" t="s">
        <v>7452</v>
      </c>
      <c r="B2298" t="s">
        <v>25387</v>
      </c>
      <c r="C2298">
        <v>423.16666700000002</v>
      </c>
      <c r="D2298" t="s">
        <v>27859</v>
      </c>
      <c r="E2298" t="s">
        <v>27860</v>
      </c>
      <c r="F2298" t="s">
        <v>27861</v>
      </c>
      <c r="G2298" t="s">
        <v>27862</v>
      </c>
      <c r="H2298">
        <v>444.16666700000002</v>
      </c>
      <c r="I2298">
        <v>21</v>
      </c>
      <c r="J2298" t="s">
        <v>16658</v>
      </c>
      <c r="K2298" t="s">
        <v>10685</v>
      </c>
      <c r="L2298" t="s">
        <v>10694</v>
      </c>
      <c r="M2298" t="s">
        <v>10696</v>
      </c>
      <c r="N2298">
        <v>6</v>
      </c>
      <c r="O2298" t="s">
        <v>27863</v>
      </c>
      <c r="P2298" t="s">
        <v>10681</v>
      </c>
      <c r="Q2298">
        <v>0</v>
      </c>
    </row>
    <row r="2299" spans="1:17" x14ac:dyDescent="0.25">
      <c r="A2299" t="s">
        <v>7455</v>
      </c>
      <c r="B2299" t="s">
        <v>25033</v>
      </c>
      <c r="C2299">
        <v>80</v>
      </c>
      <c r="D2299" t="s">
        <v>27859</v>
      </c>
      <c r="E2299" t="s">
        <v>27860</v>
      </c>
      <c r="F2299" t="s">
        <v>27872</v>
      </c>
      <c r="G2299" t="s">
        <v>27862</v>
      </c>
      <c r="H2299">
        <v>80</v>
      </c>
      <c r="I2299">
        <v>0</v>
      </c>
      <c r="J2299" t="s">
        <v>10683</v>
      </c>
      <c r="K2299" t="s">
        <v>10685</v>
      </c>
      <c r="L2299" t="s">
        <v>10746</v>
      </c>
      <c r="M2299" t="s">
        <v>10696</v>
      </c>
      <c r="N2299">
        <v>12</v>
      </c>
      <c r="O2299" t="s">
        <v>27863</v>
      </c>
      <c r="P2299" t="s">
        <v>10681</v>
      </c>
      <c r="Q2299">
        <v>0</v>
      </c>
    </row>
    <row r="2300" spans="1:17" x14ac:dyDescent="0.25">
      <c r="A2300" t="s">
        <v>7455</v>
      </c>
      <c r="B2300" t="s">
        <v>25033</v>
      </c>
      <c r="C2300">
        <v>202</v>
      </c>
      <c r="D2300" t="s">
        <v>27859</v>
      </c>
      <c r="E2300" t="s">
        <v>27860</v>
      </c>
      <c r="F2300" t="s">
        <v>27864</v>
      </c>
      <c r="G2300" t="s">
        <v>27862</v>
      </c>
      <c r="H2300">
        <v>244</v>
      </c>
      <c r="I2300">
        <v>42</v>
      </c>
      <c r="J2300" t="s">
        <v>10683</v>
      </c>
      <c r="K2300" t="s">
        <v>10685</v>
      </c>
      <c r="L2300" t="s">
        <v>10746</v>
      </c>
      <c r="M2300" t="s">
        <v>10696</v>
      </c>
      <c r="N2300">
        <v>12</v>
      </c>
      <c r="O2300" t="s">
        <v>27863</v>
      </c>
      <c r="P2300" t="s">
        <v>10681</v>
      </c>
      <c r="Q2300">
        <v>0</v>
      </c>
    </row>
    <row r="2301" spans="1:17" x14ac:dyDescent="0.25">
      <c r="A2301" t="s">
        <v>7456</v>
      </c>
      <c r="B2301" t="s">
        <v>24964</v>
      </c>
      <c r="C2301">
        <v>9</v>
      </c>
      <c r="D2301" t="s">
        <v>27859</v>
      </c>
      <c r="E2301" t="s">
        <v>27860</v>
      </c>
      <c r="F2301" t="s">
        <v>27861</v>
      </c>
      <c r="G2301" t="s">
        <v>27862</v>
      </c>
      <c r="H2301">
        <v>10</v>
      </c>
      <c r="I2301">
        <v>1</v>
      </c>
      <c r="J2301" t="s">
        <v>16658</v>
      </c>
      <c r="K2301" t="s">
        <v>10685</v>
      </c>
      <c r="L2301" t="s">
        <v>10694</v>
      </c>
      <c r="M2301" t="s">
        <v>10696</v>
      </c>
      <c r="N2301">
        <v>12</v>
      </c>
      <c r="O2301" t="s">
        <v>27863</v>
      </c>
      <c r="P2301" t="s">
        <v>10681</v>
      </c>
      <c r="Q2301">
        <v>0</v>
      </c>
    </row>
    <row r="2302" spans="1:17" x14ac:dyDescent="0.25">
      <c r="A2302" t="s">
        <v>7457</v>
      </c>
      <c r="B2302" t="s">
        <v>25395</v>
      </c>
      <c r="C2302">
        <v>52.583333000000003</v>
      </c>
      <c r="D2302" t="s">
        <v>27859</v>
      </c>
      <c r="E2302" t="s">
        <v>27860</v>
      </c>
      <c r="F2302" t="s">
        <v>27861</v>
      </c>
      <c r="G2302" t="s">
        <v>27862</v>
      </c>
      <c r="H2302">
        <v>52.583333000000003</v>
      </c>
      <c r="I2302">
        <v>0</v>
      </c>
      <c r="J2302" t="s">
        <v>16658</v>
      </c>
      <c r="K2302" t="s">
        <v>10685</v>
      </c>
      <c r="L2302" t="s">
        <v>10732</v>
      </c>
      <c r="M2302" t="s">
        <v>10688</v>
      </c>
      <c r="N2302">
        <v>12</v>
      </c>
      <c r="O2302" t="s">
        <v>27863</v>
      </c>
      <c r="P2302" t="s">
        <v>10681</v>
      </c>
      <c r="Q2302">
        <v>0</v>
      </c>
    </row>
    <row r="2303" spans="1:17" x14ac:dyDescent="0.25">
      <c r="A2303" t="s">
        <v>7458</v>
      </c>
      <c r="B2303" t="s">
        <v>25396</v>
      </c>
      <c r="C2303">
        <v>0.41666700000000001</v>
      </c>
      <c r="D2303" t="s">
        <v>27859</v>
      </c>
      <c r="E2303" t="s">
        <v>27860</v>
      </c>
      <c r="F2303" t="s">
        <v>27867</v>
      </c>
      <c r="G2303" t="s">
        <v>27867</v>
      </c>
      <c r="H2303">
        <v>0.41666700000000001</v>
      </c>
      <c r="I2303">
        <v>0</v>
      </c>
      <c r="J2303" t="s">
        <v>16658</v>
      </c>
      <c r="K2303" t="s">
        <v>10685</v>
      </c>
      <c r="L2303" t="s">
        <v>17017</v>
      </c>
      <c r="M2303" t="s">
        <v>8187</v>
      </c>
      <c r="N2303">
        <v>12</v>
      </c>
      <c r="O2303" t="s">
        <v>27863</v>
      </c>
      <c r="P2303" t="s">
        <v>14061</v>
      </c>
      <c r="Q2303">
        <v>0</v>
      </c>
    </row>
    <row r="2304" spans="1:17" x14ac:dyDescent="0.25">
      <c r="A2304" t="s">
        <v>7458</v>
      </c>
      <c r="B2304" t="s">
        <v>25396</v>
      </c>
      <c r="C2304">
        <v>319</v>
      </c>
      <c r="D2304" t="s">
        <v>27859</v>
      </c>
      <c r="E2304" t="s">
        <v>27860</v>
      </c>
      <c r="F2304" t="s">
        <v>27868</v>
      </c>
      <c r="G2304" t="s">
        <v>27862</v>
      </c>
      <c r="H2304">
        <v>319</v>
      </c>
      <c r="I2304">
        <v>0</v>
      </c>
      <c r="J2304" t="s">
        <v>16658</v>
      </c>
      <c r="K2304" t="s">
        <v>10685</v>
      </c>
      <c r="L2304" t="s">
        <v>17017</v>
      </c>
      <c r="M2304" t="s">
        <v>8187</v>
      </c>
      <c r="N2304">
        <v>12</v>
      </c>
      <c r="O2304" t="s">
        <v>27863</v>
      </c>
      <c r="P2304" t="s">
        <v>14061</v>
      </c>
      <c r="Q2304">
        <v>0</v>
      </c>
    </row>
    <row r="2305" spans="1:17" x14ac:dyDescent="0.25">
      <c r="A2305" t="s">
        <v>8280</v>
      </c>
      <c r="B2305" t="s">
        <v>25399</v>
      </c>
      <c r="C2305">
        <v>240</v>
      </c>
      <c r="D2305" t="s">
        <v>27859</v>
      </c>
      <c r="E2305" t="s">
        <v>27860</v>
      </c>
      <c r="F2305" t="s">
        <v>27868</v>
      </c>
      <c r="G2305" t="s">
        <v>27862</v>
      </c>
      <c r="H2305">
        <v>240</v>
      </c>
      <c r="I2305">
        <v>0</v>
      </c>
      <c r="J2305" t="s">
        <v>12566</v>
      </c>
      <c r="K2305" t="s">
        <v>10685</v>
      </c>
      <c r="L2305" t="s">
        <v>10686</v>
      </c>
      <c r="M2305" t="s">
        <v>10688</v>
      </c>
      <c r="N2305">
        <v>12</v>
      </c>
      <c r="O2305" t="s">
        <v>27863</v>
      </c>
      <c r="P2305" t="s">
        <v>14061</v>
      </c>
      <c r="Q2305">
        <v>0</v>
      </c>
    </row>
    <row r="2306" spans="1:17" x14ac:dyDescent="0.25">
      <c r="A2306" t="s">
        <v>10331</v>
      </c>
      <c r="B2306" t="s">
        <v>25401</v>
      </c>
      <c r="C2306">
        <v>120</v>
      </c>
      <c r="D2306" t="s">
        <v>27859</v>
      </c>
      <c r="E2306" t="s">
        <v>27860</v>
      </c>
      <c r="F2306" t="s">
        <v>27868</v>
      </c>
      <c r="G2306" t="s">
        <v>27862</v>
      </c>
      <c r="H2306">
        <v>120</v>
      </c>
      <c r="I2306">
        <v>0</v>
      </c>
      <c r="J2306" t="s">
        <v>12566</v>
      </c>
      <c r="K2306" t="s">
        <v>10685</v>
      </c>
      <c r="L2306" t="s">
        <v>10686</v>
      </c>
      <c r="M2306" t="s">
        <v>10688</v>
      </c>
      <c r="N2306">
        <v>12</v>
      </c>
      <c r="O2306" t="s">
        <v>27863</v>
      </c>
      <c r="P2306" t="s">
        <v>14061</v>
      </c>
      <c r="Q2306">
        <v>0</v>
      </c>
    </row>
    <row r="2307" spans="1:17" x14ac:dyDescent="0.25">
      <c r="A2307" t="s">
        <v>7459</v>
      </c>
      <c r="B2307" t="s">
        <v>25402</v>
      </c>
      <c r="C2307">
        <v>0.83333299999999999</v>
      </c>
      <c r="D2307" t="s">
        <v>27859</v>
      </c>
      <c r="E2307" t="s">
        <v>27860</v>
      </c>
      <c r="F2307" t="s">
        <v>27867</v>
      </c>
      <c r="G2307" t="s">
        <v>27867</v>
      </c>
      <c r="H2307">
        <v>0.83333299999999999</v>
      </c>
      <c r="I2307">
        <v>0</v>
      </c>
      <c r="J2307" t="s">
        <v>16658</v>
      </c>
      <c r="K2307" t="s">
        <v>10685</v>
      </c>
      <c r="L2307" t="s">
        <v>17017</v>
      </c>
      <c r="M2307" t="s">
        <v>8187</v>
      </c>
      <c r="N2307">
        <v>12</v>
      </c>
      <c r="O2307" t="s">
        <v>27863</v>
      </c>
      <c r="P2307" t="s">
        <v>14061</v>
      </c>
      <c r="Q2307">
        <v>0</v>
      </c>
    </row>
    <row r="2308" spans="1:17" x14ac:dyDescent="0.25">
      <c r="A2308" t="s">
        <v>7459</v>
      </c>
      <c r="B2308" t="s">
        <v>25402</v>
      </c>
      <c r="C2308">
        <v>363</v>
      </c>
      <c r="D2308" t="s">
        <v>27859</v>
      </c>
      <c r="E2308" t="s">
        <v>27860</v>
      </c>
      <c r="F2308" t="s">
        <v>27868</v>
      </c>
      <c r="G2308" t="s">
        <v>27862</v>
      </c>
      <c r="H2308">
        <v>385</v>
      </c>
      <c r="I2308">
        <v>11</v>
      </c>
      <c r="J2308" t="s">
        <v>16658</v>
      </c>
      <c r="K2308" t="s">
        <v>10685</v>
      </c>
      <c r="L2308" t="s">
        <v>17017</v>
      </c>
      <c r="M2308" t="s">
        <v>8187</v>
      </c>
      <c r="N2308">
        <v>12</v>
      </c>
      <c r="O2308" t="s">
        <v>27863</v>
      </c>
      <c r="P2308" t="s">
        <v>14061</v>
      </c>
      <c r="Q2308">
        <v>0</v>
      </c>
    </row>
    <row r="2309" spans="1:17" x14ac:dyDescent="0.25">
      <c r="A2309" t="s">
        <v>7460</v>
      </c>
      <c r="B2309" t="s">
        <v>25403</v>
      </c>
      <c r="C2309">
        <v>264</v>
      </c>
      <c r="D2309" t="s">
        <v>27859</v>
      </c>
      <c r="E2309" t="s">
        <v>27860</v>
      </c>
      <c r="F2309" t="s">
        <v>27868</v>
      </c>
      <c r="G2309" t="s">
        <v>27862</v>
      </c>
      <c r="H2309">
        <v>264</v>
      </c>
      <c r="I2309">
        <v>0</v>
      </c>
      <c r="J2309" t="s">
        <v>13204</v>
      </c>
      <c r="K2309" t="s">
        <v>10685</v>
      </c>
      <c r="L2309" t="s">
        <v>17017</v>
      </c>
      <c r="M2309" t="s">
        <v>8187</v>
      </c>
      <c r="N2309">
        <v>12</v>
      </c>
      <c r="O2309" t="s">
        <v>27863</v>
      </c>
      <c r="P2309" t="s">
        <v>14061</v>
      </c>
      <c r="Q2309">
        <v>0</v>
      </c>
    </row>
    <row r="2310" spans="1:17" x14ac:dyDescent="0.25">
      <c r="A2310" t="s">
        <v>7462</v>
      </c>
      <c r="B2310" t="s">
        <v>25405</v>
      </c>
      <c r="C2310">
        <v>8.3333000000000004E-2</v>
      </c>
      <c r="D2310" t="s">
        <v>27859</v>
      </c>
      <c r="E2310" t="s">
        <v>27860</v>
      </c>
      <c r="F2310" t="s">
        <v>27867</v>
      </c>
      <c r="G2310" t="s">
        <v>27867</v>
      </c>
      <c r="H2310">
        <v>8.3333000000000004E-2</v>
      </c>
      <c r="I2310">
        <v>0</v>
      </c>
      <c r="J2310" t="s">
        <v>12566</v>
      </c>
      <c r="K2310" t="s">
        <v>10685</v>
      </c>
      <c r="L2310" t="s">
        <v>10803</v>
      </c>
      <c r="M2310" t="s">
        <v>10783</v>
      </c>
      <c r="N2310">
        <v>12</v>
      </c>
      <c r="O2310" t="s">
        <v>27863</v>
      </c>
      <c r="P2310" t="s">
        <v>13217</v>
      </c>
      <c r="Q2310">
        <v>0</v>
      </c>
    </row>
    <row r="2311" spans="1:17" x14ac:dyDescent="0.25">
      <c r="A2311" t="s">
        <v>7463</v>
      </c>
      <c r="B2311" t="s">
        <v>25408</v>
      </c>
      <c r="C2311">
        <v>58</v>
      </c>
      <c r="D2311" t="s">
        <v>27859</v>
      </c>
      <c r="E2311" t="s">
        <v>27860</v>
      </c>
      <c r="F2311" t="s">
        <v>27864</v>
      </c>
      <c r="G2311" t="s">
        <v>27862</v>
      </c>
      <c r="H2311">
        <v>58</v>
      </c>
      <c r="I2311">
        <v>0</v>
      </c>
      <c r="J2311" t="s">
        <v>12566</v>
      </c>
      <c r="K2311" t="s">
        <v>10685</v>
      </c>
      <c r="L2311" t="s">
        <v>10686</v>
      </c>
      <c r="M2311" t="s">
        <v>10688</v>
      </c>
      <c r="N2311">
        <v>12</v>
      </c>
      <c r="O2311" t="s">
        <v>27863</v>
      </c>
      <c r="P2311" t="s">
        <v>13217</v>
      </c>
      <c r="Q2311">
        <v>0</v>
      </c>
    </row>
    <row r="2312" spans="1:17" x14ac:dyDescent="0.25">
      <c r="A2312" t="s">
        <v>7471</v>
      </c>
      <c r="B2312" t="s">
        <v>25443</v>
      </c>
      <c r="C2312">
        <v>39.25</v>
      </c>
      <c r="D2312" t="s">
        <v>27859</v>
      </c>
      <c r="E2312" t="s">
        <v>27860</v>
      </c>
      <c r="F2312" t="s">
        <v>27861</v>
      </c>
      <c r="G2312" t="s">
        <v>27862</v>
      </c>
      <c r="H2312">
        <v>43.25</v>
      </c>
      <c r="I2312">
        <v>4</v>
      </c>
      <c r="J2312" t="s">
        <v>12566</v>
      </c>
      <c r="K2312" t="s">
        <v>10685</v>
      </c>
      <c r="L2312" t="s">
        <v>10686</v>
      </c>
      <c r="M2312" t="s">
        <v>10688</v>
      </c>
      <c r="N2312">
        <v>12</v>
      </c>
      <c r="O2312" t="s">
        <v>27863</v>
      </c>
      <c r="P2312" t="s">
        <v>10681</v>
      </c>
      <c r="Q2312">
        <v>0</v>
      </c>
    </row>
    <row r="2313" spans="1:17" x14ac:dyDescent="0.25">
      <c r="A2313" t="s">
        <v>7473</v>
      </c>
      <c r="B2313" t="s">
        <v>25446</v>
      </c>
      <c r="C2313">
        <v>67.916667000000004</v>
      </c>
      <c r="D2313" t="s">
        <v>27859</v>
      </c>
      <c r="E2313" t="s">
        <v>27860</v>
      </c>
      <c r="F2313" t="s">
        <v>27861</v>
      </c>
      <c r="G2313" t="s">
        <v>27862</v>
      </c>
      <c r="H2313">
        <v>67.916667000000004</v>
      </c>
      <c r="I2313">
        <v>0</v>
      </c>
      <c r="J2313" t="s">
        <v>12566</v>
      </c>
      <c r="K2313" t="s">
        <v>10685</v>
      </c>
      <c r="L2313" t="s">
        <v>10700</v>
      </c>
      <c r="M2313" t="s">
        <v>10702</v>
      </c>
      <c r="N2313">
        <v>12</v>
      </c>
      <c r="O2313" t="s">
        <v>27863</v>
      </c>
      <c r="P2313" t="s">
        <v>10681</v>
      </c>
      <c r="Q2313">
        <v>0</v>
      </c>
    </row>
    <row r="2314" spans="1:17" x14ac:dyDescent="0.25">
      <c r="A2314" t="s">
        <v>7474</v>
      </c>
      <c r="B2314" t="s">
        <v>25449</v>
      </c>
      <c r="C2314">
        <v>0</v>
      </c>
      <c r="D2314" t="s">
        <v>27859</v>
      </c>
      <c r="E2314" t="s">
        <v>27860</v>
      </c>
      <c r="F2314" t="s">
        <v>27861</v>
      </c>
      <c r="G2314" t="s">
        <v>27862</v>
      </c>
      <c r="H2314">
        <v>6</v>
      </c>
      <c r="I2314">
        <v>6</v>
      </c>
      <c r="J2314" t="s">
        <v>12566</v>
      </c>
      <c r="K2314" t="s">
        <v>10685</v>
      </c>
      <c r="L2314" t="s">
        <v>12441</v>
      </c>
      <c r="M2314" t="s">
        <v>10688</v>
      </c>
      <c r="N2314">
        <v>6</v>
      </c>
      <c r="O2314" t="s">
        <v>27863</v>
      </c>
      <c r="P2314" t="s">
        <v>10681</v>
      </c>
      <c r="Q2314">
        <v>0</v>
      </c>
    </row>
    <row r="2315" spans="1:17" x14ac:dyDescent="0.25">
      <c r="A2315" t="s">
        <v>7474</v>
      </c>
      <c r="B2315" t="s">
        <v>25449</v>
      </c>
      <c r="C2315">
        <v>0</v>
      </c>
      <c r="D2315" t="s">
        <v>27859</v>
      </c>
      <c r="E2315" t="s">
        <v>27860</v>
      </c>
      <c r="F2315" t="s">
        <v>27868</v>
      </c>
      <c r="G2315" t="s">
        <v>27862</v>
      </c>
      <c r="H2315">
        <v>0.16666700000000001</v>
      </c>
      <c r="I2315">
        <v>0</v>
      </c>
      <c r="J2315" t="s">
        <v>12566</v>
      </c>
      <c r="K2315" t="s">
        <v>10685</v>
      </c>
      <c r="L2315" t="s">
        <v>12441</v>
      </c>
      <c r="M2315" t="s">
        <v>10688</v>
      </c>
      <c r="N2315">
        <v>6</v>
      </c>
      <c r="O2315" t="s">
        <v>27863</v>
      </c>
      <c r="P2315" t="s">
        <v>10681</v>
      </c>
      <c r="Q2315">
        <v>0</v>
      </c>
    </row>
    <row r="2316" spans="1:17" x14ac:dyDescent="0.25">
      <c r="A2316" t="s">
        <v>7475</v>
      </c>
      <c r="B2316" t="s">
        <v>25467</v>
      </c>
      <c r="C2316">
        <v>299</v>
      </c>
      <c r="D2316" t="s">
        <v>27859</v>
      </c>
      <c r="E2316" t="s">
        <v>27860</v>
      </c>
      <c r="F2316" t="s">
        <v>27861</v>
      </c>
      <c r="G2316" t="s">
        <v>27862</v>
      </c>
      <c r="H2316">
        <v>318</v>
      </c>
      <c r="I2316">
        <v>19</v>
      </c>
      <c r="J2316" t="s">
        <v>12566</v>
      </c>
      <c r="K2316" t="s">
        <v>10685</v>
      </c>
      <c r="L2316" t="s">
        <v>12691</v>
      </c>
      <c r="M2316" t="s">
        <v>10709</v>
      </c>
      <c r="N2316">
        <v>12</v>
      </c>
      <c r="O2316" t="s">
        <v>27863</v>
      </c>
      <c r="P2316" t="s">
        <v>10681</v>
      </c>
      <c r="Q2316">
        <v>0</v>
      </c>
    </row>
    <row r="2317" spans="1:17" x14ac:dyDescent="0.25">
      <c r="A2317" t="s">
        <v>7476</v>
      </c>
      <c r="B2317" t="s">
        <v>25468</v>
      </c>
      <c r="C2317">
        <v>74</v>
      </c>
      <c r="D2317" t="s">
        <v>27859</v>
      </c>
      <c r="E2317" t="s">
        <v>27860</v>
      </c>
      <c r="F2317" t="s">
        <v>27864</v>
      </c>
      <c r="G2317" t="s">
        <v>27862</v>
      </c>
      <c r="H2317">
        <v>74</v>
      </c>
      <c r="I2317">
        <v>0</v>
      </c>
      <c r="J2317" t="s">
        <v>12566</v>
      </c>
      <c r="K2317" t="s">
        <v>10685</v>
      </c>
      <c r="L2317" t="s">
        <v>12691</v>
      </c>
      <c r="M2317" t="s">
        <v>12691</v>
      </c>
      <c r="N2317">
        <v>12</v>
      </c>
      <c r="O2317" t="s">
        <v>27863</v>
      </c>
      <c r="P2317" t="s">
        <v>10681</v>
      </c>
      <c r="Q2317">
        <v>0</v>
      </c>
    </row>
    <row r="2318" spans="1:17" x14ac:dyDescent="0.25">
      <c r="A2318" t="s">
        <v>7477</v>
      </c>
      <c r="B2318" t="s">
        <v>25469</v>
      </c>
      <c r="C2318">
        <v>216</v>
      </c>
      <c r="D2318" t="s">
        <v>27859</v>
      </c>
      <c r="E2318" t="s">
        <v>27860</v>
      </c>
      <c r="F2318" t="s">
        <v>27864</v>
      </c>
      <c r="G2318" t="s">
        <v>27862</v>
      </c>
      <c r="H2318">
        <v>227</v>
      </c>
      <c r="I2318">
        <v>11</v>
      </c>
      <c r="J2318" t="s">
        <v>12566</v>
      </c>
      <c r="K2318" t="s">
        <v>10685</v>
      </c>
      <c r="L2318" t="s">
        <v>12691</v>
      </c>
      <c r="M2318" t="s">
        <v>10709</v>
      </c>
      <c r="N2318">
        <v>12</v>
      </c>
      <c r="O2318" t="s">
        <v>27863</v>
      </c>
      <c r="P2318" t="s">
        <v>10681</v>
      </c>
      <c r="Q2318">
        <v>0</v>
      </c>
    </row>
    <row r="2319" spans="1:17" x14ac:dyDescent="0.25">
      <c r="A2319" t="s">
        <v>7478</v>
      </c>
      <c r="B2319" t="s">
        <v>25470</v>
      </c>
      <c r="C2319">
        <v>264</v>
      </c>
      <c r="D2319" t="s">
        <v>27859</v>
      </c>
      <c r="E2319" t="s">
        <v>27860</v>
      </c>
      <c r="F2319" t="s">
        <v>27861</v>
      </c>
      <c r="G2319" t="s">
        <v>27862</v>
      </c>
      <c r="H2319">
        <v>319</v>
      </c>
      <c r="I2319">
        <v>55</v>
      </c>
      <c r="J2319" t="s">
        <v>12566</v>
      </c>
      <c r="K2319" t="s">
        <v>10685</v>
      </c>
      <c r="L2319" t="s">
        <v>12691</v>
      </c>
      <c r="M2319" t="s">
        <v>10709</v>
      </c>
      <c r="N2319">
        <v>12</v>
      </c>
      <c r="O2319" t="s">
        <v>27863</v>
      </c>
      <c r="P2319" t="s">
        <v>10681</v>
      </c>
      <c r="Q2319">
        <v>0</v>
      </c>
    </row>
    <row r="2320" spans="1:17" x14ac:dyDescent="0.25">
      <c r="A2320" t="s">
        <v>7481</v>
      </c>
      <c r="B2320" t="s">
        <v>25475</v>
      </c>
      <c r="C2320">
        <v>22</v>
      </c>
      <c r="D2320" t="s">
        <v>27859</v>
      </c>
      <c r="E2320" t="s">
        <v>27860</v>
      </c>
      <c r="F2320" t="s">
        <v>27864</v>
      </c>
      <c r="G2320" t="s">
        <v>27862</v>
      </c>
      <c r="H2320">
        <v>22</v>
      </c>
      <c r="I2320">
        <v>0</v>
      </c>
      <c r="J2320" t="s">
        <v>12566</v>
      </c>
      <c r="K2320" t="s">
        <v>10685</v>
      </c>
      <c r="L2320" t="s">
        <v>11805</v>
      </c>
      <c r="M2320" t="s">
        <v>10709</v>
      </c>
      <c r="N2320">
        <v>12</v>
      </c>
      <c r="O2320" t="s">
        <v>27863</v>
      </c>
      <c r="P2320" t="s">
        <v>13217</v>
      </c>
      <c r="Q2320">
        <v>0</v>
      </c>
    </row>
    <row r="2321" spans="1:17" x14ac:dyDescent="0.25">
      <c r="A2321" t="s">
        <v>7483</v>
      </c>
      <c r="B2321" t="s">
        <v>25481</v>
      </c>
      <c r="C2321">
        <v>143</v>
      </c>
      <c r="D2321" t="s">
        <v>27859</v>
      </c>
      <c r="E2321" t="s">
        <v>27860</v>
      </c>
      <c r="F2321" t="s">
        <v>27864</v>
      </c>
      <c r="G2321" t="s">
        <v>27862</v>
      </c>
      <c r="H2321">
        <v>151</v>
      </c>
      <c r="I2321">
        <v>8</v>
      </c>
      <c r="J2321" t="s">
        <v>12566</v>
      </c>
      <c r="K2321" t="s">
        <v>10685</v>
      </c>
      <c r="L2321" t="s">
        <v>12691</v>
      </c>
      <c r="M2321" t="s">
        <v>10709</v>
      </c>
      <c r="N2321">
        <v>12</v>
      </c>
      <c r="O2321" t="s">
        <v>27863</v>
      </c>
      <c r="P2321" t="s">
        <v>10681</v>
      </c>
      <c r="Q2321">
        <v>0</v>
      </c>
    </row>
    <row r="2322" spans="1:17" x14ac:dyDescent="0.25">
      <c r="A2322" t="s">
        <v>7484</v>
      </c>
      <c r="B2322" t="s">
        <v>25482</v>
      </c>
      <c r="C2322">
        <v>184</v>
      </c>
      <c r="D2322" t="s">
        <v>27859</v>
      </c>
      <c r="E2322" t="s">
        <v>27860</v>
      </c>
      <c r="F2322" t="s">
        <v>27864</v>
      </c>
      <c r="G2322" t="s">
        <v>27862</v>
      </c>
      <c r="H2322">
        <v>198</v>
      </c>
      <c r="I2322">
        <v>14</v>
      </c>
      <c r="J2322" t="s">
        <v>12566</v>
      </c>
      <c r="K2322" t="s">
        <v>10685</v>
      </c>
      <c r="L2322" t="s">
        <v>12691</v>
      </c>
      <c r="M2322" t="s">
        <v>10709</v>
      </c>
      <c r="N2322">
        <v>12</v>
      </c>
      <c r="O2322" t="s">
        <v>27863</v>
      </c>
      <c r="P2322" t="s">
        <v>10681</v>
      </c>
      <c r="Q2322">
        <v>0</v>
      </c>
    </row>
    <row r="2323" spans="1:17" x14ac:dyDescent="0.25">
      <c r="A2323" t="s">
        <v>7487</v>
      </c>
      <c r="B2323" t="s">
        <v>25496</v>
      </c>
      <c r="C2323">
        <v>116</v>
      </c>
      <c r="D2323" t="s">
        <v>27859</v>
      </c>
      <c r="E2323" t="s">
        <v>27860</v>
      </c>
      <c r="F2323" t="s">
        <v>27868</v>
      </c>
      <c r="G2323" t="s">
        <v>27862</v>
      </c>
      <c r="H2323">
        <v>116</v>
      </c>
      <c r="I2323">
        <v>0</v>
      </c>
      <c r="J2323" t="s">
        <v>12566</v>
      </c>
      <c r="K2323" t="s">
        <v>10685</v>
      </c>
      <c r="L2323" t="s">
        <v>10686</v>
      </c>
      <c r="M2323" t="s">
        <v>10688</v>
      </c>
      <c r="N2323">
        <v>12</v>
      </c>
      <c r="O2323" t="s">
        <v>27863</v>
      </c>
      <c r="P2323" t="s">
        <v>12445</v>
      </c>
      <c r="Q2323">
        <v>0</v>
      </c>
    </row>
    <row r="2324" spans="1:17" x14ac:dyDescent="0.25">
      <c r="A2324" t="s">
        <v>7488</v>
      </c>
      <c r="B2324" t="s">
        <v>25502</v>
      </c>
      <c r="C2324">
        <v>101</v>
      </c>
      <c r="D2324" t="s">
        <v>27859</v>
      </c>
      <c r="E2324" t="s">
        <v>27860</v>
      </c>
      <c r="F2324" t="s">
        <v>27861</v>
      </c>
      <c r="G2324" t="s">
        <v>27862</v>
      </c>
      <c r="H2324">
        <v>101</v>
      </c>
      <c r="I2324">
        <v>0</v>
      </c>
      <c r="J2324" t="s">
        <v>12566</v>
      </c>
      <c r="K2324" t="s">
        <v>10685</v>
      </c>
      <c r="L2324" t="s">
        <v>10991</v>
      </c>
      <c r="M2324" t="s">
        <v>10993</v>
      </c>
      <c r="N2324">
        <v>6</v>
      </c>
      <c r="O2324" t="s">
        <v>27863</v>
      </c>
      <c r="P2324" t="s">
        <v>10681</v>
      </c>
      <c r="Q2324">
        <v>0</v>
      </c>
    </row>
    <row r="2325" spans="1:17" x14ac:dyDescent="0.25">
      <c r="A2325" t="s">
        <v>10352</v>
      </c>
      <c r="B2325" t="s">
        <v>25503</v>
      </c>
      <c r="C2325">
        <v>2</v>
      </c>
      <c r="D2325" t="s">
        <v>27859</v>
      </c>
      <c r="E2325" t="s">
        <v>27860</v>
      </c>
      <c r="F2325" t="s">
        <v>27868</v>
      </c>
      <c r="G2325" t="s">
        <v>27862</v>
      </c>
      <c r="H2325">
        <v>2</v>
      </c>
      <c r="I2325">
        <v>0</v>
      </c>
      <c r="J2325" t="s">
        <v>12566</v>
      </c>
      <c r="K2325" t="s">
        <v>10685</v>
      </c>
      <c r="L2325" t="s">
        <v>11038</v>
      </c>
      <c r="M2325" t="s">
        <v>10709</v>
      </c>
      <c r="N2325">
        <v>6</v>
      </c>
      <c r="O2325" t="s">
        <v>27863</v>
      </c>
      <c r="P2325" t="s">
        <v>10856</v>
      </c>
      <c r="Q2325">
        <v>0</v>
      </c>
    </row>
    <row r="2326" spans="1:17" x14ac:dyDescent="0.25">
      <c r="A2326" t="s">
        <v>7490</v>
      </c>
      <c r="B2326" t="s">
        <v>25520</v>
      </c>
      <c r="C2326">
        <v>60.75</v>
      </c>
      <c r="D2326" t="s">
        <v>27859</v>
      </c>
      <c r="E2326" t="s">
        <v>27860</v>
      </c>
      <c r="F2326" t="s">
        <v>27861</v>
      </c>
      <c r="G2326" t="s">
        <v>27862</v>
      </c>
      <c r="H2326">
        <v>60.75</v>
      </c>
      <c r="I2326">
        <v>0</v>
      </c>
      <c r="J2326" t="s">
        <v>12566</v>
      </c>
      <c r="K2326" t="s">
        <v>10685</v>
      </c>
      <c r="L2326" t="s">
        <v>12700</v>
      </c>
      <c r="M2326" t="s">
        <v>8187</v>
      </c>
      <c r="N2326">
        <v>12</v>
      </c>
      <c r="O2326" t="s">
        <v>27863</v>
      </c>
      <c r="P2326" t="s">
        <v>10681</v>
      </c>
      <c r="Q2326">
        <v>0</v>
      </c>
    </row>
    <row r="2327" spans="1:17" x14ac:dyDescent="0.25">
      <c r="A2327" t="s">
        <v>7491</v>
      </c>
      <c r="B2327" t="s">
        <v>25524</v>
      </c>
      <c r="C2327">
        <v>31</v>
      </c>
      <c r="D2327" t="s">
        <v>27859</v>
      </c>
      <c r="E2327" t="s">
        <v>27860</v>
      </c>
      <c r="F2327" t="s">
        <v>27861</v>
      </c>
      <c r="G2327" t="s">
        <v>27862</v>
      </c>
      <c r="H2327">
        <v>31</v>
      </c>
      <c r="I2327">
        <v>0</v>
      </c>
      <c r="J2327" t="s">
        <v>12566</v>
      </c>
      <c r="K2327" t="s">
        <v>10685</v>
      </c>
      <c r="L2327" t="s">
        <v>10686</v>
      </c>
      <c r="M2327" t="s">
        <v>10688</v>
      </c>
      <c r="N2327">
        <v>12</v>
      </c>
      <c r="O2327" t="s">
        <v>27863</v>
      </c>
      <c r="P2327" t="s">
        <v>10681</v>
      </c>
      <c r="Q2327">
        <v>0</v>
      </c>
    </row>
    <row r="2328" spans="1:17" x14ac:dyDescent="0.25">
      <c r="A2328" t="s">
        <v>7492</v>
      </c>
      <c r="B2328" t="s">
        <v>25525</v>
      </c>
      <c r="C2328">
        <v>59</v>
      </c>
      <c r="D2328" t="s">
        <v>27859</v>
      </c>
      <c r="E2328" t="s">
        <v>27860</v>
      </c>
      <c r="F2328" t="s">
        <v>27864</v>
      </c>
      <c r="G2328" t="s">
        <v>27862</v>
      </c>
      <c r="H2328">
        <v>59</v>
      </c>
      <c r="I2328">
        <v>0</v>
      </c>
      <c r="J2328" t="s">
        <v>13204</v>
      </c>
      <c r="K2328" t="s">
        <v>10685</v>
      </c>
      <c r="L2328" t="s">
        <v>10686</v>
      </c>
      <c r="M2328" t="s">
        <v>10688</v>
      </c>
      <c r="N2328">
        <v>12</v>
      </c>
      <c r="O2328" t="s">
        <v>27863</v>
      </c>
      <c r="P2328" t="s">
        <v>10681</v>
      </c>
      <c r="Q2328">
        <v>0</v>
      </c>
    </row>
    <row r="2329" spans="1:17" x14ac:dyDescent="0.25">
      <c r="A2329" t="s">
        <v>7523</v>
      </c>
      <c r="B2329" t="s">
        <v>25646</v>
      </c>
      <c r="C2329">
        <v>59</v>
      </c>
      <c r="D2329" t="s">
        <v>27859</v>
      </c>
      <c r="E2329" t="s">
        <v>27860</v>
      </c>
      <c r="F2329" t="s">
        <v>27864</v>
      </c>
      <c r="G2329" t="s">
        <v>27862</v>
      </c>
      <c r="H2329">
        <v>60</v>
      </c>
      <c r="I2329">
        <v>1</v>
      </c>
      <c r="J2329" t="s">
        <v>10683</v>
      </c>
      <c r="K2329" t="s">
        <v>10685</v>
      </c>
      <c r="L2329" t="s">
        <v>10694</v>
      </c>
      <c r="M2329" t="s">
        <v>10696</v>
      </c>
      <c r="N2329">
        <v>12</v>
      </c>
      <c r="O2329" t="s">
        <v>27863</v>
      </c>
      <c r="P2329" t="s">
        <v>10681</v>
      </c>
      <c r="Q2329">
        <v>0</v>
      </c>
    </row>
    <row r="2330" spans="1:17" x14ac:dyDescent="0.25">
      <c r="A2330" t="s">
        <v>7524</v>
      </c>
      <c r="B2330" t="s">
        <v>25647</v>
      </c>
      <c r="C2330">
        <v>21</v>
      </c>
      <c r="D2330" t="s">
        <v>27859</v>
      </c>
      <c r="E2330" t="s">
        <v>27860</v>
      </c>
      <c r="F2330" t="s">
        <v>27864</v>
      </c>
      <c r="G2330" t="s">
        <v>27862</v>
      </c>
      <c r="H2330">
        <v>21</v>
      </c>
      <c r="I2330">
        <v>0</v>
      </c>
      <c r="J2330" t="s">
        <v>10683</v>
      </c>
      <c r="K2330" t="s">
        <v>10685</v>
      </c>
      <c r="L2330" t="s">
        <v>10694</v>
      </c>
      <c r="M2330" t="s">
        <v>10696</v>
      </c>
      <c r="N2330">
        <v>12</v>
      </c>
      <c r="O2330" t="s">
        <v>27863</v>
      </c>
      <c r="P2330" t="s">
        <v>10681</v>
      </c>
      <c r="Q2330">
        <v>0</v>
      </c>
    </row>
    <row r="2331" spans="1:17" x14ac:dyDescent="0.25">
      <c r="A2331" t="s">
        <v>7526</v>
      </c>
      <c r="B2331" t="s">
        <v>25549</v>
      </c>
      <c r="C2331">
        <v>196.83333300000001</v>
      </c>
      <c r="D2331" t="s">
        <v>27859</v>
      </c>
      <c r="E2331" t="s">
        <v>27860</v>
      </c>
      <c r="F2331" t="s">
        <v>27864</v>
      </c>
      <c r="G2331" t="s">
        <v>27862</v>
      </c>
      <c r="H2331">
        <v>205.83333300000001</v>
      </c>
      <c r="I2331">
        <v>9</v>
      </c>
      <c r="J2331" t="s">
        <v>10683</v>
      </c>
      <c r="K2331" t="s">
        <v>10685</v>
      </c>
      <c r="L2331" t="s">
        <v>12282</v>
      </c>
      <c r="M2331" t="s">
        <v>10709</v>
      </c>
      <c r="N2331">
        <v>6</v>
      </c>
      <c r="O2331" t="s">
        <v>27863</v>
      </c>
      <c r="P2331" t="s">
        <v>10681</v>
      </c>
      <c r="Q2331">
        <v>0</v>
      </c>
    </row>
    <row r="2332" spans="1:17" x14ac:dyDescent="0.25">
      <c r="A2332" t="s">
        <v>7527</v>
      </c>
      <c r="B2332" t="s">
        <v>25550</v>
      </c>
      <c r="C2332">
        <v>207</v>
      </c>
      <c r="D2332" t="s">
        <v>27859</v>
      </c>
      <c r="E2332" t="s">
        <v>27860</v>
      </c>
      <c r="F2332" t="s">
        <v>27864</v>
      </c>
      <c r="G2332" t="s">
        <v>27862</v>
      </c>
      <c r="H2332">
        <v>237</v>
      </c>
      <c r="I2332">
        <v>30</v>
      </c>
      <c r="J2332" t="s">
        <v>10683</v>
      </c>
      <c r="K2332" t="s">
        <v>10685</v>
      </c>
      <c r="L2332" t="s">
        <v>12282</v>
      </c>
      <c r="M2332" t="s">
        <v>10709</v>
      </c>
      <c r="N2332">
        <v>6</v>
      </c>
      <c r="O2332" t="s">
        <v>27863</v>
      </c>
      <c r="P2332" t="s">
        <v>10681</v>
      </c>
      <c r="Q2332">
        <v>0</v>
      </c>
    </row>
    <row r="2333" spans="1:17" x14ac:dyDescent="0.25">
      <c r="A2333" t="s">
        <v>8289</v>
      </c>
      <c r="B2333" t="s">
        <v>25649</v>
      </c>
      <c r="C2333">
        <v>219</v>
      </c>
      <c r="D2333" t="s">
        <v>27859</v>
      </c>
      <c r="E2333" t="s">
        <v>27860</v>
      </c>
      <c r="F2333" t="s">
        <v>27872</v>
      </c>
      <c r="G2333" t="s">
        <v>27862</v>
      </c>
      <c r="H2333">
        <v>219</v>
      </c>
      <c r="I2333">
        <v>0</v>
      </c>
      <c r="J2333" t="s">
        <v>10683</v>
      </c>
      <c r="K2333" t="s">
        <v>10685</v>
      </c>
      <c r="L2333" t="s">
        <v>10686</v>
      </c>
      <c r="M2333" t="s">
        <v>10688</v>
      </c>
      <c r="N2333">
        <v>12</v>
      </c>
      <c r="O2333" t="s">
        <v>27863</v>
      </c>
      <c r="P2333" t="s">
        <v>10681</v>
      </c>
      <c r="Q2333">
        <v>0</v>
      </c>
    </row>
    <row r="2334" spans="1:17" x14ac:dyDescent="0.25">
      <c r="A2334" t="s">
        <v>8289</v>
      </c>
      <c r="B2334" t="s">
        <v>25649</v>
      </c>
      <c r="C2334">
        <v>8.3333000000000004E-2</v>
      </c>
      <c r="D2334" t="s">
        <v>27859</v>
      </c>
      <c r="E2334" t="s">
        <v>27860</v>
      </c>
      <c r="F2334" t="s">
        <v>27867</v>
      </c>
      <c r="G2334" t="s">
        <v>27867</v>
      </c>
      <c r="H2334">
        <v>8.3333000000000004E-2</v>
      </c>
      <c r="I2334">
        <v>0</v>
      </c>
      <c r="J2334" t="s">
        <v>10683</v>
      </c>
      <c r="K2334" t="s">
        <v>10685</v>
      </c>
      <c r="L2334" t="s">
        <v>10686</v>
      </c>
      <c r="M2334" t="s">
        <v>10688</v>
      </c>
      <c r="N2334">
        <v>12</v>
      </c>
      <c r="O2334" t="s">
        <v>27863</v>
      </c>
      <c r="P2334" t="s">
        <v>10681</v>
      </c>
      <c r="Q2334">
        <v>0</v>
      </c>
    </row>
    <row r="2335" spans="1:17" x14ac:dyDescent="0.25">
      <c r="A2335" t="s">
        <v>8289</v>
      </c>
      <c r="B2335" t="s">
        <v>25649</v>
      </c>
      <c r="C2335">
        <v>241</v>
      </c>
      <c r="D2335" t="s">
        <v>27859</v>
      </c>
      <c r="E2335" t="s">
        <v>27860</v>
      </c>
      <c r="F2335" t="s">
        <v>27865</v>
      </c>
      <c r="G2335" t="s">
        <v>27862</v>
      </c>
      <c r="H2335">
        <v>242</v>
      </c>
      <c r="I2335">
        <v>1</v>
      </c>
      <c r="J2335" t="s">
        <v>10683</v>
      </c>
      <c r="K2335" t="s">
        <v>10685</v>
      </c>
      <c r="L2335" t="s">
        <v>10686</v>
      </c>
      <c r="M2335" t="s">
        <v>10688</v>
      </c>
      <c r="N2335">
        <v>12</v>
      </c>
      <c r="O2335" t="s">
        <v>27863</v>
      </c>
      <c r="P2335" t="s">
        <v>10681</v>
      </c>
      <c r="Q2335">
        <v>0</v>
      </c>
    </row>
    <row r="2336" spans="1:17" x14ac:dyDescent="0.25">
      <c r="A2336" t="s">
        <v>7528</v>
      </c>
      <c r="B2336" t="s">
        <v>25651</v>
      </c>
      <c r="C2336">
        <v>116.833333</v>
      </c>
      <c r="D2336" t="s">
        <v>27859</v>
      </c>
      <c r="E2336" t="s">
        <v>27860</v>
      </c>
      <c r="F2336" t="s">
        <v>27866</v>
      </c>
      <c r="G2336" t="s">
        <v>27862</v>
      </c>
      <c r="H2336">
        <v>132.83333300000001</v>
      </c>
      <c r="I2336">
        <v>16</v>
      </c>
      <c r="J2336" t="s">
        <v>10683</v>
      </c>
      <c r="K2336" t="s">
        <v>10685</v>
      </c>
      <c r="L2336" t="s">
        <v>10686</v>
      </c>
      <c r="M2336" t="s">
        <v>10688</v>
      </c>
      <c r="N2336">
        <v>6</v>
      </c>
      <c r="O2336" t="s">
        <v>27863</v>
      </c>
      <c r="P2336" t="s">
        <v>10681</v>
      </c>
      <c r="Q2336">
        <v>0</v>
      </c>
    </row>
    <row r="2337" spans="1:17" x14ac:dyDescent="0.25">
      <c r="A2337" t="s">
        <v>7529</v>
      </c>
      <c r="B2337" t="s">
        <v>25655</v>
      </c>
      <c r="C2337">
        <v>0</v>
      </c>
      <c r="D2337" t="s">
        <v>27859</v>
      </c>
      <c r="E2337" t="s">
        <v>27860</v>
      </c>
      <c r="F2337" t="s">
        <v>27865</v>
      </c>
      <c r="G2337" t="s">
        <v>27862</v>
      </c>
      <c r="H2337">
        <v>3</v>
      </c>
      <c r="I2337">
        <v>3</v>
      </c>
      <c r="J2337" t="s">
        <v>10683</v>
      </c>
      <c r="K2337" t="s">
        <v>10685</v>
      </c>
      <c r="L2337" t="s">
        <v>10686</v>
      </c>
      <c r="M2337" t="s">
        <v>10688</v>
      </c>
      <c r="N2337">
        <v>6</v>
      </c>
      <c r="O2337" t="s">
        <v>27863</v>
      </c>
      <c r="P2337" t="s">
        <v>10681</v>
      </c>
      <c r="Q2337">
        <v>0</v>
      </c>
    </row>
    <row r="2338" spans="1:17" x14ac:dyDescent="0.25">
      <c r="A2338" t="s">
        <v>7530</v>
      </c>
      <c r="B2338" t="s">
        <v>25656</v>
      </c>
      <c r="C2338">
        <v>412.66666700000002</v>
      </c>
      <c r="D2338" t="s">
        <v>27859</v>
      </c>
      <c r="E2338" t="s">
        <v>27860</v>
      </c>
      <c r="F2338" t="s">
        <v>27865</v>
      </c>
      <c r="G2338" t="s">
        <v>27862</v>
      </c>
      <c r="H2338">
        <v>419.66666700000002</v>
      </c>
      <c r="I2338">
        <v>7</v>
      </c>
      <c r="J2338" t="s">
        <v>10683</v>
      </c>
      <c r="K2338" t="s">
        <v>10685</v>
      </c>
      <c r="L2338" t="s">
        <v>10686</v>
      </c>
      <c r="M2338" t="s">
        <v>10688</v>
      </c>
      <c r="N2338">
        <v>6</v>
      </c>
      <c r="O2338" t="s">
        <v>27863</v>
      </c>
      <c r="P2338" t="s">
        <v>10681</v>
      </c>
      <c r="Q2338">
        <v>0</v>
      </c>
    </row>
    <row r="2339" spans="1:17" x14ac:dyDescent="0.25">
      <c r="A2339" t="s">
        <v>7531</v>
      </c>
      <c r="B2339" t="s">
        <v>25657</v>
      </c>
      <c r="C2339">
        <v>29</v>
      </c>
      <c r="D2339" t="s">
        <v>27859</v>
      </c>
      <c r="E2339" t="s">
        <v>27860</v>
      </c>
      <c r="F2339" t="s">
        <v>27865</v>
      </c>
      <c r="G2339" t="s">
        <v>27862</v>
      </c>
      <c r="H2339">
        <v>30</v>
      </c>
      <c r="I2339">
        <v>1</v>
      </c>
      <c r="J2339" t="s">
        <v>10683</v>
      </c>
      <c r="K2339" t="s">
        <v>10685</v>
      </c>
      <c r="L2339" t="s">
        <v>10723</v>
      </c>
      <c r="M2339" t="s">
        <v>10709</v>
      </c>
      <c r="N2339">
        <v>6</v>
      </c>
      <c r="O2339" t="s">
        <v>27863</v>
      </c>
      <c r="P2339" t="s">
        <v>10681</v>
      </c>
      <c r="Q2339">
        <v>0</v>
      </c>
    </row>
    <row r="2340" spans="1:17" x14ac:dyDescent="0.25">
      <c r="A2340" t="s">
        <v>7532</v>
      </c>
      <c r="B2340" t="s">
        <v>25658</v>
      </c>
      <c r="C2340">
        <v>61.833333000000003</v>
      </c>
      <c r="D2340" t="s">
        <v>27859</v>
      </c>
      <c r="E2340" t="s">
        <v>27860</v>
      </c>
      <c r="F2340" t="s">
        <v>27866</v>
      </c>
      <c r="G2340" t="s">
        <v>27862</v>
      </c>
      <c r="H2340">
        <v>68.833332999999996</v>
      </c>
      <c r="I2340">
        <v>5</v>
      </c>
      <c r="J2340" t="s">
        <v>10683</v>
      </c>
      <c r="K2340" t="s">
        <v>10685</v>
      </c>
      <c r="L2340" t="s">
        <v>10803</v>
      </c>
      <c r="M2340" t="s">
        <v>10783</v>
      </c>
      <c r="N2340">
        <v>6</v>
      </c>
      <c r="O2340" t="s">
        <v>27863</v>
      </c>
      <c r="P2340" t="s">
        <v>10681</v>
      </c>
      <c r="Q2340">
        <v>0</v>
      </c>
    </row>
    <row r="2341" spans="1:17" x14ac:dyDescent="0.25">
      <c r="A2341" t="s">
        <v>7534</v>
      </c>
      <c r="B2341" t="s">
        <v>25660</v>
      </c>
      <c r="C2341">
        <v>288</v>
      </c>
      <c r="D2341" t="s">
        <v>27859</v>
      </c>
      <c r="E2341" t="s">
        <v>27860</v>
      </c>
      <c r="F2341" t="s">
        <v>27872</v>
      </c>
      <c r="G2341" t="s">
        <v>27862</v>
      </c>
      <c r="H2341">
        <v>288</v>
      </c>
      <c r="I2341">
        <v>0</v>
      </c>
      <c r="J2341" t="s">
        <v>10683</v>
      </c>
      <c r="K2341" t="s">
        <v>10685</v>
      </c>
      <c r="L2341" t="s">
        <v>10732</v>
      </c>
      <c r="M2341" t="s">
        <v>10688</v>
      </c>
      <c r="N2341">
        <v>6</v>
      </c>
      <c r="O2341" t="s">
        <v>27863</v>
      </c>
      <c r="P2341" t="s">
        <v>10681</v>
      </c>
      <c r="Q2341">
        <v>0</v>
      </c>
    </row>
    <row r="2342" spans="1:17" x14ac:dyDescent="0.25">
      <c r="A2342" t="s">
        <v>7534</v>
      </c>
      <c r="B2342" t="s">
        <v>25660</v>
      </c>
      <c r="C2342">
        <v>822.16666699999996</v>
      </c>
      <c r="D2342" t="s">
        <v>27859</v>
      </c>
      <c r="E2342" t="s">
        <v>27860</v>
      </c>
      <c r="F2342" t="s">
        <v>27871</v>
      </c>
      <c r="G2342" t="s">
        <v>27862</v>
      </c>
      <c r="H2342">
        <v>908.16666699999996</v>
      </c>
      <c r="I2342">
        <v>86</v>
      </c>
      <c r="J2342" t="s">
        <v>10683</v>
      </c>
      <c r="K2342" t="s">
        <v>10685</v>
      </c>
      <c r="L2342" t="s">
        <v>10732</v>
      </c>
      <c r="M2342" t="s">
        <v>10688</v>
      </c>
      <c r="N2342">
        <v>6</v>
      </c>
      <c r="O2342" t="s">
        <v>27863</v>
      </c>
      <c r="P2342" t="s">
        <v>10681</v>
      </c>
      <c r="Q2342">
        <v>0</v>
      </c>
    </row>
    <row r="2343" spans="1:17" x14ac:dyDescent="0.25">
      <c r="A2343" t="s">
        <v>7536</v>
      </c>
      <c r="B2343" t="s">
        <v>25662</v>
      </c>
      <c r="C2343">
        <v>271</v>
      </c>
      <c r="D2343" t="s">
        <v>27859</v>
      </c>
      <c r="E2343" t="s">
        <v>27860</v>
      </c>
      <c r="F2343" t="s">
        <v>27865</v>
      </c>
      <c r="G2343" t="s">
        <v>27862</v>
      </c>
      <c r="H2343">
        <v>289</v>
      </c>
      <c r="I2343">
        <v>17</v>
      </c>
      <c r="J2343" t="s">
        <v>10683</v>
      </c>
      <c r="K2343" t="s">
        <v>10685</v>
      </c>
      <c r="L2343" t="s">
        <v>10686</v>
      </c>
      <c r="M2343" t="s">
        <v>10688</v>
      </c>
      <c r="N2343">
        <v>6</v>
      </c>
      <c r="O2343" t="s">
        <v>27863</v>
      </c>
      <c r="P2343" t="s">
        <v>10681</v>
      </c>
      <c r="Q2343">
        <v>0</v>
      </c>
    </row>
    <row r="2344" spans="1:17" x14ac:dyDescent="0.25">
      <c r="A2344" t="s">
        <v>7537</v>
      </c>
      <c r="B2344" t="s">
        <v>25665</v>
      </c>
      <c r="C2344">
        <v>0</v>
      </c>
      <c r="D2344" t="s">
        <v>27859</v>
      </c>
      <c r="E2344" t="s">
        <v>27860</v>
      </c>
      <c r="F2344" t="s">
        <v>27866</v>
      </c>
      <c r="G2344" t="s">
        <v>27862</v>
      </c>
      <c r="H2344">
        <v>14</v>
      </c>
      <c r="I2344">
        <v>14</v>
      </c>
      <c r="J2344" t="s">
        <v>10683</v>
      </c>
      <c r="K2344" t="s">
        <v>10685</v>
      </c>
      <c r="L2344" t="s">
        <v>10686</v>
      </c>
      <c r="M2344" t="s">
        <v>10688</v>
      </c>
      <c r="N2344">
        <v>6</v>
      </c>
      <c r="O2344" t="s">
        <v>27863</v>
      </c>
      <c r="P2344" t="s">
        <v>10681</v>
      </c>
      <c r="Q2344">
        <v>0</v>
      </c>
    </row>
    <row r="2345" spans="1:17" x14ac:dyDescent="0.25">
      <c r="A2345" t="s">
        <v>7538</v>
      </c>
      <c r="B2345" t="s">
        <v>25666</v>
      </c>
      <c r="C2345">
        <v>101</v>
      </c>
      <c r="D2345" t="s">
        <v>27859</v>
      </c>
      <c r="E2345" t="s">
        <v>27860</v>
      </c>
      <c r="F2345" t="s">
        <v>27861</v>
      </c>
      <c r="G2345" t="s">
        <v>27862</v>
      </c>
      <c r="H2345">
        <v>111</v>
      </c>
      <c r="I2345">
        <v>9</v>
      </c>
      <c r="J2345" t="s">
        <v>10683</v>
      </c>
      <c r="K2345" t="s">
        <v>10685</v>
      </c>
      <c r="L2345" t="s">
        <v>10746</v>
      </c>
      <c r="M2345" t="s">
        <v>10696</v>
      </c>
      <c r="N2345">
        <v>6</v>
      </c>
      <c r="O2345" t="s">
        <v>27863</v>
      </c>
      <c r="P2345" t="s">
        <v>10681</v>
      </c>
      <c r="Q2345">
        <v>0</v>
      </c>
    </row>
    <row r="2346" spans="1:17" x14ac:dyDescent="0.25">
      <c r="A2346" t="s">
        <v>7539</v>
      </c>
      <c r="B2346" t="s">
        <v>25667</v>
      </c>
      <c r="C2346">
        <v>450</v>
      </c>
      <c r="D2346" t="s">
        <v>27859</v>
      </c>
      <c r="E2346" t="s">
        <v>27860</v>
      </c>
      <c r="F2346" t="s">
        <v>27872</v>
      </c>
      <c r="G2346" t="s">
        <v>27862</v>
      </c>
      <c r="H2346">
        <v>450</v>
      </c>
      <c r="I2346">
        <v>0</v>
      </c>
      <c r="J2346" t="s">
        <v>10683</v>
      </c>
      <c r="K2346" t="s">
        <v>10685</v>
      </c>
      <c r="L2346" t="s">
        <v>10686</v>
      </c>
      <c r="M2346" t="s">
        <v>10688</v>
      </c>
      <c r="N2346">
        <v>6</v>
      </c>
      <c r="O2346" t="s">
        <v>27863</v>
      </c>
      <c r="P2346" t="s">
        <v>10681</v>
      </c>
      <c r="Q2346">
        <v>0</v>
      </c>
    </row>
    <row r="2347" spans="1:17" x14ac:dyDescent="0.25">
      <c r="A2347" t="s">
        <v>7539</v>
      </c>
      <c r="B2347" t="s">
        <v>25667</v>
      </c>
      <c r="C2347">
        <v>421</v>
      </c>
      <c r="D2347" t="s">
        <v>27859</v>
      </c>
      <c r="E2347" t="s">
        <v>27860</v>
      </c>
      <c r="F2347" t="s">
        <v>27865</v>
      </c>
      <c r="G2347" t="s">
        <v>27862</v>
      </c>
      <c r="H2347">
        <v>482</v>
      </c>
      <c r="I2347">
        <v>61</v>
      </c>
      <c r="J2347" t="s">
        <v>10683</v>
      </c>
      <c r="K2347" t="s">
        <v>10685</v>
      </c>
      <c r="L2347" t="s">
        <v>10686</v>
      </c>
      <c r="M2347" t="s">
        <v>10688</v>
      </c>
      <c r="N2347">
        <v>6</v>
      </c>
      <c r="O2347" t="s">
        <v>27863</v>
      </c>
      <c r="P2347" t="s">
        <v>10681</v>
      </c>
      <c r="Q2347">
        <v>0</v>
      </c>
    </row>
    <row r="2348" spans="1:17" x14ac:dyDescent="0.25">
      <c r="A2348" t="s">
        <v>7540</v>
      </c>
      <c r="B2348" t="s">
        <v>25668</v>
      </c>
      <c r="C2348">
        <v>0</v>
      </c>
      <c r="D2348" t="s">
        <v>27859</v>
      </c>
      <c r="E2348" t="s">
        <v>27860</v>
      </c>
      <c r="F2348" t="s">
        <v>27866</v>
      </c>
      <c r="G2348" t="s">
        <v>27862</v>
      </c>
      <c r="H2348">
        <v>7.8333329999999997</v>
      </c>
      <c r="I2348">
        <v>7</v>
      </c>
      <c r="J2348" t="s">
        <v>10683</v>
      </c>
      <c r="K2348" t="s">
        <v>10685</v>
      </c>
      <c r="L2348" t="s">
        <v>10686</v>
      </c>
      <c r="M2348" t="s">
        <v>10688</v>
      </c>
      <c r="N2348">
        <v>6</v>
      </c>
      <c r="O2348" t="s">
        <v>27863</v>
      </c>
      <c r="P2348" t="s">
        <v>10681</v>
      </c>
      <c r="Q2348">
        <v>0</v>
      </c>
    </row>
    <row r="2349" spans="1:17" x14ac:dyDescent="0.25">
      <c r="A2349" t="s">
        <v>7541</v>
      </c>
      <c r="B2349" t="s">
        <v>25669</v>
      </c>
      <c r="C2349">
        <v>95</v>
      </c>
      <c r="D2349" t="s">
        <v>27859</v>
      </c>
      <c r="E2349" t="s">
        <v>27860</v>
      </c>
      <c r="F2349" t="s">
        <v>27866</v>
      </c>
      <c r="G2349" t="s">
        <v>27862</v>
      </c>
      <c r="H2349">
        <v>111</v>
      </c>
      <c r="I2349">
        <v>10</v>
      </c>
      <c r="J2349" t="s">
        <v>10683</v>
      </c>
      <c r="K2349" t="s">
        <v>10685</v>
      </c>
      <c r="L2349" t="s">
        <v>10686</v>
      </c>
      <c r="M2349" t="s">
        <v>10688</v>
      </c>
      <c r="N2349">
        <v>6</v>
      </c>
      <c r="O2349" t="s">
        <v>27863</v>
      </c>
      <c r="P2349" t="s">
        <v>10681</v>
      </c>
      <c r="Q2349">
        <v>0</v>
      </c>
    </row>
    <row r="2350" spans="1:17" x14ac:dyDescent="0.25">
      <c r="A2350" t="s">
        <v>7542</v>
      </c>
      <c r="B2350" t="s">
        <v>25670</v>
      </c>
      <c r="C2350">
        <v>71</v>
      </c>
      <c r="D2350" t="s">
        <v>27859</v>
      </c>
      <c r="E2350" t="s">
        <v>27860</v>
      </c>
      <c r="F2350" t="s">
        <v>27865</v>
      </c>
      <c r="G2350" t="s">
        <v>27862</v>
      </c>
      <c r="H2350">
        <v>78</v>
      </c>
      <c r="I2350">
        <v>6</v>
      </c>
      <c r="J2350" t="s">
        <v>10683</v>
      </c>
      <c r="K2350" t="s">
        <v>10685</v>
      </c>
      <c r="L2350" t="s">
        <v>10686</v>
      </c>
      <c r="M2350" t="s">
        <v>10688</v>
      </c>
      <c r="N2350">
        <v>6</v>
      </c>
      <c r="O2350" t="s">
        <v>27863</v>
      </c>
      <c r="P2350" t="s">
        <v>10681</v>
      </c>
      <c r="Q2350">
        <v>0</v>
      </c>
    </row>
    <row r="2351" spans="1:17" x14ac:dyDescent="0.25">
      <c r="A2351" t="s">
        <v>7544</v>
      </c>
      <c r="B2351" t="s">
        <v>25676</v>
      </c>
      <c r="C2351">
        <v>13</v>
      </c>
      <c r="D2351" t="s">
        <v>27859</v>
      </c>
      <c r="E2351" t="s">
        <v>27860</v>
      </c>
      <c r="F2351" t="s">
        <v>27861</v>
      </c>
      <c r="G2351" t="s">
        <v>27862</v>
      </c>
      <c r="H2351">
        <v>13</v>
      </c>
      <c r="I2351">
        <v>0</v>
      </c>
      <c r="J2351" t="s">
        <v>10683</v>
      </c>
      <c r="K2351" t="s">
        <v>10685</v>
      </c>
      <c r="L2351" t="s">
        <v>10694</v>
      </c>
      <c r="M2351" t="s">
        <v>10696</v>
      </c>
      <c r="N2351">
        <v>6</v>
      </c>
      <c r="O2351" t="s">
        <v>27863</v>
      </c>
      <c r="P2351" t="s">
        <v>10681</v>
      </c>
      <c r="Q2351">
        <v>0</v>
      </c>
    </row>
    <row r="2352" spans="1:17" x14ac:dyDescent="0.25">
      <c r="A2352" t="s">
        <v>7544</v>
      </c>
      <c r="B2352" t="s">
        <v>25676</v>
      </c>
      <c r="C2352">
        <v>1</v>
      </c>
      <c r="D2352" t="s">
        <v>27859</v>
      </c>
      <c r="E2352" t="s">
        <v>27860</v>
      </c>
      <c r="F2352" t="s">
        <v>27868</v>
      </c>
      <c r="G2352" t="s">
        <v>27862</v>
      </c>
      <c r="H2352">
        <v>1</v>
      </c>
      <c r="I2352">
        <v>0</v>
      </c>
      <c r="J2352" t="s">
        <v>10683</v>
      </c>
      <c r="K2352" t="s">
        <v>10685</v>
      </c>
      <c r="L2352" t="s">
        <v>10694</v>
      </c>
      <c r="M2352" t="s">
        <v>10696</v>
      </c>
      <c r="N2352">
        <v>6</v>
      </c>
      <c r="O2352" t="s">
        <v>27863</v>
      </c>
      <c r="P2352" t="s">
        <v>10681</v>
      </c>
      <c r="Q2352">
        <v>0</v>
      </c>
    </row>
    <row r="2353" spans="1:17" x14ac:dyDescent="0.25">
      <c r="A2353" t="s">
        <v>7545</v>
      </c>
      <c r="B2353" t="s">
        <v>25677</v>
      </c>
      <c r="C2353">
        <v>149.83333300000001</v>
      </c>
      <c r="D2353" t="s">
        <v>27859</v>
      </c>
      <c r="E2353" t="s">
        <v>27860</v>
      </c>
      <c r="F2353" t="s">
        <v>27861</v>
      </c>
      <c r="G2353" t="s">
        <v>27862</v>
      </c>
      <c r="H2353">
        <v>160.83333300000001</v>
      </c>
      <c r="I2353">
        <v>10</v>
      </c>
      <c r="J2353" t="s">
        <v>10683</v>
      </c>
      <c r="K2353" t="s">
        <v>10685</v>
      </c>
      <c r="L2353" t="s">
        <v>10700</v>
      </c>
      <c r="M2353" t="s">
        <v>10702</v>
      </c>
      <c r="N2353">
        <v>6</v>
      </c>
      <c r="O2353" t="s">
        <v>27863</v>
      </c>
      <c r="P2353" t="s">
        <v>10681</v>
      </c>
      <c r="Q2353">
        <v>0</v>
      </c>
    </row>
    <row r="2354" spans="1:17" x14ac:dyDescent="0.25">
      <c r="A2354" t="s">
        <v>7546</v>
      </c>
      <c r="B2354" t="s">
        <v>25678</v>
      </c>
      <c r="C2354">
        <v>135.16666699999999</v>
      </c>
      <c r="D2354" t="s">
        <v>27859</v>
      </c>
      <c r="E2354" t="s">
        <v>27860</v>
      </c>
      <c r="F2354" t="s">
        <v>27865</v>
      </c>
      <c r="G2354" t="s">
        <v>27862</v>
      </c>
      <c r="H2354">
        <v>149.16666699999999</v>
      </c>
      <c r="I2354">
        <v>14</v>
      </c>
      <c r="J2354" t="s">
        <v>10683</v>
      </c>
      <c r="K2354" t="s">
        <v>10685</v>
      </c>
      <c r="L2354" t="s">
        <v>10781</v>
      </c>
      <c r="M2354" t="s">
        <v>10696</v>
      </c>
      <c r="N2354">
        <v>6</v>
      </c>
      <c r="O2354" t="s">
        <v>27863</v>
      </c>
      <c r="P2354" t="s">
        <v>10681</v>
      </c>
      <c r="Q2354">
        <v>0</v>
      </c>
    </row>
    <row r="2355" spans="1:17" x14ac:dyDescent="0.25">
      <c r="A2355" t="s">
        <v>7547</v>
      </c>
      <c r="B2355" t="s">
        <v>25679</v>
      </c>
      <c r="C2355">
        <v>117.666667</v>
      </c>
      <c r="D2355" t="s">
        <v>27859</v>
      </c>
      <c r="E2355" t="s">
        <v>27860</v>
      </c>
      <c r="F2355" t="s">
        <v>27865</v>
      </c>
      <c r="G2355" t="s">
        <v>27862</v>
      </c>
      <c r="H2355">
        <v>134.66666699999999</v>
      </c>
      <c r="I2355">
        <v>17</v>
      </c>
      <c r="J2355" t="s">
        <v>10683</v>
      </c>
      <c r="K2355" t="s">
        <v>10685</v>
      </c>
      <c r="L2355" t="s">
        <v>10746</v>
      </c>
      <c r="M2355" t="s">
        <v>10696</v>
      </c>
      <c r="N2355">
        <v>6</v>
      </c>
      <c r="O2355" t="s">
        <v>27863</v>
      </c>
      <c r="P2355" t="s">
        <v>10681</v>
      </c>
      <c r="Q2355">
        <v>0</v>
      </c>
    </row>
    <row r="2356" spans="1:17" x14ac:dyDescent="0.25">
      <c r="A2356" t="s">
        <v>7548</v>
      </c>
      <c r="B2356" t="s">
        <v>25680</v>
      </c>
      <c r="C2356">
        <v>98</v>
      </c>
      <c r="D2356" t="s">
        <v>27859</v>
      </c>
      <c r="E2356" t="s">
        <v>27860</v>
      </c>
      <c r="F2356" t="s">
        <v>27865</v>
      </c>
      <c r="G2356" t="s">
        <v>27862</v>
      </c>
      <c r="H2356">
        <v>105</v>
      </c>
      <c r="I2356">
        <v>7</v>
      </c>
      <c r="J2356" t="s">
        <v>10683</v>
      </c>
      <c r="K2356" t="s">
        <v>10685</v>
      </c>
      <c r="L2356" t="s">
        <v>10700</v>
      </c>
      <c r="M2356" t="s">
        <v>10702</v>
      </c>
      <c r="N2356">
        <v>6</v>
      </c>
      <c r="O2356" t="s">
        <v>27863</v>
      </c>
      <c r="P2356" t="s">
        <v>10681</v>
      </c>
      <c r="Q2356">
        <v>0</v>
      </c>
    </row>
    <row r="2357" spans="1:17" x14ac:dyDescent="0.25">
      <c r="A2357" t="s">
        <v>7549</v>
      </c>
      <c r="B2357" t="s">
        <v>25681</v>
      </c>
      <c r="C2357">
        <v>17</v>
      </c>
      <c r="D2357" t="s">
        <v>27859</v>
      </c>
      <c r="E2357" t="s">
        <v>27860</v>
      </c>
      <c r="F2357" t="s">
        <v>27861</v>
      </c>
      <c r="G2357" t="s">
        <v>27862</v>
      </c>
      <c r="H2357">
        <v>21</v>
      </c>
      <c r="I2357">
        <v>3</v>
      </c>
      <c r="J2357" t="s">
        <v>10683</v>
      </c>
      <c r="K2357" t="s">
        <v>10685</v>
      </c>
      <c r="L2357" t="s">
        <v>10737</v>
      </c>
      <c r="M2357" t="s">
        <v>10709</v>
      </c>
      <c r="N2357">
        <v>6</v>
      </c>
      <c r="O2357" t="s">
        <v>27863</v>
      </c>
      <c r="P2357" t="s">
        <v>10681</v>
      </c>
      <c r="Q2357">
        <v>0</v>
      </c>
    </row>
    <row r="2358" spans="1:17" x14ac:dyDescent="0.25">
      <c r="A2358" t="s">
        <v>7550</v>
      </c>
      <c r="B2358" t="s">
        <v>25686</v>
      </c>
      <c r="C2358">
        <v>76</v>
      </c>
      <c r="D2358" t="s">
        <v>27859</v>
      </c>
      <c r="E2358" t="s">
        <v>27860</v>
      </c>
      <c r="F2358" t="s">
        <v>27866</v>
      </c>
      <c r="G2358" t="s">
        <v>27862</v>
      </c>
      <c r="H2358">
        <v>89</v>
      </c>
      <c r="I2358">
        <v>13</v>
      </c>
      <c r="J2358" t="s">
        <v>10683</v>
      </c>
      <c r="K2358" t="s">
        <v>10685</v>
      </c>
      <c r="L2358" t="s">
        <v>10826</v>
      </c>
      <c r="M2358" t="s">
        <v>10709</v>
      </c>
      <c r="N2358">
        <v>6</v>
      </c>
      <c r="O2358" t="s">
        <v>27863</v>
      </c>
      <c r="P2358" t="s">
        <v>10681</v>
      </c>
      <c r="Q2358">
        <v>0</v>
      </c>
    </row>
    <row r="2359" spans="1:17" x14ac:dyDescent="0.25">
      <c r="A2359" t="s">
        <v>7551</v>
      </c>
      <c r="B2359" t="s">
        <v>25687</v>
      </c>
      <c r="C2359">
        <v>1388</v>
      </c>
      <c r="D2359" t="s">
        <v>27859</v>
      </c>
      <c r="E2359" t="s">
        <v>27860</v>
      </c>
      <c r="F2359" t="s">
        <v>27872</v>
      </c>
      <c r="G2359" t="s">
        <v>27862</v>
      </c>
      <c r="H2359">
        <v>1388</v>
      </c>
      <c r="I2359">
        <v>0</v>
      </c>
      <c r="J2359" t="s">
        <v>10683</v>
      </c>
      <c r="K2359" t="s">
        <v>10685</v>
      </c>
      <c r="L2359" t="s">
        <v>10686</v>
      </c>
      <c r="M2359" t="s">
        <v>10688</v>
      </c>
      <c r="N2359">
        <v>6</v>
      </c>
      <c r="O2359" t="s">
        <v>27863</v>
      </c>
      <c r="P2359" t="s">
        <v>10681</v>
      </c>
      <c r="Q2359">
        <v>0</v>
      </c>
    </row>
    <row r="2360" spans="1:17" x14ac:dyDescent="0.25">
      <c r="A2360" t="s">
        <v>7551</v>
      </c>
      <c r="B2360" t="s">
        <v>25687</v>
      </c>
      <c r="C2360">
        <v>504.5</v>
      </c>
      <c r="D2360" t="s">
        <v>27859</v>
      </c>
      <c r="E2360" t="s">
        <v>27860</v>
      </c>
      <c r="F2360" t="s">
        <v>27871</v>
      </c>
      <c r="G2360" t="s">
        <v>27862</v>
      </c>
      <c r="H2360">
        <v>673.5</v>
      </c>
      <c r="I2360">
        <v>169</v>
      </c>
      <c r="J2360" t="s">
        <v>10683</v>
      </c>
      <c r="K2360" t="s">
        <v>10685</v>
      </c>
      <c r="L2360" t="s">
        <v>10686</v>
      </c>
      <c r="M2360" t="s">
        <v>10688</v>
      </c>
      <c r="N2360">
        <v>6</v>
      </c>
      <c r="O2360" t="s">
        <v>27863</v>
      </c>
      <c r="P2360" t="s">
        <v>10681</v>
      </c>
      <c r="Q2360">
        <v>0</v>
      </c>
    </row>
    <row r="2361" spans="1:17" x14ac:dyDescent="0.25">
      <c r="A2361" t="s">
        <v>7552</v>
      </c>
      <c r="B2361" t="s">
        <v>25690</v>
      </c>
      <c r="C2361">
        <v>107</v>
      </c>
      <c r="D2361" t="s">
        <v>27859</v>
      </c>
      <c r="E2361" t="s">
        <v>27860</v>
      </c>
      <c r="F2361" t="s">
        <v>27866</v>
      </c>
      <c r="G2361" t="s">
        <v>27862</v>
      </c>
      <c r="H2361">
        <v>123</v>
      </c>
      <c r="I2361">
        <v>16</v>
      </c>
      <c r="J2361" t="s">
        <v>10683</v>
      </c>
      <c r="K2361" t="s">
        <v>10685</v>
      </c>
      <c r="L2361" t="s">
        <v>10737</v>
      </c>
      <c r="M2361" t="s">
        <v>10709</v>
      </c>
      <c r="N2361">
        <v>6</v>
      </c>
      <c r="O2361" t="s">
        <v>27863</v>
      </c>
      <c r="P2361" t="s">
        <v>10681</v>
      </c>
      <c r="Q2361">
        <v>0</v>
      </c>
    </row>
    <row r="2362" spans="1:17" x14ac:dyDescent="0.25">
      <c r="A2362" t="s">
        <v>7553</v>
      </c>
      <c r="B2362" t="s">
        <v>25691</v>
      </c>
      <c r="C2362">
        <v>122.833333</v>
      </c>
      <c r="D2362" t="s">
        <v>27859</v>
      </c>
      <c r="E2362" t="s">
        <v>27860</v>
      </c>
      <c r="F2362" t="s">
        <v>27866</v>
      </c>
      <c r="G2362" t="s">
        <v>27862</v>
      </c>
      <c r="H2362">
        <v>145.83333300000001</v>
      </c>
      <c r="I2362">
        <v>23</v>
      </c>
      <c r="J2362" t="s">
        <v>10683</v>
      </c>
      <c r="K2362" t="s">
        <v>10685</v>
      </c>
      <c r="L2362" t="s">
        <v>10837</v>
      </c>
      <c r="M2362" t="s">
        <v>10696</v>
      </c>
      <c r="N2362">
        <v>6</v>
      </c>
      <c r="O2362" t="s">
        <v>27863</v>
      </c>
      <c r="P2362" t="s">
        <v>10681</v>
      </c>
      <c r="Q2362">
        <v>0</v>
      </c>
    </row>
    <row r="2363" spans="1:17" x14ac:dyDescent="0.25">
      <c r="A2363" t="s">
        <v>7555</v>
      </c>
      <c r="B2363" t="s">
        <v>25695</v>
      </c>
      <c r="C2363">
        <v>25.333333</v>
      </c>
      <c r="D2363" t="s">
        <v>27859</v>
      </c>
      <c r="E2363" t="s">
        <v>27860</v>
      </c>
      <c r="F2363" t="s">
        <v>27861</v>
      </c>
      <c r="G2363" t="s">
        <v>27862</v>
      </c>
      <c r="H2363">
        <v>30.333333</v>
      </c>
      <c r="I2363">
        <v>5</v>
      </c>
      <c r="J2363" t="s">
        <v>10683</v>
      </c>
      <c r="K2363" t="s">
        <v>10685</v>
      </c>
      <c r="L2363" t="s">
        <v>10694</v>
      </c>
      <c r="M2363" t="s">
        <v>10696</v>
      </c>
      <c r="N2363">
        <v>6</v>
      </c>
      <c r="O2363" t="s">
        <v>27863</v>
      </c>
      <c r="P2363" t="s">
        <v>10681</v>
      </c>
      <c r="Q2363">
        <v>0</v>
      </c>
    </row>
    <row r="2364" spans="1:17" x14ac:dyDescent="0.25">
      <c r="A2364" t="s">
        <v>7556</v>
      </c>
      <c r="B2364" t="s">
        <v>25696</v>
      </c>
      <c r="C2364">
        <v>74</v>
      </c>
      <c r="D2364" t="s">
        <v>27859</v>
      </c>
      <c r="E2364" t="s">
        <v>27860</v>
      </c>
      <c r="F2364" t="s">
        <v>27861</v>
      </c>
      <c r="G2364" t="s">
        <v>27862</v>
      </c>
      <c r="H2364">
        <v>85</v>
      </c>
      <c r="I2364">
        <v>11</v>
      </c>
      <c r="J2364" t="s">
        <v>10683</v>
      </c>
      <c r="K2364" t="s">
        <v>10685</v>
      </c>
      <c r="L2364" t="s">
        <v>10781</v>
      </c>
      <c r="M2364" t="s">
        <v>10696</v>
      </c>
      <c r="N2364">
        <v>6</v>
      </c>
      <c r="O2364" t="s">
        <v>27863</v>
      </c>
      <c r="P2364" t="s">
        <v>10681</v>
      </c>
      <c r="Q2364">
        <v>0</v>
      </c>
    </row>
    <row r="2365" spans="1:17" x14ac:dyDescent="0.25">
      <c r="A2365" t="s">
        <v>7557</v>
      </c>
      <c r="B2365" t="s">
        <v>25697</v>
      </c>
      <c r="C2365">
        <v>720</v>
      </c>
      <c r="D2365" t="s">
        <v>27859</v>
      </c>
      <c r="E2365" t="s">
        <v>27860</v>
      </c>
      <c r="F2365" t="s">
        <v>27871</v>
      </c>
      <c r="G2365" t="s">
        <v>27862</v>
      </c>
      <c r="H2365">
        <v>828</v>
      </c>
      <c r="I2365">
        <v>106</v>
      </c>
      <c r="J2365" t="s">
        <v>10683</v>
      </c>
      <c r="K2365" t="s">
        <v>10685</v>
      </c>
      <c r="L2365" t="s">
        <v>10803</v>
      </c>
      <c r="M2365" t="s">
        <v>10783</v>
      </c>
      <c r="N2365">
        <v>6</v>
      </c>
      <c r="O2365" t="s">
        <v>27863</v>
      </c>
      <c r="P2365" t="s">
        <v>10681</v>
      </c>
      <c r="Q2365">
        <v>0</v>
      </c>
    </row>
    <row r="2366" spans="1:17" x14ac:dyDescent="0.25">
      <c r="A2366" t="s">
        <v>7558</v>
      </c>
      <c r="B2366" t="s">
        <v>25698</v>
      </c>
      <c r="C2366">
        <v>185</v>
      </c>
      <c r="D2366" t="s">
        <v>27859</v>
      </c>
      <c r="E2366" t="s">
        <v>27860</v>
      </c>
      <c r="F2366" t="s">
        <v>27866</v>
      </c>
      <c r="G2366" t="s">
        <v>27862</v>
      </c>
      <c r="H2366">
        <v>210</v>
      </c>
      <c r="I2366">
        <v>21</v>
      </c>
      <c r="J2366" t="s">
        <v>10683</v>
      </c>
      <c r="K2366" t="s">
        <v>10685</v>
      </c>
      <c r="L2366" t="s">
        <v>10686</v>
      </c>
      <c r="M2366" t="s">
        <v>10696</v>
      </c>
      <c r="N2366">
        <v>6</v>
      </c>
      <c r="O2366" t="s">
        <v>27863</v>
      </c>
      <c r="P2366" t="s">
        <v>10681</v>
      </c>
      <c r="Q2366">
        <v>0</v>
      </c>
    </row>
    <row r="2367" spans="1:17" x14ac:dyDescent="0.25">
      <c r="A2367" t="s">
        <v>7559</v>
      </c>
      <c r="B2367" t="s">
        <v>25699</v>
      </c>
      <c r="C2367">
        <v>19</v>
      </c>
      <c r="D2367" t="s">
        <v>27859</v>
      </c>
      <c r="E2367" t="s">
        <v>27860</v>
      </c>
      <c r="F2367" t="s">
        <v>27861</v>
      </c>
      <c r="G2367" t="s">
        <v>27862</v>
      </c>
      <c r="H2367">
        <v>22</v>
      </c>
      <c r="I2367">
        <v>3</v>
      </c>
      <c r="J2367" t="s">
        <v>10683</v>
      </c>
      <c r="K2367" t="s">
        <v>10685</v>
      </c>
      <c r="L2367" t="s">
        <v>10694</v>
      </c>
      <c r="M2367" t="s">
        <v>10696</v>
      </c>
      <c r="N2367">
        <v>6</v>
      </c>
      <c r="O2367" t="s">
        <v>27863</v>
      </c>
      <c r="P2367" t="s">
        <v>10681</v>
      </c>
      <c r="Q2367">
        <v>0</v>
      </c>
    </row>
    <row r="2368" spans="1:17" x14ac:dyDescent="0.25">
      <c r="A2368" t="s">
        <v>7560</v>
      </c>
      <c r="B2368" t="s">
        <v>25700</v>
      </c>
      <c r="C2368">
        <v>87</v>
      </c>
      <c r="D2368" t="s">
        <v>27859</v>
      </c>
      <c r="E2368" t="s">
        <v>27860</v>
      </c>
      <c r="F2368" t="s">
        <v>27861</v>
      </c>
      <c r="G2368" t="s">
        <v>27862</v>
      </c>
      <c r="H2368">
        <v>106</v>
      </c>
      <c r="I2368">
        <v>16</v>
      </c>
      <c r="J2368" t="s">
        <v>10683</v>
      </c>
      <c r="K2368" t="s">
        <v>10685</v>
      </c>
      <c r="L2368" t="s">
        <v>10803</v>
      </c>
      <c r="M2368" t="s">
        <v>10783</v>
      </c>
      <c r="N2368">
        <v>3</v>
      </c>
      <c r="O2368" t="s">
        <v>27863</v>
      </c>
      <c r="P2368" t="s">
        <v>10681</v>
      </c>
      <c r="Q2368">
        <v>0</v>
      </c>
    </row>
    <row r="2369" spans="1:17" x14ac:dyDescent="0.25">
      <c r="A2369" t="s">
        <v>7561</v>
      </c>
      <c r="B2369" t="s">
        <v>25701</v>
      </c>
      <c r="C2369">
        <v>535.83333300000004</v>
      </c>
      <c r="D2369" t="s">
        <v>27859</v>
      </c>
      <c r="E2369" t="s">
        <v>27860</v>
      </c>
      <c r="F2369" t="s">
        <v>27871</v>
      </c>
      <c r="G2369" t="s">
        <v>27862</v>
      </c>
      <c r="H2369">
        <v>690.83333300000004</v>
      </c>
      <c r="I2369">
        <v>142</v>
      </c>
      <c r="J2369" t="s">
        <v>10683</v>
      </c>
      <c r="K2369" t="s">
        <v>10685</v>
      </c>
      <c r="L2369" t="s">
        <v>10694</v>
      </c>
      <c r="M2369" t="s">
        <v>10696</v>
      </c>
      <c r="N2369">
        <v>6</v>
      </c>
      <c r="O2369" t="s">
        <v>27863</v>
      </c>
      <c r="P2369" t="s">
        <v>10681</v>
      </c>
      <c r="Q2369">
        <v>0</v>
      </c>
    </row>
    <row r="2370" spans="1:17" x14ac:dyDescent="0.25">
      <c r="A2370" t="s">
        <v>7562</v>
      </c>
      <c r="B2370" t="s">
        <v>25702</v>
      </c>
      <c r="C2370">
        <v>43.333333000000003</v>
      </c>
      <c r="D2370" t="s">
        <v>27859</v>
      </c>
      <c r="E2370" t="s">
        <v>27860</v>
      </c>
      <c r="F2370" t="s">
        <v>27866</v>
      </c>
      <c r="G2370" t="s">
        <v>27862</v>
      </c>
      <c r="H2370">
        <v>63.333333000000003</v>
      </c>
      <c r="I2370">
        <v>17</v>
      </c>
      <c r="J2370" t="s">
        <v>10683</v>
      </c>
      <c r="K2370" t="s">
        <v>10685</v>
      </c>
      <c r="L2370" t="s">
        <v>10694</v>
      </c>
      <c r="M2370" t="s">
        <v>10696</v>
      </c>
      <c r="N2370">
        <v>6</v>
      </c>
      <c r="O2370" t="s">
        <v>27863</v>
      </c>
      <c r="P2370" t="s">
        <v>10681</v>
      </c>
      <c r="Q2370">
        <v>0</v>
      </c>
    </row>
    <row r="2371" spans="1:17" x14ac:dyDescent="0.25">
      <c r="A2371" t="s">
        <v>7563</v>
      </c>
      <c r="B2371" t="s">
        <v>25703</v>
      </c>
      <c r="C2371">
        <v>0</v>
      </c>
      <c r="D2371" t="s">
        <v>27859</v>
      </c>
      <c r="E2371" t="s">
        <v>27860</v>
      </c>
      <c r="F2371" t="s">
        <v>27872</v>
      </c>
      <c r="G2371" t="s">
        <v>27862</v>
      </c>
      <c r="H2371">
        <v>56</v>
      </c>
      <c r="I2371">
        <v>56</v>
      </c>
      <c r="J2371" t="s">
        <v>10683</v>
      </c>
      <c r="K2371" t="s">
        <v>10685</v>
      </c>
      <c r="L2371" t="s">
        <v>10803</v>
      </c>
      <c r="M2371" t="s">
        <v>10783</v>
      </c>
      <c r="N2371">
        <v>6</v>
      </c>
      <c r="O2371" t="s">
        <v>27863</v>
      </c>
      <c r="P2371" t="s">
        <v>10681</v>
      </c>
      <c r="Q2371">
        <v>0</v>
      </c>
    </row>
    <row r="2372" spans="1:17" x14ac:dyDescent="0.25">
      <c r="A2372" t="s">
        <v>7563</v>
      </c>
      <c r="B2372" t="s">
        <v>25703</v>
      </c>
      <c r="C2372">
        <v>306.83333299999998</v>
      </c>
      <c r="D2372" t="s">
        <v>27859</v>
      </c>
      <c r="E2372" t="s">
        <v>27860</v>
      </c>
      <c r="F2372" t="s">
        <v>27871</v>
      </c>
      <c r="G2372" t="s">
        <v>27862</v>
      </c>
      <c r="H2372">
        <v>452.83333299999998</v>
      </c>
      <c r="I2372">
        <v>74</v>
      </c>
      <c r="J2372" t="s">
        <v>10683</v>
      </c>
      <c r="K2372" t="s">
        <v>10685</v>
      </c>
      <c r="L2372" t="s">
        <v>10803</v>
      </c>
      <c r="M2372" t="s">
        <v>10783</v>
      </c>
      <c r="N2372">
        <v>6</v>
      </c>
      <c r="O2372" t="s">
        <v>27863</v>
      </c>
      <c r="P2372" t="s">
        <v>10681</v>
      </c>
      <c r="Q2372">
        <v>0</v>
      </c>
    </row>
    <row r="2373" spans="1:17" x14ac:dyDescent="0.25">
      <c r="A2373" t="s">
        <v>7564</v>
      </c>
      <c r="B2373" t="s">
        <v>25704</v>
      </c>
      <c r="C2373">
        <v>339</v>
      </c>
      <c r="D2373" t="s">
        <v>27859</v>
      </c>
      <c r="E2373" t="s">
        <v>27860</v>
      </c>
      <c r="F2373" t="s">
        <v>27866</v>
      </c>
      <c r="G2373" t="s">
        <v>27862</v>
      </c>
      <c r="H2373">
        <v>356</v>
      </c>
      <c r="I2373">
        <v>14</v>
      </c>
      <c r="J2373" t="s">
        <v>10683</v>
      </c>
      <c r="K2373" t="s">
        <v>10685</v>
      </c>
      <c r="L2373" t="s">
        <v>10874</v>
      </c>
      <c r="M2373" t="s">
        <v>10709</v>
      </c>
      <c r="N2373">
        <v>6</v>
      </c>
      <c r="O2373" t="s">
        <v>27863</v>
      </c>
      <c r="P2373" t="s">
        <v>10681</v>
      </c>
      <c r="Q2373">
        <v>0</v>
      </c>
    </row>
    <row r="2374" spans="1:17" x14ac:dyDescent="0.25">
      <c r="A2374" t="s">
        <v>7565</v>
      </c>
      <c r="B2374" t="s">
        <v>25705</v>
      </c>
      <c r="C2374">
        <v>34</v>
      </c>
      <c r="D2374" t="s">
        <v>27859</v>
      </c>
      <c r="E2374" t="s">
        <v>27860</v>
      </c>
      <c r="F2374" t="s">
        <v>27865</v>
      </c>
      <c r="G2374" t="s">
        <v>27862</v>
      </c>
      <c r="H2374">
        <v>37</v>
      </c>
      <c r="I2374">
        <v>3</v>
      </c>
      <c r="J2374" t="s">
        <v>10683</v>
      </c>
      <c r="K2374" t="s">
        <v>10685</v>
      </c>
      <c r="L2374" t="s">
        <v>10700</v>
      </c>
      <c r="M2374" t="s">
        <v>10702</v>
      </c>
      <c r="N2374">
        <v>6</v>
      </c>
      <c r="O2374" t="s">
        <v>27863</v>
      </c>
      <c r="P2374" t="s">
        <v>10681</v>
      </c>
      <c r="Q2374">
        <v>0</v>
      </c>
    </row>
    <row r="2375" spans="1:17" x14ac:dyDescent="0.25">
      <c r="A2375" t="s">
        <v>7566</v>
      </c>
      <c r="B2375" t="s">
        <v>25706</v>
      </c>
      <c r="C2375">
        <v>433</v>
      </c>
      <c r="D2375" t="s">
        <v>27859</v>
      </c>
      <c r="E2375" t="s">
        <v>27860</v>
      </c>
      <c r="F2375" t="s">
        <v>27871</v>
      </c>
      <c r="G2375" t="s">
        <v>27862</v>
      </c>
      <c r="H2375">
        <v>516</v>
      </c>
      <c r="I2375">
        <v>82</v>
      </c>
      <c r="J2375" t="s">
        <v>10683</v>
      </c>
      <c r="K2375" t="s">
        <v>10685</v>
      </c>
      <c r="L2375" t="s">
        <v>10700</v>
      </c>
      <c r="M2375" t="s">
        <v>10702</v>
      </c>
      <c r="N2375">
        <v>6</v>
      </c>
      <c r="O2375" t="s">
        <v>27863</v>
      </c>
      <c r="P2375" t="s">
        <v>10681</v>
      </c>
      <c r="Q2375">
        <v>0</v>
      </c>
    </row>
    <row r="2376" spans="1:17" x14ac:dyDescent="0.25">
      <c r="A2376" t="s">
        <v>7567</v>
      </c>
      <c r="B2376" t="s">
        <v>25707</v>
      </c>
      <c r="C2376">
        <v>197</v>
      </c>
      <c r="D2376" t="s">
        <v>27859</v>
      </c>
      <c r="E2376" t="s">
        <v>27860</v>
      </c>
      <c r="F2376" t="s">
        <v>27866</v>
      </c>
      <c r="G2376" t="s">
        <v>27862</v>
      </c>
      <c r="H2376">
        <v>221</v>
      </c>
      <c r="I2376">
        <v>22</v>
      </c>
      <c r="J2376" t="s">
        <v>10683</v>
      </c>
      <c r="K2376" t="s">
        <v>10685</v>
      </c>
      <c r="L2376" t="s">
        <v>10686</v>
      </c>
      <c r="M2376" t="s">
        <v>10688</v>
      </c>
      <c r="N2376">
        <v>6</v>
      </c>
      <c r="O2376" t="s">
        <v>27863</v>
      </c>
      <c r="P2376" t="s">
        <v>10681</v>
      </c>
      <c r="Q2376">
        <v>0</v>
      </c>
    </row>
    <row r="2377" spans="1:17" x14ac:dyDescent="0.25">
      <c r="A2377" t="s">
        <v>7568</v>
      </c>
      <c r="B2377" t="s">
        <v>25708</v>
      </c>
      <c r="C2377">
        <v>234.33333300000001</v>
      </c>
      <c r="D2377" t="s">
        <v>27859</v>
      </c>
      <c r="E2377" t="s">
        <v>27860</v>
      </c>
      <c r="F2377" t="s">
        <v>27866</v>
      </c>
      <c r="G2377" t="s">
        <v>27862</v>
      </c>
      <c r="H2377">
        <v>253.33333300000001</v>
      </c>
      <c r="I2377">
        <v>19</v>
      </c>
      <c r="J2377" t="s">
        <v>10683</v>
      </c>
      <c r="K2377" t="s">
        <v>10685</v>
      </c>
      <c r="L2377" t="s">
        <v>10746</v>
      </c>
      <c r="M2377" t="s">
        <v>10696</v>
      </c>
      <c r="N2377">
        <v>6</v>
      </c>
      <c r="O2377" t="s">
        <v>27863</v>
      </c>
      <c r="P2377" t="s">
        <v>10681</v>
      </c>
      <c r="Q2377">
        <v>0</v>
      </c>
    </row>
    <row r="2378" spans="1:17" x14ac:dyDescent="0.25">
      <c r="A2378" t="s">
        <v>7569</v>
      </c>
      <c r="B2378" t="s">
        <v>25709</v>
      </c>
      <c r="C2378">
        <v>448</v>
      </c>
      <c r="D2378" t="s">
        <v>27859</v>
      </c>
      <c r="E2378" t="s">
        <v>27860</v>
      </c>
      <c r="F2378" t="s">
        <v>27872</v>
      </c>
      <c r="G2378" t="s">
        <v>27862</v>
      </c>
      <c r="H2378">
        <v>448</v>
      </c>
      <c r="I2378">
        <v>0</v>
      </c>
      <c r="J2378" t="s">
        <v>10683</v>
      </c>
      <c r="K2378" t="s">
        <v>10685</v>
      </c>
      <c r="L2378" t="s">
        <v>10746</v>
      </c>
      <c r="M2378" t="s">
        <v>10696</v>
      </c>
      <c r="N2378">
        <v>6</v>
      </c>
      <c r="O2378" t="s">
        <v>27863</v>
      </c>
      <c r="P2378" t="s">
        <v>10681</v>
      </c>
      <c r="Q2378">
        <v>0</v>
      </c>
    </row>
    <row r="2379" spans="1:17" x14ac:dyDescent="0.25">
      <c r="A2379" t="s">
        <v>7569</v>
      </c>
      <c r="B2379" t="s">
        <v>25709</v>
      </c>
      <c r="C2379">
        <v>421.16666700000002</v>
      </c>
      <c r="D2379" t="s">
        <v>27859</v>
      </c>
      <c r="E2379" t="s">
        <v>27860</v>
      </c>
      <c r="F2379" t="s">
        <v>27861</v>
      </c>
      <c r="G2379" t="s">
        <v>27862</v>
      </c>
      <c r="H2379">
        <v>456.16666700000002</v>
      </c>
      <c r="I2379">
        <v>35</v>
      </c>
      <c r="J2379" t="s">
        <v>10683</v>
      </c>
      <c r="K2379" t="s">
        <v>10685</v>
      </c>
      <c r="L2379" t="s">
        <v>10746</v>
      </c>
      <c r="M2379" t="s">
        <v>10696</v>
      </c>
      <c r="N2379">
        <v>6</v>
      </c>
      <c r="O2379" t="s">
        <v>27863</v>
      </c>
      <c r="P2379" t="s">
        <v>10681</v>
      </c>
      <c r="Q2379">
        <v>0</v>
      </c>
    </row>
    <row r="2380" spans="1:17" x14ac:dyDescent="0.25">
      <c r="A2380" t="s">
        <v>7570</v>
      </c>
      <c r="B2380" t="s">
        <v>25710</v>
      </c>
      <c r="C2380">
        <v>268</v>
      </c>
      <c r="D2380" t="s">
        <v>27859</v>
      </c>
      <c r="E2380" t="s">
        <v>27860</v>
      </c>
      <c r="F2380" t="s">
        <v>27865</v>
      </c>
      <c r="G2380" t="s">
        <v>27862</v>
      </c>
      <c r="H2380">
        <v>275</v>
      </c>
      <c r="I2380">
        <v>6</v>
      </c>
      <c r="J2380" t="s">
        <v>10683</v>
      </c>
      <c r="K2380" t="s">
        <v>10685</v>
      </c>
      <c r="L2380" t="s">
        <v>10686</v>
      </c>
      <c r="M2380" t="s">
        <v>10688</v>
      </c>
      <c r="N2380">
        <v>6</v>
      </c>
      <c r="O2380" t="s">
        <v>27863</v>
      </c>
      <c r="P2380" t="s">
        <v>10681</v>
      </c>
      <c r="Q2380">
        <v>0</v>
      </c>
    </row>
    <row r="2381" spans="1:17" x14ac:dyDescent="0.25">
      <c r="A2381" t="s">
        <v>7572</v>
      </c>
      <c r="B2381" t="s">
        <v>25712</v>
      </c>
      <c r="C2381">
        <v>1650</v>
      </c>
      <c r="D2381" t="s">
        <v>27859</v>
      </c>
      <c r="E2381" t="s">
        <v>27860</v>
      </c>
      <c r="F2381" t="s">
        <v>27872</v>
      </c>
      <c r="G2381" t="s">
        <v>27862</v>
      </c>
      <c r="H2381">
        <v>1650</v>
      </c>
      <c r="I2381">
        <v>0</v>
      </c>
      <c r="J2381" t="s">
        <v>10683</v>
      </c>
      <c r="K2381" t="s">
        <v>10685</v>
      </c>
      <c r="L2381" t="s">
        <v>10700</v>
      </c>
      <c r="M2381" t="s">
        <v>10702</v>
      </c>
      <c r="N2381">
        <v>6</v>
      </c>
      <c r="O2381" t="s">
        <v>27863</v>
      </c>
      <c r="P2381" t="s">
        <v>10681</v>
      </c>
      <c r="Q2381">
        <v>0</v>
      </c>
    </row>
    <row r="2382" spans="1:17" x14ac:dyDescent="0.25">
      <c r="A2382" t="s">
        <v>7572</v>
      </c>
      <c r="B2382" t="s">
        <v>25712</v>
      </c>
      <c r="C2382">
        <v>1138</v>
      </c>
      <c r="D2382" t="s">
        <v>27859</v>
      </c>
      <c r="E2382" t="s">
        <v>27860</v>
      </c>
      <c r="F2382" t="s">
        <v>27871</v>
      </c>
      <c r="G2382" t="s">
        <v>27862</v>
      </c>
      <c r="H2382">
        <v>1373</v>
      </c>
      <c r="I2382">
        <v>235</v>
      </c>
      <c r="J2382" t="s">
        <v>10683</v>
      </c>
      <c r="K2382" t="s">
        <v>10685</v>
      </c>
      <c r="L2382" t="s">
        <v>10700</v>
      </c>
      <c r="M2382" t="s">
        <v>10702</v>
      </c>
      <c r="N2382">
        <v>6</v>
      </c>
      <c r="O2382" t="s">
        <v>27863</v>
      </c>
      <c r="P2382" t="s">
        <v>10681</v>
      </c>
      <c r="Q2382">
        <v>0</v>
      </c>
    </row>
    <row r="2383" spans="1:17" x14ac:dyDescent="0.25">
      <c r="A2383" t="s">
        <v>7573</v>
      </c>
      <c r="B2383" t="s">
        <v>25713</v>
      </c>
      <c r="C2383">
        <v>118.333333</v>
      </c>
      <c r="D2383" t="s">
        <v>27859</v>
      </c>
      <c r="E2383" t="s">
        <v>27860</v>
      </c>
      <c r="F2383" t="s">
        <v>27866</v>
      </c>
      <c r="G2383" t="s">
        <v>27862</v>
      </c>
      <c r="H2383">
        <v>145.33333300000001</v>
      </c>
      <c r="I2383">
        <v>27</v>
      </c>
      <c r="J2383" t="s">
        <v>10683</v>
      </c>
      <c r="K2383" t="s">
        <v>10685</v>
      </c>
      <c r="L2383" t="s">
        <v>10746</v>
      </c>
      <c r="M2383" t="s">
        <v>10696</v>
      </c>
      <c r="N2383">
        <v>6</v>
      </c>
      <c r="O2383" t="s">
        <v>27863</v>
      </c>
      <c r="P2383" t="s">
        <v>10681</v>
      </c>
      <c r="Q2383">
        <v>0</v>
      </c>
    </row>
    <row r="2384" spans="1:17" x14ac:dyDescent="0.25">
      <c r="A2384" t="s">
        <v>7574</v>
      </c>
      <c r="B2384" t="s">
        <v>25714</v>
      </c>
      <c r="C2384">
        <v>240</v>
      </c>
      <c r="D2384" t="s">
        <v>27859</v>
      </c>
      <c r="E2384" t="s">
        <v>27860</v>
      </c>
      <c r="F2384" t="s">
        <v>27872</v>
      </c>
      <c r="G2384" t="s">
        <v>27862</v>
      </c>
      <c r="H2384">
        <v>240</v>
      </c>
      <c r="I2384">
        <v>0</v>
      </c>
      <c r="J2384" t="s">
        <v>10683</v>
      </c>
      <c r="K2384" t="s">
        <v>10685</v>
      </c>
      <c r="L2384" t="s">
        <v>10803</v>
      </c>
      <c r="M2384" t="s">
        <v>10783</v>
      </c>
      <c r="N2384">
        <v>6</v>
      </c>
      <c r="O2384" t="s">
        <v>27863</v>
      </c>
      <c r="P2384" t="s">
        <v>10681</v>
      </c>
      <c r="Q2384">
        <v>0</v>
      </c>
    </row>
    <row r="2385" spans="1:17" x14ac:dyDescent="0.25">
      <c r="A2385" t="s">
        <v>7574</v>
      </c>
      <c r="B2385" t="s">
        <v>25714</v>
      </c>
      <c r="C2385">
        <v>316.16666700000002</v>
      </c>
      <c r="D2385" t="s">
        <v>27859</v>
      </c>
      <c r="E2385" t="s">
        <v>27860</v>
      </c>
      <c r="F2385" t="s">
        <v>27866</v>
      </c>
      <c r="G2385" t="s">
        <v>27862</v>
      </c>
      <c r="H2385">
        <v>400.16666700000002</v>
      </c>
      <c r="I2385">
        <v>84</v>
      </c>
      <c r="J2385" t="s">
        <v>10683</v>
      </c>
      <c r="K2385" t="s">
        <v>10685</v>
      </c>
      <c r="L2385" t="s">
        <v>10803</v>
      </c>
      <c r="M2385" t="s">
        <v>10783</v>
      </c>
      <c r="N2385">
        <v>6</v>
      </c>
      <c r="O2385" t="s">
        <v>27863</v>
      </c>
      <c r="P2385" t="s">
        <v>10681</v>
      </c>
      <c r="Q2385">
        <v>0</v>
      </c>
    </row>
    <row r="2386" spans="1:17" x14ac:dyDescent="0.25">
      <c r="A2386" t="s">
        <v>7576</v>
      </c>
      <c r="B2386" t="s">
        <v>25718</v>
      </c>
      <c r="C2386">
        <v>70</v>
      </c>
      <c r="D2386" t="s">
        <v>27859</v>
      </c>
      <c r="E2386" t="s">
        <v>27860</v>
      </c>
      <c r="F2386" t="s">
        <v>27865</v>
      </c>
      <c r="G2386" t="s">
        <v>27862</v>
      </c>
      <c r="H2386">
        <v>72</v>
      </c>
      <c r="I2386">
        <v>2</v>
      </c>
      <c r="J2386" t="s">
        <v>10683</v>
      </c>
      <c r="K2386" t="s">
        <v>10685</v>
      </c>
      <c r="L2386" t="s">
        <v>10686</v>
      </c>
      <c r="M2386" t="s">
        <v>10688</v>
      </c>
      <c r="N2386">
        <v>6</v>
      </c>
      <c r="O2386" t="s">
        <v>27863</v>
      </c>
      <c r="P2386" t="s">
        <v>10681</v>
      </c>
      <c r="Q2386">
        <v>0</v>
      </c>
    </row>
    <row r="2387" spans="1:17" x14ac:dyDescent="0.25">
      <c r="A2387" t="s">
        <v>7577</v>
      </c>
      <c r="B2387" t="s">
        <v>25719</v>
      </c>
      <c r="C2387">
        <v>703</v>
      </c>
      <c r="D2387" t="s">
        <v>27859</v>
      </c>
      <c r="E2387" t="s">
        <v>27860</v>
      </c>
      <c r="F2387" t="s">
        <v>27872</v>
      </c>
      <c r="G2387" t="s">
        <v>27862</v>
      </c>
      <c r="H2387">
        <v>703</v>
      </c>
      <c r="I2387">
        <v>0</v>
      </c>
      <c r="J2387" t="s">
        <v>10683</v>
      </c>
      <c r="K2387" t="s">
        <v>10685</v>
      </c>
      <c r="L2387" t="s">
        <v>10902</v>
      </c>
      <c r="M2387" t="s">
        <v>10709</v>
      </c>
      <c r="N2387">
        <v>6</v>
      </c>
      <c r="O2387" t="s">
        <v>27863</v>
      </c>
      <c r="P2387" t="s">
        <v>10681</v>
      </c>
      <c r="Q2387">
        <v>0</v>
      </c>
    </row>
    <row r="2388" spans="1:17" x14ac:dyDescent="0.25">
      <c r="A2388" t="s">
        <v>7577</v>
      </c>
      <c r="B2388" t="s">
        <v>25719</v>
      </c>
      <c r="C2388">
        <v>1841.333333</v>
      </c>
      <c r="D2388" t="s">
        <v>27859</v>
      </c>
      <c r="E2388" t="s">
        <v>27860</v>
      </c>
      <c r="F2388" t="s">
        <v>27871</v>
      </c>
      <c r="G2388" t="s">
        <v>27862</v>
      </c>
      <c r="H2388">
        <v>2440.333333</v>
      </c>
      <c r="I2388">
        <v>599</v>
      </c>
      <c r="J2388" t="s">
        <v>10683</v>
      </c>
      <c r="K2388" t="s">
        <v>10685</v>
      </c>
      <c r="L2388" t="s">
        <v>10902</v>
      </c>
      <c r="M2388" t="s">
        <v>10709</v>
      </c>
      <c r="N2388">
        <v>6</v>
      </c>
      <c r="O2388" t="s">
        <v>27863</v>
      </c>
      <c r="P2388" t="s">
        <v>10681</v>
      </c>
      <c r="Q2388">
        <v>0</v>
      </c>
    </row>
    <row r="2389" spans="1:17" x14ac:dyDescent="0.25">
      <c r="A2389" t="s">
        <v>7578</v>
      </c>
      <c r="B2389" t="s">
        <v>25720</v>
      </c>
      <c r="C2389">
        <v>19.666667</v>
      </c>
      <c r="D2389" t="s">
        <v>27859</v>
      </c>
      <c r="E2389" t="s">
        <v>27860</v>
      </c>
      <c r="F2389" t="s">
        <v>27861</v>
      </c>
      <c r="G2389" t="s">
        <v>27862</v>
      </c>
      <c r="H2389">
        <v>19.666667</v>
      </c>
      <c r="I2389">
        <v>0</v>
      </c>
      <c r="J2389" t="s">
        <v>10683</v>
      </c>
      <c r="K2389" t="s">
        <v>10685</v>
      </c>
      <c r="L2389" t="s">
        <v>10746</v>
      </c>
      <c r="M2389" t="s">
        <v>10696</v>
      </c>
      <c r="N2389">
        <v>6</v>
      </c>
      <c r="O2389" t="s">
        <v>27863</v>
      </c>
      <c r="P2389" t="s">
        <v>10681</v>
      </c>
      <c r="Q2389">
        <v>0</v>
      </c>
    </row>
    <row r="2390" spans="1:17" x14ac:dyDescent="0.25">
      <c r="A2390" t="s">
        <v>8251</v>
      </c>
      <c r="B2390" t="s">
        <v>25721</v>
      </c>
      <c r="C2390">
        <v>178</v>
      </c>
      <c r="D2390" t="s">
        <v>27859</v>
      </c>
      <c r="E2390" t="s">
        <v>27860</v>
      </c>
      <c r="F2390" t="s">
        <v>27861</v>
      </c>
      <c r="G2390" t="s">
        <v>27862</v>
      </c>
      <c r="H2390">
        <v>188</v>
      </c>
      <c r="I2390">
        <v>9</v>
      </c>
      <c r="J2390" t="s">
        <v>10683</v>
      </c>
      <c r="K2390" t="s">
        <v>10685</v>
      </c>
      <c r="L2390" t="s">
        <v>10746</v>
      </c>
      <c r="M2390" t="s">
        <v>10696</v>
      </c>
      <c r="N2390">
        <v>6</v>
      </c>
      <c r="O2390" t="s">
        <v>27863</v>
      </c>
      <c r="P2390" t="s">
        <v>10681</v>
      </c>
      <c r="Q2390">
        <v>0</v>
      </c>
    </row>
    <row r="2391" spans="1:17" x14ac:dyDescent="0.25">
      <c r="A2391" t="s">
        <v>7579</v>
      </c>
      <c r="B2391" t="s">
        <v>25722</v>
      </c>
      <c r="C2391">
        <v>145.16666699999999</v>
      </c>
      <c r="D2391" t="s">
        <v>27859</v>
      </c>
      <c r="E2391" t="s">
        <v>27860</v>
      </c>
      <c r="F2391" t="s">
        <v>27871</v>
      </c>
      <c r="G2391" t="s">
        <v>27862</v>
      </c>
      <c r="H2391">
        <v>265.16666700000002</v>
      </c>
      <c r="I2391">
        <v>111</v>
      </c>
      <c r="J2391" t="s">
        <v>10683</v>
      </c>
      <c r="K2391" t="s">
        <v>10685</v>
      </c>
      <c r="L2391" t="s">
        <v>10746</v>
      </c>
      <c r="M2391" t="s">
        <v>10696</v>
      </c>
      <c r="N2391">
        <v>6</v>
      </c>
      <c r="O2391" t="s">
        <v>27863</v>
      </c>
      <c r="P2391" t="s">
        <v>10681</v>
      </c>
      <c r="Q2391">
        <v>0</v>
      </c>
    </row>
    <row r="2392" spans="1:17" x14ac:dyDescent="0.25">
      <c r="A2392" t="s">
        <v>7579</v>
      </c>
      <c r="B2392" t="s">
        <v>25722</v>
      </c>
      <c r="C2392">
        <v>0</v>
      </c>
      <c r="D2392" t="s">
        <v>27859</v>
      </c>
      <c r="E2392" t="s">
        <v>27860</v>
      </c>
      <c r="F2392" t="s">
        <v>27869</v>
      </c>
      <c r="G2392" t="s">
        <v>27870</v>
      </c>
      <c r="H2392">
        <v>495</v>
      </c>
      <c r="I2392">
        <v>0</v>
      </c>
      <c r="J2392" t="s">
        <v>10683</v>
      </c>
      <c r="K2392" t="s">
        <v>10685</v>
      </c>
      <c r="L2392" t="s">
        <v>10746</v>
      </c>
      <c r="M2392" t="s">
        <v>10696</v>
      </c>
      <c r="N2392">
        <v>6</v>
      </c>
      <c r="O2392" t="s">
        <v>27863</v>
      </c>
      <c r="P2392" t="s">
        <v>10681</v>
      </c>
      <c r="Q2392">
        <v>0</v>
      </c>
    </row>
    <row r="2393" spans="1:17" x14ac:dyDescent="0.25">
      <c r="A2393" t="s">
        <v>7580</v>
      </c>
      <c r="B2393" t="s">
        <v>25723</v>
      </c>
      <c r="C2393">
        <v>675</v>
      </c>
      <c r="D2393" t="s">
        <v>27859</v>
      </c>
      <c r="E2393" t="s">
        <v>27860</v>
      </c>
      <c r="F2393" t="s">
        <v>27872</v>
      </c>
      <c r="G2393" t="s">
        <v>27862</v>
      </c>
      <c r="H2393">
        <v>675</v>
      </c>
      <c r="I2393">
        <v>0</v>
      </c>
      <c r="J2393" t="s">
        <v>10683</v>
      </c>
      <c r="K2393" t="s">
        <v>10685</v>
      </c>
      <c r="L2393" t="s">
        <v>10746</v>
      </c>
      <c r="M2393" t="s">
        <v>10696</v>
      </c>
      <c r="N2393">
        <v>6</v>
      </c>
      <c r="O2393" t="s">
        <v>27863</v>
      </c>
      <c r="P2393" t="s">
        <v>10681</v>
      </c>
      <c r="Q2393">
        <v>0</v>
      </c>
    </row>
    <row r="2394" spans="1:17" x14ac:dyDescent="0.25">
      <c r="A2394" t="s">
        <v>7580</v>
      </c>
      <c r="B2394" t="s">
        <v>25723</v>
      </c>
      <c r="C2394">
        <v>1097.833333</v>
      </c>
      <c r="D2394" t="s">
        <v>27859</v>
      </c>
      <c r="E2394" t="s">
        <v>27860</v>
      </c>
      <c r="F2394" t="s">
        <v>27871</v>
      </c>
      <c r="G2394" t="s">
        <v>27862</v>
      </c>
      <c r="H2394">
        <v>1280.833333</v>
      </c>
      <c r="I2394">
        <v>183</v>
      </c>
      <c r="J2394" t="s">
        <v>10683</v>
      </c>
      <c r="K2394" t="s">
        <v>10685</v>
      </c>
      <c r="L2394" t="s">
        <v>10746</v>
      </c>
      <c r="M2394" t="s">
        <v>10696</v>
      </c>
      <c r="N2394">
        <v>6</v>
      </c>
      <c r="O2394" t="s">
        <v>27863</v>
      </c>
      <c r="P2394" t="s">
        <v>10681</v>
      </c>
      <c r="Q2394">
        <v>0</v>
      </c>
    </row>
    <row r="2395" spans="1:17" x14ac:dyDescent="0.25">
      <c r="A2395" t="s">
        <v>7581</v>
      </c>
      <c r="B2395" t="s">
        <v>25724</v>
      </c>
      <c r="C2395">
        <v>65</v>
      </c>
      <c r="D2395" t="s">
        <v>27859</v>
      </c>
      <c r="E2395" t="s">
        <v>27860</v>
      </c>
      <c r="F2395" t="s">
        <v>27865</v>
      </c>
      <c r="G2395" t="s">
        <v>27862</v>
      </c>
      <c r="H2395">
        <v>69</v>
      </c>
      <c r="I2395">
        <v>4</v>
      </c>
      <c r="J2395" t="s">
        <v>10683</v>
      </c>
      <c r="K2395" t="s">
        <v>10685</v>
      </c>
      <c r="L2395" t="s">
        <v>10686</v>
      </c>
      <c r="M2395" t="s">
        <v>10688</v>
      </c>
      <c r="N2395">
        <v>6</v>
      </c>
      <c r="O2395" t="s">
        <v>27863</v>
      </c>
      <c r="P2395" t="s">
        <v>10681</v>
      </c>
      <c r="Q2395">
        <v>0</v>
      </c>
    </row>
    <row r="2396" spans="1:17" x14ac:dyDescent="0.25">
      <c r="A2396" t="s">
        <v>7582</v>
      </c>
      <c r="B2396" t="s">
        <v>25725</v>
      </c>
      <c r="C2396">
        <v>406.83333299999998</v>
      </c>
      <c r="D2396" t="s">
        <v>27859</v>
      </c>
      <c r="E2396" t="s">
        <v>27860</v>
      </c>
      <c r="F2396" t="s">
        <v>27871</v>
      </c>
      <c r="G2396" t="s">
        <v>27862</v>
      </c>
      <c r="H2396">
        <v>447.83333299999998</v>
      </c>
      <c r="I2396">
        <v>40</v>
      </c>
      <c r="J2396" t="s">
        <v>10683</v>
      </c>
      <c r="K2396" t="s">
        <v>10685</v>
      </c>
      <c r="L2396" t="s">
        <v>10686</v>
      </c>
      <c r="M2396" t="s">
        <v>10688</v>
      </c>
      <c r="N2396">
        <v>6</v>
      </c>
      <c r="O2396" t="s">
        <v>27863</v>
      </c>
      <c r="P2396" t="s">
        <v>10681</v>
      </c>
      <c r="Q2396">
        <v>0</v>
      </c>
    </row>
    <row r="2397" spans="1:17" x14ac:dyDescent="0.25">
      <c r="A2397" t="s">
        <v>7583</v>
      </c>
      <c r="B2397" t="s">
        <v>25726</v>
      </c>
      <c r="C2397">
        <v>427.16666700000002</v>
      </c>
      <c r="D2397" t="s">
        <v>27859</v>
      </c>
      <c r="E2397" t="s">
        <v>27860</v>
      </c>
      <c r="F2397" t="s">
        <v>27866</v>
      </c>
      <c r="G2397" t="s">
        <v>27862</v>
      </c>
      <c r="H2397">
        <v>487.16666700000002</v>
      </c>
      <c r="I2397">
        <v>60</v>
      </c>
      <c r="J2397" t="s">
        <v>10683</v>
      </c>
      <c r="K2397" t="s">
        <v>10685</v>
      </c>
      <c r="L2397" t="s">
        <v>10700</v>
      </c>
      <c r="M2397" t="s">
        <v>10702</v>
      </c>
      <c r="N2397">
        <v>6</v>
      </c>
      <c r="O2397" t="s">
        <v>27863</v>
      </c>
      <c r="P2397" t="s">
        <v>10681</v>
      </c>
      <c r="Q2397">
        <v>0</v>
      </c>
    </row>
    <row r="2398" spans="1:17" x14ac:dyDescent="0.25">
      <c r="A2398" t="s">
        <v>7583</v>
      </c>
      <c r="B2398" t="s">
        <v>25726</v>
      </c>
      <c r="C2398">
        <v>5</v>
      </c>
      <c r="D2398" t="s">
        <v>27859</v>
      </c>
      <c r="E2398" t="s">
        <v>27860</v>
      </c>
      <c r="F2398" t="s">
        <v>27871</v>
      </c>
      <c r="G2398" t="s">
        <v>27862</v>
      </c>
      <c r="H2398">
        <v>5</v>
      </c>
      <c r="I2398">
        <v>0</v>
      </c>
      <c r="J2398" t="s">
        <v>10683</v>
      </c>
      <c r="K2398" t="s">
        <v>10685</v>
      </c>
      <c r="L2398" t="s">
        <v>10700</v>
      </c>
      <c r="M2398" t="s">
        <v>10702</v>
      </c>
      <c r="N2398">
        <v>6</v>
      </c>
      <c r="O2398" t="s">
        <v>27863</v>
      </c>
      <c r="P2398" t="s">
        <v>10681</v>
      </c>
      <c r="Q2398">
        <v>0</v>
      </c>
    </row>
    <row r="2399" spans="1:17" x14ac:dyDescent="0.25">
      <c r="A2399" t="s">
        <v>7584</v>
      </c>
      <c r="B2399" t="s">
        <v>25727</v>
      </c>
      <c r="C2399">
        <v>7</v>
      </c>
      <c r="D2399" t="s">
        <v>27859</v>
      </c>
      <c r="E2399" t="s">
        <v>27860</v>
      </c>
      <c r="F2399" t="s">
        <v>27865</v>
      </c>
      <c r="G2399" t="s">
        <v>27862</v>
      </c>
      <c r="H2399">
        <v>15</v>
      </c>
      <c r="I2399">
        <v>7</v>
      </c>
      <c r="J2399" t="s">
        <v>10683</v>
      </c>
      <c r="K2399" t="s">
        <v>10685</v>
      </c>
      <c r="L2399" t="s">
        <v>10803</v>
      </c>
      <c r="M2399" t="s">
        <v>10783</v>
      </c>
      <c r="N2399">
        <v>6</v>
      </c>
      <c r="O2399" t="s">
        <v>27863</v>
      </c>
      <c r="P2399" t="s">
        <v>10681</v>
      </c>
      <c r="Q2399">
        <v>0</v>
      </c>
    </row>
    <row r="2400" spans="1:17" x14ac:dyDescent="0.25">
      <c r="A2400" t="s">
        <v>7585</v>
      </c>
      <c r="B2400" t="s">
        <v>25729</v>
      </c>
      <c r="C2400">
        <v>10.333333</v>
      </c>
      <c r="D2400" t="s">
        <v>27859</v>
      </c>
      <c r="E2400" t="s">
        <v>27860</v>
      </c>
      <c r="F2400" t="s">
        <v>27864</v>
      </c>
      <c r="G2400" t="s">
        <v>27862</v>
      </c>
      <c r="H2400">
        <v>10.333333</v>
      </c>
      <c r="I2400">
        <v>0</v>
      </c>
      <c r="J2400" t="s">
        <v>10683</v>
      </c>
      <c r="K2400" t="s">
        <v>10685</v>
      </c>
      <c r="L2400" t="s">
        <v>10723</v>
      </c>
      <c r="M2400" t="s">
        <v>10709</v>
      </c>
      <c r="N2400">
        <v>6</v>
      </c>
      <c r="O2400" t="s">
        <v>27863</v>
      </c>
      <c r="P2400" t="s">
        <v>10681</v>
      </c>
      <c r="Q2400">
        <v>0</v>
      </c>
    </row>
    <row r="2401" spans="1:17" x14ac:dyDescent="0.25">
      <c r="A2401" t="s">
        <v>7586</v>
      </c>
      <c r="B2401" t="s">
        <v>25730</v>
      </c>
      <c r="C2401">
        <v>117.833333</v>
      </c>
      <c r="D2401" t="s">
        <v>27859</v>
      </c>
      <c r="E2401" t="s">
        <v>27860</v>
      </c>
      <c r="F2401" t="s">
        <v>27866</v>
      </c>
      <c r="G2401" t="s">
        <v>27862</v>
      </c>
      <c r="H2401">
        <v>133.83333300000001</v>
      </c>
      <c r="I2401">
        <v>15</v>
      </c>
      <c r="J2401" t="s">
        <v>10683</v>
      </c>
      <c r="K2401" t="s">
        <v>10685</v>
      </c>
      <c r="L2401" t="s">
        <v>10803</v>
      </c>
      <c r="M2401" t="s">
        <v>10783</v>
      </c>
      <c r="N2401">
        <v>6</v>
      </c>
      <c r="O2401" t="s">
        <v>27863</v>
      </c>
      <c r="P2401" t="s">
        <v>10681</v>
      </c>
      <c r="Q2401">
        <v>0</v>
      </c>
    </row>
    <row r="2402" spans="1:17" x14ac:dyDescent="0.25">
      <c r="A2402" t="s">
        <v>7587</v>
      </c>
      <c r="B2402" t="s">
        <v>25731</v>
      </c>
      <c r="C2402">
        <v>2.1666669999999999</v>
      </c>
      <c r="D2402" t="s">
        <v>27859</v>
      </c>
      <c r="E2402" t="s">
        <v>27860</v>
      </c>
      <c r="F2402" t="s">
        <v>27861</v>
      </c>
      <c r="G2402" t="s">
        <v>27862</v>
      </c>
      <c r="H2402">
        <v>5.1666670000000003</v>
      </c>
      <c r="I2402">
        <v>3</v>
      </c>
      <c r="J2402" t="s">
        <v>10683</v>
      </c>
      <c r="K2402" t="s">
        <v>10685</v>
      </c>
      <c r="L2402" t="s">
        <v>10803</v>
      </c>
      <c r="M2402" t="s">
        <v>10783</v>
      </c>
      <c r="N2402">
        <v>6</v>
      </c>
      <c r="O2402" t="s">
        <v>27863</v>
      </c>
      <c r="P2402" t="s">
        <v>10681</v>
      </c>
      <c r="Q2402">
        <v>0</v>
      </c>
    </row>
    <row r="2403" spans="1:17" x14ac:dyDescent="0.25">
      <c r="A2403" t="s">
        <v>7588</v>
      </c>
      <c r="B2403" t="s">
        <v>25732</v>
      </c>
      <c r="C2403">
        <v>81.666667000000004</v>
      </c>
      <c r="D2403" t="s">
        <v>27859</v>
      </c>
      <c r="E2403" t="s">
        <v>27860</v>
      </c>
      <c r="F2403" t="s">
        <v>27865</v>
      </c>
      <c r="G2403" t="s">
        <v>27862</v>
      </c>
      <c r="H2403">
        <v>111.666667</v>
      </c>
      <c r="I2403">
        <v>24</v>
      </c>
      <c r="J2403" t="s">
        <v>10683</v>
      </c>
      <c r="K2403" t="s">
        <v>10685</v>
      </c>
      <c r="L2403" t="s">
        <v>10686</v>
      </c>
      <c r="M2403" t="s">
        <v>10696</v>
      </c>
      <c r="N2403">
        <v>6</v>
      </c>
      <c r="O2403" t="s">
        <v>27863</v>
      </c>
      <c r="P2403" t="s">
        <v>10681</v>
      </c>
      <c r="Q2403">
        <v>0</v>
      </c>
    </row>
    <row r="2404" spans="1:17" x14ac:dyDescent="0.25">
      <c r="A2404" t="s">
        <v>7589</v>
      </c>
      <c r="B2404" t="s">
        <v>25737</v>
      </c>
      <c r="C2404">
        <v>63</v>
      </c>
      <c r="D2404" t="s">
        <v>27859</v>
      </c>
      <c r="E2404" t="s">
        <v>27860</v>
      </c>
      <c r="F2404" t="s">
        <v>27866</v>
      </c>
      <c r="G2404" t="s">
        <v>27862</v>
      </c>
      <c r="H2404">
        <v>94</v>
      </c>
      <c r="I2404">
        <v>28</v>
      </c>
      <c r="J2404" t="s">
        <v>10683</v>
      </c>
      <c r="K2404" t="s">
        <v>10685</v>
      </c>
      <c r="L2404" t="s">
        <v>10803</v>
      </c>
      <c r="M2404" t="s">
        <v>10783</v>
      </c>
      <c r="N2404">
        <v>6</v>
      </c>
      <c r="O2404" t="s">
        <v>27863</v>
      </c>
      <c r="P2404" t="s">
        <v>10681</v>
      </c>
      <c r="Q2404">
        <v>0</v>
      </c>
    </row>
    <row r="2405" spans="1:17" x14ac:dyDescent="0.25">
      <c r="A2405" t="s">
        <v>7592</v>
      </c>
      <c r="B2405" t="s">
        <v>25740</v>
      </c>
      <c r="C2405">
        <v>40</v>
      </c>
      <c r="D2405" t="s">
        <v>27859</v>
      </c>
      <c r="E2405" t="s">
        <v>27860</v>
      </c>
      <c r="F2405" t="s">
        <v>27861</v>
      </c>
      <c r="G2405" t="s">
        <v>27862</v>
      </c>
      <c r="H2405">
        <v>49</v>
      </c>
      <c r="I2405">
        <v>8</v>
      </c>
      <c r="J2405" t="s">
        <v>10683</v>
      </c>
      <c r="K2405" t="s">
        <v>10685</v>
      </c>
      <c r="L2405" t="s">
        <v>10700</v>
      </c>
      <c r="M2405" t="s">
        <v>10702</v>
      </c>
      <c r="N2405">
        <v>6</v>
      </c>
      <c r="O2405" t="s">
        <v>27863</v>
      </c>
      <c r="P2405" t="s">
        <v>10681</v>
      </c>
      <c r="Q2405">
        <v>0</v>
      </c>
    </row>
    <row r="2406" spans="1:17" x14ac:dyDescent="0.25">
      <c r="A2406" t="s">
        <v>7593</v>
      </c>
      <c r="B2406" t="s">
        <v>25741</v>
      </c>
      <c r="C2406">
        <v>105</v>
      </c>
      <c r="D2406" t="s">
        <v>27859</v>
      </c>
      <c r="E2406" t="s">
        <v>27860</v>
      </c>
      <c r="F2406" t="s">
        <v>27861</v>
      </c>
      <c r="G2406" t="s">
        <v>27862</v>
      </c>
      <c r="H2406">
        <v>115</v>
      </c>
      <c r="I2406">
        <v>10</v>
      </c>
      <c r="J2406" t="s">
        <v>10683</v>
      </c>
      <c r="K2406" t="s">
        <v>10685</v>
      </c>
      <c r="L2406" t="s">
        <v>10700</v>
      </c>
      <c r="M2406" t="s">
        <v>10702</v>
      </c>
      <c r="N2406">
        <v>6</v>
      </c>
      <c r="O2406" t="s">
        <v>27863</v>
      </c>
      <c r="P2406" t="s">
        <v>10681</v>
      </c>
      <c r="Q2406">
        <v>0</v>
      </c>
    </row>
    <row r="2407" spans="1:17" x14ac:dyDescent="0.25">
      <c r="A2407" t="s">
        <v>7595</v>
      </c>
      <c r="B2407" t="s">
        <v>25743</v>
      </c>
      <c r="C2407">
        <v>156.66666699999999</v>
      </c>
      <c r="D2407" t="s">
        <v>27859</v>
      </c>
      <c r="E2407" t="s">
        <v>27860</v>
      </c>
      <c r="F2407" t="s">
        <v>27872</v>
      </c>
      <c r="G2407" t="s">
        <v>27862</v>
      </c>
      <c r="H2407">
        <v>156.66666699999999</v>
      </c>
      <c r="I2407">
        <v>0</v>
      </c>
      <c r="J2407" t="s">
        <v>10683</v>
      </c>
      <c r="K2407" t="s">
        <v>10685</v>
      </c>
      <c r="L2407" t="s">
        <v>10700</v>
      </c>
      <c r="M2407" t="s">
        <v>10702</v>
      </c>
      <c r="N2407">
        <v>6</v>
      </c>
      <c r="O2407" t="s">
        <v>27863</v>
      </c>
      <c r="P2407" t="s">
        <v>10681</v>
      </c>
      <c r="Q2407">
        <v>0</v>
      </c>
    </row>
    <row r="2408" spans="1:17" x14ac:dyDescent="0.25">
      <c r="A2408" t="s">
        <v>7595</v>
      </c>
      <c r="B2408" t="s">
        <v>25743</v>
      </c>
      <c r="C2408">
        <v>473.33333299999998</v>
      </c>
      <c r="D2408" t="s">
        <v>27859</v>
      </c>
      <c r="E2408" t="s">
        <v>27860</v>
      </c>
      <c r="F2408" t="s">
        <v>27866</v>
      </c>
      <c r="G2408" t="s">
        <v>27862</v>
      </c>
      <c r="H2408">
        <v>591.33333300000004</v>
      </c>
      <c r="I2408">
        <v>118</v>
      </c>
      <c r="J2408" t="s">
        <v>10683</v>
      </c>
      <c r="K2408" t="s">
        <v>10685</v>
      </c>
      <c r="L2408" t="s">
        <v>10700</v>
      </c>
      <c r="M2408" t="s">
        <v>10702</v>
      </c>
      <c r="N2408">
        <v>6</v>
      </c>
      <c r="O2408" t="s">
        <v>27863</v>
      </c>
      <c r="P2408" t="s">
        <v>10681</v>
      </c>
      <c r="Q2408">
        <v>0</v>
      </c>
    </row>
    <row r="2409" spans="1:17" x14ac:dyDescent="0.25">
      <c r="A2409" t="s">
        <v>7596</v>
      </c>
      <c r="B2409" t="s">
        <v>25746</v>
      </c>
      <c r="C2409">
        <v>491</v>
      </c>
      <c r="D2409" t="s">
        <v>27859</v>
      </c>
      <c r="E2409" t="s">
        <v>27860</v>
      </c>
      <c r="F2409" t="s">
        <v>27871</v>
      </c>
      <c r="G2409" t="s">
        <v>27862</v>
      </c>
      <c r="H2409">
        <v>537</v>
      </c>
      <c r="I2409">
        <v>46</v>
      </c>
      <c r="J2409" t="s">
        <v>10683</v>
      </c>
      <c r="K2409" t="s">
        <v>10685</v>
      </c>
      <c r="L2409" t="s">
        <v>10686</v>
      </c>
      <c r="M2409" t="s">
        <v>10688</v>
      </c>
      <c r="N2409">
        <v>6</v>
      </c>
      <c r="O2409" t="s">
        <v>27863</v>
      </c>
      <c r="P2409" t="s">
        <v>10681</v>
      </c>
      <c r="Q2409">
        <v>0</v>
      </c>
    </row>
    <row r="2410" spans="1:17" x14ac:dyDescent="0.25">
      <c r="A2410" t="s">
        <v>7597</v>
      </c>
      <c r="B2410" t="s">
        <v>25747</v>
      </c>
      <c r="C2410">
        <v>114</v>
      </c>
      <c r="D2410" t="s">
        <v>27859</v>
      </c>
      <c r="E2410" t="s">
        <v>27860</v>
      </c>
      <c r="F2410" t="s">
        <v>27866</v>
      </c>
      <c r="G2410" t="s">
        <v>27862</v>
      </c>
      <c r="H2410">
        <v>134</v>
      </c>
      <c r="I2410">
        <v>20</v>
      </c>
      <c r="J2410" t="s">
        <v>10683</v>
      </c>
      <c r="K2410" t="s">
        <v>10685</v>
      </c>
      <c r="L2410" t="s">
        <v>10700</v>
      </c>
      <c r="M2410" t="s">
        <v>10702</v>
      </c>
      <c r="N2410">
        <v>6</v>
      </c>
      <c r="O2410" t="s">
        <v>27863</v>
      </c>
      <c r="P2410" t="s">
        <v>10681</v>
      </c>
      <c r="Q2410">
        <v>0</v>
      </c>
    </row>
    <row r="2411" spans="1:17" x14ac:dyDescent="0.25">
      <c r="A2411" t="s">
        <v>7598</v>
      </c>
      <c r="B2411" t="s">
        <v>25748</v>
      </c>
      <c r="C2411">
        <v>33</v>
      </c>
      <c r="D2411" t="s">
        <v>27859</v>
      </c>
      <c r="E2411" t="s">
        <v>27860</v>
      </c>
      <c r="F2411" t="s">
        <v>27865</v>
      </c>
      <c r="G2411" t="s">
        <v>27862</v>
      </c>
      <c r="H2411">
        <v>37</v>
      </c>
      <c r="I2411">
        <v>2</v>
      </c>
      <c r="J2411" t="s">
        <v>10683</v>
      </c>
      <c r="K2411" t="s">
        <v>10685</v>
      </c>
      <c r="L2411" t="s">
        <v>10686</v>
      </c>
      <c r="M2411" t="s">
        <v>10688</v>
      </c>
      <c r="N2411">
        <v>6</v>
      </c>
      <c r="O2411" t="s">
        <v>27863</v>
      </c>
      <c r="P2411" t="s">
        <v>10681</v>
      </c>
      <c r="Q2411">
        <v>0</v>
      </c>
    </row>
    <row r="2412" spans="1:17" x14ac:dyDescent="0.25">
      <c r="A2412" t="s">
        <v>7599</v>
      </c>
      <c r="B2412" t="s">
        <v>25751</v>
      </c>
      <c r="C2412">
        <v>126</v>
      </c>
      <c r="D2412" t="s">
        <v>27859</v>
      </c>
      <c r="E2412" t="s">
        <v>27860</v>
      </c>
      <c r="F2412" t="s">
        <v>27866</v>
      </c>
      <c r="G2412" t="s">
        <v>27862</v>
      </c>
      <c r="H2412">
        <v>150</v>
      </c>
      <c r="I2412">
        <v>21</v>
      </c>
      <c r="J2412" t="s">
        <v>10683</v>
      </c>
      <c r="K2412" t="s">
        <v>10685</v>
      </c>
      <c r="L2412" t="s">
        <v>10803</v>
      </c>
      <c r="M2412" t="s">
        <v>10783</v>
      </c>
      <c r="N2412">
        <v>6</v>
      </c>
      <c r="O2412" t="s">
        <v>27863</v>
      </c>
      <c r="P2412" t="s">
        <v>10681</v>
      </c>
      <c r="Q2412">
        <v>0</v>
      </c>
    </row>
    <row r="2413" spans="1:17" x14ac:dyDescent="0.25">
      <c r="A2413" t="s">
        <v>7600</v>
      </c>
      <c r="B2413" t="s">
        <v>25752</v>
      </c>
      <c r="C2413">
        <v>6</v>
      </c>
      <c r="D2413" t="s">
        <v>27859</v>
      </c>
      <c r="E2413" t="s">
        <v>27860</v>
      </c>
      <c r="F2413" t="s">
        <v>27861</v>
      </c>
      <c r="G2413" t="s">
        <v>27862</v>
      </c>
      <c r="H2413">
        <v>8</v>
      </c>
      <c r="I2413">
        <v>2</v>
      </c>
      <c r="J2413" t="s">
        <v>10683</v>
      </c>
      <c r="K2413" t="s">
        <v>10685</v>
      </c>
      <c r="L2413" t="s">
        <v>10826</v>
      </c>
      <c r="M2413" t="s">
        <v>10709</v>
      </c>
      <c r="N2413">
        <v>6</v>
      </c>
      <c r="O2413" t="s">
        <v>27863</v>
      </c>
      <c r="P2413" t="s">
        <v>10681</v>
      </c>
      <c r="Q2413">
        <v>0</v>
      </c>
    </row>
    <row r="2414" spans="1:17" x14ac:dyDescent="0.25">
      <c r="A2414" t="s">
        <v>7601</v>
      </c>
      <c r="B2414" t="s">
        <v>25753</v>
      </c>
      <c r="C2414">
        <v>199.83333300000001</v>
      </c>
      <c r="D2414" t="s">
        <v>27859</v>
      </c>
      <c r="E2414" t="s">
        <v>27860</v>
      </c>
      <c r="F2414" t="s">
        <v>27865</v>
      </c>
      <c r="G2414" t="s">
        <v>27862</v>
      </c>
      <c r="H2414">
        <v>222.83333300000001</v>
      </c>
      <c r="I2414">
        <v>21</v>
      </c>
      <c r="J2414" t="s">
        <v>10683</v>
      </c>
      <c r="K2414" t="s">
        <v>10685</v>
      </c>
      <c r="L2414" t="s">
        <v>10686</v>
      </c>
      <c r="M2414" t="s">
        <v>10688</v>
      </c>
      <c r="N2414">
        <v>6</v>
      </c>
      <c r="O2414" t="s">
        <v>27863</v>
      </c>
      <c r="P2414" t="s">
        <v>10681</v>
      </c>
      <c r="Q2414">
        <v>0</v>
      </c>
    </row>
    <row r="2415" spans="1:17" x14ac:dyDescent="0.25">
      <c r="A2415" t="s">
        <v>7603</v>
      </c>
      <c r="B2415" t="s">
        <v>25757</v>
      </c>
      <c r="C2415">
        <v>115.666667</v>
      </c>
      <c r="D2415" t="s">
        <v>27859</v>
      </c>
      <c r="E2415" t="s">
        <v>27860</v>
      </c>
      <c r="F2415" t="s">
        <v>27865</v>
      </c>
      <c r="G2415" t="s">
        <v>27862</v>
      </c>
      <c r="H2415">
        <v>123.666667</v>
      </c>
      <c r="I2415">
        <v>8</v>
      </c>
      <c r="J2415" t="s">
        <v>10683</v>
      </c>
      <c r="K2415" t="s">
        <v>10685</v>
      </c>
      <c r="L2415" t="s">
        <v>10686</v>
      </c>
      <c r="M2415" t="s">
        <v>10688</v>
      </c>
      <c r="N2415">
        <v>6</v>
      </c>
      <c r="O2415" t="s">
        <v>27863</v>
      </c>
      <c r="P2415" t="s">
        <v>10681</v>
      </c>
      <c r="Q2415">
        <v>0</v>
      </c>
    </row>
    <row r="2416" spans="1:17" x14ac:dyDescent="0.25">
      <c r="A2416" t="s">
        <v>7603</v>
      </c>
      <c r="B2416" t="s">
        <v>25757</v>
      </c>
      <c r="C2416">
        <v>0</v>
      </c>
      <c r="D2416" t="s">
        <v>27859</v>
      </c>
      <c r="E2416" t="s">
        <v>27860</v>
      </c>
      <c r="F2416" t="s">
        <v>27865</v>
      </c>
      <c r="G2416" t="s">
        <v>27870</v>
      </c>
      <c r="H2416">
        <v>70</v>
      </c>
      <c r="I2416">
        <v>0</v>
      </c>
      <c r="J2416" t="s">
        <v>10683</v>
      </c>
      <c r="K2416" t="s">
        <v>10685</v>
      </c>
      <c r="L2416" t="s">
        <v>10686</v>
      </c>
      <c r="M2416" t="s">
        <v>10688</v>
      </c>
      <c r="N2416">
        <v>6</v>
      </c>
      <c r="O2416" t="s">
        <v>27863</v>
      </c>
      <c r="P2416" t="s">
        <v>10681</v>
      </c>
      <c r="Q2416">
        <v>0</v>
      </c>
    </row>
    <row r="2417" spans="1:17" x14ac:dyDescent="0.25">
      <c r="A2417" t="s">
        <v>7604</v>
      </c>
      <c r="B2417" t="s">
        <v>25759</v>
      </c>
      <c r="C2417">
        <v>234</v>
      </c>
      <c r="D2417" t="s">
        <v>27859</v>
      </c>
      <c r="E2417" t="s">
        <v>27860</v>
      </c>
      <c r="F2417" t="s">
        <v>27866</v>
      </c>
      <c r="G2417" t="s">
        <v>27862</v>
      </c>
      <c r="H2417">
        <v>262</v>
      </c>
      <c r="I2417">
        <v>28</v>
      </c>
      <c r="J2417" t="s">
        <v>10683</v>
      </c>
      <c r="K2417" t="s">
        <v>10685</v>
      </c>
      <c r="L2417" t="s">
        <v>10700</v>
      </c>
      <c r="M2417" t="s">
        <v>10702</v>
      </c>
      <c r="N2417">
        <v>6</v>
      </c>
      <c r="O2417" t="s">
        <v>27863</v>
      </c>
      <c r="P2417" t="s">
        <v>10681</v>
      </c>
      <c r="Q2417">
        <v>0</v>
      </c>
    </row>
    <row r="2418" spans="1:17" x14ac:dyDescent="0.25">
      <c r="A2418" t="s">
        <v>7605</v>
      </c>
      <c r="B2418" t="s">
        <v>25762</v>
      </c>
      <c r="C2418">
        <v>70</v>
      </c>
      <c r="D2418" t="s">
        <v>27859</v>
      </c>
      <c r="E2418" t="s">
        <v>27860</v>
      </c>
      <c r="F2418" t="s">
        <v>27866</v>
      </c>
      <c r="G2418" t="s">
        <v>27862</v>
      </c>
      <c r="H2418">
        <v>85</v>
      </c>
      <c r="I2418">
        <v>15</v>
      </c>
      <c r="J2418" t="s">
        <v>10683</v>
      </c>
      <c r="K2418" t="s">
        <v>10685</v>
      </c>
      <c r="L2418" t="s">
        <v>11609</v>
      </c>
      <c r="M2418" t="s">
        <v>10993</v>
      </c>
      <c r="N2418">
        <v>6</v>
      </c>
      <c r="O2418" t="s">
        <v>27863</v>
      </c>
      <c r="P2418" t="s">
        <v>10681</v>
      </c>
      <c r="Q2418">
        <v>0</v>
      </c>
    </row>
    <row r="2419" spans="1:17" x14ac:dyDescent="0.25">
      <c r="A2419" t="s">
        <v>7606</v>
      </c>
      <c r="B2419" t="s">
        <v>25763</v>
      </c>
      <c r="C2419">
        <v>89.5</v>
      </c>
      <c r="D2419" t="s">
        <v>27859</v>
      </c>
      <c r="E2419" t="s">
        <v>27860</v>
      </c>
      <c r="F2419" t="s">
        <v>27861</v>
      </c>
      <c r="G2419" t="s">
        <v>27862</v>
      </c>
      <c r="H2419">
        <v>96.5</v>
      </c>
      <c r="I2419">
        <v>7</v>
      </c>
      <c r="J2419" t="s">
        <v>10683</v>
      </c>
      <c r="K2419" t="s">
        <v>10685</v>
      </c>
      <c r="L2419" t="s">
        <v>10700</v>
      </c>
      <c r="M2419" t="s">
        <v>10702</v>
      </c>
      <c r="N2419">
        <v>6</v>
      </c>
      <c r="O2419" t="s">
        <v>27863</v>
      </c>
      <c r="P2419" t="s">
        <v>10681</v>
      </c>
      <c r="Q2419">
        <v>0</v>
      </c>
    </row>
    <row r="2420" spans="1:17" x14ac:dyDescent="0.25">
      <c r="A2420" t="s">
        <v>7607</v>
      </c>
      <c r="B2420" t="s">
        <v>25764</v>
      </c>
      <c r="C2420">
        <v>29</v>
      </c>
      <c r="D2420" t="s">
        <v>27859</v>
      </c>
      <c r="E2420" t="s">
        <v>27860</v>
      </c>
      <c r="F2420" t="s">
        <v>27865</v>
      </c>
      <c r="G2420" t="s">
        <v>27862</v>
      </c>
      <c r="H2420">
        <v>48</v>
      </c>
      <c r="I2420">
        <v>17</v>
      </c>
      <c r="J2420" t="s">
        <v>10683</v>
      </c>
      <c r="K2420" t="s">
        <v>10685</v>
      </c>
      <c r="L2420" t="s">
        <v>10991</v>
      </c>
      <c r="M2420" t="s">
        <v>10993</v>
      </c>
      <c r="N2420">
        <v>6</v>
      </c>
      <c r="O2420" t="s">
        <v>27863</v>
      </c>
      <c r="P2420" t="s">
        <v>10681</v>
      </c>
      <c r="Q2420">
        <v>0</v>
      </c>
    </row>
    <row r="2421" spans="1:17" x14ac:dyDescent="0.25">
      <c r="A2421" t="s">
        <v>7608</v>
      </c>
      <c r="B2421" t="s">
        <v>25765</v>
      </c>
      <c r="C2421">
        <v>330.83333299999998</v>
      </c>
      <c r="D2421" t="s">
        <v>27859</v>
      </c>
      <c r="E2421" t="s">
        <v>27860</v>
      </c>
      <c r="F2421" t="s">
        <v>27871</v>
      </c>
      <c r="G2421" t="s">
        <v>27862</v>
      </c>
      <c r="H2421">
        <v>365.83333299999998</v>
      </c>
      <c r="I2421">
        <v>30</v>
      </c>
      <c r="J2421" t="s">
        <v>10683</v>
      </c>
      <c r="K2421" t="s">
        <v>10685</v>
      </c>
      <c r="L2421" t="s">
        <v>10837</v>
      </c>
      <c r="M2421" t="s">
        <v>10696</v>
      </c>
      <c r="N2421">
        <v>6</v>
      </c>
      <c r="O2421" t="s">
        <v>27863</v>
      </c>
      <c r="P2421" t="s">
        <v>10681</v>
      </c>
      <c r="Q2421">
        <v>0</v>
      </c>
    </row>
    <row r="2422" spans="1:17" x14ac:dyDescent="0.25">
      <c r="A2422" t="s">
        <v>7609</v>
      </c>
      <c r="B2422" t="s">
        <v>25766</v>
      </c>
      <c r="C2422">
        <v>263</v>
      </c>
      <c r="D2422" t="s">
        <v>27859</v>
      </c>
      <c r="E2422" t="s">
        <v>27860</v>
      </c>
      <c r="F2422" t="s">
        <v>27861</v>
      </c>
      <c r="G2422" t="s">
        <v>27862</v>
      </c>
      <c r="H2422">
        <v>285</v>
      </c>
      <c r="I2422">
        <v>20</v>
      </c>
      <c r="J2422" t="s">
        <v>10683</v>
      </c>
      <c r="K2422" t="s">
        <v>10685</v>
      </c>
      <c r="L2422" t="s">
        <v>10837</v>
      </c>
      <c r="M2422" t="s">
        <v>10696</v>
      </c>
      <c r="N2422">
        <v>6</v>
      </c>
      <c r="O2422" t="s">
        <v>27863</v>
      </c>
      <c r="P2422" t="s">
        <v>10681</v>
      </c>
      <c r="Q2422">
        <v>0</v>
      </c>
    </row>
    <row r="2423" spans="1:17" x14ac:dyDescent="0.25">
      <c r="A2423" t="s">
        <v>7610</v>
      </c>
      <c r="B2423" t="s">
        <v>25767</v>
      </c>
      <c r="C2423">
        <v>116.5</v>
      </c>
      <c r="D2423" t="s">
        <v>27859</v>
      </c>
      <c r="E2423" t="s">
        <v>27860</v>
      </c>
      <c r="F2423" t="s">
        <v>27865</v>
      </c>
      <c r="G2423" t="s">
        <v>27862</v>
      </c>
      <c r="H2423">
        <v>127.5</v>
      </c>
      <c r="I2423">
        <v>11</v>
      </c>
      <c r="J2423" t="s">
        <v>10683</v>
      </c>
      <c r="K2423" t="s">
        <v>10685</v>
      </c>
      <c r="L2423" t="s">
        <v>10837</v>
      </c>
      <c r="M2423" t="s">
        <v>10696</v>
      </c>
      <c r="N2423">
        <v>6</v>
      </c>
      <c r="O2423" t="s">
        <v>27863</v>
      </c>
      <c r="P2423" t="s">
        <v>10681</v>
      </c>
      <c r="Q2423">
        <v>0</v>
      </c>
    </row>
    <row r="2424" spans="1:17" x14ac:dyDescent="0.25">
      <c r="A2424" t="s">
        <v>7611</v>
      </c>
      <c r="B2424" t="s">
        <v>25768</v>
      </c>
      <c r="C2424">
        <v>178</v>
      </c>
      <c r="D2424" t="s">
        <v>27859</v>
      </c>
      <c r="E2424" t="s">
        <v>27860</v>
      </c>
      <c r="F2424" t="s">
        <v>27865</v>
      </c>
      <c r="G2424" t="s">
        <v>27862</v>
      </c>
      <c r="H2424">
        <v>208</v>
      </c>
      <c r="I2424">
        <v>29</v>
      </c>
      <c r="J2424" t="s">
        <v>10683</v>
      </c>
      <c r="K2424" t="s">
        <v>10685</v>
      </c>
      <c r="L2424" t="s">
        <v>10732</v>
      </c>
      <c r="M2424" t="s">
        <v>10688</v>
      </c>
      <c r="N2424">
        <v>6</v>
      </c>
      <c r="O2424" t="s">
        <v>27863</v>
      </c>
      <c r="P2424" t="s">
        <v>10681</v>
      </c>
      <c r="Q2424">
        <v>0</v>
      </c>
    </row>
    <row r="2425" spans="1:17" x14ac:dyDescent="0.25">
      <c r="A2425" t="s">
        <v>7612</v>
      </c>
      <c r="B2425" t="s">
        <v>25769</v>
      </c>
      <c r="C2425">
        <v>59</v>
      </c>
      <c r="D2425" t="s">
        <v>27859</v>
      </c>
      <c r="E2425" t="s">
        <v>27860</v>
      </c>
      <c r="F2425" t="s">
        <v>27865</v>
      </c>
      <c r="G2425" t="s">
        <v>27862</v>
      </c>
      <c r="H2425">
        <v>68</v>
      </c>
      <c r="I2425">
        <v>9</v>
      </c>
      <c r="J2425" t="s">
        <v>10683</v>
      </c>
      <c r="K2425" t="s">
        <v>10685</v>
      </c>
      <c r="L2425" t="s">
        <v>10686</v>
      </c>
      <c r="M2425" t="s">
        <v>10688</v>
      </c>
      <c r="N2425">
        <v>6</v>
      </c>
      <c r="O2425" t="s">
        <v>27863</v>
      </c>
      <c r="P2425" t="s">
        <v>10681</v>
      </c>
      <c r="Q2425">
        <v>0</v>
      </c>
    </row>
    <row r="2426" spans="1:17" x14ac:dyDescent="0.25">
      <c r="A2426" t="s">
        <v>7613</v>
      </c>
      <c r="B2426" t="s">
        <v>25770</v>
      </c>
      <c r="C2426">
        <v>215</v>
      </c>
      <c r="D2426" t="s">
        <v>27859</v>
      </c>
      <c r="E2426" t="s">
        <v>27860</v>
      </c>
      <c r="F2426" t="s">
        <v>27861</v>
      </c>
      <c r="G2426" t="s">
        <v>27862</v>
      </c>
      <c r="H2426">
        <v>247</v>
      </c>
      <c r="I2426">
        <v>31</v>
      </c>
      <c r="J2426" t="s">
        <v>10683</v>
      </c>
      <c r="K2426" t="s">
        <v>10685</v>
      </c>
      <c r="L2426" t="s">
        <v>10700</v>
      </c>
      <c r="M2426" t="s">
        <v>10702</v>
      </c>
      <c r="N2426">
        <v>6</v>
      </c>
      <c r="O2426" t="s">
        <v>27863</v>
      </c>
      <c r="P2426" t="s">
        <v>10681</v>
      </c>
      <c r="Q2426">
        <v>0</v>
      </c>
    </row>
    <row r="2427" spans="1:17" x14ac:dyDescent="0.25">
      <c r="A2427" t="s">
        <v>7614</v>
      </c>
      <c r="B2427" t="s">
        <v>25771</v>
      </c>
      <c r="C2427">
        <v>115</v>
      </c>
      <c r="D2427" t="s">
        <v>27859</v>
      </c>
      <c r="E2427" t="s">
        <v>27860</v>
      </c>
      <c r="F2427" t="s">
        <v>27861</v>
      </c>
      <c r="G2427" t="s">
        <v>27862</v>
      </c>
      <c r="H2427">
        <v>125</v>
      </c>
      <c r="I2427">
        <v>10</v>
      </c>
      <c r="J2427" t="s">
        <v>10683</v>
      </c>
      <c r="K2427" t="s">
        <v>10685</v>
      </c>
      <c r="L2427" t="s">
        <v>10991</v>
      </c>
      <c r="M2427" t="s">
        <v>10993</v>
      </c>
      <c r="N2427">
        <v>6</v>
      </c>
      <c r="O2427" t="s">
        <v>27863</v>
      </c>
      <c r="P2427" t="s">
        <v>10681</v>
      </c>
      <c r="Q2427">
        <v>0</v>
      </c>
    </row>
    <row r="2428" spans="1:17" x14ac:dyDescent="0.25">
      <c r="A2428" t="s">
        <v>7615</v>
      </c>
      <c r="B2428" t="s">
        <v>25772</v>
      </c>
      <c r="C2428">
        <v>242</v>
      </c>
      <c r="D2428" t="s">
        <v>27859</v>
      </c>
      <c r="E2428" t="s">
        <v>27860</v>
      </c>
      <c r="F2428" t="s">
        <v>27866</v>
      </c>
      <c r="G2428" t="s">
        <v>27862</v>
      </c>
      <c r="H2428">
        <v>263</v>
      </c>
      <c r="I2428">
        <v>17</v>
      </c>
      <c r="J2428" t="s">
        <v>10683</v>
      </c>
      <c r="K2428" t="s">
        <v>10685</v>
      </c>
      <c r="L2428" t="s">
        <v>10837</v>
      </c>
      <c r="M2428" t="s">
        <v>10696</v>
      </c>
      <c r="N2428">
        <v>6</v>
      </c>
      <c r="O2428" t="s">
        <v>27863</v>
      </c>
      <c r="P2428" t="s">
        <v>10681</v>
      </c>
      <c r="Q2428">
        <v>0</v>
      </c>
    </row>
    <row r="2429" spans="1:17" x14ac:dyDescent="0.25">
      <c r="A2429" t="s">
        <v>7616</v>
      </c>
      <c r="B2429" t="s">
        <v>25773</v>
      </c>
      <c r="C2429">
        <v>569</v>
      </c>
      <c r="D2429" t="s">
        <v>27859</v>
      </c>
      <c r="E2429" t="s">
        <v>27860</v>
      </c>
      <c r="F2429" t="s">
        <v>27861</v>
      </c>
      <c r="G2429" t="s">
        <v>27862</v>
      </c>
      <c r="H2429">
        <v>609</v>
      </c>
      <c r="I2429">
        <v>33</v>
      </c>
      <c r="J2429" t="s">
        <v>10683</v>
      </c>
      <c r="K2429" t="s">
        <v>10685</v>
      </c>
      <c r="L2429" t="s">
        <v>10686</v>
      </c>
      <c r="M2429" t="s">
        <v>10688</v>
      </c>
      <c r="N2429">
        <v>6</v>
      </c>
      <c r="O2429" t="s">
        <v>27863</v>
      </c>
      <c r="P2429" t="s">
        <v>10681</v>
      </c>
      <c r="Q2429">
        <v>0</v>
      </c>
    </row>
    <row r="2430" spans="1:17" x14ac:dyDescent="0.25">
      <c r="A2430" t="s">
        <v>7617</v>
      </c>
      <c r="B2430" t="s">
        <v>25774</v>
      </c>
      <c r="C2430">
        <v>116.166667</v>
      </c>
      <c r="D2430" t="s">
        <v>27859</v>
      </c>
      <c r="E2430" t="s">
        <v>27860</v>
      </c>
      <c r="F2430" t="s">
        <v>27865</v>
      </c>
      <c r="G2430" t="s">
        <v>27862</v>
      </c>
      <c r="H2430">
        <v>129.16666699999999</v>
      </c>
      <c r="I2430">
        <v>10</v>
      </c>
      <c r="J2430" t="s">
        <v>10683</v>
      </c>
      <c r="K2430" t="s">
        <v>10685</v>
      </c>
      <c r="L2430" t="s">
        <v>10837</v>
      </c>
      <c r="M2430" t="s">
        <v>10696</v>
      </c>
      <c r="N2430">
        <v>6</v>
      </c>
      <c r="O2430" t="s">
        <v>27863</v>
      </c>
      <c r="P2430" t="s">
        <v>10681</v>
      </c>
      <c r="Q2430">
        <v>0</v>
      </c>
    </row>
    <row r="2431" spans="1:17" x14ac:dyDescent="0.25">
      <c r="A2431" t="s">
        <v>7618</v>
      </c>
      <c r="B2431" t="s">
        <v>25775</v>
      </c>
      <c r="C2431">
        <v>443.66666700000002</v>
      </c>
      <c r="D2431" t="s">
        <v>27859</v>
      </c>
      <c r="E2431" t="s">
        <v>27860</v>
      </c>
      <c r="F2431" t="s">
        <v>27866</v>
      </c>
      <c r="G2431" t="s">
        <v>27862</v>
      </c>
      <c r="H2431">
        <v>507.66666700000002</v>
      </c>
      <c r="I2431">
        <v>60</v>
      </c>
      <c r="J2431" t="s">
        <v>10683</v>
      </c>
      <c r="K2431" t="s">
        <v>10685</v>
      </c>
      <c r="L2431" t="s">
        <v>10700</v>
      </c>
      <c r="M2431" t="s">
        <v>10702</v>
      </c>
      <c r="N2431">
        <v>6</v>
      </c>
      <c r="O2431" t="s">
        <v>27863</v>
      </c>
      <c r="P2431" t="s">
        <v>10681</v>
      </c>
      <c r="Q2431">
        <v>0</v>
      </c>
    </row>
    <row r="2432" spans="1:17" x14ac:dyDescent="0.25">
      <c r="A2432" t="s">
        <v>7619</v>
      </c>
      <c r="B2432" t="s">
        <v>25776</v>
      </c>
      <c r="C2432">
        <v>263</v>
      </c>
      <c r="D2432" t="s">
        <v>27859</v>
      </c>
      <c r="E2432" t="s">
        <v>27860</v>
      </c>
      <c r="F2432" t="s">
        <v>27866</v>
      </c>
      <c r="G2432" t="s">
        <v>27862</v>
      </c>
      <c r="H2432">
        <v>289</v>
      </c>
      <c r="I2432">
        <v>22</v>
      </c>
      <c r="J2432" t="s">
        <v>10683</v>
      </c>
      <c r="K2432" t="s">
        <v>10685</v>
      </c>
      <c r="L2432" t="s">
        <v>10874</v>
      </c>
      <c r="M2432" t="s">
        <v>10709</v>
      </c>
      <c r="N2432">
        <v>6</v>
      </c>
      <c r="O2432" t="s">
        <v>27863</v>
      </c>
      <c r="P2432" t="s">
        <v>10681</v>
      </c>
      <c r="Q2432">
        <v>0</v>
      </c>
    </row>
    <row r="2433" spans="1:17" x14ac:dyDescent="0.25">
      <c r="A2433" t="s">
        <v>7620</v>
      </c>
      <c r="B2433" t="s">
        <v>25777</v>
      </c>
      <c r="C2433">
        <v>35</v>
      </c>
      <c r="D2433" t="s">
        <v>27859</v>
      </c>
      <c r="E2433" t="s">
        <v>27860</v>
      </c>
      <c r="F2433" t="s">
        <v>27864</v>
      </c>
      <c r="G2433" t="s">
        <v>27862</v>
      </c>
      <c r="H2433">
        <v>39</v>
      </c>
      <c r="I2433">
        <v>4</v>
      </c>
      <c r="J2433" t="s">
        <v>10683</v>
      </c>
      <c r="K2433" t="s">
        <v>10685</v>
      </c>
      <c r="L2433" t="s">
        <v>11038</v>
      </c>
      <c r="M2433" t="s">
        <v>10709</v>
      </c>
      <c r="N2433">
        <v>6</v>
      </c>
      <c r="O2433" t="s">
        <v>27863</v>
      </c>
      <c r="P2433" t="s">
        <v>10681</v>
      </c>
      <c r="Q2433">
        <v>0</v>
      </c>
    </row>
    <row r="2434" spans="1:17" x14ac:dyDescent="0.25">
      <c r="A2434" t="s">
        <v>7621</v>
      </c>
      <c r="B2434" t="s">
        <v>25778</v>
      </c>
      <c r="C2434">
        <v>0.33333299999999999</v>
      </c>
      <c r="D2434" t="s">
        <v>27859</v>
      </c>
      <c r="E2434" t="s">
        <v>27860</v>
      </c>
      <c r="F2434" t="s">
        <v>27867</v>
      </c>
      <c r="G2434" t="s">
        <v>27867</v>
      </c>
      <c r="H2434">
        <v>0.33333299999999999</v>
      </c>
      <c r="I2434">
        <v>0</v>
      </c>
      <c r="J2434" t="s">
        <v>10683</v>
      </c>
      <c r="K2434" t="s">
        <v>10685</v>
      </c>
      <c r="L2434" t="s">
        <v>10694</v>
      </c>
      <c r="M2434" t="s">
        <v>10696</v>
      </c>
      <c r="N2434">
        <v>6</v>
      </c>
      <c r="O2434" t="s">
        <v>27863</v>
      </c>
      <c r="P2434" t="s">
        <v>10681</v>
      </c>
      <c r="Q2434">
        <v>0</v>
      </c>
    </row>
    <row r="2435" spans="1:17" x14ac:dyDescent="0.25">
      <c r="A2435" t="s">
        <v>7622</v>
      </c>
      <c r="B2435" t="s">
        <v>25781</v>
      </c>
      <c r="C2435">
        <v>0.66666700000000001</v>
      </c>
      <c r="D2435" t="s">
        <v>27859</v>
      </c>
      <c r="E2435" t="s">
        <v>27860</v>
      </c>
      <c r="F2435" t="s">
        <v>27867</v>
      </c>
      <c r="G2435" t="s">
        <v>27867</v>
      </c>
      <c r="H2435">
        <v>0.66666700000000001</v>
      </c>
      <c r="I2435">
        <v>0</v>
      </c>
      <c r="J2435" t="s">
        <v>10683</v>
      </c>
      <c r="K2435" t="s">
        <v>10685</v>
      </c>
      <c r="L2435" t="s">
        <v>10991</v>
      </c>
      <c r="M2435" t="s">
        <v>10993</v>
      </c>
      <c r="N2435">
        <v>6</v>
      </c>
      <c r="O2435" t="s">
        <v>27863</v>
      </c>
      <c r="P2435" t="s">
        <v>10681</v>
      </c>
      <c r="Q2435">
        <v>0</v>
      </c>
    </row>
    <row r="2436" spans="1:17" x14ac:dyDescent="0.25">
      <c r="A2436" t="s">
        <v>7622</v>
      </c>
      <c r="B2436" t="s">
        <v>25781</v>
      </c>
      <c r="C2436">
        <v>171</v>
      </c>
      <c r="D2436" t="s">
        <v>27859</v>
      </c>
      <c r="E2436" t="s">
        <v>27860</v>
      </c>
      <c r="F2436" t="s">
        <v>27865</v>
      </c>
      <c r="G2436" t="s">
        <v>27862</v>
      </c>
      <c r="H2436">
        <v>180</v>
      </c>
      <c r="I2436">
        <v>7</v>
      </c>
      <c r="J2436" t="s">
        <v>10683</v>
      </c>
      <c r="K2436" t="s">
        <v>10685</v>
      </c>
      <c r="L2436" t="s">
        <v>10991</v>
      </c>
      <c r="M2436" t="s">
        <v>10993</v>
      </c>
      <c r="N2436">
        <v>6</v>
      </c>
      <c r="O2436" t="s">
        <v>27863</v>
      </c>
      <c r="P2436" t="s">
        <v>10681</v>
      </c>
      <c r="Q2436">
        <v>0</v>
      </c>
    </row>
    <row r="2437" spans="1:17" x14ac:dyDescent="0.25">
      <c r="A2437" t="s">
        <v>7623</v>
      </c>
      <c r="B2437" t="s">
        <v>25784</v>
      </c>
      <c r="C2437">
        <v>458.66666700000002</v>
      </c>
      <c r="D2437" t="s">
        <v>27859</v>
      </c>
      <c r="E2437" t="s">
        <v>27860</v>
      </c>
      <c r="F2437" t="s">
        <v>27871</v>
      </c>
      <c r="G2437" t="s">
        <v>27862</v>
      </c>
      <c r="H2437">
        <v>541.66666699999996</v>
      </c>
      <c r="I2437">
        <v>79</v>
      </c>
      <c r="J2437" t="s">
        <v>10683</v>
      </c>
      <c r="K2437" t="s">
        <v>10685</v>
      </c>
      <c r="L2437" t="s">
        <v>10746</v>
      </c>
      <c r="M2437" t="s">
        <v>10696</v>
      </c>
      <c r="N2437">
        <v>6</v>
      </c>
      <c r="O2437" t="s">
        <v>27863</v>
      </c>
      <c r="P2437" t="s">
        <v>10681</v>
      </c>
      <c r="Q2437">
        <v>0</v>
      </c>
    </row>
    <row r="2438" spans="1:17" x14ac:dyDescent="0.25">
      <c r="A2438" t="s">
        <v>7624</v>
      </c>
      <c r="B2438" t="s">
        <v>25785</v>
      </c>
      <c r="C2438">
        <v>49</v>
      </c>
      <c r="D2438" t="s">
        <v>27859</v>
      </c>
      <c r="E2438" t="s">
        <v>27860</v>
      </c>
      <c r="F2438" t="s">
        <v>27861</v>
      </c>
      <c r="G2438" t="s">
        <v>27862</v>
      </c>
      <c r="H2438">
        <v>52</v>
      </c>
      <c r="I2438">
        <v>3</v>
      </c>
      <c r="J2438" t="s">
        <v>10683</v>
      </c>
      <c r="K2438" t="s">
        <v>10685</v>
      </c>
      <c r="L2438" t="s">
        <v>10746</v>
      </c>
      <c r="M2438" t="s">
        <v>10696</v>
      </c>
      <c r="N2438">
        <v>6</v>
      </c>
      <c r="O2438" t="s">
        <v>27863</v>
      </c>
      <c r="P2438" t="s">
        <v>10681</v>
      </c>
      <c r="Q2438">
        <v>0</v>
      </c>
    </row>
    <row r="2439" spans="1:17" x14ac:dyDescent="0.25">
      <c r="A2439" t="s">
        <v>7625</v>
      </c>
      <c r="B2439" t="s">
        <v>25786</v>
      </c>
      <c r="C2439">
        <v>660</v>
      </c>
      <c r="D2439" t="s">
        <v>27859</v>
      </c>
      <c r="E2439" t="s">
        <v>27860</v>
      </c>
      <c r="F2439" t="s">
        <v>27872</v>
      </c>
      <c r="G2439" t="s">
        <v>27862</v>
      </c>
      <c r="H2439">
        <v>660</v>
      </c>
      <c r="I2439">
        <v>0</v>
      </c>
      <c r="J2439" t="s">
        <v>10683</v>
      </c>
      <c r="K2439" t="s">
        <v>10685</v>
      </c>
      <c r="L2439" t="s">
        <v>10732</v>
      </c>
      <c r="M2439" t="s">
        <v>10688</v>
      </c>
      <c r="N2439">
        <v>6</v>
      </c>
      <c r="O2439" t="s">
        <v>27863</v>
      </c>
      <c r="P2439" t="s">
        <v>10681</v>
      </c>
      <c r="Q2439">
        <v>0</v>
      </c>
    </row>
    <row r="2440" spans="1:17" x14ac:dyDescent="0.25">
      <c r="A2440" t="s">
        <v>7625</v>
      </c>
      <c r="B2440" t="s">
        <v>25786</v>
      </c>
      <c r="C2440">
        <v>659.66666699999996</v>
      </c>
      <c r="D2440" t="s">
        <v>27859</v>
      </c>
      <c r="E2440" t="s">
        <v>27860</v>
      </c>
      <c r="F2440" t="s">
        <v>27871</v>
      </c>
      <c r="G2440" t="s">
        <v>27862</v>
      </c>
      <c r="H2440">
        <v>784.66666699999996</v>
      </c>
      <c r="I2440">
        <v>125</v>
      </c>
      <c r="J2440" t="s">
        <v>10683</v>
      </c>
      <c r="K2440" t="s">
        <v>10685</v>
      </c>
      <c r="L2440" t="s">
        <v>10732</v>
      </c>
      <c r="M2440" t="s">
        <v>10688</v>
      </c>
      <c r="N2440">
        <v>6</v>
      </c>
      <c r="O2440" t="s">
        <v>27863</v>
      </c>
      <c r="P2440" t="s">
        <v>10681</v>
      </c>
      <c r="Q2440">
        <v>0</v>
      </c>
    </row>
    <row r="2441" spans="1:17" x14ac:dyDescent="0.25">
      <c r="A2441" t="s">
        <v>7626</v>
      </c>
      <c r="B2441" t="s">
        <v>25791</v>
      </c>
      <c r="C2441">
        <v>106</v>
      </c>
      <c r="D2441" t="s">
        <v>27859</v>
      </c>
      <c r="E2441" t="s">
        <v>27860</v>
      </c>
      <c r="F2441" t="s">
        <v>27861</v>
      </c>
      <c r="G2441" t="s">
        <v>27862</v>
      </c>
      <c r="H2441">
        <v>116</v>
      </c>
      <c r="I2441">
        <v>9</v>
      </c>
      <c r="J2441" t="s">
        <v>10683</v>
      </c>
      <c r="K2441" t="s">
        <v>10685</v>
      </c>
      <c r="L2441" t="s">
        <v>10700</v>
      </c>
      <c r="M2441" t="s">
        <v>10702</v>
      </c>
      <c r="N2441">
        <v>6</v>
      </c>
      <c r="O2441" t="s">
        <v>27863</v>
      </c>
      <c r="P2441" t="s">
        <v>10681</v>
      </c>
      <c r="Q2441">
        <v>0</v>
      </c>
    </row>
    <row r="2442" spans="1:17" x14ac:dyDescent="0.25">
      <c r="A2442" t="s">
        <v>7627</v>
      </c>
      <c r="B2442" t="s">
        <v>25792</v>
      </c>
      <c r="C2442">
        <v>0</v>
      </c>
      <c r="D2442" t="s">
        <v>27859</v>
      </c>
      <c r="E2442" t="s">
        <v>27860</v>
      </c>
      <c r="F2442" t="s">
        <v>27865</v>
      </c>
      <c r="G2442" t="s">
        <v>27862</v>
      </c>
      <c r="H2442">
        <v>6</v>
      </c>
      <c r="I2442">
        <v>6</v>
      </c>
      <c r="J2442" t="s">
        <v>10683</v>
      </c>
      <c r="K2442" t="s">
        <v>10685</v>
      </c>
      <c r="L2442" t="s">
        <v>10793</v>
      </c>
      <c r="M2442" t="s">
        <v>10783</v>
      </c>
      <c r="N2442">
        <v>6</v>
      </c>
      <c r="O2442" t="s">
        <v>27863</v>
      </c>
      <c r="P2442" t="s">
        <v>10681</v>
      </c>
      <c r="Q2442">
        <v>0</v>
      </c>
    </row>
    <row r="2443" spans="1:17" x14ac:dyDescent="0.25">
      <c r="A2443" t="s">
        <v>7628</v>
      </c>
      <c r="B2443" t="s">
        <v>25793</v>
      </c>
      <c r="C2443">
        <v>866.83333300000004</v>
      </c>
      <c r="D2443" t="s">
        <v>27859</v>
      </c>
      <c r="E2443" t="s">
        <v>27860</v>
      </c>
      <c r="F2443" t="s">
        <v>27871</v>
      </c>
      <c r="G2443" t="s">
        <v>27862</v>
      </c>
      <c r="H2443">
        <v>921.83333300000004</v>
      </c>
      <c r="I2443">
        <v>51</v>
      </c>
      <c r="J2443" t="s">
        <v>10683</v>
      </c>
      <c r="K2443" t="s">
        <v>10685</v>
      </c>
      <c r="L2443" t="s">
        <v>10686</v>
      </c>
      <c r="M2443" t="s">
        <v>10688</v>
      </c>
      <c r="N2443">
        <v>6</v>
      </c>
      <c r="O2443" t="s">
        <v>27863</v>
      </c>
      <c r="P2443" t="s">
        <v>10681</v>
      </c>
      <c r="Q2443">
        <v>0</v>
      </c>
    </row>
    <row r="2444" spans="1:17" x14ac:dyDescent="0.25">
      <c r="A2444" t="s">
        <v>7629</v>
      </c>
      <c r="B2444" t="s">
        <v>25796</v>
      </c>
      <c r="C2444">
        <v>25</v>
      </c>
      <c r="D2444" t="s">
        <v>27859</v>
      </c>
      <c r="E2444" t="s">
        <v>27860</v>
      </c>
      <c r="F2444" t="s">
        <v>27861</v>
      </c>
      <c r="G2444" t="s">
        <v>27862</v>
      </c>
      <c r="H2444">
        <v>30</v>
      </c>
      <c r="I2444">
        <v>5</v>
      </c>
      <c r="J2444" t="s">
        <v>10683</v>
      </c>
      <c r="K2444" t="s">
        <v>10685</v>
      </c>
      <c r="L2444" t="s">
        <v>10826</v>
      </c>
      <c r="M2444" t="s">
        <v>10709</v>
      </c>
      <c r="N2444">
        <v>6</v>
      </c>
      <c r="O2444" t="s">
        <v>27863</v>
      </c>
      <c r="P2444" t="s">
        <v>10681</v>
      </c>
      <c r="Q2444">
        <v>0</v>
      </c>
    </row>
    <row r="2445" spans="1:17" x14ac:dyDescent="0.25">
      <c r="A2445" t="s">
        <v>7630</v>
      </c>
      <c r="B2445" t="s">
        <v>25797</v>
      </c>
      <c r="C2445">
        <v>30</v>
      </c>
      <c r="D2445" t="s">
        <v>27859</v>
      </c>
      <c r="E2445" t="s">
        <v>27860</v>
      </c>
      <c r="F2445" t="s">
        <v>27861</v>
      </c>
      <c r="G2445" t="s">
        <v>27862</v>
      </c>
      <c r="H2445">
        <v>44</v>
      </c>
      <c r="I2445">
        <v>14</v>
      </c>
      <c r="J2445" t="s">
        <v>10683</v>
      </c>
      <c r="K2445" t="s">
        <v>10685</v>
      </c>
      <c r="L2445" t="s">
        <v>10826</v>
      </c>
      <c r="M2445" t="s">
        <v>10709</v>
      </c>
      <c r="N2445">
        <v>6</v>
      </c>
      <c r="O2445" t="s">
        <v>27863</v>
      </c>
      <c r="P2445" t="s">
        <v>10681</v>
      </c>
      <c r="Q2445">
        <v>0</v>
      </c>
    </row>
    <row r="2446" spans="1:17" x14ac:dyDescent="0.25">
      <c r="A2446" t="s">
        <v>7631</v>
      </c>
      <c r="B2446" t="s">
        <v>25806</v>
      </c>
      <c r="C2446">
        <v>84</v>
      </c>
      <c r="D2446" t="s">
        <v>27859</v>
      </c>
      <c r="E2446" t="s">
        <v>27860</v>
      </c>
      <c r="F2446" t="s">
        <v>27865</v>
      </c>
      <c r="G2446" t="s">
        <v>27862</v>
      </c>
      <c r="H2446">
        <v>94</v>
      </c>
      <c r="I2446">
        <v>10</v>
      </c>
      <c r="J2446" t="s">
        <v>10683</v>
      </c>
      <c r="K2446" t="s">
        <v>10685</v>
      </c>
      <c r="L2446" t="s">
        <v>10732</v>
      </c>
      <c r="M2446" t="s">
        <v>10688</v>
      </c>
      <c r="N2446">
        <v>6</v>
      </c>
      <c r="O2446" t="s">
        <v>27863</v>
      </c>
      <c r="P2446" t="s">
        <v>10681</v>
      </c>
      <c r="Q2446">
        <v>0</v>
      </c>
    </row>
    <row r="2447" spans="1:17" x14ac:dyDescent="0.25">
      <c r="A2447" t="s">
        <v>7633</v>
      </c>
      <c r="B2447" t="s">
        <v>25808</v>
      </c>
      <c r="C2447">
        <v>270</v>
      </c>
      <c r="D2447" t="s">
        <v>27859</v>
      </c>
      <c r="E2447" t="s">
        <v>27860</v>
      </c>
      <c r="F2447" t="s">
        <v>27872</v>
      </c>
      <c r="G2447" t="s">
        <v>27862</v>
      </c>
      <c r="H2447">
        <v>270</v>
      </c>
      <c r="I2447">
        <v>0</v>
      </c>
      <c r="J2447" t="s">
        <v>10683</v>
      </c>
      <c r="K2447" t="s">
        <v>10685</v>
      </c>
      <c r="L2447" t="s">
        <v>10686</v>
      </c>
      <c r="M2447" t="s">
        <v>10688</v>
      </c>
      <c r="N2447">
        <v>6</v>
      </c>
      <c r="O2447" t="s">
        <v>27863</v>
      </c>
      <c r="P2447" t="s">
        <v>10681</v>
      </c>
      <c r="Q2447">
        <v>0</v>
      </c>
    </row>
    <row r="2448" spans="1:17" x14ac:dyDescent="0.25">
      <c r="A2448" t="s">
        <v>7633</v>
      </c>
      <c r="B2448" t="s">
        <v>25808</v>
      </c>
      <c r="C2448">
        <v>807.66666699999996</v>
      </c>
      <c r="D2448" t="s">
        <v>27859</v>
      </c>
      <c r="E2448" t="s">
        <v>27860</v>
      </c>
      <c r="F2448" t="s">
        <v>27866</v>
      </c>
      <c r="G2448" t="s">
        <v>27862</v>
      </c>
      <c r="H2448">
        <v>952.66666699999996</v>
      </c>
      <c r="I2448">
        <v>145</v>
      </c>
      <c r="J2448" t="s">
        <v>10683</v>
      </c>
      <c r="K2448" t="s">
        <v>10685</v>
      </c>
      <c r="L2448" t="s">
        <v>10686</v>
      </c>
      <c r="M2448" t="s">
        <v>10688</v>
      </c>
      <c r="N2448">
        <v>6</v>
      </c>
      <c r="O2448" t="s">
        <v>27863</v>
      </c>
      <c r="P2448" t="s">
        <v>10681</v>
      </c>
      <c r="Q2448">
        <v>0</v>
      </c>
    </row>
    <row r="2449" spans="1:17" x14ac:dyDescent="0.25">
      <c r="A2449" t="s">
        <v>7634</v>
      </c>
      <c r="B2449" t="s">
        <v>25809</v>
      </c>
      <c r="C2449">
        <v>1054.666667</v>
      </c>
      <c r="D2449" t="s">
        <v>27859</v>
      </c>
      <c r="E2449" t="s">
        <v>27860</v>
      </c>
      <c r="F2449" t="s">
        <v>27871</v>
      </c>
      <c r="G2449" t="s">
        <v>27862</v>
      </c>
      <c r="H2449">
        <v>1134.666667</v>
      </c>
      <c r="I2449">
        <v>75</v>
      </c>
      <c r="J2449" t="s">
        <v>10683</v>
      </c>
      <c r="K2449" t="s">
        <v>10685</v>
      </c>
      <c r="L2449" t="s">
        <v>10686</v>
      </c>
      <c r="M2449" t="s">
        <v>10688</v>
      </c>
      <c r="N2449">
        <v>6</v>
      </c>
      <c r="O2449" t="s">
        <v>27863</v>
      </c>
      <c r="P2449" t="s">
        <v>10681</v>
      </c>
      <c r="Q2449">
        <v>0</v>
      </c>
    </row>
    <row r="2450" spans="1:17" x14ac:dyDescent="0.25">
      <c r="A2450" t="s">
        <v>7635</v>
      </c>
      <c r="B2450" t="s">
        <v>25810</v>
      </c>
      <c r="C2450">
        <v>80</v>
      </c>
      <c r="D2450" t="s">
        <v>27859</v>
      </c>
      <c r="E2450" t="s">
        <v>27860</v>
      </c>
      <c r="F2450" t="s">
        <v>27865</v>
      </c>
      <c r="G2450" t="s">
        <v>27862</v>
      </c>
      <c r="H2450">
        <v>86</v>
      </c>
      <c r="I2450">
        <v>5</v>
      </c>
      <c r="J2450" t="s">
        <v>10683</v>
      </c>
      <c r="K2450" t="s">
        <v>10685</v>
      </c>
      <c r="L2450" t="s">
        <v>10803</v>
      </c>
      <c r="M2450" t="s">
        <v>10783</v>
      </c>
      <c r="N2450">
        <v>6</v>
      </c>
      <c r="O2450" t="s">
        <v>27863</v>
      </c>
      <c r="P2450" t="s">
        <v>10681</v>
      </c>
      <c r="Q2450">
        <v>0</v>
      </c>
    </row>
    <row r="2451" spans="1:17" x14ac:dyDescent="0.25">
      <c r="A2451" t="s">
        <v>7636</v>
      </c>
      <c r="B2451" t="s">
        <v>25811</v>
      </c>
      <c r="C2451">
        <v>216</v>
      </c>
      <c r="D2451" t="s">
        <v>27859</v>
      </c>
      <c r="E2451" t="s">
        <v>27860</v>
      </c>
      <c r="F2451" t="s">
        <v>27872</v>
      </c>
      <c r="G2451" t="s">
        <v>27862</v>
      </c>
      <c r="H2451">
        <v>216</v>
      </c>
      <c r="I2451">
        <v>0</v>
      </c>
      <c r="J2451" t="s">
        <v>10683</v>
      </c>
      <c r="K2451" t="s">
        <v>10685</v>
      </c>
      <c r="L2451" t="s">
        <v>10991</v>
      </c>
      <c r="M2451" t="s">
        <v>10993</v>
      </c>
      <c r="N2451">
        <v>6</v>
      </c>
      <c r="O2451" t="s">
        <v>27863</v>
      </c>
      <c r="P2451" t="s">
        <v>10681</v>
      </c>
      <c r="Q2451">
        <v>0</v>
      </c>
    </row>
    <row r="2452" spans="1:17" x14ac:dyDescent="0.25">
      <c r="A2452" t="s">
        <v>7636</v>
      </c>
      <c r="B2452" t="s">
        <v>25811</v>
      </c>
      <c r="C2452">
        <v>227</v>
      </c>
      <c r="D2452" t="s">
        <v>27859</v>
      </c>
      <c r="E2452" t="s">
        <v>27860</v>
      </c>
      <c r="F2452" t="s">
        <v>27866</v>
      </c>
      <c r="G2452" t="s">
        <v>27862</v>
      </c>
      <c r="H2452">
        <v>237</v>
      </c>
      <c r="I2452">
        <v>10</v>
      </c>
      <c r="J2452" t="s">
        <v>10683</v>
      </c>
      <c r="K2452" t="s">
        <v>10685</v>
      </c>
      <c r="L2452" t="s">
        <v>10991</v>
      </c>
      <c r="M2452" t="s">
        <v>10993</v>
      </c>
      <c r="N2452">
        <v>6</v>
      </c>
      <c r="O2452" t="s">
        <v>27863</v>
      </c>
      <c r="P2452" t="s">
        <v>10681</v>
      </c>
      <c r="Q2452">
        <v>0</v>
      </c>
    </row>
    <row r="2453" spans="1:17" x14ac:dyDescent="0.25">
      <c r="A2453" t="s">
        <v>7637</v>
      </c>
      <c r="B2453" t="s">
        <v>25812</v>
      </c>
      <c r="C2453">
        <v>497</v>
      </c>
      <c r="D2453" t="s">
        <v>27859</v>
      </c>
      <c r="E2453" t="s">
        <v>27860</v>
      </c>
      <c r="F2453" t="s">
        <v>27865</v>
      </c>
      <c r="G2453" t="s">
        <v>27862</v>
      </c>
      <c r="H2453">
        <v>538</v>
      </c>
      <c r="I2453">
        <v>32</v>
      </c>
      <c r="J2453" t="s">
        <v>10683</v>
      </c>
      <c r="K2453" t="s">
        <v>10685</v>
      </c>
      <c r="L2453" t="s">
        <v>10686</v>
      </c>
      <c r="M2453" t="s">
        <v>10688</v>
      </c>
      <c r="N2453">
        <v>6</v>
      </c>
      <c r="O2453" t="s">
        <v>27863</v>
      </c>
      <c r="P2453" t="s">
        <v>10681</v>
      </c>
      <c r="Q2453">
        <v>0</v>
      </c>
    </row>
    <row r="2454" spans="1:17" x14ac:dyDescent="0.25">
      <c r="A2454" t="s">
        <v>7638</v>
      </c>
      <c r="B2454" t="s">
        <v>25813</v>
      </c>
      <c r="C2454">
        <v>412</v>
      </c>
      <c r="D2454" t="s">
        <v>27859</v>
      </c>
      <c r="E2454" t="s">
        <v>27860</v>
      </c>
      <c r="F2454" t="s">
        <v>27866</v>
      </c>
      <c r="G2454" t="s">
        <v>27862</v>
      </c>
      <c r="H2454">
        <v>448</v>
      </c>
      <c r="I2454">
        <v>35</v>
      </c>
      <c r="J2454" t="s">
        <v>10683</v>
      </c>
      <c r="K2454" t="s">
        <v>10685</v>
      </c>
      <c r="L2454" t="s">
        <v>10803</v>
      </c>
      <c r="M2454" t="s">
        <v>10783</v>
      </c>
      <c r="N2454">
        <v>6</v>
      </c>
      <c r="O2454" t="s">
        <v>27863</v>
      </c>
      <c r="P2454" t="s">
        <v>10681</v>
      </c>
      <c r="Q2454">
        <v>0</v>
      </c>
    </row>
    <row r="2455" spans="1:17" x14ac:dyDescent="0.25">
      <c r="A2455" t="s">
        <v>7639</v>
      </c>
      <c r="B2455" t="s">
        <v>25814</v>
      </c>
      <c r="C2455">
        <v>169</v>
      </c>
      <c r="D2455" t="s">
        <v>27859</v>
      </c>
      <c r="E2455" t="s">
        <v>27860</v>
      </c>
      <c r="F2455" t="s">
        <v>27865</v>
      </c>
      <c r="G2455" t="s">
        <v>27862</v>
      </c>
      <c r="H2455">
        <v>177</v>
      </c>
      <c r="I2455">
        <v>7</v>
      </c>
      <c r="J2455" t="s">
        <v>10683</v>
      </c>
      <c r="K2455" t="s">
        <v>10685</v>
      </c>
      <c r="L2455" t="s">
        <v>10718</v>
      </c>
      <c r="M2455" t="s">
        <v>10709</v>
      </c>
      <c r="N2455">
        <v>6</v>
      </c>
      <c r="O2455" t="s">
        <v>27863</v>
      </c>
      <c r="P2455" t="s">
        <v>10681</v>
      </c>
      <c r="Q2455">
        <v>0</v>
      </c>
    </row>
    <row r="2456" spans="1:17" x14ac:dyDescent="0.25">
      <c r="A2456" t="s">
        <v>7640</v>
      </c>
      <c r="B2456" t="s">
        <v>25815</v>
      </c>
      <c r="C2456">
        <v>840</v>
      </c>
      <c r="D2456" t="s">
        <v>27859</v>
      </c>
      <c r="E2456" t="s">
        <v>27860</v>
      </c>
      <c r="F2456" t="s">
        <v>27872</v>
      </c>
      <c r="G2456" t="s">
        <v>27862</v>
      </c>
      <c r="H2456">
        <v>840</v>
      </c>
      <c r="I2456">
        <v>0</v>
      </c>
      <c r="J2456" t="s">
        <v>10683</v>
      </c>
      <c r="K2456" t="s">
        <v>10685</v>
      </c>
      <c r="L2456" t="s">
        <v>10991</v>
      </c>
      <c r="M2456" t="s">
        <v>10993</v>
      </c>
      <c r="N2456">
        <v>6</v>
      </c>
      <c r="O2456" t="s">
        <v>27863</v>
      </c>
      <c r="P2456" t="s">
        <v>10681</v>
      </c>
      <c r="Q2456">
        <v>0</v>
      </c>
    </row>
    <row r="2457" spans="1:17" x14ac:dyDescent="0.25">
      <c r="A2457" t="s">
        <v>7640</v>
      </c>
      <c r="B2457" t="s">
        <v>25815</v>
      </c>
      <c r="C2457">
        <v>778.33333300000004</v>
      </c>
      <c r="D2457" t="s">
        <v>27859</v>
      </c>
      <c r="E2457" t="s">
        <v>27860</v>
      </c>
      <c r="F2457" t="s">
        <v>27861</v>
      </c>
      <c r="G2457" t="s">
        <v>27862</v>
      </c>
      <c r="H2457">
        <v>839.33333300000004</v>
      </c>
      <c r="I2457">
        <v>61</v>
      </c>
      <c r="J2457" t="s">
        <v>10683</v>
      </c>
      <c r="K2457" t="s">
        <v>10685</v>
      </c>
      <c r="L2457" t="s">
        <v>10991</v>
      </c>
      <c r="M2457" t="s">
        <v>10993</v>
      </c>
      <c r="N2457">
        <v>6</v>
      </c>
      <c r="O2457" t="s">
        <v>27863</v>
      </c>
      <c r="P2457" t="s">
        <v>10681</v>
      </c>
      <c r="Q2457">
        <v>0</v>
      </c>
    </row>
    <row r="2458" spans="1:17" x14ac:dyDescent="0.25">
      <c r="A2458" t="s">
        <v>7641</v>
      </c>
      <c r="B2458" t="s">
        <v>25816</v>
      </c>
      <c r="C2458">
        <v>720</v>
      </c>
      <c r="D2458" t="s">
        <v>27859</v>
      </c>
      <c r="E2458" t="s">
        <v>27860</v>
      </c>
      <c r="F2458" t="s">
        <v>27872</v>
      </c>
      <c r="G2458" t="s">
        <v>27862</v>
      </c>
      <c r="H2458">
        <v>720</v>
      </c>
      <c r="I2458">
        <v>0</v>
      </c>
      <c r="J2458" t="s">
        <v>10683</v>
      </c>
      <c r="K2458" t="s">
        <v>10685</v>
      </c>
      <c r="L2458" t="s">
        <v>10991</v>
      </c>
      <c r="M2458" t="s">
        <v>10993</v>
      </c>
      <c r="N2458">
        <v>6</v>
      </c>
      <c r="O2458" t="s">
        <v>27863</v>
      </c>
      <c r="P2458" t="s">
        <v>10681</v>
      </c>
      <c r="Q2458">
        <v>0</v>
      </c>
    </row>
    <row r="2459" spans="1:17" x14ac:dyDescent="0.25">
      <c r="A2459" t="s">
        <v>7641</v>
      </c>
      <c r="B2459" t="s">
        <v>25816</v>
      </c>
      <c r="C2459">
        <v>889.5</v>
      </c>
      <c r="D2459" t="s">
        <v>27859</v>
      </c>
      <c r="E2459" t="s">
        <v>27860</v>
      </c>
      <c r="F2459" t="s">
        <v>27865</v>
      </c>
      <c r="G2459" t="s">
        <v>27862</v>
      </c>
      <c r="H2459">
        <v>927.5</v>
      </c>
      <c r="I2459">
        <v>38</v>
      </c>
      <c r="J2459" t="s">
        <v>10683</v>
      </c>
      <c r="K2459" t="s">
        <v>10685</v>
      </c>
      <c r="L2459" t="s">
        <v>10991</v>
      </c>
      <c r="M2459" t="s">
        <v>10993</v>
      </c>
      <c r="N2459">
        <v>6</v>
      </c>
      <c r="O2459" t="s">
        <v>27863</v>
      </c>
      <c r="P2459" t="s">
        <v>10681</v>
      </c>
      <c r="Q2459">
        <v>0</v>
      </c>
    </row>
    <row r="2460" spans="1:17" x14ac:dyDescent="0.25">
      <c r="A2460" t="s">
        <v>7642</v>
      </c>
      <c r="B2460" t="s">
        <v>25817</v>
      </c>
      <c r="C2460">
        <v>5</v>
      </c>
      <c r="D2460" t="s">
        <v>27859</v>
      </c>
      <c r="E2460" t="s">
        <v>27860</v>
      </c>
      <c r="F2460" t="s">
        <v>27865</v>
      </c>
      <c r="G2460" t="s">
        <v>27862</v>
      </c>
      <c r="H2460">
        <v>30</v>
      </c>
      <c r="I2460">
        <v>25</v>
      </c>
      <c r="J2460" t="s">
        <v>10683</v>
      </c>
      <c r="K2460" t="s">
        <v>10685</v>
      </c>
      <c r="L2460" t="s">
        <v>10770</v>
      </c>
      <c r="M2460" t="s">
        <v>10696</v>
      </c>
      <c r="N2460">
        <v>6</v>
      </c>
      <c r="O2460" t="s">
        <v>27863</v>
      </c>
      <c r="P2460" t="s">
        <v>10681</v>
      </c>
      <c r="Q2460">
        <v>0</v>
      </c>
    </row>
    <row r="2461" spans="1:17" x14ac:dyDescent="0.25">
      <c r="A2461" t="s">
        <v>7642</v>
      </c>
      <c r="B2461" t="s">
        <v>25817</v>
      </c>
      <c r="C2461">
        <v>84</v>
      </c>
      <c r="D2461" t="s">
        <v>27859</v>
      </c>
      <c r="E2461" t="s">
        <v>27860</v>
      </c>
      <c r="F2461" t="s">
        <v>27864</v>
      </c>
      <c r="G2461" t="s">
        <v>27862</v>
      </c>
      <c r="H2461">
        <v>87</v>
      </c>
      <c r="I2461">
        <v>0</v>
      </c>
      <c r="J2461" t="s">
        <v>10683</v>
      </c>
      <c r="K2461" t="s">
        <v>10685</v>
      </c>
      <c r="L2461" t="s">
        <v>10770</v>
      </c>
      <c r="M2461" t="s">
        <v>10696</v>
      </c>
      <c r="N2461">
        <v>6</v>
      </c>
      <c r="O2461" t="s">
        <v>27863</v>
      </c>
      <c r="P2461" t="s">
        <v>10681</v>
      </c>
      <c r="Q2461">
        <v>0</v>
      </c>
    </row>
    <row r="2462" spans="1:17" x14ac:dyDescent="0.25">
      <c r="A2462" t="s">
        <v>7643</v>
      </c>
      <c r="B2462" t="s">
        <v>25818</v>
      </c>
      <c r="C2462">
        <v>0</v>
      </c>
      <c r="D2462" t="s">
        <v>27859</v>
      </c>
      <c r="E2462" t="s">
        <v>27860</v>
      </c>
      <c r="F2462" t="s">
        <v>27861</v>
      </c>
      <c r="G2462" t="s">
        <v>27862</v>
      </c>
      <c r="H2462">
        <v>0.66666700000000001</v>
      </c>
      <c r="I2462">
        <v>0</v>
      </c>
      <c r="J2462" t="s">
        <v>10683</v>
      </c>
      <c r="K2462" t="s">
        <v>10685</v>
      </c>
      <c r="L2462" t="s">
        <v>10803</v>
      </c>
      <c r="M2462" t="s">
        <v>10783</v>
      </c>
      <c r="N2462">
        <v>6</v>
      </c>
      <c r="O2462" t="s">
        <v>27863</v>
      </c>
      <c r="P2462" t="s">
        <v>10681</v>
      </c>
      <c r="Q2462">
        <v>0</v>
      </c>
    </row>
    <row r="2463" spans="1:17" x14ac:dyDescent="0.25">
      <c r="A2463" t="s">
        <v>7644</v>
      </c>
      <c r="B2463" t="s">
        <v>25819</v>
      </c>
      <c r="C2463">
        <v>18</v>
      </c>
      <c r="D2463" t="s">
        <v>27859</v>
      </c>
      <c r="E2463" t="s">
        <v>27860</v>
      </c>
      <c r="F2463" t="s">
        <v>27865</v>
      </c>
      <c r="G2463" t="s">
        <v>27862</v>
      </c>
      <c r="H2463">
        <v>34</v>
      </c>
      <c r="I2463">
        <v>16</v>
      </c>
      <c r="J2463" t="s">
        <v>10683</v>
      </c>
      <c r="K2463" t="s">
        <v>10685</v>
      </c>
      <c r="L2463" t="s">
        <v>10746</v>
      </c>
      <c r="M2463" t="s">
        <v>10696</v>
      </c>
      <c r="N2463">
        <v>6</v>
      </c>
      <c r="O2463" t="s">
        <v>27863</v>
      </c>
      <c r="P2463" t="s">
        <v>10681</v>
      </c>
      <c r="Q2463">
        <v>0</v>
      </c>
    </row>
    <row r="2464" spans="1:17" x14ac:dyDescent="0.25">
      <c r="A2464" t="s">
        <v>7645</v>
      </c>
      <c r="B2464" t="s">
        <v>25820</v>
      </c>
      <c r="C2464">
        <v>196.66666699999999</v>
      </c>
      <c r="D2464" t="s">
        <v>27859</v>
      </c>
      <c r="E2464" t="s">
        <v>27860</v>
      </c>
      <c r="F2464" t="s">
        <v>27861</v>
      </c>
      <c r="G2464" t="s">
        <v>27862</v>
      </c>
      <c r="H2464">
        <v>222.66666699999999</v>
      </c>
      <c r="I2464">
        <v>25</v>
      </c>
      <c r="J2464" t="s">
        <v>10683</v>
      </c>
      <c r="K2464" t="s">
        <v>10685</v>
      </c>
      <c r="L2464" t="s">
        <v>10746</v>
      </c>
      <c r="M2464" t="s">
        <v>10696</v>
      </c>
      <c r="N2464">
        <v>6</v>
      </c>
      <c r="O2464" t="s">
        <v>27863</v>
      </c>
      <c r="P2464" t="s">
        <v>10681</v>
      </c>
      <c r="Q2464">
        <v>0</v>
      </c>
    </row>
    <row r="2465" spans="1:17" x14ac:dyDescent="0.25">
      <c r="A2465" t="s">
        <v>7646</v>
      </c>
      <c r="B2465" t="s">
        <v>25821</v>
      </c>
      <c r="C2465">
        <v>95</v>
      </c>
      <c r="D2465" t="s">
        <v>27859</v>
      </c>
      <c r="E2465" t="s">
        <v>27860</v>
      </c>
      <c r="F2465" t="s">
        <v>27861</v>
      </c>
      <c r="G2465" t="s">
        <v>27862</v>
      </c>
      <c r="H2465">
        <v>109</v>
      </c>
      <c r="I2465">
        <v>14</v>
      </c>
      <c r="J2465" t="s">
        <v>10683</v>
      </c>
      <c r="K2465" t="s">
        <v>10685</v>
      </c>
      <c r="L2465" t="s">
        <v>10700</v>
      </c>
      <c r="M2465" t="s">
        <v>10702</v>
      </c>
      <c r="N2465">
        <v>6</v>
      </c>
      <c r="O2465" t="s">
        <v>27863</v>
      </c>
      <c r="P2465" t="s">
        <v>10681</v>
      </c>
      <c r="Q2465">
        <v>0</v>
      </c>
    </row>
    <row r="2466" spans="1:17" x14ac:dyDescent="0.25">
      <c r="A2466" t="s">
        <v>7647</v>
      </c>
      <c r="B2466" t="s">
        <v>25822</v>
      </c>
      <c r="C2466">
        <v>0</v>
      </c>
      <c r="D2466" t="s">
        <v>27859</v>
      </c>
      <c r="E2466" t="s">
        <v>27860</v>
      </c>
      <c r="F2466" t="s">
        <v>27866</v>
      </c>
      <c r="G2466" t="s">
        <v>27862</v>
      </c>
      <c r="H2466">
        <v>1</v>
      </c>
      <c r="I2466">
        <v>1</v>
      </c>
      <c r="J2466" t="s">
        <v>10683</v>
      </c>
      <c r="K2466" t="s">
        <v>10685</v>
      </c>
      <c r="L2466" t="s">
        <v>10686</v>
      </c>
      <c r="M2466" t="s">
        <v>10688</v>
      </c>
      <c r="N2466">
        <v>6</v>
      </c>
      <c r="O2466" t="s">
        <v>27863</v>
      </c>
      <c r="P2466" t="s">
        <v>10681</v>
      </c>
      <c r="Q2466">
        <v>0</v>
      </c>
    </row>
    <row r="2467" spans="1:17" x14ac:dyDescent="0.25">
      <c r="A2467" t="s">
        <v>7648</v>
      </c>
      <c r="B2467" t="s">
        <v>25823</v>
      </c>
      <c r="C2467">
        <v>299.16666700000002</v>
      </c>
      <c r="D2467" t="s">
        <v>27859</v>
      </c>
      <c r="E2467" t="s">
        <v>27860</v>
      </c>
      <c r="F2467" t="s">
        <v>27866</v>
      </c>
      <c r="G2467" t="s">
        <v>27862</v>
      </c>
      <c r="H2467">
        <v>339.16666700000002</v>
      </c>
      <c r="I2467">
        <v>36</v>
      </c>
      <c r="J2467" t="s">
        <v>10683</v>
      </c>
      <c r="K2467" t="s">
        <v>10685</v>
      </c>
      <c r="L2467" t="s">
        <v>10686</v>
      </c>
      <c r="M2467" t="s">
        <v>10688</v>
      </c>
      <c r="N2467">
        <v>6</v>
      </c>
      <c r="O2467" t="s">
        <v>27863</v>
      </c>
      <c r="P2467" t="s">
        <v>10681</v>
      </c>
      <c r="Q2467">
        <v>0</v>
      </c>
    </row>
    <row r="2468" spans="1:17" x14ac:dyDescent="0.25">
      <c r="A2468" t="s">
        <v>7649</v>
      </c>
      <c r="B2468" t="s">
        <v>25824</v>
      </c>
      <c r="C2468">
        <v>664.33333300000004</v>
      </c>
      <c r="D2468" t="s">
        <v>27859</v>
      </c>
      <c r="E2468" t="s">
        <v>27860</v>
      </c>
      <c r="F2468" t="s">
        <v>27871</v>
      </c>
      <c r="G2468" t="s">
        <v>27862</v>
      </c>
      <c r="H2468">
        <v>761.33333300000004</v>
      </c>
      <c r="I2468">
        <v>92</v>
      </c>
      <c r="J2468" t="s">
        <v>10683</v>
      </c>
      <c r="K2468" t="s">
        <v>10685</v>
      </c>
      <c r="L2468" t="s">
        <v>10746</v>
      </c>
      <c r="M2468" t="s">
        <v>10696</v>
      </c>
      <c r="N2468">
        <v>6</v>
      </c>
      <c r="O2468" t="s">
        <v>27863</v>
      </c>
      <c r="P2468" t="s">
        <v>10681</v>
      </c>
      <c r="Q2468">
        <v>0</v>
      </c>
    </row>
    <row r="2469" spans="1:17" x14ac:dyDescent="0.25">
      <c r="A2469" t="s">
        <v>7650</v>
      </c>
      <c r="B2469" t="s">
        <v>25827</v>
      </c>
      <c r="C2469">
        <v>115</v>
      </c>
      <c r="D2469" t="s">
        <v>27859</v>
      </c>
      <c r="E2469" t="s">
        <v>27860</v>
      </c>
      <c r="F2469" t="s">
        <v>27865</v>
      </c>
      <c r="G2469" t="s">
        <v>27862</v>
      </c>
      <c r="H2469">
        <v>138</v>
      </c>
      <c r="I2469">
        <v>21</v>
      </c>
      <c r="J2469" t="s">
        <v>10683</v>
      </c>
      <c r="K2469" t="s">
        <v>10685</v>
      </c>
      <c r="L2469" t="s">
        <v>10686</v>
      </c>
      <c r="M2469" t="s">
        <v>10688</v>
      </c>
      <c r="N2469">
        <v>6</v>
      </c>
      <c r="O2469" t="s">
        <v>27863</v>
      </c>
      <c r="P2469" t="s">
        <v>10681</v>
      </c>
      <c r="Q2469">
        <v>0</v>
      </c>
    </row>
    <row r="2470" spans="1:17" x14ac:dyDescent="0.25">
      <c r="A2470" t="s">
        <v>7651</v>
      </c>
      <c r="B2470" t="s">
        <v>25828</v>
      </c>
      <c r="C2470">
        <v>63</v>
      </c>
      <c r="D2470" t="s">
        <v>27859</v>
      </c>
      <c r="E2470" t="s">
        <v>27860</v>
      </c>
      <c r="F2470" t="s">
        <v>27865</v>
      </c>
      <c r="G2470" t="s">
        <v>27862</v>
      </c>
      <c r="H2470">
        <v>95</v>
      </c>
      <c r="I2470">
        <v>32</v>
      </c>
      <c r="J2470" t="s">
        <v>10683</v>
      </c>
      <c r="K2470" t="s">
        <v>10685</v>
      </c>
      <c r="L2470" t="s">
        <v>10732</v>
      </c>
      <c r="M2470" t="s">
        <v>10688</v>
      </c>
      <c r="N2470">
        <v>6</v>
      </c>
      <c r="O2470" t="s">
        <v>27863</v>
      </c>
      <c r="P2470" t="s">
        <v>10681</v>
      </c>
      <c r="Q2470">
        <v>0</v>
      </c>
    </row>
    <row r="2471" spans="1:17" x14ac:dyDescent="0.25">
      <c r="A2471" t="s">
        <v>7653</v>
      </c>
      <c r="B2471" t="s">
        <v>25830</v>
      </c>
      <c r="C2471">
        <v>95.5</v>
      </c>
      <c r="D2471" t="s">
        <v>27859</v>
      </c>
      <c r="E2471" t="s">
        <v>27860</v>
      </c>
      <c r="F2471" t="s">
        <v>27865</v>
      </c>
      <c r="G2471" t="s">
        <v>27862</v>
      </c>
      <c r="H2471">
        <v>126.5</v>
      </c>
      <c r="I2471">
        <v>31</v>
      </c>
      <c r="J2471" t="s">
        <v>10683</v>
      </c>
      <c r="K2471" t="s">
        <v>10685</v>
      </c>
      <c r="L2471" t="s">
        <v>10803</v>
      </c>
      <c r="M2471" t="s">
        <v>10783</v>
      </c>
      <c r="N2471">
        <v>6</v>
      </c>
      <c r="O2471" t="s">
        <v>27863</v>
      </c>
      <c r="P2471" t="s">
        <v>10681</v>
      </c>
      <c r="Q2471">
        <v>0</v>
      </c>
    </row>
    <row r="2472" spans="1:17" x14ac:dyDescent="0.25">
      <c r="A2472" t="s">
        <v>7654</v>
      </c>
      <c r="B2472" t="s">
        <v>25831</v>
      </c>
      <c r="C2472">
        <v>71</v>
      </c>
      <c r="D2472" t="s">
        <v>27859</v>
      </c>
      <c r="E2472" t="s">
        <v>27860</v>
      </c>
      <c r="F2472" t="s">
        <v>27865</v>
      </c>
      <c r="G2472" t="s">
        <v>27862</v>
      </c>
      <c r="H2472">
        <v>85</v>
      </c>
      <c r="I2472">
        <v>14</v>
      </c>
      <c r="J2472" t="s">
        <v>10683</v>
      </c>
      <c r="K2472" t="s">
        <v>10685</v>
      </c>
      <c r="L2472" t="s">
        <v>10746</v>
      </c>
      <c r="M2472" t="s">
        <v>10696</v>
      </c>
      <c r="N2472">
        <v>6</v>
      </c>
      <c r="O2472" t="s">
        <v>27863</v>
      </c>
      <c r="P2472" t="s">
        <v>10681</v>
      </c>
      <c r="Q2472">
        <v>0</v>
      </c>
    </row>
    <row r="2473" spans="1:17" x14ac:dyDescent="0.25">
      <c r="A2473" t="s">
        <v>7655</v>
      </c>
      <c r="B2473" t="s">
        <v>25832</v>
      </c>
      <c r="C2473">
        <v>81.833332999999996</v>
      </c>
      <c r="D2473" t="s">
        <v>27859</v>
      </c>
      <c r="E2473" t="s">
        <v>27860</v>
      </c>
      <c r="F2473" t="s">
        <v>27865</v>
      </c>
      <c r="G2473" t="s">
        <v>27862</v>
      </c>
      <c r="H2473">
        <v>103.833333</v>
      </c>
      <c r="I2473">
        <v>21</v>
      </c>
      <c r="J2473" t="s">
        <v>10683</v>
      </c>
      <c r="K2473" t="s">
        <v>10685</v>
      </c>
      <c r="L2473" t="s">
        <v>10694</v>
      </c>
      <c r="M2473" t="s">
        <v>10696</v>
      </c>
      <c r="N2473">
        <v>6</v>
      </c>
      <c r="O2473" t="s">
        <v>27863</v>
      </c>
      <c r="P2473" t="s">
        <v>10681</v>
      </c>
      <c r="Q2473">
        <v>0</v>
      </c>
    </row>
    <row r="2474" spans="1:17" x14ac:dyDescent="0.25">
      <c r="A2474" t="s">
        <v>7656</v>
      </c>
      <c r="B2474" t="s">
        <v>25833</v>
      </c>
      <c r="C2474">
        <v>114</v>
      </c>
      <c r="D2474" t="s">
        <v>27859</v>
      </c>
      <c r="E2474" t="s">
        <v>27860</v>
      </c>
      <c r="F2474" t="s">
        <v>27865</v>
      </c>
      <c r="G2474" t="s">
        <v>27862</v>
      </c>
      <c r="H2474">
        <v>124</v>
      </c>
      <c r="I2474">
        <v>8</v>
      </c>
      <c r="J2474" t="s">
        <v>10683</v>
      </c>
      <c r="K2474" t="s">
        <v>10685</v>
      </c>
      <c r="L2474" t="s">
        <v>10686</v>
      </c>
      <c r="M2474" t="s">
        <v>10688</v>
      </c>
      <c r="N2474">
        <v>6</v>
      </c>
      <c r="O2474" t="s">
        <v>27863</v>
      </c>
      <c r="P2474" t="s">
        <v>10681</v>
      </c>
      <c r="Q2474">
        <v>0</v>
      </c>
    </row>
    <row r="2475" spans="1:17" x14ac:dyDescent="0.25">
      <c r="A2475" t="s">
        <v>7657</v>
      </c>
      <c r="B2475" t="s">
        <v>25834</v>
      </c>
      <c r="C2475">
        <v>124</v>
      </c>
      <c r="D2475" t="s">
        <v>27859</v>
      </c>
      <c r="E2475" t="s">
        <v>27860</v>
      </c>
      <c r="F2475" t="s">
        <v>27865</v>
      </c>
      <c r="G2475" t="s">
        <v>27862</v>
      </c>
      <c r="H2475">
        <v>126</v>
      </c>
      <c r="I2475">
        <v>2</v>
      </c>
      <c r="J2475" t="s">
        <v>10683</v>
      </c>
      <c r="K2475" t="s">
        <v>10685</v>
      </c>
      <c r="L2475" t="s">
        <v>10746</v>
      </c>
      <c r="M2475" t="s">
        <v>10748</v>
      </c>
      <c r="N2475">
        <v>6</v>
      </c>
      <c r="O2475" t="s">
        <v>27863</v>
      </c>
      <c r="P2475" t="s">
        <v>10681</v>
      </c>
      <c r="Q2475">
        <v>0</v>
      </c>
    </row>
    <row r="2476" spans="1:17" x14ac:dyDescent="0.25">
      <c r="A2476" t="s">
        <v>7659</v>
      </c>
      <c r="B2476" t="s">
        <v>25838</v>
      </c>
      <c r="C2476">
        <v>31</v>
      </c>
      <c r="D2476" t="s">
        <v>27859</v>
      </c>
      <c r="E2476" t="s">
        <v>27860</v>
      </c>
      <c r="F2476" t="s">
        <v>27865</v>
      </c>
      <c r="G2476" t="s">
        <v>27862</v>
      </c>
      <c r="H2476">
        <v>45</v>
      </c>
      <c r="I2476">
        <v>11</v>
      </c>
      <c r="J2476" t="s">
        <v>10683</v>
      </c>
      <c r="K2476" t="s">
        <v>10685</v>
      </c>
      <c r="L2476" t="s">
        <v>10700</v>
      </c>
      <c r="M2476" t="s">
        <v>10702</v>
      </c>
      <c r="N2476">
        <v>6</v>
      </c>
      <c r="O2476" t="s">
        <v>27863</v>
      </c>
      <c r="P2476" t="s">
        <v>10681</v>
      </c>
      <c r="Q2476">
        <v>0</v>
      </c>
    </row>
    <row r="2477" spans="1:17" x14ac:dyDescent="0.25">
      <c r="A2477" t="s">
        <v>7660</v>
      </c>
      <c r="B2477" t="s">
        <v>25839</v>
      </c>
      <c r="C2477">
        <v>300</v>
      </c>
      <c r="D2477" t="s">
        <v>27859</v>
      </c>
      <c r="E2477" t="s">
        <v>27860</v>
      </c>
      <c r="F2477" t="s">
        <v>27872</v>
      </c>
      <c r="G2477" t="s">
        <v>27862</v>
      </c>
      <c r="H2477">
        <v>300</v>
      </c>
      <c r="I2477">
        <v>0</v>
      </c>
      <c r="J2477" t="s">
        <v>10683</v>
      </c>
      <c r="K2477" t="s">
        <v>10685</v>
      </c>
      <c r="L2477" t="s">
        <v>10781</v>
      </c>
      <c r="M2477" t="s">
        <v>10696</v>
      </c>
      <c r="N2477">
        <v>6</v>
      </c>
      <c r="O2477" t="s">
        <v>27863</v>
      </c>
      <c r="P2477" t="s">
        <v>10681</v>
      </c>
      <c r="Q2477">
        <v>0</v>
      </c>
    </row>
    <row r="2478" spans="1:17" x14ac:dyDescent="0.25">
      <c r="A2478" t="s">
        <v>7660</v>
      </c>
      <c r="B2478" t="s">
        <v>25839</v>
      </c>
      <c r="C2478">
        <v>373.16666700000002</v>
      </c>
      <c r="D2478" t="s">
        <v>27859</v>
      </c>
      <c r="E2478" t="s">
        <v>27860</v>
      </c>
      <c r="F2478" t="s">
        <v>27865</v>
      </c>
      <c r="G2478" t="s">
        <v>27862</v>
      </c>
      <c r="H2478">
        <v>417.16666700000002</v>
      </c>
      <c r="I2478">
        <v>44</v>
      </c>
      <c r="J2478" t="s">
        <v>10683</v>
      </c>
      <c r="K2478" t="s">
        <v>10685</v>
      </c>
      <c r="L2478" t="s">
        <v>10781</v>
      </c>
      <c r="M2478" t="s">
        <v>10696</v>
      </c>
      <c r="N2478">
        <v>6</v>
      </c>
      <c r="O2478" t="s">
        <v>27863</v>
      </c>
      <c r="P2478" t="s">
        <v>10681</v>
      </c>
      <c r="Q2478">
        <v>0</v>
      </c>
    </row>
    <row r="2479" spans="1:17" x14ac:dyDescent="0.25">
      <c r="A2479" t="s">
        <v>7662</v>
      </c>
      <c r="B2479" t="s">
        <v>25845</v>
      </c>
      <c r="C2479">
        <v>197</v>
      </c>
      <c r="D2479" t="s">
        <v>27859</v>
      </c>
      <c r="E2479" t="s">
        <v>27860</v>
      </c>
      <c r="F2479" t="s">
        <v>27865</v>
      </c>
      <c r="G2479" t="s">
        <v>27862</v>
      </c>
      <c r="H2479">
        <v>225</v>
      </c>
      <c r="I2479">
        <v>27</v>
      </c>
      <c r="J2479" t="s">
        <v>10683</v>
      </c>
      <c r="K2479" t="s">
        <v>10685</v>
      </c>
      <c r="L2479" t="s">
        <v>10686</v>
      </c>
      <c r="M2479" t="s">
        <v>10688</v>
      </c>
      <c r="N2479">
        <v>6</v>
      </c>
      <c r="O2479" t="s">
        <v>27863</v>
      </c>
      <c r="P2479" t="s">
        <v>10681</v>
      </c>
      <c r="Q2479">
        <v>0</v>
      </c>
    </row>
    <row r="2480" spans="1:17" x14ac:dyDescent="0.25">
      <c r="A2480" t="s">
        <v>7663</v>
      </c>
      <c r="B2480" t="s">
        <v>25846</v>
      </c>
      <c r="C2480">
        <v>415</v>
      </c>
      <c r="D2480" t="s">
        <v>27859</v>
      </c>
      <c r="E2480" t="s">
        <v>27860</v>
      </c>
      <c r="F2480" t="s">
        <v>27871</v>
      </c>
      <c r="G2480" t="s">
        <v>27862</v>
      </c>
      <c r="H2480">
        <v>492</v>
      </c>
      <c r="I2480">
        <v>67</v>
      </c>
      <c r="J2480" t="s">
        <v>10683</v>
      </c>
      <c r="K2480" t="s">
        <v>10685</v>
      </c>
      <c r="L2480" t="s">
        <v>10686</v>
      </c>
      <c r="M2480" t="s">
        <v>10688</v>
      </c>
      <c r="N2480">
        <v>6</v>
      </c>
      <c r="O2480" t="s">
        <v>27863</v>
      </c>
      <c r="P2480" t="s">
        <v>10681</v>
      </c>
      <c r="Q2480">
        <v>0</v>
      </c>
    </row>
    <row r="2481" spans="1:17" x14ac:dyDescent="0.25">
      <c r="A2481" t="s">
        <v>7664</v>
      </c>
      <c r="B2481" t="s">
        <v>25849</v>
      </c>
      <c r="C2481">
        <v>194</v>
      </c>
      <c r="D2481" t="s">
        <v>27859</v>
      </c>
      <c r="E2481" t="s">
        <v>27860</v>
      </c>
      <c r="F2481" t="s">
        <v>27865</v>
      </c>
      <c r="G2481" t="s">
        <v>27862</v>
      </c>
      <c r="H2481">
        <v>214</v>
      </c>
      <c r="I2481">
        <v>19</v>
      </c>
      <c r="J2481" t="s">
        <v>10683</v>
      </c>
      <c r="K2481" t="s">
        <v>10685</v>
      </c>
      <c r="L2481" t="s">
        <v>10700</v>
      </c>
      <c r="M2481" t="s">
        <v>10702</v>
      </c>
      <c r="N2481">
        <v>6</v>
      </c>
      <c r="O2481" t="s">
        <v>27863</v>
      </c>
      <c r="P2481" t="s">
        <v>10681</v>
      </c>
      <c r="Q2481">
        <v>0</v>
      </c>
    </row>
    <row r="2482" spans="1:17" x14ac:dyDescent="0.25">
      <c r="A2482" t="s">
        <v>7665</v>
      </c>
      <c r="B2482" t="s">
        <v>25850</v>
      </c>
      <c r="C2482">
        <v>45</v>
      </c>
      <c r="D2482" t="s">
        <v>27859</v>
      </c>
      <c r="E2482" t="s">
        <v>27860</v>
      </c>
      <c r="F2482" t="s">
        <v>27865</v>
      </c>
      <c r="G2482" t="s">
        <v>27862</v>
      </c>
      <c r="H2482">
        <v>55</v>
      </c>
      <c r="I2482">
        <v>10</v>
      </c>
      <c r="J2482" t="s">
        <v>10683</v>
      </c>
      <c r="K2482" t="s">
        <v>10685</v>
      </c>
      <c r="L2482" t="s">
        <v>10737</v>
      </c>
      <c r="M2482" t="s">
        <v>10709</v>
      </c>
      <c r="N2482">
        <v>6</v>
      </c>
      <c r="O2482" t="s">
        <v>27863</v>
      </c>
      <c r="P2482" t="s">
        <v>10681</v>
      </c>
      <c r="Q2482">
        <v>0</v>
      </c>
    </row>
    <row r="2483" spans="1:17" x14ac:dyDescent="0.25">
      <c r="A2483" t="s">
        <v>7666</v>
      </c>
      <c r="B2483" t="s">
        <v>25851</v>
      </c>
      <c r="C2483">
        <v>504</v>
      </c>
      <c r="D2483" t="s">
        <v>27859</v>
      </c>
      <c r="E2483" t="s">
        <v>27860</v>
      </c>
      <c r="F2483" t="s">
        <v>27872</v>
      </c>
      <c r="G2483" t="s">
        <v>27862</v>
      </c>
      <c r="H2483">
        <v>504</v>
      </c>
      <c r="I2483">
        <v>0</v>
      </c>
      <c r="J2483" t="s">
        <v>10683</v>
      </c>
      <c r="K2483" t="s">
        <v>10685</v>
      </c>
      <c r="L2483" t="s">
        <v>10686</v>
      </c>
      <c r="M2483" t="s">
        <v>10688</v>
      </c>
      <c r="N2483">
        <v>6</v>
      </c>
      <c r="O2483" t="s">
        <v>27863</v>
      </c>
      <c r="P2483" t="s">
        <v>10681</v>
      </c>
      <c r="Q2483">
        <v>0</v>
      </c>
    </row>
    <row r="2484" spans="1:17" x14ac:dyDescent="0.25">
      <c r="A2484" t="s">
        <v>7666</v>
      </c>
      <c r="B2484" t="s">
        <v>25851</v>
      </c>
      <c r="C2484">
        <v>635.66666699999996</v>
      </c>
      <c r="D2484" t="s">
        <v>27859</v>
      </c>
      <c r="E2484" t="s">
        <v>27860</v>
      </c>
      <c r="F2484" t="s">
        <v>27871</v>
      </c>
      <c r="G2484" t="s">
        <v>27862</v>
      </c>
      <c r="H2484">
        <v>730.66666699999996</v>
      </c>
      <c r="I2484">
        <v>95</v>
      </c>
      <c r="J2484" t="s">
        <v>10683</v>
      </c>
      <c r="K2484" t="s">
        <v>10685</v>
      </c>
      <c r="L2484" t="s">
        <v>10686</v>
      </c>
      <c r="M2484" t="s">
        <v>10688</v>
      </c>
      <c r="N2484">
        <v>6</v>
      </c>
      <c r="O2484" t="s">
        <v>27863</v>
      </c>
      <c r="P2484" t="s">
        <v>10681</v>
      </c>
      <c r="Q2484">
        <v>0</v>
      </c>
    </row>
    <row r="2485" spans="1:17" x14ac:dyDescent="0.25">
      <c r="A2485" t="s">
        <v>7667</v>
      </c>
      <c r="B2485" t="s">
        <v>25852</v>
      </c>
      <c r="C2485">
        <v>211.16666699999999</v>
      </c>
      <c r="D2485" t="s">
        <v>27859</v>
      </c>
      <c r="E2485" t="s">
        <v>27860</v>
      </c>
      <c r="F2485" t="s">
        <v>27866</v>
      </c>
      <c r="G2485" t="s">
        <v>27862</v>
      </c>
      <c r="H2485">
        <v>261.16666700000002</v>
      </c>
      <c r="I2485">
        <v>46</v>
      </c>
      <c r="J2485" t="s">
        <v>10683</v>
      </c>
      <c r="K2485" t="s">
        <v>10685</v>
      </c>
      <c r="L2485" t="s">
        <v>10826</v>
      </c>
      <c r="M2485" t="s">
        <v>10709</v>
      </c>
      <c r="N2485">
        <v>6</v>
      </c>
      <c r="O2485" t="s">
        <v>27863</v>
      </c>
      <c r="P2485" t="s">
        <v>10681</v>
      </c>
      <c r="Q2485">
        <v>0</v>
      </c>
    </row>
    <row r="2486" spans="1:17" x14ac:dyDescent="0.25">
      <c r="A2486" t="s">
        <v>7668</v>
      </c>
      <c r="B2486" t="s">
        <v>25855</v>
      </c>
      <c r="C2486">
        <v>317</v>
      </c>
      <c r="D2486" t="s">
        <v>27859</v>
      </c>
      <c r="E2486" t="s">
        <v>27860</v>
      </c>
      <c r="F2486" t="s">
        <v>27861</v>
      </c>
      <c r="G2486" t="s">
        <v>27862</v>
      </c>
      <c r="H2486">
        <v>324</v>
      </c>
      <c r="I2486">
        <v>6</v>
      </c>
      <c r="J2486" t="s">
        <v>10683</v>
      </c>
      <c r="K2486" t="s">
        <v>10685</v>
      </c>
      <c r="L2486" t="s">
        <v>10991</v>
      </c>
      <c r="M2486" t="s">
        <v>10993</v>
      </c>
      <c r="N2486">
        <v>6</v>
      </c>
      <c r="O2486" t="s">
        <v>27863</v>
      </c>
      <c r="P2486" t="s">
        <v>10681</v>
      </c>
      <c r="Q2486">
        <v>0</v>
      </c>
    </row>
    <row r="2487" spans="1:17" x14ac:dyDescent="0.25">
      <c r="A2487" t="s">
        <v>7669</v>
      </c>
      <c r="B2487" t="s">
        <v>25856</v>
      </c>
      <c r="C2487">
        <v>23</v>
      </c>
      <c r="D2487" t="s">
        <v>27859</v>
      </c>
      <c r="E2487" t="s">
        <v>27860</v>
      </c>
      <c r="F2487" t="s">
        <v>27865</v>
      </c>
      <c r="G2487" t="s">
        <v>27862</v>
      </c>
      <c r="H2487">
        <v>40</v>
      </c>
      <c r="I2487">
        <v>17</v>
      </c>
      <c r="J2487" t="s">
        <v>10683</v>
      </c>
      <c r="K2487" t="s">
        <v>10685</v>
      </c>
      <c r="L2487" t="s">
        <v>10686</v>
      </c>
      <c r="M2487" t="s">
        <v>10688</v>
      </c>
      <c r="N2487">
        <v>6</v>
      </c>
      <c r="O2487" t="s">
        <v>27863</v>
      </c>
      <c r="P2487" t="s">
        <v>10681</v>
      </c>
      <c r="Q2487">
        <v>0</v>
      </c>
    </row>
    <row r="2488" spans="1:17" x14ac:dyDescent="0.25">
      <c r="A2488" t="s">
        <v>7670</v>
      </c>
      <c r="B2488" t="s">
        <v>25859</v>
      </c>
      <c r="C2488">
        <v>61</v>
      </c>
      <c r="D2488" t="s">
        <v>27859</v>
      </c>
      <c r="E2488" t="s">
        <v>27860</v>
      </c>
      <c r="F2488" t="s">
        <v>27861</v>
      </c>
      <c r="G2488" t="s">
        <v>27862</v>
      </c>
      <c r="H2488">
        <v>63</v>
      </c>
      <c r="I2488">
        <v>2</v>
      </c>
      <c r="J2488" t="s">
        <v>10683</v>
      </c>
      <c r="K2488" t="s">
        <v>10685</v>
      </c>
      <c r="L2488" t="s">
        <v>10686</v>
      </c>
      <c r="M2488" t="s">
        <v>10688</v>
      </c>
      <c r="N2488">
        <v>6</v>
      </c>
      <c r="O2488" t="s">
        <v>27863</v>
      </c>
      <c r="P2488" t="s">
        <v>10681</v>
      </c>
      <c r="Q2488">
        <v>0</v>
      </c>
    </row>
    <row r="2489" spans="1:17" x14ac:dyDescent="0.25">
      <c r="A2489" t="s">
        <v>7671</v>
      </c>
      <c r="B2489" t="s">
        <v>25862</v>
      </c>
      <c r="C2489">
        <v>50</v>
      </c>
      <c r="D2489" t="s">
        <v>27859</v>
      </c>
      <c r="E2489" t="s">
        <v>27860</v>
      </c>
      <c r="F2489" t="s">
        <v>27861</v>
      </c>
      <c r="G2489" t="s">
        <v>27862</v>
      </c>
      <c r="H2489">
        <v>53</v>
      </c>
      <c r="I2489">
        <v>1</v>
      </c>
      <c r="J2489" t="s">
        <v>10683</v>
      </c>
      <c r="K2489" t="s">
        <v>10685</v>
      </c>
      <c r="L2489" t="s">
        <v>10700</v>
      </c>
      <c r="M2489" t="s">
        <v>10702</v>
      </c>
      <c r="N2489">
        <v>6</v>
      </c>
      <c r="O2489" t="s">
        <v>27863</v>
      </c>
      <c r="P2489" t="s">
        <v>10681</v>
      </c>
      <c r="Q2489">
        <v>0</v>
      </c>
    </row>
    <row r="2490" spans="1:17" x14ac:dyDescent="0.25">
      <c r="A2490" t="s">
        <v>7672</v>
      </c>
      <c r="B2490" t="s">
        <v>25863</v>
      </c>
      <c r="C2490">
        <v>8.1666670000000003</v>
      </c>
      <c r="D2490" t="s">
        <v>27859</v>
      </c>
      <c r="E2490" t="s">
        <v>27860</v>
      </c>
      <c r="F2490" t="s">
        <v>27865</v>
      </c>
      <c r="G2490" t="s">
        <v>27862</v>
      </c>
      <c r="H2490">
        <v>27.166667</v>
      </c>
      <c r="I2490">
        <v>17</v>
      </c>
      <c r="J2490" t="s">
        <v>10683</v>
      </c>
      <c r="K2490" t="s">
        <v>10685</v>
      </c>
      <c r="L2490" t="s">
        <v>10694</v>
      </c>
      <c r="M2490" t="s">
        <v>10696</v>
      </c>
      <c r="N2490">
        <v>6</v>
      </c>
      <c r="O2490" t="s">
        <v>27863</v>
      </c>
      <c r="P2490" t="s">
        <v>10681</v>
      </c>
      <c r="Q2490">
        <v>0</v>
      </c>
    </row>
    <row r="2491" spans="1:17" x14ac:dyDescent="0.25">
      <c r="A2491" t="s">
        <v>7673</v>
      </c>
      <c r="B2491" t="s">
        <v>25864</v>
      </c>
      <c r="C2491">
        <v>0.16666700000000001</v>
      </c>
      <c r="D2491" t="s">
        <v>27859</v>
      </c>
      <c r="E2491" t="s">
        <v>27860</v>
      </c>
      <c r="F2491" t="s">
        <v>27867</v>
      </c>
      <c r="G2491" t="s">
        <v>27867</v>
      </c>
      <c r="H2491">
        <v>0.16666700000000001</v>
      </c>
      <c r="I2491">
        <v>0</v>
      </c>
      <c r="J2491" t="s">
        <v>10683</v>
      </c>
      <c r="K2491" t="s">
        <v>10685</v>
      </c>
      <c r="L2491" t="s">
        <v>10694</v>
      </c>
      <c r="M2491" t="s">
        <v>10696</v>
      </c>
      <c r="N2491">
        <v>6</v>
      </c>
      <c r="O2491" t="s">
        <v>27863</v>
      </c>
      <c r="P2491" t="s">
        <v>10681</v>
      </c>
      <c r="Q2491">
        <v>0</v>
      </c>
    </row>
    <row r="2492" spans="1:17" x14ac:dyDescent="0.25">
      <c r="A2492" t="s">
        <v>7673</v>
      </c>
      <c r="B2492" t="s">
        <v>25864</v>
      </c>
      <c r="C2492">
        <v>174</v>
      </c>
      <c r="D2492" t="s">
        <v>27859</v>
      </c>
      <c r="E2492" t="s">
        <v>27860</v>
      </c>
      <c r="F2492" t="s">
        <v>27861</v>
      </c>
      <c r="G2492" t="s">
        <v>27862</v>
      </c>
      <c r="H2492">
        <v>180</v>
      </c>
      <c r="I2492">
        <v>0</v>
      </c>
      <c r="J2492" t="s">
        <v>10683</v>
      </c>
      <c r="K2492" t="s">
        <v>10685</v>
      </c>
      <c r="L2492" t="s">
        <v>10694</v>
      </c>
      <c r="M2492" t="s">
        <v>10696</v>
      </c>
      <c r="N2492">
        <v>6</v>
      </c>
      <c r="O2492" t="s">
        <v>27863</v>
      </c>
      <c r="P2492" t="s">
        <v>10681</v>
      </c>
      <c r="Q2492">
        <v>0</v>
      </c>
    </row>
    <row r="2493" spans="1:17" x14ac:dyDescent="0.25">
      <c r="A2493" t="s">
        <v>7674</v>
      </c>
      <c r="B2493" t="s">
        <v>25865</v>
      </c>
      <c r="C2493">
        <v>45</v>
      </c>
      <c r="D2493" t="s">
        <v>27859</v>
      </c>
      <c r="E2493" t="s">
        <v>27860</v>
      </c>
      <c r="F2493" t="s">
        <v>27872</v>
      </c>
      <c r="G2493" t="s">
        <v>27862</v>
      </c>
      <c r="H2493">
        <v>45</v>
      </c>
      <c r="I2493">
        <v>0</v>
      </c>
      <c r="J2493" t="s">
        <v>10683</v>
      </c>
      <c r="K2493" t="s">
        <v>10685</v>
      </c>
      <c r="L2493" t="s">
        <v>10781</v>
      </c>
      <c r="M2493" t="s">
        <v>10696</v>
      </c>
      <c r="N2493">
        <v>6</v>
      </c>
      <c r="O2493" t="s">
        <v>27863</v>
      </c>
      <c r="P2493" t="s">
        <v>10681</v>
      </c>
      <c r="Q2493">
        <v>0</v>
      </c>
    </row>
    <row r="2494" spans="1:17" x14ac:dyDescent="0.25">
      <c r="A2494" t="s">
        <v>7674</v>
      </c>
      <c r="B2494" t="s">
        <v>25865</v>
      </c>
      <c r="C2494">
        <v>49</v>
      </c>
      <c r="D2494" t="s">
        <v>27859</v>
      </c>
      <c r="E2494" t="s">
        <v>27860</v>
      </c>
      <c r="F2494" t="s">
        <v>27864</v>
      </c>
      <c r="G2494" t="s">
        <v>27862</v>
      </c>
      <c r="H2494">
        <v>62</v>
      </c>
      <c r="I2494">
        <v>13</v>
      </c>
      <c r="J2494" t="s">
        <v>10683</v>
      </c>
      <c r="K2494" t="s">
        <v>10685</v>
      </c>
      <c r="L2494" t="s">
        <v>10781</v>
      </c>
      <c r="M2494" t="s">
        <v>10696</v>
      </c>
      <c r="N2494">
        <v>6</v>
      </c>
      <c r="O2494" t="s">
        <v>27863</v>
      </c>
      <c r="P2494" t="s">
        <v>10681</v>
      </c>
      <c r="Q2494">
        <v>0</v>
      </c>
    </row>
    <row r="2495" spans="1:17" x14ac:dyDescent="0.25">
      <c r="A2495" t="s">
        <v>7675</v>
      </c>
      <c r="B2495" t="s">
        <v>25866</v>
      </c>
      <c r="C2495">
        <v>0</v>
      </c>
      <c r="D2495" t="s">
        <v>27859</v>
      </c>
      <c r="E2495" t="s">
        <v>27860</v>
      </c>
      <c r="F2495" t="s">
        <v>27861</v>
      </c>
      <c r="G2495" t="s">
        <v>27862</v>
      </c>
      <c r="H2495">
        <v>6</v>
      </c>
      <c r="I2495">
        <v>5</v>
      </c>
      <c r="J2495" t="s">
        <v>10683</v>
      </c>
      <c r="K2495" t="s">
        <v>10685</v>
      </c>
      <c r="L2495" t="s">
        <v>11317</v>
      </c>
      <c r="M2495" t="s">
        <v>10709</v>
      </c>
      <c r="N2495">
        <v>6</v>
      </c>
      <c r="O2495" t="s">
        <v>27863</v>
      </c>
      <c r="P2495" t="s">
        <v>10681</v>
      </c>
      <c r="Q2495">
        <v>0</v>
      </c>
    </row>
    <row r="2496" spans="1:17" x14ac:dyDescent="0.25">
      <c r="A2496" t="s">
        <v>7676</v>
      </c>
      <c r="B2496" t="s">
        <v>25867</v>
      </c>
      <c r="C2496">
        <v>94.166667000000004</v>
      </c>
      <c r="D2496" t="s">
        <v>27859</v>
      </c>
      <c r="E2496" t="s">
        <v>27860</v>
      </c>
      <c r="F2496" t="s">
        <v>27865</v>
      </c>
      <c r="G2496" t="s">
        <v>27862</v>
      </c>
      <c r="H2496">
        <v>104.166667</v>
      </c>
      <c r="I2496">
        <v>10</v>
      </c>
      <c r="J2496" t="s">
        <v>10683</v>
      </c>
      <c r="K2496" t="s">
        <v>10685</v>
      </c>
      <c r="L2496" t="s">
        <v>10686</v>
      </c>
      <c r="M2496" t="s">
        <v>10688</v>
      </c>
      <c r="N2496">
        <v>6</v>
      </c>
      <c r="O2496" t="s">
        <v>27863</v>
      </c>
      <c r="P2496" t="s">
        <v>10681</v>
      </c>
      <c r="Q2496">
        <v>0</v>
      </c>
    </row>
    <row r="2497" spans="1:17" x14ac:dyDescent="0.25">
      <c r="A2497" t="s">
        <v>7677</v>
      </c>
      <c r="B2497" t="s">
        <v>25868</v>
      </c>
      <c r="C2497">
        <v>88</v>
      </c>
      <c r="D2497" t="s">
        <v>27859</v>
      </c>
      <c r="E2497" t="s">
        <v>27860</v>
      </c>
      <c r="F2497" t="s">
        <v>27861</v>
      </c>
      <c r="G2497" t="s">
        <v>27862</v>
      </c>
      <c r="H2497">
        <v>93</v>
      </c>
      <c r="I2497">
        <v>5</v>
      </c>
      <c r="J2497" t="s">
        <v>10683</v>
      </c>
      <c r="K2497" t="s">
        <v>10685</v>
      </c>
      <c r="L2497" t="s">
        <v>10686</v>
      </c>
      <c r="M2497" t="s">
        <v>10688</v>
      </c>
      <c r="N2497">
        <v>6</v>
      </c>
      <c r="O2497" t="s">
        <v>27863</v>
      </c>
      <c r="P2497" t="s">
        <v>10681</v>
      </c>
      <c r="Q2497">
        <v>0</v>
      </c>
    </row>
    <row r="2498" spans="1:17" x14ac:dyDescent="0.25">
      <c r="A2498" t="s">
        <v>7678</v>
      </c>
      <c r="B2498" t="s">
        <v>25871</v>
      </c>
      <c r="C2498">
        <v>424.83333299999998</v>
      </c>
      <c r="D2498" t="s">
        <v>27859</v>
      </c>
      <c r="E2498" t="s">
        <v>27860</v>
      </c>
      <c r="F2498" t="s">
        <v>27871</v>
      </c>
      <c r="G2498" t="s">
        <v>27862</v>
      </c>
      <c r="H2498">
        <v>483.83333299999998</v>
      </c>
      <c r="I2498">
        <v>58</v>
      </c>
      <c r="J2498" t="s">
        <v>10683</v>
      </c>
      <c r="K2498" t="s">
        <v>10685</v>
      </c>
      <c r="L2498" t="s">
        <v>10686</v>
      </c>
      <c r="M2498" t="s">
        <v>10688</v>
      </c>
      <c r="N2498">
        <v>6</v>
      </c>
      <c r="O2498" t="s">
        <v>27863</v>
      </c>
      <c r="P2498" t="s">
        <v>10681</v>
      </c>
      <c r="Q2498">
        <v>0</v>
      </c>
    </row>
    <row r="2499" spans="1:17" x14ac:dyDescent="0.25">
      <c r="A2499" t="s">
        <v>7679</v>
      </c>
      <c r="B2499" t="s">
        <v>25872</v>
      </c>
      <c r="C2499">
        <v>19</v>
      </c>
      <c r="D2499" t="s">
        <v>27859</v>
      </c>
      <c r="E2499" t="s">
        <v>27860</v>
      </c>
      <c r="F2499" t="s">
        <v>27861</v>
      </c>
      <c r="G2499" t="s">
        <v>27862</v>
      </c>
      <c r="H2499">
        <v>27</v>
      </c>
      <c r="I2499">
        <v>5</v>
      </c>
      <c r="J2499" t="s">
        <v>10683</v>
      </c>
      <c r="K2499" t="s">
        <v>10685</v>
      </c>
      <c r="L2499" t="s">
        <v>10837</v>
      </c>
      <c r="M2499" t="s">
        <v>10696</v>
      </c>
      <c r="N2499">
        <v>6</v>
      </c>
      <c r="O2499" t="s">
        <v>27863</v>
      </c>
      <c r="P2499" t="s">
        <v>10681</v>
      </c>
      <c r="Q2499">
        <v>0</v>
      </c>
    </row>
    <row r="2500" spans="1:17" x14ac:dyDescent="0.25">
      <c r="A2500" t="s">
        <v>7681</v>
      </c>
      <c r="B2500" t="s">
        <v>25876</v>
      </c>
      <c r="C2500">
        <v>79</v>
      </c>
      <c r="D2500" t="s">
        <v>27859</v>
      </c>
      <c r="E2500" t="s">
        <v>27860</v>
      </c>
      <c r="F2500" t="s">
        <v>27861</v>
      </c>
      <c r="G2500" t="s">
        <v>27862</v>
      </c>
      <c r="H2500">
        <v>89</v>
      </c>
      <c r="I2500">
        <v>10</v>
      </c>
      <c r="J2500" t="s">
        <v>10683</v>
      </c>
      <c r="K2500" t="s">
        <v>10685</v>
      </c>
      <c r="L2500" t="s">
        <v>10686</v>
      </c>
      <c r="M2500" t="s">
        <v>10688</v>
      </c>
      <c r="N2500">
        <v>6</v>
      </c>
      <c r="O2500" t="s">
        <v>27863</v>
      </c>
      <c r="P2500" t="s">
        <v>10681</v>
      </c>
      <c r="Q2500">
        <v>0</v>
      </c>
    </row>
    <row r="2501" spans="1:17" x14ac:dyDescent="0.25">
      <c r="A2501" t="s">
        <v>7682</v>
      </c>
      <c r="B2501" t="s">
        <v>25877</v>
      </c>
      <c r="C2501">
        <v>179.66666699999999</v>
      </c>
      <c r="D2501" t="s">
        <v>27859</v>
      </c>
      <c r="E2501" t="s">
        <v>27860</v>
      </c>
      <c r="F2501" t="s">
        <v>27865</v>
      </c>
      <c r="G2501" t="s">
        <v>27862</v>
      </c>
      <c r="H2501">
        <v>196.66666699999999</v>
      </c>
      <c r="I2501">
        <v>17</v>
      </c>
      <c r="J2501" t="s">
        <v>10683</v>
      </c>
      <c r="K2501" t="s">
        <v>10685</v>
      </c>
      <c r="L2501" t="s">
        <v>10686</v>
      </c>
      <c r="M2501" t="s">
        <v>10688</v>
      </c>
      <c r="N2501">
        <v>6</v>
      </c>
      <c r="O2501" t="s">
        <v>27863</v>
      </c>
      <c r="P2501" t="s">
        <v>10681</v>
      </c>
      <c r="Q2501">
        <v>0</v>
      </c>
    </row>
    <row r="2502" spans="1:17" x14ac:dyDescent="0.25">
      <c r="A2502" t="s">
        <v>7683</v>
      </c>
      <c r="B2502" t="s">
        <v>25880</v>
      </c>
      <c r="C2502">
        <v>116</v>
      </c>
      <c r="D2502" t="s">
        <v>27859</v>
      </c>
      <c r="E2502" t="s">
        <v>27860</v>
      </c>
      <c r="F2502" t="s">
        <v>27861</v>
      </c>
      <c r="G2502" t="s">
        <v>27862</v>
      </c>
      <c r="H2502">
        <v>189</v>
      </c>
      <c r="I2502">
        <v>64</v>
      </c>
      <c r="J2502" t="s">
        <v>10683</v>
      </c>
      <c r="K2502" t="s">
        <v>10685</v>
      </c>
      <c r="L2502" t="s">
        <v>10686</v>
      </c>
      <c r="M2502" t="s">
        <v>10688</v>
      </c>
      <c r="N2502">
        <v>6</v>
      </c>
      <c r="O2502" t="s">
        <v>27863</v>
      </c>
      <c r="P2502" t="s">
        <v>10681</v>
      </c>
      <c r="Q2502">
        <v>0</v>
      </c>
    </row>
    <row r="2503" spans="1:17" x14ac:dyDescent="0.25">
      <c r="A2503" t="s">
        <v>7684</v>
      </c>
      <c r="B2503" t="s">
        <v>25883</v>
      </c>
      <c r="C2503">
        <v>801.16666699999996</v>
      </c>
      <c r="D2503" t="s">
        <v>27859</v>
      </c>
      <c r="E2503" t="s">
        <v>27860</v>
      </c>
      <c r="F2503" t="s">
        <v>27865</v>
      </c>
      <c r="G2503" t="s">
        <v>27862</v>
      </c>
      <c r="H2503">
        <v>863.16666699999996</v>
      </c>
      <c r="I2503">
        <v>42</v>
      </c>
      <c r="J2503" t="s">
        <v>10683</v>
      </c>
      <c r="K2503" t="s">
        <v>10685</v>
      </c>
      <c r="L2503" t="s">
        <v>10803</v>
      </c>
      <c r="M2503" t="s">
        <v>10783</v>
      </c>
      <c r="N2503">
        <v>6</v>
      </c>
      <c r="O2503" t="s">
        <v>27863</v>
      </c>
      <c r="P2503" t="s">
        <v>10681</v>
      </c>
      <c r="Q2503">
        <v>0</v>
      </c>
    </row>
    <row r="2504" spans="1:17" x14ac:dyDescent="0.25">
      <c r="A2504" t="s">
        <v>7685</v>
      </c>
      <c r="B2504" t="s">
        <v>25892</v>
      </c>
      <c r="C2504">
        <v>164</v>
      </c>
      <c r="D2504" t="s">
        <v>27859</v>
      </c>
      <c r="E2504" t="s">
        <v>27860</v>
      </c>
      <c r="F2504" t="s">
        <v>27872</v>
      </c>
      <c r="G2504" t="s">
        <v>27862</v>
      </c>
      <c r="H2504">
        <v>191</v>
      </c>
      <c r="I2504">
        <v>22</v>
      </c>
      <c r="J2504" t="s">
        <v>10683</v>
      </c>
      <c r="K2504" t="s">
        <v>10685</v>
      </c>
      <c r="L2504" t="s">
        <v>10781</v>
      </c>
      <c r="M2504" t="s">
        <v>10696</v>
      </c>
      <c r="N2504">
        <v>6</v>
      </c>
      <c r="O2504" t="s">
        <v>27863</v>
      </c>
      <c r="P2504" t="s">
        <v>10681</v>
      </c>
      <c r="Q2504">
        <v>0</v>
      </c>
    </row>
    <row r="2505" spans="1:17" x14ac:dyDescent="0.25">
      <c r="A2505" t="s">
        <v>7685</v>
      </c>
      <c r="B2505" t="s">
        <v>25892</v>
      </c>
      <c r="C2505">
        <v>0</v>
      </c>
      <c r="D2505" t="s">
        <v>27859</v>
      </c>
      <c r="E2505" t="s">
        <v>27860</v>
      </c>
      <c r="F2505" t="s">
        <v>27861</v>
      </c>
      <c r="G2505" t="s">
        <v>27862</v>
      </c>
      <c r="H2505">
        <v>1</v>
      </c>
      <c r="I2505">
        <v>1</v>
      </c>
      <c r="J2505" t="s">
        <v>10683</v>
      </c>
      <c r="K2505" t="s">
        <v>10685</v>
      </c>
      <c r="L2505" t="s">
        <v>10781</v>
      </c>
      <c r="M2505" t="s">
        <v>10696</v>
      </c>
      <c r="N2505">
        <v>6</v>
      </c>
      <c r="O2505" t="s">
        <v>27863</v>
      </c>
      <c r="P2505" t="s">
        <v>10681</v>
      </c>
      <c r="Q2505">
        <v>0</v>
      </c>
    </row>
    <row r="2506" spans="1:17" x14ac:dyDescent="0.25">
      <c r="A2506" t="s">
        <v>7686</v>
      </c>
      <c r="B2506" t="s">
        <v>25893</v>
      </c>
      <c r="C2506">
        <v>58</v>
      </c>
      <c r="D2506" t="s">
        <v>27859</v>
      </c>
      <c r="E2506" t="s">
        <v>27860</v>
      </c>
      <c r="F2506" t="s">
        <v>27861</v>
      </c>
      <c r="G2506" t="s">
        <v>27862</v>
      </c>
      <c r="H2506">
        <v>62</v>
      </c>
      <c r="I2506">
        <v>4</v>
      </c>
      <c r="J2506" t="s">
        <v>10683</v>
      </c>
      <c r="K2506" t="s">
        <v>10685</v>
      </c>
      <c r="L2506" t="s">
        <v>11243</v>
      </c>
      <c r="M2506" t="s">
        <v>10709</v>
      </c>
      <c r="N2506">
        <v>6</v>
      </c>
      <c r="O2506" t="s">
        <v>27863</v>
      </c>
      <c r="P2506" t="s">
        <v>10681</v>
      </c>
      <c r="Q2506">
        <v>0</v>
      </c>
    </row>
    <row r="2507" spans="1:17" x14ac:dyDescent="0.25">
      <c r="A2507" t="s">
        <v>7687</v>
      </c>
      <c r="B2507" t="s">
        <v>25894</v>
      </c>
      <c r="C2507">
        <v>8</v>
      </c>
      <c r="D2507" t="s">
        <v>27859</v>
      </c>
      <c r="E2507" t="s">
        <v>27860</v>
      </c>
      <c r="F2507" t="s">
        <v>27861</v>
      </c>
      <c r="G2507" t="s">
        <v>27862</v>
      </c>
      <c r="H2507">
        <v>10</v>
      </c>
      <c r="I2507">
        <v>0</v>
      </c>
      <c r="J2507" t="s">
        <v>10683</v>
      </c>
      <c r="K2507" t="s">
        <v>10685</v>
      </c>
      <c r="L2507" t="s">
        <v>10793</v>
      </c>
      <c r="M2507" t="s">
        <v>10783</v>
      </c>
      <c r="N2507">
        <v>6</v>
      </c>
      <c r="O2507" t="s">
        <v>27863</v>
      </c>
      <c r="P2507" t="s">
        <v>10681</v>
      </c>
      <c r="Q2507">
        <v>0</v>
      </c>
    </row>
    <row r="2508" spans="1:17" x14ac:dyDescent="0.25">
      <c r="A2508" t="s">
        <v>7687</v>
      </c>
      <c r="B2508" t="s">
        <v>25894</v>
      </c>
      <c r="C2508">
        <v>0</v>
      </c>
      <c r="D2508" t="s">
        <v>27859</v>
      </c>
      <c r="E2508" t="s">
        <v>27860</v>
      </c>
      <c r="F2508" t="s">
        <v>27869</v>
      </c>
      <c r="G2508" t="s">
        <v>27870</v>
      </c>
      <c r="H2508">
        <v>18</v>
      </c>
      <c r="I2508">
        <v>0</v>
      </c>
      <c r="J2508" t="s">
        <v>10683</v>
      </c>
      <c r="K2508" t="s">
        <v>10685</v>
      </c>
      <c r="L2508" t="s">
        <v>10793</v>
      </c>
      <c r="M2508" t="s">
        <v>10783</v>
      </c>
      <c r="N2508">
        <v>6</v>
      </c>
      <c r="O2508" t="s">
        <v>27863</v>
      </c>
      <c r="P2508" t="s">
        <v>10681</v>
      </c>
      <c r="Q2508">
        <v>0</v>
      </c>
    </row>
    <row r="2509" spans="1:17" x14ac:dyDescent="0.25">
      <c r="A2509" t="s">
        <v>7688</v>
      </c>
      <c r="B2509" t="s">
        <v>25895</v>
      </c>
      <c r="C2509">
        <v>121</v>
      </c>
      <c r="D2509" t="s">
        <v>27859</v>
      </c>
      <c r="E2509" t="s">
        <v>27860</v>
      </c>
      <c r="F2509" t="s">
        <v>27861</v>
      </c>
      <c r="G2509" t="s">
        <v>27862</v>
      </c>
      <c r="H2509">
        <v>123</v>
      </c>
      <c r="I2509">
        <v>2</v>
      </c>
      <c r="J2509" t="s">
        <v>10683</v>
      </c>
      <c r="K2509" t="s">
        <v>10685</v>
      </c>
      <c r="L2509" t="s">
        <v>10991</v>
      </c>
      <c r="M2509" t="s">
        <v>10993</v>
      </c>
      <c r="N2509">
        <v>6</v>
      </c>
      <c r="O2509" t="s">
        <v>27863</v>
      </c>
      <c r="P2509" t="s">
        <v>10681</v>
      </c>
      <c r="Q2509">
        <v>0</v>
      </c>
    </row>
    <row r="2510" spans="1:17" x14ac:dyDescent="0.25">
      <c r="A2510" t="s">
        <v>7689</v>
      </c>
      <c r="B2510" t="s">
        <v>25898</v>
      </c>
      <c r="C2510">
        <v>109</v>
      </c>
      <c r="D2510" t="s">
        <v>27859</v>
      </c>
      <c r="E2510" t="s">
        <v>27860</v>
      </c>
      <c r="F2510" t="s">
        <v>27865</v>
      </c>
      <c r="G2510" t="s">
        <v>27862</v>
      </c>
      <c r="H2510">
        <v>123</v>
      </c>
      <c r="I2510">
        <v>14</v>
      </c>
      <c r="J2510" t="s">
        <v>10683</v>
      </c>
      <c r="K2510" t="s">
        <v>10685</v>
      </c>
      <c r="L2510" t="s">
        <v>10837</v>
      </c>
      <c r="M2510" t="s">
        <v>10696</v>
      </c>
      <c r="N2510">
        <v>6</v>
      </c>
      <c r="O2510" t="s">
        <v>27863</v>
      </c>
      <c r="P2510" t="s">
        <v>10681</v>
      </c>
      <c r="Q2510">
        <v>0</v>
      </c>
    </row>
    <row r="2511" spans="1:17" x14ac:dyDescent="0.25">
      <c r="A2511" t="s">
        <v>7690</v>
      </c>
      <c r="B2511" t="s">
        <v>25901</v>
      </c>
      <c r="C2511">
        <v>187.66666699999999</v>
      </c>
      <c r="D2511" t="s">
        <v>27859</v>
      </c>
      <c r="E2511" t="s">
        <v>27860</v>
      </c>
      <c r="F2511" t="s">
        <v>27861</v>
      </c>
      <c r="G2511" t="s">
        <v>27862</v>
      </c>
      <c r="H2511">
        <v>194.66666699999999</v>
      </c>
      <c r="I2511">
        <v>5</v>
      </c>
      <c r="J2511" t="s">
        <v>10683</v>
      </c>
      <c r="K2511" t="s">
        <v>10685</v>
      </c>
      <c r="L2511" t="s">
        <v>10803</v>
      </c>
      <c r="M2511" t="s">
        <v>10783</v>
      </c>
      <c r="N2511">
        <v>6</v>
      </c>
      <c r="O2511" t="s">
        <v>27863</v>
      </c>
      <c r="P2511" t="s">
        <v>10681</v>
      </c>
      <c r="Q2511">
        <v>0</v>
      </c>
    </row>
    <row r="2512" spans="1:17" x14ac:dyDescent="0.25">
      <c r="A2512" t="s">
        <v>7691</v>
      </c>
      <c r="B2512" t="s">
        <v>25902</v>
      </c>
      <c r="C2512">
        <v>89</v>
      </c>
      <c r="D2512" t="s">
        <v>27859</v>
      </c>
      <c r="E2512" t="s">
        <v>27860</v>
      </c>
      <c r="F2512" t="s">
        <v>27866</v>
      </c>
      <c r="G2512" t="s">
        <v>27862</v>
      </c>
      <c r="H2512">
        <v>109</v>
      </c>
      <c r="I2512">
        <v>18</v>
      </c>
      <c r="J2512" t="s">
        <v>10683</v>
      </c>
      <c r="K2512" t="s">
        <v>10685</v>
      </c>
      <c r="L2512" t="s">
        <v>10803</v>
      </c>
      <c r="M2512" t="s">
        <v>10783</v>
      </c>
      <c r="N2512">
        <v>6</v>
      </c>
      <c r="O2512" t="s">
        <v>27863</v>
      </c>
      <c r="P2512" t="s">
        <v>10681</v>
      </c>
      <c r="Q2512">
        <v>0</v>
      </c>
    </row>
    <row r="2513" spans="1:17" x14ac:dyDescent="0.25">
      <c r="A2513" t="s">
        <v>7692</v>
      </c>
      <c r="B2513" t="s">
        <v>25903</v>
      </c>
      <c r="C2513">
        <v>20</v>
      </c>
      <c r="D2513" t="s">
        <v>27859</v>
      </c>
      <c r="E2513" t="s">
        <v>27860</v>
      </c>
      <c r="F2513" t="s">
        <v>27865</v>
      </c>
      <c r="G2513" t="s">
        <v>27862</v>
      </c>
      <c r="H2513">
        <v>31</v>
      </c>
      <c r="I2513">
        <v>8</v>
      </c>
      <c r="J2513" t="s">
        <v>10683</v>
      </c>
      <c r="K2513" t="s">
        <v>10685</v>
      </c>
      <c r="L2513" t="s">
        <v>11051</v>
      </c>
      <c r="M2513" t="s">
        <v>10688</v>
      </c>
      <c r="N2513">
        <v>6</v>
      </c>
      <c r="O2513" t="s">
        <v>27863</v>
      </c>
      <c r="P2513" t="s">
        <v>10681</v>
      </c>
      <c r="Q2513">
        <v>0</v>
      </c>
    </row>
    <row r="2514" spans="1:17" x14ac:dyDescent="0.25">
      <c r="A2514" t="s">
        <v>7693</v>
      </c>
      <c r="B2514" t="s">
        <v>25905</v>
      </c>
      <c r="C2514">
        <v>138</v>
      </c>
      <c r="D2514" t="s">
        <v>27859</v>
      </c>
      <c r="E2514" t="s">
        <v>27860</v>
      </c>
      <c r="F2514" t="s">
        <v>27861</v>
      </c>
      <c r="G2514" t="s">
        <v>27862</v>
      </c>
      <c r="H2514">
        <v>157</v>
      </c>
      <c r="I2514">
        <v>19</v>
      </c>
      <c r="J2514" t="s">
        <v>10683</v>
      </c>
      <c r="K2514" t="s">
        <v>10685</v>
      </c>
      <c r="L2514" t="s">
        <v>10700</v>
      </c>
      <c r="M2514" t="s">
        <v>10702</v>
      </c>
      <c r="N2514">
        <v>6</v>
      </c>
      <c r="O2514" t="s">
        <v>27863</v>
      </c>
      <c r="P2514" t="s">
        <v>10681</v>
      </c>
      <c r="Q2514">
        <v>0</v>
      </c>
    </row>
    <row r="2515" spans="1:17" x14ac:dyDescent="0.25">
      <c r="A2515" t="s">
        <v>7694</v>
      </c>
      <c r="B2515" t="s">
        <v>25908</v>
      </c>
      <c r="C2515">
        <v>693</v>
      </c>
      <c r="D2515" t="s">
        <v>27859</v>
      </c>
      <c r="E2515" t="s">
        <v>27860</v>
      </c>
      <c r="F2515" t="s">
        <v>27866</v>
      </c>
      <c r="G2515" t="s">
        <v>27862</v>
      </c>
      <c r="H2515">
        <v>757</v>
      </c>
      <c r="I2515">
        <v>50</v>
      </c>
      <c r="J2515" t="s">
        <v>10683</v>
      </c>
      <c r="K2515" t="s">
        <v>10685</v>
      </c>
      <c r="L2515" t="s">
        <v>10694</v>
      </c>
      <c r="M2515" t="s">
        <v>10696</v>
      </c>
      <c r="N2515">
        <v>6</v>
      </c>
      <c r="O2515" t="s">
        <v>27863</v>
      </c>
      <c r="P2515" t="s">
        <v>10681</v>
      </c>
      <c r="Q2515">
        <v>0</v>
      </c>
    </row>
    <row r="2516" spans="1:17" x14ac:dyDescent="0.25">
      <c r="A2516" t="s">
        <v>7695</v>
      </c>
      <c r="B2516" t="s">
        <v>25909</v>
      </c>
      <c r="C2516">
        <v>50</v>
      </c>
      <c r="D2516" t="s">
        <v>27859</v>
      </c>
      <c r="E2516" t="s">
        <v>27860</v>
      </c>
      <c r="F2516" t="s">
        <v>27861</v>
      </c>
      <c r="G2516" t="s">
        <v>27862</v>
      </c>
      <c r="H2516">
        <v>59</v>
      </c>
      <c r="I2516">
        <v>7</v>
      </c>
      <c r="J2516" t="s">
        <v>10683</v>
      </c>
      <c r="K2516" t="s">
        <v>10685</v>
      </c>
      <c r="L2516" t="s">
        <v>10700</v>
      </c>
      <c r="M2516" t="s">
        <v>10702</v>
      </c>
      <c r="N2516">
        <v>6</v>
      </c>
      <c r="O2516" t="s">
        <v>27863</v>
      </c>
      <c r="P2516" t="s">
        <v>10681</v>
      </c>
      <c r="Q2516">
        <v>0</v>
      </c>
    </row>
    <row r="2517" spans="1:17" x14ac:dyDescent="0.25">
      <c r="A2517" t="s">
        <v>7696</v>
      </c>
      <c r="B2517" t="s">
        <v>25911</v>
      </c>
      <c r="C2517">
        <v>192</v>
      </c>
      <c r="D2517" t="s">
        <v>27859</v>
      </c>
      <c r="E2517" t="s">
        <v>27860</v>
      </c>
      <c r="F2517" t="s">
        <v>27861</v>
      </c>
      <c r="G2517" t="s">
        <v>27862</v>
      </c>
      <c r="H2517">
        <v>200</v>
      </c>
      <c r="I2517">
        <v>8</v>
      </c>
      <c r="J2517" t="s">
        <v>10683</v>
      </c>
      <c r="K2517" t="s">
        <v>10685</v>
      </c>
      <c r="L2517" t="s">
        <v>11212</v>
      </c>
      <c r="M2517" t="s">
        <v>10696</v>
      </c>
      <c r="N2517">
        <v>6</v>
      </c>
      <c r="O2517" t="s">
        <v>27863</v>
      </c>
      <c r="P2517" t="s">
        <v>10681</v>
      </c>
      <c r="Q2517">
        <v>0</v>
      </c>
    </row>
    <row r="2518" spans="1:17" x14ac:dyDescent="0.25">
      <c r="A2518" t="s">
        <v>7697</v>
      </c>
      <c r="B2518" t="s">
        <v>25912</v>
      </c>
      <c r="C2518">
        <v>208</v>
      </c>
      <c r="D2518" t="s">
        <v>27859</v>
      </c>
      <c r="E2518" t="s">
        <v>27860</v>
      </c>
      <c r="F2518" t="s">
        <v>27872</v>
      </c>
      <c r="G2518" t="s">
        <v>27862</v>
      </c>
      <c r="H2518">
        <v>208</v>
      </c>
      <c r="I2518">
        <v>0</v>
      </c>
      <c r="J2518" t="s">
        <v>10683</v>
      </c>
      <c r="K2518" t="s">
        <v>10685</v>
      </c>
      <c r="L2518" t="s">
        <v>10700</v>
      </c>
      <c r="M2518" t="s">
        <v>10702</v>
      </c>
      <c r="N2518">
        <v>6</v>
      </c>
      <c r="O2518" t="s">
        <v>27863</v>
      </c>
      <c r="P2518" t="s">
        <v>10681</v>
      </c>
      <c r="Q2518">
        <v>0</v>
      </c>
    </row>
    <row r="2519" spans="1:17" x14ac:dyDescent="0.25">
      <c r="A2519" t="s">
        <v>7697</v>
      </c>
      <c r="B2519" t="s">
        <v>25912</v>
      </c>
      <c r="C2519">
        <v>763.16666699999996</v>
      </c>
      <c r="D2519" t="s">
        <v>27859</v>
      </c>
      <c r="E2519" t="s">
        <v>27860</v>
      </c>
      <c r="F2519" t="s">
        <v>27871</v>
      </c>
      <c r="G2519" t="s">
        <v>27862</v>
      </c>
      <c r="H2519">
        <v>826.16666699999996</v>
      </c>
      <c r="I2519">
        <v>63</v>
      </c>
      <c r="J2519" t="s">
        <v>10683</v>
      </c>
      <c r="K2519" t="s">
        <v>10685</v>
      </c>
      <c r="L2519" t="s">
        <v>10700</v>
      </c>
      <c r="M2519" t="s">
        <v>10702</v>
      </c>
      <c r="N2519">
        <v>6</v>
      </c>
      <c r="O2519" t="s">
        <v>27863</v>
      </c>
      <c r="P2519" t="s">
        <v>10681</v>
      </c>
      <c r="Q2519">
        <v>0</v>
      </c>
    </row>
    <row r="2520" spans="1:17" x14ac:dyDescent="0.25">
      <c r="A2520" t="s">
        <v>7698</v>
      </c>
      <c r="B2520" t="s">
        <v>25913</v>
      </c>
      <c r="C2520">
        <v>0.5</v>
      </c>
      <c r="D2520" t="s">
        <v>27859</v>
      </c>
      <c r="E2520" t="s">
        <v>27860</v>
      </c>
      <c r="F2520" t="s">
        <v>27867</v>
      </c>
      <c r="G2520" t="s">
        <v>27867</v>
      </c>
      <c r="H2520">
        <v>0.5</v>
      </c>
      <c r="I2520">
        <v>0</v>
      </c>
      <c r="J2520" t="s">
        <v>10683</v>
      </c>
      <c r="K2520" t="s">
        <v>10685</v>
      </c>
      <c r="L2520" t="s">
        <v>10723</v>
      </c>
      <c r="M2520" t="s">
        <v>10709</v>
      </c>
      <c r="N2520">
        <v>6</v>
      </c>
      <c r="O2520" t="s">
        <v>27863</v>
      </c>
      <c r="P2520" t="s">
        <v>10681</v>
      </c>
      <c r="Q2520">
        <v>0</v>
      </c>
    </row>
    <row r="2521" spans="1:17" x14ac:dyDescent="0.25">
      <c r="A2521" t="s">
        <v>7698</v>
      </c>
      <c r="B2521" t="s">
        <v>25913</v>
      </c>
      <c r="C2521">
        <v>38</v>
      </c>
      <c r="D2521" t="s">
        <v>27859</v>
      </c>
      <c r="E2521" t="s">
        <v>27860</v>
      </c>
      <c r="F2521" t="s">
        <v>27861</v>
      </c>
      <c r="G2521" t="s">
        <v>27862</v>
      </c>
      <c r="H2521">
        <v>43</v>
      </c>
      <c r="I2521">
        <v>4</v>
      </c>
      <c r="J2521" t="s">
        <v>10683</v>
      </c>
      <c r="K2521" t="s">
        <v>10685</v>
      </c>
      <c r="L2521" t="s">
        <v>10723</v>
      </c>
      <c r="M2521" t="s">
        <v>10709</v>
      </c>
      <c r="N2521">
        <v>6</v>
      </c>
      <c r="O2521" t="s">
        <v>27863</v>
      </c>
      <c r="P2521" t="s">
        <v>10681</v>
      </c>
      <c r="Q2521">
        <v>0</v>
      </c>
    </row>
    <row r="2522" spans="1:17" x14ac:dyDescent="0.25">
      <c r="A2522" t="s">
        <v>7699</v>
      </c>
      <c r="B2522" t="s">
        <v>25914</v>
      </c>
      <c r="C2522">
        <v>18</v>
      </c>
      <c r="D2522" t="s">
        <v>27859</v>
      </c>
      <c r="E2522" t="s">
        <v>27860</v>
      </c>
      <c r="F2522" t="s">
        <v>27865</v>
      </c>
      <c r="G2522" t="s">
        <v>27862</v>
      </c>
      <c r="H2522">
        <v>24</v>
      </c>
      <c r="I2522">
        <v>6</v>
      </c>
      <c r="J2522" t="s">
        <v>10683</v>
      </c>
      <c r="K2522" t="s">
        <v>10685</v>
      </c>
      <c r="L2522" t="s">
        <v>10803</v>
      </c>
      <c r="M2522" t="s">
        <v>10783</v>
      </c>
      <c r="N2522">
        <v>6</v>
      </c>
      <c r="O2522" t="s">
        <v>27863</v>
      </c>
      <c r="P2522" t="s">
        <v>10681</v>
      </c>
      <c r="Q2522">
        <v>0</v>
      </c>
    </row>
    <row r="2523" spans="1:17" x14ac:dyDescent="0.25">
      <c r="A2523" t="s">
        <v>7701</v>
      </c>
      <c r="B2523" t="s">
        <v>25916</v>
      </c>
      <c r="C2523">
        <v>847.16666699999996</v>
      </c>
      <c r="D2523" t="s">
        <v>27859</v>
      </c>
      <c r="E2523" t="s">
        <v>27860</v>
      </c>
      <c r="F2523" t="s">
        <v>27871</v>
      </c>
      <c r="G2523" t="s">
        <v>27862</v>
      </c>
      <c r="H2523">
        <v>978.16666699999996</v>
      </c>
      <c r="I2523">
        <v>115</v>
      </c>
      <c r="J2523" t="s">
        <v>10683</v>
      </c>
      <c r="K2523" t="s">
        <v>10685</v>
      </c>
      <c r="L2523" t="s">
        <v>10694</v>
      </c>
      <c r="M2523" t="s">
        <v>10696</v>
      </c>
      <c r="N2523">
        <v>6</v>
      </c>
      <c r="O2523" t="s">
        <v>27863</v>
      </c>
      <c r="P2523" t="s">
        <v>10681</v>
      </c>
      <c r="Q2523">
        <v>0</v>
      </c>
    </row>
    <row r="2524" spans="1:17" x14ac:dyDescent="0.25">
      <c r="A2524" t="s">
        <v>7702</v>
      </c>
      <c r="B2524" t="s">
        <v>25920</v>
      </c>
      <c r="C2524">
        <v>140</v>
      </c>
      <c r="D2524" t="s">
        <v>27859</v>
      </c>
      <c r="E2524" t="s">
        <v>27860</v>
      </c>
      <c r="F2524" t="s">
        <v>27861</v>
      </c>
      <c r="G2524" t="s">
        <v>27862</v>
      </c>
      <c r="H2524">
        <v>149</v>
      </c>
      <c r="I2524">
        <v>9</v>
      </c>
      <c r="J2524" t="s">
        <v>10683</v>
      </c>
      <c r="K2524" t="s">
        <v>10685</v>
      </c>
      <c r="L2524" t="s">
        <v>10803</v>
      </c>
      <c r="M2524" t="s">
        <v>10783</v>
      </c>
      <c r="N2524">
        <v>6</v>
      </c>
      <c r="O2524" t="s">
        <v>27863</v>
      </c>
      <c r="P2524" t="s">
        <v>10681</v>
      </c>
      <c r="Q2524">
        <v>0</v>
      </c>
    </row>
    <row r="2525" spans="1:17" x14ac:dyDescent="0.25">
      <c r="A2525" t="s">
        <v>7703</v>
      </c>
      <c r="B2525" t="s">
        <v>25921</v>
      </c>
      <c r="C2525">
        <v>60</v>
      </c>
      <c r="D2525" t="s">
        <v>27859</v>
      </c>
      <c r="E2525" t="s">
        <v>27860</v>
      </c>
      <c r="F2525" t="s">
        <v>27865</v>
      </c>
      <c r="G2525" t="s">
        <v>27862</v>
      </c>
      <c r="H2525">
        <v>68</v>
      </c>
      <c r="I2525">
        <v>5</v>
      </c>
      <c r="J2525" t="s">
        <v>10683</v>
      </c>
      <c r="K2525" t="s">
        <v>10685</v>
      </c>
      <c r="L2525" t="s">
        <v>10803</v>
      </c>
      <c r="M2525" t="s">
        <v>10783</v>
      </c>
      <c r="N2525">
        <v>6</v>
      </c>
      <c r="O2525" t="s">
        <v>27863</v>
      </c>
      <c r="P2525" t="s">
        <v>10681</v>
      </c>
      <c r="Q2525">
        <v>0</v>
      </c>
    </row>
    <row r="2526" spans="1:17" x14ac:dyDescent="0.25">
      <c r="A2526" t="s">
        <v>7704</v>
      </c>
      <c r="B2526" t="s">
        <v>25922</v>
      </c>
      <c r="C2526">
        <v>366</v>
      </c>
      <c r="D2526" t="s">
        <v>27859</v>
      </c>
      <c r="E2526" t="s">
        <v>27860</v>
      </c>
      <c r="F2526" t="s">
        <v>27865</v>
      </c>
      <c r="G2526" t="s">
        <v>27862</v>
      </c>
      <c r="H2526">
        <v>386</v>
      </c>
      <c r="I2526">
        <v>9</v>
      </c>
      <c r="J2526" t="s">
        <v>10683</v>
      </c>
      <c r="K2526" t="s">
        <v>10685</v>
      </c>
      <c r="L2526" t="s">
        <v>10803</v>
      </c>
      <c r="M2526" t="s">
        <v>10783</v>
      </c>
      <c r="N2526">
        <v>6</v>
      </c>
      <c r="O2526" t="s">
        <v>27863</v>
      </c>
      <c r="P2526" t="s">
        <v>10681</v>
      </c>
      <c r="Q2526">
        <v>0</v>
      </c>
    </row>
    <row r="2527" spans="1:17" x14ac:dyDescent="0.25">
      <c r="A2527" t="s">
        <v>7705</v>
      </c>
      <c r="B2527" t="s">
        <v>25923</v>
      </c>
      <c r="C2527">
        <v>69</v>
      </c>
      <c r="D2527" t="s">
        <v>27859</v>
      </c>
      <c r="E2527" t="s">
        <v>27860</v>
      </c>
      <c r="F2527" t="s">
        <v>27866</v>
      </c>
      <c r="G2527" t="s">
        <v>27862</v>
      </c>
      <c r="H2527">
        <v>79</v>
      </c>
      <c r="I2527">
        <v>8</v>
      </c>
      <c r="J2527" t="s">
        <v>10683</v>
      </c>
      <c r="K2527" t="s">
        <v>10685</v>
      </c>
      <c r="L2527" t="s">
        <v>10826</v>
      </c>
      <c r="M2527" t="s">
        <v>10709</v>
      </c>
      <c r="N2527">
        <v>6</v>
      </c>
      <c r="O2527" t="s">
        <v>27863</v>
      </c>
      <c r="P2527" t="s">
        <v>10681</v>
      </c>
      <c r="Q2527">
        <v>0</v>
      </c>
    </row>
    <row r="2528" spans="1:17" x14ac:dyDescent="0.25">
      <c r="A2528" t="s">
        <v>7706</v>
      </c>
      <c r="B2528" t="s">
        <v>25924</v>
      </c>
      <c r="C2528">
        <v>115</v>
      </c>
      <c r="D2528" t="s">
        <v>27859</v>
      </c>
      <c r="E2528" t="s">
        <v>27860</v>
      </c>
      <c r="F2528" t="s">
        <v>27861</v>
      </c>
      <c r="G2528" t="s">
        <v>27862</v>
      </c>
      <c r="H2528">
        <v>125</v>
      </c>
      <c r="I2528">
        <v>7</v>
      </c>
      <c r="J2528" t="s">
        <v>10683</v>
      </c>
      <c r="K2528" t="s">
        <v>10685</v>
      </c>
      <c r="L2528" t="s">
        <v>10694</v>
      </c>
      <c r="M2528" t="s">
        <v>10696</v>
      </c>
      <c r="N2528">
        <v>6</v>
      </c>
      <c r="O2528" t="s">
        <v>27863</v>
      </c>
      <c r="P2528" t="s">
        <v>10681</v>
      </c>
      <c r="Q2528">
        <v>0</v>
      </c>
    </row>
    <row r="2529" spans="1:17" x14ac:dyDescent="0.25">
      <c r="A2529" t="s">
        <v>7707</v>
      </c>
      <c r="B2529" t="s">
        <v>25925</v>
      </c>
      <c r="C2529">
        <v>0.16666700000000001</v>
      </c>
      <c r="D2529" t="s">
        <v>27859</v>
      </c>
      <c r="E2529" t="s">
        <v>27860</v>
      </c>
      <c r="F2529" t="s">
        <v>27867</v>
      </c>
      <c r="G2529" t="s">
        <v>27867</v>
      </c>
      <c r="H2529">
        <v>0.16666700000000001</v>
      </c>
      <c r="I2529">
        <v>0</v>
      </c>
      <c r="J2529" t="s">
        <v>10683</v>
      </c>
      <c r="K2529" t="s">
        <v>10685</v>
      </c>
      <c r="L2529" t="s">
        <v>10781</v>
      </c>
      <c r="M2529" t="s">
        <v>10696</v>
      </c>
      <c r="N2529">
        <v>6</v>
      </c>
      <c r="O2529" t="s">
        <v>27863</v>
      </c>
      <c r="P2529" t="s">
        <v>10681</v>
      </c>
      <c r="Q2529">
        <v>0</v>
      </c>
    </row>
    <row r="2530" spans="1:17" x14ac:dyDescent="0.25">
      <c r="A2530" t="s">
        <v>7707</v>
      </c>
      <c r="B2530" t="s">
        <v>25925</v>
      </c>
      <c r="C2530">
        <v>87</v>
      </c>
      <c r="D2530" t="s">
        <v>27859</v>
      </c>
      <c r="E2530" t="s">
        <v>27860</v>
      </c>
      <c r="F2530" t="s">
        <v>27865</v>
      </c>
      <c r="G2530" t="s">
        <v>27862</v>
      </c>
      <c r="H2530">
        <v>92</v>
      </c>
      <c r="I2530">
        <v>3</v>
      </c>
      <c r="J2530" t="s">
        <v>10683</v>
      </c>
      <c r="K2530" t="s">
        <v>10685</v>
      </c>
      <c r="L2530" t="s">
        <v>10781</v>
      </c>
      <c r="M2530" t="s">
        <v>10696</v>
      </c>
      <c r="N2530">
        <v>6</v>
      </c>
      <c r="O2530" t="s">
        <v>27863</v>
      </c>
      <c r="P2530" t="s">
        <v>10681</v>
      </c>
      <c r="Q2530">
        <v>0</v>
      </c>
    </row>
    <row r="2531" spans="1:17" x14ac:dyDescent="0.25">
      <c r="A2531" t="s">
        <v>7708</v>
      </c>
      <c r="B2531" t="s">
        <v>25926</v>
      </c>
      <c r="C2531">
        <v>53.333333000000003</v>
      </c>
      <c r="D2531" t="s">
        <v>27859</v>
      </c>
      <c r="E2531" t="s">
        <v>27860</v>
      </c>
      <c r="F2531" t="s">
        <v>27865</v>
      </c>
      <c r="G2531" t="s">
        <v>27862</v>
      </c>
      <c r="H2531">
        <v>60.333333000000003</v>
      </c>
      <c r="I2531">
        <v>7</v>
      </c>
      <c r="J2531" t="s">
        <v>10683</v>
      </c>
      <c r="K2531" t="s">
        <v>10685</v>
      </c>
      <c r="L2531" t="s">
        <v>10837</v>
      </c>
      <c r="M2531" t="s">
        <v>10696</v>
      </c>
      <c r="N2531">
        <v>6</v>
      </c>
      <c r="O2531" t="s">
        <v>27863</v>
      </c>
      <c r="P2531" t="s">
        <v>10681</v>
      </c>
      <c r="Q2531">
        <v>0</v>
      </c>
    </row>
    <row r="2532" spans="1:17" x14ac:dyDescent="0.25">
      <c r="A2532" t="s">
        <v>7709</v>
      </c>
      <c r="B2532" t="s">
        <v>25929</v>
      </c>
      <c r="C2532">
        <v>55</v>
      </c>
      <c r="D2532" t="s">
        <v>27859</v>
      </c>
      <c r="E2532" t="s">
        <v>27860</v>
      </c>
      <c r="F2532" t="s">
        <v>27861</v>
      </c>
      <c r="G2532" t="s">
        <v>27862</v>
      </c>
      <c r="H2532">
        <v>78</v>
      </c>
      <c r="I2532">
        <v>23</v>
      </c>
      <c r="J2532" t="s">
        <v>10683</v>
      </c>
      <c r="K2532" t="s">
        <v>10685</v>
      </c>
      <c r="L2532" t="s">
        <v>10686</v>
      </c>
      <c r="M2532" t="s">
        <v>10688</v>
      </c>
      <c r="N2532">
        <v>6</v>
      </c>
      <c r="O2532" t="s">
        <v>27863</v>
      </c>
      <c r="P2532" t="s">
        <v>10681</v>
      </c>
      <c r="Q2532">
        <v>0</v>
      </c>
    </row>
    <row r="2533" spans="1:17" x14ac:dyDescent="0.25">
      <c r="A2533" t="s">
        <v>7710</v>
      </c>
      <c r="B2533" t="s">
        <v>25934</v>
      </c>
      <c r="C2533">
        <v>13</v>
      </c>
      <c r="D2533" t="s">
        <v>27859</v>
      </c>
      <c r="E2533" t="s">
        <v>27860</v>
      </c>
      <c r="F2533" t="s">
        <v>27861</v>
      </c>
      <c r="G2533" t="s">
        <v>27862</v>
      </c>
      <c r="H2533">
        <v>16</v>
      </c>
      <c r="I2533">
        <v>3</v>
      </c>
      <c r="J2533" t="s">
        <v>10683</v>
      </c>
      <c r="K2533" t="s">
        <v>10685</v>
      </c>
      <c r="L2533" t="s">
        <v>10991</v>
      </c>
      <c r="M2533" t="s">
        <v>10993</v>
      </c>
      <c r="N2533">
        <v>6</v>
      </c>
      <c r="O2533" t="s">
        <v>27863</v>
      </c>
      <c r="P2533" t="s">
        <v>10681</v>
      </c>
      <c r="Q2533">
        <v>0</v>
      </c>
    </row>
    <row r="2534" spans="1:17" x14ac:dyDescent="0.25">
      <c r="A2534" t="s">
        <v>7711</v>
      </c>
      <c r="B2534" t="s">
        <v>25937</v>
      </c>
      <c r="C2534">
        <v>67.5</v>
      </c>
      <c r="D2534" t="s">
        <v>27859</v>
      </c>
      <c r="E2534" t="s">
        <v>27860</v>
      </c>
      <c r="F2534" t="s">
        <v>27864</v>
      </c>
      <c r="G2534" t="s">
        <v>27862</v>
      </c>
      <c r="H2534">
        <v>74.5</v>
      </c>
      <c r="I2534">
        <v>6</v>
      </c>
      <c r="J2534" t="s">
        <v>10683</v>
      </c>
      <c r="K2534" t="s">
        <v>10685</v>
      </c>
      <c r="L2534" t="s">
        <v>10737</v>
      </c>
      <c r="M2534" t="s">
        <v>10709</v>
      </c>
      <c r="N2534">
        <v>6</v>
      </c>
      <c r="O2534" t="s">
        <v>27863</v>
      </c>
      <c r="P2534" t="s">
        <v>10681</v>
      </c>
      <c r="Q2534">
        <v>0</v>
      </c>
    </row>
    <row r="2535" spans="1:17" x14ac:dyDescent="0.25">
      <c r="A2535" t="s">
        <v>7712</v>
      </c>
      <c r="B2535" t="s">
        <v>25938</v>
      </c>
      <c r="C2535">
        <v>110.333333</v>
      </c>
      <c r="D2535" t="s">
        <v>27859</v>
      </c>
      <c r="E2535" t="s">
        <v>27860</v>
      </c>
      <c r="F2535" t="s">
        <v>27861</v>
      </c>
      <c r="G2535" t="s">
        <v>27862</v>
      </c>
      <c r="H2535">
        <v>127.333333</v>
      </c>
      <c r="I2535">
        <v>17</v>
      </c>
      <c r="J2535" t="s">
        <v>10683</v>
      </c>
      <c r="K2535" t="s">
        <v>10685</v>
      </c>
      <c r="L2535" t="s">
        <v>10732</v>
      </c>
      <c r="M2535" t="s">
        <v>10688</v>
      </c>
      <c r="N2535">
        <v>6</v>
      </c>
      <c r="O2535" t="s">
        <v>27863</v>
      </c>
      <c r="P2535" t="s">
        <v>10681</v>
      </c>
      <c r="Q2535">
        <v>0</v>
      </c>
    </row>
    <row r="2536" spans="1:17" x14ac:dyDescent="0.25">
      <c r="A2536" t="s">
        <v>7713</v>
      </c>
      <c r="B2536" t="s">
        <v>25939</v>
      </c>
      <c r="C2536">
        <v>325</v>
      </c>
      <c r="D2536" t="s">
        <v>27859</v>
      </c>
      <c r="E2536" t="s">
        <v>27860</v>
      </c>
      <c r="F2536" t="s">
        <v>27872</v>
      </c>
      <c r="G2536" t="s">
        <v>27862</v>
      </c>
      <c r="H2536">
        <v>325</v>
      </c>
      <c r="I2536">
        <v>0</v>
      </c>
      <c r="J2536" t="s">
        <v>10683</v>
      </c>
      <c r="K2536" t="s">
        <v>10685</v>
      </c>
      <c r="L2536" t="s">
        <v>11038</v>
      </c>
      <c r="M2536" t="s">
        <v>10709</v>
      </c>
      <c r="N2536">
        <v>6</v>
      </c>
      <c r="O2536" t="s">
        <v>27863</v>
      </c>
      <c r="P2536" t="s">
        <v>10681</v>
      </c>
      <c r="Q2536">
        <v>0</v>
      </c>
    </row>
    <row r="2537" spans="1:17" x14ac:dyDescent="0.25">
      <c r="A2537" t="s">
        <v>7713</v>
      </c>
      <c r="B2537" t="s">
        <v>25939</v>
      </c>
      <c r="C2537">
        <v>74.833332999999996</v>
      </c>
      <c r="D2537" t="s">
        <v>27859</v>
      </c>
      <c r="E2537" t="s">
        <v>27860</v>
      </c>
      <c r="F2537" t="s">
        <v>27871</v>
      </c>
      <c r="G2537" t="s">
        <v>27862</v>
      </c>
      <c r="H2537">
        <v>174.83333300000001</v>
      </c>
      <c r="I2537">
        <v>100</v>
      </c>
      <c r="J2537" t="s">
        <v>10683</v>
      </c>
      <c r="K2537" t="s">
        <v>10685</v>
      </c>
      <c r="L2537" t="s">
        <v>11038</v>
      </c>
      <c r="M2537" t="s">
        <v>10709</v>
      </c>
      <c r="N2537">
        <v>6</v>
      </c>
      <c r="O2537" t="s">
        <v>27863</v>
      </c>
      <c r="P2537" t="s">
        <v>10681</v>
      </c>
      <c r="Q2537">
        <v>0</v>
      </c>
    </row>
    <row r="2538" spans="1:17" x14ac:dyDescent="0.25">
      <c r="A2538" t="s">
        <v>7714</v>
      </c>
      <c r="B2538" t="s">
        <v>25940</v>
      </c>
      <c r="C2538">
        <v>80.166667000000004</v>
      </c>
      <c r="D2538" t="s">
        <v>27859</v>
      </c>
      <c r="E2538" t="s">
        <v>27860</v>
      </c>
      <c r="F2538" t="s">
        <v>27861</v>
      </c>
      <c r="G2538" t="s">
        <v>27862</v>
      </c>
      <c r="H2538">
        <v>86.166667000000004</v>
      </c>
      <c r="I2538">
        <v>6</v>
      </c>
      <c r="J2538" t="s">
        <v>10683</v>
      </c>
      <c r="K2538" t="s">
        <v>10685</v>
      </c>
      <c r="L2538" t="s">
        <v>10737</v>
      </c>
      <c r="M2538" t="s">
        <v>10709</v>
      </c>
      <c r="N2538">
        <v>6</v>
      </c>
      <c r="O2538" t="s">
        <v>27863</v>
      </c>
      <c r="P2538" t="s">
        <v>10681</v>
      </c>
      <c r="Q2538">
        <v>0</v>
      </c>
    </row>
    <row r="2539" spans="1:17" x14ac:dyDescent="0.25">
      <c r="A2539" t="s">
        <v>7715</v>
      </c>
      <c r="B2539" t="s">
        <v>25941</v>
      </c>
      <c r="C2539">
        <v>0</v>
      </c>
      <c r="D2539" t="s">
        <v>27859</v>
      </c>
      <c r="E2539" t="s">
        <v>27860</v>
      </c>
      <c r="F2539" t="s">
        <v>27865</v>
      </c>
      <c r="G2539" t="s">
        <v>27862</v>
      </c>
      <c r="H2539">
        <v>0.16666700000000001</v>
      </c>
      <c r="I2539">
        <v>0</v>
      </c>
      <c r="J2539" t="s">
        <v>10683</v>
      </c>
      <c r="K2539" t="s">
        <v>10685</v>
      </c>
      <c r="L2539" t="s">
        <v>11198</v>
      </c>
      <c r="M2539" t="s">
        <v>10783</v>
      </c>
      <c r="N2539">
        <v>6</v>
      </c>
      <c r="O2539" t="s">
        <v>27863</v>
      </c>
      <c r="P2539" t="s">
        <v>10681</v>
      </c>
      <c r="Q2539">
        <v>0</v>
      </c>
    </row>
    <row r="2540" spans="1:17" x14ac:dyDescent="0.25">
      <c r="A2540" t="s">
        <v>7716</v>
      </c>
      <c r="B2540" t="s">
        <v>25942</v>
      </c>
      <c r="C2540">
        <v>37</v>
      </c>
      <c r="D2540" t="s">
        <v>27859</v>
      </c>
      <c r="E2540" t="s">
        <v>27860</v>
      </c>
      <c r="F2540" t="s">
        <v>27864</v>
      </c>
      <c r="G2540" t="s">
        <v>27862</v>
      </c>
      <c r="H2540">
        <v>50</v>
      </c>
      <c r="I2540">
        <v>12</v>
      </c>
      <c r="J2540" t="s">
        <v>10683</v>
      </c>
      <c r="K2540" t="s">
        <v>10685</v>
      </c>
      <c r="L2540" t="s">
        <v>10732</v>
      </c>
      <c r="M2540" t="s">
        <v>10688</v>
      </c>
      <c r="N2540">
        <v>6</v>
      </c>
      <c r="O2540" t="s">
        <v>27863</v>
      </c>
      <c r="P2540" t="s">
        <v>10681</v>
      </c>
      <c r="Q2540">
        <v>0</v>
      </c>
    </row>
    <row r="2541" spans="1:17" x14ac:dyDescent="0.25">
      <c r="A2541" t="s">
        <v>7717</v>
      </c>
      <c r="B2541" t="s">
        <v>25943</v>
      </c>
      <c r="C2541">
        <v>0</v>
      </c>
      <c r="D2541" t="s">
        <v>27859</v>
      </c>
      <c r="E2541" t="s">
        <v>27860</v>
      </c>
      <c r="F2541" t="s">
        <v>27865</v>
      </c>
      <c r="G2541" t="s">
        <v>27862</v>
      </c>
      <c r="H2541">
        <v>1.3333330000000001</v>
      </c>
      <c r="I2541">
        <v>1</v>
      </c>
      <c r="J2541" t="s">
        <v>10683</v>
      </c>
      <c r="K2541" t="s">
        <v>10685</v>
      </c>
      <c r="L2541" t="s">
        <v>11198</v>
      </c>
      <c r="M2541" t="s">
        <v>10783</v>
      </c>
      <c r="N2541">
        <v>6</v>
      </c>
      <c r="O2541" t="s">
        <v>27863</v>
      </c>
      <c r="P2541" t="s">
        <v>10681</v>
      </c>
      <c r="Q2541">
        <v>0</v>
      </c>
    </row>
    <row r="2542" spans="1:17" x14ac:dyDescent="0.25">
      <c r="A2542" t="s">
        <v>7719</v>
      </c>
      <c r="B2542" t="s">
        <v>25945</v>
      </c>
      <c r="C2542">
        <v>0</v>
      </c>
      <c r="D2542" t="s">
        <v>27859</v>
      </c>
      <c r="E2542" t="s">
        <v>27860</v>
      </c>
      <c r="F2542" t="s">
        <v>27861</v>
      </c>
      <c r="G2542" t="s">
        <v>27862</v>
      </c>
      <c r="H2542">
        <v>2.8333330000000001</v>
      </c>
      <c r="I2542">
        <v>2</v>
      </c>
      <c r="J2542" t="s">
        <v>10683</v>
      </c>
      <c r="K2542" t="s">
        <v>10685</v>
      </c>
      <c r="L2542" t="s">
        <v>10803</v>
      </c>
      <c r="M2542" t="s">
        <v>10783</v>
      </c>
      <c r="N2542">
        <v>6</v>
      </c>
      <c r="O2542" t="s">
        <v>27863</v>
      </c>
      <c r="P2542" t="s">
        <v>10681</v>
      </c>
      <c r="Q2542">
        <v>0</v>
      </c>
    </row>
    <row r="2543" spans="1:17" x14ac:dyDescent="0.25">
      <c r="A2543" t="s">
        <v>7720</v>
      </c>
      <c r="B2543" t="s">
        <v>25950</v>
      </c>
      <c r="C2543">
        <v>59.666666999999997</v>
      </c>
      <c r="D2543" t="s">
        <v>27859</v>
      </c>
      <c r="E2543" t="s">
        <v>27860</v>
      </c>
      <c r="F2543" t="s">
        <v>27871</v>
      </c>
      <c r="G2543" t="s">
        <v>27862</v>
      </c>
      <c r="H2543">
        <v>92.666667000000004</v>
      </c>
      <c r="I2543">
        <v>26</v>
      </c>
      <c r="J2543" t="s">
        <v>10683</v>
      </c>
      <c r="K2543" t="s">
        <v>10685</v>
      </c>
      <c r="L2543" t="s">
        <v>10686</v>
      </c>
      <c r="M2543" t="s">
        <v>10688</v>
      </c>
      <c r="N2543">
        <v>6</v>
      </c>
      <c r="O2543" t="s">
        <v>27863</v>
      </c>
      <c r="P2543" t="s">
        <v>10681</v>
      </c>
      <c r="Q2543">
        <v>0</v>
      </c>
    </row>
    <row r="2544" spans="1:17" x14ac:dyDescent="0.25">
      <c r="A2544" t="s">
        <v>7721</v>
      </c>
      <c r="B2544" t="s">
        <v>25951</v>
      </c>
      <c r="C2544">
        <v>108.833333</v>
      </c>
      <c r="D2544" t="s">
        <v>27859</v>
      </c>
      <c r="E2544" t="s">
        <v>27860</v>
      </c>
      <c r="F2544" t="s">
        <v>27861</v>
      </c>
      <c r="G2544" t="s">
        <v>27862</v>
      </c>
      <c r="H2544">
        <v>121.833333</v>
      </c>
      <c r="I2544">
        <v>13</v>
      </c>
      <c r="J2544" t="s">
        <v>10683</v>
      </c>
      <c r="K2544" t="s">
        <v>10685</v>
      </c>
      <c r="L2544" t="s">
        <v>10700</v>
      </c>
      <c r="M2544" t="s">
        <v>10702</v>
      </c>
      <c r="N2544">
        <v>6</v>
      </c>
      <c r="O2544" t="s">
        <v>27863</v>
      </c>
      <c r="P2544" t="s">
        <v>10681</v>
      </c>
      <c r="Q2544">
        <v>0</v>
      </c>
    </row>
    <row r="2545" spans="1:17" x14ac:dyDescent="0.25">
      <c r="A2545" t="s">
        <v>7722</v>
      </c>
      <c r="B2545" t="s">
        <v>25952</v>
      </c>
      <c r="C2545">
        <v>192</v>
      </c>
      <c r="D2545" t="s">
        <v>27859</v>
      </c>
      <c r="E2545" t="s">
        <v>27860</v>
      </c>
      <c r="F2545" t="s">
        <v>27872</v>
      </c>
      <c r="G2545" t="s">
        <v>27862</v>
      </c>
      <c r="H2545">
        <v>192</v>
      </c>
      <c r="I2545">
        <v>0</v>
      </c>
      <c r="J2545" t="s">
        <v>10683</v>
      </c>
      <c r="K2545" t="s">
        <v>10685</v>
      </c>
      <c r="L2545" t="s">
        <v>10991</v>
      </c>
      <c r="M2545" t="s">
        <v>10993</v>
      </c>
      <c r="N2545">
        <v>6</v>
      </c>
      <c r="O2545" t="s">
        <v>27863</v>
      </c>
      <c r="P2545" t="s">
        <v>10681</v>
      </c>
      <c r="Q2545">
        <v>0</v>
      </c>
    </row>
    <row r="2546" spans="1:17" x14ac:dyDescent="0.25">
      <c r="A2546" t="s">
        <v>7722</v>
      </c>
      <c r="B2546" t="s">
        <v>25952</v>
      </c>
      <c r="C2546">
        <v>153.16666699999999</v>
      </c>
      <c r="D2546" t="s">
        <v>27859</v>
      </c>
      <c r="E2546" t="s">
        <v>27860</v>
      </c>
      <c r="F2546" t="s">
        <v>27861</v>
      </c>
      <c r="G2546" t="s">
        <v>27862</v>
      </c>
      <c r="H2546">
        <v>169.16666699999999</v>
      </c>
      <c r="I2546">
        <v>16</v>
      </c>
      <c r="J2546" t="s">
        <v>10683</v>
      </c>
      <c r="K2546" t="s">
        <v>10685</v>
      </c>
      <c r="L2546" t="s">
        <v>10991</v>
      </c>
      <c r="M2546" t="s">
        <v>10993</v>
      </c>
      <c r="N2546">
        <v>6</v>
      </c>
      <c r="O2546" t="s">
        <v>27863</v>
      </c>
      <c r="P2546" t="s">
        <v>10681</v>
      </c>
      <c r="Q2546">
        <v>0</v>
      </c>
    </row>
    <row r="2547" spans="1:17" x14ac:dyDescent="0.25">
      <c r="A2547" t="s">
        <v>7723</v>
      </c>
      <c r="B2547" t="s">
        <v>25957</v>
      </c>
      <c r="C2547">
        <v>90</v>
      </c>
      <c r="D2547" t="s">
        <v>27859</v>
      </c>
      <c r="E2547" t="s">
        <v>27860</v>
      </c>
      <c r="F2547" t="s">
        <v>27861</v>
      </c>
      <c r="G2547" t="s">
        <v>27862</v>
      </c>
      <c r="H2547">
        <v>104</v>
      </c>
      <c r="I2547">
        <v>14</v>
      </c>
      <c r="J2547" t="s">
        <v>10683</v>
      </c>
      <c r="K2547" t="s">
        <v>10685</v>
      </c>
      <c r="L2547" t="s">
        <v>10826</v>
      </c>
      <c r="M2547" t="s">
        <v>10709</v>
      </c>
      <c r="N2547">
        <v>6</v>
      </c>
      <c r="O2547" t="s">
        <v>27863</v>
      </c>
      <c r="P2547" t="s">
        <v>10681</v>
      </c>
      <c r="Q2547">
        <v>0</v>
      </c>
    </row>
    <row r="2548" spans="1:17" x14ac:dyDescent="0.25">
      <c r="A2548" t="s">
        <v>7724</v>
      </c>
      <c r="B2548" t="s">
        <v>25958</v>
      </c>
      <c r="C2548">
        <v>38</v>
      </c>
      <c r="D2548" t="s">
        <v>27859</v>
      </c>
      <c r="E2548" t="s">
        <v>27860</v>
      </c>
      <c r="F2548" t="s">
        <v>27864</v>
      </c>
      <c r="G2548" t="s">
        <v>27862</v>
      </c>
      <c r="H2548">
        <v>42</v>
      </c>
      <c r="I2548">
        <v>4</v>
      </c>
      <c r="J2548" t="s">
        <v>10683</v>
      </c>
      <c r="K2548" t="s">
        <v>10685</v>
      </c>
      <c r="L2548" t="s">
        <v>10826</v>
      </c>
      <c r="M2548" t="s">
        <v>10709</v>
      </c>
      <c r="N2548">
        <v>6</v>
      </c>
      <c r="O2548" t="s">
        <v>27863</v>
      </c>
      <c r="P2548" t="s">
        <v>10681</v>
      </c>
      <c r="Q2548">
        <v>0</v>
      </c>
    </row>
    <row r="2549" spans="1:17" x14ac:dyDescent="0.25">
      <c r="A2549" t="s">
        <v>7725</v>
      </c>
      <c r="B2549" t="s">
        <v>25964</v>
      </c>
      <c r="C2549">
        <v>1</v>
      </c>
      <c r="D2549" t="s">
        <v>27859</v>
      </c>
      <c r="E2549" t="s">
        <v>27860</v>
      </c>
      <c r="F2549" t="s">
        <v>27873</v>
      </c>
      <c r="G2549" t="s">
        <v>27862</v>
      </c>
      <c r="H2549">
        <v>1</v>
      </c>
      <c r="I2549">
        <v>0</v>
      </c>
      <c r="J2549" t="s">
        <v>10752</v>
      </c>
      <c r="K2549" t="s">
        <v>10685</v>
      </c>
      <c r="L2549" t="s">
        <v>10686</v>
      </c>
      <c r="M2549" t="s">
        <v>10688</v>
      </c>
      <c r="N2549">
        <v>6</v>
      </c>
      <c r="O2549" t="s">
        <v>27863</v>
      </c>
      <c r="P2549" t="s">
        <v>10751</v>
      </c>
      <c r="Q2549">
        <v>0</v>
      </c>
    </row>
    <row r="2550" spans="1:17" x14ac:dyDescent="0.25">
      <c r="A2550" t="s">
        <v>7726</v>
      </c>
      <c r="B2550" t="s">
        <v>25967</v>
      </c>
      <c r="C2550">
        <v>94</v>
      </c>
      <c r="D2550" t="s">
        <v>27859</v>
      </c>
      <c r="E2550" t="s">
        <v>27860</v>
      </c>
      <c r="F2550" t="s">
        <v>27864</v>
      </c>
      <c r="G2550" t="s">
        <v>27862</v>
      </c>
      <c r="H2550">
        <v>106</v>
      </c>
      <c r="I2550">
        <v>10</v>
      </c>
      <c r="J2550" t="s">
        <v>10683</v>
      </c>
      <c r="K2550" t="s">
        <v>10685</v>
      </c>
      <c r="L2550" t="s">
        <v>10700</v>
      </c>
      <c r="M2550" t="s">
        <v>10702</v>
      </c>
      <c r="N2550">
        <v>6</v>
      </c>
      <c r="O2550" t="s">
        <v>27863</v>
      </c>
      <c r="P2550" t="s">
        <v>10681</v>
      </c>
      <c r="Q2550">
        <v>0</v>
      </c>
    </row>
    <row r="2551" spans="1:17" x14ac:dyDescent="0.25">
      <c r="A2551" t="s">
        <v>7727</v>
      </c>
      <c r="B2551" t="s">
        <v>25968</v>
      </c>
      <c r="C2551">
        <v>81</v>
      </c>
      <c r="D2551" t="s">
        <v>27859</v>
      </c>
      <c r="E2551" t="s">
        <v>27860</v>
      </c>
      <c r="F2551" t="s">
        <v>27864</v>
      </c>
      <c r="G2551" t="s">
        <v>27862</v>
      </c>
      <c r="H2551">
        <v>94</v>
      </c>
      <c r="I2551">
        <v>9</v>
      </c>
      <c r="J2551" t="s">
        <v>10683</v>
      </c>
      <c r="K2551" t="s">
        <v>10685</v>
      </c>
      <c r="L2551" t="s">
        <v>10700</v>
      </c>
      <c r="M2551" t="s">
        <v>10702</v>
      </c>
      <c r="N2551">
        <v>6</v>
      </c>
      <c r="O2551" t="s">
        <v>27863</v>
      </c>
      <c r="P2551" t="s">
        <v>10681</v>
      </c>
      <c r="Q2551">
        <v>0</v>
      </c>
    </row>
    <row r="2552" spans="1:17" x14ac:dyDescent="0.25">
      <c r="A2552" t="s">
        <v>7728</v>
      </c>
      <c r="B2552" t="s">
        <v>25969</v>
      </c>
      <c r="C2552">
        <v>49</v>
      </c>
      <c r="D2552" t="s">
        <v>27859</v>
      </c>
      <c r="E2552" t="s">
        <v>27860</v>
      </c>
      <c r="F2552" t="s">
        <v>27861</v>
      </c>
      <c r="G2552" t="s">
        <v>27862</v>
      </c>
      <c r="H2552">
        <v>60</v>
      </c>
      <c r="I2552">
        <v>10</v>
      </c>
      <c r="J2552" t="s">
        <v>10683</v>
      </c>
      <c r="K2552" t="s">
        <v>10685</v>
      </c>
      <c r="L2552" t="s">
        <v>10837</v>
      </c>
      <c r="M2552" t="s">
        <v>10696</v>
      </c>
      <c r="N2552">
        <v>6</v>
      </c>
      <c r="O2552" t="s">
        <v>27863</v>
      </c>
      <c r="P2552" t="s">
        <v>10681</v>
      </c>
      <c r="Q2552">
        <v>0</v>
      </c>
    </row>
    <row r="2553" spans="1:17" x14ac:dyDescent="0.25">
      <c r="A2553" t="s">
        <v>7729</v>
      </c>
      <c r="B2553" t="s">
        <v>25970</v>
      </c>
      <c r="C2553">
        <v>44</v>
      </c>
      <c r="D2553" t="s">
        <v>27859</v>
      </c>
      <c r="E2553" t="s">
        <v>27860</v>
      </c>
      <c r="F2553" t="s">
        <v>27861</v>
      </c>
      <c r="G2553" t="s">
        <v>27862</v>
      </c>
      <c r="H2553">
        <v>51</v>
      </c>
      <c r="I2553">
        <v>2</v>
      </c>
      <c r="J2553" t="s">
        <v>10683</v>
      </c>
      <c r="K2553" t="s">
        <v>10685</v>
      </c>
      <c r="L2553" t="s">
        <v>10761</v>
      </c>
      <c r="M2553" t="s">
        <v>10709</v>
      </c>
      <c r="N2553">
        <v>6</v>
      </c>
      <c r="O2553" t="s">
        <v>27863</v>
      </c>
      <c r="P2553" t="s">
        <v>10681</v>
      </c>
      <c r="Q2553">
        <v>0</v>
      </c>
    </row>
    <row r="2554" spans="1:17" x14ac:dyDescent="0.25">
      <c r="A2554" t="s">
        <v>7730</v>
      </c>
      <c r="B2554" t="s">
        <v>25973</v>
      </c>
      <c r="C2554">
        <v>138.83333300000001</v>
      </c>
      <c r="D2554" t="s">
        <v>27859</v>
      </c>
      <c r="E2554" t="s">
        <v>27860</v>
      </c>
      <c r="F2554" t="s">
        <v>27864</v>
      </c>
      <c r="G2554" t="s">
        <v>27862</v>
      </c>
      <c r="H2554">
        <v>161.83333300000001</v>
      </c>
      <c r="I2554">
        <v>21</v>
      </c>
      <c r="J2554" t="s">
        <v>10683</v>
      </c>
      <c r="K2554" t="s">
        <v>10685</v>
      </c>
      <c r="L2554" t="s">
        <v>10700</v>
      </c>
      <c r="M2554" t="s">
        <v>10702</v>
      </c>
      <c r="N2554">
        <v>6</v>
      </c>
      <c r="O2554" t="s">
        <v>27863</v>
      </c>
      <c r="P2554" t="s">
        <v>10681</v>
      </c>
      <c r="Q2554">
        <v>0</v>
      </c>
    </row>
    <row r="2555" spans="1:17" x14ac:dyDescent="0.25">
      <c r="A2555" t="s">
        <v>7731</v>
      </c>
      <c r="B2555" t="s">
        <v>25978</v>
      </c>
      <c r="C2555">
        <v>256</v>
      </c>
      <c r="D2555" t="s">
        <v>27859</v>
      </c>
      <c r="E2555" t="s">
        <v>27860</v>
      </c>
      <c r="F2555" t="s">
        <v>27872</v>
      </c>
      <c r="G2555" t="s">
        <v>27862</v>
      </c>
      <c r="H2555">
        <v>256</v>
      </c>
      <c r="I2555">
        <v>0</v>
      </c>
      <c r="J2555" t="s">
        <v>10683</v>
      </c>
      <c r="K2555" t="s">
        <v>10685</v>
      </c>
      <c r="L2555" t="s">
        <v>10781</v>
      </c>
      <c r="M2555" t="s">
        <v>10696</v>
      </c>
      <c r="N2555">
        <v>6</v>
      </c>
      <c r="O2555" t="s">
        <v>27863</v>
      </c>
      <c r="P2555" t="s">
        <v>10681</v>
      </c>
      <c r="Q2555">
        <v>0</v>
      </c>
    </row>
    <row r="2556" spans="1:17" x14ac:dyDescent="0.25">
      <c r="A2556" t="s">
        <v>7731</v>
      </c>
      <c r="B2556" t="s">
        <v>25978</v>
      </c>
      <c r="C2556">
        <v>675.66666699999996</v>
      </c>
      <c r="D2556" t="s">
        <v>27859</v>
      </c>
      <c r="E2556" t="s">
        <v>27860</v>
      </c>
      <c r="F2556" t="s">
        <v>27871</v>
      </c>
      <c r="G2556" t="s">
        <v>27862</v>
      </c>
      <c r="H2556">
        <v>727.66666699999996</v>
      </c>
      <c r="I2556">
        <v>52</v>
      </c>
      <c r="J2556" t="s">
        <v>10683</v>
      </c>
      <c r="K2556" t="s">
        <v>10685</v>
      </c>
      <c r="L2556" t="s">
        <v>10781</v>
      </c>
      <c r="M2556" t="s">
        <v>10696</v>
      </c>
      <c r="N2556">
        <v>6</v>
      </c>
      <c r="O2556" t="s">
        <v>27863</v>
      </c>
      <c r="P2556" t="s">
        <v>10681</v>
      </c>
      <c r="Q2556">
        <v>0</v>
      </c>
    </row>
    <row r="2557" spans="1:17" x14ac:dyDescent="0.25">
      <c r="A2557" t="s">
        <v>8233</v>
      </c>
      <c r="B2557" t="s">
        <v>25983</v>
      </c>
      <c r="C2557">
        <v>420</v>
      </c>
      <c r="D2557" t="s">
        <v>27859</v>
      </c>
      <c r="E2557" t="s">
        <v>27860</v>
      </c>
      <c r="F2557" t="s">
        <v>27872</v>
      </c>
      <c r="G2557" t="s">
        <v>27862</v>
      </c>
      <c r="H2557">
        <v>420</v>
      </c>
      <c r="I2557">
        <v>0</v>
      </c>
      <c r="J2557" t="s">
        <v>10683</v>
      </c>
      <c r="K2557" t="s">
        <v>10685</v>
      </c>
      <c r="L2557" t="s">
        <v>10686</v>
      </c>
      <c r="M2557" t="s">
        <v>10688</v>
      </c>
      <c r="N2557">
        <v>3</v>
      </c>
      <c r="O2557" t="s">
        <v>27863</v>
      </c>
      <c r="P2557" t="s">
        <v>10681</v>
      </c>
      <c r="Q2557">
        <v>0</v>
      </c>
    </row>
    <row r="2558" spans="1:17" x14ac:dyDescent="0.25">
      <c r="A2558" t="s">
        <v>8233</v>
      </c>
      <c r="B2558" t="s">
        <v>25983</v>
      </c>
      <c r="C2558">
        <v>129</v>
      </c>
      <c r="D2558" t="s">
        <v>27859</v>
      </c>
      <c r="E2558" t="s">
        <v>27860</v>
      </c>
      <c r="F2558" t="s">
        <v>27861</v>
      </c>
      <c r="G2558" t="s">
        <v>27862</v>
      </c>
      <c r="H2558">
        <v>137</v>
      </c>
      <c r="I2558">
        <v>8</v>
      </c>
      <c r="J2558" t="s">
        <v>10683</v>
      </c>
      <c r="K2558" t="s">
        <v>10685</v>
      </c>
      <c r="L2558" t="s">
        <v>10686</v>
      </c>
      <c r="M2558" t="s">
        <v>10688</v>
      </c>
      <c r="N2558">
        <v>3</v>
      </c>
      <c r="O2558" t="s">
        <v>27863</v>
      </c>
      <c r="P2558" t="s">
        <v>10681</v>
      </c>
      <c r="Q2558">
        <v>0</v>
      </c>
    </row>
    <row r="2559" spans="1:17" x14ac:dyDescent="0.25">
      <c r="A2559" t="s">
        <v>7733</v>
      </c>
      <c r="B2559" t="s">
        <v>25984</v>
      </c>
      <c r="C2559">
        <v>2040</v>
      </c>
      <c r="D2559" t="s">
        <v>27859</v>
      </c>
      <c r="E2559" t="s">
        <v>27860</v>
      </c>
      <c r="F2559" t="s">
        <v>27872</v>
      </c>
      <c r="G2559" t="s">
        <v>27862</v>
      </c>
      <c r="H2559">
        <v>2040</v>
      </c>
      <c r="I2559">
        <v>0</v>
      </c>
      <c r="J2559" t="s">
        <v>10683</v>
      </c>
      <c r="K2559" t="s">
        <v>10685</v>
      </c>
      <c r="L2559" t="s">
        <v>10686</v>
      </c>
      <c r="M2559" t="s">
        <v>10688</v>
      </c>
      <c r="N2559">
        <v>6</v>
      </c>
      <c r="O2559" t="s">
        <v>27863</v>
      </c>
      <c r="P2559" t="s">
        <v>10681</v>
      </c>
      <c r="Q2559">
        <v>0</v>
      </c>
    </row>
    <row r="2560" spans="1:17" x14ac:dyDescent="0.25">
      <c r="A2560" t="s">
        <v>7733</v>
      </c>
      <c r="B2560" t="s">
        <v>25984</v>
      </c>
      <c r="C2560">
        <v>628</v>
      </c>
      <c r="D2560" t="s">
        <v>27859</v>
      </c>
      <c r="E2560" t="s">
        <v>27860</v>
      </c>
      <c r="F2560" t="s">
        <v>27871</v>
      </c>
      <c r="G2560" t="s">
        <v>27862</v>
      </c>
      <c r="H2560">
        <v>729</v>
      </c>
      <c r="I2560">
        <v>101</v>
      </c>
      <c r="J2560" t="s">
        <v>10683</v>
      </c>
      <c r="K2560" t="s">
        <v>10685</v>
      </c>
      <c r="L2560" t="s">
        <v>10686</v>
      </c>
      <c r="M2560" t="s">
        <v>10688</v>
      </c>
      <c r="N2560">
        <v>6</v>
      </c>
      <c r="O2560" t="s">
        <v>27863</v>
      </c>
      <c r="P2560" t="s">
        <v>10681</v>
      </c>
      <c r="Q2560">
        <v>0</v>
      </c>
    </row>
    <row r="2561" spans="1:17" x14ac:dyDescent="0.25">
      <c r="A2561" t="s">
        <v>7734</v>
      </c>
      <c r="B2561" t="s">
        <v>25985</v>
      </c>
      <c r="C2561">
        <v>96</v>
      </c>
      <c r="D2561" t="s">
        <v>27859</v>
      </c>
      <c r="E2561" t="s">
        <v>27860</v>
      </c>
      <c r="F2561" t="s">
        <v>27872</v>
      </c>
      <c r="G2561" t="s">
        <v>27862</v>
      </c>
      <c r="H2561">
        <v>96</v>
      </c>
      <c r="I2561">
        <v>0</v>
      </c>
      <c r="J2561" t="s">
        <v>10683</v>
      </c>
      <c r="K2561" t="s">
        <v>10685</v>
      </c>
      <c r="L2561" t="s">
        <v>11805</v>
      </c>
      <c r="M2561" t="s">
        <v>10709</v>
      </c>
      <c r="N2561">
        <v>6</v>
      </c>
      <c r="O2561" t="s">
        <v>27863</v>
      </c>
      <c r="P2561" t="s">
        <v>10681</v>
      </c>
      <c r="Q2561">
        <v>0</v>
      </c>
    </row>
    <row r="2562" spans="1:17" x14ac:dyDescent="0.25">
      <c r="A2562" t="s">
        <v>7734</v>
      </c>
      <c r="B2562" t="s">
        <v>25985</v>
      </c>
      <c r="C2562">
        <v>5</v>
      </c>
      <c r="D2562" t="s">
        <v>27859</v>
      </c>
      <c r="E2562" t="s">
        <v>27860</v>
      </c>
      <c r="F2562" t="s">
        <v>27864</v>
      </c>
      <c r="G2562" t="s">
        <v>27862</v>
      </c>
      <c r="H2562">
        <v>6</v>
      </c>
      <c r="I2562">
        <v>1</v>
      </c>
      <c r="J2562" t="s">
        <v>10683</v>
      </c>
      <c r="K2562" t="s">
        <v>10685</v>
      </c>
      <c r="L2562" t="s">
        <v>11805</v>
      </c>
      <c r="M2562" t="s">
        <v>10709</v>
      </c>
      <c r="N2562">
        <v>6</v>
      </c>
      <c r="O2562" t="s">
        <v>27863</v>
      </c>
      <c r="P2562" t="s">
        <v>10681</v>
      </c>
      <c r="Q2562">
        <v>0</v>
      </c>
    </row>
    <row r="2563" spans="1:17" x14ac:dyDescent="0.25">
      <c r="A2563" t="s">
        <v>7735</v>
      </c>
      <c r="B2563" t="s">
        <v>25988</v>
      </c>
      <c r="C2563">
        <v>0</v>
      </c>
      <c r="D2563" t="s">
        <v>27859</v>
      </c>
      <c r="E2563" t="s">
        <v>27860</v>
      </c>
      <c r="F2563" t="s">
        <v>27865</v>
      </c>
      <c r="G2563" t="s">
        <v>27862</v>
      </c>
      <c r="H2563">
        <v>0.5</v>
      </c>
      <c r="I2563">
        <v>0</v>
      </c>
      <c r="J2563" t="s">
        <v>10683</v>
      </c>
      <c r="K2563" t="s">
        <v>10685</v>
      </c>
      <c r="L2563" t="s">
        <v>10793</v>
      </c>
      <c r="M2563" t="s">
        <v>10783</v>
      </c>
      <c r="N2563">
        <v>6</v>
      </c>
      <c r="O2563" t="s">
        <v>27863</v>
      </c>
      <c r="P2563" t="s">
        <v>10681</v>
      </c>
      <c r="Q2563">
        <v>0</v>
      </c>
    </row>
    <row r="2564" spans="1:17" x14ac:dyDescent="0.25">
      <c r="A2564" t="s">
        <v>7736</v>
      </c>
      <c r="B2564" t="s">
        <v>25989</v>
      </c>
      <c r="C2564">
        <v>48</v>
      </c>
      <c r="D2564" t="s">
        <v>27859</v>
      </c>
      <c r="E2564" t="s">
        <v>27860</v>
      </c>
      <c r="F2564" t="s">
        <v>27861</v>
      </c>
      <c r="G2564" t="s">
        <v>27862</v>
      </c>
      <c r="H2564">
        <v>52</v>
      </c>
      <c r="I2564">
        <v>2</v>
      </c>
      <c r="J2564" t="s">
        <v>10683</v>
      </c>
      <c r="K2564" t="s">
        <v>10685</v>
      </c>
      <c r="L2564" t="s">
        <v>11359</v>
      </c>
      <c r="M2564" t="s">
        <v>10688</v>
      </c>
      <c r="N2564">
        <v>6</v>
      </c>
      <c r="O2564" t="s">
        <v>27863</v>
      </c>
      <c r="P2564" t="s">
        <v>10681</v>
      </c>
      <c r="Q2564">
        <v>0</v>
      </c>
    </row>
    <row r="2565" spans="1:17" x14ac:dyDescent="0.25">
      <c r="A2565" t="s">
        <v>7737</v>
      </c>
      <c r="B2565" t="s">
        <v>25990</v>
      </c>
      <c r="C2565">
        <v>107</v>
      </c>
      <c r="D2565" t="s">
        <v>27859</v>
      </c>
      <c r="E2565" t="s">
        <v>27860</v>
      </c>
      <c r="F2565" t="s">
        <v>27861</v>
      </c>
      <c r="G2565" t="s">
        <v>27862</v>
      </c>
      <c r="H2565">
        <v>115</v>
      </c>
      <c r="I2565">
        <v>8</v>
      </c>
      <c r="J2565" t="s">
        <v>10683</v>
      </c>
      <c r="K2565" t="s">
        <v>10685</v>
      </c>
      <c r="L2565" t="s">
        <v>10991</v>
      </c>
      <c r="M2565" t="s">
        <v>10993</v>
      </c>
      <c r="N2565">
        <v>6</v>
      </c>
      <c r="O2565" t="s">
        <v>27863</v>
      </c>
      <c r="P2565" t="s">
        <v>10681</v>
      </c>
      <c r="Q2565">
        <v>0</v>
      </c>
    </row>
    <row r="2566" spans="1:17" x14ac:dyDescent="0.25">
      <c r="A2566" t="s">
        <v>7738</v>
      </c>
      <c r="B2566" t="s">
        <v>25991</v>
      </c>
      <c r="C2566">
        <v>507</v>
      </c>
      <c r="D2566" t="s">
        <v>27859</v>
      </c>
      <c r="E2566" t="s">
        <v>27860</v>
      </c>
      <c r="F2566" t="s">
        <v>27866</v>
      </c>
      <c r="G2566" t="s">
        <v>27862</v>
      </c>
      <c r="H2566">
        <v>536</v>
      </c>
      <c r="I2566">
        <v>26</v>
      </c>
      <c r="J2566" t="s">
        <v>10683</v>
      </c>
      <c r="K2566" t="s">
        <v>10685</v>
      </c>
      <c r="L2566" t="s">
        <v>10991</v>
      </c>
      <c r="M2566" t="s">
        <v>10993</v>
      </c>
      <c r="N2566">
        <v>6</v>
      </c>
      <c r="O2566" t="s">
        <v>27863</v>
      </c>
      <c r="P2566" t="s">
        <v>10681</v>
      </c>
      <c r="Q2566">
        <v>0</v>
      </c>
    </row>
    <row r="2567" spans="1:17" x14ac:dyDescent="0.25">
      <c r="A2567" t="s">
        <v>7739</v>
      </c>
      <c r="B2567" t="s">
        <v>25992</v>
      </c>
      <c r="C2567">
        <v>287</v>
      </c>
      <c r="D2567" t="s">
        <v>27859</v>
      </c>
      <c r="E2567" t="s">
        <v>27860</v>
      </c>
      <c r="F2567" t="s">
        <v>27866</v>
      </c>
      <c r="G2567" t="s">
        <v>27862</v>
      </c>
      <c r="H2567">
        <v>303</v>
      </c>
      <c r="I2567">
        <v>14</v>
      </c>
      <c r="J2567" t="s">
        <v>10683</v>
      </c>
      <c r="K2567" t="s">
        <v>10685</v>
      </c>
      <c r="L2567" t="s">
        <v>10991</v>
      </c>
      <c r="M2567" t="s">
        <v>10993</v>
      </c>
      <c r="N2567">
        <v>6</v>
      </c>
      <c r="O2567" t="s">
        <v>27863</v>
      </c>
      <c r="P2567" t="s">
        <v>10681</v>
      </c>
      <c r="Q2567">
        <v>0</v>
      </c>
    </row>
    <row r="2568" spans="1:17" x14ac:dyDescent="0.25">
      <c r="A2568" t="s">
        <v>10398</v>
      </c>
      <c r="B2568" t="s">
        <v>25993</v>
      </c>
      <c r="C2568">
        <v>18</v>
      </c>
      <c r="D2568" t="s">
        <v>27859</v>
      </c>
      <c r="E2568" t="s">
        <v>27860</v>
      </c>
      <c r="F2568" t="s">
        <v>27861</v>
      </c>
      <c r="G2568" t="s">
        <v>27862</v>
      </c>
      <c r="H2568">
        <v>18</v>
      </c>
      <c r="I2568">
        <v>0</v>
      </c>
      <c r="J2568" t="s">
        <v>10752</v>
      </c>
      <c r="K2568" t="s">
        <v>10685</v>
      </c>
      <c r="L2568" t="s">
        <v>10746</v>
      </c>
      <c r="M2568" t="s">
        <v>10748</v>
      </c>
      <c r="N2568">
        <v>6</v>
      </c>
      <c r="O2568" t="s">
        <v>27863</v>
      </c>
      <c r="P2568" t="s">
        <v>10751</v>
      </c>
      <c r="Q2568">
        <v>0</v>
      </c>
    </row>
    <row r="2569" spans="1:17" x14ac:dyDescent="0.25">
      <c r="A2569" t="s">
        <v>7740</v>
      </c>
      <c r="B2569" t="s">
        <v>25994</v>
      </c>
      <c r="C2569">
        <v>59</v>
      </c>
      <c r="D2569" t="s">
        <v>27859</v>
      </c>
      <c r="E2569" t="s">
        <v>27860</v>
      </c>
      <c r="F2569" t="s">
        <v>27864</v>
      </c>
      <c r="G2569" t="s">
        <v>27862</v>
      </c>
      <c r="H2569">
        <v>72</v>
      </c>
      <c r="I2569">
        <v>7</v>
      </c>
      <c r="J2569" t="s">
        <v>10683</v>
      </c>
      <c r="K2569" t="s">
        <v>10685</v>
      </c>
      <c r="L2569" t="s">
        <v>10737</v>
      </c>
      <c r="M2569" t="s">
        <v>10709</v>
      </c>
      <c r="N2569">
        <v>6</v>
      </c>
      <c r="O2569" t="s">
        <v>27863</v>
      </c>
      <c r="P2569" t="s">
        <v>10681</v>
      </c>
      <c r="Q2569">
        <v>0</v>
      </c>
    </row>
    <row r="2570" spans="1:17" x14ac:dyDescent="0.25">
      <c r="A2570" t="s">
        <v>7741</v>
      </c>
      <c r="B2570" t="s">
        <v>26001</v>
      </c>
      <c r="C2570">
        <v>62.666666999999997</v>
      </c>
      <c r="D2570" t="s">
        <v>27859</v>
      </c>
      <c r="E2570" t="s">
        <v>27860</v>
      </c>
      <c r="F2570" t="s">
        <v>27865</v>
      </c>
      <c r="G2570" t="s">
        <v>27862</v>
      </c>
      <c r="H2570">
        <v>75.666667000000004</v>
      </c>
      <c r="I2570">
        <v>11</v>
      </c>
      <c r="J2570" t="s">
        <v>10683</v>
      </c>
      <c r="K2570" t="s">
        <v>10685</v>
      </c>
      <c r="L2570" t="s">
        <v>10837</v>
      </c>
      <c r="M2570" t="s">
        <v>10696</v>
      </c>
      <c r="N2570">
        <v>6</v>
      </c>
      <c r="O2570" t="s">
        <v>27863</v>
      </c>
      <c r="P2570" t="s">
        <v>10681</v>
      </c>
      <c r="Q2570">
        <v>0</v>
      </c>
    </row>
    <row r="2571" spans="1:17" x14ac:dyDescent="0.25">
      <c r="A2571" t="s">
        <v>7742</v>
      </c>
      <c r="B2571" t="s">
        <v>26008</v>
      </c>
      <c r="C2571">
        <v>146.66666699999999</v>
      </c>
      <c r="D2571" t="s">
        <v>27859</v>
      </c>
      <c r="E2571" t="s">
        <v>27860</v>
      </c>
      <c r="F2571" t="s">
        <v>27861</v>
      </c>
      <c r="G2571" t="s">
        <v>27862</v>
      </c>
      <c r="H2571">
        <v>153.66666699999999</v>
      </c>
      <c r="I2571">
        <v>6</v>
      </c>
      <c r="J2571" t="s">
        <v>10683</v>
      </c>
      <c r="K2571" t="s">
        <v>10685</v>
      </c>
      <c r="L2571" t="s">
        <v>10803</v>
      </c>
      <c r="M2571" t="s">
        <v>10702</v>
      </c>
      <c r="N2571">
        <v>3</v>
      </c>
      <c r="O2571" t="s">
        <v>27863</v>
      </c>
      <c r="P2571" t="s">
        <v>10681</v>
      </c>
      <c r="Q2571">
        <v>0</v>
      </c>
    </row>
    <row r="2572" spans="1:17" x14ac:dyDescent="0.25">
      <c r="A2572" t="s">
        <v>7744</v>
      </c>
      <c r="B2572" t="s">
        <v>26010</v>
      </c>
      <c r="C2572">
        <v>77.833332999999996</v>
      </c>
      <c r="D2572" t="s">
        <v>27859</v>
      </c>
      <c r="E2572" t="s">
        <v>27860</v>
      </c>
      <c r="F2572" t="s">
        <v>27861</v>
      </c>
      <c r="G2572" t="s">
        <v>27862</v>
      </c>
      <c r="H2572">
        <v>82.833332999999996</v>
      </c>
      <c r="I2572">
        <v>5</v>
      </c>
      <c r="J2572" t="s">
        <v>10683</v>
      </c>
      <c r="K2572" t="s">
        <v>10685</v>
      </c>
      <c r="L2572" t="s">
        <v>11243</v>
      </c>
      <c r="M2572" t="s">
        <v>10709</v>
      </c>
      <c r="N2572">
        <v>6</v>
      </c>
      <c r="O2572" t="s">
        <v>27863</v>
      </c>
      <c r="P2572" t="s">
        <v>10681</v>
      </c>
      <c r="Q2572">
        <v>0</v>
      </c>
    </row>
    <row r="2573" spans="1:17" x14ac:dyDescent="0.25">
      <c r="A2573" t="s">
        <v>7745</v>
      </c>
      <c r="B2573" t="s">
        <v>26011</v>
      </c>
      <c r="C2573">
        <v>76</v>
      </c>
      <c r="D2573" t="s">
        <v>27859</v>
      </c>
      <c r="E2573" t="s">
        <v>27860</v>
      </c>
      <c r="F2573" t="s">
        <v>27865</v>
      </c>
      <c r="G2573" t="s">
        <v>27862</v>
      </c>
      <c r="H2573">
        <v>96</v>
      </c>
      <c r="I2573">
        <v>17</v>
      </c>
      <c r="J2573" t="s">
        <v>10683</v>
      </c>
      <c r="K2573" t="s">
        <v>10685</v>
      </c>
      <c r="L2573" t="s">
        <v>10694</v>
      </c>
      <c r="M2573" t="s">
        <v>10696</v>
      </c>
      <c r="N2573">
        <v>6</v>
      </c>
      <c r="O2573" t="s">
        <v>27863</v>
      </c>
      <c r="P2573" t="s">
        <v>10681</v>
      </c>
      <c r="Q2573">
        <v>0</v>
      </c>
    </row>
    <row r="2574" spans="1:17" x14ac:dyDescent="0.25">
      <c r="A2574" t="s">
        <v>7746</v>
      </c>
      <c r="B2574" t="s">
        <v>26012</v>
      </c>
      <c r="C2574">
        <v>50</v>
      </c>
      <c r="D2574" t="s">
        <v>27859</v>
      </c>
      <c r="E2574" t="s">
        <v>27860</v>
      </c>
      <c r="F2574" t="s">
        <v>27861</v>
      </c>
      <c r="G2574" t="s">
        <v>27862</v>
      </c>
      <c r="H2574">
        <v>57</v>
      </c>
      <c r="I2574">
        <v>6</v>
      </c>
      <c r="J2574" t="s">
        <v>10683</v>
      </c>
      <c r="K2574" t="s">
        <v>10685</v>
      </c>
      <c r="L2574" t="s">
        <v>10694</v>
      </c>
      <c r="M2574" t="s">
        <v>10696</v>
      </c>
      <c r="N2574">
        <v>6</v>
      </c>
      <c r="O2574" t="s">
        <v>27863</v>
      </c>
      <c r="P2574" t="s">
        <v>10681</v>
      </c>
      <c r="Q2574">
        <v>0</v>
      </c>
    </row>
    <row r="2575" spans="1:17" x14ac:dyDescent="0.25">
      <c r="A2575" t="s">
        <v>7748</v>
      </c>
      <c r="B2575" t="s">
        <v>26014</v>
      </c>
      <c r="C2575">
        <v>1.6666669999999999</v>
      </c>
      <c r="D2575" t="s">
        <v>27859</v>
      </c>
      <c r="E2575" t="s">
        <v>27860</v>
      </c>
      <c r="F2575" t="s">
        <v>27861</v>
      </c>
      <c r="G2575" t="s">
        <v>27862</v>
      </c>
      <c r="H2575">
        <v>2.6666669999999999</v>
      </c>
      <c r="I2575">
        <v>1</v>
      </c>
      <c r="J2575" t="s">
        <v>10683</v>
      </c>
      <c r="K2575" t="s">
        <v>10685</v>
      </c>
      <c r="L2575" t="s">
        <v>10837</v>
      </c>
      <c r="M2575" t="s">
        <v>10696</v>
      </c>
      <c r="N2575">
        <v>6</v>
      </c>
      <c r="O2575" t="s">
        <v>27863</v>
      </c>
      <c r="P2575" t="s">
        <v>10681</v>
      </c>
      <c r="Q2575">
        <v>0</v>
      </c>
    </row>
    <row r="2576" spans="1:17" x14ac:dyDescent="0.25">
      <c r="A2576" t="s">
        <v>7749</v>
      </c>
      <c r="B2576" t="s">
        <v>26015</v>
      </c>
      <c r="C2576">
        <v>26</v>
      </c>
      <c r="D2576" t="s">
        <v>27859</v>
      </c>
      <c r="E2576" t="s">
        <v>27860</v>
      </c>
      <c r="F2576" t="s">
        <v>27864</v>
      </c>
      <c r="G2576" t="s">
        <v>27862</v>
      </c>
      <c r="H2576">
        <v>37</v>
      </c>
      <c r="I2576">
        <v>11</v>
      </c>
      <c r="J2576" t="s">
        <v>10683</v>
      </c>
      <c r="K2576" t="s">
        <v>10685</v>
      </c>
      <c r="L2576" t="s">
        <v>11051</v>
      </c>
      <c r="M2576" t="s">
        <v>10688</v>
      </c>
      <c r="N2576">
        <v>6</v>
      </c>
      <c r="O2576" t="s">
        <v>27863</v>
      </c>
      <c r="P2576" t="s">
        <v>10681</v>
      </c>
      <c r="Q2576">
        <v>0</v>
      </c>
    </row>
    <row r="2577" spans="1:17" x14ac:dyDescent="0.25">
      <c r="A2577" t="s">
        <v>7750</v>
      </c>
      <c r="B2577" t="s">
        <v>26018</v>
      </c>
      <c r="C2577">
        <v>466</v>
      </c>
      <c r="D2577" t="s">
        <v>27859</v>
      </c>
      <c r="E2577" t="s">
        <v>27860</v>
      </c>
      <c r="F2577" t="s">
        <v>27872</v>
      </c>
      <c r="G2577" t="s">
        <v>27862</v>
      </c>
      <c r="H2577">
        <v>480</v>
      </c>
      <c r="I2577">
        <v>2</v>
      </c>
      <c r="J2577" t="s">
        <v>10683</v>
      </c>
      <c r="K2577" t="s">
        <v>10685</v>
      </c>
      <c r="L2577" t="s">
        <v>10686</v>
      </c>
      <c r="M2577" t="s">
        <v>10688</v>
      </c>
      <c r="N2577">
        <v>6</v>
      </c>
      <c r="O2577" t="s">
        <v>27863</v>
      </c>
      <c r="P2577" t="s">
        <v>10681</v>
      </c>
      <c r="Q2577">
        <v>0</v>
      </c>
    </row>
    <row r="2578" spans="1:17" x14ac:dyDescent="0.25">
      <c r="A2578" t="s">
        <v>7750</v>
      </c>
      <c r="B2578" t="s">
        <v>26018</v>
      </c>
      <c r="C2578">
        <v>0</v>
      </c>
      <c r="D2578" t="s">
        <v>27859</v>
      </c>
      <c r="E2578" t="s">
        <v>27860</v>
      </c>
      <c r="F2578" t="s">
        <v>27871</v>
      </c>
      <c r="G2578" t="s">
        <v>27862</v>
      </c>
      <c r="H2578">
        <v>118</v>
      </c>
      <c r="I2578">
        <v>118</v>
      </c>
      <c r="J2578" t="s">
        <v>10683</v>
      </c>
      <c r="K2578" t="s">
        <v>10685</v>
      </c>
      <c r="L2578" t="s">
        <v>10686</v>
      </c>
      <c r="M2578" t="s">
        <v>10688</v>
      </c>
      <c r="N2578">
        <v>6</v>
      </c>
      <c r="O2578" t="s">
        <v>27863</v>
      </c>
      <c r="P2578" t="s">
        <v>10681</v>
      </c>
      <c r="Q2578">
        <v>0</v>
      </c>
    </row>
    <row r="2579" spans="1:17" x14ac:dyDescent="0.25">
      <c r="A2579" t="s">
        <v>7751</v>
      </c>
      <c r="B2579" t="s">
        <v>26019</v>
      </c>
      <c r="C2579">
        <v>93.833332999999996</v>
      </c>
      <c r="D2579" t="s">
        <v>27859</v>
      </c>
      <c r="E2579" t="s">
        <v>27860</v>
      </c>
      <c r="F2579" t="s">
        <v>27864</v>
      </c>
      <c r="G2579" t="s">
        <v>27862</v>
      </c>
      <c r="H2579">
        <v>129.83333300000001</v>
      </c>
      <c r="I2579">
        <v>36</v>
      </c>
      <c r="J2579" t="s">
        <v>10683</v>
      </c>
      <c r="K2579" t="s">
        <v>10685</v>
      </c>
      <c r="L2579" t="s">
        <v>10686</v>
      </c>
      <c r="M2579" t="s">
        <v>10688</v>
      </c>
      <c r="N2579">
        <v>6</v>
      </c>
      <c r="O2579" t="s">
        <v>27863</v>
      </c>
      <c r="P2579" t="s">
        <v>10681</v>
      </c>
      <c r="Q2579">
        <v>0</v>
      </c>
    </row>
    <row r="2580" spans="1:17" x14ac:dyDescent="0.25">
      <c r="A2580" t="s">
        <v>7752</v>
      </c>
      <c r="B2580" t="s">
        <v>26024</v>
      </c>
      <c r="C2580">
        <v>178</v>
      </c>
      <c r="D2580" t="s">
        <v>27859</v>
      </c>
      <c r="E2580" t="s">
        <v>27860</v>
      </c>
      <c r="F2580" t="s">
        <v>27865</v>
      </c>
      <c r="G2580" t="s">
        <v>27862</v>
      </c>
      <c r="H2580">
        <v>193</v>
      </c>
      <c r="I2580">
        <v>15</v>
      </c>
      <c r="J2580" t="s">
        <v>10683</v>
      </c>
      <c r="K2580" t="s">
        <v>10685</v>
      </c>
      <c r="L2580" t="s">
        <v>10874</v>
      </c>
      <c r="M2580" t="s">
        <v>10709</v>
      </c>
      <c r="N2580">
        <v>6</v>
      </c>
      <c r="O2580" t="s">
        <v>27863</v>
      </c>
      <c r="P2580" t="s">
        <v>10681</v>
      </c>
      <c r="Q2580">
        <v>0</v>
      </c>
    </row>
    <row r="2581" spans="1:17" x14ac:dyDescent="0.25">
      <c r="A2581" t="s">
        <v>7753</v>
      </c>
      <c r="B2581" t="s">
        <v>26025</v>
      </c>
      <c r="C2581">
        <v>15</v>
      </c>
      <c r="D2581" t="s">
        <v>27859</v>
      </c>
      <c r="E2581" t="s">
        <v>27860</v>
      </c>
      <c r="F2581" t="s">
        <v>27861</v>
      </c>
      <c r="G2581" t="s">
        <v>27862</v>
      </c>
      <c r="H2581">
        <v>18</v>
      </c>
      <c r="I2581">
        <v>3</v>
      </c>
      <c r="J2581" t="s">
        <v>10683</v>
      </c>
      <c r="K2581" t="s">
        <v>10685</v>
      </c>
      <c r="L2581" t="s">
        <v>10837</v>
      </c>
      <c r="M2581" t="s">
        <v>10696</v>
      </c>
      <c r="N2581">
        <v>6</v>
      </c>
      <c r="O2581" t="s">
        <v>27863</v>
      </c>
      <c r="P2581" t="s">
        <v>10681</v>
      </c>
      <c r="Q2581">
        <v>0</v>
      </c>
    </row>
    <row r="2582" spans="1:17" x14ac:dyDescent="0.25">
      <c r="A2582" t="s">
        <v>7754</v>
      </c>
      <c r="B2582" t="s">
        <v>26026</v>
      </c>
      <c r="C2582">
        <v>352</v>
      </c>
      <c r="D2582" t="s">
        <v>27859</v>
      </c>
      <c r="E2582" t="s">
        <v>27860</v>
      </c>
      <c r="F2582" t="s">
        <v>27865</v>
      </c>
      <c r="G2582" t="s">
        <v>27862</v>
      </c>
      <c r="H2582">
        <v>362</v>
      </c>
      <c r="I2582">
        <v>10</v>
      </c>
      <c r="J2582" t="s">
        <v>10683</v>
      </c>
      <c r="K2582" t="s">
        <v>10685</v>
      </c>
      <c r="L2582" t="s">
        <v>10991</v>
      </c>
      <c r="M2582" t="s">
        <v>10993</v>
      </c>
      <c r="N2582">
        <v>6</v>
      </c>
      <c r="O2582" t="s">
        <v>27863</v>
      </c>
      <c r="P2582" t="s">
        <v>10681</v>
      </c>
      <c r="Q2582">
        <v>0</v>
      </c>
    </row>
    <row r="2583" spans="1:17" x14ac:dyDescent="0.25">
      <c r="A2583" t="s">
        <v>7755</v>
      </c>
      <c r="B2583" t="s">
        <v>26027</v>
      </c>
      <c r="C2583">
        <v>255</v>
      </c>
      <c r="D2583" t="s">
        <v>27859</v>
      </c>
      <c r="E2583" t="s">
        <v>27860</v>
      </c>
      <c r="F2583" t="s">
        <v>27866</v>
      </c>
      <c r="G2583" t="s">
        <v>27862</v>
      </c>
      <c r="H2583">
        <v>281</v>
      </c>
      <c r="I2583">
        <v>26</v>
      </c>
      <c r="J2583" t="s">
        <v>10683</v>
      </c>
      <c r="K2583" t="s">
        <v>10685</v>
      </c>
      <c r="L2583" t="s">
        <v>10991</v>
      </c>
      <c r="M2583" t="s">
        <v>10993</v>
      </c>
      <c r="N2583">
        <v>6</v>
      </c>
      <c r="O2583" t="s">
        <v>27863</v>
      </c>
      <c r="P2583" t="s">
        <v>10681</v>
      </c>
      <c r="Q2583">
        <v>0</v>
      </c>
    </row>
    <row r="2584" spans="1:17" x14ac:dyDescent="0.25">
      <c r="A2584" t="s">
        <v>7756</v>
      </c>
      <c r="B2584" t="s">
        <v>26028</v>
      </c>
      <c r="C2584">
        <v>47</v>
      </c>
      <c r="D2584" t="s">
        <v>27859</v>
      </c>
      <c r="E2584" t="s">
        <v>27860</v>
      </c>
      <c r="F2584" t="s">
        <v>27864</v>
      </c>
      <c r="G2584" t="s">
        <v>27862</v>
      </c>
      <c r="H2584">
        <v>60</v>
      </c>
      <c r="I2584">
        <v>13</v>
      </c>
      <c r="J2584" t="s">
        <v>10683</v>
      </c>
      <c r="K2584" t="s">
        <v>10685</v>
      </c>
      <c r="L2584" t="s">
        <v>10991</v>
      </c>
      <c r="M2584" t="s">
        <v>10993</v>
      </c>
      <c r="N2584">
        <v>6</v>
      </c>
      <c r="O2584" t="s">
        <v>27863</v>
      </c>
      <c r="P2584" t="s">
        <v>10681</v>
      </c>
      <c r="Q2584">
        <v>0</v>
      </c>
    </row>
    <row r="2585" spans="1:17" x14ac:dyDescent="0.25">
      <c r="A2585" t="s">
        <v>10399</v>
      </c>
      <c r="B2585" t="s">
        <v>26029</v>
      </c>
      <c r="C2585">
        <v>166</v>
      </c>
      <c r="D2585" t="s">
        <v>27859</v>
      </c>
      <c r="E2585" t="s">
        <v>27860</v>
      </c>
      <c r="F2585" t="s">
        <v>27861</v>
      </c>
      <c r="G2585" t="s">
        <v>27862</v>
      </c>
      <c r="H2585">
        <v>166</v>
      </c>
      <c r="I2585">
        <v>0</v>
      </c>
      <c r="J2585" t="s">
        <v>10683</v>
      </c>
      <c r="K2585" t="s">
        <v>10685</v>
      </c>
      <c r="L2585" t="s">
        <v>10686</v>
      </c>
      <c r="M2585" t="s">
        <v>10688</v>
      </c>
      <c r="N2585">
        <v>6</v>
      </c>
      <c r="O2585" t="s">
        <v>27863</v>
      </c>
      <c r="P2585" t="s">
        <v>10681</v>
      </c>
      <c r="Q2585">
        <v>0</v>
      </c>
    </row>
    <row r="2586" spans="1:17" x14ac:dyDescent="0.25">
      <c r="A2586" t="s">
        <v>7757</v>
      </c>
      <c r="B2586" t="s">
        <v>26030</v>
      </c>
      <c r="C2586">
        <v>16</v>
      </c>
      <c r="D2586" t="s">
        <v>27859</v>
      </c>
      <c r="E2586" t="s">
        <v>27860</v>
      </c>
      <c r="F2586" t="s">
        <v>27861</v>
      </c>
      <c r="G2586" t="s">
        <v>27862</v>
      </c>
      <c r="H2586">
        <v>24</v>
      </c>
      <c r="I2586">
        <v>8</v>
      </c>
      <c r="J2586" t="s">
        <v>10683</v>
      </c>
      <c r="K2586" t="s">
        <v>10685</v>
      </c>
      <c r="L2586" t="s">
        <v>10837</v>
      </c>
      <c r="M2586" t="s">
        <v>10696</v>
      </c>
      <c r="N2586">
        <v>6</v>
      </c>
      <c r="O2586" t="s">
        <v>27863</v>
      </c>
      <c r="P2586" t="s">
        <v>10681</v>
      </c>
      <c r="Q2586">
        <v>0</v>
      </c>
    </row>
    <row r="2587" spans="1:17" x14ac:dyDescent="0.25">
      <c r="A2587" t="s">
        <v>7758</v>
      </c>
      <c r="B2587" t="s">
        <v>26033</v>
      </c>
      <c r="C2587">
        <v>50.833333000000003</v>
      </c>
      <c r="D2587" t="s">
        <v>27859</v>
      </c>
      <c r="E2587" t="s">
        <v>27860</v>
      </c>
      <c r="F2587" t="s">
        <v>27864</v>
      </c>
      <c r="G2587" t="s">
        <v>27862</v>
      </c>
      <c r="H2587">
        <v>58.833333000000003</v>
      </c>
      <c r="I2587">
        <v>8</v>
      </c>
      <c r="J2587" t="s">
        <v>10683</v>
      </c>
      <c r="K2587" t="s">
        <v>10685</v>
      </c>
      <c r="L2587" t="s">
        <v>10746</v>
      </c>
      <c r="M2587" t="s">
        <v>10696</v>
      </c>
      <c r="N2587">
        <v>6</v>
      </c>
      <c r="O2587" t="s">
        <v>27863</v>
      </c>
      <c r="P2587" t="s">
        <v>10681</v>
      </c>
      <c r="Q2587">
        <v>0</v>
      </c>
    </row>
    <row r="2588" spans="1:17" x14ac:dyDescent="0.25">
      <c r="A2588" t="s">
        <v>7759</v>
      </c>
      <c r="B2588" t="s">
        <v>26038</v>
      </c>
      <c r="C2588">
        <v>0</v>
      </c>
      <c r="D2588" t="s">
        <v>27859</v>
      </c>
      <c r="E2588" t="s">
        <v>27860</v>
      </c>
      <c r="F2588" t="s">
        <v>27864</v>
      </c>
      <c r="G2588" t="s">
        <v>27862</v>
      </c>
      <c r="H2588">
        <v>3.6666669999999999</v>
      </c>
      <c r="I2588">
        <v>3</v>
      </c>
      <c r="J2588" t="s">
        <v>10683</v>
      </c>
      <c r="K2588" t="s">
        <v>10685</v>
      </c>
      <c r="L2588" t="s">
        <v>10803</v>
      </c>
      <c r="M2588" t="s">
        <v>10783</v>
      </c>
      <c r="N2588">
        <v>6</v>
      </c>
      <c r="O2588" t="s">
        <v>27863</v>
      </c>
      <c r="P2588" t="s">
        <v>10681</v>
      </c>
      <c r="Q2588">
        <v>0</v>
      </c>
    </row>
    <row r="2589" spans="1:17" x14ac:dyDescent="0.25">
      <c r="A2589" t="s">
        <v>7760</v>
      </c>
      <c r="B2589" t="s">
        <v>26039</v>
      </c>
      <c r="C2589">
        <v>143</v>
      </c>
      <c r="D2589" t="s">
        <v>27859</v>
      </c>
      <c r="E2589" t="s">
        <v>27860</v>
      </c>
      <c r="F2589" t="s">
        <v>27865</v>
      </c>
      <c r="G2589" t="s">
        <v>27862</v>
      </c>
      <c r="H2589">
        <v>169</v>
      </c>
      <c r="I2589">
        <v>25</v>
      </c>
      <c r="J2589" t="s">
        <v>10683</v>
      </c>
      <c r="K2589" t="s">
        <v>10685</v>
      </c>
      <c r="L2589" t="s">
        <v>10837</v>
      </c>
      <c r="M2589" t="s">
        <v>10696</v>
      </c>
      <c r="N2589">
        <v>6</v>
      </c>
      <c r="O2589" t="s">
        <v>27863</v>
      </c>
      <c r="P2589" t="s">
        <v>10681</v>
      </c>
      <c r="Q2589">
        <v>0</v>
      </c>
    </row>
    <row r="2590" spans="1:17" x14ac:dyDescent="0.25">
      <c r="A2590" t="s">
        <v>7761</v>
      </c>
      <c r="B2590" t="s">
        <v>26049</v>
      </c>
      <c r="C2590">
        <v>102.166667</v>
      </c>
      <c r="D2590" t="s">
        <v>27859</v>
      </c>
      <c r="E2590" t="s">
        <v>27860</v>
      </c>
      <c r="F2590" t="s">
        <v>27864</v>
      </c>
      <c r="G2590" t="s">
        <v>27862</v>
      </c>
      <c r="H2590">
        <v>110.166667</v>
      </c>
      <c r="I2590">
        <v>5</v>
      </c>
      <c r="J2590" t="s">
        <v>10683</v>
      </c>
      <c r="K2590" t="s">
        <v>10685</v>
      </c>
      <c r="L2590" t="s">
        <v>10686</v>
      </c>
      <c r="M2590" t="s">
        <v>10688</v>
      </c>
      <c r="N2590">
        <v>6</v>
      </c>
      <c r="O2590" t="s">
        <v>27863</v>
      </c>
      <c r="P2590" t="s">
        <v>10681</v>
      </c>
      <c r="Q2590">
        <v>0</v>
      </c>
    </row>
    <row r="2591" spans="1:17" x14ac:dyDescent="0.25">
      <c r="A2591" t="s">
        <v>7763</v>
      </c>
      <c r="B2591" t="s">
        <v>26057</v>
      </c>
      <c r="C2591">
        <v>142</v>
      </c>
      <c r="D2591" t="s">
        <v>27859</v>
      </c>
      <c r="E2591" t="s">
        <v>27860</v>
      </c>
      <c r="F2591" t="s">
        <v>27865</v>
      </c>
      <c r="G2591" t="s">
        <v>27862</v>
      </c>
      <c r="H2591">
        <v>160</v>
      </c>
      <c r="I2591">
        <v>18</v>
      </c>
      <c r="J2591" t="s">
        <v>10683</v>
      </c>
      <c r="K2591" t="s">
        <v>10685</v>
      </c>
      <c r="L2591" t="s">
        <v>10700</v>
      </c>
      <c r="M2591" t="s">
        <v>10702</v>
      </c>
      <c r="N2591">
        <v>6</v>
      </c>
      <c r="O2591" t="s">
        <v>27863</v>
      </c>
      <c r="P2591" t="s">
        <v>10681</v>
      </c>
      <c r="Q2591">
        <v>0</v>
      </c>
    </row>
    <row r="2592" spans="1:17" x14ac:dyDescent="0.25">
      <c r="A2592" t="s">
        <v>7764</v>
      </c>
      <c r="B2592" t="s">
        <v>26058</v>
      </c>
      <c r="C2592">
        <v>0.5</v>
      </c>
      <c r="D2592" t="s">
        <v>27859</v>
      </c>
      <c r="E2592" t="s">
        <v>27860</v>
      </c>
      <c r="F2592" t="s">
        <v>27867</v>
      </c>
      <c r="G2592" t="s">
        <v>27867</v>
      </c>
      <c r="H2592">
        <v>0.5</v>
      </c>
      <c r="I2592">
        <v>0</v>
      </c>
      <c r="J2592" t="s">
        <v>10683</v>
      </c>
      <c r="K2592" t="s">
        <v>10685</v>
      </c>
      <c r="L2592" t="s">
        <v>10991</v>
      </c>
      <c r="M2592" t="s">
        <v>10993</v>
      </c>
      <c r="N2592">
        <v>6</v>
      </c>
      <c r="O2592" t="s">
        <v>27863</v>
      </c>
      <c r="P2592" t="s">
        <v>10681</v>
      </c>
      <c r="Q2592">
        <v>0</v>
      </c>
    </row>
    <row r="2593" spans="1:17" x14ac:dyDescent="0.25">
      <c r="A2593" t="s">
        <v>7764</v>
      </c>
      <c r="B2593" t="s">
        <v>26058</v>
      </c>
      <c r="C2593">
        <v>55</v>
      </c>
      <c r="D2593" t="s">
        <v>27859</v>
      </c>
      <c r="E2593" t="s">
        <v>27860</v>
      </c>
      <c r="F2593" t="s">
        <v>27861</v>
      </c>
      <c r="G2593" t="s">
        <v>27862</v>
      </c>
      <c r="H2593">
        <v>55</v>
      </c>
      <c r="I2593">
        <v>0</v>
      </c>
      <c r="J2593" t="s">
        <v>10683</v>
      </c>
      <c r="K2593" t="s">
        <v>10685</v>
      </c>
      <c r="L2593" t="s">
        <v>10991</v>
      </c>
      <c r="M2593" t="s">
        <v>10993</v>
      </c>
      <c r="N2593">
        <v>6</v>
      </c>
      <c r="O2593" t="s">
        <v>27863</v>
      </c>
      <c r="P2593" t="s">
        <v>10681</v>
      </c>
      <c r="Q2593">
        <v>0</v>
      </c>
    </row>
    <row r="2594" spans="1:17" x14ac:dyDescent="0.25">
      <c r="A2594" t="s">
        <v>7765</v>
      </c>
      <c r="B2594" t="s">
        <v>26059</v>
      </c>
      <c r="C2594">
        <v>76</v>
      </c>
      <c r="D2594" t="s">
        <v>27859</v>
      </c>
      <c r="E2594" t="s">
        <v>27860</v>
      </c>
      <c r="F2594" t="s">
        <v>27865</v>
      </c>
      <c r="G2594" t="s">
        <v>27862</v>
      </c>
      <c r="H2594">
        <v>89</v>
      </c>
      <c r="I2594">
        <v>13</v>
      </c>
      <c r="J2594" t="s">
        <v>10683</v>
      </c>
      <c r="K2594" t="s">
        <v>10685</v>
      </c>
      <c r="L2594" t="s">
        <v>10826</v>
      </c>
      <c r="M2594" t="s">
        <v>10709</v>
      </c>
      <c r="N2594">
        <v>6</v>
      </c>
      <c r="O2594" t="s">
        <v>27863</v>
      </c>
      <c r="P2594" t="s">
        <v>10681</v>
      </c>
      <c r="Q2594">
        <v>0</v>
      </c>
    </row>
    <row r="2595" spans="1:17" x14ac:dyDescent="0.25">
      <c r="A2595" t="s">
        <v>7766</v>
      </c>
      <c r="B2595" t="s">
        <v>26060</v>
      </c>
      <c r="C2595">
        <v>1600</v>
      </c>
      <c r="D2595" t="s">
        <v>27859</v>
      </c>
      <c r="E2595" t="s">
        <v>27860</v>
      </c>
      <c r="F2595" t="s">
        <v>27872</v>
      </c>
      <c r="G2595" t="s">
        <v>27862</v>
      </c>
      <c r="H2595">
        <v>1600</v>
      </c>
      <c r="I2595">
        <v>0</v>
      </c>
      <c r="J2595" t="s">
        <v>10683</v>
      </c>
      <c r="K2595" t="s">
        <v>10685</v>
      </c>
      <c r="L2595" t="s">
        <v>10803</v>
      </c>
      <c r="M2595" t="s">
        <v>10783</v>
      </c>
      <c r="N2595">
        <v>6</v>
      </c>
      <c r="O2595" t="s">
        <v>27863</v>
      </c>
      <c r="P2595" t="s">
        <v>10681</v>
      </c>
      <c r="Q2595">
        <v>0</v>
      </c>
    </row>
    <row r="2596" spans="1:17" x14ac:dyDescent="0.25">
      <c r="A2596" t="s">
        <v>7766</v>
      </c>
      <c r="B2596" t="s">
        <v>26060</v>
      </c>
      <c r="C2596">
        <v>1048.5</v>
      </c>
      <c r="D2596" t="s">
        <v>27859</v>
      </c>
      <c r="E2596" t="s">
        <v>27860</v>
      </c>
      <c r="F2596" t="s">
        <v>27871</v>
      </c>
      <c r="G2596" t="s">
        <v>27862</v>
      </c>
      <c r="H2596">
        <v>1350.5</v>
      </c>
      <c r="I2596">
        <v>302</v>
      </c>
      <c r="J2596" t="s">
        <v>10683</v>
      </c>
      <c r="K2596" t="s">
        <v>10685</v>
      </c>
      <c r="L2596" t="s">
        <v>10803</v>
      </c>
      <c r="M2596" t="s">
        <v>10783</v>
      </c>
      <c r="N2596">
        <v>6</v>
      </c>
      <c r="O2596" t="s">
        <v>27863</v>
      </c>
      <c r="P2596" t="s">
        <v>10681</v>
      </c>
      <c r="Q2596">
        <v>0</v>
      </c>
    </row>
    <row r="2597" spans="1:17" x14ac:dyDescent="0.25">
      <c r="A2597" t="s">
        <v>7767</v>
      </c>
      <c r="B2597" t="s">
        <v>26061</v>
      </c>
      <c r="C2597">
        <v>140</v>
      </c>
      <c r="D2597" t="s">
        <v>27859</v>
      </c>
      <c r="E2597" t="s">
        <v>27860</v>
      </c>
      <c r="F2597" t="s">
        <v>27865</v>
      </c>
      <c r="G2597" t="s">
        <v>27862</v>
      </c>
      <c r="H2597">
        <v>143</v>
      </c>
      <c r="I2597">
        <v>2</v>
      </c>
      <c r="J2597" t="s">
        <v>10683</v>
      </c>
      <c r="K2597" t="s">
        <v>10685</v>
      </c>
      <c r="L2597" t="s">
        <v>10803</v>
      </c>
      <c r="M2597" t="s">
        <v>10783</v>
      </c>
      <c r="N2597">
        <v>6</v>
      </c>
      <c r="O2597" t="s">
        <v>27863</v>
      </c>
      <c r="P2597" t="s">
        <v>10681</v>
      </c>
      <c r="Q2597">
        <v>0</v>
      </c>
    </row>
    <row r="2598" spans="1:17" x14ac:dyDescent="0.25">
      <c r="A2598" t="s">
        <v>7768</v>
      </c>
      <c r="B2598" t="s">
        <v>26064</v>
      </c>
      <c r="C2598">
        <v>382</v>
      </c>
      <c r="D2598" t="s">
        <v>27859</v>
      </c>
      <c r="E2598" t="s">
        <v>27860</v>
      </c>
      <c r="F2598" t="s">
        <v>27865</v>
      </c>
      <c r="G2598" t="s">
        <v>27862</v>
      </c>
      <c r="H2598">
        <v>395</v>
      </c>
      <c r="I2598">
        <v>12</v>
      </c>
      <c r="J2598" t="s">
        <v>10683</v>
      </c>
      <c r="K2598" t="s">
        <v>10685</v>
      </c>
      <c r="L2598" t="s">
        <v>10803</v>
      </c>
      <c r="M2598" t="s">
        <v>10783</v>
      </c>
      <c r="N2598">
        <v>6</v>
      </c>
      <c r="O2598" t="s">
        <v>27863</v>
      </c>
      <c r="P2598" t="s">
        <v>10681</v>
      </c>
      <c r="Q2598">
        <v>0</v>
      </c>
    </row>
    <row r="2599" spans="1:17" x14ac:dyDescent="0.25">
      <c r="A2599" t="s">
        <v>7769</v>
      </c>
      <c r="B2599" t="s">
        <v>26065</v>
      </c>
      <c r="C2599">
        <v>21</v>
      </c>
      <c r="D2599" t="s">
        <v>27859</v>
      </c>
      <c r="E2599" t="s">
        <v>27860</v>
      </c>
      <c r="F2599" t="s">
        <v>27864</v>
      </c>
      <c r="G2599" t="s">
        <v>27862</v>
      </c>
      <c r="H2599">
        <v>22</v>
      </c>
      <c r="I2599">
        <v>1</v>
      </c>
      <c r="J2599" t="s">
        <v>10683</v>
      </c>
      <c r="K2599" t="s">
        <v>10685</v>
      </c>
      <c r="L2599" t="s">
        <v>10737</v>
      </c>
      <c r="M2599" t="s">
        <v>10737</v>
      </c>
      <c r="N2599">
        <v>6</v>
      </c>
      <c r="O2599" t="s">
        <v>27863</v>
      </c>
      <c r="P2599" t="s">
        <v>10681</v>
      </c>
      <c r="Q2599">
        <v>0</v>
      </c>
    </row>
    <row r="2600" spans="1:17" x14ac:dyDescent="0.25">
      <c r="A2600" t="s">
        <v>7770</v>
      </c>
      <c r="B2600" t="s">
        <v>26066</v>
      </c>
      <c r="C2600">
        <v>0</v>
      </c>
      <c r="D2600" t="s">
        <v>27859</v>
      </c>
      <c r="E2600" t="s">
        <v>27860</v>
      </c>
      <c r="F2600" t="s">
        <v>27861</v>
      </c>
      <c r="G2600" t="s">
        <v>27862</v>
      </c>
      <c r="H2600">
        <v>6</v>
      </c>
      <c r="I2600">
        <v>6</v>
      </c>
      <c r="J2600" t="s">
        <v>10683</v>
      </c>
      <c r="K2600" t="s">
        <v>10685</v>
      </c>
      <c r="L2600" t="s">
        <v>10837</v>
      </c>
      <c r="M2600" t="s">
        <v>10702</v>
      </c>
      <c r="N2600">
        <v>3</v>
      </c>
      <c r="O2600" t="s">
        <v>27863</v>
      </c>
      <c r="P2600" t="s">
        <v>10681</v>
      </c>
      <c r="Q2600">
        <v>0</v>
      </c>
    </row>
    <row r="2601" spans="1:17" x14ac:dyDescent="0.25">
      <c r="A2601" t="s">
        <v>7771</v>
      </c>
      <c r="B2601" t="s">
        <v>26067</v>
      </c>
      <c r="C2601">
        <v>0</v>
      </c>
      <c r="D2601" t="s">
        <v>27859</v>
      </c>
      <c r="E2601" t="s">
        <v>27860</v>
      </c>
      <c r="F2601" t="s">
        <v>27866</v>
      </c>
      <c r="G2601" t="s">
        <v>27862</v>
      </c>
      <c r="H2601">
        <v>0.83333299999999999</v>
      </c>
      <c r="I2601">
        <v>0</v>
      </c>
      <c r="J2601" t="s">
        <v>10683</v>
      </c>
      <c r="K2601" t="s">
        <v>10685</v>
      </c>
      <c r="L2601" t="s">
        <v>10837</v>
      </c>
      <c r="M2601" t="s">
        <v>10696</v>
      </c>
      <c r="N2601">
        <v>6</v>
      </c>
      <c r="O2601" t="s">
        <v>27863</v>
      </c>
      <c r="P2601" t="s">
        <v>10681</v>
      </c>
      <c r="Q2601">
        <v>0</v>
      </c>
    </row>
    <row r="2602" spans="1:17" x14ac:dyDescent="0.25">
      <c r="A2602" t="s">
        <v>7772</v>
      </c>
      <c r="B2602" t="s">
        <v>26070</v>
      </c>
      <c r="C2602">
        <v>525</v>
      </c>
      <c r="D2602" t="s">
        <v>27859</v>
      </c>
      <c r="E2602" t="s">
        <v>27860</v>
      </c>
      <c r="F2602" t="s">
        <v>27865</v>
      </c>
      <c r="G2602" t="s">
        <v>27862</v>
      </c>
      <c r="H2602">
        <v>567</v>
      </c>
      <c r="I2602">
        <v>40</v>
      </c>
      <c r="J2602" t="s">
        <v>10683</v>
      </c>
      <c r="K2602" t="s">
        <v>10685</v>
      </c>
      <c r="L2602" t="s">
        <v>10803</v>
      </c>
      <c r="M2602" t="s">
        <v>10783</v>
      </c>
      <c r="N2602">
        <v>6</v>
      </c>
      <c r="O2602" t="s">
        <v>27863</v>
      </c>
      <c r="P2602" t="s">
        <v>10681</v>
      </c>
      <c r="Q2602">
        <v>0</v>
      </c>
    </row>
    <row r="2603" spans="1:17" x14ac:dyDescent="0.25">
      <c r="A2603" t="s">
        <v>7775</v>
      </c>
      <c r="B2603" t="s">
        <v>26073</v>
      </c>
      <c r="C2603">
        <v>225.5</v>
      </c>
      <c r="D2603" t="s">
        <v>27859</v>
      </c>
      <c r="E2603" t="s">
        <v>27860</v>
      </c>
      <c r="F2603" t="s">
        <v>27864</v>
      </c>
      <c r="G2603" t="s">
        <v>27862</v>
      </c>
      <c r="H2603">
        <v>258.5</v>
      </c>
      <c r="I2603">
        <v>30</v>
      </c>
      <c r="J2603" t="s">
        <v>10683</v>
      </c>
      <c r="K2603" t="s">
        <v>10685</v>
      </c>
      <c r="L2603" t="s">
        <v>10700</v>
      </c>
      <c r="M2603" t="s">
        <v>10702</v>
      </c>
      <c r="N2603">
        <v>6</v>
      </c>
      <c r="O2603" t="s">
        <v>27863</v>
      </c>
      <c r="P2603" t="s">
        <v>10681</v>
      </c>
      <c r="Q2603">
        <v>0</v>
      </c>
    </row>
    <row r="2604" spans="1:17" x14ac:dyDescent="0.25">
      <c r="A2604" t="s">
        <v>7776</v>
      </c>
      <c r="B2604" t="s">
        <v>26074</v>
      </c>
      <c r="C2604">
        <v>480</v>
      </c>
      <c r="D2604" t="s">
        <v>27859</v>
      </c>
      <c r="E2604" t="s">
        <v>27860</v>
      </c>
      <c r="F2604" t="s">
        <v>27872</v>
      </c>
      <c r="G2604" t="s">
        <v>27862</v>
      </c>
      <c r="H2604">
        <v>480</v>
      </c>
      <c r="I2604">
        <v>0</v>
      </c>
      <c r="J2604" t="s">
        <v>10683</v>
      </c>
      <c r="K2604" t="s">
        <v>10685</v>
      </c>
      <c r="L2604" t="s">
        <v>10803</v>
      </c>
      <c r="M2604" t="s">
        <v>10783</v>
      </c>
      <c r="N2604">
        <v>6</v>
      </c>
      <c r="O2604" t="s">
        <v>27863</v>
      </c>
      <c r="P2604" t="s">
        <v>10681</v>
      </c>
      <c r="Q2604">
        <v>0</v>
      </c>
    </row>
    <row r="2605" spans="1:17" x14ac:dyDescent="0.25">
      <c r="A2605" t="s">
        <v>7776</v>
      </c>
      <c r="B2605" t="s">
        <v>26074</v>
      </c>
      <c r="C2605">
        <v>26.833333</v>
      </c>
      <c r="D2605" t="s">
        <v>27859</v>
      </c>
      <c r="E2605" t="s">
        <v>27860</v>
      </c>
      <c r="F2605" t="s">
        <v>27864</v>
      </c>
      <c r="G2605" t="s">
        <v>27862</v>
      </c>
      <c r="H2605">
        <v>40.833333000000003</v>
      </c>
      <c r="I2605">
        <v>14</v>
      </c>
      <c r="J2605" t="s">
        <v>10683</v>
      </c>
      <c r="K2605" t="s">
        <v>10685</v>
      </c>
      <c r="L2605" t="s">
        <v>10803</v>
      </c>
      <c r="M2605" t="s">
        <v>10783</v>
      </c>
      <c r="N2605">
        <v>6</v>
      </c>
      <c r="O2605" t="s">
        <v>27863</v>
      </c>
      <c r="P2605" t="s">
        <v>10681</v>
      </c>
      <c r="Q2605">
        <v>0</v>
      </c>
    </row>
    <row r="2606" spans="1:17" x14ac:dyDescent="0.25">
      <c r="A2606" t="s">
        <v>7777</v>
      </c>
      <c r="B2606" t="s">
        <v>26075</v>
      </c>
      <c r="C2606">
        <v>0.5</v>
      </c>
      <c r="D2606" t="s">
        <v>27859</v>
      </c>
      <c r="E2606" t="s">
        <v>27860</v>
      </c>
      <c r="F2606" t="s">
        <v>27867</v>
      </c>
      <c r="G2606" t="s">
        <v>27867</v>
      </c>
      <c r="H2606">
        <v>0.5</v>
      </c>
      <c r="I2606">
        <v>0</v>
      </c>
      <c r="J2606" t="s">
        <v>10683</v>
      </c>
      <c r="K2606" t="s">
        <v>10685</v>
      </c>
      <c r="L2606" t="s">
        <v>10991</v>
      </c>
      <c r="M2606" t="s">
        <v>10993</v>
      </c>
      <c r="N2606">
        <v>6</v>
      </c>
      <c r="O2606" t="s">
        <v>27863</v>
      </c>
      <c r="P2606" t="s">
        <v>10681</v>
      </c>
      <c r="Q2606">
        <v>0</v>
      </c>
    </row>
    <row r="2607" spans="1:17" x14ac:dyDescent="0.25">
      <c r="A2607" t="s">
        <v>7777</v>
      </c>
      <c r="B2607" t="s">
        <v>26075</v>
      </c>
      <c r="C2607">
        <v>107.666667</v>
      </c>
      <c r="D2607" t="s">
        <v>27859</v>
      </c>
      <c r="E2607" t="s">
        <v>27860</v>
      </c>
      <c r="F2607" t="s">
        <v>27865</v>
      </c>
      <c r="G2607" t="s">
        <v>27862</v>
      </c>
      <c r="H2607">
        <v>119.666667</v>
      </c>
      <c r="I2607">
        <v>9</v>
      </c>
      <c r="J2607" t="s">
        <v>10683</v>
      </c>
      <c r="K2607" t="s">
        <v>10685</v>
      </c>
      <c r="L2607" t="s">
        <v>10991</v>
      </c>
      <c r="M2607" t="s">
        <v>10993</v>
      </c>
      <c r="N2607">
        <v>6</v>
      </c>
      <c r="O2607" t="s">
        <v>27863</v>
      </c>
      <c r="P2607" t="s">
        <v>10681</v>
      </c>
      <c r="Q2607">
        <v>0</v>
      </c>
    </row>
    <row r="2608" spans="1:17" x14ac:dyDescent="0.25">
      <c r="A2608" t="s">
        <v>10401</v>
      </c>
      <c r="B2608" t="s">
        <v>26078</v>
      </c>
      <c r="C2608">
        <v>138</v>
      </c>
      <c r="D2608" t="s">
        <v>27859</v>
      </c>
      <c r="E2608" t="s">
        <v>27860</v>
      </c>
      <c r="F2608" t="s">
        <v>27861</v>
      </c>
      <c r="G2608" t="s">
        <v>27862</v>
      </c>
      <c r="H2608">
        <v>139</v>
      </c>
      <c r="I2608">
        <v>1</v>
      </c>
      <c r="J2608" t="s">
        <v>10683</v>
      </c>
      <c r="K2608" t="s">
        <v>10685</v>
      </c>
      <c r="L2608" t="s">
        <v>10686</v>
      </c>
      <c r="M2608" t="s">
        <v>10688</v>
      </c>
      <c r="N2608">
        <v>6</v>
      </c>
      <c r="O2608" t="s">
        <v>27863</v>
      </c>
      <c r="P2608" t="s">
        <v>10681</v>
      </c>
      <c r="Q2608">
        <v>0</v>
      </c>
    </row>
    <row r="2609" spans="1:17" x14ac:dyDescent="0.25">
      <c r="A2609" t="s">
        <v>7778</v>
      </c>
      <c r="B2609" t="s">
        <v>26080</v>
      </c>
      <c r="C2609">
        <v>0.16666700000000001</v>
      </c>
      <c r="D2609" t="s">
        <v>27859</v>
      </c>
      <c r="E2609" t="s">
        <v>27860</v>
      </c>
      <c r="F2609" t="s">
        <v>27867</v>
      </c>
      <c r="G2609" t="s">
        <v>27867</v>
      </c>
      <c r="H2609">
        <v>0.16666700000000001</v>
      </c>
      <c r="I2609">
        <v>0</v>
      </c>
      <c r="J2609" t="s">
        <v>10683</v>
      </c>
      <c r="K2609" t="s">
        <v>10685</v>
      </c>
      <c r="L2609" t="s">
        <v>26081</v>
      </c>
      <c r="M2609" t="s">
        <v>10688</v>
      </c>
      <c r="N2609">
        <v>6</v>
      </c>
      <c r="O2609" t="s">
        <v>27863</v>
      </c>
      <c r="P2609" t="s">
        <v>10681</v>
      </c>
      <c r="Q2609">
        <v>0</v>
      </c>
    </row>
    <row r="2610" spans="1:17" x14ac:dyDescent="0.25">
      <c r="A2610" t="s">
        <v>7778</v>
      </c>
      <c r="B2610" t="s">
        <v>26080</v>
      </c>
      <c r="C2610">
        <v>216.16666699999999</v>
      </c>
      <c r="D2610" t="s">
        <v>27859</v>
      </c>
      <c r="E2610" t="s">
        <v>27860</v>
      </c>
      <c r="F2610" t="s">
        <v>27865</v>
      </c>
      <c r="G2610" t="s">
        <v>27862</v>
      </c>
      <c r="H2610">
        <v>217.16666699999999</v>
      </c>
      <c r="I2610">
        <v>1</v>
      </c>
      <c r="J2610" t="s">
        <v>10683</v>
      </c>
      <c r="K2610" t="s">
        <v>10685</v>
      </c>
      <c r="L2610" t="s">
        <v>26081</v>
      </c>
      <c r="M2610" t="s">
        <v>10688</v>
      </c>
      <c r="N2610">
        <v>6</v>
      </c>
      <c r="O2610" t="s">
        <v>27863</v>
      </c>
      <c r="P2610" t="s">
        <v>10681</v>
      </c>
      <c r="Q2610">
        <v>0</v>
      </c>
    </row>
    <row r="2611" spans="1:17" x14ac:dyDescent="0.25">
      <c r="A2611" t="s">
        <v>7779</v>
      </c>
      <c r="B2611" t="s">
        <v>26083</v>
      </c>
      <c r="C2611">
        <v>406</v>
      </c>
      <c r="D2611" t="s">
        <v>27859</v>
      </c>
      <c r="E2611" t="s">
        <v>27860</v>
      </c>
      <c r="F2611" t="s">
        <v>27865</v>
      </c>
      <c r="G2611" t="s">
        <v>27862</v>
      </c>
      <c r="H2611">
        <v>418</v>
      </c>
      <c r="I2611">
        <v>12</v>
      </c>
      <c r="J2611" t="s">
        <v>10683</v>
      </c>
      <c r="K2611" t="s">
        <v>10685</v>
      </c>
      <c r="L2611" t="s">
        <v>10991</v>
      </c>
      <c r="M2611" t="s">
        <v>10993</v>
      </c>
      <c r="N2611">
        <v>6</v>
      </c>
      <c r="O2611" t="s">
        <v>27863</v>
      </c>
      <c r="P2611" t="s">
        <v>10681</v>
      </c>
      <c r="Q2611">
        <v>0</v>
      </c>
    </row>
    <row r="2612" spans="1:17" x14ac:dyDescent="0.25">
      <c r="A2612" t="s">
        <v>8201</v>
      </c>
      <c r="B2612" t="s">
        <v>26084</v>
      </c>
      <c r="C2612">
        <v>473</v>
      </c>
      <c r="D2612" t="s">
        <v>27859</v>
      </c>
      <c r="E2612" t="s">
        <v>27860</v>
      </c>
      <c r="F2612" t="s">
        <v>27872</v>
      </c>
      <c r="G2612" t="s">
        <v>27862</v>
      </c>
      <c r="H2612">
        <v>480</v>
      </c>
      <c r="I2612">
        <v>6</v>
      </c>
      <c r="J2612" t="s">
        <v>10683</v>
      </c>
      <c r="K2612" t="s">
        <v>10685</v>
      </c>
      <c r="L2612" t="s">
        <v>10686</v>
      </c>
      <c r="M2612" t="s">
        <v>10688</v>
      </c>
      <c r="N2612">
        <v>6</v>
      </c>
      <c r="O2612" t="s">
        <v>27863</v>
      </c>
      <c r="P2612" t="s">
        <v>10681</v>
      </c>
      <c r="Q2612">
        <v>0</v>
      </c>
    </row>
    <row r="2613" spans="1:17" x14ac:dyDescent="0.25">
      <c r="A2613" t="s">
        <v>8201</v>
      </c>
      <c r="B2613" t="s">
        <v>26084</v>
      </c>
      <c r="C2613">
        <v>0</v>
      </c>
      <c r="D2613" t="s">
        <v>27859</v>
      </c>
      <c r="E2613" t="s">
        <v>27860</v>
      </c>
      <c r="F2613" t="s">
        <v>27865</v>
      </c>
      <c r="G2613" t="s">
        <v>27862</v>
      </c>
      <c r="H2613">
        <v>7</v>
      </c>
      <c r="I2613">
        <v>7</v>
      </c>
      <c r="J2613" t="s">
        <v>10683</v>
      </c>
      <c r="K2613" t="s">
        <v>10685</v>
      </c>
      <c r="L2613" t="s">
        <v>10686</v>
      </c>
      <c r="M2613" t="s">
        <v>10688</v>
      </c>
      <c r="N2613">
        <v>6</v>
      </c>
      <c r="O2613" t="s">
        <v>27863</v>
      </c>
      <c r="P2613" t="s">
        <v>10681</v>
      </c>
      <c r="Q2613">
        <v>0</v>
      </c>
    </row>
    <row r="2614" spans="1:17" x14ac:dyDescent="0.25">
      <c r="A2614" t="s">
        <v>7780</v>
      </c>
      <c r="B2614" t="s">
        <v>26085</v>
      </c>
      <c r="C2614">
        <v>76</v>
      </c>
      <c r="D2614" t="s">
        <v>27859</v>
      </c>
      <c r="E2614" t="s">
        <v>27860</v>
      </c>
      <c r="F2614" t="s">
        <v>27865</v>
      </c>
      <c r="G2614" t="s">
        <v>27862</v>
      </c>
      <c r="H2614">
        <v>83</v>
      </c>
      <c r="I2614">
        <v>7</v>
      </c>
      <c r="J2614" t="s">
        <v>10683</v>
      </c>
      <c r="K2614" t="s">
        <v>10685</v>
      </c>
      <c r="L2614" t="s">
        <v>10923</v>
      </c>
      <c r="M2614" t="s">
        <v>10709</v>
      </c>
      <c r="N2614">
        <v>6</v>
      </c>
      <c r="O2614" t="s">
        <v>27863</v>
      </c>
      <c r="P2614" t="s">
        <v>10681</v>
      </c>
      <c r="Q2614">
        <v>0</v>
      </c>
    </row>
    <row r="2615" spans="1:17" x14ac:dyDescent="0.25">
      <c r="A2615" t="s">
        <v>7781</v>
      </c>
      <c r="B2615" t="s">
        <v>26088</v>
      </c>
      <c r="C2615">
        <v>1300</v>
      </c>
      <c r="D2615" t="s">
        <v>27859</v>
      </c>
      <c r="E2615" t="s">
        <v>27860</v>
      </c>
      <c r="F2615" t="s">
        <v>27872</v>
      </c>
      <c r="G2615" t="s">
        <v>27862</v>
      </c>
      <c r="H2615">
        <v>1300</v>
      </c>
      <c r="I2615">
        <v>0</v>
      </c>
      <c r="J2615" t="s">
        <v>10683</v>
      </c>
      <c r="K2615" t="s">
        <v>10685</v>
      </c>
      <c r="L2615" t="s">
        <v>10686</v>
      </c>
      <c r="M2615" t="s">
        <v>10688</v>
      </c>
      <c r="N2615">
        <v>6</v>
      </c>
      <c r="O2615" t="s">
        <v>27863</v>
      </c>
      <c r="P2615" t="s">
        <v>10681</v>
      </c>
      <c r="Q2615">
        <v>0</v>
      </c>
    </row>
    <row r="2616" spans="1:17" x14ac:dyDescent="0.25">
      <c r="A2616" t="s">
        <v>7781</v>
      </c>
      <c r="B2616" t="s">
        <v>26088</v>
      </c>
      <c r="C2616">
        <v>181.66666699999999</v>
      </c>
      <c r="D2616" t="s">
        <v>27859</v>
      </c>
      <c r="E2616" t="s">
        <v>27860</v>
      </c>
      <c r="F2616" t="s">
        <v>27866</v>
      </c>
      <c r="G2616" t="s">
        <v>27862</v>
      </c>
      <c r="H2616">
        <v>340.66666700000002</v>
      </c>
      <c r="I2616">
        <v>159</v>
      </c>
      <c r="J2616" t="s">
        <v>10683</v>
      </c>
      <c r="K2616" t="s">
        <v>10685</v>
      </c>
      <c r="L2616" t="s">
        <v>10686</v>
      </c>
      <c r="M2616" t="s">
        <v>10688</v>
      </c>
      <c r="N2616">
        <v>6</v>
      </c>
      <c r="O2616" t="s">
        <v>27863</v>
      </c>
      <c r="P2616" t="s">
        <v>10681</v>
      </c>
      <c r="Q2616">
        <v>0</v>
      </c>
    </row>
    <row r="2617" spans="1:17" x14ac:dyDescent="0.25">
      <c r="A2617" t="s">
        <v>7782</v>
      </c>
      <c r="B2617" t="s">
        <v>26089</v>
      </c>
      <c r="C2617">
        <v>49.833333000000003</v>
      </c>
      <c r="D2617" t="s">
        <v>27859</v>
      </c>
      <c r="E2617" t="s">
        <v>27860</v>
      </c>
      <c r="F2617" t="s">
        <v>27865</v>
      </c>
      <c r="G2617" t="s">
        <v>27862</v>
      </c>
      <c r="H2617">
        <v>54.833333000000003</v>
      </c>
      <c r="I2617">
        <v>5</v>
      </c>
      <c r="J2617" t="s">
        <v>10683</v>
      </c>
      <c r="K2617" t="s">
        <v>10685</v>
      </c>
      <c r="L2617" t="s">
        <v>10694</v>
      </c>
      <c r="M2617" t="s">
        <v>10696</v>
      </c>
      <c r="N2617">
        <v>6</v>
      </c>
      <c r="O2617" t="s">
        <v>27863</v>
      </c>
      <c r="P2617" t="s">
        <v>10681</v>
      </c>
      <c r="Q2617">
        <v>0</v>
      </c>
    </row>
    <row r="2618" spans="1:17" x14ac:dyDescent="0.25">
      <c r="A2618" t="s">
        <v>7783</v>
      </c>
      <c r="B2618" t="s">
        <v>26090</v>
      </c>
      <c r="C2618">
        <v>217.16666699999999</v>
      </c>
      <c r="D2618" t="s">
        <v>27859</v>
      </c>
      <c r="E2618" t="s">
        <v>27860</v>
      </c>
      <c r="F2618" t="s">
        <v>27865</v>
      </c>
      <c r="G2618" t="s">
        <v>27862</v>
      </c>
      <c r="H2618">
        <v>245.16666699999999</v>
      </c>
      <c r="I2618">
        <v>26</v>
      </c>
      <c r="J2618" t="s">
        <v>10683</v>
      </c>
      <c r="K2618" t="s">
        <v>10685</v>
      </c>
      <c r="L2618" t="s">
        <v>10991</v>
      </c>
      <c r="M2618" t="s">
        <v>10993</v>
      </c>
      <c r="N2618">
        <v>6</v>
      </c>
      <c r="O2618" t="s">
        <v>27863</v>
      </c>
      <c r="P2618" t="s">
        <v>10681</v>
      </c>
      <c r="Q2618">
        <v>0</v>
      </c>
    </row>
    <row r="2619" spans="1:17" x14ac:dyDescent="0.25">
      <c r="A2619" t="s">
        <v>7785</v>
      </c>
      <c r="B2619" t="s">
        <v>26095</v>
      </c>
      <c r="C2619">
        <v>313</v>
      </c>
      <c r="D2619" t="s">
        <v>27859</v>
      </c>
      <c r="E2619" t="s">
        <v>27860</v>
      </c>
      <c r="F2619" t="s">
        <v>27871</v>
      </c>
      <c r="G2619" t="s">
        <v>27862</v>
      </c>
      <c r="H2619">
        <v>332</v>
      </c>
      <c r="I2619">
        <v>14</v>
      </c>
      <c r="J2619" t="s">
        <v>10683</v>
      </c>
      <c r="K2619" t="s">
        <v>10685</v>
      </c>
      <c r="L2619" t="s">
        <v>10991</v>
      </c>
      <c r="M2619" t="s">
        <v>10993</v>
      </c>
      <c r="N2619">
        <v>6</v>
      </c>
      <c r="O2619" t="s">
        <v>27863</v>
      </c>
      <c r="P2619" t="s">
        <v>10681</v>
      </c>
      <c r="Q2619">
        <v>0</v>
      </c>
    </row>
    <row r="2620" spans="1:17" x14ac:dyDescent="0.25">
      <c r="A2620" t="s">
        <v>7786</v>
      </c>
      <c r="B2620" t="s">
        <v>26096</v>
      </c>
      <c r="C2620">
        <v>54.166666999999997</v>
      </c>
      <c r="D2620" t="s">
        <v>27859</v>
      </c>
      <c r="E2620" t="s">
        <v>27860</v>
      </c>
      <c r="F2620" t="s">
        <v>27861</v>
      </c>
      <c r="G2620" t="s">
        <v>27862</v>
      </c>
      <c r="H2620">
        <v>82.166667000000004</v>
      </c>
      <c r="I2620">
        <v>25</v>
      </c>
      <c r="J2620" t="s">
        <v>10683</v>
      </c>
      <c r="K2620" t="s">
        <v>10685</v>
      </c>
      <c r="L2620" t="s">
        <v>10746</v>
      </c>
      <c r="M2620" t="s">
        <v>10696</v>
      </c>
      <c r="N2620">
        <v>6</v>
      </c>
      <c r="O2620" t="s">
        <v>27863</v>
      </c>
      <c r="P2620" t="s">
        <v>10681</v>
      </c>
      <c r="Q2620">
        <v>0</v>
      </c>
    </row>
    <row r="2621" spans="1:17" x14ac:dyDescent="0.25">
      <c r="A2621" t="s">
        <v>7788</v>
      </c>
      <c r="B2621" t="s">
        <v>26098</v>
      </c>
      <c r="C2621">
        <v>392</v>
      </c>
      <c r="D2621" t="s">
        <v>27859</v>
      </c>
      <c r="E2621" t="s">
        <v>27860</v>
      </c>
      <c r="F2621" t="s">
        <v>27872</v>
      </c>
      <c r="G2621" t="s">
        <v>27862</v>
      </c>
      <c r="H2621">
        <v>392</v>
      </c>
      <c r="I2621">
        <v>0</v>
      </c>
      <c r="J2621" t="s">
        <v>10683</v>
      </c>
      <c r="K2621" t="s">
        <v>10685</v>
      </c>
      <c r="L2621" t="s">
        <v>10732</v>
      </c>
      <c r="M2621" t="s">
        <v>10688</v>
      </c>
      <c r="N2621">
        <v>6</v>
      </c>
      <c r="O2621" t="s">
        <v>27863</v>
      </c>
      <c r="P2621" t="s">
        <v>10681</v>
      </c>
      <c r="Q2621">
        <v>0</v>
      </c>
    </row>
    <row r="2622" spans="1:17" x14ac:dyDescent="0.25">
      <c r="A2622" t="s">
        <v>7788</v>
      </c>
      <c r="B2622" t="s">
        <v>26098</v>
      </c>
      <c r="C2622">
        <v>106</v>
      </c>
      <c r="D2622" t="s">
        <v>27859</v>
      </c>
      <c r="E2622" t="s">
        <v>27860</v>
      </c>
      <c r="F2622" t="s">
        <v>27864</v>
      </c>
      <c r="G2622" t="s">
        <v>27862</v>
      </c>
      <c r="H2622">
        <v>139</v>
      </c>
      <c r="I2622">
        <v>33</v>
      </c>
      <c r="J2622" t="s">
        <v>10683</v>
      </c>
      <c r="K2622" t="s">
        <v>10685</v>
      </c>
      <c r="L2622" t="s">
        <v>10732</v>
      </c>
      <c r="M2622" t="s">
        <v>10688</v>
      </c>
      <c r="N2622">
        <v>6</v>
      </c>
      <c r="O2622" t="s">
        <v>27863</v>
      </c>
      <c r="P2622" t="s">
        <v>10681</v>
      </c>
      <c r="Q2622">
        <v>0</v>
      </c>
    </row>
    <row r="2623" spans="1:17" x14ac:dyDescent="0.25">
      <c r="A2623" t="s">
        <v>7789</v>
      </c>
      <c r="B2623" t="s">
        <v>26099</v>
      </c>
      <c r="C2623">
        <v>110</v>
      </c>
      <c r="D2623" t="s">
        <v>27859</v>
      </c>
      <c r="E2623" t="s">
        <v>27860</v>
      </c>
      <c r="F2623" t="s">
        <v>27865</v>
      </c>
      <c r="G2623" t="s">
        <v>27862</v>
      </c>
      <c r="H2623">
        <v>117</v>
      </c>
      <c r="I2623">
        <v>7</v>
      </c>
      <c r="J2623" t="s">
        <v>10683</v>
      </c>
      <c r="K2623" t="s">
        <v>10685</v>
      </c>
      <c r="L2623" t="s">
        <v>10686</v>
      </c>
      <c r="M2623" t="s">
        <v>10688</v>
      </c>
      <c r="N2623">
        <v>6</v>
      </c>
      <c r="O2623" t="s">
        <v>27863</v>
      </c>
      <c r="P2623" t="s">
        <v>10681</v>
      </c>
      <c r="Q2623">
        <v>0</v>
      </c>
    </row>
    <row r="2624" spans="1:17" x14ac:dyDescent="0.25">
      <c r="A2624" t="s">
        <v>7790</v>
      </c>
      <c r="B2624" t="s">
        <v>26100</v>
      </c>
      <c r="C2624">
        <v>99</v>
      </c>
      <c r="D2624" t="s">
        <v>27859</v>
      </c>
      <c r="E2624" t="s">
        <v>27860</v>
      </c>
      <c r="F2624" t="s">
        <v>27861</v>
      </c>
      <c r="G2624" t="s">
        <v>27862</v>
      </c>
      <c r="H2624">
        <v>111</v>
      </c>
      <c r="I2624">
        <v>11</v>
      </c>
      <c r="J2624" t="s">
        <v>10683</v>
      </c>
      <c r="K2624" t="s">
        <v>10685</v>
      </c>
      <c r="L2624" t="s">
        <v>10700</v>
      </c>
      <c r="M2624" t="s">
        <v>10702</v>
      </c>
      <c r="N2624">
        <v>6</v>
      </c>
      <c r="O2624" t="s">
        <v>27863</v>
      </c>
      <c r="P2624" t="s">
        <v>10681</v>
      </c>
      <c r="Q2624">
        <v>0</v>
      </c>
    </row>
    <row r="2625" spans="1:17" x14ac:dyDescent="0.25">
      <c r="A2625" t="s">
        <v>7792</v>
      </c>
      <c r="B2625" t="s">
        <v>26106</v>
      </c>
      <c r="C2625">
        <v>87.166667000000004</v>
      </c>
      <c r="D2625" t="s">
        <v>27859</v>
      </c>
      <c r="E2625" t="s">
        <v>27860</v>
      </c>
      <c r="F2625" t="s">
        <v>27861</v>
      </c>
      <c r="G2625" t="s">
        <v>27862</v>
      </c>
      <c r="H2625">
        <v>94.166667000000004</v>
      </c>
      <c r="I2625">
        <v>7</v>
      </c>
      <c r="J2625" t="s">
        <v>10683</v>
      </c>
      <c r="K2625" t="s">
        <v>10685</v>
      </c>
      <c r="L2625" t="s">
        <v>10991</v>
      </c>
      <c r="M2625" t="s">
        <v>10993</v>
      </c>
      <c r="N2625">
        <v>6</v>
      </c>
      <c r="O2625" t="s">
        <v>27863</v>
      </c>
      <c r="P2625" t="s">
        <v>10681</v>
      </c>
      <c r="Q2625">
        <v>0</v>
      </c>
    </row>
    <row r="2626" spans="1:17" x14ac:dyDescent="0.25">
      <c r="A2626" t="s">
        <v>7793</v>
      </c>
      <c r="B2626" t="s">
        <v>26109</v>
      </c>
      <c r="C2626">
        <v>129</v>
      </c>
      <c r="D2626" t="s">
        <v>27859</v>
      </c>
      <c r="E2626" t="s">
        <v>27860</v>
      </c>
      <c r="F2626" t="s">
        <v>27864</v>
      </c>
      <c r="G2626" t="s">
        <v>27862</v>
      </c>
      <c r="H2626">
        <v>136</v>
      </c>
      <c r="I2626">
        <v>7</v>
      </c>
      <c r="J2626" t="s">
        <v>10683</v>
      </c>
      <c r="K2626" t="s">
        <v>10685</v>
      </c>
      <c r="L2626" t="s">
        <v>10781</v>
      </c>
      <c r="M2626" t="s">
        <v>10696</v>
      </c>
      <c r="N2626">
        <v>6</v>
      </c>
      <c r="O2626" t="s">
        <v>27863</v>
      </c>
      <c r="P2626" t="s">
        <v>10681</v>
      </c>
      <c r="Q2626">
        <v>0</v>
      </c>
    </row>
    <row r="2627" spans="1:17" x14ac:dyDescent="0.25">
      <c r="A2627" t="s">
        <v>7794</v>
      </c>
      <c r="B2627" t="s">
        <v>26110</v>
      </c>
      <c r="C2627">
        <v>20.833333</v>
      </c>
      <c r="D2627" t="s">
        <v>27859</v>
      </c>
      <c r="E2627" t="s">
        <v>27860</v>
      </c>
      <c r="F2627" t="s">
        <v>27861</v>
      </c>
      <c r="G2627" t="s">
        <v>27862</v>
      </c>
      <c r="H2627">
        <v>37.833333000000003</v>
      </c>
      <c r="I2627">
        <v>15</v>
      </c>
      <c r="J2627" t="s">
        <v>10683</v>
      </c>
      <c r="K2627" t="s">
        <v>10685</v>
      </c>
      <c r="L2627" t="s">
        <v>10746</v>
      </c>
      <c r="M2627" t="s">
        <v>10696</v>
      </c>
      <c r="N2627">
        <v>6</v>
      </c>
      <c r="O2627" t="s">
        <v>27863</v>
      </c>
      <c r="P2627" t="s">
        <v>10681</v>
      </c>
      <c r="Q2627">
        <v>0</v>
      </c>
    </row>
    <row r="2628" spans="1:17" x14ac:dyDescent="0.25">
      <c r="A2628" t="s">
        <v>7795</v>
      </c>
      <c r="B2628" t="s">
        <v>26111</v>
      </c>
      <c r="C2628">
        <v>0.5</v>
      </c>
      <c r="D2628" t="s">
        <v>27859</v>
      </c>
      <c r="E2628" t="s">
        <v>27860</v>
      </c>
      <c r="F2628" t="s">
        <v>27867</v>
      </c>
      <c r="G2628" t="s">
        <v>27867</v>
      </c>
      <c r="H2628">
        <v>0.5</v>
      </c>
      <c r="I2628">
        <v>0</v>
      </c>
      <c r="J2628" t="s">
        <v>10683</v>
      </c>
      <c r="K2628" t="s">
        <v>10685</v>
      </c>
      <c r="L2628" t="s">
        <v>10991</v>
      </c>
      <c r="M2628" t="s">
        <v>10993</v>
      </c>
      <c r="N2628">
        <v>6</v>
      </c>
      <c r="O2628" t="s">
        <v>27863</v>
      </c>
      <c r="P2628" t="s">
        <v>10681</v>
      </c>
      <c r="Q2628">
        <v>0</v>
      </c>
    </row>
    <row r="2629" spans="1:17" x14ac:dyDescent="0.25">
      <c r="A2629" t="s">
        <v>7795</v>
      </c>
      <c r="B2629" t="s">
        <v>26111</v>
      </c>
      <c r="C2629">
        <v>186</v>
      </c>
      <c r="D2629" t="s">
        <v>27859</v>
      </c>
      <c r="E2629" t="s">
        <v>27860</v>
      </c>
      <c r="F2629" t="s">
        <v>27861</v>
      </c>
      <c r="G2629" t="s">
        <v>27862</v>
      </c>
      <c r="H2629">
        <v>205</v>
      </c>
      <c r="I2629">
        <v>14</v>
      </c>
      <c r="J2629" t="s">
        <v>10683</v>
      </c>
      <c r="K2629" t="s">
        <v>10685</v>
      </c>
      <c r="L2629" t="s">
        <v>10991</v>
      </c>
      <c r="M2629" t="s">
        <v>10993</v>
      </c>
      <c r="N2629">
        <v>6</v>
      </c>
      <c r="O2629" t="s">
        <v>27863</v>
      </c>
      <c r="P2629" t="s">
        <v>10681</v>
      </c>
      <c r="Q2629">
        <v>0</v>
      </c>
    </row>
    <row r="2630" spans="1:17" x14ac:dyDescent="0.25">
      <c r="A2630" t="s">
        <v>7796</v>
      </c>
      <c r="B2630" t="s">
        <v>26114</v>
      </c>
      <c r="C2630">
        <v>0.5</v>
      </c>
      <c r="D2630" t="s">
        <v>27859</v>
      </c>
      <c r="E2630" t="s">
        <v>27860</v>
      </c>
      <c r="F2630" t="s">
        <v>27867</v>
      </c>
      <c r="G2630" t="s">
        <v>27867</v>
      </c>
      <c r="H2630">
        <v>0.5</v>
      </c>
      <c r="I2630">
        <v>0</v>
      </c>
      <c r="J2630" t="s">
        <v>10683</v>
      </c>
      <c r="K2630" t="s">
        <v>10685</v>
      </c>
      <c r="L2630" t="s">
        <v>10686</v>
      </c>
      <c r="M2630" t="s">
        <v>10688</v>
      </c>
      <c r="N2630">
        <v>6</v>
      </c>
      <c r="O2630" t="s">
        <v>27863</v>
      </c>
      <c r="P2630" t="s">
        <v>10681</v>
      </c>
      <c r="Q2630">
        <v>0</v>
      </c>
    </row>
    <row r="2631" spans="1:17" x14ac:dyDescent="0.25">
      <c r="A2631" t="s">
        <v>7796</v>
      </c>
      <c r="B2631" t="s">
        <v>26114</v>
      </c>
      <c r="C2631">
        <v>103</v>
      </c>
      <c r="D2631" t="s">
        <v>27859</v>
      </c>
      <c r="E2631" t="s">
        <v>27860</v>
      </c>
      <c r="F2631" t="s">
        <v>27861</v>
      </c>
      <c r="G2631" t="s">
        <v>27862</v>
      </c>
      <c r="H2631">
        <v>116</v>
      </c>
      <c r="I2631">
        <v>11</v>
      </c>
      <c r="J2631" t="s">
        <v>10683</v>
      </c>
      <c r="K2631" t="s">
        <v>10685</v>
      </c>
      <c r="L2631" t="s">
        <v>10686</v>
      </c>
      <c r="M2631" t="s">
        <v>10688</v>
      </c>
      <c r="N2631">
        <v>6</v>
      </c>
      <c r="O2631" t="s">
        <v>27863</v>
      </c>
      <c r="P2631" t="s">
        <v>10681</v>
      </c>
      <c r="Q2631">
        <v>0</v>
      </c>
    </row>
    <row r="2632" spans="1:17" x14ac:dyDescent="0.25">
      <c r="A2632" t="s">
        <v>7798</v>
      </c>
      <c r="B2632" t="s">
        <v>26118</v>
      </c>
      <c r="C2632">
        <v>26.666667</v>
      </c>
      <c r="D2632" t="s">
        <v>27859</v>
      </c>
      <c r="E2632" t="s">
        <v>27860</v>
      </c>
      <c r="F2632" t="s">
        <v>27861</v>
      </c>
      <c r="G2632" t="s">
        <v>27862</v>
      </c>
      <c r="H2632">
        <v>30.666667</v>
      </c>
      <c r="I2632">
        <v>4</v>
      </c>
      <c r="J2632" t="s">
        <v>10683</v>
      </c>
      <c r="K2632" t="s">
        <v>10685</v>
      </c>
      <c r="L2632" t="s">
        <v>10746</v>
      </c>
      <c r="M2632" t="s">
        <v>10696</v>
      </c>
      <c r="N2632">
        <v>3</v>
      </c>
      <c r="O2632" t="s">
        <v>27863</v>
      </c>
      <c r="P2632" t="s">
        <v>10681</v>
      </c>
      <c r="Q2632">
        <v>0</v>
      </c>
    </row>
    <row r="2633" spans="1:17" x14ac:dyDescent="0.25">
      <c r="A2633" t="s">
        <v>7799</v>
      </c>
      <c r="B2633" t="s">
        <v>26119</v>
      </c>
      <c r="C2633">
        <v>64</v>
      </c>
      <c r="D2633" t="s">
        <v>27859</v>
      </c>
      <c r="E2633" t="s">
        <v>27860</v>
      </c>
      <c r="F2633" t="s">
        <v>27861</v>
      </c>
      <c r="G2633" t="s">
        <v>27862</v>
      </c>
      <c r="H2633">
        <v>67</v>
      </c>
      <c r="I2633">
        <v>3</v>
      </c>
      <c r="J2633" t="s">
        <v>10683</v>
      </c>
      <c r="K2633" t="s">
        <v>10685</v>
      </c>
      <c r="L2633" t="s">
        <v>10737</v>
      </c>
      <c r="M2633" t="s">
        <v>10709</v>
      </c>
      <c r="N2633">
        <v>6</v>
      </c>
      <c r="O2633" t="s">
        <v>27863</v>
      </c>
      <c r="P2633" t="s">
        <v>10681</v>
      </c>
      <c r="Q2633">
        <v>0</v>
      </c>
    </row>
    <row r="2634" spans="1:17" x14ac:dyDescent="0.25">
      <c r="A2634" t="s">
        <v>7800</v>
      </c>
      <c r="B2634" t="s">
        <v>26120</v>
      </c>
      <c r="C2634">
        <v>0.16666700000000001</v>
      </c>
      <c r="D2634" t="s">
        <v>27859</v>
      </c>
      <c r="E2634" t="s">
        <v>27860</v>
      </c>
      <c r="F2634" t="s">
        <v>27867</v>
      </c>
      <c r="G2634" t="s">
        <v>27867</v>
      </c>
      <c r="H2634">
        <v>0.16666700000000001</v>
      </c>
      <c r="I2634">
        <v>0</v>
      </c>
      <c r="J2634" t="s">
        <v>10683</v>
      </c>
      <c r="K2634" t="s">
        <v>10685</v>
      </c>
      <c r="L2634" t="s">
        <v>10837</v>
      </c>
      <c r="M2634" t="s">
        <v>10696</v>
      </c>
      <c r="N2634">
        <v>6</v>
      </c>
      <c r="O2634" t="s">
        <v>27863</v>
      </c>
      <c r="P2634" t="s">
        <v>10681</v>
      </c>
      <c r="Q2634">
        <v>0</v>
      </c>
    </row>
    <row r="2635" spans="1:17" x14ac:dyDescent="0.25">
      <c r="A2635" t="s">
        <v>7800</v>
      </c>
      <c r="B2635" t="s">
        <v>26120</v>
      </c>
      <c r="C2635">
        <v>44.333333000000003</v>
      </c>
      <c r="D2635" t="s">
        <v>27859</v>
      </c>
      <c r="E2635" t="s">
        <v>27860</v>
      </c>
      <c r="F2635" t="s">
        <v>27865</v>
      </c>
      <c r="G2635" t="s">
        <v>27862</v>
      </c>
      <c r="H2635">
        <v>49.333333000000003</v>
      </c>
      <c r="I2635">
        <v>5</v>
      </c>
      <c r="J2635" t="s">
        <v>10683</v>
      </c>
      <c r="K2635" t="s">
        <v>10685</v>
      </c>
      <c r="L2635" t="s">
        <v>10837</v>
      </c>
      <c r="M2635" t="s">
        <v>10696</v>
      </c>
      <c r="N2635">
        <v>6</v>
      </c>
      <c r="O2635" t="s">
        <v>27863</v>
      </c>
      <c r="P2635" t="s">
        <v>10681</v>
      </c>
      <c r="Q2635">
        <v>0</v>
      </c>
    </row>
    <row r="2636" spans="1:17" x14ac:dyDescent="0.25">
      <c r="A2636" t="s">
        <v>7802</v>
      </c>
      <c r="B2636" t="s">
        <v>26123</v>
      </c>
      <c r="C2636">
        <v>1</v>
      </c>
      <c r="D2636" t="s">
        <v>27859</v>
      </c>
      <c r="E2636" t="s">
        <v>27860</v>
      </c>
      <c r="F2636" t="s">
        <v>27864</v>
      </c>
      <c r="G2636" t="s">
        <v>27862</v>
      </c>
      <c r="H2636">
        <v>19</v>
      </c>
      <c r="I2636">
        <v>17</v>
      </c>
      <c r="J2636" t="s">
        <v>10683</v>
      </c>
      <c r="K2636" t="s">
        <v>10685</v>
      </c>
      <c r="L2636" t="s">
        <v>10803</v>
      </c>
      <c r="M2636" t="s">
        <v>10783</v>
      </c>
      <c r="N2636">
        <v>6</v>
      </c>
      <c r="O2636" t="s">
        <v>27863</v>
      </c>
      <c r="P2636" t="s">
        <v>10681</v>
      </c>
      <c r="Q2636">
        <v>0</v>
      </c>
    </row>
    <row r="2637" spans="1:17" x14ac:dyDescent="0.25">
      <c r="A2637" t="s">
        <v>7803</v>
      </c>
      <c r="B2637" t="s">
        <v>26124</v>
      </c>
      <c r="C2637">
        <v>0.83333299999999999</v>
      </c>
      <c r="D2637" t="s">
        <v>27859</v>
      </c>
      <c r="E2637" t="s">
        <v>27860</v>
      </c>
      <c r="F2637" t="s">
        <v>27867</v>
      </c>
      <c r="G2637" t="s">
        <v>27867</v>
      </c>
      <c r="H2637">
        <v>0.83333299999999999</v>
      </c>
      <c r="I2637">
        <v>0</v>
      </c>
      <c r="J2637" t="s">
        <v>10683</v>
      </c>
      <c r="K2637" t="s">
        <v>10685</v>
      </c>
      <c r="L2637" t="s">
        <v>10837</v>
      </c>
      <c r="M2637" t="s">
        <v>10696</v>
      </c>
      <c r="N2637">
        <v>6</v>
      </c>
      <c r="O2637" t="s">
        <v>27863</v>
      </c>
      <c r="P2637" t="s">
        <v>10681</v>
      </c>
      <c r="Q2637">
        <v>0</v>
      </c>
    </row>
    <row r="2638" spans="1:17" x14ac:dyDescent="0.25">
      <c r="A2638" t="s">
        <v>7803</v>
      </c>
      <c r="B2638" t="s">
        <v>26124</v>
      </c>
      <c r="C2638">
        <v>22.333333</v>
      </c>
      <c r="D2638" t="s">
        <v>27859</v>
      </c>
      <c r="E2638" t="s">
        <v>27860</v>
      </c>
      <c r="F2638" t="s">
        <v>27865</v>
      </c>
      <c r="G2638" t="s">
        <v>27862</v>
      </c>
      <c r="H2638">
        <v>28.333333</v>
      </c>
      <c r="I2638">
        <v>6</v>
      </c>
      <c r="J2638" t="s">
        <v>10683</v>
      </c>
      <c r="K2638" t="s">
        <v>10685</v>
      </c>
      <c r="L2638" t="s">
        <v>10837</v>
      </c>
      <c r="M2638" t="s">
        <v>10696</v>
      </c>
      <c r="N2638">
        <v>6</v>
      </c>
      <c r="O2638" t="s">
        <v>27863</v>
      </c>
      <c r="P2638" t="s">
        <v>10681</v>
      </c>
      <c r="Q2638">
        <v>0</v>
      </c>
    </row>
    <row r="2639" spans="1:17" x14ac:dyDescent="0.25">
      <c r="A2639" t="s">
        <v>10405</v>
      </c>
      <c r="B2639" t="s">
        <v>26127</v>
      </c>
      <c r="C2639">
        <v>209</v>
      </c>
      <c r="D2639" t="s">
        <v>27859</v>
      </c>
      <c r="E2639" t="s">
        <v>27860</v>
      </c>
      <c r="F2639" t="s">
        <v>27864</v>
      </c>
      <c r="G2639" t="s">
        <v>27862</v>
      </c>
      <c r="H2639">
        <v>216</v>
      </c>
      <c r="I2639">
        <v>7</v>
      </c>
      <c r="J2639" t="s">
        <v>10683</v>
      </c>
      <c r="K2639" t="s">
        <v>10685</v>
      </c>
      <c r="L2639" t="s">
        <v>10874</v>
      </c>
      <c r="M2639" t="s">
        <v>10709</v>
      </c>
      <c r="N2639">
        <v>6</v>
      </c>
      <c r="O2639" t="s">
        <v>27863</v>
      </c>
      <c r="P2639" t="s">
        <v>10681</v>
      </c>
      <c r="Q2639">
        <v>0</v>
      </c>
    </row>
    <row r="2640" spans="1:17" x14ac:dyDescent="0.25">
      <c r="A2640" t="s">
        <v>10405</v>
      </c>
      <c r="B2640" t="s">
        <v>26127</v>
      </c>
      <c r="C2640">
        <v>6</v>
      </c>
      <c r="D2640" t="s">
        <v>27859</v>
      </c>
      <c r="E2640" t="s">
        <v>27860</v>
      </c>
      <c r="F2640" t="s">
        <v>27861</v>
      </c>
      <c r="G2640" t="s">
        <v>27862</v>
      </c>
      <c r="H2640">
        <v>6</v>
      </c>
      <c r="I2640">
        <v>0</v>
      </c>
      <c r="J2640" t="s">
        <v>10683</v>
      </c>
      <c r="K2640" t="s">
        <v>10685</v>
      </c>
      <c r="L2640" t="s">
        <v>10874</v>
      </c>
      <c r="M2640" t="s">
        <v>10709</v>
      </c>
      <c r="N2640">
        <v>6</v>
      </c>
      <c r="O2640" t="s">
        <v>27863</v>
      </c>
      <c r="P2640" t="s">
        <v>10681</v>
      </c>
      <c r="Q2640">
        <v>0</v>
      </c>
    </row>
    <row r="2641" spans="1:17" x14ac:dyDescent="0.25">
      <c r="A2641" t="s">
        <v>7804</v>
      </c>
      <c r="B2641" t="s">
        <v>26128</v>
      </c>
      <c r="C2641">
        <v>3</v>
      </c>
      <c r="D2641" t="s">
        <v>27859</v>
      </c>
      <c r="E2641" t="s">
        <v>27860</v>
      </c>
      <c r="F2641" t="s">
        <v>27861</v>
      </c>
      <c r="G2641" t="s">
        <v>27862</v>
      </c>
      <c r="H2641">
        <v>7</v>
      </c>
      <c r="I2641">
        <v>4</v>
      </c>
      <c r="J2641" t="s">
        <v>10683</v>
      </c>
      <c r="K2641" t="s">
        <v>10685</v>
      </c>
      <c r="L2641" t="s">
        <v>10826</v>
      </c>
      <c r="M2641" t="s">
        <v>10709</v>
      </c>
      <c r="N2641">
        <v>6</v>
      </c>
      <c r="O2641" t="s">
        <v>27863</v>
      </c>
      <c r="P2641" t="s">
        <v>10681</v>
      </c>
      <c r="Q2641">
        <v>0</v>
      </c>
    </row>
    <row r="2642" spans="1:17" x14ac:dyDescent="0.25">
      <c r="A2642" t="s">
        <v>7805</v>
      </c>
      <c r="B2642" t="s">
        <v>26129</v>
      </c>
      <c r="C2642">
        <v>62</v>
      </c>
      <c r="D2642" t="s">
        <v>27859</v>
      </c>
      <c r="E2642" t="s">
        <v>27860</v>
      </c>
      <c r="F2642" t="s">
        <v>27866</v>
      </c>
      <c r="G2642" t="s">
        <v>27862</v>
      </c>
      <c r="H2642">
        <v>77</v>
      </c>
      <c r="I2642">
        <v>14</v>
      </c>
      <c r="J2642" t="s">
        <v>10683</v>
      </c>
      <c r="K2642" t="s">
        <v>10685</v>
      </c>
      <c r="L2642" t="s">
        <v>10826</v>
      </c>
      <c r="M2642" t="s">
        <v>10709</v>
      </c>
      <c r="N2642">
        <v>6</v>
      </c>
      <c r="O2642" t="s">
        <v>27863</v>
      </c>
      <c r="P2642" t="s">
        <v>10681</v>
      </c>
      <c r="Q2642">
        <v>0</v>
      </c>
    </row>
    <row r="2643" spans="1:17" x14ac:dyDescent="0.25">
      <c r="A2643" t="s">
        <v>7806</v>
      </c>
      <c r="B2643" t="s">
        <v>26130</v>
      </c>
      <c r="C2643">
        <v>45</v>
      </c>
      <c r="D2643" t="s">
        <v>27859</v>
      </c>
      <c r="E2643" t="s">
        <v>27860</v>
      </c>
      <c r="F2643" t="s">
        <v>27864</v>
      </c>
      <c r="G2643" t="s">
        <v>27862</v>
      </c>
      <c r="H2643">
        <v>46</v>
      </c>
      <c r="I2643">
        <v>1</v>
      </c>
      <c r="J2643" t="s">
        <v>10683</v>
      </c>
      <c r="K2643" t="s">
        <v>10685</v>
      </c>
      <c r="L2643" t="s">
        <v>10761</v>
      </c>
      <c r="M2643" t="s">
        <v>10709</v>
      </c>
      <c r="N2643">
        <v>6</v>
      </c>
      <c r="O2643" t="s">
        <v>27863</v>
      </c>
      <c r="P2643" t="s">
        <v>10681</v>
      </c>
      <c r="Q2643">
        <v>0</v>
      </c>
    </row>
    <row r="2644" spans="1:17" x14ac:dyDescent="0.25">
      <c r="A2644" t="s">
        <v>7807</v>
      </c>
      <c r="B2644" t="s">
        <v>26131</v>
      </c>
      <c r="C2644">
        <v>308</v>
      </c>
      <c r="D2644" t="s">
        <v>27859</v>
      </c>
      <c r="E2644" t="s">
        <v>27860</v>
      </c>
      <c r="F2644" t="s">
        <v>27861</v>
      </c>
      <c r="G2644" t="s">
        <v>27862</v>
      </c>
      <c r="H2644">
        <v>320</v>
      </c>
      <c r="I2644">
        <v>10</v>
      </c>
      <c r="J2644" t="s">
        <v>10683</v>
      </c>
      <c r="K2644" t="s">
        <v>10685</v>
      </c>
      <c r="L2644" t="s">
        <v>10803</v>
      </c>
      <c r="M2644" t="s">
        <v>10783</v>
      </c>
      <c r="N2644">
        <v>6</v>
      </c>
      <c r="O2644" t="s">
        <v>27863</v>
      </c>
      <c r="P2644" t="s">
        <v>10681</v>
      </c>
      <c r="Q2644">
        <v>0</v>
      </c>
    </row>
    <row r="2645" spans="1:17" x14ac:dyDescent="0.25">
      <c r="A2645" t="s">
        <v>7808</v>
      </c>
      <c r="B2645" t="s">
        <v>26134</v>
      </c>
      <c r="C2645">
        <v>60</v>
      </c>
      <c r="D2645" t="s">
        <v>27859</v>
      </c>
      <c r="E2645" t="s">
        <v>27860</v>
      </c>
      <c r="F2645" t="s">
        <v>27861</v>
      </c>
      <c r="G2645" t="s">
        <v>27862</v>
      </c>
      <c r="H2645">
        <v>72</v>
      </c>
      <c r="I2645">
        <v>12</v>
      </c>
      <c r="J2645" t="s">
        <v>10683</v>
      </c>
      <c r="K2645" t="s">
        <v>10685</v>
      </c>
      <c r="L2645" t="s">
        <v>12796</v>
      </c>
      <c r="M2645" t="s">
        <v>10696</v>
      </c>
      <c r="N2645">
        <v>6</v>
      </c>
      <c r="O2645" t="s">
        <v>27863</v>
      </c>
      <c r="P2645" t="s">
        <v>10681</v>
      </c>
      <c r="Q2645">
        <v>0</v>
      </c>
    </row>
    <row r="2646" spans="1:17" x14ac:dyDescent="0.25">
      <c r="A2646" t="s">
        <v>7808</v>
      </c>
      <c r="B2646" t="s">
        <v>26134</v>
      </c>
      <c r="C2646">
        <v>0</v>
      </c>
      <c r="D2646" t="s">
        <v>27859</v>
      </c>
      <c r="E2646" t="s">
        <v>27860</v>
      </c>
      <c r="F2646" t="s">
        <v>27869</v>
      </c>
      <c r="G2646" t="s">
        <v>27870</v>
      </c>
      <c r="H2646">
        <v>32</v>
      </c>
      <c r="I2646">
        <v>0</v>
      </c>
      <c r="J2646" t="s">
        <v>10683</v>
      </c>
      <c r="K2646" t="s">
        <v>10685</v>
      </c>
      <c r="L2646" t="s">
        <v>12796</v>
      </c>
      <c r="M2646" t="s">
        <v>10696</v>
      </c>
      <c r="N2646">
        <v>6</v>
      </c>
      <c r="O2646" t="s">
        <v>27863</v>
      </c>
      <c r="P2646" t="s">
        <v>10681</v>
      </c>
      <c r="Q2646">
        <v>0</v>
      </c>
    </row>
    <row r="2647" spans="1:17" x14ac:dyDescent="0.25">
      <c r="A2647" t="s">
        <v>7809</v>
      </c>
      <c r="B2647" t="s">
        <v>26137</v>
      </c>
      <c r="C2647">
        <v>214.16666699999999</v>
      </c>
      <c r="D2647" t="s">
        <v>27859</v>
      </c>
      <c r="E2647" t="s">
        <v>27860</v>
      </c>
      <c r="F2647" t="s">
        <v>27861</v>
      </c>
      <c r="G2647" t="s">
        <v>27862</v>
      </c>
      <c r="H2647">
        <v>278.16666700000002</v>
      </c>
      <c r="I2647">
        <v>62</v>
      </c>
      <c r="J2647" t="s">
        <v>10683</v>
      </c>
      <c r="K2647" t="s">
        <v>10685</v>
      </c>
      <c r="L2647" t="s">
        <v>10746</v>
      </c>
      <c r="M2647" t="s">
        <v>10696</v>
      </c>
      <c r="N2647">
        <v>6</v>
      </c>
      <c r="O2647" t="s">
        <v>27863</v>
      </c>
      <c r="P2647" t="s">
        <v>10681</v>
      </c>
      <c r="Q2647">
        <v>0</v>
      </c>
    </row>
    <row r="2648" spans="1:17" x14ac:dyDescent="0.25">
      <c r="A2648" t="s">
        <v>7810</v>
      </c>
      <c r="B2648" t="s">
        <v>26138</v>
      </c>
      <c r="C2648">
        <v>54</v>
      </c>
      <c r="D2648" t="s">
        <v>27859</v>
      </c>
      <c r="E2648" t="s">
        <v>27860</v>
      </c>
      <c r="F2648" t="s">
        <v>27861</v>
      </c>
      <c r="G2648" t="s">
        <v>27862</v>
      </c>
      <c r="H2648">
        <v>61</v>
      </c>
      <c r="I2648">
        <v>7</v>
      </c>
      <c r="J2648" t="s">
        <v>10683</v>
      </c>
      <c r="K2648" t="s">
        <v>10685</v>
      </c>
      <c r="L2648" t="s">
        <v>10728</v>
      </c>
      <c r="M2648" t="s">
        <v>10702</v>
      </c>
      <c r="N2648">
        <v>6</v>
      </c>
      <c r="O2648" t="s">
        <v>27863</v>
      </c>
      <c r="P2648" t="s">
        <v>10681</v>
      </c>
      <c r="Q2648">
        <v>0</v>
      </c>
    </row>
    <row r="2649" spans="1:17" x14ac:dyDescent="0.25">
      <c r="A2649" t="s">
        <v>7811</v>
      </c>
      <c r="B2649" t="s">
        <v>26141</v>
      </c>
      <c r="C2649">
        <v>0.16666700000000001</v>
      </c>
      <c r="D2649" t="s">
        <v>27859</v>
      </c>
      <c r="E2649" t="s">
        <v>27860</v>
      </c>
      <c r="F2649" t="s">
        <v>27867</v>
      </c>
      <c r="G2649" t="s">
        <v>27867</v>
      </c>
      <c r="H2649">
        <v>0.16666700000000001</v>
      </c>
      <c r="I2649">
        <v>0</v>
      </c>
      <c r="J2649" t="s">
        <v>10683</v>
      </c>
      <c r="K2649" t="s">
        <v>10685</v>
      </c>
      <c r="L2649" t="s">
        <v>10686</v>
      </c>
      <c r="M2649" t="s">
        <v>10688</v>
      </c>
      <c r="N2649">
        <v>6</v>
      </c>
      <c r="O2649" t="s">
        <v>27863</v>
      </c>
      <c r="P2649" t="s">
        <v>10681</v>
      </c>
      <c r="Q2649">
        <v>0</v>
      </c>
    </row>
    <row r="2650" spans="1:17" x14ac:dyDescent="0.25">
      <c r="A2650" t="s">
        <v>7811</v>
      </c>
      <c r="B2650" t="s">
        <v>26141</v>
      </c>
      <c r="C2650">
        <v>102</v>
      </c>
      <c r="D2650" t="s">
        <v>27859</v>
      </c>
      <c r="E2650" t="s">
        <v>27860</v>
      </c>
      <c r="F2650" t="s">
        <v>27864</v>
      </c>
      <c r="G2650" t="s">
        <v>27862</v>
      </c>
      <c r="H2650">
        <v>109</v>
      </c>
      <c r="I2650">
        <v>7</v>
      </c>
      <c r="J2650" t="s">
        <v>10683</v>
      </c>
      <c r="K2650" t="s">
        <v>10685</v>
      </c>
      <c r="L2650" t="s">
        <v>10686</v>
      </c>
      <c r="M2650" t="s">
        <v>10688</v>
      </c>
      <c r="N2650">
        <v>6</v>
      </c>
      <c r="O2650" t="s">
        <v>27863</v>
      </c>
      <c r="P2650" t="s">
        <v>10681</v>
      </c>
      <c r="Q2650">
        <v>0</v>
      </c>
    </row>
    <row r="2651" spans="1:17" x14ac:dyDescent="0.25">
      <c r="A2651" t="s">
        <v>7812</v>
      </c>
      <c r="B2651" t="s">
        <v>26142</v>
      </c>
      <c r="C2651">
        <v>41.666666999999997</v>
      </c>
      <c r="D2651" t="s">
        <v>27859</v>
      </c>
      <c r="E2651" t="s">
        <v>27860</v>
      </c>
      <c r="F2651" t="s">
        <v>27861</v>
      </c>
      <c r="G2651" t="s">
        <v>27862</v>
      </c>
      <c r="H2651">
        <v>49.666666999999997</v>
      </c>
      <c r="I2651">
        <v>4</v>
      </c>
      <c r="J2651" t="s">
        <v>10683</v>
      </c>
      <c r="K2651" t="s">
        <v>10685</v>
      </c>
      <c r="L2651" t="s">
        <v>10746</v>
      </c>
      <c r="M2651" t="s">
        <v>10696</v>
      </c>
      <c r="N2651">
        <v>6</v>
      </c>
      <c r="O2651" t="s">
        <v>27863</v>
      </c>
      <c r="P2651" t="s">
        <v>10681</v>
      </c>
      <c r="Q2651">
        <v>0</v>
      </c>
    </row>
    <row r="2652" spans="1:17" x14ac:dyDescent="0.25">
      <c r="A2652" t="s">
        <v>7814</v>
      </c>
      <c r="B2652" t="s">
        <v>26146</v>
      </c>
      <c r="C2652">
        <v>221.5</v>
      </c>
      <c r="D2652" t="s">
        <v>27859</v>
      </c>
      <c r="E2652" t="s">
        <v>27860</v>
      </c>
      <c r="F2652" t="s">
        <v>27861</v>
      </c>
      <c r="G2652" t="s">
        <v>27862</v>
      </c>
      <c r="H2652">
        <v>285.5</v>
      </c>
      <c r="I2652">
        <v>60</v>
      </c>
      <c r="J2652" t="s">
        <v>10683</v>
      </c>
      <c r="K2652" t="s">
        <v>10685</v>
      </c>
      <c r="L2652" t="s">
        <v>10746</v>
      </c>
      <c r="M2652" t="s">
        <v>10696</v>
      </c>
      <c r="N2652">
        <v>6</v>
      </c>
      <c r="O2652" t="s">
        <v>27863</v>
      </c>
      <c r="P2652" t="s">
        <v>10681</v>
      </c>
      <c r="Q2652">
        <v>0</v>
      </c>
    </row>
    <row r="2653" spans="1:17" x14ac:dyDescent="0.25">
      <c r="A2653" t="s">
        <v>7816</v>
      </c>
      <c r="B2653" t="s">
        <v>26150</v>
      </c>
      <c r="C2653">
        <v>527.5</v>
      </c>
      <c r="D2653" t="s">
        <v>27859</v>
      </c>
      <c r="E2653" t="s">
        <v>27860</v>
      </c>
      <c r="F2653" t="s">
        <v>27866</v>
      </c>
      <c r="G2653" t="s">
        <v>27862</v>
      </c>
      <c r="H2653">
        <v>582.5</v>
      </c>
      <c r="I2653">
        <v>32</v>
      </c>
      <c r="J2653" t="s">
        <v>10683</v>
      </c>
      <c r="K2653" t="s">
        <v>10685</v>
      </c>
      <c r="L2653" t="s">
        <v>10991</v>
      </c>
      <c r="M2653" t="s">
        <v>10993</v>
      </c>
      <c r="N2653">
        <v>6</v>
      </c>
      <c r="O2653" t="s">
        <v>27863</v>
      </c>
      <c r="P2653" t="s">
        <v>10681</v>
      </c>
      <c r="Q2653">
        <v>0</v>
      </c>
    </row>
    <row r="2654" spans="1:17" x14ac:dyDescent="0.25">
      <c r="A2654" t="s">
        <v>7817</v>
      </c>
      <c r="B2654" t="s">
        <v>25783</v>
      </c>
      <c r="C2654">
        <v>792.83333300000004</v>
      </c>
      <c r="D2654" t="s">
        <v>27859</v>
      </c>
      <c r="E2654" t="s">
        <v>27860</v>
      </c>
      <c r="F2654" t="s">
        <v>27871</v>
      </c>
      <c r="G2654" t="s">
        <v>27862</v>
      </c>
      <c r="H2654">
        <v>887.83333300000004</v>
      </c>
      <c r="I2654">
        <v>91</v>
      </c>
      <c r="J2654" t="s">
        <v>10683</v>
      </c>
      <c r="K2654" t="s">
        <v>10685</v>
      </c>
      <c r="L2654" t="s">
        <v>10837</v>
      </c>
      <c r="M2654" t="s">
        <v>10696</v>
      </c>
      <c r="N2654">
        <v>6</v>
      </c>
      <c r="O2654" t="s">
        <v>27863</v>
      </c>
      <c r="P2654" t="s">
        <v>10681</v>
      </c>
      <c r="Q2654">
        <v>0</v>
      </c>
    </row>
    <row r="2655" spans="1:17" x14ac:dyDescent="0.25">
      <c r="A2655" t="s">
        <v>7818</v>
      </c>
      <c r="B2655" t="s">
        <v>26153</v>
      </c>
      <c r="C2655">
        <v>217.66666699999999</v>
      </c>
      <c r="D2655" t="s">
        <v>27859</v>
      </c>
      <c r="E2655" t="s">
        <v>27860</v>
      </c>
      <c r="F2655" t="s">
        <v>27861</v>
      </c>
      <c r="G2655" t="s">
        <v>27862</v>
      </c>
      <c r="H2655">
        <v>228.66666699999999</v>
      </c>
      <c r="I2655">
        <v>11</v>
      </c>
      <c r="J2655" t="s">
        <v>10683</v>
      </c>
      <c r="K2655" t="s">
        <v>10685</v>
      </c>
      <c r="L2655" t="s">
        <v>10874</v>
      </c>
      <c r="M2655" t="s">
        <v>10709</v>
      </c>
      <c r="N2655">
        <v>6</v>
      </c>
      <c r="O2655" t="s">
        <v>27863</v>
      </c>
      <c r="P2655" t="s">
        <v>10681</v>
      </c>
      <c r="Q2655">
        <v>0</v>
      </c>
    </row>
    <row r="2656" spans="1:17" x14ac:dyDescent="0.25">
      <c r="A2656" t="s">
        <v>7819</v>
      </c>
      <c r="B2656" t="s">
        <v>26156</v>
      </c>
      <c r="C2656">
        <v>276.33333299999998</v>
      </c>
      <c r="D2656" t="s">
        <v>27859</v>
      </c>
      <c r="E2656" t="s">
        <v>27860</v>
      </c>
      <c r="F2656" t="s">
        <v>27865</v>
      </c>
      <c r="G2656" t="s">
        <v>27862</v>
      </c>
      <c r="H2656">
        <v>326.33333299999998</v>
      </c>
      <c r="I2656">
        <v>49</v>
      </c>
      <c r="J2656" t="s">
        <v>10683</v>
      </c>
      <c r="K2656" t="s">
        <v>10685</v>
      </c>
      <c r="L2656" t="s">
        <v>10837</v>
      </c>
      <c r="M2656" t="s">
        <v>10696</v>
      </c>
      <c r="N2656">
        <v>3</v>
      </c>
      <c r="O2656" t="s">
        <v>27863</v>
      </c>
      <c r="P2656" t="s">
        <v>10681</v>
      </c>
      <c r="Q2656">
        <v>0</v>
      </c>
    </row>
    <row r="2657" spans="1:17" x14ac:dyDescent="0.25">
      <c r="A2657" t="s">
        <v>7820</v>
      </c>
      <c r="B2657" t="s">
        <v>26157</v>
      </c>
      <c r="C2657">
        <v>68.833332999999996</v>
      </c>
      <c r="D2657" t="s">
        <v>27859</v>
      </c>
      <c r="E2657" t="s">
        <v>27860</v>
      </c>
      <c r="F2657" t="s">
        <v>27861</v>
      </c>
      <c r="G2657" t="s">
        <v>27862</v>
      </c>
      <c r="H2657">
        <v>86.833332999999996</v>
      </c>
      <c r="I2657">
        <v>17</v>
      </c>
      <c r="J2657" t="s">
        <v>10683</v>
      </c>
      <c r="K2657" t="s">
        <v>10685</v>
      </c>
      <c r="L2657" t="s">
        <v>10700</v>
      </c>
      <c r="M2657" t="s">
        <v>10702</v>
      </c>
      <c r="N2657">
        <v>6</v>
      </c>
      <c r="O2657" t="s">
        <v>27863</v>
      </c>
      <c r="P2657" t="s">
        <v>10681</v>
      </c>
      <c r="Q2657">
        <v>0</v>
      </c>
    </row>
    <row r="2658" spans="1:17" x14ac:dyDescent="0.25">
      <c r="A2658" t="s">
        <v>7821</v>
      </c>
      <c r="B2658" t="s">
        <v>26158</v>
      </c>
      <c r="C2658">
        <v>37.666666999999997</v>
      </c>
      <c r="D2658" t="s">
        <v>27859</v>
      </c>
      <c r="E2658" t="s">
        <v>27860</v>
      </c>
      <c r="F2658" t="s">
        <v>27861</v>
      </c>
      <c r="G2658" t="s">
        <v>27862</v>
      </c>
      <c r="H2658">
        <v>39.666666999999997</v>
      </c>
      <c r="I2658">
        <v>2</v>
      </c>
      <c r="J2658" t="s">
        <v>10683</v>
      </c>
      <c r="K2658" t="s">
        <v>10685</v>
      </c>
      <c r="L2658" t="s">
        <v>10803</v>
      </c>
      <c r="M2658" t="s">
        <v>10783</v>
      </c>
      <c r="N2658">
        <v>3</v>
      </c>
      <c r="O2658" t="s">
        <v>27863</v>
      </c>
      <c r="P2658" t="s">
        <v>10681</v>
      </c>
      <c r="Q2658">
        <v>0</v>
      </c>
    </row>
    <row r="2659" spans="1:17" x14ac:dyDescent="0.25">
      <c r="A2659" t="s">
        <v>7824</v>
      </c>
      <c r="B2659" t="s">
        <v>26167</v>
      </c>
      <c r="C2659">
        <v>54</v>
      </c>
      <c r="D2659" t="s">
        <v>27859</v>
      </c>
      <c r="E2659" t="s">
        <v>27860</v>
      </c>
      <c r="F2659" t="s">
        <v>27861</v>
      </c>
      <c r="G2659" t="s">
        <v>27862</v>
      </c>
      <c r="H2659">
        <v>60</v>
      </c>
      <c r="I2659">
        <v>1</v>
      </c>
      <c r="J2659" t="s">
        <v>10683</v>
      </c>
      <c r="K2659" t="s">
        <v>10685</v>
      </c>
      <c r="L2659" t="s">
        <v>10737</v>
      </c>
      <c r="M2659" t="s">
        <v>10709</v>
      </c>
      <c r="N2659">
        <v>6</v>
      </c>
      <c r="O2659" t="s">
        <v>27863</v>
      </c>
      <c r="P2659" t="s">
        <v>10681</v>
      </c>
      <c r="Q2659">
        <v>0</v>
      </c>
    </row>
    <row r="2660" spans="1:17" x14ac:dyDescent="0.25">
      <c r="A2660" t="s">
        <v>7825</v>
      </c>
      <c r="B2660" t="s">
        <v>26172</v>
      </c>
      <c r="C2660">
        <v>206</v>
      </c>
      <c r="D2660" t="s">
        <v>27859</v>
      </c>
      <c r="E2660" t="s">
        <v>27860</v>
      </c>
      <c r="F2660" t="s">
        <v>27861</v>
      </c>
      <c r="G2660" t="s">
        <v>27862</v>
      </c>
      <c r="H2660">
        <v>211</v>
      </c>
      <c r="I2660">
        <v>4</v>
      </c>
      <c r="J2660" t="s">
        <v>10683</v>
      </c>
      <c r="K2660" t="s">
        <v>10685</v>
      </c>
      <c r="L2660" t="s">
        <v>10991</v>
      </c>
      <c r="M2660" t="s">
        <v>10993</v>
      </c>
      <c r="N2660">
        <v>6</v>
      </c>
      <c r="O2660" t="s">
        <v>27863</v>
      </c>
      <c r="P2660" t="s">
        <v>10681</v>
      </c>
      <c r="Q2660">
        <v>0</v>
      </c>
    </row>
    <row r="2661" spans="1:17" x14ac:dyDescent="0.25">
      <c r="A2661" t="s">
        <v>7826</v>
      </c>
      <c r="B2661" t="s">
        <v>26175</v>
      </c>
      <c r="C2661">
        <v>0</v>
      </c>
      <c r="D2661" t="s">
        <v>27859</v>
      </c>
      <c r="E2661" t="s">
        <v>27860</v>
      </c>
      <c r="F2661" t="s">
        <v>27861</v>
      </c>
      <c r="G2661" t="s">
        <v>27862</v>
      </c>
      <c r="H2661">
        <v>18.666667</v>
      </c>
      <c r="I2661">
        <v>18</v>
      </c>
      <c r="J2661" t="s">
        <v>10683</v>
      </c>
      <c r="K2661" t="s">
        <v>10685</v>
      </c>
      <c r="L2661" t="s">
        <v>10803</v>
      </c>
      <c r="M2661" t="s">
        <v>10783</v>
      </c>
      <c r="N2661">
        <v>3</v>
      </c>
      <c r="O2661" t="s">
        <v>27863</v>
      </c>
      <c r="P2661" t="s">
        <v>10681</v>
      </c>
      <c r="Q2661">
        <v>0</v>
      </c>
    </row>
    <row r="2662" spans="1:17" x14ac:dyDescent="0.25">
      <c r="A2662" t="s">
        <v>7827</v>
      </c>
      <c r="B2662" t="s">
        <v>26178</v>
      </c>
      <c r="C2662">
        <v>161</v>
      </c>
      <c r="D2662" t="s">
        <v>27859</v>
      </c>
      <c r="E2662" t="s">
        <v>27860</v>
      </c>
      <c r="F2662" t="s">
        <v>27861</v>
      </c>
      <c r="G2662" t="s">
        <v>27862</v>
      </c>
      <c r="H2662">
        <v>170</v>
      </c>
      <c r="I2662">
        <v>9</v>
      </c>
      <c r="J2662" t="s">
        <v>10683</v>
      </c>
      <c r="K2662" t="s">
        <v>10685</v>
      </c>
      <c r="L2662" t="s">
        <v>21928</v>
      </c>
      <c r="M2662" t="s">
        <v>10709</v>
      </c>
      <c r="N2662">
        <v>6</v>
      </c>
      <c r="O2662" t="s">
        <v>27863</v>
      </c>
      <c r="P2662" t="s">
        <v>10681</v>
      </c>
      <c r="Q2662">
        <v>0</v>
      </c>
    </row>
    <row r="2663" spans="1:17" x14ac:dyDescent="0.25">
      <c r="A2663" t="s">
        <v>7828</v>
      </c>
      <c r="B2663" t="s">
        <v>26181</v>
      </c>
      <c r="C2663">
        <v>132</v>
      </c>
      <c r="D2663" t="s">
        <v>27859</v>
      </c>
      <c r="E2663" t="s">
        <v>27860</v>
      </c>
      <c r="F2663" t="s">
        <v>27865</v>
      </c>
      <c r="G2663" t="s">
        <v>27862</v>
      </c>
      <c r="H2663">
        <v>146</v>
      </c>
      <c r="I2663">
        <v>14</v>
      </c>
      <c r="J2663" t="s">
        <v>10683</v>
      </c>
      <c r="K2663" t="s">
        <v>10685</v>
      </c>
      <c r="L2663" t="s">
        <v>21928</v>
      </c>
      <c r="M2663" t="s">
        <v>10709</v>
      </c>
      <c r="N2663">
        <v>6</v>
      </c>
      <c r="O2663" t="s">
        <v>27863</v>
      </c>
      <c r="P2663" t="s">
        <v>10681</v>
      </c>
      <c r="Q2663">
        <v>0</v>
      </c>
    </row>
    <row r="2664" spans="1:17" x14ac:dyDescent="0.25">
      <c r="A2664" t="s">
        <v>7829</v>
      </c>
      <c r="B2664" t="s">
        <v>26184</v>
      </c>
      <c r="C2664">
        <v>282.83333299999998</v>
      </c>
      <c r="D2664" t="s">
        <v>27859</v>
      </c>
      <c r="E2664" t="s">
        <v>27860</v>
      </c>
      <c r="F2664" t="s">
        <v>27866</v>
      </c>
      <c r="G2664" t="s">
        <v>27862</v>
      </c>
      <c r="H2664">
        <v>322.83333299999998</v>
      </c>
      <c r="I2664">
        <v>38</v>
      </c>
      <c r="J2664" t="s">
        <v>10683</v>
      </c>
      <c r="K2664" t="s">
        <v>10685</v>
      </c>
      <c r="L2664" t="s">
        <v>10991</v>
      </c>
      <c r="M2664" t="s">
        <v>10993</v>
      </c>
      <c r="N2664">
        <v>6</v>
      </c>
      <c r="O2664" t="s">
        <v>27863</v>
      </c>
      <c r="P2664" t="s">
        <v>10681</v>
      </c>
      <c r="Q2664">
        <v>0</v>
      </c>
    </row>
    <row r="2665" spans="1:17" x14ac:dyDescent="0.25">
      <c r="A2665" t="s">
        <v>7830</v>
      </c>
      <c r="B2665" t="s">
        <v>26185</v>
      </c>
      <c r="C2665">
        <v>0.33333299999999999</v>
      </c>
      <c r="D2665" t="s">
        <v>27859</v>
      </c>
      <c r="E2665" t="s">
        <v>27860</v>
      </c>
      <c r="F2665" t="s">
        <v>27867</v>
      </c>
      <c r="G2665" t="s">
        <v>27867</v>
      </c>
      <c r="H2665">
        <v>0.33333299999999999</v>
      </c>
      <c r="I2665">
        <v>0</v>
      </c>
      <c r="J2665" t="s">
        <v>10683</v>
      </c>
      <c r="K2665" t="s">
        <v>10685</v>
      </c>
      <c r="L2665" t="s">
        <v>21928</v>
      </c>
      <c r="M2665" t="s">
        <v>10709</v>
      </c>
      <c r="N2665">
        <v>6</v>
      </c>
      <c r="O2665" t="s">
        <v>27863</v>
      </c>
      <c r="P2665" t="s">
        <v>10681</v>
      </c>
      <c r="Q2665">
        <v>0</v>
      </c>
    </row>
    <row r="2666" spans="1:17" x14ac:dyDescent="0.25">
      <c r="A2666" t="s">
        <v>7830</v>
      </c>
      <c r="B2666" t="s">
        <v>26185</v>
      </c>
      <c r="C2666">
        <v>134</v>
      </c>
      <c r="D2666" t="s">
        <v>27859</v>
      </c>
      <c r="E2666" t="s">
        <v>27860</v>
      </c>
      <c r="F2666" t="s">
        <v>27865</v>
      </c>
      <c r="G2666" t="s">
        <v>27862</v>
      </c>
      <c r="H2666">
        <v>143</v>
      </c>
      <c r="I2666">
        <v>8</v>
      </c>
      <c r="J2666" t="s">
        <v>10683</v>
      </c>
      <c r="K2666" t="s">
        <v>10685</v>
      </c>
      <c r="L2666" t="s">
        <v>21928</v>
      </c>
      <c r="M2666" t="s">
        <v>10709</v>
      </c>
      <c r="N2666">
        <v>6</v>
      </c>
      <c r="O2666" t="s">
        <v>27863</v>
      </c>
      <c r="P2666" t="s">
        <v>10681</v>
      </c>
      <c r="Q2666">
        <v>0</v>
      </c>
    </row>
    <row r="2667" spans="1:17" x14ac:dyDescent="0.25">
      <c r="A2667" t="s">
        <v>7831</v>
      </c>
      <c r="B2667" t="s">
        <v>26186</v>
      </c>
      <c r="C2667">
        <v>79</v>
      </c>
      <c r="D2667" t="s">
        <v>27859</v>
      </c>
      <c r="E2667" t="s">
        <v>27860</v>
      </c>
      <c r="F2667" t="s">
        <v>27865</v>
      </c>
      <c r="G2667" t="s">
        <v>27862</v>
      </c>
      <c r="H2667">
        <v>104</v>
      </c>
      <c r="I2667">
        <v>20</v>
      </c>
      <c r="J2667" t="s">
        <v>10683</v>
      </c>
      <c r="K2667" t="s">
        <v>10685</v>
      </c>
      <c r="L2667" t="s">
        <v>21928</v>
      </c>
      <c r="M2667" t="s">
        <v>10709</v>
      </c>
      <c r="N2667">
        <v>6</v>
      </c>
      <c r="O2667" t="s">
        <v>27863</v>
      </c>
      <c r="P2667" t="s">
        <v>10681</v>
      </c>
      <c r="Q2667">
        <v>0</v>
      </c>
    </row>
    <row r="2668" spans="1:17" x14ac:dyDescent="0.25">
      <c r="A2668" t="s">
        <v>7832</v>
      </c>
      <c r="B2668" t="s">
        <v>26187</v>
      </c>
      <c r="C2668">
        <v>0.83333299999999999</v>
      </c>
      <c r="D2668" t="s">
        <v>27859</v>
      </c>
      <c r="E2668" t="s">
        <v>27860</v>
      </c>
      <c r="F2668" t="s">
        <v>27867</v>
      </c>
      <c r="G2668" t="s">
        <v>27867</v>
      </c>
      <c r="H2668">
        <v>0.83333299999999999</v>
      </c>
      <c r="I2668">
        <v>0</v>
      </c>
      <c r="J2668" t="s">
        <v>10683</v>
      </c>
      <c r="K2668" t="s">
        <v>10685</v>
      </c>
      <c r="L2668" t="s">
        <v>21928</v>
      </c>
      <c r="M2668" t="s">
        <v>10709</v>
      </c>
      <c r="N2668">
        <v>6</v>
      </c>
      <c r="O2668" t="s">
        <v>27863</v>
      </c>
      <c r="P2668" t="s">
        <v>10681</v>
      </c>
      <c r="Q2668">
        <v>0</v>
      </c>
    </row>
    <row r="2669" spans="1:17" x14ac:dyDescent="0.25">
      <c r="A2669" t="s">
        <v>7832</v>
      </c>
      <c r="B2669" t="s">
        <v>26187</v>
      </c>
      <c r="C2669">
        <v>152</v>
      </c>
      <c r="D2669" t="s">
        <v>27859</v>
      </c>
      <c r="E2669" t="s">
        <v>27860</v>
      </c>
      <c r="F2669" t="s">
        <v>27865</v>
      </c>
      <c r="G2669" t="s">
        <v>27862</v>
      </c>
      <c r="H2669">
        <v>157</v>
      </c>
      <c r="I2669">
        <v>5</v>
      </c>
      <c r="J2669" t="s">
        <v>10683</v>
      </c>
      <c r="K2669" t="s">
        <v>10685</v>
      </c>
      <c r="L2669" t="s">
        <v>21928</v>
      </c>
      <c r="M2669" t="s">
        <v>10709</v>
      </c>
      <c r="N2669">
        <v>6</v>
      </c>
      <c r="O2669" t="s">
        <v>27863</v>
      </c>
      <c r="P2669" t="s">
        <v>10681</v>
      </c>
      <c r="Q2669">
        <v>0</v>
      </c>
    </row>
    <row r="2670" spans="1:17" x14ac:dyDescent="0.25">
      <c r="A2670" t="s">
        <v>7833</v>
      </c>
      <c r="B2670" t="s">
        <v>26188</v>
      </c>
      <c r="C2670">
        <v>208</v>
      </c>
      <c r="D2670" t="s">
        <v>27859</v>
      </c>
      <c r="E2670" t="s">
        <v>27860</v>
      </c>
      <c r="F2670" t="s">
        <v>27861</v>
      </c>
      <c r="G2670" t="s">
        <v>27862</v>
      </c>
      <c r="H2670">
        <v>242</v>
      </c>
      <c r="I2670">
        <v>27</v>
      </c>
      <c r="J2670" t="s">
        <v>10683</v>
      </c>
      <c r="K2670" t="s">
        <v>10685</v>
      </c>
      <c r="L2670" t="s">
        <v>21928</v>
      </c>
      <c r="M2670" t="s">
        <v>10709</v>
      </c>
      <c r="N2670">
        <v>6</v>
      </c>
      <c r="O2670" t="s">
        <v>27863</v>
      </c>
      <c r="P2670" t="s">
        <v>10681</v>
      </c>
      <c r="Q2670">
        <v>0</v>
      </c>
    </row>
    <row r="2671" spans="1:17" x14ac:dyDescent="0.25">
      <c r="A2671" t="s">
        <v>7835</v>
      </c>
      <c r="B2671" t="s">
        <v>26201</v>
      </c>
      <c r="C2671">
        <v>176</v>
      </c>
      <c r="D2671" t="s">
        <v>27859</v>
      </c>
      <c r="E2671" t="s">
        <v>27860</v>
      </c>
      <c r="F2671" t="s">
        <v>27868</v>
      </c>
      <c r="G2671" t="s">
        <v>27862</v>
      </c>
      <c r="H2671">
        <v>176</v>
      </c>
      <c r="I2671">
        <v>0</v>
      </c>
      <c r="J2671" t="s">
        <v>12566</v>
      </c>
      <c r="K2671" t="s">
        <v>10685</v>
      </c>
      <c r="L2671" t="s">
        <v>10803</v>
      </c>
      <c r="M2671" t="s">
        <v>10783</v>
      </c>
      <c r="N2671">
        <v>4</v>
      </c>
      <c r="O2671" t="s">
        <v>27863</v>
      </c>
      <c r="P2671" t="s">
        <v>10681</v>
      </c>
      <c r="Q2671">
        <v>0</v>
      </c>
    </row>
    <row r="2672" spans="1:17" x14ac:dyDescent="0.25">
      <c r="A2672" t="s">
        <v>26213</v>
      </c>
      <c r="B2672" t="s">
        <v>26214</v>
      </c>
      <c r="C2672">
        <v>3</v>
      </c>
      <c r="D2672" t="s">
        <v>27859</v>
      </c>
      <c r="E2672" t="s">
        <v>27860</v>
      </c>
      <c r="F2672" t="s">
        <v>27868</v>
      </c>
      <c r="G2672" t="s">
        <v>27862</v>
      </c>
      <c r="H2672">
        <v>3</v>
      </c>
      <c r="I2672">
        <v>0</v>
      </c>
      <c r="J2672" t="s">
        <v>12566</v>
      </c>
      <c r="K2672" t="s">
        <v>10685</v>
      </c>
      <c r="L2672" t="s">
        <v>10723</v>
      </c>
      <c r="M2672" t="s">
        <v>10709</v>
      </c>
      <c r="N2672">
        <v>1</v>
      </c>
      <c r="O2672" t="s">
        <v>27863</v>
      </c>
      <c r="P2672" t="s">
        <v>11814</v>
      </c>
      <c r="Q2672">
        <v>0</v>
      </c>
    </row>
    <row r="2673" spans="1:17" x14ac:dyDescent="0.25">
      <c r="A2673" t="s">
        <v>7843</v>
      </c>
      <c r="B2673" t="s">
        <v>26328</v>
      </c>
      <c r="C2673">
        <v>51</v>
      </c>
      <c r="D2673" t="s">
        <v>27859</v>
      </c>
      <c r="E2673" t="s">
        <v>27860</v>
      </c>
      <c r="F2673" t="s">
        <v>27868</v>
      </c>
      <c r="G2673" t="s">
        <v>27862</v>
      </c>
      <c r="H2673">
        <v>60</v>
      </c>
      <c r="I2673">
        <v>9</v>
      </c>
      <c r="J2673" t="s">
        <v>10683</v>
      </c>
      <c r="K2673" t="s">
        <v>10685</v>
      </c>
      <c r="L2673" t="s">
        <v>10746</v>
      </c>
      <c r="M2673" t="s">
        <v>10696</v>
      </c>
      <c r="N2673">
        <v>6</v>
      </c>
      <c r="O2673" t="s">
        <v>27863</v>
      </c>
      <c r="P2673" t="s">
        <v>10681</v>
      </c>
      <c r="Q2673">
        <v>0</v>
      </c>
    </row>
    <row r="2674" spans="1:17" x14ac:dyDescent="0.25">
      <c r="A2674" t="s">
        <v>7843</v>
      </c>
      <c r="B2674" t="s">
        <v>26328</v>
      </c>
      <c r="C2674">
        <v>0</v>
      </c>
      <c r="D2674" t="s">
        <v>27859</v>
      </c>
      <c r="E2674" t="s">
        <v>27860</v>
      </c>
      <c r="F2674" t="s">
        <v>27869</v>
      </c>
      <c r="G2674" t="s">
        <v>27870</v>
      </c>
      <c r="H2674">
        <v>91</v>
      </c>
      <c r="I2674">
        <v>0</v>
      </c>
      <c r="J2674" t="s">
        <v>10683</v>
      </c>
      <c r="K2674" t="s">
        <v>10685</v>
      </c>
      <c r="L2674" t="s">
        <v>10746</v>
      </c>
      <c r="M2674" t="s">
        <v>10696</v>
      </c>
      <c r="N2674">
        <v>6</v>
      </c>
      <c r="O2674" t="s">
        <v>27863</v>
      </c>
      <c r="P2674" t="s">
        <v>10681</v>
      </c>
      <c r="Q2674">
        <v>0</v>
      </c>
    </row>
    <row r="2675" spans="1:17" x14ac:dyDescent="0.25">
      <c r="A2675" t="s">
        <v>7844</v>
      </c>
      <c r="B2675" t="s">
        <v>26339</v>
      </c>
      <c r="C2675">
        <v>20</v>
      </c>
      <c r="D2675" t="s">
        <v>27859</v>
      </c>
      <c r="E2675" t="s">
        <v>27860</v>
      </c>
      <c r="F2675" t="s">
        <v>27864</v>
      </c>
      <c r="G2675" t="s">
        <v>27862</v>
      </c>
      <c r="H2675">
        <v>22</v>
      </c>
      <c r="I2675">
        <v>1</v>
      </c>
      <c r="J2675" t="s">
        <v>12566</v>
      </c>
      <c r="K2675" t="s">
        <v>10685</v>
      </c>
      <c r="L2675" t="s">
        <v>10841</v>
      </c>
      <c r="M2675" t="s">
        <v>10709</v>
      </c>
      <c r="N2675">
        <v>6</v>
      </c>
      <c r="O2675" t="s">
        <v>27863</v>
      </c>
      <c r="P2675" t="s">
        <v>13217</v>
      </c>
      <c r="Q2675">
        <v>0</v>
      </c>
    </row>
    <row r="2676" spans="1:17" x14ac:dyDescent="0.25">
      <c r="A2676" t="s">
        <v>7846</v>
      </c>
      <c r="B2676" t="s">
        <v>26395</v>
      </c>
      <c r="C2676">
        <v>59</v>
      </c>
      <c r="D2676" t="s">
        <v>27859</v>
      </c>
      <c r="E2676" t="s">
        <v>27860</v>
      </c>
      <c r="F2676" t="s">
        <v>27861</v>
      </c>
      <c r="G2676" t="s">
        <v>27862</v>
      </c>
      <c r="H2676">
        <v>69</v>
      </c>
      <c r="I2676">
        <v>10</v>
      </c>
      <c r="J2676" t="s">
        <v>10683</v>
      </c>
      <c r="K2676" t="s">
        <v>10685</v>
      </c>
      <c r="L2676" t="s">
        <v>10686</v>
      </c>
      <c r="M2676" t="s">
        <v>10696</v>
      </c>
      <c r="N2676">
        <v>3</v>
      </c>
      <c r="O2676" t="s">
        <v>27863</v>
      </c>
      <c r="P2676" t="s">
        <v>10681</v>
      </c>
      <c r="Q2676">
        <v>0</v>
      </c>
    </row>
    <row r="2677" spans="1:17" x14ac:dyDescent="0.25">
      <c r="A2677" t="s">
        <v>7848</v>
      </c>
      <c r="B2677" t="s">
        <v>26423</v>
      </c>
      <c r="C2677">
        <v>55</v>
      </c>
      <c r="D2677" t="s">
        <v>27859</v>
      </c>
      <c r="E2677" t="s">
        <v>27860</v>
      </c>
      <c r="F2677" t="s">
        <v>27864</v>
      </c>
      <c r="G2677" t="s">
        <v>27862</v>
      </c>
      <c r="H2677">
        <v>55</v>
      </c>
      <c r="I2677">
        <v>0</v>
      </c>
      <c r="J2677" t="s">
        <v>12566</v>
      </c>
      <c r="K2677" t="s">
        <v>10685</v>
      </c>
      <c r="L2677" t="s">
        <v>11805</v>
      </c>
      <c r="M2677" t="s">
        <v>10709</v>
      </c>
      <c r="N2677">
        <v>6</v>
      </c>
      <c r="O2677" t="s">
        <v>27863</v>
      </c>
      <c r="P2677" t="s">
        <v>10681</v>
      </c>
      <c r="Q2677">
        <v>0</v>
      </c>
    </row>
    <row r="2678" spans="1:17" x14ac:dyDescent="0.25">
      <c r="A2678" t="s">
        <v>7849</v>
      </c>
      <c r="B2678" t="s">
        <v>26438</v>
      </c>
      <c r="C2678">
        <v>0</v>
      </c>
      <c r="D2678" t="s">
        <v>27859</v>
      </c>
      <c r="E2678" t="s">
        <v>27860</v>
      </c>
      <c r="F2678" t="s">
        <v>27868</v>
      </c>
      <c r="G2678" t="s">
        <v>27862</v>
      </c>
      <c r="H2678">
        <v>0.66666700000000001</v>
      </c>
      <c r="I2678">
        <v>0</v>
      </c>
      <c r="J2678" t="s">
        <v>10683</v>
      </c>
      <c r="K2678" t="s">
        <v>10685</v>
      </c>
      <c r="L2678" t="s">
        <v>13477</v>
      </c>
      <c r="M2678" t="s">
        <v>8187</v>
      </c>
      <c r="N2678">
        <v>3</v>
      </c>
      <c r="O2678" t="s">
        <v>27863</v>
      </c>
      <c r="P2678" t="s">
        <v>10681</v>
      </c>
      <c r="Q2678">
        <v>0</v>
      </c>
    </row>
    <row r="2679" spans="1:17" x14ac:dyDescent="0.25">
      <c r="A2679" t="s">
        <v>7851</v>
      </c>
      <c r="B2679" t="s">
        <v>26449</v>
      </c>
      <c r="C2679">
        <v>280</v>
      </c>
      <c r="D2679" t="s">
        <v>27859</v>
      </c>
      <c r="E2679" t="s">
        <v>27860</v>
      </c>
      <c r="F2679" t="s">
        <v>27865</v>
      </c>
      <c r="G2679" t="s">
        <v>27862</v>
      </c>
      <c r="H2679">
        <v>283</v>
      </c>
      <c r="I2679">
        <v>3</v>
      </c>
      <c r="J2679" t="s">
        <v>10683</v>
      </c>
      <c r="K2679" t="s">
        <v>10685</v>
      </c>
      <c r="L2679" t="s">
        <v>10686</v>
      </c>
      <c r="M2679" t="s">
        <v>10688</v>
      </c>
      <c r="N2679">
        <v>3</v>
      </c>
      <c r="O2679" t="s">
        <v>27863</v>
      </c>
      <c r="P2679" t="s">
        <v>10681</v>
      </c>
      <c r="Q2679">
        <v>0</v>
      </c>
    </row>
    <row r="2680" spans="1:17" x14ac:dyDescent="0.25">
      <c r="A2680" t="s">
        <v>7852</v>
      </c>
      <c r="B2680" t="s">
        <v>26457</v>
      </c>
      <c r="C2680">
        <v>17</v>
      </c>
      <c r="D2680" t="s">
        <v>27859</v>
      </c>
      <c r="E2680" t="s">
        <v>27860</v>
      </c>
      <c r="F2680" t="s">
        <v>27861</v>
      </c>
      <c r="G2680" t="s">
        <v>27862</v>
      </c>
      <c r="H2680">
        <v>74</v>
      </c>
      <c r="I2680">
        <v>44</v>
      </c>
      <c r="J2680" t="s">
        <v>12566</v>
      </c>
      <c r="K2680" t="s">
        <v>10685</v>
      </c>
      <c r="L2680" t="s">
        <v>10686</v>
      </c>
      <c r="M2680" t="s">
        <v>10688</v>
      </c>
      <c r="N2680">
        <v>6</v>
      </c>
      <c r="O2680" t="s">
        <v>27863</v>
      </c>
      <c r="P2680" t="s">
        <v>10681</v>
      </c>
      <c r="Q2680">
        <v>0</v>
      </c>
    </row>
    <row r="2681" spans="1:17" x14ac:dyDescent="0.25">
      <c r="A2681" t="s">
        <v>7854</v>
      </c>
      <c r="B2681" t="s">
        <v>26584</v>
      </c>
      <c r="C2681">
        <v>0.33333299999999999</v>
      </c>
      <c r="D2681" t="s">
        <v>27859</v>
      </c>
      <c r="E2681" t="s">
        <v>27860</v>
      </c>
      <c r="F2681" t="s">
        <v>27867</v>
      </c>
      <c r="G2681" t="s">
        <v>27867</v>
      </c>
      <c r="H2681">
        <v>0.33333299999999999</v>
      </c>
      <c r="I2681">
        <v>0</v>
      </c>
      <c r="J2681" t="s">
        <v>10683</v>
      </c>
      <c r="K2681" t="s">
        <v>10685</v>
      </c>
      <c r="L2681" t="s">
        <v>10803</v>
      </c>
      <c r="M2681" t="s">
        <v>10783</v>
      </c>
      <c r="N2681">
        <v>6</v>
      </c>
      <c r="O2681" t="s">
        <v>27863</v>
      </c>
      <c r="P2681" t="s">
        <v>10681</v>
      </c>
      <c r="Q2681">
        <v>0</v>
      </c>
    </row>
    <row r="2682" spans="1:17" x14ac:dyDescent="0.25">
      <c r="A2682" t="s">
        <v>7854</v>
      </c>
      <c r="B2682" t="s">
        <v>26584</v>
      </c>
      <c r="C2682">
        <v>363</v>
      </c>
      <c r="D2682" t="s">
        <v>27859</v>
      </c>
      <c r="E2682" t="s">
        <v>27860</v>
      </c>
      <c r="F2682" t="s">
        <v>27866</v>
      </c>
      <c r="G2682" t="s">
        <v>27862</v>
      </c>
      <c r="H2682">
        <v>396</v>
      </c>
      <c r="I2682">
        <v>33</v>
      </c>
      <c r="J2682" t="s">
        <v>10683</v>
      </c>
      <c r="K2682" t="s">
        <v>10685</v>
      </c>
      <c r="L2682" t="s">
        <v>10803</v>
      </c>
      <c r="M2682" t="s">
        <v>10783</v>
      </c>
      <c r="N2682">
        <v>6</v>
      </c>
      <c r="O2682" t="s">
        <v>27863</v>
      </c>
      <c r="P2682" t="s">
        <v>10681</v>
      </c>
      <c r="Q2682">
        <v>0</v>
      </c>
    </row>
    <row r="2683" spans="1:17" x14ac:dyDescent="0.25">
      <c r="A2683" t="s">
        <v>7854</v>
      </c>
      <c r="B2683" t="s">
        <v>26584</v>
      </c>
      <c r="C2683">
        <v>3</v>
      </c>
      <c r="D2683" t="s">
        <v>27859</v>
      </c>
      <c r="E2683" t="s">
        <v>27860</v>
      </c>
      <c r="F2683" t="s">
        <v>27861</v>
      </c>
      <c r="G2683" t="s">
        <v>27862</v>
      </c>
      <c r="H2683">
        <v>3</v>
      </c>
      <c r="I2683">
        <v>0</v>
      </c>
      <c r="J2683" t="s">
        <v>10683</v>
      </c>
      <c r="K2683" t="s">
        <v>10685</v>
      </c>
      <c r="L2683" t="s">
        <v>10803</v>
      </c>
      <c r="M2683" t="s">
        <v>10783</v>
      </c>
      <c r="N2683">
        <v>6</v>
      </c>
      <c r="O2683" t="s">
        <v>27863</v>
      </c>
      <c r="P2683" t="s">
        <v>10681</v>
      </c>
      <c r="Q2683">
        <v>0</v>
      </c>
    </row>
    <row r="2684" spans="1:17" x14ac:dyDescent="0.25">
      <c r="A2684" t="s">
        <v>7855</v>
      </c>
      <c r="B2684" t="s">
        <v>26585</v>
      </c>
      <c r="C2684">
        <v>31.166667</v>
      </c>
      <c r="D2684" t="s">
        <v>27859</v>
      </c>
      <c r="E2684" t="s">
        <v>27860</v>
      </c>
      <c r="F2684" t="s">
        <v>27864</v>
      </c>
      <c r="G2684" t="s">
        <v>27862</v>
      </c>
      <c r="H2684">
        <v>40.166666999999997</v>
      </c>
      <c r="I2684">
        <v>8</v>
      </c>
      <c r="J2684" t="s">
        <v>10683</v>
      </c>
      <c r="K2684" t="s">
        <v>10685</v>
      </c>
      <c r="L2684" t="s">
        <v>10700</v>
      </c>
      <c r="M2684" t="s">
        <v>10702</v>
      </c>
      <c r="N2684">
        <v>6</v>
      </c>
      <c r="O2684" t="s">
        <v>27863</v>
      </c>
      <c r="P2684" t="s">
        <v>10681</v>
      </c>
      <c r="Q2684">
        <v>0</v>
      </c>
    </row>
    <row r="2685" spans="1:17" x14ac:dyDescent="0.25">
      <c r="A2685" t="s">
        <v>7856</v>
      </c>
      <c r="B2685" t="s">
        <v>26586</v>
      </c>
      <c r="C2685">
        <v>199</v>
      </c>
      <c r="D2685" t="s">
        <v>27859</v>
      </c>
      <c r="E2685" t="s">
        <v>27860</v>
      </c>
      <c r="F2685" t="s">
        <v>27861</v>
      </c>
      <c r="G2685" t="s">
        <v>27862</v>
      </c>
      <c r="H2685">
        <v>201</v>
      </c>
      <c r="I2685">
        <v>2</v>
      </c>
      <c r="J2685" t="s">
        <v>10683</v>
      </c>
      <c r="K2685" t="s">
        <v>10685</v>
      </c>
      <c r="L2685" t="s">
        <v>10991</v>
      </c>
      <c r="M2685" t="s">
        <v>10993</v>
      </c>
      <c r="N2685">
        <v>6</v>
      </c>
      <c r="O2685" t="s">
        <v>27863</v>
      </c>
      <c r="P2685" t="s">
        <v>10681</v>
      </c>
      <c r="Q2685">
        <v>0</v>
      </c>
    </row>
    <row r="2686" spans="1:17" x14ac:dyDescent="0.25">
      <c r="A2686" t="s">
        <v>7858</v>
      </c>
      <c r="B2686" t="s">
        <v>26592</v>
      </c>
      <c r="C2686">
        <v>204</v>
      </c>
      <c r="D2686" t="s">
        <v>27859</v>
      </c>
      <c r="E2686" t="s">
        <v>27860</v>
      </c>
      <c r="F2686" t="s">
        <v>27861</v>
      </c>
      <c r="G2686" t="s">
        <v>27862</v>
      </c>
      <c r="H2686">
        <v>221</v>
      </c>
      <c r="I2686">
        <v>14</v>
      </c>
      <c r="J2686" t="s">
        <v>10683</v>
      </c>
      <c r="K2686" t="s">
        <v>10685</v>
      </c>
      <c r="L2686" t="s">
        <v>11963</v>
      </c>
      <c r="M2686" t="s">
        <v>10709</v>
      </c>
      <c r="N2686">
        <v>6</v>
      </c>
      <c r="O2686" t="s">
        <v>27863</v>
      </c>
      <c r="P2686" t="s">
        <v>10681</v>
      </c>
      <c r="Q2686">
        <v>0</v>
      </c>
    </row>
    <row r="2687" spans="1:17" x14ac:dyDescent="0.25">
      <c r="A2687" t="s">
        <v>7859</v>
      </c>
      <c r="B2687" t="s">
        <v>26597</v>
      </c>
      <c r="C2687">
        <v>60</v>
      </c>
      <c r="D2687" t="s">
        <v>27859</v>
      </c>
      <c r="E2687" t="s">
        <v>27860</v>
      </c>
      <c r="F2687" t="s">
        <v>27861</v>
      </c>
      <c r="G2687" t="s">
        <v>27862</v>
      </c>
      <c r="H2687">
        <v>65</v>
      </c>
      <c r="I2687">
        <v>5</v>
      </c>
      <c r="J2687" t="s">
        <v>10683</v>
      </c>
      <c r="K2687" t="s">
        <v>10685</v>
      </c>
      <c r="L2687" t="s">
        <v>10874</v>
      </c>
      <c r="M2687" t="s">
        <v>10709</v>
      </c>
      <c r="N2687">
        <v>6</v>
      </c>
      <c r="O2687" t="s">
        <v>27863</v>
      </c>
      <c r="P2687" t="s">
        <v>10681</v>
      </c>
      <c r="Q2687">
        <v>0</v>
      </c>
    </row>
    <row r="2688" spans="1:17" x14ac:dyDescent="0.25">
      <c r="A2688" t="s">
        <v>7860</v>
      </c>
      <c r="B2688" t="s">
        <v>26598</v>
      </c>
      <c r="C2688">
        <v>33</v>
      </c>
      <c r="D2688" t="s">
        <v>27859</v>
      </c>
      <c r="E2688" t="s">
        <v>27860</v>
      </c>
      <c r="F2688" t="s">
        <v>27861</v>
      </c>
      <c r="G2688" t="s">
        <v>27862</v>
      </c>
      <c r="H2688">
        <v>37</v>
      </c>
      <c r="I2688">
        <v>4</v>
      </c>
      <c r="J2688" t="s">
        <v>10683</v>
      </c>
      <c r="K2688" t="s">
        <v>10685</v>
      </c>
      <c r="L2688" t="s">
        <v>10694</v>
      </c>
      <c r="M2688" t="s">
        <v>10696</v>
      </c>
      <c r="N2688">
        <v>6</v>
      </c>
      <c r="O2688" t="s">
        <v>27863</v>
      </c>
      <c r="P2688" t="s">
        <v>10681</v>
      </c>
      <c r="Q2688">
        <v>0</v>
      </c>
    </row>
    <row r="2689" spans="1:17" x14ac:dyDescent="0.25">
      <c r="A2689" t="s">
        <v>7861</v>
      </c>
      <c r="B2689" t="s">
        <v>26599</v>
      </c>
      <c r="C2689">
        <v>506.83333299999998</v>
      </c>
      <c r="D2689" t="s">
        <v>27859</v>
      </c>
      <c r="E2689" t="s">
        <v>27860</v>
      </c>
      <c r="F2689" t="s">
        <v>27861</v>
      </c>
      <c r="G2689" t="s">
        <v>27862</v>
      </c>
      <c r="H2689">
        <v>602.83333300000004</v>
      </c>
      <c r="I2689">
        <v>93</v>
      </c>
      <c r="J2689" t="s">
        <v>10683</v>
      </c>
      <c r="K2689" t="s">
        <v>10685</v>
      </c>
      <c r="L2689" t="s">
        <v>11051</v>
      </c>
      <c r="M2689" t="s">
        <v>10709</v>
      </c>
      <c r="N2689">
        <v>6</v>
      </c>
      <c r="O2689" t="s">
        <v>27863</v>
      </c>
      <c r="P2689" t="s">
        <v>10681</v>
      </c>
      <c r="Q2689">
        <v>0</v>
      </c>
    </row>
    <row r="2690" spans="1:17" x14ac:dyDescent="0.25">
      <c r="A2690" t="s">
        <v>7862</v>
      </c>
      <c r="B2690" t="s">
        <v>26604</v>
      </c>
      <c r="C2690">
        <v>0.16666700000000001</v>
      </c>
      <c r="D2690" t="s">
        <v>27859</v>
      </c>
      <c r="E2690" t="s">
        <v>27860</v>
      </c>
      <c r="F2690" t="s">
        <v>27867</v>
      </c>
      <c r="G2690" t="s">
        <v>27867</v>
      </c>
      <c r="H2690">
        <v>0.16666700000000001</v>
      </c>
      <c r="I2690">
        <v>0</v>
      </c>
      <c r="J2690" t="s">
        <v>10683</v>
      </c>
      <c r="K2690" t="s">
        <v>10685</v>
      </c>
      <c r="L2690" t="s">
        <v>10826</v>
      </c>
      <c r="M2690" t="s">
        <v>10709</v>
      </c>
      <c r="N2690">
        <v>6</v>
      </c>
      <c r="O2690" t="s">
        <v>27863</v>
      </c>
      <c r="P2690" t="s">
        <v>10681</v>
      </c>
      <c r="Q2690">
        <v>0</v>
      </c>
    </row>
    <row r="2691" spans="1:17" x14ac:dyDescent="0.25">
      <c r="A2691" t="s">
        <v>7862</v>
      </c>
      <c r="B2691" t="s">
        <v>26604</v>
      </c>
      <c r="C2691">
        <v>57</v>
      </c>
      <c r="D2691" t="s">
        <v>27859</v>
      </c>
      <c r="E2691" t="s">
        <v>27860</v>
      </c>
      <c r="F2691" t="s">
        <v>27861</v>
      </c>
      <c r="G2691" t="s">
        <v>27862</v>
      </c>
      <c r="H2691">
        <v>67</v>
      </c>
      <c r="I2691">
        <v>10</v>
      </c>
      <c r="J2691" t="s">
        <v>10683</v>
      </c>
      <c r="K2691" t="s">
        <v>10685</v>
      </c>
      <c r="L2691" t="s">
        <v>10826</v>
      </c>
      <c r="M2691" t="s">
        <v>10709</v>
      </c>
      <c r="N2691">
        <v>6</v>
      </c>
      <c r="O2691" t="s">
        <v>27863</v>
      </c>
      <c r="P2691" t="s">
        <v>10681</v>
      </c>
      <c r="Q2691">
        <v>0</v>
      </c>
    </row>
    <row r="2692" spans="1:17" x14ac:dyDescent="0.25">
      <c r="A2692" t="s">
        <v>7864</v>
      </c>
      <c r="B2692" t="s">
        <v>26608</v>
      </c>
      <c r="C2692">
        <v>36</v>
      </c>
      <c r="D2692" t="s">
        <v>27859</v>
      </c>
      <c r="E2692" t="s">
        <v>27860</v>
      </c>
      <c r="F2692" t="s">
        <v>27861</v>
      </c>
      <c r="G2692" t="s">
        <v>27862</v>
      </c>
      <c r="H2692">
        <v>38</v>
      </c>
      <c r="I2692">
        <v>2</v>
      </c>
      <c r="J2692" t="s">
        <v>10683</v>
      </c>
      <c r="K2692" t="s">
        <v>10685</v>
      </c>
      <c r="L2692" t="s">
        <v>10874</v>
      </c>
      <c r="M2692" t="s">
        <v>10702</v>
      </c>
      <c r="N2692">
        <v>6</v>
      </c>
      <c r="O2692" t="s">
        <v>27863</v>
      </c>
      <c r="P2692" t="s">
        <v>10681</v>
      </c>
      <c r="Q2692">
        <v>0</v>
      </c>
    </row>
    <row r="2693" spans="1:17" x14ac:dyDescent="0.25">
      <c r="A2693" t="s">
        <v>7867</v>
      </c>
      <c r="B2693" t="s">
        <v>26611</v>
      </c>
      <c r="C2693">
        <v>53.833333000000003</v>
      </c>
      <c r="D2693" t="s">
        <v>27859</v>
      </c>
      <c r="E2693" t="s">
        <v>27860</v>
      </c>
      <c r="F2693" t="s">
        <v>27861</v>
      </c>
      <c r="G2693" t="s">
        <v>27862</v>
      </c>
      <c r="H2693">
        <v>70.833332999999996</v>
      </c>
      <c r="I2693">
        <v>17</v>
      </c>
      <c r="J2693" t="s">
        <v>10683</v>
      </c>
      <c r="K2693" t="s">
        <v>10685</v>
      </c>
      <c r="L2693" t="s">
        <v>10770</v>
      </c>
      <c r="M2693" t="s">
        <v>10696</v>
      </c>
      <c r="N2693">
        <v>6</v>
      </c>
      <c r="O2693" t="s">
        <v>27863</v>
      </c>
      <c r="P2693" t="s">
        <v>10681</v>
      </c>
      <c r="Q2693">
        <v>0</v>
      </c>
    </row>
    <row r="2694" spans="1:17" x14ac:dyDescent="0.25">
      <c r="A2694" t="s">
        <v>7868</v>
      </c>
      <c r="B2694" t="s">
        <v>26620</v>
      </c>
      <c r="C2694">
        <v>22</v>
      </c>
      <c r="D2694" t="s">
        <v>27859</v>
      </c>
      <c r="E2694" t="s">
        <v>27860</v>
      </c>
      <c r="F2694" t="s">
        <v>27865</v>
      </c>
      <c r="G2694" t="s">
        <v>27862</v>
      </c>
      <c r="H2694">
        <v>25</v>
      </c>
      <c r="I2694">
        <v>3</v>
      </c>
      <c r="J2694" t="s">
        <v>10683</v>
      </c>
      <c r="K2694" t="s">
        <v>10685</v>
      </c>
      <c r="L2694" t="s">
        <v>10746</v>
      </c>
      <c r="M2694" t="s">
        <v>10696</v>
      </c>
      <c r="N2694">
        <v>6</v>
      </c>
      <c r="O2694" t="s">
        <v>27863</v>
      </c>
      <c r="P2694" t="s">
        <v>10681</v>
      </c>
      <c r="Q2694">
        <v>0</v>
      </c>
    </row>
    <row r="2695" spans="1:17" x14ac:dyDescent="0.25">
      <c r="A2695" t="s">
        <v>7870</v>
      </c>
      <c r="B2695" t="s">
        <v>26627</v>
      </c>
      <c r="C2695">
        <v>105</v>
      </c>
      <c r="D2695" t="s">
        <v>27859</v>
      </c>
      <c r="E2695" t="s">
        <v>27860</v>
      </c>
      <c r="F2695" t="s">
        <v>27861</v>
      </c>
      <c r="G2695" t="s">
        <v>27862</v>
      </c>
      <c r="H2695">
        <v>109</v>
      </c>
      <c r="I2695">
        <v>4</v>
      </c>
      <c r="J2695" t="s">
        <v>10683</v>
      </c>
      <c r="K2695" t="s">
        <v>10685</v>
      </c>
      <c r="L2695" t="s">
        <v>10991</v>
      </c>
      <c r="M2695" t="s">
        <v>10993</v>
      </c>
      <c r="N2695">
        <v>6</v>
      </c>
      <c r="O2695" t="s">
        <v>27863</v>
      </c>
      <c r="P2695" t="s">
        <v>10681</v>
      </c>
      <c r="Q2695">
        <v>0</v>
      </c>
    </row>
    <row r="2696" spans="1:17" x14ac:dyDescent="0.25">
      <c r="A2696" t="s">
        <v>7871</v>
      </c>
      <c r="B2696" t="s">
        <v>26628</v>
      </c>
      <c r="C2696">
        <v>216</v>
      </c>
      <c r="D2696" t="s">
        <v>27859</v>
      </c>
      <c r="E2696" t="s">
        <v>27860</v>
      </c>
      <c r="F2696" t="s">
        <v>27861</v>
      </c>
      <c r="G2696" t="s">
        <v>27862</v>
      </c>
      <c r="H2696">
        <v>217</v>
      </c>
      <c r="I2696">
        <v>0</v>
      </c>
      <c r="J2696" t="s">
        <v>10683</v>
      </c>
      <c r="K2696" t="s">
        <v>10685</v>
      </c>
      <c r="L2696" t="s">
        <v>10991</v>
      </c>
      <c r="M2696" t="s">
        <v>10993</v>
      </c>
      <c r="N2696">
        <v>6</v>
      </c>
      <c r="O2696" t="s">
        <v>27863</v>
      </c>
      <c r="P2696" t="s">
        <v>10681</v>
      </c>
      <c r="Q2696">
        <v>0</v>
      </c>
    </row>
    <row r="2697" spans="1:17" x14ac:dyDescent="0.25">
      <c r="A2697" t="s">
        <v>7872</v>
      </c>
      <c r="B2697" t="s">
        <v>26629</v>
      </c>
      <c r="C2697">
        <v>79</v>
      </c>
      <c r="D2697" t="s">
        <v>27859</v>
      </c>
      <c r="E2697" t="s">
        <v>27860</v>
      </c>
      <c r="F2697" t="s">
        <v>27861</v>
      </c>
      <c r="G2697" t="s">
        <v>27862</v>
      </c>
      <c r="H2697">
        <v>84</v>
      </c>
      <c r="I2697">
        <v>5</v>
      </c>
      <c r="J2697" t="s">
        <v>10683</v>
      </c>
      <c r="K2697" t="s">
        <v>10685</v>
      </c>
      <c r="L2697" t="s">
        <v>10737</v>
      </c>
      <c r="M2697" t="s">
        <v>10709</v>
      </c>
      <c r="N2697">
        <v>6</v>
      </c>
      <c r="O2697" t="s">
        <v>27863</v>
      </c>
      <c r="P2697" t="s">
        <v>10681</v>
      </c>
      <c r="Q2697">
        <v>0</v>
      </c>
    </row>
    <row r="2698" spans="1:17" x14ac:dyDescent="0.25">
      <c r="A2698" t="s">
        <v>7873</v>
      </c>
      <c r="B2698" t="s">
        <v>26634</v>
      </c>
      <c r="C2698">
        <v>87</v>
      </c>
      <c r="D2698" t="s">
        <v>27859</v>
      </c>
      <c r="E2698" t="s">
        <v>27860</v>
      </c>
      <c r="F2698" t="s">
        <v>27861</v>
      </c>
      <c r="G2698" t="s">
        <v>27862</v>
      </c>
      <c r="H2698">
        <v>132</v>
      </c>
      <c r="I2698">
        <v>43</v>
      </c>
      <c r="J2698" t="s">
        <v>10683</v>
      </c>
      <c r="K2698" t="s">
        <v>10685</v>
      </c>
      <c r="L2698" t="s">
        <v>10770</v>
      </c>
      <c r="M2698" t="s">
        <v>10696</v>
      </c>
      <c r="N2698">
        <v>6</v>
      </c>
      <c r="O2698" t="s">
        <v>27863</v>
      </c>
      <c r="P2698" t="s">
        <v>10681</v>
      </c>
      <c r="Q2698">
        <v>0</v>
      </c>
    </row>
    <row r="2699" spans="1:17" x14ac:dyDescent="0.25">
      <c r="A2699" t="s">
        <v>7877</v>
      </c>
      <c r="B2699" t="s">
        <v>26639</v>
      </c>
      <c r="C2699">
        <v>66.666667000000004</v>
      </c>
      <c r="D2699" t="s">
        <v>27859</v>
      </c>
      <c r="E2699" t="s">
        <v>27860</v>
      </c>
      <c r="F2699" t="s">
        <v>27864</v>
      </c>
      <c r="G2699" t="s">
        <v>27862</v>
      </c>
      <c r="H2699">
        <v>77.666667000000004</v>
      </c>
      <c r="I2699">
        <v>10</v>
      </c>
      <c r="J2699" t="s">
        <v>10683</v>
      </c>
      <c r="K2699" t="s">
        <v>10685</v>
      </c>
      <c r="L2699" t="s">
        <v>10746</v>
      </c>
      <c r="M2699" t="s">
        <v>10696</v>
      </c>
      <c r="N2699">
        <v>6</v>
      </c>
      <c r="O2699" t="s">
        <v>27863</v>
      </c>
      <c r="P2699" t="s">
        <v>10681</v>
      </c>
      <c r="Q2699">
        <v>0</v>
      </c>
    </row>
    <row r="2700" spans="1:17" x14ac:dyDescent="0.25">
      <c r="A2700" t="s">
        <v>7881</v>
      </c>
      <c r="B2700" t="s">
        <v>26647</v>
      </c>
      <c r="C2700">
        <v>26</v>
      </c>
      <c r="D2700" t="s">
        <v>27859</v>
      </c>
      <c r="E2700" t="s">
        <v>27860</v>
      </c>
      <c r="F2700" t="s">
        <v>27864</v>
      </c>
      <c r="G2700" t="s">
        <v>27862</v>
      </c>
      <c r="H2700">
        <v>30</v>
      </c>
      <c r="I2700">
        <v>4</v>
      </c>
      <c r="J2700" t="s">
        <v>10683</v>
      </c>
      <c r="K2700" t="s">
        <v>10685</v>
      </c>
      <c r="L2700" t="s">
        <v>11378</v>
      </c>
      <c r="M2700" t="s">
        <v>10696</v>
      </c>
      <c r="N2700">
        <v>6</v>
      </c>
      <c r="O2700" t="s">
        <v>27863</v>
      </c>
      <c r="P2700" t="s">
        <v>10681</v>
      </c>
      <c r="Q2700">
        <v>0</v>
      </c>
    </row>
    <row r="2701" spans="1:17" x14ac:dyDescent="0.25">
      <c r="A2701" t="s">
        <v>7882</v>
      </c>
      <c r="B2701" t="s">
        <v>26648</v>
      </c>
      <c r="C2701">
        <v>28.666667</v>
      </c>
      <c r="D2701" t="s">
        <v>27859</v>
      </c>
      <c r="E2701" t="s">
        <v>27860</v>
      </c>
      <c r="F2701" t="s">
        <v>27861</v>
      </c>
      <c r="G2701" t="s">
        <v>27862</v>
      </c>
      <c r="H2701">
        <v>31.666667</v>
      </c>
      <c r="I2701">
        <v>3</v>
      </c>
      <c r="J2701" t="s">
        <v>10683</v>
      </c>
      <c r="K2701" t="s">
        <v>10685</v>
      </c>
      <c r="L2701" t="s">
        <v>10746</v>
      </c>
      <c r="M2701" t="s">
        <v>10696</v>
      </c>
      <c r="N2701">
        <v>6</v>
      </c>
      <c r="O2701" t="s">
        <v>27863</v>
      </c>
      <c r="P2701" t="s">
        <v>10681</v>
      </c>
      <c r="Q2701">
        <v>0</v>
      </c>
    </row>
    <row r="2702" spans="1:17" x14ac:dyDescent="0.25">
      <c r="A2702" t="s">
        <v>7885</v>
      </c>
      <c r="B2702" t="s">
        <v>26651</v>
      </c>
      <c r="C2702">
        <v>83</v>
      </c>
      <c r="D2702" t="s">
        <v>27859</v>
      </c>
      <c r="E2702" t="s">
        <v>27860</v>
      </c>
      <c r="F2702" t="s">
        <v>27861</v>
      </c>
      <c r="G2702" t="s">
        <v>27862</v>
      </c>
      <c r="H2702">
        <v>100</v>
      </c>
      <c r="I2702">
        <v>17</v>
      </c>
      <c r="J2702" t="s">
        <v>10683</v>
      </c>
      <c r="K2702" t="s">
        <v>10685</v>
      </c>
      <c r="L2702" t="s">
        <v>10991</v>
      </c>
      <c r="M2702" t="s">
        <v>10993</v>
      </c>
      <c r="N2702">
        <v>6</v>
      </c>
      <c r="O2702" t="s">
        <v>27863</v>
      </c>
      <c r="P2702" t="s">
        <v>10681</v>
      </c>
      <c r="Q2702">
        <v>0</v>
      </c>
    </row>
    <row r="2703" spans="1:17" x14ac:dyDescent="0.25">
      <c r="A2703" t="s">
        <v>7887</v>
      </c>
      <c r="B2703" t="s">
        <v>26653</v>
      </c>
      <c r="C2703">
        <v>192</v>
      </c>
      <c r="D2703" t="s">
        <v>27859</v>
      </c>
      <c r="E2703" t="s">
        <v>27860</v>
      </c>
      <c r="F2703" t="s">
        <v>27861</v>
      </c>
      <c r="G2703" t="s">
        <v>27862</v>
      </c>
      <c r="H2703">
        <v>212</v>
      </c>
      <c r="I2703">
        <v>20</v>
      </c>
      <c r="J2703" t="s">
        <v>12566</v>
      </c>
      <c r="K2703" t="s">
        <v>10685</v>
      </c>
      <c r="L2703" t="s">
        <v>10686</v>
      </c>
      <c r="M2703" t="s">
        <v>10688</v>
      </c>
      <c r="N2703">
        <v>6</v>
      </c>
      <c r="O2703" t="s">
        <v>27863</v>
      </c>
      <c r="P2703" t="s">
        <v>10681</v>
      </c>
      <c r="Q2703">
        <v>0</v>
      </c>
    </row>
    <row r="2704" spans="1:17" x14ac:dyDescent="0.25">
      <c r="A2704" t="s">
        <v>7888</v>
      </c>
      <c r="B2704" t="s">
        <v>26654</v>
      </c>
      <c r="C2704">
        <v>42</v>
      </c>
      <c r="D2704" t="s">
        <v>27859</v>
      </c>
      <c r="E2704" t="s">
        <v>27860</v>
      </c>
      <c r="F2704" t="s">
        <v>27861</v>
      </c>
      <c r="G2704" t="s">
        <v>27862</v>
      </c>
      <c r="H2704">
        <v>42</v>
      </c>
      <c r="I2704">
        <v>0</v>
      </c>
      <c r="J2704" t="s">
        <v>10683</v>
      </c>
      <c r="K2704" t="s">
        <v>10685</v>
      </c>
      <c r="L2704" t="s">
        <v>12821</v>
      </c>
      <c r="M2704" t="s">
        <v>10709</v>
      </c>
      <c r="N2704">
        <v>6</v>
      </c>
      <c r="O2704" t="s">
        <v>27863</v>
      </c>
      <c r="P2704" t="s">
        <v>10681</v>
      </c>
      <c r="Q2704">
        <v>0</v>
      </c>
    </row>
    <row r="2705" spans="1:17" x14ac:dyDescent="0.25">
      <c r="A2705" t="s">
        <v>7890</v>
      </c>
      <c r="B2705" t="s">
        <v>26662</v>
      </c>
      <c r="C2705">
        <v>140</v>
      </c>
      <c r="D2705" t="s">
        <v>27859</v>
      </c>
      <c r="E2705" t="s">
        <v>27860</v>
      </c>
      <c r="F2705" t="s">
        <v>27861</v>
      </c>
      <c r="G2705" t="s">
        <v>27862</v>
      </c>
      <c r="H2705">
        <v>148</v>
      </c>
      <c r="I2705">
        <v>8</v>
      </c>
      <c r="J2705" t="s">
        <v>10683</v>
      </c>
      <c r="K2705" t="s">
        <v>10685</v>
      </c>
      <c r="L2705" t="s">
        <v>10991</v>
      </c>
      <c r="M2705" t="s">
        <v>10993</v>
      </c>
      <c r="N2705">
        <v>6</v>
      </c>
      <c r="O2705" t="s">
        <v>27863</v>
      </c>
      <c r="P2705" t="s">
        <v>10681</v>
      </c>
      <c r="Q2705">
        <v>0</v>
      </c>
    </row>
    <row r="2706" spans="1:17" x14ac:dyDescent="0.25">
      <c r="A2706" t="s">
        <v>7891</v>
      </c>
      <c r="B2706" t="s">
        <v>26663</v>
      </c>
      <c r="C2706">
        <v>126</v>
      </c>
      <c r="D2706" t="s">
        <v>27859</v>
      </c>
      <c r="E2706" t="s">
        <v>27860</v>
      </c>
      <c r="F2706" t="s">
        <v>27861</v>
      </c>
      <c r="G2706" t="s">
        <v>27862</v>
      </c>
      <c r="H2706">
        <v>126</v>
      </c>
      <c r="I2706">
        <v>0</v>
      </c>
      <c r="J2706" t="s">
        <v>10683</v>
      </c>
      <c r="K2706" t="s">
        <v>10685</v>
      </c>
      <c r="L2706" t="s">
        <v>11392</v>
      </c>
      <c r="M2706" t="s">
        <v>10763</v>
      </c>
      <c r="N2706">
        <v>6</v>
      </c>
      <c r="O2706" t="s">
        <v>27863</v>
      </c>
      <c r="P2706" t="s">
        <v>10681</v>
      </c>
      <c r="Q2706">
        <v>0</v>
      </c>
    </row>
    <row r="2707" spans="1:17" x14ac:dyDescent="0.25">
      <c r="A2707" t="s">
        <v>7892</v>
      </c>
      <c r="B2707" t="s">
        <v>26664</v>
      </c>
      <c r="C2707">
        <v>618</v>
      </c>
      <c r="D2707" t="s">
        <v>27859</v>
      </c>
      <c r="E2707" t="s">
        <v>27860</v>
      </c>
      <c r="F2707" t="s">
        <v>27861</v>
      </c>
      <c r="G2707" t="s">
        <v>27862</v>
      </c>
      <c r="H2707">
        <v>626</v>
      </c>
      <c r="I2707">
        <v>5</v>
      </c>
      <c r="J2707" t="s">
        <v>16658</v>
      </c>
      <c r="K2707" t="s">
        <v>10685</v>
      </c>
      <c r="L2707" t="s">
        <v>10874</v>
      </c>
      <c r="M2707" t="s">
        <v>10709</v>
      </c>
      <c r="N2707">
        <v>6</v>
      </c>
      <c r="O2707" t="s">
        <v>27863</v>
      </c>
      <c r="P2707" t="s">
        <v>10681</v>
      </c>
      <c r="Q2707">
        <v>0</v>
      </c>
    </row>
    <row r="2708" spans="1:17" x14ac:dyDescent="0.25">
      <c r="A2708" t="s">
        <v>7893</v>
      </c>
      <c r="B2708" t="s">
        <v>26671</v>
      </c>
      <c r="C2708">
        <v>115</v>
      </c>
      <c r="D2708" t="s">
        <v>27859</v>
      </c>
      <c r="E2708" t="s">
        <v>27860</v>
      </c>
      <c r="F2708" t="s">
        <v>27861</v>
      </c>
      <c r="G2708" t="s">
        <v>27862</v>
      </c>
      <c r="H2708">
        <v>136</v>
      </c>
      <c r="I2708">
        <v>20</v>
      </c>
      <c r="J2708" t="s">
        <v>10683</v>
      </c>
      <c r="K2708" t="s">
        <v>10685</v>
      </c>
      <c r="L2708" t="s">
        <v>10686</v>
      </c>
      <c r="M2708" t="s">
        <v>10688</v>
      </c>
      <c r="N2708">
        <v>6</v>
      </c>
      <c r="O2708" t="s">
        <v>27863</v>
      </c>
      <c r="P2708" t="s">
        <v>10681</v>
      </c>
      <c r="Q2708">
        <v>0</v>
      </c>
    </row>
    <row r="2709" spans="1:17" x14ac:dyDescent="0.25">
      <c r="A2709" t="s">
        <v>7895</v>
      </c>
      <c r="B2709" t="s">
        <v>26675</v>
      </c>
      <c r="C2709">
        <v>60</v>
      </c>
      <c r="D2709" t="s">
        <v>27859</v>
      </c>
      <c r="E2709" t="s">
        <v>27860</v>
      </c>
      <c r="F2709" t="s">
        <v>27868</v>
      </c>
      <c r="G2709" t="s">
        <v>27862</v>
      </c>
      <c r="H2709">
        <v>60</v>
      </c>
      <c r="I2709">
        <v>0</v>
      </c>
      <c r="J2709" t="s">
        <v>16658</v>
      </c>
      <c r="K2709" t="s">
        <v>10685</v>
      </c>
      <c r="L2709" t="s">
        <v>10991</v>
      </c>
      <c r="M2709" t="s">
        <v>10993</v>
      </c>
      <c r="N2709">
        <v>6</v>
      </c>
      <c r="O2709" t="s">
        <v>27863</v>
      </c>
      <c r="P2709" t="s">
        <v>14061</v>
      </c>
      <c r="Q2709">
        <v>0</v>
      </c>
    </row>
    <row r="2710" spans="1:17" x14ac:dyDescent="0.25">
      <c r="A2710" t="s">
        <v>7896</v>
      </c>
      <c r="B2710" t="s">
        <v>26678</v>
      </c>
      <c r="C2710">
        <v>80</v>
      </c>
      <c r="D2710" t="s">
        <v>27859</v>
      </c>
      <c r="E2710" t="s">
        <v>27860</v>
      </c>
      <c r="F2710" t="s">
        <v>27868</v>
      </c>
      <c r="G2710" t="s">
        <v>27862</v>
      </c>
      <c r="H2710">
        <v>80</v>
      </c>
      <c r="I2710">
        <v>0</v>
      </c>
      <c r="J2710" t="s">
        <v>16658</v>
      </c>
      <c r="K2710" t="s">
        <v>10685</v>
      </c>
      <c r="L2710" t="s">
        <v>10686</v>
      </c>
      <c r="M2710" t="s">
        <v>10688</v>
      </c>
      <c r="N2710">
        <v>6</v>
      </c>
      <c r="O2710" t="s">
        <v>27863</v>
      </c>
      <c r="P2710" t="s">
        <v>14061</v>
      </c>
      <c r="Q2710">
        <v>0</v>
      </c>
    </row>
    <row r="2711" spans="1:17" x14ac:dyDescent="0.25">
      <c r="A2711" t="s">
        <v>7897</v>
      </c>
      <c r="B2711" t="s">
        <v>26687</v>
      </c>
      <c r="C2711">
        <v>33</v>
      </c>
      <c r="D2711" t="s">
        <v>27859</v>
      </c>
      <c r="E2711" t="s">
        <v>27860</v>
      </c>
      <c r="F2711" t="s">
        <v>27868</v>
      </c>
      <c r="G2711" t="s">
        <v>27862</v>
      </c>
      <c r="H2711">
        <v>33</v>
      </c>
      <c r="I2711">
        <v>0</v>
      </c>
      <c r="J2711" t="s">
        <v>16658</v>
      </c>
      <c r="K2711" t="s">
        <v>10685</v>
      </c>
      <c r="L2711" t="s">
        <v>10837</v>
      </c>
      <c r="M2711" t="s">
        <v>10696</v>
      </c>
      <c r="N2711">
        <v>6</v>
      </c>
      <c r="O2711" t="s">
        <v>27863</v>
      </c>
      <c r="P2711" t="s">
        <v>14061</v>
      </c>
      <c r="Q2711">
        <v>0</v>
      </c>
    </row>
    <row r="2712" spans="1:17" x14ac:dyDescent="0.25">
      <c r="A2712" t="s">
        <v>7898</v>
      </c>
      <c r="B2712" t="s">
        <v>26689</v>
      </c>
      <c r="C2712">
        <v>15</v>
      </c>
      <c r="D2712" t="s">
        <v>27859</v>
      </c>
      <c r="E2712" t="s">
        <v>27860</v>
      </c>
      <c r="F2712" t="s">
        <v>27868</v>
      </c>
      <c r="G2712" t="s">
        <v>27862</v>
      </c>
      <c r="H2712">
        <v>15</v>
      </c>
      <c r="I2712">
        <v>0</v>
      </c>
      <c r="J2712" t="s">
        <v>16658</v>
      </c>
      <c r="K2712" t="s">
        <v>10685</v>
      </c>
      <c r="L2712" t="s">
        <v>10837</v>
      </c>
      <c r="M2712" t="s">
        <v>10696</v>
      </c>
      <c r="N2712">
        <v>6</v>
      </c>
      <c r="O2712" t="s">
        <v>27863</v>
      </c>
      <c r="P2712" t="s">
        <v>14061</v>
      </c>
      <c r="Q2712">
        <v>0</v>
      </c>
    </row>
    <row r="2713" spans="1:17" x14ac:dyDescent="0.25">
      <c r="A2713" t="s">
        <v>7899</v>
      </c>
      <c r="B2713" t="s">
        <v>26690</v>
      </c>
      <c r="C2713">
        <v>129</v>
      </c>
      <c r="D2713" t="s">
        <v>27859</v>
      </c>
      <c r="E2713" t="s">
        <v>27860</v>
      </c>
      <c r="F2713" t="s">
        <v>27868</v>
      </c>
      <c r="G2713" t="s">
        <v>27862</v>
      </c>
      <c r="H2713">
        <v>129</v>
      </c>
      <c r="I2713">
        <v>0</v>
      </c>
      <c r="J2713" t="s">
        <v>16658</v>
      </c>
      <c r="K2713" t="s">
        <v>10685</v>
      </c>
      <c r="L2713" t="s">
        <v>10700</v>
      </c>
      <c r="M2713" t="s">
        <v>10702</v>
      </c>
      <c r="N2713">
        <v>6</v>
      </c>
      <c r="O2713" t="s">
        <v>27863</v>
      </c>
      <c r="P2713" t="s">
        <v>14061</v>
      </c>
      <c r="Q2713">
        <v>0</v>
      </c>
    </row>
    <row r="2714" spans="1:17" x14ac:dyDescent="0.25">
      <c r="A2714" t="s">
        <v>7901</v>
      </c>
      <c r="B2714" t="s">
        <v>26724</v>
      </c>
      <c r="C2714">
        <v>102</v>
      </c>
      <c r="D2714" t="s">
        <v>27859</v>
      </c>
      <c r="E2714" t="s">
        <v>27860</v>
      </c>
      <c r="F2714" t="s">
        <v>27868</v>
      </c>
      <c r="G2714" t="s">
        <v>27862</v>
      </c>
      <c r="H2714">
        <v>204</v>
      </c>
      <c r="I2714">
        <v>0</v>
      </c>
      <c r="J2714" t="s">
        <v>16658</v>
      </c>
      <c r="K2714" t="s">
        <v>10685</v>
      </c>
      <c r="L2714" t="s">
        <v>16966</v>
      </c>
      <c r="M2714" t="s">
        <v>11718</v>
      </c>
      <c r="N2714">
        <v>6</v>
      </c>
      <c r="O2714" t="s">
        <v>27863</v>
      </c>
      <c r="P2714" t="s">
        <v>14061</v>
      </c>
      <c r="Q2714">
        <v>0</v>
      </c>
    </row>
    <row r="2715" spans="1:17" x14ac:dyDescent="0.25">
      <c r="A2715" t="s">
        <v>7902</v>
      </c>
      <c r="B2715" t="s">
        <v>26727</v>
      </c>
      <c r="C2715">
        <v>0.33333299999999999</v>
      </c>
      <c r="D2715" t="s">
        <v>27859</v>
      </c>
      <c r="E2715" t="s">
        <v>27860</v>
      </c>
      <c r="F2715" t="s">
        <v>27867</v>
      </c>
      <c r="G2715" t="s">
        <v>27867</v>
      </c>
      <c r="H2715">
        <v>0.33333299999999999</v>
      </c>
      <c r="I2715">
        <v>0</v>
      </c>
      <c r="J2715" t="s">
        <v>16658</v>
      </c>
      <c r="K2715" t="s">
        <v>10685</v>
      </c>
      <c r="L2715" t="s">
        <v>16966</v>
      </c>
      <c r="M2715" t="s">
        <v>11718</v>
      </c>
      <c r="N2715">
        <v>6</v>
      </c>
      <c r="O2715" t="s">
        <v>27863</v>
      </c>
      <c r="P2715" t="s">
        <v>14061</v>
      </c>
      <c r="Q2715">
        <v>0</v>
      </c>
    </row>
    <row r="2716" spans="1:17" x14ac:dyDescent="0.25">
      <c r="A2716" t="s">
        <v>7902</v>
      </c>
      <c r="B2716" t="s">
        <v>26727</v>
      </c>
      <c r="C2716">
        <v>110</v>
      </c>
      <c r="D2716" t="s">
        <v>27859</v>
      </c>
      <c r="E2716" t="s">
        <v>27860</v>
      </c>
      <c r="F2716" t="s">
        <v>27868</v>
      </c>
      <c r="G2716" t="s">
        <v>27862</v>
      </c>
      <c r="H2716">
        <v>143</v>
      </c>
      <c r="I2716">
        <v>11</v>
      </c>
      <c r="J2716" t="s">
        <v>16658</v>
      </c>
      <c r="K2716" t="s">
        <v>10685</v>
      </c>
      <c r="L2716" t="s">
        <v>16966</v>
      </c>
      <c r="M2716" t="s">
        <v>11718</v>
      </c>
      <c r="N2716">
        <v>6</v>
      </c>
      <c r="O2716" t="s">
        <v>27863</v>
      </c>
      <c r="P2716" t="s">
        <v>14061</v>
      </c>
      <c r="Q2716">
        <v>0</v>
      </c>
    </row>
    <row r="2717" spans="1:17" x14ac:dyDescent="0.25">
      <c r="A2717" t="s">
        <v>7903</v>
      </c>
      <c r="B2717" t="s">
        <v>26728</v>
      </c>
      <c r="C2717">
        <v>0.66666700000000001</v>
      </c>
      <c r="D2717" t="s">
        <v>27859</v>
      </c>
      <c r="E2717" t="s">
        <v>27860</v>
      </c>
      <c r="F2717" t="s">
        <v>27867</v>
      </c>
      <c r="G2717" t="s">
        <v>27867</v>
      </c>
      <c r="H2717">
        <v>0.66666700000000001</v>
      </c>
      <c r="I2717">
        <v>0</v>
      </c>
      <c r="J2717" t="s">
        <v>16658</v>
      </c>
      <c r="K2717" t="s">
        <v>10685</v>
      </c>
      <c r="L2717" t="s">
        <v>17005</v>
      </c>
      <c r="M2717" t="s">
        <v>11718</v>
      </c>
      <c r="N2717">
        <v>6</v>
      </c>
      <c r="O2717" t="s">
        <v>27863</v>
      </c>
      <c r="P2717" t="s">
        <v>14061</v>
      </c>
      <c r="Q2717">
        <v>0</v>
      </c>
    </row>
    <row r="2718" spans="1:17" x14ac:dyDescent="0.25">
      <c r="A2718" t="s">
        <v>7903</v>
      </c>
      <c r="B2718" t="s">
        <v>26728</v>
      </c>
      <c r="C2718">
        <v>80</v>
      </c>
      <c r="D2718" t="s">
        <v>27859</v>
      </c>
      <c r="E2718" t="s">
        <v>27860</v>
      </c>
      <c r="F2718" t="s">
        <v>27868</v>
      </c>
      <c r="G2718" t="s">
        <v>27862</v>
      </c>
      <c r="H2718">
        <v>112</v>
      </c>
      <c r="I2718">
        <v>16</v>
      </c>
      <c r="J2718" t="s">
        <v>16658</v>
      </c>
      <c r="K2718" t="s">
        <v>10685</v>
      </c>
      <c r="L2718" t="s">
        <v>17005</v>
      </c>
      <c r="M2718" t="s">
        <v>11718</v>
      </c>
      <c r="N2718">
        <v>6</v>
      </c>
      <c r="O2718" t="s">
        <v>27863</v>
      </c>
      <c r="P2718" t="s">
        <v>14061</v>
      </c>
      <c r="Q2718">
        <v>0</v>
      </c>
    </row>
    <row r="2719" spans="1:17" x14ac:dyDescent="0.25">
      <c r="A2719" t="s">
        <v>7904</v>
      </c>
      <c r="B2719" t="s">
        <v>26729</v>
      </c>
      <c r="C2719">
        <v>540</v>
      </c>
      <c r="D2719" t="s">
        <v>27859</v>
      </c>
      <c r="E2719" t="s">
        <v>27860</v>
      </c>
      <c r="F2719" t="s">
        <v>27872</v>
      </c>
      <c r="G2719" t="s">
        <v>27862</v>
      </c>
      <c r="H2719">
        <v>540</v>
      </c>
      <c r="I2719">
        <v>0</v>
      </c>
      <c r="J2719" t="s">
        <v>16658</v>
      </c>
      <c r="K2719" t="s">
        <v>10685</v>
      </c>
      <c r="L2719" t="s">
        <v>12691</v>
      </c>
      <c r="M2719" t="s">
        <v>10709</v>
      </c>
      <c r="N2719">
        <v>6</v>
      </c>
      <c r="O2719" t="s">
        <v>27863</v>
      </c>
      <c r="P2719" t="s">
        <v>14061</v>
      </c>
      <c r="Q2719">
        <v>0</v>
      </c>
    </row>
    <row r="2720" spans="1:17" x14ac:dyDescent="0.25">
      <c r="A2720" t="s">
        <v>7904</v>
      </c>
      <c r="B2720" t="s">
        <v>26729</v>
      </c>
      <c r="C2720">
        <v>300</v>
      </c>
      <c r="D2720" t="s">
        <v>27859</v>
      </c>
      <c r="E2720" t="s">
        <v>27860</v>
      </c>
      <c r="F2720" t="s">
        <v>27868</v>
      </c>
      <c r="G2720" t="s">
        <v>27862</v>
      </c>
      <c r="H2720">
        <v>360</v>
      </c>
      <c r="I2720">
        <v>60</v>
      </c>
      <c r="J2720" t="s">
        <v>16658</v>
      </c>
      <c r="K2720" t="s">
        <v>10685</v>
      </c>
      <c r="L2720" t="s">
        <v>12691</v>
      </c>
      <c r="M2720" t="s">
        <v>10709</v>
      </c>
      <c r="N2720">
        <v>6</v>
      </c>
      <c r="O2720" t="s">
        <v>27863</v>
      </c>
      <c r="P2720" t="s">
        <v>14061</v>
      </c>
      <c r="Q2720">
        <v>0</v>
      </c>
    </row>
    <row r="2721" spans="1:17" x14ac:dyDescent="0.25">
      <c r="A2721" t="s">
        <v>7905</v>
      </c>
      <c r="B2721" t="s">
        <v>26734</v>
      </c>
      <c r="C2721">
        <v>420</v>
      </c>
      <c r="D2721" t="s">
        <v>27859</v>
      </c>
      <c r="E2721" t="s">
        <v>27860</v>
      </c>
      <c r="F2721" t="s">
        <v>27868</v>
      </c>
      <c r="G2721" t="s">
        <v>27862</v>
      </c>
      <c r="H2721">
        <v>660</v>
      </c>
      <c r="I2721">
        <v>120</v>
      </c>
      <c r="J2721" t="s">
        <v>16658</v>
      </c>
      <c r="K2721" t="s">
        <v>10685</v>
      </c>
      <c r="L2721" t="s">
        <v>12691</v>
      </c>
      <c r="M2721" t="s">
        <v>10709</v>
      </c>
      <c r="N2721">
        <v>6</v>
      </c>
      <c r="O2721" t="s">
        <v>27863</v>
      </c>
      <c r="P2721" t="s">
        <v>14061</v>
      </c>
      <c r="Q2721">
        <v>0</v>
      </c>
    </row>
    <row r="2722" spans="1:17" x14ac:dyDescent="0.25">
      <c r="A2722" t="s">
        <v>7906</v>
      </c>
      <c r="B2722" t="s">
        <v>26737</v>
      </c>
      <c r="C2722">
        <v>130</v>
      </c>
      <c r="D2722" t="s">
        <v>27859</v>
      </c>
      <c r="E2722" t="s">
        <v>27860</v>
      </c>
      <c r="F2722" t="s">
        <v>27868</v>
      </c>
      <c r="G2722" t="s">
        <v>27862</v>
      </c>
      <c r="H2722">
        <v>169</v>
      </c>
      <c r="I2722">
        <v>13</v>
      </c>
      <c r="J2722" t="s">
        <v>16658</v>
      </c>
      <c r="K2722" t="s">
        <v>10685</v>
      </c>
      <c r="L2722" t="s">
        <v>16966</v>
      </c>
      <c r="M2722" t="s">
        <v>11718</v>
      </c>
      <c r="N2722">
        <v>6</v>
      </c>
      <c r="O2722" t="s">
        <v>27863</v>
      </c>
      <c r="P2722" t="s">
        <v>14061</v>
      </c>
      <c r="Q2722">
        <v>0</v>
      </c>
    </row>
    <row r="2723" spans="1:17" x14ac:dyDescent="0.25">
      <c r="A2723" t="s">
        <v>7909</v>
      </c>
      <c r="B2723" t="s">
        <v>26740</v>
      </c>
      <c r="C2723">
        <v>45</v>
      </c>
      <c r="D2723" t="s">
        <v>27859</v>
      </c>
      <c r="E2723" t="s">
        <v>27860</v>
      </c>
      <c r="F2723" t="s">
        <v>27868</v>
      </c>
      <c r="G2723" t="s">
        <v>27862</v>
      </c>
      <c r="H2723">
        <v>60</v>
      </c>
      <c r="I2723">
        <v>0</v>
      </c>
      <c r="J2723" t="s">
        <v>16658</v>
      </c>
      <c r="K2723" t="s">
        <v>10685</v>
      </c>
      <c r="L2723" t="s">
        <v>10837</v>
      </c>
      <c r="M2723" t="s">
        <v>10696</v>
      </c>
      <c r="N2723">
        <v>6</v>
      </c>
      <c r="O2723" t="s">
        <v>27863</v>
      </c>
      <c r="P2723" t="s">
        <v>14061</v>
      </c>
      <c r="Q2723">
        <v>0</v>
      </c>
    </row>
    <row r="2724" spans="1:17" x14ac:dyDescent="0.25">
      <c r="A2724" t="s">
        <v>7910</v>
      </c>
      <c r="B2724" t="s">
        <v>26731</v>
      </c>
      <c r="C2724">
        <v>2</v>
      </c>
      <c r="D2724" t="s">
        <v>27859</v>
      </c>
      <c r="E2724" t="s">
        <v>27860</v>
      </c>
      <c r="F2724" t="s">
        <v>27867</v>
      </c>
      <c r="G2724" t="s">
        <v>27867</v>
      </c>
      <c r="H2724">
        <v>2</v>
      </c>
      <c r="I2724">
        <v>0</v>
      </c>
      <c r="J2724" t="s">
        <v>16658</v>
      </c>
      <c r="K2724" t="s">
        <v>10685</v>
      </c>
      <c r="L2724" t="s">
        <v>10686</v>
      </c>
      <c r="M2724" t="s">
        <v>10688</v>
      </c>
      <c r="N2724">
        <v>6</v>
      </c>
      <c r="O2724" t="s">
        <v>27863</v>
      </c>
      <c r="P2724" t="s">
        <v>14061</v>
      </c>
      <c r="Q2724">
        <v>0</v>
      </c>
    </row>
    <row r="2725" spans="1:17" x14ac:dyDescent="0.25">
      <c r="A2725" t="s">
        <v>7910</v>
      </c>
      <c r="B2725" t="s">
        <v>26731</v>
      </c>
      <c r="C2725">
        <v>366</v>
      </c>
      <c r="D2725" t="s">
        <v>27859</v>
      </c>
      <c r="E2725" t="s">
        <v>27860</v>
      </c>
      <c r="F2725" t="s">
        <v>27868</v>
      </c>
      <c r="G2725" t="s">
        <v>27862</v>
      </c>
      <c r="H2725">
        <v>411</v>
      </c>
      <c r="I2725">
        <v>15</v>
      </c>
      <c r="J2725" t="s">
        <v>16658</v>
      </c>
      <c r="K2725" t="s">
        <v>10685</v>
      </c>
      <c r="L2725" t="s">
        <v>10686</v>
      </c>
      <c r="M2725" t="s">
        <v>10688</v>
      </c>
      <c r="N2725">
        <v>6</v>
      </c>
      <c r="O2725" t="s">
        <v>27863</v>
      </c>
      <c r="P2725" t="s">
        <v>14061</v>
      </c>
      <c r="Q2725">
        <v>0</v>
      </c>
    </row>
    <row r="2726" spans="1:17" x14ac:dyDescent="0.25">
      <c r="A2726" t="s">
        <v>7910</v>
      </c>
      <c r="B2726" t="s">
        <v>26731</v>
      </c>
      <c r="C2726">
        <v>0</v>
      </c>
      <c r="D2726" t="s">
        <v>27859</v>
      </c>
      <c r="E2726" t="s">
        <v>27860</v>
      </c>
      <c r="F2726" t="s">
        <v>27869</v>
      </c>
      <c r="G2726" t="s">
        <v>27870</v>
      </c>
      <c r="H2726">
        <v>144</v>
      </c>
      <c r="I2726">
        <v>0</v>
      </c>
      <c r="J2726" t="s">
        <v>16658</v>
      </c>
      <c r="K2726" t="s">
        <v>10685</v>
      </c>
      <c r="L2726" t="s">
        <v>10686</v>
      </c>
      <c r="M2726" t="s">
        <v>10688</v>
      </c>
      <c r="N2726">
        <v>6</v>
      </c>
      <c r="O2726" t="s">
        <v>27863</v>
      </c>
      <c r="P2726" t="s">
        <v>14061</v>
      </c>
      <c r="Q2726">
        <v>0</v>
      </c>
    </row>
    <row r="2727" spans="1:17" x14ac:dyDescent="0.25">
      <c r="A2727" t="s">
        <v>7911</v>
      </c>
      <c r="B2727" t="s">
        <v>26743</v>
      </c>
      <c r="C2727">
        <v>209</v>
      </c>
      <c r="D2727" t="s">
        <v>27859</v>
      </c>
      <c r="E2727" t="s">
        <v>27860</v>
      </c>
      <c r="F2727" t="s">
        <v>27868</v>
      </c>
      <c r="G2727" t="s">
        <v>27862</v>
      </c>
      <c r="H2727">
        <v>209</v>
      </c>
      <c r="I2727">
        <v>0</v>
      </c>
      <c r="J2727" t="s">
        <v>16658</v>
      </c>
      <c r="K2727" t="s">
        <v>10685</v>
      </c>
      <c r="L2727" t="s">
        <v>16966</v>
      </c>
      <c r="M2727" t="s">
        <v>11718</v>
      </c>
      <c r="N2727">
        <v>6</v>
      </c>
      <c r="O2727" t="s">
        <v>27863</v>
      </c>
      <c r="P2727" t="s">
        <v>14061</v>
      </c>
      <c r="Q2727">
        <v>0</v>
      </c>
    </row>
    <row r="2728" spans="1:17" x14ac:dyDescent="0.25">
      <c r="A2728" t="s">
        <v>7912</v>
      </c>
      <c r="B2728" t="s">
        <v>26755</v>
      </c>
      <c r="C2728">
        <v>1352</v>
      </c>
      <c r="D2728" t="s">
        <v>27859</v>
      </c>
      <c r="E2728" t="s">
        <v>27860</v>
      </c>
      <c r="F2728" t="s">
        <v>27868</v>
      </c>
      <c r="G2728" t="s">
        <v>27862</v>
      </c>
      <c r="H2728">
        <v>1430</v>
      </c>
      <c r="I2728">
        <v>39</v>
      </c>
      <c r="J2728" t="s">
        <v>16658</v>
      </c>
      <c r="K2728" t="s">
        <v>10685</v>
      </c>
      <c r="L2728" t="s">
        <v>17017</v>
      </c>
      <c r="M2728" t="s">
        <v>8187</v>
      </c>
      <c r="N2728">
        <v>6</v>
      </c>
      <c r="O2728" t="s">
        <v>27863</v>
      </c>
      <c r="P2728" t="s">
        <v>14061</v>
      </c>
      <c r="Q2728">
        <v>0</v>
      </c>
    </row>
    <row r="2729" spans="1:17" x14ac:dyDescent="0.25">
      <c r="A2729" t="s">
        <v>8336</v>
      </c>
      <c r="B2729" t="s">
        <v>26759</v>
      </c>
      <c r="C2729">
        <v>80</v>
      </c>
      <c r="D2729" t="s">
        <v>27859</v>
      </c>
      <c r="E2729" t="s">
        <v>27860</v>
      </c>
      <c r="F2729" t="s">
        <v>27868</v>
      </c>
      <c r="G2729" t="s">
        <v>27862</v>
      </c>
      <c r="H2729">
        <v>80</v>
      </c>
      <c r="I2729">
        <v>0</v>
      </c>
      <c r="J2729" t="s">
        <v>12566</v>
      </c>
      <c r="K2729" t="s">
        <v>10685</v>
      </c>
      <c r="L2729" t="s">
        <v>10686</v>
      </c>
      <c r="M2729" t="s">
        <v>10688</v>
      </c>
      <c r="N2729">
        <v>6</v>
      </c>
      <c r="O2729" t="s">
        <v>27863</v>
      </c>
      <c r="P2729" t="s">
        <v>14061</v>
      </c>
      <c r="Q2729">
        <v>0</v>
      </c>
    </row>
    <row r="2730" spans="1:17" x14ac:dyDescent="0.25">
      <c r="A2730" t="s">
        <v>7913</v>
      </c>
      <c r="B2730" t="s">
        <v>26760</v>
      </c>
      <c r="C2730">
        <v>0</v>
      </c>
      <c r="D2730" t="s">
        <v>27859</v>
      </c>
      <c r="E2730" t="s">
        <v>27860</v>
      </c>
      <c r="F2730" t="s">
        <v>27868</v>
      </c>
      <c r="G2730" t="s">
        <v>27862</v>
      </c>
      <c r="H2730">
        <v>12</v>
      </c>
      <c r="I2730">
        <v>12</v>
      </c>
      <c r="J2730" t="s">
        <v>12566</v>
      </c>
      <c r="K2730" t="s">
        <v>10685</v>
      </c>
      <c r="L2730" t="s">
        <v>17005</v>
      </c>
      <c r="M2730" t="s">
        <v>11718</v>
      </c>
      <c r="N2730">
        <v>6</v>
      </c>
      <c r="O2730" t="s">
        <v>27863</v>
      </c>
      <c r="P2730" t="s">
        <v>14061</v>
      </c>
      <c r="Q2730">
        <v>0</v>
      </c>
    </row>
    <row r="2731" spans="1:17" x14ac:dyDescent="0.25">
      <c r="A2731" t="s">
        <v>26818</v>
      </c>
      <c r="B2731" t="s">
        <v>26819</v>
      </c>
      <c r="C2731">
        <v>25</v>
      </c>
      <c r="D2731" t="s">
        <v>27859</v>
      </c>
      <c r="E2731" t="s">
        <v>27860</v>
      </c>
      <c r="F2731" t="s">
        <v>27868</v>
      </c>
      <c r="G2731" t="s">
        <v>27862</v>
      </c>
      <c r="H2731">
        <v>25</v>
      </c>
      <c r="I2731">
        <v>0</v>
      </c>
      <c r="J2731" t="s">
        <v>12566</v>
      </c>
      <c r="K2731" t="s">
        <v>10685</v>
      </c>
      <c r="L2731" t="s">
        <v>13138</v>
      </c>
      <c r="M2731" t="s">
        <v>12700</v>
      </c>
      <c r="N2731">
        <v>6</v>
      </c>
      <c r="O2731" t="s">
        <v>27863</v>
      </c>
      <c r="P2731" t="s">
        <v>13217</v>
      </c>
      <c r="Q2731">
        <v>0</v>
      </c>
    </row>
    <row r="2732" spans="1:17" x14ac:dyDescent="0.25">
      <c r="A2732" t="s">
        <v>7916</v>
      </c>
      <c r="B2732" t="s">
        <v>26820</v>
      </c>
      <c r="C2732">
        <v>32</v>
      </c>
      <c r="D2732" t="s">
        <v>27859</v>
      </c>
      <c r="E2732" t="s">
        <v>27860</v>
      </c>
      <c r="F2732" t="s">
        <v>27868</v>
      </c>
      <c r="G2732" t="s">
        <v>27862</v>
      </c>
      <c r="H2732">
        <v>34</v>
      </c>
      <c r="I2732">
        <v>2</v>
      </c>
      <c r="J2732" t="s">
        <v>12566</v>
      </c>
      <c r="K2732" t="s">
        <v>10685</v>
      </c>
      <c r="L2732" t="s">
        <v>12796</v>
      </c>
      <c r="M2732" t="s">
        <v>10696</v>
      </c>
      <c r="N2732">
        <v>6</v>
      </c>
      <c r="O2732" t="s">
        <v>27863</v>
      </c>
      <c r="P2732" t="s">
        <v>10751</v>
      </c>
      <c r="Q2732">
        <v>0</v>
      </c>
    </row>
    <row r="2733" spans="1:17" x14ac:dyDescent="0.25">
      <c r="A2733" t="s">
        <v>7920</v>
      </c>
      <c r="B2733" t="s">
        <v>26852</v>
      </c>
      <c r="C2733">
        <v>244.16666699999999</v>
      </c>
      <c r="D2733" t="s">
        <v>27859</v>
      </c>
      <c r="E2733" t="s">
        <v>27860</v>
      </c>
      <c r="F2733" t="s">
        <v>27861</v>
      </c>
      <c r="G2733" t="s">
        <v>27862</v>
      </c>
      <c r="H2733">
        <v>254.16666699999999</v>
      </c>
      <c r="I2733">
        <v>8</v>
      </c>
      <c r="J2733" t="s">
        <v>10683</v>
      </c>
      <c r="K2733" t="s">
        <v>10685</v>
      </c>
      <c r="L2733" t="s">
        <v>10991</v>
      </c>
      <c r="M2733" t="s">
        <v>10993</v>
      </c>
      <c r="N2733">
        <v>6</v>
      </c>
      <c r="O2733" t="s">
        <v>27863</v>
      </c>
      <c r="P2733" t="s">
        <v>10681</v>
      </c>
      <c r="Q2733">
        <v>0</v>
      </c>
    </row>
    <row r="2734" spans="1:17" x14ac:dyDescent="0.25">
      <c r="A2734" t="s">
        <v>7921</v>
      </c>
      <c r="B2734" t="s">
        <v>26853</v>
      </c>
      <c r="C2734">
        <v>96</v>
      </c>
      <c r="D2734" t="s">
        <v>27859</v>
      </c>
      <c r="E2734" t="s">
        <v>27860</v>
      </c>
      <c r="F2734" t="s">
        <v>27872</v>
      </c>
      <c r="G2734" t="s">
        <v>27862</v>
      </c>
      <c r="H2734">
        <v>96</v>
      </c>
      <c r="I2734">
        <v>0</v>
      </c>
      <c r="J2734" t="s">
        <v>10683</v>
      </c>
      <c r="K2734" t="s">
        <v>10685</v>
      </c>
      <c r="L2734" t="s">
        <v>10991</v>
      </c>
      <c r="M2734" t="s">
        <v>10993</v>
      </c>
      <c r="N2734">
        <v>6</v>
      </c>
      <c r="O2734" t="s">
        <v>27863</v>
      </c>
      <c r="P2734" t="s">
        <v>10681</v>
      </c>
      <c r="Q2734">
        <v>0</v>
      </c>
    </row>
    <row r="2735" spans="1:17" x14ac:dyDescent="0.25">
      <c r="A2735" t="s">
        <v>7921</v>
      </c>
      <c r="B2735" t="s">
        <v>26853</v>
      </c>
      <c r="C2735">
        <v>77</v>
      </c>
      <c r="D2735" t="s">
        <v>27859</v>
      </c>
      <c r="E2735" t="s">
        <v>27860</v>
      </c>
      <c r="F2735" t="s">
        <v>27864</v>
      </c>
      <c r="G2735" t="s">
        <v>27862</v>
      </c>
      <c r="H2735">
        <v>82</v>
      </c>
      <c r="I2735">
        <v>5</v>
      </c>
      <c r="J2735" t="s">
        <v>10683</v>
      </c>
      <c r="K2735" t="s">
        <v>10685</v>
      </c>
      <c r="L2735" t="s">
        <v>10991</v>
      </c>
      <c r="M2735" t="s">
        <v>10993</v>
      </c>
      <c r="N2735">
        <v>6</v>
      </c>
      <c r="O2735" t="s">
        <v>27863</v>
      </c>
      <c r="P2735" t="s">
        <v>10681</v>
      </c>
      <c r="Q2735">
        <v>0</v>
      </c>
    </row>
    <row r="2736" spans="1:17" x14ac:dyDescent="0.25">
      <c r="A2736" t="s">
        <v>27968</v>
      </c>
      <c r="B2736" t="s">
        <v>27969</v>
      </c>
      <c r="C2736">
        <v>400</v>
      </c>
      <c r="D2736" t="s">
        <v>27859</v>
      </c>
      <c r="E2736" t="s">
        <v>27860</v>
      </c>
      <c r="F2736" t="s">
        <v>27861</v>
      </c>
      <c r="G2736" t="s">
        <v>27862</v>
      </c>
      <c r="H2736">
        <v>400</v>
      </c>
      <c r="I2736">
        <v>0</v>
      </c>
      <c r="J2736" t="s">
        <v>10683</v>
      </c>
      <c r="K2736" t="s">
        <v>10685</v>
      </c>
      <c r="L2736" t="s">
        <v>10803</v>
      </c>
      <c r="M2736" t="s">
        <v>10783</v>
      </c>
      <c r="N2736">
        <v>6</v>
      </c>
      <c r="O2736" t="s">
        <v>27863</v>
      </c>
      <c r="P2736" t="s">
        <v>10681</v>
      </c>
      <c r="Q2736">
        <v>0</v>
      </c>
    </row>
    <row r="2737" spans="1:17" x14ac:dyDescent="0.25">
      <c r="A2737" t="s">
        <v>7923</v>
      </c>
      <c r="B2737" t="s">
        <v>26855</v>
      </c>
      <c r="C2737">
        <v>37</v>
      </c>
      <c r="D2737" t="s">
        <v>27859</v>
      </c>
      <c r="E2737" t="s">
        <v>27860</v>
      </c>
      <c r="F2737" t="s">
        <v>27861</v>
      </c>
      <c r="G2737" t="s">
        <v>27862</v>
      </c>
      <c r="H2737">
        <v>64</v>
      </c>
      <c r="I2737">
        <v>24</v>
      </c>
      <c r="J2737" t="s">
        <v>10683</v>
      </c>
      <c r="K2737" t="s">
        <v>10685</v>
      </c>
      <c r="L2737" t="s">
        <v>10686</v>
      </c>
      <c r="M2737" t="s">
        <v>10688</v>
      </c>
      <c r="N2737">
        <v>6</v>
      </c>
      <c r="O2737" t="s">
        <v>27863</v>
      </c>
      <c r="P2737" t="s">
        <v>10681</v>
      </c>
      <c r="Q2737">
        <v>0</v>
      </c>
    </row>
    <row r="2738" spans="1:17" x14ac:dyDescent="0.25">
      <c r="A2738" t="s">
        <v>7924</v>
      </c>
      <c r="B2738" t="s">
        <v>26856</v>
      </c>
      <c r="C2738">
        <v>17.833333</v>
      </c>
      <c r="D2738" t="s">
        <v>27859</v>
      </c>
      <c r="E2738" t="s">
        <v>27860</v>
      </c>
      <c r="F2738" t="s">
        <v>27861</v>
      </c>
      <c r="G2738" t="s">
        <v>27862</v>
      </c>
      <c r="H2738">
        <v>23.833333</v>
      </c>
      <c r="I2738">
        <v>6</v>
      </c>
      <c r="J2738" t="s">
        <v>10683</v>
      </c>
      <c r="K2738" t="s">
        <v>10685</v>
      </c>
      <c r="L2738" t="s">
        <v>10746</v>
      </c>
      <c r="M2738" t="s">
        <v>10696</v>
      </c>
      <c r="N2738">
        <v>6</v>
      </c>
      <c r="O2738" t="s">
        <v>27863</v>
      </c>
      <c r="P2738" t="s">
        <v>10681</v>
      </c>
      <c r="Q2738">
        <v>0</v>
      </c>
    </row>
    <row r="2739" spans="1:17" x14ac:dyDescent="0.25">
      <c r="A2739" t="s">
        <v>7926</v>
      </c>
      <c r="B2739" t="s">
        <v>26859</v>
      </c>
      <c r="C2739">
        <v>67</v>
      </c>
      <c r="D2739" t="s">
        <v>27859</v>
      </c>
      <c r="E2739" t="s">
        <v>27860</v>
      </c>
      <c r="F2739" t="s">
        <v>27861</v>
      </c>
      <c r="G2739" t="s">
        <v>27862</v>
      </c>
      <c r="H2739">
        <v>73</v>
      </c>
      <c r="I2739">
        <v>6</v>
      </c>
      <c r="J2739" t="s">
        <v>10683</v>
      </c>
      <c r="K2739" t="s">
        <v>10685</v>
      </c>
      <c r="L2739" t="s">
        <v>10991</v>
      </c>
      <c r="M2739" t="s">
        <v>10993</v>
      </c>
      <c r="N2739">
        <v>6</v>
      </c>
      <c r="O2739" t="s">
        <v>27863</v>
      </c>
      <c r="P2739" t="s">
        <v>10681</v>
      </c>
      <c r="Q2739">
        <v>0</v>
      </c>
    </row>
    <row r="2740" spans="1:17" x14ac:dyDescent="0.25">
      <c r="A2740" t="s">
        <v>7927</v>
      </c>
      <c r="B2740" t="s">
        <v>26860</v>
      </c>
      <c r="C2740">
        <v>94</v>
      </c>
      <c r="D2740" t="s">
        <v>27859</v>
      </c>
      <c r="E2740" t="s">
        <v>27860</v>
      </c>
      <c r="F2740" t="s">
        <v>27861</v>
      </c>
      <c r="G2740" t="s">
        <v>27862</v>
      </c>
      <c r="H2740">
        <v>108</v>
      </c>
      <c r="I2740">
        <v>12</v>
      </c>
      <c r="J2740" t="s">
        <v>10683</v>
      </c>
      <c r="K2740" t="s">
        <v>10685</v>
      </c>
      <c r="L2740" t="s">
        <v>10991</v>
      </c>
      <c r="M2740" t="s">
        <v>10993</v>
      </c>
      <c r="N2740">
        <v>6</v>
      </c>
      <c r="O2740" t="s">
        <v>27863</v>
      </c>
      <c r="P2740" t="s">
        <v>10681</v>
      </c>
      <c r="Q2740">
        <v>0</v>
      </c>
    </row>
    <row r="2741" spans="1:17" x14ac:dyDescent="0.25">
      <c r="A2741" t="s">
        <v>7928</v>
      </c>
      <c r="B2741" t="s">
        <v>26861</v>
      </c>
      <c r="C2741">
        <v>92</v>
      </c>
      <c r="D2741" t="s">
        <v>27859</v>
      </c>
      <c r="E2741" t="s">
        <v>27860</v>
      </c>
      <c r="F2741" t="s">
        <v>27864</v>
      </c>
      <c r="G2741" t="s">
        <v>27862</v>
      </c>
      <c r="H2741">
        <v>98</v>
      </c>
      <c r="I2741">
        <v>6</v>
      </c>
      <c r="J2741" t="s">
        <v>10683</v>
      </c>
      <c r="K2741" t="s">
        <v>10685</v>
      </c>
      <c r="L2741" t="s">
        <v>10991</v>
      </c>
      <c r="M2741" t="s">
        <v>10993</v>
      </c>
      <c r="N2741">
        <v>6</v>
      </c>
      <c r="O2741" t="s">
        <v>27863</v>
      </c>
      <c r="P2741" t="s">
        <v>10681</v>
      </c>
      <c r="Q2741">
        <v>0</v>
      </c>
    </row>
    <row r="2742" spans="1:17" x14ac:dyDescent="0.25">
      <c r="A2742" t="s">
        <v>7930</v>
      </c>
      <c r="B2742" t="s">
        <v>26863</v>
      </c>
      <c r="C2742">
        <v>0</v>
      </c>
      <c r="D2742" t="s">
        <v>27859</v>
      </c>
      <c r="E2742" t="s">
        <v>27860</v>
      </c>
      <c r="F2742" t="s">
        <v>27861</v>
      </c>
      <c r="G2742" t="s">
        <v>27862</v>
      </c>
      <c r="H2742">
        <v>1</v>
      </c>
      <c r="I2742">
        <v>0</v>
      </c>
      <c r="J2742" t="s">
        <v>10683</v>
      </c>
      <c r="K2742" t="s">
        <v>10685</v>
      </c>
      <c r="L2742" t="s">
        <v>10793</v>
      </c>
      <c r="M2742" t="s">
        <v>10783</v>
      </c>
      <c r="N2742">
        <v>4</v>
      </c>
      <c r="O2742" t="s">
        <v>27863</v>
      </c>
      <c r="P2742" t="s">
        <v>10681</v>
      </c>
      <c r="Q2742">
        <v>0</v>
      </c>
    </row>
    <row r="2743" spans="1:17" x14ac:dyDescent="0.25">
      <c r="A2743" t="s">
        <v>7931</v>
      </c>
      <c r="B2743" t="s">
        <v>26864</v>
      </c>
      <c r="C2743">
        <v>94</v>
      </c>
      <c r="D2743" t="s">
        <v>27859</v>
      </c>
      <c r="E2743" t="s">
        <v>27860</v>
      </c>
      <c r="F2743" t="s">
        <v>27865</v>
      </c>
      <c r="G2743" t="s">
        <v>27862</v>
      </c>
      <c r="H2743">
        <v>111</v>
      </c>
      <c r="I2743">
        <v>17</v>
      </c>
      <c r="J2743" t="s">
        <v>10683</v>
      </c>
      <c r="K2743" t="s">
        <v>10685</v>
      </c>
      <c r="L2743" t="s">
        <v>10686</v>
      </c>
      <c r="M2743" t="s">
        <v>10688</v>
      </c>
      <c r="N2743">
        <v>3</v>
      </c>
      <c r="O2743" t="s">
        <v>27863</v>
      </c>
      <c r="P2743" t="s">
        <v>10681</v>
      </c>
      <c r="Q2743">
        <v>0</v>
      </c>
    </row>
    <row r="2744" spans="1:17" x14ac:dyDescent="0.25">
      <c r="A2744" t="s">
        <v>7931</v>
      </c>
      <c r="B2744" t="s">
        <v>26864</v>
      </c>
      <c r="C2744">
        <v>1</v>
      </c>
      <c r="D2744" t="s">
        <v>27859</v>
      </c>
      <c r="E2744" t="s">
        <v>27860</v>
      </c>
      <c r="F2744" t="s">
        <v>27861</v>
      </c>
      <c r="G2744" t="s">
        <v>27862</v>
      </c>
      <c r="H2744">
        <v>1</v>
      </c>
      <c r="I2744">
        <v>0</v>
      </c>
      <c r="J2744" t="s">
        <v>10683</v>
      </c>
      <c r="K2744" t="s">
        <v>10685</v>
      </c>
      <c r="L2744" t="s">
        <v>10686</v>
      </c>
      <c r="M2744" t="s">
        <v>10688</v>
      </c>
      <c r="N2744">
        <v>3</v>
      </c>
      <c r="O2744" t="s">
        <v>27863</v>
      </c>
      <c r="P2744" t="s">
        <v>10681</v>
      </c>
      <c r="Q2744">
        <v>0</v>
      </c>
    </row>
    <row r="2745" spans="1:17" x14ac:dyDescent="0.25">
      <c r="A2745" t="s">
        <v>10468</v>
      </c>
      <c r="B2745" t="s">
        <v>26866</v>
      </c>
      <c r="C2745">
        <v>1</v>
      </c>
      <c r="D2745" t="s">
        <v>27859</v>
      </c>
      <c r="E2745" t="s">
        <v>27860</v>
      </c>
      <c r="F2745" t="s">
        <v>27873</v>
      </c>
      <c r="G2745" t="s">
        <v>27862</v>
      </c>
      <c r="H2745">
        <v>2</v>
      </c>
      <c r="I2745">
        <v>0</v>
      </c>
      <c r="J2745" t="s">
        <v>10752</v>
      </c>
      <c r="K2745" t="s">
        <v>10685</v>
      </c>
      <c r="L2745" t="s">
        <v>10686</v>
      </c>
      <c r="M2745" t="s">
        <v>10688</v>
      </c>
      <c r="N2745">
        <v>3</v>
      </c>
      <c r="O2745" t="s">
        <v>27863</v>
      </c>
      <c r="P2745" t="s">
        <v>10751</v>
      </c>
      <c r="Q2745">
        <v>0</v>
      </c>
    </row>
    <row r="2746" spans="1:17" x14ac:dyDescent="0.25">
      <c r="A2746" t="s">
        <v>10469</v>
      </c>
      <c r="B2746" t="s">
        <v>26867</v>
      </c>
      <c r="C2746">
        <v>1</v>
      </c>
      <c r="D2746" t="s">
        <v>27859</v>
      </c>
      <c r="E2746" t="s">
        <v>27860</v>
      </c>
      <c r="F2746" t="s">
        <v>27861</v>
      </c>
      <c r="G2746" t="s">
        <v>27862</v>
      </c>
      <c r="H2746">
        <v>1</v>
      </c>
      <c r="I2746">
        <v>0</v>
      </c>
      <c r="J2746" t="s">
        <v>10752</v>
      </c>
      <c r="K2746" t="s">
        <v>10685</v>
      </c>
      <c r="L2746" t="s">
        <v>10686</v>
      </c>
      <c r="M2746" t="s">
        <v>10688</v>
      </c>
      <c r="N2746">
        <v>3</v>
      </c>
      <c r="O2746" t="s">
        <v>27863</v>
      </c>
      <c r="P2746" t="s">
        <v>10751</v>
      </c>
      <c r="Q2746">
        <v>0</v>
      </c>
    </row>
    <row r="2747" spans="1:17" x14ac:dyDescent="0.25">
      <c r="A2747" t="s">
        <v>8258</v>
      </c>
      <c r="B2747" t="s">
        <v>26868</v>
      </c>
      <c r="C2747">
        <v>158</v>
      </c>
      <c r="D2747" t="s">
        <v>27859</v>
      </c>
      <c r="E2747" t="s">
        <v>27860</v>
      </c>
      <c r="F2747" t="s">
        <v>27861</v>
      </c>
      <c r="G2747" t="s">
        <v>27862</v>
      </c>
      <c r="H2747">
        <v>159</v>
      </c>
      <c r="I2747">
        <v>1</v>
      </c>
      <c r="J2747" t="s">
        <v>10683</v>
      </c>
      <c r="K2747" t="s">
        <v>10685</v>
      </c>
      <c r="L2747" t="s">
        <v>10803</v>
      </c>
      <c r="M2747" t="s">
        <v>10783</v>
      </c>
      <c r="N2747">
        <v>6</v>
      </c>
      <c r="O2747" t="s">
        <v>27863</v>
      </c>
      <c r="P2747" t="s">
        <v>10681</v>
      </c>
      <c r="Q2747">
        <v>0</v>
      </c>
    </row>
    <row r="2748" spans="1:17" x14ac:dyDescent="0.25">
      <c r="A2748" t="s">
        <v>8296</v>
      </c>
      <c r="B2748" t="s">
        <v>26869</v>
      </c>
      <c r="C2748">
        <v>407</v>
      </c>
      <c r="D2748" t="s">
        <v>27859</v>
      </c>
      <c r="E2748" t="s">
        <v>27860</v>
      </c>
      <c r="F2748" t="s">
        <v>27861</v>
      </c>
      <c r="G2748" t="s">
        <v>27862</v>
      </c>
      <c r="H2748">
        <v>417</v>
      </c>
      <c r="I2748">
        <v>10</v>
      </c>
      <c r="J2748" t="s">
        <v>10683</v>
      </c>
      <c r="K2748" t="s">
        <v>10685</v>
      </c>
      <c r="L2748" t="s">
        <v>10991</v>
      </c>
      <c r="M2748" t="s">
        <v>10993</v>
      </c>
      <c r="N2748">
        <v>6</v>
      </c>
      <c r="O2748" t="s">
        <v>27863</v>
      </c>
      <c r="P2748" t="s">
        <v>10681</v>
      </c>
      <c r="Q2748">
        <v>0</v>
      </c>
    </row>
    <row r="2749" spans="1:17" x14ac:dyDescent="0.25">
      <c r="A2749" t="s">
        <v>7932</v>
      </c>
      <c r="B2749" t="s">
        <v>26870</v>
      </c>
      <c r="C2749">
        <v>154.16666699999999</v>
      </c>
      <c r="D2749" t="s">
        <v>27859</v>
      </c>
      <c r="E2749" t="s">
        <v>27860</v>
      </c>
      <c r="F2749" t="s">
        <v>27861</v>
      </c>
      <c r="G2749" t="s">
        <v>27862</v>
      </c>
      <c r="H2749">
        <v>162.16666699999999</v>
      </c>
      <c r="I2749">
        <v>7</v>
      </c>
      <c r="J2749" t="s">
        <v>10683</v>
      </c>
      <c r="K2749" t="s">
        <v>10685</v>
      </c>
      <c r="L2749" t="s">
        <v>10700</v>
      </c>
      <c r="M2749" t="s">
        <v>10702</v>
      </c>
      <c r="N2749">
        <v>6</v>
      </c>
      <c r="O2749" t="s">
        <v>27863</v>
      </c>
      <c r="P2749" t="s">
        <v>10681</v>
      </c>
      <c r="Q2749">
        <v>0</v>
      </c>
    </row>
    <row r="2750" spans="1:17" x14ac:dyDescent="0.25">
      <c r="A2750" t="s">
        <v>7933</v>
      </c>
      <c r="B2750" t="s">
        <v>26876</v>
      </c>
      <c r="C2750">
        <v>0</v>
      </c>
      <c r="D2750" t="s">
        <v>27859</v>
      </c>
      <c r="E2750" t="s">
        <v>27860</v>
      </c>
      <c r="F2750" t="s">
        <v>27871</v>
      </c>
      <c r="G2750" t="s">
        <v>27862</v>
      </c>
      <c r="H2750">
        <v>5.7708329999999997</v>
      </c>
      <c r="I2750">
        <v>5</v>
      </c>
      <c r="J2750" t="s">
        <v>10683</v>
      </c>
      <c r="K2750" t="s">
        <v>10685</v>
      </c>
      <c r="L2750" t="s">
        <v>10694</v>
      </c>
      <c r="M2750" t="s">
        <v>10696</v>
      </c>
      <c r="N2750">
        <v>48</v>
      </c>
      <c r="O2750" t="s">
        <v>27863</v>
      </c>
      <c r="P2750" t="s">
        <v>10681</v>
      </c>
      <c r="Q2750">
        <v>0</v>
      </c>
    </row>
    <row r="2751" spans="1:17" x14ac:dyDescent="0.25">
      <c r="A2751" t="s">
        <v>8195</v>
      </c>
      <c r="B2751" t="s">
        <v>26877</v>
      </c>
      <c r="C2751">
        <v>693</v>
      </c>
      <c r="D2751" t="s">
        <v>27859</v>
      </c>
      <c r="E2751" t="s">
        <v>27860</v>
      </c>
      <c r="F2751" t="s">
        <v>27872</v>
      </c>
      <c r="G2751" t="s">
        <v>27862</v>
      </c>
      <c r="H2751">
        <v>693</v>
      </c>
      <c r="I2751">
        <v>0</v>
      </c>
      <c r="J2751" t="s">
        <v>10683</v>
      </c>
      <c r="K2751" t="s">
        <v>10685</v>
      </c>
      <c r="L2751" t="s">
        <v>10902</v>
      </c>
      <c r="M2751" t="s">
        <v>10709</v>
      </c>
      <c r="N2751">
        <v>48</v>
      </c>
      <c r="O2751" t="s">
        <v>27863</v>
      </c>
      <c r="P2751" t="s">
        <v>10681</v>
      </c>
      <c r="Q2751">
        <v>0</v>
      </c>
    </row>
    <row r="2752" spans="1:17" x14ac:dyDescent="0.25">
      <c r="A2752" t="s">
        <v>8195</v>
      </c>
      <c r="B2752" t="s">
        <v>26877</v>
      </c>
      <c r="C2752">
        <v>350.625</v>
      </c>
      <c r="D2752" t="s">
        <v>27859</v>
      </c>
      <c r="E2752" t="s">
        <v>27860</v>
      </c>
      <c r="F2752" t="s">
        <v>27861</v>
      </c>
      <c r="G2752" t="s">
        <v>27862</v>
      </c>
      <c r="H2752">
        <v>379.625</v>
      </c>
      <c r="I2752">
        <v>29</v>
      </c>
      <c r="J2752" t="s">
        <v>10683</v>
      </c>
      <c r="K2752" t="s">
        <v>10685</v>
      </c>
      <c r="L2752" t="s">
        <v>10902</v>
      </c>
      <c r="M2752" t="s">
        <v>10709</v>
      </c>
      <c r="N2752">
        <v>48</v>
      </c>
      <c r="O2752" t="s">
        <v>27863</v>
      </c>
      <c r="P2752" t="s">
        <v>10681</v>
      </c>
      <c r="Q2752">
        <v>0</v>
      </c>
    </row>
    <row r="2753" spans="1:17" x14ac:dyDescent="0.25">
      <c r="A2753" t="s">
        <v>7934</v>
      </c>
      <c r="B2753" t="s">
        <v>26878</v>
      </c>
      <c r="C2753">
        <v>46.6875</v>
      </c>
      <c r="D2753" t="s">
        <v>27859</v>
      </c>
      <c r="E2753" t="s">
        <v>27860</v>
      </c>
      <c r="F2753" t="s">
        <v>27865</v>
      </c>
      <c r="G2753" t="s">
        <v>27862</v>
      </c>
      <c r="H2753">
        <v>75.6875</v>
      </c>
      <c r="I2753">
        <v>18</v>
      </c>
      <c r="J2753" t="s">
        <v>10683</v>
      </c>
      <c r="K2753" t="s">
        <v>10685</v>
      </c>
      <c r="L2753" t="s">
        <v>10732</v>
      </c>
      <c r="M2753" t="s">
        <v>10688</v>
      </c>
      <c r="N2753">
        <v>48</v>
      </c>
      <c r="O2753" t="s">
        <v>27863</v>
      </c>
      <c r="P2753" t="s">
        <v>10681</v>
      </c>
      <c r="Q2753">
        <v>0</v>
      </c>
    </row>
    <row r="2754" spans="1:17" x14ac:dyDescent="0.25">
      <c r="A2754" t="s">
        <v>7935</v>
      </c>
      <c r="B2754" t="s">
        <v>26879</v>
      </c>
      <c r="C2754">
        <v>30</v>
      </c>
      <c r="D2754" t="s">
        <v>27859</v>
      </c>
      <c r="E2754" t="s">
        <v>27860</v>
      </c>
      <c r="F2754" t="s">
        <v>27861</v>
      </c>
      <c r="G2754" t="s">
        <v>27862</v>
      </c>
      <c r="H2754">
        <v>33</v>
      </c>
      <c r="I2754">
        <v>3</v>
      </c>
      <c r="J2754" t="s">
        <v>10683</v>
      </c>
      <c r="K2754" t="s">
        <v>10685</v>
      </c>
      <c r="L2754" t="s">
        <v>10793</v>
      </c>
      <c r="M2754" t="s">
        <v>10783</v>
      </c>
      <c r="N2754">
        <v>96</v>
      </c>
      <c r="O2754" t="s">
        <v>27863</v>
      </c>
      <c r="P2754" t="s">
        <v>10681</v>
      </c>
      <c r="Q2754">
        <v>0</v>
      </c>
    </row>
    <row r="2755" spans="1:17" x14ac:dyDescent="0.25">
      <c r="A2755" t="s">
        <v>7936</v>
      </c>
      <c r="B2755" t="s">
        <v>26882</v>
      </c>
      <c r="C2755">
        <v>752.97916699999996</v>
      </c>
      <c r="D2755" t="s">
        <v>27859</v>
      </c>
      <c r="E2755" t="s">
        <v>27860</v>
      </c>
      <c r="F2755" t="s">
        <v>27861</v>
      </c>
      <c r="G2755" t="s">
        <v>27862</v>
      </c>
      <c r="H2755">
        <v>794.97916699999996</v>
      </c>
      <c r="I2755">
        <v>39</v>
      </c>
      <c r="J2755" t="s">
        <v>10683</v>
      </c>
      <c r="K2755" t="s">
        <v>10685</v>
      </c>
      <c r="L2755" t="s">
        <v>10686</v>
      </c>
      <c r="M2755" t="s">
        <v>10688</v>
      </c>
      <c r="N2755">
        <v>48</v>
      </c>
      <c r="O2755" t="s">
        <v>27863</v>
      </c>
      <c r="P2755" t="s">
        <v>10681</v>
      </c>
      <c r="Q2755">
        <v>0</v>
      </c>
    </row>
    <row r="2756" spans="1:17" x14ac:dyDescent="0.25">
      <c r="A2756" t="s">
        <v>7937</v>
      </c>
      <c r="B2756" t="s">
        <v>26885</v>
      </c>
      <c r="C2756">
        <v>188</v>
      </c>
      <c r="D2756" t="s">
        <v>27859</v>
      </c>
      <c r="E2756" t="s">
        <v>27860</v>
      </c>
      <c r="F2756" t="s">
        <v>27866</v>
      </c>
      <c r="G2756" t="s">
        <v>27862</v>
      </c>
      <c r="H2756">
        <v>203</v>
      </c>
      <c r="I2756">
        <v>10</v>
      </c>
      <c r="J2756" t="s">
        <v>10683</v>
      </c>
      <c r="K2756" t="s">
        <v>10685</v>
      </c>
      <c r="L2756" t="s">
        <v>10803</v>
      </c>
      <c r="M2756" t="s">
        <v>10783</v>
      </c>
      <c r="N2756">
        <v>48</v>
      </c>
      <c r="O2756" t="s">
        <v>27863</v>
      </c>
      <c r="P2756" t="s">
        <v>10681</v>
      </c>
      <c r="Q2756">
        <v>0</v>
      </c>
    </row>
    <row r="2757" spans="1:17" x14ac:dyDescent="0.25">
      <c r="A2757" t="s">
        <v>7938</v>
      </c>
      <c r="B2757" t="s">
        <v>26886</v>
      </c>
      <c r="C2757">
        <v>2.0833000000000001E-2</v>
      </c>
      <c r="D2757" t="s">
        <v>27859</v>
      </c>
      <c r="E2757" t="s">
        <v>27860</v>
      </c>
      <c r="F2757" t="s">
        <v>27867</v>
      </c>
      <c r="G2757" t="s">
        <v>27867</v>
      </c>
      <c r="H2757">
        <v>2.0833000000000001E-2</v>
      </c>
      <c r="I2757">
        <v>0</v>
      </c>
      <c r="J2757" t="s">
        <v>10683</v>
      </c>
      <c r="K2757" t="s">
        <v>10685</v>
      </c>
      <c r="L2757" t="s">
        <v>10991</v>
      </c>
      <c r="M2757" t="s">
        <v>10993</v>
      </c>
      <c r="N2757">
        <v>48</v>
      </c>
      <c r="O2757" t="s">
        <v>27863</v>
      </c>
      <c r="P2757" t="s">
        <v>10681</v>
      </c>
      <c r="Q2757">
        <v>0</v>
      </c>
    </row>
    <row r="2758" spans="1:17" x14ac:dyDescent="0.25">
      <c r="A2758" t="s">
        <v>7938</v>
      </c>
      <c r="B2758" t="s">
        <v>26886</v>
      </c>
      <c r="C2758">
        <v>89.020832999999996</v>
      </c>
      <c r="D2758" t="s">
        <v>27859</v>
      </c>
      <c r="E2758" t="s">
        <v>27860</v>
      </c>
      <c r="F2758" t="s">
        <v>27861</v>
      </c>
      <c r="G2758" t="s">
        <v>27862</v>
      </c>
      <c r="H2758">
        <v>110.020833</v>
      </c>
      <c r="I2758">
        <v>16</v>
      </c>
      <c r="J2758" t="s">
        <v>10683</v>
      </c>
      <c r="K2758" t="s">
        <v>10685</v>
      </c>
      <c r="L2758" t="s">
        <v>10991</v>
      </c>
      <c r="M2758" t="s">
        <v>10993</v>
      </c>
      <c r="N2758">
        <v>48</v>
      </c>
      <c r="O2758" t="s">
        <v>27863</v>
      </c>
      <c r="P2758" t="s">
        <v>10681</v>
      </c>
      <c r="Q2758">
        <v>0</v>
      </c>
    </row>
    <row r="2759" spans="1:17" x14ac:dyDescent="0.25">
      <c r="A2759" t="s">
        <v>7939</v>
      </c>
      <c r="B2759" t="s">
        <v>26887</v>
      </c>
      <c r="C2759">
        <v>52</v>
      </c>
      <c r="D2759" t="s">
        <v>27859</v>
      </c>
      <c r="E2759" t="s">
        <v>27860</v>
      </c>
      <c r="F2759" t="s">
        <v>27861</v>
      </c>
      <c r="G2759" t="s">
        <v>27862</v>
      </c>
      <c r="H2759">
        <v>68</v>
      </c>
      <c r="I2759">
        <v>11</v>
      </c>
      <c r="J2759" t="s">
        <v>10683</v>
      </c>
      <c r="K2759" t="s">
        <v>10685</v>
      </c>
      <c r="L2759" t="s">
        <v>10991</v>
      </c>
      <c r="M2759" t="s">
        <v>10993</v>
      </c>
      <c r="N2759">
        <v>48</v>
      </c>
      <c r="O2759" t="s">
        <v>27863</v>
      </c>
      <c r="P2759" t="s">
        <v>10681</v>
      </c>
      <c r="Q2759">
        <v>0</v>
      </c>
    </row>
    <row r="2760" spans="1:17" x14ac:dyDescent="0.25">
      <c r="A2760" t="s">
        <v>7940</v>
      </c>
      <c r="B2760" t="s">
        <v>26893</v>
      </c>
      <c r="C2760">
        <v>141.29166699999999</v>
      </c>
      <c r="D2760" t="s">
        <v>27859</v>
      </c>
      <c r="E2760" t="s">
        <v>27860</v>
      </c>
      <c r="F2760" t="s">
        <v>27861</v>
      </c>
      <c r="G2760" t="s">
        <v>27862</v>
      </c>
      <c r="H2760">
        <v>144.29166699999999</v>
      </c>
      <c r="I2760">
        <v>3</v>
      </c>
      <c r="J2760" t="s">
        <v>10683</v>
      </c>
      <c r="K2760" t="s">
        <v>10685</v>
      </c>
      <c r="L2760" t="s">
        <v>10781</v>
      </c>
      <c r="M2760" t="s">
        <v>10696</v>
      </c>
      <c r="N2760">
        <v>24</v>
      </c>
      <c r="O2760" t="s">
        <v>27863</v>
      </c>
      <c r="P2760" t="s">
        <v>10681</v>
      </c>
      <c r="Q2760">
        <v>0</v>
      </c>
    </row>
    <row r="2761" spans="1:17" x14ac:dyDescent="0.25">
      <c r="A2761" t="s">
        <v>7944</v>
      </c>
      <c r="B2761" t="s">
        <v>26903</v>
      </c>
      <c r="C2761">
        <v>21</v>
      </c>
      <c r="D2761" t="s">
        <v>27859</v>
      </c>
      <c r="E2761" t="s">
        <v>27860</v>
      </c>
      <c r="F2761" t="s">
        <v>27861</v>
      </c>
      <c r="G2761" t="s">
        <v>27862</v>
      </c>
      <c r="H2761">
        <v>31</v>
      </c>
      <c r="I2761">
        <v>10</v>
      </c>
      <c r="J2761" t="s">
        <v>10683</v>
      </c>
      <c r="K2761" t="s">
        <v>10685</v>
      </c>
      <c r="L2761" t="s">
        <v>10761</v>
      </c>
      <c r="M2761" t="s">
        <v>10696</v>
      </c>
      <c r="N2761">
        <v>18</v>
      </c>
      <c r="O2761" t="s">
        <v>27863</v>
      </c>
      <c r="P2761" t="s">
        <v>10681</v>
      </c>
      <c r="Q2761">
        <v>0</v>
      </c>
    </row>
    <row r="2762" spans="1:17" x14ac:dyDescent="0.25">
      <c r="A2762" t="s">
        <v>7948</v>
      </c>
      <c r="B2762" t="s">
        <v>26925</v>
      </c>
      <c r="C2762">
        <v>88</v>
      </c>
      <c r="D2762" t="s">
        <v>27859</v>
      </c>
      <c r="E2762" t="s">
        <v>27860</v>
      </c>
      <c r="F2762" t="s">
        <v>27861</v>
      </c>
      <c r="G2762" t="s">
        <v>27862</v>
      </c>
      <c r="H2762">
        <v>95</v>
      </c>
      <c r="I2762">
        <v>7</v>
      </c>
      <c r="J2762" t="s">
        <v>10683</v>
      </c>
      <c r="K2762" t="s">
        <v>10685</v>
      </c>
      <c r="L2762" t="s">
        <v>10837</v>
      </c>
      <c r="M2762" t="s">
        <v>10696</v>
      </c>
      <c r="N2762">
        <v>12</v>
      </c>
      <c r="O2762" t="s">
        <v>27863</v>
      </c>
      <c r="P2762" t="s">
        <v>10681</v>
      </c>
      <c r="Q2762">
        <v>0</v>
      </c>
    </row>
    <row r="2763" spans="1:17" x14ac:dyDescent="0.25">
      <c r="A2763" t="s">
        <v>7949</v>
      </c>
      <c r="B2763" t="s">
        <v>26926</v>
      </c>
      <c r="C2763">
        <v>18</v>
      </c>
      <c r="D2763" t="s">
        <v>27859</v>
      </c>
      <c r="E2763" t="s">
        <v>27860</v>
      </c>
      <c r="F2763" t="s">
        <v>27861</v>
      </c>
      <c r="G2763" t="s">
        <v>27862</v>
      </c>
      <c r="H2763">
        <v>20</v>
      </c>
      <c r="I2763">
        <v>2</v>
      </c>
      <c r="J2763" t="s">
        <v>10683</v>
      </c>
      <c r="K2763" t="s">
        <v>10685</v>
      </c>
      <c r="L2763" t="s">
        <v>10837</v>
      </c>
      <c r="M2763" t="s">
        <v>10696</v>
      </c>
      <c r="N2763">
        <v>12</v>
      </c>
      <c r="O2763" t="s">
        <v>27863</v>
      </c>
      <c r="P2763" t="s">
        <v>10681</v>
      </c>
      <c r="Q2763">
        <v>0</v>
      </c>
    </row>
    <row r="2764" spans="1:17" x14ac:dyDescent="0.25">
      <c r="A2764" t="s">
        <v>7950</v>
      </c>
      <c r="B2764" t="s">
        <v>26927</v>
      </c>
      <c r="C2764">
        <v>247</v>
      </c>
      <c r="D2764" t="s">
        <v>27859</v>
      </c>
      <c r="E2764" t="s">
        <v>27860</v>
      </c>
      <c r="F2764" t="s">
        <v>27861</v>
      </c>
      <c r="G2764" t="s">
        <v>27862</v>
      </c>
      <c r="H2764">
        <v>279</v>
      </c>
      <c r="I2764">
        <v>12</v>
      </c>
      <c r="J2764" t="s">
        <v>10683</v>
      </c>
      <c r="K2764" t="s">
        <v>10685</v>
      </c>
      <c r="L2764" t="s">
        <v>10837</v>
      </c>
      <c r="M2764" t="s">
        <v>10696</v>
      </c>
      <c r="N2764">
        <v>12</v>
      </c>
      <c r="O2764" t="s">
        <v>27863</v>
      </c>
      <c r="P2764" t="s">
        <v>10681</v>
      </c>
      <c r="Q2764">
        <v>0</v>
      </c>
    </row>
    <row r="2765" spans="1:17" x14ac:dyDescent="0.25">
      <c r="A2765" t="s">
        <v>7951</v>
      </c>
      <c r="B2765" t="s">
        <v>26930</v>
      </c>
      <c r="C2765">
        <v>24.277778000000001</v>
      </c>
      <c r="D2765" t="s">
        <v>27859</v>
      </c>
      <c r="E2765" t="s">
        <v>27860</v>
      </c>
      <c r="F2765" t="s">
        <v>27861</v>
      </c>
      <c r="G2765" t="s">
        <v>27862</v>
      </c>
      <c r="H2765">
        <v>37.277777999999998</v>
      </c>
      <c r="I2765">
        <v>13</v>
      </c>
      <c r="J2765" t="s">
        <v>10683</v>
      </c>
      <c r="K2765" t="s">
        <v>10685</v>
      </c>
      <c r="L2765" t="s">
        <v>10761</v>
      </c>
      <c r="M2765" t="s">
        <v>10696</v>
      </c>
      <c r="N2765">
        <v>18</v>
      </c>
      <c r="O2765" t="s">
        <v>27863</v>
      </c>
      <c r="P2765" t="s">
        <v>10681</v>
      </c>
      <c r="Q2765">
        <v>0</v>
      </c>
    </row>
    <row r="2766" spans="1:17" x14ac:dyDescent="0.25">
      <c r="A2766" t="s">
        <v>7952</v>
      </c>
      <c r="B2766" t="s">
        <v>26933</v>
      </c>
      <c r="C2766">
        <v>88</v>
      </c>
      <c r="D2766" t="s">
        <v>27859</v>
      </c>
      <c r="E2766" t="s">
        <v>27860</v>
      </c>
      <c r="F2766" t="s">
        <v>27864</v>
      </c>
      <c r="G2766" t="s">
        <v>27862</v>
      </c>
      <c r="H2766">
        <v>90</v>
      </c>
      <c r="I2766">
        <v>2</v>
      </c>
      <c r="J2766" t="s">
        <v>12566</v>
      </c>
      <c r="K2766" t="s">
        <v>10685</v>
      </c>
      <c r="L2766" t="s">
        <v>11038</v>
      </c>
      <c r="M2766" t="s">
        <v>10709</v>
      </c>
      <c r="N2766">
        <v>48</v>
      </c>
      <c r="O2766" t="s">
        <v>27863</v>
      </c>
      <c r="P2766" t="s">
        <v>13217</v>
      </c>
      <c r="Q2766">
        <v>0</v>
      </c>
    </row>
    <row r="2767" spans="1:17" x14ac:dyDescent="0.25">
      <c r="A2767" t="s">
        <v>7957</v>
      </c>
      <c r="B2767" t="s">
        <v>26920</v>
      </c>
      <c r="C2767">
        <v>1213.916667</v>
      </c>
      <c r="D2767" t="s">
        <v>27859</v>
      </c>
      <c r="E2767" t="s">
        <v>27860</v>
      </c>
      <c r="F2767" t="s">
        <v>27871</v>
      </c>
      <c r="G2767" t="s">
        <v>27862</v>
      </c>
      <c r="H2767">
        <v>1303.916667</v>
      </c>
      <c r="I2767">
        <v>88</v>
      </c>
      <c r="J2767" t="s">
        <v>10683</v>
      </c>
      <c r="K2767" t="s">
        <v>10685</v>
      </c>
      <c r="L2767" t="s">
        <v>10686</v>
      </c>
      <c r="M2767" t="s">
        <v>10688</v>
      </c>
      <c r="N2767">
        <v>48</v>
      </c>
      <c r="O2767" t="s">
        <v>27863</v>
      </c>
      <c r="P2767" t="s">
        <v>10681</v>
      </c>
      <c r="Q2767">
        <v>0</v>
      </c>
    </row>
    <row r="2768" spans="1:17" x14ac:dyDescent="0.25">
      <c r="A2768" t="s">
        <v>10476</v>
      </c>
      <c r="B2768" t="s">
        <v>26974</v>
      </c>
      <c r="C2768">
        <v>130</v>
      </c>
      <c r="D2768" t="s">
        <v>27859</v>
      </c>
      <c r="E2768" t="s">
        <v>27860</v>
      </c>
      <c r="F2768" t="s">
        <v>27864</v>
      </c>
      <c r="G2768" t="s">
        <v>27862</v>
      </c>
      <c r="H2768">
        <v>130</v>
      </c>
      <c r="I2768">
        <v>0</v>
      </c>
      <c r="J2768" t="s">
        <v>10683</v>
      </c>
      <c r="K2768" t="s">
        <v>10685</v>
      </c>
      <c r="L2768" t="s">
        <v>10694</v>
      </c>
      <c r="M2768" t="s">
        <v>10696</v>
      </c>
      <c r="N2768">
        <v>48</v>
      </c>
      <c r="O2768" t="s">
        <v>27863</v>
      </c>
      <c r="P2768" t="s">
        <v>10681</v>
      </c>
      <c r="Q2768">
        <v>0</v>
      </c>
    </row>
    <row r="2769" spans="1:17" x14ac:dyDescent="0.25">
      <c r="A2769" t="s">
        <v>7964</v>
      </c>
      <c r="B2769" t="s">
        <v>27041</v>
      </c>
      <c r="C2769">
        <v>5</v>
      </c>
      <c r="D2769" t="s">
        <v>27859</v>
      </c>
      <c r="E2769" t="s">
        <v>27860</v>
      </c>
      <c r="F2769" t="s">
        <v>27864</v>
      </c>
      <c r="G2769" t="s">
        <v>27862</v>
      </c>
      <c r="H2769">
        <v>23</v>
      </c>
      <c r="I2769">
        <v>18</v>
      </c>
      <c r="J2769" t="s">
        <v>10683</v>
      </c>
      <c r="K2769" t="s">
        <v>10685</v>
      </c>
      <c r="L2769" t="s">
        <v>10761</v>
      </c>
      <c r="M2769" t="s">
        <v>10696</v>
      </c>
      <c r="N2769">
        <v>18</v>
      </c>
      <c r="O2769" t="s">
        <v>27863</v>
      </c>
      <c r="P2769" t="s">
        <v>10681</v>
      </c>
      <c r="Q2769">
        <v>0</v>
      </c>
    </row>
    <row r="2770" spans="1:17" x14ac:dyDescent="0.25">
      <c r="A2770" t="s">
        <v>7965</v>
      </c>
      <c r="B2770" t="s">
        <v>27042</v>
      </c>
      <c r="C2770">
        <v>46</v>
      </c>
      <c r="D2770" t="s">
        <v>27859</v>
      </c>
      <c r="E2770" t="s">
        <v>27860</v>
      </c>
      <c r="F2770" t="s">
        <v>27861</v>
      </c>
      <c r="G2770" t="s">
        <v>27862</v>
      </c>
      <c r="H2770">
        <v>47</v>
      </c>
      <c r="I2770">
        <v>1</v>
      </c>
      <c r="J2770" t="s">
        <v>10683</v>
      </c>
      <c r="K2770" t="s">
        <v>10685</v>
      </c>
      <c r="L2770" t="s">
        <v>26986</v>
      </c>
      <c r="M2770" t="s">
        <v>10709</v>
      </c>
      <c r="N2770">
        <v>24</v>
      </c>
      <c r="O2770" t="s">
        <v>27863</v>
      </c>
      <c r="P2770" t="s">
        <v>10681</v>
      </c>
      <c r="Q2770">
        <v>0</v>
      </c>
    </row>
    <row r="2771" spans="1:17" x14ac:dyDescent="0.25">
      <c r="A2771" t="s">
        <v>7966</v>
      </c>
      <c r="B2771" t="s">
        <v>27043</v>
      </c>
      <c r="C2771">
        <v>102</v>
      </c>
      <c r="D2771" t="s">
        <v>27859</v>
      </c>
      <c r="E2771" t="s">
        <v>27860</v>
      </c>
      <c r="F2771" t="s">
        <v>27861</v>
      </c>
      <c r="G2771" t="s">
        <v>27862</v>
      </c>
      <c r="H2771">
        <v>105</v>
      </c>
      <c r="I2771">
        <v>3</v>
      </c>
      <c r="J2771" t="s">
        <v>10683</v>
      </c>
      <c r="K2771" t="s">
        <v>10685</v>
      </c>
      <c r="L2771" t="s">
        <v>26986</v>
      </c>
      <c r="M2771" t="s">
        <v>10709</v>
      </c>
      <c r="N2771">
        <v>24</v>
      </c>
      <c r="O2771" t="s">
        <v>27863</v>
      </c>
      <c r="P2771" t="s">
        <v>10681</v>
      </c>
      <c r="Q2771">
        <v>0</v>
      </c>
    </row>
    <row r="2772" spans="1:17" x14ac:dyDescent="0.25">
      <c r="A2772" t="s">
        <v>8284</v>
      </c>
      <c r="B2772" t="s">
        <v>27044</v>
      </c>
      <c r="C2772">
        <v>55</v>
      </c>
      <c r="D2772" t="s">
        <v>27859</v>
      </c>
      <c r="E2772" t="s">
        <v>27860</v>
      </c>
      <c r="F2772" t="s">
        <v>27861</v>
      </c>
      <c r="G2772" t="s">
        <v>27862</v>
      </c>
      <c r="H2772">
        <v>55</v>
      </c>
      <c r="I2772">
        <v>0</v>
      </c>
      <c r="J2772" t="s">
        <v>10683</v>
      </c>
      <c r="K2772" t="s">
        <v>10685</v>
      </c>
      <c r="L2772" t="s">
        <v>26986</v>
      </c>
      <c r="M2772" t="s">
        <v>10709</v>
      </c>
      <c r="N2772">
        <v>24</v>
      </c>
      <c r="O2772" t="s">
        <v>27863</v>
      </c>
      <c r="P2772" t="s">
        <v>10751</v>
      </c>
      <c r="Q2772">
        <v>0</v>
      </c>
    </row>
    <row r="2773" spans="1:17" x14ac:dyDescent="0.25">
      <c r="A2773" t="s">
        <v>7967</v>
      </c>
      <c r="B2773" t="s">
        <v>27045</v>
      </c>
      <c r="C2773">
        <v>103</v>
      </c>
      <c r="D2773" t="s">
        <v>27859</v>
      </c>
      <c r="E2773" t="s">
        <v>27860</v>
      </c>
      <c r="F2773" t="s">
        <v>27861</v>
      </c>
      <c r="G2773" t="s">
        <v>27862</v>
      </c>
      <c r="H2773">
        <v>105</v>
      </c>
      <c r="I2773">
        <v>2</v>
      </c>
      <c r="J2773" t="s">
        <v>10683</v>
      </c>
      <c r="K2773" t="s">
        <v>10685</v>
      </c>
      <c r="L2773" t="s">
        <v>26986</v>
      </c>
      <c r="M2773" t="s">
        <v>10709</v>
      </c>
      <c r="N2773">
        <v>24</v>
      </c>
      <c r="O2773" t="s">
        <v>27863</v>
      </c>
      <c r="P2773" t="s">
        <v>10681</v>
      </c>
      <c r="Q2773">
        <v>0</v>
      </c>
    </row>
    <row r="2774" spans="1:17" x14ac:dyDescent="0.25">
      <c r="A2774" t="s">
        <v>8219</v>
      </c>
      <c r="B2774" t="s">
        <v>27046</v>
      </c>
      <c r="C2774">
        <v>0</v>
      </c>
      <c r="D2774" t="s">
        <v>27859</v>
      </c>
      <c r="E2774" t="s">
        <v>27860</v>
      </c>
      <c r="F2774" t="s">
        <v>27861</v>
      </c>
      <c r="G2774" t="s">
        <v>27862</v>
      </c>
      <c r="H2774">
        <v>3</v>
      </c>
      <c r="I2774">
        <v>3</v>
      </c>
      <c r="J2774" t="s">
        <v>10683</v>
      </c>
      <c r="K2774" t="s">
        <v>10685</v>
      </c>
      <c r="L2774" t="s">
        <v>27047</v>
      </c>
      <c r="M2774" t="s">
        <v>10783</v>
      </c>
      <c r="N2774">
        <v>12</v>
      </c>
      <c r="O2774" t="s">
        <v>27863</v>
      </c>
      <c r="P2774" t="s">
        <v>10681</v>
      </c>
      <c r="Q2774">
        <v>0</v>
      </c>
    </row>
    <row r="2775" spans="1:17" x14ac:dyDescent="0.25">
      <c r="A2775" t="s">
        <v>8247</v>
      </c>
      <c r="B2775" t="s">
        <v>27049</v>
      </c>
      <c r="C2775">
        <v>170</v>
      </c>
      <c r="D2775" t="s">
        <v>27859</v>
      </c>
      <c r="E2775" t="s">
        <v>27860</v>
      </c>
      <c r="F2775" t="s">
        <v>27866</v>
      </c>
      <c r="G2775" t="s">
        <v>27862</v>
      </c>
      <c r="H2775">
        <v>176</v>
      </c>
      <c r="I2775">
        <v>6</v>
      </c>
      <c r="J2775" t="s">
        <v>10683</v>
      </c>
      <c r="K2775" t="s">
        <v>10685</v>
      </c>
      <c r="L2775" t="s">
        <v>27047</v>
      </c>
      <c r="M2775" t="s">
        <v>10783</v>
      </c>
      <c r="N2775">
        <v>12</v>
      </c>
      <c r="O2775" t="s">
        <v>27863</v>
      </c>
      <c r="P2775" t="s">
        <v>10681</v>
      </c>
      <c r="Q2775">
        <v>0</v>
      </c>
    </row>
    <row r="2776" spans="1:17" x14ac:dyDescent="0.25">
      <c r="A2776" t="s">
        <v>8217</v>
      </c>
      <c r="B2776" t="s">
        <v>27050</v>
      </c>
      <c r="C2776">
        <v>0</v>
      </c>
      <c r="D2776" t="s">
        <v>27859</v>
      </c>
      <c r="E2776" t="s">
        <v>27860</v>
      </c>
      <c r="F2776" t="s">
        <v>27861</v>
      </c>
      <c r="G2776" t="s">
        <v>27862</v>
      </c>
      <c r="H2776">
        <v>7</v>
      </c>
      <c r="I2776">
        <v>7</v>
      </c>
      <c r="J2776" t="s">
        <v>10683</v>
      </c>
      <c r="K2776" t="s">
        <v>10685</v>
      </c>
      <c r="L2776" t="s">
        <v>27047</v>
      </c>
      <c r="M2776" t="s">
        <v>10783</v>
      </c>
      <c r="N2776">
        <v>12</v>
      </c>
      <c r="O2776" t="s">
        <v>27863</v>
      </c>
      <c r="P2776" t="s">
        <v>10681</v>
      </c>
      <c r="Q2776">
        <v>0</v>
      </c>
    </row>
    <row r="2777" spans="1:17" x14ac:dyDescent="0.25">
      <c r="A2777" t="s">
        <v>27051</v>
      </c>
      <c r="B2777" t="s">
        <v>27052</v>
      </c>
      <c r="C2777">
        <v>224</v>
      </c>
      <c r="D2777" t="s">
        <v>27859</v>
      </c>
      <c r="E2777" t="s">
        <v>27860</v>
      </c>
      <c r="F2777" t="s">
        <v>27861</v>
      </c>
      <c r="G2777" t="s">
        <v>27862</v>
      </c>
      <c r="H2777">
        <v>224</v>
      </c>
      <c r="I2777">
        <v>0</v>
      </c>
      <c r="J2777" t="s">
        <v>10683</v>
      </c>
      <c r="K2777" t="s">
        <v>10685</v>
      </c>
      <c r="L2777" t="s">
        <v>10761</v>
      </c>
      <c r="M2777" t="s">
        <v>10763</v>
      </c>
      <c r="N2777">
        <v>18</v>
      </c>
      <c r="O2777" t="s">
        <v>27863</v>
      </c>
      <c r="P2777" t="s">
        <v>10681</v>
      </c>
      <c r="Q2777">
        <v>0</v>
      </c>
    </row>
    <row r="2778" spans="1:17" x14ac:dyDescent="0.25">
      <c r="A2778" t="s">
        <v>7968</v>
      </c>
      <c r="B2778" t="s">
        <v>27056</v>
      </c>
      <c r="C2778">
        <v>0.25</v>
      </c>
      <c r="D2778" t="s">
        <v>27859</v>
      </c>
      <c r="E2778" t="s">
        <v>27860</v>
      </c>
      <c r="F2778" t="s">
        <v>27867</v>
      </c>
      <c r="G2778" t="s">
        <v>27867</v>
      </c>
      <c r="H2778">
        <v>0.25</v>
      </c>
      <c r="I2778">
        <v>0</v>
      </c>
      <c r="J2778" t="s">
        <v>10683</v>
      </c>
      <c r="K2778" t="s">
        <v>10685</v>
      </c>
      <c r="L2778" t="s">
        <v>21928</v>
      </c>
      <c r="M2778" t="s">
        <v>10709</v>
      </c>
      <c r="N2778">
        <v>4</v>
      </c>
      <c r="O2778" t="s">
        <v>27863</v>
      </c>
      <c r="P2778" t="s">
        <v>10681</v>
      </c>
      <c r="Q2778">
        <v>0</v>
      </c>
    </row>
    <row r="2779" spans="1:17" x14ac:dyDescent="0.25">
      <c r="A2779" t="s">
        <v>7968</v>
      </c>
      <c r="B2779" t="s">
        <v>27056</v>
      </c>
      <c r="C2779">
        <v>196</v>
      </c>
      <c r="D2779" t="s">
        <v>27859</v>
      </c>
      <c r="E2779" t="s">
        <v>27860</v>
      </c>
      <c r="F2779" t="s">
        <v>27861</v>
      </c>
      <c r="G2779" t="s">
        <v>27862</v>
      </c>
      <c r="H2779">
        <v>201</v>
      </c>
      <c r="I2779">
        <v>5</v>
      </c>
      <c r="J2779" t="s">
        <v>10683</v>
      </c>
      <c r="K2779" t="s">
        <v>10685</v>
      </c>
      <c r="L2779" t="s">
        <v>21928</v>
      </c>
      <c r="M2779" t="s">
        <v>10709</v>
      </c>
      <c r="N2779">
        <v>4</v>
      </c>
      <c r="O2779" t="s">
        <v>27863</v>
      </c>
      <c r="P2779" t="s">
        <v>10681</v>
      </c>
      <c r="Q2779">
        <v>0</v>
      </c>
    </row>
    <row r="2780" spans="1:17" x14ac:dyDescent="0.25">
      <c r="A2780" t="s">
        <v>7970</v>
      </c>
      <c r="B2780" t="s">
        <v>27071</v>
      </c>
      <c r="C2780">
        <v>172</v>
      </c>
      <c r="D2780" t="s">
        <v>27859</v>
      </c>
      <c r="E2780" t="s">
        <v>27860</v>
      </c>
      <c r="F2780" t="s">
        <v>27861</v>
      </c>
      <c r="G2780" t="s">
        <v>27862</v>
      </c>
      <c r="H2780">
        <v>182</v>
      </c>
      <c r="I2780">
        <v>7</v>
      </c>
      <c r="J2780" t="s">
        <v>10683</v>
      </c>
      <c r="K2780" t="s">
        <v>10685</v>
      </c>
      <c r="L2780" t="s">
        <v>10991</v>
      </c>
      <c r="M2780" t="s">
        <v>10993</v>
      </c>
      <c r="N2780">
        <v>6</v>
      </c>
      <c r="O2780" t="s">
        <v>27863</v>
      </c>
      <c r="P2780" t="s">
        <v>10681</v>
      </c>
      <c r="Q2780">
        <v>0</v>
      </c>
    </row>
    <row r="2781" spans="1:17" x14ac:dyDescent="0.25">
      <c r="A2781" t="s">
        <v>7975</v>
      </c>
      <c r="B2781" t="s">
        <v>27090</v>
      </c>
      <c r="C2781">
        <v>692.33333300000004</v>
      </c>
      <c r="D2781" t="s">
        <v>27859</v>
      </c>
      <c r="E2781" t="s">
        <v>27860</v>
      </c>
      <c r="F2781" t="s">
        <v>27861</v>
      </c>
      <c r="G2781" t="s">
        <v>27862</v>
      </c>
      <c r="H2781">
        <v>748.33333300000004</v>
      </c>
      <c r="I2781">
        <v>55</v>
      </c>
      <c r="J2781" t="s">
        <v>10683</v>
      </c>
      <c r="K2781" t="s">
        <v>10685</v>
      </c>
      <c r="L2781" t="s">
        <v>10826</v>
      </c>
      <c r="M2781" t="s">
        <v>10709</v>
      </c>
      <c r="N2781">
        <v>6</v>
      </c>
      <c r="O2781" t="s">
        <v>27863</v>
      </c>
      <c r="P2781" t="s">
        <v>10681</v>
      </c>
      <c r="Q2781">
        <v>0</v>
      </c>
    </row>
    <row r="2782" spans="1:17" x14ac:dyDescent="0.25">
      <c r="A2782" t="s">
        <v>7976</v>
      </c>
      <c r="B2782" t="s">
        <v>27091</v>
      </c>
      <c r="C2782">
        <v>297.66666700000002</v>
      </c>
      <c r="D2782" t="s">
        <v>27859</v>
      </c>
      <c r="E2782" t="s">
        <v>27860</v>
      </c>
      <c r="F2782" t="s">
        <v>27861</v>
      </c>
      <c r="G2782" t="s">
        <v>27862</v>
      </c>
      <c r="H2782">
        <v>384.66666700000002</v>
      </c>
      <c r="I2782">
        <v>82</v>
      </c>
      <c r="J2782" t="s">
        <v>10683</v>
      </c>
      <c r="K2782" t="s">
        <v>10685</v>
      </c>
      <c r="L2782" t="s">
        <v>10826</v>
      </c>
      <c r="M2782" t="s">
        <v>10709</v>
      </c>
      <c r="N2782">
        <v>6</v>
      </c>
      <c r="O2782" t="s">
        <v>27863</v>
      </c>
      <c r="P2782" t="s">
        <v>10681</v>
      </c>
      <c r="Q2782">
        <v>0</v>
      </c>
    </row>
    <row r="2783" spans="1:17" x14ac:dyDescent="0.25">
      <c r="A2783" t="s">
        <v>7977</v>
      </c>
      <c r="B2783" t="s">
        <v>27092</v>
      </c>
      <c r="C2783">
        <v>0.16666700000000001</v>
      </c>
      <c r="D2783" t="s">
        <v>27859</v>
      </c>
      <c r="E2783" t="s">
        <v>27860</v>
      </c>
      <c r="F2783" t="s">
        <v>27867</v>
      </c>
      <c r="G2783" t="s">
        <v>27867</v>
      </c>
      <c r="H2783">
        <v>0.16666700000000001</v>
      </c>
      <c r="I2783">
        <v>0</v>
      </c>
      <c r="J2783" t="s">
        <v>10683</v>
      </c>
      <c r="K2783" t="s">
        <v>10685</v>
      </c>
      <c r="L2783" t="s">
        <v>10826</v>
      </c>
      <c r="M2783" t="s">
        <v>10709</v>
      </c>
      <c r="N2783">
        <v>6</v>
      </c>
      <c r="O2783" t="s">
        <v>27863</v>
      </c>
      <c r="P2783" t="s">
        <v>10681</v>
      </c>
      <c r="Q2783">
        <v>0</v>
      </c>
    </row>
    <row r="2784" spans="1:17" x14ac:dyDescent="0.25">
      <c r="A2784" t="s">
        <v>7977</v>
      </c>
      <c r="B2784" t="s">
        <v>27092</v>
      </c>
      <c r="C2784">
        <v>693</v>
      </c>
      <c r="D2784" t="s">
        <v>27859</v>
      </c>
      <c r="E2784" t="s">
        <v>27860</v>
      </c>
      <c r="F2784" t="s">
        <v>27871</v>
      </c>
      <c r="G2784" t="s">
        <v>27862</v>
      </c>
      <c r="H2784">
        <v>1004</v>
      </c>
      <c r="I2784">
        <v>305</v>
      </c>
      <c r="J2784" t="s">
        <v>10683</v>
      </c>
      <c r="K2784" t="s">
        <v>10685</v>
      </c>
      <c r="L2784" t="s">
        <v>10826</v>
      </c>
      <c r="M2784" t="s">
        <v>10709</v>
      </c>
      <c r="N2784">
        <v>6</v>
      </c>
      <c r="O2784" t="s">
        <v>27863</v>
      </c>
      <c r="P2784" t="s">
        <v>10681</v>
      </c>
      <c r="Q2784">
        <v>0</v>
      </c>
    </row>
    <row r="2785" spans="1:17" x14ac:dyDescent="0.25">
      <c r="A2785" t="s">
        <v>7978</v>
      </c>
      <c r="B2785" t="s">
        <v>27093</v>
      </c>
      <c r="C2785">
        <v>533</v>
      </c>
      <c r="D2785" t="s">
        <v>27859</v>
      </c>
      <c r="E2785" t="s">
        <v>27860</v>
      </c>
      <c r="F2785" t="s">
        <v>27865</v>
      </c>
      <c r="G2785" t="s">
        <v>27862</v>
      </c>
      <c r="H2785">
        <v>698</v>
      </c>
      <c r="I2785">
        <v>154</v>
      </c>
      <c r="J2785" t="s">
        <v>10683</v>
      </c>
      <c r="K2785" t="s">
        <v>10685</v>
      </c>
      <c r="L2785" t="s">
        <v>10826</v>
      </c>
      <c r="M2785" t="s">
        <v>10709</v>
      </c>
      <c r="N2785">
        <v>6</v>
      </c>
      <c r="O2785" t="s">
        <v>27863</v>
      </c>
      <c r="P2785" t="s">
        <v>10681</v>
      </c>
      <c r="Q2785">
        <v>0</v>
      </c>
    </row>
    <row r="2786" spans="1:17" x14ac:dyDescent="0.25">
      <c r="A2786" t="s">
        <v>7983</v>
      </c>
      <c r="B2786" t="s">
        <v>27105</v>
      </c>
      <c r="C2786">
        <v>105</v>
      </c>
      <c r="D2786" t="s">
        <v>27859</v>
      </c>
      <c r="E2786" t="s">
        <v>27860</v>
      </c>
      <c r="F2786" t="s">
        <v>27861</v>
      </c>
      <c r="G2786" t="s">
        <v>27862</v>
      </c>
      <c r="H2786">
        <v>129</v>
      </c>
      <c r="I2786">
        <v>24</v>
      </c>
      <c r="J2786" t="s">
        <v>10683</v>
      </c>
      <c r="K2786" t="s">
        <v>10685</v>
      </c>
      <c r="L2786" t="s">
        <v>20977</v>
      </c>
      <c r="M2786" t="s">
        <v>10709</v>
      </c>
      <c r="N2786">
        <v>6</v>
      </c>
      <c r="O2786" t="s">
        <v>27863</v>
      </c>
      <c r="P2786" t="s">
        <v>10681</v>
      </c>
      <c r="Q2786">
        <v>0</v>
      </c>
    </row>
    <row r="2787" spans="1:17" x14ac:dyDescent="0.25">
      <c r="A2787" t="s">
        <v>7984</v>
      </c>
      <c r="B2787" t="s">
        <v>27106</v>
      </c>
      <c r="C2787">
        <v>0.33333299999999999</v>
      </c>
      <c r="D2787" t="s">
        <v>27859</v>
      </c>
      <c r="E2787" t="s">
        <v>27860</v>
      </c>
      <c r="F2787" t="s">
        <v>27867</v>
      </c>
      <c r="G2787" t="s">
        <v>27867</v>
      </c>
      <c r="H2787">
        <v>0.33333299999999999</v>
      </c>
      <c r="I2787">
        <v>0</v>
      </c>
      <c r="J2787" t="s">
        <v>10683</v>
      </c>
      <c r="K2787" t="s">
        <v>10685</v>
      </c>
      <c r="L2787" t="s">
        <v>20977</v>
      </c>
      <c r="M2787" t="s">
        <v>10709</v>
      </c>
      <c r="N2787">
        <v>6</v>
      </c>
      <c r="O2787" t="s">
        <v>27863</v>
      </c>
      <c r="P2787" t="s">
        <v>10681</v>
      </c>
      <c r="Q2787">
        <v>0</v>
      </c>
    </row>
    <row r="2788" spans="1:17" x14ac:dyDescent="0.25">
      <c r="A2788" t="s">
        <v>7984</v>
      </c>
      <c r="B2788" t="s">
        <v>27106</v>
      </c>
      <c r="C2788">
        <v>107</v>
      </c>
      <c r="D2788" t="s">
        <v>27859</v>
      </c>
      <c r="E2788" t="s">
        <v>27860</v>
      </c>
      <c r="F2788" t="s">
        <v>27861</v>
      </c>
      <c r="G2788" t="s">
        <v>27862</v>
      </c>
      <c r="H2788">
        <v>124</v>
      </c>
      <c r="I2788">
        <v>17</v>
      </c>
      <c r="J2788" t="s">
        <v>10683</v>
      </c>
      <c r="K2788" t="s">
        <v>10685</v>
      </c>
      <c r="L2788" t="s">
        <v>20977</v>
      </c>
      <c r="M2788" t="s">
        <v>10709</v>
      </c>
      <c r="N2788">
        <v>6</v>
      </c>
      <c r="O2788" t="s">
        <v>27863</v>
      </c>
      <c r="P2788" t="s">
        <v>10681</v>
      </c>
      <c r="Q2788">
        <v>0</v>
      </c>
    </row>
    <row r="2789" spans="1:17" x14ac:dyDescent="0.25">
      <c r="A2789" t="s">
        <v>7985</v>
      </c>
      <c r="B2789" t="s">
        <v>27108</v>
      </c>
      <c r="C2789">
        <v>0</v>
      </c>
      <c r="D2789" t="s">
        <v>27859</v>
      </c>
      <c r="E2789" t="s">
        <v>27860</v>
      </c>
      <c r="F2789" t="s">
        <v>27872</v>
      </c>
      <c r="G2789" t="s">
        <v>27862</v>
      </c>
      <c r="H2789">
        <v>48</v>
      </c>
      <c r="I2789">
        <v>48</v>
      </c>
      <c r="J2789" t="s">
        <v>10683</v>
      </c>
      <c r="K2789" t="s">
        <v>10685</v>
      </c>
      <c r="L2789" t="s">
        <v>10826</v>
      </c>
      <c r="M2789" t="s">
        <v>10709</v>
      </c>
      <c r="N2789">
        <v>2</v>
      </c>
      <c r="O2789" t="s">
        <v>27863</v>
      </c>
      <c r="P2789" t="s">
        <v>10681</v>
      </c>
      <c r="Q2789">
        <v>0</v>
      </c>
    </row>
    <row r="2790" spans="1:17" x14ac:dyDescent="0.25">
      <c r="A2790" t="s">
        <v>7985</v>
      </c>
      <c r="B2790" t="s">
        <v>27108</v>
      </c>
      <c r="C2790">
        <v>0</v>
      </c>
      <c r="D2790" t="s">
        <v>27859</v>
      </c>
      <c r="E2790" t="s">
        <v>27860</v>
      </c>
      <c r="F2790" t="s">
        <v>27871</v>
      </c>
      <c r="G2790" t="s">
        <v>27862</v>
      </c>
      <c r="H2790">
        <v>134</v>
      </c>
      <c r="I2790">
        <v>134</v>
      </c>
      <c r="J2790" t="s">
        <v>10683</v>
      </c>
      <c r="K2790" t="s">
        <v>10685</v>
      </c>
      <c r="L2790" t="s">
        <v>10826</v>
      </c>
      <c r="M2790" t="s">
        <v>10709</v>
      </c>
      <c r="N2790">
        <v>2</v>
      </c>
      <c r="O2790" t="s">
        <v>27863</v>
      </c>
      <c r="P2790" t="s">
        <v>10681</v>
      </c>
      <c r="Q2790">
        <v>0</v>
      </c>
    </row>
    <row r="2791" spans="1:17" x14ac:dyDescent="0.25">
      <c r="A2791" t="s">
        <v>7993</v>
      </c>
      <c r="B2791" t="s">
        <v>27119</v>
      </c>
      <c r="C2791">
        <v>0</v>
      </c>
      <c r="D2791" t="s">
        <v>27859</v>
      </c>
      <c r="E2791" t="s">
        <v>27860</v>
      </c>
      <c r="F2791" t="s">
        <v>27864</v>
      </c>
      <c r="G2791" t="s">
        <v>27862</v>
      </c>
      <c r="H2791">
        <v>1</v>
      </c>
      <c r="I2791">
        <v>1</v>
      </c>
      <c r="J2791" t="s">
        <v>10683</v>
      </c>
      <c r="K2791" t="s">
        <v>10685</v>
      </c>
      <c r="L2791" t="s">
        <v>10694</v>
      </c>
      <c r="M2791" t="s">
        <v>10696</v>
      </c>
      <c r="N2791">
        <v>6</v>
      </c>
      <c r="O2791" t="s">
        <v>27863</v>
      </c>
      <c r="P2791" t="s">
        <v>10681</v>
      </c>
      <c r="Q2791">
        <v>0</v>
      </c>
    </row>
    <row r="2792" spans="1:17" x14ac:dyDescent="0.25">
      <c r="A2792" t="s">
        <v>7994</v>
      </c>
      <c r="B2792" t="s">
        <v>27121</v>
      </c>
      <c r="C2792">
        <v>475</v>
      </c>
      <c r="D2792" t="s">
        <v>27859</v>
      </c>
      <c r="E2792" t="s">
        <v>27860</v>
      </c>
      <c r="F2792" t="s">
        <v>27861</v>
      </c>
      <c r="G2792" t="s">
        <v>27862</v>
      </c>
      <c r="H2792">
        <v>559</v>
      </c>
      <c r="I2792">
        <v>80</v>
      </c>
      <c r="J2792" t="s">
        <v>10683</v>
      </c>
      <c r="K2792" t="s">
        <v>10685</v>
      </c>
      <c r="L2792" t="s">
        <v>10826</v>
      </c>
      <c r="M2792" t="s">
        <v>10709</v>
      </c>
      <c r="N2792">
        <v>6</v>
      </c>
      <c r="O2792" t="s">
        <v>27863</v>
      </c>
      <c r="P2792" t="s">
        <v>10681</v>
      </c>
      <c r="Q2792">
        <v>0</v>
      </c>
    </row>
    <row r="2793" spans="1:17" x14ac:dyDescent="0.25">
      <c r="A2793" t="s">
        <v>8003</v>
      </c>
      <c r="B2793" t="s">
        <v>27134</v>
      </c>
      <c r="C2793">
        <v>0.16666700000000001</v>
      </c>
      <c r="D2793" t="s">
        <v>27859</v>
      </c>
      <c r="E2793" t="s">
        <v>27860</v>
      </c>
      <c r="F2793" t="s">
        <v>27867</v>
      </c>
      <c r="G2793" t="s">
        <v>27867</v>
      </c>
      <c r="H2793">
        <v>0.16666700000000001</v>
      </c>
      <c r="I2793">
        <v>0</v>
      </c>
      <c r="J2793" t="s">
        <v>10683</v>
      </c>
      <c r="K2793" t="s">
        <v>10685</v>
      </c>
      <c r="L2793" t="s">
        <v>10803</v>
      </c>
      <c r="M2793" t="s">
        <v>10783</v>
      </c>
      <c r="N2793">
        <v>6</v>
      </c>
      <c r="O2793" t="s">
        <v>27863</v>
      </c>
      <c r="P2793" t="s">
        <v>10681</v>
      </c>
      <c r="Q2793">
        <v>0</v>
      </c>
    </row>
    <row r="2794" spans="1:17" x14ac:dyDescent="0.25">
      <c r="A2794" t="s">
        <v>8003</v>
      </c>
      <c r="B2794" t="s">
        <v>27134</v>
      </c>
      <c r="C2794">
        <v>30</v>
      </c>
      <c r="D2794" t="s">
        <v>27859</v>
      </c>
      <c r="E2794" t="s">
        <v>27860</v>
      </c>
      <c r="F2794" t="s">
        <v>27861</v>
      </c>
      <c r="G2794" t="s">
        <v>27862</v>
      </c>
      <c r="H2794">
        <v>55</v>
      </c>
      <c r="I2794">
        <v>21</v>
      </c>
      <c r="J2794" t="s">
        <v>10683</v>
      </c>
      <c r="K2794" t="s">
        <v>10685</v>
      </c>
      <c r="L2794" t="s">
        <v>10803</v>
      </c>
      <c r="M2794" t="s">
        <v>10783</v>
      </c>
      <c r="N2794">
        <v>6</v>
      </c>
      <c r="O2794" t="s">
        <v>27863</v>
      </c>
      <c r="P2794" t="s">
        <v>10681</v>
      </c>
      <c r="Q2794">
        <v>0</v>
      </c>
    </row>
    <row r="2795" spans="1:17" x14ac:dyDescent="0.25">
      <c r="A2795" t="s">
        <v>8005</v>
      </c>
      <c r="B2795" t="s">
        <v>27136</v>
      </c>
      <c r="C2795">
        <v>62</v>
      </c>
      <c r="D2795" t="s">
        <v>27859</v>
      </c>
      <c r="E2795" t="s">
        <v>27860</v>
      </c>
      <c r="F2795" t="s">
        <v>27866</v>
      </c>
      <c r="G2795" t="s">
        <v>27862</v>
      </c>
      <c r="H2795">
        <v>83</v>
      </c>
      <c r="I2795">
        <v>18</v>
      </c>
      <c r="J2795" t="s">
        <v>10683</v>
      </c>
      <c r="K2795" t="s">
        <v>10685</v>
      </c>
      <c r="L2795" t="s">
        <v>10803</v>
      </c>
      <c r="M2795" t="s">
        <v>10783</v>
      </c>
      <c r="N2795">
        <v>6</v>
      </c>
      <c r="O2795" t="s">
        <v>27863</v>
      </c>
      <c r="P2795" t="s">
        <v>10681</v>
      </c>
      <c r="Q2795">
        <v>0</v>
      </c>
    </row>
    <row r="2796" spans="1:17" x14ac:dyDescent="0.25">
      <c r="A2796" t="s">
        <v>8006</v>
      </c>
      <c r="B2796" t="s">
        <v>27139</v>
      </c>
      <c r="C2796">
        <v>0</v>
      </c>
      <c r="D2796" t="s">
        <v>27859</v>
      </c>
      <c r="E2796" t="s">
        <v>27860</v>
      </c>
      <c r="F2796" t="s">
        <v>27871</v>
      </c>
      <c r="G2796" t="s">
        <v>27862</v>
      </c>
      <c r="H2796">
        <v>15</v>
      </c>
      <c r="I2796">
        <v>13</v>
      </c>
      <c r="J2796" t="s">
        <v>10683</v>
      </c>
      <c r="K2796" t="s">
        <v>10685</v>
      </c>
      <c r="L2796" t="s">
        <v>10826</v>
      </c>
      <c r="M2796" t="s">
        <v>10709</v>
      </c>
      <c r="N2796">
        <v>3</v>
      </c>
      <c r="O2796" t="s">
        <v>27863</v>
      </c>
      <c r="P2796" t="s">
        <v>10681</v>
      </c>
      <c r="Q2796">
        <v>0</v>
      </c>
    </row>
    <row r="2797" spans="1:17" x14ac:dyDescent="0.25">
      <c r="A2797" t="s">
        <v>8007</v>
      </c>
      <c r="B2797" t="s">
        <v>27140</v>
      </c>
      <c r="C2797">
        <v>33.666666999999997</v>
      </c>
      <c r="D2797" t="s">
        <v>27859</v>
      </c>
      <c r="E2797" t="s">
        <v>27860</v>
      </c>
      <c r="F2797" t="s">
        <v>27864</v>
      </c>
      <c r="G2797" t="s">
        <v>27862</v>
      </c>
      <c r="H2797">
        <v>44.666666999999997</v>
      </c>
      <c r="I2797">
        <v>11</v>
      </c>
      <c r="J2797" t="s">
        <v>10683</v>
      </c>
      <c r="K2797" t="s">
        <v>10685</v>
      </c>
      <c r="L2797" t="s">
        <v>10728</v>
      </c>
      <c r="M2797" t="s">
        <v>10702</v>
      </c>
      <c r="N2797">
        <v>6</v>
      </c>
      <c r="O2797" t="s">
        <v>27863</v>
      </c>
      <c r="P2797" t="s">
        <v>10681</v>
      </c>
      <c r="Q2797">
        <v>0</v>
      </c>
    </row>
    <row r="2798" spans="1:17" x14ac:dyDescent="0.25">
      <c r="A2798" t="s">
        <v>8009</v>
      </c>
      <c r="B2798" t="s">
        <v>27145</v>
      </c>
      <c r="C2798">
        <v>495</v>
      </c>
      <c r="D2798" t="s">
        <v>27859</v>
      </c>
      <c r="E2798" t="s">
        <v>27860</v>
      </c>
      <c r="F2798" t="s">
        <v>27861</v>
      </c>
      <c r="G2798" t="s">
        <v>27862</v>
      </c>
      <c r="H2798">
        <v>536</v>
      </c>
      <c r="I2798">
        <v>40</v>
      </c>
      <c r="J2798" t="s">
        <v>10683</v>
      </c>
      <c r="K2798" t="s">
        <v>10685</v>
      </c>
      <c r="L2798" t="s">
        <v>10826</v>
      </c>
      <c r="M2798" t="s">
        <v>10709</v>
      </c>
      <c r="N2798">
        <v>6</v>
      </c>
      <c r="O2798" t="s">
        <v>27863</v>
      </c>
      <c r="P2798" t="s">
        <v>10681</v>
      </c>
      <c r="Q2798">
        <v>0</v>
      </c>
    </row>
    <row r="2799" spans="1:17" x14ac:dyDescent="0.25">
      <c r="A2799" t="s">
        <v>8010</v>
      </c>
      <c r="B2799" t="s">
        <v>27146</v>
      </c>
      <c r="C2799">
        <v>216</v>
      </c>
      <c r="D2799" t="s">
        <v>27859</v>
      </c>
      <c r="E2799" t="s">
        <v>27860</v>
      </c>
      <c r="F2799" t="s">
        <v>27861</v>
      </c>
      <c r="G2799" t="s">
        <v>27862</v>
      </c>
      <c r="H2799">
        <v>348</v>
      </c>
      <c r="I2799">
        <v>129</v>
      </c>
      <c r="J2799" t="s">
        <v>10683</v>
      </c>
      <c r="K2799" t="s">
        <v>10685</v>
      </c>
      <c r="L2799" t="s">
        <v>10826</v>
      </c>
      <c r="M2799" t="s">
        <v>10709</v>
      </c>
      <c r="N2799">
        <v>3</v>
      </c>
      <c r="O2799" t="s">
        <v>27863</v>
      </c>
      <c r="P2799" t="s">
        <v>10681</v>
      </c>
      <c r="Q2799">
        <v>0</v>
      </c>
    </row>
    <row r="2800" spans="1:17" x14ac:dyDescent="0.25">
      <c r="A2800" t="s">
        <v>8012</v>
      </c>
      <c r="B2800" t="s">
        <v>27150</v>
      </c>
      <c r="C2800">
        <v>4</v>
      </c>
      <c r="D2800" t="s">
        <v>27859</v>
      </c>
      <c r="E2800" t="s">
        <v>27860</v>
      </c>
      <c r="F2800" t="s">
        <v>27864</v>
      </c>
      <c r="G2800" t="s">
        <v>27862</v>
      </c>
      <c r="H2800">
        <v>19</v>
      </c>
      <c r="I2800">
        <v>13</v>
      </c>
      <c r="J2800" t="s">
        <v>10683</v>
      </c>
      <c r="K2800" t="s">
        <v>10685</v>
      </c>
      <c r="L2800" t="s">
        <v>10694</v>
      </c>
      <c r="M2800" t="s">
        <v>10696</v>
      </c>
      <c r="N2800">
        <v>6</v>
      </c>
      <c r="O2800" t="s">
        <v>27863</v>
      </c>
      <c r="P2800" t="s">
        <v>10681</v>
      </c>
      <c r="Q2800">
        <v>0</v>
      </c>
    </row>
    <row r="2801" spans="1:17" x14ac:dyDescent="0.25">
      <c r="A2801" t="s">
        <v>8013</v>
      </c>
      <c r="B2801" t="s">
        <v>27151</v>
      </c>
      <c r="C2801">
        <v>0.5</v>
      </c>
      <c r="D2801" t="s">
        <v>27859</v>
      </c>
      <c r="E2801" t="s">
        <v>27860</v>
      </c>
      <c r="F2801" t="s">
        <v>27867</v>
      </c>
      <c r="G2801" t="s">
        <v>27867</v>
      </c>
      <c r="H2801">
        <v>0.5</v>
      </c>
      <c r="I2801">
        <v>0</v>
      </c>
      <c r="J2801" t="s">
        <v>10683</v>
      </c>
      <c r="K2801" t="s">
        <v>10685</v>
      </c>
      <c r="L2801" t="s">
        <v>10694</v>
      </c>
      <c r="M2801" t="s">
        <v>10696</v>
      </c>
      <c r="N2801">
        <v>6</v>
      </c>
      <c r="O2801" t="s">
        <v>27863</v>
      </c>
      <c r="P2801" t="s">
        <v>10681</v>
      </c>
      <c r="Q2801">
        <v>0</v>
      </c>
    </row>
    <row r="2802" spans="1:17" x14ac:dyDescent="0.25">
      <c r="A2802" t="s">
        <v>8013</v>
      </c>
      <c r="B2802" t="s">
        <v>27151</v>
      </c>
      <c r="C2802">
        <v>4</v>
      </c>
      <c r="D2802" t="s">
        <v>27859</v>
      </c>
      <c r="E2802" t="s">
        <v>27860</v>
      </c>
      <c r="F2802" t="s">
        <v>27864</v>
      </c>
      <c r="G2802" t="s">
        <v>27862</v>
      </c>
      <c r="H2802">
        <v>19</v>
      </c>
      <c r="I2802">
        <v>13</v>
      </c>
      <c r="J2802" t="s">
        <v>10683</v>
      </c>
      <c r="K2802" t="s">
        <v>10685</v>
      </c>
      <c r="L2802" t="s">
        <v>10694</v>
      </c>
      <c r="M2802" t="s">
        <v>10696</v>
      </c>
      <c r="N2802">
        <v>6</v>
      </c>
      <c r="O2802" t="s">
        <v>27863</v>
      </c>
      <c r="P2802" t="s">
        <v>10681</v>
      </c>
      <c r="Q2802">
        <v>0</v>
      </c>
    </row>
    <row r="2803" spans="1:17" x14ac:dyDescent="0.25">
      <c r="A2803" t="s">
        <v>8017</v>
      </c>
      <c r="B2803" t="s">
        <v>27156</v>
      </c>
      <c r="C2803">
        <v>0</v>
      </c>
      <c r="D2803" t="s">
        <v>27859</v>
      </c>
      <c r="E2803" t="s">
        <v>27860</v>
      </c>
      <c r="F2803" t="s">
        <v>27864</v>
      </c>
      <c r="G2803" t="s">
        <v>27862</v>
      </c>
      <c r="H2803">
        <v>38</v>
      </c>
      <c r="I2803">
        <v>34</v>
      </c>
      <c r="J2803" t="s">
        <v>10683</v>
      </c>
      <c r="K2803" t="s">
        <v>10685</v>
      </c>
      <c r="L2803" t="s">
        <v>10694</v>
      </c>
      <c r="M2803" t="s">
        <v>10696</v>
      </c>
      <c r="N2803">
        <v>6</v>
      </c>
      <c r="O2803" t="s">
        <v>27863</v>
      </c>
      <c r="P2803" t="s">
        <v>10681</v>
      </c>
      <c r="Q2803">
        <v>0</v>
      </c>
    </row>
    <row r="2804" spans="1:17" x14ac:dyDescent="0.25">
      <c r="A2804" t="s">
        <v>8023</v>
      </c>
      <c r="B2804" t="s">
        <v>27169</v>
      </c>
      <c r="C2804">
        <v>49.5</v>
      </c>
      <c r="D2804" t="s">
        <v>27859</v>
      </c>
      <c r="E2804" t="s">
        <v>27860</v>
      </c>
      <c r="F2804" t="s">
        <v>27861</v>
      </c>
      <c r="G2804" t="s">
        <v>27862</v>
      </c>
      <c r="H2804">
        <v>74.5</v>
      </c>
      <c r="I2804">
        <v>23</v>
      </c>
      <c r="J2804" t="s">
        <v>10683</v>
      </c>
      <c r="K2804" t="s">
        <v>10685</v>
      </c>
      <c r="L2804" t="s">
        <v>10803</v>
      </c>
      <c r="M2804" t="s">
        <v>10783</v>
      </c>
      <c r="N2804">
        <v>6</v>
      </c>
      <c r="O2804" t="s">
        <v>27863</v>
      </c>
      <c r="P2804" t="s">
        <v>10681</v>
      </c>
      <c r="Q2804">
        <v>0</v>
      </c>
    </row>
    <row r="2805" spans="1:17" x14ac:dyDescent="0.25">
      <c r="A2805" t="s">
        <v>8025</v>
      </c>
      <c r="B2805" t="s">
        <v>27172</v>
      </c>
      <c r="C2805">
        <v>325</v>
      </c>
      <c r="D2805" t="s">
        <v>27859</v>
      </c>
      <c r="E2805" t="s">
        <v>27860</v>
      </c>
      <c r="F2805" t="s">
        <v>27861</v>
      </c>
      <c r="G2805" t="s">
        <v>27862</v>
      </c>
      <c r="H2805">
        <v>367</v>
      </c>
      <c r="I2805">
        <v>36</v>
      </c>
      <c r="J2805" t="s">
        <v>10683</v>
      </c>
      <c r="K2805" t="s">
        <v>10685</v>
      </c>
      <c r="L2805" t="s">
        <v>10826</v>
      </c>
      <c r="M2805" t="s">
        <v>10709</v>
      </c>
      <c r="N2805">
        <v>6</v>
      </c>
      <c r="O2805" t="s">
        <v>27863</v>
      </c>
      <c r="P2805" t="s">
        <v>10681</v>
      </c>
      <c r="Q2805">
        <v>0</v>
      </c>
    </row>
    <row r="2806" spans="1:17" x14ac:dyDescent="0.25">
      <c r="A2806" t="s">
        <v>8026</v>
      </c>
      <c r="B2806" t="s">
        <v>27173</v>
      </c>
      <c r="C2806">
        <v>422</v>
      </c>
      <c r="D2806" t="s">
        <v>27859</v>
      </c>
      <c r="E2806" t="s">
        <v>27860</v>
      </c>
      <c r="F2806" t="s">
        <v>27861</v>
      </c>
      <c r="G2806" t="s">
        <v>27862</v>
      </c>
      <c r="H2806">
        <v>438</v>
      </c>
      <c r="I2806">
        <v>16</v>
      </c>
      <c r="J2806" t="s">
        <v>10683</v>
      </c>
      <c r="K2806" t="s">
        <v>10685</v>
      </c>
      <c r="L2806" t="s">
        <v>10826</v>
      </c>
      <c r="M2806" t="s">
        <v>10709</v>
      </c>
      <c r="N2806">
        <v>6</v>
      </c>
      <c r="O2806" t="s">
        <v>27863</v>
      </c>
      <c r="P2806" t="s">
        <v>10681</v>
      </c>
      <c r="Q2806">
        <v>0</v>
      </c>
    </row>
    <row r="2807" spans="1:17" x14ac:dyDescent="0.25">
      <c r="A2807" t="s">
        <v>8034</v>
      </c>
      <c r="B2807" t="s">
        <v>27187</v>
      </c>
      <c r="C2807">
        <v>511.33333299999998</v>
      </c>
      <c r="D2807" t="s">
        <v>27859</v>
      </c>
      <c r="E2807" t="s">
        <v>27860</v>
      </c>
      <c r="F2807" t="s">
        <v>27872</v>
      </c>
      <c r="G2807" t="s">
        <v>27862</v>
      </c>
      <c r="H2807">
        <v>520</v>
      </c>
      <c r="I2807">
        <v>0</v>
      </c>
      <c r="J2807" t="s">
        <v>10683</v>
      </c>
      <c r="K2807" t="s">
        <v>10685</v>
      </c>
      <c r="L2807" t="s">
        <v>10761</v>
      </c>
      <c r="M2807" t="s">
        <v>10783</v>
      </c>
      <c r="N2807">
        <v>3</v>
      </c>
      <c r="O2807" t="s">
        <v>27863</v>
      </c>
      <c r="P2807" t="s">
        <v>10681</v>
      </c>
      <c r="Q2807">
        <v>0</v>
      </c>
    </row>
    <row r="2808" spans="1:17" x14ac:dyDescent="0.25">
      <c r="A2808" t="s">
        <v>8034</v>
      </c>
      <c r="B2808" t="s">
        <v>27187</v>
      </c>
      <c r="C2808">
        <v>4.3333329999999997</v>
      </c>
      <c r="D2808" t="s">
        <v>27859</v>
      </c>
      <c r="E2808" t="s">
        <v>27860</v>
      </c>
      <c r="F2808" t="s">
        <v>27864</v>
      </c>
      <c r="G2808" t="s">
        <v>27862</v>
      </c>
      <c r="H2808">
        <v>74.333332999999996</v>
      </c>
      <c r="I2808">
        <v>70</v>
      </c>
      <c r="J2808" t="s">
        <v>10683</v>
      </c>
      <c r="K2808" t="s">
        <v>10685</v>
      </c>
      <c r="L2808" t="s">
        <v>10761</v>
      </c>
      <c r="M2808" t="s">
        <v>10783</v>
      </c>
      <c r="N2808">
        <v>3</v>
      </c>
      <c r="O2808" t="s">
        <v>27863</v>
      </c>
      <c r="P2808" t="s">
        <v>10681</v>
      </c>
      <c r="Q2808">
        <v>0</v>
      </c>
    </row>
    <row r="2809" spans="1:17" x14ac:dyDescent="0.25">
      <c r="A2809" t="s">
        <v>8036</v>
      </c>
      <c r="B2809" t="s">
        <v>27953</v>
      </c>
      <c r="C2809">
        <v>0</v>
      </c>
      <c r="D2809" t="s">
        <v>27859</v>
      </c>
      <c r="E2809" t="s">
        <v>27860</v>
      </c>
      <c r="F2809" t="s">
        <v>27861</v>
      </c>
      <c r="G2809" t="s">
        <v>27862</v>
      </c>
      <c r="H2809">
        <v>3</v>
      </c>
      <c r="I2809">
        <v>3</v>
      </c>
      <c r="J2809" t="s">
        <v>10683</v>
      </c>
      <c r="K2809" t="s">
        <v>10685</v>
      </c>
      <c r="L2809" t="s">
        <v>10732</v>
      </c>
      <c r="M2809" t="s">
        <v>10688</v>
      </c>
      <c r="N2809">
        <v>6</v>
      </c>
      <c r="O2809" t="s">
        <v>27863</v>
      </c>
      <c r="P2809" t="s">
        <v>10681</v>
      </c>
      <c r="Q2809">
        <v>0</v>
      </c>
    </row>
    <row r="2810" spans="1:17" x14ac:dyDescent="0.25">
      <c r="A2810" t="s">
        <v>8037</v>
      </c>
      <c r="B2810" t="s">
        <v>27954</v>
      </c>
      <c r="C2810">
        <v>0</v>
      </c>
      <c r="D2810" t="s">
        <v>27859</v>
      </c>
      <c r="E2810" t="s">
        <v>27860</v>
      </c>
      <c r="F2810" t="s">
        <v>27861</v>
      </c>
      <c r="G2810" t="s">
        <v>27862</v>
      </c>
      <c r="H2810">
        <v>8.5</v>
      </c>
      <c r="I2810">
        <v>7</v>
      </c>
      <c r="J2810" t="s">
        <v>10683</v>
      </c>
      <c r="K2810" t="s">
        <v>10685</v>
      </c>
      <c r="L2810" t="s">
        <v>10732</v>
      </c>
      <c r="M2810" t="s">
        <v>10688</v>
      </c>
      <c r="N2810">
        <v>6</v>
      </c>
      <c r="O2810" t="s">
        <v>27863</v>
      </c>
      <c r="P2810" t="s">
        <v>10681</v>
      </c>
      <c r="Q2810">
        <v>0</v>
      </c>
    </row>
    <row r="2811" spans="1:17" x14ac:dyDescent="0.25">
      <c r="A2811" t="s">
        <v>8039</v>
      </c>
      <c r="B2811" t="s">
        <v>27193</v>
      </c>
      <c r="C2811">
        <v>0</v>
      </c>
      <c r="D2811" t="s">
        <v>27859</v>
      </c>
      <c r="E2811" t="s">
        <v>27860</v>
      </c>
      <c r="F2811" t="s">
        <v>27865</v>
      </c>
      <c r="G2811" t="s">
        <v>27862</v>
      </c>
      <c r="H2811">
        <v>12</v>
      </c>
      <c r="I2811">
        <v>12</v>
      </c>
      <c r="J2811" t="s">
        <v>10683</v>
      </c>
      <c r="K2811" t="s">
        <v>10685</v>
      </c>
      <c r="L2811" t="s">
        <v>10761</v>
      </c>
      <c r="M2811" t="s">
        <v>10783</v>
      </c>
      <c r="N2811">
        <v>6</v>
      </c>
      <c r="O2811" t="s">
        <v>27863</v>
      </c>
      <c r="P2811" t="s">
        <v>10681</v>
      </c>
      <c r="Q2811">
        <v>0</v>
      </c>
    </row>
    <row r="2812" spans="1:17" x14ac:dyDescent="0.25">
      <c r="A2812" t="s">
        <v>8040</v>
      </c>
      <c r="B2812" t="s">
        <v>27194</v>
      </c>
      <c r="C2812">
        <v>0</v>
      </c>
      <c r="D2812" t="s">
        <v>27859</v>
      </c>
      <c r="E2812" t="s">
        <v>27860</v>
      </c>
      <c r="F2812" t="s">
        <v>27865</v>
      </c>
      <c r="G2812" t="s">
        <v>27862</v>
      </c>
      <c r="H2812">
        <v>11</v>
      </c>
      <c r="I2812">
        <v>11</v>
      </c>
      <c r="J2812" t="s">
        <v>10683</v>
      </c>
      <c r="K2812" t="s">
        <v>10685</v>
      </c>
      <c r="L2812" t="s">
        <v>10761</v>
      </c>
      <c r="M2812" t="s">
        <v>10783</v>
      </c>
      <c r="N2812">
        <v>6</v>
      </c>
      <c r="O2812" t="s">
        <v>27863</v>
      </c>
      <c r="P2812" t="s">
        <v>10681</v>
      </c>
      <c r="Q2812">
        <v>0</v>
      </c>
    </row>
    <row r="2813" spans="1:17" x14ac:dyDescent="0.25">
      <c r="A2813" t="s">
        <v>8042</v>
      </c>
      <c r="B2813" t="s">
        <v>27196</v>
      </c>
      <c r="C2813">
        <v>49</v>
      </c>
      <c r="D2813" t="s">
        <v>27859</v>
      </c>
      <c r="E2813" t="s">
        <v>27860</v>
      </c>
      <c r="F2813" t="s">
        <v>27861</v>
      </c>
      <c r="G2813" t="s">
        <v>27862</v>
      </c>
      <c r="H2813">
        <v>65</v>
      </c>
      <c r="I2813">
        <v>16</v>
      </c>
      <c r="J2813" t="s">
        <v>10683</v>
      </c>
      <c r="K2813" t="s">
        <v>10685</v>
      </c>
      <c r="L2813" t="s">
        <v>10686</v>
      </c>
      <c r="M2813" t="s">
        <v>10688</v>
      </c>
      <c r="N2813">
        <v>3</v>
      </c>
      <c r="O2813" t="s">
        <v>27863</v>
      </c>
      <c r="P2813" t="s">
        <v>10681</v>
      </c>
      <c r="Q2813">
        <v>0</v>
      </c>
    </row>
    <row r="2814" spans="1:17" x14ac:dyDescent="0.25">
      <c r="A2814" t="s">
        <v>8043</v>
      </c>
      <c r="B2814" t="s">
        <v>27197</v>
      </c>
      <c r="C2814">
        <v>534</v>
      </c>
      <c r="D2814" t="s">
        <v>27859</v>
      </c>
      <c r="E2814" t="s">
        <v>27860</v>
      </c>
      <c r="F2814" t="s">
        <v>27871</v>
      </c>
      <c r="G2814" t="s">
        <v>27862</v>
      </c>
      <c r="H2814">
        <v>620</v>
      </c>
      <c r="I2814">
        <v>86</v>
      </c>
      <c r="J2814" t="s">
        <v>10683</v>
      </c>
      <c r="K2814" t="s">
        <v>10685</v>
      </c>
      <c r="L2814" t="s">
        <v>10826</v>
      </c>
      <c r="M2814" t="s">
        <v>10709</v>
      </c>
      <c r="N2814">
        <v>3</v>
      </c>
      <c r="O2814" t="s">
        <v>27863</v>
      </c>
      <c r="P2814" t="s">
        <v>10681</v>
      </c>
      <c r="Q2814">
        <v>0</v>
      </c>
    </row>
    <row r="2815" spans="1:17" x14ac:dyDescent="0.25">
      <c r="A2815" t="s">
        <v>8048</v>
      </c>
      <c r="B2815" t="s">
        <v>27208</v>
      </c>
      <c r="C2815">
        <v>79</v>
      </c>
      <c r="D2815" t="s">
        <v>27859</v>
      </c>
      <c r="E2815" t="s">
        <v>27860</v>
      </c>
      <c r="F2815" t="s">
        <v>27868</v>
      </c>
      <c r="G2815" t="s">
        <v>27862</v>
      </c>
      <c r="H2815">
        <v>85</v>
      </c>
      <c r="I2815">
        <v>6</v>
      </c>
      <c r="J2815" t="s">
        <v>12566</v>
      </c>
      <c r="K2815" t="s">
        <v>10685</v>
      </c>
      <c r="L2815" t="s">
        <v>27201</v>
      </c>
      <c r="M2815" t="s">
        <v>10702</v>
      </c>
      <c r="N2815">
        <v>6</v>
      </c>
      <c r="O2815" t="s">
        <v>27863</v>
      </c>
      <c r="P2815" t="s">
        <v>10681</v>
      </c>
      <c r="Q2815">
        <v>0</v>
      </c>
    </row>
    <row r="2816" spans="1:17" x14ac:dyDescent="0.25">
      <c r="A2816" t="s">
        <v>8052</v>
      </c>
      <c r="B2816" t="s">
        <v>27219</v>
      </c>
      <c r="C2816">
        <v>439</v>
      </c>
      <c r="D2816" t="s">
        <v>27859</v>
      </c>
      <c r="E2816" t="s">
        <v>27860</v>
      </c>
      <c r="F2816" t="s">
        <v>27861</v>
      </c>
      <c r="G2816" t="s">
        <v>27862</v>
      </c>
      <c r="H2816">
        <v>504</v>
      </c>
      <c r="I2816">
        <v>58</v>
      </c>
      <c r="J2816" t="s">
        <v>10683</v>
      </c>
      <c r="K2816" t="s">
        <v>10685</v>
      </c>
      <c r="L2816" t="s">
        <v>10826</v>
      </c>
      <c r="M2816" t="s">
        <v>10709</v>
      </c>
      <c r="N2816">
        <v>6</v>
      </c>
      <c r="O2816" t="s">
        <v>27863</v>
      </c>
      <c r="P2816" t="s">
        <v>10681</v>
      </c>
      <c r="Q2816">
        <v>0</v>
      </c>
    </row>
    <row r="2817" spans="1:17" x14ac:dyDescent="0.25">
      <c r="A2817" t="s">
        <v>8053</v>
      </c>
      <c r="B2817" t="s">
        <v>27220</v>
      </c>
      <c r="C2817">
        <v>0</v>
      </c>
      <c r="D2817" t="s">
        <v>27859</v>
      </c>
      <c r="E2817" t="s">
        <v>27860</v>
      </c>
      <c r="F2817" t="s">
        <v>27861</v>
      </c>
      <c r="G2817" t="s">
        <v>27862</v>
      </c>
      <c r="H2817">
        <v>4</v>
      </c>
      <c r="I2817">
        <v>4</v>
      </c>
      <c r="J2817" t="s">
        <v>10683</v>
      </c>
      <c r="K2817" t="s">
        <v>10685</v>
      </c>
      <c r="L2817" t="s">
        <v>10761</v>
      </c>
      <c r="M2817" t="s">
        <v>10783</v>
      </c>
      <c r="N2817">
        <v>6</v>
      </c>
      <c r="O2817" t="s">
        <v>27863</v>
      </c>
      <c r="P2817" t="s">
        <v>10681</v>
      </c>
      <c r="Q2817">
        <v>0</v>
      </c>
    </row>
    <row r="2818" spans="1:17" x14ac:dyDescent="0.25">
      <c r="A2818" t="s">
        <v>8054</v>
      </c>
      <c r="B2818" t="s">
        <v>27221</v>
      </c>
      <c r="C2818">
        <v>416</v>
      </c>
      <c r="D2818" t="s">
        <v>27859</v>
      </c>
      <c r="E2818" t="s">
        <v>27860</v>
      </c>
      <c r="F2818" t="s">
        <v>27872</v>
      </c>
      <c r="G2818" t="s">
        <v>27862</v>
      </c>
      <c r="H2818">
        <v>416</v>
      </c>
      <c r="I2818">
        <v>0</v>
      </c>
      <c r="J2818" t="s">
        <v>12566</v>
      </c>
      <c r="K2818" t="s">
        <v>10685</v>
      </c>
      <c r="L2818" t="s">
        <v>10761</v>
      </c>
      <c r="M2818" t="s">
        <v>10783</v>
      </c>
      <c r="N2818">
        <v>6</v>
      </c>
      <c r="O2818" t="s">
        <v>27863</v>
      </c>
      <c r="P2818" t="s">
        <v>10681</v>
      </c>
      <c r="Q2818">
        <v>0</v>
      </c>
    </row>
    <row r="2819" spans="1:17" x14ac:dyDescent="0.25">
      <c r="A2819" t="s">
        <v>8054</v>
      </c>
      <c r="B2819" t="s">
        <v>27221</v>
      </c>
      <c r="C2819">
        <v>142.83333300000001</v>
      </c>
      <c r="D2819" t="s">
        <v>27859</v>
      </c>
      <c r="E2819" t="s">
        <v>27860</v>
      </c>
      <c r="F2819" t="s">
        <v>27861</v>
      </c>
      <c r="G2819" t="s">
        <v>27862</v>
      </c>
      <c r="H2819">
        <v>168.83333300000001</v>
      </c>
      <c r="I2819">
        <v>26</v>
      </c>
      <c r="J2819" t="s">
        <v>12566</v>
      </c>
      <c r="K2819" t="s">
        <v>10685</v>
      </c>
      <c r="L2819" t="s">
        <v>10761</v>
      </c>
      <c r="M2819" t="s">
        <v>10783</v>
      </c>
      <c r="N2819">
        <v>6</v>
      </c>
      <c r="O2819" t="s">
        <v>27863</v>
      </c>
      <c r="P2819" t="s">
        <v>10681</v>
      </c>
      <c r="Q2819">
        <v>0</v>
      </c>
    </row>
    <row r="2820" spans="1:17" x14ac:dyDescent="0.25">
      <c r="A2820" t="s">
        <v>8060</v>
      </c>
      <c r="B2820" t="s">
        <v>27270</v>
      </c>
      <c r="C2820">
        <v>0</v>
      </c>
      <c r="D2820" t="s">
        <v>27859</v>
      </c>
      <c r="E2820" t="s">
        <v>27860</v>
      </c>
      <c r="F2820" t="s">
        <v>27861</v>
      </c>
      <c r="G2820" t="s">
        <v>27862</v>
      </c>
      <c r="H2820">
        <v>7</v>
      </c>
      <c r="I2820">
        <v>7</v>
      </c>
      <c r="J2820" t="s">
        <v>10683</v>
      </c>
      <c r="K2820" t="s">
        <v>10685</v>
      </c>
      <c r="L2820" t="s">
        <v>10694</v>
      </c>
      <c r="M2820" t="s">
        <v>10696</v>
      </c>
      <c r="N2820">
        <v>3</v>
      </c>
      <c r="O2820" t="s">
        <v>27863</v>
      </c>
      <c r="P2820" t="s">
        <v>10681</v>
      </c>
      <c r="Q2820">
        <v>0</v>
      </c>
    </row>
    <row r="2821" spans="1:17" x14ac:dyDescent="0.25">
      <c r="A2821" t="s">
        <v>8062</v>
      </c>
      <c r="B2821" t="s">
        <v>27272</v>
      </c>
      <c r="C2821">
        <v>603</v>
      </c>
      <c r="D2821" t="s">
        <v>27859</v>
      </c>
      <c r="E2821" t="s">
        <v>27860</v>
      </c>
      <c r="F2821" t="s">
        <v>27861</v>
      </c>
      <c r="G2821" t="s">
        <v>27862</v>
      </c>
      <c r="H2821">
        <v>621</v>
      </c>
      <c r="I2821">
        <v>12</v>
      </c>
      <c r="J2821" t="s">
        <v>10683</v>
      </c>
      <c r="K2821" t="s">
        <v>10685</v>
      </c>
      <c r="L2821" t="s">
        <v>10761</v>
      </c>
      <c r="M2821" t="s">
        <v>10783</v>
      </c>
      <c r="N2821">
        <v>6</v>
      </c>
      <c r="O2821" t="s">
        <v>27863</v>
      </c>
      <c r="P2821" t="s">
        <v>10681</v>
      </c>
      <c r="Q2821">
        <v>0</v>
      </c>
    </row>
    <row r="2822" spans="1:17" x14ac:dyDescent="0.25">
      <c r="A2822" t="s">
        <v>8067</v>
      </c>
      <c r="B2822" t="s">
        <v>27279</v>
      </c>
      <c r="C2822">
        <v>52</v>
      </c>
      <c r="D2822" t="s">
        <v>27859</v>
      </c>
      <c r="E2822" t="s">
        <v>27860</v>
      </c>
      <c r="F2822" t="s">
        <v>27864</v>
      </c>
      <c r="G2822" t="s">
        <v>27862</v>
      </c>
      <c r="H2822">
        <v>57</v>
      </c>
      <c r="I2822">
        <v>5</v>
      </c>
      <c r="J2822" t="s">
        <v>10683</v>
      </c>
      <c r="K2822" t="s">
        <v>10685</v>
      </c>
      <c r="L2822" t="s">
        <v>10694</v>
      </c>
      <c r="M2822" t="s">
        <v>10696</v>
      </c>
      <c r="N2822">
        <v>6</v>
      </c>
      <c r="O2822" t="s">
        <v>27863</v>
      </c>
      <c r="P2822" t="s">
        <v>10681</v>
      </c>
      <c r="Q2822">
        <v>0</v>
      </c>
    </row>
    <row r="2823" spans="1:17" x14ac:dyDescent="0.25">
      <c r="A2823" t="s">
        <v>8068</v>
      </c>
      <c r="B2823" t="s">
        <v>27280</v>
      </c>
      <c r="C2823">
        <v>0</v>
      </c>
      <c r="D2823" t="s">
        <v>27859</v>
      </c>
      <c r="E2823" t="s">
        <v>27860</v>
      </c>
      <c r="F2823" t="s">
        <v>27864</v>
      </c>
      <c r="G2823" t="s">
        <v>27862</v>
      </c>
      <c r="H2823">
        <v>12</v>
      </c>
      <c r="I2823">
        <v>12</v>
      </c>
      <c r="J2823" t="s">
        <v>10683</v>
      </c>
      <c r="K2823" t="s">
        <v>10685</v>
      </c>
      <c r="L2823" t="s">
        <v>10694</v>
      </c>
      <c r="M2823" t="s">
        <v>10696</v>
      </c>
      <c r="N2823">
        <v>3</v>
      </c>
      <c r="O2823" t="s">
        <v>27863</v>
      </c>
      <c r="P2823" t="s">
        <v>10681</v>
      </c>
      <c r="Q2823">
        <v>0</v>
      </c>
    </row>
    <row r="2824" spans="1:17" x14ac:dyDescent="0.25">
      <c r="A2824" t="s">
        <v>8076</v>
      </c>
      <c r="B2824" t="s">
        <v>27294</v>
      </c>
      <c r="C2824">
        <v>0</v>
      </c>
      <c r="D2824" t="s">
        <v>27859</v>
      </c>
      <c r="E2824" t="s">
        <v>27860</v>
      </c>
      <c r="F2824" t="s">
        <v>27861</v>
      </c>
      <c r="G2824" t="s">
        <v>27862</v>
      </c>
      <c r="H2824">
        <v>46</v>
      </c>
      <c r="I2824">
        <v>46</v>
      </c>
      <c r="J2824" t="s">
        <v>10683</v>
      </c>
      <c r="K2824" t="s">
        <v>10685</v>
      </c>
      <c r="L2824" t="s">
        <v>27213</v>
      </c>
      <c r="M2824" t="s">
        <v>12700</v>
      </c>
      <c r="N2824">
        <v>3</v>
      </c>
      <c r="O2824" t="s">
        <v>27863</v>
      </c>
      <c r="P2824" t="s">
        <v>10681</v>
      </c>
      <c r="Q2824">
        <v>0</v>
      </c>
    </row>
    <row r="2825" spans="1:17" x14ac:dyDescent="0.25">
      <c r="A2825" t="s">
        <v>8078</v>
      </c>
      <c r="B2825" t="s">
        <v>27296</v>
      </c>
      <c r="C2825">
        <v>195</v>
      </c>
      <c r="D2825" t="s">
        <v>27859</v>
      </c>
      <c r="E2825" t="s">
        <v>27860</v>
      </c>
      <c r="F2825" t="s">
        <v>27861</v>
      </c>
      <c r="G2825" t="s">
        <v>27862</v>
      </c>
      <c r="H2825">
        <v>272</v>
      </c>
      <c r="I2825">
        <v>72</v>
      </c>
      <c r="J2825" t="s">
        <v>10683</v>
      </c>
      <c r="K2825" t="s">
        <v>10685</v>
      </c>
      <c r="L2825" t="s">
        <v>10826</v>
      </c>
      <c r="M2825" t="s">
        <v>10709</v>
      </c>
      <c r="N2825">
        <v>3</v>
      </c>
      <c r="O2825" t="s">
        <v>27863</v>
      </c>
      <c r="P2825" t="s">
        <v>10681</v>
      </c>
      <c r="Q2825">
        <v>0</v>
      </c>
    </row>
    <row r="2826" spans="1:17" x14ac:dyDescent="0.25">
      <c r="A2826" t="s">
        <v>8079</v>
      </c>
      <c r="B2826" t="s">
        <v>27297</v>
      </c>
      <c r="C2826">
        <v>0</v>
      </c>
      <c r="D2826" t="s">
        <v>27859</v>
      </c>
      <c r="E2826" t="s">
        <v>27860</v>
      </c>
      <c r="F2826" t="s">
        <v>27861</v>
      </c>
      <c r="G2826" t="s">
        <v>27862</v>
      </c>
      <c r="H2826">
        <v>3</v>
      </c>
      <c r="I2826">
        <v>3</v>
      </c>
      <c r="J2826" t="s">
        <v>10683</v>
      </c>
      <c r="K2826" t="s">
        <v>10685</v>
      </c>
      <c r="L2826" t="s">
        <v>10761</v>
      </c>
      <c r="M2826" t="s">
        <v>10783</v>
      </c>
      <c r="N2826">
        <v>3</v>
      </c>
      <c r="O2826" t="s">
        <v>27863</v>
      </c>
      <c r="P2826" t="s">
        <v>10681</v>
      </c>
      <c r="Q2826">
        <v>0</v>
      </c>
    </row>
    <row r="2827" spans="1:17" x14ac:dyDescent="0.25">
      <c r="A2827" t="s">
        <v>8080</v>
      </c>
      <c r="B2827" t="s">
        <v>27298</v>
      </c>
      <c r="C2827">
        <v>0</v>
      </c>
      <c r="D2827" t="s">
        <v>27859</v>
      </c>
      <c r="E2827" t="s">
        <v>27860</v>
      </c>
      <c r="F2827" t="s">
        <v>27861</v>
      </c>
      <c r="G2827" t="s">
        <v>27862</v>
      </c>
      <c r="H2827">
        <v>1.5</v>
      </c>
      <c r="I2827">
        <v>0</v>
      </c>
      <c r="J2827" t="s">
        <v>10683</v>
      </c>
      <c r="K2827" t="s">
        <v>10685</v>
      </c>
      <c r="L2827" t="s">
        <v>27299</v>
      </c>
      <c r="M2827" t="s">
        <v>10709</v>
      </c>
      <c r="N2827">
        <v>6</v>
      </c>
      <c r="O2827" t="s">
        <v>27863</v>
      </c>
      <c r="P2827" t="s">
        <v>10681</v>
      </c>
      <c r="Q2827">
        <v>0</v>
      </c>
    </row>
    <row r="2828" spans="1:17" x14ac:dyDescent="0.25">
      <c r="A2828" t="s">
        <v>8082</v>
      </c>
      <c r="B2828" t="s">
        <v>27302</v>
      </c>
      <c r="C2828">
        <v>522</v>
      </c>
      <c r="D2828" t="s">
        <v>27859</v>
      </c>
      <c r="E2828" t="s">
        <v>27860</v>
      </c>
      <c r="F2828" t="s">
        <v>27861</v>
      </c>
      <c r="G2828" t="s">
        <v>27862</v>
      </c>
      <c r="H2828">
        <v>573</v>
      </c>
      <c r="I2828">
        <v>49</v>
      </c>
      <c r="J2828" t="s">
        <v>10683</v>
      </c>
      <c r="K2828" t="s">
        <v>10685</v>
      </c>
      <c r="L2828" t="s">
        <v>10761</v>
      </c>
      <c r="M2828" t="s">
        <v>10702</v>
      </c>
      <c r="N2828">
        <v>3</v>
      </c>
      <c r="O2828" t="s">
        <v>27863</v>
      </c>
      <c r="P2828" t="s">
        <v>10681</v>
      </c>
      <c r="Q2828">
        <v>0</v>
      </c>
    </row>
    <row r="2829" spans="1:17" x14ac:dyDescent="0.25">
      <c r="A2829" t="s">
        <v>8083</v>
      </c>
      <c r="B2829" t="s">
        <v>27303</v>
      </c>
      <c r="C2829">
        <v>261</v>
      </c>
      <c r="D2829" t="s">
        <v>27859</v>
      </c>
      <c r="E2829" t="s">
        <v>27860</v>
      </c>
      <c r="F2829" t="s">
        <v>27861</v>
      </c>
      <c r="G2829" t="s">
        <v>27862</v>
      </c>
      <c r="H2829">
        <v>288</v>
      </c>
      <c r="I2829">
        <v>27</v>
      </c>
      <c r="J2829" t="s">
        <v>10683</v>
      </c>
      <c r="K2829" t="s">
        <v>10685</v>
      </c>
      <c r="L2829" t="s">
        <v>10803</v>
      </c>
      <c r="M2829" t="s">
        <v>10783</v>
      </c>
      <c r="N2829">
        <v>3</v>
      </c>
      <c r="O2829" t="s">
        <v>27863</v>
      </c>
      <c r="P2829" t="s">
        <v>10681</v>
      </c>
      <c r="Q2829">
        <v>0</v>
      </c>
    </row>
    <row r="2830" spans="1:17" x14ac:dyDescent="0.25">
      <c r="A2830" t="s">
        <v>8084</v>
      </c>
      <c r="B2830" t="s">
        <v>27304</v>
      </c>
      <c r="C2830">
        <v>0.66666700000000001</v>
      </c>
      <c r="D2830" t="s">
        <v>27859</v>
      </c>
      <c r="E2830" t="s">
        <v>27860</v>
      </c>
      <c r="F2830" t="s">
        <v>27867</v>
      </c>
      <c r="G2830" t="s">
        <v>27867</v>
      </c>
      <c r="H2830">
        <v>0.66666700000000001</v>
      </c>
      <c r="I2830">
        <v>0</v>
      </c>
      <c r="J2830" t="s">
        <v>10683</v>
      </c>
      <c r="K2830" t="s">
        <v>10685</v>
      </c>
      <c r="L2830" t="s">
        <v>10803</v>
      </c>
      <c r="M2830" t="s">
        <v>10783</v>
      </c>
      <c r="N2830">
        <v>3</v>
      </c>
      <c r="O2830" t="s">
        <v>27863</v>
      </c>
      <c r="P2830" t="s">
        <v>10681</v>
      </c>
      <c r="Q2830">
        <v>0</v>
      </c>
    </row>
    <row r="2831" spans="1:17" x14ac:dyDescent="0.25">
      <c r="A2831" t="s">
        <v>8084</v>
      </c>
      <c r="B2831" t="s">
        <v>27304</v>
      </c>
      <c r="C2831">
        <v>109</v>
      </c>
      <c r="D2831" t="s">
        <v>27859</v>
      </c>
      <c r="E2831" t="s">
        <v>27860</v>
      </c>
      <c r="F2831" t="s">
        <v>27861</v>
      </c>
      <c r="G2831" t="s">
        <v>27862</v>
      </c>
      <c r="H2831">
        <v>124</v>
      </c>
      <c r="I2831">
        <v>15</v>
      </c>
      <c r="J2831" t="s">
        <v>10683</v>
      </c>
      <c r="K2831" t="s">
        <v>10685</v>
      </c>
      <c r="L2831" t="s">
        <v>10803</v>
      </c>
      <c r="M2831" t="s">
        <v>10783</v>
      </c>
      <c r="N2831">
        <v>3</v>
      </c>
      <c r="O2831" t="s">
        <v>27863</v>
      </c>
      <c r="P2831" t="s">
        <v>10681</v>
      </c>
      <c r="Q2831">
        <v>0</v>
      </c>
    </row>
    <row r="2832" spans="1:17" x14ac:dyDescent="0.25">
      <c r="A2832" t="s">
        <v>8330</v>
      </c>
      <c r="B2832" t="s">
        <v>27308</v>
      </c>
      <c r="C2832">
        <v>21</v>
      </c>
      <c r="D2832" t="s">
        <v>27859</v>
      </c>
      <c r="E2832" t="s">
        <v>27860</v>
      </c>
      <c r="F2832" t="s">
        <v>27861</v>
      </c>
      <c r="G2832" t="s">
        <v>27862</v>
      </c>
      <c r="H2832">
        <v>22</v>
      </c>
      <c r="I2832">
        <v>1</v>
      </c>
      <c r="J2832" t="s">
        <v>10683</v>
      </c>
      <c r="K2832" t="s">
        <v>10685</v>
      </c>
      <c r="L2832" t="s">
        <v>12796</v>
      </c>
      <c r="M2832" t="s">
        <v>10696</v>
      </c>
      <c r="N2832">
        <v>6</v>
      </c>
      <c r="O2832" t="s">
        <v>27863</v>
      </c>
      <c r="P2832" t="s">
        <v>10681</v>
      </c>
      <c r="Q2832">
        <v>0</v>
      </c>
    </row>
    <row r="2833" spans="1:17" x14ac:dyDescent="0.25">
      <c r="A2833" t="s">
        <v>8087</v>
      </c>
      <c r="B2833" t="s">
        <v>27309</v>
      </c>
      <c r="C2833">
        <v>54</v>
      </c>
      <c r="D2833" t="s">
        <v>27859</v>
      </c>
      <c r="E2833" t="s">
        <v>27860</v>
      </c>
      <c r="F2833" t="s">
        <v>27861</v>
      </c>
      <c r="G2833" t="s">
        <v>27862</v>
      </c>
      <c r="H2833">
        <v>54</v>
      </c>
      <c r="I2833">
        <v>0</v>
      </c>
      <c r="J2833" t="s">
        <v>10683</v>
      </c>
      <c r="K2833" t="s">
        <v>10685</v>
      </c>
      <c r="L2833" t="s">
        <v>12796</v>
      </c>
      <c r="M2833" t="s">
        <v>10696</v>
      </c>
      <c r="N2833">
        <v>6</v>
      </c>
      <c r="O2833" t="s">
        <v>27863</v>
      </c>
      <c r="P2833" t="s">
        <v>10681</v>
      </c>
      <c r="Q2833">
        <v>0</v>
      </c>
    </row>
    <row r="2834" spans="1:17" x14ac:dyDescent="0.25">
      <c r="A2834" t="s">
        <v>8088</v>
      </c>
      <c r="B2834" t="s">
        <v>27310</v>
      </c>
      <c r="C2834">
        <v>472</v>
      </c>
      <c r="D2834" t="s">
        <v>27859</v>
      </c>
      <c r="E2834" t="s">
        <v>27860</v>
      </c>
      <c r="F2834" t="s">
        <v>27861</v>
      </c>
      <c r="G2834" t="s">
        <v>27862</v>
      </c>
      <c r="H2834">
        <v>526</v>
      </c>
      <c r="I2834">
        <v>47</v>
      </c>
      <c r="J2834" t="s">
        <v>10683</v>
      </c>
      <c r="K2834" t="s">
        <v>10685</v>
      </c>
      <c r="L2834" t="s">
        <v>27201</v>
      </c>
      <c r="M2834" t="s">
        <v>10702</v>
      </c>
      <c r="N2834">
        <v>3</v>
      </c>
      <c r="O2834" t="s">
        <v>27863</v>
      </c>
      <c r="P2834" t="s">
        <v>10681</v>
      </c>
      <c r="Q2834">
        <v>0</v>
      </c>
    </row>
    <row r="2835" spans="1:17" x14ac:dyDescent="0.25">
      <c r="A2835" t="s">
        <v>8090</v>
      </c>
      <c r="B2835" t="s">
        <v>27312</v>
      </c>
      <c r="C2835">
        <v>157</v>
      </c>
      <c r="D2835" t="s">
        <v>27859</v>
      </c>
      <c r="E2835" t="s">
        <v>27860</v>
      </c>
      <c r="F2835" t="s">
        <v>27861</v>
      </c>
      <c r="G2835" t="s">
        <v>27862</v>
      </c>
      <c r="H2835">
        <v>191</v>
      </c>
      <c r="I2835">
        <v>33</v>
      </c>
      <c r="J2835" t="s">
        <v>10683</v>
      </c>
      <c r="K2835" t="s">
        <v>10685</v>
      </c>
      <c r="L2835" t="s">
        <v>10826</v>
      </c>
      <c r="M2835" t="s">
        <v>10709</v>
      </c>
      <c r="N2835">
        <v>3</v>
      </c>
      <c r="O2835" t="s">
        <v>27863</v>
      </c>
      <c r="P2835" t="s">
        <v>10681</v>
      </c>
      <c r="Q2835">
        <v>0</v>
      </c>
    </row>
    <row r="2836" spans="1:17" x14ac:dyDescent="0.25">
      <c r="A2836" t="s">
        <v>8092</v>
      </c>
      <c r="B2836" t="s">
        <v>27316</v>
      </c>
      <c r="C2836">
        <v>4</v>
      </c>
      <c r="D2836" t="s">
        <v>27859</v>
      </c>
      <c r="E2836" t="s">
        <v>27860</v>
      </c>
      <c r="F2836" t="s">
        <v>27872</v>
      </c>
      <c r="G2836" t="s">
        <v>27862</v>
      </c>
      <c r="H2836">
        <v>4</v>
      </c>
      <c r="I2836">
        <v>0</v>
      </c>
      <c r="J2836" t="s">
        <v>10683</v>
      </c>
      <c r="K2836" t="s">
        <v>10685</v>
      </c>
      <c r="L2836" t="s">
        <v>10761</v>
      </c>
      <c r="M2836" t="s">
        <v>10783</v>
      </c>
      <c r="N2836">
        <v>3</v>
      </c>
      <c r="O2836" t="s">
        <v>27863</v>
      </c>
      <c r="P2836" t="s">
        <v>10681</v>
      </c>
      <c r="Q2836">
        <v>0</v>
      </c>
    </row>
    <row r="2837" spans="1:17" x14ac:dyDescent="0.25">
      <c r="A2837" t="s">
        <v>8092</v>
      </c>
      <c r="B2837" t="s">
        <v>27316</v>
      </c>
      <c r="C2837">
        <v>433</v>
      </c>
      <c r="D2837" t="s">
        <v>27859</v>
      </c>
      <c r="E2837" t="s">
        <v>27860</v>
      </c>
      <c r="F2837" t="s">
        <v>27861</v>
      </c>
      <c r="G2837" t="s">
        <v>27862</v>
      </c>
      <c r="H2837">
        <v>449</v>
      </c>
      <c r="I2837">
        <v>16</v>
      </c>
      <c r="J2837" t="s">
        <v>10683</v>
      </c>
      <c r="K2837" t="s">
        <v>10685</v>
      </c>
      <c r="L2837" t="s">
        <v>10761</v>
      </c>
      <c r="M2837" t="s">
        <v>10783</v>
      </c>
      <c r="N2837">
        <v>3</v>
      </c>
      <c r="O2837" t="s">
        <v>27863</v>
      </c>
      <c r="P2837" t="s">
        <v>10681</v>
      </c>
      <c r="Q2837">
        <v>0</v>
      </c>
    </row>
    <row r="2838" spans="1:17" x14ac:dyDescent="0.25">
      <c r="A2838" t="s">
        <v>8094</v>
      </c>
      <c r="B2838" t="s">
        <v>27318</v>
      </c>
      <c r="C2838">
        <v>29</v>
      </c>
      <c r="D2838" t="s">
        <v>27859</v>
      </c>
      <c r="E2838" t="s">
        <v>27860</v>
      </c>
      <c r="F2838" t="s">
        <v>27864</v>
      </c>
      <c r="G2838" t="s">
        <v>27862</v>
      </c>
      <c r="H2838">
        <v>34</v>
      </c>
      <c r="I2838">
        <v>5</v>
      </c>
      <c r="J2838" t="s">
        <v>10683</v>
      </c>
      <c r="K2838" t="s">
        <v>10685</v>
      </c>
      <c r="L2838" t="s">
        <v>27319</v>
      </c>
      <c r="M2838" t="s">
        <v>12700</v>
      </c>
      <c r="N2838">
        <v>6</v>
      </c>
      <c r="O2838" t="s">
        <v>27863</v>
      </c>
      <c r="P2838" t="s">
        <v>10681</v>
      </c>
      <c r="Q2838">
        <v>0</v>
      </c>
    </row>
    <row r="2839" spans="1:17" x14ac:dyDescent="0.25">
      <c r="A2839" t="s">
        <v>8099</v>
      </c>
      <c r="B2839" t="s">
        <v>27325</v>
      </c>
      <c r="C2839">
        <v>104</v>
      </c>
      <c r="D2839" t="s">
        <v>27859</v>
      </c>
      <c r="E2839" t="s">
        <v>27860</v>
      </c>
      <c r="F2839" t="s">
        <v>27868</v>
      </c>
      <c r="G2839" t="s">
        <v>27862</v>
      </c>
      <c r="H2839">
        <v>104</v>
      </c>
      <c r="I2839">
        <v>0</v>
      </c>
      <c r="J2839" t="s">
        <v>12566</v>
      </c>
      <c r="K2839" t="s">
        <v>10685</v>
      </c>
      <c r="L2839" t="s">
        <v>27213</v>
      </c>
      <c r="M2839" t="s">
        <v>12700</v>
      </c>
      <c r="N2839">
        <v>1</v>
      </c>
      <c r="O2839" t="s">
        <v>27863</v>
      </c>
      <c r="P2839" t="s">
        <v>13217</v>
      </c>
      <c r="Q2839">
        <v>0</v>
      </c>
    </row>
    <row r="2840" spans="1:17" x14ac:dyDescent="0.25">
      <c r="A2840" t="s">
        <v>8099</v>
      </c>
      <c r="B2840" t="s">
        <v>27325</v>
      </c>
      <c r="C2840">
        <v>0</v>
      </c>
      <c r="D2840" t="s">
        <v>27859</v>
      </c>
      <c r="E2840" t="s">
        <v>27860</v>
      </c>
      <c r="F2840" t="s">
        <v>27869</v>
      </c>
      <c r="G2840" t="s">
        <v>27870</v>
      </c>
      <c r="H2840">
        <v>103</v>
      </c>
      <c r="I2840">
        <v>0</v>
      </c>
      <c r="J2840" t="s">
        <v>12566</v>
      </c>
      <c r="K2840" t="s">
        <v>10685</v>
      </c>
      <c r="L2840" t="s">
        <v>27213</v>
      </c>
      <c r="M2840" t="s">
        <v>12700</v>
      </c>
      <c r="N2840">
        <v>1</v>
      </c>
      <c r="O2840" t="s">
        <v>27863</v>
      </c>
      <c r="P2840" t="s">
        <v>13217</v>
      </c>
      <c r="Q2840">
        <v>0</v>
      </c>
    </row>
    <row r="2841" spans="1:17" x14ac:dyDescent="0.25">
      <c r="A2841" t="s">
        <v>8291</v>
      </c>
      <c r="B2841" t="s">
        <v>27326</v>
      </c>
      <c r="C2841">
        <v>208</v>
      </c>
      <c r="D2841" t="s">
        <v>27859</v>
      </c>
      <c r="E2841" t="s">
        <v>27860</v>
      </c>
      <c r="F2841" t="s">
        <v>27868</v>
      </c>
      <c r="G2841" t="s">
        <v>27862</v>
      </c>
      <c r="H2841">
        <v>208</v>
      </c>
      <c r="I2841">
        <v>0</v>
      </c>
      <c r="J2841" t="s">
        <v>12566</v>
      </c>
      <c r="K2841" t="s">
        <v>10685</v>
      </c>
      <c r="L2841" t="s">
        <v>27213</v>
      </c>
      <c r="M2841" t="s">
        <v>12700</v>
      </c>
      <c r="N2841">
        <v>1</v>
      </c>
      <c r="O2841" t="s">
        <v>27863</v>
      </c>
      <c r="P2841" t="s">
        <v>10681</v>
      </c>
      <c r="Q2841">
        <v>0</v>
      </c>
    </row>
    <row r="2842" spans="1:17" x14ac:dyDescent="0.25">
      <c r="A2842" t="s">
        <v>8101</v>
      </c>
      <c r="B2842" t="s">
        <v>27328</v>
      </c>
      <c r="C2842">
        <v>38</v>
      </c>
      <c r="D2842" t="s">
        <v>27859</v>
      </c>
      <c r="E2842" t="s">
        <v>27860</v>
      </c>
      <c r="F2842" t="s">
        <v>27861</v>
      </c>
      <c r="G2842" t="s">
        <v>27862</v>
      </c>
      <c r="H2842">
        <v>40</v>
      </c>
      <c r="I2842">
        <v>2</v>
      </c>
      <c r="J2842" t="s">
        <v>10683</v>
      </c>
      <c r="K2842" t="s">
        <v>10685</v>
      </c>
      <c r="L2842" t="s">
        <v>11359</v>
      </c>
      <c r="M2842" t="s">
        <v>10702</v>
      </c>
      <c r="N2842">
        <v>3</v>
      </c>
      <c r="O2842" t="s">
        <v>27863</v>
      </c>
      <c r="P2842" t="s">
        <v>10681</v>
      </c>
      <c r="Q2842">
        <v>0</v>
      </c>
    </row>
    <row r="2843" spans="1:17" x14ac:dyDescent="0.25">
      <c r="A2843" t="s">
        <v>8102</v>
      </c>
      <c r="B2843" t="s">
        <v>27329</v>
      </c>
      <c r="C2843">
        <v>4</v>
      </c>
      <c r="D2843" t="s">
        <v>27859</v>
      </c>
      <c r="E2843" t="s">
        <v>27860</v>
      </c>
      <c r="F2843" t="s">
        <v>27861</v>
      </c>
      <c r="G2843" t="s">
        <v>27862</v>
      </c>
      <c r="H2843">
        <v>24</v>
      </c>
      <c r="I2843">
        <v>19</v>
      </c>
      <c r="J2843" t="s">
        <v>10683</v>
      </c>
      <c r="K2843" t="s">
        <v>10685</v>
      </c>
      <c r="L2843" t="s">
        <v>10700</v>
      </c>
      <c r="M2843" t="s">
        <v>10702</v>
      </c>
      <c r="N2843">
        <v>6</v>
      </c>
      <c r="O2843" t="s">
        <v>27863</v>
      </c>
      <c r="P2843" t="s">
        <v>10681</v>
      </c>
      <c r="Q2843">
        <v>0</v>
      </c>
    </row>
    <row r="2844" spans="1:17" x14ac:dyDescent="0.25">
      <c r="A2844" t="s">
        <v>8103</v>
      </c>
      <c r="B2844" t="s">
        <v>27330</v>
      </c>
      <c r="C2844">
        <v>0</v>
      </c>
      <c r="D2844" t="s">
        <v>27859</v>
      </c>
      <c r="E2844" t="s">
        <v>27860</v>
      </c>
      <c r="F2844" t="s">
        <v>27869</v>
      </c>
      <c r="G2844" t="s">
        <v>27870</v>
      </c>
      <c r="H2844">
        <v>60</v>
      </c>
      <c r="I2844">
        <v>0</v>
      </c>
      <c r="J2844" t="s">
        <v>10683</v>
      </c>
      <c r="K2844" t="s">
        <v>10836</v>
      </c>
      <c r="L2844" t="s">
        <v>10700</v>
      </c>
      <c r="M2844" t="s">
        <v>10702</v>
      </c>
      <c r="N2844">
        <v>6</v>
      </c>
      <c r="O2844" t="s">
        <v>27863</v>
      </c>
      <c r="P2844" t="s">
        <v>10751</v>
      </c>
      <c r="Q2844">
        <v>0</v>
      </c>
    </row>
    <row r="2845" spans="1:17" x14ac:dyDescent="0.25">
      <c r="A2845" t="s">
        <v>8104</v>
      </c>
      <c r="B2845" t="s">
        <v>27331</v>
      </c>
      <c r="C2845">
        <v>143</v>
      </c>
      <c r="D2845" t="s">
        <v>27859</v>
      </c>
      <c r="E2845" t="s">
        <v>27860</v>
      </c>
      <c r="F2845" t="s">
        <v>27861</v>
      </c>
      <c r="G2845" t="s">
        <v>27862</v>
      </c>
      <c r="H2845">
        <v>176</v>
      </c>
      <c r="I2845">
        <v>27</v>
      </c>
      <c r="J2845" t="s">
        <v>10683</v>
      </c>
      <c r="K2845" t="s">
        <v>10685</v>
      </c>
      <c r="L2845" t="s">
        <v>10732</v>
      </c>
      <c r="M2845" t="s">
        <v>10688</v>
      </c>
      <c r="N2845">
        <v>4</v>
      </c>
      <c r="O2845" t="s">
        <v>27863</v>
      </c>
      <c r="P2845" t="s">
        <v>10681</v>
      </c>
      <c r="Q2845">
        <v>0</v>
      </c>
    </row>
    <row r="2846" spans="1:17" x14ac:dyDescent="0.25">
      <c r="A2846" t="s">
        <v>8105</v>
      </c>
      <c r="B2846" t="s">
        <v>27332</v>
      </c>
      <c r="C2846">
        <v>270</v>
      </c>
      <c r="D2846" t="s">
        <v>27859</v>
      </c>
      <c r="E2846" t="s">
        <v>27860</v>
      </c>
      <c r="F2846" t="s">
        <v>27861</v>
      </c>
      <c r="G2846" t="s">
        <v>27862</v>
      </c>
      <c r="H2846">
        <v>280</v>
      </c>
      <c r="I2846">
        <v>10</v>
      </c>
      <c r="J2846" t="s">
        <v>10683</v>
      </c>
      <c r="K2846" t="s">
        <v>10685</v>
      </c>
      <c r="L2846" t="s">
        <v>10826</v>
      </c>
      <c r="M2846" t="s">
        <v>10709</v>
      </c>
      <c r="N2846">
        <v>6</v>
      </c>
      <c r="O2846" t="s">
        <v>27863</v>
      </c>
      <c r="P2846" t="s">
        <v>10681</v>
      </c>
      <c r="Q2846">
        <v>0</v>
      </c>
    </row>
    <row r="2847" spans="1:17" x14ac:dyDescent="0.25">
      <c r="A2847" t="s">
        <v>8106</v>
      </c>
      <c r="B2847" t="s">
        <v>27333</v>
      </c>
      <c r="C2847">
        <v>551</v>
      </c>
      <c r="D2847" t="s">
        <v>27859</v>
      </c>
      <c r="E2847" t="s">
        <v>27860</v>
      </c>
      <c r="F2847" t="s">
        <v>27861</v>
      </c>
      <c r="G2847" t="s">
        <v>27862</v>
      </c>
      <c r="H2847">
        <v>551</v>
      </c>
      <c r="I2847">
        <v>0</v>
      </c>
      <c r="J2847" t="s">
        <v>10683</v>
      </c>
      <c r="K2847" t="s">
        <v>10685</v>
      </c>
      <c r="L2847" t="s">
        <v>10826</v>
      </c>
      <c r="M2847" t="s">
        <v>10709</v>
      </c>
      <c r="N2847">
        <v>6</v>
      </c>
      <c r="O2847" t="s">
        <v>27863</v>
      </c>
      <c r="P2847" t="s">
        <v>10681</v>
      </c>
      <c r="Q2847">
        <v>0</v>
      </c>
    </row>
    <row r="2848" spans="1:17" x14ac:dyDescent="0.25">
      <c r="A2848" t="s">
        <v>8107</v>
      </c>
      <c r="B2848" t="s">
        <v>27334</v>
      </c>
      <c r="C2848">
        <v>1706</v>
      </c>
      <c r="D2848" t="s">
        <v>27859</v>
      </c>
      <c r="E2848" t="s">
        <v>27860</v>
      </c>
      <c r="F2848" t="s">
        <v>27872</v>
      </c>
      <c r="G2848" t="s">
        <v>27862</v>
      </c>
      <c r="H2848">
        <v>1706</v>
      </c>
      <c r="I2848">
        <v>0</v>
      </c>
      <c r="J2848" t="s">
        <v>10683</v>
      </c>
      <c r="K2848" t="s">
        <v>10685</v>
      </c>
      <c r="L2848" t="s">
        <v>27213</v>
      </c>
      <c r="M2848" t="s">
        <v>12700</v>
      </c>
      <c r="N2848">
        <v>3</v>
      </c>
      <c r="O2848" t="s">
        <v>27863</v>
      </c>
      <c r="P2848" t="s">
        <v>10681</v>
      </c>
      <c r="Q2848">
        <v>0</v>
      </c>
    </row>
    <row r="2849" spans="1:17" x14ac:dyDescent="0.25">
      <c r="A2849" t="s">
        <v>8107</v>
      </c>
      <c r="B2849" t="s">
        <v>27334</v>
      </c>
      <c r="C2849">
        <v>582</v>
      </c>
      <c r="D2849" t="s">
        <v>27859</v>
      </c>
      <c r="E2849" t="s">
        <v>27860</v>
      </c>
      <c r="F2849" t="s">
        <v>27864</v>
      </c>
      <c r="G2849" t="s">
        <v>27862</v>
      </c>
      <c r="H2849">
        <v>598</v>
      </c>
      <c r="I2849">
        <v>16</v>
      </c>
      <c r="J2849" t="s">
        <v>10683</v>
      </c>
      <c r="K2849" t="s">
        <v>10685</v>
      </c>
      <c r="L2849" t="s">
        <v>27213</v>
      </c>
      <c r="M2849" t="s">
        <v>12700</v>
      </c>
      <c r="N2849">
        <v>3</v>
      </c>
      <c r="O2849" t="s">
        <v>27863</v>
      </c>
      <c r="P2849" t="s">
        <v>10681</v>
      </c>
      <c r="Q2849">
        <v>0</v>
      </c>
    </row>
    <row r="2850" spans="1:17" x14ac:dyDescent="0.25">
      <c r="A2850" t="s">
        <v>8108</v>
      </c>
      <c r="B2850" t="s">
        <v>27335</v>
      </c>
      <c r="C2850">
        <v>0</v>
      </c>
      <c r="D2850" t="s">
        <v>27859</v>
      </c>
      <c r="E2850" t="s">
        <v>27860</v>
      </c>
      <c r="F2850" t="s">
        <v>27861</v>
      </c>
      <c r="G2850" t="s">
        <v>27862</v>
      </c>
      <c r="H2850">
        <v>36</v>
      </c>
      <c r="I2850">
        <v>35</v>
      </c>
      <c r="J2850" t="s">
        <v>10683</v>
      </c>
      <c r="K2850" t="s">
        <v>10685</v>
      </c>
      <c r="L2850" t="s">
        <v>27213</v>
      </c>
      <c r="M2850" t="s">
        <v>12700</v>
      </c>
      <c r="N2850">
        <v>6</v>
      </c>
      <c r="O2850" t="s">
        <v>27863</v>
      </c>
      <c r="P2850" t="s">
        <v>10681</v>
      </c>
      <c r="Q2850">
        <v>0</v>
      </c>
    </row>
    <row r="2851" spans="1:17" x14ac:dyDescent="0.25">
      <c r="A2851" t="s">
        <v>8108</v>
      </c>
      <c r="B2851" t="s">
        <v>27335</v>
      </c>
      <c r="C2851">
        <v>15</v>
      </c>
      <c r="D2851" t="s">
        <v>27859</v>
      </c>
      <c r="E2851" t="s">
        <v>27860</v>
      </c>
      <c r="F2851" t="s">
        <v>27868</v>
      </c>
      <c r="G2851" t="s">
        <v>27862</v>
      </c>
      <c r="H2851">
        <v>49</v>
      </c>
      <c r="I2851">
        <v>19</v>
      </c>
      <c r="J2851" t="s">
        <v>10683</v>
      </c>
      <c r="K2851" t="s">
        <v>10685</v>
      </c>
      <c r="L2851" t="s">
        <v>27213</v>
      </c>
      <c r="M2851" t="s">
        <v>12700</v>
      </c>
      <c r="N2851">
        <v>6</v>
      </c>
      <c r="O2851" t="s">
        <v>27863</v>
      </c>
      <c r="P2851" t="s">
        <v>10681</v>
      </c>
      <c r="Q2851">
        <v>0</v>
      </c>
    </row>
    <row r="2852" spans="1:17" x14ac:dyDescent="0.25">
      <c r="A2852" t="s">
        <v>8109</v>
      </c>
      <c r="B2852" t="s">
        <v>27336</v>
      </c>
      <c r="C2852">
        <v>226</v>
      </c>
      <c r="D2852" t="s">
        <v>27859</v>
      </c>
      <c r="E2852" t="s">
        <v>27860</v>
      </c>
      <c r="F2852" t="s">
        <v>27868</v>
      </c>
      <c r="G2852" t="s">
        <v>27862</v>
      </c>
      <c r="H2852">
        <v>230</v>
      </c>
      <c r="I2852">
        <v>4</v>
      </c>
      <c r="J2852" t="s">
        <v>12566</v>
      </c>
      <c r="K2852" t="s">
        <v>10685</v>
      </c>
      <c r="L2852" t="s">
        <v>27213</v>
      </c>
      <c r="M2852" t="s">
        <v>12700</v>
      </c>
      <c r="N2852">
        <v>1</v>
      </c>
      <c r="O2852" t="s">
        <v>27863</v>
      </c>
      <c r="P2852" t="s">
        <v>10681</v>
      </c>
      <c r="Q2852">
        <v>0</v>
      </c>
    </row>
    <row r="2853" spans="1:17" x14ac:dyDescent="0.25">
      <c r="A2853" t="s">
        <v>8110</v>
      </c>
      <c r="B2853" t="s">
        <v>27337</v>
      </c>
      <c r="C2853">
        <v>0</v>
      </c>
      <c r="D2853" t="s">
        <v>27859</v>
      </c>
      <c r="E2853" t="s">
        <v>27860</v>
      </c>
      <c r="F2853" t="s">
        <v>27869</v>
      </c>
      <c r="G2853" t="s">
        <v>27870</v>
      </c>
      <c r="H2853">
        <v>249</v>
      </c>
      <c r="I2853">
        <v>0</v>
      </c>
      <c r="J2853" t="s">
        <v>10683</v>
      </c>
      <c r="K2853" t="s">
        <v>10753</v>
      </c>
      <c r="L2853" t="s">
        <v>27299</v>
      </c>
      <c r="M2853" t="s">
        <v>10709</v>
      </c>
      <c r="N2853">
        <v>3</v>
      </c>
      <c r="O2853" t="s">
        <v>27863</v>
      </c>
      <c r="P2853" t="s">
        <v>10751</v>
      </c>
      <c r="Q2853">
        <v>0</v>
      </c>
    </row>
    <row r="2854" spans="1:17" x14ac:dyDescent="0.25">
      <c r="A2854" t="s">
        <v>8111</v>
      </c>
      <c r="B2854" t="s">
        <v>27338</v>
      </c>
      <c r="C2854">
        <v>416</v>
      </c>
      <c r="D2854" t="s">
        <v>27859</v>
      </c>
      <c r="E2854" t="s">
        <v>27860</v>
      </c>
      <c r="F2854" t="s">
        <v>27872</v>
      </c>
      <c r="G2854" t="s">
        <v>27862</v>
      </c>
      <c r="H2854">
        <v>416</v>
      </c>
      <c r="I2854">
        <v>0</v>
      </c>
      <c r="J2854" t="s">
        <v>10683</v>
      </c>
      <c r="K2854" t="s">
        <v>10685</v>
      </c>
      <c r="L2854" t="s">
        <v>27201</v>
      </c>
      <c r="M2854" t="s">
        <v>10702</v>
      </c>
      <c r="N2854">
        <v>3</v>
      </c>
      <c r="O2854" t="s">
        <v>27863</v>
      </c>
      <c r="P2854" t="s">
        <v>10681</v>
      </c>
      <c r="Q2854">
        <v>0</v>
      </c>
    </row>
    <row r="2855" spans="1:17" x14ac:dyDescent="0.25">
      <c r="A2855" t="s">
        <v>8111</v>
      </c>
      <c r="B2855" t="s">
        <v>27338</v>
      </c>
      <c r="C2855">
        <v>75</v>
      </c>
      <c r="D2855" t="s">
        <v>27859</v>
      </c>
      <c r="E2855" t="s">
        <v>27860</v>
      </c>
      <c r="F2855" t="s">
        <v>27861</v>
      </c>
      <c r="G2855" t="s">
        <v>27862</v>
      </c>
      <c r="H2855">
        <v>104</v>
      </c>
      <c r="I2855">
        <v>29</v>
      </c>
      <c r="J2855" t="s">
        <v>10683</v>
      </c>
      <c r="K2855" t="s">
        <v>10685</v>
      </c>
      <c r="L2855" t="s">
        <v>27201</v>
      </c>
      <c r="M2855" t="s">
        <v>10702</v>
      </c>
      <c r="N2855">
        <v>3</v>
      </c>
      <c r="O2855" t="s">
        <v>27863</v>
      </c>
      <c r="P2855" t="s">
        <v>10681</v>
      </c>
      <c r="Q2855">
        <v>0</v>
      </c>
    </row>
    <row r="2856" spans="1:17" x14ac:dyDescent="0.25">
      <c r="A2856" t="s">
        <v>8112</v>
      </c>
      <c r="B2856" t="s">
        <v>27339</v>
      </c>
      <c r="C2856">
        <v>0</v>
      </c>
      <c r="D2856" t="s">
        <v>27859</v>
      </c>
      <c r="E2856" t="s">
        <v>27860</v>
      </c>
      <c r="F2856" t="s">
        <v>27861</v>
      </c>
      <c r="G2856" t="s">
        <v>27862</v>
      </c>
      <c r="H2856">
        <v>10</v>
      </c>
      <c r="I2856">
        <v>10</v>
      </c>
      <c r="J2856" t="s">
        <v>10683</v>
      </c>
      <c r="K2856" t="s">
        <v>10685</v>
      </c>
      <c r="L2856" t="s">
        <v>10761</v>
      </c>
      <c r="M2856" t="s">
        <v>10783</v>
      </c>
      <c r="N2856">
        <v>6</v>
      </c>
      <c r="O2856" t="s">
        <v>27863</v>
      </c>
      <c r="P2856" t="s">
        <v>10681</v>
      </c>
      <c r="Q2856">
        <v>0</v>
      </c>
    </row>
    <row r="2857" spans="1:17" x14ac:dyDescent="0.25">
      <c r="A2857" t="s">
        <v>8114</v>
      </c>
      <c r="B2857" t="s">
        <v>27341</v>
      </c>
      <c r="C2857">
        <v>0</v>
      </c>
      <c r="D2857" t="s">
        <v>27859</v>
      </c>
      <c r="E2857" t="s">
        <v>27860</v>
      </c>
      <c r="F2857" t="s">
        <v>27861</v>
      </c>
      <c r="G2857" t="s">
        <v>27862</v>
      </c>
      <c r="H2857">
        <v>1</v>
      </c>
      <c r="I2857">
        <v>0</v>
      </c>
      <c r="J2857" t="s">
        <v>10683</v>
      </c>
      <c r="K2857" t="s">
        <v>10685</v>
      </c>
      <c r="L2857" t="s">
        <v>10686</v>
      </c>
      <c r="M2857" t="s">
        <v>10688</v>
      </c>
      <c r="N2857">
        <v>3</v>
      </c>
      <c r="O2857" t="s">
        <v>27863</v>
      </c>
      <c r="P2857" t="s">
        <v>10681</v>
      </c>
      <c r="Q2857">
        <v>0</v>
      </c>
    </row>
    <row r="2858" spans="1:17" x14ac:dyDescent="0.25">
      <c r="A2858" t="s">
        <v>8115</v>
      </c>
      <c r="B2858" t="s">
        <v>27342</v>
      </c>
      <c r="C2858">
        <v>0</v>
      </c>
      <c r="D2858" t="s">
        <v>27859</v>
      </c>
      <c r="E2858" t="s">
        <v>27860</v>
      </c>
      <c r="F2858" t="s">
        <v>27871</v>
      </c>
      <c r="G2858" t="s">
        <v>27862</v>
      </c>
      <c r="H2858">
        <v>12</v>
      </c>
      <c r="I2858">
        <v>12</v>
      </c>
      <c r="J2858" t="s">
        <v>10683</v>
      </c>
      <c r="K2858" t="s">
        <v>10685</v>
      </c>
      <c r="L2858" t="s">
        <v>10826</v>
      </c>
      <c r="M2858" t="s">
        <v>10709</v>
      </c>
      <c r="N2858">
        <v>2</v>
      </c>
      <c r="O2858" t="s">
        <v>27863</v>
      </c>
      <c r="P2858" t="s">
        <v>10681</v>
      </c>
      <c r="Q2858">
        <v>0</v>
      </c>
    </row>
    <row r="2859" spans="1:17" x14ac:dyDescent="0.25">
      <c r="A2859" t="s">
        <v>8116</v>
      </c>
      <c r="B2859" t="s">
        <v>27343</v>
      </c>
      <c r="C2859">
        <v>1</v>
      </c>
      <c r="D2859" t="s">
        <v>27859</v>
      </c>
      <c r="E2859" t="s">
        <v>27860</v>
      </c>
      <c r="F2859" t="s">
        <v>27867</v>
      </c>
      <c r="G2859" t="s">
        <v>27867</v>
      </c>
      <c r="H2859">
        <v>1</v>
      </c>
      <c r="I2859">
        <v>0</v>
      </c>
      <c r="J2859" t="s">
        <v>10683</v>
      </c>
      <c r="K2859" t="s">
        <v>10685</v>
      </c>
      <c r="L2859" t="s">
        <v>10826</v>
      </c>
      <c r="M2859" t="s">
        <v>10709</v>
      </c>
      <c r="N2859">
        <v>3</v>
      </c>
      <c r="O2859" t="s">
        <v>27863</v>
      </c>
      <c r="P2859" t="s">
        <v>10681</v>
      </c>
      <c r="Q2859">
        <v>0</v>
      </c>
    </row>
    <row r="2860" spans="1:17" x14ac:dyDescent="0.25">
      <c r="A2860" t="s">
        <v>8116</v>
      </c>
      <c r="B2860" t="s">
        <v>27343</v>
      </c>
      <c r="C2860">
        <v>64</v>
      </c>
      <c r="D2860" t="s">
        <v>27859</v>
      </c>
      <c r="E2860" t="s">
        <v>27860</v>
      </c>
      <c r="F2860" t="s">
        <v>27861</v>
      </c>
      <c r="G2860" t="s">
        <v>27862</v>
      </c>
      <c r="H2860">
        <v>312</v>
      </c>
      <c r="I2860">
        <v>245</v>
      </c>
      <c r="J2860" t="s">
        <v>10683</v>
      </c>
      <c r="K2860" t="s">
        <v>10685</v>
      </c>
      <c r="L2860" t="s">
        <v>10826</v>
      </c>
      <c r="M2860" t="s">
        <v>10709</v>
      </c>
      <c r="N2860">
        <v>3</v>
      </c>
      <c r="O2860" t="s">
        <v>27863</v>
      </c>
      <c r="P2860" t="s">
        <v>10681</v>
      </c>
      <c r="Q2860">
        <v>0</v>
      </c>
    </row>
    <row r="2861" spans="1:17" x14ac:dyDescent="0.25">
      <c r="A2861" t="s">
        <v>8117</v>
      </c>
      <c r="B2861" t="s">
        <v>27344</v>
      </c>
      <c r="C2861">
        <v>15</v>
      </c>
      <c r="D2861" t="s">
        <v>27859</v>
      </c>
      <c r="E2861" t="s">
        <v>27860</v>
      </c>
      <c r="F2861" t="s">
        <v>27865</v>
      </c>
      <c r="G2861" t="s">
        <v>27862</v>
      </c>
      <c r="H2861">
        <v>16</v>
      </c>
      <c r="I2861">
        <v>1</v>
      </c>
      <c r="J2861" t="s">
        <v>10683</v>
      </c>
      <c r="K2861" t="s">
        <v>10685</v>
      </c>
      <c r="L2861" t="s">
        <v>16029</v>
      </c>
      <c r="M2861" t="s">
        <v>10688</v>
      </c>
      <c r="N2861">
        <v>3</v>
      </c>
      <c r="O2861" t="s">
        <v>27863</v>
      </c>
      <c r="P2861" t="s">
        <v>10681</v>
      </c>
      <c r="Q2861">
        <v>0</v>
      </c>
    </row>
    <row r="2862" spans="1:17" x14ac:dyDescent="0.25">
      <c r="A2862" t="s">
        <v>8118</v>
      </c>
      <c r="B2862" t="s">
        <v>27345</v>
      </c>
      <c r="C2862">
        <v>0.33333299999999999</v>
      </c>
      <c r="D2862" t="s">
        <v>27859</v>
      </c>
      <c r="E2862" t="s">
        <v>27860</v>
      </c>
      <c r="F2862" t="s">
        <v>27867</v>
      </c>
      <c r="G2862" t="s">
        <v>27867</v>
      </c>
      <c r="H2862">
        <v>0.33333299999999999</v>
      </c>
      <c r="I2862">
        <v>0</v>
      </c>
      <c r="J2862" t="s">
        <v>10683</v>
      </c>
      <c r="K2862" t="s">
        <v>10685</v>
      </c>
      <c r="L2862" t="s">
        <v>27346</v>
      </c>
      <c r="M2862" t="s">
        <v>10709</v>
      </c>
      <c r="N2862">
        <v>3</v>
      </c>
      <c r="O2862" t="s">
        <v>27863</v>
      </c>
      <c r="P2862" t="s">
        <v>10681</v>
      </c>
      <c r="Q2862">
        <v>0</v>
      </c>
    </row>
    <row r="2863" spans="1:17" x14ac:dyDescent="0.25">
      <c r="A2863" t="s">
        <v>8118</v>
      </c>
      <c r="B2863" t="s">
        <v>27345</v>
      </c>
      <c r="C2863">
        <v>0</v>
      </c>
      <c r="D2863" t="s">
        <v>27859</v>
      </c>
      <c r="E2863" t="s">
        <v>27860</v>
      </c>
      <c r="F2863" t="s">
        <v>27861</v>
      </c>
      <c r="G2863" t="s">
        <v>27862</v>
      </c>
      <c r="H2863">
        <v>20.666667</v>
      </c>
      <c r="I2863">
        <v>20</v>
      </c>
      <c r="J2863" t="s">
        <v>10683</v>
      </c>
      <c r="K2863" t="s">
        <v>10685</v>
      </c>
      <c r="L2863" t="s">
        <v>27346</v>
      </c>
      <c r="M2863" t="s">
        <v>10709</v>
      </c>
      <c r="N2863">
        <v>3</v>
      </c>
      <c r="O2863" t="s">
        <v>27863</v>
      </c>
      <c r="P2863" t="s">
        <v>10681</v>
      </c>
      <c r="Q2863">
        <v>0</v>
      </c>
    </row>
    <row r="2864" spans="1:17" x14ac:dyDescent="0.25">
      <c r="A2864" t="s">
        <v>8119</v>
      </c>
      <c r="B2864" t="s">
        <v>27348</v>
      </c>
      <c r="C2864">
        <v>0</v>
      </c>
      <c r="D2864" t="s">
        <v>27859</v>
      </c>
      <c r="E2864" t="s">
        <v>27860</v>
      </c>
      <c r="F2864" t="s">
        <v>27861</v>
      </c>
      <c r="G2864" t="s">
        <v>27862</v>
      </c>
      <c r="H2864">
        <v>29</v>
      </c>
      <c r="I2864">
        <v>25</v>
      </c>
      <c r="J2864" t="s">
        <v>10683</v>
      </c>
      <c r="K2864" t="s">
        <v>10685</v>
      </c>
      <c r="L2864" t="s">
        <v>27346</v>
      </c>
      <c r="M2864" t="s">
        <v>10709</v>
      </c>
      <c r="N2864">
        <v>3</v>
      </c>
      <c r="O2864" t="s">
        <v>27863</v>
      </c>
      <c r="P2864" t="s">
        <v>10681</v>
      </c>
      <c r="Q2864">
        <v>0</v>
      </c>
    </row>
    <row r="2865" spans="1:17" x14ac:dyDescent="0.25">
      <c r="A2865" t="s">
        <v>8120</v>
      </c>
      <c r="B2865" t="s">
        <v>27349</v>
      </c>
      <c r="C2865">
        <v>152</v>
      </c>
      <c r="D2865" t="s">
        <v>27859</v>
      </c>
      <c r="E2865" t="s">
        <v>27860</v>
      </c>
      <c r="F2865" t="s">
        <v>27861</v>
      </c>
      <c r="G2865" t="s">
        <v>27862</v>
      </c>
      <c r="H2865">
        <v>166</v>
      </c>
      <c r="I2865">
        <v>14</v>
      </c>
      <c r="J2865" t="s">
        <v>10683</v>
      </c>
      <c r="K2865" t="s">
        <v>10685</v>
      </c>
      <c r="L2865" t="s">
        <v>10826</v>
      </c>
      <c r="M2865" t="s">
        <v>10709</v>
      </c>
      <c r="N2865">
        <v>6</v>
      </c>
      <c r="O2865" t="s">
        <v>27863</v>
      </c>
      <c r="P2865" t="s">
        <v>10681</v>
      </c>
      <c r="Q2865">
        <v>0</v>
      </c>
    </row>
    <row r="2866" spans="1:17" x14ac:dyDescent="0.25">
      <c r="A2866" t="s">
        <v>8121</v>
      </c>
      <c r="B2866" t="s">
        <v>27350</v>
      </c>
      <c r="C2866">
        <v>151</v>
      </c>
      <c r="D2866" t="s">
        <v>27859</v>
      </c>
      <c r="E2866" t="s">
        <v>27860</v>
      </c>
      <c r="F2866" t="s">
        <v>27861</v>
      </c>
      <c r="G2866" t="s">
        <v>27862</v>
      </c>
      <c r="H2866">
        <v>154</v>
      </c>
      <c r="I2866">
        <v>2</v>
      </c>
      <c r="J2866" t="s">
        <v>10683</v>
      </c>
      <c r="K2866" t="s">
        <v>10685</v>
      </c>
      <c r="L2866" t="s">
        <v>10826</v>
      </c>
      <c r="M2866" t="s">
        <v>10709</v>
      </c>
      <c r="N2866">
        <v>6</v>
      </c>
      <c r="O2866" t="s">
        <v>27863</v>
      </c>
      <c r="P2866" t="s">
        <v>10681</v>
      </c>
      <c r="Q2866">
        <v>0</v>
      </c>
    </row>
    <row r="2867" spans="1:17" x14ac:dyDescent="0.25">
      <c r="A2867" t="s">
        <v>8122</v>
      </c>
      <c r="B2867" t="s">
        <v>27351</v>
      </c>
      <c r="C2867">
        <v>144</v>
      </c>
      <c r="D2867" t="s">
        <v>27859</v>
      </c>
      <c r="E2867" t="s">
        <v>27860</v>
      </c>
      <c r="F2867" t="s">
        <v>27861</v>
      </c>
      <c r="G2867" t="s">
        <v>27862</v>
      </c>
      <c r="H2867">
        <v>144</v>
      </c>
      <c r="I2867">
        <v>0</v>
      </c>
      <c r="J2867" t="s">
        <v>10683</v>
      </c>
      <c r="K2867" t="s">
        <v>10685</v>
      </c>
      <c r="L2867" t="s">
        <v>10826</v>
      </c>
      <c r="M2867" t="s">
        <v>10709</v>
      </c>
      <c r="N2867">
        <v>6</v>
      </c>
      <c r="O2867" t="s">
        <v>27863</v>
      </c>
      <c r="P2867" t="s">
        <v>10681</v>
      </c>
      <c r="Q2867">
        <v>0</v>
      </c>
    </row>
    <row r="2868" spans="1:17" x14ac:dyDescent="0.25">
      <c r="A2868" t="s">
        <v>8123</v>
      </c>
      <c r="B2868" t="s">
        <v>27352</v>
      </c>
      <c r="C2868">
        <v>236</v>
      </c>
      <c r="D2868" t="s">
        <v>27859</v>
      </c>
      <c r="E2868" t="s">
        <v>27860</v>
      </c>
      <c r="F2868" t="s">
        <v>27861</v>
      </c>
      <c r="G2868" t="s">
        <v>27862</v>
      </c>
      <c r="H2868">
        <v>244</v>
      </c>
      <c r="I2868">
        <v>8</v>
      </c>
      <c r="J2868" t="s">
        <v>10683</v>
      </c>
      <c r="K2868" t="s">
        <v>10685</v>
      </c>
      <c r="L2868" t="s">
        <v>10826</v>
      </c>
      <c r="M2868" t="s">
        <v>10709</v>
      </c>
      <c r="N2868">
        <v>6</v>
      </c>
      <c r="O2868" t="s">
        <v>27863</v>
      </c>
      <c r="P2868" t="s">
        <v>10681</v>
      </c>
      <c r="Q2868">
        <v>0</v>
      </c>
    </row>
    <row r="2869" spans="1:17" x14ac:dyDescent="0.25">
      <c r="A2869" t="s">
        <v>8124</v>
      </c>
      <c r="B2869" t="s">
        <v>27353</v>
      </c>
      <c r="C2869">
        <v>0</v>
      </c>
      <c r="D2869" t="s">
        <v>27859</v>
      </c>
      <c r="E2869" t="s">
        <v>27860</v>
      </c>
      <c r="F2869" t="s">
        <v>27861</v>
      </c>
      <c r="G2869" t="s">
        <v>27862</v>
      </c>
      <c r="H2869">
        <v>7</v>
      </c>
      <c r="I2869">
        <v>7</v>
      </c>
      <c r="J2869" t="s">
        <v>10683</v>
      </c>
      <c r="K2869" t="s">
        <v>10685</v>
      </c>
      <c r="L2869" t="s">
        <v>10826</v>
      </c>
      <c r="M2869" t="s">
        <v>10709</v>
      </c>
      <c r="N2869">
        <v>3</v>
      </c>
      <c r="O2869" t="s">
        <v>27863</v>
      </c>
      <c r="P2869" t="s">
        <v>10681</v>
      </c>
      <c r="Q2869">
        <v>0</v>
      </c>
    </row>
    <row r="2870" spans="1:17" x14ac:dyDescent="0.25">
      <c r="A2870" t="s">
        <v>10540</v>
      </c>
      <c r="B2870" t="s">
        <v>27355</v>
      </c>
      <c r="C2870">
        <v>65</v>
      </c>
      <c r="D2870" t="s">
        <v>27859</v>
      </c>
      <c r="E2870" t="s">
        <v>27860</v>
      </c>
      <c r="F2870" t="s">
        <v>27861</v>
      </c>
      <c r="G2870" t="s">
        <v>27862</v>
      </c>
      <c r="H2870">
        <v>73</v>
      </c>
      <c r="I2870">
        <v>8</v>
      </c>
      <c r="J2870" t="s">
        <v>10683</v>
      </c>
      <c r="K2870" t="s">
        <v>10685</v>
      </c>
      <c r="L2870" t="s">
        <v>10826</v>
      </c>
      <c r="M2870" t="s">
        <v>10709</v>
      </c>
      <c r="N2870">
        <v>6</v>
      </c>
      <c r="O2870" t="s">
        <v>27863</v>
      </c>
      <c r="P2870" t="s">
        <v>10681</v>
      </c>
      <c r="Q2870">
        <v>0</v>
      </c>
    </row>
    <row r="2871" spans="1:17" x14ac:dyDescent="0.25">
      <c r="A2871" t="s">
        <v>8126</v>
      </c>
      <c r="B2871" t="s">
        <v>27356</v>
      </c>
      <c r="C2871">
        <v>673</v>
      </c>
      <c r="D2871" t="s">
        <v>27859</v>
      </c>
      <c r="E2871" t="s">
        <v>27860</v>
      </c>
      <c r="F2871" t="s">
        <v>27861</v>
      </c>
      <c r="G2871" t="s">
        <v>27862</v>
      </c>
      <c r="H2871">
        <v>679</v>
      </c>
      <c r="I2871">
        <v>6</v>
      </c>
      <c r="J2871" t="s">
        <v>10683</v>
      </c>
      <c r="K2871" t="s">
        <v>10685</v>
      </c>
      <c r="L2871" t="s">
        <v>10826</v>
      </c>
      <c r="M2871" t="s">
        <v>10709</v>
      </c>
      <c r="N2871">
        <v>6</v>
      </c>
      <c r="O2871" t="s">
        <v>27863</v>
      </c>
      <c r="P2871" t="s">
        <v>10681</v>
      </c>
      <c r="Q2871">
        <v>0</v>
      </c>
    </row>
    <row r="2872" spans="1:17" x14ac:dyDescent="0.25">
      <c r="A2872" t="s">
        <v>8127</v>
      </c>
      <c r="B2872" t="s">
        <v>27357</v>
      </c>
      <c r="C2872">
        <v>501</v>
      </c>
      <c r="D2872" t="s">
        <v>27859</v>
      </c>
      <c r="E2872" t="s">
        <v>27860</v>
      </c>
      <c r="F2872" t="s">
        <v>27861</v>
      </c>
      <c r="G2872" t="s">
        <v>27862</v>
      </c>
      <c r="H2872">
        <v>517</v>
      </c>
      <c r="I2872">
        <v>15</v>
      </c>
      <c r="J2872" t="s">
        <v>10683</v>
      </c>
      <c r="K2872" t="s">
        <v>10685</v>
      </c>
      <c r="L2872" t="s">
        <v>10826</v>
      </c>
      <c r="M2872" t="s">
        <v>10709</v>
      </c>
      <c r="N2872">
        <v>3</v>
      </c>
      <c r="O2872" t="s">
        <v>27863</v>
      </c>
      <c r="P2872" t="s">
        <v>10681</v>
      </c>
      <c r="Q2872">
        <v>0</v>
      </c>
    </row>
    <row r="2873" spans="1:17" x14ac:dyDescent="0.25">
      <c r="A2873" t="s">
        <v>8129</v>
      </c>
      <c r="B2873" t="s">
        <v>27359</v>
      </c>
      <c r="C2873">
        <v>367.75</v>
      </c>
      <c r="D2873" t="s">
        <v>27859</v>
      </c>
      <c r="E2873" t="s">
        <v>27860</v>
      </c>
      <c r="F2873" t="s">
        <v>27861</v>
      </c>
      <c r="G2873" t="s">
        <v>27862</v>
      </c>
      <c r="H2873">
        <v>392.75</v>
      </c>
      <c r="I2873">
        <v>23</v>
      </c>
      <c r="J2873" t="s">
        <v>12566</v>
      </c>
      <c r="K2873" t="s">
        <v>10685</v>
      </c>
      <c r="L2873" t="s">
        <v>10826</v>
      </c>
      <c r="M2873" t="s">
        <v>10709</v>
      </c>
      <c r="N2873">
        <v>24</v>
      </c>
      <c r="O2873" t="s">
        <v>27863</v>
      </c>
      <c r="P2873" t="s">
        <v>10681</v>
      </c>
      <c r="Q2873">
        <v>0</v>
      </c>
    </row>
    <row r="2874" spans="1:17" x14ac:dyDescent="0.25">
      <c r="A2874" t="s">
        <v>8130</v>
      </c>
      <c r="B2874" t="s">
        <v>27360</v>
      </c>
      <c r="C2874">
        <v>345</v>
      </c>
      <c r="D2874" t="s">
        <v>27859</v>
      </c>
      <c r="E2874" t="s">
        <v>27860</v>
      </c>
      <c r="F2874" t="s">
        <v>27861</v>
      </c>
      <c r="G2874" t="s">
        <v>27862</v>
      </c>
      <c r="H2874">
        <v>363</v>
      </c>
      <c r="I2874">
        <v>16</v>
      </c>
      <c r="J2874" t="s">
        <v>12566</v>
      </c>
      <c r="K2874" t="s">
        <v>10685</v>
      </c>
      <c r="L2874" t="s">
        <v>10826</v>
      </c>
      <c r="M2874" t="s">
        <v>10709</v>
      </c>
      <c r="N2874">
        <v>24</v>
      </c>
      <c r="O2874" t="s">
        <v>27863</v>
      </c>
      <c r="P2874" t="s">
        <v>10681</v>
      </c>
      <c r="Q2874">
        <v>0</v>
      </c>
    </row>
    <row r="2875" spans="1:17" x14ac:dyDescent="0.25">
      <c r="A2875" t="s">
        <v>8131</v>
      </c>
      <c r="B2875" t="s">
        <v>27361</v>
      </c>
      <c r="C2875">
        <v>8.3333000000000004E-2</v>
      </c>
      <c r="D2875" t="s">
        <v>27859</v>
      </c>
      <c r="E2875" t="s">
        <v>27860</v>
      </c>
      <c r="F2875" t="s">
        <v>27867</v>
      </c>
      <c r="G2875" t="s">
        <v>27867</v>
      </c>
      <c r="H2875">
        <v>8.3333000000000004E-2</v>
      </c>
      <c r="I2875">
        <v>0</v>
      </c>
      <c r="J2875" t="s">
        <v>12566</v>
      </c>
      <c r="K2875" t="s">
        <v>10753</v>
      </c>
      <c r="L2875" t="s">
        <v>10826</v>
      </c>
      <c r="M2875" t="s">
        <v>10709</v>
      </c>
      <c r="N2875">
        <v>24</v>
      </c>
      <c r="O2875" t="s">
        <v>27863</v>
      </c>
      <c r="P2875" t="s">
        <v>10751</v>
      </c>
      <c r="Q2875">
        <v>0</v>
      </c>
    </row>
    <row r="2876" spans="1:17" x14ac:dyDescent="0.25">
      <c r="A2876" t="s">
        <v>8205</v>
      </c>
      <c r="B2876" t="s">
        <v>27366</v>
      </c>
      <c r="C2876">
        <v>4</v>
      </c>
      <c r="D2876" t="s">
        <v>27859</v>
      </c>
      <c r="E2876" t="s">
        <v>27860</v>
      </c>
      <c r="F2876" t="s">
        <v>27861</v>
      </c>
      <c r="G2876" t="s">
        <v>27862</v>
      </c>
      <c r="H2876">
        <v>6</v>
      </c>
      <c r="I2876">
        <v>2</v>
      </c>
      <c r="J2876" t="s">
        <v>10683</v>
      </c>
      <c r="K2876" t="s">
        <v>10685</v>
      </c>
      <c r="L2876" t="s">
        <v>10700</v>
      </c>
      <c r="M2876" t="s">
        <v>10702</v>
      </c>
      <c r="N2876">
        <v>3</v>
      </c>
      <c r="O2876" t="s">
        <v>27863</v>
      </c>
      <c r="P2876" t="s">
        <v>10681</v>
      </c>
      <c r="Q2876">
        <v>0</v>
      </c>
    </row>
    <row r="2877" spans="1:17" x14ac:dyDescent="0.25">
      <c r="A2877" t="s">
        <v>8132</v>
      </c>
      <c r="B2877" t="s">
        <v>27367</v>
      </c>
      <c r="C2877">
        <v>26</v>
      </c>
      <c r="D2877" t="s">
        <v>27859</v>
      </c>
      <c r="E2877" t="s">
        <v>27860</v>
      </c>
      <c r="F2877" t="s">
        <v>27861</v>
      </c>
      <c r="G2877" t="s">
        <v>27862</v>
      </c>
      <c r="H2877">
        <v>29</v>
      </c>
      <c r="I2877">
        <v>3</v>
      </c>
      <c r="J2877" t="s">
        <v>10683</v>
      </c>
      <c r="K2877" t="s">
        <v>10685</v>
      </c>
      <c r="L2877" t="s">
        <v>10694</v>
      </c>
      <c r="M2877" t="s">
        <v>10696</v>
      </c>
      <c r="N2877">
        <v>2</v>
      </c>
      <c r="O2877" t="s">
        <v>27863</v>
      </c>
      <c r="P2877" t="s">
        <v>10681</v>
      </c>
      <c r="Q2877">
        <v>0</v>
      </c>
    </row>
    <row r="2878" spans="1:17" x14ac:dyDescent="0.25">
      <c r="A2878" t="s">
        <v>8190</v>
      </c>
      <c r="B2878" t="s">
        <v>27368</v>
      </c>
      <c r="C2878">
        <v>173</v>
      </c>
      <c r="D2878" t="s">
        <v>27859</v>
      </c>
      <c r="E2878" t="s">
        <v>27860</v>
      </c>
      <c r="F2878" t="s">
        <v>27861</v>
      </c>
      <c r="G2878" t="s">
        <v>27862</v>
      </c>
      <c r="H2878">
        <v>212</v>
      </c>
      <c r="I2878">
        <v>36</v>
      </c>
      <c r="J2878" t="s">
        <v>10683</v>
      </c>
      <c r="K2878" t="s">
        <v>10685</v>
      </c>
      <c r="L2878" t="s">
        <v>27346</v>
      </c>
      <c r="M2878" t="s">
        <v>10709</v>
      </c>
      <c r="N2878">
        <v>6</v>
      </c>
      <c r="O2878" t="s">
        <v>27863</v>
      </c>
      <c r="P2878" t="s">
        <v>10681</v>
      </c>
      <c r="Q2878">
        <v>0</v>
      </c>
    </row>
    <row r="2879" spans="1:17" x14ac:dyDescent="0.25">
      <c r="A2879" t="s">
        <v>8203</v>
      </c>
      <c r="B2879" t="s">
        <v>27369</v>
      </c>
      <c r="C2879">
        <v>106</v>
      </c>
      <c r="D2879" t="s">
        <v>27859</v>
      </c>
      <c r="E2879" t="s">
        <v>27860</v>
      </c>
      <c r="F2879" t="s">
        <v>27861</v>
      </c>
      <c r="G2879" t="s">
        <v>27862</v>
      </c>
      <c r="H2879">
        <v>128</v>
      </c>
      <c r="I2879">
        <v>22</v>
      </c>
      <c r="J2879" t="s">
        <v>10683</v>
      </c>
      <c r="K2879" t="s">
        <v>10685</v>
      </c>
      <c r="L2879" t="s">
        <v>27346</v>
      </c>
      <c r="M2879" t="s">
        <v>10709</v>
      </c>
      <c r="N2879">
        <v>6</v>
      </c>
      <c r="O2879" t="s">
        <v>27863</v>
      </c>
      <c r="P2879" t="s">
        <v>10681</v>
      </c>
      <c r="Q2879">
        <v>0</v>
      </c>
    </row>
    <row r="2880" spans="1:17" x14ac:dyDescent="0.25">
      <c r="A2880" t="s">
        <v>8262</v>
      </c>
      <c r="B2880" t="s">
        <v>27955</v>
      </c>
      <c r="C2880">
        <v>61</v>
      </c>
      <c r="D2880" t="s">
        <v>27859</v>
      </c>
      <c r="E2880" t="s">
        <v>27860</v>
      </c>
      <c r="F2880" t="s">
        <v>27861</v>
      </c>
      <c r="G2880" t="s">
        <v>27862</v>
      </c>
      <c r="H2880">
        <v>65</v>
      </c>
      <c r="I2880">
        <v>2</v>
      </c>
      <c r="J2880" t="s">
        <v>10683</v>
      </c>
      <c r="K2880" t="s">
        <v>10685</v>
      </c>
      <c r="L2880" t="s">
        <v>10732</v>
      </c>
      <c r="M2880" t="s">
        <v>10688</v>
      </c>
      <c r="N2880">
        <v>6</v>
      </c>
      <c r="O2880" t="s">
        <v>27863</v>
      </c>
      <c r="P2880" t="s">
        <v>10681</v>
      </c>
      <c r="Q2880">
        <v>0</v>
      </c>
    </row>
    <row r="2881" spans="1:17" x14ac:dyDescent="0.25">
      <c r="A2881" t="s">
        <v>8302</v>
      </c>
      <c r="B2881" t="s">
        <v>27372</v>
      </c>
      <c r="C2881">
        <v>0</v>
      </c>
      <c r="D2881" t="s">
        <v>27859</v>
      </c>
      <c r="E2881" t="s">
        <v>27860</v>
      </c>
      <c r="F2881" t="s">
        <v>27865</v>
      </c>
      <c r="G2881" t="s">
        <v>27862</v>
      </c>
      <c r="H2881">
        <v>2</v>
      </c>
      <c r="I2881">
        <v>2</v>
      </c>
      <c r="J2881" t="s">
        <v>10683</v>
      </c>
      <c r="K2881" t="s">
        <v>10685</v>
      </c>
      <c r="L2881" t="s">
        <v>27201</v>
      </c>
      <c r="M2881" t="s">
        <v>8187</v>
      </c>
      <c r="N2881">
        <v>3</v>
      </c>
      <c r="O2881" t="s">
        <v>27863</v>
      </c>
      <c r="P2881" t="s">
        <v>10681</v>
      </c>
      <c r="Q2881">
        <v>0</v>
      </c>
    </row>
    <row r="2882" spans="1:17" x14ac:dyDescent="0.25">
      <c r="A2882" t="s">
        <v>8318</v>
      </c>
      <c r="B2882" t="s">
        <v>27373</v>
      </c>
      <c r="C2882">
        <v>199</v>
      </c>
      <c r="D2882" t="s">
        <v>27859</v>
      </c>
      <c r="E2882" t="s">
        <v>27860</v>
      </c>
      <c r="F2882" t="s">
        <v>27864</v>
      </c>
      <c r="G2882" t="s">
        <v>27862</v>
      </c>
      <c r="H2882">
        <v>242</v>
      </c>
      <c r="I2882">
        <v>43</v>
      </c>
      <c r="J2882" t="s">
        <v>10683</v>
      </c>
      <c r="K2882" t="s">
        <v>10685</v>
      </c>
      <c r="L2882" t="s">
        <v>10761</v>
      </c>
      <c r="M2882" t="s">
        <v>10763</v>
      </c>
      <c r="N2882">
        <v>3</v>
      </c>
      <c r="O2882" t="s">
        <v>27863</v>
      </c>
      <c r="P2882" t="s">
        <v>10681</v>
      </c>
      <c r="Q2882">
        <v>0</v>
      </c>
    </row>
    <row r="2883" spans="1:17" x14ac:dyDescent="0.25">
      <c r="A2883" t="s">
        <v>8318</v>
      </c>
      <c r="B2883" t="s">
        <v>27373</v>
      </c>
      <c r="C2883">
        <v>1</v>
      </c>
      <c r="D2883" t="s">
        <v>27859</v>
      </c>
      <c r="E2883" t="s">
        <v>27860</v>
      </c>
      <c r="F2883" t="s">
        <v>27861</v>
      </c>
      <c r="G2883" t="s">
        <v>27862</v>
      </c>
      <c r="H2883">
        <v>1</v>
      </c>
      <c r="I2883">
        <v>0</v>
      </c>
      <c r="J2883" t="s">
        <v>10683</v>
      </c>
      <c r="K2883" t="s">
        <v>10685</v>
      </c>
      <c r="L2883" t="s">
        <v>10761</v>
      </c>
      <c r="M2883" t="s">
        <v>10763</v>
      </c>
      <c r="N2883">
        <v>3</v>
      </c>
      <c r="O2883" t="s">
        <v>27863</v>
      </c>
      <c r="P2883" t="s">
        <v>10681</v>
      </c>
      <c r="Q2883">
        <v>0</v>
      </c>
    </row>
    <row r="2884" spans="1:17" x14ac:dyDescent="0.25">
      <c r="A2884" t="s">
        <v>10542</v>
      </c>
      <c r="B2884" t="s">
        <v>27375</v>
      </c>
      <c r="C2884">
        <v>0</v>
      </c>
      <c r="D2884" t="s">
        <v>27859</v>
      </c>
      <c r="E2884" t="s">
        <v>27860</v>
      </c>
      <c r="F2884" t="s">
        <v>27861</v>
      </c>
      <c r="G2884" t="s">
        <v>27862</v>
      </c>
      <c r="H2884">
        <v>4</v>
      </c>
      <c r="I2884">
        <v>4</v>
      </c>
      <c r="J2884" t="s">
        <v>10683</v>
      </c>
      <c r="K2884" t="s">
        <v>10685</v>
      </c>
      <c r="L2884" t="s">
        <v>10694</v>
      </c>
      <c r="M2884" t="s">
        <v>10696</v>
      </c>
      <c r="N2884">
        <v>3</v>
      </c>
      <c r="O2884" t="s">
        <v>27863</v>
      </c>
      <c r="P2884" t="s">
        <v>10681</v>
      </c>
      <c r="Q2884">
        <v>0</v>
      </c>
    </row>
    <row r="2885" spans="1:17" x14ac:dyDescent="0.25">
      <c r="A2885" t="s">
        <v>8337</v>
      </c>
      <c r="B2885" t="s">
        <v>27376</v>
      </c>
      <c r="C2885">
        <v>112</v>
      </c>
      <c r="D2885" t="s">
        <v>27859</v>
      </c>
      <c r="E2885" t="s">
        <v>27860</v>
      </c>
      <c r="F2885" t="s">
        <v>27861</v>
      </c>
      <c r="G2885" t="s">
        <v>27862</v>
      </c>
      <c r="H2885">
        <v>139</v>
      </c>
      <c r="I2885">
        <v>17</v>
      </c>
      <c r="J2885" t="s">
        <v>10683</v>
      </c>
      <c r="K2885" t="s">
        <v>10685</v>
      </c>
      <c r="L2885" t="s">
        <v>10694</v>
      </c>
      <c r="M2885" t="s">
        <v>10696</v>
      </c>
      <c r="N2885">
        <v>3</v>
      </c>
      <c r="O2885" t="s">
        <v>27863</v>
      </c>
      <c r="P2885" t="s">
        <v>10681</v>
      </c>
      <c r="Q2885">
        <v>0</v>
      </c>
    </row>
    <row r="2886" spans="1:17" x14ac:dyDescent="0.25">
      <c r="A2886" t="s">
        <v>8276</v>
      </c>
      <c r="B2886" t="s">
        <v>27377</v>
      </c>
      <c r="C2886">
        <v>169</v>
      </c>
      <c r="D2886" t="s">
        <v>27859</v>
      </c>
      <c r="E2886" t="s">
        <v>27860</v>
      </c>
      <c r="F2886" t="s">
        <v>27865</v>
      </c>
      <c r="G2886" t="s">
        <v>27862</v>
      </c>
      <c r="H2886">
        <v>195</v>
      </c>
      <c r="I2886">
        <v>26</v>
      </c>
      <c r="J2886" t="s">
        <v>10683</v>
      </c>
      <c r="K2886" t="s">
        <v>10685</v>
      </c>
      <c r="L2886" t="s">
        <v>10991</v>
      </c>
      <c r="M2886" t="s">
        <v>10993</v>
      </c>
      <c r="N2886">
        <v>3</v>
      </c>
      <c r="O2886" t="s">
        <v>27863</v>
      </c>
      <c r="P2886" t="s">
        <v>10681</v>
      </c>
      <c r="Q2886">
        <v>0</v>
      </c>
    </row>
    <row r="2887" spans="1:17" x14ac:dyDescent="0.25">
      <c r="A2887" t="s">
        <v>8133</v>
      </c>
      <c r="B2887" t="s">
        <v>27234</v>
      </c>
      <c r="C2887">
        <v>399</v>
      </c>
      <c r="D2887" t="s">
        <v>27859</v>
      </c>
      <c r="E2887" t="s">
        <v>27860</v>
      </c>
      <c r="F2887" t="s">
        <v>27861</v>
      </c>
      <c r="G2887" t="s">
        <v>27862</v>
      </c>
      <c r="H2887">
        <v>416</v>
      </c>
      <c r="I2887">
        <v>16</v>
      </c>
      <c r="J2887" t="s">
        <v>10683</v>
      </c>
      <c r="K2887" t="s">
        <v>10685</v>
      </c>
      <c r="L2887" t="s">
        <v>27235</v>
      </c>
      <c r="M2887" t="s">
        <v>10688</v>
      </c>
      <c r="N2887">
        <v>6</v>
      </c>
      <c r="O2887" t="s">
        <v>27863</v>
      </c>
      <c r="P2887" t="s">
        <v>10681</v>
      </c>
      <c r="Q2887">
        <v>0</v>
      </c>
    </row>
    <row r="2888" spans="1:17" x14ac:dyDescent="0.25">
      <c r="A2888" t="s">
        <v>8134</v>
      </c>
      <c r="B2888" t="s">
        <v>27237</v>
      </c>
      <c r="C2888">
        <v>189</v>
      </c>
      <c r="D2888" t="s">
        <v>27859</v>
      </c>
      <c r="E2888" t="s">
        <v>27860</v>
      </c>
      <c r="F2888" t="s">
        <v>27861</v>
      </c>
      <c r="G2888" t="s">
        <v>27862</v>
      </c>
      <c r="H2888">
        <v>193</v>
      </c>
      <c r="I2888">
        <v>4</v>
      </c>
      <c r="J2888" t="s">
        <v>10683</v>
      </c>
      <c r="K2888" t="s">
        <v>10685</v>
      </c>
      <c r="L2888" t="s">
        <v>27235</v>
      </c>
      <c r="M2888" t="s">
        <v>10688</v>
      </c>
      <c r="N2888">
        <v>6</v>
      </c>
      <c r="O2888" t="s">
        <v>27863</v>
      </c>
      <c r="P2888" t="s">
        <v>10681</v>
      </c>
      <c r="Q2888">
        <v>0</v>
      </c>
    </row>
    <row r="2889" spans="1:17" x14ac:dyDescent="0.25">
      <c r="A2889" t="s">
        <v>8135</v>
      </c>
      <c r="B2889" t="s">
        <v>27238</v>
      </c>
      <c r="C2889">
        <v>335</v>
      </c>
      <c r="D2889" t="s">
        <v>27859</v>
      </c>
      <c r="E2889" t="s">
        <v>27860</v>
      </c>
      <c r="F2889" t="s">
        <v>27865</v>
      </c>
      <c r="G2889" t="s">
        <v>27862</v>
      </c>
      <c r="H2889">
        <v>351</v>
      </c>
      <c r="I2889">
        <v>16</v>
      </c>
      <c r="J2889" t="s">
        <v>10683</v>
      </c>
      <c r="K2889" t="s">
        <v>10685</v>
      </c>
      <c r="L2889" t="s">
        <v>27235</v>
      </c>
      <c r="M2889" t="s">
        <v>10688</v>
      </c>
      <c r="N2889">
        <v>3</v>
      </c>
      <c r="O2889" t="s">
        <v>27863</v>
      </c>
      <c r="P2889" t="s">
        <v>10681</v>
      </c>
      <c r="Q2889">
        <v>0</v>
      </c>
    </row>
    <row r="2890" spans="1:17" x14ac:dyDescent="0.25">
      <c r="A2890" t="s">
        <v>8135</v>
      </c>
      <c r="B2890" t="s">
        <v>27238</v>
      </c>
      <c r="C2890">
        <v>6</v>
      </c>
      <c r="D2890" t="s">
        <v>27859</v>
      </c>
      <c r="E2890" t="s">
        <v>27860</v>
      </c>
      <c r="F2890" t="s">
        <v>27861</v>
      </c>
      <c r="G2890" t="s">
        <v>27862</v>
      </c>
      <c r="H2890">
        <v>6</v>
      </c>
      <c r="I2890">
        <v>0</v>
      </c>
      <c r="J2890" t="s">
        <v>10683</v>
      </c>
      <c r="K2890" t="s">
        <v>10685</v>
      </c>
      <c r="L2890" t="s">
        <v>27235</v>
      </c>
      <c r="M2890" t="s">
        <v>10688</v>
      </c>
      <c r="N2890">
        <v>3</v>
      </c>
      <c r="O2890" t="s">
        <v>27863</v>
      </c>
      <c r="P2890" t="s">
        <v>10681</v>
      </c>
      <c r="Q2890">
        <v>0</v>
      </c>
    </row>
    <row r="2891" spans="1:17" x14ac:dyDescent="0.25">
      <c r="A2891" t="s">
        <v>10543</v>
      </c>
      <c r="B2891" t="s">
        <v>27231</v>
      </c>
      <c r="C2891">
        <v>1</v>
      </c>
      <c r="D2891" t="s">
        <v>27859</v>
      </c>
      <c r="E2891" t="s">
        <v>27860</v>
      </c>
      <c r="F2891" t="s">
        <v>27861</v>
      </c>
      <c r="G2891" t="s">
        <v>27862</v>
      </c>
      <c r="H2891">
        <v>1</v>
      </c>
      <c r="I2891">
        <v>0</v>
      </c>
      <c r="J2891" t="s">
        <v>10683</v>
      </c>
      <c r="K2891" t="s">
        <v>10685</v>
      </c>
      <c r="L2891" t="s">
        <v>10761</v>
      </c>
      <c r="M2891" t="s">
        <v>10783</v>
      </c>
      <c r="N2891">
        <v>6</v>
      </c>
      <c r="O2891" t="s">
        <v>27863</v>
      </c>
      <c r="P2891" t="s">
        <v>10681</v>
      </c>
      <c r="Q2891">
        <v>0</v>
      </c>
    </row>
    <row r="2892" spans="1:17" x14ac:dyDescent="0.25">
      <c r="A2892" t="s">
        <v>8188</v>
      </c>
      <c r="B2892" t="s">
        <v>27232</v>
      </c>
      <c r="C2892">
        <v>0</v>
      </c>
      <c r="D2892" t="s">
        <v>27859</v>
      </c>
      <c r="E2892" t="s">
        <v>27860</v>
      </c>
      <c r="F2892" t="s">
        <v>27861</v>
      </c>
      <c r="G2892" t="s">
        <v>27862</v>
      </c>
      <c r="H2892">
        <v>3</v>
      </c>
      <c r="I2892">
        <v>3</v>
      </c>
      <c r="J2892" t="s">
        <v>10683</v>
      </c>
      <c r="K2892" t="s">
        <v>10685</v>
      </c>
      <c r="L2892" t="s">
        <v>10761</v>
      </c>
      <c r="M2892" t="s">
        <v>10783</v>
      </c>
      <c r="N2892">
        <v>6</v>
      </c>
      <c r="O2892" t="s">
        <v>27863</v>
      </c>
      <c r="P2892" t="s">
        <v>10681</v>
      </c>
      <c r="Q2892">
        <v>0</v>
      </c>
    </row>
    <row r="2893" spans="1:17" x14ac:dyDescent="0.25">
      <c r="A2893" t="s">
        <v>27381</v>
      </c>
      <c r="B2893" t="s">
        <v>27382</v>
      </c>
      <c r="C2893">
        <v>591</v>
      </c>
      <c r="D2893" t="s">
        <v>27859</v>
      </c>
      <c r="E2893" t="s">
        <v>27860</v>
      </c>
      <c r="F2893" t="s">
        <v>27861</v>
      </c>
      <c r="G2893" t="s">
        <v>27862</v>
      </c>
      <c r="H2893">
        <v>830</v>
      </c>
      <c r="I2893">
        <v>239</v>
      </c>
      <c r="J2893" t="s">
        <v>10683</v>
      </c>
      <c r="K2893" t="s">
        <v>10685</v>
      </c>
      <c r="L2893" t="s">
        <v>27213</v>
      </c>
      <c r="M2893" t="s">
        <v>12700</v>
      </c>
      <c r="N2893">
        <v>3</v>
      </c>
      <c r="O2893" t="s">
        <v>27863</v>
      </c>
      <c r="P2893" t="s">
        <v>10681</v>
      </c>
      <c r="Q2893">
        <v>0</v>
      </c>
    </row>
    <row r="2894" spans="1:17" x14ac:dyDescent="0.25">
      <c r="A2894" t="s">
        <v>27383</v>
      </c>
      <c r="B2894" t="s">
        <v>27384</v>
      </c>
      <c r="C2894">
        <v>581</v>
      </c>
      <c r="D2894" t="s">
        <v>27859</v>
      </c>
      <c r="E2894" t="s">
        <v>27860</v>
      </c>
      <c r="F2894" t="s">
        <v>27861</v>
      </c>
      <c r="G2894" t="s">
        <v>27862</v>
      </c>
      <c r="H2894">
        <v>834</v>
      </c>
      <c r="I2894">
        <v>242</v>
      </c>
      <c r="J2894" t="s">
        <v>10683</v>
      </c>
      <c r="K2894" t="s">
        <v>10685</v>
      </c>
      <c r="L2894" t="s">
        <v>27213</v>
      </c>
      <c r="M2894" t="s">
        <v>12700</v>
      </c>
      <c r="N2894">
        <v>2</v>
      </c>
      <c r="O2894" t="s">
        <v>27863</v>
      </c>
      <c r="P2894" t="s">
        <v>10681</v>
      </c>
      <c r="Q2894">
        <v>0</v>
      </c>
    </row>
    <row r="2895" spans="1:17" x14ac:dyDescent="0.25">
      <c r="A2895" t="s">
        <v>27385</v>
      </c>
      <c r="B2895" t="s">
        <v>27386</v>
      </c>
      <c r="C2895">
        <v>0</v>
      </c>
      <c r="D2895" t="s">
        <v>27859</v>
      </c>
      <c r="E2895" t="s">
        <v>27860</v>
      </c>
      <c r="F2895" t="s">
        <v>27869</v>
      </c>
      <c r="G2895" t="s">
        <v>27870</v>
      </c>
      <c r="H2895">
        <v>416</v>
      </c>
      <c r="I2895">
        <v>0</v>
      </c>
      <c r="J2895" t="s">
        <v>10683</v>
      </c>
      <c r="K2895" t="s">
        <v>10685</v>
      </c>
      <c r="L2895" t="s">
        <v>10826</v>
      </c>
      <c r="M2895" t="s">
        <v>10709</v>
      </c>
      <c r="N2895">
        <v>3</v>
      </c>
      <c r="O2895" t="s">
        <v>27863</v>
      </c>
      <c r="P2895" t="s">
        <v>10681</v>
      </c>
      <c r="Q2895">
        <v>0</v>
      </c>
    </row>
    <row r="2896" spans="1:17" x14ac:dyDescent="0.25">
      <c r="A2896" t="s">
        <v>27387</v>
      </c>
      <c r="B2896" t="s">
        <v>27388</v>
      </c>
      <c r="C2896">
        <v>182</v>
      </c>
      <c r="D2896" t="s">
        <v>27859</v>
      </c>
      <c r="E2896" t="s">
        <v>27860</v>
      </c>
      <c r="F2896" t="s">
        <v>27861</v>
      </c>
      <c r="G2896" t="s">
        <v>27862</v>
      </c>
      <c r="H2896">
        <v>182</v>
      </c>
      <c r="I2896">
        <v>0</v>
      </c>
      <c r="J2896" t="s">
        <v>10683</v>
      </c>
      <c r="K2896" t="s">
        <v>10685</v>
      </c>
      <c r="L2896" t="s">
        <v>10991</v>
      </c>
      <c r="M2896" t="s">
        <v>10993</v>
      </c>
      <c r="N2896">
        <v>6</v>
      </c>
      <c r="O2896" t="s">
        <v>27863</v>
      </c>
      <c r="P2896" t="s">
        <v>10681</v>
      </c>
      <c r="Q2896">
        <v>0</v>
      </c>
    </row>
    <row r="2897" spans="1:17" x14ac:dyDescent="0.25">
      <c r="A2897" t="s">
        <v>27389</v>
      </c>
      <c r="B2897" t="s">
        <v>27390</v>
      </c>
      <c r="C2897">
        <v>109</v>
      </c>
      <c r="D2897" t="s">
        <v>27859</v>
      </c>
      <c r="E2897" t="s">
        <v>27860</v>
      </c>
      <c r="F2897" t="s">
        <v>27861</v>
      </c>
      <c r="G2897" t="s">
        <v>27862</v>
      </c>
      <c r="H2897">
        <v>131</v>
      </c>
      <c r="I2897">
        <v>22</v>
      </c>
      <c r="J2897" t="s">
        <v>13204</v>
      </c>
      <c r="K2897" t="s">
        <v>10685</v>
      </c>
      <c r="L2897" t="s">
        <v>10700</v>
      </c>
      <c r="M2897" t="s">
        <v>10702</v>
      </c>
      <c r="N2897">
        <v>3</v>
      </c>
      <c r="O2897" t="s">
        <v>27863</v>
      </c>
      <c r="P2897" t="s">
        <v>10681</v>
      </c>
      <c r="Q2897">
        <v>0</v>
      </c>
    </row>
    <row r="2898" spans="1:17" x14ac:dyDescent="0.25">
      <c r="A2898" t="s">
        <v>27391</v>
      </c>
      <c r="B2898" t="s">
        <v>27392</v>
      </c>
      <c r="C2898">
        <v>336</v>
      </c>
      <c r="D2898" t="s">
        <v>27859</v>
      </c>
      <c r="E2898" t="s">
        <v>27860</v>
      </c>
      <c r="F2898" t="s">
        <v>27861</v>
      </c>
      <c r="G2898" t="s">
        <v>27862</v>
      </c>
      <c r="H2898">
        <v>388</v>
      </c>
      <c r="I2898">
        <v>30</v>
      </c>
      <c r="J2898" t="s">
        <v>10683</v>
      </c>
      <c r="K2898" t="s">
        <v>10685</v>
      </c>
      <c r="L2898" t="s">
        <v>27213</v>
      </c>
      <c r="M2898" t="s">
        <v>12700</v>
      </c>
      <c r="N2898">
        <v>6</v>
      </c>
      <c r="O2898" t="s">
        <v>27863</v>
      </c>
      <c r="P2898" t="s">
        <v>10681</v>
      </c>
      <c r="Q2898">
        <v>0</v>
      </c>
    </row>
    <row r="2899" spans="1:17" x14ac:dyDescent="0.25">
      <c r="A2899" t="s">
        <v>27393</v>
      </c>
      <c r="B2899" t="s">
        <v>27394</v>
      </c>
      <c r="C2899">
        <v>1039</v>
      </c>
      <c r="D2899" t="s">
        <v>27859</v>
      </c>
      <c r="E2899" t="s">
        <v>27860</v>
      </c>
      <c r="F2899" t="s">
        <v>27871</v>
      </c>
      <c r="G2899" t="s">
        <v>27862</v>
      </c>
      <c r="H2899">
        <v>1039</v>
      </c>
      <c r="I2899">
        <v>0</v>
      </c>
      <c r="J2899" t="s">
        <v>10683</v>
      </c>
      <c r="K2899" t="s">
        <v>10685</v>
      </c>
      <c r="L2899" t="s">
        <v>10826</v>
      </c>
      <c r="M2899" t="s">
        <v>10709</v>
      </c>
      <c r="N2899">
        <v>4</v>
      </c>
      <c r="O2899" t="s">
        <v>27863</v>
      </c>
      <c r="P2899" t="s">
        <v>10681</v>
      </c>
      <c r="Q2899">
        <v>0</v>
      </c>
    </row>
    <row r="2900" spans="1:17" x14ac:dyDescent="0.25">
      <c r="A2900" t="s">
        <v>8138</v>
      </c>
      <c r="B2900" t="s">
        <v>27407</v>
      </c>
      <c r="C2900">
        <v>53</v>
      </c>
      <c r="D2900" t="s">
        <v>27859</v>
      </c>
      <c r="E2900" t="s">
        <v>27860</v>
      </c>
      <c r="F2900" t="s">
        <v>27864</v>
      </c>
      <c r="G2900" t="s">
        <v>27862</v>
      </c>
      <c r="H2900">
        <v>58</v>
      </c>
      <c r="I2900">
        <v>5</v>
      </c>
      <c r="J2900" t="s">
        <v>10683</v>
      </c>
      <c r="K2900" t="s">
        <v>10685</v>
      </c>
      <c r="L2900" t="s">
        <v>10732</v>
      </c>
      <c r="M2900" t="s">
        <v>10688</v>
      </c>
      <c r="N2900">
        <v>12</v>
      </c>
      <c r="O2900" t="s">
        <v>27863</v>
      </c>
      <c r="P2900" t="s">
        <v>10681</v>
      </c>
      <c r="Q2900">
        <v>0</v>
      </c>
    </row>
    <row r="2901" spans="1:17" x14ac:dyDescent="0.25">
      <c r="A2901" t="s">
        <v>10545</v>
      </c>
      <c r="B2901" t="s">
        <v>27409</v>
      </c>
      <c r="C2901">
        <v>1</v>
      </c>
      <c r="D2901" t="s">
        <v>27859</v>
      </c>
      <c r="E2901" t="s">
        <v>27860</v>
      </c>
      <c r="F2901" t="s">
        <v>27874</v>
      </c>
      <c r="G2901" t="s">
        <v>27874</v>
      </c>
      <c r="H2901">
        <v>1</v>
      </c>
      <c r="I2901">
        <v>0</v>
      </c>
      <c r="J2901" t="s">
        <v>10683</v>
      </c>
      <c r="K2901" t="s">
        <v>10685</v>
      </c>
      <c r="L2901" t="s">
        <v>10732</v>
      </c>
      <c r="M2901" t="s">
        <v>10688</v>
      </c>
      <c r="N2901">
        <v>2</v>
      </c>
      <c r="O2901" t="s">
        <v>27863</v>
      </c>
      <c r="P2901" t="s">
        <v>10856</v>
      </c>
      <c r="Q2901">
        <v>0</v>
      </c>
    </row>
    <row r="2902" spans="1:17" x14ac:dyDescent="0.25">
      <c r="A2902" t="s">
        <v>27412</v>
      </c>
      <c r="B2902" t="s">
        <v>27413</v>
      </c>
      <c r="C2902">
        <v>1</v>
      </c>
      <c r="D2902" t="s">
        <v>27859</v>
      </c>
      <c r="E2902" t="s">
        <v>27860</v>
      </c>
      <c r="F2902" t="s">
        <v>27868</v>
      </c>
      <c r="G2902" t="s">
        <v>27862</v>
      </c>
      <c r="H2902">
        <v>1</v>
      </c>
      <c r="I2902">
        <v>0</v>
      </c>
      <c r="J2902" t="s">
        <v>10683</v>
      </c>
      <c r="K2902" t="s">
        <v>10685</v>
      </c>
      <c r="L2902" t="s">
        <v>10707</v>
      </c>
      <c r="M2902" t="s">
        <v>10709</v>
      </c>
      <c r="N2902">
        <v>1</v>
      </c>
      <c r="O2902" t="s">
        <v>27863</v>
      </c>
      <c r="P2902" t="s">
        <v>11814</v>
      </c>
      <c r="Q2902">
        <v>0</v>
      </c>
    </row>
    <row r="2903" spans="1:17" x14ac:dyDescent="0.25">
      <c r="A2903" t="s">
        <v>8139</v>
      </c>
      <c r="B2903" t="s">
        <v>27418</v>
      </c>
      <c r="C2903">
        <v>661</v>
      </c>
      <c r="D2903" t="s">
        <v>27859</v>
      </c>
      <c r="E2903" t="s">
        <v>27860</v>
      </c>
      <c r="F2903" t="s">
        <v>27861</v>
      </c>
      <c r="G2903" t="s">
        <v>27862</v>
      </c>
      <c r="H2903">
        <v>667</v>
      </c>
      <c r="I2903">
        <v>6</v>
      </c>
      <c r="J2903" t="s">
        <v>10683</v>
      </c>
      <c r="K2903" t="s">
        <v>10685</v>
      </c>
      <c r="L2903" t="s">
        <v>10826</v>
      </c>
      <c r="M2903" t="s">
        <v>10709</v>
      </c>
      <c r="N2903">
        <v>12</v>
      </c>
      <c r="O2903" t="s">
        <v>27863</v>
      </c>
      <c r="P2903" t="s">
        <v>10681</v>
      </c>
      <c r="Q2903">
        <v>0</v>
      </c>
    </row>
    <row r="2904" spans="1:17" x14ac:dyDescent="0.25">
      <c r="A2904" t="s">
        <v>8140</v>
      </c>
      <c r="B2904" t="s">
        <v>27419</v>
      </c>
      <c r="C2904">
        <v>408</v>
      </c>
      <c r="D2904" t="s">
        <v>27859</v>
      </c>
      <c r="E2904" t="s">
        <v>27860</v>
      </c>
      <c r="F2904" t="s">
        <v>27872</v>
      </c>
      <c r="G2904" t="s">
        <v>27862</v>
      </c>
      <c r="H2904">
        <v>408</v>
      </c>
      <c r="I2904">
        <v>0</v>
      </c>
      <c r="J2904" t="s">
        <v>10683</v>
      </c>
      <c r="K2904" t="s">
        <v>10685</v>
      </c>
      <c r="L2904" t="s">
        <v>10826</v>
      </c>
      <c r="M2904" t="s">
        <v>10709</v>
      </c>
      <c r="N2904">
        <v>12</v>
      </c>
      <c r="O2904" t="s">
        <v>27863</v>
      </c>
      <c r="P2904" t="s">
        <v>10681</v>
      </c>
      <c r="Q2904">
        <v>0</v>
      </c>
    </row>
    <row r="2905" spans="1:17" x14ac:dyDescent="0.25">
      <c r="A2905" t="s">
        <v>8140</v>
      </c>
      <c r="B2905" t="s">
        <v>27419</v>
      </c>
      <c r="C2905">
        <v>200.91666699999999</v>
      </c>
      <c r="D2905" t="s">
        <v>27859</v>
      </c>
      <c r="E2905" t="s">
        <v>27860</v>
      </c>
      <c r="F2905" t="s">
        <v>27861</v>
      </c>
      <c r="G2905" t="s">
        <v>27862</v>
      </c>
      <c r="H2905">
        <v>208.91666699999999</v>
      </c>
      <c r="I2905">
        <v>8</v>
      </c>
      <c r="J2905" t="s">
        <v>10683</v>
      </c>
      <c r="K2905" t="s">
        <v>10685</v>
      </c>
      <c r="L2905" t="s">
        <v>10826</v>
      </c>
      <c r="M2905" t="s">
        <v>10709</v>
      </c>
      <c r="N2905">
        <v>12</v>
      </c>
      <c r="O2905" t="s">
        <v>27863</v>
      </c>
      <c r="P2905" t="s">
        <v>10681</v>
      </c>
      <c r="Q2905">
        <v>0</v>
      </c>
    </row>
    <row r="2906" spans="1:17" x14ac:dyDescent="0.25">
      <c r="A2906" t="s">
        <v>8141</v>
      </c>
      <c r="B2906" t="s">
        <v>27420</v>
      </c>
      <c r="C2906">
        <v>33</v>
      </c>
      <c r="D2906" t="s">
        <v>27859</v>
      </c>
      <c r="E2906" t="s">
        <v>27860</v>
      </c>
      <c r="F2906" t="s">
        <v>27864</v>
      </c>
      <c r="G2906" t="s">
        <v>27862</v>
      </c>
      <c r="H2906">
        <v>41</v>
      </c>
      <c r="I2906">
        <v>8</v>
      </c>
      <c r="J2906" t="s">
        <v>10683</v>
      </c>
      <c r="K2906" t="s">
        <v>10685</v>
      </c>
      <c r="L2906" t="s">
        <v>10732</v>
      </c>
      <c r="M2906" t="s">
        <v>10688</v>
      </c>
      <c r="N2906">
        <v>6</v>
      </c>
      <c r="O2906" t="s">
        <v>27863</v>
      </c>
      <c r="P2906" t="s">
        <v>10681</v>
      </c>
      <c r="Q2906">
        <v>0</v>
      </c>
    </row>
    <row r="2907" spans="1:17" x14ac:dyDescent="0.25">
      <c r="A2907" t="s">
        <v>8143</v>
      </c>
      <c r="B2907" t="s">
        <v>27422</v>
      </c>
      <c r="C2907">
        <v>10</v>
      </c>
      <c r="D2907" t="s">
        <v>27859</v>
      </c>
      <c r="E2907" t="s">
        <v>27860</v>
      </c>
      <c r="F2907" t="s">
        <v>27861</v>
      </c>
      <c r="G2907" t="s">
        <v>27862</v>
      </c>
      <c r="H2907">
        <v>10</v>
      </c>
      <c r="I2907">
        <v>0</v>
      </c>
      <c r="J2907" t="s">
        <v>16658</v>
      </c>
      <c r="K2907" t="s">
        <v>10685</v>
      </c>
      <c r="L2907" t="s">
        <v>11321</v>
      </c>
      <c r="M2907" t="s">
        <v>10702</v>
      </c>
      <c r="N2907">
        <v>6</v>
      </c>
      <c r="O2907" t="s">
        <v>27863</v>
      </c>
      <c r="P2907" t="s">
        <v>10681</v>
      </c>
      <c r="Q2907">
        <v>0</v>
      </c>
    </row>
    <row r="2908" spans="1:17" x14ac:dyDescent="0.25">
      <c r="A2908" t="s">
        <v>27430</v>
      </c>
      <c r="B2908" t="s">
        <v>27970</v>
      </c>
      <c r="C2908">
        <v>0</v>
      </c>
      <c r="D2908" t="s">
        <v>27859</v>
      </c>
      <c r="E2908" t="s">
        <v>27860</v>
      </c>
      <c r="F2908" t="s">
        <v>27909</v>
      </c>
      <c r="G2908" t="s">
        <v>27862</v>
      </c>
      <c r="H2908">
        <v>306</v>
      </c>
      <c r="I2908">
        <v>306</v>
      </c>
      <c r="J2908" t="s">
        <v>12566</v>
      </c>
      <c r="K2908" t="s">
        <v>10685</v>
      </c>
      <c r="L2908" t="s">
        <v>10826</v>
      </c>
      <c r="M2908" t="s">
        <v>10709</v>
      </c>
      <c r="N2908">
        <v>12</v>
      </c>
      <c r="O2908" t="s">
        <v>27863</v>
      </c>
      <c r="P2908" t="s">
        <v>10681</v>
      </c>
      <c r="Q2908">
        <v>0</v>
      </c>
    </row>
    <row r="2909" spans="1:17" x14ac:dyDescent="0.25">
      <c r="A2909" t="s">
        <v>8146</v>
      </c>
      <c r="B2909" t="s">
        <v>27437</v>
      </c>
      <c r="C2909">
        <v>10</v>
      </c>
      <c r="D2909" t="s">
        <v>27859</v>
      </c>
      <c r="E2909" t="s">
        <v>27860</v>
      </c>
      <c r="F2909" t="s">
        <v>27864</v>
      </c>
      <c r="G2909" t="s">
        <v>27862</v>
      </c>
      <c r="H2909">
        <v>10</v>
      </c>
      <c r="I2909">
        <v>0</v>
      </c>
      <c r="J2909" t="s">
        <v>10683</v>
      </c>
      <c r="K2909" t="s">
        <v>10685</v>
      </c>
      <c r="L2909" t="s">
        <v>17794</v>
      </c>
      <c r="M2909" t="s">
        <v>10763</v>
      </c>
      <c r="N2909">
        <v>6</v>
      </c>
      <c r="O2909" t="s">
        <v>27863</v>
      </c>
      <c r="P2909" t="s">
        <v>10681</v>
      </c>
      <c r="Q2909">
        <v>0</v>
      </c>
    </row>
    <row r="2910" spans="1:17" x14ac:dyDescent="0.25">
      <c r="A2910" t="s">
        <v>10547</v>
      </c>
      <c r="B2910" t="s">
        <v>27438</v>
      </c>
      <c r="C2910">
        <v>0.16666700000000001</v>
      </c>
      <c r="D2910" t="s">
        <v>27859</v>
      </c>
      <c r="E2910" t="s">
        <v>27860</v>
      </c>
      <c r="F2910" t="s">
        <v>27874</v>
      </c>
      <c r="G2910" t="s">
        <v>27874</v>
      </c>
      <c r="H2910">
        <v>0.16666700000000001</v>
      </c>
      <c r="I2910">
        <v>0</v>
      </c>
      <c r="J2910" t="s">
        <v>13204</v>
      </c>
      <c r="K2910" t="s">
        <v>10685</v>
      </c>
      <c r="L2910" t="s">
        <v>10732</v>
      </c>
      <c r="M2910" t="s">
        <v>10688</v>
      </c>
      <c r="N2910">
        <v>6</v>
      </c>
      <c r="O2910" t="s">
        <v>27863</v>
      </c>
      <c r="P2910" t="s">
        <v>10856</v>
      </c>
      <c r="Q2910">
        <v>0</v>
      </c>
    </row>
    <row r="2911" spans="1:17" x14ac:dyDescent="0.25">
      <c r="A2911" t="s">
        <v>8147</v>
      </c>
      <c r="B2911" t="s">
        <v>27441</v>
      </c>
      <c r="C2911">
        <v>58</v>
      </c>
      <c r="D2911" t="s">
        <v>27859</v>
      </c>
      <c r="E2911" t="s">
        <v>27860</v>
      </c>
      <c r="F2911" t="s">
        <v>27864</v>
      </c>
      <c r="G2911" t="s">
        <v>27862</v>
      </c>
      <c r="H2911">
        <v>59</v>
      </c>
      <c r="I2911">
        <v>1</v>
      </c>
      <c r="J2911" t="s">
        <v>10683</v>
      </c>
      <c r="K2911" t="s">
        <v>10685</v>
      </c>
      <c r="L2911" t="s">
        <v>17794</v>
      </c>
      <c r="M2911" t="s">
        <v>10763</v>
      </c>
      <c r="N2911">
        <v>6</v>
      </c>
      <c r="O2911" t="s">
        <v>27863</v>
      </c>
      <c r="P2911" t="s">
        <v>10681</v>
      </c>
      <c r="Q2911">
        <v>0</v>
      </c>
    </row>
    <row r="2912" spans="1:17" x14ac:dyDescent="0.25">
      <c r="A2912" t="s">
        <v>8149</v>
      </c>
      <c r="B2912" t="s">
        <v>27443</v>
      </c>
      <c r="C2912">
        <v>0.16666700000000001</v>
      </c>
      <c r="D2912" t="s">
        <v>27859</v>
      </c>
      <c r="E2912" t="s">
        <v>27860</v>
      </c>
      <c r="F2912" t="s">
        <v>27874</v>
      </c>
      <c r="G2912" t="s">
        <v>27874</v>
      </c>
      <c r="H2912">
        <v>0.16666700000000001</v>
      </c>
      <c r="I2912">
        <v>0</v>
      </c>
      <c r="J2912" t="s">
        <v>10683</v>
      </c>
      <c r="K2912" t="s">
        <v>10685</v>
      </c>
      <c r="L2912" t="s">
        <v>10732</v>
      </c>
      <c r="M2912" t="s">
        <v>10688</v>
      </c>
      <c r="N2912">
        <v>6</v>
      </c>
      <c r="O2912" t="s">
        <v>27863</v>
      </c>
      <c r="P2912" t="s">
        <v>10856</v>
      </c>
      <c r="Q2912">
        <v>0</v>
      </c>
    </row>
    <row r="2913" spans="1:17" x14ac:dyDescent="0.25">
      <c r="A2913" t="s">
        <v>8151</v>
      </c>
      <c r="B2913" t="s">
        <v>27449</v>
      </c>
      <c r="C2913">
        <v>0.5</v>
      </c>
      <c r="D2913" t="s">
        <v>27859</v>
      </c>
      <c r="E2913" t="s">
        <v>27860</v>
      </c>
      <c r="F2913" t="s">
        <v>27867</v>
      </c>
      <c r="G2913" t="s">
        <v>27867</v>
      </c>
      <c r="H2913">
        <v>0.5</v>
      </c>
      <c r="I2913">
        <v>0</v>
      </c>
      <c r="J2913" t="s">
        <v>10683</v>
      </c>
      <c r="K2913" t="s">
        <v>10685</v>
      </c>
      <c r="L2913" t="s">
        <v>10874</v>
      </c>
      <c r="M2913" t="s">
        <v>10709</v>
      </c>
      <c r="N2913">
        <v>6</v>
      </c>
      <c r="O2913" t="s">
        <v>27863</v>
      </c>
      <c r="P2913" t="s">
        <v>10856</v>
      </c>
      <c r="Q2913">
        <v>0</v>
      </c>
    </row>
    <row r="2914" spans="1:17" x14ac:dyDescent="0.25">
      <c r="A2914" t="s">
        <v>8152</v>
      </c>
      <c r="B2914" t="s">
        <v>27450</v>
      </c>
      <c r="C2914">
        <v>71</v>
      </c>
      <c r="D2914" t="s">
        <v>27859</v>
      </c>
      <c r="E2914" t="s">
        <v>27860</v>
      </c>
      <c r="F2914" t="s">
        <v>27868</v>
      </c>
      <c r="G2914" t="s">
        <v>27862</v>
      </c>
      <c r="H2914">
        <v>71</v>
      </c>
      <c r="I2914">
        <v>0</v>
      </c>
      <c r="J2914" t="s">
        <v>13204</v>
      </c>
      <c r="K2914" t="s">
        <v>10685</v>
      </c>
      <c r="L2914" t="s">
        <v>10700</v>
      </c>
      <c r="M2914" t="s">
        <v>10702</v>
      </c>
      <c r="N2914">
        <v>6</v>
      </c>
      <c r="O2914" t="s">
        <v>27863</v>
      </c>
      <c r="P2914" t="s">
        <v>10856</v>
      </c>
      <c r="Q2914">
        <v>0</v>
      </c>
    </row>
    <row r="2915" spans="1:17" x14ac:dyDescent="0.25">
      <c r="A2915" t="s">
        <v>8153</v>
      </c>
      <c r="B2915" t="s">
        <v>27451</v>
      </c>
      <c r="C2915">
        <v>0.66666700000000001</v>
      </c>
      <c r="D2915" t="s">
        <v>27859</v>
      </c>
      <c r="E2915" t="s">
        <v>27860</v>
      </c>
      <c r="F2915" t="s">
        <v>27867</v>
      </c>
      <c r="G2915" t="s">
        <v>27867</v>
      </c>
      <c r="H2915">
        <v>0.66666700000000001</v>
      </c>
      <c r="I2915">
        <v>0</v>
      </c>
      <c r="J2915" t="s">
        <v>13204</v>
      </c>
      <c r="K2915" t="s">
        <v>10685</v>
      </c>
      <c r="L2915" t="s">
        <v>10874</v>
      </c>
      <c r="M2915" t="s">
        <v>10709</v>
      </c>
      <c r="N2915">
        <v>6</v>
      </c>
      <c r="O2915" t="s">
        <v>27863</v>
      </c>
      <c r="P2915" t="s">
        <v>10856</v>
      </c>
      <c r="Q2915">
        <v>0</v>
      </c>
    </row>
    <row r="2916" spans="1:17" x14ac:dyDescent="0.25">
      <c r="A2916" t="s">
        <v>27460</v>
      </c>
      <c r="B2916" t="s">
        <v>27461</v>
      </c>
      <c r="C2916">
        <v>1</v>
      </c>
      <c r="D2916" t="s">
        <v>27859</v>
      </c>
      <c r="E2916" t="s">
        <v>27860</v>
      </c>
      <c r="F2916" t="s">
        <v>27868</v>
      </c>
      <c r="G2916" t="s">
        <v>27862</v>
      </c>
      <c r="H2916">
        <v>1</v>
      </c>
      <c r="I2916">
        <v>0</v>
      </c>
      <c r="J2916" t="s">
        <v>10683</v>
      </c>
      <c r="K2916" t="s">
        <v>10685</v>
      </c>
      <c r="L2916" t="s">
        <v>10732</v>
      </c>
      <c r="M2916" t="s">
        <v>10688</v>
      </c>
      <c r="N2916">
        <v>6</v>
      </c>
      <c r="O2916" t="s">
        <v>27863</v>
      </c>
      <c r="P2916" t="s">
        <v>11814</v>
      </c>
      <c r="Q2916">
        <v>0</v>
      </c>
    </row>
    <row r="2917" spans="1:17" x14ac:dyDescent="0.25">
      <c r="A2917" t="s">
        <v>10555</v>
      </c>
      <c r="B2917" t="s">
        <v>27471</v>
      </c>
      <c r="C2917">
        <v>1</v>
      </c>
      <c r="D2917" t="s">
        <v>27859</v>
      </c>
      <c r="E2917" t="s">
        <v>27860</v>
      </c>
      <c r="F2917" t="s">
        <v>27868</v>
      </c>
      <c r="G2917" t="s">
        <v>27862</v>
      </c>
      <c r="H2917">
        <v>1</v>
      </c>
      <c r="I2917">
        <v>0</v>
      </c>
      <c r="J2917" t="s">
        <v>10683</v>
      </c>
      <c r="K2917" t="s">
        <v>10685</v>
      </c>
      <c r="L2917" t="s">
        <v>10694</v>
      </c>
      <c r="M2917" t="s">
        <v>10696</v>
      </c>
      <c r="N2917">
        <v>3</v>
      </c>
      <c r="O2917" t="s">
        <v>27863</v>
      </c>
      <c r="P2917" t="s">
        <v>10856</v>
      </c>
      <c r="Q2917">
        <v>0</v>
      </c>
    </row>
    <row r="2918" spans="1:17" x14ac:dyDescent="0.25">
      <c r="A2918" t="s">
        <v>10556</v>
      </c>
      <c r="B2918" t="s">
        <v>27472</v>
      </c>
      <c r="C2918">
        <v>7</v>
      </c>
      <c r="D2918" t="s">
        <v>27859</v>
      </c>
      <c r="E2918" t="s">
        <v>27860</v>
      </c>
      <c r="F2918" t="s">
        <v>27868</v>
      </c>
      <c r="G2918" t="s">
        <v>27862</v>
      </c>
      <c r="H2918">
        <v>7</v>
      </c>
      <c r="I2918">
        <v>0</v>
      </c>
      <c r="J2918" t="s">
        <v>10683</v>
      </c>
      <c r="K2918" t="s">
        <v>10685</v>
      </c>
      <c r="L2918" t="s">
        <v>10686</v>
      </c>
      <c r="M2918" t="s">
        <v>10688</v>
      </c>
      <c r="N2918">
        <v>6</v>
      </c>
      <c r="O2918" t="s">
        <v>27863</v>
      </c>
      <c r="P2918" t="s">
        <v>10751</v>
      </c>
      <c r="Q2918">
        <v>0</v>
      </c>
    </row>
    <row r="2919" spans="1:17" x14ac:dyDescent="0.25">
      <c r="A2919" t="s">
        <v>8161</v>
      </c>
      <c r="B2919" t="s">
        <v>27473</v>
      </c>
      <c r="C2919">
        <v>146</v>
      </c>
      <c r="D2919" t="s">
        <v>27859</v>
      </c>
      <c r="E2919" t="s">
        <v>27860</v>
      </c>
      <c r="F2919" t="s">
        <v>27868</v>
      </c>
      <c r="G2919" t="s">
        <v>27862</v>
      </c>
      <c r="H2919">
        <v>152</v>
      </c>
      <c r="I2919">
        <v>6</v>
      </c>
      <c r="J2919" t="s">
        <v>13204</v>
      </c>
      <c r="K2919" t="s">
        <v>10685</v>
      </c>
      <c r="L2919" t="s">
        <v>10732</v>
      </c>
      <c r="M2919" t="s">
        <v>10688</v>
      </c>
      <c r="N2919">
        <v>6</v>
      </c>
      <c r="O2919" t="s">
        <v>27863</v>
      </c>
      <c r="P2919" t="s">
        <v>10856</v>
      </c>
      <c r="Q2919">
        <v>0</v>
      </c>
    </row>
    <row r="2920" spans="1:17" x14ac:dyDescent="0.25">
      <c r="A2920" t="s">
        <v>8162</v>
      </c>
      <c r="B2920" t="s">
        <v>27474</v>
      </c>
      <c r="C2920">
        <v>0</v>
      </c>
      <c r="D2920" t="s">
        <v>27859</v>
      </c>
      <c r="E2920" t="s">
        <v>27860</v>
      </c>
      <c r="F2920" t="s">
        <v>27869</v>
      </c>
      <c r="G2920" t="s">
        <v>27870</v>
      </c>
      <c r="H2920">
        <v>1</v>
      </c>
      <c r="I2920">
        <v>0</v>
      </c>
      <c r="J2920" t="s">
        <v>10683</v>
      </c>
      <c r="K2920" t="s">
        <v>10685</v>
      </c>
      <c r="L2920" t="s">
        <v>10732</v>
      </c>
      <c r="M2920" t="s">
        <v>10688</v>
      </c>
      <c r="N2920">
        <v>6</v>
      </c>
      <c r="O2920" t="s">
        <v>27863</v>
      </c>
      <c r="P2920" t="s">
        <v>10856</v>
      </c>
      <c r="Q2920">
        <v>0</v>
      </c>
    </row>
    <row r="2921" spans="1:17" x14ac:dyDescent="0.25">
      <c r="A2921" t="s">
        <v>10561</v>
      </c>
      <c r="B2921" t="s">
        <v>27481</v>
      </c>
      <c r="C2921">
        <v>0.16666700000000001</v>
      </c>
      <c r="D2921" t="s">
        <v>27859</v>
      </c>
      <c r="E2921" t="s">
        <v>27860</v>
      </c>
      <c r="F2921" t="s">
        <v>27874</v>
      </c>
      <c r="G2921" t="s">
        <v>27874</v>
      </c>
      <c r="H2921">
        <v>0.16666700000000001</v>
      </c>
      <c r="I2921">
        <v>0</v>
      </c>
      <c r="J2921" t="s">
        <v>10683</v>
      </c>
      <c r="K2921" t="s">
        <v>10685</v>
      </c>
      <c r="L2921" t="s">
        <v>10700</v>
      </c>
      <c r="M2921" t="s">
        <v>10702</v>
      </c>
      <c r="N2921">
        <v>6</v>
      </c>
      <c r="O2921" t="s">
        <v>27863</v>
      </c>
      <c r="P2921" t="s">
        <v>10856</v>
      </c>
      <c r="Q2921">
        <v>0</v>
      </c>
    </row>
    <row r="2922" spans="1:17" x14ac:dyDescent="0.25">
      <c r="A2922" t="s">
        <v>10562</v>
      </c>
      <c r="B2922" t="s">
        <v>27482</v>
      </c>
      <c r="C2922">
        <v>0.33333299999999999</v>
      </c>
      <c r="D2922" t="s">
        <v>27859</v>
      </c>
      <c r="E2922" t="s">
        <v>27860</v>
      </c>
      <c r="F2922" t="s">
        <v>27874</v>
      </c>
      <c r="G2922" t="s">
        <v>27874</v>
      </c>
      <c r="H2922">
        <v>0.33333299999999999</v>
      </c>
      <c r="I2922">
        <v>0</v>
      </c>
      <c r="J2922" t="s">
        <v>10683</v>
      </c>
      <c r="K2922" t="s">
        <v>10685</v>
      </c>
      <c r="L2922" t="s">
        <v>10700</v>
      </c>
      <c r="M2922" t="s">
        <v>10702</v>
      </c>
      <c r="N2922">
        <v>6</v>
      </c>
      <c r="O2922" t="s">
        <v>27863</v>
      </c>
      <c r="P2922" t="s">
        <v>10856</v>
      </c>
      <c r="Q2922">
        <v>0</v>
      </c>
    </row>
    <row r="2923" spans="1:17" x14ac:dyDescent="0.25">
      <c r="A2923" t="s">
        <v>10563</v>
      </c>
      <c r="B2923" t="s">
        <v>27483</v>
      </c>
      <c r="C2923">
        <v>0.33333299999999999</v>
      </c>
      <c r="D2923" t="s">
        <v>27859</v>
      </c>
      <c r="E2923" t="s">
        <v>27860</v>
      </c>
      <c r="F2923" t="s">
        <v>27874</v>
      </c>
      <c r="G2923" t="s">
        <v>27874</v>
      </c>
      <c r="H2923">
        <v>0.33333299999999999</v>
      </c>
      <c r="I2923">
        <v>0</v>
      </c>
      <c r="J2923" t="s">
        <v>10683</v>
      </c>
      <c r="K2923" t="s">
        <v>10685</v>
      </c>
      <c r="L2923" t="s">
        <v>10700</v>
      </c>
      <c r="M2923" t="s">
        <v>10702</v>
      </c>
      <c r="N2923">
        <v>6</v>
      </c>
      <c r="O2923" t="s">
        <v>27863</v>
      </c>
      <c r="P2923" t="s">
        <v>10856</v>
      </c>
      <c r="Q2923">
        <v>0</v>
      </c>
    </row>
    <row r="2924" spans="1:17" x14ac:dyDescent="0.25">
      <c r="A2924" t="s">
        <v>10564</v>
      </c>
      <c r="B2924" t="s">
        <v>27484</v>
      </c>
      <c r="C2924">
        <v>1</v>
      </c>
      <c r="D2924" t="s">
        <v>27859</v>
      </c>
      <c r="E2924" t="s">
        <v>27860</v>
      </c>
      <c r="F2924" t="s">
        <v>27868</v>
      </c>
      <c r="G2924" t="s">
        <v>27862</v>
      </c>
      <c r="H2924">
        <v>1</v>
      </c>
      <c r="I2924">
        <v>0</v>
      </c>
      <c r="J2924" t="s">
        <v>10683</v>
      </c>
      <c r="K2924" t="s">
        <v>10685</v>
      </c>
      <c r="L2924" t="s">
        <v>17794</v>
      </c>
      <c r="M2924" t="s">
        <v>8187</v>
      </c>
      <c r="N2924">
        <v>6</v>
      </c>
      <c r="O2924" t="s">
        <v>27863</v>
      </c>
      <c r="P2924" t="s">
        <v>12445</v>
      </c>
      <c r="Q2924">
        <v>0</v>
      </c>
    </row>
    <row r="2925" spans="1:17" x14ac:dyDescent="0.25">
      <c r="A2925" t="s">
        <v>10566</v>
      </c>
      <c r="B2925" t="s">
        <v>27486</v>
      </c>
      <c r="C2925">
        <v>0.5</v>
      </c>
      <c r="D2925" t="s">
        <v>27859</v>
      </c>
      <c r="E2925" t="s">
        <v>27860</v>
      </c>
      <c r="F2925" t="s">
        <v>27874</v>
      </c>
      <c r="G2925" t="s">
        <v>27874</v>
      </c>
      <c r="H2925">
        <v>0.5</v>
      </c>
      <c r="I2925">
        <v>0</v>
      </c>
      <c r="J2925" t="s">
        <v>10683</v>
      </c>
      <c r="K2925" t="s">
        <v>10685</v>
      </c>
      <c r="L2925" t="s">
        <v>10732</v>
      </c>
      <c r="M2925" t="s">
        <v>10688</v>
      </c>
      <c r="N2925">
        <v>6</v>
      </c>
      <c r="O2925" t="s">
        <v>27863</v>
      </c>
      <c r="P2925" t="s">
        <v>10856</v>
      </c>
      <c r="Q2925">
        <v>0</v>
      </c>
    </row>
    <row r="2926" spans="1:17" x14ac:dyDescent="0.25">
      <c r="A2926" t="s">
        <v>10566</v>
      </c>
      <c r="B2926" t="s">
        <v>27486</v>
      </c>
      <c r="C2926">
        <v>1</v>
      </c>
      <c r="D2926" t="s">
        <v>27859</v>
      </c>
      <c r="E2926" t="s">
        <v>27860</v>
      </c>
      <c r="F2926" t="s">
        <v>27868</v>
      </c>
      <c r="G2926" t="s">
        <v>27862</v>
      </c>
      <c r="H2926">
        <v>1</v>
      </c>
      <c r="I2926">
        <v>0</v>
      </c>
      <c r="J2926" t="s">
        <v>10683</v>
      </c>
      <c r="K2926" t="s">
        <v>10685</v>
      </c>
      <c r="L2926" t="s">
        <v>10732</v>
      </c>
      <c r="M2926" t="s">
        <v>10688</v>
      </c>
      <c r="N2926">
        <v>6</v>
      </c>
      <c r="O2926" t="s">
        <v>27863</v>
      </c>
      <c r="P2926" t="s">
        <v>10856</v>
      </c>
      <c r="Q2926">
        <v>0</v>
      </c>
    </row>
    <row r="2927" spans="1:17" x14ac:dyDescent="0.25">
      <c r="A2927" t="s">
        <v>10566</v>
      </c>
      <c r="B2927" t="s">
        <v>27486</v>
      </c>
      <c r="C2927">
        <v>0</v>
      </c>
      <c r="D2927" t="s">
        <v>27859</v>
      </c>
      <c r="E2927" t="s">
        <v>27860</v>
      </c>
      <c r="F2927" t="s">
        <v>27869</v>
      </c>
      <c r="G2927" t="s">
        <v>27870</v>
      </c>
      <c r="H2927">
        <v>1</v>
      </c>
      <c r="I2927">
        <v>0</v>
      </c>
      <c r="J2927" t="s">
        <v>10683</v>
      </c>
      <c r="K2927" t="s">
        <v>10685</v>
      </c>
      <c r="L2927" t="s">
        <v>10732</v>
      </c>
      <c r="M2927" t="s">
        <v>10688</v>
      </c>
      <c r="N2927">
        <v>6</v>
      </c>
      <c r="O2927" t="s">
        <v>27863</v>
      </c>
      <c r="P2927" t="s">
        <v>10856</v>
      </c>
      <c r="Q2927">
        <v>0</v>
      </c>
    </row>
    <row r="2928" spans="1:17" x14ac:dyDescent="0.25">
      <c r="A2928" t="s">
        <v>10568</v>
      </c>
      <c r="B2928" t="s">
        <v>27488</v>
      </c>
      <c r="C2928">
        <v>25</v>
      </c>
      <c r="D2928" t="s">
        <v>27859</v>
      </c>
      <c r="E2928" t="s">
        <v>27860</v>
      </c>
      <c r="F2928" t="s">
        <v>27868</v>
      </c>
      <c r="G2928" t="s">
        <v>27862</v>
      </c>
      <c r="H2928">
        <v>25</v>
      </c>
      <c r="I2928">
        <v>0</v>
      </c>
      <c r="J2928" t="s">
        <v>10683</v>
      </c>
      <c r="K2928" t="s">
        <v>10685</v>
      </c>
      <c r="L2928" t="s">
        <v>10746</v>
      </c>
      <c r="M2928" t="s">
        <v>10748</v>
      </c>
      <c r="N2928">
        <v>6</v>
      </c>
      <c r="O2928" t="s">
        <v>27863</v>
      </c>
      <c r="P2928" t="s">
        <v>12445</v>
      </c>
      <c r="Q2928">
        <v>0</v>
      </c>
    </row>
    <row r="2929" spans="1:17" x14ac:dyDescent="0.25">
      <c r="A2929" t="s">
        <v>10569</v>
      </c>
      <c r="B2929" t="s">
        <v>27489</v>
      </c>
      <c r="C2929">
        <v>25</v>
      </c>
      <c r="D2929" t="s">
        <v>27859</v>
      </c>
      <c r="E2929" t="s">
        <v>27860</v>
      </c>
      <c r="F2929" t="s">
        <v>27868</v>
      </c>
      <c r="G2929" t="s">
        <v>27862</v>
      </c>
      <c r="H2929">
        <v>25</v>
      </c>
      <c r="I2929">
        <v>0</v>
      </c>
      <c r="J2929" t="s">
        <v>10683</v>
      </c>
      <c r="K2929" t="s">
        <v>10685</v>
      </c>
      <c r="L2929" t="s">
        <v>10746</v>
      </c>
      <c r="M2929" t="s">
        <v>10748</v>
      </c>
      <c r="N2929">
        <v>6</v>
      </c>
      <c r="O2929" t="s">
        <v>27863</v>
      </c>
      <c r="P2929" t="s">
        <v>12445</v>
      </c>
      <c r="Q2929">
        <v>0</v>
      </c>
    </row>
    <row r="2930" spans="1:17" x14ac:dyDescent="0.25">
      <c r="A2930" t="s">
        <v>10570</v>
      </c>
      <c r="B2930" t="s">
        <v>27490</v>
      </c>
      <c r="C2930">
        <v>25</v>
      </c>
      <c r="D2930" t="s">
        <v>27859</v>
      </c>
      <c r="E2930" t="s">
        <v>27860</v>
      </c>
      <c r="F2930" t="s">
        <v>27868</v>
      </c>
      <c r="G2930" t="s">
        <v>27862</v>
      </c>
      <c r="H2930">
        <v>25</v>
      </c>
      <c r="I2930">
        <v>0</v>
      </c>
      <c r="J2930" t="s">
        <v>10683</v>
      </c>
      <c r="K2930" t="s">
        <v>10685</v>
      </c>
      <c r="L2930" t="s">
        <v>10746</v>
      </c>
      <c r="M2930" t="s">
        <v>10748</v>
      </c>
      <c r="N2930">
        <v>6</v>
      </c>
      <c r="O2930" t="s">
        <v>27863</v>
      </c>
      <c r="P2930" t="s">
        <v>12445</v>
      </c>
      <c r="Q2930">
        <v>0</v>
      </c>
    </row>
    <row r="2931" spans="1:17" x14ac:dyDescent="0.25">
      <c r="A2931" t="s">
        <v>10571</v>
      </c>
      <c r="B2931" t="s">
        <v>27491</v>
      </c>
      <c r="C2931">
        <v>4</v>
      </c>
      <c r="D2931" t="s">
        <v>27859</v>
      </c>
      <c r="E2931" t="s">
        <v>27860</v>
      </c>
      <c r="F2931" t="s">
        <v>27868</v>
      </c>
      <c r="G2931" t="s">
        <v>27862</v>
      </c>
      <c r="H2931">
        <v>4</v>
      </c>
      <c r="I2931">
        <v>0</v>
      </c>
      <c r="J2931" t="s">
        <v>13204</v>
      </c>
      <c r="K2931" t="s">
        <v>10685</v>
      </c>
      <c r="L2931" t="s">
        <v>13477</v>
      </c>
      <c r="M2931" t="s">
        <v>8187</v>
      </c>
      <c r="N2931">
        <v>6</v>
      </c>
      <c r="O2931" t="s">
        <v>27863</v>
      </c>
      <c r="P2931" t="s">
        <v>12445</v>
      </c>
      <c r="Q2931">
        <v>0</v>
      </c>
    </row>
    <row r="2932" spans="1:17" x14ac:dyDescent="0.25">
      <c r="A2932" t="s">
        <v>27492</v>
      </c>
      <c r="B2932" t="s">
        <v>27493</v>
      </c>
      <c r="C2932">
        <v>74</v>
      </c>
      <c r="D2932" t="s">
        <v>27859</v>
      </c>
      <c r="E2932" t="s">
        <v>27860</v>
      </c>
      <c r="F2932" t="s">
        <v>27868</v>
      </c>
      <c r="G2932" t="s">
        <v>27862</v>
      </c>
      <c r="H2932">
        <v>74</v>
      </c>
      <c r="I2932">
        <v>0</v>
      </c>
      <c r="J2932" t="s">
        <v>10683</v>
      </c>
      <c r="K2932" t="s">
        <v>10685</v>
      </c>
      <c r="L2932" t="s">
        <v>10732</v>
      </c>
      <c r="M2932" t="s">
        <v>10688</v>
      </c>
      <c r="N2932">
        <v>6</v>
      </c>
      <c r="O2932" t="s">
        <v>27863</v>
      </c>
      <c r="P2932" t="s">
        <v>10856</v>
      </c>
      <c r="Q2932">
        <v>0</v>
      </c>
    </row>
    <row r="2933" spans="1:17" x14ac:dyDescent="0.25">
      <c r="A2933" t="s">
        <v>27494</v>
      </c>
      <c r="B2933" t="s">
        <v>27495</v>
      </c>
      <c r="C2933">
        <v>10</v>
      </c>
      <c r="D2933" t="s">
        <v>27859</v>
      </c>
      <c r="E2933" t="s">
        <v>27860</v>
      </c>
      <c r="F2933" t="s">
        <v>27868</v>
      </c>
      <c r="G2933" t="s">
        <v>27862</v>
      </c>
      <c r="H2933">
        <v>10</v>
      </c>
      <c r="I2933">
        <v>0</v>
      </c>
      <c r="J2933" t="s">
        <v>13204</v>
      </c>
      <c r="K2933" t="s">
        <v>10685</v>
      </c>
      <c r="L2933" t="s">
        <v>10707</v>
      </c>
      <c r="M2933" t="s">
        <v>10709</v>
      </c>
      <c r="N2933">
        <v>1</v>
      </c>
      <c r="O2933" t="s">
        <v>27863</v>
      </c>
      <c r="P2933" t="s">
        <v>10856</v>
      </c>
      <c r="Q2933">
        <v>0</v>
      </c>
    </row>
    <row r="2934" spans="1:17" x14ac:dyDescent="0.25">
      <c r="A2934" t="s">
        <v>27496</v>
      </c>
      <c r="B2934" t="s">
        <v>27497</v>
      </c>
      <c r="C2934">
        <v>20</v>
      </c>
      <c r="D2934" t="s">
        <v>27859</v>
      </c>
      <c r="E2934" t="s">
        <v>27860</v>
      </c>
      <c r="F2934" t="s">
        <v>27868</v>
      </c>
      <c r="G2934" t="s">
        <v>27862</v>
      </c>
      <c r="H2934">
        <v>20</v>
      </c>
      <c r="I2934">
        <v>0</v>
      </c>
      <c r="J2934" t="s">
        <v>10683</v>
      </c>
      <c r="K2934" t="s">
        <v>10685</v>
      </c>
      <c r="L2934" t="s">
        <v>10874</v>
      </c>
      <c r="M2934" t="s">
        <v>10702</v>
      </c>
      <c r="N2934">
        <v>6</v>
      </c>
      <c r="O2934" t="s">
        <v>27863</v>
      </c>
      <c r="P2934" t="s">
        <v>11814</v>
      </c>
      <c r="Q2934">
        <v>0</v>
      </c>
    </row>
    <row r="2935" spans="1:17" x14ac:dyDescent="0.25">
      <c r="A2935" t="s">
        <v>8180</v>
      </c>
      <c r="B2935" t="s">
        <v>27617</v>
      </c>
      <c r="C2935">
        <v>20</v>
      </c>
      <c r="D2935" t="s">
        <v>27859</v>
      </c>
      <c r="E2935" t="s">
        <v>27860</v>
      </c>
      <c r="F2935" t="s">
        <v>27861</v>
      </c>
      <c r="G2935" t="s">
        <v>27862</v>
      </c>
      <c r="H2935">
        <v>22</v>
      </c>
      <c r="I2935">
        <v>2</v>
      </c>
      <c r="J2935" t="s">
        <v>10683</v>
      </c>
      <c r="K2935" t="s">
        <v>10685</v>
      </c>
      <c r="L2935" t="s">
        <v>10732</v>
      </c>
      <c r="M2935" t="s">
        <v>10688</v>
      </c>
      <c r="N2935">
        <v>6</v>
      </c>
      <c r="O2935" t="s">
        <v>27863</v>
      </c>
      <c r="P2935" t="s">
        <v>10681</v>
      </c>
      <c r="Q2935">
        <v>0</v>
      </c>
    </row>
    <row r="2936" spans="1:17" x14ac:dyDescent="0.25">
      <c r="A2936" t="s">
        <v>8181</v>
      </c>
      <c r="B2936" t="s">
        <v>27619</v>
      </c>
      <c r="C2936">
        <v>192</v>
      </c>
      <c r="D2936" t="s">
        <v>27859</v>
      </c>
      <c r="E2936" t="s">
        <v>27860</v>
      </c>
      <c r="F2936" t="s">
        <v>27865</v>
      </c>
      <c r="G2936" t="s">
        <v>27862</v>
      </c>
      <c r="H2936">
        <v>194</v>
      </c>
      <c r="I2936">
        <v>2</v>
      </c>
      <c r="J2936" t="s">
        <v>10683</v>
      </c>
      <c r="K2936" t="s">
        <v>10685</v>
      </c>
      <c r="L2936" t="s">
        <v>10686</v>
      </c>
      <c r="M2936" t="s">
        <v>10688</v>
      </c>
      <c r="N2936">
        <v>6</v>
      </c>
      <c r="O2936" t="s">
        <v>27863</v>
      </c>
      <c r="P2936" t="s">
        <v>10681</v>
      </c>
      <c r="Q2936">
        <v>0</v>
      </c>
    </row>
    <row r="2937" spans="1:17" x14ac:dyDescent="0.25">
      <c r="A2937" t="s">
        <v>27621</v>
      </c>
      <c r="B2937" t="s">
        <v>27622</v>
      </c>
      <c r="C2937">
        <v>24</v>
      </c>
      <c r="D2937" t="s">
        <v>27859</v>
      </c>
      <c r="E2937" t="s">
        <v>27860</v>
      </c>
      <c r="F2937" t="s">
        <v>27864</v>
      </c>
      <c r="G2937" t="s">
        <v>27862</v>
      </c>
      <c r="H2937">
        <v>24</v>
      </c>
      <c r="I2937">
        <v>0</v>
      </c>
      <c r="J2937" t="s">
        <v>10683</v>
      </c>
      <c r="K2937" t="s">
        <v>10685</v>
      </c>
      <c r="L2937" t="s">
        <v>10732</v>
      </c>
      <c r="M2937" t="s">
        <v>10688</v>
      </c>
      <c r="N2937">
        <v>6</v>
      </c>
      <c r="O2937" t="s">
        <v>27863</v>
      </c>
      <c r="P2937" t="s">
        <v>10681</v>
      </c>
      <c r="Q2937">
        <v>0</v>
      </c>
    </row>
    <row r="2938" spans="1:17" x14ac:dyDescent="0.25">
      <c r="A2938" t="s">
        <v>8182</v>
      </c>
      <c r="B2938" t="s">
        <v>27623</v>
      </c>
      <c r="C2938">
        <v>0</v>
      </c>
      <c r="D2938" t="s">
        <v>27859</v>
      </c>
      <c r="E2938" t="s">
        <v>27860</v>
      </c>
      <c r="F2938" t="s">
        <v>27868</v>
      </c>
      <c r="G2938" t="s">
        <v>27862</v>
      </c>
      <c r="H2938">
        <v>28</v>
      </c>
      <c r="I2938">
        <v>9</v>
      </c>
      <c r="J2938" t="s">
        <v>10683</v>
      </c>
      <c r="K2938" t="s">
        <v>10685</v>
      </c>
      <c r="L2938" t="s">
        <v>10746</v>
      </c>
      <c r="M2938" t="s">
        <v>10748</v>
      </c>
      <c r="N2938">
        <v>6</v>
      </c>
      <c r="O2938" t="s">
        <v>27863</v>
      </c>
      <c r="P2938" t="s">
        <v>10856</v>
      </c>
      <c r="Q2938">
        <v>0</v>
      </c>
    </row>
    <row r="2939" spans="1:17" x14ac:dyDescent="0.25">
      <c r="A2939" t="s">
        <v>10606</v>
      </c>
      <c r="B2939" t="s">
        <v>27814</v>
      </c>
      <c r="C2939">
        <v>23</v>
      </c>
      <c r="D2939" t="s">
        <v>27859</v>
      </c>
      <c r="E2939" t="s">
        <v>27860</v>
      </c>
      <c r="F2939" t="s">
        <v>27868</v>
      </c>
      <c r="G2939" t="s">
        <v>27862</v>
      </c>
      <c r="H2939">
        <v>37</v>
      </c>
      <c r="I2939">
        <v>9</v>
      </c>
      <c r="J2939" t="s">
        <v>10683</v>
      </c>
      <c r="K2939" t="s">
        <v>10685</v>
      </c>
      <c r="L2939" t="s">
        <v>10732</v>
      </c>
      <c r="M2939" t="s">
        <v>10688</v>
      </c>
      <c r="N2939">
        <v>4</v>
      </c>
      <c r="O2939" t="s">
        <v>27863</v>
      </c>
      <c r="P2939" t="s">
        <v>10751</v>
      </c>
      <c r="Q2939">
        <v>0</v>
      </c>
    </row>
    <row r="2940" spans="1:17" x14ac:dyDescent="0.25">
      <c r="A2940" t="s">
        <v>8183</v>
      </c>
      <c r="B2940" t="s">
        <v>27841</v>
      </c>
      <c r="C2940">
        <v>185.41666699999999</v>
      </c>
      <c r="D2940" t="s">
        <v>27859</v>
      </c>
      <c r="E2940" t="s">
        <v>27860</v>
      </c>
      <c r="F2940" t="s">
        <v>27861</v>
      </c>
      <c r="G2940" t="s">
        <v>27862</v>
      </c>
      <c r="H2940">
        <v>191.41666699999999</v>
      </c>
      <c r="I2940">
        <v>6</v>
      </c>
      <c r="J2940" t="s">
        <v>10683</v>
      </c>
      <c r="K2940" t="s">
        <v>10685</v>
      </c>
      <c r="L2940" t="s">
        <v>10686</v>
      </c>
      <c r="M2940" t="s">
        <v>10688</v>
      </c>
      <c r="N2940">
        <v>12</v>
      </c>
      <c r="O2940" t="s">
        <v>27863</v>
      </c>
      <c r="P2940" t="s">
        <v>10681</v>
      </c>
      <c r="Q2940">
        <v>0</v>
      </c>
    </row>
    <row r="2941" spans="1:17" x14ac:dyDescent="0.25">
      <c r="A2941" t="s">
        <v>8184</v>
      </c>
      <c r="B2941" t="s">
        <v>27843</v>
      </c>
      <c r="C2941">
        <v>91</v>
      </c>
      <c r="D2941" t="s">
        <v>27859</v>
      </c>
      <c r="E2941" t="s">
        <v>27860</v>
      </c>
      <c r="F2941" t="s">
        <v>27861</v>
      </c>
      <c r="G2941" t="s">
        <v>27862</v>
      </c>
      <c r="H2941">
        <v>96</v>
      </c>
      <c r="I2941">
        <v>4</v>
      </c>
      <c r="J2941" t="s">
        <v>10683</v>
      </c>
      <c r="K2941" t="s">
        <v>10685</v>
      </c>
      <c r="L2941" t="s">
        <v>10686</v>
      </c>
      <c r="M2941" t="s">
        <v>10688</v>
      </c>
      <c r="N2941">
        <v>12</v>
      </c>
      <c r="O2941" t="s">
        <v>27863</v>
      </c>
      <c r="P2941" t="s">
        <v>10681</v>
      </c>
      <c r="Q2941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F7197-7F2D-403F-AAD7-B4CA2597F99F}">
  <dimension ref="A1:C11545"/>
  <sheetViews>
    <sheetView topLeftCell="A11518" workbookViewId="0">
      <selection activeCell="E1" sqref="E1:H4449"/>
    </sheetView>
  </sheetViews>
  <sheetFormatPr defaultRowHeight="15" x14ac:dyDescent="0.25"/>
  <sheetData>
    <row r="1" spans="1:3" x14ac:dyDescent="0.25">
      <c r="A1" t="s">
        <v>10661</v>
      </c>
      <c r="B1" t="s">
        <v>27886</v>
      </c>
      <c r="C1" t="s">
        <v>10678</v>
      </c>
    </row>
    <row r="2" spans="1:3" x14ac:dyDescent="0.25">
      <c r="A2" t="s">
        <v>4093</v>
      </c>
      <c r="B2" t="s">
        <v>27887</v>
      </c>
      <c r="C2" t="s">
        <v>10689</v>
      </c>
    </row>
    <row r="3" spans="1:3" x14ac:dyDescent="0.25">
      <c r="A3" t="s">
        <v>4094</v>
      </c>
      <c r="B3" t="s">
        <v>27888</v>
      </c>
      <c r="C3" t="s">
        <v>10697</v>
      </c>
    </row>
    <row r="4" spans="1:3" x14ac:dyDescent="0.25">
      <c r="A4" t="s">
        <v>24060</v>
      </c>
      <c r="B4" t="s">
        <v>27889</v>
      </c>
      <c r="C4" t="s">
        <v>10875</v>
      </c>
    </row>
    <row r="5" spans="1:3" x14ac:dyDescent="0.25">
      <c r="A5" t="s">
        <v>14494</v>
      </c>
      <c r="B5" t="s">
        <v>27889</v>
      </c>
      <c r="C5" t="s">
        <v>10924</v>
      </c>
    </row>
    <row r="6" spans="1:3" x14ac:dyDescent="0.25">
      <c r="A6" t="s">
        <v>10711</v>
      </c>
      <c r="B6" t="s">
        <v>27887</v>
      </c>
      <c r="C6" t="s">
        <v>10715</v>
      </c>
    </row>
    <row r="7" spans="1:3" x14ac:dyDescent="0.25">
      <c r="A7" t="s">
        <v>4095</v>
      </c>
      <c r="B7" t="s">
        <v>27889</v>
      </c>
      <c r="C7" t="s">
        <v>10719</v>
      </c>
    </row>
    <row r="8" spans="1:3" x14ac:dyDescent="0.25">
      <c r="A8" t="s">
        <v>4096</v>
      </c>
      <c r="B8" t="s">
        <v>10701</v>
      </c>
      <c r="C8" t="s">
        <v>10703</v>
      </c>
    </row>
    <row r="9" spans="1:3" x14ac:dyDescent="0.25">
      <c r="A9" t="s">
        <v>4097</v>
      </c>
      <c r="B9" t="s">
        <v>27889</v>
      </c>
      <c r="C9" t="s">
        <v>10724</v>
      </c>
    </row>
    <row r="10" spans="1:3" x14ac:dyDescent="0.25">
      <c r="A10" t="s">
        <v>11445</v>
      </c>
      <c r="B10" t="s">
        <v>27889</v>
      </c>
      <c r="C10" t="s">
        <v>10924</v>
      </c>
    </row>
    <row r="11" spans="1:3" x14ac:dyDescent="0.25">
      <c r="A11" t="s">
        <v>4098</v>
      </c>
      <c r="B11" t="s">
        <v>27887</v>
      </c>
      <c r="C11" t="s">
        <v>10733</v>
      </c>
    </row>
    <row r="12" spans="1:3" x14ac:dyDescent="0.25">
      <c r="A12" t="s">
        <v>14459</v>
      </c>
      <c r="B12" t="s">
        <v>27889</v>
      </c>
      <c r="C12" t="s">
        <v>10924</v>
      </c>
    </row>
    <row r="13" spans="1:3" x14ac:dyDescent="0.25">
      <c r="A13" t="s">
        <v>4099</v>
      </c>
      <c r="B13" t="s">
        <v>27888</v>
      </c>
      <c r="C13" t="s">
        <v>10697</v>
      </c>
    </row>
    <row r="14" spans="1:3" x14ac:dyDescent="0.25">
      <c r="A14" t="s">
        <v>4100</v>
      </c>
      <c r="B14" t="s">
        <v>27887</v>
      </c>
      <c r="C14" t="s">
        <v>10689</v>
      </c>
    </row>
    <row r="15" spans="1:3" x14ac:dyDescent="0.25">
      <c r="A15" t="s">
        <v>4101</v>
      </c>
      <c r="B15" t="s">
        <v>10701</v>
      </c>
      <c r="C15" t="s">
        <v>10703</v>
      </c>
    </row>
    <row r="16" spans="1:3" x14ac:dyDescent="0.25">
      <c r="A16" t="s">
        <v>4102</v>
      </c>
      <c r="B16" t="s">
        <v>10775</v>
      </c>
      <c r="C16" t="s">
        <v>10749</v>
      </c>
    </row>
    <row r="17" spans="1:3" x14ac:dyDescent="0.25">
      <c r="A17" t="s">
        <v>4103</v>
      </c>
      <c r="B17" t="s">
        <v>10775</v>
      </c>
      <c r="C17" t="s">
        <v>10749</v>
      </c>
    </row>
    <row r="18" spans="1:3" x14ac:dyDescent="0.25">
      <c r="A18" t="s">
        <v>4104</v>
      </c>
      <c r="B18" t="s">
        <v>27888</v>
      </c>
      <c r="C18" t="s">
        <v>10697</v>
      </c>
    </row>
    <row r="19" spans="1:3" x14ac:dyDescent="0.25">
      <c r="A19" t="s">
        <v>13405</v>
      </c>
      <c r="B19" t="s">
        <v>27889</v>
      </c>
      <c r="C19" t="s">
        <v>10924</v>
      </c>
    </row>
    <row r="20" spans="1:3" x14ac:dyDescent="0.25">
      <c r="A20" t="s">
        <v>15732</v>
      </c>
      <c r="B20" t="s">
        <v>27889</v>
      </c>
      <c r="C20" t="s">
        <v>10924</v>
      </c>
    </row>
    <row r="21" spans="1:3" x14ac:dyDescent="0.25">
      <c r="A21" t="s">
        <v>10765</v>
      </c>
      <c r="B21" t="s">
        <v>27887</v>
      </c>
      <c r="C21" t="s">
        <v>10715</v>
      </c>
    </row>
    <row r="22" spans="1:3" x14ac:dyDescent="0.25">
      <c r="A22" t="s">
        <v>13842</v>
      </c>
      <c r="B22" t="s">
        <v>27889</v>
      </c>
      <c r="C22" t="s">
        <v>10924</v>
      </c>
    </row>
    <row r="23" spans="1:3" x14ac:dyDescent="0.25">
      <c r="A23" t="s">
        <v>15326</v>
      </c>
      <c r="B23" t="s">
        <v>27889</v>
      </c>
      <c r="C23" t="s">
        <v>10924</v>
      </c>
    </row>
    <row r="24" spans="1:3" x14ac:dyDescent="0.25">
      <c r="A24" t="s">
        <v>12786</v>
      </c>
      <c r="B24" t="s">
        <v>27889</v>
      </c>
      <c r="C24" t="s">
        <v>10924</v>
      </c>
    </row>
    <row r="25" spans="1:3" x14ac:dyDescent="0.25">
      <c r="A25" t="s">
        <v>4106</v>
      </c>
      <c r="B25" t="s">
        <v>10775</v>
      </c>
      <c r="C25" t="s">
        <v>10784</v>
      </c>
    </row>
    <row r="26" spans="1:3" x14ac:dyDescent="0.25">
      <c r="A26" t="s">
        <v>4107</v>
      </c>
      <c r="B26" t="s">
        <v>27888</v>
      </c>
      <c r="C26" t="s">
        <v>10697</v>
      </c>
    </row>
    <row r="27" spans="1:3" x14ac:dyDescent="0.25">
      <c r="A27" t="s">
        <v>4108</v>
      </c>
      <c r="B27" t="s">
        <v>10775</v>
      </c>
      <c r="C27" t="s">
        <v>10784</v>
      </c>
    </row>
    <row r="28" spans="1:3" x14ac:dyDescent="0.25">
      <c r="A28" t="s">
        <v>8397</v>
      </c>
      <c r="B28" t="s">
        <v>10775</v>
      </c>
      <c r="C28" t="s">
        <v>10749</v>
      </c>
    </row>
    <row r="29" spans="1:3" x14ac:dyDescent="0.25">
      <c r="A29" t="s">
        <v>14008</v>
      </c>
      <c r="B29" t="s">
        <v>27889</v>
      </c>
      <c r="C29" t="s">
        <v>10924</v>
      </c>
    </row>
    <row r="30" spans="1:3" x14ac:dyDescent="0.25">
      <c r="A30" t="s">
        <v>4109</v>
      </c>
      <c r="B30" t="s">
        <v>10782</v>
      </c>
      <c r="C30" t="s">
        <v>10794</v>
      </c>
    </row>
    <row r="31" spans="1:3" x14ac:dyDescent="0.25">
      <c r="A31" t="s">
        <v>4110</v>
      </c>
      <c r="B31" t="s">
        <v>27889</v>
      </c>
      <c r="C31" t="s">
        <v>10724</v>
      </c>
    </row>
    <row r="32" spans="1:3" x14ac:dyDescent="0.25">
      <c r="A32" t="s">
        <v>12088</v>
      </c>
      <c r="B32" t="s">
        <v>27889</v>
      </c>
      <c r="C32" t="s">
        <v>10924</v>
      </c>
    </row>
    <row r="33" spans="1:3" x14ac:dyDescent="0.25">
      <c r="A33" t="s">
        <v>11447</v>
      </c>
      <c r="B33" t="s">
        <v>27889</v>
      </c>
      <c r="C33" t="s">
        <v>10924</v>
      </c>
    </row>
    <row r="34" spans="1:3" x14ac:dyDescent="0.25">
      <c r="A34" t="s">
        <v>10801</v>
      </c>
      <c r="B34" t="s">
        <v>10782</v>
      </c>
      <c r="C34" t="s">
        <v>10804</v>
      </c>
    </row>
    <row r="35" spans="1:3" x14ac:dyDescent="0.25">
      <c r="A35" t="s">
        <v>4111</v>
      </c>
      <c r="B35" t="s">
        <v>10701</v>
      </c>
      <c r="C35" t="s">
        <v>10703</v>
      </c>
    </row>
    <row r="36" spans="1:3" x14ac:dyDescent="0.25">
      <c r="A36" t="s">
        <v>4112</v>
      </c>
      <c r="B36" t="s">
        <v>27889</v>
      </c>
      <c r="C36" t="s">
        <v>10738</v>
      </c>
    </row>
    <row r="37" spans="1:3" x14ac:dyDescent="0.25">
      <c r="A37" t="s">
        <v>12955</v>
      </c>
      <c r="B37" t="s">
        <v>27889</v>
      </c>
      <c r="C37" t="s">
        <v>10942</v>
      </c>
    </row>
    <row r="38" spans="1:3" x14ac:dyDescent="0.25">
      <c r="A38" t="s">
        <v>10809</v>
      </c>
      <c r="B38" t="s">
        <v>10782</v>
      </c>
      <c r="C38" t="s">
        <v>10794</v>
      </c>
    </row>
    <row r="39" spans="1:3" x14ac:dyDescent="0.25">
      <c r="A39" t="s">
        <v>8398</v>
      </c>
      <c r="B39" t="s">
        <v>10701</v>
      </c>
      <c r="C39" t="s">
        <v>10703</v>
      </c>
    </row>
    <row r="40" spans="1:3" x14ac:dyDescent="0.25">
      <c r="A40" t="s">
        <v>4113</v>
      </c>
      <c r="B40" t="s">
        <v>10775</v>
      </c>
      <c r="C40" t="s">
        <v>10749</v>
      </c>
    </row>
    <row r="41" spans="1:3" x14ac:dyDescent="0.25">
      <c r="A41" t="s">
        <v>8399</v>
      </c>
      <c r="B41" t="s">
        <v>10782</v>
      </c>
      <c r="C41" t="s">
        <v>10794</v>
      </c>
    </row>
    <row r="42" spans="1:3" x14ac:dyDescent="0.25">
      <c r="A42" t="s">
        <v>10816</v>
      </c>
      <c r="B42" t="s">
        <v>10782</v>
      </c>
      <c r="C42" t="s">
        <v>10794</v>
      </c>
    </row>
    <row r="43" spans="1:3" x14ac:dyDescent="0.25">
      <c r="A43" t="s">
        <v>8400</v>
      </c>
      <c r="B43" t="s">
        <v>27887</v>
      </c>
      <c r="C43" t="s">
        <v>10733</v>
      </c>
    </row>
    <row r="44" spans="1:3" x14ac:dyDescent="0.25">
      <c r="A44" t="s">
        <v>10819</v>
      </c>
      <c r="B44" t="s">
        <v>27887</v>
      </c>
      <c r="C44" t="s">
        <v>10733</v>
      </c>
    </row>
    <row r="45" spans="1:3" x14ac:dyDescent="0.25">
      <c r="A45" t="s">
        <v>10821</v>
      </c>
      <c r="B45" t="s">
        <v>10782</v>
      </c>
      <c r="C45" t="s">
        <v>10804</v>
      </c>
    </row>
    <row r="46" spans="1:3" x14ac:dyDescent="0.25">
      <c r="A46" t="s">
        <v>10823</v>
      </c>
      <c r="B46" t="s">
        <v>27887</v>
      </c>
      <c r="C46" t="s">
        <v>10733</v>
      </c>
    </row>
    <row r="47" spans="1:3" x14ac:dyDescent="0.25">
      <c r="A47" t="s">
        <v>4114</v>
      </c>
      <c r="B47" t="s">
        <v>27889</v>
      </c>
      <c r="C47" t="s">
        <v>10827</v>
      </c>
    </row>
    <row r="48" spans="1:3" x14ac:dyDescent="0.25">
      <c r="A48" t="s">
        <v>24828</v>
      </c>
      <c r="B48" t="s">
        <v>8187</v>
      </c>
      <c r="C48" t="s">
        <v>11964</v>
      </c>
    </row>
    <row r="49" spans="1:3" x14ac:dyDescent="0.25">
      <c r="A49" t="s">
        <v>4115</v>
      </c>
      <c r="B49" t="s">
        <v>27887</v>
      </c>
      <c r="C49" t="s">
        <v>10689</v>
      </c>
    </row>
    <row r="50" spans="1:3" x14ac:dyDescent="0.25">
      <c r="A50" t="s">
        <v>4116</v>
      </c>
      <c r="B50" t="s">
        <v>10701</v>
      </c>
      <c r="C50" t="s">
        <v>10703</v>
      </c>
    </row>
    <row r="51" spans="1:3" x14ac:dyDescent="0.25">
      <c r="A51" t="s">
        <v>4117</v>
      </c>
      <c r="B51" t="s">
        <v>10701</v>
      </c>
      <c r="C51" t="s">
        <v>10838</v>
      </c>
    </row>
    <row r="52" spans="1:3" x14ac:dyDescent="0.25">
      <c r="A52" t="s">
        <v>4118</v>
      </c>
      <c r="B52" t="s">
        <v>27889</v>
      </c>
      <c r="C52" t="s">
        <v>10842</v>
      </c>
    </row>
    <row r="53" spans="1:3" x14ac:dyDescent="0.25">
      <c r="A53" t="s">
        <v>10843</v>
      </c>
      <c r="B53" t="s">
        <v>10782</v>
      </c>
      <c r="C53" t="s">
        <v>10804</v>
      </c>
    </row>
    <row r="54" spans="1:3" x14ac:dyDescent="0.25">
      <c r="A54" t="s">
        <v>4119</v>
      </c>
      <c r="B54" t="s">
        <v>10775</v>
      </c>
      <c r="C54" t="s">
        <v>10784</v>
      </c>
    </row>
    <row r="55" spans="1:3" x14ac:dyDescent="0.25">
      <c r="A55" t="s">
        <v>22670</v>
      </c>
      <c r="B55" t="s">
        <v>8187</v>
      </c>
      <c r="C55" t="s">
        <v>11964</v>
      </c>
    </row>
    <row r="56" spans="1:3" x14ac:dyDescent="0.25">
      <c r="A56" t="s">
        <v>4120</v>
      </c>
      <c r="B56" t="s">
        <v>10701</v>
      </c>
      <c r="C56" t="s">
        <v>10838</v>
      </c>
    </row>
    <row r="57" spans="1:3" x14ac:dyDescent="0.25">
      <c r="A57" t="s">
        <v>4121</v>
      </c>
      <c r="B57" t="s">
        <v>10782</v>
      </c>
      <c r="C57" t="s">
        <v>10804</v>
      </c>
    </row>
    <row r="58" spans="1:3" x14ac:dyDescent="0.25">
      <c r="A58" t="s">
        <v>6258</v>
      </c>
      <c r="B58" t="s">
        <v>10701</v>
      </c>
      <c r="C58" t="s">
        <v>10764</v>
      </c>
    </row>
    <row r="59" spans="1:3" x14ac:dyDescent="0.25">
      <c r="A59" t="s">
        <v>10851</v>
      </c>
      <c r="B59" t="s">
        <v>10782</v>
      </c>
      <c r="C59" t="s">
        <v>10804</v>
      </c>
    </row>
    <row r="60" spans="1:3" x14ac:dyDescent="0.25">
      <c r="A60" t="s">
        <v>11586</v>
      </c>
      <c r="B60" t="s">
        <v>27889</v>
      </c>
      <c r="C60" t="s">
        <v>10942</v>
      </c>
    </row>
    <row r="61" spans="1:3" x14ac:dyDescent="0.25">
      <c r="A61" t="s">
        <v>4123</v>
      </c>
      <c r="B61" t="s">
        <v>27887</v>
      </c>
      <c r="C61" t="s">
        <v>10689</v>
      </c>
    </row>
    <row r="62" spans="1:3" x14ac:dyDescent="0.25">
      <c r="A62" t="s">
        <v>4124</v>
      </c>
      <c r="B62" t="s">
        <v>10782</v>
      </c>
      <c r="C62" t="s">
        <v>10804</v>
      </c>
    </row>
    <row r="63" spans="1:3" x14ac:dyDescent="0.25">
      <c r="A63" t="s">
        <v>4125</v>
      </c>
      <c r="B63" t="s">
        <v>27888</v>
      </c>
      <c r="C63" t="s">
        <v>10697</v>
      </c>
    </row>
    <row r="64" spans="1:3" x14ac:dyDescent="0.25">
      <c r="A64" t="s">
        <v>4126</v>
      </c>
      <c r="B64" t="s">
        <v>27888</v>
      </c>
      <c r="C64" t="s">
        <v>10697</v>
      </c>
    </row>
    <row r="65" spans="1:3" x14ac:dyDescent="0.25">
      <c r="A65" t="s">
        <v>4127</v>
      </c>
      <c r="B65" t="s">
        <v>10775</v>
      </c>
      <c r="C65" t="s">
        <v>10784</v>
      </c>
    </row>
    <row r="66" spans="1:3" x14ac:dyDescent="0.25">
      <c r="A66" t="s">
        <v>4128</v>
      </c>
      <c r="B66" t="s">
        <v>10782</v>
      </c>
      <c r="C66" t="s">
        <v>10804</v>
      </c>
    </row>
    <row r="67" spans="1:3" x14ac:dyDescent="0.25">
      <c r="A67" t="s">
        <v>4129</v>
      </c>
      <c r="B67" t="s">
        <v>27887</v>
      </c>
      <c r="C67" t="s">
        <v>10689</v>
      </c>
    </row>
    <row r="68" spans="1:3" x14ac:dyDescent="0.25">
      <c r="A68" t="s">
        <v>4130</v>
      </c>
      <c r="B68" t="s">
        <v>27888</v>
      </c>
      <c r="C68" t="s">
        <v>10697</v>
      </c>
    </row>
    <row r="69" spans="1:3" x14ac:dyDescent="0.25">
      <c r="A69" t="s">
        <v>4131</v>
      </c>
      <c r="B69" t="s">
        <v>10782</v>
      </c>
      <c r="C69" t="s">
        <v>10804</v>
      </c>
    </row>
    <row r="70" spans="1:3" x14ac:dyDescent="0.25">
      <c r="A70" t="s">
        <v>4132</v>
      </c>
      <c r="B70" t="s">
        <v>27888</v>
      </c>
      <c r="C70" t="s">
        <v>10697</v>
      </c>
    </row>
    <row r="71" spans="1:3" x14ac:dyDescent="0.25">
      <c r="A71" t="s">
        <v>4133</v>
      </c>
      <c r="B71" t="s">
        <v>27888</v>
      </c>
      <c r="C71" t="s">
        <v>10697</v>
      </c>
    </row>
    <row r="72" spans="1:3" x14ac:dyDescent="0.25">
      <c r="A72" t="s">
        <v>4134</v>
      </c>
      <c r="B72" t="s">
        <v>10782</v>
      </c>
      <c r="C72" t="s">
        <v>10804</v>
      </c>
    </row>
    <row r="73" spans="1:3" x14ac:dyDescent="0.25">
      <c r="A73" t="s">
        <v>5264</v>
      </c>
      <c r="B73" t="s">
        <v>10701</v>
      </c>
      <c r="C73" t="s">
        <v>10764</v>
      </c>
    </row>
    <row r="74" spans="1:3" x14ac:dyDescent="0.25">
      <c r="A74" t="s">
        <v>4136</v>
      </c>
      <c r="B74" t="s">
        <v>10701</v>
      </c>
      <c r="C74" t="s">
        <v>10703</v>
      </c>
    </row>
    <row r="75" spans="1:3" x14ac:dyDescent="0.25">
      <c r="A75" t="s">
        <v>4137</v>
      </c>
      <c r="B75" t="s">
        <v>27887</v>
      </c>
      <c r="C75" t="s">
        <v>10689</v>
      </c>
    </row>
    <row r="76" spans="1:3" x14ac:dyDescent="0.25">
      <c r="A76" t="s">
        <v>4138</v>
      </c>
      <c r="B76" t="s">
        <v>10782</v>
      </c>
      <c r="C76" t="s">
        <v>10804</v>
      </c>
    </row>
    <row r="77" spans="1:3" x14ac:dyDescent="0.25">
      <c r="A77" t="s">
        <v>4139</v>
      </c>
      <c r="B77" t="s">
        <v>10775</v>
      </c>
      <c r="C77" t="s">
        <v>10749</v>
      </c>
    </row>
    <row r="78" spans="1:3" x14ac:dyDescent="0.25">
      <c r="A78" t="s">
        <v>15148</v>
      </c>
      <c r="B78" t="s">
        <v>27889</v>
      </c>
      <c r="C78" t="s">
        <v>10942</v>
      </c>
    </row>
    <row r="79" spans="1:3" x14ac:dyDescent="0.25">
      <c r="A79" t="s">
        <v>4140</v>
      </c>
      <c r="B79" t="s">
        <v>10775</v>
      </c>
      <c r="C79" t="s">
        <v>10749</v>
      </c>
    </row>
    <row r="80" spans="1:3" x14ac:dyDescent="0.25">
      <c r="A80" t="s">
        <v>10884</v>
      </c>
      <c r="B80" t="s">
        <v>27887</v>
      </c>
      <c r="C80" t="s">
        <v>10733</v>
      </c>
    </row>
    <row r="81" spans="1:3" x14ac:dyDescent="0.25">
      <c r="A81" t="s">
        <v>10886</v>
      </c>
      <c r="B81" t="s">
        <v>10782</v>
      </c>
      <c r="C81" t="s">
        <v>10804</v>
      </c>
    </row>
    <row r="82" spans="1:3" x14ac:dyDescent="0.25">
      <c r="A82" t="s">
        <v>4141</v>
      </c>
      <c r="B82" t="s">
        <v>10775</v>
      </c>
      <c r="C82" t="s">
        <v>10784</v>
      </c>
    </row>
    <row r="83" spans="1:3" x14ac:dyDescent="0.25">
      <c r="A83" t="s">
        <v>4142</v>
      </c>
      <c r="B83" t="s">
        <v>10701</v>
      </c>
      <c r="C83" t="s">
        <v>10703</v>
      </c>
    </row>
    <row r="84" spans="1:3" x14ac:dyDescent="0.25">
      <c r="A84" t="s">
        <v>4143</v>
      </c>
      <c r="B84" t="s">
        <v>10775</v>
      </c>
      <c r="C84" t="s">
        <v>10749</v>
      </c>
    </row>
    <row r="85" spans="1:3" x14ac:dyDescent="0.25">
      <c r="A85" t="s">
        <v>10891</v>
      </c>
      <c r="B85" t="s">
        <v>10782</v>
      </c>
      <c r="C85" t="s">
        <v>10804</v>
      </c>
    </row>
    <row r="86" spans="1:3" x14ac:dyDescent="0.25">
      <c r="A86" t="s">
        <v>4144</v>
      </c>
      <c r="B86" t="s">
        <v>10782</v>
      </c>
      <c r="C86" t="s">
        <v>10804</v>
      </c>
    </row>
    <row r="87" spans="1:3" x14ac:dyDescent="0.25">
      <c r="A87" t="s">
        <v>12344</v>
      </c>
      <c r="B87" t="s">
        <v>27889</v>
      </c>
      <c r="C87" t="s">
        <v>10942</v>
      </c>
    </row>
    <row r="88" spans="1:3" x14ac:dyDescent="0.25">
      <c r="A88" t="s">
        <v>4145</v>
      </c>
      <c r="B88" t="s">
        <v>10782</v>
      </c>
      <c r="C88" t="s">
        <v>10804</v>
      </c>
    </row>
    <row r="89" spans="1:3" x14ac:dyDescent="0.25">
      <c r="A89" t="s">
        <v>10897</v>
      </c>
      <c r="B89" t="s">
        <v>27887</v>
      </c>
      <c r="C89" t="s">
        <v>10715</v>
      </c>
    </row>
    <row r="90" spans="1:3" x14ac:dyDescent="0.25">
      <c r="A90" t="s">
        <v>13234</v>
      </c>
      <c r="B90" t="s">
        <v>8187</v>
      </c>
      <c r="C90" t="s">
        <v>13237</v>
      </c>
    </row>
    <row r="91" spans="1:3" x14ac:dyDescent="0.25">
      <c r="A91" t="s">
        <v>4146</v>
      </c>
      <c r="B91" t="s">
        <v>27889</v>
      </c>
      <c r="C91" t="s">
        <v>10903</v>
      </c>
    </row>
    <row r="92" spans="1:3" x14ac:dyDescent="0.25">
      <c r="A92" t="s">
        <v>4147</v>
      </c>
      <c r="B92" t="s">
        <v>10775</v>
      </c>
      <c r="C92" t="s">
        <v>10749</v>
      </c>
    </row>
    <row r="93" spans="1:3" x14ac:dyDescent="0.25">
      <c r="A93" t="s">
        <v>8347</v>
      </c>
      <c r="B93" t="s">
        <v>10775</v>
      </c>
      <c r="C93" t="s">
        <v>10749</v>
      </c>
    </row>
    <row r="94" spans="1:3" x14ac:dyDescent="0.25">
      <c r="A94" t="s">
        <v>4148</v>
      </c>
      <c r="B94" t="s">
        <v>10775</v>
      </c>
      <c r="C94" t="s">
        <v>10749</v>
      </c>
    </row>
    <row r="95" spans="1:3" x14ac:dyDescent="0.25">
      <c r="A95" t="s">
        <v>10907</v>
      </c>
      <c r="B95" t="s">
        <v>10782</v>
      </c>
      <c r="C95" t="s">
        <v>10794</v>
      </c>
    </row>
    <row r="96" spans="1:3" x14ac:dyDescent="0.25">
      <c r="A96" t="s">
        <v>4149</v>
      </c>
      <c r="B96" t="s">
        <v>10775</v>
      </c>
      <c r="C96" t="s">
        <v>10749</v>
      </c>
    </row>
    <row r="97" spans="1:3" x14ac:dyDescent="0.25">
      <c r="A97" t="s">
        <v>4150</v>
      </c>
      <c r="B97" t="s">
        <v>27887</v>
      </c>
      <c r="C97" t="s">
        <v>10689</v>
      </c>
    </row>
    <row r="98" spans="1:3" x14ac:dyDescent="0.25">
      <c r="A98" t="s">
        <v>4151</v>
      </c>
      <c r="B98" t="s">
        <v>27888</v>
      </c>
      <c r="C98" t="s">
        <v>10697</v>
      </c>
    </row>
    <row r="99" spans="1:3" x14ac:dyDescent="0.25">
      <c r="A99" t="s">
        <v>4152</v>
      </c>
      <c r="B99" t="s">
        <v>27887</v>
      </c>
      <c r="C99" t="s">
        <v>10689</v>
      </c>
    </row>
    <row r="100" spans="1:3" x14ac:dyDescent="0.25">
      <c r="A100" t="s">
        <v>4153</v>
      </c>
      <c r="B100" t="s">
        <v>10701</v>
      </c>
      <c r="C100" t="s">
        <v>10703</v>
      </c>
    </row>
    <row r="101" spans="1:3" x14ac:dyDescent="0.25">
      <c r="A101" t="s">
        <v>4154</v>
      </c>
      <c r="B101" t="s">
        <v>27889</v>
      </c>
      <c r="C101" t="s">
        <v>10724</v>
      </c>
    </row>
    <row r="102" spans="1:3" x14ac:dyDescent="0.25">
      <c r="A102" t="s">
        <v>4155</v>
      </c>
      <c r="B102" t="s">
        <v>10782</v>
      </c>
      <c r="C102" t="s">
        <v>10804</v>
      </c>
    </row>
    <row r="103" spans="1:3" x14ac:dyDescent="0.25">
      <c r="A103" t="s">
        <v>8556</v>
      </c>
      <c r="B103" t="s">
        <v>8187</v>
      </c>
      <c r="C103" t="s">
        <v>13237</v>
      </c>
    </row>
    <row r="104" spans="1:3" x14ac:dyDescent="0.25">
      <c r="A104" t="s">
        <v>10921</v>
      </c>
      <c r="B104" t="s">
        <v>27889</v>
      </c>
      <c r="C104" t="s">
        <v>10924</v>
      </c>
    </row>
    <row r="105" spans="1:3" x14ac:dyDescent="0.25">
      <c r="A105" t="s">
        <v>4156</v>
      </c>
      <c r="B105" t="s">
        <v>10782</v>
      </c>
      <c r="C105" t="s">
        <v>10804</v>
      </c>
    </row>
    <row r="106" spans="1:3" x14ac:dyDescent="0.25">
      <c r="A106" t="s">
        <v>8401</v>
      </c>
      <c r="B106" t="s">
        <v>27888</v>
      </c>
      <c r="C106" t="s">
        <v>10697</v>
      </c>
    </row>
    <row r="107" spans="1:3" x14ac:dyDescent="0.25">
      <c r="A107" t="s">
        <v>4157</v>
      </c>
      <c r="B107" t="s">
        <v>27887</v>
      </c>
      <c r="C107" t="s">
        <v>10733</v>
      </c>
    </row>
    <row r="108" spans="1:3" x14ac:dyDescent="0.25">
      <c r="A108" t="s">
        <v>4158</v>
      </c>
      <c r="B108" t="s">
        <v>27889</v>
      </c>
      <c r="C108" t="s">
        <v>10738</v>
      </c>
    </row>
    <row r="109" spans="1:3" x14ac:dyDescent="0.25">
      <c r="A109" t="s">
        <v>4159</v>
      </c>
      <c r="B109" t="s">
        <v>27889</v>
      </c>
      <c r="C109" t="s">
        <v>10738</v>
      </c>
    </row>
    <row r="110" spans="1:3" x14ac:dyDescent="0.25">
      <c r="A110" t="s">
        <v>10930</v>
      </c>
      <c r="B110" t="s">
        <v>10782</v>
      </c>
      <c r="C110" t="s">
        <v>10804</v>
      </c>
    </row>
    <row r="111" spans="1:3" x14ac:dyDescent="0.25">
      <c r="A111" t="s">
        <v>10932</v>
      </c>
      <c r="B111" t="s">
        <v>10782</v>
      </c>
      <c r="C111" t="s">
        <v>10804</v>
      </c>
    </row>
    <row r="112" spans="1:3" x14ac:dyDescent="0.25">
      <c r="A112" t="s">
        <v>14742</v>
      </c>
      <c r="B112" t="s">
        <v>8187</v>
      </c>
      <c r="C112" t="s">
        <v>12688</v>
      </c>
    </row>
    <row r="113" spans="1:3" x14ac:dyDescent="0.25">
      <c r="A113" t="s">
        <v>10936</v>
      </c>
      <c r="B113" t="s">
        <v>10782</v>
      </c>
      <c r="C113" t="s">
        <v>10804</v>
      </c>
    </row>
    <row r="114" spans="1:3" x14ac:dyDescent="0.25">
      <c r="A114" t="s">
        <v>4160</v>
      </c>
      <c r="B114" t="s">
        <v>27887</v>
      </c>
      <c r="C114" t="s">
        <v>10733</v>
      </c>
    </row>
    <row r="115" spans="1:3" x14ac:dyDescent="0.25">
      <c r="A115" t="s">
        <v>14744</v>
      </c>
      <c r="B115" t="s">
        <v>8187</v>
      </c>
      <c r="C115" t="s">
        <v>12688</v>
      </c>
    </row>
    <row r="116" spans="1:3" x14ac:dyDescent="0.25">
      <c r="A116" t="s">
        <v>4161</v>
      </c>
      <c r="B116" t="s">
        <v>27887</v>
      </c>
      <c r="C116" t="s">
        <v>10689</v>
      </c>
    </row>
    <row r="117" spans="1:3" x14ac:dyDescent="0.25">
      <c r="A117" t="s">
        <v>4162</v>
      </c>
      <c r="B117" t="s">
        <v>10782</v>
      </c>
      <c r="C117" t="s">
        <v>10804</v>
      </c>
    </row>
    <row r="118" spans="1:3" x14ac:dyDescent="0.25">
      <c r="A118" t="s">
        <v>4163</v>
      </c>
      <c r="B118" t="s">
        <v>27887</v>
      </c>
      <c r="C118" t="s">
        <v>10689</v>
      </c>
    </row>
    <row r="119" spans="1:3" x14ac:dyDescent="0.25">
      <c r="A119" t="s">
        <v>10947</v>
      </c>
      <c r="B119" t="s">
        <v>10782</v>
      </c>
      <c r="C119" t="s">
        <v>10804</v>
      </c>
    </row>
    <row r="120" spans="1:3" x14ac:dyDescent="0.25">
      <c r="A120" t="s">
        <v>8402</v>
      </c>
      <c r="B120" t="s">
        <v>10701</v>
      </c>
      <c r="C120" t="s">
        <v>10703</v>
      </c>
    </row>
    <row r="121" spans="1:3" x14ac:dyDescent="0.25">
      <c r="A121" t="s">
        <v>14746</v>
      </c>
      <c r="B121" t="s">
        <v>8187</v>
      </c>
      <c r="C121" t="s">
        <v>12688</v>
      </c>
    </row>
    <row r="122" spans="1:3" x14ac:dyDescent="0.25">
      <c r="A122" t="s">
        <v>4164</v>
      </c>
      <c r="B122" t="s">
        <v>10701</v>
      </c>
      <c r="C122" t="s">
        <v>10703</v>
      </c>
    </row>
    <row r="123" spans="1:3" x14ac:dyDescent="0.25">
      <c r="A123" t="s">
        <v>4165</v>
      </c>
      <c r="B123" t="s">
        <v>10701</v>
      </c>
      <c r="C123" t="s">
        <v>10703</v>
      </c>
    </row>
    <row r="124" spans="1:3" x14ac:dyDescent="0.25">
      <c r="A124" t="s">
        <v>4166</v>
      </c>
      <c r="B124" t="s">
        <v>10701</v>
      </c>
      <c r="C124" t="s">
        <v>10703</v>
      </c>
    </row>
    <row r="125" spans="1:3" x14ac:dyDescent="0.25">
      <c r="A125" t="s">
        <v>4167</v>
      </c>
      <c r="B125" t="s">
        <v>10701</v>
      </c>
      <c r="C125" t="s">
        <v>10703</v>
      </c>
    </row>
    <row r="126" spans="1:3" x14ac:dyDescent="0.25">
      <c r="A126" t="s">
        <v>4168</v>
      </c>
      <c r="B126" t="s">
        <v>10701</v>
      </c>
      <c r="C126" t="s">
        <v>10703</v>
      </c>
    </row>
    <row r="127" spans="1:3" x14ac:dyDescent="0.25">
      <c r="A127" t="s">
        <v>4169</v>
      </c>
      <c r="B127" t="s">
        <v>10701</v>
      </c>
      <c r="C127" t="s">
        <v>10703</v>
      </c>
    </row>
    <row r="128" spans="1:3" x14ac:dyDescent="0.25">
      <c r="A128" t="s">
        <v>14748</v>
      </c>
      <c r="B128" t="s">
        <v>8187</v>
      </c>
      <c r="C128" t="s">
        <v>12688</v>
      </c>
    </row>
    <row r="129" spans="1:3" x14ac:dyDescent="0.25">
      <c r="A129" t="s">
        <v>4170</v>
      </c>
      <c r="B129" t="s">
        <v>27887</v>
      </c>
      <c r="C129" t="s">
        <v>10733</v>
      </c>
    </row>
    <row r="130" spans="1:3" x14ac:dyDescent="0.25">
      <c r="A130" t="s">
        <v>14750</v>
      </c>
      <c r="B130" t="s">
        <v>8187</v>
      </c>
      <c r="C130" t="s">
        <v>12688</v>
      </c>
    </row>
    <row r="131" spans="1:3" x14ac:dyDescent="0.25">
      <c r="A131" t="s">
        <v>4171</v>
      </c>
      <c r="B131" t="s">
        <v>10782</v>
      </c>
      <c r="C131" t="s">
        <v>10804</v>
      </c>
    </row>
    <row r="132" spans="1:3" x14ac:dyDescent="0.25">
      <c r="A132" t="s">
        <v>4172</v>
      </c>
      <c r="B132" t="s">
        <v>27889</v>
      </c>
      <c r="C132" t="s">
        <v>10827</v>
      </c>
    </row>
    <row r="133" spans="1:3" x14ac:dyDescent="0.25">
      <c r="A133" t="s">
        <v>10969</v>
      </c>
      <c r="B133" t="s">
        <v>27887</v>
      </c>
      <c r="C133" t="s">
        <v>10689</v>
      </c>
    </row>
    <row r="134" spans="1:3" x14ac:dyDescent="0.25">
      <c r="A134" t="s">
        <v>17510</v>
      </c>
      <c r="B134" t="s">
        <v>8187</v>
      </c>
      <c r="C134" t="s">
        <v>12688</v>
      </c>
    </row>
    <row r="135" spans="1:3" x14ac:dyDescent="0.25">
      <c r="A135" t="s">
        <v>4173</v>
      </c>
      <c r="B135" t="s">
        <v>27887</v>
      </c>
      <c r="C135" t="s">
        <v>10689</v>
      </c>
    </row>
    <row r="136" spans="1:3" x14ac:dyDescent="0.25">
      <c r="A136" t="s">
        <v>18612</v>
      </c>
      <c r="B136" t="s">
        <v>8187</v>
      </c>
      <c r="C136" t="s">
        <v>18615</v>
      </c>
    </row>
    <row r="137" spans="1:3" x14ac:dyDescent="0.25">
      <c r="A137" t="s">
        <v>27793</v>
      </c>
      <c r="B137" t="s">
        <v>27890</v>
      </c>
      <c r="C137" t="s">
        <v>27214</v>
      </c>
    </row>
    <row r="138" spans="1:3" x14ac:dyDescent="0.25">
      <c r="A138" t="s">
        <v>27389</v>
      </c>
      <c r="B138" t="s">
        <v>10701</v>
      </c>
      <c r="C138" t="s">
        <v>10703</v>
      </c>
    </row>
    <row r="139" spans="1:3" x14ac:dyDescent="0.25">
      <c r="A139" t="s">
        <v>8403</v>
      </c>
      <c r="B139" t="s">
        <v>10782</v>
      </c>
      <c r="C139" t="s">
        <v>10804</v>
      </c>
    </row>
    <row r="140" spans="1:3" x14ac:dyDescent="0.25">
      <c r="A140" t="s">
        <v>4174</v>
      </c>
      <c r="B140" t="s">
        <v>10701</v>
      </c>
      <c r="C140" t="s">
        <v>10703</v>
      </c>
    </row>
    <row r="141" spans="1:3" x14ac:dyDescent="0.25">
      <c r="A141" t="s">
        <v>4175</v>
      </c>
      <c r="B141" t="s">
        <v>10701</v>
      </c>
      <c r="C141" t="s">
        <v>10703</v>
      </c>
    </row>
    <row r="142" spans="1:3" x14ac:dyDescent="0.25">
      <c r="A142" t="s">
        <v>4176</v>
      </c>
      <c r="B142" t="s">
        <v>10701</v>
      </c>
      <c r="C142" t="s">
        <v>10703</v>
      </c>
    </row>
    <row r="143" spans="1:3" x14ac:dyDescent="0.25">
      <c r="A143" t="s">
        <v>18620</v>
      </c>
      <c r="B143" t="s">
        <v>8187</v>
      </c>
      <c r="C143" t="s">
        <v>18615</v>
      </c>
    </row>
    <row r="144" spans="1:3" x14ac:dyDescent="0.25">
      <c r="A144" t="s">
        <v>10988</v>
      </c>
      <c r="B144" t="s">
        <v>10782</v>
      </c>
      <c r="C144" t="s">
        <v>10794</v>
      </c>
    </row>
    <row r="145" spans="1:3" x14ac:dyDescent="0.25">
      <c r="A145" t="s">
        <v>4177</v>
      </c>
      <c r="B145" t="s">
        <v>27891</v>
      </c>
      <c r="C145" t="s">
        <v>10994</v>
      </c>
    </row>
    <row r="146" spans="1:3" x14ac:dyDescent="0.25">
      <c r="A146" t="s">
        <v>18622</v>
      </c>
      <c r="B146" t="s">
        <v>8187</v>
      </c>
      <c r="C146" t="s">
        <v>18615</v>
      </c>
    </row>
    <row r="147" spans="1:3" x14ac:dyDescent="0.25">
      <c r="A147" t="s">
        <v>4178</v>
      </c>
      <c r="B147" t="s">
        <v>10701</v>
      </c>
      <c r="C147" t="s">
        <v>10838</v>
      </c>
    </row>
    <row r="148" spans="1:3" x14ac:dyDescent="0.25">
      <c r="A148" t="s">
        <v>4179</v>
      </c>
      <c r="B148" t="s">
        <v>27887</v>
      </c>
      <c r="C148" t="s">
        <v>10689</v>
      </c>
    </row>
    <row r="149" spans="1:3" x14ac:dyDescent="0.25">
      <c r="A149" t="s">
        <v>4180</v>
      </c>
      <c r="B149" t="s">
        <v>10701</v>
      </c>
      <c r="C149" t="s">
        <v>10838</v>
      </c>
    </row>
    <row r="150" spans="1:3" x14ac:dyDescent="0.25">
      <c r="A150" t="s">
        <v>11001</v>
      </c>
      <c r="B150" t="s">
        <v>10701</v>
      </c>
      <c r="C150" t="s">
        <v>10838</v>
      </c>
    </row>
    <row r="151" spans="1:3" x14ac:dyDescent="0.25">
      <c r="A151" t="s">
        <v>19445</v>
      </c>
      <c r="B151" t="s">
        <v>10701</v>
      </c>
      <c r="C151" t="s">
        <v>10749</v>
      </c>
    </row>
    <row r="152" spans="1:3" x14ac:dyDescent="0.25">
      <c r="A152" t="s">
        <v>4181</v>
      </c>
      <c r="B152" t="s">
        <v>27887</v>
      </c>
      <c r="C152" t="s">
        <v>10733</v>
      </c>
    </row>
    <row r="153" spans="1:3" x14ac:dyDescent="0.25">
      <c r="A153" t="s">
        <v>4182</v>
      </c>
      <c r="B153" t="s">
        <v>10701</v>
      </c>
      <c r="C153" t="s">
        <v>10703</v>
      </c>
    </row>
    <row r="154" spans="1:3" x14ac:dyDescent="0.25">
      <c r="A154" t="s">
        <v>18626</v>
      </c>
      <c r="B154" t="s">
        <v>8187</v>
      </c>
      <c r="C154" t="s">
        <v>18615</v>
      </c>
    </row>
    <row r="155" spans="1:3" x14ac:dyDescent="0.25">
      <c r="A155" t="s">
        <v>4183</v>
      </c>
      <c r="B155" t="s">
        <v>27887</v>
      </c>
      <c r="C155" t="s">
        <v>11011</v>
      </c>
    </row>
    <row r="156" spans="1:3" x14ac:dyDescent="0.25">
      <c r="A156" t="s">
        <v>19397</v>
      </c>
      <c r="B156" t="s">
        <v>10701</v>
      </c>
      <c r="C156" t="s">
        <v>10749</v>
      </c>
    </row>
    <row r="157" spans="1:3" x14ac:dyDescent="0.25">
      <c r="A157" t="s">
        <v>5265</v>
      </c>
      <c r="B157" t="s">
        <v>10701</v>
      </c>
      <c r="C157" t="s">
        <v>10764</v>
      </c>
    </row>
    <row r="158" spans="1:3" x14ac:dyDescent="0.25">
      <c r="A158" t="s">
        <v>8404</v>
      </c>
      <c r="B158" t="s">
        <v>10701</v>
      </c>
      <c r="C158" t="s">
        <v>10838</v>
      </c>
    </row>
    <row r="159" spans="1:3" x14ac:dyDescent="0.25">
      <c r="A159" t="s">
        <v>4185</v>
      </c>
      <c r="B159" t="s">
        <v>27891</v>
      </c>
      <c r="C159" t="s">
        <v>10994</v>
      </c>
    </row>
    <row r="160" spans="1:3" x14ac:dyDescent="0.25">
      <c r="A160" t="s">
        <v>4186</v>
      </c>
      <c r="B160" t="s">
        <v>10701</v>
      </c>
      <c r="C160" t="s">
        <v>10838</v>
      </c>
    </row>
    <row r="161" spans="1:3" x14ac:dyDescent="0.25">
      <c r="A161" t="s">
        <v>4187</v>
      </c>
      <c r="B161" t="s">
        <v>27887</v>
      </c>
      <c r="C161" t="s">
        <v>10689</v>
      </c>
    </row>
    <row r="162" spans="1:3" x14ac:dyDescent="0.25">
      <c r="A162" t="s">
        <v>4188</v>
      </c>
      <c r="B162" t="s">
        <v>10701</v>
      </c>
      <c r="C162" t="s">
        <v>10838</v>
      </c>
    </row>
    <row r="163" spans="1:3" x14ac:dyDescent="0.25">
      <c r="A163" t="s">
        <v>4189</v>
      </c>
      <c r="B163" t="s">
        <v>27887</v>
      </c>
      <c r="C163" t="s">
        <v>10733</v>
      </c>
    </row>
    <row r="164" spans="1:3" x14ac:dyDescent="0.25">
      <c r="A164" t="s">
        <v>4190</v>
      </c>
      <c r="B164" t="s">
        <v>27887</v>
      </c>
      <c r="C164" t="s">
        <v>10733</v>
      </c>
    </row>
    <row r="165" spans="1:3" x14ac:dyDescent="0.25">
      <c r="A165" t="s">
        <v>9420</v>
      </c>
      <c r="B165" t="s">
        <v>10701</v>
      </c>
      <c r="C165" t="s">
        <v>19460</v>
      </c>
    </row>
    <row r="166" spans="1:3" x14ac:dyDescent="0.25">
      <c r="A166" t="s">
        <v>18695</v>
      </c>
      <c r="B166" t="s">
        <v>8187</v>
      </c>
      <c r="C166" t="s">
        <v>18615</v>
      </c>
    </row>
    <row r="167" spans="1:3" x14ac:dyDescent="0.25">
      <c r="A167" t="s">
        <v>4191</v>
      </c>
      <c r="B167" t="s">
        <v>10701</v>
      </c>
      <c r="C167" t="s">
        <v>10703</v>
      </c>
    </row>
    <row r="168" spans="1:3" x14ac:dyDescent="0.25">
      <c r="A168" t="s">
        <v>18697</v>
      </c>
      <c r="B168" t="s">
        <v>8187</v>
      </c>
      <c r="C168" t="s">
        <v>18615</v>
      </c>
    </row>
    <row r="169" spans="1:3" x14ac:dyDescent="0.25">
      <c r="A169" t="s">
        <v>11033</v>
      </c>
      <c r="B169" t="s">
        <v>27887</v>
      </c>
      <c r="C169" t="s">
        <v>10733</v>
      </c>
    </row>
    <row r="170" spans="1:3" x14ac:dyDescent="0.25">
      <c r="A170" t="s">
        <v>8603</v>
      </c>
      <c r="B170" t="s">
        <v>27892</v>
      </c>
      <c r="C170" t="s">
        <v>10764</v>
      </c>
    </row>
    <row r="171" spans="1:3" x14ac:dyDescent="0.25">
      <c r="A171" t="s">
        <v>4192</v>
      </c>
      <c r="B171" t="s">
        <v>27889</v>
      </c>
      <c r="C171" t="s">
        <v>11039</v>
      </c>
    </row>
    <row r="172" spans="1:3" x14ac:dyDescent="0.25">
      <c r="A172" t="s">
        <v>4193</v>
      </c>
      <c r="B172" t="s">
        <v>10701</v>
      </c>
      <c r="C172" t="s">
        <v>10838</v>
      </c>
    </row>
    <row r="173" spans="1:3" x14ac:dyDescent="0.25">
      <c r="A173" t="s">
        <v>4194</v>
      </c>
      <c r="B173" t="s">
        <v>27887</v>
      </c>
      <c r="C173" t="s">
        <v>10733</v>
      </c>
    </row>
    <row r="174" spans="1:3" x14ac:dyDescent="0.25">
      <c r="A174" t="s">
        <v>4195</v>
      </c>
      <c r="B174" t="s">
        <v>10701</v>
      </c>
      <c r="C174" t="s">
        <v>10703</v>
      </c>
    </row>
    <row r="175" spans="1:3" x14ac:dyDescent="0.25">
      <c r="A175" t="s">
        <v>11044</v>
      </c>
      <c r="B175" t="s">
        <v>10782</v>
      </c>
      <c r="C175" t="s">
        <v>10804</v>
      </c>
    </row>
    <row r="176" spans="1:3" x14ac:dyDescent="0.25">
      <c r="A176" t="s">
        <v>11046</v>
      </c>
      <c r="B176" t="s">
        <v>27887</v>
      </c>
      <c r="C176" t="s">
        <v>10689</v>
      </c>
    </row>
    <row r="177" spans="1:3" x14ac:dyDescent="0.25">
      <c r="A177" t="s">
        <v>4196</v>
      </c>
      <c r="B177" t="s">
        <v>10775</v>
      </c>
      <c r="C177" t="s">
        <v>10749</v>
      </c>
    </row>
    <row r="178" spans="1:3" x14ac:dyDescent="0.25">
      <c r="A178" t="s">
        <v>18699</v>
      </c>
      <c r="B178" t="s">
        <v>8187</v>
      </c>
      <c r="C178" t="s">
        <v>18615</v>
      </c>
    </row>
    <row r="179" spans="1:3" x14ac:dyDescent="0.25">
      <c r="A179" t="s">
        <v>4197</v>
      </c>
      <c r="B179" t="s">
        <v>10775</v>
      </c>
      <c r="C179" t="s">
        <v>10749</v>
      </c>
    </row>
    <row r="180" spans="1:3" x14ac:dyDescent="0.25">
      <c r="A180" t="s">
        <v>4198</v>
      </c>
      <c r="B180" t="s">
        <v>27887</v>
      </c>
      <c r="C180" t="s">
        <v>10689</v>
      </c>
    </row>
    <row r="181" spans="1:3" x14ac:dyDescent="0.25">
      <c r="A181" t="s">
        <v>11055</v>
      </c>
      <c r="B181" t="s">
        <v>27887</v>
      </c>
      <c r="C181" t="s">
        <v>10689</v>
      </c>
    </row>
    <row r="182" spans="1:3" x14ac:dyDescent="0.25">
      <c r="A182" t="s">
        <v>4199</v>
      </c>
      <c r="B182" t="s">
        <v>27887</v>
      </c>
      <c r="C182" t="s">
        <v>10733</v>
      </c>
    </row>
    <row r="183" spans="1:3" x14ac:dyDescent="0.25">
      <c r="A183" t="s">
        <v>18742</v>
      </c>
      <c r="B183" t="s">
        <v>8187</v>
      </c>
      <c r="C183" t="s">
        <v>18615</v>
      </c>
    </row>
    <row r="184" spans="1:3" x14ac:dyDescent="0.25">
      <c r="A184" t="s">
        <v>4200</v>
      </c>
      <c r="B184" t="s">
        <v>27887</v>
      </c>
      <c r="C184" t="s">
        <v>10733</v>
      </c>
    </row>
    <row r="185" spans="1:3" x14ac:dyDescent="0.25">
      <c r="A185" t="s">
        <v>8405</v>
      </c>
      <c r="B185" t="s">
        <v>10701</v>
      </c>
      <c r="C185" t="s">
        <v>10703</v>
      </c>
    </row>
    <row r="186" spans="1:3" x14ac:dyDescent="0.25">
      <c r="A186" t="s">
        <v>9880</v>
      </c>
      <c r="B186" t="s">
        <v>27892</v>
      </c>
      <c r="C186" t="s">
        <v>12778</v>
      </c>
    </row>
    <row r="187" spans="1:3" x14ac:dyDescent="0.25">
      <c r="A187" t="s">
        <v>4201</v>
      </c>
      <c r="B187" t="s">
        <v>27891</v>
      </c>
      <c r="C187" t="s">
        <v>10994</v>
      </c>
    </row>
    <row r="188" spans="1:3" x14ac:dyDescent="0.25">
      <c r="A188" t="s">
        <v>4202</v>
      </c>
      <c r="B188" t="s">
        <v>10782</v>
      </c>
      <c r="C188" t="s">
        <v>10794</v>
      </c>
    </row>
    <row r="189" spans="1:3" x14ac:dyDescent="0.25">
      <c r="A189" t="s">
        <v>8407</v>
      </c>
      <c r="B189" t="s">
        <v>27887</v>
      </c>
      <c r="C189" t="s">
        <v>10689</v>
      </c>
    </row>
    <row r="190" spans="1:3" x14ac:dyDescent="0.25">
      <c r="A190" t="s">
        <v>4203</v>
      </c>
      <c r="B190" t="s">
        <v>10701</v>
      </c>
      <c r="C190" t="s">
        <v>10703</v>
      </c>
    </row>
    <row r="191" spans="1:3" x14ac:dyDescent="0.25">
      <c r="A191" t="s">
        <v>11067</v>
      </c>
      <c r="B191" t="s">
        <v>10782</v>
      </c>
      <c r="C191" t="s">
        <v>10794</v>
      </c>
    </row>
    <row r="192" spans="1:3" x14ac:dyDescent="0.25">
      <c r="A192" t="s">
        <v>4204</v>
      </c>
      <c r="B192" t="s">
        <v>27887</v>
      </c>
      <c r="C192" t="s">
        <v>10689</v>
      </c>
    </row>
    <row r="193" spans="1:3" x14ac:dyDescent="0.25">
      <c r="A193" t="s">
        <v>18747</v>
      </c>
      <c r="B193" t="s">
        <v>8187</v>
      </c>
      <c r="C193" t="s">
        <v>18615</v>
      </c>
    </row>
    <row r="194" spans="1:3" x14ac:dyDescent="0.25">
      <c r="A194" t="s">
        <v>4205</v>
      </c>
      <c r="B194" t="s">
        <v>27889</v>
      </c>
      <c r="C194" t="s">
        <v>10738</v>
      </c>
    </row>
    <row r="195" spans="1:3" x14ac:dyDescent="0.25">
      <c r="A195" t="s">
        <v>9549</v>
      </c>
      <c r="B195" t="s">
        <v>27887</v>
      </c>
      <c r="C195" t="s">
        <v>10764</v>
      </c>
    </row>
    <row r="196" spans="1:3" x14ac:dyDescent="0.25">
      <c r="A196" t="s">
        <v>8408</v>
      </c>
      <c r="B196" t="s">
        <v>27887</v>
      </c>
      <c r="C196" t="s">
        <v>10733</v>
      </c>
    </row>
    <row r="197" spans="1:3" x14ac:dyDescent="0.25">
      <c r="A197" t="s">
        <v>18826</v>
      </c>
      <c r="B197" t="s">
        <v>8187</v>
      </c>
      <c r="C197" t="s">
        <v>18615</v>
      </c>
    </row>
    <row r="198" spans="1:3" x14ac:dyDescent="0.25">
      <c r="A198" t="s">
        <v>18828</v>
      </c>
      <c r="B198" t="s">
        <v>8187</v>
      </c>
      <c r="C198" t="s">
        <v>18615</v>
      </c>
    </row>
    <row r="199" spans="1:3" x14ac:dyDescent="0.25">
      <c r="A199" t="s">
        <v>4206</v>
      </c>
      <c r="B199" t="s">
        <v>27892</v>
      </c>
      <c r="C199" t="s">
        <v>11083</v>
      </c>
    </row>
    <row r="200" spans="1:3" x14ac:dyDescent="0.25">
      <c r="A200" t="s">
        <v>21413</v>
      </c>
      <c r="B200" t="s">
        <v>8187</v>
      </c>
      <c r="C200" t="s">
        <v>18615</v>
      </c>
    </row>
    <row r="201" spans="1:3" x14ac:dyDescent="0.25">
      <c r="A201" t="s">
        <v>4207</v>
      </c>
      <c r="B201" t="s">
        <v>27889</v>
      </c>
      <c r="C201" t="s">
        <v>10827</v>
      </c>
    </row>
    <row r="202" spans="1:3" x14ac:dyDescent="0.25">
      <c r="A202" t="s">
        <v>4208</v>
      </c>
      <c r="B202" t="s">
        <v>27889</v>
      </c>
      <c r="C202" t="s">
        <v>10827</v>
      </c>
    </row>
    <row r="203" spans="1:3" x14ac:dyDescent="0.25">
      <c r="A203" t="s">
        <v>8523</v>
      </c>
      <c r="B203" t="s">
        <v>10775</v>
      </c>
      <c r="C203" t="s">
        <v>12974</v>
      </c>
    </row>
    <row r="204" spans="1:3" x14ac:dyDescent="0.25">
      <c r="A204" t="s">
        <v>4209</v>
      </c>
      <c r="B204" t="s">
        <v>10701</v>
      </c>
      <c r="C204" t="s">
        <v>10703</v>
      </c>
    </row>
    <row r="205" spans="1:3" x14ac:dyDescent="0.25">
      <c r="A205" t="s">
        <v>13729</v>
      </c>
      <c r="B205" t="s">
        <v>27889</v>
      </c>
      <c r="C205" t="s">
        <v>11052</v>
      </c>
    </row>
    <row r="206" spans="1:3" x14ac:dyDescent="0.25">
      <c r="A206" t="s">
        <v>14259</v>
      </c>
      <c r="B206" t="s">
        <v>8187</v>
      </c>
      <c r="C206" t="s">
        <v>12952</v>
      </c>
    </row>
    <row r="207" spans="1:3" x14ac:dyDescent="0.25">
      <c r="A207" t="s">
        <v>11098</v>
      </c>
      <c r="B207" t="s">
        <v>10782</v>
      </c>
      <c r="C207" t="s">
        <v>10804</v>
      </c>
    </row>
    <row r="208" spans="1:3" x14ac:dyDescent="0.25">
      <c r="A208" t="s">
        <v>4210</v>
      </c>
      <c r="B208" t="s">
        <v>27887</v>
      </c>
      <c r="C208" t="s">
        <v>10689</v>
      </c>
    </row>
    <row r="209" spans="1:3" x14ac:dyDescent="0.25">
      <c r="A209" t="s">
        <v>4211</v>
      </c>
      <c r="B209" t="s">
        <v>27887</v>
      </c>
      <c r="C209" t="s">
        <v>10733</v>
      </c>
    </row>
    <row r="210" spans="1:3" x14ac:dyDescent="0.25">
      <c r="A210" t="s">
        <v>4212</v>
      </c>
      <c r="B210" t="s">
        <v>10782</v>
      </c>
      <c r="C210" t="s">
        <v>10804</v>
      </c>
    </row>
    <row r="211" spans="1:3" x14ac:dyDescent="0.25">
      <c r="A211" t="s">
        <v>4213</v>
      </c>
      <c r="B211" t="s">
        <v>27887</v>
      </c>
      <c r="C211" t="s">
        <v>10689</v>
      </c>
    </row>
    <row r="212" spans="1:3" x14ac:dyDescent="0.25">
      <c r="A212" t="s">
        <v>16197</v>
      </c>
      <c r="B212" t="s">
        <v>8187</v>
      </c>
      <c r="C212" t="s">
        <v>12952</v>
      </c>
    </row>
    <row r="213" spans="1:3" x14ac:dyDescent="0.25">
      <c r="A213" t="s">
        <v>11107</v>
      </c>
      <c r="B213" t="s">
        <v>27889</v>
      </c>
      <c r="C213" t="s">
        <v>10827</v>
      </c>
    </row>
    <row r="214" spans="1:3" x14ac:dyDescent="0.25">
      <c r="A214" t="s">
        <v>4214</v>
      </c>
      <c r="B214" t="s">
        <v>27887</v>
      </c>
      <c r="C214" t="s">
        <v>10689</v>
      </c>
    </row>
    <row r="215" spans="1:3" x14ac:dyDescent="0.25">
      <c r="A215" t="s">
        <v>11110</v>
      </c>
      <c r="B215" t="s">
        <v>10782</v>
      </c>
      <c r="C215" t="s">
        <v>10794</v>
      </c>
    </row>
    <row r="216" spans="1:3" x14ac:dyDescent="0.25">
      <c r="A216" t="s">
        <v>11112</v>
      </c>
      <c r="B216" t="s">
        <v>10782</v>
      </c>
      <c r="C216" t="s">
        <v>10804</v>
      </c>
    </row>
    <row r="217" spans="1:3" x14ac:dyDescent="0.25">
      <c r="A217" t="s">
        <v>8410</v>
      </c>
      <c r="B217" t="s">
        <v>10782</v>
      </c>
      <c r="C217" t="s">
        <v>10794</v>
      </c>
    </row>
    <row r="218" spans="1:3" x14ac:dyDescent="0.25">
      <c r="A218" t="s">
        <v>4215</v>
      </c>
      <c r="B218" t="s">
        <v>10782</v>
      </c>
      <c r="C218" t="s">
        <v>10794</v>
      </c>
    </row>
    <row r="219" spans="1:3" x14ac:dyDescent="0.25">
      <c r="A219" t="s">
        <v>16199</v>
      </c>
      <c r="B219" t="s">
        <v>8187</v>
      </c>
      <c r="C219" t="s">
        <v>12952</v>
      </c>
    </row>
    <row r="220" spans="1:3" x14ac:dyDescent="0.25">
      <c r="A220" t="s">
        <v>4216</v>
      </c>
      <c r="B220" t="s">
        <v>10782</v>
      </c>
      <c r="C220" t="s">
        <v>10794</v>
      </c>
    </row>
    <row r="221" spans="1:3" x14ac:dyDescent="0.25">
      <c r="A221" t="s">
        <v>8411</v>
      </c>
      <c r="B221" t="s">
        <v>10782</v>
      </c>
      <c r="C221" t="s">
        <v>10804</v>
      </c>
    </row>
    <row r="222" spans="1:3" x14ac:dyDescent="0.25">
      <c r="A222" t="s">
        <v>11120</v>
      </c>
      <c r="B222" t="s">
        <v>10782</v>
      </c>
      <c r="C222" t="s">
        <v>10804</v>
      </c>
    </row>
    <row r="223" spans="1:3" x14ac:dyDescent="0.25">
      <c r="A223" t="s">
        <v>4217</v>
      </c>
      <c r="B223" t="s">
        <v>27889</v>
      </c>
      <c r="C223" t="s">
        <v>11039</v>
      </c>
    </row>
    <row r="224" spans="1:3" x14ac:dyDescent="0.25">
      <c r="A224" t="s">
        <v>4218</v>
      </c>
      <c r="B224" t="s">
        <v>27891</v>
      </c>
      <c r="C224" t="s">
        <v>10994</v>
      </c>
    </row>
    <row r="225" spans="1:3" x14ac:dyDescent="0.25">
      <c r="A225" t="s">
        <v>11124</v>
      </c>
      <c r="B225" t="s">
        <v>27887</v>
      </c>
      <c r="C225" t="s">
        <v>10689</v>
      </c>
    </row>
    <row r="226" spans="1:3" x14ac:dyDescent="0.25">
      <c r="A226" t="s">
        <v>16962</v>
      </c>
      <c r="B226" t="s">
        <v>8187</v>
      </c>
      <c r="C226" t="s">
        <v>12952</v>
      </c>
    </row>
    <row r="227" spans="1:3" x14ac:dyDescent="0.25">
      <c r="A227" t="s">
        <v>11128</v>
      </c>
      <c r="B227" t="s">
        <v>27887</v>
      </c>
      <c r="C227" t="s">
        <v>10689</v>
      </c>
    </row>
    <row r="228" spans="1:3" x14ac:dyDescent="0.25">
      <c r="A228" t="s">
        <v>4219</v>
      </c>
      <c r="B228" t="s">
        <v>27887</v>
      </c>
      <c r="C228" t="s">
        <v>10689</v>
      </c>
    </row>
    <row r="229" spans="1:3" x14ac:dyDescent="0.25">
      <c r="A229" t="s">
        <v>19236</v>
      </c>
      <c r="B229" t="s">
        <v>8187</v>
      </c>
      <c r="C229" t="s">
        <v>12952</v>
      </c>
    </row>
    <row r="230" spans="1:3" x14ac:dyDescent="0.25">
      <c r="A230" t="s">
        <v>4220</v>
      </c>
      <c r="B230" t="s">
        <v>10782</v>
      </c>
      <c r="C230" t="s">
        <v>10804</v>
      </c>
    </row>
    <row r="231" spans="1:3" x14ac:dyDescent="0.25">
      <c r="A231" t="s">
        <v>4221</v>
      </c>
      <c r="B231" t="s">
        <v>27889</v>
      </c>
      <c r="C231" t="s">
        <v>10719</v>
      </c>
    </row>
    <row r="232" spans="1:3" x14ac:dyDescent="0.25">
      <c r="A232" t="s">
        <v>4222</v>
      </c>
      <c r="B232" t="s">
        <v>27891</v>
      </c>
      <c r="C232" t="s">
        <v>10994</v>
      </c>
    </row>
    <row r="233" spans="1:3" x14ac:dyDescent="0.25">
      <c r="A233" t="s">
        <v>4223</v>
      </c>
      <c r="B233" t="s">
        <v>27891</v>
      </c>
      <c r="C233" t="s">
        <v>10994</v>
      </c>
    </row>
    <row r="234" spans="1:3" x14ac:dyDescent="0.25">
      <c r="A234" t="s">
        <v>9073</v>
      </c>
      <c r="B234" t="s">
        <v>10775</v>
      </c>
      <c r="C234" t="s">
        <v>12974</v>
      </c>
    </row>
    <row r="235" spans="1:3" x14ac:dyDescent="0.25">
      <c r="A235" t="s">
        <v>19238</v>
      </c>
      <c r="B235" t="s">
        <v>8187</v>
      </c>
      <c r="C235" t="s">
        <v>12952</v>
      </c>
    </row>
    <row r="236" spans="1:3" x14ac:dyDescent="0.25">
      <c r="A236" t="s">
        <v>4225</v>
      </c>
      <c r="B236" t="s">
        <v>27887</v>
      </c>
      <c r="C236" t="s">
        <v>10689</v>
      </c>
    </row>
    <row r="237" spans="1:3" x14ac:dyDescent="0.25">
      <c r="A237" t="s">
        <v>4226</v>
      </c>
      <c r="B237" t="s">
        <v>10782</v>
      </c>
      <c r="C237" t="s">
        <v>10804</v>
      </c>
    </row>
    <row r="238" spans="1:3" x14ac:dyDescent="0.25">
      <c r="A238" t="s">
        <v>19245</v>
      </c>
      <c r="B238" t="s">
        <v>8187</v>
      </c>
      <c r="C238" t="s">
        <v>12952</v>
      </c>
    </row>
    <row r="239" spans="1:3" x14ac:dyDescent="0.25">
      <c r="A239" t="s">
        <v>19491</v>
      </c>
      <c r="B239" t="s">
        <v>8187</v>
      </c>
      <c r="C239" t="s">
        <v>12952</v>
      </c>
    </row>
    <row r="240" spans="1:3" x14ac:dyDescent="0.25">
      <c r="A240" t="s">
        <v>19493</v>
      </c>
      <c r="B240" t="s">
        <v>8187</v>
      </c>
      <c r="C240" t="s">
        <v>12952</v>
      </c>
    </row>
    <row r="241" spans="1:3" x14ac:dyDescent="0.25">
      <c r="A241" t="s">
        <v>4227</v>
      </c>
      <c r="B241" t="s">
        <v>10775</v>
      </c>
      <c r="C241" t="s">
        <v>10749</v>
      </c>
    </row>
    <row r="242" spans="1:3" x14ac:dyDescent="0.25">
      <c r="A242" t="s">
        <v>4228</v>
      </c>
      <c r="B242" t="s">
        <v>10701</v>
      </c>
      <c r="C242" t="s">
        <v>10703</v>
      </c>
    </row>
    <row r="243" spans="1:3" x14ac:dyDescent="0.25">
      <c r="A243" t="s">
        <v>11151</v>
      </c>
      <c r="B243" t="s">
        <v>27887</v>
      </c>
      <c r="C243" t="s">
        <v>10715</v>
      </c>
    </row>
    <row r="244" spans="1:3" x14ac:dyDescent="0.25">
      <c r="A244" t="s">
        <v>4229</v>
      </c>
      <c r="B244" t="s">
        <v>27887</v>
      </c>
      <c r="C244" t="s">
        <v>10689</v>
      </c>
    </row>
    <row r="245" spans="1:3" x14ac:dyDescent="0.25">
      <c r="A245" t="s">
        <v>4230</v>
      </c>
      <c r="B245" t="s">
        <v>10701</v>
      </c>
      <c r="C245" t="s">
        <v>10703</v>
      </c>
    </row>
    <row r="246" spans="1:3" x14ac:dyDescent="0.25">
      <c r="A246" t="s">
        <v>4231</v>
      </c>
      <c r="B246" t="s">
        <v>10775</v>
      </c>
      <c r="C246" t="s">
        <v>10749</v>
      </c>
    </row>
    <row r="247" spans="1:3" x14ac:dyDescent="0.25">
      <c r="A247" t="s">
        <v>19495</v>
      </c>
      <c r="B247" t="s">
        <v>8187</v>
      </c>
      <c r="C247" t="s">
        <v>12952</v>
      </c>
    </row>
    <row r="248" spans="1:3" x14ac:dyDescent="0.25">
      <c r="A248" t="s">
        <v>19951</v>
      </c>
      <c r="B248" t="s">
        <v>8187</v>
      </c>
      <c r="C248" t="s">
        <v>12952</v>
      </c>
    </row>
    <row r="249" spans="1:3" x14ac:dyDescent="0.25">
      <c r="A249" t="s">
        <v>20777</v>
      </c>
      <c r="B249" t="s">
        <v>8187</v>
      </c>
      <c r="C249" t="s">
        <v>12952</v>
      </c>
    </row>
    <row r="250" spans="1:3" x14ac:dyDescent="0.25">
      <c r="A250" t="s">
        <v>4232</v>
      </c>
      <c r="B250" t="s">
        <v>27887</v>
      </c>
      <c r="C250" t="s">
        <v>10689</v>
      </c>
    </row>
    <row r="251" spans="1:3" x14ac:dyDescent="0.25">
      <c r="A251" t="s">
        <v>4233</v>
      </c>
      <c r="B251" t="s">
        <v>27887</v>
      </c>
      <c r="C251" t="s">
        <v>10733</v>
      </c>
    </row>
    <row r="252" spans="1:3" x14ac:dyDescent="0.25">
      <c r="A252" t="s">
        <v>4234</v>
      </c>
      <c r="B252" t="s">
        <v>10782</v>
      </c>
      <c r="C252" t="s">
        <v>10794</v>
      </c>
    </row>
    <row r="253" spans="1:3" x14ac:dyDescent="0.25">
      <c r="A253" t="s">
        <v>11165</v>
      </c>
      <c r="B253" t="s">
        <v>10782</v>
      </c>
      <c r="C253" t="s">
        <v>10804</v>
      </c>
    </row>
    <row r="254" spans="1:3" x14ac:dyDescent="0.25">
      <c r="A254" t="s">
        <v>4235</v>
      </c>
      <c r="B254" t="s">
        <v>10775</v>
      </c>
      <c r="C254" t="s">
        <v>10749</v>
      </c>
    </row>
    <row r="255" spans="1:3" x14ac:dyDescent="0.25">
      <c r="A255" t="s">
        <v>20779</v>
      </c>
      <c r="B255" t="s">
        <v>8187</v>
      </c>
      <c r="C255" t="s">
        <v>12952</v>
      </c>
    </row>
    <row r="256" spans="1:3" x14ac:dyDescent="0.25">
      <c r="A256" t="s">
        <v>4236</v>
      </c>
      <c r="B256" t="s">
        <v>27888</v>
      </c>
      <c r="C256" t="s">
        <v>10697</v>
      </c>
    </row>
    <row r="257" spans="1:3" x14ac:dyDescent="0.25">
      <c r="A257" t="s">
        <v>4237</v>
      </c>
      <c r="B257" t="s">
        <v>27887</v>
      </c>
      <c r="C257" t="s">
        <v>10689</v>
      </c>
    </row>
    <row r="258" spans="1:3" x14ac:dyDescent="0.25">
      <c r="A258" t="s">
        <v>4238</v>
      </c>
      <c r="B258" t="s">
        <v>27889</v>
      </c>
      <c r="C258" t="s">
        <v>10942</v>
      </c>
    </row>
    <row r="259" spans="1:3" x14ac:dyDescent="0.25">
      <c r="A259" t="s">
        <v>4239</v>
      </c>
      <c r="B259" t="s">
        <v>27887</v>
      </c>
      <c r="C259" t="s">
        <v>10689</v>
      </c>
    </row>
    <row r="260" spans="1:3" x14ac:dyDescent="0.25">
      <c r="A260" t="s">
        <v>20781</v>
      </c>
      <c r="B260" t="s">
        <v>8187</v>
      </c>
      <c r="C260" t="s">
        <v>12952</v>
      </c>
    </row>
    <row r="261" spans="1:3" x14ac:dyDescent="0.25">
      <c r="A261" t="s">
        <v>4240</v>
      </c>
      <c r="B261" t="s">
        <v>27889</v>
      </c>
      <c r="C261" t="s">
        <v>10710</v>
      </c>
    </row>
    <row r="262" spans="1:3" x14ac:dyDescent="0.25">
      <c r="A262" t="s">
        <v>11180</v>
      </c>
      <c r="B262" t="s">
        <v>27887</v>
      </c>
      <c r="C262" t="s">
        <v>10689</v>
      </c>
    </row>
    <row r="263" spans="1:3" x14ac:dyDescent="0.25">
      <c r="A263" t="s">
        <v>20783</v>
      </c>
      <c r="B263" t="s">
        <v>8187</v>
      </c>
      <c r="C263" t="s">
        <v>12952</v>
      </c>
    </row>
    <row r="264" spans="1:3" x14ac:dyDescent="0.25">
      <c r="A264" t="s">
        <v>4241</v>
      </c>
      <c r="B264" t="s">
        <v>27887</v>
      </c>
      <c r="C264" t="s">
        <v>10689</v>
      </c>
    </row>
    <row r="265" spans="1:3" x14ac:dyDescent="0.25">
      <c r="A265" t="s">
        <v>13669</v>
      </c>
      <c r="B265" t="s">
        <v>8187</v>
      </c>
      <c r="C265" t="s">
        <v>13675</v>
      </c>
    </row>
    <row r="266" spans="1:3" x14ac:dyDescent="0.25">
      <c r="A266" t="s">
        <v>4242</v>
      </c>
      <c r="B266" t="s">
        <v>10775</v>
      </c>
      <c r="C266" t="s">
        <v>10749</v>
      </c>
    </row>
    <row r="267" spans="1:3" x14ac:dyDescent="0.25">
      <c r="A267" t="s">
        <v>14796</v>
      </c>
      <c r="B267" t="s">
        <v>27889</v>
      </c>
      <c r="C267" t="s">
        <v>10764</v>
      </c>
    </row>
    <row r="268" spans="1:3" x14ac:dyDescent="0.25">
      <c r="A268" t="s">
        <v>14794</v>
      </c>
      <c r="B268" t="s">
        <v>27889</v>
      </c>
      <c r="C268" t="s">
        <v>10764</v>
      </c>
    </row>
    <row r="269" spans="1:3" x14ac:dyDescent="0.25">
      <c r="A269" t="s">
        <v>4243</v>
      </c>
      <c r="B269" t="s">
        <v>10782</v>
      </c>
      <c r="C269" t="s">
        <v>10804</v>
      </c>
    </row>
    <row r="270" spans="1:3" x14ac:dyDescent="0.25">
      <c r="A270" t="s">
        <v>8412</v>
      </c>
      <c r="B270" t="s">
        <v>10701</v>
      </c>
      <c r="C270" t="s">
        <v>10703</v>
      </c>
    </row>
    <row r="271" spans="1:3" x14ac:dyDescent="0.25">
      <c r="A271" t="s">
        <v>8413</v>
      </c>
      <c r="B271" t="s">
        <v>10782</v>
      </c>
      <c r="C271" t="s">
        <v>10794</v>
      </c>
    </row>
    <row r="272" spans="1:3" x14ac:dyDescent="0.25">
      <c r="A272" t="s">
        <v>4244</v>
      </c>
      <c r="B272" t="s">
        <v>10775</v>
      </c>
      <c r="C272" t="s">
        <v>10784</v>
      </c>
    </row>
    <row r="273" spans="1:3" x14ac:dyDescent="0.25">
      <c r="A273" t="s">
        <v>4245</v>
      </c>
      <c r="B273" t="s">
        <v>10775</v>
      </c>
      <c r="C273" t="s">
        <v>10784</v>
      </c>
    </row>
    <row r="274" spans="1:3" x14ac:dyDescent="0.25">
      <c r="A274" t="s">
        <v>4246</v>
      </c>
      <c r="B274" t="s">
        <v>10775</v>
      </c>
      <c r="C274" t="s">
        <v>11199</v>
      </c>
    </row>
    <row r="275" spans="1:3" x14ac:dyDescent="0.25">
      <c r="A275" t="s">
        <v>22712</v>
      </c>
      <c r="B275" t="s">
        <v>8187</v>
      </c>
      <c r="C275" t="s">
        <v>11087</v>
      </c>
    </row>
    <row r="276" spans="1:3" x14ac:dyDescent="0.25">
      <c r="A276" t="s">
        <v>22819</v>
      </c>
      <c r="B276" t="s">
        <v>8187</v>
      </c>
      <c r="C276" t="s">
        <v>11087</v>
      </c>
    </row>
    <row r="277" spans="1:3" x14ac:dyDescent="0.25">
      <c r="A277" t="s">
        <v>4247</v>
      </c>
      <c r="B277" t="s">
        <v>27887</v>
      </c>
      <c r="C277" t="s">
        <v>10689</v>
      </c>
    </row>
    <row r="278" spans="1:3" x14ac:dyDescent="0.25">
      <c r="A278" t="s">
        <v>4248</v>
      </c>
      <c r="B278" t="s">
        <v>10775</v>
      </c>
      <c r="C278" t="s">
        <v>11199</v>
      </c>
    </row>
    <row r="279" spans="1:3" x14ac:dyDescent="0.25">
      <c r="A279" t="s">
        <v>4249</v>
      </c>
      <c r="B279" t="s">
        <v>10782</v>
      </c>
      <c r="C279" t="s">
        <v>10794</v>
      </c>
    </row>
    <row r="280" spans="1:3" x14ac:dyDescent="0.25">
      <c r="A280" t="s">
        <v>23315</v>
      </c>
      <c r="B280" t="s">
        <v>8187</v>
      </c>
      <c r="C280" t="s">
        <v>11087</v>
      </c>
    </row>
    <row r="281" spans="1:3" x14ac:dyDescent="0.25">
      <c r="A281" t="s">
        <v>4250</v>
      </c>
      <c r="B281" t="s">
        <v>10701</v>
      </c>
      <c r="C281" t="s">
        <v>11213</v>
      </c>
    </row>
    <row r="282" spans="1:3" x14ac:dyDescent="0.25">
      <c r="A282" t="s">
        <v>4251</v>
      </c>
      <c r="B282" t="s">
        <v>27887</v>
      </c>
      <c r="C282" t="s">
        <v>10689</v>
      </c>
    </row>
    <row r="283" spans="1:3" x14ac:dyDescent="0.25">
      <c r="A283" t="s">
        <v>4252</v>
      </c>
      <c r="B283" t="s">
        <v>10701</v>
      </c>
      <c r="C283" t="s">
        <v>10703</v>
      </c>
    </row>
    <row r="284" spans="1:3" x14ac:dyDescent="0.25">
      <c r="A284" t="s">
        <v>14085</v>
      </c>
      <c r="B284" t="s">
        <v>27889</v>
      </c>
      <c r="C284" t="s">
        <v>10875</v>
      </c>
    </row>
    <row r="285" spans="1:3" x14ac:dyDescent="0.25">
      <c r="A285" t="s">
        <v>14939</v>
      </c>
      <c r="B285" t="s">
        <v>27889</v>
      </c>
      <c r="C285" t="s">
        <v>10738</v>
      </c>
    </row>
    <row r="286" spans="1:3" x14ac:dyDescent="0.25">
      <c r="A286" t="s">
        <v>4253</v>
      </c>
      <c r="B286" t="s">
        <v>27887</v>
      </c>
      <c r="C286" t="s">
        <v>10689</v>
      </c>
    </row>
    <row r="287" spans="1:3" x14ac:dyDescent="0.25">
      <c r="A287" t="s">
        <v>4254</v>
      </c>
      <c r="B287" t="s">
        <v>27889</v>
      </c>
      <c r="C287" t="s">
        <v>10738</v>
      </c>
    </row>
    <row r="288" spans="1:3" x14ac:dyDescent="0.25">
      <c r="A288" t="s">
        <v>13722</v>
      </c>
      <c r="B288" t="s">
        <v>27889</v>
      </c>
      <c r="C288" t="s">
        <v>11052</v>
      </c>
    </row>
    <row r="289" spans="1:3" x14ac:dyDescent="0.25">
      <c r="A289" t="s">
        <v>19718</v>
      </c>
      <c r="B289" t="s">
        <v>8187</v>
      </c>
      <c r="C289" t="s">
        <v>11610</v>
      </c>
    </row>
    <row r="290" spans="1:3" x14ac:dyDescent="0.25">
      <c r="A290" t="s">
        <v>15856</v>
      </c>
      <c r="B290" t="s">
        <v>27889</v>
      </c>
      <c r="C290" t="s">
        <v>10738</v>
      </c>
    </row>
    <row r="291" spans="1:3" x14ac:dyDescent="0.25">
      <c r="A291" t="s">
        <v>14778</v>
      </c>
      <c r="B291" t="s">
        <v>27889</v>
      </c>
      <c r="C291" t="s">
        <v>10738</v>
      </c>
    </row>
    <row r="292" spans="1:3" x14ac:dyDescent="0.25">
      <c r="A292" t="s">
        <v>13587</v>
      </c>
      <c r="B292" t="s">
        <v>27889</v>
      </c>
      <c r="C292" t="s">
        <v>10738</v>
      </c>
    </row>
    <row r="293" spans="1:3" x14ac:dyDescent="0.25">
      <c r="A293" t="s">
        <v>11236</v>
      </c>
      <c r="B293" t="s">
        <v>10782</v>
      </c>
      <c r="C293" t="s">
        <v>10804</v>
      </c>
    </row>
    <row r="294" spans="1:3" x14ac:dyDescent="0.25">
      <c r="A294" t="s">
        <v>4255</v>
      </c>
      <c r="B294" t="s">
        <v>10775</v>
      </c>
      <c r="C294" t="s">
        <v>10784</v>
      </c>
    </row>
    <row r="295" spans="1:3" x14ac:dyDescent="0.25">
      <c r="A295" t="s">
        <v>4256</v>
      </c>
      <c r="B295" t="s">
        <v>27887</v>
      </c>
      <c r="C295" t="s">
        <v>10689</v>
      </c>
    </row>
    <row r="296" spans="1:3" x14ac:dyDescent="0.25">
      <c r="A296" t="s">
        <v>4257</v>
      </c>
      <c r="B296" t="s">
        <v>27889</v>
      </c>
      <c r="C296" t="s">
        <v>10827</v>
      </c>
    </row>
    <row r="297" spans="1:3" x14ac:dyDescent="0.25">
      <c r="A297" t="s">
        <v>12511</v>
      </c>
      <c r="B297" t="s">
        <v>27889</v>
      </c>
      <c r="C297" t="s">
        <v>10738</v>
      </c>
    </row>
    <row r="298" spans="1:3" x14ac:dyDescent="0.25">
      <c r="A298" t="s">
        <v>11810</v>
      </c>
      <c r="B298" t="s">
        <v>27889</v>
      </c>
      <c r="C298" t="s">
        <v>10738</v>
      </c>
    </row>
    <row r="299" spans="1:3" x14ac:dyDescent="0.25">
      <c r="A299" t="s">
        <v>4258</v>
      </c>
      <c r="B299" t="s">
        <v>27887</v>
      </c>
      <c r="C299" t="s">
        <v>10697</v>
      </c>
    </row>
    <row r="300" spans="1:3" x14ac:dyDescent="0.25">
      <c r="A300" t="s">
        <v>14776</v>
      </c>
      <c r="B300" t="s">
        <v>27889</v>
      </c>
      <c r="C300" t="s">
        <v>10738</v>
      </c>
    </row>
    <row r="301" spans="1:3" x14ac:dyDescent="0.25">
      <c r="A301" t="s">
        <v>14781</v>
      </c>
      <c r="B301" t="s">
        <v>27889</v>
      </c>
      <c r="C301" t="s">
        <v>10738</v>
      </c>
    </row>
    <row r="302" spans="1:3" x14ac:dyDescent="0.25">
      <c r="A302" t="s">
        <v>4259</v>
      </c>
      <c r="B302" t="s">
        <v>10701</v>
      </c>
      <c r="C302" t="s">
        <v>10703</v>
      </c>
    </row>
    <row r="303" spans="1:3" x14ac:dyDescent="0.25">
      <c r="A303" t="s">
        <v>4260</v>
      </c>
      <c r="B303" t="s">
        <v>10775</v>
      </c>
      <c r="C303" t="s">
        <v>10749</v>
      </c>
    </row>
    <row r="304" spans="1:3" x14ac:dyDescent="0.25">
      <c r="A304" t="s">
        <v>15504</v>
      </c>
      <c r="B304" t="s">
        <v>27889</v>
      </c>
      <c r="C304" t="s">
        <v>10738</v>
      </c>
    </row>
    <row r="305" spans="1:3" x14ac:dyDescent="0.25">
      <c r="A305" t="s">
        <v>18672</v>
      </c>
      <c r="B305" t="s">
        <v>27889</v>
      </c>
      <c r="C305" t="s">
        <v>16265</v>
      </c>
    </row>
    <row r="306" spans="1:3" x14ac:dyDescent="0.25">
      <c r="A306" t="s">
        <v>4261</v>
      </c>
      <c r="B306" t="s">
        <v>27887</v>
      </c>
      <c r="C306" t="s">
        <v>11011</v>
      </c>
    </row>
    <row r="307" spans="1:3" x14ac:dyDescent="0.25">
      <c r="A307" t="s">
        <v>4262</v>
      </c>
      <c r="B307" t="s">
        <v>27887</v>
      </c>
      <c r="C307" t="s">
        <v>11011</v>
      </c>
    </row>
    <row r="308" spans="1:3" x14ac:dyDescent="0.25">
      <c r="A308" t="s">
        <v>14763</v>
      </c>
      <c r="B308" t="s">
        <v>10775</v>
      </c>
      <c r="C308" t="s">
        <v>13565</v>
      </c>
    </row>
    <row r="309" spans="1:3" x14ac:dyDescent="0.25">
      <c r="A309" t="s">
        <v>4263</v>
      </c>
      <c r="B309" t="s">
        <v>27887</v>
      </c>
      <c r="C309" t="s">
        <v>10689</v>
      </c>
    </row>
    <row r="310" spans="1:3" x14ac:dyDescent="0.25">
      <c r="A310" t="s">
        <v>16661</v>
      </c>
      <c r="B310" t="s">
        <v>10775</v>
      </c>
      <c r="C310" t="s">
        <v>13565</v>
      </c>
    </row>
    <row r="311" spans="1:3" x14ac:dyDescent="0.25">
      <c r="A311" t="s">
        <v>14853</v>
      </c>
      <c r="B311" t="s">
        <v>27889</v>
      </c>
      <c r="C311" t="s">
        <v>11837</v>
      </c>
    </row>
    <row r="312" spans="1:3" x14ac:dyDescent="0.25">
      <c r="A312" t="s">
        <v>11274</v>
      </c>
      <c r="B312" t="s">
        <v>10782</v>
      </c>
      <c r="C312" t="s">
        <v>10794</v>
      </c>
    </row>
    <row r="313" spans="1:3" x14ac:dyDescent="0.25">
      <c r="A313" t="s">
        <v>13407</v>
      </c>
      <c r="B313" t="s">
        <v>27889</v>
      </c>
      <c r="C313" t="s">
        <v>11837</v>
      </c>
    </row>
    <row r="314" spans="1:3" x14ac:dyDescent="0.25">
      <c r="A314" t="s">
        <v>12262</v>
      </c>
      <c r="B314" t="s">
        <v>27889</v>
      </c>
      <c r="C314" t="s">
        <v>10719</v>
      </c>
    </row>
    <row r="315" spans="1:3" x14ac:dyDescent="0.25">
      <c r="A315" t="s">
        <v>4265</v>
      </c>
      <c r="B315" t="s">
        <v>27887</v>
      </c>
      <c r="C315" t="s">
        <v>10689</v>
      </c>
    </row>
    <row r="316" spans="1:3" x14ac:dyDescent="0.25">
      <c r="A316" t="s">
        <v>8650</v>
      </c>
      <c r="B316" t="s">
        <v>27889</v>
      </c>
      <c r="C316" t="s">
        <v>10875</v>
      </c>
    </row>
    <row r="317" spans="1:3" x14ac:dyDescent="0.25">
      <c r="A317" t="s">
        <v>19249</v>
      </c>
      <c r="B317" t="s">
        <v>8187</v>
      </c>
      <c r="C317" t="s">
        <v>15976</v>
      </c>
    </row>
    <row r="318" spans="1:3" x14ac:dyDescent="0.25">
      <c r="A318" t="s">
        <v>24892</v>
      </c>
      <c r="B318" t="s">
        <v>8187</v>
      </c>
      <c r="C318" t="s">
        <v>15976</v>
      </c>
    </row>
    <row r="319" spans="1:3" x14ac:dyDescent="0.25">
      <c r="A319" t="s">
        <v>4266</v>
      </c>
      <c r="B319" t="s">
        <v>27887</v>
      </c>
      <c r="C319" t="s">
        <v>10689</v>
      </c>
    </row>
    <row r="320" spans="1:3" x14ac:dyDescent="0.25">
      <c r="A320" t="s">
        <v>17693</v>
      </c>
      <c r="B320" t="s">
        <v>8187</v>
      </c>
      <c r="C320" t="s">
        <v>17696</v>
      </c>
    </row>
    <row r="321" spans="1:3" x14ac:dyDescent="0.25">
      <c r="A321" t="s">
        <v>24756</v>
      </c>
      <c r="B321" t="s">
        <v>8187</v>
      </c>
      <c r="C321" t="s">
        <v>21929</v>
      </c>
    </row>
    <row r="322" spans="1:3" x14ac:dyDescent="0.25">
      <c r="A322" t="s">
        <v>24772</v>
      </c>
      <c r="B322" t="s">
        <v>8187</v>
      </c>
      <c r="C322" t="s">
        <v>21929</v>
      </c>
    </row>
    <row r="323" spans="1:3" x14ac:dyDescent="0.25">
      <c r="A323" t="s">
        <v>26179</v>
      </c>
      <c r="B323" t="s">
        <v>8187</v>
      </c>
      <c r="C323" t="s">
        <v>21929</v>
      </c>
    </row>
    <row r="324" spans="1:3" x14ac:dyDescent="0.25">
      <c r="A324" t="s">
        <v>4267</v>
      </c>
      <c r="B324" t="s">
        <v>27888</v>
      </c>
      <c r="C324" t="s">
        <v>10697</v>
      </c>
    </row>
    <row r="325" spans="1:3" x14ac:dyDescent="0.25">
      <c r="A325" t="s">
        <v>9898</v>
      </c>
      <c r="B325" t="s">
        <v>27889</v>
      </c>
      <c r="C325" t="s">
        <v>10738</v>
      </c>
    </row>
    <row r="326" spans="1:3" x14ac:dyDescent="0.25">
      <c r="A326" t="s">
        <v>4268</v>
      </c>
      <c r="B326" t="s">
        <v>27888</v>
      </c>
      <c r="C326" t="s">
        <v>10697</v>
      </c>
    </row>
    <row r="327" spans="1:3" x14ac:dyDescent="0.25">
      <c r="A327" t="s">
        <v>4269</v>
      </c>
      <c r="B327" t="s">
        <v>10775</v>
      </c>
      <c r="C327" t="s">
        <v>10784</v>
      </c>
    </row>
    <row r="328" spans="1:3" x14ac:dyDescent="0.25">
      <c r="A328" t="s">
        <v>4270</v>
      </c>
      <c r="B328" t="s">
        <v>10775</v>
      </c>
      <c r="C328" t="s">
        <v>10784</v>
      </c>
    </row>
    <row r="329" spans="1:3" x14ac:dyDescent="0.25">
      <c r="A329" t="s">
        <v>4271</v>
      </c>
      <c r="B329" t="s">
        <v>27889</v>
      </c>
      <c r="C329" t="s">
        <v>10738</v>
      </c>
    </row>
    <row r="330" spans="1:3" x14ac:dyDescent="0.25">
      <c r="A330" t="s">
        <v>26189</v>
      </c>
      <c r="B330" t="s">
        <v>8187</v>
      </c>
      <c r="C330" t="s">
        <v>21929</v>
      </c>
    </row>
    <row r="331" spans="1:3" x14ac:dyDescent="0.25">
      <c r="A331" t="s">
        <v>12203</v>
      </c>
      <c r="B331" t="s">
        <v>27889</v>
      </c>
      <c r="C331" t="s">
        <v>10719</v>
      </c>
    </row>
    <row r="332" spans="1:3" x14ac:dyDescent="0.25">
      <c r="A332" t="s">
        <v>12205</v>
      </c>
      <c r="B332" t="s">
        <v>27889</v>
      </c>
      <c r="C332" t="s">
        <v>10719</v>
      </c>
    </row>
    <row r="333" spans="1:3" x14ac:dyDescent="0.25">
      <c r="A333" t="s">
        <v>4272</v>
      </c>
      <c r="B333" t="s">
        <v>27887</v>
      </c>
      <c r="C333" t="s">
        <v>10689</v>
      </c>
    </row>
    <row r="334" spans="1:3" x14ac:dyDescent="0.25">
      <c r="A334" t="s">
        <v>4273</v>
      </c>
      <c r="B334" t="s">
        <v>27889</v>
      </c>
      <c r="C334" t="s">
        <v>11318</v>
      </c>
    </row>
    <row r="335" spans="1:3" x14ac:dyDescent="0.25">
      <c r="A335" t="s">
        <v>4274</v>
      </c>
      <c r="B335" t="s">
        <v>27889</v>
      </c>
      <c r="C335" t="s">
        <v>11318</v>
      </c>
    </row>
    <row r="336" spans="1:3" x14ac:dyDescent="0.25">
      <c r="A336" t="s">
        <v>4275</v>
      </c>
      <c r="B336" t="s">
        <v>10701</v>
      </c>
      <c r="C336" t="s">
        <v>11322</v>
      </c>
    </row>
    <row r="337" spans="1:3" x14ac:dyDescent="0.25">
      <c r="A337" t="s">
        <v>4276</v>
      </c>
      <c r="B337" t="s">
        <v>27887</v>
      </c>
      <c r="C337" t="s">
        <v>10689</v>
      </c>
    </row>
    <row r="338" spans="1:3" x14ac:dyDescent="0.25">
      <c r="A338" t="s">
        <v>4277</v>
      </c>
      <c r="B338" t="s">
        <v>10701</v>
      </c>
      <c r="C338" t="s">
        <v>10703</v>
      </c>
    </row>
    <row r="339" spans="1:3" x14ac:dyDescent="0.25">
      <c r="A339" t="s">
        <v>4278</v>
      </c>
      <c r="B339" t="s">
        <v>27887</v>
      </c>
      <c r="C339" t="s">
        <v>10689</v>
      </c>
    </row>
    <row r="340" spans="1:3" x14ac:dyDescent="0.25">
      <c r="A340" t="s">
        <v>4279</v>
      </c>
      <c r="B340" t="s">
        <v>27887</v>
      </c>
      <c r="C340" t="s">
        <v>10689</v>
      </c>
    </row>
    <row r="341" spans="1:3" x14ac:dyDescent="0.25">
      <c r="A341" t="s">
        <v>4280</v>
      </c>
      <c r="B341" t="s">
        <v>10701</v>
      </c>
      <c r="C341" t="s">
        <v>10838</v>
      </c>
    </row>
    <row r="342" spans="1:3" x14ac:dyDescent="0.25">
      <c r="A342" t="s">
        <v>11329</v>
      </c>
      <c r="B342" t="s">
        <v>27887</v>
      </c>
      <c r="C342" t="s">
        <v>10689</v>
      </c>
    </row>
    <row r="343" spans="1:3" x14ac:dyDescent="0.25">
      <c r="A343" t="s">
        <v>14931</v>
      </c>
      <c r="B343" t="s">
        <v>27889</v>
      </c>
      <c r="C343" t="s">
        <v>14934</v>
      </c>
    </row>
    <row r="344" spans="1:3" x14ac:dyDescent="0.25">
      <c r="A344" t="s">
        <v>25995</v>
      </c>
      <c r="B344" t="s">
        <v>8187</v>
      </c>
      <c r="C344" t="s">
        <v>25998</v>
      </c>
    </row>
    <row r="345" spans="1:3" x14ac:dyDescent="0.25">
      <c r="A345" t="s">
        <v>26101</v>
      </c>
      <c r="B345" t="s">
        <v>8187</v>
      </c>
      <c r="C345" t="s">
        <v>25998</v>
      </c>
    </row>
    <row r="346" spans="1:3" x14ac:dyDescent="0.25">
      <c r="A346" t="s">
        <v>11337</v>
      </c>
      <c r="B346" t="s">
        <v>10782</v>
      </c>
      <c r="C346" t="s">
        <v>10794</v>
      </c>
    </row>
    <row r="347" spans="1:3" x14ac:dyDescent="0.25">
      <c r="A347" t="s">
        <v>4281</v>
      </c>
      <c r="B347" t="s">
        <v>10782</v>
      </c>
      <c r="C347" t="s">
        <v>10804</v>
      </c>
    </row>
    <row r="348" spans="1:3" x14ac:dyDescent="0.25">
      <c r="A348" t="s">
        <v>11340</v>
      </c>
      <c r="B348" t="s">
        <v>10782</v>
      </c>
      <c r="C348" t="s">
        <v>10804</v>
      </c>
    </row>
    <row r="349" spans="1:3" x14ac:dyDescent="0.25">
      <c r="A349" t="s">
        <v>26103</v>
      </c>
      <c r="B349" t="s">
        <v>8187</v>
      </c>
      <c r="C349" t="s">
        <v>25998</v>
      </c>
    </row>
    <row r="350" spans="1:3" x14ac:dyDescent="0.25">
      <c r="A350" t="s">
        <v>4282</v>
      </c>
      <c r="B350" t="s">
        <v>10782</v>
      </c>
      <c r="C350" t="s">
        <v>10804</v>
      </c>
    </row>
    <row r="351" spans="1:3" x14ac:dyDescent="0.25">
      <c r="A351" t="s">
        <v>15108</v>
      </c>
      <c r="B351" t="s">
        <v>8187</v>
      </c>
      <c r="C351" t="s">
        <v>15111</v>
      </c>
    </row>
    <row r="352" spans="1:3" x14ac:dyDescent="0.25">
      <c r="A352" t="s">
        <v>12675</v>
      </c>
      <c r="B352" t="s">
        <v>8187</v>
      </c>
      <c r="C352" t="s">
        <v>12678</v>
      </c>
    </row>
    <row r="353" spans="1:3" x14ac:dyDescent="0.25">
      <c r="A353" t="s">
        <v>12659</v>
      </c>
      <c r="B353" t="s">
        <v>8187</v>
      </c>
      <c r="C353" t="s">
        <v>11610</v>
      </c>
    </row>
    <row r="354" spans="1:3" x14ac:dyDescent="0.25">
      <c r="A354" t="s">
        <v>8414</v>
      </c>
      <c r="B354" t="s">
        <v>10782</v>
      </c>
      <c r="C354" t="s">
        <v>10804</v>
      </c>
    </row>
    <row r="355" spans="1:3" x14ac:dyDescent="0.25">
      <c r="A355" t="s">
        <v>4283</v>
      </c>
      <c r="B355" t="s">
        <v>10782</v>
      </c>
      <c r="C355" t="s">
        <v>10804</v>
      </c>
    </row>
    <row r="356" spans="1:3" x14ac:dyDescent="0.25">
      <c r="A356" t="s">
        <v>12943</v>
      </c>
      <c r="B356" t="s">
        <v>8187</v>
      </c>
      <c r="C356" t="s">
        <v>11610</v>
      </c>
    </row>
    <row r="357" spans="1:3" x14ac:dyDescent="0.25">
      <c r="A357" t="s">
        <v>11355</v>
      </c>
      <c r="B357" t="s">
        <v>27887</v>
      </c>
      <c r="C357" t="s">
        <v>10733</v>
      </c>
    </row>
    <row r="358" spans="1:3" x14ac:dyDescent="0.25">
      <c r="A358" t="s">
        <v>12752</v>
      </c>
      <c r="B358" t="s">
        <v>27889</v>
      </c>
      <c r="C358" t="s">
        <v>11360</v>
      </c>
    </row>
    <row r="359" spans="1:3" x14ac:dyDescent="0.25">
      <c r="A359" t="s">
        <v>4284</v>
      </c>
      <c r="B359" t="s">
        <v>10782</v>
      </c>
      <c r="C359" t="s">
        <v>10804</v>
      </c>
    </row>
    <row r="360" spans="1:3" x14ac:dyDescent="0.25">
      <c r="A360" t="s">
        <v>15325</v>
      </c>
      <c r="B360" t="s">
        <v>8187</v>
      </c>
      <c r="C360" t="s">
        <v>11610</v>
      </c>
    </row>
    <row r="361" spans="1:3" x14ac:dyDescent="0.25">
      <c r="A361" t="s">
        <v>15354</v>
      </c>
      <c r="B361" t="s">
        <v>8187</v>
      </c>
      <c r="C361" t="s">
        <v>11610</v>
      </c>
    </row>
    <row r="362" spans="1:3" x14ac:dyDescent="0.25">
      <c r="A362" t="s">
        <v>11366</v>
      </c>
      <c r="B362" t="s">
        <v>10782</v>
      </c>
      <c r="C362" t="s">
        <v>10804</v>
      </c>
    </row>
    <row r="363" spans="1:3" x14ac:dyDescent="0.25">
      <c r="A363" t="s">
        <v>15543</v>
      </c>
      <c r="B363" t="s">
        <v>8187</v>
      </c>
      <c r="C363" t="s">
        <v>11610</v>
      </c>
    </row>
    <row r="364" spans="1:3" x14ac:dyDescent="0.25">
      <c r="A364" t="s">
        <v>4285</v>
      </c>
      <c r="B364" t="s">
        <v>10782</v>
      </c>
      <c r="C364" t="s">
        <v>10794</v>
      </c>
    </row>
    <row r="365" spans="1:3" x14ac:dyDescent="0.25">
      <c r="A365" t="s">
        <v>18929</v>
      </c>
      <c r="B365" t="s">
        <v>8187</v>
      </c>
      <c r="C365" t="s">
        <v>11610</v>
      </c>
    </row>
    <row r="366" spans="1:3" x14ac:dyDescent="0.25">
      <c r="A366" t="s">
        <v>4286</v>
      </c>
      <c r="B366" t="s">
        <v>27887</v>
      </c>
      <c r="C366" t="s">
        <v>10697</v>
      </c>
    </row>
    <row r="367" spans="1:3" x14ac:dyDescent="0.25">
      <c r="A367" t="s">
        <v>4287</v>
      </c>
      <c r="B367" t="s">
        <v>10775</v>
      </c>
      <c r="C367" t="s">
        <v>10784</v>
      </c>
    </row>
    <row r="368" spans="1:3" x14ac:dyDescent="0.25">
      <c r="A368" t="s">
        <v>4288</v>
      </c>
      <c r="B368" t="s">
        <v>27887</v>
      </c>
      <c r="C368" t="s">
        <v>11011</v>
      </c>
    </row>
    <row r="369" spans="1:3" x14ac:dyDescent="0.25">
      <c r="A369" t="s">
        <v>19047</v>
      </c>
      <c r="B369" t="s">
        <v>8187</v>
      </c>
      <c r="C369" t="s">
        <v>11610</v>
      </c>
    </row>
    <row r="370" spans="1:3" x14ac:dyDescent="0.25">
      <c r="A370" t="s">
        <v>19845</v>
      </c>
      <c r="B370" t="s">
        <v>8187</v>
      </c>
      <c r="C370" t="s">
        <v>11610</v>
      </c>
    </row>
    <row r="371" spans="1:3" x14ac:dyDescent="0.25">
      <c r="A371" t="s">
        <v>4289</v>
      </c>
      <c r="B371" t="s">
        <v>27889</v>
      </c>
      <c r="C371" t="s">
        <v>11244</v>
      </c>
    </row>
    <row r="372" spans="1:3" x14ac:dyDescent="0.25">
      <c r="A372" t="s">
        <v>4290</v>
      </c>
      <c r="B372" t="s">
        <v>10782</v>
      </c>
      <c r="C372" t="s">
        <v>10794</v>
      </c>
    </row>
    <row r="373" spans="1:3" x14ac:dyDescent="0.25">
      <c r="A373" t="s">
        <v>27796</v>
      </c>
      <c r="B373" t="s">
        <v>8187</v>
      </c>
      <c r="C373" t="s">
        <v>27202</v>
      </c>
    </row>
    <row r="374" spans="1:3" x14ac:dyDescent="0.25">
      <c r="A374" t="s">
        <v>21765</v>
      </c>
      <c r="B374" t="s">
        <v>8187</v>
      </c>
      <c r="C374" t="s">
        <v>11610</v>
      </c>
    </row>
    <row r="375" spans="1:3" x14ac:dyDescent="0.25">
      <c r="A375" t="s">
        <v>22845</v>
      </c>
      <c r="B375" t="s">
        <v>8187</v>
      </c>
      <c r="C375" t="s">
        <v>11610</v>
      </c>
    </row>
    <row r="376" spans="1:3" x14ac:dyDescent="0.25">
      <c r="A376" t="s">
        <v>22892</v>
      </c>
      <c r="B376" t="s">
        <v>8187</v>
      </c>
      <c r="C376" t="s">
        <v>11610</v>
      </c>
    </row>
    <row r="377" spans="1:3" x14ac:dyDescent="0.25">
      <c r="A377" t="s">
        <v>4291</v>
      </c>
      <c r="B377" t="s">
        <v>27887</v>
      </c>
      <c r="C377" t="s">
        <v>10689</v>
      </c>
    </row>
    <row r="378" spans="1:3" x14ac:dyDescent="0.25">
      <c r="A378" t="s">
        <v>23587</v>
      </c>
      <c r="B378" t="s">
        <v>8187</v>
      </c>
      <c r="C378" t="s">
        <v>11610</v>
      </c>
    </row>
    <row r="379" spans="1:3" x14ac:dyDescent="0.25">
      <c r="A379" t="s">
        <v>23813</v>
      </c>
      <c r="B379" t="s">
        <v>8187</v>
      </c>
      <c r="C379" t="s">
        <v>11610</v>
      </c>
    </row>
    <row r="380" spans="1:3" x14ac:dyDescent="0.25">
      <c r="A380" t="s">
        <v>24814</v>
      </c>
      <c r="B380" t="s">
        <v>8187</v>
      </c>
      <c r="C380" t="s">
        <v>11610</v>
      </c>
    </row>
    <row r="381" spans="1:3" x14ac:dyDescent="0.25">
      <c r="A381" t="s">
        <v>24816</v>
      </c>
      <c r="B381" t="s">
        <v>8187</v>
      </c>
      <c r="C381" t="s">
        <v>11610</v>
      </c>
    </row>
    <row r="382" spans="1:3" x14ac:dyDescent="0.25">
      <c r="A382" t="s">
        <v>4292</v>
      </c>
      <c r="B382" t="s">
        <v>27891</v>
      </c>
      <c r="C382" t="s">
        <v>10994</v>
      </c>
    </row>
    <row r="383" spans="1:3" x14ac:dyDescent="0.25">
      <c r="A383" t="s">
        <v>4293</v>
      </c>
      <c r="B383" t="s">
        <v>10701</v>
      </c>
      <c r="C383" t="s">
        <v>10703</v>
      </c>
    </row>
    <row r="384" spans="1:3" x14ac:dyDescent="0.25">
      <c r="A384" t="s">
        <v>25421</v>
      </c>
      <c r="B384" t="s">
        <v>8187</v>
      </c>
      <c r="C384" t="s">
        <v>11610</v>
      </c>
    </row>
    <row r="385" spans="1:3" x14ac:dyDescent="0.25">
      <c r="A385" t="s">
        <v>26209</v>
      </c>
      <c r="B385" t="s">
        <v>8187</v>
      </c>
      <c r="C385" t="s">
        <v>11610</v>
      </c>
    </row>
    <row r="386" spans="1:3" x14ac:dyDescent="0.25">
      <c r="A386" t="s">
        <v>26217</v>
      </c>
      <c r="B386" t="s">
        <v>8187</v>
      </c>
      <c r="C386" t="s">
        <v>11610</v>
      </c>
    </row>
    <row r="387" spans="1:3" x14ac:dyDescent="0.25">
      <c r="A387" t="s">
        <v>4294</v>
      </c>
      <c r="B387" t="s">
        <v>10701</v>
      </c>
      <c r="C387" t="s">
        <v>10838</v>
      </c>
    </row>
    <row r="388" spans="1:3" x14ac:dyDescent="0.25">
      <c r="A388" t="s">
        <v>26375</v>
      </c>
      <c r="B388" t="s">
        <v>8187</v>
      </c>
      <c r="C388" t="s">
        <v>11610</v>
      </c>
    </row>
    <row r="389" spans="1:3" x14ac:dyDescent="0.25">
      <c r="A389" t="s">
        <v>4295</v>
      </c>
      <c r="B389" t="s">
        <v>27887</v>
      </c>
      <c r="C389" t="s">
        <v>10689</v>
      </c>
    </row>
    <row r="390" spans="1:3" x14ac:dyDescent="0.25">
      <c r="A390" t="s">
        <v>11420</v>
      </c>
      <c r="B390" t="s">
        <v>10782</v>
      </c>
      <c r="C390" t="s">
        <v>10794</v>
      </c>
    </row>
    <row r="391" spans="1:3" x14ac:dyDescent="0.25">
      <c r="A391" t="s">
        <v>4296</v>
      </c>
      <c r="B391" t="s">
        <v>10782</v>
      </c>
      <c r="C391" t="s">
        <v>10804</v>
      </c>
    </row>
    <row r="392" spans="1:3" x14ac:dyDescent="0.25">
      <c r="A392" t="s">
        <v>26766</v>
      </c>
      <c r="B392" t="s">
        <v>8187</v>
      </c>
      <c r="C392" t="s">
        <v>11610</v>
      </c>
    </row>
    <row r="393" spans="1:3" x14ac:dyDescent="0.25">
      <c r="A393" t="s">
        <v>11427</v>
      </c>
      <c r="B393" t="s">
        <v>10782</v>
      </c>
      <c r="C393" t="s">
        <v>10804</v>
      </c>
    </row>
    <row r="394" spans="1:3" x14ac:dyDescent="0.25">
      <c r="A394" t="s">
        <v>17923</v>
      </c>
      <c r="B394" t="s">
        <v>8187</v>
      </c>
      <c r="C394" t="s">
        <v>15745</v>
      </c>
    </row>
    <row r="395" spans="1:3" x14ac:dyDescent="0.25">
      <c r="A395" t="s">
        <v>4297</v>
      </c>
      <c r="B395" t="s">
        <v>27888</v>
      </c>
      <c r="C395" t="s">
        <v>10697</v>
      </c>
    </row>
    <row r="396" spans="1:3" x14ac:dyDescent="0.25">
      <c r="A396" t="s">
        <v>17926</v>
      </c>
      <c r="B396" t="s">
        <v>8187</v>
      </c>
      <c r="C396" t="s">
        <v>15745</v>
      </c>
    </row>
    <row r="397" spans="1:3" x14ac:dyDescent="0.25">
      <c r="A397" t="s">
        <v>9034</v>
      </c>
      <c r="B397" t="s">
        <v>27889</v>
      </c>
      <c r="C397" t="s">
        <v>11360</v>
      </c>
    </row>
    <row r="398" spans="1:3" x14ac:dyDescent="0.25">
      <c r="A398" t="s">
        <v>4299</v>
      </c>
      <c r="B398" t="s">
        <v>27889</v>
      </c>
      <c r="C398" t="s">
        <v>10710</v>
      </c>
    </row>
    <row r="399" spans="1:3" x14ac:dyDescent="0.25">
      <c r="A399" t="s">
        <v>4300</v>
      </c>
      <c r="B399" t="s">
        <v>27888</v>
      </c>
      <c r="C399" t="s">
        <v>10697</v>
      </c>
    </row>
    <row r="400" spans="1:3" x14ac:dyDescent="0.25">
      <c r="A400" t="s">
        <v>4301</v>
      </c>
      <c r="B400" t="s">
        <v>27888</v>
      </c>
      <c r="C400" t="s">
        <v>10697</v>
      </c>
    </row>
    <row r="401" spans="1:3" x14ac:dyDescent="0.25">
      <c r="A401" t="s">
        <v>4302</v>
      </c>
      <c r="B401" t="s">
        <v>10701</v>
      </c>
      <c r="C401" t="s">
        <v>10703</v>
      </c>
    </row>
    <row r="402" spans="1:3" x14ac:dyDescent="0.25">
      <c r="A402" t="s">
        <v>8416</v>
      </c>
      <c r="B402" t="s">
        <v>10701</v>
      </c>
      <c r="C402" t="s">
        <v>10703</v>
      </c>
    </row>
    <row r="403" spans="1:3" x14ac:dyDescent="0.25">
      <c r="A403" t="s">
        <v>8417</v>
      </c>
      <c r="B403" t="s">
        <v>10701</v>
      </c>
      <c r="C403" t="s">
        <v>10703</v>
      </c>
    </row>
    <row r="404" spans="1:3" x14ac:dyDescent="0.25">
      <c r="A404" t="s">
        <v>4303</v>
      </c>
      <c r="B404" t="s">
        <v>10701</v>
      </c>
      <c r="C404" t="s">
        <v>11213</v>
      </c>
    </row>
    <row r="405" spans="1:3" x14ac:dyDescent="0.25">
      <c r="A405" t="s">
        <v>4304</v>
      </c>
      <c r="B405" t="s">
        <v>10701</v>
      </c>
      <c r="C405" t="s">
        <v>10703</v>
      </c>
    </row>
    <row r="406" spans="1:3" x14ac:dyDescent="0.25">
      <c r="A406" t="s">
        <v>18547</v>
      </c>
      <c r="B406" t="s">
        <v>8187</v>
      </c>
      <c r="C406" t="s">
        <v>15745</v>
      </c>
    </row>
    <row r="407" spans="1:3" x14ac:dyDescent="0.25">
      <c r="A407" t="s">
        <v>21100</v>
      </c>
      <c r="B407" t="s">
        <v>8187</v>
      </c>
      <c r="C407" t="s">
        <v>15745</v>
      </c>
    </row>
    <row r="408" spans="1:3" x14ac:dyDescent="0.25">
      <c r="A408" t="s">
        <v>21103</v>
      </c>
      <c r="B408" t="s">
        <v>8187</v>
      </c>
      <c r="C408" t="s">
        <v>15745</v>
      </c>
    </row>
    <row r="409" spans="1:3" x14ac:dyDescent="0.25">
      <c r="A409" t="s">
        <v>4305</v>
      </c>
      <c r="B409" t="s">
        <v>27889</v>
      </c>
      <c r="C409" t="s">
        <v>10724</v>
      </c>
    </row>
    <row r="410" spans="1:3" x14ac:dyDescent="0.25">
      <c r="A410" t="s">
        <v>4306</v>
      </c>
      <c r="B410" t="s">
        <v>10782</v>
      </c>
      <c r="C410" t="s">
        <v>10804</v>
      </c>
    </row>
    <row r="411" spans="1:3" x14ac:dyDescent="0.25">
      <c r="A411" t="s">
        <v>8418</v>
      </c>
      <c r="B411" t="s">
        <v>27888</v>
      </c>
      <c r="C411" t="s">
        <v>10697</v>
      </c>
    </row>
    <row r="412" spans="1:3" x14ac:dyDescent="0.25">
      <c r="A412" t="s">
        <v>10958</v>
      </c>
      <c r="B412" t="s">
        <v>8187</v>
      </c>
      <c r="C412" t="s">
        <v>10961</v>
      </c>
    </row>
    <row r="413" spans="1:3" x14ac:dyDescent="0.25">
      <c r="A413" t="s">
        <v>4307</v>
      </c>
      <c r="B413" t="s">
        <v>27888</v>
      </c>
      <c r="C413" t="s">
        <v>10697</v>
      </c>
    </row>
    <row r="414" spans="1:3" x14ac:dyDescent="0.25">
      <c r="A414" t="s">
        <v>4308</v>
      </c>
      <c r="B414" t="s">
        <v>27888</v>
      </c>
      <c r="C414" t="s">
        <v>10697</v>
      </c>
    </row>
    <row r="415" spans="1:3" x14ac:dyDescent="0.25">
      <c r="A415" t="s">
        <v>11241</v>
      </c>
      <c r="B415" t="s">
        <v>27889</v>
      </c>
      <c r="C415" t="s">
        <v>11244</v>
      </c>
    </row>
    <row r="416" spans="1:3" x14ac:dyDescent="0.25">
      <c r="A416" t="s">
        <v>4309</v>
      </c>
      <c r="B416" t="s">
        <v>27888</v>
      </c>
      <c r="C416" t="s">
        <v>10697</v>
      </c>
    </row>
    <row r="417" spans="1:3" x14ac:dyDescent="0.25">
      <c r="A417" t="s">
        <v>8419</v>
      </c>
      <c r="B417" t="s">
        <v>27888</v>
      </c>
      <c r="C417" t="s">
        <v>10697</v>
      </c>
    </row>
    <row r="418" spans="1:3" x14ac:dyDescent="0.25">
      <c r="A418" t="s">
        <v>15971</v>
      </c>
      <c r="B418" t="s">
        <v>27889</v>
      </c>
      <c r="C418" t="s">
        <v>11244</v>
      </c>
    </row>
    <row r="419" spans="1:3" x14ac:dyDescent="0.25">
      <c r="A419" t="s">
        <v>11414</v>
      </c>
      <c r="B419" t="s">
        <v>8187</v>
      </c>
      <c r="C419" t="s">
        <v>11417</v>
      </c>
    </row>
    <row r="420" spans="1:3" x14ac:dyDescent="0.25">
      <c r="A420" t="s">
        <v>11580</v>
      </c>
      <c r="B420" t="s">
        <v>8187</v>
      </c>
      <c r="C420" t="s">
        <v>11417</v>
      </c>
    </row>
    <row r="421" spans="1:3" x14ac:dyDescent="0.25">
      <c r="A421" t="s">
        <v>4310</v>
      </c>
      <c r="B421" t="s">
        <v>10782</v>
      </c>
      <c r="C421" t="s">
        <v>10804</v>
      </c>
    </row>
    <row r="422" spans="1:3" x14ac:dyDescent="0.25">
      <c r="A422" t="s">
        <v>4311</v>
      </c>
      <c r="B422" t="s">
        <v>10782</v>
      </c>
      <c r="C422" t="s">
        <v>10804</v>
      </c>
    </row>
    <row r="423" spans="1:3" x14ac:dyDescent="0.25">
      <c r="A423" t="s">
        <v>4312</v>
      </c>
      <c r="B423" t="s">
        <v>10782</v>
      </c>
      <c r="C423" t="s">
        <v>10804</v>
      </c>
    </row>
    <row r="424" spans="1:3" x14ac:dyDescent="0.25">
      <c r="A424" t="s">
        <v>4313</v>
      </c>
      <c r="B424" t="s">
        <v>10782</v>
      </c>
      <c r="C424" t="s">
        <v>10804</v>
      </c>
    </row>
    <row r="425" spans="1:3" x14ac:dyDescent="0.25">
      <c r="A425" t="s">
        <v>4314</v>
      </c>
      <c r="B425" t="s">
        <v>27889</v>
      </c>
      <c r="C425" t="s">
        <v>10827</v>
      </c>
    </row>
    <row r="426" spans="1:3" x14ac:dyDescent="0.25">
      <c r="A426" t="s">
        <v>4315</v>
      </c>
      <c r="B426" t="s">
        <v>27888</v>
      </c>
      <c r="C426" t="s">
        <v>10697</v>
      </c>
    </row>
    <row r="427" spans="1:3" x14ac:dyDescent="0.25">
      <c r="A427" t="s">
        <v>4316</v>
      </c>
      <c r="B427" t="s">
        <v>10775</v>
      </c>
      <c r="C427" t="s">
        <v>10784</v>
      </c>
    </row>
    <row r="428" spans="1:3" x14ac:dyDescent="0.25">
      <c r="A428" t="s">
        <v>4317</v>
      </c>
      <c r="B428" t="s">
        <v>10701</v>
      </c>
      <c r="C428" t="s">
        <v>10838</v>
      </c>
    </row>
    <row r="429" spans="1:3" x14ac:dyDescent="0.25">
      <c r="A429" t="s">
        <v>11620</v>
      </c>
      <c r="B429" t="s">
        <v>8187</v>
      </c>
      <c r="C429" t="s">
        <v>11417</v>
      </c>
    </row>
    <row r="430" spans="1:3" x14ac:dyDescent="0.25">
      <c r="A430" t="s">
        <v>8281</v>
      </c>
      <c r="B430" t="s">
        <v>27888</v>
      </c>
      <c r="C430" t="s">
        <v>10697</v>
      </c>
    </row>
    <row r="431" spans="1:3" x14ac:dyDescent="0.25">
      <c r="A431" t="s">
        <v>4318</v>
      </c>
      <c r="B431" t="s">
        <v>10775</v>
      </c>
      <c r="C431" t="s">
        <v>10784</v>
      </c>
    </row>
    <row r="432" spans="1:3" x14ac:dyDescent="0.25">
      <c r="A432" t="s">
        <v>11479</v>
      </c>
      <c r="B432" t="s">
        <v>27889</v>
      </c>
      <c r="C432" t="s">
        <v>10827</v>
      </c>
    </row>
    <row r="433" spans="1:3" x14ac:dyDescent="0.25">
      <c r="A433" t="s">
        <v>11762</v>
      </c>
      <c r="B433" t="s">
        <v>8187</v>
      </c>
      <c r="C433" t="s">
        <v>11417</v>
      </c>
    </row>
    <row r="434" spans="1:3" x14ac:dyDescent="0.25">
      <c r="A434" t="s">
        <v>26302</v>
      </c>
      <c r="B434" t="s">
        <v>8187</v>
      </c>
      <c r="C434" t="s">
        <v>11417</v>
      </c>
    </row>
    <row r="435" spans="1:3" x14ac:dyDescent="0.25">
      <c r="A435" t="s">
        <v>4319</v>
      </c>
      <c r="B435" t="s">
        <v>27888</v>
      </c>
      <c r="C435" t="s">
        <v>10697</v>
      </c>
    </row>
    <row r="436" spans="1:3" x14ac:dyDescent="0.25">
      <c r="A436" t="s">
        <v>4320</v>
      </c>
      <c r="B436" t="s">
        <v>27891</v>
      </c>
      <c r="C436" t="s">
        <v>10994</v>
      </c>
    </row>
    <row r="437" spans="1:3" x14ac:dyDescent="0.25">
      <c r="A437" t="s">
        <v>17195</v>
      </c>
      <c r="B437" t="s">
        <v>8187</v>
      </c>
      <c r="C437" t="s">
        <v>17198</v>
      </c>
    </row>
    <row r="438" spans="1:3" x14ac:dyDescent="0.25">
      <c r="A438" t="s">
        <v>8621</v>
      </c>
      <c r="B438" t="s">
        <v>27889</v>
      </c>
      <c r="C438" t="s">
        <v>10875</v>
      </c>
    </row>
    <row r="439" spans="1:3" x14ac:dyDescent="0.25">
      <c r="A439" t="s">
        <v>11493</v>
      </c>
      <c r="B439" t="s">
        <v>27887</v>
      </c>
      <c r="C439" t="s">
        <v>10715</v>
      </c>
    </row>
    <row r="440" spans="1:3" x14ac:dyDescent="0.25">
      <c r="A440" t="s">
        <v>4321</v>
      </c>
      <c r="B440" t="s">
        <v>27887</v>
      </c>
      <c r="C440" t="s">
        <v>10689</v>
      </c>
    </row>
    <row r="441" spans="1:3" x14ac:dyDescent="0.25">
      <c r="A441" t="s">
        <v>11496</v>
      </c>
      <c r="B441" t="s">
        <v>27887</v>
      </c>
      <c r="C441" t="s">
        <v>10715</v>
      </c>
    </row>
    <row r="442" spans="1:3" x14ac:dyDescent="0.25">
      <c r="A442" t="s">
        <v>8420</v>
      </c>
      <c r="B442" t="s">
        <v>27888</v>
      </c>
      <c r="C442" t="s">
        <v>10697</v>
      </c>
    </row>
    <row r="443" spans="1:3" x14ac:dyDescent="0.25">
      <c r="A443" t="s">
        <v>17199</v>
      </c>
      <c r="B443" t="s">
        <v>8187</v>
      </c>
      <c r="C443" t="s">
        <v>17198</v>
      </c>
    </row>
    <row r="444" spans="1:3" x14ac:dyDescent="0.25">
      <c r="A444" t="s">
        <v>4322</v>
      </c>
      <c r="B444" t="s">
        <v>27891</v>
      </c>
      <c r="C444" t="s">
        <v>10994</v>
      </c>
    </row>
    <row r="445" spans="1:3" x14ac:dyDescent="0.25">
      <c r="A445" t="s">
        <v>17305</v>
      </c>
      <c r="B445" t="s">
        <v>8187</v>
      </c>
      <c r="C445" t="s">
        <v>17198</v>
      </c>
    </row>
    <row r="446" spans="1:3" x14ac:dyDescent="0.25">
      <c r="A446" t="s">
        <v>4323</v>
      </c>
      <c r="B446" t="s">
        <v>27891</v>
      </c>
      <c r="C446" t="s">
        <v>10994</v>
      </c>
    </row>
    <row r="447" spans="1:3" x14ac:dyDescent="0.25">
      <c r="A447" t="s">
        <v>4324</v>
      </c>
      <c r="B447" t="s">
        <v>27889</v>
      </c>
      <c r="C447" t="s">
        <v>10738</v>
      </c>
    </row>
    <row r="448" spans="1:3" x14ac:dyDescent="0.25">
      <c r="A448" t="s">
        <v>4325</v>
      </c>
      <c r="B448" t="s">
        <v>27887</v>
      </c>
      <c r="C448" t="s">
        <v>10733</v>
      </c>
    </row>
    <row r="449" spans="1:3" x14ac:dyDescent="0.25">
      <c r="A449" t="s">
        <v>4326</v>
      </c>
      <c r="B449" t="s">
        <v>27889</v>
      </c>
      <c r="C449" t="s">
        <v>11039</v>
      </c>
    </row>
    <row r="450" spans="1:3" x14ac:dyDescent="0.25">
      <c r="A450" t="s">
        <v>4327</v>
      </c>
      <c r="B450" t="s">
        <v>27889</v>
      </c>
      <c r="C450" t="s">
        <v>10738</v>
      </c>
    </row>
    <row r="451" spans="1:3" x14ac:dyDescent="0.25">
      <c r="A451" t="s">
        <v>4328</v>
      </c>
      <c r="B451" t="s">
        <v>10775</v>
      </c>
      <c r="C451" t="s">
        <v>11199</v>
      </c>
    </row>
    <row r="452" spans="1:3" x14ac:dyDescent="0.25">
      <c r="A452" t="s">
        <v>11512</v>
      </c>
      <c r="B452" t="s">
        <v>27887</v>
      </c>
      <c r="C452" t="s">
        <v>10689</v>
      </c>
    </row>
    <row r="453" spans="1:3" x14ac:dyDescent="0.25">
      <c r="A453" t="s">
        <v>17383</v>
      </c>
      <c r="B453" t="s">
        <v>8187</v>
      </c>
      <c r="C453" t="s">
        <v>17198</v>
      </c>
    </row>
    <row r="454" spans="1:3" x14ac:dyDescent="0.25">
      <c r="A454" t="s">
        <v>4329</v>
      </c>
      <c r="B454" t="s">
        <v>10782</v>
      </c>
      <c r="C454" t="s">
        <v>10794</v>
      </c>
    </row>
    <row r="455" spans="1:3" x14ac:dyDescent="0.25">
      <c r="A455" t="s">
        <v>23602</v>
      </c>
      <c r="B455" t="s">
        <v>8187</v>
      </c>
      <c r="C455" t="s">
        <v>12974</v>
      </c>
    </row>
    <row r="456" spans="1:3" x14ac:dyDescent="0.25">
      <c r="A456" t="s">
        <v>8421</v>
      </c>
      <c r="B456" t="s">
        <v>27887</v>
      </c>
      <c r="C456" t="s">
        <v>10733</v>
      </c>
    </row>
    <row r="457" spans="1:3" x14ac:dyDescent="0.25">
      <c r="A457" t="s">
        <v>4330</v>
      </c>
      <c r="B457" t="s">
        <v>27887</v>
      </c>
      <c r="C457" t="s">
        <v>10733</v>
      </c>
    </row>
    <row r="458" spans="1:3" x14ac:dyDescent="0.25">
      <c r="A458" t="s">
        <v>12743</v>
      </c>
      <c r="B458" t="s">
        <v>27889</v>
      </c>
      <c r="C458" t="s">
        <v>11244</v>
      </c>
    </row>
    <row r="459" spans="1:3" x14ac:dyDescent="0.25">
      <c r="A459" t="s">
        <v>12816</v>
      </c>
      <c r="B459" t="s">
        <v>27889</v>
      </c>
      <c r="C459" t="s">
        <v>11244</v>
      </c>
    </row>
    <row r="460" spans="1:3" x14ac:dyDescent="0.25">
      <c r="A460" t="s">
        <v>10971</v>
      </c>
      <c r="B460" t="s">
        <v>8187</v>
      </c>
      <c r="C460" t="s">
        <v>10838</v>
      </c>
    </row>
    <row r="461" spans="1:3" x14ac:dyDescent="0.25">
      <c r="A461" t="s">
        <v>4331</v>
      </c>
      <c r="B461" t="s">
        <v>10701</v>
      </c>
      <c r="C461" t="s">
        <v>10703</v>
      </c>
    </row>
    <row r="462" spans="1:3" x14ac:dyDescent="0.25">
      <c r="A462" t="s">
        <v>11003</v>
      </c>
      <c r="B462" t="s">
        <v>8187</v>
      </c>
      <c r="C462" t="s">
        <v>10838</v>
      </c>
    </row>
    <row r="463" spans="1:3" x14ac:dyDescent="0.25">
      <c r="A463" t="s">
        <v>4332</v>
      </c>
      <c r="B463" t="s">
        <v>10701</v>
      </c>
      <c r="C463" t="s">
        <v>10703</v>
      </c>
    </row>
    <row r="464" spans="1:3" x14ac:dyDescent="0.25">
      <c r="A464" t="s">
        <v>11012</v>
      </c>
      <c r="B464" t="s">
        <v>8187</v>
      </c>
      <c r="C464" t="s">
        <v>10838</v>
      </c>
    </row>
    <row r="465" spans="1:3" x14ac:dyDescent="0.25">
      <c r="A465" t="s">
        <v>4333</v>
      </c>
      <c r="B465" t="s">
        <v>10782</v>
      </c>
      <c r="C465" t="s">
        <v>10804</v>
      </c>
    </row>
    <row r="466" spans="1:3" x14ac:dyDescent="0.25">
      <c r="A466" t="s">
        <v>11534</v>
      </c>
      <c r="B466" t="s">
        <v>10782</v>
      </c>
      <c r="C466" t="s">
        <v>10804</v>
      </c>
    </row>
    <row r="467" spans="1:3" x14ac:dyDescent="0.25">
      <c r="A467" t="s">
        <v>4334</v>
      </c>
      <c r="B467" t="s">
        <v>10775</v>
      </c>
      <c r="C467" t="s">
        <v>11199</v>
      </c>
    </row>
    <row r="468" spans="1:3" x14ac:dyDescent="0.25">
      <c r="A468" t="s">
        <v>11076</v>
      </c>
      <c r="B468" t="s">
        <v>8187</v>
      </c>
      <c r="C468" t="s">
        <v>10838</v>
      </c>
    </row>
    <row r="469" spans="1:3" x14ac:dyDescent="0.25">
      <c r="A469" t="s">
        <v>4335</v>
      </c>
      <c r="B469" t="s">
        <v>10782</v>
      </c>
      <c r="C469" t="s">
        <v>10804</v>
      </c>
    </row>
    <row r="470" spans="1:3" x14ac:dyDescent="0.25">
      <c r="A470" t="s">
        <v>11188</v>
      </c>
      <c r="B470" t="s">
        <v>8187</v>
      </c>
      <c r="C470" t="s">
        <v>10838</v>
      </c>
    </row>
    <row r="471" spans="1:3" x14ac:dyDescent="0.25">
      <c r="A471" t="s">
        <v>4336</v>
      </c>
      <c r="B471" t="s">
        <v>27888</v>
      </c>
      <c r="C471" t="s">
        <v>10697</v>
      </c>
    </row>
    <row r="472" spans="1:3" x14ac:dyDescent="0.25">
      <c r="A472" t="s">
        <v>11190</v>
      </c>
      <c r="B472" t="s">
        <v>8187</v>
      </c>
      <c r="C472" t="s">
        <v>10838</v>
      </c>
    </row>
    <row r="473" spans="1:3" x14ac:dyDescent="0.25">
      <c r="A473" t="s">
        <v>11611</v>
      </c>
      <c r="B473" t="s">
        <v>8187</v>
      </c>
      <c r="C473" t="s">
        <v>10838</v>
      </c>
    </row>
    <row r="474" spans="1:3" x14ac:dyDescent="0.25">
      <c r="A474" t="s">
        <v>11675</v>
      </c>
      <c r="B474" t="s">
        <v>8187</v>
      </c>
      <c r="C474" t="s">
        <v>10838</v>
      </c>
    </row>
    <row r="475" spans="1:3" x14ac:dyDescent="0.25">
      <c r="A475" t="s">
        <v>11549</v>
      </c>
      <c r="B475" t="s">
        <v>10782</v>
      </c>
      <c r="C475" t="s">
        <v>10794</v>
      </c>
    </row>
    <row r="476" spans="1:3" x14ac:dyDescent="0.25">
      <c r="A476" t="s">
        <v>8422</v>
      </c>
      <c r="B476" t="s">
        <v>10701</v>
      </c>
      <c r="C476" t="s">
        <v>10703</v>
      </c>
    </row>
    <row r="477" spans="1:3" x14ac:dyDescent="0.25">
      <c r="A477" t="s">
        <v>11684</v>
      </c>
      <c r="B477" t="s">
        <v>8187</v>
      </c>
      <c r="C477" t="s">
        <v>10838</v>
      </c>
    </row>
    <row r="478" spans="1:3" x14ac:dyDescent="0.25">
      <c r="A478" t="s">
        <v>4337</v>
      </c>
      <c r="B478" t="s">
        <v>27887</v>
      </c>
      <c r="C478" t="s">
        <v>10689</v>
      </c>
    </row>
    <row r="479" spans="1:3" x14ac:dyDescent="0.25">
      <c r="A479" t="s">
        <v>11975</v>
      </c>
      <c r="B479" t="s">
        <v>8187</v>
      </c>
      <c r="C479" t="s">
        <v>10838</v>
      </c>
    </row>
    <row r="480" spans="1:3" x14ac:dyDescent="0.25">
      <c r="A480" t="s">
        <v>11995</v>
      </c>
      <c r="B480" t="s">
        <v>8187</v>
      </c>
      <c r="C480" t="s">
        <v>10838</v>
      </c>
    </row>
    <row r="481" spans="1:3" x14ac:dyDescent="0.25">
      <c r="A481" t="s">
        <v>8423</v>
      </c>
      <c r="B481" t="s">
        <v>10782</v>
      </c>
      <c r="C481" t="s">
        <v>10804</v>
      </c>
    </row>
    <row r="482" spans="1:3" x14ac:dyDescent="0.25">
      <c r="A482" t="s">
        <v>8424</v>
      </c>
      <c r="B482" t="s">
        <v>10782</v>
      </c>
      <c r="C482" t="s">
        <v>10804</v>
      </c>
    </row>
    <row r="483" spans="1:3" x14ac:dyDescent="0.25">
      <c r="A483" t="s">
        <v>12033</v>
      </c>
      <c r="B483" t="s">
        <v>8187</v>
      </c>
      <c r="C483" t="s">
        <v>10838</v>
      </c>
    </row>
    <row r="484" spans="1:3" x14ac:dyDescent="0.25">
      <c r="A484" t="s">
        <v>4338</v>
      </c>
      <c r="B484" t="s">
        <v>27889</v>
      </c>
      <c r="C484" t="s">
        <v>10724</v>
      </c>
    </row>
    <row r="485" spans="1:3" x14ac:dyDescent="0.25">
      <c r="A485" t="s">
        <v>4339</v>
      </c>
      <c r="B485" t="s">
        <v>27887</v>
      </c>
      <c r="C485" t="s">
        <v>10689</v>
      </c>
    </row>
    <row r="486" spans="1:3" x14ac:dyDescent="0.25">
      <c r="A486" t="s">
        <v>12097</v>
      </c>
      <c r="B486" t="s">
        <v>8187</v>
      </c>
      <c r="C486" t="s">
        <v>10838</v>
      </c>
    </row>
    <row r="487" spans="1:3" x14ac:dyDescent="0.25">
      <c r="A487" t="s">
        <v>4340</v>
      </c>
      <c r="B487" t="s">
        <v>27889</v>
      </c>
      <c r="C487" t="s">
        <v>10827</v>
      </c>
    </row>
    <row r="488" spans="1:3" x14ac:dyDescent="0.25">
      <c r="A488" t="s">
        <v>12099</v>
      </c>
      <c r="B488" t="s">
        <v>8187</v>
      </c>
      <c r="C488" t="s">
        <v>10838</v>
      </c>
    </row>
    <row r="489" spans="1:3" x14ac:dyDescent="0.25">
      <c r="A489" t="s">
        <v>8425</v>
      </c>
      <c r="B489" t="s">
        <v>10782</v>
      </c>
      <c r="C489" t="s">
        <v>10804</v>
      </c>
    </row>
    <row r="490" spans="1:3" x14ac:dyDescent="0.25">
      <c r="A490" t="s">
        <v>4341</v>
      </c>
      <c r="B490" t="s">
        <v>10775</v>
      </c>
      <c r="C490" t="s">
        <v>10784</v>
      </c>
    </row>
    <row r="491" spans="1:3" x14ac:dyDescent="0.25">
      <c r="A491" t="s">
        <v>4342</v>
      </c>
      <c r="B491" t="s">
        <v>10701</v>
      </c>
      <c r="C491" t="s">
        <v>10838</v>
      </c>
    </row>
    <row r="492" spans="1:3" x14ac:dyDescent="0.25">
      <c r="A492" t="s">
        <v>12286</v>
      </c>
      <c r="B492" t="s">
        <v>8187</v>
      </c>
      <c r="C492" t="s">
        <v>10838</v>
      </c>
    </row>
    <row r="493" spans="1:3" x14ac:dyDescent="0.25">
      <c r="A493" t="s">
        <v>4343</v>
      </c>
      <c r="B493" t="s">
        <v>27889</v>
      </c>
      <c r="C493" t="s">
        <v>10724</v>
      </c>
    </row>
    <row r="494" spans="1:3" x14ac:dyDescent="0.25">
      <c r="A494" t="s">
        <v>4344</v>
      </c>
      <c r="B494" t="s">
        <v>10701</v>
      </c>
      <c r="C494" t="s">
        <v>10703</v>
      </c>
    </row>
    <row r="495" spans="1:3" x14ac:dyDescent="0.25">
      <c r="A495" t="s">
        <v>12288</v>
      </c>
      <c r="B495" t="s">
        <v>8187</v>
      </c>
      <c r="C495" t="s">
        <v>10838</v>
      </c>
    </row>
    <row r="496" spans="1:3" x14ac:dyDescent="0.25">
      <c r="A496" t="s">
        <v>12307</v>
      </c>
      <c r="B496" t="s">
        <v>8187</v>
      </c>
      <c r="C496" t="s">
        <v>10838</v>
      </c>
    </row>
    <row r="497" spans="1:3" x14ac:dyDescent="0.25">
      <c r="A497" t="s">
        <v>12309</v>
      </c>
      <c r="B497" t="s">
        <v>8187</v>
      </c>
      <c r="C497" t="s">
        <v>10838</v>
      </c>
    </row>
    <row r="498" spans="1:3" x14ac:dyDescent="0.25">
      <c r="A498" t="s">
        <v>12311</v>
      </c>
      <c r="B498" t="s">
        <v>8187</v>
      </c>
      <c r="C498" t="s">
        <v>10838</v>
      </c>
    </row>
    <row r="499" spans="1:3" x14ac:dyDescent="0.25">
      <c r="A499" t="s">
        <v>4345</v>
      </c>
      <c r="B499" t="s">
        <v>27887</v>
      </c>
      <c r="C499" t="s">
        <v>10689</v>
      </c>
    </row>
    <row r="500" spans="1:3" x14ac:dyDescent="0.25">
      <c r="A500" t="s">
        <v>11589</v>
      </c>
      <c r="B500" t="s">
        <v>27887</v>
      </c>
      <c r="C500" t="s">
        <v>10689</v>
      </c>
    </row>
    <row r="501" spans="1:3" x14ac:dyDescent="0.25">
      <c r="A501" t="s">
        <v>11591</v>
      </c>
      <c r="B501" t="s">
        <v>27887</v>
      </c>
      <c r="C501" t="s">
        <v>10715</v>
      </c>
    </row>
    <row r="502" spans="1:3" x14ac:dyDescent="0.25">
      <c r="A502" t="s">
        <v>11593</v>
      </c>
      <c r="B502" t="s">
        <v>27887</v>
      </c>
      <c r="C502" t="s">
        <v>10715</v>
      </c>
    </row>
    <row r="503" spans="1:3" x14ac:dyDescent="0.25">
      <c r="A503" t="s">
        <v>4346</v>
      </c>
      <c r="B503" t="s">
        <v>27889</v>
      </c>
      <c r="C503" t="s">
        <v>10738</v>
      </c>
    </row>
    <row r="504" spans="1:3" x14ac:dyDescent="0.25">
      <c r="A504" t="s">
        <v>4347</v>
      </c>
      <c r="B504" t="s">
        <v>10782</v>
      </c>
      <c r="C504" t="s">
        <v>10794</v>
      </c>
    </row>
    <row r="505" spans="1:3" x14ac:dyDescent="0.25">
      <c r="A505" t="s">
        <v>11597</v>
      </c>
      <c r="B505" t="s">
        <v>27889</v>
      </c>
      <c r="C505" t="s">
        <v>11039</v>
      </c>
    </row>
    <row r="506" spans="1:3" x14ac:dyDescent="0.25">
      <c r="A506" t="s">
        <v>4348</v>
      </c>
      <c r="B506" t="s">
        <v>10701</v>
      </c>
      <c r="C506" t="s">
        <v>10838</v>
      </c>
    </row>
    <row r="507" spans="1:3" x14ac:dyDescent="0.25">
      <c r="A507" t="s">
        <v>11601</v>
      </c>
      <c r="B507" t="s">
        <v>27893</v>
      </c>
      <c r="C507" t="s">
        <v>11097</v>
      </c>
    </row>
    <row r="508" spans="1:3" x14ac:dyDescent="0.25">
      <c r="A508" t="s">
        <v>12378</v>
      </c>
      <c r="B508" t="s">
        <v>8187</v>
      </c>
      <c r="C508" t="s">
        <v>10838</v>
      </c>
    </row>
    <row r="509" spans="1:3" x14ac:dyDescent="0.25">
      <c r="A509" t="s">
        <v>12380</v>
      </c>
      <c r="B509" t="s">
        <v>8187</v>
      </c>
      <c r="C509" t="s">
        <v>10838</v>
      </c>
    </row>
    <row r="510" spans="1:3" x14ac:dyDescent="0.25">
      <c r="A510" t="s">
        <v>4349</v>
      </c>
      <c r="B510" t="s">
        <v>27888</v>
      </c>
      <c r="C510" t="s">
        <v>10697</v>
      </c>
    </row>
    <row r="511" spans="1:3" x14ac:dyDescent="0.25">
      <c r="A511" t="s">
        <v>4350</v>
      </c>
      <c r="B511" t="s">
        <v>27891</v>
      </c>
      <c r="C511" t="s">
        <v>11610</v>
      </c>
    </row>
    <row r="512" spans="1:3" x14ac:dyDescent="0.25">
      <c r="A512" t="s">
        <v>12452</v>
      </c>
      <c r="B512" t="s">
        <v>8187</v>
      </c>
      <c r="C512" t="s">
        <v>10838</v>
      </c>
    </row>
    <row r="513" spans="1:3" x14ac:dyDescent="0.25">
      <c r="A513" t="s">
        <v>4351</v>
      </c>
      <c r="B513" t="s">
        <v>27889</v>
      </c>
      <c r="C513" t="s">
        <v>10827</v>
      </c>
    </row>
    <row r="514" spans="1:3" x14ac:dyDescent="0.25">
      <c r="A514" t="s">
        <v>4352</v>
      </c>
      <c r="B514" t="s">
        <v>27889</v>
      </c>
      <c r="C514" t="s">
        <v>10827</v>
      </c>
    </row>
    <row r="515" spans="1:3" x14ac:dyDescent="0.25">
      <c r="A515" t="s">
        <v>12556</v>
      </c>
      <c r="B515" t="s">
        <v>8187</v>
      </c>
      <c r="C515" t="s">
        <v>10838</v>
      </c>
    </row>
    <row r="516" spans="1:3" x14ac:dyDescent="0.25">
      <c r="A516" t="s">
        <v>4353</v>
      </c>
      <c r="B516" t="s">
        <v>10701</v>
      </c>
      <c r="C516" t="s">
        <v>11322</v>
      </c>
    </row>
    <row r="517" spans="1:3" x14ac:dyDescent="0.25">
      <c r="A517" t="s">
        <v>8578</v>
      </c>
      <c r="B517" t="s">
        <v>27889</v>
      </c>
      <c r="C517" t="s">
        <v>10875</v>
      </c>
    </row>
    <row r="518" spans="1:3" x14ac:dyDescent="0.25">
      <c r="A518" t="s">
        <v>12591</v>
      </c>
      <c r="B518" t="s">
        <v>8187</v>
      </c>
      <c r="C518" t="s">
        <v>10838</v>
      </c>
    </row>
    <row r="519" spans="1:3" x14ac:dyDescent="0.25">
      <c r="A519" t="s">
        <v>4354</v>
      </c>
      <c r="B519" t="s">
        <v>27888</v>
      </c>
      <c r="C519" t="s">
        <v>10697</v>
      </c>
    </row>
    <row r="520" spans="1:3" x14ac:dyDescent="0.25">
      <c r="A520" t="s">
        <v>12634</v>
      </c>
      <c r="B520" t="s">
        <v>8187</v>
      </c>
      <c r="C520" t="s">
        <v>10838</v>
      </c>
    </row>
    <row r="521" spans="1:3" x14ac:dyDescent="0.25">
      <c r="A521" t="s">
        <v>4355</v>
      </c>
      <c r="B521" t="s">
        <v>27889</v>
      </c>
      <c r="C521" t="s">
        <v>10924</v>
      </c>
    </row>
    <row r="522" spans="1:3" x14ac:dyDescent="0.25">
      <c r="A522" t="s">
        <v>11626</v>
      </c>
      <c r="B522" t="s">
        <v>10782</v>
      </c>
      <c r="C522" t="s">
        <v>10804</v>
      </c>
    </row>
    <row r="523" spans="1:3" x14ac:dyDescent="0.25">
      <c r="A523" t="s">
        <v>4356</v>
      </c>
      <c r="B523" t="s">
        <v>10782</v>
      </c>
      <c r="C523" t="s">
        <v>10804</v>
      </c>
    </row>
    <row r="524" spans="1:3" x14ac:dyDescent="0.25">
      <c r="A524" t="s">
        <v>11630</v>
      </c>
      <c r="B524" t="s">
        <v>10782</v>
      </c>
      <c r="C524" t="s">
        <v>10804</v>
      </c>
    </row>
    <row r="525" spans="1:3" x14ac:dyDescent="0.25">
      <c r="A525" t="s">
        <v>11632</v>
      </c>
      <c r="B525" t="s">
        <v>10782</v>
      </c>
      <c r="C525" t="s">
        <v>10804</v>
      </c>
    </row>
    <row r="526" spans="1:3" x14ac:dyDescent="0.25">
      <c r="A526" t="s">
        <v>9035</v>
      </c>
      <c r="B526" t="s">
        <v>27889</v>
      </c>
      <c r="C526" t="s">
        <v>11360</v>
      </c>
    </row>
    <row r="527" spans="1:3" x14ac:dyDescent="0.25">
      <c r="A527" t="s">
        <v>12637</v>
      </c>
      <c r="B527" t="s">
        <v>8187</v>
      </c>
      <c r="C527" t="s">
        <v>10838</v>
      </c>
    </row>
    <row r="528" spans="1:3" x14ac:dyDescent="0.25">
      <c r="A528" t="s">
        <v>4357</v>
      </c>
      <c r="B528" t="s">
        <v>10782</v>
      </c>
      <c r="C528" t="s">
        <v>10804</v>
      </c>
    </row>
    <row r="529" spans="1:3" x14ac:dyDescent="0.25">
      <c r="A529" t="s">
        <v>8426</v>
      </c>
      <c r="B529" t="s">
        <v>27891</v>
      </c>
      <c r="C529" t="s">
        <v>10994</v>
      </c>
    </row>
    <row r="530" spans="1:3" x14ac:dyDescent="0.25">
      <c r="A530" t="s">
        <v>12640</v>
      </c>
      <c r="B530" t="s">
        <v>8187</v>
      </c>
      <c r="C530" t="s">
        <v>10838</v>
      </c>
    </row>
    <row r="531" spans="1:3" x14ac:dyDescent="0.25">
      <c r="A531" t="s">
        <v>12694</v>
      </c>
      <c r="B531" t="s">
        <v>8187</v>
      </c>
      <c r="C531" t="s">
        <v>10838</v>
      </c>
    </row>
    <row r="532" spans="1:3" x14ac:dyDescent="0.25">
      <c r="A532" t="s">
        <v>12987</v>
      </c>
      <c r="B532" t="s">
        <v>8187</v>
      </c>
      <c r="C532" t="s">
        <v>10838</v>
      </c>
    </row>
    <row r="533" spans="1:3" x14ac:dyDescent="0.25">
      <c r="A533" t="s">
        <v>7363</v>
      </c>
      <c r="B533" t="s">
        <v>27889</v>
      </c>
      <c r="C533" t="s">
        <v>10875</v>
      </c>
    </row>
    <row r="534" spans="1:3" x14ac:dyDescent="0.25">
      <c r="A534" t="s">
        <v>13070</v>
      </c>
      <c r="B534" t="s">
        <v>8187</v>
      </c>
      <c r="C534" t="s">
        <v>10838</v>
      </c>
    </row>
    <row r="535" spans="1:3" x14ac:dyDescent="0.25">
      <c r="A535" t="s">
        <v>13317</v>
      </c>
      <c r="B535" t="s">
        <v>8187</v>
      </c>
      <c r="C535" t="s">
        <v>10838</v>
      </c>
    </row>
    <row r="536" spans="1:3" x14ac:dyDescent="0.25">
      <c r="A536" t="s">
        <v>4358</v>
      </c>
      <c r="B536" t="s">
        <v>27887</v>
      </c>
      <c r="C536" t="s">
        <v>10689</v>
      </c>
    </row>
    <row r="537" spans="1:3" x14ac:dyDescent="0.25">
      <c r="A537" t="s">
        <v>4359</v>
      </c>
      <c r="B537" t="s">
        <v>27887</v>
      </c>
      <c r="C537" t="s">
        <v>10689</v>
      </c>
    </row>
    <row r="538" spans="1:3" x14ac:dyDescent="0.25">
      <c r="A538" t="s">
        <v>13473</v>
      </c>
      <c r="B538" t="s">
        <v>8187</v>
      </c>
      <c r="C538" t="s">
        <v>10838</v>
      </c>
    </row>
    <row r="539" spans="1:3" x14ac:dyDescent="0.25">
      <c r="A539" t="s">
        <v>4360</v>
      </c>
      <c r="B539" t="s">
        <v>27891</v>
      </c>
      <c r="C539" t="s">
        <v>10994</v>
      </c>
    </row>
    <row r="540" spans="1:3" x14ac:dyDescent="0.25">
      <c r="A540" t="s">
        <v>13480</v>
      </c>
      <c r="B540" t="s">
        <v>8187</v>
      </c>
      <c r="C540" t="s">
        <v>10838</v>
      </c>
    </row>
    <row r="541" spans="1:3" x14ac:dyDescent="0.25">
      <c r="A541" t="s">
        <v>13510</v>
      </c>
      <c r="B541" t="s">
        <v>8187</v>
      </c>
      <c r="C541" t="s">
        <v>10838</v>
      </c>
    </row>
    <row r="542" spans="1:3" x14ac:dyDescent="0.25">
      <c r="A542" t="s">
        <v>13514</v>
      </c>
      <c r="B542" t="s">
        <v>8187</v>
      </c>
      <c r="C542" t="s">
        <v>10838</v>
      </c>
    </row>
    <row r="543" spans="1:3" x14ac:dyDescent="0.25">
      <c r="A543" t="s">
        <v>4361</v>
      </c>
      <c r="B543" t="s">
        <v>10701</v>
      </c>
      <c r="C543" t="s">
        <v>10703</v>
      </c>
    </row>
    <row r="544" spans="1:3" x14ac:dyDescent="0.25">
      <c r="A544" t="s">
        <v>4362</v>
      </c>
      <c r="B544" t="s">
        <v>10701</v>
      </c>
      <c r="C544" t="s">
        <v>10703</v>
      </c>
    </row>
    <row r="545" spans="1:3" x14ac:dyDescent="0.25">
      <c r="A545" t="s">
        <v>4363</v>
      </c>
      <c r="B545" t="s">
        <v>10701</v>
      </c>
      <c r="C545" t="s">
        <v>10703</v>
      </c>
    </row>
    <row r="546" spans="1:3" x14ac:dyDescent="0.25">
      <c r="A546" t="s">
        <v>13545</v>
      </c>
      <c r="B546" t="s">
        <v>8187</v>
      </c>
      <c r="C546" t="s">
        <v>10838</v>
      </c>
    </row>
    <row r="547" spans="1:3" x14ac:dyDescent="0.25">
      <c r="A547" t="s">
        <v>13573</v>
      </c>
      <c r="B547" t="s">
        <v>8187</v>
      </c>
      <c r="C547" t="s">
        <v>10838</v>
      </c>
    </row>
    <row r="548" spans="1:3" x14ac:dyDescent="0.25">
      <c r="A548" t="s">
        <v>4364</v>
      </c>
      <c r="B548" t="s">
        <v>27887</v>
      </c>
      <c r="C548" t="s">
        <v>10697</v>
      </c>
    </row>
    <row r="549" spans="1:3" x14ac:dyDescent="0.25">
      <c r="A549" t="s">
        <v>13591</v>
      </c>
      <c r="B549" t="s">
        <v>8187</v>
      </c>
      <c r="C549" t="s">
        <v>10838</v>
      </c>
    </row>
    <row r="550" spans="1:3" x14ac:dyDescent="0.25">
      <c r="A550" t="s">
        <v>13594</v>
      </c>
      <c r="B550" t="s">
        <v>8187</v>
      </c>
      <c r="C550" t="s">
        <v>10838</v>
      </c>
    </row>
    <row r="551" spans="1:3" x14ac:dyDescent="0.25">
      <c r="A551" t="s">
        <v>4365</v>
      </c>
      <c r="B551" t="s">
        <v>10701</v>
      </c>
      <c r="C551" t="s">
        <v>10703</v>
      </c>
    </row>
    <row r="552" spans="1:3" x14ac:dyDescent="0.25">
      <c r="A552" t="s">
        <v>13693</v>
      </c>
      <c r="B552" t="s">
        <v>8187</v>
      </c>
      <c r="C552" t="s">
        <v>10838</v>
      </c>
    </row>
    <row r="553" spans="1:3" x14ac:dyDescent="0.25">
      <c r="A553" t="s">
        <v>11680</v>
      </c>
      <c r="B553" t="s">
        <v>27887</v>
      </c>
      <c r="C553" t="s">
        <v>10733</v>
      </c>
    </row>
    <row r="554" spans="1:3" x14ac:dyDescent="0.25">
      <c r="A554" t="s">
        <v>4366</v>
      </c>
      <c r="B554" t="s">
        <v>27887</v>
      </c>
      <c r="C554" t="s">
        <v>10689</v>
      </c>
    </row>
    <row r="555" spans="1:3" x14ac:dyDescent="0.25">
      <c r="A555" t="s">
        <v>4367</v>
      </c>
      <c r="B555" t="s">
        <v>10701</v>
      </c>
      <c r="C555" t="s">
        <v>10838</v>
      </c>
    </row>
    <row r="556" spans="1:3" x14ac:dyDescent="0.25">
      <c r="A556" t="s">
        <v>13883</v>
      </c>
      <c r="B556" t="s">
        <v>8187</v>
      </c>
      <c r="C556" t="s">
        <v>10838</v>
      </c>
    </row>
    <row r="557" spans="1:3" x14ac:dyDescent="0.25">
      <c r="A557" t="s">
        <v>13982</v>
      </c>
      <c r="B557" t="s">
        <v>8187</v>
      </c>
      <c r="C557" t="s">
        <v>10838</v>
      </c>
    </row>
    <row r="558" spans="1:3" x14ac:dyDescent="0.25">
      <c r="A558" t="s">
        <v>4368</v>
      </c>
      <c r="B558" t="s">
        <v>27889</v>
      </c>
      <c r="C558" t="s">
        <v>10924</v>
      </c>
    </row>
    <row r="559" spans="1:3" x14ac:dyDescent="0.25">
      <c r="A559" t="s">
        <v>4369</v>
      </c>
      <c r="B559" t="s">
        <v>27889</v>
      </c>
      <c r="C559" t="s">
        <v>10710</v>
      </c>
    </row>
    <row r="560" spans="1:3" x14ac:dyDescent="0.25">
      <c r="A560" t="s">
        <v>11690</v>
      </c>
      <c r="B560" t="s">
        <v>10782</v>
      </c>
      <c r="C560" t="s">
        <v>10804</v>
      </c>
    </row>
    <row r="561" spans="1:3" x14ac:dyDescent="0.25">
      <c r="A561" t="s">
        <v>4370</v>
      </c>
      <c r="B561" t="s">
        <v>10782</v>
      </c>
      <c r="C561" t="s">
        <v>10804</v>
      </c>
    </row>
    <row r="562" spans="1:3" x14ac:dyDescent="0.25">
      <c r="A562" t="s">
        <v>7432</v>
      </c>
      <c r="B562" t="s">
        <v>27887</v>
      </c>
      <c r="C562" t="s">
        <v>10764</v>
      </c>
    </row>
    <row r="563" spans="1:3" x14ac:dyDescent="0.25">
      <c r="A563" t="s">
        <v>8427</v>
      </c>
      <c r="B563" t="s">
        <v>10782</v>
      </c>
      <c r="C563" t="s">
        <v>10804</v>
      </c>
    </row>
    <row r="564" spans="1:3" x14ac:dyDescent="0.25">
      <c r="A564" t="s">
        <v>13990</v>
      </c>
      <c r="B564" t="s">
        <v>8187</v>
      </c>
      <c r="C564" t="s">
        <v>10838</v>
      </c>
    </row>
    <row r="565" spans="1:3" x14ac:dyDescent="0.25">
      <c r="A565" t="s">
        <v>4373</v>
      </c>
      <c r="B565" t="s">
        <v>10701</v>
      </c>
      <c r="C565" t="s">
        <v>10703</v>
      </c>
    </row>
    <row r="566" spans="1:3" x14ac:dyDescent="0.25">
      <c r="A566" t="s">
        <v>14342</v>
      </c>
      <c r="B566" t="s">
        <v>8187</v>
      </c>
      <c r="C566" t="s">
        <v>10838</v>
      </c>
    </row>
    <row r="567" spans="1:3" x14ac:dyDescent="0.25">
      <c r="A567" t="s">
        <v>14736</v>
      </c>
      <c r="B567" t="s">
        <v>8187</v>
      </c>
      <c r="C567" t="s">
        <v>10838</v>
      </c>
    </row>
    <row r="568" spans="1:3" x14ac:dyDescent="0.25">
      <c r="A568" t="s">
        <v>14827</v>
      </c>
      <c r="B568" t="s">
        <v>8187</v>
      </c>
      <c r="C568" t="s">
        <v>10838</v>
      </c>
    </row>
    <row r="569" spans="1:3" x14ac:dyDescent="0.25">
      <c r="A569" t="s">
        <v>4375</v>
      </c>
      <c r="B569" t="s">
        <v>10701</v>
      </c>
      <c r="C569" t="s">
        <v>10703</v>
      </c>
    </row>
    <row r="570" spans="1:3" x14ac:dyDescent="0.25">
      <c r="A570" t="s">
        <v>4376</v>
      </c>
      <c r="B570" t="s">
        <v>10782</v>
      </c>
      <c r="C570" t="s">
        <v>10804</v>
      </c>
    </row>
    <row r="571" spans="1:3" x14ac:dyDescent="0.25">
      <c r="A571" t="s">
        <v>14998</v>
      </c>
      <c r="B571" t="s">
        <v>8187</v>
      </c>
      <c r="C571" t="s">
        <v>10838</v>
      </c>
    </row>
    <row r="572" spans="1:3" x14ac:dyDescent="0.25">
      <c r="A572" t="s">
        <v>15056</v>
      </c>
      <c r="B572" t="s">
        <v>8187</v>
      </c>
      <c r="C572" t="s">
        <v>10838</v>
      </c>
    </row>
    <row r="573" spans="1:3" x14ac:dyDescent="0.25">
      <c r="A573" t="s">
        <v>15229</v>
      </c>
      <c r="B573" t="s">
        <v>8187</v>
      </c>
      <c r="C573" t="s">
        <v>10838</v>
      </c>
    </row>
    <row r="574" spans="1:3" x14ac:dyDescent="0.25">
      <c r="A574" t="s">
        <v>15373</v>
      </c>
      <c r="B574" t="s">
        <v>8187</v>
      </c>
      <c r="C574" t="s">
        <v>10838</v>
      </c>
    </row>
    <row r="575" spans="1:3" x14ac:dyDescent="0.25">
      <c r="A575" t="s">
        <v>15516</v>
      </c>
      <c r="B575" t="s">
        <v>8187</v>
      </c>
      <c r="C575" t="s">
        <v>10838</v>
      </c>
    </row>
    <row r="576" spans="1:3" x14ac:dyDescent="0.25">
      <c r="A576" t="s">
        <v>15806</v>
      </c>
      <c r="B576" t="s">
        <v>8187</v>
      </c>
      <c r="C576" t="s">
        <v>10838</v>
      </c>
    </row>
    <row r="577" spans="1:3" x14ac:dyDescent="0.25">
      <c r="A577" t="s">
        <v>4377</v>
      </c>
      <c r="B577" t="s">
        <v>27888</v>
      </c>
      <c r="C577" t="s">
        <v>10697</v>
      </c>
    </row>
    <row r="578" spans="1:3" x14ac:dyDescent="0.25">
      <c r="A578" t="s">
        <v>4378</v>
      </c>
      <c r="B578" t="s">
        <v>10775</v>
      </c>
      <c r="C578" t="s">
        <v>10749</v>
      </c>
    </row>
    <row r="579" spans="1:3" x14ac:dyDescent="0.25">
      <c r="A579" t="s">
        <v>15829</v>
      </c>
      <c r="B579" t="s">
        <v>8187</v>
      </c>
      <c r="C579" t="s">
        <v>10838</v>
      </c>
    </row>
    <row r="580" spans="1:3" x14ac:dyDescent="0.25">
      <c r="A580" t="s">
        <v>4379</v>
      </c>
      <c r="B580" t="s">
        <v>27889</v>
      </c>
      <c r="C580" t="s">
        <v>11244</v>
      </c>
    </row>
    <row r="581" spans="1:3" x14ac:dyDescent="0.25">
      <c r="A581" t="s">
        <v>8428</v>
      </c>
      <c r="B581" t="s">
        <v>27889</v>
      </c>
      <c r="C581" t="s">
        <v>11244</v>
      </c>
    </row>
    <row r="582" spans="1:3" x14ac:dyDescent="0.25">
      <c r="A582" t="s">
        <v>4380</v>
      </c>
      <c r="B582" t="s">
        <v>27887</v>
      </c>
      <c r="C582" t="s">
        <v>10689</v>
      </c>
    </row>
    <row r="583" spans="1:3" x14ac:dyDescent="0.25">
      <c r="A583" t="s">
        <v>4381</v>
      </c>
      <c r="B583" t="s">
        <v>27887</v>
      </c>
      <c r="C583" t="s">
        <v>10689</v>
      </c>
    </row>
    <row r="584" spans="1:3" x14ac:dyDescent="0.25">
      <c r="A584" t="s">
        <v>11728</v>
      </c>
      <c r="B584" t="s">
        <v>27887</v>
      </c>
      <c r="C584" t="s">
        <v>10689</v>
      </c>
    </row>
    <row r="585" spans="1:3" x14ac:dyDescent="0.25">
      <c r="A585" t="s">
        <v>15907</v>
      </c>
      <c r="B585" t="s">
        <v>8187</v>
      </c>
      <c r="C585" t="s">
        <v>10838</v>
      </c>
    </row>
    <row r="586" spans="1:3" x14ac:dyDescent="0.25">
      <c r="A586" t="s">
        <v>16007</v>
      </c>
      <c r="B586" t="s">
        <v>8187</v>
      </c>
      <c r="C586" t="s">
        <v>10838</v>
      </c>
    </row>
    <row r="587" spans="1:3" x14ac:dyDescent="0.25">
      <c r="A587" t="s">
        <v>16234</v>
      </c>
      <c r="B587" t="s">
        <v>8187</v>
      </c>
      <c r="C587" t="s">
        <v>10838</v>
      </c>
    </row>
    <row r="588" spans="1:3" x14ac:dyDescent="0.25">
      <c r="A588" t="s">
        <v>11736</v>
      </c>
      <c r="B588" t="s">
        <v>27887</v>
      </c>
      <c r="C588" t="s">
        <v>10689</v>
      </c>
    </row>
    <row r="589" spans="1:3" x14ac:dyDescent="0.25">
      <c r="A589" t="s">
        <v>4382</v>
      </c>
      <c r="B589" t="s">
        <v>27887</v>
      </c>
      <c r="C589" t="s">
        <v>10733</v>
      </c>
    </row>
    <row r="590" spans="1:3" x14ac:dyDescent="0.25">
      <c r="A590" t="s">
        <v>11739</v>
      </c>
      <c r="B590" t="s">
        <v>27887</v>
      </c>
      <c r="C590" t="s">
        <v>10733</v>
      </c>
    </row>
    <row r="591" spans="1:3" x14ac:dyDescent="0.25">
      <c r="A591" t="s">
        <v>16340</v>
      </c>
      <c r="B591" t="s">
        <v>8187</v>
      </c>
      <c r="C591" t="s">
        <v>10838</v>
      </c>
    </row>
    <row r="592" spans="1:3" x14ac:dyDescent="0.25">
      <c r="A592" t="s">
        <v>11743</v>
      </c>
      <c r="B592" t="s">
        <v>27889</v>
      </c>
      <c r="C592" t="s">
        <v>10827</v>
      </c>
    </row>
    <row r="593" spans="1:3" x14ac:dyDescent="0.25">
      <c r="A593" t="s">
        <v>11745</v>
      </c>
      <c r="B593" t="s">
        <v>27889</v>
      </c>
      <c r="C593" t="s">
        <v>10827</v>
      </c>
    </row>
    <row r="594" spans="1:3" x14ac:dyDescent="0.25">
      <c r="A594" t="s">
        <v>8429</v>
      </c>
      <c r="B594" t="s">
        <v>27889</v>
      </c>
      <c r="C594" t="s">
        <v>10738</v>
      </c>
    </row>
    <row r="595" spans="1:3" x14ac:dyDescent="0.25">
      <c r="A595" t="s">
        <v>16351</v>
      </c>
      <c r="B595" t="s">
        <v>8187</v>
      </c>
      <c r="C595" t="s">
        <v>10838</v>
      </c>
    </row>
    <row r="596" spans="1:3" x14ac:dyDescent="0.25">
      <c r="A596" t="s">
        <v>16490</v>
      </c>
      <c r="B596" t="s">
        <v>8187</v>
      </c>
      <c r="C596" t="s">
        <v>10838</v>
      </c>
    </row>
    <row r="597" spans="1:3" x14ac:dyDescent="0.25">
      <c r="A597" t="s">
        <v>16690</v>
      </c>
      <c r="B597" t="s">
        <v>8187</v>
      </c>
      <c r="C597" t="s">
        <v>10838</v>
      </c>
    </row>
    <row r="598" spans="1:3" x14ac:dyDescent="0.25">
      <c r="A598" t="s">
        <v>8430</v>
      </c>
      <c r="B598" t="s">
        <v>27887</v>
      </c>
      <c r="C598" t="s">
        <v>11011</v>
      </c>
    </row>
    <row r="599" spans="1:3" x14ac:dyDescent="0.25">
      <c r="A599" t="s">
        <v>4384</v>
      </c>
      <c r="B599" t="s">
        <v>27887</v>
      </c>
      <c r="C599" t="s">
        <v>11011</v>
      </c>
    </row>
    <row r="600" spans="1:3" x14ac:dyDescent="0.25">
      <c r="A600" t="s">
        <v>16820</v>
      </c>
      <c r="B600" t="s">
        <v>8187</v>
      </c>
      <c r="C600" t="s">
        <v>10838</v>
      </c>
    </row>
    <row r="601" spans="1:3" x14ac:dyDescent="0.25">
      <c r="A601" t="s">
        <v>16840</v>
      </c>
      <c r="B601" t="s">
        <v>8187</v>
      </c>
      <c r="C601" t="s">
        <v>10838</v>
      </c>
    </row>
    <row r="602" spans="1:3" x14ac:dyDescent="0.25">
      <c r="A602" t="s">
        <v>16849</v>
      </c>
      <c r="B602" t="s">
        <v>8187</v>
      </c>
      <c r="C602" t="s">
        <v>10838</v>
      </c>
    </row>
    <row r="603" spans="1:3" x14ac:dyDescent="0.25">
      <c r="A603" t="s">
        <v>4385</v>
      </c>
      <c r="B603" t="s">
        <v>10775</v>
      </c>
      <c r="C603" t="s">
        <v>10784</v>
      </c>
    </row>
    <row r="604" spans="1:3" x14ac:dyDescent="0.25">
      <c r="A604" t="s">
        <v>16950</v>
      </c>
      <c r="B604" t="s">
        <v>8187</v>
      </c>
      <c r="C604" t="s">
        <v>10838</v>
      </c>
    </row>
    <row r="605" spans="1:3" x14ac:dyDescent="0.25">
      <c r="A605" t="s">
        <v>17093</v>
      </c>
      <c r="B605" t="s">
        <v>8187</v>
      </c>
      <c r="C605" t="s">
        <v>10838</v>
      </c>
    </row>
    <row r="606" spans="1:3" x14ac:dyDescent="0.25">
      <c r="A606" t="s">
        <v>17096</v>
      </c>
      <c r="B606" t="s">
        <v>8187</v>
      </c>
      <c r="C606" t="s">
        <v>10838</v>
      </c>
    </row>
    <row r="607" spans="1:3" x14ac:dyDescent="0.25">
      <c r="A607" t="s">
        <v>17098</v>
      </c>
      <c r="B607" t="s">
        <v>8187</v>
      </c>
      <c r="C607" t="s">
        <v>10838</v>
      </c>
    </row>
    <row r="608" spans="1:3" x14ac:dyDescent="0.25">
      <c r="A608" t="s">
        <v>17100</v>
      </c>
      <c r="B608" t="s">
        <v>8187</v>
      </c>
      <c r="C608" t="s">
        <v>10838</v>
      </c>
    </row>
    <row r="609" spans="1:3" x14ac:dyDescent="0.25">
      <c r="A609" t="s">
        <v>4386</v>
      </c>
      <c r="B609" t="s">
        <v>10701</v>
      </c>
      <c r="C609" t="s">
        <v>10703</v>
      </c>
    </row>
    <row r="610" spans="1:3" x14ac:dyDescent="0.25">
      <c r="A610" t="s">
        <v>4387</v>
      </c>
      <c r="B610" t="s">
        <v>10701</v>
      </c>
      <c r="C610" t="s">
        <v>10703</v>
      </c>
    </row>
    <row r="611" spans="1:3" x14ac:dyDescent="0.25">
      <c r="A611" t="s">
        <v>11774</v>
      </c>
      <c r="B611" t="s">
        <v>10782</v>
      </c>
      <c r="C611" t="s">
        <v>10804</v>
      </c>
    </row>
    <row r="612" spans="1:3" x14ac:dyDescent="0.25">
      <c r="A612" t="s">
        <v>4388</v>
      </c>
      <c r="B612" t="s">
        <v>10701</v>
      </c>
      <c r="C612" t="s">
        <v>10703</v>
      </c>
    </row>
    <row r="613" spans="1:3" x14ac:dyDescent="0.25">
      <c r="A613" t="s">
        <v>4389</v>
      </c>
      <c r="B613" t="s">
        <v>27887</v>
      </c>
      <c r="C613" t="s">
        <v>10689</v>
      </c>
    </row>
    <row r="614" spans="1:3" x14ac:dyDescent="0.25">
      <c r="A614" t="s">
        <v>17175</v>
      </c>
      <c r="B614" t="s">
        <v>8187</v>
      </c>
      <c r="C614" t="s">
        <v>10838</v>
      </c>
    </row>
    <row r="615" spans="1:3" x14ac:dyDescent="0.25">
      <c r="A615" t="s">
        <v>17342</v>
      </c>
      <c r="B615" t="s">
        <v>8187</v>
      </c>
      <c r="C615" t="s">
        <v>10838</v>
      </c>
    </row>
    <row r="616" spans="1:3" x14ac:dyDescent="0.25">
      <c r="A616" t="s">
        <v>4390</v>
      </c>
      <c r="B616" t="s">
        <v>27889</v>
      </c>
      <c r="C616" t="s">
        <v>11039</v>
      </c>
    </row>
    <row r="617" spans="1:3" x14ac:dyDescent="0.25">
      <c r="A617" t="s">
        <v>17437</v>
      </c>
      <c r="B617" t="s">
        <v>8187</v>
      </c>
      <c r="C617" t="s">
        <v>10838</v>
      </c>
    </row>
    <row r="618" spans="1:3" x14ac:dyDescent="0.25">
      <c r="A618" t="s">
        <v>17557</v>
      </c>
      <c r="B618" t="s">
        <v>8187</v>
      </c>
      <c r="C618" t="s">
        <v>10838</v>
      </c>
    </row>
    <row r="619" spans="1:3" x14ac:dyDescent="0.25">
      <c r="A619" t="s">
        <v>17569</v>
      </c>
      <c r="B619" t="s">
        <v>8187</v>
      </c>
      <c r="C619" t="s">
        <v>10838</v>
      </c>
    </row>
    <row r="620" spans="1:3" x14ac:dyDescent="0.25">
      <c r="A620" t="s">
        <v>18061</v>
      </c>
      <c r="B620" t="s">
        <v>8187</v>
      </c>
      <c r="C620" t="s">
        <v>10838</v>
      </c>
    </row>
    <row r="621" spans="1:3" x14ac:dyDescent="0.25">
      <c r="A621" t="s">
        <v>18072</v>
      </c>
      <c r="B621" t="s">
        <v>8187</v>
      </c>
      <c r="C621" t="s">
        <v>10838</v>
      </c>
    </row>
    <row r="622" spans="1:3" x14ac:dyDescent="0.25">
      <c r="A622" t="s">
        <v>19442</v>
      </c>
      <c r="B622" t="s">
        <v>8187</v>
      </c>
      <c r="C622" t="s">
        <v>10838</v>
      </c>
    </row>
    <row r="623" spans="1:3" x14ac:dyDescent="0.25">
      <c r="A623" t="s">
        <v>4391</v>
      </c>
      <c r="B623" t="s">
        <v>27887</v>
      </c>
      <c r="C623" t="s">
        <v>10689</v>
      </c>
    </row>
    <row r="624" spans="1:3" x14ac:dyDescent="0.25">
      <c r="A624" t="s">
        <v>19497</v>
      </c>
      <c r="B624" t="s">
        <v>10701</v>
      </c>
      <c r="C624" t="s">
        <v>10764</v>
      </c>
    </row>
    <row r="625" spans="1:3" x14ac:dyDescent="0.25">
      <c r="A625" t="s">
        <v>11802</v>
      </c>
      <c r="B625" t="s">
        <v>10782</v>
      </c>
      <c r="C625" t="s">
        <v>10804</v>
      </c>
    </row>
    <row r="626" spans="1:3" x14ac:dyDescent="0.25">
      <c r="A626" t="s">
        <v>4392</v>
      </c>
      <c r="B626" t="s">
        <v>27889</v>
      </c>
      <c r="C626" t="s">
        <v>11806</v>
      </c>
    </row>
    <row r="627" spans="1:3" x14ac:dyDescent="0.25">
      <c r="A627" t="s">
        <v>4393</v>
      </c>
      <c r="B627" t="s">
        <v>27889</v>
      </c>
      <c r="C627" t="s">
        <v>10738</v>
      </c>
    </row>
    <row r="628" spans="1:3" x14ac:dyDescent="0.25">
      <c r="A628" t="s">
        <v>4394</v>
      </c>
      <c r="B628" t="s">
        <v>10701</v>
      </c>
      <c r="C628" t="s">
        <v>10838</v>
      </c>
    </row>
    <row r="629" spans="1:3" x14ac:dyDescent="0.25">
      <c r="A629" t="s">
        <v>4395</v>
      </c>
      <c r="B629" t="s">
        <v>27889</v>
      </c>
      <c r="C629" t="s">
        <v>10738</v>
      </c>
    </row>
    <row r="630" spans="1:3" x14ac:dyDescent="0.25">
      <c r="A630" t="s">
        <v>21603</v>
      </c>
      <c r="B630" t="s">
        <v>8187</v>
      </c>
      <c r="C630" t="s">
        <v>10838</v>
      </c>
    </row>
    <row r="631" spans="1:3" x14ac:dyDescent="0.25">
      <c r="A631" t="s">
        <v>21728</v>
      </c>
      <c r="B631" t="s">
        <v>8187</v>
      </c>
      <c r="C631" t="s">
        <v>10838</v>
      </c>
    </row>
    <row r="632" spans="1:3" x14ac:dyDescent="0.25">
      <c r="A632" t="s">
        <v>4396</v>
      </c>
      <c r="B632" t="s">
        <v>10782</v>
      </c>
      <c r="C632" t="s">
        <v>10794</v>
      </c>
    </row>
    <row r="633" spans="1:3" x14ac:dyDescent="0.25">
      <c r="A633" t="s">
        <v>4397</v>
      </c>
      <c r="B633" t="s">
        <v>27891</v>
      </c>
      <c r="C633" t="s">
        <v>11610</v>
      </c>
    </row>
    <row r="634" spans="1:3" x14ac:dyDescent="0.25">
      <c r="A634" t="s">
        <v>8270</v>
      </c>
      <c r="B634" t="s">
        <v>27894</v>
      </c>
      <c r="C634" t="s">
        <v>11360</v>
      </c>
    </row>
    <row r="635" spans="1:3" x14ac:dyDescent="0.25">
      <c r="A635" t="s">
        <v>4398</v>
      </c>
      <c r="B635" t="s">
        <v>27891</v>
      </c>
      <c r="C635" t="s">
        <v>10994</v>
      </c>
    </row>
    <row r="636" spans="1:3" x14ac:dyDescent="0.25">
      <c r="A636" t="s">
        <v>4399</v>
      </c>
      <c r="B636" t="s">
        <v>27891</v>
      </c>
      <c r="C636" t="s">
        <v>10994</v>
      </c>
    </row>
    <row r="637" spans="1:3" x14ac:dyDescent="0.25">
      <c r="A637" t="s">
        <v>21769</v>
      </c>
      <c r="B637" t="s">
        <v>8187</v>
      </c>
      <c r="C637" t="s">
        <v>10838</v>
      </c>
    </row>
    <row r="638" spans="1:3" x14ac:dyDescent="0.25">
      <c r="A638" t="s">
        <v>4400</v>
      </c>
      <c r="B638" t="s">
        <v>10775</v>
      </c>
      <c r="C638" t="s">
        <v>10749</v>
      </c>
    </row>
    <row r="639" spans="1:3" x14ac:dyDescent="0.25">
      <c r="A639" t="s">
        <v>4401</v>
      </c>
      <c r="B639" t="s">
        <v>10775</v>
      </c>
      <c r="C639" t="s">
        <v>10749</v>
      </c>
    </row>
    <row r="640" spans="1:3" x14ac:dyDescent="0.25">
      <c r="A640" t="s">
        <v>8431</v>
      </c>
      <c r="B640" t="s">
        <v>10775</v>
      </c>
      <c r="C640" t="s">
        <v>10749</v>
      </c>
    </row>
    <row r="641" spans="1:3" x14ac:dyDescent="0.25">
      <c r="A641" t="s">
        <v>21784</v>
      </c>
      <c r="B641" t="s">
        <v>8187</v>
      </c>
      <c r="C641" t="s">
        <v>10838</v>
      </c>
    </row>
    <row r="642" spans="1:3" x14ac:dyDescent="0.25">
      <c r="A642" t="s">
        <v>21814</v>
      </c>
      <c r="B642" t="s">
        <v>8187</v>
      </c>
      <c r="C642" t="s">
        <v>10838</v>
      </c>
    </row>
    <row r="643" spans="1:3" x14ac:dyDescent="0.25">
      <c r="A643" t="s">
        <v>21820</v>
      </c>
      <c r="B643" t="s">
        <v>8187</v>
      </c>
      <c r="C643" t="s">
        <v>10838</v>
      </c>
    </row>
    <row r="644" spans="1:3" x14ac:dyDescent="0.25">
      <c r="A644" t="s">
        <v>21822</v>
      </c>
      <c r="B644" t="s">
        <v>8187</v>
      </c>
      <c r="C644" t="s">
        <v>10838</v>
      </c>
    </row>
    <row r="645" spans="1:3" x14ac:dyDescent="0.25">
      <c r="A645" t="s">
        <v>21824</v>
      </c>
      <c r="B645" t="s">
        <v>8187</v>
      </c>
      <c r="C645" t="s">
        <v>10838</v>
      </c>
    </row>
    <row r="646" spans="1:3" x14ac:dyDescent="0.25">
      <c r="A646" t="s">
        <v>22014</v>
      </c>
      <c r="B646" t="s">
        <v>8187</v>
      </c>
      <c r="C646" t="s">
        <v>10838</v>
      </c>
    </row>
    <row r="647" spans="1:3" x14ac:dyDescent="0.25">
      <c r="A647" t="s">
        <v>4402</v>
      </c>
      <c r="B647" t="s">
        <v>27891</v>
      </c>
      <c r="C647" t="s">
        <v>10994</v>
      </c>
    </row>
    <row r="648" spans="1:3" x14ac:dyDescent="0.25">
      <c r="A648" t="s">
        <v>22018</v>
      </c>
      <c r="B648" t="s">
        <v>8187</v>
      </c>
      <c r="C648" t="s">
        <v>10838</v>
      </c>
    </row>
    <row r="649" spans="1:3" x14ac:dyDescent="0.25">
      <c r="A649" t="s">
        <v>22023</v>
      </c>
      <c r="B649" t="s">
        <v>8187</v>
      </c>
      <c r="C649" t="s">
        <v>10838</v>
      </c>
    </row>
    <row r="650" spans="1:3" x14ac:dyDescent="0.25">
      <c r="A650" t="s">
        <v>22030</v>
      </c>
      <c r="B650" t="s">
        <v>8187</v>
      </c>
      <c r="C650" t="s">
        <v>10838</v>
      </c>
    </row>
    <row r="651" spans="1:3" x14ac:dyDescent="0.25">
      <c r="A651" t="s">
        <v>4403</v>
      </c>
      <c r="B651" t="s">
        <v>10701</v>
      </c>
      <c r="C651" t="s">
        <v>10703</v>
      </c>
    </row>
    <row r="652" spans="1:3" x14ac:dyDescent="0.25">
      <c r="A652" t="s">
        <v>22065</v>
      </c>
      <c r="B652" t="s">
        <v>8187</v>
      </c>
      <c r="C652" t="s">
        <v>10838</v>
      </c>
    </row>
    <row r="653" spans="1:3" x14ac:dyDescent="0.25">
      <c r="A653" t="s">
        <v>22165</v>
      </c>
      <c r="B653" t="s">
        <v>8187</v>
      </c>
      <c r="C653" t="s">
        <v>10838</v>
      </c>
    </row>
    <row r="654" spans="1:3" x14ac:dyDescent="0.25">
      <c r="A654" t="s">
        <v>22281</v>
      </c>
      <c r="B654" t="s">
        <v>8187</v>
      </c>
      <c r="C654" t="s">
        <v>10838</v>
      </c>
    </row>
    <row r="655" spans="1:3" x14ac:dyDescent="0.25">
      <c r="A655" t="s">
        <v>22296</v>
      </c>
      <c r="B655" t="s">
        <v>8187</v>
      </c>
      <c r="C655" t="s">
        <v>10838</v>
      </c>
    </row>
    <row r="656" spans="1:3" x14ac:dyDescent="0.25">
      <c r="A656" t="s">
        <v>22332</v>
      </c>
      <c r="B656" t="s">
        <v>8187</v>
      </c>
      <c r="C656" t="s">
        <v>10838</v>
      </c>
    </row>
    <row r="657" spans="1:3" x14ac:dyDescent="0.25">
      <c r="A657" t="s">
        <v>6259</v>
      </c>
      <c r="B657" t="s">
        <v>27890</v>
      </c>
      <c r="C657" t="s">
        <v>10764</v>
      </c>
    </row>
    <row r="658" spans="1:3" x14ac:dyDescent="0.25">
      <c r="A658" t="s">
        <v>22353</v>
      </c>
      <c r="B658" t="s">
        <v>8187</v>
      </c>
      <c r="C658" t="s">
        <v>10838</v>
      </c>
    </row>
    <row r="659" spans="1:3" x14ac:dyDescent="0.25">
      <c r="A659" t="s">
        <v>4404</v>
      </c>
      <c r="B659" t="s">
        <v>27889</v>
      </c>
      <c r="C659" t="s">
        <v>10738</v>
      </c>
    </row>
    <row r="660" spans="1:3" x14ac:dyDescent="0.25">
      <c r="A660" t="s">
        <v>4405</v>
      </c>
      <c r="B660" t="s">
        <v>27891</v>
      </c>
      <c r="C660" t="s">
        <v>11610</v>
      </c>
    </row>
    <row r="661" spans="1:3" x14ac:dyDescent="0.25">
      <c r="A661" t="s">
        <v>22387</v>
      </c>
      <c r="B661" t="s">
        <v>8187</v>
      </c>
      <c r="C661" t="s">
        <v>10838</v>
      </c>
    </row>
    <row r="662" spans="1:3" x14ac:dyDescent="0.25">
      <c r="A662" t="s">
        <v>4406</v>
      </c>
      <c r="B662" t="s">
        <v>10701</v>
      </c>
      <c r="C662" t="s">
        <v>10838</v>
      </c>
    </row>
    <row r="663" spans="1:3" x14ac:dyDescent="0.25">
      <c r="A663" t="s">
        <v>4407</v>
      </c>
      <c r="B663" t="s">
        <v>10775</v>
      </c>
      <c r="C663" t="s">
        <v>10749</v>
      </c>
    </row>
    <row r="664" spans="1:3" x14ac:dyDescent="0.25">
      <c r="A664" t="s">
        <v>8432</v>
      </c>
      <c r="B664" t="s">
        <v>27891</v>
      </c>
      <c r="C664" t="s">
        <v>10994</v>
      </c>
    </row>
    <row r="665" spans="1:3" x14ac:dyDescent="0.25">
      <c r="A665" t="s">
        <v>11869</v>
      </c>
      <c r="B665" t="s">
        <v>27889</v>
      </c>
      <c r="C665" t="s">
        <v>10827</v>
      </c>
    </row>
    <row r="666" spans="1:3" x14ac:dyDescent="0.25">
      <c r="A666" t="s">
        <v>11871</v>
      </c>
      <c r="B666" t="s">
        <v>27889</v>
      </c>
      <c r="C666" t="s">
        <v>10827</v>
      </c>
    </row>
    <row r="667" spans="1:3" x14ac:dyDescent="0.25">
      <c r="A667" t="s">
        <v>4408</v>
      </c>
      <c r="B667" t="s">
        <v>27889</v>
      </c>
      <c r="C667" t="s">
        <v>10827</v>
      </c>
    </row>
    <row r="668" spans="1:3" x14ac:dyDescent="0.25">
      <c r="A668" t="s">
        <v>4409</v>
      </c>
      <c r="B668" t="s">
        <v>10701</v>
      </c>
      <c r="C668" t="s">
        <v>10703</v>
      </c>
    </row>
    <row r="669" spans="1:3" x14ac:dyDescent="0.25">
      <c r="A669" t="s">
        <v>11875</v>
      </c>
      <c r="B669" t="s">
        <v>27887</v>
      </c>
      <c r="C669" t="s">
        <v>10689</v>
      </c>
    </row>
    <row r="670" spans="1:3" x14ac:dyDescent="0.25">
      <c r="A670" t="s">
        <v>11877</v>
      </c>
      <c r="B670" t="s">
        <v>27887</v>
      </c>
      <c r="C670" t="s">
        <v>10689</v>
      </c>
    </row>
    <row r="671" spans="1:3" x14ac:dyDescent="0.25">
      <c r="A671" t="s">
        <v>11879</v>
      </c>
      <c r="B671" t="s">
        <v>27887</v>
      </c>
      <c r="C671" t="s">
        <v>10689</v>
      </c>
    </row>
    <row r="672" spans="1:3" x14ac:dyDescent="0.25">
      <c r="A672" t="s">
        <v>4410</v>
      </c>
      <c r="B672" t="s">
        <v>10701</v>
      </c>
      <c r="C672" t="s">
        <v>10729</v>
      </c>
    </row>
    <row r="673" spans="1:3" x14ac:dyDescent="0.25">
      <c r="A673" t="s">
        <v>22695</v>
      </c>
      <c r="B673" t="s">
        <v>8187</v>
      </c>
      <c r="C673" t="s">
        <v>10838</v>
      </c>
    </row>
    <row r="674" spans="1:3" x14ac:dyDescent="0.25">
      <c r="A674" t="s">
        <v>4411</v>
      </c>
      <c r="B674" t="s">
        <v>10701</v>
      </c>
      <c r="C674" t="s">
        <v>10838</v>
      </c>
    </row>
    <row r="675" spans="1:3" x14ac:dyDescent="0.25">
      <c r="A675" t="s">
        <v>11887</v>
      </c>
      <c r="B675" t="s">
        <v>27887</v>
      </c>
      <c r="C675" t="s">
        <v>10715</v>
      </c>
    </row>
    <row r="676" spans="1:3" x14ac:dyDescent="0.25">
      <c r="A676" t="s">
        <v>4412</v>
      </c>
      <c r="B676" t="s">
        <v>10782</v>
      </c>
      <c r="C676" t="s">
        <v>10804</v>
      </c>
    </row>
    <row r="677" spans="1:3" x14ac:dyDescent="0.25">
      <c r="A677" t="s">
        <v>11890</v>
      </c>
      <c r="B677" t="s">
        <v>10782</v>
      </c>
      <c r="C677" t="s">
        <v>10794</v>
      </c>
    </row>
    <row r="678" spans="1:3" x14ac:dyDescent="0.25">
      <c r="A678" t="s">
        <v>4413</v>
      </c>
      <c r="B678" t="s">
        <v>27887</v>
      </c>
      <c r="C678" t="s">
        <v>10689</v>
      </c>
    </row>
    <row r="679" spans="1:3" x14ac:dyDescent="0.25">
      <c r="A679" t="s">
        <v>22729</v>
      </c>
      <c r="B679" t="s">
        <v>8187</v>
      </c>
      <c r="C679" t="s">
        <v>10838</v>
      </c>
    </row>
    <row r="680" spans="1:3" x14ac:dyDescent="0.25">
      <c r="A680" t="s">
        <v>11895</v>
      </c>
      <c r="B680" t="s">
        <v>10782</v>
      </c>
      <c r="C680" t="s">
        <v>10804</v>
      </c>
    </row>
    <row r="681" spans="1:3" x14ac:dyDescent="0.25">
      <c r="A681" t="s">
        <v>11897</v>
      </c>
      <c r="B681" t="s">
        <v>10782</v>
      </c>
      <c r="C681" t="s">
        <v>10804</v>
      </c>
    </row>
    <row r="682" spans="1:3" x14ac:dyDescent="0.25">
      <c r="A682" t="s">
        <v>11899</v>
      </c>
      <c r="B682" t="s">
        <v>10782</v>
      </c>
      <c r="C682" t="s">
        <v>10804</v>
      </c>
    </row>
    <row r="683" spans="1:3" x14ac:dyDescent="0.25">
      <c r="A683" t="s">
        <v>11901</v>
      </c>
      <c r="B683" t="s">
        <v>10782</v>
      </c>
      <c r="C683" t="s">
        <v>10804</v>
      </c>
    </row>
    <row r="684" spans="1:3" x14ac:dyDescent="0.25">
      <c r="A684" t="s">
        <v>4414</v>
      </c>
      <c r="B684" t="s">
        <v>10775</v>
      </c>
      <c r="C684" t="s">
        <v>10784</v>
      </c>
    </row>
    <row r="685" spans="1:3" x14ac:dyDescent="0.25">
      <c r="A685" t="s">
        <v>22749</v>
      </c>
      <c r="B685" t="s">
        <v>8187</v>
      </c>
      <c r="C685" t="s">
        <v>10838</v>
      </c>
    </row>
    <row r="686" spans="1:3" x14ac:dyDescent="0.25">
      <c r="A686" t="s">
        <v>22825</v>
      </c>
      <c r="B686" t="s">
        <v>8187</v>
      </c>
      <c r="C686" t="s">
        <v>10838</v>
      </c>
    </row>
    <row r="687" spans="1:3" x14ac:dyDescent="0.25">
      <c r="A687" t="s">
        <v>22827</v>
      </c>
      <c r="B687" t="s">
        <v>8187</v>
      </c>
      <c r="C687" t="s">
        <v>10838</v>
      </c>
    </row>
    <row r="688" spans="1:3" x14ac:dyDescent="0.25">
      <c r="A688" t="s">
        <v>4415</v>
      </c>
      <c r="B688" t="s">
        <v>27889</v>
      </c>
      <c r="C688" t="s">
        <v>11318</v>
      </c>
    </row>
    <row r="689" spans="1:3" x14ac:dyDescent="0.25">
      <c r="A689" t="s">
        <v>22972</v>
      </c>
      <c r="B689" t="s">
        <v>8187</v>
      </c>
      <c r="C689" t="s">
        <v>10838</v>
      </c>
    </row>
    <row r="690" spans="1:3" x14ac:dyDescent="0.25">
      <c r="A690" t="s">
        <v>4416</v>
      </c>
      <c r="B690" t="s">
        <v>27889</v>
      </c>
      <c r="C690" t="s">
        <v>11244</v>
      </c>
    </row>
    <row r="691" spans="1:3" x14ac:dyDescent="0.25">
      <c r="A691" t="s">
        <v>23307</v>
      </c>
      <c r="B691" t="s">
        <v>8187</v>
      </c>
      <c r="C691" t="s">
        <v>10838</v>
      </c>
    </row>
    <row r="692" spans="1:3" x14ac:dyDescent="0.25">
      <c r="A692" t="s">
        <v>4417</v>
      </c>
      <c r="B692" t="s">
        <v>10701</v>
      </c>
      <c r="C692" t="s">
        <v>10703</v>
      </c>
    </row>
    <row r="693" spans="1:3" x14ac:dyDescent="0.25">
      <c r="A693" t="s">
        <v>4418</v>
      </c>
      <c r="B693" t="s">
        <v>10775</v>
      </c>
      <c r="C693" t="s">
        <v>10979</v>
      </c>
    </row>
    <row r="694" spans="1:3" x14ac:dyDescent="0.25">
      <c r="A694" t="s">
        <v>4419</v>
      </c>
      <c r="B694" t="s">
        <v>27887</v>
      </c>
      <c r="C694" t="s">
        <v>10689</v>
      </c>
    </row>
    <row r="695" spans="1:3" x14ac:dyDescent="0.25">
      <c r="A695" t="s">
        <v>4420</v>
      </c>
      <c r="B695" t="s">
        <v>27889</v>
      </c>
      <c r="C695" t="s">
        <v>10724</v>
      </c>
    </row>
    <row r="696" spans="1:3" x14ac:dyDescent="0.25">
      <c r="A696" t="s">
        <v>8316</v>
      </c>
      <c r="B696" t="s">
        <v>27894</v>
      </c>
      <c r="C696" t="s">
        <v>11360</v>
      </c>
    </row>
    <row r="697" spans="1:3" x14ac:dyDescent="0.25">
      <c r="A697" t="s">
        <v>23351</v>
      </c>
      <c r="B697" t="s">
        <v>8187</v>
      </c>
      <c r="C697" t="s">
        <v>10838</v>
      </c>
    </row>
    <row r="698" spans="1:3" x14ac:dyDescent="0.25">
      <c r="A698" t="s">
        <v>11924</v>
      </c>
      <c r="B698" t="s">
        <v>10782</v>
      </c>
      <c r="C698" t="s">
        <v>10804</v>
      </c>
    </row>
    <row r="699" spans="1:3" x14ac:dyDescent="0.25">
      <c r="A699" t="s">
        <v>4421</v>
      </c>
      <c r="B699" t="s">
        <v>27889</v>
      </c>
      <c r="C699" t="s">
        <v>10827</v>
      </c>
    </row>
    <row r="700" spans="1:3" x14ac:dyDescent="0.25">
      <c r="A700" t="s">
        <v>4422</v>
      </c>
      <c r="B700" t="s">
        <v>10775</v>
      </c>
      <c r="C700" t="s">
        <v>10784</v>
      </c>
    </row>
    <row r="701" spans="1:3" x14ac:dyDescent="0.25">
      <c r="A701" t="s">
        <v>4423</v>
      </c>
      <c r="B701" t="s">
        <v>27888</v>
      </c>
      <c r="C701" t="s">
        <v>10697</v>
      </c>
    </row>
    <row r="702" spans="1:3" x14ac:dyDescent="0.25">
      <c r="A702" t="s">
        <v>4424</v>
      </c>
      <c r="B702" t="s">
        <v>27888</v>
      </c>
      <c r="C702" t="s">
        <v>10697</v>
      </c>
    </row>
    <row r="703" spans="1:3" x14ac:dyDescent="0.25">
      <c r="A703" t="s">
        <v>23395</v>
      </c>
      <c r="B703" t="s">
        <v>8187</v>
      </c>
      <c r="C703" t="s">
        <v>10838</v>
      </c>
    </row>
    <row r="704" spans="1:3" x14ac:dyDescent="0.25">
      <c r="A704" t="s">
        <v>23445</v>
      </c>
      <c r="B704" t="s">
        <v>8187</v>
      </c>
      <c r="C704" t="s">
        <v>10838</v>
      </c>
    </row>
    <row r="705" spans="1:3" x14ac:dyDescent="0.25">
      <c r="A705" t="s">
        <v>8433</v>
      </c>
      <c r="B705" t="s">
        <v>27889</v>
      </c>
      <c r="C705" t="s">
        <v>11936</v>
      </c>
    </row>
    <row r="706" spans="1:3" x14ac:dyDescent="0.25">
      <c r="A706" t="s">
        <v>23456</v>
      </c>
      <c r="B706" t="s">
        <v>8187</v>
      </c>
      <c r="C706" t="s">
        <v>10838</v>
      </c>
    </row>
    <row r="707" spans="1:3" x14ac:dyDescent="0.25">
      <c r="A707" t="s">
        <v>4425</v>
      </c>
      <c r="B707" t="s">
        <v>10701</v>
      </c>
      <c r="C707" t="s">
        <v>10838</v>
      </c>
    </row>
    <row r="708" spans="1:3" x14ac:dyDescent="0.25">
      <c r="A708" t="s">
        <v>23458</v>
      </c>
      <c r="B708" t="s">
        <v>8187</v>
      </c>
      <c r="C708" t="s">
        <v>10838</v>
      </c>
    </row>
    <row r="709" spans="1:3" x14ac:dyDescent="0.25">
      <c r="A709" t="s">
        <v>11942</v>
      </c>
      <c r="B709" t="s">
        <v>27887</v>
      </c>
      <c r="C709" t="s">
        <v>10733</v>
      </c>
    </row>
    <row r="710" spans="1:3" x14ac:dyDescent="0.25">
      <c r="A710" t="s">
        <v>11944</v>
      </c>
      <c r="B710" t="s">
        <v>27887</v>
      </c>
      <c r="C710" t="s">
        <v>10689</v>
      </c>
    </row>
    <row r="711" spans="1:3" x14ac:dyDescent="0.25">
      <c r="A711" t="s">
        <v>4426</v>
      </c>
      <c r="B711" t="s">
        <v>27889</v>
      </c>
      <c r="C711" t="s">
        <v>11318</v>
      </c>
    </row>
    <row r="712" spans="1:3" x14ac:dyDescent="0.25">
      <c r="A712" t="s">
        <v>23483</v>
      </c>
      <c r="B712" t="s">
        <v>8187</v>
      </c>
      <c r="C712" t="s">
        <v>10838</v>
      </c>
    </row>
    <row r="713" spans="1:3" x14ac:dyDescent="0.25">
      <c r="A713" t="s">
        <v>4428</v>
      </c>
      <c r="B713" t="s">
        <v>27887</v>
      </c>
      <c r="C713" t="s">
        <v>10689</v>
      </c>
    </row>
    <row r="714" spans="1:3" x14ac:dyDescent="0.25">
      <c r="A714" t="s">
        <v>11949</v>
      </c>
      <c r="B714" t="s">
        <v>27889</v>
      </c>
      <c r="C714" t="s">
        <v>11318</v>
      </c>
    </row>
    <row r="715" spans="1:3" x14ac:dyDescent="0.25">
      <c r="A715" t="s">
        <v>8386</v>
      </c>
      <c r="B715" t="s">
        <v>27887</v>
      </c>
      <c r="C715" t="s">
        <v>10689</v>
      </c>
    </row>
    <row r="716" spans="1:3" x14ac:dyDescent="0.25">
      <c r="A716" t="s">
        <v>11952</v>
      </c>
      <c r="B716" t="s">
        <v>27887</v>
      </c>
      <c r="C716" t="s">
        <v>11955</v>
      </c>
    </row>
    <row r="717" spans="1:3" x14ac:dyDescent="0.25">
      <c r="A717" t="s">
        <v>23499</v>
      </c>
      <c r="B717" t="s">
        <v>8187</v>
      </c>
      <c r="C717" t="s">
        <v>10838</v>
      </c>
    </row>
    <row r="718" spans="1:3" x14ac:dyDescent="0.25">
      <c r="A718" t="s">
        <v>23577</v>
      </c>
      <c r="B718" t="s">
        <v>8187</v>
      </c>
      <c r="C718" t="s">
        <v>10838</v>
      </c>
    </row>
    <row r="719" spans="1:3" x14ac:dyDescent="0.25">
      <c r="A719" t="s">
        <v>5593</v>
      </c>
      <c r="B719" t="s">
        <v>10701</v>
      </c>
      <c r="C719" t="s">
        <v>10689</v>
      </c>
    </row>
    <row r="720" spans="1:3" x14ac:dyDescent="0.25">
      <c r="A720" t="s">
        <v>23705</v>
      </c>
      <c r="B720" t="s">
        <v>8187</v>
      </c>
      <c r="C720" t="s">
        <v>10838</v>
      </c>
    </row>
    <row r="721" spans="1:3" x14ac:dyDescent="0.25">
      <c r="A721" t="s">
        <v>11965</v>
      </c>
      <c r="B721" t="s">
        <v>10782</v>
      </c>
      <c r="C721" t="s">
        <v>10804</v>
      </c>
    </row>
    <row r="722" spans="1:3" x14ac:dyDescent="0.25">
      <c r="A722" t="s">
        <v>4430</v>
      </c>
      <c r="B722" t="s">
        <v>10782</v>
      </c>
      <c r="C722" t="s">
        <v>10804</v>
      </c>
    </row>
    <row r="723" spans="1:3" x14ac:dyDescent="0.25">
      <c r="A723" t="s">
        <v>11968</v>
      </c>
      <c r="B723" t="s">
        <v>27887</v>
      </c>
      <c r="C723" t="s">
        <v>10733</v>
      </c>
    </row>
    <row r="724" spans="1:3" x14ac:dyDescent="0.25">
      <c r="A724" t="s">
        <v>4431</v>
      </c>
      <c r="B724" t="s">
        <v>27887</v>
      </c>
      <c r="C724" t="s">
        <v>10689</v>
      </c>
    </row>
    <row r="725" spans="1:3" x14ac:dyDescent="0.25">
      <c r="A725" t="s">
        <v>8434</v>
      </c>
      <c r="B725" t="s">
        <v>10775</v>
      </c>
      <c r="C725" t="s">
        <v>10749</v>
      </c>
    </row>
    <row r="726" spans="1:3" x14ac:dyDescent="0.25">
      <c r="A726" t="s">
        <v>23710</v>
      </c>
      <c r="B726" t="s">
        <v>8187</v>
      </c>
      <c r="C726" t="s">
        <v>10838</v>
      </c>
    </row>
    <row r="727" spans="1:3" x14ac:dyDescent="0.25">
      <c r="A727" t="s">
        <v>4432</v>
      </c>
      <c r="B727" t="s">
        <v>27887</v>
      </c>
      <c r="C727" t="s">
        <v>10689</v>
      </c>
    </row>
    <row r="728" spans="1:3" x14ac:dyDescent="0.25">
      <c r="A728" t="s">
        <v>23743</v>
      </c>
      <c r="B728" t="s">
        <v>8187</v>
      </c>
      <c r="C728" t="s">
        <v>10838</v>
      </c>
    </row>
    <row r="729" spans="1:3" x14ac:dyDescent="0.25">
      <c r="A729" t="s">
        <v>4433</v>
      </c>
      <c r="B729" t="s">
        <v>27887</v>
      </c>
      <c r="C729" t="s">
        <v>10689</v>
      </c>
    </row>
    <row r="730" spans="1:3" x14ac:dyDescent="0.25">
      <c r="A730" t="s">
        <v>4434</v>
      </c>
      <c r="B730" t="s">
        <v>27887</v>
      </c>
      <c r="C730" t="s">
        <v>10689</v>
      </c>
    </row>
    <row r="731" spans="1:3" x14ac:dyDescent="0.25">
      <c r="A731" t="s">
        <v>8272</v>
      </c>
      <c r="B731" t="s">
        <v>10701</v>
      </c>
      <c r="C731" t="s">
        <v>10703</v>
      </c>
    </row>
    <row r="732" spans="1:3" x14ac:dyDescent="0.25">
      <c r="A732" t="s">
        <v>8435</v>
      </c>
      <c r="B732" t="s">
        <v>27889</v>
      </c>
      <c r="C732" t="s">
        <v>11039</v>
      </c>
    </row>
    <row r="733" spans="1:3" x14ac:dyDescent="0.25">
      <c r="A733" t="s">
        <v>4435</v>
      </c>
      <c r="B733" t="s">
        <v>27894</v>
      </c>
      <c r="C733" t="s">
        <v>11986</v>
      </c>
    </row>
    <row r="734" spans="1:3" x14ac:dyDescent="0.25">
      <c r="A734" t="s">
        <v>4436</v>
      </c>
      <c r="B734" t="s">
        <v>27894</v>
      </c>
      <c r="C734" t="s">
        <v>11986</v>
      </c>
    </row>
    <row r="735" spans="1:3" x14ac:dyDescent="0.25">
      <c r="A735" t="s">
        <v>4437</v>
      </c>
      <c r="B735" t="s">
        <v>27894</v>
      </c>
      <c r="C735" t="s">
        <v>11986</v>
      </c>
    </row>
    <row r="736" spans="1:3" x14ac:dyDescent="0.25">
      <c r="A736" t="s">
        <v>4438</v>
      </c>
      <c r="B736" t="s">
        <v>10775</v>
      </c>
      <c r="C736" t="s">
        <v>10749</v>
      </c>
    </row>
    <row r="737" spans="1:3" x14ac:dyDescent="0.25">
      <c r="A737" t="s">
        <v>11991</v>
      </c>
      <c r="B737" t="s">
        <v>27887</v>
      </c>
      <c r="C737" t="s">
        <v>10733</v>
      </c>
    </row>
    <row r="738" spans="1:3" x14ac:dyDescent="0.25">
      <c r="A738" t="s">
        <v>4439</v>
      </c>
      <c r="B738" t="s">
        <v>10775</v>
      </c>
      <c r="C738" t="s">
        <v>10749</v>
      </c>
    </row>
    <row r="739" spans="1:3" x14ac:dyDescent="0.25">
      <c r="A739" t="s">
        <v>4440</v>
      </c>
      <c r="B739" t="s">
        <v>10775</v>
      </c>
      <c r="C739" t="s">
        <v>10784</v>
      </c>
    </row>
    <row r="740" spans="1:3" x14ac:dyDescent="0.25">
      <c r="A740" t="s">
        <v>23751</v>
      </c>
      <c r="B740" t="s">
        <v>8187</v>
      </c>
      <c r="C740" t="s">
        <v>10838</v>
      </c>
    </row>
    <row r="741" spans="1:3" x14ac:dyDescent="0.25">
      <c r="A741" t="s">
        <v>9450</v>
      </c>
      <c r="B741" t="s">
        <v>27895</v>
      </c>
      <c r="C741" t="s">
        <v>15186</v>
      </c>
    </row>
    <row r="742" spans="1:3" x14ac:dyDescent="0.25">
      <c r="A742" t="s">
        <v>27797</v>
      </c>
      <c r="B742" t="s">
        <v>8187</v>
      </c>
      <c r="C742" t="s">
        <v>27202</v>
      </c>
    </row>
    <row r="743" spans="1:3" x14ac:dyDescent="0.25">
      <c r="A743" t="s">
        <v>4441</v>
      </c>
      <c r="B743" t="s">
        <v>10775</v>
      </c>
      <c r="C743" t="s">
        <v>10784</v>
      </c>
    </row>
    <row r="744" spans="1:3" x14ac:dyDescent="0.25">
      <c r="A744" t="s">
        <v>4442</v>
      </c>
      <c r="B744" t="s">
        <v>27887</v>
      </c>
      <c r="C744" t="s">
        <v>10689</v>
      </c>
    </row>
    <row r="745" spans="1:3" x14ac:dyDescent="0.25">
      <c r="A745" t="s">
        <v>4443</v>
      </c>
      <c r="B745" t="s">
        <v>27891</v>
      </c>
      <c r="C745" t="s">
        <v>10994</v>
      </c>
    </row>
    <row r="746" spans="1:3" x14ac:dyDescent="0.25">
      <c r="A746" t="s">
        <v>12003</v>
      </c>
      <c r="B746" t="s">
        <v>10782</v>
      </c>
      <c r="C746" t="s">
        <v>10804</v>
      </c>
    </row>
    <row r="747" spans="1:3" x14ac:dyDescent="0.25">
      <c r="A747" t="s">
        <v>23795</v>
      </c>
      <c r="B747" t="s">
        <v>8187</v>
      </c>
      <c r="C747" t="s">
        <v>10838</v>
      </c>
    </row>
    <row r="748" spans="1:3" x14ac:dyDescent="0.25">
      <c r="A748" t="s">
        <v>23797</v>
      </c>
      <c r="B748" t="s">
        <v>8187</v>
      </c>
      <c r="C748" t="s">
        <v>10838</v>
      </c>
    </row>
    <row r="749" spans="1:3" x14ac:dyDescent="0.25">
      <c r="A749" t="s">
        <v>23922</v>
      </c>
      <c r="B749" t="s">
        <v>8187</v>
      </c>
      <c r="C749" t="s">
        <v>10838</v>
      </c>
    </row>
    <row r="750" spans="1:3" x14ac:dyDescent="0.25">
      <c r="A750" t="s">
        <v>4444</v>
      </c>
      <c r="B750" t="s">
        <v>10701</v>
      </c>
      <c r="C750" t="s">
        <v>10838</v>
      </c>
    </row>
    <row r="751" spans="1:3" x14ac:dyDescent="0.25">
      <c r="A751" t="s">
        <v>19815</v>
      </c>
      <c r="B751" t="s">
        <v>8187</v>
      </c>
      <c r="C751" t="s">
        <v>12192</v>
      </c>
    </row>
    <row r="752" spans="1:3" x14ac:dyDescent="0.25">
      <c r="A752" t="s">
        <v>4446</v>
      </c>
      <c r="B752" t="s">
        <v>27887</v>
      </c>
      <c r="C752" t="s">
        <v>10689</v>
      </c>
    </row>
    <row r="753" spans="1:3" x14ac:dyDescent="0.25">
      <c r="A753" t="s">
        <v>23971</v>
      </c>
      <c r="B753" t="s">
        <v>8187</v>
      </c>
      <c r="C753" t="s">
        <v>10838</v>
      </c>
    </row>
    <row r="754" spans="1:3" x14ac:dyDescent="0.25">
      <c r="A754" t="s">
        <v>24380</v>
      </c>
      <c r="B754" t="s">
        <v>8187</v>
      </c>
      <c r="C754" t="s">
        <v>10838</v>
      </c>
    </row>
    <row r="755" spans="1:3" x14ac:dyDescent="0.25">
      <c r="A755" t="s">
        <v>24584</v>
      </c>
      <c r="B755" t="s">
        <v>8187</v>
      </c>
      <c r="C755" t="s">
        <v>10838</v>
      </c>
    </row>
    <row r="756" spans="1:3" x14ac:dyDescent="0.25">
      <c r="A756" t="s">
        <v>24589</v>
      </c>
      <c r="B756" t="s">
        <v>8187</v>
      </c>
      <c r="C756" t="s">
        <v>10838</v>
      </c>
    </row>
    <row r="757" spans="1:3" x14ac:dyDescent="0.25">
      <c r="A757" t="s">
        <v>24673</v>
      </c>
      <c r="B757" t="s">
        <v>8187</v>
      </c>
      <c r="C757" t="s">
        <v>10838</v>
      </c>
    </row>
    <row r="758" spans="1:3" x14ac:dyDescent="0.25">
      <c r="A758" t="s">
        <v>4447</v>
      </c>
      <c r="B758" t="s">
        <v>10782</v>
      </c>
      <c r="C758" t="s">
        <v>10804</v>
      </c>
    </row>
    <row r="759" spans="1:3" x14ac:dyDescent="0.25">
      <c r="A759" t="s">
        <v>24693</v>
      </c>
      <c r="B759" t="s">
        <v>8187</v>
      </c>
      <c r="C759" t="s">
        <v>10838</v>
      </c>
    </row>
    <row r="760" spans="1:3" x14ac:dyDescent="0.25">
      <c r="A760" t="s">
        <v>24983</v>
      </c>
      <c r="B760" t="s">
        <v>8187</v>
      </c>
      <c r="C760" t="s">
        <v>10838</v>
      </c>
    </row>
    <row r="761" spans="1:3" x14ac:dyDescent="0.25">
      <c r="A761" t="s">
        <v>25020</v>
      </c>
      <c r="B761" t="s">
        <v>8187</v>
      </c>
      <c r="C761" t="s">
        <v>10838</v>
      </c>
    </row>
    <row r="762" spans="1:3" x14ac:dyDescent="0.25">
      <c r="A762" t="s">
        <v>8437</v>
      </c>
      <c r="B762" t="s">
        <v>27889</v>
      </c>
      <c r="C762" t="s">
        <v>12010</v>
      </c>
    </row>
    <row r="763" spans="1:3" x14ac:dyDescent="0.25">
      <c r="A763" t="s">
        <v>25056</v>
      </c>
      <c r="B763" t="s">
        <v>8187</v>
      </c>
      <c r="C763" t="s">
        <v>10838</v>
      </c>
    </row>
    <row r="764" spans="1:3" x14ac:dyDescent="0.25">
      <c r="A764" t="s">
        <v>25125</v>
      </c>
      <c r="B764" t="s">
        <v>8187</v>
      </c>
      <c r="C764" t="s">
        <v>10838</v>
      </c>
    </row>
    <row r="765" spans="1:3" x14ac:dyDescent="0.25">
      <c r="A765" t="s">
        <v>25189</v>
      </c>
      <c r="B765" t="s">
        <v>8187</v>
      </c>
      <c r="C765" t="s">
        <v>10838</v>
      </c>
    </row>
    <row r="766" spans="1:3" x14ac:dyDescent="0.25">
      <c r="A766" t="s">
        <v>4449</v>
      </c>
      <c r="B766" t="s">
        <v>27888</v>
      </c>
      <c r="C766" t="s">
        <v>10697</v>
      </c>
    </row>
    <row r="767" spans="1:3" x14ac:dyDescent="0.25">
      <c r="A767" t="s">
        <v>25202</v>
      </c>
      <c r="B767" t="s">
        <v>8187</v>
      </c>
      <c r="C767" t="s">
        <v>10838</v>
      </c>
    </row>
    <row r="768" spans="1:3" x14ac:dyDescent="0.25">
      <c r="A768" t="s">
        <v>8438</v>
      </c>
      <c r="B768" t="s">
        <v>10701</v>
      </c>
      <c r="C768" t="s">
        <v>10703</v>
      </c>
    </row>
    <row r="769" spans="1:3" x14ac:dyDescent="0.25">
      <c r="A769" t="s">
        <v>4450</v>
      </c>
      <c r="B769" t="s">
        <v>10775</v>
      </c>
      <c r="C769" t="s">
        <v>10749</v>
      </c>
    </row>
    <row r="770" spans="1:3" x14ac:dyDescent="0.25">
      <c r="A770" t="s">
        <v>25241</v>
      </c>
      <c r="B770" t="s">
        <v>8187</v>
      </c>
      <c r="C770" t="s">
        <v>10838</v>
      </c>
    </row>
    <row r="771" spans="1:3" x14ac:dyDescent="0.25">
      <c r="A771" t="s">
        <v>12048</v>
      </c>
      <c r="B771" t="s">
        <v>27887</v>
      </c>
      <c r="C771" t="s">
        <v>10733</v>
      </c>
    </row>
    <row r="772" spans="1:3" x14ac:dyDescent="0.25">
      <c r="A772" t="s">
        <v>12050</v>
      </c>
      <c r="B772" t="s">
        <v>10782</v>
      </c>
      <c r="C772" t="s">
        <v>10804</v>
      </c>
    </row>
    <row r="773" spans="1:3" x14ac:dyDescent="0.25">
      <c r="A773" t="s">
        <v>12052</v>
      </c>
      <c r="B773" t="s">
        <v>10782</v>
      </c>
      <c r="C773" t="s">
        <v>10804</v>
      </c>
    </row>
    <row r="774" spans="1:3" x14ac:dyDescent="0.25">
      <c r="A774" t="s">
        <v>5538</v>
      </c>
      <c r="B774" t="s">
        <v>10701</v>
      </c>
      <c r="C774" t="s">
        <v>10689</v>
      </c>
    </row>
    <row r="775" spans="1:3" x14ac:dyDescent="0.25">
      <c r="A775" t="s">
        <v>4452</v>
      </c>
      <c r="B775" t="s">
        <v>27891</v>
      </c>
      <c r="C775" t="s">
        <v>10994</v>
      </c>
    </row>
    <row r="776" spans="1:3" x14ac:dyDescent="0.25">
      <c r="A776" t="s">
        <v>8439</v>
      </c>
      <c r="B776" t="s">
        <v>10701</v>
      </c>
      <c r="C776" t="s">
        <v>10838</v>
      </c>
    </row>
    <row r="777" spans="1:3" x14ac:dyDescent="0.25">
      <c r="A777" t="s">
        <v>8440</v>
      </c>
      <c r="B777" t="s">
        <v>27889</v>
      </c>
      <c r="C777" t="s">
        <v>10924</v>
      </c>
    </row>
    <row r="778" spans="1:3" x14ac:dyDescent="0.25">
      <c r="A778" t="s">
        <v>4453</v>
      </c>
      <c r="B778" t="s">
        <v>27889</v>
      </c>
      <c r="C778" t="s">
        <v>10924</v>
      </c>
    </row>
    <row r="779" spans="1:3" x14ac:dyDescent="0.25">
      <c r="A779" t="s">
        <v>25260</v>
      </c>
      <c r="B779" t="s">
        <v>8187</v>
      </c>
      <c r="C779" t="s">
        <v>10838</v>
      </c>
    </row>
    <row r="780" spans="1:3" x14ac:dyDescent="0.25">
      <c r="A780" t="s">
        <v>4454</v>
      </c>
      <c r="B780" t="s">
        <v>27887</v>
      </c>
      <c r="C780" t="s">
        <v>11011</v>
      </c>
    </row>
    <row r="781" spans="1:3" x14ac:dyDescent="0.25">
      <c r="A781" t="s">
        <v>20834</v>
      </c>
      <c r="B781" t="s">
        <v>8187</v>
      </c>
      <c r="C781" t="s">
        <v>11490</v>
      </c>
    </row>
    <row r="782" spans="1:3" x14ac:dyDescent="0.25">
      <c r="A782" t="s">
        <v>8441</v>
      </c>
      <c r="B782" t="s">
        <v>27887</v>
      </c>
      <c r="C782" t="s">
        <v>10733</v>
      </c>
    </row>
    <row r="783" spans="1:3" x14ac:dyDescent="0.25">
      <c r="A783" t="s">
        <v>12069</v>
      </c>
      <c r="B783" t="s">
        <v>10782</v>
      </c>
      <c r="C783" t="s">
        <v>10804</v>
      </c>
    </row>
    <row r="784" spans="1:3" x14ac:dyDescent="0.25">
      <c r="A784" t="s">
        <v>25262</v>
      </c>
      <c r="B784" t="s">
        <v>8187</v>
      </c>
      <c r="C784" t="s">
        <v>10838</v>
      </c>
    </row>
    <row r="785" spans="1:3" x14ac:dyDescent="0.25">
      <c r="A785" t="s">
        <v>12073</v>
      </c>
      <c r="B785" t="s">
        <v>27887</v>
      </c>
      <c r="C785" t="s">
        <v>10689</v>
      </c>
    </row>
    <row r="786" spans="1:3" x14ac:dyDescent="0.25">
      <c r="A786" t="s">
        <v>12075</v>
      </c>
      <c r="B786" t="s">
        <v>10782</v>
      </c>
      <c r="C786" t="s">
        <v>10804</v>
      </c>
    </row>
    <row r="787" spans="1:3" x14ac:dyDescent="0.25">
      <c r="A787" t="s">
        <v>25335</v>
      </c>
      <c r="B787" t="s">
        <v>8187</v>
      </c>
      <c r="C787" t="s">
        <v>10838</v>
      </c>
    </row>
    <row r="788" spans="1:3" x14ac:dyDescent="0.25">
      <c r="A788" t="s">
        <v>25432</v>
      </c>
      <c r="B788" t="s">
        <v>8187</v>
      </c>
      <c r="C788" t="s">
        <v>10838</v>
      </c>
    </row>
    <row r="789" spans="1:3" x14ac:dyDescent="0.25">
      <c r="A789" t="s">
        <v>4455</v>
      </c>
      <c r="B789" t="s">
        <v>27891</v>
      </c>
      <c r="C789" t="s">
        <v>11610</v>
      </c>
    </row>
    <row r="790" spans="1:3" x14ac:dyDescent="0.25">
      <c r="A790" t="s">
        <v>25782</v>
      </c>
      <c r="B790" t="s">
        <v>8187</v>
      </c>
      <c r="C790" t="s">
        <v>10838</v>
      </c>
    </row>
    <row r="791" spans="1:3" x14ac:dyDescent="0.25">
      <c r="A791" t="s">
        <v>8442</v>
      </c>
      <c r="B791" t="s">
        <v>10701</v>
      </c>
      <c r="C791" t="s">
        <v>10703</v>
      </c>
    </row>
    <row r="792" spans="1:3" x14ac:dyDescent="0.25">
      <c r="A792" t="s">
        <v>4456</v>
      </c>
      <c r="B792" t="s">
        <v>10701</v>
      </c>
      <c r="C792" t="s">
        <v>10703</v>
      </c>
    </row>
    <row r="793" spans="1:3" x14ac:dyDescent="0.25">
      <c r="A793" t="s">
        <v>4457</v>
      </c>
      <c r="B793" t="s">
        <v>27887</v>
      </c>
      <c r="C793" t="s">
        <v>10689</v>
      </c>
    </row>
    <row r="794" spans="1:3" x14ac:dyDescent="0.25">
      <c r="A794" t="s">
        <v>4458</v>
      </c>
      <c r="B794" t="s">
        <v>10701</v>
      </c>
      <c r="C794" t="s">
        <v>10838</v>
      </c>
    </row>
    <row r="795" spans="1:3" x14ac:dyDescent="0.25">
      <c r="A795" t="s">
        <v>25802</v>
      </c>
      <c r="B795" t="s">
        <v>8187</v>
      </c>
      <c r="C795" t="s">
        <v>10838</v>
      </c>
    </row>
    <row r="796" spans="1:3" x14ac:dyDescent="0.25">
      <c r="A796" t="s">
        <v>8443</v>
      </c>
      <c r="B796" t="s">
        <v>27893</v>
      </c>
      <c r="C796" t="s">
        <v>11097</v>
      </c>
    </row>
    <row r="797" spans="1:3" x14ac:dyDescent="0.25">
      <c r="A797" t="s">
        <v>4459</v>
      </c>
      <c r="B797" t="s">
        <v>10701</v>
      </c>
      <c r="C797" t="s">
        <v>10703</v>
      </c>
    </row>
    <row r="798" spans="1:3" x14ac:dyDescent="0.25">
      <c r="A798" t="s">
        <v>8444</v>
      </c>
      <c r="B798" t="s">
        <v>27892</v>
      </c>
      <c r="C798" t="s">
        <v>12095</v>
      </c>
    </row>
    <row r="799" spans="1:3" x14ac:dyDescent="0.25">
      <c r="A799" t="s">
        <v>4460</v>
      </c>
      <c r="B799" t="s">
        <v>10701</v>
      </c>
      <c r="C799" t="s">
        <v>10838</v>
      </c>
    </row>
    <row r="800" spans="1:3" x14ac:dyDescent="0.25">
      <c r="A800" t="s">
        <v>25853</v>
      </c>
      <c r="B800" t="s">
        <v>8187</v>
      </c>
      <c r="C800" t="s">
        <v>10838</v>
      </c>
    </row>
    <row r="801" spans="1:3" x14ac:dyDescent="0.25">
      <c r="A801" t="s">
        <v>25874</v>
      </c>
      <c r="B801" t="s">
        <v>8187</v>
      </c>
      <c r="C801" t="s">
        <v>10838</v>
      </c>
    </row>
    <row r="802" spans="1:3" x14ac:dyDescent="0.25">
      <c r="A802" t="s">
        <v>4461</v>
      </c>
      <c r="B802" t="s">
        <v>10701</v>
      </c>
      <c r="C802" t="s">
        <v>10838</v>
      </c>
    </row>
    <row r="803" spans="1:3" x14ac:dyDescent="0.25">
      <c r="A803" t="s">
        <v>8445</v>
      </c>
      <c r="B803" t="s">
        <v>27887</v>
      </c>
      <c r="C803" t="s">
        <v>11490</v>
      </c>
    </row>
    <row r="804" spans="1:3" x14ac:dyDescent="0.25">
      <c r="A804" t="s">
        <v>12103</v>
      </c>
      <c r="B804" t="s">
        <v>27887</v>
      </c>
      <c r="C804" t="s">
        <v>10689</v>
      </c>
    </row>
    <row r="805" spans="1:3" x14ac:dyDescent="0.25">
      <c r="A805" t="s">
        <v>8446</v>
      </c>
      <c r="B805" t="s">
        <v>27887</v>
      </c>
      <c r="C805" t="s">
        <v>10689</v>
      </c>
    </row>
    <row r="806" spans="1:3" x14ac:dyDescent="0.25">
      <c r="A806" t="s">
        <v>4462</v>
      </c>
      <c r="B806" t="s">
        <v>27891</v>
      </c>
      <c r="C806" t="s">
        <v>10994</v>
      </c>
    </row>
    <row r="807" spans="1:3" x14ac:dyDescent="0.25">
      <c r="A807" t="s">
        <v>8447</v>
      </c>
      <c r="B807" t="s">
        <v>10701</v>
      </c>
      <c r="C807" t="s">
        <v>10838</v>
      </c>
    </row>
    <row r="808" spans="1:3" x14ac:dyDescent="0.25">
      <c r="A808" t="s">
        <v>4463</v>
      </c>
      <c r="B808" t="s">
        <v>10775</v>
      </c>
      <c r="C808" t="s">
        <v>10749</v>
      </c>
    </row>
    <row r="809" spans="1:3" x14ac:dyDescent="0.25">
      <c r="A809" t="s">
        <v>25955</v>
      </c>
      <c r="B809" t="s">
        <v>8187</v>
      </c>
      <c r="C809" t="s">
        <v>10838</v>
      </c>
    </row>
    <row r="810" spans="1:3" x14ac:dyDescent="0.25">
      <c r="A810" t="s">
        <v>4464</v>
      </c>
      <c r="B810" t="s">
        <v>10701</v>
      </c>
      <c r="C810" t="s">
        <v>10838</v>
      </c>
    </row>
    <row r="811" spans="1:3" x14ac:dyDescent="0.25">
      <c r="A811" t="s">
        <v>12112</v>
      </c>
      <c r="B811" t="s">
        <v>10701</v>
      </c>
      <c r="C811" t="s">
        <v>10703</v>
      </c>
    </row>
    <row r="812" spans="1:3" x14ac:dyDescent="0.25">
      <c r="A812" t="s">
        <v>25986</v>
      </c>
      <c r="B812" t="s">
        <v>8187</v>
      </c>
      <c r="C812" t="s">
        <v>10838</v>
      </c>
    </row>
    <row r="813" spans="1:3" x14ac:dyDescent="0.25">
      <c r="A813" t="s">
        <v>26068</v>
      </c>
      <c r="B813" t="s">
        <v>8187</v>
      </c>
      <c r="C813" t="s">
        <v>10838</v>
      </c>
    </row>
    <row r="814" spans="1:3" x14ac:dyDescent="0.25">
      <c r="A814" t="s">
        <v>8448</v>
      </c>
      <c r="B814" t="s">
        <v>10701</v>
      </c>
      <c r="C814" t="s">
        <v>12120</v>
      </c>
    </row>
    <row r="815" spans="1:3" x14ac:dyDescent="0.25">
      <c r="A815" t="s">
        <v>26154</v>
      </c>
      <c r="B815" t="s">
        <v>8187</v>
      </c>
      <c r="C815" t="s">
        <v>10838</v>
      </c>
    </row>
    <row r="816" spans="1:3" x14ac:dyDescent="0.25">
      <c r="A816" t="s">
        <v>12123</v>
      </c>
      <c r="B816" t="s">
        <v>27889</v>
      </c>
      <c r="C816" t="s">
        <v>11244</v>
      </c>
    </row>
    <row r="817" spans="1:3" x14ac:dyDescent="0.25">
      <c r="A817" t="s">
        <v>4465</v>
      </c>
      <c r="B817" t="s">
        <v>10701</v>
      </c>
      <c r="C817" t="s">
        <v>10838</v>
      </c>
    </row>
    <row r="818" spans="1:3" x14ac:dyDescent="0.25">
      <c r="A818" t="s">
        <v>26278</v>
      </c>
      <c r="B818" t="s">
        <v>8187</v>
      </c>
      <c r="C818" t="s">
        <v>10838</v>
      </c>
    </row>
    <row r="819" spans="1:3" x14ac:dyDescent="0.25">
      <c r="A819" t="s">
        <v>12128</v>
      </c>
      <c r="B819" t="s">
        <v>10782</v>
      </c>
      <c r="C819" t="s">
        <v>10794</v>
      </c>
    </row>
    <row r="820" spans="1:3" x14ac:dyDescent="0.25">
      <c r="A820" t="s">
        <v>4466</v>
      </c>
      <c r="B820" t="s">
        <v>10782</v>
      </c>
      <c r="C820" t="s">
        <v>10804</v>
      </c>
    </row>
    <row r="821" spans="1:3" x14ac:dyDescent="0.25">
      <c r="A821" t="s">
        <v>12131</v>
      </c>
      <c r="B821" t="s">
        <v>10782</v>
      </c>
      <c r="C821" t="s">
        <v>10804</v>
      </c>
    </row>
    <row r="822" spans="1:3" x14ac:dyDescent="0.25">
      <c r="A822" t="s">
        <v>12133</v>
      </c>
      <c r="B822" t="s">
        <v>10782</v>
      </c>
      <c r="C822" t="s">
        <v>10804</v>
      </c>
    </row>
    <row r="823" spans="1:3" x14ac:dyDescent="0.25">
      <c r="A823" t="s">
        <v>4467</v>
      </c>
      <c r="B823" t="s">
        <v>10701</v>
      </c>
      <c r="C823" t="s">
        <v>10838</v>
      </c>
    </row>
    <row r="824" spans="1:3" x14ac:dyDescent="0.25">
      <c r="A824" t="s">
        <v>8449</v>
      </c>
      <c r="B824" t="s">
        <v>10701</v>
      </c>
      <c r="C824" t="s">
        <v>12138</v>
      </c>
    </row>
    <row r="825" spans="1:3" x14ac:dyDescent="0.25">
      <c r="A825" t="s">
        <v>26291</v>
      </c>
      <c r="B825" t="s">
        <v>8187</v>
      </c>
      <c r="C825" t="s">
        <v>10838</v>
      </c>
    </row>
    <row r="826" spans="1:3" x14ac:dyDescent="0.25">
      <c r="A826" t="s">
        <v>26315</v>
      </c>
      <c r="B826" t="s">
        <v>8187</v>
      </c>
      <c r="C826" t="s">
        <v>10838</v>
      </c>
    </row>
    <row r="827" spans="1:3" x14ac:dyDescent="0.25">
      <c r="A827" t="s">
        <v>4468</v>
      </c>
      <c r="B827" t="s">
        <v>10701</v>
      </c>
      <c r="C827" t="s">
        <v>12138</v>
      </c>
    </row>
    <row r="828" spans="1:3" x14ac:dyDescent="0.25">
      <c r="A828" t="s">
        <v>12144</v>
      </c>
      <c r="B828" t="s">
        <v>27887</v>
      </c>
      <c r="C828" t="s">
        <v>10689</v>
      </c>
    </row>
    <row r="829" spans="1:3" x14ac:dyDescent="0.25">
      <c r="A829" t="s">
        <v>26317</v>
      </c>
      <c r="B829" t="s">
        <v>8187</v>
      </c>
      <c r="C829" t="s">
        <v>10838</v>
      </c>
    </row>
    <row r="830" spans="1:3" x14ac:dyDescent="0.25">
      <c r="A830" t="s">
        <v>26439</v>
      </c>
      <c r="B830" t="s">
        <v>8187</v>
      </c>
      <c r="C830" t="s">
        <v>10838</v>
      </c>
    </row>
    <row r="831" spans="1:3" x14ac:dyDescent="0.25">
      <c r="A831" t="s">
        <v>26508</v>
      </c>
      <c r="B831" t="s">
        <v>8187</v>
      </c>
      <c r="C831" t="s">
        <v>10838</v>
      </c>
    </row>
    <row r="832" spans="1:3" x14ac:dyDescent="0.25">
      <c r="A832" t="s">
        <v>26510</v>
      </c>
      <c r="B832" t="s">
        <v>8187</v>
      </c>
      <c r="C832" t="s">
        <v>10838</v>
      </c>
    </row>
    <row r="833" spans="1:3" x14ac:dyDescent="0.25">
      <c r="A833" t="s">
        <v>26512</v>
      </c>
      <c r="B833" t="s">
        <v>8187</v>
      </c>
      <c r="C833" t="s">
        <v>10838</v>
      </c>
    </row>
    <row r="834" spans="1:3" x14ac:dyDescent="0.25">
      <c r="A834" t="s">
        <v>26527</v>
      </c>
      <c r="B834" t="s">
        <v>8187</v>
      </c>
      <c r="C834" t="s">
        <v>10838</v>
      </c>
    </row>
    <row r="835" spans="1:3" x14ac:dyDescent="0.25">
      <c r="A835" t="s">
        <v>26553</v>
      </c>
      <c r="B835" t="s">
        <v>8187</v>
      </c>
      <c r="C835" t="s">
        <v>10838</v>
      </c>
    </row>
    <row r="836" spans="1:3" x14ac:dyDescent="0.25">
      <c r="A836" t="s">
        <v>8450</v>
      </c>
      <c r="B836" t="s">
        <v>27887</v>
      </c>
      <c r="C836" t="s">
        <v>12168</v>
      </c>
    </row>
    <row r="837" spans="1:3" x14ac:dyDescent="0.25">
      <c r="A837" t="s">
        <v>26602</v>
      </c>
      <c r="B837" t="s">
        <v>8187</v>
      </c>
      <c r="C837" t="s">
        <v>10838</v>
      </c>
    </row>
    <row r="838" spans="1:3" x14ac:dyDescent="0.25">
      <c r="A838" t="s">
        <v>12171</v>
      </c>
      <c r="B838" t="s">
        <v>10782</v>
      </c>
      <c r="C838" t="s">
        <v>10804</v>
      </c>
    </row>
    <row r="839" spans="1:3" x14ac:dyDescent="0.25">
      <c r="A839" t="s">
        <v>26614</v>
      </c>
      <c r="B839" t="s">
        <v>8187</v>
      </c>
      <c r="C839" t="s">
        <v>10838</v>
      </c>
    </row>
    <row r="840" spans="1:3" x14ac:dyDescent="0.25">
      <c r="A840" t="s">
        <v>4469</v>
      </c>
      <c r="B840" t="s">
        <v>27888</v>
      </c>
      <c r="C840" t="s">
        <v>10697</v>
      </c>
    </row>
    <row r="841" spans="1:3" x14ac:dyDescent="0.25">
      <c r="A841" t="s">
        <v>4950</v>
      </c>
      <c r="B841" t="s">
        <v>27894</v>
      </c>
      <c r="C841" t="s">
        <v>12165</v>
      </c>
    </row>
    <row r="842" spans="1:3" x14ac:dyDescent="0.25">
      <c r="A842" t="s">
        <v>8555</v>
      </c>
      <c r="B842" t="s">
        <v>27894</v>
      </c>
      <c r="C842" t="s">
        <v>13237</v>
      </c>
    </row>
    <row r="843" spans="1:3" x14ac:dyDescent="0.25">
      <c r="A843" t="s">
        <v>26616</v>
      </c>
      <c r="B843" t="s">
        <v>8187</v>
      </c>
      <c r="C843" t="s">
        <v>10838</v>
      </c>
    </row>
    <row r="844" spans="1:3" x14ac:dyDescent="0.25">
      <c r="A844" t="s">
        <v>8452</v>
      </c>
      <c r="B844" t="s">
        <v>10701</v>
      </c>
      <c r="C844" t="s">
        <v>10838</v>
      </c>
    </row>
    <row r="845" spans="1:3" x14ac:dyDescent="0.25">
      <c r="A845" t="s">
        <v>4471</v>
      </c>
      <c r="B845" t="s">
        <v>10775</v>
      </c>
      <c r="C845" t="s">
        <v>10784</v>
      </c>
    </row>
    <row r="846" spans="1:3" x14ac:dyDescent="0.25">
      <c r="A846" t="s">
        <v>18236</v>
      </c>
      <c r="B846" t="s">
        <v>8187</v>
      </c>
      <c r="C846" t="s">
        <v>18239</v>
      </c>
    </row>
    <row r="847" spans="1:3" x14ac:dyDescent="0.25">
      <c r="A847" t="s">
        <v>18240</v>
      </c>
      <c r="B847" t="s">
        <v>8187</v>
      </c>
      <c r="C847" t="s">
        <v>18239</v>
      </c>
    </row>
    <row r="848" spans="1:3" x14ac:dyDescent="0.25">
      <c r="A848" t="s">
        <v>4472</v>
      </c>
      <c r="B848" t="s">
        <v>27888</v>
      </c>
      <c r="C848" t="s">
        <v>10697</v>
      </c>
    </row>
    <row r="849" spans="1:3" x14ac:dyDescent="0.25">
      <c r="A849" t="s">
        <v>4473</v>
      </c>
      <c r="B849" t="s">
        <v>27887</v>
      </c>
      <c r="C849" t="s">
        <v>10689</v>
      </c>
    </row>
    <row r="850" spans="1:3" x14ac:dyDescent="0.25">
      <c r="A850" t="s">
        <v>8453</v>
      </c>
      <c r="B850" t="s">
        <v>10782</v>
      </c>
      <c r="C850" t="s">
        <v>10804</v>
      </c>
    </row>
    <row r="851" spans="1:3" x14ac:dyDescent="0.25">
      <c r="A851" t="s">
        <v>4474</v>
      </c>
      <c r="B851" t="s">
        <v>10775</v>
      </c>
      <c r="C851" t="s">
        <v>12192</v>
      </c>
    </row>
    <row r="852" spans="1:3" x14ac:dyDescent="0.25">
      <c r="A852" t="s">
        <v>20457</v>
      </c>
      <c r="B852" t="s">
        <v>8187</v>
      </c>
      <c r="C852" t="s">
        <v>18239</v>
      </c>
    </row>
    <row r="853" spans="1:3" x14ac:dyDescent="0.25">
      <c r="A853" t="s">
        <v>4475</v>
      </c>
      <c r="B853" t="s">
        <v>27887</v>
      </c>
      <c r="C853" t="s">
        <v>10689</v>
      </c>
    </row>
    <row r="854" spans="1:3" x14ac:dyDescent="0.25">
      <c r="A854" t="s">
        <v>9074</v>
      </c>
      <c r="B854" t="s">
        <v>10775</v>
      </c>
      <c r="C854" t="s">
        <v>12974</v>
      </c>
    </row>
    <row r="855" spans="1:3" x14ac:dyDescent="0.25">
      <c r="A855" t="s">
        <v>12199</v>
      </c>
      <c r="B855" t="s">
        <v>10782</v>
      </c>
      <c r="C855" t="s">
        <v>10804</v>
      </c>
    </row>
    <row r="856" spans="1:3" x14ac:dyDescent="0.25">
      <c r="A856" t="s">
        <v>4477</v>
      </c>
      <c r="B856" t="s">
        <v>10782</v>
      </c>
      <c r="C856" t="s">
        <v>10804</v>
      </c>
    </row>
    <row r="857" spans="1:3" x14ac:dyDescent="0.25">
      <c r="A857" t="s">
        <v>4478</v>
      </c>
      <c r="B857" t="s">
        <v>10782</v>
      </c>
      <c r="C857" t="s">
        <v>10804</v>
      </c>
    </row>
    <row r="858" spans="1:3" x14ac:dyDescent="0.25">
      <c r="A858" t="s">
        <v>21489</v>
      </c>
      <c r="B858" t="s">
        <v>8187</v>
      </c>
      <c r="C858" t="s">
        <v>18239</v>
      </c>
    </row>
    <row r="859" spans="1:3" x14ac:dyDescent="0.25">
      <c r="A859" t="s">
        <v>16503</v>
      </c>
      <c r="B859" t="s">
        <v>8187</v>
      </c>
      <c r="C859" t="s">
        <v>16268</v>
      </c>
    </row>
    <row r="860" spans="1:3" x14ac:dyDescent="0.25">
      <c r="A860" t="s">
        <v>21405</v>
      </c>
      <c r="B860" t="s">
        <v>8187</v>
      </c>
      <c r="C860" t="s">
        <v>16268</v>
      </c>
    </row>
    <row r="861" spans="1:3" x14ac:dyDescent="0.25">
      <c r="A861" t="s">
        <v>24011</v>
      </c>
      <c r="B861" t="s">
        <v>8187</v>
      </c>
      <c r="C861" t="s">
        <v>16268</v>
      </c>
    </row>
    <row r="862" spans="1:3" x14ac:dyDescent="0.25">
      <c r="A862" t="s">
        <v>12211</v>
      </c>
      <c r="B862" t="s">
        <v>27887</v>
      </c>
      <c r="C862" t="s">
        <v>10733</v>
      </c>
    </row>
    <row r="863" spans="1:3" x14ac:dyDescent="0.25">
      <c r="A863" t="s">
        <v>12213</v>
      </c>
      <c r="B863" t="s">
        <v>27887</v>
      </c>
      <c r="C863" t="s">
        <v>10733</v>
      </c>
    </row>
    <row r="864" spans="1:3" x14ac:dyDescent="0.25">
      <c r="A864" t="s">
        <v>24055</v>
      </c>
      <c r="B864" t="s">
        <v>8187</v>
      </c>
      <c r="C864" t="s">
        <v>16268</v>
      </c>
    </row>
    <row r="865" spans="1:3" x14ac:dyDescent="0.25">
      <c r="A865" t="s">
        <v>20597</v>
      </c>
      <c r="B865" t="s">
        <v>8187</v>
      </c>
      <c r="C865" t="s">
        <v>20600</v>
      </c>
    </row>
    <row r="866" spans="1:3" x14ac:dyDescent="0.25">
      <c r="A866" t="s">
        <v>22652</v>
      </c>
      <c r="B866" t="s">
        <v>8187</v>
      </c>
      <c r="C866" t="s">
        <v>22655</v>
      </c>
    </row>
    <row r="867" spans="1:3" x14ac:dyDescent="0.25">
      <c r="A867" t="s">
        <v>8454</v>
      </c>
      <c r="B867" t="s">
        <v>10701</v>
      </c>
      <c r="C867" t="s">
        <v>10703</v>
      </c>
    </row>
    <row r="868" spans="1:3" x14ac:dyDescent="0.25">
      <c r="A868" t="s">
        <v>16019</v>
      </c>
      <c r="B868" t="s">
        <v>8187</v>
      </c>
      <c r="C868" t="s">
        <v>12979</v>
      </c>
    </row>
    <row r="869" spans="1:3" x14ac:dyDescent="0.25">
      <c r="A869" t="s">
        <v>4479</v>
      </c>
      <c r="B869" t="s">
        <v>10701</v>
      </c>
      <c r="C869" t="s">
        <v>10703</v>
      </c>
    </row>
    <row r="870" spans="1:3" x14ac:dyDescent="0.25">
      <c r="A870" t="s">
        <v>4480</v>
      </c>
      <c r="B870" t="s">
        <v>10701</v>
      </c>
      <c r="C870" t="s">
        <v>10703</v>
      </c>
    </row>
    <row r="871" spans="1:3" x14ac:dyDescent="0.25">
      <c r="A871" t="s">
        <v>8455</v>
      </c>
      <c r="B871" t="s">
        <v>27889</v>
      </c>
      <c r="C871" t="s">
        <v>10924</v>
      </c>
    </row>
    <row r="872" spans="1:3" x14ac:dyDescent="0.25">
      <c r="A872" t="s">
        <v>4481</v>
      </c>
      <c r="B872" t="s">
        <v>27889</v>
      </c>
      <c r="C872" t="s">
        <v>10924</v>
      </c>
    </row>
    <row r="873" spans="1:3" x14ac:dyDescent="0.25">
      <c r="A873" t="s">
        <v>12228</v>
      </c>
      <c r="B873" t="s">
        <v>10782</v>
      </c>
      <c r="C873" t="s">
        <v>10804</v>
      </c>
    </row>
    <row r="874" spans="1:3" x14ac:dyDescent="0.25">
      <c r="A874" t="s">
        <v>4482</v>
      </c>
      <c r="B874" t="s">
        <v>27891</v>
      </c>
      <c r="C874" t="s">
        <v>10994</v>
      </c>
    </row>
    <row r="875" spans="1:3" x14ac:dyDescent="0.25">
      <c r="A875" t="s">
        <v>12231</v>
      </c>
      <c r="B875" t="s">
        <v>27889</v>
      </c>
      <c r="C875" t="s">
        <v>10827</v>
      </c>
    </row>
    <row r="876" spans="1:3" x14ac:dyDescent="0.25">
      <c r="A876" t="s">
        <v>4483</v>
      </c>
      <c r="B876" t="s">
        <v>27889</v>
      </c>
      <c r="C876" t="s">
        <v>10827</v>
      </c>
    </row>
    <row r="877" spans="1:3" x14ac:dyDescent="0.25">
      <c r="A877" t="s">
        <v>12234</v>
      </c>
      <c r="B877" t="s">
        <v>10782</v>
      </c>
      <c r="C877" t="s">
        <v>10804</v>
      </c>
    </row>
    <row r="878" spans="1:3" x14ac:dyDescent="0.25">
      <c r="A878" t="s">
        <v>12236</v>
      </c>
      <c r="B878" t="s">
        <v>10782</v>
      </c>
      <c r="C878" t="s">
        <v>10804</v>
      </c>
    </row>
    <row r="879" spans="1:3" x14ac:dyDescent="0.25">
      <c r="A879" t="s">
        <v>4484</v>
      </c>
      <c r="B879" t="s">
        <v>10701</v>
      </c>
      <c r="C879" t="s">
        <v>10703</v>
      </c>
    </row>
    <row r="880" spans="1:3" x14ac:dyDescent="0.25">
      <c r="A880" t="s">
        <v>12239</v>
      </c>
      <c r="B880" t="s">
        <v>27887</v>
      </c>
      <c r="C880" t="s">
        <v>10715</v>
      </c>
    </row>
    <row r="881" spans="1:3" x14ac:dyDescent="0.25">
      <c r="A881" t="s">
        <v>17353</v>
      </c>
      <c r="B881" t="s">
        <v>8187</v>
      </c>
      <c r="C881" t="s">
        <v>12979</v>
      </c>
    </row>
    <row r="882" spans="1:3" x14ac:dyDescent="0.25">
      <c r="A882" t="s">
        <v>8456</v>
      </c>
      <c r="B882" t="s">
        <v>27887</v>
      </c>
      <c r="C882" t="s">
        <v>11011</v>
      </c>
    </row>
    <row r="883" spans="1:3" x14ac:dyDescent="0.25">
      <c r="A883" t="s">
        <v>4485</v>
      </c>
      <c r="B883" t="s">
        <v>10775</v>
      </c>
      <c r="C883" t="s">
        <v>11199</v>
      </c>
    </row>
    <row r="884" spans="1:3" x14ac:dyDescent="0.25">
      <c r="A884" t="s">
        <v>8457</v>
      </c>
      <c r="B884" t="s">
        <v>27891</v>
      </c>
      <c r="C884" t="s">
        <v>11610</v>
      </c>
    </row>
    <row r="885" spans="1:3" x14ac:dyDescent="0.25">
      <c r="A885" t="s">
        <v>12246</v>
      </c>
      <c r="B885" t="s">
        <v>10782</v>
      </c>
      <c r="C885" t="s">
        <v>10804</v>
      </c>
    </row>
    <row r="886" spans="1:3" x14ac:dyDescent="0.25">
      <c r="A886" t="s">
        <v>4486</v>
      </c>
      <c r="B886" t="s">
        <v>10782</v>
      </c>
      <c r="C886" t="s">
        <v>10804</v>
      </c>
    </row>
    <row r="887" spans="1:3" x14ac:dyDescent="0.25">
      <c r="A887" t="s">
        <v>12249</v>
      </c>
      <c r="B887" t="s">
        <v>10782</v>
      </c>
      <c r="C887" t="s">
        <v>10804</v>
      </c>
    </row>
    <row r="888" spans="1:3" x14ac:dyDescent="0.25">
      <c r="A888" t="s">
        <v>4487</v>
      </c>
      <c r="B888" t="s">
        <v>10782</v>
      </c>
      <c r="C888" t="s">
        <v>10804</v>
      </c>
    </row>
    <row r="889" spans="1:3" x14ac:dyDescent="0.25">
      <c r="A889" t="s">
        <v>4488</v>
      </c>
      <c r="B889" t="s">
        <v>10782</v>
      </c>
      <c r="C889" t="s">
        <v>10804</v>
      </c>
    </row>
    <row r="890" spans="1:3" x14ac:dyDescent="0.25">
      <c r="A890" t="s">
        <v>12253</v>
      </c>
      <c r="B890" t="s">
        <v>10782</v>
      </c>
      <c r="C890" t="s">
        <v>10804</v>
      </c>
    </row>
    <row r="891" spans="1:3" x14ac:dyDescent="0.25">
      <c r="A891" t="s">
        <v>4489</v>
      </c>
      <c r="B891" t="s">
        <v>10782</v>
      </c>
      <c r="C891" t="s">
        <v>10804</v>
      </c>
    </row>
    <row r="892" spans="1:3" x14ac:dyDescent="0.25">
      <c r="A892" t="s">
        <v>4490</v>
      </c>
      <c r="B892" t="s">
        <v>10782</v>
      </c>
      <c r="C892" t="s">
        <v>10804</v>
      </c>
    </row>
    <row r="893" spans="1:3" x14ac:dyDescent="0.25">
      <c r="A893" t="s">
        <v>4491</v>
      </c>
      <c r="B893" t="s">
        <v>10782</v>
      </c>
      <c r="C893" t="s">
        <v>10804</v>
      </c>
    </row>
    <row r="894" spans="1:3" x14ac:dyDescent="0.25">
      <c r="A894" t="s">
        <v>12258</v>
      </c>
      <c r="B894" t="s">
        <v>27887</v>
      </c>
      <c r="C894" t="s">
        <v>10689</v>
      </c>
    </row>
    <row r="895" spans="1:3" x14ac:dyDescent="0.25">
      <c r="A895" t="s">
        <v>4492</v>
      </c>
      <c r="B895" t="s">
        <v>10782</v>
      </c>
      <c r="C895" t="s">
        <v>10804</v>
      </c>
    </row>
    <row r="896" spans="1:3" x14ac:dyDescent="0.25">
      <c r="A896" t="s">
        <v>4493</v>
      </c>
      <c r="B896" t="s">
        <v>10782</v>
      </c>
      <c r="C896" t="s">
        <v>10804</v>
      </c>
    </row>
    <row r="897" spans="1:3" x14ac:dyDescent="0.25">
      <c r="A897" t="s">
        <v>17362</v>
      </c>
      <c r="B897" t="s">
        <v>8187</v>
      </c>
      <c r="C897" t="s">
        <v>12979</v>
      </c>
    </row>
    <row r="898" spans="1:3" x14ac:dyDescent="0.25">
      <c r="A898" t="s">
        <v>21513</v>
      </c>
      <c r="B898" t="s">
        <v>8187</v>
      </c>
      <c r="C898" t="s">
        <v>12979</v>
      </c>
    </row>
    <row r="899" spans="1:3" x14ac:dyDescent="0.25">
      <c r="A899" t="s">
        <v>4494</v>
      </c>
      <c r="B899" t="s">
        <v>27889</v>
      </c>
      <c r="C899" t="s">
        <v>10738</v>
      </c>
    </row>
    <row r="900" spans="1:3" x14ac:dyDescent="0.25">
      <c r="A900" t="s">
        <v>17574</v>
      </c>
      <c r="B900" t="s">
        <v>8187</v>
      </c>
      <c r="C900" t="s">
        <v>15740</v>
      </c>
    </row>
    <row r="901" spans="1:3" x14ac:dyDescent="0.25">
      <c r="A901" t="s">
        <v>12269</v>
      </c>
      <c r="B901" t="s">
        <v>27887</v>
      </c>
      <c r="C901" t="s">
        <v>10689</v>
      </c>
    </row>
    <row r="902" spans="1:3" x14ac:dyDescent="0.25">
      <c r="A902" t="s">
        <v>12271</v>
      </c>
      <c r="B902" t="s">
        <v>27887</v>
      </c>
      <c r="C902" t="s">
        <v>10689</v>
      </c>
    </row>
    <row r="903" spans="1:3" x14ac:dyDescent="0.25">
      <c r="A903" t="s">
        <v>8458</v>
      </c>
      <c r="B903" t="s">
        <v>27887</v>
      </c>
      <c r="C903" t="s">
        <v>10689</v>
      </c>
    </row>
    <row r="904" spans="1:3" x14ac:dyDescent="0.25">
      <c r="A904" t="s">
        <v>4495</v>
      </c>
      <c r="B904" t="s">
        <v>27889</v>
      </c>
      <c r="C904" t="s">
        <v>10710</v>
      </c>
    </row>
    <row r="905" spans="1:3" x14ac:dyDescent="0.25">
      <c r="A905" t="s">
        <v>4496</v>
      </c>
      <c r="B905" t="s">
        <v>10701</v>
      </c>
      <c r="C905" t="s">
        <v>10703</v>
      </c>
    </row>
    <row r="906" spans="1:3" x14ac:dyDescent="0.25">
      <c r="A906" t="s">
        <v>17577</v>
      </c>
      <c r="B906" t="s">
        <v>8187</v>
      </c>
      <c r="C906" t="s">
        <v>15740</v>
      </c>
    </row>
    <row r="907" spans="1:3" x14ac:dyDescent="0.25">
      <c r="A907" t="s">
        <v>17636</v>
      </c>
      <c r="B907" t="s">
        <v>8187</v>
      </c>
      <c r="C907" t="s">
        <v>15740</v>
      </c>
    </row>
    <row r="908" spans="1:3" x14ac:dyDescent="0.25">
      <c r="A908" t="s">
        <v>4497</v>
      </c>
      <c r="B908" t="s">
        <v>10701</v>
      </c>
      <c r="C908" t="s">
        <v>10729</v>
      </c>
    </row>
    <row r="909" spans="1:3" x14ac:dyDescent="0.25">
      <c r="A909" t="s">
        <v>4498</v>
      </c>
      <c r="B909" t="s">
        <v>27889</v>
      </c>
      <c r="C909" t="s">
        <v>12283</v>
      </c>
    </row>
    <row r="910" spans="1:3" x14ac:dyDescent="0.25">
      <c r="A910" t="s">
        <v>8459</v>
      </c>
      <c r="B910" t="s">
        <v>27889</v>
      </c>
      <c r="C910" t="s">
        <v>12283</v>
      </c>
    </row>
    <row r="911" spans="1:3" x14ac:dyDescent="0.25">
      <c r="A911" t="s">
        <v>4499</v>
      </c>
      <c r="B911" t="s">
        <v>27889</v>
      </c>
      <c r="C911" t="s">
        <v>12283</v>
      </c>
    </row>
    <row r="912" spans="1:3" x14ac:dyDescent="0.25">
      <c r="A912" t="s">
        <v>17833</v>
      </c>
      <c r="B912" t="s">
        <v>8187</v>
      </c>
      <c r="C912" t="s">
        <v>15740</v>
      </c>
    </row>
    <row r="913" spans="1:3" x14ac:dyDescent="0.25">
      <c r="A913" t="s">
        <v>17841</v>
      </c>
      <c r="B913" t="s">
        <v>8187</v>
      </c>
      <c r="C913" t="s">
        <v>15740</v>
      </c>
    </row>
    <row r="914" spans="1:3" x14ac:dyDescent="0.25">
      <c r="A914" t="s">
        <v>8727</v>
      </c>
      <c r="B914" t="s">
        <v>8187</v>
      </c>
      <c r="C914" t="s">
        <v>14275</v>
      </c>
    </row>
    <row r="915" spans="1:3" x14ac:dyDescent="0.25">
      <c r="A915" t="s">
        <v>18067</v>
      </c>
      <c r="B915" t="s">
        <v>8187</v>
      </c>
      <c r="C915" t="s">
        <v>16079</v>
      </c>
    </row>
    <row r="916" spans="1:3" x14ac:dyDescent="0.25">
      <c r="A916" t="s">
        <v>8460</v>
      </c>
      <c r="B916" t="s">
        <v>10701</v>
      </c>
      <c r="C916" t="s">
        <v>10838</v>
      </c>
    </row>
    <row r="917" spans="1:3" x14ac:dyDescent="0.25">
      <c r="A917" t="s">
        <v>4500</v>
      </c>
      <c r="B917" t="s">
        <v>10701</v>
      </c>
      <c r="C917" t="s">
        <v>10838</v>
      </c>
    </row>
    <row r="918" spans="1:3" x14ac:dyDescent="0.25">
      <c r="A918" t="s">
        <v>8461</v>
      </c>
      <c r="B918" t="s">
        <v>10782</v>
      </c>
      <c r="C918" t="s">
        <v>10804</v>
      </c>
    </row>
    <row r="919" spans="1:3" x14ac:dyDescent="0.25">
      <c r="A919" t="s">
        <v>4501</v>
      </c>
      <c r="B919" t="s">
        <v>27887</v>
      </c>
      <c r="C919" t="s">
        <v>10733</v>
      </c>
    </row>
    <row r="920" spans="1:3" x14ac:dyDescent="0.25">
      <c r="A920" t="s">
        <v>12298</v>
      </c>
      <c r="B920" t="s">
        <v>27887</v>
      </c>
      <c r="C920" t="s">
        <v>10689</v>
      </c>
    </row>
    <row r="921" spans="1:3" x14ac:dyDescent="0.25">
      <c r="A921" t="s">
        <v>12300</v>
      </c>
      <c r="B921" t="s">
        <v>27889</v>
      </c>
      <c r="C921" t="s">
        <v>10827</v>
      </c>
    </row>
    <row r="922" spans="1:3" x14ac:dyDescent="0.25">
      <c r="A922" t="s">
        <v>18182</v>
      </c>
      <c r="B922" t="s">
        <v>8187</v>
      </c>
      <c r="C922" t="s">
        <v>18185</v>
      </c>
    </row>
    <row r="923" spans="1:3" x14ac:dyDescent="0.25">
      <c r="A923" t="s">
        <v>4502</v>
      </c>
      <c r="B923" t="s">
        <v>10701</v>
      </c>
      <c r="C923" t="s">
        <v>10838</v>
      </c>
    </row>
    <row r="924" spans="1:3" x14ac:dyDescent="0.25">
      <c r="A924" t="s">
        <v>4503</v>
      </c>
      <c r="B924" t="s">
        <v>10701</v>
      </c>
      <c r="C924" t="s">
        <v>10838</v>
      </c>
    </row>
    <row r="925" spans="1:3" x14ac:dyDescent="0.25">
      <c r="A925" t="s">
        <v>4504</v>
      </c>
      <c r="B925" t="s">
        <v>27887</v>
      </c>
      <c r="C925" t="s">
        <v>10689</v>
      </c>
    </row>
    <row r="926" spans="1:3" x14ac:dyDescent="0.25">
      <c r="A926" t="s">
        <v>18186</v>
      </c>
      <c r="B926" t="s">
        <v>8187</v>
      </c>
      <c r="C926" t="s">
        <v>18185</v>
      </c>
    </row>
    <row r="927" spans="1:3" x14ac:dyDescent="0.25">
      <c r="A927" t="s">
        <v>18223</v>
      </c>
      <c r="B927" t="s">
        <v>8187</v>
      </c>
      <c r="C927" t="s">
        <v>18185</v>
      </c>
    </row>
    <row r="928" spans="1:3" x14ac:dyDescent="0.25">
      <c r="A928" t="s">
        <v>18242</v>
      </c>
      <c r="B928" t="s">
        <v>8187</v>
      </c>
      <c r="C928" t="s">
        <v>18185</v>
      </c>
    </row>
    <row r="929" spans="1:3" x14ac:dyDescent="0.25">
      <c r="A929" t="s">
        <v>27403</v>
      </c>
      <c r="B929" t="s">
        <v>8187</v>
      </c>
      <c r="C929" t="s">
        <v>27202</v>
      </c>
    </row>
    <row r="930" spans="1:3" x14ac:dyDescent="0.25">
      <c r="A930" t="s">
        <v>12315</v>
      </c>
      <c r="B930" t="s">
        <v>10782</v>
      </c>
      <c r="C930" t="s">
        <v>10804</v>
      </c>
    </row>
    <row r="931" spans="1:3" x14ac:dyDescent="0.25">
      <c r="A931" t="s">
        <v>4505</v>
      </c>
      <c r="B931" t="s">
        <v>10782</v>
      </c>
      <c r="C931" t="s">
        <v>10804</v>
      </c>
    </row>
    <row r="932" spans="1:3" x14ac:dyDescent="0.25">
      <c r="A932" t="s">
        <v>8462</v>
      </c>
      <c r="B932" t="s">
        <v>10782</v>
      </c>
      <c r="C932" t="s">
        <v>10804</v>
      </c>
    </row>
    <row r="933" spans="1:3" x14ac:dyDescent="0.25">
      <c r="A933" t="s">
        <v>9132</v>
      </c>
      <c r="B933" t="s">
        <v>27895</v>
      </c>
      <c r="C933" t="s">
        <v>13478</v>
      </c>
    </row>
    <row r="934" spans="1:3" x14ac:dyDescent="0.25">
      <c r="A934" t="s">
        <v>27405</v>
      </c>
      <c r="B934" t="s">
        <v>8187</v>
      </c>
      <c r="C934" t="s">
        <v>27202</v>
      </c>
    </row>
    <row r="935" spans="1:3" x14ac:dyDescent="0.25">
      <c r="A935" t="s">
        <v>20601</v>
      </c>
      <c r="B935" t="s">
        <v>8187</v>
      </c>
      <c r="C935" t="s">
        <v>20600</v>
      </c>
    </row>
    <row r="936" spans="1:3" x14ac:dyDescent="0.25">
      <c r="A936" t="s">
        <v>12324</v>
      </c>
      <c r="B936" t="s">
        <v>10782</v>
      </c>
      <c r="C936" t="s">
        <v>10804</v>
      </c>
    </row>
    <row r="937" spans="1:3" x14ac:dyDescent="0.25">
      <c r="A937" t="s">
        <v>20603</v>
      </c>
      <c r="B937" t="s">
        <v>8187</v>
      </c>
      <c r="C937" t="s">
        <v>20600</v>
      </c>
    </row>
    <row r="938" spans="1:3" x14ac:dyDescent="0.25">
      <c r="A938" t="s">
        <v>11956</v>
      </c>
      <c r="B938" t="s">
        <v>8187</v>
      </c>
      <c r="C938" t="s">
        <v>11322</v>
      </c>
    </row>
    <row r="939" spans="1:3" x14ac:dyDescent="0.25">
      <c r="A939" t="s">
        <v>12718</v>
      </c>
      <c r="B939" t="s">
        <v>8187</v>
      </c>
      <c r="C939" t="s">
        <v>11322</v>
      </c>
    </row>
    <row r="940" spans="1:3" x14ac:dyDescent="0.25">
      <c r="A940" t="s">
        <v>4506</v>
      </c>
      <c r="B940" t="s">
        <v>10701</v>
      </c>
      <c r="C940" t="s">
        <v>10703</v>
      </c>
    </row>
    <row r="941" spans="1:3" x14ac:dyDescent="0.25">
      <c r="A941" t="s">
        <v>15388</v>
      </c>
      <c r="B941" t="s">
        <v>8187</v>
      </c>
      <c r="C941" t="s">
        <v>11322</v>
      </c>
    </row>
    <row r="942" spans="1:3" x14ac:dyDescent="0.25">
      <c r="A942" t="s">
        <v>4507</v>
      </c>
      <c r="B942" t="s">
        <v>10782</v>
      </c>
      <c r="C942" t="s">
        <v>10804</v>
      </c>
    </row>
    <row r="943" spans="1:3" x14ac:dyDescent="0.25">
      <c r="A943" t="s">
        <v>15437</v>
      </c>
      <c r="B943" t="s">
        <v>8187</v>
      </c>
      <c r="C943" t="s">
        <v>11322</v>
      </c>
    </row>
    <row r="944" spans="1:3" x14ac:dyDescent="0.25">
      <c r="A944" t="s">
        <v>8464</v>
      </c>
      <c r="B944" t="s">
        <v>27888</v>
      </c>
      <c r="C944" t="s">
        <v>10697</v>
      </c>
    </row>
    <row r="945" spans="1:3" x14ac:dyDescent="0.25">
      <c r="A945" t="s">
        <v>8465</v>
      </c>
      <c r="B945" t="s">
        <v>10701</v>
      </c>
      <c r="C945" t="s">
        <v>10838</v>
      </c>
    </row>
    <row r="946" spans="1:3" x14ac:dyDescent="0.25">
      <c r="A946" t="s">
        <v>12341</v>
      </c>
      <c r="B946" t="s">
        <v>27887</v>
      </c>
      <c r="C946" t="s">
        <v>10689</v>
      </c>
    </row>
    <row r="947" spans="1:3" x14ac:dyDescent="0.25">
      <c r="A947" t="s">
        <v>4508</v>
      </c>
      <c r="B947" t="s">
        <v>27887</v>
      </c>
      <c r="C947" t="s">
        <v>10689</v>
      </c>
    </row>
    <row r="948" spans="1:3" x14ac:dyDescent="0.25">
      <c r="A948" t="s">
        <v>15577</v>
      </c>
      <c r="B948" t="s">
        <v>8187</v>
      </c>
      <c r="C948" t="s">
        <v>11322</v>
      </c>
    </row>
    <row r="949" spans="1:3" x14ac:dyDescent="0.25">
      <c r="A949" t="s">
        <v>12346</v>
      </c>
      <c r="B949" t="s">
        <v>10701</v>
      </c>
      <c r="C949" t="s">
        <v>10703</v>
      </c>
    </row>
    <row r="950" spans="1:3" x14ac:dyDescent="0.25">
      <c r="A950" t="s">
        <v>4509</v>
      </c>
      <c r="B950" t="s">
        <v>10701</v>
      </c>
      <c r="C950" t="s">
        <v>10703</v>
      </c>
    </row>
    <row r="951" spans="1:3" x14ac:dyDescent="0.25">
      <c r="A951" t="s">
        <v>15579</v>
      </c>
      <c r="B951" t="s">
        <v>8187</v>
      </c>
      <c r="C951" t="s">
        <v>11322</v>
      </c>
    </row>
    <row r="952" spans="1:3" x14ac:dyDescent="0.25">
      <c r="A952" t="s">
        <v>15586</v>
      </c>
      <c r="B952" t="s">
        <v>8187</v>
      </c>
      <c r="C952" t="s">
        <v>11322</v>
      </c>
    </row>
    <row r="953" spans="1:3" x14ac:dyDescent="0.25">
      <c r="A953" t="s">
        <v>18416</v>
      </c>
      <c r="B953" t="s">
        <v>8187</v>
      </c>
      <c r="C953" t="s">
        <v>11322</v>
      </c>
    </row>
    <row r="954" spans="1:3" x14ac:dyDescent="0.25">
      <c r="A954" t="s">
        <v>4510</v>
      </c>
      <c r="B954" t="s">
        <v>10701</v>
      </c>
      <c r="C954" t="s">
        <v>10703</v>
      </c>
    </row>
    <row r="955" spans="1:3" x14ac:dyDescent="0.25">
      <c r="A955" t="s">
        <v>18587</v>
      </c>
      <c r="B955" t="s">
        <v>8187</v>
      </c>
      <c r="C955" t="s">
        <v>11322</v>
      </c>
    </row>
    <row r="956" spans="1:3" x14ac:dyDescent="0.25">
      <c r="A956" t="s">
        <v>10215</v>
      </c>
      <c r="B956" t="s">
        <v>27889</v>
      </c>
      <c r="C956" t="s">
        <v>10738</v>
      </c>
    </row>
    <row r="957" spans="1:3" x14ac:dyDescent="0.25">
      <c r="A957" t="s">
        <v>9591</v>
      </c>
      <c r="B957" t="s">
        <v>27889</v>
      </c>
      <c r="C957" t="s">
        <v>11039</v>
      </c>
    </row>
    <row r="958" spans="1:3" x14ac:dyDescent="0.25">
      <c r="A958" t="s">
        <v>4512</v>
      </c>
      <c r="B958" t="s">
        <v>10701</v>
      </c>
      <c r="C958" t="s">
        <v>12120</v>
      </c>
    </row>
    <row r="959" spans="1:3" x14ac:dyDescent="0.25">
      <c r="A959" t="s">
        <v>8467</v>
      </c>
      <c r="B959" t="s">
        <v>27896</v>
      </c>
      <c r="C959" t="s">
        <v>12159</v>
      </c>
    </row>
    <row r="960" spans="1:3" x14ac:dyDescent="0.25">
      <c r="A960" t="s">
        <v>19415</v>
      </c>
      <c r="B960" t="s">
        <v>8187</v>
      </c>
      <c r="C960" t="s">
        <v>11322</v>
      </c>
    </row>
    <row r="961" spans="1:3" x14ac:dyDescent="0.25">
      <c r="A961" t="s">
        <v>8468</v>
      </c>
      <c r="B961" t="s">
        <v>10701</v>
      </c>
      <c r="C961" t="s">
        <v>10838</v>
      </c>
    </row>
    <row r="962" spans="1:3" x14ac:dyDescent="0.25">
      <c r="A962" t="s">
        <v>7383</v>
      </c>
      <c r="B962" t="s">
        <v>27892</v>
      </c>
      <c r="C962" t="s">
        <v>11360</v>
      </c>
    </row>
    <row r="963" spans="1:3" x14ac:dyDescent="0.25">
      <c r="A963" t="s">
        <v>12370</v>
      </c>
      <c r="B963" t="s">
        <v>10782</v>
      </c>
      <c r="C963" t="s">
        <v>10804</v>
      </c>
    </row>
    <row r="964" spans="1:3" x14ac:dyDescent="0.25">
      <c r="A964" t="s">
        <v>12372</v>
      </c>
      <c r="B964" t="s">
        <v>27887</v>
      </c>
      <c r="C964" t="s">
        <v>10733</v>
      </c>
    </row>
    <row r="965" spans="1:3" x14ac:dyDescent="0.25">
      <c r="A965" t="s">
        <v>12374</v>
      </c>
      <c r="B965" t="s">
        <v>10782</v>
      </c>
      <c r="C965" t="s">
        <v>10804</v>
      </c>
    </row>
    <row r="966" spans="1:3" x14ac:dyDescent="0.25">
      <c r="A966" t="s">
        <v>8469</v>
      </c>
      <c r="B966" t="s">
        <v>27887</v>
      </c>
      <c r="C966" t="s">
        <v>10733</v>
      </c>
    </row>
    <row r="967" spans="1:3" x14ac:dyDescent="0.25">
      <c r="A967" t="s">
        <v>4514</v>
      </c>
      <c r="B967" t="s">
        <v>27887</v>
      </c>
      <c r="C967" t="s">
        <v>10733</v>
      </c>
    </row>
    <row r="968" spans="1:3" x14ac:dyDescent="0.25">
      <c r="A968" t="s">
        <v>19513</v>
      </c>
      <c r="B968" t="s">
        <v>8187</v>
      </c>
      <c r="C968" t="s">
        <v>11322</v>
      </c>
    </row>
    <row r="969" spans="1:3" x14ac:dyDescent="0.25">
      <c r="A969" t="s">
        <v>26531</v>
      </c>
      <c r="B969" t="s">
        <v>8187</v>
      </c>
      <c r="C969" t="s">
        <v>11322</v>
      </c>
    </row>
    <row r="970" spans="1:3" x14ac:dyDescent="0.25">
      <c r="A970" t="s">
        <v>4515</v>
      </c>
      <c r="B970" t="s">
        <v>27887</v>
      </c>
      <c r="C970" t="s">
        <v>11490</v>
      </c>
    </row>
    <row r="971" spans="1:3" x14ac:dyDescent="0.25">
      <c r="A971" t="s">
        <v>4516</v>
      </c>
      <c r="B971" t="s">
        <v>27887</v>
      </c>
      <c r="C971" t="s">
        <v>10689</v>
      </c>
    </row>
    <row r="972" spans="1:3" x14ac:dyDescent="0.25">
      <c r="A972" t="s">
        <v>8470</v>
      </c>
      <c r="B972" t="s">
        <v>27887</v>
      </c>
      <c r="C972" t="s">
        <v>10733</v>
      </c>
    </row>
    <row r="973" spans="1:3" x14ac:dyDescent="0.25">
      <c r="A973" t="s">
        <v>12385</v>
      </c>
      <c r="B973" t="s">
        <v>10782</v>
      </c>
      <c r="C973" t="s">
        <v>10804</v>
      </c>
    </row>
    <row r="974" spans="1:3" x14ac:dyDescent="0.25">
      <c r="A974" t="s">
        <v>4517</v>
      </c>
      <c r="B974" t="s">
        <v>10782</v>
      </c>
      <c r="C974" t="s">
        <v>10804</v>
      </c>
    </row>
    <row r="975" spans="1:3" x14ac:dyDescent="0.25">
      <c r="A975" t="s">
        <v>12388</v>
      </c>
      <c r="B975" t="s">
        <v>10782</v>
      </c>
      <c r="C975" t="s">
        <v>10804</v>
      </c>
    </row>
    <row r="976" spans="1:3" x14ac:dyDescent="0.25">
      <c r="A976" t="s">
        <v>4518</v>
      </c>
      <c r="B976" t="s">
        <v>27887</v>
      </c>
      <c r="C976" t="s">
        <v>10689</v>
      </c>
    </row>
    <row r="977" spans="1:3" x14ac:dyDescent="0.25">
      <c r="A977" t="s">
        <v>4519</v>
      </c>
      <c r="B977" t="s">
        <v>27887</v>
      </c>
      <c r="C977" t="s">
        <v>10689</v>
      </c>
    </row>
    <row r="978" spans="1:3" x14ac:dyDescent="0.25">
      <c r="A978" t="s">
        <v>27165</v>
      </c>
      <c r="B978" t="s">
        <v>8187</v>
      </c>
      <c r="C978" t="s">
        <v>11322</v>
      </c>
    </row>
    <row r="979" spans="1:3" x14ac:dyDescent="0.25">
      <c r="A979" t="s">
        <v>4520</v>
      </c>
      <c r="B979" t="s">
        <v>10782</v>
      </c>
      <c r="C979" t="s">
        <v>10804</v>
      </c>
    </row>
    <row r="980" spans="1:3" x14ac:dyDescent="0.25">
      <c r="A980" t="s">
        <v>4521</v>
      </c>
      <c r="B980" t="s">
        <v>27891</v>
      </c>
      <c r="C980" t="s">
        <v>10994</v>
      </c>
    </row>
    <row r="981" spans="1:3" x14ac:dyDescent="0.25">
      <c r="A981" t="s">
        <v>12396</v>
      </c>
      <c r="B981" t="s">
        <v>10782</v>
      </c>
      <c r="C981" t="s">
        <v>10804</v>
      </c>
    </row>
    <row r="982" spans="1:3" x14ac:dyDescent="0.25">
      <c r="A982" t="s">
        <v>12398</v>
      </c>
      <c r="B982" t="s">
        <v>10782</v>
      </c>
      <c r="C982" t="s">
        <v>10804</v>
      </c>
    </row>
    <row r="983" spans="1:3" x14ac:dyDescent="0.25">
      <c r="A983" t="s">
        <v>4522</v>
      </c>
      <c r="B983" t="s">
        <v>27889</v>
      </c>
      <c r="C983" t="s">
        <v>10827</v>
      </c>
    </row>
    <row r="984" spans="1:3" x14ac:dyDescent="0.25">
      <c r="A984" t="s">
        <v>12401</v>
      </c>
      <c r="B984" t="s">
        <v>27889</v>
      </c>
      <c r="C984" t="s">
        <v>10827</v>
      </c>
    </row>
    <row r="985" spans="1:3" x14ac:dyDescent="0.25">
      <c r="A985" t="s">
        <v>21351</v>
      </c>
      <c r="B985" t="s">
        <v>27887</v>
      </c>
      <c r="C985" t="s">
        <v>10733</v>
      </c>
    </row>
    <row r="986" spans="1:3" x14ac:dyDescent="0.25">
      <c r="A986" t="s">
        <v>8471</v>
      </c>
      <c r="B986" t="s">
        <v>27891</v>
      </c>
      <c r="C986" t="s">
        <v>10994</v>
      </c>
    </row>
    <row r="987" spans="1:3" x14ac:dyDescent="0.25">
      <c r="A987" t="s">
        <v>21600</v>
      </c>
      <c r="B987" t="s">
        <v>27887</v>
      </c>
      <c r="C987" t="s">
        <v>10733</v>
      </c>
    </row>
    <row r="988" spans="1:3" x14ac:dyDescent="0.25">
      <c r="A988" t="s">
        <v>8472</v>
      </c>
      <c r="B988" t="s">
        <v>10701</v>
      </c>
      <c r="C988" t="s">
        <v>10703</v>
      </c>
    </row>
    <row r="989" spans="1:3" x14ac:dyDescent="0.25">
      <c r="A989" t="s">
        <v>21613</v>
      </c>
      <c r="B989" t="s">
        <v>27887</v>
      </c>
      <c r="C989" t="s">
        <v>10733</v>
      </c>
    </row>
    <row r="990" spans="1:3" x14ac:dyDescent="0.25">
      <c r="A990" t="s">
        <v>4523</v>
      </c>
      <c r="B990" t="s">
        <v>10775</v>
      </c>
      <c r="C990" t="s">
        <v>12414</v>
      </c>
    </row>
    <row r="991" spans="1:3" x14ac:dyDescent="0.25">
      <c r="A991" t="s">
        <v>4524</v>
      </c>
      <c r="B991" t="s">
        <v>10775</v>
      </c>
      <c r="C991" t="s">
        <v>10749</v>
      </c>
    </row>
    <row r="992" spans="1:3" x14ac:dyDescent="0.25">
      <c r="A992" t="s">
        <v>21718</v>
      </c>
      <c r="B992" t="s">
        <v>27887</v>
      </c>
      <c r="C992" t="s">
        <v>10733</v>
      </c>
    </row>
    <row r="993" spans="1:3" x14ac:dyDescent="0.25">
      <c r="A993" t="s">
        <v>12419</v>
      </c>
      <c r="B993" t="s">
        <v>27887</v>
      </c>
      <c r="C993" t="s">
        <v>10689</v>
      </c>
    </row>
    <row r="994" spans="1:3" x14ac:dyDescent="0.25">
      <c r="A994" t="s">
        <v>8473</v>
      </c>
      <c r="B994" t="s">
        <v>10701</v>
      </c>
      <c r="C994" t="s">
        <v>10703</v>
      </c>
    </row>
    <row r="995" spans="1:3" x14ac:dyDescent="0.25">
      <c r="A995" t="s">
        <v>20605</v>
      </c>
      <c r="B995" t="s">
        <v>8187</v>
      </c>
      <c r="C995" t="s">
        <v>20600</v>
      </c>
    </row>
    <row r="996" spans="1:3" x14ac:dyDescent="0.25">
      <c r="A996" t="s">
        <v>12424</v>
      </c>
      <c r="B996" t="s">
        <v>27889</v>
      </c>
      <c r="C996" t="s">
        <v>10827</v>
      </c>
    </row>
    <row r="997" spans="1:3" x14ac:dyDescent="0.25">
      <c r="A997" t="s">
        <v>21870</v>
      </c>
      <c r="B997" t="s">
        <v>27887</v>
      </c>
      <c r="C997" t="s">
        <v>10733</v>
      </c>
    </row>
    <row r="998" spans="1:3" x14ac:dyDescent="0.25">
      <c r="A998" t="s">
        <v>4525</v>
      </c>
      <c r="B998" t="s">
        <v>10775</v>
      </c>
      <c r="C998" t="s">
        <v>10749</v>
      </c>
    </row>
    <row r="999" spans="1:3" x14ac:dyDescent="0.25">
      <c r="A999" t="s">
        <v>4526</v>
      </c>
      <c r="B999" t="s">
        <v>10775</v>
      </c>
      <c r="C999" t="s">
        <v>10749</v>
      </c>
    </row>
    <row r="1000" spans="1:3" x14ac:dyDescent="0.25">
      <c r="A1000" t="s">
        <v>12430</v>
      </c>
      <c r="B1000" t="s">
        <v>27887</v>
      </c>
      <c r="C1000" t="s">
        <v>10689</v>
      </c>
    </row>
    <row r="1001" spans="1:3" x14ac:dyDescent="0.25">
      <c r="A1001" t="s">
        <v>12432</v>
      </c>
      <c r="B1001" t="s">
        <v>27887</v>
      </c>
      <c r="C1001" t="s">
        <v>10689</v>
      </c>
    </row>
    <row r="1002" spans="1:3" x14ac:dyDescent="0.25">
      <c r="A1002" t="s">
        <v>12434</v>
      </c>
      <c r="B1002" t="s">
        <v>27887</v>
      </c>
      <c r="C1002" t="s">
        <v>10689</v>
      </c>
    </row>
    <row r="1003" spans="1:3" x14ac:dyDescent="0.25">
      <c r="A1003" t="s">
        <v>4527</v>
      </c>
      <c r="B1003" t="s">
        <v>27889</v>
      </c>
      <c r="C1003" t="s">
        <v>11244</v>
      </c>
    </row>
    <row r="1004" spans="1:3" x14ac:dyDescent="0.25">
      <c r="A1004" t="s">
        <v>8239</v>
      </c>
      <c r="B1004" t="s">
        <v>27889</v>
      </c>
      <c r="C1004" t="s">
        <v>11244</v>
      </c>
    </row>
    <row r="1005" spans="1:3" x14ac:dyDescent="0.25">
      <c r="A1005" t="s">
        <v>4528</v>
      </c>
      <c r="B1005" t="s">
        <v>27887</v>
      </c>
      <c r="C1005" t="s">
        <v>10733</v>
      </c>
    </row>
    <row r="1006" spans="1:3" x14ac:dyDescent="0.25">
      <c r="A1006" t="s">
        <v>22000</v>
      </c>
      <c r="B1006" t="s">
        <v>27887</v>
      </c>
      <c r="C1006" t="s">
        <v>10733</v>
      </c>
    </row>
    <row r="1007" spans="1:3" x14ac:dyDescent="0.25">
      <c r="A1007" t="s">
        <v>22195</v>
      </c>
      <c r="B1007" t="s">
        <v>27887</v>
      </c>
      <c r="C1007" t="s">
        <v>10733</v>
      </c>
    </row>
    <row r="1008" spans="1:3" x14ac:dyDescent="0.25">
      <c r="A1008" t="s">
        <v>8474</v>
      </c>
      <c r="B1008" t="s">
        <v>10782</v>
      </c>
      <c r="C1008" t="s">
        <v>10804</v>
      </c>
    </row>
    <row r="1009" spans="1:3" x14ac:dyDescent="0.25">
      <c r="A1009" t="s">
        <v>22197</v>
      </c>
      <c r="B1009" t="s">
        <v>27887</v>
      </c>
      <c r="C1009" t="s">
        <v>10733</v>
      </c>
    </row>
    <row r="1010" spans="1:3" x14ac:dyDescent="0.25">
      <c r="A1010" t="s">
        <v>12448</v>
      </c>
      <c r="B1010" t="s">
        <v>10782</v>
      </c>
      <c r="C1010" t="s">
        <v>10804</v>
      </c>
    </row>
    <row r="1011" spans="1:3" x14ac:dyDescent="0.25">
      <c r="A1011" t="s">
        <v>4531</v>
      </c>
      <c r="B1011" t="s">
        <v>10701</v>
      </c>
      <c r="C1011" t="s">
        <v>11213</v>
      </c>
    </row>
    <row r="1012" spans="1:3" x14ac:dyDescent="0.25">
      <c r="A1012" t="s">
        <v>22199</v>
      </c>
      <c r="B1012" t="s">
        <v>27887</v>
      </c>
      <c r="C1012" t="s">
        <v>10733</v>
      </c>
    </row>
    <row r="1013" spans="1:3" x14ac:dyDescent="0.25">
      <c r="A1013" t="s">
        <v>4532</v>
      </c>
      <c r="B1013" t="s">
        <v>10701</v>
      </c>
      <c r="C1013" t="s">
        <v>10838</v>
      </c>
    </row>
    <row r="1014" spans="1:3" x14ac:dyDescent="0.25">
      <c r="A1014" t="s">
        <v>8475</v>
      </c>
      <c r="B1014" t="s">
        <v>10701</v>
      </c>
      <c r="C1014" t="s">
        <v>10838</v>
      </c>
    </row>
    <row r="1015" spans="1:3" x14ac:dyDescent="0.25">
      <c r="A1015" t="s">
        <v>4533</v>
      </c>
      <c r="B1015" t="s">
        <v>27887</v>
      </c>
      <c r="C1015" t="s">
        <v>10733</v>
      </c>
    </row>
    <row r="1016" spans="1:3" x14ac:dyDescent="0.25">
      <c r="A1016" t="s">
        <v>4534</v>
      </c>
      <c r="B1016" t="s">
        <v>27887</v>
      </c>
      <c r="C1016" t="s">
        <v>10733</v>
      </c>
    </row>
    <row r="1017" spans="1:3" x14ac:dyDescent="0.25">
      <c r="A1017" t="s">
        <v>4535</v>
      </c>
      <c r="B1017" t="s">
        <v>27887</v>
      </c>
      <c r="C1017" t="s">
        <v>10733</v>
      </c>
    </row>
    <row r="1018" spans="1:3" x14ac:dyDescent="0.25">
      <c r="A1018" t="s">
        <v>4536</v>
      </c>
      <c r="B1018" t="s">
        <v>27887</v>
      </c>
      <c r="C1018" t="s">
        <v>10733</v>
      </c>
    </row>
    <row r="1019" spans="1:3" x14ac:dyDescent="0.25">
      <c r="A1019" t="s">
        <v>4537</v>
      </c>
      <c r="B1019" t="s">
        <v>27887</v>
      </c>
      <c r="C1019" t="s">
        <v>10733</v>
      </c>
    </row>
    <row r="1020" spans="1:3" x14ac:dyDescent="0.25">
      <c r="A1020" t="s">
        <v>22231</v>
      </c>
      <c r="B1020" t="s">
        <v>27887</v>
      </c>
      <c r="C1020" t="s">
        <v>10733</v>
      </c>
    </row>
    <row r="1021" spans="1:3" x14ac:dyDescent="0.25">
      <c r="A1021" t="s">
        <v>22250</v>
      </c>
      <c r="B1021" t="s">
        <v>27887</v>
      </c>
      <c r="C1021" t="s">
        <v>10733</v>
      </c>
    </row>
    <row r="1022" spans="1:3" x14ac:dyDescent="0.25">
      <c r="A1022" t="s">
        <v>22290</v>
      </c>
      <c r="B1022" t="s">
        <v>27887</v>
      </c>
      <c r="C1022" t="s">
        <v>10733</v>
      </c>
    </row>
    <row r="1023" spans="1:3" x14ac:dyDescent="0.25">
      <c r="A1023" t="s">
        <v>4538</v>
      </c>
      <c r="B1023" t="s">
        <v>27887</v>
      </c>
      <c r="C1023" t="s">
        <v>10689</v>
      </c>
    </row>
    <row r="1024" spans="1:3" x14ac:dyDescent="0.25">
      <c r="A1024" t="s">
        <v>8476</v>
      </c>
      <c r="B1024" t="s">
        <v>10782</v>
      </c>
      <c r="C1024" t="s">
        <v>10804</v>
      </c>
    </row>
    <row r="1025" spans="1:3" x14ac:dyDescent="0.25">
      <c r="A1025" t="s">
        <v>4539</v>
      </c>
      <c r="B1025" t="s">
        <v>27887</v>
      </c>
      <c r="C1025" t="s">
        <v>10689</v>
      </c>
    </row>
    <row r="1026" spans="1:3" x14ac:dyDescent="0.25">
      <c r="A1026" t="s">
        <v>12474</v>
      </c>
      <c r="B1026" t="s">
        <v>27889</v>
      </c>
      <c r="C1026" t="s">
        <v>10827</v>
      </c>
    </row>
    <row r="1027" spans="1:3" x14ac:dyDescent="0.25">
      <c r="A1027" t="s">
        <v>8477</v>
      </c>
      <c r="B1027" t="s">
        <v>27894</v>
      </c>
      <c r="C1027" t="s">
        <v>12478</v>
      </c>
    </row>
    <row r="1028" spans="1:3" x14ac:dyDescent="0.25">
      <c r="A1028" t="s">
        <v>8478</v>
      </c>
      <c r="B1028" t="s">
        <v>27894</v>
      </c>
      <c r="C1028" t="s">
        <v>12478</v>
      </c>
    </row>
    <row r="1029" spans="1:3" x14ac:dyDescent="0.25">
      <c r="A1029" t="s">
        <v>22334</v>
      </c>
      <c r="B1029" t="s">
        <v>27887</v>
      </c>
      <c r="C1029" t="s">
        <v>10733</v>
      </c>
    </row>
    <row r="1030" spans="1:3" x14ac:dyDescent="0.25">
      <c r="A1030" t="s">
        <v>22363</v>
      </c>
      <c r="B1030" t="s">
        <v>27887</v>
      </c>
      <c r="C1030" t="s">
        <v>10733</v>
      </c>
    </row>
    <row r="1031" spans="1:3" x14ac:dyDescent="0.25">
      <c r="A1031" t="s">
        <v>4540</v>
      </c>
      <c r="B1031" t="s">
        <v>10701</v>
      </c>
      <c r="C1031" t="s">
        <v>10703</v>
      </c>
    </row>
    <row r="1032" spans="1:3" x14ac:dyDescent="0.25">
      <c r="A1032" t="s">
        <v>4541</v>
      </c>
      <c r="B1032" t="s">
        <v>10701</v>
      </c>
      <c r="C1032" t="s">
        <v>10703</v>
      </c>
    </row>
    <row r="1033" spans="1:3" x14ac:dyDescent="0.25">
      <c r="A1033" t="s">
        <v>22366</v>
      </c>
      <c r="B1033" t="s">
        <v>27887</v>
      </c>
      <c r="C1033" t="s">
        <v>10733</v>
      </c>
    </row>
    <row r="1034" spans="1:3" x14ac:dyDescent="0.25">
      <c r="A1034" t="s">
        <v>9627</v>
      </c>
      <c r="B1034" t="s">
        <v>27895</v>
      </c>
      <c r="C1034" t="s">
        <v>13478</v>
      </c>
    </row>
    <row r="1035" spans="1:3" x14ac:dyDescent="0.25">
      <c r="A1035" t="s">
        <v>22416</v>
      </c>
      <c r="B1035" t="s">
        <v>27887</v>
      </c>
      <c r="C1035" t="s">
        <v>10733</v>
      </c>
    </row>
    <row r="1036" spans="1:3" x14ac:dyDescent="0.25">
      <c r="A1036" t="s">
        <v>4543</v>
      </c>
      <c r="B1036" t="s">
        <v>27889</v>
      </c>
      <c r="C1036" t="s">
        <v>11806</v>
      </c>
    </row>
    <row r="1037" spans="1:3" x14ac:dyDescent="0.25">
      <c r="A1037" t="s">
        <v>4544</v>
      </c>
      <c r="B1037" t="s">
        <v>27888</v>
      </c>
      <c r="C1037" t="s">
        <v>10697</v>
      </c>
    </row>
    <row r="1038" spans="1:3" x14ac:dyDescent="0.25">
      <c r="A1038" t="s">
        <v>22418</v>
      </c>
      <c r="B1038" t="s">
        <v>27887</v>
      </c>
      <c r="C1038" t="s">
        <v>10733</v>
      </c>
    </row>
    <row r="1039" spans="1:3" x14ac:dyDescent="0.25">
      <c r="A1039" t="s">
        <v>8479</v>
      </c>
      <c r="B1039" t="s">
        <v>27891</v>
      </c>
      <c r="C1039" t="s">
        <v>10994</v>
      </c>
    </row>
    <row r="1040" spans="1:3" x14ac:dyDescent="0.25">
      <c r="A1040" t="s">
        <v>22432</v>
      </c>
      <c r="B1040" t="s">
        <v>27887</v>
      </c>
      <c r="C1040" t="s">
        <v>10733</v>
      </c>
    </row>
    <row r="1041" spans="1:3" x14ac:dyDescent="0.25">
      <c r="A1041" t="s">
        <v>22627</v>
      </c>
      <c r="B1041" t="s">
        <v>27887</v>
      </c>
      <c r="C1041" t="s">
        <v>10733</v>
      </c>
    </row>
    <row r="1042" spans="1:3" x14ac:dyDescent="0.25">
      <c r="A1042" t="s">
        <v>12500</v>
      </c>
      <c r="B1042" t="s">
        <v>27887</v>
      </c>
      <c r="C1042" t="s">
        <v>10689</v>
      </c>
    </row>
    <row r="1043" spans="1:3" x14ac:dyDescent="0.25">
      <c r="A1043" t="s">
        <v>12502</v>
      </c>
      <c r="B1043" t="s">
        <v>27887</v>
      </c>
      <c r="C1043" t="s">
        <v>10689</v>
      </c>
    </row>
    <row r="1044" spans="1:3" x14ac:dyDescent="0.25">
      <c r="A1044" t="s">
        <v>12504</v>
      </c>
      <c r="B1044" t="s">
        <v>27887</v>
      </c>
      <c r="C1044" t="s">
        <v>10689</v>
      </c>
    </row>
    <row r="1045" spans="1:3" x14ac:dyDescent="0.25">
      <c r="A1045" t="s">
        <v>22628</v>
      </c>
      <c r="B1045" t="s">
        <v>27887</v>
      </c>
      <c r="C1045" t="s">
        <v>10733</v>
      </c>
    </row>
    <row r="1046" spans="1:3" x14ac:dyDescent="0.25">
      <c r="A1046" t="s">
        <v>4545</v>
      </c>
      <c r="B1046" t="s">
        <v>27889</v>
      </c>
      <c r="C1046" t="s">
        <v>11039</v>
      </c>
    </row>
    <row r="1047" spans="1:3" x14ac:dyDescent="0.25">
      <c r="A1047" t="s">
        <v>12509</v>
      </c>
      <c r="B1047" t="s">
        <v>27889</v>
      </c>
      <c r="C1047" t="s">
        <v>11039</v>
      </c>
    </row>
    <row r="1048" spans="1:3" x14ac:dyDescent="0.25">
      <c r="A1048" t="s">
        <v>22664</v>
      </c>
      <c r="B1048" t="s">
        <v>27887</v>
      </c>
      <c r="C1048" t="s">
        <v>10733</v>
      </c>
    </row>
    <row r="1049" spans="1:3" x14ac:dyDescent="0.25">
      <c r="A1049" t="s">
        <v>22667</v>
      </c>
      <c r="B1049" t="s">
        <v>27887</v>
      </c>
      <c r="C1049" t="s">
        <v>10733</v>
      </c>
    </row>
    <row r="1050" spans="1:3" x14ac:dyDescent="0.25">
      <c r="A1050" t="s">
        <v>4546</v>
      </c>
      <c r="B1050" t="s">
        <v>10782</v>
      </c>
      <c r="C1050" t="s">
        <v>10804</v>
      </c>
    </row>
    <row r="1051" spans="1:3" x14ac:dyDescent="0.25">
      <c r="A1051" t="s">
        <v>4547</v>
      </c>
      <c r="B1051" t="s">
        <v>10782</v>
      </c>
      <c r="C1051" t="s">
        <v>10804</v>
      </c>
    </row>
    <row r="1052" spans="1:3" x14ac:dyDescent="0.25">
      <c r="A1052" t="s">
        <v>12517</v>
      </c>
      <c r="B1052" t="s">
        <v>27889</v>
      </c>
      <c r="C1052" t="s">
        <v>11039</v>
      </c>
    </row>
    <row r="1053" spans="1:3" x14ac:dyDescent="0.25">
      <c r="A1053" t="s">
        <v>4548</v>
      </c>
      <c r="B1053" t="s">
        <v>27887</v>
      </c>
      <c r="C1053" t="s">
        <v>10689</v>
      </c>
    </row>
    <row r="1054" spans="1:3" x14ac:dyDescent="0.25">
      <c r="A1054" t="s">
        <v>23333</v>
      </c>
      <c r="B1054" t="s">
        <v>27887</v>
      </c>
      <c r="C1054" t="s">
        <v>10733</v>
      </c>
    </row>
    <row r="1055" spans="1:3" x14ac:dyDescent="0.25">
      <c r="A1055" t="s">
        <v>8480</v>
      </c>
      <c r="B1055" t="s">
        <v>10701</v>
      </c>
      <c r="C1055" t="s">
        <v>11213</v>
      </c>
    </row>
    <row r="1056" spans="1:3" x14ac:dyDescent="0.25">
      <c r="A1056" t="s">
        <v>23489</v>
      </c>
      <c r="B1056" t="s">
        <v>27887</v>
      </c>
      <c r="C1056" t="s">
        <v>10733</v>
      </c>
    </row>
    <row r="1057" spans="1:3" x14ac:dyDescent="0.25">
      <c r="A1057" t="s">
        <v>4549</v>
      </c>
      <c r="B1057" t="s">
        <v>10775</v>
      </c>
      <c r="C1057" t="s">
        <v>10784</v>
      </c>
    </row>
    <row r="1058" spans="1:3" x14ac:dyDescent="0.25">
      <c r="A1058" t="s">
        <v>12526</v>
      </c>
      <c r="B1058" t="s">
        <v>10782</v>
      </c>
      <c r="C1058" t="s">
        <v>10804</v>
      </c>
    </row>
    <row r="1059" spans="1:3" x14ac:dyDescent="0.25">
      <c r="A1059" t="s">
        <v>4550</v>
      </c>
      <c r="B1059" t="s">
        <v>10782</v>
      </c>
      <c r="C1059" t="s">
        <v>10804</v>
      </c>
    </row>
    <row r="1060" spans="1:3" x14ac:dyDescent="0.25">
      <c r="A1060" t="s">
        <v>4551</v>
      </c>
      <c r="B1060" t="s">
        <v>27889</v>
      </c>
      <c r="C1060" t="s">
        <v>10827</v>
      </c>
    </row>
    <row r="1061" spans="1:3" x14ac:dyDescent="0.25">
      <c r="A1061" t="s">
        <v>23888</v>
      </c>
      <c r="B1061" t="s">
        <v>27887</v>
      </c>
      <c r="C1061" t="s">
        <v>10733</v>
      </c>
    </row>
    <row r="1062" spans="1:3" x14ac:dyDescent="0.25">
      <c r="A1062" t="s">
        <v>23969</v>
      </c>
      <c r="B1062" t="s">
        <v>27887</v>
      </c>
      <c r="C1062" t="s">
        <v>10733</v>
      </c>
    </row>
    <row r="1063" spans="1:3" x14ac:dyDescent="0.25">
      <c r="A1063" t="s">
        <v>4552</v>
      </c>
      <c r="B1063" t="s">
        <v>27897</v>
      </c>
      <c r="C1063" t="s">
        <v>12536</v>
      </c>
    </row>
    <row r="1064" spans="1:3" x14ac:dyDescent="0.25">
      <c r="A1064" t="s">
        <v>8481</v>
      </c>
      <c r="B1064" t="s">
        <v>27897</v>
      </c>
      <c r="C1064" t="s">
        <v>12536</v>
      </c>
    </row>
    <row r="1065" spans="1:3" x14ac:dyDescent="0.25">
      <c r="A1065" t="s">
        <v>24699</v>
      </c>
      <c r="B1065" t="s">
        <v>27887</v>
      </c>
      <c r="C1065" t="s">
        <v>10733</v>
      </c>
    </row>
    <row r="1066" spans="1:3" x14ac:dyDescent="0.25">
      <c r="A1066" t="s">
        <v>24741</v>
      </c>
      <c r="B1066" t="s">
        <v>27887</v>
      </c>
      <c r="C1066" t="s">
        <v>10733</v>
      </c>
    </row>
    <row r="1067" spans="1:3" x14ac:dyDescent="0.25">
      <c r="A1067" t="s">
        <v>24751</v>
      </c>
      <c r="B1067" t="s">
        <v>27887</v>
      </c>
      <c r="C1067" t="s">
        <v>10733</v>
      </c>
    </row>
    <row r="1068" spans="1:3" x14ac:dyDescent="0.25">
      <c r="A1068" t="s">
        <v>4553</v>
      </c>
      <c r="B1068" t="s">
        <v>27887</v>
      </c>
      <c r="C1068" t="s">
        <v>10689</v>
      </c>
    </row>
    <row r="1069" spans="1:3" x14ac:dyDescent="0.25">
      <c r="A1069" t="s">
        <v>4554</v>
      </c>
      <c r="B1069" t="s">
        <v>27889</v>
      </c>
      <c r="C1069" t="s">
        <v>10924</v>
      </c>
    </row>
    <row r="1070" spans="1:3" x14ac:dyDescent="0.25">
      <c r="A1070" t="s">
        <v>25013</v>
      </c>
      <c r="B1070" t="s">
        <v>27887</v>
      </c>
      <c r="C1070" t="s">
        <v>10733</v>
      </c>
    </row>
    <row r="1071" spans="1:3" x14ac:dyDescent="0.25">
      <c r="A1071" t="s">
        <v>25246</v>
      </c>
      <c r="B1071" t="s">
        <v>27887</v>
      </c>
      <c r="C1071" t="s">
        <v>10733</v>
      </c>
    </row>
    <row r="1072" spans="1:3" x14ac:dyDescent="0.25">
      <c r="A1072" t="s">
        <v>12550</v>
      </c>
      <c r="B1072" t="s">
        <v>10775</v>
      </c>
      <c r="C1072" t="s">
        <v>10749</v>
      </c>
    </row>
    <row r="1073" spans="1:3" x14ac:dyDescent="0.25">
      <c r="A1073" t="s">
        <v>4555</v>
      </c>
      <c r="B1073" t="s">
        <v>10775</v>
      </c>
      <c r="C1073" t="s">
        <v>11199</v>
      </c>
    </row>
    <row r="1074" spans="1:3" x14ac:dyDescent="0.25">
      <c r="A1074" t="s">
        <v>25248</v>
      </c>
      <c r="B1074" t="s">
        <v>27887</v>
      </c>
      <c r="C1074" t="s">
        <v>10733</v>
      </c>
    </row>
    <row r="1075" spans="1:3" x14ac:dyDescent="0.25">
      <c r="A1075" t="s">
        <v>8482</v>
      </c>
      <c r="B1075" t="s">
        <v>10775</v>
      </c>
      <c r="C1075" t="s">
        <v>10749</v>
      </c>
    </row>
    <row r="1076" spans="1:3" x14ac:dyDescent="0.25">
      <c r="A1076" t="s">
        <v>25281</v>
      </c>
      <c r="B1076" t="s">
        <v>27887</v>
      </c>
      <c r="C1076" t="s">
        <v>10733</v>
      </c>
    </row>
    <row r="1077" spans="1:3" x14ac:dyDescent="0.25">
      <c r="A1077" t="s">
        <v>4556</v>
      </c>
      <c r="B1077" t="s">
        <v>27887</v>
      </c>
      <c r="C1077" t="s">
        <v>10733</v>
      </c>
    </row>
    <row r="1078" spans="1:3" x14ac:dyDescent="0.25">
      <c r="A1078" t="s">
        <v>4557</v>
      </c>
      <c r="B1078" t="s">
        <v>10775</v>
      </c>
      <c r="C1078" t="s">
        <v>10784</v>
      </c>
    </row>
    <row r="1079" spans="1:3" x14ac:dyDescent="0.25">
      <c r="A1079" t="s">
        <v>25419</v>
      </c>
      <c r="B1079" t="s">
        <v>27887</v>
      </c>
      <c r="C1079" t="s">
        <v>10733</v>
      </c>
    </row>
    <row r="1080" spans="1:3" x14ac:dyDescent="0.25">
      <c r="A1080" t="s">
        <v>25423</v>
      </c>
      <c r="B1080" t="s">
        <v>27887</v>
      </c>
      <c r="C1080" t="s">
        <v>10733</v>
      </c>
    </row>
    <row r="1081" spans="1:3" x14ac:dyDescent="0.25">
      <c r="A1081" t="s">
        <v>12564</v>
      </c>
      <c r="B1081" t="s">
        <v>10782</v>
      </c>
      <c r="C1081" t="s">
        <v>10804</v>
      </c>
    </row>
    <row r="1082" spans="1:3" x14ac:dyDescent="0.25">
      <c r="A1082" t="s">
        <v>12567</v>
      </c>
      <c r="B1082" t="s">
        <v>10782</v>
      </c>
      <c r="C1082" t="s">
        <v>10804</v>
      </c>
    </row>
    <row r="1083" spans="1:3" x14ac:dyDescent="0.25">
      <c r="A1083" t="s">
        <v>12569</v>
      </c>
      <c r="B1083" t="s">
        <v>27889</v>
      </c>
      <c r="C1083" t="s">
        <v>10827</v>
      </c>
    </row>
    <row r="1084" spans="1:3" x14ac:dyDescent="0.25">
      <c r="A1084" t="s">
        <v>4558</v>
      </c>
      <c r="B1084" t="s">
        <v>10775</v>
      </c>
      <c r="C1084" t="s">
        <v>10749</v>
      </c>
    </row>
    <row r="1085" spans="1:3" x14ac:dyDescent="0.25">
      <c r="A1085" t="s">
        <v>4559</v>
      </c>
      <c r="B1085" t="s">
        <v>10775</v>
      </c>
      <c r="C1085" t="s">
        <v>10749</v>
      </c>
    </row>
    <row r="1086" spans="1:3" x14ac:dyDescent="0.25">
      <c r="A1086" t="s">
        <v>4560</v>
      </c>
      <c r="B1086" t="s">
        <v>10775</v>
      </c>
      <c r="C1086" t="s">
        <v>10749</v>
      </c>
    </row>
    <row r="1087" spans="1:3" x14ac:dyDescent="0.25">
      <c r="A1087" t="s">
        <v>12574</v>
      </c>
      <c r="B1087" t="s">
        <v>10775</v>
      </c>
      <c r="C1087" t="s">
        <v>10749</v>
      </c>
    </row>
    <row r="1088" spans="1:3" x14ac:dyDescent="0.25">
      <c r="A1088" t="s">
        <v>4561</v>
      </c>
      <c r="B1088" t="s">
        <v>10775</v>
      </c>
      <c r="C1088" t="s">
        <v>10749</v>
      </c>
    </row>
    <row r="1089" spans="1:3" x14ac:dyDescent="0.25">
      <c r="A1089" t="s">
        <v>4562</v>
      </c>
      <c r="B1089" t="s">
        <v>10701</v>
      </c>
      <c r="C1089" t="s">
        <v>10703</v>
      </c>
    </row>
    <row r="1090" spans="1:3" x14ac:dyDescent="0.25">
      <c r="A1090" t="s">
        <v>4563</v>
      </c>
      <c r="B1090" t="s">
        <v>10701</v>
      </c>
      <c r="C1090" t="s">
        <v>10703</v>
      </c>
    </row>
    <row r="1091" spans="1:3" x14ac:dyDescent="0.25">
      <c r="A1091" t="s">
        <v>25430</v>
      </c>
      <c r="B1091" t="s">
        <v>27887</v>
      </c>
      <c r="C1091" t="s">
        <v>10733</v>
      </c>
    </row>
    <row r="1092" spans="1:3" x14ac:dyDescent="0.25">
      <c r="A1092" t="s">
        <v>25445</v>
      </c>
      <c r="B1092" t="s">
        <v>27887</v>
      </c>
      <c r="C1092" t="s">
        <v>10733</v>
      </c>
    </row>
    <row r="1093" spans="1:3" x14ac:dyDescent="0.25">
      <c r="A1093" t="s">
        <v>4565</v>
      </c>
      <c r="B1093" t="s">
        <v>10782</v>
      </c>
      <c r="C1093" t="s">
        <v>10804</v>
      </c>
    </row>
    <row r="1094" spans="1:3" x14ac:dyDescent="0.25">
      <c r="A1094" t="s">
        <v>25447</v>
      </c>
      <c r="B1094" t="s">
        <v>27887</v>
      </c>
      <c r="C1094" t="s">
        <v>10733</v>
      </c>
    </row>
    <row r="1095" spans="1:3" x14ac:dyDescent="0.25">
      <c r="A1095" t="s">
        <v>4566</v>
      </c>
      <c r="B1095" t="s">
        <v>10701</v>
      </c>
      <c r="C1095" t="s">
        <v>10729</v>
      </c>
    </row>
    <row r="1096" spans="1:3" x14ac:dyDescent="0.25">
      <c r="A1096" t="s">
        <v>4567</v>
      </c>
      <c r="B1096" t="s">
        <v>10701</v>
      </c>
      <c r="C1096" t="s">
        <v>10729</v>
      </c>
    </row>
    <row r="1097" spans="1:3" x14ac:dyDescent="0.25">
      <c r="A1097" t="s">
        <v>10347</v>
      </c>
      <c r="B1097" t="s">
        <v>27887</v>
      </c>
      <c r="C1097" t="s">
        <v>10733</v>
      </c>
    </row>
    <row r="1098" spans="1:3" x14ac:dyDescent="0.25">
      <c r="A1098" t="s">
        <v>25663</v>
      </c>
      <c r="B1098" t="s">
        <v>27887</v>
      </c>
      <c r="C1098" t="s">
        <v>10733</v>
      </c>
    </row>
    <row r="1099" spans="1:3" x14ac:dyDescent="0.25">
      <c r="A1099" t="s">
        <v>25684</v>
      </c>
      <c r="B1099" t="s">
        <v>27887</v>
      </c>
      <c r="C1099" t="s">
        <v>10733</v>
      </c>
    </row>
    <row r="1100" spans="1:3" x14ac:dyDescent="0.25">
      <c r="A1100" t="s">
        <v>8483</v>
      </c>
      <c r="B1100" t="s">
        <v>27887</v>
      </c>
      <c r="C1100" t="s">
        <v>11011</v>
      </c>
    </row>
    <row r="1101" spans="1:3" x14ac:dyDescent="0.25">
      <c r="A1101" t="s">
        <v>4568</v>
      </c>
      <c r="B1101" t="s">
        <v>27889</v>
      </c>
      <c r="C1101" t="s">
        <v>10738</v>
      </c>
    </row>
    <row r="1102" spans="1:3" x14ac:dyDescent="0.25">
      <c r="A1102" t="s">
        <v>25787</v>
      </c>
      <c r="B1102" t="s">
        <v>27887</v>
      </c>
      <c r="C1102" t="s">
        <v>10733</v>
      </c>
    </row>
    <row r="1103" spans="1:3" x14ac:dyDescent="0.25">
      <c r="A1103" t="s">
        <v>25789</v>
      </c>
      <c r="B1103" t="s">
        <v>27887</v>
      </c>
      <c r="C1103" t="s">
        <v>10733</v>
      </c>
    </row>
    <row r="1104" spans="1:3" x14ac:dyDescent="0.25">
      <c r="A1104" t="s">
        <v>26466</v>
      </c>
      <c r="B1104" t="s">
        <v>27887</v>
      </c>
      <c r="C1104" t="s">
        <v>10733</v>
      </c>
    </row>
    <row r="1105" spans="1:3" x14ac:dyDescent="0.25">
      <c r="A1105" t="s">
        <v>26476</v>
      </c>
      <c r="B1105" t="s">
        <v>27887</v>
      </c>
      <c r="C1105" t="s">
        <v>10733</v>
      </c>
    </row>
    <row r="1106" spans="1:3" x14ac:dyDescent="0.25">
      <c r="A1106" t="s">
        <v>26478</v>
      </c>
      <c r="B1106" t="s">
        <v>27887</v>
      </c>
      <c r="C1106" t="s">
        <v>10733</v>
      </c>
    </row>
    <row r="1107" spans="1:3" x14ac:dyDescent="0.25">
      <c r="A1107" t="s">
        <v>26519</v>
      </c>
      <c r="B1107" t="s">
        <v>27887</v>
      </c>
      <c r="C1107" t="s">
        <v>10733</v>
      </c>
    </row>
    <row r="1108" spans="1:3" x14ac:dyDescent="0.25">
      <c r="A1108" t="s">
        <v>10263</v>
      </c>
      <c r="B1108" t="s">
        <v>27889</v>
      </c>
      <c r="C1108" t="s">
        <v>10875</v>
      </c>
    </row>
    <row r="1109" spans="1:3" x14ac:dyDescent="0.25">
      <c r="A1109" t="s">
        <v>26547</v>
      </c>
      <c r="B1109" t="s">
        <v>27887</v>
      </c>
      <c r="C1109" t="s">
        <v>10733</v>
      </c>
    </row>
    <row r="1110" spans="1:3" x14ac:dyDescent="0.25">
      <c r="A1110" t="s">
        <v>26551</v>
      </c>
      <c r="B1110" t="s">
        <v>27887</v>
      </c>
      <c r="C1110" t="s">
        <v>10733</v>
      </c>
    </row>
    <row r="1111" spans="1:3" x14ac:dyDescent="0.25">
      <c r="A1111" t="s">
        <v>8484</v>
      </c>
      <c r="B1111" t="s">
        <v>10775</v>
      </c>
      <c r="C1111" t="s">
        <v>10749</v>
      </c>
    </row>
    <row r="1112" spans="1:3" x14ac:dyDescent="0.25">
      <c r="A1112" t="s">
        <v>4570</v>
      </c>
      <c r="B1112" t="s">
        <v>10782</v>
      </c>
      <c r="C1112" t="s">
        <v>10804</v>
      </c>
    </row>
    <row r="1113" spans="1:3" x14ac:dyDescent="0.25">
      <c r="A1113" t="s">
        <v>4571</v>
      </c>
      <c r="B1113" t="s">
        <v>27889</v>
      </c>
      <c r="C1113" t="s">
        <v>10827</v>
      </c>
    </row>
    <row r="1114" spans="1:3" x14ac:dyDescent="0.25">
      <c r="A1114" t="s">
        <v>26561</v>
      </c>
      <c r="B1114" t="s">
        <v>27887</v>
      </c>
      <c r="C1114" t="s">
        <v>10733</v>
      </c>
    </row>
    <row r="1115" spans="1:3" x14ac:dyDescent="0.25">
      <c r="A1115" t="s">
        <v>4572</v>
      </c>
      <c r="B1115" t="s">
        <v>27891</v>
      </c>
      <c r="C1115" t="s">
        <v>10994</v>
      </c>
    </row>
    <row r="1116" spans="1:3" x14ac:dyDescent="0.25">
      <c r="A1116" t="s">
        <v>26569</v>
      </c>
      <c r="B1116" t="s">
        <v>27887</v>
      </c>
      <c r="C1116" t="s">
        <v>10733</v>
      </c>
    </row>
    <row r="1117" spans="1:3" x14ac:dyDescent="0.25">
      <c r="A1117" t="s">
        <v>4573</v>
      </c>
      <c r="B1117" t="s">
        <v>10775</v>
      </c>
      <c r="C1117" t="s">
        <v>10784</v>
      </c>
    </row>
    <row r="1118" spans="1:3" x14ac:dyDescent="0.25">
      <c r="A1118" t="s">
        <v>26576</v>
      </c>
      <c r="B1118" t="s">
        <v>27887</v>
      </c>
      <c r="C1118" t="s">
        <v>10733</v>
      </c>
    </row>
    <row r="1119" spans="1:3" x14ac:dyDescent="0.25">
      <c r="A1119" t="s">
        <v>4574</v>
      </c>
      <c r="B1119" t="s">
        <v>10701</v>
      </c>
      <c r="C1119" t="s">
        <v>10838</v>
      </c>
    </row>
    <row r="1120" spans="1:3" x14ac:dyDescent="0.25">
      <c r="A1120" t="s">
        <v>26640</v>
      </c>
      <c r="B1120" t="s">
        <v>27887</v>
      </c>
      <c r="C1120" t="s">
        <v>10733</v>
      </c>
    </row>
    <row r="1121" spans="1:3" x14ac:dyDescent="0.25">
      <c r="A1121" t="s">
        <v>26642</v>
      </c>
      <c r="B1121" t="s">
        <v>27887</v>
      </c>
      <c r="C1121" t="s">
        <v>10733</v>
      </c>
    </row>
    <row r="1122" spans="1:3" x14ac:dyDescent="0.25">
      <c r="A1122" t="s">
        <v>4575</v>
      </c>
      <c r="B1122" t="s">
        <v>10775</v>
      </c>
      <c r="C1122" t="s">
        <v>10749</v>
      </c>
    </row>
    <row r="1123" spans="1:3" x14ac:dyDescent="0.25">
      <c r="A1123" t="s">
        <v>4576</v>
      </c>
      <c r="B1123" t="s">
        <v>27889</v>
      </c>
      <c r="C1123" t="s">
        <v>10738</v>
      </c>
    </row>
    <row r="1124" spans="1:3" x14ac:dyDescent="0.25">
      <c r="A1124" t="s">
        <v>12632</v>
      </c>
      <c r="B1124" t="s">
        <v>10782</v>
      </c>
      <c r="C1124" t="s">
        <v>10794</v>
      </c>
    </row>
    <row r="1125" spans="1:3" x14ac:dyDescent="0.25">
      <c r="A1125" t="s">
        <v>26672</v>
      </c>
      <c r="B1125" t="s">
        <v>27887</v>
      </c>
      <c r="C1125" t="s">
        <v>10733</v>
      </c>
    </row>
    <row r="1126" spans="1:3" x14ac:dyDescent="0.25">
      <c r="A1126" t="s">
        <v>4577</v>
      </c>
      <c r="B1126" t="s">
        <v>10701</v>
      </c>
      <c r="C1126" t="s">
        <v>10729</v>
      </c>
    </row>
    <row r="1127" spans="1:3" x14ac:dyDescent="0.25">
      <c r="A1127" t="s">
        <v>26712</v>
      </c>
      <c r="B1127" t="s">
        <v>27887</v>
      </c>
      <c r="C1127" t="s">
        <v>10733</v>
      </c>
    </row>
    <row r="1128" spans="1:3" x14ac:dyDescent="0.25">
      <c r="A1128" t="s">
        <v>4578</v>
      </c>
      <c r="B1128" t="s">
        <v>10782</v>
      </c>
      <c r="C1128" t="s">
        <v>10804</v>
      </c>
    </row>
    <row r="1129" spans="1:3" x14ac:dyDescent="0.25">
      <c r="A1129" t="s">
        <v>26715</v>
      </c>
      <c r="B1129" t="s">
        <v>27887</v>
      </c>
      <c r="C1129" t="s">
        <v>10733</v>
      </c>
    </row>
    <row r="1130" spans="1:3" x14ac:dyDescent="0.25">
      <c r="A1130" t="s">
        <v>4579</v>
      </c>
      <c r="B1130" t="s">
        <v>10701</v>
      </c>
      <c r="C1130" t="s">
        <v>10729</v>
      </c>
    </row>
    <row r="1131" spans="1:3" x14ac:dyDescent="0.25">
      <c r="A1131" t="s">
        <v>26717</v>
      </c>
      <c r="B1131" t="s">
        <v>27887</v>
      </c>
      <c r="C1131" t="s">
        <v>10733</v>
      </c>
    </row>
    <row r="1132" spans="1:3" x14ac:dyDescent="0.25">
      <c r="A1132" t="s">
        <v>26883</v>
      </c>
      <c r="B1132" t="s">
        <v>27887</v>
      </c>
      <c r="C1132" t="s">
        <v>10733</v>
      </c>
    </row>
    <row r="1133" spans="1:3" x14ac:dyDescent="0.25">
      <c r="A1133" t="s">
        <v>26891</v>
      </c>
      <c r="B1133" t="s">
        <v>27887</v>
      </c>
      <c r="C1133" t="s">
        <v>10733</v>
      </c>
    </row>
    <row r="1134" spans="1:3" x14ac:dyDescent="0.25">
      <c r="A1134" t="s">
        <v>27066</v>
      </c>
      <c r="B1134" t="s">
        <v>27887</v>
      </c>
      <c r="C1134" t="s">
        <v>10733</v>
      </c>
    </row>
    <row r="1135" spans="1:3" x14ac:dyDescent="0.25">
      <c r="A1135" t="s">
        <v>12653</v>
      </c>
      <c r="B1135" t="s">
        <v>27887</v>
      </c>
      <c r="C1135" t="s">
        <v>10689</v>
      </c>
    </row>
    <row r="1136" spans="1:3" x14ac:dyDescent="0.25">
      <c r="A1136" t="s">
        <v>4580</v>
      </c>
      <c r="B1136" t="s">
        <v>27887</v>
      </c>
      <c r="C1136" t="s">
        <v>12168</v>
      </c>
    </row>
    <row r="1137" spans="1:3" x14ac:dyDescent="0.25">
      <c r="A1137" t="s">
        <v>27069</v>
      </c>
      <c r="B1137" t="s">
        <v>27887</v>
      </c>
      <c r="C1137" t="s">
        <v>10733</v>
      </c>
    </row>
    <row r="1138" spans="1:3" x14ac:dyDescent="0.25">
      <c r="A1138" t="s">
        <v>4581</v>
      </c>
      <c r="B1138" t="s">
        <v>27889</v>
      </c>
      <c r="C1138" t="s">
        <v>10719</v>
      </c>
    </row>
    <row r="1139" spans="1:3" x14ac:dyDescent="0.25">
      <c r="A1139" t="s">
        <v>27081</v>
      </c>
      <c r="B1139" t="s">
        <v>27887</v>
      </c>
      <c r="C1139" t="s">
        <v>10733</v>
      </c>
    </row>
    <row r="1140" spans="1:3" x14ac:dyDescent="0.25">
      <c r="A1140" t="s">
        <v>4582</v>
      </c>
      <c r="B1140" t="s">
        <v>27888</v>
      </c>
      <c r="C1140" t="s">
        <v>10697</v>
      </c>
    </row>
    <row r="1141" spans="1:3" x14ac:dyDescent="0.25">
      <c r="A1141" t="s">
        <v>4583</v>
      </c>
      <c r="B1141" t="s">
        <v>27888</v>
      </c>
      <c r="C1141" t="s">
        <v>10697</v>
      </c>
    </row>
    <row r="1142" spans="1:3" x14ac:dyDescent="0.25">
      <c r="A1142" t="s">
        <v>27083</v>
      </c>
      <c r="B1142" t="s">
        <v>27887</v>
      </c>
      <c r="C1142" t="s">
        <v>10733</v>
      </c>
    </row>
    <row r="1143" spans="1:3" x14ac:dyDescent="0.25">
      <c r="A1143" t="s">
        <v>27426</v>
      </c>
      <c r="B1143" t="s">
        <v>27887</v>
      </c>
      <c r="C1143" t="s">
        <v>10733</v>
      </c>
    </row>
    <row r="1144" spans="1:3" x14ac:dyDescent="0.25">
      <c r="A1144" t="s">
        <v>27432</v>
      </c>
      <c r="B1144" t="s">
        <v>27887</v>
      </c>
      <c r="C1144" t="s">
        <v>10733</v>
      </c>
    </row>
    <row r="1145" spans="1:3" x14ac:dyDescent="0.25">
      <c r="A1145" t="s">
        <v>4584</v>
      </c>
      <c r="B1145" t="s">
        <v>27888</v>
      </c>
      <c r="C1145" t="s">
        <v>10697</v>
      </c>
    </row>
    <row r="1146" spans="1:3" x14ac:dyDescent="0.25">
      <c r="A1146" t="s">
        <v>4585</v>
      </c>
      <c r="B1146" t="s">
        <v>10701</v>
      </c>
      <c r="C1146" t="s">
        <v>10838</v>
      </c>
    </row>
    <row r="1147" spans="1:3" x14ac:dyDescent="0.25">
      <c r="A1147" t="s">
        <v>27439</v>
      </c>
      <c r="B1147" t="s">
        <v>27887</v>
      </c>
      <c r="C1147" t="s">
        <v>10733</v>
      </c>
    </row>
    <row r="1148" spans="1:3" x14ac:dyDescent="0.25">
      <c r="A1148" t="s">
        <v>27447</v>
      </c>
      <c r="B1148" t="s">
        <v>27887</v>
      </c>
      <c r="C1148" t="s">
        <v>10733</v>
      </c>
    </row>
    <row r="1149" spans="1:3" x14ac:dyDescent="0.25">
      <c r="A1149" t="s">
        <v>27457</v>
      </c>
      <c r="B1149" t="s">
        <v>27887</v>
      </c>
      <c r="C1149" t="s">
        <v>10733</v>
      </c>
    </row>
    <row r="1150" spans="1:3" x14ac:dyDescent="0.25">
      <c r="A1150" t="s">
        <v>27460</v>
      </c>
      <c r="B1150" t="s">
        <v>27887</v>
      </c>
      <c r="C1150" t="s">
        <v>10733</v>
      </c>
    </row>
    <row r="1151" spans="1:3" x14ac:dyDescent="0.25">
      <c r="A1151" t="s">
        <v>4586</v>
      </c>
      <c r="B1151" t="s">
        <v>10782</v>
      </c>
      <c r="C1151" t="s">
        <v>10804</v>
      </c>
    </row>
    <row r="1152" spans="1:3" x14ac:dyDescent="0.25">
      <c r="A1152" t="s">
        <v>27476</v>
      </c>
      <c r="B1152" t="s">
        <v>27887</v>
      </c>
      <c r="C1152" t="s">
        <v>10733</v>
      </c>
    </row>
    <row r="1153" spans="1:3" x14ac:dyDescent="0.25">
      <c r="A1153" t="s">
        <v>8487</v>
      </c>
      <c r="B1153" t="s">
        <v>27887</v>
      </c>
      <c r="C1153" t="s">
        <v>10733</v>
      </c>
    </row>
    <row r="1154" spans="1:3" x14ac:dyDescent="0.25">
      <c r="A1154" t="s">
        <v>4587</v>
      </c>
      <c r="B1154" t="s">
        <v>27896</v>
      </c>
      <c r="C1154" t="s">
        <v>12688</v>
      </c>
    </row>
    <row r="1155" spans="1:3" x14ac:dyDescent="0.25">
      <c r="A1155" t="s">
        <v>4588</v>
      </c>
      <c r="B1155" t="s">
        <v>27896</v>
      </c>
      <c r="C1155" t="s">
        <v>12688</v>
      </c>
    </row>
    <row r="1156" spans="1:3" x14ac:dyDescent="0.25">
      <c r="A1156" t="s">
        <v>4589</v>
      </c>
      <c r="B1156" t="s">
        <v>27896</v>
      </c>
      <c r="C1156" t="s">
        <v>12692</v>
      </c>
    </row>
    <row r="1157" spans="1:3" x14ac:dyDescent="0.25">
      <c r="A1157" t="s">
        <v>4590</v>
      </c>
      <c r="B1157" t="s">
        <v>10701</v>
      </c>
      <c r="C1157" t="s">
        <v>10838</v>
      </c>
    </row>
    <row r="1158" spans="1:3" x14ac:dyDescent="0.25">
      <c r="A1158" t="s">
        <v>27492</v>
      </c>
      <c r="B1158" t="s">
        <v>27887</v>
      </c>
      <c r="C1158" t="s">
        <v>10733</v>
      </c>
    </row>
    <row r="1159" spans="1:3" x14ac:dyDescent="0.25">
      <c r="A1159" t="s">
        <v>27621</v>
      </c>
      <c r="B1159" t="s">
        <v>27887</v>
      </c>
      <c r="C1159" t="s">
        <v>10733</v>
      </c>
    </row>
    <row r="1160" spans="1:3" x14ac:dyDescent="0.25">
      <c r="A1160" t="s">
        <v>4591</v>
      </c>
      <c r="B1160" t="s">
        <v>10701</v>
      </c>
      <c r="C1160" t="s">
        <v>10703</v>
      </c>
    </row>
    <row r="1161" spans="1:3" x14ac:dyDescent="0.25">
      <c r="A1161" t="s">
        <v>8488</v>
      </c>
      <c r="B1161" t="s">
        <v>10701</v>
      </c>
      <c r="C1161" t="s">
        <v>10703</v>
      </c>
    </row>
    <row r="1162" spans="1:3" x14ac:dyDescent="0.25">
      <c r="A1162" t="s">
        <v>8489</v>
      </c>
      <c r="B1162" t="s">
        <v>10701</v>
      </c>
      <c r="C1162" t="s">
        <v>10703</v>
      </c>
    </row>
    <row r="1163" spans="1:3" x14ac:dyDescent="0.25">
      <c r="A1163" t="s">
        <v>4592</v>
      </c>
      <c r="B1163" t="s">
        <v>10701</v>
      </c>
      <c r="C1163" t="s">
        <v>10703</v>
      </c>
    </row>
    <row r="1164" spans="1:3" x14ac:dyDescent="0.25">
      <c r="A1164" t="s">
        <v>12706</v>
      </c>
      <c r="B1164" t="s">
        <v>10782</v>
      </c>
      <c r="C1164" t="s">
        <v>10804</v>
      </c>
    </row>
    <row r="1165" spans="1:3" x14ac:dyDescent="0.25">
      <c r="A1165" t="s">
        <v>4593</v>
      </c>
      <c r="B1165" t="s">
        <v>10701</v>
      </c>
      <c r="C1165" t="s">
        <v>10703</v>
      </c>
    </row>
    <row r="1166" spans="1:3" x14ac:dyDescent="0.25">
      <c r="A1166" t="s">
        <v>12709</v>
      </c>
      <c r="B1166" t="s">
        <v>10782</v>
      </c>
      <c r="C1166" t="s">
        <v>10804</v>
      </c>
    </row>
    <row r="1167" spans="1:3" x14ac:dyDescent="0.25">
      <c r="A1167" t="s">
        <v>12711</v>
      </c>
      <c r="B1167" t="s">
        <v>10782</v>
      </c>
      <c r="C1167" t="s">
        <v>10804</v>
      </c>
    </row>
    <row r="1168" spans="1:3" x14ac:dyDescent="0.25">
      <c r="A1168" t="s">
        <v>4594</v>
      </c>
      <c r="B1168" t="s">
        <v>10782</v>
      </c>
      <c r="C1168" t="s">
        <v>10804</v>
      </c>
    </row>
    <row r="1169" spans="1:3" x14ac:dyDescent="0.25">
      <c r="A1169" t="s">
        <v>4595</v>
      </c>
      <c r="B1169" t="s">
        <v>27889</v>
      </c>
      <c r="C1169" t="s">
        <v>10827</v>
      </c>
    </row>
    <row r="1170" spans="1:3" x14ac:dyDescent="0.25">
      <c r="A1170" t="s">
        <v>4596</v>
      </c>
      <c r="B1170" t="s">
        <v>27889</v>
      </c>
      <c r="C1170" t="s">
        <v>10827</v>
      </c>
    </row>
    <row r="1171" spans="1:3" x14ac:dyDescent="0.25">
      <c r="A1171" t="s">
        <v>4597</v>
      </c>
      <c r="B1171" t="s">
        <v>27889</v>
      </c>
      <c r="C1171" t="s">
        <v>10827</v>
      </c>
    </row>
    <row r="1172" spans="1:3" x14ac:dyDescent="0.25">
      <c r="A1172" t="s">
        <v>5330</v>
      </c>
      <c r="B1172" t="s">
        <v>27889</v>
      </c>
      <c r="C1172" t="s">
        <v>10764</v>
      </c>
    </row>
    <row r="1173" spans="1:3" x14ac:dyDescent="0.25">
      <c r="A1173" t="s">
        <v>14471</v>
      </c>
      <c r="B1173" t="s">
        <v>8187</v>
      </c>
      <c r="C1173" t="s">
        <v>14474</v>
      </c>
    </row>
    <row r="1174" spans="1:3" x14ac:dyDescent="0.25">
      <c r="A1174" t="s">
        <v>8491</v>
      </c>
      <c r="B1174" t="s">
        <v>10775</v>
      </c>
      <c r="C1174" t="s">
        <v>10784</v>
      </c>
    </row>
    <row r="1175" spans="1:3" x14ac:dyDescent="0.25">
      <c r="A1175" t="s">
        <v>4598</v>
      </c>
      <c r="B1175" t="s">
        <v>27887</v>
      </c>
      <c r="C1175" t="s">
        <v>10733</v>
      </c>
    </row>
    <row r="1176" spans="1:3" x14ac:dyDescent="0.25">
      <c r="A1176" t="s">
        <v>9293</v>
      </c>
      <c r="B1176" t="s">
        <v>27889</v>
      </c>
      <c r="C1176" t="s">
        <v>10764</v>
      </c>
    </row>
    <row r="1177" spans="1:3" x14ac:dyDescent="0.25">
      <c r="A1177" t="s">
        <v>4600</v>
      </c>
      <c r="B1177" t="s">
        <v>10782</v>
      </c>
      <c r="C1177" t="s">
        <v>10804</v>
      </c>
    </row>
    <row r="1178" spans="1:3" x14ac:dyDescent="0.25">
      <c r="A1178" t="s">
        <v>4601</v>
      </c>
      <c r="B1178" t="s">
        <v>27889</v>
      </c>
      <c r="C1178" t="s">
        <v>10710</v>
      </c>
    </row>
    <row r="1179" spans="1:3" x14ac:dyDescent="0.25">
      <c r="A1179" t="s">
        <v>4602</v>
      </c>
      <c r="B1179" t="s">
        <v>27889</v>
      </c>
      <c r="C1179" t="s">
        <v>10827</v>
      </c>
    </row>
    <row r="1180" spans="1:3" x14ac:dyDescent="0.25">
      <c r="A1180" t="s">
        <v>4603</v>
      </c>
      <c r="B1180" t="s">
        <v>10775</v>
      </c>
      <c r="C1180" t="s">
        <v>10749</v>
      </c>
    </row>
    <row r="1181" spans="1:3" x14ac:dyDescent="0.25">
      <c r="A1181" t="s">
        <v>14475</v>
      </c>
      <c r="B1181" t="s">
        <v>8187</v>
      </c>
      <c r="C1181" t="s">
        <v>14474</v>
      </c>
    </row>
    <row r="1182" spans="1:3" x14ac:dyDescent="0.25">
      <c r="A1182" t="s">
        <v>14477</v>
      </c>
      <c r="B1182" t="s">
        <v>8187</v>
      </c>
      <c r="C1182" t="s">
        <v>14474</v>
      </c>
    </row>
    <row r="1183" spans="1:3" x14ac:dyDescent="0.25">
      <c r="A1183" t="s">
        <v>8492</v>
      </c>
      <c r="B1183" t="s">
        <v>27891</v>
      </c>
      <c r="C1183" t="s">
        <v>11610</v>
      </c>
    </row>
    <row r="1184" spans="1:3" x14ac:dyDescent="0.25">
      <c r="A1184" t="s">
        <v>4604</v>
      </c>
      <c r="B1184" t="s">
        <v>27891</v>
      </c>
      <c r="C1184" t="s">
        <v>10994</v>
      </c>
    </row>
    <row r="1185" spans="1:3" x14ac:dyDescent="0.25">
      <c r="A1185" t="s">
        <v>4605</v>
      </c>
      <c r="B1185" t="s">
        <v>27891</v>
      </c>
      <c r="C1185" t="s">
        <v>10994</v>
      </c>
    </row>
    <row r="1186" spans="1:3" x14ac:dyDescent="0.25">
      <c r="A1186" t="s">
        <v>4606</v>
      </c>
      <c r="B1186" t="s">
        <v>27889</v>
      </c>
      <c r="C1186" t="s">
        <v>10724</v>
      </c>
    </row>
    <row r="1187" spans="1:3" x14ac:dyDescent="0.25">
      <c r="A1187" t="s">
        <v>12735</v>
      </c>
      <c r="B1187" t="s">
        <v>27887</v>
      </c>
      <c r="C1187" t="s">
        <v>10689</v>
      </c>
    </row>
    <row r="1188" spans="1:3" x14ac:dyDescent="0.25">
      <c r="A1188" t="s">
        <v>12737</v>
      </c>
      <c r="B1188" t="s">
        <v>27887</v>
      </c>
      <c r="C1188" t="s">
        <v>10689</v>
      </c>
    </row>
    <row r="1189" spans="1:3" x14ac:dyDescent="0.25">
      <c r="A1189" t="s">
        <v>14479</v>
      </c>
      <c r="B1189" t="s">
        <v>8187</v>
      </c>
      <c r="C1189" t="s">
        <v>14474</v>
      </c>
    </row>
    <row r="1190" spans="1:3" x14ac:dyDescent="0.25">
      <c r="A1190" t="s">
        <v>22780</v>
      </c>
      <c r="B1190" t="s">
        <v>8187</v>
      </c>
      <c r="C1190" t="s">
        <v>14474</v>
      </c>
    </row>
    <row r="1191" spans="1:3" x14ac:dyDescent="0.25">
      <c r="A1191" t="s">
        <v>22797</v>
      </c>
      <c r="B1191" t="s">
        <v>8187</v>
      </c>
      <c r="C1191" t="s">
        <v>14474</v>
      </c>
    </row>
    <row r="1192" spans="1:3" x14ac:dyDescent="0.25">
      <c r="A1192" t="s">
        <v>8493</v>
      </c>
      <c r="B1192" t="s">
        <v>27889</v>
      </c>
      <c r="C1192" t="s">
        <v>11244</v>
      </c>
    </row>
    <row r="1193" spans="1:3" x14ac:dyDescent="0.25">
      <c r="A1193" t="s">
        <v>8494</v>
      </c>
      <c r="B1193" t="s">
        <v>27889</v>
      </c>
      <c r="C1193" t="s">
        <v>11244</v>
      </c>
    </row>
    <row r="1194" spans="1:3" x14ac:dyDescent="0.25">
      <c r="A1194" t="s">
        <v>4607</v>
      </c>
      <c r="B1194" t="s">
        <v>27889</v>
      </c>
      <c r="C1194" t="s">
        <v>10738</v>
      </c>
    </row>
    <row r="1195" spans="1:3" x14ac:dyDescent="0.25">
      <c r="A1195" t="s">
        <v>4608</v>
      </c>
      <c r="B1195" t="s">
        <v>27889</v>
      </c>
      <c r="C1195" t="s">
        <v>11039</v>
      </c>
    </row>
    <row r="1196" spans="1:3" x14ac:dyDescent="0.25">
      <c r="A1196" t="s">
        <v>20607</v>
      </c>
      <c r="B1196" t="s">
        <v>8187</v>
      </c>
      <c r="C1196" t="s">
        <v>20600</v>
      </c>
    </row>
    <row r="1197" spans="1:3" x14ac:dyDescent="0.25">
      <c r="A1197" t="s">
        <v>5886</v>
      </c>
      <c r="B1197" t="s">
        <v>10701</v>
      </c>
      <c r="C1197" t="s">
        <v>10689</v>
      </c>
    </row>
    <row r="1198" spans="1:3" x14ac:dyDescent="0.25">
      <c r="A1198" t="s">
        <v>15724</v>
      </c>
      <c r="B1198" t="s">
        <v>27894</v>
      </c>
      <c r="C1198" t="s">
        <v>11360</v>
      </c>
    </row>
    <row r="1199" spans="1:3" x14ac:dyDescent="0.25">
      <c r="A1199" t="s">
        <v>8495</v>
      </c>
      <c r="B1199" t="s">
        <v>27887</v>
      </c>
      <c r="C1199" t="s">
        <v>10733</v>
      </c>
    </row>
    <row r="1200" spans="1:3" x14ac:dyDescent="0.25">
      <c r="A1200" t="s">
        <v>22804</v>
      </c>
      <c r="B1200" t="s">
        <v>8187</v>
      </c>
      <c r="C1200" t="s">
        <v>14474</v>
      </c>
    </row>
    <row r="1201" spans="1:3" x14ac:dyDescent="0.25">
      <c r="A1201" t="s">
        <v>8496</v>
      </c>
      <c r="B1201" t="s">
        <v>10775</v>
      </c>
      <c r="C1201" t="s">
        <v>10749</v>
      </c>
    </row>
    <row r="1202" spans="1:3" x14ac:dyDescent="0.25">
      <c r="A1202" t="s">
        <v>22809</v>
      </c>
      <c r="B1202" t="s">
        <v>8187</v>
      </c>
      <c r="C1202" t="s">
        <v>14474</v>
      </c>
    </row>
    <row r="1203" spans="1:3" x14ac:dyDescent="0.25">
      <c r="A1203" t="s">
        <v>8497</v>
      </c>
      <c r="B1203" t="s">
        <v>10775</v>
      </c>
      <c r="C1203" t="s">
        <v>10749</v>
      </c>
    </row>
    <row r="1204" spans="1:3" x14ac:dyDescent="0.25">
      <c r="A1204" t="s">
        <v>12761</v>
      </c>
      <c r="B1204" t="s">
        <v>10782</v>
      </c>
      <c r="C1204" t="s">
        <v>10804</v>
      </c>
    </row>
    <row r="1205" spans="1:3" x14ac:dyDescent="0.25">
      <c r="A1205" t="s">
        <v>22850</v>
      </c>
      <c r="B1205" t="s">
        <v>8187</v>
      </c>
      <c r="C1205" t="s">
        <v>14474</v>
      </c>
    </row>
    <row r="1206" spans="1:3" x14ac:dyDescent="0.25">
      <c r="A1206" t="s">
        <v>22867</v>
      </c>
      <c r="B1206" t="s">
        <v>8187</v>
      </c>
      <c r="C1206" t="s">
        <v>14474</v>
      </c>
    </row>
    <row r="1207" spans="1:3" x14ac:dyDescent="0.25">
      <c r="A1207" t="s">
        <v>4610</v>
      </c>
      <c r="B1207" t="s">
        <v>10701</v>
      </c>
      <c r="C1207" t="s">
        <v>10729</v>
      </c>
    </row>
    <row r="1208" spans="1:3" x14ac:dyDescent="0.25">
      <c r="A1208" t="s">
        <v>22869</v>
      </c>
      <c r="B1208" t="s">
        <v>8187</v>
      </c>
      <c r="C1208" t="s">
        <v>14474</v>
      </c>
    </row>
    <row r="1209" spans="1:3" x14ac:dyDescent="0.25">
      <c r="A1209" t="s">
        <v>22905</v>
      </c>
      <c r="B1209" t="s">
        <v>8187</v>
      </c>
      <c r="C1209" t="s">
        <v>14474</v>
      </c>
    </row>
    <row r="1210" spans="1:3" x14ac:dyDescent="0.25">
      <c r="A1210" t="s">
        <v>4611</v>
      </c>
      <c r="B1210" t="s">
        <v>27891</v>
      </c>
      <c r="C1210" t="s">
        <v>10994</v>
      </c>
    </row>
    <row r="1211" spans="1:3" x14ac:dyDescent="0.25">
      <c r="A1211" t="s">
        <v>8498</v>
      </c>
      <c r="B1211" t="s">
        <v>27887</v>
      </c>
      <c r="C1211" t="s">
        <v>10689</v>
      </c>
    </row>
    <row r="1212" spans="1:3" x14ac:dyDescent="0.25">
      <c r="A1212" t="s">
        <v>5202</v>
      </c>
      <c r="B1212" t="s">
        <v>27889</v>
      </c>
      <c r="C1212" t="s">
        <v>10764</v>
      </c>
    </row>
    <row r="1213" spans="1:3" x14ac:dyDescent="0.25">
      <c r="A1213" t="s">
        <v>9881</v>
      </c>
      <c r="B1213" t="s">
        <v>27892</v>
      </c>
      <c r="C1213" t="s">
        <v>12778</v>
      </c>
    </row>
    <row r="1214" spans="1:3" x14ac:dyDescent="0.25">
      <c r="A1214" t="s">
        <v>4613</v>
      </c>
      <c r="B1214" t="s">
        <v>27889</v>
      </c>
      <c r="C1214" t="s">
        <v>10710</v>
      </c>
    </row>
    <row r="1215" spans="1:3" x14ac:dyDescent="0.25">
      <c r="A1215" t="s">
        <v>4614</v>
      </c>
      <c r="B1215" t="s">
        <v>27887</v>
      </c>
      <c r="C1215" t="s">
        <v>10689</v>
      </c>
    </row>
    <row r="1216" spans="1:3" x14ac:dyDescent="0.25">
      <c r="A1216" t="s">
        <v>4615</v>
      </c>
      <c r="B1216" t="s">
        <v>27887</v>
      </c>
      <c r="C1216" t="s">
        <v>10689</v>
      </c>
    </row>
    <row r="1217" spans="1:3" x14ac:dyDescent="0.25">
      <c r="A1217" t="s">
        <v>4616</v>
      </c>
      <c r="B1217" t="s">
        <v>10782</v>
      </c>
      <c r="C1217" t="s">
        <v>10804</v>
      </c>
    </row>
    <row r="1218" spans="1:3" x14ac:dyDescent="0.25">
      <c r="A1218" t="s">
        <v>12783</v>
      </c>
      <c r="B1218" t="s">
        <v>27889</v>
      </c>
      <c r="C1218" t="s">
        <v>11039</v>
      </c>
    </row>
    <row r="1219" spans="1:3" x14ac:dyDescent="0.25">
      <c r="A1219" t="s">
        <v>4617</v>
      </c>
      <c r="B1219" t="s">
        <v>10775</v>
      </c>
      <c r="C1219" t="s">
        <v>12192</v>
      </c>
    </row>
    <row r="1220" spans="1:3" x14ac:dyDescent="0.25">
      <c r="A1220" t="s">
        <v>22907</v>
      </c>
      <c r="B1220" t="s">
        <v>8187</v>
      </c>
      <c r="C1220" t="s">
        <v>14474</v>
      </c>
    </row>
    <row r="1221" spans="1:3" x14ac:dyDescent="0.25">
      <c r="A1221" t="s">
        <v>12788</v>
      </c>
      <c r="B1221" t="s">
        <v>10782</v>
      </c>
      <c r="C1221" t="s">
        <v>10794</v>
      </c>
    </row>
    <row r="1222" spans="1:3" x14ac:dyDescent="0.25">
      <c r="A1222" t="s">
        <v>4618</v>
      </c>
      <c r="B1222" t="s">
        <v>10782</v>
      </c>
      <c r="C1222" t="s">
        <v>10794</v>
      </c>
    </row>
    <row r="1223" spans="1:3" x14ac:dyDescent="0.25">
      <c r="A1223" t="s">
        <v>4619</v>
      </c>
      <c r="B1223" t="s">
        <v>10701</v>
      </c>
      <c r="C1223" t="s">
        <v>11379</v>
      </c>
    </row>
    <row r="1224" spans="1:3" x14ac:dyDescent="0.25">
      <c r="A1224" t="s">
        <v>20609</v>
      </c>
      <c r="B1224" t="s">
        <v>8187</v>
      </c>
      <c r="C1224" t="s">
        <v>20600</v>
      </c>
    </row>
    <row r="1225" spans="1:3" x14ac:dyDescent="0.25">
      <c r="A1225" t="s">
        <v>8500</v>
      </c>
      <c r="B1225" t="s">
        <v>10701</v>
      </c>
      <c r="C1225" t="s">
        <v>12797</v>
      </c>
    </row>
    <row r="1226" spans="1:3" x14ac:dyDescent="0.25">
      <c r="A1226" t="s">
        <v>4620</v>
      </c>
      <c r="B1226" t="s">
        <v>10701</v>
      </c>
      <c r="C1226" t="s">
        <v>12797</v>
      </c>
    </row>
    <row r="1227" spans="1:3" x14ac:dyDescent="0.25">
      <c r="A1227" t="s">
        <v>5065</v>
      </c>
      <c r="B1227" t="s">
        <v>27889</v>
      </c>
      <c r="C1227" t="s">
        <v>12283</v>
      </c>
    </row>
    <row r="1228" spans="1:3" x14ac:dyDescent="0.25">
      <c r="A1228" t="s">
        <v>6416</v>
      </c>
      <c r="B1228" t="s">
        <v>27889</v>
      </c>
      <c r="C1228" t="s">
        <v>11964</v>
      </c>
    </row>
    <row r="1229" spans="1:3" x14ac:dyDescent="0.25">
      <c r="A1229" t="s">
        <v>5014</v>
      </c>
      <c r="B1229" t="s">
        <v>27889</v>
      </c>
      <c r="C1229" t="s">
        <v>11964</v>
      </c>
    </row>
    <row r="1230" spans="1:3" x14ac:dyDescent="0.25">
      <c r="A1230" t="s">
        <v>7858</v>
      </c>
      <c r="B1230" t="s">
        <v>27889</v>
      </c>
      <c r="C1230" t="s">
        <v>11964</v>
      </c>
    </row>
    <row r="1231" spans="1:3" x14ac:dyDescent="0.25">
      <c r="A1231" t="s">
        <v>22909</v>
      </c>
      <c r="B1231" t="s">
        <v>8187</v>
      </c>
      <c r="C1231" t="s">
        <v>14474</v>
      </c>
    </row>
    <row r="1232" spans="1:3" x14ac:dyDescent="0.25">
      <c r="A1232" t="s">
        <v>4625</v>
      </c>
      <c r="B1232" t="s">
        <v>27888</v>
      </c>
      <c r="C1232" t="s">
        <v>10697</v>
      </c>
    </row>
    <row r="1233" spans="1:3" x14ac:dyDescent="0.25">
      <c r="A1233" t="s">
        <v>5790</v>
      </c>
      <c r="B1233" t="s">
        <v>27894</v>
      </c>
      <c r="C1233" t="s">
        <v>11360</v>
      </c>
    </row>
    <row r="1234" spans="1:3" x14ac:dyDescent="0.25">
      <c r="A1234" t="s">
        <v>4626</v>
      </c>
      <c r="B1234" t="s">
        <v>10701</v>
      </c>
      <c r="C1234" t="s">
        <v>12138</v>
      </c>
    </row>
    <row r="1235" spans="1:3" x14ac:dyDescent="0.25">
      <c r="A1235" t="s">
        <v>4627</v>
      </c>
      <c r="B1235" t="s">
        <v>10701</v>
      </c>
      <c r="C1235" t="s">
        <v>10703</v>
      </c>
    </row>
    <row r="1236" spans="1:3" x14ac:dyDescent="0.25">
      <c r="A1236" t="s">
        <v>4628</v>
      </c>
      <c r="B1236" t="s">
        <v>27887</v>
      </c>
      <c r="C1236" t="s">
        <v>12168</v>
      </c>
    </row>
    <row r="1237" spans="1:3" x14ac:dyDescent="0.25">
      <c r="A1237" t="s">
        <v>4629</v>
      </c>
      <c r="B1237" t="s">
        <v>27891</v>
      </c>
      <c r="C1237" t="s">
        <v>10994</v>
      </c>
    </row>
    <row r="1238" spans="1:3" x14ac:dyDescent="0.25">
      <c r="A1238" t="s">
        <v>4630</v>
      </c>
      <c r="B1238" t="s">
        <v>27888</v>
      </c>
      <c r="C1238" t="s">
        <v>10697</v>
      </c>
    </row>
    <row r="1239" spans="1:3" x14ac:dyDescent="0.25">
      <c r="A1239" t="s">
        <v>8501</v>
      </c>
      <c r="B1239" t="s">
        <v>10782</v>
      </c>
      <c r="C1239" t="s">
        <v>10804</v>
      </c>
    </row>
    <row r="1240" spans="1:3" x14ac:dyDescent="0.25">
      <c r="A1240" t="s">
        <v>22979</v>
      </c>
      <c r="B1240" t="s">
        <v>8187</v>
      </c>
      <c r="C1240" t="s">
        <v>14474</v>
      </c>
    </row>
    <row r="1241" spans="1:3" x14ac:dyDescent="0.25">
      <c r="A1241" t="s">
        <v>4631</v>
      </c>
      <c r="B1241" t="s">
        <v>10782</v>
      </c>
      <c r="C1241" t="s">
        <v>10804</v>
      </c>
    </row>
    <row r="1242" spans="1:3" x14ac:dyDescent="0.25">
      <c r="A1242" t="s">
        <v>8502</v>
      </c>
      <c r="B1242" t="s">
        <v>10775</v>
      </c>
      <c r="C1242" t="s">
        <v>10749</v>
      </c>
    </row>
    <row r="1243" spans="1:3" x14ac:dyDescent="0.25">
      <c r="A1243" t="s">
        <v>4632</v>
      </c>
      <c r="B1243" t="s">
        <v>27889</v>
      </c>
      <c r="C1243" t="s">
        <v>12822</v>
      </c>
    </row>
    <row r="1244" spans="1:3" x14ac:dyDescent="0.25">
      <c r="A1244" t="s">
        <v>22960</v>
      </c>
      <c r="B1244" t="s">
        <v>8187</v>
      </c>
      <c r="C1244" t="s">
        <v>22944</v>
      </c>
    </row>
    <row r="1245" spans="1:3" x14ac:dyDescent="0.25">
      <c r="A1245" t="s">
        <v>8503</v>
      </c>
      <c r="B1245" t="s">
        <v>10775</v>
      </c>
      <c r="C1245" t="s">
        <v>10749</v>
      </c>
    </row>
    <row r="1246" spans="1:3" x14ac:dyDescent="0.25">
      <c r="A1246" t="s">
        <v>12826</v>
      </c>
      <c r="B1246" t="s">
        <v>27887</v>
      </c>
      <c r="C1246" t="s">
        <v>10689</v>
      </c>
    </row>
    <row r="1247" spans="1:3" x14ac:dyDescent="0.25">
      <c r="A1247" t="s">
        <v>4633</v>
      </c>
      <c r="B1247" t="s">
        <v>27887</v>
      </c>
      <c r="C1247" t="s">
        <v>10689</v>
      </c>
    </row>
    <row r="1248" spans="1:3" x14ac:dyDescent="0.25">
      <c r="A1248" t="s">
        <v>4634</v>
      </c>
      <c r="B1248" t="s">
        <v>10782</v>
      </c>
      <c r="C1248" t="s">
        <v>10794</v>
      </c>
    </row>
    <row r="1249" spans="1:3" x14ac:dyDescent="0.25">
      <c r="A1249" t="s">
        <v>4635</v>
      </c>
      <c r="B1249" t="s">
        <v>10775</v>
      </c>
      <c r="C1249" t="s">
        <v>10749</v>
      </c>
    </row>
    <row r="1250" spans="1:3" x14ac:dyDescent="0.25">
      <c r="A1250" t="s">
        <v>4636</v>
      </c>
      <c r="B1250" t="s">
        <v>10701</v>
      </c>
      <c r="C1250" t="s">
        <v>10729</v>
      </c>
    </row>
    <row r="1251" spans="1:3" x14ac:dyDescent="0.25">
      <c r="A1251" t="s">
        <v>4637</v>
      </c>
      <c r="B1251" t="s">
        <v>10701</v>
      </c>
      <c r="C1251" t="s">
        <v>10729</v>
      </c>
    </row>
    <row r="1252" spans="1:3" x14ac:dyDescent="0.25">
      <c r="A1252" t="s">
        <v>4638</v>
      </c>
      <c r="B1252" t="s">
        <v>10701</v>
      </c>
      <c r="C1252" t="s">
        <v>10729</v>
      </c>
    </row>
    <row r="1253" spans="1:3" x14ac:dyDescent="0.25">
      <c r="A1253" t="s">
        <v>5793</v>
      </c>
      <c r="B1253" t="s">
        <v>27894</v>
      </c>
      <c r="C1253" t="s">
        <v>11360</v>
      </c>
    </row>
    <row r="1254" spans="1:3" x14ac:dyDescent="0.25">
      <c r="A1254" t="s">
        <v>8504</v>
      </c>
      <c r="B1254" t="s">
        <v>27889</v>
      </c>
      <c r="C1254" t="s">
        <v>11039</v>
      </c>
    </row>
    <row r="1255" spans="1:3" x14ac:dyDescent="0.25">
      <c r="A1255" t="s">
        <v>18321</v>
      </c>
      <c r="B1255" t="s">
        <v>8187</v>
      </c>
      <c r="C1255" t="s">
        <v>18324</v>
      </c>
    </row>
    <row r="1256" spans="1:3" x14ac:dyDescent="0.25">
      <c r="A1256" t="s">
        <v>4640</v>
      </c>
      <c r="B1256" t="s">
        <v>27887</v>
      </c>
      <c r="C1256" t="s">
        <v>10733</v>
      </c>
    </row>
    <row r="1257" spans="1:3" x14ac:dyDescent="0.25">
      <c r="A1257" t="s">
        <v>18325</v>
      </c>
      <c r="B1257" t="s">
        <v>8187</v>
      </c>
      <c r="C1257" t="s">
        <v>18324</v>
      </c>
    </row>
    <row r="1258" spans="1:3" x14ac:dyDescent="0.25">
      <c r="A1258" t="s">
        <v>4641</v>
      </c>
      <c r="B1258" t="s">
        <v>27887</v>
      </c>
      <c r="C1258" t="s">
        <v>10689</v>
      </c>
    </row>
    <row r="1259" spans="1:3" x14ac:dyDescent="0.25">
      <c r="A1259" t="s">
        <v>12842</v>
      </c>
      <c r="B1259" t="s">
        <v>27889</v>
      </c>
      <c r="C1259" t="s">
        <v>11039</v>
      </c>
    </row>
    <row r="1260" spans="1:3" x14ac:dyDescent="0.25">
      <c r="A1260" t="s">
        <v>18331</v>
      </c>
      <c r="B1260" t="s">
        <v>8187</v>
      </c>
      <c r="C1260" t="s">
        <v>18324</v>
      </c>
    </row>
    <row r="1261" spans="1:3" x14ac:dyDescent="0.25">
      <c r="A1261" t="s">
        <v>12846</v>
      </c>
      <c r="B1261" t="s">
        <v>10782</v>
      </c>
      <c r="C1261" t="s">
        <v>10804</v>
      </c>
    </row>
    <row r="1262" spans="1:3" x14ac:dyDescent="0.25">
      <c r="A1262" t="s">
        <v>18333</v>
      </c>
      <c r="B1262" t="s">
        <v>8187</v>
      </c>
      <c r="C1262" t="s">
        <v>18324</v>
      </c>
    </row>
    <row r="1263" spans="1:3" x14ac:dyDescent="0.25">
      <c r="A1263" t="s">
        <v>18335</v>
      </c>
      <c r="B1263" t="s">
        <v>8187</v>
      </c>
      <c r="C1263" t="s">
        <v>18324</v>
      </c>
    </row>
    <row r="1264" spans="1:3" x14ac:dyDescent="0.25">
      <c r="A1264" t="s">
        <v>18338</v>
      </c>
      <c r="B1264" t="s">
        <v>8187</v>
      </c>
      <c r="C1264" t="s">
        <v>18324</v>
      </c>
    </row>
    <row r="1265" spans="1:3" x14ac:dyDescent="0.25">
      <c r="A1265" t="s">
        <v>8505</v>
      </c>
      <c r="B1265" t="s">
        <v>10701</v>
      </c>
      <c r="C1265" t="s">
        <v>10838</v>
      </c>
    </row>
    <row r="1266" spans="1:3" x14ac:dyDescent="0.25">
      <c r="A1266" t="s">
        <v>4642</v>
      </c>
      <c r="B1266" t="s">
        <v>10775</v>
      </c>
      <c r="C1266" t="s">
        <v>10784</v>
      </c>
    </row>
    <row r="1267" spans="1:3" x14ac:dyDescent="0.25">
      <c r="A1267" t="s">
        <v>18340</v>
      </c>
      <c r="B1267" t="s">
        <v>8187</v>
      </c>
      <c r="C1267" t="s">
        <v>18324</v>
      </c>
    </row>
    <row r="1268" spans="1:3" x14ac:dyDescent="0.25">
      <c r="A1268" t="s">
        <v>8506</v>
      </c>
      <c r="B1268" t="s">
        <v>27889</v>
      </c>
      <c r="C1268" t="s">
        <v>11244</v>
      </c>
    </row>
    <row r="1269" spans="1:3" x14ac:dyDescent="0.25">
      <c r="A1269" t="s">
        <v>19033</v>
      </c>
      <c r="B1269" t="s">
        <v>8187</v>
      </c>
      <c r="C1269" t="s">
        <v>18324</v>
      </c>
    </row>
    <row r="1270" spans="1:3" x14ac:dyDescent="0.25">
      <c r="A1270" t="s">
        <v>21419</v>
      </c>
      <c r="B1270" t="s">
        <v>8187</v>
      </c>
      <c r="C1270" t="s">
        <v>18324</v>
      </c>
    </row>
    <row r="1271" spans="1:3" x14ac:dyDescent="0.25">
      <c r="A1271" t="s">
        <v>4643</v>
      </c>
      <c r="B1271" t="s">
        <v>27894</v>
      </c>
      <c r="C1271" t="s">
        <v>12865</v>
      </c>
    </row>
    <row r="1272" spans="1:3" x14ac:dyDescent="0.25">
      <c r="A1272" t="s">
        <v>21492</v>
      </c>
      <c r="B1272" t="s">
        <v>8187</v>
      </c>
      <c r="C1272" t="s">
        <v>18324</v>
      </c>
    </row>
    <row r="1273" spans="1:3" x14ac:dyDescent="0.25">
      <c r="A1273" t="s">
        <v>21515</v>
      </c>
      <c r="B1273" t="s">
        <v>8187</v>
      </c>
      <c r="C1273" t="s">
        <v>18324</v>
      </c>
    </row>
    <row r="1274" spans="1:3" x14ac:dyDescent="0.25">
      <c r="A1274" t="s">
        <v>8507</v>
      </c>
      <c r="B1274" t="s">
        <v>10775</v>
      </c>
      <c r="C1274" t="s">
        <v>10749</v>
      </c>
    </row>
    <row r="1275" spans="1:3" x14ac:dyDescent="0.25">
      <c r="A1275" t="s">
        <v>8508</v>
      </c>
      <c r="B1275" t="s">
        <v>10775</v>
      </c>
      <c r="C1275" t="s">
        <v>10749</v>
      </c>
    </row>
    <row r="1276" spans="1:3" x14ac:dyDescent="0.25">
      <c r="A1276" t="s">
        <v>4644</v>
      </c>
      <c r="B1276" t="s">
        <v>10775</v>
      </c>
      <c r="C1276" t="s">
        <v>10749</v>
      </c>
    </row>
    <row r="1277" spans="1:3" x14ac:dyDescent="0.25">
      <c r="A1277" t="s">
        <v>22489</v>
      </c>
      <c r="B1277" t="s">
        <v>8187</v>
      </c>
      <c r="C1277" t="s">
        <v>18324</v>
      </c>
    </row>
    <row r="1278" spans="1:3" x14ac:dyDescent="0.25">
      <c r="A1278" t="s">
        <v>8509</v>
      </c>
      <c r="B1278" t="s">
        <v>27891</v>
      </c>
      <c r="C1278" t="s">
        <v>10994</v>
      </c>
    </row>
    <row r="1279" spans="1:3" x14ac:dyDescent="0.25">
      <c r="A1279" t="s">
        <v>22491</v>
      </c>
      <c r="B1279" t="s">
        <v>8187</v>
      </c>
      <c r="C1279" t="s">
        <v>18324</v>
      </c>
    </row>
    <row r="1280" spans="1:3" x14ac:dyDescent="0.25">
      <c r="A1280" t="s">
        <v>4645</v>
      </c>
      <c r="B1280" t="s">
        <v>27889</v>
      </c>
      <c r="C1280" t="s">
        <v>10827</v>
      </c>
    </row>
    <row r="1281" spans="1:3" x14ac:dyDescent="0.25">
      <c r="A1281" t="s">
        <v>8510</v>
      </c>
      <c r="B1281" t="s">
        <v>10701</v>
      </c>
      <c r="C1281" t="s">
        <v>10838</v>
      </c>
    </row>
    <row r="1282" spans="1:3" x14ac:dyDescent="0.25">
      <c r="A1282" t="s">
        <v>4646</v>
      </c>
      <c r="B1282" t="s">
        <v>27889</v>
      </c>
      <c r="C1282" t="s">
        <v>11806</v>
      </c>
    </row>
    <row r="1283" spans="1:3" x14ac:dyDescent="0.25">
      <c r="A1283" t="s">
        <v>4647</v>
      </c>
      <c r="B1283" t="s">
        <v>10775</v>
      </c>
      <c r="C1283" t="s">
        <v>10749</v>
      </c>
    </row>
    <row r="1284" spans="1:3" x14ac:dyDescent="0.25">
      <c r="A1284" t="s">
        <v>12884</v>
      </c>
      <c r="B1284" t="s">
        <v>10782</v>
      </c>
      <c r="C1284" t="s">
        <v>10804</v>
      </c>
    </row>
    <row r="1285" spans="1:3" x14ac:dyDescent="0.25">
      <c r="A1285" t="s">
        <v>4648</v>
      </c>
      <c r="B1285" t="s">
        <v>27889</v>
      </c>
      <c r="C1285" t="s">
        <v>10827</v>
      </c>
    </row>
    <row r="1286" spans="1:3" x14ac:dyDescent="0.25">
      <c r="A1286" t="s">
        <v>12887</v>
      </c>
      <c r="B1286" t="s">
        <v>27887</v>
      </c>
      <c r="C1286" t="s">
        <v>10689</v>
      </c>
    </row>
    <row r="1287" spans="1:3" x14ac:dyDescent="0.25">
      <c r="A1287" t="s">
        <v>12889</v>
      </c>
      <c r="B1287" t="s">
        <v>10782</v>
      </c>
      <c r="C1287" t="s">
        <v>10804</v>
      </c>
    </row>
    <row r="1288" spans="1:3" x14ac:dyDescent="0.25">
      <c r="A1288" t="s">
        <v>4649</v>
      </c>
      <c r="B1288" t="s">
        <v>10782</v>
      </c>
      <c r="C1288" t="s">
        <v>10804</v>
      </c>
    </row>
    <row r="1289" spans="1:3" x14ac:dyDescent="0.25">
      <c r="A1289" t="s">
        <v>4650</v>
      </c>
      <c r="B1289" t="s">
        <v>10782</v>
      </c>
      <c r="C1289" t="s">
        <v>10804</v>
      </c>
    </row>
    <row r="1290" spans="1:3" x14ac:dyDescent="0.25">
      <c r="A1290" t="s">
        <v>12893</v>
      </c>
      <c r="B1290" t="s">
        <v>27887</v>
      </c>
      <c r="C1290" t="s">
        <v>10733</v>
      </c>
    </row>
    <row r="1291" spans="1:3" x14ac:dyDescent="0.25">
      <c r="A1291" t="s">
        <v>5830</v>
      </c>
      <c r="B1291" t="s">
        <v>27889</v>
      </c>
      <c r="C1291" t="s">
        <v>10764</v>
      </c>
    </row>
    <row r="1292" spans="1:3" x14ac:dyDescent="0.25">
      <c r="A1292" t="s">
        <v>8511</v>
      </c>
      <c r="B1292" t="s">
        <v>10775</v>
      </c>
      <c r="C1292" t="s">
        <v>11199</v>
      </c>
    </row>
    <row r="1293" spans="1:3" x14ac:dyDescent="0.25">
      <c r="A1293" t="s">
        <v>22493</v>
      </c>
      <c r="B1293" t="s">
        <v>8187</v>
      </c>
      <c r="C1293" t="s">
        <v>18324</v>
      </c>
    </row>
    <row r="1294" spans="1:3" x14ac:dyDescent="0.25">
      <c r="A1294" t="s">
        <v>22650</v>
      </c>
      <c r="B1294" t="s">
        <v>8187</v>
      </c>
      <c r="C1294" t="s">
        <v>18324</v>
      </c>
    </row>
    <row r="1295" spans="1:3" x14ac:dyDescent="0.25">
      <c r="A1295" t="s">
        <v>8512</v>
      </c>
      <c r="B1295" t="s">
        <v>27887</v>
      </c>
      <c r="C1295" t="s">
        <v>10733</v>
      </c>
    </row>
    <row r="1296" spans="1:3" x14ac:dyDescent="0.25">
      <c r="A1296" t="s">
        <v>4651</v>
      </c>
      <c r="B1296" t="s">
        <v>27887</v>
      </c>
      <c r="C1296" t="s">
        <v>10733</v>
      </c>
    </row>
    <row r="1297" spans="1:3" x14ac:dyDescent="0.25">
      <c r="A1297" t="s">
        <v>4652</v>
      </c>
      <c r="B1297" t="s">
        <v>27887</v>
      </c>
      <c r="C1297" t="s">
        <v>10733</v>
      </c>
    </row>
    <row r="1298" spans="1:3" x14ac:dyDescent="0.25">
      <c r="A1298" t="s">
        <v>4653</v>
      </c>
      <c r="B1298" t="s">
        <v>27887</v>
      </c>
      <c r="C1298" t="s">
        <v>10733</v>
      </c>
    </row>
    <row r="1299" spans="1:3" x14ac:dyDescent="0.25">
      <c r="A1299" t="s">
        <v>4654</v>
      </c>
      <c r="B1299" t="s">
        <v>27887</v>
      </c>
      <c r="C1299" t="s">
        <v>10689</v>
      </c>
    </row>
    <row r="1300" spans="1:3" x14ac:dyDescent="0.25">
      <c r="A1300" t="s">
        <v>4655</v>
      </c>
      <c r="B1300" t="s">
        <v>10701</v>
      </c>
      <c r="C1300" t="s">
        <v>11490</v>
      </c>
    </row>
    <row r="1301" spans="1:3" x14ac:dyDescent="0.25">
      <c r="A1301" t="s">
        <v>4656</v>
      </c>
      <c r="B1301" t="s">
        <v>27891</v>
      </c>
      <c r="C1301" t="s">
        <v>10994</v>
      </c>
    </row>
    <row r="1302" spans="1:3" x14ac:dyDescent="0.25">
      <c r="A1302" t="s">
        <v>4657</v>
      </c>
      <c r="B1302" t="s">
        <v>10701</v>
      </c>
      <c r="C1302" t="s">
        <v>11490</v>
      </c>
    </row>
    <row r="1303" spans="1:3" x14ac:dyDescent="0.25">
      <c r="A1303" t="s">
        <v>17356</v>
      </c>
      <c r="B1303" t="s">
        <v>8187</v>
      </c>
      <c r="C1303" t="s">
        <v>17359</v>
      </c>
    </row>
    <row r="1304" spans="1:3" x14ac:dyDescent="0.25">
      <c r="A1304" t="s">
        <v>13219</v>
      </c>
      <c r="B1304" t="s">
        <v>8187</v>
      </c>
      <c r="C1304" t="s">
        <v>13222</v>
      </c>
    </row>
    <row r="1305" spans="1:3" x14ac:dyDescent="0.25">
      <c r="A1305" t="s">
        <v>8513</v>
      </c>
      <c r="B1305" t="s">
        <v>27887</v>
      </c>
      <c r="C1305" t="s">
        <v>10689</v>
      </c>
    </row>
    <row r="1306" spans="1:3" x14ac:dyDescent="0.25">
      <c r="A1306" t="s">
        <v>8514</v>
      </c>
      <c r="B1306" t="s">
        <v>10701</v>
      </c>
      <c r="C1306" t="s">
        <v>11213</v>
      </c>
    </row>
    <row r="1307" spans="1:3" x14ac:dyDescent="0.25">
      <c r="A1307" t="s">
        <v>13228</v>
      </c>
      <c r="B1307" t="s">
        <v>8187</v>
      </c>
      <c r="C1307" t="s">
        <v>13222</v>
      </c>
    </row>
    <row r="1308" spans="1:3" x14ac:dyDescent="0.25">
      <c r="A1308" t="s">
        <v>4658</v>
      </c>
      <c r="B1308" t="s">
        <v>10701</v>
      </c>
      <c r="C1308" t="s">
        <v>11379</v>
      </c>
    </row>
    <row r="1309" spans="1:3" x14ac:dyDescent="0.25">
      <c r="A1309" t="s">
        <v>8979</v>
      </c>
      <c r="B1309" t="s">
        <v>10775</v>
      </c>
      <c r="C1309" t="s">
        <v>16751</v>
      </c>
    </row>
    <row r="1310" spans="1:3" x14ac:dyDescent="0.25">
      <c r="A1310" t="s">
        <v>13232</v>
      </c>
      <c r="B1310" t="s">
        <v>8187</v>
      </c>
      <c r="C1310" t="s">
        <v>13222</v>
      </c>
    </row>
    <row r="1311" spans="1:3" x14ac:dyDescent="0.25">
      <c r="A1311" t="s">
        <v>4659</v>
      </c>
      <c r="B1311" t="s">
        <v>10701</v>
      </c>
      <c r="C1311" t="s">
        <v>10838</v>
      </c>
    </row>
    <row r="1312" spans="1:3" x14ac:dyDescent="0.25">
      <c r="A1312" t="s">
        <v>12927</v>
      </c>
      <c r="B1312" t="s">
        <v>10782</v>
      </c>
      <c r="C1312" t="s">
        <v>10804</v>
      </c>
    </row>
    <row r="1313" spans="1:3" x14ac:dyDescent="0.25">
      <c r="A1313" t="s">
        <v>4660</v>
      </c>
      <c r="B1313" t="s">
        <v>10782</v>
      </c>
      <c r="C1313" t="s">
        <v>10804</v>
      </c>
    </row>
    <row r="1314" spans="1:3" x14ac:dyDescent="0.25">
      <c r="A1314" t="s">
        <v>4661</v>
      </c>
      <c r="B1314" t="s">
        <v>10782</v>
      </c>
      <c r="C1314" t="s">
        <v>10804</v>
      </c>
    </row>
    <row r="1315" spans="1:3" x14ac:dyDescent="0.25">
      <c r="A1315" t="s">
        <v>8516</v>
      </c>
      <c r="B1315" t="s">
        <v>10701</v>
      </c>
      <c r="C1315" t="s">
        <v>10703</v>
      </c>
    </row>
    <row r="1316" spans="1:3" x14ac:dyDescent="0.25">
      <c r="A1316" t="s">
        <v>4662</v>
      </c>
      <c r="B1316" t="s">
        <v>10701</v>
      </c>
      <c r="C1316" t="s">
        <v>10703</v>
      </c>
    </row>
    <row r="1317" spans="1:3" x14ac:dyDescent="0.25">
      <c r="A1317" t="s">
        <v>12933</v>
      </c>
      <c r="B1317" t="s">
        <v>27889</v>
      </c>
      <c r="C1317" t="s">
        <v>11039</v>
      </c>
    </row>
    <row r="1318" spans="1:3" x14ac:dyDescent="0.25">
      <c r="A1318" t="s">
        <v>23642</v>
      </c>
      <c r="B1318" t="s">
        <v>8187</v>
      </c>
      <c r="C1318" t="s">
        <v>13222</v>
      </c>
    </row>
    <row r="1319" spans="1:3" x14ac:dyDescent="0.25">
      <c r="A1319" t="s">
        <v>12937</v>
      </c>
      <c r="B1319" t="s">
        <v>10782</v>
      </c>
      <c r="C1319" t="s">
        <v>10794</v>
      </c>
    </row>
    <row r="1320" spans="1:3" x14ac:dyDescent="0.25">
      <c r="A1320" t="s">
        <v>12939</v>
      </c>
      <c r="B1320" t="s">
        <v>10782</v>
      </c>
      <c r="C1320" t="s">
        <v>10804</v>
      </c>
    </row>
    <row r="1321" spans="1:3" x14ac:dyDescent="0.25">
      <c r="A1321" t="s">
        <v>4663</v>
      </c>
      <c r="B1321" t="s">
        <v>27891</v>
      </c>
      <c r="C1321" t="s">
        <v>10994</v>
      </c>
    </row>
    <row r="1322" spans="1:3" x14ac:dyDescent="0.25">
      <c r="A1322" t="s">
        <v>4664</v>
      </c>
      <c r="B1322" t="s">
        <v>10701</v>
      </c>
      <c r="C1322" t="s">
        <v>10729</v>
      </c>
    </row>
    <row r="1323" spans="1:3" x14ac:dyDescent="0.25">
      <c r="A1323" t="s">
        <v>10797</v>
      </c>
      <c r="B1323" t="s">
        <v>8187</v>
      </c>
      <c r="C1323" t="s">
        <v>10784</v>
      </c>
    </row>
    <row r="1324" spans="1:3" x14ac:dyDescent="0.25">
      <c r="A1324" t="s">
        <v>10807</v>
      </c>
      <c r="B1324" t="s">
        <v>8187</v>
      </c>
      <c r="C1324" t="s">
        <v>10784</v>
      </c>
    </row>
    <row r="1325" spans="1:3" x14ac:dyDescent="0.25">
      <c r="A1325" t="s">
        <v>4665</v>
      </c>
      <c r="B1325" t="s">
        <v>10701</v>
      </c>
      <c r="C1325" t="s">
        <v>10838</v>
      </c>
    </row>
    <row r="1326" spans="1:3" x14ac:dyDescent="0.25">
      <c r="A1326" t="s">
        <v>4666</v>
      </c>
      <c r="B1326" t="s">
        <v>10701</v>
      </c>
      <c r="C1326" t="s">
        <v>10838</v>
      </c>
    </row>
    <row r="1327" spans="1:3" x14ac:dyDescent="0.25">
      <c r="A1327" t="s">
        <v>4667</v>
      </c>
      <c r="B1327" t="s">
        <v>10701</v>
      </c>
      <c r="C1327" t="s">
        <v>10838</v>
      </c>
    </row>
    <row r="1328" spans="1:3" x14ac:dyDescent="0.25">
      <c r="A1328" t="s">
        <v>8517</v>
      </c>
      <c r="B1328" t="s">
        <v>27894</v>
      </c>
      <c r="C1328" t="s">
        <v>12952</v>
      </c>
    </row>
    <row r="1329" spans="1:3" x14ac:dyDescent="0.25">
      <c r="A1329" t="s">
        <v>4668</v>
      </c>
      <c r="B1329" t="s">
        <v>27889</v>
      </c>
      <c r="C1329" t="s">
        <v>11244</v>
      </c>
    </row>
    <row r="1330" spans="1:3" x14ac:dyDescent="0.25">
      <c r="A1330" t="s">
        <v>4669</v>
      </c>
      <c r="B1330" t="s">
        <v>10775</v>
      </c>
      <c r="C1330" t="s">
        <v>10784</v>
      </c>
    </row>
    <row r="1331" spans="1:3" x14ac:dyDescent="0.25">
      <c r="A1331" t="s">
        <v>11024</v>
      </c>
      <c r="B1331" t="s">
        <v>8187</v>
      </c>
      <c r="C1331" t="s">
        <v>10784</v>
      </c>
    </row>
    <row r="1332" spans="1:3" x14ac:dyDescent="0.25">
      <c r="A1332" t="s">
        <v>4670</v>
      </c>
      <c r="B1332" t="s">
        <v>10701</v>
      </c>
      <c r="C1332" t="s">
        <v>10703</v>
      </c>
    </row>
    <row r="1333" spans="1:3" x14ac:dyDescent="0.25">
      <c r="A1333" t="s">
        <v>4671</v>
      </c>
      <c r="B1333" t="s">
        <v>10782</v>
      </c>
      <c r="C1333" t="s">
        <v>10804</v>
      </c>
    </row>
    <row r="1334" spans="1:3" x14ac:dyDescent="0.25">
      <c r="A1334" t="s">
        <v>4672</v>
      </c>
      <c r="B1334" t="s">
        <v>27887</v>
      </c>
      <c r="C1334" t="s">
        <v>10689</v>
      </c>
    </row>
    <row r="1335" spans="1:3" x14ac:dyDescent="0.25">
      <c r="A1335" t="s">
        <v>4673</v>
      </c>
      <c r="B1335" t="s">
        <v>10701</v>
      </c>
      <c r="C1335" t="s">
        <v>12138</v>
      </c>
    </row>
    <row r="1336" spans="1:3" x14ac:dyDescent="0.25">
      <c r="A1336" t="s">
        <v>6687</v>
      </c>
      <c r="B1336" t="s">
        <v>27894</v>
      </c>
      <c r="C1336" t="s">
        <v>12979</v>
      </c>
    </row>
    <row r="1337" spans="1:3" x14ac:dyDescent="0.25">
      <c r="A1337" t="s">
        <v>6686</v>
      </c>
      <c r="B1337" t="s">
        <v>27894</v>
      </c>
      <c r="C1337" t="s">
        <v>12979</v>
      </c>
    </row>
    <row r="1338" spans="1:3" x14ac:dyDescent="0.25">
      <c r="A1338" t="s">
        <v>9298</v>
      </c>
      <c r="B1338" t="s">
        <v>27889</v>
      </c>
      <c r="C1338" t="s">
        <v>10764</v>
      </c>
    </row>
    <row r="1339" spans="1:3" x14ac:dyDescent="0.25">
      <c r="A1339" t="s">
        <v>4675</v>
      </c>
      <c r="B1339" t="s">
        <v>27889</v>
      </c>
      <c r="C1339" t="s">
        <v>10924</v>
      </c>
    </row>
    <row r="1340" spans="1:3" x14ac:dyDescent="0.25">
      <c r="A1340" t="s">
        <v>8520</v>
      </c>
      <c r="B1340" t="s">
        <v>27891</v>
      </c>
      <c r="C1340" t="s">
        <v>11610</v>
      </c>
    </row>
    <row r="1341" spans="1:3" x14ac:dyDescent="0.25">
      <c r="A1341" t="s">
        <v>4676</v>
      </c>
      <c r="B1341" t="s">
        <v>10701</v>
      </c>
      <c r="C1341" t="s">
        <v>10703</v>
      </c>
    </row>
    <row r="1342" spans="1:3" x14ac:dyDescent="0.25">
      <c r="A1342" t="s">
        <v>8521</v>
      </c>
      <c r="B1342" t="s">
        <v>10701</v>
      </c>
      <c r="C1342" t="s">
        <v>12120</v>
      </c>
    </row>
    <row r="1343" spans="1:3" x14ac:dyDescent="0.25">
      <c r="A1343" t="s">
        <v>4677</v>
      </c>
      <c r="B1343" t="s">
        <v>27887</v>
      </c>
      <c r="C1343" t="s">
        <v>10689</v>
      </c>
    </row>
    <row r="1344" spans="1:3" x14ac:dyDescent="0.25">
      <c r="A1344" t="s">
        <v>8522</v>
      </c>
      <c r="B1344" t="s">
        <v>10701</v>
      </c>
      <c r="C1344" t="s">
        <v>12138</v>
      </c>
    </row>
    <row r="1345" spans="1:3" x14ac:dyDescent="0.25">
      <c r="A1345" t="s">
        <v>8980</v>
      </c>
      <c r="B1345" t="s">
        <v>10775</v>
      </c>
      <c r="C1345" t="s">
        <v>16751</v>
      </c>
    </row>
    <row r="1346" spans="1:3" x14ac:dyDescent="0.25">
      <c r="A1346" t="s">
        <v>4678</v>
      </c>
      <c r="B1346" t="s">
        <v>10701</v>
      </c>
      <c r="C1346" t="s">
        <v>10838</v>
      </c>
    </row>
    <row r="1347" spans="1:3" x14ac:dyDescent="0.25">
      <c r="A1347" t="s">
        <v>4679</v>
      </c>
      <c r="B1347" t="s">
        <v>10701</v>
      </c>
      <c r="C1347" t="s">
        <v>10703</v>
      </c>
    </row>
    <row r="1348" spans="1:3" x14ac:dyDescent="0.25">
      <c r="A1348" t="s">
        <v>6685</v>
      </c>
      <c r="B1348" t="s">
        <v>27894</v>
      </c>
      <c r="C1348" t="s">
        <v>12979</v>
      </c>
    </row>
    <row r="1349" spans="1:3" x14ac:dyDescent="0.25">
      <c r="A1349" t="s">
        <v>8383</v>
      </c>
      <c r="B1349" t="s">
        <v>27894</v>
      </c>
      <c r="C1349" t="s">
        <v>12979</v>
      </c>
    </row>
    <row r="1350" spans="1:3" x14ac:dyDescent="0.25">
      <c r="A1350" t="s">
        <v>11230</v>
      </c>
      <c r="B1350" t="s">
        <v>8187</v>
      </c>
      <c r="C1350" t="s">
        <v>10784</v>
      </c>
    </row>
    <row r="1351" spans="1:3" x14ac:dyDescent="0.25">
      <c r="A1351" t="s">
        <v>11287</v>
      </c>
      <c r="B1351" t="s">
        <v>8187</v>
      </c>
      <c r="C1351" t="s">
        <v>10784</v>
      </c>
    </row>
    <row r="1352" spans="1:3" x14ac:dyDescent="0.25">
      <c r="A1352" t="s">
        <v>11384</v>
      </c>
      <c r="B1352" t="s">
        <v>8187</v>
      </c>
      <c r="C1352" t="s">
        <v>10784</v>
      </c>
    </row>
    <row r="1353" spans="1:3" x14ac:dyDescent="0.25">
      <c r="A1353" t="s">
        <v>11386</v>
      </c>
      <c r="B1353" t="s">
        <v>8187</v>
      </c>
      <c r="C1353" t="s">
        <v>10784</v>
      </c>
    </row>
    <row r="1354" spans="1:3" x14ac:dyDescent="0.25">
      <c r="A1354" t="s">
        <v>11566</v>
      </c>
      <c r="B1354" t="s">
        <v>8187</v>
      </c>
      <c r="C1354" t="s">
        <v>10784</v>
      </c>
    </row>
    <row r="1355" spans="1:3" x14ac:dyDescent="0.25">
      <c r="A1355" t="s">
        <v>5531</v>
      </c>
      <c r="B1355" t="s">
        <v>27889</v>
      </c>
      <c r="C1355" t="s">
        <v>10875</v>
      </c>
    </row>
    <row r="1356" spans="1:3" x14ac:dyDescent="0.25">
      <c r="A1356" t="s">
        <v>4682</v>
      </c>
      <c r="B1356" t="s">
        <v>27894</v>
      </c>
      <c r="C1356" t="s">
        <v>12995</v>
      </c>
    </row>
    <row r="1357" spans="1:3" x14ac:dyDescent="0.25">
      <c r="A1357" t="s">
        <v>8526</v>
      </c>
      <c r="B1357" t="s">
        <v>10701</v>
      </c>
      <c r="C1357" t="s">
        <v>10966</v>
      </c>
    </row>
    <row r="1358" spans="1:3" x14ac:dyDescent="0.25">
      <c r="A1358" t="s">
        <v>4683</v>
      </c>
      <c r="B1358" t="s">
        <v>27894</v>
      </c>
      <c r="C1358" t="s">
        <v>12999</v>
      </c>
    </row>
    <row r="1359" spans="1:3" x14ac:dyDescent="0.25">
      <c r="A1359" t="s">
        <v>4684</v>
      </c>
      <c r="B1359" t="s">
        <v>27889</v>
      </c>
      <c r="C1359" t="s">
        <v>10827</v>
      </c>
    </row>
    <row r="1360" spans="1:3" x14ac:dyDescent="0.25">
      <c r="A1360" t="s">
        <v>8527</v>
      </c>
      <c r="B1360" t="s">
        <v>27896</v>
      </c>
      <c r="C1360" t="s">
        <v>11281</v>
      </c>
    </row>
    <row r="1361" spans="1:3" x14ac:dyDescent="0.25">
      <c r="A1361" t="s">
        <v>4685</v>
      </c>
      <c r="B1361" t="s">
        <v>27892</v>
      </c>
      <c r="C1361" t="s">
        <v>13004</v>
      </c>
    </row>
    <row r="1362" spans="1:3" x14ac:dyDescent="0.25">
      <c r="A1362" t="s">
        <v>8528</v>
      </c>
      <c r="B1362" t="s">
        <v>27894</v>
      </c>
      <c r="C1362" t="s">
        <v>12365</v>
      </c>
    </row>
    <row r="1363" spans="1:3" x14ac:dyDescent="0.25">
      <c r="A1363" t="s">
        <v>8657</v>
      </c>
      <c r="B1363" t="s">
        <v>27889</v>
      </c>
      <c r="C1363" t="s">
        <v>10875</v>
      </c>
    </row>
    <row r="1364" spans="1:3" x14ac:dyDescent="0.25">
      <c r="A1364" t="s">
        <v>4686</v>
      </c>
      <c r="B1364" t="s">
        <v>10782</v>
      </c>
      <c r="C1364" t="s">
        <v>10794</v>
      </c>
    </row>
    <row r="1365" spans="1:3" x14ac:dyDescent="0.25">
      <c r="A1365" t="s">
        <v>4687</v>
      </c>
      <c r="B1365" t="s">
        <v>27888</v>
      </c>
      <c r="C1365" t="s">
        <v>10697</v>
      </c>
    </row>
    <row r="1366" spans="1:3" x14ac:dyDescent="0.25">
      <c r="A1366" t="s">
        <v>4688</v>
      </c>
      <c r="B1366" t="s">
        <v>27887</v>
      </c>
      <c r="C1366" t="s">
        <v>10697</v>
      </c>
    </row>
    <row r="1367" spans="1:3" x14ac:dyDescent="0.25">
      <c r="A1367" t="s">
        <v>4689</v>
      </c>
      <c r="B1367" t="s">
        <v>27888</v>
      </c>
      <c r="C1367" t="s">
        <v>10697</v>
      </c>
    </row>
    <row r="1368" spans="1:3" x14ac:dyDescent="0.25">
      <c r="A1368" t="s">
        <v>4690</v>
      </c>
      <c r="B1368" t="s">
        <v>27888</v>
      </c>
      <c r="C1368" t="s">
        <v>10697</v>
      </c>
    </row>
    <row r="1369" spans="1:3" x14ac:dyDescent="0.25">
      <c r="A1369" t="s">
        <v>11904</v>
      </c>
      <c r="B1369" t="s">
        <v>8187</v>
      </c>
      <c r="C1369" t="s">
        <v>10784</v>
      </c>
    </row>
    <row r="1370" spans="1:3" x14ac:dyDescent="0.25">
      <c r="A1370" t="s">
        <v>8530</v>
      </c>
      <c r="B1370" t="s">
        <v>27887</v>
      </c>
      <c r="C1370" t="s">
        <v>11213</v>
      </c>
    </row>
    <row r="1371" spans="1:3" x14ac:dyDescent="0.25">
      <c r="A1371" t="s">
        <v>11908</v>
      </c>
      <c r="B1371" t="s">
        <v>8187</v>
      </c>
      <c r="C1371" t="s">
        <v>10784</v>
      </c>
    </row>
    <row r="1372" spans="1:3" x14ac:dyDescent="0.25">
      <c r="A1372" t="s">
        <v>9349</v>
      </c>
      <c r="B1372" t="s">
        <v>27889</v>
      </c>
      <c r="C1372" t="s">
        <v>10875</v>
      </c>
    </row>
    <row r="1373" spans="1:3" x14ac:dyDescent="0.25">
      <c r="A1373" t="s">
        <v>4692</v>
      </c>
      <c r="B1373" t="s">
        <v>27891</v>
      </c>
      <c r="C1373" t="s">
        <v>10994</v>
      </c>
    </row>
    <row r="1374" spans="1:3" x14ac:dyDescent="0.25">
      <c r="A1374" t="s">
        <v>8531</v>
      </c>
      <c r="B1374" t="s">
        <v>27894</v>
      </c>
      <c r="C1374" t="s">
        <v>13021</v>
      </c>
    </row>
    <row r="1375" spans="1:3" x14ac:dyDescent="0.25">
      <c r="A1375" t="s">
        <v>4693</v>
      </c>
      <c r="B1375" t="s">
        <v>27887</v>
      </c>
      <c r="C1375" t="s">
        <v>10689</v>
      </c>
    </row>
    <row r="1376" spans="1:3" x14ac:dyDescent="0.25">
      <c r="A1376" t="s">
        <v>4694</v>
      </c>
      <c r="B1376" t="s">
        <v>10701</v>
      </c>
      <c r="C1376" t="s">
        <v>13025</v>
      </c>
    </row>
    <row r="1377" spans="1:3" x14ac:dyDescent="0.25">
      <c r="A1377" t="s">
        <v>4695</v>
      </c>
      <c r="B1377" t="s">
        <v>10775</v>
      </c>
      <c r="C1377" t="s">
        <v>10777</v>
      </c>
    </row>
    <row r="1378" spans="1:3" x14ac:dyDescent="0.25">
      <c r="A1378" t="s">
        <v>4696</v>
      </c>
      <c r="B1378" t="s">
        <v>10775</v>
      </c>
      <c r="C1378" t="s">
        <v>10784</v>
      </c>
    </row>
    <row r="1379" spans="1:3" x14ac:dyDescent="0.25">
      <c r="A1379" t="s">
        <v>8532</v>
      </c>
      <c r="B1379" t="s">
        <v>27889</v>
      </c>
      <c r="C1379" t="s">
        <v>11244</v>
      </c>
    </row>
    <row r="1380" spans="1:3" x14ac:dyDescent="0.25">
      <c r="A1380" t="s">
        <v>4697</v>
      </c>
      <c r="B1380" t="s">
        <v>10775</v>
      </c>
      <c r="C1380" t="s">
        <v>10784</v>
      </c>
    </row>
    <row r="1381" spans="1:3" x14ac:dyDescent="0.25">
      <c r="A1381" t="s">
        <v>8533</v>
      </c>
      <c r="B1381" t="s">
        <v>27889</v>
      </c>
      <c r="C1381" t="s">
        <v>10827</v>
      </c>
    </row>
    <row r="1382" spans="1:3" x14ac:dyDescent="0.25">
      <c r="A1382" t="s">
        <v>13031</v>
      </c>
      <c r="B1382" t="s">
        <v>10782</v>
      </c>
      <c r="C1382" t="s">
        <v>10804</v>
      </c>
    </row>
    <row r="1383" spans="1:3" x14ac:dyDescent="0.25">
      <c r="A1383" t="s">
        <v>11911</v>
      </c>
      <c r="B1383" t="s">
        <v>8187</v>
      </c>
      <c r="C1383" t="s">
        <v>10784</v>
      </c>
    </row>
    <row r="1384" spans="1:3" x14ac:dyDescent="0.25">
      <c r="A1384" t="s">
        <v>4698</v>
      </c>
      <c r="B1384" t="s">
        <v>10701</v>
      </c>
      <c r="C1384" t="s">
        <v>11490</v>
      </c>
    </row>
    <row r="1385" spans="1:3" x14ac:dyDescent="0.25">
      <c r="A1385" t="s">
        <v>8534</v>
      </c>
      <c r="B1385" t="s">
        <v>27896</v>
      </c>
      <c r="C1385" t="s">
        <v>11281</v>
      </c>
    </row>
    <row r="1386" spans="1:3" x14ac:dyDescent="0.25">
      <c r="A1386" t="s">
        <v>11930</v>
      </c>
      <c r="B1386" t="s">
        <v>8187</v>
      </c>
      <c r="C1386" t="s">
        <v>10784</v>
      </c>
    </row>
    <row r="1387" spans="1:3" x14ac:dyDescent="0.25">
      <c r="A1387" t="s">
        <v>8535</v>
      </c>
      <c r="B1387" t="s">
        <v>10782</v>
      </c>
      <c r="C1387" t="s">
        <v>10804</v>
      </c>
    </row>
    <row r="1388" spans="1:3" x14ac:dyDescent="0.25">
      <c r="A1388" t="s">
        <v>13040</v>
      </c>
      <c r="B1388" t="s">
        <v>10782</v>
      </c>
      <c r="C1388" t="s">
        <v>10804</v>
      </c>
    </row>
    <row r="1389" spans="1:3" x14ac:dyDescent="0.25">
      <c r="A1389" t="s">
        <v>4699</v>
      </c>
      <c r="B1389" t="s">
        <v>27889</v>
      </c>
      <c r="C1389" t="s">
        <v>10738</v>
      </c>
    </row>
    <row r="1390" spans="1:3" x14ac:dyDescent="0.25">
      <c r="A1390" t="s">
        <v>11940</v>
      </c>
      <c r="B1390" t="s">
        <v>8187</v>
      </c>
      <c r="C1390" t="s">
        <v>10784</v>
      </c>
    </row>
    <row r="1391" spans="1:3" x14ac:dyDescent="0.25">
      <c r="A1391" t="s">
        <v>12035</v>
      </c>
      <c r="B1391" t="s">
        <v>8187</v>
      </c>
      <c r="C1391" t="s">
        <v>10784</v>
      </c>
    </row>
    <row r="1392" spans="1:3" x14ac:dyDescent="0.25">
      <c r="A1392" t="s">
        <v>4700</v>
      </c>
      <c r="B1392" t="s">
        <v>10775</v>
      </c>
      <c r="C1392" t="s">
        <v>12192</v>
      </c>
    </row>
    <row r="1393" spans="1:3" x14ac:dyDescent="0.25">
      <c r="A1393" t="s">
        <v>13050</v>
      </c>
      <c r="B1393" t="s">
        <v>10782</v>
      </c>
      <c r="C1393" t="s">
        <v>10804</v>
      </c>
    </row>
    <row r="1394" spans="1:3" x14ac:dyDescent="0.25">
      <c r="A1394" t="s">
        <v>5792</v>
      </c>
      <c r="B1394" t="s">
        <v>27894</v>
      </c>
      <c r="C1394" t="s">
        <v>11360</v>
      </c>
    </row>
    <row r="1395" spans="1:3" x14ac:dyDescent="0.25">
      <c r="A1395" t="s">
        <v>13053</v>
      </c>
      <c r="B1395" t="s">
        <v>10782</v>
      </c>
      <c r="C1395" t="s">
        <v>10804</v>
      </c>
    </row>
    <row r="1396" spans="1:3" x14ac:dyDescent="0.25">
      <c r="A1396" t="s">
        <v>8536</v>
      </c>
      <c r="B1396" t="s">
        <v>10782</v>
      </c>
      <c r="C1396" t="s">
        <v>10804</v>
      </c>
    </row>
    <row r="1397" spans="1:3" x14ac:dyDescent="0.25">
      <c r="A1397" t="s">
        <v>4702</v>
      </c>
      <c r="B1397" t="s">
        <v>10782</v>
      </c>
      <c r="C1397" t="s">
        <v>10804</v>
      </c>
    </row>
    <row r="1398" spans="1:3" x14ac:dyDescent="0.25">
      <c r="A1398" t="s">
        <v>4703</v>
      </c>
      <c r="B1398" t="s">
        <v>10782</v>
      </c>
      <c r="C1398" t="s">
        <v>10804</v>
      </c>
    </row>
    <row r="1399" spans="1:3" x14ac:dyDescent="0.25">
      <c r="A1399" t="s">
        <v>4704</v>
      </c>
      <c r="B1399" t="s">
        <v>10782</v>
      </c>
      <c r="C1399" t="s">
        <v>10804</v>
      </c>
    </row>
    <row r="1400" spans="1:3" x14ac:dyDescent="0.25">
      <c r="A1400" t="s">
        <v>8537</v>
      </c>
      <c r="B1400" t="s">
        <v>10782</v>
      </c>
      <c r="C1400" t="s">
        <v>10804</v>
      </c>
    </row>
    <row r="1401" spans="1:3" x14ac:dyDescent="0.25">
      <c r="A1401" t="s">
        <v>13060</v>
      </c>
      <c r="B1401" t="s">
        <v>10782</v>
      </c>
      <c r="C1401" t="s">
        <v>10804</v>
      </c>
    </row>
    <row r="1402" spans="1:3" x14ac:dyDescent="0.25">
      <c r="A1402" t="s">
        <v>13062</v>
      </c>
      <c r="B1402" t="s">
        <v>10782</v>
      </c>
      <c r="C1402" t="s">
        <v>10804</v>
      </c>
    </row>
    <row r="1403" spans="1:3" x14ac:dyDescent="0.25">
      <c r="A1403" t="s">
        <v>8538</v>
      </c>
      <c r="B1403" t="s">
        <v>27889</v>
      </c>
      <c r="C1403" t="s">
        <v>10924</v>
      </c>
    </row>
    <row r="1404" spans="1:3" x14ac:dyDescent="0.25">
      <c r="A1404" t="s">
        <v>8539</v>
      </c>
      <c r="B1404" t="s">
        <v>10701</v>
      </c>
      <c r="C1404" t="s">
        <v>10703</v>
      </c>
    </row>
    <row r="1405" spans="1:3" x14ac:dyDescent="0.25">
      <c r="A1405" t="s">
        <v>12082</v>
      </c>
      <c r="B1405" t="s">
        <v>8187</v>
      </c>
      <c r="C1405" t="s">
        <v>10784</v>
      </c>
    </row>
    <row r="1406" spans="1:3" x14ac:dyDescent="0.25">
      <c r="A1406" t="s">
        <v>4705</v>
      </c>
      <c r="B1406" t="s">
        <v>27891</v>
      </c>
      <c r="C1406" t="s">
        <v>10994</v>
      </c>
    </row>
    <row r="1407" spans="1:3" x14ac:dyDescent="0.25">
      <c r="A1407" t="s">
        <v>8540</v>
      </c>
      <c r="B1407" t="s">
        <v>10782</v>
      </c>
      <c r="C1407" t="s">
        <v>10804</v>
      </c>
    </row>
    <row r="1408" spans="1:3" x14ac:dyDescent="0.25">
      <c r="A1408" t="s">
        <v>12121</v>
      </c>
      <c r="B1408" t="s">
        <v>8187</v>
      </c>
      <c r="C1408" t="s">
        <v>10784</v>
      </c>
    </row>
    <row r="1409" spans="1:3" x14ac:dyDescent="0.25">
      <c r="A1409" t="s">
        <v>5791</v>
      </c>
      <c r="B1409" t="s">
        <v>27894</v>
      </c>
      <c r="C1409" t="s">
        <v>11360</v>
      </c>
    </row>
    <row r="1410" spans="1:3" x14ac:dyDescent="0.25">
      <c r="A1410" t="s">
        <v>4706</v>
      </c>
      <c r="B1410" t="s">
        <v>27889</v>
      </c>
      <c r="C1410" t="s">
        <v>10710</v>
      </c>
    </row>
    <row r="1411" spans="1:3" x14ac:dyDescent="0.25">
      <c r="A1411" t="s">
        <v>12313</v>
      </c>
      <c r="B1411" t="s">
        <v>8187</v>
      </c>
      <c r="C1411" t="s">
        <v>10784</v>
      </c>
    </row>
    <row r="1412" spans="1:3" x14ac:dyDescent="0.25">
      <c r="A1412" t="s">
        <v>4707</v>
      </c>
      <c r="B1412" t="s">
        <v>10701</v>
      </c>
      <c r="C1412" t="s">
        <v>10703</v>
      </c>
    </row>
    <row r="1413" spans="1:3" x14ac:dyDescent="0.25">
      <c r="A1413" t="s">
        <v>4708</v>
      </c>
      <c r="B1413" t="s">
        <v>27891</v>
      </c>
      <c r="C1413" t="s">
        <v>10994</v>
      </c>
    </row>
    <row r="1414" spans="1:3" x14ac:dyDescent="0.25">
      <c r="A1414" t="s">
        <v>4709</v>
      </c>
      <c r="B1414" t="s">
        <v>10701</v>
      </c>
      <c r="C1414" t="s">
        <v>11490</v>
      </c>
    </row>
    <row r="1415" spans="1:3" x14ac:dyDescent="0.25">
      <c r="A1415" t="s">
        <v>8541</v>
      </c>
      <c r="B1415" t="s">
        <v>27890</v>
      </c>
      <c r="C1415" t="s">
        <v>11213</v>
      </c>
    </row>
    <row r="1416" spans="1:3" x14ac:dyDescent="0.25">
      <c r="A1416" t="s">
        <v>4710</v>
      </c>
      <c r="B1416" t="s">
        <v>27888</v>
      </c>
      <c r="C1416" t="s">
        <v>10697</v>
      </c>
    </row>
    <row r="1417" spans="1:3" x14ac:dyDescent="0.25">
      <c r="A1417" t="s">
        <v>20611</v>
      </c>
      <c r="B1417" t="s">
        <v>8187</v>
      </c>
      <c r="C1417" t="s">
        <v>20600</v>
      </c>
    </row>
    <row r="1418" spans="1:3" x14ac:dyDescent="0.25">
      <c r="A1418" t="s">
        <v>4712</v>
      </c>
      <c r="B1418" t="s">
        <v>10782</v>
      </c>
      <c r="C1418" t="s">
        <v>10804</v>
      </c>
    </row>
    <row r="1419" spans="1:3" x14ac:dyDescent="0.25">
      <c r="A1419" t="s">
        <v>12326</v>
      </c>
      <c r="B1419" t="s">
        <v>8187</v>
      </c>
      <c r="C1419" t="s">
        <v>10784</v>
      </c>
    </row>
    <row r="1420" spans="1:3" x14ac:dyDescent="0.25">
      <c r="A1420" t="s">
        <v>7480</v>
      </c>
      <c r="B1420" t="s">
        <v>27889</v>
      </c>
      <c r="C1420" t="s">
        <v>11964</v>
      </c>
    </row>
    <row r="1421" spans="1:3" x14ac:dyDescent="0.25">
      <c r="A1421" t="s">
        <v>13087</v>
      </c>
      <c r="B1421" t="s">
        <v>27889</v>
      </c>
      <c r="C1421" t="s">
        <v>12283</v>
      </c>
    </row>
    <row r="1422" spans="1:3" x14ac:dyDescent="0.25">
      <c r="A1422" t="s">
        <v>7498</v>
      </c>
      <c r="B1422" t="s">
        <v>27889</v>
      </c>
      <c r="C1422" t="s">
        <v>12283</v>
      </c>
    </row>
    <row r="1423" spans="1:3" x14ac:dyDescent="0.25">
      <c r="A1423" t="s">
        <v>12328</v>
      </c>
      <c r="B1423" t="s">
        <v>8187</v>
      </c>
      <c r="C1423" t="s">
        <v>10784</v>
      </c>
    </row>
    <row r="1424" spans="1:3" x14ac:dyDescent="0.25">
      <c r="A1424" t="s">
        <v>4716</v>
      </c>
      <c r="B1424" t="s">
        <v>27887</v>
      </c>
      <c r="C1424" t="s">
        <v>10689</v>
      </c>
    </row>
    <row r="1425" spans="1:3" x14ac:dyDescent="0.25">
      <c r="A1425" t="s">
        <v>4717</v>
      </c>
      <c r="B1425" t="s">
        <v>10775</v>
      </c>
      <c r="C1425" t="s">
        <v>10784</v>
      </c>
    </row>
    <row r="1426" spans="1:3" x14ac:dyDescent="0.25">
      <c r="A1426" t="s">
        <v>12462</v>
      </c>
      <c r="B1426" t="s">
        <v>8187</v>
      </c>
      <c r="C1426" t="s">
        <v>10784</v>
      </c>
    </row>
    <row r="1427" spans="1:3" x14ac:dyDescent="0.25">
      <c r="A1427" t="s">
        <v>12464</v>
      </c>
      <c r="B1427" t="s">
        <v>8187</v>
      </c>
      <c r="C1427" t="s">
        <v>10784</v>
      </c>
    </row>
    <row r="1428" spans="1:3" x14ac:dyDescent="0.25">
      <c r="A1428" t="s">
        <v>4718</v>
      </c>
      <c r="B1428" t="s">
        <v>27889</v>
      </c>
      <c r="C1428" t="s">
        <v>10827</v>
      </c>
    </row>
    <row r="1429" spans="1:3" x14ac:dyDescent="0.25">
      <c r="A1429" t="s">
        <v>13103</v>
      </c>
      <c r="B1429" t="s">
        <v>27889</v>
      </c>
      <c r="C1429" t="s">
        <v>10827</v>
      </c>
    </row>
    <row r="1430" spans="1:3" x14ac:dyDescent="0.25">
      <c r="A1430" t="s">
        <v>12520</v>
      </c>
      <c r="B1430" t="s">
        <v>8187</v>
      </c>
      <c r="C1430" t="s">
        <v>10784</v>
      </c>
    </row>
    <row r="1431" spans="1:3" x14ac:dyDescent="0.25">
      <c r="A1431" t="s">
        <v>8309</v>
      </c>
      <c r="B1431" t="s">
        <v>27889</v>
      </c>
      <c r="C1431" t="s">
        <v>27365</v>
      </c>
    </row>
    <row r="1432" spans="1:3" x14ac:dyDescent="0.25">
      <c r="A1432" t="s">
        <v>8881</v>
      </c>
      <c r="B1432" t="s">
        <v>10775</v>
      </c>
      <c r="C1432" t="s">
        <v>15896</v>
      </c>
    </row>
    <row r="1433" spans="1:3" x14ac:dyDescent="0.25">
      <c r="A1433" t="s">
        <v>8515</v>
      </c>
      <c r="B1433" t="s">
        <v>10775</v>
      </c>
      <c r="C1433" t="s">
        <v>12923</v>
      </c>
    </row>
    <row r="1434" spans="1:3" x14ac:dyDescent="0.25">
      <c r="A1434" t="s">
        <v>4722</v>
      </c>
      <c r="B1434" t="s">
        <v>10701</v>
      </c>
      <c r="C1434" t="s">
        <v>10838</v>
      </c>
    </row>
    <row r="1435" spans="1:3" x14ac:dyDescent="0.25">
      <c r="A1435" t="s">
        <v>4723</v>
      </c>
      <c r="B1435" t="s">
        <v>10701</v>
      </c>
      <c r="C1435" t="s">
        <v>10838</v>
      </c>
    </row>
    <row r="1436" spans="1:3" x14ac:dyDescent="0.25">
      <c r="A1436" t="s">
        <v>4724</v>
      </c>
      <c r="B1436" t="s">
        <v>27894</v>
      </c>
      <c r="C1436" t="s">
        <v>13118</v>
      </c>
    </row>
    <row r="1437" spans="1:3" x14ac:dyDescent="0.25">
      <c r="A1437" t="s">
        <v>8542</v>
      </c>
      <c r="B1437" t="s">
        <v>27894</v>
      </c>
      <c r="C1437" t="s">
        <v>13118</v>
      </c>
    </row>
    <row r="1438" spans="1:3" x14ac:dyDescent="0.25">
      <c r="A1438" t="s">
        <v>4725</v>
      </c>
      <c r="B1438" t="s">
        <v>27894</v>
      </c>
      <c r="C1438" t="s">
        <v>13118</v>
      </c>
    </row>
    <row r="1439" spans="1:3" x14ac:dyDescent="0.25">
      <c r="A1439" t="s">
        <v>8543</v>
      </c>
      <c r="B1439" t="s">
        <v>27894</v>
      </c>
      <c r="C1439" t="s">
        <v>13118</v>
      </c>
    </row>
    <row r="1440" spans="1:3" x14ac:dyDescent="0.25">
      <c r="A1440" t="s">
        <v>4726</v>
      </c>
      <c r="B1440" t="s">
        <v>27894</v>
      </c>
      <c r="C1440" t="s">
        <v>13118</v>
      </c>
    </row>
    <row r="1441" spans="1:3" x14ac:dyDescent="0.25">
      <c r="A1441" t="s">
        <v>8544</v>
      </c>
      <c r="B1441" t="s">
        <v>27894</v>
      </c>
      <c r="C1441" t="s">
        <v>13118</v>
      </c>
    </row>
    <row r="1442" spans="1:3" x14ac:dyDescent="0.25">
      <c r="A1442" t="s">
        <v>4727</v>
      </c>
      <c r="B1442" t="s">
        <v>27894</v>
      </c>
      <c r="C1442" t="s">
        <v>13118</v>
      </c>
    </row>
    <row r="1443" spans="1:3" x14ac:dyDescent="0.25">
      <c r="A1443" t="s">
        <v>8545</v>
      </c>
      <c r="B1443" t="s">
        <v>27894</v>
      </c>
      <c r="C1443" t="s">
        <v>13118</v>
      </c>
    </row>
    <row r="1444" spans="1:3" x14ac:dyDescent="0.25">
      <c r="A1444" t="s">
        <v>4728</v>
      </c>
      <c r="B1444" t="s">
        <v>27894</v>
      </c>
      <c r="C1444" t="s">
        <v>13118</v>
      </c>
    </row>
    <row r="1445" spans="1:3" x14ac:dyDescent="0.25">
      <c r="A1445" t="s">
        <v>12560</v>
      </c>
      <c r="B1445" t="s">
        <v>8187</v>
      </c>
      <c r="C1445" t="s">
        <v>10784</v>
      </c>
    </row>
    <row r="1446" spans="1:3" x14ac:dyDescent="0.25">
      <c r="A1446" t="s">
        <v>12562</v>
      </c>
      <c r="B1446" t="s">
        <v>8187</v>
      </c>
      <c r="C1446" t="s">
        <v>10784</v>
      </c>
    </row>
    <row r="1447" spans="1:3" x14ac:dyDescent="0.25">
      <c r="A1447" t="s">
        <v>4729</v>
      </c>
      <c r="B1447" t="s">
        <v>27894</v>
      </c>
      <c r="C1447" t="s">
        <v>13132</v>
      </c>
    </row>
    <row r="1448" spans="1:3" x14ac:dyDescent="0.25">
      <c r="A1448" t="s">
        <v>8546</v>
      </c>
      <c r="B1448" t="s">
        <v>27894</v>
      </c>
      <c r="C1448" t="s">
        <v>13132</v>
      </c>
    </row>
    <row r="1449" spans="1:3" x14ac:dyDescent="0.25">
      <c r="A1449" t="s">
        <v>12611</v>
      </c>
      <c r="B1449" t="s">
        <v>8187</v>
      </c>
      <c r="C1449" t="s">
        <v>10784</v>
      </c>
    </row>
    <row r="1450" spans="1:3" x14ac:dyDescent="0.25">
      <c r="A1450" t="s">
        <v>4730</v>
      </c>
      <c r="B1450" t="s">
        <v>27894</v>
      </c>
      <c r="C1450" t="s">
        <v>13139</v>
      </c>
    </row>
    <row r="1451" spans="1:3" x14ac:dyDescent="0.25">
      <c r="A1451" t="s">
        <v>4731</v>
      </c>
      <c r="B1451" t="s">
        <v>27894</v>
      </c>
      <c r="C1451" t="s">
        <v>13139</v>
      </c>
    </row>
    <row r="1452" spans="1:3" x14ac:dyDescent="0.25">
      <c r="A1452" t="s">
        <v>4732</v>
      </c>
      <c r="B1452" t="s">
        <v>27894</v>
      </c>
      <c r="C1452" t="s">
        <v>13139</v>
      </c>
    </row>
    <row r="1453" spans="1:3" x14ac:dyDescent="0.25">
      <c r="A1453" t="s">
        <v>4733</v>
      </c>
      <c r="B1453" t="s">
        <v>27894</v>
      </c>
      <c r="C1453" t="s">
        <v>13139</v>
      </c>
    </row>
    <row r="1454" spans="1:3" x14ac:dyDescent="0.25">
      <c r="A1454" t="s">
        <v>4734</v>
      </c>
      <c r="B1454" t="s">
        <v>27894</v>
      </c>
      <c r="C1454" t="s">
        <v>13145</v>
      </c>
    </row>
    <row r="1455" spans="1:3" x14ac:dyDescent="0.25">
      <c r="A1455" t="s">
        <v>4735</v>
      </c>
      <c r="B1455" t="s">
        <v>27894</v>
      </c>
      <c r="C1455" t="s">
        <v>13145</v>
      </c>
    </row>
    <row r="1456" spans="1:3" x14ac:dyDescent="0.25">
      <c r="A1456" t="s">
        <v>4736</v>
      </c>
      <c r="B1456" t="s">
        <v>27894</v>
      </c>
      <c r="C1456" t="s">
        <v>13145</v>
      </c>
    </row>
    <row r="1457" spans="1:3" x14ac:dyDescent="0.25">
      <c r="A1457" t="s">
        <v>4737</v>
      </c>
      <c r="B1457" t="s">
        <v>27894</v>
      </c>
      <c r="C1457" t="s">
        <v>13145</v>
      </c>
    </row>
    <row r="1458" spans="1:3" x14ac:dyDescent="0.25">
      <c r="A1458" t="s">
        <v>4738</v>
      </c>
      <c r="B1458" t="s">
        <v>27890</v>
      </c>
      <c r="C1458" t="s">
        <v>13139</v>
      </c>
    </row>
    <row r="1459" spans="1:3" x14ac:dyDescent="0.25">
      <c r="A1459" t="s">
        <v>4739</v>
      </c>
      <c r="B1459" t="s">
        <v>27890</v>
      </c>
      <c r="C1459" t="s">
        <v>13139</v>
      </c>
    </row>
    <row r="1460" spans="1:3" x14ac:dyDescent="0.25">
      <c r="A1460" t="s">
        <v>8547</v>
      </c>
      <c r="B1460" t="s">
        <v>27890</v>
      </c>
      <c r="C1460" t="s">
        <v>13139</v>
      </c>
    </row>
    <row r="1461" spans="1:3" x14ac:dyDescent="0.25">
      <c r="A1461" t="s">
        <v>12613</v>
      </c>
      <c r="B1461" t="s">
        <v>8187</v>
      </c>
      <c r="C1461" t="s">
        <v>10784</v>
      </c>
    </row>
    <row r="1462" spans="1:3" x14ac:dyDescent="0.25">
      <c r="A1462" t="s">
        <v>4740</v>
      </c>
      <c r="B1462" t="s">
        <v>27894</v>
      </c>
      <c r="C1462" t="s">
        <v>13132</v>
      </c>
    </row>
    <row r="1463" spans="1:3" x14ac:dyDescent="0.25">
      <c r="A1463" t="s">
        <v>4741</v>
      </c>
      <c r="B1463" t="s">
        <v>27894</v>
      </c>
      <c r="C1463" t="s">
        <v>13157</v>
      </c>
    </row>
    <row r="1464" spans="1:3" x14ac:dyDescent="0.25">
      <c r="A1464" t="s">
        <v>4742</v>
      </c>
      <c r="B1464" t="s">
        <v>27894</v>
      </c>
      <c r="C1464" t="s">
        <v>13157</v>
      </c>
    </row>
    <row r="1465" spans="1:3" x14ac:dyDescent="0.25">
      <c r="A1465" t="s">
        <v>4743</v>
      </c>
      <c r="B1465" t="s">
        <v>27894</v>
      </c>
      <c r="C1465" t="s">
        <v>13157</v>
      </c>
    </row>
    <row r="1466" spans="1:3" x14ac:dyDescent="0.25">
      <c r="A1466" t="s">
        <v>4744</v>
      </c>
      <c r="B1466" t="s">
        <v>27894</v>
      </c>
      <c r="C1466" t="s">
        <v>13157</v>
      </c>
    </row>
    <row r="1467" spans="1:3" x14ac:dyDescent="0.25">
      <c r="A1467" t="s">
        <v>4745</v>
      </c>
      <c r="B1467" t="s">
        <v>27894</v>
      </c>
      <c r="C1467" t="s">
        <v>13157</v>
      </c>
    </row>
    <row r="1468" spans="1:3" x14ac:dyDescent="0.25">
      <c r="A1468" t="s">
        <v>4746</v>
      </c>
      <c r="B1468" t="s">
        <v>27894</v>
      </c>
      <c r="C1468" t="s">
        <v>13164</v>
      </c>
    </row>
    <row r="1469" spans="1:3" x14ac:dyDescent="0.25">
      <c r="A1469" t="s">
        <v>4747</v>
      </c>
      <c r="B1469" t="s">
        <v>27894</v>
      </c>
      <c r="C1469" t="s">
        <v>13164</v>
      </c>
    </row>
    <row r="1470" spans="1:3" x14ac:dyDescent="0.25">
      <c r="A1470" t="s">
        <v>4748</v>
      </c>
      <c r="B1470" t="s">
        <v>27894</v>
      </c>
      <c r="C1470" t="s">
        <v>13164</v>
      </c>
    </row>
    <row r="1471" spans="1:3" x14ac:dyDescent="0.25">
      <c r="A1471" t="s">
        <v>4749</v>
      </c>
      <c r="B1471" t="s">
        <v>27894</v>
      </c>
      <c r="C1471" t="s">
        <v>13164</v>
      </c>
    </row>
    <row r="1472" spans="1:3" x14ac:dyDescent="0.25">
      <c r="A1472" t="s">
        <v>4750</v>
      </c>
      <c r="B1472" t="s">
        <v>27894</v>
      </c>
      <c r="C1472" t="s">
        <v>13164</v>
      </c>
    </row>
    <row r="1473" spans="1:3" x14ac:dyDescent="0.25">
      <c r="A1473" t="s">
        <v>4751</v>
      </c>
      <c r="B1473" t="s">
        <v>27894</v>
      </c>
      <c r="C1473" t="s">
        <v>13171</v>
      </c>
    </row>
    <row r="1474" spans="1:3" x14ac:dyDescent="0.25">
      <c r="A1474" t="s">
        <v>4752</v>
      </c>
      <c r="B1474" t="s">
        <v>27894</v>
      </c>
      <c r="C1474" t="s">
        <v>13171</v>
      </c>
    </row>
    <row r="1475" spans="1:3" x14ac:dyDescent="0.25">
      <c r="A1475" t="s">
        <v>4753</v>
      </c>
      <c r="B1475" t="s">
        <v>27894</v>
      </c>
      <c r="C1475" t="s">
        <v>13171</v>
      </c>
    </row>
    <row r="1476" spans="1:3" x14ac:dyDescent="0.25">
      <c r="A1476" t="s">
        <v>4754</v>
      </c>
      <c r="B1476" t="s">
        <v>27894</v>
      </c>
      <c r="C1476" t="s">
        <v>13171</v>
      </c>
    </row>
    <row r="1477" spans="1:3" x14ac:dyDescent="0.25">
      <c r="A1477" t="s">
        <v>4755</v>
      </c>
      <c r="B1477" t="s">
        <v>27894</v>
      </c>
      <c r="C1477" t="s">
        <v>13177</v>
      </c>
    </row>
    <row r="1478" spans="1:3" x14ac:dyDescent="0.25">
      <c r="A1478" t="s">
        <v>4756</v>
      </c>
      <c r="B1478" t="s">
        <v>27894</v>
      </c>
      <c r="C1478" t="s">
        <v>13177</v>
      </c>
    </row>
    <row r="1479" spans="1:3" x14ac:dyDescent="0.25">
      <c r="A1479" t="s">
        <v>8548</v>
      </c>
      <c r="B1479" t="s">
        <v>27894</v>
      </c>
      <c r="C1479" t="s">
        <v>13177</v>
      </c>
    </row>
    <row r="1480" spans="1:3" x14ac:dyDescent="0.25">
      <c r="A1480" t="s">
        <v>4757</v>
      </c>
      <c r="B1480" t="s">
        <v>27894</v>
      </c>
      <c r="C1480" t="s">
        <v>13177</v>
      </c>
    </row>
    <row r="1481" spans="1:3" x14ac:dyDescent="0.25">
      <c r="A1481" t="s">
        <v>4758</v>
      </c>
      <c r="B1481" t="s">
        <v>27894</v>
      </c>
      <c r="C1481" t="s">
        <v>13177</v>
      </c>
    </row>
    <row r="1482" spans="1:3" x14ac:dyDescent="0.25">
      <c r="A1482" t="s">
        <v>4759</v>
      </c>
      <c r="B1482" t="s">
        <v>27894</v>
      </c>
      <c r="C1482" t="s">
        <v>13184</v>
      </c>
    </row>
    <row r="1483" spans="1:3" x14ac:dyDescent="0.25">
      <c r="A1483" t="s">
        <v>8549</v>
      </c>
      <c r="B1483" t="s">
        <v>27894</v>
      </c>
      <c r="C1483" t="s">
        <v>13184</v>
      </c>
    </row>
    <row r="1484" spans="1:3" x14ac:dyDescent="0.25">
      <c r="A1484" t="s">
        <v>4760</v>
      </c>
      <c r="B1484" t="s">
        <v>27894</v>
      </c>
      <c r="C1484" t="s">
        <v>13184</v>
      </c>
    </row>
    <row r="1485" spans="1:3" x14ac:dyDescent="0.25">
      <c r="A1485" t="s">
        <v>4761</v>
      </c>
      <c r="B1485" t="s">
        <v>27894</v>
      </c>
      <c r="C1485" t="s">
        <v>13184</v>
      </c>
    </row>
    <row r="1486" spans="1:3" x14ac:dyDescent="0.25">
      <c r="A1486" t="s">
        <v>4762</v>
      </c>
      <c r="B1486" t="s">
        <v>27894</v>
      </c>
      <c r="C1486" t="s">
        <v>13184</v>
      </c>
    </row>
    <row r="1487" spans="1:3" x14ac:dyDescent="0.25">
      <c r="A1487" t="s">
        <v>4763</v>
      </c>
      <c r="B1487" t="s">
        <v>27894</v>
      </c>
      <c r="C1487" t="s">
        <v>13184</v>
      </c>
    </row>
    <row r="1488" spans="1:3" x14ac:dyDescent="0.25">
      <c r="A1488" t="s">
        <v>4764</v>
      </c>
      <c r="B1488" t="s">
        <v>27894</v>
      </c>
      <c r="C1488" t="s">
        <v>13132</v>
      </c>
    </row>
    <row r="1489" spans="1:3" x14ac:dyDescent="0.25">
      <c r="A1489" t="s">
        <v>8550</v>
      </c>
      <c r="B1489" t="s">
        <v>27894</v>
      </c>
      <c r="C1489" t="s">
        <v>13132</v>
      </c>
    </row>
    <row r="1490" spans="1:3" x14ac:dyDescent="0.25">
      <c r="A1490" t="s">
        <v>12679</v>
      </c>
      <c r="B1490" t="s">
        <v>8187</v>
      </c>
      <c r="C1490" t="s">
        <v>10784</v>
      </c>
    </row>
    <row r="1491" spans="1:3" x14ac:dyDescent="0.25">
      <c r="A1491" t="s">
        <v>4765</v>
      </c>
      <c r="B1491" t="s">
        <v>27890</v>
      </c>
      <c r="C1491" t="s">
        <v>13139</v>
      </c>
    </row>
    <row r="1492" spans="1:3" x14ac:dyDescent="0.25">
      <c r="A1492" t="s">
        <v>4766</v>
      </c>
      <c r="B1492" t="s">
        <v>27890</v>
      </c>
      <c r="C1492" t="s">
        <v>13139</v>
      </c>
    </row>
    <row r="1493" spans="1:3" x14ac:dyDescent="0.25">
      <c r="A1493" t="s">
        <v>4767</v>
      </c>
      <c r="B1493" t="s">
        <v>27894</v>
      </c>
      <c r="C1493" t="s">
        <v>13200</v>
      </c>
    </row>
    <row r="1494" spans="1:3" x14ac:dyDescent="0.25">
      <c r="A1494" t="s">
        <v>4768</v>
      </c>
      <c r="B1494" t="s">
        <v>27894</v>
      </c>
      <c r="C1494" t="s">
        <v>13200</v>
      </c>
    </row>
    <row r="1495" spans="1:3" x14ac:dyDescent="0.25">
      <c r="A1495" t="s">
        <v>8551</v>
      </c>
      <c r="B1495" t="s">
        <v>27894</v>
      </c>
      <c r="C1495" t="s">
        <v>13200</v>
      </c>
    </row>
    <row r="1496" spans="1:3" x14ac:dyDescent="0.25">
      <c r="A1496" t="s">
        <v>20613</v>
      </c>
      <c r="B1496" t="s">
        <v>8187</v>
      </c>
      <c r="C1496" t="s">
        <v>20600</v>
      </c>
    </row>
    <row r="1497" spans="1:3" x14ac:dyDescent="0.25">
      <c r="A1497" t="s">
        <v>20615</v>
      </c>
      <c r="B1497" t="s">
        <v>8187</v>
      </c>
      <c r="C1497" t="s">
        <v>20600</v>
      </c>
    </row>
    <row r="1498" spans="1:3" x14ac:dyDescent="0.25">
      <c r="A1498" t="s">
        <v>8552</v>
      </c>
      <c r="B1498" t="s">
        <v>27894</v>
      </c>
      <c r="C1498" t="s">
        <v>13177</v>
      </c>
    </row>
    <row r="1499" spans="1:3" x14ac:dyDescent="0.25">
      <c r="A1499" t="s">
        <v>4771</v>
      </c>
      <c r="B1499" t="s">
        <v>27890</v>
      </c>
      <c r="C1499" t="s">
        <v>13139</v>
      </c>
    </row>
    <row r="1500" spans="1:3" x14ac:dyDescent="0.25">
      <c r="A1500" t="s">
        <v>12859</v>
      </c>
      <c r="B1500" t="s">
        <v>8187</v>
      </c>
      <c r="C1500" t="s">
        <v>10784</v>
      </c>
    </row>
    <row r="1501" spans="1:3" x14ac:dyDescent="0.25">
      <c r="A1501" t="s">
        <v>13362</v>
      </c>
      <c r="B1501" t="s">
        <v>8187</v>
      </c>
      <c r="C1501" t="s">
        <v>10784</v>
      </c>
    </row>
    <row r="1502" spans="1:3" x14ac:dyDescent="0.25">
      <c r="A1502" t="s">
        <v>13454</v>
      </c>
      <c r="B1502" t="s">
        <v>8187</v>
      </c>
      <c r="C1502" t="s">
        <v>10784</v>
      </c>
    </row>
    <row r="1503" spans="1:3" x14ac:dyDescent="0.25">
      <c r="A1503" t="s">
        <v>13214</v>
      </c>
      <c r="B1503" t="s">
        <v>10782</v>
      </c>
      <c r="C1503" t="s">
        <v>10804</v>
      </c>
    </row>
    <row r="1504" spans="1:3" x14ac:dyDescent="0.25">
      <c r="A1504" t="s">
        <v>4772</v>
      </c>
      <c r="B1504" t="s">
        <v>10701</v>
      </c>
      <c r="C1504" t="s">
        <v>10703</v>
      </c>
    </row>
    <row r="1505" spans="1:3" x14ac:dyDescent="0.25">
      <c r="A1505" t="s">
        <v>8553</v>
      </c>
      <c r="B1505" t="s">
        <v>27887</v>
      </c>
      <c r="C1505" t="s">
        <v>10689</v>
      </c>
    </row>
    <row r="1506" spans="1:3" x14ac:dyDescent="0.25">
      <c r="A1506" t="s">
        <v>13456</v>
      </c>
      <c r="B1506" t="s">
        <v>8187</v>
      </c>
      <c r="C1506" t="s">
        <v>10784</v>
      </c>
    </row>
    <row r="1507" spans="1:3" x14ac:dyDescent="0.25">
      <c r="A1507" t="s">
        <v>8554</v>
      </c>
      <c r="B1507" t="s">
        <v>27891</v>
      </c>
      <c r="C1507" t="s">
        <v>10994</v>
      </c>
    </row>
    <row r="1508" spans="1:3" x14ac:dyDescent="0.25">
      <c r="A1508" t="s">
        <v>13512</v>
      </c>
      <c r="B1508" t="s">
        <v>8187</v>
      </c>
      <c r="C1508" t="s">
        <v>10784</v>
      </c>
    </row>
    <row r="1509" spans="1:3" x14ac:dyDescent="0.25">
      <c r="A1509" t="s">
        <v>13534</v>
      </c>
      <c r="B1509" t="s">
        <v>8187</v>
      </c>
      <c r="C1509" t="s">
        <v>10784</v>
      </c>
    </row>
    <row r="1510" spans="1:3" x14ac:dyDescent="0.25">
      <c r="A1510" t="s">
        <v>13603</v>
      </c>
      <c r="B1510" t="s">
        <v>8187</v>
      </c>
      <c r="C1510" t="s">
        <v>10784</v>
      </c>
    </row>
    <row r="1511" spans="1:3" x14ac:dyDescent="0.25">
      <c r="A1511" t="s">
        <v>13706</v>
      </c>
      <c r="B1511" t="s">
        <v>8187</v>
      </c>
      <c r="C1511" t="s">
        <v>10784</v>
      </c>
    </row>
    <row r="1512" spans="1:3" x14ac:dyDescent="0.25">
      <c r="A1512" t="s">
        <v>13877</v>
      </c>
      <c r="B1512" t="s">
        <v>8187</v>
      </c>
      <c r="C1512" t="s">
        <v>10784</v>
      </c>
    </row>
    <row r="1513" spans="1:3" x14ac:dyDescent="0.25">
      <c r="A1513" t="s">
        <v>13988</v>
      </c>
      <c r="B1513" t="s">
        <v>8187</v>
      </c>
      <c r="C1513" t="s">
        <v>10784</v>
      </c>
    </row>
    <row r="1514" spans="1:3" x14ac:dyDescent="0.25">
      <c r="A1514" t="s">
        <v>14029</v>
      </c>
      <c r="B1514" t="s">
        <v>8187</v>
      </c>
      <c r="C1514" t="s">
        <v>10784</v>
      </c>
    </row>
    <row r="1515" spans="1:3" x14ac:dyDescent="0.25">
      <c r="A1515" t="s">
        <v>5433</v>
      </c>
      <c r="B1515" t="s">
        <v>27894</v>
      </c>
      <c r="C1515" t="s">
        <v>10764</v>
      </c>
    </row>
    <row r="1516" spans="1:3" x14ac:dyDescent="0.25">
      <c r="A1516" t="s">
        <v>14049</v>
      </c>
      <c r="B1516" t="s">
        <v>8187</v>
      </c>
      <c r="C1516" t="s">
        <v>10784</v>
      </c>
    </row>
    <row r="1517" spans="1:3" x14ac:dyDescent="0.25">
      <c r="A1517" t="s">
        <v>4773</v>
      </c>
      <c r="B1517" t="s">
        <v>10782</v>
      </c>
      <c r="C1517" t="s">
        <v>10804</v>
      </c>
    </row>
    <row r="1518" spans="1:3" x14ac:dyDescent="0.25">
      <c r="A1518" t="s">
        <v>14213</v>
      </c>
      <c r="B1518" t="s">
        <v>8187</v>
      </c>
      <c r="C1518" t="s">
        <v>10784</v>
      </c>
    </row>
    <row r="1519" spans="1:3" x14ac:dyDescent="0.25">
      <c r="A1519" t="s">
        <v>9104</v>
      </c>
      <c r="B1519" t="s">
        <v>27894</v>
      </c>
      <c r="C1519" t="s">
        <v>12979</v>
      </c>
    </row>
    <row r="1520" spans="1:3" x14ac:dyDescent="0.25">
      <c r="A1520" t="s">
        <v>14269</v>
      </c>
      <c r="B1520" t="s">
        <v>8187</v>
      </c>
      <c r="C1520" t="s">
        <v>10784</v>
      </c>
    </row>
    <row r="1521" spans="1:3" x14ac:dyDescent="0.25">
      <c r="A1521" t="s">
        <v>14305</v>
      </c>
      <c r="B1521" t="s">
        <v>8187</v>
      </c>
      <c r="C1521" t="s">
        <v>10784</v>
      </c>
    </row>
    <row r="1522" spans="1:3" x14ac:dyDescent="0.25">
      <c r="A1522" t="s">
        <v>8910</v>
      </c>
      <c r="B1522" t="s">
        <v>27894</v>
      </c>
      <c r="C1522" t="s">
        <v>11360</v>
      </c>
    </row>
    <row r="1523" spans="1:3" x14ac:dyDescent="0.25">
      <c r="A1523" t="s">
        <v>4774</v>
      </c>
      <c r="B1523" t="s">
        <v>27887</v>
      </c>
      <c r="C1523" t="s">
        <v>10733</v>
      </c>
    </row>
    <row r="1524" spans="1:3" x14ac:dyDescent="0.25">
      <c r="A1524" t="s">
        <v>14538</v>
      </c>
      <c r="B1524" t="s">
        <v>8187</v>
      </c>
      <c r="C1524" t="s">
        <v>10784</v>
      </c>
    </row>
    <row r="1525" spans="1:3" x14ac:dyDescent="0.25">
      <c r="A1525" t="s">
        <v>13254</v>
      </c>
      <c r="B1525" t="s">
        <v>27887</v>
      </c>
      <c r="C1525" t="s">
        <v>10689</v>
      </c>
    </row>
    <row r="1526" spans="1:3" x14ac:dyDescent="0.25">
      <c r="A1526" t="s">
        <v>14765</v>
      </c>
      <c r="B1526" t="s">
        <v>8187</v>
      </c>
      <c r="C1526" t="s">
        <v>10784</v>
      </c>
    </row>
    <row r="1527" spans="1:3" x14ac:dyDescent="0.25">
      <c r="A1527" t="s">
        <v>14786</v>
      </c>
      <c r="B1527" t="s">
        <v>8187</v>
      </c>
      <c r="C1527" t="s">
        <v>10784</v>
      </c>
    </row>
    <row r="1528" spans="1:3" x14ac:dyDescent="0.25">
      <c r="A1528" t="s">
        <v>6757</v>
      </c>
      <c r="B1528" t="s">
        <v>27889</v>
      </c>
      <c r="C1528" t="s">
        <v>10764</v>
      </c>
    </row>
    <row r="1529" spans="1:3" x14ac:dyDescent="0.25">
      <c r="A1529" t="s">
        <v>14925</v>
      </c>
      <c r="B1529" t="s">
        <v>8187</v>
      </c>
      <c r="C1529" t="s">
        <v>10784</v>
      </c>
    </row>
    <row r="1530" spans="1:3" x14ac:dyDescent="0.25">
      <c r="A1530" t="s">
        <v>8559</v>
      </c>
      <c r="B1530" t="s">
        <v>27897</v>
      </c>
      <c r="C1530" t="s">
        <v>13267</v>
      </c>
    </row>
    <row r="1531" spans="1:3" x14ac:dyDescent="0.25">
      <c r="A1531" t="s">
        <v>25529</v>
      </c>
      <c r="B1531" t="s">
        <v>27888</v>
      </c>
      <c r="C1531" t="s">
        <v>10697</v>
      </c>
    </row>
    <row r="1532" spans="1:3" x14ac:dyDescent="0.25">
      <c r="A1532" t="s">
        <v>8560</v>
      </c>
      <c r="B1532" t="s">
        <v>27897</v>
      </c>
      <c r="C1532" t="s">
        <v>13267</v>
      </c>
    </row>
    <row r="1533" spans="1:3" x14ac:dyDescent="0.25">
      <c r="A1533" t="s">
        <v>4775</v>
      </c>
      <c r="B1533" t="s">
        <v>10782</v>
      </c>
      <c r="C1533" t="s">
        <v>10804</v>
      </c>
    </row>
    <row r="1534" spans="1:3" x14ac:dyDescent="0.25">
      <c r="A1534" t="s">
        <v>13273</v>
      </c>
      <c r="B1534" t="s">
        <v>10782</v>
      </c>
      <c r="C1534" t="s">
        <v>10804</v>
      </c>
    </row>
    <row r="1535" spans="1:3" x14ac:dyDescent="0.25">
      <c r="A1535" t="s">
        <v>8561</v>
      </c>
      <c r="B1535" t="s">
        <v>27887</v>
      </c>
      <c r="C1535" t="s">
        <v>10689</v>
      </c>
    </row>
    <row r="1536" spans="1:3" x14ac:dyDescent="0.25">
      <c r="A1536" t="s">
        <v>8562</v>
      </c>
      <c r="B1536" t="s">
        <v>10701</v>
      </c>
      <c r="C1536" t="s">
        <v>11379</v>
      </c>
    </row>
    <row r="1537" spans="1:3" x14ac:dyDescent="0.25">
      <c r="A1537" t="s">
        <v>15319</v>
      </c>
      <c r="B1537" t="s">
        <v>8187</v>
      </c>
      <c r="C1537" t="s">
        <v>10784</v>
      </c>
    </row>
    <row r="1538" spans="1:3" x14ac:dyDescent="0.25">
      <c r="A1538" t="s">
        <v>15366</v>
      </c>
      <c r="B1538" t="s">
        <v>8187</v>
      </c>
      <c r="C1538" t="s">
        <v>10784</v>
      </c>
    </row>
    <row r="1539" spans="1:3" x14ac:dyDescent="0.25">
      <c r="A1539" t="s">
        <v>4776</v>
      </c>
      <c r="B1539" t="s">
        <v>27891</v>
      </c>
      <c r="C1539" t="s">
        <v>10994</v>
      </c>
    </row>
    <row r="1540" spans="1:3" x14ac:dyDescent="0.25">
      <c r="A1540" t="s">
        <v>15420</v>
      </c>
      <c r="B1540" t="s">
        <v>8187</v>
      </c>
      <c r="C1540" t="s">
        <v>10784</v>
      </c>
    </row>
    <row r="1541" spans="1:3" x14ac:dyDescent="0.25">
      <c r="A1541" t="s">
        <v>15444</v>
      </c>
      <c r="B1541" t="s">
        <v>8187</v>
      </c>
      <c r="C1541" t="s">
        <v>10784</v>
      </c>
    </row>
    <row r="1542" spans="1:3" x14ac:dyDescent="0.25">
      <c r="A1542" t="s">
        <v>15512</v>
      </c>
      <c r="B1542" t="s">
        <v>8187</v>
      </c>
      <c r="C1542" t="s">
        <v>10784</v>
      </c>
    </row>
    <row r="1543" spans="1:3" x14ac:dyDescent="0.25">
      <c r="A1543" t="s">
        <v>15680</v>
      </c>
      <c r="B1543" t="s">
        <v>8187</v>
      </c>
      <c r="C1543" t="s">
        <v>10784</v>
      </c>
    </row>
    <row r="1544" spans="1:3" x14ac:dyDescent="0.25">
      <c r="A1544" t="s">
        <v>15834</v>
      </c>
      <c r="B1544" t="s">
        <v>8187</v>
      </c>
      <c r="C1544" t="s">
        <v>10784</v>
      </c>
    </row>
    <row r="1545" spans="1:3" x14ac:dyDescent="0.25">
      <c r="A1545" t="s">
        <v>16677</v>
      </c>
      <c r="B1545" t="s">
        <v>8187</v>
      </c>
      <c r="C1545" t="s">
        <v>10784</v>
      </c>
    </row>
    <row r="1546" spans="1:3" x14ac:dyDescent="0.25">
      <c r="A1546" t="s">
        <v>16689</v>
      </c>
      <c r="B1546" t="s">
        <v>8187</v>
      </c>
      <c r="C1546" t="s">
        <v>10784</v>
      </c>
    </row>
    <row r="1547" spans="1:3" x14ac:dyDescent="0.25">
      <c r="A1547" t="s">
        <v>20543</v>
      </c>
      <c r="B1547" t="s">
        <v>27892</v>
      </c>
      <c r="C1547" t="s">
        <v>12794</v>
      </c>
    </row>
    <row r="1548" spans="1:3" x14ac:dyDescent="0.25">
      <c r="A1548" t="s">
        <v>8373</v>
      </c>
      <c r="B1548" t="s">
        <v>27889</v>
      </c>
      <c r="C1548" t="s">
        <v>10724</v>
      </c>
    </row>
    <row r="1549" spans="1:3" x14ac:dyDescent="0.25">
      <c r="A1549" t="s">
        <v>8563</v>
      </c>
      <c r="B1549" t="s">
        <v>27894</v>
      </c>
      <c r="C1549" t="s">
        <v>10777</v>
      </c>
    </row>
    <row r="1550" spans="1:3" x14ac:dyDescent="0.25">
      <c r="A1550" t="s">
        <v>8564</v>
      </c>
      <c r="B1550" t="s">
        <v>10782</v>
      </c>
      <c r="C1550" t="s">
        <v>10804</v>
      </c>
    </row>
    <row r="1551" spans="1:3" x14ac:dyDescent="0.25">
      <c r="A1551" t="s">
        <v>16817</v>
      </c>
      <c r="B1551" t="s">
        <v>8187</v>
      </c>
      <c r="C1551" t="s">
        <v>10784</v>
      </c>
    </row>
    <row r="1552" spans="1:3" x14ac:dyDescent="0.25">
      <c r="A1552" t="s">
        <v>16844</v>
      </c>
      <c r="B1552" t="s">
        <v>8187</v>
      </c>
      <c r="C1552" t="s">
        <v>10784</v>
      </c>
    </row>
    <row r="1553" spans="1:3" x14ac:dyDescent="0.25">
      <c r="A1553" t="s">
        <v>4777</v>
      </c>
      <c r="B1553" t="s">
        <v>27891</v>
      </c>
      <c r="C1553" t="s">
        <v>10994</v>
      </c>
    </row>
    <row r="1554" spans="1:3" x14ac:dyDescent="0.25">
      <c r="A1554" t="s">
        <v>8353</v>
      </c>
      <c r="B1554" t="s">
        <v>27888</v>
      </c>
      <c r="C1554" t="s">
        <v>10697</v>
      </c>
    </row>
    <row r="1555" spans="1:3" x14ac:dyDescent="0.25">
      <c r="A1555" t="s">
        <v>13311</v>
      </c>
      <c r="B1555" t="s">
        <v>27889</v>
      </c>
      <c r="C1555" t="s">
        <v>10827</v>
      </c>
    </row>
    <row r="1556" spans="1:3" x14ac:dyDescent="0.25">
      <c r="A1556" t="s">
        <v>8565</v>
      </c>
      <c r="B1556" t="s">
        <v>27887</v>
      </c>
      <c r="C1556" t="s">
        <v>10689</v>
      </c>
    </row>
    <row r="1557" spans="1:3" x14ac:dyDescent="0.25">
      <c r="A1557" t="s">
        <v>16847</v>
      </c>
      <c r="B1557" t="s">
        <v>8187</v>
      </c>
      <c r="C1557" t="s">
        <v>10784</v>
      </c>
    </row>
    <row r="1558" spans="1:3" x14ac:dyDescent="0.25">
      <c r="A1558" t="s">
        <v>8566</v>
      </c>
      <c r="B1558" t="s">
        <v>10775</v>
      </c>
      <c r="C1558" t="s">
        <v>10979</v>
      </c>
    </row>
    <row r="1559" spans="1:3" x14ac:dyDescent="0.25">
      <c r="A1559" t="s">
        <v>16954</v>
      </c>
      <c r="B1559" t="s">
        <v>8187</v>
      </c>
      <c r="C1559" t="s">
        <v>10784</v>
      </c>
    </row>
    <row r="1560" spans="1:3" x14ac:dyDescent="0.25">
      <c r="A1560" t="s">
        <v>8567</v>
      </c>
      <c r="B1560" t="s">
        <v>27889</v>
      </c>
      <c r="C1560" t="s">
        <v>12869</v>
      </c>
    </row>
    <row r="1561" spans="1:3" x14ac:dyDescent="0.25">
      <c r="A1561" t="s">
        <v>4542</v>
      </c>
      <c r="B1561" t="s">
        <v>27889</v>
      </c>
      <c r="C1561" t="s">
        <v>10764</v>
      </c>
    </row>
    <row r="1562" spans="1:3" x14ac:dyDescent="0.25">
      <c r="A1562" t="s">
        <v>17559</v>
      </c>
      <c r="B1562" t="s">
        <v>8187</v>
      </c>
      <c r="C1562" t="s">
        <v>10784</v>
      </c>
    </row>
    <row r="1563" spans="1:3" x14ac:dyDescent="0.25">
      <c r="A1563" t="s">
        <v>4778</v>
      </c>
      <c r="B1563" t="s">
        <v>10701</v>
      </c>
      <c r="C1563" t="s">
        <v>10838</v>
      </c>
    </row>
    <row r="1564" spans="1:3" x14ac:dyDescent="0.25">
      <c r="A1564" t="s">
        <v>8569</v>
      </c>
      <c r="B1564" t="s">
        <v>10701</v>
      </c>
      <c r="C1564" t="s">
        <v>10838</v>
      </c>
    </row>
    <row r="1565" spans="1:3" x14ac:dyDescent="0.25">
      <c r="A1565" t="s">
        <v>13325</v>
      </c>
      <c r="B1565" t="s">
        <v>27889</v>
      </c>
      <c r="C1565" t="s">
        <v>12283</v>
      </c>
    </row>
    <row r="1566" spans="1:3" x14ac:dyDescent="0.25">
      <c r="A1566" t="s">
        <v>17638</v>
      </c>
      <c r="B1566" t="s">
        <v>8187</v>
      </c>
      <c r="C1566" t="s">
        <v>10784</v>
      </c>
    </row>
    <row r="1567" spans="1:3" x14ac:dyDescent="0.25">
      <c r="A1567" t="s">
        <v>17678</v>
      </c>
      <c r="B1567" t="s">
        <v>8187</v>
      </c>
      <c r="C1567" t="s">
        <v>10784</v>
      </c>
    </row>
    <row r="1568" spans="1:3" x14ac:dyDescent="0.25">
      <c r="A1568" t="s">
        <v>18418</v>
      </c>
      <c r="B1568" t="s">
        <v>8187</v>
      </c>
      <c r="C1568" t="s">
        <v>10784</v>
      </c>
    </row>
    <row r="1569" spans="1:3" x14ac:dyDescent="0.25">
      <c r="A1569" t="s">
        <v>18529</v>
      </c>
      <c r="B1569" t="s">
        <v>8187</v>
      </c>
      <c r="C1569" t="s">
        <v>10784</v>
      </c>
    </row>
    <row r="1570" spans="1:3" x14ac:dyDescent="0.25">
      <c r="A1570" t="s">
        <v>18797</v>
      </c>
      <c r="B1570" t="s">
        <v>8187</v>
      </c>
      <c r="C1570" t="s">
        <v>10784</v>
      </c>
    </row>
    <row r="1571" spans="1:3" x14ac:dyDescent="0.25">
      <c r="A1571" t="s">
        <v>18800</v>
      </c>
      <c r="B1571" t="s">
        <v>8187</v>
      </c>
      <c r="C1571" t="s">
        <v>10784</v>
      </c>
    </row>
    <row r="1572" spans="1:3" x14ac:dyDescent="0.25">
      <c r="A1572" t="s">
        <v>18938</v>
      </c>
      <c r="B1572" t="s">
        <v>8187</v>
      </c>
      <c r="C1572" t="s">
        <v>10784</v>
      </c>
    </row>
    <row r="1573" spans="1:3" x14ac:dyDescent="0.25">
      <c r="A1573" t="s">
        <v>8570</v>
      </c>
      <c r="B1573" t="s">
        <v>27887</v>
      </c>
      <c r="C1573" t="s">
        <v>10689</v>
      </c>
    </row>
    <row r="1574" spans="1:3" x14ac:dyDescent="0.25">
      <c r="A1574" t="s">
        <v>10154</v>
      </c>
      <c r="B1574" t="s">
        <v>27889</v>
      </c>
      <c r="C1574" t="s">
        <v>10764</v>
      </c>
    </row>
    <row r="1575" spans="1:3" x14ac:dyDescent="0.25">
      <c r="A1575" t="s">
        <v>8571</v>
      </c>
      <c r="B1575" t="s">
        <v>10775</v>
      </c>
      <c r="C1575" t="s">
        <v>10784</v>
      </c>
    </row>
    <row r="1576" spans="1:3" x14ac:dyDescent="0.25">
      <c r="A1576" t="s">
        <v>4780</v>
      </c>
      <c r="B1576" t="s">
        <v>27889</v>
      </c>
      <c r="C1576" t="s">
        <v>10738</v>
      </c>
    </row>
    <row r="1577" spans="1:3" x14ac:dyDescent="0.25">
      <c r="A1577" t="s">
        <v>4781</v>
      </c>
      <c r="B1577" t="s">
        <v>27888</v>
      </c>
      <c r="C1577" t="s">
        <v>10697</v>
      </c>
    </row>
    <row r="1578" spans="1:3" x14ac:dyDescent="0.25">
      <c r="A1578" t="s">
        <v>19085</v>
      </c>
      <c r="B1578" t="s">
        <v>8187</v>
      </c>
      <c r="C1578" t="s">
        <v>10784</v>
      </c>
    </row>
    <row r="1579" spans="1:3" x14ac:dyDescent="0.25">
      <c r="A1579" t="s">
        <v>21534</v>
      </c>
      <c r="B1579" t="s">
        <v>8187</v>
      </c>
      <c r="C1579" t="s">
        <v>10784</v>
      </c>
    </row>
    <row r="1580" spans="1:3" x14ac:dyDescent="0.25">
      <c r="A1580" t="s">
        <v>21661</v>
      </c>
      <c r="B1580" t="s">
        <v>8187</v>
      </c>
      <c r="C1580" t="s">
        <v>10784</v>
      </c>
    </row>
    <row r="1581" spans="1:3" x14ac:dyDescent="0.25">
      <c r="A1581" t="s">
        <v>22758</v>
      </c>
      <c r="B1581" t="s">
        <v>8187</v>
      </c>
      <c r="C1581" t="s">
        <v>10784</v>
      </c>
    </row>
    <row r="1582" spans="1:3" x14ac:dyDescent="0.25">
      <c r="A1582" t="s">
        <v>4782</v>
      </c>
      <c r="B1582" t="s">
        <v>27889</v>
      </c>
      <c r="C1582" t="s">
        <v>10738</v>
      </c>
    </row>
    <row r="1583" spans="1:3" x14ac:dyDescent="0.25">
      <c r="A1583" t="s">
        <v>23195</v>
      </c>
      <c r="B1583" t="s">
        <v>10775</v>
      </c>
      <c r="C1583" t="s">
        <v>10784</v>
      </c>
    </row>
    <row r="1584" spans="1:3" x14ac:dyDescent="0.25">
      <c r="A1584" t="s">
        <v>23282</v>
      </c>
      <c r="B1584" t="s">
        <v>8187</v>
      </c>
      <c r="C1584" t="s">
        <v>10784</v>
      </c>
    </row>
    <row r="1585" spans="1:3" x14ac:dyDescent="0.25">
      <c r="A1585" t="s">
        <v>8576</v>
      </c>
      <c r="B1585" t="s">
        <v>27887</v>
      </c>
      <c r="C1585" t="s">
        <v>10689</v>
      </c>
    </row>
    <row r="1586" spans="1:3" x14ac:dyDescent="0.25">
      <c r="A1586" t="s">
        <v>4783</v>
      </c>
      <c r="B1586" t="s">
        <v>27889</v>
      </c>
      <c r="C1586" t="s">
        <v>10738</v>
      </c>
    </row>
    <row r="1587" spans="1:3" x14ac:dyDescent="0.25">
      <c r="A1587" t="s">
        <v>23417</v>
      </c>
      <c r="B1587" t="s">
        <v>8187</v>
      </c>
      <c r="C1587" t="s">
        <v>10784</v>
      </c>
    </row>
    <row r="1588" spans="1:3" x14ac:dyDescent="0.25">
      <c r="A1588" t="s">
        <v>8577</v>
      </c>
      <c r="B1588" t="s">
        <v>10782</v>
      </c>
      <c r="C1588" t="s">
        <v>10804</v>
      </c>
    </row>
    <row r="1589" spans="1:3" x14ac:dyDescent="0.25">
      <c r="A1589" t="s">
        <v>23439</v>
      </c>
      <c r="B1589" t="s">
        <v>8187</v>
      </c>
      <c r="C1589" t="s">
        <v>10784</v>
      </c>
    </row>
    <row r="1590" spans="1:3" x14ac:dyDescent="0.25">
      <c r="A1590" t="s">
        <v>23520</v>
      </c>
      <c r="B1590" t="s">
        <v>8187</v>
      </c>
      <c r="C1590" t="s">
        <v>10784</v>
      </c>
    </row>
    <row r="1591" spans="1:3" x14ac:dyDescent="0.25">
      <c r="A1591" t="s">
        <v>23522</v>
      </c>
      <c r="B1591" t="s">
        <v>8187</v>
      </c>
      <c r="C1591" t="s">
        <v>10784</v>
      </c>
    </row>
    <row r="1592" spans="1:3" x14ac:dyDescent="0.25">
      <c r="A1592" t="s">
        <v>23703</v>
      </c>
      <c r="B1592" t="s">
        <v>8187</v>
      </c>
      <c r="C1592" t="s">
        <v>10784</v>
      </c>
    </row>
    <row r="1593" spans="1:3" x14ac:dyDescent="0.25">
      <c r="A1593" t="s">
        <v>23817</v>
      </c>
      <c r="B1593" t="s">
        <v>8187</v>
      </c>
      <c r="C1593" t="s">
        <v>10784</v>
      </c>
    </row>
    <row r="1594" spans="1:3" x14ac:dyDescent="0.25">
      <c r="A1594" t="s">
        <v>25178</v>
      </c>
      <c r="B1594" t="s">
        <v>8187</v>
      </c>
      <c r="C1594" t="s">
        <v>10784</v>
      </c>
    </row>
    <row r="1595" spans="1:3" x14ac:dyDescent="0.25">
      <c r="A1595" t="s">
        <v>26487</v>
      </c>
      <c r="B1595" t="s">
        <v>8187</v>
      </c>
      <c r="C1595" t="s">
        <v>10784</v>
      </c>
    </row>
    <row r="1596" spans="1:3" x14ac:dyDescent="0.25">
      <c r="A1596" t="s">
        <v>24920</v>
      </c>
      <c r="B1596" t="s">
        <v>8187</v>
      </c>
      <c r="C1596" t="s">
        <v>24923</v>
      </c>
    </row>
    <row r="1597" spans="1:3" x14ac:dyDescent="0.25">
      <c r="A1597" t="s">
        <v>4784</v>
      </c>
      <c r="B1597" t="s">
        <v>27887</v>
      </c>
      <c r="C1597" t="s">
        <v>10697</v>
      </c>
    </row>
    <row r="1598" spans="1:3" x14ac:dyDescent="0.25">
      <c r="A1598" t="s">
        <v>4785</v>
      </c>
      <c r="B1598" t="s">
        <v>27896</v>
      </c>
      <c r="C1598" t="s">
        <v>12159</v>
      </c>
    </row>
    <row r="1599" spans="1:3" x14ac:dyDescent="0.25">
      <c r="A1599" t="s">
        <v>13378</v>
      </c>
      <c r="B1599" t="s">
        <v>27887</v>
      </c>
      <c r="C1599" t="s">
        <v>10689</v>
      </c>
    </row>
    <row r="1600" spans="1:3" x14ac:dyDescent="0.25">
      <c r="A1600" t="s">
        <v>25106</v>
      </c>
      <c r="B1600" t="s">
        <v>8187</v>
      </c>
      <c r="C1600" t="s">
        <v>24923</v>
      </c>
    </row>
    <row r="1601" spans="1:3" x14ac:dyDescent="0.25">
      <c r="A1601" t="s">
        <v>13384</v>
      </c>
      <c r="B1601" t="s">
        <v>10782</v>
      </c>
      <c r="C1601" t="s">
        <v>10794</v>
      </c>
    </row>
    <row r="1602" spans="1:3" x14ac:dyDescent="0.25">
      <c r="A1602" t="s">
        <v>8579</v>
      </c>
      <c r="B1602" t="s">
        <v>27894</v>
      </c>
      <c r="C1602" t="s">
        <v>12995</v>
      </c>
    </row>
    <row r="1603" spans="1:3" x14ac:dyDescent="0.25">
      <c r="A1603" t="s">
        <v>10344</v>
      </c>
      <c r="B1603" t="s">
        <v>27889</v>
      </c>
      <c r="C1603" t="s">
        <v>12692</v>
      </c>
    </row>
    <row r="1604" spans="1:3" x14ac:dyDescent="0.25">
      <c r="A1604" t="s">
        <v>4786</v>
      </c>
      <c r="B1604" t="s">
        <v>27887</v>
      </c>
      <c r="C1604" t="s">
        <v>10733</v>
      </c>
    </row>
    <row r="1605" spans="1:3" x14ac:dyDescent="0.25">
      <c r="A1605" t="s">
        <v>25108</v>
      </c>
      <c r="B1605" t="s">
        <v>8187</v>
      </c>
      <c r="C1605" t="s">
        <v>24923</v>
      </c>
    </row>
    <row r="1606" spans="1:3" x14ac:dyDescent="0.25">
      <c r="A1606" t="s">
        <v>13391</v>
      </c>
      <c r="B1606" t="s">
        <v>27887</v>
      </c>
      <c r="C1606" t="s">
        <v>10733</v>
      </c>
    </row>
    <row r="1607" spans="1:3" x14ac:dyDescent="0.25">
      <c r="A1607" t="s">
        <v>25110</v>
      </c>
      <c r="B1607" t="s">
        <v>8187</v>
      </c>
      <c r="C1607" t="s">
        <v>24923</v>
      </c>
    </row>
    <row r="1608" spans="1:3" x14ac:dyDescent="0.25">
      <c r="A1608" t="s">
        <v>11260</v>
      </c>
      <c r="B1608" t="s">
        <v>8187</v>
      </c>
      <c r="C1608" t="s">
        <v>11263</v>
      </c>
    </row>
    <row r="1609" spans="1:3" x14ac:dyDescent="0.25">
      <c r="A1609" t="s">
        <v>8581</v>
      </c>
      <c r="B1609" t="s">
        <v>27887</v>
      </c>
      <c r="C1609" t="s">
        <v>10689</v>
      </c>
    </row>
    <row r="1610" spans="1:3" x14ac:dyDescent="0.25">
      <c r="A1610" t="s">
        <v>11483</v>
      </c>
      <c r="B1610" t="s">
        <v>8187</v>
      </c>
      <c r="C1610" t="s">
        <v>11263</v>
      </c>
    </row>
    <row r="1611" spans="1:3" x14ac:dyDescent="0.25">
      <c r="A1611" t="s">
        <v>8582</v>
      </c>
      <c r="B1611" t="s">
        <v>10775</v>
      </c>
      <c r="C1611" t="s">
        <v>10784</v>
      </c>
    </row>
    <row r="1612" spans="1:3" x14ac:dyDescent="0.25">
      <c r="A1612" t="s">
        <v>4788</v>
      </c>
      <c r="B1612" t="s">
        <v>27888</v>
      </c>
      <c r="C1612" t="s">
        <v>10697</v>
      </c>
    </row>
    <row r="1613" spans="1:3" x14ac:dyDescent="0.25">
      <c r="A1613" t="s">
        <v>8583</v>
      </c>
      <c r="B1613" t="s">
        <v>10775</v>
      </c>
      <c r="C1613" t="s">
        <v>10749</v>
      </c>
    </row>
    <row r="1614" spans="1:3" x14ac:dyDescent="0.25">
      <c r="A1614" t="s">
        <v>4789</v>
      </c>
      <c r="B1614" t="s">
        <v>10782</v>
      </c>
      <c r="C1614" t="s">
        <v>10804</v>
      </c>
    </row>
    <row r="1615" spans="1:3" x14ac:dyDescent="0.25">
      <c r="A1615" t="s">
        <v>21960</v>
      </c>
      <c r="B1615" t="s">
        <v>8187</v>
      </c>
      <c r="C1615" t="s">
        <v>11263</v>
      </c>
    </row>
    <row r="1616" spans="1:3" x14ac:dyDescent="0.25">
      <c r="A1616" t="s">
        <v>22069</v>
      </c>
      <c r="B1616" t="s">
        <v>8187</v>
      </c>
      <c r="C1616" t="s">
        <v>11263</v>
      </c>
    </row>
    <row r="1617" spans="1:3" x14ac:dyDescent="0.25">
      <c r="A1617" t="s">
        <v>23799</v>
      </c>
      <c r="B1617" t="s">
        <v>8187</v>
      </c>
      <c r="C1617" t="s">
        <v>11263</v>
      </c>
    </row>
    <row r="1618" spans="1:3" x14ac:dyDescent="0.25">
      <c r="A1618" t="s">
        <v>8584</v>
      </c>
      <c r="B1618" t="s">
        <v>27891</v>
      </c>
      <c r="C1618" t="s">
        <v>10994</v>
      </c>
    </row>
    <row r="1619" spans="1:3" x14ac:dyDescent="0.25">
      <c r="A1619" t="s">
        <v>4790</v>
      </c>
      <c r="B1619" t="s">
        <v>10775</v>
      </c>
      <c r="C1619" t="s">
        <v>10749</v>
      </c>
    </row>
    <row r="1620" spans="1:3" x14ac:dyDescent="0.25">
      <c r="A1620" t="s">
        <v>13411</v>
      </c>
      <c r="B1620" t="s">
        <v>27887</v>
      </c>
      <c r="C1620" t="s">
        <v>10689</v>
      </c>
    </row>
    <row r="1621" spans="1:3" x14ac:dyDescent="0.25">
      <c r="A1621" t="s">
        <v>24865</v>
      </c>
      <c r="B1621" t="s">
        <v>8187</v>
      </c>
      <c r="C1621" t="s">
        <v>11263</v>
      </c>
    </row>
    <row r="1622" spans="1:3" x14ac:dyDescent="0.25">
      <c r="A1622" t="s">
        <v>15662</v>
      </c>
      <c r="B1622" t="s">
        <v>27889</v>
      </c>
      <c r="C1622" t="s">
        <v>11244</v>
      </c>
    </row>
    <row r="1623" spans="1:3" x14ac:dyDescent="0.25">
      <c r="A1623" t="s">
        <v>15350</v>
      </c>
      <c r="B1623" t="s">
        <v>27889</v>
      </c>
      <c r="C1623" t="s">
        <v>11244</v>
      </c>
    </row>
    <row r="1624" spans="1:3" x14ac:dyDescent="0.25">
      <c r="A1624" t="s">
        <v>15427</v>
      </c>
      <c r="B1624" t="s">
        <v>27889</v>
      </c>
      <c r="C1624" t="s">
        <v>11244</v>
      </c>
    </row>
    <row r="1625" spans="1:3" x14ac:dyDescent="0.25">
      <c r="A1625" t="s">
        <v>4791</v>
      </c>
      <c r="B1625" t="s">
        <v>10775</v>
      </c>
      <c r="C1625" t="s">
        <v>10749</v>
      </c>
    </row>
    <row r="1626" spans="1:3" x14ac:dyDescent="0.25">
      <c r="A1626" t="s">
        <v>8726</v>
      </c>
      <c r="B1626" t="s">
        <v>27894</v>
      </c>
      <c r="C1626" t="s">
        <v>11360</v>
      </c>
    </row>
    <row r="1627" spans="1:3" x14ac:dyDescent="0.25">
      <c r="A1627" t="s">
        <v>4792</v>
      </c>
      <c r="B1627" t="s">
        <v>10782</v>
      </c>
      <c r="C1627" t="s">
        <v>10804</v>
      </c>
    </row>
    <row r="1628" spans="1:3" x14ac:dyDescent="0.25">
      <c r="A1628" t="s">
        <v>14639</v>
      </c>
      <c r="B1628" t="s">
        <v>27889</v>
      </c>
      <c r="C1628" t="s">
        <v>11244</v>
      </c>
    </row>
    <row r="1629" spans="1:3" x14ac:dyDescent="0.25">
      <c r="A1629" t="s">
        <v>12546</v>
      </c>
      <c r="B1629" t="s">
        <v>27889</v>
      </c>
      <c r="C1629" t="s">
        <v>11244</v>
      </c>
    </row>
    <row r="1630" spans="1:3" x14ac:dyDescent="0.25">
      <c r="A1630" t="s">
        <v>12924</v>
      </c>
      <c r="B1630" t="s">
        <v>27889</v>
      </c>
      <c r="C1630" t="s">
        <v>11244</v>
      </c>
    </row>
    <row r="1631" spans="1:3" x14ac:dyDescent="0.25">
      <c r="A1631" t="s">
        <v>11914</v>
      </c>
      <c r="B1631" t="s">
        <v>27889</v>
      </c>
      <c r="C1631" t="s">
        <v>11244</v>
      </c>
    </row>
    <row r="1632" spans="1:3" x14ac:dyDescent="0.25">
      <c r="A1632" t="s">
        <v>8392</v>
      </c>
      <c r="B1632" t="s">
        <v>10701</v>
      </c>
      <c r="C1632" t="s">
        <v>10838</v>
      </c>
    </row>
    <row r="1633" spans="1:3" x14ac:dyDescent="0.25">
      <c r="A1633" t="s">
        <v>14536</v>
      </c>
      <c r="B1633" t="s">
        <v>27889</v>
      </c>
      <c r="C1633" t="s">
        <v>11244</v>
      </c>
    </row>
    <row r="1634" spans="1:3" x14ac:dyDescent="0.25">
      <c r="A1634" t="s">
        <v>4793</v>
      </c>
      <c r="B1634" t="s">
        <v>27887</v>
      </c>
      <c r="C1634" t="s">
        <v>10689</v>
      </c>
    </row>
    <row r="1635" spans="1:3" x14ac:dyDescent="0.25">
      <c r="A1635" t="s">
        <v>13441</v>
      </c>
      <c r="B1635" t="s">
        <v>27887</v>
      </c>
      <c r="C1635" t="s">
        <v>10733</v>
      </c>
    </row>
    <row r="1636" spans="1:3" x14ac:dyDescent="0.25">
      <c r="A1636" t="s">
        <v>15270</v>
      </c>
      <c r="B1636" t="s">
        <v>27889</v>
      </c>
      <c r="C1636" t="s">
        <v>11244</v>
      </c>
    </row>
    <row r="1637" spans="1:3" x14ac:dyDescent="0.25">
      <c r="A1637" t="s">
        <v>15995</v>
      </c>
      <c r="B1637" t="s">
        <v>27889</v>
      </c>
      <c r="C1637" t="s">
        <v>11244</v>
      </c>
    </row>
    <row r="1638" spans="1:3" x14ac:dyDescent="0.25">
      <c r="A1638" t="s">
        <v>15663</v>
      </c>
      <c r="B1638" t="s">
        <v>27889</v>
      </c>
      <c r="C1638" t="s">
        <v>11244</v>
      </c>
    </row>
    <row r="1639" spans="1:3" x14ac:dyDescent="0.25">
      <c r="A1639" t="s">
        <v>12741</v>
      </c>
      <c r="B1639" t="s">
        <v>27889</v>
      </c>
      <c r="C1639" t="s">
        <v>11244</v>
      </c>
    </row>
    <row r="1640" spans="1:3" x14ac:dyDescent="0.25">
      <c r="A1640" t="s">
        <v>4794</v>
      </c>
      <c r="B1640" t="s">
        <v>27889</v>
      </c>
      <c r="C1640" t="s">
        <v>10710</v>
      </c>
    </row>
    <row r="1641" spans="1:3" x14ac:dyDescent="0.25">
      <c r="A1641" t="s">
        <v>12605</v>
      </c>
      <c r="B1641" t="s">
        <v>27889</v>
      </c>
      <c r="C1641" t="s">
        <v>11244</v>
      </c>
    </row>
    <row r="1642" spans="1:3" x14ac:dyDescent="0.25">
      <c r="A1642" t="s">
        <v>15218</v>
      </c>
      <c r="B1642" t="s">
        <v>27889</v>
      </c>
      <c r="C1642" t="s">
        <v>10764</v>
      </c>
    </row>
    <row r="1643" spans="1:3" x14ac:dyDescent="0.25">
      <c r="A1643" t="s">
        <v>19027</v>
      </c>
      <c r="B1643" t="s">
        <v>27889</v>
      </c>
      <c r="C1643" t="s">
        <v>10764</v>
      </c>
    </row>
    <row r="1644" spans="1:3" x14ac:dyDescent="0.25">
      <c r="A1644" t="s">
        <v>4863</v>
      </c>
      <c r="B1644" t="s">
        <v>27894</v>
      </c>
      <c r="C1644" t="s">
        <v>11360</v>
      </c>
    </row>
    <row r="1645" spans="1:3" x14ac:dyDescent="0.25">
      <c r="A1645" t="s">
        <v>17664</v>
      </c>
      <c r="B1645" t="s">
        <v>27889</v>
      </c>
      <c r="C1645" t="s">
        <v>10875</v>
      </c>
    </row>
    <row r="1646" spans="1:3" x14ac:dyDescent="0.25">
      <c r="A1646" t="s">
        <v>6291</v>
      </c>
      <c r="B1646" t="s">
        <v>27889</v>
      </c>
      <c r="C1646" t="s">
        <v>12778</v>
      </c>
    </row>
    <row r="1647" spans="1:3" x14ac:dyDescent="0.25">
      <c r="A1647" t="s">
        <v>6292</v>
      </c>
      <c r="B1647" t="s">
        <v>27889</v>
      </c>
      <c r="C1647" t="s">
        <v>12778</v>
      </c>
    </row>
    <row r="1648" spans="1:3" x14ac:dyDescent="0.25">
      <c r="A1648" t="s">
        <v>23915</v>
      </c>
      <c r="B1648" t="s">
        <v>27889</v>
      </c>
      <c r="C1648" t="s">
        <v>10764</v>
      </c>
    </row>
    <row r="1649" spans="1:3" x14ac:dyDescent="0.25">
      <c r="A1649" t="s">
        <v>24779</v>
      </c>
      <c r="B1649" t="s">
        <v>8187</v>
      </c>
      <c r="C1649" t="s">
        <v>11248</v>
      </c>
    </row>
    <row r="1650" spans="1:3" x14ac:dyDescent="0.25">
      <c r="A1650" t="s">
        <v>25169</v>
      </c>
      <c r="B1650" t="s">
        <v>8187</v>
      </c>
      <c r="C1650" t="s">
        <v>11248</v>
      </c>
    </row>
    <row r="1651" spans="1:3" x14ac:dyDescent="0.25">
      <c r="A1651" t="s">
        <v>26515</v>
      </c>
      <c r="B1651" t="s">
        <v>8187</v>
      </c>
      <c r="C1651" t="s">
        <v>11248</v>
      </c>
    </row>
    <row r="1652" spans="1:3" x14ac:dyDescent="0.25">
      <c r="A1652" t="s">
        <v>8585</v>
      </c>
      <c r="B1652" t="s">
        <v>10701</v>
      </c>
      <c r="C1652" t="s">
        <v>10703</v>
      </c>
    </row>
    <row r="1653" spans="1:3" x14ac:dyDescent="0.25">
      <c r="A1653" t="s">
        <v>26523</v>
      </c>
      <c r="B1653" t="s">
        <v>8187</v>
      </c>
      <c r="C1653" t="s">
        <v>11248</v>
      </c>
    </row>
    <row r="1654" spans="1:3" x14ac:dyDescent="0.25">
      <c r="A1654" t="s">
        <v>8586</v>
      </c>
      <c r="B1654" t="s">
        <v>27889</v>
      </c>
      <c r="C1654" t="s">
        <v>10710</v>
      </c>
    </row>
    <row r="1655" spans="1:3" x14ac:dyDescent="0.25">
      <c r="A1655" t="s">
        <v>26539</v>
      </c>
      <c r="B1655" t="s">
        <v>8187</v>
      </c>
      <c r="C1655" t="s">
        <v>11248</v>
      </c>
    </row>
    <row r="1656" spans="1:3" x14ac:dyDescent="0.25">
      <c r="A1656" t="s">
        <v>8587</v>
      </c>
      <c r="B1656" t="s">
        <v>27887</v>
      </c>
      <c r="C1656" t="s">
        <v>10689</v>
      </c>
    </row>
    <row r="1657" spans="1:3" x14ac:dyDescent="0.25">
      <c r="A1657" t="s">
        <v>23504</v>
      </c>
      <c r="B1657" t="s">
        <v>27889</v>
      </c>
      <c r="C1657" t="s">
        <v>10764</v>
      </c>
    </row>
    <row r="1658" spans="1:3" x14ac:dyDescent="0.25">
      <c r="A1658" t="s">
        <v>8885</v>
      </c>
      <c r="B1658" t="s">
        <v>27894</v>
      </c>
      <c r="C1658" t="s">
        <v>11360</v>
      </c>
    </row>
    <row r="1659" spans="1:3" x14ac:dyDescent="0.25">
      <c r="A1659" t="s">
        <v>12895</v>
      </c>
      <c r="B1659" t="s">
        <v>27889</v>
      </c>
      <c r="C1659" t="s">
        <v>10764</v>
      </c>
    </row>
    <row r="1660" spans="1:3" x14ac:dyDescent="0.25">
      <c r="A1660" t="s">
        <v>12466</v>
      </c>
      <c r="B1660" t="s">
        <v>8187</v>
      </c>
      <c r="C1660" t="s">
        <v>12470</v>
      </c>
    </row>
    <row r="1661" spans="1:3" x14ac:dyDescent="0.25">
      <c r="A1661" t="s">
        <v>8485</v>
      </c>
      <c r="B1661" t="s">
        <v>27894</v>
      </c>
      <c r="C1661" t="s">
        <v>11360</v>
      </c>
    </row>
    <row r="1662" spans="1:3" x14ac:dyDescent="0.25">
      <c r="A1662" t="s">
        <v>13496</v>
      </c>
      <c r="B1662" t="s">
        <v>27892</v>
      </c>
      <c r="C1662" t="s">
        <v>11083</v>
      </c>
    </row>
    <row r="1663" spans="1:3" x14ac:dyDescent="0.25">
      <c r="A1663" t="s">
        <v>10109</v>
      </c>
      <c r="B1663" t="s">
        <v>27889</v>
      </c>
      <c r="C1663" t="s">
        <v>10764</v>
      </c>
    </row>
    <row r="1664" spans="1:3" x14ac:dyDescent="0.25">
      <c r="A1664" t="s">
        <v>4795</v>
      </c>
      <c r="B1664" t="s">
        <v>27894</v>
      </c>
      <c r="C1664" t="s">
        <v>13502</v>
      </c>
    </row>
    <row r="1665" spans="1:3" x14ac:dyDescent="0.25">
      <c r="A1665" t="s">
        <v>15422</v>
      </c>
      <c r="B1665" t="s">
        <v>8187</v>
      </c>
      <c r="C1665" t="s">
        <v>12470</v>
      </c>
    </row>
    <row r="1666" spans="1:3" x14ac:dyDescent="0.25">
      <c r="A1666" t="s">
        <v>11714</v>
      </c>
      <c r="B1666" t="s">
        <v>8187</v>
      </c>
      <c r="C1666" t="s">
        <v>11719</v>
      </c>
    </row>
    <row r="1667" spans="1:3" x14ac:dyDescent="0.25">
      <c r="A1667" t="s">
        <v>8588</v>
      </c>
      <c r="B1667" t="s">
        <v>27889</v>
      </c>
      <c r="C1667" t="s">
        <v>10724</v>
      </c>
    </row>
    <row r="1668" spans="1:3" x14ac:dyDescent="0.25">
      <c r="A1668" t="s">
        <v>8589</v>
      </c>
      <c r="B1668" t="s">
        <v>10701</v>
      </c>
      <c r="C1668" t="s">
        <v>10703</v>
      </c>
    </row>
    <row r="1669" spans="1:3" x14ac:dyDescent="0.25">
      <c r="A1669" t="s">
        <v>16211</v>
      </c>
      <c r="B1669" t="s">
        <v>8187</v>
      </c>
      <c r="C1669" t="s">
        <v>11719</v>
      </c>
    </row>
    <row r="1670" spans="1:3" x14ac:dyDescent="0.25">
      <c r="A1670" t="s">
        <v>14290</v>
      </c>
      <c r="B1670" t="s">
        <v>8187</v>
      </c>
      <c r="C1670" t="s">
        <v>12192</v>
      </c>
    </row>
    <row r="1671" spans="1:3" x14ac:dyDescent="0.25">
      <c r="A1671" t="s">
        <v>15078</v>
      </c>
      <c r="B1671" t="s">
        <v>8187</v>
      </c>
      <c r="C1671" t="s">
        <v>12192</v>
      </c>
    </row>
    <row r="1672" spans="1:3" x14ac:dyDescent="0.25">
      <c r="A1672" t="s">
        <v>19160</v>
      </c>
      <c r="B1672" t="s">
        <v>8187</v>
      </c>
      <c r="C1672" t="s">
        <v>12192</v>
      </c>
    </row>
    <row r="1673" spans="1:3" x14ac:dyDescent="0.25">
      <c r="A1673" t="s">
        <v>8616</v>
      </c>
      <c r="B1673" t="s">
        <v>27887</v>
      </c>
      <c r="C1673" t="s">
        <v>11360</v>
      </c>
    </row>
    <row r="1674" spans="1:3" x14ac:dyDescent="0.25">
      <c r="A1674" t="s">
        <v>13680</v>
      </c>
      <c r="B1674" t="s">
        <v>27894</v>
      </c>
      <c r="C1674" t="s">
        <v>11360</v>
      </c>
    </row>
    <row r="1675" spans="1:3" x14ac:dyDescent="0.25">
      <c r="A1675" t="s">
        <v>20742</v>
      </c>
      <c r="B1675" t="s">
        <v>8187</v>
      </c>
      <c r="C1675" t="s">
        <v>20600</v>
      </c>
    </row>
    <row r="1676" spans="1:3" x14ac:dyDescent="0.25">
      <c r="A1676" t="s">
        <v>8591</v>
      </c>
      <c r="B1676" t="s">
        <v>27887</v>
      </c>
      <c r="C1676" t="s">
        <v>10689</v>
      </c>
    </row>
    <row r="1677" spans="1:3" x14ac:dyDescent="0.25">
      <c r="A1677" t="s">
        <v>9777</v>
      </c>
      <c r="B1677" t="s">
        <v>8187</v>
      </c>
      <c r="C1677" t="s">
        <v>20692</v>
      </c>
    </row>
    <row r="1678" spans="1:3" x14ac:dyDescent="0.25">
      <c r="A1678" t="s">
        <v>13524</v>
      </c>
      <c r="B1678" t="s">
        <v>27889</v>
      </c>
      <c r="C1678" t="s">
        <v>10827</v>
      </c>
    </row>
    <row r="1679" spans="1:3" x14ac:dyDescent="0.25">
      <c r="A1679" t="s">
        <v>11487</v>
      </c>
      <c r="B1679" t="s">
        <v>8187</v>
      </c>
      <c r="C1679" t="s">
        <v>11490</v>
      </c>
    </row>
    <row r="1680" spans="1:3" x14ac:dyDescent="0.25">
      <c r="A1680" t="s">
        <v>7479</v>
      </c>
      <c r="B1680" t="s">
        <v>27889</v>
      </c>
      <c r="C1680" t="s">
        <v>12692</v>
      </c>
    </row>
    <row r="1681" spans="1:3" x14ac:dyDescent="0.25">
      <c r="A1681" t="s">
        <v>11636</v>
      </c>
      <c r="B1681" t="s">
        <v>8187</v>
      </c>
      <c r="C1681" t="s">
        <v>11490</v>
      </c>
    </row>
    <row r="1682" spans="1:3" x14ac:dyDescent="0.25">
      <c r="A1682" t="s">
        <v>11906</v>
      </c>
      <c r="B1682" t="s">
        <v>8187</v>
      </c>
      <c r="C1682" t="s">
        <v>11490</v>
      </c>
    </row>
    <row r="1683" spans="1:3" x14ac:dyDescent="0.25">
      <c r="A1683" t="s">
        <v>7489</v>
      </c>
      <c r="B1683" t="s">
        <v>27889</v>
      </c>
      <c r="C1683" t="s">
        <v>12692</v>
      </c>
    </row>
    <row r="1684" spans="1:3" x14ac:dyDescent="0.25">
      <c r="A1684" t="s">
        <v>13854</v>
      </c>
      <c r="B1684" t="s">
        <v>8187</v>
      </c>
      <c r="C1684" t="s">
        <v>11490</v>
      </c>
    </row>
    <row r="1685" spans="1:3" x14ac:dyDescent="0.25">
      <c r="A1685" t="s">
        <v>14335</v>
      </c>
      <c r="B1685" t="s">
        <v>8187</v>
      </c>
      <c r="C1685" t="s">
        <v>11490</v>
      </c>
    </row>
    <row r="1686" spans="1:3" x14ac:dyDescent="0.25">
      <c r="A1686" t="s">
        <v>14558</v>
      </c>
      <c r="B1686" t="s">
        <v>8187</v>
      </c>
      <c r="C1686" t="s">
        <v>11490</v>
      </c>
    </row>
    <row r="1687" spans="1:3" x14ac:dyDescent="0.25">
      <c r="A1687" t="s">
        <v>14560</v>
      </c>
      <c r="B1687" t="s">
        <v>8187</v>
      </c>
      <c r="C1687" t="s">
        <v>11490</v>
      </c>
    </row>
    <row r="1688" spans="1:3" x14ac:dyDescent="0.25">
      <c r="A1688" t="s">
        <v>15061</v>
      </c>
      <c r="B1688" t="s">
        <v>8187</v>
      </c>
      <c r="C1688" t="s">
        <v>11490</v>
      </c>
    </row>
    <row r="1689" spans="1:3" x14ac:dyDescent="0.25">
      <c r="A1689" t="s">
        <v>8388</v>
      </c>
      <c r="B1689" t="s">
        <v>27887</v>
      </c>
      <c r="C1689" t="s">
        <v>10689</v>
      </c>
    </row>
    <row r="1690" spans="1:3" x14ac:dyDescent="0.25">
      <c r="A1690" t="s">
        <v>9172</v>
      </c>
      <c r="B1690" t="s">
        <v>27895</v>
      </c>
      <c r="C1690" t="s">
        <v>13478</v>
      </c>
    </row>
    <row r="1691" spans="1:3" x14ac:dyDescent="0.25">
      <c r="A1691" t="s">
        <v>4798</v>
      </c>
      <c r="B1691" t="s">
        <v>10782</v>
      </c>
      <c r="C1691" t="s">
        <v>10804</v>
      </c>
    </row>
    <row r="1692" spans="1:3" x14ac:dyDescent="0.25">
      <c r="A1692" t="s">
        <v>4799</v>
      </c>
      <c r="B1692" t="s">
        <v>10782</v>
      </c>
      <c r="C1692" t="s">
        <v>10804</v>
      </c>
    </row>
    <row r="1693" spans="1:3" x14ac:dyDescent="0.25">
      <c r="A1693" t="s">
        <v>15385</v>
      </c>
      <c r="B1693" t="s">
        <v>8187</v>
      </c>
      <c r="C1693" t="s">
        <v>11490</v>
      </c>
    </row>
    <row r="1694" spans="1:3" x14ac:dyDescent="0.25">
      <c r="A1694" t="s">
        <v>15449</v>
      </c>
      <c r="B1694" t="s">
        <v>8187</v>
      </c>
      <c r="C1694" t="s">
        <v>11490</v>
      </c>
    </row>
    <row r="1695" spans="1:3" x14ac:dyDescent="0.25">
      <c r="A1695" t="s">
        <v>8593</v>
      </c>
      <c r="B1695" t="s">
        <v>10701</v>
      </c>
      <c r="C1695" t="s">
        <v>10703</v>
      </c>
    </row>
    <row r="1696" spans="1:3" x14ac:dyDescent="0.25">
      <c r="A1696" t="s">
        <v>8771</v>
      </c>
      <c r="B1696" t="s">
        <v>27889</v>
      </c>
      <c r="C1696" t="s">
        <v>10764</v>
      </c>
    </row>
    <row r="1697" spans="1:3" x14ac:dyDescent="0.25">
      <c r="A1697" t="s">
        <v>8594</v>
      </c>
      <c r="B1697" t="s">
        <v>10701</v>
      </c>
      <c r="C1697" t="s">
        <v>10703</v>
      </c>
    </row>
    <row r="1698" spans="1:3" x14ac:dyDescent="0.25">
      <c r="A1698" t="s">
        <v>15502</v>
      </c>
      <c r="B1698" t="s">
        <v>8187</v>
      </c>
      <c r="C1698" t="s">
        <v>11490</v>
      </c>
    </row>
    <row r="1699" spans="1:3" x14ac:dyDescent="0.25">
      <c r="A1699" t="s">
        <v>8596</v>
      </c>
      <c r="B1699" t="s">
        <v>10775</v>
      </c>
      <c r="C1699" t="s">
        <v>10749</v>
      </c>
    </row>
    <row r="1700" spans="1:3" x14ac:dyDescent="0.25">
      <c r="A1700" t="s">
        <v>15665</v>
      </c>
      <c r="B1700" t="s">
        <v>8187</v>
      </c>
      <c r="C1700" t="s">
        <v>11490</v>
      </c>
    </row>
    <row r="1701" spans="1:3" x14ac:dyDescent="0.25">
      <c r="A1701" t="s">
        <v>8605</v>
      </c>
      <c r="B1701" t="s">
        <v>27889</v>
      </c>
      <c r="C1701" t="s">
        <v>11052</v>
      </c>
    </row>
    <row r="1702" spans="1:3" x14ac:dyDescent="0.25">
      <c r="A1702" t="s">
        <v>15876</v>
      </c>
      <c r="B1702" t="s">
        <v>8187</v>
      </c>
      <c r="C1702" t="s">
        <v>11490</v>
      </c>
    </row>
    <row r="1703" spans="1:3" x14ac:dyDescent="0.25">
      <c r="A1703" t="s">
        <v>16663</v>
      </c>
      <c r="B1703" t="s">
        <v>8187</v>
      </c>
      <c r="C1703" t="s">
        <v>11490</v>
      </c>
    </row>
    <row r="1704" spans="1:3" x14ac:dyDescent="0.25">
      <c r="A1704" t="s">
        <v>13568</v>
      </c>
      <c r="B1704" t="s">
        <v>10782</v>
      </c>
      <c r="C1704" t="s">
        <v>10794</v>
      </c>
    </row>
    <row r="1705" spans="1:3" x14ac:dyDescent="0.25">
      <c r="A1705" t="s">
        <v>16863</v>
      </c>
      <c r="B1705" t="s">
        <v>8187</v>
      </c>
      <c r="C1705" t="s">
        <v>11490</v>
      </c>
    </row>
    <row r="1706" spans="1:3" x14ac:dyDescent="0.25">
      <c r="A1706" t="s">
        <v>8599</v>
      </c>
      <c r="B1706" t="s">
        <v>27887</v>
      </c>
      <c r="C1706" t="s">
        <v>10689</v>
      </c>
    </row>
    <row r="1707" spans="1:3" x14ac:dyDescent="0.25">
      <c r="A1707" t="s">
        <v>17025</v>
      </c>
      <c r="B1707" t="s">
        <v>8187</v>
      </c>
      <c r="C1707" t="s">
        <v>11490</v>
      </c>
    </row>
    <row r="1708" spans="1:3" x14ac:dyDescent="0.25">
      <c r="A1708" t="s">
        <v>17077</v>
      </c>
      <c r="B1708" t="s">
        <v>8187</v>
      </c>
      <c r="C1708" t="s">
        <v>11490</v>
      </c>
    </row>
    <row r="1709" spans="1:3" x14ac:dyDescent="0.25">
      <c r="A1709" t="s">
        <v>8600</v>
      </c>
      <c r="B1709" t="s">
        <v>27887</v>
      </c>
      <c r="C1709" t="s">
        <v>10689</v>
      </c>
    </row>
    <row r="1710" spans="1:3" x14ac:dyDescent="0.25">
      <c r="A1710" t="s">
        <v>4801</v>
      </c>
      <c r="B1710" t="s">
        <v>27889</v>
      </c>
      <c r="C1710" t="s">
        <v>11039</v>
      </c>
    </row>
    <row r="1711" spans="1:3" x14ac:dyDescent="0.25">
      <c r="A1711" t="s">
        <v>4802</v>
      </c>
      <c r="B1711" t="s">
        <v>27887</v>
      </c>
      <c r="C1711" t="s">
        <v>10689</v>
      </c>
    </row>
    <row r="1712" spans="1:3" x14ac:dyDescent="0.25">
      <c r="A1712" t="s">
        <v>17273</v>
      </c>
      <c r="B1712" t="s">
        <v>8187</v>
      </c>
      <c r="C1712" t="s">
        <v>11490</v>
      </c>
    </row>
    <row r="1713" spans="1:3" x14ac:dyDescent="0.25">
      <c r="A1713" t="s">
        <v>17276</v>
      </c>
      <c r="B1713" t="s">
        <v>8187</v>
      </c>
      <c r="C1713" t="s">
        <v>11490</v>
      </c>
    </row>
    <row r="1714" spans="1:3" x14ac:dyDescent="0.25">
      <c r="A1714" t="s">
        <v>17538</v>
      </c>
      <c r="B1714" t="s">
        <v>8187</v>
      </c>
      <c r="C1714" t="s">
        <v>11490</v>
      </c>
    </row>
    <row r="1715" spans="1:3" x14ac:dyDescent="0.25">
      <c r="A1715" t="s">
        <v>4803</v>
      </c>
      <c r="B1715" t="s">
        <v>10775</v>
      </c>
      <c r="C1715" t="s">
        <v>10784</v>
      </c>
    </row>
    <row r="1716" spans="1:3" x14ac:dyDescent="0.25">
      <c r="A1716" t="s">
        <v>4804</v>
      </c>
      <c r="B1716" t="s">
        <v>27891</v>
      </c>
      <c r="C1716" t="s">
        <v>10994</v>
      </c>
    </row>
    <row r="1717" spans="1:3" x14ac:dyDescent="0.25">
      <c r="A1717" t="s">
        <v>17554</v>
      </c>
      <c r="B1717" t="s">
        <v>8187</v>
      </c>
      <c r="C1717" t="s">
        <v>11490</v>
      </c>
    </row>
    <row r="1718" spans="1:3" x14ac:dyDescent="0.25">
      <c r="A1718" t="s">
        <v>17667</v>
      </c>
      <c r="B1718" t="s">
        <v>8187</v>
      </c>
      <c r="C1718" t="s">
        <v>11490</v>
      </c>
    </row>
    <row r="1719" spans="1:3" x14ac:dyDescent="0.25">
      <c r="A1719" t="s">
        <v>18662</v>
      </c>
      <c r="B1719" t="s">
        <v>8187</v>
      </c>
      <c r="C1719" t="s">
        <v>11490</v>
      </c>
    </row>
    <row r="1720" spans="1:3" x14ac:dyDescent="0.25">
      <c r="A1720" t="s">
        <v>24484</v>
      </c>
      <c r="B1720" t="s">
        <v>8187</v>
      </c>
      <c r="C1720" t="s">
        <v>20600</v>
      </c>
    </row>
    <row r="1721" spans="1:3" x14ac:dyDescent="0.25">
      <c r="A1721" t="s">
        <v>8601</v>
      </c>
      <c r="B1721" t="s">
        <v>27889</v>
      </c>
      <c r="C1721" t="s">
        <v>11039</v>
      </c>
    </row>
    <row r="1722" spans="1:3" x14ac:dyDescent="0.25">
      <c r="A1722" t="s">
        <v>13597</v>
      </c>
      <c r="B1722" t="s">
        <v>27887</v>
      </c>
      <c r="C1722" t="s">
        <v>10715</v>
      </c>
    </row>
    <row r="1723" spans="1:3" x14ac:dyDescent="0.25">
      <c r="A1723" t="s">
        <v>8602</v>
      </c>
      <c r="B1723" t="s">
        <v>27887</v>
      </c>
      <c r="C1723" t="s">
        <v>10689</v>
      </c>
    </row>
    <row r="1724" spans="1:3" x14ac:dyDescent="0.25">
      <c r="A1724" t="s">
        <v>20052</v>
      </c>
      <c r="B1724" t="s">
        <v>8187</v>
      </c>
      <c r="C1724" t="s">
        <v>18684</v>
      </c>
    </row>
    <row r="1725" spans="1:3" x14ac:dyDescent="0.25">
      <c r="A1725" t="s">
        <v>4805</v>
      </c>
      <c r="B1725" t="s">
        <v>27888</v>
      </c>
      <c r="C1725" t="s">
        <v>10697</v>
      </c>
    </row>
    <row r="1726" spans="1:3" x14ac:dyDescent="0.25">
      <c r="A1726" t="s">
        <v>21838</v>
      </c>
      <c r="B1726" t="s">
        <v>8187</v>
      </c>
      <c r="C1726" t="s">
        <v>11490</v>
      </c>
    </row>
    <row r="1727" spans="1:3" x14ac:dyDescent="0.25">
      <c r="A1727" t="s">
        <v>22287</v>
      </c>
      <c r="B1727" t="s">
        <v>8187</v>
      </c>
      <c r="C1727" t="s">
        <v>11490</v>
      </c>
    </row>
    <row r="1728" spans="1:3" x14ac:dyDescent="0.25">
      <c r="A1728" t="s">
        <v>22323</v>
      </c>
      <c r="B1728" t="s">
        <v>8187</v>
      </c>
      <c r="C1728" t="s">
        <v>11490</v>
      </c>
    </row>
    <row r="1729" spans="1:3" x14ac:dyDescent="0.25">
      <c r="A1729" t="s">
        <v>10110</v>
      </c>
      <c r="B1729" t="s">
        <v>27889</v>
      </c>
      <c r="C1729" t="s">
        <v>10764</v>
      </c>
    </row>
    <row r="1730" spans="1:3" x14ac:dyDescent="0.25">
      <c r="A1730" t="s">
        <v>8604</v>
      </c>
      <c r="B1730" t="s">
        <v>27887</v>
      </c>
      <c r="C1730" t="s">
        <v>10733</v>
      </c>
    </row>
    <row r="1731" spans="1:3" x14ac:dyDescent="0.25">
      <c r="A1731" t="s">
        <v>9070</v>
      </c>
      <c r="B1731" t="s">
        <v>27889</v>
      </c>
      <c r="C1731" t="s">
        <v>10764</v>
      </c>
    </row>
    <row r="1732" spans="1:3" x14ac:dyDescent="0.25">
      <c r="A1732" t="s">
        <v>22437</v>
      </c>
      <c r="B1732" t="s">
        <v>8187</v>
      </c>
      <c r="C1732" t="s">
        <v>11490</v>
      </c>
    </row>
    <row r="1733" spans="1:3" x14ac:dyDescent="0.25">
      <c r="A1733" t="s">
        <v>22765</v>
      </c>
      <c r="B1733" t="s">
        <v>8187</v>
      </c>
      <c r="C1733" t="s">
        <v>11490</v>
      </c>
    </row>
    <row r="1734" spans="1:3" x14ac:dyDescent="0.25">
      <c r="A1734" t="s">
        <v>13616</v>
      </c>
      <c r="B1734" t="s">
        <v>27887</v>
      </c>
      <c r="C1734" t="s">
        <v>10689</v>
      </c>
    </row>
    <row r="1735" spans="1:3" x14ac:dyDescent="0.25">
      <c r="A1735" t="s">
        <v>23562</v>
      </c>
      <c r="B1735" t="s">
        <v>8187</v>
      </c>
      <c r="C1735" t="s">
        <v>11490</v>
      </c>
    </row>
    <row r="1736" spans="1:3" x14ac:dyDescent="0.25">
      <c r="A1736" t="s">
        <v>8606</v>
      </c>
      <c r="B1736" t="s">
        <v>27897</v>
      </c>
      <c r="C1736" t="s">
        <v>13624</v>
      </c>
    </row>
    <row r="1737" spans="1:3" x14ac:dyDescent="0.25">
      <c r="A1737" t="s">
        <v>23564</v>
      </c>
      <c r="B1737" t="s">
        <v>8187</v>
      </c>
      <c r="C1737" t="s">
        <v>11490</v>
      </c>
    </row>
    <row r="1738" spans="1:3" x14ac:dyDescent="0.25">
      <c r="A1738" t="s">
        <v>4806</v>
      </c>
      <c r="B1738" t="s">
        <v>10775</v>
      </c>
      <c r="C1738" t="s">
        <v>10784</v>
      </c>
    </row>
    <row r="1739" spans="1:3" x14ac:dyDescent="0.25">
      <c r="A1739" t="s">
        <v>23599</v>
      </c>
      <c r="B1739" t="s">
        <v>8187</v>
      </c>
      <c r="C1739" t="s">
        <v>11490</v>
      </c>
    </row>
    <row r="1740" spans="1:3" x14ac:dyDescent="0.25">
      <c r="A1740" t="s">
        <v>23680</v>
      </c>
      <c r="B1740" t="s">
        <v>8187</v>
      </c>
      <c r="C1740" t="s">
        <v>11490</v>
      </c>
    </row>
    <row r="1741" spans="1:3" x14ac:dyDescent="0.25">
      <c r="A1741" t="s">
        <v>23942</v>
      </c>
      <c r="B1741" t="s">
        <v>8187</v>
      </c>
      <c r="C1741" t="s">
        <v>11490</v>
      </c>
    </row>
    <row r="1742" spans="1:3" x14ac:dyDescent="0.25">
      <c r="A1742" t="s">
        <v>24907</v>
      </c>
      <c r="B1742" t="s">
        <v>8187</v>
      </c>
      <c r="C1742" t="s">
        <v>11490</v>
      </c>
    </row>
    <row r="1743" spans="1:3" x14ac:dyDescent="0.25">
      <c r="A1743" t="s">
        <v>4808</v>
      </c>
      <c r="B1743" t="s">
        <v>10782</v>
      </c>
      <c r="C1743" t="s">
        <v>10804</v>
      </c>
    </row>
    <row r="1744" spans="1:3" x14ac:dyDescent="0.25">
      <c r="A1744" t="s">
        <v>8607</v>
      </c>
      <c r="B1744" t="s">
        <v>27887</v>
      </c>
      <c r="C1744" t="s">
        <v>10689</v>
      </c>
    </row>
    <row r="1745" spans="1:3" x14ac:dyDescent="0.25">
      <c r="A1745" t="s">
        <v>25374</v>
      </c>
      <c r="B1745" t="s">
        <v>8187</v>
      </c>
      <c r="C1745" t="s">
        <v>11490</v>
      </c>
    </row>
    <row r="1746" spans="1:3" x14ac:dyDescent="0.25">
      <c r="A1746" t="s">
        <v>26898</v>
      </c>
      <c r="B1746" t="s">
        <v>8187</v>
      </c>
      <c r="C1746" t="s">
        <v>11490</v>
      </c>
    </row>
    <row r="1747" spans="1:3" x14ac:dyDescent="0.25">
      <c r="A1747" t="s">
        <v>26937</v>
      </c>
      <c r="B1747" t="s">
        <v>8187</v>
      </c>
      <c r="C1747" t="s">
        <v>11490</v>
      </c>
    </row>
    <row r="1748" spans="1:3" x14ac:dyDescent="0.25">
      <c r="A1748" t="s">
        <v>26939</v>
      </c>
      <c r="B1748" t="s">
        <v>8187</v>
      </c>
      <c r="C1748" t="s">
        <v>11490</v>
      </c>
    </row>
    <row r="1749" spans="1:3" x14ac:dyDescent="0.25">
      <c r="A1749" t="s">
        <v>4809</v>
      </c>
      <c r="B1749" t="s">
        <v>27889</v>
      </c>
      <c r="C1749" t="s">
        <v>10719</v>
      </c>
    </row>
    <row r="1750" spans="1:3" x14ac:dyDescent="0.25">
      <c r="A1750" t="s">
        <v>27803</v>
      </c>
      <c r="B1750" t="s">
        <v>8187</v>
      </c>
      <c r="C1750" t="s">
        <v>11490</v>
      </c>
    </row>
    <row r="1751" spans="1:3" x14ac:dyDescent="0.25">
      <c r="A1751" t="s">
        <v>13646</v>
      </c>
      <c r="B1751" t="s">
        <v>27888</v>
      </c>
      <c r="C1751" t="s">
        <v>10697</v>
      </c>
    </row>
    <row r="1752" spans="1:3" x14ac:dyDescent="0.25">
      <c r="A1752" t="s">
        <v>8610</v>
      </c>
      <c r="B1752" t="s">
        <v>10701</v>
      </c>
      <c r="C1752" t="s">
        <v>11213</v>
      </c>
    </row>
    <row r="1753" spans="1:3" x14ac:dyDescent="0.25">
      <c r="A1753" t="s">
        <v>27818</v>
      </c>
      <c r="B1753" t="s">
        <v>8187</v>
      </c>
      <c r="C1753" t="s">
        <v>11490</v>
      </c>
    </row>
    <row r="1754" spans="1:3" x14ac:dyDescent="0.25">
      <c r="A1754" t="s">
        <v>4810</v>
      </c>
      <c r="B1754" t="s">
        <v>10775</v>
      </c>
      <c r="C1754" t="s">
        <v>10784</v>
      </c>
    </row>
    <row r="1755" spans="1:3" x14ac:dyDescent="0.25">
      <c r="A1755" t="s">
        <v>7476</v>
      </c>
      <c r="B1755" t="s">
        <v>27889</v>
      </c>
      <c r="C1755" t="s">
        <v>12692</v>
      </c>
    </row>
    <row r="1756" spans="1:3" x14ac:dyDescent="0.25">
      <c r="A1756" t="s">
        <v>8611</v>
      </c>
      <c r="B1756" t="s">
        <v>10701</v>
      </c>
      <c r="C1756" t="s">
        <v>10703</v>
      </c>
    </row>
    <row r="1757" spans="1:3" x14ac:dyDescent="0.25">
      <c r="A1757" t="s">
        <v>27821</v>
      </c>
      <c r="B1757" t="s">
        <v>8187</v>
      </c>
      <c r="C1757" t="s">
        <v>11490</v>
      </c>
    </row>
    <row r="1758" spans="1:3" x14ac:dyDescent="0.25">
      <c r="A1758" t="s">
        <v>27823</v>
      </c>
      <c r="B1758" t="s">
        <v>8187</v>
      </c>
      <c r="C1758" t="s">
        <v>11490</v>
      </c>
    </row>
    <row r="1759" spans="1:3" x14ac:dyDescent="0.25">
      <c r="A1759" t="s">
        <v>27825</v>
      </c>
      <c r="B1759" t="s">
        <v>8187</v>
      </c>
      <c r="C1759" t="s">
        <v>11490</v>
      </c>
    </row>
    <row r="1760" spans="1:3" x14ac:dyDescent="0.25">
      <c r="A1760" t="s">
        <v>8612</v>
      </c>
      <c r="B1760" t="s">
        <v>27894</v>
      </c>
      <c r="C1760" t="s">
        <v>12995</v>
      </c>
    </row>
    <row r="1761" spans="1:3" x14ac:dyDescent="0.25">
      <c r="A1761" t="s">
        <v>27827</v>
      </c>
      <c r="B1761" t="s">
        <v>8187</v>
      </c>
      <c r="C1761" t="s">
        <v>11490</v>
      </c>
    </row>
    <row r="1762" spans="1:3" x14ac:dyDescent="0.25">
      <c r="A1762" t="s">
        <v>4812</v>
      </c>
      <c r="B1762" t="s">
        <v>27889</v>
      </c>
      <c r="C1762" t="s">
        <v>10710</v>
      </c>
    </row>
    <row r="1763" spans="1:3" x14ac:dyDescent="0.25">
      <c r="A1763" t="s">
        <v>7483</v>
      </c>
      <c r="B1763" t="s">
        <v>27889</v>
      </c>
      <c r="C1763" t="s">
        <v>12692</v>
      </c>
    </row>
    <row r="1764" spans="1:3" x14ac:dyDescent="0.25">
      <c r="A1764" t="s">
        <v>8613</v>
      </c>
      <c r="B1764" t="s">
        <v>10701</v>
      </c>
      <c r="C1764" t="s">
        <v>10703</v>
      </c>
    </row>
    <row r="1765" spans="1:3" x14ac:dyDescent="0.25">
      <c r="A1765" t="s">
        <v>27833</v>
      </c>
      <c r="B1765" t="s">
        <v>8187</v>
      </c>
      <c r="C1765" t="s">
        <v>11490</v>
      </c>
    </row>
    <row r="1766" spans="1:3" x14ac:dyDescent="0.25">
      <c r="A1766" t="s">
        <v>10527</v>
      </c>
      <c r="B1766" t="s">
        <v>8187</v>
      </c>
      <c r="C1766" t="s">
        <v>27236</v>
      </c>
    </row>
    <row r="1767" spans="1:3" x14ac:dyDescent="0.25">
      <c r="A1767" t="s">
        <v>8614</v>
      </c>
      <c r="B1767" t="s">
        <v>27887</v>
      </c>
      <c r="C1767" t="s">
        <v>10689</v>
      </c>
    </row>
    <row r="1768" spans="1:3" x14ac:dyDescent="0.25">
      <c r="A1768" t="s">
        <v>8615</v>
      </c>
      <c r="B1768" t="s">
        <v>10701</v>
      </c>
      <c r="C1768" t="s">
        <v>10838</v>
      </c>
    </row>
    <row r="1769" spans="1:3" x14ac:dyDescent="0.25">
      <c r="A1769" t="s">
        <v>10528</v>
      </c>
      <c r="B1769" t="s">
        <v>8187</v>
      </c>
      <c r="C1769" t="s">
        <v>27236</v>
      </c>
    </row>
    <row r="1770" spans="1:3" x14ac:dyDescent="0.25">
      <c r="A1770" t="s">
        <v>14467</v>
      </c>
      <c r="B1770" t="s">
        <v>8187</v>
      </c>
      <c r="C1770" t="s">
        <v>14470</v>
      </c>
    </row>
    <row r="1771" spans="1:3" x14ac:dyDescent="0.25">
      <c r="A1771" t="s">
        <v>17065</v>
      </c>
      <c r="B1771" t="s">
        <v>8187</v>
      </c>
      <c r="C1771" t="s">
        <v>14470</v>
      </c>
    </row>
    <row r="1772" spans="1:3" x14ac:dyDescent="0.25">
      <c r="A1772" t="s">
        <v>19131</v>
      </c>
      <c r="B1772" t="s">
        <v>27891</v>
      </c>
      <c r="C1772" t="s">
        <v>10994</v>
      </c>
    </row>
    <row r="1773" spans="1:3" x14ac:dyDescent="0.25">
      <c r="A1773" t="s">
        <v>4814</v>
      </c>
      <c r="B1773" t="s">
        <v>27891</v>
      </c>
      <c r="C1773" t="s">
        <v>10994</v>
      </c>
    </row>
    <row r="1774" spans="1:3" x14ac:dyDescent="0.25">
      <c r="A1774" t="s">
        <v>4815</v>
      </c>
      <c r="B1774" t="s">
        <v>27887</v>
      </c>
      <c r="C1774" t="s">
        <v>13688</v>
      </c>
    </row>
    <row r="1775" spans="1:3" x14ac:dyDescent="0.25">
      <c r="A1775" t="s">
        <v>16767</v>
      </c>
      <c r="B1775" t="s">
        <v>8187</v>
      </c>
      <c r="C1775" t="s">
        <v>16751</v>
      </c>
    </row>
    <row r="1776" spans="1:3" x14ac:dyDescent="0.25">
      <c r="A1776" t="s">
        <v>21437</v>
      </c>
      <c r="B1776" t="s">
        <v>8187</v>
      </c>
      <c r="C1776" t="s">
        <v>21440</v>
      </c>
    </row>
    <row r="1777" spans="1:3" x14ac:dyDescent="0.25">
      <c r="A1777" t="s">
        <v>21441</v>
      </c>
      <c r="B1777" t="s">
        <v>8187</v>
      </c>
      <c r="C1777" t="s">
        <v>21440</v>
      </c>
    </row>
    <row r="1778" spans="1:3" x14ac:dyDescent="0.25">
      <c r="A1778" t="s">
        <v>21443</v>
      </c>
      <c r="B1778" t="s">
        <v>8187</v>
      </c>
      <c r="C1778" t="s">
        <v>21440</v>
      </c>
    </row>
    <row r="1779" spans="1:3" x14ac:dyDescent="0.25">
      <c r="A1779" t="s">
        <v>4816</v>
      </c>
      <c r="B1779" t="s">
        <v>10775</v>
      </c>
      <c r="C1779" t="s">
        <v>10784</v>
      </c>
    </row>
    <row r="1780" spans="1:3" x14ac:dyDescent="0.25">
      <c r="A1780" t="s">
        <v>21445</v>
      </c>
      <c r="B1780" t="s">
        <v>8187</v>
      </c>
      <c r="C1780" t="s">
        <v>21440</v>
      </c>
    </row>
    <row r="1781" spans="1:3" x14ac:dyDescent="0.25">
      <c r="A1781" t="s">
        <v>13700</v>
      </c>
      <c r="B1781" t="s">
        <v>27887</v>
      </c>
      <c r="C1781" t="s">
        <v>10733</v>
      </c>
    </row>
    <row r="1782" spans="1:3" x14ac:dyDescent="0.25">
      <c r="A1782" t="s">
        <v>4817</v>
      </c>
      <c r="B1782" t="s">
        <v>10775</v>
      </c>
      <c r="C1782" t="s">
        <v>10784</v>
      </c>
    </row>
    <row r="1783" spans="1:3" x14ac:dyDescent="0.25">
      <c r="A1783" t="s">
        <v>8618</v>
      </c>
      <c r="B1783" t="s">
        <v>27897</v>
      </c>
      <c r="C1783" t="s">
        <v>13342</v>
      </c>
    </row>
    <row r="1784" spans="1:3" x14ac:dyDescent="0.25">
      <c r="A1784" t="s">
        <v>13704</v>
      </c>
      <c r="B1784" t="s">
        <v>27887</v>
      </c>
      <c r="C1784" t="s">
        <v>10733</v>
      </c>
    </row>
    <row r="1785" spans="1:3" x14ac:dyDescent="0.25">
      <c r="A1785" t="s">
        <v>21447</v>
      </c>
      <c r="B1785" t="s">
        <v>8187</v>
      </c>
      <c r="C1785" t="s">
        <v>21440</v>
      </c>
    </row>
    <row r="1786" spans="1:3" x14ac:dyDescent="0.25">
      <c r="A1786" t="s">
        <v>21449</v>
      </c>
      <c r="B1786" t="s">
        <v>8187</v>
      </c>
      <c r="C1786" t="s">
        <v>21440</v>
      </c>
    </row>
    <row r="1787" spans="1:3" x14ac:dyDescent="0.25">
      <c r="A1787" t="s">
        <v>21451</v>
      </c>
      <c r="B1787" t="s">
        <v>8187</v>
      </c>
      <c r="C1787" t="s">
        <v>21440</v>
      </c>
    </row>
    <row r="1788" spans="1:3" x14ac:dyDescent="0.25">
      <c r="A1788" t="s">
        <v>21453</v>
      </c>
      <c r="B1788" t="s">
        <v>8187</v>
      </c>
      <c r="C1788" t="s">
        <v>21440</v>
      </c>
    </row>
    <row r="1789" spans="1:3" x14ac:dyDescent="0.25">
      <c r="A1789" t="s">
        <v>21455</v>
      </c>
      <c r="B1789" t="s">
        <v>8187</v>
      </c>
      <c r="C1789" t="s">
        <v>21440</v>
      </c>
    </row>
    <row r="1790" spans="1:3" x14ac:dyDescent="0.25">
      <c r="A1790" t="s">
        <v>21457</v>
      </c>
      <c r="B1790" t="s">
        <v>8187</v>
      </c>
      <c r="C1790" t="s">
        <v>21440</v>
      </c>
    </row>
    <row r="1791" spans="1:3" x14ac:dyDescent="0.25">
      <c r="A1791" t="s">
        <v>21459</v>
      </c>
      <c r="B1791" t="s">
        <v>8187</v>
      </c>
      <c r="C1791" t="s">
        <v>21440</v>
      </c>
    </row>
    <row r="1792" spans="1:3" x14ac:dyDescent="0.25">
      <c r="A1792" t="s">
        <v>4818</v>
      </c>
      <c r="B1792" t="s">
        <v>10701</v>
      </c>
      <c r="C1792" t="s">
        <v>10703</v>
      </c>
    </row>
    <row r="1793" spans="1:3" x14ac:dyDescent="0.25">
      <c r="A1793" t="s">
        <v>4819</v>
      </c>
      <c r="B1793" t="s">
        <v>27887</v>
      </c>
      <c r="C1793" t="s">
        <v>11248</v>
      </c>
    </row>
    <row r="1794" spans="1:3" x14ac:dyDescent="0.25">
      <c r="A1794" t="s">
        <v>8620</v>
      </c>
      <c r="B1794" t="s">
        <v>27887</v>
      </c>
      <c r="C1794" t="s">
        <v>11248</v>
      </c>
    </row>
    <row r="1795" spans="1:3" x14ac:dyDescent="0.25">
      <c r="A1795" t="s">
        <v>21461</v>
      </c>
      <c r="B1795" t="s">
        <v>8187</v>
      </c>
      <c r="C1795" t="s">
        <v>21440</v>
      </c>
    </row>
    <row r="1796" spans="1:3" x14ac:dyDescent="0.25">
      <c r="A1796" t="s">
        <v>21463</v>
      </c>
      <c r="B1796" t="s">
        <v>8187</v>
      </c>
      <c r="C1796" t="s">
        <v>21440</v>
      </c>
    </row>
    <row r="1797" spans="1:3" x14ac:dyDescent="0.25">
      <c r="A1797" t="s">
        <v>21465</v>
      </c>
      <c r="B1797" t="s">
        <v>8187</v>
      </c>
      <c r="C1797" t="s">
        <v>21440</v>
      </c>
    </row>
    <row r="1798" spans="1:3" x14ac:dyDescent="0.25">
      <c r="A1798" t="s">
        <v>14672</v>
      </c>
      <c r="B1798" t="s">
        <v>27889</v>
      </c>
      <c r="C1798" t="s">
        <v>10764</v>
      </c>
    </row>
    <row r="1799" spans="1:3" x14ac:dyDescent="0.25">
      <c r="A1799" t="s">
        <v>21467</v>
      </c>
      <c r="B1799" t="s">
        <v>8187</v>
      </c>
      <c r="C1799" t="s">
        <v>21440</v>
      </c>
    </row>
    <row r="1800" spans="1:3" x14ac:dyDescent="0.25">
      <c r="A1800" t="s">
        <v>21469</v>
      </c>
      <c r="B1800" t="s">
        <v>8187</v>
      </c>
      <c r="C1800" t="s">
        <v>21440</v>
      </c>
    </row>
    <row r="1801" spans="1:3" x14ac:dyDescent="0.25">
      <c r="A1801" t="s">
        <v>21471</v>
      </c>
      <c r="B1801" t="s">
        <v>8187</v>
      </c>
      <c r="C1801" t="s">
        <v>21440</v>
      </c>
    </row>
    <row r="1802" spans="1:3" x14ac:dyDescent="0.25">
      <c r="A1802" t="s">
        <v>13735</v>
      </c>
      <c r="B1802" t="s">
        <v>10701</v>
      </c>
      <c r="C1802" t="s">
        <v>12138</v>
      </c>
    </row>
    <row r="1803" spans="1:3" x14ac:dyDescent="0.25">
      <c r="A1803" t="s">
        <v>21473</v>
      </c>
      <c r="B1803" t="s">
        <v>8187</v>
      </c>
      <c r="C1803" t="s">
        <v>21440</v>
      </c>
    </row>
    <row r="1804" spans="1:3" x14ac:dyDescent="0.25">
      <c r="A1804" t="s">
        <v>21475</v>
      </c>
      <c r="B1804" t="s">
        <v>8187</v>
      </c>
      <c r="C1804" t="s">
        <v>21440</v>
      </c>
    </row>
    <row r="1805" spans="1:3" x14ac:dyDescent="0.25">
      <c r="A1805" t="s">
        <v>8622</v>
      </c>
      <c r="B1805" t="s">
        <v>27889</v>
      </c>
      <c r="C1805" t="s">
        <v>10924</v>
      </c>
    </row>
    <row r="1806" spans="1:3" x14ac:dyDescent="0.25">
      <c r="A1806" t="s">
        <v>8623</v>
      </c>
      <c r="B1806" t="s">
        <v>10701</v>
      </c>
      <c r="C1806" t="s">
        <v>10703</v>
      </c>
    </row>
    <row r="1807" spans="1:3" x14ac:dyDescent="0.25">
      <c r="A1807" t="s">
        <v>21477</v>
      </c>
      <c r="B1807" t="s">
        <v>8187</v>
      </c>
      <c r="C1807" t="s">
        <v>21440</v>
      </c>
    </row>
    <row r="1808" spans="1:3" x14ac:dyDescent="0.25">
      <c r="A1808" t="s">
        <v>8624</v>
      </c>
      <c r="B1808" t="s">
        <v>27887</v>
      </c>
      <c r="C1808" t="s">
        <v>10689</v>
      </c>
    </row>
    <row r="1809" spans="1:3" x14ac:dyDescent="0.25">
      <c r="A1809" t="s">
        <v>8625</v>
      </c>
      <c r="B1809" t="s">
        <v>27887</v>
      </c>
      <c r="C1809" t="s">
        <v>10733</v>
      </c>
    </row>
    <row r="1810" spans="1:3" x14ac:dyDescent="0.25">
      <c r="A1810" t="s">
        <v>8626</v>
      </c>
      <c r="B1810" t="s">
        <v>27887</v>
      </c>
      <c r="C1810" t="s">
        <v>10689</v>
      </c>
    </row>
    <row r="1811" spans="1:3" x14ac:dyDescent="0.25">
      <c r="A1811" t="s">
        <v>8627</v>
      </c>
      <c r="B1811" t="s">
        <v>27887</v>
      </c>
      <c r="C1811" t="s">
        <v>10689</v>
      </c>
    </row>
    <row r="1812" spans="1:3" x14ac:dyDescent="0.25">
      <c r="A1812" t="s">
        <v>8628</v>
      </c>
      <c r="B1812" t="s">
        <v>27887</v>
      </c>
      <c r="C1812" t="s">
        <v>10689</v>
      </c>
    </row>
    <row r="1813" spans="1:3" x14ac:dyDescent="0.25">
      <c r="A1813" t="s">
        <v>4821</v>
      </c>
      <c r="B1813" t="s">
        <v>27897</v>
      </c>
      <c r="C1813" t="s">
        <v>13753</v>
      </c>
    </row>
    <row r="1814" spans="1:3" x14ac:dyDescent="0.25">
      <c r="A1814" t="s">
        <v>8629</v>
      </c>
      <c r="B1814" t="s">
        <v>27889</v>
      </c>
      <c r="C1814" t="s">
        <v>10942</v>
      </c>
    </row>
    <row r="1815" spans="1:3" x14ac:dyDescent="0.25">
      <c r="A1815" t="s">
        <v>21479</v>
      </c>
      <c r="B1815" t="s">
        <v>8187</v>
      </c>
      <c r="C1815" t="s">
        <v>21440</v>
      </c>
    </row>
    <row r="1816" spans="1:3" x14ac:dyDescent="0.25">
      <c r="A1816" t="s">
        <v>4822</v>
      </c>
      <c r="B1816" t="s">
        <v>27894</v>
      </c>
      <c r="C1816" t="s">
        <v>13734</v>
      </c>
    </row>
    <row r="1817" spans="1:3" x14ac:dyDescent="0.25">
      <c r="A1817" t="s">
        <v>13758</v>
      </c>
      <c r="B1817" t="s">
        <v>27887</v>
      </c>
      <c r="C1817" t="s">
        <v>10689</v>
      </c>
    </row>
    <row r="1818" spans="1:3" x14ac:dyDescent="0.25">
      <c r="A1818" t="s">
        <v>21481</v>
      </c>
      <c r="B1818" t="s">
        <v>8187</v>
      </c>
      <c r="C1818" t="s">
        <v>21440</v>
      </c>
    </row>
    <row r="1819" spans="1:3" x14ac:dyDescent="0.25">
      <c r="A1819" t="s">
        <v>8630</v>
      </c>
      <c r="B1819" t="s">
        <v>27894</v>
      </c>
      <c r="C1819" t="s">
        <v>13734</v>
      </c>
    </row>
    <row r="1820" spans="1:3" x14ac:dyDescent="0.25">
      <c r="A1820" t="s">
        <v>8631</v>
      </c>
      <c r="B1820" t="s">
        <v>10782</v>
      </c>
      <c r="C1820" t="s">
        <v>10804</v>
      </c>
    </row>
    <row r="1821" spans="1:3" x14ac:dyDescent="0.25">
      <c r="A1821" t="s">
        <v>21483</v>
      </c>
      <c r="B1821" t="s">
        <v>8187</v>
      </c>
      <c r="C1821" t="s">
        <v>21440</v>
      </c>
    </row>
    <row r="1822" spans="1:3" x14ac:dyDescent="0.25">
      <c r="A1822" t="s">
        <v>8632</v>
      </c>
      <c r="B1822" t="s">
        <v>27889</v>
      </c>
      <c r="C1822" t="s">
        <v>10924</v>
      </c>
    </row>
    <row r="1823" spans="1:3" x14ac:dyDescent="0.25">
      <c r="A1823" t="s">
        <v>13767</v>
      </c>
      <c r="B1823" t="s">
        <v>10782</v>
      </c>
      <c r="C1823" t="s">
        <v>10804</v>
      </c>
    </row>
    <row r="1824" spans="1:3" x14ac:dyDescent="0.25">
      <c r="A1824" t="s">
        <v>4823</v>
      </c>
      <c r="B1824" t="s">
        <v>27894</v>
      </c>
      <c r="C1824" t="s">
        <v>13734</v>
      </c>
    </row>
    <row r="1825" spans="1:3" x14ac:dyDescent="0.25">
      <c r="A1825" t="s">
        <v>4824</v>
      </c>
      <c r="B1825" t="s">
        <v>27887</v>
      </c>
      <c r="C1825" t="s">
        <v>10689</v>
      </c>
    </row>
    <row r="1826" spans="1:3" x14ac:dyDescent="0.25">
      <c r="A1826" t="s">
        <v>21485</v>
      </c>
      <c r="B1826" t="s">
        <v>8187</v>
      </c>
      <c r="C1826" t="s">
        <v>21440</v>
      </c>
    </row>
    <row r="1827" spans="1:3" x14ac:dyDescent="0.25">
      <c r="A1827" t="s">
        <v>21487</v>
      </c>
      <c r="B1827" t="s">
        <v>8187</v>
      </c>
      <c r="C1827" t="s">
        <v>21440</v>
      </c>
    </row>
    <row r="1828" spans="1:3" x14ac:dyDescent="0.25">
      <c r="A1828" t="s">
        <v>21490</v>
      </c>
      <c r="B1828" t="s">
        <v>8187</v>
      </c>
      <c r="C1828" t="s">
        <v>21440</v>
      </c>
    </row>
    <row r="1829" spans="1:3" x14ac:dyDescent="0.25">
      <c r="A1829" t="s">
        <v>8633</v>
      </c>
      <c r="B1829" t="s">
        <v>27894</v>
      </c>
      <c r="C1829" t="s">
        <v>13734</v>
      </c>
    </row>
    <row r="1830" spans="1:3" x14ac:dyDescent="0.25">
      <c r="A1830" t="s">
        <v>4825</v>
      </c>
      <c r="B1830" t="s">
        <v>27888</v>
      </c>
      <c r="C1830" t="s">
        <v>10697</v>
      </c>
    </row>
    <row r="1831" spans="1:3" x14ac:dyDescent="0.25">
      <c r="A1831" t="s">
        <v>12061</v>
      </c>
      <c r="B1831" t="s">
        <v>8187</v>
      </c>
      <c r="C1831" t="s">
        <v>12064</v>
      </c>
    </row>
    <row r="1832" spans="1:3" x14ac:dyDescent="0.25">
      <c r="A1832" t="s">
        <v>19583</v>
      </c>
      <c r="B1832" t="s">
        <v>8187</v>
      </c>
      <c r="C1832" t="s">
        <v>17069</v>
      </c>
    </row>
    <row r="1833" spans="1:3" x14ac:dyDescent="0.25">
      <c r="A1833" t="s">
        <v>14249</v>
      </c>
      <c r="B1833" t="s">
        <v>8187</v>
      </c>
      <c r="C1833" t="s">
        <v>14252</v>
      </c>
    </row>
    <row r="1834" spans="1:3" x14ac:dyDescent="0.25">
      <c r="A1834" t="s">
        <v>15075</v>
      </c>
      <c r="B1834" t="s">
        <v>8187</v>
      </c>
      <c r="C1834" t="s">
        <v>14252</v>
      </c>
    </row>
    <row r="1835" spans="1:3" x14ac:dyDescent="0.25">
      <c r="A1835" t="s">
        <v>13785</v>
      </c>
      <c r="B1835" t="s">
        <v>27887</v>
      </c>
      <c r="C1835" t="s">
        <v>10733</v>
      </c>
    </row>
    <row r="1836" spans="1:3" x14ac:dyDescent="0.25">
      <c r="A1836" t="s">
        <v>13787</v>
      </c>
      <c r="B1836" t="s">
        <v>27887</v>
      </c>
      <c r="C1836" t="s">
        <v>10733</v>
      </c>
    </row>
    <row r="1837" spans="1:3" x14ac:dyDescent="0.25">
      <c r="A1837" t="s">
        <v>4826</v>
      </c>
      <c r="B1837" t="s">
        <v>27887</v>
      </c>
      <c r="C1837" t="s">
        <v>10689</v>
      </c>
    </row>
    <row r="1838" spans="1:3" x14ac:dyDescent="0.25">
      <c r="A1838" t="s">
        <v>14896</v>
      </c>
      <c r="B1838" t="s">
        <v>8187</v>
      </c>
      <c r="C1838" t="s">
        <v>14899</v>
      </c>
    </row>
    <row r="1839" spans="1:3" x14ac:dyDescent="0.25">
      <c r="A1839" t="s">
        <v>8667</v>
      </c>
      <c r="B1839" t="s">
        <v>10775</v>
      </c>
      <c r="C1839" t="s">
        <v>12923</v>
      </c>
    </row>
    <row r="1840" spans="1:3" x14ac:dyDescent="0.25">
      <c r="A1840" t="s">
        <v>14915</v>
      </c>
      <c r="B1840" t="s">
        <v>8187</v>
      </c>
      <c r="C1840" t="s">
        <v>14899</v>
      </c>
    </row>
    <row r="1841" spans="1:3" x14ac:dyDescent="0.25">
      <c r="A1841" t="s">
        <v>8636</v>
      </c>
      <c r="B1841" t="s">
        <v>27889</v>
      </c>
      <c r="C1841" t="s">
        <v>10738</v>
      </c>
    </row>
    <row r="1842" spans="1:3" x14ac:dyDescent="0.25">
      <c r="A1842" t="s">
        <v>14941</v>
      </c>
      <c r="B1842" t="s">
        <v>8187</v>
      </c>
      <c r="C1842" t="s">
        <v>14899</v>
      </c>
    </row>
    <row r="1843" spans="1:3" x14ac:dyDescent="0.25">
      <c r="A1843" t="s">
        <v>8637</v>
      </c>
      <c r="B1843" t="s">
        <v>27889</v>
      </c>
      <c r="C1843" t="s">
        <v>10710</v>
      </c>
    </row>
    <row r="1844" spans="1:3" x14ac:dyDescent="0.25">
      <c r="A1844" t="s">
        <v>8638</v>
      </c>
      <c r="B1844" t="s">
        <v>27889</v>
      </c>
      <c r="C1844" t="s">
        <v>10924</v>
      </c>
    </row>
    <row r="1845" spans="1:3" x14ac:dyDescent="0.25">
      <c r="A1845" t="s">
        <v>8639</v>
      </c>
      <c r="B1845" t="s">
        <v>10782</v>
      </c>
      <c r="C1845" t="s">
        <v>10804</v>
      </c>
    </row>
    <row r="1846" spans="1:3" x14ac:dyDescent="0.25">
      <c r="A1846" t="s">
        <v>14676</v>
      </c>
      <c r="B1846" t="s">
        <v>8187</v>
      </c>
      <c r="C1846" t="s">
        <v>14530</v>
      </c>
    </row>
    <row r="1847" spans="1:3" x14ac:dyDescent="0.25">
      <c r="A1847" t="s">
        <v>8641</v>
      </c>
      <c r="B1847" t="s">
        <v>27897</v>
      </c>
      <c r="C1847" t="s">
        <v>12470</v>
      </c>
    </row>
    <row r="1848" spans="1:3" x14ac:dyDescent="0.25">
      <c r="A1848" t="s">
        <v>17372</v>
      </c>
      <c r="B1848" t="s">
        <v>8187</v>
      </c>
      <c r="C1848" t="s">
        <v>12999</v>
      </c>
    </row>
    <row r="1849" spans="1:3" x14ac:dyDescent="0.25">
      <c r="A1849" t="s">
        <v>8642</v>
      </c>
      <c r="B1849" t="s">
        <v>10701</v>
      </c>
      <c r="C1849" t="s">
        <v>12138</v>
      </c>
    </row>
    <row r="1850" spans="1:3" x14ac:dyDescent="0.25">
      <c r="A1850" t="s">
        <v>9430</v>
      </c>
      <c r="B1850" t="s">
        <v>27895</v>
      </c>
      <c r="C1850" t="s">
        <v>13478</v>
      </c>
    </row>
    <row r="1851" spans="1:3" x14ac:dyDescent="0.25">
      <c r="A1851" t="s">
        <v>8644</v>
      </c>
      <c r="B1851" t="s">
        <v>27887</v>
      </c>
      <c r="C1851" t="s">
        <v>10689</v>
      </c>
    </row>
    <row r="1852" spans="1:3" x14ac:dyDescent="0.25">
      <c r="A1852" t="s">
        <v>4827</v>
      </c>
      <c r="B1852" t="s">
        <v>27889</v>
      </c>
      <c r="C1852" t="s">
        <v>10710</v>
      </c>
    </row>
    <row r="1853" spans="1:3" x14ac:dyDescent="0.25">
      <c r="A1853" t="s">
        <v>8645</v>
      </c>
      <c r="B1853" t="s">
        <v>27887</v>
      </c>
      <c r="C1853" t="s">
        <v>10689</v>
      </c>
    </row>
    <row r="1854" spans="1:3" x14ac:dyDescent="0.25">
      <c r="A1854" t="s">
        <v>13810</v>
      </c>
      <c r="B1854" t="s">
        <v>10782</v>
      </c>
      <c r="C1854" t="s">
        <v>10804</v>
      </c>
    </row>
    <row r="1855" spans="1:3" x14ac:dyDescent="0.25">
      <c r="A1855" t="s">
        <v>17719</v>
      </c>
      <c r="B1855" t="s">
        <v>8187</v>
      </c>
      <c r="C1855" t="s">
        <v>12999</v>
      </c>
    </row>
    <row r="1856" spans="1:3" x14ac:dyDescent="0.25">
      <c r="A1856" t="s">
        <v>15524</v>
      </c>
      <c r="B1856" t="s">
        <v>27889</v>
      </c>
      <c r="C1856" t="s">
        <v>10764</v>
      </c>
    </row>
    <row r="1857" spans="1:3" x14ac:dyDescent="0.25">
      <c r="A1857" t="s">
        <v>25366</v>
      </c>
      <c r="B1857" t="s">
        <v>27889</v>
      </c>
      <c r="C1857" t="s">
        <v>10764</v>
      </c>
    </row>
    <row r="1858" spans="1:3" x14ac:dyDescent="0.25">
      <c r="A1858" t="s">
        <v>15088</v>
      </c>
      <c r="B1858" t="s">
        <v>27889</v>
      </c>
      <c r="C1858" t="s">
        <v>10764</v>
      </c>
    </row>
    <row r="1859" spans="1:3" x14ac:dyDescent="0.25">
      <c r="A1859" t="s">
        <v>4828</v>
      </c>
      <c r="B1859" t="s">
        <v>10701</v>
      </c>
      <c r="C1859" t="s">
        <v>10703</v>
      </c>
    </row>
    <row r="1860" spans="1:3" x14ac:dyDescent="0.25">
      <c r="A1860" t="s">
        <v>23423</v>
      </c>
      <c r="B1860" t="s">
        <v>27889</v>
      </c>
      <c r="C1860" t="s">
        <v>10764</v>
      </c>
    </row>
    <row r="1861" spans="1:3" x14ac:dyDescent="0.25">
      <c r="A1861" t="s">
        <v>26421</v>
      </c>
      <c r="B1861" t="s">
        <v>27889</v>
      </c>
      <c r="C1861" t="s">
        <v>10764</v>
      </c>
    </row>
    <row r="1862" spans="1:3" x14ac:dyDescent="0.25">
      <c r="A1862" t="s">
        <v>8647</v>
      </c>
      <c r="B1862" t="s">
        <v>27887</v>
      </c>
      <c r="C1862" t="s">
        <v>10689</v>
      </c>
    </row>
    <row r="1863" spans="1:3" x14ac:dyDescent="0.25">
      <c r="A1863" t="s">
        <v>13825</v>
      </c>
      <c r="B1863" t="s">
        <v>27887</v>
      </c>
      <c r="C1863" t="s">
        <v>10689</v>
      </c>
    </row>
    <row r="1864" spans="1:3" x14ac:dyDescent="0.25">
      <c r="A1864" t="s">
        <v>11491</v>
      </c>
      <c r="B1864" t="s">
        <v>27889</v>
      </c>
      <c r="C1864" t="s">
        <v>10764</v>
      </c>
    </row>
    <row r="1865" spans="1:3" x14ac:dyDescent="0.25">
      <c r="A1865" t="s">
        <v>4829</v>
      </c>
      <c r="B1865" t="s">
        <v>27887</v>
      </c>
      <c r="C1865" t="s">
        <v>10689</v>
      </c>
    </row>
    <row r="1866" spans="1:3" x14ac:dyDescent="0.25">
      <c r="A1866" t="s">
        <v>4830</v>
      </c>
      <c r="B1866" t="s">
        <v>27887</v>
      </c>
      <c r="C1866" t="s">
        <v>10689</v>
      </c>
    </row>
    <row r="1867" spans="1:3" x14ac:dyDescent="0.25">
      <c r="A1867" t="s">
        <v>8648</v>
      </c>
      <c r="B1867" t="s">
        <v>27887</v>
      </c>
      <c r="C1867" t="s">
        <v>10689</v>
      </c>
    </row>
    <row r="1868" spans="1:3" x14ac:dyDescent="0.25">
      <c r="A1868" t="s">
        <v>26424</v>
      </c>
      <c r="B1868" t="s">
        <v>27889</v>
      </c>
      <c r="C1868" t="s">
        <v>10764</v>
      </c>
    </row>
    <row r="1869" spans="1:3" x14ac:dyDescent="0.25">
      <c r="A1869" t="s">
        <v>23901</v>
      </c>
      <c r="B1869" t="s">
        <v>27889</v>
      </c>
      <c r="C1869" t="s">
        <v>10764</v>
      </c>
    </row>
    <row r="1870" spans="1:3" x14ac:dyDescent="0.25">
      <c r="A1870" t="s">
        <v>15519</v>
      </c>
      <c r="B1870" t="s">
        <v>27889</v>
      </c>
      <c r="C1870" t="s">
        <v>10764</v>
      </c>
    </row>
    <row r="1871" spans="1:3" x14ac:dyDescent="0.25">
      <c r="A1871" t="s">
        <v>23903</v>
      </c>
      <c r="B1871" t="s">
        <v>27889</v>
      </c>
      <c r="C1871" t="s">
        <v>10764</v>
      </c>
    </row>
    <row r="1872" spans="1:3" x14ac:dyDescent="0.25">
      <c r="A1872" t="s">
        <v>8649</v>
      </c>
      <c r="B1872" t="s">
        <v>10782</v>
      </c>
      <c r="C1872" t="s">
        <v>10804</v>
      </c>
    </row>
    <row r="1873" spans="1:3" x14ac:dyDescent="0.25">
      <c r="A1873" t="s">
        <v>5236</v>
      </c>
      <c r="B1873" t="s">
        <v>27889</v>
      </c>
      <c r="C1873" t="s">
        <v>10764</v>
      </c>
    </row>
    <row r="1874" spans="1:3" x14ac:dyDescent="0.25">
      <c r="A1874" t="s">
        <v>22283</v>
      </c>
      <c r="B1874" t="s">
        <v>8187</v>
      </c>
      <c r="C1874" t="s">
        <v>10842</v>
      </c>
    </row>
    <row r="1875" spans="1:3" x14ac:dyDescent="0.25">
      <c r="A1875" t="s">
        <v>23313</v>
      </c>
      <c r="B1875" t="s">
        <v>8187</v>
      </c>
      <c r="C1875" t="s">
        <v>10842</v>
      </c>
    </row>
    <row r="1876" spans="1:3" x14ac:dyDescent="0.25">
      <c r="A1876" t="s">
        <v>6186</v>
      </c>
      <c r="B1876" t="s">
        <v>27889</v>
      </c>
      <c r="C1876" t="s">
        <v>11360</v>
      </c>
    </row>
    <row r="1877" spans="1:3" x14ac:dyDescent="0.25">
      <c r="A1877" t="s">
        <v>23899</v>
      </c>
      <c r="B1877" t="s">
        <v>8187</v>
      </c>
      <c r="C1877" t="s">
        <v>10842</v>
      </c>
    </row>
    <row r="1878" spans="1:3" x14ac:dyDescent="0.25">
      <c r="A1878" t="s">
        <v>8652</v>
      </c>
      <c r="B1878" t="s">
        <v>27889</v>
      </c>
      <c r="C1878" t="s">
        <v>10924</v>
      </c>
    </row>
    <row r="1879" spans="1:3" x14ac:dyDescent="0.25">
      <c r="A1879" t="s">
        <v>13850</v>
      </c>
      <c r="B1879" t="s">
        <v>27887</v>
      </c>
      <c r="C1879" t="s">
        <v>10689</v>
      </c>
    </row>
    <row r="1880" spans="1:3" x14ac:dyDescent="0.25">
      <c r="A1880" t="s">
        <v>8653</v>
      </c>
      <c r="B1880" t="s">
        <v>10701</v>
      </c>
      <c r="C1880" t="s">
        <v>11490</v>
      </c>
    </row>
    <row r="1881" spans="1:3" x14ac:dyDescent="0.25">
      <c r="A1881" t="s">
        <v>4831</v>
      </c>
      <c r="B1881" t="s">
        <v>27891</v>
      </c>
      <c r="C1881" t="s">
        <v>10994</v>
      </c>
    </row>
    <row r="1882" spans="1:3" x14ac:dyDescent="0.25">
      <c r="A1882" t="s">
        <v>25265</v>
      </c>
      <c r="B1882" t="s">
        <v>8187</v>
      </c>
      <c r="C1882" t="s">
        <v>10842</v>
      </c>
    </row>
    <row r="1883" spans="1:3" x14ac:dyDescent="0.25">
      <c r="A1883" t="s">
        <v>25688</v>
      </c>
      <c r="B1883" t="s">
        <v>8187</v>
      </c>
      <c r="C1883" t="s">
        <v>10842</v>
      </c>
    </row>
    <row r="1884" spans="1:3" x14ac:dyDescent="0.25">
      <c r="A1884" t="s">
        <v>26514</v>
      </c>
      <c r="B1884" t="s">
        <v>8187</v>
      </c>
      <c r="C1884" t="s">
        <v>10842</v>
      </c>
    </row>
    <row r="1885" spans="1:3" x14ac:dyDescent="0.25">
      <c r="A1885" t="s">
        <v>4832</v>
      </c>
      <c r="B1885" t="s">
        <v>10775</v>
      </c>
      <c r="C1885" t="s">
        <v>10784</v>
      </c>
    </row>
    <row r="1886" spans="1:3" x14ac:dyDescent="0.25">
      <c r="A1886" t="s">
        <v>13909</v>
      </c>
      <c r="B1886" t="s">
        <v>8187</v>
      </c>
      <c r="C1886" t="s">
        <v>13912</v>
      </c>
    </row>
    <row r="1887" spans="1:3" x14ac:dyDescent="0.25">
      <c r="A1887" t="s">
        <v>15321</v>
      </c>
      <c r="B1887" t="s">
        <v>8187</v>
      </c>
      <c r="C1887" t="s">
        <v>15324</v>
      </c>
    </row>
    <row r="1888" spans="1:3" x14ac:dyDescent="0.25">
      <c r="A1888" t="s">
        <v>8654</v>
      </c>
      <c r="B1888" t="s">
        <v>27887</v>
      </c>
      <c r="C1888" t="s">
        <v>11490</v>
      </c>
    </row>
    <row r="1889" spans="1:3" x14ac:dyDescent="0.25">
      <c r="A1889" t="s">
        <v>8655</v>
      </c>
      <c r="B1889" t="s">
        <v>27888</v>
      </c>
      <c r="C1889" t="s">
        <v>10697</v>
      </c>
    </row>
    <row r="1890" spans="1:3" x14ac:dyDescent="0.25">
      <c r="A1890" t="s">
        <v>15328</v>
      </c>
      <c r="B1890" t="s">
        <v>8187</v>
      </c>
      <c r="C1890" t="s">
        <v>15324</v>
      </c>
    </row>
    <row r="1891" spans="1:3" x14ac:dyDescent="0.25">
      <c r="A1891" t="s">
        <v>15407</v>
      </c>
      <c r="B1891" t="s">
        <v>8187</v>
      </c>
      <c r="C1891" t="s">
        <v>15324</v>
      </c>
    </row>
    <row r="1892" spans="1:3" x14ac:dyDescent="0.25">
      <c r="A1892" t="s">
        <v>13871</v>
      </c>
      <c r="B1892" t="s">
        <v>27887</v>
      </c>
      <c r="C1892" t="s">
        <v>10689</v>
      </c>
    </row>
    <row r="1893" spans="1:3" x14ac:dyDescent="0.25">
      <c r="A1893" t="s">
        <v>13873</v>
      </c>
      <c r="B1893" t="s">
        <v>10782</v>
      </c>
      <c r="C1893" t="s">
        <v>10804</v>
      </c>
    </row>
    <row r="1894" spans="1:3" x14ac:dyDescent="0.25">
      <c r="A1894" t="s">
        <v>15435</v>
      </c>
      <c r="B1894" t="s">
        <v>8187</v>
      </c>
      <c r="C1894" t="s">
        <v>15324</v>
      </c>
    </row>
    <row r="1895" spans="1:3" x14ac:dyDescent="0.25">
      <c r="A1895" t="s">
        <v>15438</v>
      </c>
      <c r="B1895" t="s">
        <v>8187</v>
      </c>
      <c r="C1895" t="s">
        <v>15324</v>
      </c>
    </row>
    <row r="1896" spans="1:3" x14ac:dyDescent="0.25">
      <c r="A1896" t="s">
        <v>13879</v>
      </c>
      <c r="B1896" t="s">
        <v>27887</v>
      </c>
      <c r="C1896" t="s">
        <v>10689</v>
      </c>
    </row>
    <row r="1897" spans="1:3" x14ac:dyDescent="0.25">
      <c r="A1897" t="s">
        <v>15459</v>
      </c>
      <c r="B1897" t="s">
        <v>8187</v>
      </c>
      <c r="C1897" t="s">
        <v>15324</v>
      </c>
    </row>
    <row r="1898" spans="1:3" x14ac:dyDescent="0.25">
      <c r="A1898" t="s">
        <v>17106</v>
      </c>
      <c r="B1898" t="s">
        <v>8187</v>
      </c>
      <c r="C1898" t="s">
        <v>15324</v>
      </c>
    </row>
    <row r="1899" spans="1:3" x14ac:dyDescent="0.25">
      <c r="A1899" t="s">
        <v>17107</v>
      </c>
      <c r="B1899" t="s">
        <v>8187</v>
      </c>
      <c r="C1899" t="s">
        <v>15324</v>
      </c>
    </row>
    <row r="1900" spans="1:3" x14ac:dyDescent="0.25">
      <c r="A1900" t="s">
        <v>13885</v>
      </c>
      <c r="B1900" t="s">
        <v>27887</v>
      </c>
      <c r="C1900" t="s">
        <v>11426</v>
      </c>
    </row>
    <row r="1901" spans="1:3" x14ac:dyDescent="0.25">
      <c r="A1901" t="s">
        <v>17108</v>
      </c>
      <c r="B1901" t="s">
        <v>8187</v>
      </c>
      <c r="C1901" t="s">
        <v>15324</v>
      </c>
    </row>
    <row r="1902" spans="1:3" x14ac:dyDescent="0.25">
      <c r="A1902" t="s">
        <v>17110</v>
      </c>
      <c r="B1902" t="s">
        <v>8187</v>
      </c>
      <c r="C1902" t="s">
        <v>15324</v>
      </c>
    </row>
    <row r="1903" spans="1:3" x14ac:dyDescent="0.25">
      <c r="A1903" t="s">
        <v>4833</v>
      </c>
      <c r="B1903" t="s">
        <v>27887</v>
      </c>
      <c r="C1903" t="s">
        <v>10689</v>
      </c>
    </row>
    <row r="1904" spans="1:3" x14ac:dyDescent="0.25">
      <c r="A1904" t="s">
        <v>17112</v>
      </c>
      <c r="B1904" t="s">
        <v>8187</v>
      </c>
      <c r="C1904" t="s">
        <v>15324</v>
      </c>
    </row>
    <row r="1905" spans="1:3" x14ac:dyDescent="0.25">
      <c r="A1905" t="s">
        <v>8659</v>
      </c>
      <c r="B1905" t="s">
        <v>10701</v>
      </c>
      <c r="C1905" t="s">
        <v>12138</v>
      </c>
    </row>
    <row r="1906" spans="1:3" x14ac:dyDescent="0.25">
      <c r="A1906" t="s">
        <v>17114</v>
      </c>
      <c r="B1906" t="s">
        <v>8187</v>
      </c>
      <c r="C1906" t="s">
        <v>15324</v>
      </c>
    </row>
    <row r="1907" spans="1:3" x14ac:dyDescent="0.25">
      <c r="A1907" t="s">
        <v>12981</v>
      </c>
      <c r="B1907" t="s">
        <v>8187</v>
      </c>
      <c r="C1907" t="s">
        <v>12056</v>
      </c>
    </row>
    <row r="1908" spans="1:3" x14ac:dyDescent="0.25">
      <c r="A1908" t="s">
        <v>18147</v>
      </c>
      <c r="B1908" t="s">
        <v>8187</v>
      </c>
      <c r="C1908" t="s">
        <v>12056</v>
      </c>
    </row>
    <row r="1909" spans="1:3" x14ac:dyDescent="0.25">
      <c r="A1909" t="s">
        <v>18215</v>
      </c>
      <c r="B1909" t="s">
        <v>8187</v>
      </c>
      <c r="C1909" t="s">
        <v>16030</v>
      </c>
    </row>
    <row r="1910" spans="1:3" x14ac:dyDescent="0.25">
      <c r="A1910" t="s">
        <v>18217</v>
      </c>
      <c r="B1910" t="s">
        <v>8187</v>
      </c>
      <c r="C1910" t="s">
        <v>16030</v>
      </c>
    </row>
    <row r="1911" spans="1:3" x14ac:dyDescent="0.25">
      <c r="A1911" t="s">
        <v>18226</v>
      </c>
      <c r="B1911" t="s">
        <v>8187</v>
      </c>
      <c r="C1911" t="s">
        <v>16030</v>
      </c>
    </row>
    <row r="1912" spans="1:3" x14ac:dyDescent="0.25">
      <c r="A1912" t="s">
        <v>8661</v>
      </c>
      <c r="B1912" t="s">
        <v>27891</v>
      </c>
      <c r="C1912" t="s">
        <v>10994</v>
      </c>
    </row>
    <row r="1913" spans="1:3" x14ac:dyDescent="0.25">
      <c r="A1913" t="s">
        <v>18228</v>
      </c>
      <c r="B1913" t="s">
        <v>8187</v>
      </c>
      <c r="C1913" t="s">
        <v>16030</v>
      </c>
    </row>
    <row r="1914" spans="1:3" x14ac:dyDescent="0.25">
      <c r="A1914" t="s">
        <v>8662</v>
      </c>
      <c r="B1914" t="s">
        <v>10775</v>
      </c>
      <c r="C1914" t="s">
        <v>10749</v>
      </c>
    </row>
    <row r="1915" spans="1:3" x14ac:dyDescent="0.25">
      <c r="A1915" t="s">
        <v>8663</v>
      </c>
      <c r="B1915" t="s">
        <v>10775</v>
      </c>
      <c r="C1915" t="s">
        <v>10749</v>
      </c>
    </row>
    <row r="1916" spans="1:3" x14ac:dyDescent="0.25">
      <c r="A1916" t="s">
        <v>8664</v>
      </c>
      <c r="B1916" t="s">
        <v>27891</v>
      </c>
      <c r="C1916" t="s">
        <v>10994</v>
      </c>
    </row>
    <row r="1917" spans="1:3" x14ac:dyDescent="0.25">
      <c r="A1917" t="s">
        <v>18230</v>
      </c>
      <c r="B1917" t="s">
        <v>8187</v>
      </c>
      <c r="C1917" t="s">
        <v>16030</v>
      </c>
    </row>
    <row r="1918" spans="1:3" x14ac:dyDescent="0.25">
      <c r="A1918" t="s">
        <v>8665</v>
      </c>
      <c r="B1918" t="s">
        <v>27894</v>
      </c>
      <c r="C1918" t="s">
        <v>12995</v>
      </c>
    </row>
    <row r="1919" spans="1:3" x14ac:dyDescent="0.25">
      <c r="A1919" t="s">
        <v>8666</v>
      </c>
      <c r="B1919" t="s">
        <v>27887</v>
      </c>
      <c r="C1919" t="s">
        <v>11426</v>
      </c>
    </row>
    <row r="1920" spans="1:3" x14ac:dyDescent="0.25">
      <c r="A1920" t="s">
        <v>18232</v>
      </c>
      <c r="B1920" t="s">
        <v>8187</v>
      </c>
      <c r="C1920" t="s">
        <v>16030</v>
      </c>
    </row>
    <row r="1921" spans="1:3" x14ac:dyDescent="0.25">
      <c r="A1921" t="s">
        <v>18234</v>
      </c>
      <c r="B1921" t="s">
        <v>8187</v>
      </c>
      <c r="C1921" t="s">
        <v>16030</v>
      </c>
    </row>
    <row r="1922" spans="1:3" x14ac:dyDescent="0.25">
      <c r="A1922" t="s">
        <v>4834</v>
      </c>
      <c r="B1922" t="s">
        <v>27891</v>
      </c>
      <c r="C1922" t="s">
        <v>10994</v>
      </c>
    </row>
    <row r="1923" spans="1:3" x14ac:dyDescent="0.25">
      <c r="A1923" t="s">
        <v>18308</v>
      </c>
      <c r="B1923" t="s">
        <v>8187</v>
      </c>
      <c r="C1923" t="s">
        <v>16030</v>
      </c>
    </row>
    <row r="1924" spans="1:3" x14ac:dyDescent="0.25">
      <c r="A1924" t="s">
        <v>10598</v>
      </c>
      <c r="B1924" t="s">
        <v>10775</v>
      </c>
      <c r="C1924" t="s">
        <v>15186</v>
      </c>
    </row>
    <row r="1925" spans="1:3" x14ac:dyDescent="0.25">
      <c r="A1925" t="s">
        <v>8668</v>
      </c>
      <c r="B1925" t="s">
        <v>27887</v>
      </c>
      <c r="C1925" t="s">
        <v>10689</v>
      </c>
    </row>
    <row r="1926" spans="1:3" x14ac:dyDescent="0.25">
      <c r="A1926" t="s">
        <v>8381</v>
      </c>
      <c r="B1926" t="s">
        <v>10782</v>
      </c>
      <c r="C1926" t="s">
        <v>10804</v>
      </c>
    </row>
    <row r="1927" spans="1:3" x14ac:dyDescent="0.25">
      <c r="A1927" t="s">
        <v>8669</v>
      </c>
      <c r="B1927" t="s">
        <v>27887</v>
      </c>
      <c r="C1927" t="s">
        <v>10689</v>
      </c>
    </row>
    <row r="1928" spans="1:3" x14ac:dyDescent="0.25">
      <c r="A1928" t="s">
        <v>8356</v>
      </c>
      <c r="B1928" t="s">
        <v>10701</v>
      </c>
      <c r="C1928" t="s">
        <v>10838</v>
      </c>
    </row>
    <row r="1929" spans="1:3" x14ac:dyDescent="0.25">
      <c r="A1929" t="s">
        <v>4835</v>
      </c>
      <c r="B1929" t="s">
        <v>27891</v>
      </c>
      <c r="C1929" t="s">
        <v>10994</v>
      </c>
    </row>
    <row r="1930" spans="1:3" x14ac:dyDescent="0.25">
      <c r="A1930" t="s">
        <v>13929</v>
      </c>
      <c r="B1930" t="s">
        <v>27887</v>
      </c>
      <c r="C1930" t="s">
        <v>10689</v>
      </c>
    </row>
    <row r="1931" spans="1:3" x14ac:dyDescent="0.25">
      <c r="A1931" t="s">
        <v>4836</v>
      </c>
      <c r="B1931" t="s">
        <v>27891</v>
      </c>
      <c r="C1931" t="s">
        <v>10994</v>
      </c>
    </row>
    <row r="1932" spans="1:3" x14ac:dyDescent="0.25">
      <c r="A1932" t="s">
        <v>8670</v>
      </c>
      <c r="B1932" t="s">
        <v>27887</v>
      </c>
      <c r="C1932" t="s">
        <v>10689</v>
      </c>
    </row>
    <row r="1933" spans="1:3" x14ac:dyDescent="0.25">
      <c r="A1933" t="s">
        <v>18310</v>
      </c>
      <c r="B1933" t="s">
        <v>8187</v>
      </c>
      <c r="C1933" t="s">
        <v>16030</v>
      </c>
    </row>
    <row r="1934" spans="1:3" x14ac:dyDescent="0.25">
      <c r="A1934" t="s">
        <v>18313</v>
      </c>
      <c r="B1934" t="s">
        <v>8187</v>
      </c>
      <c r="C1934" t="s">
        <v>16030</v>
      </c>
    </row>
    <row r="1935" spans="1:3" x14ac:dyDescent="0.25">
      <c r="A1935" t="s">
        <v>13937</v>
      </c>
      <c r="B1935" t="s">
        <v>10782</v>
      </c>
      <c r="C1935" t="s">
        <v>10804</v>
      </c>
    </row>
    <row r="1936" spans="1:3" x14ac:dyDescent="0.25">
      <c r="A1936" t="s">
        <v>19590</v>
      </c>
      <c r="B1936" t="s">
        <v>8187</v>
      </c>
      <c r="C1936" t="s">
        <v>17069</v>
      </c>
    </row>
    <row r="1937" spans="1:3" x14ac:dyDescent="0.25">
      <c r="A1937" t="s">
        <v>8672</v>
      </c>
      <c r="B1937" t="s">
        <v>27897</v>
      </c>
      <c r="C1937" t="s">
        <v>13942</v>
      </c>
    </row>
    <row r="1938" spans="1:3" x14ac:dyDescent="0.25">
      <c r="A1938" t="s">
        <v>18318</v>
      </c>
      <c r="B1938" t="s">
        <v>8187</v>
      </c>
      <c r="C1938" t="s">
        <v>16030</v>
      </c>
    </row>
    <row r="1939" spans="1:3" x14ac:dyDescent="0.25">
      <c r="A1939" t="s">
        <v>8673</v>
      </c>
      <c r="B1939" t="s">
        <v>27887</v>
      </c>
      <c r="C1939" t="s">
        <v>10689</v>
      </c>
    </row>
    <row r="1940" spans="1:3" x14ac:dyDescent="0.25">
      <c r="A1940" t="s">
        <v>8674</v>
      </c>
      <c r="B1940" t="s">
        <v>10782</v>
      </c>
      <c r="C1940" t="s">
        <v>10804</v>
      </c>
    </row>
    <row r="1941" spans="1:3" x14ac:dyDescent="0.25">
      <c r="A1941" t="s">
        <v>8675</v>
      </c>
      <c r="B1941" t="s">
        <v>27887</v>
      </c>
      <c r="C1941" t="s">
        <v>10689</v>
      </c>
    </row>
    <row r="1942" spans="1:3" x14ac:dyDescent="0.25">
      <c r="A1942" t="s">
        <v>8676</v>
      </c>
      <c r="B1942" t="s">
        <v>27887</v>
      </c>
      <c r="C1942" t="s">
        <v>10689</v>
      </c>
    </row>
    <row r="1943" spans="1:3" x14ac:dyDescent="0.25">
      <c r="A1943" t="s">
        <v>13949</v>
      </c>
      <c r="B1943" t="s">
        <v>27887</v>
      </c>
      <c r="C1943" t="s">
        <v>10689</v>
      </c>
    </row>
    <row r="1944" spans="1:3" x14ac:dyDescent="0.25">
      <c r="A1944" t="s">
        <v>18573</v>
      </c>
      <c r="B1944" t="s">
        <v>8187</v>
      </c>
      <c r="C1944" t="s">
        <v>16030</v>
      </c>
    </row>
    <row r="1945" spans="1:3" x14ac:dyDescent="0.25">
      <c r="A1945" t="s">
        <v>13952</v>
      </c>
      <c r="B1945" t="s">
        <v>10782</v>
      </c>
      <c r="C1945" t="s">
        <v>10794</v>
      </c>
    </row>
    <row r="1946" spans="1:3" x14ac:dyDescent="0.25">
      <c r="A1946" t="s">
        <v>13954</v>
      </c>
      <c r="B1946" t="s">
        <v>10782</v>
      </c>
      <c r="C1946" t="s">
        <v>10794</v>
      </c>
    </row>
    <row r="1947" spans="1:3" x14ac:dyDescent="0.25">
      <c r="A1947" t="s">
        <v>13956</v>
      </c>
      <c r="B1947" t="s">
        <v>10782</v>
      </c>
      <c r="C1947" t="s">
        <v>10804</v>
      </c>
    </row>
    <row r="1948" spans="1:3" x14ac:dyDescent="0.25">
      <c r="A1948" t="s">
        <v>13958</v>
      </c>
      <c r="B1948" t="s">
        <v>27887</v>
      </c>
      <c r="C1948" t="s">
        <v>10689</v>
      </c>
    </row>
    <row r="1949" spans="1:3" x14ac:dyDescent="0.25">
      <c r="A1949" t="s">
        <v>13960</v>
      </c>
      <c r="B1949" t="s">
        <v>10782</v>
      </c>
      <c r="C1949" t="s">
        <v>10804</v>
      </c>
    </row>
    <row r="1950" spans="1:3" x14ac:dyDescent="0.25">
      <c r="A1950" t="s">
        <v>4837</v>
      </c>
      <c r="B1950" t="s">
        <v>10782</v>
      </c>
      <c r="C1950" t="s">
        <v>10804</v>
      </c>
    </row>
    <row r="1951" spans="1:3" x14ac:dyDescent="0.25">
      <c r="A1951" t="s">
        <v>19791</v>
      </c>
      <c r="B1951" t="s">
        <v>8187</v>
      </c>
      <c r="C1951" t="s">
        <v>16030</v>
      </c>
    </row>
    <row r="1952" spans="1:3" x14ac:dyDescent="0.25">
      <c r="A1952" t="s">
        <v>5945</v>
      </c>
      <c r="B1952" t="s">
        <v>27889</v>
      </c>
      <c r="C1952" t="s">
        <v>11360</v>
      </c>
    </row>
    <row r="1953" spans="1:3" x14ac:dyDescent="0.25">
      <c r="A1953" t="s">
        <v>13966</v>
      </c>
      <c r="B1953" t="s">
        <v>10782</v>
      </c>
      <c r="C1953" t="s">
        <v>10804</v>
      </c>
    </row>
    <row r="1954" spans="1:3" x14ac:dyDescent="0.25">
      <c r="A1954" t="s">
        <v>13968</v>
      </c>
      <c r="B1954" t="s">
        <v>10782</v>
      </c>
      <c r="C1954" t="s">
        <v>10804</v>
      </c>
    </row>
    <row r="1955" spans="1:3" x14ac:dyDescent="0.25">
      <c r="A1955" t="s">
        <v>4838</v>
      </c>
      <c r="B1955" t="s">
        <v>10782</v>
      </c>
      <c r="C1955" t="s">
        <v>10804</v>
      </c>
    </row>
    <row r="1956" spans="1:3" x14ac:dyDescent="0.25">
      <c r="A1956" t="s">
        <v>20410</v>
      </c>
      <c r="B1956" t="s">
        <v>8187</v>
      </c>
      <c r="C1956" t="s">
        <v>16030</v>
      </c>
    </row>
    <row r="1957" spans="1:3" x14ac:dyDescent="0.25">
      <c r="A1957" t="s">
        <v>19592</v>
      </c>
      <c r="B1957" t="s">
        <v>8187</v>
      </c>
      <c r="C1957" t="s">
        <v>17069</v>
      </c>
    </row>
    <row r="1958" spans="1:3" x14ac:dyDescent="0.25">
      <c r="A1958" t="s">
        <v>9766</v>
      </c>
      <c r="B1958" t="s">
        <v>8187</v>
      </c>
      <c r="C1958" t="s">
        <v>16030</v>
      </c>
    </row>
    <row r="1959" spans="1:3" x14ac:dyDescent="0.25">
      <c r="A1959" t="s">
        <v>4839</v>
      </c>
      <c r="B1959" t="s">
        <v>27891</v>
      </c>
      <c r="C1959" t="s">
        <v>10994</v>
      </c>
    </row>
    <row r="1960" spans="1:3" x14ac:dyDescent="0.25">
      <c r="A1960" t="s">
        <v>13978</v>
      </c>
      <c r="B1960" t="s">
        <v>10782</v>
      </c>
      <c r="C1960" t="s">
        <v>10804</v>
      </c>
    </row>
    <row r="1961" spans="1:3" x14ac:dyDescent="0.25">
      <c r="A1961" t="s">
        <v>4840</v>
      </c>
      <c r="B1961" t="s">
        <v>27891</v>
      </c>
      <c r="C1961" t="s">
        <v>10994</v>
      </c>
    </row>
    <row r="1962" spans="1:3" x14ac:dyDescent="0.25">
      <c r="A1962" t="s">
        <v>4841</v>
      </c>
      <c r="B1962" t="s">
        <v>10782</v>
      </c>
      <c r="C1962" t="s">
        <v>10804</v>
      </c>
    </row>
    <row r="1963" spans="1:3" x14ac:dyDescent="0.25">
      <c r="A1963" t="s">
        <v>19602</v>
      </c>
      <c r="B1963" t="s">
        <v>8187</v>
      </c>
      <c r="C1963" t="s">
        <v>17069</v>
      </c>
    </row>
    <row r="1964" spans="1:3" x14ac:dyDescent="0.25">
      <c r="A1964" t="s">
        <v>21423</v>
      </c>
      <c r="B1964" t="s">
        <v>8187</v>
      </c>
      <c r="C1964" t="s">
        <v>16030</v>
      </c>
    </row>
    <row r="1965" spans="1:3" x14ac:dyDescent="0.25">
      <c r="A1965" t="s">
        <v>21431</v>
      </c>
      <c r="B1965" t="s">
        <v>8187</v>
      </c>
      <c r="C1965" t="s">
        <v>16030</v>
      </c>
    </row>
    <row r="1966" spans="1:3" x14ac:dyDescent="0.25">
      <c r="A1966" t="s">
        <v>5983</v>
      </c>
      <c r="B1966" t="s">
        <v>10701</v>
      </c>
      <c r="C1966" t="s">
        <v>10689</v>
      </c>
    </row>
    <row r="1967" spans="1:3" x14ac:dyDescent="0.25">
      <c r="A1967" t="s">
        <v>8680</v>
      </c>
      <c r="B1967" t="s">
        <v>10782</v>
      </c>
      <c r="C1967" t="s">
        <v>10804</v>
      </c>
    </row>
    <row r="1968" spans="1:3" x14ac:dyDescent="0.25">
      <c r="A1968" t="s">
        <v>11582</v>
      </c>
      <c r="B1968" t="s">
        <v>8187</v>
      </c>
      <c r="C1968" t="s">
        <v>11585</v>
      </c>
    </row>
    <row r="1969" spans="1:3" x14ac:dyDescent="0.25">
      <c r="A1969" t="s">
        <v>26255</v>
      </c>
      <c r="B1969" t="s">
        <v>8187</v>
      </c>
      <c r="C1969" t="s">
        <v>13624</v>
      </c>
    </row>
    <row r="1970" spans="1:3" x14ac:dyDescent="0.25">
      <c r="A1970" t="s">
        <v>13992</v>
      </c>
      <c r="B1970" t="s">
        <v>27887</v>
      </c>
      <c r="C1970" t="s">
        <v>10689</v>
      </c>
    </row>
    <row r="1971" spans="1:3" x14ac:dyDescent="0.25">
      <c r="A1971" t="s">
        <v>13994</v>
      </c>
      <c r="B1971" t="s">
        <v>27887</v>
      </c>
      <c r="C1971" t="s">
        <v>10689</v>
      </c>
    </row>
    <row r="1972" spans="1:3" x14ac:dyDescent="0.25">
      <c r="A1972" t="s">
        <v>11222</v>
      </c>
      <c r="B1972" t="s">
        <v>8187</v>
      </c>
      <c r="C1972" t="s">
        <v>11225</v>
      </c>
    </row>
    <row r="1973" spans="1:3" x14ac:dyDescent="0.25">
      <c r="A1973" t="s">
        <v>8682</v>
      </c>
      <c r="B1973" t="s">
        <v>27887</v>
      </c>
      <c r="C1973" t="s">
        <v>10689</v>
      </c>
    </row>
    <row r="1974" spans="1:3" x14ac:dyDescent="0.25">
      <c r="A1974" t="s">
        <v>11228</v>
      </c>
      <c r="B1974" t="s">
        <v>8187</v>
      </c>
      <c r="C1974" t="s">
        <v>11225</v>
      </c>
    </row>
    <row r="1975" spans="1:3" x14ac:dyDescent="0.25">
      <c r="A1975" t="s">
        <v>13689</v>
      </c>
      <c r="B1975" t="s">
        <v>8187</v>
      </c>
      <c r="C1975" t="s">
        <v>11225</v>
      </c>
    </row>
    <row r="1976" spans="1:3" x14ac:dyDescent="0.25">
      <c r="A1976" t="s">
        <v>27770</v>
      </c>
      <c r="B1976" t="s">
        <v>8187</v>
      </c>
      <c r="C1976" t="s">
        <v>27773</v>
      </c>
    </row>
    <row r="1977" spans="1:3" x14ac:dyDescent="0.25">
      <c r="A1977" t="s">
        <v>14004</v>
      </c>
      <c r="B1977" t="s">
        <v>27887</v>
      </c>
      <c r="C1977" t="s">
        <v>10689</v>
      </c>
    </row>
    <row r="1978" spans="1:3" x14ac:dyDescent="0.25">
      <c r="A1978" t="s">
        <v>14006</v>
      </c>
      <c r="B1978" t="s">
        <v>27887</v>
      </c>
      <c r="C1978" t="s">
        <v>10689</v>
      </c>
    </row>
    <row r="1979" spans="1:3" x14ac:dyDescent="0.25">
      <c r="A1979" t="s">
        <v>27774</v>
      </c>
      <c r="B1979" t="s">
        <v>8187</v>
      </c>
      <c r="C1979" t="s">
        <v>27773</v>
      </c>
    </row>
    <row r="1980" spans="1:3" x14ac:dyDescent="0.25">
      <c r="A1980" t="s">
        <v>4843</v>
      </c>
      <c r="B1980" t="s">
        <v>27887</v>
      </c>
      <c r="C1980" t="s">
        <v>10689</v>
      </c>
    </row>
    <row r="1981" spans="1:3" x14ac:dyDescent="0.25">
      <c r="A1981" t="s">
        <v>14010</v>
      </c>
      <c r="B1981" t="s">
        <v>27887</v>
      </c>
      <c r="C1981" t="s">
        <v>10689</v>
      </c>
    </row>
    <row r="1982" spans="1:3" x14ac:dyDescent="0.25">
      <c r="A1982" t="s">
        <v>14012</v>
      </c>
      <c r="B1982" t="s">
        <v>10782</v>
      </c>
      <c r="C1982" t="s">
        <v>10794</v>
      </c>
    </row>
    <row r="1983" spans="1:3" x14ac:dyDescent="0.25">
      <c r="A1983" t="s">
        <v>14014</v>
      </c>
      <c r="B1983" t="s">
        <v>10782</v>
      </c>
      <c r="C1983" t="s">
        <v>10804</v>
      </c>
    </row>
    <row r="1984" spans="1:3" x14ac:dyDescent="0.25">
      <c r="A1984" t="s">
        <v>4844</v>
      </c>
      <c r="B1984" t="s">
        <v>10701</v>
      </c>
      <c r="C1984" t="s">
        <v>11213</v>
      </c>
    </row>
    <row r="1985" spans="1:3" x14ac:dyDescent="0.25">
      <c r="A1985" t="s">
        <v>27776</v>
      </c>
      <c r="B1985" t="s">
        <v>8187</v>
      </c>
      <c r="C1985" t="s">
        <v>27773</v>
      </c>
    </row>
    <row r="1986" spans="1:3" x14ac:dyDescent="0.25">
      <c r="A1986" t="s">
        <v>27779</v>
      </c>
      <c r="B1986" t="s">
        <v>8187</v>
      </c>
      <c r="C1986" t="s">
        <v>27773</v>
      </c>
    </row>
    <row r="1987" spans="1:3" x14ac:dyDescent="0.25">
      <c r="A1987" t="s">
        <v>27781</v>
      </c>
      <c r="B1987" t="s">
        <v>8187</v>
      </c>
      <c r="C1987" t="s">
        <v>27773</v>
      </c>
    </row>
    <row r="1988" spans="1:3" x14ac:dyDescent="0.25">
      <c r="A1988" t="s">
        <v>13380</v>
      </c>
      <c r="B1988" t="s">
        <v>8187</v>
      </c>
      <c r="C1988" t="s">
        <v>13383</v>
      </c>
    </row>
    <row r="1989" spans="1:3" x14ac:dyDescent="0.25">
      <c r="A1989" t="s">
        <v>16899</v>
      </c>
      <c r="B1989" t="s">
        <v>8187</v>
      </c>
      <c r="C1989" t="s">
        <v>13383</v>
      </c>
    </row>
    <row r="1990" spans="1:3" x14ac:dyDescent="0.25">
      <c r="A1990" t="s">
        <v>14027</v>
      </c>
      <c r="B1990" t="s">
        <v>10782</v>
      </c>
      <c r="C1990" t="s">
        <v>10804</v>
      </c>
    </row>
    <row r="1991" spans="1:3" x14ac:dyDescent="0.25">
      <c r="A1991" t="s">
        <v>19724</v>
      </c>
      <c r="B1991" t="s">
        <v>8187</v>
      </c>
      <c r="C1991" t="s">
        <v>17069</v>
      </c>
    </row>
    <row r="1992" spans="1:3" x14ac:dyDescent="0.25">
      <c r="A1992" t="s">
        <v>4845</v>
      </c>
      <c r="B1992" t="s">
        <v>10782</v>
      </c>
      <c r="C1992" t="s">
        <v>10804</v>
      </c>
    </row>
    <row r="1993" spans="1:3" x14ac:dyDescent="0.25">
      <c r="A1993" t="s">
        <v>19728</v>
      </c>
      <c r="B1993" t="s">
        <v>8187</v>
      </c>
      <c r="C1993" t="s">
        <v>17069</v>
      </c>
    </row>
    <row r="1994" spans="1:3" x14ac:dyDescent="0.25">
      <c r="A1994" t="s">
        <v>14034</v>
      </c>
      <c r="B1994" t="s">
        <v>27889</v>
      </c>
      <c r="C1994" t="s">
        <v>10738</v>
      </c>
    </row>
    <row r="1995" spans="1:3" x14ac:dyDescent="0.25">
      <c r="A1995" t="s">
        <v>20884</v>
      </c>
      <c r="B1995" t="s">
        <v>8187</v>
      </c>
      <c r="C1995" t="s">
        <v>20248</v>
      </c>
    </row>
    <row r="1996" spans="1:3" x14ac:dyDescent="0.25">
      <c r="A1996" t="s">
        <v>14038</v>
      </c>
      <c r="B1996" t="s">
        <v>27887</v>
      </c>
      <c r="C1996" t="s">
        <v>10715</v>
      </c>
    </row>
    <row r="1997" spans="1:3" x14ac:dyDescent="0.25">
      <c r="A1997" t="s">
        <v>14041</v>
      </c>
      <c r="B1997" t="s">
        <v>27887</v>
      </c>
      <c r="C1997" t="s">
        <v>10689</v>
      </c>
    </row>
    <row r="1998" spans="1:3" x14ac:dyDescent="0.25">
      <c r="A1998" t="s">
        <v>8683</v>
      </c>
      <c r="B1998" t="s">
        <v>10701</v>
      </c>
      <c r="C1998" t="s">
        <v>10703</v>
      </c>
    </row>
    <row r="1999" spans="1:3" x14ac:dyDescent="0.25">
      <c r="A1999" t="s">
        <v>8684</v>
      </c>
      <c r="B1999" t="s">
        <v>27887</v>
      </c>
      <c r="C1999" t="s">
        <v>10689</v>
      </c>
    </row>
    <row r="2000" spans="1:3" x14ac:dyDescent="0.25">
      <c r="A2000" t="s">
        <v>20886</v>
      </c>
      <c r="B2000" t="s">
        <v>8187</v>
      </c>
      <c r="C2000" t="s">
        <v>20248</v>
      </c>
    </row>
    <row r="2001" spans="1:3" x14ac:dyDescent="0.25">
      <c r="A2001" t="s">
        <v>14047</v>
      </c>
      <c r="B2001" t="s">
        <v>27887</v>
      </c>
      <c r="C2001" t="s">
        <v>10689</v>
      </c>
    </row>
    <row r="2002" spans="1:3" x14ac:dyDescent="0.25">
      <c r="A2002" t="s">
        <v>20888</v>
      </c>
      <c r="B2002" t="s">
        <v>8187</v>
      </c>
      <c r="C2002" t="s">
        <v>20248</v>
      </c>
    </row>
    <row r="2003" spans="1:3" x14ac:dyDescent="0.25">
      <c r="A2003" t="s">
        <v>14051</v>
      </c>
      <c r="B2003" t="s">
        <v>27887</v>
      </c>
      <c r="C2003" t="s">
        <v>10689</v>
      </c>
    </row>
    <row r="2004" spans="1:3" x14ac:dyDescent="0.25">
      <c r="A2004" t="s">
        <v>8685</v>
      </c>
      <c r="B2004" t="s">
        <v>10701</v>
      </c>
      <c r="C2004" t="s">
        <v>11213</v>
      </c>
    </row>
    <row r="2005" spans="1:3" x14ac:dyDescent="0.25">
      <c r="A2005" t="s">
        <v>9813</v>
      </c>
      <c r="B2005" t="s">
        <v>8187</v>
      </c>
      <c r="C2005" t="s">
        <v>12699</v>
      </c>
    </row>
    <row r="2006" spans="1:3" x14ac:dyDescent="0.25">
      <c r="A2006" t="s">
        <v>26612</v>
      </c>
      <c r="B2006" t="s">
        <v>8187</v>
      </c>
      <c r="C2006" t="s">
        <v>10749</v>
      </c>
    </row>
    <row r="2007" spans="1:3" x14ac:dyDescent="0.25">
      <c r="A2007" t="s">
        <v>23102</v>
      </c>
      <c r="B2007" t="s">
        <v>8187</v>
      </c>
      <c r="C2007" t="s">
        <v>23087</v>
      </c>
    </row>
    <row r="2008" spans="1:3" x14ac:dyDescent="0.25">
      <c r="A2008" t="s">
        <v>23104</v>
      </c>
      <c r="B2008" t="s">
        <v>8187</v>
      </c>
      <c r="C2008" t="s">
        <v>23087</v>
      </c>
    </row>
    <row r="2009" spans="1:3" x14ac:dyDescent="0.25">
      <c r="A2009" t="s">
        <v>23106</v>
      </c>
      <c r="B2009" t="s">
        <v>8187</v>
      </c>
      <c r="C2009" t="s">
        <v>23087</v>
      </c>
    </row>
    <row r="2010" spans="1:3" x14ac:dyDescent="0.25">
      <c r="A2010" t="s">
        <v>23108</v>
      </c>
      <c r="B2010" t="s">
        <v>8187</v>
      </c>
      <c r="C2010" t="s">
        <v>23087</v>
      </c>
    </row>
    <row r="2011" spans="1:3" x14ac:dyDescent="0.25">
      <c r="A2011" t="s">
        <v>14066</v>
      </c>
      <c r="B2011" t="s">
        <v>10782</v>
      </c>
      <c r="C2011" t="s">
        <v>10804</v>
      </c>
    </row>
    <row r="2012" spans="1:3" x14ac:dyDescent="0.25">
      <c r="A2012" t="s">
        <v>21498</v>
      </c>
      <c r="B2012" t="s">
        <v>8187</v>
      </c>
      <c r="C2012" t="s">
        <v>20600</v>
      </c>
    </row>
    <row r="2013" spans="1:3" x14ac:dyDescent="0.25">
      <c r="A2013" t="s">
        <v>4846</v>
      </c>
      <c r="B2013" t="s">
        <v>27889</v>
      </c>
      <c r="C2013" t="s">
        <v>11806</v>
      </c>
    </row>
    <row r="2014" spans="1:3" x14ac:dyDescent="0.25">
      <c r="A2014" t="s">
        <v>21500</v>
      </c>
      <c r="B2014" t="s">
        <v>8187</v>
      </c>
      <c r="C2014" t="s">
        <v>20600</v>
      </c>
    </row>
    <row r="2015" spans="1:3" x14ac:dyDescent="0.25">
      <c r="A2015" t="s">
        <v>21501</v>
      </c>
      <c r="B2015" t="s">
        <v>8187</v>
      </c>
      <c r="C2015" t="s">
        <v>20600</v>
      </c>
    </row>
    <row r="2016" spans="1:3" x14ac:dyDescent="0.25">
      <c r="A2016" t="s">
        <v>21502</v>
      </c>
      <c r="B2016" t="s">
        <v>8187</v>
      </c>
      <c r="C2016" t="s">
        <v>20600</v>
      </c>
    </row>
    <row r="2017" spans="1:3" x14ac:dyDescent="0.25">
      <c r="A2017" t="s">
        <v>14077</v>
      </c>
      <c r="B2017" t="s">
        <v>10782</v>
      </c>
      <c r="C2017" t="s">
        <v>10794</v>
      </c>
    </row>
    <row r="2018" spans="1:3" x14ac:dyDescent="0.25">
      <c r="A2018" t="s">
        <v>21503</v>
      </c>
      <c r="B2018" t="s">
        <v>8187</v>
      </c>
      <c r="C2018" t="s">
        <v>20600</v>
      </c>
    </row>
    <row r="2019" spans="1:3" x14ac:dyDescent="0.25">
      <c r="A2019" t="s">
        <v>4847</v>
      </c>
      <c r="B2019" t="s">
        <v>27891</v>
      </c>
      <c r="C2019" t="s">
        <v>10994</v>
      </c>
    </row>
    <row r="2020" spans="1:3" x14ac:dyDescent="0.25">
      <c r="A2020" t="s">
        <v>4848</v>
      </c>
      <c r="B2020" t="s">
        <v>27891</v>
      </c>
      <c r="C2020" t="s">
        <v>10994</v>
      </c>
    </row>
    <row r="2021" spans="1:3" x14ac:dyDescent="0.25">
      <c r="A2021" t="s">
        <v>4849</v>
      </c>
      <c r="B2021" t="s">
        <v>27891</v>
      </c>
      <c r="C2021" t="s">
        <v>10994</v>
      </c>
    </row>
    <row r="2022" spans="1:3" x14ac:dyDescent="0.25">
      <c r="A2022" t="s">
        <v>4850</v>
      </c>
      <c r="B2022" t="s">
        <v>27891</v>
      </c>
      <c r="C2022" t="s">
        <v>10994</v>
      </c>
    </row>
    <row r="2023" spans="1:3" x14ac:dyDescent="0.25">
      <c r="A2023" t="s">
        <v>21506</v>
      </c>
      <c r="B2023" t="s">
        <v>8187</v>
      </c>
      <c r="C2023" t="s">
        <v>20600</v>
      </c>
    </row>
    <row r="2024" spans="1:3" x14ac:dyDescent="0.25">
      <c r="A2024" t="s">
        <v>4851</v>
      </c>
      <c r="B2024" t="s">
        <v>27891</v>
      </c>
      <c r="C2024" t="s">
        <v>10994</v>
      </c>
    </row>
    <row r="2025" spans="1:3" x14ac:dyDescent="0.25">
      <c r="A2025" t="s">
        <v>23110</v>
      </c>
      <c r="B2025" t="s">
        <v>8187</v>
      </c>
      <c r="C2025" t="s">
        <v>23087</v>
      </c>
    </row>
    <row r="2026" spans="1:3" x14ac:dyDescent="0.25">
      <c r="A2026" t="s">
        <v>21507</v>
      </c>
      <c r="B2026" t="s">
        <v>8187</v>
      </c>
      <c r="C2026" t="s">
        <v>20600</v>
      </c>
    </row>
    <row r="2027" spans="1:3" x14ac:dyDescent="0.25">
      <c r="A2027" t="s">
        <v>8955</v>
      </c>
      <c r="B2027" t="s">
        <v>10701</v>
      </c>
      <c r="C2027" t="s">
        <v>13025</v>
      </c>
    </row>
    <row r="2028" spans="1:3" x14ac:dyDescent="0.25">
      <c r="A2028" t="s">
        <v>21508</v>
      </c>
      <c r="B2028" t="s">
        <v>8187</v>
      </c>
      <c r="C2028" t="s">
        <v>20600</v>
      </c>
    </row>
    <row r="2029" spans="1:3" x14ac:dyDescent="0.25">
      <c r="A2029" t="s">
        <v>4854</v>
      </c>
      <c r="B2029" t="s">
        <v>27889</v>
      </c>
      <c r="C2029" t="s">
        <v>10738</v>
      </c>
    </row>
    <row r="2030" spans="1:3" x14ac:dyDescent="0.25">
      <c r="A2030" t="s">
        <v>8688</v>
      </c>
      <c r="B2030" t="s">
        <v>10701</v>
      </c>
      <c r="C2030" t="s">
        <v>10703</v>
      </c>
    </row>
    <row r="2031" spans="1:3" x14ac:dyDescent="0.25">
      <c r="A2031" t="s">
        <v>8689</v>
      </c>
      <c r="B2031" t="s">
        <v>27889</v>
      </c>
      <c r="C2031" t="s">
        <v>10719</v>
      </c>
    </row>
    <row r="2032" spans="1:3" x14ac:dyDescent="0.25">
      <c r="A2032" t="s">
        <v>8690</v>
      </c>
      <c r="B2032" t="s">
        <v>27889</v>
      </c>
      <c r="C2032" t="s">
        <v>10738</v>
      </c>
    </row>
    <row r="2033" spans="1:3" x14ac:dyDescent="0.25">
      <c r="A2033" t="s">
        <v>21509</v>
      </c>
      <c r="B2033" t="s">
        <v>8187</v>
      </c>
      <c r="C2033" t="s">
        <v>20600</v>
      </c>
    </row>
    <row r="2034" spans="1:3" x14ac:dyDescent="0.25">
      <c r="A2034" t="s">
        <v>14104</v>
      </c>
      <c r="B2034" t="s">
        <v>10782</v>
      </c>
      <c r="C2034" t="s">
        <v>10804</v>
      </c>
    </row>
    <row r="2035" spans="1:3" x14ac:dyDescent="0.25">
      <c r="A2035" t="s">
        <v>21512</v>
      </c>
      <c r="B2035" t="s">
        <v>8187</v>
      </c>
      <c r="C2035" t="s">
        <v>20600</v>
      </c>
    </row>
    <row r="2036" spans="1:3" x14ac:dyDescent="0.25">
      <c r="A2036" t="s">
        <v>24478</v>
      </c>
      <c r="B2036" t="s">
        <v>8187</v>
      </c>
      <c r="C2036" t="s">
        <v>20600</v>
      </c>
    </row>
    <row r="2037" spans="1:3" x14ac:dyDescent="0.25">
      <c r="A2037" t="s">
        <v>24480</v>
      </c>
      <c r="B2037" t="s">
        <v>8187</v>
      </c>
      <c r="C2037" t="s">
        <v>20600</v>
      </c>
    </row>
    <row r="2038" spans="1:3" x14ac:dyDescent="0.25">
      <c r="A2038" t="s">
        <v>24482</v>
      </c>
      <c r="B2038" t="s">
        <v>8187</v>
      </c>
      <c r="C2038" t="s">
        <v>20600</v>
      </c>
    </row>
    <row r="2039" spans="1:3" x14ac:dyDescent="0.25">
      <c r="A2039" t="s">
        <v>23112</v>
      </c>
      <c r="B2039" t="s">
        <v>8187</v>
      </c>
      <c r="C2039" t="s">
        <v>23087</v>
      </c>
    </row>
    <row r="2040" spans="1:3" x14ac:dyDescent="0.25">
      <c r="A2040" t="s">
        <v>4855</v>
      </c>
      <c r="B2040" t="s">
        <v>10782</v>
      </c>
      <c r="C2040" t="s">
        <v>10794</v>
      </c>
    </row>
    <row r="2041" spans="1:3" x14ac:dyDescent="0.25">
      <c r="A2041" t="s">
        <v>8693</v>
      </c>
      <c r="B2041" t="s">
        <v>10701</v>
      </c>
      <c r="C2041" t="s">
        <v>10966</v>
      </c>
    </row>
    <row r="2042" spans="1:3" x14ac:dyDescent="0.25">
      <c r="A2042" t="s">
        <v>24486</v>
      </c>
      <c r="B2042" t="s">
        <v>8187</v>
      </c>
      <c r="C2042" t="s">
        <v>20600</v>
      </c>
    </row>
    <row r="2043" spans="1:3" x14ac:dyDescent="0.25">
      <c r="A2043" t="s">
        <v>24488</v>
      </c>
      <c r="B2043" t="s">
        <v>8187</v>
      </c>
      <c r="C2043" t="s">
        <v>20600</v>
      </c>
    </row>
    <row r="2044" spans="1:3" x14ac:dyDescent="0.25">
      <c r="A2044" t="s">
        <v>7526</v>
      </c>
      <c r="B2044" t="s">
        <v>27889</v>
      </c>
      <c r="C2044" t="s">
        <v>12283</v>
      </c>
    </row>
    <row r="2045" spans="1:3" x14ac:dyDescent="0.25">
      <c r="A2045" t="s">
        <v>7499</v>
      </c>
      <c r="B2045" t="s">
        <v>27889</v>
      </c>
      <c r="C2045" t="s">
        <v>12283</v>
      </c>
    </row>
    <row r="2046" spans="1:3" x14ac:dyDescent="0.25">
      <c r="A2046" t="s">
        <v>24490</v>
      </c>
      <c r="B2046" t="s">
        <v>8187</v>
      </c>
      <c r="C2046" t="s">
        <v>20600</v>
      </c>
    </row>
    <row r="2047" spans="1:3" x14ac:dyDescent="0.25">
      <c r="A2047" t="s">
        <v>8696</v>
      </c>
      <c r="B2047" t="s">
        <v>27889</v>
      </c>
      <c r="C2047" t="s">
        <v>10842</v>
      </c>
    </row>
    <row r="2048" spans="1:3" x14ac:dyDescent="0.25">
      <c r="A2048" t="s">
        <v>24492</v>
      </c>
      <c r="B2048" t="s">
        <v>8187</v>
      </c>
      <c r="C2048" t="s">
        <v>20600</v>
      </c>
    </row>
    <row r="2049" spans="1:3" x14ac:dyDescent="0.25">
      <c r="A2049" t="s">
        <v>8697</v>
      </c>
      <c r="B2049" t="s">
        <v>27889</v>
      </c>
      <c r="C2049" t="s">
        <v>10924</v>
      </c>
    </row>
    <row r="2050" spans="1:3" x14ac:dyDescent="0.25">
      <c r="A2050" t="s">
        <v>8698</v>
      </c>
      <c r="B2050" t="s">
        <v>10775</v>
      </c>
      <c r="C2050" t="s">
        <v>10784</v>
      </c>
    </row>
    <row r="2051" spans="1:3" x14ac:dyDescent="0.25">
      <c r="A2051" t="s">
        <v>7527</v>
      </c>
      <c r="B2051" t="s">
        <v>27889</v>
      </c>
      <c r="C2051" t="s">
        <v>12283</v>
      </c>
    </row>
    <row r="2052" spans="1:3" x14ac:dyDescent="0.25">
      <c r="A2052" t="s">
        <v>8699</v>
      </c>
      <c r="B2052" t="s">
        <v>27894</v>
      </c>
      <c r="C2052" t="s">
        <v>12478</v>
      </c>
    </row>
    <row r="2053" spans="1:3" x14ac:dyDescent="0.25">
      <c r="A2053" t="s">
        <v>10140</v>
      </c>
      <c r="B2053" t="s">
        <v>27889</v>
      </c>
      <c r="C2053" t="s">
        <v>16069</v>
      </c>
    </row>
    <row r="2054" spans="1:3" x14ac:dyDescent="0.25">
      <c r="A2054" t="s">
        <v>14132</v>
      </c>
      <c r="B2054" t="s">
        <v>10782</v>
      </c>
      <c r="C2054" t="s">
        <v>10794</v>
      </c>
    </row>
    <row r="2055" spans="1:3" x14ac:dyDescent="0.25">
      <c r="A2055" t="s">
        <v>4856</v>
      </c>
      <c r="B2055" t="s">
        <v>27891</v>
      </c>
      <c r="C2055" t="s">
        <v>10994</v>
      </c>
    </row>
    <row r="2056" spans="1:3" x14ac:dyDescent="0.25">
      <c r="A2056" t="s">
        <v>8701</v>
      </c>
      <c r="B2056" t="s">
        <v>10782</v>
      </c>
      <c r="C2056" t="s">
        <v>10794</v>
      </c>
    </row>
    <row r="2057" spans="1:3" x14ac:dyDescent="0.25">
      <c r="A2057" t="s">
        <v>24494</v>
      </c>
      <c r="B2057" t="s">
        <v>8187</v>
      </c>
      <c r="C2057" t="s">
        <v>20600</v>
      </c>
    </row>
    <row r="2058" spans="1:3" x14ac:dyDescent="0.25">
      <c r="A2058" t="s">
        <v>8702</v>
      </c>
      <c r="B2058" t="s">
        <v>10775</v>
      </c>
      <c r="C2058" t="s">
        <v>10784</v>
      </c>
    </row>
    <row r="2059" spans="1:3" x14ac:dyDescent="0.25">
      <c r="A2059" t="s">
        <v>8703</v>
      </c>
      <c r="B2059" t="s">
        <v>10775</v>
      </c>
      <c r="C2059" t="s">
        <v>10749</v>
      </c>
    </row>
    <row r="2060" spans="1:3" x14ac:dyDescent="0.25">
      <c r="A2060" t="s">
        <v>24496</v>
      </c>
      <c r="B2060" t="s">
        <v>8187</v>
      </c>
      <c r="C2060" t="s">
        <v>20600</v>
      </c>
    </row>
    <row r="2061" spans="1:3" x14ac:dyDescent="0.25">
      <c r="A2061" t="s">
        <v>14142</v>
      </c>
      <c r="B2061" t="s">
        <v>10775</v>
      </c>
      <c r="C2061" t="s">
        <v>10749</v>
      </c>
    </row>
    <row r="2062" spans="1:3" x14ac:dyDescent="0.25">
      <c r="A2062" t="s">
        <v>8704</v>
      </c>
      <c r="B2062" t="s">
        <v>10775</v>
      </c>
      <c r="C2062" t="s">
        <v>10749</v>
      </c>
    </row>
    <row r="2063" spans="1:3" x14ac:dyDescent="0.25">
      <c r="A2063" t="s">
        <v>8705</v>
      </c>
      <c r="B2063" t="s">
        <v>10775</v>
      </c>
      <c r="C2063" t="s">
        <v>10749</v>
      </c>
    </row>
    <row r="2064" spans="1:3" x14ac:dyDescent="0.25">
      <c r="A2064" t="s">
        <v>8706</v>
      </c>
      <c r="B2064" t="s">
        <v>10775</v>
      </c>
      <c r="C2064" t="s">
        <v>10749</v>
      </c>
    </row>
    <row r="2065" spans="1:3" x14ac:dyDescent="0.25">
      <c r="A2065" t="s">
        <v>4857</v>
      </c>
      <c r="B2065" t="s">
        <v>10775</v>
      </c>
      <c r="C2065" t="s">
        <v>10749</v>
      </c>
    </row>
    <row r="2066" spans="1:3" x14ac:dyDescent="0.25">
      <c r="A2066" t="s">
        <v>21433</v>
      </c>
      <c r="B2066" t="s">
        <v>8187</v>
      </c>
      <c r="C2066" t="s">
        <v>21436</v>
      </c>
    </row>
    <row r="2067" spans="1:3" x14ac:dyDescent="0.25">
      <c r="A2067" t="s">
        <v>8707</v>
      </c>
      <c r="B2067" t="s">
        <v>10775</v>
      </c>
      <c r="C2067" t="s">
        <v>10749</v>
      </c>
    </row>
    <row r="2068" spans="1:3" x14ac:dyDescent="0.25">
      <c r="A2068" t="s">
        <v>18681</v>
      </c>
      <c r="B2068" t="s">
        <v>8187</v>
      </c>
      <c r="C2068" t="s">
        <v>18684</v>
      </c>
    </row>
    <row r="2069" spans="1:3" x14ac:dyDescent="0.25">
      <c r="A2069" t="s">
        <v>18783</v>
      </c>
      <c r="B2069" t="s">
        <v>8187</v>
      </c>
      <c r="C2069" t="s">
        <v>18684</v>
      </c>
    </row>
    <row r="2070" spans="1:3" x14ac:dyDescent="0.25">
      <c r="A2070" t="s">
        <v>8708</v>
      </c>
      <c r="B2070" t="s">
        <v>10775</v>
      </c>
      <c r="C2070" t="s">
        <v>10749</v>
      </c>
    </row>
    <row r="2071" spans="1:3" x14ac:dyDescent="0.25">
      <c r="A2071" t="s">
        <v>18785</v>
      </c>
      <c r="B2071" t="s">
        <v>8187</v>
      </c>
      <c r="C2071" t="s">
        <v>18684</v>
      </c>
    </row>
    <row r="2072" spans="1:3" x14ac:dyDescent="0.25">
      <c r="A2072" t="s">
        <v>8709</v>
      </c>
      <c r="B2072" t="s">
        <v>27893</v>
      </c>
      <c r="C2072" t="s">
        <v>12794</v>
      </c>
    </row>
    <row r="2073" spans="1:3" x14ac:dyDescent="0.25">
      <c r="A2073" t="s">
        <v>23114</v>
      </c>
      <c r="B2073" t="s">
        <v>8187</v>
      </c>
      <c r="C2073" t="s">
        <v>23087</v>
      </c>
    </row>
    <row r="2074" spans="1:3" x14ac:dyDescent="0.25">
      <c r="A2074" t="s">
        <v>24144</v>
      </c>
      <c r="B2074" t="s">
        <v>8187</v>
      </c>
      <c r="C2074" t="s">
        <v>18684</v>
      </c>
    </row>
    <row r="2075" spans="1:3" x14ac:dyDescent="0.25">
      <c r="A2075" t="s">
        <v>26798</v>
      </c>
      <c r="B2075" t="s">
        <v>8187</v>
      </c>
      <c r="C2075" t="s">
        <v>18684</v>
      </c>
    </row>
    <row r="2076" spans="1:3" x14ac:dyDescent="0.25">
      <c r="A2076" t="s">
        <v>4858</v>
      </c>
      <c r="B2076" t="s">
        <v>27893</v>
      </c>
      <c r="C2076" t="s">
        <v>12794</v>
      </c>
    </row>
    <row r="2077" spans="1:3" x14ac:dyDescent="0.25">
      <c r="A2077" t="s">
        <v>15095</v>
      </c>
      <c r="B2077" t="s">
        <v>8187</v>
      </c>
      <c r="C2077" t="s">
        <v>14090</v>
      </c>
    </row>
    <row r="2078" spans="1:3" x14ac:dyDescent="0.25">
      <c r="A2078" t="s">
        <v>15114</v>
      </c>
      <c r="B2078" t="s">
        <v>8187</v>
      </c>
      <c r="C2078" t="s">
        <v>14090</v>
      </c>
    </row>
    <row r="2079" spans="1:3" x14ac:dyDescent="0.25">
      <c r="A2079" t="s">
        <v>9431</v>
      </c>
      <c r="B2079" t="s">
        <v>27895</v>
      </c>
      <c r="C2079" t="s">
        <v>13478</v>
      </c>
    </row>
    <row r="2080" spans="1:3" x14ac:dyDescent="0.25">
      <c r="A2080" t="s">
        <v>21792</v>
      </c>
      <c r="B2080" t="s">
        <v>8187</v>
      </c>
      <c r="C2080" t="s">
        <v>14090</v>
      </c>
    </row>
    <row r="2081" spans="1:3" x14ac:dyDescent="0.25">
      <c r="A2081" t="s">
        <v>27414</v>
      </c>
      <c r="B2081" t="s">
        <v>8187</v>
      </c>
      <c r="C2081" t="s">
        <v>14090</v>
      </c>
    </row>
    <row r="2082" spans="1:3" x14ac:dyDescent="0.25">
      <c r="A2082" t="s">
        <v>27416</v>
      </c>
      <c r="B2082" t="s">
        <v>8187</v>
      </c>
      <c r="C2082" t="s">
        <v>14090</v>
      </c>
    </row>
    <row r="2083" spans="1:3" x14ac:dyDescent="0.25">
      <c r="A2083" t="s">
        <v>8713</v>
      </c>
      <c r="B2083" t="s">
        <v>27893</v>
      </c>
      <c r="C2083" t="s">
        <v>12794</v>
      </c>
    </row>
    <row r="2084" spans="1:3" x14ac:dyDescent="0.25">
      <c r="A2084" t="s">
        <v>27837</v>
      </c>
      <c r="B2084" t="s">
        <v>8187</v>
      </c>
      <c r="C2084" t="s">
        <v>14090</v>
      </c>
    </row>
    <row r="2085" spans="1:3" x14ac:dyDescent="0.25">
      <c r="A2085" t="s">
        <v>9803</v>
      </c>
      <c r="B2085" t="s">
        <v>8187</v>
      </c>
      <c r="C2085" t="s">
        <v>19386</v>
      </c>
    </row>
    <row r="2086" spans="1:3" x14ac:dyDescent="0.25">
      <c r="A2086" t="s">
        <v>14182</v>
      </c>
      <c r="B2086" t="s">
        <v>27889</v>
      </c>
      <c r="C2086" t="s">
        <v>10724</v>
      </c>
    </row>
    <row r="2087" spans="1:3" x14ac:dyDescent="0.25">
      <c r="A2087" t="s">
        <v>9804</v>
      </c>
      <c r="B2087" t="s">
        <v>8187</v>
      </c>
      <c r="C2087" t="s">
        <v>19386</v>
      </c>
    </row>
    <row r="2088" spans="1:3" x14ac:dyDescent="0.25">
      <c r="A2088" t="s">
        <v>10013</v>
      </c>
      <c r="B2088" t="s">
        <v>27889</v>
      </c>
      <c r="C2088" t="s">
        <v>10764</v>
      </c>
    </row>
    <row r="2089" spans="1:3" x14ac:dyDescent="0.25">
      <c r="A2089" t="s">
        <v>9808</v>
      </c>
      <c r="B2089" t="s">
        <v>8187</v>
      </c>
      <c r="C2089" t="s">
        <v>19386</v>
      </c>
    </row>
    <row r="2090" spans="1:3" x14ac:dyDescent="0.25">
      <c r="A2090" t="s">
        <v>9809</v>
      </c>
      <c r="B2090" t="s">
        <v>8187</v>
      </c>
      <c r="C2090" t="s">
        <v>19386</v>
      </c>
    </row>
    <row r="2091" spans="1:3" x14ac:dyDescent="0.25">
      <c r="A2091" t="s">
        <v>8715</v>
      </c>
      <c r="B2091" t="s">
        <v>27889</v>
      </c>
      <c r="C2091" t="s">
        <v>10724</v>
      </c>
    </row>
    <row r="2092" spans="1:3" x14ac:dyDescent="0.25">
      <c r="A2092" t="s">
        <v>18850</v>
      </c>
      <c r="B2092" t="s">
        <v>27898</v>
      </c>
      <c r="C2092" t="s">
        <v>18853</v>
      </c>
    </row>
    <row r="2093" spans="1:3" x14ac:dyDescent="0.25">
      <c r="A2093" t="s">
        <v>18248</v>
      </c>
      <c r="B2093" t="s">
        <v>8187</v>
      </c>
      <c r="C2093" t="s">
        <v>16244</v>
      </c>
    </row>
    <row r="2094" spans="1:3" x14ac:dyDescent="0.25">
      <c r="A2094" t="s">
        <v>4859</v>
      </c>
      <c r="B2094" t="s">
        <v>27894</v>
      </c>
      <c r="C2094" t="s">
        <v>12414</v>
      </c>
    </row>
    <row r="2095" spans="1:3" x14ac:dyDescent="0.25">
      <c r="A2095" t="s">
        <v>18250</v>
      </c>
      <c r="B2095" t="s">
        <v>8187</v>
      </c>
      <c r="C2095" t="s">
        <v>16244</v>
      </c>
    </row>
    <row r="2096" spans="1:3" x14ac:dyDescent="0.25">
      <c r="A2096" t="s">
        <v>18311</v>
      </c>
      <c r="B2096" t="s">
        <v>8187</v>
      </c>
      <c r="C2096" t="s">
        <v>16244</v>
      </c>
    </row>
    <row r="2097" spans="1:3" x14ac:dyDescent="0.25">
      <c r="A2097" t="s">
        <v>21415</v>
      </c>
      <c r="B2097" t="s">
        <v>8187</v>
      </c>
      <c r="C2097" t="s">
        <v>16244</v>
      </c>
    </row>
    <row r="2098" spans="1:3" x14ac:dyDescent="0.25">
      <c r="A2098" t="s">
        <v>22467</v>
      </c>
      <c r="B2098" t="s">
        <v>8187</v>
      </c>
      <c r="C2098" t="s">
        <v>16244</v>
      </c>
    </row>
    <row r="2099" spans="1:3" x14ac:dyDescent="0.25">
      <c r="A2099" t="s">
        <v>6389</v>
      </c>
      <c r="B2099" t="s">
        <v>27889</v>
      </c>
      <c r="C2099" t="s">
        <v>11837</v>
      </c>
    </row>
    <row r="2100" spans="1:3" x14ac:dyDescent="0.25">
      <c r="A2100" t="s">
        <v>8717</v>
      </c>
      <c r="B2100" t="s">
        <v>27894</v>
      </c>
      <c r="C2100" t="s">
        <v>12064</v>
      </c>
    </row>
    <row r="2101" spans="1:3" x14ac:dyDescent="0.25">
      <c r="A2101" t="s">
        <v>22475</v>
      </c>
      <c r="B2101" t="s">
        <v>8187</v>
      </c>
      <c r="C2101" t="s">
        <v>16244</v>
      </c>
    </row>
    <row r="2102" spans="1:3" x14ac:dyDescent="0.25">
      <c r="A2102" t="s">
        <v>9960</v>
      </c>
      <c r="B2102" t="s">
        <v>8187</v>
      </c>
      <c r="C2102" t="s">
        <v>16244</v>
      </c>
    </row>
    <row r="2103" spans="1:3" x14ac:dyDescent="0.25">
      <c r="A2103" t="s">
        <v>27395</v>
      </c>
      <c r="B2103" t="s">
        <v>8187</v>
      </c>
      <c r="C2103" t="s">
        <v>16244</v>
      </c>
    </row>
    <row r="2104" spans="1:3" x14ac:dyDescent="0.25">
      <c r="A2104" t="s">
        <v>14215</v>
      </c>
      <c r="B2104" t="s">
        <v>10782</v>
      </c>
      <c r="C2104" t="s">
        <v>10794</v>
      </c>
    </row>
    <row r="2105" spans="1:3" x14ac:dyDescent="0.25">
      <c r="A2105" t="s">
        <v>17690</v>
      </c>
      <c r="B2105" t="s">
        <v>8187</v>
      </c>
      <c r="C2105" t="s">
        <v>17069</v>
      </c>
    </row>
    <row r="2106" spans="1:3" x14ac:dyDescent="0.25">
      <c r="A2106" t="s">
        <v>7408</v>
      </c>
      <c r="B2106" t="s">
        <v>27889</v>
      </c>
      <c r="C2106" t="s">
        <v>10764</v>
      </c>
    </row>
    <row r="2107" spans="1:3" x14ac:dyDescent="0.25">
      <c r="A2107" t="s">
        <v>10247</v>
      </c>
      <c r="B2107" t="s">
        <v>27889</v>
      </c>
      <c r="C2107" t="s">
        <v>10764</v>
      </c>
    </row>
    <row r="2108" spans="1:3" x14ac:dyDescent="0.25">
      <c r="A2108" t="s">
        <v>10281</v>
      </c>
      <c r="B2108" t="s">
        <v>27889</v>
      </c>
      <c r="C2108" t="s">
        <v>10764</v>
      </c>
    </row>
    <row r="2109" spans="1:3" x14ac:dyDescent="0.25">
      <c r="A2109" t="s">
        <v>18115</v>
      </c>
      <c r="B2109" t="s">
        <v>8187</v>
      </c>
      <c r="C2109" t="s">
        <v>17069</v>
      </c>
    </row>
    <row r="2110" spans="1:3" x14ac:dyDescent="0.25">
      <c r="A2110" t="s">
        <v>18268</v>
      </c>
      <c r="B2110" t="s">
        <v>8187</v>
      </c>
      <c r="C2110" t="s">
        <v>17069</v>
      </c>
    </row>
    <row r="2111" spans="1:3" x14ac:dyDescent="0.25">
      <c r="A2111" t="s">
        <v>18269</v>
      </c>
      <c r="B2111" t="s">
        <v>8187</v>
      </c>
      <c r="C2111" t="s">
        <v>17069</v>
      </c>
    </row>
    <row r="2112" spans="1:3" x14ac:dyDescent="0.25">
      <c r="A2112" t="s">
        <v>8718</v>
      </c>
      <c r="B2112" t="s">
        <v>10701</v>
      </c>
      <c r="C2112" t="s">
        <v>11213</v>
      </c>
    </row>
    <row r="2113" spans="1:3" x14ac:dyDescent="0.25">
      <c r="A2113" t="s">
        <v>14232</v>
      </c>
      <c r="B2113" t="s">
        <v>27887</v>
      </c>
      <c r="C2113" t="s">
        <v>10689</v>
      </c>
    </row>
    <row r="2114" spans="1:3" x14ac:dyDescent="0.25">
      <c r="A2114" t="s">
        <v>8719</v>
      </c>
      <c r="B2114" t="s">
        <v>10775</v>
      </c>
      <c r="C2114" t="s">
        <v>10784</v>
      </c>
    </row>
    <row r="2115" spans="1:3" x14ac:dyDescent="0.25">
      <c r="A2115" t="s">
        <v>18272</v>
      </c>
      <c r="B2115" t="s">
        <v>8187</v>
      </c>
      <c r="C2115" t="s">
        <v>17069</v>
      </c>
    </row>
    <row r="2116" spans="1:3" x14ac:dyDescent="0.25">
      <c r="A2116" t="s">
        <v>18274</v>
      </c>
      <c r="B2116" t="s">
        <v>8187</v>
      </c>
      <c r="C2116" t="s">
        <v>17069</v>
      </c>
    </row>
    <row r="2117" spans="1:3" x14ac:dyDescent="0.25">
      <c r="A2117" t="s">
        <v>8720</v>
      </c>
      <c r="B2117" t="s">
        <v>27894</v>
      </c>
      <c r="C2117" t="s">
        <v>14200</v>
      </c>
    </row>
    <row r="2118" spans="1:3" x14ac:dyDescent="0.25">
      <c r="A2118" t="s">
        <v>8365</v>
      </c>
      <c r="B2118" t="s">
        <v>27887</v>
      </c>
      <c r="C2118" t="s">
        <v>10689</v>
      </c>
    </row>
    <row r="2119" spans="1:3" x14ac:dyDescent="0.25">
      <c r="A2119" t="s">
        <v>8367</v>
      </c>
      <c r="B2119" t="s">
        <v>27887</v>
      </c>
      <c r="C2119" t="s">
        <v>10689</v>
      </c>
    </row>
    <row r="2120" spans="1:3" x14ac:dyDescent="0.25">
      <c r="A2120" t="s">
        <v>4860</v>
      </c>
      <c r="B2120" t="s">
        <v>27887</v>
      </c>
      <c r="C2120" t="s">
        <v>10689</v>
      </c>
    </row>
    <row r="2121" spans="1:3" x14ac:dyDescent="0.25">
      <c r="A2121" t="s">
        <v>4861</v>
      </c>
      <c r="B2121" t="s">
        <v>27887</v>
      </c>
      <c r="C2121" t="s">
        <v>10689</v>
      </c>
    </row>
    <row r="2122" spans="1:3" x14ac:dyDescent="0.25">
      <c r="A2122" t="s">
        <v>8721</v>
      </c>
      <c r="B2122" t="s">
        <v>27887</v>
      </c>
      <c r="C2122" t="s">
        <v>10689</v>
      </c>
    </row>
    <row r="2123" spans="1:3" x14ac:dyDescent="0.25">
      <c r="A2123" t="s">
        <v>23116</v>
      </c>
      <c r="B2123" t="s">
        <v>8187</v>
      </c>
      <c r="C2123" t="s">
        <v>23087</v>
      </c>
    </row>
    <row r="2124" spans="1:3" x14ac:dyDescent="0.25">
      <c r="A2124" t="s">
        <v>8722</v>
      </c>
      <c r="B2124" t="s">
        <v>10701</v>
      </c>
      <c r="C2124" t="s">
        <v>11213</v>
      </c>
    </row>
    <row r="2125" spans="1:3" x14ac:dyDescent="0.25">
      <c r="A2125" t="s">
        <v>23118</v>
      </c>
      <c r="B2125" t="s">
        <v>8187</v>
      </c>
      <c r="C2125" t="s">
        <v>23087</v>
      </c>
    </row>
    <row r="2126" spans="1:3" x14ac:dyDescent="0.25">
      <c r="A2126" t="s">
        <v>23120</v>
      </c>
      <c r="B2126" t="s">
        <v>8187</v>
      </c>
      <c r="C2126" t="s">
        <v>23087</v>
      </c>
    </row>
    <row r="2127" spans="1:3" x14ac:dyDescent="0.25">
      <c r="A2127" t="s">
        <v>8724</v>
      </c>
      <c r="B2127" t="s">
        <v>10775</v>
      </c>
      <c r="C2127" t="s">
        <v>10749</v>
      </c>
    </row>
    <row r="2128" spans="1:3" x14ac:dyDescent="0.25">
      <c r="A2128" t="s">
        <v>23122</v>
      </c>
      <c r="B2128" t="s">
        <v>8187</v>
      </c>
      <c r="C2128" t="s">
        <v>23087</v>
      </c>
    </row>
    <row r="2129" spans="1:3" x14ac:dyDescent="0.25">
      <c r="A2129" t="s">
        <v>8725</v>
      </c>
      <c r="B2129" t="s">
        <v>10775</v>
      </c>
      <c r="C2129" t="s">
        <v>10749</v>
      </c>
    </row>
    <row r="2130" spans="1:3" x14ac:dyDescent="0.25">
      <c r="A2130" t="s">
        <v>7406</v>
      </c>
      <c r="B2130" t="s">
        <v>27889</v>
      </c>
      <c r="C2130" t="s">
        <v>10764</v>
      </c>
    </row>
    <row r="2131" spans="1:3" x14ac:dyDescent="0.25">
      <c r="A2131" t="s">
        <v>23124</v>
      </c>
      <c r="B2131" t="s">
        <v>8187</v>
      </c>
      <c r="C2131" t="s">
        <v>23087</v>
      </c>
    </row>
    <row r="2132" spans="1:3" x14ac:dyDescent="0.25">
      <c r="A2132" t="s">
        <v>9315</v>
      </c>
      <c r="B2132" t="s">
        <v>27889</v>
      </c>
      <c r="C2132" t="s">
        <v>11360</v>
      </c>
    </row>
    <row r="2133" spans="1:3" x14ac:dyDescent="0.25">
      <c r="A2133" t="s">
        <v>6395</v>
      </c>
      <c r="B2133" t="s">
        <v>27889</v>
      </c>
      <c r="C2133" t="s">
        <v>11360</v>
      </c>
    </row>
    <row r="2134" spans="1:3" x14ac:dyDescent="0.25">
      <c r="A2134" t="s">
        <v>23126</v>
      </c>
      <c r="B2134" t="s">
        <v>8187</v>
      </c>
      <c r="C2134" t="s">
        <v>23087</v>
      </c>
    </row>
    <row r="2135" spans="1:3" x14ac:dyDescent="0.25">
      <c r="A2135" t="s">
        <v>9625</v>
      </c>
      <c r="B2135" t="s">
        <v>27889</v>
      </c>
      <c r="C2135" t="s">
        <v>11360</v>
      </c>
    </row>
    <row r="2136" spans="1:3" x14ac:dyDescent="0.25">
      <c r="A2136" t="s">
        <v>6394</v>
      </c>
      <c r="B2136" t="s">
        <v>27889</v>
      </c>
      <c r="C2136" t="s">
        <v>11360</v>
      </c>
    </row>
    <row r="2137" spans="1:3" x14ac:dyDescent="0.25">
      <c r="A2137" t="s">
        <v>4864</v>
      </c>
      <c r="B2137" t="s">
        <v>10701</v>
      </c>
      <c r="C2137" t="s">
        <v>10729</v>
      </c>
    </row>
    <row r="2138" spans="1:3" x14ac:dyDescent="0.25">
      <c r="A2138" t="s">
        <v>23128</v>
      </c>
      <c r="B2138" t="s">
        <v>8187</v>
      </c>
      <c r="C2138" t="s">
        <v>23087</v>
      </c>
    </row>
    <row r="2139" spans="1:3" x14ac:dyDescent="0.25">
      <c r="A2139" t="s">
        <v>23130</v>
      </c>
      <c r="B2139" t="s">
        <v>8187</v>
      </c>
      <c r="C2139" t="s">
        <v>23087</v>
      </c>
    </row>
    <row r="2140" spans="1:3" x14ac:dyDescent="0.25">
      <c r="A2140" t="s">
        <v>23132</v>
      </c>
      <c r="B2140" t="s">
        <v>8187</v>
      </c>
      <c r="C2140" t="s">
        <v>23087</v>
      </c>
    </row>
    <row r="2141" spans="1:3" x14ac:dyDescent="0.25">
      <c r="A2141" t="s">
        <v>14276</v>
      </c>
      <c r="B2141" t="s">
        <v>10782</v>
      </c>
      <c r="C2141" t="s">
        <v>10794</v>
      </c>
    </row>
    <row r="2142" spans="1:3" x14ac:dyDescent="0.25">
      <c r="A2142" t="s">
        <v>14278</v>
      </c>
      <c r="B2142" t="s">
        <v>10782</v>
      </c>
      <c r="C2142" t="s">
        <v>10794</v>
      </c>
    </row>
    <row r="2143" spans="1:3" x14ac:dyDescent="0.25">
      <c r="A2143" t="s">
        <v>14280</v>
      </c>
      <c r="B2143" t="s">
        <v>10782</v>
      </c>
      <c r="C2143" t="s">
        <v>10804</v>
      </c>
    </row>
    <row r="2144" spans="1:3" x14ac:dyDescent="0.25">
      <c r="A2144" t="s">
        <v>23138</v>
      </c>
      <c r="B2144" t="s">
        <v>8187</v>
      </c>
      <c r="C2144" t="s">
        <v>23087</v>
      </c>
    </row>
    <row r="2145" spans="1:3" x14ac:dyDescent="0.25">
      <c r="A2145" t="s">
        <v>23035</v>
      </c>
      <c r="B2145" t="s">
        <v>8187</v>
      </c>
      <c r="C2145" t="s">
        <v>17069</v>
      </c>
    </row>
    <row r="2146" spans="1:3" x14ac:dyDescent="0.25">
      <c r="A2146" t="s">
        <v>14286</v>
      </c>
      <c r="B2146" t="s">
        <v>27887</v>
      </c>
      <c r="C2146" t="s">
        <v>10689</v>
      </c>
    </row>
    <row r="2147" spans="1:3" x14ac:dyDescent="0.25">
      <c r="A2147" t="s">
        <v>4865</v>
      </c>
      <c r="B2147" t="s">
        <v>27891</v>
      </c>
      <c r="C2147" t="s">
        <v>11610</v>
      </c>
    </row>
    <row r="2148" spans="1:3" x14ac:dyDescent="0.25">
      <c r="A2148" t="s">
        <v>8728</v>
      </c>
      <c r="B2148" t="s">
        <v>10701</v>
      </c>
      <c r="C2148" t="s">
        <v>10703</v>
      </c>
    </row>
    <row r="2149" spans="1:3" x14ac:dyDescent="0.25">
      <c r="A2149" t="s">
        <v>23037</v>
      </c>
      <c r="B2149" t="s">
        <v>8187</v>
      </c>
      <c r="C2149" t="s">
        <v>17069</v>
      </c>
    </row>
    <row r="2150" spans="1:3" x14ac:dyDescent="0.25">
      <c r="A2150" t="s">
        <v>23039</v>
      </c>
      <c r="B2150" t="s">
        <v>8187</v>
      </c>
      <c r="C2150" t="s">
        <v>17069</v>
      </c>
    </row>
    <row r="2151" spans="1:3" x14ac:dyDescent="0.25">
      <c r="A2151" t="s">
        <v>4866</v>
      </c>
      <c r="B2151" t="s">
        <v>10701</v>
      </c>
      <c r="C2151" t="s">
        <v>11213</v>
      </c>
    </row>
    <row r="2152" spans="1:3" x14ac:dyDescent="0.25">
      <c r="A2152" t="s">
        <v>8729</v>
      </c>
      <c r="B2152" t="s">
        <v>27889</v>
      </c>
      <c r="C2152" t="s">
        <v>10738</v>
      </c>
    </row>
    <row r="2153" spans="1:3" x14ac:dyDescent="0.25">
      <c r="A2153" t="s">
        <v>23041</v>
      </c>
      <c r="B2153" t="s">
        <v>8187</v>
      </c>
      <c r="C2153" t="s">
        <v>17069</v>
      </c>
    </row>
    <row r="2154" spans="1:3" x14ac:dyDescent="0.25">
      <c r="A2154" t="s">
        <v>4867</v>
      </c>
      <c r="B2154" t="s">
        <v>27889</v>
      </c>
      <c r="C2154" t="s">
        <v>11318</v>
      </c>
    </row>
    <row r="2155" spans="1:3" x14ac:dyDescent="0.25">
      <c r="A2155" t="s">
        <v>4105</v>
      </c>
      <c r="B2155" t="s">
        <v>27889</v>
      </c>
      <c r="C2155" t="s">
        <v>10764</v>
      </c>
    </row>
    <row r="2156" spans="1:3" x14ac:dyDescent="0.25">
      <c r="A2156" t="s">
        <v>8731</v>
      </c>
      <c r="B2156" t="s">
        <v>27887</v>
      </c>
      <c r="C2156" t="s">
        <v>10689</v>
      </c>
    </row>
    <row r="2157" spans="1:3" x14ac:dyDescent="0.25">
      <c r="A2157" t="s">
        <v>23043</v>
      </c>
      <c r="B2157" t="s">
        <v>8187</v>
      </c>
      <c r="C2157" t="s">
        <v>17069</v>
      </c>
    </row>
    <row r="2158" spans="1:3" x14ac:dyDescent="0.25">
      <c r="A2158" t="s">
        <v>23045</v>
      </c>
      <c r="B2158" t="s">
        <v>8187</v>
      </c>
      <c r="C2158" t="s">
        <v>17069</v>
      </c>
    </row>
    <row r="2159" spans="1:3" x14ac:dyDescent="0.25">
      <c r="A2159" t="s">
        <v>23047</v>
      </c>
      <c r="B2159" t="s">
        <v>8187</v>
      </c>
      <c r="C2159" t="s">
        <v>17069</v>
      </c>
    </row>
    <row r="2160" spans="1:3" x14ac:dyDescent="0.25">
      <c r="A2160" t="s">
        <v>14307</v>
      </c>
      <c r="B2160" t="s">
        <v>10782</v>
      </c>
      <c r="C2160" t="s">
        <v>10804</v>
      </c>
    </row>
    <row r="2161" spans="1:3" x14ac:dyDescent="0.25">
      <c r="A2161" t="s">
        <v>14309</v>
      </c>
      <c r="B2161" t="s">
        <v>10782</v>
      </c>
      <c r="C2161" t="s">
        <v>10804</v>
      </c>
    </row>
    <row r="2162" spans="1:3" x14ac:dyDescent="0.25">
      <c r="A2162" t="s">
        <v>4868</v>
      </c>
      <c r="B2162" t="s">
        <v>27887</v>
      </c>
      <c r="C2162" t="s">
        <v>10689</v>
      </c>
    </row>
    <row r="2163" spans="1:3" x14ac:dyDescent="0.25">
      <c r="A2163" t="s">
        <v>23049</v>
      </c>
      <c r="B2163" t="s">
        <v>8187</v>
      </c>
      <c r="C2163" t="s">
        <v>17069</v>
      </c>
    </row>
    <row r="2164" spans="1:3" x14ac:dyDescent="0.25">
      <c r="A2164" t="s">
        <v>23051</v>
      </c>
      <c r="B2164" t="s">
        <v>8187</v>
      </c>
      <c r="C2164" t="s">
        <v>17069</v>
      </c>
    </row>
    <row r="2165" spans="1:3" x14ac:dyDescent="0.25">
      <c r="A2165" t="s">
        <v>23053</v>
      </c>
      <c r="B2165" t="s">
        <v>8187</v>
      </c>
      <c r="C2165" t="s">
        <v>17069</v>
      </c>
    </row>
    <row r="2166" spans="1:3" x14ac:dyDescent="0.25">
      <c r="A2166" t="s">
        <v>7203</v>
      </c>
      <c r="B2166" t="s">
        <v>27889</v>
      </c>
      <c r="C2166" t="s">
        <v>10764</v>
      </c>
    </row>
    <row r="2167" spans="1:3" x14ac:dyDescent="0.25">
      <c r="A2167" t="s">
        <v>21407</v>
      </c>
      <c r="B2167" t="s">
        <v>8187</v>
      </c>
      <c r="C2167" t="s">
        <v>21410</v>
      </c>
    </row>
    <row r="2168" spans="1:3" x14ac:dyDescent="0.25">
      <c r="A2168" t="s">
        <v>21411</v>
      </c>
      <c r="B2168" t="s">
        <v>8187</v>
      </c>
      <c r="C2168" t="s">
        <v>21410</v>
      </c>
    </row>
    <row r="2169" spans="1:3" x14ac:dyDescent="0.25">
      <c r="A2169" t="s">
        <v>21425</v>
      </c>
      <c r="B2169" t="s">
        <v>8187</v>
      </c>
      <c r="C2169" t="s">
        <v>21410</v>
      </c>
    </row>
    <row r="2170" spans="1:3" x14ac:dyDescent="0.25">
      <c r="A2170" t="s">
        <v>14327</v>
      </c>
      <c r="B2170" t="s">
        <v>10782</v>
      </c>
      <c r="C2170" t="s">
        <v>10804</v>
      </c>
    </row>
    <row r="2171" spans="1:3" x14ac:dyDescent="0.25">
      <c r="A2171" t="s">
        <v>16532</v>
      </c>
      <c r="B2171" t="s">
        <v>8187</v>
      </c>
      <c r="C2171" t="s">
        <v>16535</v>
      </c>
    </row>
    <row r="2172" spans="1:3" x14ac:dyDescent="0.25">
      <c r="A2172" t="s">
        <v>26377</v>
      </c>
      <c r="B2172" t="s">
        <v>8187</v>
      </c>
      <c r="C2172" t="s">
        <v>26380</v>
      </c>
    </row>
    <row r="2173" spans="1:3" x14ac:dyDescent="0.25">
      <c r="A2173" t="s">
        <v>18616</v>
      </c>
      <c r="B2173" t="s">
        <v>27894</v>
      </c>
      <c r="C2173" t="s">
        <v>18615</v>
      </c>
    </row>
    <row r="2174" spans="1:3" x14ac:dyDescent="0.25">
      <c r="A2174" t="s">
        <v>18618</v>
      </c>
      <c r="B2174" t="s">
        <v>27894</v>
      </c>
      <c r="C2174" t="s">
        <v>18615</v>
      </c>
    </row>
    <row r="2175" spans="1:3" x14ac:dyDescent="0.25">
      <c r="A2175" t="s">
        <v>8733</v>
      </c>
      <c r="B2175" t="s">
        <v>27887</v>
      </c>
      <c r="C2175" t="s">
        <v>10689</v>
      </c>
    </row>
    <row r="2176" spans="1:3" x14ac:dyDescent="0.25">
      <c r="A2176" t="s">
        <v>9615</v>
      </c>
      <c r="B2176" t="s">
        <v>8187</v>
      </c>
      <c r="C2176" t="s">
        <v>20248</v>
      </c>
    </row>
    <row r="2177" spans="1:3" x14ac:dyDescent="0.25">
      <c r="A2177" t="s">
        <v>9418</v>
      </c>
      <c r="B2177" t="s">
        <v>27889</v>
      </c>
      <c r="C2177" t="s">
        <v>11360</v>
      </c>
    </row>
    <row r="2178" spans="1:3" x14ac:dyDescent="0.25">
      <c r="A2178" t="s">
        <v>20261</v>
      </c>
      <c r="B2178" t="s">
        <v>8187</v>
      </c>
      <c r="C2178" t="s">
        <v>20248</v>
      </c>
    </row>
    <row r="2179" spans="1:3" x14ac:dyDescent="0.25">
      <c r="A2179" t="s">
        <v>23140</v>
      </c>
      <c r="B2179" t="s">
        <v>8187</v>
      </c>
      <c r="C2179" t="s">
        <v>23087</v>
      </c>
    </row>
    <row r="2180" spans="1:3" x14ac:dyDescent="0.25">
      <c r="A2180" t="s">
        <v>8734</v>
      </c>
      <c r="B2180" t="s">
        <v>10782</v>
      </c>
      <c r="C2180" t="s">
        <v>10794</v>
      </c>
    </row>
    <row r="2181" spans="1:3" x14ac:dyDescent="0.25">
      <c r="A2181" t="s">
        <v>14347</v>
      </c>
      <c r="B2181" t="s">
        <v>27887</v>
      </c>
      <c r="C2181" t="s">
        <v>10689</v>
      </c>
    </row>
    <row r="2182" spans="1:3" x14ac:dyDescent="0.25">
      <c r="A2182" t="s">
        <v>4869</v>
      </c>
      <c r="B2182" t="s">
        <v>10782</v>
      </c>
      <c r="C2182" t="s">
        <v>10794</v>
      </c>
    </row>
    <row r="2183" spans="1:3" x14ac:dyDescent="0.25">
      <c r="A2183" t="s">
        <v>8735</v>
      </c>
      <c r="B2183" t="s">
        <v>10775</v>
      </c>
      <c r="C2183" t="s">
        <v>10749</v>
      </c>
    </row>
    <row r="2184" spans="1:3" x14ac:dyDescent="0.25">
      <c r="A2184" t="s">
        <v>23142</v>
      </c>
      <c r="B2184" t="s">
        <v>8187</v>
      </c>
      <c r="C2184" t="s">
        <v>23087</v>
      </c>
    </row>
    <row r="2185" spans="1:3" x14ac:dyDescent="0.25">
      <c r="A2185" t="s">
        <v>14353</v>
      </c>
      <c r="B2185" t="s">
        <v>10782</v>
      </c>
      <c r="C2185" t="s">
        <v>10794</v>
      </c>
    </row>
    <row r="2186" spans="1:3" x14ac:dyDescent="0.25">
      <c r="A2186" t="s">
        <v>14355</v>
      </c>
      <c r="B2186" t="s">
        <v>10782</v>
      </c>
      <c r="C2186" t="s">
        <v>10794</v>
      </c>
    </row>
    <row r="2187" spans="1:3" x14ac:dyDescent="0.25">
      <c r="A2187" t="s">
        <v>23144</v>
      </c>
      <c r="B2187" t="s">
        <v>8187</v>
      </c>
      <c r="C2187" t="s">
        <v>23087</v>
      </c>
    </row>
    <row r="2188" spans="1:3" x14ac:dyDescent="0.25">
      <c r="A2188" t="s">
        <v>5920</v>
      </c>
      <c r="B2188" t="s">
        <v>27889</v>
      </c>
      <c r="C2188" t="s">
        <v>11360</v>
      </c>
    </row>
    <row r="2189" spans="1:3" x14ac:dyDescent="0.25">
      <c r="A2189" t="s">
        <v>23146</v>
      </c>
      <c r="B2189" t="s">
        <v>8187</v>
      </c>
      <c r="C2189" t="s">
        <v>23087</v>
      </c>
    </row>
    <row r="2190" spans="1:3" x14ac:dyDescent="0.25">
      <c r="A2190" t="s">
        <v>23148</v>
      </c>
      <c r="B2190" t="s">
        <v>8187</v>
      </c>
      <c r="C2190" t="s">
        <v>23087</v>
      </c>
    </row>
    <row r="2191" spans="1:3" x14ac:dyDescent="0.25">
      <c r="A2191" t="s">
        <v>20906</v>
      </c>
      <c r="B2191" t="s">
        <v>8187</v>
      </c>
      <c r="C2191" t="s">
        <v>20248</v>
      </c>
    </row>
    <row r="2192" spans="1:3" x14ac:dyDescent="0.25">
      <c r="A2192" t="s">
        <v>8328</v>
      </c>
      <c r="B2192" t="s">
        <v>27889</v>
      </c>
      <c r="C2192" t="s">
        <v>11360</v>
      </c>
    </row>
    <row r="2193" spans="1:3" x14ac:dyDescent="0.25">
      <c r="A2193" t="s">
        <v>8737</v>
      </c>
      <c r="B2193" t="s">
        <v>27887</v>
      </c>
      <c r="C2193" t="s">
        <v>10689</v>
      </c>
    </row>
    <row r="2194" spans="1:3" x14ac:dyDescent="0.25">
      <c r="A2194" t="s">
        <v>8738</v>
      </c>
      <c r="B2194" t="s">
        <v>27887</v>
      </c>
      <c r="C2194" t="s">
        <v>10689</v>
      </c>
    </row>
    <row r="2195" spans="1:3" x14ac:dyDescent="0.25">
      <c r="A2195" t="s">
        <v>20914</v>
      </c>
      <c r="B2195" t="s">
        <v>8187</v>
      </c>
      <c r="C2195" t="s">
        <v>20248</v>
      </c>
    </row>
    <row r="2196" spans="1:3" x14ac:dyDescent="0.25">
      <c r="A2196" t="s">
        <v>17831</v>
      </c>
      <c r="B2196" t="s">
        <v>8187</v>
      </c>
      <c r="C2196" t="s">
        <v>12699</v>
      </c>
    </row>
    <row r="2197" spans="1:3" x14ac:dyDescent="0.25">
      <c r="A2197" t="s">
        <v>17885</v>
      </c>
      <c r="B2197" t="s">
        <v>8187</v>
      </c>
      <c r="C2197" t="s">
        <v>12699</v>
      </c>
    </row>
    <row r="2198" spans="1:3" x14ac:dyDescent="0.25">
      <c r="A2198" t="s">
        <v>8739</v>
      </c>
      <c r="B2198" t="s">
        <v>27889</v>
      </c>
      <c r="C2198" t="s">
        <v>12650</v>
      </c>
    </row>
    <row r="2199" spans="1:3" x14ac:dyDescent="0.25">
      <c r="A2199" t="s">
        <v>5099</v>
      </c>
      <c r="B2199" t="s">
        <v>27889</v>
      </c>
      <c r="C2199" t="s">
        <v>11360</v>
      </c>
    </row>
    <row r="2200" spans="1:3" x14ac:dyDescent="0.25">
      <c r="A2200" t="s">
        <v>4956</v>
      </c>
      <c r="B2200" t="s">
        <v>27889</v>
      </c>
      <c r="C2200" t="s">
        <v>11360</v>
      </c>
    </row>
    <row r="2201" spans="1:3" x14ac:dyDescent="0.25">
      <c r="A2201" t="s">
        <v>18219</v>
      </c>
      <c r="B2201" t="s">
        <v>8187</v>
      </c>
      <c r="C2201" t="s">
        <v>12699</v>
      </c>
    </row>
    <row r="2202" spans="1:3" x14ac:dyDescent="0.25">
      <c r="A2202" t="s">
        <v>5199</v>
      </c>
      <c r="B2202" t="s">
        <v>27887</v>
      </c>
      <c r="C2202" t="s">
        <v>11052</v>
      </c>
    </row>
    <row r="2203" spans="1:3" x14ac:dyDescent="0.25">
      <c r="A2203" t="s">
        <v>9163</v>
      </c>
      <c r="B2203" t="s">
        <v>8187</v>
      </c>
      <c r="C2203" t="s">
        <v>12699</v>
      </c>
    </row>
    <row r="2204" spans="1:3" x14ac:dyDescent="0.25">
      <c r="A2204" t="s">
        <v>8742</v>
      </c>
      <c r="B2204" t="s">
        <v>10775</v>
      </c>
      <c r="C2204" t="s">
        <v>12192</v>
      </c>
    </row>
    <row r="2205" spans="1:3" x14ac:dyDescent="0.25">
      <c r="A2205" t="s">
        <v>18567</v>
      </c>
      <c r="B2205" t="s">
        <v>8187</v>
      </c>
      <c r="C2205" t="s">
        <v>12699</v>
      </c>
    </row>
    <row r="2206" spans="1:3" x14ac:dyDescent="0.25">
      <c r="A2206" t="s">
        <v>14391</v>
      </c>
      <c r="B2206" t="s">
        <v>27889</v>
      </c>
      <c r="C2206" t="s">
        <v>11318</v>
      </c>
    </row>
    <row r="2207" spans="1:3" x14ac:dyDescent="0.25">
      <c r="A2207" t="s">
        <v>19679</v>
      </c>
      <c r="B2207" t="s">
        <v>8187</v>
      </c>
      <c r="C2207" t="s">
        <v>12699</v>
      </c>
    </row>
    <row r="2208" spans="1:3" x14ac:dyDescent="0.25">
      <c r="A2208" t="s">
        <v>4870</v>
      </c>
      <c r="B2208" t="s">
        <v>27887</v>
      </c>
      <c r="C2208" t="s">
        <v>10697</v>
      </c>
    </row>
    <row r="2209" spans="1:3" x14ac:dyDescent="0.25">
      <c r="A2209" t="s">
        <v>14395</v>
      </c>
      <c r="B2209" t="s">
        <v>27889</v>
      </c>
      <c r="C2209" t="s">
        <v>14398</v>
      </c>
    </row>
    <row r="2210" spans="1:3" x14ac:dyDescent="0.25">
      <c r="A2210" t="s">
        <v>23150</v>
      </c>
      <c r="B2210" t="s">
        <v>8187</v>
      </c>
      <c r="C2210" t="s">
        <v>23087</v>
      </c>
    </row>
    <row r="2211" spans="1:3" x14ac:dyDescent="0.25">
      <c r="A2211" t="s">
        <v>9701</v>
      </c>
      <c r="B2211" t="s">
        <v>27895</v>
      </c>
      <c r="C2211" t="s">
        <v>13478</v>
      </c>
    </row>
    <row r="2212" spans="1:3" x14ac:dyDescent="0.25">
      <c r="A2212" t="s">
        <v>8743</v>
      </c>
      <c r="B2212" t="s">
        <v>10701</v>
      </c>
      <c r="C2212" t="s">
        <v>10703</v>
      </c>
    </row>
    <row r="2213" spans="1:3" x14ac:dyDescent="0.25">
      <c r="A2213" t="s">
        <v>19681</v>
      </c>
      <c r="B2213" t="s">
        <v>8187</v>
      </c>
      <c r="C2213" t="s">
        <v>12699</v>
      </c>
    </row>
    <row r="2214" spans="1:3" x14ac:dyDescent="0.25">
      <c r="A2214" t="s">
        <v>8744</v>
      </c>
      <c r="B2214" t="s">
        <v>27889</v>
      </c>
      <c r="C2214" t="s">
        <v>10924</v>
      </c>
    </row>
    <row r="2215" spans="1:3" x14ac:dyDescent="0.25">
      <c r="A2215" t="s">
        <v>23151</v>
      </c>
      <c r="B2215" t="s">
        <v>8187</v>
      </c>
      <c r="C2215" t="s">
        <v>23087</v>
      </c>
    </row>
    <row r="2216" spans="1:3" x14ac:dyDescent="0.25">
      <c r="A2216" t="s">
        <v>21421</v>
      </c>
      <c r="B2216" t="s">
        <v>8187</v>
      </c>
      <c r="C2216" t="s">
        <v>12699</v>
      </c>
    </row>
    <row r="2217" spans="1:3" x14ac:dyDescent="0.25">
      <c r="A2217" t="s">
        <v>4873</v>
      </c>
      <c r="B2217" t="s">
        <v>10782</v>
      </c>
      <c r="C2217" t="s">
        <v>10804</v>
      </c>
    </row>
    <row r="2218" spans="1:3" x14ac:dyDescent="0.25">
      <c r="A2218" t="s">
        <v>25075</v>
      </c>
      <c r="B2218" t="s">
        <v>8187</v>
      </c>
      <c r="C2218" t="s">
        <v>13942</v>
      </c>
    </row>
    <row r="2219" spans="1:3" x14ac:dyDescent="0.25">
      <c r="A2219" t="s">
        <v>23609</v>
      </c>
      <c r="B2219" t="s">
        <v>8187</v>
      </c>
      <c r="C2219" t="s">
        <v>13004</v>
      </c>
    </row>
    <row r="2220" spans="1:3" x14ac:dyDescent="0.25">
      <c r="A2220" t="s">
        <v>10799</v>
      </c>
      <c r="B2220" t="s">
        <v>8187</v>
      </c>
      <c r="C2220" t="s">
        <v>10749</v>
      </c>
    </row>
    <row r="2221" spans="1:3" x14ac:dyDescent="0.25">
      <c r="A2221" t="s">
        <v>10894</v>
      </c>
      <c r="B2221" t="s">
        <v>8187</v>
      </c>
      <c r="C2221" t="s">
        <v>10749</v>
      </c>
    </row>
    <row r="2222" spans="1:3" x14ac:dyDescent="0.25">
      <c r="A2222" t="s">
        <v>8745</v>
      </c>
      <c r="B2222" t="s">
        <v>27893</v>
      </c>
      <c r="C2222" t="s">
        <v>11097</v>
      </c>
    </row>
    <row r="2223" spans="1:3" x14ac:dyDescent="0.25">
      <c r="A2223" t="s">
        <v>10899</v>
      </c>
      <c r="B2223" t="s">
        <v>8187</v>
      </c>
      <c r="C2223" t="s">
        <v>10749</v>
      </c>
    </row>
    <row r="2224" spans="1:3" x14ac:dyDescent="0.25">
      <c r="A2224" t="s">
        <v>8746</v>
      </c>
      <c r="B2224" t="s">
        <v>27889</v>
      </c>
      <c r="C2224" t="s">
        <v>10738</v>
      </c>
    </row>
    <row r="2225" spans="1:3" x14ac:dyDescent="0.25">
      <c r="A2225" t="s">
        <v>23153</v>
      </c>
      <c r="B2225" t="s">
        <v>8187</v>
      </c>
      <c r="C2225" t="s">
        <v>23087</v>
      </c>
    </row>
    <row r="2226" spans="1:3" x14ac:dyDescent="0.25">
      <c r="A2226" t="s">
        <v>10012</v>
      </c>
      <c r="B2226" t="s">
        <v>27889</v>
      </c>
      <c r="C2226" t="s">
        <v>10764</v>
      </c>
    </row>
    <row r="2227" spans="1:3" x14ac:dyDescent="0.25">
      <c r="A2227" t="s">
        <v>8747</v>
      </c>
      <c r="B2227" t="s">
        <v>27887</v>
      </c>
      <c r="C2227" t="s">
        <v>11490</v>
      </c>
    </row>
    <row r="2228" spans="1:3" x14ac:dyDescent="0.25">
      <c r="A2228" t="s">
        <v>11126</v>
      </c>
      <c r="B2228" t="s">
        <v>8187</v>
      </c>
      <c r="C2228" t="s">
        <v>10749</v>
      </c>
    </row>
    <row r="2229" spans="1:3" x14ac:dyDescent="0.25">
      <c r="A2229" t="s">
        <v>11147</v>
      </c>
      <c r="B2229" t="s">
        <v>8187</v>
      </c>
      <c r="C2229" t="s">
        <v>10749</v>
      </c>
    </row>
    <row r="2230" spans="1:3" x14ac:dyDescent="0.25">
      <c r="A2230" t="s">
        <v>8748</v>
      </c>
      <c r="B2230" t="s">
        <v>27897</v>
      </c>
      <c r="C2230" t="s">
        <v>13259</v>
      </c>
    </row>
    <row r="2231" spans="1:3" x14ac:dyDescent="0.25">
      <c r="A2231" t="s">
        <v>10014</v>
      </c>
      <c r="B2231" t="s">
        <v>27889</v>
      </c>
      <c r="C2231" t="s">
        <v>10764</v>
      </c>
    </row>
    <row r="2232" spans="1:3" x14ac:dyDescent="0.25">
      <c r="A2232" t="s">
        <v>4874</v>
      </c>
      <c r="B2232" t="s">
        <v>10775</v>
      </c>
      <c r="C2232" t="s">
        <v>14437</v>
      </c>
    </row>
    <row r="2233" spans="1:3" x14ac:dyDescent="0.25">
      <c r="A2233" t="s">
        <v>11158</v>
      </c>
      <c r="B2233" t="s">
        <v>8187</v>
      </c>
      <c r="C2233" t="s">
        <v>10749</v>
      </c>
    </row>
    <row r="2234" spans="1:3" x14ac:dyDescent="0.25">
      <c r="A2234" t="s">
        <v>11169</v>
      </c>
      <c r="B2234" t="s">
        <v>8187</v>
      </c>
      <c r="C2234" t="s">
        <v>10749</v>
      </c>
    </row>
    <row r="2235" spans="1:3" x14ac:dyDescent="0.25">
      <c r="A2235" t="s">
        <v>8436</v>
      </c>
      <c r="B2235" t="s">
        <v>27889</v>
      </c>
      <c r="C2235" t="s">
        <v>10764</v>
      </c>
    </row>
    <row r="2236" spans="1:3" x14ac:dyDescent="0.25">
      <c r="A2236" t="s">
        <v>4875</v>
      </c>
      <c r="B2236" t="s">
        <v>27889</v>
      </c>
      <c r="C2236" t="s">
        <v>10724</v>
      </c>
    </row>
    <row r="2237" spans="1:3" x14ac:dyDescent="0.25">
      <c r="A2237" t="s">
        <v>4876</v>
      </c>
      <c r="B2237" t="s">
        <v>10775</v>
      </c>
      <c r="C2237" t="s">
        <v>14437</v>
      </c>
    </row>
    <row r="2238" spans="1:3" x14ac:dyDescent="0.25">
      <c r="A2238" t="s">
        <v>8751</v>
      </c>
      <c r="B2238" t="s">
        <v>27887</v>
      </c>
      <c r="C2238" t="s">
        <v>10689</v>
      </c>
    </row>
    <row r="2239" spans="1:3" x14ac:dyDescent="0.25">
      <c r="A2239" t="s">
        <v>11185</v>
      </c>
      <c r="B2239" t="s">
        <v>8187</v>
      </c>
      <c r="C2239" t="s">
        <v>10749</v>
      </c>
    </row>
    <row r="2240" spans="1:3" x14ac:dyDescent="0.25">
      <c r="A2240" t="s">
        <v>11266</v>
      </c>
      <c r="B2240" t="s">
        <v>8187</v>
      </c>
      <c r="C2240" t="s">
        <v>10749</v>
      </c>
    </row>
    <row r="2241" spans="1:3" x14ac:dyDescent="0.25">
      <c r="A2241" t="s">
        <v>4877</v>
      </c>
      <c r="B2241" t="s">
        <v>27888</v>
      </c>
      <c r="C2241" t="s">
        <v>10697</v>
      </c>
    </row>
    <row r="2242" spans="1:3" x14ac:dyDescent="0.25">
      <c r="A2242" t="s">
        <v>4878</v>
      </c>
      <c r="B2242" t="s">
        <v>10775</v>
      </c>
      <c r="C2242" t="s">
        <v>14437</v>
      </c>
    </row>
    <row r="2243" spans="1:3" x14ac:dyDescent="0.25">
      <c r="A2243" t="s">
        <v>4879</v>
      </c>
      <c r="B2243" t="s">
        <v>27888</v>
      </c>
      <c r="C2243" t="s">
        <v>10697</v>
      </c>
    </row>
    <row r="2244" spans="1:3" x14ac:dyDescent="0.25">
      <c r="A2244" t="s">
        <v>4880</v>
      </c>
      <c r="B2244" t="s">
        <v>10775</v>
      </c>
      <c r="C2244" t="s">
        <v>14437</v>
      </c>
    </row>
    <row r="2245" spans="1:3" x14ac:dyDescent="0.25">
      <c r="A2245" t="s">
        <v>9103</v>
      </c>
      <c r="B2245" t="s">
        <v>27895</v>
      </c>
      <c r="C2245" t="s">
        <v>13478</v>
      </c>
    </row>
    <row r="2246" spans="1:3" x14ac:dyDescent="0.25">
      <c r="A2246" t="s">
        <v>11294</v>
      </c>
      <c r="B2246" t="s">
        <v>8187</v>
      </c>
      <c r="C2246" t="s">
        <v>10749</v>
      </c>
    </row>
    <row r="2247" spans="1:3" x14ac:dyDescent="0.25">
      <c r="A2247" t="s">
        <v>8754</v>
      </c>
      <c r="B2247" t="s">
        <v>10775</v>
      </c>
      <c r="C2247" t="s">
        <v>10749</v>
      </c>
    </row>
    <row r="2248" spans="1:3" x14ac:dyDescent="0.25">
      <c r="A2248" t="s">
        <v>4881</v>
      </c>
      <c r="B2248" t="s">
        <v>27891</v>
      </c>
      <c r="C2248" t="s">
        <v>10994</v>
      </c>
    </row>
    <row r="2249" spans="1:3" x14ac:dyDescent="0.25">
      <c r="A2249" t="s">
        <v>4882</v>
      </c>
      <c r="B2249" t="s">
        <v>27889</v>
      </c>
      <c r="C2249" t="s">
        <v>10924</v>
      </c>
    </row>
    <row r="2250" spans="1:3" x14ac:dyDescent="0.25">
      <c r="A2250" t="s">
        <v>11335</v>
      </c>
      <c r="B2250" t="s">
        <v>8187</v>
      </c>
      <c r="C2250" t="s">
        <v>10749</v>
      </c>
    </row>
    <row r="2251" spans="1:3" x14ac:dyDescent="0.25">
      <c r="A2251" t="s">
        <v>8755</v>
      </c>
      <c r="B2251" t="s">
        <v>27894</v>
      </c>
      <c r="C2251" t="s">
        <v>14275</v>
      </c>
    </row>
    <row r="2252" spans="1:3" x14ac:dyDescent="0.25">
      <c r="A2252" t="s">
        <v>11349</v>
      </c>
      <c r="B2252" t="s">
        <v>8187</v>
      </c>
      <c r="C2252" t="s">
        <v>10749</v>
      </c>
    </row>
    <row r="2253" spans="1:3" x14ac:dyDescent="0.25">
      <c r="A2253" t="s">
        <v>11407</v>
      </c>
      <c r="B2253" t="s">
        <v>8187</v>
      </c>
      <c r="C2253" t="s">
        <v>10749</v>
      </c>
    </row>
    <row r="2254" spans="1:3" x14ac:dyDescent="0.25">
      <c r="A2254" t="s">
        <v>4883</v>
      </c>
      <c r="B2254" t="s">
        <v>10701</v>
      </c>
      <c r="C2254" t="s">
        <v>10729</v>
      </c>
    </row>
    <row r="2255" spans="1:3" x14ac:dyDescent="0.25">
      <c r="A2255" t="s">
        <v>11409</v>
      </c>
      <c r="B2255" t="s">
        <v>8187</v>
      </c>
      <c r="C2255" t="s">
        <v>10749</v>
      </c>
    </row>
    <row r="2256" spans="1:3" x14ac:dyDescent="0.25">
      <c r="A2256" t="s">
        <v>11411</v>
      </c>
      <c r="B2256" t="s">
        <v>8187</v>
      </c>
      <c r="C2256" t="s">
        <v>10749</v>
      </c>
    </row>
    <row r="2257" spans="1:3" x14ac:dyDescent="0.25">
      <c r="A2257" t="s">
        <v>11578</v>
      </c>
      <c r="B2257" t="s">
        <v>8187</v>
      </c>
      <c r="C2257" t="s">
        <v>10749</v>
      </c>
    </row>
    <row r="2258" spans="1:3" x14ac:dyDescent="0.25">
      <c r="A2258" t="s">
        <v>11642</v>
      </c>
      <c r="B2258" t="s">
        <v>8187</v>
      </c>
      <c r="C2258" t="s">
        <v>10749</v>
      </c>
    </row>
    <row r="2259" spans="1:3" x14ac:dyDescent="0.25">
      <c r="A2259" t="s">
        <v>11722</v>
      </c>
      <c r="B2259" t="s">
        <v>8187</v>
      </c>
      <c r="C2259" t="s">
        <v>10749</v>
      </c>
    </row>
    <row r="2260" spans="1:3" x14ac:dyDescent="0.25">
      <c r="A2260" t="s">
        <v>11864</v>
      </c>
      <c r="B2260" t="s">
        <v>8187</v>
      </c>
      <c r="C2260" t="s">
        <v>10749</v>
      </c>
    </row>
    <row r="2261" spans="1:3" x14ac:dyDescent="0.25">
      <c r="A2261" t="s">
        <v>14483</v>
      </c>
      <c r="B2261" t="s">
        <v>27887</v>
      </c>
      <c r="C2261" t="s">
        <v>10689</v>
      </c>
    </row>
    <row r="2262" spans="1:3" x14ac:dyDescent="0.25">
      <c r="A2262" t="s">
        <v>4884</v>
      </c>
      <c r="B2262" t="s">
        <v>27891</v>
      </c>
      <c r="C2262" t="s">
        <v>10994</v>
      </c>
    </row>
    <row r="2263" spans="1:3" x14ac:dyDescent="0.25">
      <c r="A2263" t="s">
        <v>7477</v>
      </c>
      <c r="B2263" t="s">
        <v>27889</v>
      </c>
      <c r="C2263" t="s">
        <v>12692</v>
      </c>
    </row>
    <row r="2264" spans="1:3" x14ac:dyDescent="0.25">
      <c r="A2264" t="s">
        <v>4886</v>
      </c>
      <c r="B2264" t="s">
        <v>27893</v>
      </c>
      <c r="C2264" t="s">
        <v>12794</v>
      </c>
    </row>
    <row r="2265" spans="1:3" x14ac:dyDescent="0.25">
      <c r="A2265" t="s">
        <v>11958</v>
      </c>
      <c r="B2265" t="s">
        <v>8187</v>
      </c>
      <c r="C2265" t="s">
        <v>10749</v>
      </c>
    </row>
    <row r="2266" spans="1:3" x14ac:dyDescent="0.25">
      <c r="A2266" t="s">
        <v>12029</v>
      </c>
      <c r="B2266" t="s">
        <v>8187</v>
      </c>
      <c r="C2266" t="s">
        <v>10749</v>
      </c>
    </row>
    <row r="2267" spans="1:3" x14ac:dyDescent="0.25">
      <c r="A2267" t="s">
        <v>4887</v>
      </c>
      <c r="B2267" t="s">
        <v>27888</v>
      </c>
      <c r="C2267" t="s">
        <v>10697</v>
      </c>
    </row>
    <row r="2268" spans="1:3" x14ac:dyDescent="0.25">
      <c r="A2268" t="s">
        <v>12046</v>
      </c>
      <c r="B2268" t="s">
        <v>8187</v>
      </c>
      <c r="C2268" t="s">
        <v>10749</v>
      </c>
    </row>
    <row r="2269" spans="1:3" x14ac:dyDescent="0.25">
      <c r="A2269" t="s">
        <v>12184</v>
      </c>
      <c r="B2269" t="s">
        <v>8187</v>
      </c>
      <c r="C2269" t="s">
        <v>10749</v>
      </c>
    </row>
    <row r="2270" spans="1:3" x14ac:dyDescent="0.25">
      <c r="A2270" t="s">
        <v>8757</v>
      </c>
      <c r="B2270" t="s">
        <v>10782</v>
      </c>
      <c r="C2270" t="s">
        <v>10794</v>
      </c>
    </row>
    <row r="2271" spans="1:3" x14ac:dyDescent="0.25">
      <c r="A2271" t="s">
        <v>10354</v>
      </c>
      <c r="B2271" t="s">
        <v>27894</v>
      </c>
      <c r="C2271" t="s">
        <v>11360</v>
      </c>
    </row>
    <row r="2272" spans="1:3" x14ac:dyDescent="0.25">
      <c r="A2272" t="s">
        <v>14499</v>
      </c>
      <c r="B2272" t="s">
        <v>27887</v>
      </c>
      <c r="C2272" t="s">
        <v>10733</v>
      </c>
    </row>
    <row r="2273" spans="1:3" x14ac:dyDescent="0.25">
      <c r="A2273" t="s">
        <v>23155</v>
      </c>
      <c r="B2273" t="s">
        <v>8187</v>
      </c>
      <c r="C2273" t="s">
        <v>23087</v>
      </c>
    </row>
    <row r="2274" spans="1:3" x14ac:dyDescent="0.25">
      <c r="A2274" t="s">
        <v>23157</v>
      </c>
      <c r="B2274" t="s">
        <v>8187</v>
      </c>
      <c r="C2274" t="s">
        <v>23087</v>
      </c>
    </row>
    <row r="2275" spans="1:3" x14ac:dyDescent="0.25">
      <c r="A2275" t="s">
        <v>4890</v>
      </c>
      <c r="B2275" t="s">
        <v>10701</v>
      </c>
      <c r="C2275" t="s">
        <v>10729</v>
      </c>
    </row>
    <row r="2276" spans="1:3" x14ac:dyDescent="0.25">
      <c r="A2276" t="s">
        <v>8758</v>
      </c>
      <c r="B2276" t="s">
        <v>10701</v>
      </c>
      <c r="C2276" t="s">
        <v>11213</v>
      </c>
    </row>
    <row r="2277" spans="1:3" x14ac:dyDescent="0.25">
      <c r="A2277" t="s">
        <v>12403</v>
      </c>
      <c r="B2277" t="s">
        <v>8187</v>
      </c>
      <c r="C2277" t="s">
        <v>10749</v>
      </c>
    </row>
    <row r="2278" spans="1:3" x14ac:dyDescent="0.25">
      <c r="A2278" t="s">
        <v>12480</v>
      </c>
      <c r="B2278" t="s">
        <v>8187</v>
      </c>
      <c r="C2278" t="s">
        <v>10749</v>
      </c>
    </row>
    <row r="2279" spans="1:3" x14ac:dyDescent="0.25">
      <c r="A2279" t="s">
        <v>4891</v>
      </c>
      <c r="B2279" t="s">
        <v>27887</v>
      </c>
      <c r="C2279" t="s">
        <v>10689</v>
      </c>
    </row>
    <row r="2280" spans="1:3" x14ac:dyDescent="0.25">
      <c r="A2280" t="s">
        <v>4892</v>
      </c>
      <c r="B2280" t="s">
        <v>27893</v>
      </c>
      <c r="C2280" t="s">
        <v>12794</v>
      </c>
    </row>
    <row r="2281" spans="1:3" x14ac:dyDescent="0.25">
      <c r="A2281" t="s">
        <v>4893</v>
      </c>
      <c r="B2281" t="s">
        <v>10782</v>
      </c>
      <c r="C2281" t="s">
        <v>10804</v>
      </c>
    </row>
    <row r="2282" spans="1:3" x14ac:dyDescent="0.25">
      <c r="A2282" t="s">
        <v>4894</v>
      </c>
      <c r="B2282" t="s">
        <v>10782</v>
      </c>
      <c r="C2282" t="s">
        <v>10804</v>
      </c>
    </row>
    <row r="2283" spans="1:3" x14ac:dyDescent="0.25">
      <c r="A2283" t="s">
        <v>8759</v>
      </c>
      <c r="B2283" t="s">
        <v>10782</v>
      </c>
      <c r="C2283" t="s">
        <v>10804</v>
      </c>
    </row>
    <row r="2284" spans="1:3" x14ac:dyDescent="0.25">
      <c r="A2284" t="s">
        <v>4895</v>
      </c>
      <c r="B2284" t="s">
        <v>27888</v>
      </c>
      <c r="C2284" t="s">
        <v>10697</v>
      </c>
    </row>
    <row r="2285" spans="1:3" x14ac:dyDescent="0.25">
      <c r="A2285" t="s">
        <v>4896</v>
      </c>
      <c r="B2285" t="s">
        <v>27893</v>
      </c>
      <c r="C2285" t="s">
        <v>12794</v>
      </c>
    </row>
    <row r="2286" spans="1:3" x14ac:dyDescent="0.25">
      <c r="A2286" t="s">
        <v>8760</v>
      </c>
      <c r="B2286" t="s">
        <v>27889</v>
      </c>
      <c r="C2286" t="s">
        <v>10738</v>
      </c>
    </row>
    <row r="2287" spans="1:3" x14ac:dyDescent="0.25">
      <c r="A2287" t="s">
        <v>8761</v>
      </c>
      <c r="B2287" t="s">
        <v>10701</v>
      </c>
      <c r="C2287" t="s">
        <v>12138</v>
      </c>
    </row>
    <row r="2288" spans="1:3" x14ac:dyDescent="0.25">
      <c r="A2288" t="s">
        <v>14518</v>
      </c>
      <c r="B2288" t="s">
        <v>10701</v>
      </c>
      <c r="C2288" t="s">
        <v>10703</v>
      </c>
    </row>
    <row r="2289" spans="1:3" x14ac:dyDescent="0.25">
      <c r="A2289" t="s">
        <v>8762</v>
      </c>
      <c r="B2289" t="s">
        <v>10701</v>
      </c>
      <c r="C2289" t="s">
        <v>10703</v>
      </c>
    </row>
    <row r="2290" spans="1:3" x14ac:dyDescent="0.25">
      <c r="A2290" t="s">
        <v>12626</v>
      </c>
      <c r="B2290" t="s">
        <v>8187</v>
      </c>
      <c r="C2290" t="s">
        <v>10749</v>
      </c>
    </row>
    <row r="2291" spans="1:3" x14ac:dyDescent="0.25">
      <c r="A2291" t="s">
        <v>12628</v>
      </c>
      <c r="B2291" t="s">
        <v>8187</v>
      </c>
      <c r="C2291" t="s">
        <v>10749</v>
      </c>
    </row>
    <row r="2292" spans="1:3" x14ac:dyDescent="0.25">
      <c r="A2292" t="s">
        <v>8369</v>
      </c>
      <c r="B2292" t="s">
        <v>27889</v>
      </c>
      <c r="C2292" t="s">
        <v>10827</v>
      </c>
    </row>
    <row r="2293" spans="1:3" x14ac:dyDescent="0.25">
      <c r="A2293" t="s">
        <v>12727</v>
      </c>
      <c r="B2293" t="s">
        <v>8187</v>
      </c>
      <c r="C2293" t="s">
        <v>10749</v>
      </c>
    </row>
    <row r="2294" spans="1:3" x14ac:dyDescent="0.25">
      <c r="A2294" t="s">
        <v>4897</v>
      </c>
      <c r="B2294" t="s">
        <v>27894</v>
      </c>
      <c r="C2294" t="s">
        <v>14530</v>
      </c>
    </row>
    <row r="2295" spans="1:3" x14ac:dyDescent="0.25">
      <c r="A2295" t="s">
        <v>8763</v>
      </c>
      <c r="B2295" t="s">
        <v>27893</v>
      </c>
      <c r="C2295" t="s">
        <v>11097</v>
      </c>
    </row>
    <row r="2296" spans="1:3" x14ac:dyDescent="0.25">
      <c r="A2296" t="s">
        <v>12755</v>
      </c>
      <c r="B2296" t="s">
        <v>8187</v>
      </c>
      <c r="C2296" t="s">
        <v>10749</v>
      </c>
    </row>
    <row r="2297" spans="1:3" x14ac:dyDescent="0.25">
      <c r="A2297" t="s">
        <v>12758</v>
      </c>
      <c r="B2297" t="s">
        <v>8187</v>
      </c>
      <c r="C2297" t="s">
        <v>10749</v>
      </c>
    </row>
    <row r="2298" spans="1:3" x14ac:dyDescent="0.25">
      <c r="A2298" t="s">
        <v>12770</v>
      </c>
      <c r="B2298" t="s">
        <v>8187</v>
      </c>
      <c r="C2298" t="s">
        <v>10749</v>
      </c>
    </row>
    <row r="2299" spans="1:3" x14ac:dyDescent="0.25">
      <c r="A2299" t="s">
        <v>13037</v>
      </c>
      <c r="B2299" t="s">
        <v>8187</v>
      </c>
      <c r="C2299" t="s">
        <v>10749</v>
      </c>
    </row>
    <row r="2300" spans="1:3" x14ac:dyDescent="0.25">
      <c r="A2300" t="s">
        <v>13238</v>
      </c>
      <c r="B2300" t="s">
        <v>8187</v>
      </c>
      <c r="C2300" t="s">
        <v>10749</v>
      </c>
    </row>
    <row r="2301" spans="1:3" x14ac:dyDescent="0.25">
      <c r="A2301" t="s">
        <v>8765</v>
      </c>
      <c r="B2301" t="s">
        <v>27887</v>
      </c>
      <c r="C2301" t="s">
        <v>10689</v>
      </c>
    </row>
    <row r="2302" spans="1:3" x14ac:dyDescent="0.25">
      <c r="A2302" t="s">
        <v>14541</v>
      </c>
      <c r="B2302" t="s">
        <v>10782</v>
      </c>
      <c r="C2302" t="s">
        <v>10804</v>
      </c>
    </row>
    <row r="2303" spans="1:3" x14ac:dyDescent="0.25">
      <c r="A2303" t="s">
        <v>14543</v>
      </c>
      <c r="B2303" t="s">
        <v>10782</v>
      </c>
      <c r="C2303" t="s">
        <v>10804</v>
      </c>
    </row>
    <row r="2304" spans="1:3" x14ac:dyDescent="0.25">
      <c r="A2304" t="s">
        <v>8766</v>
      </c>
      <c r="B2304" t="s">
        <v>10782</v>
      </c>
      <c r="C2304" t="s">
        <v>10804</v>
      </c>
    </row>
    <row r="2305" spans="1:3" x14ac:dyDescent="0.25">
      <c r="A2305" t="s">
        <v>6872</v>
      </c>
      <c r="B2305" t="s">
        <v>27889</v>
      </c>
      <c r="C2305" t="s">
        <v>10764</v>
      </c>
    </row>
    <row r="2306" spans="1:3" x14ac:dyDescent="0.25">
      <c r="A2306" t="s">
        <v>24510</v>
      </c>
      <c r="B2306" t="s">
        <v>27889</v>
      </c>
      <c r="C2306" t="s">
        <v>10764</v>
      </c>
    </row>
    <row r="2307" spans="1:3" x14ac:dyDescent="0.25">
      <c r="A2307" t="s">
        <v>7418</v>
      </c>
      <c r="B2307" t="s">
        <v>27889</v>
      </c>
      <c r="C2307" t="s">
        <v>10764</v>
      </c>
    </row>
    <row r="2308" spans="1:3" x14ac:dyDescent="0.25">
      <c r="A2308" t="s">
        <v>13294</v>
      </c>
      <c r="B2308" t="s">
        <v>8187</v>
      </c>
      <c r="C2308" t="s">
        <v>10749</v>
      </c>
    </row>
    <row r="2309" spans="1:3" x14ac:dyDescent="0.25">
      <c r="A2309" t="s">
        <v>7419</v>
      </c>
      <c r="B2309" t="s">
        <v>27889</v>
      </c>
      <c r="C2309" t="s">
        <v>10764</v>
      </c>
    </row>
    <row r="2310" spans="1:3" x14ac:dyDescent="0.25">
      <c r="A2310" t="s">
        <v>7374</v>
      </c>
      <c r="B2310" t="s">
        <v>27889</v>
      </c>
      <c r="C2310" t="s">
        <v>10764</v>
      </c>
    </row>
    <row r="2311" spans="1:3" x14ac:dyDescent="0.25">
      <c r="A2311" t="s">
        <v>10249</v>
      </c>
      <c r="B2311" t="s">
        <v>27889</v>
      </c>
      <c r="C2311" t="s">
        <v>10764</v>
      </c>
    </row>
    <row r="2312" spans="1:3" x14ac:dyDescent="0.25">
      <c r="A2312" t="s">
        <v>13337</v>
      </c>
      <c r="B2312" t="s">
        <v>8187</v>
      </c>
      <c r="C2312" t="s">
        <v>10749</v>
      </c>
    </row>
    <row r="2313" spans="1:3" x14ac:dyDescent="0.25">
      <c r="A2313" t="s">
        <v>13397</v>
      </c>
      <c r="B2313" t="s">
        <v>8187</v>
      </c>
      <c r="C2313" t="s">
        <v>10749</v>
      </c>
    </row>
    <row r="2314" spans="1:3" x14ac:dyDescent="0.25">
      <c r="A2314" t="s">
        <v>13451</v>
      </c>
      <c r="B2314" t="s">
        <v>8187</v>
      </c>
      <c r="C2314" t="s">
        <v>10749</v>
      </c>
    </row>
    <row r="2315" spans="1:3" x14ac:dyDescent="0.25">
      <c r="A2315" t="s">
        <v>4898</v>
      </c>
      <c r="B2315" t="s">
        <v>10775</v>
      </c>
      <c r="C2315" t="s">
        <v>10784</v>
      </c>
    </row>
    <row r="2316" spans="1:3" x14ac:dyDescent="0.25">
      <c r="A2316" t="s">
        <v>13782</v>
      </c>
      <c r="B2316" t="s">
        <v>8187</v>
      </c>
      <c r="C2316" t="s">
        <v>10749</v>
      </c>
    </row>
    <row r="2317" spans="1:3" x14ac:dyDescent="0.25">
      <c r="A2317" t="s">
        <v>10225</v>
      </c>
      <c r="B2317" t="s">
        <v>27889</v>
      </c>
      <c r="C2317" t="s">
        <v>10764</v>
      </c>
    </row>
    <row r="2318" spans="1:3" x14ac:dyDescent="0.25">
      <c r="A2318" t="s">
        <v>14569</v>
      </c>
      <c r="B2318" t="s">
        <v>10782</v>
      </c>
      <c r="C2318" t="s">
        <v>10804</v>
      </c>
    </row>
    <row r="2319" spans="1:3" x14ac:dyDescent="0.25">
      <c r="A2319" t="s">
        <v>4899</v>
      </c>
      <c r="B2319" t="s">
        <v>10782</v>
      </c>
      <c r="C2319" t="s">
        <v>10804</v>
      </c>
    </row>
    <row r="2320" spans="1:3" x14ac:dyDescent="0.25">
      <c r="A2320" t="s">
        <v>10259</v>
      </c>
      <c r="B2320" t="s">
        <v>27889</v>
      </c>
      <c r="C2320" t="s">
        <v>10764</v>
      </c>
    </row>
    <row r="2321" spans="1:3" x14ac:dyDescent="0.25">
      <c r="A2321" t="s">
        <v>13817</v>
      </c>
      <c r="B2321" t="s">
        <v>8187</v>
      </c>
      <c r="C2321" t="s">
        <v>10749</v>
      </c>
    </row>
    <row r="2322" spans="1:3" x14ac:dyDescent="0.25">
      <c r="A2322" t="s">
        <v>5382</v>
      </c>
      <c r="B2322" t="s">
        <v>27889</v>
      </c>
      <c r="C2322" t="s">
        <v>11360</v>
      </c>
    </row>
    <row r="2323" spans="1:3" x14ac:dyDescent="0.25">
      <c r="A2323" t="s">
        <v>5441</v>
      </c>
      <c r="B2323" t="s">
        <v>27889</v>
      </c>
      <c r="C2323" t="s">
        <v>10764</v>
      </c>
    </row>
    <row r="2324" spans="1:3" x14ac:dyDescent="0.25">
      <c r="A2324" t="s">
        <v>14064</v>
      </c>
      <c r="B2324" t="s">
        <v>8187</v>
      </c>
      <c r="C2324" t="s">
        <v>10749</v>
      </c>
    </row>
    <row r="2325" spans="1:3" x14ac:dyDescent="0.25">
      <c r="A2325" t="s">
        <v>6867</v>
      </c>
      <c r="B2325" t="s">
        <v>27889</v>
      </c>
      <c r="C2325" t="s">
        <v>10764</v>
      </c>
    </row>
    <row r="2326" spans="1:3" x14ac:dyDescent="0.25">
      <c r="A2326" t="s">
        <v>4923</v>
      </c>
      <c r="B2326" t="s">
        <v>27889</v>
      </c>
      <c r="C2326" t="s">
        <v>10764</v>
      </c>
    </row>
    <row r="2327" spans="1:3" x14ac:dyDescent="0.25">
      <c r="A2327" t="s">
        <v>14073</v>
      </c>
      <c r="B2327" t="s">
        <v>8187</v>
      </c>
      <c r="C2327" t="s">
        <v>10749</v>
      </c>
    </row>
    <row r="2328" spans="1:3" x14ac:dyDescent="0.25">
      <c r="A2328" t="s">
        <v>14140</v>
      </c>
      <c r="B2328" t="s">
        <v>8187</v>
      </c>
      <c r="C2328" t="s">
        <v>10749</v>
      </c>
    </row>
    <row r="2329" spans="1:3" x14ac:dyDescent="0.25">
      <c r="A2329" t="s">
        <v>14148</v>
      </c>
      <c r="B2329" t="s">
        <v>8187</v>
      </c>
      <c r="C2329" t="s">
        <v>10749</v>
      </c>
    </row>
    <row r="2330" spans="1:3" x14ac:dyDescent="0.25">
      <c r="A2330" t="s">
        <v>14151</v>
      </c>
      <c r="B2330" t="s">
        <v>8187</v>
      </c>
      <c r="C2330" t="s">
        <v>10749</v>
      </c>
    </row>
    <row r="2331" spans="1:3" x14ac:dyDescent="0.25">
      <c r="A2331" t="s">
        <v>14153</v>
      </c>
      <c r="B2331" t="s">
        <v>8187</v>
      </c>
      <c r="C2331" t="s">
        <v>10749</v>
      </c>
    </row>
    <row r="2332" spans="1:3" x14ac:dyDescent="0.25">
      <c r="A2332" t="s">
        <v>14160</v>
      </c>
      <c r="B2332" t="s">
        <v>8187</v>
      </c>
      <c r="C2332" t="s">
        <v>10749</v>
      </c>
    </row>
    <row r="2333" spans="1:3" x14ac:dyDescent="0.25">
      <c r="A2333" t="s">
        <v>5446</v>
      </c>
      <c r="B2333" t="s">
        <v>27889</v>
      </c>
      <c r="C2333" t="s">
        <v>10764</v>
      </c>
    </row>
    <row r="2334" spans="1:3" x14ac:dyDescent="0.25">
      <c r="A2334" t="s">
        <v>10326</v>
      </c>
      <c r="B2334" t="s">
        <v>27889</v>
      </c>
      <c r="C2334" t="s">
        <v>10764</v>
      </c>
    </row>
    <row r="2335" spans="1:3" x14ac:dyDescent="0.25">
      <c r="A2335" t="s">
        <v>14599</v>
      </c>
      <c r="B2335" t="s">
        <v>27887</v>
      </c>
      <c r="C2335" t="s">
        <v>10689</v>
      </c>
    </row>
    <row r="2336" spans="1:3" x14ac:dyDescent="0.25">
      <c r="A2336" t="s">
        <v>14602</v>
      </c>
      <c r="B2336" t="s">
        <v>27887</v>
      </c>
      <c r="C2336" t="s">
        <v>10689</v>
      </c>
    </row>
    <row r="2337" spans="1:3" x14ac:dyDescent="0.25">
      <c r="A2337" t="s">
        <v>14447</v>
      </c>
      <c r="B2337" t="s">
        <v>8187</v>
      </c>
      <c r="C2337" t="s">
        <v>10749</v>
      </c>
    </row>
    <row r="2338" spans="1:3" x14ac:dyDescent="0.25">
      <c r="A2338" t="s">
        <v>14455</v>
      </c>
      <c r="B2338" t="s">
        <v>8187</v>
      </c>
      <c r="C2338" t="s">
        <v>10749</v>
      </c>
    </row>
    <row r="2339" spans="1:3" x14ac:dyDescent="0.25">
      <c r="A2339" t="s">
        <v>14722</v>
      </c>
      <c r="B2339" t="s">
        <v>8187</v>
      </c>
      <c r="C2339" t="s">
        <v>10749</v>
      </c>
    </row>
    <row r="2340" spans="1:3" x14ac:dyDescent="0.25">
      <c r="A2340" t="s">
        <v>14788</v>
      </c>
      <c r="B2340" t="s">
        <v>8187</v>
      </c>
      <c r="C2340" t="s">
        <v>10749</v>
      </c>
    </row>
    <row r="2341" spans="1:3" x14ac:dyDescent="0.25">
      <c r="A2341" t="s">
        <v>15134</v>
      </c>
      <c r="B2341" t="s">
        <v>8187</v>
      </c>
      <c r="C2341" t="s">
        <v>10749</v>
      </c>
    </row>
    <row r="2342" spans="1:3" x14ac:dyDescent="0.25">
      <c r="A2342" t="s">
        <v>15362</v>
      </c>
      <c r="B2342" t="s">
        <v>8187</v>
      </c>
      <c r="C2342" t="s">
        <v>10749</v>
      </c>
    </row>
    <row r="2343" spans="1:3" x14ac:dyDescent="0.25">
      <c r="A2343" t="s">
        <v>15487</v>
      </c>
      <c r="B2343" t="s">
        <v>8187</v>
      </c>
      <c r="C2343" t="s">
        <v>10749</v>
      </c>
    </row>
    <row r="2344" spans="1:3" x14ac:dyDescent="0.25">
      <c r="A2344" t="s">
        <v>4900</v>
      </c>
      <c r="B2344" t="s">
        <v>10701</v>
      </c>
      <c r="C2344" t="s">
        <v>10689</v>
      </c>
    </row>
    <row r="2345" spans="1:3" x14ac:dyDescent="0.25">
      <c r="A2345" t="s">
        <v>15553</v>
      </c>
      <c r="B2345" t="s">
        <v>8187</v>
      </c>
      <c r="C2345" t="s">
        <v>10749</v>
      </c>
    </row>
    <row r="2346" spans="1:3" x14ac:dyDescent="0.25">
      <c r="A2346" t="s">
        <v>8359</v>
      </c>
      <c r="B2346" t="s">
        <v>27889</v>
      </c>
      <c r="C2346" t="s">
        <v>10827</v>
      </c>
    </row>
    <row r="2347" spans="1:3" x14ac:dyDescent="0.25">
      <c r="A2347" t="s">
        <v>15590</v>
      </c>
      <c r="B2347" t="s">
        <v>8187</v>
      </c>
      <c r="C2347" t="s">
        <v>10749</v>
      </c>
    </row>
    <row r="2348" spans="1:3" x14ac:dyDescent="0.25">
      <c r="A2348" t="s">
        <v>8772</v>
      </c>
      <c r="B2348" t="s">
        <v>10701</v>
      </c>
      <c r="C2348" t="s">
        <v>10703</v>
      </c>
    </row>
    <row r="2349" spans="1:3" x14ac:dyDescent="0.25">
      <c r="A2349" t="s">
        <v>15610</v>
      </c>
      <c r="B2349" t="s">
        <v>8187</v>
      </c>
      <c r="C2349" t="s">
        <v>10749</v>
      </c>
    </row>
    <row r="2350" spans="1:3" x14ac:dyDescent="0.25">
      <c r="A2350" t="s">
        <v>8773</v>
      </c>
      <c r="B2350" t="s">
        <v>10775</v>
      </c>
      <c r="C2350" t="s">
        <v>10749</v>
      </c>
    </row>
    <row r="2351" spans="1:3" x14ac:dyDescent="0.25">
      <c r="A2351" t="s">
        <v>15634</v>
      </c>
      <c r="B2351" t="s">
        <v>8187</v>
      </c>
      <c r="C2351" t="s">
        <v>10749</v>
      </c>
    </row>
    <row r="2352" spans="1:3" x14ac:dyDescent="0.25">
      <c r="A2352" t="s">
        <v>8774</v>
      </c>
      <c r="B2352" t="s">
        <v>10782</v>
      </c>
      <c r="C2352" t="s">
        <v>10804</v>
      </c>
    </row>
    <row r="2353" spans="1:3" x14ac:dyDescent="0.25">
      <c r="A2353" t="s">
        <v>15643</v>
      </c>
      <c r="B2353" t="s">
        <v>8187</v>
      </c>
      <c r="C2353" t="s">
        <v>10749</v>
      </c>
    </row>
    <row r="2354" spans="1:3" x14ac:dyDescent="0.25">
      <c r="A2354" t="s">
        <v>15686</v>
      </c>
      <c r="B2354" t="s">
        <v>8187</v>
      </c>
      <c r="C2354" t="s">
        <v>10749</v>
      </c>
    </row>
    <row r="2355" spans="1:3" x14ac:dyDescent="0.25">
      <c r="A2355" t="s">
        <v>7434</v>
      </c>
      <c r="B2355" t="s">
        <v>27889</v>
      </c>
      <c r="C2355" t="s">
        <v>10764</v>
      </c>
    </row>
    <row r="2356" spans="1:3" x14ac:dyDescent="0.25">
      <c r="A2356" t="s">
        <v>8851</v>
      </c>
      <c r="B2356" t="s">
        <v>27889</v>
      </c>
      <c r="C2356" t="s">
        <v>10764</v>
      </c>
    </row>
    <row r="2357" spans="1:3" x14ac:dyDescent="0.25">
      <c r="A2357" t="s">
        <v>15688</v>
      </c>
      <c r="B2357" t="s">
        <v>8187</v>
      </c>
      <c r="C2357" t="s">
        <v>10749</v>
      </c>
    </row>
    <row r="2358" spans="1:3" x14ac:dyDescent="0.25">
      <c r="A2358" t="s">
        <v>6868</v>
      </c>
      <c r="B2358" t="s">
        <v>27889</v>
      </c>
      <c r="C2358" t="s">
        <v>10764</v>
      </c>
    </row>
    <row r="2359" spans="1:3" x14ac:dyDescent="0.25">
      <c r="A2359" t="s">
        <v>6222</v>
      </c>
      <c r="B2359" t="s">
        <v>27889</v>
      </c>
      <c r="C2359" t="s">
        <v>11360</v>
      </c>
    </row>
    <row r="2360" spans="1:3" x14ac:dyDescent="0.25">
      <c r="A2360" t="s">
        <v>16803</v>
      </c>
      <c r="B2360" t="s">
        <v>8187</v>
      </c>
      <c r="C2360" t="s">
        <v>10749</v>
      </c>
    </row>
    <row r="2361" spans="1:3" x14ac:dyDescent="0.25">
      <c r="A2361" t="s">
        <v>4901</v>
      </c>
      <c r="B2361" t="s">
        <v>10701</v>
      </c>
      <c r="C2361" t="s">
        <v>11379</v>
      </c>
    </row>
    <row r="2362" spans="1:3" x14ac:dyDescent="0.25">
      <c r="A2362" t="s">
        <v>16983</v>
      </c>
      <c r="B2362" t="s">
        <v>8187</v>
      </c>
      <c r="C2362" t="s">
        <v>10749</v>
      </c>
    </row>
    <row r="2363" spans="1:3" x14ac:dyDescent="0.25">
      <c r="A2363" t="s">
        <v>23159</v>
      </c>
      <c r="B2363" t="s">
        <v>8187</v>
      </c>
      <c r="C2363" t="s">
        <v>23087</v>
      </c>
    </row>
    <row r="2364" spans="1:3" x14ac:dyDescent="0.25">
      <c r="A2364" t="s">
        <v>5302</v>
      </c>
      <c r="B2364" t="s">
        <v>27889</v>
      </c>
      <c r="C2364" t="s">
        <v>11360</v>
      </c>
    </row>
    <row r="2365" spans="1:3" x14ac:dyDescent="0.25">
      <c r="A2365" t="s">
        <v>17046</v>
      </c>
      <c r="B2365" t="s">
        <v>8187</v>
      </c>
      <c r="C2365" t="s">
        <v>10749</v>
      </c>
    </row>
    <row r="2366" spans="1:3" x14ac:dyDescent="0.25">
      <c r="A2366" t="s">
        <v>8777</v>
      </c>
      <c r="B2366" t="s">
        <v>10701</v>
      </c>
      <c r="C2366" t="s">
        <v>10703</v>
      </c>
    </row>
    <row r="2367" spans="1:3" x14ac:dyDescent="0.25">
      <c r="A2367" t="s">
        <v>17450</v>
      </c>
      <c r="B2367" t="s">
        <v>8187</v>
      </c>
      <c r="C2367" t="s">
        <v>10749</v>
      </c>
    </row>
    <row r="2368" spans="1:3" x14ac:dyDescent="0.25">
      <c r="A2368" t="s">
        <v>17465</v>
      </c>
      <c r="B2368" t="s">
        <v>8187</v>
      </c>
      <c r="C2368" t="s">
        <v>10749</v>
      </c>
    </row>
    <row r="2369" spans="1:3" x14ac:dyDescent="0.25">
      <c r="A2369" t="s">
        <v>14663</v>
      </c>
      <c r="B2369" t="s">
        <v>27887</v>
      </c>
      <c r="C2369" t="s">
        <v>10689</v>
      </c>
    </row>
    <row r="2370" spans="1:3" x14ac:dyDescent="0.25">
      <c r="A2370" t="s">
        <v>8778</v>
      </c>
      <c r="B2370" t="s">
        <v>27889</v>
      </c>
      <c r="C2370" t="s">
        <v>11244</v>
      </c>
    </row>
    <row r="2371" spans="1:3" x14ac:dyDescent="0.25">
      <c r="A2371" t="s">
        <v>17508</v>
      </c>
      <c r="B2371" t="s">
        <v>8187</v>
      </c>
      <c r="C2371" t="s">
        <v>10749</v>
      </c>
    </row>
    <row r="2372" spans="1:3" x14ac:dyDescent="0.25">
      <c r="A2372" t="s">
        <v>7409</v>
      </c>
      <c r="B2372" t="s">
        <v>27889</v>
      </c>
      <c r="C2372" t="s">
        <v>10764</v>
      </c>
    </row>
    <row r="2373" spans="1:3" x14ac:dyDescent="0.25">
      <c r="A2373" t="s">
        <v>18437</v>
      </c>
      <c r="B2373" t="s">
        <v>8187</v>
      </c>
      <c r="C2373" t="s">
        <v>10749</v>
      </c>
    </row>
    <row r="2374" spans="1:3" x14ac:dyDescent="0.25">
      <c r="A2374" t="s">
        <v>7314</v>
      </c>
      <c r="B2374" t="s">
        <v>27889</v>
      </c>
      <c r="C2374" t="s">
        <v>10764</v>
      </c>
    </row>
    <row r="2375" spans="1:3" x14ac:dyDescent="0.25">
      <c r="A2375" t="s">
        <v>8490</v>
      </c>
      <c r="B2375" t="s">
        <v>27889</v>
      </c>
      <c r="C2375" t="s">
        <v>10764</v>
      </c>
    </row>
    <row r="2376" spans="1:3" x14ac:dyDescent="0.25">
      <c r="A2376" t="s">
        <v>8781</v>
      </c>
      <c r="B2376" t="s">
        <v>10775</v>
      </c>
      <c r="C2376" t="s">
        <v>10749</v>
      </c>
    </row>
    <row r="2377" spans="1:3" x14ac:dyDescent="0.25">
      <c r="A2377" t="s">
        <v>8782</v>
      </c>
      <c r="B2377" t="s">
        <v>27894</v>
      </c>
      <c r="C2377" t="s">
        <v>14530</v>
      </c>
    </row>
    <row r="2378" spans="1:3" x14ac:dyDescent="0.25">
      <c r="A2378" t="s">
        <v>18738</v>
      </c>
      <c r="B2378" t="s">
        <v>8187</v>
      </c>
      <c r="C2378" t="s">
        <v>10749</v>
      </c>
    </row>
    <row r="2379" spans="1:3" x14ac:dyDescent="0.25">
      <c r="A2379" t="s">
        <v>8783</v>
      </c>
      <c r="B2379" t="s">
        <v>27894</v>
      </c>
      <c r="C2379" t="s">
        <v>14530</v>
      </c>
    </row>
    <row r="2380" spans="1:3" x14ac:dyDescent="0.25">
      <c r="A2380" t="s">
        <v>8784</v>
      </c>
      <c r="B2380" t="s">
        <v>27887</v>
      </c>
      <c r="C2380" t="s">
        <v>10689</v>
      </c>
    </row>
    <row r="2381" spans="1:3" x14ac:dyDescent="0.25">
      <c r="A2381" t="s">
        <v>8785</v>
      </c>
      <c r="B2381" t="s">
        <v>27887</v>
      </c>
      <c r="C2381" t="s">
        <v>10689</v>
      </c>
    </row>
    <row r="2382" spans="1:3" x14ac:dyDescent="0.25">
      <c r="A2382" t="s">
        <v>10282</v>
      </c>
      <c r="B2382" t="s">
        <v>27889</v>
      </c>
      <c r="C2382" t="s">
        <v>10764</v>
      </c>
    </row>
    <row r="2383" spans="1:3" x14ac:dyDescent="0.25">
      <c r="A2383" t="s">
        <v>18867</v>
      </c>
      <c r="B2383" t="s">
        <v>8187</v>
      </c>
      <c r="C2383" t="s">
        <v>10749</v>
      </c>
    </row>
    <row r="2384" spans="1:3" x14ac:dyDescent="0.25">
      <c r="A2384" t="s">
        <v>19010</v>
      </c>
      <c r="B2384" t="s">
        <v>8187</v>
      </c>
      <c r="C2384" t="s">
        <v>10749</v>
      </c>
    </row>
    <row r="2385" spans="1:3" x14ac:dyDescent="0.25">
      <c r="A2385" t="s">
        <v>4122</v>
      </c>
      <c r="B2385" t="s">
        <v>27889</v>
      </c>
      <c r="C2385" t="s">
        <v>10764</v>
      </c>
    </row>
    <row r="2386" spans="1:3" x14ac:dyDescent="0.25">
      <c r="A2386" t="s">
        <v>19271</v>
      </c>
      <c r="B2386" t="s">
        <v>8187</v>
      </c>
      <c r="C2386" t="s">
        <v>10749</v>
      </c>
    </row>
    <row r="2387" spans="1:3" x14ac:dyDescent="0.25">
      <c r="A2387" t="s">
        <v>18624</v>
      </c>
      <c r="B2387" t="s">
        <v>27894</v>
      </c>
      <c r="C2387" t="s">
        <v>18615</v>
      </c>
    </row>
    <row r="2388" spans="1:3" x14ac:dyDescent="0.25">
      <c r="A2388" t="s">
        <v>18628</v>
      </c>
      <c r="B2388" t="s">
        <v>27894</v>
      </c>
      <c r="C2388" t="s">
        <v>18615</v>
      </c>
    </row>
    <row r="2389" spans="1:3" x14ac:dyDescent="0.25">
      <c r="A2389" t="s">
        <v>19467</v>
      </c>
      <c r="B2389" t="s">
        <v>8187</v>
      </c>
      <c r="C2389" t="s">
        <v>10749</v>
      </c>
    </row>
    <row r="2390" spans="1:3" x14ac:dyDescent="0.25">
      <c r="A2390" t="s">
        <v>19476</v>
      </c>
      <c r="B2390" t="s">
        <v>8187</v>
      </c>
      <c r="C2390" t="s">
        <v>10749</v>
      </c>
    </row>
    <row r="2391" spans="1:3" x14ac:dyDescent="0.25">
      <c r="A2391" t="s">
        <v>5992</v>
      </c>
      <c r="B2391" t="s">
        <v>27889</v>
      </c>
      <c r="C2391" t="s">
        <v>11360</v>
      </c>
    </row>
    <row r="2392" spans="1:3" x14ac:dyDescent="0.25">
      <c r="A2392" t="s">
        <v>5565</v>
      </c>
      <c r="B2392" t="s">
        <v>10701</v>
      </c>
      <c r="C2392" t="s">
        <v>11360</v>
      </c>
    </row>
    <row r="2393" spans="1:3" x14ac:dyDescent="0.25">
      <c r="A2393" t="s">
        <v>5564</v>
      </c>
      <c r="B2393" t="s">
        <v>10701</v>
      </c>
      <c r="C2393" t="s">
        <v>11360</v>
      </c>
    </row>
    <row r="2394" spans="1:3" x14ac:dyDescent="0.25">
      <c r="A2394" t="s">
        <v>5456</v>
      </c>
      <c r="B2394" t="s">
        <v>10701</v>
      </c>
      <c r="C2394" t="s">
        <v>11360</v>
      </c>
    </row>
    <row r="2395" spans="1:3" x14ac:dyDescent="0.25">
      <c r="A2395" t="s">
        <v>19479</v>
      </c>
      <c r="B2395" t="s">
        <v>8187</v>
      </c>
      <c r="C2395" t="s">
        <v>10749</v>
      </c>
    </row>
    <row r="2396" spans="1:3" x14ac:dyDescent="0.25">
      <c r="A2396" t="s">
        <v>5641</v>
      </c>
      <c r="B2396" t="s">
        <v>10701</v>
      </c>
      <c r="C2396" t="s">
        <v>11360</v>
      </c>
    </row>
    <row r="2397" spans="1:3" x14ac:dyDescent="0.25">
      <c r="A2397" t="s">
        <v>5087</v>
      </c>
      <c r="B2397" t="s">
        <v>10701</v>
      </c>
      <c r="C2397" t="s">
        <v>11360</v>
      </c>
    </row>
    <row r="2398" spans="1:3" x14ac:dyDescent="0.25">
      <c r="A2398" t="s">
        <v>8266</v>
      </c>
      <c r="B2398" t="s">
        <v>10701</v>
      </c>
      <c r="C2398" t="s">
        <v>11360</v>
      </c>
    </row>
    <row r="2399" spans="1:3" x14ac:dyDescent="0.25">
      <c r="A2399" t="s">
        <v>7213</v>
      </c>
      <c r="B2399" t="s">
        <v>27889</v>
      </c>
      <c r="C2399" t="s">
        <v>10764</v>
      </c>
    </row>
    <row r="2400" spans="1:3" x14ac:dyDescent="0.25">
      <c r="A2400" t="s">
        <v>10319</v>
      </c>
      <c r="B2400" t="s">
        <v>27889</v>
      </c>
      <c r="C2400" t="s">
        <v>10764</v>
      </c>
    </row>
    <row r="2401" spans="1:3" x14ac:dyDescent="0.25">
      <c r="A2401" t="s">
        <v>5927</v>
      </c>
      <c r="B2401" t="s">
        <v>27889</v>
      </c>
      <c r="C2401" t="s">
        <v>10924</v>
      </c>
    </row>
    <row r="2402" spans="1:3" x14ac:dyDescent="0.25">
      <c r="A2402" t="s">
        <v>19485</v>
      </c>
      <c r="B2402" t="s">
        <v>8187</v>
      </c>
      <c r="C2402" t="s">
        <v>10749</v>
      </c>
    </row>
    <row r="2403" spans="1:3" x14ac:dyDescent="0.25">
      <c r="A2403" t="s">
        <v>7196</v>
      </c>
      <c r="B2403" t="s">
        <v>10701</v>
      </c>
      <c r="C2403" t="s">
        <v>11360</v>
      </c>
    </row>
    <row r="2404" spans="1:3" x14ac:dyDescent="0.25">
      <c r="A2404" t="s">
        <v>19499</v>
      </c>
      <c r="B2404" t="s">
        <v>8187</v>
      </c>
      <c r="C2404" t="s">
        <v>10749</v>
      </c>
    </row>
    <row r="2405" spans="1:3" x14ac:dyDescent="0.25">
      <c r="A2405" t="s">
        <v>14720</v>
      </c>
      <c r="B2405" t="s">
        <v>10782</v>
      </c>
      <c r="C2405" t="s">
        <v>10794</v>
      </c>
    </row>
    <row r="2406" spans="1:3" x14ac:dyDescent="0.25">
      <c r="A2406" t="s">
        <v>19501</v>
      </c>
      <c r="B2406" t="s">
        <v>8187</v>
      </c>
      <c r="C2406" t="s">
        <v>10749</v>
      </c>
    </row>
    <row r="2407" spans="1:3" x14ac:dyDescent="0.25">
      <c r="A2407" t="s">
        <v>19515</v>
      </c>
      <c r="B2407" t="s">
        <v>8187</v>
      </c>
      <c r="C2407" t="s">
        <v>10749</v>
      </c>
    </row>
    <row r="2408" spans="1:3" x14ac:dyDescent="0.25">
      <c r="A2408" t="s">
        <v>19523</v>
      </c>
      <c r="B2408" t="s">
        <v>8187</v>
      </c>
      <c r="C2408" t="s">
        <v>10749</v>
      </c>
    </row>
    <row r="2409" spans="1:3" x14ac:dyDescent="0.25">
      <c r="A2409" t="s">
        <v>7407</v>
      </c>
      <c r="B2409" t="s">
        <v>27889</v>
      </c>
      <c r="C2409" t="s">
        <v>10764</v>
      </c>
    </row>
    <row r="2410" spans="1:3" x14ac:dyDescent="0.25">
      <c r="A2410" t="s">
        <v>5550</v>
      </c>
      <c r="B2410" t="s">
        <v>27889</v>
      </c>
      <c r="C2410" t="s">
        <v>10764</v>
      </c>
    </row>
    <row r="2411" spans="1:3" x14ac:dyDescent="0.25">
      <c r="A2411" t="s">
        <v>10262</v>
      </c>
      <c r="B2411" t="s">
        <v>27889</v>
      </c>
      <c r="C2411" t="s">
        <v>10764</v>
      </c>
    </row>
    <row r="2412" spans="1:3" x14ac:dyDescent="0.25">
      <c r="A2412" t="s">
        <v>21376</v>
      </c>
      <c r="B2412" t="s">
        <v>8187</v>
      </c>
      <c r="C2412" t="s">
        <v>10749</v>
      </c>
    </row>
    <row r="2413" spans="1:3" x14ac:dyDescent="0.25">
      <c r="A2413" t="s">
        <v>4904</v>
      </c>
      <c r="B2413" t="s">
        <v>10701</v>
      </c>
      <c r="C2413" t="s">
        <v>10838</v>
      </c>
    </row>
    <row r="2414" spans="1:3" x14ac:dyDescent="0.25">
      <c r="A2414" t="s">
        <v>4905</v>
      </c>
      <c r="B2414" t="s">
        <v>10701</v>
      </c>
      <c r="C2414" t="s">
        <v>10838</v>
      </c>
    </row>
    <row r="2415" spans="1:3" x14ac:dyDescent="0.25">
      <c r="A2415" t="s">
        <v>21536</v>
      </c>
      <c r="B2415" t="s">
        <v>8187</v>
      </c>
      <c r="C2415" t="s">
        <v>10749</v>
      </c>
    </row>
    <row r="2416" spans="1:3" x14ac:dyDescent="0.25">
      <c r="A2416" t="s">
        <v>8793</v>
      </c>
      <c r="B2416" t="s">
        <v>27887</v>
      </c>
      <c r="C2416" t="s">
        <v>10689</v>
      </c>
    </row>
    <row r="2417" spans="1:3" x14ac:dyDescent="0.25">
      <c r="A2417" t="s">
        <v>9331</v>
      </c>
      <c r="B2417" t="s">
        <v>10701</v>
      </c>
      <c r="C2417" t="s">
        <v>10689</v>
      </c>
    </row>
    <row r="2418" spans="1:3" x14ac:dyDescent="0.25">
      <c r="A2418" t="s">
        <v>21636</v>
      </c>
      <c r="B2418" t="s">
        <v>8187</v>
      </c>
      <c r="C2418" t="s">
        <v>10749</v>
      </c>
    </row>
    <row r="2419" spans="1:3" x14ac:dyDescent="0.25">
      <c r="A2419" t="s">
        <v>21968</v>
      </c>
      <c r="B2419" t="s">
        <v>8187</v>
      </c>
      <c r="C2419" t="s">
        <v>10749</v>
      </c>
    </row>
    <row r="2420" spans="1:3" x14ac:dyDescent="0.25">
      <c r="A2420" t="s">
        <v>22045</v>
      </c>
      <c r="B2420" t="s">
        <v>8187</v>
      </c>
      <c r="C2420" t="s">
        <v>10749</v>
      </c>
    </row>
    <row r="2421" spans="1:3" x14ac:dyDescent="0.25">
      <c r="A2421" t="s">
        <v>22052</v>
      </c>
      <c r="B2421" t="s">
        <v>8187</v>
      </c>
      <c r="C2421" t="s">
        <v>10749</v>
      </c>
    </row>
    <row r="2422" spans="1:3" x14ac:dyDescent="0.25">
      <c r="A2422" t="s">
        <v>22095</v>
      </c>
      <c r="B2422" t="s">
        <v>8187</v>
      </c>
      <c r="C2422" t="s">
        <v>10749</v>
      </c>
    </row>
    <row r="2423" spans="1:3" x14ac:dyDescent="0.25">
      <c r="A2423" t="s">
        <v>22097</v>
      </c>
      <c r="B2423" t="s">
        <v>8187</v>
      </c>
      <c r="C2423" t="s">
        <v>10749</v>
      </c>
    </row>
    <row r="2424" spans="1:3" x14ac:dyDescent="0.25">
      <c r="A2424" t="s">
        <v>5247</v>
      </c>
      <c r="B2424" t="s">
        <v>10701</v>
      </c>
      <c r="C2424" t="s">
        <v>13025</v>
      </c>
    </row>
    <row r="2425" spans="1:3" x14ac:dyDescent="0.25">
      <c r="A2425" t="s">
        <v>8796</v>
      </c>
      <c r="B2425" t="s">
        <v>10701</v>
      </c>
      <c r="C2425" t="s">
        <v>12138</v>
      </c>
    </row>
    <row r="2426" spans="1:3" x14ac:dyDescent="0.25">
      <c r="A2426" t="s">
        <v>22126</v>
      </c>
      <c r="B2426" t="s">
        <v>8187</v>
      </c>
      <c r="C2426" t="s">
        <v>10749</v>
      </c>
    </row>
    <row r="2427" spans="1:3" x14ac:dyDescent="0.25">
      <c r="A2427" t="s">
        <v>22128</v>
      </c>
      <c r="B2427" t="s">
        <v>8187</v>
      </c>
      <c r="C2427" t="s">
        <v>10749</v>
      </c>
    </row>
    <row r="2428" spans="1:3" x14ac:dyDescent="0.25">
      <c r="A2428" t="s">
        <v>22206</v>
      </c>
      <c r="B2428" t="s">
        <v>8187</v>
      </c>
      <c r="C2428" t="s">
        <v>10749</v>
      </c>
    </row>
    <row r="2429" spans="1:3" x14ac:dyDescent="0.25">
      <c r="A2429" t="s">
        <v>22285</v>
      </c>
      <c r="B2429" t="s">
        <v>8187</v>
      </c>
      <c r="C2429" t="s">
        <v>10749</v>
      </c>
    </row>
    <row r="2430" spans="1:3" x14ac:dyDescent="0.25">
      <c r="A2430" t="s">
        <v>22305</v>
      </c>
      <c r="B2430" t="s">
        <v>8187</v>
      </c>
      <c r="C2430" t="s">
        <v>10749</v>
      </c>
    </row>
    <row r="2431" spans="1:3" x14ac:dyDescent="0.25">
      <c r="A2431" t="s">
        <v>22316</v>
      </c>
      <c r="B2431" t="s">
        <v>8187</v>
      </c>
      <c r="C2431" t="s">
        <v>10749</v>
      </c>
    </row>
    <row r="2432" spans="1:3" x14ac:dyDescent="0.25">
      <c r="A2432" t="s">
        <v>22321</v>
      </c>
      <c r="B2432" t="s">
        <v>8187</v>
      </c>
      <c r="C2432" t="s">
        <v>10749</v>
      </c>
    </row>
    <row r="2433" spans="1:3" x14ac:dyDescent="0.25">
      <c r="A2433" t="s">
        <v>22346</v>
      </c>
      <c r="B2433" t="s">
        <v>8187</v>
      </c>
      <c r="C2433" t="s">
        <v>10749</v>
      </c>
    </row>
    <row r="2434" spans="1:3" x14ac:dyDescent="0.25">
      <c r="A2434" t="s">
        <v>22439</v>
      </c>
      <c r="B2434" t="s">
        <v>8187</v>
      </c>
      <c r="C2434" t="s">
        <v>10749</v>
      </c>
    </row>
    <row r="2435" spans="1:3" x14ac:dyDescent="0.25">
      <c r="A2435" t="s">
        <v>14771</v>
      </c>
      <c r="B2435" t="s">
        <v>10701</v>
      </c>
      <c r="C2435" t="s">
        <v>12138</v>
      </c>
    </row>
    <row r="2436" spans="1:3" x14ac:dyDescent="0.25">
      <c r="A2436" t="s">
        <v>4906</v>
      </c>
      <c r="B2436" t="s">
        <v>27887</v>
      </c>
      <c r="C2436" t="s">
        <v>10689</v>
      </c>
    </row>
    <row r="2437" spans="1:3" x14ac:dyDescent="0.25">
      <c r="A2437" t="s">
        <v>14774</v>
      </c>
      <c r="B2437" t="s">
        <v>27887</v>
      </c>
      <c r="C2437" t="s">
        <v>10689</v>
      </c>
    </row>
    <row r="2438" spans="1:3" x14ac:dyDescent="0.25">
      <c r="A2438" t="s">
        <v>22710</v>
      </c>
      <c r="B2438" t="s">
        <v>8187</v>
      </c>
      <c r="C2438" t="s">
        <v>10749</v>
      </c>
    </row>
    <row r="2439" spans="1:3" x14ac:dyDescent="0.25">
      <c r="A2439" t="s">
        <v>23011</v>
      </c>
      <c r="B2439" t="s">
        <v>8187</v>
      </c>
      <c r="C2439" t="s">
        <v>10749</v>
      </c>
    </row>
    <row r="2440" spans="1:3" x14ac:dyDescent="0.25">
      <c r="A2440" t="s">
        <v>8797</v>
      </c>
      <c r="B2440" t="s">
        <v>27889</v>
      </c>
      <c r="C2440" t="s">
        <v>10738</v>
      </c>
    </row>
    <row r="2441" spans="1:3" x14ac:dyDescent="0.25">
      <c r="A2441" t="s">
        <v>23014</v>
      </c>
      <c r="B2441" t="s">
        <v>8187</v>
      </c>
      <c r="C2441" t="s">
        <v>10749</v>
      </c>
    </row>
    <row r="2442" spans="1:3" x14ac:dyDescent="0.25">
      <c r="A2442" t="s">
        <v>4907</v>
      </c>
      <c r="B2442" t="s">
        <v>27889</v>
      </c>
      <c r="C2442" t="s">
        <v>11244</v>
      </c>
    </row>
    <row r="2443" spans="1:3" x14ac:dyDescent="0.25">
      <c r="A2443" t="s">
        <v>23329</v>
      </c>
      <c r="B2443" t="s">
        <v>8187</v>
      </c>
      <c r="C2443" t="s">
        <v>10749</v>
      </c>
    </row>
    <row r="2444" spans="1:3" x14ac:dyDescent="0.25">
      <c r="A2444" t="s">
        <v>23579</v>
      </c>
      <c r="B2444" t="s">
        <v>8187</v>
      </c>
      <c r="C2444" t="s">
        <v>10749</v>
      </c>
    </row>
    <row r="2445" spans="1:3" x14ac:dyDescent="0.25">
      <c r="A2445" t="s">
        <v>23833</v>
      </c>
      <c r="B2445" t="s">
        <v>8187</v>
      </c>
      <c r="C2445" t="s">
        <v>10749</v>
      </c>
    </row>
    <row r="2446" spans="1:3" x14ac:dyDescent="0.25">
      <c r="A2446" t="s">
        <v>4908</v>
      </c>
      <c r="B2446" t="s">
        <v>10782</v>
      </c>
      <c r="C2446" t="s">
        <v>10804</v>
      </c>
    </row>
    <row r="2447" spans="1:3" x14ac:dyDescent="0.25">
      <c r="A2447" t="s">
        <v>14791</v>
      </c>
      <c r="B2447" t="s">
        <v>10782</v>
      </c>
      <c r="C2447" t="s">
        <v>10804</v>
      </c>
    </row>
    <row r="2448" spans="1:3" x14ac:dyDescent="0.25">
      <c r="A2448" t="s">
        <v>8798</v>
      </c>
      <c r="B2448" t="s">
        <v>10775</v>
      </c>
      <c r="C2448" t="s">
        <v>10784</v>
      </c>
    </row>
    <row r="2449" spans="1:3" x14ac:dyDescent="0.25">
      <c r="A2449" t="s">
        <v>8843</v>
      </c>
      <c r="B2449" t="s">
        <v>27889</v>
      </c>
      <c r="C2449" t="s">
        <v>10764</v>
      </c>
    </row>
    <row r="2450" spans="1:3" x14ac:dyDescent="0.25">
      <c r="A2450" t="s">
        <v>7343</v>
      </c>
      <c r="B2450" t="s">
        <v>27889</v>
      </c>
      <c r="C2450" t="s">
        <v>10764</v>
      </c>
    </row>
    <row r="2451" spans="1:3" x14ac:dyDescent="0.25">
      <c r="A2451" t="s">
        <v>7312</v>
      </c>
      <c r="B2451" t="s">
        <v>27889</v>
      </c>
      <c r="C2451" t="s">
        <v>10764</v>
      </c>
    </row>
    <row r="2452" spans="1:3" x14ac:dyDescent="0.25">
      <c r="A2452" t="s">
        <v>8799</v>
      </c>
      <c r="B2452" t="s">
        <v>10701</v>
      </c>
      <c r="C2452" t="s">
        <v>11322</v>
      </c>
    </row>
    <row r="2453" spans="1:3" x14ac:dyDescent="0.25">
      <c r="A2453" t="s">
        <v>23912</v>
      </c>
      <c r="B2453" t="s">
        <v>8187</v>
      </c>
      <c r="C2453" t="s">
        <v>10749</v>
      </c>
    </row>
    <row r="2454" spans="1:3" x14ac:dyDescent="0.25">
      <c r="A2454" t="s">
        <v>24081</v>
      </c>
      <c r="B2454" t="s">
        <v>8187</v>
      </c>
      <c r="C2454" t="s">
        <v>10749</v>
      </c>
    </row>
    <row r="2455" spans="1:3" x14ac:dyDescent="0.25">
      <c r="A2455" t="s">
        <v>24119</v>
      </c>
      <c r="B2455" t="s">
        <v>8187</v>
      </c>
      <c r="C2455" t="s">
        <v>10749</v>
      </c>
    </row>
    <row r="2456" spans="1:3" x14ac:dyDescent="0.25">
      <c r="A2456" t="s">
        <v>4909</v>
      </c>
      <c r="B2456" t="s">
        <v>27891</v>
      </c>
      <c r="C2456" t="s">
        <v>10994</v>
      </c>
    </row>
    <row r="2457" spans="1:3" x14ac:dyDescent="0.25">
      <c r="A2457" t="s">
        <v>4910</v>
      </c>
      <c r="B2457" t="s">
        <v>27889</v>
      </c>
      <c r="C2457" t="s">
        <v>10724</v>
      </c>
    </row>
    <row r="2458" spans="1:3" x14ac:dyDescent="0.25">
      <c r="A2458" t="s">
        <v>8800</v>
      </c>
      <c r="B2458" t="s">
        <v>10782</v>
      </c>
      <c r="C2458" t="s">
        <v>10794</v>
      </c>
    </row>
    <row r="2459" spans="1:3" x14ac:dyDescent="0.25">
      <c r="A2459" t="s">
        <v>8801</v>
      </c>
      <c r="B2459" t="s">
        <v>27887</v>
      </c>
      <c r="C2459" t="s">
        <v>12674</v>
      </c>
    </row>
    <row r="2460" spans="1:3" x14ac:dyDescent="0.25">
      <c r="A2460" t="s">
        <v>8802</v>
      </c>
      <c r="B2460" t="s">
        <v>27889</v>
      </c>
      <c r="C2460" t="s">
        <v>10738</v>
      </c>
    </row>
    <row r="2461" spans="1:3" x14ac:dyDescent="0.25">
      <c r="A2461" t="s">
        <v>7334</v>
      </c>
      <c r="B2461" t="s">
        <v>27889</v>
      </c>
      <c r="C2461" t="s">
        <v>10764</v>
      </c>
    </row>
    <row r="2462" spans="1:3" x14ac:dyDescent="0.25">
      <c r="A2462" t="s">
        <v>24325</v>
      </c>
      <c r="B2462" t="s">
        <v>8187</v>
      </c>
      <c r="C2462" t="s">
        <v>10749</v>
      </c>
    </row>
    <row r="2463" spans="1:3" x14ac:dyDescent="0.25">
      <c r="A2463" t="s">
        <v>14816</v>
      </c>
      <c r="B2463" t="s">
        <v>10782</v>
      </c>
      <c r="C2463" t="s">
        <v>10804</v>
      </c>
    </row>
    <row r="2464" spans="1:3" x14ac:dyDescent="0.25">
      <c r="A2464" t="s">
        <v>24391</v>
      </c>
      <c r="B2464" t="s">
        <v>8187</v>
      </c>
      <c r="C2464" t="s">
        <v>10749</v>
      </c>
    </row>
    <row r="2465" spans="1:3" x14ac:dyDescent="0.25">
      <c r="A2465" t="s">
        <v>24522</v>
      </c>
      <c r="B2465" t="s">
        <v>8187</v>
      </c>
      <c r="C2465" t="s">
        <v>10749</v>
      </c>
    </row>
    <row r="2466" spans="1:3" x14ac:dyDescent="0.25">
      <c r="A2466" t="s">
        <v>8371</v>
      </c>
      <c r="B2466" t="s">
        <v>10701</v>
      </c>
      <c r="C2466" t="s">
        <v>10703</v>
      </c>
    </row>
    <row r="2467" spans="1:3" x14ac:dyDescent="0.25">
      <c r="A2467" t="s">
        <v>4911</v>
      </c>
      <c r="B2467" t="s">
        <v>10701</v>
      </c>
      <c r="C2467" t="s">
        <v>10703</v>
      </c>
    </row>
    <row r="2468" spans="1:3" x14ac:dyDescent="0.25">
      <c r="A2468" t="s">
        <v>8803</v>
      </c>
      <c r="B2468" t="s">
        <v>27887</v>
      </c>
      <c r="C2468" t="s">
        <v>10689</v>
      </c>
    </row>
    <row r="2469" spans="1:3" x14ac:dyDescent="0.25">
      <c r="A2469" t="s">
        <v>24557</v>
      </c>
      <c r="B2469" t="s">
        <v>8187</v>
      </c>
      <c r="C2469" t="s">
        <v>10749</v>
      </c>
    </row>
    <row r="2470" spans="1:3" x14ac:dyDescent="0.25">
      <c r="A2470" t="s">
        <v>24609</v>
      </c>
      <c r="B2470" t="s">
        <v>8187</v>
      </c>
      <c r="C2470" t="s">
        <v>10749</v>
      </c>
    </row>
    <row r="2471" spans="1:3" x14ac:dyDescent="0.25">
      <c r="A2471" t="s">
        <v>5381</v>
      </c>
      <c r="B2471" t="s">
        <v>10701</v>
      </c>
      <c r="C2471" t="s">
        <v>16629</v>
      </c>
    </row>
    <row r="2472" spans="1:3" x14ac:dyDescent="0.25">
      <c r="A2472" t="s">
        <v>24804</v>
      </c>
      <c r="B2472" t="s">
        <v>8187</v>
      </c>
      <c r="C2472" t="s">
        <v>10749</v>
      </c>
    </row>
    <row r="2473" spans="1:3" x14ac:dyDescent="0.25">
      <c r="A2473" t="s">
        <v>8804</v>
      </c>
      <c r="B2473" t="s">
        <v>10701</v>
      </c>
      <c r="C2473" t="s">
        <v>10838</v>
      </c>
    </row>
    <row r="2474" spans="1:3" x14ac:dyDescent="0.25">
      <c r="A2474" t="s">
        <v>24838</v>
      </c>
      <c r="B2474" t="s">
        <v>8187</v>
      </c>
      <c r="C2474" t="s">
        <v>10749</v>
      </c>
    </row>
    <row r="2475" spans="1:3" x14ac:dyDescent="0.25">
      <c r="A2475" t="s">
        <v>8805</v>
      </c>
      <c r="B2475" t="s">
        <v>27894</v>
      </c>
      <c r="C2475" t="s">
        <v>11426</v>
      </c>
    </row>
    <row r="2476" spans="1:3" x14ac:dyDescent="0.25">
      <c r="A2476" t="s">
        <v>8806</v>
      </c>
      <c r="B2476" t="s">
        <v>27892</v>
      </c>
      <c r="C2476" t="s">
        <v>12095</v>
      </c>
    </row>
    <row r="2477" spans="1:3" x14ac:dyDescent="0.25">
      <c r="A2477" t="s">
        <v>24841</v>
      </c>
      <c r="B2477" t="s">
        <v>8187</v>
      </c>
      <c r="C2477" t="s">
        <v>10749</v>
      </c>
    </row>
    <row r="2478" spans="1:3" x14ac:dyDescent="0.25">
      <c r="A2478" t="s">
        <v>24895</v>
      </c>
      <c r="B2478" t="s">
        <v>8187</v>
      </c>
      <c r="C2478" t="s">
        <v>10749</v>
      </c>
    </row>
    <row r="2479" spans="1:3" x14ac:dyDescent="0.25">
      <c r="A2479" t="s">
        <v>25032</v>
      </c>
      <c r="B2479" t="s">
        <v>8187</v>
      </c>
      <c r="C2479" t="s">
        <v>10749</v>
      </c>
    </row>
    <row r="2480" spans="1:3" x14ac:dyDescent="0.25">
      <c r="A2480" t="s">
        <v>25054</v>
      </c>
      <c r="B2480" t="s">
        <v>8187</v>
      </c>
      <c r="C2480" t="s">
        <v>10749</v>
      </c>
    </row>
    <row r="2481" spans="1:3" x14ac:dyDescent="0.25">
      <c r="A2481" t="s">
        <v>25064</v>
      </c>
      <c r="B2481" t="s">
        <v>8187</v>
      </c>
      <c r="C2481" t="s">
        <v>10749</v>
      </c>
    </row>
    <row r="2482" spans="1:3" x14ac:dyDescent="0.25">
      <c r="A2482" t="s">
        <v>25128</v>
      </c>
      <c r="B2482" t="s">
        <v>8187</v>
      </c>
      <c r="C2482" t="s">
        <v>10749</v>
      </c>
    </row>
    <row r="2483" spans="1:3" x14ac:dyDescent="0.25">
      <c r="A2483" t="s">
        <v>25218</v>
      </c>
      <c r="B2483" t="s">
        <v>8187</v>
      </c>
      <c r="C2483" t="s">
        <v>10749</v>
      </c>
    </row>
    <row r="2484" spans="1:3" x14ac:dyDescent="0.25">
      <c r="A2484" t="s">
        <v>25716</v>
      </c>
      <c r="B2484" t="s">
        <v>8187</v>
      </c>
      <c r="C2484" t="s">
        <v>10749</v>
      </c>
    </row>
    <row r="2485" spans="1:3" x14ac:dyDescent="0.25">
      <c r="A2485" t="s">
        <v>26163</v>
      </c>
      <c r="B2485" t="s">
        <v>8187</v>
      </c>
      <c r="C2485" t="s">
        <v>10749</v>
      </c>
    </row>
    <row r="2486" spans="1:3" x14ac:dyDescent="0.25">
      <c r="A2486" t="s">
        <v>26415</v>
      </c>
      <c r="B2486" t="s">
        <v>8187</v>
      </c>
      <c r="C2486" t="s">
        <v>10749</v>
      </c>
    </row>
    <row r="2487" spans="1:3" x14ac:dyDescent="0.25">
      <c r="A2487" t="s">
        <v>26416</v>
      </c>
      <c r="B2487" t="s">
        <v>8187</v>
      </c>
      <c r="C2487" t="s">
        <v>10749</v>
      </c>
    </row>
    <row r="2488" spans="1:3" x14ac:dyDescent="0.25">
      <c r="A2488" t="s">
        <v>26493</v>
      </c>
      <c r="B2488" t="s">
        <v>8187</v>
      </c>
      <c r="C2488" t="s">
        <v>10749</v>
      </c>
    </row>
    <row r="2489" spans="1:3" x14ac:dyDescent="0.25">
      <c r="A2489" t="s">
        <v>8364</v>
      </c>
      <c r="B2489" t="s">
        <v>27887</v>
      </c>
      <c r="C2489" t="s">
        <v>10689</v>
      </c>
    </row>
    <row r="2490" spans="1:3" x14ac:dyDescent="0.25">
      <c r="A2490" t="s">
        <v>24175</v>
      </c>
      <c r="B2490" t="s">
        <v>8187</v>
      </c>
      <c r="C2490" t="s">
        <v>23087</v>
      </c>
    </row>
    <row r="2491" spans="1:3" x14ac:dyDescent="0.25">
      <c r="A2491" t="s">
        <v>26744</v>
      </c>
      <c r="B2491" t="s">
        <v>8187</v>
      </c>
      <c r="C2491" t="s">
        <v>10749</v>
      </c>
    </row>
    <row r="2492" spans="1:3" x14ac:dyDescent="0.25">
      <c r="A2492" t="s">
        <v>14866</v>
      </c>
      <c r="B2492" t="s">
        <v>10782</v>
      </c>
      <c r="C2492" t="s">
        <v>10804</v>
      </c>
    </row>
    <row r="2493" spans="1:3" x14ac:dyDescent="0.25">
      <c r="A2493" t="s">
        <v>8808</v>
      </c>
      <c r="B2493" t="s">
        <v>27889</v>
      </c>
      <c r="C2493" t="s">
        <v>10719</v>
      </c>
    </row>
    <row r="2494" spans="1:3" x14ac:dyDescent="0.25">
      <c r="A2494" t="s">
        <v>26746</v>
      </c>
      <c r="B2494" t="s">
        <v>8187</v>
      </c>
      <c r="C2494" t="s">
        <v>10749</v>
      </c>
    </row>
    <row r="2495" spans="1:3" x14ac:dyDescent="0.25">
      <c r="A2495" t="s">
        <v>26770</v>
      </c>
      <c r="B2495" t="s">
        <v>8187</v>
      </c>
      <c r="C2495" t="s">
        <v>10749</v>
      </c>
    </row>
    <row r="2496" spans="1:3" x14ac:dyDescent="0.25">
      <c r="A2496" t="s">
        <v>12162</v>
      </c>
      <c r="B2496" t="s">
        <v>8187</v>
      </c>
      <c r="C2496" t="s">
        <v>12165</v>
      </c>
    </row>
    <row r="2497" spans="1:3" x14ac:dyDescent="0.25">
      <c r="A2497" t="s">
        <v>8809</v>
      </c>
      <c r="B2497" t="s">
        <v>27897</v>
      </c>
      <c r="C2497" t="s">
        <v>14872</v>
      </c>
    </row>
    <row r="2498" spans="1:3" x14ac:dyDescent="0.25">
      <c r="A2498" t="s">
        <v>12178</v>
      </c>
      <c r="B2498" t="s">
        <v>8187</v>
      </c>
      <c r="C2498" t="s">
        <v>12165</v>
      </c>
    </row>
    <row r="2499" spans="1:3" x14ac:dyDescent="0.25">
      <c r="A2499" t="s">
        <v>15571</v>
      </c>
      <c r="B2499" t="s">
        <v>8187</v>
      </c>
      <c r="C2499" t="s">
        <v>12165</v>
      </c>
    </row>
    <row r="2500" spans="1:3" x14ac:dyDescent="0.25">
      <c r="A2500" t="s">
        <v>15573</v>
      </c>
      <c r="B2500" t="s">
        <v>8187</v>
      </c>
      <c r="C2500" t="s">
        <v>12165</v>
      </c>
    </row>
    <row r="2501" spans="1:3" x14ac:dyDescent="0.25">
      <c r="A2501" t="s">
        <v>4913</v>
      </c>
      <c r="B2501" t="s">
        <v>10701</v>
      </c>
      <c r="C2501" t="s">
        <v>10729</v>
      </c>
    </row>
    <row r="2502" spans="1:3" x14ac:dyDescent="0.25">
      <c r="A2502" t="s">
        <v>4914</v>
      </c>
      <c r="B2502" t="s">
        <v>10701</v>
      </c>
      <c r="C2502" t="s">
        <v>10729</v>
      </c>
    </row>
    <row r="2503" spans="1:3" x14ac:dyDescent="0.25">
      <c r="A2503" t="s">
        <v>24177</v>
      </c>
      <c r="B2503" t="s">
        <v>8187</v>
      </c>
      <c r="C2503" t="s">
        <v>23087</v>
      </c>
    </row>
    <row r="2504" spans="1:3" x14ac:dyDescent="0.25">
      <c r="A2504" t="s">
        <v>18188</v>
      </c>
      <c r="B2504" t="s">
        <v>8187</v>
      </c>
      <c r="C2504" t="s">
        <v>12165</v>
      </c>
    </row>
    <row r="2505" spans="1:3" x14ac:dyDescent="0.25">
      <c r="A2505" t="s">
        <v>14888</v>
      </c>
      <c r="B2505" t="s">
        <v>27889</v>
      </c>
      <c r="C2505" t="s">
        <v>10738</v>
      </c>
    </row>
    <row r="2506" spans="1:3" x14ac:dyDescent="0.25">
      <c r="A2506" t="s">
        <v>8811</v>
      </c>
      <c r="B2506" t="s">
        <v>10775</v>
      </c>
      <c r="C2506" t="s">
        <v>12414</v>
      </c>
    </row>
    <row r="2507" spans="1:3" x14ac:dyDescent="0.25">
      <c r="A2507" t="s">
        <v>4915</v>
      </c>
      <c r="B2507" t="s">
        <v>10782</v>
      </c>
      <c r="C2507" t="s">
        <v>10804</v>
      </c>
    </row>
    <row r="2508" spans="1:3" x14ac:dyDescent="0.25">
      <c r="A2508" t="s">
        <v>9332</v>
      </c>
      <c r="B2508" t="s">
        <v>10701</v>
      </c>
      <c r="C2508" t="s">
        <v>10689</v>
      </c>
    </row>
    <row r="2509" spans="1:3" x14ac:dyDescent="0.25">
      <c r="A2509" t="s">
        <v>18189</v>
      </c>
      <c r="B2509" t="s">
        <v>8187</v>
      </c>
      <c r="C2509" t="s">
        <v>12165</v>
      </c>
    </row>
    <row r="2510" spans="1:3" x14ac:dyDescent="0.25">
      <c r="A2510" t="s">
        <v>8813</v>
      </c>
      <c r="B2510" t="s">
        <v>10775</v>
      </c>
      <c r="C2510" t="s">
        <v>12192</v>
      </c>
    </row>
    <row r="2511" spans="1:3" x14ac:dyDescent="0.25">
      <c r="A2511" t="s">
        <v>18191</v>
      </c>
      <c r="B2511" t="s">
        <v>8187</v>
      </c>
      <c r="C2511" t="s">
        <v>12165</v>
      </c>
    </row>
    <row r="2512" spans="1:3" x14ac:dyDescent="0.25">
      <c r="A2512" t="s">
        <v>8814</v>
      </c>
      <c r="B2512" t="s">
        <v>27887</v>
      </c>
      <c r="C2512" t="s">
        <v>10689</v>
      </c>
    </row>
    <row r="2513" spans="1:3" x14ac:dyDescent="0.25">
      <c r="A2513" t="s">
        <v>8815</v>
      </c>
      <c r="B2513" t="s">
        <v>27887</v>
      </c>
      <c r="C2513" t="s">
        <v>10689</v>
      </c>
    </row>
    <row r="2514" spans="1:3" x14ac:dyDescent="0.25">
      <c r="A2514" t="s">
        <v>4916</v>
      </c>
      <c r="B2514" t="s">
        <v>27887</v>
      </c>
      <c r="C2514" t="s">
        <v>10689</v>
      </c>
    </row>
    <row r="2515" spans="1:3" x14ac:dyDescent="0.25">
      <c r="A2515" t="s">
        <v>14903</v>
      </c>
      <c r="B2515" t="s">
        <v>10782</v>
      </c>
      <c r="C2515" t="s">
        <v>10794</v>
      </c>
    </row>
    <row r="2516" spans="1:3" x14ac:dyDescent="0.25">
      <c r="A2516" t="s">
        <v>18193</v>
      </c>
      <c r="B2516" t="s">
        <v>8187</v>
      </c>
      <c r="C2516" t="s">
        <v>12165</v>
      </c>
    </row>
    <row r="2517" spans="1:3" x14ac:dyDescent="0.25">
      <c r="A2517" t="s">
        <v>14907</v>
      </c>
      <c r="B2517" t="s">
        <v>10782</v>
      </c>
      <c r="C2517" t="s">
        <v>10804</v>
      </c>
    </row>
    <row r="2518" spans="1:3" x14ac:dyDescent="0.25">
      <c r="A2518" t="s">
        <v>14909</v>
      </c>
      <c r="B2518" t="s">
        <v>27887</v>
      </c>
      <c r="C2518" t="s">
        <v>10697</v>
      </c>
    </row>
    <row r="2519" spans="1:3" x14ac:dyDescent="0.25">
      <c r="A2519" t="s">
        <v>8816</v>
      </c>
      <c r="B2519" t="s">
        <v>10782</v>
      </c>
      <c r="C2519" t="s">
        <v>10804</v>
      </c>
    </row>
    <row r="2520" spans="1:3" x14ac:dyDescent="0.25">
      <c r="A2520" t="s">
        <v>18195</v>
      </c>
      <c r="B2520" t="s">
        <v>8187</v>
      </c>
      <c r="C2520" t="s">
        <v>12165</v>
      </c>
    </row>
    <row r="2521" spans="1:3" x14ac:dyDescent="0.25">
      <c r="A2521" t="s">
        <v>8817</v>
      </c>
      <c r="B2521" t="s">
        <v>27887</v>
      </c>
      <c r="C2521" t="s">
        <v>12674</v>
      </c>
    </row>
    <row r="2522" spans="1:3" x14ac:dyDescent="0.25">
      <c r="A2522" t="s">
        <v>18197</v>
      </c>
      <c r="B2522" t="s">
        <v>8187</v>
      </c>
      <c r="C2522" t="s">
        <v>12165</v>
      </c>
    </row>
    <row r="2523" spans="1:3" x14ac:dyDescent="0.25">
      <c r="A2523" t="s">
        <v>18199</v>
      </c>
      <c r="B2523" t="s">
        <v>8187</v>
      </c>
      <c r="C2523" t="s">
        <v>12165</v>
      </c>
    </row>
    <row r="2524" spans="1:3" x14ac:dyDescent="0.25">
      <c r="A2524" t="s">
        <v>18201</v>
      </c>
      <c r="B2524" t="s">
        <v>8187</v>
      </c>
      <c r="C2524" t="s">
        <v>12165</v>
      </c>
    </row>
    <row r="2525" spans="1:3" x14ac:dyDescent="0.25">
      <c r="A2525" t="s">
        <v>24179</v>
      </c>
      <c r="B2525" t="s">
        <v>8187</v>
      </c>
      <c r="C2525" t="s">
        <v>23087</v>
      </c>
    </row>
    <row r="2526" spans="1:3" x14ac:dyDescent="0.25">
      <c r="A2526" t="s">
        <v>8818</v>
      </c>
      <c r="B2526" t="s">
        <v>10701</v>
      </c>
      <c r="C2526" t="s">
        <v>12138</v>
      </c>
    </row>
    <row r="2527" spans="1:3" x14ac:dyDescent="0.25">
      <c r="A2527" t="s">
        <v>24181</v>
      </c>
      <c r="B2527" t="s">
        <v>8187</v>
      </c>
      <c r="C2527" t="s">
        <v>23087</v>
      </c>
    </row>
    <row r="2528" spans="1:3" x14ac:dyDescent="0.25">
      <c r="A2528" t="s">
        <v>24183</v>
      </c>
      <c r="B2528" t="s">
        <v>8187</v>
      </c>
      <c r="C2528" t="s">
        <v>23087</v>
      </c>
    </row>
    <row r="2529" spans="1:3" x14ac:dyDescent="0.25">
      <c r="A2529" t="s">
        <v>14927</v>
      </c>
      <c r="B2529" t="s">
        <v>27887</v>
      </c>
      <c r="C2529" t="s">
        <v>10733</v>
      </c>
    </row>
    <row r="2530" spans="1:3" x14ac:dyDescent="0.25">
      <c r="A2530" t="s">
        <v>24185</v>
      </c>
      <c r="B2530" t="s">
        <v>8187</v>
      </c>
      <c r="C2530" t="s">
        <v>23087</v>
      </c>
    </row>
    <row r="2531" spans="1:3" x14ac:dyDescent="0.25">
      <c r="A2531" t="s">
        <v>24187</v>
      </c>
      <c r="B2531" t="s">
        <v>8187</v>
      </c>
      <c r="C2531" t="s">
        <v>23087</v>
      </c>
    </row>
    <row r="2532" spans="1:3" x14ac:dyDescent="0.25">
      <c r="A2532" t="s">
        <v>24189</v>
      </c>
      <c r="B2532" t="s">
        <v>8187</v>
      </c>
      <c r="C2532" t="s">
        <v>23087</v>
      </c>
    </row>
    <row r="2533" spans="1:3" x14ac:dyDescent="0.25">
      <c r="A2533" t="s">
        <v>24191</v>
      </c>
      <c r="B2533" t="s">
        <v>8187</v>
      </c>
      <c r="C2533" t="s">
        <v>23087</v>
      </c>
    </row>
    <row r="2534" spans="1:3" x14ac:dyDescent="0.25">
      <c r="A2534" t="s">
        <v>24193</v>
      </c>
      <c r="B2534" t="s">
        <v>8187</v>
      </c>
      <c r="C2534" t="s">
        <v>23087</v>
      </c>
    </row>
    <row r="2535" spans="1:3" x14ac:dyDescent="0.25">
      <c r="A2535" t="s">
        <v>24195</v>
      </c>
      <c r="B2535" t="s">
        <v>8187</v>
      </c>
      <c r="C2535" t="s">
        <v>23087</v>
      </c>
    </row>
    <row r="2536" spans="1:3" x14ac:dyDescent="0.25">
      <c r="A2536" t="s">
        <v>8819</v>
      </c>
      <c r="B2536" t="s">
        <v>27887</v>
      </c>
      <c r="C2536" t="s">
        <v>12674</v>
      </c>
    </row>
    <row r="2537" spans="1:3" x14ac:dyDescent="0.25">
      <c r="A2537" t="s">
        <v>8820</v>
      </c>
      <c r="B2537" t="s">
        <v>10701</v>
      </c>
      <c r="C2537" t="s">
        <v>10703</v>
      </c>
    </row>
    <row r="2538" spans="1:3" x14ac:dyDescent="0.25">
      <c r="A2538" t="s">
        <v>24197</v>
      </c>
      <c r="B2538" t="s">
        <v>8187</v>
      </c>
      <c r="C2538" t="s">
        <v>23087</v>
      </c>
    </row>
    <row r="2539" spans="1:3" x14ac:dyDescent="0.25">
      <c r="A2539" t="s">
        <v>24199</v>
      </c>
      <c r="B2539" t="s">
        <v>8187</v>
      </c>
      <c r="C2539" t="s">
        <v>23087</v>
      </c>
    </row>
    <row r="2540" spans="1:3" x14ac:dyDescent="0.25">
      <c r="A2540" t="s">
        <v>8949</v>
      </c>
      <c r="B2540" t="s">
        <v>27889</v>
      </c>
      <c r="C2540" t="s">
        <v>10764</v>
      </c>
    </row>
    <row r="2541" spans="1:3" x14ac:dyDescent="0.25">
      <c r="A2541" t="s">
        <v>4918</v>
      </c>
      <c r="B2541" t="s">
        <v>10775</v>
      </c>
      <c r="C2541" t="s">
        <v>10784</v>
      </c>
    </row>
    <row r="2542" spans="1:3" x14ac:dyDescent="0.25">
      <c r="A2542" t="s">
        <v>14952</v>
      </c>
      <c r="B2542" t="s">
        <v>10782</v>
      </c>
      <c r="C2542" t="s">
        <v>10794</v>
      </c>
    </row>
    <row r="2543" spans="1:3" x14ac:dyDescent="0.25">
      <c r="A2543" t="s">
        <v>7299</v>
      </c>
      <c r="B2543" t="s">
        <v>27889</v>
      </c>
      <c r="C2543" t="s">
        <v>10764</v>
      </c>
    </row>
    <row r="2544" spans="1:3" x14ac:dyDescent="0.25">
      <c r="A2544" t="s">
        <v>24200</v>
      </c>
      <c r="B2544" t="s">
        <v>8187</v>
      </c>
      <c r="C2544" t="s">
        <v>23087</v>
      </c>
    </row>
    <row r="2545" spans="1:3" x14ac:dyDescent="0.25">
      <c r="A2545" t="s">
        <v>24202</v>
      </c>
      <c r="B2545" t="s">
        <v>8187</v>
      </c>
      <c r="C2545" t="s">
        <v>23087</v>
      </c>
    </row>
    <row r="2546" spans="1:3" x14ac:dyDescent="0.25">
      <c r="A2546" t="s">
        <v>24206</v>
      </c>
      <c r="B2546" t="s">
        <v>8187</v>
      </c>
      <c r="C2546" t="s">
        <v>23087</v>
      </c>
    </row>
    <row r="2547" spans="1:3" x14ac:dyDescent="0.25">
      <c r="A2547" t="s">
        <v>14961</v>
      </c>
      <c r="B2547" t="s">
        <v>10782</v>
      </c>
      <c r="C2547" t="s">
        <v>10794</v>
      </c>
    </row>
    <row r="2548" spans="1:3" x14ac:dyDescent="0.25">
      <c r="A2548" t="s">
        <v>14963</v>
      </c>
      <c r="B2548" t="s">
        <v>10782</v>
      </c>
      <c r="C2548" t="s">
        <v>10804</v>
      </c>
    </row>
    <row r="2549" spans="1:3" x14ac:dyDescent="0.25">
      <c r="A2549" t="s">
        <v>4919</v>
      </c>
      <c r="B2549" t="s">
        <v>27888</v>
      </c>
      <c r="C2549" t="s">
        <v>10697</v>
      </c>
    </row>
    <row r="2550" spans="1:3" x14ac:dyDescent="0.25">
      <c r="A2550" t="s">
        <v>9278</v>
      </c>
      <c r="B2550" t="s">
        <v>10701</v>
      </c>
      <c r="C2550" t="s">
        <v>11360</v>
      </c>
    </row>
    <row r="2551" spans="1:3" x14ac:dyDescent="0.25">
      <c r="A2551" t="s">
        <v>8821</v>
      </c>
      <c r="B2551" t="s">
        <v>10782</v>
      </c>
      <c r="C2551" t="s">
        <v>10804</v>
      </c>
    </row>
    <row r="2552" spans="1:3" x14ac:dyDescent="0.25">
      <c r="A2552" t="s">
        <v>24214</v>
      </c>
      <c r="B2552" t="s">
        <v>8187</v>
      </c>
      <c r="C2552" t="s">
        <v>23087</v>
      </c>
    </row>
    <row r="2553" spans="1:3" x14ac:dyDescent="0.25">
      <c r="A2553" t="s">
        <v>4920</v>
      </c>
      <c r="B2553" t="s">
        <v>27889</v>
      </c>
      <c r="C2553" t="s">
        <v>10942</v>
      </c>
    </row>
    <row r="2554" spans="1:3" x14ac:dyDescent="0.25">
      <c r="A2554" t="s">
        <v>8362</v>
      </c>
      <c r="B2554" t="s">
        <v>10701</v>
      </c>
      <c r="C2554" t="s">
        <v>10703</v>
      </c>
    </row>
    <row r="2555" spans="1:3" x14ac:dyDescent="0.25">
      <c r="A2555" t="s">
        <v>4921</v>
      </c>
      <c r="B2555" t="s">
        <v>10775</v>
      </c>
      <c r="C2555" t="s">
        <v>10784</v>
      </c>
    </row>
    <row r="2556" spans="1:3" x14ac:dyDescent="0.25">
      <c r="A2556" t="s">
        <v>8822</v>
      </c>
      <c r="B2556" t="s">
        <v>27887</v>
      </c>
      <c r="C2556" t="s">
        <v>11426</v>
      </c>
    </row>
    <row r="2557" spans="1:3" x14ac:dyDescent="0.25">
      <c r="A2557" t="s">
        <v>24216</v>
      </c>
      <c r="B2557" t="s">
        <v>8187</v>
      </c>
      <c r="C2557" t="s">
        <v>23087</v>
      </c>
    </row>
    <row r="2558" spans="1:3" x14ac:dyDescent="0.25">
      <c r="A2558" t="s">
        <v>24218</v>
      </c>
      <c r="B2558" t="s">
        <v>8187</v>
      </c>
      <c r="C2558" t="s">
        <v>23087</v>
      </c>
    </row>
    <row r="2559" spans="1:3" x14ac:dyDescent="0.25">
      <c r="A2559" t="s">
        <v>14979</v>
      </c>
      <c r="B2559" t="s">
        <v>27887</v>
      </c>
      <c r="C2559" t="s">
        <v>10733</v>
      </c>
    </row>
    <row r="2560" spans="1:3" x14ac:dyDescent="0.25">
      <c r="A2560" t="s">
        <v>24220</v>
      </c>
      <c r="B2560" t="s">
        <v>8187</v>
      </c>
      <c r="C2560" t="s">
        <v>23087</v>
      </c>
    </row>
    <row r="2561" spans="1:3" x14ac:dyDescent="0.25">
      <c r="A2561" t="s">
        <v>14983</v>
      </c>
      <c r="B2561" t="s">
        <v>27887</v>
      </c>
      <c r="C2561" t="s">
        <v>10733</v>
      </c>
    </row>
    <row r="2562" spans="1:3" x14ac:dyDescent="0.25">
      <c r="A2562" t="s">
        <v>24222</v>
      </c>
      <c r="B2562" t="s">
        <v>8187</v>
      </c>
      <c r="C2562" t="s">
        <v>23087</v>
      </c>
    </row>
    <row r="2563" spans="1:3" x14ac:dyDescent="0.25">
      <c r="A2563" t="s">
        <v>24223</v>
      </c>
      <c r="B2563" t="s">
        <v>8187</v>
      </c>
      <c r="C2563" t="s">
        <v>23087</v>
      </c>
    </row>
    <row r="2564" spans="1:3" x14ac:dyDescent="0.25">
      <c r="A2564" t="s">
        <v>8093</v>
      </c>
      <c r="B2564" t="s">
        <v>27887</v>
      </c>
      <c r="C2564" t="s">
        <v>11360</v>
      </c>
    </row>
    <row r="2565" spans="1:3" x14ac:dyDescent="0.25">
      <c r="A2565" t="s">
        <v>24224</v>
      </c>
      <c r="B2565" t="s">
        <v>8187</v>
      </c>
      <c r="C2565" t="s">
        <v>23087</v>
      </c>
    </row>
    <row r="2566" spans="1:3" x14ac:dyDescent="0.25">
      <c r="A2566" t="s">
        <v>6435</v>
      </c>
      <c r="B2566" t="s">
        <v>10701</v>
      </c>
      <c r="C2566" t="s">
        <v>11360</v>
      </c>
    </row>
    <row r="2567" spans="1:3" x14ac:dyDescent="0.25">
      <c r="A2567" t="s">
        <v>8823</v>
      </c>
      <c r="B2567" t="s">
        <v>27889</v>
      </c>
      <c r="C2567" t="s">
        <v>10710</v>
      </c>
    </row>
    <row r="2568" spans="1:3" x14ac:dyDescent="0.25">
      <c r="A2568" t="s">
        <v>24226</v>
      </c>
      <c r="B2568" t="s">
        <v>8187</v>
      </c>
      <c r="C2568" t="s">
        <v>23087</v>
      </c>
    </row>
    <row r="2569" spans="1:3" x14ac:dyDescent="0.25">
      <c r="A2569" t="s">
        <v>4922</v>
      </c>
      <c r="B2569" t="s">
        <v>10701</v>
      </c>
      <c r="C2569" t="s">
        <v>12138</v>
      </c>
    </row>
    <row r="2570" spans="1:3" x14ac:dyDescent="0.25">
      <c r="A2570" t="s">
        <v>24257</v>
      </c>
      <c r="B2570" t="s">
        <v>8187</v>
      </c>
      <c r="C2570" t="s">
        <v>23087</v>
      </c>
    </row>
    <row r="2571" spans="1:3" x14ac:dyDescent="0.25">
      <c r="A2571" t="s">
        <v>24259</v>
      </c>
      <c r="B2571" t="s">
        <v>8187</v>
      </c>
      <c r="C2571" t="s">
        <v>23087</v>
      </c>
    </row>
    <row r="2572" spans="1:3" x14ac:dyDescent="0.25">
      <c r="A2572" t="s">
        <v>7189</v>
      </c>
      <c r="B2572" t="s">
        <v>10701</v>
      </c>
      <c r="C2572" t="s">
        <v>11360</v>
      </c>
    </row>
    <row r="2573" spans="1:3" x14ac:dyDescent="0.25">
      <c r="A2573" t="s">
        <v>24261</v>
      </c>
      <c r="B2573" t="s">
        <v>8187</v>
      </c>
      <c r="C2573" t="s">
        <v>23087</v>
      </c>
    </row>
    <row r="2574" spans="1:3" x14ac:dyDescent="0.25">
      <c r="A2574" t="s">
        <v>15011</v>
      </c>
      <c r="B2574" t="s">
        <v>27887</v>
      </c>
      <c r="C2574" t="s">
        <v>10733</v>
      </c>
    </row>
    <row r="2575" spans="1:3" x14ac:dyDescent="0.25">
      <c r="A2575" t="s">
        <v>24263</v>
      </c>
      <c r="B2575" t="s">
        <v>8187</v>
      </c>
      <c r="C2575" t="s">
        <v>23087</v>
      </c>
    </row>
    <row r="2576" spans="1:3" x14ac:dyDescent="0.25">
      <c r="A2576" t="s">
        <v>15015</v>
      </c>
      <c r="B2576" t="s">
        <v>10782</v>
      </c>
      <c r="C2576" t="s">
        <v>10804</v>
      </c>
    </row>
    <row r="2577" spans="1:3" x14ac:dyDescent="0.25">
      <c r="A2577" t="s">
        <v>24265</v>
      </c>
      <c r="B2577" t="s">
        <v>8187</v>
      </c>
      <c r="C2577" t="s">
        <v>23087</v>
      </c>
    </row>
    <row r="2578" spans="1:3" x14ac:dyDescent="0.25">
      <c r="A2578" t="s">
        <v>24267</v>
      </c>
      <c r="B2578" t="s">
        <v>8187</v>
      </c>
      <c r="C2578" t="s">
        <v>23087</v>
      </c>
    </row>
    <row r="2579" spans="1:3" x14ac:dyDescent="0.25">
      <c r="A2579" t="s">
        <v>24269</v>
      </c>
      <c r="B2579" t="s">
        <v>8187</v>
      </c>
      <c r="C2579" t="s">
        <v>23087</v>
      </c>
    </row>
    <row r="2580" spans="1:3" x14ac:dyDescent="0.25">
      <c r="A2580" t="s">
        <v>24270</v>
      </c>
      <c r="B2580" t="s">
        <v>8187</v>
      </c>
      <c r="C2580" t="s">
        <v>23087</v>
      </c>
    </row>
    <row r="2581" spans="1:3" x14ac:dyDescent="0.25">
      <c r="A2581" t="s">
        <v>24272</v>
      </c>
      <c r="B2581" t="s">
        <v>8187</v>
      </c>
      <c r="C2581" t="s">
        <v>23087</v>
      </c>
    </row>
    <row r="2582" spans="1:3" x14ac:dyDescent="0.25">
      <c r="A2582" t="s">
        <v>8825</v>
      </c>
      <c r="B2582" t="s">
        <v>27889</v>
      </c>
      <c r="C2582" t="s">
        <v>10738</v>
      </c>
    </row>
    <row r="2583" spans="1:3" x14ac:dyDescent="0.25">
      <c r="A2583" t="s">
        <v>8826</v>
      </c>
      <c r="B2583" t="s">
        <v>27889</v>
      </c>
      <c r="C2583" t="s">
        <v>10738</v>
      </c>
    </row>
    <row r="2584" spans="1:3" x14ac:dyDescent="0.25">
      <c r="A2584" t="s">
        <v>8827</v>
      </c>
      <c r="B2584" t="s">
        <v>27894</v>
      </c>
      <c r="C2584" t="s">
        <v>15030</v>
      </c>
    </row>
    <row r="2585" spans="1:3" x14ac:dyDescent="0.25">
      <c r="A2585" t="s">
        <v>8828</v>
      </c>
      <c r="B2585" t="s">
        <v>10701</v>
      </c>
      <c r="C2585" t="s">
        <v>10703</v>
      </c>
    </row>
    <row r="2586" spans="1:3" x14ac:dyDescent="0.25">
      <c r="A2586" t="s">
        <v>15032</v>
      </c>
      <c r="B2586" t="s">
        <v>10782</v>
      </c>
      <c r="C2586" t="s">
        <v>10794</v>
      </c>
    </row>
    <row r="2587" spans="1:3" x14ac:dyDescent="0.25">
      <c r="A2587" t="s">
        <v>24274</v>
      </c>
      <c r="B2587" t="s">
        <v>8187</v>
      </c>
      <c r="C2587" t="s">
        <v>23087</v>
      </c>
    </row>
    <row r="2588" spans="1:3" x14ac:dyDescent="0.25">
      <c r="A2588" t="s">
        <v>4924</v>
      </c>
      <c r="B2588" t="s">
        <v>10775</v>
      </c>
      <c r="C2588" t="s">
        <v>10749</v>
      </c>
    </row>
    <row r="2589" spans="1:3" x14ac:dyDescent="0.25">
      <c r="A2589" t="s">
        <v>8829</v>
      </c>
      <c r="B2589" t="s">
        <v>10701</v>
      </c>
      <c r="C2589" t="s">
        <v>10838</v>
      </c>
    </row>
    <row r="2590" spans="1:3" x14ac:dyDescent="0.25">
      <c r="A2590" t="s">
        <v>24276</v>
      </c>
      <c r="B2590" t="s">
        <v>8187</v>
      </c>
      <c r="C2590" t="s">
        <v>23087</v>
      </c>
    </row>
    <row r="2591" spans="1:3" x14ac:dyDescent="0.25">
      <c r="A2591" t="s">
        <v>15040</v>
      </c>
      <c r="B2591" t="s">
        <v>27889</v>
      </c>
      <c r="C2591" t="s">
        <v>10827</v>
      </c>
    </row>
    <row r="2592" spans="1:3" x14ac:dyDescent="0.25">
      <c r="A2592" t="s">
        <v>15042</v>
      </c>
      <c r="B2592" t="s">
        <v>27889</v>
      </c>
      <c r="C2592" t="s">
        <v>10827</v>
      </c>
    </row>
    <row r="2593" spans="1:3" x14ac:dyDescent="0.25">
      <c r="A2593" t="s">
        <v>24278</v>
      </c>
      <c r="B2593" t="s">
        <v>8187</v>
      </c>
      <c r="C2593" t="s">
        <v>23087</v>
      </c>
    </row>
    <row r="2594" spans="1:3" x14ac:dyDescent="0.25">
      <c r="A2594" t="s">
        <v>10573</v>
      </c>
      <c r="B2594" t="s">
        <v>27895</v>
      </c>
      <c r="C2594" t="s">
        <v>15186</v>
      </c>
    </row>
    <row r="2595" spans="1:3" x14ac:dyDescent="0.25">
      <c r="A2595" t="s">
        <v>24300</v>
      </c>
      <c r="B2595" t="s">
        <v>8187</v>
      </c>
      <c r="C2595" t="s">
        <v>23087</v>
      </c>
    </row>
    <row r="2596" spans="1:3" x14ac:dyDescent="0.25">
      <c r="A2596" t="s">
        <v>6164</v>
      </c>
      <c r="B2596" t="s">
        <v>27895</v>
      </c>
      <c r="C2596" t="s">
        <v>15186</v>
      </c>
    </row>
    <row r="2597" spans="1:3" x14ac:dyDescent="0.25">
      <c r="A2597" t="s">
        <v>8830</v>
      </c>
      <c r="B2597" t="s">
        <v>10701</v>
      </c>
      <c r="C2597" t="s">
        <v>11213</v>
      </c>
    </row>
    <row r="2598" spans="1:3" x14ac:dyDescent="0.25">
      <c r="A2598" t="s">
        <v>15051</v>
      </c>
      <c r="B2598" t="s">
        <v>10782</v>
      </c>
      <c r="C2598" t="s">
        <v>10804</v>
      </c>
    </row>
    <row r="2599" spans="1:3" x14ac:dyDescent="0.25">
      <c r="A2599" t="s">
        <v>27628</v>
      </c>
      <c r="B2599" t="s">
        <v>8187</v>
      </c>
      <c r="C2599" t="s">
        <v>23087</v>
      </c>
    </row>
    <row r="2600" spans="1:3" x14ac:dyDescent="0.25">
      <c r="A2600" t="s">
        <v>27631</v>
      </c>
      <c r="B2600" t="s">
        <v>8187</v>
      </c>
      <c r="C2600" t="s">
        <v>23087</v>
      </c>
    </row>
    <row r="2601" spans="1:3" x14ac:dyDescent="0.25">
      <c r="A2601" t="s">
        <v>23161</v>
      </c>
      <c r="B2601" t="s">
        <v>8187</v>
      </c>
      <c r="C2601" t="s">
        <v>23087</v>
      </c>
    </row>
    <row r="2602" spans="1:3" x14ac:dyDescent="0.25">
      <c r="A2602" t="s">
        <v>15058</v>
      </c>
      <c r="B2602" t="s">
        <v>27889</v>
      </c>
      <c r="C2602" t="s">
        <v>12283</v>
      </c>
    </row>
    <row r="2603" spans="1:3" x14ac:dyDescent="0.25">
      <c r="A2603" t="s">
        <v>23163</v>
      </c>
      <c r="B2603" t="s">
        <v>8187</v>
      </c>
      <c r="C2603" t="s">
        <v>23087</v>
      </c>
    </row>
    <row r="2604" spans="1:3" x14ac:dyDescent="0.25">
      <c r="A2604" t="s">
        <v>23167</v>
      </c>
      <c r="B2604" t="s">
        <v>8187</v>
      </c>
      <c r="C2604" t="s">
        <v>23087</v>
      </c>
    </row>
    <row r="2605" spans="1:3" x14ac:dyDescent="0.25">
      <c r="A2605" t="s">
        <v>8831</v>
      </c>
      <c r="B2605" t="s">
        <v>27897</v>
      </c>
      <c r="C2605" t="s">
        <v>13624</v>
      </c>
    </row>
    <row r="2606" spans="1:3" x14ac:dyDescent="0.25">
      <c r="A2606" t="s">
        <v>23169</v>
      </c>
      <c r="B2606" t="s">
        <v>8187</v>
      </c>
      <c r="C2606" t="s">
        <v>23087</v>
      </c>
    </row>
    <row r="2607" spans="1:3" x14ac:dyDescent="0.25">
      <c r="A2607" t="s">
        <v>23197</v>
      </c>
      <c r="B2607" t="s">
        <v>8187</v>
      </c>
      <c r="C2607" t="s">
        <v>23087</v>
      </c>
    </row>
    <row r="2608" spans="1:3" x14ac:dyDescent="0.25">
      <c r="A2608" t="s">
        <v>23199</v>
      </c>
      <c r="B2608" t="s">
        <v>8187</v>
      </c>
      <c r="C2608" t="s">
        <v>23087</v>
      </c>
    </row>
    <row r="2609" spans="1:3" x14ac:dyDescent="0.25">
      <c r="A2609" t="s">
        <v>23201</v>
      </c>
      <c r="B2609" t="s">
        <v>8187</v>
      </c>
      <c r="C2609" t="s">
        <v>23087</v>
      </c>
    </row>
    <row r="2610" spans="1:3" x14ac:dyDescent="0.25">
      <c r="A2610" t="s">
        <v>15073</v>
      </c>
      <c r="B2610" t="s">
        <v>10782</v>
      </c>
      <c r="C2610" t="s">
        <v>10804</v>
      </c>
    </row>
    <row r="2611" spans="1:3" x14ac:dyDescent="0.25">
      <c r="A2611" t="s">
        <v>23202</v>
      </c>
      <c r="B2611" t="s">
        <v>8187</v>
      </c>
      <c r="C2611" t="s">
        <v>23087</v>
      </c>
    </row>
    <row r="2612" spans="1:3" x14ac:dyDescent="0.25">
      <c r="A2612" t="s">
        <v>8832</v>
      </c>
      <c r="B2612" t="s">
        <v>27887</v>
      </c>
      <c r="C2612" t="s">
        <v>10689</v>
      </c>
    </row>
    <row r="2613" spans="1:3" x14ac:dyDescent="0.25">
      <c r="A2613" t="s">
        <v>23204</v>
      </c>
      <c r="B2613" t="s">
        <v>8187</v>
      </c>
      <c r="C2613" t="s">
        <v>23087</v>
      </c>
    </row>
    <row r="2614" spans="1:3" x14ac:dyDescent="0.25">
      <c r="A2614" t="s">
        <v>4927</v>
      </c>
      <c r="B2614" t="s">
        <v>10782</v>
      </c>
      <c r="C2614" t="s">
        <v>10804</v>
      </c>
    </row>
    <row r="2615" spans="1:3" x14ac:dyDescent="0.25">
      <c r="A2615" t="s">
        <v>23206</v>
      </c>
      <c r="B2615" t="s">
        <v>8187</v>
      </c>
      <c r="C2615" t="s">
        <v>23087</v>
      </c>
    </row>
    <row r="2616" spans="1:3" x14ac:dyDescent="0.25">
      <c r="A2616" t="s">
        <v>23207</v>
      </c>
      <c r="B2616" t="s">
        <v>8187</v>
      </c>
      <c r="C2616" t="s">
        <v>23087</v>
      </c>
    </row>
    <row r="2617" spans="1:3" x14ac:dyDescent="0.25">
      <c r="A2617" t="s">
        <v>8833</v>
      </c>
      <c r="B2617" t="s">
        <v>27897</v>
      </c>
      <c r="C2617" t="s">
        <v>13259</v>
      </c>
    </row>
    <row r="2618" spans="1:3" x14ac:dyDescent="0.25">
      <c r="A2618" t="s">
        <v>23208</v>
      </c>
      <c r="B2618" t="s">
        <v>8187</v>
      </c>
      <c r="C2618" t="s">
        <v>23087</v>
      </c>
    </row>
    <row r="2619" spans="1:3" x14ac:dyDescent="0.25">
      <c r="A2619" t="s">
        <v>4445</v>
      </c>
      <c r="B2619" t="s">
        <v>27889</v>
      </c>
      <c r="C2619" t="s">
        <v>10764</v>
      </c>
    </row>
    <row r="2620" spans="1:3" x14ac:dyDescent="0.25">
      <c r="A2620" t="s">
        <v>23210</v>
      </c>
      <c r="B2620" t="s">
        <v>8187</v>
      </c>
      <c r="C2620" t="s">
        <v>23087</v>
      </c>
    </row>
    <row r="2621" spans="1:3" x14ac:dyDescent="0.25">
      <c r="A2621" t="s">
        <v>23211</v>
      </c>
      <c r="B2621" t="s">
        <v>8187</v>
      </c>
      <c r="C2621" t="s">
        <v>23087</v>
      </c>
    </row>
    <row r="2622" spans="1:3" x14ac:dyDescent="0.25">
      <c r="A2622" t="s">
        <v>8834</v>
      </c>
      <c r="B2622" t="s">
        <v>10775</v>
      </c>
      <c r="C2622" t="s">
        <v>12192</v>
      </c>
    </row>
    <row r="2623" spans="1:3" x14ac:dyDescent="0.25">
      <c r="A2623" t="s">
        <v>23212</v>
      </c>
      <c r="B2623" t="s">
        <v>8187</v>
      </c>
      <c r="C2623" t="s">
        <v>23087</v>
      </c>
    </row>
    <row r="2624" spans="1:3" x14ac:dyDescent="0.25">
      <c r="A2624" t="s">
        <v>15097</v>
      </c>
      <c r="B2624" t="s">
        <v>27894</v>
      </c>
      <c r="C2624" t="s">
        <v>13478</v>
      </c>
    </row>
    <row r="2625" spans="1:3" x14ac:dyDescent="0.25">
      <c r="A2625" t="s">
        <v>27633</v>
      </c>
      <c r="B2625" t="s">
        <v>8187</v>
      </c>
      <c r="C2625" t="s">
        <v>23087</v>
      </c>
    </row>
    <row r="2626" spans="1:3" x14ac:dyDescent="0.25">
      <c r="A2626" t="s">
        <v>8835</v>
      </c>
      <c r="B2626" t="s">
        <v>10775</v>
      </c>
      <c r="C2626" t="s">
        <v>10749</v>
      </c>
    </row>
    <row r="2627" spans="1:3" x14ac:dyDescent="0.25">
      <c r="A2627" t="s">
        <v>23214</v>
      </c>
      <c r="B2627" t="s">
        <v>8187</v>
      </c>
      <c r="C2627" t="s">
        <v>23087</v>
      </c>
    </row>
    <row r="2628" spans="1:3" x14ac:dyDescent="0.25">
      <c r="A2628" t="s">
        <v>23216</v>
      </c>
      <c r="B2628" t="s">
        <v>8187</v>
      </c>
      <c r="C2628" t="s">
        <v>23087</v>
      </c>
    </row>
    <row r="2629" spans="1:3" x14ac:dyDescent="0.25">
      <c r="A2629" t="s">
        <v>4929</v>
      </c>
      <c r="B2629" t="s">
        <v>10701</v>
      </c>
      <c r="C2629" t="s">
        <v>10703</v>
      </c>
    </row>
    <row r="2630" spans="1:3" x14ac:dyDescent="0.25">
      <c r="A2630" t="s">
        <v>23218</v>
      </c>
      <c r="B2630" t="s">
        <v>8187</v>
      </c>
      <c r="C2630" t="s">
        <v>23087</v>
      </c>
    </row>
    <row r="2631" spans="1:3" x14ac:dyDescent="0.25">
      <c r="A2631" t="s">
        <v>8837</v>
      </c>
      <c r="B2631" t="s">
        <v>10701</v>
      </c>
      <c r="C2631" t="s">
        <v>12138</v>
      </c>
    </row>
    <row r="2632" spans="1:3" x14ac:dyDescent="0.25">
      <c r="A2632" t="s">
        <v>23219</v>
      </c>
      <c r="B2632" t="s">
        <v>8187</v>
      </c>
      <c r="C2632" t="s">
        <v>23087</v>
      </c>
    </row>
    <row r="2633" spans="1:3" x14ac:dyDescent="0.25">
      <c r="A2633" t="s">
        <v>23221</v>
      </c>
      <c r="B2633" t="s">
        <v>8187</v>
      </c>
      <c r="C2633" t="s">
        <v>23087</v>
      </c>
    </row>
    <row r="2634" spans="1:3" x14ac:dyDescent="0.25">
      <c r="A2634" t="s">
        <v>23223</v>
      </c>
      <c r="B2634" t="s">
        <v>8187</v>
      </c>
      <c r="C2634" t="s">
        <v>23087</v>
      </c>
    </row>
    <row r="2635" spans="1:3" x14ac:dyDescent="0.25">
      <c r="A2635" t="s">
        <v>4930</v>
      </c>
      <c r="B2635" t="s">
        <v>27893</v>
      </c>
      <c r="C2635" t="s">
        <v>12794</v>
      </c>
    </row>
    <row r="2636" spans="1:3" x14ac:dyDescent="0.25">
      <c r="A2636" t="s">
        <v>8838</v>
      </c>
      <c r="B2636" t="s">
        <v>27897</v>
      </c>
      <c r="C2636" t="s">
        <v>12794</v>
      </c>
    </row>
    <row r="2637" spans="1:3" x14ac:dyDescent="0.25">
      <c r="A2637" t="s">
        <v>23225</v>
      </c>
      <c r="B2637" t="s">
        <v>8187</v>
      </c>
      <c r="C2637" t="s">
        <v>23087</v>
      </c>
    </row>
    <row r="2638" spans="1:3" x14ac:dyDescent="0.25">
      <c r="A2638" t="s">
        <v>4931</v>
      </c>
      <c r="B2638" t="s">
        <v>27889</v>
      </c>
      <c r="C2638" t="s">
        <v>10710</v>
      </c>
    </row>
    <row r="2639" spans="1:3" x14ac:dyDescent="0.25">
      <c r="A2639" t="s">
        <v>23227</v>
      </c>
      <c r="B2639" t="s">
        <v>8187</v>
      </c>
      <c r="C2639" t="s">
        <v>23087</v>
      </c>
    </row>
    <row r="2640" spans="1:3" x14ac:dyDescent="0.25">
      <c r="A2640" t="s">
        <v>4932</v>
      </c>
      <c r="B2640" t="s">
        <v>10775</v>
      </c>
      <c r="C2640" t="s">
        <v>10784</v>
      </c>
    </row>
    <row r="2641" spans="1:3" x14ac:dyDescent="0.25">
      <c r="A2641" t="s">
        <v>8839</v>
      </c>
      <c r="B2641" t="s">
        <v>10701</v>
      </c>
      <c r="C2641" t="s">
        <v>10703</v>
      </c>
    </row>
    <row r="2642" spans="1:3" x14ac:dyDescent="0.25">
      <c r="A2642" t="s">
        <v>23229</v>
      </c>
      <c r="B2642" t="s">
        <v>8187</v>
      </c>
      <c r="C2642" t="s">
        <v>23087</v>
      </c>
    </row>
    <row r="2643" spans="1:3" x14ac:dyDescent="0.25">
      <c r="A2643" t="s">
        <v>23231</v>
      </c>
      <c r="B2643" t="s">
        <v>8187</v>
      </c>
      <c r="C2643" t="s">
        <v>23087</v>
      </c>
    </row>
    <row r="2644" spans="1:3" x14ac:dyDescent="0.25">
      <c r="A2644" t="s">
        <v>23233</v>
      </c>
      <c r="B2644" t="s">
        <v>8187</v>
      </c>
      <c r="C2644" t="s">
        <v>23087</v>
      </c>
    </row>
    <row r="2645" spans="1:3" x14ac:dyDescent="0.25">
      <c r="A2645" t="s">
        <v>4933</v>
      </c>
      <c r="B2645" t="s">
        <v>27891</v>
      </c>
      <c r="C2645" t="s">
        <v>10994</v>
      </c>
    </row>
    <row r="2646" spans="1:3" x14ac:dyDescent="0.25">
      <c r="A2646" t="s">
        <v>23234</v>
      </c>
      <c r="B2646" t="s">
        <v>8187</v>
      </c>
      <c r="C2646" t="s">
        <v>23087</v>
      </c>
    </row>
    <row r="2647" spans="1:3" x14ac:dyDescent="0.25">
      <c r="A2647" t="s">
        <v>23235</v>
      </c>
      <c r="B2647" t="s">
        <v>8187</v>
      </c>
      <c r="C2647" t="s">
        <v>23087</v>
      </c>
    </row>
    <row r="2648" spans="1:3" x14ac:dyDescent="0.25">
      <c r="A2648" t="s">
        <v>23237</v>
      </c>
      <c r="B2648" t="s">
        <v>8187</v>
      </c>
      <c r="C2648" t="s">
        <v>23087</v>
      </c>
    </row>
    <row r="2649" spans="1:3" x14ac:dyDescent="0.25">
      <c r="A2649" t="s">
        <v>23238</v>
      </c>
      <c r="B2649" t="s">
        <v>8187</v>
      </c>
      <c r="C2649" t="s">
        <v>23087</v>
      </c>
    </row>
    <row r="2650" spans="1:3" x14ac:dyDescent="0.25">
      <c r="A2650" t="s">
        <v>6433</v>
      </c>
      <c r="B2650" t="s">
        <v>10701</v>
      </c>
      <c r="C2650" t="s">
        <v>11360</v>
      </c>
    </row>
    <row r="2651" spans="1:3" x14ac:dyDescent="0.25">
      <c r="A2651" t="s">
        <v>23240</v>
      </c>
      <c r="B2651" t="s">
        <v>8187</v>
      </c>
      <c r="C2651" t="s">
        <v>23087</v>
      </c>
    </row>
    <row r="2652" spans="1:3" x14ac:dyDescent="0.25">
      <c r="A2652" t="s">
        <v>6434</v>
      </c>
      <c r="B2652" t="s">
        <v>10701</v>
      </c>
      <c r="C2652" t="s">
        <v>11360</v>
      </c>
    </row>
    <row r="2653" spans="1:3" x14ac:dyDescent="0.25">
      <c r="A2653" t="s">
        <v>23241</v>
      </c>
      <c r="B2653" t="s">
        <v>8187</v>
      </c>
      <c r="C2653" t="s">
        <v>23087</v>
      </c>
    </row>
    <row r="2654" spans="1:3" x14ac:dyDescent="0.25">
      <c r="A2654" t="s">
        <v>4937</v>
      </c>
      <c r="B2654" t="s">
        <v>27889</v>
      </c>
      <c r="C2654" t="s">
        <v>10738</v>
      </c>
    </row>
    <row r="2655" spans="1:3" x14ac:dyDescent="0.25">
      <c r="A2655" t="s">
        <v>23243</v>
      </c>
      <c r="B2655" t="s">
        <v>8187</v>
      </c>
      <c r="C2655" t="s">
        <v>23087</v>
      </c>
    </row>
    <row r="2656" spans="1:3" x14ac:dyDescent="0.25">
      <c r="A2656" t="s">
        <v>23244</v>
      </c>
      <c r="B2656" t="s">
        <v>8187</v>
      </c>
      <c r="C2656" t="s">
        <v>23087</v>
      </c>
    </row>
    <row r="2657" spans="1:3" x14ac:dyDescent="0.25">
      <c r="A2657" t="s">
        <v>23246</v>
      </c>
      <c r="B2657" t="s">
        <v>8187</v>
      </c>
      <c r="C2657" t="s">
        <v>23087</v>
      </c>
    </row>
    <row r="2658" spans="1:3" x14ac:dyDescent="0.25">
      <c r="A2658" t="s">
        <v>15152</v>
      </c>
      <c r="B2658" t="s">
        <v>27887</v>
      </c>
      <c r="C2658" t="s">
        <v>10689</v>
      </c>
    </row>
    <row r="2659" spans="1:3" x14ac:dyDescent="0.25">
      <c r="A2659" t="s">
        <v>23247</v>
      </c>
      <c r="B2659" t="s">
        <v>8187</v>
      </c>
      <c r="C2659" t="s">
        <v>23087</v>
      </c>
    </row>
    <row r="2660" spans="1:3" x14ac:dyDescent="0.25">
      <c r="A2660" t="s">
        <v>23249</v>
      </c>
      <c r="B2660" t="s">
        <v>8187</v>
      </c>
      <c r="C2660" t="s">
        <v>23087</v>
      </c>
    </row>
    <row r="2661" spans="1:3" x14ac:dyDescent="0.25">
      <c r="A2661" t="s">
        <v>23251</v>
      </c>
      <c r="B2661" t="s">
        <v>8187</v>
      </c>
      <c r="C2661" t="s">
        <v>23087</v>
      </c>
    </row>
    <row r="2662" spans="1:3" x14ac:dyDescent="0.25">
      <c r="A2662" t="s">
        <v>23253</v>
      </c>
      <c r="B2662" t="s">
        <v>8187</v>
      </c>
      <c r="C2662" t="s">
        <v>23087</v>
      </c>
    </row>
    <row r="2663" spans="1:3" x14ac:dyDescent="0.25">
      <c r="A2663" t="s">
        <v>23254</v>
      </c>
      <c r="B2663" t="s">
        <v>8187</v>
      </c>
      <c r="C2663" t="s">
        <v>23087</v>
      </c>
    </row>
    <row r="2664" spans="1:3" x14ac:dyDescent="0.25">
      <c r="A2664" t="s">
        <v>8840</v>
      </c>
      <c r="B2664" t="s">
        <v>27897</v>
      </c>
      <c r="C2664" t="s">
        <v>12536</v>
      </c>
    </row>
    <row r="2665" spans="1:3" x14ac:dyDescent="0.25">
      <c r="A2665" t="s">
        <v>23255</v>
      </c>
      <c r="B2665" t="s">
        <v>8187</v>
      </c>
      <c r="C2665" t="s">
        <v>23087</v>
      </c>
    </row>
    <row r="2666" spans="1:3" x14ac:dyDescent="0.25">
      <c r="A2666" t="s">
        <v>23257</v>
      </c>
      <c r="B2666" t="s">
        <v>8187</v>
      </c>
      <c r="C2666" t="s">
        <v>23087</v>
      </c>
    </row>
    <row r="2667" spans="1:3" x14ac:dyDescent="0.25">
      <c r="A2667" t="s">
        <v>23259</v>
      </c>
      <c r="B2667" t="s">
        <v>8187</v>
      </c>
      <c r="C2667" t="s">
        <v>23087</v>
      </c>
    </row>
    <row r="2668" spans="1:3" x14ac:dyDescent="0.25">
      <c r="A2668" t="s">
        <v>23260</v>
      </c>
      <c r="B2668" t="s">
        <v>8187</v>
      </c>
      <c r="C2668" t="s">
        <v>23087</v>
      </c>
    </row>
    <row r="2669" spans="1:3" x14ac:dyDescent="0.25">
      <c r="A2669" t="s">
        <v>23261</v>
      </c>
      <c r="B2669" t="s">
        <v>8187</v>
      </c>
      <c r="C2669" t="s">
        <v>23087</v>
      </c>
    </row>
    <row r="2670" spans="1:3" x14ac:dyDescent="0.25">
      <c r="A2670" t="s">
        <v>23263</v>
      </c>
      <c r="B2670" t="s">
        <v>8187</v>
      </c>
      <c r="C2670" t="s">
        <v>23087</v>
      </c>
    </row>
    <row r="2671" spans="1:3" x14ac:dyDescent="0.25">
      <c r="A2671" t="s">
        <v>23265</v>
      </c>
      <c r="B2671" t="s">
        <v>8187</v>
      </c>
      <c r="C2671" t="s">
        <v>23087</v>
      </c>
    </row>
    <row r="2672" spans="1:3" x14ac:dyDescent="0.25">
      <c r="A2672" t="s">
        <v>23267</v>
      </c>
      <c r="B2672" t="s">
        <v>8187</v>
      </c>
      <c r="C2672" t="s">
        <v>23087</v>
      </c>
    </row>
    <row r="2673" spans="1:3" x14ac:dyDescent="0.25">
      <c r="A2673" t="s">
        <v>23269</v>
      </c>
      <c r="B2673" t="s">
        <v>8187</v>
      </c>
      <c r="C2673" t="s">
        <v>23087</v>
      </c>
    </row>
    <row r="2674" spans="1:3" x14ac:dyDescent="0.25">
      <c r="A2674" t="s">
        <v>4938</v>
      </c>
      <c r="B2674" t="s">
        <v>10701</v>
      </c>
      <c r="C2674" t="s">
        <v>12138</v>
      </c>
    </row>
    <row r="2675" spans="1:3" x14ac:dyDescent="0.25">
      <c r="A2675" t="s">
        <v>23271</v>
      </c>
      <c r="B2675" t="s">
        <v>8187</v>
      </c>
      <c r="C2675" t="s">
        <v>23087</v>
      </c>
    </row>
    <row r="2676" spans="1:3" x14ac:dyDescent="0.25">
      <c r="A2676" t="s">
        <v>8841</v>
      </c>
      <c r="B2676" t="s">
        <v>27889</v>
      </c>
      <c r="C2676" t="s">
        <v>10724</v>
      </c>
    </row>
    <row r="2677" spans="1:3" x14ac:dyDescent="0.25">
      <c r="A2677" t="s">
        <v>23272</v>
      </c>
      <c r="B2677" t="s">
        <v>8187</v>
      </c>
      <c r="C2677" t="s">
        <v>23087</v>
      </c>
    </row>
    <row r="2678" spans="1:3" x14ac:dyDescent="0.25">
      <c r="A2678" t="s">
        <v>27635</v>
      </c>
      <c r="B2678" t="s">
        <v>8187</v>
      </c>
      <c r="C2678" t="s">
        <v>23087</v>
      </c>
    </row>
    <row r="2679" spans="1:3" x14ac:dyDescent="0.25">
      <c r="A2679" t="s">
        <v>27637</v>
      </c>
      <c r="B2679" t="s">
        <v>8187</v>
      </c>
      <c r="C2679" t="s">
        <v>23087</v>
      </c>
    </row>
    <row r="2680" spans="1:3" x14ac:dyDescent="0.25">
      <c r="A2680" t="s">
        <v>27639</v>
      </c>
      <c r="B2680" t="s">
        <v>8187</v>
      </c>
      <c r="C2680" t="s">
        <v>23087</v>
      </c>
    </row>
    <row r="2681" spans="1:3" x14ac:dyDescent="0.25">
      <c r="A2681" t="s">
        <v>15201</v>
      </c>
      <c r="B2681" t="s">
        <v>10782</v>
      </c>
      <c r="C2681" t="s">
        <v>10804</v>
      </c>
    </row>
    <row r="2682" spans="1:3" x14ac:dyDescent="0.25">
      <c r="A2682" t="s">
        <v>27641</v>
      </c>
      <c r="B2682" t="s">
        <v>8187</v>
      </c>
      <c r="C2682" t="s">
        <v>23087</v>
      </c>
    </row>
    <row r="2683" spans="1:3" x14ac:dyDescent="0.25">
      <c r="A2683" t="s">
        <v>27643</v>
      </c>
      <c r="B2683" t="s">
        <v>8187</v>
      </c>
      <c r="C2683" t="s">
        <v>23087</v>
      </c>
    </row>
    <row r="2684" spans="1:3" x14ac:dyDescent="0.25">
      <c r="A2684" t="s">
        <v>15207</v>
      </c>
      <c r="B2684" t="s">
        <v>27887</v>
      </c>
      <c r="C2684" t="s">
        <v>10689</v>
      </c>
    </row>
    <row r="2685" spans="1:3" x14ac:dyDescent="0.25">
      <c r="A2685" t="s">
        <v>4939</v>
      </c>
      <c r="B2685" t="s">
        <v>10775</v>
      </c>
      <c r="C2685" t="s">
        <v>12192</v>
      </c>
    </row>
    <row r="2686" spans="1:3" x14ac:dyDescent="0.25">
      <c r="A2686" t="s">
        <v>4940</v>
      </c>
      <c r="B2686" t="s">
        <v>27887</v>
      </c>
      <c r="C2686" t="s">
        <v>10689</v>
      </c>
    </row>
    <row r="2687" spans="1:3" x14ac:dyDescent="0.25">
      <c r="A2687" t="s">
        <v>4941</v>
      </c>
      <c r="B2687" t="s">
        <v>27887</v>
      </c>
      <c r="C2687" t="s">
        <v>10689</v>
      </c>
    </row>
    <row r="2688" spans="1:3" x14ac:dyDescent="0.25">
      <c r="A2688" t="s">
        <v>27645</v>
      </c>
      <c r="B2688" t="s">
        <v>8187</v>
      </c>
      <c r="C2688" t="s">
        <v>23087</v>
      </c>
    </row>
    <row r="2689" spans="1:3" x14ac:dyDescent="0.25">
      <c r="A2689" t="s">
        <v>15214</v>
      </c>
      <c r="B2689" t="s">
        <v>27887</v>
      </c>
      <c r="C2689" t="s">
        <v>10689</v>
      </c>
    </row>
    <row r="2690" spans="1:3" x14ac:dyDescent="0.25">
      <c r="A2690" t="s">
        <v>27647</v>
      </c>
      <c r="B2690" t="s">
        <v>8187</v>
      </c>
      <c r="C2690" t="s">
        <v>23087</v>
      </c>
    </row>
    <row r="2691" spans="1:3" x14ac:dyDescent="0.25">
      <c r="A2691" t="s">
        <v>10234</v>
      </c>
      <c r="B2691" t="s">
        <v>27889</v>
      </c>
      <c r="C2691" t="s">
        <v>10764</v>
      </c>
    </row>
    <row r="2692" spans="1:3" x14ac:dyDescent="0.25">
      <c r="A2692" t="s">
        <v>27649</v>
      </c>
      <c r="B2692" t="s">
        <v>8187</v>
      </c>
      <c r="C2692" t="s">
        <v>23087</v>
      </c>
    </row>
    <row r="2693" spans="1:3" x14ac:dyDescent="0.25">
      <c r="A2693" t="s">
        <v>8842</v>
      </c>
      <c r="B2693" t="s">
        <v>27892</v>
      </c>
      <c r="C2693" t="s">
        <v>11083</v>
      </c>
    </row>
    <row r="2694" spans="1:3" x14ac:dyDescent="0.25">
      <c r="A2694" t="s">
        <v>10246</v>
      </c>
      <c r="B2694" t="s">
        <v>27889</v>
      </c>
      <c r="C2694" t="s">
        <v>10764</v>
      </c>
    </row>
    <row r="2695" spans="1:3" x14ac:dyDescent="0.25">
      <c r="A2695" t="s">
        <v>27651</v>
      </c>
      <c r="B2695" t="s">
        <v>8187</v>
      </c>
      <c r="C2695" t="s">
        <v>23087</v>
      </c>
    </row>
    <row r="2696" spans="1:3" x14ac:dyDescent="0.25">
      <c r="A2696" t="s">
        <v>27653</v>
      </c>
      <c r="B2696" t="s">
        <v>8187</v>
      </c>
      <c r="C2696" t="s">
        <v>23087</v>
      </c>
    </row>
    <row r="2697" spans="1:3" x14ac:dyDescent="0.25">
      <c r="A2697" t="s">
        <v>27654</v>
      </c>
      <c r="B2697" t="s">
        <v>8187</v>
      </c>
      <c r="C2697" t="s">
        <v>23087</v>
      </c>
    </row>
    <row r="2698" spans="1:3" x14ac:dyDescent="0.25">
      <c r="A2698" t="s">
        <v>27656</v>
      </c>
      <c r="B2698" t="s">
        <v>8187</v>
      </c>
      <c r="C2698" t="s">
        <v>23087</v>
      </c>
    </row>
    <row r="2699" spans="1:3" x14ac:dyDescent="0.25">
      <c r="A2699" t="s">
        <v>27657</v>
      </c>
      <c r="B2699" t="s">
        <v>8187</v>
      </c>
      <c r="C2699" t="s">
        <v>23087</v>
      </c>
    </row>
    <row r="2700" spans="1:3" x14ac:dyDescent="0.25">
      <c r="A2700" t="s">
        <v>27659</v>
      </c>
      <c r="B2700" t="s">
        <v>8187</v>
      </c>
      <c r="C2700" t="s">
        <v>23087</v>
      </c>
    </row>
    <row r="2701" spans="1:3" x14ac:dyDescent="0.25">
      <c r="A2701" t="s">
        <v>27661</v>
      </c>
      <c r="B2701" t="s">
        <v>8187</v>
      </c>
      <c r="C2701" t="s">
        <v>23087</v>
      </c>
    </row>
    <row r="2702" spans="1:3" x14ac:dyDescent="0.25">
      <c r="A2702" t="s">
        <v>27663</v>
      </c>
      <c r="B2702" t="s">
        <v>8187</v>
      </c>
      <c r="C2702" t="s">
        <v>23087</v>
      </c>
    </row>
    <row r="2703" spans="1:3" x14ac:dyDescent="0.25">
      <c r="A2703" t="s">
        <v>4942</v>
      </c>
      <c r="B2703" t="s">
        <v>27889</v>
      </c>
      <c r="C2703" t="s">
        <v>10738</v>
      </c>
    </row>
    <row r="2704" spans="1:3" x14ac:dyDescent="0.25">
      <c r="A2704" t="s">
        <v>27665</v>
      </c>
      <c r="B2704" t="s">
        <v>8187</v>
      </c>
      <c r="C2704" t="s">
        <v>23087</v>
      </c>
    </row>
    <row r="2705" spans="1:3" x14ac:dyDescent="0.25">
      <c r="A2705" t="s">
        <v>27667</v>
      </c>
      <c r="B2705" t="s">
        <v>8187</v>
      </c>
      <c r="C2705" t="s">
        <v>23087</v>
      </c>
    </row>
    <row r="2706" spans="1:3" x14ac:dyDescent="0.25">
      <c r="A2706" t="s">
        <v>27668</v>
      </c>
      <c r="B2706" t="s">
        <v>8187</v>
      </c>
      <c r="C2706" t="s">
        <v>23087</v>
      </c>
    </row>
    <row r="2707" spans="1:3" x14ac:dyDescent="0.25">
      <c r="A2707" t="s">
        <v>27669</v>
      </c>
      <c r="B2707" t="s">
        <v>8187</v>
      </c>
      <c r="C2707" t="s">
        <v>23087</v>
      </c>
    </row>
    <row r="2708" spans="1:3" x14ac:dyDescent="0.25">
      <c r="A2708" t="s">
        <v>27671</v>
      </c>
      <c r="B2708" t="s">
        <v>8187</v>
      </c>
      <c r="C2708" t="s">
        <v>23087</v>
      </c>
    </row>
    <row r="2709" spans="1:3" x14ac:dyDescent="0.25">
      <c r="A2709" t="s">
        <v>15251</v>
      </c>
      <c r="B2709" t="s">
        <v>27889</v>
      </c>
      <c r="C2709" t="s">
        <v>10827</v>
      </c>
    </row>
    <row r="2710" spans="1:3" x14ac:dyDescent="0.25">
      <c r="A2710" t="s">
        <v>8384</v>
      </c>
      <c r="B2710" t="s">
        <v>27889</v>
      </c>
      <c r="C2710" t="s">
        <v>10827</v>
      </c>
    </row>
    <row r="2711" spans="1:3" x14ac:dyDescent="0.25">
      <c r="A2711" t="s">
        <v>8357</v>
      </c>
      <c r="B2711" t="s">
        <v>27889</v>
      </c>
      <c r="C2711" t="s">
        <v>10827</v>
      </c>
    </row>
    <row r="2712" spans="1:3" x14ac:dyDescent="0.25">
      <c r="A2712" t="s">
        <v>15255</v>
      </c>
      <c r="B2712" t="s">
        <v>27889</v>
      </c>
      <c r="C2712" t="s">
        <v>10827</v>
      </c>
    </row>
    <row r="2713" spans="1:3" x14ac:dyDescent="0.25">
      <c r="A2713" t="s">
        <v>27674</v>
      </c>
      <c r="B2713" t="s">
        <v>8187</v>
      </c>
      <c r="C2713" t="s">
        <v>23087</v>
      </c>
    </row>
    <row r="2714" spans="1:3" x14ac:dyDescent="0.25">
      <c r="A2714" t="s">
        <v>4944</v>
      </c>
      <c r="B2714" t="s">
        <v>27887</v>
      </c>
      <c r="C2714" t="s">
        <v>10689</v>
      </c>
    </row>
    <row r="2715" spans="1:3" x14ac:dyDescent="0.25">
      <c r="A2715" t="s">
        <v>5146</v>
      </c>
      <c r="B2715" t="s">
        <v>27889</v>
      </c>
      <c r="C2715" t="s">
        <v>16069</v>
      </c>
    </row>
    <row r="2716" spans="1:3" x14ac:dyDescent="0.25">
      <c r="A2716" t="s">
        <v>9255</v>
      </c>
      <c r="B2716" t="s">
        <v>27889</v>
      </c>
      <c r="C2716" t="s">
        <v>16069</v>
      </c>
    </row>
    <row r="2717" spans="1:3" x14ac:dyDescent="0.25">
      <c r="A2717" t="s">
        <v>9256</v>
      </c>
      <c r="B2717" t="s">
        <v>27889</v>
      </c>
      <c r="C2717" t="s">
        <v>16069</v>
      </c>
    </row>
    <row r="2718" spans="1:3" x14ac:dyDescent="0.25">
      <c r="A2718" t="s">
        <v>5077</v>
      </c>
      <c r="B2718" t="s">
        <v>27889</v>
      </c>
      <c r="C2718" t="s">
        <v>16069</v>
      </c>
    </row>
    <row r="2719" spans="1:3" x14ac:dyDescent="0.25">
      <c r="A2719" t="s">
        <v>27676</v>
      </c>
      <c r="B2719" t="s">
        <v>8187</v>
      </c>
      <c r="C2719" t="s">
        <v>23087</v>
      </c>
    </row>
    <row r="2720" spans="1:3" x14ac:dyDescent="0.25">
      <c r="A2720" t="s">
        <v>27678</v>
      </c>
      <c r="B2720" t="s">
        <v>8187</v>
      </c>
      <c r="C2720" t="s">
        <v>23087</v>
      </c>
    </row>
    <row r="2721" spans="1:3" x14ac:dyDescent="0.25">
      <c r="A2721" t="s">
        <v>27680</v>
      </c>
      <c r="B2721" t="s">
        <v>8187</v>
      </c>
      <c r="C2721" t="s">
        <v>23087</v>
      </c>
    </row>
    <row r="2722" spans="1:3" x14ac:dyDescent="0.25">
      <c r="A2722" t="s">
        <v>27682</v>
      </c>
      <c r="B2722" t="s">
        <v>8187</v>
      </c>
      <c r="C2722" t="s">
        <v>23087</v>
      </c>
    </row>
    <row r="2723" spans="1:3" x14ac:dyDescent="0.25">
      <c r="A2723" t="s">
        <v>27684</v>
      </c>
      <c r="B2723" t="s">
        <v>8187</v>
      </c>
      <c r="C2723" t="s">
        <v>23087</v>
      </c>
    </row>
    <row r="2724" spans="1:3" x14ac:dyDescent="0.25">
      <c r="A2724" t="s">
        <v>27686</v>
      </c>
      <c r="B2724" t="s">
        <v>8187</v>
      </c>
      <c r="C2724" t="s">
        <v>23087</v>
      </c>
    </row>
    <row r="2725" spans="1:3" x14ac:dyDescent="0.25">
      <c r="A2725" t="s">
        <v>4947</v>
      </c>
      <c r="B2725" t="s">
        <v>27894</v>
      </c>
      <c r="C2725" t="s">
        <v>13112</v>
      </c>
    </row>
    <row r="2726" spans="1:3" x14ac:dyDescent="0.25">
      <c r="A2726" t="s">
        <v>27687</v>
      </c>
      <c r="B2726" t="s">
        <v>8187</v>
      </c>
      <c r="C2726" t="s">
        <v>23087</v>
      </c>
    </row>
    <row r="2727" spans="1:3" x14ac:dyDescent="0.25">
      <c r="A2727" t="s">
        <v>15279</v>
      </c>
      <c r="B2727" t="s">
        <v>27887</v>
      </c>
      <c r="C2727" t="s">
        <v>10733</v>
      </c>
    </row>
    <row r="2728" spans="1:3" x14ac:dyDescent="0.25">
      <c r="A2728" t="s">
        <v>15281</v>
      </c>
      <c r="B2728" t="s">
        <v>27887</v>
      </c>
      <c r="C2728" t="s">
        <v>10689</v>
      </c>
    </row>
    <row r="2729" spans="1:3" x14ac:dyDescent="0.25">
      <c r="A2729" t="s">
        <v>8847</v>
      </c>
      <c r="B2729" t="s">
        <v>10782</v>
      </c>
      <c r="C2729" t="s">
        <v>10804</v>
      </c>
    </row>
    <row r="2730" spans="1:3" x14ac:dyDescent="0.25">
      <c r="A2730" t="s">
        <v>8848</v>
      </c>
      <c r="B2730" t="s">
        <v>10782</v>
      </c>
      <c r="C2730" t="s">
        <v>10804</v>
      </c>
    </row>
    <row r="2731" spans="1:3" x14ac:dyDescent="0.25">
      <c r="A2731" t="s">
        <v>27689</v>
      </c>
      <c r="B2731" t="s">
        <v>8187</v>
      </c>
      <c r="C2731" t="s">
        <v>23087</v>
      </c>
    </row>
    <row r="2732" spans="1:3" x14ac:dyDescent="0.25">
      <c r="A2732" t="s">
        <v>7392</v>
      </c>
      <c r="B2732" t="s">
        <v>27889</v>
      </c>
      <c r="C2732" t="s">
        <v>10764</v>
      </c>
    </row>
    <row r="2733" spans="1:3" x14ac:dyDescent="0.25">
      <c r="A2733" t="s">
        <v>27691</v>
      </c>
      <c r="B2733" t="s">
        <v>8187</v>
      </c>
      <c r="C2733" t="s">
        <v>23087</v>
      </c>
    </row>
    <row r="2734" spans="1:3" x14ac:dyDescent="0.25">
      <c r="A2734" t="s">
        <v>27693</v>
      </c>
      <c r="B2734" t="s">
        <v>8187</v>
      </c>
      <c r="C2734" t="s">
        <v>23087</v>
      </c>
    </row>
    <row r="2735" spans="1:3" x14ac:dyDescent="0.25">
      <c r="A2735" t="s">
        <v>4948</v>
      </c>
      <c r="B2735" t="s">
        <v>10701</v>
      </c>
      <c r="C2735" t="s">
        <v>10689</v>
      </c>
    </row>
    <row r="2736" spans="1:3" x14ac:dyDescent="0.25">
      <c r="A2736" t="s">
        <v>8849</v>
      </c>
      <c r="B2736" t="s">
        <v>10701</v>
      </c>
      <c r="C2736" t="s">
        <v>11213</v>
      </c>
    </row>
    <row r="2737" spans="1:3" x14ac:dyDescent="0.25">
      <c r="A2737" t="s">
        <v>8850</v>
      </c>
      <c r="B2737" t="s">
        <v>10701</v>
      </c>
      <c r="C2737" t="s">
        <v>11213</v>
      </c>
    </row>
    <row r="2738" spans="1:3" x14ac:dyDescent="0.25">
      <c r="A2738" t="s">
        <v>4949</v>
      </c>
      <c r="B2738" t="s">
        <v>27887</v>
      </c>
      <c r="C2738" t="s">
        <v>10689</v>
      </c>
    </row>
    <row r="2739" spans="1:3" x14ac:dyDescent="0.25">
      <c r="A2739" t="s">
        <v>4680</v>
      </c>
      <c r="B2739" t="s">
        <v>27894</v>
      </c>
      <c r="C2739" t="s">
        <v>12979</v>
      </c>
    </row>
    <row r="2740" spans="1:3" x14ac:dyDescent="0.25">
      <c r="A2740" t="s">
        <v>27695</v>
      </c>
      <c r="B2740" t="s">
        <v>8187</v>
      </c>
      <c r="C2740" t="s">
        <v>23087</v>
      </c>
    </row>
    <row r="2741" spans="1:3" x14ac:dyDescent="0.25">
      <c r="A2741" t="s">
        <v>20184</v>
      </c>
      <c r="B2741" t="s">
        <v>8187</v>
      </c>
      <c r="C2741" t="s">
        <v>11083</v>
      </c>
    </row>
    <row r="2742" spans="1:3" x14ac:dyDescent="0.25">
      <c r="A2742" t="s">
        <v>15301</v>
      </c>
      <c r="B2742" t="s">
        <v>10782</v>
      </c>
      <c r="C2742" t="s">
        <v>10804</v>
      </c>
    </row>
    <row r="2743" spans="1:3" x14ac:dyDescent="0.25">
      <c r="A2743" t="s">
        <v>20186</v>
      </c>
      <c r="B2743" t="s">
        <v>8187</v>
      </c>
      <c r="C2743" t="s">
        <v>11083</v>
      </c>
    </row>
    <row r="2744" spans="1:3" x14ac:dyDescent="0.25">
      <c r="A2744" t="s">
        <v>5300</v>
      </c>
      <c r="B2744" t="s">
        <v>27889</v>
      </c>
      <c r="C2744" t="s">
        <v>11360</v>
      </c>
    </row>
    <row r="2745" spans="1:3" x14ac:dyDescent="0.25">
      <c r="A2745" t="s">
        <v>25598</v>
      </c>
      <c r="B2745" t="s">
        <v>8187</v>
      </c>
      <c r="C2745" t="s">
        <v>11083</v>
      </c>
    </row>
    <row r="2746" spans="1:3" x14ac:dyDescent="0.25">
      <c r="A2746" t="s">
        <v>15308</v>
      </c>
      <c r="B2746" t="s">
        <v>10782</v>
      </c>
      <c r="C2746" t="s">
        <v>10804</v>
      </c>
    </row>
    <row r="2747" spans="1:3" x14ac:dyDescent="0.25">
      <c r="A2747" t="s">
        <v>25602</v>
      </c>
      <c r="B2747" t="s">
        <v>8187</v>
      </c>
      <c r="C2747" t="s">
        <v>11083</v>
      </c>
    </row>
    <row r="2748" spans="1:3" x14ac:dyDescent="0.25">
      <c r="A2748" t="s">
        <v>19611</v>
      </c>
      <c r="B2748" t="s">
        <v>8187</v>
      </c>
      <c r="C2748" t="s">
        <v>15186</v>
      </c>
    </row>
    <row r="2749" spans="1:3" x14ac:dyDescent="0.25">
      <c r="A2749" t="s">
        <v>20118</v>
      </c>
      <c r="B2749" t="s">
        <v>8187</v>
      </c>
      <c r="C2749" t="s">
        <v>15186</v>
      </c>
    </row>
    <row r="2750" spans="1:3" x14ac:dyDescent="0.25">
      <c r="A2750" t="s">
        <v>9190</v>
      </c>
      <c r="B2750" t="s">
        <v>27889</v>
      </c>
      <c r="C2750" t="s">
        <v>11837</v>
      </c>
    </row>
    <row r="2751" spans="1:3" x14ac:dyDescent="0.25">
      <c r="A2751" t="s">
        <v>15318</v>
      </c>
      <c r="B2751" t="s">
        <v>27889</v>
      </c>
      <c r="C2751" t="s">
        <v>11039</v>
      </c>
    </row>
    <row r="2752" spans="1:3" x14ac:dyDescent="0.25">
      <c r="A2752" t="s">
        <v>24284</v>
      </c>
      <c r="B2752" t="s">
        <v>8187</v>
      </c>
      <c r="C2752" t="s">
        <v>23087</v>
      </c>
    </row>
    <row r="2753" spans="1:3" x14ac:dyDescent="0.25">
      <c r="A2753" t="s">
        <v>24286</v>
      </c>
      <c r="B2753" t="s">
        <v>8187</v>
      </c>
      <c r="C2753" t="s">
        <v>23087</v>
      </c>
    </row>
    <row r="2754" spans="1:3" x14ac:dyDescent="0.25">
      <c r="A2754" t="s">
        <v>24298</v>
      </c>
      <c r="B2754" t="s">
        <v>8187</v>
      </c>
      <c r="C2754" t="s">
        <v>23087</v>
      </c>
    </row>
    <row r="2755" spans="1:3" x14ac:dyDescent="0.25">
      <c r="A2755" t="s">
        <v>20842</v>
      </c>
      <c r="B2755" t="s">
        <v>8187</v>
      </c>
      <c r="C2755" t="s">
        <v>15186</v>
      </c>
    </row>
    <row r="2756" spans="1:3" x14ac:dyDescent="0.25">
      <c r="A2756" t="s">
        <v>24403</v>
      </c>
      <c r="B2756" t="s">
        <v>8187</v>
      </c>
      <c r="C2756" t="s">
        <v>23087</v>
      </c>
    </row>
    <row r="2757" spans="1:3" x14ac:dyDescent="0.25">
      <c r="A2757" t="s">
        <v>15330</v>
      </c>
      <c r="B2757" t="s">
        <v>27889</v>
      </c>
      <c r="C2757" t="s">
        <v>11318</v>
      </c>
    </row>
    <row r="2758" spans="1:3" x14ac:dyDescent="0.25">
      <c r="A2758" t="s">
        <v>24405</v>
      </c>
      <c r="B2758" t="s">
        <v>8187</v>
      </c>
      <c r="C2758" t="s">
        <v>23087</v>
      </c>
    </row>
    <row r="2759" spans="1:3" x14ac:dyDescent="0.25">
      <c r="A2759" t="s">
        <v>24406</v>
      </c>
      <c r="B2759" t="s">
        <v>8187</v>
      </c>
      <c r="C2759" t="s">
        <v>23087</v>
      </c>
    </row>
    <row r="2760" spans="1:3" x14ac:dyDescent="0.25">
      <c r="A2760" t="s">
        <v>8853</v>
      </c>
      <c r="B2760" t="s">
        <v>27891</v>
      </c>
      <c r="C2760" t="s">
        <v>10994</v>
      </c>
    </row>
    <row r="2761" spans="1:3" x14ac:dyDescent="0.25">
      <c r="A2761" t="s">
        <v>24408</v>
      </c>
      <c r="B2761" t="s">
        <v>8187</v>
      </c>
      <c r="C2761" t="s">
        <v>23087</v>
      </c>
    </row>
    <row r="2762" spans="1:3" x14ac:dyDescent="0.25">
      <c r="A2762" t="s">
        <v>24410</v>
      </c>
      <c r="B2762" t="s">
        <v>8187</v>
      </c>
      <c r="C2762" t="s">
        <v>23087</v>
      </c>
    </row>
    <row r="2763" spans="1:3" x14ac:dyDescent="0.25">
      <c r="A2763" t="s">
        <v>15340</v>
      </c>
      <c r="B2763" t="s">
        <v>27887</v>
      </c>
      <c r="C2763" t="s">
        <v>10733</v>
      </c>
    </row>
    <row r="2764" spans="1:3" x14ac:dyDescent="0.25">
      <c r="A2764" t="s">
        <v>15342</v>
      </c>
      <c r="B2764" t="s">
        <v>10782</v>
      </c>
      <c r="C2764" t="s">
        <v>10794</v>
      </c>
    </row>
    <row r="2765" spans="1:3" x14ac:dyDescent="0.25">
      <c r="A2765" t="s">
        <v>15344</v>
      </c>
      <c r="B2765" t="s">
        <v>10782</v>
      </c>
      <c r="C2765" t="s">
        <v>10794</v>
      </c>
    </row>
    <row r="2766" spans="1:3" x14ac:dyDescent="0.25">
      <c r="A2766" t="s">
        <v>15346</v>
      </c>
      <c r="B2766" t="s">
        <v>27887</v>
      </c>
      <c r="C2766" t="s">
        <v>10689</v>
      </c>
    </row>
    <row r="2767" spans="1:3" x14ac:dyDescent="0.25">
      <c r="A2767" t="s">
        <v>24411</v>
      </c>
      <c r="B2767" t="s">
        <v>8187</v>
      </c>
      <c r="C2767" t="s">
        <v>23087</v>
      </c>
    </row>
    <row r="2768" spans="1:3" x14ac:dyDescent="0.25">
      <c r="A2768" t="s">
        <v>24412</v>
      </c>
      <c r="B2768" t="s">
        <v>8187</v>
      </c>
      <c r="C2768" t="s">
        <v>23087</v>
      </c>
    </row>
    <row r="2769" spans="1:3" x14ac:dyDescent="0.25">
      <c r="A2769" t="s">
        <v>24414</v>
      </c>
      <c r="B2769" t="s">
        <v>8187</v>
      </c>
      <c r="C2769" t="s">
        <v>23087</v>
      </c>
    </row>
    <row r="2770" spans="1:3" x14ac:dyDescent="0.25">
      <c r="A2770" t="s">
        <v>24415</v>
      </c>
      <c r="B2770" t="s">
        <v>8187</v>
      </c>
      <c r="C2770" t="s">
        <v>23087</v>
      </c>
    </row>
    <row r="2771" spans="1:3" x14ac:dyDescent="0.25">
      <c r="A2771" t="s">
        <v>15356</v>
      </c>
      <c r="B2771" t="s">
        <v>27887</v>
      </c>
      <c r="C2771" t="s">
        <v>10715</v>
      </c>
    </row>
    <row r="2772" spans="1:3" x14ac:dyDescent="0.25">
      <c r="A2772" t="s">
        <v>15357</v>
      </c>
      <c r="B2772" t="s">
        <v>10782</v>
      </c>
      <c r="C2772" t="s">
        <v>10804</v>
      </c>
    </row>
    <row r="2773" spans="1:3" x14ac:dyDescent="0.25">
      <c r="A2773" t="s">
        <v>15358</v>
      </c>
      <c r="B2773" t="s">
        <v>10782</v>
      </c>
      <c r="C2773" t="s">
        <v>10804</v>
      </c>
    </row>
    <row r="2774" spans="1:3" x14ac:dyDescent="0.25">
      <c r="A2774" t="s">
        <v>24416</v>
      </c>
      <c r="B2774" t="s">
        <v>8187</v>
      </c>
      <c r="C2774" t="s">
        <v>23087</v>
      </c>
    </row>
    <row r="2775" spans="1:3" x14ac:dyDescent="0.25">
      <c r="A2775" t="s">
        <v>24418</v>
      </c>
      <c r="B2775" t="s">
        <v>8187</v>
      </c>
      <c r="C2775" t="s">
        <v>23087</v>
      </c>
    </row>
    <row r="2776" spans="1:3" x14ac:dyDescent="0.25">
      <c r="A2776" t="s">
        <v>24420</v>
      </c>
      <c r="B2776" t="s">
        <v>8187</v>
      </c>
      <c r="C2776" t="s">
        <v>23087</v>
      </c>
    </row>
    <row r="2777" spans="1:3" x14ac:dyDescent="0.25">
      <c r="A2777" t="s">
        <v>24422</v>
      </c>
      <c r="B2777" t="s">
        <v>8187</v>
      </c>
      <c r="C2777" t="s">
        <v>23087</v>
      </c>
    </row>
    <row r="2778" spans="1:3" x14ac:dyDescent="0.25">
      <c r="A2778" t="s">
        <v>24423</v>
      </c>
      <c r="B2778" t="s">
        <v>8187</v>
      </c>
      <c r="C2778" t="s">
        <v>23087</v>
      </c>
    </row>
    <row r="2779" spans="1:3" x14ac:dyDescent="0.25">
      <c r="A2779" t="s">
        <v>24425</v>
      </c>
      <c r="B2779" t="s">
        <v>8187</v>
      </c>
      <c r="C2779" t="s">
        <v>23087</v>
      </c>
    </row>
    <row r="2780" spans="1:3" x14ac:dyDescent="0.25">
      <c r="A2780" t="s">
        <v>24427</v>
      </c>
      <c r="B2780" t="s">
        <v>8187</v>
      </c>
      <c r="C2780" t="s">
        <v>23087</v>
      </c>
    </row>
    <row r="2781" spans="1:3" x14ac:dyDescent="0.25">
      <c r="A2781" t="s">
        <v>24429</v>
      </c>
      <c r="B2781" t="s">
        <v>8187</v>
      </c>
      <c r="C2781" t="s">
        <v>23087</v>
      </c>
    </row>
    <row r="2782" spans="1:3" x14ac:dyDescent="0.25">
      <c r="A2782" t="s">
        <v>24431</v>
      </c>
      <c r="B2782" t="s">
        <v>8187</v>
      </c>
      <c r="C2782" t="s">
        <v>23087</v>
      </c>
    </row>
    <row r="2783" spans="1:3" x14ac:dyDescent="0.25">
      <c r="A2783" t="s">
        <v>7590</v>
      </c>
      <c r="B2783" t="s">
        <v>27889</v>
      </c>
      <c r="C2783" t="s">
        <v>10875</v>
      </c>
    </row>
    <row r="2784" spans="1:3" x14ac:dyDescent="0.25">
      <c r="A2784" t="s">
        <v>15379</v>
      </c>
      <c r="B2784" t="s">
        <v>10782</v>
      </c>
      <c r="C2784" t="s">
        <v>10794</v>
      </c>
    </row>
    <row r="2785" spans="1:3" x14ac:dyDescent="0.25">
      <c r="A2785" t="s">
        <v>24433</v>
      </c>
      <c r="B2785" t="s">
        <v>8187</v>
      </c>
      <c r="C2785" t="s">
        <v>23087</v>
      </c>
    </row>
    <row r="2786" spans="1:3" x14ac:dyDescent="0.25">
      <c r="A2786" t="s">
        <v>15383</v>
      </c>
      <c r="B2786" t="s">
        <v>27889</v>
      </c>
      <c r="C2786" t="s">
        <v>11039</v>
      </c>
    </row>
    <row r="2787" spans="1:3" x14ac:dyDescent="0.25">
      <c r="A2787" t="s">
        <v>10210</v>
      </c>
      <c r="B2787" t="s">
        <v>8187</v>
      </c>
      <c r="C2787" t="s">
        <v>23087</v>
      </c>
    </row>
    <row r="2788" spans="1:3" x14ac:dyDescent="0.25">
      <c r="A2788" t="s">
        <v>24436</v>
      </c>
      <c r="B2788" t="s">
        <v>8187</v>
      </c>
      <c r="C2788" t="s">
        <v>23087</v>
      </c>
    </row>
    <row r="2789" spans="1:3" x14ac:dyDescent="0.25">
      <c r="A2789" t="s">
        <v>24438</v>
      </c>
      <c r="B2789" t="s">
        <v>8187</v>
      </c>
      <c r="C2789" t="s">
        <v>23087</v>
      </c>
    </row>
    <row r="2790" spans="1:3" x14ac:dyDescent="0.25">
      <c r="A2790" t="s">
        <v>24439</v>
      </c>
      <c r="B2790" t="s">
        <v>8187</v>
      </c>
      <c r="C2790" t="s">
        <v>23087</v>
      </c>
    </row>
    <row r="2791" spans="1:3" x14ac:dyDescent="0.25">
      <c r="A2791" t="s">
        <v>5492</v>
      </c>
      <c r="B2791" t="s">
        <v>27889</v>
      </c>
      <c r="C2791" t="s">
        <v>10875</v>
      </c>
    </row>
    <row r="2792" spans="1:3" x14ac:dyDescent="0.25">
      <c r="A2792" t="s">
        <v>24441</v>
      </c>
      <c r="B2792" t="s">
        <v>8187</v>
      </c>
      <c r="C2792" t="s">
        <v>23087</v>
      </c>
    </row>
    <row r="2793" spans="1:3" x14ac:dyDescent="0.25">
      <c r="A2793" t="s">
        <v>24442</v>
      </c>
      <c r="B2793" t="s">
        <v>8187</v>
      </c>
      <c r="C2793" t="s">
        <v>23087</v>
      </c>
    </row>
    <row r="2794" spans="1:3" x14ac:dyDescent="0.25">
      <c r="A2794" t="s">
        <v>24444</v>
      </c>
      <c r="B2794" t="s">
        <v>8187</v>
      </c>
      <c r="C2794" t="s">
        <v>23087</v>
      </c>
    </row>
    <row r="2795" spans="1:3" x14ac:dyDescent="0.25">
      <c r="A2795" t="s">
        <v>15398</v>
      </c>
      <c r="B2795" t="s">
        <v>10782</v>
      </c>
      <c r="C2795" t="s">
        <v>10804</v>
      </c>
    </row>
    <row r="2796" spans="1:3" x14ac:dyDescent="0.25">
      <c r="A2796" t="s">
        <v>24445</v>
      </c>
      <c r="B2796" t="s">
        <v>8187</v>
      </c>
      <c r="C2796" t="s">
        <v>23087</v>
      </c>
    </row>
    <row r="2797" spans="1:3" x14ac:dyDescent="0.25">
      <c r="A2797" t="s">
        <v>15402</v>
      </c>
      <c r="B2797" t="s">
        <v>10782</v>
      </c>
      <c r="C2797" t="s">
        <v>10794</v>
      </c>
    </row>
    <row r="2798" spans="1:3" x14ac:dyDescent="0.25">
      <c r="A2798" t="s">
        <v>24447</v>
      </c>
      <c r="B2798" t="s">
        <v>8187</v>
      </c>
      <c r="C2798" t="s">
        <v>23087</v>
      </c>
    </row>
    <row r="2799" spans="1:3" x14ac:dyDescent="0.25">
      <c r="A2799" t="s">
        <v>24448</v>
      </c>
      <c r="B2799" t="s">
        <v>8187</v>
      </c>
      <c r="C2799" t="s">
        <v>23087</v>
      </c>
    </row>
    <row r="2800" spans="1:3" x14ac:dyDescent="0.25">
      <c r="A2800" t="s">
        <v>24449</v>
      </c>
      <c r="B2800" t="s">
        <v>8187</v>
      </c>
      <c r="C2800" t="s">
        <v>23087</v>
      </c>
    </row>
    <row r="2801" spans="1:3" x14ac:dyDescent="0.25">
      <c r="A2801" t="s">
        <v>24450</v>
      </c>
      <c r="B2801" t="s">
        <v>8187</v>
      </c>
      <c r="C2801" t="s">
        <v>23087</v>
      </c>
    </row>
    <row r="2802" spans="1:3" x14ac:dyDescent="0.25">
      <c r="A2802" t="s">
        <v>15411</v>
      </c>
      <c r="B2802" t="s">
        <v>27889</v>
      </c>
      <c r="C2802" t="s">
        <v>10827</v>
      </c>
    </row>
    <row r="2803" spans="1:3" x14ac:dyDescent="0.25">
      <c r="A2803" t="s">
        <v>15413</v>
      </c>
      <c r="B2803" t="s">
        <v>10782</v>
      </c>
      <c r="C2803" t="s">
        <v>10804</v>
      </c>
    </row>
    <row r="2804" spans="1:3" x14ac:dyDescent="0.25">
      <c r="A2804" t="s">
        <v>24452</v>
      </c>
      <c r="B2804" t="s">
        <v>8187</v>
      </c>
      <c r="C2804" t="s">
        <v>23087</v>
      </c>
    </row>
    <row r="2805" spans="1:3" x14ac:dyDescent="0.25">
      <c r="A2805" t="s">
        <v>15416</v>
      </c>
      <c r="B2805" t="s">
        <v>27889</v>
      </c>
      <c r="C2805" t="s">
        <v>11039</v>
      </c>
    </row>
    <row r="2806" spans="1:3" x14ac:dyDescent="0.25">
      <c r="A2806" t="s">
        <v>24454</v>
      </c>
      <c r="B2806" t="s">
        <v>8187</v>
      </c>
      <c r="C2806" t="s">
        <v>23087</v>
      </c>
    </row>
    <row r="2807" spans="1:3" x14ac:dyDescent="0.25">
      <c r="A2807" t="s">
        <v>24456</v>
      </c>
      <c r="B2807" t="s">
        <v>8187</v>
      </c>
      <c r="C2807" t="s">
        <v>23087</v>
      </c>
    </row>
    <row r="2808" spans="1:3" x14ac:dyDescent="0.25">
      <c r="A2808" t="s">
        <v>24458</v>
      </c>
      <c r="B2808" t="s">
        <v>8187</v>
      </c>
      <c r="C2808" t="s">
        <v>23087</v>
      </c>
    </row>
    <row r="2809" spans="1:3" x14ac:dyDescent="0.25">
      <c r="A2809" t="s">
        <v>24459</v>
      </c>
      <c r="B2809" t="s">
        <v>8187</v>
      </c>
      <c r="C2809" t="s">
        <v>23087</v>
      </c>
    </row>
    <row r="2810" spans="1:3" x14ac:dyDescent="0.25">
      <c r="A2810" t="s">
        <v>24460</v>
      </c>
      <c r="B2810" t="s">
        <v>8187</v>
      </c>
      <c r="C2810" t="s">
        <v>23087</v>
      </c>
    </row>
    <row r="2811" spans="1:3" x14ac:dyDescent="0.25">
      <c r="A2811" t="s">
        <v>24462</v>
      </c>
      <c r="B2811" t="s">
        <v>8187</v>
      </c>
      <c r="C2811" t="s">
        <v>23087</v>
      </c>
    </row>
    <row r="2812" spans="1:3" x14ac:dyDescent="0.25">
      <c r="A2812" t="s">
        <v>24464</v>
      </c>
      <c r="B2812" t="s">
        <v>8187</v>
      </c>
      <c r="C2812" t="s">
        <v>23087</v>
      </c>
    </row>
    <row r="2813" spans="1:3" x14ac:dyDescent="0.25">
      <c r="A2813" t="s">
        <v>24466</v>
      </c>
      <c r="B2813" t="s">
        <v>8187</v>
      </c>
      <c r="C2813" t="s">
        <v>23087</v>
      </c>
    </row>
    <row r="2814" spans="1:3" x14ac:dyDescent="0.25">
      <c r="A2814" t="s">
        <v>24468</v>
      </c>
      <c r="B2814" t="s">
        <v>8187</v>
      </c>
      <c r="C2814" t="s">
        <v>23087</v>
      </c>
    </row>
    <row r="2815" spans="1:3" x14ac:dyDescent="0.25">
      <c r="A2815" t="s">
        <v>24470</v>
      </c>
      <c r="B2815" t="s">
        <v>8187</v>
      </c>
      <c r="C2815" t="s">
        <v>23087</v>
      </c>
    </row>
    <row r="2816" spans="1:3" x14ac:dyDescent="0.25">
      <c r="A2816" t="s">
        <v>24472</v>
      </c>
      <c r="B2816" t="s">
        <v>8187</v>
      </c>
      <c r="C2816" t="s">
        <v>23087</v>
      </c>
    </row>
    <row r="2817" spans="1:3" x14ac:dyDescent="0.25">
      <c r="A2817" t="s">
        <v>24474</v>
      </c>
      <c r="B2817" t="s">
        <v>8187</v>
      </c>
      <c r="C2817" t="s">
        <v>23087</v>
      </c>
    </row>
    <row r="2818" spans="1:3" x14ac:dyDescent="0.25">
      <c r="A2818" t="s">
        <v>24476</v>
      </c>
      <c r="B2818" t="s">
        <v>8187</v>
      </c>
      <c r="C2818" t="s">
        <v>23087</v>
      </c>
    </row>
    <row r="2819" spans="1:3" x14ac:dyDescent="0.25">
      <c r="A2819" t="s">
        <v>24477</v>
      </c>
      <c r="B2819" t="s">
        <v>8187</v>
      </c>
      <c r="C2819" t="s">
        <v>23087</v>
      </c>
    </row>
    <row r="2820" spans="1:3" x14ac:dyDescent="0.25">
      <c r="A2820" t="s">
        <v>15442</v>
      </c>
      <c r="B2820" t="s">
        <v>27887</v>
      </c>
      <c r="C2820" t="s">
        <v>10689</v>
      </c>
    </row>
    <row r="2821" spans="1:3" x14ac:dyDescent="0.25">
      <c r="A2821" t="s">
        <v>24154</v>
      </c>
      <c r="B2821" t="s">
        <v>8187</v>
      </c>
      <c r="C2821" t="s">
        <v>15186</v>
      </c>
    </row>
    <row r="2822" spans="1:3" x14ac:dyDescent="0.25">
      <c r="A2822" t="s">
        <v>24156</v>
      </c>
      <c r="B2822" t="s">
        <v>8187</v>
      </c>
      <c r="C2822" t="s">
        <v>15186</v>
      </c>
    </row>
    <row r="2823" spans="1:3" x14ac:dyDescent="0.25">
      <c r="A2823" t="s">
        <v>24208</v>
      </c>
      <c r="B2823" t="s">
        <v>8187</v>
      </c>
      <c r="C2823" t="s">
        <v>15186</v>
      </c>
    </row>
    <row r="2824" spans="1:3" x14ac:dyDescent="0.25">
      <c r="A2824" t="s">
        <v>27024</v>
      </c>
      <c r="B2824" t="s">
        <v>8187</v>
      </c>
      <c r="C2824" t="s">
        <v>15186</v>
      </c>
    </row>
    <row r="2825" spans="1:3" x14ac:dyDescent="0.25">
      <c r="A2825" t="s">
        <v>27503</v>
      </c>
      <c r="B2825" t="s">
        <v>8187</v>
      </c>
      <c r="C2825" t="s">
        <v>15186</v>
      </c>
    </row>
    <row r="2826" spans="1:3" x14ac:dyDescent="0.25">
      <c r="A2826" t="s">
        <v>27515</v>
      </c>
      <c r="B2826" t="s">
        <v>8187</v>
      </c>
      <c r="C2826" t="s">
        <v>15186</v>
      </c>
    </row>
    <row r="2827" spans="1:3" x14ac:dyDescent="0.25">
      <c r="A2827" t="s">
        <v>27517</v>
      </c>
      <c r="B2827" t="s">
        <v>8187</v>
      </c>
      <c r="C2827" t="s">
        <v>15186</v>
      </c>
    </row>
    <row r="2828" spans="1:3" x14ac:dyDescent="0.25">
      <c r="A2828" t="s">
        <v>27519</v>
      </c>
      <c r="B2828" t="s">
        <v>8187</v>
      </c>
      <c r="C2828" t="s">
        <v>15186</v>
      </c>
    </row>
    <row r="2829" spans="1:3" x14ac:dyDescent="0.25">
      <c r="A2829" t="s">
        <v>27564</v>
      </c>
      <c r="B2829" t="s">
        <v>8187</v>
      </c>
      <c r="C2829" t="s">
        <v>15186</v>
      </c>
    </row>
    <row r="2830" spans="1:3" x14ac:dyDescent="0.25">
      <c r="A2830" t="s">
        <v>27566</v>
      </c>
      <c r="B2830" t="s">
        <v>8187</v>
      </c>
      <c r="C2830" t="s">
        <v>15186</v>
      </c>
    </row>
    <row r="2831" spans="1:3" x14ac:dyDescent="0.25">
      <c r="A2831" t="s">
        <v>15462</v>
      </c>
      <c r="B2831" t="s">
        <v>27889</v>
      </c>
      <c r="C2831" t="s">
        <v>10903</v>
      </c>
    </row>
    <row r="2832" spans="1:3" x14ac:dyDescent="0.25">
      <c r="A2832" t="s">
        <v>27568</v>
      </c>
      <c r="B2832" t="s">
        <v>8187</v>
      </c>
      <c r="C2832" t="s">
        <v>15186</v>
      </c>
    </row>
    <row r="2833" spans="1:3" x14ac:dyDescent="0.25">
      <c r="A2833" t="s">
        <v>27571</v>
      </c>
      <c r="B2833" t="s">
        <v>8187</v>
      </c>
      <c r="C2833" t="s">
        <v>15186</v>
      </c>
    </row>
    <row r="2834" spans="1:3" x14ac:dyDescent="0.25">
      <c r="A2834" t="s">
        <v>27579</v>
      </c>
      <c r="B2834" t="s">
        <v>8187</v>
      </c>
      <c r="C2834" t="s">
        <v>15186</v>
      </c>
    </row>
    <row r="2835" spans="1:3" x14ac:dyDescent="0.25">
      <c r="A2835" t="s">
        <v>8298</v>
      </c>
      <c r="B2835" t="s">
        <v>10775</v>
      </c>
      <c r="C2835" t="s">
        <v>11360</v>
      </c>
    </row>
    <row r="2836" spans="1:3" x14ac:dyDescent="0.25">
      <c r="A2836" t="s">
        <v>20096</v>
      </c>
      <c r="B2836" t="s">
        <v>8187</v>
      </c>
      <c r="C2836" t="s">
        <v>10703</v>
      </c>
    </row>
    <row r="2837" spans="1:3" x14ac:dyDescent="0.25">
      <c r="A2837" t="s">
        <v>7918</v>
      </c>
      <c r="B2837" t="s">
        <v>10775</v>
      </c>
      <c r="C2837" t="s">
        <v>10764</v>
      </c>
    </row>
    <row r="2838" spans="1:3" x14ac:dyDescent="0.25">
      <c r="A2838" t="s">
        <v>20775</v>
      </c>
      <c r="B2838" t="s">
        <v>8187</v>
      </c>
      <c r="C2838" t="s">
        <v>10703</v>
      </c>
    </row>
    <row r="2839" spans="1:3" x14ac:dyDescent="0.25">
      <c r="A2839" t="s">
        <v>7913</v>
      </c>
      <c r="B2839" t="s">
        <v>27887</v>
      </c>
      <c r="C2839" t="s">
        <v>17006</v>
      </c>
    </row>
    <row r="2840" spans="1:3" x14ac:dyDescent="0.25">
      <c r="A2840" t="s">
        <v>22548</v>
      </c>
      <c r="B2840" t="s">
        <v>8187</v>
      </c>
      <c r="C2840" t="s">
        <v>10703</v>
      </c>
    </row>
    <row r="2841" spans="1:3" x14ac:dyDescent="0.25">
      <c r="A2841" t="s">
        <v>9438</v>
      </c>
      <c r="B2841" t="s">
        <v>27894</v>
      </c>
      <c r="C2841" t="s">
        <v>17069</v>
      </c>
    </row>
    <row r="2842" spans="1:3" x14ac:dyDescent="0.25">
      <c r="A2842" t="s">
        <v>25636</v>
      </c>
      <c r="B2842" t="s">
        <v>8187</v>
      </c>
      <c r="C2842" t="s">
        <v>10703</v>
      </c>
    </row>
    <row r="2843" spans="1:3" x14ac:dyDescent="0.25">
      <c r="A2843" t="s">
        <v>26691</v>
      </c>
      <c r="B2843" t="s">
        <v>8187</v>
      </c>
      <c r="C2843" t="s">
        <v>10703</v>
      </c>
    </row>
    <row r="2844" spans="1:3" x14ac:dyDescent="0.25">
      <c r="A2844" t="s">
        <v>5489</v>
      </c>
      <c r="B2844" t="s">
        <v>10701</v>
      </c>
      <c r="C2844" t="s">
        <v>10764</v>
      </c>
    </row>
    <row r="2845" spans="1:3" x14ac:dyDescent="0.25">
      <c r="A2845" t="s">
        <v>26834</v>
      </c>
      <c r="B2845" t="s">
        <v>8187</v>
      </c>
      <c r="C2845" t="s">
        <v>10703</v>
      </c>
    </row>
    <row r="2846" spans="1:3" x14ac:dyDescent="0.25">
      <c r="A2846" t="s">
        <v>27257</v>
      </c>
      <c r="B2846" t="s">
        <v>8187</v>
      </c>
      <c r="C2846" t="s">
        <v>10703</v>
      </c>
    </row>
    <row r="2847" spans="1:3" x14ac:dyDescent="0.25">
      <c r="A2847" t="s">
        <v>27259</v>
      </c>
      <c r="B2847" t="s">
        <v>8187</v>
      </c>
      <c r="C2847" t="s">
        <v>10703</v>
      </c>
    </row>
    <row r="2848" spans="1:3" x14ac:dyDescent="0.25">
      <c r="A2848" t="s">
        <v>27261</v>
      </c>
      <c r="B2848" t="s">
        <v>8187</v>
      </c>
      <c r="C2848" t="s">
        <v>10703</v>
      </c>
    </row>
    <row r="2849" spans="1:3" x14ac:dyDescent="0.25">
      <c r="A2849" t="s">
        <v>20079</v>
      </c>
      <c r="B2849" t="s">
        <v>8187</v>
      </c>
      <c r="C2849" t="s">
        <v>12442</v>
      </c>
    </row>
    <row r="2850" spans="1:3" x14ac:dyDescent="0.25">
      <c r="A2850" t="s">
        <v>20077</v>
      </c>
      <c r="B2850" t="s">
        <v>8187</v>
      </c>
      <c r="C2850" t="s">
        <v>12442</v>
      </c>
    </row>
    <row r="2851" spans="1:3" x14ac:dyDescent="0.25">
      <c r="A2851" t="s">
        <v>20367</v>
      </c>
      <c r="B2851" t="s">
        <v>8187</v>
      </c>
      <c r="C2851" t="s">
        <v>12442</v>
      </c>
    </row>
    <row r="2852" spans="1:3" x14ac:dyDescent="0.25">
      <c r="A2852" t="s">
        <v>20075</v>
      </c>
      <c r="B2852" t="s">
        <v>8187</v>
      </c>
      <c r="C2852" t="s">
        <v>12442</v>
      </c>
    </row>
    <row r="2853" spans="1:3" x14ac:dyDescent="0.25">
      <c r="A2853" t="s">
        <v>15506</v>
      </c>
      <c r="B2853" t="s">
        <v>10782</v>
      </c>
      <c r="C2853" t="s">
        <v>10794</v>
      </c>
    </row>
    <row r="2854" spans="1:3" x14ac:dyDescent="0.25">
      <c r="A2854" t="s">
        <v>9007</v>
      </c>
      <c r="B2854" t="s">
        <v>10701</v>
      </c>
      <c r="C2854" t="s">
        <v>10764</v>
      </c>
    </row>
    <row r="2855" spans="1:3" x14ac:dyDescent="0.25">
      <c r="A2855" t="s">
        <v>19793</v>
      </c>
      <c r="B2855" t="s">
        <v>8187</v>
      </c>
      <c r="C2855" t="s">
        <v>12442</v>
      </c>
    </row>
    <row r="2856" spans="1:3" x14ac:dyDescent="0.25">
      <c r="A2856" t="s">
        <v>22658</v>
      </c>
      <c r="B2856" t="s">
        <v>8187</v>
      </c>
      <c r="C2856" t="s">
        <v>22563</v>
      </c>
    </row>
    <row r="2857" spans="1:3" x14ac:dyDescent="0.25">
      <c r="A2857" t="s">
        <v>15514</v>
      </c>
      <c r="B2857" t="s">
        <v>10782</v>
      </c>
      <c r="C2857" t="s">
        <v>10804</v>
      </c>
    </row>
    <row r="2858" spans="1:3" x14ac:dyDescent="0.25">
      <c r="A2858" t="s">
        <v>22660</v>
      </c>
      <c r="B2858" t="s">
        <v>8187</v>
      </c>
      <c r="C2858" t="s">
        <v>22563</v>
      </c>
    </row>
    <row r="2859" spans="1:3" x14ac:dyDescent="0.25">
      <c r="A2859" t="s">
        <v>22661</v>
      </c>
      <c r="B2859" t="s">
        <v>8187</v>
      </c>
      <c r="C2859" t="s">
        <v>22563</v>
      </c>
    </row>
    <row r="2860" spans="1:3" x14ac:dyDescent="0.25">
      <c r="A2860" t="s">
        <v>6385</v>
      </c>
      <c r="B2860" t="s">
        <v>10701</v>
      </c>
      <c r="C2860" t="s">
        <v>10764</v>
      </c>
    </row>
    <row r="2861" spans="1:3" x14ac:dyDescent="0.25">
      <c r="A2861" t="s">
        <v>22662</v>
      </c>
      <c r="B2861" t="s">
        <v>8187</v>
      </c>
      <c r="C2861" t="s">
        <v>22563</v>
      </c>
    </row>
    <row r="2862" spans="1:3" x14ac:dyDescent="0.25">
      <c r="A2862" t="s">
        <v>15523</v>
      </c>
      <c r="B2862" t="s">
        <v>27887</v>
      </c>
      <c r="C2862" t="s">
        <v>10689</v>
      </c>
    </row>
    <row r="2863" spans="1:3" x14ac:dyDescent="0.25">
      <c r="A2863" t="s">
        <v>22663</v>
      </c>
      <c r="B2863" t="s">
        <v>8187</v>
      </c>
      <c r="C2863" t="s">
        <v>22563</v>
      </c>
    </row>
    <row r="2864" spans="1:3" x14ac:dyDescent="0.25">
      <c r="A2864" t="s">
        <v>20370</v>
      </c>
      <c r="B2864" t="s">
        <v>8187</v>
      </c>
      <c r="C2864" t="s">
        <v>11781</v>
      </c>
    </row>
    <row r="2865" spans="1:3" x14ac:dyDescent="0.25">
      <c r="A2865" t="s">
        <v>20372</v>
      </c>
      <c r="B2865" t="s">
        <v>8187</v>
      </c>
      <c r="C2865" t="s">
        <v>11781</v>
      </c>
    </row>
    <row r="2866" spans="1:3" x14ac:dyDescent="0.25">
      <c r="A2866" t="s">
        <v>8780</v>
      </c>
      <c r="B2866" t="s">
        <v>27889</v>
      </c>
      <c r="C2866" t="s">
        <v>10764</v>
      </c>
    </row>
    <row r="2867" spans="1:3" x14ac:dyDescent="0.25">
      <c r="A2867" t="s">
        <v>27697</v>
      </c>
      <c r="B2867" t="s">
        <v>8187</v>
      </c>
      <c r="C2867" t="s">
        <v>23087</v>
      </c>
    </row>
    <row r="2868" spans="1:3" x14ac:dyDescent="0.25">
      <c r="A2868" t="s">
        <v>27699</v>
      </c>
      <c r="B2868" t="s">
        <v>8187</v>
      </c>
      <c r="C2868" t="s">
        <v>23087</v>
      </c>
    </row>
    <row r="2869" spans="1:3" x14ac:dyDescent="0.25">
      <c r="A2869" t="s">
        <v>15535</v>
      </c>
      <c r="B2869" t="s">
        <v>10782</v>
      </c>
      <c r="C2869" t="s">
        <v>10794</v>
      </c>
    </row>
    <row r="2870" spans="1:3" x14ac:dyDescent="0.25">
      <c r="A2870" t="s">
        <v>27701</v>
      </c>
      <c r="B2870" t="s">
        <v>8187</v>
      </c>
      <c r="C2870" t="s">
        <v>23087</v>
      </c>
    </row>
    <row r="2871" spans="1:3" x14ac:dyDescent="0.25">
      <c r="A2871" t="s">
        <v>27703</v>
      </c>
      <c r="B2871" t="s">
        <v>8187</v>
      </c>
      <c r="C2871" t="s">
        <v>23087</v>
      </c>
    </row>
    <row r="2872" spans="1:3" x14ac:dyDescent="0.25">
      <c r="A2872" t="s">
        <v>27705</v>
      </c>
      <c r="B2872" t="s">
        <v>8187</v>
      </c>
      <c r="C2872" t="s">
        <v>23087</v>
      </c>
    </row>
    <row r="2873" spans="1:3" x14ac:dyDescent="0.25">
      <c r="A2873" t="s">
        <v>27707</v>
      </c>
      <c r="B2873" t="s">
        <v>8187</v>
      </c>
      <c r="C2873" t="s">
        <v>23087</v>
      </c>
    </row>
    <row r="2874" spans="1:3" x14ac:dyDescent="0.25">
      <c r="A2874" t="s">
        <v>27709</v>
      </c>
      <c r="B2874" t="s">
        <v>8187</v>
      </c>
      <c r="C2874" t="s">
        <v>23087</v>
      </c>
    </row>
    <row r="2875" spans="1:3" x14ac:dyDescent="0.25">
      <c r="A2875" t="s">
        <v>27710</v>
      </c>
      <c r="B2875" t="s">
        <v>8187</v>
      </c>
      <c r="C2875" t="s">
        <v>23087</v>
      </c>
    </row>
    <row r="2876" spans="1:3" x14ac:dyDescent="0.25">
      <c r="A2876" t="s">
        <v>15547</v>
      </c>
      <c r="B2876" t="s">
        <v>27887</v>
      </c>
      <c r="C2876" t="s">
        <v>10689</v>
      </c>
    </row>
    <row r="2877" spans="1:3" x14ac:dyDescent="0.25">
      <c r="A2877" t="s">
        <v>27712</v>
      </c>
      <c r="B2877" t="s">
        <v>8187</v>
      </c>
      <c r="C2877" t="s">
        <v>23087</v>
      </c>
    </row>
    <row r="2878" spans="1:3" x14ac:dyDescent="0.25">
      <c r="A2878" t="s">
        <v>27714</v>
      </c>
      <c r="B2878" t="s">
        <v>8187</v>
      </c>
      <c r="C2878" t="s">
        <v>23087</v>
      </c>
    </row>
    <row r="2879" spans="1:3" x14ac:dyDescent="0.25">
      <c r="A2879" t="s">
        <v>27715</v>
      </c>
      <c r="B2879" t="s">
        <v>8187</v>
      </c>
      <c r="C2879" t="s">
        <v>23087</v>
      </c>
    </row>
    <row r="2880" spans="1:3" x14ac:dyDescent="0.25">
      <c r="A2880" t="s">
        <v>27716</v>
      </c>
      <c r="B2880" t="s">
        <v>8187</v>
      </c>
      <c r="C2880" t="s">
        <v>23087</v>
      </c>
    </row>
    <row r="2881" spans="1:3" x14ac:dyDescent="0.25">
      <c r="A2881" t="s">
        <v>27718</v>
      </c>
      <c r="B2881" t="s">
        <v>8187</v>
      </c>
      <c r="C2881" t="s">
        <v>23087</v>
      </c>
    </row>
    <row r="2882" spans="1:3" x14ac:dyDescent="0.25">
      <c r="A2882" t="s">
        <v>27719</v>
      </c>
      <c r="B2882" t="s">
        <v>8187</v>
      </c>
      <c r="C2882" t="s">
        <v>23087</v>
      </c>
    </row>
    <row r="2883" spans="1:3" x14ac:dyDescent="0.25">
      <c r="A2883" t="s">
        <v>8854</v>
      </c>
      <c r="B2883" t="s">
        <v>10701</v>
      </c>
      <c r="C2883" t="s">
        <v>10729</v>
      </c>
    </row>
    <row r="2884" spans="1:3" x14ac:dyDescent="0.25">
      <c r="A2884" t="s">
        <v>27720</v>
      </c>
      <c r="B2884" t="s">
        <v>8187</v>
      </c>
      <c r="C2884" t="s">
        <v>23087</v>
      </c>
    </row>
    <row r="2885" spans="1:3" x14ac:dyDescent="0.25">
      <c r="A2885" t="s">
        <v>27722</v>
      </c>
      <c r="B2885" t="s">
        <v>8187</v>
      </c>
      <c r="C2885" t="s">
        <v>23087</v>
      </c>
    </row>
    <row r="2886" spans="1:3" x14ac:dyDescent="0.25">
      <c r="A2886" t="s">
        <v>27724</v>
      </c>
      <c r="B2886" t="s">
        <v>8187</v>
      </c>
      <c r="C2886" t="s">
        <v>23087</v>
      </c>
    </row>
    <row r="2887" spans="1:3" x14ac:dyDescent="0.25">
      <c r="A2887" t="s">
        <v>27726</v>
      </c>
      <c r="B2887" t="s">
        <v>8187</v>
      </c>
      <c r="C2887" t="s">
        <v>23087</v>
      </c>
    </row>
    <row r="2888" spans="1:3" x14ac:dyDescent="0.25">
      <c r="A2888" t="s">
        <v>27727</v>
      </c>
      <c r="B2888" t="s">
        <v>8187</v>
      </c>
      <c r="C2888" t="s">
        <v>23087</v>
      </c>
    </row>
    <row r="2889" spans="1:3" x14ac:dyDescent="0.25">
      <c r="A2889" t="s">
        <v>27729</v>
      </c>
      <c r="B2889" t="s">
        <v>8187</v>
      </c>
      <c r="C2889" t="s">
        <v>23087</v>
      </c>
    </row>
    <row r="2890" spans="1:3" x14ac:dyDescent="0.25">
      <c r="A2890" t="s">
        <v>27731</v>
      </c>
      <c r="B2890" t="s">
        <v>8187</v>
      </c>
      <c r="C2890" t="s">
        <v>23087</v>
      </c>
    </row>
    <row r="2891" spans="1:3" x14ac:dyDescent="0.25">
      <c r="A2891" t="s">
        <v>27733</v>
      </c>
      <c r="B2891" t="s">
        <v>8187</v>
      </c>
      <c r="C2891" t="s">
        <v>23087</v>
      </c>
    </row>
    <row r="2892" spans="1:3" x14ac:dyDescent="0.25">
      <c r="A2892" t="s">
        <v>27735</v>
      </c>
      <c r="B2892" t="s">
        <v>8187</v>
      </c>
      <c r="C2892" t="s">
        <v>23087</v>
      </c>
    </row>
    <row r="2893" spans="1:3" x14ac:dyDescent="0.25">
      <c r="A2893" t="s">
        <v>27737</v>
      </c>
      <c r="B2893" t="s">
        <v>8187</v>
      </c>
      <c r="C2893" t="s">
        <v>23087</v>
      </c>
    </row>
    <row r="2894" spans="1:3" x14ac:dyDescent="0.25">
      <c r="A2894" t="s">
        <v>27739</v>
      </c>
      <c r="B2894" t="s">
        <v>8187</v>
      </c>
      <c r="C2894" t="s">
        <v>23087</v>
      </c>
    </row>
    <row r="2895" spans="1:3" x14ac:dyDescent="0.25">
      <c r="A2895" t="s">
        <v>27741</v>
      </c>
      <c r="B2895" t="s">
        <v>8187</v>
      </c>
      <c r="C2895" t="s">
        <v>23087</v>
      </c>
    </row>
    <row r="2896" spans="1:3" x14ac:dyDescent="0.25">
      <c r="A2896" t="s">
        <v>27742</v>
      </c>
      <c r="B2896" t="s">
        <v>8187</v>
      </c>
      <c r="C2896" t="s">
        <v>23087</v>
      </c>
    </row>
    <row r="2897" spans="1:3" x14ac:dyDescent="0.25">
      <c r="A2897" t="s">
        <v>27744</v>
      </c>
      <c r="B2897" t="s">
        <v>8187</v>
      </c>
      <c r="C2897" t="s">
        <v>23087</v>
      </c>
    </row>
    <row r="2898" spans="1:3" x14ac:dyDescent="0.25">
      <c r="A2898" t="s">
        <v>27746</v>
      </c>
      <c r="B2898" t="s">
        <v>8187</v>
      </c>
      <c r="C2898" t="s">
        <v>23087</v>
      </c>
    </row>
    <row r="2899" spans="1:3" x14ac:dyDescent="0.25">
      <c r="A2899" t="s">
        <v>27747</v>
      </c>
      <c r="B2899" t="s">
        <v>8187</v>
      </c>
      <c r="C2899" t="s">
        <v>23087</v>
      </c>
    </row>
    <row r="2900" spans="1:3" x14ac:dyDescent="0.25">
      <c r="A2900" t="s">
        <v>27749</v>
      </c>
      <c r="B2900" t="s">
        <v>8187</v>
      </c>
      <c r="C2900" t="s">
        <v>23087</v>
      </c>
    </row>
    <row r="2901" spans="1:3" x14ac:dyDescent="0.25">
      <c r="A2901" t="s">
        <v>19535</v>
      </c>
      <c r="B2901" t="s">
        <v>8187</v>
      </c>
      <c r="C2901" t="s">
        <v>13478</v>
      </c>
    </row>
    <row r="2902" spans="1:3" x14ac:dyDescent="0.25">
      <c r="A2902" t="s">
        <v>27750</v>
      </c>
      <c r="B2902" t="s">
        <v>8187</v>
      </c>
      <c r="C2902" t="s">
        <v>23087</v>
      </c>
    </row>
    <row r="2903" spans="1:3" x14ac:dyDescent="0.25">
      <c r="A2903" t="s">
        <v>27752</v>
      </c>
      <c r="B2903" t="s">
        <v>8187</v>
      </c>
      <c r="C2903" t="s">
        <v>23087</v>
      </c>
    </row>
    <row r="2904" spans="1:3" x14ac:dyDescent="0.25">
      <c r="A2904" t="s">
        <v>27753</v>
      </c>
      <c r="B2904" t="s">
        <v>8187</v>
      </c>
      <c r="C2904" t="s">
        <v>23087</v>
      </c>
    </row>
    <row r="2905" spans="1:3" x14ac:dyDescent="0.25">
      <c r="A2905" t="s">
        <v>15596</v>
      </c>
      <c r="B2905" t="s">
        <v>27887</v>
      </c>
      <c r="C2905" t="s">
        <v>10689</v>
      </c>
    </row>
    <row r="2906" spans="1:3" x14ac:dyDescent="0.25">
      <c r="A2906" t="s">
        <v>27754</v>
      </c>
      <c r="B2906" t="s">
        <v>8187</v>
      </c>
      <c r="C2906" t="s">
        <v>23087</v>
      </c>
    </row>
    <row r="2907" spans="1:3" x14ac:dyDescent="0.25">
      <c r="A2907" t="s">
        <v>27755</v>
      </c>
      <c r="B2907" t="s">
        <v>8187</v>
      </c>
      <c r="C2907" t="s">
        <v>23087</v>
      </c>
    </row>
    <row r="2908" spans="1:3" x14ac:dyDescent="0.25">
      <c r="A2908" t="s">
        <v>27757</v>
      </c>
      <c r="B2908" t="s">
        <v>8187</v>
      </c>
      <c r="C2908" t="s">
        <v>23087</v>
      </c>
    </row>
    <row r="2909" spans="1:3" x14ac:dyDescent="0.25">
      <c r="A2909" t="s">
        <v>8935</v>
      </c>
      <c r="B2909" t="s">
        <v>27889</v>
      </c>
      <c r="C2909" t="s">
        <v>14990</v>
      </c>
    </row>
    <row r="2910" spans="1:3" x14ac:dyDescent="0.25">
      <c r="A2910" t="s">
        <v>5251</v>
      </c>
      <c r="B2910" t="s">
        <v>27889</v>
      </c>
      <c r="C2910" t="s">
        <v>14990</v>
      </c>
    </row>
    <row r="2911" spans="1:3" x14ac:dyDescent="0.25">
      <c r="A2911" t="s">
        <v>27759</v>
      </c>
      <c r="B2911" t="s">
        <v>8187</v>
      </c>
      <c r="C2911" t="s">
        <v>23087</v>
      </c>
    </row>
    <row r="2912" spans="1:3" x14ac:dyDescent="0.25">
      <c r="A2912" t="s">
        <v>27761</v>
      </c>
      <c r="B2912" t="s">
        <v>8187</v>
      </c>
      <c r="C2912" t="s">
        <v>23087</v>
      </c>
    </row>
    <row r="2913" spans="1:3" x14ac:dyDescent="0.25">
      <c r="A2913" t="s">
        <v>27763</v>
      </c>
      <c r="B2913" t="s">
        <v>8187</v>
      </c>
      <c r="C2913" t="s">
        <v>23087</v>
      </c>
    </row>
    <row r="2914" spans="1:3" x14ac:dyDescent="0.25">
      <c r="A2914" t="s">
        <v>27764</v>
      </c>
      <c r="B2914" t="s">
        <v>8187</v>
      </c>
      <c r="C2914" t="s">
        <v>23087</v>
      </c>
    </row>
    <row r="2915" spans="1:3" x14ac:dyDescent="0.25">
      <c r="A2915" t="s">
        <v>27766</v>
      </c>
      <c r="B2915" t="s">
        <v>8187</v>
      </c>
      <c r="C2915" t="s">
        <v>23087</v>
      </c>
    </row>
    <row r="2916" spans="1:3" x14ac:dyDescent="0.25">
      <c r="A2916" t="s">
        <v>27768</v>
      </c>
      <c r="B2916" t="s">
        <v>8187</v>
      </c>
      <c r="C2916" t="s">
        <v>23087</v>
      </c>
    </row>
    <row r="2917" spans="1:3" x14ac:dyDescent="0.25">
      <c r="A2917" t="s">
        <v>5252</v>
      </c>
      <c r="B2917" t="s">
        <v>27889</v>
      </c>
      <c r="C2917" t="s">
        <v>14990</v>
      </c>
    </row>
    <row r="2918" spans="1:3" x14ac:dyDescent="0.25">
      <c r="A2918" t="s">
        <v>27769</v>
      </c>
      <c r="B2918" t="s">
        <v>8187</v>
      </c>
      <c r="C2918" t="s">
        <v>23087</v>
      </c>
    </row>
    <row r="2919" spans="1:3" x14ac:dyDescent="0.25">
      <c r="A2919" t="s">
        <v>27778</v>
      </c>
      <c r="B2919" t="s">
        <v>8187</v>
      </c>
      <c r="C2919" t="s">
        <v>23087</v>
      </c>
    </row>
    <row r="2920" spans="1:3" x14ac:dyDescent="0.25">
      <c r="A2920" t="s">
        <v>5721</v>
      </c>
      <c r="B2920" t="s">
        <v>27889</v>
      </c>
      <c r="C2920" t="s">
        <v>14990</v>
      </c>
    </row>
    <row r="2921" spans="1:3" x14ac:dyDescent="0.25">
      <c r="A2921" t="s">
        <v>6428</v>
      </c>
      <c r="B2921" t="s">
        <v>10701</v>
      </c>
      <c r="C2921" t="s">
        <v>11360</v>
      </c>
    </row>
    <row r="2922" spans="1:3" x14ac:dyDescent="0.25">
      <c r="A2922" t="s">
        <v>27783</v>
      </c>
      <c r="B2922" t="s">
        <v>8187</v>
      </c>
      <c r="C2922" t="s">
        <v>23087</v>
      </c>
    </row>
    <row r="2923" spans="1:3" x14ac:dyDescent="0.25">
      <c r="A2923" t="s">
        <v>27785</v>
      </c>
      <c r="B2923" t="s">
        <v>8187</v>
      </c>
      <c r="C2923" t="s">
        <v>23087</v>
      </c>
    </row>
    <row r="2924" spans="1:3" x14ac:dyDescent="0.25">
      <c r="A2924" t="s">
        <v>27787</v>
      </c>
      <c r="B2924" t="s">
        <v>8187</v>
      </c>
      <c r="C2924" t="s">
        <v>23087</v>
      </c>
    </row>
    <row r="2925" spans="1:3" x14ac:dyDescent="0.25">
      <c r="A2925" t="s">
        <v>27789</v>
      </c>
      <c r="B2925" t="s">
        <v>8187</v>
      </c>
      <c r="C2925" t="s">
        <v>23087</v>
      </c>
    </row>
    <row r="2926" spans="1:3" x14ac:dyDescent="0.25">
      <c r="A2926" t="s">
        <v>27791</v>
      </c>
      <c r="B2926" t="s">
        <v>8187</v>
      </c>
      <c r="C2926" t="s">
        <v>23087</v>
      </c>
    </row>
    <row r="2927" spans="1:3" x14ac:dyDescent="0.25">
      <c r="A2927" t="s">
        <v>27792</v>
      </c>
      <c r="B2927" t="s">
        <v>8187</v>
      </c>
      <c r="C2927" t="s">
        <v>23087</v>
      </c>
    </row>
    <row r="2928" spans="1:3" x14ac:dyDescent="0.25">
      <c r="A2928" t="s">
        <v>11552</v>
      </c>
      <c r="B2928" t="s">
        <v>8187</v>
      </c>
      <c r="C2928" t="s">
        <v>11083</v>
      </c>
    </row>
    <row r="2929" spans="1:3" x14ac:dyDescent="0.25">
      <c r="A2929" t="s">
        <v>11686</v>
      </c>
      <c r="B2929" t="s">
        <v>8187</v>
      </c>
      <c r="C2929" t="s">
        <v>11083</v>
      </c>
    </row>
    <row r="2930" spans="1:3" x14ac:dyDescent="0.25">
      <c r="A2930" t="s">
        <v>14656</v>
      </c>
      <c r="B2930" t="s">
        <v>8187</v>
      </c>
      <c r="C2930" t="s">
        <v>11083</v>
      </c>
    </row>
    <row r="2931" spans="1:3" x14ac:dyDescent="0.25">
      <c r="A2931" t="s">
        <v>8920</v>
      </c>
      <c r="B2931" t="s">
        <v>8187</v>
      </c>
      <c r="C2931" t="s">
        <v>11083</v>
      </c>
    </row>
    <row r="2932" spans="1:3" x14ac:dyDescent="0.25">
      <c r="A2932" t="s">
        <v>17071</v>
      </c>
      <c r="B2932" t="s">
        <v>8187</v>
      </c>
      <c r="C2932" t="s">
        <v>11083</v>
      </c>
    </row>
    <row r="2933" spans="1:3" x14ac:dyDescent="0.25">
      <c r="A2933" t="s">
        <v>17562</v>
      </c>
      <c r="B2933" t="s">
        <v>8187</v>
      </c>
      <c r="C2933" t="s">
        <v>11083</v>
      </c>
    </row>
    <row r="2934" spans="1:3" x14ac:dyDescent="0.25">
      <c r="A2934" t="s">
        <v>17564</v>
      </c>
      <c r="B2934" t="s">
        <v>8187</v>
      </c>
      <c r="C2934" t="s">
        <v>11083</v>
      </c>
    </row>
    <row r="2935" spans="1:3" x14ac:dyDescent="0.25">
      <c r="A2935" t="s">
        <v>17566</v>
      </c>
      <c r="B2935" t="s">
        <v>8187</v>
      </c>
      <c r="C2935" t="s">
        <v>11083</v>
      </c>
    </row>
    <row r="2936" spans="1:3" x14ac:dyDescent="0.25">
      <c r="A2936" t="s">
        <v>17826</v>
      </c>
      <c r="B2936" t="s">
        <v>8187</v>
      </c>
      <c r="C2936" t="s">
        <v>11083</v>
      </c>
    </row>
    <row r="2937" spans="1:3" x14ac:dyDescent="0.25">
      <c r="A2937" t="s">
        <v>18040</v>
      </c>
      <c r="B2937" t="s">
        <v>8187</v>
      </c>
      <c r="C2937" t="s">
        <v>11083</v>
      </c>
    </row>
    <row r="2938" spans="1:3" x14ac:dyDescent="0.25">
      <c r="A2938" t="s">
        <v>19787</v>
      </c>
      <c r="B2938" t="s">
        <v>8187</v>
      </c>
      <c r="C2938" t="s">
        <v>11083</v>
      </c>
    </row>
    <row r="2939" spans="1:3" x14ac:dyDescent="0.25">
      <c r="A2939" t="s">
        <v>19789</v>
      </c>
      <c r="B2939" t="s">
        <v>8187</v>
      </c>
      <c r="C2939" t="s">
        <v>11083</v>
      </c>
    </row>
    <row r="2940" spans="1:3" x14ac:dyDescent="0.25">
      <c r="A2940" t="s">
        <v>19540</v>
      </c>
      <c r="B2940" t="s">
        <v>8187</v>
      </c>
      <c r="C2940" t="s">
        <v>13478</v>
      </c>
    </row>
    <row r="2941" spans="1:3" x14ac:dyDescent="0.25">
      <c r="A2941" t="s">
        <v>9425</v>
      </c>
      <c r="B2941" t="s">
        <v>8187</v>
      </c>
      <c r="C2941" t="s">
        <v>13478</v>
      </c>
    </row>
    <row r="2942" spans="1:3" x14ac:dyDescent="0.25">
      <c r="A2942" t="s">
        <v>19562</v>
      </c>
      <c r="B2942" t="s">
        <v>8187</v>
      </c>
      <c r="C2942" t="s">
        <v>13478</v>
      </c>
    </row>
    <row r="2943" spans="1:3" x14ac:dyDescent="0.25">
      <c r="A2943" t="s">
        <v>21981</v>
      </c>
      <c r="B2943" t="s">
        <v>8187</v>
      </c>
      <c r="C2943" t="s">
        <v>11083</v>
      </c>
    </row>
    <row r="2944" spans="1:3" x14ac:dyDescent="0.25">
      <c r="A2944" t="s">
        <v>22272</v>
      </c>
      <c r="B2944" t="s">
        <v>8187</v>
      </c>
      <c r="C2944" t="s">
        <v>11083</v>
      </c>
    </row>
    <row r="2945" spans="1:3" x14ac:dyDescent="0.25">
      <c r="A2945" t="s">
        <v>15668</v>
      </c>
      <c r="B2945" t="s">
        <v>27889</v>
      </c>
      <c r="C2945" t="s">
        <v>10827</v>
      </c>
    </row>
    <row r="2946" spans="1:3" x14ac:dyDescent="0.25">
      <c r="A2946" t="s">
        <v>22448</v>
      </c>
      <c r="B2946" t="s">
        <v>8187</v>
      </c>
      <c r="C2946" t="s">
        <v>11083</v>
      </c>
    </row>
    <row r="2947" spans="1:3" x14ac:dyDescent="0.25">
      <c r="A2947" t="s">
        <v>22452</v>
      </c>
      <c r="B2947" t="s">
        <v>8187</v>
      </c>
      <c r="C2947" t="s">
        <v>11083</v>
      </c>
    </row>
    <row r="2948" spans="1:3" x14ac:dyDescent="0.25">
      <c r="A2948" t="s">
        <v>22459</v>
      </c>
      <c r="B2948" t="s">
        <v>8187</v>
      </c>
      <c r="C2948" t="s">
        <v>11083</v>
      </c>
    </row>
    <row r="2949" spans="1:3" x14ac:dyDescent="0.25">
      <c r="A2949" t="s">
        <v>22462</v>
      </c>
      <c r="B2949" t="s">
        <v>8187</v>
      </c>
      <c r="C2949" t="s">
        <v>11083</v>
      </c>
    </row>
    <row r="2950" spans="1:3" x14ac:dyDescent="0.25">
      <c r="A2950" t="s">
        <v>22464</v>
      </c>
      <c r="B2950" t="s">
        <v>8187</v>
      </c>
      <c r="C2950" t="s">
        <v>11083</v>
      </c>
    </row>
    <row r="2951" spans="1:3" x14ac:dyDescent="0.25">
      <c r="A2951" t="s">
        <v>22518</v>
      </c>
      <c r="B2951" t="s">
        <v>8187</v>
      </c>
      <c r="C2951" t="s">
        <v>11083</v>
      </c>
    </row>
    <row r="2952" spans="1:3" x14ac:dyDescent="0.25">
      <c r="A2952" t="s">
        <v>19565</v>
      </c>
      <c r="B2952" t="s">
        <v>8187</v>
      </c>
      <c r="C2952" t="s">
        <v>13478</v>
      </c>
    </row>
    <row r="2953" spans="1:3" x14ac:dyDescent="0.25">
      <c r="A2953" t="s">
        <v>15684</v>
      </c>
      <c r="B2953" t="s">
        <v>27887</v>
      </c>
      <c r="C2953" t="s">
        <v>10733</v>
      </c>
    </row>
    <row r="2954" spans="1:3" x14ac:dyDescent="0.25">
      <c r="A2954" t="s">
        <v>19661</v>
      </c>
      <c r="B2954" t="s">
        <v>8187</v>
      </c>
      <c r="C2954" t="s">
        <v>13478</v>
      </c>
    </row>
    <row r="2955" spans="1:3" x14ac:dyDescent="0.25">
      <c r="A2955" t="s">
        <v>19672</v>
      </c>
      <c r="B2955" t="s">
        <v>8187</v>
      </c>
      <c r="C2955" t="s">
        <v>13478</v>
      </c>
    </row>
    <row r="2956" spans="1:3" x14ac:dyDescent="0.25">
      <c r="A2956" t="s">
        <v>13335</v>
      </c>
      <c r="B2956" t="s">
        <v>8187</v>
      </c>
      <c r="C2956" t="s">
        <v>12138</v>
      </c>
    </row>
    <row r="2957" spans="1:3" x14ac:dyDescent="0.25">
      <c r="A2957" t="s">
        <v>13389</v>
      </c>
      <c r="B2957" t="s">
        <v>8187</v>
      </c>
      <c r="C2957" t="s">
        <v>12138</v>
      </c>
    </row>
    <row r="2958" spans="1:3" x14ac:dyDescent="0.25">
      <c r="A2958" t="s">
        <v>13654</v>
      </c>
      <c r="B2958" t="s">
        <v>8187</v>
      </c>
      <c r="C2958" t="s">
        <v>12138</v>
      </c>
    </row>
    <row r="2959" spans="1:3" x14ac:dyDescent="0.25">
      <c r="A2959" t="s">
        <v>13659</v>
      </c>
      <c r="B2959" t="s">
        <v>8187</v>
      </c>
      <c r="C2959" t="s">
        <v>12138</v>
      </c>
    </row>
    <row r="2960" spans="1:3" x14ac:dyDescent="0.25">
      <c r="A2960" t="s">
        <v>13715</v>
      </c>
      <c r="B2960" t="s">
        <v>8187</v>
      </c>
      <c r="C2960" t="s">
        <v>12138</v>
      </c>
    </row>
    <row r="2961" spans="1:3" x14ac:dyDescent="0.25">
      <c r="A2961" t="s">
        <v>13894</v>
      </c>
      <c r="B2961" t="s">
        <v>8187</v>
      </c>
      <c r="C2961" t="s">
        <v>12138</v>
      </c>
    </row>
    <row r="2962" spans="1:3" x14ac:dyDescent="0.25">
      <c r="A2962" t="s">
        <v>13896</v>
      </c>
      <c r="B2962" t="s">
        <v>8187</v>
      </c>
      <c r="C2962" t="s">
        <v>12138</v>
      </c>
    </row>
    <row r="2963" spans="1:3" x14ac:dyDescent="0.25">
      <c r="A2963" t="s">
        <v>13898</v>
      </c>
      <c r="B2963" t="s">
        <v>8187</v>
      </c>
      <c r="C2963" t="s">
        <v>12138</v>
      </c>
    </row>
    <row r="2964" spans="1:3" x14ac:dyDescent="0.25">
      <c r="A2964" t="s">
        <v>15701</v>
      </c>
      <c r="B2964" t="s">
        <v>27889</v>
      </c>
      <c r="C2964" t="s">
        <v>10827</v>
      </c>
    </row>
    <row r="2965" spans="1:3" x14ac:dyDescent="0.25">
      <c r="A2965" t="s">
        <v>15703</v>
      </c>
      <c r="B2965" t="s">
        <v>10782</v>
      </c>
      <c r="C2965" t="s">
        <v>10794</v>
      </c>
    </row>
    <row r="2966" spans="1:3" x14ac:dyDescent="0.25">
      <c r="A2966" t="s">
        <v>4951</v>
      </c>
      <c r="B2966" t="s">
        <v>27890</v>
      </c>
      <c r="C2966" t="s">
        <v>13139</v>
      </c>
    </row>
    <row r="2967" spans="1:3" x14ac:dyDescent="0.25">
      <c r="A2967" t="s">
        <v>4952</v>
      </c>
      <c r="B2967" t="s">
        <v>27890</v>
      </c>
      <c r="C2967" t="s">
        <v>13139</v>
      </c>
    </row>
    <row r="2968" spans="1:3" x14ac:dyDescent="0.25">
      <c r="A2968" t="s">
        <v>14331</v>
      </c>
      <c r="B2968" t="s">
        <v>8187</v>
      </c>
      <c r="C2968" t="s">
        <v>12138</v>
      </c>
    </row>
    <row r="2969" spans="1:3" x14ac:dyDescent="0.25">
      <c r="A2969" t="s">
        <v>4953</v>
      </c>
      <c r="B2969" t="s">
        <v>27887</v>
      </c>
      <c r="C2969" t="s">
        <v>11011</v>
      </c>
    </row>
    <row r="2970" spans="1:3" x14ac:dyDescent="0.25">
      <c r="A2970" t="s">
        <v>8856</v>
      </c>
      <c r="B2970" t="s">
        <v>27887</v>
      </c>
      <c r="C2970" t="s">
        <v>11011</v>
      </c>
    </row>
    <row r="2971" spans="1:3" x14ac:dyDescent="0.25">
      <c r="A2971" t="s">
        <v>14418</v>
      </c>
      <c r="B2971" t="s">
        <v>8187</v>
      </c>
      <c r="C2971" t="s">
        <v>12138</v>
      </c>
    </row>
    <row r="2972" spans="1:3" x14ac:dyDescent="0.25">
      <c r="A2972" t="s">
        <v>14421</v>
      </c>
      <c r="B2972" t="s">
        <v>8187</v>
      </c>
      <c r="C2972" t="s">
        <v>12138</v>
      </c>
    </row>
    <row r="2973" spans="1:3" x14ac:dyDescent="0.25">
      <c r="A2973" t="s">
        <v>15715</v>
      </c>
      <c r="B2973" t="s">
        <v>10782</v>
      </c>
      <c r="C2973" t="s">
        <v>10804</v>
      </c>
    </row>
    <row r="2974" spans="1:3" x14ac:dyDescent="0.25">
      <c r="A2974" t="s">
        <v>4954</v>
      </c>
      <c r="B2974" t="s">
        <v>27889</v>
      </c>
      <c r="C2974" t="s">
        <v>11806</v>
      </c>
    </row>
    <row r="2975" spans="1:3" x14ac:dyDescent="0.25">
      <c r="A2975" t="s">
        <v>15718</v>
      </c>
      <c r="B2975" t="s">
        <v>10782</v>
      </c>
      <c r="C2975" t="s">
        <v>10804</v>
      </c>
    </row>
    <row r="2976" spans="1:3" x14ac:dyDescent="0.25">
      <c r="A2976" t="s">
        <v>15720</v>
      </c>
      <c r="B2976" t="s">
        <v>10782</v>
      </c>
      <c r="C2976" t="s">
        <v>10804</v>
      </c>
    </row>
    <row r="2977" spans="1:3" x14ac:dyDescent="0.25">
      <c r="A2977" t="s">
        <v>14716</v>
      </c>
      <c r="B2977" t="s">
        <v>8187</v>
      </c>
      <c r="C2977" t="s">
        <v>12138</v>
      </c>
    </row>
    <row r="2978" spans="1:3" x14ac:dyDescent="0.25">
      <c r="A2978" t="s">
        <v>6170</v>
      </c>
      <c r="B2978" t="s">
        <v>27889</v>
      </c>
      <c r="C2978" t="s">
        <v>11360</v>
      </c>
    </row>
    <row r="2979" spans="1:3" x14ac:dyDescent="0.25">
      <c r="A2979" t="s">
        <v>6171</v>
      </c>
      <c r="B2979" t="s">
        <v>27889</v>
      </c>
      <c r="C2979" t="s">
        <v>11360</v>
      </c>
    </row>
    <row r="2980" spans="1:3" x14ac:dyDescent="0.25">
      <c r="A2980" t="s">
        <v>8857</v>
      </c>
      <c r="B2980" t="s">
        <v>27889</v>
      </c>
      <c r="C2980" t="s">
        <v>10827</v>
      </c>
    </row>
    <row r="2981" spans="1:3" x14ac:dyDescent="0.25">
      <c r="A2981" t="s">
        <v>4957</v>
      </c>
      <c r="B2981" t="s">
        <v>10782</v>
      </c>
      <c r="C2981" t="s">
        <v>10804</v>
      </c>
    </row>
    <row r="2982" spans="1:3" x14ac:dyDescent="0.25">
      <c r="A2982" t="s">
        <v>14740</v>
      </c>
      <c r="B2982" t="s">
        <v>8187</v>
      </c>
      <c r="C2982" t="s">
        <v>12138</v>
      </c>
    </row>
    <row r="2983" spans="1:3" x14ac:dyDescent="0.25">
      <c r="A2983" t="s">
        <v>4958</v>
      </c>
      <c r="B2983" t="s">
        <v>27887</v>
      </c>
      <c r="C2983" t="s">
        <v>10689</v>
      </c>
    </row>
    <row r="2984" spans="1:3" x14ac:dyDescent="0.25">
      <c r="A2984" t="s">
        <v>4959</v>
      </c>
      <c r="B2984" t="s">
        <v>27889</v>
      </c>
      <c r="C2984" t="s">
        <v>10924</v>
      </c>
    </row>
    <row r="2985" spans="1:3" x14ac:dyDescent="0.25">
      <c r="A2985" t="s">
        <v>14767</v>
      </c>
      <c r="B2985" t="s">
        <v>8187</v>
      </c>
      <c r="C2985" t="s">
        <v>12138</v>
      </c>
    </row>
    <row r="2986" spans="1:3" x14ac:dyDescent="0.25">
      <c r="A2986" t="s">
        <v>4960</v>
      </c>
      <c r="B2986" t="s">
        <v>27887</v>
      </c>
      <c r="C2986" t="s">
        <v>10733</v>
      </c>
    </row>
    <row r="2987" spans="1:3" x14ac:dyDescent="0.25">
      <c r="A2987" t="s">
        <v>4961</v>
      </c>
      <c r="B2987" t="s">
        <v>10782</v>
      </c>
      <c r="C2987" t="s">
        <v>10804</v>
      </c>
    </row>
    <row r="2988" spans="1:3" x14ac:dyDescent="0.25">
      <c r="A2988" t="s">
        <v>4962</v>
      </c>
      <c r="B2988" t="s">
        <v>10775</v>
      </c>
      <c r="C2988" t="s">
        <v>10777</v>
      </c>
    </row>
    <row r="2989" spans="1:3" x14ac:dyDescent="0.25">
      <c r="A2989" t="s">
        <v>14769</v>
      </c>
      <c r="B2989" t="s">
        <v>8187</v>
      </c>
      <c r="C2989" t="s">
        <v>12138</v>
      </c>
    </row>
    <row r="2990" spans="1:3" x14ac:dyDescent="0.25">
      <c r="A2990" t="s">
        <v>4964</v>
      </c>
      <c r="B2990" t="s">
        <v>27892</v>
      </c>
      <c r="C2990" t="s">
        <v>15740</v>
      </c>
    </row>
    <row r="2991" spans="1:3" x14ac:dyDescent="0.25">
      <c r="A2991" t="s">
        <v>4965</v>
      </c>
      <c r="B2991" t="s">
        <v>27892</v>
      </c>
      <c r="C2991" t="s">
        <v>15740</v>
      </c>
    </row>
    <row r="2992" spans="1:3" x14ac:dyDescent="0.25">
      <c r="A2992" t="s">
        <v>4966</v>
      </c>
      <c r="B2992" t="s">
        <v>27887</v>
      </c>
      <c r="C2992" t="s">
        <v>10697</v>
      </c>
    </row>
    <row r="2993" spans="1:3" x14ac:dyDescent="0.25">
      <c r="A2993" t="s">
        <v>8858</v>
      </c>
      <c r="B2993" t="s">
        <v>27887</v>
      </c>
      <c r="C2993" t="s">
        <v>15745</v>
      </c>
    </row>
    <row r="2994" spans="1:3" x14ac:dyDescent="0.25">
      <c r="A2994" t="s">
        <v>6609</v>
      </c>
      <c r="B2994" t="s">
        <v>10701</v>
      </c>
      <c r="C2994" t="s">
        <v>10689</v>
      </c>
    </row>
    <row r="2995" spans="1:3" x14ac:dyDescent="0.25">
      <c r="A2995" t="s">
        <v>8859</v>
      </c>
      <c r="B2995" t="s">
        <v>10775</v>
      </c>
      <c r="C2995" t="s">
        <v>10784</v>
      </c>
    </row>
    <row r="2996" spans="1:3" x14ac:dyDescent="0.25">
      <c r="A2996" t="s">
        <v>4968</v>
      </c>
      <c r="B2996" t="s">
        <v>10775</v>
      </c>
      <c r="C2996" t="s">
        <v>10784</v>
      </c>
    </row>
    <row r="2997" spans="1:3" x14ac:dyDescent="0.25">
      <c r="A2997" t="s">
        <v>4969</v>
      </c>
      <c r="B2997" t="s">
        <v>27888</v>
      </c>
      <c r="C2997" t="s">
        <v>10697</v>
      </c>
    </row>
    <row r="2998" spans="1:3" x14ac:dyDescent="0.25">
      <c r="A2998" t="s">
        <v>4970</v>
      </c>
      <c r="B2998" t="s">
        <v>10775</v>
      </c>
      <c r="C2998" t="s">
        <v>10749</v>
      </c>
    </row>
    <row r="2999" spans="1:3" x14ac:dyDescent="0.25">
      <c r="A2999" t="s">
        <v>8860</v>
      </c>
      <c r="B2999" t="s">
        <v>27889</v>
      </c>
      <c r="C2999" t="s">
        <v>15753</v>
      </c>
    </row>
    <row r="3000" spans="1:3" x14ac:dyDescent="0.25">
      <c r="A3000" t="s">
        <v>8861</v>
      </c>
      <c r="B3000" t="s">
        <v>27889</v>
      </c>
      <c r="C3000" t="s">
        <v>15753</v>
      </c>
    </row>
    <row r="3001" spans="1:3" x14ac:dyDescent="0.25">
      <c r="A3001" t="s">
        <v>4971</v>
      </c>
      <c r="B3001" t="s">
        <v>27889</v>
      </c>
      <c r="C3001" t="s">
        <v>10738</v>
      </c>
    </row>
    <row r="3002" spans="1:3" x14ac:dyDescent="0.25">
      <c r="A3002" t="s">
        <v>8862</v>
      </c>
      <c r="B3002" t="s">
        <v>27889</v>
      </c>
      <c r="C3002" t="s">
        <v>10710</v>
      </c>
    </row>
    <row r="3003" spans="1:3" x14ac:dyDescent="0.25">
      <c r="A3003" t="s">
        <v>4972</v>
      </c>
      <c r="B3003" t="s">
        <v>10782</v>
      </c>
      <c r="C3003" t="s">
        <v>10804</v>
      </c>
    </row>
    <row r="3004" spans="1:3" x14ac:dyDescent="0.25">
      <c r="A3004" t="s">
        <v>8863</v>
      </c>
      <c r="B3004" t="s">
        <v>27888</v>
      </c>
      <c r="C3004" t="s">
        <v>10697</v>
      </c>
    </row>
    <row r="3005" spans="1:3" x14ac:dyDescent="0.25">
      <c r="A3005" t="s">
        <v>8864</v>
      </c>
      <c r="B3005" t="s">
        <v>27887</v>
      </c>
      <c r="C3005" t="s">
        <v>10697</v>
      </c>
    </row>
    <row r="3006" spans="1:3" x14ac:dyDescent="0.25">
      <c r="A3006" t="s">
        <v>4973</v>
      </c>
      <c r="B3006" t="s">
        <v>27887</v>
      </c>
      <c r="C3006" t="s">
        <v>10697</v>
      </c>
    </row>
    <row r="3007" spans="1:3" x14ac:dyDescent="0.25">
      <c r="A3007" t="s">
        <v>14985</v>
      </c>
      <c r="B3007" t="s">
        <v>8187</v>
      </c>
      <c r="C3007" t="s">
        <v>12138</v>
      </c>
    </row>
    <row r="3008" spans="1:3" x14ac:dyDescent="0.25">
      <c r="A3008" t="s">
        <v>15188</v>
      </c>
      <c r="B3008" t="s">
        <v>8187</v>
      </c>
      <c r="C3008" t="s">
        <v>12138</v>
      </c>
    </row>
    <row r="3009" spans="1:3" x14ac:dyDescent="0.25">
      <c r="A3009" t="s">
        <v>15764</v>
      </c>
      <c r="B3009" t="s">
        <v>10775</v>
      </c>
      <c r="C3009" t="s">
        <v>10777</v>
      </c>
    </row>
    <row r="3010" spans="1:3" x14ac:dyDescent="0.25">
      <c r="A3010" t="s">
        <v>15766</v>
      </c>
      <c r="B3010" t="s">
        <v>10782</v>
      </c>
      <c r="C3010" t="s">
        <v>10794</v>
      </c>
    </row>
    <row r="3011" spans="1:3" x14ac:dyDescent="0.25">
      <c r="A3011" t="s">
        <v>9047</v>
      </c>
      <c r="B3011" t="s">
        <v>27894</v>
      </c>
      <c r="C3011" t="s">
        <v>11360</v>
      </c>
    </row>
    <row r="3012" spans="1:3" x14ac:dyDescent="0.25">
      <c r="A3012" t="s">
        <v>4975</v>
      </c>
      <c r="B3012" t="s">
        <v>10701</v>
      </c>
      <c r="C3012" t="s">
        <v>10703</v>
      </c>
    </row>
    <row r="3013" spans="1:3" x14ac:dyDescent="0.25">
      <c r="A3013" t="s">
        <v>15771</v>
      </c>
      <c r="B3013" t="s">
        <v>10782</v>
      </c>
      <c r="C3013" t="s">
        <v>10794</v>
      </c>
    </row>
    <row r="3014" spans="1:3" x14ac:dyDescent="0.25">
      <c r="A3014" t="s">
        <v>8865</v>
      </c>
      <c r="B3014" t="s">
        <v>10775</v>
      </c>
      <c r="C3014" t="s">
        <v>10749</v>
      </c>
    </row>
    <row r="3015" spans="1:3" x14ac:dyDescent="0.25">
      <c r="A3015" t="s">
        <v>4976</v>
      </c>
      <c r="B3015" t="s">
        <v>27888</v>
      </c>
      <c r="C3015" t="s">
        <v>10697</v>
      </c>
    </row>
    <row r="3016" spans="1:3" x14ac:dyDescent="0.25">
      <c r="A3016" t="s">
        <v>15475</v>
      </c>
      <c r="B3016" t="s">
        <v>8187</v>
      </c>
      <c r="C3016" t="s">
        <v>12138</v>
      </c>
    </row>
    <row r="3017" spans="1:3" x14ac:dyDescent="0.25">
      <c r="A3017" t="s">
        <v>8866</v>
      </c>
      <c r="B3017" t="s">
        <v>27891</v>
      </c>
      <c r="C3017" t="s">
        <v>10994</v>
      </c>
    </row>
    <row r="3018" spans="1:3" x14ac:dyDescent="0.25">
      <c r="A3018" t="s">
        <v>8867</v>
      </c>
      <c r="B3018" t="s">
        <v>27891</v>
      </c>
      <c r="C3018" t="s">
        <v>10994</v>
      </c>
    </row>
    <row r="3019" spans="1:3" x14ac:dyDescent="0.25">
      <c r="A3019" t="s">
        <v>15779</v>
      </c>
      <c r="B3019" t="s">
        <v>27887</v>
      </c>
      <c r="C3019" t="s">
        <v>10689</v>
      </c>
    </row>
    <row r="3020" spans="1:3" x14ac:dyDescent="0.25">
      <c r="A3020" t="s">
        <v>4977</v>
      </c>
      <c r="B3020" t="s">
        <v>10701</v>
      </c>
      <c r="C3020" t="s">
        <v>11213</v>
      </c>
    </row>
    <row r="3021" spans="1:3" x14ac:dyDescent="0.25">
      <c r="A3021" t="s">
        <v>15783</v>
      </c>
      <c r="B3021" t="s">
        <v>27889</v>
      </c>
      <c r="C3021" t="s">
        <v>10827</v>
      </c>
    </row>
    <row r="3022" spans="1:3" x14ac:dyDescent="0.25">
      <c r="A3022" t="s">
        <v>4978</v>
      </c>
      <c r="B3022" t="s">
        <v>10701</v>
      </c>
      <c r="C3022" t="s">
        <v>10729</v>
      </c>
    </row>
    <row r="3023" spans="1:3" x14ac:dyDescent="0.25">
      <c r="A3023" t="s">
        <v>16281</v>
      </c>
      <c r="B3023" t="s">
        <v>8187</v>
      </c>
      <c r="C3023" t="s">
        <v>12138</v>
      </c>
    </row>
    <row r="3024" spans="1:3" x14ac:dyDescent="0.25">
      <c r="A3024" t="s">
        <v>16913</v>
      </c>
      <c r="B3024" t="s">
        <v>8187</v>
      </c>
      <c r="C3024" t="s">
        <v>12138</v>
      </c>
    </row>
    <row r="3025" spans="1:3" x14ac:dyDescent="0.25">
      <c r="A3025" t="s">
        <v>5049</v>
      </c>
      <c r="B3025" t="s">
        <v>10701</v>
      </c>
      <c r="C3025" t="s">
        <v>13025</v>
      </c>
    </row>
    <row r="3026" spans="1:3" x14ac:dyDescent="0.25">
      <c r="A3026" t="s">
        <v>15791</v>
      </c>
      <c r="B3026" t="s">
        <v>10782</v>
      </c>
      <c r="C3026" t="s">
        <v>10804</v>
      </c>
    </row>
    <row r="3027" spans="1:3" x14ac:dyDescent="0.25">
      <c r="A3027" t="s">
        <v>8868</v>
      </c>
      <c r="B3027" t="s">
        <v>27887</v>
      </c>
      <c r="C3027" t="s">
        <v>10733</v>
      </c>
    </row>
    <row r="3028" spans="1:3" x14ac:dyDescent="0.25">
      <c r="A3028" t="s">
        <v>16916</v>
      </c>
      <c r="B3028" t="s">
        <v>8187</v>
      </c>
      <c r="C3028" t="s">
        <v>12138</v>
      </c>
    </row>
    <row r="3029" spans="1:3" x14ac:dyDescent="0.25">
      <c r="A3029" t="s">
        <v>20514</v>
      </c>
      <c r="B3029" t="s">
        <v>8187</v>
      </c>
      <c r="C3029" t="s">
        <v>12138</v>
      </c>
    </row>
    <row r="3030" spans="1:3" x14ac:dyDescent="0.25">
      <c r="A3030" t="s">
        <v>15798</v>
      </c>
      <c r="B3030" t="s">
        <v>27887</v>
      </c>
      <c r="C3030" t="s">
        <v>10733</v>
      </c>
    </row>
    <row r="3031" spans="1:3" x14ac:dyDescent="0.25">
      <c r="A3031" t="s">
        <v>15800</v>
      </c>
      <c r="B3031" t="s">
        <v>10782</v>
      </c>
      <c r="C3031" t="s">
        <v>10804</v>
      </c>
    </row>
    <row r="3032" spans="1:3" x14ac:dyDescent="0.25">
      <c r="A3032" t="s">
        <v>15802</v>
      </c>
      <c r="B3032" t="s">
        <v>10782</v>
      </c>
      <c r="C3032" t="s">
        <v>10804</v>
      </c>
    </row>
    <row r="3033" spans="1:3" x14ac:dyDescent="0.25">
      <c r="A3033" t="s">
        <v>18631</v>
      </c>
      <c r="B3033" t="s">
        <v>27894</v>
      </c>
      <c r="C3033" t="s">
        <v>18615</v>
      </c>
    </row>
    <row r="3034" spans="1:3" x14ac:dyDescent="0.25">
      <c r="A3034" t="s">
        <v>15183</v>
      </c>
      <c r="B3034" t="s">
        <v>8187</v>
      </c>
      <c r="C3034" t="s">
        <v>15186</v>
      </c>
    </row>
    <row r="3035" spans="1:3" x14ac:dyDescent="0.25">
      <c r="A3035" t="s">
        <v>18346</v>
      </c>
      <c r="B3035" t="s">
        <v>8187</v>
      </c>
      <c r="C3035" t="s">
        <v>15186</v>
      </c>
    </row>
    <row r="3036" spans="1:3" x14ac:dyDescent="0.25">
      <c r="A3036" t="s">
        <v>4980</v>
      </c>
      <c r="B3036" t="s">
        <v>27887</v>
      </c>
      <c r="C3036" t="s">
        <v>10733</v>
      </c>
    </row>
    <row r="3037" spans="1:3" x14ac:dyDescent="0.25">
      <c r="A3037" t="s">
        <v>4981</v>
      </c>
      <c r="B3037" t="s">
        <v>10701</v>
      </c>
      <c r="C3037" t="s">
        <v>10703</v>
      </c>
    </row>
    <row r="3038" spans="1:3" x14ac:dyDescent="0.25">
      <c r="A3038" t="s">
        <v>15812</v>
      </c>
      <c r="B3038" t="s">
        <v>10782</v>
      </c>
      <c r="C3038" t="s">
        <v>10804</v>
      </c>
    </row>
    <row r="3039" spans="1:3" x14ac:dyDescent="0.25">
      <c r="A3039" t="s">
        <v>8869</v>
      </c>
      <c r="B3039" t="s">
        <v>10701</v>
      </c>
      <c r="C3039" t="s">
        <v>10703</v>
      </c>
    </row>
    <row r="3040" spans="1:3" x14ac:dyDescent="0.25">
      <c r="A3040" t="s">
        <v>8870</v>
      </c>
      <c r="B3040" t="s">
        <v>10701</v>
      </c>
      <c r="C3040" t="s">
        <v>10703</v>
      </c>
    </row>
    <row r="3041" spans="1:3" x14ac:dyDescent="0.25">
      <c r="A3041" t="s">
        <v>15816</v>
      </c>
      <c r="B3041" t="s">
        <v>10701</v>
      </c>
      <c r="C3041" t="s">
        <v>10703</v>
      </c>
    </row>
    <row r="3042" spans="1:3" x14ac:dyDescent="0.25">
      <c r="A3042" t="s">
        <v>18348</v>
      </c>
      <c r="B3042" t="s">
        <v>8187</v>
      </c>
      <c r="C3042" t="s">
        <v>15186</v>
      </c>
    </row>
    <row r="3043" spans="1:3" x14ac:dyDescent="0.25">
      <c r="A3043" t="s">
        <v>18350</v>
      </c>
      <c r="B3043" t="s">
        <v>8187</v>
      </c>
      <c r="C3043" t="s">
        <v>15186</v>
      </c>
    </row>
    <row r="3044" spans="1:3" x14ac:dyDescent="0.25">
      <c r="A3044" t="s">
        <v>4982</v>
      </c>
      <c r="B3044" t="s">
        <v>27894</v>
      </c>
      <c r="C3044" t="s">
        <v>15824</v>
      </c>
    </row>
    <row r="3045" spans="1:3" x14ac:dyDescent="0.25">
      <c r="A3045" t="s">
        <v>8871</v>
      </c>
      <c r="B3045" t="s">
        <v>27894</v>
      </c>
      <c r="C3045" t="s">
        <v>15824</v>
      </c>
    </row>
    <row r="3046" spans="1:3" x14ac:dyDescent="0.25">
      <c r="A3046" t="s">
        <v>18352</v>
      </c>
      <c r="B3046" t="s">
        <v>8187</v>
      </c>
      <c r="C3046" t="s">
        <v>15186</v>
      </c>
    </row>
    <row r="3047" spans="1:3" x14ac:dyDescent="0.25">
      <c r="A3047" t="s">
        <v>4983</v>
      </c>
      <c r="B3047" t="s">
        <v>27887</v>
      </c>
      <c r="C3047" t="s">
        <v>10733</v>
      </c>
    </row>
    <row r="3048" spans="1:3" x14ac:dyDescent="0.25">
      <c r="A3048" t="s">
        <v>18354</v>
      </c>
      <c r="B3048" t="s">
        <v>8187</v>
      </c>
      <c r="C3048" t="s">
        <v>15186</v>
      </c>
    </row>
    <row r="3049" spans="1:3" x14ac:dyDescent="0.25">
      <c r="A3049" t="s">
        <v>4984</v>
      </c>
      <c r="B3049" t="s">
        <v>10701</v>
      </c>
      <c r="C3049" t="s">
        <v>10838</v>
      </c>
    </row>
    <row r="3050" spans="1:3" x14ac:dyDescent="0.25">
      <c r="A3050" t="s">
        <v>15832</v>
      </c>
      <c r="B3050" t="s">
        <v>27889</v>
      </c>
      <c r="C3050" t="s">
        <v>10827</v>
      </c>
    </row>
    <row r="3051" spans="1:3" x14ac:dyDescent="0.25">
      <c r="A3051" t="s">
        <v>18357</v>
      </c>
      <c r="B3051" t="s">
        <v>8187</v>
      </c>
      <c r="C3051" t="s">
        <v>15186</v>
      </c>
    </row>
    <row r="3052" spans="1:3" x14ac:dyDescent="0.25">
      <c r="A3052" t="s">
        <v>15836</v>
      </c>
      <c r="B3052" t="s">
        <v>27887</v>
      </c>
      <c r="C3052" t="s">
        <v>10733</v>
      </c>
    </row>
    <row r="3053" spans="1:3" x14ac:dyDescent="0.25">
      <c r="A3053" t="s">
        <v>8872</v>
      </c>
      <c r="B3053" t="s">
        <v>27887</v>
      </c>
      <c r="C3053" t="s">
        <v>10733</v>
      </c>
    </row>
    <row r="3054" spans="1:3" x14ac:dyDescent="0.25">
      <c r="A3054" t="s">
        <v>18359</v>
      </c>
      <c r="B3054" t="s">
        <v>8187</v>
      </c>
      <c r="C3054" t="s">
        <v>15186</v>
      </c>
    </row>
    <row r="3055" spans="1:3" x14ac:dyDescent="0.25">
      <c r="A3055" t="s">
        <v>18361</v>
      </c>
      <c r="B3055" t="s">
        <v>8187</v>
      </c>
      <c r="C3055" t="s">
        <v>15186</v>
      </c>
    </row>
    <row r="3056" spans="1:3" x14ac:dyDescent="0.25">
      <c r="A3056" t="s">
        <v>18363</v>
      </c>
      <c r="B3056" t="s">
        <v>8187</v>
      </c>
      <c r="C3056" t="s">
        <v>15186</v>
      </c>
    </row>
    <row r="3057" spans="1:3" x14ac:dyDescent="0.25">
      <c r="A3057" t="s">
        <v>15845</v>
      </c>
      <c r="B3057" t="s">
        <v>10782</v>
      </c>
      <c r="C3057" t="s">
        <v>10804</v>
      </c>
    </row>
    <row r="3058" spans="1:3" x14ac:dyDescent="0.25">
      <c r="A3058" t="s">
        <v>4985</v>
      </c>
      <c r="B3058" t="s">
        <v>10782</v>
      </c>
      <c r="C3058" t="s">
        <v>10804</v>
      </c>
    </row>
    <row r="3059" spans="1:3" x14ac:dyDescent="0.25">
      <c r="A3059" t="s">
        <v>4986</v>
      </c>
      <c r="B3059" t="s">
        <v>10775</v>
      </c>
      <c r="C3059" t="s">
        <v>11199</v>
      </c>
    </row>
    <row r="3060" spans="1:3" x14ac:dyDescent="0.25">
      <c r="A3060" t="s">
        <v>15849</v>
      </c>
      <c r="B3060" t="s">
        <v>10782</v>
      </c>
      <c r="C3060" t="s">
        <v>10804</v>
      </c>
    </row>
    <row r="3061" spans="1:3" x14ac:dyDescent="0.25">
      <c r="A3061" t="s">
        <v>4987</v>
      </c>
      <c r="B3061" t="s">
        <v>10782</v>
      </c>
      <c r="C3061" t="s">
        <v>10804</v>
      </c>
    </row>
    <row r="3062" spans="1:3" x14ac:dyDescent="0.25">
      <c r="A3062" t="s">
        <v>4988</v>
      </c>
      <c r="B3062" t="s">
        <v>10701</v>
      </c>
      <c r="C3062" t="s">
        <v>10838</v>
      </c>
    </row>
    <row r="3063" spans="1:3" x14ac:dyDescent="0.25">
      <c r="A3063" t="s">
        <v>4989</v>
      </c>
      <c r="B3063" t="s">
        <v>10701</v>
      </c>
      <c r="C3063" t="s">
        <v>10703</v>
      </c>
    </row>
    <row r="3064" spans="1:3" x14ac:dyDescent="0.25">
      <c r="A3064" t="s">
        <v>8873</v>
      </c>
      <c r="B3064" t="s">
        <v>27889</v>
      </c>
      <c r="C3064" t="s">
        <v>10738</v>
      </c>
    </row>
    <row r="3065" spans="1:3" x14ac:dyDescent="0.25">
      <c r="A3065" t="s">
        <v>18365</v>
      </c>
      <c r="B3065" t="s">
        <v>8187</v>
      </c>
      <c r="C3065" t="s">
        <v>15186</v>
      </c>
    </row>
    <row r="3066" spans="1:3" x14ac:dyDescent="0.25">
      <c r="A3066" t="s">
        <v>8874</v>
      </c>
      <c r="B3066" t="s">
        <v>10782</v>
      </c>
      <c r="C3066" t="s">
        <v>10804</v>
      </c>
    </row>
    <row r="3067" spans="1:3" x14ac:dyDescent="0.25">
      <c r="A3067" t="s">
        <v>15859</v>
      </c>
      <c r="B3067" t="s">
        <v>27887</v>
      </c>
      <c r="C3067" t="s">
        <v>11011</v>
      </c>
    </row>
    <row r="3068" spans="1:3" x14ac:dyDescent="0.25">
      <c r="A3068" t="s">
        <v>18367</v>
      </c>
      <c r="B3068" t="s">
        <v>8187</v>
      </c>
      <c r="C3068" t="s">
        <v>15186</v>
      </c>
    </row>
    <row r="3069" spans="1:3" x14ac:dyDescent="0.25">
      <c r="A3069" t="s">
        <v>18369</v>
      </c>
      <c r="B3069" t="s">
        <v>8187</v>
      </c>
      <c r="C3069" t="s">
        <v>15186</v>
      </c>
    </row>
    <row r="3070" spans="1:3" x14ac:dyDescent="0.25">
      <c r="A3070" t="s">
        <v>18371</v>
      </c>
      <c r="B3070" t="s">
        <v>8187</v>
      </c>
      <c r="C3070" t="s">
        <v>15186</v>
      </c>
    </row>
    <row r="3071" spans="1:3" x14ac:dyDescent="0.25">
      <c r="A3071" t="s">
        <v>4990</v>
      </c>
      <c r="B3071" t="s">
        <v>10701</v>
      </c>
      <c r="C3071" t="s">
        <v>12138</v>
      </c>
    </row>
    <row r="3072" spans="1:3" x14ac:dyDescent="0.25">
      <c r="A3072" t="s">
        <v>8875</v>
      </c>
      <c r="B3072" t="s">
        <v>10782</v>
      </c>
      <c r="C3072" t="s">
        <v>10804</v>
      </c>
    </row>
    <row r="3073" spans="1:3" x14ac:dyDescent="0.25">
      <c r="A3073" t="s">
        <v>4991</v>
      </c>
      <c r="B3073" t="s">
        <v>10782</v>
      </c>
      <c r="C3073" t="s">
        <v>10804</v>
      </c>
    </row>
    <row r="3074" spans="1:3" x14ac:dyDescent="0.25">
      <c r="A3074" t="s">
        <v>4992</v>
      </c>
      <c r="B3074" t="s">
        <v>10782</v>
      </c>
      <c r="C3074" t="s">
        <v>10804</v>
      </c>
    </row>
    <row r="3075" spans="1:3" x14ac:dyDescent="0.25">
      <c r="A3075" t="s">
        <v>8876</v>
      </c>
      <c r="B3075" t="s">
        <v>27888</v>
      </c>
      <c r="C3075" t="s">
        <v>10697</v>
      </c>
    </row>
    <row r="3076" spans="1:3" x14ac:dyDescent="0.25">
      <c r="A3076" t="s">
        <v>4993</v>
      </c>
      <c r="B3076" t="s">
        <v>27888</v>
      </c>
      <c r="C3076" t="s">
        <v>10697</v>
      </c>
    </row>
    <row r="3077" spans="1:3" x14ac:dyDescent="0.25">
      <c r="A3077" t="s">
        <v>4994</v>
      </c>
      <c r="B3077" t="s">
        <v>27891</v>
      </c>
      <c r="C3077" t="s">
        <v>10994</v>
      </c>
    </row>
    <row r="3078" spans="1:3" x14ac:dyDescent="0.25">
      <c r="A3078" t="s">
        <v>4995</v>
      </c>
      <c r="B3078" t="s">
        <v>10701</v>
      </c>
      <c r="C3078" t="s">
        <v>10838</v>
      </c>
    </row>
    <row r="3079" spans="1:3" x14ac:dyDescent="0.25">
      <c r="A3079" t="s">
        <v>4996</v>
      </c>
      <c r="B3079" t="s">
        <v>10701</v>
      </c>
      <c r="C3079" t="s">
        <v>10703</v>
      </c>
    </row>
    <row r="3080" spans="1:3" x14ac:dyDescent="0.25">
      <c r="A3080" t="s">
        <v>18373</v>
      </c>
      <c r="B3080" t="s">
        <v>8187</v>
      </c>
      <c r="C3080" t="s">
        <v>15186</v>
      </c>
    </row>
    <row r="3081" spans="1:3" x14ac:dyDescent="0.25">
      <c r="A3081" t="s">
        <v>4997</v>
      </c>
      <c r="B3081" t="s">
        <v>27889</v>
      </c>
      <c r="C3081" t="s">
        <v>11806</v>
      </c>
    </row>
    <row r="3082" spans="1:3" x14ac:dyDescent="0.25">
      <c r="A3082" t="s">
        <v>5467</v>
      </c>
      <c r="B3082" t="s">
        <v>27889</v>
      </c>
      <c r="C3082" t="s">
        <v>11360</v>
      </c>
    </row>
    <row r="3083" spans="1:3" x14ac:dyDescent="0.25">
      <c r="A3083" t="s">
        <v>4998</v>
      </c>
      <c r="B3083" t="s">
        <v>10701</v>
      </c>
      <c r="C3083" t="s">
        <v>10703</v>
      </c>
    </row>
    <row r="3084" spans="1:3" x14ac:dyDescent="0.25">
      <c r="A3084" t="s">
        <v>8877</v>
      </c>
      <c r="B3084" t="s">
        <v>27887</v>
      </c>
      <c r="C3084" t="s">
        <v>10733</v>
      </c>
    </row>
    <row r="3085" spans="1:3" x14ac:dyDescent="0.25">
      <c r="A3085" t="s">
        <v>4999</v>
      </c>
      <c r="B3085" t="s">
        <v>27887</v>
      </c>
      <c r="C3085" t="s">
        <v>10733</v>
      </c>
    </row>
    <row r="3086" spans="1:3" x14ac:dyDescent="0.25">
      <c r="A3086" t="s">
        <v>5000</v>
      </c>
      <c r="B3086" t="s">
        <v>27887</v>
      </c>
      <c r="C3086" t="s">
        <v>15886</v>
      </c>
    </row>
    <row r="3087" spans="1:3" x14ac:dyDescent="0.25">
      <c r="A3087" t="s">
        <v>18375</v>
      </c>
      <c r="B3087" t="s">
        <v>8187</v>
      </c>
      <c r="C3087" t="s">
        <v>15186</v>
      </c>
    </row>
    <row r="3088" spans="1:3" x14ac:dyDescent="0.25">
      <c r="A3088" t="s">
        <v>8878</v>
      </c>
      <c r="B3088" t="s">
        <v>27892</v>
      </c>
      <c r="C3088" t="s">
        <v>15890</v>
      </c>
    </row>
    <row r="3089" spans="1:3" x14ac:dyDescent="0.25">
      <c r="A3089" t="s">
        <v>8879</v>
      </c>
      <c r="B3089" t="s">
        <v>27889</v>
      </c>
      <c r="C3089" t="s">
        <v>10827</v>
      </c>
    </row>
    <row r="3090" spans="1:3" x14ac:dyDescent="0.25">
      <c r="A3090" t="s">
        <v>5002</v>
      </c>
      <c r="B3090" t="s">
        <v>27887</v>
      </c>
      <c r="C3090" t="s">
        <v>10733</v>
      </c>
    </row>
    <row r="3091" spans="1:3" x14ac:dyDescent="0.25">
      <c r="A3091" t="s">
        <v>8880</v>
      </c>
      <c r="B3091" t="s">
        <v>27889</v>
      </c>
      <c r="C3091" t="s">
        <v>10827</v>
      </c>
    </row>
    <row r="3092" spans="1:3" x14ac:dyDescent="0.25">
      <c r="A3092" t="s">
        <v>10599</v>
      </c>
      <c r="B3092" t="s">
        <v>10775</v>
      </c>
      <c r="C3092" t="s">
        <v>15186</v>
      </c>
    </row>
    <row r="3093" spans="1:3" x14ac:dyDescent="0.25">
      <c r="A3093" t="s">
        <v>5003</v>
      </c>
      <c r="B3093" t="s">
        <v>10775</v>
      </c>
      <c r="C3093" t="s">
        <v>10749</v>
      </c>
    </row>
    <row r="3094" spans="1:3" x14ac:dyDescent="0.25">
      <c r="A3094" t="s">
        <v>8882</v>
      </c>
      <c r="B3094" t="s">
        <v>27894</v>
      </c>
      <c r="C3094" t="s">
        <v>12365</v>
      </c>
    </row>
    <row r="3095" spans="1:3" x14ac:dyDescent="0.25">
      <c r="A3095" t="s">
        <v>15899</v>
      </c>
      <c r="B3095" t="s">
        <v>27894</v>
      </c>
      <c r="C3095" t="s">
        <v>15902</v>
      </c>
    </row>
    <row r="3096" spans="1:3" x14ac:dyDescent="0.25">
      <c r="A3096" t="s">
        <v>5004</v>
      </c>
      <c r="B3096" t="s">
        <v>10782</v>
      </c>
      <c r="C3096" t="s">
        <v>10804</v>
      </c>
    </row>
    <row r="3097" spans="1:3" x14ac:dyDescent="0.25">
      <c r="A3097" t="s">
        <v>5005</v>
      </c>
      <c r="B3097" t="s">
        <v>10701</v>
      </c>
      <c r="C3097" t="s">
        <v>10729</v>
      </c>
    </row>
    <row r="3098" spans="1:3" x14ac:dyDescent="0.25">
      <c r="A3098" t="s">
        <v>7431</v>
      </c>
      <c r="B3098" t="s">
        <v>27889</v>
      </c>
      <c r="C3098" t="s">
        <v>11837</v>
      </c>
    </row>
    <row r="3099" spans="1:3" x14ac:dyDescent="0.25">
      <c r="A3099" t="s">
        <v>8991</v>
      </c>
      <c r="B3099" t="s">
        <v>27889</v>
      </c>
      <c r="C3099" t="s">
        <v>11360</v>
      </c>
    </row>
    <row r="3100" spans="1:3" x14ac:dyDescent="0.25">
      <c r="A3100" t="s">
        <v>18377</v>
      </c>
      <c r="B3100" t="s">
        <v>8187</v>
      </c>
      <c r="C3100" t="s">
        <v>15186</v>
      </c>
    </row>
    <row r="3101" spans="1:3" x14ac:dyDescent="0.25">
      <c r="A3101" t="s">
        <v>5007</v>
      </c>
      <c r="B3101" t="s">
        <v>27888</v>
      </c>
      <c r="C3101" t="s">
        <v>10697</v>
      </c>
    </row>
    <row r="3102" spans="1:3" x14ac:dyDescent="0.25">
      <c r="A3102" t="s">
        <v>8883</v>
      </c>
      <c r="B3102" t="s">
        <v>10701</v>
      </c>
      <c r="C3102" t="s">
        <v>12120</v>
      </c>
    </row>
    <row r="3103" spans="1:3" x14ac:dyDescent="0.25">
      <c r="A3103" t="s">
        <v>5008</v>
      </c>
      <c r="B3103" t="s">
        <v>27887</v>
      </c>
      <c r="C3103" t="s">
        <v>10689</v>
      </c>
    </row>
    <row r="3104" spans="1:3" x14ac:dyDescent="0.25">
      <c r="A3104" t="s">
        <v>5009</v>
      </c>
      <c r="B3104" t="s">
        <v>27894</v>
      </c>
      <c r="C3104" t="s">
        <v>11986</v>
      </c>
    </row>
    <row r="3105" spans="1:3" x14ac:dyDescent="0.25">
      <c r="A3105" t="s">
        <v>5010</v>
      </c>
      <c r="B3105" t="s">
        <v>27890</v>
      </c>
      <c r="C3105" t="s">
        <v>13139</v>
      </c>
    </row>
    <row r="3106" spans="1:3" x14ac:dyDescent="0.25">
      <c r="A3106" t="s">
        <v>5011</v>
      </c>
      <c r="B3106" t="s">
        <v>27889</v>
      </c>
      <c r="C3106" t="s">
        <v>10719</v>
      </c>
    </row>
    <row r="3107" spans="1:3" x14ac:dyDescent="0.25">
      <c r="A3107" t="s">
        <v>7211</v>
      </c>
      <c r="B3107" t="s">
        <v>27889</v>
      </c>
      <c r="C3107" t="s">
        <v>10842</v>
      </c>
    </row>
    <row r="3108" spans="1:3" x14ac:dyDescent="0.25">
      <c r="A3108" t="s">
        <v>19675</v>
      </c>
      <c r="B3108" t="s">
        <v>8187</v>
      </c>
      <c r="C3108" t="s">
        <v>13478</v>
      </c>
    </row>
    <row r="3109" spans="1:3" x14ac:dyDescent="0.25">
      <c r="A3109" t="s">
        <v>19685</v>
      </c>
      <c r="B3109" t="s">
        <v>8187</v>
      </c>
      <c r="C3109" t="s">
        <v>13478</v>
      </c>
    </row>
    <row r="3110" spans="1:3" x14ac:dyDescent="0.25">
      <c r="A3110" t="s">
        <v>8993</v>
      </c>
      <c r="B3110" t="s">
        <v>27889</v>
      </c>
      <c r="C3110" t="s">
        <v>11360</v>
      </c>
    </row>
    <row r="3111" spans="1:3" x14ac:dyDescent="0.25">
      <c r="A3111" t="s">
        <v>18379</v>
      </c>
      <c r="B3111" t="s">
        <v>8187</v>
      </c>
      <c r="C3111" t="s">
        <v>15186</v>
      </c>
    </row>
    <row r="3112" spans="1:3" x14ac:dyDescent="0.25">
      <c r="A3112" t="s">
        <v>18381</v>
      </c>
      <c r="B3112" t="s">
        <v>8187</v>
      </c>
      <c r="C3112" t="s">
        <v>15186</v>
      </c>
    </row>
    <row r="3113" spans="1:3" x14ac:dyDescent="0.25">
      <c r="A3113" t="s">
        <v>5015</v>
      </c>
      <c r="B3113" t="s">
        <v>10701</v>
      </c>
      <c r="C3113" t="s">
        <v>10703</v>
      </c>
    </row>
    <row r="3114" spans="1:3" x14ac:dyDescent="0.25">
      <c r="A3114" t="s">
        <v>18383</v>
      </c>
      <c r="B3114" t="s">
        <v>8187</v>
      </c>
      <c r="C3114" t="s">
        <v>15186</v>
      </c>
    </row>
    <row r="3115" spans="1:3" x14ac:dyDescent="0.25">
      <c r="A3115" t="s">
        <v>8886</v>
      </c>
      <c r="B3115" t="s">
        <v>27889</v>
      </c>
      <c r="C3115" t="s">
        <v>15928</v>
      </c>
    </row>
    <row r="3116" spans="1:3" x14ac:dyDescent="0.25">
      <c r="A3116" t="s">
        <v>8887</v>
      </c>
      <c r="B3116" t="s">
        <v>27889</v>
      </c>
      <c r="C3116" t="s">
        <v>15928</v>
      </c>
    </row>
    <row r="3117" spans="1:3" x14ac:dyDescent="0.25">
      <c r="A3117" t="s">
        <v>8888</v>
      </c>
      <c r="B3117" t="s">
        <v>27891</v>
      </c>
      <c r="C3117" t="s">
        <v>11610</v>
      </c>
    </row>
    <row r="3118" spans="1:3" x14ac:dyDescent="0.25">
      <c r="A3118" t="s">
        <v>15931</v>
      </c>
      <c r="B3118" t="s">
        <v>27887</v>
      </c>
      <c r="C3118" t="s">
        <v>10689</v>
      </c>
    </row>
    <row r="3119" spans="1:3" x14ac:dyDescent="0.25">
      <c r="A3119" t="s">
        <v>18385</v>
      </c>
      <c r="B3119" t="s">
        <v>8187</v>
      </c>
      <c r="C3119" t="s">
        <v>15186</v>
      </c>
    </row>
    <row r="3120" spans="1:3" x14ac:dyDescent="0.25">
      <c r="A3120" t="s">
        <v>18387</v>
      </c>
      <c r="B3120" t="s">
        <v>8187</v>
      </c>
      <c r="C3120" t="s">
        <v>15186</v>
      </c>
    </row>
    <row r="3121" spans="1:3" x14ac:dyDescent="0.25">
      <c r="A3121" t="s">
        <v>5016</v>
      </c>
      <c r="B3121" t="s">
        <v>27887</v>
      </c>
      <c r="C3121" t="s">
        <v>10733</v>
      </c>
    </row>
    <row r="3122" spans="1:3" x14ac:dyDescent="0.25">
      <c r="A3122" t="s">
        <v>5017</v>
      </c>
      <c r="B3122" t="s">
        <v>27887</v>
      </c>
      <c r="C3122" t="s">
        <v>10733</v>
      </c>
    </row>
    <row r="3123" spans="1:3" x14ac:dyDescent="0.25">
      <c r="A3123" t="s">
        <v>18389</v>
      </c>
      <c r="B3123" t="s">
        <v>8187</v>
      </c>
      <c r="C3123" t="s">
        <v>15186</v>
      </c>
    </row>
    <row r="3124" spans="1:3" x14ac:dyDescent="0.25">
      <c r="A3124" t="s">
        <v>5018</v>
      </c>
      <c r="B3124" t="s">
        <v>10775</v>
      </c>
      <c r="C3124" t="s">
        <v>10749</v>
      </c>
    </row>
    <row r="3125" spans="1:3" x14ac:dyDescent="0.25">
      <c r="A3125" t="s">
        <v>5204</v>
      </c>
      <c r="B3125" t="s">
        <v>27889</v>
      </c>
      <c r="C3125" t="s">
        <v>13112</v>
      </c>
    </row>
    <row r="3126" spans="1:3" x14ac:dyDescent="0.25">
      <c r="A3126" t="s">
        <v>8779</v>
      </c>
      <c r="B3126" t="s">
        <v>27894</v>
      </c>
      <c r="C3126" t="s">
        <v>10764</v>
      </c>
    </row>
    <row r="3127" spans="1:3" x14ac:dyDescent="0.25">
      <c r="A3127" t="s">
        <v>5021</v>
      </c>
      <c r="B3127" t="s">
        <v>27891</v>
      </c>
      <c r="C3127" t="s">
        <v>10994</v>
      </c>
    </row>
    <row r="3128" spans="1:3" x14ac:dyDescent="0.25">
      <c r="A3128" t="s">
        <v>18391</v>
      </c>
      <c r="B3128" t="s">
        <v>8187</v>
      </c>
      <c r="C3128" t="s">
        <v>15186</v>
      </c>
    </row>
    <row r="3129" spans="1:3" x14ac:dyDescent="0.25">
      <c r="A3129" t="s">
        <v>5022</v>
      </c>
      <c r="B3129" t="s">
        <v>10701</v>
      </c>
      <c r="C3129" t="s">
        <v>11322</v>
      </c>
    </row>
    <row r="3130" spans="1:3" x14ac:dyDescent="0.25">
      <c r="A3130" t="s">
        <v>5023</v>
      </c>
      <c r="B3130" t="s">
        <v>27887</v>
      </c>
      <c r="C3130" t="s">
        <v>10733</v>
      </c>
    </row>
    <row r="3131" spans="1:3" x14ac:dyDescent="0.25">
      <c r="A3131" t="s">
        <v>15948</v>
      </c>
      <c r="B3131" t="s">
        <v>27887</v>
      </c>
      <c r="C3131" t="s">
        <v>10733</v>
      </c>
    </row>
    <row r="3132" spans="1:3" x14ac:dyDescent="0.25">
      <c r="A3132" t="s">
        <v>5024</v>
      </c>
      <c r="B3132" t="s">
        <v>10775</v>
      </c>
      <c r="C3132" t="s">
        <v>10784</v>
      </c>
    </row>
    <row r="3133" spans="1:3" x14ac:dyDescent="0.25">
      <c r="A3133" t="s">
        <v>18393</v>
      </c>
      <c r="B3133" t="s">
        <v>8187</v>
      </c>
      <c r="C3133" t="s">
        <v>15186</v>
      </c>
    </row>
    <row r="3134" spans="1:3" x14ac:dyDescent="0.25">
      <c r="A3134" t="s">
        <v>5026</v>
      </c>
      <c r="B3134" t="s">
        <v>27888</v>
      </c>
      <c r="C3134" t="s">
        <v>10697</v>
      </c>
    </row>
    <row r="3135" spans="1:3" x14ac:dyDescent="0.25">
      <c r="A3135" t="s">
        <v>19706</v>
      </c>
      <c r="B3135" t="s">
        <v>8187</v>
      </c>
      <c r="C3135" t="s">
        <v>13478</v>
      </c>
    </row>
    <row r="3136" spans="1:3" x14ac:dyDescent="0.25">
      <c r="A3136" t="s">
        <v>7478</v>
      </c>
      <c r="B3136" t="s">
        <v>27889</v>
      </c>
      <c r="C3136" t="s">
        <v>12692</v>
      </c>
    </row>
    <row r="3137" spans="1:3" x14ac:dyDescent="0.25">
      <c r="A3137" t="s">
        <v>7506</v>
      </c>
      <c r="B3137" t="s">
        <v>27895</v>
      </c>
      <c r="C3137" t="s">
        <v>13478</v>
      </c>
    </row>
    <row r="3138" spans="1:3" x14ac:dyDescent="0.25">
      <c r="A3138" t="s">
        <v>7505</v>
      </c>
      <c r="B3138" t="s">
        <v>27895</v>
      </c>
      <c r="C3138" t="s">
        <v>13478</v>
      </c>
    </row>
    <row r="3139" spans="1:3" x14ac:dyDescent="0.25">
      <c r="A3139" t="s">
        <v>18395</v>
      </c>
      <c r="B3139" t="s">
        <v>8187</v>
      </c>
      <c r="C3139" t="s">
        <v>15186</v>
      </c>
    </row>
    <row r="3140" spans="1:3" x14ac:dyDescent="0.25">
      <c r="A3140" t="s">
        <v>18397</v>
      </c>
      <c r="B3140" t="s">
        <v>8187</v>
      </c>
      <c r="C3140" t="s">
        <v>15186</v>
      </c>
    </row>
    <row r="3141" spans="1:3" x14ac:dyDescent="0.25">
      <c r="A3141" t="s">
        <v>5033</v>
      </c>
      <c r="B3141" t="s">
        <v>27890</v>
      </c>
      <c r="C3141" t="s">
        <v>12699</v>
      </c>
    </row>
    <row r="3142" spans="1:3" x14ac:dyDescent="0.25">
      <c r="A3142" t="s">
        <v>18399</v>
      </c>
      <c r="B3142" t="s">
        <v>8187</v>
      </c>
      <c r="C3142" t="s">
        <v>15186</v>
      </c>
    </row>
    <row r="3143" spans="1:3" x14ac:dyDescent="0.25">
      <c r="A3143" t="s">
        <v>5034</v>
      </c>
      <c r="B3143" t="s">
        <v>27890</v>
      </c>
      <c r="C3143" t="s">
        <v>12699</v>
      </c>
    </row>
    <row r="3144" spans="1:3" x14ac:dyDescent="0.25">
      <c r="A3144" t="s">
        <v>5035</v>
      </c>
      <c r="B3144" t="s">
        <v>10701</v>
      </c>
      <c r="C3144" t="s">
        <v>10729</v>
      </c>
    </row>
    <row r="3145" spans="1:3" x14ac:dyDescent="0.25">
      <c r="A3145" t="s">
        <v>5036</v>
      </c>
      <c r="B3145" t="s">
        <v>10701</v>
      </c>
      <c r="C3145" t="s">
        <v>10838</v>
      </c>
    </row>
    <row r="3146" spans="1:3" x14ac:dyDescent="0.25">
      <c r="A3146" t="s">
        <v>5037</v>
      </c>
      <c r="B3146" t="s">
        <v>27888</v>
      </c>
      <c r="C3146" t="s">
        <v>10697</v>
      </c>
    </row>
    <row r="3147" spans="1:3" x14ac:dyDescent="0.25">
      <c r="A3147" t="s">
        <v>8889</v>
      </c>
      <c r="B3147" t="s">
        <v>10701</v>
      </c>
      <c r="C3147" t="s">
        <v>11213</v>
      </c>
    </row>
    <row r="3148" spans="1:3" x14ac:dyDescent="0.25">
      <c r="A3148" t="s">
        <v>5338</v>
      </c>
      <c r="B3148" t="s">
        <v>27892</v>
      </c>
      <c r="C3148" t="s">
        <v>11360</v>
      </c>
    </row>
    <row r="3149" spans="1:3" x14ac:dyDescent="0.25">
      <c r="A3149" t="s">
        <v>5039</v>
      </c>
      <c r="B3149" t="s">
        <v>27889</v>
      </c>
      <c r="C3149" t="s">
        <v>10719</v>
      </c>
    </row>
    <row r="3150" spans="1:3" x14ac:dyDescent="0.25">
      <c r="A3150" t="s">
        <v>5040</v>
      </c>
      <c r="B3150" t="s">
        <v>27889</v>
      </c>
      <c r="C3150" t="s">
        <v>12986</v>
      </c>
    </row>
    <row r="3151" spans="1:3" x14ac:dyDescent="0.25">
      <c r="A3151" t="s">
        <v>18401</v>
      </c>
      <c r="B3151" t="s">
        <v>8187</v>
      </c>
      <c r="C3151" t="s">
        <v>15186</v>
      </c>
    </row>
    <row r="3152" spans="1:3" x14ac:dyDescent="0.25">
      <c r="A3152" t="s">
        <v>5041</v>
      </c>
      <c r="B3152" t="s">
        <v>27889</v>
      </c>
      <c r="C3152" t="s">
        <v>10738</v>
      </c>
    </row>
    <row r="3153" spans="1:3" x14ac:dyDescent="0.25">
      <c r="A3153" t="s">
        <v>5042</v>
      </c>
      <c r="B3153" t="s">
        <v>27889</v>
      </c>
      <c r="C3153" t="s">
        <v>15976</v>
      </c>
    </row>
    <row r="3154" spans="1:3" x14ac:dyDescent="0.25">
      <c r="A3154" t="s">
        <v>18428</v>
      </c>
      <c r="B3154" t="s">
        <v>8187</v>
      </c>
      <c r="C3154" t="s">
        <v>15186</v>
      </c>
    </row>
    <row r="3155" spans="1:3" x14ac:dyDescent="0.25">
      <c r="A3155" t="s">
        <v>18706</v>
      </c>
      <c r="B3155" t="s">
        <v>8187</v>
      </c>
      <c r="C3155" t="s">
        <v>15186</v>
      </c>
    </row>
    <row r="3156" spans="1:3" x14ac:dyDescent="0.25">
      <c r="A3156" t="s">
        <v>15981</v>
      </c>
      <c r="B3156" t="s">
        <v>27887</v>
      </c>
      <c r="C3156" t="s">
        <v>10733</v>
      </c>
    </row>
    <row r="3157" spans="1:3" x14ac:dyDescent="0.25">
      <c r="A3157" t="s">
        <v>15983</v>
      </c>
      <c r="B3157" t="s">
        <v>10782</v>
      </c>
      <c r="C3157" t="s">
        <v>10804</v>
      </c>
    </row>
    <row r="3158" spans="1:3" x14ac:dyDescent="0.25">
      <c r="A3158" t="s">
        <v>5043</v>
      </c>
      <c r="B3158" t="s">
        <v>10782</v>
      </c>
      <c r="C3158" t="s">
        <v>10804</v>
      </c>
    </row>
    <row r="3159" spans="1:3" x14ac:dyDescent="0.25">
      <c r="A3159" t="s">
        <v>8890</v>
      </c>
      <c r="B3159" t="s">
        <v>10782</v>
      </c>
      <c r="C3159" t="s">
        <v>10804</v>
      </c>
    </row>
    <row r="3160" spans="1:3" x14ac:dyDescent="0.25">
      <c r="A3160" t="s">
        <v>5044</v>
      </c>
      <c r="B3160" t="s">
        <v>10775</v>
      </c>
      <c r="C3160" t="s">
        <v>10749</v>
      </c>
    </row>
    <row r="3161" spans="1:3" x14ac:dyDescent="0.25">
      <c r="A3161" t="s">
        <v>15988</v>
      </c>
      <c r="B3161" t="s">
        <v>10782</v>
      </c>
      <c r="C3161" t="s">
        <v>10794</v>
      </c>
    </row>
    <row r="3162" spans="1:3" x14ac:dyDescent="0.25">
      <c r="A3162" t="s">
        <v>5045</v>
      </c>
      <c r="B3162" t="s">
        <v>27888</v>
      </c>
      <c r="C3162" t="s">
        <v>10697</v>
      </c>
    </row>
    <row r="3163" spans="1:3" x14ac:dyDescent="0.25">
      <c r="A3163" t="s">
        <v>8409</v>
      </c>
      <c r="B3163" t="s">
        <v>10775</v>
      </c>
      <c r="C3163" t="s">
        <v>10771</v>
      </c>
    </row>
    <row r="3164" spans="1:3" x14ac:dyDescent="0.25">
      <c r="A3164" t="s">
        <v>5047</v>
      </c>
      <c r="B3164" t="s">
        <v>10701</v>
      </c>
      <c r="C3164" t="s">
        <v>10729</v>
      </c>
    </row>
    <row r="3165" spans="1:3" x14ac:dyDescent="0.25">
      <c r="A3165" t="s">
        <v>8651</v>
      </c>
      <c r="B3165" t="s">
        <v>27894</v>
      </c>
      <c r="C3165" t="s">
        <v>11360</v>
      </c>
    </row>
    <row r="3166" spans="1:3" x14ac:dyDescent="0.25">
      <c r="A3166" t="s">
        <v>19708</v>
      </c>
      <c r="B3166" t="s">
        <v>8187</v>
      </c>
      <c r="C3166" t="s">
        <v>13478</v>
      </c>
    </row>
    <row r="3167" spans="1:3" x14ac:dyDescent="0.25">
      <c r="A3167" t="s">
        <v>18708</v>
      </c>
      <c r="B3167" t="s">
        <v>8187</v>
      </c>
      <c r="C3167" t="s">
        <v>15186</v>
      </c>
    </row>
    <row r="3168" spans="1:3" x14ac:dyDescent="0.25">
      <c r="A3168" t="s">
        <v>5048</v>
      </c>
      <c r="B3168" t="s">
        <v>27889</v>
      </c>
      <c r="C3168" t="s">
        <v>10710</v>
      </c>
    </row>
    <row r="3169" spans="1:3" x14ac:dyDescent="0.25">
      <c r="A3169" t="s">
        <v>18710</v>
      </c>
      <c r="B3169" t="s">
        <v>8187</v>
      </c>
      <c r="C3169" t="s">
        <v>15186</v>
      </c>
    </row>
    <row r="3170" spans="1:3" x14ac:dyDescent="0.25">
      <c r="A3170" t="s">
        <v>8956</v>
      </c>
      <c r="B3170" t="s">
        <v>10701</v>
      </c>
      <c r="C3170" t="s">
        <v>13025</v>
      </c>
    </row>
    <row r="3171" spans="1:3" x14ac:dyDescent="0.25">
      <c r="A3171" t="s">
        <v>19607</v>
      </c>
      <c r="B3171" t="s">
        <v>8187</v>
      </c>
      <c r="C3171" t="s">
        <v>15186</v>
      </c>
    </row>
    <row r="3172" spans="1:3" x14ac:dyDescent="0.25">
      <c r="A3172" t="s">
        <v>5050</v>
      </c>
      <c r="B3172" t="s">
        <v>27891</v>
      </c>
      <c r="C3172" t="s">
        <v>10994</v>
      </c>
    </row>
    <row r="3173" spans="1:3" x14ac:dyDescent="0.25">
      <c r="A3173" t="s">
        <v>8894</v>
      </c>
      <c r="B3173" t="s">
        <v>27896</v>
      </c>
      <c r="C3173" t="s">
        <v>12159</v>
      </c>
    </row>
    <row r="3174" spans="1:3" x14ac:dyDescent="0.25">
      <c r="A3174" t="s">
        <v>5051</v>
      </c>
      <c r="B3174" t="s">
        <v>27894</v>
      </c>
      <c r="C3174" t="s">
        <v>16006</v>
      </c>
    </row>
    <row r="3175" spans="1:3" x14ac:dyDescent="0.25">
      <c r="A3175" t="s">
        <v>19609</v>
      </c>
      <c r="B3175" t="s">
        <v>8187</v>
      </c>
      <c r="C3175" t="s">
        <v>15186</v>
      </c>
    </row>
    <row r="3176" spans="1:3" x14ac:dyDescent="0.25">
      <c r="A3176" t="s">
        <v>16009</v>
      </c>
      <c r="B3176" t="s">
        <v>10782</v>
      </c>
      <c r="C3176" t="s">
        <v>10804</v>
      </c>
    </row>
    <row r="3177" spans="1:3" x14ac:dyDescent="0.25">
      <c r="A3177" t="s">
        <v>5052</v>
      </c>
      <c r="B3177" t="s">
        <v>27889</v>
      </c>
      <c r="C3177" t="s">
        <v>12986</v>
      </c>
    </row>
    <row r="3178" spans="1:3" x14ac:dyDescent="0.25">
      <c r="A3178" t="s">
        <v>19710</v>
      </c>
      <c r="B3178" t="s">
        <v>8187</v>
      </c>
      <c r="C3178" t="s">
        <v>13478</v>
      </c>
    </row>
    <row r="3179" spans="1:3" x14ac:dyDescent="0.25">
      <c r="A3179" t="s">
        <v>19613</v>
      </c>
      <c r="B3179" t="s">
        <v>8187</v>
      </c>
      <c r="C3179" t="s">
        <v>15186</v>
      </c>
    </row>
    <row r="3180" spans="1:3" x14ac:dyDescent="0.25">
      <c r="A3180" t="s">
        <v>16015</v>
      </c>
      <c r="B3180" t="s">
        <v>27889</v>
      </c>
      <c r="C3180" t="s">
        <v>11039</v>
      </c>
    </row>
    <row r="3181" spans="1:3" x14ac:dyDescent="0.25">
      <c r="A3181" t="s">
        <v>5053</v>
      </c>
      <c r="B3181" t="s">
        <v>27891</v>
      </c>
      <c r="C3181" t="s">
        <v>10994</v>
      </c>
    </row>
    <row r="3182" spans="1:3" x14ac:dyDescent="0.25">
      <c r="A3182" t="s">
        <v>5054</v>
      </c>
      <c r="B3182" t="s">
        <v>27891</v>
      </c>
      <c r="C3182" t="s">
        <v>10994</v>
      </c>
    </row>
    <row r="3183" spans="1:3" x14ac:dyDescent="0.25">
      <c r="A3183" t="s">
        <v>19615</v>
      </c>
      <c r="B3183" t="s">
        <v>8187</v>
      </c>
      <c r="C3183" t="s">
        <v>15186</v>
      </c>
    </row>
    <row r="3184" spans="1:3" x14ac:dyDescent="0.25">
      <c r="A3184" t="s">
        <v>9237</v>
      </c>
      <c r="B3184" t="s">
        <v>27894</v>
      </c>
      <c r="C3184" t="s">
        <v>12979</v>
      </c>
    </row>
    <row r="3185" spans="1:3" x14ac:dyDescent="0.25">
      <c r="A3185" t="s">
        <v>9455</v>
      </c>
      <c r="B3185" t="s">
        <v>8187</v>
      </c>
      <c r="C3185" t="s">
        <v>15186</v>
      </c>
    </row>
    <row r="3186" spans="1:3" x14ac:dyDescent="0.25">
      <c r="A3186" t="s">
        <v>5055</v>
      </c>
      <c r="B3186" t="s">
        <v>27889</v>
      </c>
      <c r="C3186" t="s">
        <v>10827</v>
      </c>
    </row>
    <row r="3187" spans="1:3" x14ac:dyDescent="0.25">
      <c r="A3187" t="s">
        <v>5056</v>
      </c>
      <c r="B3187" t="s">
        <v>27887</v>
      </c>
      <c r="C3187" t="s">
        <v>10689</v>
      </c>
    </row>
    <row r="3188" spans="1:3" x14ac:dyDescent="0.25">
      <c r="A3188" t="s">
        <v>8896</v>
      </c>
      <c r="B3188" t="s">
        <v>27889</v>
      </c>
      <c r="C3188" t="s">
        <v>10719</v>
      </c>
    </row>
    <row r="3189" spans="1:3" x14ac:dyDescent="0.25">
      <c r="A3189" t="s">
        <v>5057</v>
      </c>
      <c r="B3189" t="s">
        <v>10775</v>
      </c>
      <c r="C3189" t="s">
        <v>12414</v>
      </c>
    </row>
    <row r="3190" spans="1:3" x14ac:dyDescent="0.25">
      <c r="A3190" t="s">
        <v>5058</v>
      </c>
      <c r="B3190" t="s">
        <v>27887</v>
      </c>
      <c r="C3190" t="s">
        <v>16030</v>
      </c>
    </row>
    <row r="3191" spans="1:3" x14ac:dyDescent="0.25">
      <c r="A3191" t="s">
        <v>5059</v>
      </c>
      <c r="B3191" t="s">
        <v>27887</v>
      </c>
      <c r="C3191" t="s">
        <v>16030</v>
      </c>
    </row>
    <row r="3192" spans="1:3" x14ac:dyDescent="0.25">
      <c r="A3192" t="s">
        <v>5060</v>
      </c>
      <c r="B3192" t="s">
        <v>27887</v>
      </c>
      <c r="C3192" t="s">
        <v>16030</v>
      </c>
    </row>
    <row r="3193" spans="1:3" x14ac:dyDescent="0.25">
      <c r="A3193" t="s">
        <v>5061</v>
      </c>
      <c r="B3193" t="s">
        <v>27887</v>
      </c>
      <c r="C3193" t="s">
        <v>16030</v>
      </c>
    </row>
    <row r="3194" spans="1:3" x14ac:dyDescent="0.25">
      <c r="A3194" t="s">
        <v>8897</v>
      </c>
      <c r="B3194" t="s">
        <v>27889</v>
      </c>
      <c r="C3194" t="s">
        <v>10738</v>
      </c>
    </row>
    <row r="3195" spans="1:3" x14ac:dyDescent="0.25">
      <c r="A3195" t="s">
        <v>5062</v>
      </c>
      <c r="B3195" t="s">
        <v>10782</v>
      </c>
      <c r="C3195" t="s">
        <v>10804</v>
      </c>
    </row>
    <row r="3196" spans="1:3" x14ac:dyDescent="0.25">
      <c r="A3196" t="s">
        <v>16036</v>
      </c>
      <c r="B3196" t="s">
        <v>10782</v>
      </c>
      <c r="C3196" t="s">
        <v>10804</v>
      </c>
    </row>
    <row r="3197" spans="1:3" x14ac:dyDescent="0.25">
      <c r="A3197" t="s">
        <v>5063</v>
      </c>
      <c r="B3197" t="s">
        <v>27887</v>
      </c>
      <c r="C3197" t="s">
        <v>10733</v>
      </c>
    </row>
    <row r="3198" spans="1:3" x14ac:dyDescent="0.25">
      <c r="A3198" t="s">
        <v>8898</v>
      </c>
      <c r="B3198" t="s">
        <v>10701</v>
      </c>
      <c r="C3198" t="s">
        <v>10703</v>
      </c>
    </row>
    <row r="3199" spans="1:3" x14ac:dyDescent="0.25">
      <c r="A3199" t="s">
        <v>19622</v>
      </c>
      <c r="B3199" t="s">
        <v>8187</v>
      </c>
      <c r="C3199" t="s">
        <v>15186</v>
      </c>
    </row>
    <row r="3200" spans="1:3" x14ac:dyDescent="0.25">
      <c r="A3200" t="s">
        <v>5064</v>
      </c>
      <c r="B3200" t="s">
        <v>10775</v>
      </c>
      <c r="C3200" t="s">
        <v>10784</v>
      </c>
    </row>
    <row r="3201" spans="1:3" x14ac:dyDescent="0.25">
      <c r="A3201" t="s">
        <v>16043</v>
      </c>
      <c r="B3201" t="s">
        <v>27887</v>
      </c>
      <c r="C3201" t="s">
        <v>10733</v>
      </c>
    </row>
    <row r="3202" spans="1:3" x14ac:dyDescent="0.25">
      <c r="A3202" t="s">
        <v>7166</v>
      </c>
      <c r="B3202" t="s">
        <v>27889</v>
      </c>
      <c r="C3202" t="s">
        <v>12283</v>
      </c>
    </row>
    <row r="3203" spans="1:3" x14ac:dyDescent="0.25">
      <c r="A3203" t="s">
        <v>5066</v>
      </c>
      <c r="B3203" t="s">
        <v>27887</v>
      </c>
      <c r="C3203" t="s">
        <v>10733</v>
      </c>
    </row>
    <row r="3204" spans="1:3" x14ac:dyDescent="0.25">
      <c r="A3204" t="s">
        <v>16047</v>
      </c>
      <c r="B3204" t="s">
        <v>27887</v>
      </c>
      <c r="C3204" t="s">
        <v>10733</v>
      </c>
    </row>
    <row r="3205" spans="1:3" x14ac:dyDescent="0.25">
      <c r="A3205" t="s">
        <v>5067</v>
      </c>
      <c r="B3205" t="s">
        <v>10775</v>
      </c>
      <c r="C3205" t="s">
        <v>10749</v>
      </c>
    </row>
    <row r="3206" spans="1:3" x14ac:dyDescent="0.25">
      <c r="A3206" t="s">
        <v>9058</v>
      </c>
      <c r="B3206" t="s">
        <v>27892</v>
      </c>
      <c r="C3206" t="s">
        <v>11360</v>
      </c>
    </row>
    <row r="3207" spans="1:3" x14ac:dyDescent="0.25">
      <c r="A3207" t="s">
        <v>19627</v>
      </c>
      <c r="B3207" t="s">
        <v>8187</v>
      </c>
      <c r="C3207" t="s">
        <v>15186</v>
      </c>
    </row>
    <row r="3208" spans="1:3" x14ac:dyDescent="0.25">
      <c r="A3208" t="s">
        <v>19736</v>
      </c>
      <c r="B3208" t="s">
        <v>8187</v>
      </c>
      <c r="C3208" t="s">
        <v>13478</v>
      </c>
    </row>
    <row r="3209" spans="1:3" x14ac:dyDescent="0.25">
      <c r="A3209" t="s">
        <v>9200</v>
      </c>
      <c r="B3209" t="s">
        <v>10701</v>
      </c>
      <c r="C3209" t="s">
        <v>10764</v>
      </c>
    </row>
    <row r="3210" spans="1:3" x14ac:dyDescent="0.25">
      <c r="A3210" t="s">
        <v>16054</v>
      </c>
      <c r="B3210" t="s">
        <v>10782</v>
      </c>
      <c r="C3210" t="s">
        <v>10804</v>
      </c>
    </row>
    <row r="3211" spans="1:3" x14ac:dyDescent="0.25">
      <c r="A3211" t="s">
        <v>16056</v>
      </c>
      <c r="B3211" t="s">
        <v>27889</v>
      </c>
      <c r="C3211" t="s">
        <v>11039</v>
      </c>
    </row>
    <row r="3212" spans="1:3" x14ac:dyDescent="0.25">
      <c r="A3212" t="s">
        <v>19629</v>
      </c>
      <c r="B3212" t="s">
        <v>8187</v>
      </c>
      <c r="C3212" t="s">
        <v>15186</v>
      </c>
    </row>
    <row r="3213" spans="1:3" x14ac:dyDescent="0.25">
      <c r="A3213" t="s">
        <v>8900</v>
      </c>
      <c r="B3213" t="s">
        <v>10701</v>
      </c>
      <c r="C3213" t="s">
        <v>10729</v>
      </c>
    </row>
    <row r="3214" spans="1:3" x14ac:dyDescent="0.25">
      <c r="A3214" t="s">
        <v>5072</v>
      </c>
      <c r="B3214" t="s">
        <v>27888</v>
      </c>
      <c r="C3214" t="s">
        <v>10697</v>
      </c>
    </row>
    <row r="3215" spans="1:3" x14ac:dyDescent="0.25">
      <c r="A3215" t="s">
        <v>5073</v>
      </c>
      <c r="B3215" t="s">
        <v>27891</v>
      </c>
      <c r="C3215" t="s">
        <v>10994</v>
      </c>
    </row>
    <row r="3216" spans="1:3" x14ac:dyDescent="0.25">
      <c r="A3216" t="s">
        <v>5074</v>
      </c>
      <c r="B3216" t="s">
        <v>27891</v>
      </c>
      <c r="C3216" t="s">
        <v>10994</v>
      </c>
    </row>
    <row r="3217" spans="1:3" x14ac:dyDescent="0.25">
      <c r="A3217" t="s">
        <v>8072</v>
      </c>
      <c r="B3217" t="s">
        <v>27892</v>
      </c>
      <c r="C3217" t="s">
        <v>11360</v>
      </c>
    </row>
    <row r="3218" spans="1:3" x14ac:dyDescent="0.25">
      <c r="A3218" t="s">
        <v>16064</v>
      </c>
      <c r="B3218" t="s">
        <v>27887</v>
      </c>
      <c r="C3218" t="s">
        <v>10715</v>
      </c>
    </row>
    <row r="3219" spans="1:3" x14ac:dyDescent="0.25">
      <c r="A3219" t="s">
        <v>5076</v>
      </c>
      <c r="B3219" t="s">
        <v>10775</v>
      </c>
      <c r="C3219" t="s">
        <v>12414</v>
      </c>
    </row>
    <row r="3220" spans="1:3" x14ac:dyDescent="0.25">
      <c r="A3220" t="s">
        <v>6296</v>
      </c>
      <c r="B3220" t="s">
        <v>27889</v>
      </c>
      <c r="C3220" t="s">
        <v>12283</v>
      </c>
    </row>
    <row r="3221" spans="1:3" x14ac:dyDescent="0.25">
      <c r="A3221" t="s">
        <v>5078</v>
      </c>
      <c r="B3221" t="s">
        <v>27893</v>
      </c>
      <c r="C3221" t="s">
        <v>16072</v>
      </c>
    </row>
    <row r="3222" spans="1:3" x14ac:dyDescent="0.25">
      <c r="A3222" t="s">
        <v>5079</v>
      </c>
      <c r="B3222" t="s">
        <v>27889</v>
      </c>
      <c r="C3222" t="s">
        <v>14398</v>
      </c>
    </row>
    <row r="3223" spans="1:3" x14ac:dyDescent="0.25">
      <c r="A3223" t="s">
        <v>19631</v>
      </c>
      <c r="B3223" t="s">
        <v>8187</v>
      </c>
      <c r="C3223" t="s">
        <v>15186</v>
      </c>
    </row>
    <row r="3224" spans="1:3" x14ac:dyDescent="0.25">
      <c r="A3224" t="s">
        <v>19633</v>
      </c>
      <c r="B3224" t="s">
        <v>8187</v>
      </c>
      <c r="C3224" t="s">
        <v>15186</v>
      </c>
    </row>
    <row r="3225" spans="1:3" x14ac:dyDescent="0.25">
      <c r="A3225" t="s">
        <v>5081</v>
      </c>
      <c r="B3225" t="s">
        <v>27887</v>
      </c>
      <c r="C3225" t="s">
        <v>16079</v>
      </c>
    </row>
    <row r="3226" spans="1:3" x14ac:dyDescent="0.25">
      <c r="A3226" t="s">
        <v>8901</v>
      </c>
      <c r="B3226" t="s">
        <v>27887</v>
      </c>
      <c r="C3226" t="s">
        <v>16079</v>
      </c>
    </row>
    <row r="3227" spans="1:3" x14ac:dyDescent="0.25">
      <c r="A3227" t="s">
        <v>5082</v>
      </c>
      <c r="B3227" t="s">
        <v>27887</v>
      </c>
      <c r="C3227" t="s">
        <v>16079</v>
      </c>
    </row>
    <row r="3228" spans="1:3" x14ac:dyDescent="0.25">
      <c r="A3228" t="s">
        <v>4224</v>
      </c>
      <c r="B3228" t="s">
        <v>10775</v>
      </c>
      <c r="C3228" t="s">
        <v>10771</v>
      </c>
    </row>
    <row r="3229" spans="1:3" x14ac:dyDescent="0.25">
      <c r="A3229" t="s">
        <v>5084</v>
      </c>
      <c r="B3229" t="s">
        <v>10701</v>
      </c>
      <c r="C3229" t="s">
        <v>10703</v>
      </c>
    </row>
    <row r="3230" spans="1:3" x14ac:dyDescent="0.25">
      <c r="A3230" t="s">
        <v>5085</v>
      </c>
      <c r="B3230" t="s">
        <v>10775</v>
      </c>
      <c r="C3230" t="s">
        <v>16086</v>
      </c>
    </row>
    <row r="3231" spans="1:3" x14ac:dyDescent="0.25">
      <c r="A3231" t="s">
        <v>9121</v>
      </c>
      <c r="B3231" t="s">
        <v>27895</v>
      </c>
      <c r="C3231" t="s">
        <v>13478</v>
      </c>
    </row>
    <row r="3232" spans="1:3" x14ac:dyDescent="0.25">
      <c r="A3232" t="s">
        <v>19635</v>
      </c>
      <c r="B3232" t="s">
        <v>8187</v>
      </c>
      <c r="C3232" t="s">
        <v>15186</v>
      </c>
    </row>
    <row r="3233" spans="1:3" x14ac:dyDescent="0.25">
      <c r="A3233" t="s">
        <v>19738</v>
      </c>
      <c r="B3233" t="s">
        <v>8187</v>
      </c>
      <c r="C3233" t="s">
        <v>13478</v>
      </c>
    </row>
    <row r="3234" spans="1:3" x14ac:dyDescent="0.25">
      <c r="A3234" t="s">
        <v>19641</v>
      </c>
      <c r="B3234" t="s">
        <v>8187</v>
      </c>
      <c r="C3234" t="s">
        <v>15186</v>
      </c>
    </row>
    <row r="3235" spans="1:3" x14ac:dyDescent="0.25">
      <c r="A3235" t="s">
        <v>8073</v>
      </c>
      <c r="B3235" t="s">
        <v>27892</v>
      </c>
      <c r="C3235" t="s">
        <v>11360</v>
      </c>
    </row>
    <row r="3236" spans="1:3" x14ac:dyDescent="0.25">
      <c r="A3236" t="s">
        <v>5046</v>
      </c>
      <c r="B3236" t="s">
        <v>10775</v>
      </c>
      <c r="C3236" t="s">
        <v>10771</v>
      </c>
    </row>
    <row r="3237" spans="1:3" x14ac:dyDescent="0.25">
      <c r="A3237" t="s">
        <v>5089</v>
      </c>
      <c r="B3237" t="s">
        <v>27888</v>
      </c>
      <c r="C3237" t="s">
        <v>10697</v>
      </c>
    </row>
    <row r="3238" spans="1:3" x14ac:dyDescent="0.25">
      <c r="A3238" t="s">
        <v>19760</v>
      </c>
      <c r="B3238" t="s">
        <v>8187</v>
      </c>
      <c r="C3238" t="s">
        <v>13478</v>
      </c>
    </row>
    <row r="3239" spans="1:3" x14ac:dyDescent="0.25">
      <c r="A3239" t="s">
        <v>16099</v>
      </c>
      <c r="B3239" t="s">
        <v>27887</v>
      </c>
      <c r="C3239" t="s">
        <v>10733</v>
      </c>
    </row>
    <row r="3240" spans="1:3" x14ac:dyDescent="0.25">
      <c r="A3240" t="s">
        <v>19649</v>
      </c>
      <c r="B3240" t="s">
        <v>8187</v>
      </c>
      <c r="C3240" t="s">
        <v>15186</v>
      </c>
    </row>
    <row r="3241" spans="1:3" x14ac:dyDescent="0.25">
      <c r="A3241" t="s">
        <v>8903</v>
      </c>
      <c r="B3241" t="s">
        <v>27889</v>
      </c>
      <c r="C3241" t="s">
        <v>16104</v>
      </c>
    </row>
    <row r="3242" spans="1:3" x14ac:dyDescent="0.25">
      <c r="A3242" t="s">
        <v>8904</v>
      </c>
      <c r="B3242" t="s">
        <v>10701</v>
      </c>
      <c r="C3242" t="s">
        <v>10838</v>
      </c>
    </row>
    <row r="3243" spans="1:3" x14ac:dyDescent="0.25">
      <c r="A3243" t="s">
        <v>8905</v>
      </c>
      <c r="B3243" t="s">
        <v>10701</v>
      </c>
      <c r="C3243" t="s">
        <v>10838</v>
      </c>
    </row>
    <row r="3244" spans="1:3" x14ac:dyDescent="0.25">
      <c r="A3244" t="s">
        <v>16108</v>
      </c>
      <c r="B3244" t="s">
        <v>27887</v>
      </c>
      <c r="C3244" t="s">
        <v>10733</v>
      </c>
    </row>
    <row r="3245" spans="1:3" x14ac:dyDescent="0.25">
      <c r="A3245" t="s">
        <v>5090</v>
      </c>
      <c r="B3245" t="s">
        <v>10701</v>
      </c>
      <c r="C3245" t="s">
        <v>10703</v>
      </c>
    </row>
    <row r="3246" spans="1:3" x14ac:dyDescent="0.25">
      <c r="A3246" t="s">
        <v>8906</v>
      </c>
      <c r="B3246" t="s">
        <v>10775</v>
      </c>
      <c r="C3246" t="s">
        <v>10784</v>
      </c>
    </row>
    <row r="3247" spans="1:3" x14ac:dyDescent="0.25">
      <c r="A3247" t="s">
        <v>8907</v>
      </c>
      <c r="B3247" t="s">
        <v>27887</v>
      </c>
      <c r="C3247" t="s">
        <v>11490</v>
      </c>
    </row>
    <row r="3248" spans="1:3" x14ac:dyDescent="0.25">
      <c r="A3248" t="s">
        <v>16113</v>
      </c>
      <c r="B3248" t="s">
        <v>27887</v>
      </c>
      <c r="C3248" t="s">
        <v>11490</v>
      </c>
    </row>
    <row r="3249" spans="1:3" x14ac:dyDescent="0.25">
      <c r="A3249" t="s">
        <v>5091</v>
      </c>
      <c r="B3249" t="s">
        <v>27889</v>
      </c>
      <c r="C3249" t="s">
        <v>10827</v>
      </c>
    </row>
    <row r="3250" spans="1:3" x14ac:dyDescent="0.25">
      <c r="A3250" t="s">
        <v>5092</v>
      </c>
      <c r="B3250" t="s">
        <v>27889</v>
      </c>
      <c r="C3250" t="s">
        <v>14398</v>
      </c>
    </row>
    <row r="3251" spans="1:3" x14ac:dyDescent="0.25">
      <c r="A3251" t="s">
        <v>19651</v>
      </c>
      <c r="B3251" t="s">
        <v>8187</v>
      </c>
      <c r="C3251" t="s">
        <v>15186</v>
      </c>
    </row>
    <row r="3252" spans="1:3" x14ac:dyDescent="0.25">
      <c r="A3252" t="s">
        <v>9071</v>
      </c>
      <c r="B3252" t="s">
        <v>27895</v>
      </c>
      <c r="C3252" t="s">
        <v>13478</v>
      </c>
    </row>
    <row r="3253" spans="1:3" x14ac:dyDescent="0.25">
      <c r="A3253" t="s">
        <v>10388</v>
      </c>
      <c r="B3253" t="s">
        <v>27895</v>
      </c>
      <c r="C3253" t="s">
        <v>13478</v>
      </c>
    </row>
    <row r="3254" spans="1:3" x14ac:dyDescent="0.25">
      <c r="A3254" t="s">
        <v>5994</v>
      </c>
      <c r="B3254" t="s">
        <v>27895</v>
      </c>
      <c r="C3254" t="s">
        <v>13478</v>
      </c>
    </row>
    <row r="3255" spans="1:3" x14ac:dyDescent="0.25">
      <c r="A3255" t="s">
        <v>8908</v>
      </c>
      <c r="B3255" t="s">
        <v>27889</v>
      </c>
      <c r="C3255" t="s">
        <v>10827</v>
      </c>
    </row>
    <row r="3256" spans="1:3" x14ac:dyDescent="0.25">
      <c r="A3256" t="s">
        <v>5097</v>
      </c>
      <c r="B3256" t="s">
        <v>27894</v>
      </c>
      <c r="C3256" t="s">
        <v>12995</v>
      </c>
    </row>
    <row r="3257" spans="1:3" x14ac:dyDescent="0.25">
      <c r="A3257" t="s">
        <v>5098</v>
      </c>
      <c r="B3257" t="s">
        <v>10701</v>
      </c>
      <c r="C3257" t="s">
        <v>10729</v>
      </c>
    </row>
    <row r="3258" spans="1:3" x14ac:dyDescent="0.25">
      <c r="A3258" t="s">
        <v>8992</v>
      </c>
      <c r="B3258" t="s">
        <v>27894</v>
      </c>
      <c r="C3258" t="s">
        <v>11360</v>
      </c>
    </row>
    <row r="3259" spans="1:3" x14ac:dyDescent="0.25">
      <c r="A3259" t="s">
        <v>19656</v>
      </c>
      <c r="B3259" t="s">
        <v>8187</v>
      </c>
      <c r="C3259" t="s">
        <v>15186</v>
      </c>
    </row>
    <row r="3260" spans="1:3" x14ac:dyDescent="0.25">
      <c r="A3260" t="s">
        <v>19658</v>
      </c>
      <c r="B3260" t="s">
        <v>8187</v>
      </c>
      <c r="C3260" t="s">
        <v>15186</v>
      </c>
    </row>
    <row r="3261" spans="1:3" x14ac:dyDescent="0.25">
      <c r="A3261" t="s">
        <v>19764</v>
      </c>
      <c r="B3261" t="s">
        <v>8187</v>
      </c>
      <c r="C3261" t="s">
        <v>13478</v>
      </c>
    </row>
    <row r="3262" spans="1:3" x14ac:dyDescent="0.25">
      <c r="A3262" t="s">
        <v>5100</v>
      </c>
      <c r="B3262" t="s">
        <v>27888</v>
      </c>
      <c r="C3262" t="s">
        <v>10697</v>
      </c>
    </row>
    <row r="3263" spans="1:3" x14ac:dyDescent="0.25">
      <c r="A3263" t="s">
        <v>19766</v>
      </c>
      <c r="B3263" t="s">
        <v>8187</v>
      </c>
      <c r="C3263" t="s">
        <v>13478</v>
      </c>
    </row>
    <row r="3264" spans="1:3" x14ac:dyDescent="0.25">
      <c r="A3264" t="s">
        <v>19768</v>
      </c>
      <c r="B3264" t="s">
        <v>8187</v>
      </c>
      <c r="C3264" t="s">
        <v>13478</v>
      </c>
    </row>
    <row r="3265" spans="1:3" x14ac:dyDescent="0.25">
      <c r="A3265" t="s">
        <v>5101</v>
      </c>
      <c r="B3265" t="s">
        <v>27891</v>
      </c>
      <c r="C3265" t="s">
        <v>10994</v>
      </c>
    </row>
    <row r="3266" spans="1:3" x14ac:dyDescent="0.25">
      <c r="A3266" t="s">
        <v>8911</v>
      </c>
      <c r="B3266" t="s">
        <v>27889</v>
      </c>
      <c r="C3266" t="s">
        <v>10719</v>
      </c>
    </row>
    <row r="3267" spans="1:3" x14ac:dyDescent="0.25">
      <c r="A3267" t="s">
        <v>7288</v>
      </c>
      <c r="B3267" t="s">
        <v>27889</v>
      </c>
      <c r="C3267" t="s">
        <v>10827</v>
      </c>
    </row>
    <row r="3268" spans="1:3" x14ac:dyDescent="0.25">
      <c r="A3268" t="s">
        <v>5103</v>
      </c>
      <c r="B3268" t="s">
        <v>27894</v>
      </c>
      <c r="C3268" t="s">
        <v>12952</v>
      </c>
    </row>
    <row r="3269" spans="1:3" x14ac:dyDescent="0.25">
      <c r="A3269" t="s">
        <v>19770</v>
      </c>
      <c r="B3269" t="s">
        <v>8187</v>
      </c>
      <c r="C3269" t="s">
        <v>13478</v>
      </c>
    </row>
    <row r="3270" spans="1:3" x14ac:dyDescent="0.25">
      <c r="A3270" t="s">
        <v>19783</v>
      </c>
      <c r="B3270" t="s">
        <v>8187</v>
      </c>
      <c r="C3270" t="s">
        <v>13478</v>
      </c>
    </row>
    <row r="3271" spans="1:3" x14ac:dyDescent="0.25">
      <c r="A3271" t="s">
        <v>7482</v>
      </c>
      <c r="B3271" t="s">
        <v>27889</v>
      </c>
      <c r="C3271" t="s">
        <v>12692</v>
      </c>
    </row>
    <row r="3272" spans="1:3" x14ac:dyDescent="0.25">
      <c r="A3272" t="s">
        <v>9086</v>
      </c>
      <c r="B3272" t="s">
        <v>10701</v>
      </c>
      <c r="C3272" t="s">
        <v>10764</v>
      </c>
    </row>
    <row r="3273" spans="1:3" x14ac:dyDescent="0.25">
      <c r="A3273" t="s">
        <v>19889</v>
      </c>
      <c r="B3273" t="s">
        <v>8187</v>
      </c>
      <c r="C3273" t="s">
        <v>13478</v>
      </c>
    </row>
    <row r="3274" spans="1:3" x14ac:dyDescent="0.25">
      <c r="A3274" t="s">
        <v>8912</v>
      </c>
      <c r="B3274" t="s">
        <v>10782</v>
      </c>
      <c r="C3274" t="s">
        <v>10804</v>
      </c>
    </row>
    <row r="3275" spans="1:3" x14ac:dyDescent="0.25">
      <c r="A3275" t="s">
        <v>16147</v>
      </c>
      <c r="B3275" t="s">
        <v>10782</v>
      </c>
      <c r="C3275" t="s">
        <v>10804</v>
      </c>
    </row>
    <row r="3276" spans="1:3" x14ac:dyDescent="0.25">
      <c r="A3276" t="s">
        <v>19905</v>
      </c>
      <c r="B3276" t="s">
        <v>8187</v>
      </c>
      <c r="C3276" t="s">
        <v>13478</v>
      </c>
    </row>
    <row r="3277" spans="1:3" x14ac:dyDescent="0.25">
      <c r="A3277" t="s">
        <v>8913</v>
      </c>
      <c r="B3277" t="s">
        <v>10701</v>
      </c>
      <c r="C3277" t="s">
        <v>10838</v>
      </c>
    </row>
    <row r="3278" spans="1:3" x14ac:dyDescent="0.25">
      <c r="A3278" t="s">
        <v>5083</v>
      </c>
      <c r="B3278" t="s">
        <v>10775</v>
      </c>
      <c r="C3278" t="s">
        <v>10771</v>
      </c>
    </row>
    <row r="3279" spans="1:3" x14ac:dyDescent="0.25">
      <c r="A3279" t="s">
        <v>5108</v>
      </c>
      <c r="B3279" t="s">
        <v>27892</v>
      </c>
      <c r="C3279" t="s">
        <v>16155</v>
      </c>
    </row>
    <row r="3280" spans="1:3" x14ac:dyDescent="0.25">
      <c r="A3280" t="s">
        <v>8914</v>
      </c>
      <c r="B3280" t="s">
        <v>27894</v>
      </c>
      <c r="C3280" t="s">
        <v>13177</v>
      </c>
    </row>
    <row r="3281" spans="1:3" x14ac:dyDescent="0.25">
      <c r="A3281" t="s">
        <v>5109</v>
      </c>
      <c r="B3281" t="s">
        <v>27894</v>
      </c>
      <c r="C3281" t="s">
        <v>13177</v>
      </c>
    </row>
    <row r="3282" spans="1:3" x14ac:dyDescent="0.25">
      <c r="A3282" t="s">
        <v>5110</v>
      </c>
      <c r="B3282" t="s">
        <v>27891</v>
      </c>
      <c r="C3282" t="s">
        <v>10994</v>
      </c>
    </row>
    <row r="3283" spans="1:3" x14ac:dyDescent="0.25">
      <c r="A3283" t="s">
        <v>16159</v>
      </c>
      <c r="B3283" t="s">
        <v>27887</v>
      </c>
      <c r="C3283" t="s">
        <v>10689</v>
      </c>
    </row>
    <row r="3284" spans="1:3" x14ac:dyDescent="0.25">
      <c r="A3284" t="s">
        <v>8915</v>
      </c>
      <c r="B3284" t="s">
        <v>27888</v>
      </c>
      <c r="C3284" t="s">
        <v>10697</v>
      </c>
    </row>
    <row r="3285" spans="1:3" x14ac:dyDescent="0.25">
      <c r="A3285" t="s">
        <v>9424</v>
      </c>
      <c r="B3285" t="s">
        <v>27895</v>
      </c>
      <c r="C3285" t="s">
        <v>13478</v>
      </c>
    </row>
    <row r="3286" spans="1:3" x14ac:dyDescent="0.25">
      <c r="A3286" t="s">
        <v>5112</v>
      </c>
      <c r="B3286" t="s">
        <v>27888</v>
      </c>
      <c r="C3286" t="s">
        <v>10697</v>
      </c>
    </row>
    <row r="3287" spans="1:3" x14ac:dyDescent="0.25">
      <c r="A3287" t="s">
        <v>8916</v>
      </c>
      <c r="B3287" t="s">
        <v>27889</v>
      </c>
      <c r="C3287" t="s">
        <v>10924</v>
      </c>
    </row>
    <row r="3288" spans="1:3" x14ac:dyDescent="0.25">
      <c r="A3288" t="s">
        <v>16165</v>
      </c>
      <c r="B3288" t="s">
        <v>27887</v>
      </c>
      <c r="C3288" t="s">
        <v>10733</v>
      </c>
    </row>
    <row r="3289" spans="1:3" x14ac:dyDescent="0.25">
      <c r="A3289" t="s">
        <v>8917</v>
      </c>
      <c r="B3289" t="s">
        <v>27887</v>
      </c>
      <c r="C3289" t="s">
        <v>10697</v>
      </c>
    </row>
    <row r="3290" spans="1:3" x14ac:dyDescent="0.25">
      <c r="A3290" t="s">
        <v>5113</v>
      </c>
      <c r="B3290" t="s">
        <v>10782</v>
      </c>
      <c r="C3290" t="s">
        <v>10804</v>
      </c>
    </row>
    <row r="3291" spans="1:3" x14ac:dyDescent="0.25">
      <c r="A3291" t="s">
        <v>5114</v>
      </c>
      <c r="B3291" t="s">
        <v>27889</v>
      </c>
      <c r="C3291" t="s">
        <v>12986</v>
      </c>
    </row>
    <row r="3292" spans="1:3" x14ac:dyDescent="0.25">
      <c r="A3292" t="s">
        <v>5115</v>
      </c>
      <c r="B3292" t="s">
        <v>27888</v>
      </c>
      <c r="C3292" t="s">
        <v>10697</v>
      </c>
    </row>
    <row r="3293" spans="1:3" x14ac:dyDescent="0.25">
      <c r="A3293" t="s">
        <v>9595</v>
      </c>
      <c r="B3293" t="s">
        <v>27894</v>
      </c>
      <c r="C3293" t="s">
        <v>10764</v>
      </c>
    </row>
    <row r="3294" spans="1:3" x14ac:dyDescent="0.25">
      <c r="A3294" t="s">
        <v>19923</v>
      </c>
      <c r="B3294" t="s">
        <v>8187</v>
      </c>
      <c r="C3294" t="s">
        <v>13478</v>
      </c>
    </row>
    <row r="3295" spans="1:3" x14ac:dyDescent="0.25">
      <c r="A3295" t="s">
        <v>5118</v>
      </c>
      <c r="B3295" t="s">
        <v>27887</v>
      </c>
      <c r="C3295" t="s">
        <v>16030</v>
      </c>
    </row>
    <row r="3296" spans="1:3" x14ac:dyDescent="0.25">
      <c r="A3296" t="s">
        <v>5119</v>
      </c>
      <c r="B3296" t="s">
        <v>27887</v>
      </c>
      <c r="C3296" t="s">
        <v>10733</v>
      </c>
    </row>
    <row r="3297" spans="1:3" x14ac:dyDescent="0.25">
      <c r="A3297" t="s">
        <v>5120</v>
      </c>
      <c r="B3297" t="s">
        <v>27889</v>
      </c>
      <c r="C3297" t="s">
        <v>10710</v>
      </c>
    </row>
    <row r="3298" spans="1:3" x14ac:dyDescent="0.25">
      <c r="A3298" t="s">
        <v>5121</v>
      </c>
      <c r="B3298" t="s">
        <v>10775</v>
      </c>
      <c r="C3298" t="s">
        <v>14470</v>
      </c>
    </row>
    <row r="3299" spans="1:3" x14ac:dyDescent="0.25">
      <c r="A3299" t="s">
        <v>5122</v>
      </c>
      <c r="B3299" t="s">
        <v>10701</v>
      </c>
      <c r="C3299" t="s">
        <v>12138</v>
      </c>
    </row>
    <row r="3300" spans="1:3" x14ac:dyDescent="0.25">
      <c r="A3300" t="s">
        <v>5123</v>
      </c>
      <c r="B3300" t="s">
        <v>10701</v>
      </c>
      <c r="C3300" t="s">
        <v>10703</v>
      </c>
    </row>
    <row r="3301" spans="1:3" x14ac:dyDescent="0.25">
      <c r="A3301" t="s">
        <v>5124</v>
      </c>
      <c r="B3301" t="s">
        <v>10701</v>
      </c>
      <c r="C3301" t="s">
        <v>10729</v>
      </c>
    </row>
    <row r="3302" spans="1:3" x14ac:dyDescent="0.25">
      <c r="A3302" t="s">
        <v>16179</v>
      </c>
      <c r="B3302" t="s">
        <v>27887</v>
      </c>
      <c r="C3302" t="s">
        <v>10689</v>
      </c>
    </row>
    <row r="3303" spans="1:3" x14ac:dyDescent="0.25">
      <c r="A3303" t="s">
        <v>5125</v>
      </c>
      <c r="B3303" t="s">
        <v>27887</v>
      </c>
      <c r="C3303" t="s">
        <v>10697</v>
      </c>
    </row>
    <row r="3304" spans="1:3" x14ac:dyDescent="0.25">
      <c r="A3304" t="s">
        <v>5126</v>
      </c>
      <c r="B3304" t="s">
        <v>27887</v>
      </c>
      <c r="C3304" t="s">
        <v>10689</v>
      </c>
    </row>
    <row r="3305" spans="1:3" x14ac:dyDescent="0.25">
      <c r="A3305" t="s">
        <v>5127</v>
      </c>
      <c r="B3305" t="s">
        <v>10775</v>
      </c>
      <c r="C3305" t="s">
        <v>12414</v>
      </c>
    </row>
    <row r="3306" spans="1:3" x14ac:dyDescent="0.25">
      <c r="A3306" t="s">
        <v>5128</v>
      </c>
      <c r="B3306" t="s">
        <v>27889</v>
      </c>
      <c r="C3306" t="s">
        <v>14398</v>
      </c>
    </row>
    <row r="3307" spans="1:3" x14ac:dyDescent="0.25">
      <c r="A3307" t="s">
        <v>5129</v>
      </c>
      <c r="B3307" t="s">
        <v>10701</v>
      </c>
      <c r="C3307" t="s">
        <v>10703</v>
      </c>
    </row>
    <row r="3308" spans="1:3" x14ac:dyDescent="0.25">
      <c r="A3308" t="s">
        <v>9950</v>
      </c>
      <c r="B3308" t="s">
        <v>27889</v>
      </c>
      <c r="C3308" t="s">
        <v>10827</v>
      </c>
    </row>
    <row r="3309" spans="1:3" x14ac:dyDescent="0.25">
      <c r="A3309" t="s">
        <v>5131</v>
      </c>
      <c r="B3309" t="s">
        <v>27888</v>
      </c>
      <c r="C3309" t="s">
        <v>10697</v>
      </c>
    </row>
    <row r="3310" spans="1:3" x14ac:dyDescent="0.25">
      <c r="A3310" t="s">
        <v>5132</v>
      </c>
      <c r="B3310" t="s">
        <v>27887</v>
      </c>
      <c r="C3310" t="s">
        <v>10733</v>
      </c>
    </row>
    <row r="3311" spans="1:3" x14ac:dyDescent="0.25">
      <c r="A3311" t="s">
        <v>5133</v>
      </c>
      <c r="B3311" t="s">
        <v>10775</v>
      </c>
      <c r="C3311" t="s">
        <v>10784</v>
      </c>
    </row>
    <row r="3312" spans="1:3" x14ac:dyDescent="0.25">
      <c r="A3312" t="s">
        <v>19974</v>
      </c>
      <c r="B3312" t="s">
        <v>8187</v>
      </c>
      <c r="C3312" t="s">
        <v>13478</v>
      </c>
    </row>
    <row r="3313" spans="1:3" x14ac:dyDescent="0.25">
      <c r="A3313" t="s">
        <v>5134</v>
      </c>
      <c r="B3313" t="s">
        <v>10701</v>
      </c>
      <c r="C3313" t="s">
        <v>12797</v>
      </c>
    </row>
    <row r="3314" spans="1:3" x14ac:dyDescent="0.25">
      <c r="A3314" t="s">
        <v>5135</v>
      </c>
      <c r="B3314" t="s">
        <v>27889</v>
      </c>
      <c r="C3314" t="s">
        <v>10710</v>
      </c>
    </row>
    <row r="3315" spans="1:3" x14ac:dyDescent="0.25">
      <c r="A3315" t="s">
        <v>5136</v>
      </c>
      <c r="B3315" t="s">
        <v>10775</v>
      </c>
      <c r="C3315" t="s">
        <v>12414</v>
      </c>
    </row>
    <row r="3316" spans="1:3" x14ac:dyDescent="0.25">
      <c r="A3316" t="s">
        <v>5137</v>
      </c>
      <c r="B3316" t="s">
        <v>10775</v>
      </c>
      <c r="C3316" t="s">
        <v>12414</v>
      </c>
    </row>
    <row r="3317" spans="1:3" x14ac:dyDescent="0.25">
      <c r="A3317" t="s">
        <v>5138</v>
      </c>
      <c r="B3317" t="s">
        <v>10701</v>
      </c>
      <c r="C3317" t="s">
        <v>10838</v>
      </c>
    </row>
    <row r="3318" spans="1:3" x14ac:dyDescent="0.25">
      <c r="A3318" t="s">
        <v>19976</v>
      </c>
      <c r="B3318" t="s">
        <v>8187</v>
      </c>
      <c r="C3318" t="s">
        <v>13478</v>
      </c>
    </row>
    <row r="3319" spans="1:3" x14ac:dyDescent="0.25">
      <c r="A3319" t="s">
        <v>20211</v>
      </c>
      <c r="B3319" t="s">
        <v>8187</v>
      </c>
      <c r="C3319" t="s">
        <v>15186</v>
      </c>
    </row>
    <row r="3320" spans="1:3" x14ac:dyDescent="0.25">
      <c r="A3320" t="s">
        <v>5139</v>
      </c>
      <c r="B3320" t="s">
        <v>27889</v>
      </c>
      <c r="C3320" t="s">
        <v>10842</v>
      </c>
    </row>
    <row r="3321" spans="1:3" x14ac:dyDescent="0.25">
      <c r="A3321" t="s">
        <v>5140</v>
      </c>
      <c r="B3321" t="s">
        <v>27889</v>
      </c>
      <c r="C3321" t="s">
        <v>10827</v>
      </c>
    </row>
    <row r="3322" spans="1:3" x14ac:dyDescent="0.25">
      <c r="A3322" t="s">
        <v>16203</v>
      </c>
      <c r="B3322" t="s">
        <v>27889</v>
      </c>
      <c r="C3322" t="s">
        <v>10827</v>
      </c>
    </row>
    <row r="3323" spans="1:3" x14ac:dyDescent="0.25">
      <c r="A3323" t="s">
        <v>5141</v>
      </c>
      <c r="B3323" t="s">
        <v>27889</v>
      </c>
      <c r="C3323" t="s">
        <v>10827</v>
      </c>
    </row>
    <row r="3324" spans="1:3" x14ac:dyDescent="0.25">
      <c r="A3324" t="s">
        <v>5142</v>
      </c>
      <c r="B3324" t="s">
        <v>10782</v>
      </c>
      <c r="C3324" t="s">
        <v>10804</v>
      </c>
    </row>
    <row r="3325" spans="1:3" x14ac:dyDescent="0.25">
      <c r="A3325" t="s">
        <v>19978</v>
      </c>
      <c r="B3325" t="s">
        <v>8187</v>
      </c>
      <c r="C3325" t="s">
        <v>13478</v>
      </c>
    </row>
    <row r="3326" spans="1:3" x14ac:dyDescent="0.25">
      <c r="A3326" t="s">
        <v>8918</v>
      </c>
      <c r="B3326" t="s">
        <v>27888</v>
      </c>
      <c r="C3326" t="s">
        <v>10697</v>
      </c>
    </row>
    <row r="3327" spans="1:3" x14ac:dyDescent="0.25">
      <c r="A3327" t="s">
        <v>5144</v>
      </c>
      <c r="B3327" t="s">
        <v>27887</v>
      </c>
      <c r="C3327" t="s">
        <v>11011</v>
      </c>
    </row>
    <row r="3328" spans="1:3" x14ac:dyDescent="0.25">
      <c r="A3328" t="s">
        <v>19980</v>
      </c>
      <c r="B3328" t="s">
        <v>8187</v>
      </c>
      <c r="C3328" t="s">
        <v>13478</v>
      </c>
    </row>
    <row r="3329" spans="1:3" x14ac:dyDescent="0.25">
      <c r="A3329" t="s">
        <v>19982</v>
      </c>
      <c r="B3329" t="s">
        <v>8187</v>
      </c>
      <c r="C3329" t="s">
        <v>13478</v>
      </c>
    </row>
    <row r="3330" spans="1:3" x14ac:dyDescent="0.25">
      <c r="A3330" t="s">
        <v>19984</v>
      </c>
      <c r="B3330" t="s">
        <v>8187</v>
      </c>
      <c r="C3330" t="s">
        <v>13478</v>
      </c>
    </row>
    <row r="3331" spans="1:3" x14ac:dyDescent="0.25">
      <c r="A3331" t="s">
        <v>19986</v>
      </c>
      <c r="B3331" t="s">
        <v>8187</v>
      </c>
      <c r="C3331" t="s">
        <v>13478</v>
      </c>
    </row>
    <row r="3332" spans="1:3" x14ac:dyDescent="0.25">
      <c r="A3332" t="s">
        <v>16484</v>
      </c>
      <c r="B3332" t="s">
        <v>27889</v>
      </c>
      <c r="C3332" t="s">
        <v>12283</v>
      </c>
    </row>
    <row r="3333" spans="1:3" x14ac:dyDescent="0.25">
      <c r="A3333" t="s">
        <v>19994</v>
      </c>
      <c r="B3333" t="s">
        <v>8187</v>
      </c>
      <c r="C3333" t="s">
        <v>13478</v>
      </c>
    </row>
    <row r="3334" spans="1:3" x14ac:dyDescent="0.25">
      <c r="A3334" t="s">
        <v>5148</v>
      </c>
      <c r="B3334" t="s">
        <v>10775</v>
      </c>
      <c r="C3334" t="s">
        <v>10784</v>
      </c>
    </row>
    <row r="3335" spans="1:3" x14ac:dyDescent="0.25">
      <c r="A3335" t="s">
        <v>16220</v>
      </c>
      <c r="B3335" t="s">
        <v>10782</v>
      </c>
      <c r="C3335" t="s">
        <v>10804</v>
      </c>
    </row>
    <row r="3336" spans="1:3" x14ac:dyDescent="0.25">
      <c r="A3336" t="s">
        <v>5149</v>
      </c>
      <c r="B3336" t="s">
        <v>10701</v>
      </c>
      <c r="C3336" t="s">
        <v>10703</v>
      </c>
    </row>
    <row r="3337" spans="1:3" x14ac:dyDescent="0.25">
      <c r="A3337" t="s">
        <v>5150</v>
      </c>
      <c r="B3337" t="s">
        <v>27889</v>
      </c>
      <c r="C3337" t="s">
        <v>10719</v>
      </c>
    </row>
    <row r="3338" spans="1:3" x14ac:dyDescent="0.25">
      <c r="A3338" t="s">
        <v>5151</v>
      </c>
      <c r="B3338" t="s">
        <v>10782</v>
      </c>
      <c r="C3338" t="s">
        <v>10804</v>
      </c>
    </row>
    <row r="3339" spans="1:3" x14ac:dyDescent="0.25">
      <c r="A3339" t="s">
        <v>8919</v>
      </c>
      <c r="B3339" t="s">
        <v>10782</v>
      </c>
      <c r="C3339" t="s">
        <v>10804</v>
      </c>
    </row>
    <row r="3340" spans="1:3" x14ac:dyDescent="0.25">
      <c r="A3340" t="s">
        <v>20002</v>
      </c>
      <c r="B3340" t="s">
        <v>8187</v>
      </c>
      <c r="C3340" t="s">
        <v>13478</v>
      </c>
    </row>
    <row r="3341" spans="1:3" x14ac:dyDescent="0.25">
      <c r="A3341" t="s">
        <v>5152</v>
      </c>
      <c r="B3341" t="s">
        <v>27892</v>
      </c>
      <c r="C3341" t="s">
        <v>16229</v>
      </c>
    </row>
    <row r="3342" spans="1:3" x14ac:dyDescent="0.25">
      <c r="A3342" t="s">
        <v>5153</v>
      </c>
      <c r="B3342" t="s">
        <v>27889</v>
      </c>
      <c r="C3342" t="s">
        <v>11244</v>
      </c>
    </row>
    <row r="3343" spans="1:3" x14ac:dyDescent="0.25">
      <c r="A3343" t="s">
        <v>6148</v>
      </c>
      <c r="B3343" t="s">
        <v>8187</v>
      </c>
      <c r="C3343" t="s">
        <v>15186</v>
      </c>
    </row>
    <row r="3344" spans="1:3" x14ac:dyDescent="0.25">
      <c r="A3344" t="s">
        <v>9726</v>
      </c>
      <c r="B3344" t="s">
        <v>8187</v>
      </c>
      <c r="C3344" t="s">
        <v>15186</v>
      </c>
    </row>
    <row r="3345" spans="1:3" x14ac:dyDescent="0.25">
      <c r="A3345" t="s">
        <v>4974</v>
      </c>
      <c r="B3345" t="s">
        <v>27887</v>
      </c>
      <c r="C3345" t="s">
        <v>14990</v>
      </c>
    </row>
    <row r="3346" spans="1:3" x14ac:dyDescent="0.25">
      <c r="A3346" t="s">
        <v>20755</v>
      </c>
      <c r="B3346" t="s">
        <v>8187</v>
      </c>
      <c r="C3346" t="s">
        <v>15186</v>
      </c>
    </row>
    <row r="3347" spans="1:3" x14ac:dyDescent="0.25">
      <c r="A3347" t="s">
        <v>20004</v>
      </c>
      <c r="B3347" t="s">
        <v>8187</v>
      </c>
      <c r="C3347" t="s">
        <v>13478</v>
      </c>
    </row>
    <row r="3348" spans="1:3" x14ac:dyDescent="0.25">
      <c r="A3348" t="s">
        <v>20006</v>
      </c>
      <c r="B3348" t="s">
        <v>8187</v>
      </c>
      <c r="C3348" t="s">
        <v>13478</v>
      </c>
    </row>
    <row r="3349" spans="1:3" x14ac:dyDescent="0.25">
      <c r="A3349" t="s">
        <v>5159</v>
      </c>
      <c r="B3349" t="s">
        <v>27889</v>
      </c>
      <c r="C3349" t="s">
        <v>10827</v>
      </c>
    </row>
    <row r="3350" spans="1:3" x14ac:dyDescent="0.25">
      <c r="A3350" t="s">
        <v>8921</v>
      </c>
      <c r="B3350" t="s">
        <v>27889</v>
      </c>
      <c r="C3350" t="s">
        <v>10738</v>
      </c>
    </row>
    <row r="3351" spans="1:3" x14ac:dyDescent="0.25">
      <c r="A3351" t="s">
        <v>5160</v>
      </c>
      <c r="B3351" t="s">
        <v>27887</v>
      </c>
      <c r="C3351" t="s">
        <v>10733</v>
      </c>
    </row>
    <row r="3352" spans="1:3" x14ac:dyDescent="0.25">
      <c r="A3352" t="s">
        <v>5161</v>
      </c>
      <c r="B3352" t="s">
        <v>27889</v>
      </c>
      <c r="C3352" t="s">
        <v>11039</v>
      </c>
    </row>
    <row r="3353" spans="1:3" x14ac:dyDescent="0.25">
      <c r="A3353" t="s">
        <v>5162</v>
      </c>
      <c r="B3353" t="s">
        <v>27894</v>
      </c>
      <c r="C3353" t="s">
        <v>16244</v>
      </c>
    </row>
    <row r="3354" spans="1:3" x14ac:dyDescent="0.25">
      <c r="A3354" t="s">
        <v>5163</v>
      </c>
      <c r="B3354" t="s">
        <v>27894</v>
      </c>
      <c r="C3354" t="s">
        <v>13177</v>
      </c>
    </row>
    <row r="3355" spans="1:3" x14ac:dyDescent="0.25">
      <c r="A3355" t="s">
        <v>5164</v>
      </c>
      <c r="B3355" t="s">
        <v>27887</v>
      </c>
      <c r="C3355" t="s">
        <v>11011</v>
      </c>
    </row>
    <row r="3356" spans="1:3" x14ac:dyDescent="0.25">
      <c r="A3356" t="s">
        <v>20014</v>
      </c>
      <c r="B3356" t="s">
        <v>8187</v>
      </c>
      <c r="C3356" t="s">
        <v>13478</v>
      </c>
    </row>
    <row r="3357" spans="1:3" x14ac:dyDescent="0.25">
      <c r="A3357" t="s">
        <v>8923</v>
      </c>
      <c r="B3357" t="s">
        <v>10701</v>
      </c>
      <c r="C3357" t="s">
        <v>10838</v>
      </c>
    </row>
    <row r="3358" spans="1:3" x14ac:dyDescent="0.25">
      <c r="A3358" t="s">
        <v>7062</v>
      </c>
      <c r="B3358" t="s">
        <v>10701</v>
      </c>
      <c r="C3358" t="s">
        <v>10784</v>
      </c>
    </row>
    <row r="3359" spans="1:3" x14ac:dyDescent="0.25">
      <c r="A3359" t="s">
        <v>20023</v>
      </c>
      <c r="B3359" t="s">
        <v>8187</v>
      </c>
      <c r="C3359" t="s">
        <v>13478</v>
      </c>
    </row>
    <row r="3360" spans="1:3" x14ac:dyDescent="0.25">
      <c r="A3360" t="s">
        <v>5166</v>
      </c>
      <c r="B3360" t="s">
        <v>27889</v>
      </c>
      <c r="C3360" t="s">
        <v>16254</v>
      </c>
    </row>
    <row r="3361" spans="1:3" x14ac:dyDescent="0.25">
      <c r="A3361" t="s">
        <v>5167</v>
      </c>
      <c r="B3361" t="s">
        <v>27889</v>
      </c>
      <c r="C3361" t="s">
        <v>10827</v>
      </c>
    </row>
    <row r="3362" spans="1:3" x14ac:dyDescent="0.25">
      <c r="A3362" t="s">
        <v>5168</v>
      </c>
      <c r="B3362" t="s">
        <v>27889</v>
      </c>
      <c r="C3362" t="s">
        <v>11318</v>
      </c>
    </row>
    <row r="3363" spans="1:3" x14ac:dyDescent="0.25">
      <c r="A3363" t="s">
        <v>20104</v>
      </c>
      <c r="B3363" t="s">
        <v>8187</v>
      </c>
      <c r="C3363" t="s">
        <v>13478</v>
      </c>
    </row>
    <row r="3364" spans="1:3" x14ac:dyDescent="0.25">
      <c r="A3364" t="s">
        <v>20219</v>
      </c>
      <c r="B3364" t="s">
        <v>8187</v>
      </c>
      <c r="C3364" t="s">
        <v>13478</v>
      </c>
    </row>
    <row r="3365" spans="1:3" x14ac:dyDescent="0.25">
      <c r="A3365" t="s">
        <v>5169</v>
      </c>
      <c r="B3365" t="s">
        <v>10701</v>
      </c>
      <c r="C3365" t="s">
        <v>10838</v>
      </c>
    </row>
    <row r="3366" spans="1:3" x14ac:dyDescent="0.25">
      <c r="A3366" t="s">
        <v>5170</v>
      </c>
      <c r="B3366" t="s">
        <v>10701</v>
      </c>
      <c r="C3366" t="s">
        <v>10838</v>
      </c>
    </row>
    <row r="3367" spans="1:3" x14ac:dyDescent="0.25">
      <c r="A3367" t="s">
        <v>5171</v>
      </c>
      <c r="B3367" t="s">
        <v>27889</v>
      </c>
      <c r="C3367" t="s">
        <v>16265</v>
      </c>
    </row>
    <row r="3368" spans="1:3" x14ac:dyDescent="0.25">
      <c r="A3368" t="s">
        <v>5172</v>
      </c>
      <c r="B3368" t="s">
        <v>10775</v>
      </c>
      <c r="C3368" t="s">
        <v>16268</v>
      </c>
    </row>
    <row r="3369" spans="1:3" x14ac:dyDescent="0.25">
      <c r="A3369" t="s">
        <v>5173</v>
      </c>
      <c r="B3369" t="s">
        <v>10701</v>
      </c>
      <c r="C3369" t="s">
        <v>10703</v>
      </c>
    </row>
    <row r="3370" spans="1:3" x14ac:dyDescent="0.25">
      <c r="A3370" t="s">
        <v>5174</v>
      </c>
      <c r="B3370" t="s">
        <v>10701</v>
      </c>
      <c r="C3370" t="s">
        <v>10703</v>
      </c>
    </row>
    <row r="3371" spans="1:3" x14ac:dyDescent="0.25">
      <c r="A3371" t="s">
        <v>5175</v>
      </c>
      <c r="B3371" t="s">
        <v>10701</v>
      </c>
      <c r="C3371" t="s">
        <v>10703</v>
      </c>
    </row>
    <row r="3372" spans="1:3" x14ac:dyDescent="0.25">
      <c r="A3372" t="s">
        <v>5176</v>
      </c>
      <c r="B3372" t="s">
        <v>10775</v>
      </c>
      <c r="C3372" t="s">
        <v>10784</v>
      </c>
    </row>
    <row r="3373" spans="1:3" x14ac:dyDescent="0.25">
      <c r="A3373" t="s">
        <v>5177</v>
      </c>
      <c r="B3373" t="s">
        <v>10775</v>
      </c>
      <c r="C3373" t="s">
        <v>10784</v>
      </c>
    </row>
    <row r="3374" spans="1:3" x14ac:dyDescent="0.25">
      <c r="A3374" t="s">
        <v>5178</v>
      </c>
      <c r="B3374" t="s">
        <v>27887</v>
      </c>
      <c r="C3374" t="s">
        <v>10689</v>
      </c>
    </row>
    <row r="3375" spans="1:3" x14ac:dyDescent="0.25">
      <c r="A3375" t="s">
        <v>5179</v>
      </c>
      <c r="B3375" t="s">
        <v>10782</v>
      </c>
      <c r="C3375" t="s">
        <v>10804</v>
      </c>
    </row>
    <row r="3376" spans="1:3" x14ac:dyDescent="0.25">
      <c r="A3376" t="s">
        <v>5180</v>
      </c>
      <c r="B3376" t="s">
        <v>10782</v>
      </c>
      <c r="C3376" t="s">
        <v>10804</v>
      </c>
    </row>
    <row r="3377" spans="1:3" x14ac:dyDescent="0.25">
      <c r="A3377" t="s">
        <v>5181</v>
      </c>
      <c r="B3377" t="s">
        <v>27889</v>
      </c>
      <c r="C3377" t="s">
        <v>10842</v>
      </c>
    </row>
    <row r="3378" spans="1:3" x14ac:dyDescent="0.25">
      <c r="A3378" t="s">
        <v>5182</v>
      </c>
      <c r="B3378" t="s">
        <v>27889</v>
      </c>
      <c r="C3378" t="s">
        <v>10842</v>
      </c>
    </row>
    <row r="3379" spans="1:3" x14ac:dyDescent="0.25">
      <c r="A3379" t="s">
        <v>5183</v>
      </c>
      <c r="B3379" t="s">
        <v>10775</v>
      </c>
      <c r="C3379" t="s">
        <v>10749</v>
      </c>
    </row>
    <row r="3380" spans="1:3" x14ac:dyDescent="0.25">
      <c r="A3380" t="s">
        <v>5184</v>
      </c>
      <c r="B3380" t="s">
        <v>10775</v>
      </c>
      <c r="C3380" t="s">
        <v>10749</v>
      </c>
    </row>
    <row r="3381" spans="1:3" x14ac:dyDescent="0.25">
      <c r="A3381" t="s">
        <v>22510</v>
      </c>
      <c r="B3381" t="s">
        <v>8187</v>
      </c>
      <c r="C3381" t="s">
        <v>15186</v>
      </c>
    </row>
    <row r="3382" spans="1:3" x14ac:dyDescent="0.25">
      <c r="A3382" t="s">
        <v>8924</v>
      </c>
      <c r="B3382" t="s">
        <v>27889</v>
      </c>
      <c r="C3382" t="s">
        <v>10942</v>
      </c>
    </row>
    <row r="3383" spans="1:3" x14ac:dyDescent="0.25">
      <c r="A3383" t="s">
        <v>7484</v>
      </c>
      <c r="B3383" t="s">
        <v>27889</v>
      </c>
      <c r="C3383" t="s">
        <v>12692</v>
      </c>
    </row>
    <row r="3384" spans="1:3" x14ac:dyDescent="0.25">
      <c r="A3384" t="s">
        <v>5185</v>
      </c>
      <c r="B3384" t="s">
        <v>27889</v>
      </c>
      <c r="C3384" t="s">
        <v>10924</v>
      </c>
    </row>
    <row r="3385" spans="1:3" x14ac:dyDescent="0.25">
      <c r="A3385" t="s">
        <v>5186</v>
      </c>
      <c r="B3385" t="s">
        <v>27889</v>
      </c>
      <c r="C3385" t="s">
        <v>10924</v>
      </c>
    </row>
    <row r="3386" spans="1:3" x14ac:dyDescent="0.25">
      <c r="A3386" t="s">
        <v>5187</v>
      </c>
      <c r="B3386" t="s">
        <v>27890</v>
      </c>
      <c r="C3386" t="s">
        <v>12699</v>
      </c>
    </row>
    <row r="3387" spans="1:3" x14ac:dyDescent="0.25">
      <c r="A3387" t="s">
        <v>5188</v>
      </c>
      <c r="B3387" t="s">
        <v>27890</v>
      </c>
      <c r="C3387" t="s">
        <v>12699</v>
      </c>
    </row>
    <row r="3388" spans="1:3" x14ac:dyDescent="0.25">
      <c r="A3388" t="s">
        <v>5189</v>
      </c>
      <c r="B3388" t="s">
        <v>27890</v>
      </c>
      <c r="C3388" t="s">
        <v>12699</v>
      </c>
    </row>
    <row r="3389" spans="1:3" x14ac:dyDescent="0.25">
      <c r="A3389" t="s">
        <v>5190</v>
      </c>
      <c r="B3389" t="s">
        <v>10782</v>
      </c>
      <c r="C3389" t="s">
        <v>10794</v>
      </c>
    </row>
    <row r="3390" spans="1:3" x14ac:dyDescent="0.25">
      <c r="A3390" t="s">
        <v>5191</v>
      </c>
      <c r="B3390" t="s">
        <v>27888</v>
      </c>
      <c r="C3390" t="s">
        <v>10697</v>
      </c>
    </row>
    <row r="3391" spans="1:3" x14ac:dyDescent="0.25">
      <c r="A3391" t="s">
        <v>8926</v>
      </c>
      <c r="B3391" t="s">
        <v>27888</v>
      </c>
      <c r="C3391" t="s">
        <v>10697</v>
      </c>
    </row>
    <row r="3392" spans="1:3" x14ac:dyDescent="0.25">
      <c r="A3392" t="s">
        <v>5192</v>
      </c>
      <c r="B3392" t="s">
        <v>27887</v>
      </c>
      <c r="C3392" t="s">
        <v>10697</v>
      </c>
    </row>
    <row r="3393" spans="1:3" x14ac:dyDescent="0.25">
      <c r="A3393" t="s">
        <v>5193</v>
      </c>
      <c r="B3393" t="s">
        <v>27888</v>
      </c>
      <c r="C3393" t="s">
        <v>10697</v>
      </c>
    </row>
    <row r="3394" spans="1:3" x14ac:dyDescent="0.25">
      <c r="A3394" t="s">
        <v>5194</v>
      </c>
      <c r="B3394" t="s">
        <v>27888</v>
      </c>
      <c r="C3394" t="s">
        <v>10697</v>
      </c>
    </row>
    <row r="3395" spans="1:3" x14ac:dyDescent="0.25">
      <c r="A3395" t="s">
        <v>8927</v>
      </c>
      <c r="B3395" t="s">
        <v>27888</v>
      </c>
      <c r="C3395" t="s">
        <v>10697</v>
      </c>
    </row>
    <row r="3396" spans="1:3" x14ac:dyDescent="0.25">
      <c r="A3396" t="s">
        <v>5195</v>
      </c>
      <c r="B3396" t="s">
        <v>27891</v>
      </c>
      <c r="C3396" t="s">
        <v>11610</v>
      </c>
    </row>
    <row r="3397" spans="1:3" x14ac:dyDescent="0.25">
      <c r="A3397" t="s">
        <v>22512</v>
      </c>
      <c r="B3397" t="s">
        <v>8187</v>
      </c>
      <c r="C3397" t="s">
        <v>15186</v>
      </c>
    </row>
    <row r="3398" spans="1:3" x14ac:dyDescent="0.25">
      <c r="A3398" t="s">
        <v>5196</v>
      </c>
      <c r="B3398" t="s">
        <v>10775</v>
      </c>
      <c r="C3398" t="s">
        <v>10749</v>
      </c>
    </row>
    <row r="3399" spans="1:3" x14ac:dyDescent="0.25">
      <c r="A3399" t="s">
        <v>5197</v>
      </c>
      <c r="B3399" t="s">
        <v>27887</v>
      </c>
      <c r="C3399" t="s">
        <v>10689</v>
      </c>
    </row>
    <row r="3400" spans="1:3" x14ac:dyDescent="0.25">
      <c r="A3400" t="s">
        <v>22514</v>
      </c>
      <c r="B3400" t="s">
        <v>8187</v>
      </c>
      <c r="C3400" t="s">
        <v>15186</v>
      </c>
    </row>
    <row r="3401" spans="1:3" x14ac:dyDescent="0.25">
      <c r="A3401" t="s">
        <v>23055</v>
      </c>
      <c r="B3401" t="s">
        <v>8187</v>
      </c>
      <c r="C3401" t="s">
        <v>15186</v>
      </c>
    </row>
    <row r="3402" spans="1:3" x14ac:dyDescent="0.25">
      <c r="A3402" t="s">
        <v>23057</v>
      </c>
      <c r="B3402" t="s">
        <v>8187</v>
      </c>
      <c r="C3402" t="s">
        <v>15186</v>
      </c>
    </row>
    <row r="3403" spans="1:3" x14ac:dyDescent="0.25">
      <c r="A3403" t="s">
        <v>5201</v>
      </c>
      <c r="B3403" t="s">
        <v>27890</v>
      </c>
      <c r="C3403" t="s">
        <v>13139</v>
      </c>
    </row>
    <row r="3404" spans="1:3" x14ac:dyDescent="0.25">
      <c r="A3404" t="s">
        <v>23068</v>
      </c>
      <c r="B3404" t="s">
        <v>8187</v>
      </c>
      <c r="C3404" t="s">
        <v>15186</v>
      </c>
    </row>
    <row r="3405" spans="1:3" x14ac:dyDescent="0.25">
      <c r="A3405" t="s">
        <v>8928</v>
      </c>
      <c r="B3405" t="s">
        <v>27894</v>
      </c>
      <c r="C3405" t="s">
        <v>12952</v>
      </c>
    </row>
    <row r="3406" spans="1:3" x14ac:dyDescent="0.25">
      <c r="A3406" t="s">
        <v>5203</v>
      </c>
      <c r="B3406" t="s">
        <v>27889</v>
      </c>
      <c r="C3406" t="s">
        <v>11244</v>
      </c>
    </row>
    <row r="3407" spans="1:3" x14ac:dyDescent="0.25">
      <c r="A3407" t="s">
        <v>5620</v>
      </c>
      <c r="B3407" t="s">
        <v>27889</v>
      </c>
      <c r="C3407" t="s">
        <v>13565</v>
      </c>
    </row>
    <row r="3408" spans="1:3" x14ac:dyDescent="0.25">
      <c r="A3408" t="s">
        <v>5205</v>
      </c>
      <c r="B3408" t="s">
        <v>27889</v>
      </c>
      <c r="C3408" t="s">
        <v>10738</v>
      </c>
    </row>
    <row r="3409" spans="1:3" x14ac:dyDescent="0.25">
      <c r="A3409" t="s">
        <v>5206</v>
      </c>
      <c r="B3409" t="s">
        <v>10775</v>
      </c>
      <c r="C3409" t="s">
        <v>11199</v>
      </c>
    </row>
    <row r="3410" spans="1:3" x14ac:dyDescent="0.25">
      <c r="A3410" t="s">
        <v>5207</v>
      </c>
      <c r="B3410" t="s">
        <v>27887</v>
      </c>
      <c r="C3410" t="s">
        <v>16030</v>
      </c>
    </row>
    <row r="3411" spans="1:3" x14ac:dyDescent="0.25">
      <c r="A3411" t="s">
        <v>8929</v>
      </c>
      <c r="B3411" t="s">
        <v>10782</v>
      </c>
      <c r="C3411" t="s">
        <v>10804</v>
      </c>
    </row>
    <row r="3412" spans="1:3" x14ac:dyDescent="0.25">
      <c r="A3412" t="s">
        <v>5208</v>
      </c>
      <c r="B3412" t="s">
        <v>10782</v>
      </c>
      <c r="C3412" t="s">
        <v>10804</v>
      </c>
    </row>
    <row r="3413" spans="1:3" x14ac:dyDescent="0.25">
      <c r="A3413" t="s">
        <v>5209</v>
      </c>
      <c r="B3413" t="s">
        <v>27894</v>
      </c>
      <c r="C3413" t="s">
        <v>16316</v>
      </c>
    </row>
    <row r="3414" spans="1:3" x14ac:dyDescent="0.25">
      <c r="A3414" t="s">
        <v>5210</v>
      </c>
      <c r="B3414" t="s">
        <v>27894</v>
      </c>
      <c r="C3414" t="s">
        <v>16316</v>
      </c>
    </row>
    <row r="3415" spans="1:3" x14ac:dyDescent="0.25">
      <c r="A3415" t="s">
        <v>16318</v>
      </c>
      <c r="B3415" t="s">
        <v>10782</v>
      </c>
      <c r="C3415" t="s">
        <v>10804</v>
      </c>
    </row>
    <row r="3416" spans="1:3" x14ac:dyDescent="0.25">
      <c r="A3416" t="s">
        <v>5211</v>
      </c>
      <c r="B3416" t="s">
        <v>27889</v>
      </c>
      <c r="C3416" t="s">
        <v>12822</v>
      </c>
    </row>
    <row r="3417" spans="1:3" x14ac:dyDescent="0.25">
      <c r="A3417" t="s">
        <v>20229</v>
      </c>
      <c r="B3417" t="s">
        <v>8187</v>
      </c>
      <c r="C3417" t="s">
        <v>13478</v>
      </c>
    </row>
    <row r="3418" spans="1:3" x14ac:dyDescent="0.25">
      <c r="A3418" t="s">
        <v>5212</v>
      </c>
      <c r="B3418" t="s">
        <v>10775</v>
      </c>
      <c r="C3418" t="s">
        <v>10749</v>
      </c>
    </row>
    <row r="3419" spans="1:3" x14ac:dyDescent="0.25">
      <c r="A3419" t="s">
        <v>5213</v>
      </c>
      <c r="B3419" t="s">
        <v>10782</v>
      </c>
      <c r="C3419" t="s">
        <v>10804</v>
      </c>
    </row>
    <row r="3420" spans="1:3" x14ac:dyDescent="0.25">
      <c r="A3420" t="s">
        <v>16325</v>
      </c>
      <c r="B3420" t="s">
        <v>10782</v>
      </c>
      <c r="C3420" t="s">
        <v>10794</v>
      </c>
    </row>
    <row r="3421" spans="1:3" x14ac:dyDescent="0.25">
      <c r="A3421" t="s">
        <v>5476</v>
      </c>
      <c r="B3421" t="s">
        <v>27889</v>
      </c>
      <c r="C3421" t="s">
        <v>12283</v>
      </c>
    </row>
    <row r="3422" spans="1:3" x14ac:dyDescent="0.25">
      <c r="A3422" t="s">
        <v>20231</v>
      </c>
      <c r="B3422" t="s">
        <v>8187</v>
      </c>
      <c r="C3422" t="s">
        <v>13478</v>
      </c>
    </row>
    <row r="3423" spans="1:3" x14ac:dyDescent="0.25">
      <c r="A3423" t="s">
        <v>20243</v>
      </c>
      <c r="B3423" t="s">
        <v>8187</v>
      </c>
      <c r="C3423" t="s">
        <v>13478</v>
      </c>
    </row>
    <row r="3424" spans="1:3" x14ac:dyDescent="0.25">
      <c r="A3424" t="s">
        <v>9626</v>
      </c>
      <c r="B3424" t="s">
        <v>8187</v>
      </c>
      <c r="C3424" t="s">
        <v>13478</v>
      </c>
    </row>
    <row r="3425" spans="1:3" x14ac:dyDescent="0.25">
      <c r="A3425" t="s">
        <v>7846</v>
      </c>
      <c r="B3425" t="s">
        <v>10701</v>
      </c>
      <c r="C3425" t="s">
        <v>10689</v>
      </c>
    </row>
    <row r="3426" spans="1:3" x14ac:dyDescent="0.25">
      <c r="A3426" t="s">
        <v>4429</v>
      </c>
      <c r="B3426" t="s">
        <v>10701</v>
      </c>
      <c r="C3426" t="s">
        <v>10689</v>
      </c>
    </row>
    <row r="3427" spans="1:3" x14ac:dyDescent="0.25">
      <c r="A3427" t="s">
        <v>4842</v>
      </c>
      <c r="B3427" t="s">
        <v>10701</v>
      </c>
      <c r="C3427" t="s">
        <v>10689</v>
      </c>
    </row>
    <row r="3428" spans="1:3" x14ac:dyDescent="0.25">
      <c r="A3428" t="s">
        <v>4714</v>
      </c>
      <c r="B3428" t="s">
        <v>27889</v>
      </c>
      <c r="C3428" t="s">
        <v>12283</v>
      </c>
    </row>
    <row r="3429" spans="1:3" x14ac:dyDescent="0.25">
      <c r="A3429" t="s">
        <v>5221</v>
      </c>
      <c r="B3429" t="s">
        <v>27889</v>
      </c>
      <c r="C3429" t="s">
        <v>16104</v>
      </c>
    </row>
    <row r="3430" spans="1:3" x14ac:dyDescent="0.25">
      <c r="A3430" t="s">
        <v>5222</v>
      </c>
      <c r="B3430" t="s">
        <v>10701</v>
      </c>
      <c r="C3430" t="s">
        <v>10838</v>
      </c>
    </row>
    <row r="3431" spans="1:3" x14ac:dyDescent="0.25">
      <c r="A3431" t="s">
        <v>20306</v>
      </c>
      <c r="B3431" t="s">
        <v>8187</v>
      </c>
      <c r="C3431" t="s">
        <v>13478</v>
      </c>
    </row>
    <row r="3432" spans="1:3" x14ac:dyDescent="0.25">
      <c r="A3432" t="s">
        <v>5223</v>
      </c>
      <c r="B3432" t="s">
        <v>10701</v>
      </c>
      <c r="C3432" t="s">
        <v>10703</v>
      </c>
    </row>
    <row r="3433" spans="1:3" x14ac:dyDescent="0.25">
      <c r="A3433" t="s">
        <v>5224</v>
      </c>
      <c r="B3433" t="s">
        <v>10701</v>
      </c>
      <c r="C3433" t="s">
        <v>10703</v>
      </c>
    </row>
    <row r="3434" spans="1:3" x14ac:dyDescent="0.25">
      <c r="A3434" t="s">
        <v>5225</v>
      </c>
      <c r="B3434" t="s">
        <v>10775</v>
      </c>
      <c r="C3434" t="s">
        <v>10784</v>
      </c>
    </row>
    <row r="3435" spans="1:3" x14ac:dyDescent="0.25">
      <c r="A3435" t="s">
        <v>20312</v>
      </c>
      <c r="B3435" t="s">
        <v>8187</v>
      </c>
      <c r="C3435" t="s">
        <v>13478</v>
      </c>
    </row>
    <row r="3436" spans="1:3" x14ac:dyDescent="0.25">
      <c r="A3436" t="s">
        <v>5226</v>
      </c>
      <c r="B3436" t="s">
        <v>10701</v>
      </c>
      <c r="C3436" t="s">
        <v>11322</v>
      </c>
    </row>
    <row r="3437" spans="1:3" x14ac:dyDescent="0.25">
      <c r="A3437" t="s">
        <v>5227</v>
      </c>
      <c r="B3437" t="s">
        <v>10701</v>
      </c>
      <c r="C3437" t="s">
        <v>11490</v>
      </c>
    </row>
    <row r="3438" spans="1:3" x14ac:dyDescent="0.25">
      <c r="A3438" t="s">
        <v>16349</v>
      </c>
      <c r="B3438" t="s">
        <v>27899</v>
      </c>
      <c r="C3438" t="s">
        <v>16333</v>
      </c>
    </row>
    <row r="3439" spans="1:3" x14ac:dyDescent="0.25">
      <c r="A3439" t="s">
        <v>20316</v>
      </c>
      <c r="B3439" t="s">
        <v>8187</v>
      </c>
      <c r="C3439" t="s">
        <v>13478</v>
      </c>
    </row>
    <row r="3440" spans="1:3" x14ac:dyDescent="0.25">
      <c r="A3440" t="s">
        <v>5228</v>
      </c>
      <c r="B3440" t="s">
        <v>27887</v>
      </c>
      <c r="C3440" t="s">
        <v>16030</v>
      </c>
    </row>
    <row r="3441" spans="1:3" x14ac:dyDescent="0.25">
      <c r="A3441" t="s">
        <v>5229</v>
      </c>
      <c r="B3441" t="s">
        <v>27892</v>
      </c>
      <c r="C3441" t="s">
        <v>15890</v>
      </c>
    </row>
    <row r="3442" spans="1:3" x14ac:dyDescent="0.25">
      <c r="A3442" t="s">
        <v>5230</v>
      </c>
      <c r="B3442" t="s">
        <v>27889</v>
      </c>
      <c r="C3442" t="s">
        <v>14398</v>
      </c>
    </row>
    <row r="3443" spans="1:3" x14ac:dyDescent="0.25">
      <c r="A3443" t="s">
        <v>8931</v>
      </c>
      <c r="B3443" t="s">
        <v>10775</v>
      </c>
      <c r="C3443" t="s">
        <v>10749</v>
      </c>
    </row>
    <row r="3444" spans="1:3" x14ac:dyDescent="0.25">
      <c r="A3444" t="s">
        <v>5231</v>
      </c>
      <c r="B3444" t="s">
        <v>10775</v>
      </c>
      <c r="C3444" t="s">
        <v>12414</v>
      </c>
    </row>
    <row r="3445" spans="1:3" x14ac:dyDescent="0.25">
      <c r="A3445" t="s">
        <v>20323</v>
      </c>
      <c r="B3445" t="s">
        <v>8187</v>
      </c>
      <c r="C3445" t="s">
        <v>13478</v>
      </c>
    </row>
    <row r="3446" spans="1:3" x14ac:dyDescent="0.25">
      <c r="A3446" t="s">
        <v>20361</v>
      </c>
      <c r="B3446" t="s">
        <v>8187</v>
      </c>
      <c r="C3446" t="s">
        <v>13478</v>
      </c>
    </row>
    <row r="3447" spans="1:3" x14ac:dyDescent="0.25">
      <c r="A3447" t="s">
        <v>5088</v>
      </c>
      <c r="B3447" t="s">
        <v>10775</v>
      </c>
      <c r="C3447" t="s">
        <v>10771</v>
      </c>
    </row>
    <row r="3448" spans="1:3" x14ac:dyDescent="0.25">
      <c r="A3448" t="s">
        <v>10191</v>
      </c>
      <c r="B3448" t="s">
        <v>8187</v>
      </c>
      <c r="C3448" t="s">
        <v>15186</v>
      </c>
    </row>
    <row r="3449" spans="1:3" x14ac:dyDescent="0.25">
      <c r="A3449" t="s">
        <v>25498</v>
      </c>
      <c r="B3449" t="s">
        <v>8187</v>
      </c>
      <c r="C3449" t="s">
        <v>15186</v>
      </c>
    </row>
    <row r="3450" spans="1:3" x14ac:dyDescent="0.25">
      <c r="A3450" t="s">
        <v>5237</v>
      </c>
      <c r="B3450" t="s">
        <v>10782</v>
      </c>
      <c r="C3450" t="s">
        <v>10794</v>
      </c>
    </row>
    <row r="3451" spans="1:3" x14ac:dyDescent="0.25">
      <c r="A3451" t="s">
        <v>5238</v>
      </c>
      <c r="B3451" t="s">
        <v>10701</v>
      </c>
      <c r="C3451" t="s">
        <v>10729</v>
      </c>
    </row>
    <row r="3452" spans="1:3" x14ac:dyDescent="0.25">
      <c r="A3452" t="s">
        <v>5239</v>
      </c>
      <c r="B3452" t="s">
        <v>10701</v>
      </c>
      <c r="C3452" t="s">
        <v>10729</v>
      </c>
    </row>
    <row r="3453" spans="1:3" x14ac:dyDescent="0.25">
      <c r="A3453" t="s">
        <v>25500</v>
      </c>
      <c r="B3453" t="s">
        <v>8187</v>
      </c>
      <c r="C3453" t="s">
        <v>15186</v>
      </c>
    </row>
    <row r="3454" spans="1:3" x14ac:dyDescent="0.25">
      <c r="A3454" t="s">
        <v>5240</v>
      </c>
      <c r="B3454" t="s">
        <v>10782</v>
      </c>
      <c r="C3454" t="s">
        <v>10804</v>
      </c>
    </row>
    <row r="3455" spans="1:3" x14ac:dyDescent="0.25">
      <c r="A3455" t="s">
        <v>5241</v>
      </c>
      <c r="B3455" t="s">
        <v>27889</v>
      </c>
      <c r="C3455" t="s">
        <v>16371</v>
      </c>
    </row>
    <row r="3456" spans="1:3" x14ac:dyDescent="0.25">
      <c r="A3456" t="s">
        <v>25507</v>
      </c>
      <c r="B3456" t="s">
        <v>8187</v>
      </c>
      <c r="C3456" t="s">
        <v>15186</v>
      </c>
    </row>
    <row r="3457" spans="1:3" x14ac:dyDescent="0.25">
      <c r="A3457" t="s">
        <v>25537</v>
      </c>
      <c r="B3457" t="s">
        <v>8187</v>
      </c>
      <c r="C3457" t="s">
        <v>15186</v>
      </c>
    </row>
    <row r="3458" spans="1:3" x14ac:dyDescent="0.25">
      <c r="A3458" t="s">
        <v>5242</v>
      </c>
      <c r="B3458" t="s">
        <v>27891</v>
      </c>
      <c r="C3458" t="s">
        <v>10994</v>
      </c>
    </row>
    <row r="3459" spans="1:3" x14ac:dyDescent="0.25">
      <c r="A3459" t="s">
        <v>20390</v>
      </c>
      <c r="B3459" t="s">
        <v>8187</v>
      </c>
      <c r="C3459" t="s">
        <v>13478</v>
      </c>
    </row>
    <row r="3460" spans="1:3" x14ac:dyDescent="0.25">
      <c r="A3460" t="s">
        <v>5107</v>
      </c>
      <c r="B3460" t="s">
        <v>10775</v>
      </c>
      <c r="C3460" t="s">
        <v>10771</v>
      </c>
    </row>
    <row r="3461" spans="1:3" x14ac:dyDescent="0.25">
      <c r="A3461" t="s">
        <v>5244</v>
      </c>
      <c r="B3461" t="s">
        <v>27887</v>
      </c>
      <c r="C3461" t="s">
        <v>10689</v>
      </c>
    </row>
    <row r="3462" spans="1:3" x14ac:dyDescent="0.25">
      <c r="A3462" t="s">
        <v>5245</v>
      </c>
      <c r="B3462" t="s">
        <v>10775</v>
      </c>
      <c r="C3462" t="s">
        <v>16086</v>
      </c>
    </row>
    <row r="3463" spans="1:3" x14ac:dyDescent="0.25">
      <c r="A3463" t="s">
        <v>5246</v>
      </c>
      <c r="B3463" t="s">
        <v>10775</v>
      </c>
      <c r="C3463" t="s">
        <v>12414</v>
      </c>
    </row>
    <row r="3464" spans="1:3" x14ac:dyDescent="0.25">
      <c r="A3464" t="s">
        <v>4852</v>
      </c>
      <c r="B3464" t="s">
        <v>10701</v>
      </c>
      <c r="C3464" t="s">
        <v>14090</v>
      </c>
    </row>
    <row r="3465" spans="1:3" x14ac:dyDescent="0.25">
      <c r="A3465" t="s">
        <v>5248</v>
      </c>
      <c r="B3465" t="s">
        <v>27889</v>
      </c>
      <c r="C3465" t="s">
        <v>10719</v>
      </c>
    </row>
    <row r="3466" spans="1:3" x14ac:dyDescent="0.25">
      <c r="A3466" t="s">
        <v>8934</v>
      </c>
      <c r="B3466" t="s">
        <v>27894</v>
      </c>
      <c r="C3466" t="s">
        <v>12952</v>
      </c>
    </row>
    <row r="3467" spans="1:3" x14ac:dyDescent="0.25">
      <c r="A3467" t="s">
        <v>7892</v>
      </c>
      <c r="B3467" t="s">
        <v>27889</v>
      </c>
      <c r="C3467" t="s">
        <v>10875</v>
      </c>
    </row>
    <row r="3468" spans="1:3" x14ac:dyDescent="0.25">
      <c r="A3468" t="s">
        <v>20394</v>
      </c>
      <c r="B3468" t="s">
        <v>8187</v>
      </c>
      <c r="C3468" t="s">
        <v>13478</v>
      </c>
    </row>
    <row r="3469" spans="1:3" x14ac:dyDescent="0.25">
      <c r="A3469" t="s">
        <v>5250</v>
      </c>
      <c r="B3469" t="s">
        <v>27892</v>
      </c>
      <c r="C3469" t="s">
        <v>16390</v>
      </c>
    </row>
    <row r="3470" spans="1:3" x14ac:dyDescent="0.25">
      <c r="A3470" t="s">
        <v>10481</v>
      </c>
      <c r="B3470" t="s">
        <v>8187</v>
      </c>
      <c r="C3470" t="s">
        <v>15186</v>
      </c>
    </row>
    <row r="3471" spans="1:3" x14ac:dyDescent="0.25">
      <c r="A3471" t="s">
        <v>27004</v>
      </c>
      <c r="B3471" t="s">
        <v>8187</v>
      </c>
      <c r="C3471" t="s">
        <v>15186</v>
      </c>
    </row>
    <row r="3472" spans="1:3" x14ac:dyDescent="0.25">
      <c r="A3472" t="s">
        <v>27006</v>
      </c>
      <c r="B3472" t="s">
        <v>8187</v>
      </c>
      <c r="C3472" t="s">
        <v>15186</v>
      </c>
    </row>
    <row r="3473" spans="1:3" x14ac:dyDescent="0.25">
      <c r="A3473" t="s">
        <v>20396</v>
      </c>
      <c r="B3473" t="s">
        <v>8187</v>
      </c>
      <c r="C3473" t="s">
        <v>13478</v>
      </c>
    </row>
    <row r="3474" spans="1:3" x14ac:dyDescent="0.25">
      <c r="A3474" t="s">
        <v>7869</v>
      </c>
      <c r="B3474" t="s">
        <v>27889</v>
      </c>
      <c r="C3474" t="s">
        <v>12283</v>
      </c>
    </row>
    <row r="3475" spans="1:3" x14ac:dyDescent="0.25">
      <c r="A3475" t="s">
        <v>5253</v>
      </c>
      <c r="B3475" t="s">
        <v>10782</v>
      </c>
      <c r="C3475" t="s">
        <v>10804</v>
      </c>
    </row>
    <row r="3476" spans="1:3" x14ac:dyDescent="0.25">
      <c r="A3476" t="s">
        <v>5254</v>
      </c>
      <c r="B3476" t="s">
        <v>27889</v>
      </c>
      <c r="C3476" t="s">
        <v>16400</v>
      </c>
    </row>
    <row r="3477" spans="1:3" x14ac:dyDescent="0.25">
      <c r="A3477" t="s">
        <v>8937</v>
      </c>
      <c r="B3477" t="s">
        <v>27889</v>
      </c>
      <c r="C3477" t="s">
        <v>16400</v>
      </c>
    </row>
    <row r="3478" spans="1:3" x14ac:dyDescent="0.25">
      <c r="A3478" t="s">
        <v>8938</v>
      </c>
      <c r="B3478" t="s">
        <v>27889</v>
      </c>
      <c r="C3478" t="s">
        <v>16400</v>
      </c>
    </row>
    <row r="3479" spans="1:3" x14ac:dyDescent="0.25">
      <c r="A3479" t="s">
        <v>5255</v>
      </c>
      <c r="B3479" t="s">
        <v>27889</v>
      </c>
      <c r="C3479" t="s">
        <v>16405</v>
      </c>
    </row>
    <row r="3480" spans="1:3" x14ac:dyDescent="0.25">
      <c r="A3480" t="s">
        <v>8939</v>
      </c>
      <c r="B3480" t="s">
        <v>27889</v>
      </c>
      <c r="C3480" t="s">
        <v>16400</v>
      </c>
    </row>
    <row r="3481" spans="1:3" x14ac:dyDescent="0.25">
      <c r="A3481" t="s">
        <v>10482</v>
      </c>
      <c r="B3481" t="s">
        <v>8187</v>
      </c>
      <c r="C3481" t="s">
        <v>15186</v>
      </c>
    </row>
    <row r="3482" spans="1:3" x14ac:dyDescent="0.25">
      <c r="A3482" t="s">
        <v>8940</v>
      </c>
      <c r="B3482" t="s">
        <v>27889</v>
      </c>
      <c r="C3482" t="s">
        <v>16400</v>
      </c>
    </row>
    <row r="3483" spans="1:3" x14ac:dyDescent="0.25">
      <c r="A3483" t="s">
        <v>27009</v>
      </c>
      <c r="B3483" t="s">
        <v>8187</v>
      </c>
      <c r="C3483" t="s">
        <v>15186</v>
      </c>
    </row>
    <row r="3484" spans="1:3" x14ac:dyDescent="0.25">
      <c r="A3484" t="s">
        <v>9046</v>
      </c>
      <c r="B3484" t="s">
        <v>27892</v>
      </c>
      <c r="C3484" t="s">
        <v>11360</v>
      </c>
    </row>
    <row r="3485" spans="1:3" x14ac:dyDescent="0.25">
      <c r="A3485" t="s">
        <v>5257</v>
      </c>
      <c r="B3485" t="s">
        <v>27894</v>
      </c>
      <c r="C3485" t="s">
        <v>16316</v>
      </c>
    </row>
    <row r="3486" spans="1:3" x14ac:dyDescent="0.25">
      <c r="A3486" t="s">
        <v>16414</v>
      </c>
      <c r="B3486" t="s">
        <v>27889</v>
      </c>
      <c r="C3486" t="s">
        <v>11039</v>
      </c>
    </row>
    <row r="3487" spans="1:3" x14ac:dyDescent="0.25">
      <c r="A3487" t="s">
        <v>5258</v>
      </c>
      <c r="B3487" t="s">
        <v>10701</v>
      </c>
      <c r="C3487" t="s">
        <v>11379</v>
      </c>
    </row>
    <row r="3488" spans="1:3" x14ac:dyDescent="0.25">
      <c r="A3488" t="s">
        <v>5259</v>
      </c>
      <c r="B3488" t="s">
        <v>10782</v>
      </c>
      <c r="C3488" t="s">
        <v>10804</v>
      </c>
    </row>
    <row r="3489" spans="1:3" x14ac:dyDescent="0.25">
      <c r="A3489" t="s">
        <v>5260</v>
      </c>
      <c r="B3489" t="s">
        <v>27889</v>
      </c>
      <c r="C3489" t="s">
        <v>10827</v>
      </c>
    </row>
    <row r="3490" spans="1:3" x14ac:dyDescent="0.25">
      <c r="A3490" t="s">
        <v>5261</v>
      </c>
      <c r="B3490" t="s">
        <v>27889</v>
      </c>
      <c r="C3490" t="s">
        <v>11039</v>
      </c>
    </row>
    <row r="3491" spans="1:3" x14ac:dyDescent="0.25">
      <c r="A3491" t="s">
        <v>5262</v>
      </c>
      <c r="B3491" t="s">
        <v>27889</v>
      </c>
      <c r="C3491" t="s">
        <v>10924</v>
      </c>
    </row>
    <row r="3492" spans="1:3" x14ac:dyDescent="0.25">
      <c r="A3492" t="s">
        <v>5263</v>
      </c>
      <c r="B3492" t="s">
        <v>27889</v>
      </c>
      <c r="C3492" t="s">
        <v>10924</v>
      </c>
    </row>
    <row r="3493" spans="1:3" x14ac:dyDescent="0.25">
      <c r="A3493" t="s">
        <v>7271</v>
      </c>
      <c r="B3493" t="s">
        <v>27889</v>
      </c>
      <c r="C3493" t="s">
        <v>10875</v>
      </c>
    </row>
    <row r="3494" spans="1:3" x14ac:dyDescent="0.25">
      <c r="A3494" t="s">
        <v>5345</v>
      </c>
      <c r="B3494" t="s">
        <v>27889</v>
      </c>
      <c r="C3494" t="s">
        <v>10764</v>
      </c>
    </row>
    <row r="3495" spans="1:3" x14ac:dyDescent="0.25">
      <c r="A3495" t="s">
        <v>5266</v>
      </c>
      <c r="B3495" t="s">
        <v>10775</v>
      </c>
      <c r="C3495" t="s">
        <v>16086</v>
      </c>
    </row>
    <row r="3496" spans="1:3" x14ac:dyDescent="0.25">
      <c r="A3496" t="s">
        <v>27013</v>
      </c>
      <c r="B3496" t="s">
        <v>8187</v>
      </c>
      <c r="C3496" t="s">
        <v>15186</v>
      </c>
    </row>
    <row r="3497" spans="1:3" x14ac:dyDescent="0.25">
      <c r="A3497" t="s">
        <v>5435</v>
      </c>
      <c r="B3497" t="s">
        <v>27892</v>
      </c>
      <c r="C3497" t="s">
        <v>11360</v>
      </c>
    </row>
    <row r="3498" spans="1:3" x14ac:dyDescent="0.25">
      <c r="A3498" t="s">
        <v>5269</v>
      </c>
      <c r="B3498" t="s">
        <v>27888</v>
      </c>
      <c r="C3498" t="s">
        <v>10697</v>
      </c>
    </row>
    <row r="3499" spans="1:3" x14ac:dyDescent="0.25">
      <c r="A3499" t="s">
        <v>20398</v>
      </c>
      <c r="B3499" t="s">
        <v>8187</v>
      </c>
      <c r="C3499" t="s">
        <v>13478</v>
      </c>
    </row>
    <row r="3500" spans="1:3" x14ac:dyDescent="0.25">
      <c r="A3500" t="s">
        <v>5270</v>
      </c>
      <c r="B3500" t="s">
        <v>27891</v>
      </c>
      <c r="C3500" t="s">
        <v>10994</v>
      </c>
    </row>
    <row r="3501" spans="1:3" x14ac:dyDescent="0.25">
      <c r="A3501" t="s">
        <v>5271</v>
      </c>
      <c r="B3501" t="s">
        <v>27889</v>
      </c>
      <c r="C3501" t="s">
        <v>16432</v>
      </c>
    </row>
    <row r="3502" spans="1:3" x14ac:dyDescent="0.25">
      <c r="A3502" t="s">
        <v>9045</v>
      </c>
      <c r="B3502" t="s">
        <v>27892</v>
      </c>
      <c r="C3502" t="s">
        <v>11360</v>
      </c>
    </row>
    <row r="3503" spans="1:3" x14ac:dyDescent="0.25">
      <c r="A3503" t="s">
        <v>5273</v>
      </c>
      <c r="B3503" t="s">
        <v>27887</v>
      </c>
      <c r="C3503" t="s">
        <v>11610</v>
      </c>
    </row>
    <row r="3504" spans="1:3" x14ac:dyDescent="0.25">
      <c r="A3504" t="s">
        <v>8941</v>
      </c>
      <c r="B3504" t="s">
        <v>10782</v>
      </c>
      <c r="C3504" t="s">
        <v>10794</v>
      </c>
    </row>
    <row r="3505" spans="1:3" x14ac:dyDescent="0.25">
      <c r="A3505" t="s">
        <v>5274</v>
      </c>
      <c r="B3505" t="s">
        <v>27894</v>
      </c>
      <c r="C3505" t="s">
        <v>11281</v>
      </c>
    </row>
    <row r="3506" spans="1:3" x14ac:dyDescent="0.25">
      <c r="A3506" t="s">
        <v>8942</v>
      </c>
      <c r="B3506" t="s">
        <v>27891</v>
      </c>
      <c r="C3506" t="s">
        <v>11610</v>
      </c>
    </row>
    <row r="3507" spans="1:3" x14ac:dyDescent="0.25">
      <c r="A3507" t="s">
        <v>5275</v>
      </c>
      <c r="B3507" t="s">
        <v>27889</v>
      </c>
      <c r="C3507" t="s">
        <v>11244</v>
      </c>
    </row>
    <row r="3508" spans="1:3" x14ac:dyDescent="0.25">
      <c r="A3508" t="s">
        <v>8943</v>
      </c>
      <c r="B3508" t="s">
        <v>10782</v>
      </c>
      <c r="C3508" t="s">
        <v>10804</v>
      </c>
    </row>
    <row r="3509" spans="1:3" x14ac:dyDescent="0.25">
      <c r="A3509" t="s">
        <v>8944</v>
      </c>
      <c r="B3509" t="s">
        <v>27888</v>
      </c>
      <c r="C3509" t="s">
        <v>10697</v>
      </c>
    </row>
    <row r="3510" spans="1:3" x14ac:dyDescent="0.25">
      <c r="A3510" t="s">
        <v>8945</v>
      </c>
      <c r="B3510" t="s">
        <v>10782</v>
      </c>
      <c r="C3510" t="s">
        <v>10804</v>
      </c>
    </row>
    <row r="3511" spans="1:3" x14ac:dyDescent="0.25">
      <c r="A3511" t="s">
        <v>20629</v>
      </c>
      <c r="B3511" t="s">
        <v>8187</v>
      </c>
      <c r="C3511" t="s">
        <v>13478</v>
      </c>
    </row>
    <row r="3512" spans="1:3" x14ac:dyDescent="0.25">
      <c r="A3512" t="s">
        <v>5277</v>
      </c>
      <c r="B3512" t="s">
        <v>27888</v>
      </c>
      <c r="C3512" t="s">
        <v>10697</v>
      </c>
    </row>
    <row r="3513" spans="1:3" x14ac:dyDescent="0.25">
      <c r="A3513" t="s">
        <v>5278</v>
      </c>
      <c r="B3513" t="s">
        <v>10701</v>
      </c>
      <c r="C3513" t="s">
        <v>10703</v>
      </c>
    </row>
    <row r="3514" spans="1:3" x14ac:dyDescent="0.25">
      <c r="A3514" t="s">
        <v>5279</v>
      </c>
      <c r="B3514" t="s">
        <v>10701</v>
      </c>
      <c r="C3514" t="s">
        <v>10703</v>
      </c>
    </row>
    <row r="3515" spans="1:3" x14ac:dyDescent="0.25">
      <c r="A3515" t="s">
        <v>8946</v>
      </c>
      <c r="B3515" t="s">
        <v>27889</v>
      </c>
      <c r="C3515" t="s">
        <v>10738</v>
      </c>
    </row>
    <row r="3516" spans="1:3" x14ac:dyDescent="0.25">
      <c r="A3516" t="s">
        <v>5280</v>
      </c>
      <c r="B3516" t="s">
        <v>10701</v>
      </c>
      <c r="C3516" t="s">
        <v>10703</v>
      </c>
    </row>
    <row r="3517" spans="1:3" x14ac:dyDescent="0.25">
      <c r="A3517" t="s">
        <v>5281</v>
      </c>
      <c r="B3517" t="s">
        <v>10701</v>
      </c>
      <c r="C3517" t="s">
        <v>10703</v>
      </c>
    </row>
    <row r="3518" spans="1:3" x14ac:dyDescent="0.25">
      <c r="A3518" t="s">
        <v>5282</v>
      </c>
      <c r="B3518" t="s">
        <v>10701</v>
      </c>
      <c r="C3518" t="s">
        <v>10703</v>
      </c>
    </row>
    <row r="3519" spans="1:3" x14ac:dyDescent="0.25">
      <c r="A3519" t="s">
        <v>5283</v>
      </c>
      <c r="B3519" t="s">
        <v>10701</v>
      </c>
      <c r="C3519" t="s">
        <v>10703</v>
      </c>
    </row>
    <row r="3520" spans="1:3" x14ac:dyDescent="0.25">
      <c r="A3520" t="s">
        <v>8716</v>
      </c>
      <c r="B3520" t="s">
        <v>27889</v>
      </c>
      <c r="C3520" t="s">
        <v>11203</v>
      </c>
    </row>
    <row r="3521" spans="1:3" x14ac:dyDescent="0.25">
      <c r="A3521" t="s">
        <v>5285</v>
      </c>
      <c r="B3521" t="s">
        <v>27889</v>
      </c>
      <c r="C3521" t="s">
        <v>16104</v>
      </c>
    </row>
    <row r="3522" spans="1:3" x14ac:dyDescent="0.25">
      <c r="A3522" t="s">
        <v>5286</v>
      </c>
      <c r="B3522" t="s">
        <v>27889</v>
      </c>
      <c r="C3522" t="s">
        <v>16456</v>
      </c>
    </row>
    <row r="3523" spans="1:3" x14ac:dyDescent="0.25">
      <c r="A3523" t="s">
        <v>5287</v>
      </c>
      <c r="B3523" t="s">
        <v>27889</v>
      </c>
      <c r="C3523" t="s">
        <v>16456</v>
      </c>
    </row>
    <row r="3524" spans="1:3" x14ac:dyDescent="0.25">
      <c r="A3524" t="s">
        <v>5288</v>
      </c>
      <c r="B3524" t="s">
        <v>10782</v>
      </c>
      <c r="C3524" t="s">
        <v>10804</v>
      </c>
    </row>
    <row r="3525" spans="1:3" x14ac:dyDescent="0.25">
      <c r="A3525" t="s">
        <v>5289</v>
      </c>
      <c r="B3525" t="s">
        <v>27887</v>
      </c>
      <c r="C3525" t="s">
        <v>16030</v>
      </c>
    </row>
    <row r="3526" spans="1:3" x14ac:dyDescent="0.25">
      <c r="A3526" t="s">
        <v>5290</v>
      </c>
      <c r="B3526" t="s">
        <v>27889</v>
      </c>
      <c r="C3526" t="s">
        <v>10710</v>
      </c>
    </row>
    <row r="3527" spans="1:3" x14ac:dyDescent="0.25">
      <c r="A3527" t="s">
        <v>5291</v>
      </c>
      <c r="B3527" t="s">
        <v>27896</v>
      </c>
      <c r="C3527" t="s">
        <v>11281</v>
      </c>
    </row>
    <row r="3528" spans="1:3" x14ac:dyDescent="0.25">
      <c r="A3528" t="s">
        <v>5292</v>
      </c>
      <c r="B3528" t="s">
        <v>10775</v>
      </c>
      <c r="C3528" t="s">
        <v>10749</v>
      </c>
    </row>
    <row r="3529" spans="1:3" x14ac:dyDescent="0.25">
      <c r="A3529" t="s">
        <v>5293</v>
      </c>
      <c r="B3529" t="s">
        <v>10775</v>
      </c>
      <c r="C3529" t="s">
        <v>10749</v>
      </c>
    </row>
    <row r="3530" spans="1:3" x14ac:dyDescent="0.25">
      <c r="A3530" t="s">
        <v>5294</v>
      </c>
      <c r="B3530" t="s">
        <v>27889</v>
      </c>
      <c r="C3530" t="s">
        <v>11039</v>
      </c>
    </row>
    <row r="3531" spans="1:3" x14ac:dyDescent="0.25">
      <c r="A3531" t="s">
        <v>4427</v>
      </c>
      <c r="B3531" t="s">
        <v>27889</v>
      </c>
      <c r="C3531" t="s">
        <v>10764</v>
      </c>
    </row>
    <row r="3532" spans="1:3" x14ac:dyDescent="0.25">
      <c r="A3532" t="s">
        <v>5296</v>
      </c>
      <c r="B3532" t="s">
        <v>10775</v>
      </c>
      <c r="C3532" t="s">
        <v>16086</v>
      </c>
    </row>
    <row r="3533" spans="1:3" x14ac:dyDescent="0.25">
      <c r="A3533" t="s">
        <v>5297</v>
      </c>
      <c r="B3533" t="s">
        <v>10701</v>
      </c>
      <c r="C3533" t="s">
        <v>10729</v>
      </c>
    </row>
    <row r="3534" spans="1:3" x14ac:dyDescent="0.25">
      <c r="A3534" t="s">
        <v>5298</v>
      </c>
      <c r="B3534" t="s">
        <v>10701</v>
      </c>
      <c r="C3534" t="s">
        <v>10729</v>
      </c>
    </row>
    <row r="3535" spans="1:3" x14ac:dyDescent="0.25">
      <c r="A3535" t="s">
        <v>5299</v>
      </c>
      <c r="B3535" t="s">
        <v>27894</v>
      </c>
      <c r="C3535" t="s">
        <v>16471</v>
      </c>
    </row>
    <row r="3536" spans="1:3" x14ac:dyDescent="0.25">
      <c r="A3536" t="s">
        <v>16472</v>
      </c>
      <c r="B3536" t="s">
        <v>10782</v>
      </c>
      <c r="C3536" t="s">
        <v>10804</v>
      </c>
    </row>
    <row r="3537" spans="1:3" x14ac:dyDescent="0.25">
      <c r="A3537" t="s">
        <v>20631</v>
      </c>
      <c r="B3537" t="s">
        <v>8187</v>
      </c>
      <c r="C3537" t="s">
        <v>13478</v>
      </c>
    </row>
    <row r="3538" spans="1:3" x14ac:dyDescent="0.25">
      <c r="A3538" t="s">
        <v>27505</v>
      </c>
      <c r="B3538" t="s">
        <v>8187</v>
      </c>
      <c r="C3538" t="s">
        <v>15186</v>
      </c>
    </row>
    <row r="3539" spans="1:3" x14ac:dyDescent="0.25">
      <c r="A3539" t="s">
        <v>27508</v>
      </c>
      <c r="B3539" t="s">
        <v>8187</v>
      </c>
      <c r="C3539" t="s">
        <v>15186</v>
      </c>
    </row>
    <row r="3540" spans="1:3" x14ac:dyDescent="0.25">
      <c r="A3540" t="s">
        <v>27511</v>
      </c>
      <c r="B3540" t="s">
        <v>8187</v>
      </c>
      <c r="C3540" t="s">
        <v>15186</v>
      </c>
    </row>
    <row r="3541" spans="1:3" x14ac:dyDescent="0.25">
      <c r="A3541" t="s">
        <v>5303</v>
      </c>
      <c r="B3541" t="s">
        <v>27889</v>
      </c>
      <c r="C3541" t="s">
        <v>10719</v>
      </c>
    </row>
    <row r="3542" spans="1:3" x14ac:dyDescent="0.25">
      <c r="A3542" t="s">
        <v>5304</v>
      </c>
      <c r="B3542" t="s">
        <v>27896</v>
      </c>
      <c r="C3542" t="s">
        <v>12159</v>
      </c>
    </row>
    <row r="3543" spans="1:3" x14ac:dyDescent="0.25">
      <c r="A3543" t="s">
        <v>8947</v>
      </c>
      <c r="B3543" t="s">
        <v>10782</v>
      </c>
      <c r="C3543" t="s">
        <v>10804</v>
      </c>
    </row>
    <row r="3544" spans="1:3" x14ac:dyDescent="0.25">
      <c r="A3544" t="s">
        <v>5305</v>
      </c>
      <c r="B3544" t="s">
        <v>10775</v>
      </c>
      <c r="C3544" t="s">
        <v>11199</v>
      </c>
    </row>
    <row r="3545" spans="1:3" x14ac:dyDescent="0.25">
      <c r="A3545" t="s">
        <v>9435</v>
      </c>
      <c r="B3545" t="s">
        <v>27887</v>
      </c>
      <c r="C3545" t="s">
        <v>12442</v>
      </c>
    </row>
    <row r="3546" spans="1:3" x14ac:dyDescent="0.25">
      <c r="A3546" t="s">
        <v>8845</v>
      </c>
      <c r="B3546" t="s">
        <v>27889</v>
      </c>
      <c r="C3546" t="s">
        <v>12283</v>
      </c>
    </row>
    <row r="3547" spans="1:3" x14ac:dyDescent="0.25">
      <c r="A3547" t="s">
        <v>16486</v>
      </c>
      <c r="B3547" t="s">
        <v>27889</v>
      </c>
      <c r="C3547" t="s">
        <v>12283</v>
      </c>
    </row>
    <row r="3548" spans="1:3" x14ac:dyDescent="0.25">
      <c r="A3548" t="s">
        <v>5306</v>
      </c>
      <c r="B3548" t="s">
        <v>27887</v>
      </c>
      <c r="C3548" t="s">
        <v>10689</v>
      </c>
    </row>
    <row r="3549" spans="1:3" x14ac:dyDescent="0.25">
      <c r="A3549" t="s">
        <v>20633</v>
      </c>
      <c r="B3549" t="s">
        <v>8187</v>
      </c>
      <c r="C3549" t="s">
        <v>13478</v>
      </c>
    </row>
    <row r="3550" spans="1:3" x14ac:dyDescent="0.25">
      <c r="A3550" t="s">
        <v>20635</v>
      </c>
      <c r="B3550" t="s">
        <v>8187</v>
      </c>
      <c r="C3550" t="s">
        <v>13478</v>
      </c>
    </row>
    <row r="3551" spans="1:3" x14ac:dyDescent="0.25">
      <c r="A3551" t="s">
        <v>20638</v>
      </c>
      <c r="B3551" t="s">
        <v>8187</v>
      </c>
      <c r="C3551" t="s">
        <v>13478</v>
      </c>
    </row>
    <row r="3552" spans="1:3" x14ac:dyDescent="0.25">
      <c r="A3552" t="s">
        <v>5307</v>
      </c>
      <c r="B3552" t="s">
        <v>27889</v>
      </c>
      <c r="C3552" t="s">
        <v>11244</v>
      </c>
    </row>
    <row r="3553" spans="1:3" x14ac:dyDescent="0.25">
      <c r="A3553" t="s">
        <v>20640</v>
      </c>
      <c r="B3553" t="s">
        <v>8187</v>
      </c>
      <c r="C3553" t="s">
        <v>13478</v>
      </c>
    </row>
    <row r="3554" spans="1:3" x14ac:dyDescent="0.25">
      <c r="A3554" t="s">
        <v>5309</v>
      </c>
      <c r="B3554" t="s">
        <v>27891</v>
      </c>
      <c r="C3554" t="s">
        <v>11610</v>
      </c>
    </row>
    <row r="3555" spans="1:3" x14ac:dyDescent="0.25">
      <c r="A3555" t="s">
        <v>27551</v>
      </c>
      <c r="B3555" t="s">
        <v>8187</v>
      </c>
      <c r="C3555" t="s">
        <v>15186</v>
      </c>
    </row>
    <row r="3556" spans="1:3" x14ac:dyDescent="0.25">
      <c r="A3556" t="s">
        <v>4719</v>
      </c>
      <c r="B3556" t="s">
        <v>27889</v>
      </c>
      <c r="C3556" t="s">
        <v>11837</v>
      </c>
    </row>
    <row r="3557" spans="1:3" x14ac:dyDescent="0.25">
      <c r="A3557" t="s">
        <v>20642</v>
      </c>
      <c r="B3557" t="s">
        <v>8187</v>
      </c>
      <c r="C3557" t="s">
        <v>13478</v>
      </c>
    </row>
    <row r="3558" spans="1:3" x14ac:dyDescent="0.25">
      <c r="A3558" t="s">
        <v>20644</v>
      </c>
      <c r="B3558" t="s">
        <v>8187</v>
      </c>
      <c r="C3558" t="s">
        <v>13478</v>
      </c>
    </row>
    <row r="3559" spans="1:3" x14ac:dyDescent="0.25">
      <c r="A3559" t="s">
        <v>20646</v>
      </c>
      <c r="B3559" t="s">
        <v>8187</v>
      </c>
      <c r="C3559" t="s">
        <v>13478</v>
      </c>
    </row>
    <row r="3560" spans="1:3" x14ac:dyDescent="0.25">
      <c r="A3560" t="s">
        <v>5313</v>
      </c>
      <c r="B3560" t="s">
        <v>27887</v>
      </c>
      <c r="C3560" t="s">
        <v>10689</v>
      </c>
    </row>
    <row r="3561" spans="1:3" x14ac:dyDescent="0.25">
      <c r="A3561" t="s">
        <v>5314</v>
      </c>
      <c r="B3561" t="s">
        <v>27891</v>
      </c>
      <c r="C3561" t="s">
        <v>10994</v>
      </c>
    </row>
    <row r="3562" spans="1:3" x14ac:dyDescent="0.25">
      <c r="A3562" t="s">
        <v>5315</v>
      </c>
      <c r="B3562" t="s">
        <v>10701</v>
      </c>
      <c r="C3562" t="s">
        <v>12138</v>
      </c>
    </row>
    <row r="3563" spans="1:3" x14ac:dyDescent="0.25">
      <c r="A3563" t="s">
        <v>5316</v>
      </c>
      <c r="B3563" t="s">
        <v>27889</v>
      </c>
      <c r="C3563" t="s">
        <v>10827</v>
      </c>
    </row>
    <row r="3564" spans="1:3" x14ac:dyDescent="0.25">
      <c r="A3564" t="s">
        <v>5317</v>
      </c>
      <c r="B3564" t="s">
        <v>27892</v>
      </c>
      <c r="C3564" t="s">
        <v>16390</v>
      </c>
    </row>
    <row r="3565" spans="1:3" x14ac:dyDescent="0.25">
      <c r="A3565" t="s">
        <v>5318</v>
      </c>
      <c r="B3565" t="s">
        <v>27894</v>
      </c>
      <c r="C3565" t="s">
        <v>16030</v>
      </c>
    </row>
    <row r="3566" spans="1:3" x14ac:dyDescent="0.25">
      <c r="A3566" t="s">
        <v>5319</v>
      </c>
      <c r="B3566" t="s">
        <v>27889</v>
      </c>
      <c r="C3566" t="s">
        <v>16432</v>
      </c>
    </row>
    <row r="3567" spans="1:3" x14ac:dyDescent="0.25">
      <c r="A3567" t="s">
        <v>20648</v>
      </c>
      <c r="B3567" t="s">
        <v>8187</v>
      </c>
      <c r="C3567" t="s">
        <v>13478</v>
      </c>
    </row>
    <row r="3568" spans="1:3" x14ac:dyDescent="0.25">
      <c r="A3568" t="s">
        <v>5321</v>
      </c>
      <c r="B3568" t="s">
        <v>27891</v>
      </c>
      <c r="C3568" t="s">
        <v>10994</v>
      </c>
    </row>
    <row r="3569" spans="1:3" x14ac:dyDescent="0.25">
      <c r="A3569" t="s">
        <v>5322</v>
      </c>
      <c r="B3569" t="s">
        <v>27892</v>
      </c>
      <c r="C3569" t="s">
        <v>16155</v>
      </c>
    </row>
    <row r="3570" spans="1:3" x14ac:dyDescent="0.25">
      <c r="A3570" t="s">
        <v>9622</v>
      </c>
      <c r="B3570" t="s">
        <v>27894</v>
      </c>
      <c r="C3570" t="s">
        <v>12794</v>
      </c>
    </row>
    <row r="3571" spans="1:3" x14ac:dyDescent="0.25">
      <c r="A3571" t="s">
        <v>5324</v>
      </c>
      <c r="B3571" t="s">
        <v>27887</v>
      </c>
      <c r="C3571" t="s">
        <v>16523</v>
      </c>
    </row>
    <row r="3572" spans="1:3" x14ac:dyDescent="0.25">
      <c r="A3572" t="s">
        <v>5325</v>
      </c>
      <c r="B3572" t="s">
        <v>27889</v>
      </c>
      <c r="C3572" t="s">
        <v>10827</v>
      </c>
    </row>
    <row r="3573" spans="1:3" x14ac:dyDescent="0.25">
      <c r="A3573" t="s">
        <v>5326</v>
      </c>
      <c r="B3573" t="s">
        <v>27893</v>
      </c>
      <c r="C3573" t="s">
        <v>12794</v>
      </c>
    </row>
    <row r="3574" spans="1:3" x14ac:dyDescent="0.25">
      <c r="A3574" t="s">
        <v>5327</v>
      </c>
      <c r="B3574" t="s">
        <v>27893</v>
      </c>
      <c r="C3574" t="s">
        <v>12794</v>
      </c>
    </row>
    <row r="3575" spans="1:3" x14ac:dyDescent="0.25">
      <c r="A3575" t="s">
        <v>4945</v>
      </c>
      <c r="B3575" t="s">
        <v>27889</v>
      </c>
      <c r="C3575" t="s">
        <v>12283</v>
      </c>
    </row>
    <row r="3576" spans="1:3" x14ac:dyDescent="0.25">
      <c r="A3576" t="s">
        <v>5329</v>
      </c>
      <c r="B3576" t="s">
        <v>10775</v>
      </c>
      <c r="C3576" t="s">
        <v>10749</v>
      </c>
    </row>
    <row r="3577" spans="1:3" x14ac:dyDescent="0.25">
      <c r="A3577" t="s">
        <v>19019</v>
      </c>
      <c r="B3577" t="s">
        <v>27889</v>
      </c>
      <c r="C3577" t="s">
        <v>10764</v>
      </c>
    </row>
    <row r="3578" spans="1:3" x14ac:dyDescent="0.25">
      <c r="A3578" t="s">
        <v>5331</v>
      </c>
      <c r="B3578" t="s">
        <v>27889</v>
      </c>
      <c r="C3578" t="s">
        <v>12986</v>
      </c>
    </row>
    <row r="3579" spans="1:3" x14ac:dyDescent="0.25">
      <c r="A3579" t="s">
        <v>5332</v>
      </c>
      <c r="B3579" t="s">
        <v>27889</v>
      </c>
      <c r="C3579" t="s">
        <v>11244</v>
      </c>
    </row>
    <row r="3580" spans="1:3" x14ac:dyDescent="0.25">
      <c r="A3580" t="s">
        <v>20650</v>
      </c>
      <c r="B3580" t="s">
        <v>8187</v>
      </c>
      <c r="C3580" t="s">
        <v>13478</v>
      </c>
    </row>
    <row r="3581" spans="1:3" x14ac:dyDescent="0.25">
      <c r="A3581" t="s">
        <v>5333</v>
      </c>
      <c r="B3581" t="s">
        <v>27887</v>
      </c>
      <c r="C3581" t="s">
        <v>16535</v>
      </c>
    </row>
    <row r="3582" spans="1:3" x14ac:dyDescent="0.25">
      <c r="A3582" t="s">
        <v>5334</v>
      </c>
      <c r="B3582" t="s">
        <v>27887</v>
      </c>
      <c r="C3582" t="s">
        <v>16535</v>
      </c>
    </row>
    <row r="3583" spans="1:3" x14ac:dyDescent="0.25">
      <c r="A3583" t="s">
        <v>5335</v>
      </c>
      <c r="B3583" t="s">
        <v>27887</v>
      </c>
      <c r="C3583" t="s">
        <v>16535</v>
      </c>
    </row>
    <row r="3584" spans="1:3" x14ac:dyDescent="0.25">
      <c r="A3584" t="s">
        <v>5336</v>
      </c>
      <c r="B3584" t="s">
        <v>10775</v>
      </c>
      <c r="C3584" t="s">
        <v>14470</v>
      </c>
    </row>
    <row r="3585" spans="1:3" x14ac:dyDescent="0.25">
      <c r="A3585" t="s">
        <v>8950</v>
      </c>
      <c r="B3585" t="s">
        <v>27889</v>
      </c>
      <c r="C3585" t="s">
        <v>10827</v>
      </c>
    </row>
    <row r="3586" spans="1:3" x14ac:dyDescent="0.25">
      <c r="A3586" t="s">
        <v>20652</v>
      </c>
      <c r="B3586" t="s">
        <v>8187</v>
      </c>
      <c r="C3586" t="s">
        <v>13478</v>
      </c>
    </row>
    <row r="3587" spans="1:3" x14ac:dyDescent="0.25">
      <c r="A3587" t="s">
        <v>20654</v>
      </c>
      <c r="B3587" t="s">
        <v>8187</v>
      </c>
      <c r="C3587" t="s">
        <v>13478</v>
      </c>
    </row>
    <row r="3588" spans="1:3" x14ac:dyDescent="0.25">
      <c r="A3588" t="s">
        <v>5337</v>
      </c>
      <c r="B3588" t="s">
        <v>27888</v>
      </c>
      <c r="C3588" t="s">
        <v>10697</v>
      </c>
    </row>
    <row r="3589" spans="1:3" x14ac:dyDescent="0.25">
      <c r="A3589" t="s">
        <v>6004</v>
      </c>
      <c r="B3589" t="s">
        <v>27887</v>
      </c>
      <c r="C3589" t="s">
        <v>12442</v>
      </c>
    </row>
    <row r="3590" spans="1:3" x14ac:dyDescent="0.25">
      <c r="A3590" t="s">
        <v>8951</v>
      </c>
      <c r="B3590" t="s">
        <v>27887</v>
      </c>
      <c r="C3590" t="s">
        <v>16548</v>
      </c>
    </row>
    <row r="3591" spans="1:3" x14ac:dyDescent="0.25">
      <c r="A3591" t="s">
        <v>4713</v>
      </c>
      <c r="B3591" t="s">
        <v>27889</v>
      </c>
      <c r="C3591" t="s">
        <v>12283</v>
      </c>
    </row>
    <row r="3592" spans="1:3" x14ac:dyDescent="0.25">
      <c r="A3592" t="s">
        <v>5339</v>
      </c>
      <c r="B3592" t="s">
        <v>27889</v>
      </c>
      <c r="C3592" t="s">
        <v>16265</v>
      </c>
    </row>
    <row r="3593" spans="1:3" x14ac:dyDescent="0.25">
      <c r="A3593" t="s">
        <v>6232</v>
      </c>
      <c r="B3593" t="s">
        <v>27889</v>
      </c>
      <c r="C3593" t="s">
        <v>10764</v>
      </c>
    </row>
    <row r="3594" spans="1:3" x14ac:dyDescent="0.25">
      <c r="A3594" t="s">
        <v>5340</v>
      </c>
      <c r="B3594" t="s">
        <v>27890</v>
      </c>
      <c r="C3594" t="s">
        <v>12699</v>
      </c>
    </row>
    <row r="3595" spans="1:3" x14ac:dyDescent="0.25">
      <c r="A3595" t="s">
        <v>5341</v>
      </c>
      <c r="B3595" t="s">
        <v>27889</v>
      </c>
      <c r="C3595" t="s">
        <v>11244</v>
      </c>
    </row>
    <row r="3596" spans="1:3" x14ac:dyDescent="0.25">
      <c r="A3596" t="s">
        <v>8954</v>
      </c>
      <c r="B3596" t="s">
        <v>27889</v>
      </c>
      <c r="C3596" t="s">
        <v>11244</v>
      </c>
    </row>
    <row r="3597" spans="1:3" x14ac:dyDescent="0.25">
      <c r="A3597" t="s">
        <v>20657</v>
      </c>
      <c r="B3597" t="s">
        <v>8187</v>
      </c>
      <c r="C3597" t="s">
        <v>13478</v>
      </c>
    </row>
    <row r="3598" spans="1:3" x14ac:dyDescent="0.25">
      <c r="A3598" t="s">
        <v>4853</v>
      </c>
      <c r="B3598" t="s">
        <v>10701</v>
      </c>
      <c r="C3598" t="s">
        <v>14090</v>
      </c>
    </row>
    <row r="3599" spans="1:3" x14ac:dyDescent="0.25">
      <c r="A3599" t="s">
        <v>5477</v>
      </c>
      <c r="B3599" t="s">
        <v>10701</v>
      </c>
      <c r="C3599" t="s">
        <v>12692</v>
      </c>
    </row>
    <row r="3600" spans="1:3" x14ac:dyDescent="0.25">
      <c r="A3600" t="s">
        <v>5343</v>
      </c>
      <c r="B3600" t="s">
        <v>10782</v>
      </c>
      <c r="C3600" t="s">
        <v>10804</v>
      </c>
    </row>
    <row r="3601" spans="1:3" x14ac:dyDescent="0.25">
      <c r="A3601" t="s">
        <v>8957</v>
      </c>
      <c r="B3601" t="s">
        <v>10782</v>
      </c>
      <c r="C3601" t="s">
        <v>10804</v>
      </c>
    </row>
    <row r="3602" spans="1:3" x14ac:dyDescent="0.25">
      <c r="A3602" t="s">
        <v>8958</v>
      </c>
      <c r="B3602" t="s">
        <v>10782</v>
      </c>
      <c r="C3602" t="s">
        <v>10804</v>
      </c>
    </row>
    <row r="3603" spans="1:3" x14ac:dyDescent="0.25">
      <c r="A3603" t="s">
        <v>8959</v>
      </c>
      <c r="B3603" t="s">
        <v>10782</v>
      </c>
      <c r="C3603" t="s">
        <v>10804</v>
      </c>
    </row>
    <row r="3604" spans="1:3" x14ac:dyDescent="0.25">
      <c r="A3604" t="s">
        <v>7729</v>
      </c>
      <c r="B3604" t="s">
        <v>27889</v>
      </c>
      <c r="C3604" t="s">
        <v>10764</v>
      </c>
    </row>
    <row r="3605" spans="1:3" x14ac:dyDescent="0.25">
      <c r="A3605" t="s">
        <v>8960</v>
      </c>
      <c r="B3605" t="s">
        <v>10782</v>
      </c>
      <c r="C3605" t="s">
        <v>10804</v>
      </c>
    </row>
    <row r="3606" spans="1:3" x14ac:dyDescent="0.25">
      <c r="A3606" t="s">
        <v>6598</v>
      </c>
      <c r="B3606" t="s">
        <v>27889</v>
      </c>
      <c r="C3606" t="s">
        <v>10764</v>
      </c>
    </row>
    <row r="3607" spans="1:3" x14ac:dyDescent="0.25">
      <c r="A3607" t="s">
        <v>5390</v>
      </c>
      <c r="B3607" t="s">
        <v>27887</v>
      </c>
      <c r="C3607" t="s">
        <v>11203</v>
      </c>
    </row>
    <row r="3608" spans="1:3" x14ac:dyDescent="0.25">
      <c r="A3608" t="s">
        <v>5346</v>
      </c>
      <c r="B3608" t="s">
        <v>10701</v>
      </c>
      <c r="C3608" t="s">
        <v>11490</v>
      </c>
    </row>
    <row r="3609" spans="1:3" x14ac:dyDescent="0.25">
      <c r="A3609" t="s">
        <v>8962</v>
      </c>
      <c r="B3609" t="s">
        <v>10701</v>
      </c>
      <c r="C3609" t="s">
        <v>12138</v>
      </c>
    </row>
    <row r="3610" spans="1:3" x14ac:dyDescent="0.25">
      <c r="A3610" t="s">
        <v>6223</v>
      </c>
      <c r="B3610" t="s">
        <v>10701</v>
      </c>
      <c r="C3610" t="s">
        <v>10689</v>
      </c>
    </row>
    <row r="3611" spans="1:3" x14ac:dyDescent="0.25">
      <c r="A3611" t="s">
        <v>8963</v>
      </c>
      <c r="B3611" t="s">
        <v>10701</v>
      </c>
      <c r="C3611" t="s">
        <v>10703</v>
      </c>
    </row>
    <row r="3612" spans="1:3" x14ac:dyDescent="0.25">
      <c r="A3612" t="s">
        <v>8964</v>
      </c>
      <c r="B3612" t="s">
        <v>10775</v>
      </c>
      <c r="C3612" t="s">
        <v>10749</v>
      </c>
    </row>
    <row r="3613" spans="1:3" x14ac:dyDescent="0.25">
      <c r="A3613" t="s">
        <v>8965</v>
      </c>
      <c r="B3613" t="s">
        <v>10701</v>
      </c>
      <c r="C3613" t="s">
        <v>10703</v>
      </c>
    </row>
    <row r="3614" spans="1:3" x14ac:dyDescent="0.25">
      <c r="A3614" t="s">
        <v>6925</v>
      </c>
      <c r="B3614" t="s">
        <v>27889</v>
      </c>
      <c r="C3614" t="s">
        <v>10764</v>
      </c>
    </row>
    <row r="3615" spans="1:3" x14ac:dyDescent="0.25">
      <c r="A3615" t="s">
        <v>5348</v>
      </c>
      <c r="B3615" t="s">
        <v>27890</v>
      </c>
      <c r="C3615" t="s">
        <v>12699</v>
      </c>
    </row>
    <row r="3616" spans="1:3" x14ac:dyDescent="0.25">
      <c r="A3616" t="s">
        <v>27589</v>
      </c>
      <c r="B3616" t="s">
        <v>8187</v>
      </c>
      <c r="C3616" t="s">
        <v>15186</v>
      </c>
    </row>
    <row r="3617" spans="1:3" x14ac:dyDescent="0.25">
      <c r="A3617" t="s">
        <v>8967</v>
      </c>
      <c r="B3617" t="s">
        <v>27889</v>
      </c>
      <c r="C3617" t="s">
        <v>11039</v>
      </c>
    </row>
    <row r="3618" spans="1:3" x14ac:dyDescent="0.25">
      <c r="A3618" t="s">
        <v>8968</v>
      </c>
      <c r="B3618" t="s">
        <v>27887</v>
      </c>
      <c r="C3618" t="s">
        <v>11490</v>
      </c>
    </row>
    <row r="3619" spans="1:3" x14ac:dyDescent="0.25">
      <c r="A3619" t="s">
        <v>5349</v>
      </c>
      <c r="B3619" t="s">
        <v>27891</v>
      </c>
      <c r="C3619" t="s">
        <v>10994</v>
      </c>
    </row>
    <row r="3620" spans="1:3" x14ac:dyDescent="0.25">
      <c r="A3620" t="s">
        <v>4371</v>
      </c>
      <c r="B3620" t="s">
        <v>27889</v>
      </c>
      <c r="C3620" t="s">
        <v>10764</v>
      </c>
    </row>
    <row r="3621" spans="1:3" x14ac:dyDescent="0.25">
      <c r="A3621" t="s">
        <v>25639</v>
      </c>
      <c r="B3621" t="s">
        <v>8187</v>
      </c>
      <c r="C3621" t="s">
        <v>25642</v>
      </c>
    </row>
    <row r="3622" spans="1:3" x14ac:dyDescent="0.25">
      <c r="A3622" t="s">
        <v>5742</v>
      </c>
      <c r="B3622" t="s">
        <v>27889</v>
      </c>
      <c r="C3622" t="s">
        <v>10764</v>
      </c>
    </row>
    <row r="3623" spans="1:3" x14ac:dyDescent="0.25">
      <c r="A3623" t="s">
        <v>9948</v>
      </c>
      <c r="B3623" t="s">
        <v>27889</v>
      </c>
      <c r="C3623" t="s">
        <v>10764</v>
      </c>
    </row>
    <row r="3624" spans="1:3" x14ac:dyDescent="0.25">
      <c r="A3624" t="s">
        <v>15528</v>
      </c>
      <c r="B3624" t="s">
        <v>27889</v>
      </c>
      <c r="C3624" t="s">
        <v>10764</v>
      </c>
    </row>
    <row r="3625" spans="1:3" x14ac:dyDescent="0.25">
      <c r="A3625" t="s">
        <v>24167</v>
      </c>
      <c r="B3625" t="s">
        <v>27889</v>
      </c>
      <c r="C3625" t="s">
        <v>10764</v>
      </c>
    </row>
    <row r="3626" spans="1:3" x14ac:dyDescent="0.25">
      <c r="A3626" t="s">
        <v>5353</v>
      </c>
      <c r="B3626" t="s">
        <v>10775</v>
      </c>
      <c r="C3626" t="s">
        <v>12192</v>
      </c>
    </row>
    <row r="3627" spans="1:3" x14ac:dyDescent="0.25">
      <c r="A3627" t="s">
        <v>5354</v>
      </c>
      <c r="B3627" t="s">
        <v>10775</v>
      </c>
      <c r="C3627" t="s">
        <v>12192</v>
      </c>
    </row>
    <row r="3628" spans="1:3" x14ac:dyDescent="0.25">
      <c r="A3628" t="s">
        <v>23582</v>
      </c>
      <c r="B3628" t="s">
        <v>27889</v>
      </c>
      <c r="C3628" t="s">
        <v>10764</v>
      </c>
    </row>
    <row r="3629" spans="1:3" x14ac:dyDescent="0.25">
      <c r="A3629" t="s">
        <v>5356</v>
      </c>
      <c r="B3629" t="s">
        <v>27889</v>
      </c>
      <c r="C3629" t="s">
        <v>11806</v>
      </c>
    </row>
    <row r="3630" spans="1:3" x14ac:dyDescent="0.25">
      <c r="A3630" t="s">
        <v>5357</v>
      </c>
      <c r="B3630" t="s">
        <v>27891</v>
      </c>
      <c r="C3630" t="s">
        <v>10994</v>
      </c>
    </row>
    <row r="3631" spans="1:3" x14ac:dyDescent="0.25">
      <c r="A3631" t="s">
        <v>5358</v>
      </c>
      <c r="B3631" t="s">
        <v>27891</v>
      </c>
      <c r="C3631" t="s">
        <v>10994</v>
      </c>
    </row>
    <row r="3632" spans="1:3" x14ac:dyDescent="0.25">
      <c r="A3632" t="s">
        <v>16594</v>
      </c>
      <c r="B3632" t="s">
        <v>10782</v>
      </c>
      <c r="C3632" t="s">
        <v>10804</v>
      </c>
    </row>
    <row r="3633" spans="1:3" x14ac:dyDescent="0.25">
      <c r="A3633" t="s">
        <v>5359</v>
      </c>
      <c r="B3633" t="s">
        <v>27891</v>
      </c>
      <c r="C3633" t="s">
        <v>10994</v>
      </c>
    </row>
    <row r="3634" spans="1:3" x14ac:dyDescent="0.25">
      <c r="A3634" t="s">
        <v>5360</v>
      </c>
      <c r="B3634" t="s">
        <v>10782</v>
      </c>
      <c r="C3634" t="s">
        <v>10804</v>
      </c>
    </row>
    <row r="3635" spans="1:3" x14ac:dyDescent="0.25">
      <c r="A3635" t="s">
        <v>5234</v>
      </c>
      <c r="B3635" t="s">
        <v>10775</v>
      </c>
      <c r="C3635" t="s">
        <v>10771</v>
      </c>
    </row>
    <row r="3636" spans="1:3" x14ac:dyDescent="0.25">
      <c r="A3636" t="s">
        <v>5362</v>
      </c>
      <c r="B3636" t="s">
        <v>27892</v>
      </c>
      <c r="C3636" t="s">
        <v>16601</v>
      </c>
    </row>
    <row r="3637" spans="1:3" x14ac:dyDescent="0.25">
      <c r="A3637" t="s">
        <v>5363</v>
      </c>
      <c r="B3637" t="s">
        <v>27889</v>
      </c>
      <c r="C3637" t="s">
        <v>10738</v>
      </c>
    </row>
    <row r="3638" spans="1:3" x14ac:dyDescent="0.25">
      <c r="A3638" t="s">
        <v>8846</v>
      </c>
      <c r="B3638" t="s">
        <v>27889</v>
      </c>
      <c r="C3638" t="s">
        <v>12283</v>
      </c>
    </row>
    <row r="3639" spans="1:3" x14ac:dyDescent="0.25">
      <c r="A3639" t="s">
        <v>5364</v>
      </c>
      <c r="B3639" t="s">
        <v>10701</v>
      </c>
      <c r="C3639" t="s">
        <v>10703</v>
      </c>
    </row>
    <row r="3640" spans="1:3" x14ac:dyDescent="0.25">
      <c r="A3640" t="s">
        <v>25518</v>
      </c>
      <c r="B3640" t="s">
        <v>27889</v>
      </c>
      <c r="C3640" t="s">
        <v>10764</v>
      </c>
    </row>
    <row r="3641" spans="1:3" x14ac:dyDescent="0.25">
      <c r="A3641" t="s">
        <v>5365</v>
      </c>
      <c r="B3641" t="s">
        <v>27889</v>
      </c>
      <c r="C3641" t="s">
        <v>10724</v>
      </c>
    </row>
    <row r="3642" spans="1:3" x14ac:dyDescent="0.25">
      <c r="A3642" t="s">
        <v>23944</v>
      </c>
      <c r="B3642" t="s">
        <v>27889</v>
      </c>
      <c r="C3642" t="s">
        <v>10764</v>
      </c>
    </row>
    <row r="3643" spans="1:3" x14ac:dyDescent="0.25">
      <c r="A3643" t="s">
        <v>12141</v>
      </c>
      <c r="B3643" t="s">
        <v>27889</v>
      </c>
      <c r="C3643" t="s">
        <v>10764</v>
      </c>
    </row>
    <row r="3644" spans="1:3" x14ac:dyDescent="0.25">
      <c r="A3644" t="s">
        <v>5368</v>
      </c>
      <c r="B3644" t="s">
        <v>10782</v>
      </c>
      <c r="C3644" t="s">
        <v>10804</v>
      </c>
    </row>
    <row r="3645" spans="1:3" x14ac:dyDescent="0.25">
      <c r="A3645" t="s">
        <v>5369</v>
      </c>
      <c r="B3645" t="s">
        <v>10782</v>
      </c>
      <c r="C3645" t="s">
        <v>10804</v>
      </c>
    </row>
    <row r="3646" spans="1:3" x14ac:dyDescent="0.25">
      <c r="A3646" t="s">
        <v>5370</v>
      </c>
      <c r="B3646" t="s">
        <v>10782</v>
      </c>
      <c r="C3646" t="s">
        <v>10804</v>
      </c>
    </row>
    <row r="3647" spans="1:3" x14ac:dyDescent="0.25">
      <c r="A3647" t="s">
        <v>5371</v>
      </c>
      <c r="B3647" t="s">
        <v>10782</v>
      </c>
      <c r="C3647" t="s">
        <v>10804</v>
      </c>
    </row>
    <row r="3648" spans="1:3" x14ac:dyDescent="0.25">
      <c r="A3648" t="s">
        <v>5372</v>
      </c>
      <c r="B3648" t="s">
        <v>27891</v>
      </c>
      <c r="C3648" t="s">
        <v>10994</v>
      </c>
    </row>
    <row r="3649" spans="1:3" x14ac:dyDescent="0.25">
      <c r="A3649" t="s">
        <v>5373</v>
      </c>
      <c r="B3649" t="s">
        <v>27891</v>
      </c>
      <c r="C3649" t="s">
        <v>10994</v>
      </c>
    </row>
    <row r="3650" spans="1:3" x14ac:dyDescent="0.25">
      <c r="A3650" t="s">
        <v>7413</v>
      </c>
      <c r="B3650" t="s">
        <v>27889</v>
      </c>
      <c r="C3650" t="s">
        <v>10875</v>
      </c>
    </row>
    <row r="3651" spans="1:3" x14ac:dyDescent="0.25">
      <c r="A3651" t="s">
        <v>5375</v>
      </c>
      <c r="B3651" t="s">
        <v>10701</v>
      </c>
      <c r="C3651" t="s">
        <v>11490</v>
      </c>
    </row>
    <row r="3652" spans="1:3" x14ac:dyDescent="0.25">
      <c r="A3652" t="s">
        <v>5376</v>
      </c>
      <c r="B3652" t="s">
        <v>10701</v>
      </c>
      <c r="C3652" t="s">
        <v>11490</v>
      </c>
    </row>
    <row r="3653" spans="1:3" x14ac:dyDescent="0.25">
      <c r="A3653" t="s">
        <v>5377</v>
      </c>
      <c r="B3653" t="s">
        <v>27889</v>
      </c>
      <c r="C3653" t="s">
        <v>12986</v>
      </c>
    </row>
    <row r="3654" spans="1:3" x14ac:dyDescent="0.25">
      <c r="A3654" t="s">
        <v>8971</v>
      </c>
      <c r="B3654" t="s">
        <v>10782</v>
      </c>
      <c r="C3654" t="s">
        <v>10804</v>
      </c>
    </row>
    <row r="3655" spans="1:3" x14ac:dyDescent="0.25">
      <c r="A3655" t="s">
        <v>5378</v>
      </c>
      <c r="B3655" t="s">
        <v>27889</v>
      </c>
      <c r="C3655" t="s">
        <v>16624</v>
      </c>
    </row>
    <row r="3656" spans="1:3" x14ac:dyDescent="0.25">
      <c r="A3656" t="s">
        <v>8368</v>
      </c>
      <c r="B3656" t="s">
        <v>27889</v>
      </c>
      <c r="C3656" t="s">
        <v>10764</v>
      </c>
    </row>
    <row r="3657" spans="1:3" x14ac:dyDescent="0.25">
      <c r="A3657" t="s">
        <v>22921</v>
      </c>
      <c r="B3657" t="s">
        <v>8187</v>
      </c>
      <c r="C3657" t="s">
        <v>11964</v>
      </c>
    </row>
    <row r="3658" spans="1:3" x14ac:dyDescent="0.25">
      <c r="A3658" t="s">
        <v>5080</v>
      </c>
      <c r="B3658" t="s">
        <v>10775</v>
      </c>
      <c r="C3658" t="s">
        <v>10764</v>
      </c>
    </row>
    <row r="3659" spans="1:3" x14ac:dyDescent="0.25">
      <c r="A3659" t="s">
        <v>22233</v>
      </c>
      <c r="B3659" t="s">
        <v>8187</v>
      </c>
      <c r="C3659" t="s">
        <v>11964</v>
      </c>
    </row>
    <row r="3660" spans="1:3" x14ac:dyDescent="0.25">
      <c r="A3660" t="s">
        <v>5383</v>
      </c>
      <c r="B3660" t="s">
        <v>10701</v>
      </c>
      <c r="C3660" t="s">
        <v>10703</v>
      </c>
    </row>
    <row r="3661" spans="1:3" x14ac:dyDescent="0.25">
      <c r="A3661" t="s">
        <v>5384</v>
      </c>
      <c r="B3661" t="s">
        <v>27889</v>
      </c>
      <c r="C3661" t="s">
        <v>14398</v>
      </c>
    </row>
    <row r="3662" spans="1:3" x14ac:dyDescent="0.25">
      <c r="A3662" t="s">
        <v>20836</v>
      </c>
      <c r="B3662" t="s">
        <v>8187</v>
      </c>
      <c r="C3662" t="s">
        <v>13478</v>
      </c>
    </row>
    <row r="3663" spans="1:3" x14ac:dyDescent="0.25">
      <c r="A3663" t="s">
        <v>5386</v>
      </c>
      <c r="B3663" t="s">
        <v>27887</v>
      </c>
      <c r="C3663" t="s">
        <v>10689</v>
      </c>
    </row>
    <row r="3664" spans="1:3" x14ac:dyDescent="0.25">
      <c r="A3664" t="s">
        <v>5387</v>
      </c>
      <c r="B3664" t="s">
        <v>27890</v>
      </c>
      <c r="C3664" t="s">
        <v>12699</v>
      </c>
    </row>
    <row r="3665" spans="1:3" x14ac:dyDescent="0.25">
      <c r="A3665" t="s">
        <v>5388</v>
      </c>
      <c r="B3665" t="s">
        <v>27891</v>
      </c>
      <c r="C3665" t="s">
        <v>11610</v>
      </c>
    </row>
    <row r="3666" spans="1:3" x14ac:dyDescent="0.25">
      <c r="A3666" t="s">
        <v>5389</v>
      </c>
      <c r="B3666" t="s">
        <v>27888</v>
      </c>
      <c r="C3666" t="s">
        <v>10697</v>
      </c>
    </row>
    <row r="3667" spans="1:3" x14ac:dyDescent="0.25">
      <c r="A3667" t="s">
        <v>5391</v>
      </c>
      <c r="B3667" t="s">
        <v>27887</v>
      </c>
      <c r="C3667" t="s">
        <v>11203</v>
      </c>
    </row>
    <row r="3668" spans="1:3" x14ac:dyDescent="0.25">
      <c r="A3668" t="s">
        <v>5392</v>
      </c>
      <c r="B3668" t="s">
        <v>27887</v>
      </c>
      <c r="C3668" t="s">
        <v>11203</v>
      </c>
    </row>
    <row r="3669" spans="1:3" x14ac:dyDescent="0.25">
      <c r="A3669" t="s">
        <v>8406</v>
      </c>
      <c r="B3669" t="s">
        <v>10701</v>
      </c>
      <c r="C3669" t="s">
        <v>11039</v>
      </c>
    </row>
    <row r="3670" spans="1:3" x14ac:dyDescent="0.25">
      <c r="A3670" t="s">
        <v>5393</v>
      </c>
      <c r="B3670" t="s">
        <v>10701</v>
      </c>
      <c r="C3670" t="s">
        <v>10838</v>
      </c>
    </row>
    <row r="3671" spans="1:3" x14ac:dyDescent="0.25">
      <c r="A3671" t="s">
        <v>5394</v>
      </c>
      <c r="B3671" t="s">
        <v>27888</v>
      </c>
      <c r="C3671" t="s">
        <v>10697</v>
      </c>
    </row>
    <row r="3672" spans="1:3" x14ac:dyDescent="0.25">
      <c r="A3672" t="s">
        <v>5395</v>
      </c>
      <c r="B3672" t="s">
        <v>27890</v>
      </c>
      <c r="C3672" t="s">
        <v>13139</v>
      </c>
    </row>
    <row r="3673" spans="1:3" x14ac:dyDescent="0.25">
      <c r="A3673" t="s">
        <v>5396</v>
      </c>
      <c r="B3673" t="s">
        <v>27891</v>
      </c>
      <c r="C3673" t="s">
        <v>10994</v>
      </c>
    </row>
    <row r="3674" spans="1:3" x14ac:dyDescent="0.25">
      <c r="A3674" t="s">
        <v>5397</v>
      </c>
      <c r="B3674" t="s">
        <v>27896</v>
      </c>
      <c r="C3674" t="s">
        <v>12159</v>
      </c>
    </row>
    <row r="3675" spans="1:3" x14ac:dyDescent="0.25">
      <c r="A3675" t="s">
        <v>5398</v>
      </c>
      <c r="B3675" t="s">
        <v>27888</v>
      </c>
      <c r="C3675" t="s">
        <v>10697</v>
      </c>
    </row>
    <row r="3676" spans="1:3" x14ac:dyDescent="0.25">
      <c r="A3676" t="s">
        <v>5399</v>
      </c>
      <c r="B3676" t="s">
        <v>10782</v>
      </c>
      <c r="C3676" t="s">
        <v>10804</v>
      </c>
    </row>
    <row r="3677" spans="1:3" x14ac:dyDescent="0.25">
      <c r="A3677" t="s">
        <v>6671</v>
      </c>
      <c r="B3677" t="s">
        <v>27889</v>
      </c>
      <c r="C3677" t="s">
        <v>12650</v>
      </c>
    </row>
    <row r="3678" spans="1:3" x14ac:dyDescent="0.25">
      <c r="A3678" t="s">
        <v>5401</v>
      </c>
      <c r="B3678" t="s">
        <v>27889</v>
      </c>
      <c r="C3678" t="s">
        <v>10738</v>
      </c>
    </row>
    <row r="3679" spans="1:3" x14ac:dyDescent="0.25">
      <c r="A3679" t="s">
        <v>6288</v>
      </c>
      <c r="B3679" t="s">
        <v>27890</v>
      </c>
      <c r="C3679" t="s">
        <v>11360</v>
      </c>
    </row>
    <row r="3680" spans="1:3" x14ac:dyDescent="0.25">
      <c r="A3680" t="s">
        <v>5402</v>
      </c>
      <c r="B3680" t="s">
        <v>10701</v>
      </c>
      <c r="C3680" t="s">
        <v>12138</v>
      </c>
    </row>
    <row r="3681" spans="1:3" x14ac:dyDescent="0.25">
      <c r="A3681" t="s">
        <v>5403</v>
      </c>
      <c r="B3681" t="s">
        <v>10775</v>
      </c>
      <c r="C3681" t="s">
        <v>10749</v>
      </c>
    </row>
    <row r="3682" spans="1:3" x14ac:dyDescent="0.25">
      <c r="A3682" t="s">
        <v>8389</v>
      </c>
      <c r="B3682" t="s">
        <v>27894</v>
      </c>
      <c r="C3682" t="s">
        <v>13502</v>
      </c>
    </row>
    <row r="3683" spans="1:3" x14ac:dyDescent="0.25">
      <c r="A3683" t="s">
        <v>8973</v>
      </c>
      <c r="B3683" t="s">
        <v>10701</v>
      </c>
      <c r="C3683" t="s">
        <v>10838</v>
      </c>
    </row>
    <row r="3684" spans="1:3" x14ac:dyDescent="0.25">
      <c r="A3684" t="s">
        <v>5404</v>
      </c>
      <c r="B3684" t="s">
        <v>27889</v>
      </c>
      <c r="C3684" t="s">
        <v>10719</v>
      </c>
    </row>
    <row r="3685" spans="1:3" x14ac:dyDescent="0.25">
      <c r="A3685" t="s">
        <v>9731</v>
      </c>
      <c r="B3685" t="s">
        <v>27889</v>
      </c>
      <c r="C3685" t="s">
        <v>10764</v>
      </c>
    </row>
    <row r="3686" spans="1:3" x14ac:dyDescent="0.25">
      <c r="A3686" t="s">
        <v>15287</v>
      </c>
      <c r="B3686" t="s">
        <v>8187</v>
      </c>
      <c r="C3686" t="s">
        <v>11964</v>
      </c>
    </row>
    <row r="3687" spans="1:3" x14ac:dyDescent="0.25">
      <c r="A3687" t="s">
        <v>5405</v>
      </c>
      <c r="B3687" t="s">
        <v>27891</v>
      </c>
      <c r="C3687" t="s">
        <v>10994</v>
      </c>
    </row>
    <row r="3688" spans="1:3" x14ac:dyDescent="0.25">
      <c r="A3688" t="s">
        <v>5406</v>
      </c>
      <c r="B3688" t="s">
        <v>10782</v>
      </c>
      <c r="C3688" t="s">
        <v>10804</v>
      </c>
    </row>
    <row r="3689" spans="1:3" x14ac:dyDescent="0.25">
      <c r="A3689" t="s">
        <v>5407</v>
      </c>
      <c r="B3689" t="s">
        <v>27887</v>
      </c>
      <c r="C3689" t="s">
        <v>10689</v>
      </c>
    </row>
    <row r="3690" spans="1:3" x14ac:dyDescent="0.25">
      <c r="A3690" t="s">
        <v>5408</v>
      </c>
      <c r="B3690" t="s">
        <v>10782</v>
      </c>
      <c r="C3690" t="s">
        <v>10804</v>
      </c>
    </row>
    <row r="3691" spans="1:3" x14ac:dyDescent="0.25">
      <c r="A3691" t="s">
        <v>5409</v>
      </c>
      <c r="B3691" t="s">
        <v>10782</v>
      </c>
      <c r="C3691" t="s">
        <v>10804</v>
      </c>
    </row>
    <row r="3692" spans="1:3" x14ac:dyDescent="0.25">
      <c r="A3692" t="s">
        <v>5410</v>
      </c>
      <c r="B3692" t="s">
        <v>27891</v>
      </c>
      <c r="C3692" t="s">
        <v>10994</v>
      </c>
    </row>
    <row r="3693" spans="1:3" x14ac:dyDescent="0.25">
      <c r="A3693" t="s">
        <v>5411</v>
      </c>
      <c r="B3693" t="s">
        <v>10701</v>
      </c>
      <c r="C3693" t="s">
        <v>11322</v>
      </c>
    </row>
    <row r="3694" spans="1:3" x14ac:dyDescent="0.25">
      <c r="A3694" t="s">
        <v>5412</v>
      </c>
      <c r="B3694" t="s">
        <v>27891</v>
      </c>
      <c r="C3694" t="s">
        <v>10994</v>
      </c>
    </row>
    <row r="3695" spans="1:3" x14ac:dyDescent="0.25">
      <c r="A3695" t="s">
        <v>5413</v>
      </c>
      <c r="B3695" t="s">
        <v>10775</v>
      </c>
      <c r="C3695" t="s">
        <v>10784</v>
      </c>
    </row>
    <row r="3696" spans="1:3" x14ac:dyDescent="0.25">
      <c r="A3696" t="s">
        <v>21958</v>
      </c>
      <c r="B3696" t="s">
        <v>8187</v>
      </c>
      <c r="C3696" t="s">
        <v>11955</v>
      </c>
    </row>
    <row r="3697" spans="1:3" x14ac:dyDescent="0.25">
      <c r="A3697" t="s">
        <v>5414</v>
      </c>
      <c r="B3697" t="s">
        <v>27887</v>
      </c>
      <c r="C3697" t="s">
        <v>16674</v>
      </c>
    </row>
    <row r="3698" spans="1:3" x14ac:dyDescent="0.25">
      <c r="A3698" t="s">
        <v>16675</v>
      </c>
      <c r="B3698" t="s">
        <v>27887</v>
      </c>
      <c r="C3698" t="s">
        <v>10689</v>
      </c>
    </row>
    <row r="3699" spans="1:3" x14ac:dyDescent="0.25">
      <c r="A3699" t="s">
        <v>24956</v>
      </c>
      <c r="B3699" t="s">
        <v>8187</v>
      </c>
      <c r="C3699" t="s">
        <v>11955</v>
      </c>
    </row>
    <row r="3700" spans="1:3" x14ac:dyDescent="0.25">
      <c r="A3700" t="s">
        <v>6661</v>
      </c>
      <c r="B3700" t="s">
        <v>27889</v>
      </c>
      <c r="C3700" t="s">
        <v>10764</v>
      </c>
    </row>
    <row r="3701" spans="1:3" x14ac:dyDescent="0.25">
      <c r="A3701" t="s">
        <v>5799</v>
      </c>
      <c r="B3701" t="s">
        <v>27889</v>
      </c>
      <c r="C3701" t="s">
        <v>10764</v>
      </c>
    </row>
    <row r="3702" spans="1:3" x14ac:dyDescent="0.25">
      <c r="A3702" t="s">
        <v>5415</v>
      </c>
      <c r="B3702" t="s">
        <v>10701</v>
      </c>
      <c r="C3702" t="s">
        <v>10703</v>
      </c>
    </row>
    <row r="3703" spans="1:3" x14ac:dyDescent="0.25">
      <c r="A3703" t="s">
        <v>5416</v>
      </c>
      <c r="B3703" t="s">
        <v>27891</v>
      </c>
      <c r="C3703" t="s">
        <v>10994</v>
      </c>
    </row>
    <row r="3704" spans="1:3" x14ac:dyDescent="0.25">
      <c r="A3704" t="s">
        <v>24958</v>
      </c>
      <c r="B3704" t="s">
        <v>8187</v>
      </c>
      <c r="C3704" t="s">
        <v>11955</v>
      </c>
    </row>
    <row r="3705" spans="1:3" x14ac:dyDescent="0.25">
      <c r="A3705" t="s">
        <v>13305</v>
      </c>
      <c r="B3705" t="s">
        <v>8187</v>
      </c>
      <c r="C3705" t="s">
        <v>12794</v>
      </c>
    </row>
    <row r="3706" spans="1:3" x14ac:dyDescent="0.25">
      <c r="A3706" t="s">
        <v>13307</v>
      </c>
      <c r="B3706" t="s">
        <v>8187</v>
      </c>
      <c r="C3706" t="s">
        <v>12794</v>
      </c>
    </row>
    <row r="3707" spans="1:3" x14ac:dyDescent="0.25">
      <c r="A3707" t="s">
        <v>16687</v>
      </c>
      <c r="B3707" t="s">
        <v>27887</v>
      </c>
      <c r="C3707" t="s">
        <v>10733</v>
      </c>
    </row>
    <row r="3708" spans="1:3" x14ac:dyDescent="0.25">
      <c r="A3708" t="s">
        <v>8595</v>
      </c>
      <c r="B3708" t="s">
        <v>8187</v>
      </c>
      <c r="C3708" t="s">
        <v>12794</v>
      </c>
    </row>
    <row r="3709" spans="1:3" x14ac:dyDescent="0.25">
      <c r="A3709" t="s">
        <v>13584</v>
      </c>
      <c r="B3709" t="s">
        <v>8187</v>
      </c>
      <c r="C3709" t="s">
        <v>12794</v>
      </c>
    </row>
    <row r="3710" spans="1:3" x14ac:dyDescent="0.25">
      <c r="A3710" t="s">
        <v>5417</v>
      </c>
      <c r="B3710" t="s">
        <v>27889</v>
      </c>
      <c r="C3710" t="s">
        <v>10738</v>
      </c>
    </row>
    <row r="3711" spans="1:3" x14ac:dyDescent="0.25">
      <c r="A3711" t="s">
        <v>5418</v>
      </c>
      <c r="B3711" t="s">
        <v>10701</v>
      </c>
      <c r="C3711" t="s">
        <v>10703</v>
      </c>
    </row>
    <row r="3712" spans="1:3" x14ac:dyDescent="0.25">
      <c r="A3712" t="s">
        <v>5419</v>
      </c>
      <c r="B3712" t="s">
        <v>10701</v>
      </c>
      <c r="C3712" t="s">
        <v>10703</v>
      </c>
    </row>
    <row r="3713" spans="1:3" x14ac:dyDescent="0.25">
      <c r="A3713" t="s">
        <v>5420</v>
      </c>
      <c r="B3713" t="s">
        <v>10701</v>
      </c>
      <c r="C3713" t="s">
        <v>10703</v>
      </c>
    </row>
    <row r="3714" spans="1:3" x14ac:dyDescent="0.25">
      <c r="A3714" t="s">
        <v>16695</v>
      </c>
      <c r="B3714" t="s">
        <v>27891</v>
      </c>
      <c r="C3714" t="s">
        <v>16508</v>
      </c>
    </row>
    <row r="3715" spans="1:3" x14ac:dyDescent="0.25">
      <c r="A3715" t="s">
        <v>5421</v>
      </c>
      <c r="B3715" t="s">
        <v>27891</v>
      </c>
      <c r="C3715" t="s">
        <v>10994</v>
      </c>
    </row>
    <row r="3716" spans="1:3" x14ac:dyDescent="0.25">
      <c r="A3716" t="s">
        <v>5422</v>
      </c>
      <c r="B3716" t="s">
        <v>27891</v>
      </c>
      <c r="C3716" t="s">
        <v>10994</v>
      </c>
    </row>
    <row r="3717" spans="1:3" x14ac:dyDescent="0.25">
      <c r="A3717" t="s">
        <v>5423</v>
      </c>
      <c r="B3717" t="s">
        <v>10782</v>
      </c>
      <c r="C3717" t="s">
        <v>10804</v>
      </c>
    </row>
    <row r="3718" spans="1:3" x14ac:dyDescent="0.25">
      <c r="A3718" t="s">
        <v>13834</v>
      </c>
      <c r="B3718" t="s">
        <v>8187</v>
      </c>
      <c r="C3718" t="s">
        <v>12794</v>
      </c>
    </row>
    <row r="3719" spans="1:3" x14ac:dyDescent="0.25">
      <c r="A3719" t="s">
        <v>14156</v>
      </c>
      <c r="B3719" t="s">
        <v>8187</v>
      </c>
      <c r="C3719" t="s">
        <v>12794</v>
      </c>
    </row>
    <row r="3720" spans="1:3" x14ac:dyDescent="0.25">
      <c r="A3720" t="s">
        <v>5424</v>
      </c>
      <c r="B3720" t="s">
        <v>27887</v>
      </c>
      <c r="C3720" t="s">
        <v>10733</v>
      </c>
    </row>
    <row r="3721" spans="1:3" x14ac:dyDescent="0.25">
      <c r="A3721" t="s">
        <v>8710</v>
      </c>
      <c r="B3721" t="s">
        <v>8187</v>
      </c>
      <c r="C3721" t="s">
        <v>12794</v>
      </c>
    </row>
    <row r="3722" spans="1:3" x14ac:dyDescent="0.25">
      <c r="A3722" t="s">
        <v>5425</v>
      </c>
      <c r="B3722" t="s">
        <v>10701</v>
      </c>
      <c r="C3722" t="s">
        <v>10703</v>
      </c>
    </row>
    <row r="3723" spans="1:3" x14ac:dyDescent="0.25">
      <c r="A3723" t="s">
        <v>8524</v>
      </c>
      <c r="B3723" t="s">
        <v>27894</v>
      </c>
      <c r="C3723" t="s">
        <v>12979</v>
      </c>
    </row>
    <row r="3724" spans="1:3" x14ac:dyDescent="0.25">
      <c r="A3724" t="s">
        <v>18791</v>
      </c>
      <c r="B3724" t="s">
        <v>27894</v>
      </c>
      <c r="C3724" t="s">
        <v>12979</v>
      </c>
    </row>
    <row r="3725" spans="1:3" x14ac:dyDescent="0.25">
      <c r="A3725" t="s">
        <v>4946</v>
      </c>
      <c r="B3725" t="s">
        <v>27889</v>
      </c>
      <c r="C3725" t="s">
        <v>12283</v>
      </c>
    </row>
    <row r="3726" spans="1:3" x14ac:dyDescent="0.25">
      <c r="A3726" t="s">
        <v>5716</v>
      </c>
      <c r="B3726" t="s">
        <v>27889</v>
      </c>
      <c r="C3726" t="s">
        <v>12283</v>
      </c>
    </row>
    <row r="3727" spans="1:3" x14ac:dyDescent="0.25">
      <c r="A3727" t="s">
        <v>5440</v>
      </c>
      <c r="B3727" t="s">
        <v>27889</v>
      </c>
      <c r="C3727" t="s">
        <v>12283</v>
      </c>
    </row>
    <row r="3728" spans="1:3" x14ac:dyDescent="0.25">
      <c r="A3728" t="s">
        <v>6254</v>
      </c>
      <c r="B3728" t="s">
        <v>27889</v>
      </c>
      <c r="C3728" t="s">
        <v>12283</v>
      </c>
    </row>
    <row r="3729" spans="1:3" x14ac:dyDescent="0.25">
      <c r="A3729" t="s">
        <v>8976</v>
      </c>
      <c r="B3729" t="s">
        <v>10775</v>
      </c>
      <c r="C3729" t="s">
        <v>10784</v>
      </c>
    </row>
    <row r="3730" spans="1:3" x14ac:dyDescent="0.25">
      <c r="A3730" t="s">
        <v>8711</v>
      </c>
      <c r="B3730" t="s">
        <v>8187</v>
      </c>
      <c r="C3730" t="s">
        <v>12794</v>
      </c>
    </row>
    <row r="3731" spans="1:3" x14ac:dyDescent="0.25">
      <c r="A3731" t="s">
        <v>14532</v>
      </c>
      <c r="B3731" t="s">
        <v>8187</v>
      </c>
      <c r="C3731" t="s">
        <v>12794</v>
      </c>
    </row>
    <row r="3732" spans="1:3" x14ac:dyDescent="0.25">
      <c r="A3732" t="s">
        <v>14632</v>
      </c>
      <c r="B3732" t="s">
        <v>8187</v>
      </c>
      <c r="C3732" t="s">
        <v>12794</v>
      </c>
    </row>
    <row r="3733" spans="1:3" x14ac:dyDescent="0.25">
      <c r="A3733" t="s">
        <v>5430</v>
      </c>
      <c r="B3733" t="s">
        <v>27888</v>
      </c>
      <c r="C3733" t="s">
        <v>10697</v>
      </c>
    </row>
    <row r="3734" spans="1:3" x14ac:dyDescent="0.25">
      <c r="A3734" t="s">
        <v>5431</v>
      </c>
      <c r="B3734" t="s">
        <v>10701</v>
      </c>
      <c r="C3734" t="s">
        <v>10703</v>
      </c>
    </row>
    <row r="3735" spans="1:3" x14ac:dyDescent="0.25">
      <c r="A3735" t="s">
        <v>14649</v>
      </c>
      <c r="B3735" t="s">
        <v>8187</v>
      </c>
      <c r="C3735" t="s">
        <v>12794</v>
      </c>
    </row>
    <row r="3736" spans="1:3" x14ac:dyDescent="0.25">
      <c r="A3736" t="s">
        <v>16726</v>
      </c>
      <c r="B3736" t="s">
        <v>27889</v>
      </c>
      <c r="C3736" t="s">
        <v>11318</v>
      </c>
    </row>
    <row r="3737" spans="1:3" x14ac:dyDescent="0.25">
      <c r="A3737" t="s">
        <v>5432</v>
      </c>
      <c r="B3737" t="s">
        <v>10701</v>
      </c>
      <c r="C3737" t="s">
        <v>10703</v>
      </c>
    </row>
    <row r="3738" spans="1:3" x14ac:dyDescent="0.25">
      <c r="A3738" t="s">
        <v>14652</v>
      </c>
      <c r="B3738" t="s">
        <v>8187</v>
      </c>
      <c r="C3738" t="s">
        <v>12794</v>
      </c>
    </row>
    <row r="3739" spans="1:3" x14ac:dyDescent="0.25">
      <c r="A3739" t="s">
        <v>9189</v>
      </c>
      <c r="B3739" t="s">
        <v>27889</v>
      </c>
      <c r="C3739" t="s">
        <v>10764</v>
      </c>
    </row>
    <row r="3740" spans="1:3" x14ac:dyDescent="0.25">
      <c r="A3740" t="s">
        <v>14857</v>
      </c>
      <c r="B3740" t="s">
        <v>8187</v>
      </c>
      <c r="C3740" t="s">
        <v>12794</v>
      </c>
    </row>
    <row r="3741" spans="1:3" x14ac:dyDescent="0.25">
      <c r="A3741" t="s">
        <v>5930</v>
      </c>
      <c r="B3741" t="s">
        <v>27889</v>
      </c>
      <c r="C3741" t="s">
        <v>10764</v>
      </c>
    </row>
    <row r="3742" spans="1:3" x14ac:dyDescent="0.25">
      <c r="A3742" t="s">
        <v>5434</v>
      </c>
      <c r="B3742" t="s">
        <v>27889</v>
      </c>
      <c r="C3742" t="s">
        <v>10827</v>
      </c>
    </row>
    <row r="3743" spans="1:3" x14ac:dyDescent="0.25">
      <c r="A3743" t="s">
        <v>6415</v>
      </c>
      <c r="B3743" t="s">
        <v>27890</v>
      </c>
      <c r="C3743" t="s">
        <v>11360</v>
      </c>
    </row>
    <row r="3744" spans="1:3" x14ac:dyDescent="0.25">
      <c r="A3744" t="s">
        <v>14887</v>
      </c>
      <c r="B3744" t="s">
        <v>8187</v>
      </c>
      <c r="C3744" t="s">
        <v>12794</v>
      </c>
    </row>
    <row r="3745" spans="1:3" x14ac:dyDescent="0.25">
      <c r="A3745" t="s">
        <v>20838</v>
      </c>
      <c r="B3745" t="s">
        <v>8187</v>
      </c>
      <c r="C3745" t="s">
        <v>13478</v>
      </c>
    </row>
    <row r="3746" spans="1:3" x14ac:dyDescent="0.25">
      <c r="A3746" t="s">
        <v>16740</v>
      </c>
      <c r="B3746" t="s">
        <v>10782</v>
      </c>
      <c r="C3746" t="s">
        <v>10804</v>
      </c>
    </row>
    <row r="3747" spans="1:3" x14ac:dyDescent="0.25">
      <c r="A3747" t="s">
        <v>15020</v>
      </c>
      <c r="B3747" t="s">
        <v>8187</v>
      </c>
      <c r="C3747" t="s">
        <v>12794</v>
      </c>
    </row>
    <row r="3748" spans="1:3" x14ac:dyDescent="0.25">
      <c r="A3748" t="s">
        <v>15022</v>
      </c>
      <c r="B3748" t="s">
        <v>8187</v>
      </c>
      <c r="C3748" t="s">
        <v>12794</v>
      </c>
    </row>
    <row r="3749" spans="1:3" x14ac:dyDescent="0.25">
      <c r="A3749" t="s">
        <v>15024</v>
      </c>
      <c r="B3749" t="s">
        <v>8187</v>
      </c>
      <c r="C3749" t="s">
        <v>12794</v>
      </c>
    </row>
    <row r="3750" spans="1:3" x14ac:dyDescent="0.25">
      <c r="A3750" t="s">
        <v>15034</v>
      </c>
      <c r="B3750" t="s">
        <v>8187</v>
      </c>
      <c r="C3750" t="s">
        <v>12794</v>
      </c>
    </row>
    <row r="3751" spans="1:3" x14ac:dyDescent="0.25">
      <c r="A3751" t="s">
        <v>5361</v>
      </c>
      <c r="B3751" t="s">
        <v>10775</v>
      </c>
      <c r="C3751" t="s">
        <v>10771</v>
      </c>
    </row>
    <row r="3752" spans="1:3" x14ac:dyDescent="0.25">
      <c r="A3752" t="s">
        <v>8994</v>
      </c>
      <c r="B3752" t="s">
        <v>10775</v>
      </c>
      <c r="C3752" t="s">
        <v>10771</v>
      </c>
    </row>
    <row r="3753" spans="1:3" x14ac:dyDescent="0.25">
      <c r="A3753" t="s">
        <v>9405</v>
      </c>
      <c r="B3753" t="s">
        <v>27889</v>
      </c>
      <c r="C3753" t="s">
        <v>10764</v>
      </c>
    </row>
    <row r="3754" spans="1:3" x14ac:dyDescent="0.25">
      <c r="A3754" t="s">
        <v>5437</v>
      </c>
      <c r="B3754" t="s">
        <v>10701</v>
      </c>
      <c r="C3754" t="s">
        <v>10729</v>
      </c>
    </row>
    <row r="3755" spans="1:3" x14ac:dyDescent="0.25">
      <c r="A3755" t="s">
        <v>5694</v>
      </c>
      <c r="B3755" t="s">
        <v>10701</v>
      </c>
      <c r="C3755" t="s">
        <v>13478</v>
      </c>
    </row>
    <row r="3756" spans="1:3" x14ac:dyDescent="0.25">
      <c r="A3756" t="s">
        <v>9271</v>
      </c>
      <c r="B3756" t="s">
        <v>10701</v>
      </c>
      <c r="C3756" t="s">
        <v>10764</v>
      </c>
    </row>
    <row r="3757" spans="1:3" x14ac:dyDescent="0.25">
      <c r="A3757" t="s">
        <v>9272</v>
      </c>
      <c r="B3757" t="s">
        <v>10701</v>
      </c>
      <c r="C3757" t="s">
        <v>10764</v>
      </c>
    </row>
    <row r="3758" spans="1:3" x14ac:dyDescent="0.25">
      <c r="A3758" t="s">
        <v>15038</v>
      </c>
      <c r="B3758" t="s">
        <v>8187</v>
      </c>
      <c r="C3758" t="s">
        <v>12794</v>
      </c>
    </row>
    <row r="3759" spans="1:3" x14ac:dyDescent="0.25">
      <c r="A3759" t="s">
        <v>5439</v>
      </c>
      <c r="B3759" t="s">
        <v>10775</v>
      </c>
      <c r="C3759" t="s">
        <v>10749</v>
      </c>
    </row>
    <row r="3760" spans="1:3" x14ac:dyDescent="0.25">
      <c r="A3760" t="s">
        <v>9270</v>
      </c>
      <c r="B3760" t="s">
        <v>10701</v>
      </c>
      <c r="C3760" t="s">
        <v>10764</v>
      </c>
    </row>
    <row r="3761" spans="1:3" x14ac:dyDescent="0.25">
      <c r="A3761" t="s">
        <v>5648</v>
      </c>
      <c r="B3761" t="s">
        <v>10701</v>
      </c>
      <c r="C3761" t="s">
        <v>10764</v>
      </c>
    </row>
    <row r="3762" spans="1:3" x14ac:dyDescent="0.25">
      <c r="A3762" t="s">
        <v>5897</v>
      </c>
      <c r="B3762" t="s">
        <v>27890</v>
      </c>
      <c r="C3762" t="s">
        <v>11360</v>
      </c>
    </row>
    <row r="3763" spans="1:3" x14ac:dyDescent="0.25">
      <c r="A3763" t="s">
        <v>8984</v>
      </c>
      <c r="B3763" t="s">
        <v>27889</v>
      </c>
      <c r="C3763" t="s">
        <v>10738</v>
      </c>
    </row>
    <row r="3764" spans="1:3" x14ac:dyDescent="0.25">
      <c r="A3764" t="s">
        <v>15064</v>
      </c>
      <c r="B3764" t="s">
        <v>8187</v>
      </c>
      <c r="C3764" t="s">
        <v>12794</v>
      </c>
    </row>
    <row r="3765" spans="1:3" x14ac:dyDescent="0.25">
      <c r="A3765" t="s">
        <v>15067</v>
      </c>
      <c r="B3765" t="s">
        <v>8187</v>
      </c>
      <c r="C3765" t="s">
        <v>12794</v>
      </c>
    </row>
    <row r="3766" spans="1:3" x14ac:dyDescent="0.25">
      <c r="A3766" t="s">
        <v>6704</v>
      </c>
      <c r="B3766" t="s">
        <v>27889</v>
      </c>
      <c r="C3766" t="s">
        <v>12283</v>
      </c>
    </row>
    <row r="3767" spans="1:3" x14ac:dyDescent="0.25">
      <c r="A3767" t="s">
        <v>16772</v>
      </c>
      <c r="B3767" t="s">
        <v>27889</v>
      </c>
      <c r="C3767" t="s">
        <v>12283</v>
      </c>
    </row>
    <row r="3768" spans="1:3" x14ac:dyDescent="0.25">
      <c r="A3768" t="s">
        <v>15069</v>
      </c>
      <c r="B3768" t="s">
        <v>8187</v>
      </c>
      <c r="C3768" t="s">
        <v>12794</v>
      </c>
    </row>
    <row r="3769" spans="1:3" x14ac:dyDescent="0.25">
      <c r="A3769" t="s">
        <v>15071</v>
      </c>
      <c r="B3769" t="s">
        <v>8187</v>
      </c>
      <c r="C3769" t="s">
        <v>12794</v>
      </c>
    </row>
    <row r="3770" spans="1:3" x14ac:dyDescent="0.25">
      <c r="A3770" t="s">
        <v>15118</v>
      </c>
      <c r="B3770" t="s">
        <v>8187</v>
      </c>
      <c r="C3770" t="s">
        <v>12794</v>
      </c>
    </row>
    <row r="3771" spans="1:3" x14ac:dyDescent="0.25">
      <c r="A3771" t="s">
        <v>15191</v>
      </c>
      <c r="B3771" t="s">
        <v>8187</v>
      </c>
      <c r="C3771" t="s">
        <v>12794</v>
      </c>
    </row>
    <row r="3772" spans="1:3" x14ac:dyDescent="0.25">
      <c r="A3772" t="s">
        <v>5442</v>
      </c>
      <c r="B3772" t="s">
        <v>10701</v>
      </c>
      <c r="C3772" t="s">
        <v>10703</v>
      </c>
    </row>
    <row r="3773" spans="1:3" x14ac:dyDescent="0.25">
      <c r="A3773" t="s">
        <v>5710</v>
      </c>
      <c r="B3773" t="s">
        <v>27889</v>
      </c>
      <c r="C3773" t="s">
        <v>10764</v>
      </c>
    </row>
    <row r="3774" spans="1:3" x14ac:dyDescent="0.25">
      <c r="A3774" t="s">
        <v>5443</v>
      </c>
      <c r="B3774" t="s">
        <v>27894</v>
      </c>
      <c r="C3774" t="s">
        <v>16787</v>
      </c>
    </row>
    <row r="3775" spans="1:3" x14ac:dyDescent="0.25">
      <c r="A3775" t="s">
        <v>8985</v>
      </c>
      <c r="B3775" t="s">
        <v>27894</v>
      </c>
      <c r="C3775" t="s">
        <v>16787</v>
      </c>
    </row>
    <row r="3776" spans="1:3" x14ac:dyDescent="0.25">
      <c r="A3776" t="s">
        <v>15266</v>
      </c>
      <c r="B3776" t="s">
        <v>8187</v>
      </c>
      <c r="C3776" t="s">
        <v>12794</v>
      </c>
    </row>
    <row r="3777" spans="1:3" x14ac:dyDescent="0.25">
      <c r="A3777" t="s">
        <v>8986</v>
      </c>
      <c r="B3777" t="s">
        <v>27888</v>
      </c>
      <c r="C3777" t="s">
        <v>10697</v>
      </c>
    </row>
    <row r="3778" spans="1:3" x14ac:dyDescent="0.25">
      <c r="A3778" t="s">
        <v>5444</v>
      </c>
      <c r="B3778" t="s">
        <v>10782</v>
      </c>
      <c r="C3778" t="s">
        <v>10804</v>
      </c>
    </row>
    <row r="3779" spans="1:3" x14ac:dyDescent="0.25">
      <c r="A3779" t="s">
        <v>5445</v>
      </c>
      <c r="B3779" t="s">
        <v>27887</v>
      </c>
      <c r="C3779" t="s">
        <v>10689</v>
      </c>
    </row>
    <row r="3780" spans="1:3" x14ac:dyDescent="0.25">
      <c r="A3780" t="s">
        <v>8463</v>
      </c>
      <c r="B3780" t="s">
        <v>27889</v>
      </c>
      <c r="C3780" t="s">
        <v>10764</v>
      </c>
    </row>
    <row r="3781" spans="1:3" x14ac:dyDescent="0.25">
      <c r="A3781" t="s">
        <v>5447</v>
      </c>
      <c r="B3781" t="s">
        <v>10775</v>
      </c>
      <c r="C3781" t="s">
        <v>10784</v>
      </c>
    </row>
    <row r="3782" spans="1:3" x14ac:dyDescent="0.25">
      <c r="A3782" t="s">
        <v>15285</v>
      </c>
      <c r="B3782" t="s">
        <v>8187</v>
      </c>
      <c r="C3782" t="s">
        <v>12794</v>
      </c>
    </row>
    <row r="3783" spans="1:3" x14ac:dyDescent="0.25">
      <c r="A3783" t="s">
        <v>15338</v>
      </c>
      <c r="B3783" t="s">
        <v>8187</v>
      </c>
      <c r="C3783" t="s">
        <v>12794</v>
      </c>
    </row>
    <row r="3784" spans="1:3" x14ac:dyDescent="0.25">
      <c r="A3784" t="s">
        <v>15485</v>
      </c>
      <c r="B3784" t="s">
        <v>8187</v>
      </c>
      <c r="C3784" t="s">
        <v>12794</v>
      </c>
    </row>
    <row r="3785" spans="1:3" x14ac:dyDescent="0.25">
      <c r="A3785" t="s">
        <v>15490</v>
      </c>
      <c r="B3785" t="s">
        <v>8187</v>
      </c>
      <c r="C3785" t="s">
        <v>12794</v>
      </c>
    </row>
    <row r="3786" spans="1:3" x14ac:dyDescent="0.25">
      <c r="A3786" t="s">
        <v>15510</v>
      </c>
      <c r="B3786" t="s">
        <v>8187</v>
      </c>
      <c r="C3786" t="s">
        <v>12794</v>
      </c>
    </row>
    <row r="3787" spans="1:3" x14ac:dyDescent="0.25">
      <c r="A3787" t="s">
        <v>5448</v>
      </c>
      <c r="B3787" t="s">
        <v>10782</v>
      </c>
      <c r="C3787" t="s">
        <v>10804</v>
      </c>
    </row>
    <row r="3788" spans="1:3" x14ac:dyDescent="0.25">
      <c r="A3788" t="s">
        <v>15608</v>
      </c>
      <c r="B3788" t="s">
        <v>8187</v>
      </c>
      <c r="C3788" t="s">
        <v>12794</v>
      </c>
    </row>
    <row r="3789" spans="1:3" x14ac:dyDescent="0.25">
      <c r="A3789" t="s">
        <v>5449</v>
      </c>
      <c r="B3789" t="s">
        <v>27887</v>
      </c>
      <c r="C3789" t="s">
        <v>10689</v>
      </c>
    </row>
    <row r="3790" spans="1:3" x14ac:dyDescent="0.25">
      <c r="A3790" t="s">
        <v>5450</v>
      </c>
      <c r="B3790" t="s">
        <v>10775</v>
      </c>
      <c r="C3790" t="s">
        <v>10749</v>
      </c>
    </row>
    <row r="3791" spans="1:3" x14ac:dyDescent="0.25">
      <c r="A3791" t="s">
        <v>5451</v>
      </c>
      <c r="B3791" t="s">
        <v>10701</v>
      </c>
      <c r="C3791" t="s">
        <v>10838</v>
      </c>
    </row>
    <row r="3792" spans="1:3" x14ac:dyDescent="0.25">
      <c r="A3792" t="s">
        <v>5452</v>
      </c>
      <c r="B3792" t="s">
        <v>10782</v>
      </c>
      <c r="C3792" t="s">
        <v>10804</v>
      </c>
    </row>
    <row r="3793" spans="1:3" x14ac:dyDescent="0.25">
      <c r="A3793" t="s">
        <v>15636</v>
      </c>
      <c r="B3793" t="s">
        <v>8187</v>
      </c>
      <c r="C3793" t="s">
        <v>12794</v>
      </c>
    </row>
    <row r="3794" spans="1:3" x14ac:dyDescent="0.25">
      <c r="A3794" t="s">
        <v>8987</v>
      </c>
      <c r="B3794" t="s">
        <v>27888</v>
      </c>
      <c r="C3794" t="s">
        <v>10697</v>
      </c>
    </row>
    <row r="3795" spans="1:3" x14ac:dyDescent="0.25">
      <c r="A3795" t="s">
        <v>15638</v>
      </c>
      <c r="B3795" t="s">
        <v>8187</v>
      </c>
      <c r="C3795" t="s">
        <v>12794</v>
      </c>
    </row>
    <row r="3796" spans="1:3" x14ac:dyDescent="0.25">
      <c r="A3796" t="s">
        <v>15640</v>
      </c>
      <c r="B3796" t="s">
        <v>8187</v>
      </c>
      <c r="C3796" t="s">
        <v>12794</v>
      </c>
    </row>
    <row r="3797" spans="1:3" x14ac:dyDescent="0.25">
      <c r="A3797" t="s">
        <v>15642</v>
      </c>
      <c r="B3797" t="s">
        <v>8187</v>
      </c>
      <c r="C3797" t="s">
        <v>12794</v>
      </c>
    </row>
    <row r="3798" spans="1:3" x14ac:dyDescent="0.25">
      <c r="A3798" t="s">
        <v>5453</v>
      </c>
      <c r="B3798" t="s">
        <v>27889</v>
      </c>
      <c r="C3798" t="s">
        <v>10719</v>
      </c>
    </row>
    <row r="3799" spans="1:3" x14ac:dyDescent="0.25">
      <c r="A3799" t="s">
        <v>15685</v>
      </c>
      <c r="B3799" t="s">
        <v>8187</v>
      </c>
      <c r="C3799" t="s">
        <v>12794</v>
      </c>
    </row>
    <row r="3800" spans="1:3" x14ac:dyDescent="0.25">
      <c r="A3800" t="s">
        <v>8988</v>
      </c>
      <c r="B3800" t="s">
        <v>10701</v>
      </c>
      <c r="C3800" t="s">
        <v>10838</v>
      </c>
    </row>
    <row r="3801" spans="1:3" x14ac:dyDescent="0.25">
      <c r="A3801" t="s">
        <v>5454</v>
      </c>
      <c r="B3801" t="s">
        <v>27889</v>
      </c>
      <c r="C3801" t="s">
        <v>10719</v>
      </c>
    </row>
    <row r="3802" spans="1:3" x14ac:dyDescent="0.25">
      <c r="A3802" t="s">
        <v>8989</v>
      </c>
      <c r="B3802" t="s">
        <v>10701</v>
      </c>
      <c r="C3802" t="s">
        <v>10966</v>
      </c>
    </row>
    <row r="3803" spans="1:3" x14ac:dyDescent="0.25">
      <c r="A3803" t="s">
        <v>5455</v>
      </c>
      <c r="B3803" t="s">
        <v>27887</v>
      </c>
      <c r="C3803" t="s">
        <v>15886</v>
      </c>
    </row>
    <row r="3804" spans="1:3" x14ac:dyDescent="0.25">
      <c r="A3804" t="s">
        <v>5592</v>
      </c>
      <c r="B3804" t="s">
        <v>27894</v>
      </c>
      <c r="C3804" t="s">
        <v>11360</v>
      </c>
    </row>
    <row r="3805" spans="1:3" x14ac:dyDescent="0.25">
      <c r="A3805" t="s">
        <v>5457</v>
      </c>
      <c r="B3805" t="s">
        <v>27889</v>
      </c>
      <c r="C3805" t="s">
        <v>10827</v>
      </c>
    </row>
    <row r="3806" spans="1:3" x14ac:dyDescent="0.25">
      <c r="A3806" t="s">
        <v>16828</v>
      </c>
      <c r="B3806" t="s">
        <v>27889</v>
      </c>
      <c r="C3806" t="s">
        <v>12283</v>
      </c>
    </row>
    <row r="3807" spans="1:3" x14ac:dyDescent="0.25">
      <c r="A3807" t="s">
        <v>17019</v>
      </c>
      <c r="B3807" t="s">
        <v>8187</v>
      </c>
      <c r="C3807" t="s">
        <v>12794</v>
      </c>
    </row>
    <row r="3808" spans="1:3" x14ac:dyDescent="0.25">
      <c r="A3808" t="s">
        <v>8790</v>
      </c>
      <c r="B3808" t="s">
        <v>27889</v>
      </c>
      <c r="C3808" t="s">
        <v>11360</v>
      </c>
    </row>
    <row r="3809" spans="1:3" x14ac:dyDescent="0.25">
      <c r="A3809" t="s">
        <v>5766</v>
      </c>
      <c r="B3809" t="s">
        <v>27889</v>
      </c>
      <c r="C3809" t="s">
        <v>14990</v>
      </c>
    </row>
    <row r="3810" spans="1:3" x14ac:dyDescent="0.25">
      <c r="A3810" t="s">
        <v>5765</v>
      </c>
      <c r="B3810" t="s">
        <v>27889</v>
      </c>
      <c r="C3810" t="s">
        <v>14990</v>
      </c>
    </row>
    <row r="3811" spans="1:3" x14ac:dyDescent="0.25">
      <c r="A3811" t="s">
        <v>17021</v>
      </c>
      <c r="B3811" t="s">
        <v>8187</v>
      </c>
      <c r="C3811" t="s">
        <v>12794</v>
      </c>
    </row>
    <row r="3812" spans="1:3" x14ac:dyDescent="0.25">
      <c r="A3812" t="s">
        <v>5461</v>
      </c>
      <c r="B3812" t="s">
        <v>27889</v>
      </c>
      <c r="C3812" t="s">
        <v>14398</v>
      </c>
    </row>
    <row r="3813" spans="1:3" x14ac:dyDescent="0.25">
      <c r="A3813" t="s">
        <v>5462</v>
      </c>
      <c r="B3813" t="s">
        <v>27889</v>
      </c>
      <c r="C3813" t="s">
        <v>14398</v>
      </c>
    </row>
    <row r="3814" spans="1:3" x14ac:dyDescent="0.25">
      <c r="A3814" t="s">
        <v>8990</v>
      </c>
      <c r="B3814" t="s">
        <v>10701</v>
      </c>
      <c r="C3814" t="s">
        <v>10838</v>
      </c>
    </row>
    <row r="3815" spans="1:3" x14ac:dyDescent="0.25">
      <c r="A3815" t="s">
        <v>17023</v>
      </c>
      <c r="B3815" t="s">
        <v>8187</v>
      </c>
      <c r="C3815" t="s">
        <v>12794</v>
      </c>
    </row>
    <row r="3816" spans="1:3" x14ac:dyDescent="0.25">
      <c r="A3816" t="s">
        <v>5463</v>
      </c>
      <c r="B3816" t="s">
        <v>27887</v>
      </c>
      <c r="C3816" t="s">
        <v>10689</v>
      </c>
    </row>
    <row r="3817" spans="1:3" x14ac:dyDescent="0.25">
      <c r="A3817" t="s">
        <v>5464</v>
      </c>
      <c r="B3817" t="s">
        <v>27889</v>
      </c>
      <c r="C3817" t="s">
        <v>10842</v>
      </c>
    </row>
    <row r="3818" spans="1:3" x14ac:dyDescent="0.25">
      <c r="A3818" t="s">
        <v>17187</v>
      </c>
      <c r="B3818" t="s">
        <v>8187</v>
      </c>
      <c r="C3818" t="s">
        <v>12794</v>
      </c>
    </row>
    <row r="3819" spans="1:3" x14ac:dyDescent="0.25">
      <c r="A3819" t="s">
        <v>9248</v>
      </c>
      <c r="B3819" t="s">
        <v>27889</v>
      </c>
      <c r="C3819" t="s">
        <v>14990</v>
      </c>
    </row>
    <row r="3820" spans="1:3" x14ac:dyDescent="0.25">
      <c r="A3820" t="s">
        <v>17189</v>
      </c>
      <c r="B3820" t="s">
        <v>8187</v>
      </c>
      <c r="C3820" t="s">
        <v>12794</v>
      </c>
    </row>
    <row r="3821" spans="1:3" x14ac:dyDescent="0.25">
      <c r="A3821" t="s">
        <v>17191</v>
      </c>
      <c r="B3821" t="s">
        <v>8187</v>
      </c>
      <c r="C3821" t="s">
        <v>12794</v>
      </c>
    </row>
    <row r="3822" spans="1:3" x14ac:dyDescent="0.25">
      <c r="A3822" t="s">
        <v>5465</v>
      </c>
      <c r="B3822" t="s">
        <v>10701</v>
      </c>
      <c r="C3822" t="s">
        <v>11322</v>
      </c>
    </row>
    <row r="3823" spans="1:3" x14ac:dyDescent="0.25">
      <c r="A3823" t="s">
        <v>5466</v>
      </c>
      <c r="B3823" t="s">
        <v>10775</v>
      </c>
      <c r="C3823" t="s">
        <v>10777</v>
      </c>
    </row>
    <row r="3824" spans="1:3" x14ac:dyDescent="0.25">
      <c r="A3824" t="s">
        <v>17206</v>
      </c>
      <c r="B3824" t="s">
        <v>8187</v>
      </c>
      <c r="C3824" t="s">
        <v>12794</v>
      </c>
    </row>
    <row r="3825" spans="1:3" x14ac:dyDescent="0.25">
      <c r="A3825" t="s">
        <v>6261</v>
      </c>
      <c r="B3825" t="s">
        <v>27889</v>
      </c>
      <c r="C3825" t="s">
        <v>11360</v>
      </c>
    </row>
    <row r="3826" spans="1:3" x14ac:dyDescent="0.25">
      <c r="A3826" t="s">
        <v>8557</v>
      </c>
      <c r="B3826" t="s">
        <v>27889</v>
      </c>
      <c r="C3826" t="s">
        <v>11360</v>
      </c>
    </row>
    <row r="3827" spans="1:3" x14ac:dyDescent="0.25">
      <c r="A3827" t="s">
        <v>4476</v>
      </c>
      <c r="B3827" t="s">
        <v>10775</v>
      </c>
      <c r="C3827" t="s">
        <v>12198</v>
      </c>
    </row>
    <row r="3828" spans="1:3" x14ac:dyDescent="0.25">
      <c r="A3828" t="s">
        <v>16857</v>
      </c>
      <c r="B3828" t="s">
        <v>27889</v>
      </c>
      <c r="C3828" t="s">
        <v>11039</v>
      </c>
    </row>
    <row r="3829" spans="1:3" x14ac:dyDescent="0.25">
      <c r="A3829" t="s">
        <v>5468</v>
      </c>
      <c r="B3829" t="s">
        <v>27889</v>
      </c>
      <c r="C3829" t="s">
        <v>10827</v>
      </c>
    </row>
    <row r="3830" spans="1:3" x14ac:dyDescent="0.25">
      <c r="A3830" t="s">
        <v>10039</v>
      </c>
      <c r="B3830" t="s">
        <v>10701</v>
      </c>
      <c r="C3830" t="s">
        <v>10764</v>
      </c>
    </row>
    <row r="3831" spans="1:3" x14ac:dyDescent="0.25">
      <c r="A3831" t="s">
        <v>5651</v>
      </c>
      <c r="B3831" t="s">
        <v>10701</v>
      </c>
      <c r="C3831" t="s">
        <v>10764</v>
      </c>
    </row>
    <row r="3832" spans="1:3" x14ac:dyDescent="0.25">
      <c r="A3832" t="s">
        <v>8996</v>
      </c>
      <c r="B3832" t="s">
        <v>10701</v>
      </c>
      <c r="C3832" t="s">
        <v>10838</v>
      </c>
    </row>
    <row r="3833" spans="1:3" x14ac:dyDescent="0.25">
      <c r="A3833" t="s">
        <v>5470</v>
      </c>
      <c r="B3833" t="s">
        <v>27891</v>
      </c>
      <c r="C3833" t="s">
        <v>10994</v>
      </c>
    </row>
    <row r="3834" spans="1:3" x14ac:dyDescent="0.25">
      <c r="A3834" t="s">
        <v>17256</v>
      </c>
      <c r="B3834" t="s">
        <v>8187</v>
      </c>
      <c r="C3834" t="s">
        <v>12794</v>
      </c>
    </row>
    <row r="3835" spans="1:3" x14ac:dyDescent="0.25">
      <c r="A3835" t="s">
        <v>5471</v>
      </c>
      <c r="B3835" t="s">
        <v>27892</v>
      </c>
      <c r="C3835" t="s">
        <v>16867</v>
      </c>
    </row>
    <row r="3836" spans="1:3" x14ac:dyDescent="0.25">
      <c r="A3836" t="s">
        <v>5472</v>
      </c>
      <c r="B3836" t="s">
        <v>10775</v>
      </c>
      <c r="C3836" t="s">
        <v>12414</v>
      </c>
    </row>
    <row r="3837" spans="1:3" x14ac:dyDescent="0.25">
      <c r="A3837" t="s">
        <v>5473</v>
      </c>
      <c r="B3837" t="s">
        <v>10775</v>
      </c>
      <c r="C3837" t="s">
        <v>12414</v>
      </c>
    </row>
    <row r="3838" spans="1:3" x14ac:dyDescent="0.25">
      <c r="A3838" t="s">
        <v>5474</v>
      </c>
      <c r="B3838" t="s">
        <v>27894</v>
      </c>
      <c r="C3838" t="s">
        <v>16872</v>
      </c>
    </row>
    <row r="3839" spans="1:3" x14ac:dyDescent="0.25">
      <c r="A3839" t="s">
        <v>5475</v>
      </c>
      <c r="B3839" t="s">
        <v>27888</v>
      </c>
      <c r="C3839" t="s">
        <v>10697</v>
      </c>
    </row>
    <row r="3840" spans="1:3" x14ac:dyDescent="0.25">
      <c r="A3840" t="s">
        <v>17258</v>
      </c>
      <c r="B3840" t="s">
        <v>8187</v>
      </c>
      <c r="C3840" t="s">
        <v>12794</v>
      </c>
    </row>
    <row r="3841" spans="1:3" x14ac:dyDescent="0.25">
      <c r="A3841" t="s">
        <v>8997</v>
      </c>
      <c r="B3841" t="s">
        <v>27894</v>
      </c>
      <c r="C3841" t="s">
        <v>16878</v>
      </c>
    </row>
    <row r="3842" spans="1:3" x14ac:dyDescent="0.25">
      <c r="A3842" t="s">
        <v>8998</v>
      </c>
      <c r="B3842" t="s">
        <v>27894</v>
      </c>
      <c r="C3842" t="s">
        <v>16878</v>
      </c>
    </row>
    <row r="3843" spans="1:3" x14ac:dyDescent="0.25">
      <c r="A3843" t="s">
        <v>17261</v>
      </c>
      <c r="B3843" t="s">
        <v>8187</v>
      </c>
      <c r="C3843" t="s">
        <v>12794</v>
      </c>
    </row>
    <row r="3844" spans="1:3" x14ac:dyDescent="0.25">
      <c r="A3844" t="s">
        <v>17263</v>
      </c>
      <c r="B3844" t="s">
        <v>8187</v>
      </c>
      <c r="C3844" t="s">
        <v>12794</v>
      </c>
    </row>
    <row r="3845" spans="1:3" x14ac:dyDescent="0.25">
      <c r="A3845" t="s">
        <v>5220</v>
      </c>
      <c r="B3845" t="s">
        <v>27889</v>
      </c>
      <c r="C3845" t="s">
        <v>12283</v>
      </c>
    </row>
    <row r="3846" spans="1:3" x14ac:dyDescent="0.25">
      <c r="A3846" t="s">
        <v>16883</v>
      </c>
      <c r="B3846" t="s">
        <v>27887</v>
      </c>
      <c r="C3846" t="s">
        <v>10733</v>
      </c>
    </row>
    <row r="3847" spans="1:3" x14ac:dyDescent="0.25">
      <c r="A3847" t="s">
        <v>10494</v>
      </c>
      <c r="B3847" t="s">
        <v>10701</v>
      </c>
      <c r="C3847" t="s">
        <v>12794</v>
      </c>
    </row>
    <row r="3848" spans="1:3" x14ac:dyDescent="0.25">
      <c r="A3848" t="s">
        <v>5478</v>
      </c>
      <c r="B3848" t="s">
        <v>10775</v>
      </c>
      <c r="C3848" t="s">
        <v>10777</v>
      </c>
    </row>
    <row r="3849" spans="1:3" x14ac:dyDescent="0.25">
      <c r="A3849" t="s">
        <v>17340</v>
      </c>
      <c r="B3849" t="s">
        <v>8187</v>
      </c>
      <c r="C3849" t="s">
        <v>12794</v>
      </c>
    </row>
    <row r="3850" spans="1:3" x14ac:dyDescent="0.25">
      <c r="A3850" t="s">
        <v>17869</v>
      </c>
      <c r="B3850" t="s">
        <v>8187</v>
      </c>
      <c r="C3850" t="s">
        <v>12794</v>
      </c>
    </row>
    <row r="3851" spans="1:3" x14ac:dyDescent="0.25">
      <c r="A3851" t="s">
        <v>17871</v>
      </c>
      <c r="B3851" t="s">
        <v>8187</v>
      </c>
      <c r="C3851" t="s">
        <v>12794</v>
      </c>
    </row>
    <row r="3852" spans="1:3" x14ac:dyDescent="0.25">
      <c r="A3852" t="s">
        <v>5479</v>
      </c>
      <c r="B3852" t="s">
        <v>27887</v>
      </c>
      <c r="C3852" t="s">
        <v>10697</v>
      </c>
    </row>
    <row r="3853" spans="1:3" x14ac:dyDescent="0.25">
      <c r="A3853" t="s">
        <v>9000</v>
      </c>
      <c r="B3853" t="s">
        <v>27888</v>
      </c>
      <c r="C3853" t="s">
        <v>10697</v>
      </c>
    </row>
    <row r="3854" spans="1:3" x14ac:dyDescent="0.25">
      <c r="A3854" t="s">
        <v>5480</v>
      </c>
      <c r="B3854" t="s">
        <v>10701</v>
      </c>
      <c r="C3854" t="s">
        <v>10703</v>
      </c>
    </row>
    <row r="3855" spans="1:3" x14ac:dyDescent="0.25">
      <c r="A3855" t="s">
        <v>6645</v>
      </c>
      <c r="B3855" t="s">
        <v>27889</v>
      </c>
      <c r="C3855" t="s">
        <v>10764</v>
      </c>
    </row>
    <row r="3856" spans="1:3" x14ac:dyDescent="0.25">
      <c r="A3856" t="s">
        <v>4599</v>
      </c>
      <c r="B3856" t="s">
        <v>27889</v>
      </c>
      <c r="C3856" t="s">
        <v>10764</v>
      </c>
    </row>
    <row r="3857" spans="1:3" x14ac:dyDescent="0.25">
      <c r="A3857" t="s">
        <v>9001</v>
      </c>
      <c r="B3857" t="s">
        <v>27888</v>
      </c>
      <c r="C3857" t="s">
        <v>10697</v>
      </c>
    </row>
    <row r="3858" spans="1:3" x14ac:dyDescent="0.25">
      <c r="A3858" t="s">
        <v>17873</v>
      </c>
      <c r="B3858" t="s">
        <v>8187</v>
      </c>
      <c r="C3858" t="s">
        <v>12794</v>
      </c>
    </row>
    <row r="3859" spans="1:3" x14ac:dyDescent="0.25">
      <c r="A3859" t="s">
        <v>9002</v>
      </c>
      <c r="B3859" t="s">
        <v>27887</v>
      </c>
      <c r="C3859" t="s">
        <v>10689</v>
      </c>
    </row>
    <row r="3860" spans="1:3" x14ac:dyDescent="0.25">
      <c r="A3860" t="s">
        <v>9003</v>
      </c>
      <c r="B3860" t="s">
        <v>10701</v>
      </c>
      <c r="C3860" t="s">
        <v>10838</v>
      </c>
    </row>
    <row r="3861" spans="1:3" x14ac:dyDescent="0.25">
      <c r="A3861" t="s">
        <v>5483</v>
      </c>
      <c r="B3861" t="s">
        <v>27888</v>
      </c>
      <c r="C3861" t="s">
        <v>10697</v>
      </c>
    </row>
    <row r="3862" spans="1:3" x14ac:dyDescent="0.25">
      <c r="A3862" t="s">
        <v>5484</v>
      </c>
      <c r="B3862" t="s">
        <v>10775</v>
      </c>
      <c r="C3862" t="s">
        <v>12414</v>
      </c>
    </row>
    <row r="3863" spans="1:3" x14ac:dyDescent="0.25">
      <c r="A3863" t="s">
        <v>9004</v>
      </c>
      <c r="B3863" t="s">
        <v>10775</v>
      </c>
      <c r="C3863" t="s">
        <v>12414</v>
      </c>
    </row>
    <row r="3864" spans="1:3" x14ac:dyDescent="0.25">
      <c r="A3864" t="s">
        <v>5485</v>
      </c>
      <c r="B3864" t="s">
        <v>27887</v>
      </c>
      <c r="C3864" t="s">
        <v>10697</v>
      </c>
    </row>
    <row r="3865" spans="1:3" x14ac:dyDescent="0.25">
      <c r="A3865" t="s">
        <v>5486</v>
      </c>
      <c r="B3865" t="s">
        <v>27894</v>
      </c>
      <c r="C3865" t="s">
        <v>16909</v>
      </c>
    </row>
    <row r="3866" spans="1:3" x14ac:dyDescent="0.25">
      <c r="A3866" t="s">
        <v>8322</v>
      </c>
      <c r="B3866" t="s">
        <v>10701</v>
      </c>
      <c r="C3866" t="s">
        <v>10764</v>
      </c>
    </row>
    <row r="3867" spans="1:3" x14ac:dyDescent="0.25">
      <c r="A3867" t="s">
        <v>17875</v>
      </c>
      <c r="B3867" t="s">
        <v>8187</v>
      </c>
      <c r="C3867" t="s">
        <v>12794</v>
      </c>
    </row>
    <row r="3868" spans="1:3" x14ac:dyDescent="0.25">
      <c r="A3868" t="s">
        <v>18029</v>
      </c>
      <c r="B3868" t="s">
        <v>8187</v>
      </c>
      <c r="C3868" t="s">
        <v>12794</v>
      </c>
    </row>
    <row r="3869" spans="1:3" x14ac:dyDescent="0.25">
      <c r="A3869" t="s">
        <v>9005</v>
      </c>
      <c r="B3869" t="s">
        <v>10701</v>
      </c>
      <c r="C3869" t="s">
        <v>12138</v>
      </c>
    </row>
    <row r="3870" spans="1:3" x14ac:dyDescent="0.25">
      <c r="A3870" t="s">
        <v>18031</v>
      </c>
      <c r="B3870" t="s">
        <v>8187</v>
      </c>
      <c r="C3870" t="s">
        <v>12794</v>
      </c>
    </row>
    <row r="3871" spans="1:3" x14ac:dyDescent="0.25">
      <c r="A3871" t="s">
        <v>9006</v>
      </c>
      <c r="B3871" t="s">
        <v>10701</v>
      </c>
      <c r="C3871" t="s">
        <v>12138</v>
      </c>
    </row>
    <row r="3872" spans="1:3" x14ac:dyDescent="0.25">
      <c r="A3872" t="s">
        <v>5488</v>
      </c>
      <c r="B3872" t="s">
        <v>10701</v>
      </c>
      <c r="C3872" t="s">
        <v>12138</v>
      </c>
    </row>
    <row r="3873" spans="1:3" x14ac:dyDescent="0.25">
      <c r="A3873" t="s">
        <v>20858</v>
      </c>
      <c r="B3873" t="s">
        <v>8187</v>
      </c>
      <c r="C3873" t="s">
        <v>13478</v>
      </c>
    </row>
    <row r="3874" spans="1:3" x14ac:dyDescent="0.25">
      <c r="A3874" t="s">
        <v>6226</v>
      </c>
      <c r="B3874" t="s">
        <v>27889</v>
      </c>
      <c r="C3874" t="s">
        <v>10764</v>
      </c>
    </row>
    <row r="3875" spans="1:3" x14ac:dyDescent="0.25">
      <c r="A3875" t="s">
        <v>20862</v>
      </c>
      <c r="B3875" t="s">
        <v>8187</v>
      </c>
      <c r="C3875" t="s">
        <v>13478</v>
      </c>
    </row>
    <row r="3876" spans="1:3" x14ac:dyDescent="0.25">
      <c r="A3876" t="s">
        <v>5490</v>
      </c>
      <c r="B3876" t="s">
        <v>27891</v>
      </c>
      <c r="C3876" t="s">
        <v>10994</v>
      </c>
    </row>
    <row r="3877" spans="1:3" x14ac:dyDescent="0.25">
      <c r="A3877" t="s">
        <v>5491</v>
      </c>
      <c r="B3877" t="s">
        <v>27889</v>
      </c>
      <c r="C3877" t="s">
        <v>10827</v>
      </c>
    </row>
    <row r="3878" spans="1:3" x14ac:dyDescent="0.25">
      <c r="A3878" t="s">
        <v>7806</v>
      </c>
      <c r="B3878" t="s">
        <v>27889</v>
      </c>
      <c r="C3878" t="s">
        <v>10764</v>
      </c>
    </row>
    <row r="3879" spans="1:3" x14ac:dyDescent="0.25">
      <c r="A3879" t="s">
        <v>5493</v>
      </c>
      <c r="B3879" t="s">
        <v>27888</v>
      </c>
      <c r="C3879" t="s">
        <v>10697</v>
      </c>
    </row>
    <row r="3880" spans="1:3" x14ac:dyDescent="0.25">
      <c r="A3880" t="s">
        <v>9008</v>
      </c>
      <c r="B3880" t="s">
        <v>10775</v>
      </c>
      <c r="C3880" t="s">
        <v>12414</v>
      </c>
    </row>
    <row r="3881" spans="1:3" x14ac:dyDescent="0.25">
      <c r="A3881" t="s">
        <v>5031</v>
      </c>
      <c r="B3881" t="s">
        <v>27889</v>
      </c>
      <c r="C3881" t="s">
        <v>10764</v>
      </c>
    </row>
    <row r="3882" spans="1:3" x14ac:dyDescent="0.25">
      <c r="A3882" t="s">
        <v>16931</v>
      </c>
      <c r="B3882" t="s">
        <v>10782</v>
      </c>
      <c r="C3882" t="s">
        <v>10794</v>
      </c>
    </row>
    <row r="3883" spans="1:3" x14ac:dyDescent="0.25">
      <c r="A3883" t="s">
        <v>5494</v>
      </c>
      <c r="B3883" t="s">
        <v>27889</v>
      </c>
      <c r="C3883" t="s">
        <v>10827</v>
      </c>
    </row>
    <row r="3884" spans="1:3" x14ac:dyDescent="0.25">
      <c r="A3884" t="s">
        <v>5495</v>
      </c>
      <c r="B3884" t="s">
        <v>10701</v>
      </c>
      <c r="C3884" t="s">
        <v>11322</v>
      </c>
    </row>
    <row r="3885" spans="1:3" x14ac:dyDescent="0.25">
      <c r="A3885" t="s">
        <v>5496</v>
      </c>
      <c r="B3885" t="s">
        <v>10782</v>
      </c>
      <c r="C3885" t="s">
        <v>10804</v>
      </c>
    </row>
    <row r="3886" spans="1:3" x14ac:dyDescent="0.25">
      <c r="A3886" t="s">
        <v>5497</v>
      </c>
      <c r="B3886" t="s">
        <v>27891</v>
      </c>
      <c r="C3886" t="s">
        <v>10994</v>
      </c>
    </row>
    <row r="3887" spans="1:3" x14ac:dyDescent="0.25">
      <c r="A3887" t="s">
        <v>9010</v>
      </c>
      <c r="B3887" t="s">
        <v>10701</v>
      </c>
      <c r="C3887" t="s">
        <v>10838</v>
      </c>
    </row>
    <row r="3888" spans="1:3" x14ac:dyDescent="0.25">
      <c r="A3888" t="s">
        <v>16938</v>
      </c>
      <c r="B3888" t="s">
        <v>10782</v>
      </c>
      <c r="C3888" t="s">
        <v>10794</v>
      </c>
    </row>
    <row r="3889" spans="1:3" x14ac:dyDescent="0.25">
      <c r="A3889" t="s">
        <v>26182</v>
      </c>
      <c r="B3889" t="s">
        <v>27889</v>
      </c>
      <c r="C3889" t="s">
        <v>21929</v>
      </c>
    </row>
    <row r="3890" spans="1:3" x14ac:dyDescent="0.25">
      <c r="A3890" t="s">
        <v>20686</v>
      </c>
      <c r="B3890" t="s">
        <v>8187</v>
      </c>
      <c r="C3890" t="s">
        <v>12794</v>
      </c>
    </row>
    <row r="3891" spans="1:3" x14ac:dyDescent="0.25">
      <c r="A3891" t="s">
        <v>20864</v>
      </c>
      <c r="B3891" t="s">
        <v>8187</v>
      </c>
      <c r="C3891" t="s">
        <v>13478</v>
      </c>
    </row>
    <row r="3892" spans="1:3" x14ac:dyDescent="0.25">
      <c r="A3892" t="s">
        <v>20866</v>
      </c>
      <c r="B3892" t="s">
        <v>8187</v>
      </c>
      <c r="C3892" t="s">
        <v>13478</v>
      </c>
    </row>
    <row r="3893" spans="1:3" x14ac:dyDescent="0.25">
      <c r="A3893" t="s">
        <v>16948</v>
      </c>
      <c r="B3893" t="s">
        <v>10782</v>
      </c>
      <c r="C3893" t="s">
        <v>10804</v>
      </c>
    </row>
    <row r="3894" spans="1:3" x14ac:dyDescent="0.25">
      <c r="A3894" t="s">
        <v>20868</v>
      </c>
      <c r="B3894" t="s">
        <v>8187</v>
      </c>
      <c r="C3894" t="s">
        <v>13478</v>
      </c>
    </row>
    <row r="3895" spans="1:3" x14ac:dyDescent="0.25">
      <c r="A3895" t="s">
        <v>20870</v>
      </c>
      <c r="B3895" t="s">
        <v>8187</v>
      </c>
      <c r="C3895" t="s">
        <v>13478</v>
      </c>
    </row>
    <row r="3896" spans="1:3" x14ac:dyDescent="0.25">
      <c r="A3896" t="s">
        <v>20872</v>
      </c>
      <c r="B3896" t="s">
        <v>8187</v>
      </c>
      <c r="C3896" t="s">
        <v>13478</v>
      </c>
    </row>
    <row r="3897" spans="1:3" x14ac:dyDescent="0.25">
      <c r="A3897" t="s">
        <v>20874</v>
      </c>
      <c r="B3897" t="s">
        <v>8187</v>
      </c>
      <c r="C3897" t="s">
        <v>13478</v>
      </c>
    </row>
    <row r="3898" spans="1:3" x14ac:dyDescent="0.25">
      <c r="A3898" t="s">
        <v>20890</v>
      </c>
      <c r="B3898" t="s">
        <v>8187</v>
      </c>
      <c r="C3898" t="s">
        <v>13478</v>
      </c>
    </row>
    <row r="3899" spans="1:3" x14ac:dyDescent="0.25">
      <c r="A3899" t="s">
        <v>20892</v>
      </c>
      <c r="B3899" t="s">
        <v>8187</v>
      </c>
      <c r="C3899" t="s">
        <v>13478</v>
      </c>
    </row>
    <row r="3900" spans="1:3" x14ac:dyDescent="0.25">
      <c r="A3900" t="s">
        <v>22430</v>
      </c>
      <c r="B3900" t="s">
        <v>8187</v>
      </c>
      <c r="C3900" t="s">
        <v>12794</v>
      </c>
    </row>
    <row r="3901" spans="1:3" x14ac:dyDescent="0.25">
      <c r="A3901" t="s">
        <v>22992</v>
      </c>
      <c r="B3901" t="s">
        <v>8187</v>
      </c>
      <c r="C3901" t="s">
        <v>12794</v>
      </c>
    </row>
    <row r="3902" spans="1:3" x14ac:dyDescent="0.25">
      <c r="A3902" t="s">
        <v>5498</v>
      </c>
      <c r="B3902" t="s">
        <v>27897</v>
      </c>
      <c r="C3902" t="s">
        <v>16967</v>
      </c>
    </row>
    <row r="3903" spans="1:3" x14ac:dyDescent="0.25">
      <c r="A3903" t="s">
        <v>25185</v>
      </c>
      <c r="B3903" t="s">
        <v>8187</v>
      </c>
      <c r="C3903" t="s">
        <v>12794</v>
      </c>
    </row>
    <row r="3904" spans="1:3" x14ac:dyDescent="0.25">
      <c r="A3904" t="s">
        <v>25425</v>
      </c>
      <c r="B3904" t="s">
        <v>8187</v>
      </c>
      <c r="C3904" t="s">
        <v>12794</v>
      </c>
    </row>
    <row r="3905" spans="1:3" x14ac:dyDescent="0.25">
      <c r="A3905" t="s">
        <v>25484</v>
      </c>
      <c r="B3905" t="s">
        <v>8187</v>
      </c>
      <c r="C3905" t="s">
        <v>12794</v>
      </c>
    </row>
    <row r="3906" spans="1:3" x14ac:dyDescent="0.25">
      <c r="A3906" t="s">
        <v>16975</v>
      </c>
      <c r="B3906" t="s">
        <v>10782</v>
      </c>
      <c r="C3906" t="s">
        <v>10794</v>
      </c>
    </row>
    <row r="3907" spans="1:3" x14ac:dyDescent="0.25">
      <c r="A3907" t="s">
        <v>25490</v>
      </c>
      <c r="B3907" t="s">
        <v>8187</v>
      </c>
      <c r="C3907" t="s">
        <v>12794</v>
      </c>
    </row>
    <row r="3908" spans="1:3" x14ac:dyDescent="0.25">
      <c r="A3908" t="s">
        <v>25492</v>
      </c>
      <c r="B3908" t="s">
        <v>8187</v>
      </c>
      <c r="C3908" t="s">
        <v>12794</v>
      </c>
    </row>
    <row r="3909" spans="1:3" x14ac:dyDescent="0.25">
      <c r="A3909" t="s">
        <v>25494</v>
      </c>
      <c r="B3909" t="s">
        <v>8187</v>
      </c>
      <c r="C3909" t="s">
        <v>12794</v>
      </c>
    </row>
    <row r="3910" spans="1:3" x14ac:dyDescent="0.25">
      <c r="A3910" t="s">
        <v>26436</v>
      </c>
      <c r="B3910" t="s">
        <v>8187</v>
      </c>
      <c r="C3910" t="s">
        <v>12794</v>
      </c>
    </row>
    <row r="3911" spans="1:3" x14ac:dyDescent="0.25">
      <c r="A3911" t="s">
        <v>10601</v>
      </c>
      <c r="B3911" t="s">
        <v>8187</v>
      </c>
      <c r="C3911" t="s">
        <v>12794</v>
      </c>
    </row>
    <row r="3912" spans="1:3" x14ac:dyDescent="0.25">
      <c r="A3912" t="s">
        <v>20894</v>
      </c>
      <c r="B3912" t="s">
        <v>8187</v>
      </c>
      <c r="C3912" t="s">
        <v>13478</v>
      </c>
    </row>
    <row r="3913" spans="1:3" x14ac:dyDescent="0.25">
      <c r="A3913" t="s">
        <v>18337</v>
      </c>
      <c r="B3913" t="s">
        <v>8187</v>
      </c>
      <c r="C3913" t="s">
        <v>16872</v>
      </c>
    </row>
    <row r="3914" spans="1:3" x14ac:dyDescent="0.25">
      <c r="A3914" t="s">
        <v>12671</v>
      </c>
      <c r="B3914" t="s">
        <v>8187</v>
      </c>
      <c r="C3914" t="s">
        <v>12674</v>
      </c>
    </row>
    <row r="3915" spans="1:3" x14ac:dyDescent="0.25">
      <c r="A3915" t="s">
        <v>5499</v>
      </c>
      <c r="B3915" t="s">
        <v>10701</v>
      </c>
      <c r="C3915" t="s">
        <v>10838</v>
      </c>
    </row>
    <row r="3916" spans="1:3" x14ac:dyDescent="0.25">
      <c r="A3916" t="s">
        <v>12875</v>
      </c>
      <c r="B3916" t="s">
        <v>8187</v>
      </c>
      <c r="C3916" t="s">
        <v>12674</v>
      </c>
    </row>
    <row r="3917" spans="1:3" x14ac:dyDescent="0.25">
      <c r="A3917" t="s">
        <v>9011</v>
      </c>
      <c r="B3917" t="s">
        <v>27894</v>
      </c>
      <c r="C3917" t="s">
        <v>12952</v>
      </c>
    </row>
    <row r="3918" spans="1:3" x14ac:dyDescent="0.25">
      <c r="A3918" t="s">
        <v>14959</v>
      </c>
      <c r="B3918" t="s">
        <v>8187</v>
      </c>
      <c r="C3918" t="s">
        <v>12674</v>
      </c>
    </row>
    <row r="3919" spans="1:3" x14ac:dyDescent="0.25">
      <c r="A3919" t="s">
        <v>15060</v>
      </c>
      <c r="B3919" t="s">
        <v>8187</v>
      </c>
      <c r="C3919" t="s">
        <v>12674</v>
      </c>
    </row>
    <row r="3920" spans="1:3" x14ac:dyDescent="0.25">
      <c r="A3920" t="s">
        <v>5500</v>
      </c>
      <c r="B3920" t="s">
        <v>10701</v>
      </c>
      <c r="C3920" t="s">
        <v>10703</v>
      </c>
    </row>
    <row r="3921" spans="1:3" x14ac:dyDescent="0.25">
      <c r="A3921" t="s">
        <v>15453</v>
      </c>
      <c r="B3921" t="s">
        <v>8187</v>
      </c>
      <c r="C3921" t="s">
        <v>12674</v>
      </c>
    </row>
    <row r="3922" spans="1:3" x14ac:dyDescent="0.25">
      <c r="A3922" t="s">
        <v>15463</v>
      </c>
      <c r="B3922" t="s">
        <v>8187</v>
      </c>
      <c r="C3922" t="s">
        <v>12674</v>
      </c>
    </row>
    <row r="3923" spans="1:3" x14ac:dyDescent="0.25">
      <c r="A3923" t="s">
        <v>5502</v>
      </c>
      <c r="B3923" t="s">
        <v>27897</v>
      </c>
      <c r="C3923" t="s">
        <v>16967</v>
      </c>
    </row>
    <row r="3924" spans="1:3" x14ac:dyDescent="0.25">
      <c r="A3924" t="s">
        <v>9012</v>
      </c>
      <c r="B3924" t="s">
        <v>27897</v>
      </c>
      <c r="C3924" t="s">
        <v>16967</v>
      </c>
    </row>
    <row r="3925" spans="1:3" x14ac:dyDescent="0.25">
      <c r="A3925" t="s">
        <v>17009</v>
      </c>
      <c r="B3925" t="s">
        <v>27887</v>
      </c>
      <c r="C3925" t="s">
        <v>10689</v>
      </c>
    </row>
    <row r="3926" spans="1:3" x14ac:dyDescent="0.25">
      <c r="A3926" t="s">
        <v>7055</v>
      </c>
      <c r="B3926" t="s">
        <v>27889</v>
      </c>
      <c r="C3926" t="s">
        <v>10764</v>
      </c>
    </row>
    <row r="3927" spans="1:3" x14ac:dyDescent="0.25">
      <c r="A3927" t="s">
        <v>5342</v>
      </c>
      <c r="B3927" t="s">
        <v>27889</v>
      </c>
      <c r="C3927" t="s">
        <v>11360</v>
      </c>
    </row>
    <row r="3928" spans="1:3" x14ac:dyDescent="0.25">
      <c r="A3928" t="s">
        <v>5504</v>
      </c>
      <c r="B3928" t="s">
        <v>27891</v>
      </c>
      <c r="C3928" t="s">
        <v>11610</v>
      </c>
    </row>
    <row r="3929" spans="1:3" x14ac:dyDescent="0.25">
      <c r="A3929" t="s">
        <v>8313</v>
      </c>
      <c r="B3929" t="s">
        <v>27894</v>
      </c>
      <c r="C3929" t="s">
        <v>16967</v>
      </c>
    </row>
    <row r="3930" spans="1:3" x14ac:dyDescent="0.25">
      <c r="A3930" t="s">
        <v>8253</v>
      </c>
      <c r="B3930" t="s">
        <v>27894</v>
      </c>
      <c r="C3930" t="s">
        <v>17018</v>
      </c>
    </row>
    <row r="3931" spans="1:3" x14ac:dyDescent="0.25">
      <c r="A3931" t="s">
        <v>15492</v>
      </c>
      <c r="B3931" t="s">
        <v>8187</v>
      </c>
      <c r="C3931" t="s">
        <v>12674</v>
      </c>
    </row>
    <row r="3932" spans="1:3" x14ac:dyDescent="0.25">
      <c r="A3932" t="s">
        <v>15494</v>
      </c>
      <c r="B3932" t="s">
        <v>8187</v>
      </c>
      <c r="C3932" t="s">
        <v>12674</v>
      </c>
    </row>
    <row r="3933" spans="1:3" x14ac:dyDescent="0.25">
      <c r="A3933" t="s">
        <v>15498</v>
      </c>
      <c r="B3933" t="s">
        <v>8187</v>
      </c>
      <c r="C3933" t="s">
        <v>12674</v>
      </c>
    </row>
    <row r="3934" spans="1:3" x14ac:dyDescent="0.25">
      <c r="A3934" t="s">
        <v>15545</v>
      </c>
      <c r="B3934" t="s">
        <v>8187</v>
      </c>
      <c r="C3934" t="s">
        <v>12674</v>
      </c>
    </row>
    <row r="3935" spans="1:3" x14ac:dyDescent="0.25">
      <c r="A3935" t="s">
        <v>5505</v>
      </c>
      <c r="B3935" t="s">
        <v>10782</v>
      </c>
      <c r="C3935" t="s">
        <v>10804</v>
      </c>
    </row>
    <row r="3936" spans="1:3" x14ac:dyDescent="0.25">
      <c r="A3936" t="s">
        <v>17027</v>
      </c>
      <c r="B3936" t="s">
        <v>10782</v>
      </c>
      <c r="C3936" t="s">
        <v>10804</v>
      </c>
    </row>
    <row r="3937" spans="1:3" x14ac:dyDescent="0.25">
      <c r="A3937" t="s">
        <v>9014</v>
      </c>
      <c r="B3937" t="s">
        <v>10782</v>
      </c>
      <c r="C3937" t="s">
        <v>10804</v>
      </c>
    </row>
    <row r="3938" spans="1:3" x14ac:dyDescent="0.25">
      <c r="A3938" t="s">
        <v>17030</v>
      </c>
      <c r="B3938" t="s">
        <v>10782</v>
      </c>
      <c r="C3938" t="s">
        <v>10804</v>
      </c>
    </row>
    <row r="3939" spans="1:3" x14ac:dyDescent="0.25">
      <c r="A3939" t="s">
        <v>5506</v>
      </c>
      <c r="B3939" t="s">
        <v>10782</v>
      </c>
      <c r="C3939" t="s">
        <v>10804</v>
      </c>
    </row>
    <row r="3940" spans="1:3" x14ac:dyDescent="0.25">
      <c r="A3940" t="s">
        <v>9015</v>
      </c>
      <c r="B3940" t="s">
        <v>10782</v>
      </c>
      <c r="C3940" t="s">
        <v>10804</v>
      </c>
    </row>
    <row r="3941" spans="1:3" x14ac:dyDescent="0.25">
      <c r="A3941" t="s">
        <v>15924</v>
      </c>
      <c r="B3941" t="s">
        <v>8187</v>
      </c>
      <c r="C3941" t="s">
        <v>12674</v>
      </c>
    </row>
    <row r="3942" spans="1:3" x14ac:dyDescent="0.25">
      <c r="A3942" t="s">
        <v>5507</v>
      </c>
      <c r="B3942" t="s">
        <v>27894</v>
      </c>
      <c r="C3942" t="s">
        <v>14530</v>
      </c>
    </row>
    <row r="3943" spans="1:3" x14ac:dyDescent="0.25">
      <c r="A3943" t="s">
        <v>5104</v>
      </c>
      <c r="B3943" t="s">
        <v>27889</v>
      </c>
      <c r="C3943" t="s">
        <v>11360</v>
      </c>
    </row>
    <row r="3944" spans="1:3" x14ac:dyDescent="0.25">
      <c r="A3944" t="s">
        <v>9016</v>
      </c>
      <c r="B3944" t="s">
        <v>27887</v>
      </c>
      <c r="C3944" t="s">
        <v>10689</v>
      </c>
    </row>
    <row r="3945" spans="1:3" x14ac:dyDescent="0.25">
      <c r="A3945" t="s">
        <v>5508</v>
      </c>
      <c r="B3945" t="s">
        <v>27891</v>
      </c>
      <c r="C3945" t="s">
        <v>10994</v>
      </c>
    </row>
    <row r="3946" spans="1:3" x14ac:dyDescent="0.25">
      <c r="A3946" t="s">
        <v>5611</v>
      </c>
      <c r="B3946" t="s">
        <v>10775</v>
      </c>
      <c r="C3946" t="s">
        <v>11360</v>
      </c>
    </row>
    <row r="3947" spans="1:3" x14ac:dyDescent="0.25">
      <c r="A3947" t="s">
        <v>16923</v>
      </c>
      <c r="B3947" t="s">
        <v>8187</v>
      </c>
      <c r="C3947" t="s">
        <v>12674</v>
      </c>
    </row>
    <row r="3948" spans="1:3" x14ac:dyDescent="0.25">
      <c r="A3948" t="s">
        <v>23866</v>
      </c>
      <c r="B3948" t="s">
        <v>8187</v>
      </c>
      <c r="C3948" t="s">
        <v>12674</v>
      </c>
    </row>
    <row r="3949" spans="1:3" x14ac:dyDescent="0.25">
      <c r="A3949" t="s">
        <v>17048</v>
      </c>
      <c r="B3949" t="s">
        <v>27887</v>
      </c>
      <c r="C3949" t="s">
        <v>10689</v>
      </c>
    </row>
    <row r="3950" spans="1:3" x14ac:dyDescent="0.25">
      <c r="A3950" t="s">
        <v>9017</v>
      </c>
      <c r="B3950" t="s">
        <v>27887</v>
      </c>
      <c r="C3950" t="s">
        <v>10689</v>
      </c>
    </row>
    <row r="3951" spans="1:3" x14ac:dyDescent="0.25">
      <c r="A3951" t="s">
        <v>23896</v>
      </c>
      <c r="B3951" t="s">
        <v>8187</v>
      </c>
      <c r="C3951" t="s">
        <v>12674</v>
      </c>
    </row>
    <row r="3952" spans="1:3" x14ac:dyDescent="0.25">
      <c r="A3952" t="s">
        <v>5510</v>
      </c>
      <c r="B3952" t="s">
        <v>27887</v>
      </c>
      <c r="C3952" t="s">
        <v>16548</v>
      </c>
    </row>
    <row r="3953" spans="1:3" x14ac:dyDescent="0.25">
      <c r="A3953" t="s">
        <v>9018</v>
      </c>
      <c r="B3953" t="s">
        <v>27887</v>
      </c>
      <c r="C3953" t="s">
        <v>16548</v>
      </c>
    </row>
    <row r="3954" spans="1:3" x14ac:dyDescent="0.25">
      <c r="A3954" t="s">
        <v>9019</v>
      </c>
      <c r="B3954" t="s">
        <v>27893</v>
      </c>
      <c r="C3954" t="s">
        <v>12794</v>
      </c>
    </row>
    <row r="3955" spans="1:3" x14ac:dyDescent="0.25">
      <c r="A3955" t="s">
        <v>5511</v>
      </c>
      <c r="B3955" t="s">
        <v>10701</v>
      </c>
      <c r="C3955" t="s">
        <v>10703</v>
      </c>
    </row>
    <row r="3956" spans="1:3" x14ac:dyDescent="0.25">
      <c r="A3956" t="s">
        <v>5512</v>
      </c>
      <c r="B3956" t="s">
        <v>27892</v>
      </c>
      <c r="C3956" t="s">
        <v>11083</v>
      </c>
    </row>
    <row r="3957" spans="1:3" x14ac:dyDescent="0.25">
      <c r="A3957" t="s">
        <v>10698</v>
      </c>
      <c r="B3957" t="s">
        <v>8187</v>
      </c>
      <c r="C3957" t="s">
        <v>10703</v>
      </c>
    </row>
    <row r="3958" spans="1:3" x14ac:dyDescent="0.25">
      <c r="A3958" t="s">
        <v>9020</v>
      </c>
      <c r="B3958" t="s">
        <v>27887</v>
      </c>
      <c r="C3958" t="s">
        <v>10689</v>
      </c>
    </row>
    <row r="3959" spans="1:3" x14ac:dyDescent="0.25">
      <c r="A3959" t="s">
        <v>10756</v>
      </c>
      <c r="B3959" t="s">
        <v>8187</v>
      </c>
      <c r="C3959" t="s">
        <v>10703</v>
      </c>
    </row>
    <row r="3960" spans="1:3" x14ac:dyDescent="0.25">
      <c r="A3960" t="s">
        <v>10778</v>
      </c>
      <c r="B3960" t="s">
        <v>8187</v>
      </c>
      <c r="C3960" t="s">
        <v>10703</v>
      </c>
    </row>
    <row r="3961" spans="1:3" x14ac:dyDescent="0.25">
      <c r="A3961" t="s">
        <v>10828</v>
      </c>
      <c r="B3961" t="s">
        <v>8187</v>
      </c>
      <c r="C3961" t="s">
        <v>10703</v>
      </c>
    </row>
    <row r="3962" spans="1:3" x14ac:dyDescent="0.25">
      <c r="A3962" t="s">
        <v>5426</v>
      </c>
      <c r="B3962" t="s">
        <v>27894</v>
      </c>
      <c r="C3962" t="s">
        <v>16709</v>
      </c>
    </row>
    <row r="3963" spans="1:3" x14ac:dyDescent="0.25">
      <c r="A3963" t="s">
        <v>9021</v>
      </c>
      <c r="B3963" t="s">
        <v>27892</v>
      </c>
      <c r="C3963" t="s">
        <v>11083</v>
      </c>
    </row>
    <row r="3964" spans="1:3" x14ac:dyDescent="0.25">
      <c r="A3964" t="s">
        <v>10846</v>
      </c>
      <c r="B3964" t="s">
        <v>8187</v>
      </c>
      <c r="C3964" t="s">
        <v>10703</v>
      </c>
    </row>
    <row r="3965" spans="1:3" x14ac:dyDescent="0.25">
      <c r="A3965" t="s">
        <v>17073</v>
      </c>
      <c r="B3965" t="s">
        <v>10782</v>
      </c>
      <c r="C3965" t="s">
        <v>10794</v>
      </c>
    </row>
    <row r="3966" spans="1:3" x14ac:dyDescent="0.25">
      <c r="A3966" t="s">
        <v>17075</v>
      </c>
      <c r="B3966" t="s">
        <v>10782</v>
      </c>
      <c r="C3966" t="s">
        <v>10794</v>
      </c>
    </row>
    <row r="3967" spans="1:3" x14ac:dyDescent="0.25">
      <c r="A3967" t="s">
        <v>10880</v>
      </c>
      <c r="B3967" t="s">
        <v>8187</v>
      </c>
      <c r="C3967" t="s">
        <v>10703</v>
      </c>
    </row>
    <row r="3968" spans="1:3" x14ac:dyDescent="0.25">
      <c r="A3968" t="s">
        <v>17079</v>
      </c>
      <c r="B3968" t="s">
        <v>10782</v>
      </c>
      <c r="C3968" t="s">
        <v>10804</v>
      </c>
    </row>
    <row r="3969" spans="1:3" x14ac:dyDescent="0.25">
      <c r="A3969" t="s">
        <v>5514</v>
      </c>
      <c r="B3969" t="s">
        <v>10782</v>
      </c>
      <c r="C3969" t="s">
        <v>10804</v>
      </c>
    </row>
    <row r="3970" spans="1:3" x14ac:dyDescent="0.25">
      <c r="A3970" t="s">
        <v>5515</v>
      </c>
      <c r="B3970" t="s">
        <v>10701</v>
      </c>
      <c r="C3970" t="s">
        <v>10838</v>
      </c>
    </row>
    <row r="3971" spans="1:3" x14ac:dyDescent="0.25">
      <c r="A3971" t="s">
        <v>9022</v>
      </c>
      <c r="B3971" t="s">
        <v>27889</v>
      </c>
      <c r="C3971" t="s">
        <v>10710</v>
      </c>
    </row>
    <row r="3972" spans="1:3" x14ac:dyDescent="0.25">
      <c r="A3972" t="s">
        <v>10919</v>
      </c>
      <c r="B3972" t="s">
        <v>8187</v>
      </c>
      <c r="C3972" t="s">
        <v>10703</v>
      </c>
    </row>
    <row r="3973" spans="1:3" x14ac:dyDescent="0.25">
      <c r="A3973" t="s">
        <v>17086</v>
      </c>
      <c r="B3973" t="s">
        <v>27889</v>
      </c>
      <c r="C3973" t="s">
        <v>10827</v>
      </c>
    </row>
    <row r="3974" spans="1:3" x14ac:dyDescent="0.25">
      <c r="A3974" t="s">
        <v>17088</v>
      </c>
      <c r="B3974" t="s">
        <v>27889</v>
      </c>
      <c r="C3974" t="s">
        <v>10827</v>
      </c>
    </row>
    <row r="3975" spans="1:3" x14ac:dyDescent="0.25">
      <c r="A3975" t="s">
        <v>17090</v>
      </c>
      <c r="B3975" t="s">
        <v>27889</v>
      </c>
      <c r="C3975" t="s">
        <v>10827</v>
      </c>
    </row>
    <row r="3976" spans="1:3" x14ac:dyDescent="0.25">
      <c r="A3976" t="s">
        <v>9023</v>
      </c>
      <c r="B3976" t="s">
        <v>27889</v>
      </c>
      <c r="C3976" t="s">
        <v>12822</v>
      </c>
    </row>
    <row r="3977" spans="1:3" x14ac:dyDescent="0.25">
      <c r="A3977" t="s">
        <v>10934</v>
      </c>
      <c r="B3977" t="s">
        <v>8187</v>
      </c>
      <c r="C3977" t="s">
        <v>10703</v>
      </c>
    </row>
    <row r="3978" spans="1:3" x14ac:dyDescent="0.25">
      <c r="A3978" t="s">
        <v>9024</v>
      </c>
      <c r="B3978" t="s">
        <v>10701</v>
      </c>
      <c r="C3978" t="s">
        <v>10838</v>
      </c>
    </row>
    <row r="3979" spans="1:3" x14ac:dyDescent="0.25">
      <c r="A3979" t="s">
        <v>10950</v>
      </c>
      <c r="B3979" t="s">
        <v>8187</v>
      </c>
      <c r="C3979" t="s">
        <v>10703</v>
      </c>
    </row>
    <row r="3980" spans="1:3" x14ac:dyDescent="0.25">
      <c r="A3980" t="s">
        <v>10974</v>
      </c>
      <c r="B3980" t="s">
        <v>8187</v>
      </c>
      <c r="C3980" t="s">
        <v>10703</v>
      </c>
    </row>
    <row r="3981" spans="1:3" x14ac:dyDescent="0.25">
      <c r="A3981" t="s">
        <v>10980</v>
      </c>
      <c r="B3981" t="s">
        <v>8187</v>
      </c>
      <c r="C3981" t="s">
        <v>10703</v>
      </c>
    </row>
    <row r="3982" spans="1:3" x14ac:dyDescent="0.25">
      <c r="A3982" t="s">
        <v>10986</v>
      </c>
      <c r="B3982" t="s">
        <v>8187</v>
      </c>
      <c r="C3982" t="s">
        <v>10703</v>
      </c>
    </row>
    <row r="3983" spans="1:3" x14ac:dyDescent="0.25">
      <c r="A3983" t="s">
        <v>11007</v>
      </c>
      <c r="B3983" t="s">
        <v>8187</v>
      </c>
      <c r="C3983" t="s">
        <v>10703</v>
      </c>
    </row>
    <row r="3984" spans="1:3" x14ac:dyDescent="0.25">
      <c r="A3984" t="s">
        <v>11031</v>
      </c>
      <c r="B3984" t="s">
        <v>8187</v>
      </c>
      <c r="C3984" t="s">
        <v>10703</v>
      </c>
    </row>
    <row r="3985" spans="1:3" x14ac:dyDescent="0.25">
      <c r="A3985" t="s">
        <v>11058</v>
      </c>
      <c r="B3985" t="s">
        <v>8187</v>
      </c>
      <c r="C3985" t="s">
        <v>10703</v>
      </c>
    </row>
    <row r="3986" spans="1:3" x14ac:dyDescent="0.25">
      <c r="A3986" t="s">
        <v>11131</v>
      </c>
      <c r="B3986" t="s">
        <v>8187</v>
      </c>
      <c r="C3986" t="s">
        <v>10703</v>
      </c>
    </row>
    <row r="3987" spans="1:3" x14ac:dyDescent="0.25">
      <c r="A3987" t="s">
        <v>11143</v>
      </c>
      <c r="B3987" t="s">
        <v>8187</v>
      </c>
      <c r="C3987" t="s">
        <v>10703</v>
      </c>
    </row>
    <row r="3988" spans="1:3" x14ac:dyDescent="0.25">
      <c r="A3988" t="s">
        <v>11145</v>
      </c>
      <c r="B3988" t="s">
        <v>8187</v>
      </c>
      <c r="C3988" t="s">
        <v>10703</v>
      </c>
    </row>
    <row r="3989" spans="1:3" x14ac:dyDescent="0.25">
      <c r="A3989" t="s">
        <v>9025</v>
      </c>
      <c r="B3989" t="s">
        <v>10701</v>
      </c>
      <c r="C3989" t="s">
        <v>10703</v>
      </c>
    </row>
    <row r="3990" spans="1:3" x14ac:dyDescent="0.25">
      <c r="A3990" t="s">
        <v>9026</v>
      </c>
      <c r="B3990" t="s">
        <v>10701</v>
      </c>
      <c r="C3990" t="s">
        <v>10703</v>
      </c>
    </row>
    <row r="3991" spans="1:3" x14ac:dyDescent="0.25">
      <c r="A3991" t="s">
        <v>5516</v>
      </c>
      <c r="B3991" t="s">
        <v>10701</v>
      </c>
      <c r="C3991" t="s">
        <v>10703</v>
      </c>
    </row>
    <row r="3992" spans="1:3" x14ac:dyDescent="0.25">
      <c r="A3992" t="s">
        <v>8379</v>
      </c>
      <c r="B3992" t="s">
        <v>10701</v>
      </c>
      <c r="C3992" t="s">
        <v>10703</v>
      </c>
    </row>
    <row r="3993" spans="1:3" x14ac:dyDescent="0.25">
      <c r="A3993" t="s">
        <v>9027</v>
      </c>
      <c r="B3993" t="s">
        <v>10701</v>
      </c>
      <c r="C3993" t="s">
        <v>10703</v>
      </c>
    </row>
    <row r="3994" spans="1:3" x14ac:dyDescent="0.25">
      <c r="A3994" t="s">
        <v>5517</v>
      </c>
      <c r="B3994" t="s">
        <v>10701</v>
      </c>
      <c r="C3994" t="s">
        <v>10703</v>
      </c>
    </row>
    <row r="3995" spans="1:3" x14ac:dyDescent="0.25">
      <c r="A3995" t="s">
        <v>5518</v>
      </c>
      <c r="B3995" t="s">
        <v>10701</v>
      </c>
      <c r="C3995" t="s">
        <v>10703</v>
      </c>
    </row>
    <row r="3996" spans="1:3" x14ac:dyDescent="0.25">
      <c r="A3996" t="s">
        <v>5519</v>
      </c>
      <c r="B3996" t="s">
        <v>10701</v>
      </c>
      <c r="C3996" t="s">
        <v>10703</v>
      </c>
    </row>
    <row r="3997" spans="1:3" x14ac:dyDescent="0.25">
      <c r="A3997" t="s">
        <v>5520</v>
      </c>
      <c r="B3997" t="s">
        <v>10701</v>
      </c>
      <c r="C3997" t="s">
        <v>10703</v>
      </c>
    </row>
    <row r="3998" spans="1:3" x14ac:dyDescent="0.25">
      <c r="A3998" t="s">
        <v>11156</v>
      </c>
      <c r="B3998" t="s">
        <v>8187</v>
      </c>
      <c r="C3998" t="s">
        <v>10703</v>
      </c>
    </row>
    <row r="3999" spans="1:3" x14ac:dyDescent="0.25">
      <c r="A3999" t="s">
        <v>9028</v>
      </c>
      <c r="B3999" t="s">
        <v>10701</v>
      </c>
      <c r="C3999" t="s">
        <v>10703</v>
      </c>
    </row>
    <row r="4000" spans="1:3" x14ac:dyDescent="0.25">
      <c r="A4000" t="s">
        <v>11160</v>
      </c>
      <c r="B4000" t="s">
        <v>8187</v>
      </c>
      <c r="C4000" t="s">
        <v>10703</v>
      </c>
    </row>
    <row r="4001" spans="1:3" x14ac:dyDescent="0.25">
      <c r="A4001" t="s">
        <v>11177</v>
      </c>
      <c r="B4001" t="s">
        <v>8187</v>
      </c>
      <c r="C4001" t="s">
        <v>10703</v>
      </c>
    </row>
    <row r="4002" spans="1:3" x14ac:dyDescent="0.25">
      <c r="A4002" t="s">
        <v>9029</v>
      </c>
      <c r="B4002" t="s">
        <v>10701</v>
      </c>
      <c r="C4002" t="s">
        <v>10703</v>
      </c>
    </row>
    <row r="4003" spans="1:3" x14ac:dyDescent="0.25">
      <c r="A4003" t="s">
        <v>9030</v>
      </c>
      <c r="B4003" t="s">
        <v>10701</v>
      </c>
      <c r="C4003" t="s">
        <v>10703</v>
      </c>
    </row>
    <row r="4004" spans="1:3" x14ac:dyDescent="0.25">
      <c r="A4004" t="s">
        <v>9031</v>
      </c>
      <c r="B4004" t="s">
        <v>27887</v>
      </c>
      <c r="C4004" t="s">
        <v>10733</v>
      </c>
    </row>
    <row r="4005" spans="1:3" x14ac:dyDescent="0.25">
      <c r="A4005" t="s">
        <v>9032</v>
      </c>
      <c r="B4005" t="s">
        <v>10782</v>
      </c>
      <c r="C4005" t="s">
        <v>10804</v>
      </c>
    </row>
    <row r="4006" spans="1:3" x14ac:dyDescent="0.25">
      <c r="A4006" t="s">
        <v>11182</v>
      </c>
      <c r="B4006" t="s">
        <v>8187</v>
      </c>
      <c r="C4006" t="s">
        <v>10703</v>
      </c>
    </row>
    <row r="4007" spans="1:3" x14ac:dyDescent="0.25">
      <c r="A4007" t="s">
        <v>6168</v>
      </c>
      <c r="B4007" t="s">
        <v>27889</v>
      </c>
      <c r="C4007" t="s">
        <v>11360</v>
      </c>
    </row>
    <row r="4008" spans="1:3" x14ac:dyDescent="0.25">
      <c r="A4008" t="s">
        <v>11216</v>
      </c>
      <c r="B4008" t="s">
        <v>8187</v>
      </c>
      <c r="C4008" t="s">
        <v>10703</v>
      </c>
    </row>
    <row r="4009" spans="1:3" x14ac:dyDescent="0.25">
      <c r="A4009" t="s">
        <v>11218</v>
      </c>
      <c r="B4009" t="s">
        <v>8187</v>
      </c>
      <c r="C4009" t="s">
        <v>10703</v>
      </c>
    </row>
    <row r="4010" spans="1:3" x14ac:dyDescent="0.25">
      <c r="A4010" t="s">
        <v>17140</v>
      </c>
      <c r="B4010" t="s">
        <v>27887</v>
      </c>
      <c r="C4010" t="s">
        <v>10689</v>
      </c>
    </row>
    <row r="4011" spans="1:3" x14ac:dyDescent="0.25">
      <c r="A4011" t="s">
        <v>17142</v>
      </c>
      <c r="B4011" t="s">
        <v>10782</v>
      </c>
      <c r="C4011" t="s">
        <v>10804</v>
      </c>
    </row>
    <row r="4012" spans="1:3" x14ac:dyDescent="0.25">
      <c r="A4012" t="s">
        <v>9036</v>
      </c>
      <c r="B4012" t="s">
        <v>10782</v>
      </c>
      <c r="C4012" t="s">
        <v>10804</v>
      </c>
    </row>
    <row r="4013" spans="1:3" x14ac:dyDescent="0.25">
      <c r="A4013" t="s">
        <v>11250</v>
      </c>
      <c r="B4013" t="s">
        <v>8187</v>
      </c>
      <c r="C4013" t="s">
        <v>10703</v>
      </c>
    </row>
    <row r="4014" spans="1:3" x14ac:dyDescent="0.25">
      <c r="A4014" t="s">
        <v>9592</v>
      </c>
      <c r="B4014" t="s">
        <v>27887</v>
      </c>
      <c r="C4014" t="s">
        <v>10764</v>
      </c>
    </row>
    <row r="4015" spans="1:3" x14ac:dyDescent="0.25">
      <c r="A4015" t="s">
        <v>9593</v>
      </c>
      <c r="B4015" t="s">
        <v>27887</v>
      </c>
      <c r="C4015" t="s">
        <v>10764</v>
      </c>
    </row>
    <row r="4016" spans="1:3" x14ac:dyDescent="0.25">
      <c r="A4016" t="s">
        <v>11252</v>
      </c>
      <c r="B4016" t="s">
        <v>8187</v>
      </c>
      <c r="C4016" t="s">
        <v>10703</v>
      </c>
    </row>
    <row r="4017" spans="1:3" x14ac:dyDescent="0.25">
      <c r="A4017" t="s">
        <v>11292</v>
      </c>
      <c r="B4017" t="s">
        <v>8187</v>
      </c>
      <c r="C4017" t="s">
        <v>10703</v>
      </c>
    </row>
    <row r="4018" spans="1:3" x14ac:dyDescent="0.25">
      <c r="A4018" t="s">
        <v>17155</v>
      </c>
      <c r="B4018" t="s">
        <v>10782</v>
      </c>
      <c r="C4018" t="s">
        <v>10804</v>
      </c>
    </row>
    <row r="4019" spans="1:3" x14ac:dyDescent="0.25">
      <c r="A4019" t="s">
        <v>11296</v>
      </c>
      <c r="B4019" t="s">
        <v>8187</v>
      </c>
      <c r="C4019" t="s">
        <v>10703</v>
      </c>
    </row>
    <row r="4020" spans="1:3" x14ac:dyDescent="0.25">
      <c r="A4020" t="s">
        <v>5652</v>
      </c>
      <c r="B4020" t="s">
        <v>10701</v>
      </c>
      <c r="C4020" t="s">
        <v>13478</v>
      </c>
    </row>
    <row r="4021" spans="1:3" x14ac:dyDescent="0.25">
      <c r="A4021" t="s">
        <v>5521</v>
      </c>
      <c r="B4021" t="s">
        <v>27887</v>
      </c>
      <c r="C4021" t="s">
        <v>10733</v>
      </c>
    </row>
    <row r="4022" spans="1:3" x14ac:dyDescent="0.25">
      <c r="A4022" t="s">
        <v>17160</v>
      </c>
      <c r="B4022" t="s">
        <v>27887</v>
      </c>
      <c r="C4022" t="s">
        <v>10733</v>
      </c>
    </row>
    <row r="4023" spans="1:3" x14ac:dyDescent="0.25">
      <c r="A4023" t="s">
        <v>5522</v>
      </c>
      <c r="B4023" t="s">
        <v>27887</v>
      </c>
      <c r="C4023" t="s">
        <v>10733</v>
      </c>
    </row>
    <row r="4024" spans="1:3" x14ac:dyDescent="0.25">
      <c r="A4024" t="s">
        <v>17163</v>
      </c>
      <c r="B4024" t="s">
        <v>27887</v>
      </c>
      <c r="C4024" t="s">
        <v>10733</v>
      </c>
    </row>
    <row r="4025" spans="1:3" x14ac:dyDescent="0.25">
      <c r="A4025" t="s">
        <v>11298</v>
      </c>
      <c r="B4025" t="s">
        <v>8187</v>
      </c>
      <c r="C4025" t="s">
        <v>10703</v>
      </c>
    </row>
    <row r="4026" spans="1:3" x14ac:dyDescent="0.25">
      <c r="A4026" t="s">
        <v>17167</v>
      </c>
      <c r="B4026" t="s">
        <v>27887</v>
      </c>
      <c r="C4026" t="s">
        <v>10733</v>
      </c>
    </row>
    <row r="4027" spans="1:3" x14ac:dyDescent="0.25">
      <c r="A4027" t="s">
        <v>11302</v>
      </c>
      <c r="B4027" t="s">
        <v>8187</v>
      </c>
      <c r="C4027" t="s">
        <v>10703</v>
      </c>
    </row>
    <row r="4028" spans="1:3" x14ac:dyDescent="0.25">
      <c r="A4028" t="s">
        <v>17170</v>
      </c>
      <c r="B4028" t="s">
        <v>27887</v>
      </c>
      <c r="C4028" t="s">
        <v>10733</v>
      </c>
    </row>
    <row r="4029" spans="1:3" x14ac:dyDescent="0.25">
      <c r="A4029" t="s">
        <v>9039</v>
      </c>
      <c r="B4029" t="s">
        <v>27897</v>
      </c>
      <c r="C4029" t="s">
        <v>13342</v>
      </c>
    </row>
    <row r="4030" spans="1:3" x14ac:dyDescent="0.25">
      <c r="A4030" t="s">
        <v>11309</v>
      </c>
      <c r="B4030" t="s">
        <v>8187</v>
      </c>
      <c r="C4030" t="s">
        <v>10703</v>
      </c>
    </row>
    <row r="4031" spans="1:3" x14ac:dyDescent="0.25">
      <c r="A4031" t="s">
        <v>11311</v>
      </c>
      <c r="B4031" t="s">
        <v>8187</v>
      </c>
      <c r="C4031" t="s">
        <v>10703</v>
      </c>
    </row>
    <row r="4032" spans="1:3" x14ac:dyDescent="0.25">
      <c r="A4032" t="s">
        <v>11313</v>
      </c>
      <c r="B4032" t="s">
        <v>8187</v>
      </c>
      <c r="C4032" t="s">
        <v>10703</v>
      </c>
    </row>
    <row r="4033" spans="1:3" x14ac:dyDescent="0.25">
      <c r="A4033" t="s">
        <v>5523</v>
      </c>
      <c r="B4033" t="s">
        <v>27887</v>
      </c>
      <c r="C4033" t="s">
        <v>10689</v>
      </c>
    </row>
    <row r="4034" spans="1:3" x14ac:dyDescent="0.25">
      <c r="A4034" t="s">
        <v>11342</v>
      </c>
      <c r="B4034" t="s">
        <v>8187</v>
      </c>
      <c r="C4034" t="s">
        <v>10703</v>
      </c>
    </row>
    <row r="4035" spans="1:3" x14ac:dyDescent="0.25">
      <c r="A4035" t="s">
        <v>11345</v>
      </c>
      <c r="B4035" t="s">
        <v>8187</v>
      </c>
      <c r="C4035" t="s">
        <v>10703</v>
      </c>
    </row>
    <row r="4036" spans="1:3" x14ac:dyDescent="0.25">
      <c r="A4036" t="s">
        <v>11347</v>
      </c>
      <c r="B4036" t="s">
        <v>8187</v>
      </c>
      <c r="C4036" t="s">
        <v>10703</v>
      </c>
    </row>
    <row r="4037" spans="1:3" x14ac:dyDescent="0.25">
      <c r="A4037" t="s">
        <v>9040</v>
      </c>
      <c r="B4037" t="s">
        <v>27893</v>
      </c>
      <c r="C4037" t="s">
        <v>12794</v>
      </c>
    </row>
    <row r="4038" spans="1:3" x14ac:dyDescent="0.25">
      <c r="A4038" t="s">
        <v>11368</v>
      </c>
      <c r="B4038" t="s">
        <v>8187</v>
      </c>
      <c r="C4038" t="s">
        <v>10703</v>
      </c>
    </row>
    <row r="4039" spans="1:3" x14ac:dyDescent="0.25">
      <c r="A4039" t="s">
        <v>11388</v>
      </c>
      <c r="B4039" t="s">
        <v>8187</v>
      </c>
      <c r="C4039" t="s">
        <v>10703</v>
      </c>
    </row>
    <row r="4040" spans="1:3" x14ac:dyDescent="0.25">
      <c r="A4040" t="s">
        <v>11396</v>
      </c>
      <c r="B4040" t="s">
        <v>8187</v>
      </c>
      <c r="C4040" t="s">
        <v>10703</v>
      </c>
    </row>
    <row r="4041" spans="1:3" x14ac:dyDescent="0.25">
      <c r="A4041" t="s">
        <v>11400</v>
      </c>
      <c r="B4041" t="s">
        <v>8187</v>
      </c>
      <c r="C4041" t="s">
        <v>10703</v>
      </c>
    </row>
    <row r="4042" spans="1:3" x14ac:dyDescent="0.25">
      <c r="A4042" t="s">
        <v>11402</v>
      </c>
      <c r="B4042" t="s">
        <v>8187</v>
      </c>
      <c r="C4042" t="s">
        <v>10703</v>
      </c>
    </row>
    <row r="4043" spans="1:3" x14ac:dyDescent="0.25">
      <c r="A4043" t="s">
        <v>11453</v>
      </c>
      <c r="B4043" t="s">
        <v>8187</v>
      </c>
      <c r="C4043" t="s">
        <v>10703</v>
      </c>
    </row>
    <row r="4044" spans="1:3" x14ac:dyDescent="0.25">
      <c r="A4044" t="s">
        <v>9041</v>
      </c>
      <c r="B4044" t="s">
        <v>27887</v>
      </c>
      <c r="C4044" t="s">
        <v>10733</v>
      </c>
    </row>
    <row r="4045" spans="1:3" x14ac:dyDescent="0.25">
      <c r="A4045" t="s">
        <v>11517</v>
      </c>
      <c r="B4045" t="s">
        <v>8187</v>
      </c>
      <c r="C4045" t="s">
        <v>10703</v>
      </c>
    </row>
    <row r="4046" spans="1:3" x14ac:dyDescent="0.25">
      <c r="A4046" t="s">
        <v>17204</v>
      </c>
      <c r="B4046" t="s">
        <v>27887</v>
      </c>
      <c r="C4046" t="s">
        <v>10733</v>
      </c>
    </row>
    <row r="4047" spans="1:3" x14ac:dyDescent="0.25">
      <c r="A4047" t="s">
        <v>11521</v>
      </c>
      <c r="B4047" t="s">
        <v>8187</v>
      </c>
      <c r="C4047" t="s">
        <v>10703</v>
      </c>
    </row>
    <row r="4048" spans="1:3" x14ac:dyDescent="0.25">
      <c r="A4048" t="s">
        <v>11523</v>
      </c>
      <c r="B4048" t="s">
        <v>8187</v>
      </c>
      <c r="C4048" t="s">
        <v>10703</v>
      </c>
    </row>
    <row r="4049" spans="1:3" x14ac:dyDescent="0.25">
      <c r="A4049" t="s">
        <v>5524</v>
      </c>
      <c r="B4049" t="s">
        <v>27887</v>
      </c>
      <c r="C4049" t="s">
        <v>10689</v>
      </c>
    </row>
    <row r="4050" spans="1:3" x14ac:dyDescent="0.25">
      <c r="A4050" t="s">
        <v>17209</v>
      </c>
      <c r="B4050" t="s">
        <v>10782</v>
      </c>
      <c r="C4050" t="s">
        <v>10794</v>
      </c>
    </row>
    <row r="4051" spans="1:3" x14ac:dyDescent="0.25">
      <c r="A4051" t="s">
        <v>17211</v>
      </c>
      <c r="B4051" t="s">
        <v>27887</v>
      </c>
      <c r="C4051" t="s">
        <v>10689</v>
      </c>
    </row>
    <row r="4052" spans="1:3" x14ac:dyDescent="0.25">
      <c r="A4052" t="s">
        <v>11525</v>
      </c>
      <c r="B4052" t="s">
        <v>8187</v>
      </c>
      <c r="C4052" t="s">
        <v>10703</v>
      </c>
    </row>
    <row r="4053" spans="1:3" x14ac:dyDescent="0.25">
      <c r="A4053" t="s">
        <v>9042</v>
      </c>
      <c r="B4053" t="s">
        <v>10782</v>
      </c>
      <c r="C4053" t="s">
        <v>10804</v>
      </c>
    </row>
    <row r="4054" spans="1:3" x14ac:dyDescent="0.25">
      <c r="A4054" t="s">
        <v>9236</v>
      </c>
      <c r="B4054" t="s">
        <v>10701</v>
      </c>
      <c r="C4054" t="s">
        <v>13478</v>
      </c>
    </row>
    <row r="4055" spans="1:3" x14ac:dyDescent="0.25">
      <c r="A4055" t="s">
        <v>11528</v>
      </c>
      <c r="B4055" t="s">
        <v>8187</v>
      </c>
      <c r="C4055" t="s">
        <v>10703</v>
      </c>
    </row>
    <row r="4056" spans="1:3" x14ac:dyDescent="0.25">
      <c r="A4056" t="s">
        <v>9235</v>
      </c>
      <c r="B4056" t="s">
        <v>10701</v>
      </c>
      <c r="C4056" t="s">
        <v>13478</v>
      </c>
    </row>
    <row r="4057" spans="1:3" x14ac:dyDescent="0.25">
      <c r="A4057" t="s">
        <v>11531</v>
      </c>
      <c r="B4057" t="s">
        <v>8187</v>
      </c>
      <c r="C4057" t="s">
        <v>10703</v>
      </c>
    </row>
    <row r="4058" spans="1:3" x14ac:dyDescent="0.25">
      <c r="A4058" t="s">
        <v>11540</v>
      </c>
      <c r="B4058" t="s">
        <v>8187</v>
      </c>
      <c r="C4058" t="s">
        <v>10703</v>
      </c>
    </row>
    <row r="4059" spans="1:3" x14ac:dyDescent="0.25">
      <c r="A4059" t="s">
        <v>17224</v>
      </c>
      <c r="B4059" t="s">
        <v>27889</v>
      </c>
      <c r="C4059" t="s">
        <v>11039</v>
      </c>
    </row>
    <row r="4060" spans="1:3" x14ac:dyDescent="0.25">
      <c r="A4060" t="s">
        <v>11547</v>
      </c>
      <c r="B4060" t="s">
        <v>8187</v>
      </c>
      <c r="C4060" t="s">
        <v>10703</v>
      </c>
    </row>
    <row r="4061" spans="1:3" x14ac:dyDescent="0.25">
      <c r="A4061" t="s">
        <v>11555</v>
      </c>
      <c r="B4061" t="s">
        <v>8187</v>
      </c>
      <c r="C4061" t="s">
        <v>10703</v>
      </c>
    </row>
    <row r="4062" spans="1:3" x14ac:dyDescent="0.25">
      <c r="A4062" t="s">
        <v>11557</v>
      </c>
      <c r="B4062" t="s">
        <v>8187</v>
      </c>
      <c r="C4062" t="s">
        <v>10703</v>
      </c>
    </row>
    <row r="4063" spans="1:3" x14ac:dyDescent="0.25">
      <c r="A4063" t="s">
        <v>11569</v>
      </c>
      <c r="B4063" t="s">
        <v>8187</v>
      </c>
      <c r="C4063" t="s">
        <v>10703</v>
      </c>
    </row>
    <row r="4064" spans="1:3" x14ac:dyDescent="0.25">
      <c r="A4064" t="s">
        <v>17233</v>
      </c>
      <c r="B4064" t="s">
        <v>27887</v>
      </c>
      <c r="C4064" t="s">
        <v>10689</v>
      </c>
    </row>
    <row r="4065" spans="1:3" x14ac:dyDescent="0.25">
      <c r="A4065" t="s">
        <v>11574</v>
      </c>
      <c r="B4065" t="s">
        <v>8187</v>
      </c>
      <c r="C4065" t="s">
        <v>10703</v>
      </c>
    </row>
    <row r="4066" spans="1:3" x14ac:dyDescent="0.25">
      <c r="A4066" t="s">
        <v>5526</v>
      </c>
      <c r="B4066" t="s">
        <v>27889</v>
      </c>
      <c r="C4066" t="s">
        <v>10842</v>
      </c>
    </row>
    <row r="4067" spans="1:3" x14ac:dyDescent="0.25">
      <c r="A4067" t="s">
        <v>11605</v>
      </c>
      <c r="B4067" t="s">
        <v>8187</v>
      </c>
      <c r="C4067" t="s">
        <v>10703</v>
      </c>
    </row>
    <row r="4068" spans="1:3" x14ac:dyDescent="0.25">
      <c r="A4068" t="s">
        <v>11658</v>
      </c>
      <c r="B4068" t="s">
        <v>8187</v>
      </c>
      <c r="C4068" t="s">
        <v>10703</v>
      </c>
    </row>
    <row r="4069" spans="1:3" x14ac:dyDescent="0.25">
      <c r="A4069" t="s">
        <v>11662</v>
      </c>
      <c r="B4069" t="s">
        <v>8187</v>
      </c>
      <c r="C4069" t="s">
        <v>10703</v>
      </c>
    </row>
    <row r="4070" spans="1:3" x14ac:dyDescent="0.25">
      <c r="A4070" t="s">
        <v>11667</v>
      </c>
      <c r="B4070" t="s">
        <v>8187</v>
      </c>
      <c r="C4070" t="s">
        <v>10703</v>
      </c>
    </row>
    <row r="4071" spans="1:3" x14ac:dyDescent="0.25">
      <c r="A4071" t="s">
        <v>11673</v>
      </c>
      <c r="B4071" t="s">
        <v>8187</v>
      </c>
      <c r="C4071" t="s">
        <v>10703</v>
      </c>
    </row>
    <row r="4072" spans="1:3" x14ac:dyDescent="0.25">
      <c r="A4072" t="s">
        <v>11698</v>
      </c>
      <c r="B4072" t="s">
        <v>8187</v>
      </c>
      <c r="C4072" t="s">
        <v>10703</v>
      </c>
    </row>
    <row r="4073" spans="1:3" x14ac:dyDescent="0.25">
      <c r="A4073" t="s">
        <v>7475</v>
      </c>
      <c r="B4073" t="s">
        <v>27889</v>
      </c>
      <c r="C4073" t="s">
        <v>12692</v>
      </c>
    </row>
    <row r="4074" spans="1:3" x14ac:dyDescent="0.25">
      <c r="A4074" t="s">
        <v>7986</v>
      </c>
      <c r="B4074" t="s">
        <v>27889</v>
      </c>
      <c r="C4074" t="s">
        <v>11360</v>
      </c>
    </row>
    <row r="4075" spans="1:3" x14ac:dyDescent="0.25">
      <c r="A4075" t="s">
        <v>7987</v>
      </c>
      <c r="B4075" t="s">
        <v>27889</v>
      </c>
      <c r="C4075" t="s">
        <v>11360</v>
      </c>
    </row>
    <row r="4076" spans="1:3" x14ac:dyDescent="0.25">
      <c r="A4076" t="s">
        <v>20896</v>
      </c>
      <c r="B4076" t="s">
        <v>8187</v>
      </c>
      <c r="C4076" t="s">
        <v>13478</v>
      </c>
    </row>
    <row r="4077" spans="1:3" x14ac:dyDescent="0.25">
      <c r="A4077" t="s">
        <v>8983</v>
      </c>
      <c r="B4077" t="s">
        <v>27892</v>
      </c>
      <c r="C4077" t="s">
        <v>11360</v>
      </c>
    </row>
    <row r="4078" spans="1:3" x14ac:dyDescent="0.25">
      <c r="A4078" t="s">
        <v>8807</v>
      </c>
      <c r="B4078" t="s">
        <v>27894</v>
      </c>
      <c r="C4078" t="s">
        <v>11360</v>
      </c>
    </row>
    <row r="4079" spans="1:3" x14ac:dyDescent="0.25">
      <c r="A4079" t="s">
        <v>9048</v>
      </c>
      <c r="B4079" t="s">
        <v>27889</v>
      </c>
      <c r="C4079" t="s">
        <v>10719</v>
      </c>
    </row>
    <row r="4080" spans="1:3" x14ac:dyDescent="0.25">
      <c r="A4080" t="s">
        <v>9049</v>
      </c>
      <c r="B4080" t="s">
        <v>27889</v>
      </c>
      <c r="C4080" t="s">
        <v>10719</v>
      </c>
    </row>
    <row r="4081" spans="1:3" x14ac:dyDescent="0.25">
      <c r="A4081" t="s">
        <v>11700</v>
      </c>
      <c r="B4081" t="s">
        <v>8187</v>
      </c>
      <c r="C4081" t="s">
        <v>10703</v>
      </c>
    </row>
    <row r="4082" spans="1:3" x14ac:dyDescent="0.25">
      <c r="A4082" t="s">
        <v>11704</v>
      </c>
      <c r="B4082" t="s">
        <v>8187</v>
      </c>
      <c r="C4082" t="s">
        <v>10703</v>
      </c>
    </row>
    <row r="4083" spans="1:3" x14ac:dyDescent="0.25">
      <c r="A4083" t="s">
        <v>11706</v>
      </c>
      <c r="B4083" t="s">
        <v>8187</v>
      </c>
      <c r="C4083" t="s">
        <v>10703</v>
      </c>
    </row>
    <row r="4084" spans="1:3" x14ac:dyDescent="0.25">
      <c r="A4084" t="s">
        <v>11708</v>
      </c>
      <c r="B4084" t="s">
        <v>8187</v>
      </c>
      <c r="C4084" t="s">
        <v>10703</v>
      </c>
    </row>
    <row r="4085" spans="1:3" x14ac:dyDescent="0.25">
      <c r="A4085" t="s">
        <v>17265</v>
      </c>
      <c r="B4085" t="s">
        <v>27887</v>
      </c>
      <c r="C4085" t="s">
        <v>10689</v>
      </c>
    </row>
    <row r="4086" spans="1:3" x14ac:dyDescent="0.25">
      <c r="A4086" t="s">
        <v>11710</v>
      </c>
      <c r="B4086" t="s">
        <v>8187</v>
      </c>
      <c r="C4086" t="s">
        <v>10703</v>
      </c>
    </row>
    <row r="4087" spans="1:3" x14ac:dyDescent="0.25">
      <c r="A4087" t="s">
        <v>9050</v>
      </c>
      <c r="B4087" t="s">
        <v>27894</v>
      </c>
      <c r="C4087" t="s">
        <v>12865</v>
      </c>
    </row>
    <row r="4088" spans="1:3" x14ac:dyDescent="0.25">
      <c r="A4088" t="s">
        <v>9051</v>
      </c>
      <c r="B4088" t="s">
        <v>10775</v>
      </c>
      <c r="C4088" t="s">
        <v>10784</v>
      </c>
    </row>
    <row r="4089" spans="1:3" x14ac:dyDescent="0.25">
      <c r="A4089" t="s">
        <v>17271</v>
      </c>
      <c r="B4089" t="s">
        <v>10782</v>
      </c>
      <c r="C4089" t="s">
        <v>10804</v>
      </c>
    </row>
    <row r="4090" spans="1:3" x14ac:dyDescent="0.25">
      <c r="A4090" t="s">
        <v>11712</v>
      </c>
      <c r="B4090" t="s">
        <v>8187</v>
      </c>
      <c r="C4090" t="s">
        <v>10703</v>
      </c>
    </row>
    <row r="4091" spans="1:3" x14ac:dyDescent="0.25">
      <c r="A4091" t="s">
        <v>5527</v>
      </c>
      <c r="B4091" t="s">
        <v>10701</v>
      </c>
      <c r="C4091" t="s">
        <v>11490</v>
      </c>
    </row>
    <row r="4092" spans="1:3" x14ac:dyDescent="0.25">
      <c r="A4092" t="s">
        <v>11732</v>
      </c>
      <c r="B4092" t="s">
        <v>8187</v>
      </c>
      <c r="C4092" t="s">
        <v>10703</v>
      </c>
    </row>
    <row r="4093" spans="1:3" x14ac:dyDescent="0.25">
      <c r="A4093" t="s">
        <v>5528</v>
      </c>
      <c r="B4093" t="s">
        <v>10701</v>
      </c>
      <c r="C4093" t="s">
        <v>11490</v>
      </c>
    </row>
    <row r="4094" spans="1:3" x14ac:dyDescent="0.25">
      <c r="A4094" t="s">
        <v>9052</v>
      </c>
      <c r="B4094" t="s">
        <v>27894</v>
      </c>
      <c r="C4094" t="s">
        <v>13418</v>
      </c>
    </row>
    <row r="4095" spans="1:3" x14ac:dyDescent="0.25">
      <c r="A4095" t="s">
        <v>5572</v>
      </c>
      <c r="B4095" t="s">
        <v>27894</v>
      </c>
      <c r="C4095" t="s">
        <v>17069</v>
      </c>
    </row>
    <row r="4096" spans="1:3" x14ac:dyDescent="0.25">
      <c r="A4096" t="s">
        <v>5578</v>
      </c>
      <c r="B4096" t="s">
        <v>27894</v>
      </c>
      <c r="C4096" t="s">
        <v>17069</v>
      </c>
    </row>
    <row r="4097" spans="1:3" x14ac:dyDescent="0.25">
      <c r="A4097" t="s">
        <v>11770</v>
      </c>
      <c r="B4097" t="s">
        <v>8187</v>
      </c>
      <c r="C4097" t="s">
        <v>10703</v>
      </c>
    </row>
    <row r="4098" spans="1:3" x14ac:dyDescent="0.25">
      <c r="A4098" t="s">
        <v>11782</v>
      </c>
      <c r="B4098" t="s">
        <v>8187</v>
      </c>
      <c r="C4098" t="s">
        <v>10703</v>
      </c>
    </row>
    <row r="4099" spans="1:3" x14ac:dyDescent="0.25">
      <c r="A4099" t="s">
        <v>11838</v>
      </c>
      <c r="B4099" t="s">
        <v>8187</v>
      </c>
      <c r="C4099" t="s">
        <v>10703</v>
      </c>
    </row>
    <row r="4100" spans="1:3" x14ac:dyDescent="0.25">
      <c r="A4100" t="s">
        <v>11841</v>
      </c>
      <c r="B4100" t="s">
        <v>8187</v>
      </c>
      <c r="C4100" t="s">
        <v>10703</v>
      </c>
    </row>
    <row r="4101" spans="1:3" x14ac:dyDescent="0.25">
      <c r="A4101" t="s">
        <v>5650</v>
      </c>
      <c r="B4101" t="s">
        <v>10701</v>
      </c>
      <c r="C4101" t="s">
        <v>13478</v>
      </c>
    </row>
    <row r="4102" spans="1:3" x14ac:dyDescent="0.25">
      <c r="A4102" t="s">
        <v>11843</v>
      </c>
      <c r="B4102" t="s">
        <v>8187</v>
      </c>
      <c r="C4102" t="s">
        <v>10703</v>
      </c>
    </row>
    <row r="4103" spans="1:3" x14ac:dyDescent="0.25">
      <c r="A4103" t="s">
        <v>17292</v>
      </c>
      <c r="B4103" t="s">
        <v>10782</v>
      </c>
      <c r="C4103" t="s">
        <v>10794</v>
      </c>
    </row>
    <row r="4104" spans="1:3" x14ac:dyDescent="0.25">
      <c r="A4104" t="s">
        <v>5530</v>
      </c>
      <c r="B4104" t="s">
        <v>27889</v>
      </c>
      <c r="C4104" t="s">
        <v>15976</v>
      </c>
    </row>
    <row r="4105" spans="1:3" x14ac:dyDescent="0.25">
      <c r="A4105" t="s">
        <v>11845</v>
      </c>
      <c r="B4105" t="s">
        <v>8187</v>
      </c>
      <c r="C4105" t="s">
        <v>10703</v>
      </c>
    </row>
    <row r="4106" spans="1:3" x14ac:dyDescent="0.25">
      <c r="A4106" t="s">
        <v>11848</v>
      </c>
      <c r="B4106" t="s">
        <v>8187</v>
      </c>
      <c r="C4106" t="s">
        <v>10703</v>
      </c>
    </row>
    <row r="4107" spans="1:3" x14ac:dyDescent="0.25">
      <c r="A4107" t="s">
        <v>4711</v>
      </c>
      <c r="B4107" t="s">
        <v>27889</v>
      </c>
      <c r="C4107" t="s">
        <v>12650</v>
      </c>
    </row>
    <row r="4108" spans="1:3" x14ac:dyDescent="0.25">
      <c r="A4108" t="s">
        <v>11850</v>
      </c>
      <c r="B4108" t="s">
        <v>8187</v>
      </c>
      <c r="C4108" t="s">
        <v>10703</v>
      </c>
    </row>
    <row r="4109" spans="1:3" x14ac:dyDescent="0.25">
      <c r="A4109" t="s">
        <v>9056</v>
      </c>
      <c r="B4109" t="s">
        <v>10701</v>
      </c>
      <c r="C4109" t="s">
        <v>10838</v>
      </c>
    </row>
    <row r="4110" spans="1:3" x14ac:dyDescent="0.25">
      <c r="A4110" t="s">
        <v>11852</v>
      </c>
      <c r="B4110" t="s">
        <v>8187</v>
      </c>
      <c r="C4110" t="s">
        <v>10703</v>
      </c>
    </row>
    <row r="4111" spans="1:3" x14ac:dyDescent="0.25">
      <c r="A4111" t="s">
        <v>11854</v>
      </c>
      <c r="B4111" t="s">
        <v>8187</v>
      </c>
      <c r="C4111" t="s">
        <v>10703</v>
      </c>
    </row>
    <row r="4112" spans="1:3" x14ac:dyDescent="0.25">
      <c r="A4112" t="s">
        <v>11972</v>
      </c>
      <c r="B4112" t="s">
        <v>8187</v>
      </c>
      <c r="C4112" t="s">
        <v>10703</v>
      </c>
    </row>
    <row r="4113" spans="1:3" x14ac:dyDescent="0.25">
      <c r="A4113" t="s">
        <v>8767</v>
      </c>
      <c r="B4113" t="s">
        <v>27887</v>
      </c>
      <c r="C4113" t="s">
        <v>10764</v>
      </c>
    </row>
    <row r="4114" spans="1:3" x14ac:dyDescent="0.25">
      <c r="A4114" t="s">
        <v>17310</v>
      </c>
      <c r="B4114" t="s">
        <v>27887</v>
      </c>
      <c r="C4114" t="s">
        <v>10733</v>
      </c>
    </row>
    <row r="4115" spans="1:3" x14ac:dyDescent="0.25">
      <c r="A4115" t="s">
        <v>12024</v>
      </c>
      <c r="B4115" t="s">
        <v>8187</v>
      </c>
      <c r="C4115" t="s">
        <v>10703</v>
      </c>
    </row>
    <row r="4116" spans="1:3" x14ac:dyDescent="0.25">
      <c r="A4116" t="s">
        <v>9057</v>
      </c>
      <c r="B4116" t="s">
        <v>27889</v>
      </c>
      <c r="C4116" t="s">
        <v>10738</v>
      </c>
    </row>
    <row r="4117" spans="1:3" x14ac:dyDescent="0.25">
      <c r="A4117" t="s">
        <v>12042</v>
      </c>
      <c r="B4117" t="s">
        <v>8187</v>
      </c>
      <c r="C4117" t="s">
        <v>10703</v>
      </c>
    </row>
    <row r="4118" spans="1:3" x14ac:dyDescent="0.25">
      <c r="A4118" t="s">
        <v>5532</v>
      </c>
      <c r="B4118" t="s">
        <v>27887</v>
      </c>
      <c r="C4118" t="s">
        <v>10733</v>
      </c>
    </row>
    <row r="4119" spans="1:3" x14ac:dyDescent="0.25">
      <c r="A4119" t="s">
        <v>17317</v>
      </c>
      <c r="B4119" t="s">
        <v>27887</v>
      </c>
      <c r="C4119" t="s">
        <v>10733</v>
      </c>
    </row>
    <row r="4120" spans="1:3" x14ac:dyDescent="0.25">
      <c r="A4120" t="s">
        <v>12114</v>
      </c>
      <c r="B4120" t="s">
        <v>8187</v>
      </c>
      <c r="C4120" t="s">
        <v>10703</v>
      </c>
    </row>
    <row r="4121" spans="1:3" x14ac:dyDescent="0.25">
      <c r="A4121" t="s">
        <v>5533</v>
      </c>
      <c r="B4121" t="s">
        <v>10701</v>
      </c>
      <c r="C4121" t="s">
        <v>11490</v>
      </c>
    </row>
    <row r="4122" spans="1:3" x14ac:dyDescent="0.25">
      <c r="A4122" t="s">
        <v>12116</v>
      </c>
      <c r="B4122" t="s">
        <v>8187</v>
      </c>
      <c r="C4122" t="s">
        <v>10703</v>
      </c>
    </row>
    <row r="4123" spans="1:3" x14ac:dyDescent="0.25">
      <c r="A4123" t="s">
        <v>12169</v>
      </c>
      <c r="B4123" t="s">
        <v>8187</v>
      </c>
      <c r="C4123" t="s">
        <v>10703</v>
      </c>
    </row>
    <row r="4124" spans="1:3" x14ac:dyDescent="0.25">
      <c r="A4124" t="s">
        <v>12182</v>
      </c>
      <c r="B4124" t="s">
        <v>8187</v>
      </c>
      <c r="C4124" t="s">
        <v>10703</v>
      </c>
    </row>
    <row r="4125" spans="1:3" x14ac:dyDescent="0.25">
      <c r="A4125" t="s">
        <v>10221</v>
      </c>
      <c r="B4125" t="s">
        <v>27894</v>
      </c>
      <c r="C4125" t="s">
        <v>11360</v>
      </c>
    </row>
    <row r="4126" spans="1:3" x14ac:dyDescent="0.25">
      <c r="A4126" t="s">
        <v>12219</v>
      </c>
      <c r="B4126" t="s">
        <v>8187</v>
      </c>
      <c r="C4126" t="s">
        <v>10703</v>
      </c>
    </row>
    <row r="4127" spans="1:3" x14ac:dyDescent="0.25">
      <c r="A4127" t="s">
        <v>17331</v>
      </c>
      <c r="B4127" t="s">
        <v>10782</v>
      </c>
      <c r="C4127" t="s">
        <v>10794</v>
      </c>
    </row>
    <row r="4128" spans="1:3" x14ac:dyDescent="0.25">
      <c r="A4128" t="s">
        <v>17333</v>
      </c>
      <c r="B4128" t="s">
        <v>27889</v>
      </c>
      <c r="C4128" t="s">
        <v>10710</v>
      </c>
    </row>
    <row r="4129" spans="1:3" x14ac:dyDescent="0.25">
      <c r="A4129" t="s">
        <v>12241</v>
      </c>
      <c r="B4129" t="s">
        <v>8187</v>
      </c>
      <c r="C4129" t="s">
        <v>10703</v>
      </c>
    </row>
    <row r="4130" spans="1:3" x14ac:dyDescent="0.25">
      <c r="A4130" t="s">
        <v>12278</v>
      </c>
      <c r="B4130" t="s">
        <v>8187</v>
      </c>
      <c r="C4130" t="s">
        <v>10703</v>
      </c>
    </row>
    <row r="4131" spans="1:3" x14ac:dyDescent="0.25">
      <c r="A4131" t="s">
        <v>9059</v>
      </c>
      <c r="B4131" t="s">
        <v>27889</v>
      </c>
      <c r="C4131" t="s">
        <v>10710</v>
      </c>
    </row>
    <row r="4132" spans="1:3" x14ac:dyDescent="0.25">
      <c r="A4132" t="s">
        <v>12349</v>
      </c>
      <c r="B4132" t="s">
        <v>8187</v>
      </c>
      <c r="C4132" t="s">
        <v>10703</v>
      </c>
    </row>
    <row r="4133" spans="1:3" x14ac:dyDescent="0.25">
      <c r="A4133" t="s">
        <v>12351</v>
      </c>
      <c r="B4133" t="s">
        <v>8187</v>
      </c>
      <c r="C4133" t="s">
        <v>10703</v>
      </c>
    </row>
    <row r="4134" spans="1:3" x14ac:dyDescent="0.25">
      <c r="A4134" t="s">
        <v>9060</v>
      </c>
      <c r="B4134" t="s">
        <v>10775</v>
      </c>
      <c r="C4134" t="s">
        <v>10749</v>
      </c>
    </row>
    <row r="4135" spans="1:3" x14ac:dyDescent="0.25">
      <c r="A4135" t="s">
        <v>9061</v>
      </c>
      <c r="B4135" t="s">
        <v>10701</v>
      </c>
      <c r="C4135" t="s">
        <v>11490</v>
      </c>
    </row>
    <row r="4136" spans="1:3" x14ac:dyDescent="0.25">
      <c r="A4136" t="s">
        <v>17346</v>
      </c>
      <c r="B4136" t="s">
        <v>10782</v>
      </c>
      <c r="C4136" t="s">
        <v>10794</v>
      </c>
    </row>
    <row r="4137" spans="1:3" x14ac:dyDescent="0.25">
      <c r="A4137" t="s">
        <v>9062</v>
      </c>
      <c r="B4137" t="s">
        <v>10782</v>
      </c>
      <c r="C4137" t="s">
        <v>10794</v>
      </c>
    </row>
    <row r="4138" spans="1:3" x14ac:dyDescent="0.25">
      <c r="A4138" t="s">
        <v>5649</v>
      </c>
      <c r="B4138" t="s">
        <v>10701</v>
      </c>
      <c r="C4138" t="s">
        <v>10764</v>
      </c>
    </row>
    <row r="4139" spans="1:3" x14ac:dyDescent="0.25">
      <c r="A4139" t="s">
        <v>12353</v>
      </c>
      <c r="B4139" t="s">
        <v>8187</v>
      </c>
      <c r="C4139" t="s">
        <v>10703</v>
      </c>
    </row>
    <row r="4140" spans="1:3" x14ac:dyDescent="0.25">
      <c r="A4140" t="s">
        <v>20898</v>
      </c>
      <c r="B4140" t="s">
        <v>8187</v>
      </c>
      <c r="C4140" t="s">
        <v>13478</v>
      </c>
    </row>
    <row r="4141" spans="1:3" x14ac:dyDescent="0.25">
      <c r="A4141" t="s">
        <v>12356</v>
      </c>
      <c r="B4141" t="s">
        <v>8187</v>
      </c>
      <c r="C4141" t="s">
        <v>10703</v>
      </c>
    </row>
    <row r="4142" spans="1:3" x14ac:dyDescent="0.25">
      <c r="A4142" t="s">
        <v>9064</v>
      </c>
      <c r="B4142" t="s">
        <v>10775</v>
      </c>
      <c r="C4142" t="s">
        <v>12192</v>
      </c>
    </row>
    <row r="4143" spans="1:3" x14ac:dyDescent="0.25">
      <c r="A4143" t="s">
        <v>12410</v>
      </c>
      <c r="B4143" t="s">
        <v>8187</v>
      </c>
      <c r="C4143" t="s">
        <v>10703</v>
      </c>
    </row>
    <row r="4144" spans="1:3" x14ac:dyDescent="0.25">
      <c r="A4144" t="s">
        <v>17360</v>
      </c>
      <c r="B4144" t="s">
        <v>27887</v>
      </c>
      <c r="C4144" t="s">
        <v>10733</v>
      </c>
    </row>
    <row r="4145" spans="1:3" x14ac:dyDescent="0.25">
      <c r="A4145" t="s">
        <v>12446</v>
      </c>
      <c r="B4145" t="s">
        <v>8187</v>
      </c>
      <c r="C4145" t="s">
        <v>10703</v>
      </c>
    </row>
    <row r="4146" spans="1:3" x14ac:dyDescent="0.25">
      <c r="A4146" t="s">
        <v>12486</v>
      </c>
      <c r="B4146" t="s">
        <v>8187</v>
      </c>
      <c r="C4146" t="s">
        <v>10703</v>
      </c>
    </row>
    <row r="4147" spans="1:3" x14ac:dyDescent="0.25">
      <c r="A4147" t="s">
        <v>9065</v>
      </c>
      <c r="B4147" t="s">
        <v>27894</v>
      </c>
      <c r="C4147" t="s">
        <v>12064</v>
      </c>
    </row>
    <row r="4148" spans="1:3" x14ac:dyDescent="0.25">
      <c r="A4148" t="s">
        <v>9066</v>
      </c>
      <c r="B4148" t="s">
        <v>27894</v>
      </c>
      <c r="C4148" t="s">
        <v>12064</v>
      </c>
    </row>
    <row r="4149" spans="1:3" x14ac:dyDescent="0.25">
      <c r="A4149" t="s">
        <v>12530</v>
      </c>
      <c r="B4149" t="s">
        <v>8187</v>
      </c>
      <c r="C4149" t="s">
        <v>10703</v>
      </c>
    </row>
    <row r="4150" spans="1:3" x14ac:dyDescent="0.25">
      <c r="A4150" t="s">
        <v>12532</v>
      </c>
      <c r="B4150" t="s">
        <v>8187</v>
      </c>
      <c r="C4150" t="s">
        <v>10703</v>
      </c>
    </row>
    <row r="4151" spans="1:3" x14ac:dyDescent="0.25">
      <c r="A4151" t="s">
        <v>12579</v>
      </c>
      <c r="B4151" t="s">
        <v>8187</v>
      </c>
      <c r="C4151" t="s">
        <v>10703</v>
      </c>
    </row>
    <row r="4152" spans="1:3" x14ac:dyDescent="0.25">
      <c r="A4152" t="s">
        <v>12583</v>
      </c>
      <c r="B4152" t="s">
        <v>8187</v>
      </c>
      <c r="C4152" t="s">
        <v>10703</v>
      </c>
    </row>
    <row r="4153" spans="1:3" x14ac:dyDescent="0.25">
      <c r="A4153" t="s">
        <v>8227</v>
      </c>
      <c r="B4153" t="s">
        <v>27889</v>
      </c>
      <c r="C4153" t="s">
        <v>11360</v>
      </c>
    </row>
    <row r="4154" spans="1:3" x14ac:dyDescent="0.25">
      <c r="A4154" t="s">
        <v>8225</v>
      </c>
      <c r="B4154" t="s">
        <v>27889</v>
      </c>
      <c r="C4154" t="s">
        <v>11360</v>
      </c>
    </row>
    <row r="4155" spans="1:3" x14ac:dyDescent="0.25">
      <c r="A4155" t="s">
        <v>12620</v>
      </c>
      <c r="B4155" t="s">
        <v>8187</v>
      </c>
      <c r="C4155" t="s">
        <v>10703</v>
      </c>
    </row>
    <row r="4156" spans="1:3" x14ac:dyDescent="0.25">
      <c r="A4156" t="s">
        <v>12667</v>
      </c>
      <c r="B4156" t="s">
        <v>8187</v>
      </c>
      <c r="C4156" t="s">
        <v>10703</v>
      </c>
    </row>
    <row r="4157" spans="1:3" x14ac:dyDescent="0.25">
      <c r="A4157" t="s">
        <v>9068</v>
      </c>
      <c r="B4157" t="s">
        <v>10701</v>
      </c>
      <c r="C4157" t="s">
        <v>10703</v>
      </c>
    </row>
    <row r="4158" spans="1:3" x14ac:dyDescent="0.25">
      <c r="A4158" t="s">
        <v>12850</v>
      </c>
      <c r="B4158" t="s">
        <v>8187</v>
      </c>
      <c r="C4158" t="s">
        <v>10703</v>
      </c>
    </row>
    <row r="4159" spans="1:3" x14ac:dyDescent="0.25">
      <c r="A4159" t="s">
        <v>5535</v>
      </c>
      <c r="B4159" t="s">
        <v>27894</v>
      </c>
      <c r="C4159" t="s">
        <v>17387</v>
      </c>
    </row>
    <row r="4160" spans="1:3" x14ac:dyDescent="0.25">
      <c r="A4160" t="s">
        <v>12870</v>
      </c>
      <c r="B4160" t="s">
        <v>8187</v>
      </c>
      <c r="C4160" t="s">
        <v>10703</v>
      </c>
    </row>
    <row r="4161" spans="1:3" x14ac:dyDescent="0.25">
      <c r="A4161" t="s">
        <v>12900</v>
      </c>
      <c r="B4161" t="s">
        <v>8187</v>
      </c>
      <c r="C4161" t="s">
        <v>10703</v>
      </c>
    </row>
    <row r="4162" spans="1:3" x14ac:dyDescent="0.25">
      <c r="A4162" t="s">
        <v>13033</v>
      </c>
      <c r="B4162" t="s">
        <v>8187</v>
      </c>
      <c r="C4162" t="s">
        <v>10703</v>
      </c>
    </row>
    <row r="4163" spans="1:3" x14ac:dyDescent="0.25">
      <c r="A4163" t="s">
        <v>13208</v>
      </c>
      <c r="B4163" t="s">
        <v>8187</v>
      </c>
      <c r="C4163" t="s">
        <v>10703</v>
      </c>
    </row>
    <row r="4164" spans="1:3" x14ac:dyDescent="0.25">
      <c r="A4164" t="s">
        <v>13230</v>
      </c>
      <c r="B4164" t="s">
        <v>8187</v>
      </c>
      <c r="C4164" t="s">
        <v>10703</v>
      </c>
    </row>
    <row r="4165" spans="1:3" x14ac:dyDescent="0.25">
      <c r="A4165" t="s">
        <v>13241</v>
      </c>
      <c r="B4165" t="s">
        <v>8187</v>
      </c>
      <c r="C4165" t="s">
        <v>10703</v>
      </c>
    </row>
    <row r="4166" spans="1:3" x14ac:dyDescent="0.25">
      <c r="A4166" t="s">
        <v>8558</v>
      </c>
      <c r="B4166" t="s">
        <v>8187</v>
      </c>
      <c r="C4166" t="s">
        <v>10703</v>
      </c>
    </row>
    <row r="4167" spans="1:3" x14ac:dyDescent="0.25">
      <c r="A4167" t="s">
        <v>13268</v>
      </c>
      <c r="B4167" t="s">
        <v>8187</v>
      </c>
      <c r="C4167" t="s">
        <v>10703</v>
      </c>
    </row>
    <row r="4168" spans="1:3" x14ac:dyDescent="0.25">
      <c r="A4168" t="s">
        <v>13284</v>
      </c>
      <c r="B4168" t="s">
        <v>8187</v>
      </c>
      <c r="C4168" t="s">
        <v>10703</v>
      </c>
    </row>
    <row r="4169" spans="1:3" x14ac:dyDescent="0.25">
      <c r="A4169" t="s">
        <v>13290</v>
      </c>
      <c r="B4169" t="s">
        <v>8187</v>
      </c>
      <c r="C4169" t="s">
        <v>10703</v>
      </c>
    </row>
    <row r="4170" spans="1:3" x14ac:dyDescent="0.25">
      <c r="A4170" t="s">
        <v>13292</v>
      </c>
      <c r="B4170" t="s">
        <v>8187</v>
      </c>
      <c r="C4170" t="s">
        <v>10703</v>
      </c>
    </row>
    <row r="4171" spans="1:3" x14ac:dyDescent="0.25">
      <c r="A4171" t="s">
        <v>17413</v>
      </c>
      <c r="B4171" t="s">
        <v>27887</v>
      </c>
      <c r="C4171" t="s">
        <v>10733</v>
      </c>
    </row>
    <row r="4172" spans="1:3" x14ac:dyDescent="0.25">
      <c r="A4172" t="s">
        <v>17415</v>
      </c>
      <c r="B4172" t="s">
        <v>27887</v>
      </c>
      <c r="C4172" t="s">
        <v>10733</v>
      </c>
    </row>
    <row r="4173" spans="1:3" x14ac:dyDescent="0.25">
      <c r="A4173" t="s">
        <v>17417</v>
      </c>
      <c r="B4173" t="s">
        <v>27887</v>
      </c>
      <c r="C4173" t="s">
        <v>10733</v>
      </c>
    </row>
    <row r="4174" spans="1:3" x14ac:dyDescent="0.25">
      <c r="A4174" t="s">
        <v>17419</v>
      </c>
      <c r="B4174" t="s">
        <v>27887</v>
      </c>
      <c r="C4174" t="s">
        <v>10733</v>
      </c>
    </row>
    <row r="4175" spans="1:3" x14ac:dyDescent="0.25">
      <c r="A4175" t="s">
        <v>17421</v>
      </c>
      <c r="B4175" t="s">
        <v>27887</v>
      </c>
      <c r="C4175" t="s">
        <v>10733</v>
      </c>
    </row>
    <row r="4176" spans="1:3" x14ac:dyDescent="0.25">
      <c r="A4176" t="s">
        <v>17423</v>
      </c>
      <c r="B4176" t="s">
        <v>27887</v>
      </c>
      <c r="C4176" t="s">
        <v>10733</v>
      </c>
    </row>
    <row r="4177" spans="1:3" x14ac:dyDescent="0.25">
      <c r="A4177" t="s">
        <v>5536</v>
      </c>
      <c r="B4177" t="s">
        <v>10782</v>
      </c>
      <c r="C4177" t="s">
        <v>10804</v>
      </c>
    </row>
    <row r="4178" spans="1:3" x14ac:dyDescent="0.25">
      <c r="A4178" t="s">
        <v>17426</v>
      </c>
      <c r="B4178" t="s">
        <v>10782</v>
      </c>
      <c r="C4178" t="s">
        <v>10804</v>
      </c>
    </row>
    <row r="4179" spans="1:3" x14ac:dyDescent="0.25">
      <c r="A4179" t="s">
        <v>17428</v>
      </c>
      <c r="B4179" t="s">
        <v>10782</v>
      </c>
      <c r="C4179" t="s">
        <v>10804</v>
      </c>
    </row>
    <row r="4180" spans="1:3" x14ac:dyDescent="0.25">
      <c r="A4180" t="s">
        <v>9069</v>
      </c>
      <c r="B4180" t="s">
        <v>10782</v>
      </c>
      <c r="C4180" t="s">
        <v>10804</v>
      </c>
    </row>
    <row r="4181" spans="1:3" x14ac:dyDescent="0.25">
      <c r="A4181" t="s">
        <v>5537</v>
      </c>
      <c r="B4181" t="s">
        <v>10782</v>
      </c>
      <c r="C4181" t="s">
        <v>10804</v>
      </c>
    </row>
    <row r="4182" spans="1:3" x14ac:dyDescent="0.25">
      <c r="A4182" t="s">
        <v>8752</v>
      </c>
      <c r="B4182" t="s">
        <v>27894</v>
      </c>
      <c r="C4182" t="s">
        <v>11360</v>
      </c>
    </row>
    <row r="4183" spans="1:3" x14ac:dyDescent="0.25">
      <c r="A4183" t="s">
        <v>13321</v>
      </c>
      <c r="B4183" t="s">
        <v>8187</v>
      </c>
      <c r="C4183" t="s">
        <v>10703</v>
      </c>
    </row>
    <row r="4184" spans="1:3" x14ac:dyDescent="0.25">
      <c r="A4184" t="s">
        <v>13329</v>
      </c>
      <c r="B4184" t="s">
        <v>8187</v>
      </c>
      <c r="C4184" t="s">
        <v>10703</v>
      </c>
    </row>
    <row r="4185" spans="1:3" x14ac:dyDescent="0.25">
      <c r="A4185" t="s">
        <v>13419</v>
      </c>
      <c r="B4185" t="s">
        <v>8187</v>
      </c>
      <c r="C4185" t="s">
        <v>10703</v>
      </c>
    </row>
    <row r="4186" spans="1:3" x14ac:dyDescent="0.25">
      <c r="A4186" t="s">
        <v>4451</v>
      </c>
      <c r="B4186" t="s">
        <v>27889</v>
      </c>
      <c r="C4186" t="s">
        <v>12056</v>
      </c>
    </row>
    <row r="4187" spans="1:3" x14ac:dyDescent="0.25">
      <c r="A4187" t="s">
        <v>13443</v>
      </c>
      <c r="B4187" t="s">
        <v>8187</v>
      </c>
      <c r="C4187" t="s">
        <v>10703</v>
      </c>
    </row>
    <row r="4188" spans="1:3" x14ac:dyDescent="0.25">
      <c r="A4188" t="s">
        <v>13446</v>
      </c>
      <c r="B4188" t="s">
        <v>8187</v>
      </c>
      <c r="C4188" t="s">
        <v>10703</v>
      </c>
    </row>
    <row r="4189" spans="1:3" x14ac:dyDescent="0.25">
      <c r="A4189" t="s">
        <v>5539</v>
      </c>
      <c r="B4189" t="s">
        <v>10701</v>
      </c>
      <c r="C4189" t="s">
        <v>11490</v>
      </c>
    </row>
    <row r="4190" spans="1:3" x14ac:dyDescent="0.25">
      <c r="A4190" t="s">
        <v>8982</v>
      </c>
      <c r="B4190" t="s">
        <v>27895</v>
      </c>
      <c r="C4190" t="s">
        <v>13478</v>
      </c>
    </row>
    <row r="4191" spans="1:3" x14ac:dyDescent="0.25">
      <c r="A4191" t="s">
        <v>13492</v>
      </c>
      <c r="B4191" t="s">
        <v>8187</v>
      </c>
      <c r="C4191" t="s">
        <v>10703</v>
      </c>
    </row>
    <row r="4192" spans="1:3" x14ac:dyDescent="0.25">
      <c r="A4192" t="s">
        <v>17448</v>
      </c>
      <c r="B4192" t="s">
        <v>10782</v>
      </c>
      <c r="C4192" t="s">
        <v>10804</v>
      </c>
    </row>
    <row r="4193" spans="1:3" x14ac:dyDescent="0.25">
      <c r="A4193" t="s">
        <v>13503</v>
      </c>
      <c r="B4193" t="s">
        <v>8187</v>
      </c>
      <c r="C4193" t="s">
        <v>10703</v>
      </c>
    </row>
    <row r="4194" spans="1:3" x14ac:dyDescent="0.25">
      <c r="A4194" t="s">
        <v>13566</v>
      </c>
      <c r="B4194" t="s">
        <v>8187</v>
      </c>
      <c r="C4194" t="s">
        <v>10703</v>
      </c>
    </row>
    <row r="4195" spans="1:3" x14ac:dyDescent="0.25">
      <c r="A4195" t="s">
        <v>8349</v>
      </c>
      <c r="B4195" t="s">
        <v>10701</v>
      </c>
      <c r="C4195" t="s">
        <v>11490</v>
      </c>
    </row>
    <row r="4196" spans="1:3" x14ac:dyDescent="0.25">
      <c r="A4196" t="s">
        <v>5540</v>
      </c>
      <c r="B4196" t="s">
        <v>10701</v>
      </c>
      <c r="C4196" t="s">
        <v>10703</v>
      </c>
    </row>
    <row r="4197" spans="1:3" x14ac:dyDescent="0.25">
      <c r="A4197" t="s">
        <v>9072</v>
      </c>
      <c r="B4197" t="s">
        <v>10782</v>
      </c>
      <c r="C4197" t="s">
        <v>10794</v>
      </c>
    </row>
    <row r="4198" spans="1:3" x14ac:dyDescent="0.25">
      <c r="A4198" t="s">
        <v>5541</v>
      </c>
      <c r="B4198" t="s">
        <v>27887</v>
      </c>
      <c r="C4198" t="s">
        <v>10689</v>
      </c>
    </row>
    <row r="4199" spans="1:3" x14ac:dyDescent="0.25">
      <c r="A4199" t="s">
        <v>5542</v>
      </c>
      <c r="B4199" t="s">
        <v>27887</v>
      </c>
      <c r="C4199" t="s">
        <v>10689</v>
      </c>
    </row>
    <row r="4200" spans="1:3" x14ac:dyDescent="0.25">
      <c r="A4200" t="s">
        <v>13625</v>
      </c>
      <c r="B4200" t="s">
        <v>8187</v>
      </c>
      <c r="C4200" t="s">
        <v>10703</v>
      </c>
    </row>
    <row r="4201" spans="1:3" x14ac:dyDescent="0.25">
      <c r="A4201" t="s">
        <v>5543</v>
      </c>
      <c r="B4201" t="s">
        <v>10701</v>
      </c>
      <c r="C4201" t="s">
        <v>10703</v>
      </c>
    </row>
    <row r="4202" spans="1:3" x14ac:dyDescent="0.25">
      <c r="A4202" t="s">
        <v>17462</v>
      </c>
      <c r="B4202" t="s">
        <v>10782</v>
      </c>
      <c r="C4202" t="s">
        <v>10804</v>
      </c>
    </row>
    <row r="4203" spans="1:3" x14ac:dyDescent="0.25">
      <c r="A4203" t="s">
        <v>5544</v>
      </c>
      <c r="B4203" t="s">
        <v>27888</v>
      </c>
      <c r="C4203" t="s">
        <v>10697</v>
      </c>
    </row>
    <row r="4204" spans="1:3" x14ac:dyDescent="0.25">
      <c r="A4204" t="s">
        <v>13662</v>
      </c>
      <c r="B4204" t="s">
        <v>8187</v>
      </c>
      <c r="C4204" t="s">
        <v>10703</v>
      </c>
    </row>
    <row r="4205" spans="1:3" x14ac:dyDescent="0.25">
      <c r="A4205" t="s">
        <v>5545</v>
      </c>
      <c r="B4205" t="s">
        <v>27889</v>
      </c>
      <c r="C4205" t="s">
        <v>10738</v>
      </c>
    </row>
    <row r="4206" spans="1:3" x14ac:dyDescent="0.25">
      <c r="A4206" t="s">
        <v>13678</v>
      </c>
      <c r="B4206" t="s">
        <v>8187</v>
      </c>
      <c r="C4206" t="s">
        <v>10703</v>
      </c>
    </row>
    <row r="4207" spans="1:3" x14ac:dyDescent="0.25">
      <c r="A4207" t="s">
        <v>17472</v>
      </c>
      <c r="B4207" t="s">
        <v>10782</v>
      </c>
      <c r="C4207" t="s">
        <v>10794</v>
      </c>
    </row>
    <row r="4208" spans="1:3" x14ac:dyDescent="0.25">
      <c r="A4208" t="s">
        <v>13683</v>
      </c>
      <c r="B4208" t="s">
        <v>8187</v>
      </c>
      <c r="C4208" t="s">
        <v>10703</v>
      </c>
    </row>
    <row r="4209" spans="1:3" x14ac:dyDescent="0.25">
      <c r="A4209" t="s">
        <v>5546</v>
      </c>
      <c r="B4209" t="s">
        <v>10782</v>
      </c>
      <c r="C4209" t="s">
        <v>10794</v>
      </c>
    </row>
    <row r="4210" spans="1:3" x14ac:dyDescent="0.25">
      <c r="A4210" t="s">
        <v>13698</v>
      </c>
      <c r="B4210" t="s">
        <v>8187</v>
      </c>
      <c r="C4210" t="s">
        <v>10703</v>
      </c>
    </row>
    <row r="4211" spans="1:3" x14ac:dyDescent="0.25">
      <c r="A4211" t="s">
        <v>8350</v>
      </c>
      <c r="B4211" t="s">
        <v>27887</v>
      </c>
      <c r="C4211" t="s">
        <v>10733</v>
      </c>
    </row>
    <row r="4212" spans="1:3" x14ac:dyDescent="0.25">
      <c r="A4212" t="s">
        <v>17480</v>
      </c>
      <c r="B4212" t="s">
        <v>27887</v>
      </c>
      <c r="C4212" t="s">
        <v>10733</v>
      </c>
    </row>
    <row r="4213" spans="1:3" x14ac:dyDescent="0.25">
      <c r="A4213" t="s">
        <v>8933</v>
      </c>
      <c r="B4213" t="s">
        <v>10775</v>
      </c>
      <c r="C4213" t="s">
        <v>12198</v>
      </c>
    </row>
    <row r="4214" spans="1:3" x14ac:dyDescent="0.25">
      <c r="A4214" t="s">
        <v>5718</v>
      </c>
      <c r="B4214" t="s">
        <v>10775</v>
      </c>
      <c r="C4214" t="s">
        <v>18691</v>
      </c>
    </row>
    <row r="4215" spans="1:3" x14ac:dyDescent="0.25">
      <c r="A4215" t="s">
        <v>13709</v>
      </c>
      <c r="B4215" t="s">
        <v>8187</v>
      </c>
      <c r="C4215" t="s">
        <v>10703</v>
      </c>
    </row>
    <row r="4216" spans="1:3" x14ac:dyDescent="0.25">
      <c r="A4216" t="s">
        <v>5547</v>
      </c>
      <c r="B4216" t="s">
        <v>10701</v>
      </c>
      <c r="C4216" t="s">
        <v>10838</v>
      </c>
    </row>
    <row r="4217" spans="1:3" x14ac:dyDescent="0.25">
      <c r="A4217" t="s">
        <v>17487</v>
      </c>
      <c r="B4217" t="s">
        <v>10782</v>
      </c>
      <c r="C4217" t="s">
        <v>10804</v>
      </c>
    </row>
    <row r="4218" spans="1:3" x14ac:dyDescent="0.25">
      <c r="A4218" t="s">
        <v>5548</v>
      </c>
      <c r="B4218" t="s">
        <v>27891</v>
      </c>
      <c r="C4218" t="s">
        <v>10994</v>
      </c>
    </row>
    <row r="4219" spans="1:3" x14ac:dyDescent="0.25">
      <c r="A4219" t="s">
        <v>5549</v>
      </c>
      <c r="B4219" t="s">
        <v>27891</v>
      </c>
      <c r="C4219" t="s">
        <v>10994</v>
      </c>
    </row>
    <row r="4220" spans="1:3" x14ac:dyDescent="0.25">
      <c r="A4220" t="s">
        <v>9075</v>
      </c>
      <c r="B4220" t="s">
        <v>27887</v>
      </c>
      <c r="C4220" t="s">
        <v>10689</v>
      </c>
    </row>
    <row r="4221" spans="1:3" x14ac:dyDescent="0.25">
      <c r="A4221" t="s">
        <v>10593</v>
      </c>
      <c r="B4221" t="s">
        <v>27887</v>
      </c>
      <c r="C4221" t="s">
        <v>10764</v>
      </c>
    </row>
    <row r="4222" spans="1:3" x14ac:dyDescent="0.25">
      <c r="A4222" t="s">
        <v>9076</v>
      </c>
      <c r="B4222" t="s">
        <v>27889</v>
      </c>
      <c r="C4222" t="s">
        <v>17495</v>
      </c>
    </row>
    <row r="4223" spans="1:3" x14ac:dyDescent="0.25">
      <c r="A4223" t="s">
        <v>17496</v>
      </c>
      <c r="B4223" t="s">
        <v>27889</v>
      </c>
      <c r="C4223" t="s">
        <v>17495</v>
      </c>
    </row>
    <row r="4224" spans="1:3" x14ac:dyDescent="0.25">
      <c r="A4224" t="s">
        <v>13711</v>
      </c>
      <c r="B4224" t="s">
        <v>8187</v>
      </c>
      <c r="C4224" t="s">
        <v>10703</v>
      </c>
    </row>
    <row r="4225" spans="1:3" x14ac:dyDescent="0.25">
      <c r="A4225" t="s">
        <v>13727</v>
      </c>
      <c r="B4225" t="s">
        <v>8187</v>
      </c>
      <c r="C4225" t="s">
        <v>10703</v>
      </c>
    </row>
    <row r="4226" spans="1:3" x14ac:dyDescent="0.25">
      <c r="A4226" t="s">
        <v>9077</v>
      </c>
      <c r="B4226" t="s">
        <v>10775</v>
      </c>
      <c r="C4226" t="s">
        <v>10749</v>
      </c>
    </row>
    <row r="4227" spans="1:3" x14ac:dyDescent="0.25">
      <c r="A4227" t="s">
        <v>13778</v>
      </c>
      <c r="B4227" t="s">
        <v>8187</v>
      </c>
      <c r="C4227" t="s">
        <v>10703</v>
      </c>
    </row>
    <row r="4228" spans="1:3" x14ac:dyDescent="0.25">
      <c r="A4228" t="s">
        <v>17504</v>
      </c>
      <c r="B4228" t="s">
        <v>27887</v>
      </c>
      <c r="C4228" t="s">
        <v>10689</v>
      </c>
    </row>
    <row r="4229" spans="1:3" x14ac:dyDescent="0.25">
      <c r="A4229" t="s">
        <v>13793</v>
      </c>
      <c r="B4229" t="s">
        <v>8187</v>
      </c>
      <c r="C4229" t="s">
        <v>10703</v>
      </c>
    </row>
    <row r="4230" spans="1:3" x14ac:dyDescent="0.25">
      <c r="A4230" t="s">
        <v>13803</v>
      </c>
      <c r="B4230" t="s">
        <v>8187</v>
      </c>
      <c r="C4230" t="s">
        <v>10703</v>
      </c>
    </row>
    <row r="4231" spans="1:3" x14ac:dyDescent="0.25">
      <c r="A4231" t="s">
        <v>13812</v>
      </c>
      <c r="B4231" t="s">
        <v>8187</v>
      </c>
      <c r="C4231" t="s">
        <v>10703</v>
      </c>
    </row>
    <row r="4232" spans="1:3" x14ac:dyDescent="0.25">
      <c r="A4232" t="s">
        <v>13814</v>
      </c>
      <c r="B4232" t="s">
        <v>8187</v>
      </c>
      <c r="C4232" t="s">
        <v>10703</v>
      </c>
    </row>
    <row r="4233" spans="1:3" x14ac:dyDescent="0.25">
      <c r="A4233" t="s">
        <v>13820</v>
      </c>
      <c r="B4233" t="s">
        <v>8187</v>
      </c>
      <c r="C4233" t="s">
        <v>10703</v>
      </c>
    </row>
    <row r="4234" spans="1:3" x14ac:dyDescent="0.25">
      <c r="A4234" t="s">
        <v>13822</v>
      </c>
      <c r="B4234" t="s">
        <v>8187</v>
      </c>
      <c r="C4234" t="s">
        <v>10703</v>
      </c>
    </row>
    <row r="4235" spans="1:3" x14ac:dyDescent="0.25">
      <c r="A4235" t="s">
        <v>13847</v>
      </c>
      <c r="B4235" t="s">
        <v>8187</v>
      </c>
      <c r="C4235" t="s">
        <v>10703</v>
      </c>
    </row>
    <row r="4236" spans="1:3" x14ac:dyDescent="0.25">
      <c r="A4236" t="s">
        <v>17519</v>
      </c>
      <c r="B4236" t="s">
        <v>27887</v>
      </c>
      <c r="C4236" t="s">
        <v>10689</v>
      </c>
    </row>
    <row r="4237" spans="1:3" x14ac:dyDescent="0.25">
      <c r="A4237" t="s">
        <v>9079</v>
      </c>
      <c r="B4237" t="s">
        <v>27887</v>
      </c>
      <c r="C4237" t="s">
        <v>10689</v>
      </c>
    </row>
    <row r="4238" spans="1:3" x14ac:dyDescent="0.25">
      <c r="A4238" t="s">
        <v>9080</v>
      </c>
      <c r="B4238" t="s">
        <v>27887</v>
      </c>
      <c r="C4238" t="s">
        <v>10689</v>
      </c>
    </row>
    <row r="4239" spans="1:3" x14ac:dyDescent="0.25">
      <c r="A4239" t="s">
        <v>9081</v>
      </c>
      <c r="B4239" t="s">
        <v>27887</v>
      </c>
      <c r="C4239" t="s">
        <v>10689</v>
      </c>
    </row>
    <row r="4240" spans="1:3" x14ac:dyDescent="0.25">
      <c r="A4240" t="s">
        <v>17524</v>
      </c>
      <c r="B4240" t="s">
        <v>27887</v>
      </c>
      <c r="C4240" t="s">
        <v>10689</v>
      </c>
    </row>
    <row r="4241" spans="1:3" x14ac:dyDescent="0.25">
      <c r="A4241" t="s">
        <v>17526</v>
      </c>
      <c r="B4241" t="s">
        <v>27887</v>
      </c>
      <c r="C4241" t="s">
        <v>10689</v>
      </c>
    </row>
    <row r="4242" spans="1:3" x14ac:dyDescent="0.25">
      <c r="A4242" t="s">
        <v>17528</v>
      </c>
      <c r="B4242" t="s">
        <v>27887</v>
      </c>
      <c r="C4242" t="s">
        <v>10689</v>
      </c>
    </row>
    <row r="4243" spans="1:3" x14ac:dyDescent="0.25">
      <c r="A4243" t="s">
        <v>17530</v>
      </c>
      <c r="B4243" t="s">
        <v>27887</v>
      </c>
      <c r="C4243" t="s">
        <v>10689</v>
      </c>
    </row>
    <row r="4244" spans="1:3" x14ac:dyDescent="0.25">
      <c r="A4244" t="s">
        <v>17532</v>
      </c>
      <c r="B4244" t="s">
        <v>27887</v>
      </c>
      <c r="C4244" t="s">
        <v>10689</v>
      </c>
    </row>
    <row r="4245" spans="1:3" x14ac:dyDescent="0.25">
      <c r="A4245" t="s">
        <v>17534</v>
      </c>
      <c r="B4245" t="s">
        <v>27887</v>
      </c>
      <c r="C4245" t="s">
        <v>10689</v>
      </c>
    </row>
    <row r="4246" spans="1:3" x14ac:dyDescent="0.25">
      <c r="A4246" t="s">
        <v>7485</v>
      </c>
      <c r="B4246" t="s">
        <v>27889</v>
      </c>
      <c r="C4246" t="s">
        <v>12692</v>
      </c>
    </row>
    <row r="4247" spans="1:3" x14ac:dyDescent="0.25">
      <c r="A4247" t="s">
        <v>13869</v>
      </c>
      <c r="B4247" t="s">
        <v>8187</v>
      </c>
      <c r="C4247" t="s">
        <v>10703</v>
      </c>
    </row>
    <row r="4248" spans="1:3" x14ac:dyDescent="0.25">
      <c r="A4248" t="s">
        <v>20900</v>
      </c>
      <c r="B4248" t="s">
        <v>8187</v>
      </c>
      <c r="C4248" t="s">
        <v>13478</v>
      </c>
    </row>
    <row r="4249" spans="1:3" x14ac:dyDescent="0.25">
      <c r="A4249" t="s">
        <v>22573</v>
      </c>
      <c r="B4249" t="s">
        <v>8187</v>
      </c>
      <c r="C4249" t="s">
        <v>13478</v>
      </c>
    </row>
    <row r="4250" spans="1:3" x14ac:dyDescent="0.25">
      <c r="A4250" t="s">
        <v>23165</v>
      </c>
      <c r="B4250" t="s">
        <v>8187</v>
      </c>
      <c r="C4250" t="s">
        <v>13478</v>
      </c>
    </row>
    <row r="4251" spans="1:3" x14ac:dyDescent="0.25">
      <c r="A4251" t="s">
        <v>23171</v>
      </c>
      <c r="B4251" t="s">
        <v>8187</v>
      </c>
      <c r="C4251" t="s">
        <v>13478</v>
      </c>
    </row>
    <row r="4252" spans="1:3" x14ac:dyDescent="0.25">
      <c r="A4252" t="s">
        <v>8658</v>
      </c>
      <c r="B4252" t="s">
        <v>8187</v>
      </c>
      <c r="C4252" t="s">
        <v>10703</v>
      </c>
    </row>
    <row r="4253" spans="1:3" x14ac:dyDescent="0.25">
      <c r="A4253" t="s">
        <v>13888</v>
      </c>
      <c r="B4253" t="s">
        <v>8187</v>
      </c>
      <c r="C4253" t="s">
        <v>10703</v>
      </c>
    </row>
    <row r="4254" spans="1:3" x14ac:dyDescent="0.25">
      <c r="A4254" t="s">
        <v>6031</v>
      </c>
      <c r="B4254" t="s">
        <v>27895</v>
      </c>
      <c r="C4254" t="s">
        <v>13478</v>
      </c>
    </row>
    <row r="4255" spans="1:3" x14ac:dyDescent="0.25">
      <c r="A4255" t="s">
        <v>13943</v>
      </c>
      <c r="B4255" t="s">
        <v>8187</v>
      </c>
      <c r="C4255" t="s">
        <v>10703</v>
      </c>
    </row>
    <row r="4256" spans="1:3" x14ac:dyDescent="0.25">
      <c r="A4256" t="s">
        <v>9083</v>
      </c>
      <c r="B4256" t="s">
        <v>10701</v>
      </c>
      <c r="C4256" t="s">
        <v>10703</v>
      </c>
    </row>
    <row r="4257" spans="1:3" x14ac:dyDescent="0.25">
      <c r="A4257" t="s">
        <v>13971</v>
      </c>
      <c r="B4257" t="s">
        <v>8187</v>
      </c>
      <c r="C4257" t="s">
        <v>10703</v>
      </c>
    </row>
    <row r="4258" spans="1:3" x14ac:dyDescent="0.25">
      <c r="A4258" t="s">
        <v>5556</v>
      </c>
      <c r="B4258" t="s">
        <v>27889</v>
      </c>
      <c r="C4258" t="s">
        <v>10827</v>
      </c>
    </row>
    <row r="4259" spans="1:3" x14ac:dyDescent="0.25">
      <c r="A4259" t="s">
        <v>13984</v>
      </c>
      <c r="B4259" t="s">
        <v>8187</v>
      </c>
      <c r="C4259" t="s">
        <v>10703</v>
      </c>
    </row>
    <row r="4260" spans="1:3" x14ac:dyDescent="0.25">
      <c r="A4260" t="s">
        <v>14002</v>
      </c>
      <c r="B4260" t="s">
        <v>8187</v>
      </c>
      <c r="C4260" t="s">
        <v>10703</v>
      </c>
    </row>
    <row r="4261" spans="1:3" x14ac:dyDescent="0.25">
      <c r="A4261" t="s">
        <v>9084</v>
      </c>
      <c r="B4261" t="s">
        <v>27889</v>
      </c>
      <c r="C4261" t="s">
        <v>10827</v>
      </c>
    </row>
    <row r="4262" spans="1:3" x14ac:dyDescent="0.25">
      <c r="A4262" t="s">
        <v>14036</v>
      </c>
      <c r="B4262" t="s">
        <v>8187</v>
      </c>
      <c r="C4262" t="s">
        <v>10703</v>
      </c>
    </row>
    <row r="4263" spans="1:3" x14ac:dyDescent="0.25">
      <c r="A4263" t="s">
        <v>14045</v>
      </c>
      <c r="B4263" t="s">
        <v>8187</v>
      </c>
      <c r="C4263" t="s">
        <v>10703</v>
      </c>
    </row>
    <row r="4264" spans="1:3" x14ac:dyDescent="0.25">
      <c r="A4264" t="s">
        <v>14057</v>
      </c>
      <c r="B4264" t="s">
        <v>8187</v>
      </c>
      <c r="C4264" t="s">
        <v>10703</v>
      </c>
    </row>
    <row r="4265" spans="1:3" x14ac:dyDescent="0.25">
      <c r="A4265" t="s">
        <v>9085</v>
      </c>
      <c r="B4265" t="s">
        <v>27892</v>
      </c>
      <c r="C4265" t="s">
        <v>11083</v>
      </c>
    </row>
    <row r="4266" spans="1:3" x14ac:dyDescent="0.25">
      <c r="A4266" t="s">
        <v>14366</v>
      </c>
      <c r="B4266" t="s">
        <v>8187</v>
      </c>
      <c r="C4266" t="s">
        <v>10703</v>
      </c>
    </row>
    <row r="4267" spans="1:3" x14ac:dyDescent="0.25">
      <c r="A4267" t="s">
        <v>17571</v>
      </c>
      <c r="B4267" t="s">
        <v>27887</v>
      </c>
      <c r="C4267" t="s">
        <v>10689</v>
      </c>
    </row>
    <row r="4268" spans="1:3" x14ac:dyDescent="0.25">
      <c r="A4268" t="s">
        <v>5557</v>
      </c>
      <c r="B4268" t="s">
        <v>27892</v>
      </c>
      <c r="C4268" t="s">
        <v>15740</v>
      </c>
    </row>
    <row r="4269" spans="1:3" x14ac:dyDescent="0.25">
      <c r="A4269" t="s">
        <v>14416</v>
      </c>
      <c r="B4269" t="s">
        <v>8187</v>
      </c>
      <c r="C4269" t="s">
        <v>10703</v>
      </c>
    </row>
    <row r="4270" spans="1:3" x14ac:dyDescent="0.25">
      <c r="A4270" t="s">
        <v>5558</v>
      </c>
      <c r="B4270" t="s">
        <v>27892</v>
      </c>
      <c r="C4270" t="s">
        <v>15740</v>
      </c>
    </row>
    <row r="4271" spans="1:3" x14ac:dyDescent="0.25">
      <c r="A4271" t="s">
        <v>14432</v>
      </c>
      <c r="B4271" t="s">
        <v>8187</v>
      </c>
      <c r="C4271" t="s">
        <v>10703</v>
      </c>
    </row>
    <row r="4272" spans="1:3" x14ac:dyDescent="0.25">
      <c r="A4272" t="s">
        <v>14488</v>
      </c>
      <c r="B4272" t="s">
        <v>8187</v>
      </c>
      <c r="C4272" t="s">
        <v>10703</v>
      </c>
    </row>
    <row r="4273" spans="1:3" x14ac:dyDescent="0.25">
      <c r="A4273" t="s">
        <v>14533</v>
      </c>
      <c r="B4273" t="s">
        <v>8187</v>
      </c>
      <c r="C4273" t="s">
        <v>10703</v>
      </c>
    </row>
    <row r="4274" spans="1:3" x14ac:dyDescent="0.25">
      <c r="A4274" t="s">
        <v>14565</v>
      </c>
      <c r="B4274" t="s">
        <v>8187</v>
      </c>
      <c r="C4274" t="s">
        <v>10703</v>
      </c>
    </row>
    <row r="4275" spans="1:3" x14ac:dyDescent="0.25">
      <c r="A4275" t="s">
        <v>14583</v>
      </c>
      <c r="B4275" t="s">
        <v>8187</v>
      </c>
      <c r="C4275" t="s">
        <v>10703</v>
      </c>
    </row>
    <row r="4276" spans="1:3" x14ac:dyDescent="0.25">
      <c r="A4276" t="s">
        <v>14623</v>
      </c>
      <c r="B4276" t="s">
        <v>8187</v>
      </c>
      <c r="C4276" t="s">
        <v>10703</v>
      </c>
    </row>
    <row r="4277" spans="1:3" x14ac:dyDescent="0.25">
      <c r="A4277" t="s">
        <v>9087</v>
      </c>
      <c r="B4277" t="s">
        <v>27894</v>
      </c>
      <c r="C4277" t="s">
        <v>13478</v>
      </c>
    </row>
    <row r="4278" spans="1:3" x14ac:dyDescent="0.25">
      <c r="A4278" t="s">
        <v>10337</v>
      </c>
      <c r="B4278" t="s">
        <v>27895</v>
      </c>
      <c r="C4278" t="s">
        <v>13478</v>
      </c>
    </row>
    <row r="4279" spans="1:3" x14ac:dyDescent="0.25">
      <c r="A4279" t="s">
        <v>14626</v>
      </c>
      <c r="B4279" t="s">
        <v>8187</v>
      </c>
      <c r="C4279" t="s">
        <v>10703</v>
      </c>
    </row>
    <row r="4280" spans="1:3" x14ac:dyDescent="0.25">
      <c r="A4280" t="s">
        <v>10338</v>
      </c>
      <c r="B4280" t="s">
        <v>27895</v>
      </c>
      <c r="C4280" t="s">
        <v>13478</v>
      </c>
    </row>
    <row r="4281" spans="1:3" x14ac:dyDescent="0.25">
      <c r="A4281" t="s">
        <v>10340</v>
      </c>
      <c r="B4281" t="s">
        <v>27895</v>
      </c>
      <c r="C4281" t="s">
        <v>13478</v>
      </c>
    </row>
    <row r="4282" spans="1:3" x14ac:dyDescent="0.25">
      <c r="A4282" t="s">
        <v>14629</v>
      </c>
      <c r="B4282" t="s">
        <v>8187</v>
      </c>
      <c r="C4282" t="s">
        <v>10703</v>
      </c>
    </row>
    <row r="4283" spans="1:3" x14ac:dyDescent="0.25">
      <c r="A4283" t="s">
        <v>14689</v>
      </c>
      <c r="B4283" t="s">
        <v>8187</v>
      </c>
      <c r="C4283" t="s">
        <v>10703</v>
      </c>
    </row>
    <row r="4284" spans="1:3" x14ac:dyDescent="0.25">
      <c r="A4284" t="s">
        <v>14691</v>
      </c>
      <c r="B4284" t="s">
        <v>8187</v>
      </c>
      <c r="C4284" t="s">
        <v>10703</v>
      </c>
    </row>
    <row r="4285" spans="1:3" x14ac:dyDescent="0.25">
      <c r="A4285" t="s">
        <v>14693</v>
      </c>
      <c r="B4285" t="s">
        <v>8187</v>
      </c>
      <c r="C4285" t="s">
        <v>10703</v>
      </c>
    </row>
    <row r="4286" spans="1:3" x14ac:dyDescent="0.25">
      <c r="A4286" t="s">
        <v>21363</v>
      </c>
      <c r="B4286" t="s">
        <v>10775</v>
      </c>
      <c r="C4286" t="s">
        <v>10838</v>
      </c>
    </row>
    <row r="4287" spans="1:3" x14ac:dyDescent="0.25">
      <c r="A4287" t="s">
        <v>10339</v>
      </c>
      <c r="B4287" t="s">
        <v>27895</v>
      </c>
      <c r="C4287" t="s">
        <v>13478</v>
      </c>
    </row>
    <row r="4288" spans="1:3" x14ac:dyDescent="0.25">
      <c r="A4288" t="s">
        <v>23173</v>
      </c>
      <c r="B4288" t="s">
        <v>8187</v>
      </c>
      <c r="C4288" t="s">
        <v>13478</v>
      </c>
    </row>
    <row r="4289" spans="1:3" x14ac:dyDescent="0.25">
      <c r="A4289" t="s">
        <v>14754</v>
      </c>
      <c r="B4289" t="s">
        <v>8187</v>
      </c>
      <c r="C4289" t="s">
        <v>10703</v>
      </c>
    </row>
    <row r="4290" spans="1:3" x14ac:dyDescent="0.25">
      <c r="A4290" t="s">
        <v>14762</v>
      </c>
      <c r="B4290" t="s">
        <v>8187</v>
      </c>
      <c r="C4290" t="s">
        <v>10703</v>
      </c>
    </row>
    <row r="4291" spans="1:3" x14ac:dyDescent="0.25">
      <c r="A4291" t="s">
        <v>14820</v>
      </c>
      <c r="B4291" t="s">
        <v>8187</v>
      </c>
      <c r="C4291" t="s">
        <v>10703</v>
      </c>
    </row>
    <row r="4292" spans="1:3" x14ac:dyDescent="0.25">
      <c r="A4292" t="s">
        <v>14862</v>
      </c>
      <c r="B4292" t="s">
        <v>8187</v>
      </c>
      <c r="C4292" t="s">
        <v>10703</v>
      </c>
    </row>
    <row r="4293" spans="1:3" x14ac:dyDescent="0.25">
      <c r="A4293" t="s">
        <v>25551</v>
      </c>
      <c r="B4293" t="s">
        <v>8187</v>
      </c>
      <c r="C4293" t="s">
        <v>13478</v>
      </c>
    </row>
    <row r="4294" spans="1:3" x14ac:dyDescent="0.25">
      <c r="A4294" t="s">
        <v>14935</v>
      </c>
      <c r="B4294" t="s">
        <v>8187</v>
      </c>
      <c r="C4294" t="s">
        <v>10703</v>
      </c>
    </row>
    <row r="4295" spans="1:3" x14ac:dyDescent="0.25">
      <c r="A4295" t="s">
        <v>14937</v>
      </c>
      <c r="B4295" t="s">
        <v>8187</v>
      </c>
      <c r="C4295" t="s">
        <v>10703</v>
      </c>
    </row>
    <row r="4296" spans="1:3" x14ac:dyDescent="0.25">
      <c r="A4296" t="s">
        <v>14969</v>
      </c>
      <c r="B4296" t="s">
        <v>8187</v>
      </c>
      <c r="C4296" t="s">
        <v>10703</v>
      </c>
    </row>
    <row r="4297" spans="1:3" x14ac:dyDescent="0.25">
      <c r="A4297" t="s">
        <v>15090</v>
      </c>
      <c r="B4297" t="s">
        <v>8187</v>
      </c>
      <c r="C4297" t="s">
        <v>10703</v>
      </c>
    </row>
    <row r="4298" spans="1:3" x14ac:dyDescent="0.25">
      <c r="A4298" t="s">
        <v>15121</v>
      </c>
      <c r="B4298" t="s">
        <v>8187</v>
      </c>
      <c r="C4298" t="s">
        <v>10703</v>
      </c>
    </row>
    <row r="4299" spans="1:3" x14ac:dyDescent="0.25">
      <c r="A4299" t="s">
        <v>25564</v>
      </c>
      <c r="B4299" t="s">
        <v>8187</v>
      </c>
      <c r="C4299" t="s">
        <v>13478</v>
      </c>
    </row>
    <row r="4300" spans="1:3" x14ac:dyDescent="0.25">
      <c r="A4300" t="s">
        <v>15125</v>
      </c>
      <c r="B4300" t="s">
        <v>8187</v>
      </c>
      <c r="C4300" t="s">
        <v>10703</v>
      </c>
    </row>
    <row r="4301" spans="1:3" x14ac:dyDescent="0.25">
      <c r="A4301" t="s">
        <v>15127</v>
      </c>
      <c r="B4301" t="s">
        <v>8187</v>
      </c>
      <c r="C4301" t="s">
        <v>10703</v>
      </c>
    </row>
    <row r="4302" spans="1:3" x14ac:dyDescent="0.25">
      <c r="A4302" t="s">
        <v>15129</v>
      </c>
      <c r="B4302" t="s">
        <v>8187</v>
      </c>
      <c r="C4302" t="s">
        <v>10703</v>
      </c>
    </row>
    <row r="4303" spans="1:3" x14ac:dyDescent="0.25">
      <c r="A4303" t="s">
        <v>17640</v>
      </c>
      <c r="B4303" t="s">
        <v>10782</v>
      </c>
      <c r="C4303" t="s">
        <v>10804</v>
      </c>
    </row>
    <row r="4304" spans="1:3" x14ac:dyDescent="0.25">
      <c r="A4304" t="s">
        <v>15203</v>
      </c>
      <c r="B4304" t="s">
        <v>8187</v>
      </c>
      <c r="C4304" t="s">
        <v>10703</v>
      </c>
    </row>
    <row r="4305" spans="1:3" x14ac:dyDescent="0.25">
      <c r="A4305" t="s">
        <v>5559</v>
      </c>
      <c r="B4305" t="s">
        <v>10701</v>
      </c>
      <c r="C4305" t="s">
        <v>12138</v>
      </c>
    </row>
    <row r="4306" spans="1:3" x14ac:dyDescent="0.25">
      <c r="A4306" t="s">
        <v>15303</v>
      </c>
      <c r="B4306" t="s">
        <v>8187</v>
      </c>
      <c r="C4306" t="s">
        <v>10703</v>
      </c>
    </row>
    <row r="4307" spans="1:3" x14ac:dyDescent="0.25">
      <c r="A4307" t="s">
        <v>8769</v>
      </c>
      <c r="B4307" t="s">
        <v>27887</v>
      </c>
      <c r="C4307" t="s">
        <v>10764</v>
      </c>
    </row>
    <row r="4308" spans="1:3" x14ac:dyDescent="0.25">
      <c r="A4308" t="s">
        <v>25566</v>
      </c>
      <c r="B4308" t="s">
        <v>8187</v>
      </c>
      <c r="C4308" t="s">
        <v>13478</v>
      </c>
    </row>
    <row r="4309" spans="1:3" x14ac:dyDescent="0.25">
      <c r="A4309" t="s">
        <v>9092</v>
      </c>
      <c r="B4309" t="s">
        <v>27889</v>
      </c>
      <c r="C4309" t="s">
        <v>15976</v>
      </c>
    </row>
    <row r="4310" spans="1:3" x14ac:dyDescent="0.25">
      <c r="A4310" t="s">
        <v>15395</v>
      </c>
      <c r="B4310" t="s">
        <v>8187</v>
      </c>
      <c r="C4310" t="s">
        <v>10703</v>
      </c>
    </row>
    <row r="4311" spans="1:3" x14ac:dyDescent="0.25">
      <c r="A4311" t="s">
        <v>15400</v>
      </c>
      <c r="B4311" t="s">
        <v>8187</v>
      </c>
      <c r="C4311" t="s">
        <v>10703</v>
      </c>
    </row>
    <row r="4312" spans="1:3" x14ac:dyDescent="0.25">
      <c r="A4312" t="s">
        <v>9503</v>
      </c>
      <c r="B4312" t="s">
        <v>27887</v>
      </c>
      <c r="C4312" t="s">
        <v>10764</v>
      </c>
    </row>
    <row r="4313" spans="1:3" x14ac:dyDescent="0.25">
      <c r="A4313" t="s">
        <v>9093</v>
      </c>
      <c r="B4313" t="s">
        <v>10782</v>
      </c>
      <c r="C4313" t="s">
        <v>10804</v>
      </c>
    </row>
    <row r="4314" spans="1:3" x14ac:dyDescent="0.25">
      <c r="A4314" t="s">
        <v>9094</v>
      </c>
      <c r="B4314" t="s">
        <v>27889</v>
      </c>
      <c r="C4314" t="s">
        <v>10710</v>
      </c>
    </row>
    <row r="4315" spans="1:3" x14ac:dyDescent="0.25">
      <c r="A4315" t="s">
        <v>15404</v>
      </c>
      <c r="B4315" t="s">
        <v>8187</v>
      </c>
      <c r="C4315" t="s">
        <v>10703</v>
      </c>
    </row>
    <row r="4316" spans="1:3" x14ac:dyDescent="0.25">
      <c r="A4316" t="s">
        <v>15517</v>
      </c>
      <c r="B4316" t="s">
        <v>8187</v>
      </c>
      <c r="C4316" t="s">
        <v>10703</v>
      </c>
    </row>
    <row r="4317" spans="1:3" x14ac:dyDescent="0.25">
      <c r="A4317" t="s">
        <v>25568</v>
      </c>
      <c r="B4317" t="s">
        <v>8187</v>
      </c>
      <c r="C4317" t="s">
        <v>13478</v>
      </c>
    </row>
    <row r="4318" spans="1:3" x14ac:dyDescent="0.25">
      <c r="A4318" t="s">
        <v>15548</v>
      </c>
      <c r="B4318" t="s">
        <v>8187</v>
      </c>
      <c r="C4318" t="s">
        <v>10703</v>
      </c>
    </row>
    <row r="4319" spans="1:3" x14ac:dyDescent="0.25">
      <c r="A4319" t="s">
        <v>15676</v>
      </c>
      <c r="B4319" t="s">
        <v>8187</v>
      </c>
      <c r="C4319" t="s">
        <v>10703</v>
      </c>
    </row>
    <row r="4320" spans="1:3" x14ac:dyDescent="0.25">
      <c r="A4320" t="s">
        <v>15678</v>
      </c>
      <c r="B4320" t="s">
        <v>8187</v>
      </c>
      <c r="C4320" t="s">
        <v>10703</v>
      </c>
    </row>
    <row r="4321" spans="1:3" x14ac:dyDescent="0.25">
      <c r="A4321" t="s">
        <v>15691</v>
      </c>
      <c r="B4321" t="s">
        <v>8187</v>
      </c>
      <c r="C4321" t="s">
        <v>10703</v>
      </c>
    </row>
    <row r="4322" spans="1:3" x14ac:dyDescent="0.25">
      <c r="A4322" t="s">
        <v>15700</v>
      </c>
      <c r="B4322" t="s">
        <v>8187</v>
      </c>
      <c r="C4322" t="s">
        <v>10703</v>
      </c>
    </row>
    <row r="4323" spans="1:3" x14ac:dyDescent="0.25">
      <c r="A4323" t="s">
        <v>5822</v>
      </c>
      <c r="B4323" t="s">
        <v>27887</v>
      </c>
      <c r="C4323" t="s">
        <v>11360</v>
      </c>
    </row>
    <row r="4324" spans="1:3" x14ac:dyDescent="0.25">
      <c r="A4324" t="s">
        <v>9097</v>
      </c>
      <c r="B4324" t="s">
        <v>27887</v>
      </c>
      <c r="C4324" t="s">
        <v>10689</v>
      </c>
    </row>
    <row r="4325" spans="1:3" x14ac:dyDescent="0.25">
      <c r="A4325" t="s">
        <v>15711</v>
      </c>
      <c r="B4325" t="s">
        <v>8187</v>
      </c>
      <c r="C4325" t="s">
        <v>10703</v>
      </c>
    </row>
    <row r="4326" spans="1:3" x14ac:dyDescent="0.25">
      <c r="A4326" t="s">
        <v>15713</v>
      </c>
      <c r="B4326" t="s">
        <v>8187</v>
      </c>
      <c r="C4326" t="s">
        <v>10703</v>
      </c>
    </row>
    <row r="4327" spans="1:3" x14ac:dyDescent="0.25">
      <c r="A4327" t="s">
        <v>5566</v>
      </c>
      <c r="B4327" t="s">
        <v>27889</v>
      </c>
      <c r="C4327" t="s">
        <v>12010</v>
      </c>
    </row>
    <row r="4328" spans="1:3" x14ac:dyDescent="0.25">
      <c r="A4328" t="s">
        <v>5576</v>
      </c>
      <c r="B4328" t="s">
        <v>27894</v>
      </c>
      <c r="C4328" t="s">
        <v>17069</v>
      </c>
    </row>
    <row r="4329" spans="1:3" x14ac:dyDescent="0.25">
      <c r="A4329" t="s">
        <v>15722</v>
      </c>
      <c r="B4329" t="s">
        <v>8187</v>
      </c>
      <c r="C4329" t="s">
        <v>10703</v>
      </c>
    </row>
    <row r="4330" spans="1:3" x14ac:dyDescent="0.25">
      <c r="A4330" t="s">
        <v>15762</v>
      </c>
      <c r="B4330" t="s">
        <v>8187</v>
      </c>
      <c r="C4330" t="s">
        <v>10703</v>
      </c>
    </row>
    <row r="4331" spans="1:3" x14ac:dyDescent="0.25">
      <c r="A4331" t="s">
        <v>15796</v>
      </c>
      <c r="B4331" t="s">
        <v>8187</v>
      </c>
      <c r="C4331" t="s">
        <v>10703</v>
      </c>
    </row>
    <row r="4332" spans="1:3" x14ac:dyDescent="0.25">
      <c r="A4332" t="s">
        <v>15820</v>
      </c>
      <c r="B4332" t="s">
        <v>8187</v>
      </c>
      <c r="C4332" t="s">
        <v>10703</v>
      </c>
    </row>
    <row r="4333" spans="1:3" x14ac:dyDescent="0.25">
      <c r="A4333" t="s">
        <v>25570</v>
      </c>
      <c r="B4333" t="s">
        <v>8187</v>
      </c>
      <c r="C4333" t="s">
        <v>13478</v>
      </c>
    </row>
    <row r="4334" spans="1:3" x14ac:dyDescent="0.25">
      <c r="A4334" t="s">
        <v>25572</v>
      </c>
      <c r="B4334" t="s">
        <v>8187</v>
      </c>
      <c r="C4334" t="s">
        <v>13478</v>
      </c>
    </row>
    <row r="4335" spans="1:3" x14ac:dyDescent="0.25">
      <c r="A4335" t="s">
        <v>15826</v>
      </c>
      <c r="B4335" t="s">
        <v>8187</v>
      </c>
      <c r="C4335" t="s">
        <v>10703</v>
      </c>
    </row>
    <row r="4336" spans="1:3" x14ac:dyDescent="0.25">
      <c r="A4336" t="s">
        <v>15839</v>
      </c>
      <c r="B4336" t="s">
        <v>8187</v>
      </c>
      <c r="C4336" t="s">
        <v>10703</v>
      </c>
    </row>
    <row r="4337" spans="1:3" x14ac:dyDescent="0.25">
      <c r="A4337" t="s">
        <v>5571</v>
      </c>
      <c r="B4337" t="s">
        <v>27894</v>
      </c>
      <c r="C4337" t="s">
        <v>17069</v>
      </c>
    </row>
    <row r="4338" spans="1:3" x14ac:dyDescent="0.25">
      <c r="A4338" t="s">
        <v>15841</v>
      </c>
      <c r="B4338" t="s">
        <v>8187</v>
      </c>
      <c r="C4338" t="s">
        <v>10703</v>
      </c>
    </row>
    <row r="4339" spans="1:3" x14ac:dyDescent="0.25">
      <c r="A4339" t="s">
        <v>15843</v>
      </c>
      <c r="B4339" t="s">
        <v>8187</v>
      </c>
      <c r="C4339" t="s">
        <v>10703</v>
      </c>
    </row>
    <row r="4340" spans="1:3" x14ac:dyDescent="0.25">
      <c r="A4340" t="s">
        <v>15861</v>
      </c>
      <c r="B4340" t="s">
        <v>8187</v>
      </c>
      <c r="C4340" t="s">
        <v>10703</v>
      </c>
    </row>
    <row r="4341" spans="1:3" x14ac:dyDescent="0.25">
      <c r="A4341" t="s">
        <v>9100</v>
      </c>
      <c r="B4341" t="s">
        <v>27889</v>
      </c>
      <c r="C4341" t="s">
        <v>10738</v>
      </c>
    </row>
    <row r="4342" spans="1:3" x14ac:dyDescent="0.25">
      <c r="A4342" t="s">
        <v>9101</v>
      </c>
      <c r="B4342" t="s">
        <v>27889</v>
      </c>
      <c r="C4342" t="s">
        <v>10738</v>
      </c>
    </row>
    <row r="4343" spans="1:3" x14ac:dyDescent="0.25">
      <c r="A4343" t="s">
        <v>9102</v>
      </c>
      <c r="B4343" t="s">
        <v>27889</v>
      </c>
      <c r="C4343" t="s">
        <v>10738</v>
      </c>
    </row>
    <row r="4344" spans="1:3" x14ac:dyDescent="0.25">
      <c r="A4344" t="s">
        <v>17704</v>
      </c>
      <c r="B4344" t="s">
        <v>10782</v>
      </c>
      <c r="C4344" t="s">
        <v>10804</v>
      </c>
    </row>
    <row r="4345" spans="1:3" x14ac:dyDescent="0.25">
      <c r="A4345" t="s">
        <v>15933</v>
      </c>
      <c r="B4345" t="s">
        <v>8187</v>
      </c>
      <c r="C4345" t="s">
        <v>10703</v>
      </c>
    </row>
    <row r="4346" spans="1:3" x14ac:dyDescent="0.25">
      <c r="A4346" t="s">
        <v>26825</v>
      </c>
      <c r="B4346" t="s">
        <v>8187</v>
      </c>
      <c r="C4346" t="s">
        <v>13478</v>
      </c>
    </row>
    <row r="4347" spans="1:3" x14ac:dyDescent="0.25">
      <c r="A4347" t="s">
        <v>26829</v>
      </c>
      <c r="B4347" t="s">
        <v>8187</v>
      </c>
      <c r="C4347" t="s">
        <v>13478</v>
      </c>
    </row>
    <row r="4348" spans="1:3" x14ac:dyDescent="0.25">
      <c r="A4348" t="s">
        <v>15935</v>
      </c>
      <c r="B4348" t="s">
        <v>8187</v>
      </c>
      <c r="C4348" t="s">
        <v>10703</v>
      </c>
    </row>
    <row r="4349" spans="1:3" x14ac:dyDescent="0.25">
      <c r="A4349" t="s">
        <v>15977</v>
      </c>
      <c r="B4349" t="s">
        <v>8187</v>
      </c>
      <c r="C4349" t="s">
        <v>10703</v>
      </c>
    </row>
    <row r="4350" spans="1:3" x14ac:dyDescent="0.25">
      <c r="A4350" t="s">
        <v>15979</v>
      </c>
      <c r="B4350" t="s">
        <v>8187</v>
      </c>
      <c r="C4350" t="s">
        <v>10703</v>
      </c>
    </row>
    <row r="4351" spans="1:3" x14ac:dyDescent="0.25">
      <c r="A4351" t="s">
        <v>19639</v>
      </c>
      <c r="B4351" t="s">
        <v>27895</v>
      </c>
      <c r="C4351" t="s">
        <v>15186</v>
      </c>
    </row>
    <row r="4352" spans="1:3" x14ac:dyDescent="0.25">
      <c r="A4352" t="s">
        <v>16040</v>
      </c>
      <c r="B4352" t="s">
        <v>8187</v>
      </c>
      <c r="C4352" t="s">
        <v>10703</v>
      </c>
    </row>
    <row r="4353" spans="1:3" x14ac:dyDescent="0.25">
      <c r="A4353" t="s">
        <v>8394</v>
      </c>
      <c r="B4353" t="s">
        <v>27888</v>
      </c>
      <c r="C4353" t="s">
        <v>10697</v>
      </c>
    </row>
    <row r="4354" spans="1:3" x14ac:dyDescent="0.25">
      <c r="A4354" t="s">
        <v>16149</v>
      </c>
      <c r="B4354" t="s">
        <v>8187</v>
      </c>
      <c r="C4354" t="s">
        <v>10703</v>
      </c>
    </row>
    <row r="4355" spans="1:3" x14ac:dyDescent="0.25">
      <c r="A4355" t="s">
        <v>5573</v>
      </c>
      <c r="B4355" t="s">
        <v>27894</v>
      </c>
      <c r="C4355" t="s">
        <v>17069</v>
      </c>
    </row>
    <row r="4356" spans="1:3" x14ac:dyDescent="0.25">
      <c r="A4356" t="s">
        <v>17725</v>
      </c>
      <c r="B4356" t="s">
        <v>27887</v>
      </c>
      <c r="C4356" t="s">
        <v>11011</v>
      </c>
    </row>
    <row r="4357" spans="1:3" x14ac:dyDescent="0.25">
      <c r="A4357" t="s">
        <v>16298</v>
      </c>
      <c r="B4357" t="s">
        <v>8187</v>
      </c>
      <c r="C4357" t="s">
        <v>10703</v>
      </c>
    </row>
    <row r="4358" spans="1:3" x14ac:dyDescent="0.25">
      <c r="A4358" t="s">
        <v>16366</v>
      </c>
      <c r="B4358" t="s">
        <v>8187</v>
      </c>
      <c r="C4358" t="s">
        <v>10703</v>
      </c>
    </row>
    <row r="4359" spans="1:3" x14ac:dyDescent="0.25">
      <c r="A4359" t="s">
        <v>16407</v>
      </c>
      <c r="B4359" t="s">
        <v>8187</v>
      </c>
      <c r="C4359" t="s">
        <v>10703</v>
      </c>
    </row>
    <row r="4360" spans="1:3" x14ac:dyDescent="0.25">
      <c r="A4360" t="s">
        <v>16410</v>
      </c>
      <c r="B4360" t="s">
        <v>8187</v>
      </c>
      <c r="C4360" t="s">
        <v>10703</v>
      </c>
    </row>
    <row r="4361" spans="1:3" x14ac:dyDescent="0.25">
      <c r="A4361" t="s">
        <v>16476</v>
      </c>
      <c r="B4361" t="s">
        <v>8187</v>
      </c>
      <c r="C4361" t="s">
        <v>10703</v>
      </c>
    </row>
    <row r="4362" spans="1:3" x14ac:dyDescent="0.25">
      <c r="A4362" t="s">
        <v>16718</v>
      </c>
      <c r="B4362" t="s">
        <v>8187</v>
      </c>
      <c r="C4362" t="s">
        <v>10703</v>
      </c>
    </row>
    <row r="4363" spans="1:3" x14ac:dyDescent="0.25">
      <c r="A4363" t="s">
        <v>16737</v>
      </c>
      <c r="B4363" t="s">
        <v>8187</v>
      </c>
      <c r="C4363" t="s">
        <v>10703</v>
      </c>
    </row>
    <row r="4364" spans="1:3" x14ac:dyDescent="0.25">
      <c r="A4364" t="s">
        <v>16742</v>
      </c>
      <c r="B4364" t="s">
        <v>8187</v>
      </c>
      <c r="C4364" t="s">
        <v>10703</v>
      </c>
    </row>
    <row r="4365" spans="1:3" x14ac:dyDescent="0.25">
      <c r="A4365" t="s">
        <v>16769</v>
      </c>
      <c r="B4365" t="s">
        <v>8187</v>
      </c>
      <c r="C4365" t="s">
        <v>10703</v>
      </c>
    </row>
    <row r="4366" spans="1:3" x14ac:dyDescent="0.25">
      <c r="A4366" t="s">
        <v>16830</v>
      </c>
      <c r="B4366" t="s">
        <v>8187</v>
      </c>
      <c r="C4366" t="s">
        <v>10703</v>
      </c>
    </row>
    <row r="4367" spans="1:3" x14ac:dyDescent="0.25">
      <c r="A4367" t="s">
        <v>17061</v>
      </c>
      <c r="B4367" t="s">
        <v>8187</v>
      </c>
      <c r="C4367" t="s">
        <v>10703</v>
      </c>
    </row>
    <row r="4368" spans="1:3" x14ac:dyDescent="0.25">
      <c r="A4368" t="s">
        <v>17063</v>
      </c>
      <c r="B4368" t="s">
        <v>8187</v>
      </c>
      <c r="C4368" t="s">
        <v>10703</v>
      </c>
    </row>
    <row r="4369" spans="1:3" x14ac:dyDescent="0.25">
      <c r="A4369" t="s">
        <v>17124</v>
      </c>
      <c r="B4369" t="s">
        <v>8187</v>
      </c>
      <c r="C4369" t="s">
        <v>10703</v>
      </c>
    </row>
    <row r="4370" spans="1:3" x14ac:dyDescent="0.25">
      <c r="A4370" t="s">
        <v>9458</v>
      </c>
      <c r="B4370" t="s">
        <v>27895</v>
      </c>
      <c r="C4370" t="s">
        <v>15186</v>
      </c>
    </row>
    <row r="4371" spans="1:3" x14ac:dyDescent="0.25">
      <c r="A4371" t="s">
        <v>6009</v>
      </c>
      <c r="B4371" t="s">
        <v>27895</v>
      </c>
      <c r="C4371" t="s">
        <v>13478</v>
      </c>
    </row>
    <row r="4372" spans="1:3" x14ac:dyDescent="0.25">
      <c r="A4372" t="s">
        <v>5647</v>
      </c>
      <c r="B4372" t="s">
        <v>27895</v>
      </c>
      <c r="C4372" t="s">
        <v>15186</v>
      </c>
    </row>
    <row r="4373" spans="1:3" x14ac:dyDescent="0.25">
      <c r="A4373" t="s">
        <v>17127</v>
      </c>
      <c r="B4373" t="s">
        <v>8187</v>
      </c>
      <c r="C4373" t="s">
        <v>10703</v>
      </c>
    </row>
    <row r="4374" spans="1:3" x14ac:dyDescent="0.25">
      <c r="A4374" t="s">
        <v>6010</v>
      </c>
      <c r="B4374" t="s">
        <v>27895</v>
      </c>
      <c r="C4374" t="s">
        <v>15186</v>
      </c>
    </row>
    <row r="4375" spans="1:3" x14ac:dyDescent="0.25">
      <c r="A4375" t="s">
        <v>6011</v>
      </c>
      <c r="B4375" t="s">
        <v>27895</v>
      </c>
      <c r="C4375" t="s">
        <v>15186</v>
      </c>
    </row>
    <row r="4376" spans="1:3" x14ac:dyDescent="0.25">
      <c r="A4376" t="s">
        <v>9099</v>
      </c>
      <c r="B4376" t="s">
        <v>27894</v>
      </c>
      <c r="C4376" t="s">
        <v>17069</v>
      </c>
    </row>
    <row r="4377" spans="1:3" x14ac:dyDescent="0.25">
      <c r="A4377" t="s">
        <v>5569</v>
      </c>
      <c r="B4377" t="s">
        <v>27894</v>
      </c>
      <c r="C4377" t="s">
        <v>17069</v>
      </c>
    </row>
    <row r="4378" spans="1:3" x14ac:dyDescent="0.25">
      <c r="A4378" t="s">
        <v>17765</v>
      </c>
      <c r="B4378" t="s">
        <v>27887</v>
      </c>
      <c r="C4378" t="s">
        <v>10733</v>
      </c>
    </row>
    <row r="4379" spans="1:3" x14ac:dyDescent="0.25">
      <c r="A4379" t="s">
        <v>17129</v>
      </c>
      <c r="B4379" t="s">
        <v>8187</v>
      </c>
      <c r="C4379" t="s">
        <v>10703</v>
      </c>
    </row>
    <row r="4380" spans="1:3" x14ac:dyDescent="0.25">
      <c r="A4380" t="s">
        <v>17145</v>
      </c>
      <c r="B4380" t="s">
        <v>8187</v>
      </c>
      <c r="C4380" t="s">
        <v>10703</v>
      </c>
    </row>
    <row r="4381" spans="1:3" x14ac:dyDescent="0.25">
      <c r="A4381" t="s">
        <v>17165</v>
      </c>
      <c r="B4381" t="s">
        <v>8187</v>
      </c>
      <c r="C4381" t="s">
        <v>10703</v>
      </c>
    </row>
    <row r="4382" spans="1:3" x14ac:dyDescent="0.25">
      <c r="A4382" t="s">
        <v>17213</v>
      </c>
      <c r="B4382" t="s">
        <v>8187</v>
      </c>
      <c r="C4382" t="s">
        <v>10703</v>
      </c>
    </row>
    <row r="4383" spans="1:3" x14ac:dyDescent="0.25">
      <c r="A4383" t="s">
        <v>17245</v>
      </c>
      <c r="B4383" t="s">
        <v>8187</v>
      </c>
      <c r="C4383" t="s">
        <v>10703</v>
      </c>
    </row>
    <row r="4384" spans="1:3" x14ac:dyDescent="0.25">
      <c r="A4384" t="s">
        <v>17777</v>
      </c>
      <c r="B4384" t="s">
        <v>10782</v>
      </c>
      <c r="C4384" t="s">
        <v>10804</v>
      </c>
    </row>
    <row r="4385" spans="1:3" x14ac:dyDescent="0.25">
      <c r="A4385" t="s">
        <v>17779</v>
      </c>
      <c r="B4385" t="s">
        <v>10782</v>
      </c>
      <c r="C4385" t="s">
        <v>10804</v>
      </c>
    </row>
    <row r="4386" spans="1:3" x14ac:dyDescent="0.25">
      <c r="A4386" t="s">
        <v>17781</v>
      </c>
      <c r="B4386" t="s">
        <v>10782</v>
      </c>
      <c r="C4386" t="s">
        <v>10804</v>
      </c>
    </row>
    <row r="4387" spans="1:3" x14ac:dyDescent="0.25">
      <c r="A4387" t="s">
        <v>17783</v>
      </c>
      <c r="B4387" t="s">
        <v>10782</v>
      </c>
      <c r="C4387" t="s">
        <v>10804</v>
      </c>
    </row>
    <row r="4388" spans="1:3" x14ac:dyDescent="0.25">
      <c r="A4388" t="s">
        <v>9109</v>
      </c>
      <c r="B4388" t="s">
        <v>10782</v>
      </c>
      <c r="C4388" t="s">
        <v>10804</v>
      </c>
    </row>
    <row r="4389" spans="1:3" x14ac:dyDescent="0.25">
      <c r="A4389" t="s">
        <v>17786</v>
      </c>
      <c r="B4389" t="s">
        <v>10782</v>
      </c>
      <c r="C4389" t="s">
        <v>10804</v>
      </c>
    </row>
    <row r="4390" spans="1:3" x14ac:dyDescent="0.25">
      <c r="A4390" t="s">
        <v>17788</v>
      </c>
      <c r="B4390" t="s">
        <v>10782</v>
      </c>
      <c r="C4390" t="s">
        <v>10804</v>
      </c>
    </row>
    <row r="4391" spans="1:3" x14ac:dyDescent="0.25">
      <c r="A4391" t="s">
        <v>17790</v>
      </c>
      <c r="B4391" t="s">
        <v>10782</v>
      </c>
      <c r="C4391" t="s">
        <v>10804</v>
      </c>
    </row>
    <row r="4392" spans="1:3" x14ac:dyDescent="0.25">
      <c r="A4392" t="s">
        <v>17303</v>
      </c>
      <c r="B4392" t="s">
        <v>8187</v>
      </c>
      <c r="C4392" t="s">
        <v>10703</v>
      </c>
    </row>
    <row r="4393" spans="1:3" x14ac:dyDescent="0.25">
      <c r="A4393" t="s">
        <v>17364</v>
      </c>
      <c r="B4393" t="s">
        <v>8187</v>
      </c>
      <c r="C4393" t="s">
        <v>10703</v>
      </c>
    </row>
    <row r="4394" spans="1:3" x14ac:dyDescent="0.25">
      <c r="A4394" t="s">
        <v>17380</v>
      </c>
      <c r="B4394" t="s">
        <v>8187</v>
      </c>
      <c r="C4394" t="s">
        <v>10703</v>
      </c>
    </row>
    <row r="4395" spans="1:3" x14ac:dyDescent="0.25">
      <c r="A4395" t="s">
        <v>17800</v>
      </c>
      <c r="B4395" t="s">
        <v>10782</v>
      </c>
      <c r="C4395" t="s">
        <v>10794</v>
      </c>
    </row>
    <row r="4396" spans="1:3" x14ac:dyDescent="0.25">
      <c r="A4396" t="s">
        <v>17802</v>
      </c>
      <c r="B4396" t="s">
        <v>10782</v>
      </c>
      <c r="C4396" t="s">
        <v>10804</v>
      </c>
    </row>
    <row r="4397" spans="1:3" x14ac:dyDescent="0.25">
      <c r="A4397" t="s">
        <v>17434</v>
      </c>
      <c r="B4397" t="s">
        <v>8187</v>
      </c>
      <c r="C4397" t="s">
        <v>10703</v>
      </c>
    </row>
    <row r="4398" spans="1:3" x14ac:dyDescent="0.25">
      <c r="A4398" t="s">
        <v>26831</v>
      </c>
      <c r="B4398" t="s">
        <v>8187</v>
      </c>
      <c r="C4398" t="s">
        <v>13478</v>
      </c>
    </row>
    <row r="4399" spans="1:3" x14ac:dyDescent="0.25">
      <c r="A4399" t="s">
        <v>17550</v>
      </c>
      <c r="B4399" t="s">
        <v>8187</v>
      </c>
      <c r="C4399" t="s">
        <v>10703</v>
      </c>
    </row>
    <row r="4400" spans="1:3" x14ac:dyDescent="0.25">
      <c r="A4400" t="s">
        <v>17722</v>
      </c>
      <c r="B4400" t="s">
        <v>8187</v>
      </c>
      <c r="C4400" t="s">
        <v>10703</v>
      </c>
    </row>
    <row r="4401" spans="1:3" x14ac:dyDescent="0.25">
      <c r="A4401" t="s">
        <v>9110</v>
      </c>
      <c r="B4401" t="s">
        <v>10775</v>
      </c>
      <c r="C4401" t="s">
        <v>10749</v>
      </c>
    </row>
    <row r="4402" spans="1:3" x14ac:dyDescent="0.25">
      <c r="A4402" t="s">
        <v>5630</v>
      </c>
      <c r="B4402" t="s">
        <v>27894</v>
      </c>
      <c r="C4402" t="s">
        <v>17069</v>
      </c>
    </row>
    <row r="4403" spans="1:3" x14ac:dyDescent="0.25">
      <c r="A4403" t="s">
        <v>26840</v>
      </c>
      <c r="B4403" t="s">
        <v>8187</v>
      </c>
      <c r="C4403" t="s">
        <v>13478</v>
      </c>
    </row>
    <row r="4404" spans="1:3" x14ac:dyDescent="0.25">
      <c r="A4404" t="s">
        <v>17814</v>
      </c>
      <c r="B4404" t="s">
        <v>27892</v>
      </c>
      <c r="C4404" t="s">
        <v>11083</v>
      </c>
    </row>
    <row r="4405" spans="1:3" x14ac:dyDescent="0.25">
      <c r="A4405" t="s">
        <v>5574</v>
      </c>
      <c r="B4405" t="s">
        <v>27894</v>
      </c>
      <c r="C4405" t="s">
        <v>12040</v>
      </c>
    </row>
    <row r="4406" spans="1:3" x14ac:dyDescent="0.25">
      <c r="A4406" t="s">
        <v>6166</v>
      </c>
      <c r="B4406" t="s">
        <v>27895</v>
      </c>
      <c r="C4406" t="s">
        <v>13478</v>
      </c>
    </row>
    <row r="4407" spans="1:3" x14ac:dyDescent="0.25">
      <c r="A4407" t="s">
        <v>17879</v>
      </c>
      <c r="B4407" t="s">
        <v>8187</v>
      </c>
      <c r="C4407" t="s">
        <v>10703</v>
      </c>
    </row>
    <row r="4408" spans="1:3" x14ac:dyDescent="0.25">
      <c r="A4408" t="s">
        <v>5575</v>
      </c>
      <c r="B4408" t="s">
        <v>27887</v>
      </c>
      <c r="C4408" t="s">
        <v>10689</v>
      </c>
    </row>
    <row r="4409" spans="1:3" x14ac:dyDescent="0.25">
      <c r="A4409" t="s">
        <v>17910</v>
      </c>
      <c r="B4409" t="s">
        <v>8187</v>
      </c>
      <c r="C4409" t="s">
        <v>10703</v>
      </c>
    </row>
    <row r="4410" spans="1:3" x14ac:dyDescent="0.25">
      <c r="A4410" t="s">
        <v>27544</v>
      </c>
      <c r="B4410" t="s">
        <v>8187</v>
      </c>
      <c r="C4410" t="s">
        <v>13478</v>
      </c>
    </row>
    <row r="4411" spans="1:3" x14ac:dyDescent="0.25">
      <c r="A4411" t="s">
        <v>17824</v>
      </c>
      <c r="B4411" t="s">
        <v>27887</v>
      </c>
      <c r="C4411" t="s">
        <v>10689</v>
      </c>
    </row>
    <row r="4412" spans="1:3" x14ac:dyDescent="0.25">
      <c r="A4412" t="s">
        <v>17940</v>
      </c>
      <c r="B4412" t="s">
        <v>8187</v>
      </c>
      <c r="C4412" t="s">
        <v>10703</v>
      </c>
    </row>
    <row r="4413" spans="1:3" x14ac:dyDescent="0.25">
      <c r="A4413" t="s">
        <v>9112</v>
      </c>
      <c r="B4413" t="s">
        <v>27891</v>
      </c>
      <c r="C4413" t="s">
        <v>10994</v>
      </c>
    </row>
    <row r="4414" spans="1:3" x14ac:dyDescent="0.25">
      <c r="A4414" t="s">
        <v>17946</v>
      </c>
      <c r="B4414" t="s">
        <v>8187</v>
      </c>
      <c r="C4414" t="s">
        <v>10703</v>
      </c>
    </row>
    <row r="4415" spans="1:3" x14ac:dyDescent="0.25">
      <c r="A4415" t="s">
        <v>17948</v>
      </c>
      <c r="B4415" t="s">
        <v>8187</v>
      </c>
      <c r="C4415" t="s">
        <v>10703</v>
      </c>
    </row>
    <row r="4416" spans="1:3" x14ac:dyDescent="0.25">
      <c r="A4416" t="s">
        <v>18005</v>
      </c>
      <c r="B4416" t="s">
        <v>8187</v>
      </c>
      <c r="C4416" t="s">
        <v>10703</v>
      </c>
    </row>
    <row r="4417" spans="1:3" x14ac:dyDescent="0.25">
      <c r="A4417" t="s">
        <v>8300</v>
      </c>
      <c r="B4417" t="s">
        <v>27887</v>
      </c>
      <c r="C4417" t="s">
        <v>10689</v>
      </c>
    </row>
    <row r="4418" spans="1:3" x14ac:dyDescent="0.25">
      <c r="A4418" t="s">
        <v>18007</v>
      </c>
      <c r="B4418" t="s">
        <v>8187</v>
      </c>
      <c r="C4418" t="s">
        <v>10703</v>
      </c>
    </row>
    <row r="4419" spans="1:3" x14ac:dyDescent="0.25">
      <c r="A4419" t="s">
        <v>18013</v>
      </c>
      <c r="B4419" t="s">
        <v>8187</v>
      </c>
      <c r="C4419" t="s">
        <v>10703</v>
      </c>
    </row>
    <row r="4420" spans="1:3" x14ac:dyDescent="0.25">
      <c r="A4420" t="s">
        <v>5577</v>
      </c>
      <c r="B4420" t="s">
        <v>27892</v>
      </c>
      <c r="C4420" t="s">
        <v>15740</v>
      </c>
    </row>
    <row r="4421" spans="1:3" x14ac:dyDescent="0.25">
      <c r="A4421" t="s">
        <v>18015</v>
      </c>
      <c r="B4421" t="s">
        <v>8187</v>
      </c>
      <c r="C4421" t="s">
        <v>10703</v>
      </c>
    </row>
    <row r="4422" spans="1:3" x14ac:dyDescent="0.25">
      <c r="A4422" t="s">
        <v>18096</v>
      </c>
      <c r="B4422" t="s">
        <v>8187</v>
      </c>
      <c r="C4422" t="s">
        <v>10703</v>
      </c>
    </row>
    <row r="4423" spans="1:3" x14ac:dyDescent="0.25">
      <c r="A4423" t="s">
        <v>5567</v>
      </c>
      <c r="B4423" t="s">
        <v>27894</v>
      </c>
      <c r="C4423" t="s">
        <v>17069</v>
      </c>
    </row>
    <row r="4424" spans="1:3" x14ac:dyDescent="0.25">
      <c r="A4424" t="s">
        <v>18140</v>
      </c>
      <c r="B4424" t="s">
        <v>8187</v>
      </c>
      <c r="C4424" t="s">
        <v>10703</v>
      </c>
    </row>
    <row r="4425" spans="1:3" x14ac:dyDescent="0.25">
      <c r="A4425" t="s">
        <v>19007</v>
      </c>
      <c r="B4425" t="s">
        <v>8187</v>
      </c>
      <c r="C4425" t="s">
        <v>10703</v>
      </c>
    </row>
    <row r="4426" spans="1:3" x14ac:dyDescent="0.25">
      <c r="A4426" t="s">
        <v>5579</v>
      </c>
      <c r="B4426" t="s">
        <v>27890</v>
      </c>
      <c r="C4426" t="s">
        <v>12699</v>
      </c>
    </row>
    <row r="4427" spans="1:3" x14ac:dyDescent="0.25">
      <c r="A4427" t="s">
        <v>9240</v>
      </c>
      <c r="B4427" t="s">
        <v>27887</v>
      </c>
      <c r="C4427" t="s">
        <v>11360</v>
      </c>
    </row>
    <row r="4428" spans="1:3" x14ac:dyDescent="0.25">
      <c r="A4428" t="s">
        <v>19279</v>
      </c>
      <c r="B4428" t="s">
        <v>8187</v>
      </c>
      <c r="C4428" t="s">
        <v>10703</v>
      </c>
    </row>
    <row r="4429" spans="1:3" x14ac:dyDescent="0.25">
      <c r="A4429" t="s">
        <v>6256</v>
      </c>
      <c r="B4429" t="s">
        <v>27887</v>
      </c>
      <c r="C4429" t="s">
        <v>11360</v>
      </c>
    </row>
    <row r="4430" spans="1:3" x14ac:dyDescent="0.25">
      <c r="A4430" t="s">
        <v>19517</v>
      </c>
      <c r="B4430" t="s">
        <v>8187</v>
      </c>
      <c r="C4430" t="s">
        <v>10703</v>
      </c>
    </row>
    <row r="4431" spans="1:3" x14ac:dyDescent="0.25">
      <c r="A4431" t="s">
        <v>5352</v>
      </c>
      <c r="B4431" t="s">
        <v>27887</v>
      </c>
      <c r="C4431" t="s">
        <v>11360</v>
      </c>
    </row>
    <row r="4432" spans="1:3" x14ac:dyDescent="0.25">
      <c r="A4432" t="s">
        <v>5154</v>
      </c>
      <c r="B4432" t="s">
        <v>27887</v>
      </c>
      <c r="C4432" t="s">
        <v>11360</v>
      </c>
    </row>
    <row r="4433" spans="1:3" x14ac:dyDescent="0.25">
      <c r="A4433" t="s">
        <v>9113</v>
      </c>
      <c r="B4433" t="s">
        <v>27887</v>
      </c>
      <c r="C4433" t="s">
        <v>10689</v>
      </c>
    </row>
    <row r="4434" spans="1:3" x14ac:dyDescent="0.25">
      <c r="A4434" t="s">
        <v>9114</v>
      </c>
      <c r="B4434" t="s">
        <v>27888</v>
      </c>
      <c r="C4434" t="s">
        <v>10697</v>
      </c>
    </row>
    <row r="4435" spans="1:3" x14ac:dyDescent="0.25">
      <c r="A4435" t="s">
        <v>9115</v>
      </c>
      <c r="B4435" t="s">
        <v>27888</v>
      </c>
      <c r="C4435" t="s">
        <v>10697</v>
      </c>
    </row>
    <row r="4436" spans="1:3" x14ac:dyDescent="0.25">
      <c r="A4436" t="s">
        <v>17865</v>
      </c>
      <c r="B4436" t="s">
        <v>27887</v>
      </c>
      <c r="C4436" t="s">
        <v>10689</v>
      </c>
    </row>
    <row r="4437" spans="1:3" x14ac:dyDescent="0.25">
      <c r="A4437" t="s">
        <v>27584</v>
      </c>
      <c r="B4437" t="s">
        <v>8187</v>
      </c>
      <c r="C4437" t="s">
        <v>13478</v>
      </c>
    </row>
    <row r="4438" spans="1:3" x14ac:dyDescent="0.25">
      <c r="A4438" t="s">
        <v>27587</v>
      </c>
      <c r="B4438" t="s">
        <v>8187</v>
      </c>
      <c r="C4438" t="s">
        <v>13478</v>
      </c>
    </row>
    <row r="4439" spans="1:3" x14ac:dyDescent="0.25">
      <c r="A4439" t="s">
        <v>9753</v>
      </c>
      <c r="B4439" t="s">
        <v>8187</v>
      </c>
      <c r="C4439" t="s">
        <v>10703</v>
      </c>
    </row>
    <row r="4440" spans="1:3" x14ac:dyDescent="0.25">
      <c r="A4440" t="s">
        <v>20745</v>
      </c>
      <c r="B4440" t="s">
        <v>8187</v>
      </c>
      <c r="C4440" t="s">
        <v>10703</v>
      </c>
    </row>
    <row r="4441" spans="1:3" x14ac:dyDescent="0.25">
      <c r="A4441" t="s">
        <v>27612</v>
      </c>
      <c r="B4441" t="s">
        <v>8187</v>
      </c>
      <c r="C4441" t="s">
        <v>13478</v>
      </c>
    </row>
    <row r="4442" spans="1:3" x14ac:dyDescent="0.25">
      <c r="A4442" t="s">
        <v>17877</v>
      </c>
      <c r="B4442" t="s">
        <v>27887</v>
      </c>
      <c r="C4442" t="s">
        <v>10733</v>
      </c>
    </row>
    <row r="4443" spans="1:3" x14ac:dyDescent="0.25">
      <c r="A4443" t="s">
        <v>21394</v>
      </c>
      <c r="B4443" t="s">
        <v>8187</v>
      </c>
      <c r="C4443" t="s">
        <v>10703</v>
      </c>
    </row>
    <row r="4444" spans="1:3" x14ac:dyDescent="0.25">
      <c r="A4444" t="s">
        <v>5581</v>
      </c>
      <c r="B4444" t="s">
        <v>27889</v>
      </c>
      <c r="C4444" t="s">
        <v>10719</v>
      </c>
    </row>
    <row r="4445" spans="1:3" x14ac:dyDescent="0.25">
      <c r="A4445" t="s">
        <v>5582</v>
      </c>
      <c r="B4445" t="s">
        <v>10701</v>
      </c>
      <c r="C4445" t="s">
        <v>10703</v>
      </c>
    </row>
    <row r="4446" spans="1:3" x14ac:dyDescent="0.25">
      <c r="A4446" t="s">
        <v>15224</v>
      </c>
      <c r="B4446" t="s">
        <v>10775</v>
      </c>
      <c r="C4446" t="s">
        <v>10784</v>
      </c>
    </row>
    <row r="4447" spans="1:3" x14ac:dyDescent="0.25">
      <c r="A4447" t="s">
        <v>21594</v>
      </c>
      <c r="B4447" t="s">
        <v>8187</v>
      </c>
      <c r="C4447" t="s">
        <v>10703</v>
      </c>
    </row>
    <row r="4448" spans="1:3" x14ac:dyDescent="0.25">
      <c r="A4448" t="s">
        <v>5583</v>
      </c>
      <c r="B4448" t="s">
        <v>27894</v>
      </c>
      <c r="C4448" t="s">
        <v>17889</v>
      </c>
    </row>
    <row r="4449" spans="1:3" x14ac:dyDescent="0.25">
      <c r="A4449" t="s">
        <v>5584</v>
      </c>
      <c r="B4449" t="s">
        <v>27894</v>
      </c>
      <c r="C4449" t="s">
        <v>17889</v>
      </c>
    </row>
    <row r="4450" spans="1:3" x14ac:dyDescent="0.25">
      <c r="A4450" t="s">
        <v>5585</v>
      </c>
      <c r="B4450" t="s">
        <v>27894</v>
      </c>
      <c r="C4450" t="s">
        <v>17889</v>
      </c>
    </row>
    <row r="4451" spans="1:3" x14ac:dyDescent="0.25">
      <c r="A4451" t="s">
        <v>8260</v>
      </c>
      <c r="B4451" t="s">
        <v>10775</v>
      </c>
      <c r="C4451" t="s">
        <v>10784</v>
      </c>
    </row>
    <row r="4452" spans="1:3" x14ac:dyDescent="0.25">
      <c r="A4452" t="s">
        <v>5586</v>
      </c>
      <c r="B4452" t="s">
        <v>27894</v>
      </c>
      <c r="C4452" t="s">
        <v>11986</v>
      </c>
    </row>
    <row r="4453" spans="1:3" x14ac:dyDescent="0.25">
      <c r="A4453" t="s">
        <v>17894</v>
      </c>
      <c r="B4453" t="s">
        <v>27894</v>
      </c>
      <c r="C4453" t="s">
        <v>11986</v>
      </c>
    </row>
    <row r="4454" spans="1:3" x14ac:dyDescent="0.25">
      <c r="A4454" t="s">
        <v>9116</v>
      </c>
      <c r="B4454" t="s">
        <v>10775</v>
      </c>
      <c r="C4454" t="s">
        <v>10749</v>
      </c>
    </row>
    <row r="4455" spans="1:3" x14ac:dyDescent="0.25">
      <c r="A4455" t="s">
        <v>21609</v>
      </c>
      <c r="B4455" t="s">
        <v>8187</v>
      </c>
      <c r="C4455" t="s">
        <v>10703</v>
      </c>
    </row>
    <row r="4456" spans="1:3" x14ac:dyDescent="0.25">
      <c r="A4456" t="s">
        <v>9117</v>
      </c>
      <c r="B4456" t="s">
        <v>27887</v>
      </c>
      <c r="C4456" t="s">
        <v>12674</v>
      </c>
    </row>
    <row r="4457" spans="1:3" x14ac:dyDescent="0.25">
      <c r="A4457" t="s">
        <v>5588</v>
      </c>
      <c r="B4457" t="s">
        <v>27887</v>
      </c>
      <c r="C4457" t="s">
        <v>12674</v>
      </c>
    </row>
    <row r="4458" spans="1:3" x14ac:dyDescent="0.25">
      <c r="A4458" t="s">
        <v>21679</v>
      </c>
      <c r="B4458" t="s">
        <v>8187</v>
      </c>
      <c r="C4458" t="s">
        <v>10703</v>
      </c>
    </row>
    <row r="4459" spans="1:3" x14ac:dyDescent="0.25">
      <c r="A4459" t="s">
        <v>5589</v>
      </c>
      <c r="B4459" t="s">
        <v>10775</v>
      </c>
      <c r="C4459" t="s">
        <v>12414</v>
      </c>
    </row>
    <row r="4460" spans="1:3" x14ac:dyDescent="0.25">
      <c r="A4460" t="s">
        <v>21695</v>
      </c>
      <c r="B4460" t="s">
        <v>8187</v>
      </c>
      <c r="C4460" t="s">
        <v>10703</v>
      </c>
    </row>
    <row r="4461" spans="1:3" x14ac:dyDescent="0.25">
      <c r="A4461" t="s">
        <v>9118</v>
      </c>
      <c r="B4461" t="s">
        <v>10775</v>
      </c>
      <c r="C4461" t="s">
        <v>10749</v>
      </c>
    </row>
    <row r="4462" spans="1:3" x14ac:dyDescent="0.25">
      <c r="A4462" t="s">
        <v>21746</v>
      </c>
      <c r="B4462" t="s">
        <v>8187</v>
      </c>
      <c r="C4462" t="s">
        <v>10703</v>
      </c>
    </row>
    <row r="4463" spans="1:3" x14ac:dyDescent="0.25">
      <c r="A4463" t="s">
        <v>9119</v>
      </c>
      <c r="B4463" t="s">
        <v>10782</v>
      </c>
      <c r="C4463" t="s">
        <v>10794</v>
      </c>
    </row>
    <row r="4464" spans="1:3" x14ac:dyDescent="0.25">
      <c r="A4464" t="s">
        <v>5590</v>
      </c>
      <c r="B4464" t="s">
        <v>10782</v>
      </c>
      <c r="C4464" t="s">
        <v>10794</v>
      </c>
    </row>
    <row r="4465" spans="1:3" x14ac:dyDescent="0.25">
      <c r="A4465" t="s">
        <v>5591</v>
      </c>
      <c r="B4465" t="s">
        <v>27887</v>
      </c>
      <c r="C4465" t="s">
        <v>10697</v>
      </c>
    </row>
    <row r="4466" spans="1:3" x14ac:dyDescent="0.25">
      <c r="A4466" t="s">
        <v>21748</v>
      </c>
      <c r="B4466" t="s">
        <v>8187</v>
      </c>
      <c r="C4466" t="s">
        <v>10703</v>
      </c>
    </row>
    <row r="4467" spans="1:3" x14ac:dyDescent="0.25">
      <c r="A4467" t="s">
        <v>5308</v>
      </c>
      <c r="B4467" t="s">
        <v>27887</v>
      </c>
      <c r="C4467" t="s">
        <v>11360</v>
      </c>
    </row>
    <row r="4468" spans="1:3" x14ac:dyDescent="0.25">
      <c r="A4468" t="s">
        <v>21853</v>
      </c>
      <c r="B4468" t="s">
        <v>8187</v>
      </c>
      <c r="C4468" t="s">
        <v>10703</v>
      </c>
    </row>
    <row r="4469" spans="1:3" x14ac:dyDescent="0.25">
      <c r="A4469" t="s">
        <v>21856</v>
      </c>
      <c r="B4469" t="s">
        <v>8187</v>
      </c>
      <c r="C4469" t="s">
        <v>10703</v>
      </c>
    </row>
    <row r="4470" spans="1:3" x14ac:dyDescent="0.25">
      <c r="A4470" t="s">
        <v>17918</v>
      </c>
      <c r="B4470" t="s">
        <v>27887</v>
      </c>
      <c r="C4470" t="s">
        <v>10689</v>
      </c>
    </row>
    <row r="4471" spans="1:3" x14ac:dyDescent="0.25">
      <c r="A4471" t="s">
        <v>7908</v>
      </c>
      <c r="B4471" t="s">
        <v>27894</v>
      </c>
      <c r="C4471" t="s">
        <v>17006</v>
      </c>
    </row>
    <row r="4472" spans="1:3" x14ac:dyDescent="0.25">
      <c r="A4472" t="s">
        <v>21866</v>
      </c>
      <c r="B4472" t="s">
        <v>8187</v>
      </c>
      <c r="C4472" t="s">
        <v>10703</v>
      </c>
    </row>
    <row r="4473" spans="1:3" x14ac:dyDescent="0.25">
      <c r="A4473" t="s">
        <v>21881</v>
      </c>
      <c r="B4473" t="s">
        <v>8187</v>
      </c>
      <c r="C4473" t="s">
        <v>10703</v>
      </c>
    </row>
    <row r="4474" spans="1:3" x14ac:dyDescent="0.25">
      <c r="A4474" t="s">
        <v>21954</v>
      </c>
      <c r="B4474" t="s">
        <v>8187</v>
      </c>
      <c r="C4474" t="s">
        <v>10703</v>
      </c>
    </row>
    <row r="4475" spans="1:3" x14ac:dyDescent="0.25">
      <c r="A4475" t="s">
        <v>9054</v>
      </c>
      <c r="B4475" t="s">
        <v>27895</v>
      </c>
      <c r="C4475" t="s">
        <v>13478</v>
      </c>
    </row>
    <row r="4476" spans="1:3" x14ac:dyDescent="0.25">
      <c r="A4476" t="s">
        <v>20659</v>
      </c>
      <c r="B4476" t="s">
        <v>27887</v>
      </c>
      <c r="C4476" t="s">
        <v>10689</v>
      </c>
    </row>
    <row r="4477" spans="1:3" x14ac:dyDescent="0.25">
      <c r="A4477" t="s">
        <v>9088</v>
      </c>
      <c r="B4477" t="s">
        <v>27895</v>
      </c>
      <c r="C4477" t="s">
        <v>13478</v>
      </c>
    </row>
    <row r="4478" spans="1:3" x14ac:dyDescent="0.25">
      <c r="A4478" t="s">
        <v>21971</v>
      </c>
      <c r="B4478" t="s">
        <v>8187</v>
      </c>
      <c r="C4478" t="s">
        <v>10703</v>
      </c>
    </row>
    <row r="4479" spans="1:3" x14ac:dyDescent="0.25">
      <c r="A4479" t="s">
        <v>21973</v>
      </c>
      <c r="B4479" t="s">
        <v>8187</v>
      </c>
      <c r="C4479" t="s">
        <v>10703</v>
      </c>
    </row>
    <row r="4480" spans="1:3" x14ac:dyDescent="0.25">
      <c r="A4480" t="s">
        <v>21979</v>
      </c>
      <c r="B4480" t="s">
        <v>8187</v>
      </c>
      <c r="C4480" t="s">
        <v>10703</v>
      </c>
    </row>
    <row r="4481" spans="1:3" x14ac:dyDescent="0.25">
      <c r="A4481" t="s">
        <v>21990</v>
      </c>
      <c r="B4481" t="s">
        <v>8187</v>
      </c>
      <c r="C4481" t="s">
        <v>10703</v>
      </c>
    </row>
    <row r="4482" spans="1:3" x14ac:dyDescent="0.25">
      <c r="A4482" t="s">
        <v>9131</v>
      </c>
      <c r="B4482" t="s">
        <v>27895</v>
      </c>
      <c r="C4482" t="s">
        <v>13478</v>
      </c>
    </row>
    <row r="4483" spans="1:3" x14ac:dyDescent="0.25">
      <c r="A4483" t="s">
        <v>22002</v>
      </c>
      <c r="B4483" t="s">
        <v>8187</v>
      </c>
      <c r="C4483" t="s">
        <v>10703</v>
      </c>
    </row>
    <row r="4484" spans="1:3" x14ac:dyDescent="0.25">
      <c r="A4484" t="s">
        <v>4967</v>
      </c>
      <c r="B4484" t="s">
        <v>27889</v>
      </c>
      <c r="C4484" t="s">
        <v>12056</v>
      </c>
    </row>
    <row r="4485" spans="1:3" x14ac:dyDescent="0.25">
      <c r="A4485" t="s">
        <v>9124</v>
      </c>
      <c r="B4485" t="s">
        <v>10775</v>
      </c>
      <c r="C4485" t="s">
        <v>10784</v>
      </c>
    </row>
    <row r="4486" spans="1:3" x14ac:dyDescent="0.25">
      <c r="A4486" t="s">
        <v>17943</v>
      </c>
      <c r="B4486" t="s">
        <v>27889</v>
      </c>
      <c r="C4486" t="s">
        <v>14398</v>
      </c>
    </row>
    <row r="4487" spans="1:3" x14ac:dyDescent="0.25">
      <c r="A4487" t="s">
        <v>20661</v>
      </c>
      <c r="B4487" t="s">
        <v>27887</v>
      </c>
      <c r="C4487" t="s">
        <v>10689</v>
      </c>
    </row>
    <row r="4488" spans="1:3" x14ac:dyDescent="0.25">
      <c r="A4488" t="s">
        <v>22037</v>
      </c>
      <c r="B4488" t="s">
        <v>8187</v>
      </c>
      <c r="C4488" t="s">
        <v>10703</v>
      </c>
    </row>
    <row r="4489" spans="1:3" x14ac:dyDescent="0.25">
      <c r="A4489" t="s">
        <v>22056</v>
      </c>
      <c r="B4489" t="s">
        <v>8187</v>
      </c>
      <c r="C4489" t="s">
        <v>10703</v>
      </c>
    </row>
    <row r="4490" spans="1:3" x14ac:dyDescent="0.25">
      <c r="A4490" t="s">
        <v>5594</v>
      </c>
      <c r="B4490" t="s">
        <v>27891</v>
      </c>
      <c r="C4490" t="s">
        <v>10994</v>
      </c>
    </row>
    <row r="4491" spans="1:3" x14ac:dyDescent="0.25">
      <c r="A4491" t="s">
        <v>22060</v>
      </c>
      <c r="B4491" t="s">
        <v>8187</v>
      </c>
      <c r="C4491" t="s">
        <v>10703</v>
      </c>
    </row>
    <row r="4492" spans="1:3" x14ac:dyDescent="0.25">
      <c r="A4492" t="s">
        <v>9126</v>
      </c>
      <c r="B4492" t="s">
        <v>10775</v>
      </c>
      <c r="C4492" t="s">
        <v>12192</v>
      </c>
    </row>
    <row r="4493" spans="1:3" x14ac:dyDescent="0.25">
      <c r="A4493" t="s">
        <v>17954</v>
      </c>
      <c r="B4493" t="s">
        <v>27887</v>
      </c>
      <c r="C4493" t="s">
        <v>10689</v>
      </c>
    </row>
    <row r="4494" spans="1:3" x14ac:dyDescent="0.25">
      <c r="A4494" t="s">
        <v>8390</v>
      </c>
      <c r="B4494" t="s">
        <v>27887</v>
      </c>
      <c r="C4494" t="s">
        <v>10689</v>
      </c>
    </row>
    <row r="4495" spans="1:3" x14ac:dyDescent="0.25">
      <c r="A4495" t="s">
        <v>17957</v>
      </c>
      <c r="B4495" t="s">
        <v>27887</v>
      </c>
      <c r="C4495" t="s">
        <v>10689</v>
      </c>
    </row>
    <row r="4496" spans="1:3" x14ac:dyDescent="0.25">
      <c r="A4496" t="s">
        <v>20663</v>
      </c>
      <c r="B4496" t="s">
        <v>27887</v>
      </c>
      <c r="C4496" t="s">
        <v>10689</v>
      </c>
    </row>
    <row r="4497" spans="1:3" x14ac:dyDescent="0.25">
      <c r="A4497" t="s">
        <v>9127</v>
      </c>
      <c r="B4497" t="s">
        <v>27887</v>
      </c>
      <c r="C4497" t="s">
        <v>12674</v>
      </c>
    </row>
    <row r="4498" spans="1:3" x14ac:dyDescent="0.25">
      <c r="A4498" t="s">
        <v>17961</v>
      </c>
      <c r="B4498" t="s">
        <v>27887</v>
      </c>
      <c r="C4498" t="s">
        <v>10689</v>
      </c>
    </row>
    <row r="4499" spans="1:3" x14ac:dyDescent="0.25">
      <c r="A4499" t="s">
        <v>5596</v>
      </c>
      <c r="B4499" t="s">
        <v>27889</v>
      </c>
      <c r="C4499" t="s">
        <v>14398</v>
      </c>
    </row>
    <row r="4500" spans="1:3" x14ac:dyDescent="0.25">
      <c r="A4500" t="s">
        <v>9128</v>
      </c>
      <c r="B4500" t="s">
        <v>27889</v>
      </c>
      <c r="C4500" t="s">
        <v>10710</v>
      </c>
    </row>
    <row r="4501" spans="1:3" x14ac:dyDescent="0.25">
      <c r="A4501" t="s">
        <v>22086</v>
      </c>
      <c r="B4501" t="s">
        <v>8187</v>
      </c>
      <c r="C4501" t="s">
        <v>10703</v>
      </c>
    </row>
    <row r="4502" spans="1:3" x14ac:dyDescent="0.25">
      <c r="A4502" t="s">
        <v>22130</v>
      </c>
      <c r="B4502" t="s">
        <v>8187</v>
      </c>
      <c r="C4502" t="s">
        <v>10703</v>
      </c>
    </row>
    <row r="4503" spans="1:3" x14ac:dyDescent="0.25">
      <c r="A4503" t="s">
        <v>7461</v>
      </c>
      <c r="B4503" t="s">
        <v>27894</v>
      </c>
      <c r="C4503" t="s">
        <v>17006</v>
      </c>
    </row>
    <row r="4504" spans="1:3" x14ac:dyDescent="0.25">
      <c r="A4504" t="s">
        <v>7903</v>
      </c>
      <c r="B4504" t="s">
        <v>27894</v>
      </c>
      <c r="C4504" t="s">
        <v>17006</v>
      </c>
    </row>
    <row r="4505" spans="1:3" x14ac:dyDescent="0.25">
      <c r="A4505" t="s">
        <v>22132</v>
      </c>
      <c r="B4505" t="s">
        <v>8187</v>
      </c>
      <c r="C4505" t="s">
        <v>10703</v>
      </c>
    </row>
    <row r="4506" spans="1:3" x14ac:dyDescent="0.25">
      <c r="A4506" t="s">
        <v>9129</v>
      </c>
      <c r="B4506" t="s">
        <v>27889</v>
      </c>
      <c r="C4506" t="s">
        <v>10719</v>
      </c>
    </row>
    <row r="4507" spans="1:3" x14ac:dyDescent="0.25">
      <c r="A4507" t="s">
        <v>9130</v>
      </c>
      <c r="B4507" t="s">
        <v>27895</v>
      </c>
      <c r="C4507" t="s">
        <v>13478</v>
      </c>
    </row>
    <row r="4508" spans="1:3" x14ac:dyDescent="0.25">
      <c r="A4508" t="s">
        <v>20665</v>
      </c>
      <c r="B4508" t="s">
        <v>27887</v>
      </c>
      <c r="C4508" t="s">
        <v>10689</v>
      </c>
    </row>
    <row r="4509" spans="1:3" x14ac:dyDescent="0.25">
      <c r="A4509" t="s">
        <v>22134</v>
      </c>
      <c r="B4509" t="s">
        <v>8187</v>
      </c>
      <c r="C4509" t="s">
        <v>10703</v>
      </c>
    </row>
    <row r="4510" spans="1:3" x14ac:dyDescent="0.25">
      <c r="A4510" t="s">
        <v>22136</v>
      </c>
      <c r="B4510" t="s">
        <v>8187</v>
      </c>
      <c r="C4510" t="s">
        <v>10703</v>
      </c>
    </row>
    <row r="4511" spans="1:3" x14ac:dyDescent="0.25">
      <c r="A4511" t="s">
        <v>9820</v>
      </c>
      <c r="B4511" t="s">
        <v>27895</v>
      </c>
      <c r="C4511" t="s">
        <v>13478</v>
      </c>
    </row>
    <row r="4512" spans="1:3" x14ac:dyDescent="0.25">
      <c r="A4512" t="s">
        <v>22167</v>
      </c>
      <c r="B4512" t="s">
        <v>8187</v>
      </c>
      <c r="C4512" t="s">
        <v>10703</v>
      </c>
    </row>
    <row r="4513" spans="1:3" x14ac:dyDescent="0.25">
      <c r="A4513" t="s">
        <v>20804</v>
      </c>
      <c r="B4513" t="s">
        <v>27887</v>
      </c>
      <c r="C4513" t="s">
        <v>10689</v>
      </c>
    </row>
    <row r="4514" spans="1:3" x14ac:dyDescent="0.25">
      <c r="A4514" t="s">
        <v>22204</v>
      </c>
      <c r="B4514" t="s">
        <v>8187</v>
      </c>
      <c r="C4514" t="s">
        <v>10703</v>
      </c>
    </row>
    <row r="4515" spans="1:3" x14ac:dyDescent="0.25">
      <c r="A4515" t="s">
        <v>20806</v>
      </c>
      <c r="B4515" t="s">
        <v>27887</v>
      </c>
      <c r="C4515" t="s">
        <v>10689</v>
      </c>
    </row>
    <row r="4516" spans="1:3" x14ac:dyDescent="0.25">
      <c r="A4516" t="s">
        <v>22331</v>
      </c>
      <c r="B4516" t="s">
        <v>8187</v>
      </c>
      <c r="C4516" t="s">
        <v>10703</v>
      </c>
    </row>
    <row r="4517" spans="1:3" x14ac:dyDescent="0.25">
      <c r="A4517" t="s">
        <v>5599</v>
      </c>
      <c r="B4517" t="s">
        <v>27889</v>
      </c>
      <c r="C4517" t="s">
        <v>10719</v>
      </c>
    </row>
    <row r="4518" spans="1:3" x14ac:dyDescent="0.25">
      <c r="A4518" t="s">
        <v>9134</v>
      </c>
      <c r="B4518" t="s">
        <v>10775</v>
      </c>
      <c r="C4518" t="s">
        <v>12192</v>
      </c>
    </row>
    <row r="4519" spans="1:3" x14ac:dyDescent="0.25">
      <c r="A4519" t="s">
        <v>22337</v>
      </c>
      <c r="B4519" t="s">
        <v>8187</v>
      </c>
      <c r="C4519" t="s">
        <v>10703</v>
      </c>
    </row>
    <row r="4520" spans="1:3" x14ac:dyDescent="0.25">
      <c r="A4520" t="s">
        <v>22349</v>
      </c>
      <c r="B4520" t="s">
        <v>8187</v>
      </c>
      <c r="C4520" t="s">
        <v>10703</v>
      </c>
    </row>
    <row r="4521" spans="1:3" x14ac:dyDescent="0.25">
      <c r="A4521" t="s">
        <v>22379</v>
      </c>
      <c r="B4521" t="s">
        <v>8187</v>
      </c>
      <c r="C4521" t="s">
        <v>10703</v>
      </c>
    </row>
    <row r="4522" spans="1:3" x14ac:dyDescent="0.25">
      <c r="A4522" t="s">
        <v>22400</v>
      </c>
      <c r="B4522" t="s">
        <v>8187</v>
      </c>
      <c r="C4522" t="s">
        <v>10703</v>
      </c>
    </row>
    <row r="4523" spans="1:3" x14ac:dyDescent="0.25">
      <c r="A4523" t="s">
        <v>22420</v>
      </c>
      <c r="B4523" t="s">
        <v>8187</v>
      </c>
      <c r="C4523" t="s">
        <v>10703</v>
      </c>
    </row>
    <row r="4524" spans="1:3" x14ac:dyDescent="0.25">
      <c r="A4524" t="s">
        <v>22426</v>
      </c>
      <c r="B4524" t="s">
        <v>8187</v>
      </c>
      <c r="C4524" t="s">
        <v>10703</v>
      </c>
    </row>
    <row r="4525" spans="1:3" x14ac:dyDescent="0.25">
      <c r="A4525" t="s">
        <v>20808</v>
      </c>
      <c r="B4525" t="s">
        <v>27887</v>
      </c>
      <c r="C4525" t="s">
        <v>10689</v>
      </c>
    </row>
    <row r="4526" spans="1:3" x14ac:dyDescent="0.25">
      <c r="A4526" t="s">
        <v>22446</v>
      </c>
      <c r="B4526" t="s">
        <v>8187</v>
      </c>
      <c r="C4526" t="s">
        <v>10703</v>
      </c>
    </row>
    <row r="4527" spans="1:3" x14ac:dyDescent="0.25">
      <c r="A4527" t="s">
        <v>20810</v>
      </c>
      <c r="B4527" t="s">
        <v>27887</v>
      </c>
      <c r="C4527" t="s">
        <v>10689</v>
      </c>
    </row>
    <row r="4528" spans="1:3" x14ac:dyDescent="0.25">
      <c r="A4528" t="s">
        <v>14546</v>
      </c>
      <c r="B4528" t="s">
        <v>27887</v>
      </c>
      <c r="C4528" t="s">
        <v>10764</v>
      </c>
    </row>
    <row r="4529" spans="1:3" x14ac:dyDescent="0.25">
      <c r="A4529" t="s">
        <v>18011</v>
      </c>
      <c r="B4529" t="s">
        <v>27889</v>
      </c>
      <c r="C4529" t="s">
        <v>14398</v>
      </c>
    </row>
    <row r="4530" spans="1:3" x14ac:dyDescent="0.25">
      <c r="A4530" t="s">
        <v>22640</v>
      </c>
      <c r="B4530" t="s">
        <v>8187</v>
      </c>
      <c r="C4530" t="s">
        <v>10703</v>
      </c>
    </row>
    <row r="4531" spans="1:3" x14ac:dyDescent="0.25">
      <c r="A4531" t="s">
        <v>16716</v>
      </c>
      <c r="B4531" t="s">
        <v>10775</v>
      </c>
      <c r="C4531" t="s">
        <v>10784</v>
      </c>
    </row>
    <row r="4532" spans="1:3" x14ac:dyDescent="0.25">
      <c r="A4532" t="s">
        <v>9136</v>
      </c>
      <c r="B4532" t="s">
        <v>10701</v>
      </c>
      <c r="C4532" t="s">
        <v>12138</v>
      </c>
    </row>
    <row r="4533" spans="1:3" x14ac:dyDescent="0.25">
      <c r="A4533" t="s">
        <v>9137</v>
      </c>
      <c r="B4533" t="s">
        <v>27889</v>
      </c>
      <c r="C4533" t="s">
        <v>10738</v>
      </c>
    </row>
    <row r="4534" spans="1:3" x14ac:dyDescent="0.25">
      <c r="A4534" t="s">
        <v>9138</v>
      </c>
      <c r="B4534" t="s">
        <v>10782</v>
      </c>
      <c r="C4534" t="s">
        <v>10804</v>
      </c>
    </row>
    <row r="4535" spans="1:3" x14ac:dyDescent="0.25">
      <c r="A4535" t="s">
        <v>9139</v>
      </c>
      <c r="B4535" t="s">
        <v>10782</v>
      </c>
      <c r="C4535" t="s">
        <v>10804</v>
      </c>
    </row>
    <row r="4536" spans="1:3" x14ac:dyDescent="0.25">
      <c r="A4536" t="s">
        <v>22679</v>
      </c>
      <c r="B4536" t="s">
        <v>8187</v>
      </c>
      <c r="C4536" t="s">
        <v>10703</v>
      </c>
    </row>
    <row r="4537" spans="1:3" x14ac:dyDescent="0.25">
      <c r="A4537" t="s">
        <v>5600</v>
      </c>
      <c r="B4537" t="s">
        <v>10782</v>
      </c>
      <c r="C4537" t="s">
        <v>10804</v>
      </c>
    </row>
    <row r="4538" spans="1:3" x14ac:dyDescent="0.25">
      <c r="A4538" t="s">
        <v>5601</v>
      </c>
      <c r="B4538" t="s">
        <v>27890</v>
      </c>
      <c r="C4538" t="s">
        <v>12699</v>
      </c>
    </row>
    <row r="4539" spans="1:3" x14ac:dyDescent="0.25">
      <c r="A4539" t="s">
        <v>5602</v>
      </c>
      <c r="B4539" t="s">
        <v>27890</v>
      </c>
      <c r="C4539" t="s">
        <v>12699</v>
      </c>
    </row>
    <row r="4540" spans="1:3" x14ac:dyDescent="0.25">
      <c r="A4540" t="s">
        <v>5603</v>
      </c>
      <c r="B4540" t="s">
        <v>27890</v>
      </c>
      <c r="C4540" t="s">
        <v>12699</v>
      </c>
    </row>
    <row r="4541" spans="1:3" x14ac:dyDescent="0.25">
      <c r="A4541" t="s">
        <v>22815</v>
      </c>
      <c r="B4541" t="s">
        <v>8187</v>
      </c>
      <c r="C4541" t="s">
        <v>10703</v>
      </c>
    </row>
    <row r="4542" spans="1:3" x14ac:dyDescent="0.25">
      <c r="A4542" t="s">
        <v>22837</v>
      </c>
      <c r="B4542" t="s">
        <v>8187</v>
      </c>
      <c r="C4542" t="s">
        <v>10703</v>
      </c>
    </row>
    <row r="4543" spans="1:3" x14ac:dyDescent="0.25">
      <c r="A4543" t="s">
        <v>22977</v>
      </c>
      <c r="B4543" t="s">
        <v>8187</v>
      </c>
      <c r="C4543" t="s">
        <v>10703</v>
      </c>
    </row>
    <row r="4544" spans="1:3" x14ac:dyDescent="0.25">
      <c r="A4544" t="s">
        <v>9140</v>
      </c>
      <c r="B4544" t="s">
        <v>27897</v>
      </c>
      <c r="C4544" t="s">
        <v>12794</v>
      </c>
    </row>
    <row r="4545" spans="1:3" x14ac:dyDescent="0.25">
      <c r="A4545" t="s">
        <v>5604</v>
      </c>
      <c r="B4545" t="s">
        <v>27889</v>
      </c>
      <c r="C4545" t="s">
        <v>16405</v>
      </c>
    </row>
    <row r="4546" spans="1:3" x14ac:dyDescent="0.25">
      <c r="A4546" t="s">
        <v>22981</v>
      </c>
      <c r="B4546" t="s">
        <v>8187</v>
      </c>
      <c r="C4546" t="s">
        <v>10703</v>
      </c>
    </row>
    <row r="4547" spans="1:3" x14ac:dyDescent="0.25">
      <c r="A4547" t="s">
        <v>9141</v>
      </c>
      <c r="B4547" t="s">
        <v>27888</v>
      </c>
      <c r="C4547" t="s">
        <v>10697</v>
      </c>
    </row>
    <row r="4548" spans="1:3" x14ac:dyDescent="0.25">
      <c r="A4548" t="s">
        <v>5605</v>
      </c>
      <c r="B4548" t="s">
        <v>10775</v>
      </c>
      <c r="C4548" t="s">
        <v>10784</v>
      </c>
    </row>
    <row r="4549" spans="1:3" x14ac:dyDescent="0.25">
      <c r="A4549" t="s">
        <v>9142</v>
      </c>
      <c r="B4549" t="s">
        <v>10775</v>
      </c>
      <c r="C4549" t="s">
        <v>10749</v>
      </c>
    </row>
    <row r="4550" spans="1:3" x14ac:dyDescent="0.25">
      <c r="A4550" t="s">
        <v>23017</v>
      </c>
      <c r="B4550" t="s">
        <v>8187</v>
      </c>
      <c r="C4550" t="s">
        <v>10703</v>
      </c>
    </row>
    <row r="4551" spans="1:3" x14ac:dyDescent="0.25">
      <c r="A4551" t="s">
        <v>5606</v>
      </c>
      <c r="B4551" t="s">
        <v>27890</v>
      </c>
      <c r="C4551" t="s">
        <v>12699</v>
      </c>
    </row>
    <row r="4552" spans="1:3" x14ac:dyDescent="0.25">
      <c r="A4552" t="s">
        <v>5607</v>
      </c>
      <c r="B4552" t="s">
        <v>10701</v>
      </c>
      <c r="C4552" t="s">
        <v>10838</v>
      </c>
    </row>
    <row r="4553" spans="1:3" x14ac:dyDescent="0.25">
      <c r="A4553" t="s">
        <v>9143</v>
      </c>
      <c r="B4553" t="s">
        <v>10782</v>
      </c>
      <c r="C4553" t="s">
        <v>10804</v>
      </c>
    </row>
    <row r="4554" spans="1:3" x14ac:dyDescent="0.25">
      <c r="A4554" t="s">
        <v>20812</v>
      </c>
      <c r="B4554" t="s">
        <v>27887</v>
      </c>
      <c r="C4554" t="s">
        <v>10689</v>
      </c>
    </row>
    <row r="4555" spans="1:3" x14ac:dyDescent="0.25">
      <c r="A4555" t="s">
        <v>9091</v>
      </c>
      <c r="B4555" t="s">
        <v>27895</v>
      </c>
      <c r="C4555" t="s">
        <v>13478</v>
      </c>
    </row>
    <row r="4556" spans="1:3" x14ac:dyDescent="0.25">
      <c r="A4556" t="s">
        <v>20814</v>
      </c>
      <c r="B4556" t="s">
        <v>27887</v>
      </c>
      <c r="C4556" t="s">
        <v>10689</v>
      </c>
    </row>
    <row r="4557" spans="1:3" x14ac:dyDescent="0.25">
      <c r="A4557" t="s">
        <v>9146</v>
      </c>
      <c r="B4557" t="s">
        <v>27894</v>
      </c>
      <c r="C4557" t="s">
        <v>18050</v>
      </c>
    </row>
    <row r="4558" spans="1:3" x14ac:dyDescent="0.25">
      <c r="A4558" t="s">
        <v>18051</v>
      </c>
      <c r="B4558" t="s">
        <v>27894</v>
      </c>
      <c r="C4558" t="s">
        <v>18050</v>
      </c>
    </row>
    <row r="4559" spans="1:3" x14ac:dyDescent="0.25">
      <c r="A4559" t="s">
        <v>6244</v>
      </c>
      <c r="B4559" t="s">
        <v>27889</v>
      </c>
      <c r="C4559" t="s">
        <v>10764</v>
      </c>
    </row>
    <row r="4560" spans="1:3" x14ac:dyDescent="0.25">
      <c r="A4560" t="s">
        <v>7165</v>
      </c>
      <c r="B4560" t="s">
        <v>27889</v>
      </c>
      <c r="C4560" t="s">
        <v>17018</v>
      </c>
    </row>
    <row r="4561" spans="1:3" x14ac:dyDescent="0.25">
      <c r="A4561" t="s">
        <v>6293</v>
      </c>
      <c r="B4561" t="s">
        <v>27889</v>
      </c>
      <c r="C4561" t="s">
        <v>17018</v>
      </c>
    </row>
    <row r="4562" spans="1:3" x14ac:dyDescent="0.25">
      <c r="A4562" t="s">
        <v>18055</v>
      </c>
      <c r="B4562" t="s">
        <v>10782</v>
      </c>
      <c r="C4562" t="s">
        <v>10804</v>
      </c>
    </row>
    <row r="4563" spans="1:3" x14ac:dyDescent="0.25">
      <c r="A4563" t="s">
        <v>18057</v>
      </c>
      <c r="B4563" t="s">
        <v>27889</v>
      </c>
      <c r="C4563" t="s">
        <v>14398</v>
      </c>
    </row>
    <row r="4564" spans="1:3" x14ac:dyDescent="0.25">
      <c r="A4564" t="s">
        <v>23059</v>
      </c>
      <c r="B4564" t="s">
        <v>8187</v>
      </c>
      <c r="C4564" t="s">
        <v>10703</v>
      </c>
    </row>
    <row r="4565" spans="1:3" x14ac:dyDescent="0.25">
      <c r="A4565" t="s">
        <v>23061</v>
      </c>
      <c r="B4565" t="s">
        <v>8187</v>
      </c>
      <c r="C4565" t="s">
        <v>10703</v>
      </c>
    </row>
    <row r="4566" spans="1:3" x14ac:dyDescent="0.25">
      <c r="A4566" t="s">
        <v>23063</v>
      </c>
      <c r="B4566" t="s">
        <v>8187</v>
      </c>
      <c r="C4566" t="s">
        <v>10703</v>
      </c>
    </row>
    <row r="4567" spans="1:3" x14ac:dyDescent="0.25">
      <c r="A4567" t="s">
        <v>20816</v>
      </c>
      <c r="B4567" t="s">
        <v>27887</v>
      </c>
      <c r="C4567" t="s">
        <v>10689</v>
      </c>
    </row>
    <row r="4568" spans="1:3" x14ac:dyDescent="0.25">
      <c r="A4568" t="s">
        <v>5612</v>
      </c>
      <c r="B4568" t="s">
        <v>27891</v>
      </c>
      <c r="C4568" t="s">
        <v>10994</v>
      </c>
    </row>
    <row r="4569" spans="1:3" x14ac:dyDescent="0.25">
      <c r="A4569" t="s">
        <v>23065</v>
      </c>
      <c r="B4569" t="s">
        <v>8187</v>
      </c>
      <c r="C4569" t="s">
        <v>10703</v>
      </c>
    </row>
    <row r="4570" spans="1:3" x14ac:dyDescent="0.25">
      <c r="A4570" t="s">
        <v>23071</v>
      </c>
      <c r="B4570" t="s">
        <v>8187</v>
      </c>
      <c r="C4570" t="s">
        <v>10703</v>
      </c>
    </row>
    <row r="4571" spans="1:3" x14ac:dyDescent="0.25">
      <c r="A4571" t="s">
        <v>5613</v>
      </c>
      <c r="B4571" t="s">
        <v>27892</v>
      </c>
      <c r="C4571" t="s">
        <v>15740</v>
      </c>
    </row>
    <row r="4572" spans="1:3" x14ac:dyDescent="0.25">
      <c r="A4572" t="s">
        <v>23292</v>
      </c>
      <c r="B4572" t="s">
        <v>8187</v>
      </c>
      <c r="C4572" t="s">
        <v>10703</v>
      </c>
    </row>
    <row r="4573" spans="1:3" x14ac:dyDescent="0.25">
      <c r="A4573" t="s">
        <v>23296</v>
      </c>
      <c r="B4573" t="s">
        <v>8187</v>
      </c>
      <c r="C4573" t="s">
        <v>10703</v>
      </c>
    </row>
    <row r="4574" spans="1:3" x14ac:dyDescent="0.25">
      <c r="A4574" t="s">
        <v>18076</v>
      </c>
      <c r="B4574" t="s">
        <v>27889</v>
      </c>
      <c r="C4574" t="s">
        <v>14398</v>
      </c>
    </row>
    <row r="4575" spans="1:3" x14ac:dyDescent="0.25">
      <c r="A4575" t="s">
        <v>5614</v>
      </c>
      <c r="B4575" t="s">
        <v>27887</v>
      </c>
      <c r="C4575" t="s">
        <v>11011</v>
      </c>
    </row>
    <row r="4576" spans="1:3" x14ac:dyDescent="0.25">
      <c r="A4576" t="s">
        <v>5501</v>
      </c>
      <c r="B4576" t="s">
        <v>27894</v>
      </c>
      <c r="C4576" t="s">
        <v>17006</v>
      </c>
    </row>
    <row r="4577" spans="1:3" x14ac:dyDescent="0.25">
      <c r="A4577" t="s">
        <v>8770</v>
      </c>
      <c r="B4577" t="s">
        <v>27887</v>
      </c>
      <c r="C4577" t="s">
        <v>10764</v>
      </c>
    </row>
    <row r="4578" spans="1:3" x14ac:dyDescent="0.25">
      <c r="A4578" t="s">
        <v>23310</v>
      </c>
      <c r="B4578" t="s">
        <v>8187</v>
      </c>
      <c r="C4578" t="s">
        <v>10703</v>
      </c>
    </row>
    <row r="4579" spans="1:3" x14ac:dyDescent="0.25">
      <c r="A4579" t="s">
        <v>23349</v>
      </c>
      <c r="B4579" t="s">
        <v>8187</v>
      </c>
      <c r="C4579" t="s">
        <v>10703</v>
      </c>
    </row>
    <row r="4580" spans="1:3" x14ac:dyDescent="0.25">
      <c r="A4580" t="s">
        <v>23380</v>
      </c>
      <c r="B4580" t="s">
        <v>8187</v>
      </c>
      <c r="C4580" t="s">
        <v>10703</v>
      </c>
    </row>
    <row r="4581" spans="1:3" x14ac:dyDescent="0.25">
      <c r="A4581" t="s">
        <v>23393</v>
      </c>
      <c r="B4581" t="s">
        <v>8187</v>
      </c>
      <c r="C4581" t="s">
        <v>10703</v>
      </c>
    </row>
    <row r="4582" spans="1:3" x14ac:dyDescent="0.25">
      <c r="A4582" t="s">
        <v>9148</v>
      </c>
      <c r="B4582" t="s">
        <v>27889</v>
      </c>
      <c r="C4582" t="s">
        <v>12650</v>
      </c>
    </row>
    <row r="4583" spans="1:3" x14ac:dyDescent="0.25">
      <c r="A4583" t="s">
        <v>7365</v>
      </c>
      <c r="B4583" t="s">
        <v>27889</v>
      </c>
      <c r="C4583" t="s">
        <v>10875</v>
      </c>
    </row>
    <row r="4584" spans="1:3" x14ac:dyDescent="0.25">
      <c r="A4584" t="s">
        <v>23449</v>
      </c>
      <c r="B4584" t="s">
        <v>8187</v>
      </c>
      <c r="C4584" t="s">
        <v>10703</v>
      </c>
    </row>
    <row r="4585" spans="1:3" x14ac:dyDescent="0.25">
      <c r="A4585" t="s">
        <v>23470</v>
      </c>
      <c r="B4585" t="s">
        <v>8187</v>
      </c>
      <c r="C4585" t="s">
        <v>10703</v>
      </c>
    </row>
    <row r="4586" spans="1:3" x14ac:dyDescent="0.25">
      <c r="A4586" t="s">
        <v>23486</v>
      </c>
      <c r="B4586" t="s">
        <v>8187</v>
      </c>
      <c r="C4586" t="s">
        <v>10703</v>
      </c>
    </row>
    <row r="4587" spans="1:3" x14ac:dyDescent="0.25">
      <c r="A4587" t="s">
        <v>5619</v>
      </c>
      <c r="B4587" t="s">
        <v>27890</v>
      </c>
      <c r="C4587" t="s">
        <v>12699</v>
      </c>
    </row>
    <row r="4588" spans="1:3" x14ac:dyDescent="0.25">
      <c r="A4588" t="s">
        <v>23674</v>
      </c>
      <c r="B4588" t="s">
        <v>8187</v>
      </c>
      <c r="C4588" t="s">
        <v>10703</v>
      </c>
    </row>
    <row r="4589" spans="1:3" x14ac:dyDescent="0.25">
      <c r="A4589" t="s">
        <v>20818</v>
      </c>
      <c r="B4589" t="s">
        <v>27887</v>
      </c>
      <c r="C4589" t="s">
        <v>10689</v>
      </c>
    </row>
    <row r="4590" spans="1:3" x14ac:dyDescent="0.25">
      <c r="A4590" t="s">
        <v>5621</v>
      </c>
      <c r="B4590" t="s">
        <v>27894</v>
      </c>
      <c r="C4590" t="s">
        <v>18100</v>
      </c>
    </row>
    <row r="4591" spans="1:3" x14ac:dyDescent="0.25">
      <c r="A4591" t="s">
        <v>5622</v>
      </c>
      <c r="B4591" t="s">
        <v>27894</v>
      </c>
      <c r="C4591" t="s">
        <v>18100</v>
      </c>
    </row>
    <row r="4592" spans="1:3" x14ac:dyDescent="0.25">
      <c r="A4592" t="s">
        <v>5623</v>
      </c>
      <c r="B4592" t="s">
        <v>27894</v>
      </c>
      <c r="C4592" t="s">
        <v>18100</v>
      </c>
    </row>
    <row r="4593" spans="1:3" x14ac:dyDescent="0.25">
      <c r="A4593" t="s">
        <v>5624</v>
      </c>
      <c r="B4593" t="s">
        <v>27894</v>
      </c>
      <c r="C4593" t="s">
        <v>18100</v>
      </c>
    </row>
    <row r="4594" spans="1:3" x14ac:dyDescent="0.25">
      <c r="A4594" t="s">
        <v>9150</v>
      </c>
      <c r="B4594" t="s">
        <v>27894</v>
      </c>
      <c r="C4594" t="s">
        <v>18100</v>
      </c>
    </row>
    <row r="4595" spans="1:3" x14ac:dyDescent="0.25">
      <c r="A4595" t="s">
        <v>9151</v>
      </c>
      <c r="B4595" t="s">
        <v>27894</v>
      </c>
      <c r="C4595" t="s">
        <v>18100</v>
      </c>
    </row>
    <row r="4596" spans="1:3" x14ac:dyDescent="0.25">
      <c r="A4596" t="s">
        <v>5625</v>
      </c>
      <c r="B4596" t="s">
        <v>27894</v>
      </c>
      <c r="C4596" t="s">
        <v>18100</v>
      </c>
    </row>
    <row r="4597" spans="1:3" x14ac:dyDescent="0.25">
      <c r="A4597" t="s">
        <v>5626</v>
      </c>
      <c r="B4597" t="s">
        <v>27894</v>
      </c>
      <c r="C4597" t="s">
        <v>18100</v>
      </c>
    </row>
    <row r="4598" spans="1:3" x14ac:dyDescent="0.25">
      <c r="A4598" t="s">
        <v>5627</v>
      </c>
      <c r="B4598" t="s">
        <v>27894</v>
      </c>
      <c r="C4598" t="s">
        <v>18100</v>
      </c>
    </row>
    <row r="4599" spans="1:3" x14ac:dyDescent="0.25">
      <c r="A4599" t="s">
        <v>5628</v>
      </c>
      <c r="B4599" t="s">
        <v>27894</v>
      </c>
      <c r="C4599" t="s">
        <v>18100</v>
      </c>
    </row>
    <row r="4600" spans="1:3" x14ac:dyDescent="0.25">
      <c r="A4600" t="s">
        <v>9152</v>
      </c>
      <c r="B4600" t="s">
        <v>27894</v>
      </c>
      <c r="C4600" t="s">
        <v>18100</v>
      </c>
    </row>
    <row r="4601" spans="1:3" x14ac:dyDescent="0.25">
      <c r="A4601" t="s">
        <v>5629</v>
      </c>
      <c r="B4601" t="s">
        <v>27894</v>
      </c>
      <c r="C4601" t="s">
        <v>18100</v>
      </c>
    </row>
    <row r="4602" spans="1:3" x14ac:dyDescent="0.25">
      <c r="A4602" t="s">
        <v>9153</v>
      </c>
      <c r="B4602" t="s">
        <v>10775</v>
      </c>
      <c r="C4602" t="s">
        <v>10784</v>
      </c>
    </row>
    <row r="4603" spans="1:3" x14ac:dyDescent="0.25">
      <c r="A4603" t="s">
        <v>9355</v>
      </c>
      <c r="B4603" t="s">
        <v>27887</v>
      </c>
      <c r="C4603" t="s">
        <v>11360</v>
      </c>
    </row>
    <row r="4604" spans="1:3" x14ac:dyDescent="0.25">
      <c r="A4604" t="s">
        <v>23712</v>
      </c>
      <c r="B4604" t="s">
        <v>8187</v>
      </c>
      <c r="C4604" t="s">
        <v>10703</v>
      </c>
    </row>
    <row r="4605" spans="1:3" x14ac:dyDescent="0.25">
      <c r="A4605" t="s">
        <v>5731</v>
      </c>
      <c r="B4605" t="s">
        <v>27894</v>
      </c>
      <c r="C4605" t="s">
        <v>17069</v>
      </c>
    </row>
    <row r="4606" spans="1:3" x14ac:dyDescent="0.25">
      <c r="A4606" t="s">
        <v>20820</v>
      </c>
      <c r="B4606" t="s">
        <v>27887</v>
      </c>
      <c r="C4606" t="s">
        <v>10689</v>
      </c>
    </row>
    <row r="4607" spans="1:3" x14ac:dyDescent="0.25">
      <c r="A4607" t="s">
        <v>5676</v>
      </c>
      <c r="B4607" t="s">
        <v>27894</v>
      </c>
      <c r="C4607" t="s">
        <v>17069</v>
      </c>
    </row>
    <row r="4608" spans="1:3" x14ac:dyDescent="0.25">
      <c r="A4608" t="s">
        <v>5632</v>
      </c>
      <c r="B4608" t="s">
        <v>10775</v>
      </c>
      <c r="C4608" t="s">
        <v>10749</v>
      </c>
    </row>
    <row r="4609" spans="1:3" x14ac:dyDescent="0.25">
      <c r="A4609" t="s">
        <v>8387</v>
      </c>
      <c r="B4609" t="s">
        <v>10775</v>
      </c>
      <c r="C4609" t="s">
        <v>12414</v>
      </c>
    </row>
    <row r="4610" spans="1:3" x14ac:dyDescent="0.25">
      <c r="A4610" t="s">
        <v>18122</v>
      </c>
      <c r="B4610" t="s">
        <v>27887</v>
      </c>
      <c r="C4610" t="s">
        <v>10689</v>
      </c>
    </row>
    <row r="4611" spans="1:3" x14ac:dyDescent="0.25">
      <c r="A4611" t="s">
        <v>23714</v>
      </c>
      <c r="B4611" t="s">
        <v>8187</v>
      </c>
      <c r="C4611" t="s">
        <v>10703</v>
      </c>
    </row>
    <row r="4612" spans="1:3" x14ac:dyDescent="0.25">
      <c r="A4612" t="s">
        <v>23716</v>
      </c>
      <c r="B4612" t="s">
        <v>8187</v>
      </c>
      <c r="C4612" t="s">
        <v>10703</v>
      </c>
    </row>
    <row r="4613" spans="1:3" x14ac:dyDescent="0.25">
      <c r="A4613" t="s">
        <v>23721</v>
      </c>
      <c r="B4613" t="s">
        <v>8187</v>
      </c>
      <c r="C4613" t="s">
        <v>10703</v>
      </c>
    </row>
    <row r="4614" spans="1:3" x14ac:dyDescent="0.25">
      <c r="A4614" t="s">
        <v>9155</v>
      </c>
      <c r="B4614" t="s">
        <v>27891</v>
      </c>
      <c r="C4614" t="s">
        <v>10994</v>
      </c>
    </row>
    <row r="4615" spans="1:3" x14ac:dyDescent="0.25">
      <c r="A4615" t="s">
        <v>23776</v>
      </c>
      <c r="B4615" t="s">
        <v>8187</v>
      </c>
      <c r="C4615" t="s">
        <v>10703</v>
      </c>
    </row>
    <row r="4616" spans="1:3" x14ac:dyDescent="0.25">
      <c r="A4616" t="s">
        <v>5633</v>
      </c>
      <c r="B4616" t="s">
        <v>27887</v>
      </c>
      <c r="C4616" t="s">
        <v>10733</v>
      </c>
    </row>
    <row r="4617" spans="1:3" x14ac:dyDescent="0.25">
      <c r="A4617" t="s">
        <v>8261</v>
      </c>
      <c r="B4617" t="s">
        <v>27887</v>
      </c>
      <c r="C4617" t="s">
        <v>10733</v>
      </c>
    </row>
    <row r="4618" spans="1:3" x14ac:dyDescent="0.25">
      <c r="A4618" t="s">
        <v>18135</v>
      </c>
      <c r="B4618" t="s">
        <v>27889</v>
      </c>
      <c r="C4618" t="s">
        <v>14398</v>
      </c>
    </row>
    <row r="4619" spans="1:3" x14ac:dyDescent="0.25">
      <c r="A4619" t="s">
        <v>9156</v>
      </c>
      <c r="B4619" t="s">
        <v>10701</v>
      </c>
      <c r="C4619" t="s">
        <v>11490</v>
      </c>
    </row>
    <row r="4620" spans="1:3" x14ac:dyDescent="0.25">
      <c r="A4620" t="s">
        <v>18138</v>
      </c>
      <c r="B4620" t="s">
        <v>10701</v>
      </c>
      <c r="C4620" t="s">
        <v>10703</v>
      </c>
    </row>
    <row r="4621" spans="1:3" x14ac:dyDescent="0.25">
      <c r="A4621" t="s">
        <v>23786</v>
      </c>
      <c r="B4621" t="s">
        <v>8187</v>
      </c>
      <c r="C4621" t="s">
        <v>10703</v>
      </c>
    </row>
    <row r="4622" spans="1:3" x14ac:dyDescent="0.25">
      <c r="A4622" t="s">
        <v>5634</v>
      </c>
      <c r="B4622" t="s">
        <v>27894</v>
      </c>
      <c r="C4622" t="s">
        <v>18100</v>
      </c>
    </row>
    <row r="4623" spans="1:3" x14ac:dyDescent="0.25">
      <c r="A4623" t="s">
        <v>5635</v>
      </c>
      <c r="B4623" t="s">
        <v>10782</v>
      </c>
      <c r="C4623" t="s">
        <v>10794</v>
      </c>
    </row>
    <row r="4624" spans="1:3" x14ac:dyDescent="0.25">
      <c r="A4624" t="s">
        <v>5636</v>
      </c>
      <c r="B4624" t="s">
        <v>10782</v>
      </c>
      <c r="C4624" t="s">
        <v>10794</v>
      </c>
    </row>
    <row r="4625" spans="1:3" x14ac:dyDescent="0.25">
      <c r="A4625" t="s">
        <v>9157</v>
      </c>
      <c r="B4625" t="s">
        <v>10782</v>
      </c>
      <c r="C4625" t="s">
        <v>10794</v>
      </c>
    </row>
    <row r="4626" spans="1:3" x14ac:dyDescent="0.25">
      <c r="A4626" t="s">
        <v>8376</v>
      </c>
      <c r="B4626" t="s">
        <v>27887</v>
      </c>
      <c r="C4626" t="s">
        <v>10689</v>
      </c>
    </row>
    <row r="4627" spans="1:3" x14ac:dyDescent="0.25">
      <c r="A4627" t="s">
        <v>23819</v>
      </c>
      <c r="B4627" t="s">
        <v>8187</v>
      </c>
      <c r="C4627" t="s">
        <v>10703</v>
      </c>
    </row>
    <row r="4628" spans="1:3" x14ac:dyDescent="0.25">
      <c r="A4628" t="s">
        <v>9311</v>
      </c>
      <c r="B4628" t="s">
        <v>27887</v>
      </c>
      <c r="C4628" t="s">
        <v>11360</v>
      </c>
    </row>
    <row r="4629" spans="1:3" x14ac:dyDescent="0.25">
      <c r="A4629" t="s">
        <v>5637</v>
      </c>
      <c r="B4629" t="s">
        <v>27887</v>
      </c>
      <c r="C4629" t="s">
        <v>10689</v>
      </c>
    </row>
    <row r="4630" spans="1:3" x14ac:dyDescent="0.25">
      <c r="A4630" t="s">
        <v>23827</v>
      </c>
      <c r="B4630" t="s">
        <v>8187</v>
      </c>
      <c r="C4630" t="s">
        <v>10703</v>
      </c>
    </row>
    <row r="4631" spans="1:3" x14ac:dyDescent="0.25">
      <c r="A4631" t="s">
        <v>5638</v>
      </c>
      <c r="B4631" t="s">
        <v>27889</v>
      </c>
      <c r="C4631" t="s">
        <v>10710</v>
      </c>
    </row>
    <row r="4632" spans="1:3" x14ac:dyDescent="0.25">
      <c r="A4632" t="s">
        <v>5639</v>
      </c>
      <c r="B4632" t="s">
        <v>27891</v>
      </c>
      <c r="C4632" t="s">
        <v>10994</v>
      </c>
    </row>
    <row r="4633" spans="1:3" x14ac:dyDescent="0.25">
      <c r="A4633" t="s">
        <v>5640</v>
      </c>
      <c r="B4633" t="s">
        <v>27891</v>
      </c>
      <c r="C4633" t="s">
        <v>10994</v>
      </c>
    </row>
    <row r="4634" spans="1:3" x14ac:dyDescent="0.25">
      <c r="A4634" t="s">
        <v>9327</v>
      </c>
      <c r="B4634" t="s">
        <v>27887</v>
      </c>
      <c r="C4634" t="s">
        <v>11360</v>
      </c>
    </row>
    <row r="4635" spans="1:3" x14ac:dyDescent="0.25">
      <c r="A4635" t="s">
        <v>23926</v>
      </c>
      <c r="B4635" t="s">
        <v>8187</v>
      </c>
      <c r="C4635" t="s">
        <v>10703</v>
      </c>
    </row>
    <row r="4636" spans="1:3" x14ac:dyDescent="0.25">
      <c r="A4636" t="s">
        <v>23939</v>
      </c>
      <c r="B4636" t="s">
        <v>8187</v>
      </c>
      <c r="C4636" t="s">
        <v>10703</v>
      </c>
    </row>
    <row r="4637" spans="1:3" x14ac:dyDescent="0.25">
      <c r="A4637" t="s">
        <v>20822</v>
      </c>
      <c r="B4637" t="s">
        <v>27887</v>
      </c>
      <c r="C4637" t="s">
        <v>10689</v>
      </c>
    </row>
    <row r="4638" spans="1:3" x14ac:dyDescent="0.25">
      <c r="A4638" t="s">
        <v>24035</v>
      </c>
      <c r="B4638" t="s">
        <v>8187</v>
      </c>
      <c r="C4638" t="s">
        <v>10703</v>
      </c>
    </row>
    <row r="4639" spans="1:3" x14ac:dyDescent="0.25">
      <c r="A4639" t="s">
        <v>24110</v>
      </c>
      <c r="B4639" t="s">
        <v>8187</v>
      </c>
      <c r="C4639" t="s">
        <v>10703</v>
      </c>
    </row>
    <row r="4640" spans="1:3" x14ac:dyDescent="0.25">
      <c r="A4640" t="s">
        <v>5642</v>
      </c>
      <c r="B4640" t="s">
        <v>27889</v>
      </c>
      <c r="C4640" t="s">
        <v>10842</v>
      </c>
    </row>
    <row r="4641" spans="1:3" x14ac:dyDescent="0.25">
      <c r="A4641" t="s">
        <v>5643</v>
      </c>
      <c r="B4641" t="s">
        <v>27889</v>
      </c>
      <c r="C4641" t="s">
        <v>10842</v>
      </c>
    </row>
    <row r="4642" spans="1:3" x14ac:dyDescent="0.25">
      <c r="A4642" t="s">
        <v>5644</v>
      </c>
      <c r="B4642" t="s">
        <v>27889</v>
      </c>
      <c r="C4642" t="s">
        <v>10842</v>
      </c>
    </row>
    <row r="4643" spans="1:3" x14ac:dyDescent="0.25">
      <c r="A4643" t="s">
        <v>9161</v>
      </c>
      <c r="B4643" t="s">
        <v>27892</v>
      </c>
      <c r="C4643" t="s">
        <v>16229</v>
      </c>
    </row>
    <row r="4644" spans="1:3" x14ac:dyDescent="0.25">
      <c r="A4644" t="s">
        <v>5645</v>
      </c>
      <c r="B4644" t="s">
        <v>27889</v>
      </c>
      <c r="C4644" t="s">
        <v>10710</v>
      </c>
    </row>
    <row r="4645" spans="1:3" x14ac:dyDescent="0.25">
      <c r="A4645" t="s">
        <v>9162</v>
      </c>
      <c r="B4645" t="s">
        <v>27889</v>
      </c>
      <c r="C4645" t="s">
        <v>10710</v>
      </c>
    </row>
    <row r="4646" spans="1:3" x14ac:dyDescent="0.25">
      <c r="A4646" t="s">
        <v>18172</v>
      </c>
      <c r="B4646" t="s">
        <v>27889</v>
      </c>
      <c r="C4646" t="s">
        <v>14398</v>
      </c>
    </row>
    <row r="4647" spans="1:3" x14ac:dyDescent="0.25">
      <c r="A4647" t="s">
        <v>6240</v>
      </c>
      <c r="B4647" t="s">
        <v>27887</v>
      </c>
      <c r="C4647" t="s">
        <v>11360</v>
      </c>
    </row>
    <row r="4648" spans="1:3" x14ac:dyDescent="0.25">
      <c r="A4648" t="s">
        <v>20824</v>
      </c>
      <c r="B4648" t="s">
        <v>27887</v>
      </c>
      <c r="C4648" t="s">
        <v>10689</v>
      </c>
    </row>
    <row r="4649" spans="1:3" x14ac:dyDescent="0.25">
      <c r="A4649" t="s">
        <v>24565</v>
      </c>
      <c r="B4649" t="s">
        <v>8187</v>
      </c>
      <c r="C4649" t="s">
        <v>10703</v>
      </c>
    </row>
    <row r="4650" spans="1:3" x14ac:dyDescent="0.25">
      <c r="A4650" t="s">
        <v>24577</v>
      </c>
      <c r="B4650" t="s">
        <v>8187</v>
      </c>
      <c r="C4650" t="s">
        <v>10703</v>
      </c>
    </row>
    <row r="4651" spans="1:3" x14ac:dyDescent="0.25">
      <c r="A4651" t="s">
        <v>24595</v>
      </c>
      <c r="B4651" t="s">
        <v>8187</v>
      </c>
      <c r="C4651" t="s">
        <v>10703</v>
      </c>
    </row>
    <row r="4652" spans="1:3" x14ac:dyDescent="0.25">
      <c r="A4652" t="s">
        <v>24687</v>
      </c>
      <c r="B4652" t="s">
        <v>8187</v>
      </c>
      <c r="C4652" t="s">
        <v>10703</v>
      </c>
    </row>
    <row r="4653" spans="1:3" x14ac:dyDescent="0.25">
      <c r="A4653" t="s">
        <v>24689</v>
      </c>
      <c r="B4653" t="s">
        <v>8187</v>
      </c>
      <c r="C4653" t="s">
        <v>10703</v>
      </c>
    </row>
    <row r="4654" spans="1:3" x14ac:dyDescent="0.25">
      <c r="A4654" t="s">
        <v>24806</v>
      </c>
      <c r="B4654" t="s">
        <v>8187</v>
      </c>
      <c r="C4654" t="s">
        <v>10703</v>
      </c>
    </row>
    <row r="4655" spans="1:3" x14ac:dyDescent="0.25">
      <c r="A4655" t="s">
        <v>24808</v>
      </c>
      <c r="B4655" t="s">
        <v>8187</v>
      </c>
      <c r="C4655" t="s">
        <v>10703</v>
      </c>
    </row>
    <row r="4656" spans="1:3" x14ac:dyDescent="0.25">
      <c r="A4656" t="s">
        <v>24830</v>
      </c>
      <c r="B4656" t="s">
        <v>8187</v>
      </c>
      <c r="C4656" t="s">
        <v>10703</v>
      </c>
    </row>
    <row r="4657" spans="1:3" x14ac:dyDescent="0.25">
      <c r="A4657" t="s">
        <v>24844</v>
      </c>
      <c r="B4657" t="s">
        <v>8187</v>
      </c>
      <c r="C4657" t="s">
        <v>10703</v>
      </c>
    </row>
    <row r="4658" spans="1:3" x14ac:dyDescent="0.25">
      <c r="A4658" t="s">
        <v>24851</v>
      </c>
      <c r="B4658" t="s">
        <v>8187</v>
      </c>
      <c r="C4658" t="s">
        <v>10703</v>
      </c>
    </row>
    <row r="4659" spans="1:3" x14ac:dyDescent="0.25">
      <c r="A4659" t="s">
        <v>24882</v>
      </c>
      <c r="B4659" t="s">
        <v>8187</v>
      </c>
      <c r="C4659" t="s">
        <v>10703</v>
      </c>
    </row>
    <row r="4660" spans="1:3" x14ac:dyDescent="0.25">
      <c r="A4660" t="s">
        <v>24897</v>
      </c>
      <c r="B4660" t="s">
        <v>8187</v>
      </c>
      <c r="C4660" t="s">
        <v>10703</v>
      </c>
    </row>
    <row r="4661" spans="1:3" x14ac:dyDescent="0.25">
      <c r="A4661" t="s">
        <v>24899</v>
      </c>
      <c r="B4661" t="s">
        <v>8187</v>
      </c>
      <c r="C4661" t="s">
        <v>10703</v>
      </c>
    </row>
    <row r="4662" spans="1:3" x14ac:dyDescent="0.25">
      <c r="A4662" t="s">
        <v>24909</v>
      </c>
      <c r="B4662" t="s">
        <v>8187</v>
      </c>
      <c r="C4662" t="s">
        <v>10703</v>
      </c>
    </row>
    <row r="4663" spans="1:3" x14ac:dyDescent="0.25">
      <c r="A4663" t="s">
        <v>24912</v>
      </c>
      <c r="B4663" t="s">
        <v>8187</v>
      </c>
      <c r="C4663" t="s">
        <v>10703</v>
      </c>
    </row>
    <row r="4664" spans="1:3" x14ac:dyDescent="0.25">
      <c r="A4664" t="s">
        <v>24914</v>
      </c>
      <c r="B4664" t="s">
        <v>8187</v>
      </c>
      <c r="C4664" t="s">
        <v>10703</v>
      </c>
    </row>
    <row r="4665" spans="1:3" x14ac:dyDescent="0.25">
      <c r="A4665" t="s">
        <v>24916</v>
      </c>
      <c r="B4665" t="s">
        <v>8187</v>
      </c>
      <c r="C4665" t="s">
        <v>10703</v>
      </c>
    </row>
    <row r="4666" spans="1:3" x14ac:dyDescent="0.25">
      <c r="A4666" t="s">
        <v>24927</v>
      </c>
      <c r="B4666" t="s">
        <v>8187</v>
      </c>
      <c r="C4666" t="s">
        <v>10703</v>
      </c>
    </row>
    <row r="4667" spans="1:3" x14ac:dyDescent="0.25">
      <c r="A4667" t="s">
        <v>24932</v>
      </c>
      <c r="B4667" t="s">
        <v>8187</v>
      </c>
      <c r="C4667" t="s">
        <v>10703</v>
      </c>
    </row>
    <row r="4668" spans="1:3" x14ac:dyDescent="0.25">
      <c r="A4668" t="s">
        <v>24944</v>
      </c>
      <c r="B4668" t="s">
        <v>8187</v>
      </c>
      <c r="C4668" t="s">
        <v>10703</v>
      </c>
    </row>
    <row r="4669" spans="1:3" x14ac:dyDescent="0.25">
      <c r="A4669" t="s">
        <v>24961</v>
      </c>
      <c r="B4669" t="s">
        <v>8187</v>
      </c>
      <c r="C4669" t="s">
        <v>10703</v>
      </c>
    </row>
    <row r="4670" spans="1:3" x14ac:dyDescent="0.25">
      <c r="A4670" t="s">
        <v>24993</v>
      </c>
      <c r="B4670" t="s">
        <v>8187</v>
      </c>
      <c r="C4670" t="s">
        <v>10703</v>
      </c>
    </row>
    <row r="4671" spans="1:3" x14ac:dyDescent="0.25">
      <c r="A4671" t="s">
        <v>24999</v>
      </c>
      <c r="B4671" t="s">
        <v>8187</v>
      </c>
      <c r="C4671" t="s">
        <v>10703</v>
      </c>
    </row>
    <row r="4672" spans="1:3" x14ac:dyDescent="0.25">
      <c r="A4672" t="s">
        <v>25078</v>
      </c>
      <c r="B4672" t="s">
        <v>8187</v>
      </c>
      <c r="C4672" t="s">
        <v>10703</v>
      </c>
    </row>
    <row r="4673" spans="1:3" x14ac:dyDescent="0.25">
      <c r="A4673" t="s">
        <v>25123</v>
      </c>
      <c r="B4673" t="s">
        <v>8187</v>
      </c>
      <c r="C4673" t="s">
        <v>10703</v>
      </c>
    </row>
    <row r="4674" spans="1:3" x14ac:dyDescent="0.25">
      <c r="A4674" t="s">
        <v>25132</v>
      </c>
      <c r="B4674" t="s">
        <v>8187</v>
      </c>
      <c r="C4674" t="s">
        <v>10703</v>
      </c>
    </row>
    <row r="4675" spans="1:3" x14ac:dyDescent="0.25">
      <c r="A4675" t="s">
        <v>25166</v>
      </c>
      <c r="B4675" t="s">
        <v>8187</v>
      </c>
      <c r="C4675" t="s">
        <v>10703</v>
      </c>
    </row>
    <row r="4676" spans="1:3" x14ac:dyDescent="0.25">
      <c r="A4676" t="s">
        <v>25238</v>
      </c>
      <c r="B4676" t="s">
        <v>8187</v>
      </c>
      <c r="C4676" t="s">
        <v>10703</v>
      </c>
    </row>
    <row r="4677" spans="1:3" x14ac:dyDescent="0.25">
      <c r="A4677" t="s">
        <v>25278</v>
      </c>
      <c r="B4677" t="s">
        <v>8187</v>
      </c>
      <c r="C4677" t="s">
        <v>10703</v>
      </c>
    </row>
    <row r="4678" spans="1:3" x14ac:dyDescent="0.25">
      <c r="A4678" t="s">
        <v>25283</v>
      </c>
      <c r="B4678" t="s">
        <v>8187</v>
      </c>
      <c r="C4678" t="s">
        <v>10703</v>
      </c>
    </row>
    <row r="4679" spans="1:3" x14ac:dyDescent="0.25">
      <c r="A4679" t="s">
        <v>25450</v>
      </c>
      <c r="B4679" t="s">
        <v>8187</v>
      </c>
      <c r="C4679" t="s">
        <v>10703</v>
      </c>
    </row>
    <row r="4680" spans="1:3" x14ac:dyDescent="0.25">
      <c r="A4680" t="s">
        <v>25521</v>
      </c>
      <c r="B4680" t="s">
        <v>8187</v>
      </c>
      <c r="C4680" t="s">
        <v>10703</v>
      </c>
    </row>
    <row r="4681" spans="1:3" x14ac:dyDescent="0.25">
      <c r="A4681" t="s">
        <v>25619</v>
      </c>
      <c r="B4681" t="s">
        <v>8187</v>
      </c>
      <c r="C4681" t="s">
        <v>10703</v>
      </c>
    </row>
    <row r="4682" spans="1:3" x14ac:dyDescent="0.25">
      <c r="A4682" t="s">
        <v>20826</v>
      </c>
      <c r="B4682" t="s">
        <v>27887</v>
      </c>
      <c r="C4682" t="s">
        <v>10689</v>
      </c>
    </row>
    <row r="4683" spans="1:3" x14ac:dyDescent="0.25">
      <c r="A4683" t="s">
        <v>25674</v>
      </c>
      <c r="B4683" t="s">
        <v>8187</v>
      </c>
      <c r="C4683" t="s">
        <v>10703</v>
      </c>
    </row>
    <row r="4684" spans="1:3" x14ac:dyDescent="0.25">
      <c r="A4684" t="s">
        <v>25800</v>
      </c>
      <c r="B4684" t="s">
        <v>8187</v>
      </c>
      <c r="C4684" t="s">
        <v>10703</v>
      </c>
    </row>
    <row r="4685" spans="1:3" x14ac:dyDescent="0.25">
      <c r="A4685" t="s">
        <v>8307</v>
      </c>
      <c r="B4685" t="s">
        <v>27887</v>
      </c>
      <c r="C4685" t="s">
        <v>11360</v>
      </c>
    </row>
    <row r="4686" spans="1:3" x14ac:dyDescent="0.25">
      <c r="A4686" t="s">
        <v>25884</v>
      </c>
      <c r="B4686" t="s">
        <v>8187</v>
      </c>
      <c r="C4686" t="s">
        <v>10703</v>
      </c>
    </row>
    <row r="4687" spans="1:3" x14ac:dyDescent="0.25">
      <c r="A4687" t="s">
        <v>25965</v>
      </c>
      <c r="B4687" t="s">
        <v>8187</v>
      </c>
      <c r="C4687" t="s">
        <v>10703</v>
      </c>
    </row>
    <row r="4688" spans="1:3" x14ac:dyDescent="0.25">
      <c r="A4688" t="s">
        <v>25974</v>
      </c>
      <c r="B4688" t="s">
        <v>8187</v>
      </c>
      <c r="C4688" t="s">
        <v>10703</v>
      </c>
    </row>
    <row r="4689" spans="1:3" x14ac:dyDescent="0.25">
      <c r="A4689" t="s">
        <v>25979</v>
      </c>
      <c r="B4689" t="s">
        <v>8187</v>
      </c>
      <c r="C4689" t="s">
        <v>10703</v>
      </c>
    </row>
    <row r="4690" spans="1:3" x14ac:dyDescent="0.25">
      <c r="A4690" t="s">
        <v>26036</v>
      </c>
      <c r="B4690" t="s">
        <v>8187</v>
      </c>
      <c r="C4690" t="s">
        <v>10703</v>
      </c>
    </row>
    <row r="4691" spans="1:3" x14ac:dyDescent="0.25">
      <c r="A4691" t="s">
        <v>26042</v>
      </c>
      <c r="B4691" t="s">
        <v>8187</v>
      </c>
      <c r="C4691" t="s">
        <v>10703</v>
      </c>
    </row>
    <row r="4692" spans="1:3" x14ac:dyDescent="0.25">
      <c r="A4692" t="s">
        <v>26055</v>
      </c>
      <c r="B4692" t="s">
        <v>8187</v>
      </c>
      <c r="C4692" t="s">
        <v>10703</v>
      </c>
    </row>
    <row r="4693" spans="1:3" x14ac:dyDescent="0.25">
      <c r="A4693" t="s">
        <v>5675</v>
      </c>
      <c r="B4693" t="s">
        <v>27894</v>
      </c>
      <c r="C4693" t="s">
        <v>17069</v>
      </c>
    </row>
    <row r="4694" spans="1:3" x14ac:dyDescent="0.25">
      <c r="A4694" t="s">
        <v>26116</v>
      </c>
      <c r="B4694" t="s">
        <v>8187</v>
      </c>
      <c r="C4694" t="s">
        <v>10703</v>
      </c>
    </row>
    <row r="4695" spans="1:3" x14ac:dyDescent="0.25">
      <c r="A4695" t="s">
        <v>26160</v>
      </c>
      <c r="B4695" t="s">
        <v>8187</v>
      </c>
      <c r="C4695" t="s">
        <v>10703</v>
      </c>
    </row>
    <row r="4696" spans="1:3" x14ac:dyDescent="0.25">
      <c r="A4696" t="s">
        <v>26165</v>
      </c>
      <c r="B4696" t="s">
        <v>8187</v>
      </c>
      <c r="C4696" t="s">
        <v>10703</v>
      </c>
    </row>
    <row r="4697" spans="1:3" x14ac:dyDescent="0.25">
      <c r="A4697" t="s">
        <v>26168</v>
      </c>
      <c r="B4697" t="s">
        <v>8187</v>
      </c>
      <c r="C4697" t="s">
        <v>10703</v>
      </c>
    </row>
    <row r="4698" spans="1:3" x14ac:dyDescent="0.25">
      <c r="A4698" t="s">
        <v>26199</v>
      </c>
      <c r="B4698" t="s">
        <v>8187</v>
      </c>
      <c r="C4698" t="s">
        <v>10703</v>
      </c>
    </row>
    <row r="4699" spans="1:3" x14ac:dyDescent="0.25">
      <c r="A4699" t="s">
        <v>26239</v>
      </c>
      <c r="B4699" t="s">
        <v>8187</v>
      </c>
      <c r="C4699" t="s">
        <v>10703</v>
      </c>
    </row>
    <row r="4700" spans="1:3" x14ac:dyDescent="0.25">
      <c r="A4700" t="s">
        <v>26286</v>
      </c>
      <c r="B4700" t="s">
        <v>8187</v>
      </c>
      <c r="C4700" t="s">
        <v>10703</v>
      </c>
    </row>
    <row r="4701" spans="1:3" x14ac:dyDescent="0.25">
      <c r="A4701" t="s">
        <v>26298</v>
      </c>
      <c r="B4701" t="s">
        <v>8187</v>
      </c>
      <c r="C4701" t="s">
        <v>10703</v>
      </c>
    </row>
    <row r="4702" spans="1:3" x14ac:dyDescent="0.25">
      <c r="A4702" t="s">
        <v>26325</v>
      </c>
      <c r="B4702" t="s">
        <v>8187</v>
      </c>
      <c r="C4702" t="s">
        <v>10703</v>
      </c>
    </row>
    <row r="4703" spans="1:3" x14ac:dyDescent="0.25">
      <c r="A4703" t="s">
        <v>26387</v>
      </c>
      <c r="B4703" t="s">
        <v>8187</v>
      </c>
      <c r="C4703" t="s">
        <v>10703</v>
      </c>
    </row>
    <row r="4704" spans="1:3" x14ac:dyDescent="0.25">
      <c r="A4704" t="s">
        <v>26453</v>
      </c>
      <c r="B4704" t="s">
        <v>8187</v>
      </c>
      <c r="C4704" t="s">
        <v>10703</v>
      </c>
    </row>
    <row r="4705" spans="1:3" x14ac:dyDescent="0.25">
      <c r="A4705" t="s">
        <v>26458</v>
      </c>
      <c r="B4705" t="s">
        <v>8187</v>
      </c>
      <c r="C4705" t="s">
        <v>10703</v>
      </c>
    </row>
    <row r="4706" spans="1:3" x14ac:dyDescent="0.25">
      <c r="A4706" t="s">
        <v>7845</v>
      </c>
      <c r="B4706" t="s">
        <v>27889</v>
      </c>
      <c r="C4706" t="s">
        <v>10875</v>
      </c>
    </row>
    <row r="4707" spans="1:3" x14ac:dyDescent="0.25">
      <c r="A4707" t="s">
        <v>10325</v>
      </c>
      <c r="B4707" t="s">
        <v>27889</v>
      </c>
      <c r="C4707" t="s">
        <v>10875</v>
      </c>
    </row>
    <row r="4708" spans="1:3" x14ac:dyDescent="0.25">
      <c r="A4708" t="s">
        <v>7438</v>
      </c>
      <c r="B4708" t="s">
        <v>27889</v>
      </c>
      <c r="C4708" t="s">
        <v>10875</v>
      </c>
    </row>
    <row r="4709" spans="1:3" x14ac:dyDescent="0.25">
      <c r="A4709" t="s">
        <v>26490</v>
      </c>
      <c r="B4709" t="s">
        <v>8187</v>
      </c>
      <c r="C4709" t="s">
        <v>10703</v>
      </c>
    </row>
    <row r="4710" spans="1:3" x14ac:dyDescent="0.25">
      <c r="A4710" t="s">
        <v>26498</v>
      </c>
      <c r="B4710" t="s">
        <v>8187</v>
      </c>
      <c r="C4710" t="s">
        <v>10703</v>
      </c>
    </row>
    <row r="4711" spans="1:3" x14ac:dyDescent="0.25">
      <c r="A4711" t="s">
        <v>26532</v>
      </c>
      <c r="B4711" t="s">
        <v>8187</v>
      </c>
      <c r="C4711" t="s">
        <v>10703</v>
      </c>
    </row>
    <row r="4712" spans="1:3" x14ac:dyDescent="0.25">
      <c r="A4712" t="s">
        <v>26555</v>
      </c>
      <c r="B4712" t="s">
        <v>8187</v>
      </c>
      <c r="C4712" t="s">
        <v>10703</v>
      </c>
    </row>
    <row r="4713" spans="1:3" x14ac:dyDescent="0.25">
      <c r="A4713" t="s">
        <v>26578</v>
      </c>
      <c r="B4713" t="s">
        <v>8187</v>
      </c>
      <c r="C4713" t="s">
        <v>10703</v>
      </c>
    </row>
    <row r="4714" spans="1:3" x14ac:dyDescent="0.25">
      <c r="A4714" t="s">
        <v>26580</v>
      </c>
      <c r="B4714" t="s">
        <v>8187</v>
      </c>
      <c r="C4714" t="s">
        <v>10703</v>
      </c>
    </row>
    <row r="4715" spans="1:3" x14ac:dyDescent="0.25">
      <c r="A4715" t="s">
        <v>26606</v>
      </c>
      <c r="B4715" t="s">
        <v>8187</v>
      </c>
      <c r="C4715" t="s">
        <v>10703</v>
      </c>
    </row>
    <row r="4716" spans="1:3" x14ac:dyDescent="0.25">
      <c r="A4716" t="s">
        <v>26632</v>
      </c>
      <c r="B4716" t="s">
        <v>8187</v>
      </c>
      <c r="C4716" t="s">
        <v>10703</v>
      </c>
    </row>
    <row r="4717" spans="1:3" x14ac:dyDescent="0.25">
      <c r="A4717" t="s">
        <v>26658</v>
      </c>
      <c r="B4717" t="s">
        <v>8187</v>
      </c>
      <c r="C4717" t="s">
        <v>10703</v>
      </c>
    </row>
    <row r="4718" spans="1:3" x14ac:dyDescent="0.25">
      <c r="A4718" t="s">
        <v>26660</v>
      </c>
      <c r="B4718" t="s">
        <v>8187</v>
      </c>
      <c r="C4718" t="s">
        <v>10703</v>
      </c>
    </row>
    <row r="4719" spans="1:3" x14ac:dyDescent="0.25">
      <c r="A4719" t="s">
        <v>20828</v>
      </c>
      <c r="B4719" t="s">
        <v>27887</v>
      </c>
      <c r="C4719" t="s">
        <v>10689</v>
      </c>
    </row>
    <row r="4720" spans="1:3" x14ac:dyDescent="0.25">
      <c r="A4720" t="s">
        <v>20830</v>
      </c>
      <c r="B4720" t="s">
        <v>27887</v>
      </c>
      <c r="C4720" t="s">
        <v>10689</v>
      </c>
    </row>
    <row r="4721" spans="1:3" x14ac:dyDescent="0.25">
      <c r="A4721" t="s">
        <v>26880</v>
      </c>
      <c r="B4721" t="s">
        <v>8187</v>
      </c>
      <c r="C4721" t="s">
        <v>10703</v>
      </c>
    </row>
    <row r="4722" spans="1:3" x14ac:dyDescent="0.25">
      <c r="A4722" t="s">
        <v>26895</v>
      </c>
      <c r="B4722" t="s">
        <v>8187</v>
      </c>
      <c r="C4722" t="s">
        <v>10703</v>
      </c>
    </row>
    <row r="4723" spans="1:3" x14ac:dyDescent="0.25">
      <c r="A4723" t="s">
        <v>26952</v>
      </c>
      <c r="B4723" t="s">
        <v>8187</v>
      </c>
      <c r="C4723" t="s">
        <v>10703</v>
      </c>
    </row>
    <row r="4724" spans="1:3" x14ac:dyDescent="0.25">
      <c r="A4724" t="s">
        <v>27015</v>
      </c>
      <c r="B4724" t="s">
        <v>8187</v>
      </c>
      <c r="C4724" t="s">
        <v>10703</v>
      </c>
    </row>
    <row r="4725" spans="1:3" x14ac:dyDescent="0.25">
      <c r="A4725" t="s">
        <v>27017</v>
      </c>
      <c r="B4725" t="s">
        <v>8187</v>
      </c>
      <c r="C4725" t="s">
        <v>10703</v>
      </c>
    </row>
    <row r="4726" spans="1:3" x14ac:dyDescent="0.25">
      <c r="A4726" t="s">
        <v>27019</v>
      </c>
      <c r="B4726" t="s">
        <v>8187</v>
      </c>
      <c r="C4726" t="s">
        <v>10703</v>
      </c>
    </row>
    <row r="4727" spans="1:3" x14ac:dyDescent="0.25">
      <c r="A4727" t="s">
        <v>27021</v>
      </c>
      <c r="B4727" t="s">
        <v>8187</v>
      </c>
      <c r="C4727" t="s">
        <v>10703</v>
      </c>
    </row>
    <row r="4728" spans="1:3" x14ac:dyDescent="0.25">
      <c r="A4728" t="s">
        <v>27215</v>
      </c>
      <c r="B4728" t="s">
        <v>8187</v>
      </c>
      <c r="C4728" t="s">
        <v>10703</v>
      </c>
    </row>
    <row r="4729" spans="1:3" x14ac:dyDescent="0.25">
      <c r="A4729" t="s">
        <v>10531</v>
      </c>
      <c r="B4729" t="s">
        <v>8187</v>
      </c>
      <c r="C4729" t="s">
        <v>10703</v>
      </c>
    </row>
    <row r="4730" spans="1:3" x14ac:dyDescent="0.25">
      <c r="A4730" t="s">
        <v>27253</v>
      </c>
      <c r="B4730" t="s">
        <v>8187</v>
      </c>
      <c r="C4730" t="s">
        <v>10703</v>
      </c>
    </row>
    <row r="4731" spans="1:3" x14ac:dyDescent="0.25">
      <c r="A4731" t="s">
        <v>20832</v>
      </c>
      <c r="B4731" t="s">
        <v>27887</v>
      </c>
      <c r="C4731" t="s">
        <v>10689</v>
      </c>
    </row>
    <row r="4732" spans="1:3" x14ac:dyDescent="0.25">
      <c r="A4732" t="s">
        <v>20840</v>
      </c>
      <c r="B4732" t="s">
        <v>27887</v>
      </c>
      <c r="C4732" t="s">
        <v>10689</v>
      </c>
    </row>
    <row r="4733" spans="1:3" x14ac:dyDescent="0.25">
      <c r="A4733" t="s">
        <v>20902</v>
      </c>
      <c r="B4733" t="s">
        <v>27887</v>
      </c>
      <c r="C4733" t="s">
        <v>10689</v>
      </c>
    </row>
    <row r="4734" spans="1:3" x14ac:dyDescent="0.25">
      <c r="A4734" t="s">
        <v>21321</v>
      </c>
      <c r="B4734" t="s">
        <v>10701</v>
      </c>
      <c r="C4734" t="s">
        <v>14470</v>
      </c>
    </row>
    <row r="4735" spans="1:3" x14ac:dyDescent="0.25">
      <c r="A4735" t="s">
        <v>15600</v>
      </c>
      <c r="B4735" t="s">
        <v>8187</v>
      </c>
      <c r="C4735" t="s">
        <v>12963</v>
      </c>
    </row>
    <row r="4736" spans="1:3" x14ac:dyDescent="0.25">
      <c r="A4736" t="s">
        <v>15657</v>
      </c>
      <c r="B4736" t="s">
        <v>8187</v>
      </c>
      <c r="C4736" t="s">
        <v>12963</v>
      </c>
    </row>
    <row r="4737" spans="1:3" x14ac:dyDescent="0.25">
      <c r="A4737" t="s">
        <v>15658</v>
      </c>
      <c r="B4737" t="s">
        <v>8187</v>
      </c>
      <c r="C4737" t="s">
        <v>12963</v>
      </c>
    </row>
    <row r="4738" spans="1:3" x14ac:dyDescent="0.25">
      <c r="A4738" t="s">
        <v>15660</v>
      </c>
      <c r="B4738" t="s">
        <v>8187</v>
      </c>
      <c r="C4738" t="s">
        <v>12963</v>
      </c>
    </row>
    <row r="4739" spans="1:3" x14ac:dyDescent="0.25">
      <c r="A4739" t="s">
        <v>17237</v>
      </c>
      <c r="B4739" t="s">
        <v>8187</v>
      </c>
      <c r="C4739" t="s">
        <v>12963</v>
      </c>
    </row>
    <row r="4740" spans="1:3" x14ac:dyDescent="0.25">
      <c r="A4740" t="s">
        <v>22545</v>
      </c>
      <c r="B4740" t="s">
        <v>8187</v>
      </c>
      <c r="C4740" t="s">
        <v>10764</v>
      </c>
    </row>
    <row r="4741" spans="1:3" x14ac:dyDescent="0.25">
      <c r="A4741" t="s">
        <v>24240</v>
      </c>
      <c r="B4741" t="s">
        <v>8187</v>
      </c>
      <c r="C4741" t="s">
        <v>10764</v>
      </c>
    </row>
    <row r="4742" spans="1:3" x14ac:dyDescent="0.25">
      <c r="A4742" t="s">
        <v>15136</v>
      </c>
      <c r="B4742" t="s">
        <v>8187</v>
      </c>
      <c r="C4742" t="s">
        <v>12442</v>
      </c>
    </row>
    <row r="4743" spans="1:3" x14ac:dyDescent="0.25">
      <c r="A4743" t="s">
        <v>20234</v>
      </c>
      <c r="B4743" t="s">
        <v>8187</v>
      </c>
      <c r="C4743" t="s">
        <v>10764</v>
      </c>
    </row>
    <row r="4744" spans="1:3" x14ac:dyDescent="0.25">
      <c r="A4744" t="s">
        <v>24244</v>
      </c>
      <c r="B4744" t="s">
        <v>8187</v>
      </c>
      <c r="C4744" t="s">
        <v>10764</v>
      </c>
    </row>
    <row r="4745" spans="1:3" x14ac:dyDescent="0.25">
      <c r="A4745" t="s">
        <v>17970</v>
      </c>
      <c r="B4745" t="s">
        <v>8187</v>
      </c>
      <c r="C4745" t="s">
        <v>12442</v>
      </c>
    </row>
    <row r="4746" spans="1:3" x14ac:dyDescent="0.25">
      <c r="A4746" t="s">
        <v>22505</v>
      </c>
      <c r="B4746" t="s">
        <v>8187</v>
      </c>
      <c r="C4746" t="s">
        <v>12442</v>
      </c>
    </row>
    <row r="4747" spans="1:3" x14ac:dyDescent="0.25">
      <c r="A4747" t="s">
        <v>9964</v>
      </c>
      <c r="B4747" t="s">
        <v>8187</v>
      </c>
      <c r="C4747" t="s">
        <v>12442</v>
      </c>
    </row>
    <row r="4748" spans="1:3" x14ac:dyDescent="0.25">
      <c r="A4748" t="s">
        <v>18897</v>
      </c>
      <c r="B4748" t="s">
        <v>8187</v>
      </c>
      <c r="C4748" t="s">
        <v>12442</v>
      </c>
    </row>
    <row r="4749" spans="1:3" x14ac:dyDescent="0.25">
      <c r="A4749" t="s">
        <v>24242</v>
      </c>
      <c r="B4749" t="s">
        <v>8187</v>
      </c>
      <c r="C4749" t="s">
        <v>10764</v>
      </c>
    </row>
    <row r="4750" spans="1:3" x14ac:dyDescent="0.25">
      <c r="A4750" t="s">
        <v>20770</v>
      </c>
      <c r="B4750" t="s">
        <v>8187</v>
      </c>
      <c r="C4750" t="s">
        <v>10764</v>
      </c>
    </row>
    <row r="4751" spans="1:3" x14ac:dyDescent="0.25">
      <c r="A4751" t="s">
        <v>9619</v>
      </c>
      <c r="B4751" t="s">
        <v>8187</v>
      </c>
      <c r="C4751" t="s">
        <v>10764</v>
      </c>
    </row>
    <row r="4752" spans="1:3" x14ac:dyDescent="0.25">
      <c r="A4752" t="s">
        <v>15306</v>
      </c>
      <c r="B4752" t="s">
        <v>8187</v>
      </c>
      <c r="C4752" t="s">
        <v>12442</v>
      </c>
    </row>
    <row r="4753" spans="1:3" x14ac:dyDescent="0.25">
      <c r="A4753" t="s">
        <v>18895</v>
      </c>
      <c r="B4753" t="s">
        <v>8187</v>
      </c>
      <c r="C4753" t="s">
        <v>12442</v>
      </c>
    </row>
    <row r="4754" spans="1:3" x14ac:dyDescent="0.25">
      <c r="A4754" t="s">
        <v>9617</v>
      </c>
      <c r="B4754" t="s">
        <v>8187</v>
      </c>
      <c r="C4754" t="s">
        <v>10764</v>
      </c>
    </row>
    <row r="4755" spans="1:3" x14ac:dyDescent="0.25">
      <c r="A4755" t="s">
        <v>19847</v>
      </c>
      <c r="B4755" t="s">
        <v>8187</v>
      </c>
      <c r="C4755" t="s">
        <v>10764</v>
      </c>
    </row>
    <row r="4756" spans="1:3" x14ac:dyDescent="0.25">
      <c r="A4756" t="s">
        <v>18251</v>
      </c>
      <c r="B4756" t="s">
        <v>8187</v>
      </c>
      <c r="C4756" t="s">
        <v>12442</v>
      </c>
    </row>
    <row r="4757" spans="1:3" x14ac:dyDescent="0.25">
      <c r="A4757" t="s">
        <v>18977</v>
      </c>
      <c r="B4757" t="s">
        <v>8187</v>
      </c>
      <c r="C4757" t="s">
        <v>12442</v>
      </c>
    </row>
    <row r="4758" spans="1:3" x14ac:dyDescent="0.25">
      <c r="A4758" t="s">
        <v>19572</v>
      </c>
      <c r="B4758" t="s">
        <v>8187</v>
      </c>
      <c r="C4758" t="s">
        <v>12442</v>
      </c>
    </row>
    <row r="4759" spans="1:3" x14ac:dyDescent="0.25">
      <c r="A4759" t="s">
        <v>22507</v>
      </c>
      <c r="B4759" t="s">
        <v>8187</v>
      </c>
      <c r="C4759" t="s">
        <v>12442</v>
      </c>
    </row>
    <row r="4760" spans="1:3" x14ac:dyDescent="0.25">
      <c r="A4760" t="s">
        <v>14654</v>
      </c>
      <c r="B4760" t="s">
        <v>8187</v>
      </c>
      <c r="C4760" t="s">
        <v>12442</v>
      </c>
    </row>
    <row r="4761" spans="1:3" x14ac:dyDescent="0.25">
      <c r="A4761" t="s">
        <v>15140</v>
      </c>
      <c r="B4761" t="s">
        <v>8187</v>
      </c>
      <c r="C4761" t="s">
        <v>12442</v>
      </c>
    </row>
    <row r="4762" spans="1:3" x14ac:dyDescent="0.25">
      <c r="A4762" t="s">
        <v>17821</v>
      </c>
      <c r="B4762" t="s">
        <v>8187</v>
      </c>
      <c r="C4762" t="s">
        <v>12442</v>
      </c>
    </row>
    <row r="4763" spans="1:3" x14ac:dyDescent="0.25">
      <c r="A4763" t="s">
        <v>25584</v>
      </c>
      <c r="B4763" t="s">
        <v>8187</v>
      </c>
      <c r="C4763" t="s">
        <v>10764</v>
      </c>
    </row>
    <row r="4764" spans="1:3" x14ac:dyDescent="0.25">
      <c r="A4764" t="s">
        <v>20226</v>
      </c>
      <c r="B4764" t="s">
        <v>8187</v>
      </c>
      <c r="C4764" t="s">
        <v>10764</v>
      </c>
    </row>
    <row r="4765" spans="1:3" x14ac:dyDescent="0.25">
      <c r="A4765" t="s">
        <v>13093</v>
      </c>
      <c r="B4765" t="s">
        <v>8187</v>
      </c>
      <c r="C4765" t="s">
        <v>13097</v>
      </c>
    </row>
    <row r="4766" spans="1:3" x14ac:dyDescent="0.25">
      <c r="A4766" t="s">
        <v>13105</v>
      </c>
      <c r="B4766" t="s">
        <v>8187</v>
      </c>
      <c r="C4766" t="s">
        <v>13097</v>
      </c>
    </row>
    <row r="4767" spans="1:3" x14ac:dyDescent="0.25">
      <c r="A4767" t="s">
        <v>21921</v>
      </c>
      <c r="B4767" t="s">
        <v>8187</v>
      </c>
      <c r="C4767" t="s">
        <v>13097</v>
      </c>
    </row>
    <row r="4768" spans="1:3" x14ac:dyDescent="0.25">
      <c r="A4768" t="s">
        <v>27410</v>
      </c>
      <c r="B4768" t="s">
        <v>8187</v>
      </c>
      <c r="C4768" t="s">
        <v>20087</v>
      </c>
    </row>
    <row r="4769" spans="1:3" x14ac:dyDescent="0.25">
      <c r="A4769" t="s">
        <v>21924</v>
      </c>
      <c r="B4769" t="s">
        <v>8187</v>
      </c>
      <c r="C4769" t="s">
        <v>13097</v>
      </c>
    </row>
    <row r="4770" spans="1:3" x14ac:dyDescent="0.25">
      <c r="A4770" t="s">
        <v>18410</v>
      </c>
      <c r="B4770" t="s">
        <v>27889</v>
      </c>
      <c r="C4770" t="s">
        <v>14398</v>
      </c>
    </row>
    <row r="4771" spans="1:3" x14ac:dyDescent="0.25">
      <c r="A4771" t="s">
        <v>10428</v>
      </c>
      <c r="B4771" t="s">
        <v>27895</v>
      </c>
      <c r="C4771" t="s">
        <v>13478</v>
      </c>
    </row>
    <row r="4772" spans="1:3" x14ac:dyDescent="0.25">
      <c r="A4772" t="s">
        <v>5653</v>
      </c>
      <c r="B4772" t="s">
        <v>10775</v>
      </c>
      <c r="C4772" t="s">
        <v>10784</v>
      </c>
    </row>
    <row r="4773" spans="1:3" x14ac:dyDescent="0.25">
      <c r="A4773" t="s">
        <v>5654</v>
      </c>
      <c r="B4773" t="s">
        <v>10775</v>
      </c>
      <c r="C4773" t="s">
        <v>10784</v>
      </c>
    </row>
    <row r="4774" spans="1:3" x14ac:dyDescent="0.25">
      <c r="A4774" t="s">
        <v>23632</v>
      </c>
      <c r="B4774" t="s">
        <v>8187</v>
      </c>
      <c r="C4774" t="s">
        <v>13097</v>
      </c>
    </row>
    <row r="4775" spans="1:3" x14ac:dyDescent="0.25">
      <c r="A4775" t="s">
        <v>24753</v>
      </c>
      <c r="B4775" t="s">
        <v>8187</v>
      </c>
      <c r="C4775" t="s">
        <v>13097</v>
      </c>
    </row>
    <row r="4776" spans="1:3" x14ac:dyDescent="0.25">
      <c r="A4776" t="s">
        <v>26176</v>
      </c>
      <c r="B4776" t="s">
        <v>8187</v>
      </c>
      <c r="C4776" t="s">
        <v>13097</v>
      </c>
    </row>
    <row r="4777" spans="1:3" x14ac:dyDescent="0.25">
      <c r="A4777" t="s">
        <v>18420</v>
      </c>
      <c r="B4777" t="s">
        <v>27889</v>
      </c>
      <c r="C4777" t="s">
        <v>11039</v>
      </c>
    </row>
    <row r="4778" spans="1:3" x14ac:dyDescent="0.25">
      <c r="A4778" t="s">
        <v>9167</v>
      </c>
      <c r="B4778" t="s">
        <v>10782</v>
      </c>
      <c r="C4778" t="s">
        <v>10794</v>
      </c>
    </row>
    <row r="4779" spans="1:3" x14ac:dyDescent="0.25">
      <c r="A4779" t="s">
        <v>5655</v>
      </c>
      <c r="B4779" t="s">
        <v>27892</v>
      </c>
      <c r="C4779" t="s">
        <v>16867</v>
      </c>
    </row>
    <row r="4780" spans="1:3" x14ac:dyDescent="0.25">
      <c r="A4780" t="s">
        <v>9168</v>
      </c>
      <c r="B4780" t="s">
        <v>27894</v>
      </c>
      <c r="C4780" t="s">
        <v>12952</v>
      </c>
    </row>
    <row r="4781" spans="1:3" x14ac:dyDescent="0.25">
      <c r="A4781" t="s">
        <v>5656</v>
      </c>
      <c r="B4781" t="s">
        <v>27889</v>
      </c>
      <c r="C4781" t="s">
        <v>11039</v>
      </c>
    </row>
    <row r="4782" spans="1:3" x14ac:dyDescent="0.25">
      <c r="A4782" t="s">
        <v>18426</v>
      </c>
      <c r="B4782" t="s">
        <v>27889</v>
      </c>
      <c r="C4782" t="s">
        <v>11039</v>
      </c>
    </row>
    <row r="4783" spans="1:3" x14ac:dyDescent="0.25">
      <c r="A4783" t="s">
        <v>27807</v>
      </c>
      <c r="B4783" t="s">
        <v>8187</v>
      </c>
      <c r="C4783" t="s">
        <v>13097</v>
      </c>
    </row>
    <row r="4784" spans="1:3" x14ac:dyDescent="0.25">
      <c r="A4784" t="s">
        <v>5657</v>
      </c>
      <c r="B4784" t="s">
        <v>27891</v>
      </c>
      <c r="C4784" t="s">
        <v>10994</v>
      </c>
    </row>
    <row r="4785" spans="1:3" x14ac:dyDescent="0.25">
      <c r="A4785" t="s">
        <v>18431</v>
      </c>
      <c r="B4785" t="s">
        <v>27887</v>
      </c>
      <c r="C4785" t="s">
        <v>10733</v>
      </c>
    </row>
    <row r="4786" spans="1:3" x14ac:dyDescent="0.25">
      <c r="A4786" t="s">
        <v>9416</v>
      </c>
      <c r="B4786" t="s">
        <v>27887</v>
      </c>
      <c r="C4786" t="s">
        <v>11360</v>
      </c>
    </row>
    <row r="4787" spans="1:3" x14ac:dyDescent="0.25">
      <c r="A4787" t="s">
        <v>9722</v>
      </c>
      <c r="B4787" t="s">
        <v>27894</v>
      </c>
      <c r="C4787" t="s">
        <v>11360</v>
      </c>
    </row>
    <row r="4788" spans="1:3" x14ac:dyDescent="0.25">
      <c r="A4788" t="s">
        <v>18435</v>
      </c>
      <c r="B4788" t="s">
        <v>10782</v>
      </c>
      <c r="C4788" t="s">
        <v>10804</v>
      </c>
    </row>
    <row r="4789" spans="1:3" x14ac:dyDescent="0.25">
      <c r="A4789" t="s">
        <v>27812</v>
      </c>
      <c r="B4789" t="s">
        <v>8187</v>
      </c>
      <c r="C4789" t="s">
        <v>13097</v>
      </c>
    </row>
    <row r="4790" spans="1:3" x14ac:dyDescent="0.25">
      <c r="A4790" t="s">
        <v>13277</v>
      </c>
      <c r="B4790" t="s">
        <v>8187</v>
      </c>
      <c r="C4790" t="s">
        <v>13267</v>
      </c>
    </row>
    <row r="4791" spans="1:3" x14ac:dyDescent="0.25">
      <c r="A4791" t="s">
        <v>5660</v>
      </c>
      <c r="B4791" t="s">
        <v>27889</v>
      </c>
      <c r="C4791" t="s">
        <v>11244</v>
      </c>
    </row>
    <row r="4792" spans="1:3" x14ac:dyDescent="0.25">
      <c r="A4792" t="s">
        <v>9721</v>
      </c>
      <c r="B4792" t="s">
        <v>27894</v>
      </c>
      <c r="C4792" t="s">
        <v>11360</v>
      </c>
    </row>
    <row r="4793" spans="1:3" x14ac:dyDescent="0.25">
      <c r="A4793" t="s">
        <v>18444</v>
      </c>
      <c r="B4793" t="s">
        <v>10775</v>
      </c>
      <c r="C4793" t="s">
        <v>12192</v>
      </c>
    </row>
    <row r="4794" spans="1:3" x14ac:dyDescent="0.25">
      <c r="A4794" t="s">
        <v>5661</v>
      </c>
      <c r="B4794" t="s">
        <v>10782</v>
      </c>
      <c r="C4794" t="s">
        <v>10804</v>
      </c>
    </row>
    <row r="4795" spans="1:3" x14ac:dyDescent="0.25">
      <c r="A4795" t="s">
        <v>18447</v>
      </c>
      <c r="B4795" t="s">
        <v>10782</v>
      </c>
      <c r="C4795" t="s">
        <v>10804</v>
      </c>
    </row>
    <row r="4796" spans="1:3" x14ac:dyDescent="0.25">
      <c r="A4796" t="s">
        <v>5662</v>
      </c>
      <c r="B4796" t="s">
        <v>27887</v>
      </c>
      <c r="C4796" t="s">
        <v>10697</v>
      </c>
    </row>
    <row r="4797" spans="1:3" x14ac:dyDescent="0.25">
      <c r="A4797" t="s">
        <v>8354</v>
      </c>
      <c r="B4797" t="s">
        <v>27888</v>
      </c>
      <c r="C4797" t="s">
        <v>10697</v>
      </c>
    </row>
    <row r="4798" spans="1:3" x14ac:dyDescent="0.25">
      <c r="A4798" t="s">
        <v>5663</v>
      </c>
      <c r="B4798" t="s">
        <v>27888</v>
      </c>
      <c r="C4798" t="s">
        <v>10697</v>
      </c>
    </row>
    <row r="4799" spans="1:3" x14ac:dyDescent="0.25">
      <c r="A4799" t="s">
        <v>5664</v>
      </c>
      <c r="B4799" t="s">
        <v>27887</v>
      </c>
      <c r="C4799" t="s">
        <v>10697</v>
      </c>
    </row>
    <row r="4800" spans="1:3" x14ac:dyDescent="0.25">
      <c r="A4800" t="s">
        <v>19422</v>
      </c>
      <c r="B4800" t="s">
        <v>8187</v>
      </c>
      <c r="C4800" t="s">
        <v>16405</v>
      </c>
    </row>
    <row r="4801" spans="1:3" x14ac:dyDescent="0.25">
      <c r="A4801" t="s">
        <v>8671</v>
      </c>
      <c r="B4801" t="s">
        <v>27895</v>
      </c>
      <c r="C4801" t="s">
        <v>13478</v>
      </c>
    </row>
    <row r="4802" spans="1:3" x14ac:dyDescent="0.25">
      <c r="A4802" t="s">
        <v>19533</v>
      </c>
      <c r="B4802" t="s">
        <v>8187</v>
      </c>
      <c r="C4802" t="s">
        <v>16405</v>
      </c>
    </row>
    <row r="4803" spans="1:3" x14ac:dyDescent="0.25">
      <c r="A4803" t="s">
        <v>5666</v>
      </c>
      <c r="B4803" t="s">
        <v>10775</v>
      </c>
      <c r="C4803" t="s">
        <v>10784</v>
      </c>
    </row>
    <row r="4804" spans="1:3" x14ac:dyDescent="0.25">
      <c r="A4804" t="s">
        <v>18458</v>
      </c>
      <c r="B4804" t="s">
        <v>27887</v>
      </c>
      <c r="C4804" t="s">
        <v>10733</v>
      </c>
    </row>
    <row r="4805" spans="1:3" x14ac:dyDescent="0.25">
      <c r="A4805" t="s">
        <v>5667</v>
      </c>
      <c r="B4805" t="s">
        <v>27889</v>
      </c>
      <c r="C4805" t="s">
        <v>15976</v>
      </c>
    </row>
    <row r="4806" spans="1:3" x14ac:dyDescent="0.25">
      <c r="A4806" t="s">
        <v>8374</v>
      </c>
      <c r="B4806" t="s">
        <v>27887</v>
      </c>
      <c r="C4806" t="s">
        <v>10697</v>
      </c>
    </row>
    <row r="4807" spans="1:3" x14ac:dyDescent="0.25">
      <c r="A4807" t="s">
        <v>5668</v>
      </c>
      <c r="B4807" t="s">
        <v>10701</v>
      </c>
      <c r="C4807" t="s">
        <v>10703</v>
      </c>
    </row>
    <row r="4808" spans="1:3" x14ac:dyDescent="0.25">
      <c r="A4808" t="s">
        <v>8377</v>
      </c>
      <c r="B4808" t="s">
        <v>27887</v>
      </c>
      <c r="C4808" t="s">
        <v>10697</v>
      </c>
    </row>
    <row r="4809" spans="1:3" x14ac:dyDescent="0.25">
      <c r="A4809" t="s">
        <v>9946</v>
      </c>
      <c r="B4809" t="s">
        <v>27887</v>
      </c>
      <c r="C4809" t="s">
        <v>12442</v>
      </c>
    </row>
    <row r="4810" spans="1:3" x14ac:dyDescent="0.25">
      <c r="A4810" t="s">
        <v>23076</v>
      </c>
      <c r="B4810" t="s">
        <v>8187</v>
      </c>
      <c r="C4810" t="s">
        <v>23079</v>
      </c>
    </row>
    <row r="4811" spans="1:3" x14ac:dyDescent="0.25">
      <c r="A4811" t="s">
        <v>4529</v>
      </c>
      <c r="B4811" t="s">
        <v>27887</v>
      </c>
      <c r="C4811" t="s">
        <v>12442</v>
      </c>
    </row>
    <row r="4812" spans="1:3" x14ac:dyDescent="0.25">
      <c r="A4812" t="s">
        <v>5669</v>
      </c>
      <c r="B4812" t="s">
        <v>10775</v>
      </c>
      <c r="C4812" t="s">
        <v>10749</v>
      </c>
    </row>
    <row r="4813" spans="1:3" x14ac:dyDescent="0.25">
      <c r="A4813" t="s">
        <v>4609</v>
      </c>
      <c r="B4813" t="s">
        <v>27887</v>
      </c>
      <c r="C4813" t="s">
        <v>12442</v>
      </c>
    </row>
    <row r="4814" spans="1:3" x14ac:dyDescent="0.25">
      <c r="A4814" t="s">
        <v>6958</v>
      </c>
      <c r="B4814" t="s">
        <v>27887</v>
      </c>
      <c r="C4814" t="s">
        <v>12442</v>
      </c>
    </row>
    <row r="4815" spans="1:3" x14ac:dyDescent="0.25">
      <c r="A4815" t="s">
        <v>27829</v>
      </c>
      <c r="B4815" t="s">
        <v>8187</v>
      </c>
      <c r="C4815" t="s">
        <v>13097</v>
      </c>
    </row>
    <row r="4816" spans="1:3" x14ac:dyDescent="0.25">
      <c r="A4816" t="s">
        <v>13279</v>
      </c>
      <c r="B4816" t="s">
        <v>8187</v>
      </c>
      <c r="C4816" t="s">
        <v>13282</v>
      </c>
    </row>
    <row r="4817" spans="1:3" x14ac:dyDescent="0.25">
      <c r="A4817" t="s">
        <v>6349</v>
      </c>
      <c r="B4817" t="s">
        <v>27892</v>
      </c>
      <c r="C4817" t="s">
        <v>10764</v>
      </c>
    </row>
    <row r="4818" spans="1:3" x14ac:dyDescent="0.25">
      <c r="A4818" t="s">
        <v>20916</v>
      </c>
      <c r="B4818" t="s">
        <v>8187</v>
      </c>
      <c r="C4818" t="s">
        <v>20919</v>
      </c>
    </row>
    <row r="4819" spans="1:3" x14ac:dyDescent="0.25">
      <c r="A4819" t="s">
        <v>24802</v>
      </c>
      <c r="B4819" t="s">
        <v>8187</v>
      </c>
      <c r="C4819" t="s">
        <v>13282</v>
      </c>
    </row>
    <row r="4820" spans="1:3" x14ac:dyDescent="0.25">
      <c r="A4820" t="s">
        <v>20920</v>
      </c>
      <c r="B4820" t="s">
        <v>8187</v>
      </c>
      <c r="C4820" t="s">
        <v>20919</v>
      </c>
    </row>
    <row r="4821" spans="1:3" x14ac:dyDescent="0.25">
      <c r="A4821" t="s">
        <v>22925</v>
      </c>
      <c r="B4821" t="s">
        <v>8187</v>
      </c>
      <c r="C4821" t="s">
        <v>11964</v>
      </c>
    </row>
    <row r="4822" spans="1:3" x14ac:dyDescent="0.25">
      <c r="A4822" t="s">
        <v>22236</v>
      </c>
      <c r="B4822" t="s">
        <v>8187</v>
      </c>
      <c r="C4822" t="s">
        <v>11964</v>
      </c>
    </row>
    <row r="4823" spans="1:3" x14ac:dyDescent="0.25">
      <c r="A4823" t="s">
        <v>15310</v>
      </c>
      <c r="B4823" t="s">
        <v>8187</v>
      </c>
      <c r="C4823" t="s">
        <v>11964</v>
      </c>
    </row>
    <row r="4824" spans="1:3" x14ac:dyDescent="0.25">
      <c r="A4824" t="s">
        <v>22929</v>
      </c>
      <c r="B4824" t="s">
        <v>8187</v>
      </c>
      <c r="C4824" t="s">
        <v>11964</v>
      </c>
    </row>
    <row r="4825" spans="1:3" x14ac:dyDescent="0.25">
      <c r="A4825" t="s">
        <v>10597</v>
      </c>
      <c r="B4825" t="s">
        <v>27895</v>
      </c>
      <c r="C4825" t="s">
        <v>13478</v>
      </c>
    </row>
    <row r="4826" spans="1:3" x14ac:dyDescent="0.25">
      <c r="A4826" t="s">
        <v>6139</v>
      </c>
      <c r="B4826" t="s">
        <v>27895</v>
      </c>
      <c r="C4826" t="s">
        <v>13478</v>
      </c>
    </row>
    <row r="4827" spans="1:3" x14ac:dyDescent="0.25">
      <c r="A4827" t="s">
        <v>20285</v>
      </c>
      <c r="B4827" t="s">
        <v>8187</v>
      </c>
      <c r="C4827" t="s">
        <v>11837</v>
      </c>
    </row>
    <row r="4828" spans="1:3" x14ac:dyDescent="0.25">
      <c r="A4828" t="s">
        <v>8844</v>
      </c>
      <c r="B4828" t="s">
        <v>27895</v>
      </c>
      <c r="C4828" t="s">
        <v>13478</v>
      </c>
    </row>
    <row r="4829" spans="1:3" x14ac:dyDescent="0.25">
      <c r="A4829" t="s">
        <v>22240</v>
      </c>
      <c r="B4829" t="s">
        <v>8187</v>
      </c>
      <c r="C4829" t="s">
        <v>11964</v>
      </c>
    </row>
    <row r="4830" spans="1:3" x14ac:dyDescent="0.25">
      <c r="A4830" t="s">
        <v>4872</v>
      </c>
      <c r="B4830" t="s">
        <v>27895</v>
      </c>
      <c r="C4830" t="s">
        <v>13478</v>
      </c>
    </row>
    <row r="4831" spans="1:3" x14ac:dyDescent="0.25">
      <c r="A4831" t="s">
        <v>22542</v>
      </c>
      <c r="B4831" t="s">
        <v>27889</v>
      </c>
      <c r="C4831" t="s">
        <v>10827</v>
      </c>
    </row>
    <row r="4832" spans="1:3" x14ac:dyDescent="0.25">
      <c r="A4832" t="s">
        <v>5671</v>
      </c>
      <c r="B4832" t="s">
        <v>10775</v>
      </c>
      <c r="C4832" t="s">
        <v>18502</v>
      </c>
    </row>
    <row r="4833" spans="1:3" x14ac:dyDescent="0.25">
      <c r="A4833" t="s">
        <v>5672</v>
      </c>
      <c r="B4833" t="s">
        <v>10775</v>
      </c>
      <c r="C4833" t="s">
        <v>18502</v>
      </c>
    </row>
    <row r="4834" spans="1:3" x14ac:dyDescent="0.25">
      <c r="A4834" t="s">
        <v>5673</v>
      </c>
      <c r="B4834" t="s">
        <v>10775</v>
      </c>
      <c r="C4834" t="s">
        <v>16086</v>
      </c>
    </row>
    <row r="4835" spans="1:3" x14ac:dyDescent="0.25">
      <c r="A4835" t="s">
        <v>9178</v>
      </c>
      <c r="B4835" t="s">
        <v>27887</v>
      </c>
      <c r="C4835" t="s">
        <v>10689</v>
      </c>
    </row>
    <row r="4836" spans="1:3" x14ac:dyDescent="0.25">
      <c r="A4836" t="s">
        <v>9179</v>
      </c>
      <c r="B4836" t="s">
        <v>27887</v>
      </c>
      <c r="C4836" t="s">
        <v>10689</v>
      </c>
    </row>
    <row r="4837" spans="1:3" x14ac:dyDescent="0.25">
      <c r="A4837" t="s">
        <v>9180</v>
      </c>
      <c r="B4837" t="s">
        <v>27887</v>
      </c>
      <c r="C4837" t="s">
        <v>10689</v>
      </c>
    </row>
    <row r="4838" spans="1:3" x14ac:dyDescent="0.25">
      <c r="A4838" t="s">
        <v>9181</v>
      </c>
      <c r="B4838" t="s">
        <v>27887</v>
      </c>
      <c r="C4838" t="s">
        <v>10689</v>
      </c>
    </row>
    <row r="4839" spans="1:3" x14ac:dyDescent="0.25">
      <c r="A4839" t="s">
        <v>5674</v>
      </c>
      <c r="B4839" t="s">
        <v>27887</v>
      </c>
      <c r="C4839" t="s">
        <v>10689</v>
      </c>
    </row>
    <row r="4840" spans="1:3" x14ac:dyDescent="0.25">
      <c r="A4840" t="s">
        <v>9182</v>
      </c>
      <c r="B4840" t="s">
        <v>27887</v>
      </c>
      <c r="C4840" t="s">
        <v>10689</v>
      </c>
    </row>
    <row r="4841" spans="1:3" x14ac:dyDescent="0.25">
      <c r="A4841" t="s">
        <v>20353</v>
      </c>
      <c r="B4841" t="s">
        <v>8187</v>
      </c>
      <c r="C4841" t="s">
        <v>11360</v>
      </c>
    </row>
    <row r="4842" spans="1:3" x14ac:dyDescent="0.25">
      <c r="A4842" t="s">
        <v>15314</v>
      </c>
      <c r="B4842" t="s">
        <v>8187</v>
      </c>
      <c r="C4842" t="s">
        <v>11964</v>
      </c>
    </row>
    <row r="4843" spans="1:3" x14ac:dyDescent="0.25">
      <c r="A4843" t="s">
        <v>24567</v>
      </c>
      <c r="B4843" t="s">
        <v>8187</v>
      </c>
      <c r="C4843" t="s">
        <v>10942</v>
      </c>
    </row>
    <row r="4844" spans="1:3" x14ac:dyDescent="0.25">
      <c r="A4844" t="s">
        <v>5646</v>
      </c>
      <c r="B4844" t="s">
        <v>27894</v>
      </c>
      <c r="C4844" t="s">
        <v>17069</v>
      </c>
    </row>
    <row r="4845" spans="1:3" x14ac:dyDescent="0.25">
      <c r="A4845" t="s">
        <v>17452</v>
      </c>
      <c r="B4845" t="s">
        <v>27887</v>
      </c>
      <c r="C4845" t="s">
        <v>12442</v>
      </c>
    </row>
    <row r="4846" spans="1:3" x14ac:dyDescent="0.25">
      <c r="A4846" t="s">
        <v>5678</v>
      </c>
      <c r="B4846" t="s">
        <v>10701</v>
      </c>
      <c r="C4846" t="s">
        <v>10703</v>
      </c>
    </row>
    <row r="4847" spans="1:3" x14ac:dyDescent="0.25">
      <c r="A4847" t="s">
        <v>5679</v>
      </c>
      <c r="B4847" t="s">
        <v>27889</v>
      </c>
      <c r="C4847" t="s">
        <v>14398</v>
      </c>
    </row>
    <row r="4848" spans="1:3" x14ac:dyDescent="0.25">
      <c r="A4848" t="s">
        <v>24621</v>
      </c>
      <c r="B4848" t="s">
        <v>8187</v>
      </c>
      <c r="C4848" t="s">
        <v>10942</v>
      </c>
    </row>
    <row r="4849" spans="1:3" x14ac:dyDescent="0.25">
      <c r="A4849" t="s">
        <v>9183</v>
      </c>
      <c r="B4849" t="s">
        <v>27887</v>
      </c>
      <c r="C4849" t="s">
        <v>10689</v>
      </c>
    </row>
    <row r="4850" spans="1:3" x14ac:dyDescent="0.25">
      <c r="A4850" t="s">
        <v>20355</v>
      </c>
      <c r="B4850" t="s">
        <v>8187</v>
      </c>
      <c r="C4850" t="s">
        <v>11360</v>
      </c>
    </row>
    <row r="4851" spans="1:3" x14ac:dyDescent="0.25">
      <c r="A4851" t="s">
        <v>5631</v>
      </c>
      <c r="B4851" t="s">
        <v>27894</v>
      </c>
      <c r="C4851" t="s">
        <v>17069</v>
      </c>
    </row>
    <row r="4852" spans="1:3" x14ac:dyDescent="0.25">
      <c r="A4852" t="s">
        <v>5570</v>
      </c>
      <c r="B4852" t="s">
        <v>27894</v>
      </c>
      <c r="C4852" t="s">
        <v>17069</v>
      </c>
    </row>
    <row r="4853" spans="1:3" x14ac:dyDescent="0.25">
      <c r="A4853" t="s">
        <v>8355</v>
      </c>
      <c r="B4853" t="s">
        <v>10775</v>
      </c>
      <c r="C4853" t="s">
        <v>10749</v>
      </c>
    </row>
    <row r="4854" spans="1:3" x14ac:dyDescent="0.25">
      <c r="A4854" t="s">
        <v>25733</v>
      </c>
      <c r="B4854" t="s">
        <v>8187</v>
      </c>
      <c r="C4854" t="s">
        <v>10942</v>
      </c>
    </row>
    <row r="4855" spans="1:3" x14ac:dyDescent="0.25">
      <c r="A4855" t="s">
        <v>11778</v>
      </c>
      <c r="B4855" t="s">
        <v>8187</v>
      </c>
      <c r="C4855" t="s">
        <v>11781</v>
      </c>
    </row>
    <row r="4856" spans="1:3" x14ac:dyDescent="0.25">
      <c r="A4856" t="s">
        <v>5683</v>
      </c>
      <c r="B4856" t="s">
        <v>10775</v>
      </c>
      <c r="C4856" t="s">
        <v>10784</v>
      </c>
    </row>
    <row r="4857" spans="1:3" x14ac:dyDescent="0.25">
      <c r="A4857" t="s">
        <v>8852</v>
      </c>
      <c r="B4857" t="s">
        <v>27887</v>
      </c>
      <c r="C4857" t="s">
        <v>12442</v>
      </c>
    </row>
    <row r="4858" spans="1:3" x14ac:dyDescent="0.25">
      <c r="A4858" t="s">
        <v>5597</v>
      </c>
      <c r="B4858" t="s">
        <v>27887</v>
      </c>
      <c r="C4858" t="s">
        <v>12442</v>
      </c>
    </row>
    <row r="4859" spans="1:3" x14ac:dyDescent="0.25">
      <c r="A4859" t="s">
        <v>5684</v>
      </c>
      <c r="B4859" t="s">
        <v>10701</v>
      </c>
      <c r="C4859" t="s">
        <v>11322</v>
      </c>
    </row>
    <row r="4860" spans="1:3" x14ac:dyDescent="0.25">
      <c r="A4860" t="s">
        <v>18536</v>
      </c>
      <c r="B4860" t="s">
        <v>10782</v>
      </c>
      <c r="C4860" t="s">
        <v>10804</v>
      </c>
    </row>
    <row r="4861" spans="1:3" x14ac:dyDescent="0.25">
      <c r="A4861" t="s">
        <v>5685</v>
      </c>
      <c r="B4861" t="s">
        <v>27887</v>
      </c>
      <c r="C4861" t="s">
        <v>13478</v>
      </c>
    </row>
    <row r="4862" spans="1:3" x14ac:dyDescent="0.25">
      <c r="A4862" t="s">
        <v>9184</v>
      </c>
      <c r="B4862" t="s">
        <v>27887</v>
      </c>
      <c r="C4862" t="s">
        <v>13478</v>
      </c>
    </row>
    <row r="4863" spans="1:3" x14ac:dyDescent="0.25">
      <c r="A4863" t="s">
        <v>9185</v>
      </c>
      <c r="B4863" t="s">
        <v>27887</v>
      </c>
      <c r="C4863" t="s">
        <v>13478</v>
      </c>
    </row>
    <row r="4864" spans="1:3" x14ac:dyDescent="0.25">
      <c r="A4864" t="s">
        <v>9186</v>
      </c>
      <c r="B4864" t="s">
        <v>27887</v>
      </c>
      <c r="C4864" t="s">
        <v>13478</v>
      </c>
    </row>
    <row r="4865" spans="1:3" x14ac:dyDescent="0.25">
      <c r="A4865" t="s">
        <v>8810</v>
      </c>
      <c r="B4865" t="s">
        <v>27895</v>
      </c>
      <c r="C4865" t="s">
        <v>13478</v>
      </c>
    </row>
    <row r="4866" spans="1:3" x14ac:dyDescent="0.25">
      <c r="A4866" t="s">
        <v>9787</v>
      </c>
      <c r="B4866" t="s">
        <v>27895</v>
      </c>
      <c r="C4866" t="s">
        <v>13478</v>
      </c>
    </row>
    <row r="4867" spans="1:3" x14ac:dyDescent="0.25">
      <c r="A4867" t="s">
        <v>9786</v>
      </c>
      <c r="B4867" t="s">
        <v>27895</v>
      </c>
      <c r="C4867" t="s">
        <v>13478</v>
      </c>
    </row>
    <row r="4868" spans="1:3" x14ac:dyDescent="0.25">
      <c r="A4868" t="s">
        <v>25582</v>
      </c>
      <c r="B4868" t="s">
        <v>8187</v>
      </c>
      <c r="C4868" t="s">
        <v>11360</v>
      </c>
    </row>
    <row r="4869" spans="1:3" x14ac:dyDescent="0.25">
      <c r="A4869" t="s">
        <v>6163</v>
      </c>
      <c r="B4869" t="s">
        <v>27889</v>
      </c>
      <c r="C4869" t="s">
        <v>10827</v>
      </c>
    </row>
    <row r="4870" spans="1:3" x14ac:dyDescent="0.25">
      <c r="A4870" t="s">
        <v>13640</v>
      </c>
      <c r="B4870" t="s">
        <v>8187</v>
      </c>
      <c r="C4870" t="s">
        <v>11781</v>
      </c>
    </row>
    <row r="4871" spans="1:3" x14ac:dyDescent="0.25">
      <c r="A4871" t="s">
        <v>8395</v>
      </c>
      <c r="B4871" t="s">
        <v>27889</v>
      </c>
      <c r="C4871" t="s">
        <v>10710</v>
      </c>
    </row>
    <row r="4872" spans="1:3" x14ac:dyDescent="0.25">
      <c r="A4872" t="s">
        <v>13935</v>
      </c>
      <c r="B4872" t="s">
        <v>8187</v>
      </c>
      <c r="C4872" t="s">
        <v>11781</v>
      </c>
    </row>
    <row r="4873" spans="1:3" x14ac:dyDescent="0.25">
      <c r="A4873" t="s">
        <v>9871</v>
      </c>
      <c r="B4873" t="s">
        <v>27892</v>
      </c>
      <c r="C4873" t="s">
        <v>10764</v>
      </c>
    </row>
    <row r="4874" spans="1:3" x14ac:dyDescent="0.25">
      <c r="A4874" t="s">
        <v>5690</v>
      </c>
      <c r="B4874" t="s">
        <v>27887</v>
      </c>
      <c r="C4874" t="s">
        <v>10689</v>
      </c>
    </row>
    <row r="4875" spans="1:3" x14ac:dyDescent="0.25">
      <c r="A4875" t="s">
        <v>5691</v>
      </c>
      <c r="B4875" t="s">
        <v>27887</v>
      </c>
      <c r="C4875" t="s">
        <v>10689</v>
      </c>
    </row>
    <row r="4876" spans="1:3" x14ac:dyDescent="0.25">
      <c r="A4876" t="s">
        <v>9188</v>
      </c>
      <c r="B4876" t="s">
        <v>27887</v>
      </c>
      <c r="C4876" t="s">
        <v>10689</v>
      </c>
    </row>
    <row r="4877" spans="1:3" x14ac:dyDescent="0.25">
      <c r="A4877" t="s">
        <v>14864</v>
      </c>
      <c r="B4877" t="s">
        <v>8187</v>
      </c>
      <c r="C4877" t="s">
        <v>11781</v>
      </c>
    </row>
    <row r="4878" spans="1:3" x14ac:dyDescent="0.25">
      <c r="A4878" t="s">
        <v>20281</v>
      </c>
      <c r="B4878" t="s">
        <v>8187</v>
      </c>
      <c r="C4878" t="s">
        <v>11360</v>
      </c>
    </row>
    <row r="4879" spans="1:3" x14ac:dyDescent="0.25">
      <c r="A4879" t="s">
        <v>5215</v>
      </c>
      <c r="B4879" t="s">
        <v>27889</v>
      </c>
      <c r="C4879" t="s">
        <v>11052</v>
      </c>
    </row>
    <row r="4880" spans="1:3" x14ac:dyDescent="0.25">
      <c r="A4880" t="s">
        <v>18560</v>
      </c>
      <c r="B4880" t="s">
        <v>27890</v>
      </c>
      <c r="C4880" t="s">
        <v>11213</v>
      </c>
    </row>
    <row r="4881" spans="1:3" x14ac:dyDescent="0.25">
      <c r="A4881" t="s">
        <v>5692</v>
      </c>
      <c r="B4881" t="s">
        <v>10782</v>
      </c>
      <c r="C4881" t="s">
        <v>10804</v>
      </c>
    </row>
    <row r="4882" spans="1:3" x14ac:dyDescent="0.25">
      <c r="A4882" t="s">
        <v>15247</v>
      </c>
      <c r="B4882" t="s">
        <v>8187</v>
      </c>
      <c r="C4882" t="s">
        <v>11781</v>
      </c>
    </row>
    <row r="4883" spans="1:3" x14ac:dyDescent="0.25">
      <c r="A4883" t="s">
        <v>9844</v>
      </c>
      <c r="B4883" t="s">
        <v>27889</v>
      </c>
      <c r="C4883" t="s">
        <v>12283</v>
      </c>
    </row>
    <row r="4884" spans="1:3" x14ac:dyDescent="0.25">
      <c r="A4884" t="s">
        <v>6165</v>
      </c>
      <c r="B4884" t="s">
        <v>27889</v>
      </c>
      <c r="C4884" t="s">
        <v>10827</v>
      </c>
    </row>
    <row r="4885" spans="1:3" x14ac:dyDescent="0.25">
      <c r="A4885" t="s">
        <v>5695</v>
      </c>
      <c r="B4885" t="s">
        <v>27890</v>
      </c>
      <c r="C4885" t="s">
        <v>12699</v>
      </c>
    </row>
    <row r="4886" spans="1:3" x14ac:dyDescent="0.25">
      <c r="A4886" t="s">
        <v>15249</v>
      </c>
      <c r="B4886" t="s">
        <v>8187</v>
      </c>
      <c r="C4886" t="s">
        <v>11781</v>
      </c>
    </row>
    <row r="4887" spans="1:3" x14ac:dyDescent="0.25">
      <c r="A4887" t="s">
        <v>5696</v>
      </c>
      <c r="B4887" t="s">
        <v>27890</v>
      </c>
      <c r="C4887" t="s">
        <v>12699</v>
      </c>
    </row>
    <row r="4888" spans="1:3" x14ac:dyDescent="0.25">
      <c r="A4888" t="s">
        <v>5697</v>
      </c>
      <c r="B4888" t="s">
        <v>27890</v>
      </c>
      <c r="C4888" t="s">
        <v>12699</v>
      </c>
    </row>
    <row r="4889" spans="1:3" x14ac:dyDescent="0.25">
      <c r="A4889" t="s">
        <v>9735</v>
      </c>
      <c r="B4889" t="s">
        <v>27895</v>
      </c>
      <c r="C4889" t="s">
        <v>12794</v>
      </c>
    </row>
    <row r="4890" spans="1:3" x14ac:dyDescent="0.25">
      <c r="A4890" t="s">
        <v>5698</v>
      </c>
      <c r="B4890" t="s">
        <v>27887</v>
      </c>
      <c r="C4890" t="s">
        <v>10697</v>
      </c>
    </row>
    <row r="4891" spans="1:3" x14ac:dyDescent="0.25">
      <c r="A4891" t="s">
        <v>15257</v>
      </c>
      <c r="B4891" t="s">
        <v>8187</v>
      </c>
      <c r="C4891" t="s">
        <v>11781</v>
      </c>
    </row>
    <row r="4892" spans="1:3" x14ac:dyDescent="0.25">
      <c r="A4892" t="s">
        <v>5070</v>
      </c>
      <c r="B4892" t="s">
        <v>27887</v>
      </c>
      <c r="C4892" t="s">
        <v>12442</v>
      </c>
    </row>
    <row r="4893" spans="1:3" x14ac:dyDescent="0.25">
      <c r="A4893" t="s">
        <v>5509</v>
      </c>
      <c r="B4893" t="s">
        <v>27887</v>
      </c>
      <c r="C4893" t="s">
        <v>12442</v>
      </c>
    </row>
    <row r="4894" spans="1:3" x14ac:dyDescent="0.25">
      <c r="A4894" t="s">
        <v>5700</v>
      </c>
      <c r="B4894" t="s">
        <v>10775</v>
      </c>
      <c r="C4894" t="s">
        <v>12414</v>
      </c>
    </row>
    <row r="4895" spans="1:3" x14ac:dyDescent="0.25">
      <c r="A4895" t="s">
        <v>16801</v>
      </c>
      <c r="B4895" t="s">
        <v>8187</v>
      </c>
      <c r="C4895" t="s">
        <v>11781</v>
      </c>
    </row>
    <row r="4896" spans="1:3" x14ac:dyDescent="0.25">
      <c r="A4896" t="s">
        <v>16911</v>
      </c>
      <c r="B4896" t="s">
        <v>8187</v>
      </c>
      <c r="C4896" t="s">
        <v>11781</v>
      </c>
    </row>
    <row r="4897" spans="1:3" x14ac:dyDescent="0.25">
      <c r="A4897" t="s">
        <v>8499</v>
      </c>
      <c r="B4897" t="s">
        <v>27895</v>
      </c>
      <c r="C4897" t="s">
        <v>12794</v>
      </c>
    </row>
    <row r="4898" spans="1:3" x14ac:dyDescent="0.25">
      <c r="A4898" t="s">
        <v>5701</v>
      </c>
      <c r="B4898" t="s">
        <v>10782</v>
      </c>
      <c r="C4898" t="s">
        <v>10804</v>
      </c>
    </row>
    <row r="4899" spans="1:3" x14ac:dyDescent="0.25">
      <c r="A4899" t="s">
        <v>20250</v>
      </c>
      <c r="B4899" t="s">
        <v>8187</v>
      </c>
      <c r="C4899" t="s">
        <v>11360</v>
      </c>
    </row>
    <row r="4900" spans="1:3" x14ac:dyDescent="0.25">
      <c r="A4900" t="s">
        <v>19882</v>
      </c>
      <c r="B4900" t="s">
        <v>8187</v>
      </c>
      <c r="C4900" t="s">
        <v>11360</v>
      </c>
    </row>
    <row r="4901" spans="1:3" x14ac:dyDescent="0.25">
      <c r="A4901" t="s">
        <v>20207</v>
      </c>
      <c r="B4901" t="s">
        <v>8187</v>
      </c>
      <c r="C4901" t="s">
        <v>10777</v>
      </c>
    </row>
    <row r="4902" spans="1:3" x14ac:dyDescent="0.25">
      <c r="A4902" t="s">
        <v>18589</v>
      </c>
      <c r="B4902" t="s">
        <v>27889</v>
      </c>
      <c r="C4902" t="s">
        <v>10827</v>
      </c>
    </row>
    <row r="4903" spans="1:3" x14ac:dyDescent="0.25">
      <c r="A4903" t="s">
        <v>18591</v>
      </c>
      <c r="B4903" t="s">
        <v>27889</v>
      </c>
      <c r="C4903" t="s">
        <v>14398</v>
      </c>
    </row>
    <row r="4904" spans="1:3" x14ac:dyDescent="0.25">
      <c r="A4904" t="s">
        <v>5704</v>
      </c>
      <c r="B4904" t="s">
        <v>10782</v>
      </c>
      <c r="C4904" t="s">
        <v>10804</v>
      </c>
    </row>
    <row r="4905" spans="1:3" x14ac:dyDescent="0.25">
      <c r="A4905" t="s">
        <v>9733</v>
      </c>
      <c r="B4905" t="s">
        <v>27895</v>
      </c>
      <c r="C4905" t="s">
        <v>12794</v>
      </c>
    </row>
    <row r="4906" spans="1:3" x14ac:dyDescent="0.25">
      <c r="A4906" t="s">
        <v>9736</v>
      </c>
      <c r="B4906" t="s">
        <v>27895</v>
      </c>
      <c r="C4906" t="s">
        <v>12794</v>
      </c>
    </row>
    <row r="4907" spans="1:3" x14ac:dyDescent="0.25">
      <c r="A4907" t="s">
        <v>14319</v>
      </c>
      <c r="B4907" t="s">
        <v>8187</v>
      </c>
      <c r="C4907" t="s">
        <v>14322</v>
      </c>
    </row>
    <row r="4908" spans="1:3" x14ac:dyDescent="0.25">
      <c r="A4908" t="s">
        <v>14323</v>
      </c>
      <c r="B4908" t="s">
        <v>8187</v>
      </c>
      <c r="C4908" t="s">
        <v>14322</v>
      </c>
    </row>
    <row r="4909" spans="1:3" x14ac:dyDescent="0.25">
      <c r="A4909" t="s">
        <v>9195</v>
      </c>
      <c r="B4909" t="s">
        <v>27889</v>
      </c>
      <c r="C4909" t="s">
        <v>11039</v>
      </c>
    </row>
    <row r="4910" spans="1:3" x14ac:dyDescent="0.25">
      <c r="A4910" t="s">
        <v>9196</v>
      </c>
      <c r="B4910" t="s">
        <v>10775</v>
      </c>
      <c r="C4910" t="s">
        <v>10784</v>
      </c>
    </row>
    <row r="4911" spans="1:3" x14ac:dyDescent="0.25">
      <c r="A4911" t="s">
        <v>5705</v>
      </c>
      <c r="B4911" t="s">
        <v>10775</v>
      </c>
      <c r="C4911" t="s">
        <v>12414</v>
      </c>
    </row>
    <row r="4912" spans="1:3" x14ac:dyDescent="0.25">
      <c r="A4912" t="s">
        <v>14325</v>
      </c>
      <c r="B4912" t="s">
        <v>8187</v>
      </c>
      <c r="C4912" t="s">
        <v>14322</v>
      </c>
    </row>
    <row r="4913" spans="1:3" x14ac:dyDescent="0.25">
      <c r="A4913" t="s">
        <v>16142</v>
      </c>
      <c r="B4913" t="s">
        <v>8187</v>
      </c>
      <c r="C4913" t="s">
        <v>16145</v>
      </c>
    </row>
    <row r="4914" spans="1:3" x14ac:dyDescent="0.25">
      <c r="A4914" t="s">
        <v>18607</v>
      </c>
      <c r="B4914" t="s">
        <v>27889</v>
      </c>
      <c r="C4914" t="s">
        <v>14398</v>
      </c>
    </row>
    <row r="4915" spans="1:3" x14ac:dyDescent="0.25">
      <c r="A4915" t="s">
        <v>13129</v>
      </c>
      <c r="B4915" t="s">
        <v>8187</v>
      </c>
      <c r="C4915" t="s">
        <v>13132</v>
      </c>
    </row>
    <row r="4916" spans="1:3" x14ac:dyDescent="0.25">
      <c r="A4916" t="s">
        <v>4530</v>
      </c>
      <c r="B4916" t="s">
        <v>27887</v>
      </c>
      <c r="C4916" t="s">
        <v>12442</v>
      </c>
    </row>
    <row r="4917" spans="1:3" x14ac:dyDescent="0.25">
      <c r="A4917" t="s">
        <v>13135</v>
      </c>
      <c r="B4917" t="s">
        <v>8187</v>
      </c>
      <c r="C4917" t="s">
        <v>13132</v>
      </c>
    </row>
    <row r="4918" spans="1:3" x14ac:dyDescent="0.25">
      <c r="A4918" t="s">
        <v>17792</v>
      </c>
      <c r="B4918" t="s">
        <v>8187</v>
      </c>
      <c r="C4918" t="s">
        <v>17795</v>
      </c>
    </row>
    <row r="4919" spans="1:3" x14ac:dyDescent="0.25">
      <c r="A4919" t="s">
        <v>17796</v>
      </c>
      <c r="B4919" t="s">
        <v>8187</v>
      </c>
      <c r="C4919" t="s">
        <v>17795</v>
      </c>
    </row>
    <row r="4920" spans="1:3" x14ac:dyDescent="0.25">
      <c r="A4920" t="s">
        <v>19055</v>
      </c>
      <c r="B4920" t="s">
        <v>8187</v>
      </c>
      <c r="C4920" t="s">
        <v>17795</v>
      </c>
    </row>
    <row r="4921" spans="1:3" x14ac:dyDescent="0.25">
      <c r="A4921" t="s">
        <v>19057</v>
      </c>
      <c r="B4921" t="s">
        <v>8187</v>
      </c>
      <c r="C4921" t="s">
        <v>17795</v>
      </c>
    </row>
    <row r="4922" spans="1:3" x14ac:dyDescent="0.25">
      <c r="A4922" t="s">
        <v>19059</v>
      </c>
      <c r="B4922" t="s">
        <v>8187</v>
      </c>
      <c r="C4922" t="s">
        <v>17795</v>
      </c>
    </row>
    <row r="4923" spans="1:3" x14ac:dyDescent="0.25">
      <c r="A4923" t="s">
        <v>19061</v>
      </c>
      <c r="B4923" t="s">
        <v>8187</v>
      </c>
      <c r="C4923" t="s">
        <v>17795</v>
      </c>
    </row>
    <row r="4924" spans="1:3" x14ac:dyDescent="0.25">
      <c r="A4924" t="s">
        <v>22500</v>
      </c>
      <c r="B4924" t="s">
        <v>8187</v>
      </c>
      <c r="C4924" t="s">
        <v>17795</v>
      </c>
    </row>
    <row r="4925" spans="1:3" x14ac:dyDescent="0.25">
      <c r="A4925" t="s">
        <v>9197</v>
      </c>
      <c r="B4925" t="s">
        <v>27894</v>
      </c>
      <c r="C4925" t="s">
        <v>18615</v>
      </c>
    </row>
    <row r="4926" spans="1:3" x14ac:dyDescent="0.25">
      <c r="A4926" t="s">
        <v>13458</v>
      </c>
      <c r="B4926" t="s">
        <v>8187</v>
      </c>
      <c r="C4926" t="s">
        <v>12692</v>
      </c>
    </row>
    <row r="4927" spans="1:3" x14ac:dyDescent="0.25">
      <c r="A4927" t="s">
        <v>13483</v>
      </c>
      <c r="B4927" t="s">
        <v>8187</v>
      </c>
      <c r="C4927" t="s">
        <v>12692</v>
      </c>
    </row>
    <row r="4928" spans="1:3" x14ac:dyDescent="0.25">
      <c r="A4928" t="s">
        <v>13543</v>
      </c>
      <c r="B4928" t="s">
        <v>8187</v>
      </c>
      <c r="C4928" t="s">
        <v>12692</v>
      </c>
    </row>
    <row r="4929" spans="1:3" x14ac:dyDescent="0.25">
      <c r="A4929" t="s">
        <v>13844</v>
      </c>
      <c r="B4929" t="s">
        <v>8187</v>
      </c>
      <c r="C4929" t="s">
        <v>12692</v>
      </c>
    </row>
    <row r="4930" spans="1:3" x14ac:dyDescent="0.25">
      <c r="A4930" t="s">
        <v>9198</v>
      </c>
      <c r="B4930" t="s">
        <v>27887</v>
      </c>
      <c r="C4930" t="s">
        <v>10697</v>
      </c>
    </row>
    <row r="4931" spans="1:3" x14ac:dyDescent="0.25">
      <c r="A4931" t="s">
        <v>9199</v>
      </c>
      <c r="B4931" t="s">
        <v>27891</v>
      </c>
      <c r="C4931" t="s">
        <v>10994</v>
      </c>
    </row>
    <row r="4932" spans="1:3" x14ac:dyDescent="0.25">
      <c r="A4932" t="s">
        <v>18021</v>
      </c>
      <c r="B4932" t="s">
        <v>8187</v>
      </c>
      <c r="C4932" t="s">
        <v>12692</v>
      </c>
    </row>
    <row r="4933" spans="1:3" x14ac:dyDescent="0.25">
      <c r="A4933" t="s">
        <v>7153</v>
      </c>
      <c r="B4933" t="s">
        <v>27889</v>
      </c>
      <c r="C4933" t="s">
        <v>17018</v>
      </c>
    </row>
    <row r="4934" spans="1:3" x14ac:dyDescent="0.25">
      <c r="A4934" t="s">
        <v>9917</v>
      </c>
      <c r="B4934" t="s">
        <v>27892</v>
      </c>
      <c r="C4934" t="s">
        <v>10764</v>
      </c>
    </row>
    <row r="4935" spans="1:3" x14ac:dyDescent="0.25">
      <c r="A4935" t="s">
        <v>26730</v>
      </c>
      <c r="B4935" t="s">
        <v>8187</v>
      </c>
      <c r="C4935" t="s">
        <v>12692</v>
      </c>
    </row>
    <row r="4936" spans="1:3" x14ac:dyDescent="0.25">
      <c r="A4936" t="s">
        <v>26732</v>
      </c>
      <c r="B4936" t="s">
        <v>8187</v>
      </c>
      <c r="C4936" t="s">
        <v>12692</v>
      </c>
    </row>
    <row r="4937" spans="1:3" x14ac:dyDescent="0.25">
      <c r="A4937" t="s">
        <v>5707</v>
      </c>
      <c r="B4937" t="s">
        <v>10782</v>
      </c>
      <c r="C4937" t="s">
        <v>10804</v>
      </c>
    </row>
    <row r="4938" spans="1:3" x14ac:dyDescent="0.25">
      <c r="A4938" t="s">
        <v>5708</v>
      </c>
      <c r="B4938" t="s">
        <v>10782</v>
      </c>
      <c r="C4938" t="s">
        <v>10804</v>
      </c>
    </row>
    <row r="4939" spans="1:3" x14ac:dyDescent="0.25">
      <c r="A4939" t="s">
        <v>5709</v>
      </c>
      <c r="B4939" t="s">
        <v>10782</v>
      </c>
      <c r="C4939" t="s">
        <v>10804</v>
      </c>
    </row>
    <row r="4940" spans="1:3" x14ac:dyDescent="0.25">
      <c r="A4940" t="s">
        <v>9201</v>
      </c>
      <c r="B4940" t="s">
        <v>10782</v>
      </c>
      <c r="C4940" t="s">
        <v>10794</v>
      </c>
    </row>
    <row r="4941" spans="1:3" x14ac:dyDescent="0.25">
      <c r="A4941" t="s">
        <v>9202</v>
      </c>
      <c r="B4941" t="s">
        <v>10782</v>
      </c>
      <c r="C4941" t="s">
        <v>10794</v>
      </c>
    </row>
    <row r="4942" spans="1:3" x14ac:dyDescent="0.25">
      <c r="A4942" t="s">
        <v>18654</v>
      </c>
      <c r="B4942" t="s">
        <v>10782</v>
      </c>
      <c r="C4942" t="s">
        <v>10794</v>
      </c>
    </row>
    <row r="4943" spans="1:3" x14ac:dyDescent="0.25">
      <c r="A4943" t="s">
        <v>18656</v>
      </c>
      <c r="B4943" t="s">
        <v>10782</v>
      </c>
      <c r="C4943" t="s">
        <v>10794</v>
      </c>
    </row>
    <row r="4944" spans="1:3" x14ac:dyDescent="0.25">
      <c r="A4944" t="s">
        <v>9203</v>
      </c>
      <c r="B4944" t="s">
        <v>27889</v>
      </c>
      <c r="C4944" t="s">
        <v>11244</v>
      </c>
    </row>
    <row r="4945" spans="1:3" x14ac:dyDescent="0.25">
      <c r="A4945" t="s">
        <v>26735</v>
      </c>
      <c r="B4945" t="s">
        <v>8187</v>
      </c>
      <c r="C4945" t="s">
        <v>12692</v>
      </c>
    </row>
    <row r="4946" spans="1:3" x14ac:dyDescent="0.25">
      <c r="A4946" t="s">
        <v>5711</v>
      </c>
      <c r="B4946" t="s">
        <v>27889</v>
      </c>
      <c r="C4946" t="s">
        <v>14398</v>
      </c>
    </row>
    <row r="4947" spans="1:3" x14ac:dyDescent="0.25">
      <c r="A4947" t="s">
        <v>5712</v>
      </c>
      <c r="B4947" t="s">
        <v>27889</v>
      </c>
      <c r="C4947" t="s">
        <v>14398</v>
      </c>
    </row>
    <row r="4948" spans="1:3" x14ac:dyDescent="0.25">
      <c r="A4948" t="s">
        <v>26753</v>
      </c>
      <c r="B4948" t="s">
        <v>8187</v>
      </c>
      <c r="C4948" t="s">
        <v>12692</v>
      </c>
    </row>
    <row r="4949" spans="1:3" x14ac:dyDescent="0.25">
      <c r="A4949" t="s">
        <v>9204</v>
      </c>
      <c r="B4949" t="s">
        <v>27889</v>
      </c>
      <c r="C4949" t="s">
        <v>10710</v>
      </c>
    </row>
    <row r="4950" spans="1:3" x14ac:dyDescent="0.25">
      <c r="A4950" t="s">
        <v>12362</v>
      </c>
      <c r="B4950" t="s">
        <v>8187</v>
      </c>
      <c r="C4950" t="s">
        <v>12365</v>
      </c>
    </row>
    <row r="4951" spans="1:3" x14ac:dyDescent="0.25">
      <c r="A4951" t="s">
        <v>18666</v>
      </c>
      <c r="B4951" t="s">
        <v>27889</v>
      </c>
      <c r="C4951" t="s">
        <v>10827</v>
      </c>
    </row>
    <row r="4952" spans="1:3" x14ac:dyDescent="0.25">
      <c r="A4952" t="s">
        <v>9205</v>
      </c>
      <c r="B4952" t="s">
        <v>27889</v>
      </c>
      <c r="C4952" t="s">
        <v>10827</v>
      </c>
    </row>
    <row r="4953" spans="1:3" x14ac:dyDescent="0.25">
      <c r="A4953" t="s">
        <v>5713</v>
      </c>
      <c r="B4953" t="s">
        <v>10775</v>
      </c>
      <c r="C4953" t="s">
        <v>10749</v>
      </c>
    </row>
    <row r="4954" spans="1:3" x14ac:dyDescent="0.25">
      <c r="A4954" t="s">
        <v>5714</v>
      </c>
      <c r="B4954" t="s">
        <v>10775</v>
      </c>
      <c r="C4954" t="s">
        <v>10749</v>
      </c>
    </row>
    <row r="4955" spans="1:3" x14ac:dyDescent="0.25">
      <c r="A4955" t="s">
        <v>5715</v>
      </c>
      <c r="B4955" t="s">
        <v>27889</v>
      </c>
      <c r="C4955" t="s">
        <v>16265</v>
      </c>
    </row>
    <row r="4956" spans="1:3" x14ac:dyDescent="0.25">
      <c r="A4956" t="s">
        <v>17193</v>
      </c>
      <c r="B4956" t="s">
        <v>8187</v>
      </c>
      <c r="C4956" t="s">
        <v>12365</v>
      </c>
    </row>
    <row r="4957" spans="1:3" x14ac:dyDescent="0.25">
      <c r="A4957" t="s">
        <v>18674</v>
      </c>
      <c r="B4957" t="s">
        <v>27887</v>
      </c>
      <c r="C4957" t="s">
        <v>10689</v>
      </c>
    </row>
    <row r="4958" spans="1:3" x14ac:dyDescent="0.25">
      <c r="A4958" t="s">
        <v>9206</v>
      </c>
      <c r="B4958" t="s">
        <v>27887</v>
      </c>
      <c r="C4958" t="s">
        <v>10733</v>
      </c>
    </row>
    <row r="4959" spans="1:3" x14ac:dyDescent="0.25">
      <c r="A4959" t="s">
        <v>6353</v>
      </c>
      <c r="B4959" t="s">
        <v>27889</v>
      </c>
      <c r="C4959" t="s">
        <v>12283</v>
      </c>
    </row>
    <row r="4960" spans="1:3" x14ac:dyDescent="0.25">
      <c r="A4960" t="s">
        <v>5717</v>
      </c>
      <c r="B4960" t="s">
        <v>10782</v>
      </c>
      <c r="C4960" t="s">
        <v>10804</v>
      </c>
    </row>
    <row r="4961" spans="1:3" x14ac:dyDescent="0.25">
      <c r="A4961" t="s">
        <v>17477</v>
      </c>
      <c r="B4961" t="s">
        <v>8187</v>
      </c>
      <c r="C4961" t="s">
        <v>12365</v>
      </c>
    </row>
    <row r="4962" spans="1:3" x14ac:dyDescent="0.25">
      <c r="A4962" t="s">
        <v>17503</v>
      </c>
      <c r="B4962" t="s">
        <v>8187</v>
      </c>
      <c r="C4962" t="s">
        <v>12365</v>
      </c>
    </row>
    <row r="4963" spans="1:3" x14ac:dyDescent="0.25">
      <c r="A4963" t="s">
        <v>9207</v>
      </c>
      <c r="B4963" t="s">
        <v>27894</v>
      </c>
      <c r="C4963" t="s">
        <v>18684</v>
      </c>
    </row>
    <row r="4964" spans="1:3" x14ac:dyDescent="0.25">
      <c r="A4964" t="s">
        <v>9208</v>
      </c>
      <c r="B4964" t="s">
        <v>27894</v>
      </c>
      <c r="C4964" t="s">
        <v>18684</v>
      </c>
    </row>
    <row r="4965" spans="1:3" x14ac:dyDescent="0.25">
      <c r="A4965" t="s">
        <v>21335</v>
      </c>
      <c r="B4965" t="s">
        <v>10701</v>
      </c>
      <c r="C4965" t="s">
        <v>16629</v>
      </c>
    </row>
    <row r="4966" spans="1:3" x14ac:dyDescent="0.25">
      <c r="A4966" t="s">
        <v>9210</v>
      </c>
      <c r="B4966" t="s">
        <v>10701</v>
      </c>
      <c r="C4966" t="s">
        <v>11379</v>
      </c>
    </row>
    <row r="4967" spans="1:3" x14ac:dyDescent="0.25">
      <c r="A4967" t="s">
        <v>4720</v>
      </c>
      <c r="B4967" t="s">
        <v>10775</v>
      </c>
      <c r="C4967" t="s">
        <v>13112</v>
      </c>
    </row>
    <row r="4968" spans="1:3" x14ac:dyDescent="0.25">
      <c r="A4968" t="s">
        <v>19819</v>
      </c>
      <c r="B4968" t="s">
        <v>8187</v>
      </c>
      <c r="C4968" t="s">
        <v>12365</v>
      </c>
    </row>
    <row r="4969" spans="1:3" x14ac:dyDescent="0.25">
      <c r="A4969" t="s">
        <v>19822</v>
      </c>
      <c r="B4969" t="s">
        <v>8187</v>
      </c>
      <c r="C4969" t="s">
        <v>12365</v>
      </c>
    </row>
    <row r="4970" spans="1:3" x14ac:dyDescent="0.25">
      <c r="A4970" t="s">
        <v>26685</v>
      </c>
      <c r="B4970" t="s">
        <v>27888</v>
      </c>
      <c r="C4970" t="s">
        <v>10697</v>
      </c>
    </row>
    <row r="4971" spans="1:3" x14ac:dyDescent="0.25">
      <c r="A4971" t="s">
        <v>19726</v>
      </c>
      <c r="B4971" t="s">
        <v>8187</v>
      </c>
      <c r="C4971" t="s">
        <v>14990</v>
      </c>
    </row>
    <row r="4972" spans="1:3" x14ac:dyDescent="0.25">
      <c r="A4972" t="s">
        <v>19722</v>
      </c>
      <c r="B4972" t="s">
        <v>8187</v>
      </c>
      <c r="C4972" t="s">
        <v>14990</v>
      </c>
    </row>
    <row r="4973" spans="1:3" x14ac:dyDescent="0.25">
      <c r="A4973" t="s">
        <v>20320</v>
      </c>
      <c r="B4973" t="s">
        <v>8187</v>
      </c>
      <c r="C4973" t="s">
        <v>11936</v>
      </c>
    </row>
    <row r="4974" spans="1:3" x14ac:dyDescent="0.25">
      <c r="A4974" t="s">
        <v>20904</v>
      </c>
      <c r="B4974" t="s">
        <v>8187</v>
      </c>
      <c r="C4974" t="s">
        <v>13537</v>
      </c>
    </row>
    <row r="4975" spans="1:3" x14ac:dyDescent="0.25">
      <c r="A4975" t="s">
        <v>9734</v>
      </c>
      <c r="B4975" t="s">
        <v>27895</v>
      </c>
      <c r="C4975" t="s">
        <v>12794</v>
      </c>
    </row>
    <row r="4976" spans="1:3" x14ac:dyDescent="0.25">
      <c r="A4976" t="s">
        <v>9106</v>
      </c>
      <c r="B4976" t="s">
        <v>27895</v>
      </c>
      <c r="C4976" t="s">
        <v>13478</v>
      </c>
    </row>
    <row r="4977" spans="1:3" x14ac:dyDescent="0.25">
      <c r="A4977" t="s">
        <v>7458</v>
      </c>
      <c r="B4977" t="s">
        <v>27889</v>
      </c>
      <c r="C4977" t="s">
        <v>17018</v>
      </c>
    </row>
    <row r="4978" spans="1:3" x14ac:dyDescent="0.25">
      <c r="A4978" t="s">
        <v>19712</v>
      </c>
      <c r="B4978" t="s">
        <v>8187</v>
      </c>
      <c r="C4978" t="s">
        <v>16155</v>
      </c>
    </row>
    <row r="4979" spans="1:3" x14ac:dyDescent="0.25">
      <c r="A4979" t="s">
        <v>19370</v>
      </c>
      <c r="B4979" t="s">
        <v>8187</v>
      </c>
      <c r="C4979" t="s">
        <v>18721</v>
      </c>
    </row>
    <row r="4980" spans="1:3" x14ac:dyDescent="0.25">
      <c r="A4980" t="s">
        <v>5720</v>
      </c>
      <c r="B4980" t="s">
        <v>10775</v>
      </c>
      <c r="C4980" t="s">
        <v>10784</v>
      </c>
    </row>
    <row r="4981" spans="1:3" x14ac:dyDescent="0.25">
      <c r="A4981" t="s">
        <v>20491</v>
      </c>
      <c r="B4981" t="s">
        <v>8187</v>
      </c>
      <c r="C4981" t="s">
        <v>20134</v>
      </c>
    </row>
    <row r="4982" spans="1:3" x14ac:dyDescent="0.25">
      <c r="A4982" t="s">
        <v>10572</v>
      </c>
      <c r="B4982" t="s">
        <v>27895</v>
      </c>
      <c r="C4982" t="s">
        <v>15186</v>
      </c>
    </row>
    <row r="4983" spans="1:3" x14ac:dyDescent="0.25">
      <c r="A4983" t="s">
        <v>27178</v>
      </c>
      <c r="B4983" t="s">
        <v>8187</v>
      </c>
      <c r="C4983" t="s">
        <v>27181</v>
      </c>
    </row>
    <row r="4984" spans="1:3" x14ac:dyDescent="0.25">
      <c r="A4984" t="s">
        <v>7474</v>
      </c>
      <c r="B4984" t="s">
        <v>27887</v>
      </c>
      <c r="C4984" t="s">
        <v>12442</v>
      </c>
    </row>
    <row r="4985" spans="1:3" x14ac:dyDescent="0.25">
      <c r="A4985" t="s">
        <v>5722</v>
      </c>
      <c r="B4985" t="s">
        <v>27889</v>
      </c>
      <c r="C4985" t="s">
        <v>18721</v>
      </c>
    </row>
    <row r="4986" spans="1:3" x14ac:dyDescent="0.25">
      <c r="A4986" t="s">
        <v>5723</v>
      </c>
      <c r="B4986" t="s">
        <v>27889</v>
      </c>
      <c r="C4986" t="s">
        <v>10710</v>
      </c>
    </row>
    <row r="4987" spans="1:3" x14ac:dyDescent="0.25">
      <c r="A4987" t="s">
        <v>7468</v>
      </c>
      <c r="B4987" t="s">
        <v>27895</v>
      </c>
      <c r="C4987" t="s">
        <v>13478</v>
      </c>
    </row>
    <row r="4988" spans="1:3" x14ac:dyDescent="0.25">
      <c r="A4988" t="s">
        <v>20493</v>
      </c>
      <c r="B4988" t="s">
        <v>8187</v>
      </c>
      <c r="C4988" t="s">
        <v>20134</v>
      </c>
    </row>
    <row r="4989" spans="1:3" x14ac:dyDescent="0.25">
      <c r="A4989" t="s">
        <v>5020</v>
      </c>
      <c r="B4989" t="s">
        <v>27892</v>
      </c>
      <c r="C4989" t="s">
        <v>10764</v>
      </c>
    </row>
    <row r="4990" spans="1:3" x14ac:dyDescent="0.25">
      <c r="A4990" t="s">
        <v>9555</v>
      </c>
      <c r="B4990" t="s">
        <v>27895</v>
      </c>
      <c r="C4990" t="s">
        <v>13478</v>
      </c>
    </row>
    <row r="4991" spans="1:3" x14ac:dyDescent="0.25">
      <c r="A4991" t="s">
        <v>5728</v>
      </c>
      <c r="B4991" t="s">
        <v>27889</v>
      </c>
      <c r="C4991" t="s">
        <v>18721</v>
      </c>
    </row>
    <row r="4992" spans="1:3" x14ac:dyDescent="0.25">
      <c r="A4992" t="s">
        <v>9213</v>
      </c>
      <c r="B4992" t="s">
        <v>27895</v>
      </c>
      <c r="C4992" t="s">
        <v>15186</v>
      </c>
    </row>
    <row r="4993" spans="1:3" x14ac:dyDescent="0.25">
      <c r="A4993" t="s">
        <v>5730</v>
      </c>
      <c r="B4993" t="s">
        <v>27888</v>
      </c>
      <c r="C4993" t="s">
        <v>10697</v>
      </c>
    </row>
    <row r="4994" spans="1:3" x14ac:dyDescent="0.25">
      <c r="A4994" t="s">
        <v>9216</v>
      </c>
      <c r="B4994" t="s">
        <v>27887</v>
      </c>
      <c r="C4994" t="s">
        <v>10733</v>
      </c>
    </row>
    <row r="4995" spans="1:3" x14ac:dyDescent="0.25">
      <c r="A4995" t="s">
        <v>9217</v>
      </c>
      <c r="B4995" t="s">
        <v>10775</v>
      </c>
      <c r="C4995" t="s">
        <v>16086</v>
      </c>
    </row>
    <row r="4996" spans="1:3" x14ac:dyDescent="0.25">
      <c r="A4996" t="s">
        <v>9218</v>
      </c>
      <c r="B4996" t="s">
        <v>10775</v>
      </c>
      <c r="C4996" t="s">
        <v>16086</v>
      </c>
    </row>
    <row r="4997" spans="1:3" x14ac:dyDescent="0.25">
      <c r="A4997" t="s">
        <v>9219</v>
      </c>
      <c r="B4997" t="s">
        <v>10775</v>
      </c>
      <c r="C4997" t="s">
        <v>16086</v>
      </c>
    </row>
    <row r="4998" spans="1:3" x14ac:dyDescent="0.25">
      <c r="A4998" t="s">
        <v>9220</v>
      </c>
      <c r="B4998" t="s">
        <v>10775</v>
      </c>
      <c r="C4998" t="s">
        <v>16086</v>
      </c>
    </row>
    <row r="4999" spans="1:3" x14ac:dyDescent="0.25">
      <c r="A4999" t="s">
        <v>22927</v>
      </c>
      <c r="B4999" t="s">
        <v>8187</v>
      </c>
      <c r="C4999" t="s">
        <v>11964</v>
      </c>
    </row>
    <row r="5000" spans="1:3" x14ac:dyDescent="0.25">
      <c r="A5000" t="s">
        <v>9221</v>
      </c>
      <c r="B5000" t="s">
        <v>27887</v>
      </c>
      <c r="C5000" t="s">
        <v>10689</v>
      </c>
    </row>
    <row r="5001" spans="1:3" x14ac:dyDescent="0.25">
      <c r="A5001" t="s">
        <v>22238</v>
      </c>
      <c r="B5001" t="s">
        <v>8187</v>
      </c>
      <c r="C5001" t="s">
        <v>11964</v>
      </c>
    </row>
    <row r="5002" spans="1:3" x14ac:dyDescent="0.25">
      <c r="A5002" t="s">
        <v>9154</v>
      </c>
      <c r="B5002" t="s">
        <v>27894</v>
      </c>
      <c r="C5002" t="s">
        <v>17069</v>
      </c>
    </row>
    <row r="5003" spans="1:3" x14ac:dyDescent="0.25">
      <c r="A5003" t="s">
        <v>20495</v>
      </c>
      <c r="B5003" t="s">
        <v>8187</v>
      </c>
      <c r="C5003" t="s">
        <v>20134</v>
      </c>
    </row>
    <row r="5004" spans="1:3" x14ac:dyDescent="0.25">
      <c r="A5004" t="s">
        <v>15312</v>
      </c>
      <c r="B5004" t="s">
        <v>8187</v>
      </c>
      <c r="C5004" t="s">
        <v>11964</v>
      </c>
    </row>
    <row r="5005" spans="1:3" x14ac:dyDescent="0.25">
      <c r="A5005" t="s">
        <v>18744</v>
      </c>
      <c r="B5005" t="s">
        <v>27889</v>
      </c>
      <c r="C5005" t="s">
        <v>16104</v>
      </c>
    </row>
    <row r="5006" spans="1:3" x14ac:dyDescent="0.25">
      <c r="A5006" t="s">
        <v>16101</v>
      </c>
      <c r="B5006" t="s">
        <v>27889</v>
      </c>
      <c r="C5006" t="s">
        <v>16104</v>
      </c>
    </row>
    <row r="5007" spans="1:3" x14ac:dyDescent="0.25">
      <c r="A5007" t="s">
        <v>24533</v>
      </c>
      <c r="B5007" t="s">
        <v>27889</v>
      </c>
      <c r="C5007" t="s">
        <v>10764</v>
      </c>
    </row>
    <row r="5008" spans="1:3" x14ac:dyDescent="0.25">
      <c r="A5008" t="s">
        <v>25222</v>
      </c>
      <c r="B5008" t="s">
        <v>27889</v>
      </c>
      <c r="C5008" t="s">
        <v>10764</v>
      </c>
    </row>
    <row r="5009" spans="1:3" x14ac:dyDescent="0.25">
      <c r="A5009" t="s">
        <v>25316</v>
      </c>
      <c r="B5009" t="s">
        <v>27889</v>
      </c>
      <c r="C5009" t="s">
        <v>10764</v>
      </c>
    </row>
    <row r="5010" spans="1:3" x14ac:dyDescent="0.25">
      <c r="A5010" t="s">
        <v>6005</v>
      </c>
      <c r="B5010" t="s">
        <v>27887</v>
      </c>
      <c r="C5010" t="s">
        <v>12442</v>
      </c>
    </row>
    <row r="5011" spans="1:3" x14ac:dyDescent="0.25">
      <c r="A5011" t="s">
        <v>5736</v>
      </c>
      <c r="B5011" t="s">
        <v>27889</v>
      </c>
      <c r="C5011" t="s">
        <v>14398</v>
      </c>
    </row>
    <row r="5012" spans="1:3" x14ac:dyDescent="0.25">
      <c r="A5012" t="s">
        <v>9222</v>
      </c>
      <c r="B5012" t="s">
        <v>27889</v>
      </c>
      <c r="C5012" t="s">
        <v>16265</v>
      </c>
    </row>
    <row r="5013" spans="1:3" x14ac:dyDescent="0.25">
      <c r="A5013" t="s">
        <v>8097</v>
      </c>
      <c r="B5013" t="s">
        <v>10701</v>
      </c>
      <c r="C5013" t="s">
        <v>10764</v>
      </c>
    </row>
    <row r="5014" spans="1:3" x14ac:dyDescent="0.25">
      <c r="A5014" t="s">
        <v>5738</v>
      </c>
      <c r="B5014" t="s">
        <v>27887</v>
      </c>
      <c r="C5014" t="s">
        <v>10733</v>
      </c>
    </row>
    <row r="5015" spans="1:3" x14ac:dyDescent="0.25">
      <c r="A5015" t="s">
        <v>5739</v>
      </c>
      <c r="B5015" t="s">
        <v>27887</v>
      </c>
      <c r="C5015" t="s">
        <v>10733</v>
      </c>
    </row>
    <row r="5016" spans="1:3" x14ac:dyDescent="0.25">
      <c r="A5016" t="s">
        <v>8112</v>
      </c>
      <c r="B5016" t="s">
        <v>10701</v>
      </c>
      <c r="C5016" t="s">
        <v>10764</v>
      </c>
    </row>
    <row r="5017" spans="1:3" x14ac:dyDescent="0.25">
      <c r="A5017" t="s">
        <v>9223</v>
      </c>
      <c r="B5017" t="s">
        <v>27887</v>
      </c>
      <c r="C5017" t="s">
        <v>10733</v>
      </c>
    </row>
    <row r="5018" spans="1:3" x14ac:dyDescent="0.25">
      <c r="A5018" t="s">
        <v>9224</v>
      </c>
      <c r="B5018" t="s">
        <v>27887</v>
      </c>
      <c r="C5018" t="s">
        <v>10733</v>
      </c>
    </row>
    <row r="5019" spans="1:3" x14ac:dyDescent="0.25">
      <c r="A5019" t="s">
        <v>9225</v>
      </c>
      <c r="B5019" t="s">
        <v>27889</v>
      </c>
      <c r="C5019" t="s">
        <v>15976</v>
      </c>
    </row>
    <row r="5020" spans="1:3" x14ac:dyDescent="0.25">
      <c r="A5020" t="s">
        <v>9226</v>
      </c>
      <c r="B5020" t="s">
        <v>27889</v>
      </c>
      <c r="C5020" t="s">
        <v>11039</v>
      </c>
    </row>
    <row r="5021" spans="1:3" x14ac:dyDescent="0.25">
      <c r="A5021" t="s">
        <v>5740</v>
      </c>
      <c r="B5021" t="s">
        <v>10775</v>
      </c>
      <c r="C5021" t="s">
        <v>10749</v>
      </c>
    </row>
    <row r="5022" spans="1:3" x14ac:dyDescent="0.25">
      <c r="A5022" t="s">
        <v>18764</v>
      </c>
      <c r="B5022" t="s">
        <v>27887</v>
      </c>
      <c r="C5022" t="s">
        <v>10733</v>
      </c>
    </row>
    <row r="5023" spans="1:3" x14ac:dyDescent="0.25">
      <c r="A5023" t="s">
        <v>5741</v>
      </c>
      <c r="B5023" t="s">
        <v>10782</v>
      </c>
      <c r="C5023" t="s">
        <v>10804</v>
      </c>
    </row>
    <row r="5024" spans="1:3" x14ac:dyDescent="0.25">
      <c r="A5024" t="s">
        <v>8040</v>
      </c>
      <c r="B5024" t="s">
        <v>10701</v>
      </c>
      <c r="C5024" t="s">
        <v>10764</v>
      </c>
    </row>
    <row r="5025" spans="1:3" x14ac:dyDescent="0.25">
      <c r="A5025" t="s">
        <v>8039</v>
      </c>
      <c r="B5025" t="s">
        <v>10701</v>
      </c>
      <c r="C5025" t="s">
        <v>10764</v>
      </c>
    </row>
    <row r="5026" spans="1:3" x14ac:dyDescent="0.25">
      <c r="A5026" t="s">
        <v>9227</v>
      </c>
      <c r="B5026" t="s">
        <v>27894</v>
      </c>
      <c r="C5026" t="s">
        <v>18684</v>
      </c>
    </row>
    <row r="5027" spans="1:3" x14ac:dyDescent="0.25">
      <c r="A5027" t="s">
        <v>9228</v>
      </c>
      <c r="B5027" t="s">
        <v>27894</v>
      </c>
      <c r="C5027" t="s">
        <v>18684</v>
      </c>
    </row>
    <row r="5028" spans="1:3" x14ac:dyDescent="0.25">
      <c r="A5028" t="s">
        <v>5743</v>
      </c>
      <c r="B5028" t="s">
        <v>27894</v>
      </c>
      <c r="C5028" t="s">
        <v>18684</v>
      </c>
    </row>
    <row r="5029" spans="1:3" x14ac:dyDescent="0.25">
      <c r="A5029" t="s">
        <v>5744</v>
      </c>
      <c r="B5029" t="s">
        <v>27894</v>
      </c>
      <c r="C5029" t="s">
        <v>18684</v>
      </c>
    </row>
    <row r="5030" spans="1:3" x14ac:dyDescent="0.25">
      <c r="A5030" t="s">
        <v>5745</v>
      </c>
      <c r="B5030" t="s">
        <v>27894</v>
      </c>
      <c r="C5030" t="s">
        <v>18684</v>
      </c>
    </row>
    <row r="5031" spans="1:3" x14ac:dyDescent="0.25">
      <c r="A5031" t="s">
        <v>9229</v>
      </c>
      <c r="B5031" t="s">
        <v>27889</v>
      </c>
      <c r="C5031" t="s">
        <v>10710</v>
      </c>
    </row>
    <row r="5032" spans="1:3" x14ac:dyDescent="0.25">
      <c r="A5032" t="s">
        <v>5746</v>
      </c>
      <c r="B5032" t="s">
        <v>27887</v>
      </c>
      <c r="C5032" t="s">
        <v>10733</v>
      </c>
    </row>
    <row r="5033" spans="1:3" x14ac:dyDescent="0.25">
      <c r="A5033" t="s">
        <v>5747</v>
      </c>
      <c r="B5033" t="s">
        <v>27887</v>
      </c>
      <c r="C5033" t="s">
        <v>10733</v>
      </c>
    </row>
    <row r="5034" spans="1:3" x14ac:dyDescent="0.25">
      <c r="A5034" t="s">
        <v>9230</v>
      </c>
      <c r="B5034" t="s">
        <v>27894</v>
      </c>
      <c r="C5034" t="s">
        <v>18684</v>
      </c>
    </row>
    <row r="5035" spans="1:3" x14ac:dyDescent="0.25">
      <c r="A5035" t="s">
        <v>9231</v>
      </c>
      <c r="B5035" t="s">
        <v>27894</v>
      </c>
      <c r="C5035" t="s">
        <v>18684</v>
      </c>
    </row>
    <row r="5036" spans="1:3" x14ac:dyDescent="0.25">
      <c r="A5036" t="s">
        <v>9232</v>
      </c>
      <c r="B5036" t="s">
        <v>27894</v>
      </c>
      <c r="C5036" t="s">
        <v>18684</v>
      </c>
    </row>
    <row r="5037" spans="1:3" x14ac:dyDescent="0.25">
      <c r="A5037" t="s">
        <v>5748</v>
      </c>
      <c r="B5037" t="s">
        <v>27894</v>
      </c>
      <c r="C5037" t="s">
        <v>18684</v>
      </c>
    </row>
    <row r="5038" spans="1:3" x14ac:dyDescent="0.25">
      <c r="A5038" t="s">
        <v>5749</v>
      </c>
      <c r="B5038" t="s">
        <v>27894</v>
      </c>
      <c r="C5038" t="s">
        <v>18684</v>
      </c>
    </row>
    <row r="5039" spans="1:3" x14ac:dyDescent="0.25">
      <c r="A5039" t="s">
        <v>24878</v>
      </c>
      <c r="B5039" t="s">
        <v>27889</v>
      </c>
      <c r="C5039" t="s">
        <v>10764</v>
      </c>
    </row>
    <row r="5040" spans="1:3" x14ac:dyDescent="0.25">
      <c r="A5040" t="s">
        <v>24745</v>
      </c>
      <c r="B5040" t="s">
        <v>27889</v>
      </c>
      <c r="C5040" t="s">
        <v>10764</v>
      </c>
    </row>
    <row r="5041" spans="1:3" x14ac:dyDescent="0.25">
      <c r="A5041" t="s">
        <v>5750</v>
      </c>
      <c r="B5041" t="s">
        <v>27894</v>
      </c>
      <c r="C5041" t="s">
        <v>18684</v>
      </c>
    </row>
    <row r="5042" spans="1:3" x14ac:dyDescent="0.25">
      <c r="A5042" t="s">
        <v>9233</v>
      </c>
      <c r="B5042" t="s">
        <v>27894</v>
      </c>
      <c r="C5042" t="s">
        <v>18684</v>
      </c>
    </row>
    <row r="5043" spans="1:3" x14ac:dyDescent="0.25">
      <c r="A5043" t="s">
        <v>15433</v>
      </c>
      <c r="B5043" t="s">
        <v>27889</v>
      </c>
      <c r="C5043" t="s">
        <v>10764</v>
      </c>
    </row>
    <row r="5044" spans="1:3" x14ac:dyDescent="0.25">
      <c r="A5044" t="s">
        <v>5732</v>
      </c>
      <c r="B5044" t="s">
        <v>27894</v>
      </c>
      <c r="C5044" t="s">
        <v>17069</v>
      </c>
    </row>
    <row r="5045" spans="1:3" x14ac:dyDescent="0.25">
      <c r="A5045" t="s">
        <v>12066</v>
      </c>
      <c r="B5045" t="s">
        <v>27889</v>
      </c>
      <c r="C5045" t="s">
        <v>10764</v>
      </c>
    </row>
    <row r="5046" spans="1:3" x14ac:dyDescent="0.25">
      <c r="A5046" t="s">
        <v>5751</v>
      </c>
      <c r="B5046" t="s">
        <v>10775</v>
      </c>
      <c r="C5046" t="s">
        <v>10784</v>
      </c>
    </row>
    <row r="5047" spans="1:3" x14ac:dyDescent="0.25">
      <c r="A5047" t="s">
        <v>5752</v>
      </c>
      <c r="B5047" t="s">
        <v>10775</v>
      </c>
      <c r="C5047" t="s">
        <v>10784</v>
      </c>
    </row>
    <row r="5048" spans="1:3" x14ac:dyDescent="0.25">
      <c r="A5048" t="s">
        <v>10789</v>
      </c>
      <c r="B5048" t="s">
        <v>27889</v>
      </c>
      <c r="C5048" t="s">
        <v>10764</v>
      </c>
    </row>
    <row r="5049" spans="1:3" x14ac:dyDescent="0.25">
      <c r="A5049" t="s">
        <v>5753</v>
      </c>
      <c r="B5049" t="s">
        <v>10775</v>
      </c>
      <c r="C5049" t="s">
        <v>10784</v>
      </c>
    </row>
    <row r="5050" spans="1:3" x14ac:dyDescent="0.25">
      <c r="A5050" t="s">
        <v>15426</v>
      </c>
      <c r="B5050" t="s">
        <v>27889</v>
      </c>
      <c r="C5050" t="s">
        <v>10764</v>
      </c>
    </row>
    <row r="5051" spans="1:3" x14ac:dyDescent="0.25">
      <c r="A5051" t="s">
        <v>20497</v>
      </c>
      <c r="B5051" t="s">
        <v>8187</v>
      </c>
      <c r="C5051" t="s">
        <v>20134</v>
      </c>
    </row>
    <row r="5052" spans="1:3" x14ac:dyDescent="0.25">
      <c r="A5052" t="s">
        <v>24524</v>
      </c>
      <c r="B5052" t="s">
        <v>27889</v>
      </c>
      <c r="C5052" t="s">
        <v>10764</v>
      </c>
    </row>
    <row r="5053" spans="1:3" x14ac:dyDescent="0.25">
      <c r="A5053" t="s">
        <v>14825</v>
      </c>
      <c r="B5053" t="s">
        <v>8187</v>
      </c>
      <c r="C5053" t="s">
        <v>10875</v>
      </c>
    </row>
    <row r="5054" spans="1:3" x14ac:dyDescent="0.25">
      <c r="A5054" t="s">
        <v>17967</v>
      </c>
      <c r="B5054" t="s">
        <v>8187</v>
      </c>
      <c r="C5054" t="s">
        <v>10875</v>
      </c>
    </row>
    <row r="5055" spans="1:3" x14ac:dyDescent="0.25">
      <c r="A5055" t="s">
        <v>6002</v>
      </c>
      <c r="B5055" t="s">
        <v>27895</v>
      </c>
      <c r="C5055" t="s">
        <v>13478</v>
      </c>
    </row>
    <row r="5056" spans="1:3" x14ac:dyDescent="0.25">
      <c r="A5056" t="s">
        <v>9098</v>
      </c>
      <c r="B5056" t="s">
        <v>27895</v>
      </c>
      <c r="C5056" t="s">
        <v>13478</v>
      </c>
    </row>
    <row r="5057" spans="1:3" x14ac:dyDescent="0.25">
      <c r="A5057" t="s">
        <v>18477</v>
      </c>
      <c r="B5057" t="s">
        <v>8187</v>
      </c>
      <c r="C5057" t="s">
        <v>10875</v>
      </c>
    </row>
    <row r="5058" spans="1:3" x14ac:dyDescent="0.25">
      <c r="A5058" t="s">
        <v>5754</v>
      </c>
      <c r="B5058" t="s">
        <v>10775</v>
      </c>
      <c r="C5058" t="s">
        <v>10749</v>
      </c>
    </row>
    <row r="5059" spans="1:3" x14ac:dyDescent="0.25">
      <c r="A5059" t="s">
        <v>6181</v>
      </c>
      <c r="B5059" t="s">
        <v>27889</v>
      </c>
      <c r="C5059" t="s">
        <v>17018</v>
      </c>
    </row>
    <row r="5060" spans="1:3" x14ac:dyDescent="0.25">
      <c r="A5060" t="s">
        <v>4513</v>
      </c>
      <c r="B5060" t="s">
        <v>27889</v>
      </c>
      <c r="C5060" t="s">
        <v>12369</v>
      </c>
    </row>
    <row r="5061" spans="1:3" x14ac:dyDescent="0.25">
      <c r="A5061" t="s">
        <v>22403</v>
      </c>
      <c r="B5061" t="s">
        <v>8187</v>
      </c>
      <c r="C5061" t="s">
        <v>10875</v>
      </c>
    </row>
    <row r="5062" spans="1:3" x14ac:dyDescent="0.25">
      <c r="A5062" t="s">
        <v>9470</v>
      </c>
      <c r="B5062" t="s">
        <v>27894</v>
      </c>
      <c r="C5062" t="s">
        <v>17069</v>
      </c>
    </row>
    <row r="5063" spans="1:3" x14ac:dyDescent="0.25">
      <c r="A5063" t="s">
        <v>5757</v>
      </c>
      <c r="B5063" t="s">
        <v>27889</v>
      </c>
      <c r="C5063" t="s">
        <v>16265</v>
      </c>
    </row>
    <row r="5064" spans="1:3" x14ac:dyDescent="0.25">
      <c r="A5064" t="s">
        <v>9238</v>
      </c>
      <c r="B5064" t="s">
        <v>10775</v>
      </c>
      <c r="C5064" t="s">
        <v>12192</v>
      </c>
    </row>
    <row r="5065" spans="1:3" x14ac:dyDescent="0.25">
      <c r="A5065" t="s">
        <v>5758</v>
      </c>
      <c r="B5065" t="s">
        <v>10775</v>
      </c>
      <c r="C5065" t="s">
        <v>10784</v>
      </c>
    </row>
    <row r="5066" spans="1:3" x14ac:dyDescent="0.25">
      <c r="A5066" t="s">
        <v>5759</v>
      </c>
      <c r="B5066" t="s">
        <v>10701</v>
      </c>
      <c r="C5066" t="s">
        <v>11322</v>
      </c>
    </row>
    <row r="5067" spans="1:3" x14ac:dyDescent="0.25">
      <c r="A5067" t="s">
        <v>5760</v>
      </c>
      <c r="B5067" t="s">
        <v>27889</v>
      </c>
      <c r="C5067" t="s">
        <v>15976</v>
      </c>
    </row>
    <row r="5068" spans="1:3" x14ac:dyDescent="0.25">
      <c r="A5068" t="s">
        <v>5761</v>
      </c>
      <c r="B5068" t="s">
        <v>27887</v>
      </c>
      <c r="C5068" t="s">
        <v>16548</v>
      </c>
    </row>
    <row r="5069" spans="1:3" x14ac:dyDescent="0.25">
      <c r="A5069" t="s">
        <v>22873</v>
      </c>
      <c r="B5069" t="s">
        <v>8187</v>
      </c>
      <c r="C5069" t="s">
        <v>10875</v>
      </c>
    </row>
    <row r="5070" spans="1:3" x14ac:dyDescent="0.25">
      <c r="A5070" t="s">
        <v>25251</v>
      </c>
      <c r="B5070" t="s">
        <v>8187</v>
      </c>
      <c r="C5070" t="s">
        <v>10875</v>
      </c>
    </row>
    <row r="5071" spans="1:3" x14ac:dyDescent="0.25">
      <c r="A5071" t="s">
        <v>23543</v>
      </c>
      <c r="B5071" t="s">
        <v>8187</v>
      </c>
      <c r="C5071" t="s">
        <v>10875</v>
      </c>
    </row>
    <row r="5072" spans="1:3" x14ac:dyDescent="0.25">
      <c r="A5072" t="s">
        <v>5665</v>
      </c>
      <c r="B5072" t="s">
        <v>27887</v>
      </c>
      <c r="C5072" t="s">
        <v>12442</v>
      </c>
    </row>
    <row r="5073" spans="1:3" x14ac:dyDescent="0.25">
      <c r="A5073" t="s">
        <v>15786</v>
      </c>
      <c r="B5073" t="s">
        <v>8187</v>
      </c>
      <c r="C5073" t="s">
        <v>10875</v>
      </c>
    </row>
    <row r="5074" spans="1:3" x14ac:dyDescent="0.25">
      <c r="A5074" t="s">
        <v>5025</v>
      </c>
      <c r="B5074" t="s">
        <v>27889</v>
      </c>
      <c r="C5074" t="s">
        <v>11052</v>
      </c>
    </row>
    <row r="5075" spans="1:3" x14ac:dyDescent="0.25">
      <c r="A5075" t="s">
        <v>5764</v>
      </c>
      <c r="B5075" t="s">
        <v>27892</v>
      </c>
      <c r="C5075" t="s">
        <v>15740</v>
      </c>
    </row>
    <row r="5076" spans="1:3" x14ac:dyDescent="0.25">
      <c r="A5076" t="s">
        <v>26540</v>
      </c>
      <c r="B5076" t="s">
        <v>8187</v>
      </c>
      <c r="C5076" t="s">
        <v>10875</v>
      </c>
    </row>
    <row r="5077" spans="1:3" x14ac:dyDescent="0.25">
      <c r="A5077" t="s">
        <v>15644</v>
      </c>
      <c r="B5077" t="s">
        <v>8187</v>
      </c>
      <c r="C5077" t="s">
        <v>10875</v>
      </c>
    </row>
    <row r="5078" spans="1:3" x14ac:dyDescent="0.25">
      <c r="A5078" t="s">
        <v>26570</v>
      </c>
      <c r="B5078" t="s">
        <v>8187</v>
      </c>
      <c r="C5078" t="s">
        <v>10875</v>
      </c>
    </row>
    <row r="5079" spans="1:3" x14ac:dyDescent="0.25">
      <c r="A5079" t="s">
        <v>5458</v>
      </c>
      <c r="B5079" t="s">
        <v>27887</v>
      </c>
      <c r="C5079" t="s">
        <v>12442</v>
      </c>
    </row>
    <row r="5080" spans="1:3" x14ac:dyDescent="0.25">
      <c r="A5080" t="s">
        <v>5459</v>
      </c>
      <c r="B5080" t="s">
        <v>27887</v>
      </c>
      <c r="C5080" t="s">
        <v>12442</v>
      </c>
    </row>
    <row r="5081" spans="1:3" x14ac:dyDescent="0.25">
      <c r="A5081" t="s">
        <v>26020</v>
      </c>
      <c r="B5081" t="s">
        <v>8187</v>
      </c>
      <c r="C5081" t="s">
        <v>10875</v>
      </c>
    </row>
    <row r="5082" spans="1:3" x14ac:dyDescent="0.25">
      <c r="A5082" t="s">
        <v>5767</v>
      </c>
      <c r="B5082" t="s">
        <v>10701</v>
      </c>
      <c r="C5082" t="s">
        <v>11490</v>
      </c>
    </row>
    <row r="5083" spans="1:3" x14ac:dyDescent="0.25">
      <c r="A5083" t="s">
        <v>5768</v>
      </c>
      <c r="B5083" t="s">
        <v>27887</v>
      </c>
      <c r="C5083" t="s">
        <v>10733</v>
      </c>
    </row>
    <row r="5084" spans="1:3" x14ac:dyDescent="0.25">
      <c r="A5084" t="s">
        <v>25147</v>
      </c>
      <c r="B5084" t="s">
        <v>8187</v>
      </c>
      <c r="C5084" t="s">
        <v>10875</v>
      </c>
    </row>
    <row r="5085" spans="1:3" x14ac:dyDescent="0.25">
      <c r="A5085" t="s">
        <v>24640</v>
      </c>
      <c r="B5085" t="s">
        <v>8187</v>
      </c>
      <c r="C5085" t="s">
        <v>10875</v>
      </c>
    </row>
    <row r="5086" spans="1:3" x14ac:dyDescent="0.25">
      <c r="A5086" t="s">
        <v>22359</v>
      </c>
      <c r="B5086" t="s">
        <v>8187</v>
      </c>
      <c r="C5086" t="s">
        <v>10875</v>
      </c>
    </row>
    <row r="5087" spans="1:3" x14ac:dyDescent="0.25">
      <c r="A5087" t="s">
        <v>9241</v>
      </c>
      <c r="B5087" t="s">
        <v>27898</v>
      </c>
      <c r="C5087" t="s">
        <v>18853</v>
      </c>
    </row>
    <row r="5088" spans="1:3" x14ac:dyDescent="0.25">
      <c r="A5088" t="s">
        <v>9242</v>
      </c>
      <c r="B5088" t="s">
        <v>27898</v>
      </c>
      <c r="C5088" t="s">
        <v>18853</v>
      </c>
    </row>
    <row r="5089" spans="1:3" x14ac:dyDescent="0.25">
      <c r="A5089" t="s">
        <v>9243</v>
      </c>
      <c r="B5089" t="s">
        <v>27898</v>
      </c>
      <c r="C5089" t="s">
        <v>18853</v>
      </c>
    </row>
    <row r="5090" spans="1:3" x14ac:dyDescent="0.25">
      <c r="A5090" t="s">
        <v>22497</v>
      </c>
      <c r="B5090" t="s">
        <v>8187</v>
      </c>
      <c r="C5090" t="s">
        <v>10875</v>
      </c>
    </row>
    <row r="5091" spans="1:3" x14ac:dyDescent="0.25">
      <c r="A5091" t="s">
        <v>9244</v>
      </c>
      <c r="B5091" t="s">
        <v>27889</v>
      </c>
      <c r="C5091" t="s">
        <v>10719</v>
      </c>
    </row>
    <row r="5092" spans="1:3" x14ac:dyDescent="0.25">
      <c r="A5092" t="s">
        <v>5769</v>
      </c>
      <c r="B5092" t="s">
        <v>27887</v>
      </c>
      <c r="C5092" t="s">
        <v>16548</v>
      </c>
    </row>
    <row r="5093" spans="1:3" x14ac:dyDescent="0.25">
      <c r="A5093" t="s">
        <v>5770</v>
      </c>
      <c r="B5093" t="s">
        <v>27887</v>
      </c>
      <c r="C5093" t="s">
        <v>16548</v>
      </c>
    </row>
    <row r="5094" spans="1:3" x14ac:dyDescent="0.25">
      <c r="A5094" t="s">
        <v>5771</v>
      </c>
      <c r="B5094" t="s">
        <v>27887</v>
      </c>
      <c r="C5094" t="s">
        <v>16548</v>
      </c>
    </row>
    <row r="5095" spans="1:3" x14ac:dyDescent="0.25">
      <c r="A5095" t="s">
        <v>21558</v>
      </c>
      <c r="B5095" t="s">
        <v>8187</v>
      </c>
      <c r="C5095" t="s">
        <v>10875</v>
      </c>
    </row>
    <row r="5096" spans="1:3" x14ac:dyDescent="0.25">
      <c r="A5096" t="s">
        <v>9245</v>
      </c>
      <c r="B5096" t="s">
        <v>27887</v>
      </c>
      <c r="C5096" t="s">
        <v>10689</v>
      </c>
    </row>
    <row r="5097" spans="1:3" x14ac:dyDescent="0.25">
      <c r="A5097" t="s">
        <v>5772</v>
      </c>
      <c r="B5097" t="s">
        <v>27896</v>
      </c>
      <c r="C5097" t="s">
        <v>11281</v>
      </c>
    </row>
    <row r="5098" spans="1:3" x14ac:dyDescent="0.25">
      <c r="A5098" t="s">
        <v>24990</v>
      </c>
      <c r="B5098" t="s">
        <v>8187</v>
      </c>
      <c r="C5098" t="s">
        <v>10875</v>
      </c>
    </row>
    <row r="5099" spans="1:3" x14ac:dyDescent="0.25">
      <c r="A5099" t="s">
        <v>5773</v>
      </c>
      <c r="B5099" t="s">
        <v>27887</v>
      </c>
      <c r="C5099" t="s">
        <v>10733</v>
      </c>
    </row>
    <row r="5100" spans="1:3" x14ac:dyDescent="0.25">
      <c r="A5100" t="s">
        <v>9246</v>
      </c>
      <c r="B5100" t="s">
        <v>27889</v>
      </c>
      <c r="C5100" t="s">
        <v>14398</v>
      </c>
    </row>
    <row r="5101" spans="1:3" x14ac:dyDescent="0.25">
      <c r="A5101" t="s">
        <v>10543</v>
      </c>
      <c r="B5101" t="s">
        <v>10701</v>
      </c>
      <c r="C5101" t="s">
        <v>10764</v>
      </c>
    </row>
    <row r="5102" spans="1:3" x14ac:dyDescent="0.25">
      <c r="A5102" t="s">
        <v>5775</v>
      </c>
      <c r="B5102" t="s">
        <v>10701</v>
      </c>
      <c r="C5102" t="s">
        <v>10703</v>
      </c>
    </row>
    <row r="5103" spans="1:3" x14ac:dyDescent="0.25">
      <c r="A5103" t="s">
        <v>5776</v>
      </c>
      <c r="B5103" t="s">
        <v>27889</v>
      </c>
      <c r="C5103" t="s">
        <v>18721</v>
      </c>
    </row>
    <row r="5104" spans="1:3" x14ac:dyDescent="0.25">
      <c r="A5104" t="s">
        <v>9247</v>
      </c>
      <c r="B5104" t="s">
        <v>27889</v>
      </c>
      <c r="C5104" t="s">
        <v>16104</v>
      </c>
    </row>
    <row r="5105" spans="1:3" x14ac:dyDescent="0.25">
      <c r="A5105" t="s">
        <v>8199</v>
      </c>
      <c r="B5105" t="s">
        <v>10701</v>
      </c>
      <c r="C5105" t="s">
        <v>10764</v>
      </c>
    </row>
    <row r="5106" spans="1:3" x14ac:dyDescent="0.25">
      <c r="A5106" t="s">
        <v>5778</v>
      </c>
      <c r="B5106" t="s">
        <v>27896</v>
      </c>
      <c r="C5106" t="s">
        <v>11281</v>
      </c>
    </row>
    <row r="5107" spans="1:3" x14ac:dyDescent="0.25">
      <c r="A5107" t="s">
        <v>6262</v>
      </c>
      <c r="B5107" t="s">
        <v>27892</v>
      </c>
      <c r="C5107" t="s">
        <v>11360</v>
      </c>
    </row>
    <row r="5108" spans="1:3" x14ac:dyDescent="0.25">
      <c r="A5108" t="s">
        <v>15364</v>
      </c>
      <c r="B5108" t="s">
        <v>8187</v>
      </c>
      <c r="C5108" t="s">
        <v>10875</v>
      </c>
    </row>
    <row r="5109" spans="1:3" x14ac:dyDescent="0.25">
      <c r="A5109" t="s">
        <v>5779</v>
      </c>
      <c r="B5109" t="s">
        <v>27889</v>
      </c>
      <c r="C5109" t="s">
        <v>16432</v>
      </c>
    </row>
    <row r="5110" spans="1:3" x14ac:dyDescent="0.25">
      <c r="A5110" t="s">
        <v>9249</v>
      </c>
      <c r="B5110" t="s">
        <v>27889</v>
      </c>
      <c r="C5110" t="s">
        <v>16432</v>
      </c>
    </row>
    <row r="5111" spans="1:3" x14ac:dyDescent="0.25">
      <c r="A5111" t="s">
        <v>5780</v>
      </c>
      <c r="B5111" t="s">
        <v>27889</v>
      </c>
      <c r="C5111" t="s">
        <v>16432</v>
      </c>
    </row>
    <row r="5112" spans="1:3" x14ac:dyDescent="0.25">
      <c r="A5112" t="s">
        <v>9250</v>
      </c>
      <c r="B5112" t="s">
        <v>10775</v>
      </c>
      <c r="C5112" t="s">
        <v>16086</v>
      </c>
    </row>
    <row r="5113" spans="1:3" x14ac:dyDescent="0.25">
      <c r="A5113" t="s">
        <v>5781</v>
      </c>
      <c r="B5113" t="s">
        <v>10775</v>
      </c>
      <c r="C5113" t="s">
        <v>16086</v>
      </c>
    </row>
    <row r="5114" spans="1:3" x14ac:dyDescent="0.25">
      <c r="A5114" t="s">
        <v>22259</v>
      </c>
      <c r="B5114" t="s">
        <v>8187</v>
      </c>
      <c r="C5114" t="s">
        <v>10875</v>
      </c>
    </row>
    <row r="5115" spans="1:3" x14ac:dyDescent="0.25">
      <c r="A5115" t="s">
        <v>9251</v>
      </c>
      <c r="B5115" t="s">
        <v>10782</v>
      </c>
      <c r="C5115" t="s">
        <v>10804</v>
      </c>
    </row>
    <row r="5116" spans="1:3" x14ac:dyDescent="0.25">
      <c r="A5116" t="s">
        <v>5782</v>
      </c>
      <c r="B5116" t="s">
        <v>27887</v>
      </c>
      <c r="C5116" t="s">
        <v>10689</v>
      </c>
    </row>
    <row r="5117" spans="1:3" x14ac:dyDescent="0.25">
      <c r="A5117" t="s">
        <v>9252</v>
      </c>
      <c r="B5117" t="s">
        <v>27887</v>
      </c>
      <c r="C5117" t="s">
        <v>10689</v>
      </c>
    </row>
    <row r="5118" spans="1:3" x14ac:dyDescent="0.25">
      <c r="A5118" t="s">
        <v>9253</v>
      </c>
      <c r="B5118" t="s">
        <v>27887</v>
      </c>
      <c r="C5118" t="s">
        <v>10689</v>
      </c>
    </row>
    <row r="5119" spans="1:3" x14ac:dyDescent="0.25">
      <c r="A5119" t="s">
        <v>5783</v>
      </c>
      <c r="B5119" t="s">
        <v>27887</v>
      </c>
      <c r="C5119" t="s">
        <v>10689</v>
      </c>
    </row>
    <row r="5120" spans="1:3" x14ac:dyDescent="0.25">
      <c r="A5120" t="s">
        <v>5784</v>
      </c>
      <c r="B5120" t="s">
        <v>27887</v>
      </c>
      <c r="C5120" t="s">
        <v>10689</v>
      </c>
    </row>
    <row r="5121" spans="1:3" x14ac:dyDescent="0.25">
      <c r="A5121" t="s">
        <v>12774</v>
      </c>
      <c r="B5121" t="s">
        <v>8187</v>
      </c>
      <c r="C5121" t="s">
        <v>10875</v>
      </c>
    </row>
    <row r="5122" spans="1:3" x14ac:dyDescent="0.25">
      <c r="A5122" t="s">
        <v>12215</v>
      </c>
      <c r="B5122" t="s">
        <v>8187</v>
      </c>
      <c r="C5122" t="s">
        <v>10875</v>
      </c>
    </row>
    <row r="5123" spans="1:3" x14ac:dyDescent="0.25">
      <c r="A5123" t="s">
        <v>12217</v>
      </c>
      <c r="B5123" t="s">
        <v>8187</v>
      </c>
      <c r="C5123" t="s">
        <v>10875</v>
      </c>
    </row>
    <row r="5124" spans="1:3" x14ac:dyDescent="0.25">
      <c r="A5124" t="s">
        <v>18899</v>
      </c>
      <c r="B5124" t="s">
        <v>10782</v>
      </c>
      <c r="C5124" t="s">
        <v>10804</v>
      </c>
    </row>
    <row r="5125" spans="1:3" x14ac:dyDescent="0.25">
      <c r="A5125" t="s">
        <v>8360</v>
      </c>
      <c r="B5125" t="s">
        <v>27887</v>
      </c>
      <c r="C5125" t="s">
        <v>12442</v>
      </c>
    </row>
    <row r="5126" spans="1:3" x14ac:dyDescent="0.25">
      <c r="A5126" t="s">
        <v>14954</v>
      </c>
      <c r="B5126" t="s">
        <v>8187</v>
      </c>
      <c r="C5126" t="s">
        <v>10875</v>
      </c>
    </row>
    <row r="5127" spans="1:3" x14ac:dyDescent="0.25">
      <c r="A5127" t="s">
        <v>5786</v>
      </c>
      <c r="B5127" t="s">
        <v>10782</v>
      </c>
      <c r="C5127" t="s">
        <v>10804</v>
      </c>
    </row>
    <row r="5128" spans="1:3" x14ac:dyDescent="0.25">
      <c r="A5128" t="s">
        <v>6865</v>
      </c>
      <c r="B5128" t="s">
        <v>10701</v>
      </c>
      <c r="C5128" t="s">
        <v>10764</v>
      </c>
    </row>
    <row r="5129" spans="1:3" x14ac:dyDescent="0.25">
      <c r="A5129" t="s">
        <v>5787</v>
      </c>
      <c r="B5129" t="s">
        <v>27889</v>
      </c>
      <c r="C5129" t="s">
        <v>10842</v>
      </c>
    </row>
    <row r="5130" spans="1:3" x14ac:dyDescent="0.25">
      <c r="A5130" t="s">
        <v>9848</v>
      </c>
      <c r="B5130" t="s">
        <v>27889</v>
      </c>
      <c r="C5130" t="s">
        <v>12283</v>
      </c>
    </row>
    <row r="5131" spans="1:3" x14ac:dyDescent="0.25">
      <c r="A5131" t="s">
        <v>4622</v>
      </c>
      <c r="B5131" t="s">
        <v>27889</v>
      </c>
      <c r="C5131" t="s">
        <v>12801</v>
      </c>
    </row>
    <row r="5132" spans="1:3" x14ac:dyDescent="0.25">
      <c r="A5132" t="s">
        <v>14812</v>
      </c>
      <c r="B5132" t="s">
        <v>8187</v>
      </c>
      <c r="C5132" t="s">
        <v>10875</v>
      </c>
    </row>
    <row r="5133" spans="1:3" x14ac:dyDescent="0.25">
      <c r="A5133" t="s">
        <v>23790</v>
      </c>
      <c r="B5133" t="s">
        <v>8187</v>
      </c>
      <c r="C5133" t="s">
        <v>10875</v>
      </c>
    </row>
    <row r="5134" spans="1:3" x14ac:dyDescent="0.25">
      <c r="A5134" t="s">
        <v>5788</v>
      </c>
      <c r="B5134" t="s">
        <v>10775</v>
      </c>
      <c r="C5134" t="s">
        <v>16086</v>
      </c>
    </row>
    <row r="5135" spans="1:3" x14ac:dyDescent="0.25">
      <c r="A5135" t="s">
        <v>18915</v>
      </c>
      <c r="B5135" t="s">
        <v>10701</v>
      </c>
      <c r="C5135" t="s">
        <v>11490</v>
      </c>
    </row>
    <row r="5136" spans="1:3" x14ac:dyDescent="0.25">
      <c r="A5136" t="s">
        <v>13314</v>
      </c>
      <c r="B5136" t="s">
        <v>8187</v>
      </c>
      <c r="C5136" t="s">
        <v>10875</v>
      </c>
    </row>
    <row r="5137" spans="1:3" x14ac:dyDescent="0.25">
      <c r="A5137" t="s">
        <v>18918</v>
      </c>
      <c r="B5137" t="s">
        <v>27887</v>
      </c>
      <c r="C5137" t="s">
        <v>10689</v>
      </c>
    </row>
    <row r="5138" spans="1:3" x14ac:dyDescent="0.25">
      <c r="A5138" t="s">
        <v>6263</v>
      </c>
      <c r="B5138" t="s">
        <v>27892</v>
      </c>
      <c r="C5138" t="s">
        <v>11360</v>
      </c>
    </row>
    <row r="5139" spans="1:3" x14ac:dyDescent="0.25">
      <c r="A5139" t="s">
        <v>5699</v>
      </c>
      <c r="B5139" t="s">
        <v>10701</v>
      </c>
      <c r="C5139" t="s">
        <v>11360</v>
      </c>
    </row>
    <row r="5140" spans="1:3" x14ac:dyDescent="0.25">
      <c r="A5140" t="s">
        <v>5155</v>
      </c>
      <c r="B5140" t="s">
        <v>10701</v>
      </c>
      <c r="C5140" t="s">
        <v>11360</v>
      </c>
    </row>
    <row r="5141" spans="1:3" x14ac:dyDescent="0.25">
      <c r="A5141" t="s">
        <v>5156</v>
      </c>
      <c r="B5141" t="s">
        <v>10701</v>
      </c>
      <c r="C5141" t="s">
        <v>11360</v>
      </c>
    </row>
    <row r="5142" spans="1:3" x14ac:dyDescent="0.25">
      <c r="A5142" t="s">
        <v>10308</v>
      </c>
      <c r="B5142" t="s">
        <v>27894</v>
      </c>
      <c r="C5142" t="s">
        <v>11360</v>
      </c>
    </row>
    <row r="5143" spans="1:3" x14ac:dyDescent="0.25">
      <c r="A5143" t="s">
        <v>5795</v>
      </c>
      <c r="B5143" t="s">
        <v>10775</v>
      </c>
      <c r="C5143" t="s">
        <v>10749</v>
      </c>
    </row>
    <row r="5144" spans="1:3" x14ac:dyDescent="0.25">
      <c r="A5144" t="s">
        <v>5796</v>
      </c>
      <c r="B5144" t="s">
        <v>27888</v>
      </c>
      <c r="C5144" t="s">
        <v>10697</v>
      </c>
    </row>
    <row r="5145" spans="1:3" x14ac:dyDescent="0.25">
      <c r="A5145" t="s">
        <v>5797</v>
      </c>
      <c r="B5145" t="s">
        <v>27889</v>
      </c>
      <c r="C5145" t="s">
        <v>14398</v>
      </c>
    </row>
    <row r="5146" spans="1:3" x14ac:dyDescent="0.25">
      <c r="A5146" t="s">
        <v>8619</v>
      </c>
      <c r="B5146" t="s">
        <v>27892</v>
      </c>
      <c r="C5146" t="s">
        <v>11360</v>
      </c>
    </row>
    <row r="5147" spans="1:3" x14ac:dyDescent="0.25">
      <c r="A5147" t="s">
        <v>14803</v>
      </c>
      <c r="B5147" t="s">
        <v>8187</v>
      </c>
      <c r="C5147" t="s">
        <v>10875</v>
      </c>
    </row>
    <row r="5148" spans="1:3" x14ac:dyDescent="0.25">
      <c r="A5148" t="s">
        <v>5798</v>
      </c>
      <c r="B5148" t="s">
        <v>27889</v>
      </c>
      <c r="C5148" t="s">
        <v>16265</v>
      </c>
    </row>
    <row r="5149" spans="1:3" x14ac:dyDescent="0.25">
      <c r="A5149" t="s">
        <v>10544</v>
      </c>
      <c r="B5149" t="s">
        <v>10701</v>
      </c>
      <c r="C5149" t="s">
        <v>10764</v>
      </c>
    </row>
    <row r="5150" spans="1:3" x14ac:dyDescent="0.25">
      <c r="A5150" t="s">
        <v>9258</v>
      </c>
      <c r="B5150" t="s">
        <v>27887</v>
      </c>
      <c r="C5150" t="s">
        <v>10689</v>
      </c>
    </row>
    <row r="5151" spans="1:3" x14ac:dyDescent="0.25">
      <c r="A5151" t="s">
        <v>5800</v>
      </c>
      <c r="B5151" t="s">
        <v>27889</v>
      </c>
      <c r="C5151" t="s">
        <v>11244</v>
      </c>
    </row>
    <row r="5152" spans="1:3" x14ac:dyDescent="0.25">
      <c r="A5152" t="s">
        <v>18935</v>
      </c>
      <c r="B5152" t="s">
        <v>27889</v>
      </c>
      <c r="C5152" t="s">
        <v>11039</v>
      </c>
    </row>
    <row r="5153" spans="1:3" x14ac:dyDescent="0.25">
      <c r="A5153" t="s">
        <v>8795</v>
      </c>
      <c r="B5153" t="s">
        <v>10701</v>
      </c>
      <c r="C5153" t="s">
        <v>14094</v>
      </c>
    </row>
    <row r="5154" spans="1:3" x14ac:dyDescent="0.25">
      <c r="A5154" t="s">
        <v>23759</v>
      </c>
      <c r="B5154" t="s">
        <v>8187</v>
      </c>
      <c r="C5154" t="s">
        <v>10875</v>
      </c>
    </row>
    <row r="5155" spans="1:3" x14ac:dyDescent="0.25">
      <c r="A5155" t="s">
        <v>9259</v>
      </c>
      <c r="B5155" t="s">
        <v>27889</v>
      </c>
      <c r="C5155" t="s">
        <v>15976</v>
      </c>
    </row>
    <row r="5156" spans="1:3" x14ac:dyDescent="0.25">
      <c r="A5156" t="s">
        <v>9260</v>
      </c>
      <c r="B5156" t="s">
        <v>27889</v>
      </c>
      <c r="C5156" t="s">
        <v>10710</v>
      </c>
    </row>
    <row r="5157" spans="1:3" x14ac:dyDescent="0.25">
      <c r="A5157" t="s">
        <v>23788</v>
      </c>
      <c r="B5157" t="s">
        <v>8187</v>
      </c>
      <c r="C5157" t="s">
        <v>10875</v>
      </c>
    </row>
    <row r="5158" spans="1:3" x14ac:dyDescent="0.25">
      <c r="A5158" t="s">
        <v>8188</v>
      </c>
      <c r="B5158" t="s">
        <v>10701</v>
      </c>
      <c r="C5158" t="s">
        <v>10764</v>
      </c>
    </row>
    <row r="5159" spans="1:3" x14ac:dyDescent="0.25">
      <c r="A5159" t="s">
        <v>8366</v>
      </c>
      <c r="B5159" t="s">
        <v>27889</v>
      </c>
      <c r="C5159" t="s">
        <v>10875</v>
      </c>
    </row>
    <row r="5160" spans="1:3" x14ac:dyDescent="0.25">
      <c r="A5160" t="s">
        <v>9262</v>
      </c>
      <c r="B5160" t="s">
        <v>27887</v>
      </c>
      <c r="C5160" t="s">
        <v>10689</v>
      </c>
    </row>
    <row r="5161" spans="1:3" x14ac:dyDescent="0.25">
      <c r="A5161" t="s">
        <v>5804</v>
      </c>
      <c r="B5161" t="s">
        <v>27889</v>
      </c>
      <c r="C5161" t="s">
        <v>18721</v>
      </c>
    </row>
    <row r="5162" spans="1:3" x14ac:dyDescent="0.25">
      <c r="A5162" t="s">
        <v>9263</v>
      </c>
      <c r="B5162" t="s">
        <v>10782</v>
      </c>
      <c r="C5162" t="s">
        <v>10804</v>
      </c>
    </row>
    <row r="5163" spans="1:3" x14ac:dyDescent="0.25">
      <c r="A5163" t="s">
        <v>5805</v>
      </c>
      <c r="B5163" t="s">
        <v>10782</v>
      </c>
      <c r="C5163" t="s">
        <v>10804</v>
      </c>
    </row>
    <row r="5164" spans="1:3" x14ac:dyDescent="0.25">
      <c r="A5164" t="s">
        <v>9264</v>
      </c>
      <c r="B5164" t="s">
        <v>27889</v>
      </c>
      <c r="C5164" t="s">
        <v>15976</v>
      </c>
    </row>
    <row r="5165" spans="1:3" x14ac:dyDescent="0.25">
      <c r="A5165" t="s">
        <v>23895</v>
      </c>
      <c r="B5165" t="s">
        <v>8187</v>
      </c>
      <c r="C5165" t="s">
        <v>10875</v>
      </c>
    </row>
    <row r="5166" spans="1:3" x14ac:dyDescent="0.25">
      <c r="A5166" t="s">
        <v>8794</v>
      </c>
      <c r="B5166" t="s">
        <v>27889</v>
      </c>
      <c r="C5166" t="s">
        <v>12056</v>
      </c>
    </row>
    <row r="5167" spans="1:3" x14ac:dyDescent="0.25">
      <c r="A5167" t="s">
        <v>10513</v>
      </c>
      <c r="B5167" t="s">
        <v>10701</v>
      </c>
      <c r="C5167" t="s">
        <v>10689</v>
      </c>
    </row>
    <row r="5168" spans="1:3" x14ac:dyDescent="0.25">
      <c r="A5168" t="s">
        <v>5808</v>
      </c>
      <c r="B5168" t="s">
        <v>27887</v>
      </c>
      <c r="C5168" t="s">
        <v>10689</v>
      </c>
    </row>
    <row r="5169" spans="1:3" x14ac:dyDescent="0.25">
      <c r="A5169" t="s">
        <v>10520</v>
      </c>
      <c r="B5169" t="s">
        <v>10701</v>
      </c>
      <c r="C5169" t="s">
        <v>10689</v>
      </c>
    </row>
    <row r="5170" spans="1:3" x14ac:dyDescent="0.25">
      <c r="A5170" t="s">
        <v>18956</v>
      </c>
      <c r="B5170" t="s">
        <v>27889</v>
      </c>
      <c r="C5170" t="s">
        <v>16432</v>
      </c>
    </row>
    <row r="5171" spans="1:3" x14ac:dyDescent="0.25">
      <c r="A5171" t="s">
        <v>18958</v>
      </c>
      <c r="B5171" t="s">
        <v>27889</v>
      </c>
      <c r="C5171" t="s">
        <v>16432</v>
      </c>
    </row>
    <row r="5172" spans="1:3" x14ac:dyDescent="0.25">
      <c r="A5172" t="s">
        <v>18960</v>
      </c>
      <c r="B5172" t="s">
        <v>27889</v>
      </c>
      <c r="C5172" t="s">
        <v>16432</v>
      </c>
    </row>
    <row r="5173" spans="1:3" x14ac:dyDescent="0.25">
      <c r="A5173" t="s">
        <v>18962</v>
      </c>
      <c r="B5173" t="s">
        <v>27889</v>
      </c>
      <c r="C5173" t="s">
        <v>16432</v>
      </c>
    </row>
    <row r="5174" spans="1:3" x14ac:dyDescent="0.25">
      <c r="A5174" t="s">
        <v>5810</v>
      </c>
      <c r="B5174" t="s">
        <v>10775</v>
      </c>
      <c r="C5174" t="s">
        <v>10749</v>
      </c>
    </row>
    <row r="5175" spans="1:3" x14ac:dyDescent="0.25">
      <c r="A5175" t="s">
        <v>5811</v>
      </c>
      <c r="B5175" t="s">
        <v>10775</v>
      </c>
      <c r="C5175" t="s">
        <v>10749</v>
      </c>
    </row>
    <row r="5176" spans="1:3" x14ac:dyDescent="0.25">
      <c r="A5176" t="s">
        <v>9265</v>
      </c>
      <c r="B5176" t="s">
        <v>10775</v>
      </c>
      <c r="C5176" t="s">
        <v>10749</v>
      </c>
    </row>
    <row r="5177" spans="1:3" x14ac:dyDescent="0.25">
      <c r="A5177" t="s">
        <v>5812</v>
      </c>
      <c r="B5177" t="s">
        <v>10775</v>
      </c>
      <c r="C5177" t="s">
        <v>10749</v>
      </c>
    </row>
    <row r="5178" spans="1:3" x14ac:dyDescent="0.25">
      <c r="A5178" t="s">
        <v>5813</v>
      </c>
      <c r="B5178" t="s">
        <v>10775</v>
      </c>
      <c r="C5178" t="s">
        <v>10749</v>
      </c>
    </row>
    <row r="5179" spans="1:3" x14ac:dyDescent="0.25">
      <c r="A5179" t="s">
        <v>26482</v>
      </c>
      <c r="B5179" t="s">
        <v>8187</v>
      </c>
      <c r="C5179" t="s">
        <v>10875</v>
      </c>
    </row>
    <row r="5180" spans="1:3" x14ac:dyDescent="0.25">
      <c r="A5180" t="s">
        <v>22886</v>
      </c>
      <c r="B5180" t="s">
        <v>8187</v>
      </c>
      <c r="C5180" t="s">
        <v>10875</v>
      </c>
    </row>
    <row r="5181" spans="1:3" x14ac:dyDescent="0.25">
      <c r="A5181" t="s">
        <v>9266</v>
      </c>
      <c r="B5181" t="s">
        <v>27889</v>
      </c>
      <c r="C5181" t="s">
        <v>10719</v>
      </c>
    </row>
    <row r="5182" spans="1:3" x14ac:dyDescent="0.25">
      <c r="A5182" t="s">
        <v>25593</v>
      </c>
      <c r="B5182" t="s">
        <v>8187</v>
      </c>
      <c r="C5182" t="s">
        <v>10719</v>
      </c>
    </row>
    <row r="5183" spans="1:3" x14ac:dyDescent="0.25">
      <c r="A5183" t="s">
        <v>22062</v>
      </c>
      <c r="B5183" t="s">
        <v>8187</v>
      </c>
      <c r="C5183" t="s">
        <v>10875</v>
      </c>
    </row>
    <row r="5184" spans="1:3" x14ac:dyDescent="0.25">
      <c r="A5184" t="s">
        <v>9268</v>
      </c>
      <c r="B5184" t="s">
        <v>27891</v>
      </c>
      <c r="C5184" t="s">
        <v>10994</v>
      </c>
    </row>
    <row r="5185" spans="1:3" x14ac:dyDescent="0.25">
      <c r="A5185" t="s">
        <v>25121</v>
      </c>
      <c r="B5185" t="s">
        <v>8187</v>
      </c>
      <c r="C5185" t="s">
        <v>10875</v>
      </c>
    </row>
    <row r="5186" spans="1:3" x14ac:dyDescent="0.25">
      <c r="A5186" t="s">
        <v>9269</v>
      </c>
      <c r="B5186" t="s">
        <v>10701</v>
      </c>
      <c r="C5186" t="s">
        <v>10729</v>
      </c>
    </row>
    <row r="5187" spans="1:3" x14ac:dyDescent="0.25">
      <c r="A5187" t="s">
        <v>14351</v>
      </c>
      <c r="B5187" t="s">
        <v>8187</v>
      </c>
      <c r="C5187" t="s">
        <v>10875</v>
      </c>
    </row>
    <row r="5188" spans="1:3" x14ac:dyDescent="0.25">
      <c r="A5188" t="s">
        <v>23823</v>
      </c>
      <c r="B5188" t="s">
        <v>8187</v>
      </c>
      <c r="C5188" t="s">
        <v>10875</v>
      </c>
    </row>
    <row r="5189" spans="1:3" x14ac:dyDescent="0.25">
      <c r="A5189" t="s">
        <v>5116</v>
      </c>
      <c r="B5189" t="s">
        <v>27889</v>
      </c>
      <c r="C5189" t="s">
        <v>10875</v>
      </c>
    </row>
    <row r="5190" spans="1:3" x14ac:dyDescent="0.25">
      <c r="A5190" t="s">
        <v>5117</v>
      </c>
      <c r="B5190" t="s">
        <v>27889</v>
      </c>
      <c r="C5190" t="s">
        <v>10875</v>
      </c>
    </row>
    <row r="5191" spans="1:3" x14ac:dyDescent="0.25">
      <c r="A5191" t="s">
        <v>5310</v>
      </c>
      <c r="B5191" t="s">
        <v>27889</v>
      </c>
      <c r="C5191" t="s">
        <v>10875</v>
      </c>
    </row>
    <row r="5192" spans="1:3" x14ac:dyDescent="0.25">
      <c r="A5192" t="s">
        <v>21380</v>
      </c>
      <c r="B5192" t="s">
        <v>8187</v>
      </c>
      <c r="C5192" t="s">
        <v>10875</v>
      </c>
    </row>
    <row r="5193" spans="1:3" x14ac:dyDescent="0.25">
      <c r="A5193" t="s">
        <v>9297</v>
      </c>
      <c r="B5193" t="s">
        <v>27889</v>
      </c>
      <c r="C5193" t="s">
        <v>10875</v>
      </c>
    </row>
    <row r="5194" spans="1:3" x14ac:dyDescent="0.25">
      <c r="A5194" t="s">
        <v>19357</v>
      </c>
      <c r="B5194" t="s">
        <v>8187</v>
      </c>
      <c r="C5194" t="s">
        <v>10875</v>
      </c>
    </row>
    <row r="5195" spans="1:3" x14ac:dyDescent="0.25">
      <c r="A5195" t="s">
        <v>5815</v>
      </c>
      <c r="B5195" t="s">
        <v>10701</v>
      </c>
      <c r="C5195" t="s">
        <v>11322</v>
      </c>
    </row>
    <row r="5196" spans="1:3" x14ac:dyDescent="0.25">
      <c r="A5196" t="s">
        <v>9273</v>
      </c>
      <c r="B5196" t="s">
        <v>10782</v>
      </c>
      <c r="C5196" t="s">
        <v>10794</v>
      </c>
    </row>
    <row r="5197" spans="1:3" x14ac:dyDescent="0.25">
      <c r="A5197" t="s">
        <v>9274</v>
      </c>
      <c r="B5197" t="s">
        <v>10782</v>
      </c>
      <c r="C5197" t="s">
        <v>10794</v>
      </c>
    </row>
    <row r="5198" spans="1:3" x14ac:dyDescent="0.25">
      <c r="A5198" t="s">
        <v>5816</v>
      </c>
      <c r="B5198" t="s">
        <v>10782</v>
      </c>
      <c r="C5198" t="s">
        <v>10794</v>
      </c>
    </row>
    <row r="5199" spans="1:3" x14ac:dyDescent="0.25">
      <c r="A5199" t="s">
        <v>18997</v>
      </c>
      <c r="B5199" t="s">
        <v>10701</v>
      </c>
      <c r="C5199" t="s">
        <v>10703</v>
      </c>
    </row>
    <row r="5200" spans="1:3" x14ac:dyDescent="0.25">
      <c r="A5200" t="s">
        <v>9275</v>
      </c>
      <c r="B5200" t="s">
        <v>10701</v>
      </c>
      <c r="C5200" t="s">
        <v>10703</v>
      </c>
    </row>
    <row r="5201" spans="1:3" x14ac:dyDescent="0.25">
      <c r="A5201" t="s">
        <v>5817</v>
      </c>
      <c r="B5201" t="s">
        <v>27887</v>
      </c>
      <c r="C5201" t="s">
        <v>10697</v>
      </c>
    </row>
    <row r="5202" spans="1:3" x14ac:dyDescent="0.25">
      <c r="A5202" t="s">
        <v>5818</v>
      </c>
      <c r="B5202" t="s">
        <v>27887</v>
      </c>
      <c r="C5202" t="s">
        <v>10697</v>
      </c>
    </row>
    <row r="5203" spans="1:3" x14ac:dyDescent="0.25">
      <c r="A5203" t="s">
        <v>19359</v>
      </c>
      <c r="B5203" t="s">
        <v>8187</v>
      </c>
      <c r="C5203" t="s">
        <v>10875</v>
      </c>
    </row>
    <row r="5204" spans="1:3" x14ac:dyDescent="0.25">
      <c r="A5204" t="s">
        <v>9276</v>
      </c>
      <c r="B5204" t="s">
        <v>27894</v>
      </c>
      <c r="C5204" t="s">
        <v>17795</v>
      </c>
    </row>
    <row r="5205" spans="1:3" x14ac:dyDescent="0.25">
      <c r="A5205" t="s">
        <v>5819</v>
      </c>
      <c r="B5205" t="s">
        <v>27889</v>
      </c>
      <c r="C5205" t="s">
        <v>16265</v>
      </c>
    </row>
    <row r="5206" spans="1:3" x14ac:dyDescent="0.25">
      <c r="A5206" t="s">
        <v>9277</v>
      </c>
      <c r="B5206" t="s">
        <v>27889</v>
      </c>
      <c r="C5206" t="s">
        <v>18721</v>
      </c>
    </row>
    <row r="5207" spans="1:3" x14ac:dyDescent="0.25">
      <c r="A5207" t="s">
        <v>14227</v>
      </c>
      <c r="B5207" t="s">
        <v>8187</v>
      </c>
      <c r="C5207" t="s">
        <v>10875</v>
      </c>
    </row>
    <row r="5208" spans="1:3" x14ac:dyDescent="0.25">
      <c r="A5208" t="s">
        <v>5820</v>
      </c>
      <c r="B5208" t="s">
        <v>10701</v>
      </c>
      <c r="C5208" t="s">
        <v>10703</v>
      </c>
    </row>
    <row r="5209" spans="1:3" x14ac:dyDescent="0.25">
      <c r="A5209" t="s">
        <v>15469</v>
      </c>
      <c r="B5209" t="s">
        <v>8187</v>
      </c>
      <c r="C5209" t="s">
        <v>10875</v>
      </c>
    </row>
    <row r="5210" spans="1:3" x14ac:dyDescent="0.25">
      <c r="A5210" t="s">
        <v>11226</v>
      </c>
      <c r="B5210" t="s">
        <v>8187</v>
      </c>
      <c r="C5210" t="s">
        <v>10875</v>
      </c>
    </row>
    <row r="5211" spans="1:3" x14ac:dyDescent="0.25">
      <c r="A5211" t="s">
        <v>5821</v>
      </c>
      <c r="B5211" t="s">
        <v>10782</v>
      </c>
      <c r="C5211" t="s">
        <v>10804</v>
      </c>
    </row>
    <row r="5212" spans="1:3" x14ac:dyDescent="0.25">
      <c r="A5212" t="s">
        <v>19015</v>
      </c>
      <c r="B5212" t="s">
        <v>27887</v>
      </c>
      <c r="C5212" t="s">
        <v>10689</v>
      </c>
    </row>
    <row r="5213" spans="1:3" x14ac:dyDescent="0.25">
      <c r="A5213" t="s">
        <v>6443</v>
      </c>
      <c r="B5213" t="s">
        <v>27894</v>
      </c>
      <c r="C5213" t="s">
        <v>11360</v>
      </c>
    </row>
    <row r="5214" spans="1:3" x14ac:dyDescent="0.25">
      <c r="A5214" t="s">
        <v>6444</v>
      </c>
      <c r="B5214" t="s">
        <v>27887</v>
      </c>
      <c r="C5214" t="s">
        <v>11360</v>
      </c>
    </row>
    <row r="5215" spans="1:3" x14ac:dyDescent="0.25">
      <c r="A5215" t="s">
        <v>12488</v>
      </c>
      <c r="B5215" t="s">
        <v>8187</v>
      </c>
      <c r="C5215" t="s">
        <v>10875</v>
      </c>
    </row>
    <row r="5216" spans="1:3" x14ac:dyDescent="0.25">
      <c r="A5216" t="s">
        <v>9279</v>
      </c>
      <c r="B5216" t="s">
        <v>10775</v>
      </c>
      <c r="C5216" t="s">
        <v>10749</v>
      </c>
    </row>
    <row r="5217" spans="1:3" x14ac:dyDescent="0.25">
      <c r="A5217" t="s">
        <v>19022</v>
      </c>
      <c r="B5217" t="s">
        <v>27887</v>
      </c>
      <c r="C5217" t="s">
        <v>10689</v>
      </c>
    </row>
    <row r="5218" spans="1:3" x14ac:dyDescent="0.25">
      <c r="A5218" t="s">
        <v>5823</v>
      </c>
      <c r="B5218" t="s">
        <v>10701</v>
      </c>
      <c r="C5218" t="s">
        <v>10729</v>
      </c>
    </row>
    <row r="5219" spans="1:3" x14ac:dyDescent="0.25">
      <c r="A5219" t="s">
        <v>5824</v>
      </c>
      <c r="B5219" t="s">
        <v>10701</v>
      </c>
      <c r="C5219" t="s">
        <v>10729</v>
      </c>
    </row>
    <row r="5220" spans="1:3" x14ac:dyDescent="0.25">
      <c r="A5220" t="s">
        <v>5825</v>
      </c>
      <c r="B5220" t="s">
        <v>10701</v>
      </c>
      <c r="C5220" t="s">
        <v>10729</v>
      </c>
    </row>
    <row r="5221" spans="1:3" x14ac:dyDescent="0.25">
      <c r="A5221" t="s">
        <v>8787</v>
      </c>
      <c r="B5221" t="s">
        <v>27889</v>
      </c>
      <c r="C5221" t="s">
        <v>10764</v>
      </c>
    </row>
    <row r="5222" spans="1:3" x14ac:dyDescent="0.25">
      <c r="A5222" t="s">
        <v>19029</v>
      </c>
      <c r="B5222" t="s">
        <v>10782</v>
      </c>
      <c r="C5222" t="s">
        <v>10804</v>
      </c>
    </row>
    <row r="5223" spans="1:3" x14ac:dyDescent="0.25">
      <c r="A5223" t="s">
        <v>24305</v>
      </c>
      <c r="B5223" t="s">
        <v>8187</v>
      </c>
      <c r="C5223" t="s">
        <v>11885</v>
      </c>
    </row>
    <row r="5224" spans="1:3" x14ac:dyDescent="0.25">
      <c r="A5224" t="s">
        <v>9281</v>
      </c>
      <c r="B5224" t="s">
        <v>27887</v>
      </c>
      <c r="C5224" t="s">
        <v>10733</v>
      </c>
    </row>
    <row r="5225" spans="1:3" x14ac:dyDescent="0.25">
      <c r="A5225" t="s">
        <v>11035</v>
      </c>
      <c r="B5225" t="s">
        <v>8187</v>
      </c>
      <c r="C5225" t="s">
        <v>10875</v>
      </c>
    </row>
    <row r="5226" spans="1:3" x14ac:dyDescent="0.25">
      <c r="A5226" t="s">
        <v>5826</v>
      </c>
      <c r="B5226" t="s">
        <v>27892</v>
      </c>
      <c r="C5226" t="s">
        <v>16601</v>
      </c>
    </row>
    <row r="5227" spans="1:3" x14ac:dyDescent="0.25">
      <c r="A5227" t="s">
        <v>26496</v>
      </c>
      <c r="B5227" t="s">
        <v>8187</v>
      </c>
      <c r="C5227" t="s">
        <v>10875</v>
      </c>
    </row>
    <row r="5228" spans="1:3" x14ac:dyDescent="0.25">
      <c r="A5228" t="s">
        <v>5827</v>
      </c>
      <c r="B5228" t="s">
        <v>10775</v>
      </c>
      <c r="C5228" t="s">
        <v>10749</v>
      </c>
    </row>
    <row r="5229" spans="1:3" x14ac:dyDescent="0.25">
      <c r="A5229" t="s">
        <v>9282</v>
      </c>
      <c r="B5229" t="s">
        <v>10701</v>
      </c>
      <c r="C5229" t="s">
        <v>10703</v>
      </c>
    </row>
    <row r="5230" spans="1:3" x14ac:dyDescent="0.25">
      <c r="A5230" t="s">
        <v>8098</v>
      </c>
      <c r="B5230" t="s">
        <v>10701</v>
      </c>
      <c r="C5230" t="s">
        <v>10689</v>
      </c>
    </row>
    <row r="5231" spans="1:3" x14ac:dyDescent="0.25">
      <c r="A5231" t="s">
        <v>9284</v>
      </c>
      <c r="B5231" t="s">
        <v>10775</v>
      </c>
      <c r="C5231" t="s">
        <v>10749</v>
      </c>
    </row>
    <row r="5232" spans="1:3" x14ac:dyDescent="0.25">
      <c r="A5232" t="s">
        <v>19042</v>
      </c>
      <c r="B5232" t="s">
        <v>27887</v>
      </c>
      <c r="C5232" t="s">
        <v>10689</v>
      </c>
    </row>
    <row r="5233" spans="1:3" x14ac:dyDescent="0.25">
      <c r="A5233" t="s">
        <v>5828</v>
      </c>
      <c r="B5233" t="s">
        <v>10775</v>
      </c>
      <c r="C5233" t="s">
        <v>14437</v>
      </c>
    </row>
    <row r="5234" spans="1:3" x14ac:dyDescent="0.25">
      <c r="A5234" t="s">
        <v>5829</v>
      </c>
      <c r="B5234" t="s">
        <v>27889</v>
      </c>
      <c r="C5234" t="s">
        <v>18721</v>
      </c>
    </row>
    <row r="5235" spans="1:3" x14ac:dyDescent="0.25">
      <c r="A5235" t="s">
        <v>22690</v>
      </c>
      <c r="B5235" t="s">
        <v>8187</v>
      </c>
      <c r="C5235" t="s">
        <v>10875</v>
      </c>
    </row>
    <row r="5236" spans="1:3" x14ac:dyDescent="0.25">
      <c r="A5236" t="s">
        <v>16093</v>
      </c>
      <c r="B5236" t="s">
        <v>8187</v>
      </c>
      <c r="C5236" t="s">
        <v>10875</v>
      </c>
    </row>
    <row r="5237" spans="1:3" x14ac:dyDescent="0.25">
      <c r="A5237" t="s">
        <v>5831</v>
      </c>
      <c r="B5237" t="s">
        <v>27892</v>
      </c>
      <c r="C5237" t="s">
        <v>16601</v>
      </c>
    </row>
    <row r="5238" spans="1:3" x14ac:dyDescent="0.25">
      <c r="A5238" t="s">
        <v>19050</v>
      </c>
      <c r="B5238" t="s">
        <v>27887</v>
      </c>
      <c r="C5238" t="s">
        <v>10689</v>
      </c>
    </row>
    <row r="5239" spans="1:3" x14ac:dyDescent="0.25">
      <c r="A5239" t="s">
        <v>5106</v>
      </c>
      <c r="B5239" t="s">
        <v>27889</v>
      </c>
      <c r="C5239" t="s">
        <v>10764</v>
      </c>
    </row>
    <row r="5240" spans="1:3" x14ac:dyDescent="0.25">
      <c r="A5240" t="s">
        <v>5833</v>
      </c>
      <c r="B5240" t="s">
        <v>27888</v>
      </c>
      <c r="C5240" t="s">
        <v>10697</v>
      </c>
    </row>
    <row r="5241" spans="1:3" x14ac:dyDescent="0.25">
      <c r="A5241" t="s">
        <v>9285</v>
      </c>
      <c r="B5241" t="s">
        <v>27889</v>
      </c>
      <c r="C5241" t="s">
        <v>16508</v>
      </c>
    </row>
    <row r="5242" spans="1:3" x14ac:dyDescent="0.25">
      <c r="A5242" t="s">
        <v>13498</v>
      </c>
      <c r="B5242" t="s">
        <v>8187</v>
      </c>
      <c r="C5242" t="s">
        <v>10875</v>
      </c>
    </row>
    <row r="5243" spans="1:3" x14ac:dyDescent="0.25">
      <c r="A5243" t="s">
        <v>13261</v>
      </c>
      <c r="B5243" t="s">
        <v>8187</v>
      </c>
      <c r="C5243" t="s">
        <v>10875</v>
      </c>
    </row>
    <row r="5244" spans="1:3" x14ac:dyDescent="0.25">
      <c r="A5244" t="s">
        <v>13490</v>
      </c>
      <c r="B5244" t="s">
        <v>8187</v>
      </c>
      <c r="C5244" t="s">
        <v>10875</v>
      </c>
    </row>
    <row r="5245" spans="1:3" x14ac:dyDescent="0.25">
      <c r="A5245" t="s">
        <v>8573</v>
      </c>
      <c r="B5245" t="s">
        <v>8187</v>
      </c>
      <c r="C5245" t="s">
        <v>10875</v>
      </c>
    </row>
    <row r="5246" spans="1:3" x14ac:dyDescent="0.25">
      <c r="A5246" t="s">
        <v>9286</v>
      </c>
      <c r="B5246" t="s">
        <v>27894</v>
      </c>
      <c r="C5246" t="s">
        <v>17795</v>
      </c>
    </row>
    <row r="5247" spans="1:3" x14ac:dyDescent="0.25">
      <c r="A5247" t="s">
        <v>9009</v>
      </c>
      <c r="B5247" t="s">
        <v>27889</v>
      </c>
      <c r="C5247" t="s">
        <v>10764</v>
      </c>
    </row>
    <row r="5248" spans="1:3" x14ac:dyDescent="0.25">
      <c r="A5248" t="s">
        <v>8922</v>
      </c>
      <c r="B5248" t="s">
        <v>27889</v>
      </c>
      <c r="C5248" t="s">
        <v>14990</v>
      </c>
    </row>
    <row r="5249" spans="1:3" x14ac:dyDescent="0.25">
      <c r="A5249" t="s">
        <v>9287</v>
      </c>
      <c r="B5249" t="s">
        <v>10775</v>
      </c>
      <c r="C5249" t="s">
        <v>19069</v>
      </c>
    </row>
    <row r="5250" spans="1:3" x14ac:dyDescent="0.25">
      <c r="A5250" t="s">
        <v>9288</v>
      </c>
      <c r="B5250" t="s">
        <v>10782</v>
      </c>
      <c r="C5250" t="s">
        <v>10794</v>
      </c>
    </row>
    <row r="5251" spans="1:3" x14ac:dyDescent="0.25">
      <c r="A5251" t="s">
        <v>5835</v>
      </c>
      <c r="B5251" t="s">
        <v>10782</v>
      </c>
      <c r="C5251" t="s">
        <v>10794</v>
      </c>
    </row>
    <row r="5252" spans="1:3" x14ac:dyDescent="0.25">
      <c r="A5252" t="s">
        <v>9289</v>
      </c>
      <c r="B5252" t="s">
        <v>10701</v>
      </c>
      <c r="C5252" t="s">
        <v>10703</v>
      </c>
    </row>
    <row r="5253" spans="1:3" x14ac:dyDescent="0.25">
      <c r="A5253" t="s">
        <v>9290</v>
      </c>
      <c r="B5253" t="s">
        <v>10775</v>
      </c>
      <c r="C5253" t="s">
        <v>12192</v>
      </c>
    </row>
    <row r="5254" spans="1:3" x14ac:dyDescent="0.25">
      <c r="A5254" t="s">
        <v>6716</v>
      </c>
      <c r="B5254" t="s">
        <v>27889</v>
      </c>
      <c r="C5254" t="s">
        <v>10827</v>
      </c>
    </row>
    <row r="5255" spans="1:3" x14ac:dyDescent="0.25">
      <c r="A5255" t="s">
        <v>5836</v>
      </c>
      <c r="B5255" t="s">
        <v>27889</v>
      </c>
      <c r="C5255" t="s">
        <v>14398</v>
      </c>
    </row>
    <row r="5256" spans="1:3" x14ac:dyDescent="0.25">
      <c r="A5256" t="s">
        <v>5837</v>
      </c>
      <c r="B5256" t="s">
        <v>27889</v>
      </c>
      <c r="C5256" t="s">
        <v>16265</v>
      </c>
    </row>
    <row r="5257" spans="1:3" x14ac:dyDescent="0.25">
      <c r="A5257" t="s">
        <v>9292</v>
      </c>
      <c r="B5257" t="s">
        <v>27894</v>
      </c>
      <c r="C5257" t="s">
        <v>17359</v>
      </c>
    </row>
    <row r="5258" spans="1:3" x14ac:dyDescent="0.25">
      <c r="A5258" t="s">
        <v>5344</v>
      </c>
      <c r="B5258" t="s">
        <v>27889</v>
      </c>
      <c r="C5258" t="s">
        <v>10764</v>
      </c>
    </row>
    <row r="5259" spans="1:3" x14ac:dyDescent="0.25">
      <c r="A5259" t="s">
        <v>9294</v>
      </c>
      <c r="B5259" t="s">
        <v>27889</v>
      </c>
      <c r="C5259" t="s">
        <v>16432</v>
      </c>
    </row>
    <row r="5260" spans="1:3" x14ac:dyDescent="0.25">
      <c r="A5260" t="s">
        <v>5838</v>
      </c>
      <c r="B5260" t="s">
        <v>27889</v>
      </c>
      <c r="C5260" t="s">
        <v>16432</v>
      </c>
    </row>
    <row r="5261" spans="1:3" x14ac:dyDescent="0.25">
      <c r="A5261" t="s">
        <v>5839</v>
      </c>
      <c r="B5261" t="s">
        <v>27889</v>
      </c>
      <c r="C5261" t="s">
        <v>16432</v>
      </c>
    </row>
    <row r="5262" spans="1:3" x14ac:dyDescent="0.25">
      <c r="A5262" t="s">
        <v>5840</v>
      </c>
      <c r="B5262" t="s">
        <v>27887</v>
      </c>
      <c r="C5262" t="s">
        <v>10733</v>
      </c>
    </row>
    <row r="5263" spans="1:3" x14ac:dyDescent="0.25">
      <c r="A5263" t="s">
        <v>5841</v>
      </c>
      <c r="B5263" t="s">
        <v>10775</v>
      </c>
      <c r="C5263" t="s">
        <v>10749</v>
      </c>
    </row>
    <row r="5264" spans="1:3" x14ac:dyDescent="0.25">
      <c r="A5264" t="s">
        <v>5842</v>
      </c>
      <c r="B5264" t="s">
        <v>10701</v>
      </c>
      <c r="C5264" t="s">
        <v>12797</v>
      </c>
    </row>
    <row r="5265" spans="1:3" x14ac:dyDescent="0.25">
      <c r="A5265" t="s">
        <v>14059</v>
      </c>
      <c r="B5265" t="s">
        <v>8187</v>
      </c>
      <c r="C5265" t="s">
        <v>10875</v>
      </c>
    </row>
    <row r="5266" spans="1:3" x14ac:dyDescent="0.25">
      <c r="A5266" t="s">
        <v>5843</v>
      </c>
      <c r="B5266" t="s">
        <v>10775</v>
      </c>
      <c r="C5266" t="s">
        <v>16086</v>
      </c>
    </row>
    <row r="5267" spans="1:3" x14ac:dyDescent="0.25">
      <c r="A5267" t="s">
        <v>5844</v>
      </c>
      <c r="B5267" t="s">
        <v>27889</v>
      </c>
      <c r="C5267" t="s">
        <v>16371</v>
      </c>
    </row>
    <row r="5268" spans="1:3" x14ac:dyDescent="0.25">
      <c r="A5268" t="s">
        <v>5845</v>
      </c>
      <c r="B5268" t="s">
        <v>27889</v>
      </c>
      <c r="C5268" t="s">
        <v>16371</v>
      </c>
    </row>
    <row r="5269" spans="1:3" x14ac:dyDescent="0.25">
      <c r="A5269" t="s">
        <v>9295</v>
      </c>
      <c r="B5269" t="s">
        <v>10775</v>
      </c>
      <c r="C5269" t="s">
        <v>16086</v>
      </c>
    </row>
    <row r="5270" spans="1:3" x14ac:dyDescent="0.25">
      <c r="A5270" t="s">
        <v>26368</v>
      </c>
      <c r="B5270" t="s">
        <v>8187</v>
      </c>
      <c r="C5270" t="s">
        <v>10875</v>
      </c>
    </row>
    <row r="5271" spans="1:3" x14ac:dyDescent="0.25">
      <c r="A5271" t="s">
        <v>22881</v>
      </c>
      <c r="B5271" t="s">
        <v>8187</v>
      </c>
      <c r="C5271" t="s">
        <v>10875</v>
      </c>
    </row>
    <row r="5272" spans="1:3" x14ac:dyDescent="0.25">
      <c r="A5272" t="s">
        <v>5832</v>
      </c>
      <c r="B5272" t="s">
        <v>10701</v>
      </c>
      <c r="C5272" t="s">
        <v>10764</v>
      </c>
    </row>
    <row r="5273" spans="1:3" x14ac:dyDescent="0.25">
      <c r="A5273" t="s">
        <v>8712</v>
      </c>
      <c r="B5273" t="s">
        <v>27895</v>
      </c>
      <c r="C5273" t="s">
        <v>14167</v>
      </c>
    </row>
    <row r="5274" spans="1:3" x14ac:dyDescent="0.25">
      <c r="A5274" t="s">
        <v>25267</v>
      </c>
      <c r="B5274" t="s">
        <v>27889</v>
      </c>
      <c r="C5274" t="s">
        <v>10764</v>
      </c>
    </row>
    <row r="5275" spans="1:3" x14ac:dyDescent="0.25">
      <c r="A5275" t="s">
        <v>24498</v>
      </c>
      <c r="B5275" t="s">
        <v>27889</v>
      </c>
      <c r="C5275" t="s">
        <v>10764</v>
      </c>
    </row>
    <row r="5276" spans="1:3" x14ac:dyDescent="0.25">
      <c r="A5276" t="s">
        <v>5847</v>
      </c>
      <c r="B5276" t="s">
        <v>27890</v>
      </c>
      <c r="C5276" t="s">
        <v>13139</v>
      </c>
    </row>
    <row r="5277" spans="1:3" x14ac:dyDescent="0.25">
      <c r="A5277" t="s">
        <v>5157</v>
      </c>
      <c r="B5277" t="s">
        <v>27889</v>
      </c>
      <c r="C5277" t="s">
        <v>10875</v>
      </c>
    </row>
    <row r="5278" spans="1:3" x14ac:dyDescent="0.25">
      <c r="A5278" t="s">
        <v>5774</v>
      </c>
      <c r="B5278" t="s">
        <v>27889</v>
      </c>
      <c r="C5278" t="s">
        <v>10875</v>
      </c>
    </row>
    <row r="5279" spans="1:3" x14ac:dyDescent="0.25">
      <c r="A5279" t="s">
        <v>25269</v>
      </c>
      <c r="B5279" t="s">
        <v>27889</v>
      </c>
      <c r="C5279" t="s">
        <v>10764</v>
      </c>
    </row>
    <row r="5280" spans="1:3" x14ac:dyDescent="0.25">
      <c r="A5280" t="s">
        <v>8977</v>
      </c>
      <c r="B5280" t="s">
        <v>27892</v>
      </c>
      <c r="C5280" t="s">
        <v>10764</v>
      </c>
    </row>
    <row r="5281" spans="1:3" x14ac:dyDescent="0.25">
      <c r="A5281" t="s">
        <v>4691</v>
      </c>
      <c r="B5281" t="s">
        <v>27892</v>
      </c>
      <c r="C5281" t="s">
        <v>10764</v>
      </c>
    </row>
    <row r="5282" spans="1:3" x14ac:dyDescent="0.25">
      <c r="A5282" t="s">
        <v>5851</v>
      </c>
      <c r="B5282" t="s">
        <v>10775</v>
      </c>
      <c r="C5282" t="s">
        <v>10838</v>
      </c>
    </row>
    <row r="5283" spans="1:3" x14ac:dyDescent="0.25">
      <c r="A5283" t="s">
        <v>9299</v>
      </c>
      <c r="B5283" t="s">
        <v>10775</v>
      </c>
      <c r="C5283" t="s">
        <v>10749</v>
      </c>
    </row>
    <row r="5284" spans="1:3" x14ac:dyDescent="0.25">
      <c r="A5284" t="s">
        <v>5852</v>
      </c>
      <c r="B5284" t="s">
        <v>10701</v>
      </c>
      <c r="C5284" t="s">
        <v>10729</v>
      </c>
    </row>
    <row r="5285" spans="1:3" x14ac:dyDescent="0.25">
      <c r="A5285" t="s">
        <v>8893</v>
      </c>
      <c r="B5285" t="s">
        <v>27889</v>
      </c>
      <c r="C5285" t="s">
        <v>11052</v>
      </c>
    </row>
    <row r="5286" spans="1:3" x14ac:dyDescent="0.25">
      <c r="A5286" t="s">
        <v>9301</v>
      </c>
      <c r="B5286" t="s">
        <v>27891</v>
      </c>
      <c r="C5286" t="s">
        <v>11610</v>
      </c>
    </row>
    <row r="5287" spans="1:3" x14ac:dyDescent="0.25">
      <c r="A5287" t="s">
        <v>9302</v>
      </c>
      <c r="B5287" t="s">
        <v>27889</v>
      </c>
      <c r="C5287" t="s">
        <v>14398</v>
      </c>
    </row>
    <row r="5288" spans="1:3" x14ac:dyDescent="0.25">
      <c r="A5288" t="s">
        <v>9211</v>
      </c>
      <c r="B5288" t="s">
        <v>27889</v>
      </c>
      <c r="C5288" t="s">
        <v>10875</v>
      </c>
    </row>
    <row r="5289" spans="1:3" x14ac:dyDescent="0.25">
      <c r="A5289" t="s">
        <v>5854</v>
      </c>
      <c r="B5289" t="s">
        <v>10701</v>
      </c>
      <c r="C5289" t="s">
        <v>11490</v>
      </c>
    </row>
    <row r="5290" spans="1:3" x14ac:dyDescent="0.25">
      <c r="A5290" t="s">
        <v>5855</v>
      </c>
      <c r="B5290" t="s">
        <v>10701</v>
      </c>
      <c r="C5290" t="s">
        <v>11490</v>
      </c>
    </row>
    <row r="5291" spans="1:3" x14ac:dyDescent="0.25">
      <c r="A5291" t="s">
        <v>9303</v>
      </c>
      <c r="B5291" t="s">
        <v>10775</v>
      </c>
      <c r="C5291" t="s">
        <v>10749</v>
      </c>
    </row>
    <row r="5292" spans="1:3" x14ac:dyDescent="0.25">
      <c r="A5292" t="s">
        <v>9304</v>
      </c>
      <c r="B5292" t="s">
        <v>10701</v>
      </c>
      <c r="C5292" t="s">
        <v>10703</v>
      </c>
    </row>
    <row r="5293" spans="1:3" x14ac:dyDescent="0.25">
      <c r="A5293" t="s">
        <v>9305</v>
      </c>
      <c r="B5293" t="s">
        <v>10701</v>
      </c>
      <c r="C5293" t="s">
        <v>10703</v>
      </c>
    </row>
    <row r="5294" spans="1:3" x14ac:dyDescent="0.25">
      <c r="A5294" t="s">
        <v>5856</v>
      </c>
      <c r="B5294" t="s">
        <v>10782</v>
      </c>
      <c r="C5294" t="s">
        <v>10794</v>
      </c>
    </row>
    <row r="5295" spans="1:3" x14ac:dyDescent="0.25">
      <c r="A5295" t="s">
        <v>7131</v>
      </c>
      <c r="B5295" t="s">
        <v>27895</v>
      </c>
      <c r="C5295" t="s">
        <v>13478</v>
      </c>
    </row>
    <row r="5296" spans="1:3" x14ac:dyDescent="0.25">
      <c r="A5296" t="s">
        <v>6197</v>
      </c>
      <c r="B5296" t="s">
        <v>27889</v>
      </c>
      <c r="C5296" t="s">
        <v>10875</v>
      </c>
    </row>
    <row r="5297" spans="1:3" x14ac:dyDescent="0.25">
      <c r="A5297" t="s">
        <v>24843</v>
      </c>
      <c r="B5297" t="s">
        <v>27889</v>
      </c>
      <c r="C5297" t="s">
        <v>10764</v>
      </c>
    </row>
    <row r="5298" spans="1:3" x14ac:dyDescent="0.25">
      <c r="A5298" t="s">
        <v>5093</v>
      </c>
      <c r="B5298" t="s">
        <v>27889</v>
      </c>
      <c r="C5298" t="s">
        <v>10875</v>
      </c>
    </row>
    <row r="5299" spans="1:3" x14ac:dyDescent="0.25">
      <c r="A5299" t="s">
        <v>9309</v>
      </c>
      <c r="B5299" t="s">
        <v>27887</v>
      </c>
      <c r="C5299" t="s">
        <v>10689</v>
      </c>
    </row>
    <row r="5300" spans="1:3" x14ac:dyDescent="0.25">
      <c r="A5300" t="s">
        <v>9310</v>
      </c>
      <c r="B5300" t="s">
        <v>27887</v>
      </c>
      <c r="C5300" t="s">
        <v>10689</v>
      </c>
    </row>
    <row r="5301" spans="1:3" x14ac:dyDescent="0.25">
      <c r="A5301" t="s">
        <v>5858</v>
      </c>
      <c r="B5301" t="s">
        <v>10775</v>
      </c>
      <c r="C5301" t="s">
        <v>10749</v>
      </c>
    </row>
    <row r="5302" spans="1:3" x14ac:dyDescent="0.25">
      <c r="A5302" t="s">
        <v>5859</v>
      </c>
      <c r="B5302" t="s">
        <v>27889</v>
      </c>
      <c r="C5302" t="s">
        <v>16265</v>
      </c>
    </row>
    <row r="5303" spans="1:3" x14ac:dyDescent="0.25">
      <c r="A5303" t="s">
        <v>5860</v>
      </c>
      <c r="B5303" t="s">
        <v>27889</v>
      </c>
      <c r="C5303" t="s">
        <v>16265</v>
      </c>
    </row>
    <row r="5304" spans="1:3" x14ac:dyDescent="0.25">
      <c r="A5304" t="s">
        <v>25257</v>
      </c>
      <c r="B5304" t="s">
        <v>27889</v>
      </c>
      <c r="C5304" t="s">
        <v>10764</v>
      </c>
    </row>
    <row r="5305" spans="1:3" x14ac:dyDescent="0.25">
      <c r="A5305" t="s">
        <v>9312</v>
      </c>
      <c r="B5305" t="s">
        <v>27889</v>
      </c>
      <c r="C5305" t="s">
        <v>11039</v>
      </c>
    </row>
    <row r="5306" spans="1:3" x14ac:dyDescent="0.25">
      <c r="A5306" t="s">
        <v>25320</v>
      </c>
      <c r="B5306" t="s">
        <v>27889</v>
      </c>
      <c r="C5306" t="s">
        <v>10764</v>
      </c>
    </row>
    <row r="5307" spans="1:3" x14ac:dyDescent="0.25">
      <c r="A5307" t="s">
        <v>9313</v>
      </c>
      <c r="B5307" t="s">
        <v>27891</v>
      </c>
      <c r="C5307" t="s">
        <v>10994</v>
      </c>
    </row>
    <row r="5308" spans="1:3" x14ac:dyDescent="0.25">
      <c r="A5308" t="s">
        <v>5861</v>
      </c>
      <c r="B5308" t="s">
        <v>10775</v>
      </c>
      <c r="C5308" t="s">
        <v>11379</v>
      </c>
    </row>
    <row r="5309" spans="1:3" x14ac:dyDescent="0.25">
      <c r="A5309" t="s">
        <v>19135</v>
      </c>
      <c r="B5309" t="s">
        <v>10775</v>
      </c>
      <c r="C5309" t="s">
        <v>16086</v>
      </c>
    </row>
    <row r="5310" spans="1:3" x14ac:dyDescent="0.25">
      <c r="A5310" t="s">
        <v>9314</v>
      </c>
      <c r="B5310" t="s">
        <v>10775</v>
      </c>
      <c r="C5310" t="s">
        <v>16086</v>
      </c>
    </row>
    <row r="5311" spans="1:3" x14ac:dyDescent="0.25">
      <c r="A5311" t="s">
        <v>21526</v>
      </c>
      <c r="B5311" t="s">
        <v>27889</v>
      </c>
      <c r="C5311" t="s">
        <v>10764</v>
      </c>
    </row>
    <row r="5312" spans="1:3" x14ac:dyDescent="0.25">
      <c r="A5312" t="s">
        <v>5587</v>
      </c>
      <c r="B5312" t="s">
        <v>27892</v>
      </c>
      <c r="C5312" t="s">
        <v>11360</v>
      </c>
    </row>
    <row r="5313" spans="1:3" x14ac:dyDescent="0.25">
      <c r="A5313" t="s">
        <v>10734</v>
      </c>
      <c r="B5313" t="s">
        <v>27889</v>
      </c>
      <c r="C5313" t="s">
        <v>10738</v>
      </c>
    </row>
    <row r="5314" spans="1:3" x14ac:dyDescent="0.25">
      <c r="A5314" t="s">
        <v>7864</v>
      </c>
      <c r="B5314" t="s">
        <v>27889</v>
      </c>
      <c r="C5314" t="s">
        <v>10875</v>
      </c>
    </row>
    <row r="5315" spans="1:3" x14ac:dyDescent="0.25">
      <c r="A5315" t="s">
        <v>5862</v>
      </c>
      <c r="B5315" t="s">
        <v>10701</v>
      </c>
      <c r="C5315" t="s">
        <v>11490</v>
      </c>
    </row>
    <row r="5316" spans="1:3" x14ac:dyDescent="0.25">
      <c r="A5316" t="s">
        <v>5863</v>
      </c>
      <c r="B5316" t="s">
        <v>10701</v>
      </c>
      <c r="C5316" t="s">
        <v>11490</v>
      </c>
    </row>
    <row r="5317" spans="1:3" x14ac:dyDescent="0.25">
      <c r="A5317" t="s">
        <v>5864</v>
      </c>
      <c r="B5317" t="s">
        <v>27889</v>
      </c>
      <c r="C5317" t="s">
        <v>14398</v>
      </c>
    </row>
    <row r="5318" spans="1:3" x14ac:dyDescent="0.25">
      <c r="A5318" t="s">
        <v>5865</v>
      </c>
      <c r="B5318" t="s">
        <v>10701</v>
      </c>
      <c r="C5318" t="s">
        <v>11322</v>
      </c>
    </row>
    <row r="5319" spans="1:3" x14ac:dyDescent="0.25">
      <c r="A5319" t="s">
        <v>9319</v>
      </c>
      <c r="B5319" t="s">
        <v>27889</v>
      </c>
      <c r="C5319" t="s">
        <v>16432</v>
      </c>
    </row>
    <row r="5320" spans="1:3" x14ac:dyDescent="0.25">
      <c r="A5320" t="s">
        <v>9320</v>
      </c>
      <c r="B5320" t="s">
        <v>27889</v>
      </c>
      <c r="C5320" t="s">
        <v>16432</v>
      </c>
    </row>
    <row r="5321" spans="1:3" x14ac:dyDescent="0.25">
      <c r="A5321" t="s">
        <v>9321</v>
      </c>
      <c r="B5321" t="s">
        <v>27889</v>
      </c>
      <c r="C5321" t="s">
        <v>10719</v>
      </c>
    </row>
    <row r="5322" spans="1:3" x14ac:dyDescent="0.25">
      <c r="A5322" t="s">
        <v>9322</v>
      </c>
      <c r="B5322" t="s">
        <v>10782</v>
      </c>
      <c r="C5322" t="s">
        <v>10804</v>
      </c>
    </row>
    <row r="5323" spans="1:3" x14ac:dyDescent="0.25">
      <c r="A5323" t="s">
        <v>5866</v>
      </c>
      <c r="B5323" t="s">
        <v>10782</v>
      </c>
      <c r="C5323" t="s">
        <v>10804</v>
      </c>
    </row>
    <row r="5324" spans="1:3" x14ac:dyDescent="0.25">
      <c r="A5324" t="s">
        <v>5867</v>
      </c>
      <c r="B5324" t="s">
        <v>10782</v>
      </c>
      <c r="C5324" t="s">
        <v>10804</v>
      </c>
    </row>
    <row r="5325" spans="1:3" x14ac:dyDescent="0.25">
      <c r="A5325" t="s">
        <v>24508</v>
      </c>
      <c r="B5325" t="s">
        <v>27889</v>
      </c>
      <c r="C5325" t="s">
        <v>10764</v>
      </c>
    </row>
    <row r="5326" spans="1:3" x14ac:dyDescent="0.25">
      <c r="A5326" t="s">
        <v>24307</v>
      </c>
      <c r="B5326" t="s">
        <v>8187</v>
      </c>
      <c r="C5326" t="s">
        <v>11885</v>
      </c>
    </row>
    <row r="5327" spans="1:3" x14ac:dyDescent="0.25">
      <c r="A5327" t="s">
        <v>5868</v>
      </c>
      <c r="B5327" t="s">
        <v>27889</v>
      </c>
      <c r="C5327" t="s">
        <v>10827</v>
      </c>
    </row>
    <row r="5328" spans="1:3" x14ac:dyDescent="0.25">
      <c r="A5328" t="s">
        <v>5869</v>
      </c>
      <c r="B5328" t="s">
        <v>27889</v>
      </c>
      <c r="C5328" t="s">
        <v>10827</v>
      </c>
    </row>
    <row r="5329" spans="1:3" x14ac:dyDescent="0.25">
      <c r="A5329" t="s">
        <v>5870</v>
      </c>
      <c r="B5329" t="s">
        <v>27889</v>
      </c>
      <c r="C5329" t="s">
        <v>10827</v>
      </c>
    </row>
    <row r="5330" spans="1:3" x14ac:dyDescent="0.25">
      <c r="A5330" t="s">
        <v>5871</v>
      </c>
      <c r="B5330" t="s">
        <v>10775</v>
      </c>
      <c r="C5330" t="s">
        <v>12414</v>
      </c>
    </row>
    <row r="5331" spans="1:3" x14ac:dyDescent="0.25">
      <c r="A5331" t="s">
        <v>25322</v>
      </c>
      <c r="B5331" t="s">
        <v>27889</v>
      </c>
      <c r="C5331" t="s">
        <v>10764</v>
      </c>
    </row>
    <row r="5332" spans="1:3" x14ac:dyDescent="0.25">
      <c r="A5332" t="s">
        <v>19162</v>
      </c>
      <c r="B5332" t="s">
        <v>27889</v>
      </c>
      <c r="C5332" t="s">
        <v>16432</v>
      </c>
    </row>
    <row r="5333" spans="1:3" x14ac:dyDescent="0.25">
      <c r="A5333" t="s">
        <v>5872</v>
      </c>
      <c r="B5333" t="s">
        <v>10701</v>
      </c>
      <c r="C5333" t="s">
        <v>10703</v>
      </c>
    </row>
    <row r="5334" spans="1:3" x14ac:dyDescent="0.25">
      <c r="A5334" t="s">
        <v>5873</v>
      </c>
      <c r="B5334" t="s">
        <v>27891</v>
      </c>
      <c r="C5334" t="s">
        <v>11610</v>
      </c>
    </row>
    <row r="5335" spans="1:3" x14ac:dyDescent="0.25">
      <c r="A5335" t="s">
        <v>19166</v>
      </c>
      <c r="B5335" t="s">
        <v>10701</v>
      </c>
      <c r="C5335" t="s">
        <v>10703</v>
      </c>
    </row>
    <row r="5336" spans="1:3" x14ac:dyDescent="0.25">
      <c r="A5336" t="s">
        <v>5874</v>
      </c>
      <c r="B5336" t="s">
        <v>27889</v>
      </c>
      <c r="C5336" t="s">
        <v>14398</v>
      </c>
    </row>
    <row r="5337" spans="1:3" x14ac:dyDescent="0.25">
      <c r="A5337" t="s">
        <v>24309</v>
      </c>
      <c r="B5337" t="s">
        <v>8187</v>
      </c>
      <c r="C5337" t="s">
        <v>11885</v>
      </c>
    </row>
    <row r="5338" spans="1:3" x14ac:dyDescent="0.25">
      <c r="A5338" t="s">
        <v>9323</v>
      </c>
      <c r="B5338" t="s">
        <v>10775</v>
      </c>
      <c r="C5338" t="s">
        <v>10749</v>
      </c>
    </row>
    <row r="5339" spans="1:3" x14ac:dyDescent="0.25">
      <c r="A5339" t="s">
        <v>9324</v>
      </c>
      <c r="B5339" t="s">
        <v>27887</v>
      </c>
      <c r="C5339" t="s">
        <v>10733</v>
      </c>
    </row>
    <row r="5340" spans="1:3" x14ac:dyDescent="0.25">
      <c r="A5340" t="s">
        <v>5876</v>
      </c>
      <c r="B5340" t="s">
        <v>27887</v>
      </c>
      <c r="C5340" t="s">
        <v>10733</v>
      </c>
    </row>
    <row r="5341" spans="1:3" x14ac:dyDescent="0.25">
      <c r="A5341" t="s">
        <v>9325</v>
      </c>
      <c r="B5341" t="s">
        <v>10775</v>
      </c>
      <c r="C5341" t="s">
        <v>12414</v>
      </c>
    </row>
    <row r="5342" spans="1:3" x14ac:dyDescent="0.25">
      <c r="A5342" t="s">
        <v>5877</v>
      </c>
      <c r="B5342" t="s">
        <v>10775</v>
      </c>
      <c r="C5342" t="s">
        <v>12414</v>
      </c>
    </row>
    <row r="5343" spans="1:3" x14ac:dyDescent="0.25">
      <c r="A5343" t="s">
        <v>5878</v>
      </c>
      <c r="B5343" t="s">
        <v>10775</v>
      </c>
      <c r="C5343" t="s">
        <v>12414</v>
      </c>
    </row>
    <row r="5344" spans="1:3" x14ac:dyDescent="0.25">
      <c r="A5344" t="s">
        <v>5879</v>
      </c>
      <c r="B5344" t="s">
        <v>10775</v>
      </c>
      <c r="C5344" t="s">
        <v>12414</v>
      </c>
    </row>
    <row r="5345" spans="1:3" x14ac:dyDescent="0.25">
      <c r="A5345" t="s">
        <v>5880</v>
      </c>
      <c r="B5345" t="s">
        <v>10775</v>
      </c>
      <c r="C5345" t="s">
        <v>10749</v>
      </c>
    </row>
    <row r="5346" spans="1:3" x14ac:dyDescent="0.25">
      <c r="A5346" t="s">
        <v>9326</v>
      </c>
      <c r="B5346" t="s">
        <v>27891</v>
      </c>
      <c r="C5346" t="s">
        <v>11610</v>
      </c>
    </row>
    <row r="5347" spans="1:3" x14ac:dyDescent="0.25">
      <c r="A5347" t="s">
        <v>5794</v>
      </c>
      <c r="B5347" t="s">
        <v>27892</v>
      </c>
      <c r="C5347" t="s">
        <v>11360</v>
      </c>
    </row>
    <row r="5348" spans="1:3" x14ac:dyDescent="0.25">
      <c r="A5348" t="s">
        <v>5881</v>
      </c>
      <c r="B5348" t="s">
        <v>27894</v>
      </c>
      <c r="C5348" t="s">
        <v>19182</v>
      </c>
    </row>
    <row r="5349" spans="1:3" x14ac:dyDescent="0.25">
      <c r="A5349" t="s">
        <v>5882</v>
      </c>
      <c r="B5349" t="s">
        <v>27894</v>
      </c>
      <c r="C5349" t="s">
        <v>19182</v>
      </c>
    </row>
    <row r="5350" spans="1:3" x14ac:dyDescent="0.25">
      <c r="A5350" t="s">
        <v>9095</v>
      </c>
      <c r="B5350" t="s">
        <v>27889</v>
      </c>
      <c r="C5350" t="s">
        <v>10875</v>
      </c>
    </row>
    <row r="5351" spans="1:3" x14ac:dyDescent="0.25">
      <c r="A5351" t="s">
        <v>5883</v>
      </c>
      <c r="B5351" t="s">
        <v>10782</v>
      </c>
      <c r="C5351" t="s">
        <v>10804</v>
      </c>
    </row>
    <row r="5352" spans="1:3" x14ac:dyDescent="0.25">
      <c r="A5352" t="s">
        <v>9329</v>
      </c>
      <c r="B5352" t="s">
        <v>27889</v>
      </c>
      <c r="C5352" t="s">
        <v>14398</v>
      </c>
    </row>
    <row r="5353" spans="1:3" x14ac:dyDescent="0.25">
      <c r="A5353" t="s">
        <v>9330</v>
      </c>
      <c r="B5353" t="s">
        <v>27889</v>
      </c>
      <c r="C5353" t="s">
        <v>12986</v>
      </c>
    </row>
    <row r="5354" spans="1:3" x14ac:dyDescent="0.25">
      <c r="A5354" t="s">
        <v>12022</v>
      </c>
      <c r="B5354" t="s">
        <v>27889</v>
      </c>
      <c r="C5354" t="s">
        <v>10764</v>
      </c>
    </row>
    <row r="5355" spans="1:3" x14ac:dyDescent="0.25">
      <c r="A5355" t="s">
        <v>9296</v>
      </c>
      <c r="B5355" t="s">
        <v>27889</v>
      </c>
      <c r="C5355" t="s">
        <v>10875</v>
      </c>
    </row>
    <row r="5356" spans="1:3" x14ac:dyDescent="0.25">
      <c r="A5356" t="s">
        <v>10505</v>
      </c>
      <c r="B5356" t="s">
        <v>10701</v>
      </c>
      <c r="C5356" t="s">
        <v>10689</v>
      </c>
    </row>
    <row r="5357" spans="1:3" x14ac:dyDescent="0.25">
      <c r="A5357" t="s">
        <v>10519</v>
      </c>
      <c r="B5357" t="s">
        <v>10701</v>
      </c>
      <c r="C5357" t="s">
        <v>10689</v>
      </c>
    </row>
    <row r="5358" spans="1:3" x14ac:dyDescent="0.25">
      <c r="A5358" t="s">
        <v>10506</v>
      </c>
      <c r="B5358" t="s">
        <v>10701</v>
      </c>
      <c r="C5358" t="s">
        <v>10689</v>
      </c>
    </row>
    <row r="5359" spans="1:3" x14ac:dyDescent="0.25">
      <c r="A5359" t="s">
        <v>19193</v>
      </c>
      <c r="B5359" t="s">
        <v>27887</v>
      </c>
      <c r="C5359" t="s">
        <v>10689</v>
      </c>
    </row>
    <row r="5360" spans="1:3" x14ac:dyDescent="0.25">
      <c r="A5360" t="s">
        <v>19195</v>
      </c>
      <c r="B5360" t="s">
        <v>27887</v>
      </c>
      <c r="C5360" t="s">
        <v>10689</v>
      </c>
    </row>
    <row r="5361" spans="1:3" x14ac:dyDescent="0.25">
      <c r="A5361" t="s">
        <v>9333</v>
      </c>
      <c r="B5361" t="s">
        <v>27887</v>
      </c>
      <c r="C5361" t="s">
        <v>10689</v>
      </c>
    </row>
    <row r="5362" spans="1:3" x14ac:dyDescent="0.25">
      <c r="A5362" t="s">
        <v>5887</v>
      </c>
      <c r="B5362" t="s">
        <v>27887</v>
      </c>
      <c r="C5362" t="s">
        <v>10689</v>
      </c>
    </row>
    <row r="5363" spans="1:3" x14ac:dyDescent="0.25">
      <c r="A5363" t="s">
        <v>9334</v>
      </c>
      <c r="B5363" t="s">
        <v>27887</v>
      </c>
      <c r="C5363" t="s">
        <v>10689</v>
      </c>
    </row>
    <row r="5364" spans="1:3" x14ac:dyDescent="0.25">
      <c r="A5364" t="s">
        <v>5888</v>
      </c>
      <c r="B5364" t="s">
        <v>27887</v>
      </c>
      <c r="C5364" t="s">
        <v>10689</v>
      </c>
    </row>
    <row r="5365" spans="1:3" x14ac:dyDescent="0.25">
      <c r="A5365" t="s">
        <v>9335</v>
      </c>
      <c r="B5365" t="s">
        <v>27887</v>
      </c>
      <c r="C5365" t="s">
        <v>10689</v>
      </c>
    </row>
    <row r="5366" spans="1:3" x14ac:dyDescent="0.25">
      <c r="A5366" t="s">
        <v>9336</v>
      </c>
      <c r="B5366" t="s">
        <v>27887</v>
      </c>
      <c r="C5366" t="s">
        <v>10689</v>
      </c>
    </row>
    <row r="5367" spans="1:3" x14ac:dyDescent="0.25">
      <c r="A5367" t="s">
        <v>5889</v>
      </c>
      <c r="B5367" t="s">
        <v>27887</v>
      </c>
      <c r="C5367" t="s">
        <v>10689</v>
      </c>
    </row>
    <row r="5368" spans="1:3" x14ac:dyDescent="0.25">
      <c r="A5368" t="s">
        <v>5890</v>
      </c>
      <c r="B5368" t="s">
        <v>27887</v>
      </c>
      <c r="C5368" t="s">
        <v>10689</v>
      </c>
    </row>
    <row r="5369" spans="1:3" x14ac:dyDescent="0.25">
      <c r="A5369" t="s">
        <v>5891</v>
      </c>
      <c r="B5369" t="s">
        <v>10782</v>
      </c>
      <c r="C5369" t="s">
        <v>10804</v>
      </c>
    </row>
    <row r="5370" spans="1:3" x14ac:dyDescent="0.25">
      <c r="A5370" t="s">
        <v>8953</v>
      </c>
      <c r="B5370" t="s">
        <v>27889</v>
      </c>
      <c r="C5370" t="s">
        <v>10875</v>
      </c>
    </row>
    <row r="5371" spans="1:3" x14ac:dyDescent="0.25">
      <c r="A5371" t="s">
        <v>9337</v>
      </c>
      <c r="B5371" t="s">
        <v>27887</v>
      </c>
      <c r="C5371" t="s">
        <v>10689</v>
      </c>
    </row>
    <row r="5372" spans="1:3" x14ac:dyDescent="0.25">
      <c r="A5372" t="s">
        <v>5893</v>
      </c>
      <c r="B5372" t="s">
        <v>27889</v>
      </c>
      <c r="C5372" t="s">
        <v>15976</v>
      </c>
    </row>
    <row r="5373" spans="1:3" x14ac:dyDescent="0.25">
      <c r="A5373" t="s">
        <v>5894</v>
      </c>
      <c r="B5373" t="s">
        <v>10782</v>
      </c>
      <c r="C5373" t="s">
        <v>10794</v>
      </c>
    </row>
    <row r="5374" spans="1:3" x14ac:dyDescent="0.25">
      <c r="A5374" t="s">
        <v>5895</v>
      </c>
      <c r="B5374" t="s">
        <v>27887</v>
      </c>
      <c r="C5374" t="s">
        <v>10733</v>
      </c>
    </row>
    <row r="5375" spans="1:3" x14ac:dyDescent="0.25">
      <c r="A5375" t="s">
        <v>5896</v>
      </c>
      <c r="B5375" t="s">
        <v>27889</v>
      </c>
      <c r="C5375" t="s">
        <v>11936</v>
      </c>
    </row>
    <row r="5376" spans="1:3" x14ac:dyDescent="0.25">
      <c r="A5376" t="s">
        <v>26432</v>
      </c>
      <c r="B5376" t="s">
        <v>27889</v>
      </c>
      <c r="C5376" t="s">
        <v>10875</v>
      </c>
    </row>
    <row r="5377" spans="1:3" x14ac:dyDescent="0.25">
      <c r="A5377" t="s">
        <v>14620</v>
      </c>
      <c r="B5377" t="s">
        <v>27889</v>
      </c>
      <c r="C5377" t="s">
        <v>10875</v>
      </c>
    </row>
    <row r="5378" spans="1:3" x14ac:dyDescent="0.25">
      <c r="A5378" t="s">
        <v>19215</v>
      </c>
      <c r="B5378" t="s">
        <v>27887</v>
      </c>
      <c r="C5378" t="s">
        <v>10689</v>
      </c>
    </row>
    <row r="5379" spans="1:3" x14ac:dyDescent="0.25">
      <c r="A5379" t="s">
        <v>5898</v>
      </c>
      <c r="B5379" t="s">
        <v>10701</v>
      </c>
      <c r="C5379" t="s">
        <v>11490</v>
      </c>
    </row>
    <row r="5380" spans="1:3" x14ac:dyDescent="0.25">
      <c r="A5380" t="s">
        <v>5899</v>
      </c>
      <c r="B5380" t="s">
        <v>27888</v>
      </c>
      <c r="C5380" t="s">
        <v>10697</v>
      </c>
    </row>
    <row r="5381" spans="1:3" x14ac:dyDescent="0.25">
      <c r="A5381" t="s">
        <v>5900</v>
      </c>
      <c r="B5381" t="s">
        <v>27889</v>
      </c>
      <c r="C5381" t="s">
        <v>16265</v>
      </c>
    </row>
    <row r="5382" spans="1:3" x14ac:dyDescent="0.25">
      <c r="A5382" t="s">
        <v>9338</v>
      </c>
      <c r="B5382" t="s">
        <v>10775</v>
      </c>
      <c r="C5382" t="s">
        <v>10749</v>
      </c>
    </row>
    <row r="5383" spans="1:3" x14ac:dyDescent="0.25">
      <c r="A5383" t="s">
        <v>5901</v>
      </c>
      <c r="B5383" t="s">
        <v>27887</v>
      </c>
      <c r="C5383" t="s">
        <v>10697</v>
      </c>
    </row>
    <row r="5384" spans="1:3" x14ac:dyDescent="0.25">
      <c r="A5384" t="s">
        <v>5902</v>
      </c>
      <c r="B5384" t="s">
        <v>27889</v>
      </c>
      <c r="C5384" t="s">
        <v>16265</v>
      </c>
    </row>
    <row r="5385" spans="1:3" x14ac:dyDescent="0.25">
      <c r="A5385" t="s">
        <v>9339</v>
      </c>
      <c r="B5385" t="s">
        <v>10775</v>
      </c>
      <c r="C5385" t="s">
        <v>10784</v>
      </c>
    </row>
    <row r="5386" spans="1:3" x14ac:dyDescent="0.25">
      <c r="A5386" t="s">
        <v>5903</v>
      </c>
      <c r="B5386" t="s">
        <v>10775</v>
      </c>
      <c r="C5386" t="s">
        <v>10749</v>
      </c>
    </row>
    <row r="5387" spans="1:3" x14ac:dyDescent="0.25">
      <c r="A5387" t="s">
        <v>9340</v>
      </c>
      <c r="B5387" t="s">
        <v>27887</v>
      </c>
      <c r="C5387" t="s">
        <v>10689</v>
      </c>
    </row>
    <row r="5388" spans="1:3" x14ac:dyDescent="0.25">
      <c r="A5388" t="s">
        <v>9341</v>
      </c>
      <c r="B5388" t="s">
        <v>27887</v>
      </c>
      <c r="C5388" t="s">
        <v>10689</v>
      </c>
    </row>
    <row r="5389" spans="1:3" x14ac:dyDescent="0.25">
      <c r="A5389" t="s">
        <v>10596</v>
      </c>
      <c r="B5389" t="s">
        <v>27889</v>
      </c>
      <c r="C5389" t="s">
        <v>11837</v>
      </c>
    </row>
    <row r="5390" spans="1:3" x14ac:dyDescent="0.25">
      <c r="A5390" t="s">
        <v>5905</v>
      </c>
      <c r="B5390" t="s">
        <v>10775</v>
      </c>
      <c r="C5390" t="s">
        <v>10749</v>
      </c>
    </row>
    <row r="5391" spans="1:3" x14ac:dyDescent="0.25">
      <c r="A5391" t="s">
        <v>8836</v>
      </c>
      <c r="B5391" t="s">
        <v>27889</v>
      </c>
      <c r="C5391" t="s">
        <v>10875</v>
      </c>
    </row>
    <row r="5392" spans="1:3" x14ac:dyDescent="0.25">
      <c r="A5392" t="s">
        <v>5295</v>
      </c>
      <c r="B5392" t="s">
        <v>27889</v>
      </c>
      <c r="C5392" t="s">
        <v>10875</v>
      </c>
    </row>
    <row r="5393" spans="1:3" x14ac:dyDescent="0.25">
      <c r="A5393" t="s">
        <v>15216</v>
      </c>
      <c r="B5393" t="s">
        <v>27889</v>
      </c>
      <c r="C5393" t="s">
        <v>11837</v>
      </c>
    </row>
    <row r="5394" spans="1:3" x14ac:dyDescent="0.25">
      <c r="A5394" t="s">
        <v>9096</v>
      </c>
      <c r="B5394" t="s">
        <v>27889</v>
      </c>
      <c r="C5394" t="s">
        <v>10875</v>
      </c>
    </row>
    <row r="5395" spans="1:3" x14ac:dyDescent="0.25">
      <c r="A5395" t="s">
        <v>9342</v>
      </c>
      <c r="B5395" t="s">
        <v>10782</v>
      </c>
      <c r="C5395" t="s">
        <v>10794</v>
      </c>
    </row>
    <row r="5396" spans="1:3" x14ac:dyDescent="0.25">
      <c r="A5396" t="s">
        <v>5910</v>
      </c>
      <c r="B5396" t="s">
        <v>10775</v>
      </c>
      <c r="C5396" t="s">
        <v>10784</v>
      </c>
    </row>
    <row r="5397" spans="1:3" x14ac:dyDescent="0.25">
      <c r="A5397" t="s">
        <v>9343</v>
      </c>
      <c r="B5397" t="s">
        <v>27894</v>
      </c>
      <c r="C5397" t="s">
        <v>12952</v>
      </c>
    </row>
    <row r="5398" spans="1:3" x14ac:dyDescent="0.25">
      <c r="A5398" t="s">
        <v>27594</v>
      </c>
      <c r="B5398" t="s">
        <v>27889</v>
      </c>
      <c r="C5398" t="s">
        <v>11837</v>
      </c>
    </row>
    <row r="5399" spans="1:3" x14ac:dyDescent="0.25">
      <c r="A5399" t="s">
        <v>21654</v>
      </c>
      <c r="B5399" t="s">
        <v>8187</v>
      </c>
      <c r="C5399" t="s">
        <v>11203</v>
      </c>
    </row>
    <row r="5400" spans="1:3" x14ac:dyDescent="0.25">
      <c r="A5400" t="s">
        <v>6611</v>
      </c>
      <c r="B5400" t="s">
        <v>27889</v>
      </c>
      <c r="C5400" t="s">
        <v>10875</v>
      </c>
    </row>
    <row r="5401" spans="1:3" x14ac:dyDescent="0.25">
      <c r="A5401" t="s">
        <v>4448</v>
      </c>
      <c r="B5401" t="s">
        <v>27889</v>
      </c>
      <c r="C5401" t="s">
        <v>10875</v>
      </c>
    </row>
    <row r="5402" spans="1:3" x14ac:dyDescent="0.25">
      <c r="A5402" t="s">
        <v>10275</v>
      </c>
      <c r="B5402" t="s">
        <v>27889</v>
      </c>
      <c r="C5402" t="s">
        <v>10875</v>
      </c>
    </row>
    <row r="5403" spans="1:3" x14ac:dyDescent="0.25">
      <c r="A5403" t="s">
        <v>7752</v>
      </c>
      <c r="B5403" t="s">
        <v>27889</v>
      </c>
      <c r="C5403" t="s">
        <v>10875</v>
      </c>
    </row>
    <row r="5404" spans="1:3" x14ac:dyDescent="0.25">
      <c r="A5404" t="s">
        <v>5913</v>
      </c>
      <c r="B5404" t="s">
        <v>27889</v>
      </c>
      <c r="C5404" t="s">
        <v>16405</v>
      </c>
    </row>
    <row r="5405" spans="1:3" x14ac:dyDescent="0.25">
      <c r="A5405" t="s">
        <v>21656</v>
      </c>
      <c r="B5405" t="s">
        <v>8187</v>
      </c>
      <c r="C5405" t="s">
        <v>11203</v>
      </c>
    </row>
    <row r="5406" spans="1:3" x14ac:dyDescent="0.25">
      <c r="A5406" t="s">
        <v>9346</v>
      </c>
      <c r="B5406" t="s">
        <v>27887</v>
      </c>
      <c r="C5406" t="s">
        <v>13688</v>
      </c>
    </row>
    <row r="5407" spans="1:3" x14ac:dyDescent="0.25">
      <c r="A5407" t="s">
        <v>5914</v>
      </c>
      <c r="B5407" t="s">
        <v>10701</v>
      </c>
      <c r="C5407" t="s">
        <v>10703</v>
      </c>
    </row>
    <row r="5408" spans="1:3" x14ac:dyDescent="0.25">
      <c r="A5408" t="s">
        <v>24538</v>
      </c>
      <c r="B5408" t="s">
        <v>8187</v>
      </c>
      <c r="C5408" t="s">
        <v>11203</v>
      </c>
    </row>
    <row r="5409" spans="1:3" x14ac:dyDescent="0.25">
      <c r="A5409" t="s">
        <v>5915</v>
      </c>
      <c r="B5409" t="s">
        <v>27889</v>
      </c>
      <c r="C5409" t="s">
        <v>14398</v>
      </c>
    </row>
    <row r="5410" spans="1:3" x14ac:dyDescent="0.25">
      <c r="A5410" t="s">
        <v>5916</v>
      </c>
      <c r="B5410" t="s">
        <v>10775</v>
      </c>
      <c r="C5410" t="s">
        <v>10749</v>
      </c>
    </row>
    <row r="5411" spans="1:3" x14ac:dyDescent="0.25">
      <c r="A5411" t="s">
        <v>5917</v>
      </c>
      <c r="B5411" t="s">
        <v>10701</v>
      </c>
      <c r="C5411" t="s">
        <v>11490</v>
      </c>
    </row>
    <row r="5412" spans="1:3" x14ac:dyDescent="0.25">
      <c r="A5412" t="s">
        <v>5918</v>
      </c>
      <c r="B5412" t="s">
        <v>10701</v>
      </c>
      <c r="C5412" t="s">
        <v>11490</v>
      </c>
    </row>
    <row r="5413" spans="1:3" x14ac:dyDescent="0.25">
      <c r="A5413" t="s">
        <v>5919</v>
      </c>
      <c r="B5413" t="s">
        <v>10775</v>
      </c>
      <c r="C5413" t="s">
        <v>10838</v>
      </c>
    </row>
    <row r="5414" spans="1:3" x14ac:dyDescent="0.25">
      <c r="A5414" t="s">
        <v>9347</v>
      </c>
      <c r="B5414" t="s">
        <v>10775</v>
      </c>
      <c r="C5414" t="s">
        <v>10784</v>
      </c>
    </row>
    <row r="5415" spans="1:3" x14ac:dyDescent="0.25">
      <c r="A5415" t="s">
        <v>5789</v>
      </c>
      <c r="B5415" t="s">
        <v>27887</v>
      </c>
      <c r="C5415" t="s">
        <v>11360</v>
      </c>
    </row>
    <row r="5416" spans="1:3" x14ac:dyDescent="0.25">
      <c r="A5416" t="s">
        <v>8235</v>
      </c>
      <c r="B5416" t="s">
        <v>27889</v>
      </c>
      <c r="C5416" t="s">
        <v>10924</v>
      </c>
    </row>
    <row r="5417" spans="1:3" x14ac:dyDescent="0.25">
      <c r="A5417" t="s">
        <v>5921</v>
      </c>
      <c r="B5417" t="s">
        <v>10775</v>
      </c>
      <c r="C5417" t="s">
        <v>10749</v>
      </c>
    </row>
    <row r="5418" spans="1:3" x14ac:dyDescent="0.25">
      <c r="A5418" t="s">
        <v>5922</v>
      </c>
      <c r="B5418" t="s">
        <v>27889</v>
      </c>
      <c r="C5418" t="s">
        <v>10827</v>
      </c>
    </row>
    <row r="5419" spans="1:3" x14ac:dyDescent="0.25">
      <c r="A5419" t="s">
        <v>24904</v>
      </c>
      <c r="B5419" t="s">
        <v>8187</v>
      </c>
      <c r="C5419" t="s">
        <v>11203</v>
      </c>
    </row>
    <row r="5420" spans="1:3" x14ac:dyDescent="0.25">
      <c r="A5420" t="s">
        <v>6998</v>
      </c>
      <c r="B5420" t="s">
        <v>27889</v>
      </c>
      <c r="C5420" t="s">
        <v>10875</v>
      </c>
    </row>
    <row r="5421" spans="1:3" x14ac:dyDescent="0.25">
      <c r="A5421" t="s">
        <v>9978</v>
      </c>
      <c r="B5421" t="s">
        <v>27889</v>
      </c>
      <c r="C5421" t="s">
        <v>10875</v>
      </c>
    </row>
    <row r="5422" spans="1:3" x14ac:dyDescent="0.25">
      <c r="A5422" t="s">
        <v>4715</v>
      </c>
      <c r="B5422" t="s">
        <v>27889</v>
      </c>
      <c r="C5422" t="s">
        <v>10875</v>
      </c>
    </row>
    <row r="5423" spans="1:3" x14ac:dyDescent="0.25">
      <c r="A5423" t="s">
        <v>19265</v>
      </c>
      <c r="B5423" t="s">
        <v>10782</v>
      </c>
      <c r="C5423" t="s">
        <v>10804</v>
      </c>
    </row>
    <row r="5424" spans="1:3" x14ac:dyDescent="0.25">
      <c r="A5424" t="s">
        <v>9350</v>
      </c>
      <c r="B5424" t="s">
        <v>10782</v>
      </c>
      <c r="C5424" t="s">
        <v>10804</v>
      </c>
    </row>
    <row r="5425" spans="1:3" x14ac:dyDescent="0.25">
      <c r="A5425" t="s">
        <v>5925</v>
      </c>
      <c r="B5425" t="s">
        <v>10775</v>
      </c>
      <c r="C5425" t="s">
        <v>10749</v>
      </c>
    </row>
    <row r="5426" spans="1:3" x14ac:dyDescent="0.25">
      <c r="A5426" t="s">
        <v>5926</v>
      </c>
      <c r="B5426" t="s">
        <v>10775</v>
      </c>
      <c r="C5426" t="s">
        <v>10749</v>
      </c>
    </row>
    <row r="5427" spans="1:3" x14ac:dyDescent="0.25">
      <c r="A5427" t="s">
        <v>25048</v>
      </c>
      <c r="B5427" t="s">
        <v>8187</v>
      </c>
      <c r="C5427" t="s">
        <v>11203</v>
      </c>
    </row>
    <row r="5428" spans="1:3" x14ac:dyDescent="0.25">
      <c r="A5428" t="s">
        <v>9351</v>
      </c>
      <c r="B5428" t="s">
        <v>10775</v>
      </c>
      <c r="C5428" t="s">
        <v>10749</v>
      </c>
    </row>
    <row r="5429" spans="1:3" x14ac:dyDescent="0.25">
      <c r="A5429" t="s">
        <v>7661</v>
      </c>
      <c r="B5429" t="s">
        <v>27889</v>
      </c>
      <c r="C5429" t="s">
        <v>11203</v>
      </c>
    </row>
    <row r="5430" spans="1:3" x14ac:dyDescent="0.25">
      <c r="A5430" t="s">
        <v>5928</v>
      </c>
      <c r="B5430" t="s">
        <v>27889</v>
      </c>
      <c r="C5430" t="s">
        <v>10924</v>
      </c>
    </row>
    <row r="5431" spans="1:3" x14ac:dyDescent="0.25">
      <c r="A5431" t="s">
        <v>9352</v>
      </c>
      <c r="B5431" t="s">
        <v>10701</v>
      </c>
      <c r="C5431" t="s">
        <v>10703</v>
      </c>
    </row>
    <row r="5432" spans="1:3" x14ac:dyDescent="0.25">
      <c r="A5432" t="s">
        <v>9353</v>
      </c>
      <c r="B5432" t="s">
        <v>10701</v>
      </c>
      <c r="C5432" t="s">
        <v>10703</v>
      </c>
    </row>
    <row r="5433" spans="1:3" x14ac:dyDescent="0.25">
      <c r="A5433" t="s">
        <v>5929</v>
      </c>
      <c r="B5433" t="s">
        <v>10701</v>
      </c>
      <c r="C5433" t="s">
        <v>10703</v>
      </c>
    </row>
    <row r="5434" spans="1:3" x14ac:dyDescent="0.25">
      <c r="A5434" t="s">
        <v>26383</v>
      </c>
      <c r="B5434" t="s">
        <v>8187</v>
      </c>
      <c r="C5434" t="s">
        <v>11203</v>
      </c>
    </row>
    <row r="5435" spans="1:3" x14ac:dyDescent="0.25">
      <c r="A5435" t="s">
        <v>7390</v>
      </c>
      <c r="B5435" t="s">
        <v>27889</v>
      </c>
      <c r="C5435" t="s">
        <v>10875</v>
      </c>
    </row>
    <row r="5436" spans="1:3" x14ac:dyDescent="0.25">
      <c r="A5436" t="s">
        <v>9354</v>
      </c>
      <c r="B5436" t="s">
        <v>27887</v>
      </c>
      <c r="C5436" t="s">
        <v>10689</v>
      </c>
    </row>
    <row r="5437" spans="1:3" x14ac:dyDescent="0.25">
      <c r="A5437" t="s">
        <v>25397</v>
      </c>
      <c r="B5437" t="s">
        <v>8187</v>
      </c>
      <c r="C5437" t="s">
        <v>17006</v>
      </c>
    </row>
    <row r="5438" spans="1:3" x14ac:dyDescent="0.25">
      <c r="A5438" t="s">
        <v>5931</v>
      </c>
      <c r="B5438" t="s">
        <v>27889</v>
      </c>
      <c r="C5438" t="s">
        <v>10710</v>
      </c>
    </row>
    <row r="5439" spans="1:3" x14ac:dyDescent="0.25">
      <c r="A5439" t="s">
        <v>5932</v>
      </c>
      <c r="B5439" t="s">
        <v>27889</v>
      </c>
      <c r="C5439" t="s">
        <v>10710</v>
      </c>
    </row>
    <row r="5440" spans="1:3" x14ac:dyDescent="0.25">
      <c r="A5440" t="s">
        <v>5933</v>
      </c>
      <c r="B5440" t="s">
        <v>27889</v>
      </c>
      <c r="C5440" t="s">
        <v>16265</v>
      </c>
    </row>
    <row r="5441" spans="1:3" x14ac:dyDescent="0.25">
      <c r="A5441" t="s">
        <v>5934</v>
      </c>
      <c r="B5441" t="s">
        <v>27889</v>
      </c>
      <c r="C5441" t="s">
        <v>16265</v>
      </c>
    </row>
    <row r="5442" spans="1:3" x14ac:dyDescent="0.25">
      <c r="A5442" t="s">
        <v>5935</v>
      </c>
      <c r="B5442" t="s">
        <v>27891</v>
      </c>
      <c r="C5442" t="s">
        <v>11610</v>
      </c>
    </row>
    <row r="5443" spans="1:3" x14ac:dyDescent="0.25">
      <c r="A5443" t="s">
        <v>7112</v>
      </c>
      <c r="B5443" t="s">
        <v>27887</v>
      </c>
      <c r="C5443" t="s">
        <v>11360</v>
      </c>
    </row>
    <row r="5444" spans="1:3" x14ac:dyDescent="0.25">
      <c r="A5444" t="s">
        <v>27606</v>
      </c>
      <c r="B5444" t="s">
        <v>8187</v>
      </c>
      <c r="C5444" t="s">
        <v>11885</v>
      </c>
    </row>
    <row r="5445" spans="1:3" x14ac:dyDescent="0.25">
      <c r="A5445" t="s">
        <v>19292</v>
      </c>
      <c r="B5445" t="s">
        <v>27887</v>
      </c>
      <c r="C5445" t="s">
        <v>10689</v>
      </c>
    </row>
    <row r="5446" spans="1:3" x14ac:dyDescent="0.25">
      <c r="A5446" t="s">
        <v>5936</v>
      </c>
      <c r="B5446" t="s">
        <v>27887</v>
      </c>
      <c r="C5446" t="s">
        <v>10689</v>
      </c>
    </row>
    <row r="5447" spans="1:3" x14ac:dyDescent="0.25">
      <c r="A5447" t="s">
        <v>19295</v>
      </c>
      <c r="B5447" t="s">
        <v>10782</v>
      </c>
      <c r="C5447" t="s">
        <v>10804</v>
      </c>
    </row>
    <row r="5448" spans="1:3" x14ac:dyDescent="0.25">
      <c r="A5448" t="s">
        <v>5937</v>
      </c>
      <c r="B5448" t="s">
        <v>10701</v>
      </c>
      <c r="C5448" t="s">
        <v>12138</v>
      </c>
    </row>
    <row r="5449" spans="1:3" x14ac:dyDescent="0.25">
      <c r="A5449" t="s">
        <v>5071</v>
      </c>
      <c r="B5449" t="s">
        <v>27889</v>
      </c>
      <c r="C5449" t="s">
        <v>10875</v>
      </c>
    </row>
    <row r="5450" spans="1:3" x14ac:dyDescent="0.25">
      <c r="A5450" t="s">
        <v>9977</v>
      </c>
      <c r="B5450" t="s">
        <v>27889</v>
      </c>
      <c r="C5450" t="s">
        <v>10875</v>
      </c>
    </row>
    <row r="5451" spans="1:3" x14ac:dyDescent="0.25">
      <c r="A5451" t="s">
        <v>5939</v>
      </c>
      <c r="B5451" t="s">
        <v>10775</v>
      </c>
      <c r="C5451" t="s">
        <v>11379</v>
      </c>
    </row>
    <row r="5452" spans="1:3" x14ac:dyDescent="0.25">
      <c r="A5452" t="s">
        <v>27608</v>
      </c>
      <c r="B5452" t="s">
        <v>8187</v>
      </c>
      <c r="C5452" t="s">
        <v>11885</v>
      </c>
    </row>
    <row r="5453" spans="1:3" x14ac:dyDescent="0.25">
      <c r="A5453" t="s">
        <v>7384</v>
      </c>
      <c r="B5453" t="s">
        <v>27889</v>
      </c>
      <c r="C5453" t="s">
        <v>10875</v>
      </c>
    </row>
    <row r="5454" spans="1:3" x14ac:dyDescent="0.25">
      <c r="A5454" t="s">
        <v>26762</v>
      </c>
      <c r="B5454" t="s">
        <v>8187</v>
      </c>
      <c r="C5454" t="s">
        <v>17006</v>
      </c>
    </row>
    <row r="5455" spans="1:3" x14ac:dyDescent="0.25">
      <c r="A5455" t="s">
        <v>10405</v>
      </c>
      <c r="B5455" t="s">
        <v>27889</v>
      </c>
      <c r="C5455" t="s">
        <v>10875</v>
      </c>
    </row>
    <row r="5456" spans="1:3" x14ac:dyDescent="0.25">
      <c r="A5456" t="s">
        <v>5944</v>
      </c>
      <c r="B5456" t="s">
        <v>10775</v>
      </c>
      <c r="C5456" t="s">
        <v>10749</v>
      </c>
    </row>
    <row r="5457" spans="1:3" x14ac:dyDescent="0.25">
      <c r="A5457" t="s">
        <v>26751</v>
      </c>
      <c r="B5457" t="s">
        <v>8187</v>
      </c>
      <c r="C5457" t="s">
        <v>17006</v>
      </c>
    </row>
    <row r="5458" spans="1:3" x14ac:dyDescent="0.25">
      <c r="A5458" t="s">
        <v>9358</v>
      </c>
      <c r="B5458" t="s">
        <v>27887</v>
      </c>
      <c r="C5458" t="s">
        <v>10689</v>
      </c>
    </row>
    <row r="5459" spans="1:3" x14ac:dyDescent="0.25">
      <c r="A5459" t="s">
        <v>5946</v>
      </c>
      <c r="B5459" t="s">
        <v>27887</v>
      </c>
      <c r="C5459" t="s">
        <v>10689</v>
      </c>
    </row>
    <row r="5460" spans="1:3" x14ac:dyDescent="0.25">
      <c r="A5460" t="s">
        <v>9359</v>
      </c>
      <c r="B5460" t="s">
        <v>27889</v>
      </c>
      <c r="C5460" t="s">
        <v>16624</v>
      </c>
    </row>
    <row r="5461" spans="1:3" x14ac:dyDescent="0.25">
      <c r="A5461" t="s">
        <v>9360</v>
      </c>
      <c r="B5461" t="s">
        <v>27889</v>
      </c>
      <c r="C5461" t="s">
        <v>16624</v>
      </c>
    </row>
    <row r="5462" spans="1:3" x14ac:dyDescent="0.25">
      <c r="A5462" t="s">
        <v>27610</v>
      </c>
      <c r="B5462" t="s">
        <v>8187</v>
      </c>
      <c r="C5462" t="s">
        <v>11885</v>
      </c>
    </row>
    <row r="5463" spans="1:3" x14ac:dyDescent="0.25">
      <c r="A5463" t="s">
        <v>27799</v>
      </c>
      <c r="B5463" t="s">
        <v>8187</v>
      </c>
      <c r="C5463" t="s">
        <v>27214</v>
      </c>
    </row>
    <row r="5464" spans="1:3" x14ac:dyDescent="0.25">
      <c r="A5464" t="s">
        <v>27801</v>
      </c>
      <c r="B5464" t="s">
        <v>8187</v>
      </c>
      <c r="C5464" t="s">
        <v>27214</v>
      </c>
    </row>
    <row r="5465" spans="1:3" x14ac:dyDescent="0.25">
      <c r="A5465" t="s">
        <v>20854</v>
      </c>
      <c r="B5465" t="s">
        <v>8187</v>
      </c>
      <c r="C5465" t="s">
        <v>20857</v>
      </c>
    </row>
    <row r="5466" spans="1:3" x14ac:dyDescent="0.25">
      <c r="A5466" t="s">
        <v>5949</v>
      </c>
      <c r="B5466" t="s">
        <v>27887</v>
      </c>
      <c r="C5466" t="s">
        <v>10733</v>
      </c>
    </row>
    <row r="5467" spans="1:3" x14ac:dyDescent="0.25">
      <c r="A5467" t="s">
        <v>5950</v>
      </c>
      <c r="B5467" t="s">
        <v>27887</v>
      </c>
      <c r="C5467" t="s">
        <v>10733</v>
      </c>
    </row>
    <row r="5468" spans="1:3" x14ac:dyDescent="0.25">
      <c r="A5468" t="s">
        <v>5951</v>
      </c>
      <c r="B5468" t="s">
        <v>27887</v>
      </c>
      <c r="C5468" t="s">
        <v>10733</v>
      </c>
    </row>
    <row r="5469" spans="1:3" x14ac:dyDescent="0.25">
      <c r="A5469" t="s">
        <v>9363</v>
      </c>
      <c r="B5469" t="s">
        <v>27889</v>
      </c>
      <c r="C5469" t="s">
        <v>15976</v>
      </c>
    </row>
    <row r="5470" spans="1:3" x14ac:dyDescent="0.25">
      <c r="A5470" t="s">
        <v>9013</v>
      </c>
      <c r="B5470" t="s">
        <v>8187</v>
      </c>
      <c r="C5470" t="s">
        <v>17006</v>
      </c>
    </row>
    <row r="5471" spans="1:3" x14ac:dyDescent="0.25">
      <c r="A5471" t="s">
        <v>5952</v>
      </c>
      <c r="B5471" t="s">
        <v>10775</v>
      </c>
      <c r="C5471" t="s">
        <v>10749</v>
      </c>
    </row>
    <row r="5472" spans="1:3" x14ac:dyDescent="0.25">
      <c r="A5472" t="s">
        <v>5953</v>
      </c>
      <c r="B5472" t="s">
        <v>10775</v>
      </c>
      <c r="C5472" t="s">
        <v>10749</v>
      </c>
    </row>
    <row r="5473" spans="1:3" x14ac:dyDescent="0.25">
      <c r="A5473" t="s">
        <v>9365</v>
      </c>
      <c r="B5473" t="s">
        <v>27889</v>
      </c>
      <c r="C5473" t="s">
        <v>11318</v>
      </c>
    </row>
    <row r="5474" spans="1:3" x14ac:dyDescent="0.25">
      <c r="A5474" t="s">
        <v>5954</v>
      </c>
      <c r="B5474" t="s">
        <v>27889</v>
      </c>
      <c r="C5474" t="s">
        <v>11318</v>
      </c>
    </row>
    <row r="5475" spans="1:3" x14ac:dyDescent="0.25">
      <c r="A5475" t="s">
        <v>9366</v>
      </c>
      <c r="B5475" t="s">
        <v>27889</v>
      </c>
      <c r="C5475" t="s">
        <v>11318</v>
      </c>
    </row>
    <row r="5476" spans="1:3" x14ac:dyDescent="0.25">
      <c r="A5476" t="s">
        <v>5955</v>
      </c>
      <c r="B5476" t="s">
        <v>27889</v>
      </c>
      <c r="C5476" t="s">
        <v>11244</v>
      </c>
    </row>
    <row r="5477" spans="1:3" x14ac:dyDescent="0.25">
      <c r="A5477" t="s">
        <v>5956</v>
      </c>
      <c r="B5477" t="s">
        <v>27889</v>
      </c>
      <c r="C5477" t="s">
        <v>11244</v>
      </c>
    </row>
    <row r="5478" spans="1:3" x14ac:dyDescent="0.25">
      <c r="A5478" t="s">
        <v>5957</v>
      </c>
      <c r="B5478" t="s">
        <v>27889</v>
      </c>
      <c r="C5478" t="s">
        <v>11244</v>
      </c>
    </row>
    <row r="5479" spans="1:3" x14ac:dyDescent="0.25">
      <c r="A5479" t="s">
        <v>5958</v>
      </c>
      <c r="B5479" t="s">
        <v>27889</v>
      </c>
      <c r="C5479" t="s">
        <v>11244</v>
      </c>
    </row>
    <row r="5480" spans="1:3" x14ac:dyDescent="0.25">
      <c r="A5480" t="s">
        <v>9367</v>
      </c>
      <c r="B5480" t="s">
        <v>10701</v>
      </c>
      <c r="C5480" t="s">
        <v>11490</v>
      </c>
    </row>
    <row r="5481" spans="1:3" x14ac:dyDescent="0.25">
      <c r="A5481" t="s">
        <v>5959</v>
      </c>
      <c r="B5481" t="s">
        <v>27888</v>
      </c>
      <c r="C5481" t="s">
        <v>10697</v>
      </c>
    </row>
    <row r="5482" spans="1:3" x14ac:dyDescent="0.25">
      <c r="A5482" t="s">
        <v>9368</v>
      </c>
      <c r="B5482" t="s">
        <v>10775</v>
      </c>
      <c r="C5482" t="s">
        <v>12414</v>
      </c>
    </row>
    <row r="5483" spans="1:3" x14ac:dyDescent="0.25">
      <c r="A5483" t="s">
        <v>8486</v>
      </c>
      <c r="B5483" t="s">
        <v>27889</v>
      </c>
      <c r="C5483" t="s">
        <v>10875</v>
      </c>
    </row>
    <row r="5484" spans="1:3" x14ac:dyDescent="0.25">
      <c r="A5484" t="s">
        <v>5961</v>
      </c>
      <c r="B5484" t="s">
        <v>10701</v>
      </c>
      <c r="C5484" t="s">
        <v>10703</v>
      </c>
    </row>
    <row r="5485" spans="1:3" x14ac:dyDescent="0.25">
      <c r="A5485" t="s">
        <v>5158</v>
      </c>
      <c r="B5485" t="s">
        <v>27889</v>
      </c>
      <c r="C5485" t="s">
        <v>10875</v>
      </c>
    </row>
    <row r="5486" spans="1:3" x14ac:dyDescent="0.25">
      <c r="A5486" t="s">
        <v>4963</v>
      </c>
      <c r="B5486" t="s">
        <v>27889</v>
      </c>
      <c r="C5486" t="s">
        <v>10875</v>
      </c>
    </row>
    <row r="5487" spans="1:3" x14ac:dyDescent="0.25">
      <c r="A5487" t="s">
        <v>12538</v>
      </c>
      <c r="B5487" t="s">
        <v>8187</v>
      </c>
      <c r="C5487" t="s">
        <v>12536</v>
      </c>
    </row>
    <row r="5488" spans="1:3" x14ac:dyDescent="0.25">
      <c r="A5488" t="s">
        <v>5965</v>
      </c>
      <c r="B5488" t="s">
        <v>10701</v>
      </c>
      <c r="C5488" t="s">
        <v>10703</v>
      </c>
    </row>
    <row r="5489" spans="1:3" x14ac:dyDescent="0.25">
      <c r="A5489" t="s">
        <v>5966</v>
      </c>
      <c r="B5489" t="s">
        <v>27889</v>
      </c>
      <c r="C5489" t="s">
        <v>14398</v>
      </c>
    </row>
    <row r="5490" spans="1:3" x14ac:dyDescent="0.25">
      <c r="A5490" t="s">
        <v>9369</v>
      </c>
      <c r="B5490" t="s">
        <v>10782</v>
      </c>
      <c r="C5490" t="s">
        <v>10804</v>
      </c>
    </row>
    <row r="5491" spans="1:3" x14ac:dyDescent="0.25">
      <c r="A5491" t="s">
        <v>5967</v>
      </c>
      <c r="B5491" t="s">
        <v>10782</v>
      </c>
      <c r="C5491" t="s">
        <v>10804</v>
      </c>
    </row>
    <row r="5492" spans="1:3" x14ac:dyDescent="0.25">
      <c r="A5492" t="s">
        <v>5968</v>
      </c>
      <c r="B5492" t="s">
        <v>10701</v>
      </c>
      <c r="C5492" t="s">
        <v>10703</v>
      </c>
    </row>
    <row r="5493" spans="1:3" x14ac:dyDescent="0.25">
      <c r="A5493" t="s">
        <v>15146</v>
      </c>
      <c r="B5493" t="s">
        <v>8187</v>
      </c>
      <c r="C5493" t="s">
        <v>12536</v>
      </c>
    </row>
    <row r="5494" spans="1:3" x14ac:dyDescent="0.25">
      <c r="A5494" t="s">
        <v>25643</v>
      </c>
      <c r="B5494" t="s">
        <v>8187</v>
      </c>
      <c r="C5494" t="s">
        <v>20857</v>
      </c>
    </row>
    <row r="5495" spans="1:3" x14ac:dyDescent="0.25">
      <c r="A5495" t="s">
        <v>5971</v>
      </c>
      <c r="B5495" t="s">
        <v>10775</v>
      </c>
      <c r="C5495" t="s">
        <v>10784</v>
      </c>
    </row>
    <row r="5496" spans="1:3" x14ac:dyDescent="0.25">
      <c r="A5496" t="s">
        <v>5972</v>
      </c>
      <c r="B5496" t="s">
        <v>27891</v>
      </c>
      <c r="C5496" t="s">
        <v>11610</v>
      </c>
    </row>
    <row r="5497" spans="1:3" x14ac:dyDescent="0.25">
      <c r="A5497" t="s">
        <v>5973</v>
      </c>
      <c r="B5497" t="s">
        <v>27887</v>
      </c>
      <c r="C5497" t="s">
        <v>10689</v>
      </c>
    </row>
    <row r="5498" spans="1:3" x14ac:dyDescent="0.25">
      <c r="A5498" t="s">
        <v>5974</v>
      </c>
      <c r="B5498" t="s">
        <v>27887</v>
      </c>
      <c r="C5498" t="s">
        <v>10689</v>
      </c>
    </row>
    <row r="5499" spans="1:3" x14ac:dyDescent="0.25">
      <c r="A5499" t="s">
        <v>5975</v>
      </c>
      <c r="B5499" t="s">
        <v>27887</v>
      </c>
      <c r="C5499" t="s">
        <v>10689</v>
      </c>
    </row>
    <row r="5500" spans="1:3" x14ac:dyDescent="0.25">
      <c r="A5500" t="s">
        <v>9370</v>
      </c>
      <c r="B5500" t="s">
        <v>10775</v>
      </c>
      <c r="C5500" t="s">
        <v>10749</v>
      </c>
    </row>
    <row r="5501" spans="1:3" x14ac:dyDescent="0.25">
      <c r="A5501" t="s">
        <v>9371</v>
      </c>
      <c r="B5501" t="s">
        <v>27887</v>
      </c>
      <c r="C5501" t="s">
        <v>10689</v>
      </c>
    </row>
    <row r="5502" spans="1:3" x14ac:dyDescent="0.25">
      <c r="A5502" t="s">
        <v>5976</v>
      </c>
      <c r="B5502" t="s">
        <v>10701</v>
      </c>
      <c r="C5502" t="s">
        <v>10703</v>
      </c>
    </row>
    <row r="5503" spans="1:3" x14ac:dyDescent="0.25">
      <c r="A5503" t="s">
        <v>5977</v>
      </c>
      <c r="B5503" t="s">
        <v>10701</v>
      </c>
      <c r="C5503" t="s">
        <v>10703</v>
      </c>
    </row>
    <row r="5504" spans="1:3" x14ac:dyDescent="0.25">
      <c r="A5504" t="s">
        <v>5978</v>
      </c>
      <c r="B5504" t="s">
        <v>27887</v>
      </c>
      <c r="C5504" t="s">
        <v>10689</v>
      </c>
    </row>
    <row r="5505" spans="1:3" x14ac:dyDescent="0.25">
      <c r="A5505" t="s">
        <v>5979</v>
      </c>
      <c r="B5505" t="s">
        <v>10701</v>
      </c>
      <c r="C5505" t="s">
        <v>11322</v>
      </c>
    </row>
    <row r="5506" spans="1:3" x14ac:dyDescent="0.25">
      <c r="A5506" t="s">
        <v>5980</v>
      </c>
      <c r="B5506" t="s">
        <v>27889</v>
      </c>
      <c r="C5506" t="s">
        <v>18721</v>
      </c>
    </row>
    <row r="5507" spans="1:3" x14ac:dyDescent="0.25">
      <c r="A5507" t="s">
        <v>5981</v>
      </c>
      <c r="B5507" t="s">
        <v>27887</v>
      </c>
      <c r="C5507" t="s">
        <v>10689</v>
      </c>
    </row>
    <row r="5508" spans="1:3" x14ac:dyDescent="0.25">
      <c r="A5508" t="s">
        <v>15150</v>
      </c>
      <c r="B5508" t="s">
        <v>8187</v>
      </c>
      <c r="C5508" t="s">
        <v>12536</v>
      </c>
    </row>
    <row r="5509" spans="1:3" x14ac:dyDescent="0.25">
      <c r="A5509" t="s">
        <v>5703</v>
      </c>
      <c r="B5509" t="s">
        <v>27889</v>
      </c>
      <c r="C5509" t="s">
        <v>10875</v>
      </c>
    </row>
    <row r="5510" spans="1:3" x14ac:dyDescent="0.25">
      <c r="A5510" t="s">
        <v>5942</v>
      </c>
      <c r="B5510" t="s">
        <v>27889</v>
      </c>
      <c r="C5510" t="s">
        <v>10875</v>
      </c>
    </row>
    <row r="5511" spans="1:3" x14ac:dyDescent="0.25">
      <c r="A5511" t="s">
        <v>5807</v>
      </c>
      <c r="B5511" t="s">
        <v>27889</v>
      </c>
      <c r="C5511" t="s">
        <v>10689</v>
      </c>
    </row>
    <row r="5512" spans="1:3" x14ac:dyDescent="0.25">
      <c r="A5512" t="s">
        <v>5984</v>
      </c>
      <c r="B5512" t="s">
        <v>27889</v>
      </c>
      <c r="C5512" t="s">
        <v>16405</v>
      </c>
    </row>
    <row r="5513" spans="1:3" x14ac:dyDescent="0.25">
      <c r="A5513" t="s">
        <v>15154</v>
      </c>
      <c r="B5513" t="s">
        <v>8187</v>
      </c>
      <c r="C5513" t="s">
        <v>12536</v>
      </c>
    </row>
    <row r="5514" spans="1:3" x14ac:dyDescent="0.25">
      <c r="A5514" t="s">
        <v>5615</v>
      </c>
      <c r="B5514" t="s">
        <v>27889</v>
      </c>
      <c r="C5514" t="s">
        <v>10875</v>
      </c>
    </row>
    <row r="5515" spans="1:3" x14ac:dyDescent="0.25">
      <c r="A5515" t="s">
        <v>7700</v>
      </c>
      <c r="B5515" t="s">
        <v>27889</v>
      </c>
      <c r="C5515" t="s">
        <v>10875</v>
      </c>
    </row>
    <row r="5516" spans="1:3" x14ac:dyDescent="0.25">
      <c r="A5516" t="s">
        <v>5907</v>
      </c>
      <c r="B5516" t="s">
        <v>27889</v>
      </c>
      <c r="C5516" t="s">
        <v>10875</v>
      </c>
    </row>
    <row r="5517" spans="1:3" x14ac:dyDescent="0.25">
      <c r="A5517" t="s">
        <v>5985</v>
      </c>
      <c r="B5517" t="s">
        <v>27889</v>
      </c>
      <c r="C5517" t="s">
        <v>16265</v>
      </c>
    </row>
    <row r="5518" spans="1:3" x14ac:dyDescent="0.25">
      <c r="A5518" t="s">
        <v>9376</v>
      </c>
      <c r="B5518" t="s">
        <v>10701</v>
      </c>
      <c r="C5518" t="s">
        <v>10703</v>
      </c>
    </row>
    <row r="5519" spans="1:3" x14ac:dyDescent="0.25">
      <c r="A5519" t="s">
        <v>15156</v>
      </c>
      <c r="B5519" t="s">
        <v>8187</v>
      </c>
      <c r="C5519" t="s">
        <v>12536</v>
      </c>
    </row>
    <row r="5520" spans="1:3" x14ac:dyDescent="0.25">
      <c r="A5520" t="s">
        <v>8306</v>
      </c>
      <c r="B5520" t="s">
        <v>27887</v>
      </c>
      <c r="C5520" t="s">
        <v>10733</v>
      </c>
    </row>
    <row r="5521" spans="1:3" x14ac:dyDescent="0.25">
      <c r="A5521" t="s">
        <v>9377</v>
      </c>
      <c r="B5521" t="s">
        <v>27887</v>
      </c>
      <c r="C5521" t="s">
        <v>10733</v>
      </c>
    </row>
    <row r="5522" spans="1:3" x14ac:dyDescent="0.25">
      <c r="A5522" t="s">
        <v>6016</v>
      </c>
      <c r="B5522" t="s">
        <v>27895</v>
      </c>
      <c r="C5522" t="s">
        <v>13478</v>
      </c>
    </row>
    <row r="5523" spans="1:3" x14ac:dyDescent="0.25">
      <c r="A5523" t="s">
        <v>5987</v>
      </c>
      <c r="B5523" t="s">
        <v>27889</v>
      </c>
      <c r="C5523" t="s">
        <v>16265</v>
      </c>
    </row>
    <row r="5524" spans="1:3" x14ac:dyDescent="0.25">
      <c r="A5524" t="s">
        <v>5988</v>
      </c>
      <c r="B5524" t="s">
        <v>27891</v>
      </c>
      <c r="C5524" t="s">
        <v>10994</v>
      </c>
    </row>
    <row r="5525" spans="1:3" x14ac:dyDescent="0.25">
      <c r="A5525" t="s">
        <v>19379</v>
      </c>
      <c r="B5525" t="s">
        <v>10775</v>
      </c>
      <c r="C5525" t="s">
        <v>10749</v>
      </c>
    </row>
    <row r="5526" spans="1:3" x14ac:dyDescent="0.25">
      <c r="A5526" t="s">
        <v>15158</v>
      </c>
      <c r="B5526" t="s">
        <v>8187</v>
      </c>
      <c r="C5526" t="s">
        <v>12536</v>
      </c>
    </row>
    <row r="5527" spans="1:3" x14ac:dyDescent="0.25">
      <c r="A5527" t="s">
        <v>19383</v>
      </c>
      <c r="B5527" t="s">
        <v>27894</v>
      </c>
      <c r="C5527" t="s">
        <v>19386</v>
      </c>
    </row>
    <row r="5528" spans="1:3" x14ac:dyDescent="0.25">
      <c r="A5528" t="s">
        <v>9378</v>
      </c>
      <c r="B5528" t="s">
        <v>27889</v>
      </c>
      <c r="C5528" t="s">
        <v>16265</v>
      </c>
    </row>
    <row r="5529" spans="1:3" x14ac:dyDescent="0.25">
      <c r="A5529" t="s">
        <v>5989</v>
      </c>
      <c r="B5529" t="s">
        <v>27889</v>
      </c>
      <c r="C5529" t="s">
        <v>16405</v>
      </c>
    </row>
    <row r="5530" spans="1:3" x14ac:dyDescent="0.25">
      <c r="A5530" t="s">
        <v>5990</v>
      </c>
      <c r="B5530" t="s">
        <v>27889</v>
      </c>
      <c r="C5530" t="s">
        <v>16405</v>
      </c>
    </row>
    <row r="5531" spans="1:3" x14ac:dyDescent="0.25">
      <c r="A5531" t="s">
        <v>5991</v>
      </c>
      <c r="B5531" t="s">
        <v>27889</v>
      </c>
      <c r="C5531" t="s">
        <v>16405</v>
      </c>
    </row>
    <row r="5532" spans="1:3" x14ac:dyDescent="0.25">
      <c r="A5532" t="s">
        <v>7076</v>
      </c>
      <c r="B5532" t="s">
        <v>27887</v>
      </c>
      <c r="C5532" t="s">
        <v>11360</v>
      </c>
    </row>
    <row r="5533" spans="1:3" x14ac:dyDescent="0.25">
      <c r="A5533" t="s">
        <v>5906</v>
      </c>
      <c r="B5533" t="s">
        <v>27889</v>
      </c>
      <c r="C5533" t="s">
        <v>10875</v>
      </c>
    </row>
    <row r="5534" spans="1:3" x14ac:dyDescent="0.25">
      <c r="A5534" t="s">
        <v>5993</v>
      </c>
      <c r="B5534" t="s">
        <v>27894</v>
      </c>
      <c r="C5534" t="s">
        <v>16316</v>
      </c>
    </row>
    <row r="5535" spans="1:3" x14ac:dyDescent="0.25">
      <c r="A5535" t="s">
        <v>9380</v>
      </c>
      <c r="B5535" t="s">
        <v>10701</v>
      </c>
      <c r="C5535" t="s">
        <v>10703</v>
      </c>
    </row>
    <row r="5536" spans="1:3" x14ac:dyDescent="0.25">
      <c r="A5536" t="s">
        <v>9381</v>
      </c>
      <c r="B5536" t="s">
        <v>27889</v>
      </c>
      <c r="C5536" t="s">
        <v>14398</v>
      </c>
    </row>
    <row r="5537" spans="1:3" x14ac:dyDescent="0.25">
      <c r="A5537" t="s">
        <v>9382</v>
      </c>
      <c r="B5537" t="s">
        <v>27889</v>
      </c>
      <c r="C5537" t="s">
        <v>14398</v>
      </c>
    </row>
    <row r="5538" spans="1:3" x14ac:dyDescent="0.25">
      <c r="A5538" t="s">
        <v>15160</v>
      </c>
      <c r="B5538" t="s">
        <v>8187</v>
      </c>
      <c r="C5538" t="s">
        <v>12536</v>
      </c>
    </row>
    <row r="5539" spans="1:3" x14ac:dyDescent="0.25">
      <c r="A5539" t="s">
        <v>9383</v>
      </c>
      <c r="B5539" t="s">
        <v>10775</v>
      </c>
      <c r="C5539" t="s">
        <v>10838</v>
      </c>
    </row>
    <row r="5540" spans="1:3" x14ac:dyDescent="0.25">
      <c r="A5540" t="s">
        <v>6215</v>
      </c>
      <c r="B5540" t="s">
        <v>27889</v>
      </c>
      <c r="C5540" t="s">
        <v>10875</v>
      </c>
    </row>
    <row r="5541" spans="1:3" x14ac:dyDescent="0.25">
      <c r="A5541" t="s">
        <v>9385</v>
      </c>
      <c r="B5541" t="s">
        <v>10775</v>
      </c>
      <c r="C5541" t="s">
        <v>10784</v>
      </c>
    </row>
    <row r="5542" spans="1:3" x14ac:dyDescent="0.25">
      <c r="A5542" t="s">
        <v>9386</v>
      </c>
      <c r="B5542" t="s">
        <v>27889</v>
      </c>
      <c r="C5542" t="s">
        <v>11318</v>
      </c>
    </row>
    <row r="5543" spans="1:3" x14ac:dyDescent="0.25">
      <c r="A5543" t="s">
        <v>9387</v>
      </c>
      <c r="B5543" t="s">
        <v>10701</v>
      </c>
      <c r="C5543" t="s">
        <v>10703</v>
      </c>
    </row>
    <row r="5544" spans="1:3" x14ac:dyDescent="0.25">
      <c r="A5544" t="s">
        <v>19404</v>
      </c>
      <c r="B5544" t="s">
        <v>27887</v>
      </c>
      <c r="C5544" t="s">
        <v>10689</v>
      </c>
    </row>
    <row r="5545" spans="1:3" x14ac:dyDescent="0.25">
      <c r="A5545" t="s">
        <v>19406</v>
      </c>
      <c r="B5545" t="s">
        <v>27887</v>
      </c>
      <c r="C5545" t="s">
        <v>10689</v>
      </c>
    </row>
    <row r="5546" spans="1:3" x14ac:dyDescent="0.25">
      <c r="A5546" t="s">
        <v>19408</v>
      </c>
      <c r="B5546" t="s">
        <v>27887</v>
      </c>
      <c r="C5546" t="s">
        <v>10689</v>
      </c>
    </row>
    <row r="5547" spans="1:3" x14ac:dyDescent="0.25">
      <c r="A5547" t="s">
        <v>9388</v>
      </c>
      <c r="B5547" t="s">
        <v>10775</v>
      </c>
      <c r="C5547" t="s">
        <v>10784</v>
      </c>
    </row>
    <row r="5548" spans="1:3" x14ac:dyDescent="0.25">
      <c r="A5548" t="s">
        <v>9389</v>
      </c>
      <c r="B5548" t="s">
        <v>10775</v>
      </c>
      <c r="C5548" t="s">
        <v>10749</v>
      </c>
    </row>
    <row r="5549" spans="1:3" x14ac:dyDescent="0.25">
      <c r="A5549" t="s">
        <v>9390</v>
      </c>
      <c r="B5549" t="s">
        <v>10775</v>
      </c>
      <c r="C5549" t="s">
        <v>10838</v>
      </c>
    </row>
    <row r="5550" spans="1:3" x14ac:dyDescent="0.25">
      <c r="A5550" t="s">
        <v>19754</v>
      </c>
      <c r="B5550" t="s">
        <v>27889</v>
      </c>
      <c r="C5550" t="s">
        <v>11360</v>
      </c>
    </row>
    <row r="5551" spans="1:3" x14ac:dyDescent="0.25">
      <c r="A5551" t="s">
        <v>9392</v>
      </c>
      <c r="B5551" t="s">
        <v>27889</v>
      </c>
      <c r="C5551" t="s">
        <v>10827</v>
      </c>
    </row>
    <row r="5552" spans="1:3" x14ac:dyDescent="0.25">
      <c r="A5552" t="s">
        <v>15162</v>
      </c>
      <c r="B5552" t="s">
        <v>8187</v>
      </c>
      <c r="C5552" t="s">
        <v>12536</v>
      </c>
    </row>
    <row r="5553" spans="1:3" x14ac:dyDescent="0.25">
      <c r="A5553" t="s">
        <v>5595</v>
      </c>
      <c r="B5553" t="s">
        <v>27887</v>
      </c>
      <c r="C5553" t="s">
        <v>11360</v>
      </c>
    </row>
    <row r="5554" spans="1:3" x14ac:dyDescent="0.25">
      <c r="A5554" t="s">
        <v>9394</v>
      </c>
      <c r="B5554" t="s">
        <v>10701</v>
      </c>
      <c r="C5554" t="s">
        <v>10703</v>
      </c>
    </row>
    <row r="5555" spans="1:3" x14ac:dyDescent="0.25">
      <c r="A5555" t="s">
        <v>9395</v>
      </c>
      <c r="B5555" t="s">
        <v>10775</v>
      </c>
      <c r="C5555" t="s">
        <v>10749</v>
      </c>
    </row>
    <row r="5556" spans="1:3" x14ac:dyDescent="0.25">
      <c r="A5556" t="s">
        <v>9396</v>
      </c>
      <c r="B5556" t="s">
        <v>10775</v>
      </c>
      <c r="C5556" t="s">
        <v>10749</v>
      </c>
    </row>
    <row r="5557" spans="1:3" x14ac:dyDescent="0.25">
      <c r="A5557" t="s">
        <v>9397</v>
      </c>
      <c r="B5557" t="s">
        <v>27887</v>
      </c>
      <c r="C5557" t="s">
        <v>10689</v>
      </c>
    </row>
    <row r="5558" spans="1:3" x14ac:dyDescent="0.25">
      <c r="A5558" t="s">
        <v>13475</v>
      </c>
      <c r="B5558" t="s">
        <v>8187</v>
      </c>
      <c r="C5558" t="s">
        <v>13478</v>
      </c>
    </row>
    <row r="5559" spans="1:3" x14ac:dyDescent="0.25">
      <c r="A5559" t="s">
        <v>13902</v>
      </c>
      <c r="B5559" t="s">
        <v>8187</v>
      </c>
      <c r="C5559" t="s">
        <v>13478</v>
      </c>
    </row>
    <row r="5560" spans="1:3" x14ac:dyDescent="0.25">
      <c r="A5560" t="s">
        <v>9399</v>
      </c>
      <c r="B5560" t="s">
        <v>10701</v>
      </c>
      <c r="C5560" t="s">
        <v>10703</v>
      </c>
    </row>
    <row r="5561" spans="1:3" x14ac:dyDescent="0.25">
      <c r="A5561" t="s">
        <v>9400</v>
      </c>
      <c r="B5561" t="s">
        <v>10701</v>
      </c>
      <c r="C5561" t="s">
        <v>10703</v>
      </c>
    </row>
    <row r="5562" spans="1:3" x14ac:dyDescent="0.25">
      <c r="A5562" t="s">
        <v>6279</v>
      </c>
      <c r="B5562" t="s">
        <v>27890</v>
      </c>
      <c r="C5562" t="s">
        <v>10764</v>
      </c>
    </row>
    <row r="5563" spans="1:3" x14ac:dyDescent="0.25">
      <c r="A5563" t="s">
        <v>9402</v>
      </c>
      <c r="B5563" t="s">
        <v>27889</v>
      </c>
      <c r="C5563" t="s">
        <v>16104</v>
      </c>
    </row>
    <row r="5564" spans="1:3" x14ac:dyDescent="0.25">
      <c r="A5564" t="s">
        <v>9403</v>
      </c>
      <c r="B5564" t="s">
        <v>27889</v>
      </c>
      <c r="C5564" t="s">
        <v>16104</v>
      </c>
    </row>
    <row r="5565" spans="1:3" x14ac:dyDescent="0.25">
      <c r="A5565" t="s">
        <v>9404</v>
      </c>
      <c r="B5565" t="s">
        <v>10701</v>
      </c>
      <c r="C5565" t="s">
        <v>10703</v>
      </c>
    </row>
    <row r="5566" spans="1:3" x14ac:dyDescent="0.25">
      <c r="A5566" t="s">
        <v>5379</v>
      </c>
      <c r="B5566" t="s">
        <v>27890</v>
      </c>
      <c r="C5566" t="s">
        <v>10764</v>
      </c>
    </row>
    <row r="5567" spans="1:3" x14ac:dyDescent="0.25">
      <c r="A5567" t="s">
        <v>6280</v>
      </c>
      <c r="B5567" t="s">
        <v>27890</v>
      </c>
      <c r="C5567" t="s">
        <v>10764</v>
      </c>
    </row>
    <row r="5568" spans="1:3" x14ac:dyDescent="0.25">
      <c r="A5568" t="s">
        <v>13915</v>
      </c>
      <c r="B5568" t="s">
        <v>8187</v>
      </c>
      <c r="C5568" t="s">
        <v>13478</v>
      </c>
    </row>
    <row r="5569" spans="1:3" x14ac:dyDescent="0.25">
      <c r="A5569" t="s">
        <v>13917</v>
      </c>
      <c r="B5569" t="s">
        <v>8187</v>
      </c>
      <c r="C5569" t="s">
        <v>13478</v>
      </c>
    </row>
    <row r="5570" spans="1:3" x14ac:dyDescent="0.25">
      <c r="A5570" t="s">
        <v>9406</v>
      </c>
      <c r="B5570" t="s">
        <v>10701</v>
      </c>
      <c r="C5570" t="s">
        <v>11490</v>
      </c>
    </row>
    <row r="5571" spans="1:3" x14ac:dyDescent="0.25">
      <c r="A5571" t="s">
        <v>19439</v>
      </c>
      <c r="B5571" t="s">
        <v>27889</v>
      </c>
      <c r="C5571" t="s">
        <v>10827</v>
      </c>
    </row>
    <row r="5572" spans="1:3" x14ac:dyDescent="0.25">
      <c r="A5572" t="s">
        <v>9407</v>
      </c>
      <c r="B5572" t="s">
        <v>27889</v>
      </c>
      <c r="C5572" t="s">
        <v>16265</v>
      </c>
    </row>
    <row r="5573" spans="1:3" x14ac:dyDescent="0.25">
      <c r="A5573" t="s">
        <v>13920</v>
      </c>
      <c r="B5573" t="s">
        <v>8187</v>
      </c>
      <c r="C5573" t="s">
        <v>13478</v>
      </c>
    </row>
    <row r="5574" spans="1:3" x14ac:dyDescent="0.25">
      <c r="A5574" t="s">
        <v>9408</v>
      </c>
      <c r="B5574" t="s">
        <v>10775</v>
      </c>
      <c r="C5574" t="s">
        <v>10838</v>
      </c>
    </row>
    <row r="5575" spans="1:3" x14ac:dyDescent="0.25">
      <c r="A5575" t="s">
        <v>14189</v>
      </c>
      <c r="B5575" t="s">
        <v>8187</v>
      </c>
      <c r="C5575" t="s">
        <v>13478</v>
      </c>
    </row>
    <row r="5576" spans="1:3" x14ac:dyDescent="0.25">
      <c r="A5576" t="s">
        <v>9409</v>
      </c>
      <c r="B5576" t="s">
        <v>27889</v>
      </c>
      <c r="C5576" t="s">
        <v>10710</v>
      </c>
    </row>
    <row r="5577" spans="1:3" x14ac:dyDescent="0.25">
      <c r="A5577" t="s">
        <v>9410</v>
      </c>
      <c r="B5577" t="s">
        <v>27889</v>
      </c>
      <c r="C5577" t="s">
        <v>10710</v>
      </c>
    </row>
    <row r="5578" spans="1:3" x14ac:dyDescent="0.25">
      <c r="A5578" t="s">
        <v>9411</v>
      </c>
      <c r="B5578" t="s">
        <v>27889</v>
      </c>
      <c r="C5578" t="s">
        <v>10710</v>
      </c>
    </row>
    <row r="5579" spans="1:3" x14ac:dyDescent="0.25">
      <c r="A5579" t="s">
        <v>9412</v>
      </c>
      <c r="B5579" t="s">
        <v>27889</v>
      </c>
      <c r="C5579" t="s">
        <v>10710</v>
      </c>
    </row>
    <row r="5580" spans="1:3" x14ac:dyDescent="0.25">
      <c r="A5580" t="s">
        <v>9413</v>
      </c>
      <c r="B5580" t="s">
        <v>27889</v>
      </c>
      <c r="C5580" t="s">
        <v>10710</v>
      </c>
    </row>
    <row r="5581" spans="1:3" x14ac:dyDescent="0.25">
      <c r="A5581" t="s">
        <v>9414</v>
      </c>
      <c r="B5581" t="s">
        <v>27889</v>
      </c>
      <c r="C5581" t="s">
        <v>10710</v>
      </c>
    </row>
    <row r="5582" spans="1:3" x14ac:dyDescent="0.25">
      <c r="A5582" t="s">
        <v>9415</v>
      </c>
      <c r="B5582" t="s">
        <v>27889</v>
      </c>
      <c r="C5582" t="s">
        <v>10710</v>
      </c>
    </row>
    <row r="5583" spans="1:3" x14ac:dyDescent="0.25">
      <c r="A5583" t="s">
        <v>15227</v>
      </c>
      <c r="B5583" t="s">
        <v>8187</v>
      </c>
      <c r="C5583" t="s">
        <v>13478</v>
      </c>
    </row>
    <row r="5584" spans="1:3" x14ac:dyDescent="0.25">
      <c r="A5584" t="s">
        <v>7894</v>
      </c>
      <c r="B5584" t="s">
        <v>27887</v>
      </c>
      <c r="C5584" t="s">
        <v>10733</v>
      </c>
    </row>
    <row r="5585" spans="1:3" x14ac:dyDescent="0.25">
      <c r="A5585" t="s">
        <v>7692</v>
      </c>
      <c r="B5585" t="s">
        <v>27887</v>
      </c>
      <c r="C5585" t="s">
        <v>11052</v>
      </c>
    </row>
    <row r="5586" spans="1:3" x14ac:dyDescent="0.25">
      <c r="A5586" t="s">
        <v>15244</v>
      </c>
      <c r="B5586" t="s">
        <v>8187</v>
      </c>
      <c r="C5586" t="s">
        <v>13478</v>
      </c>
    </row>
    <row r="5587" spans="1:3" x14ac:dyDescent="0.25">
      <c r="A5587" t="s">
        <v>9419</v>
      </c>
      <c r="B5587" t="s">
        <v>27889</v>
      </c>
      <c r="C5587" t="s">
        <v>19460</v>
      </c>
    </row>
    <row r="5588" spans="1:3" x14ac:dyDescent="0.25">
      <c r="A5588" t="s">
        <v>6469</v>
      </c>
      <c r="B5588" t="s">
        <v>27889</v>
      </c>
      <c r="C5588" t="s">
        <v>11837</v>
      </c>
    </row>
    <row r="5589" spans="1:3" x14ac:dyDescent="0.25">
      <c r="A5589" t="s">
        <v>9421</v>
      </c>
      <c r="B5589" t="s">
        <v>10701</v>
      </c>
      <c r="C5589" t="s">
        <v>11490</v>
      </c>
    </row>
    <row r="5590" spans="1:3" x14ac:dyDescent="0.25">
      <c r="A5590" t="s">
        <v>19464</v>
      </c>
      <c r="B5590" t="s">
        <v>10782</v>
      </c>
      <c r="C5590" t="s">
        <v>10804</v>
      </c>
    </row>
    <row r="5591" spans="1:3" x14ac:dyDescent="0.25">
      <c r="A5591" t="s">
        <v>9422</v>
      </c>
      <c r="B5591" t="s">
        <v>10782</v>
      </c>
      <c r="C5591" t="s">
        <v>10804</v>
      </c>
    </row>
    <row r="5592" spans="1:3" x14ac:dyDescent="0.25">
      <c r="A5592" t="s">
        <v>15921</v>
      </c>
      <c r="B5592" t="s">
        <v>8187</v>
      </c>
      <c r="C5592" t="s">
        <v>13478</v>
      </c>
    </row>
    <row r="5593" spans="1:3" x14ac:dyDescent="0.25">
      <c r="A5593" t="s">
        <v>9423</v>
      </c>
      <c r="B5593" t="s">
        <v>27887</v>
      </c>
      <c r="C5593" t="s">
        <v>19471</v>
      </c>
    </row>
    <row r="5594" spans="1:3" x14ac:dyDescent="0.25">
      <c r="A5594" t="s">
        <v>16744</v>
      </c>
      <c r="B5594" t="s">
        <v>8187</v>
      </c>
      <c r="C5594" t="s">
        <v>13478</v>
      </c>
    </row>
    <row r="5595" spans="1:3" x14ac:dyDescent="0.25">
      <c r="A5595" t="s">
        <v>19474</v>
      </c>
      <c r="B5595" t="s">
        <v>10782</v>
      </c>
      <c r="C5595" t="s">
        <v>10804</v>
      </c>
    </row>
    <row r="5596" spans="1:3" x14ac:dyDescent="0.25">
      <c r="A5596" t="s">
        <v>16760</v>
      </c>
      <c r="B5596" t="s">
        <v>8187</v>
      </c>
      <c r="C5596" t="s">
        <v>13478</v>
      </c>
    </row>
    <row r="5597" spans="1:3" x14ac:dyDescent="0.25">
      <c r="A5597" t="s">
        <v>16889</v>
      </c>
      <c r="B5597" t="s">
        <v>8187</v>
      </c>
      <c r="C5597" t="s">
        <v>13478</v>
      </c>
    </row>
    <row r="5598" spans="1:3" x14ac:dyDescent="0.25">
      <c r="A5598" t="s">
        <v>19481</v>
      </c>
      <c r="B5598" t="s">
        <v>27894</v>
      </c>
      <c r="C5598" t="s">
        <v>19484</v>
      </c>
    </row>
    <row r="5599" spans="1:3" x14ac:dyDescent="0.25">
      <c r="A5599" t="s">
        <v>17177</v>
      </c>
      <c r="B5599" t="s">
        <v>8187</v>
      </c>
      <c r="C5599" t="s">
        <v>13478</v>
      </c>
    </row>
    <row r="5600" spans="1:3" x14ac:dyDescent="0.25">
      <c r="A5600" t="s">
        <v>19487</v>
      </c>
      <c r="B5600" t="s">
        <v>27889</v>
      </c>
      <c r="C5600" t="s">
        <v>14398</v>
      </c>
    </row>
    <row r="5601" spans="1:3" x14ac:dyDescent="0.25">
      <c r="A5601" t="s">
        <v>4298</v>
      </c>
      <c r="B5601" t="s">
        <v>27887</v>
      </c>
      <c r="C5601" t="s">
        <v>11052</v>
      </c>
    </row>
    <row r="5602" spans="1:3" x14ac:dyDescent="0.25">
      <c r="A5602" t="s">
        <v>17220</v>
      </c>
      <c r="B5602" t="s">
        <v>8187</v>
      </c>
      <c r="C5602" t="s">
        <v>13478</v>
      </c>
    </row>
    <row r="5603" spans="1:3" x14ac:dyDescent="0.25">
      <c r="A5603" t="s">
        <v>17281</v>
      </c>
      <c r="B5603" t="s">
        <v>8187</v>
      </c>
      <c r="C5603" t="s">
        <v>13478</v>
      </c>
    </row>
    <row r="5604" spans="1:3" x14ac:dyDescent="0.25">
      <c r="A5604" t="s">
        <v>17283</v>
      </c>
      <c r="B5604" t="s">
        <v>8187</v>
      </c>
      <c r="C5604" t="s">
        <v>13478</v>
      </c>
    </row>
    <row r="5605" spans="1:3" x14ac:dyDescent="0.25">
      <c r="A5605" t="s">
        <v>6278</v>
      </c>
      <c r="B5605" t="s">
        <v>27890</v>
      </c>
      <c r="C5605" t="s">
        <v>10764</v>
      </c>
    </row>
    <row r="5606" spans="1:3" x14ac:dyDescent="0.25">
      <c r="A5606" t="s">
        <v>17285</v>
      </c>
      <c r="B5606" t="s">
        <v>8187</v>
      </c>
      <c r="C5606" t="s">
        <v>13478</v>
      </c>
    </row>
    <row r="5607" spans="1:3" x14ac:dyDescent="0.25">
      <c r="A5607" t="s">
        <v>17287</v>
      </c>
      <c r="B5607" t="s">
        <v>8187</v>
      </c>
      <c r="C5607" t="s">
        <v>13478</v>
      </c>
    </row>
    <row r="5608" spans="1:3" x14ac:dyDescent="0.25">
      <c r="A5608" t="s">
        <v>19503</v>
      </c>
      <c r="B5608" t="s">
        <v>27887</v>
      </c>
      <c r="C5608" t="s">
        <v>10689</v>
      </c>
    </row>
    <row r="5609" spans="1:3" x14ac:dyDescent="0.25">
      <c r="A5609" t="s">
        <v>19505</v>
      </c>
      <c r="B5609" t="s">
        <v>27889</v>
      </c>
      <c r="C5609" t="s">
        <v>11318</v>
      </c>
    </row>
    <row r="5610" spans="1:3" x14ac:dyDescent="0.25">
      <c r="A5610" t="s">
        <v>19507</v>
      </c>
      <c r="B5610" t="s">
        <v>27889</v>
      </c>
      <c r="C5610" t="s">
        <v>11318</v>
      </c>
    </row>
    <row r="5611" spans="1:3" x14ac:dyDescent="0.25">
      <c r="A5611" t="s">
        <v>19509</v>
      </c>
      <c r="B5611" t="s">
        <v>27889</v>
      </c>
      <c r="C5611" t="s">
        <v>11318</v>
      </c>
    </row>
    <row r="5612" spans="1:3" x14ac:dyDescent="0.25">
      <c r="A5612" t="s">
        <v>19511</v>
      </c>
      <c r="B5612" t="s">
        <v>10782</v>
      </c>
      <c r="C5612" t="s">
        <v>10804</v>
      </c>
    </row>
    <row r="5613" spans="1:3" x14ac:dyDescent="0.25">
      <c r="A5613" t="s">
        <v>17290</v>
      </c>
      <c r="B5613" t="s">
        <v>8187</v>
      </c>
      <c r="C5613" t="s">
        <v>13478</v>
      </c>
    </row>
    <row r="5614" spans="1:3" x14ac:dyDescent="0.25">
      <c r="A5614" t="s">
        <v>17350</v>
      </c>
      <c r="B5614" t="s">
        <v>8187</v>
      </c>
      <c r="C5614" t="s">
        <v>13478</v>
      </c>
    </row>
    <row r="5615" spans="1:3" x14ac:dyDescent="0.25">
      <c r="A5615" t="s">
        <v>17446</v>
      </c>
      <c r="B5615" t="s">
        <v>8187</v>
      </c>
      <c r="C5615" t="s">
        <v>13478</v>
      </c>
    </row>
    <row r="5616" spans="1:3" x14ac:dyDescent="0.25">
      <c r="A5616" t="s">
        <v>17545</v>
      </c>
      <c r="B5616" t="s">
        <v>8187</v>
      </c>
      <c r="C5616" t="s">
        <v>13478</v>
      </c>
    </row>
    <row r="5617" spans="1:3" x14ac:dyDescent="0.25">
      <c r="A5617" t="s">
        <v>19521</v>
      </c>
      <c r="B5617" t="s">
        <v>27887</v>
      </c>
      <c r="C5617" t="s">
        <v>10689</v>
      </c>
    </row>
    <row r="5618" spans="1:3" x14ac:dyDescent="0.25">
      <c r="A5618" t="s">
        <v>17547</v>
      </c>
      <c r="B5618" t="s">
        <v>8187</v>
      </c>
      <c r="C5618" t="s">
        <v>13478</v>
      </c>
    </row>
    <row r="5619" spans="1:3" x14ac:dyDescent="0.25">
      <c r="A5619" t="s">
        <v>17593</v>
      </c>
      <c r="B5619" t="s">
        <v>8187</v>
      </c>
      <c r="C5619" t="s">
        <v>13478</v>
      </c>
    </row>
    <row r="5620" spans="1:3" x14ac:dyDescent="0.25">
      <c r="A5620" t="s">
        <v>7895</v>
      </c>
      <c r="B5620" t="s">
        <v>27891</v>
      </c>
      <c r="C5620" t="s">
        <v>10994</v>
      </c>
    </row>
    <row r="5621" spans="1:3" x14ac:dyDescent="0.25">
      <c r="A5621" t="s">
        <v>17597</v>
      </c>
      <c r="B5621" t="s">
        <v>8187</v>
      </c>
      <c r="C5621" t="s">
        <v>13478</v>
      </c>
    </row>
    <row r="5622" spans="1:3" x14ac:dyDescent="0.25">
      <c r="A5622" t="s">
        <v>4787</v>
      </c>
      <c r="B5622" t="s">
        <v>27889</v>
      </c>
      <c r="C5622" t="s">
        <v>10764</v>
      </c>
    </row>
    <row r="5623" spans="1:3" x14ac:dyDescent="0.25">
      <c r="A5623" t="s">
        <v>17599</v>
      </c>
      <c r="B5623" t="s">
        <v>8187</v>
      </c>
      <c r="C5623" t="s">
        <v>13478</v>
      </c>
    </row>
    <row r="5624" spans="1:3" x14ac:dyDescent="0.25">
      <c r="A5624" t="s">
        <v>17601</v>
      </c>
      <c r="B5624" t="s">
        <v>8187</v>
      </c>
      <c r="C5624" t="s">
        <v>13478</v>
      </c>
    </row>
    <row r="5625" spans="1:3" x14ac:dyDescent="0.25">
      <c r="A5625" t="s">
        <v>7896</v>
      </c>
      <c r="B5625" t="s">
        <v>27887</v>
      </c>
      <c r="C5625" t="s">
        <v>10689</v>
      </c>
    </row>
    <row r="5626" spans="1:3" x14ac:dyDescent="0.25">
      <c r="A5626" t="s">
        <v>7897</v>
      </c>
      <c r="B5626" t="s">
        <v>10775</v>
      </c>
      <c r="C5626" t="s">
        <v>10838</v>
      </c>
    </row>
    <row r="5627" spans="1:3" x14ac:dyDescent="0.25">
      <c r="A5627" t="s">
        <v>17603</v>
      </c>
      <c r="B5627" t="s">
        <v>8187</v>
      </c>
      <c r="C5627" t="s">
        <v>13478</v>
      </c>
    </row>
    <row r="5628" spans="1:3" x14ac:dyDescent="0.25">
      <c r="A5628" t="s">
        <v>17605</v>
      </c>
      <c r="B5628" t="s">
        <v>8187</v>
      </c>
      <c r="C5628" t="s">
        <v>13478</v>
      </c>
    </row>
    <row r="5629" spans="1:3" x14ac:dyDescent="0.25">
      <c r="A5629" t="s">
        <v>6402</v>
      </c>
      <c r="B5629" t="s">
        <v>27895</v>
      </c>
      <c r="C5629" t="s">
        <v>12794</v>
      </c>
    </row>
    <row r="5630" spans="1:3" x14ac:dyDescent="0.25">
      <c r="A5630" t="s">
        <v>8209</v>
      </c>
      <c r="B5630" t="s">
        <v>10775</v>
      </c>
      <c r="C5630" t="s">
        <v>10838</v>
      </c>
    </row>
    <row r="5631" spans="1:3" x14ac:dyDescent="0.25">
      <c r="A5631" t="s">
        <v>7898</v>
      </c>
      <c r="B5631" t="s">
        <v>10775</v>
      </c>
      <c r="C5631" t="s">
        <v>10838</v>
      </c>
    </row>
    <row r="5632" spans="1:3" x14ac:dyDescent="0.25">
      <c r="A5632" t="s">
        <v>7899</v>
      </c>
      <c r="B5632" t="s">
        <v>10701</v>
      </c>
      <c r="C5632" t="s">
        <v>10703</v>
      </c>
    </row>
    <row r="5633" spans="1:3" x14ac:dyDescent="0.25">
      <c r="A5633" t="s">
        <v>7900</v>
      </c>
      <c r="B5633" t="s">
        <v>10775</v>
      </c>
      <c r="C5633" t="s">
        <v>10784</v>
      </c>
    </row>
    <row r="5634" spans="1:3" x14ac:dyDescent="0.25">
      <c r="A5634" t="s">
        <v>7902</v>
      </c>
      <c r="B5634" t="s">
        <v>27897</v>
      </c>
      <c r="C5634" t="s">
        <v>16967</v>
      </c>
    </row>
    <row r="5635" spans="1:3" x14ac:dyDescent="0.25">
      <c r="A5635" t="s">
        <v>9498</v>
      </c>
      <c r="B5635" t="s">
        <v>27895</v>
      </c>
      <c r="C5635" t="s">
        <v>13478</v>
      </c>
    </row>
    <row r="5636" spans="1:3" x14ac:dyDescent="0.25">
      <c r="A5636" t="s">
        <v>7907</v>
      </c>
      <c r="B5636" t="s">
        <v>27897</v>
      </c>
      <c r="C5636" t="s">
        <v>16967</v>
      </c>
    </row>
    <row r="5637" spans="1:3" x14ac:dyDescent="0.25">
      <c r="A5637" t="s">
        <v>9499</v>
      </c>
      <c r="B5637" t="s">
        <v>27895</v>
      </c>
      <c r="C5637" t="s">
        <v>13478</v>
      </c>
    </row>
    <row r="5638" spans="1:3" x14ac:dyDescent="0.25">
      <c r="A5638" t="s">
        <v>9695</v>
      </c>
      <c r="B5638" t="s">
        <v>27895</v>
      </c>
      <c r="C5638" t="s">
        <v>12692</v>
      </c>
    </row>
    <row r="5639" spans="1:3" x14ac:dyDescent="0.25">
      <c r="A5639" t="s">
        <v>17611</v>
      </c>
      <c r="B5639" t="s">
        <v>8187</v>
      </c>
      <c r="C5639" t="s">
        <v>13478</v>
      </c>
    </row>
    <row r="5640" spans="1:3" x14ac:dyDescent="0.25">
      <c r="A5640" t="s">
        <v>17613</v>
      </c>
      <c r="B5640" t="s">
        <v>8187</v>
      </c>
      <c r="C5640" t="s">
        <v>13478</v>
      </c>
    </row>
    <row r="5641" spans="1:3" x14ac:dyDescent="0.25">
      <c r="A5641" t="s">
        <v>9754</v>
      </c>
      <c r="B5641" t="s">
        <v>27895</v>
      </c>
      <c r="C5641" t="s">
        <v>13478</v>
      </c>
    </row>
    <row r="5642" spans="1:3" x14ac:dyDescent="0.25">
      <c r="A5642" t="s">
        <v>7909</v>
      </c>
      <c r="B5642" t="s">
        <v>10775</v>
      </c>
      <c r="C5642" t="s">
        <v>10838</v>
      </c>
    </row>
    <row r="5643" spans="1:3" x14ac:dyDescent="0.25">
      <c r="A5643" t="s">
        <v>9174</v>
      </c>
      <c r="B5643" t="s">
        <v>27895</v>
      </c>
      <c r="C5643" t="s">
        <v>13478</v>
      </c>
    </row>
    <row r="5644" spans="1:3" x14ac:dyDescent="0.25">
      <c r="A5644" t="s">
        <v>6006</v>
      </c>
      <c r="B5644" t="s">
        <v>27895</v>
      </c>
      <c r="C5644" t="s">
        <v>15186</v>
      </c>
    </row>
    <row r="5645" spans="1:3" x14ac:dyDescent="0.25">
      <c r="A5645" t="s">
        <v>9433</v>
      </c>
      <c r="B5645" t="s">
        <v>27895</v>
      </c>
      <c r="C5645" t="s">
        <v>13478</v>
      </c>
    </row>
    <row r="5646" spans="1:3" x14ac:dyDescent="0.25">
      <c r="A5646" t="s">
        <v>17615</v>
      </c>
      <c r="B5646" t="s">
        <v>8187</v>
      </c>
      <c r="C5646" t="s">
        <v>13478</v>
      </c>
    </row>
    <row r="5647" spans="1:3" x14ac:dyDescent="0.25">
      <c r="A5647" t="s">
        <v>7911</v>
      </c>
      <c r="B5647" t="s">
        <v>27897</v>
      </c>
      <c r="C5647" t="s">
        <v>16967</v>
      </c>
    </row>
    <row r="5648" spans="1:3" x14ac:dyDescent="0.25">
      <c r="A5648" t="s">
        <v>17617</v>
      </c>
      <c r="B5648" t="s">
        <v>8187</v>
      </c>
      <c r="C5648" t="s">
        <v>13478</v>
      </c>
    </row>
    <row r="5649" spans="1:3" x14ac:dyDescent="0.25">
      <c r="A5649" t="s">
        <v>4928</v>
      </c>
      <c r="B5649" t="s">
        <v>27895</v>
      </c>
      <c r="C5649" t="s">
        <v>13478</v>
      </c>
    </row>
    <row r="5650" spans="1:3" x14ac:dyDescent="0.25">
      <c r="A5650" t="s">
        <v>17620</v>
      </c>
      <c r="B5650" t="s">
        <v>8187</v>
      </c>
      <c r="C5650" t="s">
        <v>13478</v>
      </c>
    </row>
    <row r="5651" spans="1:3" x14ac:dyDescent="0.25">
      <c r="A5651" t="s">
        <v>19946</v>
      </c>
      <c r="B5651" t="s">
        <v>27889</v>
      </c>
      <c r="C5651" t="s">
        <v>11360</v>
      </c>
    </row>
    <row r="5652" spans="1:3" x14ac:dyDescent="0.25">
      <c r="A5652" t="s">
        <v>10268</v>
      </c>
      <c r="B5652" t="s">
        <v>27887</v>
      </c>
      <c r="C5652" t="s">
        <v>11052</v>
      </c>
    </row>
    <row r="5653" spans="1:3" x14ac:dyDescent="0.25">
      <c r="A5653" t="s">
        <v>17622</v>
      </c>
      <c r="B5653" t="s">
        <v>8187</v>
      </c>
      <c r="C5653" t="s">
        <v>13478</v>
      </c>
    </row>
    <row r="5654" spans="1:3" x14ac:dyDescent="0.25">
      <c r="A5654" t="s">
        <v>4800</v>
      </c>
      <c r="B5654" t="s">
        <v>27892</v>
      </c>
      <c r="C5654" t="s">
        <v>11360</v>
      </c>
    </row>
    <row r="5655" spans="1:3" x14ac:dyDescent="0.25">
      <c r="A5655" t="s">
        <v>8597</v>
      </c>
      <c r="B5655" t="s">
        <v>27892</v>
      </c>
      <c r="C5655" t="s">
        <v>11360</v>
      </c>
    </row>
    <row r="5656" spans="1:3" x14ac:dyDescent="0.25">
      <c r="A5656" t="s">
        <v>11084</v>
      </c>
      <c r="B5656" t="s">
        <v>8187</v>
      </c>
      <c r="C5656" t="s">
        <v>11087</v>
      </c>
    </row>
    <row r="5657" spans="1:3" x14ac:dyDescent="0.25">
      <c r="A5657" t="s">
        <v>5680</v>
      </c>
      <c r="B5657" t="s">
        <v>27894</v>
      </c>
      <c r="C5657" t="s">
        <v>17069</v>
      </c>
    </row>
    <row r="5658" spans="1:3" x14ac:dyDescent="0.25">
      <c r="A5658" t="s">
        <v>5682</v>
      </c>
      <c r="B5658" t="s">
        <v>27894</v>
      </c>
      <c r="C5658" t="s">
        <v>17069</v>
      </c>
    </row>
    <row r="5659" spans="1:3" x14ac:dyDescent="0.25">
      <c r="A5659" t="s">
        <v>22569</v>
      </c>
      <c r="B5659" t="s">
        <v>8187</v>
      </c>
      <c r="C5659" t="s">
        <v>10738</v>
      </c>
    </row>
    <row r="5660" spans="1:3" x14ac:dyDescent="0.25">
      <c r="A5660" t="s">
        <v>17624</v>
      </c>
      <c r="B5660" t="s">
        <v>8187</v>
      </c>
      <c r="C5660" t="s">
        <v>13478</v>
      </c>
    </row>
    <row r="5661" spans="1:3" x14ac:dyDescent="0.25">
      <c r="A5661" t="s">
        <v>17626</v>
      </c>
      <c r="B5661" t="s">
        <v>8187</v>
      </c>
      <c r="C5661" t="s">
        <v>13478</v>
      </c>
    </row>
    <row r="5662" spans="1:3" x14ac:dyDescent="0.25">
      <c r="A5662" t="s">
        <v>17628</v>
      </c>
      <c r="B5662" t="s">
        <v>8187</v>
      </c>
      <c r="C5662" t="s">
        <v>13478</v>
      </c>
    </row>
    <row r="5663" spans="1:3" x14ac:dyDescent="0.25">
      <c r="A5663" t="s">
        <v>22571</v>
      </c>
      <c r="B5663" t="s">
        <v>8187</v>
      </c>
      <c r="C5663" t="s">
        <v>10738</v>
      </c>
    </row>
    <row r="5664" spans="1:3" x14ac:dyDescent="0.25">
      <c r="A5664" t="s">
        <v>17682</v>
      </c>
      <c r="B5664" t="s">
        <v>8187</v>
      </c>
      <c r="C5664" t="s">
        <v>13478</v>
      </c>
    </row>
    <row r="5665" spans="1:3" x14ac:dyDescent="0.25">
      <c r="A5665" t="s">
        <v>17684</v>
      </c>
      <c r="B5665" t="s">
        <v>8187</v>
      </c>
      <c r="C5665" t="s">
        <v>13478</v>
      </c>
    </row>
    <row r="5666" spans="1:3" x14ac:dyDescent="0.25">
      <c r="A5666" t="s">
        <v>5681</v>
      </c>
      <c r="B5666" t="s">
        <v>27894</v>
      </c>
      <c r="C5666" t="s">
        <v>17069</v>
      </c>
    </row>
    <row r="5667" spans="1:3" x14ac:dyDescent="0.25">
      <c r="A5667" t="s">
        <v>5513</v>
      </c>
      <c r="B5667" t="s">
        <v>27894</v>
      </c>
      <c r="C5667" t="s">
        <v>17069</v>
      </c>
    </row>
    <row r="5668" spans="1:3" x14ac:dyDescent="0.25">
      <c r="A5668" t="s">
        <v>7519</v>
      </c>
      <c r="B5668" t="s">
        <v>10701</v>
      </c>
      <c r="C5668" t="s">
        <v>12797</v>
      </c>
    </row>
    <row r="5669" spans="1:3" x14ac:dyDescent="0.25">
      <c r="A5669" t="s">
        <v>17688</v>
      </c>
      <c r="B5669" t="s">
        <v>8187</v>
      </c>
      <c r="C5669" t="s">
        <v>13478</v>
      </c>
    </row>
    <row r="5670" spans="1:3" x14ac:dyDescent="0.25">
      <c r="A5670" t="s">
        <v>7520</v>
      </c>
      <c r="B5670" t="s">
        <v>10701</v>
      </c>
      <c r="C5670" t="s">
        <v>12797</v>
      </c>
    </row>
    <row r="5671" spans="1:3" x14ac:dyDescent="0.25">
      <c r="A5671" t="s">
        <v>7502</v>
      </c>
      <c r="B5671" t="s">
        <v>27895</v>
      </c>
      <c r="C5671" t="s">
        <v>13478</v>
      </c>
    </row>
    <row r="5672" spans="1:3" x14ac:dyDescent="0.25">
      <c r="A5672" t="s">
        <v>10536</v>
      </c>
      <c r="B5672" t="s">
        <v>27894</v>
      </c>
      <c r="C5672" t="s">
        <v>21410</v>
      </c>
    </row>
    <row r="5673" spans="1:3" x14ac:dyDescent="0.25">
      <c r="A5673" t="s">
        <v>17706</v>
      </c>
      <c r="B5673" t="s">
        <v>8187</v>
      </c>
      <c r="C5673" t="s">
        <v>13478</v>
      </c>
    </row>
    <row r="5674" spans="1:3" x14ac:dyDescent="0.25">
      <c r="A5674" t="s">
        <v>9125</v>
      </c>
      <c r="B5674" t="s">
        <v>27894</v>
      </c>
      <c r="C5674" t="s">
        <v>17069</v>
      </c>
    </row>
    <row r="5675" spans="1:3" x14ac:dyDescent="0.25">
      <c r="A5675" t="s">
        <v>9078</v>
      </c>
      <c r="B5675" t="s">
        <v>27894</v>
      </c>
      <c r="C5675" t="s">
        <v>11360</v>
      </c>
    </row>
    <row r="5676" spans="1:3" x14ac:dyDescent="0.25">
      <c r="A5676" t="s">
        <v>8519</v>
      </c>
      <c r="B5676" t="s">
        <v>27894</v>
      </c>
      <c r="C5676" t="s">
        <v>12963</v>
      </c>
    </row>
    <row r="5677" spans="1:3" x14ac:dyDescent="0.25">
      <c r="A5677" t="s">
        <v>9194</v>
      </c>
      <c r="B5677" t="s">
        <v>27895</v>
      </c>
      <c r="C5677" t="s">
        <v>13478</v>
      </c>
    </row>
    <row r="5678" spans="1:3" x14ac:dyDescent="0.25">
      <c r="A5678" t="s">
        <v>17712</v>
      </c>
      <c r="B5678" t="s">
        <v>8187</v>
      </c>
      <c r="C5678" t="s">
        <v>13478</v>
      </c>
    </row>
    <row r="5679" spans="1:3" x14ac:dyDescent="0.25">
      <c r="A5679" t="s">
        <v>17714</v>
      </c>
      <c r="B5679" t="s">
        <v>8187</v>
      </c>
      <c r="C5679" t="s">
        <v>13478</v>
      </c>
    </row>
    <row r="5680" spans="1:3" x14ac:dyDescent="0.25">
      <c r="A5680" t="s">
        <v>17716</v>
      </c>
      <c r="B5680" t="s">
        <v>8187</v>
      </c>
      <c r="C5680" t="s">
        <v>13478</v>
      </c>
    </row>
    <row r="5681" spans="1:3" x14ac:dyDescent="0.25">
      <c r="A5681" t="s">
        <v>17729</v>
      </c>
      <c r="B5681" t="s">
        <v>8187</v>
      </c>
      <c r="C5681" t="s">
        <v>13478</v>
      </c>
    </row>
    <row r="5682" spans="1:3" x14ac:dyDescent="0.25">
      <c r="A5682" t="s">
        <v>17731</v>
      </c>
      <c r="B5682" t="s">
        <v>8187</v>
      </c>
      <c r="C5682" t="s">
        <v>13478</v>
      </c>
    </row>
    <row r="5683" spans="1:3" x14ac:dyDescent="0.25">
      <c r="A5683" t="s">
        <v>6121</v>
      </c>
      <c r="B5683" t="s">
        <v>27889</v>
      </c>
      <c r="C5683" t="s">
        <v>10827</v>
      </c>
    </row>
    <row r="5684" spans="1:3" x14ac:dyDescent="0.25">
      <c r="A5684" t="s">
        <v>9678</v>
      </c>
      <c r="B5684" t="s">
        <v>27895</v>
      </c>
      <c r="C5684" t="s">
        <v>13478</v>
      </c>
    </row>
    <row r="5685" spans="1:3" x14ac:dyDescent="0.25">
      <c r="A5685" t="s">
        <v>9175</v>
      </c>
      <c r="B5685" t="s">
        <v>27895</v>
      </c>
      <c r="C5685" t="s">
        <v>13478</v>
      </c>
    </row>
    <row r="5686" spans="1:3" x14ac:dyDescent="0.25">
      <c r="A5686" t="s">
        <v>6140</v>
      </c>
      <c r="B5686" t="s">
        <v>27889</v>
      </c>
      <c r="C5686" t="s">
        <v>11885</v>
      </c>
    </row>
    <row r="5687" spans="1:3" x14ac:dyDescent="0.25">
      <c r="A5687" t="s">
        <v>17733</v>
      </c>
      <c r="B5687" t="s">
        <v>8187</v>
      </c>
      <c r="C5687" t="s">
        <v>13478</v>
      </c>
    </row>
    <row r="5688" spans="1:3" x14ac:dyDescent="0.25">
      <c r="A5688" t="s">
        <v>17735</v>
      </c>
      <c r="B5688" t="s">
        <v>8187</v>
      </c>
      <c r="C5688" t="s">
        <v>13478</v>
      </c>
    </row>
    <row r="5689" spans="1:3" x14ac:dyDescent="0.25">
      <c r="A5689" t="s">
        <v>19624</v>
      </c>
      <c r="B5689" t="s">
        <v>27894</v>
      </c>
      <c r="C5689" t="s">
        <v>15186</v>
      </c>
    </row>
    <row r="5690" spans="1:3" x14ac:dyDescent="0.25">
      <c r="A5690" t="s">
        <v>10364</v>
      </c>
      <c r="B5690" t="s">
        <v>27895</v>
      </c>
      <c r="C5690" t="s">
        <v>13478</v>
      </c>
    </row>
    <row r="5691" spans="1:3" x14ac:dyDescent="0.25">
      <c r="A5691" t="s">
        <v>17737</v>
      </c>
      <c r="B5691" t="s">
        <v>8187</v>
      </c>
      <c r="C5691" t="s">
        <v>13478</v>
      </c>
    </row>
    <row r="5692" spans="1:3" x14ac:dyDescent="0.25">
      <c r="A5692" t="s">
        <v>17743</v>
      </c>
      <c r="B5692" t="s">
        <v>8187</v>
      </c>
      <c r="C5692" t="s">
        <v>13478</v>
      </c>
    </row>
    <row r="5693" spans="1:3" x14ac:dyDescent="0.25">
      <c r="A5693" t="s">
        <v>17745</v>
      </c>
      <c r="B5693" t="s">
        <v>8187</v>
      </c>
      <c r="C5693" t="s">
        <v>13478</v>
      </c>
    </row>
    <row r="5694" spans="1:3" x14ac:dyDescent="0.25">
      <c r="A5694" t="s">
        <v>17747</v>
      </c>
      <c r="B5694" t="s">
        <v>8187</v>
      </c>
      <c r="C5694" t="s">
        <v>13478</v>
      </c>
    </row>
    <row r="5695" spans="1:3" x14ac:dyDescent="0.25">
      <c r="A5695" t="s">
        <v>17749</v>
      </c>
      <c r="B5695" t="s">
        <v>8187</v>
      </c>
      <c r="C5695" t="s">
        <v>13478</v>
      </c>
    </row>
    <row r="5696" spans="1:3" x14ac:dyDescent="0.25">
      <c r="A5696" t="s">
        <v>9193</v>
      </c>
      <c r="B5696" t="s">
        <v>27895</v>
      </c>
      <c r="C5696" t="s">
        <v>13478</v>
      </c>
    </row>
    <row r="5697" spans="1:3" x14ac:dyDescent="0.25">
      <c r="A5697" t="s">
        <v>17708</v>
      </c>
      <c r="B5697" t="s">
        <v>27895</v>
      </c>
      <c r="C5697" t="s">
        <v>13478</v>
      </c>
    </row>
    <row r="5698" spans="1:3" x14ac:dyDescent="0.25">
      <c r="A5698" t="s">
        <v>9748</v>
      </c>
      <c r="B5698" t="s">
        <v>27895</v>
      </c>
      <c r="C5698" t="s">
        <v>13478</v>
      </c>
    </row>
    <row r="5699" spans="1:3" x14ac:dyDescent="0.25">
      <c r="A5699" t="s">
        <v>9105</v>
      </c>
      <c r="B5699" t="s">
        <v>8187</v>
      </c>
      <c r="C5699" t="s">
        <v>13478</v>
      </c>
    </row>
    <row r="5700" spans="1:3" x14ac:dyDescent="0.25">
      <c r="A5700" t="s">
        <v>6008</v>
      </c>
      <c r="B5700" t="s">
        <v>27894</v>
      </c>
      <c r="C5700" t="s">
        <v>15186</v>
      </c>
    </row>
    <row r="5701" spans="1:3" x14ac:dyDescent="0.25">
      <c r="A5701" t="s">
        <v>6029</v>
      </c>
      <c r="B5701" t="s">
        <v>27895</v>
      </c>
      <c r="C5701" t="s">
        <v>13478</v>
      </c>
    </row>
    <row r="5702" spans="1:3" x14ac:dyDescent="0.25">
      <c r="A5702" t="s">
        <v>7135</v>
      </c>
      <c r="B5702" t="s">
        <v>27889</v>
      </c>
      <c r="C5702" t="s">
        <v>10827</v>
      </c>
    </row>
    <row r="5703" spans="1:3" x14ac:dyDescent="0.25">
      <c r="A5703" t="s">
        <v>6096</v>
      </c>
      <c r="B5703" t="s">
        <v>27894</v>
      </c>
      <c r="C5703" t="s">
        <v>11360</v>
      </c>
    </row>
    <row r="5704" spans="1:3" x14ac:dyDescent="0.25">
      <c r="A5704" t="s">
        <v>17752</v>
      </c>
      <c r="B5704" t="s">
        <v>8187</v>
      </c>
      <c r="C5704" t="s">
        <v>13478</v>
      </c>
    </row>
    <row r="5705" spans="1:3" x14ac:dyDescent="0.25">
      <c r="A5705" t="s">
        <v>17757</v>
      </c>
      <c r="B5705" t="s">
        <v>8187</v>
      </c>
      <c r="C5705" t="s">
        <v>13478</v>
      </c>
    </row>
    <row r="5706" spans="1:3" x14ac:dyDescent="0.25">
      <c r="A5706" t="s">
        <v>17767</v>
      </c>
      <c r="B5706" t="s">
        <v>8187</v>
      </c>
      <c r="C5706" t="s">
        <v>13478</v>
      </c>
    </row>
    <row r="5707" spans="1:3" x14ac:dyDescent="0.25">
      <c r="A5707" t="s">
        <v>24303</v>
      </c>
      <c r="B5707" t="s">
        <v>8187</v>
      </c>
      <c r="C5707" t="s">
        <v>10703</v>
      </c>
    </row>
    <row r="5708" spans="1:3" x14ac:dyDescent="0.25">
      <c r="A5708" t="s">
        <v>5801</v>
      </c>
      <c r="B5708" t="s">
        <v>10701</v>
      </c>
      <c r="C5708" t="s">
        <v>13025</v>
      </c>
    </row>
    <row r="5709" spans="1:3" x14ac:dyDescent="0.25">
      <c r="A5709" t="s">
        <v>9739</v>
      </c>
      <c r="B5709" t="s">
        <v>27889</v>
      </c>
      <c r="C5709" t="s">
        <v>11885</v>
      </c>
    </row>
    <row r="5710" spans="1:3" x14ac:dyDescent="0.25">
      <c r="A5710" t="s">
        <v>17769</v>
      </c>
      <c r="B5710" t="s">
        <v>8187</v>
      </c>
      <c r="C5710" t="s">
        <v>13478</v>
      </c>
    </row>
    <row r="5711" spans="1:3" x14ac:dyDescent="0.25">
      <c r="A5711" t="s">
        <v>17836</v>
      </c>
      <c r="B5711" t="s">
        <v>8187</v>
      </c>
      <c r="C5711" t="s">
        <v>13478</v>
      </c>
    </row>
    <row r="5712" spans="1:3" x14ac:dyDescent="0.25">
      <c r="A5712" t="s">
        <v>5487</v>
      </c>
      <c r="B5712" t="s">
        <v>27895</v>
      </c>
      <c r="C5712" t="s">
        <v>13478</v>
      </c>
    </row>
    <row r="5713" spans="1:3" x14ac:dyDescent="0.25">
      <c r="A5713" t="s">
        <v>17838</v>
      </c>
      <c r="B5713" t="s">
        <v>8187</v>
      </c>
      <c r="C5713" t="s">
        <v>13478</v>
      </c>
    </row>
    <row r="5714" spans="1:3" x14ac:dyDescent="0.25">
      <c r="A5714" t="s">
        <v>17931</v>
      </c>
      <c r="B5714" t="s">
        <v>8187</v>
      </c>
      <c r="C5714" t="s">
        <v>13478</v>
      </c>
    </row>
    <row r="5715" spans="1:3" x14ac:dyDescent="0.25">
      <c r="A5715" t="s">
        <v>6123</v>
      </c>
      <c r="B5715" t="s">
        <v>27889</v>
      </c>
      <c r="C5715" t="s">
        <v>11885</v>
      </c>
    </row>
    <row r="5716" spans="1:3" x14ac:dyDescent="0.25">
      <c r="A5716" t="s">
        <v>7512</v>
      </c>
      <c r="B5716" t="s">
        <v>27895</v>
      </c>
      <c r="C5716" t="s">
        <v>13478</v>
      </c>
    </row>
    <row r="5717" spans="1:3" x14ac:dyDescent="0.25">
      <c r="A5717" t="s">
        <v>10389</v>
      </c>
      <c r="B5717" t="s">
        <v>27895</v>
      </c>
      <c r="C5717" t="s">
        <v>13478</v>
      </c>
    </row>
    <row r="5718" spans="1:3" x14ac:dyDescent="0.25">
      <c r="A5718" t="s">
        <v>5568</v>
      </c>
      <c r="B5718" t="s">
        <v>27895</v>
      </c>
      <c r="C5718" t="s">
        <v>13478</v>
      </c>
    </row>
    <row r="5719" spans="1:3" x14ac:dyDescent="0.25">
      <c r="A5719" t="s">
        <v>17933</v>
      </c>
      <c r="B5719" t="s">
        <v>8187</v>
      </c>
      <c r="C5719" t="s">
        <v>13478</v>
      </c>
    </row>
    <row r="5720" spans="1:3" x14ac:dyDescent="0.25">
      <c r="A5720" t="s">
        <v>17935</v>
      </c>
      <c r="B5720" t="s">
        <v>8187</v>
      </c>
      <c r="C5720" t="s">
        <v>13478</v>
      </c>
    </row>
    <row r="5721" spans="1:3" x14ac:dyDescent="0.25">
      <c r="A5721" t="s">
        <v>9744</v>
      </c>
      <c r="B5721" t="s">
        <v>27889</v>
      </c>
      <c r="C5721" t="s">
        <v>10764</v>
      </c>
    </row>
    <row r="5722" spans="1:3" x14ac:dyDescent="0.25">
      <c r="A5722" t="s">
        <v>17937</v>
      </c>
      <c r="B5722" t="s">
        <v>8187</v>
      </c>
      <c r="C5722" t="s">
        <v>13478</v>
      </c>
    </row>
    <row r="5723" spans="1:3" x14ac:dyDescent="0.25">
      <c r="A5723" t="s">
        <v>17977</v>
      </c>
      <c r="B5723" t="s">
        <v>8187</v>
      </c>
      <c r="C5723" t="s">
        <v>13478</v>
      </c>
    </row>
    <row r="5724" spans="1:3" x14ac:dyDescent="0.25">
      <c r="A5724" t="s">
        <v>9108</v>
      </c>
      <c r="B5724" t="s">
        <v>27895</v>
      </c>
      <c r="C5724" t="s">
        <v>13478</v>
      </c>
    </row>
    <row r="5725" spans="1:3" x14ac:dyDescent="0.25">
      <c r="A5725" t="s">
        <v>17979</v>
      </c>
      <c r="B5725" t="s">
        <v>8187</v>
      </c>
      <c r="C5725" t="s">
        <v>13478</v>
      </c>
    </row>
    <row r="5726" spans="1:3" x14ac:dyDescent="0.25">
      <c r="A5726" t="s">
        <v>17982</v>
      </c>
      <c r="B5726" t="s">
        <v>8187</v>
      </c>
      <c r="C5726" t="s">
        <v>13478</v>
      </c>
    </row>
    <row r="5727" spans="1:3" x14ac:dyDescent="0.25">
      <c r="A5727" t="s">
        <v>6014</v>
      </c>
      <c r="B5727" t="s">
        <v>27890</v>
      </c>
      <c r="C5727" t="s">
        <v>12699</v>
      </c>
    </row>
    <row r="5728" spans="1:3" x14ac:dyDescent="0.25">
      <c r="A5728" t="s">
        <v>6077</v>
      </c>
      <c r="B5728" t="s">
        <v>27895</v>
      </c>
      <c r="C5728" t="s">
        <v>13478</v>
      </c>
    </row>
    <row r="5729" spans="1:3" x14ac:dyDescent="0.25">
      <c r="A5729" t="s">
        <v>17985</v>
      </c>
      <c r="B5729" t="s">
        <v>8187</v>
      </c>
      <c r="C5729" t="s">
        <v>13478</v>
      </c>
    </row>
    <row r="5730" spans="1:3" x14ac:dyDescent="0.25">
      <c r="A5730" t="s">
        <v>7133</v>
      </c>
      <c r="B5730" t="s">
        <v>27889</v>
      </c>
      <c r="C5730" t="s">
        <v>10827</v>
      </c>
    </row>
    <row r="5731" spans="1:3" x14ac:dyDescent="0.25">
      <c r="A5731" t="s">
        <v>17988</v>
      </c>
      <c r="B5731" t="s">
        <v>8187</v>
      </c>
      <c r="C5731" t="s">
        <v>13478</v>
      </c>
    </row>
    <row r="5732" spans="1:3" x14ac:dyDescent="0.25">
      <c r="A5732" t="s">
        <v>10175</v>
      </c>
      <c r="B5732" t="s">
        <v>27889</v>
      </c>
      <c r="C5732" t="s">
        <v>11885</v>
      </c>
    </row>
    <row r="5733" spans="1:3" x14ac:dyDescent="0.25">
      <c r="A5733" t="s">
        <v>17992</v>
      </c>
      <c r="B5733" t="s">
        <v>8187</v>
      </c>
      <c r="C5733" t="s">
        <v>13478</v>
      </c>
    </row>
    <row r="5734" spans="1:3" x14ac:dyDescent="0.25">
      <c r="A5734" t="s">
        <v>17998</v>
      </c>
      <c r="B5734" t="s">
        <v>8187</v>
      </c>
      <c r="C5734" t="s">
        <v>13478</v>
      </c>
    </row>
    <row r="5735" spans="1:3" x14ac:dyDescent="0.25">
      <c r="A5735" t="s">
        <v>18000</v>
      </c>
      <c r="B5735" t="s">
        <v>8187</v>
      </c>
      <c r="C5735" t="s">
        <v>13478</v>
      </c>
    </row>
    <row r="5736" spans="1:3" x14ac:dyDescent="0.25">
      <c r="A5736" t="s">
        <v>18002</v>
      </c>
      <c r="B5736" t="s">
        <v>8187</v>
      </c>
      <c r="C5736" t="s">
        <v>13478</v>
      </c>
    </row>
    <row r="5737" spans="1:3" x14ac:dyDescent="0.25">
      <c r="A5737" t="s">
        <v>6015</v>
      </c>
      <c r="B5737" t="s">
        <v>27894</v>
      </c>
      <c r="C5737" t="s">
        <v>16316</v>
      </c>
    </row>
    <row r="5738" spans="1:3" x14ac:dyDescent="0.25">
      <c r="A5738" t="s">
        <v>18085</v>
      </c>
      <c r="B5738" t="s">
        <v>8187</v>
      </c>
      <c r="C5738" t="s">
        <v>13478</v>
      </c>
    </row>
    <row r="5739" spans="1:3" x14ac:dyDescent="0.25">
      <c r="A5739" t="s">
        <v>8518</v>
      </c>
      <c r="B5739" t="s">
        <v>27894</v>
      </c>
      <c r="C5739" t="s">
        <v>12963</v>
      </c>
    </row>
    <row r="5740" spans="1:3" x14ac:dyDescent="0.25">
      <c r="A5740" t="s">
        <v>6101</v>
      </c>
      <c r="B5740" t="s">
        <v>27895</v>
      </c>
      <c r="C5740" t="s">
        <v>13478</v>
      </c>
    </row>
    <row r="5741" spans="1:3" x14ac:dyDescent="0.25">
      <c r="A5741" t="s">
        <v>9879</v>
      </c>
      <c r="B5741" t="s">
        <v>27892</v>
      </c>
      <c r="C5741" t="s">
        <v>12778</v>
      </c>
    </row>
    <row r="5742" spans="1:3" x14ac:dyDescent="0.25">
      <c r="A5742" t="s">
        <v>7132</v>
      </c>
      <c r="B5742" t="s">
        <v>27889</v>
      </c>
      <c r="C5742" t="s">
        <v>10827</v>
      </c>
    </row>
    <row r="5743" spans="1:3" x14ac:dyDescent="0.25">
      <c r="A5743" t="s">
        <v>18152</v>
      </c>
      <c r="B5743" t="s">
        <v>8187</v>
      </c>
      <c r="C5743" t="s">
        <v>13478</v>
      </c>
    </row>
    <row r="5744" spans="1:3" x14ac:dyDescent="0.25">
      <c r="A5744" t="s">
        <v>18163</v>
      </c>
      <c r="B5744" t="s">
        <v>8187</v>
      </c>
      <c r="C5744" t="s">
        <v>13478</v>
      </c>
    </row>
    <row r="5745" spans="1:3" x14ac:dyDescent="0.25">
      <c r="A5745" t="s">
        <v>18473</v>
      </c>
      <c r="B5745" t="s">
        <v>8187</v>
      </c>
      <c r="C5745" t="s">
        <v>13478</v>
      </c>
    </row>
    <row r="5746" spans="1:3" x14ac:dyDescent="0.25">
      <c r="A5746" t="s">
        <v>18475</v>
      </c>
      <c r="B5746" t="s">
        <v>8187</v>
      </c>
      <c r="C5746" t="s">
        <v>13478</v>
      </c>
    </row>
    <row r="5747" spans="1:3" x14ac:dyDescent="0.25">
      <c r="A5747" t="s">
        <v>19714</v>
      </c>
      <c r="B5747" t="s">
        <v>27892</v>
      </c>
      <c r="C5747" t="s">
        <v>16155</v>
      </c>
    </row>
    <row r="5748" spans="1:3" x14ac:dyDescent="0.25">
      <c r="A5748" t="s">
        <v>19716</v>
      </c>
      <c r="B5748" t="s">
        <v>27892</v>
      </c>
      <c r="C5748" t="s">
        <v>16155</v>
      </c>
    </row>
    <row r="5749" spans="1:3" x14ac:dyDescent="0.25">
      <c r="A5749" t="s">
        <v>18480</v>
      </c>
      <c r="B5749" t="s">
        <v>8187</v>
      </c>
      <c r="C5749" t="s">
        <v>13478</v>
      </c>
    </row>
    <row r="5750" spans="1:3" x14ac:dyDescent="0.25">
      <c r="A5750" t="s">
        <v>18483</v>
      </c>
      <c r="B5750" t="s">
        <v>8187</v>
      </c>
      <c r="C5750" t="s">
        <v>13478</v>
      </c>
    </row>
    <row r="5751" spans="1:3" x14ac:dyDescent="0.25">
      <c r="A5751" t="s">
        <v>8961</v>
      </c>
      <c r="B5751" t="s">
        <v>27889</v>
      </c>
      <c r="C5751" t="s">
        <v>11837</v>
      </c>
    </row>
    <row r="5752" spans="1:3" x14ac:dyDescent="0.25">
      <c r="A5752" t="s">
        <v>18485</v>
      </c>
      <c r="B5752" t="s">
        <v>8187</v>
      </c>
      <c r="C5752" t="s">
        <v>13478</v>
      </c>
    </row>
    <row r="5753" spans="1:3" x14ac:dyDescent="0.25">
      <c r="A5753" t="s">
        <v>5006</v>
      </c>
      <c r="B5753" t="s">
        <v>27889</v>
      </c>
      <c r="C5753" t="s">
        <v>11837</v>
      </c>
    </row>
    <row r="5754" spans="1:3" x14ac:dyDescent="0.25">
      <c r="A5754" t="s">
        <v>18487</v>
      </c>
      <c r="B5754" t="s">
        <v>8187</v>
      </c>
      <c r="C5754" t="s">
        <v>13478</v>
      </c>
    </row>
    <row r="5755" spans="1:3" x14ac:dyDescent="0.25">
      <c r="A5755" t="s">
        <v>5551</v>
      </c>
      <c r="B5755" t="s">
        <v>27894</v>
      </c>
      <c r="C5755" t="s">
        <v>11360</v>
      </c>
    </row>
    <row r="5756" spans="1:3" x14ac:dyDescent="0.25">
      <c r="A5756" t="s">
        <v>18489</v>
      </c>
      <c r="B5756" t="s">
        <v>8187</v>
      </c>
      <c r="C5756" t="s">
        <v>13478</v>
      </c>
    </row>
    <row r="5757" spans="1:3" x14ac:dyDescent="0.25">
      <c r="A5757" t="s">
        <v>18495</v>
      </c>
      <c r="B5757" t="s">
        <v>8187</v>
      </c>
      <c r="C5757" t="s">
        <v>13478</v>
      </c>
    </row>
    <row r="5758" spans="1:3" x14ac:dyDescent="0.25">
      <c r="A5758" t="s">
        <v>6017</v>
      </c>
      <c r="B5758" t="s">
        <v>27887</v>
      </c>
      <c r="C5758" t="s">
        <v>13688</v>
      </c>
    </row>
    <row r="5759" spans="1:3" x14ac:dyDescent="0.25">
      <c r="A5759" t="s">
        <v>18527</v>
      </c>
      <c r="B5759" t="s">
        <v>8187</v>
      </c>
      <c r="C5759" t="s">
        <v>13478</v>
      </c>
    </row>
    <row r="5760" spans="1:3" x14ac:dyDescent="0.25">
      <c r="A5760" t="s">
        <v>18581</v>
      </c>
      <c r="B5760" t="s">
        <v>8187</v>
      </c>
      <c r="C5760" t="s">
        <v>13478</v>
      </c>
    </row>
    <row r="5761" spans="1:3" x14ac:dyDescent="0.25">
      <c r="A5761" t="s">
        <v>18596</v>
      </c>
      <c r="B5761" t="s">
        <v>8187</v>
      </c>
      <c r="C5761" t="s">
        <v>13478</v>
      </c>
    </row>
    <row r="5762" spans="1:3" x14ac:dyDescent="0.25">
      <c r="A5762" t="s">
        <v>18598</v>
      </c>
      <c r="B5762" t="s">
        <v>8187</v>
      </c>
      <c r="C5762" t="s">
        <v>13478</v>
      </c>
    </row>
    <row r="5763" spans="1:3" x14ac:dyDescent="0.25">
      <c r="A5763" t="s">
        <v>18633</v>
      </c>
      <c r="B5763" t="s">
        <v>8187</v>
      </c>
      <c r="C5763" t="s">
        <v>13478</v>
      </c>
    </row>
    <row r="5764" spans="1:3" x14ac:dyDescent="0.25">
      <c r="A5764" t="s">
        <v>21337</v>
      </c>
      <c r="B5764" t="s">
        <v>10701</v>
      </c>
      <c r="C5764" t="s">
        <v>16629</v>
      </c>
    </row>
    <row r="5765" spans="1:3" x14ac:dyDescent="0.25">
      <c r="A5765" t="s">
        <v>9579</v>
      </c>
      <c r="B5765" t="s">
        <v>27889</v>
      </c>
      <c r="C5765" t="s">
        <v>11885</v>
      </c>
    </row>
    <row r="5766" spans="1:3" x14ac:dyDescent="0.25">
      <c r="A5766" t="s">
        <v>7134</v>
      </c>
      <c r="B5766" t="s">
        <v>27889</v>
      </c>
      <c r="C5766" t="s">
        <v>10827</v>
      </c>
    </row>
    <row r="5767" spans="1:3" x14ac:dyDescent="0.25">
      <c r="A5767" t="s">
        <v>7138</v>
      </c>
      <c r="B5767" t="s">
        <v>10701</v>
      </c>
      <c r="C5767" t="s">
        <v>10729</v>
      </c>
    </row>
    <row r="5768" spans="1:3" x14ac:dyDescent="0.25">
      <c r="A5768" t="s">
        <v>6046</v>
      </c>
      <c r="B5768" t="s">
        <v>27895</v>
      </c>
      <c r="C5768" t="s">
        <v>12794</v>
      </c>
    </row>
    <row r="5769" spans="1:3" x14ac:dyDescent="0.25">
      <c r="A5769" t="s">
        <v>5670</v>
      </c>
      <c r="B5769" t="s">
        <v>27895</v>
      </c>
      <c r="C5769" t="s">
        <v>13478</v>
      </c>
    </row>
    <row r="5770" spans="1:3" x14ac:dyDescent="0.25">
      <c r="A5770" t="s">
        <v>9742</v>
      </c>
      <c r="B5770" t="s">
        <v>27895</v>
      </c>
      <c r="C5770" t="s">
        <v>13478</v>
      </c>
    </row>
    <row r="5771" spans="1:3" x14ac:dyDescent="0.25">
      <c r="A5771" t="s">
        <v>8145</v>
      </c>
      <c r="B5771" t="s">
        <v>27889</v>
      </c>
      <c r="C5771" t="s">
        <v>11837</v>
      </c>
    </row>
    <row r="5772" spans="1:3" x14ac:dyDescent="0.25">
      <c r="A5772" t="s">
        <v>5580</v>
      </c>
      <c r="B5772" t="s">
        <v>27887</v>
      </c>
      <c r="C5772" t="s">
        <v>11360</v>
      </c>
    </row>
    <row r="5773" spans="1:3" x14ac:dyDescent="0.25">
      <c r="A5773" t="s">
        <v>18803</v>
      </c>
      <c r="B5773" t="s">
        <v>8187</v>
      </c>
      <c r="C5773" t="s">
        <v>13478</v>
      </c>
    </row>
    <row r="5774" spans="1:3" x14ac:dyDescent="0.25">
      <c r="A5774" t="s">
        <v>18805</v>
      </c>
      <c r="B5774" t="s">
        <v>8187</v>
      </c>
      <c r="C5774" t="s">
        <v>13478</v>
      </c>
    </row>
    <row r="5775" spans="1:3" x14ac:dyDescent="0.25">
      <c r="A5775" t="s">
        <v>7509</v>
      </c>
      <c r="B5775" t="s">
        <v>27894</v>
      </c>
      <c r="C5775" t="s">
        <v>13478</v>
      </c>
    </row>
    <row r="5776" spans="1:3" x14ac:dyDescent="0.25">
      <c r="A5776" t="s">
        <v>5996</v>
      </c>
      <c r="B5776" t="s">
        <v>27895</v>
      </c>
      <c r="C5776" t="s">
        <v>13478</v>
      </c>
    </row>
    <row r="5777" spans="1:3" x14ac:dyDescent="0.25">
      <c r="A5777" t="s">
        <v>18807</v>
      </c>
      <c r="B5777" t="s">
        <v>8187</v>
      </c>
      <c r="C5777" t="s">
        <v>13478</v>
      </c>
    </row>
    <row r="5778" spans="1:3" x14ac:dyDescent="0.25">
      <c r="A5778" t="s">
        <v>18846</v>
      </c>
      <c r="B5778" t="s">
        <v>8187</v>
      </c>
      <c r="C5778" t="s">
        <v>13478</v>
      </c>
    </row>
    <row r="5779" spans="1:3" x14ac:dyDescent="0.25">
      <c r="A5779" t="s">
        <v>18848</v>
      </c>
      <c r="B5779" t="s">
        <v>8187</v>
      </c>
      <c r="C5779" t="s">
        <v>13478</v>
      </c>
    </row>
    <row r="5780" spans="1:3" x14ac:dyDescent="0.25">
      <c r="A5780" t="s">
        <v>18857</v>
      </c>
      <c r="B5780" t="s">
        <v>8187</v>
      </c>
      <c r="C5780" t="s">
        <v>13478</v>
      </c>
    </row>
    <row r="5781" spans="1:3" x14ac:dyDescent="0.25">
      <c r="A5781" t="s">
        <v>7508</v>
      </c>
      <c r="B5781" t="s">
        <v>27894</v>
      </c>
      <c r="C5781" t="s">
        <v>13478</v>
      </c>
    </row>
    <row r="5782" spans="1:3" x14ac:dyDescent="0.25">
      <c r="A5782" t="s">
        <v>10176</v>
      </c>
      <c r="B5782" t="s">
        <v>27889</v>
      </c>
      <c r="C5782" t="s">
        <v>11885</v>
      </c>
    </row>
    <row r="5783" spans="1:3" x14ac:dyDescent="0.25">
      <c r="A5783" t="s">
        <v>18885</v>
      </c>
      <c r="B5783" t="s">
        <v>8187</v>
      </c>
      <c r="C5783" t="s">
        <v>13478</v>
      </c>
    </row>
    <row r="5784" spans="1:3" x14ac:dyDescent="0.25">
      <c r="A5784" t="s">
        <v>18974</v>
      </c>
      <c r="B5784" t="s">
        <v>8187</v>
      </c>
      <c r="C5784" t="s">
        <v>13478</v>
      </c>
    </row>
    <row r="5785" spans="1:3" x14ac:dyDescent="0.25">
      <c r="A5785" t="s">
        <v>19525</v>
      </c>
      <c r="B5785" t="s">
        <v>8187</v>
      </c>
      <c r="C5785" t="s">
        <v>13478</v>
      </c>
    </row>
    <row r="5786" spans="1:3" x14ac:dyDescent="0.25">
      <c r="A5786" t="s">
        <v>10174</v>
      </c>
      <c r="B5786" t="s">
        <v>27889</v>
      </c>
      <c r="C5786" t="s">
        <v>11885</v>
      </c>
    </row>
    <row r="5787" spans="1:3" x14ac:dyDescent="0.25">
      <c r="A5787" t="s">
        <v>7496</v>
      </c>
      <c r="B5787" t="s">
        <v>27895</v>
      </c>
      <c r="C5787" t="s">
        <v>13478</v>
      </c>
    </row>
    <row r="5788" spans="1:3" x14ac:dyDescent="0.25">
      <c r="A5788" t="s">
        <v>7141</v>
      </c>
      <c r="B5788" t="s">
        <v>10701</v>
      </c>
      <c r="C5788" t="s">
        <v>10729</v>
      </c>
    </row>
    <row r="5789" spans="1:3" x14ac:dyDescent="0.25">
      <c r="A5789" t="s">
        <v>6090</v>
      </c>
      <c r="B5789" t="s">
        <v>27895</v>
      </c>
      <c r="C5789" t="s">
        <v>13478</v>
      </c>
    </row>
    <row r="5790" spans="1:3" x14ac:dyDescent="0.25">
      <c r="A5790" t="s">
        <v>6020</v>
      </c>
      <c r="B5790" t="s">
        <v>27887</v>
      </c>
      <c r="C5790" t="s">
        <v>16030</v>
      </c>
    </row>
    <row r="5791" spans="1:3" x14ac:dyDescent="0.25">
      <c r="A5791" t="s">
        <v>19553</v>
      </c>
      <c r="B5791" t="s">
        <v>8187</v>
      </c>
      <c r="C5791" t="s">
        <v>13478</v>
      </c>
    </row>
    <row r="5792" spans="1:3" x14ac:dyDescent="0.25">
      <c r="A5792" t="s">
        <v>19555</v>
      </c>
      <c r="B5792" t="s">
        <v>8187</v>
      </c>
      <c r="C5792" t="s">
        <v>13478</v>
      </c>
    </row>
    <row r="5793" spans="1:3" x14ac:dyDescent="0.25">
      <c r="A5793" t="s">
        <v>7137</v>
      </c>
      <c r="B5793" t="s">
        <v>10701</v>
      </c>
      <c r="C5793" t="s">
        <v>10729</v>
      </c>
    </row>
    <row r="5794" spans="1:3" x14ac:dyDescent="0.25">
      <c r="A5794" t="s">
        <v>9662</v>
      </c>
      <c r="B5794" t="s">
        <v>27889</v>
      </c>
      <c r="C5794" t="s">
        <v>11885</v>
      </c>
    </row>
    <row r="5795" spans="1:3" x14ac:dyDescent="0.25">
      <c r="A5795" t="s">
        <v>19568</v>
      </c>
      <c r="B5795" t="s">
        <v>8187</v>
      </c>
      <c r="C5795" t="s">
        <v>13478</v>
      </c>
    </row>
    <row r="5796" spans="1:3" x14ac:dyDescent="0.25">
      <c r="A5796" t="s">
        <v>6021</v>
      </c>
      <c r="B5796" t="s">
        <v>27892</v>
      </c>
      <c r="C5796" t="s">
        <v>11083</v>
      </c>
    </row>
    <row r="5797" spans="1:3" x14ac:dyDescent="0.25">
      <c r="A5797" t="s">
        <v>6107</v>
      </c>
      <c r="B5797" t="s">
        <v>27895</v>
      </c>
      <c r="C5797" t="s">
        <v>13478</v>
      </c>
    </row>
    <row r="5798" spans="1:3" x14ac:dyDescent="0.25">
      <c r="A5798" t="s">
        <v>6093</v>
      </c>
      <c r="B5798" t="s">
        <v>27892</v>
      </c>
      <c r="C5798" t="s">
        <v>11083</v>
      </c>
    </row>
    <row r="5799" spans="1:3" x14ac:dyDescent="0.25">
      <c r="A5799" t="s">
        <v>9706</v>
      </c>
      <c r="B5799" t="s">
        <v>27887</v>
      </c>
      <c r="C5799" t="s">
        <v>16030</v>
      </c>
    </row>
    <row r="5800" spans="1:3" x14ac:dyDescent="0.25">
      <c r="A5800" t="s">
        <v>6033</v>
      </c>
      <c r="B5800" t="s">
        <v>27895</v>
      </c>
      <c r="C5800" t="s">
        <v>13478</v>
      </c>
    </row>
    <row r="5801" spans="1:3" x14ac:dyDescent="0.25">
      <c r="A5801" t="s">
        <v>6069</v>
      </c>
      <c r="B5801" t="s">
        <v>27895</v>
      </c>
      <c r="C5801" t="s">
        <v>13478</v>
      </c>
    </row>
    <row r="5802" spans="1:3" x14ac:dyDescent="0.25">
      <c r="A5802" t="s">
        <v>9486</v>
      </c>
      <c r="B5802" t="s">
        <v>27892</v>
      </c>
      <c r="C5802" t="s">
        <v>11083</v>
      </c>
    </row>
    <row r="5803" spans="1:3" x14ac:dyDescent="0.25">
      <c r="A5803" t="s">
        <v>9145</v>
      </c>
      <c r="B5803" t="s">
        <v>27895</v>
      </c>
      <c r="C5803" t="s">
        <v>13478</v>
      </c>
    </row>
    <row r="5804" spans="1:3" x14ac:dyDescent="0.25">
      <c r="A5804" t="s">
        <v>9144</v>
      </c>
      <c r="B5804" t="s">
        <v>27895</v>
      </c>
      <c r="C5804" t="s">
        <v>13478</v>
      </c>
    </row>
    <row r="5805" spans="1:3" x14ac:dyDescent="0.25">
      <c r="A5805" t="s">
        <v>6131</v>
      </c>
      <c r="B5805" t="s">
        <v>27889</v>
      </c>
      <c r="C5805" t="s">
        <v>13478</v>
      </c>
    </row>
    <row r="5806" spans="1:3" x14ac:dyDescent="0.25">
      <c r="A5806" t="s">
        <v>5608</v>
      </c>
      <c r="B5806" t="s">
        <v>27895</v>
      </c>
      <c r="C5806" t="s">
        <v>13478</v>
      </c>
    </row>
    <row r="5807" spans="1:3" x14ac:dyDescent="0.25">
      <c r="A5807" t="s">
        <v>6119</v>
      </c>
      <c r="B5807" t="s">
        <v>27889</v>
      </c>
      <c r="C5807" t="s">
        <v>10764</v>
      </c>
    </row>
    <row r="5808" spans="1:3" x14ac:dyDescent="0.25">
      <c r="A5808" t="s">
        <v>6087</v>
      </c>
      <c r="B5808" t="s">
        <v>27894</v>
      </c>
      <c r="C5808" t="s">
        <v>20134</v>
      </c>
    </row>
    <row r="5809" spans="1:3" x14ac:dyDescent="0.25">
      <c r="A5809" t="s">
        <v>9465</v>
      </c>
      <c r="B5809" t="s">
        <v>8187</v>
      </c>
      <c r="C5809" t="s">
        <v>13478</v>
      </c>
    </row>
    <row r="5810" spans="1:3" x14ac:dyDescent="0.25">
      <c r="A5810" t="s">
        <v>8995</v>
      </c>
      <c r="B5810" t="s">
        <v>27895</v>
      </c>
      <c r="C5810" t="s">
        <v>13478</v>
      </c>
    </row>
    <row r="5811" spans="1:3" x14ac:dyDescent="0.25">
      <c r="A5811" t="s">
        <v>9176</v>
      </c>
      <c r="B5811" t="s">
        <v>27895</v>
      </c>
      <c r="C5811" t="s">
        <v>13478</v>
      </c>
    </row>
    <row r="5812" spans="1:3" x14ac:dyDescent="0.25">
      <c r="A5812" t="s">
        <v>7139</v>
      </c>
      <c r="B5812" t="s">
        <v>10701</v>
      </c>
      <c r="C5812" t="s">
        <v>10729</v>
      </c>
    </row>
    <row r="5813" spans="1:3" x14ac:dyDescent="0.25">
      <c r="A5813" t="s">
        <v>6025</v>
      </c>
      <c r="B5813" t="s">
        <v>27890</v>
      </c>
      <c r="C5813" t="s">
        <v>12699</v>
      </c>
    </row>
    <row r="5814" spans="1:3" x14ac:dyDescent="0.25">
      <c r="A5814" t="s">
        <v>19688</v>
      </c>
      <c r="B5814" t="s">
        <v>8187</v>
      </c>
      <c r="C5814" t="s">
        <v>13478</v>
      </c>
    </row>
    <row r="5815" spans="1:3" x14ac:dyDescent="0.25">
      <c r="A5815" t="s">
        <v>19691</v>
      </c>
      <c r="B5815" t="s">
        <v>8187</v>
      </c>
      <c r="C5815" t="s">
        <v>13478</v>
      </c>
    </row>
    <row r="5816" spans="1:3" x14ac:dyDescent="0.25">
      <c r="A5816" t="s">
        <v>9053</v>
      </c>
      <c r="B5816" t="s">
        <v>27894</v>
      </c>
      <c r="C5816" t="s">
        <v>16709</v>
      </c>
    </row>
    <row r="5817" spans="1:3" x14ac:dyDescent="0.25">
      <c r="A5817" t="s">
        <v>19693</v>
      </c>
      <c r="B5817" t="s">
        <v>8187</v>
      </c>
      <c r="C5817" t="s">
        <v>13478</v>
      </c>
    </row>
    <row r="5818" spans="1:3" x14ac:dyDescent="0.25">
      <c r="A5818" t="s">
        <v>19695</v>
      </c>
      <c r="B5818" t="s">
        <v>8187</v>
      </c>
      <c r="C5818" t="s">
        <v>13478</v>
      </c>
    </row>
    <row r="5819" spans="1:3" x14ac:dyDescent="0.25">
      <c r="A5819" t="s">
        <v>9491</v>
      </c>
      <c r="B5819" t="s">
        <v>27887</v>
      </c>
      <c r="C5819" t="s">
        <v>13688</v>
      </c>
    </row>
    <row r="5820" spans="1:3" x14ac:dyDescent="0.25">
      <c r="A5820" t="s">
        <v>9492</v>
      </c>
      <c r="B5820" t="s">
        <v>27887</v>
      </c>
      <c r="C5820" t="s">
        <v>13688</v>
      </c>
    </row>
    <row r="5821" spans="1:3" x14ac:dyDescent="0.25">
      <c r="A5821" t="s">
        <v>9493</v>
      </c>
      <c r="B5821" t="s">
        <v>27887</v>
      </c>
      <c r="C5821" t="s">
        <v>13688</v>
      </c>
    </row>
    <row r="5822" spans="1:3" x14ac:dyDescent="0.25">
      <c r="A5822" t="s">
        <v>19697</v>
      </c>
      <c r="B5822" t="s">
        <v>8187</v>
      </c>
      <c r="C5822" t="s">
        <v>13478</v>
      </c>
    </row>
    <row r="5823" spans="1:3" x14ac:dyDescent="0.25">
      <c r="A5823" t="s">
        <v>6027</v>
      </c>
      <c r="B5823" t="s">
        <v>27887</v>
      </c>
      <c r="C5823" t="s">
        <v>13688</v>
      </c>
    </row>
    <row r="5824" spans="1:3" x14ac:dyDescent="0.25">
      <c r="A5824" t="s">
        <v>6028</v>
      </c>
      <c r="B5824" t="s">
        <v>27887</v>
      </c>
      <c r="C5824" t="s">
        <v>13688</v>
      </c>
    </row>
    <row r="5825" spans="1:3" x14ac:dyDescent="0.25">
      <c r="A5825" t="s">
        <v>7144</v>
      </c>
      <c r="B5825" t="s">
        <v>10701</v>
      </c>
      <c r="C5825" t="s">
        <v>10729</v>
      </c>
    </row>
    <row r="5826" spans="1:3" x14ac:dyDescent="0.25">
      <c r="A5826" t="s">
        <v>6047</v>
      </c>
      <c r="B5826" t="s">
        <v>27895</v>
      </c>
      <c r="C5826" t="s">
        <v>13478</v>
      </c>
    </row>
    <row r="5827" spans="1:3" x14ac:dyDescent="0.25">
      <c r="A5827" t="s">
        <v>6059</v>
      </c>
      <c r="B5827" t="s">
        <v>27895</v>
      </c>
      <c r="C5827" t="s">
        <v>13478</v>
      </c>
    </row>
    <row r="5828" spans="1:3" x14ac:dyDescent="0.25">
      <c r="A5828" t="s">
        <v>19731</v>
      </c>
      <c r="B5828" t="s">
        <v>8187</v>
      </c>
      <c r="C5828" t="s">
        <v>13478</v>
      </c>
    </row>
    <row r="5829" spans="1:3" x14ac:dyDescent="0.25">
      <c r="A5829" t="s">
        <v>19733</v>
      </c>
      <c r="B5829" t="s">
        <v>8187</v>
      </c>
      <c r="C5829" t="s">
        <v>13478</v>
      </c>
    </row>
    <row r="5830" spans="1:3" x14ac:dyDescent="0.25">
      <c r="A5830" t="s">
        <v>6331</v>
      </c>
      <c r="B5830" t="s">
        <v>27889</v>
      </c>
      <c r="C5830" t="s">
        <v>11360</v>
      </c>
    </row>
    <row r="5831" spans="1:3" x14ac:dyDescent="0.25">
      <c r="A5831" t="s">
        <v>9633</v>
      </c>
      <c r="B5831" t="s">
        <v>27895</v>
      </c>
      <c r="C5831" t="s">
        <v>13478</v>
      </c>
    </row>
    <row r="5832" spans="1:3" x14ac:dyDescent="0.25">
      <c r="A5832" t="s">
        <v>5469</v>
      </c>
      <c r="B5832" t="s">
        <v>27895</v>
      </c>
      <c r="C5832" t="s">
        <v>13478</v>
      </c>
    </row>
    <row r="5833" spans="1:3" x14ac:dyDescent="0.25">
      <c r="A5833" t="s">
        <v>9494</v>
      </c>
      <c r="B5833" t="s">
        <v>27897</v>
      </c>
      <c r="C5833" t="s">
        <v>15006</v>
      </c>
    </row>
    <row r="5834" spans="1:3" x14ac:dyDescent="0.25">
      <c r="A5834" t="s">
        <v>19853</v>
      </c>
      <c r="B5834" t="s">
        <v>27890</v>
      </c>
      <c r="C5834" t="s">
        <v>12699</v>
      </c>
    </row>
    <row r="5835" spans="1:3" x14ac:dyDescent="0.25">
      <c r="A5835" t="s">
        <v>7143</v>
      </c>
      <c r="B5835" t="s">
        <v>10701</v>
      </c>
      <c r="C5835" t="s">
        <v>10729</v>
      </c>
    </row>
    <row r="5836" spans="1:3" x14ac:dyDescent="0.25">
      <c r="A5836" t="s">
        <v>5846</v>
      </c>
      <c r="B5836" t="s">
        <v>27895</v>
      </c>
      <c r="C5836" t="s">
        <v>13478</v>
      </c>
    </row>
    <row r="5837" spans="1:3" x14ac:dyDescent="0.25">
      <c r="A5837" t="s">
        <v>6136</v>
      </c>
      <c r="B5837" t="s">
        <v>27895</v>
      </c>
      <c r="C5837" t="s">
        <v>13478</v>
      </c>
    </row>
    <row r="5838" spans="1:3" x14ac:dyDescent="0.25">
      <c r="A5838" t="s">
        <v>9750</v>
      </c>
      <c r="B5838" t="s">
        <v>8187</v>
      </c>
      <c r="C5838" t="s">
        <v>11426</v>
      </c>
    </row>
    <row r="5839" spans="1:3" x14ac:dyDescent="0.25">
      <c r="A5839" t="s">
        <v>5686</v>
      </c>
      <c r="B5839" t="s">
        <v>27895</v>
      </c>
      <c r="C5839" t="s">
        <v>13478</v>
      </c>
    </row>
    <row r="5840" spans="1:3" x14ac:dyDescent="0.25">
      <c r="A5840" t="s">
        <v>7136</v>
      </c>
      <c r="B5840" t="s">
        <v>10701</v>
      </c>
      <c r="C5840" t="s">
        <v>10729</v>
      </c>
    </row>
    <row r="5841" spans="1:3" x14ac:dyDescent="0.25">
      <c r="A5841" t="s">
        <v>5687</v>
      </c>
      <c r="B5841" t="s">
        <v>27895</v>
      </c>
      <c r="C5841" t="s">
        <v>13478</v>
      </c>
    </row>
    <row r="5842" spans="1:3" x14ac:dyDescent="0.25">
      <c r="A5842" t="s">
        <v>19744</v>
      </c>
      <c r="B5842" t="s">
        <v>8187</v>
      </c>
      <c r="C5842" t="s">
        <v>13478</v>
      </c>
    </row>
    <row r="5843" spans="1:3" x14ac:dyDescent="0.25">
      <c r="A5843" t="s">
        <v>6061</v>
      </c>
      <c r="B5843" t="s">
        <v>27895</v>
      </c>
      <c r="C5843" t="s">
        <v>13478</v>
      </c>
    </row>
    <row r="5844" spans="1:3" x14ac:dyDescent="0.25">
      <c r="A5844" t="s">
        <v>9704</v>
      </c>
      <c r="B5844" t="s">
        <v>27895</v>
      </c>
      <c r="C5844" t="s">
        <v>13478</v>
      </c>
    </row>
    <row r="5845" spans="1:3" x14ac:dyDescent="0.25">
      <c r="A5845" t="s">
        <v>6045</v>
      </c>
      <c r="B5845" t="s">
        <v>27895</v>
      </c>
      <c r="C5845" t="s">
        <v>15186</v>
      </c>
    </row>
    <row r="5846" spans="1:3" x14ac:dyDescent="0.25">
      <c r="A5846" t="s">
        <v>10386</v>
      </c>
      <c r="B5846" t="s">
        <v>10701</v>
      </c>
      <c r="C5846" t="s">
        <v>10703</v>
      </c>
    </row>
    <row r="5847" spans="1:3" x14ac:dyDescent="0.25">
      <c r="A5847" t="s">
        <v>9865</v>
      </c>
      <c r="B5847" t="s">
        <v>10701</v>
      </c>
      <c r="C5847" t="s">
        <v>11360</v>
      </c>
    </row>
    <row r="5848" spans="1:3" x14ac:dyDescent="0.25">
      <c r="A5848" t="s">
        <v>7140</v>
      </c>
      <c r="B5848" t="s">
        <v>10701</v>
      </c>
      <c r="C5848" t="s">
        <v>10729</v>
      </c>
    </row>
    <row r="5849" spans="1:3" x14ac:dyDescent="0.25">
      <c r="A5849" t="s">
        <v>7142</v>
      </c>
      <c r="B5849" t="s">
        <v>10701</v>
      </c>
      <c r="C5849" t="s">
        <v>10729</v>
      </c>
    </row>
    <row r="5850" spans="1:3" x14ac:dyDescent="0.25">
      <c r="A5850" t="s">
        <v>7736</v>
      </c>
      <c r="B5850" t="s">
        <v>27887</v>
      </c>
      <c r="C5850" t="s">
        <v>11360</v>
      </c>
    </row>
    <row r="5851" spans="1:3" x14ac:dyDescent="0.25">
      <c r="A5851" t="s">
        <v>9729</v>
      </c>
      <c r="B5851" t="s">
        <v>27895</v>
      </c>
      <c r="C5851" t="s">
        <v>12794</v>
      </c>
    </row>
    <row r="5852" spans="1:3" x14ac:dyDescent="0.25">
      <c r="A5852" t="s">
        <v>6153</v>
      </c>
      <c r="B5852" t="s">
        <v>27895</v>
      </c>
      <c r="C5852" t="s">
        <v>12794</v>
      </c>
    </row>
    <row r="5853" spans="1:3" x14ac:dyDescent="0.25">
      <c r="A5853" t="s">
        <v>9620</v>
      </c>
      <c r="B5853" t="s">
        <v>27895</v>
      </c>
      <c r="C5853" t="s">
        <v>12442</v>
      </c>
    </row>
    <row r="5854" spans="1:3" x14ac:dyDescent="0.25">
      <c r="A5854" t="s">
        <v>5999</v>
      </c>
      <c r="B5854" t="s">
        <v>27895</v>
      </c>
      <c r="C5854" t="s">
        <v>13478</v>
      </c>
    </row>
    <row r="5855" spans="1:3" x14ac:dyDescent="0.25">
      <c r="A5855" t="s">
        <v>6057</v>
      </c>
      <c r="B5855" t="s">
        <v>27894</v>
      </c>
      <c r="C5855" t="s">
        <v>20034</v>
      </c>
    </row>
    <row r="5856" spans="1:3" x14ac:dyDescent="0.25">
      <c r="A5856" t="s">
        <v>6074</v>
      </c>
      <c r="B5856" t="s">
        <v>27895</v>
      </c>
      <c r="C5856" t="s">
        <v>13478</v>
      </c>
    </row>
    <row r="5857" spans="1:3" x14ac:dyDescent="0.25">
      <c r="A5857" t="s">
        <v>9173</v>
      </c>
      <c r="B5857" t="s">
        <v>27895</v>
      </c>
      <c r="C5857" t="s">
        <v>13478</v>
      </c>
    </row>
    <row r="5858" spans="1:3" x14ac:dyDescent="0.25">
      <c r="A5858" t="s">
        <v>9568</v>
      </c>
      <c r="B5858" t="s">
        <v>10701</v>
      </c>
      <c r="C5858" t="s">
        <v>10703</v>
      </c>
    </row>
    <row r="5859" spans="1:3" x14ac:dyDescent="0.25">
      <c r="A5859" t="s">
        <v>6030</v>
      </c>
      <c r="B5859" t="s">
        <v>27895</v>
      </c>
      <c r="C5859" t="s">
        <v>15186</v>
      </c>
    </row>
    <row r="5860" spans="1:3" x14ac:dyDescent="0.25">
      <c r="A5860" t="s">
        <v>9111</v>
      </c>
      <c r="B5860" t="s">
        <v>27895</v>
      </c>
      <c r="C5860" t="s">
        <v>13478</v>
      </c>
    </row>
    <row r="5861" spans="1:3" x14ac:dyDescent="0.25">
      <c r="A5861" t="s">
        <v>10052</v>
      </c>
      <c r="B5861" t="s">
        <v>27887</v>
      </c>
      <c r="C5861" t="s">
        <v>11360</v>
      </c>
    </row>
    <row r="5862" spans="1:3" x14ac:dyDescent="0.25">
      <c r="A5862" t="s">
        <v>6056</v>
      </c>
      <c r="B5862" t="s">
        <v>27894</v>
      </c>
      <c r="C5862" t="s">
        <v>20034</v>
      </c>
    </row>
    <row r="5863" spans="1:3" x14ac:dyDescent="0.25">
      <c r="A5863" t="s">
        <v>6071</v>
      </c>
      <c r="B5863" t="s">
        <v>27895</v>
      </c>
      <c r="C5863" t="s">
        <v>13478</v>
      </c>
    </row>
    <row r="5864" spans="1:3" x14ac:dyDescent="0.25">
      <c r="A5864" t="s">
        <v>6050</v>
      </c>
      <c r="B5864" t="s">
        <v>27895</v>
      </c>
      <c r="C5864" t="s">
        <v>13478</v>
      </c>
    </row>
    <row r="5865" spans="1:3" x14ac:dyDescent="0.25">
      <c r="A5865" t="s">
        <v>7145</v>
      </c>
      <c r="B5865" t="s">
        <v>27887</v>
      </c>
      <c r="C5865" t="s">
        <v>10733</v>
      </c>
    </row>
    <row r="5866" spans="1:3" x14ac:dyDescent="0.25">
      <c r="A5866" t="s">
        <v>7511</v>
      </c>
      <c r="B5866" t="s">
        <v>27895</v>
      </c>
      <c r="C5866" t="s">
        <v>13478</v>
      </c>
    </row>
    <row r="5867" spans="1:3" x14ac:dyDescent="0.25">
      <c r="A5867" t="s">
        <v>6076</v>
      </c>
      <c r="B5867" t="s">
        <v>27895</v>
      </c>
      <c r="C5867" t="s">
        <v>13478</v>
      </c>
    </row>
    <row r="5868" spans="1:3" x14ac:dyDescent="0.25">
      <c r="A5868" t="s">
        <v>14424</v>
      </c>
      <c r="B5868" t="s">
        <v>27895</v>
      </c>
      <c r="C5868" t="s">
        <v>13478</v>
      </c>
    </row>
    <row r="5869" spans="1:3" x14ac:dyDescent="0.25">
      <c r="A5869" t="s">
        <v>6037</v>
      </c>
      <c r="B5869" t="s">
        <v>27895</v>
      </c>
      <c r="C5869" t="s">
        <v>13478</v>
      </c>
    </row>
    <row r="5870" spans="1:3" x14ac:dyDescent="0.25">
      <c r="A5870" t="s">
        <v>9063</v>
      </c>
      <c r="B5870" t="s">
        <v>27895</v>
      </c>
      <c r="C5870" t="s">
        <v>13478</v>
      </c>
    </row>
    <row r="5871" spans="1:3" x14ac:dyDescent="0.25">
      <c r="A5871" t="s">
        <v>19886</v>
      </c>
      <c r="B5871" t="s">
        <v>8187</v>
      </c>
      <c r="C5871" t="s">
        <v>13478</v>
      </c>
    </row>
    <row r="5872" spans="1:3" x14ac:dyDescent="0.25">
      <c r="A5872" t="s">
        <v>6740</v>
      </c>
      <c r="B5872" t="s">
        <v>10701</v>
      </c>
      <c r="C5872" t="s">
        <v>10729</v>
      </c>
    </row>
    <row r="5873" spans="1:3" x14ac:dyDescent="0.25">
      <c r="A5873" t="s">
        <v>8165</v>
      </c>
      <c r="B5873" t="s">
        <v>27897</v>
      </c>
      <c r="C5873" t="s">
        <v>15006</v>
      </c>
    </row>
    <row r="5874" spans="1:3" x14ac:dyDescent="0.25">
      <c r="A5874" t="s">
        <v>6722</v>
      </c>
      <c r="B5874" t="s">
        <v>27889</v>
      </c>
      <c r="C5874" t="s">
        <v>10764</v>
      </c>
    </row>
    <row r="5875" spans="1:3" x14ac:dyDescent="0.25">
      <c r="A5875" t="s">
        <v>19891</v>
      </c>
      <c r="B5875" t="s">
        <v>8187</v>
      </c>
      <c r="C5875" t="s">
        <v>13478</v>
      </c>
    </row>
    <row r="5876" spans="1:3" x14ac:dyDescent="0.25">
      <c r="A5876" t="s">
        <v>6032</v>
      </c>
      <c r="B5876" t="s">
        <v>27895</v>
      </c>
      <c r="C5876" t="s">
        <v>13478</v>
      </c>
    </row>
    <row r="5877" spans="1:3" x14ac:dyDescent="0.25">
      <c r="A5877" t="s">
        <v>8318</v>
      </c>
      <c r="B5877" t="s">
        <v>27894</v>
      </c>
      <c r="C5877" t="s">
        <v>10764</v>
      </c>
    </row>
    <row r="5878" spans="1:3" x14ac:dyDescent="0.25">
      <c r="A5878" t="s">
        <v>6132</v>
      </c>
      <c r="B5878" t="s">
        <v>27895</v>
      </c>
      <c r="C5878" t="s">
        <v>13478</v>
      </c>
    </row>
    <row r="5879" spans="1:3" x14ac:dyDescent="0.25">
      <c r="A5879" t="s">
        <v>9107</v>
      </c>
      <c r="B5879" t="s">
        <v>27895</v>
      </c>
      <c r="C5879" t="s">
        <v>13478</v>
      </c>
    </row>
    <row r="5880" spans="1:3" x14ac:dyDescent="0.25">
      <c r="A5880" t="s">
        <v>6117</v>
      </c>
      <c r="B5880" t="s">
        <v>27895</v>
      </c>
      <c r="C5880" t="s">
        <v>13478</v>
      </c>
    </row>
    <row r="5881" spans="1:3" x14ac:dyDescent="0.25">
      <c r="A5881" t="s">
        <v>7497</v>
      </c>
      <c r="B5881" t="s">
        <v>27894</v>
      </c>
      <c r="C5881" t="s">
        <v>13478</v>
      </c>
    </row>
    <row r="5882" spans="1:3" x14ac:dyDescent="0.25">
      <c r="A5882" t="s">
        <v>6160</v>
      </c>
      <c r="B5882" t="s">
        <v>10775</v>
      </c>
      <c r="C5882" t="s">
        <v>20501</v>
      </c>
    </row>
    <row r="5883" spans="1:3" x14ac:dyDescent="0.25">
      <c r="A5883" t="s">
        <v>6158</v>
      </c>
      <c r="B5883" t="s">
        <v>10775</v>
      </c>
      <c r="C5883" t="s">
        <v>20501</v>
      </c>
    </row>
    <row r="5884" spans="1:3" x14ac:dyDescent="0.25">
      <c r="A5884" t="s">
        <v>6161</v>
      </c>
      <c r="B5884" t="s">
        <v>10775</v>
      </c>
      <c r="C5884" t="s">
        <v>20501</v>
      </c>
    </row>
    <row r="5885" spans="1:3" x14ac:dyDescent="0.25">
      <c r="A5885" t="s">
        <v>6129</v>
      </c>
      <c r="B5885" t="s">
        <v>27889</v>
      </c>
      <c r="C5885" t="s">
        <v>13478</v>
      </c>
    </row>
    <row r="5886" spans="1:3" x14ac:dyDescent="0.25">
      <c r="A5886" t="s">
        <v>6159</v>
      </c>
      <c r="B5886" t="s">
        <v>10775</v>
      </c>
      <c r="C5886" t="s">
        <v>20501</v>
      </c>
    </row>
    <row r="5887" spans="1:3" x14ac:dyDescent="0.25">
      <c r="A5887" t="s">
        <v>5534</v>
      </c>
      <c r="B5887" t="s">
        <v>27895</v>
      </c>
      <c r="C5887" t="s">
        <v>13478</v>
      </c>
    </row>
    <row r="5888" spans="1:3" x14ac:dyDescent="0.25">
      <c r="A5888" t="s">
        <v>9436</v>
      </c>
      <c r="B5888" t="s">
        <v>27893</v>
      </c>
      <c r="C5888" t="s">
        <v>19579</v>
      </c>
    </row>
    <row r="5889" spans="1:3" x14ac:dyDescent="0.25">
      <c r="A5889" t="s">
        <v>4926</v>
      </c>
      <c r="B5889" t="s">
        <v>27895</v>
      </c>
      <c r="C5889" t="s">
        <v>13478</v>
      </c>
    </row>
    <row r="5890" spans="1:3" x14ac:dyDescent="0.25">
      <c r="A5890" t="s">
        <v>8033</v>
      </c>
      <c r="B5890" t="s">
        <v>27887</v>
      </c>
      <c r="C5890" t="s">
        <v>11360</v>
      </c>
    </row>
    <row r="5891" spans="1:3" x14ac:dyDescent="0.25">
      <c r="A5891" t="s">
        <v>6142</v>
      </c>
      <c r="B5891" t="s">
        <v>27895</v>
      </c>
      <c r="C5891" t="s">
        <v>13478</v>
      </c>
    </row>
    <row r="5892" spans="1:3" x14ac:dyDescent="0.25">
      <c r="A5892" t="s">
        <v>9647</v>
      </c>
      <c r="B5892" t="s">
        <v>27895</v>
      </c>
      <c r="C5892" t="s">
        <v>13478</v>
      </c>
    </row>
    <row r="5893" spans="1:3" x14ac:dyDescent="0.25">
      <c r="A5893" t="s">
        <v>6323</v>
      </c>
      <c r="B5893" t="s">
        <v>27895</v>
      </c>
      <c r="C5893" t="s">
        <v>13478</v>
      </c>
    </row>
    <row r="5894" spans="1:3" x14ac:dyDescent="0.25">
      <c r="A5894" t="s">
        <v>5940</v>
      </c>
      <c r="B5894" t="s">
        <v>27895</v>
      </c>
      <c r="C5894" t="s">
        <v>13478</v>
      </c>
    </row>
    <row r="5895" spans="1:3" x14ac:dyDescent="0.25">
      <c r="A5895" t="s">
        <v>6324</v>
      </c>
      <c r="B5895" t="s">
        <v>27895</v>
      </c>
      <c r="C5895" t="s">
        <v>13478</v>
      </c>
    </row>
    <row r="5896" spans="1:3" x14ac:dyDescent="0.25">
      <c r="A5896" t="s">
        <v>6322</v>
      </c>
      <c r="B5896" t="s">
        <v>27895</v>
      </c>
      <c r="C5896" t="s">
        <v>13478</v>
      </c>
    </row>
    <row r="5897" spans="1:3" x14ac:dyDescent="0.25">
      <c r="A5897" t="s">
        <v>6130</v>
      </c>
      <c r="B5897" t="s">
        <v>27889</v>
      </c>
      <c r="C5897" t="s">
        <v>13478</v>
      </c>
    </row>
    <row r="5898" spans="1:3" x14ac:dyDescent="0.25">
      <c r="A5898" t="s">
        <v>6041</v>
      </c>
      <c r="B5898" t="s">
        <v>27894</v>
      </c>
      <c r="C5898" t="s">
        <v>16316</v>
      </c>
    </row>
    <row r="5899" spans="1:3" x14ac:dyDescent="0.25">
      <c r="A5899" t="s">
        <v>19949</v>
      </c>
      <c r="B5899" t="s">
        <v>27887</v>
      </c>
      <c r="C5899" t="s">
        <v>10733</v>
      </c>
    </row>
    <row r="5900" spans="1:3" x14ac:dyDescent="0.25">
      <c r="A5900" t="s">
        <v>5998</v>
      </c>
      <c r="B5900" t="s">
        <v>27895</v>
      </c>
      <c r="C5900" t="s">
        <v>13478</v>
      </c>
    </row>
    <row r="5901" spans="1:3" x14ac:dyDescent="0.25">
      <c r="A5901" t="s">
        <v>6034</v>
      </c>
      <c r="B5901" t="s">
        <v>27895</v>
      </c>
      <c r="C5901" t="s">
        <v>13478</v>
      </c>
    </row>
    <row r="5902" spans="1:3" x14ac:dyDescent="0.25">
      <c r="A5902" t="s">
        <v>6102</v>
      </c>
      <c r="B5902" t="s">
        <v>10701</v>
      </c>
      <c r="C5902" t="s">
        <v>10729</v>
      </c>
    </row>
    <row r="5903" spans="1:3" x14ac:dyDescent="0.25">
      <c r="A5903" t="s">
        <v>9417</v>
      </c>
      <c r="B5903" t="s">
        <v>27895</v>
      </c>
      <c r="C5903" t="s">
        <v>13478</v>
      </c>
    </row>
    <row r="5904" spans="1:3" x14ac:dyDescent="0.25">
      <c r="A5904" t="s">
        <v>9672</v>
      </c>
      <c r="B5904" t="s">
        <v>10775</v>
      </c>
      <c r="C5904" t="s">
        <v>10784</v>
      </c>
    </row>
    <row r="5905" spans="1:3" x14ac:dyDescent="0.25">
      <c r="A5905" t="s">
        <v>10313</v>
      </c>
      <c r="B5905" t="s">
        <v>27894</v>
      </c>
      <c r="C5905" t="s">
        <v>11360</v>
      </c>
    </row>
    <row r="5906" spans="1:3" x14ac:dyDescent="0.25">
      <c r="A5906" t="s">
        <v>5552</v>
      </c>
      <c r="B5906" t="s">
        <v>27895</v>
      </c>
      <c r="C5906" t="s">
        <v>13478</v>
      </c>
    </row>
    <row r="5907" spans="1:3" x14ac:dyDescent="0.25">
      <c r="A5907" t="s">
        <v>6156</v>
      </c>
      <c r="B5907" t="s">
        <v>27895</v>
      </c>
      <c r="C5907" t="s">
        <v>13478</v>
      </c>
    </row>
    <row r="5908" spans="1:3" x14ac:dyDescent="0.25">
      <c r="A5908" t="s">
        <v>10587</v>
      </c>
      <c r="B5908" t="s">
        <v>27895</v>
      </c>
      <c r="C5908" t="s">
        <v>13478</v>
      </c>
    </row>
    <row r="5909" spans="1:3" x14ac:dyDescent="0.25">
      <c r="A5909" t="s">
        <v>9690</v>
      </c>
      <c r="B5909" t="s">
        <v>27887</v>
      </c>
      <c r="C5909" t="s">
        <v>16030</v>
      </c>
    </row>
    <row r="5910" spans="1:3" x14ac:dyDescent="0.25">
      <c r="A5910" t="s">
        <v>16756</v>
      </c>
      <c r="B5910" t="s">
        <v>27895</v>
      </c>
      <c r="C5910" t="s">
        <v>13478</v>
      </c>
    </row>
    <row r="5911" spans="1:3" x14ac:dyDescent="0.25">
      <c r="A5911" t="s">
        <v>9979</v>
      </c>
      <c r="B5911" t="s">
        <v>27895</v>
      </c>
      <c r="C5911" t="s">
        <v>12794</v>
      </c>
    </row>
    <row r="5912" spans="1:3" x14ac:dyDescent="0.25">
      <c r="A5912" t="s">
        <v>10185</v>
      </c>
      <c r="B5912" t="s">
        <v>27895</v>
      </c>
      <c r="C5912" t="s">
        <v>12794</v>
      </c>
    </row>
    <row r="5913" spans="1:3" x14ac:dyDescent="0.25">
      <c r="A5913" t="s">
        <v>26850</v>
      </c>
      <c r="B5913" t="s">
        <v>8187</v>
      </c>
      <c r="C5913" t="s">
        <v>20857</v>
      </c>
    </row>
    <row r="5914" spans="1:3" x14ac:dyDescent="0.25">
      <c r="A5914" t="s">
        <v>9546</v>
      </c>
      <c r="B5914" t="s">
        <v>27895</v>
      </c>
      <c r="C5914" t="s">
        <v>13478</v>
      </c>
    </row>
    <row r="5915" spans="1:3" x14ac:dyDescent="0.25">
      <c r="A5915" t="s">
        <v>7148</v>
      </c>
      <c r="B5915" t="s">
        <v>10701</v>
      </c>
      <c r="C5915" t="s">
        <v>10729</v>
      </c>
    </row>
    <row r="5916" spans="1:3" x14ac:dyDescent="0.25">
      <c r="A5916" t="s">
        <v>6094</v>
      </c>
      <c r="B5916" t="s">
        <v>27887</v>
      </c>
      <c r="C5916" t="s">
        <v>10764</v>
      </c>
    </row>
    <row r="5917" spans="1:3" x14ac:dyDescent="0.25">
      <c r="A5917" t="s">
        <v>5727</v>
      </c>
      <c r="B5917" t="s">
        <v>27895</v>
      </c>
      <c r="C5917" t="s">
        <v>13478</v>
      </c>
    </row>
    <row r="5918" spans="1:3" x14ac:dyDescent="0.25">
      <c r="A5918" t="s">
        <v>9432</v>
      </c>
      <c r="B5918" t="s">
        <v>27895</v>
      </c>
      <c r="C5918" t="s">
        <v>13478</v>
      </c>
    </row>
    <row r="5919" spans="1:3" x14ac:dyDescent="0.25">
      <c r="A5919" t="s">
        <v>9558</v>
      </c>
      <c r="B5919" t="s">
        <v>27894</v>
      </c>
      <c r="C5919" t="s">
        <v>11360</v>
      </c>
    </row>
    <row r="5920" spans="1:3" x14ac:dyDescent="0.25">
      <c r="A5920" t="s">
        <v>7146</v>
      </c>
      <c r="B5920" t="s">
        <v>10701</v>
      </c>
      <c r="C5920" t="s">
        <v>10729</v>
      </c>
    </row>
    <row r="5921" spans="1:3" x14ac:dyDescent="0.25">
      <c r="A5921" t="s">
        <v>6111</v>
      </c>
      <c r="B5921" t="s">
        <v>27895</v>
      </c>
      <c r="C5921" t="s">
        <v>13478</v>
      </c>
    </row>
    <row r="5922" spans="1:3" x14ac:dyDescent="0.25">
      <c r="A5922" t="s">
        <v>6040</v>
      </c>
      <c r="B5922" t="s">
        <v>27895</v>
      </c>
      <c r="C5922" t="s">
        <v>13478</v>
      </c>
    </row>
    <row r="5923" spans="1:3" x14ac:dyDescent="0.25">
      <c r="A5923" t="s">
        <v>6097</v>
      </c>
      <c r="B5923" t="s">
        <v>27892</v>
      </c>
      <c r="C5923" t="s">
        <v>11083</v>
      </c>
    </row>
    <row r="5924" spans="1:3" x14ac:dyDescent="0.25">
      <c r="A5924" t="s">
        <v>6019</v>
      </c>
      <c r="B5924" t="s">
        <v>27887</v>
      </c>
      <c r="C5924" t="s">
        <v>12442</v>
      </c>
    </row>
    <row r="5925" spans="1:3" x14ac:dyDescent="0.25">
      <c r="A5925" t="s">
        <v>17759</v>
      </c>
      <c r="B5925" t="s">
        <v>27895</v>
      </c>
      <c r="C5925" t="s">
        <v>13478</v>
      </c>
    </row>
    <row r="5926" spans="1:3" x14ac:dyDescent="0.25">
      <c r="A5926" t="s">
        <v>8168</v>
      </c>
      <c r="B5926" t="s">
        <v>27895</v>
      </c>
      <c r="C5926" t="s">
        <v>13478</v>
      </c>
    </row>
    <row r="5927" spans="1:3" x14ac:dyDescent="0.25">
      <c r="A5927" t="s">
        <v>9133</v>
      </c>
      <c r="B5927" t="s">
        <v>27895</v>
      </c>
      <c r="C5927" t="s">
        <v>13478</v>
      </c>
    </row>
    <row r="5928" spans="1:3" x14ac:dyDescent="0.25">
      <c r="A5928" t="s">
        <v>7507</v>
      </c>
      <c r="B5928" t="s">
        <v>10775</v>
      </c>
      <c r="C5928" t="s">
        <v>10784</v>
      </c>
    </row>
    <row r="5929" spans="1:3" x14ac:dyDescent="0.25">
      <c r="A5929" t="s">
        <v>9557</v>
      </c>
      <c r="B5929" t="s">
        <v>27895</v>
      </c>
      <c r="C5929" t="s">
        <v>13478</v>
      </c>
    </row>
    <row r="5930" spans="1:3" x14ac:dyDescent="0.25">
      <c r="A5930" t="s">
        <v>6110</v>
      </c>
      <c r="B5930" t="s">
        <v>27890</v>
      </c>
      <c r="C5930" t="s">
        <v>12699</v>
      </c>
    </row>
    <row r="5931" spans="1:3" x14ac:dyDescent="0.25">
      <c r="A5931" t="s">
        <v>6055</v>
      </c>
      <c r="B5931" t="s">
        <v>27894</v>
      </c>
      <c r="C5931" t="s">
        <v>20034</v>
      </c>
    </row>
    <row r="5932" spans="1:3" x14ac:dyDescent="0.25">
      <c r="A5932" t="s">
        <v>9572</v>
      </c>
      <c r="B5932" t="s">
        <v>27887</v>
      </c>
      <c r="C5932" t="s">
        <v>20149</v>
      </c>
    </row>
    <row r="5933" spans="1:3" x14ac:dyDescent="0.25">
      <c r="A5933" t="s">
        <v>6103</v>
      </c>
      <c r="B5933" t="s">
        <v>10701</v>
      </c>
      <c r="C5933" t="s">
        <v>10729</v>
      </c>
    </row>
    <row r="5934" spans="1:3" x14ac:dyDescent="0.25">
      <c r="A5934" t="s">
        <v>6100</v>
      </c>
      <c r="B5934" t="s">
        <v>27894</v>
      </c>
      <c r="C5934" t="s">
        <v>16030</v>
      </c>
    </row>
    <row r="5935" spans="1:3" x14ac:dyDescent="0.25">
      <c r="A5935" t="s">
        <v>10367</v>
      </c>
      <c r="B5935" t="s">
        <v>27895</v>
      </c>
      <c r="C5935" t="s">
        <v>13478</v>
      </c>
    </row>
    <row r="5936" spans="1:3" x14ac:dyDescent="0.25">
      <c r="A5936" t="s">
        <v>9484</v>
      </c>
      <c r="B5936" t="s">
        <v>27887</v>
      </c>
      <c r="C5936" t="s">
        <v>16030</v>
      </c>
    </row>
    <row r="5937" spans="1:3" x14ac:dyDescent="0.25">
      <c r="A5937" t="s">
        <v>6060</v>
      </c>
      <c r="B5937" t="s">
        <v>27895</v>
      </c>
      <c r="C5937" t="s">
        <v>13478</v>
      </c>
    </row>
    <row r="5938" spans="1:3" x14ac:dyDescent="0.25">
      <c r="A5938" t="s">
        <v>6127</v>
      </c>
      <c r="B5938" t="s">
        <v>27889</v>
      </c>
      <c r="C5938" t="s">
        <v>10827</v>
      </c>
    </row>
    <row r="5939" spans="1:3" x14ac:dyDescent="0.25">
      <c r="A5939" t="s">
        <v>8174</v>
      </c>
      <c r="B5939" t="s">
        <v>27895</v>
      </c>
      <c r="C5939" t="s">
        <v>13478</v>
      </c>
    </row>
    <row r="5940" spans="1:3" x14ac:dyDescent="0.25">
      <c r="A5940" t="s">
        <v>17761</v>
      </c>
      <c r="B5940" t="s">
        <v>27895</v>
      </c>
      <c r="C5940" t="s">
        <v>13478</v>
      </c>
    </row>
    <row r="5941" spans="1:3" x14ac:dyDescent="0.25">
      <c r="A5941" t="s">
        <v>8169</v>
      </c>
      <c r="B5941" t="s">
        <v>27895</v>
      </c>
      <c r="C5941" t="s">
        <v>13478</v>
      </c>
    </row>
    <row r="5942" spans="1:3" x14ac:dyDescent="0.25">
      <c r="A5942" t="s">
        <v>19666</v>
      </c>
      <c r="B5942" t="s">
        <v>27895</v>
      </c>
      <c r="C5942" t="s">
        <v>13478</v>
      </c>
    </row>
    <row r="5943" spans="1:3" x14ac:dyDescent="0.25">
      <c r="A5943" t="s">
        <v>6068</v>
      </c>
      <c r="B5943" t="s">
        <v>27895</v>
      </c>
      <c r="C5943" t="s">
        <v>13478</v>
      </c>
    </row>
    <row r="5944" spans="1:3" x14ac:dyDescent="0.25">
      <c r="A5944" t="s">
        <v>6000</v>
      </c>
      <c r="B5944" t="s">
        <v>27895</v>
      </c>
      <c r="C5944" t="s">
        <v>13478</v>
      </c>
    </row>
    <row r="5945" spans="1:3" x14ac:dyDescent="0.25">
      <c r="A5945" t="s">
        <v>6124</v>
      </c>
      <c r="B5945" t="s">
        <v>27895</v>
      </c>
      <c r="C5945" t="s">
        <v>13478</v>
      </c>
    </row>
    <row r="5946" spans="1:3" x14ac:dyDescent="0.25">
      <c r="A5946" t="s">
        <v>6098</v>
      </c>
      <c r="B5946" t="s">
        <v>27892</v>
      </c>
      <c r="C5946" t="s">
        <v>11083</v>
      </c>
    </row>
    <row r="5947" spans="1:3" x14ac:dyDescent="0.25">
      <c r="A5947" t="s">
        <v>5995</v>
      </c>
      <c r="B5947" t="s">
        <v>27895</v>
      </c>
      <c r="C5947" t="s">
        <v>13478</v>
      </c>
    </row>
    <row r="5948" spans="1:3" x14ac:dyDescent="0.25">
      <c r="A5948" t="s">
        <v>9513</v>
      </c>
      <c r="B5948" t="s">
        <v>27895</v>
      </c>
      <c r="C5948" t="s">
        <v>13478</v>
      </c>
    </row>
    <row r="5949" spans="1:3" x14ac:dyDescent="0.25">
      <c r="A5949" t="s">
        <v>6054</v>
      </c>
      <c r="B5949" t="s">
        <v>27895</v>
      </c>
      <c r="C5949" t="s">
        <v>13478</v>
      </c>
    </row>
    <row r="5950" spans="1:3" x14ac:dyDescent="0.25">
      <c r="A5950" t="s">
        <v>9565</v>
      </c>
      <c r="B5950" t="s">
        <v>27895</v>
      </c>
      <c r="C5950" t="s">
        <v>13478</v>
      </c>
    </row>
    <row r="5951" spans="1:3" x14ac:dyDescent="0.25">
      <c r="A5951" t="s">
        <v>6022</v>
      </c>
      <c r="B5951" t="s">
        <v>27892</v>
      </c>
      <c r="C5951" t="s">
        <v>11083</v>
      </c>
    </row>
    <row r="5952" spans="1:3" x14ac:dyDescent="0.25">
      <c r="A5952" t="s">
        <v>6108</v>
      </c>
      <c r="B5952" t="s">
        <v>27887</v>
      </c>
      <c r="C5952" t="s">
        <v>10697</v>
      </c>
    </row>
    <row r="5953" spans="1:3" x14ac:dyDescent="0.25">
      <c r="A5953" t="s">
        <v>6115</v>
      </c>
      <c r="B5953" t="s">
        <v>27892</v>
      </c>
      <c r="C5953" t="s">
        <v>11083</v>
      </c>
    </row>
    <row r="5954" spans="1:3" x14ac:dyDescent="0.25">
      <c r="A5954" t="s">
        <v>9693</v>
      </c>
      <c r="B5954" t="s">
        <v>27887</v>
      </c>
      <c r="C5954" t="s">
        <v>10689</v>
      </c>
    </row>
    <row r="5955" spans="1:3" x14ac:dyDescent="0.25">
      <c r="A5955" t="s">
        <v>6109</v>
      </c>
      <c r="B5955" t="s">
        <v>27895</v>
      </c>
      <c r="C5955" t="s">
        <v>13478</v>
      </c>
    </row>
    <row r="5956" spans="1:3" x14ac:dyDescent="0.25">
      <c r="A5956" t="s">
        <v>7514</v>
      </c>
      <c r="B5956" t="s">
        <v>27895</v>
      </c>
      <c r="C5956" t="s">
        <v>13478</v>
      </c>
    </row>
    <row r="5957" spans="1:3" x14ac:dyDescent="0.25">
      <c r="A5957" t="s">
        <v>6128</v>
      </c>
      <c r="B5957" t="s">
        <v>27894</v>
      </c>
      <c r="C5957" t="s">
        <v>11360</v>
      </c>
    </row>
    <row r="5958" spans="1:3" x14ac:dyDescent="0.25">
      <c r="A5958" t="s">
        <v>9567</v>
      </c>
      <c r="B5958" t="s">
        <v>27895</v>
      </c>
      <c r="C5958" t="s">
        <v>13478</v>
      </c>
    </row>
    <row r="5959" spans="1:3" x14ac:dyDescent="0.25">
      <c r="A5959" t="s">
        <v>6073</v>
      </c>
      <c r="B5959" t="s">
        <v>27895</v>
      </c>
      <c r="C5959" t="s">
        <v>13478</v>
      </c>
    </row>
    <row r="5960" spans="1:3" x14ac:dyDescent="0.25">
      <c r="A5960" t="s">
        <v>6048</v>
      </c>
      <c r="B5960" t="s">
        <v>27895</v>
      </c>
      <c r="C5960" t="s">
        <v>13478</v>
      </c>
    </row>
    <row r="5961" spans="1:3" x14ac:dyDescent="0.25">
      <c r="A5961" t="s">
        <v>6058</v>
      </c>
      <c r="B5961" t="s">
        <v>27887</v>
      </c>
      <c r="C5961" t="s">
        <v>16030</v>
      </c>
    </row>
    <row r="5962" spans="1:3" x14ac:dyDescent="0.25">
      <c r="A5962" t="s">
        <v>6049</v>
      </c>
      <c r="B5962" t="s">
        <v>27895</v>
      </c>
      <c r="C5962" t="s">
        <v>13478</v>
      </c>
    </row>
    <row r="5963" spans="1:3" x14ac:dyDescent="0.25">
      <c r="A5963" t="s">
        <v>20878</v>
      </c>
      <c r="B5963" t="s">
        <v>8187</v>
      </c>
      <c r="C5963" t="s">
        <v>13478</v>
      </c>
    </row>
    <row r="5964" spans="1:3" x14ac:dyDescent="0.25">
      <c r="A5964" t="s">
        <v>6064</v>
      </c>
      <c r="B5964" t="s">
        <v>27895</v>
      </c>
      <c r="C5964" t="s">
        <v>13478</v>
      </c>
    </row>
    <row r="5965" spans="1:3" x14ac:dyDescent="0.25">
      <c r="A5965" t="s">
        <v>7521</v>
      </c>
      <c r="B5965" t="s">
        <v>27895</v>
      </c>
      <c r="C5965" t="s">
        <v>13478</v>
      </c>
    </row>
    <row r="5966" spans="1:3" x14ac:dyDescent="0.25">
      <c r="A5966" t="s">
        <v>6078</v>
      </c>
      <c r="B5966" t="s">
        <v>27890</v>
      </c>
      <c r="C5966" t="s">
        <v>12699</v>
      </c>
    </row>
    <row r="5967" spans="1:3" x14ac:dyDescent="0.25">
      <c r="A5967" t="s">
        <v>6112</v>
      </c>
      <c r="B5967" t="s">
        <v>27895</v>
      </c>
      <c r="C5967" t="s">
        <v>13478</v>
      </c>
    </row>
    <row r="5968" spans="1:3" x14ac:dyDescent="0.25">
      <c r="A5968" t="s">
        <v>6042</v>
      </c>
      <c r="B5968" t="s">
        <v>27895</v>
      </c>
      <c r="C5968" t="s">
        <v>15186</v>
      </c>
    </row>
    <row r="5969" spans="1:3" x14ac:dyDescent="0.25">
      <c r="A5969" t="s">
        <v>7504</v>
      </c>
      <c r="B5969" t="s">
        <v>27895</v>
      </c>
      <c r="C5969" t="s">
        <v>13478</v>
      </c>
    </row>
    <row r="5970" spans="1:3" x14ac:dyDescent="0.25">
      <c r="A5970" t="s">
        <v>9191</v>
      </c>
      <c r="B5970" t="s">
        <v>27895</v>
      </c>
      <c r="C5970" t="s">
        <v>13478</v>
      </c>
    </row>
    <row r="5971" spans="1:3" x14ac:dyDescent="0.25">
      <c r="A5971" t="s">
        <v>8166</v>
      </c>
      <c r="B5971" t="s">
        <v>27895</v>
      </c>
      <c r="C5971" t="s">
        <v>15186</v>
      </c>
    </row>
    <row r="5972" spans="1:3" x14ac:dyDescent="0.25">
      <c r="A5972" t="s">
        <v>9663</v>
      </c>
      <c r="B5972" t="s">
        <v>27895</v>
      </c>
      <c r="C5972" t="s">
        <v>13478</v>
      </c>
    </row>
    <row r="5973" spans="1:3" x14ac:dyDescent="0.25">
      <c r="A5973" t="s">
        <v>8175</v>
      </c>
      <c r="B5973" t="s">
        <v>27895</v>
      </c>
      <c r="C5973" t="s">
        <v>15186</v>
      </c>
    </row>
    <row r="5974" spans="1:3" x14ac:dyDescent="0.25">
      <c r="A5974" t="s">
        <v>6089</v>
      </c>
      <c r="B5974" t="s">
        <v>27895</v>
      </c>
      <c r="C5974" t="s">
        <v>13478</v>
      </c>
    </row>
    <row r="5975" spans="1:3" x14ac:dyDescent="0.25">
      <c r="A5975" t="s">
        <v>6092</v>
      </c>
      <c r="B5975" t="s">
        <v>27894</v>
      </c>
      <c r="C5975" t="s">
        <v>13478</v>
      </c>
    </row>
    <row r="5976" spans="1:3" x14ac:dyDescent="0.25">
      <c r="A5976" t="s">
        <v>6104</v>
      </c>
      <c r="B5976" t="s">
        <v>10701</v>
      </c>
      <c r="C5976" t="s">
        <v>10729</v>
      </c>
    </row>
    <row r="5977" spans="1:3" x14ac:dyDescent="0.25">
      <c r="A5977" t="s">
        <v>9648</v>
      </c>
      <c r="B5977" t="s">
        <v>10701</v>
      </c>
      <c r="C5977" t="s">
        <v>10729</v>
      </c>
    </row>
    <row r="5978" spans="1:3" x14ac:dyDescent="0.25">
      <c r="A5978" t="s">
        <v>20109</v>
      </c>
      <c r="B5978" t="s">
        <v>8187</v>
      </c>
      <c r="C5978" t="s">
        <v>13478</v>
      </c>
    </row>
    <row r="5979" spans="1:3" x14ac:dyDescent="0.25">
      <c r="A5979" t="s">
        <v>10466</v>
      </c>
      <c r="B5979" t="s">
        <v>27895</v>
      </c>
      <c r="C5979" t="s">
        <v>13478</v>
      </c>
    </row>
    <row r="5980" spans="1:3" x14ac:dyDescent="0.25">
      <c r="A5980" t="s">
        <v>5997</v>
      </c>
      <c r="B5980" t="s">
        <v>27895</v>
      </c>
      <c r="C5980" t="s">
        <v>13478</v>
      </c>
    </row>
    <row r="5981" spans="1:3" x14ac:dyDescent="0.25">
      <c r="A5981" t="s">
        <v>9969</v>
      </c>
      <c r="B5981" t="s">
        <v>27889</v>
      </c>
      <c r="C5981" t="s">
        <v>10724</v>
      </c>
    </row>
    <row r="5982" spans="1:3" x14ac:dyDescent="0.25">
      <c r="A5982" t="s">
        <v>7513</v>
      </c>
      <c r="B5982" t="s">
        <v>27895</v>
      </c>
      <c r="C5982" t="s">
        <v>13478</v>
      </c>
    </row>
    <row r="5983" spans="1:3" x14ac:dyDescent="0.25">
      <c r="A5983" t="s">
        <v>9511</v>
      </c>
      <c r="B5983" t="s">
        <v>27895</v>
      </c>
      <c r="C5983" t="s">
        <v>13478</v>
      </c>
    </row>
    <row r="5984" spans="1:3" x14ac:dyDescent="0.25">
      <c r="A5984" t="s">
        <v>9490</v>
      </c>
      <c r="B5984" t="s">
        <v>27895</v>
      </c>
      <c r="C5984" t="s">
        <v>13478</v>
      </c>
    </row>
    <row r="5985" spans="1:3" x14ac:dyDescent="0.25">
      <c r="A5985" t="s">
        <v>9548</v>
      </c>
      <c r="B5985" t="s">
        <v>27894</v>
      </c>
      <c r="C5985" t="s">
        <v>13478</v>
      </c>
    </row>
    <row r="5986" spans="1:3" x14ac:dyDescent="0.25">
      <c r="A5986" t="s">
        <v>9489</v>
      </c>
      <c r="B5986" t="s">
        <v>27895</v>
      </c>
      <c r="C5986" t="s">
        <v>13478</v>
      </c>
    </row>
    <row r="5987" spans="1:3" x14ac:dyDescent="0.25">
      <c r="A5987" t="s">
        <v>4925</v>
      </c>
      <c r="B5987" t="s">
        <v>27895</v>
      </c>
      <c r="C5987" t="s">
        <v>13478</v>
      </c>
    </row>
    <row r="5988" spans="1:3" x14ac:dyDescent="0.25">
      <c r="A5988" t="s">
        <v>9691</v>
      </c>
      <c r="B5988" t="s">
        <v>27895</v>
      </c>
      <c r="C5988" t="s">
        <v>13478</v>
      </c>
    </row>
    <row r="5989" spans="1:3" x14ac:dyDescent="0.25">
      <c r="A5989" t="s">
        <v>9660</v>
      </c>
      <c r="B5989" t="s">
        <v>27895</v>
      </c>
      <c r="C5989" t="s">
        <v>13478</v>
      </c>
    </row>
    <row r="5990" spans="1:3" x14ac:dyDescent="0.25">
      <c r="A5990" t="s">
        <v>9538</v>
      </c>
      <c r="B5990" t="s">
        <v>27895</v>
      </c>
      <c r="C5990" t="s">
        <v>13478</v>
      </c>
    </row>
    <row r="5991" spans="1:3" x14ac:dyDescent="0.25">
      <c r="A5991" t="s">
        <v>6442</v>
      </c>
      <c r="B5991" t="s">
        <v>27887</v>
      </c>
      <c r="C5991" t="s">
        <v>14990</v>
      </c>
    </row>
    <row r="5992" spans="1:3" x14ac:dyDescent="0.25">
      <c r="A5992" t="s">
        <v>6441</v>
      </c>
      <c r="B5992" t="s">
        <v>27887</v>
      </c>
      <c r="C5992" t="s">
        <v>14990</v>
      </c>
    </row>
    <row r="5993" spans="1:3" x14ac:dyDescent="0.25">
      <c r="A5993" t="s">
        <v>9671</v>
      </c>
      <c r="B5993" t="s">
        <v>27895</v>
      </c>
      <c r="C5993" t="s">
        <v>13478</v>
      </c>
    </row>
    <row r="5994" spans="1:3" x14ac:dyDescent="0.25">
      <c r="A5994" t="s">
        <v>10036</v>
      </c>
      <c r="B5994" t="s">
        <v>27895</v>
      </c>
      <c r="C5994" t="s">
        <v>13478</v>
      </c>
    </row>
    <row r="5995" spans="1:3" x14ac:dyDescent="0.25">
      <c r="A5995" t="s">
        <v>6065</v>
      </c>
      <c r="B5995" t="s">
        <v>27894</v>
      </c>
      <c r="C5995" t="s">
        <v>20087</v>
      </c>
    </row>
    <row r="5996" spans="1:3" x14ac:dyDescent="0.25">
      <c r="A5996" t="s">
        <v>6066</v>
      </c>
      <c r="B5996" t="s">
        <v>27894</v>
      </c>
      <c r="C5996" t="s">
        <v>20087</v>
      </c>
    </row>
    <row r="5997" spans="1:3" x14ac:dyDescent="0.25">
      <c r="A5997" t="s">
        <v>6067</v>
      </c>
      <c r="B5997" t="s">
        <v>27894</v>
      </c>
      <c r="C5997" t="s">
        <v>20087</v>
      </c>
    </row>
    <row r="5998" spans="1:3" x14ac:dyDescent="0.25">
      <c r="A5998" t="s">
        <v>9989</v>
      </c>
      <c r="B5998" t="s">
        <v>27895</v>
      </c>
      <c r="C5998" t="s">
        <v>12794</v>
      </c>
    </row>
    <row r="5999" spans="1:3" x14ac:dyDescent="0.25">
      <c r="A5999" t="s">
        <v>10387</v>
      </c>
      <c r="B5999" t="s">
        <v>27895</v>
      </c>
      <c r="C5999" t="s">
        <v>13478</v>
      </c>
    </row>
    <row r="6000" spans="1:3" x14ac:dyDescent="0.25">
      <c r="A6000" t="s">
        <v>9630</v>
      </c>
      <c r="B6000" t="s">
        <v>10701</v>
      </c>
      <c r="C6000" t="s">
        <v>12138</v>
      </c>
    </row>
    <row r="6001" spans="1:3" x14ac:dyDescent="0.25">
      <c r="A6001" t="s">
        <v>9214</v>
      </c>
      <c r="B6001" t="s">
        <v>27895</v>
      </c>
      <c r="C6001" t="s">
        <v>13478</v>
      </c>
    </row>
    <row r="6002" spans="1:3" x14ac:dyDescent="0.25">
      <c r="A6002" t="s">
        <v>8730</v>
      </c>
      <c r="B6002" t="s">
        <v>27889</v>
      </c>
      <c r="C6002" t="s">
        <v>13565</v>
      </c>
    </row>
    <row r="6003" spans="1:3" x14ac:dyDescent="0.25">
      <c r="A6003" t="s">
        <v>20177</v>
      </c>
      <c r="B6003" t="s">
        <v>8187</v>
      </c>
      <c r="C6003" t="s">
        <v>13478</v>
      </c>
    </row>
    <row r="6004" spans="1:3" x14ac:dyDescent="0.25">
      <c r="A6004" t="s">
        <v>9631</v>
      </c>
      <c r="B6004" t="s">
        <v>10701</v>
      </c>
      <c r="C6004" t="s">
        <v>12138</v>
      </c>
    </row>
    <row r="6005" spans="1:3" x14ac:dyDescent="0.25">
      <c r="A6005" t="s">
        <v>6390</v>
      </c>
      <c r="B6005" t="s">
        <v>27887</v>
      </c>
      <c r="C6005" t="s">
        <v>11360</v>
      </c>
    </row>
    <row r="6006" spans="1:3" x14ac:dyDescent="0.25">
      <c r="A6006" t="s">
        <v>7503</v>
      </c>
      <c r="B6006" t="s">
        <v>27895</v>
      </c>
      <c r="C6006" t="s">
        <v>13478</v>
      </c>
    </row>
    <row r="6007" spans="1:3" x14ac:dyDescent="0.25">
      <c r="A6007" t="s">
        <v>5724</v>
      </c>
      <c r="B6007" t="s">
        <v>27895</v>
      </c>
      <c r="C6007" t="s">
        <v>13478</v>
      </c>
    </row>
    <row r="6008" spans="1:3" x14ac:dyDescent="0.25">
      <c r="A6008" t="s">
        <v>8789</v>
      </c>
      <c r="B6008" t="s">
        <v>27894</v>
      </c>
      <c r="C6008" t="s">
        <v>10764</v>
      </c>
    </row>
    <row r="6009" spans="1:3" x14ac:dyDescent="0.25">
      <c r="A6009" t="s">
        <v>9215</v>
      </c>
      <c r="B6009" t="s">
        <v>27895</v>
      </c>
      <c r="C6009" t="s">
        <v>13478</v>
      </c>
    </row>
    <row r="6010" spans="1:3" x14ac:dyDescent="0.25">
      <c r="A6010" t="s">
        <v>10583</v>
      </c>
      <c r="B6010" t="s">
        <v>27895</v>
      </c>
      <c r="C6010" t="s">
        <v>13478</v>
      </c>
    </row>
    <row r="6011" spans="1:3" x14ac:dyDescent="0.25">
      <c r="A6011" t="s">
        <v>9762</v>
      </c>
      <c r="B6011" t="s">
        <v>27894</v>
      </c>
      <c r="C6011" t="s">
        <v>13478</v>
      </c>
    </row>
    <row r="6012" spans="1:3" x14ac:dyDescent="0.25">
      <c r="A6012" t="s">
        <v>16762</v>
      </c>
      <c r="B6012" t="s">
        <v>27895</v>
      </c>
      <c r="C6012" t="s">
        <v>13478</v>
      </c>
    </row>
    <row r="6013" spans="1:3" x14ac:dyDescent="0.25">
      <c r="A6013" t="s">
        <v>5553</v>
      </c>
      <c r="B6013" t="s">
        <v>27895</v>
      </c>
      <c r="C6013" t="s">
        <v>13478</v>
      </c>
    </row>
    <row r="6014" spans="1:3" x14ac:dyDescent="0.25">
      <c r="A6014" t="s">
        <v>9827</v>
      </c>
      <c r="B6014" t="s">
        <v>27894</v>
      </c>
      <c r="C6014" t="s">
        <v>10764</v>
      </c>
    </row>
    <row r="6015" spans="1:3" x14ac:dyDescent="0.25">
      <c r="A6015" t="s">
        <v>9763</v>
      </c>
      <c r="B6015" t="s">
        <v>27895</v>
      </c>
      <c r="C6015" t="s">
        <v>13478</v>
      </c>
    </row>
    <row r="6016" spans="1:3" x14ac:dyDescent="0.25">
      <c r="A6016" t="s">
        <v>5554</v>
      </c>
      <c r="B6016" t="s">
        <v>27895</v>
      </c>
      <c r="C6016" t="s">
        <v>13478</v>
      </c>
    </row>
    <row r="6017" spans="1:3" x14ac:dyDescent="0.25">
      <c r="A6017" t="s">
        <v>6340</v>
      </c>
      <c r="B6017" t="s">
        <v>27895</v>
      </c>
      <c r="C6017" t="s">
        <v>19376</v>
      </c>
    </row>
    <row r="6018" spans="1:3" x14ac:dyDescent="0.25">
      <c r="A6018" t="s">
        <v>6341</v>
      </c>
      <c r="B6018" t="s">
        <v>27895</v>
      </c>
      <c r="C6018" t="s">
        <v>19376</v>
      </c>
    </row>
    <row r="6019" spans="1:3" x14ac:dyDescent="0.25">
      <c r="A6019" t="s">
        <v>6391</v>
      </c>
      <c r="B6019" t="s">
        <v>27887</v>
      </c>
      <c r="C6019" t="s">
        <v>11360</v>
      </c>
    </row>
    <row r="6020" spans="1:3" x14ac:dyDescent="0.25">
      <c r="A6020" t="s">
        <v>9510</v>
      </c>
      <c r="B6020" t="s">
        <v>27894</v>
      </c>
      <c r="C6020" t="s">
        <v>11360</v>
      </c>
    </row>
    <row r="6021" spans="1:3" x14ac:dyDescent="0.25">
      <c r="A6021" t="s">
        <v>9743</v>
      </c>
      <c r="B6021" t="s">
        <v>27895</v>
      </c>
      <c r="C6021" t="s">
        <v>19376</v>
      </c>
    </row>
    <row r="6022" spans="1:3" x14ac:dyDescent="0.25">
      <c r="A6022" t="s">
        <v>9512</v>
      </c>
      <c r="B6022" t="s">
        <v>27895</v>
      </c>
      <c r="C6022" t="s">
        <v>13478</v>
      </c>
    </row>
    <row r="6023" spans="1:3" x14ac:dyDescent="0.25">
      <c r="A6023" t="s">
        <v>6038</v>
      </c>
      <c r="B6023" t="s">
        <v>27895</v>
      </c>
      <c r="C6023" t="s">
        <v>13478</v>
      </c>
    </row>
    <row r="6024" spans="1:3" x14ac:dyDescent="0.25">
      <c r="A6024" t="s">
        <v>9541</v>
      </c>
      <c r="B6024" t="s">
        <v>27895</v>
      </c>
      <c r="C6024" t="s">
        <v>13478</v>
      </c>
    </row>
    <row r="6025" spans="1:3" x14ac:dyDescent="0.25">
      <c r="A6025" t="s">
        <v>5986</v>
      </c>
      <c r="B6025" t="s">
        <v>27895</v>
      </c>
      <c r="C6025" t="s">
        <v>19376</v>
      </c>
    </row>
    <row r="6026" spans="1:3" x14ac:dyDescent="0.25">
      <c r="A6026" t="s">
        <v>6095</v>
      </c>
      <c r="B6026" t="s">
        <v>27887</v>
      </c>
      <c r="C6026" t="s">
        <v>10764</v>
      </c>
    </row>
    <row r="6027" spans="1:3" x14ac:dyDescent="0.25">
      <c r="A6027" t="s">
        <v>6135</v>
      </c>
      <c r="B6027" t="s">
        <v>27895</v>
      </c>
      <c r="C6027" t="s">
        <v>13478</v>
      </c>
    </row>
    <row r="6028" spans="1:3" x14ac:dyDescent="0.25">
      <c r="A6028" t="s">
        <v>9746</v>
      </c>
      <c r="B6028" t="s">
        <v>27895</v>
      </c>
      <c r="C6028" t="s">
        <v>19376</v>
      </c>
    </row>
    <row r="6029" spans="1:3" x14ac:dyDescent="0.25">
      <c r="A6029" t="s">
        <v>7510</v>
      </c>
      <c r="B6029" t="s">
        <v>27895</v>
      </c>
      <c r="C6029" t="s">
        <v>15186</v>
      </c>
    </row>
    <row r="6030" spans="1:3" x14ac:dyDescent="0.25">
      <c r="A6030" t="s">
        <v>9868</v>
      </c>
      <c r="B6030" t="s">
        <v>27895</v>
      </c>
      <c r="C6030" t="s">
        <v>19376</v>
      </c>
    </row>
    <row r="6031" spans="1:3" x14ac:dyDescent="0.25">
      <c r="A6031" t="s">
        <v>9545</v>
      </c>
      <c r="B6031" t="s">
        <v>27887</v>
      </c>
      <c r="C6031" t="s">
        <v>16030</v>
      </c>
    </row>
    <row r="6032" spans="1:3" x14ac:dyDescent="0.25">
      <c r="A6032" t="s">
        <v>9783</v>
      </c>
      <c r="B6032" t="s">
        <v>27895</v>
      </c>
      <c r="C6032" t="s">
        <v>13478</v>
      </c>
    </row>
    <row r="6033" spans="1:3" x14ac:dyDescent="0.25">
      <c r="A6033" t="s">
        <v>6070</v>
      </c>
      <c r="B6033" t="s">
        <v>27895</v>
      </c>
      <c r="C6033" t="s">
        <v>13478</v>
      </c>
    </row>
    <row r="6034" spans="1:3" x14ac:dyDescent="0.25">
      <c r="A6034" t="s">
        <v>8082</v>
      </c>
      <c r="B6034" t="s">
        <v>27894</v>
      </c>
      <c r="C6034" t="s">
        <v>10764</v>
      </c>
    </row>
    <row r="6035" spans="1:3" x14ac:dyDescent="0.25">
      <c r="A6035" t="s">
        <v>6044</v>
      </c>
      <c r="B6035" t="s">
        <v>27895</v>
      </c>
      <c r="C6035" t="s">
        <v>15186</v>
      </c>
    </row>
    <row r="6036" spans="1:3" x14ac:dyDescent="0.25">
      <c r="A6036" t="s">
        <v>6036</v>
      </c>
      <c r="B6036" t="s">
        <v>27895</v>
      </c>
      <c r="C6036" t="s">
        <v>13478</v>
      </c>
    </row>
    <row r="6037" spans="1:3" x14ac:dyDescent="0.25">
      <c r="A6037" t="s">
        <v>6018</v>
      </c>
      <c r="B6037" t="s">
        <v>27887</v>
      </c>
      <c r="C6037" t="s">
        <v>16030</v>
      </c>
    </row>
    <row r="6038" spans="1:3" x14ac:dyDescent="0.25">
      <c r="A6038" t="s">
        <v>6143</v>
      </c>
      <c r="B6038" t="s">
        <v>27894</v>
      </c>
      <c r="C6038" t="s">
        <v>11360</v>
      </c>
    </row>
    <row r="6039" spans="1:3" x14ac:dyDescent="0.25">
      <c r="A6039" t="s">
        <v>6083</v>
      </c>
      <c r="B6039" t="s">
        <v>27894</v>
      </c>
      <c r="C6039" t="s">
        <v>20134</v>
      </c>
    </row>
    <row r="6040" spans="1:3" x14ac:dyDescent="0.25">
      <c r="A6040" t="s">
        <v>6084</v>
      </c>
      <c r="B6040" t="s">
        <v>27894</v>
      </c>
      <c r="C6040" t="s">
        <v>20134</v>
      </c>
    </row>
    <row r="6041" spans="1:3" x14ac:dyDescent="0.25">
      <c r="A6041" t="s">
        <v>9680</v>
      </c>
      <c r="B6041" t="s">
        <v>27895</v>
      </c>
      <c r="C6041" t="s">
        <v>13478</v>
      </c>
    </row>
    <row r="6042" spans="1:3" x14ac:dyDescent="0.25">
      <c r="A6042" t="s">
        <v>6086</v>
      </c>
      <c r="B6042" t="s">
        <v>27894</v>
      </c>
      <c r="C6042" t="s">
        <v>20134</v>
      </c>
    </row>
    <row r="6043" spans="1:3" x14ac:dyDescent="0.25">
      <c r="A6043" t="s">
        <v>9974</v>
      </c>
      <c r="B6043" t="s">
        <v>27895</v>
      </c>
      <c r="C6043" t="s">
        <v>13478</v>
      </c>
    </row>
    <row r="6044" spans="1:3" x14ac:dyDescent="0.25">
      <c r="A6044" t="s">
        <v>10369</v>
      </c>
      <c r="B6044" t="s">
        <v>27895</v>
      </c>
      <c r="C6044" t="s">
        <v>13478</v>
      </c>
    </row>
    <row r="6045" spans="1:3" x14ac:dyDescent="0.25">
      <c r="A6045" t="s">
        <v>6864</v>
      </c>
      <c r="B6045" t="s">
        <v>27895</v>
      </c>
      <c r="C6045" t="s">
        <v>15186</v>
      </c>
    </row>
    <row r="6046" spans="1:3" x14ac:dyDescent="0.25">
      <c r="A6046" t="s">
        <v>10157</v>
      </c>
      <c r="B6046" t="s">
        <v>27889</v>
      </c>
      <c r="C6046" t="s">
        <v>10827</v>
      </c>
    </row>
    <row r="6047" spans="1:3" x14ac:dyDescent="0.25">
      <c r="A6047" t="s">
        <v>8164</v>
      </c>
      <c r="B6047" t="s">
        <v>27895</v>
      </c>
      <c r="C6047" t="s">
        <v>15186</v>
      </c>
    </row>
    <row r="6048" spans="1:3" x14ac:dyDescent="0.25">
      <c r="A6048" t="s">
        <v>9475</v>
      </c>
      <c r="B6048" t="s">
        <v>27895</v>
      </c>
      <c r="C6048" t="s">
        <v>13478</v>
      </c>
    </row>
    <row r="6049" spans="1:3" x14ac:dyDescent="0.25">
      <c r="A6049" t="s">
        <v>9600</v>
      </c>
      <c r="B6049" t="s">
        <v>10701</v>
      </c>
      <c r="C6049" t="s">
        <v>10729</v>
      </c>
    </row>
    <row r="6050" spans="1:3" x14ac:dyDescent="0.25">
      <c r="A6050" t="s">
        <v>9614</v>
      </c>
      <c r="B6050" t="s">
        <v>27894</v>
      </c>
      <c r="C6050" t="s">
        <v>16030</v>
      </c>
    </row>
    <row r="6051" spans="1:3" x14ac:dyDescent="0.25">
      <c r="A6051" t="s">
        <v>9830</v>
      </c>
      <c r="B6051" t="s">
        <v>27895</v>
      </c>
      <c r="C6051" t="s">
        <v>13478</v>
      </c>
    </row>
    <row r="6052" spans="1:3" x14ac:dyDescent="0.25">
      <c r="A6052" t="s">
        <v>9575</v>
      </c>
      <c r="B6052" t="s">
        <v>27889</v>
      </c>
      <c r="C6052" t="s">
        <v>12915</v>
      </c>
    </row>
    <row r="6053" spans="1:3" x14ac:dyDescent="0.25">
      <c r="A6053" t="s">
        <v>10168</v>
      </c>
      <c r="B6053" t="s">
        <v>27887</v>
      </c>
      <c r="C6053" t="s">
        <v>12442</v>
      </c>
    </row>
    <row r="6054" spans="1:3" x14ac:dyDescent="0.25">
      <c r="A6054" t="s">
        <v>20310</v>
      </c>
      <c r="B6054" t="s">
        <v>8187</v>
      </c>
      <c r="C6054" t="s">
        <v>13478</v>
      </c>
    </row>
    <row r="6055" spans="1:3" x14ac:dyDescent="0.25">
      <c r="A6055" t="s">
        <v>9577</v>
      </c>
      <c r="B6055" t="s">
        <v>27892</v>
      </c>
      <c r="C6055" t="s">
        <v>11083</v>
      </c>
    </row>
    <row r="6056" spans="1:3" x14ac:dyDescent="0.25">
      <c r="A6056" t="s">
        <v>8167</v>
      </c>
      <c r="B6056" t="s">
        <v>27895</v>
      </c>
      <c r="C6056" t="s">
        <v>13478</v>
      </c>
    </row>
    <row r="6057" spans="1:3" x14ac:dyDescent="0.25">
      <c r="A6057" t="s">
        <v>7107</v>
      </c>
      <c r="B6057" t="s">
        <v>27889</v>
      </c>
      <c r="C6057" t="s">
        <v>10827</v>
      </c>
    </row>
    <row r="6058" spans="1:3" x14ac:dyDescent="0.25">
      <c r="A6058" t="s">
        <v>7108</v>
      </c>
      <c r="B6058" t="s">
        <v>27889</v>
      </c>
      <c r="C6058" t="s">
        <v>10827</v>
      </c>
    </row>
    <row r="6059" spans="1:3" x14ac:dyDescent="0.25">
      <c r="A6059" t="s">
        <v>10156</v>
      </c>
      <c r="B6059" t="s">
        <v>27889</v>
      </c>
      <c r="C6059" t="s">
        <v>10827</v>
      </c>
    </row>
    <row r="6060" spans="1:3" x14ac:dyDescent="0.25">
      <c r="A6060" t="s">
        <v>20314</v>
      </c>
      <c r="B6060" t="s">
        <v>8187</v>
      </c>
      <c r="C6060" t="s">
        <v>13478</v>
      </c>
    </row>
    <row r="6061" spans="1:3" x14ac:dyDescent="0.25">
      <c r="A6061" t="s">
        <v>10365</v>
      </c>
      <c r="B6061" t="s">
        <v>27895</v>
      </c>
      <c r="C6061" t="s">
        <v>13478</v>
      </c>
    </row>
    <row r="6062" spans="1:3" x14ac:dyDescent="0.25">
      <c r="A6062" t="s">
        <v>9429</v>
      </c>
      <c r="B6062" t="s">
        <v>27895</v>
      </c>
      <c r="C6062" t="s">
        <v>13478</v>
      </c>
    </row>
    <row r="6063" spans="1:3" x14ac:dyDescent="0.25">
      <c r="A6063" t="s">
        <v>6063</v>
      </c>
      <c r="B6063" t="s">
        <v>27895</v>
      </c>
      <c r="C6063" t="s">
        <v>13478</v>
      </c>
    </row>
    <row r="6064" spans="1:3" x14ac:dyDescent="0.25">
      <c r="A6064" t="s">
        <v>8176</v>
      </c>
      <c r="B6064" t="s">
        <v>27895</v>
      </c>
      <c r="C6064" t="s">
        <v>15186</v>
      </c>
    </row>
    <row r="6065" spans="1:3" x14ac:dyDescent="0.25">
      <c r="A6065" t="s">
        <v>20167</v>
      </c>
      <c r="B6065" t="s">
        <v>27894</v>
      </c>
      <c r="C6065" t="s">
        <v>16316</v>
      </c>
    </row>
    <row r="6066" spans="1:3" x14ac:dyDescent="0.25">
      <c r="A6066" t="s">
        <v>10390</v>
      </c>
      <c r="B6066" t="s">
        <v>27889</v>
      </c>
      <c r="C6066" t="s">
        <v>10738</v>
      </c>
    </row>
    <row r="6067" spans="1:3" x14ac:dyDescent="0.25">
      <c r="A6067" t="s">
        <v>10591</v>
      </c>
      <c r="B6067" t="s">
        <v>27889</v>
      </c>
      <c r="C6067" t="s">
        <v>10764</v>
      </c>
    </row>
    <row r="6068" spans="1:3" x14ac:dyDescent="0.25">
      <c r="A6068" t="s">
        <v>20383</v>
      </c>
      <c r="B6068" t="s">
        <v>8187</v>
      </c>
      <c r="C6068" t="s">
        <v>13478</v>
      </c>
    </row>
    <row r="6069" spans="1:3" x14ac:dyDescent="0.25">
      <c r="A6069" t="s">
        <v>10600</v>
      </c>
      <c r="B6069" t="s">
        <v>27895</v>
      </c>
      <c r="C6069" t="s">
        <v>15186</v>
      </c>
    </row>
    <row r="6070" spans="1:3" x14ac:dyDescent="0.25">
      <c r="A6070" t="s">
        <v>6449</v>
      </c>
      <c r="B6070" t="s">
        <v>27895</v>
      </c>
      <c r="C6070" t="s">
        <v>13478</v>
      </c>
    </row>
    <row r="6071" spans="1:3" x14ac:dyDescent="0.25">
      <c r="A6071" t="s">
        <v>9657</v>
      </c>
      <c r="B6071" t="s">
        <v>27895</v>
      </c>
      <c r="C6071" t="s">
        <v>13478</v>
      </c>
    </row>
    <row r="6072" spans="1:3" x14ac:dyDescent="0.25">
      <c r="A6072" t="s">
        <v>4135</v>
      </c>
      <c r="B6072" t="s">
        <v>27889</v>
      </c>
      <c r="C6072" t="s">
        <v>10875</v>
      </c>
    </row>
    <row r="6073" spans="1:3" x14ac:dyDescent="0.25">
      <c r="A6073" t="s">
        <v>6079</v>
      </c>
      <c r="B6073" t="s">
        <v>27894</v>
      </c>
      <c r="C6073" t="s">
        <v>20134</v>
      </c>
    </row>
    <row r="6074" spans="1:3" x14ac:dyDescent="0.25">
      <c r="A6074" t="s">
        <v>9560</v>
      </c>
      <c r="B6074" t="s">
        <v>27895</v>
      </c>
      <c r="C6074" t="s">
        <v>15186</v>
      </c>
    </row>
    <row r="6075" spans="1:3" x14ac:dyDescent="0.25">
      <c r="A6075" t="s">
        <v>6703</v>
      </c>
      <c r="B6075" t="s">
        <v>27889</v>
      </c>
      <c r="C6075" t="s">
        <v>10738</v>
      </c>
    </row>
    <row r="6076" spans="1:3" x14ac:dyDescent="0.25">
      <c r="A6076" t="s">
        <v>9961</v>
      </c>
      <c r="B6076" t="s">
        <v>27889</v>
      </c>
      <c r="C6076" t="s">
        <v>10738</v>
      </c>
    </row>
    <row r="6077" spans="1:3" x14ac:dyDescent="0.25">
      <c r="A6077" t="s">
        <v>20263</v>
      </c>
      <c r="B6077" t="s">
        <v>8187</v>
      </c>
      <c r="C6077" t="s">
        <v>20248</v>
      </c>
    </row>
    <row r="6078" spans="1:3" x14ac:dyDescent="0.25">
      <c r="A6078" t="s">
        <v>7208</v>
      </c>
      <c r="B6078" t="s">
        <v>27889</v>
      </c>
      <c r="C6078" t="s">
        <v>10827</v>
      </c>
    </row>
    <row r="6079" spans="1:3" x14ac:dyDescent="0.25">
      <c r="A6079" t="s">
        <v>20882</v>
      </c>
      <c r="B6079" t="s">
        <v>8187</v>
      </c>
      <c r="C6079" t="s">
        <v>20248</v>
      </c>
    </row>
    <row r="6080" spans="1:3" x14ac:dyDescent="0.25">
      <c r="A6080" t="s">
        <v>9504</v>
      </c>
      <c r="B6080" t="s">
        <v>27895</v>
      </c>
      <c r="C6080" t="s">
        <v>13478</v>
      </c>
    </row>
    <row r="6081" spans="1:3" x14ac:dyDescent="0.25">
      <c r="A6081" t="s">
        <v>6105</v>
      </c>
      <c r="B6081" t="s">
        <v>27895</v>
      </c>
      <c r="C6081" t="s">
        <v>13478</v>
      </c>
    </row>
    <row r="6082" spans="1:3" x14ac:dyDescent="0.25">
      <c r="A6082" t="s">
        <v>6699</v>
      </c>
      <c r="B6082" t="s">
        <v>27889</v>
      </c>
      <c r="C6082" t="s">
        <v>10827</v>
      </c>
    </row>
    <row r="6083" spans="1:3" x14ac:dyDescent="0.25">
      <c r="A6083" t="s">
        <v>9608</v>
      </c>
      <c r="B6083" t="s">
        <v>27895</v>
      </c>
      <c r="C6083" t="s">
        <v>13478</v>
      </c>
    </row>
    <row r="6084" spans="1:3" x14ac:dyDescent="0.25">
      <c r="A6084" t="s">
        <v>20788</v>
      </c>
      <c r="B6084" t="s">
        <v>8187</v>
      </c>
      <c r="C6084" t="s">
        <v>12794</v>
      </c>
    </row>
    <row r="6085" spans="1:3" x14ac:dyDescent="0.25">
      <c r="A6085" t="s">
        <v>10368</v>
      </c>
      <c r="B6085" t="s">
        <v>27895</v>
      </c>
      <c r="C6085" t="s">
        <v>13478</v>
      </c>
    </row>
    <row r="6086" spans="1:3" x14ac:dyDescent="0.25">
      <c r="A6086" t="s">
        <v>10366</v>
      </c>
      <c r="B6086" t="s">
        <v>27895</v>
      </c>
      <c r="C6086" t="s">
        <v>13478</v>
      </c>
    </row>
    <row r="6087" spans="1:3" x14ac:dyDescent="0.25">
      <c r="A6087" t="s">
        <v>10382</v>
      </c>
      <c r="B6087" t="s">
        <v>27895</v>
      </c>
      <c r="C6087" t="s">
        <v>13478</v>
      </c>
    </row>
    <row r="6088" spans="1:3" x14ac:dyDescent="0.25">
      <c r="A6088" t="s">
        <v>10374</v>
      </c>
      <c r="B6088" t="s">
        <v>27895</v>
      </c>
      <c r="C6088" t="s">
        <v>15186</v>
      </c>
    </row>
    <row r="6089" spans="1:3" x14ac:dyDescent="0.25">
      <c r="A6089" t="s">
        <v>9524</v>
      </c>
      <c r="B6089" t="s">
        <v>27895</v>
      </c>
      <c r="C6089" t="s">
        <v>13478</v>
      </c>
    </row>
    <row r="6090" spans="1:3" x14ac:dyDescent="0.25">
      <c r="A6090" t="s">
        <v>6106</v>
      </c>
      <c r="B6090" t="s">
        <v>27895</v>
      </c>
      <c r="C6090" t="s">
        <v>13478</v>
      </c>
    </row>
    <row r="6091" spans="1:3" x14ac:dyDescent="0.25">
      <c r="A6091" t="s">
        <v>9596</v>
      </c>
      <c r="B6091" t="s">
        <v>10701</v>
      </c>
      <c r="C6091" t="s">
        <v>10729</v>
      </c>
    </row>
    <row r="6092" spans="1:3" x14ac:dyDescent="0.25">
      <c r="A6092" t="s">
        <v>9971</v>
      </c>
      <c r="B6092" t="s">
        <v>27895</v>
      </c>
      <c r="C6092" t="s">
        <v>13478</v>
      </c>
    </row>
    <row r="6093" spans="1:3" x14ac:dyDescent="0.25">
      <c r="A6093" t="s">
        <v>9448</v>
      </c>
      <c r="B6093" t="s">
        <v>27894</v>
      </c>
      <c r="C6093" t="s">
        <v>17069</v>
      </c>
    </row>
    <row r="6094" spans="1:3" x14ac:dyDescent="0.25">
      <c r="A6094" t="s">
        <v>9537</v>
      </c>
      <c r="B6094" t="s">
        <v>27895</v>
      </c>
      <c r="C6094" t="s">
        <v>13478</v>
      </c>
    </row>
    <row r="6095" spans="1:3" x14ac:dyDescent="0.25">
      <c r="A6095" t="s">
        <v>20202</v>
      </c>
      <c r="B6095" t="s">
        <v>10701</v>
      </c>
      <c r="C6095" t="s">
        <v>10729</v>
      </c>
    </row>
    <row r="6096" spans="1:3" x14ac:dyDescent="0.25">
      <c r="A6096" t="s">
        <v>6051</v>
      </c>
      <c r="B6096" t="s">
        <v>27895</v>
      </c>
      <c r="C6096" t="s">
        <v>13478</v>
      </c>
    </row>
    <row r="6097" spans="1:3" x14ac:dyDescent="0.25">
      <c r="A6097" t="s">
        <v>6001</v>
      </c>
      <c r="B6097" t="s">
        <v>27895</v>
      </c>
      <c r="C6097" t="s">
        <v>13478</v>
      </c>
    </row>
    <row r="6098" spans="1:3" x14ac:dyDescent="0.25">
      <c r="A6098" t="s">
        <v>6122</v>
      </c>
      <c r="B6098" t="s">
        <v>27895</v>
      </c>
      <c r="C6098" t="s">
        <v>13478</v>
      </c>
    </row>
    <row r="6099" spans="1:3" x14ac:dyDescent="0.25">
      <c r="A6099" t="s">
        <v>9479</v>
      </c>
      <c r="B6099" t="s">
        <v>27895</v>
      </c>
      <c r="C6099" t="s">
        <v>13478</v>
      </c>
    </row>
    <row r="6100" spans="1:3" x14ac:dyDescent="0.25">
      <c r="A6100" t="s">
        <v>9515</v>
      </c>
      <c r="B6100" t="s">
        <v>27895</v>
      </c>
      <c r="C6100" t="s">
        <v>13478</v>
      </c>
    </row>
    <row r="6101" spans="1:3" x14ac:dyDescent="0.25">
      <c r="A6101" t="s">
        <v>5970</v>
      </c>
      <c r="B6101" t="s">
        <v>27895</v>
      </c>
      <c r="C6101" t="s">
        <v>13478</v>
      </c>
    </row>
    <row r="6102" spans="1:3" x14ac:dyDescent="0.25">
      <c r="A6102" t="s">
        <v>9474</v>
      </c>
      <c r="B6102" t="s">
        <v>27895</v>
      </c>
      <c r="C6102" t="s">
        <v>13478</v>
      </c>
    </row>
    <row r="6103" spans="1:3" x14ac:dyDescent="0.25">
      <c r="A6103" t="s">
        <v>20474</v>
      </c>
      <c r="B6103" t="s">
        <v>8187</v>
      </c>
      <c r="C6103" t="s">
        <v>13478</v>
      </c>
    </row>
    <row r="6104" spans="1:3" x14ac:dyDescent="0.25">
      <c r="A6104" t="s">
        <v>20505</v>
      </c>
      <c r="B6104" t="s">
        <v>8187</v>
      </c>
      <c r="C6104" t="s">
        <v>13478</v>
      </c>
    </row>
    <row r="6105" spans="1:3" x14ac:dyDescent="0.25">
      <c r="A6105" t="s">
        <v>6075</v>
      </c>
      <c r="B6105" t="s">
        <v>27895</v>
      </c>
      <c r="C6105" t="s">
        <v>13478</v>
      </c>
    </row>
    <row r="6106" spans="1:3" x14ac:dyDescent="0.25">
      <c r="A6106" t="s">
        <v>20533</v>
      </c>
      <c r="B6106" t="s">
        <v>8187</v>
      </c>
      <c r="C6106" t="s">
        <v>13478</v>
      </c>
    </row>
    <row r="6107" spans="1:3" x14ac:dyDescent="0.25">
      <c r="A6107" t="s">
        <v>20535</v>
      </c>
      <c r="B6107" t="s">
        <v>8187</v>
      </c>
      <c r="C6107" t="s">
        <v>13478</v>
      </c>
    </row>
    <row r="6108" spans="1:3" x14ac:dyDescent="0.25">
      <c r="A6108" t="s">
        <v>9653</v>
      </c>
      <c r="B6108" t="s">
        <v>10701</v>
      </c>
      <c r="C6108" t="s">
        <v>11322</v>
      </c>
    </row>
    <row r="6109" spans="1:3" x14ac:dyDescent="0.25">
      <c r="A6109" t="s">
        <v>9702</v>
      </c>
      <c r="B6109" t="s">
        <v>10775</v>
      </c>
      <c r="C6109" t="s">
        <v>10784</v>
      </c>
    </row>
    <row r="6110" spans="1:3" x14ac:dyDescent="0.25">
      <c r="A6110" t="s">
        <v>9123</v>
      </c>
      <c r="B6110" t="s">
        <v>27895</v>
      </c>
      <c r="C6110" t="s">
        <v>13478</v>
      </c>
    </row>
    <row r="6111" spans="1:3" x14ac:dyDescent="0.25">
      <c r="A6111" t="s">
        <v>8170</v>
      </c>
      <c r="B6111" t="s">
        <v>27895</v>
      </c>
      <c r="C6111" t="s">
        <v>13478</v>
      </c>
    </row>
    <row r="6112" spans="1:3" x14ac:dyDescent="0.25">
      <c r="A6112" t="s">
        <v>9427</v>
      </c>
      <c r="B6112" t="s">
        <v>27895</v>
      </c>
      <c r="C6112" t="s">
        <v>13478</v>
      </c>
    </row>
    <row r="6113" spans="1:3" x14ac:dyDescent="0.25">
      <c r="A6113" t="s">
        <v>9082</v>
      </c>
      <c r="B6113" t="s">
        <v>27895</v>
      </c>
      <c r="C6113" t="s">
        <v>13478</v>
      </c>
    </row>
    <row r="6114" spans="1:3" x14ac:dyDescent="0.25">
      <c r="A6114" t="s">
        <v>9658</v>
      </c>
      <c r="B6114" t="s">
        <v>27889</v>
      </c>
      <c r="C6114" t="s">
        <v>10827</v>
      </c>
    </row>
    <row r="6115" spans="1:3" x14ac:dyDescent="0.25">
      <c r="A6115" t="s">
        <v>8592</v>
      </c>
      <c r="B6115" t="s">
        <v>27895</v>
      </c>
      <c r="C6115" t="s">
        <v>13478</v>
      </c>
    </row>
    <row r="6116" spans="1:3" x14ac:dyDescent="0.25">
      <c r="A6116" t="s">
        <v>20549</v>
      </c>
      <c r="B6116" t="s">
        <v>8187</v>
      </c>
      <c r="C6116" t="s">
        <v>11426</v>
      </c>
    </row>
    <row r="6117" spans="1:3" x14ac:dyDescent="0.25">
      <c r="A6117" t="s">
        <v>20561</v>
      </c>
      <c r="B6117" t="s">
        <v>8187</v>
      </c>
      <c r="C6117" t="s">
        <v>11426</v>
      </c>
    </row>
    <row r="6118" spans="1:3" x14ac:dyDescent="0.25">
      <c r="A6118" t="s">
        <v>6137</v>
      </c>
      <c r="B6118" t="s">
        <v>27895</v>
      </c>
      <c r="C6118" t="s">
        <v>13478</v>
      </c>
    </row>
    <row r="6119" spans="1:3" x14ac:dyDescent="0.25">
      <c r="A6119" t="s">
        <v>6026</v>
      </c>
      <c r="B6119" t="s">
        <v>27894</v>
      </c>
      <c r="C6119" t="s">
        <v>17069</v>
      </c>
    </row>
    <row r="6120" spans="1:3" x14ac:dyDescent="0.25">
      <c r="A6120" t="s">
        <v>7270</v>
      </c>
      <c r="B6120" t="s">
        <v>27889</v>
      </c>
      <c r="C6120" t="s">
        <v>10827</v>
      </c>
    </row>
    <row r="6121" spans="1:3" x14ac:dyDescent="0.25">
      <c r="A6121" t="s">
        <v>10575</v>
      </c>
      <c r="B6121" t="s">
        <v>27895</v>
      </c>
      <c r="C6121" t="s">
        <v>15186</v>
      </c>
    </row>
    <row r="6122" spans="1:3" x14ac:dyDescent="0.25">
      <c r="A6122" t="s">
        <v>7904</v>
      </c>
      <c r="B6122" t="s">
        <v>27889</v>
      </c>
      <c r="C6122" t="s">
        <v>12692</v>
      </c>
    </row>
    <row r="6123" spans="1:3" x14ac:dyDescent="0.25">
      <c r="A6123" t="s">
        <v>9444</v>
      </c>
      <c r="B6123" t="s">
        <v>27894</v>
      </c>
      <c r="C6123" t="s">
        <v>17069</v>
      </c>
    </row>
    <row r="6124" spans="1:3" x14ac:dyDescent="0.25">
      <c r="A6124" t="s">
        <v>9459</v>
      </c>
      <c r="B6124" t="s">
        <v>27895</v>
      </c>
      <c r="C6124" t="s">
        <v>15186</v>
      </c>
    </row>
    <row r="6125" spans="1:3" x14ac:dyDescent="0.25">
      <c r="A6125" t="s">
        <v>4889</v>
      </c>
      <c r="B6125" t="s">
        <v>27895</v>
      </c>
      <c r="C6125" t="s">
        <v>13478</v>
      </c>
    </row>
    <row r="6126" spans="1:3" x14ac:dyDescent="0.25">
      <c r="A6126" t="s">
        <v>6116</v>
      </c>
      <c r="B6126" t="s">
        <v>27895</v>
      </c>
      <c r="C6126" t="s">
        <v>13478</v>
      </c>
    </row>
    <row r="6127" spans="1:3" x14ac:dyDescent="0.25">
      <c r="A6127" t="s">
        <v>10169</v>
      </c>
      <c r="B6127" t="s">
        <v>27887</v>
      </c>
      <c r="C6127" t="s">
        <v>12442</v>
      </c>
    </row>
    <row r="6128" spans="1:3" x14ac:dyDescent="0.25">
      <c r="A6128" t="s">
        <v>20792</v>
      </c>
      <c r="B6128" t="s">
        <v>8187</v>
      </c>
      <c r="C6128" t="s">
        <v>12794</v>
      </c>
    </row>
    <row r="6129" spans="1:3" x14ac:dyDescent="0.25">
      <c r="A6129" t="s">
        <v>20796</v>
      </c>
      <c r="B6129" t="s">
        <v>8187</v>
      </c>
      <c r="C6129" t="s">
        <v>12794</v>
      </c>
    </row>
    <row r="6130" spans="1:3" x14ac:dyDescent="0.25">
      <c r="A6130" t="s">
        <v>9590</v>
      </c>
      <c r="B6130" t="s">
        <v>27895</v>
      </c>
      <c r="C6130" t="s">
        <v>13478</v>
      </c>
    </row>
    <row r="6131" spans="1:3" x14ac:dyDescent="0.25">
      <c r="A6131" t="s">
        <v>9443</v>
      </c>
      <c r="B6131" t="s">
        <v>27894</v>
      </c>
      <c r="C6131" t="s">
        <v>17069</v>
      </c>
    </row>
    <row r="6132" spans="1:3" x14ac:dyDescent="0.25">
      <c r="A6132" t="s">
        <v>10323</v>
      </c>
      <c r="B6132" t="s">
        <v>27887</v>
      </c>
      <c r="C6132" t="s">
        <v>10764</v>
      </c>
    </row>
    <row r="6133" spans="1:3" x14ac:dyDescent="0.25">
      <c r="A6133" t="s">
        <v>6072</v>
      </c>
      <c r="B6133" t="s">
        <v>27887</v>
      </c>
      <c r="C6133" t="s">
        <v>10764</v>
      </c>
    </row>
    <row r="6134" spans="1:3" x14ac:dyDescent="0.25">
      <c r="A6134" t="s">
        <v>20579</v>
      </c>
      <c r="B6134" t="s">
        <v>8187</v>
      </c>
      <c r="C6134" t="s">
        <v>12442</v>
      </c>
    </row>
    <row r="6135" spans="1:3" x14ac:dyDescent="0.25">
      <c r="A6135" t="s">
        <v>20620</v>
      </c>
      <c r="B6135" t="s">
        <v>8187</v>
      </c>
      <c r="C6135" t="s">
        <v>12442</v>
      </c>
    </row>
    <row r="6136" spans="1:3" x14ac:dyDescent="0.25">
      <c r="A6136" t="s">
        <v>6035</v>
      </c>
      <c r="B6136" t="s">
        <v>27895</v>
      </c>
      <c r="C6136" t="s">
        <v>13478</v>
      </c>
    </row>
    <row r="6137" spans="1:3" x14ac:dyDescent="0.25">
      <c r="A6137" t="s">
        <v>9685</v>
      </c>
      <c r="B6137" t="s">
        <v>27895</v>
      </c>
      <c r="C6137" t="s">
        <v>13478</v>
      </c>
    </row>
    <row r="6138" spans="1:3" x14ac:dyDescent="0.25">
      <c r="A6138" t="s">
        <v>6133</v>
      </c>
      <c r="B6138" t="s">
        <v>27895</v>
      </c>
      <c r="C6138" t="s">
        <v>13478</v>
      </c>
    </row>
    <row r="6139" spans="1:3" x14ac:dyDescent="0.25">
      <c r="A6139" t="s">
        <v>9825</v>
      </c>
      <c r="B6139" t="s">
        <v>27895</v>
      </c>
      <c r="C6139" t="s">
        <v>12794</v>
      </c>
    </row>
    <row r="6140" spans="1:3" x14ac:dyDescent="0.25">
      <c r="A6140" t="s">
        <v>9824</v>
      </c>
      <c r="B6140" t="s">
        <v>27895</v>
      </c>
      <c r="C6140" t="s">
        <v>12794</v>
      </c>
    </row>
    <row r="6141" spans="1:3" x14ac:dyDescent="0.25">
      <c r="A6141" t="s">
        <v>9826</v>
      </c>
      <c r="B6141" t="s">
        <v>27895</v>
      </c>
      <c r="C6141" t="s">
        <v>12794</v>
      </c>
    </row>
    <row r="6142" spans="1:3" x14ac:dyDescent="0.25">
      <c r="A6142" t="s">
        <v>6052</v>
      </c>
      <c r="B6142" t="s">
        <v>27895</v>
      </c>
      <c r="C6142" t="s">
        <v>13478</v>
      </c>
    </row>
    <row r="6143" spans="1:3" x14ac:dyDescent="0.25">
      <c r="A6143" t="s">
        <v>9624</v>
      </c>
      <c r="B6143" t="s">
        <v>27887</v>
      </c>
      <c r="C6143" t="s">
        <v>16030</v>
      </c>
    </row>
    <row r="6144" spans="1:3" x14ac:dyDescent="0.25">
      <c r="A6144" t="s">
        <v>9482</v>
      </c>
      <c r="B6144" t="s">
        <v>27895</v>
      </c>
      <c r="C6144" t="s">
        <v>13478</v>
      </c>
    </row>
    <row r="6145" spans="1:3" x14ac:dyDescent="0.25">
      <c r="A6145" t="s">
        <v>20268</v>
      </c>
      <c r="B6145" t="s">
        <v>27887</v>
      </c>
      <c r="C6145" t="s">
        <v>11426</v>
      </c>
    </row>
    <row r="6146" spans="1:3" x14ac:dyDescent="0.25">
      <c r="A6146" t="s">
        <v>6114</v>
      </c>
      <c r="B6146" t="s">
        <v>27887</v>
      </c>
      <c r="C6146" t="s">
        <v>13688</v>
      </c>
    </row>
    <row r="6147" spans="1:3" x14ac:dyDescent="0.25">
      <c r="A6147" t="s">
        <v>6424</v>
      </c>
      <c r="B6147" t="s">
        <v>10701</v>
      </c>
      <c r="C6147" t="s">
        <v>11360</v>
      </c>
    </row>
    <row r="6148" spans="1:3" x14ac:dyDescent="0.25">
      <c r="A6148" t="s">
        <v>6091</v>
      </c>
      <c r="B6148" t="s">
        <v>27895</v>
      </c>
      <c r="C6148" t="s">
        <v>12794</v>
      </c>
    </row>
    <row r="6149" spans="1:3" x14ac:dyDescent="0.25">
      <c r="A6149" t="s">
        <v>9478</v>
      </c>
      <c r="B6149" t="s">
        <v>27895</v>
      </c>
      <c r="C6149" t="s">
        <v>13478</v>
      </c>
    </row>
    <row r="6150" spans="1:3" x14ac:dyDescent="0.25">
      <c r="A6150" t="s">
        <v>6039</v>
      </c>
      <c r="B6150" t="s">
        <v>27895</v>
      </c>
      <c r="C6150" t="s">
        <v>13478</v>
      </c>
    </row>
    <row r="6151" spans="1:3" x14ac:dyDescent="0.25">
      <c r="A6151" t="s">
        <v>9664</v>
      </c>
      <c r="B6151" t="s">
        <v>27895</v>
      </c>
      <c r="C6151" t="s">
        <v>13478</v>
      </c>
    </row>
    <row r="6152" spans="1:3" x14ac:dyDescent="0.25">
      <c r="A6152" t="s">
        <v>9628</v>
      </c>
      <c r="B6152" t="s">
        <v>27894</v>
      </c>
      <c r="C6152" t="s">
        <v>16878</v>
      </c>
    </row>
    <row r="6153" spans="1:3" x14ac:dyDescent="0.25">
      <c r="A6153" t="s">
        <v>8643</v>
      </c>
      <c r="B6153" t="s">
        <v>27895</v>
      </c>
      <c r="C6153" t="s">
        <v>13418</v>
      </c>
    </row>
    <row r="6154" spans="1:3" x14ac:dyDescent="0.25">
      <c r="A6154" t="s">
        <v>9599</v>
      </c>
      <c r="B6154" t="s">
        <v>10701</v>
      </c>
      <c r="C6154" t="s">
        <v>10729</v>
      </c>
    </row>
    <row r="6155" spans="1:3" x14ac:dyDescent="0.25">
      <c r="A6155" t="s">
        <v>9681</v>
      </c>
      <c r="B6155" t="s">
        <v>27895</v>
      </c>
      <c r="C6155" t="s">
        <v>13478</v>
      </c>
    </row>
    <row r="6156" spans="1:3" x14ac:dyDescent="0.25">
      <c r="A6156" t="s">
        <v>9645</v>
      </c>
      <c r="B6156" t="s">
        <v>27894</v>
      </c>
      <c r="C6156" t="s">
        <v>13478</v>
      </c>
    </row>
    <row r="6157" spans="1:3" x14ac:dyDescent="0.25">
      <c r="A6157" t="s">
        <v>6425</v>
      </c>
      <c r="B6157" t="s">
        <v>10701</v>
      </c>
      <c r="C6157" t="s">
        <v>11360</v>
      </c>
    </row>
    <row r="6158" spans="1:3" x14ac:dyDescent="0.25">
      <c r="A6158" t="s">
        <v>5598</v>
      </c>
      <c r="B6158" t="s">
        <v>27895</v>
      </c>
      <c r="C6158" t="s">
        <v>13478</v>
      </c>
    </row>
    <row r="6159" spans="1:3" x14ac:dyDescent="0.25">
      <c r="A6159" t="s">
        <v>9177</v>
      </c>
      <c r="B6159" t="s">
        <v>27895</v>
      </c>
      <c r="C6159" t="s">
        <v>13478</v>
      </c>
    </row>
    <row r="6160" spans="1:3" x14ac:dyDescent="0.25">
      <c r="A6160" t="s">
        <v>9770</v>
      </c>
      <c r="B6160" t="s">
        <v>8187</v>
      </c>
      <c r="C6160" t="s">
        <v>13478</v>
      </c>
    </row>
    <row r="6161" spans="1:3" x14ac:dyDescent="0.25">
      <c r="A6161" t="s">
        <v>9634</v>
      </c>
      <c r="B6161" t="s">
        <v>10701</v>
      </c>
      <c r="C6161" t="s">
        <v>10729</v>
      </c>
    </row>
    <row r="6162" spans="1:3" x14ac:dyDescent="0.25">
      <c r="A6162" t="s">
        <v>6118</v>
      </c>
      <c r="B6162" t="s">
        <v>10701</v>
      </c>
      <c r="C6162" t="s">
        <v>10729</v>
      </c>
    </row>
    <row r="6163" spans="1:3" x14ac:dyDescent="0.25">
      <c r="A6163" t="s">
        <v>9771</v>
      </c>
      <c r="B6163" t="s">
        <v>8187</v>
      </c>
      <c r="C6163" t="s">
        <v>13478</v>
      </c>
    </row>
    <row r="6164" spans="1:3" x14ac:dyDescent="0.25">
      <c r="A6164" t="s">
        <v>9761</v>
      </c>
      <c r="B6164" t="s">
        <v>27895</v>
      </c>
      <c r="C6164" t="s">
        <v>13478</v>
      </c>
    </row>
    <row r="6165" spans="1:3" x14ac:dyDescent="0.25">
      <c r="A6165" t="s">
        <v>9481</v>
      </c>
      <c r="B6165" t="s">
        <v>27895</v>
      </c>
      <c r="C6165" t="s">
        <v>13478</v>
      </c>
    </row>
    <row r="6166" spans="1:3" x14ac:dyDescent="0.25">
      <c r="A6166" t="s">
        <v>9759</v>
      </c>
      <c r="B6166" t="s">
        <v>27895</v>
      </c>
      <c r="C6166" t="s">
        <v>13478</v>
      </c>
    </row>
    <row r="6167" spans="1:3" x14ac:dyDescent="0.25">
      <c r="A6167" t="s">
        <v>9758</v>
      </c>
      <c r="B6167" t="s">
        <v>27895</v>
      </c>
      <c r="C6167" t="s">
        <v>13478</v>
      </c>
    </row>
    <row r="6168" spans="1:3" x14ac:dyDescent="0.25">
      <c r="A6168" t="s">
        <v>9760</v>
      </c>
      <c r="B6168" t="s">
        <v>27895</v>
      </c>
      <c r="C6168" t="s">
        <v>13478</v>
      </c>
    </row>
    <row r="6169" spans="1:3" x14ac:dyDescent="0.25">
      <c r="A6169" t="s">
        <v>7818</v>
      </c>
      <c r="B6169" t="s">
        <v>27889</v>
      </c>
      <c r="C6169" t="s">
        <v>10875</v>
      </c>
    </row>
    <row r="6170" spans="1:3" x14ac:dyDescent="0.25">
      <c r="A6170" t="s">
        <v>9774</v>
      </c>
      <c r="B6170" t="s">
        <v>8187</v>
      </c>
      <c r="C6170" t="s">
        <v>13478</v>
      </c>
    </row>
    <row r="6171" spans="1:3" x14ac:dyDescent="0.25">
      <c r="A6171" t="s">
        <v>9756</v>
      </c>
      <c r="B6171" t="s">
        <v>27895</v>
      </c>
      <c r="C6171" t="s">
        <v>13478</v>
      </c>
    </row>
    <row r="6172" spans="1:3" x14ac:dyDescent="0.25">
      <c r="A6172" t="s">
        <v>5737</v>
      </c>
      <c r="B6172" t="s">
        <v>27889</v>
      </c>
      <c r="C6172" t="s">
        <v>11271</v>
      </c>
    </row>
    <row r="6173" spans="1:3" x14ac:dyDescent="0.25">
      <c r="A6173" t="s">
        <v>9776</v>
      </c>
      <c r="B6173" t="s">
        <v>8187</v>
      </c>
      <c r="C6173" t="s">
        <v>13478</v>
      </c>
    </row>
    <row r="6174" spans="1:3" x14ac:dyDescent="0.25">
      <c r="A6174" t="s">
        <v>20698</v>
      </c>
      <c r="B6174" t="s">
        <v>8187</v>
      </c>
      <c r="C6174" t="s">
        <v>13478</v>
      </c>
    </row>
    <row r="6175" spans="1:3" x14ac:dyDescent="0.25">
      <c r="A6175" t="s">
        <v>20709</v>
      </c>
      <c r="B6175" t="s">
        <v>8187</v>
      </c>
      <c r="C6175" t="s">
        <v>13478</v>
      </c>
    </row>
    <row r="6176" spans="1:3" x14ac:dyDescent="0.25">
      <c r="A6176" t="s">
        <v>20711</v>
      </c>
      <c r="B6176" t="s">
        <v>8187</v>
      </c>
      <c r="C6176" t="s">
        <v>13478</v>
      </c>
    </row>
    <row r="6177" spans="1:3" x14ac:dyDescent="0.25">
      <c r="A6177" t="s">
        <v>10580</v>
      </c>
      <c r="B6177" t="s">
        <v>27895</v>
      </c>
      <c r="C6177" t="s">
        <v>13478</v>
      </c>
    </row>
    <row r="6178" spans="1:3" x14ac:dyDescent="0.25">
      <c r="A6178" t="s">
        <v>9805</v>
      </c>
      <c r="B6178" t="s">
        <v>8187</v>
      </c>
      <c r="C6178" t="s">
        <v>13478</v>
      </c>
    </row>
    <row r="6179" spans="1:3" x14ac:dyDescent="0.25">
      <c r="A6179" t="s">
        <v>9816</v>
      </c>
      <c r="B6179" t="s">
        <v>8187</v>
      </c>
      <c r="C6179" t="s">
        <v>13478</v>
      </c>
    </row>
    <row r="6180" spans="1:3" x14ac:dyDescent="0.25">
      <c r="A6180" t="s">
        <v>9192</v>
      </c>
      <c r="B6180" t="s">
        <v>27895</v>
      </c>
      <c r="C6180" t="s">
        <v>13478</v>
      </c>
    </row>
    <row r="6181" spans="1:3" x14ac:dyDescent="0.25">
      <c r="A6181" t="s">
        <v>9819</v>
      </c>
      <c r="B6181" t="s">
        <v>8187</v>
      </c>
      <c r="C6181" t="s">
        <v>13478</v>
      </c>
    </row>
    <row r="6182" spans="1:3" x14ac:dyDescent="0.25">
      <c r="A6182" t="s">
        <v>20757</v>
      </c>
      <c r="B6182" t="s">
        <v>8187</v>
      </c>
      <c r="C6182" t="s">
        <v>13478</v>
      </c>
    </row>
    <row r="6183" spans="1:3" x14ac:dyDescent="0.25">
      <c r="A6183" t="s">
        <v>20759</v>
      </c>
      <c r="B6183" t="s">
        <v>8187</v>
      </c>
      <c r="C6183" t="s">
        <v>13478</v>
      </c>
    </row>
    <row r="6184" spans="1:3" x14ac:dyDescent="0.25">
      <c r="A6184" t="s">
        <v>20761</v>
      </c>
      <c r="B6184" t="s">
        <v>8187</v>
      </c>
      <c r="C6184" t="s">
        <v>13478</v>
      </c>
    </row>
    <row r="6185" spans="1:3" x14ac:dyDescent="0.25">
      <c r="A6185" t="s">
        <v>8173</v>
      </c>
      <c r="B6185" t="s">
        <v>27895</v>
      </c>
      <c r="C6185" t="s">
        <v>13478</v>
      </c>
    </row>
    <row r="6186" spans="1:3" x14ac:dyDescent="0.25">
      <c r="A6186" t="s">
        <v>20763</v>
      </c>
      <c r="B6186" t="s">
        <v>8187</v>
      </c>
      <c r="C6186" t="s">
        <v>13478</v>
      </c>
    </row>
    <row r="6187" spans="1:3" x14ac:dyDescent="0.25">
      <c r="A6187" t="s">
        <v>6053</v>
      </c>
      <c r="B6187" t="s">
        <v>27895</v>
      </c>
      <c r="C6187" t="s">
        <v>13478</v>
      </c>
    </row>
    <row r="6188" spans="1:3" x14ac:dyDescent="0.25">
      <c r="A6188" t="s">
        <v>5481</v>
      </c>
      <c r="B6188" t="s">
        <v>27889</v>
      </c>
      <c r="C6188" t="s">
        <v>10764</v>
      </c>
    </row>
    <row r="6189" spans="1:3" x14ac:dyDescent="0.25">
      <c r="A6189" t="s">
        <v>9629</v>
      </c>
      <c r="B6189" t="s">
        <v>27895</v>
      </c>
      <c r="C6189" t="s">
        <v>13478</v>
      </c>
    </row>
    <row r="6190" spans="1:3" x14ac:dyDescent="0.25">
      <c r="A6190" t="s">
        <v>9159</v>
      </c>
      <c r="B6190" t="s">
        <v>27895</v>
      </c>
      <c r="C6190" t="s">
        <v>13478</v>
      </c>
    </row>
    <row r="6191" spans="1:3" x14ac:dyDescent="0.25">
      <c r="A6191" t="s">
        <v>9043</v>
      </c>
      <c r="B6191" t="s">
        <v>27895</v>
      </c>
      <c r="C6191" t="s">
        <v>13478</v>
      </c>
    </row>
    <row r="6192" spans="1:3" x14ac:dyDescent="0.25">
      <c r="A6192" t="s">
        <v>9038</v>
      </c>
      <c r="B6192" t="s">
        <v>27895</v>
      </c>
      <c r="C6192" t="s">
        <v>13418</v>
      </c>
    </row>
    <row r="6193" spans="1:3" x14ac:dyDescent="0.25">
      <c r="A6193" t="s">
        <v>6734</v>
      </c>
      <c r="B6193" t="s">
        <v>27892</v>
      </c>
      <c r="C6193" t="s">
        <v>11083</v>
      </c>
    </row>
    <row r="6194" spans="1:3" x14ac:dyDescent="0.25">
      <c r="A6194" t="s">
        <v>7842</v>
      </c>
      <c r="B6194" t="s">
        <v>27895</v>
      </c>
      <c r="C6194" t="s">
        <v>11259</v>
      </c>
    </row>
    <row r="6195" spans="1:3" x14ac:dyDescent="0.25">
      <c r="A6195" t="s">
        <v>7500</v>
      </c>
      <c r="B6195" t="s">
        <v>27895</v>
      </c>
      <c r="C6195" t="s">
        <v>13478</v>
      </c>
    </row>
    <row r="6196" spans="1:3" x14ac:dyDescent="0.25">
      <c r="A6196" t="s">
        <v>5094</v>
      </c>
      <c r="B6196" t="s">
        <v>27895</v>
      </c>
      <c r="C6196" t="s">
        <v>13478</v>
      </c>
    </row>
    <row r="6197" spans="1:3" x14ac:dyDescent="0.25">
      <c r="A6197" t="s">
        <v>9972</v>
      </c>
      <c r="B6197" t="s">
        <v>27892</v>
      </c>
      <c r="C6197" t="s">
        <v>11083</v>
      </c>
    </row>
    <row r="6198" spans="1:3" x14ac:dyDescent="0.25">
      <c r="A6198" t="s">
        <v>5001</v>
      </c>
      <c r="B6198" t="s">
        <v>27889</v>
      </c>
      <c r="C6198" t="s">
        <v>10764</v>
      </c>
    </row>
    <row r="6199" spans="1:3" x14ac:dyDescent="0.25">
      <c r="A6199" t="s">
        <v>10170</v>
      </c>
      <c r="B6199" t="s">
        <v>27892</v>
      </c>
      <c r="C6199" t="s">
        <v>11083</v>
      </c>
    </row>
    <row r="6200" spans="1:3" x14ac:dyDescent="0.25">
      <c r="A6200" t="s">
        <v>6463</v>
      </c>
      <c r="B6200" t="s">
        <v>27895</v>
      </c>
      <c r="C6200" t="s">
        <v>13478</v>
      </c>
    </row>
    <row r="6201" spans="1:3" x14ac:dyDescent="0.25">
      <c r="A6201" t="s">
        <v>5525</v>
      </c>
      <c r="B6201" t="s">
        <v>27895</v>
      </c>
      <c r="C6201" t="s">
        <v>13478</v>
      </c>
    </row>
    <row r="6202" spans="1:3" x14ac:dyDescent="0.25">
      <c r="A6202" t="s">
        <v>5482</v>
      </c>
      <c r="B6202" t="s">
        <v>27889</v>
      </c>
      <c r="C6202" t="s">
        <v>10764</v>
      </c>
    </row>
    <row r="6203" spans="1:3" x14ac:dyDescent="0.25">
      <c r="A6203" t="s">
        <v>20860</v>
      </c>
      <c r="B6203" t="s">
        <v>8187</v>
      </c>
      <c r="C6203" t="s">
        <v>13478</v>
      </c>
    </row>
    <row r="6204" spans="1:3" x14ac:dyDescent="0.25">
      <c r="A6204" t="s">
        <v>9373</v>
      </c>
      <c r="B6204" t="s">
        <v>27889</v>
      </c>
      <c r="C6204" t="s">
        <v>10875</v>
      </c>
    </row>
    <row r="6205" spans="1:3" x14ac:dyDescent="0.25">
      <c r="A6205" t="s">
        <v>10181</v>
      </c>
      <c r="B6205" t="s">
        <v>10701</v>
      </c>
      <c r="C6205" t="s">
        <v>10729</v>
      </c>
    </row>
    <row r="6206" spans="1:3" x14ac:dyDescent="0.25">
      <c r="A6206" t="s">
        <v>9556</v>
      </c>
      <c r="B6206" t="s">
        <v>27895</v>
      </c>
      <c r="C6206" t="s">
        <v>13478</v>
      </c>
    </row>
    <row r="6207" spans="1:3" x14ac:dyDescent="0.25">
      <c r="A6207" t="s">
        <v>10588</v>
      </c>
      <c r="B6207" t="s">
        <v>27895</v>
      </c>
      <c r="C6207" t="s">
        <v>15186</v>
      </c>
    </row>
    <row r="6208" spans="1:3" x14ac:dyDescent="0.25">
      <c r="A6208" t="s">
        <v>10371</v>
      </c>
      <c r="B6208" t="s">
        <v>27889</v>
      </c>
      <c r="C6208" t="s">
        <v>12822</v>
      </c>
    </row>
    <row r="6209" spans="1:3" x14ac:dyDescent="0.25">
      <c r="A6209" t="s">
        <v>9169</v>
      </c>
      <c r="B6209" t="s">
        <v>27895</v>
      </c>
      <c r="C6209" t="s">
        <v>13478</v>
      </c>
    </row>
    <row r="6210" spans="1:3" x14ac:dyDescent="0.25">
      <c r="A6210" t="s">
        <v>6141</v>
      </c>
      <c r="B6210" t="s">
        <v>27895</v>
      </c>
      <c r="C6210" t="s">
        <v>13478</v>
      </c>
    </row>
    <row r="6211" spans="1:3" x14ac:dyDescent="0.25">
      <c r="A6211" t="s">
        <v>9469</v>
      </c>
      <c r="B6211" t="s">
        <v>27895</v>
      </c>
      <c r="C6211" t="s">
        <v>13478</v>
      </c>
    </row>
    <row r="6212" spans="1:3" x14ac:dyDescent="0.25">
      <c r="A6212" t="s">
        <v>9699</v>
      </c>
      <c r="B6212" t="s">
        <v>27895</v>
      </c>
      <c r="C6212" t="s">
        <v>13478</v>
      </c>
    </row>
    <row r="6213" spans="1:3" x14ac:dyDescent="0.25">
      <c r="A6213" t="s">
        <v>20547</v>
      </c>
      <c r="B6213" t="s">
        <v>8187</v>
      </c>
      <c r="C6213" t="s">
        <v>11426</v>
      </c>
    </row>
    <row r="6214" spans="1:3" x14ac:dyDescent="0.25">
      <c r="A6214" t="s">
        <v>7465</v>
      </c>
      <c r="B6214" t="s">
        <v>27895</v>
      </c>
      <c r="C6214" t="s">
        <v>13478</v>
      </c>
    </row>
    <row r="6215" spans="1:3" x14ac:dyDescent="0.25">
      <c r="A6215" t="s">
        <v>20551</v>
      </c>
      <c r="B6215" t="s">
        <v>8187</v>
      </c>
      <c r="C6215" t="s">
        <v>11426</v>
      </c>
    </row>
    <row r="6216" spans="1:3" x14ac:dyDescent="0.25">
      <c r="A6216" t="s">
        <v>6125</v>
      </c>
      <c r="B6216" t="s">
        <v>27889</v>
      </c>
      <c r="C6216" t="s">
        <v>10827</v>
      </c>
    </row>
    <row r="6217" spans="1:3" x14ac:dyDescent="0.25">
      <c r="A6217" t="s">
        <v>6126</v>
      </c>
      <c r="B6217" t="s">
        <v>27889</v>
      </c>
      <c r="C6217" t="s">
        <v>10827</v>
      </c>
    </row>
    <row r="6218" spans="1:3" x14ac:dyDescent="0.25">
      <c r="A6218" t="s">
        <v>20553</v>
      </c>
      <c r="B6218" t="s">
        <v>8187</v>
      </c>
      <c r="C6218" t="s">
        <v>11426</v>
      </c>
    </row>
    <row r="6219" spans="1:3" x14ac:dyDescent="0.25">
      <c r="A6219" t="s">
        <v>20557</v>
      </c>
      <c r="B6219" t="s">
        <v>8187</v>
      </c>
      <c r="C6219" t="s">
        <v>11426</v>
      </c>
    </row>
    <row r="6220" spans="1:3" x14ac:dyDescent="0.25">
      <c r="A6220" t="s">
        <v>5677</v>
      </c>
      <c r="B6220" t="s">
        <v>27892</v>
      </c>
      <c r="C6220" t="s">
        <v>11360</v>
      </c>
    </row>
    <row r="6221" spans="1:3" x14ac:dyDescent="0.25">
      <c r="A6221" t="s">
        <v>20559</v>
      </c>
      <c r="B6221" t="s">
        <v>8187</v>
      </c>
      <c r="C6221" t="s">
        <v>11426</v>
      </c>
    </row>
    <row r="6222" spans="1:3" x14ac:dyDescent="0.25">
      <c r="A6222" t="s">
        <v>7917</v>
      </c>
      <c r="B6222" t="s">
        <v>27887</v>
      </c>
      <c r="C6222" t="s">
        <v>12442</v>
      </c>
    </row>
    <row r="6223" spans="1:3" x14ac:dyDescent="0.25">
      <c r="A6223" t="s">
        <v>20567</v>
      </c>
      <c r="B6223" t="s">
        <v>8187</v>
      </c>
      <c r="C6223" t="s">
        <v>11426</v>
      </c>
    </row>
    <row r="6224" spans="1:3" x14ac:dyDescent="0.25">
      <c r="A6224" t="s">
        <v>20569</v>
      </c>
      <c r="B6224" t="s">
        <v>8187</v>
      </c>
      <c r="C6224" t="s">
        <v>11426</v>
      </c>
    </row>
    <row r="6225" spans="1:3" x14ac:dyDescent="0.25">
      <c r="A6225" t="s">
        <v>10577</v>
      </c>
      <c r="B6225" t="s">
        <v>27895</v>
      </c>
      <c r="C6225" t="s">
        <v>15186</v>
      </c>
    </row>
    <row r="6226" spans="1:3" x14ac:dyDescent="0.25">
      <c r="A6226" t="s">
        <v>7564</v>
      </c>
      <c r="B6226" t="s">
        <v>27889</v>
      </c>
      <c r="C6226" t="s">
        <v>10875</v>
      </c>
    </row>
    <row r="6227" spans="1:3" x14ac:dyDescent="0.25">
      <c r="A6227" t="s">
        <v>9674</v>
      </c>
      <c r="B6227" t="s">
        <v>27889</v>
      </c>
      <c r="C6227" t="s">
        <v>11936</v>
      </c>
    </row>
    <row r="6228" spans="1:3" x14ac:dyDescent="0.25">
      <c r="A6228" t="s">
        <v>4564</v>
      </c>
      <c r="B6228" t="s">
        <v>27887</v>
      </c>
      <c r="C6228" t="s">
        <v>12442</v>
      </c>
    </row>
    <row r="6229" spans="1:3" x14ac:dyDescent="0.25">
      <c r="A6229" t="s">
        <v>5095</v>
      </c>
      <c r="B6229" t="s">
        <v>27895</v>
      </c>
      <c r="C6229" t="s">
        <v>13478</v>
      </c>
    </row>
    <row r="6230" spans="1:3" x14ac:dyDescent="0.25">
      <c r="A6230" t="s">
        <v>8171</v>
      </c>
      <c r="B6230" t="s">
        <v>10775</v>
      </c>
      <c r="C6230" t="s">
        <v>12414</v>
      </c>
    </row>
    <row r="6231" spans="1:3" x14ac:dyDescent="0.25">
      <c r="A6231" t="s">
        <v>10592</v>
      </c>
      <c r="B6231" t="s">
        <v>27889</v>
      </c>
      <c r="C6231" t="s">
        <v>10724</v>
      </c>
    </row>
    <row r="6232" spans="1:3" x14ac:dyDescent="0.25">
      <c r="A6232" t="s">
        <v>8351</v>
      </c>
      <c r="B6232" t="s">
        <v>27889</v>
      </c>
      <c r="C6232" t="s">
        <v>13537</v>
      </c>
    </row>
    <row r="6233" spans="1:3" x14ac:dyDescent="0.25">
      <c r="A6233" t="s">
        <v>4813</v>
      </c>
      <c r="B6233" t="s">
        <v>27889</v>
      </c>
      <c r="C6233" t="s">
        <v>13537</v>
      </c>
    </row>
    <row r="6234" spans="1:3" x14ac:dyDescent="0.25">
      <c r="A6234" t="s">
        <v>4811</v>
      </c>
      <c r="B6234" t="s">
        <v>27889</v>
      </c>
      <c r="C6234" t="s">
        <v>13537</v>
      </c>
    </row>
    <row r="6235" spans="1:3" x14ac:dyDescent="0.25">
      <c r="A6235" t="s">
        <v>9547</v>
      </c>
      <c r="B6235" t="s">
        <v>27895</v>
      </c>
      <c r="C6235" t="s">
        <v>13478</v>
      </c>
    </row>
    <row r="6236" spans="1:3" x14ac:dyDescent="0.25">
      <c r="A6236" t="s">
        <v>9823</v>
      </c>
      <c r="B6236" t="s">
        <v>27895</v>
      </c>
      <c r="C6236" t="s">
        <v>12794</v>
      </c>
    </row>
    <row r="6237" spans="1:3" x14ac:dyDescent="0.25">
      <c r="A6237" t="s">
        <v>9564</v>
      </c>
      <c r="B6237" t="s">
        <v>27887</v>
      </c>
      <c r="C6237" t="s">
        <v>16030</v>
      </c>
    </row>
    <row r="6238" spans="1:3" x14ac:dyDescent="0.25">
      <c r="A6238" t="s">
        <v>5096</v>
      </c>
      <c r="B6238" t="s">
        <v>27895</v>
      </c>
      <c r="C6238" t="s">
        <v>13478</v>
      </c>
    </row>
    <row r="6239" spans="1:3" x14ac:dyDescent="0.25">
      <c r="A6239" t="s">
        <v>9679</v>
      </c>
      <c r="B6239" t="s">
        <v>10701</v>
      </c>
      <c r="C6239" t="s">
        <v>10729</v>
      </c>
    </row>
    <row r="6240" spans="1:3" x14ac:dyDescent="0.25">
      <c r="A6240" t="s">
        <v>9460</v>
      </c>
      <c r="B6240" t="s">
        <v>27895</v>
      </c>
      <c r="C6240" t="s">
        <v>13478</v>
      </c>
    </row>
    <row r="6241" spans="1:3" x14ac:dyDescent="0.25">
      <c r="A6241" t="s">
        <v>6081</v>
      </c>
      <c r="B6241" t="s">
        <v>27894</v>
      </c>
      <c r="C6241" t="s">
        <v>20134</v>
      </c>
    </row>
    <row r="6242" spans="1:3" x14ac:dyDescent="0.25">
      <c r="A6242" t="s">
        <v>9468</v>
      </c>
      <c r="B6242" t="s">
        <v>27895</v>
      </c>
      <c r="C6242" t="s">
        <v>13478</v>
      </c>
    </row>
    <row r="6243" spans="1:3" x14ac:dyDescent="0.25">
      <c r="A6243" t="s">
        <v>9682</v>
      </c>
      <c r="B6243" t="s">
        <v>10701</v>
      </c>
      <c r="C6243" t="s">
        <v>11213</v>
      </c>
    </row>
    <row r="6244" spans="1:3" x14ac:dyDescent="0.25">
      <c r="A6244" t="s">
        <v>5734</v>
      </c>
      <c r="B6244" t="s">
        <v>27887</v>
      </c>
      <c r="C6244" t="s">
        <v>12442</v>
      </c>
    </row>
    <row r="6245" spans="1:3" x14ac:dyDescent="0.25">
      <c r="A6245" t="s">
        <v>9687</v>
      </c>
      <c r="B6245" t="s">
        <v>27887</v>
      </c>
      <c r="C6245" t="s">
        <v>12442</v>
      </c>
    </row>
    <row r="6246" spans="1:3" x14ac:dyDescent="0.25">
      <c r="A6246" t="s">
        <v>9799</v>
      </c>
      <c r="B6246" t="s">
        <v>27895</v>
      </c>
      <c r="C6246" t="s">
        <v>13478</v>
      </c>
    </row>
    <row r="6247" spans="1:3" x14ac:dyDescent="0.25">
      <c r="A6247" t="s">
        <v>9570</v>
      </c>
      <c r="B6247" t="s">
        <v>27894</v>
      </c>
      <c r="C6247" t="s">
        <v>20134</v>
      </c>
    </row>
    <row r="6248" spans="1:3" x14ac:dyDescent="0.25">
      <c r="A6248" t="s">
        <v>4769</v>
      </c>
      <c r="B6248" t="s">
        <v>27894</v>
      </c>
      <c r="C6248" t="s">
        <v>13200</v>
      </c>
    </row>
    <row r="6249" spans="1:3" x14ac:dyDescent="0.25">
      <c r="A6249" t="s">
        <v>20688</v>
      </c>
      <c r="B6249" t="s">
        <v>8187</v>
      </c>
      <c r="C6249" t="s">
        <v>20600</v>
      </c>
    </row>
    <row r="6250" spans="1:3" x14ac:dyDescent="0.25">
      <c r="A6250" t="s">
        <v>9609</v>
      </c>
      <c r="B6250" t="s">
        <v>27895</v>
      </c>
      <c r="C6250" t="s">
        <v>13478</v>
      </c>
    </row>
    <row r="6251" spans="1:3" x14ac:dyDescent="0.25">
      <c r="A6251" t="s">
        <v>19809</v>
      </c>
      <c r="B6251" t="s">
        <v>8187</v>
      </c>
      <c r="C6251" t="s">
        <v>15186</v>
      </c>
    </row>
    <row r="6252" spans="1:3" x14ac:dyDescent="0.25">
      <c r="A6252" t="s">
        <v>20852</v>
      </c>
      <c r="B6252" t="s">
        <v>8187</v>
      </c>
      <c r="C6252" t="s">
        <v>15186</v>
      </c>
    </row>
    <row r="6253" spans="1:3" x14ac:dyDescent="0.25">
      <c r="A6253" t="s">
        <v>6863</v>
      </c>
      <c r="B6253" t="s">
        <v>8187</v>
      </c>
      <c r="C6253" t="s">
        <v>15186</v>
      </c>
    </row>
    <row r="6254" spans="1:3" x14ac:dyDescent="0.25">
      <c r="A6254" t="s">
        <v>23177</v>
      </c>
      <c r="B6254" t="s">
        <v>8187</v>
      </c>
      <c r="C6254" t="s">
        <v>15186</v>
      </c>
    </row>
    <row r="6255" spans="1:3" x14ac:dyDescent="0.25">
      <c r="A6255" t="s">
        <v>9588</v>
      </c>
      <c r="B6255" t="s">
        <v>27895</v>
      </c>
      <c r="C6255" t="s">
        <v>13478</v>
      </c>
    </row>
    <row r="6256" spans="1:3" x14ac:dyDescent="0.25">
      <c r="A6256" t="s">
        <v>23178</v>
      </c>
      <c r="B6256" t="s">
        <v>8187</v>
      </c>
      <c r="C6256" t="s">
        <v>15186</v>
      </c>
    </row>
    <row r="6257" spans="1:3" x14ac:dyDescent="0.25">
      <c r="A6257" t="s">
        <v>5735</v>
      </c>
      <c r="B6257" t="s">
        <v>27887</v>
      </c>
      <c r="C6257" t="s">
        <v>12442</v>
      </c>
    </row>
    <row r="6258" spans="1:3" x14ac:dyDescent="0.25">
      <c r="A6258" t="s">
        <v>10172</v>
      </c>
      <c r="B6258" t="s">
        <v>8187</v>
      </c>
      <c r="C6258" t="s">
        <v>15186</v>
      </c>
    </row>
    <row r="6259" spans="1:3" x14ac:dyDescent="0.25">
      <c r="A6259" t="s">
        <v>4943</v>
      </c>
      <c r="B6259" t="s">
        <v>27895</v>
      </c>
      <c r="C6259" t="s">
        <v>13478</v>
      </c>
    </row>
    <row r="6260" spans="1:3" x14ac:dyDescent="0.25">
      <c r="A6260" t="s">
        <v>9495</v>
      </c>
      <c r="B6260" t="s">
        <v>27895</v>
      </c>
      <c r="C6260" t="s">
        <v>15186</v>
      </c>
    </row>
    <row r="6261" spans="1:3" x14ac:dyDescent="0.25">
      <c r="A6261" t="s">
        <v>9828</v>
      </c>
      <c r="B6261" t="s">
        <v>8187</v>
      </c>
      <c r="C6261" t="s">
        <v>12794</v>
      </c>
    </row>
    <row r="6262" spans="1:3" x14ac:dyDescent="0.25">
      <c r="A6262" t="s">
        <v>9829</v>
      </c>
      <c r="B6262" t="s">
        <v>8187</v>
      </c>
      <c r="C6262" t="s">
        <v>12794</v>
      </c>
    </row>
    <row r="6263" spans="1:3" x14ac:dyDescent="0.25">
      <c r="A6263" t="s">
        <v>9767</v>
      </c>
      <c r="B6263" t="s">
        <v>27895</v>
      </c>
      <c r="C6263" t="s">
        <v>13478</v>
      </c>
    </row>
    <row r="6264" spans="1:3" x14ac:dyDescent="0.25">
      <c r="A6264" t="s">
        <v>9778</v>
      </c>
      <c r="B6264" t="s">
        <v>27895</v>
      </c>
      <c r="C6264" t="s">
        <v>13478</v>
      </c>
    </row>
    <row r="6265" spans="1:3" x14ac:dyDescent="0.25">
      <c r="A6265" t="s">
        <v>9831</v>
      </c>
      <c r="B6265" t="s">
        <v>8187</v>
      </c>
      <c r="C6265" t="s">
        <v>12794</v>
      </c>
    </row>
    <row r="6266" spans="1:3" x14ac:dyDescent="0.25">
      <c r="A6266" t="s">
        <v>20790</v>
      </c>
      <c r="B6266" t="s">
        <v>8187</v>
      </c>
      <c r="C6266" t="s">
        <v>12794</v>
      </c>
    </row>
    <row r="6267" spans="1:3" x14ac:dyDescent="0.25">
      <c r="A6267" t="s">
        <v>9779</v>
      </c>
      <c r="B6267" t="s">
        <v>27895</v>
      </c>
      <c r="C6267" t="s">
        <v>13478</v>
      </c>
    </row>
    <row r="6268" spans="1:3" x14ac:dyDescent="0.25">
      <c r="A6268" t="s">
        <v>9780</v>
      </c>
      <c r="B6268" t="s">
        <v>27895</v>
      </c>
      <c r="C6268" t="s">
        <v>13478</v>
      </c>
    </row>
    <row r="6269" spans="1:3" x14ac:dyDescent="0.25">
      <c r="A6269" t="s">
        <v>9785</v>
      </c>
      <c r="B6269" t="s">
        <v>27895</v>
      </c>
      <c r="C6269" t="s">
        <v>13478</v>
      </c>
    </row>
    <row r="6270" spans="1:3" x14ac:dyDescent="0.25">
      <c r="A6270" t="s">
        <v>9784</v>
      </c>
      <c r="B6270" t="s">
        <v>27895</v>
      </c>
      <c r="C6270" t="s">
        <v>13478</v>
      </c>
    </row>
    <row r="6271" spans="1:3" x14ac:dyDescent="0.25">
      <c r="A6271" t="s">
        <v>10571</v>
      </c>
      <c r="B6271" t="s">
        <v>27895</v>
      </c>
      <c r="C6271" t="s">
        <v>13478</v>
      </c>
    </row>
    <row r="6272" spans="1:3" x14ac:dyDescent="0.25">
      <c r="A6272" t="s">
        <v>8163</v>
      </c>
      <c r="B6272" t="s">
        <v>27895</v>
      </c>
      <c r="C6272" t="s">
        <v>15186</v>
      </c>
    </row>
    <row r="6273" spans="1:3" x14ac:dyDescent="0.25">
      <c r="A6273" t="s">
        <v>9166</v>
      </c>
      <c r="B6273" t="s">
        <v>27895</v>
      </c>
      <c r="C6273" t="s">
        <v>16089</v>
      </c>
    </row>
    <row r="6274" spans="1:3" x14ac:dyDescent="0.25">
      <c r="A6274" t="s">
        <v>8902</v>
      </c>
      <c r="B6274" t="s">
        <v>27895</v>
      </c>
      <c r="C6274" t="s">
        <v>16089</v>
      </c>
    </row>
    <row r="6275" spans="1:3" x14ac:dyDescent="0.25">
      <c r="A6275" t="s">
        <v>20794</v>
      </c>
      <c r="B6275" t="s">
        <v>8187</v>
      </c>
      <c r="C6275" t="s">
        <v>12794</v>
      </c>
    </row>
    <row r="6276" spans="1:3" x14ac:dyDescent="0.25">
      <c r="A6276" t="s">
        <v>5733</v>
      </c>
      <c r="B6276" t="s">
        <v>27887</v>
      </c>
      <c r="C6276" t="s">
        <v>12442</v>
      </c>
    </row>
    <row r="6277" spans="1:3" x14ac:dyDescent="0.25">
      <c r="A6277" t="s">
        <v>6257</v>
      </c>
      <c r="B6277" t="s">
        <v>27887</v>
      </c>
      <c r="C6277" t="s">
        <v>11360</v>
      </c>
    </row>
    <row r="6278" spans="1:3" x14ac:dyDescent="0.25">
      <c r="A6278" t="s">
        <v>4372</v>
      </c>
      <c r="B6278" t="s">
        <v>27889</v>
      </c>
      <c r="C6278" t="s">
        <v>11360</v>
      </c>
    </row>
    <row r="6279" spans="1:3" x14ac:dyDescent="0.25">
      <c r="A6279" t="s">
        <v>27614</v>
      </c>
      <c r="B6279" t="s">
        <v>8187</v>
      </c>
      <c r="C6279" t="s">
        <v>12794</v>
      </c>
    </row>
    <row r="6280" spans="1:3" x14ac:dyDescent="0.25">
      <c r="A6280" t="s">
        <v>9920</v>
      </c>
      <c r="B6280" t="s">
        <v>27889</v>
      </c>
      <c r="C6280" t="s">
        <v>11360</v>
      </c>
    </row>
    <row r="6281" spans="1:3" x14ac:dyDescent="0.25">
      <c r="A6281" t="s">
        <v>5111</v>
      </c>
      <c r="B6281" t="s">
        <v>27895</v>
      </c>
      <c r="C6281" t="s">
        <v>16089</v>
      </c>
    </row>
    <row r="6282" spans="1:3" x14ac:dyDescent="0.25">
      <c r="A6282" t="s">
        <v>9356</v>
      </c>
      <c r="B6282" t="s">
        <v>27895</v>
      </c>
      <c r="C6282" t="s">
        <v>16089</v>
      </c>
    </row>
    <row r="6283" spans="1:3" x14ac:dyDescent="0.25">
      <c r="A6283" t="s">
        <v>7859</v>
      </c>
      <c r="B6283" t="s">
        <v>27889</v>
      </c>
      <c r="C6283" t="s">
        <v>10875</v>
      </c>
    </row>
    <row r="6284" spans="1:3" x14ac:dyDescent="0.25">
      <c r="A6284" t="s">
        <v>5086</v>
      </c>
      <c r="B6284" t="s">
        <v>27895</v>
      </c>
      <c r="C6284" t="s">
        <v>16089</v>
      </c>
    </row>
    <row r="6285" spans="1:3" x14ac:dyDescent="0.25">
      <c r="A6285" t="s">
        <v>9550</v>
      </c>
      <c r="B6285" t="s">
        <v>27894</v>
      </c>
      <c r="C6285" t="s">
        <v>11360</v>
      </c>
    </row>
    <row r="6286" spans="1:3" x14ac:dyDescent="0.25">
      <c r="A6286" t="s">
        <v>5555</v>
      </c>
      <c r="B6286" t="s">
        <v>27895</v>
      </c>
      <c r="C6286" t="s">
        <v>13478</v>
      </c>
    </row>
    <row r="6287" spans="1:3" x14ac:dyDescent="0.25">
      <c r="A6287" t="s">
        <v>19899</v>
      </c>
      <c r="B6287" t="s">
        <v>8187</v>
      </c>
      <c r="C6287" t="s">
        <v>12442</v>
      </c>
    </row>
    <row r="6288" spans="1:3" x14ac:dyDescent="0.25">
      <c r="A6288" t="s">
        <v>20577</v>
      </c>
      <c r="B6288" t="s">
        <v>8187</v>
      </c>
      <c r="C6288" t="s">
        <v>12442</v>
      </c>
    </row>
    <row r="6289" spans="1:3" x14ac:dyDescent="0.25">
      <c r="A6289" t="s">
        <v>20618</v>
      </c>
      <c r="B6289" t="s">
        <v>8187</v>
      </c>
      <c r="C6289" t="s">
        <v>12442</v>
      </c>
    </row>
    <row r="6290" spans="1:3" x14ac:dyDescent="0.25">
      <c r="A6290" t="s">
        <v>20752</v>
      </c>
      <c r="B6290" t="s">
        <v>8187</v>
      </c>
      <c r="C6290" t="s">
        <v>12442</v>
      </c>
    </row>
    <row r="6291" spans="1:3" x14ac:dyDescent="0.25">
      <c r="A6291" t="s">
        <v>20910</v>
      </c>
      <c r="B6291" t="s">
        <v>8187</v>
      </c>
      <c r="C6291" t="s">
        <v>13478</v>
      </c>
    </row>
    <row r="6292" spans="1:3" x14ac:dyDescent="0.25">
      <c r="A6292" t="s">
        <v>21382</v>
      </c>
      <c r="B6292" t="s">
        <v>8187</v>
      </c>
      <c r="C6292" t="s">
        <v>13478</v>
      </c>
    </row>
    <row r="6293" spans="1:3" x14ac:dyDescent="0.25">
      <c r="A6293" t="s">
        <v>9611</v>
      </c>
      <c r="B6293" t="s">
        <v>27895</v>
      </c>
      <c r="C6293" t="s">
        <v>13478</v>
      </c>
    </row>
    <row r="6294" spans="1:3" x14ac:dyDescent="0.25">
      <c r="A6294" t="s">
        <v>9563</v>
      </c>
      <c r="B6294" t="s">
        <v>27895</v>
      </c>
      <c r="C6294" t="s">
        <v>15186</v>
      </c>
    </row>
    <row r="6295" spans="1:3" x14ac:dyDescent="0.25">
      <c r="A6295" t="s">
        <v>9713</v>
      </c>
      <c r="B6295" t="s">
        <v>27887</v>
      </c>
      <c r="C6295" t="s">
        <v>10689</v>
      </c>
    </row>
    <row r="6296" spans="1:3" x14ac:dyDescent="0.25">
      <c r="A6296" t="s">
        <v>22559</v>
      </c>
      <c r="B6296" t="s">
        <v>8187</v>
      </c>
      <c r="C6296" t="s">
        <v>13478</v>
      </c>
    </row>
    <row r="6297" spans="1:3" x14ac:dyDescent="0.25">
      <c r="A6297" t="s">
        <v>9686</v>
      </c>
      <c r="B6297" t="s">
        <v>27895</v>
      </c>
      <c r="C6297" t="s">
        <v>13478</v>
      </c>
    </row>
    <row r="6298" spans="1:3" x14ac:dyDescent="0.25">
      <c r="A6298" t="s">
        <v>9715</v>
      </c>
      <c r="B6298" t="s">
        <v>27890</v>
      </c>
      <c r="C6298" t="s">
        <v>17635</v>
      </c>
    </row>
    <row r="6299" spans="1:3" x14ac:dyDescent="0.25">
      <c r="A6299" t="s">
        <v>9716</v>
      </c>
      <c r="B6299" t="s">
        <v>27887</v>
      </c>
      <c r="C6299" t="s">
        <v>17635</v>
      </c>
    </row>
    <row r="6300" spans="1:3" x14ac:dyDescent="0.25">
      <c r="A6300" t="s">
        <v>9717</v>
      </c>
      <c r="B6300" t="s">
        <v>27887</v>
      </c>
      <c r="C6300" t="s">
        <v>17635</v>
      </c>
    </row>
    <row r="6301" spans="1:3" x14ac:dyDescent="0.25">
      <c r="A6301" t="s">
        <v>9500</v>
      </c>
      <c r="B6301" t="s">
        <v>27895</v>
      </c>
      <c r="C6301" t="s">
        <v>12794</v>
      </c>
    </row>
    <row r="6302" spans="1:3" x14ac:dyDescent="0.25">
      <c r="A6302" t="s">
        <v>9497</v>
      </c>
      <c r="B6302" t="s">
        <v>27895</v>
      </c>
      <c r="C6302" t="s">
        <v>13478</v>
      </c>
    </row>
    <row r="6303" spans="1:3" x14ac:dyDescent="0.25">
      <c r="A6303" t="s">
        <v>6043</v>
      </c>
      <c r="B6303" t="s">
        <v>27895</v>
      </c>
      <c r="C6303" t="s">
        <v>15186</v>
      </c>
    </row>
    <row r="6304" spans="1:3" x14ac:dyDescent="0.25">
      <c r="A6304" t="s">
        <v>9719</v>
      </c>
      <c r="B6304" t="s">
        <v>27894</v>
      </c>
      <c r="C6304" t="s">
        <v>13478</v>
      </c>
    </row>
    <row r="6305" spans="1:3" x14ac:dyDescent="0.25">
      <c r="A6305" t="s">
        <v>9720</v>
      </c>
      <c r="B6305" t="s">
        <v>27889</v>
      </c>
      <c r="C6305" t="s">
        <v>13478</v>
      </c>
    </row>
    <row r="6306" spans="1:3" x14ac:dyDescent="0.25">
      <c r="A6306" t="s">
        <v>9654</v>
      </c>
      <c r="B6306" t="s">
        <v>27895</v>
      </c>
      <c r="C6306" t="s">
        <v>13478</v>
      </c>
    </row>
    <row r="6307" spans="1:3" x14ac:dyDescent="0.25">
      <c r="A6307" t="s">
        <v>6147</v>
      </c>
      <c r="B6307" t="s">
        <v>10701</v>
      </c>
      <c r="C6307" t="s">
        <v>10729</v>
      </c>
    </row>
    <row r="6308" spans="1:3" x14ac:dyDescent="0.25">
      <c r="A6308" t="s">
        <v>8393</v>
      </c>
      <c r="B6308" t="s">
        <v>27889</v>
      </c>
      <c r="C6308" t="s">
        <v>10764</v>
      </c>
    </row>
    <row r="6309" spans="1:3" x14ac:dyDescent="0.25">
      <c r="A6309" t="s">
        <v>8891</v>
      </c>
      <c r="B6309" t="s">
        <v>27889</v>
      </c>
      <c r="C6309" t="s">
        <v>11360</v>
      </c>
    </row>
    <row r="6310" spans="1:3" x14ac:dyDescent="0.25">
      <c r="A6310" t="s">
        <v>5312</v>
      </c>
      <c r="B6310" t="s">
        <v>10775</v>
      </c>
      <c r="C6310" t="s">
        <v>11360</v>
      </c>
    </row>
    <row r="6311" spans="1:3" x14ac:dyDescent="0.25">
      <c r="A6311" t="s">
        <v>9789</v>
      </c>
      <c r="B6311" t="s">
        <v>27895</v>
      </c>
      <c r="C6311" t="s">
        <v>13478</v>
      </c>
    </row>
    <row r="6312" spans="1:3" x14ac:dyDescent="0.25">
      <c r="A6312" t="s">
        <v>5400</v>
      </c>
      <c r="B6312" t="s">
        <v>27889</v>
      </c>
      <c r="C6312" t="s">
        <v>11203</v>
      </c>
    </row>
    <row r="6313" spans="1:3" x14ac:dyDescent="0.25">
      <c r="A6313" t="s">
        <v>24171</v>
      </c>
      <c r="B6313" t="s">
        <v>8187</v>
      </c>
      <c r="C6313" t="s">
        <v>13478</v>
      </c>
    </row>
    <row r="6314" spans="1:3" x14ac:dyDescent="0.25">
      <c r="A6314" t="s">
        <v>9788</v>
      </c>
      <c r="B6314" t="s">
        <v>27895</v>
      </c>
      <c r="C6314" t="s">
        <v>13478</v>
      </c>
    </row>
    <row r="6315" spans="1:3" x14ac:dyDescent="0.25">
      <c r="A6315" t="s">
        <v>9725</v>
      </c>
      <c r="B6315" t="s">
        <v>10775</v>
      </c>
      <c r="C6315" t="s">
        <v>12414</v>
      </c>
    </row>
    <row r="6316" spans="1:3" x14ac:dyDescent="0.25">
      <c r="A6316" t="s">
        <v>24173</v>
      </c>
      <c r="B6316" t="s">
        <v>8187</v>
      </c>
      <c r="C6316" t="s">
        <v>13478</v>
      </c>
    </row>
    <row r="6317" spans="1:3" x14ac:dyDescent="0.25">
      <c r="A6317" t="s">
        <v>24902</v>
      </c>
      <c r="B6317" t="s">
        <v>8187</v>
      </c>
      <c r="C6317" t="s">
        <v>13478</v>
      </c>
    </row>
    <row r="6318" spans="1:3" x14ac:dyDescent="0.25">
      <c r="A6318" t="s">
        <v>9480</v>
      </c>
      <c r="B6318" t="s">
        <v>10775</v>
      </c>
      <c r="C6318" t="s">
        <v>13478</v>
      </c>
    </row>
    <row r="6319" spans="1:3" x14ac:dyDescent="0.25">
      <c r="A6319" t="s">
        <v>25062</v>
      </c>
      <c r="B6319" t="s">
        <v>8187</v>
      </c>
      <c r="C6319" t="s">
        <v>13478</v>
      </c>
    </row>
    <row r="6320" spans="1:3" x14ac:dyDescent="0.25">
      <c r="A6320" t="s">
        <v>25066</v>
      </c>
      <c r="B6320" t="s">
        <v>8187</v>
      </c>
      <c r="C6320" t="s">
        <v>13478</v>
      </c>
    </row>
    <row r="6321" spans="1:3" x14ac:dyDescent="0.25">
      <c r="A6321" t="s">
        <v>25069</v>
      </c>
      <c r="B6321" t="s">
        <v>8187</v>
      </c>
      <c r="C6321" t="s">
        <v>13478</v>
      </c>
    </row>
    <row r="6322" spans="1:3" x14ac:dyDescent="0.25">
      <c r="A6322" t="s">
        <v>7025</v>
      </c>
      <c r="B6322" t="s">
        <v>27889</v>
      </c>
      <c r="C6322" t="s">
        <v>10875</v>
      </c>
    </row>
    <row r="6323" spans="1:3" x14ac:dyDescent="0.25">
      <c r="A6323" t="s">
        <v>9782</v>
      </c>
      <c r="B6323" t="s">
        <v>27895</v>
      </c>
      <c r="C6323" t="s">
        <v>13478</v>
      </c>
    </row>
    <row r="6324" spans="1:3" x14ac:dyDescent="0.25">
      <c r="A6324" t="s">
        <v>9781</v>
      </c>
      <c r="B6324" t="s">
        <v>27895</v>
      </c>
      <c r="C6324" t="s">
        <v>13478</v>
      </c>
    </row>
    <row r="6325" spans="1:3" x14ac:dyDescent="0.25">
      <c r="A6325" t="s">
        <v>6007</v>
      </c>
      <c r="B6325" t="s">
        <v>27895</v>
      </c>
      <c r="C6325" t="s">
        <v>15186</v>
      </c>
    </row>
    <row r="6326" spans="1:3" x14ac:dyDescent="0.25">
      <c r="A6326" t="s">
        <v>25071</v>
      </c>
      <c r="B6326" t="s">
        <v>8187</v>
      </c>
      <c r="C6326" t="s">
        <v>13478</v>
      </c>
    </row>
    <row r="6327" spans="1:3" x14ac:dyDescent="0.25">
      <c r="A6327" t="s">
        <v>5019</v>
      </c>
      <c r="B6327" t="s">
        <v>27889</v>
      </c>
      <c r="C6327" t="s">
        <v>10875</v>
      </c>
    </row>
    <row r="6328" spans="1:3" x14ac:dyDescent="0.25">
      <c r="A6328" t="s">
        <v>6723</v>
      </c>
      <c r="B6328" t="s">
        <v>27889</v>
      </c>
      <c r="C6328" t="s">
        <v>10875</v>
      </c>
    </row>
    <row r="6329" spans="1:3" x14ac:dyDescent="0.25">
      <c r="A6329" t="s">
        <v>25456</v>
      </c>
      <c r="B6329" t="s">
        <v>8187</v>
      </c>
      <c r="C6329" t="s">
        <v>13478</v>
      </c>
    </row>
    <row r="6330" spans="1:3" x14ac:dyDescent="0.25">
      <c r="A6330" t="s">
        <v>9755</v>
      </c>
      <c r="B6330" t="s">
        <v>27895</v>
      </c>
      <c r="C6330" t="s">
        <v>13478</v>
      </c>
    </row>
    <row r="6331" spans="1:3" x14ac:dyDescent="0.25">
      <c r="A6331" t="s">
        <v>9536</v>
      </c>
      <c r="B6331" t="s">
        <v>27895</v>
      </c>
      <c r="C6331" t="s">
        <v>15186</v>
      </c>
    </row>
    <row r="6332" spans="1:3" x14ac:dyDescent="0.25">
      <c r="A6332" t="s">
        <v>9476</v>
      </c>
      <c r="B6332" t="s">
        <v>27895</v>
      </c>
      <c r="C6332" t="s">
        <v>13478</v>
      </c>
    </row>
    <row r="6333" spans="1:3" x14ac:dyDescent="0.25">
      <c r="A6333" t="s">
        <v>9090</v>
      </c>
      <c r="B6333" t="s">
        <v>27895</v>
      </c>
      <c r="C6333" t="s">
        <v>13478</v>
      </c>
    </row>
    <row r="6334" spans="1:3" x14ac:dyDescent="0.25">
      <c r="A6334" t="s">
        <v>9587</v>
      </c>
      <c r="B6334" t="s">
        <v>8187</v>
      </c>
      <c r="C6334" t="s">
        <v>13478</v>
      </c>
    </row>
    <row r="6335" spans="1:3" x14ac:dyDescent="0.25">
      <c r="A6335" t="s">
        <v>6157</v>
      </c>
      <c r="B6335" t="s">
        <v>10775</v>
      </c>
      <c r="C6335" t="s">
        <v>10838</v>
      </c>
    </row>
    <row r="6336" spans="1:3" x14ac:dyDescent="0.25">
      <c r="A6336" t="s">
        <v>25458</v>
      </c>
      <c r="B6336" t="s">
        <v>8187</v>
      </c>
      <c r="C6336" t="s">
        <v>13478</v>
      </c>
    </row>
    <row r="6337" spans="1:3" x14ac:dyDescent="0.25">
      <c r="A6337" t="s">
        <v>25460</v>
      </c>
      <c r="B6337" t="s">
        <v>8187</v>
      </c>
      <c r="C6337" t="s">
        <v>13478</v>
      </c>
    </row>
    <row r="6338" spans="1:3" x14ac:dyDescent="0.25">
      <c r="A6338" t="s">
        <v>25462</v>
      </c>
      <c r="B6338" t="s">
        <v>8187</v>
      </c>
      <c r="C6338" t="s">
        <v>13478</v>
      </c>
    </row>
    <row r="6339" spans="1:3" x14ac:dyDescent="0.25">
      <c r="A6339" t="s">
        <v>25476</v>
      </c>
      <c r="B6339" t="s">
        <v>8187</v>
      </c>
      <c r="C6339" t="s">
        <v>13478</v>
      </c>
    </row>
    <row r="6340" spans="1:3" x14ac:dyDescent="0.25">
      <c r="A6340" t="s">
        <v>9551</v>
      </c>
      <c r="B6340" t="s">
        <v>27887</v>
      </c>
      <c r="C6340" t="s">
        <v>16079</v>
      </c>
    </row>
    <row r="6341" spans="1:3" x14ac:dyDescent="0.25">
      <c r="A6341" t="s">
        <v>9566</v>
      </c>
      <c r="B6341" t="s">
        <v>27887</v>
      </c>
      <c r="C6341" t="s">
        <v>11426</v>
      </c>
    </row>
    <row r="6342" spans="1:3" x14ac:dyDescent="0.25">
      <c r="A6342" t="s">
        <v>6023</v>
      </c>
      <c r="B6342" t="s">
        <v>27895</v>
      </c>
      <c r="C6342" t="s">
        <v>15186</v>
      </c>
    </row>
    <row r="6343" spans="1:3" x14ac:dyDescent="0.25">
      <c r="A6343" t="s">
        <v>9089</v>
      </c>
      <c r="B6343" t="s">
        <v>27895</v>
      </c>
      <c r="C6343" t="s">
        <v>13478</v>
      </c>
    </row>
    <row r="6344" spans="1:3" x14ac:dyDescent="0.25">
      <c r="A6344" t="s">
        <v>9487</v>
      </c>
      <c r="B6344" t="s">
        <v>27895</v>
      </c>
      <c r="C6344" t="s">
        <v>15186</v>
      </c>
    </row>
    <row r="6345" spans="1:3" x14ac:dyDescent="0.25">
      <c r="A6345" t="s">
        <v>10359</v>
      </c>
      <c r="B6345" t="s">
        <v>8187</v>
      </c>
      <c r="C6345" t="s">
        <v>13478</v>
      </c>
    </row>
    <row r="6346" spans="1:3" x14ac:dyDescent="0.25">
      <c r="A6346" t="s">
        <v>5243</v>
      </c>
      <c r="B6346" t="s">
        <v>27889</v>
      </c>
      <c r="C6346" t="s">
        <v>14990</v>
      </c>
    </row>
    <row r="6347" spans="1:3" x14ac:dyDescent="0.25">
      <c r="A6347" t="s">
        <v>20571</v>
      </c>
      <c r="B6347" t="s">
        <v>27894</v>
      </c>
      <c r="C6347" t="s">
        <v>11360</v>
      </c>
    </row>
    <row r="6348" spans="1:3" x14ac:dyDescent="0.25">
      <c r="A6348" t="s">
        <v>6295</v>
      </c>
      <c r="B6348" t="s">
        <v>27889</v>
      </c>
      <c r="C6348" t="s">
        <v>10875</v>
      </c>
    </row>
    <row r="6349" spans="1:3" x14ac:dyDescent="0.25">
      <c r="A6349" t="s">
        <v>10418</v>
      </c>
      <c r="B6349" t="s">
        <v>27889</v>
      </c>
      <c r="C6349" t="s">
        <v>10875</v>
      </c>
    </row>
    <row r="6350" spans="1:3" x14ac:dyDescent="0.25">
      <c r="A6350" t="s">
        <v>6316</v>
      </c>
      <c r="B6350" t="s">
        <v>27889</v>
      </c>
      <c r="C6350" t="s">
        <v>13537</v>
      </c>
    </row>
    <row r="6351" spans="1:3" x14ac:dyDescent="0.25">
      <c r="A6351" t="s">
        <v>6024</v>
      </c>
      <c r="B6351" t="s">
        <v>27895</v>
      </c>
      <c r="C6351" t="s">
        <v>15186</v>
      </c>
    </row>
    <row r="6352" spans="1:3" x14ac:dyDescent="0.25">
      <c r="A6352" t="s">
        <v>10219</v>
      </c>
      <c r="B6352" t="s">
        <v>27889</v>
      </c>
      <c r="C6352" t="s">
        <v>10724</v>
      </c>
    </row>
    <row r="6353" spans="1:3" x14ac:dyDescent="0.25">
      <c r="A6353" t="s">
        <v>6728</v>
      </c>
      <c r="B6353" t="s">
        <v>27889</v>
      </c>
      <c r="C6353" t="s">
        <v>11885</v>
      </c>
    </row>
    <row r="6354" spans="1:3" x14ac:dyDescent="0.25">
      <c r="A6354" t="s">
        <v>6138</v>
      </c>
      <c r="B6354" t="s">
        <v>10701</v>
      </c>
      <c r="C6354" t="s">
        <v>11360</v>
      </c>
    </row>
    <row r="6355" spans="1:3" x14ac:dyDescent="0.25">
      <c r="A6355" t="s">
        <v>20400</v>
      </c>
      <c r="B6355" t="s">
        <v>8187</v>
      </c>
      <c r="C6355" t="s">
        <v>13478</v>
      </c>
    </row>
    <row r="6356" spans="1:3" x14ac:dyDescent="0.25">
      <c r="A6356" t="s">
        <v>6120</v>
      </c>
      <c r="B6356" t="s">
        <v>27889</v>
      </c>
      <c r="C6356" t="s">
        <v>10827</v>
      </c>
    </row>
    <row r="6357" spans="1:3" x14ac:dyDescent="0.25">
      <c r="A6357" t="s">
        <v>9655</v>
      </c>
      <c r="B6357" t="s">
        <v>27895</v>
      </c>
      <c r="C6357" t="s">
        <v>13478</v>
      </c>
    </row>
    <row r="6358" spans="1:3" x14ac:dyDescent="0.25">
      <c r="A6358" t="s">
        <v>20404</v>
      </c>
      <c r="B6358" t="s">
        <v>8187</v>
      </c>
      <c r="C6358" t="s">
        <v>13478</v>
      </c>
    </row>
    <row r="6359" spans="1:3" x14ac:dyDescent="0.25">
      <c r="A6359" t="s">
        <v>9757</v>
      </c>
      <c r="B6359" t="s">
        <v>8187</v>
      </c>
      <c r="C6359" t="s">
        <v>13478</v>
      </c>
    </row>
    <row r="6360" spans="1:3" x14ac:dyDescent="0.25">
      <c r="A6360" t="s">
        <v>9623</v>
      </c>
      <c r="B6360" t="s">
        <v>27893</v>
      </c>
      <c r="C6360" t="s">
        <v>12794</v>
      </c>
    </row>
    <row r="6361" spans="1:3" x14ac:dyDescent="0.25">
      <c r="A6361" t="s">
        <v>10464</v>
      </c>
      <c r="B6361" t="s">
        <v>27895</v>
      </c>
      <c r="C6361" t="s">
        <v>13478</v>
      </c>
    </row>
    <row r="6362" spans="1:3" x14ac:dyDescent="0.25">
      <c r="A6362" t="s">
        <v>9727</v>
      </c>
      <c r="B6362" t="s">
        <v>27887</v>
      </c>
      <c r="C6362" t="s">
        <v>12442</v>
      </c>
    </row>
    <row r="6363" spans="1:3" x14ac:dyDescent="0.25">
      <c r="A6363" t="s">
        <v>9745</v>
      </c>
      <c r="B6363" t="s">
        <v>27893</v>
      </c>
      <c r="C6363" t="s">
        <v>12794</v>
      </c>
    </row>
    <row r="6364" spans="1:3" x14ac:dyDescent="0.25">
      <c r="A6364" t="s">
        <v>9483</v>
      </c>
      <c r="B6364" t="s">
        <v>27887</v>
      </c>
      <c r="C6364" t="s">
        <v>12442</v>
      </c>
    </row>
    <row r="6365" spans="1:3" x14ac:dyDescent="0.25">
      <c r="A6365" t="s">
        <v>9676</v>
      </c>
      <c r="B6365" t="s">
        <v>10775</v>
      </c>
      <c r="C6365" t="s">
        <v>10784</v>
      </c>
    </row>
    <row r="6366" spans="1:3" x14ac:dyDescent="0.25">
      <c r="A6366" t="s">
        <v>9747</v>
      </c>
      <c r="B6366" t="s">
        <v>27892</v>
      </c>
      <c r="C6366" t="s">
        <v>11083</v>
      </c>
    </row>
    <row r="6367" spans="1:3" x14ac:dyDescent="0.25">
      <c r="A6367" t="s">
        <v>9832</v>
      </c>
      <c r="B6367" t="s">
        <v>8187</v>
      </c>
      <c r="C6367" t="s">
        <v>13478</v>
      </c>
    </row>
    <row r="6368" spans="1:3" x14ac:dyDescent="0.25">
      <c r="A6368" t="s">
        <v>9833</v>
      </c>
      <c r="B6368" t="s">
        <v>8187</v>
      </c>
      <c r="C6368" t="s">
        <v>13478</v>
      </c>
    </row>
    <row r="6369" spans="1:3" x14ac:dyDescent="0.25">
      <c r="A6369" t="s">
        <v>9453</v>
      </c>
      <c r="B6369" t="s">
        <v>27895</v>
      </c>
      <c r="C6369" t="s">
        <v>15186</v>
      </c>
    </row>
    <row r="6370" spans="1:3" x14ac:dyDescent="0.25">
      <c r="A6370" t="s">
        <v>9464</v>
      </c>
      <c r="B6370" t="s">
        <v>27895</v>
      </c>
      <c r="C6370" t="s">
        <v>13478</v>
      </c>
    </row>
    <row r="6371" spans="1:3" x14ac:dyDescent="0.25">
      <c r="A6371" t="s">
        <v>10589</v>
      </c>
      <c r="B6371" t="s">
        <v>27895</v>
      </c>
      <c r="C6371" t="s">
        <v>13478</v>
      </c>
    </row>
    <row r="6372" spans="1:3" x14ac:dyDescent="0.25">
      <c r="A6372" t="s">
        <v>9749</v>
      </c>
      <c r="B6372" t="s">
        <v>10775</v>
      </c>
      <c r="C6372" t="s">
        <v>10784</v>
      </c>
    </row>
    <row r="6373" spans="1:3" x14ac:dyDescent="0.25">
      <c r="A6373" t="s">
        <v>25634</v>
      </c>
      <c r="B6373" t="s">
        <v>8187</v>
      </c>
      <c r="C6373" t="s">
        <v>13478</v>
      </c>
    </row>
    <row r="6374" spans="1:3" x14ac:dyDescent="0.25">
      <c r="A6374" t="s">
        <v>20545</v>
      </c>
      <c r="B6374" t="s">
        <v>27887</v>
      </c>
      <c r="C6374" t="s">
        <v>10689</v>
      </c>
    </row>
    <row r="6375" spans="1:3" x14ac:dyDescent="0.25">
      <c r="A6375" t="s">
        <v>9531</v>
      </c>
      <c r="B6375" t="s">
        <v>27895</v>
      </c>
      <c r="C6375" t="s">
        <v>13478</v>
      </c>
    </row>
    <row r="6376" spans="1:3" x14ac:dyDescent="0.25">
      <c r="A6376" t="s">
        <v>9586</v>
      </c>
      <c r="B6376" t="s">
        <v>27895</v>
      </c>
      <c r="C6376" t="s">
        <v>13478</v>
      </c>
    </row>
    <row r="6377" spans="1:3" x14ac:dyDescent="0.25">
      <c r="A6377" t="s">
        <v>9602</v>
      </c>
      <c r="B6377" t="s">
        <v>27895</v>
      </c>
      <c r="C6377" t="s">
        <v>15186</v>
      </c>
    </row>
    <row r="6378" spans="1:3" x14ac:dyDescent="0.25">
      <c r="A6378" t="s">
        <v>27434</v>
      </c>
      <c r="B6378" t="s">
        <v>8187</v>
      </c>
      <c r="C6378" t="s">
        <v>13478</v>
      </c>
    </row>
    <row r="6379" spans="1:3" x14ac:dyDescent="0.25">
      <c r="A6379" t="s">
        <v>27498</v>
      </c>
      <c r="B6379" t="s">
        <v>8187</v>
      </c>
      <c r="C6379" t="s">
        <v>13478</v>
      </c>
    </row>
    <row r="6380" spans="1:3" x14ac:dyDescent="0.25">
      <c r="A6380" t="s">
        <v>27500</v>
      </c>
      <c r="B6380" t="s">
        <v>8187</v>
      </c>
      <c r="C6380" t="s">
        <v>13478</v>
      </c>
    </row>
    <row r="6381" spans="1:3" x14ac:dyDescent="0.25">
      <c r="A6381" t="s">
        <v>9520</v>
      </c>
      <c r="B6381" t="s">
        <v>27895</v>
      </c>
      <c r="C6381" t="s">
        <v>15186</v>
      </c>
    </row>
    <row r="6382" spans="1:3" x14ac:dyDescent="0.25">
      <c r="A6382" t="s">
        <v>9569</v>
      </c>
      <c r="B6382" t="s">
        <v>27892</v>
      </c>
      <c r="C6382" t="s">
        <v>10764</v>
      </c>
    </row>
    <row r="6383" spans="1:3" x14ac:dyDescent="0.25">
      <c r="A6383" t="s">
        <v>27561</v>
      </c>
      <c r="B6383" t="s">
        <v>8187</v>
      </c>
      <c r="C6383" t="s">
        <v>13478</v>
      </c>
    </row>
    <row r="6384" spans="1:3" x14ac:dyDescent="0.25">
      <c r="A6384" t="s">
        <v>9973</v>
      </c>
      <c r="B6384" t="s">
        <v>27892</v>
      </c>
      <c r="C6384" t="s">
        <v>11083</v>
      </c>
    </row>
    <row r="6385" spans="1:3" x14ac:dyDescent="0.25">
      <c r="A6385" t="s">
        <v>6735</v>
      </c>
      <c r="B6385" t="s">
        <v>27892</v>
      </c>
      <c r="C6385" t="s">
        <v>11083</v>
      </c>
    </row>
    <row r="6386" spans="1:3" x14ac:dyDescent="0.25">
      <c r="A6386" t="s">
        <v>8178</v>
      </c>
      <c r="B6386" t="s">
        <v>8187</v>
      </c>
      <c r="C6386" t="s">
        <v>13478</v>
      </c>
    </row>
    <row r="6387" spans="1:3" x14ac:dyDescent="0.25">
      <c r="A6387" t="s">
        <v>9899</v>
      </c>
      <c r="B6387" t="s">
        <v>10775</v>
      </c>
      <c r="C6387" t="s">
        <v>11360</v>
      </c>
    </row>
    <row r="6388" spans="1:3" x14ac:dyDescent="0.25">
      <c r="A6388" t="s">
        <v>9683</v>
      </c>
      <c r="B6388" t="s">
        <v>8187</v>
      </c>
      <c r="C6388" t="s">
        <v>11360</v>
      </c>
    </row>
    <row r="6389" spans="1:3" x14ac:dyDescent="0.25">
      <c r="A6389" t="s">
        <v>20574</v>
      </c>
      <c r="B6389" t="s">
        <v>27887</v>
      </c>
      <c r="C6389" t="s">
        <v>10689</v>
      </c>
    </row>
    <row r="6390" spans="1:3" x14ac:dyDescent="0.25">
      <c r="A6390" t="s">
        <v>9751</v>
      </c>
      <c r="B6390" t="s">
        <v>10701</v>
      </c>
      <c r="C6390" t="s">
        <v>12138</v>
      </c>
    </row>
    <row r="6391" spans="1:3" x14ac:dyDescent="0.25">
      <c r="A6391" t="s">
        <v>5276</v>
      </c>
      <c r="B6391" t="s">
        <v>27887</v>
      </c>
      <c r="C6391" t="s">
        <v>11052</v>
      </c>
    </row>
    <row r="6392" spans="1:3" x14ac:dyDescent="0.25">
      <c r="A6392" t="s">
        <v>13413</v>
      </c>
      <c r="B6392" t="s">
        <v>8187</v>
      </c>
      <c r="C6392" t="s">
        <v>13418</v>
      </c>
    </row>
    <row r="6393" spans="1:3" x14ac:dyDescent="0.25">
      <c r="A6393" t="s">
        <v>9067</v>
      </c>
      <c r="B6393" t="s">
        <v>27894</v>
      </c>
      <c r="C6393" t="s">
        <v>11360</v>
      </c>
    </row>
    <row r="6394" spans="1:3" x14ac:dyDescent="0.25">
      <c r="A6394" t="s">
        <v>10518</v>
      </c>
      <c r="B6394" t="s">
        <v>10701</v>
      </c>
      <c r="C6394" t="s">
        <v>11360</v>
      </c>
    </row>
    <row r="6395" spans="1:3" x14ac:dyDescent="0.25">
      <c r="A6395" t="s">
        <v>13423</v>
      </c>
      <c r="B6395" t="s">
        <v>8187</v>
      </c>
      <c r="C6395" t="s">
        <v>13418</v>
      </c>
    </row>
    <row r="6396" spans="1:3" x14ac:dyDescent="0.25">
      <c r="A6396" t="s">
        <v>13875</v>
      </c>
      <c r="B6396" t="s">
        <v>8187</v>
      </c>
      <c r="C6396" t="s">
        <v>13418</v>
      </c>
    </row>
    <row r="6397" spans="1:3" x14ac:dyDescent="0.25">
      <c r="A6397" t="s">
        <v>9752</v>
      </c>
      <c r="B6397" t="s">
        <v>10775</v>
      </c>
      <c r="C6397" t="s">
        <v>10784</v>
      </c>
    </row>
    <row r="6398" spans="1:3" x14ac:dyDescent="0.25">
      <c r="A6398" t="s">
        <v>8055</v>
      </c>
      <c r="B6398" t="s">
        <v>10701</v>
      </c>
      <c r="C6398" t="s">
        <v>11360</v>
      </c>
    </row>
    <row r="6399" spans="1:3" x14ac:dyDescent="0.25">
      <c r="A6399" t="s">
        <v>15044</v>
      </c>
      <c r="B6399" t="s">
        <v>8187</v>
      </c>
      <c r="C6399" t="s">
        <v>13418</v>
      </c>
    </row>
    <row r="6400" spans="1:3" x14ac:dyDescent="0.25">
      <c r="A6400" t="s">
        <v>20594</v>
      </c>
      <c r="B6400" t="s">
        <v>27894</v>
      </c>
      <c r="C6400" t="s">
        <v>13478</v>
      </c>
    </row>
    <row r="6401" spans="1:3" x14ac:dyDescent="0.25">
      <c r="A6401" t="s">
        <v>15047</v>
      </c>
      <c r="B6401" t="s">
        <v>8187</v>
      </c>
      <c r="C6401" t="s">
        <v>13418</v>
      </c>
    </row>
    <row r="6402" spans="1:3" x14ac:dyDescent="0.25">
      <c r="A6402" t="s">
        <v>17217</v>
      </c>
      <c r="B6402" t="s">
        <v>8187</v>
      </c>
      <c r="C6402" t="s">
        <v>13418</v>
      </c>
    </row>
    <row r="6403" spans="1:3" x14ac:dyDescent="0.25">
      <c r="A6403" t="s">
        <v>17222</v>
      </c>
      <c r="B6403" t="s">
        <v>8187</v>
      </c>
      <c r="C6403" t="s">
        <v>13418</v>
      </c>
    </row>
    <row r="6404" spans="1:3" x14ac:dyDescent="0.25">
      <c r="A6404" t="s">
        <v>17642</v>
      </c>
      <c r="B6404" t="s">
        <v>8187</v>
      </c>
      <c r="C6404" t="s">
        <v>13418</v>
      </c>
    </row>
    <row r="6405" spans="1:3" x14ac:dyDescent="0.25">
      <c r="A6405" t="s">
        <v>17672</v>
      </c>
      <c r="B6405" t="s">
        <v>8187</v>
      </c>
      <c r="C6405" t="s">
        <v>13418</v>
      </c>
    </row>
    <row r="6406" spans="1:3" x14ac:dyDescent="0.25">
      <c r="A6406" t="s">
        <v>17674</v>
      </c>
      <c r="B6406" t="s">
        <v>8187</v>
      </c>
      <c r="C6406" t="s">
        <v>13418</v>
      </c>
    </row>
    <row r="6407" spans="1:3" x14ac:dyDescent="0.25">
      <c r="A6407" t="s">
        <v>17807</v>
      </c>
      <c r="B6407" t="s">
        <v>8187</v>
      </c>
      <c r="C6407" t="s">
        <v>13418</v>
      </c>
    </row>
    <row r="6408" spans="1:3" x14ac:dyDescent="0.25">
      <c r="A6408" t="s">
        <v>17809</v>
      </c>
      <c r="B6408" t="s">
        <v>8187</v>
      </c>
      <c r="C6408" t="s">
        <v>13418</v>
      </c>
    </row>
    <row r="6409" spans="1:3" x14ac:dyDescent="0.25">
      <c r="A6409" t="s">
        <v>17883</v>
      </c>
      <c r="B6409" t="s">
        <v>8187</v>
      </c>
      <c r="C6409" t="s">
        <v>13418</v>
      </c>
    </row>
    <row r="6410" spans="1:3" x14ac:dyDescent="0.25">
      <c r="A6410" t="s">
        <v>17994</v>
      </c>
      <c r="B6410" t="s">
        <v>8187</v>
      </c>
      <c r="C6410" t="s">
        <v>13418</v>
      </c>
    </row>
    <row r="6411" spans="1:3" x14ac:dyDescent="0.25">
      <c r="A6411" t="s">
        <v>9467</v>
      </c>
      <c r="B6411" t="s">
        <v>27895</v>
      </c>
      <c r="C6411" t="s">
        <v>15186</v>
      </c>
    </row>
    <row r="6412" spans="1:3" x14ac:dyDescent="0.25">
      <c r="A6412" t="s">
        <v>8056</v>
      </c>
      <c r="B6412" t="s">
        <v>10701</v>
      </c>
      <c r="C6412" t="s">
        <v>11360</v>
      </c>
    </row>
    <row r="6413" spans="1:3" x14ac:dyDescent="0.25">
      <c r="A6413" t="s">
        <v>8057</v>
      </c>
      <c r="B6413" t="s">
        <v>10701</v>
      </c>
      <c r="C6413" t="s">
        <v>11360</v>
      </c>
    </row>
    <row r="6414" spans="1:3" x14ac:dyDescent="0.25">
      <c r="A6414" t="s">
        <v>8137</v>
      </c>
      <c r="B6414" t="s">
        <v>27895</v>
      </c>
      <c r="C6414" t="s">
        <v>15186</v>
      </c>
    </row>
    <row r="6415" spans="1:3" x14ac:dyDescent="0.25">
      <c r="A6415" t="s">
        <v>6062</v>
      </c>
      <c r="B6415" t="s">
        <v>27895</v>
      </c>
      <c r="C6415" t="s">
        <v>13478</v>
      </c>
    </row>
    <row r="6416" spans="1:3" x14ac:dyDescent="0.25">
      <c r="A6416" t="s">
        <v>17996</v>
      </c>
      <c r="B6416" t="s">
        <v>8187</v>
      </c>
      <c r="C6416" t="s">
        <v>13418</v>
      </c>
    </row>
    <row r="6417" spans="1:3" x14ac:dyDescent="0.25">
      <c r="A6417" t="s">
        <v>9452</v>
      </c>
      <c r="B6417" t="s">
        <v>27895</v>
      </c>
      <c r="C6417" t="s">
        <v>15186</v>
      </c>
    </row>
    <row r="6418" spans="1:3" x14ac:dyDescent="0.25">
      <c r="A6418" t="s">
        <v>5688</v>
      </c>
      <c r="B6418" t="s">
        <v>27895</v>
      </c>
      <c r="C6418" t="s">
        <v>13478</v>
      </c>
    </row>
    <row r="6419" spans="1:3" x14ac:dyDescent="0.25">
      <c r="A6419" t="s">
        <v>9187</v>
      </c>
      <c r="B6419" t="s">
        <v>27895</v>
      </c>
      <c r="C6419" t="s">
        <v>13478</v>
      </c>
    </row>
    <row r="6420" spans="1:3" x14ac:dyDescent="0.25">
      <c r="A6420" t="s">
        <v>9544</v>
      </c>
      <c r="B6420" t="s">
        <v>27895</v>
      </c>
      <c r="C6420" t="s">
        <v>15186</v>
      </c>
    </row>
    <row r="6421" spans="1:3" x14ac:dyDescent="0.25">
      <c r="A6421" t="s">
        <v>25026</v>
      </c>
      <c r="B6421" t="s">
        <v>8187</v>
      </c>
      <c r="C6421" t="s">
        <v>13418</v>
      </c>
    </row>
    <row r="6422" spans="1:3" x14ac:dyDescent="0.25">
      <c r="A6422" t="s">
        <v>14801</v>
      </c>
      <c r="B6422" t="s">
        <v>27889</v>
      </c>
      <c r="C6422" t="s">
        <v>11837</v>
      </c>
    </row>
    <row r="6423" spans="1:3" x14ac:dyDescent="0.25">
      <c r="A6423" t="s">
        <v>24572</v>
      </c>
      <c r="B6423" t="s">
        <v>27889</v>
      </c>
      <c r="C6423" t="s">
        <v>10875</v>
      </c>
    </row>
    <row r="6424" spans="1:3" x14ac:dyDescent="0.25">
      <c r="A6424" t="s">
        <v>16799</v>
      </c>
      <c r="B6424" t="s">
        <v>8187</v>
      </c>
      <c r="C6424" t="s">
        <v>12801</v>
      </c>
    </row>
    <row r="6425" spans="1:3" x14ac:dyDescent="0.25">
      <c r="A6425" t="s">
        <v>10375</v>
      </c>
      <c r="B6425" t="s">
        <v>27892</v>
      </c>
      <c r="C6425" t="s">
        <v>11083</v>
      </c>
    </row>
    <row r="6426" spans="1:3" x14ac:dyDescent="0.25">
      <c r="A6426" t="s">
        <v>21944</v>
      </c>
      <c r="B6426" t="s">
        <v>27889</v>
      </c>
      <c r="C6426" t="s">
        <v>11360</v>
      </c>
    </row>
    <row r="6427" spans="1:3" x14ac:dyDescent="0.25">
      <c r="A6427" t="s">
        <v>23649</v>
      </c>
      <c r="B6427" t="s">
        <v>27889</v>
      </c>
      <c r="C6427" t="s">
        <v>11360</v>
      </c>
    </row>
    <row r="6428" spans="1:3" x14ac:dyDescent="0.25">
      <c r="A6428" t="s">
        <v>21735</v>
      </c>
      <c r="B6428" t="s">
        <v>8187</v>
      </c>
      <c r="C6428" t="s">
        <v>12869</v>
      </c>
    </row>
    <row r="6429" spans="1:3" x14ac:dyDescent="0.25">
      <c r="A6429" t="s">
        <v>21983</v>
      </c>
      <c r="B6429" t="s">
        <v>8187</v>
      </c>
      <c r="C6429" t="s">
        <v>12869</v>
      </c>
    </row>
    <row r="6430" spans="1:3" x14ac:dyDescent="0.25">
      <c r="A6430" t="s">
        <v>22048</v>
      </c>
      <c r="B6430" t="s">
        <v>8187</v>
      </c>
      <c r="C6430" t="s">
        <v>12869</v>
      </c>
    </row>
    <row r="6431" spans="1:3" x14ac:dyDescent="0.25">
      <c r="A6431" t="s">
        <v>22248</v>
      </c>
      <c r="B6431" t="s">
        <v>8187</v>
      </c>
      <c r="C6431" t="s">
        <v>12869</v>
      </c>
    </row>
    <row r="6432" spans="1:3" x14ac:dyDescent="0.25">
      <c r="A6432" t="s">
        <v>22274</v>
      </c>
      <c r="B6432" t="s">
        <v>8187</v>
      </c>
      <c r="C6432" t="s">
        <v>12869</v>
      </c>
    </row>
    <row r="6433" spans="1:3" x14ac:dyDescent="0.25">
      <c r="A6433" t="s">
        <v>22276</v>
      </c>
      <c r="B6433" t="s">
        <v>8187</v>
      </c>
      <c r="C6433" t="s">
        <v>12869</v>
      </c>
    </row>
    <row r="6434" spans="1:3" x14ac:dyDescent="0.25">
      <c r="A6434" t="s">
        <v>22278</v>
      </c>
      <c r="B6434" t="s">
        <v>8187</v>
      </c>
      <c r="C6434" t="s">
        <v>12869</v>
      </c>
    </row>
    <row r="6435" spans="1:3" x14ac:dyDescent="0.25">
      <c r="A6435" t="s">
        <v>6134</v>
      </c>
      <c r="B6435" t="s">
        <v>27895</v>
      </c>
      <c r="C6435" t="s">
        <v>13478</v>
      </c>
    </row>
    <row r="6436" spans="1:3" x14ac:dyDescent="0.25">
      <c r="A6436" t="s">
        <v>22294</v>
      </c>
      <c r="B6436" t="s">
        <v>8187</v>
      </c>
      <c r="C6436" t="s">
        <v>12869</v>
      </c>
    </row>
    <row r="6437" spans="1:3" x14ac:dyDescent="0.25">
      <c r="A6437" t="s">
        <v>20555</v>
      </c>
      <c r="B6437" t="s">
        <v>8187</v>
      </c>
      <c r="C6437" t="s">
        <v>11426</v>
      </c>
    </row>
    <row r="6438" spans="1:3" x14ac:dyDescent="0.25">
      <c r="A6438" t="s">
        <v>20563</v>
      </c>
      <c r="B6438" t="s">
        <v>8187</v>
      </c>
      <c r="C6438" t="s">
        <v>11426</v>
      </c>
    </row>
    <row r="6439" spans="1:3" x14ac:dyDescent="0.25">
      <c r="A6439" t="s">
        <v>20565</v>
      </c>
      <c r="B6439" t="s">
        <v>8187</v>
      </c>
      <c r="C6439" t="s">
        <v>11426</v>
      </c>
    </row>
    <row r="6440" spans="1:3" x14ac:dyDescent="0.25">
      <c r="A6440" t="s">
        <v>9694</v>
      </c>
      <c r="B6440" t="s">
        <v>27895</v>
      </c>
      <c r="C6440" t="s">
        <v>13478</v>
      </c>
    </row>
    <row r="6441" spans="1:3" x14ac:dyDescent="0.25">
      <c r="A6441" t="s">
        <v>20667</v>
      </c>
      <c r="B6441" t="s">
        <v>27887</v>
      </c>
      <c r="C6441" t="s">
        <v>10689</v>
      </c>
    </row>
    <row r="6442" spans="1:3" x14ac:dyDescent="0.25">
      <c r="A6442" t="s">
        <v>9764</v>
      </c>
      <c r="B6442" t="s">
        <v>27887</v>
      </c>
      <c r="C6442" t="s">
        <v>10689</v>
      </c>
    </row>
    <row r="6443" spans="1:3" x14ac:dyDescent="0.25">
      <c r="A6443" t="s">
        <v>9765</v>
      </c>
      <c r="B6443" t="s">
        <v>27887</v>
      </c>
      <c r="C6443" t="s">
        <v>10689</v>
      </c>
    </row>
    <row r="6444" spans="1:3" x14ac:dyDescent="0.25">
      <c r="A6444" t="s">
        <v>20671</v>
      </c>
      <c r="B6444" t="s">
        <v>27887</v>
      </c>
      <c r="C6444" t="s">
        <v>10689</v>
      </c>
    </row>
    <row r="6445" spans="1:3" x14ac:dyDescent="0.25">
      <c r="A6445" t="s">
        <v>20673</v>
      </c>
      <c r="B6445" t="s">
        <v>27887</v>
      </c>
      <c r="C6445" t="s">
        <v>10689</v>
      </c>
    </row>
    <row r="6446" spans="1:3" x14ac:dyDescent="0.25">
      <c r="A6446" t="s">
        <v>23830</v>
      </c>
      <c r="B6446" t="s">
        <v>8187</v>
      </c>
      <c r="C6446" t="s">
        <v>12869</v>
      </c>
    </row>
    <row r="6447" spans="1:3" x14ac:dyDescent="0.25">
      <c r="A6447" t="s">
        <v>8981</v>
      </c>
      <c r="B6447" t="s">
        <v>27895</v>
      </c>
      <c r="C6447" t="s">
        <v>13478</v>
      </c>
    </row>
    <row r="6448" spans="1:3" x14ac:dyDescent="0.25">
      <c r="A6448" t="s">
        <v>4888</v>
      </c>
      <c r="B6448" t="s">
        <v>27895</v>
      </c>
      <c r="C6448" t="s">
        <v>13478</v>
      </c>
    </row>
    <row r="6449" spans="1:3" x14ac:dyDescent="0.25">
      <c r="A6449" t="s">
        <v>10585</v>
      </c>
      <c r="B6449" t="s">
        <v>27892</v>
      </c>
      <c r="C6449" t="s">
        <v>11083</v>
      </c>
    </row>
    <row r="6450" spans="1:3" x14ac:dyDescent="0.25">
      <c r="A6450" t="s">
        <v>13707</v>
      </c>
      <c r="B6450" t="s">
        <v>27889</v>
      </c>
      <c r="C6450" t="s">
        <v>10764</v>
      </c>
    </row>
    <row r="6451" spans="1:3" x14ac:dyDescent="0.25">
      <c r="A6451" t="s">
        <v>10258</v>
      </c>
      <c r="B6451" t="s">
        <v>27889</v>
      </c>
      <c r="C6451" t="s">
        <v>10764</v>
      </c>
    </row>
    <row r="6452" spans="1:3" x14ac:dyDescent="0.25">
      <c r="A6452" t="s">
        <v>5857</v>
      </c>
      <c r="B6452" t="s">
        <v>27889</v>
      </c>
      <c r="C6452" t="s">
        <v>10875</v>
      </c>
    </row>
    <row r="6453" spans="1:3" x14ac:dyDescent="0.25">
      <c r="A6453" t="s">
        <v>9773</v>
      </c>
      <c r="B6453" t="s">
        <v>27894</v>
      </c>
      <c r="C6453" t="s">
        <v>16316</v>
      </c>
    </row>
    <row r="6454" spans="1:3" x14ac:dyDescent="0.25">
      <c r="A6454" t="s">
        <v>8617</v>
      </c>
      <c r="B6454" t="s">
        <v>27889</v>
      </c>
      <c r="C6454" t="s">
        <v>10764</v>
      </c>
    </row>
    <row r="6455" spans="1:3" x14ac:dyDescent="0.25">
      <c r="A6455" t="s">
        <v>5438</v>
      </c>
      <c r="B6455" t="s">
        <v>27895</v>
      </c>
      <c r="C6455" t="s">
        <v>13478</v>
      </c>
    </row>
    <row r="6456" spans="1:3" x14ac:dyDescent="0.25">
      <c r="A6456" t="s">
        <v>8999</v>
      </c>
      <c r="B6456" t="s">
        <v>27889</v>
      </c>
      <c r="C6456" t="s">
        <v>11837</v>
      </c>
    </row>
    <row r="6457" spans="1:3" x14ac:dyDescent="0.25">
      <c r="A6457" t="s">
        <v>12861</v>
      </c>
      <c r="B6457" t="s">
        <v>27889</v>
      </c>
      <c r="C6457" t="s">
        <v>10924</v>
      </c>
    </row>
    <row r="6458" spans="1:3" x14ac:dyDescent="0.25">
      <c r="A6458" t="s">
        <v>16960</v>
      </c>
      <c r="B6458" t="s">
        <v>8187</v>
      </c>
      <c r="C6458" t="s">
        <v>13565</v>
      </c>
    </row>
    <row r="6459" spans="1:3" x14ac:dyDescent="0.25">
      <c r="A6459" t="s">
        <v>20585</v>
      </c>
      <c r="B6459" t="s">
        <v>8187</v>
      </c>
      <c r="C6459" t="s">
        <v>13565</v>
      </c>
    </row>
    <row r="6460" spans="1:3" x14ac:dyDescent="0.25">
      <c r="A6460" t="s">
        <v>10604</v>
      </c>
      <c r="B6460" t="s">
        <v>27894</v>
      </c>
      <c r="C6460" t="s">
        <v>23087</v>
      </c>
    </row>
    <row r="6461" spans="1:3" x14ac:dyDescent="0.25">
      <c r="A6461" t="s">
        <v>9212</v>
      </c>
      <c r="B6461" t="s">
        <v>27895</v>
      </c>
      <c r="C6461" t="s">
        <v>13478</v>
      </c>
    </row>
    <row r="6462" spans="1:3" x14ac:dyDescent="0.25">
      <c r="A6462" t="s">
        <v>6113</v>
      </c>
      <c r="B6462" t="s">
        <v>27887</v>
      </c>
      <c r="C6462" t="s">
        <v>10764</v>
      </c>
    </row>
    <row r="6463" spans="1:3" x14ac:dyDescent="0.25">
      <c r="A6463" t="s">
        <v>4770</v>
      </c>
      <c r="B6463" t="s">
        <v>27894</v>
      </c>
      <c r="C6463" t="s">
        <v>13200</v>
      </c>
    </row>
    <row r="6464" spans="1:3" x14ac:dyDescent="0.25">
      <c r="A6464" t="s">
        <v>9718</v>
      </c>
      <c r="B6464" t="s">
        <v>27895</v>
      </c>
      <c r="C6464" t="s">
        <v>13478</v>
      </c>
    </row>
    <row r="6465" spans="1:3" x14ac:dyDescent="0.25">
      <c r="A6465" t="s">
        <v>10768</v>
      </c>
      <c r="B6465" t="s">
        <v>8187</v>
      </c>
      <c r="C6465" t="s">
        <v>10771</v>
      </c>
    </row>
    <row r="6466" spans="1:3" x14ac:dyDescent="0.25">
      <c r="A6466" t="s">
        <v>9553</v>
      </c>
      <c r="B6466" t="s">
        <v>27895</v>
      </c>
      <c r="C6466" t="s">
        <v>13478</v>
      </c>
    </row>
    <row r="6467" spans="1:3" x14ac:dyDescent="0.25">
      <c r="A6467" t="s">
        <v>5029</v>
      </c>
      <c r="B6467" t="s">
        <v>27895</v>
      </c>
      <c r="C6467" t="s">
        <v>13478</v>
      </c>
    </row>
    <row r="6468" spans="1:3" x14ac:dyDescent="0.25">
      <c r="A6468" t="s">
        <v>6088</v>
      </c>
      <c r="B6468" t="s">
        <v>27894</v>
      </c>
      <c r="C6468" t="s">
        <v>20134</v>
      </c>
    </row>
    <row r="6469" spans="1:3" x14ac:dyDescent="0.25">
      <c r="A6469" t="s">
        <v>9120</v>
      </c>
      <c r="B6469" t="s">
        <v>27895</v>
      </c>
      <c r="C6469" t="s">
        <v>13478</v>
      </c>
    </row>
    <row r="6470" spans="1:3" x14ac:dyDescent="0.25">
      <c r="A6470" t="s">
        <v>6080</v>
      </c>
      <c r="B6470" t="s">
        <v>27894</v>
      </c>
      <c r="C6470" t="s">
        <v>20134</v>
      </c>
    </row>
    <row r="6471" spans="1:3" x14ac:dyDescent="0.25">
      <c r="A6471" t="s">
        <v>10341</v>
      </c>
      <c r="B6471" t="s">
        <v>27895</v>
      </c>
      <c r="C6471" t="s">
        <v>13478</v>
      </c>
    </row>
    <row r="6472" spans="1:3" x14ac:dyDescent="0.25">
      <c r="A6472" t="s">
        <v>10343</v>
      </c>
      <c r="B6472" t="s">
        <v>27895</v>
      </c>
      <c r="C6472" t="s">
        <v>13478</v>
      </c>
    </row>
    <row r="6473" spans="1:3" x14ac:dyDescent="0.25">
      <c r="A6473" t="s">
        <v>10342</v>
      </c>
      <c r="B6473" t="s">
        <v>27895</v>
      </c>
      <c r="C6473" t="s">
        <v>13478</v>
      </c>
    </row>
    <row r="6474" spans="1:3" x14ac:dyDescent="0.25">
      <c r="A6474" t="s">
        <v>9817</v>
      </c>
      <c r="B6474" t="s">
        <v>27895</v>
      </c>
      <c r="C6474" t="s">
        <v>13478</v>
      </c>
    </row>
    <row r="6475" spans="1:3" x14ac:dyDescent="0.25">
      <c r="A6475" t="s">
        <v>11741</v>
      </c>
      <c r="B6475" t="s">
        <v>8187</v>
      </c>
      <c r="C6475" t="s">
        <v>10771</v>
      </c>
    </row>
    <row r="6476" spans="1:3" x14ac:dyDescent="0.25">
      <c r="A6476" t="s">
        <v>11932</v>
      </c>
      <c r="B6476" t="s">
        <v>8187</v>
      </c>
      <c r="C6476" t="s">
        <v>10771</v>
      </c>
    </row>
    <row r="6477" spans="1:3" x14ac:dyDescent="0.25">
      <c r="A6477" t="s">
        <v>9818</v>
      </c>
      <c r="B6477" t="s">
        <v>27895</v>
      </c>
      <c r="C6477" t="s">
        <v>13478</v>
      </c>
    </row>
    <row r="6478" spans="1:3" x14ac:dyDescent="0.25">
      <c r="A6478" t="s">
        <v>9234</v>
      </c>
      <c r="B6478" t="s">
        <v>27895</v>
      </c>
      <c r="C6478" t="s">
        <v>13478</v>
      </c>
    </row>
    <row r="6479" spans="1:3" x14ac:dyDescent="0.25">
      <c r="A6479" t="s">
        <v>5689</v>
      </c>
      <c r="B6479" t="s">
        <v>27895</v>
      </c>
      <c r="C6479" t="s">
        <v>13478</v>
      </c>
    </row>
    <row r="6480" spans="1:3" x14ac:dyDescent="0.25">
      <c r="A6480" t="s">
        <v>6082</v>
      </c>
      <c r="B6480" t="s">
        <v>27894</v>
      </c>
      <c r="C6480" t="s">
        <v>20134</v>
      </c>
    </row>
    <row r="6481" spans="1:3" x14ac:dyDescent="0.25">
      <c r="A6481" t="s">
        <v>6003</v>
      </c>
      <c r="B6481" t="s">
        <v>27895</v>
      </c>
      <c r="C6481" t="s">
        <v>13478</v>
      </c>
    </row>
    <row r="6482" spans="1:3" x14ac:dyDescent="0.25">
      <c r="A6482" t="s">
        <v>6085</v>
      </c>
      <c r="B6482" t="s">
        <v>27894</v>
      </c>
      <c r="C6482" t="s">
        <v>20134</v>
      </c>
    </row>
    <row r="6483" spans="1:3" x14ac:dyDescent="0.25">
      <c r="A6483" t="s">
        <v>8753</v>
      </c>
      <c r="B6483" t="s">
        <v>27895</v>
      </c>
      <c r="C6483" t="s">
        <v>13478</v>
      </c>
    </row>
    <row r="6484" spans="1:3" x14ac:dyDescent="0.25">
      <c r="A6484" t="s">
        <v>6099</v>
      </c>
      <c r="B6484" t="s">
        <v>8187</v>
      </c>
      <c r="C6484" t="s">
        <v>20134</v>
      </c>
    </row>
    <row r="6485" spans="1:3" x14ac:dyDescent="0.25">
      <c r="A6485" t="s">
        <v>9800</v>
      </c>
      <c r="B6485" t="s">
        <v>27894</v>
      </c>
      <c r="C6485" t="s">
        <v>19386</v>
      </c>
    </row>
    <row r="6486" spans="1:3" x14ac:dyDescent="0.25">
      <c r="A6486" t="s">
        <v>9801</v>
      </c>
      <c r="B6486" t="s">
        <v>27894</v>
      </c>
      <c r="C6486" t="s">
        <v>19386</v>
      </c>
    </row>
    <row r="6487" spans="1:3" x14ac:dyDescent="0.25">
      <c r="A6487" t="s">
        <v>9802</v>
      </c>
      <c r="B6487" t="s">
        <v>27894</v>
      </c>
      <c r="C6487" t="s">
        <v>19386</v>
      </c>
    </row>
    <row r="6488" spans="1:3" x14ac:dyDescent="0.25">
      <c r="A6488" t="s">
        <v>12553</v>
      </c>
      <c r="B6488" t="s">
        <v>8187</v>
      </c>
      <c r="C6488" t="s">
        <v>10771</v>
      </c>
    </row>
    <row r="6489" spans="1:3" x14ac:dyDescent="0.25">
      <c r="A6489" t="s">
        <v>13519</v>
      </c>
      <c r="B6489" t="s">
        <v>8187</v>
      </c>
      <c r="C6489" t="s">
        <v>10771</v>
      </c>
    </row>
    <row r="6490" spans="1:3" x14ac:dyDescent="0.25">
      <c r="A6490" t="s">
        <v>15360</v>
      </c>
      <c r="B6490" t="s">
        <v>8187</v>
      </c>
      <c r="C6490" t="s">
        <v>10771</v>
      </c>
    </row>
    <row r="6491" spans="1:3" x14ac:dyDescent="0.25">
      <c r="A6491" t="s">
        <v>9700</v>
      </c>
      <c r="B6491" t="s">
        <v>27895</v>
      </c>
      <c r="C6491" t="s">
        <v>13478</v>
      </c>
    </row>
    <row r="6492" spans="1:3" x14ac:dyDescent="0.25">
      <c r="A6492" t="s">
        <v>9807</v>
      </c>
      <c r="B6492" t="s">
        <v>27894</v>
      </c>
      <c r="C6492" t="s">
        <v>19386</v>
      </c>
    </row>
    <row r="6493" spans="1:3" x14ac:dyDescent="0.25">
      <c r="A6493" t="s">
        <v>15396</v>
      </c>
      <c r="B6493" t="s">
        <v>8187</v>
      </c>
      <c r="C6493" t="s">
        <v>10771</v>
      </c>
    </row>
    <row r="6494" spans="1:3" x14ac:dyDescent="0.25">
      <c r="A6494" t="s">
        <v>22265</v>
      </c>
      <c r="B6494" t="s">
        <v>8187</v>
      </c>
      <c r="C6494" t="s">
        <v>10771</v>
      </c>
    </row>
    <row r="6495" spans="1:3" x14ac:dyDescent="0.25">
      <c r="A6495" t="s">
        <v>9447</v>
      </c>
      <c r="B6495" t="s">
        <v>27894</v>
      </c>
      <c r="C6495" t="s">
        <v>17069</v>
      </c>
    </row>
    <row r="6496" spans="1:3" x14ac:dyDescent="0.25">
      <c r="A6496" t="s">
        <v>9473</v>
      </c>
      <c r="B6496" t="s">
        <v>27894</v>
      </c>
      <c r="C6496" t="s">
        <v>17069</v>
      </c>
    </row>
    <row r="6497" spans="1:3" x14ac:dyDescent="0.25">
      <c r="A6497" t="s">
        <v>9446</v>
      </c>
      <c r="B6497" t="s">
        <v>27894</v>
      </c>
      <c r="C6497" t="s">
        <v>17069</v>
      </c>
    </row>
    <row r="6498" spans="1:3" x14ac:dyDescent="0.25">
      <c r="A6498" t="s">
        <v>22933</v>
      </c>
      <c r="B6498" t="s">
        <v>8187</v>
      </c>
      <c r="C6498" t="s">
        <v>10771</v>
      </c>
    </row>
    <row r="6499" spans="1:3" x14ac:dyDescent="0.25">
      <c r="A6499" t="s">
        <v>9457</v>
      </c>
      <c r="B6499" t="s">
        <v>27895</v>
      </c>
      <c r="C6499" t="s">
        <v>15186</v>
      </c>
    </row>
    <row r="6500" spans="1:3" x14ac:dyDescent="0.25">
      <c r="A6500" t="s">
        <v>9434</v>
      </c>
      <c r="B6500" t="s">
        <v>27894</v>
      </c>
      <c r="C6500" t="s">
        <v>17069</v>
      </c>
    </row>
    <row r="6501" spans="1:3" x14ac:dyDescent="0.25">
      <c r="A6501" t="s">
        <v>23443</v>
      </c>
      <c r="B6501" t="s">
        <v>8187</v>
      </c>
      <c r="C6501" t="s">
        <v>10771</v>
      </c>
    </row>
    <row r="6502" spans="1:3" x14ac:dyDescent="0.25">
      <c r="A6502" t="s">
        <v>5436</v>
      </c>
      <c r="B6502" t="s">
        <v>27895</v>
      </c>
      <c r="C6502" t="s">
        <v>13478</v>
      </c>
    </row>
    <row r="6503" spans="1:3" x14ac:dyDescent="0.25">
      <c r="A6503" t="s">
        <v>9445</v>
      </c>
      <c r="B6503" t="s">
        <v>27894</v>
      </c>
      <c r="C6503" t="s">
        <v>17069</v>
      </c>
    </row>
    <row r="6504" spans="1:3" x14ac:dyDescent="0.25">
      <c r="A6504" t="s">
        <v>25254</v>
      </c>
      <c r="B6504" t="s">
        <v>8187</v>
      </c>
      <c r="C6504" t="s">
        <v>10771</v>
      </c>
    </row>
    <row r="6505" spans="1:3" x14ac:dyDescent="0.25">
      <c r="A6505" t="s">
        <v>25798</v>
      </c>
      <c r="B6505" t="s">
        <v>8187</v>
      </c>
      <c r="C6505" t="s">
        <v>10771</v>
      </c>
    </row>
    <row r="6506" spans="1:3" x14ac:dyDescent="0.25">
      <c r="A6506" t="s">
        <v>10032</v>
      </c>
      <c r="B6506" t="s">
        <v>27895</v>
      </c>
      <c r="C6506" t="s">
        <v>15186</v>
      </c>
    </row>
    <row r="6507" spans="1:3" x14ac:dyDescent="0.25">
      <c r="A6507" t="s">
        <v>26888</v>
      </c>
      <c r="B6507" t="s">
        <v>8187</v>
      </c>
      <c r="C6507" t="s">
        <v>10771</v>
      </c>
    </row>
    <row r="6508" spans="1:3" x14ac:dyDescent="0.25">
      <c r="A6508" t="s">
        <v>9821</v>
      </c>
      <c r="B6508" t="s">
        <v>27887</v>
      </c>
      <c r="C6508" t="s">
        <v>16030</v>
      </c>
    </row>
    <row r="6509" spans="1:3" x14ac:dyDescent="0.25">
      <c r="A6509" t="s">
        <v>20748</v>
      </c>
      <c r="B6509" t="s">
        <v>27887</v>
      </c>
      <c r="C6509" t="s">
        <v>10689</v>
      </c>
    </row>
    <row r="6510" spans="1:3" x14ac:dyDescent="0.25">
      <c r="A6510" t="s">
        <v>20750</v>
      </c>
      <c r="B6510" t="s">
        <v>27887</v>
      </c>
      <c r="C6510" t="s">
        <v>10689</v>
      </c>
    </row>
    <row r="6511" spans="1:3" x14ac:dyDescent="0.25">
      <c r="A6511" t="s">
        <v>27227</v>
      </c>
      <c r="B6511" t="s">
        <v>10775</v>
      </c>
      <c r="C6511" t="s">
        <v>11360</v>
      </c>
    </row>
    <row r="6512" spans="1:3" x14ac:dyDescent="0.25">
      <c r="A6512" t="s">
        <v>9822</v>
      </c>
      <c r="B6512" t="s">
        <v>27894</v>
      </c>
      <c r="C6512" t="s">
        <v>16878</v>
      </c>
    </row>
    <row r="6513" spans="1:3" x14ac:dyDescent="0.25">
      <c r="A6513" t="s">
        <v>12696</v>
      </c>
      <c r="B6513" t="s">
        <v>8187</v>
      </c>
      <c r="C6513" t="s">
        <v>12701</v>
      </c>
    </row>
    <row r="6514" spans="1:3" x14ac:dyDescent="0.25">
      <c r="A6514" t="s">
        <v>21399</v>
      </c>
      <c r="B6514" t="s">
        <v>8187</v>
      </c>
      <c r="C6514" t="s">
        <v>12701</v>
      </c>
    </row>
    <row r="6515" spans="1:3" x14ac:dyDescent="0.25">
      <c r="A6515" t="s">
        <v>24401</v>
      </c>
      <c r="B6515" t="s">
        <v>8187</v>
      </c>
      <c r="C6515" t="s">
        <v>12701</v>
      </c>
    </row>
    <row r="6516" spans="1:3" x14ac:dyDescent="0.25">
      <c r="A6516" t="s">
        <v>15405</v>
      </c>
      <c r="B6516" t="s">
        <v>27889</v>
      </c>
      <c r="C6516" t="s">
        <v>10924</v>
      </c>
    </row>
    <row r="6517" spans="1:3" x14ac:dyDescent="0.25">
      <c r="A6517" t="s">
        <v>17239</v>
      </c>
      <c r="B6517" t="s">
        <v>27889</v>
      </c>
      <c r="C6517" t="s">
        <v>10710</v>
      </c>
    </row>
    <row r="6518" spans="1:3" x14ac:dyDescent="0.25">
      <c r="A6518" t="s">
        <v>9488</v>
      </c>
      <c r="B6518" t="s">
        <v>10701</v>
      </c>
      <c r="C6518" t="s">
        <v>15186</v>
      </c>
    </row>
    <row r="6519" spans="1:3" x14ac:dyDescent="0.25">
      <c r="A6519" t="s">
        <v>17710</v>
      </c>
      <c r="B6519" t="s">
        <v>27895</v>
      </c>
      <c r="C6519" t="s">
        <v>13478</v>
      </c>
    </row>
    <row r="6520" spans="1:3" x14ac:dyDescent="0.25">
      <c r="A6520" t="s">
        <v>6152</v>
      </c>
      <c r="B6520" t="s">
        <v>27895</v>
      </c>
      <c r="C6520" t="s">
        <v>11360</v>
      </c>
    </row>
    <row r="6521" spans="1:3" x14ac:dyDescent="0.25">
      <c r="A6521" t="s">
        <v>6151</v>
      </c>
      <c r="B6521" t="s">
        <v>27895</v>
      </c>
      <c r="C6521" t="s">
        <v>11360</v>
      </c>
    </row>
    <row r="6522" spans="1:3" x14ac:dyDescent="0.25">
      <c r="A6522" t="s">
        <v>13933</v>
      </c>
      <c r="B6522" t="s">
        <v>27889</v>
      </c>
      <c r="C6522" t="s">
        <v>10710</v>
      </c>
    </row>
    <row r="6523" spans="1:3" x14ac:dyDescent="0.25">
      <c r="A6523" t="s">
        <v>15630</v>
      </c>
      <c r="B6523" t="s">
        <v>27889</v>
      </c>
      <c r="C6523" t="s">
        <v>10710</v>
      </c>
    </row>
    <row r="6524" spans="1:3" x14ac:dyDescent="0.25">
      <c r="A6524" t="s">
        <v>14184</v>
      </c>
      <c r="B6524" t="s">
        <v>27889</v>
      </c>
      <c r="C6524" t="s">
        <v>10724</v>
      </c>
    </row>
    <row r="6525" spans="1:3" x14ac:dyDescent="0.25">
      <c r="A6525" t="s">
        <v>15672</v>
      </c>
      <c r="B6525" t="s">
        <v>27889</v>
      </c>
      <c r="C6525" t="s">
        <v>10724</v>
      </c>
    </row>
    <row r="6526" spans="1:3" x14ac:dyDescent="0.25">
      <c r="A6526" t="s">
        <v>6150</v>
      </c>
      <c r="B6526" t="s">
        <v>27895</v>
      </c>
      <c r="C6526" t="s">
        <v>11360</v>
      </c>
    </row>
    <row r="6527" spans="1:3" x14ac:dyDescent="0.25">
      <c r="A6527" t="s">
        <v>14205</v>
      </c>
      <c r="B6527" t="s">
        <v>27889</v>
      </c>
      <c r="C6527" t="s">
        <v>10724</v>
      </c>
    </row>
    <row r="6528" spans="1:3" x14ac:dyDescent="0.25">
      <c r="A6528" t="s">
        <v>12498</v>
      </c>
      <c r="B6528" t="s">
        <v>27889</v>
      </c>
      <c r="C6528" t="s">
        <v>10724</v>
      </c>
    </row>
    <row r="6529" spans="1:3" x14ac:dyDescent="0.25">
      <c r="A6529" t="s">
        <v>14430</v>
      </c>
      <c r="B6529" t="s">
        <v>27889</v>
      </c>
      <c r="C6529" t="s">
        <v>10942</v>
      </c>
    </row>
    <row r="6530" spans="1:3" x14ac:dyDescent="0.25">
      <c r="A6530" t="s">
        <v>18439</v>
      </c>
      <c r="B6530" t="s">
        <v>27889</v>
      </c>
      <c r="C6530" t="s">
        <v>11244</v>
      </c>
    </row>
    <row r="6531" spans="1:3" x14ac:dyDescent="0.25">
      <c r="A6531" t="s">
        <v>12856</v>
      </c>
      <c r="B6531" t="s">
        <v>27889</v>
      </c>
      <c r="C6531" t="s">
        <v>11244</v>
      </c>
    </row>
    <row r="6532" spans="1:3" x14ac:dyDescent="0.25">
      <c r="A6532" t="s">
        <v>13075</v>
      </c>
      <c r="B6532" t="s">
        <v>27889</v>
      </c>
      <c r="C6532" t="s">
        <v>11244</v>
      </c>
    </row>
    <row r="6533" spans="1:3" x14ac:dyDescent="0.25">
      <c r="A6533" t="s">
        <v>14427</v>
      </c>
      <c r="B6533" t="s">
        <v>27889</v>
      </c>
      <c r="C6533" t="s">
        <v>13565</v>
      </c>
    </row>
    <row r="6534" spans="1:3" x14ac:dyDescent="0.25">
      <c r="A6534" t="s">
        <v>26034</v>
      </c>
      <c r="B6534" t="s">
        <v>27889</v>
      </c>
      <c r="C6534" t="s">
        <v>10875</v>
      </c>
    </row>
    <row r="6535" spans="1:3" x14ac:dyDescent="0.25">
      <c r="A6535" t="s">
        <v>14000</v>
      </c>
      <c r="B6535" t="s">
        <v>27889</v>
      </c>
      <c r="C6535" t="s">
        <v>11011</v>
      </c>
    </row>
    <row r="6536" spans="1:3" x14ac:dyDescent="0.25">
      <c r="A6536" t="s">
        <v>13556</v>
      </c>
      <c r="B6536" t="s">
        <v>27889</v>
      </c>
      <c r="C6536" t="s">
        <v>10875</v>
      </c>
    </row>
    <row r="6537" spans="1:3" x14ac:dyDescent="0.25">
      <c r="A6537" t="s">
        <v>11285</v>
      </c>
      <c r="B6537" t="s">
        <v>27889</v>
      </c>
      <c r="C6537" t="s">
        <v>10875</v>
      </c>
    </row>
    <row r="6538" spans="1:3" x14ac:dyDescent="0.25">
      <c r="A6538" t="s">
        <v>12989</v>
      </c>
      <c r="B6538" t="s">
        <v>27889</v>
      </c>
      <c r="C6538" t="s">
        <v>12986</v>
      </c>
    </row>
    <row r="6539" spans="1:3" x14ac:dyDescent="0.25">
      <c r="A6539" t="s">
        <v>17804</v>
      </c>
      <c r="B6539" t="s">
        <v>27889</v>
      </c>
      <c r="C6539" t="s">
        <v>12986</v>
      </c>
    </row>
    <row r="6540" spans="1:3" x14ac:dyDescent="0.25">
      <c r="A6540" t="s">
        <v>12983</v>
      </c>
      <c r="B6540" t="s">
        <v>27889</v>
      </c>
      <c r="C6540" t="s">
        <v>12986</v>
      </c>
    </row>
    <row r="6541" spans="1:3" x14ac:dyDescent="0.25">
      <c r="A6541" t="s">
        <v>17658</v>
      </c>
      <c r="B6541" t="s">
        <v>27889</v>
      </c>
      <c r="C6541" t="s">
        <v>12986</v>
      </c>
    </row>
    <row r="6542" spans="1:3" x14ac:dyDescent="0.25">
      <c r="A6542" t="s">
        <v>9612</v>
      </c>
      <c r="B6542" t="s">
        <v>27892</v>
      </c>
      <c r="C6542" t="s">
        <v>10764</v>
      </c>
    </row>
    <row r="6543" spans="1:3" x14ac:dyDescent="0.25">
      <c r="A6543" t="s">
        <v>27263</v>
      </c>
      <c r="B6543" t="s">
        <v>8187</v>
      </c>
      <c r="C6543" t="s">
        <v>16548</v>
      </c>
    </row>
    <row r="6544" spans="1:3" x14ac:dyDescent="0.25">
      <c r="A6544" t="s">
        <v>10167</v>
      </c>
      <c r="B6544" t="s">
        <v>27895</v>
      </c>
      <c r="C6544" t="s">
        <v>15186</v>
      </c>
    </row>
    <row r="6545" spans="1:3" x14ac:dyDescent="0.25">
      <c r="A6545" t="s">
        <v>9659</v>
      </c>
      <c r="B6545" t="s">
        <v>8187</v>
      </c>
      <c r="C6545" t="s">
        <v>11490</v>
      </c>
    </row>
    <row r="6546" spans="1:3" x14ac:dyDescent="0.25">
      <c r="A6546" t="s">
        <v>19999</v>
      </c>
      <c r="B6546" t="s">
        <v>8187</v>
      </c>
      <c r="C6546" t="s">
        <v>12064</v>
      </c>
    </row>
    <row r="6547" spans="1:3" x14ac:dyDescent="0.25">
      <c r="A6547" t="s">
        <v>9589</v>
      </c>
      <c r="B6547" t="s">
        <v>27895</v>
      </c>
      <c r="C6547" t="s">
        <v>13478</v>
      </c>
    </row>
    <row r="6548" spans="1:3" x14ac:dyDescent="0.25">
      <c r="A6548" t="s">
        <v>9707</v>
      </c>
      <c r="B6548" t="s">
        <v>8187</v>
      </c>
      <c r="C6548" t="s">
        <v>16030</v>
      </c>
    </row>
    <row r="6549" spans="1:3" x14ac:dyDescent="0.25">
      <c r="A6549" t="s">
        <v>20785</v>
      </c>
      <c r="B6549" t="s">
        <v>8187</v>
      </c>
      <c r="C6549" t="s">
        <v>16030</v>
      </c>
    </row>
    <row r="6550" spans="1:3" x14ac:dyDescent="0.25">
      <c r="A6550" t="s">
        <v>19585</v>
      </c>
      <c r="B6550" t="s">
        <v>8187</v>
      </c>
      <c r="C6550" t="s">
        <v>17069</v>
      </c>
    </row>
    <row r="6551" spans="1:3" x14ac:dyDescent="0.25">
      <c r="A6551" t="s">
        <v>19587</v>
      </c>
      <c r="B6551" t="s">
        <v>8187</v>
      </c>
      <c r="C6551" t="s">
        <v>17069</v>
      </c>
    </row>
    <row r="6552" spans="1:3" x14ac:dyDescent="0.25">
      <c r="A6552" t="s">
        <v>19597</v>
      </c>
      <c r="B6552" t="s">
        <v>8187</v>
      </c>
      <c r="C6552" t="s">
        <v>17069</v>
      </c>
    </row>
    <row r="6553" spans="1:3" x14ac:dyDescent="0.25">
      <c r="A6553" t="s">
        <v>19827</v>
      </c>
      <c r="B6553" t="s">
        <v>8187</v>
      </c>
      <c r="C6553" t="s">
        <v>17069</v>
      </c>
    </row>
    <row r="6554" spans="1:3" x14ac:dyDescent="0.25">
      <c r="A6554" t="s">
        <v>9514</v>
      </c>
      <c r="B6554" t="s">
        <v>27895</v>
      </c>
      <c r="C6554" t="s">
        <v>13478</v>
      </c>
    </row>
    <row r="6555" spans="1:3" x14ac:dyDescent="0.25">
      <c r="A6555" t="s">
        <v>19943</v>
      </c>
      <c r="B6555" t="s">
        <v>27895</v>
      </c>
      <c r="C6555" t="s">
        <v>13478</v>
      </c>
    </row>
    <row r="6556" spans="1:3" x14ac:dyDescent="0.25">
      <c r="A6556" t="s">
        <v>23084</v>
      </c>
      <c r="B6556" t="s">
        <v>8187</v>
      </c>
      <c r="C6556" t="s">
        <v>23087</v>
      </c>
    </row>
    <row r="6557" spans="1:3" x14ac:dyDescent="0.25">
      <c r="A6557" t="s">
        <v>15863</v>
      </c>
      <c r="B6557" t="s">
        <v>27889</v>
      </c>
      <c r="C6557" t="s">
        <v>12986</v>
      </c>
    </row>
    <row r="6558" spans="1:3" x14ac:dyDescent="0.25">
      <c r="A6558" t="s">
        <v>26401</v>
      </c>
      <c r="B6558" t="s">
        <v>27889</v>
      </c>
      <c r="C6558" t="s">
        <v>10764</v>
      </c>
    </row>
    <row r="6559" spans="1:3" x14ac:dyDescent="0.25">
      <c r="A6559" t="s">
        <v>16810</v>
      </c>
      <c r="B6559" t="s">
        <v>27889</v>
      </c>
      <c r="C6559" t="s">
        <v>10764</v>
      </c>
    </row>
    <row r="6560" spans="1:3" x14ac:dyDescent="0.25">
      <c r="A6560" t="s">
        <v>23088</v>
      </c>
      <c r="B6560" t="s">
        <v>8187</v>
      </c>
      <c r="C6560" t="s">
        <v>23087</v>
      </c>
    </row>
    <row r="6561" spans="1:3" x14ac:dyDescent="0.25">
      <c r="A6561" t="s">
        <v>14567</v>
      </c>
      <c r="B6561" t="s">
        <v>27889</v>
      </c>
      <c r="C6561" t="s">
        <v>10764</v>
      </c>
    </row>
    <row r="6562" spans="1:3" x14ac:dyDescent="0.25">
      <c r="A6562" t="s">
        <v>8714</v>
      </c>
      <c r="B6562" t="s">
        <v>27889</v>
      </c>
      <c r="C6562" t="s">
        <v>10764</v>
      </c>
    </row>
    <row r="6563" spans="1:3" x14ac:dyDescent="0.25">
      <c r="A6563" t="s">
        <v>15530</v>
      </c>
      <c r="B6563" t="s">
        <v>27889</v>
      </c>
      <c r="C6563" t="s">
        <v>10764</v>
      </c>
    </row>
    <row r="6564" spans="1:3" x14ac:dyDescent="0.25">
      <c r="A6564" t="s">
        <v>21946</v>
      </c>
      <c r="B6564" t="s">
        <v>27889</v>
      </c>
      <c r="C6564" t="s">
        <v>10764</v>
      </c>
    </row>
    <row r="6565" spans="1:3" x14ac:dyDescent="0.25">
      <c r="A6565" t="s">
        <v>18768</v>
      </c>
      <c r="B6565" t="s">
        <v>27889</v>
      </c>
      <c r="C6565" t="s">
        <v>10764</v>
      </c>
    </row>
    <row r="6566" spans="1:3" x14ac:dyDescent="0.25">
      <c r="A6566" t="s">
        <v>17051</v>
      </c>
      <c r="B6566" t="s">
        <v>27889</v>
      </c>
      <c r="C6566" t="s">
        <v>10764</v>
      </c>
    </row>
    <row r="6567" spans="1:3" x14ac:dyDescent="0.25">
      <c r="A6567" t="s">
        <v>17654</v>
      </c>
      <c r="B6567" t="s">
        <v>27889</v>
      </c>
      <c r="C6567" t="s">
        <v>10764</v>
      </c>
    </row>
    <row r="6568" spans="1:3" x14ac:dyDescent="0.25">
      <c r="A6568" t="s">
        <v>19432</v>
      </c>
      <c r="B6568" t="s">
        <v>27889</v>
      </c>
      <c r="C6568" t="s">
        <v>10764</v>
      </c>
    </row>
    <row r="6569" spans="1:3" x14ac:dyDescent="0.25">
      <c r="A6569" t="s">
        <v>21962</v>
      </c>
      <c r="B6569" t="s">
        <v>8187</v>
      </c>
      <c r="C6569" t="s">
        <v>10924</v>
      </c>
    </row>
    <row r="6570" spans="1:3" x14ac:dyDescent="0.25">
      <c r="A6570" t="s">
        <v>21996</v>
      </c>
      <c r="B6570" t="s">
        <v>8187</v>
      </c>
      <c r="C6570" t="s">
        <v>10924</v>
      </c>
    </row>
    <row r="6571" spans="1:3" x14ac:dyDescent="0.25">
      <c r="A6571" t="s">
        <v>22246</v>
      </c>
      <c r="B6571" t="s">
        <v>8187</v>
      </c>
      <c r="C6571" t="s">
        <v>10924</v>
      </c>
    </row>
    <row r="6572" spans="1:3" x14ac:dyDescent="0.25">
      <c r="A6572" t="s">
        <v>22790</v>
      </c>
      <c r="B6572" t="s">
        <v>8187</v>
      </c>
      <c r="C6572" t="s">
        <v>10924</v>
      </c>
    </row>
    <row r="6573" spans="1:3" x14ac:dyDescent="0.25">
      <c r="A6573" t="s">
        <v>22847</v>
      </c>
      <c r="B6573" t="s">
        <v>8187</v>
      </c>
      <c r="C6573" t="s">
        <v>10924</v>
      </c>
    </row>
    <row r="6574" spans="1:3" x14ac:dyDescent="0.25">
      <c r="A6574" t="s">
        <v>22935</v>
      </c>
      <c r="B6574" t="s">
        <v>8187</v>
      </c>
      <c r="C6574" t="s">
        <v>10924</v>
      </c>
    </row>
    <row r="6575" spans="1:3" x14ac:dyDescent="0.25">
      <c r="A6575" t="s">
        <v>23452</v>
      </c>
      <c r="B6575" t="s">
        <v>8187</v>
      </c>
      <c r="C6575" t="s">
        <v>10924</v>
      </c>
    </row>
    <row r="6576" spans="1:3" x14ac:dyDescent="0.25">
      <c r="A6576" t="s">
        <v>23621</v>
      </c>
      <c r="B6576" t="s">
        <v>8187</v>
      </c>
      <c r="C6576" t="s">
        <v>10924</v>
      </c>
    </row>
    <row r="6577" spans="1:3" x14ac:dyDescent="0.25">
      <c r="A6577" t="s">
        <v>23691</v>
      </c>
      <c r="B6577" t="s">
        <v>8187</v>
      </c>
      <c r="C6577" t="s">
        <v>10924</v>
      </c>
    </row>
    <row r="6578" spans="1:3" x14ac:dyDescent="0.25">
      <c r="A6578" t="s">
        <v>24710</v>
      </c>
      <c r="B6578" t="s">
        <v>8187</v>
      </c>
      <c r="C6578" t="s">
        <v>10924</v>
      </c>
    </row>
    <row r="6579" spans="1:3" x14ac:dyDescent="0.25">
      <c r="A6579" t="s">
        <v>24863</v>
      </c>
      <c r="B6579" t="s">
        <v>8187</v>
      </c>
      <c r="C6579" t="s">
        <v>10924</v>
      </c>
    </row>
    <row r="6580" spans="1:3" x14ac:dyDescent="0.25">
      <c r="A6580" t="s">
        <v>24872</v>
      </c>
      <c r="B6580" t="s">
        <v>8187</v>
      </c>
      <c r="C6580" t="s">
        <v>10924</v>
      </c>
    </row>
    <row r="6581" spans="1:3" x14ac:dyDescent="0.25">
      <c r="A6581" t="s">
        <v>24876</v>
      </c>
      <c r="B6581" t="s">
        <v>8187</v>
      </c>
      <c r="C6581" t="s">
        <v>10924</v>
      </c>
    </row>
    <row r="6582" spans="1:3" x14ac:dyDescent="0.25">
      <c r="A6582" t="s">
        <v>25005</v>
      </c>
      <c r="B6582" t="s">
        <v>8187</v>
      </c>
      <c r="C6582" t="s">
        <v>10924</v>
      </c>
    </row>
    <row r="6583" spans="1:3" x14ac:dyDescent="0.25">
      <c r="A6583" t="s">
        <v>25091</v>
      </c>
      <c r="B6583" t="s">
        <v>8187</v>
      </c>
      <c r="C6583" t="s">
        <v>10924</v>
      </c>
    </row>
    <row r="6584" spans="1:3" x14ac:dyDescent="0.25">
      <c r="A6584" t="s">
        <v>25140</v>
      </c>
      <c r="B6584" t="s">
        <v>8187</v>
      </c>
      <c r="C6584" t="s">
        <v>10924</v>
      </c>
    </row>
    <row r="6585" spans="1:3" x14ac:dyDescent="0.25">
      <c r="A6585" t="s">
        <v>25428</v>
      </c>
      <c r="B6585" t="s">
        <v>8187</v>
      </c>
      <c r="C6585" t="s">
        <v>10924</v>
      </c>
    </row>
    <row r="6586" spans="1:3" x14ac:dyDescent="0.25">
      <c r="A6586" t="s">
        <v>26022</v>
      </c>
      <c r="B6586" t="s">
        <v>8187</v>
      </c>
      <c r="C6586" t="s">
        <v>10924</v>
      </c>
    </row>
    <row r="6587" spans="1:3" x14ac:dyDescent="0.25">
      <c r="A6587" t="s">
        <v>26086</v>
      </c>
      <c r="B6587" t="s">
        <v>8187</v>
      </c>
      <c r="C6587" t="s">
        <v>10924</v>
      </c>
    </row>
    <row r="6588" spans="1:3" x14ac:dyDescent="0.25">
      <c r="A6588" t="s">
        <v>26233</v>
      </c>
      <c r="B6588" t="s">
        <v>8187</v>
      </c>
      <c r="C6588" t="s">
        <v>10924</v>
      </c>
    </row>
    <row r="6589" spans="1:3" x14ac:dyDescent="0.25">
      <c r="A6589" t="s">
        <v>26235</v>
      </c>
      <c r="B6589" t="s">
        <v>8187</v>
      </c>
      <c r="C6589" t="s">
        <v>10924</v>
      </c>
    </row>
    <row r="6590" spans="1:3" x14ac:dyDescent="0.25">
      <c r="A6590" t="s">
        <v>26237</v>
      </c>
      <c r="B6590" t="s">
        <v>8187</v>
      </c>
      <c r="C6590" t="s">
        <v>10924</v>
      </c>
    </row>
    <row r="6591" spans="1:3" x14ac:dyDescent="0.25">
      <c r="A6591" t="s">
        <v>23090</v>
      </c>
      <c r="B6591" t="s">
        <v>8187</v>
      </c>
      <c r="C6591" t="s">
        <v>23087</v>
      </c>
    </row>
    <row r="6592" spans="1:3" x14ac:dyDescent="0.25">
      <c r="A6592" t="s">
        <v>26254</v>
      </c>
      <c r="B6592" t="s">
        <v>8187</v>
      </c>
      <c r="C6592" t="s">
        <v>10924</v>
      </c>
    </row>
    <row r="6593" spans="1:3" x14ac:dyDescent="0.25">
      <c r="A6593" t="s">
        <v>26259</v>
      </c>
      <c r="B6593" t="s">
        <v>8187</v>
      </c>
      <c r="C6593" t="s">
        <v>10924</v>
      </c>
    </row>
    <row r="6594" spans="1:3" x14ac:dyDescent="0.25">
      <c r="A6594" t="s">
        <v>26263</v>
      </c>
      <c r="B6594" t="s">
        <v>8187</v>
      </c>
      <c r="C6594" t="s">
        <v>10924</v>
      </c>
    </row>
    <row r="6595" spans="1:3" x14ac:dyDescent="0.25">
      <c r="A6595" t="s">
        <v>26289</v>
      </c>
      <c r="B6595" t="s">
        <v>8187</v>
      </c>
      <c r="C6595" t="s">
        <v>10924</v>
      </c>
    </row>
    <row r="6596" spans="1:3" x14ac:dyDescent="0.25">
      <c r="A6596" t="s">
        <v>26350</v>
      </c>
      <c r="B6596" t="s">
        <v>8187</v>
      </c>
      <c r="C6596" t="s">
        <v>10924</v>
      </c>
    </row>
    <row r="6597" spans="1:3" x14ac:dyDescent="0.25">
      <c r="A6597" t="s">
        <v>26358</v>
      </c>
      <c r="B6597" t="s">
        <v>8187</v>
      </c>
      <c r="C6597" t="s">
        <v>10924</v>
      </c>
    </row>
    <row r="6598" spans="1:3" x14ac:dyDescent="0.25">
      <c r="A6598" t="s">
        <v>26360</v>
      </c>
      <c r="B6598" t="s">
        <v>8187</v>
      </c>
      <c r="C6598" t="s">
        <v>10924</v>
      </c>
    </row>
    <row r="6599" spans="1:3" x14ac:dyDescent="0.25">
      <c r="A6599" t="s">
        <v>26404</v>
      </c>
      <c r="B6599" t="s">
        <v>8187</v>
      </c>
      <c r="C6599" t="s">
        <v>10924</v>
      </c>
    </row>
    <row r="6600" spans="1:3" x14ac:dyDescent="0.25">
      <c r="A6600" t="s">
        <v>4624</v>
      </c>
      <c r="B6600" t="s">
        <v>27889</v>
      </c>
      <c r="C6600" t="s">
        <v>12801</v>
      </c>
    </row>
    <row r="6601" spans="1:3" x14ac:dyDescent="0.25">
      <c r="A6601" t="s">
        <v>8101</v>
      </c>
      <c r="B6601" t="s">
        <v>10701</v>
      </c>
      <c r="C6601" t="s">
        <v>11360</v>
      </c>
    </row>
    <row r="6602" spans="1:3" x14ac:dyDescent="0.25">
      <c r="A6602" t="s">
        <v>6169</v>
      </c>
      <c r="B6602" t="s">
        <v>27888</v>
      </c>
      <c r="C6602" t="s">
        <v>10697</v>
      </c>
    </row>
    <row r="6603" spans="1:3" x14ac:dyDescent="0.25">
      <c r="A6603" t="s">
        <v>9033</v>
      </c>
      <c r="B6603" t="s">
        <v>27887</v>
      </c>
      <c r="C6603" t="s">
        <v>11052</v>
      </c>
    </row>
    <row r="6604" spans="1:3" x14ac:dyDescent="0.25">
      <c r="A6604" t="s">
        <v>9170</v>
      </c>
      <c r="B6604" t="s">
        <v>27887</v>
      </c>
      <c r="C6604" t="s">
        <v>11052</v>
      </c>
    </row>
    <row r="6605" spans="1:3" x14ac:dyDescent="0.25">
      <c r="A6605" t="s">
        <v>6172</v>
      </c>
      <c r="B6605" t="s">
        <v>27894</v>
      </c>
      <c r="C6605" t="s">
        <v>20929</v>
      </c>
    </row>
    <row r="6606" spans="1:3" x14ac:dyDescent="0.25">
      <c r="A6606" t="s">
        <v>6173</v>
      </c>
      <c r="B6606" t="s">
        <v>10782</v>
      </c>
      <c r="C6606" t="s">
        <v>10804</v>
      </c>
    </row>
    <row r="6607" spans="1:3" x14ac:dyDescent="0.25">
      <c r="A6607" t="s">
        <v>8895</v>
      </c>
      <c r="B6607" t="s">
        <v>27894</v>
      </c>
      <c r="C6607" t="s">
        <v>10764</v>
      </c>
    </row>
    <row r="6608" spans="1:3" x14ac:dyDescent="0.25">
      <c r="A6608" t="s">
        <v>26434</v>
      </c>
      <c r="B6608" t="s">
        <v>8187</v>
      </c>
      <c r="C6608" t="s">
        <v>10924</v>
      </c>
    </row>
    <row r="6609" spans="1:3" x14ac:dyDescent="0.25">
      <c r="A6609" t="s">
        <v>5032</v>
      </c>
      <c r="B6609" t="s">
        <v>27889</v>
      </c>
      <c r="C6609" t="s">
        <v>10764</v>
      </c>
    </row>
    <row r="6610" spans="1:3" x14ac:dyDescent="0.25">
      <c r="A6610" t="s">
        <v>23092</v>
      </c>
      <c r="B6610" t="s">
        <v>8187</v>
      </c>
      <c r="C6610" t="s">
        <v>23087</v>
      </c>
    </row>
    <row r="6611" spans="1:3" x14ac:dyDescent="0.25">
      <c r="A6611" t="s">
        <v>7905</v>
      </c>
      <c r="B6611" t="s">
        <v>27889</v>
      </c>
      <c r="C6611" t="s">
        <v>12692</v>
      </c>
    </row>
    <row r="6612" spans="1:3" x14ac:dyDescent="0.25">
      <c r="A6612" t="s">
        <v>6179</v>
      </c>
      <c r="B6612" t="s">
        <v>27887</v>
      </c>
      <c r="C6612" t="s">
        <v>16548</v>
      </c>
    </row>
    <row r="6613" spans="1:3" x14ac:dyDescent="0.25">
      <c r="A6613" t="s">
        <v>26467</v>
      </c>
      <c r="B6613" t="s">
        <v>8187</v>
      </c>
      <c r="C6613" t="s">
        <v>10924</v>
      </c>
    </row>
    <row r="6614" spans="1:3" x14ac:dyDescent="0.25">
      <c r="A6614" t="s">
        <v>8580</v>
      </c>
      <c r="B6614" t="s">
        <v>27889</v>
      </c>
      <c r="C6614" t="s">
        <v>12369</v>
      </c>
    </row>
    <row r="6615" spans="1:3" x14ac:dyDescent="0.25">
      <c r="A6615" t="s">
        <v>6182</v>
      </c>
      <c r="B6615" t="s">
        <v>10701</v>
      </c>
      <c r="C6615" t="s">
        <v>10729</v>
      </c>
    </row>
    <row r="6616" spans="1:3" x14ac:dyDescent="0.25">
      <c r="A6616" t="s">
        <v>9834</v>
      </c>
      <c r="B6616" t="s">
        <v>27889</v>
      </c>
      <c r="C6616" t="s">
        <v>15976</v>
      </c>
    </row>
    <row r="6617" spans="1:3" x14ac:dyDescent="0.25">
      <c r="A6617" t="s">
        <v>6183</v>
      </c>
      <c r="B6617" t="s">
        <v>27887</v>
      </c>
      <c r="C6617" t="s">
        <v>11426</v>
      </c>
    </row>
    <row r="6618" spans="1:3" x14ac:dyDescent="0.25">
      <c r="A6618" t="s">
        <v>6184</v>
      </c>
      <c r="B6618" t="s">
        <v>27889</v>
      </c>
      <c r="C6618" t="s">
        <v>16265</v>
      </c>
    </row>
    <row r="6619" spans="1:3" x14ac:dyDescent="0.25">
      <c r="A6619" t="s">
        <v>6185</v>
      </c>
      <c r="B6619" t="s">
        <v>27889</v>
      </c>
      <c r="C6619" t="s">
        <v>16265</v>
      </c>
    </row>
    <row r="6620" spans="1:3" x14ac:dyDescent="0.25">
      <c r="A6620" t="s">
        <v>9171</v>
      </c>
      <c r="B6620" t="s">
        <v>27887</v>
      </c>
      <c r="C6620" t="s">
        <v>11052</v>
      </c>
    </row>
    <row r="6621" spans="1:3" x14ac:dyDescent="0.25">
      <c r="A6621" t="s">
        <v>6187</v>
      </c>
      <c r="B6621" t="s">
        <v>27890</v>
      </c>
      <c r="C6621" t="s">
        <v>12699</v>
      </c>
    </row>
    <row r="6622" spans="1:3" x14ac:dyDescent="0.25">
      <c r="A6622" t="s">
        <v>6188</v>
      </c>
      <c r="B6622" t="s">
        <v>27888</v>
      </c>
      <c r="C6622" t="s">
        <v>10697</v>
      </c>
    </row>
    <row r="6623" spans="1:3" x14ac:dyDescent="0.25">
      <c r="A6623" t="s">
        <v>6189</v>
      </c>
      <c r="B6623" t="s">
        <v>10782</v>
      </c>
      <c r="C6623" t="s">
        <v>10804</v>
      </c>
    </row>
    <row r="6624" spans="1:3" x14ac:dyDescent="0.25">
      <c r="A6624" t="s">
        <v>6190</v>
      </c>
      <c r="B6624" t="s">
        <v>27894</v>
      </c>
      <c r="C6624" t="s">
        <v>20929</v>
      </c>
    </row>
    <row r="6625" spans="1:3" x14ac:dyDescent="0.25">
      <c r="A6625" t="s">
        <v>6191</v>
      </c>
      <c r="B6625" t="s">
        <v>10701</v>
      </c>
      <c r="C6625" t="s">
        <v>10703</v>
      </c>
    </row>
    <row r="6626" spans="1:3" x14ac:dyDescent="0.25">
      <c r="A6626" t="s">
        <v>6192</v>
      </c>
      <c r="B6626" t="s">
        <v>10701</v>
      </c>
      <c r="C6626" t="s">
        <v>10703</v>
      </c>
    </row>
    <row r="6627" spans="1:3" x14ac:dyDescent="0.25">
      <c r="A6627" t="s">
        <v>6193</v>
      </c>
      <c r="B6627" t="s">
        <v>10701</v>
      </c>
      <c r="C6627" t="s">
        <v>10703</v>
      </c>
    </row>
    <row r="6628" spans="1:3" x14ac:dyDescent="0.25">
      <c r="A6628" t="s">
        <v>6194</v>
      </c>
      <c r="B6628" t="s">
        <v>10701</v>
      </c>
      <c r="C6628" t="s">
        <v>11199</v>
      </c>
    </row>
    <row r="6629" spans="1:3" x14ac:dyDescent="0.25">
      <c r="A6629" t="s">
        <v>9835</v>
      </c>
      <c r="B6629" t="s">
        <v>10782</v>
      </c>
      <c r="C6629" t="s">
        <v>10804</v>
      </c>
    </row>
    <row r="6630" spans="1:3" x14ac:dyDescent="0.25">
      <c r="A6630" t="s">
        <v>9836</v>
      </c>
      <c r="B6630" t="s">
        <v>27891</v>
      </c>
      <c r="C6630" t="s">
        <v>10994</v>
      </c>
    </row>
    <row r="6631" spans="1:3" x14ac:dyDescent="0.25">
      <c r="A6631" t="s">
        <v>6195</v>
      </c>
      <c r="B6631" t="s">
        <v>10782</v>
      </c>
      <c r="C6631" t="s">
        <v>10794</v>
      </c>
    </row>
    <row r="6632" spans="1:3" x14ac:dyDescent="0.25">
      <c r="A6632" t="s">
        <v>6196</v>
      </c>
      <c r="B6632" t="s">
        <v>10775</v>
      </c>
      <c r="C6632" t="s">
        <v>10784</v>
      </c>
    </row>
    <row r="6633" spans="1:3" x14ac:dyDescent="0.25">
      <c r="A6633" t="s">
        <v>23094</v>
      </c>
      <c r="B6633" t="s">
        <v>8187</v>
      </c>
      <c r="C6633" t="s">
        <v>23087</v>
      </c>
    </row>
    <row r="6634" spans="1:3" x14ac:dyDescent="0.25">
      <c r="A6634" t="s">
        <v>6198</v>
      </c>
      <c r="B6634" t="s">
        <v>10782</v>
      </c>
      <c r="C6634" t="s">
        <v>10804</v>
      </c>
    </row>
    <row r="6635" spans="1:3" x14ac:dyDescent="0.25">
      <c r="A6635" t="s">
        <v>6199</v>
      </c>
      <c r="B6635" t="s">
        <v>10775</v>
      </c>
      <c r="C6635" t="s">
        <v>10749</v>
      </c>
    </row>
    <row r="6636" spans="1:3" x14ac:dyDescent="0.25">
      <c r="A6636" t="s">
        <v>6200</v>
      </c>
      <c r="B6636" t="s">
        <v>27894</v>
      </c>
      <c r="C6636" t="s">
        <v>16316</v>
      </c>
    </row>
    <row r="6637" spans="1:3" x14ac:dyDescent="0.25">
      <c r="A6637" t="s">
        <v>6201</v>
      </c>
      <c r="B6637" t="s">
        <v>27887</v>
      </c>
      <c r="C6637" t="s">
        <v>10733</v>
      </c>
    </row>
    <row r="6638" spans="1:3" x14ac:dyDescent="0.25">
      <c r="A6638" t="s">
        <v>6202</v>
      </c>
      <c r="B6638" t="s">
        <v>10775</v>
      </c>
      <c r="C6638" t="s">
        <v>11379</v>
      </c>
    </row>
    <row r="6639" spans="1:3" x14ac:dyDescent="0.25">
      <c r="A6639" t="s">
        <v>6203</v>
      </c>
      <c r="B6639" t="s">
        <v>27896</v>
      </c>
      <c r="C6639" t="s">
        <v>11281</v>
      </c>
    </row>
    <row r="6640" spans="1:3" x14ac:dyDescent="0.25">
      <c r="A6640" t="s">
        <v>9837</v>
      </c>
      <c r="B6640" t="s">
        <v>27896</v>
      </c>
      <c r="C6640" t="s">
        <v>11281</v>
      </c>
    </row>
    <row r="6641" spans="1:3" x14ac:dyDescent="0.25">
      <c r="A6641" t="s">
        <v>6204</v>
      </c>
      <c r="B6641" t="s">
        <v>27896</v>
      </c>
      <c r="C6641" t="s">
        <v>12159</v>
      </c>
    </row>
    <row r="6642" spans="1:3" x14ac:dyDescent="0.25">
      <c r="A6642" t="s">
        <v>6205</v>
      </c>
      <c r="B6642" t="s">
        <v>27896</v>
      </c>
      <c r="C6642" t="s">
        <v>12159</v>
      </c>
    </row>
    <row r="6643" spans="1:3" x14ac:dyDescent="0.25">
      <c r="A6643" t="s">
        <v>6206</v>
      </c>
      <c r="B6643" t="s">
        <v>10775</v>
      </c>
      <c r="C6643" t="s">
        <v>10784</v>
      </c>
    </row>
    <row r="6644" spans="1:3" x14ac:dyDescent="0.25">
      <c r="A6644" t="s">
        <v>6207</v>
      </c>
      <c r="B6644" t="s">
        <v>10782</v>
      </c>
      <c r="C6644" t="s">
        <v>10804</v>
      </c>
    </row>
    <row r="6645" spans="1:3" x14ac:dyDescent="0.25">
      <c r="A6645" t="s">
        <v>6208</v>
      </c>
      <c r="B6645" t="s">
        <v>27887</v>
      </c>
      <c r="C6645" t="s">
        <v>10733</v>
      </c>
    </row>
    <row r="6646" spans="1:3" x14ac:dyDescent="0.25">
      <c r="A6646" t="s">
        <v>6209</v>
      </c>
      <c r="B6646" t="s">
        <v>10701</v>
      </c>
      <c r="C6646" t="s">
        <v>10703</v>
      </c>
    </row>
    <row r="6647" spans="1:3" x14ac:dyDescent="0.25">
      <c r="A6647" t="s">
        <v>6210</v>
      </c>
      <c r="B6647" t="s">
        <v>10775</v>
      </c>
      <c r="C6647" t="s">
        <v>10749</v>
      </c>
    </row>
    <row r="6648" spans="1:3" x14ac:dyDescent="0.25">
      <c r="A6648" t="s">
        <v>26528</v>
      </c>
      <c r="B6648" t="s">
        <v>8187</v>
      </c>
      <c r="C6648" t="s">
        <v>10924</v>
      </c>
    </row>
    <row r="6649" spans="1:3" x14ac:dyDescent="0.25">
      <c r="A6649" t="s">
        <v>6212</v>
      </c>
      <c r="B6649" t="s">
        <v>10701</v>
      </c>
      <c r="C6649" t="s">
        <v>10703</v>
      </c>
    </row>
    <row r="6650" spans="1:3" x14ac:dyDescent="0.25">
      <c r="A6650" t="s">
        <v>6213</v>
      </c>
      <c r="B6650" t="s">
        <v>27889</v>
      </c>
      <c r="C6650" t="s">
        <v>10924</v>
      </c>
    </row>
    <row r="6651" spans="1:3" x14ac:dyDescent="0.25">
      <c r="A6651" t="s">
        <v>6214</v>
      </c>
      <c r="B6651" t="s">
        <v>27889</v>
      </c>
      <c r="C6651" t="s">
        <v>11244</v>
      </c>
    </row>
    <row r="6652" spans="1:3" x14ac:dyDescent="0.25">
      <c r="A6652" t="s">
        <v>5885</v>
      </c>
      <c r="B6652" t="s">
        <v>27889</v>
      </c>
      <c r="C6652" t="s">
        <v>10875</v>
      </c>
    </row>
    <row r="6653" spans="1:3" x14ac:dyDescent="0.25">
      <c r="A6653" t="s">
        <v>4935</v>
      </c>
      <c r="B6653" t="s">
        <v>27892</v>
      </c>
      <c r="C6653" t="s">
        <v>11360</v>
      </c>
    </row>
    <row r="6654" spans="1:3" x14ac:dyDescent="0.25">
      <c r="A6654" t="s">
        <v>6217</v>
      </c>
      <c r="B6654" t="s">
        <v>27889</v>
      </c>
      <c r="C6654" t="s">
        <v>20978</v>
      </c>
    </row>
    <row r="6655" spans="1:3" x14ac:dyDescent="0.25">
      <c r="A6655" t="s">
        <v>6218</v>
      </c>
      <c r="B6655" t="s">
        <v>27892</v>
      </c>
      <c r="C6655" t="s">
        <v>16155</v>
      </c>
    </row>
    <row r="6656" spans="1:3" x14ac:dyDescent="0.25">
      <c r="A6656" t="s">
        <v>9451</v>
      </c>
      <c r="B6656" t="s">
        <v>27895</v>
      </c>
      <c r="C6656" t="s">
        <v>15186</v>
      </c>
    </row>
    <row r="6657" spans="1:3" x14ac:dyDescent="0.25">
      <c r="A6657" t="s">
        <v>23096</v>
      </c>
      <c r="B6657" t="s">
        <v>8187</v>
      </c>
      <c r="C6657" t="s">
        <v>23087</v>
      </c>
    </row>
    <row r="6658" spans="1:3" x14ac:dyDescent="0.25">
      <c r="A6658" t="s">
        <v>6221</v>
      </c>
      <c r="B6658" t="s">
        <v>27894</v>
      </c>
      <c r="C6658" t="s">
        <v>16316</v>
      </c>
    </row>
    <row r="6659" spans="1:3" x14ac:dyDescent="0.25">
      <c r="A6659" t="s">
        <v>26787</v>
      </c>
      <c r="B6659" t="s">
        <v>8187</v>
      </c>
      <c r="C6659" t="s">
        <v>10924</v>
      </c>
    </row>
    <row r="6660" spans="1:3" x14ac:dyDescent="0.25">
      <c r="A6660" t="s">
        <v>9838</v>
      </c>
      <c r="B6660" t="s">
        <v>10775</v>
      </c>
      <c r="C6660" t="s">
        <v>10749</v>
      </c>
    </row>
    <row r="6661" spans="1:3" x14ac:dyDescent="0.25">
      <c r="A6661" t="s">
        <v>5806</v>
      </c>
      <c r="B6661" t="s">
        <v>27889</v>
      </c>
      <c r="C6661" t="s">
        <v>10689</v>
      </c>
    </row>
    <row r="6662" spans="1:3" x14ac:dyDescent="0.25">
      <c r="A6662" t="s">
        <v>9839</v>
      </c>
      <c r="B6662" t="s">
        <v>27896</v>
      </c>
      <c r="C6662" t="s">
        <v>11281</v>
      </c>
    </row>
    <row r="6663" spans="1:3" x14ac:dyDescent="0.25">
      <c r="A6663" t="s">
        <v>6224</v>
      </c>
      <c r="B6663" t="s">
        <v>27890</v>
      </c>
      <c r="C6663" t="s">
        <v>12699</v>
      </c>
    </row>
    <row r="6664" spans="1:3" x14ac:dyDescent="0.25">
      <c r="A6664" t="s">
        <v>9724</v>
      </c>
      <c r="B6664" t="s">
        <v>27889</v>
      </c>
      <c r="C6664" t="s">
        <v>11203</v>
      </c>
    </row>
    <row r="6665" spans="1:3" x14ac:dyDescent="0.25">
      <c r="A6665" t="s">
        <v>9840</v>
      </c>
      <c r="B6665" t="s">
        <v>27889</v>
      </c>
      <c r="C6665" t="s">
        <v>16432</v>
      </c>
    </row>
    <row r="6666" spans="1:3" x14ac:dyDescent="0.25">
      <c r="A6666" t="s">
        <v>6177</v>
      </c>
      <c r="B6666" t="s">
        <v>27889</v>
      </c>
      <c r="C6666" t="s">
        <v>10875</v>
      </c>
    </row>
    <row r="6667" spans="1:3" x14ac:dyDescent="0.25">
      <c r="A6667" t="s">
        <v>9841</v>
      </c>
      <c r="B6667" t="s">
        <v>27888</v>
      </c>
      <c r="C6667" t="s">
        <v>10697</v>
      </c>
    </row>
    <row r="6668" spans="1:3" x14ac:dyDescent="0.25">
      <c r="A6668" t="s">
        <v>6227</v>
      </c>
      <c r="B6668" t="s">
        <v>10775</v>
      </c>
      <c r="C6668" t="s">
        <v>10784</v>
      </c>
    </row>
    <row r="6669" spans="1:3" x14ac:dyDescent="0.25">
      <c r="A6669" t="s">
        <v>6228</v>
      </c>
      <c r="B6669" t="s">
        <v>10775</v>
      </c>
      <c r="C6669" t="s">
        <v>10749</v>
      </c>
    </row>
    <row r="6670" spans="1:3" x14ac:dyDescent="0.25">
      <c r="A6670" t="s">
        <v>6229</v>
      </c>
      <c r="B6670" t="s">
        <v>10782</v>
      </c>
      <c r="C6670" t="s">
        <v>10804</v>
      </c>
    </row>
    <row r="6671" spans="1:3" x14ac:dyDescent="0.25">
      <c r="A6671" t="s">
        <v>10512</v>
      </c>
      <c r="B6671" t="s">
        <v>27889</v>
      </c>
      <c r="C6671" t="s">
        <v>11837</v>
      </c>
    </row>
    <row r="6672" spans="1:3" x14ac:dyDescent="0.25">
      <c r="A6672" t="s">
        <v>9843</v>
      </c>
      <c r="B6672" t="s">
        <v>27887</v>
      </c>
      <c r="C6672" t="s">
        <v>10689</v>
      </c>
    </row>
    <row r="6673" spans="1:3" x14ac:dyDescent="0.25">
      <c r="A6673" t="s">
        <v>6230</v>
      </c>
      <c r="B6673" t="s">
        <v>27887</v>
      </c>
      <c r="C6673" t="s">
        <v>10689</v>
      </c>
    </row>
    <row r="6674" spans="1:3" x14ac:dyDescent="0.25">
      <c r="A6674" t="s">
        <v>6231</v>
      </c>
      <c r="B6674" t="s">
        <v>27891</v>
      </c>
      <c r="C6674" t="s">
        <v>10994</v>
      </c>
    </row>
    <row r="6675" spans="1:3" x14ac:dyDescent="0.25">
      <c r="A6675" t="s">
        <v>9044</v>
      </c>
      <c r="B6675" t="s">
        <v>27889</v>
      </c>
      <c r="C6675" t="s">
        <v>10875</v>
      </c>
    </row>
    <row r="6676" spans="1:3" x14ac:dyDescent="0.25">
      <c r="A6676" t="s">
        <v>5693</v>
      </c>
      <c r="B6676" t="s">
        <v>27889</v>
      </c>
      <c r="C6676" t="s">
        <v>12801</v>
      </c>
    </row>
    <row r="6677" spans="1:3" x14ac:dyDescent="0.25">
      <c r="A6677" t="s">
        <v>6233</v>
      </c>
      <c r="B6677" t="s">
        <v>10701</v>
      </c>
      <c r="C6677" t="s">
        <v>11490</v>
      </c>
    </row>
    <row r="6678" spans="1:3" x14ac:dyDescent="0.25">
      <c r="A6678" t="s">
        <v>6234</v>
      </c>
      <c r="B6678" t="s">
        <v>10775</v>
      </c>
      <c r="C6678" t="s">
        <v>12414</v>
      </c>
    </row>
    <row r="6679" spans="1:3" x14ac:dyDescent="0.25">
      <c r="A6679" t="s">
        <v>6235</v>
      </c>
      <c r="B6679" t="s">
        <v>10775</v>
      </c>
      <c r="C6679" t="s">
        <v>10749</v>
      </c>
    </row>
    <row r="6680" spans="1:3" x14ac:dyDescent="0.25">
      <c r="A6680" t="s">
        <v>6236</v>
      </c>
      <c r="B6680" t="s">
        <v>27888</v>
      </c>
      <c r="C6680" t="s">
        <v>10697</v>
      </c>
    </row>
    <row r="6681" spans="1:3" x14ac:dyDescent="0.25">
      <c r="A6681" t="s">
        <v>6237</v>
      </c>
      <c r="B6681" t="s">
        <v>27889</v>
      </c>
      <c r="C6681" t="s">
        <v>14398</v>
      </c>
    </row>
    <row r="6682" spans="1:3" x14ac:dyDescent="0.25">
      <c r="A6682" t="s">
        <v>6238</v>
      </c>
      <c r="B6682" t="s">
        <v>27888</v>
      </c>
      <c r="C6682" t="s">
        <v>10697</v>
      </c>
    </row>
    <row r="6683" spans="1:3" x14ac:dyDescent="0.25">
      <c r="A6683" t="s">
        <v>6239</v>
      </c>
      <c r="B6683" t="s">
        <v>27894</v>
      </c>
      <c r="C6683" t="s">
        <v>21009</v>
      </c>
    </row>
    <row r="6684" spans="1:3" x14ac:dyDescent="0.25">
      <c r="A6684" t="s">
        <v>26789</v>
      </c>
      <c r="B6684" t="s">
        <v>8187</v>
      </c>
      <c r="C6684" t="s">
        <v>10924</v>
      </c>
    </row>
    <row r="6685" spans="1:3" x14ac:dyDescent="0.25">
      <c r="A6685" t="s">
        <v>9845</v>
      </c>
      <c r="B6685" t="s">
        <v>27888</v>
      </c>
      <c r="C6685" t="s">
        <v>10697</v>
      </c>
    </row>
    <row r="6686" spans="1:3" x14ac:dyDescent="0.25">
      <c r="A6686" t="s">
        <v>21012</v>
      </c>
      <c r="B6686" t="s">
        <v>10782</v>
      </c>
      <c r="C6686" t="s">
        <v>10794</v>
      </c>
    </row>
    <row r="6687" spans="1:3" x14ac:dyDescent="0.25">
      <c r="A6687" t="s">
        <v>21014</v>
      </c>
      <c r="B6687" t="s">
        <v>10782</v>
      </c>
      <c r="C6687" t="s">
        <v>10794</v>
      </c>
    </row>
    <row r="6688" spans="1:3" x14ac:dyDescent="0.25">
      <c r="A6688" t="s">
        <v>6241</v>
      </c>
      <c r="B6688" t="s">
        <v>10701</v>
      </c>
      <c r="C6688" t="s">
        <v>10729</v>
      </c>
    </row>
    <row r="6689" spans="1:3" x14ac:dyDescent="0.25">
      <c r="A6689" t="s">
        <v>6242</v>
      </c>
      <c r="B6689" t="s">
        <v>10701</v>
      </c>
      <c r="C6689" t="s">
        <v>10729</v>
      </c>
    </row>
    <row r="6690" spans="1:3" x14ac:dyDescent="0.25">
      <c r="A6690" t="s">
        <v>6243</v>
      </c>
      <c r="B6690" t="s">
        <v>10701</v>
      </c>
      <c r="C6690" t="s">
        <v>10729</v>
      </c>
    </row>
    <row r="6691" spans="1:3" x14ac:dyDescent="0.25">
      <c r="A6691" t="s">
        <v>26791</v>
      </c>
      <c r="B6691" t="s">
        <v>8187</v>
      </c>
      <c r="C6691" t="s">
        <v>10924</v>
      </c>
    </row>
    <row r="6692" spans="1:3" x14ac:dyDescent="0.25">
      <c r="A6692" t="s">
        <v>6245</v>
      </c>
      <c r="B6692" t="s">
        <v>27891</v>
      </c>
      <c r="C6692" t="s">
        <v>10994</v>
      </c>
    </row>
    <row r="6693" spans="1:3" x14ac:dyDescent="0.25">
      <c r="A6693" t="s">
        <v>26941</v>
      </c>
      <c r="B6693" t="s">
        <v>8187</v>
      </c>
      <c r="C6693" t="s">
        <v>10924</v>
      </c>
    </row>
    <row r="6694" spans="1:3" x14ac:dyDescent="0.25">
      <c r="A6694" t="s">
        <v>6247</v>
      </c>
      <c r="B6694" t="s">
        <v>27891</v>
      </c>
      <c r="C6694" t="s">
        <v>10994</v>
      </c>
    </row>
    <row r="6695" spans="1:3" x14ac:dyDescent="0.25">
      <c r="A6695" t="s">
        <v>26945</v>
      </c>
      <c r="B6695" t="s">
        <v>8187</v>
      </c>
      <c r="C6695" t="s">
        <v>10924</v>
      </c>
    </row>
    <row r="6696" spans="1:3" x14ac:dyDescent="0.25">
      <c r="A6696" t="s">
        <v>6248</v>
      </c>
      <c r="B6696" t="s">
        <v>27891</v>
      </c>
      <c r="C6696" t="s">
        <v>11610</v>
      </c>
    </row>
    <row r="6697" spans="1:3" x14ac:dyDescent="0.25">
      <c r="A6697" t="s">
        <v>6249</v>
      </c>
      <c r="B6697" t="s">
        <v>10701</v>
      </c>
      <c r="C6697" t="s">
        <v>10703</v>
      </c>
    </row>
    <row r="6698" spans="1:3" x14ac:dyDescent="0.25">
      <c r="A6698" t="s">
        <v>6250</v>
      </c>
      <c r="B6698" t="s">
        <v>27889</v>
      </c>
      <c r="C6698" t="s">
        <v>21029</v>
      </c>
    </row>
    <row r="6699" spans="1:3" x14ac:dyDescent="0.25">
      <c r="A6699" t="s">
        <v>6251</v>
      </c>
      <c r="B6699" t="s">
        <v>27887</v>
      </c>
      <c r="C6699" t="s">
        <v>10733</v>
      </c>
    </row>
    <row r="6700" spans="1:3" x14ac:dyDescent="0.25">
      <c r="A6700" t="s">
        <v>6252</v>
      </c>
      <c r="B6700" t="s">
        <v>10775</v>
      </c>
      <c r="C6700" t="s">
        <v>10784</v>
      </c>
    </row>
    <row r="6701" spans="1:3" x14ac:dyDescent="0.25">
      <c r="A6701" t="s">
        <v>6253</v>
      </c>
      <c r="B6701" t="s">
        <v>10701</v>
      </c>
      <c r="C6701" t="s">
        <v>11322</v>
      </c>
    </row>
    <row r="6702" spans="1:3" x14ac:dyDescent="0.25">
      <c r="A6702" t="s">
        <v>4623</v>
      </c>
      <c r="B6702" t="s">
        <v>27889</v>
      </c>
      <c r="C6702" t="s">
        <v>12801</v>
      </c>
    </row>
    <row r="6703" spans="1:3" x14ac:dyDescent="0.25">
      <c r="A6703" t="s">
        <v>6255</v>
      </c>
      <c r="B6703" t="s">
        <v>27889</v>
      </c>
      <c r="C6703" t="s">
        <v>10827</v>
      </c>
    </row>
    <row r="6704" spans="1:3" x14ac:dyDescent="0.25">
      <c r="A6704" t="s">
        <v>26955</v>
      </c>
      <c r="B6704" t="s">
        <v>8187</v>
      </c>
      <c r="C6704" t="s">
        <v>10924</v>
      </c>
    </row>
    <row r="6705" spans="1:3" x14ac:dyDescent="0.25">
      <c r="A6705" t="s">
        <v>26957</v>
      </c>
      <c r="B6705" t="s">
        <v>8187</v>
      </c>
      <c r="C6705" t="s">
        <v>10924</v>
      </c>
    </row>
    <row r="6706" spans="1:3" x14ac:dyDescent="0.25">
      <c r="A6706" t="s">
        <v>26959</v>
      </c>
      <c r="B6706" t="s">
        <v>8187</v>
      </c>
      <c r="C6706" t="s">
        <v>10924</v>
      </c>
    </row>
    <row r="6707" spans="1:3" x14ac:dyDescent="0.25">
      <c r="A6707" t="s">
        <v>8899</v>
      </c>
      <c r="B6707" t="s">
        <v>27889</v>
      </c>
      <c r="C6707" t="s">
        <v>13565</v>
      </c>
    </row>
    <row r="6708" spans="1:3" x14ac:dyDescent="0.25">
      <c r="A6708" t="s">
        <v>6260</v>
      </c>
      <c r="B6708" t="s">
        <v>10701</v>
      </c>
      <c r="C6708" t="s">
        <v>10729</v>
      </c>
    </row>
    <row r="6709" spans="1:3" x14ac:dyDescent="0.25">
      <c r="A6709" t="s">
        <v>13286</v>
      </c>
      <c r="B6709" t="s">
        <v>8187</v>
      </c>
      <c r="C6709" t="s">
        <v>13289</v>
      </c>
    </row>
    <row r="6710" spans="1:3" x14ac:dyDescent="0.25">
      <c r="A6710" t="s">
        <v>4917</v>
      </c>
      <c r="B6710" t="s">
        <v>27892</v>
      </c>
      <c r="C6710" t="s">
        <v>11360</v>
      </c>
    </row>
    <row r="6711" spans="1:3" x14ac:dyDescent="0.25">
      <c r="A6711" t="s">
        <v>5529</v>
      </c>
      <c r="B6711" t="s">
        <v>27894</v>
      </c>
      <c r="C6711" t="s">
        <v>16709</v>
      </c>
    </row>
    <row r="6712" spans="1:3" x14ac:dyDescent="0.25">
      <c r="A6712" t="s">
        <v>6264</v>
      </c>
      <c r="B6712" t="s">
        <v>10701</v>
      </c>
      <c r="C6712" t="s">
        <v>11213</v>
      </c>
    </row>
    <row r="6713" spans="1:3" x14ac:dyDescent="0.25">
      <c r="A6713" t="s">
        <v>6265</v>
      </c>
      <c r="B6713" t="s">
        <v>10701</v>
      </c>
      <c r="C6713" t="s">
        <v>11213</v>
      </c>
    </row>
    <row r="6714" spans="1:3" x14ac:dyDescent="0.25">
      <c r="A6714" t="s">
        <v>6266</v>
      </c>
      <c r="B6714" t="s">
        <v>27887</v>
      </c>
      <c r="C6714" t="s">
        <v>11011</v>
      </c>
    </row>
    <row r="6715" spans="1:3" x14ac:dyDescent="0.25">
      <c r="A6715" t="s">
        <v>6267</v>
      </c>
      <c r="B6715" t="s">
        <v>27887</v>
      </c>
      <c r="C6715" t="s">
        <v>11011</v>
      </c>
    </row>
    <row r="6716" spans="1:3" x14ac:dyDescent="0.25">
      <c r="A6716" t="s">
        <v>6268</v>
      </c>
      <c r="B6716" t="s">
        <v>27887</v>
      </c>
      <c r="C6716" t="s">
        <v>10689</v>
      </c>
    </row>
    <row r="6717" spans="1:3" x14ac:dyDescent="0.25">
      <c r="A6717" t="s">
        <v>6269</v>
      </c>
      <c r="B6717" t="s">
        <v>10701</v>
      </c>
      <c r="C6717" t="s">
        <v>13025</v>
      </c>
    </row>
    <row r="6718" spans="1:3" x14ac:dyDescent="0.25">
      <c r="A6718" t="s">
        <v>23098</v>
      </c>
      <c r="B6718" t="s">
        <v>8187</v>
      </c>
      <c r="C6718" t="s">
        <v>23087</v>
      </c>
    </row>
    <row r="6719" spans="1:3" x14ac:dyDescent="0.25">
      <c r="A6719" t="s">
        <v>6271</v>
      </c>
      <c r="B6719" t="s">
        <v>27889</v>
      </c>
      <c r="C6719" t="s">
        <v>11244</v>
      </c>
    </row>
    <row r="6720" spans="1:3" x14ac:dyDescent="0.25">
      <c r="A6720" t="s">
        <v>6272</v>
      </c>
      <c r="B6720" t="s">
        <v>27888</v>
      </c>
      <c r="C6720" t="s">
        <v>10697</v>
      </c>
    </row>
    <row r="6721" spans="1:3" x14ac:dyDescent="0.25">
      <c r="A6721" t="s">
        <v>6273</v>
      </c>
      <c r="B6721" t="s">
        <v>27888</v>
      </c>
      <c r="C6721" t="s">
        <v>10697</v>
      </c>
    </row>
    <row r="6722" spans="1:3" x14ac:dyDescent="0.25">
      <c r="A6722" t="s">
        <v>6274</v>
      </c>
      <c r="B6722" t="s">
        <v>27888</v>
      </c>
      <c r="C6722" t="s">
        <v>10697</v>
      </c>
    </row>
    <row r="6723" spans="1:3" x14ac:dyDescent="0.25">
      <c r="A6723" t="s">
        <v>6275</v>
      </c>
      <c r="B6723" t="s">
        <v>27890</v>
      </c>
      <c r="C6723" t="s">
        <v>12699</v>
      </c>
    </row>
    <row r="6724" spans="1:3" x14ac:dyDescent="0.25">
      <c r="A6724" t="s">
        <v>6276</v>
      </c>
      <c r="B6724" t="s">
        <v>10775</v>
      </c>
      <c r="C6724" t="s">
        <v>10749</v>
      </c>
    </row>
    <row r="6725" spans="1:3" x14ac:dyDescent="0.25">
      <c r="A6725" t="s">
        <v>6277</v>
      </c>
      <c r="B6725" t="s">
        <v>27889</v>
      </c>
      <c r="C6725" t="s">
        <v>10827</v>
      </c>
    </row>
    <row r="6726" spans="1:3" x14ac:dyDescent="0.25">
      <c r="A6726" t="s">
        <v>5367</v>
      </c>
      <c r="B6726" t="s">
        <v>27889</v>
      </c>
      <c r="C6726" t="s">
        <v>13565</v>
      </c>
    </row>
    <row r="6727" spans="1:3" x14ac:dyDescent="0.25">
      <c r="A6727" t="s">
        <v>17168</v>
      </c>
      <c r="B6727" t="s">
        <v>8187</v>
      </c>
      <c r="C6727" t="s">
        <v>13289</v>
      </c>
    </row>
    <row r="6728" spans="1:3" x14ac:dyDescent="0.25">
      <c r="A6728" t="s">
        <v>5143</v>
      </c>
      <c r="B6728" t="s">
        <v>27889</v>
      </c>
      <c r="C6728" t="s">
        <v>13565</v>
      </c>
    </row>
    <row r="6729" spans="1:3" x14ac:dyDescent="0.25">
      <c r="A6729" t="s">
        <v>6281</v>
      </c>
      <c r="B6729" t="s">
        <v>27889</v>
      </c>
      <c r="C6729" t="s">
        <v>16265</v>
      </c>
    </row>
    <row r="6730" spans="1:3" x14ac:dyDescent="0.25">
      <c r="A6730" t="s">
        <v>6282</v>
      </c>
      <c r="B6730" t="s">
        <v>10782</v>
      </c>
      <c r="C6730" t="s">
        <v>10804</v>
      </c>
    </row>
    <row r="6731" spans="1:3" x14ac:dyDescent="0.25">
      <c r="A6731" t="s">
        <v>6283</v>
      </c>
      <c r="B6731" t="s">
        <v>10782</v>
      </c>
      <c r="C6731" t="s">
        <v>10804</v>
      </c>
    </row>
    <row r="6732" spans="1:3" x14ac:dyDescent="0.25">
      <c r="A6732" t="s">
        <v>6284</v>
      </c>
      <c r="B6732" t="s">
        <v>27892</v>
      </c>
      <c r="C6732" t="s">
        <v>16601</v>
      </c>
    </row>
    <row r="6733" spans="1:3" x14ac:dyDescent="0.25">
      <c r="A6733" t="s">
        <v>6285</v>
      </c>
      <c r="B6733" t="s">
        <v>10782</v>
      </c>
      <c r="C6733" t="s">
        <v>10804</v>
      </c>
    </row>
    <row r="6734" spans="1:3" x14ac:dyDescent="0.25">
      <c r="A6734" t="s">
        <v>9846</v>
      </c>
      <c r="B6734" t="s">
        <v>10701</v>
      </c>
      <c r="C6734" t="s">
        <v>10703</v>
      </c>
    </row>
    <row r="6735" spans="1:3" x14ac:dyDescent="0.25">
      <c r="A6735" t="s">
        <v>6286</v>
      </c>
      <c r="B6735" t="s">
        <v>27894</v>
      </c>
      <c r="C6735" t="s">
        <v>16030</v>
      </c>
    </row>
    <row r="6736" spans="1:3" x14ac:dyDescent="0.25">
      <c r="A6736" t="s">
        <v>6287</v>
      </c>
      <c r="B6736" t="s">
        <v>27894</v>
      </c>
      <c r="C6736" t="s">
        <v>16030</v>
      </c>
    </row>
    <row r="6737" spans="1:3" x14ac:dyDescent="0.25">
      <c r="A6737" t="s">
        <v>21951</v>
      </c>
      <c r="B6737" t="s">
        <v>8187</v>
      </c>
      <c r="C6737" t="s">
        <v>13289</v>
      </c>
    </row>
    <row r="6738" spans="1:3" x14ac:dyDescent="0.25">
      <c r="A6738" t="s">
        <v>6289</v>
      </c>
      <c r="B6738" t="s">
        <v>27894</v>
      </c>
      <c r="C6738" t="s">
        <v>21071</v>
      </c>
    </row>
    <row r="6739" spans="1:3" x14ac:dyDescent="0.25">
      <c r="A6739" t="s">
        <v>6290</v>
      </c>
      <c r="B6739" t="s">
        <v>27894</v>
      </c>
      <c r="C6739" t="s">
        <v>21071</v>
      </c>
    </row>
    <row r="6740" spans="1:3" x14ac:dyDescent="0.25">
      <c r="A6740" t="s">
        <v>5366</v>
      </c>
      <c r="B6740" t="s">
        <v>27889</v>
      </c>
      <c r="C6740" t="s">
        <v>13565</v>
      </c>
    </row>
    <row r="6741" spans="1:3" x14ac:dyDescent="0.25">
      <c r="A6741" t="s">
        <v>8750</v>
      </c>
      <c r="B6741" t="s">
        <v>27889</v>
      </c>
      <c r="C6741" t="s">
        <v>12692</v>
      </c>
    </row>
    <row r="6742" spans="1:3" x14ac:dyDescent="0.25">
      <c r="A6742" t="s">
        <v>4796</v>
      </c>
      <c r="B6742" t="s">
        <v>27889</v>
      </c>
      <c r="C6742" t="s">
        <v>13537</v>
      </c>
    </row>
    <row r="6743" spans="1:3" x14ac:dyDescent="0.25">
      <c r="A6743" t="s">
        <v>6294</v>
      </c>
      <c r="B6743" t="s">
        <v>27889</v>
      </c>
      <c r="C6743" t="s">
        <v>10903</v>
      </c>
    </row>
    <row r="6744" spans="1:3" x14ac:dyDescent="0.25">
      <c r="A6744" t="s">
        <v>23656</v>
      </c>
      <c r="B6744" t="s">
        <v>8187</v>
      </c>
      <c r="C6744" t="s">
        <v>13289</v>
      </c>
    </row>
    <row r="6745" spans="1:3" x14ac:dyDescent="0.25">
      <c r="A6745" t="s">
        <v>7441</v>
      </c>
      <c r="B6745" t="s">
        <v>27889</v>
      </c>
      <c r="C6745" t="s">
        <v>12283</v>
      </c>
    </row>
    <row r="6746" spans="1:3" x14ac:dyDescent="0.25">
      <c r="A6746" t="s">
        <v>6297</v>
      </c>
      <c r="B6746" t="s">
        <v>10701</v>
      </c>
      <c r="C6746" t="s">
        <v>11213</v>
      </c>
    </row>
    <row r="6747" spans="1:3" x14ac:dyDescent="0.25">
      <c r="A6747" t="s">
        <v>6298</v>
      </c>
      <c r="B6747" t="s">
        <v>27889</v>
      </c>
      <c r="C6747" t="s">
        <v>10738</v>
      </c>
    </row>
    <row r="6748" spans="1:3" x14ac:dyDescent="0.25">
      <c r="A6748" t="s">
        <v>6299</v>
      </c>
      <c r="B6748" t="s">
        <v>27889</v>
      </c>
      <c r="C6748" t="s">
        <v>10738</v>
      </c>
    </row>
    <row r="6749" spans="1:3" x14ac:dyDescent="0.25">
      <c r="A6749" t="s">
        <v>6300</v>
      </c>
      <c r="B6749" t="s">
        <v>10701</v>
      </c>
      <c r="C6749" t="s">
        <v>10703</v>
      </c>
    </row>
    <row r="6750" spans="1:3" x14ac:dyDescent="0.25">
      <c r="A6750" t="s">
        <v>6301</v>
      </c>
      <c r="B6750" t="s">
        <v>10775</v>
      </c>
      <c r="C6750" t="s">
        <v>10784</v>
      </c>
    </row>
    <row r="6751" spans="1:3" x14ac:dyDescent="0.25">
      <c r="A6751" t="s">
        <v>6302</v>
      </c>
      <c r="B6751" t="s">
        <v>10775</v>
      </c>
      <c r="C6751" t="s">
        <v>10749</v>
      </c>
    </row>
    <row r="6752" spans="1:3" x14ac:dyDescent="0.25">
      <c r="A6752" t="s">
        <v>6303</v>
      </c>
      <c r="B6752" t="s">
        <v>10775</v>
      </c>
      <c r="C6752" t="s">
        <v>10838</v>
      </c>
    </row>
    <row r="6753" spans="1:3" x14ac:dyDescent="0.25">
      <c r="A6753" t="s">
        <v>6304</v>
      </c>
      <c r="B6753" t="s">
        <v>10701</v>
      </c>
      <c r="C6753" t="s">
        <v>11199</v>
      </c>
    </row>
    <row r="6754" spans="1:3" x14ac:dyDescent="0.25">
      <c r="A6754" t="s">
        <v>6305</v>
      </c>
      <c r="B6754" t="s">
        <v>10782</v>
      </c>
      <c r="C6754" t="s">
        <v>10804</v>
      </c>
    </row>
    <row r="6755" spans="1:3" x14ac:dyDescent="0.25">
      <c r="A6755" t="s">
        <v>6306</v>
      </c>
      <c r="B6755" t="s">
        <v>10782</v>
      </c>
      <c r="C6755" t="s">
        <v>10804</v>
      </c>
    </row>
    <row r="6756" spans="1:3" x14ac:dyDescent="0.25">
      <c r="A6756" t="s">
        <v>6307</v>
      </c>
      <c r="B6756" t="s">
        <v>10782</v>
      </c>
      <c r="C6756" t="s">
        <v>10794</v>
      </c>
    </row>
    <row r="6757" spans="1:3" x14ac:dyDescent="0.25">
      <c r="A6757" t="s">
        <v>6308</v>
      </c>
      <c r="B6757" t="s">
        <v>27887</v>
      </c>
      <c r="C6757" t="s">
        <v>10689</v>
      </c>
    </row>
    <row r="6758" spans="1:3" x14ac:dyDescent="0.25">
      <c r="A6758" t="s">
        <v>6309</v>
      </c>
      <c r="B6758" t="s">
        <v>27887</v>
      </c>
      <c r="C6758" t="s">
        <v>13688</v>
      </c>
    </row>
    <row r="6759" spans="1:3" x14ac:dyDescent="0.25">
      <c r="A6759" t="s">
        <v>6310</v>
      </c>
      <c r="B6759" t="s">
        <v>10775</v>
      </c>
      <c r="C6759" t="s">
        <v>10838</v>
      </c>
    </row>
    <row r="6760" spans="1:3" x14ac:dyDescent="0.25">
      <c r="A6760" t="s">
        <v>6311</v>
      </c>
      <c r="B6760" t="s">
        <v>10775</v>
      </c>
      <c r="C6760" t="s">
        <v>10838</v>
      </c>
    </row>
    <row r="6761" spans="1:3" x14ac:dyDescent="0.25">
      <c r="A6761" t="s">
        <v>6312</v>
      </c>
      <c r="B6761" t="s">
        <v>27887</v>
      </c>
      <c r="C6761" t="s">
        <v>10689</v>
      </c>
    </row>
    <row r="6762" spans="1:3" x14ac:dyDescent="0.25">
      <c r="A6762" t="s">
        <v>6313</v>
      </c>
      <c r="B6762" t="s">
        <v>27889</v>
      </c>
      <c r="C6762" t="s">
        <v>16265</v>
      </c>
    </row>
    <row r="6763" spans="1:3" x14ac:dyDescent="0.25">
      <c r="A6763" t="s">
        <v>6314</v>
      </c>
      <c r="B6763" t="s">
        <v>27889</v>
      </c>
      <c r="C6763" t="s">
        <v>16265</v>
      </c>
    </row>
    <row r="6764" spans="1:3" x14ac:dyDescent="0.25">
      <c r="A6764" t="s">
        <v>6315</v>
      </c>
      <c r="B6764" t="s">
        <v>10782</v>
      </c>
      <c r="C6764" t="s">
        <v>10804</v>
      </c>
    </row>
    <row r="6765" spans="1:3" x14ac:dyDescent="0.25">
      <c r="A6765" t="s">
        <v>4885</v>
      </c>
      <c r="B6765" t="s">
        <v>27889</v>
      </c>
      <c r="C6765" t="s">
        <v>13537</v>
      </c>
    </row>
    <row r="6766" spans="1:3" x14ac:dyDescent="0.25">
      <c r="A6766" t="s">
        <v>6317</v>
      </c>
      <c r="B6766" t="s">
        <v>27887</v>
      </c>
      <c r="C6766" t="s">
        <v>15745</v>
      </c>
    </row>
    <row r="6767" spans="1:3" x14ac:dyDescent="0.25">
      <c r="A6767" t="s">
        <v>6318</v>
      </c>
      <c r="B6767" t="s">
        <v>27887</v>
      </c>
      <c r="C6767" t="s">
        <v>15745</v>
      </c>
    </row>
    <row r="6768" spans="1:3" x14ac:dyDescent="0.25">
      <c r="A6768" t="s">
        <v>24800</v>
      </c>
      <c r="B6768" t="s">
        <v>8187</v>
      </c>
      <c r="C6768" t="s">
        <v>13289</v>
      </c>
    </row>
    <row r="6769" spans="1:3" x14ac:dyDescent="0.25">
      <c r="A6769" t="s">
        <v>6319</v>
      </c>
      <c r="B6769" t="s">
        <v>27887</v>
      </c>
      <c r="C6769" t="s">
        <v>15745</v>
      </c>
    </row>
    <row r="6770" spans="1:3" x14ac:dyDescent="0.25">
      <c r="A6770" t="s">
        <v>24810</v>
      </c>
      <c r="B6770" t="s">
        <v>8187</v>
      </c>
      <c r="C6770" t="s">
        <v>13289</v>
      </c>
    </row>
    <row r="6771" spans="1:3" x14ac:dyDescent="0.25">
      <c r="A6771" t="s">
        <v>6320</v>
      </c>
      <c r="B6771" t="s">
        <v>27889</v>
      </c>
      <c r="C6771" t="s">
        <v>11806</v>
      </c>
    </row>
    <row r="6772" spans="1:3" x14ac:dyDescent="0.25">
      <c r="A6772" t="s">
        <v>6321</v>
      </c>
      <c r="B6772" t="s">
        <v>27891</v>
      </c>
      <c r="C6772" t="s">
        <v>10994</v>
      </c>
    </row>
    <row r="6773" spans="1:3" x14ac:dyDescent="0.25">
      <c r="A6773" t="s">
        <v>23100</v>
      </c>
      <c r="B6773" t="s">
        <v>8187</v>
      </c>
      <c r="C6773" t="s">
        <v>23087</v>
      </c>
    </row>
    <row r="6774" spans="1:3" x14ac:dyDescent="0.25">
      <c r="A6774" t="s">
        <v>9610</v>
      </c>
      <c r="B6774" t="s">
        <v>27895</v>
      </c>
      <c r="C6774" t="s">
        <v>13478</v>
      </c>
    </row>
    <row r="6775" spans="1:3" x14ac:dyDescent="0.25">
      <c r="A6775" t="s">
        <v>9559</v>
      </c>
      <c r="B6775" t="s">
        <v>27894</v>
      </c>
      <c r="C6775" t="s">
        <v>11360</v>
      </c>
    </row>
    <row r="6776" spans="1:3" x14ac:dyDescent="0.25">
      <c r="A6776" t="s">
        <v>6325</v>
      </c>
      <c r="B6776" t="s">
        <v>27889</v>
      </c>
      <c r="C6776" t="s">
        <v>14398</v>
      </c>
    </row>
    <row r="6777" spans="1:3" x14ac:dyDescent="0.25">
      <c r="A6777" t="s">
        <v>6326</v>
      </c>
      <c r="B6777" t="s">
        <v>27889</v>
      </c>
      <c r="C6777" t="s">
        <v>14398</v>
      </c>
    </row>
    <row r="6778" spans="1:3" x14ac:dyDescent="0.25">
      <c r="A6778" t="s">
        <v>6327</v>
      </c>
      <c r="B6778" t="s">
        <v>27889</v>
      </c>
      <c r="C6778" t="s">
        <v>14398</v>
      </c>
    </row>
    <row r="6779" spans="1:3" x14ac:dyDescent="0.25">
      <c r="A6779" t="s">
        <v>6328</v>
      </c>
      <c r="B6779" t="s">
        <v>10782</v>
      </c>
      <c r="C6779" t="s">
        <v>10794</v>
      </c>
    </row>
    <row r="6780" spans="1:3" x14ac:dyDescent="0.25">
      <c r="A6780" t="s">
        <v>6329</v>
      </c>
      <c r="B6780" t="s">
        <v>27889</v>
      </c>
      <c r="C6780" t="s">
        <v>10827</v>
      </c>
    </row>
    <row r="6781" spans="1:3" x14ac:dyDescent="0.25">
      <c r="A6781" t="s">
        <v>6330</v>
      </c>
      <c r="B6781" t="s">
        <v>27889</v>
      </c>
      <c r="C6781" t="s">
        <v>10827</v>
      </c>
    </row>
    <row r="6782" spans="1:3" x14ac:dyDescent="0.25">
      <c r="A6782" t="s">
        <v>24812</v>
      </c>
      <c r="B6782" t="s">
        <v>8187</v>
      </c>
      <c r="C6782" t="s">
        <v>13289</v>
      </c>
    </row>
    <row r="6783" spans="1:3" x14ac:dyDescent="0.25">
      <c r="A6783" t="s">
        <v>6332</v>
      </c>
      <c r="B6783" t="s">
        <v>10775</v>
      </c>
      <c r="C6783" t="s">
        <v>10749</v>
      </c>
    </row>
    <row r="6784" spans="1:3" x14ac:dyDescent="0.25">
      <c r="A6784" t="s">
        <v>6333</v>
      </c>
      <c r="B6784" t="s">
        <v>10782</v>
      </c>
      <c r="C6784" t="s">
        <v>10804</v>
      </c>
    </row>
    <row r="6785" spans="1:3" x14ac:dyDescent="0.25">
      <c r="A6785" t="s">
        <v>6334</v>
      </c>
      <c r="B6785" t="s">
        <v>10782</v>
      </c>
      <c r="C6785" t="s">
        <v>10794</v>
      </c>
    </row>
    <row r="6786" spans="1:3" x14ac:dyDescent="0.25">
      <c r="A6786" t="s">
        <v>6335</v>
      </c>
      <c r="B6786" t="s">
        <v>27891</v>
      </c>
      <c r="C6786" t="s">
        <v>10994</v>
      </c>
    </row>
    <row r="6787" spans="1:3" x14ac:dyDescent="0.25">
      <c r="A6787" t="s">
        <v>9316</v>
      </c>
      <c r="B6787" t="s">
        <v>10775</v>
      </c>
      <c r="C6787" t="s">
        <v>11360</v>
      </c>
    </row>
    <row r="6788" spans="1:3" x14ac:dyDescent="0.25">
      <c r="A6788" t="s">
        <v>6337</v>
      </c>
      <c r="B6788" t="s">
        <v>27887</v>
      </c>
      <c r="C6788" t="s">
        <v>11011</v>
      </c>
    </row>
    <row r="6789" spans="1:3" x14ac:dyDescent="0.25">
      <c r="A6789" t="s">
        <v>6338</v>
      </c>
      <c r="B6789" t="s">
        <v>27889</v>
      </c>
      <c r="C6789" t="s">
        <v>10738</v>
      </c>
    </row>
    <row r="6790" spans="1:3" x14ac:dyDescent="0.25">
      <c r="A6790" t="s">
        <v>24818</v>
      </c>
      <c r="B6790" t="s">
        <v>8187</v>
      </c>
      <c r="C6790" t="s">
        <v>13289</v>
      </c>
    </row>
    <row r="6791" spans="1:3" x14ac:dyDescent="0.25">
      <c r="A6791" t="s">
        <v>6149</v>
      </c>
      <c r="B6791" t="s">
        <v>27895</v>
      </c>
      <c r="C6791" t="s">
        <v>15186</v>
      </c>
    </row>
    <row r="6792" spans="1:3" x14ac:dyDescent="0.25">
      <c r="A6792" t="s">
        <v>27011</v>
      </c>
      <c r="B6792" t="s">
        <v>27895</v>
      </c>
      <c r="C6792" t="s">
        <v>15186</v>
      </c>
    </row>
    <row r="6793" spans="1:3" x14ac:dyDescent="0.25">
      <c r="A6793" t="s">
        <v>6342</v>
      </c>
      <c r="B6793" t="s">
        <v>10701</v>
      </c>
      <c r="C6793" t="s">
        <v>10729</v>
      </c>
    </row>
    <row r="6794" spans="1:3" x14ac:dyDescent="0.25">
      <c r="A6794" t="s">
        <v>8274</v>
      </c>
      <c r="B6794" t="s">
        <v>10701</v>
      </c>
      <c r="C6794" t="s">
        <v>10729</v>
      </c>
    </row>
    <row r="6795" spans="1:3" x14ac:dyDescent="0.25">
      <c r="A6795" t="s">
        <v>6343</v>
      </c>
      <c r="B6795" t="s">
        <v>10775</v>
      </c>
      <c r="C6795" t="s">
        <v>10838</v>
      </c>
    </row>
    <row r="6796" spans="1:3" x14ac:dyDescent="0.25">
      <c r="A6796" t="s">
        <v>8525</v>
      </c>
      <c r="B6796" t="s">
        <v>27889</v>
      </c>
      <c r="C6796" t="s">
        <v>10764</v>
      </c>
    </row>
    <row r="6797" spans="1:3" x14ac:dyDescent="0.25">
      <c r="A6797" t="s">
        <v>6345</v>
      </c>
      <c r="B6797" t="s">
        <v>27887</v>
      </c>
      <c r="C6797" t="s">
        <v>21132</v>
      </c>
    </row>
    <row r="6798" spans="1:3" x14ac:dyDescent="0.25">
      <c r="A6798" t="s">
        <v>6346</v>
      </c>
      <c r="B6798" t="s">
        <v>27890</v>
      </c>
      <c r="C6798" t="s">
        <v>21135</v>
      </c>
    </row>
    <row r="6799" spans="1:3" x14ac:dyDescent="0.25">
      <c r="A6799" t="s">
        <v>7292</v>
      </c>
      <c r="B6799" t="s">
        <v>27889</v>
      </c>
      <c r="C6799" t="s">
        <v>10738</v>
      </c>
    </row>
    <row r="6800" spans="1:3" x14ac:dyDescent="0.25">
      <c r="A6800" t="s">
        <v>7291</v>
      </c>
      <c r="B6800" t="s">
        <v>27889</v>
      </c>
      <c r="C6800" t="s">
        <v>11039</v>
      </c>
    </row>
    <row r="6801" spans="1:3" x14ac:dyDescent="0.25">
      <c r="A6801" t="s">
        <v>26204</v>
      </c>
      <c r="B6801" t="s">
        <v>8187</v>
      </c>
      <c r="C6801" t="s">
        <v>13289</v>
      </c>
    </row>
    <row r="6802" spans="1:3" x14ac:dyDescent="0.25">
      <c r="A6802" t="s">
        <v>6350</v>
      </c>
      <c r="B6802" t="s">
        <v>27890</v>
      </c>
      <c r="C6802" t="s">
        <v>12701</v>
      </c>
    </row>
    <row r="6803" spans="1:3" x14ac:dyDescent="0.25">
      <c r="A6803" t="s">
        <v>6351</v>
      </c>
      <c r="B6803" t="s">
        <v>27891</v>
      </c>
      <c r="C6803" t="s">
        <v>10994</v>
      </c>
    </row>
    <row r="6804" spans="1:3" x14ac:dyDescent="0.25">
      <c r="A6804" t="s">
        <v>6352</v>
      </c>
      <c r="B6804" t="s">
        <v>27889</v>
      </c>
      <c r="C6804" t="s">
        <v>14398</v>
      </c>
    </row>
    <row r="6805" spans="1:3" x14ac:dyDescent="0.25">
      <c r="A6805" t="s">
        <v>9847</v>
      </c>
      <c r="B6805" t="s">
        <v>10701</v>
      </c>
      <c r="C6805" t="s">
        <v>11199</v>
      </c>
    </row>
    <row r="6806" spans="1:3" x14ac:dyDescent="0.25">
      <c r="A6806" t="s">
        <v>5214</v>
      </c>
      <c r="B6806" t="s">
        <v>27889</v>
      </c>
      <c r="C6806" t="s">
        <v>12801</v>
      </c>
    </row>
    <row r="6807" spans="1:3" x14ac:dyDescent="0.25">
      <c r="A6807" t="s">
        <v>6354</v>
      </c>
      <c r="B6807" t="s">
        <v>10775</v>
      </c>
      <c r="C6807" t="s">
        <v>11719</v>
      </c>
    </row>
    <row r="6808" spans="1:3" x14ac:dyDescent="0.25">
      <c r="A6808" t="s">
        <v>6355</v>
      </c>
      <c r="B6808" t="s">
        <v>10701</v>
      </c>
      <c r="C6808" t="s">
        <v>11199</v>
      </c>
    </row>
    <row r="6809" spans="1:3" x14ac:dyDescent="0.25">
      <c r="A6809" t="s">
        <v>5428</v>
      </c>
      <c r="B6809" t="s">
        <v>27889</v>
      </c>
      <c r="C6809" t="s">
        <v>16069</v>
      </c>
    </row>
    <row r="6810" spans="1:3" x14ac:dyDescent="0.25">
      <c r="A6810" t="s">
        <v>9849</v>
      </c>
      <c r="B6810" t="s">
        <v>10775</v>
      </c>
      <c r="C6810" t="s">
        <v>10749</v>
      </c>
    </row>
    <row r="6811" spans="1:3" x14ac:dyDescent="0.25">
      <c r="A6811" t="s">
        <v>9257</v>
      </c>
      <c r="B6811" t="s">
        <v>10775</v>
      </c>
      <c r="C6811" t="s">
        <v>11360</v>
      </c>
    </row>
    <row r="6812" spans="1:3" x14ac:dyDescent="0.25">
      <c r="A6812" t="s">
        <v>6357</v>
      </c>
      <c r="B6812" t="s">
        <v>27890</v>
      </c>
      <c r="C6812" t="s">
        <v>12699</v>
      </c>
    </row>
    <row r="6813" spans="1:3" x14ac:dyDescent="0.25">
      <c r="A6813" t="s">
        <v>9850</v>
      </c>
      <c r="B6813" t="s">
        <v>27888</v>
      </c>
      <c r="C6813" t="s">
        <v>10697</v>
      </c>
    </row>
    <row r="6814" spans="1:3" x14ac:dyDescent="0.25">
      <c r="A6814" t="s">
        <v>6358</v>
      </c>
      <c r="B6814" t="s">
        <v>27888</v>
      </c>
      <c r="C6814" t="s">
        <v>10697</v>
      </c>
    </row>
    <row r="6815" spans="1:3" x14ac:dyDescent="0.25">
      <c r="A6815" t="s">
        <v>6359</v>
      </c>
      <c r="B6815" t="s">
        <v>27887</v>
      </c>
      <c r="C6815" t="s">
        <v>11011</v>
      </c>
    </row>
    <row r="6816" spans="1:3" x14ac:dyDescent="0.25">
      <c r="A6816" t="s">
        <v>9851</v>
      </c>
      <c r="B6816" t="s">
        <v>27887</v>
      </c>
      <c r="C6816" t="s">
        <v>10689</v>
      </c>
    </row>
    <row r="6817" spans="1:3" x14ac:dyDescent="0.25">
      <c r="A6817" t="s">
        <v>9852</v>
      </c>
      <c r="B6817" t="s">
        <v>27887</v>
      </c>
      <c r="C6817" t="s">
        <v>10689</v>
      </c>
    </row>
    <row r="6818" spans="1:3" x14ac:dyDescent="0.25">
      <c r="A6818" t="s">
        <v>6360</v>
      </c>
      <c r="B6818" t="s">
        <v>27887</v>
      </c>
      <c r="C6818" t="s">
        <v>10689</v>
      </c>
    </row>
    <row r="6819" spans="1:3" x14ac:dyDescent="0.25">
      <c r="A6819" t="s">
        <v>6361</v>
      </c>
      <c r="B6819" t="s">
        <v>27887</v>
      </c>
      <c r="C6819" t="s">
        <v>10689</v>
      </c>
    </row>
    <row r="6820" spans="1:3" x14ac:dyDescent="0.25">
      <c r="A6820" t="s">
        <v>6362</v>
      </c>
      <c r="B6820" t="s">
        <v>27889</v>
      </c>
      <c r="C6820" t="s">
        <v>10719</v>
      </c>
    </row>
    <row r="6821" spans="1:3" x14ac:dyDescent="0.25">
      <c r="A6821" t="s">
        <v>9853</v>
      </c>
      <c r="B6821" t="s">
        <v>10701</v>
      </c>
      <c r="C6821" t="s">
        <v>10703</v>
      </c>
    </row>
    <row r="6822" spans="1:3" x14ac:dyDescent="0.25">
      <c r="A6822" t="s">
        <v>6363</v>
      </c>
      <c r="B6822" t="s">
        <v>27889</v>
      </c>
      <c r="C6822" t="s">
        <v>11244</v>
      </c>
    </row>
    <row r="6823" spans="1:3" x14ac:dyDescent="0.25">
      <c r="A6823" t="s">
        <v>10549</v>
      </c>
      <c r="B6823" t="s">
        <v>10775</v>
      </c>
      <c r="C6823" t="s">
        <v>11360</v>
      </c>
    </row>
    <row r="6824" spans="1:3" x14ac:dyDescent="0.25">
      <c r="A6824" t="s">
        <v>18757</v>
      </c>
      <c r="B6824" t="s">
        <v>27889</v>
      </c>
      <c r="C6824" t="s">
        <v>10764</v>
      </c>
    </row>
    <row r="6825" spans="1:3" x14ac:dyDescent="0.25">
      <c r="A6825" t="s">
        <v>5706</v>
      </c>
      <c r="B6825" t="s">
        <v>10775</v>
      </c>
      <c r="C6825" t="s">
        <v>11360</v>
      </c>
    </row>
    <row r="6826" spans="1:3" x14ac:dyDescent="0.25">
      <c r="A6826" t="s">
        <v>6366</v>
      </c>
      <c r="B6826" t="s">
        <v>10701</v>
      </c>
      <c r="C6826" t="s">
        <v>10729</v>
      </c>
    </row>
    <row r="6827" spans="1:3" x14ac:dyDescent="0.25">
      <c r="A6827" t="s">
        <v>6367</v>
      </c>
      <c r="B6827" t="s">
        <v>10775</v>
      </c>
      <c r="C6827" t="s">
        <v>10784</v>
      </c>
    </row>
    <row r="6828" spans="1:3" x14ac:dyDescent="0.25">
      <c r="A6828" t="s">
        <v>6368</v>
      </c>
      <c r="B6828" t="s">
        <v>27894</v>
      </c>
      <c r="C6828" t="s">
        <v>12952</v>
      </c>
    </row>
    <row r="6829" spans="1:3" x14ac:dyDescent="0.25">
      <c r="A6829" t="s">
        <v>6369</v>
      </c>
      <c r="B6829" t="s">
        <v>27889</v>
      </c>
      <c r="C6829" t="s">
        <v>10827</v>
      </c>
    </row>
    <row r="6830" spans="1:3" x14ac:dyDescent="0.25">
      <c r="A6830" t="s">
        <v>6370</v>
      </c>
      <c r="B6830" t="s">
        <v>10782</v>
      </c>
      <c r="C6830" t="s">
        <v>10804</v>
      </c>
    </row>
    <row r="6831" spans="1:3" x14ac:dyDescent="0.25">
      <c r="A6831" t="s">
        <v>6371</v>
      </c>
      <c r="B6831" t="s">
        <v>10782</v>
      </c>
      <c r="C6831" t="s">
        <v>10804</v>
      </c>
    </row>
    <row r="6832" spans="1:3" x14ac:dyDescent="0.25">
      <c r="A6832" t="s">
        <v>9855</v>
      </c>
      <c r="B6832" t="s">
        <v>10782</v>
      </c>
      <c r="C6832" t="s">
        <v>10804</v>
      </c>
    </row>
    <row r="6833" spans="1:3" x14ac:dyDescent="0.25">
      <c r="A6833" t="s">
        <v>6372</v>
      </c>
      <c r="B6833" t="s">
        <v>27888</v>
      </c>
      <c r="C6833" t="s">
        <v>10697</v>
      </c>
    </row>
    <row r="6834" spans="1:3" x14ac:dyDescent="0.25">
      <c r="A6834" t="s">
        <v>6373</v>
      </c>
      <c r="B6834" t="s">
        <v>27888</v>
      </c>
      <c r="C6834" t="s">
        <v>10697</v>
      </c>
    </row>
    <row r="6835" spans="1:3" x14ac:dyDescent="0.25">
      <c r="A6835" t="s">
        <v>9856</v>
      </c>
      <c r="B6835" t="s">
        <v>27889</v>
      </c>
      <c r="C6835" t="s">
        <v>14398</v>
      </c>
    </row>
    <row r="6836" spans="1:3" x14ac:dyDescent="0.25">
      <c r="A6836" t="s">
        <v>6374</v>
      </c>
      <c r="B6836" t="s">
        <v>10775</v>
      </c>
      <c r="C6836" t="s">
        <v>10784</v>
      </c>
    </row>
    <row r="6837" spans="1:3" x14ac:dyDescent="0.25">
      <c r="A6837" t="s">
        <v>6375</v>
      </c>
      <c r="B6837" t="s">
        <v>10701</v>
      </c>
      <c r="C6837" t="s">
        <v>10703</v>
      </c>
    </row>
    <row r="6838" spans="1:3" x14ac:dyDescent="0.25">
      <c r="A6838" t="s">
        <v>6376</v>
      </c>
      <c r="B6838" t="s">
        <v>10775</v>
      </c>
      <c r="C6838" t="s">
        <v>10838</v>
      </c>
    </row>
    <row r="6839" spans="1:3" x14ac:dyDescent="0.25">
      <c r="A6839" t="s">
        <v>6377</v>
      </c>
      <c r="B6839" t="s">
        <v>27887</v>
      </c>
      <c r="C6839" t="s">
        <v>10689</v>
      </c>
    </row>
    <row r="6840" spans="1:3" x14ac:dyDescent="0.25">
      <c r="A6840" t="s">
        <v>6378</v>
      </c>
      <c r="B6840" t="s">
        <v>27888</v>
      </c>
      <c r="C6840" t="s">
        <v>10697</v>
      </c>
    </row>
    <row r="6841" spans="1:3" x14ac:dyDescent="0.25">
      <c r="A6841" t="s">
        <v>6379</v>
      </c>
      <c r="B6841" t="s">
        <v>10701</v>
      </c>
      <c r="C6841" t="s">
        <v>10703</v>
      </c>
    </row>
    <row r="6842" spans="1:3" x14ac:dyDescent="0.25">
      <c r="A6842" t="s">
        <v>6380</v>
      </c>
      <c r="B6842" t="s">
        <v>10701</v>
      </c>
      <c r="C6842" t="s">
        <v>10703</v>
      </c>
    </row>
    <row r="6843" spans="1:3" x14ac:dyDescent="0.25">
      <c r="A6843" t="s">
        <v>9857</v>
      </c>
      <c r="B6843" t="s">
        <v>10701</v>
      </c>
      <c r="C6843" t="s">
        <v>10703</v>
      </c>
    </row>
    <row r="6844" spans="1:3" x14ac:dyDescent="0.25">
      <c r="A6844" t="s">
        <v>6381</v>
      </c>
      <c r="B6844" t="s">
        <v>27887</v>
      </c>
      <c r="C6844" t="s">
        <v>10733</v>
      </c>
    </row>
    <row r="6845" spans="1:3" x14ac:dyDescent="0.25">
      <c r="A6845" t="s">
        <v>6382</v>
      </c>
      <c r="B6845" t="s">
        <v>10782</v>
      </c>
      <c r="C6845" t="s">
        <v>10804</v>
      </c>
    </row>
    <row r="6846" spans="1:3" x14ac:dyDescent="0.25">
      <c r="A6846" t="s">
        <v>6383</v>
      </c>
      <c r="B6846" t="s">
        <v>27887</v>
      </c>
      <c r="C6846" t="s">
        <v>10689</v>
      </c>
    </row>
    <row r="6847" spans="1:3" x14ac:dyDescent="0.25">
      <c r="A6847" t="s">
        <v>6384</v>
      </c>
      <c r="B6847" t="s">
        <v>10701</v>
      </c>
      <c r="C6847" t="s">
        <v>12138</v>
      </c>
    </row>
    <row r="6848" spans="1:3" x14ac:dyDescent="0.25">
      <c r="A6848" t="s">
        <v>4681</v>
      </c>
      <c r="B6848" t="s">
        <v>27889</v>
      </c>
      <c r="C6848" t="s">
        <v>10764</v>
      </c>
    </row>
    <row r="6849" spans="1:3" x14ac:dyDescent="0.25">
      <c r="A6849" t="s">
        <v>5355</v>
      </c>
      <c r="B6849" t="s">
        <v>10775</v>
      </c>
      <c r="C6849" t="s">
        <v>11360</v>
      </c>
    </row>
    <row r="6850" spans="1:3" x14ac:dyDescent="0.25">
      <c r="A6850" t="s">
        <v>6387</v>
      </c>
      <c r="B6850" t="s">
        <v>10701</v>
      </c>
      <c r="C6850" t="s">
        <v>10729</v>
      </c>
    </row>
    <row r="6851" spans="1:3" x14ac:dyDescent="0.25">
      <c r="A6851" t="s">
        <v>6388</v>
      </c>
      <c r="B6851" t="s">
        <v>10701</v>
      </c>
      <c r="C6851" t="s">
        <v>10729</v>
      </c>
    </row>
    <row r="6852" spans="1:3" x14ac:dyDescent="0.25">
      <c r="A6852" t="s">
        <v>5763</v>
      </c>
      <c r="B6852" t="s">
        <v>27889</v>
      </c>
      <c r="C6852" t="s">
        <v>11837</v>
      </c>
    </row>
    <row r="6853" spans="1:3" x14ac:dyDescent="0.25">
      <c r="A6853" t="s">
        <v>5068</v>
      </c>
      <c r="B6853" t="s">
        <v>10775</v>
      </c>
      <c r="C6853" t="s">
        <v>11360</v>
      </c>
    </row>
    <row r="6854" spans="1:3" x14ac:dyDescent="0.25">
      <c r="A6854" t="s">
        <v>9317</v>
      </c>
      <c r="B6854" t="s">
        <v>10775</v>
      </c>
      <c r="C6854" t="s">
        <v>11360</v>
      </c>
    </row>
    <row r="6855" spans="1:3" x14ac:dyDescent="0.25">
      <c r="A6855" t="s">
        <v>6392</v>
      </c>
      <c r="B6855" t="s">
        <v>27887</v>
      </c>
      <c r="C6855" t="s">
        <v>10689</v>
      </c>
    </row>
    <row r="6856" spans="1:3" x14ac:dyDescent="0.25">
      <c r="A6856" t="s">
        <v>6393</v>
      </c>
      <c r="B6856" t="s">
        <v>27887</v>
      </c>
      <c r="C6856" t="s">
        <v>10689</v>
      </c>
    </row>
    <row r="6857" spans="1:3" x14ac:dyDescent="0.25">
      <c r="A6857" t="s">
        <v>15568</v>
      </c>
      <c r="B6857" t="s">
        <v>27889</v>
      </c>
      <c r="C6857" t="s">
        <v>10764</v>
      </c>
    </row>
    <row r="6858" spans="1:3" x14ac:dyDescent="0.25">
      <c r="A6858" t="s">
        <v>6216</v>
      </c>
      <c r="B6858" t="s">
        <v>10775</v>
      </c>
      <c r="C6858" t="s">
        <v>11360</v>
      </c>
    </row>
    <row r="6859" spans="1:3" x14ac:dyDescent="0.25">
      <c r="A6859" t="s">
        <v>6396</v>
      </c>
      <c r="B6859" t="s">
        <v>27891</v>
      </c>
      <c r="C6859" t="s">
        <v>10994</v>
      </c>
    </row>
    <row r="6860" spans="1:3" x14ac:dyDescent="0.25">
      <c r="A6860" t="s">
        <v>6397</v>
      </c>
      <c r="B6860" t="s">
        <v>27887</v>
      </c>
      <c r="C6860" t="s">
        <v>10689</v>
      </c>
    </row>
    <row r="6861" spans="1:3" x14ac:dyDescent="0.25">
      <c r="A6861" t="s">
        <v>6398</v>
      </c>
      <c r="B6861" t="s">
        <v>27887</v>
      </c>
      <c r="C6861" t="s">
        <v>10689</v>
      </c>
    </row>
    <row r="6862" spans="1:3" x14ac:dyDescent="0.25">
      <c r="A6862" t="s">
        <v>6399</v>
      </c>
      <c r="B6862" t="s">
        <v>27894</v>
      </c>
      <c r="C6862" t="s">
        <v>19460</v>
      </c>
    </row>
    <row r="6863" spans="1:3" x14ac:dyDescent="0.25">
      <c r="A6863" t="s">
        <v>6400</v>
      </c>
      <c r="B6863" t="s">
        <v>27894</v>
      </c>
      <c r="C6863" t="s">
        <v>19460</v>
      </c>
    </row>
    <row r="6864" spans="1:3" x14ac:dyDescent="0.25">
      <c r="A6864" t="s">
        <v>6401</v>
      </c>
      <c r="B6864" t="s">
        <v>10701</v>
      </c>
      <c r="C6864" t="s">
        <v>10703</v>
      </c>
    </row>
    <row r="6865" spans="1:3" x14ac:dyDescent="0.25">
      <c r="A6865" t="s">
        <v>5729</v>
      </c>
      <c r="B6865" t="s">
        <v>27895</v>
      </c>
      <c r="C6865" t="s">
        <v>13478</v>
      </c>
    </row>
    <row r="6866" spans="1:3" x14ac:dyDescent="0.25">
      <c r="A6866" t="s">
        <v>6403</v>
      </c>
      <c r="B6866" t="s">
        <v>10701</v>
      </c>
      <c r="C6866" t="s">
        <v>11490</v>
      </c>
    </row>
    <row r="6867" spans="1:3" x14ac:dyDescent="0.25">
      <c r="A6867" t="s">
        <v>9858</v>
      </c>
      <c r="B6867" t="s">
        <v>10775</v>
      </c>
      <c r="C6867" t="s">
        <v>12414</v>
      </c>
    </row>
    <row r="6868" spans="1:3" x14ac:dyDescent="0.25">
      <c r="A6868" t="s">
        <v>6404</v>
      </c>
      <c r="B6868" t="s">
        <v>10782</v>
      </c>
      <c r="C6868" t="s">
        <v>10794</v>
      </c>
    </row>
    <row r="6869" spans="1:3" x14ac:dyDescent="0.25">
      <c r="A6869" t="s">
        <v>6405</v>
      </c>
      <c r="B6869" t="s">
        <v>10782</v>
      </c>
      <c r="C6869" t="s">
        <v>10794</v>
      </c>
    </row>
    <row r="6870" spans="1:3" x14ac:dyDescent="0.25">
      <c r="A6870" t="s">
        <v>6406</v>
      </c>
      <c r="B6870" t="s">
        <v>10782</v>
      </c>
      <c r="C6870" t="s">
        <v>10794</v>
      </c>
    </row>
    <row r="6871" spans="1:3" x14ac:dyDescent="0.25">
      <c r="A6871" t="s">
        <v>6407</v>
      </c>
      <c r="B6871" t="s">
        <v>10775</v>
      </c>
      <c r="C6871" t="s">
        <v>10749</v>
      </c>
    </row>
    <row r="6872" spans="1:3" x14ac:dyDescent="0.25">
      <c r="A6872" t="s">
        <v>6408</v>
      </c>
      <c r="B6872" t="s">
        <v>10701</v>
      </c>
      <c r="C6872" t="s">
        <v>12797</v>
      </c>
    </row>
    <row r="6873" spans="1:3" x14ac:dyDescent="0.25">
      <c r="A6873" t="s">
        <v>21207</v>
      </c>
      <c r="B6873" t="s">
        <v>27887</v>
      </c>
      <c r="C6873" t="s">
        <v>10689</v>
      </c>
    </row>
    <row r="6874" spans="1:3" x14ac:dyDescent="0.25">
      <c r="A6874" t="s">
        <v>6409</v>
      </c>
      <c r="B6874" t="s">
        <v>27887</v>
      </c>
      <c r="C6874" t="s">
        <v>10689</v>
      </c>
    </row>
    <row r="6875" spans="1:3" x14ac:dyDescent="0.25">
      <c r="A6875" t="s">
        <v>6410</v>
      </c>
      <c r="B6875" t="s">
        <v>27887</v>
      </c>
      <c r="C6875" t="s">
        <v>10689</v>
      </c>
    </row>
    <row r="6876" spans="1:3" x14ac:dyDescent="0.25">
      <c r="A6876" t="s">
        <v>6411</v>
      </c>
      <c r="B6876" t="s">
        <v>27887</v>
      </c>
      <c r="C6876" t="s">
        <v>10689</v>
      </c>
    </row>
    <row r="6877" spans="1:3" x14ac:dyDescent="0.25">
      <c r="A6877" t="s">
        <v>6412</v>
      </c>
      <c r="B6877" t="s">
        <v>27887</v>
      </c>
      <c r="C6877" t="s">
        <v>10689</v>
      </c>
    </row>
    <row r="6878" spans="1:3" x14ac:dyDescent="0.25">
      <c r="A6878" t="s">
        <v>6413</v>
      </c>
      <c r="B6878" t="s">
        <v>27894</v>
      </c>
      <c r="C6878" t="s">
        <v>16316</v>
      </c>
    </row>
    <row r="6879" spans="1:3" x14ac:dyDescent="0.25">
      <c r="A6879" t="s">
        <v>19798</v>
      </c>
      <c r="B6879" t="s">
        <v>8187</v>
      </c>
      <c r="C6879" t="s">
        <v>11083</v>
      </c>
    </row>
    <row r="6880" spans="1:3" x14ac:dyDescent="0.25">
      <c r="A6880" t="s">
        <v>21378</v>
      </c>
      <c r="B6880" t="s">
        <v>10701</v>
      </c>
      <c r="C6880" t="s">
        <v>12138</v>
      </c>
    </row>
    <row r="6881" spans="1:3" x14ac:dyDescent="0.25">
      <c r="A6881" t="s">
        <v>8092</v>
      </c>
      <c r="B6881" t="s">
        <v>10775</v>
      </c>
      <c r="C6881" t="s">
        <v>10764</v>
      </c>
    </row>
    <row r="6882" spans="1:3" x14ac:dyDescent="0.25">
      <c r="A6882" t="s">
        <v>6417</v>
      </c>
      <c r="B6882" t="s">
        <v>27891</v>
      </c>
      <c r="C6882" t="s">
        <v>10994</v>
      </c>
    </row>
    <row r="6883" spans="1:3" x14ac:dyDescent="0.25">
      <c r="A6883" t="s">
        <v>6418</v>
      </c>
      <c r="B6883" t="s">
        <v>27891</v>
      </c>
      <c r="C6883" t="s">
        <v>10994</v>
      </c>
    </row>
    <row r="6884" spans="1:3" x14ac:dyDescent="0.25">
      <c r="A6884" t="s">
        <v>6419</v>
      </c>
      <c r="B6884" t="s">
        <v>27889</v>
      </c>
      <c r="C6884" t="s">
        <v>11936</v>
      </c>
    </row>
    <row r="6885" spans="1:3" x14ac:dyDescent="0.25">
      <c r="A6885" t="s">
        <v>6420</v>
      </c>
      <c r="B6885" t="s">
        <v>27889</v>
      </c>
      <c r="C6885" t="s">
        <v>21220</v>
      </c>
    </row>
    <row r="6886" spans="1:3" x14ac:dyDescent="0.25">
      <c r="A6886" t="s">
        <v>6421</v>
      </c>
      <c r="B6886" t="s">
        <v>27889</v>
      </c>
      <c r="C6886" t="s">
        <v>14398</v>
      </c>
    </row>
    <row r="6887" spans="1:3" x14ac:dyDescent="0.25">
      <c r="A6887" t="s">
        <v>6422</v>
      </c>
      <c r="B6887" t="s">
        <v>10701</v>
      </c>
      <c r="C6887" t="s">
        <v>11199</v>
      </c>
    </row>
    <row r="6888" spans="1:3" x14ac:dyDescent="0.25">
      <c r="A6888" t="s">
        <v>6423</v>
      </c>
      <c r="B6888" t="s">
        <v>10775</v>
      </c>
      <c r="C6888" t="s">
        <v>10749</v>
      </c>
    </row>
    <row r="6889" spans="1:3" x14ac:dyDescent="0.25">
      <c r="A6889" t="s">
        <v>5659</v>
      </c>
      <c r="B6889" t="s">
        <v>10775</v>
      </c>
      <c r="C6889" t="s">
        <v>11360</v>
      </c>
    </row>
    <row r="6890" spans="1:3" x14ac:dyDescent="0.25">
      <c r="A6890" t="s">
        <v>5069</v>
      </c>
      <c r="B6890" t="s">
        <v>10775</v>
      </c>
      <c r="C6890" t="s">
        <v>11360</v>
      </c>
    </row>
    <row r="6891" spans="1:3" x14ac:dyDescent="0.25">
      <c r="A6891" t="s">
        <v>6426</v>
      </c>
      <c r="B6891" t="s">
        <v>10701</v>
      </c>
      <c r="C6891" t="s">
        <v>10729</v>
      </c>
    </row>
    <row r="6892" spans="1:3" x14ac:dyDescent="0.25">
      <c r="A6892" t="s">
        <v>6427</v>
      </c>
      <c r="B6892" t="s">
        <v>10701</v>
      </c>
      <c r="C6892" t="s">
        <v>10729</v>
      </c>
    </row>
    <row r="6893" spans="1:3" x14ac:dyDescent="0.25">
      <c r="A6893" t="s">
        <v>6856</v>
      </c>
      <c r="B6893" t="s">
        <v>10775</v>
      </c>
      <c r="C6893" t="s">
        <v>11360</v>
      </c>
    </row>
    <row r="6894" spans="1:3" x14ac:dyDescent="0.25">
      <c r="A6894" t="s">
        <v>8608</v>
      </c>
      <c r="B6894" t="s">
        <v>27894</v>
      </c>
      <c r="C6894" t="s">
        <v>11360</v>
      </c>
    </row>
    <row r="6895" spans="1:3" x14ac:dyDescent="0.25">
      <c r="A6895" t="s">
        <v>10305</v>
      </c>
      <c r="B6895" t="s">
        <v>27894</v>
      </c>
      <c r="C6895" t="s">
        <v>11360</v>
      </c>
    </row>
    <row r="6896" spans="1:3" x14ac:dyDescent="0.25">
      <c r="A6896" t="s">
        <v>9854</v>
      </c>
      <c r="B6896" t="s">
        <v>27889</v>
      </c>
      <c r="C6896" t="s">
        <v>11360</v>
      </c>
    </row>
    <row r="6897" spans="1:3" x14ac:dyDescent="0.25">
      <c r="A6897" t="s">
        <v>7958</v>
      </c>
      <c r="B6897" t="s">
        <v>27894</v>
      </c>
      <c r="C6897" t="s">
        <v>11360</v>
      </c>
    </row>
    <row r="6898" spans="1:3" x14ac:dyDescent="0.25">
      <c r="A6898" t="s">
        <v>10477</v>
      </c>
      <c r="B6898" t="s">
        <v>27894</v>
      </c>
      <c r="C6898" t="s">
        <v>11360</v>
      </c>
    </row>
    <row r="6899" spans="1:3" x14ac:dyDescent="0.25">
      <c r="A6899" t="s">
        <v>7995</v>
      </c>
      <c r="B6899" t="s">
        <v>27894</v>
      </c>
      <c r="C6899" t="s">
        <v>11360</v>
      </c>
    </row>
    <row r="6900" spans="1:3" x14ac:dyDescent="0.25">
      <c r="A6900" t="s">
        <v>7959</v>
      </c>
      <c r="B6900" t="s">
        <v>27894</v>
      </c>
      <c r="C6900" t="s">
        <v>11360</v>
      </c>
    </row>
    <row r="6901" spans="1:3" x14ac:dyDescent="0.25">
      <c r="A6901" t="s">
        <v>6436</v>
      </c>
      <c r="B6901" t="s">
        <v>27896</v>
      </c>
      <c r="C6901" t="s">
        <v>12159</v>
      </c>
    </row>
    <row r="6902" spans="1:3" x14ac:dyDescent="0.25">
      <c r="A6902" t="s">
        <v>6437</v>
      </c>
      <c r="B6902" t="s">
        <v>27887</v>
      </c>
      <c r="C6902" t="s">
        <v>21238</v>
      </c>
    </row>
    <row r="6903" spans="1:3" x14ac:dyDescent="0.25">
      <c r="A6903" t="s">
        <v>6438</v>
      </c>
      <c r="B6903" t="s">
        <v>27887</v>
      </c>
      <c r="C6903" t="s">
        <v>21238</v>
      </c>
    </row>
    <row r="6904" spans="1:3" x14ac:dyDescent="0.25">
      <c r="A6904" t="s">
        <v>6439</v>
      </c>
      <c r="B6904" t="s">
        <v>27887</v>
      </c>
      <c r="C6904" t="s">
        <v>10689</v>
      </c>
    </row>
    <row r="6905" spans="1:3" x14ac:dyDescent="0.25">
      <c r="A6905" t="s">
        <v>6440</v>
      </c>
      <c r="B6905" t="s">
        <v>27887</v>
      </c>
      <c r="C6905" t="s">
        <v>10689</v>
      </c>
    </row>
    <row r="6906" spans="1:3" x14ac:dyDescent="0.25">
      <c r="A6906" t="s">
        <v>21242</v>
      </c>
      <c r="B6906" t="s">
        <v>27887</v>
      </c>
      <c r="C6906" t="s">
        <v>10689</v>
      </c>
    </row>
    <row r="6907" spans="1:3" x14ac:dyDescent="0.25">
      <c r="A6907" t="s">
        <v>7996</v>
      </c>
      <c r="B6907" t="s">
        <v>27894</v>
      </c>
      <c r="C6907" t="s">
        <v>11360</v>
      </c>
    </row>
    <row r="6908" spans="1:3" x14ac:dyDescent="0.25">
      <c r="A6908" t="s">
        <v>7960</v>
      </c>
      <c r="B6908" t="s">
        <v>27894</v>
      </c>
      <c r="C6908" t="s">
        <v>11360</v>
      </c>
    </row>
    <row r="6909" spans="1:3" x14ac:dyDescent="0.25">
      <c r="A6909" t="s">
        <v>7997</v>
      </c>
      <c r="B6909" t="s">
        <v>27894</v>
      </c>
      <c r="C6909" t="s">
        <v>11360</v>
      </c>
    </row>
    <row r="6910" spans="1:3" x14ac:dyDescent="0.25">
      <c r="A6910" t="s">
        <v>7961</v>
      </c>
      <c r="B6910" t="s">
        <v>27894</v>
      </c>
      <c r="C6910" t="s">
        <v>11360</v>
      </c>
    </row>
    <row r="6911" spans="1:3" x14ac:dyDescent="0.25">
      <c r="A6911" t="s">
        <v>6445</v>
      </c>
      <c r="B6911" t="s">
        <v>10775</v>
      </c>
      <c r="C6911" t="s">
        <v>10771</v>
      </c>
    </row>
    <row r="6912" spans="1:3" x14ac:dyDescent="0.25">
      <c r="A6912" t="s">
        <v>8034</v>
      </c>
      <c r="B6912" t="s">
        <v>10775</v>
      </c>
      <c r="C6912" t="s">
        <v>10764</v>
      </c>
    </row>
    <row r="6913" spans="1:3" x14ac:dyDescent="0.25">
      <c r="A6913" t="s">
        <v>4871</v>
      </c>
      <c r="B6913" t="s">
        <v>27895</v>
      </c>
      <c r="C6913" t="s">
        <v>13478</v>
      </c>
    </row>
    <row r="6914" spans="1:3" x14ac:dyDescent="0.25">
      <c r="A6914" t="s">
        <v>6448</v>
      </c>
      <c r="B6914" t="s">
        <v>27891</v>
      </c>
      <c r="C6914" t="s">
        <v>10994</v>
      </c>
    </row>
    <row r="6915" spans="1:3" x14ac:dyDescent="0.25">
      <c r="A6915" t="s">
        <v>22529</v>
      </c>
      <c r="B6915" t="s">
        <v>8187</v>
      </c>
      <c r="C6915" t="s">
        <v>11083</v>
      </c>
    </row>
    <row r="6916" spans="1:3" x14ac:dyDescent="0.25">
      <c r="A6916" t="s">
        <v>6450</v>
      </c>
      <c r="B6916" t="s">
        <v>10782</v>
      </c>
      <c r="C6916" t="s">
        <v>10794</v>
      </c>
    </row>
    <row r="6917" spans="1:3" x14ac:dyDescent="0.25">
      <c r="A6917" t="s">
        <v>6451</v>
      </c>
      <c r="B6917" t="s">
        <v>27888</v>
      </c>
      <c r="C6917" t="s">
        <v>10697</v>
      </c>
    </row>
    <row r="6918" spans="1:3" x14ac:dyDescent="0.25">
      <c r="A6918" t="s">
        <v>6452</v>
      </c>
      <c r="B6918" t="s">
        <v>27888</v>
      </c>
      <c r="C6918" t="s">
        <v>10697</v>
      </c>
    </row>
    <row r="6919" spans="1:3" x14ac:dyDescent="0.25">
      <c r="A6919" t="s">
        <v>7998</v>
      </c>
      <c r="B6919" t="s">
        <v>27894</v>
      </c>
      <c r="C6919" t="s">
        <v>11360</v>
      </c>
    </row>
    <row r="6920" spans="1:3" x14ac:dyDescent="0.25">
      <c r="A6920" t="s">
        <v>8948</v>
      </c>
      <c r="B6920" t="s">
        <v>27892</v>
      </c>
      <c r="C6920" t="s">
        <v>11360</v>
      </c>
    </row>
    <row r="6921" spans="1:3" x14ac:dyDescent="0.25">
      <c r="A6921" t="s">
        <v>6455</v>
      </c>
      <c r="B6921" t="s">
        <v>10701</v>
      </c>
      <c r="C6921" t="s">
        <v>10703</v>
      </c>
    </row>
    <row r="6922" spans="1:3" x14ac:dyDescent="0.25">
      <c r="A6922" t="s">
        <v>6456</v>
      </c>
      <c r="B6922" t="s">
        <v>10775</v>
      </c>
      <c r="C6922" t="s">
        <v>10784</v>
      </c>
    </row>
    <row r="6923" spans="1:3" x14ac:dyDescent="0.25">
      <c r="A6923" t="s">
        <v>8079</v>
      </c>
      <c r="B6923" t="s">
        <v>10775</v>
      </c>
      <c r="C6923" t="s">
        <v>10764</v>
      </c>
    </row>
    <row r="6924" spans="1:3" x14ac:dyDescent="0.25">
      <c r="A6924" t="s">
        <v>18983</v>
      </c>
      <c r="B6924" t="s">
        <v>8187</v>
      </c>
      <c r="C6924" t="s">
        <v>10764</v>
      </c>
    </row>
    <row r="6925" spans="1:3" x14ac:dyDescent="0.25">
      <c r="A6925" t="s">
        <v>18989</v>
      </c>
      <c r="B6925" t="s">
        <v>8187</v>
      </c>
      <c r="C6925" t="s">
        <v>10764</v>
      </c>
    </row>
    <row r="6926" spans="1:3" x14ac:dyDescent="0.25">
      <c r="A6926" t="s">
        <v>8326</v>
      </c>
      <c r="B6926" t="s">
        <v>27891</v>
      </c>
      <c r="C6926" t="s">
        <v>11610</v>
      </c>
    </row>
    <row r="6927" spans="1:3" x14ac:dyDescent="0.25">
      <c r="A6927" t="s">
        <v>6460</v>
      </c>
      <c r="B6927" t="s">
        <v>10775</v>
      </c>
      <c r="C6927" t="s">
        <v>10838</v>
      </c>
    </row>
    <row r="6928" spans="1:3" x14ac:dyDescent="0.25">
      <c r="A6928" t="s">
        <v>8113</v>
      </c>
      <c r="B6928" t="s">
        <v>10775</v>
      </c>
      <c r="C6928" t="s">
        <v>10764</v>
      </c>
    </row>
    <row r="6929" spans="1:3" x14ac:dyDescent="0.25">
      <c r="A6929" t="s">
        <v>6461</v>
      </c>
      <c r="B6929" t="s">
        <v>27887</v>
      </c>
      <c r="C6929" t="s">
        <v>10733</v>
      </c>
    </row>
    <row r="6930" spans="1:3" x14ac:dyDescent="0.25">
      <c r="A6930" t="s">
        <v>18987</v>
      </c>
      <c r="B6930" t="s">
        <v>8187</v>
      </c>
      <c r="C6930" t="s">
        <v>10764</v>
      </c>
    </row>
    <row r="6931" spans="1:3" x14ac:dyDescent="0.25">
      <c r="A6931" t="s">
        <v>6462</v>
      </c>
      <c r="B6931" t="s">
        <v>27895</v>
      </c>
      <c r="C6931" t="s">
        <v>13478</v>
      </c>
    </row>
    <row r="6932" spans="1:3" x14ac:dyDescent="0.25">
      <c r="A6932" t="s">
        <v>8062</v>
      </c>
      <c r="B6932" t="s">
        <v>10775</v>
      </c>
      <c r="C6932" t="s">
        <v>10764</v>
      </c>
    </row>
    <row r="6933" spans="1:3" x14ac:dyDescent="0.25">
      <c r="A6933" t="s">
        <v>6219</v>
      </c>
      <c r="B6933" t="s">
        <v>27895</v>
      </c>
      <c r="C6933" t="s">
        <v>13478</v>
      </c>
    </row>
    <row r="6934" spans="1:3" x14ac:dyDescent="0.25">
      <c r="A6934" t="s">
        <v>9860</v>
      </c>
      <c r="B6934" t="s">
        <v>10775</v>
      </c>
      <c r="C6934" t="s">
        <v>18502</v>
      </c>
    </row>
    <row r="6935" spans="1:3" x14ac:dyDescent="0.25">
      <c r="A6935" t="s">
        <v>9300</v>
      </c>
      <c r="B6935" t="s">
        <v>27889</v>
      </c>
      <c r="C6935" t="s">
        <v>11837</v>
      </c>
    </row>
    <row r="6936" spans="1:3" x14ac:dyDescent="0.25">
      <c r="A6936" t="s">
        <v>5216</v>
      </c>
      <c r="B6936" t="s">
        <v>27889</v>
      </c>
      <c r="C6936" t="s">
        <v>11052</v>
      </c>
    </row>
    <row r="6937" spans="1:3" x14ac:dyDescent="0.25">
      <c r="A6937" t="s">
        <v>8292</v>
      </c>
      <c r="B6937" t="s">
        <v>27888</v>
      </c>
      <c r="C6937" t="s">
        <v>10697</v>
      </c>
    </row>
    <row r="6938" spans="1:3" x14ac:dyDescent="0.25">
      <c r="A6938" t="s">
        <v>6464</v>
      </c>
      <c r="B6938" t="s">
        <v>27888</v>
      </c>
      <c r="C6938" t="s">
        <v>10697</v>
      </c>
    </row>
    <row r="6939" spans="1:3" x14ac:dyDescent="0.25">
      <c r="A6939" t="s">
        <v>8278</v>
      </c>
      <c r="B6939" t="s">
        <v>27888</v>
      </c>
      <c r="C6939" t="s">
        <v>10697</v>
      </c>
    </row>
    <row r="6940" spans="1:3" x14ac:dyDescent="0.25">
      <c r="A6940" t="s">
        <v>6465</v>
      </c>
      <c r="B6940" t="s">
        <v>27887</v>
      </c>
      <c r="C6940" t="s">
        <v>10689</v>
      </c>
    </row>
    <row r="6941" spans="1:3" x14ac:dyDescent="0.25">
      <c r="A6941" t="s">
        <v>6466</v>
      </c>
      <c r="B6941" t="s">
        <v>27887</v>
      </c>
      <c r="C6941" t="s">
        <v>10689</v>
      </c>
    </row>
    <row r="6942" spans="1:3" x14ac:dyDescent="0.25">
      <c r="A6942" t="s">
        <v>8243</v>
      </c>
      <c r="B6942" t="s">
        <v>27887</v>
      </c>
      <c r="C6942" t="s">
        <v>10689</v>
      </c>
    </row>
    <row r="6943" spans="1:3" x14ac:dyDescent="0.25">
      <c r="A6943" t="s">
        <v>8264</v>
      </c>
      <c r="B6943" t="s">
        <v>27887</v>
      </c>
      <c r="C6943" t="s">
        <v>10689</v>
      </c>
    </row>
    <row r="6944" spans="1:3" x14ac:dyDescent="0.25">
      <c r="A6944" t="s">
        <v>8282</v>
      </c>
      <c r="B6944" t="s">
        <v>10701</v>
      </c>
      <c r="C6944" t="s">
        <v>10703</v>
      </c>
    </row>
    <row r="6945" spans="1:3" x14ac:dyDescent="0.25">
      <c r="A6945" t="s">
        <v>8339</v>
      </c>
      <c r="B6945" t="s">
        <v>10701</v>
      </c>
      <c r="C6945" t="s">
        <v>10703</v>
      </c>
    </row>
    <row r="6946" spans="1:3" x14ac:dyDescent="0.25">
      <c r="A6946" t="s">
        <v>5198</v>
      </c>
      <c r="B6946" t="s">
        <v>27889</v>
      </c>
      <c r="C6946" t="s">
        <v>11052</v>
      </c>
    </row>
    <row r="6947" spans="1:3" x14ac:dyDescent="0.25">
      <c r="A6947" t="s">
        <v>6467</v>
      </c>
      <c r="B6947" t="s">
        <v>27887</v>
      </c>
      <c r="C6947" t="s">
        <v>13688</v>
      </c>
    </row>
    <row r="6948" spans="1:3" x14ac:dyDescent="0.25">
      <c r="A6948" t="s">
        <v>6468</v>
      </c>
      <c r="B6948" t="s">
        <v>27887</v>
      </c>
      <c r="C6948" t="s">
        <v>21284</v>
      </c>
    </row>
    <row r="6949" spans="1:3" x14ac:dyDescent="0.25">
      <c r="A6949" t="s">
        <v>8294</v>
      </c>
      <c r="B6949" t="s">
        <v>27887</v>
      </c>
      <c r="C6949" t="s">
        <v>21284</v>
      </c>
    </row>
    <row r="6950" spans="1:3" x14ac:dyDescent="0.25">
      <c r="A6950" t="s">
        <v>19531</v>
      </c>
      <c r="B6950" t="s">
        <v>8187</v>
      </c>
      <c r="C6950" t="s">
        <v>10764</v>
      </c>
    </row>
    <row r="6951" spans="1:3" x14ac:dyDescent="0.25">
      <c r="A6951" t="s">
        <v>8304</v>
      </c>
      <c r="B6951" t="s">
        <v>27889</v>
      </c>
      <c r="C6951" t="s">
        <v>16508</v>
      </c>
    </row>
    <row r="6952" spans="1:3" x14ac:dyDescent="0.25">
      <c r="A6952" t="s">
        <v>5762</v>
      </c>
      <c r="B6952" t="s">
        <v>27889</v>
      </c>
      <c r="C6952" t="s">
        <v>11052</v>
      </c>
    </row>
    <row r="6953" spans="1:3" x14ac:dyDescent="0.25">
      <c r="A6953" t="s">
        <v>9861</v>
      </c>
      <c r="B6953" t="s">
        <v>27887</v>
      </c>
      <c r="C6953" t="s">
        <v>10733</v>
      </c>
    </row>
    <row r="6954" spans="1:3" x14ac:dyDescent="0.25">
      <c r="A6954" t="s">
        <v>9862</v>
      </c>
      <c r="B6954" t="s">
        <v>27887</v>
      </c>
      <c r="C6954" t="s">
        <v>10733</v>
      </c>
    </row>
    <row r="6955" spans="1:3" x14ac:dyDescent="0.25">
      <c r="A6955" t="s">
        <v>9863</v>
      </c>
      <c r="B6955" t="s">
        <v>10775</v>
      </c>
      <c r="C6955" t="s">
        <v>14470</v>
      </c>
    </row>
    <row r="6956" spans="1:3" x14ac:dyDescent="0.25">
      <c r="A6956" t="s">
        <v>9864</v>
      </c>
      <c r="B6956" t="s">
        <v>27889</v>
      </c>
      <c r="C6956" t="s">
        <v>10842</v>
      </c>
    </row>
    <row r="6957" spans="1:3" x14ac:dyDescent="0.25">
      <c r="A6957" t="s">
        <v>19527</v>
      </c>
      <c r="B6957" t="s">
        <v>8187</v>
      </c>
      <c r="C6957" t="s">
        <v>10764</v>
      </c>
    </row>
    <row r="6958" spans="1:3" x14ac:dyDescent="0.25">
      <c r="A6958" t="s">
        <v>8053</v>
      </c>
      <c r="B6958" t="s">
        <v>10775</v>
      </c>
      <c r="C6958" t="s">
        <v>10764</v>
      </c>
    </row>
    <row r="6959" spans="1:3" x14ac:dyDescent="0.25">
      <c r="A6959" t="s">
        <v>9867</v>
      </c>
      <c r="B6959" t="s">
        <v>10775</v>
      </c>
      <c r="C6959" t="s">
        <v>10771</v>
      </c>
    </row>
    <row r="6960" spans="1:3" x14ac:dyDescent="0.25">
      <c r="A6960" t="s">
        <v>9466</v>
      </c>
      <c r="B6960" t="s">
        <v>27895</v>
      </c>
      <c r="C6960" t="s">
        <v>13478</v>
      </c>
    </row>
    <row r="6961" spans="1:3" x14ac:dyDescent="0.25">
      <c r="A6961" t="s">
        <v>9869</v>
      </c>
      <c r="B6961" t="s">
        <v>27891</v>
      </c>
      <c r="C6961" t="s">
        <v>10994</v>
      </c>
    </row>
    <row r="6962" spans="1:3" x14ac:dyDescent="0.25">
      <c r="A6962" t="s">
        <v>9870</v>
      </c>
      <c r="B6962" t="s">
        <v>27887</v>
      </c>
      <c r="C6962" t="s">
        <v>10689</v>
      </c>
    </row>
    <row r="6963" spans="1:3" x14ac:dyDescent="0.25">
      <c r="A6963" t="s">
        <v>6470</v>
      </c>
      <c r="B6963" t="s">
        <v>10782</v>
      </c>
      <c r="C6963" t="s">
        <v>10804</v>
      </c>
    </row>
    <row r="6964" spans="1:3" x14ac:dyDescent="0.25">
      <c r="A6964" t="s">
        <v>18640</v>
      </c>
      <c r="B6964" t="s">
        <v>8187</v>
      </c>
      <c r="C6964" t="s">
        <v>10764</v>
      </c>
    </row>
    <row r="6965" spans="1:3" x14ac:dyDescent="0.25">
      <c r="A6965" t="s">
        <v>18991</v>
      </c>
      <c r="B6965" t="s">
        <v>8187</v>
      </c>
      <c r="C6965" t="s">
        <v>10764</v>
      </c>
    </row>
    <row r="6966" spans="1:3" x14ac:dyDescent="0.25">
      <c r="A6966" t="s">
        <v>7251</v>
      </c>
      <c r="B6966" t="s">
        <v>27889</v>
      </c>
      <c r="C6966" t="s">
        <v>10719</v>
      </c>
    </row>
    <row r="6967" spans="1:3" x14ac:dyDescent="0.25">
      <c r="A6967" t="s">
        <v>9873</v>
      </c>
      <c r="B6967" t="s">
        <v>10701</v>
      </c>
      <c r="C6967" t="s">
        <v>10703</v>
      </c>
    </row>
    <row r="6968" spans="1:3" x14ac:dyDescent="0.25">
      <c r="A6968" t="s">
        <v>6471</v>
      </c>
      <c r="B6968" t="s">
        <v>27889</v>
      </c>
      <c r="C6968" t="s">
        <v>10738</v>
      </c>
    </row>
    <row r="6969" spans="1:3" x14ac:dyDescent="0.25">
      <c r="A6969" t="s">
        <v>8221</v>
      </c>
      <c r="B6969" t="s">
        <v>10782</v>
      </c>
      <c r="C6969" t="s">
        <v>10804</v>
      </c>
    </row>
    <row r="6970" spans="1:3" x14ac:dyDescent="0.25">
      <c r="A6970" t="s">
        <v>9874</v>
      </c>
      <c r="B6970" t="s">
        <v>27889</v>
      </c>
      <c r="C6970" t="s">
        <v>10827</v>
      </c>
    </row>
    <row r="6971" spans="1:3" x14ac:dyDescent="0.25">
      <c r="A6971" t="s">
        <v>9875</v>
      </c>
      <c r="B6971" t="s">
        <v>27889</v>
      </c>
      <c r="C6971" t="s">
        <v>16495</v>
      </c>
    </row>
    <row r="6972" spans="1:3" x14ac:dyDescent="0.25">
      <c r="A6972" t="s">
        <v>9876</v>
      </c>
      <c r="B6972" t="s">
        <v>27889</v>
      </c>
      <c r="C6972" t="s">
        <v>16495</v>
      </c>
    </row>
    <row r="6973" spans="1:3" x14ac:dyDescent="0.25">
      <c r="A6973" t="s">
        <v>9877</v>
      </c>
      <c r="B6973" t="s">
        <v>27889</v>
      </c>
      <c r="C6973" t="s">
        <v>21311</v>
      </c>
    </row>
    <row r="6974" spans="1:3" x14ac:dyDescent="0.25">
      <c r="A6974" t="s">
        <v>9878</v>
      </c>
      <c r="B6974" t="s">
        <v>27889</v>
      </c>
      <c r="C6974" t="s">
        <v>10738</v>
      </c>
    </row>
    <row r="6975" spans="1:3" x14ac:dyDescent="0.25">
      <c r="A6975" t="s">
        <v>8054</v>
      </c>
      <c r="B6975" t="s">
        <v>10775</v>
      </c>
      <c r="C6975" t="s">
        <v>10764</v>
      </c>
    </row>
    <row r="6976" spans="1:3" x14ac:dyDescent="0.25">
      <c r="A6976" t="s">
        <v>8343</v>
      </c>
      <c r="B6976" t="s">
        <v>27889</v>
      </c>
      <c r="C6976" t="s">
        <v>11360</v>
      </c>
    </row>
    <row r="6977" spans="1:3" x14ac:dyDescent="0.25">
      <c r="A6977" t="s">
        <v>8332</v>
      </c>
      <c r="B6977" t="s">
        <v>27887</v>
      </c>
      <c r="C6977" t="s">
        <v>12952</v>
      </c>
    </row>
    <row r="6978" spans="1:3" x14ac:dyDescent="0.25">
      <c r="A6978" t="s">
        <v>8334</v>
      </c>
      <c r="B6978" t="s">
        <v>10775</v>
      </c>
      <c r="C6978" t="s">
        <v>10838</v>
      </c>
    </row>
    <row r="6979" spans="1:3" x14ac:dyDescent="0.25">
      <c r="A6979" t="s">
        <v>4612</v>
      </c>
      <c r="B6979" t="s">
        <v>27892</v>
      </c>
      <c r="C6979" t="s">
        <v>12778</v>
      </c>
    </row>
    <row r="6980" spans="1:3" x14ac:dyDescent="0.25">
      <c r="A6980" t="s">
        <v>10422</v>
      </c>
      <c r="B6980" t="s">
        <v>27889</v>
      </c>
      <c r="C6980" t="s">
        <v>11203</v>
      </c>
    </row>
    <row r="6981" spans="1:3" x14ac:dyDescent="0.25">
      <c r="A6981" t="s">
        <v>9882</v>
      </c>
      <c r="B6981" t="s">
        <v>10775</v>
      </c>
      <c r="C6981" t="s">
        <v>12192</v>
      </c>
    </row>
    <row r="6982" spans="1:3" x14ac:dyDescent="0.25">
      <c r="A6982" t="s">
        <v>6472</v>
      </c>
      <c r="B6982" t="s">
        <v>10775</v>
      </c>
      <c r="C6982" t="s">
        <v>12192</v>
      </c>
    </row>
    <row r="6983" spans="1:3" x14ac:dyDescent="0.25">
      <c r="A6983" t="s">
        <v>19529</v>
      </c>
      <c r="B6983" t="s">
        <v>8187</v>
      </c>
      <c r="C6983" t="s">
        <v>10764</v>
      </c>
    </row>
    <row r="6984" spans="1:3" x14ac:dyDescent="0.25">
      <c r="A6984" t="s">
        <v>8215</v>
      </c>
      <c r="B6984" t="s">
        <v>10782</v>
      </c>
      <c r="C6984" t="s">
        <v>10804</v>
      </c>
    </row>
    <row r="6985" spans="1:3" x14ac:dyDescent="0.25">
      <c r="A6985" t="s">
        <v>9883</v>
      </c>
      <c r="B6985" t="s">
        <v>27887</v>
      </c>
      <c r="C6985" t="s">
        <v>21326</v>
      </c>
    </row>
    <row r="6986" spans="1:3" x14ac:dyDescent="0.25">
      <c r="A6986" t="s">
        <v>9884</v>
      </c>
      <c r="B6986" t="s">
        <v>27887</v>
      </c>
      <c r="C6986" t="s">
        <v>21326</v>
      </c>
    </row>
    <row r="6987" spans="1:3" x14ac:dyDescent="0.25">
      <c r="A6987" t="s">
        <v>9885</v>
      </c>
      <c r="B6987" t="s">
        <v>10701</v>
      </c>
      <c r="C6987" t="s">
        <v>12138</v>
      </c>
    </row>
    <row r="6988" spans="1:3" x14ac:dyDescent="0.25">
      <c r="A6988" t="s">
        <v>9886</v>
      </c>
      <c r="B6988" t="s">
        <v>27887</v>
      </c>
      <c r="C6988" t="s">
        <v>21331</v>
      </c>
    </row>
    <row r="6989" spans="1:3" x14ac:dyDescent="0.25">
      <c r="A6989" t="s">
        <v>9887</v>
      </c>
      <c r="B6989" t="s">
        <v>27890</v>
      </c>
      <c r="C6989" t="s">
        <v>12699</v>
      </c>
    </row>
    <row r="6990" spans="1:3" x14ac:dyDescent="0.25">
      <c r="A6990" t="s">
        <v>8341</v>
      </c>
      <c r="B6990" t="s">
        <v>27890</v>
      </c>
      <c r="C6990" t="s">
        <v>12699</v>
      </c>
    </row>
    <row r="6991" spans="1:3" x14ac:dyDescent="0.25">
      <c r="A6991" t="s">
        <v>8287</v>
      </c>
      <c r="B6991" t="s">
        <v>27888</v>
      </c>
      <c r="C6991" t="s">
        <v>10697</v>
      </c>
    </row>
    <row r="6992" spans="1:3" x14ac:dyDescent="0.25">
      <c r="A6992" t="s">
        <v>17652</v>
      </c>
      <c r="B6992" t="s">
        <v>27889</v>
      </c>
      <c r="C6992" t="s">
        <v>10764</v>
      </c>
    </row>
    <row r="6993" spans="1:3" x14ac:dyDescent="0.25">
      <c r="A6993" t="s">
        <v>9571</v>
      </c>
      <c r="B6993" t="s">
        <v>27889</v>
      </c>
      <c r="C6993" t="s">
        <v>12822</v>
      </c>
    </row>
    <row r="6994" spans="1:3" x14ac:dyDescent="0.25">
      <c r="A6994" t="s">
        <v>8691</v>
      </c>
      <c r="B6994" t="s">
        <v>27887</v>
      </c>
      <c r="C6994" t="s">
        <v>11052</v>
      </c>
    </row>
    <row r="6995" spans="1:3" x14ac:dyDescent="0.25">
      <c r="A6995" t="s">
        <v>9889</v>
      </c>
      <c r="B6995" t="s">
        <v>27887</v>
      </c>
      <c r="C6995" t="s">
        <v>10689</v>
      </c>
    </row>
    <row r="6996" spans="1:3" x14ac:dyDescent="0.25">
      <c r="A6996" t="s">
        <v>21341</v>
      </c>
      <c r="B6996" t="s">
        <v>27887</v>
      </c>
      <c r="C6996" t="s">
        <v>10689</v>
      </c>
    </row>
    <row r="6997" spans="1:3" x14ac:dyDescent="0.25">
      <c r="A6997" t="s">
        <v>7063</v>
      </c>
      <c r="B6997" t="s">
        <v>27889</v>
      </c>
      <c r="C6997" t="s">
        <v>11885</v>
      </c>
    </row>
    <row r="6998" spans="1:3" x14ac:dyDescent="0.25">
      <c r="A6998" t="s">
        <v>9890</v>
      </c>
      <c r="B6998" t="s">
        <v>27887</v>
      </c>
      <c r="C6998" t="s">
        <v>10689</v>
      </c>
    </row>
    <row r="6999" spans="1:3" x14ac:dyDescent="0.25">
      <c r="A6999" t="s">
        <v>9891</v>
      </c>
      <c r="B6999" t="s">
        <v>27887</v>
      </c>
      <c r="C6999" t="s">
        <v>10689</v>
      </c>
    </row>
    <row r="7000" spans="1:3" x14ac:dyDescent="0.25">
      <c r="A7000" t="s">
        <v>9892</v>
      </c>
      <c r="B7000" t="s">
        <v>27888</v>
      </c>
      <c r="C7000" t="s">
        <v>10697</v>
      </c>
    </row>
    <row r="7001" spans="1:3" x14ac:dyDescent="0.25">
      <c r="A7001" t="s">
        <v>7840</v>
      </c>
      <c r="B7001" t="s">
        <v>27887</v>
      </c>
      <c r="C7001" t="s">
        <v>11052</v>
      </c>
    </row>
    <row r="7002" spans="1:3" x14ac:dyDescent="0.25">
      <c r="A7002" t="s">
        <v>11514</v>
      </c>
      <c r="B7002" t="s">
        <v>27889</v>
      </c>
      <c r="C7002" t="s">
        <v>10724</v>
      </c>
    </row>
    <row r="7003" spans="1:3" x14ac:dyDescent="0.25">
      <c r="A7003" t="s">
        <v>9893</v>
      </c>
      <c r="B7003" t="s">
        <v>27896</v>
      </c>
      <c r="C7003" t="s">
        <v>12159</v>
      </c>
    </row>
    <row r="7004" spans="1:3" x14ac:dyDescent="0.25">
      <c r="A7004" t="s">
        <v>9894</v>
      </c>
      <c r="B7004" t="s">
        <v>10701</v>
      </c>
      <c r="C7004" t="s">
        <v>10703</v>
      </c>
    </row>
    <row r="7005" spans="1:3" x14ac:dyDescent="0.25">
      <c r="A7005" t="s">
        <v>6220</v>
      </c>
      <c r="B7005" t="s">
        <v>27895</v>
      </c>
      <c r="C7005" t="s">
        <v>13478</v>
      </c>
    </row>
    <row r="7006" spans="1:3" x14ac:dyDescent="0.25">
      <c r="A7006" t="s">
        <v>11116</v>
      </c>
      <c r="B7006" t="s">
        <v>27889</v>
      </c>
      <c r="C7006" t="s">
        <v>10724</v>
      </c>
    </row>
    <row r="7007" spans="1:3" x14ac:dyDescent="0.25">
      <c r="A7007" t="s">
        <v>11232</v>
      </c>
      <c r="B7007" t="s">
        <v>27889</v>
      </c>
      <c r="C7007" t="s">
        <v>11235</v>
      </c>
    </row>
    <row r="7008" spans="1:3" x14ac:dyDescent="0.25">
      <c r="A7008" t="s">
        <v>9895</v>
      </c>
      <c r="B7008" t="s">
        <v>27887</v>
      </c>
      <c r="C7008" t="s">
        <v>19471</v>
      </c>
    </row>
    <row r="7009" spans="1:3" x14ac:dyDescent="0.25">
      <c r="A7009" t="s">
        <v>9896</v>
      </c>
      <c r="B7009" t="s">
        <v>27887</v>
      </c>
      <c r="C7009" t="s">
        <v>19471</v>
      </c>
    </row>
    <row r="7010" spans="1:3" x14ac:dyDescent="0.25">
      <c r="A7010" t="s">
        <v>13263</v>
      </c>
      <c r="B7010" t="s">
        <v>27889</v>
      </c>
      <c r="C7010" t="s">
        <v>11837</v>
      </c>
    </row>
    <row r="7011" spans="1:3" x14ac:dyDescent="0.25">
      <c r="A7011" t="s">
        <v>9897</v>
      </c>
      <c r="B7011" t="s">
        <v>27889</v>
      </c>
      <c r="C7011" t="s">
        <v>10738</v>
      </c>
    </row>
    <row r="7012" spans="1:3" x14ac:dyDescent="0.25">
      <c r="A7012" t="s">
        <v>12609</v>
      </c>
      <c r="B7012" t="s">
        <v>27889</v>
      </c>
      <c r="C7012" t="s">
        <v>10875</v>
      </c>
    </row>
    <row r="7013" spans="1:3" x14ac:dyDescent="0.25">
      <c r="A7013" t="s">
        <v>17517</v>
      </c>
      <c r="B7013" t="s">
        <v>27889</v>
      </c>
      <c r="C7013" t="s">
        <v>10875</v>
      </c>
    </row>
    <row r="7014" spans="1:3" x14ac:dyDescent="0.25">
      <c r="A7014" t="s">
        <v>16580</v>
      </c>
      <c r="B7014" t="s">
        <v>27889</v>
      </c>
      <c r="C7014" t="s">
        <v>10875</v>
      </c>
    </row>
    <row r="7015" spans="1:3" x14ac:dyDescent="0.25">
      <c r="A7015" t="s">
        <v>6474</v>
      </c>
      <c r="B7015" t="s">
        <v>10701</v>
      </c>
      <c r="C7015" t="s">
        <v>10703</v>
      </c>
    </row>
    <row r="7016" spans="1:3" x14ac:dyDescent="0.25">
      <c r="A7016" t="s">
        <v>4374</v>
      </c>
      <c r="B7016" t="s">
        <v>27889</v>
      </c>
      <c r="C7016" t="s">
        <v>10764</v>
      </c>
    </row>
    <row r="7017" spans="1:3" x14ac:dyDescent="0.25">
      <c r="A7017" t="s">
        <v>8909</v>
      </c>
      <c r="B7017" t="s">
        <v>27894</v>
      </c>
      <c r="C7017" t="s">
        <v>11360</v>
      </c>
    </row>
    <row r="7018" spans="1:3" x14ac:dyDescent="0.25">
      <c r="A7018" t="s">
        <v>21369</v>
      </c>
      <c r="B7018" t="s">
        <v>10782</v>
      </c>
      <c r="C7018" t="s">
        <v>10804</v>
      </c>
    </row>
    <row r="7019" spans="1:3" x14ac:dyDescent="0.25">
      <c r="A7019" t="s">
        <v>21371</v>
      </c>
      <c r="B7019" t="s">
        <v>27889</v>
      </c>
      <c r="C7019" t="s">
        <v>12283</v>
      </c>
    </row>
    <row r="7020" spans="1:3" x14ac:dyDescent="0.25">
      <c r="A7020" t="s">
        <v>21373</v>
      </c>
      <c r="B7020" t="s">
        <v>27889</v>
      </c>
      <c r="C7020" t="s">
        <v>10827</v>
      </c>
    </row>
    <row r="7021" spans="1:3" x14ac:dyDescent="0.25">
      <c r="A7021" t="s">
        <v>21374</v>
      </c>
      <c r="B7021" t="s">
        <v>27889</v>
      </c>
      <c r="C7021" t="s">
        <v>10827</v>
      </c>
    </row>
    <row r="7022" spans="1:3" x14ac:dyDescent="0.25">
      <c r="A7022" t="s">
        <v>18693</v>
      </c>
      <c r="B7022" t="s">
        <v>27889</v>
      </c>
      <c r="C7022" t="s">
        <v>10875</v>
      </c>
    </row>
    <row r="7023" spans="1:3" x14ac:dyDescent="0.25">
      <c r="A7023" t="s">
        <v>11961</v>
      </c>
      <c r="B7023" t="s">
        <v>8187</v>
      </c>
      <c r="C7023" t="s">
        <v>11964</v>
      </c>
    </row>
    <row r="7024" spans="1:3" x14ac:dyDescent="0.25">
      <c r="A7024" t="s">
        <v>9372</v>
      </c>
      <c r="B7024" t="s">
        <v>27889</v>
      </c>
      <c r="C7024" t="s">
        <v>10875</v>
      </c>
    </row>
    <row r="7025" spans="1:3" x14ac:dyDescent="0.25">
      <c r="A7025" t="s">
        <v>15467</v>
      </c>
      <c r="B7025" t="s">
        <v>27889</v>
      </c>
      <c r="C7025" t="s">
        <v>10842</v>
      </c>
    </row>
    <row r="7026" spans="1:3" x14ac:dyDescent="0.25">
      <c r="A7026" t="s">
        <v>11070</v>
      </c>
      <c r="B7026" t="s">
        <v>27889</v>
      </c>
      <c r="C7026" t="s">
        <v>10842</v>
      </c>
    </row>
    <row r="7027" spans="1:3" x14ac:dyDescent="0.25">
      <c r="A7027" t="s">
        <v>16074</v>
      </c>
      <c r="B7027" t="s">
        <v>27889</v>
      </c>
      <c r="C7027" t="s">
        <v>10842</v>
      </c>
    </row>
    <row r="7028" spans="1:3" x14ac:dyDescent="0.25">
      <c r="A7028" t="s">
        <v>11200</v>
      </c>
      <c r="B7028" t="s">
        <v>27889</v>
      </c>
      <c r="C7028" t="s">
        <v>11203</v>
      </c>
    </row>
    <row r="7029" spans="1:3" x14ac:dyDescent="0.25">
      <c r="A7029" t="s">
        <v>11204</v>
      </c>
      <c r="B7029" t="s">
        <v>27889</v>
      </c>
      <c r="C7029" t="s">
        <v>11203</v>
      </c>
    </row>
    <row r="7030" spans="1:3" x14ac:dyDescent="0.25">
      <c r="A7030" t="s">
        <v>13775</v>
      </c>
      <c r="B7030" t="s">
        <v>27889</v>
      </c>
      <c r="C7030" t="s">
        <v>12822</v>
      </c>
    </row>
    <row r="7031" spans="1:3" x14ac:dyDescent="0.25">
      <c r="A7031" t="s">
        <v>13084</v>
      </c>
      <c r="B7031" t="s">
        <v>27889</v>
      </c>
      <c r="C7031" t="s">
        <v>12822</v>
      </c>
    </row>
    <row r="7032" spans="1:3" x14ac:dyDescent="0.25">
      <c r="A7032" t="s">
        <v>12823</v>
      </c>
      <c r="B7032" t="s">
        <v>27889</v>
      </c>
      <c r="C7032" t="s">
        <v>12822</v>
      </c>
    </row>
    <row r="7033" spans="1:3" x14ac:dyDescent="0.25">
      <c r="A7033" t="s">
        <v>13364</v>
      </c>
      <c r="B7033" t="s">
        <v>27889</v>
      </c>
      <c r="C7033" t="s">
        <v>12822</v>
      </c>
    </row>
    <row r="7034" spans="1:3" x14ac:dyDescent="0.25">
      <c r="A7034" t="s">
        <v>13975</v>
      </c>
      <c r="B7034" t="s">
        <v>27889</v>
      </c>
      <c r="C7034" t="s">
        <v>12822</v>
      </c>
    </row>
    <row r="7035" spans="1:3" x14ac:dyDescent="0.25">
      <c r="A7035" t="s">
        <v>13743</v>
      </c>
      <c r="B7035" t="s">
        <v>27889</v>
      </c>
      <c r="C7035" t="s">
        <v>12822</v>
      </c>
    </row>
    <row r="7036" spans="1:3" x14ac:dyDescent="0.25">
      <c r="A7036" t="s">
        <v>13365</v>
      </c>
      <c r="B7036" t="s">
        <v>27889</v>
      </c>
      <c r="C7036" t="s">
        <v>12822</v>
      </c>
    </row>
    <row r="7037" spans="1:3" x14ac:dyDescent="0.25">
      <c r="A7037" t="s">
        <v>13508</v>
      </c>
      <c r="B7037" t="s">
        <v>27889</v>
      </c>
      <c r="C7037" t="s">
        <v>12822</v>
      </c>
    </row>
    <row r="7038" spans="1:3" x14ac:dyDescent="0.25">
      <c r="A7038" t="s">
        <v>18893</v>
      </c>
      <c r="B7038" t="s">
        <v>27889</v>
      </c>
      <c r="C7038" t="s">
        <v>12822</v>
      </c>
    </row>
    <row r="7039" spans="1:3" x14ac:dyDescent="0.25">
      <c r="A7039" t="s">
        <v>16805</v>
      </c>
      <c r="B7039" t="s">
        <v>27889</v>
      </c>
      <c r="C7039" t="s">
        <v>12822</v>
      </c>
    </row>
    <row r="7040" spans="1:3" x14ac:dyDescent="0.25">
      <c r="A7040" t="s">
        <v>16190</v>
      </c>
      <c r="B7040" t="s">
        <v>27889</v>
      </c>
      <c r="C7040" t="s">
        <v>12822</v>
      </c>
    </row>
    <row r="7041" spans="1:3" x14ac:dyDescent="0.25">
      <c r="A7041" t="s">
        <v>16215</v>
      </c>
      <c r="B7041" t="s">
        <v>27889</v>
      </c>
      <c r="C7041" t="s">
        <v>12822</v>
      </c>
    </row>
    <row r="7042" spans="1:3" x14ac:dyDescent="0.25">
      <c r="A7042" t="s">
        <v>16000</v>
      </c>
      <c r="B7042" t="s">
        <v>27889</v>
      </c>
      <c r="C7042" t="s">
        <v>11837</v>
      </c>
    </row>
    <row r="7043" spans="1:3" x14ac:dyDescent="0.25">
      <c r="A7043" t="s">
        <v>27815</v>
      </c>
      <c r="B7043" t="s">
        <v>8187</v>
      </c>
      <c r="C7043" t="s">
        <v>11087</v>
      </c>
    </row>
    <row r="7044" spans="1:3" x14ac:dyDescent="0.25">
      <c r="A7044" t="s">
        <v>18912</v>
      </c>
      <c r="B7044" t="s">
        <v>27889</v>
      </c>
      <c r="C7044" t="s">
        <v>16089</v>
      </c>
    </row>
    <row r="7045" spans="1:3" x14ac:dyDescent="0.25">
      <c r="A7045" t="s">
        <v>15624</v>
      </c>
      <c r="B7045" t="s">
        <v>27889</v>
      </c>
      <c r="C7045" t="s">
        <v>10738</v>
      </c>
    </row>
    <row r="7046" spans="1:3" x14ac:dyDescent="0.25">
      <c r="A7046" t="s">
        <v>16835</v>
      </c>
      <c r="B7046" t="s">
        <v>8187</v>
      </c>
      <c r="C7046" t="s">
        <v>15976</v>
      </c>
    </row>
    <row r="7047" spans="1:3" x14ac:dyDescent="0.25">
      <c r="A7047" t="s">
        <v>18835</v>
      </c>
      <c r="B7047" t="s">
        <v>27889</v>
      </c>
      <c r="C7047" t="s">
        <v>15976</v>
      </c>
    </row>
    <row r="7048" spans="1:3" x14ac:dyDescent="0.25">
      <c r="A7048" t="s">
        <v>18093</v>
      </c>
      <c r="B7048" t="s">
        <v>8187</v>
      </c>
      <c r="C7048" t="s">
        <v>15976</v>
      </c>
    </row>
    <row r="7049" spans="1:3" x14ac:dyDescent="0.25">
      <c r="A7049" t="s">
        <v>17295</v>
      </c>
      <c r="B7049" t="s">
        <v>8187</v>
      </c>
      <c r="C7049" t="s">
        <v>15976</v>
      </c>
    </row>
    <row r="7050" spans="1:3" x14ac:dyDescent="0.25">
      <c r="A7050" t="s">
        <v>18556</v>
      </c>
      <c r="B7050" t="s">
        <v>8187</v>
      </c>
      <c r="C7050" t="s">
        <v>15976</v>
      </c>
    </row>
    <row r="7051" spans="1:3" x14ac:dyDescent="0.25">
      <c r="A7051" t="s">
        <v>17697</v>
      </c>
      <c r="B7051" t="s">
        <v>8187</v>
      </c>
      <c r="C7051" t="s">
        <v>15976</v>
      </c>
    </row>
    <row r="7052" spans="1:3" x14ac:dyDescent="0.25">
      <c r="A7052" t="s">
        <v>18059</v>
      </c>
      <c r="B7052" t="s">
        <v>8187</v>
      </c>
      <c r="C7052" t="s">
        <v>15976</v>
      </c>
    </row>
    <row r="7053" spans="1:3" x14ac:dyDescent="0.25">
      <c r="A7053" t="s">
        <v>18636</v>
      </c>
      <c r="B7053" t="s">
        <v>27889</v>
      </c>
      <c r="C7053" t="s">
        <v>15976</v>
      </c>
    </row>
    <row r="7054" spans="1:3" x14ac:dyDescent="0.25">
      <c r="A7054" t="s">
        <v>18902</v>
      </c>
      <c r="B7054" t="s">
        <v>27889</v>
      </c>
      <c r="C7054" t="s">
        <v>15976</v>
      </c>
    </row>
    <row r="7055" spans="1:3" x14ac:dyDescent="0.25">
      <c r="A7055" t="s">
        <v>17297</v>
      </c>
      <c r="B7055" t="s">
        <v>8187</v>
      </c>
      <c r="C7055" t="s">
        <v>15976</v>
      </c>
    </row>
    <row r="7056" spans="1:3" x14ac:dyDescent="0.25">
      <c r="A7056" t="s">
        <v>13098</v>
      </c>
      <c r="B7056" t="s">
        <v>8187</v>
      </c>
      <c r="C7056" t="s">
        <v>11087</v>
      </c>
    </row>
    <row r="7057" spans="1:3" x14ac:dyDescent="0.25">
      <c r="A7057" t="s">
        <v>14893</v>
      </c>
      <c r="B7057" t="s">
        <v>27889</v>
      </c>
      <c r="C7057" t="s">
        <v>10738</v>
      </c>
    </row>
    <row r="7058" spans="1:3" x14ac:dyDescent="0.25">
      <c r="A7058" t="s">
        <v>9689</v>
      </c>
      <c r="B7058" t="s">
        <v>27892</v>
      </c>
      <c r="C7058" t="s">
        <v>11360</v>
      </c>
    </row>
    <row r="7059" spans="1:3" x14ac:dyDescent="0.25">
      <c r="A7059" t="s">
        <v>13582</v>
      </c>
      <c r="B7059" t="s">
        <v>8187</v>
      </c>
      <c r="C7059" t="s">
        <v>10764</v>
      </c>
    </row>
    <row r="7060" spans="1:3" x14ac:dyDescent="0.25">
      <c r="A7060" t="s">
        <v>14576</v>
      </c>
      <c r="B7060" t="s">
        <v>8187</v>
      </c>
      <c r="C7060" t="s">
        <v>10764</v>
      </c>
    </row>
    <row r="7061" spans="1:3" x14ac:dyDescent="0.25">
      <c r="A7061" t="s">
        <v>14712</v>
      </c>
      <c r="B7061" t="s">
        <v>8187</v>
      </c>
      <c r="C7061" t="s">
        <v>10764</v>
      </c>
    </row>
    <row r="7062" spans="1:3" x14ac:dyDescent="0.25">
      <c r="A7062" t="s">
        <v>14578</v>
      </c>
      <c r="B7062" t="s">
        <v>8187</v>
      </c>
      <c r="C7062" t="s">
        <v>10764</v>
      </c>
    </row>
    <row r="7063" spans="1:3" x14ac:dyDescent="0.25">
      <c r="A7063" t="s">
        <v>22120</v>
      </c>
      <c r="B7063" t="s">
        <v>8187</v>
      </c>
      <c r="C7063" t="s">
        <v>10764</v>
      </c>
    </row>
    <row r="7064" spans="1:3" x14ac:dyDescent="0.25">
      <c r="A7064" t="s">
        <v>23431</v>
      </c>
      <c r="B7064" t="s">
        <v>8187</v>
      </c>
      <c r="C7064" t="s">
        <v>10764</v>
      </c>
    </row>
    <row r="7065" spans="1:3" x14ac:dyDescent="0.25">
      <c r="A7065" t="s">
        <v>22122</v>
      </c>
      <c r="B7065" t="s">
        <v>8187</v>
      </c>
      <c r="C7065" t="s">
        <v>10764</v>
      </c>
    </row>
    <row r="7066" spans="1:3" x14ac:dyDescent="0.25">
      <c r="A7066" t="s">
        <v>14595</v>
      </c>
      <c r="B7066" t="s">
        <v>8187</v>
      </c>
      <c r="C7066" t="s">
        <v>10764</v>
      </c>
    </row>
    <row r="7067" spans="1:3" x14ac:dyDescent="0.25">
      <c r="A7067" t="s">
        <v>14597</v>
      </c>
      <c r="B7067" t="s">
        <v>8187</v>
      </c>
      <c r="C7067" t="s">
        <v>10764</v>
      </c>
    </row>
    <row r="7068" spans="1:3" x14ac:dyDescent="0.25">
      <c r="A7068" t="s">
        <v>14669</v>
      </c>
      <c r="B7068" t="s">
        <v>8187</v>
      </c>
      <c r="C7068" t="s">
        <v>10764</v>
      </c>
    </row>
    <row r="7069" spans="1:3" x14ac:dyDescent="0.25">
      <c r="A7069" t="s">
        <v>11997</v>
      </c>
      <c r="B7069" t="s">
        <v>8187</v>
      </c>
      <c r="C7069" t="s">
        <v>10764</v>
      </c>
    </row>
    <row r="7070" spans="1:3" x14ac:dyDescent="0.25">
      <c r="A7070" t="s">
        <v>14666</v>
      </c>
      <c r="B7070" t="s">
        <v>8187</v>
      </c>
      <c r="C7070" t="s">
        <v>10764</v>
      </c>
    </row>
    <row r="7071" spans="1:3" x14ac:dyDescent="0.25">
      <c r="A7071" t="s">
        <v>14580</v>
      </c>
      <c r="B7071" t="s">
        <v>8187</v>
      </c>
      <c r="C7071" t="s">
        <v>10764</v>
      </c>
    </row>
    <row r="7072" spans="1:3" x14ac:dyDescent="0.25">
      <c r="A7072" t="s">
        <v>16977</v>
      </c>
      <c r="B7072" t="s">
        <v>8187</v>
      </c>
      <c r="C7072" t="s">
        <v>10764</v>
      </c>
    </row>
    <row r="7073" spans="1:3" x14ac:dyDescent="0.25">
      <c r="A7073" t="s">
        <v>18647</v>
      </c>
      <c r="B7073" t="s">
        <v>8187</v>
      </c>
      <c r="C7073" t="s">
        <v>10764</v>
      </c>
    </row>
    <row r="7074" spans="1:3" x14ac:dyDescent="0.25">
      <c r="A7074" t="s">
        <v>18644</v>
      </c>
      <c r="B7074" t="s">
        <v>8187</v>
      </c>
      <c r="C7074" t="s">
        <v>10764</v>
      </c>
    </row>
    <row r="7075" spans="1:3" x14ac:dyDescent="0.25">
      <c r="A7075" t="s">
        <v>18642</v>
      </c>
      <c r="B7075" t="s">
        <v>8187</v>
      </c>
      <c r="C7075" t="s">
        <v>10764</v>
      </c>
    </row>
    <row r="7076" spans="1:3" x14ac:dyDescent="0.25">
      <c r="A7076" t="s">
        <v>17588</v>
      </c>
      <c r="B7076" t="s">
        <v>8187</v>
      </c>
      <c r="C7076" t="s">
        <v>10764</v>
      </c>
    </row>
    <row r="7077" spans="1:3" x14ac:dyDescent="0.25">
      <c r="A7077" t="s">
        <v>21366</v>
      </c>
      <c r="B7077" t="s">
        <v>8187</v>
      </c>
      <c r="C7077" t="s">
        <v>10764</v>
      </c>
    </row>
    <row r="7078" spans="1:3" x14ac:dyDescent="0.25">
      <c r="A7078" t="s">
        <v>20303</v>
      </c>
      <c r="B7078" t="s">
        <v>8187</v>
      </c>
      <c r="C7078" t="s">
        <v>10764</v>
      </c>
    </row>
    <row r="7079" spans="1:3" x14ac:dyDescent="0.25">
      <c r="A7079" t="s">
        <v>15533</v>
      </c>
      <c r="B7079" t="s">
        <v>8187</v>
      </c>
      <c r="C7079" t="s">
        <v>10764</v>
      </c>
    </row>
    <row r="7080" spans="1:3" x14ac:dyDescent="0.25">
      <c r="A7080" t="s">
        <v>16680</v>
      </c>
      <c r="B7080" t="s">
        <v>8187</v>
      </c>
      <c r="C7080" t="s">
        <v>10764</v>
      </c>
    </row>
    <row r="7081" spans="1:3" x14ac:dyDescent="0.25">
      <c r="A7081" t="s">
        <v>15461</v>
      </c>
      <c r="B7081" t="s">
        <v>8187</v>
      </c>
      <c r="C7081" t="s">
        <v>10764</v>
      </c>
    </row>
    <row r="7082" spans="1:3" x14ac:dyDescent="0.25">
      <c r="A7082" t="s">
        <v>15508</v>
      </c>
      <c r="B7082" t="s">
        <v>8187</v>
      </c>
      <c r="C7082" t="s">
        <v>10764</v>
      </c>
    </row>
    <row r="7083" spans="1:3" x14ac:dyDescent="0.25">
      <c r="A7083" t="s">
        <v>16671</v>
      </c>
      <c r="B7083" t="s">
        <v>8187</v>
      </c>
      <c r="C7083" t="s">
        <v>10764</v>
      </c>
    </row>
    <row r="7084" spans="1:3" x14ac:dyDescent="0.25">
      <c r="A7084" t="s">
        <v>14102</v>
      </c>
      <c r="B7084" t="s">
        <v>27889</v>
      </c>
      <c r="C7084" t="s">
        <v>10738</v>
      </c>
    </row>
    <row r="7085" spans="1:3" x14ac:dyDescent="0.25">
      <c r="A7085" t="s">
        <v>16505</v>
      </c>
      <c r="B7085" t="s">
        <v>27889</v>
      </c>
      <c r="C7085" t="s">
        <v>16508</v>
      </c>
    </row>
    <row r="7086" spans="1:3" x14ac:dyDescent="0.25">
      <c r="A7086" t="s">
        <v>17314</v>
      </c>
      <c r="B7086" t="s">
        <v>27889</v>
      </c>
      <c r="C7086" t="s">
        <v>10738</v>
      </c>
    </row>
    <row r="7087" spans="1:3" x14ac:dyDescent="0.25">
      <c r="A7087" t="s">
        <v>11812</v>
      </c>
      <c r="B7087" t="s">
        <v>27889</v>
      </c>
      <c r="C7087" t="s">
        <v>10738</v>
      </c>
    </row>
    <row r="7088" spans="1:3" x14ac:dyDescent="0.25">
      <c r="A7088" t="s">
        <v>15242</v>
      </c>
      <c r="B7088" t="s">
        <v>27889</v>
      </c>
      <c r="C7088" t="s">
        <v>10738</v>
      </c>
    </row>
    <row r="7089" spans="1:3" x14ac:dyDescent="0.25">
      <c r="A7089" t="s">
        <v>15298</v>
      </c>
      <c r="B7089" t="s">
        <v>27889</v>
      </c>
      <c r="C7089" t="s">
        <v>10738</v>
      </c>
    </row>
    <row r="7090" spans="1:3" x14ac:dyDescent="0.25">
      <c r="A7090" t="s">
        <v>15447</v>
      </c>
      <c r="B7090" t="s">
        <v>27889</v>
      </c>
      <c r="C7090" t="s">
        <v>10738</v>
      </c>
    </row>
    <row r="7091" spans="1:3" x14ac:dyDescent="0.25">
      <c r="A7091" t="s">
        <v>17645</v>
      </c>
      <c r="B7091" t="s">
        <v>27889</v>
      </c>
      <c r="C7091" t="s">
        <v>10738</v>
      </c>
    </row>
    <row r="7092" spans="1:3" x14ac:dyDescent="0.25">
      <c r="A7092" t="s">
        <v>11655</v>
      </c>
      <c r="B7092" t="s">
        <v>27889</v>
      </c>
      <c r="C7092" t="s">
        <v>10738</v>
      </c>
    </row>
    <row r="7093" spans="1:3" x14ac:dyDescent="0.25">
      <c r="A7093" t="s">
        <v>15500</v>
      </c>
      <c r="B7093" t="s">
        <v>27889</v>
      </c>
      <c r="C7093" t="s">
        <v>11248</v>
      </c>
    </row>
    <row r="7094" spans="1:3" x14ac:dyDescent="0.25">
      <c r="A7094" t="s">
        <v>14732</v>
      </c>
      <c r="B7094" t="s">
        <v>27889</v>
      </c>
      <c r="C7094" t="s">
        <v>11248</v>
      </c>
    </row>
    <row r="7095" spans="1:3" x14ac:dyDescent="0.25">
      <c r="A7095" t="s">
        <v>27079</v>
      </c>
      <c r="B7095" t="s">
        <v>27889</v>
      </c>
      <c r="C7095" t="s">
        <v>11248</v>
      </c>
    </row>
    <row r="7096" spans="1:3" x14ac:dyDescent="0.25">
      <c r="A7096" t="s">
        <v>6475</v>
      </c>
      <c r="B7096" t="s">
        <v>27889</v>
      </c>
      <c r="C7096" t="s">
        <v>10724</v>
      </c>
    </row>
    <row r="7097" spans="1:3" x14ac:dyDescent="0.25">
      <c r="A7097" t="s">
        <v>21523</v>
      </c>
      <c r="B7097" t="s">
        <v>10782</v>
      </c>
      <c r="C7097" t="s">
        <v>10804</v>
      </c>
    </row>
    <row r="7098" spans="1:3" x14ac:dyDescent="0.25">
      <c r="A7098" t="s">
        <v>6476</v>
      </c>
      <c r="B7098" t="s">
        <v>27887</v>
      </c>
      <c r="C7098" t="s">
        <v>10733</v>
      </c>
    </row>
    <row r="7099" spans="1:3" x14ac:dyDescent="0.25">
      <c r="A7099" t="s">
        <v>5814</v>
      </c>
      <c r="B7099" t="s">
        <v>27889</v>
      </c>
      <c r="C7099" t="s">
        <v>10875</v>
      </c>
    </row>
    <row r="7100" spans="1:3" x14ac:dyDescent="0.25">
      <c r="A7100" t="s">
        <v>6477</v>
      </c>
      <c r="B7100" t="s">
        <v>27888</v>
      </c>
      <c r="C7100" t="s">
        <v>10697</v>
      </c>
    </row>
    <row r="7101" spans="1:3" x14ac:dyDescent="0.25">
      <c r="A7101" t="s">
        <v>6478</v>
      </c>
      <c r="B7101" t="s">
        <v>27887</v>
      </c>
      <c r="C7101" t="s">
        <v>10689</v>
      </c>
    </row>
    <row r="7102" spans="1:3" x14ac:dyDescent="0.25">
      <c r="A7102" t="s">
        <v>6479</v>
      </c>
      <c r="B7102" t="s">
        <v>27887</v>
      </c>
      <c r="C7102" t="s">
        <v>10689</v>
      </c>
    </row>
    <row r="7103" spans="1:3" x14ac:dyDescent="0.25">
      <c r="A7103" t="s">
        <v>6480</v>
      </c>
      <c r="B7103" t="s">
        <v>10775</v>
      </c>
      <c r="C7103" t="s">
        <v>10784</v>
      </c>
    </row>
    <row r="7104" spans="1:3" x14ac:dyDescent="0.25">
      <c r="A7104" t="s">
        <v>27175</v>
      </c>
      <c r="B7104" t="s">
        <v>27889</v>
      </c>
      <c r="C7104" t="s">
        <v>11248</v>
      </c>
    </row>
    <row r="7105" spans="1:3" x14ac:dyDescent="0.25">
      <c r="A7105" t="s">
        <v>11937</v>
      </c>
      <c r="B7105" t="s">
        <v>27889</v>
      </c>
      <c r="C7105" t="s">
        <v>10738</v>
      </c>
    </row>
    <row r="7106" spans="1:3" x14ac:dyDescent="0.25">
      <c r="A7106" t="s">
        <v>18064</v>
      </c>
      <c r="B7106" t="s">
        <v>8187</v>
      </c>
      <c r="C7106" t="s">
        <v>10764</v>
      </c>
    </row>
    <row r="7107" spans="1:3" x14ac:dyDescent="0.25">
      <c r="A7107" t="s">
        <v>6481</v>
      </c>
      <c r="B7107" t="s">
        <v>10701</v>
      </c>
      <c r="C7107" t="s">
        <v>10703</v>
      </c>
    </row>
    <row r="7108" spans="1:3" x14ac:dyDescent="0.25">
      <c r="A7108" t="s">
        <v>6482</v>
      </c>
      <c r="B7108" t="s">
        <v>27889</v>
      </c>
      <c r="C7108" t="s">
        <v>10738</v>
      </c>
    </row>
    <row r="7109" spans="1:3" x14ac:dyDescent="0.25">
      <c r="A7109" t="s">
        <v>6483</v>
      </c>
      <c r="B7109" t="s">
        <v>27889</v>
      </c>
      <c r="C7109" t="s">
        <v>10827</v>
      </c>
    </row>
    <row r="7110" spans="1:3" x14ac:dyDescent="0.25">
      <c r="A7110" t="s">
        <v>6484</v>
      </c>
      <c r="B7110" t="s">
        <v>27887</v>
      </c>
      <c r="C7110" t="s">
        <v>10689</v>
      </c>
    </row>
    <row r="7111" spans="1:3" x14ac:dyDescent="0.25">
      <c r="A7111" t="s">
        <v>6485</v>
      </c>
      <c r="B7111" t="s">
        <v>10701</v>
      </c>
      <c r="C7111" t="s">
        <v>10703</v>
      </c>
    </row>
    <row r="7112" spans="1:3" x14ac:dyDescent="0.25">
      <c r="A7112" t="s">
        <v>6486</v>
      </c>
      <c r="B7112" t="s">
        <v>27889</v>
      </c>
      <c r="C7112" t="s">
        <v>10842</v>
      </c>
    </row>
    <row r="7113" spans="1:3" x14ac:dyDescent="0.25">
      <c r="A7113" t="s">
        <v>6487</v>
      </c>
      <c r="B7113" t="s">
        <v>10775</v>
      </c>
      <c r="C7113" t="s">
        <v>10838</v>
      </c>
    </row>
    <row r="7114" spans="1:3" x14ac:dyDescent="0.25">
      <c r="A7114" t="s">
        <v>27575</v>
      </c>
      <c r="B7114" t="s">
        <v>8187</v>
      </c>
      <c r="C7114" t="s">
        <v>10764</v>
      </c>
    </row>
    <row r="7115" spans="1:3" x14ac:dyDescent="0.25">
      <c r="A7115" t="s">
        <v>6488</v>
      </c>
      <c r="B7115" t="s">
        <v>10782</v>
      </c>
      <c r="C7115" t="s">
        <v>10804</v>
      </c>
    </row>
    <row r="7116" spans="1:3" x14ac:dyDescent="0.25">
      <c r="A7116" t="s">
        <v>6489</v>
      </c>
      <c r="B7116" t="s">
        <v>27888</v>
      </c>
      <c r="C7116" t="s">
        <v>10697</v>
      </c>
    </row>
    <row r="7117" spans="1:3" x14ac:dyDescent="0.25">
      <c r="A7117" t="s">
        <v>6490</v>
      </c>
      <c r="B7117" t="s">
        <v>10775</v>
      </c>
      <c r="C7117" t="s">
        <v>10784</v>
      </c>
    </row>
    <row r="7118" spans="1:3" x14ac:dyDescent="0.25">
      <c r="A7118" t="s">
        <v>6491</v>
      </c>
      <c r="B7118" t="s">
        <v>10782</v>
      </c>
      <c r="C7118" t="s">
        <v>10804</v>
      </c>
    </row>
    <row r="7119" spans="1:3" x14ac:dyDescent="0.25">
      <c r="A7119" t="s">
        <v>9900</v>
      </c>
      <c r="B7119" t="s">
        <v>27887</v>
      </c>
      <c r="C7119" t="s">
        <v>10689</v>
      </c>
    </row>
    <row r="7120" spans="1:3" x14ac:dyDescent="0.25">
      <c r="A7120" t="s">
        <v>6492</v>
      </c>
      <c r="B7120" t="s">
        <v>27888</v>
      </c>
      <c r="C7120" t="s">
        <v>10697</v>
      </c>
    </row>
    <row r="7121" spans="1:3" x14ac:dyDescent="0.25">
      <c r="A7121" t="s">
        <v>6493</v>
      </c>
      <c r="B7121" t="s">
        <v>10782</v>
      </c>
      <c r="C7121" t="s">
        <v>10804</v>
      </c>
    </row>
    <row r="7122" spans="1:3" x14ac:dyDescent="0.25">
      <c r="A7122" t="s">
        <v>6494</v>
      </c>
      <c r="B7122" t="s">
        <v>27888</v>
      </c>
      <c r="C7122" t="s">
        <v>10697</v>
      </c>
    </row>
    <row r="7123" spans="1:3" x14ac:dyDescent="0.25">
      <c r="A7123" t="s">
        <v>6495</v>
      </c>
      <c r="B7123" t="s">
        <v>27888</v>
      </c>
      <c r="C7123" t="s">
        <v>10697</v>
      </c>
    </row>
    <row r="7124" spans="1:3" x14ac:dyDescent="0.25">
      <c r="A7124" t="s">
        <v>6496</v>
      </c>
      <c r="B7124" t="s">
        <v>10782</v>
      </c>
      <c r="C7124" t="s">
        <v>10804</v>
      </c>
    </row>
    <row r="7125" spans="1:3" x14ac:dyDescent="0.25">
      <c r="A7125" t="s">
        <v>17662</v>
      </c>
      <c r="B7125" t="s">
        <v>27889</v>
      </c>
      <c r="C7125" t="s">
        <v>10875</v>
      </c>
    </row>
    <row r="7126" spans="1:3" x14ac:dyDescent="0.25">
      <c r="A7126" t="s">
        <v>6497</v>
      </c>
      <c r="B7126" t="s">
        <v>10782</v>
      </c>
      <c r="C7126" t="s">
        <v>10804</v>
      </c>
    </row>
    <row r="7127" spans="1:3" x14ac:dyDescent="0.25">
      <c r="A7127" t="s">
        <v>6498</v>
      </c>
      <c r="B7127" t="s">
        <v>10701</v>
      </c>
      <c r="C7127" t="s">
        <v>10703</v>
      </c>
    </row>
    <row r="7128" spans="1:3" x14ac:dyDescent="0.25">
      <c r="A7128" t="s">
        <v>6499</v>
      </c>
      <c r="B7128" t="s">
        <v>27887</v>
      </c>
      <c r="C7128" t="s">
        <v>10689</v>
      </c>
    </row>
    <row r="7129" spans="1:3" x14ac:dyDescent="0.25">
      <c r="A7129" t="s">
        <v>6500</v>
      </c>
      <c r="B7129" t="s">
        <v>10775</v>
      </c>
      <c r="C7129" t="s">
        <v>10749</v>
      </c>
    </row>
    <row r="7130" spans="1:3" x14ac:dyDescent="0.25">
      <c r="A7130" t="s">
        <v>6501</v>
      </c>
      <c r="B7130" t="s">
        <v>10775</v>
      </c>
      <c r="C7130" t="s">
        <v>10749</v>
      </c>
    </row>
    <row r="7131" spans="1:3" x14ac:dyDescent="0.25">
      <c r="A7131" t="s">
        <v>6502</v>
      </c>
      <c r="B7131" t="s">
        <v>10775</v>
      </c>
      <c r="C7131" t="s">
        <v>10784</v>
      </c>
    </row>
    <row r="7132" spans="1:3" x14ac:dyDescent="0.25">
      <c r="A7132" t="s">
        <v>5941</v>
      </c>
      <c r="B7132" t="s">
        <v>27889</v>
      </c>
      <c r="C7132" t="s">
        <v>10875</v>
      </c>
    </row>
    <row r="7133" spans="1:3" x14ac:dyDescent="0.25">
      <c r="A7133" t="s">
        <v>6503</v>
      </c>
      <c r="B7133" t="s">
        <v>10701</v>
      </c>
      <c r="C7133" t="s">
        <v>10703</v>
      </c>
    </row>
    <row r="7134" spans="1:3" x14ac:dyDescent="0.25">
      <c r="A7134" t="s">
        <v>6504</v>
      </c>
      <c r="B7134" t="s">
        <v>10782</v>
      </c>
      <c r="C7134" t="s">
        <v>10804</v>
      </c>
    </row>
    <row r="7135" spans="1:3" x14ac:dyDescent="0.25">
      <c r="A7135" t="s">
        <v>27577</v>
      </c>
      <c r="B7135" t="s">
        <v>8187</v>
      </c>
      <c r="C7135" t="s">
        <v>10764</v>
      </c>
    </row>
    <row r="7136" spans="1:3" x14ac:dyDescent="0.25">
      <c r="A7136" t="s">
        <v>6505</v>
      </c>
      <c r="B7136" t="s">
        <v>27889</v>
      </c>
      <c r="C7136" t="s">
        <v>10903</v>
      </c>
    </row>
    <row r="7137" spans="1:3" x14ac:dyDescent="0.25">
      <c r="A7137" t="s">
        <v>21572</v>
      </c>
      <c r="B7137" t="s">
        <v>10775</v>
      </c>
      <c r="C7137" t="s">
        <v>10749</v>
      </c>
    </row>
    <row r="7138" spans="1:3" x14ac:dyDescent="0.25">
      <c r="A7138" t="s">
        <v>6506</v>
      </c>
      <c r="B7138" t="s">
        <v>10775</v>
      </c>
      <c r="C7138" t="s">
        <v>10749</v>
      </c>
    </row>
    <row r="7139" spans="1:3" x14ac:dyDescent="0.25">
      <c r="A7139" t="s">
        <v>6507</v>
      </c>
      <c r="B7139" t="s">
        <v>10775</v>
      </c>
      <c r="C7139" t="s">
        <v>10749</v>
      </c>
    </row>
    <row r="7140" spans="1:3" x14ac:dyDescent="0.25">
      <c r="A7140" t="s">
        <v>9902</v>
      </c>
      <c r="B7140" t="s">
        <v>27887</v>
      </c>
      <c r="C7140" t="s">
        <v>10689</v>
      </c>
    </row>
    <row r="7141" spans="1:3" x14ac:dyDescent="0.25">
      <c r="A7141" t="s">
        <v>6508</v>
      </c>
      <c r="B7141" t="s">
        <v>27887</v>
      </c>
      <c r="C7141" t="s">
        <v>10689</v>
      </c>
    </row>
    <row r="7142" spans="1:3" x14ac:dyDescent="0.25">
      <c r="A7142" t="s">
        <v>6509</v>
      </c>
      <c r="B7142" t="s">
        <v>10701</v>
      </c>
      <c r="C7142" t="s">
        <v>10703</v>
      </c>
    </row>
    <row r="7143" spans="1:3" x14ac:dyDescent="0.25">
      <c r="A7143" t="s">
        <v>14551</v>
      </c>
      <c r="B7143" t="s">
        <v>8187</v>
      </c>
      <c r="C7143" t="s">
        <v>10764</v>
      </c>
    </row>
    <row r="7144" spans="1:3" x14ac:dyDescent="0.25">
      <c r="A7144" t="s">
        <v>6510</v>
      </c>
      <c r="B7144" t="s">
        <v>10782</v>
      </c>
      <c r="C7144" t="s">
        <v>10804</v>
      </c>
    </row>
    <row r="7145" spans="1:3" x14ac:dyDescent="0.25">
      <c r="A7145" t="s">
        <v>6511</v>
      </c>
      <c r="B7145" t="s">
        <v>27887</v>
      </c>
      <c r="C7145" t="s">
        <v>10733</v>
      </c>
    </row>
    <row r="7146" spans="1:3" x14ac:dyDescent="0.25">
      <c r="A7146" t="s">
        <v>21583</v>
      </c>
      <c r="B7146" t="s">
        <v>10782</v>
      </c>
      <c r="C7146" t="s">
        <v>10804</v>
      </c>
    </row>
    <row r="7147" spans="1:3" x14ac:dyDescent="0.25">
      <c r="A7147" t="s">
        <v>6512</v>
      </c>
      <c r="B7147" t="s">
        <v>10782</v>
      </c>
      <c r="C7147" t="s">
        <v>10804</v>
      </c>
    </row>
    <row r="7148" spans="1:3" x14ac:dyDescent="0.25">
      <c r="A7148" t="s">
        <v>6513</v>
      </c>
      <c r="B7148" t="s">
        <v>10701</v>
      </c>
      <c r="C7148" t="s">
        <v>10703</v>
      </c>
    </row>
    <row r="7149" spans="1:3" x14ac:dyDescent="0.25">
      <c r="A7149" t="s">
        <v>6514</v>
      </c>
      <c r="B7149" t="s">
        <v>10701</v>
      </c>
      <c r="C7149" t="s">
        <v>10703</v>
      </c>
    </row>
    <row r="7150" spans="1:3" x14ac:dyDescent="0.25">
      <c r="A7150" t="s">
        <v>6515</v>
      </c>
      <c r="B7150" t="s">
        <v>27887</v>
      </c>
      <c r="C7150" t="s">
        <v>10733</v>
      </c>
    </row>
    <row r="7151" spans="1:3" x14ac:dyDescent="0.25">
      <c r="A7151" t="s">
        <v>6516</v>
      </c>
      <c r="B7151" t="s">
        <v>10782</v>
      </c>
      <c r="C7151" t="s">
        <v>10804</v>
      </c>
    </row>
    <row r="7152" spans="1:3" x14ac:dyDescent="0.25">
      <c r="A7152" t="s">
        <v>6517</v>
      </c>
      <c r="B7152" t="s">
        <v>27889</v>
      </c>
      <c r="C7152" t="s">
        <v>10827</v>
      </c>
    </row>
    <row r="7153" spans="1:3" x14ac:dyDescent="0.25">
      <c r="A7153" t="s">
        <v>6518</v>
      </c>
      <c r="B7153" t="s">
        <v>27887</v>
      </c>
      <c r="C7153" t="s">
        <v>10689</v>
      </c>
    </row>
    <row r="7154" spans="1:3" x14ac:dyDescent="0.25">
      <c r="A7154" t="s">
        <v>6519</v>
      </c>
      <c r="B7154" t="s">
        <v>10701</v>
      </c>
      <c r="C7154" t="s">
        <v>10703</v>
      </c>
    </row>
    <row r="7155" spans="1:3" x14ac:dyDescent="0.25">
      <c r="A7155" t="s">
        <v>6520</v>
      </c>
      <c r="B7155" t="s">
        <v>10701</v>
      </c>
      <c r="C7155" t="s">
        <v>10703</v>
      </c>
    </row>
    <row r="7156" spans="1:3" x14ac:dyDescent="0.25">
      <c r="A7156" t="s">
        <v>27539</v>
      </c>
      <c r="B7156" t="s">
        <v>8187</v>
      </c>
      <c r="C7156" t="s">
        <v>10764</v>
      </c>
    </row>
    <row r="7157" spans="1:3" x14ac:dyDescent="0.25">
      <c r="A7157" t="s">
        <v>21596</v>
      </c>
      <c r="B7157" t="s">
        <v>10782</v>
      </c>
      <c r="C7157" t="s">
        <v>10794</v>
      </c>
    </row>
    <row r="7158" spans="1:3" x14ac:dyDescent="0.25">
      <c r="A7158" t="s">
        <v>6521</v>
      </c>
      <c r="B7158" t="s">
        <v>27891</v>
      </c>
      <c r="C7158" t="s">
        <v>10994</v>
      </c>
    </row>
    <row r="7159" spans="1:3" x14ac:dyDescent="0.25">
      <c r="A7159" t="s">
        <v>6522</v>
      </c>
      <c r="B7159" t="s">
        <v>10775</v>
      </c>
      <c r="C7159" t="s">
        <v>10838</v>
      </c>
    </row>
    <row r="7160" spans="1:3" x14ac:dyDescent="0.25">
      <c r="A7160" t="s">
        <v>14553</v>
      </c>
      <c r="B7160" t="s">
        <v>8187</v>
      </c>
      <c r="C7160" t="s">
        <v>10764</v>
      </c>
    </row>
    <row r="7161" spans="1:3" x14ac:dyDescent="0.25">
      <c r="A7161" t="s">
        <v>6523</v>
      </c>
      <c r="B7161" t="s">
        <v>10701</v>
      </c>
      <c r="C7161" t="s">
        <v>10703</v>
      </c>
    </row>
    <row r="7162" spans="1:3" x14ac:dyDescent="0.25">
      <c r="A7162" t="s">
        <v>27533</v>
      </c>
      <c r="B7162" t="s">
        <v>8187</v>
      </c>
      <c r="C7162" t="s">
        <v>10764</v>
      </c>
    </row>
    <row r="7163" spans="1:3" x14ac:dyDescent="0.25">
      <c r="A7163" t="s">
        <v>6524</v>
      </c>
      <c r="B7163" t="s">
        <v>27891</v>
      </c>
      <c r="C7163" t="s">
        <v>10994</v>
      </c>
    </row>
    <row r="7164" spans="1:3" x14ac:dyDescent="0.25">
      <c r="A7164" t="s">
        <v>6525</v>
      </c>
      <c r="B7164" t="s">
        <v>10775</v>
      </c>
      <c r="C7164" t="s">
        <v>10838</v>
      </c>
    </row>
    <row r="7165" spans="1:3" x14ac:dyDescent="0.25">
      <c r="A7165" t="s">
        <v>6526</v>
      </c>
      <c r="B7165" t="s">
        <v>10775</v>
      </c>
      <c r="C7165" t="s">
        <v>10838</v>
      </c>
    </row>
    <row r="7166" spans="1:3" x14ac:dyDescent="0.25">
      <c r="A7166" t="s">
        <v>6527</v>
      </c>
      <c r="B7166" t="s">
        <v>10701</v>
      </c>
      <c r="C7166" t="s">
        <v>10703</v>
      </c>
    </row>
    <row r="7167" spans="1:3" x14ac:dyDescent="0.25">
      <c r="A7167" t="s">
        <v>19916</v>
      </c>
      <c r="B7167" t="s">
        <v>8187</v>
      </c>
      <c r="C7167" t="s">
        <v>10764</v>
      </c>
    </row>
    <row r="7168" spans="1:3" x14ac:dyDescent="0.25">
      <c r="A7168" t="s">
        <v>6528</v>
      </c>
      <c r="B7168" t="s">
        <v>10775</v>
      </c>
      <c r="C7168" t="s">
        <v>10749</v>
      </c>
    </row>
    <row r="7169" spans="1:3" x14ac:dyDescent="0.25">
      <c r="A7169" t="s">
        <v>6529</v>
      </c>
      <c r="B7169" t="s">
        <v>27887</v>
      </c>
      <c r="C7169" t="s">
        <v>10733</v>
      </c>
    </row>
    <row r="7170" spans="1:3" x14ac:dyDescent="0.25">
      <c r="A7170" t="s">
        <v>8768</v>
      </c>
      <c r="B7170" t="s">
        <v>8187</v>
      </c>
      <c r="C7170" t="s">
        <v>10764</v>
      </c>
    </row>
    <row r="7171" spans="1:3" x14ac:dyDescent="0.25">
      <c r="A7171" t="s">
        <v>6530</v>
      </c>
      <c r="B7171" t="s">
        <v>10701</v>
      </c>
      <c r="C7171" t="s">
        <v>10703</v>
      </c>
    </row>
    <row r="7172" spans="1:3" x14ac:dyDescent="0.25">
      <c r="A7172" t="s">
        <v>6531</v>
      </c>
      <c r="B7172" t="s">
        <v>10782</v>
      </c>
      <c r="C7172" t="s">
        <v>10794</v>
      </c>
    </row>
    <row r="7173" spans="1:3" x14ac:dyDescent="0.25">
      <c r="A7173" t="s">
        <v>6532</v>
      </c>
      <c r="B7173" t="s">
        <v>27887</v>
      </c>
      <c r="C7173" t="s">
        <v>10689</v>
      </c>
    </row>
    <row r="7174" spans="1:3" x14ac:dyDescent="0.25">
      <c r="A7174" t="s">
        <v>6533</v>
      </c>
      <c r="B7174" t="s">
        <v>27889</v>
      </c>
      <c r="C7174" t="s">
        <v>10827</v>
      </c>
    </row>
    <row r="7175" spans="1:3" x14ac:dyDescent="0.25">
      <c r="A7175" t="s">
        <v>14548</v>
      </c>
      <c r="B7175" t="s">
        <v>8187</v>
      </c>
      <c r="C7175" t="s">
        <v>10764</v>
      </c>
    </row>
    <row r="7176" spans="1:3" x14ac:dyDescent="0.25">
      <c r="A7176" t="s">
        <v>6534</v>
      </c>
      <c r="B7176" t="s">
        <v>27887</v>
      </c>
      <c r="C7176" t="s">
        <v>10733</v>
      </c>
    </row>
    <row r="7177" spans="1:3" x14ac:dyDescent="0.25">
      <c r="A7177" t="s">
        <v>6535</v>
      </c>
      <c r="B7177" t="s">
        <v>10782</v>
      </c>
      <c r="C7177" t="s">
        <v>10804</v>
      </c>
    </row>
    <row r="7178" spans="1:3" x14ac:dyDescent="0.25">
      <c r="A7178" t="s">
        <v>6536</v>
      </c>
      <c r="B7178" t="s">
        <v>27887</v>
      </c>
      <c r="C7178" t="s">
        <v>10689</v>
      </c>
    </row>
    <row r="7179" spans="1:3" x14ac:dyDescent="0.25">
      <c r="A7179" t="s">
        <v>6537</v>
      </c>
      <c r="B7179" t="s">
        <v>27887</v>
      </c>
      <c r="C7179" t="s">
        <v>10689</v>
      </c>
    </row>
    <row r="7180" spans="1:3" x14ac:dyDescent="0.25">
      <c r="A7180" t="s">
        <v>21625</v>
      </c>
      <c r="B7180" t="s">
        <v>10782</v>
      </c>
      <c r="C7180" t="s">
        <v>10804</v>
      </c>
    </row>
    <row r="7181" spans="1:3" x14ac:dyDescent="0.25">
      <c r="A7181" t="s">
        <v>6538</v>
      </c>
      <c r="B7181" t="s">
        <v>27891</v>
      </c>
      <c r="C7181" t="s">
        <v>10994</v>
      </c>
    </row>
    <row r="7182" spans="1:3" x14ac:dyDescent="0.25">
      <c r="A7182" t="s">
        <v>6539</v>
      </c>
      <c r="B7182" t="s">
        <v>27887</v>
      </c>
      <c r="C7182" t="s">
        <v>10689</v>
      </c>
    </row>
    <row r="7183" spans="1:3" x14ac:dyDescent="0.25">
      <c r="A7183" t="s">
        <v>6540</v>
      </c>
      <c r="B7183" t="s">
        <v>10782</v>
      </c>
      <c r="C7183" t="s">
        <v>10804</v>
      </c>
    </row>
    <row r="7184" spans="1:3" x14ac:dyDescent="0.25">
      <c r="A7184" t="s">
        <v>6541</v>
      </c>
      <c r="B7184" t="s">
        <v>27889</v>
      </c>
      <c r="C7184" t="s">
        <v>10719</v>
      </c>
    </row>
    <row r="7185" spans="1:3" x14ac:dyDescent="0.25">
      <c r="A7185" t="s">
        <v>6542</v>
      </c>
      <c r="B7185" t="s">
        <v>27891</v>
      </c>
      <c r="C7185" t="s">
        <v>10994</v>
      </c>
    </row>
    <row r="7186" spans="1:3" x14ac:dyDescent="0.25">
      <c r="A7186" t="s">
        <v>6543</v>
      </c>
      <c r="B7186" t="s">
        <v>27891</v>
      </c>
      <c r="C7186" t="s">
        <v>10994</v>
      </c>
    </row>
    <row r="7187" spans="1:3" x14ac:dyDescent="0.25">
      <c r="A7187" t="s">
        <v>6544</v>
      </c>
      <c r="B7187" t="s">
        <v>10775</v>
      </c>
      <c r="C7187" t="s">
        <v>10771</v>
      </c>
    </row>
    <row r="7188" spans="1:3" x14ac:dyDescent="0.25">
      <c r="A7188" t="s">
        <v>25590</v>
      </c>
      <c r="B7188" t="s">
        <v>8187</v>
      </c>
      <c r="C7188" t="s">
        <v>10764</v>
      </c>
    </row>
    <row r="7189" spans="1:3" x14ac:dyDescent="0.25">
      <c r="A7189" t="s">
        <v>14556</v>
      </c>
      <c r="B7189" t="s">
        <v>8187</v>
      </c>
      <c r="C7189" t="s">
        <v>10764</v>
      </c>
    </row>
    <row r="7190" spans="1:3" x14ac:dyDescent="0.25">
      <c r="A7190" t="s">
        <v>6545</v>
      </c>
      <c r="B7190" t="s">
        <v>10775</v>
      </c>
      <c r="C7190" t="s">
        <v>10749</v>
      </c>
    </row>
    <row r="7191" spans="1:3" x14ac:dyDescent="0.25">
      <c r="A7191" t="s">
        <v>6546</v>
      </c>
      <c r="B7191" t="s">
        <v>10701</v>
      </c>
      <c r="C7191" t="s">
        <v>10703</v>
      </c>
    </row>
    <row r="7192" spans="1:3" x14ac:dyDescent="0.25">
      <c r="A7192" t="s">
        <v>27535</v>
      </c>
      <c r="B7192" t="s">
        <v>8187</v>
      </c>
      <c r="C7192" t="s">
        <v>10764</v>
      </c>
    </row>
    <row r="7193" spans="1:3" x14ac:dyDescent="0.25">
      <c r="A7193" t="s">
        <v>6547</v>
      </c>
      <c r="B7193" t="s">
        <v>27887</v>
      </c>
      <c r="C7193" t="s">
        <v>10689</v>
      </c>
    </row>
    <row r="7194" spans="1:3" x14ac:dyDescent="0.25">
      <c r="A7194" t="s">
        <v>6548</v>
      </c>
      <c r="B7194" t="s">
        <v>10775</v>
      </c>
      <c r="C7194" t="s">
        <v>10749</v>
      </c>
    </row>
    <row r="7195" spans="1:3" x14ac:dyDescent="0.25">
      <c r="A7195" t="s">
        <v>6549</v>
      </c>
      <c r="B7195" t="s">
        <v>27887</v>
      </c>
      <c r="C7195" t="s">
        <v>10689</v>
      </c>
    </row>
    <row r="7196" spans="1:3" x14ac:dyDescent="0.25">
      <c r="A7196" t="s">
        <v>6550</v>
      </c>
      <c r="B7196" t="s">
        <v>27887</v>
      </c>
      <c r="C7196" t="s">
        <v>10733</v>
      </c>
    </row>
    <row r="7197" spans="1:3" x14ac:dyDescent="0.25">
      <c r="A7197" t="s">
        <v>21646</v>
      </c>
      <c r="B7197" t="s">
        <v>10782</v>
      </c>
      <c r="C7197" t="s">
        <v>10804</v>
      </c>
    </row>
    <row r="7198" spans="1:3" x14ac:dyDescent="0.25">
      <c r="A7198" t="s">
        <v>6551</v>
      </c>
      <c r="B7198" t="s">
        <v>10775</v>
      </c>
      <c r="C7198" t="s">
        <v>10749</v>
      </c>
    </row>
    <row r="7199" spans="1:3" x14ac:dyDescent="0.25">
      <c r="A7199" t="s">
        <v>6552</v>
      </c>
      <c r="B7199" t="s">
        <v>27888</v>
      </c>
      <c r="C7199" t="s">
        <v>10697</v>
      </c>
    </row>
    <row r="7200" spans="1:3" x14ac:dyDescent="0.25">
      <c r="A7200" t="s">
        <v>6553</v>
      </c>
      <c r="B7200" t="s">
        <v>27887</v>
      </c>
      <c r="C7200" t="s">
        <v>10689</v>
      </c>
    </row>
    <row r="7201" spans="1:3" x14ac:dyDescent="0.25">
      <c r="A7201" t="s">
        <v>6554</v>
      </c>
      <c r="B7201" t="s">
        <v>10775</v>
      </c>
      <c r="C7201" t="s">
        <v>10749</v>
      </c>
    </row>
    <row r="7202" spans="1:3" x14ac:dyDescent="0.25">
      <c r="A7202" t="s">
        <v>6555</v>
      </c>
      <c r="B7202" t="s">
        <v>10775</v>
      </c>
      <c r="C7202" t="s">
        <v>10784</v>
      </c>
    </row>
    <row r="7203" spans="1:3" x14ac:dyDescent="0.25">
      <c r="A7203" t="s">
        <v>6556</v>
      </c>
      <c r="B7203" t="s">
        <v>10701</v>
      </c>
      <c r="C7203" t="s">
        <v>11199</v>
      </c>
    </row>
    <row r="7204" spans="1:3" x14ac:dyDescent="0.25">
      <c r="A7204" t="s">
        <v>19918</v>
      </c>
      <c r="B7204" t="s">
        <v>8187</v>
      </c>
      <c r="C7204" t="s">
        <v>10764</v>
      </c>
    </row>
    <row r="7205" spans="1:3" x14ac:dyDescent="0.25">
      <c r="A7205" t="s">
        <v>27603</v>
      </c>
      <c r="B7205" t="s">
        <v>8187</v>
      </c>
      <c r="C7205" t="s">
        <v>10764</v>
      </c>
    </row>
    <row r="7206" spans="1:3" x14ac:dyDescent="0.25">
      <c r="A7206" t="s">
        <v>9903</v>
      </c>
      <c r="B7206" t="s">
        <v>10701</v>
      </c>
      <c r="C7206" t="s">
        <v>11199</v>
      </c>
    </row>
    <row r="7207" spans="1:3" x14ac:dyDescent="0.25">
      <c r="A7207" t="s">
        <v>6557</v>
      </c>
      <c r="B7207" t="s">
        <v>27887</v>
      </c>
      <c r="C7207" t="s">
        <v>10689</v>
      </c>
    </row>
    <row r="7208" spans="1:3" x14ac:dyDescent="0.25">
      <c r="A7208" t="s">
        <v>6558</v>
      </c>
      <c r="B7208" t="s">
        <v>10701</v>
      </c>
      <c r="C7208" t="s">
        <v>10703</v>
      </c>
    </row>
    <row r="7209" spans="1:3" x14ac:dyDescent="0.25">
      <c r="A7209" t="s">
        <v>27537</v>
      </c>
      <c r="B7209" t="s">
        <v>8187</v>
      </c>
      <c r="C7209" t="s">
        <v>10764</v>
      </c>
    </row>
    <row r="7210" spans="1:3" x14ac:dyDescent="0.25">
      <c r="A7210" t="s">
        <v>6559</v>
      </c>
      <c r="B7210" t="s">
        <v>27887</v>
      </c>
      <c r="C7210" t="s">
        <v>10689</v>
      </c>
    </row>
    <row r="7211" spans="1:3" x14ac:dyDescent="0.25">
      <c r="A7211" t="s">
        <v>6560</v>
      </c>
      <c r="B7211" t="s">
        <v>27889</v>
      </c>
      <c r="C7211" t="s">
        <v>10827</v>
      </c>
    </row>
    <row r="7212" spans="1:3" x14ac:dyDescent="0.25">
      <c r="A7212" t="s">
        <v>19920</v>
      </c>
      <c r="B7212" t="s">
        <v>8187</v>
      </c>
      <c r="C7212" t="s">
        <v>10764</v>
      </c>
    </row>
    <row r="7213" spans="1:3" x14ac:dyDescent="0.25">
      <c r="A7213" t="s">
        <v>6561</v>
      </c>
      <c r="B7213" t="s">
        <v>27887</v>
      </c>
      <c r="C7213" t="s">
        <v>11011</v>
      </c>
    </row>
    <row r="7214" spans="1:3" x14ac:dyDescent="0.25">
      <c r="A7214" t="s">
        <v>19647</v>
      </c>
      <c r="B7214" t="s">
        <v>8187</v>
      </c>
      <c r="C7214" t="s">
        <v>15186</v>
      </c>
    </row>
    <row r="7215" spans="1:3" x14ac:dyDescent="0.25">
      <c r="A7215" t="s">
        <v>6562</v>
      </c>
      <c r="B7215" t="s">
        <v>27888</v>
      </c>
      <c r="C7215" t="s">
        <v>10697</v>
      </c>
    </row>
    <row r="7216" spans="1:3" x14ac:dyDescent="0.25">
      <c r="A7216" t="s">
        <v>6563</v>
      </c>
      <c r="B7216" t="s">
        <v>10775</v>
      </c>
      <c r="C7216" t="s">
        <v>10784</v>
      </c>
    </row>
    <row r="7217" spans="1:3" x14ac:dyDescent="0.25">
      <c r="A7217" t="s">
        <v>6564</v>
      </c>
      <c r="B7217" t="s">
        <v>10775</v>
      </c>
      <c r="C7217" t="s">
        <v>10784</v>
      </c>
    </row>
    <row r="7218" spans="1:3" x14ac:dyDescent="0.25">
      <c r="A7218" t="s">
        <v>19813</v>
      </c>
      <c r="B7218" t="s">
        <v>8187</v>
      </c>
      <c r="C7218" t="s">
        <v>15186</v>
      </c>
    </row>
    <row r="7219" spans="1:3" x14ac:dyDescent="0.25">
      <c r="A7219" t="s">
        <v>6565</v>
      </c>
      <c r="B7219" t="s">
        <v>27887</v>
      </c>
      <c r="C7219" t="s">
        <v>10689</v>
      </c>
    </row>
    <row r="7220" spans="1:3" x14ac:dyDescent="0.25">
      <c r="A7220" t="s">
        <v>6566</v>
      </c>
      <c r="B7220" t="s">
        <v>27887</v>
      </c>
      <c r="C7220" t="s">
        <v>10689</v>
      </c>
    </row>
    <row r="7221" spans="1:3" x14ac:dyDescent="0.25">
      <c r="A7221" t="s">
        <v>19855</v>
      </c>
      <c r="B7221" t="s">
        <v>8187</v>
      </c>
      <c r="C7221" t="s">
        <v>15186</v>
      </c>
    </row>
    <row r="7222" spans="1:3" x14ac:dyDescent="0.25">
      <c r="A7222" t="s">
        <v>20237</v>
      </c>
      <c r="B7222" t="s">
        <v>8187</v>
      </c>
      <c r="C7222" t="s">
        <v>10764</v>
      </c>
    </row>
    <row r="7223" spans="1:3" x14ac:dyDescent="0.25">
      <c r="A7223" t="s">
        <v>6567</v>
      </c>
      <c r="B7223" t="s">
        <v>10782</v>
      </c>
      <c r="C7223" t="s">
        <v>10804</v>
      </c>
    </row>
    <row r="7224" spans="1:3" x14ac:dyDescent="0.25">
      <c r="A7224" t="s">
        <v>6568</v>
      </c>
      <c r="B7224" t="s">
        <v>10782</v>
      </c>
      <c r="C7224" t="s">
        <v>10804</v>
      </c>
    </row>
    <row r="7225" spans="1:3" x14ac:dyDescent="0.25">
      <c r="A7225" t="s">
        <v>6569</v>
      </c>
      <c r="B7225" t="s">
        <v>27887</v>
      </c>
      <c r="C7225" t="s">
        <v>10697</v>
      </c>
    </row>
    <row r="7226" spans="1:3" x14ac:dyDescent="0.25">
      <c r="A7226" t="s">
        <v>6570</v>
      </c>
      <c r="B7226" t="s">
        <v>10775</v>
      </c>
      <c r="C7226" t="s">
        <v>10784</v>
      </c>
    </row>
    <row r="7227" spans="1:3" x14ac:dyDescent="0.25">
      <c r="A7227" t="s">
        <v>9904</v>
      </c>
      <c r="B7227" t="s">
        <v>27887</v>
      </c>
      <c r="C7227" t="s">
        <v>11011</v>
      </c>
    </row>
    <row r="7228" spans="1:3" x14ac:dyDescent="0.25">
      <c r="A7228" t="s">
        <v>6571</v>
      </c>
      <c r="B7228" t="s">
        <v>10782</v>
      </c>
      <c r="C7228" t="s">
        <v>10794</v>
      </c>
    </row>
    <row r="7229" spans="1:3" x14ac:dyDescent="0.25">
      <c r="A7229" t="s">
        <v>19858</v>
      </c>
      <c r="B7229" t="s">
        <v>8187</v>
      </c>
      <c r="C7229" t="s">
        <v>15186</v>
      </c>
    </row>
    <row r="7230" spans="1:3" x14ac:dyDescent="0.25">
      <c r="A7230" t="s">
        <v>20044</v>
      </c>
      <c r="B7230" t="s">
        <v>8187</v>
      </c>
      <c r="C7230" t="s">
        <v>10764</v>
      </c>
    </row>
    <row r="7231" spans="1:3" x14ac:dyDescent="0.25">
      <c r="A7231" t="s">
        <v>6572</v>
      </c>
      <c r="B7231" t="s">
        <v>10775</v>
      </c>
      <c r="C7231" t="s">
        <v>10838</v>
      </c>
    </row>
    <row r="7232" spans="1:3" x14ac:dyDescent="0.25">
      <c r="A7232" t="s">
        <v>6573</v>
      </c>
      <c r="B7232" t="s">
        <v>10782</v>
      </c>
      <c r="C7232" t="s">
        <v>10804</v>
      </c>
    </row>
    <row r="7233" spans="1:3" x14ac:dyDescent="0.25">
      <c r="A7233" t="s">
        <v>23644</v>
      </c>
      <c r="B7233" t="s">
        <v>8187</v>
      </c>
      <c r="C7233" t="s">
        <v>10764</v>
      </c>
    </row>
    <row r="7234" spans="1:3" x14ac:dyDescent="0.25">
      <c r="A7234" t="s">
        <v>11073</v>
      </c>
      <c r="B7234" t="s">
        <v>8187</v>
      </c>
      <c r="C7234" t="s">
        <v>10764</v>
      </c>
    </row>
    <row r="7235" spans="1:3" x14ac:dyDescent="0.25">
      <c r="A7235" t="s">
        <v>6574</v>
      </c>
      <c r="B7235" t="s">
        <v>27888</v>
      </c>
      <c r="C7235" t="s">
        <v>10697</v>
      </c>
    </row>
    <row r="7236" spans="1:3" x14ac:dyDescent="0.25">
      <c r="A7236" t="s">
        <v>6575</v>
      </c>
      <c r="B7236" t="s">
        <v>10701</v>
      </c>
      <c r="C7236" t="s">
        <v>10703</v>
      </c>
    </row>
    <row r="7237" spans="1:3" x14ac:dyDescent="0.25">
      <c r="A7237" t="s">
        <v>6576</v>
      </c>
      <c r="B7237" t="s">
        <v>10701</v>
      </c>
      <c r="C7237" t="s">
        <v>10703</v>
      </c>
    </row>
    <row r="7238" spans="1:3" x14ac:dyDescent="0.25">
      <c r="A7238" t="s">
        <v>6577</v>
      </c>
      <c r="B7238" t="s">
        <v>10701</v>
      </c>
      <c r="C7238" t="s">
        <v>10703</v>
      </c>
    </row>
    <row r="7239" spans="1:3" x14ac:dyDescent="0.25">
      <c r="A7239" t="s">
        <v>6578</v>
      </c>
      <c r="B7239" t="s">
        <v>27889</v>
      </c>
      <c r="C7239" t="s">
        <v>10724</v>
      </c>
    </row>
    <row r="7240" spans="1:3" x14ac:dyDescent="0.25">
      <c r="A7240" t="s">
        <v>6579</v>
      </c>
      <c r="B7240" t="s">
        <v>27888</v>
      </c>
      <c r="C7240" t="s">
        <v>10697</v>
      </c>
    </row>
    <row r="7241" spans="1:3" x14ac:dyDescent="0.25">
      <c r="A7241" t="s">
        <v>6580</v>
      </c>
      <c r="B7241" t="s">
        <v>10782</v>
      </c>
      <c r="C7241" t="s">
        <v>10804</v>
      </c>
    </row>
    <row r="7242" spans="1:3" x14ac:dyDescent="0.25">
      <c r="A7242" t="s">
        <v>6581</v>
      </c>
      <c r="B7242" t="s">
        <v>10782</v>
      </c>
      <c r="C7242" t="s">
        <v>10804</v>
      </c>
    </row>
    <row r="7243" spans="1:3" x14ac:dyDescent="0.25">
      <c r="A7243" t="s">
        <v>6582</v>
      </c>
      <c r="B7243" t="s">
        <v>27889</v>
      </c>
      <c r="C7243" t="s">
        <v>10827</v>
      </c>
    </row>
    <row r="7244" spans="1:3" x14ac:dyDescent="0.25">
      <c r="A7244" t="s">
        <v>13240</v>
      </c>
      <c r="B7244" t="s">
        <v>8187</v>
      </c>
      <c r="C7244" t="s">
        <v>10764</v>
      </c>
    </row>
    <row r="7245" spans="1:3" x14ac:dyDescent="0.25">
      <c r="A7245" t="s">
        <v>6583</v>
      </c>
      <c r="B7245" t="s">
        <v>10775</v>
      </c>
      <c r="C7245" t="s">
        <v>10784</v>
      </c>
    </row>
    <row r="7246" spans="1:3" x14ac:dyDescent="0.25">
      <c r="A7246" t="s">
        <v>15729</v>
      </c>
      <c r="B7246" t="s">
        <v>8187</v>
      </c>
      <c r="C7246" t="s">
        <v>10764</v>
      </c>
    </row>
    <row r="7247" spans="1:3" x14ac:dyDescent="0.25">
      <c r="A7247" t="s">
        <v>21711</v>
      </c>
      <c r="B7247" t="s">
        <v>10782</v>
      </c>
      <c r="C7247" t="s">
        <v>10794</v>
      </c>
    </row>
    <row r="7248" spans="1:3" x14ac:dyDescent="0.25">
      <c r="A7248" t="s">
        <v>14726</v>
      </c>
      <c r="B7248" t="s">
        <v>8187</v>
      </c>
      <c r="C7248" t="s">
        <v>10764</v>
      </c>
    </row>
    <row r="7249" spans="1:3" x14ac:dyDescent="0.25">
      <c r="A7249" t="s">
        <v>6584</v>
      </c>
      <c r="B7249" t="s">
        <v>27891</v>
      </c>
      <c r="C7249" t="s">
        <v>10994</v>
      </c>
    </row>
    <row r="7250" spans="1:3" x14ac:dyDescent="0.25">
      <c r="A7250" t="s">
        <v>6585</v>
      </c>
      <c r="B7250" t="s">
        <v>27891</v>
      </c>
      <c r="C7250" t="s">
        <v>10994</v>
      </c>
    </row>
    <row r="7251" spans="1:3" x14ac:dyDescent="0.25">
      <c r="A7251" t="s">
        <v>6586</v>
      </c>
      <c r="B7251" t="s">
        <v>27889</v>
      </c>
      <c r="C7251" t="s">
        <v>10738</v>
      </c>
    </row>
    <row r="7252" spans="1:3" x14ac:dyDescent="0.25">
      <c r="A7252" t="s">
        <v>14438</v>
      </c>
      <c r="B7252" t="s">
        <v>8187</v>
      </c>
      <c r="C7252" t="s">
        <v>10764</v>
      </c>
    </row>
    <row r="7253" spans="1:3" x14ac:dyDescent="0.25">
      <c r="A7253" t="s">
        <v>6587</v>
      </c>
      <c r="B7253" t="s">
        <v>27889</v>
      </c>
      <c r="C7253" t="s">
        <v>11039</v>
      </c>
    </row>
    <row r="7254" spans="1:3" x14ac:dyDescent="0.25">
      <c r="A7254" t="s">
        <v>6588</v>
      </c>
      <c r="B7254" t="s">
        <v>27889</v>
      </c>
      <c r="C7254" t="s">
        <v>10738</v>
      </c>
    </row>
    <row r="7255" spans="1:3" x14ac:dyDescent="0.25">
      <c r="A7255" t="s">
        <v>6589</v>
      </c>
      <c r="B7255" t="s">
        <v>10701</v>
      </c>
      <c r="C7255" t="s">
        <v>11199</v>
      </c>
    </row>
    <row r="7256" spans="1:3" x14ac:dyDescent="0.25">
      <c r="A7256" t="s">
        <v>9905</v>
      </c>
      <c r="B7256" t="s">
        <v>10782</v>
      </c>
      <c r="C7256" t="s">
        <v>10804</v>
      </c>
    </row>
    <row r="7257" spans="1:3" x14ac:dyDescent="0.25">
      <c r="A7257" t="s">
        <v>6590</v>
      </c>
      <c r="B7257" t="s">
        <v>10701</v>
      </c>
      <c r="C7257" t="s">
        <v>11199</v>
      </c>
    </row>
    <row r="7258" spans="1:3" x14ac:dyDescent="0.25">
      <c r="A7258" t="s">
        <v>6591</v>
      </c>
      <c r="B7258" t="s">
        <v>10782</v>
      </c>
      <c r="C7258" t="s">
        <v>10804</v>
      </c>
    </row>
    <row r="7259" spans="1:3" x14ac:dyDescent="0.25">
      <c r="A7259" t="s">
        <v>6592</v>
      </c>
      <c r="B7259" t="s">
        <v>27889</v>
      </c>
      <c r="C7259" t="s">
        <v>10724</v>
      </c>
    </row>
    <row r="7260" spans="1:3" x14ac:dyDescent="0.25">
      <c r="A7260" t="s">
        <v>6593</v>
      </c>
      <c r="B7260" t="s">
        <v>27887</v>
      </c>
      <c r="C7260" t="s">
        <v>10689</v>
      </c>
    </row>
    <row r="7261" spans="1:3" x14ac:dyDescent="0.25">
      <c r="A7261" t="s">
        <v>17647</v>
      </c>
      <c r="B7261" t="s">
        <v>8187</v>
      </c>
      <c r="C7261" t="s">
        <v>10764</v>
      </c>
    </row>
    <row r="7262" spans="1:3" x14ac:dyDescent="0.25">
      <c r="A7262" t="s">
        <v>6594</v>
      </c>
      <c r="B7262" t="s">
        <v>27889</v>
      </c>
      <c r="C7262" t="s">
        <v>10724</v>
      </c>
    </row>
    <row r="7263" spans="1:3" x14ac:dyDescent="0.25">
      <c r="A7263" t="s">
        <v>9906</v>
      </c>
      <c r="B7263" t="s">
        <v>10701</v>
      </c>
      <c r="C7263" t="s">
        <v>10703</v>
      </c>
    </row>
    <row r="7264" spans="1:3" x14ac:dyDescent="0.25">
      <c r="A7264" t="s">
        <v>6595</v>
      </c>
      <c r="B7264" t="s">
        <v>10775</v>
      </c>
      <c r="C7264" t="s">
        <v>10838</v>
      </c>
    </row>
    <row r="7265" spans="1:3" x14ac:dyDescent="0.25">
      <c r="A7265" t="s">
        <v>14704</v>
      </c>
      <c r="B7265" t="s">
        <v>10701</v>
      </c>
      <c r="C7265" t="s">
        <v>10703</v>
      </c>
    </row>
    <row r="7266" spans="1:3" x14ac:dyDescent="0.25">
      <c r="A7266" t="s">
        <v>14798</v>
      </c>
      <c r="B7266" t="s">
        <v>8187</v>
      </c>
      <c r="C7266" t="s">
        <v>10764</v>
      </c>
    </row>
    <row r="7267" spans="1:3" x14ac:dyDescent="0.25">
      <c r="A7267" t="s">
        <v>11821</v>
      </c>
      <c r="B7267" t="s">
        <v>8187</v>
      </c>
      <c r="C7267" t="s">
        <v>10764</v>
      </c>
    </row>
    <row r="7268" spans="1:3" x14ac:dyDescent="0.25">
      <c r="A7268" t="s">
        <v>6596</v>
      </c>
      <c r="B7268" t="s">
        <v>27889</v>
      </c>
      <c r="C7268" t="s">
        <v>10827</v>
      </c>
    </row>
    <row r="7269" spans="1:3" x14ac:dyDescent="0.25">
      <c r="A7269" t="s">
        <v>9907</v>
      </c>
      <c r="B7269" t="s">
        <v>27889</v>
      </c>
      <c r="C7269" t="s">
        <v>10827</v>
      </c>
    </row>
    <row r="7270" spans="1:3" x14ac:dyDescent="0.25">
      <c r="A7270" t="s">
        <v>6597</v>
      </c>
      <c r="B7270" t="s">
        <v>27888</v>
      </c>
      <c r="C7270" t="s">
        <v>10697</v>
      </c>
    </row>
    <row r="7271" spans="1:3" x14ac:dyDescent="0.25">
      <c r="A7271" t="s">
        <v>21742</v>
      </c>
      <c r="B7271" t="s">
        <v>10782</v>
      </c>
      <c r="C7271" t="s">
        <v>10804</v>
      </c>
    </row>
    <row r="7272" spans="1:3" x14ac:dyDescent="0.25">
      <c r="A7272" t="s">
        <v>16753</v>
      </c>
      <c r="B7272" t="s">
        <v>8187</v>
      </c>
      <c r="C7272" t="s">
        <v>10764</v>
      </c>
    </row>
    <row r="7273" spans="1:3" x14ac:dyDescent="0.25">
      <c r="A7273" t="s">
        <v>26151</v>
      </c>
      <c r="B7273" t="s">
        <v>8187</v>
      </c>
      <c r="C7273" t="s">
        <v>10764</v>
      </c>
    </row>
    <row r="7274" spans="1:3" x14ac:dyDescent="0.25">
      <c r="A7274" t="s">
        <v>16678</v>
      </c>
      <c r="B7274" t="s">
        <v>8187</v>
      </c>
      <c r="C7274" t="s">
        <v>10764</v>
      </c>
    </row>
    <row r="7275" spans="1:3" x14ac:dyDescent="0.25">
      <c r="A7275" t="s">
        <v>18905</v>
      </c>
      <c r="B7275" t="s">
        <v>8187</v>
      </c>
      <c r="C7275" t="s">
        <v>10764</v>
      </c>
    </row>
    <row r="7276" spans="1:3" x14ac:dyDescent="0.25">
      <c r="A7276" t="s">
        <v>21977</v>
      </c>
      <c r="B7276" t="s">
        <v>8187</v>
      </c>
      <c r="C7276" t="s">
        <v>10764</v>
      </c>
    </row>
    <row r="7277" spans="1:3" x14ac:dyDescent="0.25">
      <c r="A7277" t="s">
        <v>6599</v>
      </c>
      <c r="B7277" t="s">
        <v>10701</v>
      </c>
      <c r="C7277" t="s">
        <v>10703</v>
      </c>
    </row>
    <row r="7278" spans="1:3" x14ac:dyDescent="0.25">
      <c r="A7278" t="s">
        <v>21754</v>
      </c>
      <c r="B7278" t="s">
        <v>10782</v>
      </c>
      <c r="C7278" t="s">
        <v>10804</v>
      </c>
    </row>
    <row r="7279" spans="1:3" x14ac:dyDescent="0.25">
      <c r="A7279" t="s">
        <v>6600</v>
      </c>
      <c r="B7279" t="s">
        <v>27889</v>
      </c>
      <c r="C7279" t="s">
        <v>11244</v>
      </c>
    </row>
    <row r="7280" spans="1:3" x14ac:dyDescent="0.25">
      <c r="A7280" t="s">
        <v>27137</v>
      </c>
      <c r="B7280" t="s">
        <v>8187</v>
      </c>
      <c r="C7280" t="s">
        <v>10764</v>
      </c>
    </row>
    <row r="7281" spans="1:3" x14ac:dyDescent="0.25">
      <c r="A7281" t="s">
        <v>11640</v>
      </c>
      <c r="B7281" t="s">
        <v>8187</v>
      </c>
      <c r="C7281" t="s">
        <v>10764</v>
      </c>
    </row>
    <row r="7282" spans="1:3" x14ac:dyDescent="0.25">
      <c r="A7282" t="s">
        <v>6601</v>
      </c>
      <c r="B7282" t="s">
        <v>10775</v>
      </c>
      <c r="C7282" t="s">
        <v>10784</v>
      </c>
    </row>
    <row r="7283" spans="1:3" x14ac:dyDescent="0.25">
      <c r="A7283" t="s">
        <v>14257</v>
      </c>
      <c r="B7283" t="s">
        <v>8187</v>
      </c>
      <c r="C7283" t="s">
        <v>10764</v>
      </c>
    </row>
    <row r="7284" spans="1:3" x14ac:dyDescent="0.25">
      <c r="A7284" t="s">
        <v>6602</v>
      </c>
      <c r="B7284" t="s">
        <v>27887</v>
      </c>
      <c r="C7284" t="s">
        <v>10689</v>
      </c>
    </row>
    <row r="7285" spans="1:3" x14ac:dyDescent="0.25">
      <c r="A7285" t="s">
        <v>6603</v>
      </c>
      <c r="B7285" t="s">
        <v>10782</v>
      </c>
      <c r="C7285" t="s">
        <v>10794</v>
      </c>
    </row>
    <row r="7286" spans="1:3" x14ac:dyDescent="0.25">
      <c r="A7286" t="s">
        <v>11618</v>
      </c>
      <c r="B7286" t="s">
        <v>8187</v>
      </c>
      <c r="C7286" t="s">
        <v>10764</v>
      </c>
    </row>
    <row r="7287" spans="1:3" x14ac:dyDescent="0.25">
      <c r="A7287" t="s">
        <v>6604</v>
      </c>
      <c r="B7287" t="s">
        <v>27891</v>
      </c>
      <c r="C7287" t="s">
        <v>10994</v>
      </c>
    </row>
    <row r="7288" spans="1:3" x14ac:dyDescent="0.25">
      <c r="A7288" t="s">
        <v>6605</v>
      </c>
      <c r="B7288" t="s">
        <v>27891</v>
      </c>
      <c r="C7288" t="s">
        <v>10994</v>
      </c>
    </row>
    <row r="7289" spans="1:3" x14ac:dyDescent="0.25">
      <c r="A7289" t="s">
        <v>16013</v>
      </c>
      <c r="B7289" t="s">
        <v>8187</v>
      </c>
      <c r="C7289" t="s">
        <v>10764</v>
      </c>
    </row>
    <row r="7290" spans="1:3" x14ac:dyDescent="0.25">
      <c r="A7290" t="s">
        <v>12422</v>
      </c>
      <c r="B7290" t="s">
        <v>8187</v>
      </c>
      <c r="C7290" t="s">
        <v>10764</v>
      </c>
    </row>
    <row r="7291" spans="1:3" x14ac:dyDescent="0.25">
      <c r="A7291" t="s">
        <v>6606</v>
      </c>
      <c r="B7291" t="s">
        <v>10782</v>
      </c>
      <c r="C7291" t="s">
        <v>10804</v>
      </c>
    </row>
    <row r="7292" spans="1:3" x14ac:dyDescent="0.25">
      <c r="A7292" t="s">
        <v>21774</v>
      </c>
      <c r="B7292" t="s">
        <v>10782</v>
      </c>
      <c r="C7292" t="s">
        <v>10804</v>
      </c>
    </row>
    <row r="7293" spans="1:3" x14ac:dyDescent="0.25">
      <c r="A7293" t="s">
        <v>21776</v>
      </c>
      <c r="B7293" t="s">
        <v>27889</v>
      </c>
      <c r="C7293" t="s">
        <v>11318</v>
      </c>
    </row>
    <row r="7294" spans="1:3" x14ac:dyDescent="0.25">
      <c r="A7294" t="s">
        <v>6607</v>
      </c>
      <c r="B7294" t="s">
        <v>27888</v>
      </c>
      <c r="C7294" t="s">
        <v>10697</v>
      </c>
    </row>
    <row r="7295" spans="1:3" x14ac:dyDescent="0.25">
      <c r="A7295" t="s">
        <v>6608</v>
      </c>
      <c r="B7295" t="s">
        <v>27888</v>
      </c>
      <c r="C7295" t="s">
        <v>10697</v>
      </c>
    </row>
    <row r="7296" spans="1:3" x14ac:dyDescent="0.25">
      <c r="A7296" t="s">
        <v>5809</v>
      </c>
      <c r="B7296" t="s">
        <v>27889</v>
      </c>
      <c r="C7296" t="s">
        <v>10689</v>
      </c>
    </row>
    <row r="7297" spans="1:3" x14ac:dyDescent="0.25">
      <c r="A7297" t="s">
        <v>6610</v>
      </c>
      <c r="B7297" t="s">
        <v>27887</v>
      </c>
      <c r="C7297" t="s">
        <v>10689</v>
      </c>
    </row>
    <row r="7298" spans="1:3" x14ac:dyDescent="0.25">
      <c r="A7298" t="s">
        <v>19860</v>
      </c>
      <c r="B7298" t="s">
        <v>8187</v>
      </c>
      <c r="C7298" t="s">
        <v>15186</v>
      </c>
    </row>
    <row r="7299" spans="1:3" x14ac:dyDescent="0.25">
      <c r="A7299" t="s">
        <v>23606</v>
      </c>
      <c r="B7299" t="s">
        <v>8187</v>
      </c>
      <c r="C7299" t="s">
        <v>10764</v>
      </c>
    </row>
    <row r="7300" spans="1:3" x14ac:dyDescent="0.25">
      <c r="A7300" t="s">
        <v>23604</v>
      </c>
      <c r="B7300" t="s">
        <v>8187</v>
      </c>
      <c r="C7300" t="s">
        <v>10764</v>
      </c>
    </row>
    <row r="7301" spans="1:3" x14ac:dyDescent="0.25">
      <c r="A7301" t="s">
        <v>6612</v>
      </c>
      <c r="B7301" t="s">
        <v>27891</v>
      </c>
      <c r="C7301" t="s">
        <v>10994</v>
      </c>
    </row>
    <row r="7302" spans="1:3" x14ac:dyDescent="0.25">
      <c r="A7302" t="s">
        <v>6613</v>
      </c>
      <c r="B7302" t="s">
        <v>27889</v>
      </c>
      <c r="C7302" t="s">
        <v>10924</v>
      </c>
    </row>
    <row r="7303" spans="1:3" x14ac:dyDescent="0.25">
      <c r="A7303" t="s">
        <v>9908</v>
      </c>
      <c r="B7303" t="s">
        <v>27887</v>
      </c>
      <c r="C7303" t="s">
        <v>11490</v>
      </c>
    </row>
    <row r="7304" spans="1:3" x14ac:dyDescent="0.25">
      <c r="A7304" t="s">
        <v>6614</v>
      </c>
      <c r="B7304" t="s">
        <v>10775</v>
      </c>
      <c r="C7304" t="s">
        <v>10838</v>
      </c>
    </row>
    <row r="7305" spans="1:3" x14ac:dyDescent="0.25">
      <c r="A7305" t="s">
        <v>9909</v>
      </c>
      <c r="B7305" t="s">
        <v>10775</v>
      </c>
      <c r="C7305" t="s">
        <v>10838</v>
      </c>
    </row>
    <row r="7306" spans="1:3" x14ac:dyDescent="0.25">
      <c r="A7306" t="s">
        <v>27399</v>
      </c>
      <c r="B7306" t="s">
        <v>8187</v>
      </c>
      <c r="C7306" t="s">
        <v>10764</v>
      </c>
    </row>
    <row r="7307" spans="1:3" x14ac:dyDescent="0.25">
      <c r="A7307" t="s">
        <v>25514</v>
      </c>
      <c r="B7307" t="s">
        <v>8187</v>
      </c>
      <c r="C7307" t="s">
        <v>10764</v>
      </c>
    </row>
    <row r="7308" spans="1:3" x14ac:dyDescent="0.25">
      <c r="A7308" t="s">
        <v>6615</v>
      </c>
      <c r="B7308" t="s">
        <v>27888</v>
      </c>
      <c r="C7308" t="s">
        <v>10697</v>
      </c>
    </row>
    <row r="7309" spans="1:3" x14ac:dyDescent="0.25">
      <c r="A7309" t="s">
        <v>6616</v>
      </c>
      <c r="B7309" t="s">
        <v>27887</v>
      </c>
      <c r="C7309" t="s">
        <v>10689</v>
      </c>
    </row>
    <row r="7310" spans="1:3" x14ac:dyDescent="0.25">
      <c r="A7310" t="s">
        <v>6617</v>
      </c>
      <c r="B7310" t="s">
        <v>10782</v>
      </c>
      <c r="C7310" t="s">
        <v>10804</v>
      </c>
    </row>
    <row r="7311" spans="1:3" x14ac:dyDescent="0.25">
      <c r="A7311" t="s">
        <v>6618</v>
      </c>
      <c r="B7311" t="s">
        <v>10701</v>
      </c>
      <c r="C7311" t="s">
        <v>10703</v>
      </c>
    </row>
    <row r="7312" spans="1:3" x14ac:dyDescent="0.25">
      <c r="A7312" t="s">
        <v>9910</v>
      </c>
      <c r="B7312" t="s">
        <v>10701</v>
      </c>
      <c r="C7312" t="s">
        <v>10703</v>
      </c>
    </row>
    <row r="7313" spans="1:3" x14ac:dyDescent="0.25">
      <c r="A7313" t="s">
        <v>6619</v>
      </c>
      <c r="B7313" t="s">
        <v>27889</v>
      </c>
      <c r="C7313" t="s">
        <v>10827</v>
      </c>
    </row>
    <row r="7314" spans="1:3" x14ac:dyDescent="0.25">
      <c r="A7314" t="s">
        <v>14219</v>
      </c>
      <c r="B7314" t="s">
        <v>8187</v>
      </c>
      <c r="C7314" t="s">
        <v>10764</v>
      </c>
    </row>
    <row r="7315" spans="1:3" x14ac:dyDescent="0.25">
      <c r="A7315" t="s">
        <v>6620</v>
      </c>
      <c r="B7315" t="s">
        <v>10701</v>
      </c>
      <c r="C7315" t="s">
        <v>11199</v>
      </c>
    </row>
    <row r="7316" spans="1:3" x14ac:dyDescent="0.25">
      <c r="A7316" t="s">
        <v>14221</v>
      </c>
      <c r="B7316" t="s">
        <v>8187</v>
      </c>
      <c r="C7316" t="s">
        <v>10764</v>
      </c>
    </row>
    <row r="7317" spans="1:3" x14ac:dyDescent="0.25">
      <c r="A7317" t="s">
        <v>21807</v>
      </c>
      <c r="B7317" t="s">
        <v>10782</v>
      </c>
      <c r="C7317" t="s">
        <v>10804</v>
      </c>
    </row>
    <row r="7318" spans="1:3" x14ac:dyDescent="0.25">
      <c r="A7318" t="s">
        <v>21809</v>
      </c>
      <c r="B7318" t="s">
        <v>10782</v>
      </c>
      <c r="C7318" t="s">
        <v>10804</v>
      </c>
    </row>
    <row r="7319" spans="1:3" x14ac:dyDescent="0.25">
      <c r="A7319" t="s">
        <v>21811</v>
      </c>
      <c r="B7319" t="s">
        <v>10782</v>
      </c>
      <c r="C7319" t="s">
        <v>10804</v>
      </c>
    </row>
    <row r="7320" spans="1:3" x14ac:dyDescent="0.25">
      <c r="A7320" t="s">
        <v>6621</v>
      </c>
      <c r="B7320" t="s">
        <v>10782</v>
      </c>
      <c r="C7320" t="s">
        <v>10804</v>
      </c>
    </row>
    <row r="7321" spans="1:3" x14ac:dyDescent="0.25">
      <c r="A7321" t="s">
        <v>14223</v>
      </c>
      <c r="B7321" t="s">
        <v>8187</v>
      </c>
      <c r="C7321" t="s">
        <v>10764</v>
      </c>
    </row>
    <row r="7322" spans="1:3" x14ac:dyDescent="0.25">
      <c r="A7322" t="s">
        <v>6622</v>
      </c>
      <c r="B7322" t="s">
        <v>10775</v>
      </c>
      <c r="C7322" t="s">
        <v>10838</v>
      </c>
    </row>
    <row r="7323" spans="1:3" x14ac:dyDescent="0.25">
      <c r="A7323" t="s">
        <v>21817</v>
      </c>
      <c r="B7323" t="s">
        <v>27889</v>
      </c>
      <c r="C7323" t="s">
        <v>10827</v>
      </c>
    </row>
    <row r="7324" spans="1:3" x14ac:dyDescent="0.25">
      <c r="A7324" t="s">
        <v>6623</v>
      </c>
      <c r="B7324" t="s">
        <v>10775</v>
      </c>
      <c r="C7324" t="s">
        <v>10838</v>
      </c>
    </row>
    <row r="7325" spans="1:3" x14ac:dyDescent="0.25">
      <c r="A7325" t="s">
        <v>14217</v>
      </c>
      <c r="B7325" t="s">
        <v>8187</v>
      </c>
      <c r="C7325" t="s">
        <v>10764</v>
      </c>
    </row>
    <row r="7326" spans="1:3" x14ac:dyDescent="0.25">
      <c r="A7326" t="s">
        <v>20046</v>
      </c>
      <c r="B7326" t="s">
        <v>8187</v>
      </c>
      <c r="C7326" t="s">
        <v>15186</v>
      </c>
    </row>
    <row r="7327" spans="1:3" x14ac:dyDescent="0.25">
      <c r="A7327" t="s">
        <v>9561</v>
      </c>
      <c r="B7327" t="s">
        <v>8187</v>
      </c>
      <c r="C7327" t="s">
        <v>15186</v>
      </c>
    </row>
    <row r="7328" spans="1:3" x14ac:dyDescent="0.25">
      <c r="A7328" t="s">
        <v>6624</v>
      </c>
      <c r="B7328" t="s">
        <v>10782</v>
      </c>
      <c r="C7328" t="s">
        <v>10804</v>
      </c>
    </row>
    <row r="7329" spans="1:3" x14ac:dyDescent="0.25">
      <c r="A7329" t="s">
        <v>6625</v>
      </c>
      <c r="B7329" t="s">
        <v>10701</v>
      </c>
      <c r="C7329" t="s">
        <v>10703</v>
      </c>
    </row>
    <row r="7330" spans="1:3" x14ac:dyDescent="0.25">
      <c r="A7330" t="s">
        <v>6626</v>
      </c>
      <c r="B7330" t="s">
        <v>27887</v>
      </c>
      <c r="C7330" t="s">
        <v>10689</v>
      </c>
    </row>
    <row r="7331" spans="1:3" x14ac:dyDescent="0.25">
      <c r="A7331" t="s">
        <v>6627</v>
      </c>
      <c r="B7331" t="s">
        <v>10701</v>
      </c>
      <c r="C7331" t="s">
        <v>10703</v>
      </c>
    </row>
    <row r="7332" spans="1:3" x14ac:dyDescent="0.25">
      <c r="A7332" t="s">
        <v>6628</v>
      </c>
      <c r="B7332" t="s">
        <v>10701</v>
      </c>
      <c r="C7332" t="s">
        <v>12120</v>
      </c>
    </row>
    <row r="7333" spans="1:3" x14ac:dyDescent="0.25">
      <c r="A7333" t="s">
        <v>6629</v>
      </c>
      <c r="B7333" t="s">
        <v>27887</v>
      </c>
      <c r="C7333" t="s">
        <v>10733</v>
      </c>
    </row>
    <row r="7334" spans="1:3" x14ac:dyDescent="0.25">
      <c r="A7334" t="s">
        <v>6630</v>
      </c>
      <c r="B7334" t="s">
        <v>27887</v>
      </c>
      <c r="C7334" t="s">
        <v>10689</v>
      </c>
    </row>
    <row r="7335" spans="1:3" x14ac:dyDescent="0.25">
      <c r="A7335" t="s">
        <v>21833</v>
      </c>
      <c r="B7335" t="s">
        <v>27889</v>
      </c>
      <c r="C7335" t="s">
        <v>10827</v>
      </c>
    </row>
    <row r="7336" spans="1:3" x14ac:dyDescent="0.25">
      <c r="A7336" t="s">
        <v>6631</v>
      </c>
      <c r="B7336" t="s">
        <v>10775</v>
      </c>
      <c r="C7336" t="s">
        <v>10749</v>
      </c>
    </row>
    <row r="7337" spans="1:3" x14ac:dyDescent="0.25">
      <c r="A7337" t="s">
        <v>6632</v>
      </c>
      <c r="B7337" t="s">
        <v>27887</v>
      </c>
      <c r="C7337" t="s">
        <v>10733</v>
      </c>
    </row>
    <row r="7338" spans="1:3" x14ac:dyDescent="0.25">
      <c r="A7338" t="s">
        <v>6633</v>
      </c>
      <c r="B7338" t="s">
        <v>27887</v>
      </c>
      <c r="C7338" t="s">
        <v>10733</v>
      </c>
    </row>
    <row r="7339" spans="1:3" x14ac:dyDescent="0.25">
      <c r="A7339" t="s">
        <v>14645</v>
      </c>
      <c r="B7339" t="s">
        <v>8187</v>
      </c>
      <c r="C7339" t="s">
        <v>10764</v>
      </c>
    </row>
    <row r="7340" spans="1:3" x14ac:dyDescent="0.25">
      <c r="A7340" t="s">
        <v>6634</v>
      </c>
      <c r="B7340" t="s">
        <v>27887</v>
      </c>
      <c r="C7340" t="s">
        <v>10689</v>
      </c>
    </row>
    <row r="7341" spans="1:3" x14ac:dyDescent="0.25">
      <c r="A7341" t="s">
        <v>21841</v>
      </c>
      <c r="B7341" t="s">
        <v>27889</v>
      </c>
      <c r="C7341" t="s">
        <v>10827</v>
      </c>
    </row>
    <row r="7342" spans="1:3" x14ac:dyDescent="0.25">
      <c r="A7342" t="s">
        <v>6635</v>
      </c>
      <c r="B7342" t="s">
        <v>10701</v>
      </c>
      <c r="C7342" t="s">
        <v>10703</v>
      </c>
    </row>
    <row r="7343" spans="1:3" x14ac:dyDescent="0.25">
      <c r="A7343" t="s">
        <v>15865</v>
      </c>
      <c r="B7343" t="s">
        <v>8187</v>
      </c>
      <c r="C7343" t="s">
        <v>10764</v>
      </c>
    </row>
    <row r="7344" spans="1:3" x14ac:dyDescent="0.25">
      <c r="A7344" t="s">
        <v>14728</v>
      </c>
      <c r="B7344" t="s">
        <v>8187</v>
      </c>
      <c r="C7344" t="s">
        <v>10764</v>
      </c>
    </row>
    <row r="7345" spans="1:3" x14ac:dyDescent="0.25">
      <c r="A7345" t="s">
        <v>6636</v>
      </c>
      <c r="B7345" t="s">
        <v>27889</v>
      </c>
      <c r="C7345" t="s">
        <v>10827</v>
      </c>
    </row>
    <row r="7346" spans="1:3" x14ac:dyDescent="0.25">
      <c r="A7346" t="s">
        <v>6637</v>
      </c>
      <c r="B7346" t="s">
        <v>10701</v>
      </c>
      <c r="C7346" t="s">
        <v>11199</v>
      </c>
    </row>
    <row r="7347" spans="1:3" x14ac:dyDescent="0.25">
      <c r="A7347" t="s">
        <v>6638</v>
      </c>
      <c r="B7347" t="s">
        <v>10775</v>
      </c>
      <c r="C7347" t="s">
        <v>10784</v>
      </c>
    </row>
    <row r="7348" spans="1:3" x14ac:dyDescent="0.25">
      <c r="A7348" t="s">
        <v>21851</v>
      </c>
      <c r="B7348" t="s">
        <v>27889</v>
      </c>
      <c r="C7348" t="s">
        <v>10827</v>
      </c>
    </row>
    <row r="7349" spans="1:3" x14ac:dyDescent="0.25">
      <c r="A7349" t="s">
        <v>16783</v>
      </c>
      <c r="B7349" t="s">
        <v>8187</v>
      </c>
      <c r="C7349" t="s">
        <v>10764</v>
      </c>
    </row>
    <row r="7350" spans="1:3" x14ac:dyDescent="0.25">
      <c r="A7350" t="s">
        <v>9911</v>
      </c>
      <c r="B7350" t="s">
        <v>27889</v>
      </c>
      <c r="C7350" t="s">
        <v>10738</v>
      </c>
    </row>
    <row r="7351" spans="1:3" x14ac:dyDescent="0.25">
      <c r="A7351" t="s">
        <v>22263</v>
      </c>
      <c r="B7351" t="s">
        <v>8187</v>
      </c>
      <c r="C7351" t="s">
        <v>10764</v>
      </c>
    </row>
    <row r="7352" spans="1:3" x14ac:dyDescent="0.25">
      <c r="A7352" t="s">
        <v>6639</v>
      </c>
      <c r="B7352" t="s">
        <v>10775</v>
      </c>
      <c r="C7352" t="s">
        <v>10749</v>
      </c>
    </row>
    <row r="7353" spans="1:3" x14ac:dyDescent="0.25">
      <c r="A7353" t="s">
        <v>6640</v>
      </c>
      <c r="B7353" t="s">
        <v>27889</v>
      </c>
      <c r="C7353" t="s">
        <v>10738</v>
      </c>
    </row>
    <row r="7354" spans="1:3" x14ac:dyDescent="0.25">
      <c r="A7354" t="s">
        <v>6641</v>
      </c>
      <c r="B7354" t="s">
        <v>10782</v>
      </c>
      <c r="C7354" t="s">
        <v>10804</v>
      </c>
    </row>
    <row r="7355" spans="1:3" x14ac:dyDescent="0.25">
      <c r="A7355" t="s">
        <v>5658</v>
      </c>
      <c r="B7355" t="s">
        <v>27894</v>
      </c>
      <c r="C7355" t="s">
        <v>11360</v>
      </c>
    </row>
    <row r="7356" spans="1:3" x14ac:dyDescent="0.25">
      <c r="A7356" t="s">
        <v>8375</v>
      </c>
      <c r="B7356" t="s">
        <v>27894</v>
      </c>
      <c r="C7356" t="s">
        <v>11360</v>
      </c>
    </row>
    <row r="7357" spans="1:3" x14ac:dyDescent="0.25">
      <c r="A7357" t="s">
        <v>6642</v>
      </c>
      <c r="B7357" t="s">
        <v>10782</v>
      </c>
      <c r="C7357" t="s">
        <v>10804</v>
      </c>
    </row>
    <row r="7358" spans="1:3" x14ac:dyDescent="0.25">
      <c r="A7358" t="s">
        <v>15377</v>
      </c>
      <c r="B7358" t="s">
        <v>8187</v>
      </c>
      <c r="C7358" t="s">
        <v>10764</v>
      </c>
    </row>
    <row r="7359" spans="1:3" x14ac:dyDescent="0.25">
      <c r="A7359" t="s">
        <v>6643</v>
      </c>
      <c r="B7359" t="s">
        <v>27889</v>
      </c>
      <c r="C7359" t="s">
        <v>10827</v>
      </c>
    </row>
    <row r="7360" spans="1:3" x14ac:dyDescent="0.25">
      <c r="A7360" t="s">
        <v>6644</v>
      </c>
      <c r="B7360" t="s">
        <v>27889</v>
      </c>
      <c r="C7360" t="s">
        <v>10827</v>
      </c>
    </row>
    <row r="7361" spans="1:3" x14ac:dyDescent="0.25">
      <c r="A7361" t="s">
        <v>13900</v>
      </c>
      <c r="B7361" t="s">
        <v>8187</v>
      </c>
      <c r="C7361" t="s">
        <v>10764</v>
      </c>
    </row>
    <row r="7362" spans="1:3" x14ac:dyDescent="0.25">
      <c r="A7362" t="s">
        <v>9562</v>
      </c>
      <c r="B7362" t="s">
        <v>8187</v>
      </c>
      <c r="C7362" t="s">
        <v>15186</v>
      </c>
    </row>
    <row r="7363" spans="1:3" x14ac:dyDescent="0.25">
      <c r="A7363" t="s">
        <v>6646</v>
      </c>
      <c r="B7363" t="s">
        <v>10782</v>
      </c>
      <c r="C7363" t="s">
        <v>10804</v>
      </c>
    </row>
    <row r="7364" spans="1:3" x14ac:dyDescent="0.25">
      <c r="A7364" t="s">
        <v>6647</v>
      </c>
      <c r="B7364" t="s">
        <v>27889</v>
      </c>
      <c r="C7364" t="s">
        <v>10710</v>
      </c>
    </row>
    <row r="7365" spans="1:3" x14ac:dyDescent="0.25">
      <c r="A7365" t="s">
        <v>6648</v>
      </c>
      <c r="B7365" t="s">
        <v>27889</v>
      </c>
      <c r="C7365" t="s">
        <v>10827</v>
      </c>
    </row>
    <row r="7366" spans="1:3" x14ac:dyDescent="0.25">
      <c r="A7366" t="s">
        <v>18009</v>
      </c>
      <c r="B7366" t="s">
        <v>8187</v>
      </c>
      <c r="C7366" t="s">
        <v>10764</v>
      </c>
    </row>
    <row r="7367" spans="1:3" x14ac:dyDescent="0.25">
      <c r="A7367" t="s">
        <v>6649</v>
      </c>
      <c r="B7367" t="s">
        <v>27887</v>
      </c>
      <c r="C7367" t="s">
        <v>10689</v>
      </c>
    </row>
    <row r="7368" spans="1:3" x14ac:dyDescent="0.25">
      <c r="A7368" t="s">
        <v>6650</v>
      </c>
      <c r="B7368" t="s">
        <v>27887</v>
      </c>
      <c r="C7368" t="s">
        <v>10689</v>
      </c>
    </row>
    <row r="7369" spans="1:3" x14ac:dyDescent="0.25">
      <c r="A7369" t="s">
        <v>6651</v>
      </c>
      <c r="B7369" t="s">
        <v>10701</v>
      </c>
      <c r="C7369" t="s">
        <v>11199</v>
      </c>
    </row>
    <row r="7370" spans="1:3" x14ac:dyDescent="0.25">
      <c r="A7370" t="s">
        <v>9601</v>
      </c>
      <c r="B7370" t="s">
        <v>8187</v>
      </c>
      <c r="C7370" t="s">
        <v>15186</v>
      </c>
    </row>
    <row r="7371" spans="1:3" x14ac:dyDescent="0.25">
      <c r="A7371" t="s">
        <v>14641</v>
      </c>
      <c r="B7371" t="s">
        <v>8187</v>
      </c>
      <c r="C7371" t="s">
        <v>10764</v>
      </c>
    </row>
    <row r="7372" spans="1:3" x14ac:dyDescent="0.25">
      <c r="A7372" t="s">
        <v>8363</v>
      </c>
      <c r="B7372" t="s">
        <v>27894</v>
      </c>
      <c r="C7372" t="s">
        <v>11360</v>
      </c>
    </row>
    <row r="7373" spans="1:3" x14ac:dyDescent="0.25">
      <c r="A7373" t="s">
        <v>6652</v>
      </c>
      <c r="B7373" t="s">
        <v>10782</v>
      </c>
      <c r="C7373" t="s">
        <v>10794</v>
      </c>
    </row>
    <row r="7374" spans="1:3" x14ac:dyDescent="0.25">
      <c r="A7374" t="s">
        <v>6653</v>
      </c>
      <c r="B7374" t="s">
        <v>10775</v>
      </c>
      <c r="C7374" t="s">
        <v>10749</v>
      </c>
    </row>
    <row r="7375" spans="1:3" x14ac:dyDescent="0.25">
      <c r="A7375" t="s">
        <v>6654</v>
      </c>
      <c r="B7375" t="s">
        <v>27887</v>
      </c>
      <c r="C7375" t="s">
        <v>10733</v>
      </c>
    </row>
    <row r="7376" spans="1:3" x14ac:dyDescent="0.25">
      <c r="A7376" t="s">
        <v>6655</v>
      </c>
      <c r="B7376" t="s">
        <v>27889</v>
      </c>
      <c r="C7376" t="s">
        <v>12869</v>
      </c>
    </row>
    <row r="7377" spans="1:3" x14ac:dyDescent="0.25">
      <c r="A7377" t="s">
        <v>21891</v>
      </c>
      <c r="B7377" t="s">
        <v>10782</v>
      </c>
      <c r="C7377" t="s">
        <v>10804</v>
      </c>
    </row>
    <row r="7378" spans="1:3" x14ac:dyDescent="0.25">
      <c r="A7378" t="s">
        <v>6656</v>
      </c>
      <c r="B7378" t="s">
        <v>10775</v>
      </c>
      <c r="C7378" t="s">
        <v>10784</v>
      </c>
    </row>
    <row r="7379" spans="1:3" x14ac:dyDescent="0.25">
      <c r="A7379" t="s">
        <v>6657</v>
      </c>
      <c r="B7379" t="s">
        <v>27889</v>
      </c>
      <c r="C7379" t="s">
        <v>12869</v>
      </c>
    </row>
    <row r="7380" spans="1:3" x14ac:dyDescent="0.25">
      <c r="A7380" t="s">
        <v>9912</v>
      </c>
      <c r="B7380" t="s">
        <v>27889</v>
      </c>
      <c r="C7380" t="s">
        <v>10827</v>
      </c>
    </row>
    <row r="7381" spans="1:3" x14ac:dyDescent="0.25">
      <c r="A7381" t="s">
        <v>6658</v>
      </c>
      <c r="B7381" t="s">
        <v>10775</v>
      </c>
      <c r="C7381" t="s">
        <v>10749</v>
      </c>
    </row>
    <row r="7382" spans="1:3" x14ac:dyDescent="0.25">
      <c r="A7382" t="s">
        <v>6659</v>
      </c>
      <c r="B7382" t="s">
        <v>27887</v>
      </c>
      <c r="C7382" t="s">
        <v>10689</v>
      </c>
    </row>
    <row r="7383" spans="1:3" x14ac:dyDescent="0.25">
      <c r="A7383" t="s">
        <v>6660</v>
      </c>
      <c r="B7383" t="s">
        <v>27891</v>
      </c>
      <c r="C7383" t="s">
        <v>10994</v>
      </c>
    </row>
    <row r="7384" spans="1:3" x14ac:dyDescent="0.25">
      <c r="A7384" t="s">
        <v>11647</v>
      </c>
      <c r="B7384" t="s">
        <v>8187</v>
      </c>
      <c r="C7384" t="s">
        <v>10764</v>
      </c>
    </row>
    <row r="7385" spans="1:3" x14ac:dyDescent="0.25">
      <c r="A7385" t="s">
        <v>26915</v>
      </c>
      <c r="B7385" t="s">
        <v>8187</v>
      </c>
      <c r="C7385" t="s">
        <v>10764</v>
      </c>
    </row>
    <row r="7386" spans="1:3" x14ac:dyDescent="0.25">
      <c r="A7386" t="s">
        <v>9913</v>
      </c>
      <c r="B7386" t="s">
        <v>27889</v>
      </c>
      <c r="C7386" t="s">
        <v>10827</v>
      </c>
    </row>
    <row r="7387" spans="1:3" x14ac:dyDescent="0.25">
      <c r="A7387" t="s">
        <v>9914</v>
      </c>
      <c r="B7387" t="s">
        <v>10782</v>
      </c>
      <c r="C7387" t="s">
        <v>10804</v>
      </c>
    </row>
    <row r="7388" spans="1:3" x14ac:dyDescent="0.25">
      <c r="A7388" t="s">
        <v>26966</v>
      </c>
      <c r="B7388" t="s">
        <v>8187</v>
      </c>
      <c r="C7388" t="s">
        <v>10764</v>
      </c>
    </row>
    <row r="7389" spans="1:3" x14ac:dyDescent="0.25">
      <c r="A7389" t="s">
        <v>6662</v>
      </c>
      <c r="B7389" t="s">
        <v>10775</v>
      </c>
      <c r="C7389" t="s">
        <v>10838</v>
      </c>
    </row>
    <row r="7390" spans="1:3" x14ac:dyDescent="0.25">
      <c r="A7390" t="s">
        <v>6663</v>
      </c>
      <c r="B7390" t="s">
        <v>10775</v>
      </c>
      <c r="C7390" t="s">
        <v>10838</v>
      </c>
    </row>
    <row r="7391" spans="1:3" x14ac:dyDescent="0.25">
      <c r="A7391" t="s">
        <v>6664</v>
      </c>
      <c r="B7391" t="s">
        <v>10775</v>
      </c>
      <c r="C7391" t="s">
        <v>10838</v>
      </c>
    </row>
    <row r="7392" spans="1:3" x14ac:dyDescent="0.25">
      <c r="A7392" t="s">
        <v>6665</v>
      </c>
      <c r="B7392" t="s">
        <v>10701</v>
      </c>
      <c r="C7392" t="s">
        <v>10703</v>
      </c>
    </row>
    <row r="7393" spans="1:3" x14ac:dyDescent="0.25">
      <c r="A7393" t="s">
        <v>6666</v>
      </c>
      <c r="B7393" t="s">
        <v>10782</v>
      </c>
      <c r="C7393" t="s">
        <v>10804</v>
      </c>
    </row>
    <row r="7394" spans="1:3" x14ac:dyDescent="0.25">
      <c r="A7394" t="s">
        <v>6667</v>
      </c>
      <c r="B7394" t="s">
        <v>27887</v>
      </c>
      <c r="C7394" t="s">
        <v>11490</v>
      </c>
    </row>
    <row r="7395" spans="1:3" x14ac:dyDescent="0.25">
      <c r="A7395" t="s">
        <v>6668</v>
      </c>
      <c r="B7395" t="s">
        <v>10701</v>
      </c>
      <c r="C7395" t="s">
        <v>10703</v>
      </c>
    </row>
    <row r="7396" spans="1:3" x14ac:dyDescent="0.25">
      <c r="A7396" t="s">
        <v>6669</v>
      </c>
      <c r="B7396" t="s">
        <v>27888</v>
      </c>
      <c r="C7396" t="s">
        <v>10697</v>
      </c>
    </row>
    <row r="7397" spans="1:3" x14ac:dyDescent="0.25">
      <c r="A7397" t="s">
        <v>6670</v>
      </c>
      <c r="B7397" t="s">
        <v>10701</v>
      </c>
      <c r="C7397" t="s">
        <v>13025</v>
      </c>
    </row>
    <row r="7398" spans="1:3" x14ac:dyDescent="0.25">
      <c r="A7398" t="s">
        <v>21917</v>
      </c>
      <c r="B7398" t="s">
        <v>10782</v>
      </c>
      <c r="C7398" t="s">
        <v>10804</v>
      </c>
    </row>
    <row r="7399" spans="1:3" x14ac:dyDescent="0.25">
      <c r="A7399" t="s">
        <v>9842</v>
      </c>
      <c r="B7399" t="s">
        <v>27894</v>
      </c>
      <c r="C7399" t="s">
        <v>11203</v>
      </c>
    </row>
    <row r="7400" spans="1:3" x14ac:dyDescent="0.25">
      <c r="A7400" t="s">
        <v>6672</v>
      </c>
      <c r="B7400" t="s">
        <v>10782</v>
      </c>
      <c r="C7400" t="s">
        <v>10804</v>
      </c>
    </row>
    <row r="7401" spans="1:3" x14ac:dyDescent="0.25">
      <c r="A7401" t="s">
        <v>26913</v>
      </c>
      <c r="B7401" t="s">
        <v>8187</v>
      </c>
      <c r="C7401" t="s">
        <v>10764</v>
      </c>
    </row>
    <row r="7402" spans="1:3" x14ac:dyDescent="0.25">
      <c r="A7402" t="s">
        <v>9915</v>
      </c>
      <c r="B7402" t="s">
        <v>27889</v>
      </c>
      <c r="C7402" t="s">
        <v>10827</v>
      </c>
    </row>
    <row r="7403" spans="1:3" x14ac:dyDescent="0.25">
      <c r="A7403" t="s">
        <v>22954</v>
      </c>
      <c r="B7403" t="s">
        <v>8187</v>
      </c>
      <c r="C7403" t="s">
        <v>10764</v>
      </c>
    </row>
    <row r="7404" spans="1:3" x14ac:dyDescent="0.25">
      <c r="A7404" t="s">
        <v>6673</v>
      </c>
      <c r="B7404" t="s">
        <v>27889</v>
      </c>
      <c r="C7404" t="s">
        <v>21929</v>
      </c>
    </row>
    <row r="7405" spans="1:3" x14ac:dyDescent="0.25">
      <c r="A7405" t="s">
        <v>6674</v>
      </c>
      <c r="B7405" t="s">
        <v>27889</v>
      </c>
      <c r="C7405" t="s">
        <v>21929</v>
      </c>
    </row>
    <row r="7406" spans="1:3" x14ac:dyDescent="0.25">
      <c r="A7406" t="s">
        <v>6675</v>
      </c>
      <c r="B7406" t="s">
        <v>27889</v>
      </c>
      <c r="C7406" t="s">
        <v>21929</v>
      </c>
    </row>
    <row r="7407" spans="1:3" x14ac:dyDescent="0.25">
      <c r="A7407" t="s">
        <v>6676</v>
      </c>
      <c r="B7407" t="s">
        <v>27890</v>
      </c>
      <c r="C7407" t="s">
        <v>13139</v>
      </c>
    </row>
    <row r="7408" spans="1:3" x14ac:dyDescent="0.25">
      <c r="A7408" t="s">
        <v>26904</v>
      </c>
      <c r="B7408" t="s">
        <v>8187</v>
      </c>
      <c r="C7408" t="s">
        <v>10764</v>
      </c>
    </row>
    <row r="7409" spans="1:3" x14ac:dyDescent="0.25">
      <c r="A7409" t="s">
        <v>6677</v>
      </c>
      <c r="B7409" t="s">
        <v>27890</v>
      </c>
      <c r="C7409" t="s">
        <v>13139</v>
      </c>
    </row>
    <row r="7410" spans="1:3" x14ac:dyDescent="0.25">
      <c r="A7410" t="s">
        <v>26970</v>
      </c>
      <c r="B7410" t="s">
        <v>8187</v>
      </c>
      <c r="C7410" t="s">
        <v>10764</v>
      </c>
    </row>
    <row r="7411" spans="1:3" x14ac:dyDescent="0.25">
      <c r="A7411" t="s">
        <v>9916</v>
      </c>
      <c r="B7411" t="s">
        <v>27887</v>
      </c>
      <c r="C7411" t="s">
        <v>10689</v>
      </c>
    </row>
    <row r="7412" spans="1:3" x14ac:dyDescent="0.25">
      <c r="A7412" t="s">
        <v>26967</v>
      </c>
      <c r="B7412" t="s">
        <v>8187</v>
      </c>
      <c r="C7412" t="s">
        <v>10764</v>
      </c>
    </row>
    <row r="7413" spans="1:3" x14ac:dyDescent="0.25">
      <c r="A7413" t="s">
        <v>26993</v>
      </c>
      <c r="B7413" t="s">
        <v>8187</v>
      </c>
      <c r="C7413" t="s">
        <v>10764</v>
      </c>
    </row>
    <row r="7414" spans="1:3" x14ac:dyDescent="0.25">
      <c r="A7414" t="s">
        <v>26918</v>
      </c>
      <c r="B7414" t="s">
        <v>8187</v>
      </c>
      <c r="C7414" t="s">
        <v>10764</v>
      </c>
    </row>
    <row r="7415" spans="1:3" x14ac:dyDescent="0.25">
      <c r="A7415" t="s">
        <v>4912</v>
      </c>
      <c r="B7415" t="s">
        <v>27894</v>
      </c>
      <c r="C7415" t="s">
        <v>11360</v>
      </c>
    </row>
    <row r="7416" spans="1:3" x14ac:dyDescent="0.25">
      <c r="A7416" t="s">
        <v>5320</v>
      </c>
      <c r="B7416" t="s">
        <v>27889</v>
      </c>
      <c r="C7416" t="s">
        <v>10764</v>
      </c>
    </row>
    <row r="7417" spans="1:3" x14ac:dyDescent="0.25">
      <c r="A7417" t="s">
        <v>9918</v>
      </c>
      <c r="B7417" t="s">
        <v>27893</v>
      </c>
      <c r="C7417" t="s">
        <v>11097</v>
      </c>
    </row>
    <row r="7418" spans="1:3" x14ac:dyDescent="0.25">
      <c r="A7418" t="s">
        <v>6678</v>
      </c>
      <c r="B7418" t="s">
        <v>10782</v>
      </c>
      <c r="C7418" t="s">
        <v>10804</v>
      </c>
    </row>
    <row r="7419" spans="1:3" x14ac:dyDescent="0.25">
      <c r="A7419" t="s">
        <v>6679</v>
      </c>
      <c r="B7419" t="s">
        <v>10701</v>
      </c>
      <c r="C7419" t="s">
        <v>10703</v>
      </c>
    </row>
    <row r="7420" spans="1:3" x14ac:dyDescent="0.25">
      <c r="A7420" t="s">
        <v>27051</v>
      </c>
      <c r="B7420" t="s">
        <v>8187</v>
      </c>
      <c r="C7420" t="s">
        <v>10764</v>
      </c>
    </row>
    <row r="7421" spans="1:3" x14ac:dyDescent="0.25">
      <c r="A7421" t="s">
        <v>9919</v>
      </c>
      <c r="B7421" t="s">
        <v>27889</v>
      </c>
      <c r="C7421" t="s">
        <v>12869</v>
      </c>
    </row>
    <row r="7422" spans="1:3" x14ac:dyDescent="0.25">
      <c r="A7422" t="s">
        <v>26908</v>
      </c>
      <c r="B7422" t="s">
        <v>8187</v>
      </c>
      <c r="C7422" t="s">
        <v>10764</v>
      </c>
    </row>
    <row r="7423" spans="1:3" x14ac:dyDescent="0.25">
      <c r="A7423" t="s">
        <v>26964</v>
      </c>
      <c r="B7423" t="s">
        <v>8187</v>
      </c>
      <c r="C7423" t="s">
        <v>10764</v>
      </c>
    </row>
    <row r="7424" spans="1:3" x14ac:dyDescent="0.25">
      <c r="A7424" t="s">
        <v>26901</v>
      </c>
      <c r="B7424" t="s">
        <v>8187</v>
      </c>
      <c r="C7424" t="s">
        <v>10764</v>
      </c>
    </row>
    <row r="7425" spans="1:3" x14ac:dyDescent="0.25">
      <c r="A7425" t="s">
        <v>22035</v>
      </c>
      <c r="B7425" t="s">
        <v>8187</v>
      </c>
      <c r="C7425" t="s">
        <v>10764</v>
      </c>
    </row>
    <row r="7426" spans="1:3" x14ac:dyDescent="0.25">
      <c r="A7426" t="s">
        <v>22329</v>
      </c>
      <c r="B7426" t="s">
        <v>8187</v>
      </c>
      <c r="C7426" t="s">
        <v>10764</v>
      </c>
    </row>
    <row r="7427" spans="1:3" x14ac:dyDescent="0.25">
      <c r="A7427" t="s">
        <v>21964</v>
      </c>
      <c r="B7427" t="s">
        <v>27891</v>
      </c>
      <c r="C7427" t="s">
        <v>11610</v>
      </c>
    </row>
    <row r="7428" spans="1:3" x14ac:dyDescent="0.25">
      <c r="A7428" t="s">
        <v>21966</v>
      </c>
      <c r="B7428" t="s">
        <v>27889</v>
      </c>
      <c r="C7428" t="s">
        <v>10827</v>
      </c>
    </row>
    <row r="7429" spans="1:3" x14ac:dyDescent="0.25">
      <c r="A7429" t="s">
        <v>22067</v>
      </c>
      <c r="B7429" t="s">
        <v>8187</v>
      </c>
      <c r="C7429" t="s">
        <v>10764</v>
      </c>
    </row>
    <row r="7430" spans="1:3" x14ac:dyDescent="0.25">
      <c r="A7430" t="s">
        <v>26931</v>
      </c>
      <c r="B7430" t="s">
        <v>8187</v>
      </c>
      <c r="C7430" t="s">
        <v>10764</v>
      </c>
    </row>
    <row r="7431" spans="1:3" x14ac:dyDescent="0.25">
      <c r="A7431" t="s">
        <v>26969</v>
      </c>
      <c r="B7431" t="s">
        <v>8187</v>
      </c>
      <c r="C7431" t="s">
        <v>10764</v>
      </c>
    </row>
    <row r="7432" spans="1:3" x14ac:dyDescent="0.25">
      <c r="A7432" t="s">
        <v>26906</v>
      </c>
      <c r="B7432" t="s">
        <v>8187</v>
      </c>
      <c r="C7432" t="s">
        <v>10764</v>
      </c>
    </row>
    <row r="7433" spans="1:3" x14ac:dyDescent="0.25">
      <c r="A7433" t="s">
        <v>22141</v>
      </c>
      <c r="B7433" t="s">
        <v>8187</v>
      </c>
      <c r="C7433" t="s">
        <v>10764</v>
      </c>
    </row>
    <row r="7434" spans="1:3" x14ac:dyDescent="0.25">
      <c r="A7434" t="s">
        <v>13247</v>
      </c>
      <c r="B7434" t="s">
        <v>8187</v>
      </c>
      <c r="C7434" t="s">
        <v>10764</v>
      </c>
    </row>
    <row r="7435" spans="1:3" x14ac:dyDescent="0.25">
      <c r="A7435" t="s">
        <v>9603</v>
      </c>
      <c r="B7435" t="s">
        <v>8187</v>
      </c>
      <c r="C7435" t="s">
        <v>15186</v>
      </c>
    </row>
    <row r="7436" spans="1:3" x14ac:dyDescent="0.25">
      <c r="A7436" t="s">
        <v>13737</v>
      </c>
      <c r="B7436" t="s">
        <v>8187</v>
      </c>
      <c r="C7436" t="s">
        <v>10764</v>
      </c>
    </row>
    <row r="7437" spans="1:3" x14ac:dyDescent="0.25">
      <c r="A7437" t="s">
        <v>9604</v>
      </c>
      <c r="B7437" t="s">
        <v>8187</v>
      </c>
      <c r="C7437" t="s">
        <v>15186</v>
      </c>
    </row>
    <row r="7438" spans="1:3" x14ac:dyDescent="0.25">
      <c r="A7438" t="s">
        <v>9642</v>
      </c>
      <c r="B7438" t="s">
        <v>8187</v>
      </c>
      <c r="C7438" t="s">
        <v>15186</v>
      </c>
    </row>
    <row r="7439" spans="1:3" x14ac:dyDescent="0.25">
      <c r="A7439" t="s">
        <v>13611</v>
      </c>
      <c r="B7439" t="s">
        <v>8187</v>
      </c>
      <c r="C7439" t="s">
        <v>10764</v>
      </c>
    </row>
    <row r="7440" spans="1:3" x14ac:dyDescent="0.25">
      <c r="A7440" t="s">
        <v>8609</v>
      </c>
      <c r="B7440" t="s">
        <v>27894</v>
      </c>
      <c r="C7440" t="s">
        <v>11360</v>
      </c>
    </row>
    <row r="7441" spans="1:3" x14ac:dyDescent="0.25">
      <c r="A7441" t="s">
        <v>25505</v>
      </c>
      <c r="B7441" t="s">
        <v>8187</v>
      </c>
      <c r="C7441" t="s">
        <v>10764</v>
      </c>
    </row>
    <row r="7442" spans="1:3" x14ac:dyDescent="0.25">
      <c r="A7442" t="s">
        <v>6680</v>
      </c>
      <c r="B7442" t="s">
        <v>27897</v>
      </c>
      <c r="C7442" t="s">
        <v>13753</v>
      </c>
    </row>
    <row r="7443" spans="1:3" x14ac:dyDescent="0.25">
      <c r="A7443" t="s">
        <v>6681</v>
      </c>
      <c r="B7443" t="s">
        <v>27897</v>
      </c>
      <c r="C7443" t="s">
        <v>13753</v>
      </c>
    </row>
    <row r="7444" spans="1:3" x14ac:dyDescent="0.25">
      <c r="A7444" t="s">
        <v>8736</v>
      </c>
      <c r="B7444" t="s">
        <v>27896</v>
      </c>
      <c r="C7444" t="s">
        <v>11360</v>
      </c>
    </row>
    <row r="7445" spans="1:3" x14ac:dyDescent="0.25">
      <c r="A7445" t="s">
        <v>6682</v>
      </c>
      <c r="B7445" t="s">
        <v>27889</v>
      </c>
      <c r="C7445" t="s">
        <v>10724</v>
      </c>
    </row>
    <row r="7446" spans="1:3" x14ac:dyDescent="0.25">
      <c r="A7446" t="s">
        <v>9643</v>
      </c>
      <c r="B7446" t="s">
        <v>8187</v>
      </c>
      <c r="C7446" t="s">
        <v>15186</v>
      </c>
    </row>
    <row r="7447" spans="1:3" x14ac:dyDescent="0.25">
      <c r="A7447" t="s">
        <v>9644</v>
      </c>
      <c r="B7447" t="s">
        <v>8187</v>
      </c>
      <c r="C7447" t="s">
        <v>15186</v>
      </c>
    </row>
    <row r="7448" spans="1:3" x14ac:dyDescent="0.25">
      <c r="A7448" t="s">
        <v>9646</v>
      </c>
      <c r="B7448" t="s">
        <v>8187</v>
      </c>
      <c r="C7448" t="s">
        <v>15186</v>
      </c>
    </row>
    <row r="7449" spans="1:3" x14ac:dyDescent="0.25">
      <c r="A7449" t="s">
        <v>13359</v>
      </c>
      <c r="B7449" t="s">
        <v>8187</v>
      </c>
      <c r="C7449" t="s">
        <v>12995</v>
      </c>
    </row>
    <row r="7450" spans="1:3" x14ac:dyDescent="0.25">
      <c r="A7450" t="s">
        <v>13973</v>
      </c>
      <c r="B7450" t="s">
        <v>8187</v>
      </c>
      <c r="C7450" t="s">
        <v>12995</v>
      </c>
    </row>
    <row r="7451" spans="1:3" x14ac:dyDescent="0.25">
      <c r="A7451" t="s">
        <v>9921</v>
      </c>
      <c r="B7451" t="s">
        <v>27887</v>
      </c>
      <c r="C7451" t="s">
        <v>10689</v>
      </c>
    </row>
    <row r="7452" spans="1:3" x14ac:dyDescent="0.25">
      <c r="A7452" t="s">
        <v>14032</v>
      </c>
      <c r="B7452" t="s">
        <v>8187</v>
      </c>
      <c r="C7452" t="s">
        <v>12995</v>
      </c>
    </row>
    <row r="7453" spans="1:3" x14ac:dyDescent="0.25">
      <c r="A7453" t="s">
        <v>6683</v>
      </c>
      <c r="B7453" t="s">
        <v>10775</v>
      </c>
      <c r="C7453" t="s">
        <v>10784</v>
      </c>
    </row>
    <row r="7454" spans="1:3" x14ac:dyDescent="0.25">
      <c r="A7454" t="s">
        <v>22009</v>
      </c>
      <c r="B7454" t="s">
        <v>10782</v>
      </c>
      <c r="C7454" t="s">
        <v>10804</v>
      </c>
    </row>
    <row r="7455" spans="1:3" x14ac:dyDescent="0.25">
      <c r="A7455" t="s">
        <v>9922</v>
      </c>
      <c r="B7455" t="s">
        <v>10701</v>
      </c>
      <c r="C7455" t="s">
        <v>11490</v>
      </c>
    </row>
    <row r="7456" spans="1:3" x14ac:dyDescent="0.25">
      <c r="A7456" t="s">
        <v>15788</v>
      </c>
      <c r="B7456" t="s">
        <v>8187</v>
      </c>
      <c r="C7456" t="s">
        <v>12995</v>
      </c>
    </row>
    <row r="7457" spans="1:3" x14ac:dyDescent="0.25">
      <c r="A7457" t="s">
        <v>15231</v>
      </c>
      <c r="B7457" t="s">
        <v>8187</v>
      </c>
      <c r="C7457" t="s">
        <v>15234</v>
      </c>
    </row>
    <row r="7458" spans="1:3" x14ac:dyDescent="0.25">
      <c r="A7458" t="s">
        <v>15235</v>
      </c>
      <c r="B7458" t="s">
        <v>8187</v>
      </c>
      <c r="C7458" t="s">
        <v>15234</v>
      </c>
    </row>
    <row r="7459" spans="1:3" x14ac:dyDescent="0.25">
      <c r="A7459" t="s">
        <v>15237</v>
      </c>
      <c r="B7459" t="s">
        <v>8187</v>
      </c>
      <c r="C7459" t="s">
        <v>15234</v>
      </c>
    </row>
    <row r="7460" spans="1:3" x14ac:dyDescent="0.25">
      <c r="A7460" t="s">
        <v>9923</v>
      </c>
      <c r="B7460" t="s">
        <v>10701</v>
      </c>
      <c r="C7460" t="s">
        <v>10703</v>
      </c>
    </row>
    <row r="7461" spans="1:3" x14ac:dyDescent="0.25">
      <c r="A7461" t="s">
        <v>15239</v>
      </c>
      <c r="B7461" t="s">
        <v>8187</v>
      </c>
      <c r="C7461" t="s">
        <v>15234</v>
      </c>
    </row>
    <row r="7462" spans="1:3" x14ac:dyDescent="0.25">
      <c r="A7462" t="s">
        <v>15289</v>
      </c>
      <c r="B7462" t="s">
        <v>8187</v>
      </c>
      <c r="C7462" t="s">
        <v>15234</v>
      </c>
    </row>
    <row r="7463" spans="1:3" x14ac:dyDescent="0.25">
      <c r="A7463" t="s">
        <v>22025</v>
      </c>
      <c r="B7463" t="s">
        <v>10782</v>
      </c>
      <c r="C7463" t="s">
        <v>10804</v>
      </c>
    </row>
    <row r="7464" spans="1:3" x14ac:dyDescent="0.25">
      <c r="A7464" t="s">
        <v>22027</v>
      </c>
      <c r="B7464" t="s">
        <v>27889</v>
      </c>
      <c r="C7464" t="s">
        <v>12923</v>
      </c>
    </row>
    <row r="7465" spans="1:3" x14ac:dyDescent="0.25">
      <c r="A7465" t="s">
        <v>9924</v>
      </c>
      <c r="B7465" t="s">
        <v>10775</v>
      </c>
      <c r="C7465" t="s">
        <v>10838</v>
      </c>
    </row>
    <row r="7466" spans="1:3" x14ac:dyDescent="0.25">
      <c r="A7466" t="s">
        <v>15291</v>
      </c>
      <c r="B7466" t="s">
        <v>8187</v>
      </c>
      <c r="C7466" t="s">
        <v>15234</v>
      </c>
    </row>
    <row r="7467" spans="1:3" x14ac:dyDescent="0.25">
      <c r="A7467" t="s">
        <v>16964</v>
      </c>
      <c r="B7467" t="s">
        <v>8187</v>
      </c>
      <c r="C7467" t="s">
        <v>16967</v>
      </c>
    </row>
    <row r="7468" spans="1:3" x14ac:dyDescent="0.25">
      <c r="A7468" t="s">
        <v>9925</v>
      </c>
      <c r="B7468" t="s">
        <v>27889</v>
      </c>
      <c r="C7468" t="s">
        <v>10738</v>
      </c>
    </row>
    <row r="7469" spans="1:3" x14ac:dyDescent="0.25">
      <c r="A7469" t="s">
        <v>16969</v>
      </c>
      <c r="B7469" t="s">
        <v>8187</v>
      </c>
      <c r="C7469" t="s">
        <v>16967</v>
      </c>
    </row>
    <row r="7470" spans="1:3" x14ac:dyDescent="0.25">
      <c r="A7470" t="s">
        <v>16971</v>
      </c>
      <c r="B7470" t="s">
        <v>8187</v>
      </c>
      <c r="C7470" t="s">
        <v>16967</v>
      </c>
    </row>
    <row r="7471" spans="1:3" x14ac:dyDescent="0.25">
      <c r="A7471" t="s">
        <v>8775</v>
      </c>
      <c r="B7471" t="s">
        <v>27891</v>
      </c>
      <c r="C7471" t="s">
        <v>10764</v>
      </c>
    </row>
    <row r="7472" spans="1:3" x14ac:dyDescent="0.25">
      <c r="A7472" t="s">
        <v>8776</v>
      </c>
      <c r="B7472" t="s">
        <v>27891</v>
      </c>
      <c r="C7472" t="s">
        <v>10764</v>
      </c>
    </row>
    <row r="7473" spans="1:3" x14ac:dyDescent="0.25">
      <c r="A7473" t="s">
        <v>16979</v>
      </c>
      <c r="B7473" t="s">
        <v>8187</v>
      </c>
      <c r="C7473" t="s">
        <v>16967</v>
      </c>
    </row>
    <row r="7474" spans="1:3" x14ac:dyDescent="0.25">
      <c r="A7474" t="s">
        <v>16981</v>
      </c>
      <c r="B7474" t="s">
        <v>8187</v>
      </c>
      <c r="C7474" t="s">
        <v>16967</v>
      </c>
    </row>
    <row r="7475" spans="1:3" x14ac:dyDescent="0.25">
      <c r="A7475" t="s">
        <v>9926</v>
      </c>
      <c r="B7475" t="s">
        <v>27889</v>
      </c>
      <c r="C7475" t="s">
        <v>12869</v>
      </c>
    </row>
    <row r="7476" spans="1:3" x14ac:dyDescent="0.25">
      <c r="A7476" t="s">
        <v>16985</v>
      </c>
      <c r="B7476" t="s">
        <v>8187</v>
      </c>
      <c r="C7476" t="s">
        <v>16967</v>
      </c>
    </row>
    <row r="7477" spans="1:3" x14ac:dyDescent="0.25">
      <c r="A7477" t="s">
        <v>22050</v>
      </c>
      <c r="B7477" t="s">
        <v>10782</v>
      </c>
      <c r="C7477" t="s">
        <v>10804</v>
      </c>
    </row>
    <row r="7478" spans="1:3" x14ac:dyDescent="0.25">
      <c r="A7478" t="s">
        <v>16991</v>
      </c>
      <c r="B7478" t="s">
        <v>8187</v>
      </c>
      <c r="C7478" t="s">
        <v>16967</v>
      </c>
    </row>
    <row r="7479" spans="1:3" x14ac:dyDescent="0.25">
      <c r="A7479" t="s">
        <v>22054</v>
      </c>
      <c r="B7479" t="s">
        <v>10782</v>
      </c>
      <c r="C7479" t="s">
        <v>10804</v>
      </c>
    </row>
    <row r="7480" spans="1:3" x14ac:dyDescent="0.25">
      <c r="A7480" t="s">
        <v>16994</v>
      </c>
      <c r="B7480" t="s">
        <v>8187</v>
      </c>
      <c r="C7480" t="s">
        <v>16967</v>
      </c>
    </row>
    <row r="7481" spans="1:3" x14ac:dyDescent="0.25">
      <c r="A7481" t="s">
        <v>16999</v>
      </c>
      <c r="B7481" t="s">
        <v>8187</v>
      </c>
      <c r="C7481" t="s">
        <v>16967</v>
      </c>
    </row>
    <row r="7482" spans="1:3" x14ac:dyDescent="0.25">
      <c r="A7482" t="s">
        <v>17002</v>
      </c>
      <c r="B7482" t="s">
        <v>8187</v>
      </c>
      <c r="C7482" t="s">
        <v>16967</v>
      </c>
    </row>
    <row r="7483" spans="1:3" x14ac:dyDescent="0.25">
      <c r="A7483" t="s">
        <v>22985</v>
      </c>
      <c r="B7483" t="s">
        <v>8187</v>
      </c>
      <c r="C7483" t="s">
        <v>16967</v>
      </c>
    </row>
    <row r="7484" spans="1:3" x14ac:dyDescent="0.25">
      <c r="A7484" t="s">
        <v>26725</v>
      </c>
      <c r="B7484" t="s">
        <v>8187</v>
      </c>
      <c r="C7484" t="s">
        <v>16967</v>
      </c>
    </row>
    <row r="7485" spans="1:3" x14ac:dyDescent="0.25">
      <c r="A7485" t="s">
        <v>14197</v>
      </c>
      <c r="B7485" t="s">
        <v>8187</v>
      </c>
      <c r="C7485" t="s">
        <v>14200</v>
      </c>
    </row>
    <row r="7486" spans="1:3" x14ac:dyDescent="0.25">
      <c r="A7486" t="s">
        <v>14237</v>
      </c>
      <c r="B7486" t="s">
        <v>8187</v>
      </c>
      <c r="C7486" t="s">
        <v>14200</v>
      </c>
    </row>
    <row r="7487" spans="1:3" x14ac:dyDescent="0.25">
      <c r="A7487" t="s">
        <v>14521</v>
      </c>
      <c r="B7487" t="s">
        <v>8187</v>
      </c>
      <c r="C7487" t="s">
        <v>14200</v>
      </c>
    </row>
    <row r="7488" spans="1:3" x14ac:dyDescent="0.25">
      <c r="A7488" t="s">
        <v>9927</v>
      </c>
      <c r="B7488" t="s">
        <v>27887</v>
      </c>
      <c r="C7488" t="s">
        <v>10689</v>
      </c>
    </row>
    <row r="7489" spans="1:3" x14ac:dyDescent="0.25">
      <c r="A7489" t="s">
        <v>16891</v>
      </c>
      <c r="B7489" t="s">
        <v>8187</v>
      </c>
      <c r="C7489" t="s">
        <v>14200</v>
      </c>
    </row>
    <row r="7490" spans="1:3" x14ac:dyDescent="0.25">
      <c r="A7490" t="s">
        <v>11390</v>
      </c>
      <c r="B7490" t="s">
        <v>8187</v>
      </c>
      <c r="C7490" t="s">
        <v>11393</v>
      </c>
    </row>
    <row r="7491" spans="1:3" x14ac:dyDescent="0.25">
      <c r="A7491" t="s">
        <v>25896</v>
      </c>
      <c r="B7491" t="s">
        <v>8187</v>
      </c>
      <c r="C7491" t="s">
        <v>11393</v>
      </c>
    </row>
    <row r="7492" spans="1:3" x14ac:dyDescent="0.25">
      <c r="A7492" t="s">
        <v>9928</v>
      </c>
      <c r="B7492" t="s">
        <v>27894</v>
      </c>
      <c r="C7492" t="s">
        <v>12995</v>
      </c>
    </row>
    <row r="7493" spans="1:3" x14ac:dyDescent="0.25">
      <c r="A7493" t="s">
        <v>9929</v>
      </c>
      <c r="B7493" t="s">
        <v>27894</v>
      </c>
      <c r="C7493" t="s">
        <v>13112</v>
      </c>
    </row>
    <row r="7494" spans="1:3" x14ac:dyDescent="0.25">
      <c r="A7494" t="s">
        <v>25899</v>
      </c>
      <c r="B7494" t="s">
        <v>8187</v>
      </c>
      <c r="C7494" t="s">
        <v>11393</v>
      </c>
    </row>
    <row r="7495" spans="1:3" x14ac:dyDescent="0.25">
      <c r="A7495" t="s">
        <v>9930</v>
      </c>
      <c r="B7495" t="s">
        <v>27889</v>
      </c>
      <c r="C7495" t="s">
        <v>12650</v>
      </c>
    </row>
    <row r="7496" spans="1:3" x14ac:dyDescent="0.25">
      <c r="A7496" t="s">
        <v>20844</v>
      </c>
      <c r="B7496" t="s">
        <v>8187</v>
      </c>
      <c r="C7496" t="s">
        <v>15186</v>
      </c>
    </row>
    <row r="7497" spans="1:3" x14ac:dyDescent="0.25">
      <c r="A7497" t="s">
        <v>9931</v>
      </c>
      <c r="B7497" t="s">
        <v>27887</v>
      </c>
      <c r="C7497" t="s">
        <v>10689</v>
      </c>
    </row>
    <row r="7498" spans="1:3" x14ac:dyDescent="0.25">
      <c r="A7498" t="s">
        <v>20846</v>
      </c>
      <c r="B7498" t="s">
        <v>8187</v>
      </c>
      <c r="C7498" t="s">
        <v>15186</v>
      </c>
    </row>
    <row r="7499" spans="1:3" x14ac:dyDescent="0.25">
      <c r="A7499" t="s">
        <v>20848</v>
      </c>
      <c r="B7499" t="s">
        <v>8187</v>
      </c>
      <c r="C7499" t="s">
        <v>15186</v>
      </c>
    </row>
    <row r="7500" spans="1:3" x14ac:dyDescent="0.25">
      <c r="A7500" t="s">
        <v>20850</v>
      </c>
      <c r="B7500" t="s">
        <v>8187</v>
      </c>
      <c r="C7500" t="s">
        <v>15186</v>
      </c>
    </row>
    <row r="7501" spans="1:3" x14ac:dyDescent="0.25">
      <c r="A7501" t="s">
        <v>22832</v>
      </c>
      <c r="B7501" t="s">
        <v>8187</v>
      </c>
      <c r="C7501" t="s">
        <v>13097</v>
      </c>
    </row>
    <row r="7502" spans="1:3" x14ac:dyDescent="0.25">
      <c r="A7502" t="s">
        <v>9932</v>
      </c>
      <c r="B7502" t="s">
        <v>27889</v>
      </c>
      <c r="C7502" t="s">
        <v>11837</v>
      </c>
    </row>
    <row r="7503" spans="1:3" x14ac:dyDescent="0.25">
      <c r="A7503" t="s">
        <v>23082</v>
      </c>
      <c r="B7503" t="s">
        <v>8187</v>
      </c>
      <c r="C7503" t="s">
        <v>15186</v>
      </c>
    </row>
    <row r="7504" spans="1:3" x14ac:dyDescent="0.25">
      <c r="A7504" t="s">
        <v>23634</v>
      </c>
      <c r="B7504" t="s">
        <v>8187</v>
      </c>
      <c r="C7504" t="s">
        <v>13097</v>
      </c>
    </row>
    <row r="7505" spans="1:3" x14ac:dyDescent="0.25">
      <c r="A7505" t="s">
        <v>9933</v>
      </c>
      <c r="B7505" t="s">
        <v>10782</v>
      </c>
      <c r="C7505" t="s">
        <v>10804</v>
      </c>
    </row>
    <row r="7506" spans="1:3" x14ac:dyDescent="0.25">
      <c r="A7506" t="s">
        <v>9934</v>
      </c>
      <c r="B7506" t="s">
        <v>10701</v>
      </c>
      <c r="C7506" t="s">
        <v>11322</v>
      </c>
    </row>
    <row r="7507" spans="1:3" x14ac:dyDescent="0.25">
      <c r="A7507" t="s">
        <v>23175</v>
      </c>
      <c r="B7507" t="s">
        <v>8187</v>
      </c>
      <c r="C7507" t="s">
        <v>15186</v>
      </c>
    </row>
    <row r="7508" spans="1:3" x14ac:dyDescent="0.25">
      <c r="A7508" t="s">
        <v>25547</v>
      </c>
      <c r="B7508" t="s">
        <v>8187</v>
      </c>
      <c r="C7508" t="s">
        <v>15186</v>
      </c>
    </row>
    <row r="7509" spans="1:3" x14ac:dyDescent="0.25">
      <c r="A7509" t="s">
        <v>10372</v>
      </c>
      <c r="B7509" t="s">
        <v>8187</v>
      </c>
      <c r="C7509" t="s">
        <v>15186</v>
      </c>
    </row>
    <row r="7510" spans="1:3" x14ac:dyDescent="0.25">
      <c r="A7510" t="s">
        <v>10483</v>
      </c>
      <c r="B7510" t="s">
        <v>8187</v>
      </c>
      <c r="C7510" t="s">
        <v>15186</v>
      </c>
    </row>
    <row r="7511" spans="1:3" x14ac:dyDescent="0.25">
      <c r="A7511" t="s">
        <v>10579</v>
      </c>
      <c r="B7511" t="s">
        <v>8187</v>
      </c>
      <c r="C7511" t="s">
        <v>15186</v>
      </c>
    </row>
    <row r="7512" spans="1:3" x14ac:dyDescent="0.25">
      <c r="A7512" t="s">
        <v>19781</v>
      </c>
      <c r="B7512" t="s">
        <v>8187</v>
      </c>
      <c r="C7512" t="s">
        <v>17018</v>
      </c>
    </row>
    <row r="7513" spans="1:3" x14ac:dyDescent="0.25">
      <c r="A7513" t="s">
        <v>22112</v>
      </c>
      <c r="B7513" t="s">
        <v>27889</v>
      </c>
      <c r="C7513" t="s">
        <v>10827</v>
      </c>
    </row>
    <row r="7514" spans="1:3" x14ac:dyDescent="0.25">
      <c r="A7514" t="s">
        <v>22113</v>
      </c>
      <c r="B7514" t="s">
        <v>27889</v>
      </c>
      <c r="C7514" t="s">
        <v>10827</v>
      </c>
    </row>
    <row r="7515" spans="1:3" x14ac:dyDescent="0.25">
      <c r="A7515" t="s">
        <v>6684</v>
      </c>
      <c r="B7515" t="s">
        <v>10701</v>
      </c>
      <c r="C7515" t="s">
        <v>22117</v>
      </c>
    </row>
    <row r="7516" spans="1:3" x14ac:dyDescent="0.25">
      <c r="A7516" t="s">
        <v>22118</v>
      </c>
      <c r="B7516" t="s">
        <v>10782</v>
      </c>
      <c r="C7516" t="s">
        <v>10804</v>
      </c>
    </row>
    <row r="7517" spans="1:3" x14ac:dyDescent="0.25">
      <c r="A7517" t="s">
        <v>8694</v>
      </c>
      <c r="B7517" t="s">
        <v>27889</v>
      </c>
      <c r="C7517" t="s">
        <v>10875</v>
      </c>
    </row>
    <row r="7518" spans="1:3" x14ac:dyDescent="0.25">
      <c r="A7518" t="s">
        <v>15959</v>
      </c>
      <c r="B7518" t="s">
        <v>8187</v>
      </c>
      <c r="C7518" t="s">
        <v>15962</v>
      </c>
    </row>
    <row r="7519" spans="1:3" x14ac:dyDescent="0.25">
      <c r="A7519" t="s">
        <v>17846</v>
      </c>
      <c r="B7519" t="s">
        <v>8187</v>
      </c>
      <c r="C7519" t="s">
        <v>15962</v>
      </c>
    </row>
    <row r="7520" spans="1:3" x14ac:dyDescent="0.25">
      <c r="A7520" t="s">
        <v>17848</v>
      </c>
      <c r="B7520" t="s">
        <v>8187</v>
      </c>
      <c r="C7520" t="s">
        <v>15962</v>
      </c>
    </row>
    <row r="7521" spans="1:3" x14ac:dyDescent="0.25">
      <c r="A7521" t="s">
        <v>17867</v>
      </c>
      <c r="B7521" t="s">
        <v>8187</v>
      </c>
      <c r="C7521" t="s">
        <v>15962</v>
      </c>
    </row>
    <row r="7522" spans="1:3" x14ac:dyDescent="0.25">
      <c r="A7522" t="s">
        <v>18298</v>
      </c>
      <c r="B7522" t="s">
        <v>8187</v>
      </c>
      <c r="C7522" t="s">
        <v>15962</v>
      </c>
    </row>
    <row r="7523" spans="1:3" x14ac:dyDescent="0.25">
      <c r="A7523" t="s">
        <v>18302</v>
      </c>
      <c r="B7523" t="s">
        <v>8187</v>
      </c>
      <c r="C7523" t="s">
        <v>15962</v>
      </c>
    </row>
    <row r="7524" spans="1:3" x14ac:dyDescent="0.25">
      <c r="A7524" t="s">
        <v>18303</v>
      </c>
      <c r="B7524" t="s">
        <v>8187</v>
      </c>
      <c r="C7524" t="s">
        <v>15962</v>
      </c>
    </row>
    <row r="7525" spans="1:3" x14ac:dyDescent="0.25">
      <c r="A7525" t="s">
        <v>18305</v>
      </c>
      <c r="B7525" t="s">
        <v>8187</v>
      </c>
      <c r="C7525" t="s">
        <v>15962</v>
      </c>
    </row>
    <row r="7526" spans="1:3" x14ac:dyDescent="0.25">
      <c r="A7526" t="s">
        <v>27553</v>
      </c>
      <c r="B7526" t="s">
        <v>8187</v>
      </c>
      <c r="C7526" t="s">
        <v>15186</v>
      </c>
    </row>
    <row r="7527" spans="1:3" x14ac:dyDescent="0.25">
      <c r="A7527" t="s">
        <v>8451</v>
      </c>
      <c r="B7527" t="s">
        <v>27894</v>
      </c>
      <c r="C7527" t="s">
        <v>12165</v>
      </c>
    </row>
    <row r="7528" spans="1:3" x14ac:dyDescent="0.25">
      <c r="A7528" t="s">
        <v>4470</v>
      </c>
      <c r="B7528" t="s">
        <v>27894</v>
      </c>
      <c r="C7528" t="s">
        <v>12165</v>
      </c>
    </row>
    <row r="7529" spans="1:3" x14ac:dyDescent="0.25">
      <c r="A7529" t="s">
        <v>8677</v>
      </c>
      <c r="B7529" t="s">
        <v>27889</v>
      </c>
      <c r="C7529" t="s">
        <v>10875</v>
      </c>
    </row>
    <row r="7530" spans="1:3" x14ac:dyDescent="0.25">
      <c r="A7530" t="s">
        <v>9935</v>
      </c>
      <c r="B7530" t="s">
        <v>27888</v>
      </c>
      <c r="C7530" t="s">
        <v>10697</v>
      </c>
    </row>
    <row r="7531" spans="1:3" x14ac:dyDescent="0.25">
      <c r="A7531" t="s">
        <v>18306</v>
      </c>
      <c r="B7531" t="s">
        <v>8187</v>
      </c>
      <c r="C7531" t="s">
        <v>15962</v>
      </c>
    </row>
    <row r="7532" spans="1:3" x14ac:dyDescent="0.25">
      <c r="A7532" t="s">
        <v>19457</v>
      </c>
      <c r="B7532" t="s">
        <v>8187</v>
      </c>
      <c r="C7532" t="s">
        <v>19460</v>
      </c>
    </row>
    <row r="7533" spans="1:3" x14ac:dyDescent="0.25">
      <c r="A7533" t="s">
        <v>21401</v>
      </c>
      <c r="B7533" t="s">
        <v>10701</v>
      </c>
      <c r="C7533" t="s">
        <v>10703</v>
      </c>
    </row>
    <row r="7534" spans="1:3" x14ac:dyDescent="0.25">
      <c r="A7534" t="s">
        <v>21386</v>
      </c>
      <c r="B7534" t="s">
        <v>8187</v>
      </c>
      <c r="C7534" t="s">
        <v>19460</v>
      </c>
    </row>
    <row r="7535" spans="1:3" x14ac:dyDescent="0.25">
      <c r="A7535" t="s">
        <v>17468</v>
      </c>
      <c r="B7535" t="s">
        <v>8187</v>
      </c>
      <c r="C7535" t="s">
        <v>17471</v>
      </c>
    </row>
    <row r="7536" spans="1:3" x14ac:dyDescent="0.25">
      <c r="A7536" t="s">
        <v>22154</v>
      </c>
      <c r="B7536" t="s">
        <v>27889</v>
      </c>
      <c r="C7536" t="s">
        <v>10827</v>
      </c>
    </row>
    <row r="7537" spans="1:3" x14ac:dyDescent="0.25">
      <c r="A7537" t="s">
        <v>22156</v>
      </c>
      <c r="B7537" t="s">
        <v>27889</v>
      </c>
      <c r="C7537" t="s">
        <v>10827</v>
      </c>
    </row>
    <row r="7538" spans="1:3" x14ac:dyDescent="0.25">
      <c r="A7538" t="s">
        <v>18176</v>
      </c>
      <c r="B7538" t="s">
        <v>8187</v>
      </c>
      <c r="C7538" t="s">
        <v>17471</v>
      </c>
    </row>
    <row r="7539" spans="1:3" x14ac:dyDescent="0.25">
      <c r="A7539" t="s">
        <v>9936</v>
      </c>
      <c r="B7539" t="s">
        <v>27893</v>
      </c>
      <c r="C7539" t="s">
        <v>11097</v>
      </c>
    </row>
    <row r="7540" spans="1:3" x14ac:dyDescent="0.25">
      <c r="A7540" t="s">
        <v>9937</v>
      </c>
      <c r="B7540" t="s">
        <v>27889</v>
      </c>
      <c r="C7540" t="s">
        <v>10738</v>
      </c>
    </row>
    <row r="7541" spans="1:3" x14ac:dyDescent="0.25">
      <c r="A7541" t="s">
        <v>9938</v>
      </c>
      <c r="B7541" t="s">
        <v>27891</v>
      </c>
      <c r="C7541" t="s">
        <v>10994</v>
      </c>
    </row>
    <row r="7542" spans="1:3" x14ac:dyDescent="0.25">
      <c r="A7542" t="s">
        <v>18178</v>
      </c>
      <c r="B7542" t="s">
        <v>8187</v>
      </c>
      <c r="C7542" t="s">
        <v>17471</v>
      </c>
    </row>
    <row r="7543" spans="1:3" x14ac:dyDescent="0.25">
      <c r="A7543" t="s">
        <v>18180</v>
      </c>
      <c r="B7543" t="s">
        <v>8187</v>
      </c>
      <c r="C7543" t="s">
        <v>17471</v>
      </c>
    </row>
    <row r="7544" spans="1:3" x14ac:dyDescent="0.25">
      <c r="A7544" t="s">
        <v>18205</v>
      </c>
      <c r="B7544" t="s">
        <v>8187</v>
      </c>
      <c r="C7544" t="s">
        <v>17471</v>
      </c>
    </row>
    <row r="7545" spans="1:3" x14ac:dyDescent="0.25">
      <c r="A7545" t="s">
        <v>18246</v>
      </c>
      <c r="B7545" t="s">
        <v>8187</v>
      </c>
      <c r="C7545" t="s">
        <v>17471</v>
      </c>
    </row>
    <row r="7546" spans="1:3" x14ac:dyDescent="0.25">
      <c r="A7546" t="s">
        <v>9939</v>
      </c>
      <c r="B7546" t="s">
        <v>27887</v>
      </c>
      <c r="C7546" t="s">
        <v>10733</v>
      </c>
    </row>
    <row r="7547" spans="1:3" x14ac:dyDescent="0.25">
      <c r="A7547" t="s">
        <v>9940</v>
      </c>
      <c r="B7547" t="s">
        <v>10701</v>
      </c>
      <c r="C7547" t="s">
        <v>11213</v>
      </c>
    </row>
    <row r="7548" spans="1:3" x14ac:dyDescent="0.25">
      <c r="A7548" t="s">
        <v>9941</v>
      </c>
      <c r="B7548" t="s">
        <v>10782</v>
      </c>
      <c r="C7548" t="s">
        <v>10804</v>
      </c>
    </row>
    <row r="7549" spans="1:3" x14ac:dyDescent="0.25">
      <c r="A7549" t="s">
        <v>22173</v>
      </c>
      <c r="B7549" t="s">
        <v>10782</v>
      </c>
      <c r="C7549" t="s">
        <v>10804</v>
      </c>
    </row>
    <row r="7550" spans="1:3" x14ac:dyDescent="0.25">
      <c r="A7550" t="s">
        <v>22175</v>
      </c>
      <c r="B7550" t="s">
        <v>10782</v>
      </c>
      <c r="C7550" t="s">
        <v>10804</v>
      </c>
    </row>
    <row r="7551" spans="1:3" x14ac:dyDescent="0.25">
      <c r="A7551" t="s">
        <v>22177</v>
      </c>
      <c r="B7551" t="s">
        <v>10782</v>
      </c>
      <c r="C7551" t="s">
        <v>10804</v>
      </c>
    </row>
    <row r="7552" spans="1:3" x14ac:dyDescent="0.25">
      <c r="A7552" t="s">
        <v>22179</v>
      </c>
      <c r="B7552" t="s">
        <v>10782</v>
      </c>
      <c r="C7552" t="s">
        <v>10804</v>
      </c>
    </row>
    <row r="7553" spans="1:3" x14ac:dyDescent="0.25">
      <c r="A7553" t="s">
        <v>22181</v>
      </c>
      <c r="B7553" t="s">
        <v>10782</v>
      </c>
      <c r="C7553" t="s">
        <v>10804</v>
      </c>
    </row>
    <row r="7554" spans="1:3" x14ac:dyDescent="0.25">
      <c r="A7554" t="s">
        <v>22183</v>
      </c>
      <c r="B7554" t="s">
        <v>10782</v>
      </c>
      <c r="C7554" t="s">
        <v>10804</v>
      </c>
    </row>
    <row r="7555" spans="1:3" x14ac:dyDescent="0.25">
      <c r="A7555" t="s">
        <v>22185</v>
      </c>
      <c r="B7555" t="s">
        <v>10782</v>
      </c>
      <c r="C7555" t="s">
        <v>10804</v>
      </c>
    </row>
    <row r="7556" spans="1:3" x14ac:dyDescent="0.25">
      <c r="A7556" t="s">
        <v>22187</v>
      </c>
      <c r="B7556" t="s">
        <v>10782</v>
      </c>
      <c r="C7556" t="s">
        <v>10804</v>
      </c>
    </row>
    <row r="7557" spans="1:3" x14ac:dyDescent="0.25">
      <c r="A7557" t="s">
        <v>22189</v>
      </c>
      <c r="B7557" t="s">
        <v>10782</v>
      </c>
      <c r="C7557" t="s">
        <v>10804</v>
      </c>
    </row>
    <row r="7558" spans="1:3" x14ac:dyDescent="0.25">
      <c r="A7558" t="s">
        <v>22191</v>
      </c>
      <c r="B7558" t="s">
        <v>10782</v>
      </c>
      <c r="C7558" t="s">
        <v>10804</v>
      </c>
    </row>
    <row r="7559" spans="1:3" x14ac:dyDescent="0.25">
      <c r="A7559" t="s">
        <v>9942</v>
      </c>
      <c r="B7559" t="s">
        <v>27889</v>
      </c>
      <c r="C7559" t="s">
        <v>11039</v>
      </c>
    </row>
    <row r="7560" spans="1:3" x14ac:dyDescent="0.25">
      <c r="A7560" t="s">
        <v>9943</v>
      </c>
      <c r="B7560" t="s">
        <v>27891</v>
      </c>
      <c r="C7560" t="s">
        <v>10994</v>
      </c>
    </row>
    <row r="7561" spans="1:3" x14ac:dyDescent="0.25">
      <c r="A7561" t="s">
        <v>18278</v>
      </c>
      <c r="B7561" t="s">
        <v>8187</v>
      </c>
      <c r="C7561" t="s">
        <v>17471</v>
      </c>
    </row>
    <row r="7562" spans="1:3" x14ac:dyDescent="0.25">
      <c r="A7562" t="s">
        <v>18280</v>
      </c>
      <c r="B7562" t="s">
        <v>8187</v>
      </c>
      <c r="C7562" t="s">
        <v>17471</v>
      </c>
    </row>
    <row r="7563" spans="1:3" x14ac:dyDescent="0.25">
      <c r="A7563" t="s">
        <v>18282</v>
      </c>
      <c r="B7563" t="s">
        <v>8187</v>
      </c>
      <c r="C7563" t="s">
        <v>17471</v>
      </c>
    </row>
    <row r="7564" spans="1:3" x14ac:dyDescent="0.25">
      <c r="A7564" t="s">
        <v>22201</v>
      </c>
      <c r="B7564" t="s">
        <v>27889</v>
      </c>
      <c r="C7564" t="s">
        <v>10827</v>
      </c>
    </row>
    <row r="7565" spans="1:3" x14ac:dyDescent="0.25">
      <c r="A7565" t="s">
        <v>9944</v>
      </c>
      <c r="B7565" t="s">
        <v>27889</v>
      </c>
      <c r="C7565" t="s">
        <v>10738</v>
      </c>
    </row>
    <row r="7566" spans="1:3" x14ac:dyDescent="0.25">
      <c r="A7566" t="s">
        <v>18284</v>
      </c>
      <c r="B7566" t="s">
        <v>8187</v>
      </c>
      <c r="C7566" t="s">
        <v>17471</v>
      </c>
    </row>
    <row r="7567" spans="1:3" x14ac:dyDescent="0.25">
      <c r="A7567" t="s">
        <v>18296</v>
      </c>
      <c r="B7567" t="s">
        <v>8187</v>
      </c>
      <c r="C7567" t="s">
        <v>17471</v>
      </c>
    </row>
    <row r="7568" spans="1:3" x14ac:dyDescent="0.25">
      <c r="A7568" t="s">
        <v>21494</v>
      </c>
      <c r="B7568" t="s">
        <v>8187</v>
      </c>
      <c r="C7568" t="s">
        <v>17471</v>
      </c>
    </row>
    <row r="7569" spans="1:3" x14ac:dyDescent="0.25">
      <c r="A7569" t="s">
        <v>21496</v>
      </c>
      <c r="B7569" t="s">
        <v>8187</v>
      </c>
      <c r="C7569" t="s">
        <v>17471</v>
      </c>
    </row>
    <row r="7570" spans="1:3" x14ac:dyDescent="0.25">
      <c r="A7570" t="s">
        <v>18735</v>
      </c>
      <c r="B7570" t="s">
        <v>8187</v>
      </c>
      <c r="C7570" t="s">
        <v>16086</v>
      </c>
    </row>
    <row r="7571" spans="1:3" x14ac:dyDescent="0.25">
      <c r="A7571" t="s">
        <v>9945</v>
      </c>
      <c r="B7571" t="s">
        <v>27887</v>
      </c>
      <c r="C7571" t="s">
        <v>10689</v>
      </c>
    </row>
    <row r="7572" spans="1:3" x14ac:dyDescent="0.25">
      <c r="A7572" t="s">
        <v>18816</v>
      </c>
      <c r="B7572" t="s">
        <v>8187</v>
      </c>
      <c r="C7572" t="s">
        <v>16086</v>
      </c>
    </row>
    <row r="7573" spans="1:3" x14ac:dyDescent="0.25">
      <c r="A7573" t="s">
        <v>22217</v>
      </c>
      <c r="B7573" t="s">
        <v>27889</v>
      </c>
      <c r="C7573" t="s">
        <v>10827</v>
      </c>
    </row>
    <row r="7574" spans="1:3" x14ac:dyDescent="0.25">
      <c r="A7574" t="s">
        <v>6688</v>
      </c>
      <c r="B7574" t="s">
        <v>27888</v>
      </c>
      <c r="C7574" t="s">
        <v>10697</v>
      </c>
    </row>
    <row r="7575" spans="1:3" x14ac:dyDescent="0.25">
      <c r="A7575" t="s">
        <v>19091</v>
      </c>
      <c r="B7575" t="s">
        <v>8187</v>
      </c>
      <c r="C7575" t="s">
        <v>16086</v>
      </c>
    </row>
    <row r="7576" spans="1:3" x14ac:dyDescent="0.25">
      <c r="A7576" t="s">
        <v>22222</v>
      </c>
      <c r="B7576" t="s">
        <v>27889</v>
      </c>
      <c r="C7576" t="s">
        <v>12283</v>
      </c>
    </row>
    <row r="7577" spans="1:3" x14ac:dyDescent="0.25">
      <c r="A7577" t="s">
        <v>22224</v>
      </c>
      <c r="B7577" t="s">
        <v>27889</v>
      </c>
      <c r="C7577" t="s">
        <v>12283</v>
      </c>
    </row>
    <row r="7578" spans="1:3" x14ac:dyDescent="0.25">
      <c r="A7578" t="s">
        <v>22226</v>
      </c>
      <c r="B7578" t="s">
        <v>27889</v>
      </c>
      <c r="C7578" t="s">
        <v>12283</v>
      </c>
    </row>
    <row r="7579" spans="1:3" x14ac:dyDescent="0.25">
      <c r="A7579" t="s">
        <v>19093</v>
      </c>
      <c r="B7579" t="s">
        <v>8187</v>
      </c>
      <c r="C7579" t="s">
        <v>16086</v>
      </c>
    </row>
    <row r="7580" spans="1:3" x14ac:dyDescent="0.25">
      <c r="A7580" t="s">
        <v>6689</v>
      </c>
      <c r="B7580" t="s">
        <v>27887</v>
      </c>
      <c r="C7580" t="s">
        <v>10689</v>
      </c>
    </row>
    <row r="7581" spans="1:3" x14ac:dyDescent="0.25">
      <c r="A7581" t="s">
        <v>21353</v>
      </c>
      <c r="B7581" t="s">
        <v>8187</v>
      </c>
      <c r="C7581" t="s">
        <v>19471</v>
      </c>
    </row>
    <row r="7582" spans="1:3" x14ac:dyDescent="0.25">
      <c r="A7582" t="s">
        <v>21357</v>
      </c>
      <c r="B7582" t="s">
        <v>8187</v>
      </c>
      <c r="C7582" t="s">
        <v>19471</v>
      </c>
    </row>
    <row r="7583" spans="1:3" x14ac:dyDescent="0.25">
      <c r="A7583" t="s">
        <v>10725</v>
      </c>
      <c r="B7583" t="s">
        <v>8187</v>
      </c>
      <c r="C7583" t="s">
        <v>10729</v>
      </c>
    </row>
    <row r="7584" spans="1:3" x14ac:dyDescent="0.25">
      <c r="A7584" t="s">
        <v>12540</v>
      </c>
      <c r="B7584" t="s">
        <v>8187</v>
      </c>
      <c r="C7584" t="s">
        <v>10729</v>
      </c>
    </row>
    <row r="7585" spans="1:3" x14ac:dyDescent="0.25">
      <c r="A7585" t="s">
        <v>8695</v>
      </c>
      <c r="B7585" t="s">
        <v>27889</v>
      </c>
      <c r="C7585" t="s">
        <v>10875</v>
      </c>
    </row>
    <row r="7586" spans="1:3" x14ac:dyDescent="0.25">
      <c r="A7586" t="s">
        <v>10102</v>
      </c>
      <c r="B7586" t="s">
        <v>27889</v>
      </c>
      <c r="C7586" t="s">
        <v>10875</v>
      </c>
    </row>
    <row r="7587" spans="1:3" x14ac:dyDescent="0.25">
      <c r="A7587" t="s">
        <v>12763</v>
      </c>
      <c r="B7587" t="s">
        <v>8187</v>
      </c>
      <c r="C7587" t="s">
        <v>10729</v>
      </c>
    </row>
    <row r="7588" spans="1:3" x14ac:dyDescent="0.25">
      <c r="A7588" t="s">
        <v>12768</v>
      </c>
      <c r="B7588" t="s">
        <v>8187</v>
      </c>
      <c r="C7588" t="s">
        <v>10729</v>
      </c>
    </row>
    <row r="7589" spans="1:3" x14ac:dyDescent="0.25">
      <c r="A7589" t="s">
        <v>12844</v>
      </c>
      <c r="B7589" t="s">
        <v>8187</v>
      </c>
      <c r="C7589" t="s">
        <v>10729</v>
      </c>
    </row>
    <row r="7590" spans="1:3" x14ac:dyDescent="0.25">
      <c r="A7590" t="s">
        <v>13367</v>
      </c>
      <c r="B7590" t="s">
        <v>8187</v>
      </c>
      <c r="C7590" t="s">
        <v>10729</v>
      </c>
    </row>
    <row r="7591" spans="1:3" x14ac:dyDescent="0.25">
      <c r="A7591" t="s">
        <v>14254</v>
      </c>
      <c r="B7591" t="s">
        <v>8187</v>
      </c>
      <c r="C7591" t="s">
        <v>10729</v>
      </c>
    </row>
    <row r="7592" spans="1:3" x14ac:dyDescent="0.25">
      <c r="A7592" t="s">
        <v>22252</v>
      </c>
      <c r="B7592" t="s">
        <v>10782</v>
      </c>
      <c r="C7592" t="s">
        <v>10794</v>
      </c>
    </row>
    <row r="7593" spans="1:3" x14ac:dyDescent="0.25">
      <c r="A7593" t="s">
        <v>14271</v>
      </c>
      <c r="B7593" t="s">
        <v>8187</v>
      </c>
      <c r="C7593" t="s">
        <v>10729</v>
      </c>
    </row>
    <row r="7594" spans="1:3" x14ac:dyDescent="0.25">
      <c r="A7594" t="s">
        <v>22256</v>
      </c>
      <c r="B7594" t="s">
        <v>10782</v>
      </c>
      <c r="C7594" t="s">
        <v>10804</v>
      </c>
    </row>
    <row r="7595" spans="1:3" x14ac:dyDescent="0.25">
      <c r="A7595" t="s">
        <v>8740</v>
      </c>
      <c r="B7595" t="s">
        <v>27896</v>
      </c>
      <c r="C7595" t="s">
        <v>11360</v>
      </c>
    </row>
    <row r="7596" spans="1:3" x14ac:dyDescent="0.25">
      <c r="A7596" t="s">
        <v>14956</v>
      </c>
      <c r="B7596" t="s">
        <v>8187</v>
      </c>
      <c r="C7596" t="s">
        <v>10729</v>
      </c>
    </row>
    <row r="7597" spans="1:3" x14ac:dyDescent="0.25">
      <c r="A7597" t="s">
        <v>22261</v>
      </c>
      <c r="B7597" t="s">
        <v>27889</v>
      </c>
      <c r="C7597" t="s">
        <v>10827</v>
      </c>
    </row>
    <row r="7598" spans="1:3" x14ac:dyDescent="0.25">
      <c r="A7598" t="s">
        <v>8679</v>
      </c>
      <c r="B7598" t="s">
        <v>27889</v>
      </c>
      <c r="C7598" t="s">
        <v>10875</v>
      </c>
    </row>
    <row r="7599" spans="1:3" x14ac:dyDescent="0.25">
      <c r="A7599" t="s">
        <v>14958</v>
      </c>
      <c r="B7599" t="s">
        <v>8187</v>
      </c>
      <c r="C7599" t="s">
        <v>10729</v>
      </c>
    </row>
    <row r="7600" spans="1:3" x14ac:dyDescent="0.25">
      <c r="A7600" t="s">
        <v>22267</v>
      </c>
      <c r="B7600" t="s">
        <v>27889</v>
      </c>
      <c r="C7600" t="s">
        <v>10827</v>
      </c>
    </row>
    <row r="7601" spans="1:3" x14ac:dyDescent="0.25">
      <c r="A7601" t="s">
        <v>22269</v>
      </c>
      <c r="B7601" t="s">
        <v>27889</v>
      </c>
      <c r="C7601" t="s">
        <v>10827</v>
      </c>
    </row>
    <row r="7602" spans="1:3" x14ac:dyDescent="0.25">
      <c r="A7602" t="s">
        <v>15554</v>
      </c>
      <c r="B7602" t="s">
        <v>8187</v>
      </c>
      <c r="C7602" t="s">
        <v>10729</v>
      </c>
    </row>
    <row r="7603" spans="1:3" x14ac:dyDescent="0.25">
      <c r="A7603" t="s">
        <v>15555</v>
      </c>
      <c r="B7603" t="s">
        <v>8187</v>
      </c>
      <c r="C7603" t="s">
        <v>10729</v>
      </c>
    </row>
    <row r="7604" spans="1:3" x14ac:dyDescent="0.25">
      <c r="A7604" t="s">
        <v>15558</v>
      </c>
      <c r="B7604" t="s">
        <v>8187</v>
      </c>
      <c r="C7604" t="s">
        <v>10729</v>
      </c>
    </row>
    <row r="7605" spans="1:3" x14ac:dyDescent="0.25">
      <c r="A7605" t="s">
        <v>15560</v>
      </c>
      <c r="B7605" t="s">
        <v>8187</v>
      </c>
      <c r="C7605" t="s">
        <v>10729</v>
      </c>
    </row>
    <row r="7606" spans="1:3" x14ac:dyDescent="0.25">
      <c r="A7606" t="s">
        <v>16129</v>
      </c>
      <c r="B7606" t="s">
        <v>8187</v>
      </c>
      <c r="C7606" t="s">
        <v>10729</v>
      </c>
    </row>
    <row r="7607" spans="1:3" x14ac:dyDescent="0.25">
      <c r="A7607" t="s">
        <v>22280</v>
      </c>
      <c r="B7607" t="s">
        <v>27889</v>
      </c>
      <c r="C7607" t="s">
        <v>11039</v>
      </c>
    </row>
    <row r="7608" spans="1:3" x14ac:dyDescent="0.25">
      <c r="A7608" t="s">
        <v>17798</v>
      </c>
      <c r="B7608" t="s">
        <v>8187</v>
      </c>
      <c r="C7608" t="s">
        <v>10729</v>
      </c>
    </row>
    <row r="7609" spans="1:3" x14ac:dyDescent="0.25">
      <c r="A7609" t="s">
        <v>9947</v>
      </c>
      <c r="B7609" t="s">
        <v>27889</v>
      </c>
      <c r="C7609" t="s">
        <v>10903</v>
      </c>
    </row>
    <row r="7610" spans="1:3" x14ac:dyDescent="0.25">
      <c r="A7610" t="s">
        <v>17900</v>
      </c>
      <c r="B7610" t="s">
        <v>8187</v>
      </c>
      <c r="C7610" t="s">
        <v>10729</v>
      </c>
    </row>
    <row r="7611" spans="1:3" x14ac:dyDescent="0.25">
      <c r="A7611" t="s">
        <v>20195</v>
      </c>
      <c r="B7611" t="s">
        <v>8187</v>
      </c>
      <c r="C7611" t="s">
        <v>10729</v>
      </c>
    </row>
    <row r="7612" spans="1:3" x14ac:dyDescent="0.25">
      <c r="A7612" t="s">
        <v>27556</v>
      </c>
      <c r="B7612" t="s">
        <v>8187</v>
      </c>
      <c r="C7612" t="s">
        <v>15186</v>
      </c>
    </row>
    <row r="7613" spans="1:3" x14ac:dyDescent="0.25">
      <c r="A7613" t="s">
        <v>20587</v>
      </c>
      <c r="B7613" t="s">
        <v>8187</v>
      </c>
      <c r="C7613" t="s">
        <v>10729</v>
      </c>
    </row>
    <row r="7614" spans="1:3" x14ac:dyDescent="0.25">
      <c r="A7614" t="s">
        <v>23672</v>
      </c>
      <c r="B7614" t="s">
        <v>8187</v>
      </c>
      <c r="C7614" t="s">
        <v>10729</v>
      </c>
    </row>
    <row r="7615" spans="1:3" x14ac:dyDescent="0.25">
      <c r="A7615" t="s">
        <v>23809</v>
      </c>
      <c r="B7615" t="s">
        <v>8187</v>
      </c>
      <c r="C7615" t="s">
        <v>10729</v>
      </c>
    </row>
    <row r="7616" spans="1:3" x14ac:dyDescent="0.25">
      <c r="A7616" t="s">
        <v>23863</v>
      </c>
      <c r="B7616" t="s">
        <v>8187</v>
      </c>
      <c r="C7616" t="s">
        <v>10729</v>
      </c>
    </row>
    <row r="7617" spans="1:3" x14ac:dyDescent="0.25">
      <c r="A7617" t="s">
        <v>23906</v>
      </c>
      <c r="B7617" t="s">
        <v>8187</v>
      </c>
      <c r="C7617" t="s">
        <v>10729</v>
      </c>
    </row>
    <row r="7618" spans="1:3" x14ac:dyDescent="0.25">
      <c r="A7618" t="s">
        <v>24062</v>
      </c>
      <c r="B7618" t="s">
        <v>8187</v>
      </c>
      <c r="C7618" t="s">
        <v>10729</v>
      </c>
    </row>
    <row r="7619" spans="1:3" x14ac:dyDescent="0.25">
      <c r="A7619" t="s">
        <v>24085</v>
      </c>
      <c r="B7619" t="s">
        <v>8187</v>
      </c>
      <c r="C7619" t="s">
        <v>10729</v>
      </c>
    </row>
    <row r="7620" spans="1:3" x14ac:dyDescent="0.25">
      <c r="A7620" t="s">
        <v>14869</v>
      </c>
      <c r="B7620" t="s">
        <v>8187</v>
      </c>
      <c r="C7620" t="s">
        <v>14872</v>
      </c>
    </row>
    <row r="7621" spans="1:3" x14ac:dyDescent="0.25">
      <c r="A7621" t="s">
        <v>14873</v>
      </c>
      <c r="B7621" t="s">
        <v>8187</v>
      </c>
      <c r="C7621" t="s">
        <v>14872</v>
      </c>
    </row>
    <row r="7622" spans="1:3" x14ac:dyDescent="0.25">
      <c r="A7622" t="s">
        <v>14875</v>
      </c>
      <c r="B7622" t="s">
        <v>8187</v>
      </c>
      <c r="C7622" t="s">
        <v>14872</v>
      </c>
    </row>
    <row r="7623" spans="1:3" x14ac:dyDescent="0.25">
      <c r="A7623" t="s">
        <v>14878</v>
      </c>
      <c r="B7623" t="s">
        <v>8187</v>
      </c>
      <c r="C7623" t="s">
        <v>14872</v>
      </c>
    </row>
    <row r="7624" spans="1:3" x14ac:dyDescent="0.25">
      <c r="A7624" t="s">
        <v>14880</v>
      </c>
      <c r="B7624" t="s">
        <v>8187</v>
      </c>
      <c r="C7624" t="s">
        <v>14872</v>
      </c>
    </row>
    <row r="7625" spans="1:3" x14ac:dyDescent="0.25">
      <c r="A7625" t="s">
        <v>14882</v>
      </c>
      <c r="B7625" t="s">
        <v>8187</v>
      </c>
      <c r="C7625" t="s">
        <v>14872</v>
      </c>
    </row>
    <row r="7626" spans="1:3" x14ac:dyDescent="0.25">
      <c r="A7626" t="s">
        <v>9949</v>
      </c>
      <c r="B7626" t="s">
        <v>27887</v>
      </c>
      <c r="C7626" t="s">
        <v>10689</v>
      </c>
    </row>
    <row r="7627" spans="1:3" x14ac:dyDescent="0.25">
      <c r="A7627" t="s">
        <v>17440</v>
      </c>
      <c r="B7627" t="s">
        <v>8187</v>
      </c>
      <c r="C7627" t="s">
        <v>14872</v>
      </c>
    </row>
    <row r="7628" spans="1:3" x14ac:dyDescent="0.25">
      <c r="A7628" t="s">
        <v>10595</v>
      </c>
      <c r="B7628" t="s">
        <v>8187</v>
      </c>
      <c r="C7628" t="s">
        <v>15186</v>
      </c>
    </row>
    <row r="7629" spans="1:3" x14ac:dyDescent="0.25">
      <c r="A7629" t="s">
        <v>19894</v>
      </c>
      <c r="B7629" t="s">
        <v>8187</v>
      </c>
      <c r="C7629" t="s">
        <v>12794</v>
      </c>
    </row>
    <row r="7630" spans="1:3" x14ac:dyDescent="0.25">
      <c r="A7630" t="s">
        <v>15429</v>
      </c>
      <c r="B7630" t="s">
        <v>8187</v>
      </c>
      <c r="C7630" t="s">
        <v>10738</v>
      </c>
    </row>
    <row r="7631" spans="1:3" x14ac:dyDescent="0.25">
      <c r="A7631" t="s">
        <v>16250</v>
      </c>
      <c r="B7631" t="s">
        <v>8187</v>
      </c>
      <c r="C7631" t="s">
        <v>10738</v>
      </c>
    </row>
    <row r="7632" spans="1:3" x14ac:dyDescent="0.25">
      <c r="A7632" t="s">
        <v>18579</v>
      </c>
      <c r="B7632" t="s">
        <v>8187</v>
      </c>
      <c r="C7632" t="s">
        <v>15976</v>
      </c>
    </row>
    <row r="7633" spans="1:3" x14ac:dyDescent="0.25">
      <c r="A7633" t="s">
        <v>19036</v>
      </c>
      <c r="B7633" t="s">
        <v>27889</v>
      </c>
      <c r="C7633" t="s">
        <v>15976</v>
      </c>
    </row>
    <row r="7634" spans="1:3" x14ac:dyDescent="0.25">
      <c r="A7634" t="s">
        <v>15171</v>
      </c>
      <c r="B7634" t="s">
        <v>8187</v>
      </c>
      <c r="C7634" t="s">
        <v>10710</v>
      </c>
    </row>
    <row r="7635" spans="1:3" x14ac:dyDescent="0.25">
      <c r="A7635" t="s">
        <v>15132</v>
      </c>
      <c r="B7635" t="s">
        <v>8187</v>
      </c>
      <c r="C7635" t="s">
        <v>10710</v>
      </c>
    </row>
    <row r="7636" spans="1:3" x14ac:dyDescent="0.25">
      <c r="A7636" t="s">
        <v>5165</v>
      </c>
      <c r="B7636" t="s">
        <v>27889</v>
      </c>
      <c r="C7636" t="s">
        <v>11885</v>
      </c>
    </row>
    <row r="7637" spans="1:3" x14ac:dyDescent="0.25">
      <c r="A7637" t="s">
        <v>12910</v>
      </c>
      <c r="B7637" t="s">
        <v>8187</v>
      </c>
      <c r="C7637" t="s">
        <v>10710</v>
      </c>
    </row>
    <row r="7638" spans="1:3" x14ac:dyDescent="0.25">
      <c r="A7638" t="s">
        <v>14117</v>
      </c>
      <c r="B7638" t="s">
        <v>8187</v>
      </c>
      <c r="C7638" t="s">
        <v>10710</v>
      </c>
    </row>
    <row r="7639" spans="1:3" x14ac:dyDescent="0.25">
      <c r="A7639" t="s">
        <v>15622</v>
      </c>
      <c r="B7639" t="s">
        <v>8187</v>
      </c>
      <c r="C7639" t="s">
        <v>10710</v>
      </c>
    </row>
    <row r="7640" spans="1:3" x14ac:dyDescent="0.25">
      <c r="A7640" t="s">
        <v>19896</v>
      </c>
      <c r="B7640" t="s">
        <v>8187</v>
      </c>
      <c r="C7640" t="s">
        <v>12794</v>
      </c>
    </row>
    <row r="7641" spans="1:3" x14ac:dyDescent="0.25">
      <c r="A7641" t="s">
        <v>22335</v>
      </c>
      <c r="B7641" t="s">
        <v>10782</v>
      </c>
      <c r="C7641" t="s">
        <v>10804</v>
      </c>
    </row>
    <row r="7642" spans="1:3" x14ac:dyDescent="0.25">
      <c r="A7642" t="s">
        <v>6690</v>
      </c>
      <c r="B7642" t="s">
        <v>10701</v>
      </c>
      <c r="C7642" t="s">
        <v>10703</v>
      </c>
    </row>
    <row r="7643" spans="1:3" x14ac:dyDescent="0.25">
      <c r="A7643" t="s">
        <v>20908</v>
      </c>
      <c r="B7643" t="s">
        <v>8187</v>
      </c>
      <c r="C7643" t="s">
        <v>11837</v>
      </c>
    </row>
    <row r="7644" spans="1:3" x14ac:dyDescent="0.25">
      <c r="A7644" t="s">
        <v>22339</v>
      </c>
      <c r="B7644" t="s">
        <v>10701</v>
      </c>
      <c r="C7644" t="s">
        <v>10703</v>
      </c>
    </row>
    <row r="7645" spans="1:3" x14ac:dyDescent="0.25">
      <c r="A7645" t="s">
        <v>22341</v>
      </c>
      <c r="B7645" t="s">
        <v>10782</v>
      </c>
      <c r="C7645" t="s">
        <v>10804</v>
      </c>
    </row>
    <row r="7646" spans="1:3" x14ac:dyDescent="0.25">
      <c r="A7646" t="s">
        <v>6691</v>
      </c>
      <c r="B7646" t="s">
        <v>10782</v>
      </c>
      <c r="C7646" t="s">
        <v>10804</v>
      </c>
    </row>
    <row r="7647" spans="1:3" x14ac:dyDescent="0.25">
      <c r="A7647" t="s">
        <v>22344</v>
      </c>
      <c r="B7647" t="s">
        <v>10782</v>
      </c>
      <c r="C7647" t="s">
        <v>10804</v>
      </c>
    </row>
    <row r="7648" spans="1:3" x14ac:dyDescent="0.25">
      <c r="A7648" t="s">
        <v>24890</v>
      </c>
      <c r="B7648" t="s">
        <v>8187</v>
      </c>
      <c r="C7648" t="s">
        <v>11837</v>
      </c>
    </row>
    <row r="7649" spans="1:3" x14ac:dyDescent="0.25">
      <c r="A7649" t="s">
        <v>6692</v>
      </c>
      <c r="B7649" t="s">
        <v>27891</v>
      </c>
      <c r="C7649" t="s">
        <v>10994</v>
      </c>
    </row>
    <row r="7650" spans="1:3" x14ac:dyDescent="0.25">
      <c r="A7650" t="s">
        <v>15632</v>
      </c>
      <c r="B7650" t="s">
        <v>8187</v>
      </c>
      <c r="C7650" t="s">
        <v>10710</v>
      </c>
    </row>
    <row r="7651" spans="1:3" x14ac:dyDescent="0.25">
      <c r="A7651" t="s">
        <v>6693</v>
      </c>
      <c r="B7651" t="s">
        <v>10775</v>
      </c>
      <c r="C7651" t="s">
        <v>10771</v>
      </c>
    </row>
    <row r="7652" spans="1:3" x14ac:dyDescent="0.25">
      <c r="A7652" t="s">
        <v>6694</v>
      </c>
      <c r="B7652" t="s">
        <v>10782</v>
      </c>
      <c r="C7652" t="s">
        <v>10804</v>
      </c>
    </row>
    <row r="7653" spans="1:3" x14ac:dyDescent="0.25">
      <c r="A7653" t="s">
        <v>17084</v>
      </c>
      <c r="B7653" t="s">
        <v>8187</v>
      </c>
      <c r="C7653" t="s">
        <v>10710</v>
      </c>
    </row>
    <row r="7654" spans="1:3" x14ac:dyDescent="0.25">
      <c r="A7654" t="s">
        <v>6695</v>
      </c>
      <c r="B7654" t="s">
        <v>27887</v>
      </c>
      <c r="C7654" t="s">
        <v>10733</v>
      </c>
    </row>
    <row r="7655" spans="1:3" x14ac:dyDescent="0.25">
      <c r="A7655" t="s">
        <v>6696</v>
      </c>
      <c r="B7655" t="s">
        <v>27887</v>
      </c>
      <c r="C7655" t="s">
        <v>10733</v>
      </c>
    </row>
    <row r="7656" spans="1:3" x14ac:dyDescent="0.25">
      <c r="A7656" t="s">
        <v>6697</v>
      </c>
      <c r="B7656" t="s">
        <v>27888</v>
      </c>
      <c r="C7656" t="s">
        <v>10697</v>
      </c>
    </row>
    <row r="7657" spans="1:3" x14ac:dyDescent="0.25">
      <c r="A7657" t="s">
        <v>6698</v>
      </c>
      <c r="B7657" t="s">
        <v>10701</v>
      </c>
      <c r="C7657" t="s">
        <v>13025</v>
      </c>
    </row>
    <row r="7658" spans="1:3" x14ac:dyDescent="0.25">
      <c r="A7658" t="s">
        <v>14682</v>
      </c>
      <c r="B7658" t="s">
        <v>8187</v>
      </c>
      <c r="C7658" t="s">
        <v>10710</v>
      </c>
    </row>
    <row r="7659" spans="1:3" x14ac:dyDescent="0.25">
      <c r="A7659" t="s">
        <v>5147</v>
      </c>
      <c r="B7659" t="s">
        <v>27889</v>
      </c>
      <c r="C7659" t="s">
        <v>11885</v>
      </c>
    </row>
    <row r="7660" spans="1:3" x14ac:dyDescent="0.25">
      <c r="A7660" t="s">
        <v>9952</v>
      </c>
      <c r="B7660" t="s">
        <v>27887</v>
      </c>
      <c r="C7660" t="s">
        <v>10733</v>
      </c>
    </row>
    <row r="7661" spans="1:3" x14ac:dyDescent="0.25">
      <c r="A7661" t="s">
        <v>8824</v>
      </c>
      <c r="B7661" t="s">
        <v>8187</v>
      </c>
      <c r="C7661" t="s">
        <v>10710</v>
      </c>
    </row>
    <row r="7662" spans="1:3" x14ac:dyDescent="0.25">
      <c r="A7662" t="s">
        <v>6700</v>
      </c>
      <c r="B7662" t="s">
        <v>27893</v>
      </c>
      <c r="C7662" t="s">
        <v>16072</v>
      </c>
    </row>
    <row r="7663" spans="1:3" x14ac:dyDescent="0.25">
      <c r="A7663" t="s">
        <v>18701</v>
      </c>
      <c r="B7663" t="s">
        <v>27889</v>
      </c>
      <c r="C7663" t="s">
        <v>16508</v>
      </c>
    </row>
    <row r="7664" spans="1:3" x14ac:dyDescent="0.25">
      <c r="A7664" t="s">
        <v>6365</v>
      </c>
      <c r="B7664" t="s">
        <v>10775</v>
      </c>
      <c r="C7664" t="s">
        <v>11360</v>
      </c>
    </row>
    <row r="7665" spans="1:3" x14ac:dyDescent="0.25">
      <c r="A7665" t="s">
        <v>9953</v>
      </c>
      <c r="B7665" t="s">
        <v>10701</v>
      </c>
      <c r="C7665" t="s">
        <v>10703</v>
      </c>
    </row>
    <row r="7666" spans="1:3" x14ac:dyDescent="0.25">
      <c r="A7666" t="s">
        <v>6701</v>
      </c>
      <c r="B7666" t="s">
        <v>10775</v>
      </c>
      <c r="C7666" t="s">
        <v>10771</v>
      </c>
    </row>
    <row r="7667" spans="1:3" x14ac:dyDescent="0.25">
      <c r="A7667" t="s">
        <v>20590</v>
      </c>
      <c r="B7667" t="s">
        <v>8187</v>
      </c>
      <c r="C7667" t="s">
        <v>11360</v>
      </c>
    </row>
    <row r="7668" spans="1:3" x14ac:dyDescent="0.25">
      <c r="A7668" t="s">
        <v>20592</v>
      </c>
      <c r="B7668" t="s">
        <v>8187</v>
      </c>
      <c r="C7668" t="s">
        <v>11360</v>
      </c>
    </row>
    <row r="7669" spans="1:3" x14ac:dyDescent="0.25">
      <c r="A7669" t="s">
        <v>9954</v>
      </c>
      <c r="B7669" t="s">
        <v>27889</v>
      </c>
      <c r="C7669" t="s">
        <v>14398</v>
      </c>
    </row>
    <row r="7670" spans="1:3" x14ac:dyDescent="0.25">
      <c r="A7670" t="s">
        <v>6702</v>
      </c>
      <c r="B7670" t="s">
        <v>10701</v>
      </c>
      <c r="C7670" t="s">
        <v>10703</v>
      </c>
    </row>
    <row r="7671" spans="1:3" x14ac:dyDescent="0.25">
      <c r="A7671" t="s">
        <v>22377</v>
      </c>
      <c r="B7671" t="s">
        <v>27889</v>
      </c>
      <c r="C7671" t="s">
        <v>14398</v>
      </c>
    </row>
    <row r="7672" spans="1:3" x14ac:dyDescent="0.25">
      <c r="A7672" t="s">
        <v>11922</v>
      </c>
      <c r="B7672" t="s">
        <v>8187</v>
      </c>
      <c r="C7672" t="s">
        <v>11360</v>
      </c>
    </row>
    <row r="7673" spans="1:3" x14ac:dyDescent="0.25">
      <c r="A7673" t="s">
        <v>22381</v>
      </c>
      <c r="B7673" t="s">
        <v>27889</v>
      </c>
      <c r="C7673" t="s">
        <v>11318</v>
      </c>
    </row>
    <row r="7674" spans="1:3" x14ac:dyDescent="0.25">
      <c r="A7674" t="s">
        <v>7052</v>
      </c>
      <c r="B7674" t="s">
        <v>27889</v>
      </c>
      <c r="C7674" t="s">
        <v>11885</v>
      </c>
    </row>
    <row r="7675" spans="1:3" x14ac:dyDescent="0.25">
      <c r="A7675" t="s">
        <v>22384</v>
      </c>
      <c r="B7675" t="s">
        <v>10782</v>
      </c>
      <c r="C7675" t="s">
        <v>10804</v>
      </c>
    </row>
    <row r="7676" spans="1:3" x14ac:dyDescent="0.25">
      <c r="A7676" t="s">
        <v>7106</v>
      </c>
      <c r="B7676" t="s">
        <v>27889</v>
      </c>
      <c r="C7676" t="s">
        <v>16069</v>
      </c>
    </row>
    <row r="7677" spans="1:3" x14ac:dyDescent="0.25">
      <c r="A7677" t="s">
        <v>14700</v>
      </c>
      <c r="B7677" t="s">
        <v>8187</v>
      </c>
      <c r="C7677" t="s">
        <v>11360</v>
      </c>
    </row>
    <row r="7678" spans="1:3" x14ac:dyDescent="0.25">
      <c r="A7678" t="s">
        <v>6705</v>
      </c>
      <c r="B7678" t="s">
        <v>27887</v>
      </c>
      <c r="C7678" t="s">
        <v>10733</v>
      </c>
    </row>
    <row r="7679" spans="1:3" x14ac:dyDescent="0.25">
      <c r="A7679" t="s">
        <v>6706</v>
      </c>
      <c r="B7679" t="s">
        <v>10775</v>
      </c>
      <c r="C7679" t="s">
        <v>10771</v>
      </c>
    </row>
    <row r="7680" spans="1:3" x14ac:dyDescent="0.25">
      <c r="A7680" t="s">
        <v>14702</v>
      </c>
      <c r="B7680" t="s">
        <v>8187</v>
      </c>
      <c r="C7680" t="s">
        <v>11360</v>
      </c>
    </row>
    <row r="7681" spans="1:3" x14ac:dyDescent="0.25">
      <c r="A7681" t="s">
        <v>6707</v>
      </c>
      <c r="B7681" t="s">
        <v>27891</v>
      </c>
      <c r="C7681" t="s">
        <v>10994</v>
      </c>
    </row>
    <row r="7682" spans="1:3" x14ac:dyDescent="0.25">
      <c r="A7682" t="s">
        <v>6708</v>
      </c>
      <c r="B7682" t="s">
        <v>27888</v>
      </c>
      <c r="C7682" t="s">
        <v>10697</v>
      </c>
    </row>
    <row r="7683" spans="1:3" x14ac:dyDescent="0.25">
      <c r="A7683" t="s">
        <v>17229</v>
      </c>
      <c r="B7683" t="s">
        <v>8187</v>
      </c>
      <c r="C7683" t="s">
        <v>11360</v>
      </c>
    </row>
    <row r="7684" spans="1:3" x14ac:dyDescent="0.25">
      <c r="A7684" t="s">
        <v>6709</v>
      </c>
      <c r="B7684" t="s">
        <v>10701</v>
      </c>
      <c r="C7684" t="s">
        <v>10703</v>
      </c>
    </row>
    <row r="7685" spans="1:3" x14ac:dyDescent="0.25">
      <c r="A7685" t="s">
        <v>6710</v>
      </c>
      <c r="B7685" t="s">
        <v>10701</v>
      </c>
      <c r="C7685" t="s">
        <v>10703</v>
      </c>
    </row>
    <row r="7686" spans="1:3" x14ac:dyDescent="0.25">
      <c r="A7686" t="s">
        <v>6711</v>
      </c>
      <c r="B7686" t="s">
        <v>10701</v>
      </c>
      <c r="C7686" t="s">
        <v>10703</v>
      </c>
    </row>
    <row r="7687" spans="1:3" x14ac:dyDescent="0.25">
      <c r="A7687" t="s">
        <v>15575</v>
      </c>
      <c r="B7687" t="s">
        <v>8187</v>
      </c>
      <c r="C7687" t="s">
        <v>11360</v>
      </c>
    </row>
    <row r="7688" spans="1:3" x14ac:dyDescent="0.25">
      <c r="A7688" t="s">
        <v>6712</v>
      </c>
      <c r="B7688" t="s">
        <v>10701</v>
      </c>
      <c r="C7688" t="s">
        <v>10703</v>
      </c>
    </row>
    <row r="7689" spans="1:3" x14ac:dyDescent="0.25">
      <c r="A7689" t="s">
        <v>17905</v>
      </c>
      <c r="B7689" t="s">
        <v>8187</v>
      </c>
      <c r="C7689" t="s">
        <v>11360</v>
      </c>
    </row>
    <row r="7690" spans="1:3" x14ac:dyDescent="0.25">
      <c r="A7690" t="s">
        <v>6713</v>
      </c>
      <c r="B7690" t="s">
        <v>27896</v>
      </c>
      <c r="C7690" t="s">
        <v>12159</v>
      </c>
    </row>
    <row r="7691" spans="1:3" x14ac:dyDescent="0.25">
      <c r="A7691" t="s">
        <v>6714</v>
      </c>
      <c r="B7691" t="s">
        <v>27887</v>
      </c>
      <c r="C7691" t="s">
        <v>10689</v>
      </c>
    </row>
    <row r="7692" spans="1:3" x14ac:dyDescent="0.25">
      <c r="A7692" t="s">
        <v>6715</v>
      </c>
      <c r="B7692" t="s">
        <v>27891</v>
      </c>
      <c r="C7692" t="s">
        <v>10994</v>
      </c>
    </row>
    <row r="7693" spans="1:3" x14ac:dyDescent="0.25">
      <c r="A7693" t="s">
        <v>5130</v>
      </c>
      <c r="B7693" t="s">
        <v>27889</v>
      </c>
      <c r="C7693" t="s">
        <v>11885</v>
      </c>
    </row>
    <row r="7694" spans="1:3" x14ac:dyDescent="0.25">
      <c r="A7694" t="s">
        <v>14261</v>
      </c>
      <c r="B7694" t="s">
        <v>8187</v>
      </c>
      <c r="C7694" t="s">
        <v>11360</v>
      </c>
    </row>
    <row r="7695" spans="1:3" x14ac:dyDescent="0.25">
      <c r="A7695" t="s">
        <v>9955</v>
      </c>
      <c r="B7695" t="s">
        <v>27887</v>
      </c>
      <c r="C7695" t="s">
        <v>10733</v>
      </c>
    </row>
    <row r="7696" spans="1:3" x14ac:dyDescent="0.25">
      <c r="A7696" t="s">
        <v>6717</v>
      </c>
      <c r="B7696" t="s">
        <v>10782</v>
      </c>
      <c r="C7696" t="s">
        <v>10804</v>
      </c>
    </row>
    <row r="7697" spans="1:3" x14ac:dyDescent="0.25">
      <c r="A7697" t="s">
        <v>6718</v>
      </c>
      <c r="B7697" t="s">
        <v>10782</v>
      </c>
      <c r="C7697" t="s">
        <v>10804</v>
      </c>
    </row>
    <row r="7698" spans="1:3" x14ac:dyDescent="0.25">
      <c r="A7698" t="s">
        <v>6719</v>
      </c>
      <c r="B7698" t="s">
        <v>10782</v>
      </c>
      <c r="C7698" t="s">
        <v>10804</v>
      </c>
    </row>
    <row r="7699" spans="1:3" x14ac:dyDescent="0.25">
      <c r="A7699" t="s">
        <v>9956</v>
      </c>
      <c r="B7699" t="s">
        <v>27888</v>
      </c>
      <c r="C7699" t="s">
        <v>10697</v>
      </c>
    </row>
    <row r="7700" spans="1:3" x14ac:dyDescent="0.25">
      <c r="A7700" t="s">
        <v>6720</v>
      </c>
      <c r="B7700" t="s">
        <v>10782</v>
      </c>
      <c r="C7700" t="s">
        <v>10804</v>
      </c>
    </row>
    <row r="7701" spans="1:3" x14ac:dyDescent="0.25">
      <c r="A7701" t="s">
        <v>14265</v>
      </c>
      <c r="B7701" t="s">
        <v>8187</v>
      </c>
      <c r="C7701" t="s">
        <v>11360</v>
      </c>
    </row>
    <row r="7702" spans="1:3" x14ac:dyDescent="0.25">
      <c r="A7702" t="s">
        <v>14698</v>
      </c>
      <c r="B7702" t="s">
        <v>8187</v>
      </c>
      <c r="C7702" t="s">
        <v>11360</v>
      </c>
    </row>
    <row r="7703" spans="1:3" x14ac:dyDescent="0.25">
      <c r="A7703" t="s">
        <v>11748</v>
      </c>
      <c r="B7703" t="s">
        <v>8187</v>
      </c>
      <c r="C7703" t="s">
        <v>10738</v>
      </c>
    </row>
    <row r="7704" spans="1:3" x14ac:dyDescent="0.25">
      <c r="A7704" t="s">
        <v>6721</v>
      </c>
      <c r="B7704" t="s">
        <v>27891</v>
      </c>
      <c r="C7704" t="s">
        <v>10994</v>
      </c>
    </row>
    <row r="7705" spans="1:3" x14ac:dyDescent="0.25">
      <c r="A7705" t="s">
        <v>9957</v>
      </c>
      <c r="B7705" t="s">
        <v>27887</v>
      </c>
      <c r="C7705" t="s">
        <v>10689</v>
      </c>
    </row>
    <row r="7706" spans="1:3" x14ac:dyDescent="0.25">
      <c r="A7706" t="s">
        <v>15612</v>
      </c>
      <c r="B7706" t="s">
        <v>8187</v>
      </c>
      <c r="C7706" t="s">
        <v>10738</v>
      </c>
    </row>
    <row r="7707" spans="1:3" x14ac:dyDescent="0.25">
      <c r="A7707" t="s">
        <v>18562</v>
      </c>
      <c r="B7707" t="s">
        <v>8187</v>
      </c>
      <c r="C7707" t="s">
        <v>10924</v>
      </c>
    </row>
    <row r="7708" spans="1:3" x14ac:dyDescent="0.25">
      <c r="A7708" t="s">
        <v>22428</v>
      </c>
      <c r="B7708" t="s">
        <v>10782</v>
      </c>
      <c r="C7708" t="s">
        <v>10794</v>
      </c>
    </row>
    <row r="7709" spans="1:3" x14ac:dyDescent="0.25">
      <c r="A7709" t="s">
        <v>15536</v>
      </c>
      <c r="B7709" t="s">
        <v>8187</v>
      </c>
      <c r="C7709" t="s">
        <v>10924</v>
      </c>
    </row>
    <row r="7710" spans="1:3" x14ac:dyDescent="0.25">
      <c r="A7710" t="s">
        <v>21403</v>
      </c>
      <c r="B7710" t="s">
        <v>8187</v>
      </c>
      <c r="C7710" t="s">
        <v>11360</v>
      </c>
    </row>
    <row r="7711" spans="1:3" x14ac:dyDescent="0.25">
      <c r="A7711" t="s">
        <v>22148</v>
      </c>
      <c r="B7711" t="s">
        <v>8187</v>
      </c>
      <c r="C7711" t="s">
        <v>11360</v>
      </c>
    </row>
    <row r="7712" spans="1:3" x14ac:dyDescent="0.25">
      <c r="A7712" t="s">
        <v>14706</v>
      </c>
      <c r="B7712" t="s">
        <v>8187</v>
      </c>
      <c r="C7712" t="s">
        <v>11360</v>
      </c>
    </row>
    <row r="7713" spans="1:3" x14ac:dyDescent="0.25">
      <c r="A7713" t="s">
        <v>14695</v>
      </c>
      <c r="B7713" t="s">
        <v>8187</v>
      </c>
      <c r="C7713" t="s">
        <v>11360</v>
      </c>
    </row>
    <row r="7714" spans="1:3" x14ac:dyDescent="0.25">
      <c r="A7714" t="s">
        <v>14708</v>
      </c>
      <c r="B7714" t="s">
        <v>8187</v>
      </c>
      <c r="C7714" t="s">
        <v>11360</v>
      </c>
    </row>
    <row r="7715" spans="1:3" x14ac:dyDescent="0.25">
      <c r="A7715" t="s">
        <v>15602</v>
      </c>
      <c r="B7715" t="s">
        <v>8187</v>
      </c>
      <c r="C7715" t="s">
        <v>11360</v>
      </c>
    </row>
    <row r="7716" spans="1:3" x14ac:dyDescent="0.25">
      <c r="A7716" t="s">
        <v>6724</v>
      </c>
      <c r="B7716" t="s">
        <v>27891</v>
      </c>
      <c r="C7716" t="s">
        <v>10994</v>
      </c>
    </row>
    <row r="7717" spans="1:3" x14ac:dyDescent="0.25">
      <c r="A7717" t="s">
        <v>17253</v>
      </c>
      <c r="B7717" t="s">
        <v>8187</v>
      </c>
      <c r="C7717" t="s">
        <v>11360</v>
      </c>
    </row>
    <row r="7718" spans="1:3" x14ac:dyDescent="0.25">
      <c r="A7718" t="s">
        <v>25509</v>
      </c>
      <c r="B7718" t="s">
        <v>8187</v>
      </c>
      <c r="C7718" t="s">
        <v>11360</v>
      </c>
    </row>
    <row r="7719" spans="1:3" x14ac:dyDescent="0.25">
      <c r="A7719" t="s">
        <v>15390</v>
      </c>
      <c r="B7719" t="s">
        <v>8187</v>
      </c>
      <c r="C7719" t="s">
        <v>11248</v>
      </c>
    </row>
    <row r="7720" spans="1:3" x14ac:dyDescent="0.25">
      <c r="A7720" t="s">
        <v>15451</v>
      </c>
      <c r="B7720" t="s">
        <v>8187</v>
      </c>
      <c r="C7720" t="s">
        <v>11248</v>
      </c>
    </row>
    <row r="7721" spans="1:3" x14ac:dyDescent="0.25">
      <c r="A7721" t="s">
        <v>8380</v>
      </c>
      <c r="B7721" t="s">
        <v>10775</v>
      </c>
      <c r="C7721" t="s">
        <v>10784</v>
      </c>
    </row>
    <row r="7722" spans="1:3" x14ac:dyDescent="0.25">
      <c r="A7722" t="s">
        <v>6725</v>
      </c>
      <c r="B7722" t="s">
        <v>10775</v>
      </c>
      <c r="C7722" t="s">
        <v>10784</v>
      </c>
    </row>
    <row r="7723" spans="1:3" x14ac:dyDescent="0.25">
      <c r="A7723" t="s">
        <v>16729</v>
      </c>
      <c r="B7723" t="s">
        <v>8187</v>
      </c>
      <c r="C7723" t="s">
        <v>11248</v>
      </c>
    </row>
    <row r="7724" spans="1:3" x14ac:dyDescent="0.25">
      <c r="A7724" t="s">
        <v>18498</v>
      </c>
      <c r="B7724" t="s">
        <v>8187</v>
      </c>
      <c r="C7724" t="s">
        <v>11360</v>
      </c>
    </row>
    <row r="7725" spans="1:3" x14ac:dyDescent="0.25">
      <c r="A7725" t="s">
        <v>6726</v>
      </c>
      <c r="B7725" t="s">
        <v>27887</v>
      </c>
      <c r="C7725" t="s">
        <v>10733</v>
      </c>
    </row>
    <row r="7726" spans="1:3" x14ac:dyDescent="0.25">
      <c r="A7726" t="s">
        <v>22457</v>
      </c>
      <c r="B7726" t="s">
        <v>10782</v>
      </c>
      <c r="C7726" t="s">
        <v>10804</v>
      </c>
    </row>
    <row r="7727" spans="1:3" x14ac:dyDescent="0.25">
      <c r="A7727" t="s">
        <v>16720</v>
      </c>
      <c r="B7727" t="s">
        <v>8187</v>
      </c>
      <c r="C7727" t="s">
        <v>11248</v>
      </c>
    </row>
    <row r="7728" spans="1:3" x14ac:dyDescent="0.25">
      <c r="A7728" t="s">
        <v>9958</v>
      </c>
      <c r="B7728" t="s">
        <v>27892</v>
      </c>
      <c r="C7728" t="s">
        <v>11083</v>
      </c>
    </row>
    <row r="7729" spans="1:3" x14ac:dyDescent="0.25">
      <c r="A7729" t="s">
        <v>13867</v>
      </c>
      <c r="B7729" t="s">
        <v>8187</v>
      </c>
      <c r="C7729" t="s">
        <v>11248</v>
      </c>
    </row>
    <row r="7730" spans="1:3" x14ac:dyDescent="0.25">
      <c r="A7730" t="s">
        <v>15481</v>
      </c>
      <c r="B7730" t="s">
        <v>8187</v>
      </c>
      <c r="C7730" t="s">
        <v>11248</v>
      </c>
    </row>
    <row r="7731" spans="1:3" x14ac:dyDescent="0.25">
      <c r="A7731" t="s">
        <v>9959</v>
      </c>
      <c r="B7731" t="s">
        <v>10701</v>
      </c>
      <c r="C7731" t="s">
        <v>10703</v>
      </c>
    </row>
    <row r="7732" spans="1:3" x14ac:dyDescent="0.25">
      <c r="A7732" t="s">
        <v>24697</v>
      </c>
      <c r="B7732" t="s">
        <v>8187</v>
      </c>
      <c r="C7732" t="s">
        <v>11360</v>
      </c>
    </row>
    <row r="7733" spans="1:3" x14ac:dyDescent="0.25">
      <c r="A7733" t="s">
        <v>14830</v>
      </c>
      <c r="B7733" t="s">
        <v>8187</v>
      </c>
      <c r="C7733" t="s">
        <v>11248</v>
      </c>
    </row>
    <row r="7734" spans="1:3" x14ac:dyDescent="0.25">
      <c r="A7734" t="s">
        <v>15369</v>
      </c>
      <c r="B7734" t="s">
        <v>8187</v>
      </c>
      <c r="C7734" t="s">
        <v>11248</v>
      </c>
    </row>
    <row r="7735" spans="1:3" x14ac:dyDescent="0.25">
      <c r="A7735" t="s">
        <v>13600</v>
      </c>
      <c r="B7735" t="s">
        <v>8187</v>
      </c>
      <c r="C7735" t="s">
        <v>11248</v>
      </c>
    </row>
    <row r="7736" spans="1:3" x14ac:dyDescent="0.25">
      <c r="A7736" t="s">
        <v>18079</v>
      </c>
      <c r="B7736" t="s">
        <v>8187</v>
      </c>
      <c r="C7736" t="s">
        <v>11360</v>
      </c>
    </row>
    <row r="7737" spans="1:3" x14ac:dyDescent="0.25">
      <c r="A7737" t="s">
        <v>24399</v>
      </c>
      <c r="B7737" t="s">
        <v>8187</v>
      </c>
      <c r="C7737" t="s">
        <v>11360</v>
      </c>
    </row>
    <row r="7738" spans="1:3" x14ac:dyDescent="0.25">
      <c r="A7738" t="s">
        <v>21392</v>
      </c>
      <c r="B7738" t="s">
        <v>8187</v>
      </c>
      <c r="C7738" t="s">
        <v>11360</v>
      </c>
    </row>
    <row r="7739" spans="1:3" x14ac:dyDescent="0.25">
      <c r="A7739" t="s">
        <v>19824</v>
      </c>
      <c r="B7739" t="s">
        <v>8187</v>
      </c>
      <c r="C7739" t="s">
        <v>11360</v>
      </c>
    </row>
    <row r="7740" spans="1:3" x14ac:dyDescent="0.25">
      <c r="A7740" t="s">
        <v>23860</v>
      </c>
      <c r="B7740" t="s">
        <v>8187</v>
      </c>
      <c r="C7740" t="s">
        <v>11360</v>
      </c>
    </row>
    <row r="7741" spans="1:3" x14ac:dyDescent="0.25">
      <c r="A7741" t="s">
        <v>14845</v>
      </c>
      <c r="B7741" t="s">
        <v>8187</v>
      </c>
      <c r="C7741" t="s">
        <v>11360</v>
      </c>
    </row>
    <row r="7742" spans="1:3" x14ac:dyDescent="0.25">
      <c r="A7742" t="s">
        <v>15628</v>
      </c>
      <c r="B7742" t="s">
        <v>8187</v>
      </c>
      <c r="C7742" t="s">
        <v>11360</v>
      </c>
    </row>
    <row r="7743" spans="1:3" x14ac:dyDescent="0.25">
      <c r="A7743" t="s">
        <v>17327</v>
      </c>
      <c r="B7743" t="s">
        <v>8187</v>
      </c>
      <c r="C7743" t="s">
        <v>11360</v>
      </c>
    </row>
    <row r="7744" spans="1:3" x14ac:dyDescent="0.25">
      <c r="A7744" t="s">
        <v>17378</v>
      </c>
      <c r="B7744" t="s">
        <v>8187</v>
      </c>
      <c r="C7744" t="s">
        <v>11360</v>
      </c>
    </row>
    <row r="7745" spans="1:3" x14ac:dyDescent="0.25">
      <c r="A7745" t="s">
        <v>11730</v>
      </c>
      <c r="B7745" t="s">
        <v>8187</v>
      </c>
      <c r="C7745" t="s">
        <v>11360</v>
      </c>
    </row>
    <row r="7746" spans="1:3" x14ac:dyDescent="0.25">
      <c r="A7746" t="s">
        <v>27027</v>
      </c>
      <c r="B7746" t="s">
        <v>8187</v>
      </c>
      <c r="C7746" t="s">
        <v>11360</v>
      </c>
    </row>
    <row r="7747" spans="1:3" x14ac:dyDescent="0.25">
      <c r="A7747" t="s">
        <v>20426</v>
      </c>
      <c r="B7747" t="s">
        <v>8187</v>
      </c>
      <c r="C7747" t="s">
        <v>11360</v>
      </c>
    </row>
    <row r="7748" spans="1:3" x14ac:dyDescent="0.25">
      <c r="A7748" t="s">
        <v>9668</v>
      </c>
      <c r="B7748" t="s">
        <v>27895</v>
      </c>
      <c r="C7748" t="s">
        <v>13478</v>
      </c>
    </row>
    <row r="7749" spans="1:3" x14ac:dyDescent="0.25">
      <c r="A7749" t="s">
        <v>6727</v>
      </c>
      <c r="B7749" t="s">
        <v>27887</v>
      </c>
      <c r="C7749" t="s">
        <v>10689</v>
      </c>
    </row>
    <row r="7750" spans="1:3" x14ac:dyDescent="0.25">
      <c r="A7750" t="s">
        <v>9669</v>
      </c>
      <c r="B7750" t="s">
        <v>27895</v>
      </c>
      <c r="C7750" t="s">
        <v>13478</v>
      </c>
    </row>
    <row r="7751" spans="1:3" x14ac:dyDescent="0.25">
      <c r="A7751" t="s">
        <v>10144</v>
      </c>
      <c r="B7751" t="s">
        <v>27889</v>
      </c>
      <c r="C7751" t="s">
        <v>11885</v>
      </c>
    </row>
    <row r="7752" spans="1:3" x14ac:dyDescent="0.25">
      <c r="A7752" t="s">
        <v>27029</v>
      </c>
      <c r="B7752" t="s">
        <v>8187</v>
      </c>
      <c r="C7752" t="s">
        <v>11360</v>
      </c>
    </row>
    <row r="7753" spans="1:3" x14ac:dyDescent="0.25">
      <c r="A7753" t="s">
        <v>9962</v>
      </c>
      <c r="B7753" t="s">
        <v>27887</v>
      </c>
      <c r="C7753" t="s">
        <v>10689</v>
      </c>
    </row>
    <row r="7754" spans="1:3" x14ac:dyDescent="0.25">
      <c r="A7754" t="s">
        <v>6729</v>
      </c>
      <c r="B7754" t="s">
        <v>27889</v>
      </c>
      <c r="C7754" t="s">
        <v>14398</v>
      </c>
    </row>
    <row r="7755" spans="1:3" x14ac:dyDescent="0.25">
      <c r="A7755" t="s">
        <v>20428</v>
      </c>
      <c r="B7755" t="s">
        <v>8187</v>
      </c>
      <c r="C7755" t="s">
        <v>11360</v>
      </c>
    </row>
    <row r="7756" spans="1:3" x14ac:dyDescent="0.25">
      <c r="A7756" t="s">
        <v>6364</v>
      </c>
      <c r="B7756" t="s">
        <v>10775</v>
      </c>
      <c r="C7756" t="s">
        <v>11360</v>
      </c>
    </row>
    <row r="7757" spans="1:3" x14ac:dyDescent="0.25">
      <c r="A7757" t="s">
        <v>7370</v>
      </c>
      <c r="B7757" t="s">
        <v>10775</v>
      </c>
      <c r="C7757" t="s">
        <v>11360</v>
      </c>
    </row>
    <row r="7758" spans="1:3" x14ac:dyDescent="0.25">
      <c r="A7758" t="s">
        <v>20424</v>
      </c>
      <c r="B7758" t="s">
        <v>8187</v>
      </c>
      <c r="C7758" t="s">
        <v>11360</v>
      </c>
    </row>
    <row r="7759" spans="1:3" x14ac:dyDescent="0.25">
      <c r="A7759" t="s">
        <v>22244</v>
      </c>
      <c r="B7759" t="s">
        <v>8187</v>
      </c>
      <c r="C7759" t="s">
        <v>11360</v>
      </c>
    </row>
    <row r="7760" spans="1:3" x14ac:dyDescent="0.25">
      <c r="A7760" t="s">
        <v>21988</v>
      </c>
      <c r="B7760" t="s">
        <v>8187</v>
      </c>
      <c r="C7760" t="s">
        <v>11360</v>
      </c>
    </row>
    <row r="7761" spans="1:3" x14ac:dyDescent="0.25">
      <c r="A7761" t="s">
        <v>22254</v>
      </c>
      <c r="B7761" t="s">
        <v>8187</v>
      </c>
      <c r="C7761" t="s">
        <v>11360</v>
      </c>
    </row>
    <row r="7762" spans="1:3" x14ac:dyDescent="0.25">
      <c r="A7762" t="s">
        <v>9965</v>
      </c>
      <c r="B7762" t="s">
        <v>27892</v>
      </c>
      <c r="C7762" t="s">
        <v>11083</v>
      </c>
    </row>
    <row r="7763" spans="1:3" x14ac:dyDescent="0.25">
      <c r="A7763" t="s">
        <v>6730</v>
      </c>
      <c r="B7763" t="s">
        <v>27892</v>
      </c>
      <c r="C7763" t="s">
        <v>11083</v>
      </c>
    </row>
    <row r="7764" spans="1:3" x14ac:dyDescent="0.25">
      <c r="A7764" t="s">
        <v>21863</v>
      </c>
      <c r="B7764" t="s">
        <v>8187</v>
      </c>
      <c r="C7764" t="s">
        <v>11360</v>
      </c>
    </row>
    <row r="7765" spans="1:3" x14ac:dyDescent="0.25">
      <c r="A7765" t="s">
        <v>9966</v>
      </c>
      <c r="B7765" t="s">
        <v>27892</v>
      </c>
      <c r="C7765" t="s">
        <v>11083</v>
      </c>
    </row>
    <row r="7766" spans="1:3" x14ac:dyDescent="0.25">
      <c r="A7766" t="s">
        <v>9967</v>
      </c>
      <c r="B7766" t="s">
        <v>27892</v>
      </c>
      <c r="C7766" t="s">
        <v>11083</v>
      </c>
    </row>
    <row r="7767" spans="1:3" x14ac:dyDescent="0.25">
      <c r="A7767" t="s">
        <v>9968</v>
      </c>
      <c r="B7767" t="s">
        <v>27892</v>
      </c>
      <c r="C7767" t="s">
        <v>11083</v>
      </c>
    </row>
    <row r="7768" spans="1:3" x14ac:dyDescent="0.25">
      <c r="A7768" t="s">
        <v>22523</v>
      </c>
      <c r="B7768" t="s">
        <v>27892</v>
      </c>
      <c r="C7768" t="s">
        <v>11083</v>
      </c>
    </row>
    <row r="7769" spans="1:3" x14ac:dyDescent="0.25">
      <c r="A7769" t="s">
        <v>6731</v>
      </c>
      <c r="B7769" t="s">
        <v>27892</v>
      </c>
      <c r="C7769" t="s">
        <v>11083</v>
      </c>
    </row>
    <row r="7770" spans="1:3" x14ac:dyDescent="0.25">
      <c r="A7770" t="s">
        <v>6732</v>
      </c>
      <c r="B7770" t="s">
        <v>27892</v>
      </c>
      <c r="C7770" t="s">
        <v>11083</v>
      </c>
    </row>
    <row r="7771" spans="1:3" x14ac:dyDescent="0.25">
      <c r="A7771" t="s">
        <v>6733</v>
      </c>
      <c r="B7771" t="s">
        <v>27892</v>
      </c>
      <c r="C7771" t="s">
        <v>11083</v>
      </c>
    </row>
    <row r="7772" spans="1:3" x14ac:dyDescent="0.25">
      <c r="A7772" t="s">
        <v>9666</v>
      </c>
      <c r="B7772" t="s">
        <v>27895</v>
      </c>
      <c r="C7772" t="s">
        <v>13478</v>
      </c>
    </row>
    <row r="7773" spans="1:3" x14ac:dyDescent="0.25">
      <c r="A7773" t="s">
        <v>22298</v>
      </c>
      <c r="B7773" t="s">
        <v>8187</v>
      </c>
      <c r="C7773" t="s">
        <v>11360</v>
      </c>
    </row>
    <row r="7774" spans="1:3" x14ac:dyDescent="0.25">
      <c r="A7774" t="s">
        <v>21861</v>
      </c>
      <c r="B7774" t="s">
        <v>8187</v>
      </c>
      <c r="C7774" t="s">
        <v>11360</v>
      </c>
    </row>
    <row r="7775" spans="1:3" x14ac:dyDescent="0.25">
      <c r="A7775" t="s">
        <v>9462</v>
      </c>
      <c r="B7775" t="s">
        <v>27895</v>
      </c>
      <c r="C7775" t="s">
        <v>13478</v>
      </c>
    </row>
    <row r="7776" spans="1:3" x14ac:dyDescent="0.25">
      <c r="A7776" t="s">
        <v>9670</v>
      </c>
      <c r="B7776" t="s">
        <v>27895</v>
      </c>
      <c r="C7776" t="s">
        <v>13478</v>
      </c>
    </row>
    <row r="7777" spans="1:3" x14ac:dyDescent="0.25">
      <c r="A7777" t="s">
        <v>9667</v>
      </c>
      <c r="B7777" t="s">
        <v>27895</v>
      </c>
      <c r="C7777" t="s">
        <v>13478</v>
      </c>
    </row>
    <row r="7778" spans="1:3" x14ac:dyDescent="0.25">
      <c r="A7778" t="s">
        <v>9665</v>
      </c>
      <c r="B7778" t="s">
        <v>27895</v>
      </c>
      <c r="C7778" t="s">
        <v>13478</v>
      </c>
    </row>
    <row r="7779" spans="1:3" x14ac:dyDescent="0.25">
      <c r="A7779" t="s">
        <v>9437</v>
      </c>
      <c r="B7779" t="s">
        <v>27894</v>
      </c>
      <c r="C7779" t="s">
        <v>17069</v>
      </c>
    </row>
    <row r="7780" spans="1:3" x14ac:dyDescent="0.25">
      <c r="A7780" t="s">
        <v>6736</v>
      </c>
      <c r="B7780" t="s">
        <v>10701</v>
      </c>
      <c r="C7780" t="s">
        <v>10729</v>
      </c>
    </row>
    <row r="7781" spans="1:3" x14ac:dyDescent="0.25">
      <c r="A7781" t="s">
        <v>6737</v>
      </c>
      <c r="B7781" t="s">
        <v>10701</v>
      </c>
      <c r="C7781" t="s">
        <v>10729</v>
      </c>
    </row>
    <row r="7782" spans="1:3" x14ac:dyDescent="0.25">
      <c r="A7782" t="s">
        <v>6738</v>
      </c>
      <c r="B7782" t="s">
        <v>10701</v>
      </c>
      <c r="C7782" t="s">
        <v>10729</v>
      </c>
    </row>
    <row r="7783" spans="1:3" x14ac:dyDescent="0.25">
      <c r="A7783" t="s">
        <v>6739</v>
      </c>
      <c r="B7783" t="s">
        <v>10701</v>
      </c>
      <c r="C7783" t="s">
        <v>10729</v>
      </c>
    </row>
    <row r="7784" spans="1:3" x14ac:dyDescent="0.25">
      <c r="A7784" t="s">
        <v>9440</v>
      </c>
      <c r="B7784" t="s">
        <v>27894</v>
      </c>
      <c r="C7784" t="s">
        <v>17069</v>
      </c>
    </row>
    <row r="7785" spans="1:3" x14ac:dyDescent="0.25">
      <c r="A7785" t="s">
        <v>9635</v>
      </c>
      <c r="B7785" t="s">
        <v>8187</v>
      </c>
      <c r="C7785" t="s">
        <v>10703</v>
      </c>
    </row>
    <row r="7786" spans="1:3" x14ac:dyDescent="0.25">
      <c r="A7786" t="s">
        <v>9814</v>
      </c>
      <c r="B7786" t="s">
        <v>27895</v>
      </c>
      <c r="C7786" t="s">
        <v>13478</v>
      </c>
    </row>
    <row r="7787" spans="1:3" x14ac:dyDescent="0.25">
      <c r="A7787" t="s">
        <v>22257</v>
      </c>
      <c r="B7787" t="s">
        <v>8187</v>
      </c>
      <c r="C7787" t="s">
        <v>11360</v>
      </c>
    </row>
    <row r="7788" spans="1:3" x14ac:dyDescent="0.25">
      <c r="A7788" t="s">
        <v>9502</v>
      </c>
      <c r="B7788" t="s">
        <v>27895</v>
      </c>
      <c r="C7788" t="s">
        <v>13478</v>
      </c>
    </row>
    <row r="7789" spans="1:3" x14ac:dyDescent="0.25">
      <c r="A7789" t="s">
        <v>22003</v>
      </c>
      <c r="B7789" t="s">
        <v>8187</v>
      </c>
      <c r="C7789" t="s">
        <v>11360</v>
      </c>
    </row>
    <row r="7790" spans="1:3" x14ac:dyDescent="0.25">
      <c r="A7790" t="s">
        <v>6741</v>
      </c>
      <c r="B7790" t="s">
        <v>10701</v>
      </c>
      <c r="C7790" t="s">
        <v>10729</v>
      </c>
    </row>
    <row r="7791" spans="1:3" x14ac:dyDescent="0.25">
      <c r="A7791" t="s">
        <v>22242</v>
      </c>
      <c r="B7791" t="s">
        <v>8187</v>
      </c>
      <c r="C7791" t="s">
        <v>11360</v>
      </c>
    </row>
    <row r="7792" spans="1:3" x14ac:dyDescent="0.25">
      <c r="A7792" t="s">
        <v>9318</v>
      </c>
      <c r="B7792" t="s">
        <v>27889</v>
      </c>
      <c r="C7792" t="s">
        <v>10875</v>
      </c>
    </row>
    <row r="7793" spans="1:3" x14ac:dyDescent="0.25">
      <c r="A7793" t="s">
        <v>21885</v>
      </c>
      <c r="B7793" t="s">
        <v>8187</v>
      </c>
      <c r="C7793" t="s">
        <v>11360</v>
      </c>
    </row>
    <row r="7794" spans="1:3" x14ac:dyDescent="0.25">
      <c r="A7794" t="s">
        <v>9391</v>
      </c>
      <c r="B7794" t="s">
        <v>27895</v>
      </c>
      <c r="C7794" t="s">
        <v>13478</v>
      </c>
    </row>
    <row r="7795" spans="1:3" x14ac:dyDescent="0.25">
      <c r="A7795" t="s">
        <v>21993</v>
      </c>
      <c r="B7795" t="s">
        <v>8187</v>
      </c>
      <c r="C7795" t="s">
        <v>11360</v>
      </c>
    </row>
    <row r="7796" spans="1:3" x14ac:dyDescent="0.25">
      <c r="A7796" t="s">
        <v>9981</v>
      </c>
      <c r="B7796" t="s">
        <v>27887</v>
      </c>
      <c r="C7796" t="s">
        <v>10689</v>
      </c>
    </row>
    <row r="7797" spans="1:3" x14ac:dyDescent="0.25">
      <c r="A7797" t="s">
        <v>9982</v>
      </c>
      <c r="B7797" t="s">
        <v>27889</v>
      </c>
      <c r="C7797" t="s">
        <v>10827</v>
      </c>
    </row>
    <row r="7798" spans="1:3" x14ac:dyDescent="0.25">
      <c r="A7798" t="s">
        <v>9649</v>
      </c>
      <c r="B7798" t="s">
        <v>8187</v>
      </c>
      <c r="C7798" t="s">
        <v>12442</v>
      </c>
    </row>
    <row r="7799" spans="1:3" x14ac:dyDescent="0.25">
      <c r="A7799" t="s">
        <v>15606</v>
      </c>
      <c r="B7799" t="s">
        <v>8187</v>
      </c>
      <c r="C7799" t="s">
        <v>11360</v>
      </c>
    </row>
    <row r="7800" spans="1:3" x14ac:dyDescent="0.25">
      <c r="A7800" t="s">
        <v>9984</v>
      </c>
      <c r="B7800" t="s">
        <v>27894</v>
      </c>
      <c r="C7800" t="s">
        <v>22563</v>
      </c>
    </row>
    <row r="7801" spans="1:3" x14ac:dyDescent="0.25">
      <c r="A7801" t="s">
        <v>9985</v>
      </c>
      <c r="B7801" t="s">
        <v>27894</v>
      </c>
      <c r="C7801" t="s">
        <v>22563</v>
      </c>
    </row>
    <row r="7802" spans="1:3" x14ac:dyDescent="0.25">
      <c r="A7802" t="s">
        <v>9986</v>
      </c>
      <c r="B7802" t="s">
        <v>27894</v>
      </c>
      <c r="C7802" t="s">
        <v>22563</v>
      </c>
    </row>
    <row r="7803" spans="1:3" x14ac:dyDescent="0.25">
      <c r="A7803" t="s">
        <v>9987</v>
      </c>
      <c r="B7803" t="s">
        <v>27894</v>
      </c>
      <c r="C7803" t="s">
        <v>22563</v>
      </c>
    </row>
    <row r="7804" spans="1:3" x14ac:dyDescent="0.25">
      <c r="A7804" t="s">
        <v>9988</v>
      </c>
      <c r="B7804" t="s">
        <v>27894</v>
      </c>
      <c r="C7804" t="s">
        <v>22563</v>
      </c>
    </row>
    <row r="7805" spans="1:3" x14ac:dyDescent="0.25">
      <c r="A7805" t="s">
        <v>6447</v>
      </c>
      <c r="B7805" t="s">
        <v>27895</v>
      </c>
      <c r="C7805" t="s">
        <v>13478</v>
      </c>
    </row>
    <row r="7806" spans="1:3" x14ac:dyDescent="0.25">
      <c r="A7806" t="s">
        <v>15620</v>
      </c>
      <c r="B7806" t="s">
        <v>8187</v>
      </c>
      <c r="C7806" t="s">
        <v>11360</v>
      </c>
    </row>
    <row r="7807" spans="1:3" x14ac:dyDescent="0.25">
      <c r="A7807" t="s">
        <v>15604</v>
      </c>
      <c r="B7807" t="s">
        <v>8187</v>
      </c>
      <c r="C7807" t="s">
        <v>11360</v>
      </c>
    </row>
    <row r="7808" spans="1:3" x14ac:dyDescent="0.25">
      <c r="A7808" t="s">
        <v>17249</v>
      </c>
      <c r="B7808" t="s">
        <v>8187</v>
      </c>
      <c r="C7808" t="s">
        <v>11360</v>
      </c>
    </row>
    <row r="7809" spans="1:3" x14ac:dyDescent="0.25">
      <c r="A7809" t="s">
        <v>6742</v>
      </c>
      <c r="B7809" t="s">
        <v>10701</v>
      </c>
      <c r="C7809" t="s">
        <v>10703</v>
      </c>
    </row>
    <row r="7810" spans="1:3" x14ac:dyDescent="0.25">
      <c r="A7810" t="s">
        <v>6743</v>
      </c>
      <c r="B7810" t="s">
        <v>10701</v>
      </c>
      <c r="C7810" t="s">
        <v>10703</v>
      </c>
    </row>
    <row r="7811" spans="1:3" x14ac:dyDescent="0.25">
      <c r="A7811" t="s">
        <v>6744</v>
      </c>
      <c r="B7811" t="s">
        <v>10701</v>
      </c>
      <c r="C7811" t="s">
        <v>11490</v>
      </c>
    </row>
    <row r="7812" spans="1:3" x14ac:dyDescent="0.25">
      <c r="A7812" t="s">
        <v>6745</v>
      </c>
      <c r="B7812" t="s">
        <v>10701</v>
      </c>
      <c r="C7812" t="s">
        <v>11490</v>
      </c>
    </row>
    <row r="7813" spans="1:3" x14ac:dyDescent="0.25">
      <c r="A7813" t="s">
        <v>9990</v>
      </c>
      <c r="B7813" t="s">
        <v>27896</v>
      </c>
      <c r="C7813" t="s">
        <v>12159</v>
      </c>
    </row>
    <row r="7814" spans="1:3" x14ac:dyDescent="0.25">
      <c r="A7814" t="s">
        <v>9991</v>
      </c>
      <c r="B7814" t="s">
        <v>27887</v>
      </c>
      <c r="C7814" t="s">
        <v>10697</v>
      </c>
    </row>
    <row r="7815" spans="1:3" x14ac:dyDescent="0.25">
      <c r="A7815" t="s">
        <v>6746</v>
      </c>
      <c r="B7815" t="s">
        <v>10775</v>
      </c>
      <c r="C7815" t="s">
        <v>10838</v>
      </c>
    </row>
    <row r="7816" spans="1:3" x14ac:dyDescent="0.25">
      <c r="A7816" t="s">
        <v>6747</v>
      </c>
      <c r="B7816" t="s">
        <v>10701</v>
      </c>
      <c r="C7816" t="s">
        <v>10703</v>
      </c>
    </row>
    <row r="7817" spans="1:3" x14ac:dyDescent="0.25">
      <c r="A7817" t="s">
        <v>6748</v>
      </c>
      <c r="B7817" t="s">
        <v>10782</v>
      </c>
      <c r="C7817" t="s">
        <v>10804</v>
      </c>
    </row>
    <row r="7818" spans="1:3" x14ac:dyDescent="0.25">
      <c r="A7818" t="s">
        <v>6749</v>
      </c>
      <c r="B7818" t="s">
        <v>10782</v>
      </c>
      <c r="C7818" t="s">
        <v>10804</v>
      </c>
    </row>
    <row r="7819" spans="1:3" x14ac:dyDescent="0.25">
      <c r="A7819" t="s">
        <v>6750</v>
      </c>
      <c r="B7819" t="s">
        <v>10782</v>
      </c>
      <c r="C7819" t="s">
        <v>10804</v>
      </c>
    </row>
    <row r="7820" spans="1:3" x14ac:dyDescent="0.25">
      <c r="A7820" t="s">
        <v>9992</v>
      </c>
      <c r="B7820" t="s">
        <v>10782</v>
      </c>
      <c r="C7820" t="s">
        <v>10804</v>
      </c>
    </row>
    <row r="7821" spans="1:3" x14ac:dyDescent="0.25">
      <c r="A7821" t="s">
        <v>6751</v>
      </c>
      <c r="B7821" t="s">
        <v>10701</v>
      </c>
      <c r="C7821" t="s">
        <v>10703</v>
      </c>
    </row>
    <row r="7822" spans="1:3" x14ac:dyDescent="0.25">
      <c r="A7822" t="s">
        <v>6752</v>
      </c>
      <c r="B7822" t="s">
        <v>27889</v>
      </c>
      <c r="C7822" t="s">
        <v>10903</v>
      </c>
    </row>
    <row r="7823" spans="1:3" x14ac:dyDescent="0.25">
      <c r="A7823" t="s">
        <v>6753</v>
      </c>
      <c r="B7823" t="s">
        <v>10782</v>
      </c>
      <c r="C7823" t="s">
        <v>10804</v>
      </c>
    </row>
    <row r="7824" spans="1:3" x14ac:dyDescent="0.25">
      <c r="A7824" t="s">
        <v>6754</v>
      </c>
      <c r="B7824" t="s">
        <v>27887</v>
      </c>
      <c r="C7824" t="s">
        <v>10689</v>
      </c>
    </row>
    <row r="7825" spans="1:3" x14ac:dyDescent="0.25">
      <c r="A7825" t="s">
        <v>6755</v>
      </c>
      <c r="B7825" t="s">
        <v>27887</v>
      </c>
      <c r="C7825" t="s">
        <v>10689</v>
      </c>
    </row>
    <row r="7826" spans="1:3" x14ac:dyDescent="0.25">
      <c r="A7826" t="s">
        <v>6756</v>
      </c>
      <c r="B7826" t="s">
        <v>27891</v>
      </c>
      <c r="C7826" t="s">
        <v>10994</v>
      </c>
    </row>
    <row r="7827" spans="1:3" x14ac:dyDescent="0.25">
      <c r="A7827" t="s">
        <v>9344</v>
      </c>
      <c r="B7827" t="s">
        <v>27889</v>
      </c>
      <c r="C7827" t="s">
        <v>10875</v>
      </c>
    </row>
    <row r="7828" spans="1:3" x14ac:dyDescent="0.25">
      <c r="A7828" t="s">
        <v>5912</v>
      </c>
      <c r="B7828" t="s">
        <v>27889</v>
      </c>
      <c r="C7828" t="s">
        <v>10875</v>
      </c>
    </row>
    <row r="7829" spans="1:3" x14ac:dyDescent="0.25">
      <c r="A7829" t="s">
        <v>22595</v>
      </c>
      <c r="B7829" t="s">
        <v>27889</v>
      </c>
      <c r="C7829" t="s">
        <v>10827</v>
      </c>
    </row>
    <row r="7830" spans="1:3" x14ac:dyDescent="0.25">
      <c r="A7830" t="s">
        <v>6759</v>
      </c>
      <c r="B7830" t="s">
        <v>27889</v>
      </c>
      <c r="C7830" t="s">
        <v>10827</v>
      </c>
    </row>
    <row r="7831" spans="1:3" x14ac:dyDescent="0.25">
      <c r="A7831" t="s">
        <v>22598</v>
      </c>
      <c r="B7831" t="s">
        <v>27889</v>
      </c>
      <c r="C7831" t="s">
        <v>10827</v>
      </c>
    </row>
    <row r="7832" spans="1:3" x14ac:dyDescent="0.25">
      <c r="A7832" t="s">
        <v>22600</v>
      </c>
      <c r="B7832" t="s">
        <v>27889</v>
      </c>
      <c r="C7832" t="s">
        <v>10827</v>
      </c>
    </row>
    <row r="7833" spans="1:3" x14ac:dyDescent="0.25">
      <c r="A7833" t="s">
        <v>6760</v>
      </c>
      <c r="B7833" t="s">
        <v>27889</v>
      </c>
      <c r="C7833" t="s">
        <v>10827</v>
      </c>
    </row>
    <row r="7834" spans="1:3" x14ac:dyDescent="0.25">
      <c r="A7834" t="s">
        <v>6761</v>
      </c>
      <c r="B7834" t="s">
        <v>27889</v>
      </c>
      <c r="C7834" t="s">
        <v>10827</v>
      </c>
    </row>
    <row r="7835" spans="1:3" x14ac:dyDescent="0.25">
      <c r="A7835" t="s">
        <v>22604</v>
      </c>
      <c r="B7835" t="s">
        <v>27889</v>
      </c>
      <c r="C7835" t="s">
        <v>10827</v>
      </c>
    </row>
    <row r="7836" spans="1:3" x14ac:dyDescent="0.25">
      <c r="A7836" t="s">
        <v>6762</v>
      </c>
      <c r="B7836" t="s">
        <v>27889</v>
      </c>
      <c r="C7836" t="s">
        <v>10827</v>
      </c>
    </row>
    <row r="7837" spans="1:3" x14ac:dyDescent="0.25">
      <c r="A7837" t="s">
        <v>22607</v>
      </c>
      <c r="B7837" t="s">
        <v>27889</v>
      </c>
      <c r="C7837" t="s">
        <v>10827</v>
      </c>
    </row>
    <row r="7838" spans="1:3" x14ac:dyDescent="0.25">
      <c r="A7838" t="s">
        <v>6763</v>
      </c>
      <c r="B7838" t="s">
        <v>10701</v>
      </c>
      <c r="C7838" t="s">
        <v>10703</v>
      </c>
    </row>
    <row r="7839" spans="1:3" x14ac:dyDescent="0.25">
      <c r="A7839" t="s">
        <v>6764</v>
      </c>
      <c r="B7839" t="s">
        <v>27897</v>
      </c>
      <c r="C7839" t="s">
        <v>13753</v>
      </c>
    </row>
    <row r="7840" spans="1:3" x14ac:dyDescent="0.25">
      <c r="A7840" t="s">
        <v>6765</v>
      </c>
      <c r="B7840" t="s">
        <v>27897</v>
      </c>
      <c r="C7840" t="s">
        <v>13753</v>
      </c>
    </row>
    <row r="7841" spans="1:3" x14ac:dyDescent="0.25">
      <c r="A7841" t="s">
        <v>6766</v>
      </c>
      <c r="B7841" t="s">
        <v>27897</v>
      </c>
      <c r="C7841" t="s">
        <v>13753</v>
      </c>
    </row>
    <row r="7842" spans="1:3" x14ac:dyDescent="0.25">
      <c r="A7842" t="s">
        <v>6767</v>
      </c>
      <c r="B7842" t="s">
        <v>10701</v>
      </c>
      <c r="C7842" t="s">
        <v>10703</v>
      </c>
    </row>
    <row r="7843" spans="1:3" x14ac:dyDescent="0.25">
      <c r="A7843" t="s">
        <v>6768</v>
      </c>
      <c r="B7843" t="s">
        <v>27887</v>
      </c>
      <c r="C7843" t="s">
        <v>10689</v>
      </c>
    </row>
    <row r="7844" spans="1:3" x14ac:dyDescent="0.25">
      <c r="A7844" t="s">
        <v>6769</v>
      </c>
      <c r="B7844" t="s">
        <v>27889</v>
      </c>
      <c r="C7844" t="s">
        <v>22617</v>
      </c>
    </row>
    <row r="7845" spans="1:3" x14ac:dyDescent="0.25">
      <c r="A7845" t="s">
        <v>6770</v>
      </c>
      <c r="B7845" t="s">
        <v>27889</v>
      </c>
      <c r="C7845" t="s">
        <v>22617</v>
      </c>
    </row>
    <row r="7846" spans="1:3" x14ac:dyDescent="0.25">
      <c r="A7846" t="s">
        <v>13072</v>
      </c>
      <c r="B7846" t="s">
        <v>8187</v>
      </c>
      <c r="C7846" t="s">
        <v>11360</v>
      </c>
    </row>
    <row r="7847" spans="1:3" x14ac:dyDescent="0.25">
      <c r="A7847" t="s">
        <v>6178</v>
      </c>
      <c r="B7847" t="s">
        <v>27889</v>
      </c>
      <c r="C7847" t="s">
        <v>10875</v>
      </c>
    </row>
    <row r="7848" spans="1:3" x14ac:dyDescent="0.25">
      <c r="A7848" t="s">
        <v>8241</v>
      </c>
      <c r="B7848" t="s">
        <v>10782</v>
      </c>
      <c r="C7848" t="s">
        <v>10804</v>
      </c>
    </row>
    <row r="7849" spans="1:3" x14ac:dyDescent="0.25">
      <c r="A7849" t="s">
        <v>8207</v>
      </c>
      <c r="B7849" t="s">
        <v>10782</v>
      </c>
      <c r="C7849" t="s">
        <v>10804</v>
      </c>
    </row>
    <row r="7850" spans="1:3" x14ac:dyDescent="0.25">
      <c r="A7850" t="s">
        <v>8213</v>
      </c>
      <c r="B7850" t="s">
        <v>27889</v>
      </c>
      <c r="C7850" t="s">
        <v>10875</v>
      </c>
    </row>
    <row r="7851" spans="1:3" x14ac:dyDescent="0.25">
      <c r="A7851" t="s">
        <v>8231</v>
      </c>
      <c r="B7851" t="s">
        <v>27891</v>
      </c>
      <c r="C7851" t="s">
        <v>10994</v>
      </c>
    </row>
    <row r="7852" spans="1:3" x14ac:dyDescent="0.25">
      <c r="A7852" t="s">
        <v>8223</v>
      </c>
      <c r="B7852" t="s">
        <v>27891</v>
      </c>
      <c r="C7852" t="s">
        <v>10994</v>
      </c>
    </row>
    <row r="7853" spans="1:3" x14ac:dyDescent="0.25">
      <c r="A7853" t="s">
        <v>11920</v>
      </c>
      <c r="B7853" t="s">
        <v>8187</v>
      </c>
      <c r="C7853" t="s">
        <v>11360</v>
      </c>
    </row>
    <row r="7854" spans="1:3" x14ac:dyDescent="0.25">
      <c r="A7854" t="s">
        <v>11603</v>
      </c>
      <c r="B7854" t="s">
        <v>8187</v>
      </c>
      <c r="C7854" t="s">
        <v>11248</v>
      </c>
    </row>
    <row r="7855" spans="1:3" x14ac:dyDescent="0.25">
      <c r="A7855" t="s">
        <v>8256</v>
      </c>
      <c r="B7855" t="s">
        <v>10782</v>
      </c>
      <c r="C7855" t="s">
        <v>10804</v>
      </c>
    </row>
    <row r="7856" spans="1:3" x14ac:dyDescent="0.25">
      <c r="A7856" t="s">
        <v>9993</v>
      </c>
      <c r="B7856" t="s">
        <v>10782</v>
      </c>
      <c r="C7856" t="s">
        <v>10804</v>
      </c>
    </row>
    <row r="7857" spans="1:3" x14ac:dyDescent="0.25">
      <c r="A7857" t="s">
        <v>9994</v>
      </c>
      <c r="B7857" t="s">
        <v>27887</v>
      </c>
      <c r="C7857" t="s">
        <v>10733</v>
      </c>
    </row>
    <row r="7858" spans="1:3" x14ac:dyDescent="0.25">
      <c r="A7858" t="s">
        <v>12608</v>
      </c>
      <c r="B7858" t="s">
        <v>8187</v>
      </c>
      <c r="C7858" t="s">
        <v>10875</v>
      </c>
    </row>
    <row r="7859" spans="1:3" x14ac:dyDescent="0.25">
      <c r="A7859" t="s">
        <v>22633</v>
      </c>
      <c r="B7859" t="s">
        <v>10782</v>
      </c>
      <c r="C7859" t="s">
        <v>10804</v>
      </c>
    </row>
    <row r="7860" spans="1:3" x14ac:dyDescent="0.25">
      <c r="A7860" t="s">
        <v>22635</v>
      </c>
      <c r="B7860" t="s">
        <v>10782</v>
      </c>
      <c r="C7860" t="s">
        <v>10804</v>
      </c>
    </row>
    <row r="7861" spans="1:3" x14ac:dyDescent="0.25">
      <c r="A7861" t="s">
        <v>22637</v>
      </c>
      <c r="B7861" t="s">
        <v>10782</v>
      </c>
      <c r="C7861" t="s">
        <v>10804</v>
      </c>
    </row>
    <row r="7862" spans="1:3" x14ac:dyDescent="0.25">
      <c r="A7862" t="s">
        <v>6772</v>
      </c>
      <c r="B7862" t="s">
        <v>10701</v>
      </c>
      <c r="C7862" t="s">
        <v>10703</v>
      </c>
    </row>
    <row r="7863" spans="1:3" x14ac:dyDescent="0.25">
      <c r="A7863" t="s">
        <v>13964</v>
      </c>
      <c r="B7863" t="s">
        <v>8187</v>
      </c>
      <c r="C7863" t="s">
        <v>11360</v>
      </c>
    </row>
    <row r="7864" spans="1:3" x14ac:dyDescent="0.25">
      <c r="A7864" t="s">
        <v>24954</v>
      </c>
      <c r="B7864" t="s">
        <v>8187</v>
      </c>
      <c r="C7864" t="s">
        <v>11360</v>
      </c>
    </row>
    <row r="7865" spans="1:3" x14ac:dyDescent="0.25">
      <c r="A7865" t="s">
        <v>22644</v>
      </c>
      <c r="B7865" t="s">
        <v>10782</v>
      </c>
      <c r="C7865" t="s">
        <v>10794</v>
      </c>
    </row>
    <row r="7866" spans="1:3" x14ac:dyDescent="0.25">
      <c r="A7866" t="s">
        <v>22646</v>
      </c>
      <c r="B7866" t="s">
        <v>10782</v>
      </c>
      <c r="C7866" t="s">
        <v>10794</v>
      </c>
    </row>
    <row r="7867" spans="1:3" x14ac:dyDescent="0.25">
      <c r="A7867" t="s">
        <v>22648</v>
      </c>
      <c r="B7867" t="s">
        <v>10782</v>
      </c>
      <c r="C7867" t="s">
        <v>10794</v>
      </c>
    </row>
    <row r="7868" spans="1:3" x14ac:dyDescent="0.25">
      <c r="A7868" t="s">
        <v>14497</v>
      </c>
      <c r="B7868" t="s">
        <v>8187</v>
      </c>
      <c r="C7868" t="s">
        <v>11360</v>
      </c>
    </row>
    <row r="7869" spans="1:3" x14ac:dyDescent="0.25">
      <c r="A7869" t="s">
        <v>14481</v>
      </c>
      <c r="B7869" t="s">
        <v>8187</v>
      </c>
      <c r="C7869" t="s">
        <v>11360</v>
      </c>
    </row>
    <row r="7870" spans="1:3" x14ac:dyDescent="0.25">
      <c r="A7870" t="s">
        <v>16887</v>
      </c>
      <c r="B7870" t="s">
        <v>8187</v>
      </c>
      <c r="C7870" t="s">
        <v>11360</v>
      </c>
    </row>
    <row r="7871" spans="1:3" x14ac:dyDescent="0.25">
      <c r="A7871" t="s">
        <v>18464</v>
      </c>
      <c r="B7871" t="s">
        <v>8187</v>
      </c>
      <c r="C7871" t="s">
        <v>11360</v>
      </c>
    </row>
    <row r="7872" spans="1:3" x14ac:dyDescent="0.25">
      <c r="A7872" t="s">
        <v>18113</v>
      </c>
      <c r="B7872" t="s">
        <v>8187</v>
      </c>
      <c r="C7872" t="s">
        <v>11360</v>
      </c>
    </row>
    <row r="7873" spans="1:3" x14ac:dyDescent="0.25">
      <c r="A7873" t="s">
        <v>17916</v>
      </c>
      <c r="B7873" t="s">
        <v>8187</v>
      </c>
      <c r="C7873" t="s">
        <v>11360</v>
      </c>
    </row>
    <row r="7874" spans="1:3" x14ac:dyDescent="0.25">
      <c r="A7874" t="s">
        <v>17856</v>
      </c>
      <c r="B7874" t="s">
        <v>8187</v>
      </c>
      <c r="C7874" t="s">
        <v>11360</v>
      </c>
    </row>
    <row r="7875" spans="1:3" x14ac:dyDescent="0.25">
      <c r="A7875" t="s">
        <v>14647</v>
      </c>
      <c r="B7875" t="s">
        <v>8187</v>
      </c>
      <c r="C7875" t="s">
        <v>11360</v>
      </c>
    </row>
    <row r="7876" spans="1:3" x14ac:dyDescent="0.25">
      <c r="A7876" t="s">
        <v>17860</v>
      </c>
      <c r="B7876" t="s">
        <v>8187</v>
      </c>
      <c r="C7876" t="s">
        <v>11360</v>
      </c>
    </row>
    <row r="7877" spans="1:3" x14ac:dyDescent="0.25">
      <c r="A7877" t="s">
        <v>17858</v>
      </c>
      <c r="B7877" t="s">
        <v>8187</v>
      </c>
      <c r="C7877" t="s">
        <v>11360</v>
      </c>
    </row>
    <row r="7878" spans="1:3" x14ac:dyDescent="0.25">
      <c r="A7878" t="s">
        <v>6773</v>
      </c>
      <c r="B7878" t="s">
        <v>27887</v>
      </c>
      <c r="C7878" t="s">
        <v>10689</v>
      </c>
    </row>
    <row r="7879" spans="1:3" x14ac:dyDescent="0.25">
      <c r="A7879" t="s">
        <v>5803</v>
      </c>
      <c r="B7879" t="s">
        <v>27889</v>
      </c>
      <c r="C7879" t="s">
        <v>10875</v>
      </c>
    </row>
    <row r="7880" spans="1:3" x14ac:dyDescent="0.25">
      <c r="A7880" t="s">
        <v>22672</v>
      </c>
      <c r="B7880" t="s">
        <v>27889</v>
      </c>
      <c r="C7880" t="s">
        <v>10827</v>
      </c>
    </row>
    <row r="7881" spans="1:3" x14ac:dyDescent="0.25">
      <c r="A7881" t="s">
        <v>6774</v>
      </c>
      <c r="B7881" t="s">
        <v>10782</v>
      </c>
      <c r="C7881" t="s">
        <v>10804</v>
      </c>
    </row>
    <row r="7882" spans="1:3" x14ac:dyDescent="0.25">
      <c r="A7882" t="s">
        <v>22675</v>
      </c>
      <c r="B7882" t="s">
        <v>10782</v>
      </c>
      <c r="C7882" t="s">
        <v>10804</v>
      </c>
    </row>
    <row r="7883" spans="1:3" x14ac:dyDescent="0.25">
      <c r="A7883" t="s">
        <v>6775</v>
      </c>
      <c r="B7883" t="s">
        <v>27888</v>
      </c>
      <c r="C7883" t="s">
        <v>10697</v>
      </c>
    </row>
    <row r="7884" spans="1:3" x14ac:dyDescent="0.25">
      <c r="A7884" t="s">
        <v>6776</v>
      </c>
      <c r="B7884" t="s">
        <v>10782</v>
      </c>
      <c r="C7884" t="s">
        <v>10804</v>
      </c>
    </row>
    <row r="7885" spans="1:3" x14ac:dyDescent="0.25">
      <c r="A7885" t="s">
        <v>18442</v>
      </c>
      <c r="B7885" t="s">
        <v>8187</v>
      </c>
      <c r="C7885" t="s">
        <v>11360</v>
      </c>
    </row>
    <row r="7886" spans="1:3" x14ac:dyDescent="0.25">
      <c r="A7886" t="s">
        <v>6777</v>
      </c>
      <c r="B7886" t="s">
        <v>10701</v>
      </c>
      <c r="C7886" t="s">
        <v>10703</v>
      </c>
    </row>
    <row r="7887" spans="1:3" x14ac:dyDescent="0.25">
      <c r="A7887" t="s">
        <v>6778</v>
      </c>
      <c r="B7887" t="s">
        <v>27889</v>
      </c>
      <c r="C7887" t="s">
        <v>10903</v>
      </c>
    </row>
    <row r="7888" spans="1:3" x14ac:dyDescent="0.25">
      <c r="A7888" t="s">
        <v>6779</v>
      </c>
      <c r="B7888" t="s">
        <v>10775</v>
      </c>
      <c r="C7888" t="s">
        <v>10749</v>
      </c>
    </row>
    <row r="7889" spans="1:3" x14ac:dyDescent="0.25">
      <c r="A7889" t="s">
        <v>6780</v>
      </c>
      <c r="B7889" t="s">
        <v>10775</v>
      </c>
      <c r="C7889" t="s">
        <v>10749</v>
      </c>
    </row>
    <row r="7890" spans="1:3" x14ac:dyDescent="0.25">
      <c r="A7890" t="s">
        <v>18035</v>
      </c>
      <c r="B7890" t="s">
        <v>8187</v>
      </c>
      <c r="C7890" t="s">
        <v>11360</v>
      </c>
    </row>
    <row r="7891" spans="1:3" x14ac:dyDescent="0.25">
      <c r="A7891" t="s">
        <v>6781</v>
      </c>
      <c r="B7891" t="s">
        <v>10701</v>
      </c>
      <c r="C7891" t="s">
        <v>10703</v>
      </c>
    </row>
    <row r="7892" spans="1:3" x14ac:dyDescent="0.25">
      <c r="A7892" t="s">
        <v>22688</v>
      </c>
      <c r="B7892" t="s">
        <v>10782</v>
      </c>
      <c r="C7892" t="s">
        <v>10804</v>
      </c>
    </row>
    <row r="7893" spans="1:3" x14ac:dyDescent="0.25">
      <c r="A7893" t="s">
        <v>9261</v>
      </c>
      <c r="B7893" t="s">
        <v>27889</v>
      </c>
      <c r="C7893" t="s">
        <v>10875</v>
      </c>
    </row>
    <row r="7894" spans="1:3" x14ac:dyDescent="0.25">
      <c r="A7894" t="s">
        <v>6782</v>
      </c>
      <c r="B7894" t="s">
        <v>10782</v>
      </c>
      <c r="C7894" t="s">
        <v>10804</v>
      </c>
    </row>
    <row r="7895" spans="1:3" x14ac:dyDescent="0.25">
      <c r="A7895" t="s">
        <v>9996</v>
      </c>
      <c r="B7895" t="s">
        <v>27887</v>
      </c>
      <c r="C7895" t="s">
        <v>10715</v>
      </c>
    </row>
    <row r="7896" spans="1:3" x14ac:dyDescent="0.25">
      <c r="A7896" t="s">
        <v>6783</v>
      </c>
      <c r="B7896" t="s">
        <v>10775</v>
      </c>
      <c r="C7896" t="s">
        <v>10838</v>
      </c>
    </row>
    <row r="7897" spans="1:3" x14ac:dyDescent="0.25">
      <c r="A7897" t="s">
        <v>19436</v>
      </c>
      <c r="B7897" t="s">
        <v>8187</v>
      </c>
      <c r="C7897" t="s">
        <v>11360</v>
      </c>
    </row>
    <row r="7898" spans="1:3" x14ac:dyDescent="0.25">
      <c r="A7898" t="s">
        <v>6784</v>
      </c>
      <c r="B7898" t="s">
        <v>27891</v>
      </c>
      <c r="C7898" t="s">
        <v>10994</v>
      </c>
    </row>
    <row r="7899" spans="1:3" x14ac:dyDescent="0.25">
      <c r="A7899" t="s">
        <v>6785</v>
      </c>
      <c r="B7899" t="s">
        <v>27887</v>
      </c>
      <c r="C7899" t="s">
        <v>10733</v>
      </c>
    </row>
    <row r="7900" spans="1:3" x14ac:dyDescent="0.25">
      <c r="A7900" t="s">
        <v>6786</v>
      </c>
      <c r="B7900" t="s">
        <v>10782</v>
      </c>
      <c r="C7900" t="s">
        <v>10794</v>
      </c>
    </row>
    <row r="7901" spans="1:3" x14ac:dyDescent="0.25">
      <c r="A7901" t="s">
        <v>6787</v>
      </c>
      <c r="B7901" t="s">
        <v>27887</v>
      </c>
      <c r="C7901" t="s">
        <v>10689</v>
      </c>
    </row>
    <row r="7902" spans="1:3" x14ac:dyDescent="0.25">
      <c r="A7902" t="s">
        <v>6788</v>
      </c>
      <c r="B7902" t="s">
        <v>27887</v>
      </c>
      <c r="C7902" t="s">
        <v>10733</v>
      </c>
    </row>
    <row r="7903" spans="1:3" x14ac:dyDescent="0.25">
      <c r="A7903" t="s">
        <v>6789</v>
      </c>
      <c r="B7903" t="s">
        <v>10782</v>
      </c>
      <c r="C7903" t="s">
        <v>10804</v>
      </c>
    </row>
    <row r="7904" spans="1:3" x14ac:dyDescent="0.25">
      <c r="A7904" t="s">
        <v>6790</v>
      </c>
      <c r="B7904" t="s">
        <v>27887</v>
      </c>
      <c r="C7904" t="s">
        <v>10689</v>
      </c>
    </row>
    <row r="7905" spans="1:3" x14ac:dyDescent="0.25">
      <c r="A7905" t="s">
        <v>6791</v>
      </c>
      <c r="B7905" t="s">
        <v>27891</v>
      </c>
      <c r="C7905" t="s">
        <v>10994</v>
      </c>
    </row>
    <row r="7906" spans="1:3" x14ac:dyDescent="0.25">
      <c r="A7906" t="s">
        <v>22705</v>
      </c>
      <c r="B7906" t="s">
        <v>10782</v>
      </c>
      <c r="C7906" t="s">
        <v>10804</v>
      </c>
    </row>
    <row r="7907" spans="1:3" x14ac:dyDescent="0.25">
      <c r="A7907" t="s">
        <v>6792</v>
      </c>
      <c r="B7907" t="s">
        <v>27891</v>
      </c>
      <c r="C7907" t="s">
        <v>10994</v>
      </c>
    </row>
    <row r="7908" spans="1:3" x14ac:dyDescent="0.25">
      <c r="A7908" t="s">
        <v>6793</v>
      </c>
      <c r="B7908" t="s">
        <v>27891</v>
      </c>
      <c r="C7908" t="s">
        <v>10994</v>
      </c>
    </row>
    <row r="7909" spans="1:3" x14ac:dyDescent="0.25">
      <c r="A7909" t="s">
        <v>6794</v>
      </c>
      <c r="B7909" t="s">
        <v>10775</v>
      </c>
      <c r="C7909" t="s">
        <v>10771</v>
      </c>
    </row>
    <row r="7910" spans="1:3" x14ac:dyDescent="0.25">
      <c r="A7910" t="s">
        <v>11766</v>
      </c>
      <c r="B7910" t="s">
        <v>8187</v>
      </c>
      <c r="C7910" t="s">
        <v>11360</v>
      </c>
    </row>
    <row r="7911" spans="1:3" x14ac:dyDescent="0.25">
      <c r="A7911" t="s">
        <v>11764</v>
      </c>
      <c r="B7911" t="s">
        <v>8187</v>
      </c>
      <c r="C7911" t="s">
        <v>11360</v>
      </c>
    </row>
    <row r="7912" spans="1:3" x14ac:dyDescent="0.25">
      <c r="A7912" t="s">
        <v>6795</v>
      </c>
      <c r="B7912" t="s">
        <v>27887</v>
      </c>
      <c r="C7912" t="s">
        <v>10733</v>
      </c>
    </row>
    <row r="7913" spans="1:3" x14ac:dyDescent="0.25">
      <c r="A7913" t="s">
        <v>6796</v>
      </c>
      <c r="B7913" t="s">
        <v>10775</v>
      </c>
      <c r="C7913" t="s">
        <v>10784</v>
      </c>
    </row>
    <row r="7914" spans="1:3" x14ac:dyDescent="0.25">
      <c r="A7914" t="s">
        <v>22716</v>
      </c>
      <c r="B7914" t="s">
        <v>10782</v>
      </c>
      <c r="C7914" t="s">
        <v>10804</v>
      </c>
    </row>
    <row r="7915" spans="1:3" x14ac:dyDescent="0.25">
      <c r="A7915" t="s">
        <v>22718</v>
      </c>
      <c r="B7915" t="s">
        <v>10782</v>
      </c>
      <c r="C7915" t="s">
        <v>10804</v>
      </c>
    </row>
    <row r="7916" spans="1:3" x14ac:dyDescent="0.25">
      <c r="A7916" t="s">
        <v>6797</v>
      </c>
      <c r="B7916" t="s">
        <v>27887</v>
      </c>
      <c r="C7916" t="s">
        <v>10689</v>
      </c>
    </row>
    <row r="7917" spans="1:3" x14ac:dyDescent="0.25">
      <c r="A7917" t="s">
        <v>6798</v>
      </c>
      <c r="B7917" t="s">
        <v>27887</v>
      </c>
      <c r="C7917" t="s">
        <v>10689</v>
      </c>
    </row>
    <row r="7918" spans="1:3" x14ac:dyDescent="0.25">
      <c r="A7918" t="s">
        <v>6799</v>
      </c>
      <c r="B7918" t="s">
        <v>27889</v>
      </c>
      <c r="C7918" t="s">
        <v>10827</v>
      </c>
    </row>
    <row r="7919" spans="1:3" x14ac:dyDescent="0.25">
      <c r="A7919" t="s">
        <v>14710</v>
      </c>
      <c r="B7919" t="s">
        <v>8187</v>
      </c>
      <c r="C7919" t="s">
        <v>11360</v>
      </c>
    </row>
    <row r="7920" spans="1:3" x14ac:dyDescent="0.25">
      <c r="A7920" t="s">
        <v>20462</v>
      </c>
      <c r="B7920" t="s">
        <v>8187</v>
      </c>
      <c r="C7920" t="s">
        <v>11360</v>
      </c>
    </row>
    <row r="7921" spans="1:3" x14ac:dyDescent="0.25">
      <c r="A7921" t="s">
        <v>6800</v>
      </c>
      <c r="B7921" t="s">
        <v>10775</v>
      </c>
      <c r="C7921" t="s">
        <v>10784</v>
      </c>
    </row>
    <row r="7922" spans="1:3" x14ac:dyDescent="0.25">
      <c r="A7922" t="s">
        <v>6801</v>
      </c>
      <c r="B7922" t="s">
        <v>10782</v>
      </c>
      <c r="C7922" t="s">
        <v>10794</v>
      </c>
    </row>
    <row r="7923" spans="1:3" x14ac:dyDescent="0.25">
      <c r="A7923" t="s">
        <v>25086</v>
      </c>
      <c r="B7923" t="s">
        <v>8187</v>
      </c>
      <c r="C7923" t="s">
        <v>11360</v>
      </c>
    </row>
    <row r="7924" spans="1:3" x14ac:dyDescent="0.25">
      <c r="A7924" t="s">
        <v>6802</v>
      </c>
      <c r="B7924" t="s">
        <v>10701</v>
      </c>
      <c r="C7924" t="s">
        <v>10703</v>
      </c>
    </row>
    <row r="7925" spans="1:3" x14ac:dyDescent="0.25">
      <c r="A7925" t="s">
        <v>6803</v>
      </c>
      <c r="B7925" t="s">
        <v>27889</v>
      </c>
      <c r="C7925" t="s">
        <v>10724</v>
      </c>
    </row>
    <row r="7926" spans="1:3" x14ac:dyDescent="0.25">
      <c r="A7926" t="s">
        <v>6804</v>
      </c>
      <c r="B7926" t="s">
        <v>27888</v>
      </c>
      <c r="C7926" t="s">
        <v>10697</v>
      </c>
    </row>
    <row r="7927" spans="1:3" x14ac:dyDescent="0.25">
      <c r="A7927" t="s">
        <v>6805</v>
      </c>
      <c r="B7927" t="s">
        <v>10782</v>
      </c>
      <c r="C7927" t="s">
        <v>10804</v>
      </c>
    </row>
    <row r="7928" spans="1:3" x14ac:dyDescent="0.25">
      <c r="A7928" t="s">
        <v>6806</v>
      </c>
      <c r="B7928" t="s">
        <v>27889</v>
      </c>
      <c r="C7928" t="s">
        <v>10827</v>
      </c>
    </row>
    <row r="7929" spans="1:3" x14ac:dyDescent="0.25">
      <c r="A7929" t="s">
        <v>6807</v>
      </c>
      <c r="B7929" t="s">
        <v>10775</v>
      </c>
      <c r="C7929" t="s">
        <v>10784</v>
      </c>
    </row>
    <row r="7930" spans="1:3" x14ac:dyDescent="0.25">
      <c r="A7930" t="s">
        <v>16798</v>
      </c>
      <c r="B7930" t="s">
        <v>8187</v>
      </c>
      <c r="C7930" t="s">
        <v>11360</v>
      </c>
    </row>
    <row r="7931" spans="1:3" x14ac:dyDescent="0.25">
      <c r="A7931" t="s">
        <v>17921</v>
      </c>
      <c r="B7931" t="s">
        <v>8187</v>
      </c>
      <c r="C7931" t="s">
        <v>11360</v>
      </c>
    </row>
    <row r="7932" spans="1:3" x14ac:dyDescent="0.25">
      <c r="A7932" t="s">
        <v>6808</v>
      </c>
      <c r="B7932" t="s">
        <v>27889</v>
      </c>
      <c r="C7932" t="s">
        <v>11039</v>
      </c>
    </row>
    <row r="7933" spans="1:3" x14ac:dyDescent="0.25">
      <c r="A7933" t="s">
        <v>6809</v>
      </c>
      <c r="B7933" t="s">
        <v>10701</v>
      </c>
      <c r="C7933" t="s">
        <v>11199</v>
      </c>
    </row>
    <row r="7934" spans="1:3" x14ac:dyDescent="0.25">
      <c r="A7934" t="s">
        <v>6810</v>
      </c>
      <c r="B7934" t="s">
        <v>10701</v>
      </c>
      <c r="C7934" t="s">
        <v>11199</v>
      </c>
    </row>
    <row r="7935" spans="1:3" x14ac:dyDescent="0.25">
      <c r="A7935" t="s">
        <v>15626</v>
      </c>
      <c r="B7935" t="s">
        <v>8187</v>
      </c>
      <c r="C7935" t="s">
        <v>11360</v>
      </c>
    </row>
    <row r="7936" spans="1:3" x14ac:dyDescent="0.25">
      <c r="A7936" t="s">
        <v>17433</v>
      </c>
      <c r="B7936" t="s">
        <v>8187</v>
      </c>
      <c r="C7936" t="s">
        <v>11360</v>
      </c>
    </row>
    <row r="7937" spans="1:3" x14ac:dyDescent="0.25">
      <c r="A7937" t="s">
        <v>6811</v>
      </c>
      <c r="B7937" t="s">
        <v>27887</v>
      </c>
      <c r="C7937" t="s">
        <v>10689</v>
      </c>
    </row>
    <row r="7938" spans="1:3" x14ac:dyDescent="0.25">
      <c r="A7938" t="s">
        <v>17247</v>
      </c>
      <c r="B7938" t="s">
        <v>8187</v>
      </c>
      <c r="C7938" t="s">
        <v>11360</v>
      </c>
    </row>
    <row r="7939" spans="1:3" x14ac:dyDescent="0.25">
      <c r="A7939" t="s">
        <v>6812</v>
      </c>
      <c r="B7939" t="s">
        <v>27889</v>
      </c>
      <c r="C7939" t="s">
        <v>10724</v>
      </c>
    </row>
    <row r="7940" spans="1:3" x14ac:dyDescent="0.25">
      <c r="A7940" t="s">
        <v>6813</v>
      </c>
      <c r="B7940" t="s">
        <v>10775</v>
      </c>
      <c r="C7940" t="s">
        <v>10838</v>
      </c>
    </row>
    <row r="7941" spans="1:3" x14ac:dyDescent="0.25">
      <c r="A7941" t="s">
        <v>6814</v>
      </c>
      <c r="B7941" t="s">
        <v>27889</v>
      </c>
      <c r="C7941" t="s">
        <v>10827</v>
      </c>
    </row>
    <row r="7942" spans="1:3" x14ac:dyDescent="0.25">
      <c r="A7942" t="s">
        <v>21023</v>
      </c>
      <c r="B7942" t="s">
        <v>8187</v>
      </c>
      <c r="C7942" t="s">
        <v>11360</v>
      </c>
    </row>
    <row r="7943" spans="1:3" x14ac:dyDescent="0.25">
      <c r="A7943" t="s">
        <v>22756</v>
      </c>
      <c r="B7943" t="s">
        <v>10782</v>
      </c>
      <c r="C7943" t="s">
        <v>10804</v>
      </c>
    </row>
    <row r="7944" spans="1:3" x14ac:dyDescent="0.25">
      <c r="A7944" t="s">
        <v>16373</v>
      </c>
      <c r="B7944" t="s">
        <v>8187</v>
      </c>
      <c r="C7944" t="s">
        <v>11360</v>
      </c>
    </row>
    <row r="7945" spans="1:3" x14ac:dyDescent="0.25">
      <c r="A7945" t="s">
        <v>14687</v>
      </c>
      <c r="B7945" t="s">
        <v>8187</v>
      </c>
      <c r="C7945" t="s">
        <v>11360</v>
      </c>
    </row>
    <row r="7946" spans="1:3" x14ac:dyDescent="0.25">
      <c r="A7946" t="s">
        <v>6815</v>
      </c>
      <c r="B7946" t="s">
        <v>27887</v>
      </c>
      <c r="C7946" t="s">
        <v>10689</v>
      </c>
    </row>
    <row r="7947" spans="1:3" x14ac:dyDescent="0.25">
      <c r="A7947" t="s">
        <v>6816</v>
      </c>
      <c r="B7947" t="s">
        <v>27887</v>
      </c>
      <c r="C7947" t="s">
        <v>10689</v>
      </c>
    </row>
    <row r="7948" spans="1:3" x14ac:dyDescent="0.25">
      <c r="A7948" t="s">
        <v>6817</v>
      </c>
      <c r="B7948" t="s">
        <v>27887</v>
      </c>
      <c r="C7948" t="s">
        <v>10689</v>
      </c>
    </row>
    <row r="7949" spans="1:3" x14ac:dyDescent="0.25">
      <c r="A7949" t="s">
        <v>23080</v>
      </c>
      <c r="B7949" t="s">
        <v>8187</v>
      </c>
      <c r="C7949" t="s">
        <v>23079</v>
      </c>
    </row>
    <row r="7950" spans="1:3" x14ac:dyDescent="0.25">
      <c r="A7950" t="s">
        <v>6818</v>
      </c>
      <c r="B7950" t="s">
        <v>27891</v>
      </c>
      <c r="C7950" t="s">
        <v>10994</v>
      </c>
    </row>
    <row r="7951" spans="1:3" x14ac:dyDescent="0.25">
      <c r="A7951" t="s">
        <v>6819</v>
      </c>
      <c r="B7951" t="s">
        <v>27891</v>
      </c>
      <c r="C7951" t="s">
        <v>10994</v>
      </c>
    </row>
    <row r="7952" spans="1:3" x14ac:dyDescent="0.25">
      <c r="A7952" t="s">
        <v>6820</v>
      </c>
      <c r="B7952" t="s">
        <v>10775</v>
      </c>
      <c r="C7952" t="s">
        <v>10771</v>
      </c>
    </row>
    <row r="7953" spans="1:3" x14ac:dyDescent="0.25">
      <c r="A7953" t="s">
        <v>22770</v>
      </c>
      <c r="B7953" t="s">
        <v>10782</v>
      </c>
      <c r="C7953" t="s">
        <v>10804</v>
      </c>
    </row>
    <row r="7954" spans="1:3" x14ac:dyDescent="0.25">
      <c r="A7954" t="s">
        <v>22772</v>
      </c>
      <c r="B7954" t="s">
        <v>10782</v>
      </c>
      <c r="C7954" t="s">
        <v>10804</v>
      </c>
    </row>
    <row r="7955" spans="1:3" x14ac:dyDescent="0.25">
      <c r="A7955" t="s">
        <v>9997</v>
      </c>
      <c r="B7955" t="s">
        <v>27888</v>
      </c>
      <c r="C7955" t="s">
        <v>10697</v>
      </c>
    </row>
    <row r="7956" spans="1:3" x14ac:dyDescent="0.25">
      <c r="A7956" t="s">
        <v>17854</v>
      </c>
      <c r="B7956" t="s">
        <v>8187</v>
      </c>
      <c r="C7956" t="s">
        <v>11360</v>
      </c>
    </row>
    <row r="7957" spans="1:3" x14ac:dyDescent="0.25">
      <c r="A7957" t="s">
        <v>17851</v>
      </c>
      <c r="B7957" t="s">
        <v>8187</v>
      </c>
      <c r="C7957" t="s">
        <v>11360</v>
      </c>
    </row>
    <row r="7958" spans="1:3" x14ac:dyDescent="0.25">
      <c r="A7958" t="s">
        <v>6821</v>
      </c>
      <c r="B7958" t="s">
        <v>27891</v>
      </c>
      <c r="C7958" t="s">
        <v>10994</v>
      </c>
    </row>
    <row r="7959" spans="1:3" x14ac:dyDescent="0.25">
      <c r="A7959" t="s">
        <v>26782</v>
      </c>
      <c r="B7959" t="s">
        <v>8187</v>
      </c>
      <c r="C7959" t="s">
        <v>11360</v>
      </c>
    </row>
    <row r="7960" spans="1:3" x14ac:dyDescent="0.25">
      <c r="A7960" t="s">
        <v>17914</v>
      </c>
      <c r="B7960" t="s">
        <v>8187</v>
      </c>
      <c r="C7960" t="s">
        <v>11360</v>
      </c>
    </row>
    <row r="7961" spans="1:3" x14ac:dyDescent="0.25">
      <c r="A7961" t="s">
        <v>26768</v>
      </c>
      <c r="B7961" t="s">
        <v>8187</v>
      </c>
      <c r="C7961" t="s">
        <v>11360</v>
      </c>
    </row>
    <row r="7962" spans="1:3" x14ac:dyDescent="0.25">
      <c r="A7962" t="s">
        <v>6822</v>
      </c>
      <c r="B7962" t="s">
        <v>27891</v>
      </c>
      <c r="C7962" t="s">
        <v>10994</v>
      </c>
    </row>
    <row r="7963" spans="1:3" x14ac:dyDescent="0.25">
      <c r="A7963" t="s">
        <v>11817</v>
      </c>
      <c r="B7963" t="s">
        <v>8187</v>
      </c>
      <c r="C7963" t="s">
        <v>11360</v>
      </c>
    </row>
    <row r="7964" spans="1:3" x14ac:dyDescent="0.25">
      <c r="A7964" t="s">
        <v>6823</v>
      </c>
      <c r="B7964" t="s">
        <v>27887</v>
      </c>
      <c r="C7964" t="s">
        <v>10689</v>
      </c>
    </row>
    <row r="7965" spans="1:3" x14ac:dyDescent="0.25">
      <c r="A7965" t="s">
        <v>17912</v>
      </c>
      <c r="B7965" t="s">
        <v>8187</v>
      </c>
      <c r="C7965" t="s">
        <v>11360</v>
      </c>
    </row>
    <row r="7966" spans="1:3" x14ac:dyDescent="0.25">
      <c r="A7966" t="s">
        <v>22792</v>
      </c>
      <c r="B7966" t="s">
        <v>27889</v>
      </c>
      <c r="C7966" t="s">
        <v>10827</v>
      </c>
    </row>
    <row r="7967" spans="1:3" x14ac:dyDescent="0.25">
      <c r="A7967" t="s">
        <v>6824</v>
      </c>
      <c r="B7967" t="s">
        <v>10775</v>
      </c>
      <c r="C7967" t="s">
        <v>10838</v>
      </c>
    </row>
    <row r="7968" spans="1:3" x14ac:dyDescent="0.25">
      <c r="A7968" t="s">
        <v>6825</v>
      </c>
      <c r="B7968" t="s">
        <v>10775</v>
      </c>
      <c r="C7968" t="s">
        <v>10838</v>
      </c>
    </row>
    <row r="7969" spans="1:3" x14ac:dyDescent="0.25">
      <c r="A7969" t="s">
        <v>6826</v>
      </c>
      <c r="B7969" t="s">
        <v>10782</v>
      </c>
      <c r="C7969" t="s">
        <v>10804</v>
      </c>
    </row>
    <row r="7970" spans="1:3" x14ac:dyDescent="0.25">
      <c r="A7970" t="s">
        <v>23429</v>
      </c>
      <c r="B7970" t="s">
        <v>8187</v>
      </c>
      <c r="C7970" t="s">
        <v>11360</v>
      </c>
    </row>
    <row r="7971" spans="1:3" x14ac:dyDescent="0.25">
      <c r="A7971" t="s">
        <v>6827</v>
      </c>
      <c r="B7971" t="s">
        <v>27887</v>
      </c>
      <c r="C7971" t="s">
        <v>10689</v>
      </c>
    </row>
    <row r="7972" spans="1:3" x14ac:dyDescent="0.25">
      <c r="A7972" t="s">
        <v>12548</v>
      </c>
      <c r="B7972" t="s">
        <v>8187</v>
      </c>
      <c r="C7972" t="s">
        <v>11360</v>
      </c>
    </row>
    <row r="7973" spans="1:3" x14ac:dyDescent="0.25">
      <c r="A7973" t="s">
        <v>6828</v>
      </c>
      <c r="B7973" t="s">
        <v>27887</v>
      </c>
      <c r="C7973" t="s">
        <v>10689</v>
      </c>
    </row>
    <row r="7974" spans="1:3" x14ac:dyDescent="0.25">
      <c r="A7974" t="s">
        <v>6829</v>
      </c>
      <c r="B7974" t="s">
        <v>27891</v>
      </c>
      <c r="C7974" t="s">
        <v>10994</v>
      </c>
    </row>
    <row r="7975" spans="1:3" x14ac:dyDescent="0.25">
      <c r="A7975" t="s">
        <v>9439</v>
      </c>
      <c r="B7975" t="s">
        <v>27894</v>
      </c>
      <c r="C7975" t="s">
        <v>17069</v>
      </c>
    </row>
    <row r="7976" spans="1:3" x14ac:dyDescent="0.25">
      <c r="A7976" t="s">
        <v>6830</v>
      </c>
      <c r="B7976" t="s">
        <v>27887</v>
      </c>
      <c r="C7976" t="s">
        <v>10733</v>
      </c>
    </row>
    <row r="7977" spans="1:3" x14ac:dyDescent="0.25">
      <c r="A7977" t="s">
        <v>9613</v>
      </c>
      <c r="B7977" t="s">
        <v>27892</v>
      </c>
      <c r="C7977" t="s">
        <v>10764</v>
      </c>
    </row>
    <row r="7978" spans="1:3" x14ac:dyDescent="0.25">
      <c r="A7978" t="s">
        <v>20357</v>
      </c>
      <c r="B7978" t="s">
        <v>8187</v>
      </c>
      <c r="C7978" t="s">
        <v>11360</v>
      </c>
    </row>
    <row r="7979" spans="1:3" x14ac:dyDescent="0.25">
      <c r="A7979" t="s">
        <v>20359</v>
      </c>
      <c r="B7979" t="s">
        <v>8187</v>
      </c>
      <c r="C7979" t="s">
        <v>11360</v>
      </c>
    </row>
    <row r="7980" spans="1:3" x14ac:dyDescent="0.25">
      <c r="A7980" t="s">
        <v>6831</v>
      </c>
      <c r="B7980" t="s">
        <v>27891</v>
      </c>
      <c r="C7980" t="s">
        <v>10994</v>
      </c>
    </row>
    <row r="7981" spans="1:3" x14ac:dyDescent="0.25">
      <c r="A7981" t="s">
        <v>6832</v>
      </c>
      <c r="B7981" t="s">
        <v>27887</v>
      </c>
      <c r="C7981" t="s">
        <v>10689</v>
      </c>
    </row>
    <row r="7982" spans="1:3" x14ac:dyDescent="0.25">
      <c r="A7982" t="s">
        <v>19866</v>
      </c>
      <c r="B7982" t="s">
        <v>8187</v>
      </c>
      <c r="C7982" t="s">
        <v>12365</v>
      </c>
    </row>
    <row r="7983" spans="1:3" x14ac:dyDescent="0.25">
      <c r="A7983" t="s">
        <v>6833</v>
      </c>
      <c r="B7983" t="s">
        <v>10775</v>
      </c>
      <c r="C7983" t="s">
        <v>10749</v>
      </c>
    </row>
    <row r="7984" spans="1:3" x14ac:dyDescent="0.25">
      <c r="A7984" t="s">
        <v>6834</v>
      </c>
      <c r="B7984" t="s">
        <v>27889</v>
      </c>
      <c r="C7984" t="s">
        <v>10738</v>
      </c>
    </row>
    <row r="7985" spans="1:3" x14ac:dyDescent="0.25">
      <c r="A7985" t="s">
        <v>16874</v>
      </c>
      <c r="B7985" t="s">
        <v>8187</v>
      </c>
      <c r="C7985" t="s">
        <v>11360</v>
      </c>
    </row>
    <row r="7986" spans="1:3" x14ac:dyDescent="0.25">
      <c r="A7986" t="s">
        <v>6835</v>
      </c>
      <c r="B7986" t="s">
        <v>27889</v>
      </c>
      <c r="C7986" t="s">
        <v>10827</v>
      </c>
    </row>
    <row r="7987" spans="1:3" x14ac:dyDescent="0.25">
      <c r="A7987" t="s">
        <v>6836</v>
      </c>
      <c r="B7987" t="s">
        <v>27889</v>
      </c>
      <c r="C7987" t="s">
        <v>10827</v>
      </c>
    </row>
    <row r="7988" spans="1:3" x14ac:dyDescent="0.25">
      <c r="A7988" t="s">
        <v>9998</v>
      </c>
      <c r="B7988" t="s">
        <v>27888</v>
      </c>
      <c r="C7988" t="s">
        <v>10697</v>
      </c>
    </row>
    <row r="7989" spans="1:3" x14ac:dyDescent="0.25">
      <c r="A7989" t="s">
        <v>6837</v>
      </c>
      <c r="B7989" t="s">
        <v>27891</v>
      </c>
      <c r="C7989" t="s">
        <v>10994</v>
      </c>
    </row>
    <row r="7990" spans="1:3" x14ac:dyDescent="0.25">
      <c r="A7990" t="s">
        <v>23701</v>
      </c>
      <c r="B7990" t="s">
        <v>8187</v>
      </c>
      <c r="C7990" t="s">
        <v>11360</v>
      </c>
    </row>
    <row r="7991" spans="1:3" x14ac:dyDescent="0.25">
      <c r="A7991" t="s">
        <v>19868</v>
      </c>
      <c r="B7991" t="s">
        <v>8187</v>
      </c>
      <c r="C7991" t="s">
        <v>12365</v>
      </c>
    </row>
    <row r="7992" spans="1:3" x14ac:dyDescent="0.25">
      <c r="A7992" t="s">
        <v>6838</v>
      </c>
      <c r="B7992" t="s">
        <v>10775</v>
      </c>
      <c r="C7992" t="s">
        <v>10838</v>
      </c>
    </row>
    <row r="7993" spans="1:3" x14ac:dyDescent="0.25">
      <c r="A7993" t="s">
        <v>24083</v>
      </c>
      <c r="B7993" t="s">
        <v>8187</v>
      </c>
      <c r="C7993" t="s">
        <v>11360</v>
      </c>
    </row>
    <row r="7994" spans="1:3" x14ac:dyDescent="0.25">
      <c r="A7994" t="s">
        <v>19870</v>
      </c>
      <c r="B7994" t="s">
        <v>8187</v>
      </c>
      <c r="C7994" t="s">
        <v>12365</v>
      </c>
    </row>
    <row r="7995" spans="1:3" x14ac:dyDescent="0.25">
      <c r="A7995" t="s">
        <v>9999</v>
      </c>
      <c r="B7995" t="s">
        <v>27887</v>
      </c>
      <c r="C7995" t="s">
        <v>10689</v>
      </c>
    </row>
    <row r="7996" spans="1:3" x14ac:dyDescent="0.25">
      <c r="A7996" t="s">
        <v>6839</v>
      </c>
      <c r="B7996" t="s">
        <v>10701</v>
      </c>
      <c r="C7996" t="s">
        <v>10703</v>
      </c>
    </row>
    <row r="7997" spans="1:3" x14ac:dyDescent="0.25">
      <c r="A7997" t="s">
        <v>22836</v>
      </c>
      <c r="B7997" t="s">
        <v>27889</v>
      </c>
      <c r="C7997" t="s">
        <v>11039</v>
      </c>
    </row>
    <row r="7998" spans="1:3" x14ac:dyDescent="0.25">
      <c r="A7998" t="s">
        <v>13426</v>
      </c>
      <c r="B7998" t="s">
        <v>8187</v>
      </c>
      <c r="C7998" t="s">
        <v>11360</v>
      </c>
    </row>
    <row r="7999" spans="1:3" x14ac:dyDescent="0.25">
      <c r="A7999" t="s">
        <v>10000</v>
      </c>
      <c r="B7999" t="s">
        <v>10701</v>
      </c>
      <c r="C7999" t="s">
        <v>10703</v>
      </c>
    </row>
    <row r="8000" spans="1:3" x14ac:dyDescent="0.25">
      <c r="A8000" t="s">
        <v>10001</v>
      </c>
      <c r="B8000" t="s">
        <v>27891</v>
      </c>
      <c r="C8000" t="s">
        <v>10994</v>
      </c>
    </row>
    <row r="8001" spans="1:3" x14ac:dyDescent="0.25">
      <c r="A8001" t="s">
        <v>22841</v>
      </c>
      <c r="B8001" t="s">
        <v>10782</v>
      </c>
      <c r="C8001" t="s">
        <v>10804</v>
      </c>
    </row>
    <row r="8002" spans="1:3" x14ac:dyDescent="0.25">
      <c r="A8002" t="s">
        <v>13488</v>
      </c>
      <c r="B8002" t="s">
        <v>8187</v>
      </c>
      <c r="C8002" t="s">
        <v>11360</v>
      </c>
    </row>
    <row r="8003" spans="1:3" x14ac:dyDescent="0.25">
      <c r="A8003" t="s">
        <v>18575</v>
      </c>
      <c r="B8003" t="s">
        <v>8187</v>
      </c>
      <c r="C8003" t="s">
        <v>11360</v>
      </c>
    </row>
    <row r="8004" spans="1:3" x14ac:dyDescent="0.25">
      <c r="A8004" t="s">
        <v>18533</v>
      </c>
      <c r="B8004" t="s">
        <v>8187</v>
      </c>
      <c r="C8004" t="s">
        <v>11360</v>
      </c>
    </row>
    <row r="8005" spans="1:3" x14ac:dyDescent="0.25">
      <c r="A8005" t="s">
        <v>6840</v>
      </c>
      <c r="B8005" t="s">
        <v>27887</v>
      </c>
      <c r="C8005" t="s">
        <v>10733</v>
      </c>
    </row>
    <row r="8006" spans="1:3" x14ac:dyDescent="0.25">
      <c r="A8006" t="s">
        <v>18403</v>
      </c>
      <c r="B8006" t="s">
        <v>8187</v>
      </c>
      <c r="C8006" t="s">
        <v>11360</v>
      </c>
    </row>
    <row r="8007" spans="1:3" x14ac:dyDescent="0.25">
      <c r="A8007" t="s">
        <v>18609</v>
      </c>
      <c r="B8007" t="s">
        <v>8187</v>
      </c>
      <c r="C8007" t="s">
        <v>11360</v>
      </c>
    </row>
    <row r="8008" spans="1:3" x14ac:dyDescent="0.25">
      <c r="A8008" t="s">
        <v>20581</v>
      </c>
      <c r="B8008" t="s">
        <v>8187</v>
      </c>
      <c r="C8008" t="s">
        <v>11360</v>
      </c>
    </row>
    <row r="8009" spans="1:3" x14ac:dyDescent="0.25">
      <c r="A8009" t="s">
        <v>6841</v>
      </c>
      <c r="B8009" t="s">
        <v>27887</v>
      </c>
      <c r="C8009" t="s">
        <v>10689</v>
      </c>
    </row>
    <row r="8010" spans="1:3" x14ac:dyDescent="0.25">
      <c r="A8010" t="s">
        <v>20583</v>
      </c>
      <c r="B8010" t="s">
        <v>8187</v>
      </c>
      <c r="C8010" t="s">
        <v>11360</v>
      </c>
    </row>
    <row r="8011" spans="1:3" x14ac:dyDescent="0.25">
      <c r="A8011" t="s">
        <v>6842</v>
      </c>
      <c r="B8011" t="s">
        <v>10701</v>
      </c>
      <c r="C8011" t="s">
        <v>10703</v>
      </c>
    </row>
    <row r="8012" spans="1:3" x14ac:dyDescent="0.25">
      <c r="A8012" t="s">
        <v>10002</v>
      </c>
      <c r="B8012" t="s">
        <v>27887</v>
      </c>
      <c r="C8012" t="s">
        <v>10689</v>
      </c>
    </row>
    <row r="8013" spans="1:3" x14ac:dyDescent="0.25">
      <c r="A8013" t="s">
        <v>22861</v>
      </c>
      <c r="B8013" t="s">
        <v>10782</v>
      </c>
      <c r="C8013" t="s">
        <v>10794</v>
      </c>
    </row>
    <row r="8014" spans="1:3" x14ac:dyDescent="0.25">
      <c r="A8014" t="s">
        <v>22862</v>
      </c>
      <c r="B8014" t="s">
        <v>27889</v>
      </c>
      <c r="C8014" t="s">
        <v>11039</v>
      </c>
    </row>
    <row r="8015" spans="1:3" x14ac:dyDescent="0.25">
      <c r="A8015" t="s">
        <v>10003</v>
      </c>
      <c r="B8015" t="s">
        <v>27887</v>
      </c>
      <c r="C8015" t="s">
        <v>10689</v>
      </c>
    </row>
    <row r="8016" spans="1:3" x14ac:dyDescent="0.25">
      <c r="A8016" t="s">
        <v>16124</v>
      </c>
      <c r="B8016" t="s">
        <v>8187</v>
      </c>
      <c r="C8016" t="s">
        <v>11360</v>
      </c>
    </row>
    <row r="8017" spans="1:3" x14ac:dyDescent="0.25">
      <c r="A8017" t="s">
        <v>27445</v>
      </c>
      <c r="B8017" t="s">
        <v>8187</v>
      </c>
      <c r="C8017" t="s">
        <v>11360</v>
      </c>
    </row>
    <row r="8018" spans="1:3" x14ac:dyDescent="0.25">
      <c r="A8018" t="s">
        <v>18149</v>
      </c>
      <c r="B8018" t="s">
        <v>8187</v>
      </c>
      <c r="C8018" t="s">
        <v>11360</v>
      </c>
    </row>
    <row r="8019" spans="1:3" x14ac:dyDescent="0.25">
      <c r="A8019" t="s">
        <v>6771</v>
      </c>
      <c r="B8019" t="s">
        <v>27889</v>
      </c>
      <c r="C8019" t="s">
        <v>10875</v>
      </c>
    </row>
    <row r="8020" spans="1:3" x14ac:dyDescent="0.25">
      <c r="A8020" t="s">
        <v>9345</v>
      </c>
      <c r="B8020" t="s">
        <v>27889</v>
      </c>
      <c r="C8020" t="s">
        <v>10875</v>
      </c>
    </row>
    <row r="8021" spans="1:3" x14ac:dyDescent="0.25">
      <c r="A8021" t="s">
        <v>18344</v>
      </c>
      <c r="B8021" t="s">
        <v>8187</v>
      </c>
      <c r="C8021" t="s">
        <v>11360</v>
      </c>
    </row>
    <row r="8022" spans="1:3" x14ac:dyDescent="0.25">
      <c r="A8022" t="s">
        <v>6843</v>
      </c>
      <c r="B8022" t="s">
        <v>10782</v>
      </c>
      <c r="C8022" t="s">
        <v>10804</v>
      </c>
    </row>
    <row r="8023" spans="1:3" x14ac:dyDescent="0.25">
      <c r="A8023" t="s">
        <v>10004</v>
      </c>
      <c r="B8023" t="s">
        <v>27887</v>
      </c>
      <c r="C8023" t="s">
        <v>10689</v>
      </c>
    </row>
    <row r="8024" spans="1:3" x14ac:dyDescent="0.25">
      <c r="A8024" t="s">
        <v>14369</v>
      </c>
      <c r="B8024" t="s">
        <v>8187</v>
      </c>
      <c r="C8024" t="s">
        <v>11360</v>
      </c>
    </row>
    <row r="8025" spans="1:3" x14ac:dyDescent="0.25">
      <c r="A8025" t="s">
        <v>5911</v>
      </c>
      <c r="B8025" t="s">
        <v>27889</v>
      </c>
      <c r="C8025" t="s">
        <v>10875</v>
      </c>
    </row>
    <row r="8026" spans="1:3" x14ac:dyDescent="0.25">
      <c r="A8026" t="s">
        <v>5802</v>
      </c>
      <c r="B8026" t="s">
        <v>27889</v>
      </c>
      <c r="C8026" t="s">
        <v>10875</v>
      </c>
    </row>
    <row r="8027" spans="1:3" x14ac:dyDescent="0.25">
      <c r="A8027" t="s">
        <v>5969</v>
      </c>
      <c r="B8027" t="s">
        <v>27889</v>
      </c>
      <c r="C8027" t="s">
        <v>10875</v>
      </c>
    </row>
    <row r="8028" spans="1:3" x14ac:dyDescent="0.25">
      <c r="A8028" t="s">
        <v>10006</v>
      </c>
      <c r="B8028" t="s">
        <v>27889</v>
      </c>
      <c r="C8028" t="s">
        <v>10827</v>
      </c>
    </row>
    <row r="8029" spans="1:3" x14ac:dyDescent="0.25">
      <c r="A8029" t="s">
        <v>9364</v>
      </c>
      <c r="B8029" t="s">
        <v>27889</v>
      </c>
      <c r="C8029" t="s">
        <v>10875</v>
      </c>
    </row>
    <row r="8030" spans="1:3" x14ac:dyDescent="0.25">
      <c r="A8030" t="s">
        <v>14380</v>
      </c>
      <c r="B8030" t="s">
        <v>8187</v>
      </c>
      <c r="C8030" t="s">
        <v>11360</v>
      </c>
    </row>
    <row r="8031" spans="1:3" x14ac:dyDescent="0.25">
      <c r="A8031" t="s">
        <v>14344</v>
      </c>
      <c r="B8031" t="s">
        <v>8187</v>
      </c>
      <c r="C8031" t="s">
        <v>11360</v>
      </c>
    </row>
    <row r="8032" spans="1:3" x14ac:dyDescent="0.25">
      <c r="A8032" t="s">
        <v>14340</v>
      </c>
      <c r="B8032" t="s">
        <v>8187</v>
      </c>
      <c r="C8032" t="s">
        <v>11360</v>
      </c>
    </row>
    <row r="8033" spans="1:3" x14ac:dyDescent="0.25">
      <c r="A8033" t="s">
        <v>10007</v>
      </c>
      <c r="B8033" t="s">
        <v>27896</v>
      </c>
      <c r="C8033" t="s">
        <v>11281</v>
      </c>
    </row>
    <row r="8034" spans="1:3" x14ac:dyDescent="0.25">
      <c r="A8034" t="s">
        <v>10008</v>
      </c>
      <c r="B8034" t="s">
        <v>27887</v>
      </c>
      <c r="C8034" t="s">
        <v>14474</v>
      </c>
    </row>
    <row r="8035" spans="1:3" x14ac:dyDescent="0.25">
      <c r="A8035" t="s">
        <v>6845</v>
      </c>
      <c r="B8035" t="s">
        <v>27889</v>
      </c>
      <c r="C8035" t="s">
        <v>10827</v>
      </c>
    </row>
    <row r="8036" spans="1:3" x14ac:dyDescent="0.25">
      <c r="A8036" t="s">
        <v>10009</v>
      </c>
      <c r="B8036" t="s">
        <v>27889</v>
      </c>
      <c r="C8036" t="s">
        <v>10827</v>
      </c>
    </row>
    <row r="8037" spans="1:3" x14ac:dyDescent="0.25">
      <c r="A8037" t="s">
        <v>10010</v>
      </c>
      <c r="B8037" t="s">
        <v>27889</v>
      </c>
      <c r="C8037" t="s">
        <v>10827</v>
      </c>
    </row>
    <row r="8038" spans="1:3" x14ac:dyDescent="0.25">
      <c r="A8038" t="s">
        <v>14382</v>
      </c>
      <c r="B8038" t="s">
        <v>8187</v>
      </c>
      <c r="C8038" t="s">
        <v>11360</v>
      </c>
    </row>
    <row r="8039" spans="1:3" x14ac:dyDescent="0.25">
      <c r="A8039" t="s">
        <v>8741</v>
      </c>
      <c r="B8039" t="s">
        <v>8187</v>
      </c>
      <c r="C8039" t="s">
        <v>11360</v>
      </c>
    </row>
    <row r="8040" spans="1:3" x14ac:dyDescent="0.25">
      <c r="A8040" t="s">
        <v>14384</v>
      </c>
      <c r="B8040" t="s">
        <v>8187</v>
      </c>
      <c r="C8040" t="s">
        <v>11360</v>
      </c>
    </row>
    <row r="8041" spans="1:3" x14ac:dyDescent="0.25">
      <c r="A8041" t="s">
        <v>21397</v>
      </c>
      <c r="B8041" t="s">
        <v>8187</v>
      </c>
      <c r="C8041" t="s">
        <v>11360</v>
      </c>
    </row>
    <row r="8042" spans="1:3" x14ac:dyDescent="0.25">
      <c r="A8042" t="s">
        <v>19065</v>
      </c>
      <c r="B8042" t="s">
        <v>8187</v>
      </c>
      <c r="C8042" t="s">
        <v>11360</v>
      </c>
    </row>
    <row r="8043" spans="1:3" x14ac:dyDescent="0.25">
      <c r="A8043" t="s">
        <v>17375</v>
      </c>
      <c r="B8043" t="s">
        <v>8187</v>
      </c>
      <c r="C8043" t="s">
        <v>11360</v>
      </c>
    </row>
    <row r="8044" spans="1:3" x14ac:dyDescent="0.25">
      <c r="A8044" t="s">
        <v>6846</v>
      </c>
      <c r="B8044" t="s">
        <v>27889</v>
      </c>
      <c r="C8044" t="s">
        <v>10719</v>
      </c>
    </row>
    <row r="8045" spans="1:3" x14ac:dyDescent="0.25">
      <c r="A8045" t="s">
        <v>10011</v>
      </c>
      <c r="B8045" t="s">
        <v>27889</v>
      </c>
      <c r="C8045" t="s">
        <v>10719</v>
      </c>
    </row>
    <row r="8046" spans="1:3" x14ac:dyDescent="0.25">
      <c r="A8046" t="s">
        <v>6847</v>
      </c>
      <c r="B8046" t="s">
        <v>27887</v>
      </c>
      <c r="C8046" t="s">
        <v>10689</v>
      </c>
    </row>
    <row r="8047" spans="1:3" x14ac:dyDescent="0.25">
      <c r="A8047" t="s">
        <v>22914</v>
      </c>
      <c r="B8047" t="s">
        <v>10782</v>
      </c>
      <c r="C8047" t="s">
        <v>10804</v>
      </c>
    </row>
    <row r="8048" spans="1:3" x14ac:dyDescent="0.25">
      <c r="A8048" t="s">
        <v>22916</v>
      </c>
      <c r="B8048" t="s">
        <v>27889</v>
      </c>
      <c r="C8048" t="s">
        <v>11039</v>
      </c>
    </row>
    <row r="8049" spans="1:3" x14ac:dyDescent="0.25">
      <c r="A8049" t="s">
        <v>19935</v>
      </c>
      <c r="B8049" t="s">
        <v>8187</v>
      </c>
      <c r="C8049" t="s">
        <v>11360</v>
      </c>
    </row>
    <row r="8050" spans="1:3" x14ac:dyDescent="0.25">
      <c r="A8050" t="s">
        <v>14966</v>
      </c>
      <c r="B8050" t="s">
        <v>8187</v>
      </c>
      <c r="C8050" t="s">
        <v>11360</v>
      </c>
    </row>
    <row r="8051" spans="1:3" x14ac:dyDescent="0.25">
      <c r="A8051" t="s">
        <v>5938</v>
      </c>
      <c r="B8051" t="s">
        <v>27889</v>
      </c>
      <c r="C8051" t="s">
        <v>10875</v>
      </c>
    </row>
    <row r="8052" spans="1:3" x14ac:dyDescent="0.25">
      <c r="A8052" t="s">
        <v>9357</v>
      </c>
      <c r="B8052" t="s">
        <v>27889</v>
      </c>
      <c r="C8052" t="s">
        <v>10875</v>
      </c>
    </row>
    <row r="8053" spans="1:3" x14ac:dyDescent="0.25">
      <c r="A8053" t="s">
        <v>19872</v>
      </c>
      <c r="B8053" t="s">
        <v>8187</v>
      </c>
      <c r="C8053" t="s">
        <v>12365</v>
      </c>
    </row>
    <row r="8054" spans="1:3" x14ac:dyDescent="0.25">
      <c r="A8054" t="s">
        <v>5301</v>
      </c>
      <c r="B8054" t="s">
        <v>27889</v>
      </c>
      <c r="C8054" t="s">
        <v>10875</v>
      </c>
    </row>
    <row r="8055" spans="1:3" x14ac:dyDescent="0.25">
      <c r="A8055" t="s">
        <v>6457</v>
      </c>
      <c r="B8055" t="s">
        <v>27889</v>
      </c>
      <c r="C8055" t="s">
        <v>10875</v>
      </c>
    </row>
    <row r="8056" spans="1:3" x14ac:dyDescent="0.25">
      <c r="A8056" t="s">
        <v>9308</v>
      </c>
      <c r="B8056" t="s">
        <v>27889</v>
      </c>
      <c r="C8056" t="s">
        <v>10875</v>
      </c>
    </row>
    <row r="8057" spans="1:3" x14ac:dyDescent="0.25">
      <c r="A8057" t="s">
        <v>22931</v>
      </c>
      <c r="B8057" t="s">
        <v>10782</v>
      </c>
      <c r="C8057" t="s">
        <v>10794</v>
      </c>
    </row>
    <row r="8058" spans="1:3" x14ac:dyDescent="0.25">
      <c r="A8058" t="s">
        <v>14839</v>
      </c>
      <c r="B8058" t="s">
        <v>8187</v>
      </c>
      <c r="C8058" t="s">
        <v>11360</v>
      </c>
    </row>
    <row r="8059" spans="1:3" x14ac:dyDescent="0.25">
      <c r="A8059" t="s">
        <v>22934</v>
      </c>
      <c r="B8059" t="s">
        <v>27889</v>
      </c>
      <c r="C8059" t="s">
        <v>11039</v>
      </c>
    </row>
    <row r="8060" spans="1:3" x14ac:dyDescent="0.25">
      <c r="A8060" t="s">
        <v>14841</v>
      </c>
      <c r="B8060" t="s">
        <v>8187</v>
      </c>
      <c r="C8060" t="s">
        <v>11360</v>
      </c>
    </row>
    <row r="8061" spans="1:3" x14ac:dyDescent="0.25">
      <c r="A8061" t="s">
        <v>10015</v>
      </c>
      <c r="B8061" t="s">
        <v>27887</v>
      </c>
      <c r="C8061" t="s">
        <v>10715</v>
      </c>
    </row>
    <row r="8062" spans="1:3" x14ac:dyDescent="0.25">
      <c r="A8062" t="s">
        <v>14843</v>
      </c>
      <c r="B8062" t="s">
        <v>8187</v>
      </c>
      <c r="C8062" t="s">
        <v>11360</v>
      </c>
    </row>
    <row r="8063" spans="1:3" x14ac:dyDescent="0.25">
      <c r="A8063" t="s">
        <v>14837</v>
      </c>
      <c r="B8063" t="s">
        <v>8187</v>
      </c>
      <c r="C8063" t="s">
        <v>11360</v>
      </c>
    </row>
    <row r="8064" spans="1:3" x14ac:dyDescent="0.25">
      <c r="A8064" t="s">
        <v>10016</v>
      </c>
      <c r="B8064" t="s">
        <v>27889</v>
      </c>
      <c r="C8064" t="s">
        <v>22944</v>
      </c>
    </row>
    <row r="8065" spans="1:3" x14ac:dyDescent="0.25">
      <c r="A8065" t="s">
        <v>10017</v>
      </c>
      <c r="B8065" t="s">
        <v>27889</v>
      </c>
      <c r="C8065" t="s">
        <v>22944</v>
      </c>
    </row>
    <row r="8066" spans="1:3" x14ac:dyDescent="0.25">
      <c r="A8066" t="s">
        <v>15588</v>
      </c>
      <c r="B8066" t="s">
        <v>8187</v>
      </c>
      <c r="C8066" t="s">
        <v>11360</v>
      </c>
    </row>
    <row r="8067" spans="1:3" x14ac:dyDescent="0.25">
      <c r="A8067" t="s">
        <v>6848</v>
      </c>
      <c r="B8067" t="s">
        <v>27889</v>
      </c>
      <c r="C8067" t="s">
        <v>12952</v>
      </c>
    </row>
    <row r="8068" spans="1:3" x14ac:dyDescent="0.25">
      <c r="A8068" t="s">
        <v>10018</v>
      </c>
      <c r="B8068" t="s">
        <v>27888</v>
      </c>
      <c r="C8068" t="s">
        <v>10697</v>
      </c>
    </row>
    <row r="8069" spans="1:3" x14ac:dyDescent="0.25">
      <c r="A8069" t="s">
        <v>6849</v>
      </c>
      <c r="B8069" t="s">
        <v>27889</v>
      </c>
      <c r="C8069" t="s">
        <v>12952</v>
      </c>
    </row>
    <row r="8070" spans="1:3" x14ac:dyDescent="0.25">
      <c r="A8070" t="s">
        <v>22950</v>
      </c>
      <c r="B8070" t="s">
        <v>27889</v>
      </c>
      <c r="C8070" t="s">
        <v>10827</v>
      </c>
    </row>
    <row r="8071" spans="1:3" x14ac:dyDescent="0.25">
      <c r="A8071" t="s">
        <v>6850</v>
      </c>
      <c r="B8071" t="s">
        <v>27889</v>
      </c>
      <c r="C8071" t="s">
        <v>12952</v>
      </c>
    </row>
    <row r="8072" spans="1:3" x14ac:dyDescent="0.25">
      <c r="A8072" t="s">
        <v>6851</v>
      </c>
      <c r="B8072" t="s">
        <v>27889</v>
      </c>
      <c r="C8072" t="s">
        <v>12952</v>
      </c>
    </row>
    <row r="8073" spans="1:3" x14ac:dyDescent="0.25">
      <c r="A8073" t="s">
        <v>5982</v>
      </c>
      <c r="B8073" t="s">
        <v>27889</v>
      </c>
      <c r="C8073" t="s">
        <v>10875</v>
      </c>
    </row>
    <row r="8074" spans="1:3" x14ac:dyDescent="0.25">
      <c r="A8074" t="s">
        <v>23415</v>
      </c>
      <c r="B8074" t="s">
        <v>8187</v>
      </c>
      <c r="C8074" t="s">
        <v>11360</v>
      </c>
    </row>
    <row r="8075" spans="1:3" x14ac:dyDescent="0.25">
      <c r="A8075" t="s">
        <v>6852</v>
      </c>
      <c r="B8075" t="s">
        <v>27891</v>
      </c>
      <c r="C8075" t="s">
        <v>10994</v>
      </c>
    </row>
    <row r="8076" spans="1:3" x14ac:dyDescent="0.25">
      <c r="A8076" t="s">
        <v>6853</v>
      </c>
      <c r="B8076" t="s">
        <v>27889</v>
      </c>
      <c r="C8076" t="s">
        <v>10827</v>
      </c>
    </row>
    <row r="8077" spans="1:3" x14ac:dyDescent="0.25">
      <c r="A8077" t="s">
        <v>22220</v>
      </c>
      <c r="B8077" t="s">
        <v>8187</v>
      </c>
      <c r="C8077" t="s">
        <v>11360</v>
      </c>
    </row>
    <row r="8078" spans="1:3" x14ac:dyDescent="0.25">
      <c r="A8078" t="s">
        <v>10019</v>
      </c>
      <c r="B8078" t="s">
        <v>27889</v>
      </c>
      <c r="C8078" t="s">
        <v>10842</v>
      </c>
    </row>
    <row r="8079" spans="1:3" x14ac:dyDescent="0.25">
      <c r="A8079" t="s">
        <v>6854</v>
      </c>
      <c r="B8079" t="s">
        <v>27889</v>
      </c>
      <c r="C8079" t="s">
        <v>12952</v>
      </c>
    </row>
    <row r="8080" spans="1:3" x14ac:dyDescent="0.25">
      <c r="A8080" t="s">
        <v>6855</v>
      </c>
      <c r="B8080" t="s">
        <v>27889</v>
      </c>
      <c r="C8080" t="s">
        <v>12952</v>
      </c>
    </row>
    <row r="8081" spans="1:3" x14ac:dyDescent="0.25">
      <c r="A8081" t="s">
        <v>10020</v>
      </c>
      <c r="B8081" t="s">
        <v>27894</v>
      </c>
      <c r="C8081" t="s">
        <v>11248</v>
      </c>
    </row>
    <row r="8082" spans="1:3" x14ac:dyDescent="0.25">
      <c r="A8082" t="s">
        <v>5427</v>
      </c>
      <c r="B8082" t="s">
        <v>27894</v>
      </c>
      <c r="C8082" t="s">
        <v>16709</v>
      </c>
    </row>
    <row r="8083" spans="1:3" x14ac:dyDescent="0.25">
      <c r="A8083" t="s">
        <v>19874</v>
      </c>
      <c r="B8083" t="s">
        <v>8187</v>
      </c>
      <c r="C8083" t="s">
        <v>12365</v>
      </c>
    </row>
    <row r="8084" spans="1:3" x14ac:dyDescent="0.25">
      <c r="A8084" t="s">
        <v>10021</v>
      </c>
      <c r="B8084" t="s">
        <v>27889</v>
      </c>
      <c r="C8084" t="s">
        <v>10842</v>
      </c>
    </row>
    <row r="8085" spans="1:3" x14ac:dyDescent="0.25">
      <c r="A8085" t="s">
        <v>6857</v>
      </c>
      <c r="B8085" t="s">
        <v>27887</v>
      </c>
      <c r="C8085" t="s">
        <v>10689</v>
      </c>
    </row>
    <row r="8086" spans="1:3" x14ac:dyDescent="0.25">
      <c r="A8086" t="s">
        <v>8254</v>
      </c>
      <c r="B8086" t="s">
        <v>27889</v>
      </c>
      <c r="C8086" t="s">
        <v>10738</v>
      </c>
    </row>
    <row r="8087" spans="1:3" x14ac:dyDescent="0.25">
      <c r="A8087" t="s">
        <v>6858</v>
      </c>
      <c r="B8087" t="s">
        <v>27887</v>
      </c>
      <c r="C8087" t="s">
        <v>10689</v>
      </c>
    </row>
    <row r="8088" spans="1:3" x14ac:dyDescent="0.25">
      <c r="A8088" t="s">
        <v>15905</v>
      </c>
      <c r="B8088" t="s">
        <v>8187</v>
      </c>
      <c r="C8088" t="s">
        <v>11360</v>
      </c>
    </row>
    <row r="8089" spans="1:3" x14ac:dyDescent="0.25">
      <c r="A8089" t="s">
        <v>6859</v>
      </c>
      <c r="B8089" t="s">
        <v>27887</v>
      </c>
      <c r="C8089" t="s">
        <v>22976</v>
      </c>
    </row>
    <row r="8090" spans="1:3" x14ac:dyDescent="0.25">
      <c r="A8090" t="s">
        <v>24397</v>
      </c>
      <c r="B8090" t="s">
        <v>8187</v>
      </c>
      <c r="C8090" t="s">
        <v>11360</v>
      </c>
    </row>
    <row r="8091" spans="1:3" x14ac:dyDescent="0.25">
      <c r="A8091" t="s">
        <v>24395</v>
      </c>
      <c r="B8091" t="s">
        <v>8187</v>
      </c>
      <c r="C8091" t="s">
        <v>11360</v>
      </c>
    </row>
    <row r="8092" spans="1:3" x14ac:dyDescent="0.25">
      <c r="A8092" t="s">
        <v>10772</v>
      </c>
      <c r="B8092" t="s">
        <v>8187</v>
      </c>
      <c r="C8092" t="s">
        <v>10777</v>
      </c>
    </row>
    <row r="8093" spans="1:3" x14ac:dyDescent="0.25">
      <c r="A8093" t="s">
        <v>13739</v>
      </c>
      <c r="B8093" t="s">
        <v>8187</v>
      </c>
      <c r="C8093" t="s">
        <v>10777</v>
      </c>
    </row>
    <row r="8094" spans="1:3" x14ac:dyDescent="0.25">
      <c r="A8094" t="s">
        <v>14412</v>
      </c>
      <c r="B8094" t="s">
        <v>8187</v>
      </c>
      <c r="C8094" t="s">
        <v>10777</v>
      </c>
    </row>
    <row r="8095" spans="1:3" x14ac:dyDescent="0.25">
      <c r="A8095" t="s">
        <v>8978</v>
      </c>
      <c r="B8095" t="s">
        <v>8187</v>
      </c>
      <c r="C8095" t="s">
        <v>10777</v>
      </c>
    </row>
    <row r="8096" spans="1:3" x14ac:dyDescent="0.25">
      <c r="A8096" t="s">
        <v>10023</v>
      </c>
      <c r="B8096" t="s">
        <v>27887</v>
      </c>
      <c r="C8096" t="s">
        <v>10689</v>
      </c>
    </row>
    <row r="8097" spans="1:3" x14ac:dyDescent="0.25">
      <c r="A8097" t="s">
        <v>10024</v>
      </c>
      <c r="B8097" t="s">
        <v>27889</v>
      </c>
      <c r="C8097" t="s">
        <v>10827</v>
      </c>
    </row>
    <row r="8098" spans="1:3" x14ac:dyDescent="0.25">
      <c r="A8098" t="s">
        <v>22990</v>
      </c>
      <c r="B8098" t="s">
        <v>27889</v>
      </c>
      <c r="C8098" t="s">
        <v>10827</v>
      </c>
    </row>
    <row r="8099" spans="1:3" x14ac:dyDescent="0.25">
      <c r="A8099" t="s">
        <v>16747</v>
      </c>
      <c r="B8099" t="s">
        <v>8187</v>
      </c>
      <c r="C8099" t="s">
        <v>10777</v>
      </c>
    </row>
    <row r="8100" spans="1:3" x14ac:dyDescent="0.25">
      <c r="A8100" t="s">
        <v>19876</v>
      </c>
      <c r="B8100" t="s">
        <v>8187</v>
      </c>
      <c r="C8100" t="s">
        <v>12365</v>
      </c>
    </row>
    <row r="8101" spans="1:3" x14ac:dyDescent="0.25">
      <c r="A8101" t="s">
        <v>22656</v>
      </c>
      <c r="B8101" t="s">
        <v>8187</v>
      </c>
      <c r="C8101" t="s">
        <v>13177</v>
      </c>
    </row>
    <row r="8102" spans="1:3" x14ac:dyDescent="0.25">
      <c r="A8102" t="s">
        <v>10853</v>
      </c>
      <c r="B8102" t="s">
        <v>27888</v>
      </c>
      <c r="C8102" t="s">
        <v>10697</v>
      </c>
    </row>
    <row r="8103" spans="1:3" x14ac:dyDescent="0.25">
      <c r="A8103" t="s">
        <v>10025</v>
      </c>
      <c r="B8103" t="s">
        <v>10701</v>
      </c>
      <c r="C8103" t="s">
        <v>10703</v>
      </c>
    </row>
    <row r="8104" spans="1:3" x14ac:dyDescent="0.25">
      <c r="A8104" t="s">
        <v>10026</v>
      </c>
      <c r="B8104" t="s">
        <v>10701</v>
      </c>
      <c r="C8104" t="s">
        <v>10703</v>
      </c>
    </row>
    <row r="8105" spans="1:3" x14ac:dyDescent="0.25">
      <c r="A8105" t="s">
        <v>6860</v>
      </c>
      <c r="B8105" t="s">
        <v>10701</v>
      </c>
      <c r="C8105" t="s">
        <v>10703</v>
      </c>
    </row>
    <row r="8106" spans="1:3" x14ac:dyDescent="0.25">
      <c r="A8106" t="s">
        <v>10027</v>
      </c>
      <c r="B8106" t="s">
        <v>27887</v>
      </c>
      <c r="C8106" t="s">
        <v>11490</v>
      </c>
    </row>
    <row r="8107" spans="1:3" x14ac:dyDescent="0.25">
      <c r="A8107" t="s">
        <v>10028</v>
      </c>
      <c r="B8107" t="s">
        <v>27887</v>
      </c>
      <c r="C8107" t="s">
        <v>10689</v>
      </c>
    </row>
    <row r="8108" spans="1:3" x14ac:dyDescent="0.25">
      <c r="A8108" t="s">
        <v>11209</v>
      </c>
      <c r="B8108" t="s">
        <v>27888</v>
      </c>
      <c r="C8108" t="s">
        <v>10697</v>
      </c>
    </row>
    <row r="8109" spans="1:3" x14ac:dyDescent="0.25">
      <c r="A8109" t="s">
        <v>11289</v>
      </c>
      <c r="B8109" t="s">
        <v>27888</v>
      </c>
      <c r="C8109" t="s">
        <v>10697</v>
      </c>
    </row>
    <row r="8110" spans="1:3" x14ac:dyDescent="0.25">
      <c r="A8110" t="s">
        <v>11333</v>
      </c>
      <c r="B8110" t="s">
        <v>27888</v>
      </c>
      <c r="C8110" t="s">
        <v>10697</v>
      </c>
    </row>
    <row r="8111" spans="1:3" x14ac:dyDescent="0.25">
      <c r="A8111" t="s">
        <v>11362</v>
      </c>
      <c r="B8111" t="s">
        <v>27888</v>
      </c>
      <c r="C8111" t="s">
        <v>10697</v>
      </c>
    </row>
    <row r="8112" spans="1:3" x14ac:dyDescent="0.25">
      <c r="A8112" t="s">
        <v>10029</v>
      </c>
      <c r="B8112" t="s">
        <v>10775</v>
      </c>
      <c r="C8112" t="s">
        <v>10749</v>
      </c>
    </row>
    <row r="8113" spans="1:3" x14ac:dyDescent="0.25">
      <c r="A8113" t="s">
        <v>11364</v>
      </c>
      <c r="B8113" t="s">
        <v>27888</v>
      </c>
      <c r="C8113" t="s">
        <v>10697</v>
      </c>
    </row>
    <row r="8114" spans="1:3" x14ac:dyDescent="0.25">
      <c r="A8114" t="s">
        <v>6861</v>
      </c>
      <c r="B8114" t="s">
        <v>10782</v>
      </c>
      <c r="C8114" t="s">
        <v>10804</v>
      </c>
    </row>
    <row r="8115" spans="1:3" x14ac:dyDescent="0.25">
      <c r="A8115" t="s">
        <v>11371</v>
      </c>
      <c r="B8115" t="s">
        <v>27888</v>
      </c>
      <c r="C8115" t="s">
        <v>10697</v>
      </c>
    </row>
    <row r="8116" spans="1:3" x14ac:dyDescent="0.25">
      <c r="A8116" t="s">
        <v>11429</v>
      </c>
      <c r="B8116" t="s">
        <v>27888</v>
      </c>
      <c r="C8116" t="s">
        <v>10697</v>
      </c>
    </row>
    <row r="8117" spans="1:3" x14ac:dyDescent="0.25">
      <c r="A8117" t="s">
        <v>11432</v>
      </c>
      <c r="B8117" t="s">
        <v>27888</v>
      </c>
      <c r="C8117" t="s">
        <v>10697</v>
      </c>
    </row>
    <row r="8118" spans="1:3" x14ac:dyDescent="0.25">
      <c r="A8118" t="s">
        <v>11457</v>
      </c>
      <c r="B8118" t="s">
        <v>27888</v>
      </c>
      <c r="C8118" t="s">
        <v>10697</v>
      </c>
    </row>
    <row r="8119" spans="1:3" x14ac:dyDescent="0.25">
      <c r="A8119" t="s">
        <v>11461</v>
      </c>
      <c r="B8119" t="s">
        <v>27888</v>
      </c>
      <c r="C8119" t="s">
        <v>10697</v>
      </c>
    </row>
    <row r="8120" spans="1:3" x14ac:dyDescent="0.25">
      <c r="A8120" t="s">
        <v>11463</v>
      </c>
      <c r="B8120" t="s">
        <v>27888</v>
      </c>
      <c r="C8120" t="s">
        <v>10697</v>
      </c>
    </row>
    <row r="8121" spans="1:3" x14ac:dyDescent="0.25">
      <c r="A8121" t="s">
        <v>11465</v>
      </c>
      <c r="B8121" t="s">
        <v>27888</v>
      </c>
      <c r="C8121" t="s">
        <v>10697</v>
      </c>
    </row>
    <row r="8122" spans="1:3" x14ac:dyDescent="0.25">
      <c r="A8122" t="s">
        <v>6862</v>
      </c>
      <c r="B8122" t="s">
        <v>27889</v>
      </c>
      <c r="C8122" t="s">
        <v>10827</v>
      </c>
    </row>
    <row r="8123" spans="1:3" x14ac:dyDescent="0.25">
      <c r="A8123" t="s">
        <v>10030</v>
      </c>
      <c r="B8123" t="s">
        <v>27889</v>
      </c>
      <c r="C8123" t="s">
        <v>10827</v>
      </c>
    </row>
    <row r="8124" spans="1:3" x14ac:dyDescent="0.25">
      <c r="A8124" t="s">
        <v>11499</v>
      </c>
      <c r="B8124" t="s">
        <v>27888</v>
      </c>
      <c r="C8124" t="s">
        <v>10697</v>
      </c>
    </row>
    <row r="8125" spans="1:3" x14ac:dyDescent="0.25">
      <c r="A8125" t="s">
        <v>11562</v>
      </c>
      <c r="B8125" t="s">
        <v>27888</v>
      </c>
      <c r="C8125" t="s">
        <v>10697</v>
      </c>
    </row>
    <row r="8126" spans="1:3" x14ac:dyDescent="0.25">
      <c r="A8126" t="s">
        <v>11651</v>
      </c>
      <c r="B8126" t="s">
        <v>27888</v>
      </c>
      <c r="C8126" t="s">
        <v>10697</v>
      </c>
    </row>
    <row r="8127" spans="1:3" x14ac:dyDescent="0.25">
      <c r="A8127" t="s">
        <v>11660</v>
      </c>
      <c r="B8127" t="s">
        <v>27888</v>
      </c>
      <c r="C8127" t="s">
        <v>10697</v>
      </c>
    </row>
    <row r="8128" spans="1:3" x14ac:dyDescent="0.25">
      <c r="A8128" t="s">
        <v>11669</v>
      </c>
      <c r="B8128" t="s">
        <v>27888</v>
      </c>
      <c r="C8128" t="s">
        <v>10697</v>
      </c>
    </row>
    <row r="8129" spans="1:3" x14ac:dyDescent="0.25">
      <c r="A8129" t="s">
        <v>11768</v>
      </c>
      <c r="B8129" t="s">
        <v>27888</v>
      </c>
      <c r="C8129" t="s">
        <v>10697</v>
      </c>
    </row>
    <row r="8130" spans="1:3" x14ac:dyDescent="0.25">
      <c r="A8130" t="s">
        <v>11785</v>
      </c>
      <c r="B8130" t="s">
        <v>27888</v>
      </c>
      <c r="C8130" t="s">
        <v>10697</v>
      </c>
    </row>
    <row r="8131" spans="1:3" x14ac:dyDescent="0.25">
      <c r="A8131" t="s">
        <v>11791</v>
      </c>
      <c r="B8131" t="s">
        <v>27888</v>
      </c>
      <c r="C8131" t="s">
        <v>10697</v>
      </c>
    </row>
    <row r="8132" spans="1:3" x14ac:dyDescent="0.25">
      <c r="A8132" t="s">
        <v>11793</v>
      </c>
      <c r="B8132" t="s">
        <v>27888</v>
      </c>
      <c r="C8132" t="s">
        <v>10697</v>
      </c>
    </row>
    <row r="8133" spans="1:3" x14ac:dyDescent="0.25">
      <c r="A8133" t="s">
        <v>11826</v>
      </c>
      <c r="B8133" t="s">
        <v>27888</v>
      </c>
      <c r="C8133" t="s">
        <v>10697</v>
      </c>
    </row>
    <row r="8134" spans="1:3" x14ac:dyDescent="0.25">
      <c r="A8134" t="s">
        <v>11828</v>
      </c>
      <c r="B8134" t="s">
        <v>27888</v>
      </c>
      <c r="C8134" t="s">
        <v>10697</v>
      </c>
    </row>
    <row r="8135" spans="1:3" x14ac:dyDescent="0.25">
      <c r="A8135" t="s">
        <v>11830</v>
      </c>
      <c r="B8135" t="s">
        <v>27888</v>
      </c>
      <c r="C8135" t="s">
        <v>10697</v>
      </c>
    </row>
    <row r="8136" spans="1:3" x14ac:dyDescent="0.25">
      <c r="A8136" t="s">
        <v>12011</v>
      </c>
      <c r="B8136" t="s">
        <v>27888</v>
      </c>
      <c r="C8136" t="s">
        <v>10697</v>
      </c>
    </row>
    <row r="8137" spans="1:3" x14ac:dyDescent="0.25">
      <c r="A8137" t="s">
        <v>12016</v>
      </c>
      <c r="B8137" t="s">
        <v>27888</v>
      </c>
      <c r="C8137" t="s">
        <v>10697</v>
      </c>
    </row>
    <row r="8138" spans="1:3" x14ac:dyDescent="0.25">
      <c r="A8138" t="s">
        <v>12018</v>
      </c>
      <c r="B8138" t="s">
        <v>27888</v>
      </c>
      <c r="C8138" t="s">
        <v>10697</v>
      </c>
    </row>
    <row r="8139" spans="1:3" x14ac:dyDescent="0.25">
      <c r="A8139" t="s">
        <v>12027</v>
      </c>
      <c r="B8139" t="s">
        <v>27888</v>
      </c>
      <c r="C8139" t="s">
        <v>10697</v>
      </c>
    </row>
    <row r="8140" spans="1:3" x14ac:dyDescent="0.25">
      <c r="A8140" t="s">
        <v>10031</v>
      </c>
      <c r="B8140" t="s">
        <v>10775</v>
      </c>
      <c r="C8140" t="s">
        <v>10749</v>
      </c>
    </row>
    <row r="8141" spans="1:3" x14ac:dyDescent="0.25">
      <c r="A8141" t="s">
        <v>12147</v>
      </c>
      <c r="B8141" t="s">
        <v>27888</v>
      </c>
      <c r="C8141" t="s">
        <v>10697</v>
      </c>
    </row>
    <row r="8142" spans="1:3" x14ac:dyDescent="0.25">
      <c r="A8142" t="s">
        <v>9815</v>
      </c>
      <c r="B8142" t="s">
        <v>27895</v>
      </c>
      <c r="C8142" t="s">
        <v>13478</v>
      </c>
    </row>
    <row r="8143" spans="1:3" x14ac:dyDescent="0.25">
      <c r="A8143" t="s">
        <v>12149</v>
      </c>
      <c r="B8143" t="s">
        <v>27888</v>
      </c>
      <c r="C8143" t="s">
        <v>10697</v>
      </c>
    </row>
    <row r="8144" spans="1:3" x14ac:dyDescent="0.25">
      <c r="A8144" t="s">
        <v>10033</v>
      </c>
      <c r="B8144" t="s">
        <v>10701</v>
      </c>
      <c r="C8144" t="s">
        <v>10703</v>
      </c>
    </row>
    <row r="8145" spans="1:3" x14ac:dyDescent="0.25">
      <c r="A8145" t="s">
        <v>10034</v>
      </c>
      <c r="B8145" t="s">
        <v>10701</v>
      </c>
      <c r="C8145" t="s">
        <v>10703</v>
      </c>
    </row>
    <row r="8146" spans="1:3" x14ac:dyDescent="0.25">
      <c r="A8146" t="s">
        <v>10035</v>
      </c>
      <c r="B8146" t="s">
        <v>10701</v>
      </c>
      <c r="C8146" t="s">
        <v>10703</v>
      </c>
    </row>
    <row r="8147" spans="1:3" x14ac:dyDescent="0.25">
      <c r="A8147" t="s">
        <v>12151</v>
      </c>
      <c r="B8147" t="s">
        <v>27888</v>
      </c>
      <c r="C8147" t="s">
        <v>10697</v>
      </c>
    </row>
    <row r="8148" spans="1:3" x14ac:dyDescent="0.25">
      <c r="A8148" t="s">
        <v>12153</v>
      </c>
      <c r="B8148" t="s">
        <v>27888</v>
      </c>
      <c r="C8148" t="s">
        <v>10697</v>
      </c>
    </row>
    <row r="8149" spans="1:3" x14ac:dyDescent="0.25">
      <c r="A8149" t="s">
        <v>12160</v>
      </c>
      <c r="B8149" t="s">
        <v>27888</v>
      </c>
      <c r="C8149" t="s">
        <v>10697</v>
      </c>
    </row>
    <row r="8150" spans="1:3" x14ac:dyDescent="0.25">
      <c r="A8150" t="s">
        <v>12173</v>
      </c>
      <c r="B8150" t="s">
        <v>27888</v>
      </c>
      <c r="C8150" t="s">
        <v>10697</v>
      </c>
    </row>
    <row r="8151" spans="1:3" x14ac:dyDescent="0.25">
      <c r="A8151" t="s">
        <v>12207</v>
      </c>
      <c r="B8151" t="s">
        <v>27888</v>
      </c>
      <c r="C8151" t="s">
        <v>10697</v>
      </c>
    </row>
    <row r="8152" spans="1:3" x14ac:dyDescent="0.25">
      <c r="A8152" t="s">
        <v>12209</v>
      </c>
      <c r="B8152" t="s">
        <v>27888</v>
      </c>
      <c r="C8152" t="s">
        <v>10697</v>
      </c>
    </row>
    <row r="8153" spans="1:3" x14ac:dyDescent="0.25">
      <c r="A8153" t="s">
        <v>12222</v>
      </c>
      <c r="B8153" t="s">
        <v>27888</v>
      </c>
      <c r="C8153" t="s">
        <v>10697</v>
      </c>
    </row>
    <row r="8154" spans="1:3" x14ac:dyDescent="0.25">
      <c r="A8154" t="s">
        <v>12264</v>
      </c>
      <c r="B8154" t="s">
        <v>27888</v>
      </c>
      <c r="C8154" t="s">
        <v>10697</v>
      </c>
    </row>
    <row r="8155" spans="1:3" x14ac:dyDescent="0.25">
      <c r="A8155" t="s">
        <v>12330</v>
      </c>
      <c r="B8155" t="s">
        <v>27888</v>
      </c>
      <c r="C8155" t="s">
        <v>10697</v>
      </c>
    </row>
    <row r="8156" spans="1:3" x14ac:dyDescent="0.25">
      <c r="A8156" t="s">
        <v>12333</v>
      </c>
      <c r="B8156" t="s">
        <v>27888</v>
      </c>
      <c r="C8156" t="s">
        <v>10697</v>
      </c>
    </row>
    <row r="8157" spans="1:3" x14ac:dyDescent="0.25">
      <c r="A8157" t="s">
        <v>12392</v>
      </c>
      <c r="B8157" t="s">
        <v>27888</v>
      </c>
      <c r="C8157" t="s">
        <v>10697</v>
      </c>
    </row>
    <row r="8158" spans="1:3" x14ac:dyDescent="0.25">
      <c r="A8158" t="s">
        <v>12513</v>
      </c>
      <c r="B8158" t="s">
        <v>27888</v>
      </c>
      <c r="C8158" t="s">
        <v>10697</v>
      </c>
    </row>
    <row r="8159" spans="1:3" x14ac:dyDescent="0.25">
      <c r="A8159" t="s">
        <v>12593</v>
      </c>
      <c r="B8159" t="s">
        <v>27888</v>
      </c>
      <c r="C8159" t="s">
        <v>10697</v>
      </c>
    </row>
    <row r="8160" spans="1:3" x14ac:dyDescent="0.25">
      <c r="A8160" t="s">
        <v>12663</v>
      </c>
      <c r="B8160" t="s">
        <v>27888</v>
      </c>
      <c r="C8160" t="s">
        <v>10697</v>
      </c>
    </row>
    <row r="8161" spans="1:3" x14ac:dyDescent="0.25">
      <c r="A8161" t="s">
        <v>12805</v>
      </c>
      <c r="B8161" t="s">
        <v>27888</v>
      </c>
      <c r="C8161" t="s">
        <v>10697</v>
      </c>
    </row>
    <row r="8162" spans="1:3" x14ac:dyDescent="0.25">
      <c r="A8162" t="s">
        <v>13012</v>
      </c>
      <c r="B8162" t="s">
        <v>27888</v>
      </c>
      <c r="C8162" t="s">
        <v>10697</v>
      </c>
    </row>
    <row r="8163" spans="1:3" x14ac:dyDescent="0.25">
      <c r="A8163" t="s">
        <v>13066</v>
      </c>
      <c r="B8163" t="s">
        <v>27888</v>
      </c>
      <c r="C8163" t="s">
        <v>10697</v>
      </c>
    </row>
    <row r="8164" spans="1:3" x14ac:dyDescent="0.25">
      <c r="A8164" t="s">
        <v>13226</v>
      </c>
      <c r="B8164" t="s">
        <v>27888</v>
      </c>
      <c r="C8164" t="s">
        <v>10697</v>
      </c>
    </row>
    <row r="8165" spans="1:3" x14ac:dyDescent="0.25">
      <c r="A8165" t="s">
        <v>13327</v>
      </c>
      <c r="B8165" t="s">
        <v>27888</v>
      </c>
      <c r="C8165" t="s">
        <v>10697</v>
      </c>
    </row>
    <row r="8166" spans="1:3" x14ac:dyDescent="0.25">
      <c r="A8166" t="s">
        <v>13505</v>
      </c>
      <c r="B8166" t="s">
        <v>27888</v>
      </c>
      <c r="C8166" t="s">
        <v>10697</v>
      </c>
    </row>
    <row r="8167" spans="1:3" x14ac:dyDescent="0.25">
      <c r="A8167" t="s">
        <v>13755</v>
      </c>
      <c r="B8167" t="s">
        <v>27888</v>
      </c>
      <c r="C8167" t="s">
        <v>10697</v>
      </c>
    </row>
    <row r="8168" spans="1:3" x14ac:dyDescent="0.25">
      <c r="A8168" t="s">
        <v>13764</v>
      </c>
      <c r="B8168" t="s">
        <v>27888</v>
      </c>
      <c r="C8168" t="s">
        <v>10697</v>
      </c>
    </row>
    <row r="8169" spans="1:3" x14ac:dyDescent="0.25">
      <c r="A8169" t="s">
        <v>13780</v>
      </c>
      <c r="B8169" t="s">
        <v>27888</v>
      </c>
      <c r="C8169" t="s">
        <v>10697</v>
      </c>
    </row>
    <row r="8170" spans="1:3" x14ac:dyDescent="0.25">
      <c r="A8170" t="s">
        <v>13796</v>
      </c>
      <c r="B8170" t="s">
        <v>27888</v>
      </c>
      <c r="C8170" t="s">
        <v>10697</v>
      </c>
    </row>
    <row r="8171" spans="1:3" x14ac:dyDescent="0.25">
      <c r="A8171" t="s">
        <v>14075</v>
      </c>
      <c r="B8171" t="s">
        <v>27888</v>
      </c>
      <c r="C8171" t="s">
        <v>10697</v>
      </c>
    </row>
    <row r="8172" spans="1:3" x14ac:dyDescent="0.25">
      <c r="A8172" t="s">
        <v>14112</v>
      </c>
      <c r="B8172" t="s">
        <v>27888</v>
      </c>
      <c r="C8172" t="s">
        <v>10697</v>
      </c>
    </row>
    <row r="8173" spans="1:3" x14ac:dyDescent="0.25">
      <c r="A8173" t="s">
        <v>14115</v>
      </c>
      <c r="B8173" t="s">
        <v>27888</v>
      </c>
      <c r="C8173" t="s">
        <v>10697</v>
      </c>
    </row>
    <row r="8174" spans="1:3" x14ac:dyDescent="0.25">
      <c r="A8174" t="s">
        <v>14201</v>
      </c>
      <c r="B8174" t="s">
        <v>27888</v>
      </c>
      <c r="C8174" t="s">
        <v>10697</v>
      </c>
    </row>
    <row r="8175" spans="1:3" x14ac:dyDescent="0.25">
      <c r="A8175" t="s">
        <v>9306</v>
      </c>
      <c r="B8175" t="s">
        <v>27895</v>
      </c>
      <c r="C8175" t="s">
        <v>13478</v>
      </c>
    </row>
    <row r="8176" spans="1:3" x14ac:dyDescent="0.25">
      <c r="A8176" t="s">
        <v>6013</v>
      </c>
      <c r="B8176" t="s">
        <v>27895</v>
      </c>
      <c r="C8176" t="s">
        <v>13478</v>
      </c>
    </row>
    <row r="8177" spans="1:3" x14ac:dyDescent="0.25">
      <c r="A8177" t="s">
        <v>10037</v>
      </c>
      <c r="B8177" t="s">
        <v>10701</v>
      </c>
      <c r="C8177" t="s">
        <v>10703</v>
      </c>
    </row>
    <row r="8178" spans="1:3" x14ac:dyDescent="0.25">
      <c r="A8178" t="s">
        <v>14292</v>
      </c>
      <c r="B8178" t="s">
        <v>27888</v>
      </c>
      <c r="C8178" t="s">
        <v>10697</v>
      </c>
    </row>
    <row r="8179" spans="1:3" x14ac:dyDescent="0.25">
      <c r="A8179" t="s">
        <v>14296</v>
      </c>
      <c r="B8179" t="s">
        <v>27888</v>
      </c>
      <c r="C8179" t="s">
        <v>10697</v>
      </c>
    </row>
    <row r="8180" spans="1:3" x14ac:dyDescent="0.25">
      <c r="A8180" t="s">
        <v>14329</v>
      </c>
      <c r="B8180" t="s">
        <v>27888</v>
      </c>
      <c r="C8180" t="s">
        <v>10697</v>
      </c>
    </row>
    <row r="8181" spans="1:3" x14ac:dyDescent="0.25">
      <c r="A8181" t="s">
        <v>14377</v>
      </c>
      <c r="B8181" t="s">
        <v>27888</v>
      </c>
      <c r="C8181" t="s">
        <v>10697</v>
      </c>
    </row>
    <row r="8182" spans="1:3" x14ac:dyDescent="0.25">
      <c r="A8182" t="s">
        <v>14393</v>
      </c>
      <c r="B8182" t="s">
        <v>27888</v>
      </c>
      <c r="C8182" t="s">
        <v>10697</v>
      </c>
    </row>
    <row r="8183" spans="1:3" x14ac:dyDescent="0.25">
      <c r="A8183" t="s">
        <v>14490</v>
      </c>
      <c r="B8183" t="s">
        <v>27888</v>
      </c>
      <c r="C8183" t="s">
        <v>10697</v>
      </c>
    </row>
    <row r="8184" spans="1:3" x14ac:dyDescent="0.25">
      <c r="A8184" t="s">
        <v>14719</v>
      </c>
      <c r="B8184" t="s">
        <v>27888</v>
      </c>
      <c r="C8184" t="s">
        <v>10697</v>
      </c>
    </row>
    <row r="8185" spans="1:3" x14ac:dyDescent="0.25">
      <c r="A8185" t="s">
        <v>14784</v>
      </c>
      <c r="B8185" t="s">
        <v>27888</v>
      </c>
      <c r="C8185" t="s">
        <v>10697</v>
      </c>
    </row>
    <row r="8186" spans="1:3" x14ac:dyDescent="0.25">
      <c r="A8186" t="s">
        <v>14814</v>
      </c>
      <c r="B8186" t="s">
        <v>27888</v>
      </c>
      <c r="C8186" t="s">
        <v>10697</v>
      </c>
    </row>
    <row r="8187" spans="1:3" x14ac:dyDescent="0.25">
      <c r="A8187" t="s">
        <v>14847</v>
      </c>
      <c r="B8187" t="s">
        <v>27888</v>
      </c>
      <c r="C8187" t="s">
        <v>10697</v>
      </c>
    </row>
    <row r="8188" spans="1:3" x14ac:dyDescent="0.25">
      <c r="A8188" t="s">
        <v>14849</v>
      </c>
      <c r="B8188" t="s">
        <v>27888</v>
      </c>
      <c r="C8188" t="s">
        <v>10697</v>
      </c>
    </row>
    <row r="8189" spans="1:3" x14ac:dyDescent="0.25">
      <c r="A8189" t="s">
        <v>14851</v>
      </c>
      <c r="B8189" t="s">
        <v>27888</v>
      </c>
      <c r="C8189" t="s">
        <v>10697</v>
      </c>
    </row>
    <row r="8190" spans="1:3" x14ac:dyDescent="0.25">
      <c r="A8190" t="s">
        <v>14905</v>
      </c>
      <c r="B8190" t="s">
        <v>27888</v>
      </c>
      <c r="C8190" t="s">
        <v>10697</v>
      </c>
    </row>
    <row r="8191" spans="1:3" x14ac:dyDescent="0.25">
      <c r="A8191" t="s">
        <v>14929</v>
      </c>
      <c r="B8191" t="s">
        <v>27888</v>
      </c>
      <c r="C8191" t="s">
        <v>10697</v>
      </c>
    </row>
    <row r="8192" spans="1:3" x14ac:dyDescent="0.25">
      <c r="A8192" t="s">
        <v>15001</v>
      </c>
      <c r="B8192" t="s">
        <v>27888</v>
      </c>
      <c r="C8192" t="s">
        <v>10697</v>
      </c>
    </row>
    <row r="8193" spans="1:3" x14ac:dyDescent="0.25">
      <c r="A8193" t="s">
        <v>15017</v>
      </c>
      <c r="B8193" t="s">
        <v>27888</v>
      </c>
      <c r="C8193" t="s">
        <v>10697</v>
      </c>
    </row>
    <row r="8194" spans="1:3" x14ac:dyDescent="0.25">
      <c r="A8194" t="s">
        <v>15138</v>
      </c>
      <c r="B8194" t="s">
        <v>27888</v>
      </c>
      <c r="C8194" t="s">
        <v>10697</v>
      </c>
    </row>
    <row r="8195" spans="1:3" x14ac:dyDescent="0.25">
      <c r="A8195" t="s">
        <v>15212</v>
      </c>
      <c r="B8195" t="s">
        <v>27888</v>
      </c>
      <c r="C8195" t="s">
        <v>10697</v>
      </c>
    </row>
    <row r="8196" spans="1:3" x14ac:dyDescent="0.25">
      <c r="A8196" t="s">
        <v>15220</v>
      </c>
      <c r="B8196" t="s">
        <v>27888</v>
      </c>
      <c r="C8196" t="s">
        <v>10697</v>
      </c>
    </row>
    <row r="8197" spans="1:3" x14ac:dyDescent="0.25">
      <c r="A8197" t="s">
        <v>15375</v>
      </c>
      <c r="B8197" t="s">
        <v>27888</v>
      </c>
      <c r="C8197" t="s">
        <v>10697</v>
      </c>
    </row>
    <row r="8198" spans="1:3" x14ac:dyDescent="0.25">
      <c r="A8198" t="s">
        <v>15409</v>
      </c>
      <c r="B8198" t="s">
        <v>27888</v>
      </c>
      <c r="C8198" t="s">
        <v>10697</v>
      </c>
    </row>
    <row r="8199" spans="1:3" x14ac:dyDescent="0.25">
      <c r="A8199" t="s">
        <v>15424</v>
      </c>
      <c r="B8199" t="s">
        <v>27888</v>
      </c>
      <c r="C8199" t="s">
        <v>10697</v>
      </c>
    </row>
    <row r="8200" spans="1:3" x14ac:dyDescent="0.25">
      <c r="A8200" t="s">
        <v>5962</v>
      </c>
      <c r="B8200" t="s">
        <v>27889</v>
      </c>
      <c r="C8200" t="s">
        <v>10875</v>
      </c>
    </row>
    <row r="8201" spans="1:3" x14ac:dyDescent="0.25">
      <c r="A8201" t="s">
        <v>5429</v>
      </c>
      <c r="B8201" t="s">
        <v>27889</v>
      </c>
      <c r="C8201" t="s">
        <v>16069</v>
      </c>
    </row>
    <row r="8202" spans="1:3" x14ac:dyDescent="0.25">
      <c r="A8202" t="s">
        <v>5963</v>
      </c>
      <c r="B8202" t="s">
        <v>27889</v>
      </c>
      <c r="C8202" t="s">
        <v>10875</v>
      </c>
    </row>
    <row r="8203" spans="1:3" x14ac:dyDescent="0.25">
      <c r="A8203" t="s">
        <v>5964</v>
      </c>
      <c r="B8203" t="s">
        <v>27889</v>
      </c>
      <c r="C8203" t="s">
        <v>10875</v>
      </c>
    </row>
    <row r="8204" spans="1:3" x14ac:dyDescent="0.25">
      <c r="A8204" t="s">
        <v>6869</v>
      </c>
      <c r="B8204" t="s">
        <v>27889</v>
      </c>
      <c r="C8204" t="s">
        <v>14363</v>
      </c>
    </row>
    <row r="8205" spans="1:3" x14ac:dyDescent="0.25">
      <c r="A8205" t="s">
        <v>6870</v>
      </c>
      <c r="B8205" t="s">
        <v>27889</v>
      </c>
      <c r="C8205" t="s">
        <v>14363</v>
      </c>
    </row>
    <row r="8206" spans="1:3" x14ac:dyDescent="0.25">
      <c r="A8206" t="s">
        <v>6871</v>
      </c>
      <c r="B8206" t="s">
        <v>27889</v>
      </c>
      <c r="C8206" t="s">
        <v>14363</v>
      </c>
    </row>
    <row r="8207" spans="1:3" x14ac:dyDescent="0.25">
      <c r="A8207" t="s">
        <v>5850</v>
      </c>
      <c r="B8207" t="s">
        <v>27889</v>
      </c>
      <c r="C8207" t="s">
        <v>10875</v>
      </c>
    </row>
    <row r="8208" spans="1:3" x14ac:dyDescent="0.25">
      <c r="A8208" t="s">
        <v>10038</v>
      </c>
      <c r="B8208" t="s">
        <v>27887</v>
      </c>
      <c r="C8208" t="s">
        <v>10697</v>
      </c>
    </row>
    <row r="8209" spans="1:3" x14ac:dyDescent="0.25">
      <c r="A8209" t="s">
        <v>6873</v>
      </c>
      <c r="B8209" t="s">
        <v>27896</v>
      </c>
      <c r="C8209" t="s">
        <v>12159</v>
      </c>
    </row>
    <row r="8210" spans="1:3" x14ac:dyDescent="0.25">
      <c r="A8210" t="s">
        <v>6874</v>
      </c>
      <c r="B8210" t="s">
        <v>27889</v>
      </c>
      <c r="C8210" t="s">
        <v>14363</v>
      </c>
    </row>
    <row r="8211" spans="1:3" x14ac:dyDescent="0.25">
      <c r="A8211" t="s">
        <v>6875</v>
      </c>
      <c r="B8211" t="s">
        <v>10782</v>
      </c>
      <c r="C8211" t="s">
        <v>10804</v>
      </c>
    </row>
    <row r="8212" spans="1:3" x14ac:dyDescent="0.25">
      <c r="A8212" t="s">
        <v>8192</v>
      </c>
      <c r="B8212" t="s">
        <v>27887</v>
      </c>
      <c r="C8212" t="s">
        <v>10689</v>
      </c>
    </row>
    <row r="8213" spans="1:3" x14ac:dyDescent="0.25">
      <c r="A8213" t="s">
        <v>6344</v>
      </c>
      <c r="B8213" t="s">
        <v>27889</v>
      </c>
      <c r="C8213" t="s">
        <v>10875</v>
      </c>
    </row>
    <row r="8214" spans="1:3" x14ac:dyDescent="0.25">
      <c r="A8214" t="s">
        <v>10040</v>
      </c>
      <c r="B8214" t="s">
        <v>27887</v>
      </c>
      <c r="C8214" t="s">
        <v>10689</v>
      </c>
    </row>
    <row r="8215" spans="1:3" x14ac:dyDescent="0.25">
      <c r="A8215" t="s">
        <v>15440</v>
      </c>
      <c r="B8215" t="s">
        <v>27888</v>
      </c>
      <c r="C8215" t="s">
        <v>10697</v>
      </c>
    </row>
    <row r="8216" spans="1:3" x14ac:dyDescent="0.25">
      <c r="A8216" t="s">
        <v>15592</v>
      </c>
      <c r="B8216" t="s">
        <v>27888</v>
      </c>
      <c r="C8216" t="s">
        <v>10697</v>
      </c>
    </row>
    <row r="8217" spans="1:3" x14ac:dyDescent="0.25">
      <c r="A8217" t="s">
        <v>15707</v>
      </c>
      <c r="B8217" t="s">
        <v>27888</v>
      </c>
      <c r="C8217" t="s">
        <v>10697</v>
      </c>
    </row>
    <row r="8218" spans="1:3" x14ac:dyDescent="0.25">
      <c r="A8218" t="s">
        <v>15775</v>
      </c>
      <c r="B8218" t="s">
        <v>27888</v>
      </c>
      <c r="C8218" t="s">
        <v>10697</v>
      </c>
    </row>
    <row r="8219" spans="1:3" x14ac:dyDescent="0.25">
      <c r="A8219" t="s">
        <v>15794</v>
      </c>
      <c r="B8219" t="s">
        <v>27888</v>
      </c>
      <c r="C8219" t="s">
        <v>10697</v>
      </c>
    </row>
    <row r="8220" spans="1:3" x14ac:dyDescent="0.25">
      <c r="A8220" t="s">
        <v>15804</v>
      </c>
      <c r="B8220" t="s">
        <v>27888</v>
      </c>
      <c r="C8220" t="s">
        <v>10697</v>
      </c>
    </row>
    <row r="8221" spans="1:3" x14ac:dyDescent="0.25">
      <c r="A8221" t="s">
        <v>16022</v>
      </c>
      <c r="B8221" t="s">
        <v>27888</v>
      </c>
      <c r="C8221" t="s">
        <v>10697</v>
      </c>
    </row>
    <row r="8222" spans="1:3" x14ac:dyDescent="0.25">
      <c r="A8222" t="s">
        <v>16259</v>
      </c>
      <c r="B8222" t="s">
        <v>27888</v>
      </c>
      <c r="C8222" t="s">
        <v>10697</v>
      </c>
    </row>
    <row r="8223" spans="1:3" x14ac:dyDescent="0.25">
      <c r="A8223" t="s">
        <v>16321</v>
      </c>
      <c r="B8223" t="s">
        <v>27888</v>
      </c>
      <c r="C8223" t="s">
        <v>10697</v>
      </c>
    </row>
    <row r="8224" spans="1:3" x14ac:dyDescent="0.25">
      <c r="A8224" t="s">
        <v>16575</v>
      </c>
      <c r="B8224" t="s">
        <v>27888</v>
      </c>
      <c r="C8224" t="s">
        <v>10697</v>
      </c>
    </row>
    <row r="8225" spans="1:3" x14ac:dyDescent="0.25">
      <c r="A8225" t="s">
        <v>16682</v>
      </c>
      <c r="B8225" t="s">
        <v>27888</v>
      </c>
      <c r="C8225" t="s">
        <v>10697</v>
      </c>
    </row>
    <row r="8226" spans="1:3" x14ac:dyDescent="0.25">
      <c r="A8226" t="s">
        <v>16813</v>
      </c>
      <c r="B8226" t="s">
        <v>27888</v>
      </c>
      <c r="C8226" t="s">
        <v>10697</v>
      </c>
    </row>
    <row r="8227" spans="1:3" x14ac:dyDescent="0.25">
      <c r="A8227" t="s">
        <v>16815</v>
      </c>
      <c r="B8227" t="s">
        <v>27888</v>
      </c>
      <c r="C8227" t="s">
        <v>10697</v>
      </c>
    </row>
    <row r="8228" spans="1:3" x14ac:dyDescent="0.25">
      <c r="A8228" t="s">
        <v>16940</v>
      </c>
      <c r="B8228" t="s">
        <v>27888</v>
      </c>
      <c r="C8228" t="s">
        <v>10697</v>
      </c>
    </row>
    <row r="8229" spans="1:3" x14ac:dyDescent="0.25">
      <c r="A8229" t="s">
        <v>16942</v>
      </c>
      <c r="B8229" t="s">
        <v>27888</v>
      </c>
      <c r="C8229" t="s">
        <v>10697</v>
      </c>
    </row>
    <row r="8230" spans="1:3" x14ac:dyDescent="0.25">
      <c r="A8230" t="s">
        <v>16944</v>
      </c>
      <c r="B8230" t="s">
        <v>27888</v>
      </c>
      <c r="C8230" t="s">
        <v>10697</v>
      </c>
    </row>
    <row r="8231" spans="1:3" x14ac:dyDescent="0.25">
      <c r="A8231" t="s">
        <v>16946</v>
      </c>
      <c r="B8231" t="s">
        <v>27888</v>
      </c>
      <c r="C8231" t="s">
        <v>10697</v>
      </c>
    </row>
    <row r="8232" spans="1:3" x14ac:dyDescent="0.25">
      <c r="A8232" t="s">
        <v>16952</v>
      </c>
      <c r="B8232" t="s">
        <v>27888</v>
      </c>
      <c r="C8232" t="s">
        <v>10697</v>
      </c>
    </row>
    <row r="8233" spans="1:3" x14ac:dyDescent="0.25">
      <c r="A8233" t="s">
        <v>16956</v>
      </c>
      <c r="B8233" t="s">
        <v>27888</v>
      </c>
      <c r="C8233" t="s">
        <v>10697</v>
      </c>
    </row>
    <row r="8234" spans="1:3" x14ac:dyDescent="0.25">
      <c r="A8234" t="s">
        <v>16958</v>
      </c>
      <c r="B8234" t="s">
        <v>27888</v>
      </c>
      <c r="C8234" t="s">
        <v>10697</v>
      </c>
    </row>
    <row r="8235" spans="1:3" x14ac:dyDescent="0.25">
      <c r="A8235" t="s">
        <v>17153</v>
      </c>
      <c r="B8235" t="s">
        <v>27888</v>
      </c>
      <c r="C8235" t="s">
        <v>10697</v>
      </c>
    </row>
    <row r="8236" spans="1:3" x14ac:dyDescent="0.25">
      <c r="A8236" t="s">
        <v>17442</v>
      </c>
      <c r="B8236" t="s">
        <v>27888</v>
      </c>
      <c r="C8236" t="s">
        <v>10697</v>
      </c>
    </row>
    <row r="8237" spans="1:3" x14ac:dyDescent="0.25">
      <c r="A8237" t="s">
        <v>17506</v>
      </c>
      <c r="B8237" t="s">
        <v>27888</v>
      </c>
      <c r="C8237" t="s">
        <v>10697</v>
      </c>
    </row>
    <row r="8238" spans="1:3" x14ac:dyDescent="0.25">
      <c r="A8238" t="s">
        <v>17902</v>
      </c>
      <c r="B8238" t="s">
        <v>27888</v>
      </c>
      <c r="C8238" t="s">
        <v>10697</v>
      </c>
    </row>
    <row r="8239" spans="1:3" x14ac:dyDescent="0.25">
      <c r="A8239" t="s">
        <v>18027</v>
      </c>
      <c r="B8239" t="s">
        <v>27888</v>
      </c>
      <c r="C8239" t="s">
        <v>10697</v>
      </c>
    </row>
    <row r="8240" spans="1:3" x14ac:dyDescent="0.25">
      <c r="A8240" t="s">
        <v>18074</v>
      </c>
      <c r="B8240" t="s">
        <v>27888</v>
      </c>
      <c r="C8240" t="s">
        <v>10697</v>
      </c>
    </row>
    <row r="8241" spans="1:3" x14ac:dyDescent="0.25">
      <c r="A8241" t="s">
        <v>18124</v>
      </c>
      <c r="B8241" t="s">
        <v>27888</v>
      </c>
      <c r="C8241" t="s">
        <v>10697</v>
      </c>
    </row>
    <row r="8242" spans="1:3" x14ac:dyDescent="0.25">
      <c r="A8242" t="s">
        <v>22642</v>
      </c>
      <c r="B8242" t="s">
        <v>10701</v>
      </c>
      <c r="C8242" t="s">
        <v>10703</v>
      </c>
    </row>
    <row r="8243" spans="1:3" x14ac:dyDescent="0.25">
      <c r="A8243" t="s">
        <v>18131</v>
      </c>
      <c r="B8243" t="s">
        <v>27888</v>
      </c>
      <c r="C8243" t="s">
        <v>10697</v>
      </c>
    </row>
    <row r="8244" spans="1:3" x14ac:dyDescent="0.25">
      <c r="A8244" t="s">
        <v>18160</v>
      </c>
      <c r="B8244" t="s">
        <v>27888</v>
      </c>
      <c r="C8244" t="s">
        <v>10697</v>
      </c>
    </row>
    <row r="8245" spans="1:3" x14ac:dyDescent="0.25">
      <c r="A8245" t="s">
        <v>19012</v>
      </c>
      <c r="B8245" t="s">
        <v>10775</v>
      </c>
      <c r="C8245" t="s">
        <v>12365</v>
      </c>
    </row>
    <row r="8246" spans="1:3" x14ac:dyDescent="0.25">
      <c r="A8246" t="s">
        <v>18679</v>
      </c>
      <c r="B8246" t="s">
        <v>27888</v>
      </c>
      <c r="C8246" t="s">
        <v>10697</v>
      </c>
    </row>
    <row r="8247" spans="1:3" x14ac:dyDescent="0.25">
      <c r="A8247" t="s">
        <v>18789</v>
      </c>
      <c r="B8247" t="s">
        <v>27888</v>
      </c>
      <c r="C8247" t="s">
        <v>10697</v>
      </c>
    </row>
    <row r="8248" spans="1:3" x14ac:dyDescent="0.25">
      <c r="A8248" t="s">
        <v>18878</v>
      </c>
      <c r="B8248" t="s">
        <v>27888</v>
      </c>
      <c r="C8248" t="s">
        <v>10697</v>
      </c>
    </row>
    <row r="8249" spans="1:3" x14ac:dyDescent="0.25">
      <c r="A8249" t="s">
        <v>19002</v>
      </c>
      <c r="B8249" t="s">
        <v>27888</v>
      </c>
      <c r="C8249" t="s">
        <v>10697</v>
      </c>
    </row>
    <row r="8250" spans="1:3" x14ac:dyDescent="0.25">
      <c r="A8250" t="s">
        <v>19099</v>
      </c>
      <c r="B8250" t="s">
        <v>27888</v>
      </c>
      <c r="C8250" t="s">
        <v>10697</v>
      </c>
    </row>
    <row r="8251" spans="1:3" x14ac:dyDescent="0.25">
      <c r="A8251" t="s">
        <v>19152</v>
      </c>
      <c r="B8251" t="s">
        <v>27888</v>
      </c>
      <c r="C8251" t="s">
        <v>10697</v>
      </c>
    </row>
    <row r="8252" spans="1:3" x14ac:dyDescent="0.25">
      <c r="A8252" t="s">
        <v>19212</v>
      </c>
      <c r="B8252" t="s">
        <v>27888</v>
      </c>
      <c r="C8252" t="s">
        <v>10697</v>
      </c>
    </row>
    <row r="8253" spans="1:3" x14ac:dyDescent="0.25">
      <c r="A8253" t="s">
        <v>19519</v>
      </c>
      <c r="B8253" t="s">
        <v>27888</v>
      </c>
      <c r="C8253" t="s">
        <v>10697</v>
      </c>
    </row>
    <row r="8254" spans="1:3" x14ac:dyDescent="0.25">
      <c r="A8254" t="s">
        <v>6144</v>
      </c>
      <c r="B8254" t="s">
        <v>27888</v>
      </c>
      <c r="C8254" t="s">
        <v>10697</v>
      </c>
    </row>
    <row r="8255" spans="1:3" x14ac:dyDescent="0.25">
      <c r="A8255" t="s">
        <v>6155</v>
      </c>
      <c r="B8255" t="s">
        <v>27888</v>
      </c>
      <c r="C8255" t="s">
        <v>10697</v>
      </c>
    </row>
    <row r="8256" spans="1:3" x14ac:dyDescent="0.25">
      <c r="A8256" t="s">
        <v>21706</v>
      </c>
      <c r="B8256" t="s">
        <v>27888</v>
      </c>
      <c r="C8256" t="s">
        <v>10697</v>
      </c>
    </row>
    <row r="8257" spans="1:3" x14ac:dyDescent="0.25">
      <c r="A8257" t="s">
        <v>21713</v>
      </c>
      <c r="B8257" t="s">
        <v>27888</v>
      </c>
      <c r="C8257" t="s">
        <v>10697</v>
      </c>
    </row>
    <row r="8258" spans="1:3" x14ac:dyDescent="0.25">
      <c r="A8258" t="s">
        <v>21846</v>
      </c>
      <c r="B8258" t="s">
        <v>27888</v>
      </c>
      <c r="C8258" t="s">
        <v>10697</v>
      </c>
    </row>
    <row r="8259" spans="1:3" x14ac:dyDescent="0.25">
      <c r="A8259" t="s">
        <v>21883</v>
      </c>
      <c r="B8259" t="s">
        <v>27888</v>
      </c>
      <c r="C8259" t="s">
        <v>10697</v>
      </c>
    </row>
    <row r="8260" spans="1:3" x14ac:dyDescent="0.25">
      <c r="A8260" t="s">
        <v>22168</v>
      </c>
      <c r="B8260" t="s">
        <v>27888</v>
      </c>
      <c r="C8260" t="s">
        <v>10697</v>
      </c>
    </row>
    <row r="8261" spans="1:3" x14ac:dyDescent="0.25">
      <c r="A8261" t="s">
        <v>22725</v>
      </c>
      <c r="B8261" t="s">
        <v>27888</v>
      </c>
      <c r="C8261" t="s">
        <v>10697</v>
      </c>
    </row>
    <row r="8262" spans="1:3" x14ac:dyDescent="0.25">
      <c r="A8262" t="s">
        <v>22754</v>
      </c>
      <c r="B8262" t="s">
        <v>27888</v>
      </c>
      <c r="C8262" t="s">
        <v>10697</v>
      </c>
    </row>
    <row r="8263" spans="1:3" x14ac:dyDescent="0.25">
      <c r="A8263" t="s">
        <v>10041</v>
      </c>
      <c r="B8263" t="s">
        <v>10701</v>
      </c>
      <c r="C8263" t="s">
        <v>11213</v>
      </c>
    </row>
    <row r="8264" spans="1:3" x14ac:dyDescent="0.25">
      <c r="A8264" t="s">
        <v>22760</v>
      </c>
      <c r="B8264" t="s">
        <v>27888</v>
      </c>
      <c r="C8264" t="s">
        <v>10697</v>
      </c>
    </row>
    <row r="8265" spans="1:3" x14ac:dyDescent="0.25">
      <c r="A8265" t="s">
        <v>6876</v>
      </c>
      <c r="B8265" t="s">
        <v>27887</v>
      </c>
      <c r="C8265" t="s">
        <v>10733</v>
      </c>
    </row>
    <row r="8266" spans="1:3" x14ac:dyDescent="0.25">
      <c r="A8266" t="s">
        <v>23278</v>
      </c>
      <c r="B8266" t="s">
        <v>27889</v>
      </c>
      <c r="C8266" t="s">
        <v>10827</v>
      </c>
    </row>
    <row r="8267" spans="1:3" x14ac:dyDescent="0.25">
      <c r="A8267" t="s">
        <v>6877</v>
      </c>
      <c r="B8267" t="s">
        <v>10775</v>
      </c>
      <c r="C8267" t="s">
        <v>10838</v>
      </c>
    </row>
    <row r="8268" spans="1:3" x14ac:dyDescent="0.25">
      <c r="A8268" t="s">
        <v>10042</v>
      </c>
      <c r="B8268" t="s">
        <v>10782</v>
      </c>
      <c r="C8268" t="s">
        <v>10804</v>
      </c>
    </row>
    <row r="8269" spans="1:3" x14ac:dyDescent="0.25">
      <c r="A8269" t="s">
        <v>22775</v>
      </c>
      <c r="B8269" t="s">
        <v>27888</v>
      </c>
      <c r="C8269" t="s">
        <v>10697</v>
      </c>
    </row>
    <row r="8270" spans="1:3" x14ac:dyDescent="0.25">
      <c r="A8270" t="s">
        <v>6878</v>
      </c>
      <c r="B8270" t="s">
        <v>10782</v>
      </c>
      <c r="C8270" t="s">
        <v>10804</v>
      </c>
    </row>
    <row r="8271" spans="1:3" x14ac:dyDescent="0.25">
      <c r="A8271" t="s">
        <v>6879</v>
      </c>
      <c r="B8271" t="s">
        <v>27888</v>
      </c>
      <c r="C8271" t="s">
        <v>10697</v>
      </c>
    </row>
    <row r="8272" spans="1:3" x14ac:dyDescent="0.25">
      <c r="A8272" t="s">
        <v>6880</v>
      </c>
      <c r="B8272" t="s">
        <v>10782</v>
      </c>
      <c r="C8272" t="s">
        <v>10804</v>
      </c>
    </row>
    <row r="8273" spans="1:3" x14ac:dyDescent="0.25">
      <c r="A8273" t="s">
        <v>6881</v>
      </c>
      <c r="B8273" t="s">
        <v>10775</v>
      </c>
      <c r="C8273" t="s">
        <v>10749</v>
      </c>
    </row>
    <row r="8274" spans="1:3" x14ac:dyDescent="0.25">
      <c r="A8274" t="s">
        <v>6882</v>
      </c>
      <c r="B8274" t="s">
        <v>10701</v>
      </c>
      <c r="C8274" t="s">
        <v>10703</v>
      </c>
    </row>
    <row r="8275" spans="1:3" x14ac:dyDescent="0.25">
      <c r="A8275" t="s">
        <v>6883</v>
      </c>
      <c r="B8275" t="s">
        <v>27889</v>
      </c>
      <c r="C8275" t="s">
        <v>10903</v>
      </c>
    </row>
    <row r="8276" spans="1:3" x14ac:dyDescent="0.25">
      <c r="A8276" t="s">
        <v>6884</v>
      </c>
      <c r="B8276" t="s">
        <v>10775</v>
      </c>
      <c r="C8276" t="s">
        <v>10749</v>
      </c>
    </row>
    <row r="8277" spans="1:3" x14ac:dyDescent="0.25">
      <c r="A8277" t="s">
        <v>6885</v>
      </c>
      <c r="B8277" t="s">
        <v>10701</v>
      </c>
      <c r="C8277" t="s">
        <v>10703</v>
      </c>
    </row>
    <row r="8278" spans="1:3" x14ac:dyDescent="0.25">
      <c r="A8278" t="s">
        <v>22777</v>
      </c>
      <c r="B8278" t="s">
        <v>27888</v>
      </c>
      <c r="C8278" t="s">
        <v>10697</v>
      </c>
    </row>
    <row r="8279" spans="1:3" x14ac:dyDescent="0.25">
      <c r="A8279" t="s">
        <v>6886</v>
      </c>
      <c r="B8279" t="s">
        <v>10782</v>
      </c>
      <c r="C8279" t="s">
        <v>10804</v>
      </c>
    </row>
    <row r="8280" spans="1:3" x14ac:dyDescent="0.25">
      <c r="A8280" t="s">
        <v>6887</v>
      </c>
      <c r="B8280" t="s">
        <v>27889</v>
      </c>
      <c r="C8280" t="s">
        <v>10827</v>
      </c>
    </row>
    <row r="8281" spans="1:3" x14ac:dyDescent="0.25">
      <c r="A8281" t="s">
        <v>22782</v>
      </c>
      <c r="B8281" t="s">
        <v>27888</v>
      </c>
      <c r="C8281" t="s">
        <v>10697</v>
      </c>
    </row>
    <row r="8282" spans="1:3" x14ac:dyDescent="0.25">
      <c r="A8282" t="s">
        <v>6888</v>
      </c>
      <c r="B8282" t="s">
        <v>27891</v>
      </c>
      <c r="C8282" t="s">
        <v>10994</v>
      </c>
    </row>
    <row r="8283" spans="1:3" x14ac:dyDescent="0.25">
      <c r="A8283" t="s">
        <v>6889</v>
      </c>
      <c r="B8283" t="s">
        <v>10775</v>
      </c>
      <c r="C8283" t="s">
        <v>10838</v>
      </c>
    </row>
    <row r="8284" spans="1:3" x14ac:dyDescent="0.25">
      <c r="A8284" t="s">
        <v>6890</v>
      </c>
      <c r="B8284" t="s">
        <v>27891</v>
      </c>
      <c r="C8284" t="s">
        <v>10994</v>
      </c>
    </row>
    <row r="8285" spans="1:3" x14ac:dyDescent="0.25">
      <c r="A8285" t="s">
        <v>10043</v>
      </c>
      <c r="B8285" t="s">
        <v>27887</v>
      </c>
      <c r="C8285" t="s">
        <v>10733</v>
      </c>
    </row>
    <row r="8286" spans="1:3" x14ac:dyDescent="0.25">
      <c r="A8286" t="s">
        <v>10044</v>
      </c>
      <c r="B8286" t="s">
        <v>27887</v>
      </c>
      <c r="C8286" t="s">
        <v>10733</v>
      </c>
    </row>
    <row r="8287" spans="1:3" x14ac:dyDescent="0.25">
      <c r="A8287" t="s">
        <v>6891</v>
      </c>
      <c r="B8287" t="s">
        <v>10701</v>
      </c>
      <c r="C8287" t="s">
        <v>10703</v>
      </c>
    </row>
    <row r="8288" spans="1:3" x14ac:dyDescent="0.25">
      <c r="A8288" t="s">
        <v>6892</v>
      </c>
      <c r="B8288" t="s">
        <v>27887</v>
      </c>
      <c r="C8288" t="s">
        <v>10733</v>
      </c>
    </row>
    <row r="8289" spans="1:3" x14ac:dyDescent="0.25">
      <c r="A8289" t="s">
        <v>6893</v>
      </c>
      <c r="B8289" t="s">
        <v>27887</v>
      </c>
      <c r="C8289" t="s">
        <v>10733</v>
      </c>
    </row>
    <row r="8290" spans="1:3" x14ac:dyDescent="0.25">
      <c r="A8290" t="s">
        <v>6894</v>
      </c>
      <c r="B8290" t="s">
        <v>10701</v>
      </c>
      <c r="C8290" t="s">
        <v>10703</v>
      </c>
    </row>
    <row r="8291" spans="1:3" x14ac:dyDescent="0.25">
      <c r="A8291" t="s">
        <v>22784</v>
      </c>
      <c r="B8291" t="s">
        <v>27888</v>
      </c>
      <c r="C8291" t="s">
        <v>10697</v>
      </c>
    </row>
    <row r="8292" spans="1:3" x14ac:dyDescent="0.25">
      <c r="A8292" t="s">
        <v>6895</v>
      </c>
      <c r="B8292" t="s">
        <v>10782</v>
      </c>
      <c r="C8292" t="s">
        <v>10794</v>
      </c>
    </row>
    <row r="8293" spans="1:3" x14ac:dyDescent="0.25">
      <c r="A8293" t="s">
        <v>22807</v>
      </c>
      <c r="B8293" t="s">
        <v>27888</v>
      </c>
      <c r="C8293" t="s">
        <v>10697</v>
      </c>
    </row>
    <row r="8294" spans="1:3" x14ac:dyDescent="0.25">
      <c r="A8294" t="s">
        <v>6896</v>
      </c>
      <c r="B8294" t="s">
        <v>27887</v>
      </c>
      <c r="C8294" t="s">
        <v>10689</v>
      </c>
    </row>
    <row r="8295" spans="1:3" x14ac:dyDescent="0.25">
      <c r="A8295" t="s">
        <v>22811</v>
      </c>
      <c r="B8295" t="s">
        <v>27888</v>
      </c>
      <c r="C8295" t="s">
        <v>10697</v>
      </c>
    </row>
    <row r="8296" spans="1:3" x14ac:dyDescent="0.25">
      <c r="A8296" t="s">
        <v>22940</v>
      </c>
      <c r="B8296" t="s">
        <v>27888</v>
      </c>
      <c r="C8296" t="s">
        <v>10697</v>
      </c>
    </row>
    <row r="8297" spans="1:3" x14ac:dyDescent="0.25">
      <c r="A8297" t="s">
        <v>23317</v>
      </c>
      <c r="B8297" t="s">
        <v>27889</v>
      </c>
      <c r="C8297" t="s">
        <v>10827</v>
      </c>
    </row>
    <row r="8298" spans="1:3" x14ac:dyDescent="0.25">
      <c r="A8298" t="s">
        <v>6897</v>
      </c>
      <c r="B8298" t="s">
        <v>27887</v>
      </c>
      <c r="C8298" t="s">
        <v>10733</v>
      </c>
    </row>
    <row r="8299" spans="1:3" x14ac:dyDescent="0.25">
      <c r="A8299" t="s">
        <v>6898</v>
      </c>
      <c r="B8299" t="s">
        <v>10782</v>
      </c>
      <c r="C8299" t="s">
        <v>10804</v>
      </c>
    </row>
    <row r="8300" spans="1:3" x14ac:dyDescent="0.25">
      <c r="A8300" t="s">
        <v>6899</v>
      </c>
      <c r="B8300" t="s">
        <v>27887</v>
      </c>
      <c r="C8300" t="s">
        <v>10689</v>
      </c>
    </row>
    <row r="8301" spans="1:3" x14ac:dyDescent="0.25">
      <c r="A8301" t="s">
        <v>6900</v>
      </c>
      <c r="B8301" t="s">
        <v>10782</v>
      </c>
      <c r="C8301" t="s">
        <v>10804</v>
      </c>
    </row>
    <row r="8302" spans="1:3" x14ac:dyDescent="0.25">
      <c r="A8302" t="s">
        <v>6901</v>
      </c>
      <c r="B8302" t="s">
        <v>27891</v>
      </c>
      <c r="C8302" t="s">
        <v>10994</v>
      </c>
    </row>
    <row r="8303" spans="1:3" x14ac:dyDescent="0.25">
      <c r="A8303" t="s">
        <v>6902</v>
      </c>
      <c r="B8303" t="s">
        <v>27891</v>
      </c>
      <c r="C8303" t="s">
        <v>10994</v>
      </c>
    </row>
    <row r="8304" spans="1:3" x14ac:dyDescent="0.25">
      <c r="A8304" t="s">
        <v>6903</v>
      </c>
      <c r="B8304" t="s">
        <v>10775</v>
      </c>
      <c r="C8304" t="s">
        <v>10771</v>
      </c>
    </row>
    <row r="8305" spans="1:3" x14ac:dyDescent="0.25">
      <c r="A8305" t="s">
        <v>6904</v>
      </c>
      <c r="B8305" t="s">
        <v>27889</v>
      </c>
      <c r="C8305" t="s">
        <v>10719</v>
      </c>
    </row>
    <row r="8306" spans="1:3" x14ac:dyDescent="0.25">
      <c r="A8306" t="s">
        <v>6905</v>
      </c>
      <c r="B8306" t="s">
        <v>27887</v>
      </c>
      <c r="C8306" t="s">
        <v>10689</v>
      </c>
    </row>
    <row r="8307" spans="1:3" x14ac:dyDescent="0.25">
      <c r="A8307" t="s">
        <v>6906</v>
      </c>
      <c r="B8307" t="s">
        <v>10775</v>
      </c>
      <c r="C8307" t="s">
        <v>10749</v>
      </c>
    </row>
    <row r="8308" spans="1:3" x14ac:dyDescent="0.25">
      <c r="A8308" t="s">
        <v>22956</v>
      </c>
      <c r="B8308" t="s">
        <v>27888</v>
      </c>
      <c r="C8308" t="s">
        <v>10697</v>
      </c>
    </row>
    <row r="8309" spans="1:3" x14ac:dyDescent="0.25">
      <c r="A8309" t="s">
        <v>22967</v>
      </c>
      <c r="B8309" t="s">
        <v>27888</v>
      </c>
      <c r="C8309" t="s">
        <v>10697</v>
      </c>
    </row>
    <row r="8310" spans="1:3" x14ac:dyDescent="0.25">
      <c r="A8310" t="s">
        <v>23335</v>
      </c>
      <c r="B8310" t="s">
        <v>27888</v>
      </c>
      <c r="C8310" t="s">
        <v>10697</v>
      </c>
    </row>
    <row r="8311" spans="1:3" x14ac:dyDescent="0.25">
      <c r="A8311" t="s">
        <v>23364</v>
      </c>
      <c r="B8311" t="s">
        <v>27888</v>
      </c>
      <c r="C8311" t="s">
        <v>10697</v>
      </c>
    </row>
    <row r="8312" spans="1:3" x14ac:dyDescent="0.25">
      <c r="A8312" t="s">
        <v>6907</v>
      </c>
      <c r="B8312" t="s">
        <v>10775</v>
      </c>
      <c r="C8312" t="s">
        <v>10749</v>
      </c>
    </row>
    <row r="8313" spans="1:3" x14ac:dyDescent="0.25">
      <c r="A8313" t="s">
        <v>23338</v>
      </c>
      <c r="B8313" t="s">
        <v>10782</v>
      </c>
      <c r="C8313" t="s">
        <v>10804</v>
      </c>
    </row>
    <row r="8314" spans="1:3" x14ac:dyDescent="0.25">
      <c r="A8314" t="s">
        <v>6908</v>
      </c>
      <c r="B8314" t="s">
        <v>10775</v>
      </c>
      <c r="C8314" t="s">
        <v>10784</v>
      </c>
    </row>
    <row r="8315" spans="1:3" x14ac:dyDescent="0.25">
      <c r="A8315" t="s">
        <v>23341</v>
      </c>
      <c r="B8315" t="s">
        <v>10782</v>
      </c>
      <c r="C8315" t="s">
        <v>10804</v>
      </c>
    </row>
    <row r="8316" spans="1:3" x14ac:dyDescent="0.25">
      <c r="A8316" t="s">
        <v>10045</v>
      </c>
      <c r="B8316" t="s">
        <v>10782</v>
      </c>
      <c r="C8316" t="s">
        <v>10804</v>
      </c>
    </row>
    <row r="8317" spans="1:3" x14ac:dyDescent="0.25">
      <c r="A8317" t="s">
        <v>6909</v>
      </c>
      <c r="B8317" t="s">
        <v>27887</v>
      </c>
      <c r="C8317" t="s">
        <v>10689</v>
      </c>
    </row>
    <row r="8318" spans="1:3" x14ac:dyDescent="0.25">
      <c r="A8318" t="s">
        <v>6910</v>
      </c>
      <c r="B8318" t="s">
        <v>27887</v>
      </c>
      <c r="C8318" t="s">
        <v>10689</v>
      </c>
    </row>
    <row r="8319" spans="1:3" x14ac:dyDescent="0.25">
      <c r="A8319" t="s">
        <v>6911</v>
      </c>
      <c r="B8319" t="s">
        <v>27889</v>
      </c>
      <c r="C8319" t="s">
        <v>10827</v>
      </c>
    </row>
    <row r="8320" spans="1:3" x14ac:dyDescent="0.25">
      <c r="A8320" t="s">
        <v>6912</v>
      </c>
      <c r="B8320" t="s">
        <v>27887</v>
      </c>
      <c r="C8320" t="s">
        <v>11011</v>
      </c>
    </row>
    <row r="8321" spans="1:3" x14ac:dyDescent="0.25">
      <c r="A8321" t="s">
        <v>6913</v>
      </c>
      <c r="B8321" t="s">
        <v>27888</v>
      </c>
      <c r="C8321" t="s">
        <v>10697</v>
      </c>
    </row>
    <row r="8322" spans="1:3" x14ac:dyDescent="0.25">
      <c r="A8322" t="s">
        <v>23372</v>
      </c>
      <c r="B8322" t="s">
        <v>27888</v>
      </c>
      <c r="C8322" t="s">
        <v>10697</v>
      </c>
    </row>
    <row r="8323" spans="1:3" x14ac:dyDescent="0.25">
      <c r="A8323" t="s">
        <v>23376</v>
      </c>
      <c r="B8323" t="s">
        <v>27888</v>
      </c>
      <c r="C8323" t="s">
        <v>10697</v>
      </c>
    </row>
    <row r="8324" spans="1:3" x14ac:dyDescent="0.25">
      <c r="A8324" t="s">
        <v>23353</v>
      </c>
      <c r="B8324" t="s">
        <v>10782</v>
      </c>
      <c r="C8324" t="s">
        <v>10804</v>
      </c>
    </row>
    <row r="8325" spans="1:3" x14ac:dyDescent="0.25">
      <c r="A8325" t="s">
        <v>23355</v>
      </c>
      <c r="B8325" t="s">
        <v>10782</v>
      </c>
      <c r="C8325" t="s">
        <v>10804</v>
      </c>
    </row>
    <row r="8326" spans="1:3" x14ac:dyDescent="0.25">
      <c r="A8326" t="s">
        <v>23357</v>
      </c>
      <c r="B8326" t="s">
        <v>10782</v>
      </c>
      <c r="C8326" t="s">
        <v>10804</v>
      </c>
    </row>
    <row r="8327" spans="1:3" x14ac:dyDescent="0.25">
      <c r="A8327" t="s">
        <v>23383</v>
      </c>
      <c r="B8327" t="s">
        <v>27888</v>
      </c>
      <c r="C8327" t="s">
        <v>10697</v>
      </c>
    </row>
    <row r="8328" spans="1:3" x14ac:dyDescent="0.25">
      <c r="A8328" t="s">
        <v>23361</v>
      </c>
      <c r="B8328" t="s">
        <v>10782</v>
      </c>
      <c r="C8328" t="s">
        <v>10804</v>
      </c>
    </row>
    <row r="8329" spans="1:3" x14ac:dyDescent="0.25">
      <c r="A8329" t="s">
        <v>10046</v>
      </c>
      <c r="B8329" t="s">
        <v>27889</v>
      </c>
      <c r="C8329" t="s">
        <v>10710</v>
      </c>
    </row>
    <row r="8330" spans="1:3" x14ac:dyDescent="0.25">
      <c r="A8330" t="s">
        <v>23400</v>
      </c>
      <c r="B8330" t="s">
        <v>27888</v>
      </c>
      <c r="C8330" t="s">
        <v>10697</v>
      </c>
    </row>
    <row r="8331" spans="1:3" x14ac:dyDescent="0.25">
      <c r="A8331" t="s">
        <v>6914</v>
      </c>
      <c r="B8331" t="s">
        <v>27888</v>
      </c>
      <c r="C8331" t="s">
        <v>10697</v>
      </c>
    </row>
    <row r="8332" spans="1:3" x14ac:dyDescent="0.25">
      <c r="A8332" t="s">
        <v>6915</v>
      </c>
      <c r="B8332" t="s">
        <v>10701</v>
      </c>
      <c r="C8332" t="s">
        <v>10703</v>
      </c>
    </row>
    <row r="8333" spans="1:3" x14ac:dyDescent="0.25">
      <c r="A8333" t="s">
        <v>6916</v>
      </c>
      <c r="B8333" t="s">
        <v>10701</v>
      </c>
      <c r="C8333" t="s">
        <v>10703</v>
      </c>
    </row>
    <row r="8334" spans="1:3" x14ac:dyDescent="0.25">
      <c r="A8334" t="s">
        <v>6917</v>
      </c>
      <c r="B8334" t="s">
        <v>10701</v>
      </c>
      <c r="C8334" t="s">
        <v>10703</v>
      </c>
    </row>
    <row r="8335" spans="1:3" x14ac:dyDescent="0.25">
      <c r="A8335" t="s">
        <v>10047</v>
      </c>
      <c r="B8335" t="s">
        <v>27889</v>
      </c>
      <c r="C8335" t="s">
        <v>10724</v>
      </c>
    </row>
    <row r="8336" spans="1:3" x14ac:dyDescent="0.25">
      <c r="A8336" t="s">
        <v>6918</v>
      </c>
      <c r="B8336" t="s">
        <v>27888</v>
      </c>
      <c r="C8336" t="s">
        <v>10697</v>
      </c>
    </row>
    <row r="8337" spans="1:3" x14ac:dyDescent="0.25">
      <c r="A8337" t="s">
        <v>23404</v>
      </c>
      <c r="B8337" t="s">
        <v>27888</v>
      </c>
      <c r="C8337" t="s">
        <v>10697</v>
      </c>
    </row>
    <row r="8338" spans="1:3" x14ac:dyDescent="0.25">
      <c r="A8338" t="s">
        <v>23374</v>
      </c>
      <c r="B8338" t="s">
        <v>10782</v>
      </c>
      <c r="C8338" t="s">
        <v>10804</v>
      </c>
    </row>
    <row r="8339" spans="1:3" x14ac:dyDescent="0.25">
      <c r="A8339" t="s">
        <v>23419</v>
      </c>
      <c r="B8339" t="s">
        <v>27888</v>
      </c>
      <c r="C8339" t="s">
        <v>10697</v>
      </c>
    </row>
    <row r="8340" spans="1:3" x14ac:dyDescent="0.25">
      <c r="A8340" t="s">
        <v>6919</v>
      </c>
      <c r="B8340" t="s">
        <v>10775</v>
      </c>
      <c r="C8340" t="s">
        <v>10784</v>
      </c>
    </row>
    <row r="8341" spans="1:3" x14ac:dyDescent="0.25">
      <c r="A8341" t="s">
        <v>10048</v>
      </c>
      <c r="B8341" t="s">
        <v>27891</v>
      </c>
      <c r="C8341" t="s">
        <v>10994</v>
      </c>
    </row>
    <row r="8342" spans="1:3" x14ac:dyDescent="0.25">
      <c r="A8342" t="s">
        <v>23467</v>
      </c>
      <c r="B8342" t="s">
        <v>27888</v>
      </c>
      <c r="C8342" t="s">
        <v>10697</v>
      </c>
    </row>
    <row r="8343" spans="1:3" x14ac:dyDescent="0.25">
      <c r="A8343" t="s">
        <v>6920</v>
      </c>
      <c r="B8343" t="s">
        <v>27887</v>
      </c>
      <c r="C8343" t="s">
        <v>10689</v>
      </c>
    </row>
    <row r="8344" spans="1:3" x14ac:dyDescent="0.25">
      <c r="A8344" t="s">
        <v>23539</v>
      </c>
      <c r="B8344" t="s">
        <v>27888</v>
      </c>
      <c r="C8344" t="s">
        <v>10697</v>
      </c>
    </row>
    <row r="8345" spans="1:3" x14ac:dyDescent="0.25">
      <c r="A8345" t="s">
        <v>6921</v>
      </c>
      <c r="B8345" t="s">
        <v>27889</v>
      </c>
      <c r="C8345" t="s">
        <v>11039</v>
      </c>
    </row>
    <row r="8346" spans="1:3" x14ac:dyDescent="0.25">
      <c r="A8346" t="s">
        <v>23541</v>
      </c>
      <c r="B8346" t="s">
        <v>27888</v>
      </c>
      <c r="C8346" t="s">
        <v>10697</v>
      </c>
    </row>
    <row r="8347" spans="1:3" x14ac:dyDescent="0.25">
      <c r="A8347" t="s">
        <v>23388</v>
      </c>
      <c r="B8347" t="s">
        <v>10782</v>
      </c>
      <c r="C8347" t="s">
        <v>10804</v>
      </c>
    </row>
    <row r="8348" spans="1:3" x14ac:dyDescent="0.25">
      <c r="A8348" t="s">
        <v>23390</v>
      </c>
      <c r="B8348" t="s">
        <v>10782</v>
      </c>
      <c r="C8348" t="s">
        <v>10804</v>
      </c>
    </row>
    <row r="8349" spans="1:3" x14ac:dyDescent="0.25">
      <c r="A8349" t="s">
        <v>6922</v>
      </c>
      <c r="B8349" t="s">
        <v>10701</v>
      </c>
      <c r="C8349" t="s">
        <v>11199</v>
      </c>
    </row>
    <row r="8350" spans="1:3" x14ac:dyDescent="0.25">
      <c r="A8350" t="s">
        <v>23611</v>
      </c>
      <c r="B8350" t="s">
        <v>27888</v>
      </c>
      <c r="C8350" t="s">
        <v>10697</v>
      </c>
    </row>
    <row r="8351" spans="1:3" x14ac:dyDescent="0.25">
      <c r="A8351" t="s">
        <v>23613</v>
      </c>
      <c r="B8351" t="s">
        <v>27888</v>
      </c>
      <c r="C8351" t="s">
        <v>10697</v>
      </c>
    </row>
    <row r="8352" spans="1:3" x14ac:dyDescent="0.25">
      <c r="A8352" t="s">
        <v>6923</v>
      </c>
      <c r="B8352" t="s">
        <v>27891</v>
      </c>
      <c r="C8352" t="s">
        <v>11610</v>
      </c>
    </row>
    <row r="8353" spans="1:3" x14ac:dyDescent="0.25">
      <c r="A8353" t="s">
        <v>6924</v>
      </c>
      <c r="B8353" t="s">
        <v>27889</v>
      </c>
      <c r="C8353" t="s">
        <v>10827</v>
      </c>
    </row>
    <row r="8354" spans="1:3" x14ac:dyDescent="0.25">
      <c r="A8354" t="s">
        <v>10049</v>
      </c>
      <c r="B8354" t="s">
        <v>27889</v>
      </c>
      <c r="C8354" t="s">
        <v>10827</v>
      </c>
    </row>
    <row r="8355" spans="1:3" x14ac:dyDescent="0.25">
      <c r="A8355" t="s">
        <v>23623</v>
      </c>
      <c r="B8355" t="s">
        <v>27888</v>
      </c>
      <c r="C8355" t="s">
        <v>10697</v>
      </c>
    </row>
    <row r="8356" spans="1:3" x14ac:dyDescent="0.25">
      <c r="A8356" t="s">
        <v>23402</v>
      </c>
      <c r="B8356" t="s">
        <v>10782</v>
      </c>
      <c r="C8356" t="s">
        <v>10804</v>
      </c>
    </row>
    <row r="8357" spans="1:3" x14ac:dyDescent="0.25">
      <c r="A8357" t="s">
        <v>23625</v>
      </c>
      <c r="B8357" t="s">
        <v>27888</v>
      </c>
      <c r="C8357" t="s">
        <v>10697</v>
      </c>
    </row>
    <row r="8358" spans="1:3" x14ac:dyDescent="0.25">
      <c r="A8358" t="s">
        <v>10050</v>
      </c>
      <c r="B8358" t="s">
        <v>27887</v>
      </c>
      <c r="C8358" t="s">
        <v>10689</v>
      </c>
    </row>
    <row r="8359" spans="1:3" x14ac:dyDescent="0.25">
      <c r="A8359" t="s">
        <v>5849</v>
      </c>
      <c r="B8359" t="s">
        <v>27889</v>
      </c>
      <c r="C8359" t="s">
        <v>10875</v>
      </c>
    </row>
    <row r="8360" spans="1:3" x14ac:dyDescent="0.25">
      <c r="A8360" t="s">
        <v>6926</v>
      </c>
      <c r="B8360" t="s">
        <v>10701</v>
      </c>
      <c r="C8360" t="s">
        <v>10703</v>
      </c>
    </row>
    <row r="8361" spans="1:3" x14ac:dyDescent="0.25">
      <c r="A8361" t="s">
        <v>23638</v>
      </c>
      <c r="B8361" t="s">
        <v>27888</v>
      </c>
      <c r="C8361" t="s">
        <v>10697</v>
      </c>
    </row>
    <row r="8362" spans="1:3" x14ac:dyDescent="0.25">
      <c r="A8362" t="s">
        <v>23411</v>
      </c>
      <c r="B8362" t="s">
        <v>27889</v>
      </c>
      <c r="C8362" t="s">
        <v>10827</v>
      </c>
    </row>
    <row r="8363" spans="1:3" x14ac:dyDescent="0.25">
      <c r="A8363" t="s">
        <v>23413</v>
      </c>
      <c r="B8363" t="s">
        <v>27889</v>
      </c>
      <c r="C8363" t="s">
        <v>10827</v>
      </c>
    </row>
    <row r="8364" spans="1:3" x14ac:dyDescent="0.25">
      <c r="A8364" t="s">
        <v>6336</v>
      </c>
      <c r="B8364" t="s">
        <v>27889</v>
      </c>
      <c r="C8364" t="s">
        <v>11360</v>
      </c>
    </row>
    <row r="8365" spans="1:3" x14ac:dyDescent="0.25">
      <c r="A8365" t="s">
        <v>23640</v>
      </c>
      <c r="B8365" t="s">
        <v>27888</v>
      </c>
      <c r="C8365" t="s">
        <v>10697</v>
      </c>
    </row>
    <row r="8366" spans="1:3" x14ac:dyDescent="0.25">
      <c r="A8366" t="s">
        <v>23698</v>
      </c>
      <c r="B8366" t="s">
        <v>27888</v>
      </c>
      <c r="C8366" t="s">
        <v>10697</v>
      </c>
    </row>
    <row r="8367" spans="1:3" x14ac:dyDescent="0.25">
      <c r="A8367" t="s">
        <v>10051</v>
      </c>
      <c r="B8367" t="s">
        <v>27888</v>
      </c>
      <c r="C8367" t="s">
        <v>10697</v>
      </c>
    </row>
    <row r="8368" spans="1:3" x14ac:dyDescent="0.25">
      <c r="A8368" t="s">
        <v>6927</v>
      </c>
      <c r="B8368" t="s">
        <v>27887</v>
      </c>
      <c r="C8368" t="s">
        <v>10689</v>
      </c>
    </row>
    <row r="8369" spans="1:3" x14ac:dyDescent="0.25">
      <c r="A8369" t="s">
        <v>9401</v>
      </c>
      <c r="B8369" t="s">
        <v>27889</v>
      </c>
      <c r="C8369" t="s">
        <v>10875</v>
      </c>
    </row>
    <row r="8370" spans="1:3" x14ac:dyDescent="0.25">
      <c r="A8370" t="s">
        <v>23425</v>
      </c>
      <c r="B8370" t="s">
        <v>10782</v>
      </c>
      <c r="C8370" t="s">
        <v>10794</v>
      </c>
    </row>
    <row r="8371" spans="1:3" x14ac:dyDescent="0.25">
      <c r="A8371" t="s">
        <v>6928</v>
      </c>
      <c r="B8371" t="s">
        <v>27891</v>
      </c>
      <c r="C8371" t="s">
        <v>11610</v>
      </c>
    </row>
    <row r="8372" spans="1:3" x14ac:dyDescent="0.25">
      <c r="A8372" t="s">
        <v>19958</v>
      </c>
      <c r="B8372" t="s">
        <v>10775</v>
      </c>
      <c r="C8372" t="s">
        <v>11360</v>
      </c>
    </row>
    <row r="8373" spans="1:3" x14ac:dyDescent="0.25">
      <c r="A8373" t="s">
        <v>6429</v>
      </c>
      <c r="B8373" t="s">
        <v>10775</v>
      </c>
      <c r="C8373" t="s">
        <v>11360</v>
      </c>
    </row>
    <row r="8374" spans="1:3" x14ac:dyDescent="0.25">
      <c r="A8374" t="s">
        <v>9328</v>
      </c>
      <c r="B8374" t="s">
        <v>27889</v>
      </c>
      <c r="C8374" t="s">
        <v>10875</v>
      </c>
    </row>
    <row r="8375" spans="1:3" x14ac:dyDescent="0.25">
      <c r="A8375" t="s">
        <v>23433</v>
      </c>
      <c r="B8375" t="s">
        <v>27889</v>
      </c>
      <c r="C8375" t="s">
        <v>10827</v>
      </c>
    </row>
    <row r="8376" spans="1:3" x14ac:dyDescent="0.25">
      <c r="A8376" t="s">
        <v>23435</v>
      </c>
      <c r="B8376" t="s">
        <v>27887</v>
      </c>
      <c r="C8376" t="s">
        <v>10689</v>
      </c>
    </row>
    <row r="8377" spans="1:3" x14ac:dyDescent="0.25">
      <c r="A8377" t="s">
        <v>23437</v>
      </c>
      <c r="B8377" t="s">
        <v>10782</v>
      </c>
      <c r="C8377" t="s">
        <v>10804</v>
      </c>
    </row>
    <row r="8378" spans="1:3" x14ac:dyDescent="0.25">
      <c r="A8378" t="s">
        <v>23707</v>
      </c>
      <c r="B8378" t="s">
        <v>27888</v>
      </c>
      <c r="C8378" t="s">
        <v>10697</v>
      </c>
    </row>
    <row r="8379" spans="1:3" x14ac:dyDescent="0.25">
      <c r="A8379" t="s">
        <v>23441</v>
      </c>
      <c r="B8379" t="s">
        <v>27889</v>
      </c>
      <c r="C8379" t="s">
        <v>10827</v>
      </c>
    </row>
    <row r="8380" spans="1:3" x14ac:dyDescent="0.25">
      <c r="A8380" t="s">
        <v>23749</v>
      </c>
      <c r="B8380" t="s">
        <v>27888</v>
      </c>
      <c r="C8380" t="s">
        <v>10697</v>
      </c>
    </row>
    <row r="8381" spans="1:3" x14ac:dyDescent="0.25">
      <c r="A8381" t="s">
        <v>23778</v>
      </c>
      <c r="B8381" t="s">
        <v>27888</v>
      </c>
      <c r="C8381" t="s">
        <v>10697</v>
      </c>
    </row>
    <row r="8382" spans="1:3" x14ac:dyDescent="0.25">
      <c r="A8382" t="s">
        <v>23982</v>
      </c>
      <c r="B8382" t="s">
        <v>27888</v>
      </c>
      <c r="C8382" t="s">
        <v>10697</v>
      </c>
    </row>
    <row r="8383" spans="1:3" x14ac:dyDescent="0.25">
      <c r="A8383" t="s">
        <v>24008</v>
      </c>
      <c r="B8383" t="s">
        <v>27888</v>
      </c>
      <c r="C8383" t="s">
        <v>10697</v>
      </c>
    </row>
    <row r="8384" spans="1:3" x14ac:dyDescent="0.25">
      <c r="A8384" t="s">
        <v>6929</v>
      </c>
      <c r="B8384" t="s">
        <v>27889</v>
      </c>
      <c r="C8384" t="s">
        <v>10924</v>
      </c>
    </row>
    <row r="8385" spans="1:3" x14ac:dyDescent="0.25">
      <c r="A8385" t="s">
        <v>24117</v>
      </c>
      <c r="B8385" t="s">
        <v>27888</v>
      </c>
      <c r="C8385" t="s">
        <v>10697</v>
      </c>
    </row>
    <row r="8386" spans="1:3" x14ac:dyDescent="0.25">
      <c r="A8386" t="s">
        <v>10053</v>
      </c>
      <c r="B8386" t="s">
        <v>27887</v>
      </c>
      <c r="C8386" t="s">
        <v>11011</v>
      </c>
    </row>
    <row r="8387" spans="1:3" x14ac:dyDescent="0.25">
      <c r="A8387" t="s">
        <v>6930</v>
      </c>
      <c r="B8387" t="s">
        <v>27891</v>
      </c>
      <c r="C8387" t="s">
        <v>11610</v>
      </c>
    </row>
    <row r="8388" spans="1:3" x14ac:dyDescent="0.25">
      <c r="A8388" t="s">
        <v>24655</v>
      </c>
      <c r="B8388" t="s">
        <v>27888</v>
      </c>
      <c r="C8388" t="s">
        <v>10697</v>
      </c>
    </row>
    <row r="8389" spans="1:3" x14ac:dyDescent="0.25">
      <c r="A8389" t="s">
        <v>24663</v>
      </c>
      <c r="B8389" t="s">
        <v>27888</v>
      </c>
      <c r="C8389" t="s">
        <v>10697</v>
      </c>
    </row>
    <row r="8390" spans="1:3" x14ac:dyDescent="0.25">
      <c r="A8390" t="s">
        <v>6931</v>
      </c>
      <c r="B8390" t="s">
        <v>10775</v>
      </c>
      <c r="C8390" t="s">
        <v>10749</v>
      </c>
    </row>
    <row r="8391" spans="1:3" x14ac:dyDescent="0.25">
      <c r="A8391" t="s">
        <v>23461</v>
      </c>
      <c r="B8391" t="s">
        <v>10782</v>
      </c>
      <c r="C8391" t="s">
        <v>10804</v>
      </c>
    </row>
    <row r="8392" spans="1:3" x14ac:dyDescent="0.25">
      <c r="A8392" t="s">
        <v>24665</v>
      </c>
      <c r="B8392" t="s">
        <v>27888</v>
      </c>
      <c r="C8392" t="s">
        <v>10697</v>
      </c>
    </row>
    <row r="8393" spans="1:3" x14ac:dyDescent="0.25">
      <c r="A8393" t="s">
        <v>6932</v>
      </c>
      <c r="B8393" t="s">
        <v>27887</v>
      </c>
      <c r="C8393" t="s">
        <v>10689</v>
      </c>
    </row>
    <row r="8394" spans="1:3" x14ac:dyDescent="0.25">
      <c r="A8394" t="s">
        <v>6933</v>
      </c>
      <c r="B8394" t="s">
        <v>27887</v>
      </c>
      <c r="C8394" t="s">
        <v>10689</v>
      </c>
    </row>
    <row r="8395" spans="1:3" x14ac:dyDescent="0.25">
      <c r="A8395" t="s">
        <v>24677</v>
      </c>
      <c r="B8395" t="s">
        <v>27888</v>
      </c>
      <c r="C8395" t="s">
        <v>10697</v>
      </c>
    </row>
    <row r="8396" spans="1:3" x14ac:dyDescent="0.25">
      <c r="A8396" t="s">
        <v>6934</v>
      </c>
      <c r="B8396" t="s">
        <v>10701</v>
      </c>
      <c r="C8396" t="s">
        <v>10703</v>
      </c>
    </row>
    <row r="8397" spans="1:3" x14ac:dyDescent="0.25">
      <c r="A8397" t="s">
        <v>24713</v>
      </c>
      <c r="B8397" t="s">
        <v>27888</v>
      </c>
      <c r="C8397" t="s">
        <v>10697</v>
      </c>
    </row>
    <row r="8398" spans="1:3" x14ac:dyDescent="0.25">
      <c r="A8398" t="s">
        <v>6935</v>
      </c>
      <c r="B8398" t="s">
        <v>27889</v>
      </c>
      <c r="C8398" t="s">
        <v>10827</v>
      </c>
    </row>
    <row r="8399" spans="1:3" x14ac:dyDescent="0.25">
      <c r="A8399" t="s">
        <v>23473</v>
      </c>
      <c r="B8399" t="s">
        <v>10782</v>
      </c>
      <c r="C8399" t="s">
        <v>10804</v>
      </c>
    </row>
    <row r="8400" spans="1:3" x14ac:dyDescent="0.25">
      <c r="A8400" t="s">
        <v>10054</v>
      </c>
      <c r="B8400" t="s">
        <v>27891</v>
      </c>
      <c r="C8400" t="s">
        <v>11610</v>
      </c>
    </row>
    <row r="8401" spans="1:3" x14ac:dyDescent="0.25">
      <c r="A8401" t="s">
        <v>23476</v>
      </c>
      <c r="B8401" t="s">
        <v>10782</v>
      </c>
      <c r="C8401" t="s">
        <v>10804</v>
      </c>
    </row>
    <row r="8402" spans="1:3" x14ac:dyDescent="0.25">
      <c r="A8402" t="s">
        <v>6936</v>
      </c>
      <c r="B8402" t="s">
        <v>10782</v>
      </c>
      <c r="C8402" t="s">
        <v>10804</v>
      </c>
    </row>
    <row r="8403" spans="1:3" x14ac:dyDescent="0.25">
      <c r="A8403" t="s">
        <v>6937</v>
      </c>
      <c r="B8403" t="s">
        <v>10782</v>
      </c>
      <c r="C8403" t="s">
        <v>10804</v>
      </c>
    </row>
    <row r="8404" spans="1:3" x14ac:dyDescent="0.25">
      <c r="A8404" t="s">
        <v>10055</v>
      </c>
      <c r="B8404" t="s">
        <v>27888</v>
      </c>
      <c r="C8404" t="s">
        <v>10697</v>
      </c>
    </row>
    <row r="8405" spans="1:3" x14ac:dyDescent="0.25">
      <c r="A8405" t="s">
        <v>10056</v>
      </c>
      <c r="B8405" t="s">
        <v>10701</v>
      </c>
      <c r="C8405" t="s">
        <v>10703</v>
      </c>
    </row>
    <row r="8406" spans="1:3" x14ac:dyDescent="0.25">
      <c r="A8406" t="s">
        <v>6938</v>
      </c>
      <c r="B8406" t="s">
        <v>10775</v>
      </c>
      <c r="C8406" t="s">
        <v>10838</v>
      </c>
    </row>
    <row r="8407" spans="1:3" x14ac:dyDescent="0.25">
      <c r="A8407" t="s">
        <v>24715</v>
      </c>
      <c r="B8407" t="s">
        <v>27888</v>
      </c>
      <c r="C8407" t="s">
        <v>10697</v>
      </c>
    </row>
    <row r="8408" spans="1:3" x14ac:dyDescent="0.25">
      <c r="A8408" t="s">
        <v>6939</v>
      </c>
      <c r="B8408" t="s">
        <v>10782</v>
      </c>
      <c r="C8408" t="s">
        <v>10804</v>
      </c>
    </row>
    <row r="8409" spans="1:3" x14ac:dyDescent="0.25">
      <c r="A8409" t="s">
        <v>24717</v>
      </c>
      <c r="B8409" t="s">
        <v>27888</v>
      </c>
      <c r="C8409" t="s">
        <v>10697</v>
      </c>
    </row>
    <row r="8410" spans="1:3" x14ac:dyDescent="0.25">
      <c r="A8410" t="s">
        <v>10057</v>
      </c>
      <c r="B8410" t="s">
        <v>27887</v>
      </c>
      <c r="C8410" t="s">
        <v>11490</v>
      </c>
    </row>
    <row r="8411" spans="1:3" x14ac:dyDescent="0.25">
      <c r="A8411" t="s">
        <v>24719</v>
      </c>
      <c r="B8411" t="s">
        <v>27888</v>
      </c>
      <c r="C8411" t="s">
        <v>10697</v>
      </c>
    </row>
    <row r="8412" spans="1:3" x14ac:dyDescent="0.25">
      <c r="A8412" t="s">
        <v>23491</v>
      </c>
      <c r="B8412" t="s">
        <v>10782</v>
      </c>
      <c r="C8412" t="s">
        <v>10804</v>
      </c>
    </row>
    <row r="8413" spans="1:3" x14ac:dyDescent="0.25">
      <c r="A8413" t="s">
        <v>6940</v>
      </c>
      <c r="B8413" t="s">
        <v>27887</v>
      </c>
      <c r="C8413" t="s">
        <v>10689</v>
      </c>
    </row>
    <row r="8414" spans="1:3" x14ac:dyDescent="0.25">
      <c r="A8414" t="s">
        <v>23494</v>
      </c>
      <c r="B8414" t="s">
        <v>27889</v>
      </c>
      <c r="C8414" t="s">
        <v>10827</v>
      </c>
    </row>
    <row r="8415" spans="1:3" x14ac:dyDescent="0.25">
      <c r="A8415" t="s">
        <v>23496</v>
      </c>
      <c r="B8415" t="s">
        <v>27889</v>
      </c>
      <c r="C8415" t="s">
        <v>11039</v>
      </c>
    </row>
    <row r="8416" spans="1:3" x14ac:dyDescent="0.25">
      <c r="A8416" t="s">
        <v>6941</v>
      </c>
      <c r="B8416" t="s">
        <v>10775</v>
      </c>
      <c r="C8416" t="s">
        <v>10749</v>
      </c>
    </row>
    <row r="8417" spans="1:3" x14ac:dyDescent="0.25">
      <c r="A8417" t="s">
        <v>24721</v>
      </c>
      <c r="B8417" t="s">
        <v>27888</v>
      </c>
      <c r="C8417" t="s">
        <v>10697</v>
      </c>
    </row>
    <row r="8418" spans="1:3" x14ac:dyDescent="0.25">
      <c r="A8418" t="s">
        <v>6942</v>
      </c>
      <c r="B8418" t="s">
        <v>27887</v>
      </c>
      <c r="C8418" t="s">
        <v>10733</v>
      </c>
    </row>
    <row r="8419" spans="1:3" x14ac:dyDescent="0.25">
      <c r="A8419" t="s">
        <v>10058</v>
      </c>
      <c r="B8419" t="s">
        <v>27887</v>
      </c>
      <c r="C8419" t="s">
        <v>10689</v>
      </c>
    </row>
    <row r="8420" spans="1:3" x14ac:dyDescent="0.25">
      <c r="A8420" t="s">
        <v>6943</v>
      </c>
      <c r="B8420" t="s">
        <v>10701</v>
      </c>
      <c r="C8420" t="s">
        <v>10703</v>
      </c>
    </row>
    <row r="8421" spans="1:3" x14ac:dyDescent="0.25">
      <c r="A8421" t="s">
        <v>9348</v>
      </c>
      <c r="B8421" t="s">
        <v>27889</v>
      </c>
      <c r="C8421" t="s">
        <v>10875</v>
      </c>
    </row>
    <row r="8422" spans="1:3" x14ac:dyDescent="0.25">
      <c r="A8422" t="s">
        <v>6944</v>
      </c>
      <c r="B8422" t="s">
        <v>10701</v>
      </c>
      <c r="C8422" t="s">
        <v>11213</v>
      </c>
    </row>
    <row r="8423" spans="1:3" x14ac:dyDescent="0.25">
      <c r="A8423" t="s">
        <v>24723</v>
      </c>
      <c r="B8423" t="s">
        <v>27888</v>
      </c>
      <c r="C8423" t="s">
        <v>10697</v>
      </c>
    </row>
    <row r="8424" spans="1:3" x14ac:dyDescent="0.25">
      <c r="A8424" t="s">
        <v>24725</v>
      </c>
      <c r="B8424" t="s">
        <v>27888</v>
      </c>
      <c r="C8424" t="s">
        <v>10697</v>
      </c>
    </row>
    <row r="8425" spans="1:3" x14ac:dyDescent="0.25">
      <c r="A8425" t="s">
        <v>24727</v>
      </c>
      <c r="B8425" t="s">
        <v>27888</v>
      </c>
      <c r="C8425" t="s">
        <v>10697</v>
      </c>
    </row>
    <row r="8426" spans="1:3" x14ac:dyDescent="0.25">
      <c r="A8426" t="s">
        <v>23513</v>
      </c>
      <c r="B8426" t="s">
        <v>27888</v>
      </c>
      <c r="C8426" t="s">
        <v>10697</v>
      </c>
    </row>
    <row r="8427" spans="1:3" x14ac:dyDescent="0.25">
      <c r="A8427" t="s">
        <v>24729</v>
      </c>
      <c r="B8427" t="s">
        <v>27888</v>
      </c>
      <c r="C8427" t="s">
        <v>10697</v>
      </c>
    </row>
    <row r="8428" spans="1:3" x14ac:dyDescent="0.25">
      <c r="A8428" t="s">
        <v>24731</v>
      </c>
      <c r="B8428" t="s">
        <v>27888</v>
      </c>
      <c r="C8428" t="s">
        <v>10697</v>
      </c>
    </row>
    <row r="8429" spans="1:3" x14ac:dyDescent="0.25">
      <c r="A8429" t="s">
        <v>6945</v>
      </c>
      <c r="B8429" t="s">
        <v>10701</v>
      </c>
      <c r="C8429" t="s">
        <v>11199</v>
      </c>
    </row>
    <row r="8430" spans="1:3" x14ac:dyDescent="0.25">
      <c r="A8430" t="s">
        <v>24733</v>
      </c>
      <c r="B8430" t="s">
        <v>27888</v>
      </c>
      <c r="C8430" t="s">
        <v>10697</v>
      </c>
    </row>
    <row r="8431" spans="1:3" x14ac:dyDescent="0.25">
      <c r="A8431" t="s">
        <v>24790</v>
      </c>
      <c r="B8431" t="s">
        <v>27888</v>
      </c>
      <c r="C8431" t="s">
        <v>10697</v>
      </c>
    </row>
    <row r="8432" spans="1:3" x14ac:dyDescent="0.25">
      <c r="A8432" t="s">
        <v>6946</v>
      </c>
      <c r="B8432" t="s">
        <v>10775</v>
      </c>
      <c r="C8432" t="s">
        <v>10749</v>
      </c>
    </row>
    <row r="8433" spans="1:3" x14ac:dyDescent="0.25">
      <c r="A8433" t="s">
        <v>6947</v>
      </c>
      <c r="B8433" t="s">
        <v>10701</v>
      </c>
      <c r="C8433" t="s">
        <v>10703</v>
      </c>
    </row>
    <row r="8434" spans="1:3" x14ac:dyDescent="0.25">
      <c r="A8434" t="s">
        <v>6948</v>
      </c>
      <c r="B8434" t="s">
        <v>10701</v>
      </c>
      <c r="C8434" t="s">
        <v>10729</v>
      </c>
    </row>
    <row r="8435" spans="1:3" x14ac:dyDescent="0.25">
      <c r="A8435" t="s">
        <v>24822</v>
      </c>
      <c r="B8435" t="s">
        <v>27888</v>
      </c>
      <c r="C8435" t="s">
        <v>10697</v>
      </c>
    </row>
    <row r="8436" spans="1:3" x14ac:dyDescent="0.25">
      <c r="A8436" t="s">
        <v>24833</v>
      </c>
      <c r="B8436" t="s">
        <v>27888</v>
      </c>
      <c r="C8436" t="s">
        <v>10697</v>
      </c>
    </row>
    <row r="8437" spans="1:3" x14ac:dyDescent="0.25">
      <c r="A8437" t="s">
        <v>6949</v>
      </c>
      <c r="B8437" t="s">
        <v>27889</v>
      </c>
      <c r="C8437" t="s">
        <v>10827</v>
      </c>
    </row>
    <row r="8438" spans="1:3" x14ac:dyDescent="0.25">
      <c r="A8438" t="s">
        <v>23532</v>
      </c>
      <c r="B8438" t="s">
        <v>10782</v>
      </c>
      <c r="C8438" t="s">
        <v>10804</v>
      </c>
    </row>
    <row r="8439" spans="1:3" x14ac:dyDescent="0.25">
      <c r="A8439" t="s">
        <v>6950</v>
      </c>
      <c r="B8439" t="s">
        <v>10701</v>
      </c>
      <c r="C8439" t="s">
        <v>10729</v>
      </c>
    </row>
    <row r="8440" spans="1:3" x14ac:dyDescent="0.25">
      <c r="A8440" t="s">
        <v>24836</v>
      </c>
      <c r="B8440" t="s">
        <v>27888</v>
      </c>
      <c r="C8440" t="s">
        <v>10697</v>
      </c>
    </row>
    <row r="8441" spans="1:3" x14ac:dyDescent="0.25">
      <c r="A8441" t="s">
        <v>24885</v>
      </c>
      <c r="B8441" t="s">
        <v>27888</v>
      </c>
      <c r="C8441" t="s">
        <v>10697</v>
      </c>
    </row>
    <row r="8442" spans="1:3" x14ac:dyDescent="0.25">
      <c r="A8442" t="s">
        <v>24948</v>
      </c>
      <c r="B8442" t="s">
        <v>27888</v>
      </c>
      <c r="C8442" t="s">
        <v>10697</v>
      </c>
    </row>
    <row r="8443" spans="1:3" x14ac:dyDescent="0.25">
      <c r="A8443" t="s">
        <v>24963</v>
      </c>
      <c r="B8443" t="s">
        <v>27888</v>
      </c>
      <c r="C8443" t="s">
        <v>10697</v>
      </c>
    </row>
    <row r="8444" spans="1:3" x14ac:dyDescent="0.25">
      <c r="A8444" t="s">
        <v>6414</v>
      </c>
      <c r="B8444" t="s">
        <v>27889</v>
      </c>
      <c r="C8444" t="s">
        <v>10875</v>
      </c>
    </row>
    <row r="8445" spans="1:3" x14ac:dyDescent="0.25">
      <c r="A8445" t="s">
        <v>6951</v>
      </c>
      <c r="B8445" t="s">
        <v>27887</v>
      </c>
      <c r="C8445" t="s">
        <v>10733</v>
      </c>
    </row>
    <row r="8446" spans="1:3" x14ac:dyDescent="0.25">
      <c r="A8446" t="s">
        <v>6952</v>
      </c>
      <c r="B8446" t="s">
        <v>10701</v>
      </c>
      <c r="C8446" t="s">
        <v>10703</v>
      </c>
    </row>
    <row r="8447" spans="1:3" x14ac:dyDescent="0.25">
      <c r="A8447" t="s">
        <v>6953</v>
      </c>
      <c r="B8447" t="s">
        <v>10701</v>
      </c>
      <c r="C8447" t="s">
        <v>10703</v>
      </c>
    </row>
    <row r="8448" spans="1:3" x14ac:dyDescent="0.25">
      <c r="A8448" t="s">
        <v>6954</v>
      </c>
      <c r="B8448" t="s">
        <v>27889</v>
      </c>
      <c r="C8448" t="s">
        <v>10827</v>
      </c>
    </row>
    <row r="8449" spans="1:3" x14ac:dyDescent="0.25">
      <c r="A8449" t="s">
        <v>6955</v>
      </c>
      <c r="B8449" t="s">
        <v>27889</v>
      </c>
      <c r="C8449" t="s">
        <v>10827</v>
      </c>
    </row>
    <row r="8450" spans="1:3" x14ac:dyDescent="0.25">
      <c r="A8450" t="s">
        <v>6956</v>
      </c>
      <c r="B8450" t="s">
        <v>10782</v>
      </c>
      <c r="C8450" t="s">
        <v>10804</v>
      </c>
    </row>
    <row r="8451" spans="1:3" x14ac:dyDescent="0.25">
      <c r="A8451" t="s">
        <v>6957</v>
      </c>
      <c r="B8451" t="s">
        <v>27889</v>
      </c>
      <c r="C8451" t="s">
        <v>10827</v>
      </c>
    </row>
    <row r="8452" spans="1:3" x14ac:dyDescent="0.25">
      <c r="A8452" t="s">
        <v>25022</v>
      </c>
      <c r="B8452" t="s">
        <v>27888</v>
      </c>
      <c r="C8452" t="s">
        <v>10697</v>
      </c>
    </row>
    <row r="8453" spans="1:3" x14ac:dyDescent="0.25">
      <c r="A8453" t="s">
        <v>10059</v>
      </c>
      <c r="B8453" t="s">
        <v>27887</v>
      </c>
      <c r="C8453" t="s">
        <v>10689</v>
      </c>
    </row>
    <row r="8454" spans="1:3" x14ac:dyDescent="0.25">
      <c r="A8454" t="s">
        <v>25024</v>
      </c>
      <c r="B8454" t="s">
        <v>27888</v>
      </c>
      <c r="C8454" t="s">
        <v>10697</v>
      </c>
    </row>
    <row r="8455" spans="1:3" x14ac:dyDescent="0.25">
      <c r="A8455" t="s">
        <v>25030</v>
      </c>
      <c r="B8455" t="s">
        <v>27888</v>
      </c>
      <c r="C8455" t="s">
        <v>10697</v>
      </c>
    </row>
    <row r="8456" spans="1:3" x14ac:dyDescent="0.25">
      <c r="A8456" t="s">
        <v>25118</v>
      </c>
      <c r="B8456" t="s">
        <v>27888</v>
      </c>
      <c r="C8456" t="s">
        <v>10697</v>
      </c>
    </row>
    <row r="8457" spans="1:3" x14ac:dyDescent="0.25">
      <c r="A8457" t="s">
        <v>25212</v>
      </c>
      <c r="B8457" t="s">
        <v>27888</v>
      </c>
      <c r="C8457" t="s">
        <v>10697</v>
      </c>
    </row>
    <row r="8458" spans="1:3" x14ac:dyDescent="0.25">
      <c r="A8458" t="s">
        <v>25253</v>
      </c>
      <c r="B8458" t="s">
        <v>27888</v>
      </c>
      <c r="C8458" t="s">
        <v>10697</v>
      </c>
    </row>
    <row r="8459" spans="1:3" x14ac:dyDescent="0.25">
      <c r="A8459" t="s">
        <v>25295</v>
      </c>
      <c r="B8459" t="s">
        <v>27888</v>
      </c>
      <c r="C8459" t="s">
        <v>10697</v>
      </c>
    </row>
    <row r="8460" spans="1:3" x14ac:dyDescent="0.25">
      <c r="A8460" t="s">
        <v>23566</v>
      </c>
      <c r="B8460" t="s">
        <v>10782</v>
      </c>
      <c r="C8460" t="s">
        <v>10804</v>
      </c>
    </row>
    <row r="8461" spans="1:3" x14ac:dyDescent="0.25">
      <c r="A8461" t="s">
        <v>23568</v>
      </c>
      <c r="B8461" t="s">
        <v>27889</v>
      </c>
      <c r="C8461" t="s">
        <v>11039</v>
      </c>
    </row>
    <row r="8462" spans="1:3" x14ac:dyDescent="0.25">
      <c r="A8462" t="s">
        <v>6959</v>
      </c>
      <c r="B8462" t="s">
        <v>10701</v>
      </c>
      <c r="C8462" t="s">
        <v>12797</v>
      </c>
    </row>
    <row r="8463" spans="1:3" x14ac:dyDescent="0.25">
      <c r="A8463" t="s">
        <v>10060</v>
      </c>
      <c r="B8463" t="s">
        <v>27887</v>
      </c>
      <c r="C8463" t="s">
        <v>12168</v>
      </c>
    </row>
    <row r="8464" spans="1:3" x14ac:dyDescent="0.25">
      <c r="A8464" t="s">
        <v>10061</v>
      </c>
      <c r="B8464" t="s">
        <v>27888</v>
      </c>
      <c r="C8464" t="s">
        <v>10697</v>
      </c>
    </row>
    <row r="8465" spans="1:3" x14ac:dyDescent="0.25">
      <c r="A8465" t="s">
        <v>6960</v>
      </c>
      <c r="B8465" t="s">
        <v>10782</v>
      </c>
      <c r="C8465" t="s">
        <v>10804</v>
      </c>
    </row>
    <row r="8466" spans="1:3" x14ac:dyDescent="0.25">
      <c r="A8466" t="s">
        <v>6961</v>
      </c>
      <c r="B8466" t="s">
        <v>10775</v>
      </c>
      <c r="C8466" t="s">
        <v>10749</v>
      </c>
    </row>
    <row r="8467" spans="1:3" x14ac:dyDescent="0.25">
      <c r="A8467" t="s">
        <v>6962</v>
      </c>
      <c r="B8467" t="s">
        <v>10701</v>
      </c>
      <c r="C8467" t="s">
        <v>10729</v>
      </c>
    </row>
    <row r="8468" spans="1:3" x14ac:dyDescent="0.25">
      <c r="A8468" t="s">
        <v>25344</v>
      </c>
      <c r="B8468" t="s">
        <v>27888</v>
      </c>
      <c r="C8468" t="s">
        <v>10697</v>
      </c>
    </row>
    <row r="8469" spans="1:3" x14ac:dyDescent="0.25">
      <c r="A8469" t="s">
        <v>18793</v>
      </c>
      <c r="B8469" t="s">
        <v>27895</v>
      </c>
      <c r="C8469" t="s">
        <v>13478</v>
      </c>
    </row>
    <row r="8470" spans="1:3" x14ac:dyDescent="0.25">
      <c r="A8470" t="s">
        <v>25692</v>
      </c>
      <c r="B8470" t="s">
        <v>27888</v>
      </c>
      <c r="C8470" t="s">
        <v>10697</v>
      </c>
    </row>
    <row r="8471" spans="1:3" x14ac:dyDescent="0.25">
      <c r="A8471" t="s">
        <v>6963</v>
      </c>
      <c r="B8471" t="s">
        <v>10775</v>
      </c>
      <c r="C8471" t="s">
        <v>10749</v>
      </c>
    </row>
    <row r="8472" spans="1:3" x14ac:dyDescent="0.25">
      <c r="A8472" t="s">
        <v>5503</v>
      </c>
      <c r="B8472" t="s">
        <v>27889</v>
      </c>
      <c r="C8472" t="s">
        <v>10875</v>
      </c>
    </row>
    <row r="8473" spans="1:3" x14ac:dyDescent="0.25">
      <c r="A8473" t="s">
        <v>6964</v>
      </c>
      <c r="B8473" t="s">
        <v>10782</v>
      </c>
      <c r="C8473" t="s">
        <v>10804</v>
      </c>
    </row>
    <row r="8474" spans="1:3" x14ac:dyDescent="0.25">
      <c r="A8474" t="s">
        <v>6965</v>
      </c>
      <c r="B8474" t="s">
        <v>27887</v>
      </c>
      <c r="C8474" t="s">
        <v>10733</v>
      </c>
    </row>
    <row r="8475" spans="1:3" x14ac:dyDescent="0.25">
      <c r="A8475" t="s">
        <v>6966</v>
      </c>
      <c r="B8475" t="s">
        <v>27891</v>
      </c>
      <c r="C8475" t="s">
        <v>10994</v>
      </c>
    </row>
    <row r="8476" spans="1:3" x14ac:dyDescent="0.25">
      <c r="A8476" t="s">
        <v>25779</v>
      </c>
      <c r="B8476" t="s">
        <v>27888</v>
      </c>
      <c r="C8476" t="s">
        <v>10697</v>
      </c>
    </row>
    <row r="8477" spans="1:3" x14ac:dyDescent="0.25">
      <c r="A8477" t="s">
        <v>25835</v>
      </c>
      <c r="B8477" t="s">
        <v>27888</v>
      </c>
      <c r="C8477" t="s">
        <v>10697</v>
      </c>
    </row>
    <row r="8478" spans="1:3" x14ac:dyDescent="0.25">
      <c r="A8478" t="s">
        <v>10062</v>
      </c>
      <c r="B8478" t="s">
        <v>27889</v>
      </c>
      <c r="C8478" t="s">
        <v>11244</v>
      </c>
    </row>
    <row r="8479" spans="1:3" x14ac:dyDescent="0.25">
      <c r="A8479" t="s">
        <v>23592</v>
      </c>
      <c r="B8479" t="s">
        <v>10782</v>
      </c>
      <c r="C8479" t="s">
        <v>10804</v>
      </c>
    </row>
    <row r="8480" spans="1:3" x14ac:dyDescent="0.25">
      <c r="A8480" t="s">
        <v>6967</v>
      </c>
      <c r="B8480" t="s">
        <v>10701</v>
      </c>
      <c r="C8480" t="s">
        <v>11199</v>
      </c>
    </row>
    <row r="8481" spans="1:3" x14ac:dyDescent="0.25">
      <c r="A8481" t="s">
        <v>6968</v>
      </c>
      <c r="B8481" t="s">
        <v>10701</v>
      </c>
      <c r="C8481" t="s">
        <v>10729</v>
      </c>
    </row>
    <row r="8482" spans="1:3" x14ac:dyDescent="0.25">
      <c r="A8482" t="s">
        <v>6969</v>
      </c>
      <c r="B8482" t="s">
        <v>10775</v>
      </c>
      <c r="C8482" t="s">
        <v>10838</v>
      </c>
    </row>
    <row r="8483" spans="1:3" x14ac:dyDescent="0.25">
      <c r="A8483" t="s">
        <v>6970</v>
      </c>
      <c r="B8483" t="s">
        <v>10701</v>
      </c>
      <c r="C8483" t="s">
        <v>10703</v>
      </c>
    </row>
    <row r="8484" spans="1:3" x14ac:dyDescent="0.25">
      <c r="A8484" t="s">
        <v>6971</v>
      </c>
      <c r="B8484" t="s">
        <v>10782</v>
      </c>
      <c r="C8484" t="s">
        <v>10804</v>
      </c>
    </row>
    <row r="8485" spans="1:3" x14ac:dyDescent="0.25">
      <c r="A8485" t="s">
        <v>25878</v>
      </c>
      <c r="B8485" t="s">
        <v>27888</v>
      </c>
      <c r="C8485" t="s">
        <v>10697</v>
      </c>
    </row>
    <row r="8486" spans="1:3" x14ac:dyDescent="0.25">
      <c r="A8486" t="s">
        <v>6972</v>
      </c>
      <c r="B8486" t="s">
        <v>10701</v>
      </c>
      <c r="C8486" t="s">
        <v>10703</v>
      </c>
    </row>
    <row r="8487" spans="1:3" x14ac:dyDescent="0.25">
      <c r="A8487" t="s">
        <v>25886</v>
      </c>
      <c r="B8487" t="s">
        <v>27888</v>
      </c>
      <c r="C8487" t="s">
        <v>10697</v>
      </c>
    </row>
    <row r="8488" spans="1:3" x14ac:dyDescent="0.25">
      <c r="A8488" t="s">
        <v>25890</v>
      </c>
      <c r="B8488" t="s">
        <v>27888</v>
      </c>
      <c r="C8488" t="s">
        <v>10697</v>
      </c>
    </row>
    <row r="8489" spans="1:3" x14ac:dyDescent="0.25">
      <c r="A8489" t="s">
        <v>25906</v>
      </c>
      <c r="B8489" t="s">
        <v>27888</v>
      </c>
      <c r="C8489" t="s">
        <v>10697</v>
      </c>
    </row>
    <row r="8490" spans="1:3" x14ac:dyDescent="0.25">
      <c r="A8490" t="s">
        <v>6973</v>
      </c>
      <c r="B8490" t="s">
        <v>27889</v>
      </c>
      <c r="C8490" t="s">
        <v>10827</v>
      </c>
    </row>
    <row r="8491" spans="1:3" x14ac:dyDescent="0.25">
      <c r="A8491" t="s">
        <v>25918</v>
      </c>
      <c r="B8491" t="s">
        <v>27888</v>
      </c>
      <c r="C8491" t="s">
        <v>10697</v>
      </c>
    </row>
    <row r="8492" spans="1:3" x14ac:dyDescent="0.25">
      <c r="A8492" t="s">
        <v>25932</v>
      </c>
      <c r="B8492" t="s">
        <v>27888</v>
      </c>
      <c r="C8492" t="s">
        <v>10697</v>
      </c>
    </row>
    <row r="8493" spans="1:3" x14ac:dyDescent="0.25">
      <c r="A8493" t="s">
        <v>25948</v>
      </c>
      <c r="B8493" t="s">
        <v>27888</v>
      </c>
      <c r="C8493" t="s">
        <v>10697</v>
      </c>
    </row>
    <row r="8494" spans="1:3" x14ac:dyDescent="0.25">
      <c r="A8494" t="s">
        <v>6974</v>
      </c>
      <c r="B8494" t="s">
        <v>27887</v>
      </c>
      <c r="C8494" t="s">
        <v>10689</v>
      </c>
    </row>
    <row r="8495" spans="1:3" x14ac:dyDescent="0.25">
      <c r="A8495" t="s">
        <v>6975</v>
      </c>
      <c r="B8495" t="s">
        <v>10775</v>
      </c>
      <c r="C8495" t="s">
        <v>10749</v>
      </c>
    </row>
    <row r="8496" spans="1:3" x14ac:dyDescent="0.25">
      <c r="A8496" t="s">
        <v>23617</v>
      </c>
      <c r="B8496" t="s">
        <v>10782</v>
      </c>
      <c r="C8496" t="s">
        <v>10804</v>
      </c>
    </row>
    <row r="8497" spans="1:3" x14ac:dyDescent="0.25">
      <c r="A8497" t="s">
        <v>23619</v>
      </c>
      <c r="B8497" t="s">
        <v>10782</v>
      </c>
      <c r="C8497" t="s">
        <v>10804</v>
      </c>
    </row>
    <row r="8498" spans="1:3" x14ac:dyDescent="0.25">
      <c r="A8498" t="s">
        <v>26040</v>
      </c>
      <c r="B8498" t="s">
        <v>27888</v>
      </c>
      <c r="C8498" t="s">
        <v>10697</v>
      </c>
    </row>
    <row r="8499" spans="1:3" x14ac:dyDescent="0.25">
      <c r="A8499" t="s">
        <v>26053</v>
      </c>
      <c r="B8499" t="s">
        <v>27888</v>
      </c>
      <c r="C8499" t="s">
        <v>10697</v>
      </c>
    </row>
    <row r="8500" spans="1:3" x14ac:dyDescent="0.25">
      <c r="A8500" t="s">
        <v>26107</v>
      </c>
      <c r="B8500" t="s">
        <v>27888</v>
      </c>
      <c r="C8500" t="s">
        <v>10697</v>
      </c>
    </row>
    <row r="8501" spans="1:3" x14ac:dyDescent="0.25">
      <c r="A8501" t="s">
        <v>23627</v>
      </c>
      <c r="B8501" t="s">
        <v>10782</v>
      </c>
      <c r="C8501" t="s">
        <v>10804</v>
      </c>
    </row>
    <row r="8502" spans="1:3" x14ac:dyDescent="0.25">
      <c r="A8502" t="s">
        <v>10063</v>
      </c>
      <c r="B8502" t="s">
        <v>10701</v>
      </c>
      <c r="C8502" t="s">
        <v>10703</v>
      </c>
    </row>
    <row r="8503" spans="1:3" x14ac:dyDescent="0.25">
      <c r="A8503" t="s">
        <v>6976</v>
      </c>
      <c r="B8503" t="s">
        <v>10782</v>
      </c>
      <c r="C8503" t="s">
        <v>10804</v>
      </c>
    </row>
    <row r="8504" spans="1:3" x14ac:dyDescent="0.25">
      <c r="A8504" t="s">
        <v>10064</v>
      </c>
      <c r="B8504" t="s">
        <v>27896</v>
      </c>
      <c r="C8504" t="s">
        <v>12159</v>
      </c>
    </row>
    <row r="8505" spans="1:3" x14ac:dyDescent="0.25">
      <c r="A8505" t="s">
        <v>26125</v>
      </c>
      <c r="B8505" t="s">
        <v>27888</v>
      </c>
      <c r="C8505" t="s">
        <v>10697</v>
      </c>
    </row>
    <row r="8506" spans="1:3" x14ac:dyDescent="0.25">
      <c r="A8506" t="s">
        <v>26139</v>
      </c>
      <c r="B8506" t="s">
        <v>27888</v>
      </c>
      <c r="C8506" t="s">
        <v>10697</v>
      </c>
    </row>
    <row r="8507" spans="1:3" x14ac:dyDescent="0.25">
      <c r="A8507" t="s">
        <v>10065</v>
      </c>
      <c r="B8507" t="s">
        <v>27889</v>
      </c>
      <c r="C8507" t="s">
        <v>11244</v>
      </c>
    </row>
    <row r="8508" spans="1:3" x14ac:dyDescent="0.25">
      <c r="A8508" t="s">
        <v>10066</v>
      </c>
      <c r="B8508" t="s">
        <v>27889</v>
      </c>
      <c r="C8508" t="s">
        <v>11244</v>
      </c>
    </row>
    <row r="8509" spans="1:3" x14ac:dyDescent="0.25">
      <c r="A8509" t="s">
        <v>26272</v>
      </c>
      <c r="B8509" t="s">
        <v>27888</v>
      </c>
      <c r="C8509" t="s">
        <v>10697</v>
      </c>
    </row>
    <row r="8510" spans="1:3" x14ac:dyDescent="0.25">
      <c r="A8510" t="s">
        <v>6977</v>
      </c>
      <c r="B8510" t="s">
        <v>27888</v>
      </c>
      <c r="C8510" t="s">
        <v>10697</v>
      </c>
    </row>
    <row r="8511" spans="1:3" x14ac:dyDescent="0.25">
      <c r="A8511" t="s">
        <v>26273</v>
      </c>
      <c r="B8511" t="s">
        <v>27888</v>
      </c>
      <c r="C8511" t="s">
        <v>10697</v>
      </c>
    </row>
    <row r="8512" spans="1:3" x14ac:dyDescent="0.25">
      <c r="A8512" t="s">
        <v>26492</v>
      </c>
      <c r="B8512" t="s">
        <v>27888</v>
      </c>
      <c r="C8512" t="s">
        <v>10697</v>
      </c>
    </row>
    <row r="8513" spans="1:3" x14ac:dyDescent="0.25">
      <c r="A8513" t="s">
        <v>5284</v>
      </c>
      <c r="B8513" t="s">
        <v>27889</v>
      </c>
      <c r="C8513" t="s">
        <v>12778</v>
      </c>
    </row>
    <row r="8514" spans="1:3" x14ac:dyDescent="0.25">
      <c r="A8514" t="s">
        <v>10067</v>
      </c>
      <c r="B8514" t="s">
        <v>10775</v>
      </c>
      <c r="C8514" t="s">
        <v>10749</v>
      </c>
    </row>
    <row r="8515" spans="1:3" x14ac:dyDescent="0.25">
      <c r="A8515" t="s">
        <v>26500</v>
      </c>
      <c r="B8515" t="s">
        <v>27888</v>
      </c>
      <c r="C8515" t="s">
        <v>10697</v>
      </c>
    </row>
    <row r="8516" spans="1:3" x14ac:dyDescent="0.25">
      <c r="A8516" t="s">
        <v>6386</v>
      </c>
      <c r="B8516" t="s">
        <v>27894</v>
      </c>
      <c r="C8516" t="s">
        <v>11360</v>
      </c>
    </row>
    <row r="8517" spans="1:3" x14ac:dyDescent="0.25">
      <c r="A8517" t="s">
        <v>10068</v>
      </c>
      <c r="B8517" t="s">
        <v>10775</v>
      </c>
      <c r="C8517" t="s">
        <v>10838</v>
      </c>
    </row>
    <row r="8518" spans="1:3" x14ac:dyDescent="0.25">
      <c r="A8518" t="s">
        <v>10069</v>
      </c>
      <c r="B8518" t="s">
        <v>10775</v>
      </c>
      <c r="C8518" t="s">
        <v>10838</v>
      </c>
    </row>
    <row r="8519" spans="1:3" x14ac:dyDescent="0.25">
      <c r="A8519" t="s">
        <v>6978</v>
      </c>
      <c r="B8519" t="s">
        <v>10782</v>
      </c>
      <c r="C8519" t="s">
        <v>10804</v>
      </c>
    </row>
    <row r="8520" spans="1:3" x14ac:dyDescent="0.25">
      <c r="A8520" t="s">
        <v>10070</v>
      </c>
      <c r="B8520" t="s">
        <v>27887</v>
      </c>
      <c r="C8520" t="s">
        <v>10689</v>
      </c>
    </row>
    <row r="8521" spans="1:3" x14ac:dyDescent="0.25">
      <c r="A8521" t="s">
        <v>10071</v>
      </c>
      <c r="B8521" t="s">
        <v>27891</v>
      </c>
      <c r="C8521" t="s">
        <v>16508</v>
      </c>
    </row>
    <row r="8522" spans="1:3" x14ac:dyDescent="0.25">
      <c r="A8522" t="s">
        <v>26542</v>
      </c>
      <c r="B8522" t="s">
        <v>27888</v>
      </c>
      <c r="C8522" t="s">
        <v>10697</v>
      </c>
    </row>
    <row r="8523" spans="1:3" x14ac:dyDescent="0.25">
      <c r="A8523" t="s">
        <v>23658</v>
      </c>
      <c r="B8523" t="s">
        <v>27889</v>
      </c>
      <c r="C8523" t="s">
        <v>11039</v>
      </c>
    </row>
    <row r="8524" spans="1:3" x14ac:dyDescent="0.25">
      <c r="A8524" t="s">
        <v>6979</v>
      </c>
      <c r="B8524" t="s">
        <v>10775</v>
      </c>
      <c r="C8524" t="s">
        <v>10784</v>
      </c>
    </row>
    <row r="8525" spans="1:3" x14ac:dyDescent="0.25">
      <c r="A8525" t="s">
        <v>6980</v>
      </c>
      <c r="B8525" t="s">
        <v>27887</v>
      </c>
      <c r="C8525" t="s">
        <v>10689</v>
      </c>
    </row>
    <row r="8526" spans="1:3" x14ac:dyDescent="0.25">
      <c r="A8526" t="s">
        <v>6981</v>
      </c>
      <c r="B8526" t="s">
        <v>10775</v>
      </c>
      <c r="C8526" t="s">
        <v>10749</v>
      </c>
    </row>
    <row r="8527" spans="1:3" x14ac:dyDescent="0.25">
      <c r="A8527" t="s">
        <v>6982</v>
      </c>
      <c r="B8527" t="s">
        <v>27891</v>
      </c>
      <c r="C8527" t="s">
        <v>10994</v>
      </c>
    </row>
    <row r="8528" spans="1:3" x14ac:dyDescent="0.25">
      <c r="A8528" t="s">
        <v>10072</v>
      </c>
      <c r="B8528" t="s">
        <v>10775</v>
      </c>
      <c r="C8528" t="s">
        <v>10749</v>
      </c>
    </row>
    <row r="8529" spans="1:3" x14ac:dyDescent="0.25">
      <c r="A8529" t="s">
        <v>10073</v>
      </c>
      <c r="B8529" t="s">
        <v>10782</v>
      </c>
      <c r="C8529" t="s">
        <v>10804</v>
      </c>
    </row>
    <row r="8530" spans="1:3" x14ac:dyDescent="0.25">
      <c r="A8530" t="s">
        <v>10074</v>
      </c>
      <c r="B8530" t="s">
        <v>27887</v>
      </c>
      <c r="C8530" t="s">
        <v>10689</v>
      </c>
    </row>
    <row r="8531" spans="1:3" x14ac:dyDescent="0.25">
      <c r="A8531" t="s">
        <v>6983</v>
      </c>
      <c r="B8531" t="s">
        <v>27889</v>
      </c>
      <c r="C8531" t="s">
        <v>10738</v>
      </c>
    </row>
    <row r="8532" spans="1:3" x14ac:dyDescent="0.25">
      <c r="A8532" t="s">
        <v>6984</v>
      </c>
      <c r="B8532" t="s">
        <v>10782</v>
      </c>
      <c r="C8532" t="s">
        <v>10804</v>
      </c>
    </row>
    <row r="8533" spans="1:3" x14ac:dyDescent="0.25">
      <c r="A8533" t="s">
        <v>10075</v>
      </c>
      <c r="B8533" t="s">
        <v>27891</v>
      </c>
      <c r="C8533" t="s">
        <v>10994</v>
      </c>
    </row>
    <row r="8534" spans="1:3" x14ac:dyDescent="0.25">
      <c r="A8534" t="s">
        <v>6180</v>
      </c>
      <c r="B8534" t="s">
        <v>27892</v>
      </c>
      <c r="C8534" t="s">
        <v>11360</v>
      </c>
    </row>
    <row r="8535" spans="1:3" x14ac:dyDescent="0.25">
      <c r="A8535" t="s">
        <v>6985</v>
      </c>
      <c r="B8535" t="s">
        <v>10782</v>
      </c>
      <c r="C8535" t="s">
        <v>10804</v>
      </c>
    </row>
    <row r="8536" spans="1:3" x14ac:dyDescent="0.25">
      <c r="A8536" t="s">
        <v>26545</v>
      </c>
      <c r="B8536" t="s">
        <v>27888</v>
      </c>
      <c r="C8536" t="s">
        <v>10697</v>
      </c>
    </row>
    <row r="8537" spans="1:3" x14ac:dyDescent="0.25">
      <c r="A8537" t="s">
        <v>26557</v>
      </c>
      <c r="B8537" t="s">
        <v>27888</v>
      </c>
      <c r="C8537" t="s">
        <v>10697</v>
      </c>
    </row>
    <row r="8538" spans="1:3" x14ac:dyDescent="0.25">
      <c r="A8538" t="s">
        <v>10077</v>
      </c>
      <c r="B8538" t="s">
        <v>27894</v>
      </c>
      <c r="C8538" t="s">
        <v>11263</v>
      </c>
    </row>
    <row r="8539" spans="1:3" x14ac:dyDescent="0.25">
      <c r="A8539" t="s">
        <v>10078</v>
      </c>
      <c r="B8539" t="s">
        <v>27887</v>
      </c>
      <c r="C8539" t="s">
        <v>10689</v>
      </c>
    </row>
    <row r="8540" spans="1:3" x14ac:dyDescent="0.25">
      <c r="A8540" t="s">
        <v>6986</v>
      </c>
      <c r="B8540" t="s">
        <v>27891</v>
      </c>
      <c r="C8540" t="s">
        <v>11610</v>
      </c>
    </row>
    <row r="8541" spans="1:3" x14ac:dyDescent="0.25">
      <c r="A8541" t="s">
        <v>6987</v>
      </c>
      <c r="B8541" t="s">
        <v>27887</v>
      </c>
      <c r="C8541" t="s">
        <v>10733</v>
      </c>
    </row>
    <row r="8542" spans="1:3" x14ac:dyDescent="0.25">
      <c r="A8542" t="s">
        <v>10079</v>
      </c>
      <c r="B8542" t="s">
        <v>10775</v>
      </c>
      <c r="C8542" t="s">
        <v>10749</v>
      </c>
    </row>
    <row r="8543" spans="1:3" x14ac:dyDescent="0.25">
      <c r="A8543" t="s">
        <v>26623</v>
      </c>
      <c r="B8543" t="s">
        <v>27888</v>
      </c>
      <c r="C8543" t="s">
        <v>10697</v>
      </c>
    </row>
    <row r="8544" spans="1:3" x14ac:dyDescent="0.25">
      <c r="A8544" t="s">
        <v>6988</v>
      </c>
      <c r="B8544" t="s">
        <v>27887</v>
      </c>
      <c r="C8544" t="s">
        <v>10689</v>
      </c>
    </row>
    <row r="8545" spans="1:3" x14ac:dyDescent="0.25">
      <c r="A8545" t="s">
        <v>10080</v>
      </c>
      <c r="B8545" t="s">
        <v>10775</v>
      </c>
      <c r="C8545" t="s">
        <v>10838</v>
      </c>
    </row>
    <row r="8546" spans="1:3" x14ac:dyDescent="0.25">
      <c r="A8546" t="s">
        <v>6989</v>
      </c>
      <c r="B8546" t="s">
        <v>27891</v>
      </c>
      <c r="C8546" t="s">
        <v>10994</v>
      </c>
    </row>
    <row r="8547" spans="1:3" x14ac:dyDescent="0.25">
      <c r="A8547" t="s">
        <v>26667</v>
      </c>
      <c r="B8547" t="s">
        <v>27888</v>
      </c>
      <c r="C8547" t="s">
        <v>10697</v>
      </c>
    </row>
    <row r="8548" spans="1:3" x14ac:dyDescent="0.25">
      <c r="A8548" t="s">
        <v>6990</v>
      </c>
      <c r="B8548" t="s">
        <v>27887</v>
      </c>
      <c r="C8548" t="s">
        <v>10689</v>
      </c>
    </row>
    <row r="8549" spans="1:3" x14ac:dyDescent="0.25">
      <c r="A8549" t="s">
        <v>26681</v>
      </c>
      <c r="B8549" t="s">
        <v>27888</v>
      </c>
      <c r="C8549" t="s">
        <v>10697</v>
      </c>
    </row>
    <row r="8550" spans="1:3" x14ac:dyDescent="0.25">
      <c r="A8550" t="s">
        <v>6991</v>
      </c>
      <c r="B8550" t="s">
        <v>10782</v>
      </c>
      <c r="C8550" t="s">
        <v>10804</v>
      </c>
    </row>
    <row r="8551" spans="1:3" x14ac:dyDescent="0.25">
      <c r="A8551" t="s">
        <v>26683</v>
      </c>
      <c r="B8551" t="s">
        <v>27888</v>
      </c>
      <c r="C8551" t="s">
        <v>10697</v>
      </c>
    </row>
    <row r="8552" spans="1:3" x14ac:dyDescent="0.25">
      <c r="A8552" t="s">
        <v>6992</v>
      </c>
      <c r="B8552" t="s">
        <v>27887</v>
      </c>
      <c r="C8552" t="s">
        <v>10689</v>
      </c>
    </row>
    <row r="8553" spans="1:3" x14ac:dyDescent="0.25">
      <c r="A8553" t="s">
        <v>19878</v>
      </c>
      <c r="B8553" t="s">
        <v>8187</v>
      </c>
      <c r="C8553" t="s">
        <v>12365</v>
      </c>
    </row>
    <row r="8554" spans="1:3" x14ac:dyDescent="0.25">
      <c r="A8554" t="s">
        <v>10081</v>
      </c>
      <c r="B8554" t="s">
        <v>10701</v>
      </c>
      <c r="C8554" t="s">
        <v>11213</v>
      </c>
    </row>
    <row r="8555" spans="1:3" x14ac:dyDescent="0.25">
      <c r="A8555" t="s">
        <v>26721</v>
      </c>
      <c r="B8555" t="s">
        <v>27888</v>
      </c>
      <c r="C8555" t="s">
        <v>10697</v>
      </c>
    </row>
    <row r="8556" spans="1:3" x14ac:dyDescent="0.25">
      <c r="A8556" t="s">
        <v>12077</v>
      </c>
      <c r="B8556" t="s">
        <v>8187</v>
      </c>
      <c r="C8556" t="s">
        <v>11213</v>
      </c>
    </row>
    <row r="8557" spans="1:3" x14ac:dyDescent="0.25">
      <c r="A8557" t="s">
        <v>10082</v>
      </c>
      <c r="B8557" t="s">
        <v>10701</v>
      </c>
      <c r="C8557" t="s">
        <v>11213</v>
      </c>
    </row>
    <row r="8558" spans="1:3" x14ac:dyDescent="0.25">
      <c r="A8558" t="s">
        <v>6339</v>
      </c>
      <c r="B8558" t="s">
        <v>27892</v>
      </c>
      <c r="C8558" t="s">
        <v>11360</v>
      </c>
    </row>
    <row r="8559" spans="1:3" x14ac:dyDescent="0.25">
      <c r="A8559" t="s">
        <v>12493</v>
      </c>
      <c r="B8559" t="s">
        <v>8187</v>
      </c>
      <c r="C8559" t="s">
        <v>11213</v>
      </c>
    </row>
    <row r="8560" spans="1:3" x14ac:dyDescent="0.25">
      <c r="A8560" t="s">
        <v>12665</v>
      </c>
      <c r="B8560" t="s">
        <v>8187</v>
      </c>
      <c r="C8560" t="s">
        <v>11213</v>
      </c>
    </row>
    <row r="8561" spans="1:3" x14ac:dyDescent="0.25">
      <c r="A8561" t="s">
        <v>12852</v>
      </c>
      <c r="B8561" t="s">
        <v>8187</v>
      </c>
      <c r="C8561" t="s">
        <v>11213</v>
      </c>
    </row>
    <row r="8562" spans="1:3" x14ac:dyDescent="0.25">
      <c r="A8562" t="s">
        <v>10083</v>
      </c>
      <c r="B8562" t="s">
        <v>10782</v>
      </c>
      <c r="C8562" t="s">
        <v>10804</v>
      </c>
    </row>
    <row r="8563" spans="1:3" x14ac:dyDescent="0.25">
      <c r="A8563" t="s">
        <v>10084</v>
      </c>
      <c r="B8563" t="s">
        <v>27887</v>
      </c>
      <c r="C8563" t="s">
        <v>10689</v>
      </c>
    </row>
    <row r="8564" spans="1:3" x14ac:dyDescent="0.25">
      <c r="A8564" t="s">
        <v>12918</v>
      </c>
      <c r="B8564" t="s">
        <v>8187</v>
      </c>
      <c r="C8564" t="s">
        <v>11213</v>
      </c>
    </row>
    <row r="8565" spans="1:3" x14ac:dyDescent="0.25">
      <c r="A8565" t="s">
        <v>13015</v>
      </c>
      <c r="B8565" t="s">
        <v>8187</v>
      </c>
      <c r="C8565" t="s">
        <v>11213</v>
      </c>
    </row>
    <row r="8566" spans="1:3" x14ac:dyDescent="0.25">
      <c r="A8566" t="s">
        <v>13644</v>
      </c>
      <c r="B8566" t="s">
        <v>8187</v>
      </c>
      <c r="C8566" t="s">
        <v>11213</v>
      </c>
    </row>
    <row r="8567" spans="1:3" x14ac:dyDescent="0.25">
      <c r="A8567" t="s">
        <v>8646</v>
      </c>
      <c r="B8567" t="s">
        <v>8187</v>
      </c>
      <c r="C8567" t="s">
        <v>11213</v>
      </c>
    </row>
    <row r="8568" spans="1:3" x14ac:dyDescent="0.25">
      <c r="A8568" t="s">
        <v>10085</v>
      </c>
      <c r="B8568" t="s">
        <v>10701</v>
      </c>
      <c r="C8568" t="s">
        <v>10703</v>
      </c>
    </row>
    <row r="8569" spans="1:3" x14ac:dyDescent="0.25">
      <c r="A8569" t="s">
        <v>10086</v>
      </c>
      <c r="B8569" t="s">
        <v>10701</v>
      </c>
      <c r="C8569" t="s">
        <v>10703</v>
      </c>
    </row>
    <row r="8570" spans="1:3" x14ac:dyDescent="0.25">
      <c r="A8570" t="s">
        <v>6994</v>
      </c>
      <c r="B8570" t="s">
        <v>10701</v>
      </c>
      <c r="C8570" t="s">
        <v>10703</v>
      </c>
    </row>
    <row r="8571" spans="1:3" x14ac:dyDescent="0.25">
      <c r="A8571" t="s">
        <v>14187</v>
      </c>
      <c r="B8571" t="s">
        <v>8187</v>
      </c>
      <c r="C8571" t="s">
        <v>11213</v>
      </c>
    </row>
    <row r="8572" spans="1:3" x14ac:dyDescent="0.25">
      <c r="A8572" t="s">
        <v>6995</v>
      </c>
      <c r="B8572" t="s">
        <v>10782</v>
      </c>
      <c r="C8572" t="s">
        <v>10804</v>
      </c>
    </row>
    <row r="8573" spans="1:3" x14ac:dyDescent="0.25">
      <c r="A8573" t="s">
        <v>8791</v>
      </c>
      <c r="B8573" t="s">
        <v>27894</v>
      </c>
      <c r="C8573" t="s">
        <v>10764</v>
      </c>
    </row>
    <row r="8574" spans="1:3" x14ac:dyDescent="0.25">
      <c r="A8574" t="s">
        <v>6996</v>
      </c>
      <c r="B8574" t="s">
        <v>27889</v>
      </c>
      <c r="C8574" t="s">
        <v>10724</v>
      </c>
    </row>
    <row r="8575" spans="1:3" x14ac:dyDescent="0.25">
      <c r="A8575" t="s">
        <v>10088</v>
      </c>
      <c r="B8575" t="s">
        <v>10782</v>
      </c>
      <c r="C8575" t="s">
        <v>10804</v>
      </c>
    </row>
    <row r="8576" spans="1:3" x14ac:dyDescent="0.25">
      <c r="A8576" t="s">
        <v>10089</v>
      </c>
      <c r="B8576" t="s">
        <v>27887</v>
      </c>
      <c r="C8576" t="s">
        <v>10689</v>
      </c>
    </row>
    <row r="8577" spans="1:3" x14ac:dyDescent="0.25">
      <c r="A8577" t="s">
        <v>6997</v>
      </c>
      <c r="B8577" t="s">
        <v>10775</v>
      </c>
      <c r="C8577" t="s">
        <v>10784</v>
      </c>
    </row>
    <row r="8578" spans="1:3" x14ac:dyDescent="0.25">
      <c r="A8578" t="s">
        <v>10090</v>
      </c>
      <c r="B8578" t="s">
        <v>27887</v>
      </c>
      <c r="C8578" t="s">
        <v>11490</v>
      </c>
    </row>
    <row r="8579" spans="1:3" x14ac:dyDescent="0.25">
      <c r="A8579" t="s">
        <v>10091</v>
      </c>
      <c r="B8579" t="s">
        <v>10782</v>
      </c>
      <c r="C8579" t="s">
        <v>10804</v>
      </c>
    </row>
    <row r="8580" spans="1:3" x14ac:dyDescent="0.25">
      <c r="A8580" t="s">
        <v>10092</v>
      </c>
      <c r="B8580" t="s">
        <v>10782</v>
      </c>
      <c r="C8580" t="s">
        <v>10804</v>
      </c>
    </row>
    <row r="8581" spans="1:3" x14ac:dyDescent="0.25">
      <c r="A8581" t="s">
        <v>14203</v>
      </c>
      <c r="B8581" t="s">
        <v>8187</v>
      </c>
      <c r="C8581" t="s">
        <v>11213</v>
      </c>
    </row>
    <row r="8582" spans="1:3" x14ac:dyDescent="0.25">
      <c r="A8582" t="s">
        <v>14225</v>
      </c>
      <c r="B8582" t="s">
        <v>8187</v>
      </c>
      <c r="C8582" t="s">
        <v>11213</v>
      </c>
    </row>
    <row r="8583" spans="1:3" x14ac:dyDescent="0.25">
      <c r="A8583" t="s">
        <v>8792</v>
      </c>
      <c r="B8583" t="s">
        <v>27894</v>
      </c>
      <c r="C8583" t="s">
        <v>10764</v>
      </c>
    </row>
    <row r="8584" spans="1:3" x14ac:dyDescent="0.25">
      <c r="A8584" t="s">
        <v>14229</v>
      </c>
      <c r="B8584" t="s">
        <v>8187</v>
      </c>
      <c r="C8584" t="s">
        <v>11213</v>
      </c>
    </row>
    <row r="8585" spans="1:3" x14ac:dyDescent="0.25">
      <c r="A8585" t="s">
        <v>8378</v>
      </c>
      <c r="B8585" t="s">
        <v>10775</v>
      </c>
      <c r="C8585" t="s">
        <v>10838</v>
      </c>
    </row>
    <row r="8586" spans="1:3" x14ac:dyDescent="0.25">
      <c r="A8586" t="s">
        <v>8396</v>
      </c>
      <c r="B8586" t="s">
        <v>10775</v>
      </c>
      <c r="C8586" t="s">
        <v>10838</v>
      </c>
    </row>
    <row r="8587" spans="1:3" x14ac:dyDescent="0.25">
      <c r="A8587" t="s">
        <v>14235</v>
      </c>
      <c r="B8587" t="s">
        <v>8187</v>
      </c>
      <c r="C8587" t="s">
        <v>11213</v>
      </c>
    </row>
    <row r="8588" spans="1:3" x14ac:dyDescent="0.25">
      <c r="A8588" t="s">
        <v>14303</v>
      </c>
      <c r="B8588" t="s">
        <v>8187</v>
      </c>
      <c r="C8588" t="s">
        <v>11213</v>
      </c>
    </row>
    <row r="8589" spans="1:3" x14ac:dyDescent="0.25">
      <c r="A8589" t="s">
        <v>14414</v>
      </c>
      <c r="B8589" t="s">
        <v>8187</v>
      </c>
      <c r="C8589" t="s">
        <v>11213</v>
      </c>
    </row>
    <row r="8590" spans="1:3" x14ac:dyDescent="0.25">
      <c r="A8590" t="s">
        <v>8764</v>
      </c>
      <c r="B8590" t="s">
        <v>8187</v>
      </c>
      <c r="C8590" t="s">
        <v>11213</v>
      </c>
    </row>
    <row r="8591" spans="1:3" x14ac:dyDescent="0.25">
      <c r="A8591" t="s">
        <v>14659</v>
      </c>
      <c r="B8591" t="s">
        <v>8187</v>
      </c>
      <c r="C8591" t="s">
        <v>11213</v>
      </c>
    </row>
    <row r="8592" spans="1:3" x14ac:dyDescent="0.25">
      <c r="A8592" t="s">
        <v>10093</v>
      </c>
      <c r="B8592" t="s">
        <v>10782</v>
      </c>
      <c r="C8592" t="s">
        <v>10804</v>
      </c>
    </row>
    <row r="8593" spans="1:3" x14ac:dyDescent="0.25">
      <c r="A8593" t="s">
        <v>6999</v>
      </c>
      <c r="B8593" t="s">
        <v>27889</v>
      </c>
      <c r="C8593" t="s">
        <v>10842</v>
      </c>
    </row>
    <row r="8594" spans="1:3" x14ac:dyDescent="0.25">
      <c r="A8594" t="s">
        <v>7000</v>
      </c>
      <c r="B8594" t="s">
        <v>10701</v>
      </c>
      <c r="C8594" t="s">
        <v>10703</v>
      </c>
    </row>
    <row r="8595" spans="1:3" x14ac:dyDescent="0.25">
      <c r="A8595" t="s">
        <v>23756</v>
      </c>
      <c r="B8595" t="s">
        <v>10782</v>
      </c>
      <c r="C8595" t="s">
        <v>10804</v>
      </c>
    </row>
    <row r="8596" spans="1:3" x14ac:dyDescent="0.25">
      <c r="A8596" t="s">
        <v>7001</v>
      </c>
      <c r="B8596" t="s">
        <v>10775</v>
      </c>
      <c r="C8596" t="s">
        <v>10838</v>
      </c>
    </row>
    <row r="8597" spans="1:3" x14ac:dyDescent="0.25">
      <c r="A8597" t="s">
        <v>14661</v>
      </c>
      <c r="B8597" t="s">
        <v>8187</v>
      </c>
      <c r="C8597" t="s">
        <v>11213</v>
      </c>
    </row>
    <row r="8598" spans="1:3" x14ac:dyDescent="0.25">
      <c r="A8598" t="s">
        <v>10094</v>
      </c>
      <c r="B8598" t="s">
        <v>10775</v>
      </c>
      <c r="C8598" t="s">
        <v>10838</v>
      </c>
    </row>
    <row r="8599" spans="1:3" x14ac:dyDescent="0.25">
      <c r="A8599" t="s">
        <v>10095</v>
      </c>
      <c r="B8599" t="s">
        <v>10782</v>
      </c>
      <c r="C8599" t="s">
        <v>10804</v>
      </c>
    </row>
    <row r="8600" spans="1:3" x14ac:dyDescent="0.25">
      <c r="A8600" t="s">
        <v>15352</v>
      </c>
      <c r="B8600" t="s">
        <v>8187</v>
      </c>
      <c r="C8600" t="s">
        <v>11213</v>
      </c>
    </row>
    <row r="8601" spans="1:3" x14ac:dyDescent="0.25">
      <c r="A8601" t="s">
        <v>15445</v>
      </c>
      <c r="B8601" t="s">
        <v>8187</v>
      </c>
      <c r="C8601" t="s">
        <v>11213</v>
      </c>
    </row>
    <row r="8602" spans="1:3" x14ac:dyDescent="0.25">
      <c r="A8602" t="s">
        <v>10096</v>
      </c>
      <c r="B8602" t="s">
        <v>10701</v>
      </c>
      <c r="C8602" t="s">
        <v>11213</v>
      </c>
    </row>
    <row r="8603" spans="1:3" x14ac:dyDescent="0.25">
      <c r="A8603" t="s">
        <v>10097</v>
      </c>
      <c r="B8603" t="s">
        <v>27889</v>
      </c>
      <c r="C8603" t="s">
        <v>11806</v>
      </c>
    </row>
    <row r="8604" spans="1:3" x14ac:dyDescent="0.25">
      <c r="A8604" t="s">
        <v>7002</v>
      </c>
      <c r="B8604" t="s">
        <v>10782</v>
      </c>
      <c r="C8604" t="s">
        <v>10804</v>
      </c>
    </row>
    <row r="8605" spans="1:3" x14ac:dyDescent="0.25">
      <c r="A8605" t="s">
        <v>10098</v>
      </c>
      <c r="B8605" t="s">
        <v>27887</v>
      </c>
      <c r="C8605" t="s">
        <v>10689</v>
      </c>
    </row>
    <row r="8606" spans="1:3" x14ac:dyDescent="0.25">
      <c r="A8606" t="s">
        <v>10099</v>
      </c>
      <c r="B8606" t="s">
        <v>10782</v>
      </c>
      <c r="C8606" t="s">
        <v>10804</v>
      </c>
    </row>
    <row r="8607" spans="1:3" x14ac:dyDescent="0.25">
      <c r="A8607" t="s">
        <v>10100</v>
      </c>
      <c r="B8607" t="s">
        <v>27887</v>
      </c>
      <c r="C8607" t="s">
        <v>10733</v>
      </c>
    </row>
    <row r="8608" spans="1:3" x14ac:dyDescent="0.25">
      <c r="A8608" t="s">
        <v>15539</v>
      </c>
      <c r="B8608" t="s">
        <v>8187</v>
      </c>
      <c r="C8608" t="s">
        <v>11213</v>
      </c>
    </row>
    <row r="8609" spans="1:3" x14ac:dyDescent="0.25">
      <c r="A8609" t="s">
        <v>10101</v>
      </c>
      <c r="B8609" t="s">
        <v>10775</v>
      </c>
      <c r="C8609" t="s">
        <v>10749</v>
      </c>
    </row>
    <row r="8610" spans="1:3" x14ac:dyDescent="0.25">
      <c r="A8610" t="s">
        <v>15550</v>
      </c>
      <c r="B8610" t="s">
        <v>8187</v>
      </c>
      <c r="C8610" t="s">
        <v>11213</v>
      </c>
    </row>
    <row r="8611" spans="1:3" x14ac:dyDescent="0.25">
      <c r="A8611" t="s">
        <v>16257</v>
      </c>
      <c r="B8611" t="s">
        <v>8187</v>
      </c>
      <c r="C8611" t="s">
        <v>11213</v>
      </c>
    </row>
    <row r="8612" spans="1:3" x14ac:dyDescent="0.25">
      <c r="A8612" t="s">
        <v>17241</v>
      </c>
      <c r="B8612" t="s">
        <v>8187</v>
      </c>
      <c r="C8612" t="s">
        <v>11213</v>
      </c>
    </row>
    <row r="8613" spans="1:3" x14ac:dyDescent="0.25">
      <c r="A8613" t="s">
        <v>23782</v>
      </c>
      <c r="B8613" t="s">
        <v>10782</v>
      </c>
      <c r="C8613" t="s">
        <v>10804</v>
      </c>
    </row>
    <row r="8614" spans="1:3" x14ac:dyDescent="0.25">
      <c r="A8614" t="s">
        <v>23784</v>
      </c>
      <c r="B8614" t="s">
        <v>10782</v>
      </c>
      <c r="C8614" t="s">
        <v>10794</v>
      </c>
    </row>
    <row r="8615" spans="1:3" x14ac:dyDescent="0.25">
      <c r="A8615" t="s">
        <v>17243</v>
      </c>
      <c r="B8615" t="s">
        <v>8187</v>
      </c>
      <c r="C8615" t="s">
        <v>11213</v>
      </c>
    </row>
    <row r="8616" spans="1:3" x14ac:dyDescent="0.25">
      <c r="A8616" t="s">
        <v>8966</v>
      </c>
      <c r="B8616" t="s">
        <v>27889</v>
      </c>
      <c r="C8616" t="s">
        <v>11271</v>
      </c>
    </row>
    <row r="8617" spans="1:3" x14ac:dyDescent="0.25">
      <c r="A8617" t="s">
        <v>8656</v>
      </c>
      <c r="B8617" t="s">
        <v>27889</v>
      </c>
      <c r="C8617" t="s">
        <v>11271</v>
      </c>
    </row>
    <row r="8618" spans="1:3" x14ac:dyDescent="0.25">
      <c r="A8618" t="s">
        <v>17244</v>
      </c>
      <c r="B8618" t="s">
        <v>8187</v>
      </c>
      <c r="C8618" t="s">
        <v>11213</v>
      </c>
    </row>
    <row r="8619" spans="1:3" x14ac:dyDescent="0.25">
      <c r="A8619" t="s">
        <v>7003</v>
      </c>
      <c r="B8619" t="s">
        <v>10775</v>
      </c>
      <c r="C8619" t="s">
        <v>10749</v>
      </c>
    </row>
    <row r="8620" spans="1:3" x14ac:dyDescent="0.25">
      <c r="A8620" t="s">
        <v>10103</v>
      </c>
      <c r="B8620" t="s">
        <v>27889</v>
      </c>
      <c r="C8620" t="s">
        <v>10719</v>
      </c>
    </row>
    <row r="8621" spans="1:3" x14ac:dyDescent="0.25">
      <c r="A8621" t="s">
        <v>17368</v>
      </c>
      <c r="B8621" t="s">
        <v>8187</v>
      </c>
      <c r="C8621" t="s">
        <v>11213</v>
      </c>
    </row>
    <row r="8622" spans="1:3" x14ac:dyDescent="0.25">
      <c r="A8622" t="s">
        <v>17370</v>
      </c>
      <c r="B8622" t="s">
        <v>8187</v>
      </c>
      <c r="C8622" t="s">
        <v>11213</v>
      </c>
    </row>
    <row r="8623" spans="1:3" x14ac:dyDescent="0.25">
      <c r="A8623" t="s">
        <v>20026</v>
      </c>
      <c r="B8623" t="s">
        <v>8187</v>
      </c>
      <c r="C8623" t="s">
        <v>11213</v>
      </c>
    </row>
    <row r="8624" spans="1:3" x14ac:dyDescent="0.25">
      <c r="A8624" t="s">
        <v>10104</v>
      </c>
      <c r="B8624" t="s">
        <v>27887</v>
      </c>
      <c r="C8624" t="s">
        <v>10733</v>
      </c>
    </row>
    <row r="8625" spans="1:3" x14ac:dyDescent="0.25">
      <c r="A8625" t="s">
        <v>10105</v>
      </c>
      <c r="B8625" t="s">
        <v>10701</v>
      </c>
      <c r="C8625" t="s">
        <v>11213</v>
      </c>
    </row>
    <row r="8626" spans="1:3" x14ac:dyDescent="0.25">
      <c r="A8626" t="s">
        <v>22865</v>
      </c>
      <c r="B8626" t="s">
        <v>8187</v>
      </c>
      <c r="C8626" t="s">
        <v>11213</v>
      </c>
    </row>
    <row r="8627" spans="1:3" x14ac:dyDescent="0.25">
      <c r="A8627" t="s">
        <v>23696</v>
      </c>
      <c r="B8627" t="s">
        <v>8187</v>
      </c>
      <c r="C8627" t="s">
        <v>11213</v>
      </c>
    </row>
    <row r="8628" spans="1:3" x14ac:dyDescent="0.25">
      <c r="A8628" t="s">
        <v>7004</v>
      </c>
      <c r="B8628" t="s">
        <v>27889</v>
      </c>
      <c r="C8628" t="s">
        <v>10719</v>
      </c>
    </row>
    <row r="8629" spans="1:3" x14ac:dyDescent="0.25">
      <c r="A8629" t="s">
        <v>10106</v>
      </c>
      <c r="B8629" t="s">
        <v>10782</v>
      </c>
      <c r="C8629" t="s">
        <v>10804</v>
      </c>
    </row>
    <row r="8630" spans="1:3" x14ac:dyDescent="0.25">
      <c r="A8630" t="s">
        <v>23763</v>
      </c>
      <c r="B8630" t="s">
        <v>8187</v>
      </c>
      <c r="C8630" t="s">
        <v>11213</v>
      </c>
    </row>
    <row r="8631" spans="1:3" x14ac:dyDescent="0.25">
      <c r="A8631" t="s">
        <v>23780</v>
      </c>
      <c r="B8631" t="s">
        <v>8187</v>
      </c>
      <c r="C8631" t="s">
        <v>11213</v>
      </c>
    </row>
    <row r="8632" spans="1:3" x14ac:dyDescent="0.25">
      <c r="A8632" t="s">
        <v>23842</v>
      </c>
      <c r="B8632" t="s">
        <v>8187</v>
      </c>
      <c r="C8632" t="s">
        <v>11213</v>
      </c>
    </row>
    <row r="8633" spans="1:3" x14ac:dyDescent="0.25">
      <c r="A8633" t="s">
        <v>23844</v>
      </c>
      <c r="B8633" t="s">
        <v>8187</v>
      </c>
      <c r="C8633" t="s">
        <v>11213</v>
      </c>
    </row>
    <row r="8634" spans="1:3" x14ac:dyDescent="0.25">
      <c r="A8634" t="s">
        <v>23846</v>
      </c>
      <c r="B8634" t="s">
        <v>8187</v>
      </c>
      <c r="C8634" t="s">
        <v>11213</v>
      </c>
    </row>
    <row r="8635" spans="1:3" x14ac:dyDescent="0.25">
      <c r="A8635" t="s">
        <v>24987</v>
      </c>
      <c r="B8635" t="s">
        <v>8187</v>
      </c>
      <c r="C8635" t="s">
        <v>11213</v>
      </c>
    </row>
    <row r="8636" spans="1:3" x14ac:dyDescent="0.25">
      <c r="A8636" t="s">
        <v>10107</v>
      </c>
      <c r="B8636" t="s">
        <v>27889</v>
      </c>
      <c r="C8636" t="s">
        <v>10924</v>
      </c>
    </row>
    <row r="8637" spans="1:3" x14ac:dyDescent="0.25">
      <c r="A8637" t="s">
        <v>7005</v>
      </c>
      <c r="B8637" t="s">
        <v>27891</v>
      </c>
      <c r="C8637" t="s">
        <v>10994</v>
      </c>
    </row>
    <row r="8638" spans="1:3" x14ac:dyDescent="0.25">
      <c r="A8638" t="s">
        <v>25114</v>
      </c>
      <c r="B8638" t="s">
        <v>8187</v>
      </c>
      <c r="C8638" t="s">
        <v>11213</v>
      </c>
    </row>
    <row r="8639" spans="1:3" x14ac:dyDescent="0.25">
      <c r="A8639" t="s">
        <v>25653</v>
      </c>
      <c r="B8639" t="s">
        <v>8187</v>
      </c>
      <c r="C8639" t="s">
        <v>11213</v>
      </c>
    </row>
    <row r="8640" spans="1:3" x14ac:dyDescent="0.25">
      <c r="A8640" t="s">
        <v>26396</v>
      </c>
      <c r="B8640" t="s">
        <v>8187</v>
      </c>
      <c r="C8640" t="s">
        <v>11213</v>
      </c>
    </row>
    <row r="8641" spans="1:3" x14ac:dyDescent="0.25">
      <c r="A8641" t="s">
        <v>8391</v>
      </c>
      <c r="B8641" t="s">
        <v>27889</v>
      </c>
      <c r="C8641" t="s">
        <v>14398</v>
      </c>
    </row>
    <row r="8642" spans="1:3" x14ac:dyDescent="0.25">
      <c r="A8642" t="s">
        <v>26505</v>
      </c>
      <c r="B8642" t="s">
        <v>8187</v>
      </c>
      <c r="C8642" t="s">
        <v>11213</v>
      </c>
    </row>
    <row r="8643" spans="1:3" x14ac:dyDescent="0.25">
      <c r="A8643" t="s">
        <v>26529</v>
      </c>
      <c r="B8643" t="s">
        <v>8187</v>
      </c>
      <c r="C8643" t="s">
        <v>11213</v>
      </c>
    </row>
    <row r="8644" spans="1:3" x14ac:dyDescent="0.25">
      <c r="A8644" t="s">
        <v>14121</v>
      </c>
      <c r="B8644" t="s">
        <v>8187</v>
      </c>
      <c r="C8644" t="s">
        <v>10924</v>
      </c>
    </row>
    <row r="8645" spans="1:3" x14ac:dyDescent="0.25">
      <c r="A8645" t="s">
        <v>10108</v>
      </c>
      <c r="B8645" t="s">
        <v>10775</v>
      </c>
      <c r="C8645" t="s">
        <v>10749</v>
      </c>
    </row>
    <row r="8646" spans="1:3" x14ac:dyDescent="0.25">
      <c r="A8646" t="s">
        <v>23836</v>
      </c>
      <c r="B8646" t="s">
        <v>10782</v>
      </c>
      <c r="C8646" t="s">
        <v>10804</v>
      </c>
    </row>
    <row r="8647" spans="1:3" x14ac:dyDescent="0.25">
      <c r="A8647" t="s">
        <v>15368</v>
      </c>
      <c r="B8647" t="s">
        <v>8187</v>
      </c>
      <c r="C8647" t="s">
        <v>10924</v>
      </c>
    </row>
    <row r="8648" spans="1:3" x14ac:dyDescent="0.25">
      <c r="A8648" t="s">
        <v>8749</v>
      </c>
      <c r="B8648" t="s">
        <v>27889</v>
      </c>
      <c r="C8648" t="s">
        <v>11271</v>
      </c>
    </row>
    <row r="8649" spans="1:3" x14ac:dyDescent="0.25">
      <c r="A8649" t="s">
        <v>10111</v>
      </c>
      <c r="B8649" t="s">
        <v>10775</v>
      </c>
      <c r="C8649" t="s">
        <v>10749</v>
      </c>
    </row>
    <row r="8650" spans="1:3" x14ac:dyDescent="0.25">
      <c r="A8650" t="s">
        <v>7006</v>
      </c>
      <c r="B8650" t="s">
        <v>27889</v>
      </c>
      <c r="C8650" t="s">
        <v>10827</v>
      </c>
    </row>
    <row r="8651" spans="1:3" x14ac:dyDescent="0.25">
      <c r="A8651" t="s">
        <v>10112</v>
      </c>
      <c r="B8651" t="s">
        <v>27889</v>
      </c>
      <c r="C8651" t="s">
        <v>10827</v>
      </c>
    </row>
    <row r="8652" spans="1:3" x14ac:dyDescent="0.25">
      <c r="A8652" t="s">
        <v>18838</v>
      </c>
      <c r="B8652" t="s">
        <v>8187</v>
      </c>
      <c r="C8652" t="s">
        <v>10719</v>
      </c>
    </row>
    <row r="8653" spans="1:3" x14ac:dyDescent="0.25">
      <c r="A8653" t="s">
        <v>18970</v>
      </c>
      <c r="B8653" t="s">
        <v>8187</v>
      </c>
      <c r="C8653" t="s">
        <v>10719</v>
      </c>
    </row>
    <row r="8654" spans="1:3" x14ac:dyDescent="0.25">
      <c r="A8654" t="s">
        <v>18158</v>
      </c>
      <c r="B8654" t="s">
        <v>8187</v>
      </c>
      <c r="C8654" t="s">
        <v>10719</v>
      </c>
    </row>
    <row r="8655" spans="1:3" x14ac:dyDescent="0.25">
      <c r="A8655" t="s">
        <v>7007</v>
      </c>
      <c r="B8655" t="s">
        <v>27887</v>
      </c>
      <c r="C8655" t="s">
        <v>10689</v>
      </c>
    </row>
    <row r="8656" spans="1:3" x14ac:dyDescent="0.25">
      <c r="A8656" t="s">
        <v>10113</v>
      </c>
      <c r="B8656" t="s">
        <v>27887</v>
      </c>
      <c r="C8656" t="s">
        <v>10689</v>
      </c>
    </row>
    <row r="8657" spans="1:3" x14ac:dyDescent="0.25">
      <c r="A8657" t="s">
        <v>17951</v>
      </c>
      <c r="B8657" t="s">
        <v>8187</v>
      </c>
      <c r="C8657" t="s">
        <v>10719</v>
      </c>
    </row>
    <row r="8658" spans="1:3" x14ac:dyDescent="0.25">
      <c r="A8658" t="s">
        <v>10114</v>
      </c>
      <c r="B8658" t="s">
        <v>27887</v>
      </c>
      <c r="C8658" t="s">
        <v>10689</v>
      </c>
    </row>
    <row r="8659" spans="1:3" x14ac:dyDescent="0.25">
      <c r="A8659" t="s">
        <v>10115</v>
      </c>
      <c r="B8659" t="s">
        <v>27887</v>
      </c>
      <c r="C8659" t="s">
        <v>10689</v>
      </c>
    </row>
    <row r="8660" spans="1:3" x14ac:dyDescent="0.25">
      <c r="A8660" t="s">
        <v>23854</v>
      </c>
      <c r="B8660" t="s">
        <v>27889</v>
      </c>
      <c r="C8660" t="s">
        <v>10827</v>
      </c>
    </row>
    <row r="8661" spans="1:3" x14ac:dyDescent="0.25">
      <c r="A8661" t="s">
        <v>10116</v>
      </c>
      <c r="B8661" t="s">
        <v>27889</v>
      </c>
      <c r="C8661" t="s">
        <v>10827</v>
      </c>
    </row>
    <row r="8662" spans="1:3" x14ac:dyDescent="0.25">
      <c r="A8662" t="s">
        <v>23857</v>
      </c>
      <c r="B8662" t="s">
        <v>27889</v>
      </c>
      <c r="C8662" t="s">
        <v>10827</v>
      </c>
    </row>
    <row r="8663" spans="1:3" x14ac:dyDescent="0.25">
      <c r="A8663" t="s">
        <v>10117</v>
      </c>
      <c r="B8663" t="s">
        <v>27892</v>
      </c>
      <c r="C8663" t="s">
        <v>12095</v>
      </c>
    </row>
    <row r="8664" spans="1:3" x14ac:dyDescent="0.25">
      <c r="A8664" t="s">
        <v>9239</v>
      </c>
      <c r="B8664" t="s">
        <v>27892</v>
      </c>
      <c r="C8664" t="s">
        <v>11360</v>
      </c>
    </row>
    <row r="8665" spans="1:3" x14ac:dyDescent="0.25">
      <c r="A8665" t="s">
        <v>7008</v>
      </c>
      <c r="B8665" t="s">
        <v>27891</v>
      </c>
      <c r="C8665" t="s">
        <v>10994</v>
      </c>
    </row>
    <row r="8666" spans="1:3" x14ac:dyDescent="0.25">
      <c r="A8666" t="s">
        <v>18520</v>
      </c>
      <c r="B8666" t="s">
        <v>8187</v>
      </c>
      <c r="C8666" t="s">
        <v>10719</v>
      </c>
    </row>
    <row r="8667" spans="1:3" x14ac:dyDescent="0.25">
      <c r="A8667" t="s">
        <v>10118</v>
      </c>
      <c r="B8667" t="s">
        <v>27887</v>
      </c>
      <c r="C8667" t="s">
        <v>10733</v>
      </c>
    </row>
    <row r="8668" spans="1:3" x14ac:dyDescent="0.25">
      <c r="A8668" t="s">
        <v>17699</v>
      </c>
      <c r="B8668" t="s">
        <v>8187</v>
      </c>
      <c r="C8668" t="s">
        <v>10719</v>
      </c>
    </row>
    <row r="8669" spans="1:3" x14ac:dyDescent="0.25">
      <c r="A8669" t="s">
        <v>7009</v>
      </c>
      <c r="B8669" t="s">
        <v>27891</v>
      </c>
      <c r="C8669" t="s">
        <v>10994</v>
      </c>
    </row>
    <row r="8670" spans="1:3" x14ac:dyDescent="0.25">
      <c r="A8670" t="s">
        <v>10119</v>
      </c>
      <c r="B8670" t="s">
        <v>27887</v>
      </c>
      <c r="C8670" t="s">
        <v>10689</v>
      </c>
    </row>
    <row r="8671" spans="1:3" x14ac:dyDescent="0.25">
      <c r="A8671" t="s">
        <v>23870</v>
      </c>
      <c r="B8671" t="s">
        <v>27889</v>
      </c>
      <c r="C8671" t="s">
        <v>10827</v>
      </c>
    </row>
    <row r="8672" spans="1:3" x14ac:dyDescent="0.25">
      <c r="A8672" t="s">
        <v>10120</v>
      </c>
      <c r="B8672" t="s">
        <v>27889</v>
      </c>
      <c r="C8672" t="s">
        <v>10738</v>
      </c>
    </row>
    <row r="8673" spans="1:3" x14ac:dyDescent="0.25">
      <c r="A8673" t="s">
        <v>14805</v>
      </c>
      <c r="B8673" t="s">
        <v>8187</v>
      </c>
      <c r="C8673" t="s">
        <v>11248</v>
      </c>
    </row>
    <row r="8674" spans="1:3" x14ac:dyDescent="0.25">
      <c r="A8674" t="s">
        <v>10121</v>
      </c>
      <c r="B8674" t="s">
        <v>10775</v>
      </c>
      <c r="C8674" t="s">
        <v>10749</v>
      </c>
    </row>
    <row r="8675" spans="1:3" x14ac:dyDescent="0.25">
      <c r="A8675" t="s">
        <v>10122</v>
      </c>
      <c r="B8675" t="s">
        <v>27887</v>
      </c>
      <c r="C8675" t="s">
        <v>10689</v>
      </c>
    </row>
    <row r="8676" spans="1:3" x14ac:dyDescent="0.25">
      <c r="A8676" t="s">
        <v>10123</v>
      </c>
      <c r="B8676" t="s">
        <v>27887</v>
      </c>
      <c r="C8676" t="s">
        <v>10689</v>
      </c>
    </row>
    <row r="8677" spans="1:3" x14ac:dyDescent="0.25">
      <c r="A8677" t="s">
        <v>7010</v>
      </c>
      <c r="B8677" t="s">
        <v>27887</v>
      </c>
      <c r="C8677" t="s">
        <v>10689</v>
      </c>
    </row>
    <row r="8678" spans="1:3" x14ac:dyDescent="0.25">
      <c r="A8678" t="s">
        <v>11380</v>
      </c>
      <c r="B8678" t="s">
        <v>8187</v>
      </c>
      <c r="C8678" t="s">
        <v>11244</v>
      </c>
    </row>
    <row r="8679" spans="1:3" x14ac:dyDescent="0.25">
      <c r="A8679" t="s">
        <v>10124</v>
      </c>
      <c r="B8679" t="s">
        <v>10782</v>
      </c>
      <c r="C8679" t="s">
        <v>10804</v>
      </c>
    </row>
    <row r="8680" spans="1:3" x14ac:dyDescent="0.25">
      <c r="A8680" t="s">
        <v>23882</v>
      </c>
      <c r="B8680" t="s">
        <v>27889</v>
      </c>
      <c r="C8680" t="s">
        <v>10827</v>
      </c>
    </row>
    <row r="8681" spans="1:3" x14ac:dyDescent="0.25">
      <c r="A8681" t="s">
        <v>10125</v>
      </c>
      <c r="B8681" t="s">
        <v>27887</v>
      </c>
      <c r="C8681" t="s">
        <v>10689</v>
      </c>
    </row>
    <row r="8682" spans="1:3" x14ac:dyDescent="0.25">
      <c r="A8682" t="s">
        <v>11787</v>
      </c>
      <c r="B8682" t="s">
        <v>8187</v>
      </c>
      <c r="C8682" t="s">
        <v>11244</v>
      </c>
    </row>
    <row r="8683" spans="1:3" x14ac:dyDescent="0.25">
      <c r="A8683" t="s">
        <v>10126</v>
      </c>
      <c r="B8683" t="s">
        <v>27887</v>
      </c>
      <c r="C8683" t="s">
        <v>11490</v>
      </c>
    </row>
    <row r="8684" spans="1:3" x14ac:dyDescent="0.25">
      <c r="A8684" t="s">
        <v>13790</v>
      </c>
      <c r="B8684" t="s">
        <v>8187</v>
      </c>
      <c r="C8684" t="s">
        <v>10738</v>
      </c>
    </row>
    <row r="8685" spans="1:3" x14ac:dyDescent="0.25">
      <c r="A8685" t="s">
        <v>14818</v>
      </c>
      <c r="B8685" t="s">
        <v>8187</v>
      </c>
      <c r="C8685" t="s">
        <v>11837</v>
      </c>
    </row>
    <row r="8686" spans="1:3" x14ac:dyDescent="0.25">
      <c r="A8686" t="s">
        <v>27059</v>
      </c>
      <c r="B8686" t="s">
        <v>27889</v>
      </c>
      <c r="C8686" t="s">
        <v>21929</v>
      </c>
    </row>
    <row r="8687" spans="1:3" x14ac:dyDescent="0.25">
      <c r="A8687" t="s">
        <v>10127</v>
      </c>
      <c r="B8687" t="s">
        <v>27887</v>
      </c>
      <c r="C8687" t="s">
        <v>10689</v>
      </c>
    </row>
    <row r="8688" spans="1:3" x14ac:dyDescent="0.25">
      <c r="A8688" t="s">
        <v>7011</v>
      </c>
      <c r="B8688" t="s">
        <v>27887</v>
      </c>
      <c r="C8688" t="s">
        <v>10689</v>
      </c>
    </row>
    <row r="8689" spans="1:3" x14ac:dyDescent="0.25">
      <c r="A8689" t="s">
        <v>8700</v>
      </c>
      <c r="B8689" t="s">
        <v>27889</v>
      </c>
      <c r="C8689" t="s">
        <v>11271</v>
      </c>
    </row>
    <row r="8690" spans="1:3" x14ac:dyDescent="0.25">
      <c r="A8690" t="s">
        <v>27053</v>
      </c>
      <c r="B8690" t="s">
        <v>27889</v>
      </c>
      <c r="C8690" t="s">
        <v>21929</v>
      </c>
    </row>
    <row r="8691" spans="1:3" x14ac:dyDescent="0.25">
      <c r="A8691" t="s">
        <v>23898</v>
      </c>
      <c r="B8691" t="s">
        <v>27889</v>
      </c>
      <c r="C8691" t="s">
        <v>10903</v>
      </c>
    </row>
    <row r="8692" spans="1:3" x14ac:dyDescent="0.25">
      <c r="A8692" t="s">
        <v>27057</v>
      </c>
      <c r="B8692" t="s">
        <v>27889</v>
      </c>
      <c r="C8692" t="s">
        <v>21929</v>
      </c>
    </row>
    <row r="8693" spans="1:3" x14ac:dyDescent="0.25">
      <c r="A8693" t="s">
        <v>21802</v>
      </c>
      <c r="B8693" t="s">
        <v>8187</v>
      </c>
      <c r="C8693" t="s">
        <v>11011</v>
      </c>
    </row>
    <row r="8694" spans="1:3" x14ac:dyDescent="0.25">
      <c r="A8694" t="s">
        <v>22301</v>
      </c>
      <c r="B8694" t="s">
        <v>8187</v>
      </c>
      <c r="C8694" t="s">
        <v>11011</v>
      </c>
    </row>
    <row r="8695" spans="1:3" x14ac:dyDescent="0.25">
      <c r="A8695" t="s">
        <v>22303</v>
      </c>
      <c r="B8695" t="s">
        <v>8187</v>
      </c>
      <c r="C8695" t="s">
        <v>11011</v>
      </c>
    </row>
    <row r="8696" spans="1:3" x14ac:dyDescent="0.25">
      <c r="A8696" t="s">
        <v>13731</v>
      </c>
      <c r="B8696" t="s">
        <v>8187</v>
      </c>
      <c r="C8696" t="s">
        <v>13734</v>
      </c>
    </row>
    <row r="8697" spans="1:3" x14ac:dyDescent="0.25">
      <c r="A8697" t="s">
        <v>13760</v>
      </c>
      <c r="B8697" t="s">
        <v>8187</v>
      </c>
      <c r="C8697" t="s">
        <v>13734</v>
      </c>
    </row>
    <row r="8698" spans="1:3" x14ac:dyDescent="0.25">
      <c r="A8698" t="s">
        <v>13773</v>
      </c>
      <c r="B8698" t="s">
        <v>8187</v>
      </c>
      <c r="C8698" t="s">
        <v>13734</v>
      </c>
    </row>
    <row r="8699" spans="1:3" x14ac:dyDescent="0.25">
      <c r="A8699" t="s">
        <v>15682</v>
      </c>
      <c r="B8699" t="s">
        <v>8187</v>
      </c>
      <c r="C8699" t="s">
        <v>13734</v>
      </c>
    </row>
    <row r="8700" spans="1:3" x14ac:dyDescent="0.25">
      <c r="A8700" t="s">
        <v>14585</v>
      </c>
      <c r="B8700" t="s">
        <v>8187</v>
      </c>
      <c r="C8700" t="s">
        <v>11955</v>
      </c>
    </row>
    <row r="8701" spans="1:3" x14ac:dyDescent="0.25">
      <c r="A8701" t="s">
        <v>10128</v>
      </c>
      <c r="B8701" t="s">
        <v>27887</v>
      </c>
      <c r="C8701" t="s">
        <v>10689</v>
      </c>
    </row>
    <row r="8702" spans="1:3" x14ac:dyDescent="0.25">
      <c r="A8702" t="s">
        <v>14921</v>
      </c>
      <c r="B8702" t="s">
        <v>8187</v>
      </c>
      <c r="C8702" t="s">
        <v>11955</v>
      </c>
    </row>
    <row r="8703" spans="1:3" x14ac:dyDescent="0.25">
      <c r="A8703" t="s">
        <v>23917</v>
      </c>
      <c r="B8703" t="s">
        <v>10782</v>
      </c>
      <c r="C8703" t="s">
        <v>10804</v>
      </c>
    </row>
    <row r="8704" spans="1:3" x14ac:dyDescent="0.25">
      <c r="A8704" t="s">
        <v>7012</v>
      </c>
      <c r="B8704" t="s">
        <v>27889</v>
      </c>
      <c r="C8704" t="s">
        <v>10827</v>
      </c>
    </row>
    <row r="8705" spans="1:3" x14ac:dyDescent="0.25">
      <c r="A8705" t="s">
        <v>14589</v>
      </c>
      <c r="B8705" t="s">
        <v>8187</v>
      </c>
      <c r="C8705" t="s">
        <v>11955</v>
      </c>
    </row>
    <row r="8706" spans="1:3" x14ac:dyDescent="0.25">
      <c r="A8706" t="s">
        <v>14593</v>
      </c>
      <c r="B8706" t="s">
        <v>8187</v>
      </c>
      <c r="C8706" t="s">
        <v>11955</v>
      </c>
    </row>
    <row r="8707" spans="1:3" x14ac:dyDescent="0.25">
      <c r="A8707" t="s">
        <v>7013</v>
      </c>
      <c r="B8707" t="s">
        <v>10782</v>
      </c>
      <c r="C8707" t="s">
        <v>10804</v>
      </c>
    </row>
    <row r="8708" spans="1:3" x14ac:dyDescent="0.25">
      <c r="A8708" t="s">
        <v>7014</v>
      </c>
      <c r="B8708" t="s">
        <v>27888</v>
      </c>
      <c r="C8708" t="s">
        <v>10697</v>
      </c>
    </row>
    <row r="8709" spans="1:3" x14ac:dyDescent="0.25">
      <c r="A8709" t="s">
        <v>14917</v>
      </c>
      <c r="B8709" t="s">
        <v>8187</v>
      </c>
      <c r="C8709" t="s">
        <v>11955</v>
      </c>
    </row>
    <row r="8710" spans="1:3" x14ac:dyDescent="0.25">
      <c r="A8710" t="s">
        <v>10129</v>
      </c>
      <c r="B8710" t="s">
        <v>10701</v>
      </c>
      <c r="C8710" t="s">
        <v>10729</v>
      </c>
    </row>
    <row r="8711" spans="1:3" x14ac:dyDescent="0.25">
      <c r="A8711" t="s">
        <v>7015</v>
      </c>
      <c r="B8711" t="s">
        <v>10782</v>
      </c>
      <c r="C8711" t="s">
        <v>10804</v>
      </c>
    </row>
    <row r="8712" spans="1:3" x14ac:dyDescent="0.25">
      <c r="A8712" t="s">
        <v>23930</v>
      </c>
      <c r="B8712" t="s">
        <v>10782</v>
      </c>
      <c r="C8712" t="s">
        <v>10804</v>
      </c>
    </row>
    <row r="8713" spans="1:3" x14ac:dyDescent="0.25">
      <c r="A8713" t="s">
        <v>7016</v>
      </c>
      <c r="B8713" t="s">
        <v>27887</v>
      </c>
      <c r="C8713" t="s">
        <v>10733</v>
      </c>
    </row>
    <row r="8714" spans="1:3" x14ac:dyDescent="0.25">
      <c r="A8714" t="s">
        <v>7017</v>
      </c>
      <c r="B8714" t="s">
        <v>10782</v>
      </c>
      <c r="C8714" t="s">
        <v>10804</v>
      </c>
    </row>
    <row r="8715" spans="1:3" x14ac:dyDescent="0.25">
      <c r="A8715" t="s">
        <v>10130</v>
      </c>
      <c r="B8715" t="s">
        <v>10775</v>
      </c>
      <c r="C8715" t="s">
        <v>10749</v>
      </c>
    </row>
    <row r="8716" spans="1:3" x14ac:dyDescent="0.25">
      <c r="A8716" t="s">
        <v>7018</v>
      </c>
      <c r="B8716" t="s">
        <v>10701</v>
      </c>
      <c r="C8716" t="s">
        <v>10703</v>
      </c>
    </row>
    <row r="8717" spans="1:3" x14ac:dyDescent="0.25">
      <c r="A8717" t="s">
        <v>10131</v>
      </c>
      <c r="B8717" t="s">
        <v>10782</v>
      </c>
      <c r="C8717" t="s">
        <v>10804</v>
      </c>
    </row>
    <row r="8718" spans="1:3" x14ac:dyDescent="0.25">
      <c r="A8718" t="s">
        <v>23936</v>
      </c>
      <c r="B8718" t="s">
        <v>10782</v>
      </c>
      <c r="C8718" t="s">
        <v>10804</v>
      </c>
    </row>
    <row r="8719" spans="1:3" x14ac:dyDescent="0.25">
      <c r="A8719" t="s">
        <v>10132</v>
      </c>
      <c r="B8719" t="s">
        <v>10782</v>
      </c>
      <c r="C8719" t="s">
        <v>10804</v>
      </c>
    </row>
    <row r="8720" spans="1:3" x14ac:dyDescent="0.25">
      <c r="A8720" t="s">
        <v>10133</v>
      </c>
      <c r="B8720" t="s">
        <v>27888</v>
      </c>
      <c r="C8720" t="s">
        <v>10697</v>
      </c>
    </row>
    <row r="8721" spans="1:3" x14ac:dyDescent="0.25">
      <c r="A8721" t="s">
        <v>26389</v>
      </c>
      <c r="B8721" t="s">
        <v>8187</v>
      </c>
      <c r="C8721" t="s">
        <v>26392</v>
      </c>
    </row>
    <row r="8722" spans="1:3" x14ac:dyDescent="0.25">
      <c r="A8722" t="s">
        <v>10134</v>
      </c>
      <c r="B8722" t="s">
        <v>10775</v>
      </c>
      <c r="C8722" t="s">
        <v>10838</v>
      </c>
    </row>
    <row r="8723" spans="1:3" x14ac:dyDescent="0.25">
      <c r="A8723" t="s">
        <v>14164</v>
      </c>
      <c r="B8723" t="s">
        <v>8187</v>
      </c>
      <c r="C8723" t="s">
        <v>14167</v>
      </c>
    </row>
    <row r="8724" spans="1:3" x14ac:dyDescent="0.25">
      <c r="A8724" t="s">
        <v>14168</v>
      </c>
      <c r="B8724" t="s">
        <v>8187</v>
      </c>
      <c r="C8724" t="s">
        <v>14167</v>
      </c>
    </row>
    <row r="8725" spans="1:3" x14ac:dyDescent="0.25">
      <c r="A8725" t="s">
        <v>10135</v>
      </c>
      <c r="B8725" t="s">
        <v>27889</v>
      </c>
      <c r="C8725" t="s">
        <v>10827</v>
      </c>
    </row>
    <row r="8726" spans="1:3" x14ac:dyDescent="0.25">
      <c r="A8726" t="s">
        <v>7019</v>
      </c>
      <c r="B8726" t="s">
        <v>27887</v>
      </c>
      <c r="C8726" t="s">
        <v>10689</v>
      </c>
    </row>
    <row r="8727" spans="1:3" x14ac:dyDescent="0.25">
      <c r="A8727" t="s">
        <v>5249</v>
      </c>
      <c r="B8727" t="s">
        <v>27889</v>
      </c>
      <c r="C8727" t="s">
        <v>11885</v>
      </c>
    </row>
    <row r="8728" spans="1:3" x14ac:dyDescent="0.25">
      <c r="A8728" t="s">
        <v>8884</v>
      </c>
      <c r="B8728" t="s">
        <v>27889</v>
      </c>
      <c r="C8728" t="s">
        <v>11885</v>
      </c>
    </row>
    <row r="8729" spans="1:3" x14ac:dyDescent="0.25">
      <c r="A8729" t="s">
        <v>7022</v>
      </c>
      <c r="B8729" t="s">
        <v>27887</v>
      </c>
      <c r="C8729" t="s">
        <v>10689</v>
      </c>
    </row>
    <row r="8730" spans="1:3" x14ac:dyDescent="0.25">
      <c r="A8730" t="s">
        <v>23951</v>
      </c>
      <c r="B8730" t="s">
        <v>27889</v>
      </c>
      <c r="C8730" t="s">
        <v>10903</v>
      </c>
    </row>
    <row r="8731" spans="1:3" x14ac:dyDescent="0.25">
      <c r="A8731" t="s">
        <v>7023</v>
      </c>
      <c r="B8731" t="s">
        <v>27887</v>
      </c>
      <c r="C8731" t="s">
        <v>10733</v>
      </c>
    </row>
    <row r="8732" spans="1:3" x14ac:dyDescent="0.25">
      <c r="A8732" t="s">
        <v>10136</v>
      </c>
      <c r="B8732" t="s">
        <v>10775</v>
      </c>
      <c r="C8732" t="s">
        <v>10749</v>
      </c>
    </row>
    <row r="8733" spans="1:3" x14ac:dyDescent="0.25">
      <c r="A8733" t="s">
        <v>7024</v>
      </c>
      <c r="B8733" t="s">
        <v>10775</v>
      </c>
      <c r="C8733" t="s">
        <v>10749</v>
      </c>
    </row>
    <row r="8734" spans="1:3" x14ac:dyDescent="0.25">
      <c r="A8734" t="s">
        <v>4820</v>
      </c>
      <c r="B8734" t="s">
        <v>27889</v>
      </c>
      <c r="C8734" t="s">
        <v>11271</v>
      </c>
    </row>
    <row r="8735" spans="1:3" x14ac:dyDescent="0.25">
      <c r="A8735" t="s">
        <v>7026</v>
      </c>
      <c r="B8735" t="s">
        <v>27888</v>
      </c>
      <c r="C8735" t="s">
        <v>10697</v>
      </c>
    </row>
    <row r="8736" spans="1:3" x14ac:dyDescent="0.25">
      <c r="A8736" t="s">
        <v>9525</v>
      </c>
      <c r="B8736" t="s">
        <v>27895</v>
      </c>
      <c r="C8736" t="s">
        <v>13478</v>
      </c>
    </row>
    <row r="8737" spans="1:3" x14ac:dyDescent="0.25">
      <c r="A8737" t="s">
        <v>5725</v>
      </c>
      <c r="B8737" t="s">
        <v>10775</v>
      </c>
      <c r="C8737" t="s">
        <v>13478</v>
      </c>
    </row>
    <row r="8738" spans="1:3" x14ac:dyDescent="0.25">
      <c r="A8738" t="s">
        <v>7029</v>
      </c>
      <c r="B8738" t="s">
        <v>27889</v>
      </c>
      <c r="C8738" t="s">
        <v>10719</v>
      </c>
    </row>
    <row r="8739" spans="1:3" x14ac:dyDescent="0.25">
      <c r="A8739" t="s">
        <v>7030</v>
      </c>
      <c r="B8739" t="s">
        <v>10701</v>
      </c>
      <c r="C8739" t="s">
        <v>10703</v>
      </c>
    </row>
    <row r="8740" spans="1:3" x14ac:dyDescent="0.25">
      <c r="A8740" t="s">
        <v>7031</v>
      </c>
      <c r="B8740" t="s">
        <v>10701</v>
      </c>
      <c r="C8740" t="s">
        <v>10703</v>
      </c>
    </row>
    <row r="8741" spans="1:3" x14ac:dyDescent="0.25">
      <c r="A8741" t="s">
        <v>7032</v>
      </c>
      <c r="B8741" t="s">
        <v>10775</v>
      </c>
      <c r="C8741" t="s">
        <v>10749</v>
      </c>
    </row>
    <row r="8742" spans="1:3" x14ac:dyDescent="0.25">
      <c r="A8742" t="s">
        <v>7033</v>
      </c>
      <c r="B8742" t="s">
        <v>27887</v>
      </c>
      <c r="C8742" t="s">
        <v>10689</v>
      </c>
    </row>
    <row r="8743" spans="1:3" x14ac:dyDescent="0.25">
      <c r="A8743" t="s">
        <v>14171</v>
      </c>
      <c r="B8743" t="s">
        <v>8187</v>
      </c>
      <c r="C8743" t="s">
        <v>14167</v>
      </c>
    </row>
    <row r="8744" spans="1:3" x14ac:dyDescent="0.25">
      <c r="A8744" t="s">
        <v>7034</v>
      </c>
      <c r="B8744" t="s">
        <v>10701</v>
      </c>
      <c r="C8744" t="s">
        <v>10729</v>
      </c>
    </row>
    <row r="8745" spans="1:3" x14ac:dyDescent="0.25">
      <c r="A8745" t="s">
        <v>7035</v>
      </c>
      <c r="B8745" t="s">
        <v>27889</v>
      </c>
      <c r="C8745" t="s">
        <v>10827</v>
      </c>
    </row>
    <row r="8746" spans="1:3" x14ac:dyDescent="0.25">
      <c r="A8746" t="s">
        <v>14173</v>
      </c>
      <c r="B8746" t="s">
        <v>8187</v>
      </c>
      <c r="C8746" t="s">
        <v>14167</v>
      </c>
    </row>
    <row r="8747" spans="1:3" x14ac:dyDescent="0.25">
      <c r="A8747" t="s">
        <v>14175</v>
      </c>
      <c r="B8747" t="s">
        <v>8187</v>
      </c>
      <c r="C8747" t="s">
        <v>14167</v>
      </c>
    </row>
    <row r="8748" spans="1:3" x14ac:dyDescent="0.25">
      <c r="A8748" t="s">
        <v>7036</v>
      </c>
      <c r="B8748" t="s">
        <v>27887</v>
      </c>
      <c r="C8748" t="s">
        <v>10689</v>
      </c>
    </row>
    <row r="8749" spans="1:3" x14ac:dyDescent="0.25">
      <c r="A8749" t="s">
        <v>10137</v>
      </c>
      <c r="B8749" t="s">
        <v>27887</v>
      </c>
      <c r="C8749" t="s">
        <v>10689</v>
      </c>
    </row>
    <row r="8750" spans="1:3" x14ac:dyDescent="0.25">
      <c r="A8750" t="s">
        <v>7037</v>
      </c>
      <c r="B8750" t="s">
        <v>27887</v>
      </c>
      <c r="C8750" t="s">
        <v>10689</v>
      </c>
    </row>
    <row r="8751" spans="1:3" x14ac:dyDescent="0.25">
      <c r="A8751" t="s">
        <v>7038</v>
      </c>
      <c r="B8751" t="s">
        <v>27887</v>
      </c>
      <c r="C8751" t="s">
        <v>10689</v>
      </c>
    </row>
    <row r="8752" spans="1:3" x14ac:dyDescent="0.25">
      <c r="A8752" t="s">
        <v>7039</v>
      </c>
      <c r="B8752" t="s">
        <v>27887</v>
      </c>
      <c r="C8752" t="s">
        <v>10689</v>
      </c>
    </row>
    <row r="8753" spans="1:3" x14ac:dyDescent="0.25">
      <c r="A8753" t="s">
        <v>7040</v>
      </c>
      <c r="B8753" t="s">
        <v>10775</v>
      </c>
      <c r="C8753" t="s">
        <v>10771</v>
      </c>
    </row>
    <row r="8754" spans="1:3" x14ac:dyDescent="0.25">
      <c r="A8754" t="s">
        <v>7041</v>
      </c>
      <c r="B8754" t="s">
        <v>27887</v>
      </c>
      <c r="C8754" t="s">
        <v>10689</v>
      </c>
    </row>
    <row r="8755" spans="1:3" x14ac:dyDescent="0.25">
      <c r="A8755" t="s">
        <v>7042</v>
      </c>
      <c r="B8755" t="s">
        <v>27888</v>
      </c>
      <c r="C8755" t="s">
        <v>10697</v>
      </c>
    </row>
    <row r="8756" spans="1:3" x14ac:dyDescent="0.25">
      <c r="A8756" t="s">
        <v>7043</v>
      </c>
      <c r="B8756" t="s">
        <v>27889</v>
      </c>
      <c r="C8756" t="s">
        <v>10827</v>
      </c>
    </row>
    <row r="8757" spans="1:3" x14ac:dyDescent="0.25">
      <c r="A8757" t="s">
        <v>14178</v>
      </c>
      <c r="B8757" t="s">
        <v>8187</v>
      </c>
      <c r="C8757" t="s">
        <v>14167</v>
      </c>
    </row>
    <row r="8758" spans="1:3" x14ac:dyDescent="0.25">
      <c r="A8758" t="s">
        <v>7044</v>
      </c>
      <c r="B8758" t="s">
        <v>27887</v>
      </c>
      <c r="C8758" t="s">
        <v>11011</v>
      </c>
    </row>
    <row r="8759" spans="1:3" x14ac:dyDescent="0.25">
      <c r="A8759" t="s">
        <v>7045</v>
      </c>
      <c r="B8759" t="s">
        <v>27887</v>
      </c>
      <c r="C8759" t="s">
        <v>10689</v>
      </c>
    </row>
    <row r="8760" spans="1:3" x14ac:dyDescent="0.25">
      <c r="A8760" t="s">
        <v>7046</v>
      </c>
      <c r="B8760" t="s">
        <v>27887</v>
      </c>
      <c r="C8760" t="s">
        <v>11011</v>
      </c>
    </row>
    <row r="8761" spans="1:3" x14ac:dyDescent="0.25">
      <c r="A8761" t="s">
        <v>7047</v>
      </c>
      <c r="B8761" t="s">
        <v>27887</v>
      </c>
      <c r="C8761" t="s">
        <v>10689</v>
      </c>
    </row>
    <row r="8762" spans="1:3" x14ac:dyDescent="0.25">
      <c r="A8762" t="s">
        <v>7048</v>
      </c>
      <c r="B8762" t="s">
        <v>27887</v>
      </c>
      <c r="C8762" t="s">
        <v>10689</v>
      </c>
    </row>
    <row r="8763" spans="1:3" x14ac:dyDescent="0.25">
      <c r="A8763" t="s">
        <v>10138</v>
      </c>
      <c r="B8763" t="s">
        <v>27889</v>
      </c>
      <c r="C8763" t="s">
        <v>10924</v>
      </c>
    </row>
    <row r="8764" spans="1:3" x14ac:dyDescent="0.25">
      <c r="A8764" t="s">
        <v>7049</v>
      </c>
      <c r="B8764" t="s">
        <v>27887</v>
      </c>
      <c r="C8764" t="s">
        <v>10689</v>
      </c>
    </row>
    <row r="8765" spans="1:3" x14ac:dyDescent="0.25">
      <c r="A8765" t="s">
        <v>7050</v>
      </c>
      <c r="B8765" t="s">
        <v>27887</v>
      </c>
      <c r="C8765" t="s">
        <v>10689</v>
      </c>
    </row>
    <row r="8766" spans="1:3" x14ac:dyDescent="0.25">
      <c r="A8766" t="s">
        <v>7051</v>
      </c>
      <c r="B8766" t="s">
        <v>27887</v>
      </c>
      <c r="C8766" t="s">
        <v>10689</v>
      </c>
    </row>
    <row r="8767" spans="1:3" x14ac:dyDescent="0.25">
      <c r="A8767" t="s">
        <v>7079</v>
      </c>
      <c r="B8767" t="s">
        <v>27889</v>
      </c>
      <c r="C8767" t="s">
        <v>11885</v>
      </c>
    </row>
    <row r="8768" spans="1:3" x14ac:dyDescent="0.25">
      <c r="A8768" t="s">
        <v>7053</v>
      </c>
      <c r="B8768" t="s">
        <v>27888</v>
      </c>
      <c r="C8768" t="s">
        <v>10697</v>
      </c>
    </row>
    <row r="8769" spans="1:3" x14ac:dyDescent="0.25">
      <c r="A8769" t="s">
        <v>7054</v>
      </c>
      <c r="B8769" t="s">
        <v>27889</v>
      </c>
      <c r="C8769" t="s">
        <v>14398</v>
      </c>
    </row>
    <row r="8770" spans="1:3" x14ac:dyDescent="0.25">
      <c r="A8770" t="s">
        <v>8692</v>
      </c>
      <c r="B8770" t="s">
        <v>27889</v>
      </c>
      <c r="C8770" t="s">
        <v>11271</v>
      </c>
    </row>
    <row r="8771" spans="1:3" x14ac:dyDescent="0.25">
      <c r="A8771" t="s">
        <v>10139</v>
      </c>
      <c r="B8771" t="s">
        <v>27889</v>
      </c>
      <c r="C8771" t="s">
        <v>10827</v>
      </c>
    </row>
    <row r="8772" spans="1:3" x14ac:dyDescent="0.25">
      <c r="A8772" t="s">
        <v>7056</v>
      </c>
      <c r="B8772" t="s">
        <v>27887</v>
      </c>
      <c r="C8772" t="s">
        <v>11011</v>
      </c>
    </row>
    <row r="8773" spans="1:3" x14ac:dyDescent="0.25">
      <c r="A8773" t="s">
        <v>7057</v>
      </c>
      <c r="B8773" t="s">
        <v>27887</v>
      </c>
      <c r="C8773" t="s">
        <v>10689</v>
      </c>
    </row>
    <row r="8774" spans="1:3" x14ac:dyDescent="0.25">
      <c r="A8774" t="s">
        <v>7058</v>
      </c>
      <c r="B8774" t="s">
        <v>27887</v>
      </c>
      <c r="C8774" t="s">
        <v>10733</v>
      </c>
    </row>
    <row r="8775" spans="1:3" x14ac:dyDescent="0.25">
      <c r="A8775" t="s">
        <v>10155</v>
      </c>
      <c r="B8775" t="s">
        <v>27889</v>
      </c>
      <c r="C8775" t="s">
        <v>16069</v>
      </c>
    </row>
    <row r="8776" spans="1:3" x14ac:dyDescent="0.25">
      <c r="A8776" t="s">
        <v>7059</v>
      </c>
      <c r="B8776" t="s">
        <v>10701</v>
      </c>
      <c r="C8776" t="s">
        <v>10703</v>
      </c>
    </row>
    <row r="8777" spans="1:3" x14ac:dyDescent="0.25">
      <c r="A8777" t="s">
        <v>7060</v>
      </c>
      <c r="B8777" t="s">
        <v>27892</v>
      </c>
      <c r="C8777" t="s">
        <v>16229</v>
      </c>
    </row>
    <row r="8778" spans="1:3" x14ac:dyDescent="0.25">
      <c r="A8778" t="s">
        <v>7061</v>
      </c>
      <c r="B8778" t="s">
        <v>27889</v>
      </c>
      <c r="C8778" t="s">
        <v>10738</v>
      </c>
    </row>
    <row r="8779" spans="1:3" x14ac:dyDescent="0.25">
      <c r="A8779" t="s">
        <v>5013</v>
      </c>
      <c r="B8779" t="s">
        <v>27889</v>
      </c>
      <c r="C8779" t="s">
        <v>11885</v>
      </c>
    </row>
    <row r="8780" spans="1:3" x14ac:dyDescent="0.25">
      <c r="A8780" t="s">
        <v>7021</v>
      </c>
      <c r="B8780" t="s">
        <v>27889</v>
      </c>
      <c r="C8780" t="s">
        <v>11885</v>
      </c>
    </row>
    <row r="8781" spans="1:3" x14ac:dyDescent="0.25">
      <c r="A8781" t="s">
        <v>7064</v>
      </c>
      <c r="B8781" t="s">
        <v>10701</v>
      </c>
      <c r="C8781" t="s">
        <v>10703</v>
      </c>
    </row>
    <row r="8782" spans="1:3" x14ac:dyDescent="0.25">
      <c r="A8782" t="s">
        <v>14180</v>
      </c>
      <c r="B8782" t="s">
        <v>8187</v>
      </c>
      <c r="C8782" t="s">
        <v>14167</v>
      </c>
    </row>
    <row r="8783" spans="1:3" x14ac:dyDescent="0.25">
      <c r="A8783" t="s">
        <v>7065</v>
      </c>
      <c r="B8783" t="s">
        <v>10775</v>
      </c>
      <c r="C8783" t="s">
        <v>10838</v>
      </c>
    </row>
    <row r="8784" spans="1:3" x14ac:dyDescent="0.25">
      <c r="A8784" t="s">
        <v>14192</v>
      </c>
      <c r="B8784" t="s">
        <v>8187</v>
      </c>
      <c r="C8784" t="s">
        <v>14167</v>
      </c>
    </row>
    <row r="8785" spans="1:3" x14ac:dyDescent="0.25">
      <c r="A8785" t="s">
        <v>10141</v>
      </c>
      <c r="B8785" t="s">
        <v>10701</v>
      </c>
      <c r="C8785" t="s">
        <v>10703</v>
      </c>
    </row>
    <row r="8786" spans="1:3" x14ac:dyDescent="0.25">
      <c r="A8786" t="s">
        <v>7066</v>
      </c>
      <c r="B8786" t="s">
        <v>10775</v>
      </c>
      <c r="C8786" t="s">
        <v>10749</v>
      </c>
    </row>
    <row r="8787" spans="1:3" x14ac:dyDescent="0.25">
      <c r="A8787" t="s">
        <v>7067</v>
      </c>
      <c r="B8787" t="s">
        <v>27889</v>
      </c>
      <c r="C8787" t="s">
        <v>10924</v>
      </c>
    </row>
    <row r="8788" spans="1:3" x14ac:dyDescent="0.25">
      <c r="A8788" t="s">
        <v>7068</v>
      </c>
      <c r="B8788" t="s">
        <v>27891</v>
      </c>
      <c r="C8788" t="s">
        <v>11610</v>
      </c>
    </row>
    <row r="8789" spans="1:3" x14ac:dyDescent="0.25">
      <c r="A8789" t="s">
        <v>10142</v>
      </c>
      <c r="B8789" t="s">
        <v>27887</v>
      </c>
      <c r="C8789" t="s">
        <v>10689</v>
      </c>
    </row>
    <row r="8790" spans="1:3" x14ac:dyDescent="0.25">
      <c r="A8790" t="s">
        <v>7069</v>
      </c>
      <c r="B8790" t="s">
        <v>27887</v>
      </c>
      <c r="C8790" t="s">
        <v>10689</v>
      </c>
    </row>
    <row r="8791" spans="1:3" x14ac:dyDescent="0.25">
      <c r="A8791" t="s">
        <v>7070</v>
      </c>
      <c r="B8791" t="s">
        <v>27887</v>
      </c>
      <c r="C8791" t="s">
        <v>10733</v>
      </c>
    </row>
    <row r="8792" spans="1:3" x14ac:dyDescent="0.25">
      <c r="A8792" t="s">
        <v>24020</v>
      </c>
      <c r="B8792" t="s">
        <v>10782</v>
      </c>
      <c r="C8792" t="s">
        <v>10804</v>
      </c>
    </row>
    <row r="8793" spans="1:3" x14ac:dyDescent="0.25">
      <c r="A8793" t="s">
        <v>7071</v>
      </c>
      <c r="B8793" t="s">
        <v>27887</v>
      </c>
      <c r="C8793" t="s">
        <v>10689</v>
      </c>
    </row>
    <row r="8794" spans="1:3" x14ac:dyDescent="0.25">
      <c r="A8794" t="s">
        <v>5347</v>
      </c>
      <c r="B8794" t="s">
        <v>27889</v>
      </c>
      <c r="C8794" t="s">
        <v>10689</v>
      </c>
    </row>
    <row r="8795" spans="1:3" x14ac:dyDescent="0.25">
      <c r="A8795" t="s">
        <v>9283</v>
      </c>
      <c r="B8795" t="s">
        <v>27889</v>
      </c>
      <c r="C8795" t="s">
        <v>10689</v>
      </c>
    </row>
    <row r="8796" spans="1:3" x14ac:dyDescent="0.25">
      <c r="A8796" t="s">
        <v>5217</v>
      </c>
      <c r="B8796" t="s">
        <v>27889</v>
      </c>
      <c r="C8796" t="s">
        <v>10689</v>
      </c>
    </row>
    <row r="8797" spans="1:3" x14ac:dyDescent="0.25">
      <c r="A8797" t="s">
        <v>10143</v>
      </c>
      <c r="B8797" t="s">
        <v>10701</v>
      </c>
      <c r="C8797" t="s">
        <v>16268</v>
      </c>
    </row>
    <row r="8798" spans="1:3" x14ac:dyDescent="0.25">
      <c r="A8798" t="s">
        <v>24027</v>
      </c>
      <c r="B8798" t="s">
        <v>10782</v>
      </c>
      <c r="C8798" t="s">
        <v>10804</v>
      </c>
    </row>
    <row r="8799" spans="1:3" x14ac:dyDescent="0.25">
      <c r="A8799" t="s">
        <v>7075</v>
      </c>
      <c r="B8799" t="s">
        <v>10775</v>
      </c>
      <c r="C8799" t="s">
        <v>10749</v>
      </c>
    </row>
    <row r="8800" spans="1:3" x14ac:dyDescent="0.25">
      <c r="A8800" t="s">
        <v>15052</v>
      </c>
      <c r="B8800" t="s">
        <v>8187</v>
      </c>
      <c r="C8800" t="s">
        <v>14167</v>
      </c>
    </row>
    <row r="8801" spans="1:3" x14ac:dyDescent="0.25">
      <c r="A8801" t="s">
        <v>7077</v>
      </c>
      <c r="B8801" t="s">
        <v>27887</v>
      </c>
      <c r="C8801" t="s">
        <v>10689</v>
      </c>
    </row>
    <row r="8802" spans="1:3" x14ac:dyDescent="0.25">
      <c r="A8802" t="s">
        <v>7078</v>
      </c>
      <c r="B8802" t="s">
        <v>27887</v>
      </c>
      <c r="C8802" t="s">
        <v>10689</v>
      </c>
    </row>
    <row r="8803" spans="1:3" x14ac:dyDescent="0.25">
      <c r="A8803" t="s">
        <v>5374</v>
      </c>
      <c r="B8803" t="s">
        <v>27889</v>
      </c>
      <c r="C8803" t="s">
        <v>11885</v>
      </c>
    </row>
    <row r="8804" spans="1:3" x14ac:dyDescent="0.25">
      <c r="A8804" t="s">
        <v>9730</v>
      </c>
      <c r="B8804" t="s">
        <v>27889</v>
      </c>
      <c r="C8804" t="s">
        <v>11885</v>
      </c>
    </row>
    <row r="8805" spans="1:3" x14ac:dyDescent="0.25">
      <c r="A8805" t="s">
        <v>7080</v>
      </c>
      <c r="B8805" t="s">
        <v>27889</v>
      </c>
      <c r="C8805" t="s">
        <v>11244</v>
      </c>
    </row>
    <row r="8806" spans="1:3" x14ac:dyDescent="0.25">
      <c r="A8806" t="s">
        <v>15483</v>
      </c>
      <c r="B8806" t="s">
        <v>8187</v>
      </c>
      <c r="C8806" t="s">
        <v>11271</v>
      </c>
    </row>
    <row r="8807" spans="1:3" x14ac:dyDescent="0.25">
      <c r="A8807" t="s">
        <v>7081</v>
      </c>
      <c r="B8807" t="s">
        <v>10775</v>
      </c>
      <c r="C8807" t="s">
        <v>10749</v>
      </c>
    </row>
    <row r="8808" spans="1:3" x14ac:dyDescent="0.25">
      <c r="A8808" t="s">
        <v>7082</v>
      </c>
      <c r="B8808" t="s">
        <v>27888</v>
      </c>
      <c r="C8808" t="s">
        <v>10697</v>
      </c>
    </row>
    <row r="8809" spans="1:3" x14ac:dyDescent="0.25">
      <c r="A8809" t="s">
        <v>7083</v>
      </c>
      <c r="B8809" t="s">
        <v>27887</v>
      </c>
      <c r="C8809" t="s">
        <v>10689</v>
      </c>
    </row>
    <row r="8810" spans="1:3" x14ac:dyDescent="0.25">
      <c r="A8810" t="s">
        <v>7084</v>
      </c>
      <c r="B8810" t="s">
        <v>27887</v>
      </c>
      <c r="C8810" t="s">
        <v>10689</v>
      </c>
    </row>
    <row r="8811" spans="1:3" x14ac:dyDescent="0.25">
      <c r="A8811" t="s">
        <v>7085</v>
      </c>
      <c r="B8811" t="s">
        <v>27891</v>
      </c>
      <c r="C8811" t="s">
        <v>11610</v>
      </c>
    </row>
    <row r="8812" spans="1:3" x14ac:dyDescent="0.25">
      <c r="A8812" t="s">
        <v>7086</v>
      </c>
      <c r="B8812" t="s">
        <v>10701</v>
      </c>
      <c r="C8812" t="s">
        <v>10703</v>
      </c>
    </row>
    <row r="8813" spans="1:3" x14ac:dyDescent="0.25">
      <c r="A8813" t="s">
        <v>7087</v>
      </c>
      <c r="B8813" t="s">
        <v>10701</v>
      </c>
      <c r="C8813" t="s">
        <v>10703</v>
      </c>
    </row>
    <row r="8814" spans="1:3" x14ac:dyDescent="0.25">
      <c r="A8814" t="s">
        <v>7088</v>
      </c>
      <c r="B8814" t="s">
        <v>10701</v>
      </c>
      <c r="C8814" t="s">
        <v>10703</v>
      </c>
    </row>
    <row r="8815" spans="1:3" x14ac:dyDescent="0.25">
      <c r="A8815" t="s">
        <v>24045</v>
      </c>
      <c r="B8815" t="s">
        <v>10782</v>
      </c>
      <c r="C8815" t="s">
        <v>10804</v>
      </c>
    </row>
    <row r="8816" spans="1:3" x14ac:dyDescent="0.25">
      <c r="A8816" t="s">
        <v>7089</v>
      </c>
      <c r="B8816" t="s">
        <v>10775</v>
      </c>
      <c r="C8816" t="s">
        <v>16086</v>
      </c>
    </row>
    <row r="8817" spans="1:3" x14ac:dyDescent="0.25">
      <c r="A8817" t="s">
        <v>7090</v>
      </c>
      <c r="B8817" t="s">
        <v>10775</v>
      </c>
      <c r="C8817" t="s">
        <v>16086</v>
      </c>
    </row>
    <row r="8818" spans="1:3" x14ac:dyDescent="0.25">
      <c r="A8818" t="s">
        <v>7091</v>
      </c>
      <c r="B8818" t="s">
        <v>10701</v>
      </c>
      <c r="C8818" t="s">
        <v>10729</v>
      </c>
    </row>
    <row r="8819" spans="1:3" x14ac:dyDescent="0.25">
      <c r="A8819" t="s">
        <v>24049</v>
      </c>
      <c r="B8819" t="s">
        <v>10782</v>
      </c>
      <c r="C8819" t="s">
        <v>10804</v>
      </c>
    </row>
    <row r="8820" spans="1:3" x14ac:dyDescent="0.25">
      <c r="A8820" t="s">
        <v>6225</v>
      </c>
      <c r="B8820" t="s">
        <v>27889</v>
      </c>
      <c r="C8820" t="s">
        <v>12778</v>
      </c>
    </row>
    <row r="8821" spans="1:3" x14ac:dyDescent="0.25">
      <c r="A8821" t="s">
        <v>7092</v>
      </c>
      <c r="B8821" t="s">
        <v>27887</v>
      </c>
      <c r="C8821" t="s">
        <v>10689</v>
      </c>
    </row>
    <row r="8822" spans="1:3" x14ac:dyDescent="0.25">
      <c r="A8822" t="s">
        <v>7093</v>
      </c>
      <c r="B8822" t="s">
        <v>27887</v>
      </c>
      <c r="C8822" t="s">
        <v>10689</v>
      </c>
    </row>
    <row r="8823" spans="1:3" x14ac:dyDescent="0.25">
      <c r="A8823" t="s">
        <v>7094</v>
      </c>
      <c r="B8823" t="s">
        <v>27887</v>
      </c>
      <c r="C8823" t="s">
        <v>10689</v>
      </c>
    </row>
    <row r="8824" spans="1:3" x14ac:dyDescent="0.25">
      <c r="A8824" t="s">
        <v>14110</v>
      </c>
      <c r="B8824" t="s">
        <v>8187</v>
      </c>
      <c r="C8824" t="s">
        <v>11271</v>
      </c>
    </row>
    <row r="8825" spans="1:3" x14ac:dyDescent="0.25">
      <c r="A8825" t="s">
        <v>7095</v>
      </c>
      <c r="B8825" t="s">
        <v>27887</v>
      </c>
      <c r="C8825" t="s">
        <v>10689</v>
      </c>
    </row>
    <row r="8826" spans="1:3" x14ac:dyDescent="0.25">
      <c r="A8826" t="s">
        <v>7096</v>
      </c>
      <c r="B8826" t="s">
        <v>27891</v>
      </c>
      <c r="C8826" t="s">
        <v>10994</v>
      </c>
    </row>
    <row r="8827" spans="1:3" x14ac:dyDescent="0.25">
      <c r="A8827" t="s">
        <v>6430</v>
      </c>
      <c r="B8827" t="s">
        <v>10775</v>
      </c>
      <c r="C8827" t="s">
        <v>11360</v>
      </c>
    </row>
    <row r="8828" spans="1:3" x14ac:dyDescent="0.25">
      <c r="A8828" t="s">
        <v>11858</v>
      </c>
      <c r="B8828" t="s">
        <v>8187</v>
      </c>
      <c r="C8828" t="s">
        <v>11271</v>
      </c>
    </row>
    <row r="8829" spans="1:3" x14ac:dyDescent="0.25">
      <c r="A8829" t="s">
        <v>15489</v>
      </c>
      <c r="B8829" t="s">
        <v>8187</v>
      </c>
      <c r="C8829" t="s">
        <v>11271</v>
      </c>
    </row>
    <row r="8830" spans="1:3" x14ac:dyDescent="0.25">
      <c r="A8830" t="s">
        <v>10147</v>
      </c>
      <c r="B8830" t="s">
        <v>27887</v>
      </c>
      <c r="C8830" t="s">
        <v>10689</v>
      </c>
    </row>
    <row r="8831" spans="1:3" x14ac:dyDescent="0.25">
      <c r="A8831" t="s">
        <v>10148</v>
      </c>
      <c r="B8831" t="s">
        <v>27887</v>
      </c>
      <c r="C8831" t="s">
        <v>10689</v>
      </c>
    </row>
    <row r="8832" spans="1:3" x14ac:dyDescent="0.25">
      <c r="A8832" t="s">
        <v>7097</v>
      </c>
      <c r="B8832" t="s">
        <v>10775</v>
      </c>
      <c r="C8832" t="s">
        <v>10838</v>
      </c>
    </row>
    <row r="8833" spans="1:3" x14ac:dyDescent="0.25">
      <c r="A8833" t="s">
        <v>7098</v>
      </c>
      <c r="B8833" t="s">
        <v>10701</v>
      </c>
      <c r="C8833" t="s">
        <v>10703</v>
      </c>
    </row>
    <row r="8834" spans="1:3" x14ac:dyDescent="0.25">
      <c r="A8834" t="s">
        <v>10149</v>
      </c>
      <c r="B8834" t="s">
        <v>27889</v>
      </c>
      <c r="C8834" t="s">
        <v>14398</v>
      </c>
    </row>
    <row r="8835" spans="1:3" x14ac:dyDescent="0.25">
      <c r="A8835" t="s">
        <v>7099</v>
      </c>
      <c r="B8835" t="s">
        <v>27887</v>
      </c>
      <c r="C8835" t="s">
        <v>10689</v>
      </c>
    </row>
    <row r="8836" spans="1:3" x14ac:dyDescent="0.25">
      <c r="A8836" t="s">
        <v>7100</v>
      </c>
      <c r="B8836" t="s">
        <v>27887</v>
      </c>
      <c r="C8836" t="s">
        <v>10689</v>
      </c>
    </row>
    <row r="8837" spans="1:3" x14ac:dyDescent="0.25">
      <c r="A8837" t="s">
        <v>7101</v>
      </c>
      <c r="B8837" t="s">
        <v>27891</v>
      </c>
      <c r="C8837" t="s">
        <v>11610</v>
      </c>
    </row>
    <row r="8838" spans="1:3" x14ac:dyDescent="0.25">
      <c r="A8838" t="s">
        <v>7102</v>
      </c>
      <c r="B8838" t="s">
        <v>10775</v>
      </c>
      <c r="C8838" t="s">
        <v>10838</v>
      </c>
    </row>
    <row r="8839" spans="1:3" x14ac:dyDescent="0.25">
      <c r="A8839" t="s">
        <v>7103</v>
      </c>
      <c r="B8839" t="s">
        <v>27888</v>
      </c>
      <c r="C8839" t="s">
        <v>10697</v>
      </c>
    </row>
    <row r="8840" spans="1:3" x14ac:dyDescent="0.25">
      <c r="A8840" t="s">
        <v>24074</v>
      </c>
      <c r="B8840" t="s">
        <v>27894</v>
      </c>
      <c r="C8840" t="s">
        <v>16967</v>
      </c>
    </row>
    <row r="8841" spans="1:3" x14ac:dyDescent="0.25">
      <c r="A8841" t="s">
        <v>10151</v>
      </c>
      <c r="B8841" t="s">
        <v>27891</v>
      </c>
      <c r="C8841" t="s">
        <v>10994</v>
      </c>
    </row>
    <row r="8842" spans="1:3" x14ac:dyDescent="0.25">
      <c r="A8842" t="s">
        <v>10152</v>
      </c>
      <c r="B8842" t="s">
        <v>10782</v>
      </c>
      <c r="C8842" t="s">
        <v>10794</v>
      </c>
    </row>
    <row r="8843" spans="1:3" x14ac:dyDescent="0.25">
      <c r="A8843" t="s">
        <v>10153</v>
      </c>
      <c r="B8843" t="s">
        <v>27887</v>
      </c>
      <c r="C8843" t="s">
        <v>10689</v>
      </c>
    </row>
    <row r="8844" spans="1:3" x14ac:dyDescent="0.25">
      <c r="A8844" t="s">
        <v>7104</v>
      </c>
      <c r="B8844" t="s">
        <v>10775</v>
      </c>
      <c r="C8844" t="s">
        <v>10784</v>
      </c>
    </row>
    <row r="8845" spans="1:3" x14ac:dyDescent="0.25">
      <c r="A8845" t="s">
        <v>14128</v>
      </c>
      <c r="B8845" t="s">
        <v>8187</v>
      </c>
      <c r="C8845" t="s">
        <v>11271</v>
      </c>
    </row>
    <row r="8846" spans="1:3" x14ac:dyDescent="0.25">
      <c r="A8846" t="s">
        <v>7105</v>
      </c>
      <c r="B8846" t="s">
        <v>27887</v>
      </c>
      <c r="C8846" t="s">
        <v>10689</v>
      </c>
    </row>
    <row r="8847" spans="1:3" x14ac:dyDescent="0.25">
      <c r="A8847" t="s">
        <v>6431</v>
      </c>
      <c r="B8847" t="s">
        <v>10775</v>
      </c>
      <c r="C8847" t="s">
        <v>11360</v>
      </c>
    </row>
    <row r="8848" spans="1:3" x14ac:dyDescent="0.25">
      <c r="A8848" t="s">
        <v>15392</v>
      </c>
      <c r="B8848" t="s">
        <v>8187</v>
      </c>
      <c r="C8848" t="s">
        <v>11271</v>
      </c>
    </row>
    <row r="8849" spans="1:3" x14ac:dyDescent="0.25">
      <c r="A8849" t="s">
        <v>14108</v>
      </c>
      <c r="B8849" t="s">
        <v>8187</v>
      </c>
      <c r="C8849" t="s">
        <v>11271</v>
      </c>
    </row>
    <row r="8850" spans="1:3" x14ac:dyDescent="0.25">
      <c r="A8850" t="s">
        <v>15473</v>
      </c>
      <c r="B8850" t="s">
        <v>8187</v>
      </c>
      <c r="C8850" t="s">
        <v>11271</v>
      </c>
    </row>
    <row r="8851" spans="1:3" x14ac:dyDescent="0.25">
      <c r="A8851" t="s">
        <v>17151</v>
      </c>
      <c r="B8851" t="s">
        <v>8187</v>
      </c>
      <c r="C8851" t="s">
        <v>11271</v>
      </c>
    </row>
    <row r="8852" spans="1:3" x14ac:dyDescent="0.25">
      <c r="A8852" t="s">
        <v>15471</v>
      </c>
      <c r="B8852" t="s">
        <v>8187</v>
      </c>
      <c r="C8852" t="s">
        <v>11271</v>
      </c>
    </row>
    <row r="8853" spans="1:3" x14ac:dyDescent="0.25">
      <c r="A8853" t="s">
        <v>17149</v>
      </c>
      <c r="B8853" t="s">
        <v>8187</v>
      </c>
      <c r="C8853" t="s">
        <v>11271</v>
      </c>
    </row>
    <row r="8854" spans="1:3" x14ac:dyDescent="0.25">
      <c r="A8854" t="s">
        <v>13856</v>
      </c>
      <c r="B8854" t="s">
        <v>8187</v>
      </c>
      <c r="C8854" t="s">
        <v>11271</v>
      </c>
    </row>
    <row r="8855" spans="1:3" x14ac:dyDescent="0.25">
      <c r="A8855" t="s">
        <v>17147</v>
      </c>
      <c r="B8855" t="s">
        <v>8187</v>
      </c>
      <c r="C8855" t="s">
        <v>11271</v>
      </c>
    </row>
    <row r="8856" spans="1:3" x14ac:dyDescent="0.25">
      <c r="A8856" t="s">
        <v>8974</v>
      </c>
      <c r="B8856" t="s">
        <v>27889</v>
      </c>
      <c r="C8856" t="s">
        <v>16069</v>
      </c>
    </row>
    <row r="8857" spans="1:3" x14ac:dyDescent="0.25">
      <c r="A8857" t="s">
        <v>7470</v>
      </c>
      <c r="B8857" t="s">
        <v>27889</v>
      </c>
      <c r="C8857" t="s">
        <v>16069</v>
      </c>
    </row>
    <row r="8858" spans="1:3" x14ac:dyDescent="0.25">
      <c r="A8858" t="s">
        <v>15316</v>
      </c>
      <c r="B8858" t="s">
        <v>8187</v>
      </c>
      <c r="C8858" t="s">
        <v>11271</v>
      </c>
    </row>
    <row r="8859" spans="1:3" x14ac:dyDescent="0.25">
      <c r="A8859" t="s">
        <v>9291</v>
      </c>
      <c r="B8859" t="s">
        <v>27889</v>
      </c>
      <c r="C8859" t="s">
        <v>11885</v>
      </c>
    </row>
    <row r="8860" spans="1:3" x14ac:dyDescent="0.25">
      <c r="A8860" t="s">
        <v>9523</v>
      </c>
      <c r="B8860" t="s">
        <v>27895</v>
      </c>
      <c r="C8860" t="s">
        <v>13478</v>
      </c>
    </row>
    <row r="8861" spans="1:3" x14ac:dyDescent="0.25">
      <c r="A8861" t="s">
        <v>9580</v>
      </c>
      <c r="B8861" t="s">
        <v>27889</v>
      </c>
      <c r="C8861" t="s">
        <v>11885</v>
      </c>
    </row>
    <row r="8862" spans="1:3" x14ac:dyDescent="0.25">
      <c r="A8862" t="s">
        <v>6347</v>
      </c>
      <c r="B8862" t="s">
        <v>27889</v>
      </c>
      <c r="C8862" t="s">
        <v>11885</v>
      </c>
    </row>
    <row r="8863" spans="1:3" x14ac:dyDescent="0.25">
      <c r="A8863" t="s">
        <v>24108</v>
      </c>
      <c r="B8863" t="s">
        <v>27889</v>
      </c>
      <c r="C8863" t="s">
        <v>10827</v>
      </c>
    </row>
    <row r="8864" spans="1:3" x14ac:dyDescent="0.25">
      <c r="A8864" t="s">
        <v>14604</v>
      </c>
      <c r="B8864" t="s">
        <v>8187</v>
      </c>
      <c r="C8864" t="s">
        <v>11955</v>
      </c>
    </row>
    <row r="8865" spans="1:3" x14ac:dyDescent="0.25">
      <c r="A8865" t="s">
        <v>14587</v>
      </c>
      <c r="B8865" t="s">
        <v>8187</v>
      </c>
      <c r="C8865" t="s">
        <v>11955</v>
      </c>
    </row>
    <row r="8866" spans="1:3" x14ac:dyDescent="0.25">
      <c r="A8866" t="s">
        <v>7109</v>
      </c>
      <c r="B8866" t="s">
        <v>27891</v>
      </c>
      <c r="C8866" t="s">
        <v>10994</v>
      </c>
    </row>
    <row r="8867" spans="1:3" x14ac:dyDescent="0.25">
      <c r="A8867" t="s">
        <v>10158</v>
      </c>
      <c r="B8867" t="s">
        <v>27887</v>
      </c>
      <c r="C8867" t="s">
        <v>10689</v>
      </c>
    </row>
    <row r="8868" spans="1:3" x14ac:dyDescent="0.25">
      <c r="A8868" t="s">
        <v>10159</v>
      </c>
      <c r="B8868" t="s">
        <v>27887</v>
      </c>
      <c r="C8868" t="s">
        <v>10689</v>
      </c>
    </row>
    <row r="8869" spans="1:3" x14ac:dyDescent="0.25">
      <c r="A8869" t="s">
        <v>14591</v>
      </c>
      <c r="B8869" t="s">
        <v>8187</v>
      </c>
      <c r="C8869" t="s">
        <v>11955</v>
      </c>
    </row>
    <row r="8870" spans="1:3" x14ac:dyDescent="0.25">
      <c r="A8870" t="s">
        <v>16330</v>
      </c>
      <c r="B8870" t="s">
        <v>8187</v>
      </c>
      <c r="C8870" t="s">
        <v>16333</v>
      </c>
    </row>
    <row r="8871" spans="1:3" x14ac:dyDescent="0.25">
      <c r="A8871" t="s">
        <v>7110</v>
      </c>
      <c r="B8871" t="s">
        <v>27887</v>
      </c>
      <c r="C8871" t="s">
        <v>10689</v>
      </c>
    </row>
    <row r="8872" spans="1:3" x14ac:dyDescent="0.25">
      <c r="A8872" t="s">
        <v>7111</v>
      </c>
      <c r="B8872" t="s">
        <v>27887</v>
      </c>
      <c r="C8872" t="s">
        <v>10689</v>
      </c>
    </row>
    <row r="8873" spans="1:3" x14ac:dyDescent="0.25">
      <c r="A8873" t="s">
        <v>6432</v>
      </c>
      <c r="B8873" t="s">
        <v>10775</v>
      </c>
      <c r="C8873" t="s">
        <v>11360</v>
      </c>
    </row>
    <row r="8874" spans="1:3" x14ac:dyDescent="0.25">
      <c r="A8874" t="s">
        <v>7113</v>
      </c>
      <c r="B8874" t="s">
        <v>27890</v>
      </c>
      <c r="C8874" t="s">
        <v>12699</v>
      </c>
    </row>
    <row r="8875" spans="1:3" x14ac:dyDescent="0.25">
      <c r="A8875" t="s">
        <v>17484</v>
      </c>
      <c r="B8875" t="s">
        <v>8187</v>
      </c>
      <c r="C8875" t="s">
        <v>16333</v>
      </c>
    </row>
    <row r="8876" spans="1:3" x14ac:dyDescent="0.25">
      <c r="A8876" t="s">
        <v>7114</v>
      </c>
      <c r="B8876" t="s">
        <v>10775</v>
      </c>
      <c r="C8876" t="s">
        <v>10784</v>
      </c>
    </row>
    <row r="8877" spans="1:3" x14ac:dyDescent="0.25">
      <c r="A8877" t="s">
        <v>7115</v>
      </c>
      <c r="B8877" t="s">
        <v>10782</v>
      </c>
      <c r="C8877" t="s">
        <v>10804</v>
      </c>
    </row>
    <row r="8878" spans="1:3" x14ac:dyDescent="0.25">
      <c r="A8878" t="s">
        <v>7116</v>
      </c>
      <c r="B8878" t="s">
        <v>10782</v>
      </c>
      <c r="C8878" t="s">
        <v>10804</v>
      </c>
    </row>
    <row r="8879" spans="1:3" x14ac:dyDescent="0.25">
      <c r="A8879" t="s">
        <v>10160</v>
      </c>
      <c r="B8879" t="s">
        <v>10782</v>
      </c>
      <c r="C8879" t="s">
        <v>10804</v>
      </c>
    </row>
    <row r="8880" spans="1:3" x14ac:dyDescent="0.25">
      <c r="A8880" t="s">
        <v>10161</v>
      </c>
      <c r="B8880" t="s">
        <v>27887</v>
      </c>
      <c r="C8880" t="s">
        <v>10689</v>
      </c>
    </row>
    <row r="8881" spans="1:3" x14ac:dyDescent="0.25">
      <c r="A8881" t="s">
        <v>7117</v>
      </c>
      <c r="B8881" t="s">
        <v>27887</v>
      </c>
      <c r="C8881" t="s">
        <v>10689</v>
      </c>
    </row>
    <row r="8882" spans="1:3" x14ac:dyDescent="0.25">
      <c r="A8882" t="s">
        <v>7118</v>
      </c>
      <c r="B8882" t="s">
        <v>27887</v>
      </c>
      <c r="C8882" t="s">
        <v>10689</v>
      </c>
    </row>
    <row r="8883" spans="1:3" x14ac:dyDescent="0.25">
      <c r="A8883" t="s">
        <v>7119</v>
      </c>
      <c r="B8883" t="s">
        <v>27887</v>
      </c>
      <c r="C8883" t="s">
        <v>10689</v>
      </c>
    </row>
    <row r="8884" spans="1:3" x14ac:dyDescent="0.25">
      <c r="A8884" t="s">
        <v>7120</v>
      </c>
      <c r="B8884" t="s">
        <v>27887</v>
      </c>
      <c r="C8884" t="s">
        <v>10689</v>
      </c>
    </row>
    <row r="8885" spans="1:3" x14ac:dyDescent="0.25">
      <c r="A8885" t="s">
        <v>10162</v>
      </c>
      <c r="B8885" t="s">
        <v>27887</v>
      </c>
      <c r="C8885" t="s">
        <v>10689</v>
      </c>
    </row>
    <row r="8886" spans="1:3" x14ac:dyDescent="0.25">
      <c r="A8886" t="s">
        <v>7121</v>
      </c>
      <c r="B8886" t="s">
        <v>27887</v>
      </c>
      <c r="C8886" t="s">
        <v>10689</v>
      </c>
    </row>
    <row r="8887" spans="1:3" x14ac:dyDescent="0.25">
      <c r="A8887" t="s">
        <v>7122</v>
      </c>
      <c r="B8887" t="s">
        <v>27887</v>
      </c>
      <c r="C8887" t="s">
        <v>10689</v>
      </c>
    </row>
    <row r="8888" spans="1:3" x14ac:dyDescent="0.25">
      <c r="A8888" t="s">
        <v>7123</v>
      </c>
      <c r="B8888" t="s">
        <v>27887</v>
      </c>
      <c r="C8888" t="s">
        <v>10689</v>
      </c>
    </row>
    <row r="8889" spans="1:3" x14ac:dyDescent="0.25">
      <c r="A8889" t="s">
        <v>24139</v>
      </c>
      <c r="B8889" t="s">
        <v>10782</v>
      </c>
      <c r="C8889" t="s">
        <v>10804</v>
      </c>
    </row>
    <row r="8890" spans="1:3" x14ac:dyDescent="0.25">
      <c r="A8890" t="s">
        <v>7124</v>
      </c>
      <c r="B8890" t="s">
        <v>27890</v>
      </c>
      <c r="C8890" t="s">
        <v>12699</v>
      </c>
    </row>
    <row r="8891" spans="1:3" x14ac:dyDescent="0.25">
      <c r="A8891" t="s">
        <v>10163</v>
      </c>
      <c r="B8891" t="s">
        <v>27894</v>
      </c>
      <c r="C8891" t="s">
        <v>18684</v>
      </c>
    </row>
    <row r="8892" spans="1:3" x14ac:dyDescent="0.25">
      <c r="A8892" t="s">
        <v>10164</v>
      </c>
      <c r="B8892" t="s">
        <v>27894</v>
      </c>
      <c r="C8892" t="s">
        <v>18684</v>
      </c>
    </row>
    <row r="8893" spans="1:3" x14ac:dyDescent="0.25">
      <c r="A8893" t="s">
        <v>17514</v>
      </c>
      <c r="B8893" t="s">
        <v>8187</v>
      </c>
      <c r="C8893" t="s">
        <v>16333</v>
      </c>
    </row>
    <row r="8894" spans="1:3" x14ac:dyDescent="0.25">
      <c r="A8894" t="s">
        <v>10165</v>
      </c>
      <c r="B8894" t="s">
        <v>27894</v>
      </c>
      <c r="C8894" t="s">
        <v>18100</v>
      </c>
    </row>
    <row r="8895" spans="1:3" x14ac:dyDescent="0.25">
      <c r="A8895" t="s">
        <v>10166</v>
      </c>
      <c r="B8895" t="s">
        <v>27887</v>
      </c>
      <c r="C8895" t="s">
        <v>10689</v>
      </c>
    </row>
    <row r="8896" spans="1:3" x14ac:dyDescent="0.25">
      <c r="A8896" t="s">
        <v>15092</v>
      </c>
      <c r="B8896" t="s">
        <v>8187</v>
      </c>
      <c r="C8896" t="s">
        <v>12120</v>
      </c>
    </row>
    <row r="8897" spans="1:3" x14ac:dyDescent="0.25">
      <c r="A8897" t="s">
        <v>7125</v>
      </c>
      <c r="B8897" t="s">
        <v>27887</v>
      </c>
      <c r="C8897" t="s">
        <v>10689</v>
      </c>
    </row>
    <row r="8898" spans="1:3" x14ac:dyDescent="0.25">
      <c r="A8898" t="s">
        <v>24151</v>
      </c>
      <c r="B8898" t="s">
        <v>10701</v>
      </c>
      <c r="C8898" t="s">
        <v>10729</v>
      </c>
    </row>
    <row r="8899" spans="1:3" x14ac:dyDescent="0.25">
      <c r="A8899" t="s">
        <v>7126</v>
      </c>
      <c r="B8899" t="s">
        <v>10701</v>
      </c>
      <c r="C8899" t="s">
        <v>10729</v>
      </c>
    </row>
    <row r="8900" spans="1:3" x14ac:dyDescent="0.25">
      <c r="A8900" t="s">
        <v>7127</v>
      </c>
      <c r="B8900" t="s">
        <v>10701</v>
      </c>
      <c r="C8900" t="s">
        <v>10729</v>
      </c>
    </row>
    <row r="8901" spans="1:3" x14ac:dyDescent="0.25">
      <c r="A8901" t="s">
        <v>10995</v>
      </c>
      <c r="B8901" t="s">
        <v>27891</v>
      </c>
      <c r="C8901" t="s">
        <v>10994</v>
      </c>
    </row>
    <row r="8902" spans="1:3" x14ac:dyDescent="0.25">
      <c r="A8902" t="s">
        <v>11078</v>
      </c>
      <c r="B8902" t="s">
        <v>27891</v>
      </c>
      <c r="C8902" t="s">
        <v>10994</v>
      </c>
    </row>
    <row r="8903" spans="1:3" x14ac:dyDescent="0.25">
      <c r="A8903" t="s">
        <v>9711</v>
      </c>
      <c r="B8903" t="s">
        <v>27894</v>
      </c>
      <c r="C8903" t="s">
        <v>10764</v>
      </c>
    </row>
    <row r="8904" spans="1:3" x14ac:dyDescent="0.25">
      <c r="A8904" t="s">
        <v>8590</v>
      </c>
      <c r="B8904" t="s">
        <v>27892</v>
      </c>
      <c r="C8904" t="s">
        <v>11360</v>
      </c>
    </row>
    <row r="8905" spans="1:3" x14ac:dyDescent="0.25">
      <c r="A8905" t="s">
        <v>6459</v>
      </c>
      <c r="B8905" t="s">
        <v>27892</v>
      </c>
      <c r="C8905" t="s">
        <v>11360</v>
      </c>
    </row>
    <row r="8906" spans="1:3" x14ac:dyDescent="0.25">
      <c r="A8906" t="s">
        <v>6012</v>
      </c>
      <c r="B8906" t="s">
        <v>27895</v>
      </c>
      <c r="C8906" t="s">
        <v>13478</v>
      </c>
    </row>
    <row r="8907" spans="1:3" x14ac:dyDescent="0.25">
      <c r="A8907" t="s">
        <v>9441</v>
      </c>
      <c r="B8907" t="s">
        <v>27894</v>
      </c>
      <c r="C8907" t="s">
        <v>17069</v>
      </c>
    </row>
    <row r="8908" spans="1:3" x14ac:dyDescent="0.25">
      <c r="A8908" t="s">
        <v>7128</v>
      </c>
      <c r="B8908" t="s">
        <v>27890</v>
      </c>
      <c r="C8908" t="s">
        <v>12699</v>
      </c>
    </row>
    <row r="8909" spans="1:3" x14ac:dyDescent="0.25">
      <c r="A8909" t="s">
        <v>7129</v>
      </c>
      <c r="B8909" t="s">
        <v>27890</v>
      </c>
      <c r="C8909" t="s">
        <v>12699</v>
      </c>
    </row>
    <row r="8910" spans="1:3" x14ac:dyDescent="0.25">
      <c r="A8910" t="s">
        <v>7130</v>
      </c>
      <c r="B8910" t="s">
        <v>27890</v>
      </c>
      <c r="C8910" t="s">
        <v>12699</v>
      </c>
    </row>
    <row r="8911" spans="1:3" x14ac:dyDescent="0.25">
      <c r="A8911" t="s">
        <v>11092</v>
      </c>
      <c r="B8911" t="s">
        <v>27891</v>
      </c>
      <c r="C8911" t="s">
        <v>10994</v>
      </c>
    </row>
    <row r="8912" spans="1:3" x14ac:dyDescent="0.25">
      <c r="A8912" t="s">
        <v>11272</v>
      </c>
      <c r="B8912" t="s">
        <v>27891</v>
      </c>
      <c r="C8912" t="s">
        <v>10994</v>
      </c>
    </row>
    <row r="8913" spans="1:3" x14ac:dyDescent="0.25">
      <c r="A8913" t="s">
        <v>9442</v>
      </c>
      <c r="B8913" t="s">
        <v>27894</v>
      </c>
      <c r="C8913" t="s">
        <v>17069</v>
      </c>
    </row>
    <row r="8914" spans="1:3" x14ac:dyDescent="0.25">
      <c r="A8914" t="s">
        <v>9449</v>
      </c>
      <c r="B8914" t="s">
        <v>27894</v>
      </c>
      <c r="C8914" t="s">
        <v>17069</v>
      </c>
    </row>
    <row r="8915" spans="1:3" x14ac:dyDescent="0.25">
      <c r="A8915" t="s">
        <v>11282</v>
      </c>
      <c r="B8915" t="s">
        <v>27891</v>
      </c>
      <c r="C8915" t="s">
        <v>10994</v>
      </c>
    </row>
    <row r="8916" spans="1:3" x14ac:dyDescent="0.25">
      <c r="A8916" t="s">
        <v>11398</v>
      </c>
      <c r="B8916" t="s">
        <v>27891</v>
      </c>
      <c r="C8916" t="s">
        <v>10994</v>
      </c>
    </row>
    <row r="8917" spans="1:3" x14ac:dyDescent="0.25">
      <c r="A8917" t="s">
        <v>11503</v>
      </c>
      <c r="B8917" t="s">
        <v>27891</v>
      </c>
      <c r="C8917" t="s">
        <v>10994</v>
      </c>
    </row>
    <row r="8918" spans="1:3" x14ac:dyDescent="0.25">
      <c r="A8918" t="s">
        <v>11537</v>
      </c>
      <c r="B8918" t="s">
        <v>27891</v>
      </c>
      <c r="C8918" t="s">
        <v>10994</v>
      </c>
    </row>
    <row r="8919" spans="1:3" x14ac:dyDescent="0.25">
      <c r="A8919" t="s">
        <v>11545</v>
      </c>
      <c r="B8919" t="s">
        <v>27891</v>
      </c>
      <c r="C8919" t="s">
        <v>10994</v>
      </c>
    </row>
    <row r="8920" spans="1:3" x14ac:dyDescent="0.25">
      <c r="A8920" t="s">
        <v>11755</v>
      </c>
      <c r="B8920" t="s">
        <v>27891</v>
      </c>
      <c r="C8920" t="s">
        <v>10994</v>
      </c>
    </row>
    <row r="8921" spans="1:3" x14ac:dyDescent="0.25">
      <c r="A8921" t="s">
        <v>11757</v>
      </c>
      <c r="B8921" t="s">
        <v>27891</v>
      </c>
      <c r="C8921" t="s">
        <v>10994</v>
      </c>
    </row>
    <row r="8922" spans="1:3" x14ac:dyDescent="0.25">
      <c r="A8922" t="s">
        <v>11759</v>
      </c>
      <c r="B8922" t="s">
        <v>27891</v>
      </c>
      <c r="C8922" t="s">
        <v>10994</v>
      </c>
    </row>
    <row r="8923" spans="1:3" x14ac:dyDescent="0.25">
      <c r="A8923" t="s">
        <v>11789</v>
      </c>
      <c r="B8923" t="s">
        <v>27891</v>
      </c>
      <c r="C8923" t="s">
        <v>10994</v>
      </c>
    </row>
    <row r="8924" spans="1:3" x14ac:dyDescent="0.25">
      <c r="A8924" t="s">
        <v>11856</v>
      </c>
      <c r="B8924" t="s">
        <v>27891</v>
      </c>
      <c r="C8924" t="s">
        <v>10994</v>
      </c>
    </row>
    <row r="8925" spans="1:3" x14ac:dyDescent="0.25">
      <c r="A8925" t="s">
        <v>12005</v>
      </c>
      <c r="B8925" t="s">
        <v>27891</v>
      </c>
      <c r="C8925" t="s">
        <v>10994</v>
      </c>
    </row>
    <row r="8926" spans="1:3" x14ac:dyDescent="0.25">
      <c r="A8926" t="s">
        <v>12020</v>
      </c>
      <c r="B8926" t="s">
        <v>27891</v>
      </c>
      <c r="C8926" t="s">
        <v>10994</v>
      </c>
    </row>
    <row r="8927" spans="1:3" x14ac:dyDescent="0.25">
      <c r="A8927" t="s">
        <v>12071</v>
      </c>
      <c r="B8927" t="s">
        <v>27891</v>
      </c>
      <c r="C8927" t="s">
        <v>10994</v>
      </c>
    </row>
    <row r="8928" spans="1:3" x14ac:dyDescent="0.25">
      <c r="A8928" t="s">
        <v>12109</v>
      </c>
      <c r="B8928" t="s">
        <v>27891</v>
      </c>
      <c r="C8928" t="s">
        <v>10994</v>
      </c>
    </row>
    <row r="8929" spans="1:3" x14ac:dyDescent="0.25">
      <c r="A8929" t="s">
        <v>12276</v>
      </c>
      <c r="B8929" t="s">
        <v>27891</v>
      </c>
      <c r="C8929" t="s">
        <v>10994</v>
      </c>
    </row>
    <row r="8930" spans="1:3" x14ac:dyDescent="0.25">
      <c r="A8930" t="s">
        <v>12290</v>
      </c>
      <c r="B8930" t="s">
        <v>27891</v>
      </c>
      <c r="C8930" t="s">
        <v>10994</v>
      </c>
    </row>
    <row r="8931" spans="1:3" x14ac:dyDescent="0.25">
      <c r="A8931" t="s">
        <v>12292</v>
      </c>
      <c r="B8931" t="s">
        <v>27891</v>
      </c>
      <c r="C8931" t="s">
        <v>10994</v>
      </c>
    </row>
    <row r="8932" spans="1:3" x14ac:dyDescent="0.25">
      <c r="A8932" t="s">
        <v>9454</v>
      </c>
      <c r="B8932" t="s">
        <v>10701</v>
      </c>
      <c r="C8932" t="s">
        <v>15186</v>
      </c>
    </row>
    <row r="8933" spans="1:3" x14ac:dyDescent="0.25">
      <c r="A8933" t="s">
        <v>9471</v>
      </c>
      <c r="B8933" t="s">
        <v>27890</v>
      </c>
      <c r="C8933" t="s">
        <v>12699</v>
      </c>
    </row>
    <row r="8934" spans="1:3" x14ac:dyDescent="0.25">
      <c r="A8934" t="s">
        <v>9517</v>
      </c>
      <c r="B8934" t="s">
        <v>27895</v>
      </c>
      <c r="C8934" t="s">
        <v>13478</v>
      </c>
    </row>
    <row r="8935" spans="1:3" x14ac:dyDescent="0.25">
      <c r="A8935" t="s">
        <v>12407</v>
      </c>
      <c r="B8935" t="s">
        <v>27891</v>
      </c>
      <c r="C8935" t="s">
        <v>10994</v>
      </c>
    </row>
    <row r="8936" spans="1:3" x14ac:dyDescent="0.25">
      <c r="A8936" t="s">
        <v>12417</v>
      </c>
      <c r="B8936" t="s">
        <v>27891</v>
      </c>
      <c r="C8936" t="s">
        <v>10994</v>
      </c>
    </row>
    <row r="8937" spans="1:3" x14ac:dyDescent="0.25">
      <c r="A8937" t="s">
        <v>9532</v>
      </c>
      <c r="B8937" t="s">
        <v>27895</v>
      </c>
      <c r="C8937" t="s">
        <v>13478</v>
      </c>
    </row>
    <row r="8938" spans="1:3" x14ac:dyDescent="0.25">
      <c r="A8938" t="s">
        <v>9872</v>
      </c>
      <c r="B8938" t="s">
        <v>27889</v>
      </c>
      <c r="C8938" t="s">
        <v>11885</v>
      </c>
    </row>
    <row r="8939" spans="1:3" x14ac:dyDescent="0.25">
      <c r="A8939" t="s">
        <v>5102</v>
      </c>
      <c r="B8939" t="s">
        <v>27889</v>
      </c>
      <c r="C8939" t="s">
        <v>11885</v>
      </c>
    </row>
    <row r="8940" spans="1:3" x14ac:dyDescent="0.25">
      <c r="A8940" t="s">
        <v>7020</v>
      </c>
      <c r="B8940" t="s">
        <v>27889</v>
      </c>
      <c r="C8940" t="s">
        <v>11885</v>
      </c>
    </row>
    <row r="8941" spans="1:3" x14ac:dyDescent="0.25">
      <c r="A8941" t="s">
        <v>12496</v>
      </c>
      <c r="B8941" t="s">
        <v>27891</v>
      </c>
      <c r="C8941" t="s">
        <v>10994</v>
      </c>
    </row>
    <row r="8942" spans="1:3" x14ac:dyDescent="0.25">
      <c r="A8942" t="s">
        <v>12623</v>
      </c>
      <c r="B8942" t="s">
        <v>27891</v>
      </c>
      <c r="C8942" t="s">
        <v>10994</v>
      </c>
    </row>
    <row r="8943" spans="1:3" x14ac:dyDescent="0.25">
      <c r="A8943" t="s">
        <v>12643</v>
      </c>
      <c r="B8943" t="s">
        <v>27891</v>
      </c>
      <c r="C8943" t="s">
        <v>10994</v>
      </c>
    </row>
    <row r="8944" spans="1:3" x14ac:dyDescent="0.25">
      <c r="A8944" t="s">
        <v>12645</v>
      </c>
      <c r="B8944" t="s">
        <v>27891</v>
      </c>
      <c r="C8944" t="s">
        <v>10994</v>
      </c>
    </row>
    <row r="8945" spans="1:3" x14ac:dyDescent="0.25">
      <c r="A8945" t="s">
        <v>13212</v>
      </c>
      <c r="B8945" t="s">
        <v>27891</v>
      </c>
      <c r="C8945" t="s">
        <v>10994</v>
      </c>
    </row>
    <row r="8946" spans="1:3" x14ac:dyDescent="0.25">
      <c r="A8946" t="s">
        <v>13224</v>
      </c>
      <c r="B8946" t="s">
        <v>27891</v>
      </c>
      <c r="C8946" t="s">
        <v>10994</v>
      </c>
    </row>
    <row r="8947" spans="1:3" x14ac:dyDescent="0.25">
      <c r="A8947" t="s">
        <v>13244</v>
      </c>
      <c r="B8947" t="s">
        <v>27891</v>
      </c>
      <c r="C8947" t="s">
        <v>10994</v>
      </c>
    </row>
    <row r="8948" spans="1:3" x14ac:dyDescent="0.25">
      <c r="A8948" t="s">
        <v>13296</v>
      </c>
      <c r="B8948" t="s">
        <v>27891</v>
      </c>
      <c r="C8948" t="s">
        <v>10994</v>
      </c>
    </row>
    <row r="8949" spans="1:3" x14ac:dyDescent="0.25">
      <c r="A8949" t="s">
        <v>9485</v>
      </c>
      <c r="B8949" t="s">
        <v>27892</v>
      </c>
      <c r="C8949" t="s">
        <v>11083</v>
      </c>
    </row>
    <row r="8950" spans="1:3" x14ac:dyDescent="0.25">
      <c r="A8950" t="s">
        <v>19663</v>
      </c>
      <c r="B8950" t="s">
        <v>8187</v>
      </c>
      <c r="C8950" t="s">
        <v>13478</v>
      </c>
    </row>
    <row r="8951" spans="1:3" x14ac:dyDescent="0.25">
      <c r="A8951" t="s">
        <v>9463</v>
      </c>
      <c r="B8951" t="s">
        <v>8187</v>
      </c>
      <c r="C8951" t="s">
        <v>13478</v>
      </c>
    </row>
    <row r="8952" spans="1:3" x14ac:dyDescent="0.25">
      <c r="A8952" t="s">
        <v>19740</v>
      </c>
      <c r="B8952" t="s">
        <v>8187</v>
      </c>
      <c r="C8952" t="s">
        <v>13478</v>
      </c>
    </row>
    <row r="8953" spans="1:3" x14ac:dyDescent="0.25">
      <c r="A8953" t="s">
        <v>19742</v>
      </c>
      <c r="B8953" t="s">
        <v>8187</v>
      </c>
      <c r="C8953" t="s">
        <v>13478</v>
      </c>
    </row>
    <row r="8954" spans="1:3" x14ac:dyDescent="0.25">
      <c r="A8954" t="s">
        <v>19863</v>
      </c>
      <c r="B8954" t="s">
        <v>27894</v>
      </c>
      <c r="C8954" t="s">
        <v>15186</v>
      </c>
    </row>
    <row r="8955" spans="1:3" x14ac:dyDescent="0.25">
      <c r="A8955" t="s">
        <v>19746</v>
      </c>
      <c r="B8955" t="s">
        <v>8187</v>
      </c>
      <c r="C8955" t="s">
        <v>13478</v>
      </c>
    </row>
    <row r="8956" spans="1:3" x14ac:dyDescent="0.25">
      <c r="A8956" t="s">
        <v>19776</v>
      </c>
      <c r="B8956" t="s">
        <v>8187</v>
      </c>
      <c r="C8956" t="s">
        <v>13478</v>
      </c>
    </row>
    <row r="8957" spans="1:3" x14ac:dyDescent="0.25">
      <c r="A8957" t="s">
        <v>19778</v>
      </c>
      <c r="B8957" t="s">
        <v>8187</v>
      </c>
      <c r="C8957" t="s">
        <v>13478</v>
      </c>
    </row>
    <row r="8958" spans="1:3" x14ac:dyDescent="0.25">
      <c r="A8958" t="s">
        <v>19828</v>
      </c>
      <c r="B8958" t="s">
        <v>8187</v>
      </c>
      <c r="C8958" t="s">
        <v>13478</v>
      </c>
    </row>
    <row r="8959" spans="1:3" x14ac:dyDescent="0.25">
      <c r="A8959" t="s">
        <v>10177</v>
      </c>
      <c r="B8959" t="s">
        <v>27894</v>
      </c>
      <c r="C8959" t="s">
        <v>15186</v>
      </c>
    </row>
    <row r="8960" spans="1:3" x14ac:dyDescent="0.25">
      <c r="A8960" t="s">
        <v>13300</v>
      </c>
      <c r="B8960" t="s">
        <v>27891</v>
      </c>
      <c r="C8960" t="s">
        <v>10994</v>
      </c>
    </row>
    <row r="8961" spans="1:3" x14ac:dyDescent="0.25">
      <c r="A8961" t="s">
        <v>13369</v>
      </c>
      <c r="B8961" t="s">
        <v>27891</v>
      </c>
      <c r="C8961" t="s">
        <v>10994</v>
      </c>
    </row>
    <row r="8962" spans="1:3" x14ac:dyDescent="0.25">
      <c r="A8962" t="s">
        <v>8786</v>
      </c>
      <c r="B8962" t="s">
        <v>27889</v>
      </c>
      <c r="C8962" t="s">
        <v>11271</v>
      </c>
    </row>
    <row r="8963" spans="1:3" x14ac:dyDescent="0.25">
      <c r="A8963" t="s">
        <v>13372</v>
      </c>
      <c r="B8963" t="s">
        <v>27891</v>
      </c>
      <c r="C8963" t="s">
        <v>10994</v>
      </c>
    </row>
    <row r="8964" spans="1:3" x14ac:dyDescent="0.25">
      <c r="A8964" t="s">
        <v>19837</v>
      </c>
      <c r="B8964" t="s">
        <v>8187</v>
      </c>
      <c r="C8964" t="s">
        <v>13478</v>
      </c>
    </row>
    <row r="8965" spans="1:3" x14ac:dyDescent="0.25">
      <c r="A8965" t="s">
        <v>7147</v>
      </c>
      <c r="B8965" t="s">
        <v>10701</v>
      </c>
      <c r="C8965" t="s">
        <v>10729</v>
      </c>
    </row>
    <row r="8966" spans="1:3" x14ac:dyDescent="0.25">
      <c r="A8966" t="s">
        <v>10179</v>
      </c>
      <c r="B8966" t="s">
        <v>27889</v>
      </c>
      <c r="C8966" t="s">
        <v>10827</v>
      </c>
    </row>
    <row r="8967" spans="1:3" x14ac:dyDescent="0.25">
      <c r="A8967" t="s">
        <v>10180</v>
      </c>
      <c r="B8967" t="s">
        <v>27889</v>
      </c>
      <c r="C8967" t="s">
        <v>10827</v>
      </c>
    </row>
    <row r="8968" spans="1:3" x14ac:dyDescent="0.25">
      <c r="A8968" t="s">
        <v>19839</v>
      </c>
      <c r="B8968" t="s">
        <v>8187</v>
      </c>
      <c r="C8968" t="s">
        <v>13478</v>
      </c>
    </row>
    <row r="8969" spans="1:3" x14ac:dyDescent="0.25">
      <c r="A8969" t="s">
        <v>7149</v>
      </c>
      <c r="B8969" t="s">
        <v>10701</v>
      </c>
      <c r="C8969" t="s">
        <v>10729</v>
      </c>
    </row>
    <row r="8970" spans="1:3" x14ac:dyDescent="0.25">
      <c r="A8970" t="s">
        <v>19841</v>
      </c>
      <c r="B8970" t="s">
        <v>8187</v>
      </c>
      <c r="C8970" t="s">
        <v>13478</v>
      </c>
    </row>
    <row r="8971" spans="1:3" x14ac:dyDescent="0.25">
      <c r="A8971" t="s">
        <v>10182</v>
      </c>
      <c r="B8971" t="s">
        <v>10701</v>
      </c>
      <c r="C8971" t="s">
        <v>10729</v>
      </c>
    </row>
    <row r="8972" spans="1:3" x14ac:dyDescent="0.25">
      <c r="A8972" t="s">
        <v>13374</v>
      </c>
      <c r="B8972" t="s">
        <v>27891</v>
      </c>
      <c r="C8972" t="s">
        <v>10994</v>
      </c>
    </row>
    <row r="8973" spans="1:3" x14ac:dyDescent="0.25">
      <c r="A8973" t="s">
        <v>4264</v>
      </c>
      <c r="B8973" t="s">
        <v>27889</v>
      </c>
      <c r="C8973" t="s">
        <v>11271</v>
      </c>
    </row>
    <row r="8974" spans="1:3" x14ac:dyDescent="0.25">
      <c r="A8974" t="s">
        <v>13393</v>
      </c>
      <c r="B8974" t="s">
        <v>27891</v>
      </c>
      <c r="C8974" t="s">
        <v>10994</v>
      </c>
    </row>
    <row r="8975" spans="1:3" x14ac:dyDescent="0.25">
      <c r="A8975" t="s">
        <v>7150</v>
      </c>
      <c r="B8975" t="s">
        <v>10701</v>
      </c>
      <c r="C8975" t="s">
        <v>10729</v>
      </c>
    </row>
    <row r="8976" spans="1:3" x14ac:dyDescent="0.25">
      <c r="A8976" t="s">
        <v>13691</v>
      </c>
      <c r="B8976" t="s">
        <v>27891</v>
      </c>
      <c r="C8976" t="s">
        <v>10994</v>
      </c>
    </row>
    <row r="8977" spans="1:3" x14ac:dyDescent="0.25">
      <c r="A8977" t="s">
        <v>13832</v>
      </c>
      <c r="B8977" t="s">
        <v>27891</v>
      </c>
      <c r="C8977" t="s">
        <v>10994</v>
      </c>
    </row>
    <row r="8978" spans="1:3" x14ac:dyDescent="0.25">
      <c r="A8978" t="s">
        <v>13835</v>
      </c>
      <c r="B8978" t="s">
        <v>27891</v>
      </c>
      <c r="C8978" t="s">
        <v>10994</v>
      </c>
    </row>
    <row r="8979" spans="1:3" x14ac:dyDescent="0.25">
      <c r="A8979" t="s">
        <v>13861</v>
      </c>
      <c r="B8979" t="s">
        <v>27891</v>
      </c>
      <c r="C8979" t="s">
        <v>10994</v>
      </c>
    </row>
    <row r="8980" spans="1:3" x14ac:dyDescent="0.25">
      <c r="A8980" t="s">
        <v>13891</v>
      </c>
      <c r="B8980" t="s">
        <v>27891</v>
      </c>
      <c r="C8980" t="s">
        <v>10994</v>
      </c>
    </row>
    <row r="8981" spans="1:3" x14ac:dyDescent="0.25">
      <c r="A8981" t="s">
        <v>13905</v>
      </c>
      <c r="B8981" t="s">
        <v>27891</v>
      </c>
      <c r="C8981" t="s">
        <v>10994</v>
      </c>
    </row>
    <row r="8982" spans="1:3" x14ac:dyDescent="0.25">
      <c r="A8982" t="s">
        <v>14079</v>
      </c>
      <c r="B8982" t="s">
        <v>27891</v>
      </c>
      <c r="C8982" t="s">
        <v>10994</v>
      </c>
    </row>
    <row r="8983" spans="1:3" x14ac:dyDescent="0.25">
      <c r="A8983" t="s">
        <v>14136</v>
      </c>
      <c r="B8983" t="s">
        <v>27891</v>
      </c>
      <c r="C8983" t="s">
        <v>10994</v>
      </c>
    </row>
    <row r="8984" spans="1:3" x14ac:dyDescent="0.25">
      <c r="A8984" t="s">
        <v>14301</v>
      </c>
      <c r="B8984" t="s">
        <v>27891</v>
      </c>
      <c r="C8984" t="s">
        <v>10994</v>
      </c>
    </row>
    <row r="8985" spans="1:3" x14ac:dyDescent="0.25">
      <c r="A8985" t="s">
        <v>14373</v>
      </c>
      <c r="B8985" t="s">
        <v>27891</v>
      </c>
      <c r="C8985" t="s">
        <v>10994</v>
      </c>
    </row>
    <row r="8986" spans="1:3" x14ac:dyDescent="0.25">
      <c r="A8986" t="s">
        <v>14375</v>
      </c>
      <c r="B8986" t="s">
        <v>27891</v>
      </c>
      <c r="C8986" t="s">
        <v>10994</v>
      </c>
    </row>
    <row r="8987" spans="1:3" x14ac:dyDescent="0.25">
      <c r="A8987" t="s">
        <v>15054</v>
      </c>
      <c r="B8987" t="s">
        <v>27891</v>
      </c>
      <c r="C8987" t="s">
        <v>10994</v>
      </c>
    </row>
    <row r="8988" spans="1:3" x14ac:dyDescent="0.25">
      <c r="A8988" t="s">
        <v>15333</v>
      </c>
      <c r="B8988" t="s">
        <v>27891</v>
      </c>
      <c r="C8988" t="s">
        <v>10994</v>
      </c>
    </row>
    <row r="8989" spans="1:3" x14ac:dyDescent="0.25">
      <c r="A8989" t="s">
        <v>15336</v>
      </c>
      <c r="B8989" t="s">
        <v>27891</v>
      </c>
      <c r="C8989" t="s">
        <v>10994</v>
      </c>
    </row>
    <row r="8990" spans="1:3" x14ac:dyDescent="0.25">
      <c r="A8990" t="s">
        <v>15689</v>
      </c>
      <c r="B8990" t="s">
        <v>27891</v>
      </c>
      <c r="C8990" t="s">
        <v>10994</v>
      </c>
    </row>
    <row r="8991" spans="1:3" x14ac:dyDescent="0.25">
      <c r="A8991" t="s">
        <v>15944</v>
      </c>
      <c r="B8991" t="s">
        <v>27891</v>
      </c>
      <c r="C8991" t="s">
        <v>10994</v>
      </c>
    </row>
    <row r="8992" spans="1:3" x14ac:dyDescent="0.25">
      <c r="A8992" t="s">
        <v>19843</v>
      </c>
      <c r="B8992" t="s">
        <v>8187</v>
      </c>
      <c r="C8992" t="s">
        <v>13478</v>
      </c>
    </row>
    <row r="8993" spans="1:3" x14ac:dyDescent="0.25">
      <c r="A8993" t="s">
        <v>10186</v>
      </c>
      <c r="B8993" t="s">
        <v>10775</v>
      </c>
      <c r="C8993" t="s">
        <v>10784</v>
      </c>
    </row>
    <row r="8994" spans="1:3" x14ac:dyDescent="0.25">
      <c r="A8994" t="s">
        <v>16137</v>
      </c>
      <c r="B8994" t="s">
        <v>27891</v>
      </c>
      <c r="C8994" t="s">
        <v>10994</v>
      </c>
    </row>
    <row r="8995" spans="1:3" x14ac:dyDescent="0.25">
      <c r="A8995" t="s">
        <v>16428</v>
      </c>
      <c r="B8995" t="s">
        <v>27891</v>
      </c>
      <c r="C8995" t="s">
        <v>10994</v>
      </c>
    </row>
    <row r="8996" spans="1:3" x14ac:dyDescent="0.25">
      <c r="A8996" t="s">
        <v>16684</v>
      </c>
      <c r="B8996" t="s">
        <v>27891</v>
      </c>
      <c r="C8996" t="s">
        <v>10994</v>
      </c>
    </row>
    <row r="8997" spans="1:3" x14ac:dyDescent="0.25">
      <c r="A8997" t="s">
        <v>24294</v>
      </c>
      <c r="B8997" t="s">
        <v>27887</v>
      </c>
      <c r="C8997" t="s">
        <v>10689</v>
      </c>
    </row>
    <row r="8998" spans="1:3" x14ac:dyDescent="0.25">
      <c r="A8998" t="s">
        <v>10189</v>
      </c>
      <c r="B8998" t="s">
        <v>27887</v>
      </c>
      <c r="C8998" t="s">
        <v>10689</v>
      </c>
    </row>
    <row r="8999" spans="1:3" x14ac:dyDescent="0.25">
      <c r="A8999" t="s">
        <v>10190</v>
      </c>
      <c r="B8999" t="s">
        <v>27887</v>
      </c>
      <c r="C8999" t="s">
        <v>10689</v>
      </c>
    </row>
    <row r="9000" spans="1:3" x14ac:dyDescent="0.25">
      <c r="A9000" t="s">
        <v>16686</v>
      </c>
      <c r="B9000" t="s">
        <v>27891</v>
      </c>
      <c r="C9000" t="s">
        <v>10994</v>
      </c>
    </row>
    <row r="9001" spans="1:3" x14ac:dyDescent="0.25">
      <c r="A9001" t="s">
        <v>16701</v>
      </c>
      <c r="B9001" t="s">
        <v>27891</v>
      </c>
      <c r="C9001" t="s">
        <v>10994</v>
      </c>
    </row>
    <row r="9002" spans="1:3" x14ac:dyDescent="0.25">
      <c r="A9002" t="s">
        <v>16797</v>
      </c>
      <c r="B9002" t="s">
        <v>27891</v>
      </c>
      <c r="C9002" t="s">
        <v>10994</v>
      </c>
    </row>
    <row r="9003" spans="1:3" x14ac:dyDescent="0.25">
      <c r="A9003" t="s">
        <v>17231</v>
      </c>
      <c r="B9003" t="s">
        <v>27891</v>
      </c>
      <c r="C9003" t="s">
        <v>10994</v>
      </c>
    </row>
    <row r="9004" spans="1:3" x14ac:dyDescent="0.25">
      <c r="A9004" t="s">
        <v>17307</v>
      </c>
      <c r="B9004" t="s">
        <v>27891</v>
      </c>
      <c r="C9004" t="s">
        <v>10994</v>
      </c>
    </row>
    <row r="9005" spans="1:3" x14ac:dyDescent="0.25">
      <c r="A9005" t="s">
        <v>18069</v>
      </c>
      <c r="B9005" t="s">
        <v>27891</v>
      </c>
      <c r="C9005" t="s">
        <v>10994</v>
      </c>
    </row>
    <row r="9006" spans="1:3" x14ac:dyDescent="0.25">
      <c r="A9006" t="s">
        <v>18128</v>
      </c>
      <c r="B9006" t="s">
        <v>27891</v>
      </c>
      <c r="C9006" t="s">
        <v>10994</v>
      </c>
    </row>
    <row r="9007" spans="1:3" x14ac:dyDescent="0.25">
      <c r="A9007" t="s">
        <v>7151</v>
      </c>
      <c r="B9007" t="s">
        <v>27888</v>
      </c>
      <c r="C9007" t="s">
        <v>10697</v>
      </c>
    </row>
    <row r="9008" spans="1:3" x14ac:dyDescent="0.25">
      <c r="A9008" t="s">
        <v>7152</v>
      </c>
      <c r="B9008" t="s">
        <v>10782</v>
      </c>
      <c r="C9008" t="s">
        <v>10804</v>
      </c>
    </row>
    <row r="9009" spans="1:3" x14ac:dyDescent="0.25">
      <c r="A9009" t="s">
        <v>5105</v>
      </c>
      <c r="B9009" t="s">
        <v>27889</v>
      </c>
      <c r="C9009" t="s">
        <v>13112</v>
      </c>
    </row>
    <row r="9010" spans="1:3" x14ac:dyDescent="0.25">
      <c r="A9010" t="s">
        <v>7154</v>
      </c>
      <c r="B9010" t="s">
        <v>10701</v>
      </c>
      <c r="C9010" t="s">
        <v>10729</v>
      </c>
    </row>
    <row r="9011" spans="1:3" x14ac:dyDescent="0.25">
      <c r="A9011" t="s">
        <v>7155</v>
      </c>
      <c r="B9011" t="s">
        <v>27890</v>
      </c>
      <c r="C9011" t="s">
        <v>12699</v>
      </c>
    </row>
    <row r="9012" spans="1:3" x14ac:dyDescent="0.25">
      <c r="A9012" t="s">
        <v>7156</v>
      </c>
      <c r="B9012" t="s">
        <v>27887</v>
      </c>
      <c r="C9012" t="s">
        <v>11011</v>
      </c>
    </row>
    <row r="9013" spans="1:3" x14ac:dyDescent="0.25">
      <c r="A9013" t="s">
        <v>7157</v>
      </c>
      <c r="B9013" t="s">
        <v>27889</v>
      </c>
      <c r="C9013" t="s">
        <v>11244</v>
      </c>
    </row>
    <row r="9014" spans="1:3" x14ac:dyDescent="0.25">
      <c r="A9014" t="s">
        <v>7158</v>
      </c>
      <c r="B9014" t="s">
        <v>27889</v>
      </c>
      <c r="C9014" t="s">
        <v>20978</v>
      </c>
    </row>
    <row r="9015" spans="1:3" x14ac:dyDescent="0.25">
      <c r="A9015" t="s">
        <v>27378</v>
      </c>
      <c r="B9015" t="s">
        <v>10701</v>
      </c>
      <c r="C9015" t="s">
        <v>10764</v>
      </c>
    </row>
    <row r="9016" spans="1:3" x14ac:dyDescent="0.25">
      <c r="A9016" t="s">
        <v>7159</v>
      </c>
      <c r="B9016" t="s">
        <v>10701</v>
      </c>
      <c r="C9016" t="s">
        <v>10729</v>
      </c>
    </row>
    <row r="9017" spans="1:3" x14ac:dyDescent="0.25">
      <c r="A9017" t="s">
        <v>7160</v>
      </c>
      <c r="B9017" t="s">
        <v>10701</v>
      </c>
      <c r="C9017" t="s">
        <v>10729</v>
      </c>
    </row>
    <row r="9018" spans="1:3" x14ac:dyDescent="0.25">
      <c r="A9018" t="s">
        <v>7161</v>
      </c>
      <c r="B9018" t="s">
        <v>27889</v>
      </c>
      <c r="C9018" t="s">
        <v>10827</v>
      </c>
    </row>
    <row r="9019" spans="1:3" x14ac:dyDescent="0.25">
      <c r="A9019" t="s">
        <v>7162</v>
      </c>
      <c r="B9019" t="s">
        <v>27887</v>
      </c>
      <c r="C9019" t="s">
        <v>11011</v>
      </c>
    </row>
    <row r="9020" spans="1:3" x14ac:dyDescent="0.25">
      <c r="A9020" t="s">
        <v>7163</v>
      </c>
      <c r="B9020" t="s">
        <v>27887</v>
      </c>
      <c r="C9020" t="s">
        <v>11011</v>
      </c>
    </row>
    <row r="9021" spans="1:3" x14ac:dyDescent="0.25">
      <c r="A9021" t="s">
        <v>10192</v>
      </c>
      <c r="B9021" t="s">
        <v>27887</v>
      </c>
      <c r="C9021" t="s">
        <v>10689</v>
      </c>
    </row>
    <row r="9022" spans="1:3" x14ac:dyDescent="0.25">
      <c r="A9022" t="s">
        <v>20490</v>
      </c>
      <c r="B9022" t="s">
        <v>8187</v>
      </c>
      <c r="C9022" t="s">
        <v>10994</v>
      </c>
    </row>
    <row r="9023" spans="1:3" x14ac:dyDescent="0.25">
      <c r="A9023" t="s">
        <v>7164</v>
      </c>
      <c r="B9023" t="s">
        <v>10782</v>
      </c>
      <c r="C9023" t="s">
        <v>10804</v>
      </c>
    </row>
    <row r="9024" spans="1:3" x14ac:dyDescent="0.25">
      <c r="A9024" t="s">
        <v>24328</v>
      </c>
      <c r="B9024" t="s">
        <v>10782</v>
      </c>
      <c r="C9024" t="s">
        <v>10804</v>
      </c>
    </row>
    <row r="9025" spans="1:3" x14ac:dyDescent="0.25">
      <c r="A9025" t="s">
        <v>9147</v>
      </c>
      <c r="B9025" t="s">
        <v>27889</v>
      </c>
      <c r="C9025" t="s">
        <v>13112</v>
      </c>
    </row>
    <row r="9026" spans="1:3" x14ac:dyDescent="0.25">
      <c r="A9026" t="s">
        <v>10459</v>
      </c>
      <c r="B9026" t="s">
        <v>27889</v>
      </c>
      <c r="C9026" t="s">
        <v>16069</v>
      </c>
    </row>
    <row r="9027" spans="1:3" x14ac:dyDescent="0.25">
      <c r="A9027" t="s">
        <v>7167</v>
      </c>
      <c r="B9027" t="s">
        <v>27889</v>
      </c>
      <c r="C9027" t="s">
        <v>14363</v>
      </c>
    </row>
    <row r="9028" spans="1:3" x14ac:dyDescent="0.25">
      <c r="A9028" t="s">
        <v>7168</v>
      </c>
      <c r="B9028" t="s">
        <v>27889</v>
      </c>
      <c r="C9028" t="s">
        <v>14363</v>
      </c>
    </row>
    <row r="9029" spans="1:3" x14ac:dyDescent="0.25">
      <c r="A9029" t="s">
        <v>7169</v>
      </c>
      <c r="B9029" t="s">
        <v>27889</v>
      </c>
      <c r="C9029" t="s">
        <v>14363</v>
      </c>
    </row>
    <row r="9030" spans="1:3" x14ac:dyDescent="0.25">
      <c r="A9030" t="s">
        <v>7170</v>
      </c>
      <c r="B9030" t="s">
        <v>27887</v>
      </c>
      <c r="C9030" t="s">
        <v>10689</v>
      </c>
    </row>
    <row r="9031" spans="1:3" x14ac:dyDescent="0.25">
      <c r="A9031" t="s">
        <v>7171</v>
      </c>
      <c r="B9031" t="s">
        <v>27887</v>
      </c>
      <c r="C9031" t="s">
        <v>10689</v>
      </c>
    </row>
    <row r="9032" spans="1:3" x14ac:dyDescent="0.25">
      <c r="A9032" t="s">
        <v>7172</v>
      </c>
      <c r="B9032" t="s">
        <v>27887</v>
      </c>
      <c r="C9032" t="s">
        <v>10689</v>
      </c>
    </row>
    <row r="9033" spans="1:3" x14ac:dyDescent="0.25">
      <c r="A9033" t="s">
        <v>7173</v>
      </c>
      <c r="B9033" t="s">
        <v>27887</v>
      </c>
      <c r="C9033" t="s">
        <v>10689</v>
      </c>
    </row>
    <row r="9034" spans="1:3" x14ac:dyDescent="0.25">
      <c r="A9034" t="s">
        <v>7174</v>
      </c>
      <c r="B9034" t="s">
        <v>10782</v>
      </c>
      <c r="C9034" t="s">
        <v>10804</v>
      </c>
    </row>
    <row r="9035" spans="1:3" x14ac:dyDescent="0.25">
      <c r="A9035" t="s">
        <v>7175</v>
      </c>
      <c r="B9035" t="s">
        <v>27889</v>
      </c>
      <c r="C9035" t="s">
        <v>10903</v>
      </c>
    </row>
    <row r="9036" spans="1:3" x14ac:dyDescent="0.25">
      <c r="A9036" t="s">
        <v>7176</v>
      </c>
      <c r="B9036" t="s">
        <v>10782</v>
      </c>
      <c r="C9036" t="s">
        <v>10804</v>
      </c>
    </row>
    <row r="9037" spans="1:3" x14ac:dyDescent="0.25">
      <c r="A9037" t="s">
        <v>7177</v>
      </c>
      <c r="B9037" t="s">
        <v>10775</v>
      </c>
      <c r="C9037" t="s">
        <v>10749</v>
      </c>
    </row>
    <row r="9038" spans="1:3" x14ac:dyDescent="0.25">
      <c r="A9038" t="s">
        <v>7178</v>
      </c>
      <c r="B9038" t="s">
        <v>27891</v>
      </c>
      <c r="C9038" t="s">
        <v>10994</v>
      </c>
    </row>
    <row r="9039" spans="1:3" x14ac:dyDescent="0.25">
      <c r="A9039" t="s">
        <v>7179</v>
      </c>
      <c r="B9039" t="s">
        <v>27887</v>
      </c>
      <c r="C9039" t="s">
        <v>11011</v>
      </c>
    </row>
    <row r="9040" spans="1:3" x14ac:dyDescent="0.25">
      <c r="A9040" t="s">
        <v>7180</v>
      </c>
      <c r="B9040" t="s">
        <v>27890</v>
      </c>
      <c r="C9040" t="s">
        <v>12701</v>
      </c>
    </row>
    <row r="9041" spans="1:3" x14ac:dyDescent="0.25">
      <c r="A9041" t="s">
        <v>7181</v>
      </c>
      <c r="B9041" t="s">
        <v>27889</v>
      </c>
      <c r="C9041" t="s">
        <v>12778</v>
      </c>
    </row>
    <row r="9042" spans="1:3" x14ac:dyDescent="0.25">
      <c r="A9042" t="s">
        <v>10193</v>
      </c>
      <c r="B9042" t="s">
        <v>27887</v>
      </c>
      <c r="C9042" t="s">
        <v>11011</v>
      </c>
    </row>
    <row r="9043" spans="1:3" x14ac:dyDescent="0.25">
      <c r="A9043" t="s">
        <v>10194</v>
      </c>
      <c r="B9043" t="s">
        <v>27887</v>
      </c>
      <c r="C9043" t="s">
        <v>10689</v>
      </c>
    </row>
    <row r="9044" spans="1:3" x14ac:dyDescent="0.25">
      <c r="A9044" t="s">
        <v>7182</v>
      </c>
      <c r="B9044" t="s">
        <v>27889</v>
      </c>
      <c r="C9044" t="s">
        <v>10827</v>
      </c>
    </row>
    <row r="9045" spans="1:3" x14ac:dyDescent="0.25">
      <c r="A9045" t="s">
        <v>7183</v>
      </c>
      <c r="B9045" t="s">
        <v>10782</v>
      </c>
      <c r="C9045" t="s">
        <v>10804</v>
      </c>
    </row>
    <row r="9046" spans="1:3" x14ac:dyDescent="0.25">
      <c r="A9046" t="s">
        <v>7184</v>
      </c>
      <c r="B9046" t="s">
        <v>10701</v>
      </c>
      <c r="C9046" t="s">
        <v>10703</v>
      </c>
    </row>
    <row r="9047" spans="1:3" x14ac:dyDescent="0.25">
      <c r="A9047" t="s">
        <v>7185</v>
      </c>
      <c r="B9047" t="s">
        <v>10782</v>
      </c>
      <c r="C9047" t="s">
        <v>10804</v>
      </c>
    </row>
    <row r="9048" spans="1:3" x14ac:dyDescent="0.25">
      <c r="A9048" t="s">
        <v>7186</v>
      </c>
      <c r="B9048" t="s">
        <v>27891</v>
      </c>
      <c r="C9048" t="s">
        <v>10994</v>
      </c>
    </row>
    <row r="9049" spans="1:3" x14ac:dyDescent="0.25">
      <c r="A9049" t="s">
        <v>10195</v>
      </c>
      <c r="B9049" t="s">
        <v>27891</v>
      </c>
      <c r="C9049" t="s">
        <v>10994</v>
      </c>
    </row>
    <row r="9050" spans="1:3" x14ac:dyDescent="0.25">
      <c r="A9050" t="s">
        <v>7187</v>
      </c>
      <c r="B9050" t="s">
        <v>27891</v>
      </c>
      <c r="C9050" t="s">
        <v>11610</v>
      </c>
    </row>
    <row r="9051" spans="1:3" x14ac:dyDescent="0.25">
      <c r="A9051" t="s">
        <v>7188</v>
      </c>
      <c r="B9051" t="s">
        <v>10775</v>
      </c>
      <c r="C9051" t="s">
        <v>10749</v>
      </c>
    </row>
    <row r="9052" spans="1:3" x14ac:dyDescent="0.25">
      <c r="A9052" t="s">
        <v>5200</v>
      </c>
      <c r="B9052" t="s">
        <v>27889</v>
      </c>
      <c r="C9052" t="s">
        <v>14990</v>
      </c>
    </row>
    <row r="9053" spans="1:3" x14ac:dyDescent="0.25">
      <c r="A9053" t="s">
        <v>7190</v>
      </c>
      <c r="B9053" t="s">
        <v>27887</v>
      </c>
      <c r="C9053" t="s">
        <v>10689</v>
      </c>
    </row>
    <row r="9054" spans="1:3" x14ac:dyDescent="0.25">
      <c r="A9054" t="s">
        <v>7191</v>
      </c>
      <c r="B9054" t="s">
        <v>27887</v>
      </c>
      <c r="C9054" t="s">
        <v>10689</v>
      </c>
    </row>
    <row r="9055" spans="1:3" x14ac:dyDescent="0.25">
      <c r="A9055" t="s">
        <v>7192</v>
      </c>
      <c r="B9055" t="s">
        <v>27887</v>
      </c>
      <c r="C9055" t="s">
        <v>10689</v>
      </c>
    </row>
    <row r="9056" spans="1:3" x14ac:dyDescent="0.25">
      <c r="A9056" t="s">
        <v>10196</v>
      </c>
      <c r="B9056" t="s">
        <v>27887</v>
      </c>
      <c r="C9056" t="s">
        <v>10689</v>
      </c>
    </row>
    <row r="9057" spans="1:3" x14ac:dyDescent="0.25">
      <c r="A9057" t="s">
        <v>7193</v>
      </c>
      <c r="B9057" t="s">
        <v>27888</v>
      </c>
      <c r="C9057" t="s">
        <v>10697</v>
      </c>
    </row>
    <row r="9058" spans="1:3" x14ac:dyDescent="0.25">
      <c r="A9058" t="s">
        <v>7194</v>
      </c>
      <c r="B9058" t="s">
        <v>27887</v>
      </c>
      <c r="C9058" t="s">
        <v>10689</v>
      </c>
    </row>
    <row r="9059" spans="1:3" x14ac:dyDescent="0.25">
      <c r="A9059" t="s">
        <v>7195</v>
      </c>
      <c r="B9059" t="s">
        <v>27887</v>
      </c>
      <c r="C9059" t="s">
        <v>10733</v>
      </c>
    </row>
    <row r="9060" spans="1:3" x14ac:dyDescent="0.25">
      <c r="A9060" t="s">
        <v>8236</v>
      </c>
      <c r="B9060" t="s">
        <v>10782</v>
      </c>
      <c r="C9060" t="s">
        <v>10804</v>
      </c>
    </row>
    <row r="9061" spans="1:3" x14ac:dyDescent="0.25">
      <c r="A9061" t="s">
        <v>8249</v>
      </c>
      <c r="B9061" t="s">
        <v>27888</v>
      </c>
      <c r="C9061" t="s">
        <v>10697</v>
      </c>
    </row>
    <row r="9062" spans="1:3" x14ac:dyDescent="0.25">
      <c r="A9062" t="s">
        <v>8229</v>
      </c>
      <c r="B9062" t="s">
        <v>27887</v>
      </c>
      <c r="C9062" t="s">
        <v>10689</v>
      </c>
    </row>
    <row r="9063" spans="1:3" x14ac:dyDescent="0.25">
      <c r="A9063" t="s">
        <v>8197</v>
      </c>
      <c r="B9063" t="s">
        <v>27887</v>
      </c>
      <c r="C9063" t="s">
        <v>10689</v>
      </c>
    </row>
    <row r="9064" spans="1:3" x14ac:dyDescent="0.25">
      <c r="A9064" t="s">
        <v>10197</v>
      </c>
      <c r="B9064" t="s">
        <v>27887</v>
      </c>
      <c r="C9064" t="s">
        <v>10689</v>
      </c>
    </row>
    <row r="9065" spans="1:3" x14ac:dyDescent="0.25">
      <c r="A9065" t="s">
        <v>8320</v>
      </c>
      <c r="B9065" t="s">
        <v>27887</v>
      </c>
      <c r="C9065" t="s">
        <v>10689</v>
      </c>
    </row>
    <row r="9066" spans="1:3" x14ac:dyDescent="0.25">
      <c r="A9066" t="s">
        <v>10198</v>
      </c>
      <c r="B9066" t="s">
        <v>10701</v>
      </c>
      <c r="C9066" t="s">
        <v>10703</v>
      </c>
    </row>
    <row r="9067" spans="1:3" x14ac:dyDescent="0.25">
      <c r="A9067" t="s">
        <v>6458</v>
      </c>
      <c r="B9067" t="s">
        <v>27892</v>
      </c>
      <c r="C9067" t="s">
        <v>11360</v>
      </c>
    </row>
    <row r="9068" spans="1:3" x14ac:dyDescent="0.25">
      <c r="A9068" t="s">
        <v>8285</v>
      </c>
      <c r="B9068" t="s">
        <v>10775</v>
      </c>
      <c r="C9068" t="s">
        <v>10749</v>
      </c>
    </row>
    <row r="9069" spans="1:3" x14ac:dyDescent="0.25">
      <c r="A9069" t="s">
        <v>10199</v>
      </c>
      <c r="B9069" t="s">
        <v>10701</v>
      </c>
      <c r="C9069" t="s">
        <v>10729</v>
      </c>
    </row>
    <row r="9070" spans="1:3" x14ac:dyDescent="0.25">
      <c r="A9070" t="s">
        <v>10200</v>
      </c>
      <c r="B9070" t="s">
        <v>10701</v>
      </c>
      <c r="C9070" t="s">
        <v>10729</v>
      </c>
    </row>
    <row r="9071" spans="1:3" x14ac:dyDescent="0.25">
      <c r="A9071" t="s">
        <v>10201</v>
      </c>
      <c r="B9071" t="s">
        <v>27887</v>
      </c>
      <c r="C9071" t="s">
        <v>11011</v>
      </c>
    </row>
    <row r="9072" spans="1:3" x14ac:dyDescent="0.25">
      <c r="A9072" t="s">
        <v>10202</v>
      </c>
      <c r="B9072" t="s">
        <v>27887</v>
      </c>
      <c r="C9072" t="s">
        <v>10689</v>
      </c>
    </row>
    <row r="9073" spans="1:3" x14ac:dyDescent="0.25">
      <c r="A9073" t="s">
        <v>10203</v>
      </c>
      <c r="B9073" t="s">
        <v>27887</v>
      </c>
      <c r="C9073" t="s">
        <v>10689</v>
      </c>
    </row>
    <row r="9074" spans="1:3" x14ac:dyDescent="0.25">
      <c r="A9074" t="s">
        <v>10204</v>
      </c>
      <c r="B9074" t="s">
        <v>27887</v>
      </c>
      <c r="C9074" t="s">
        <v>10689</v>
      </c>
    </row>
    <row r="9075" spans="1:3" x14ac:dyDescent="0.25">
      <c r="A9075" t="s">
        <v>10205</v>
      </c>
      <c r="B9075" t="s">
        <v>27889</v>
      </c>
      <c r="C9075" t="s">
        <v>10827</v>
      </c>
    </row>
    <row r="9076" spans="1:3" x14ac:dyDescent="0.25">
      <c r="A9076" t="s">
        <v>20912</v>
      </c>
      <c r="B9076" t="s">
        <v>8187</v>
      </c>
      <c r="C9076" t="s">
        <v>10994</v>
      </c>
    </row>
    <row r="9077" spans="1:3" x14ac:dyDescent="0.25">
      <c r="A9077" t="s">
        <v>8268</v>
      </c>
      <c r="B9077" t="s">
        <v>27887</v>
      </c>
      <c r="C9077" t="s">
        <v>10733</v>
      </c>
    </row>
    <row r="9078" spans="1:3" x14ac:dyDescent="0.25">
      <c r="A9078" t="s">
        <v>10206</v>
      </c>
      <c r="B9078" t="s">
        <v>27891</v>
      </c>
      <c r="C9078" t="s">
        <v>11610</v>
      </c>
    </row>
    <row r="9079" spans="1:3" x14ac:dyDescent="0.25">
      <c r="A9079" t="s">
        <v>10207</v>
      </c>
      <c r="B9079" t="s">
        <v>27891</v>
      </c>
      <c r="C9079" t="s">
        <v>11610</v>
      </c>
    </row>
    <row r="9080" spans="1:3" x14ac:dyDescent="0.25">
      <c r="A9080" t="s">
        <v>10208</v>
      </c>
      <c r="B9080" t="s">
        <v>10775</v>
      </c>
      <c r="C9080" t="s">
        <v>10838</v>
      </c>
    </row>
    <row r="9081" spans="1:3" x14ac:dyDescent="0.25">
      <c r="A9081" t="s">
        <v>8345</v>
      </c>
      <c r="B9081" t="s">
        <v>27888</v>
      </c>
      <c r="C9081" t="s">
        <v>10697</v>
      </c>
    </row>
    <row r="9082" spans="1:3" x14ac:dyDescent="0.25">
      <c r="A9082" t="s">
        <v>10209</v>
      </c>
      <c r="B9082" t="s">
        <v>10782</v>
      </c>
      <c r="C9082" t="s">
        <v>10804</v>
      </c>
    </row>
    <row r="9083" spans="1:3" x14ac:dyDescent="0.25">
      <c r="A9083" t="s">
        <v>7197</v>
      </c>
      <c r="B9083" t="s">
        <v>10701</v>
      </c>
      <c r="C9083" t="s">
        <v>10703</v>
      </c>
    </row>
    <row r="9084" spans="1:3" x14ac:dyDescent="0.25">
      <c r="A9084" t="s">
        <v>24389</v>
      </c>
      <c r="B9084" t="s">
        <v>27889</v>
      </c>
      <c r="C9084" t="s">
        <v>10827</v>
      </c>
    </row>
    <row r="9085" spans="1:3" x14ac:dyDescent="0.25">
      <c r="A9085" t="s">
        <v>21517</v>
      </c>
      <c r="B9085" t="s">
        <v>8187</v>
      </c>
      <c r="C9085" t="s">
        <v>10994</v>
      </c>
    </row>
    <row r="9086" spans="1:3" x14ac:dyDescent="0.25">
      <c r="A9086" t="s">
        <v>21689</v>
      </c>
      <c r="B9086" t="s">
        <v>8187</v>
      </c>
      <c r="C9086" t="s">
        <v>10994</v>
      </c>
    </row>
    <row r="9087" spans="1:3" x14ac:dyDescent="0.25">
      <c r="A9087" t="s">
        <v>8788</v>
      </c>
      <c r="B9087" t="s">
        <v>27887</v>
      </c>
      <c r="C9087" t="s">
        <v>11360</v>
      </c>
    </row>
    <row r="9088" spans="1:3" x14ac:dyDescent="0.25">
      <c r="A9088" t="s">
        <v>21876</v>
      </c>
      <c r="B9088" t="s">
        <v>8187</v>
      </c>
      <c r="C9088" t="s">
        <v>10994</v>
      </c>
    </row>
    <row r="9089" spans="1:3" x14ac:dyDescent="0.25">
      <c r="A9089" t="s">
        <v>5235</v>
      </c>
      <c r="B9089" t="s">
        <v>10775</v>
      </c>
      <c r="C9089" t="s">
        <v>11360</v>
      </c>
    </row>
    <row r="9090" spans="1:3" x14ac:dyDescent="0.25">
      <c r="A9090" t="s">
        <v>21969</v>
      </c>
      <c r="B9090" t="s">
        <v>8187</v>
      </c>
      <c r="C9090" t="s">
        <v>10994</v>
      </c>
    </row>
    <row r="9091" spans="1:3" x14ac:dyDescent="0.25">
      <c r="A9091" t="s">
        <v>22021</v>
      </c>
      <c r="B9091" t="s">
        <v>8187</v>
      </c>
      <c r="C9091" t="s">
        <v>10994</v>
      </c>
    </row>
    <row r="9092" spans="1:3" x14ac:dyDescent="0.25">
      <c r="A9092" t="s">
        <v>22152</v>
      </c>
      <c r="B9092" t="s">
        <v>8187</v>
      </c>
      <c r="C9092" t="s">
        <v>10994</v>
      </c>
    </row>
    <row r="9093" spans="1:3" x14ac:dyDescent="0.25">
      <c r="A9093" t="s">
        <v>22310</v>
      </c>
      <c r="B9093" t="s">
        <v>8187</v>
      </c>
      <c r="C9093" t="s">
        <v>10994</v>
      </c>
    </row>
    <row r="9094" spans="1:3" x14ac:dyDescent="0.25">
      <c r="A9094" t="s">
        <v>22395</v>
      </c>
      <c r="B9094" t="s">
        <v>8187</v>
      </c>
      <c r="C9094" t="s">
        <v>10994</v>
      </c>
    </row>
    <row r="9095" spans="1:3" x14ac:dyDescent="0.25">
      <c r="A9095" t="s">
        <v>22739</v>
      </c>
      <c r="B9095" t="s">
        <v>8187</v>
      </c>
      <c r="C9095" t="s">
        <v>10994</v>
      </c>
    </row>
    <row r="9096" spans="1:3" x14ac:dyDescent="0.25">
      <c r="A9096" t="s">
        <v>22787</v>
      </c>
      <c r="B9096" t="s">
        <v>8187</v>
      </c>
      <c r="C9096" t="s">
        <v>10994</v>
      </c>
    </row>
    <row r="9097" spans="1:3" x14ac:dyDescent="0.25">
      <c r="A9097" t="s">
        <v>22800</v>
      </c>
      <c r="B9097" t="s">
        <v>8187</v>
      </c>
      <c r="C9097" t="s">
        <v>10994</v>
      </c>
    </row>
    <row r="9098" spans="1:3" x14ac:dyDescent="0.25">
      <c r="A9098" t="s">
        <v>22938</v>
      </c>
      <c r="B9098" t="s">
        <v>8187</v>
      </c>
      <c r="C9098" t="s">
        <v>10994</v>
      </c>
    </row>
    <row r="9099" spans="1:3" x14ac:dyDescent="0.25">
      <c r="A9099" t="s">
        <v>23447</v>
      </c>
      <c r="B9099" t="s">
        <v>8187</v>
      </c>
      <c r="C9099" t="s">
        <v>10994</v>
      </c>
    </row>
    <row r="9100" spans="1:3" x14ac:dyDescent="0.25">
      <c r="A9100" t="s">
        <v>23747</v>
      </c>
      <c r="B9100" t="s">
        <v>8187</v>
      </c>
      <c r="C9100" t="s">
        <v>10994</v>
      </c>
    </row>
    <row r="9101" spans="1:3" x14ac:dyDescent="0.25">
      <c r="A9101" t="s">
        <v>24501</v>
      </c>
      <c r="B9101" t="s">
        <v>8187</v>
      </c>
      <c r="C9101" t="s">
        <v>10994</v>
      </c>
    </row>
    <row r="9102" spans="1:3" x14ac:dyDescent="0.25">
      <c r="A9102" t="s">
        <v>24793</v>
      </c>
      <c r="B9102" t="s">
        <v>8187</v>
      </c>
      <c r="C9102" t="s">
        <v>10994</v>
      </c>
    </row>
    <row r="9103" spans="1:3" x14ac:dyDescent="0.25">
      <c r="A9103" t="s">
        <v>24824</v>
      </c>
      <c r="B9103" t="s">
        <v>8187</v>
      </c>
      <c r="C9103" t="s">
        <v>10994</v>
      </c>
    </row>
    <row r="9104" spans="1:3" x14ac:dyDescent="0.25">
      <c r="A9104" t="s">
        <v>25038</v>
      </c>
      <c r="B9104" t="s">
        <v>8187</v>
      </c>
      <c r="C9104" t="s">
        <v>10994</v>
      </c>
    </row>
    <row r="9105" spans="1:3" x14ac:dyDescent="0.25">
      <c r="A9105" t="s">
        <v>25040</v>
      </c>
      <c r="B9105" t="s">
        <v>8187</v>
      </c>
      <c r="C9105" t="s">
        <v>10994</v>
      </c>
    </row>
    <row r="9106" spans="1:3" x14ac:dyDescent="0.25">
      <c r="A9106" t="s">
        <v>25050</v>
      </c>
      <c r="B9106" t="s">
        <v>8187</v>
      </c>
      <c r="C9106" t="s">
        <v>10994</v>
      </c>
    </row>
    <row r="9107" spans="1:3" x14ac:dyDescent="0.25">
      <c r="A9107" t="s">
        <v>25058</v>
      </c>
      <c r="B9107" t="s">
        <v>8187</v>
      </c>
      <c r="C9107" t="s">
        <v>10994</v>
      </c>
    </row>
    <row r="9108" spans="1:3" x14ac:dyDescent="0.25">
      <c r="A9108" t="s">
        <v>25274</v>
      </c>
      <c r="B9108" t="s">
        <v>8187</v>
      </c>
      <c r="C9108" t="s">
        <v>10994</v>
      </c>
    </row>
    <row r="9109" spans="1:3" x14ac:dyDescent="0.25">
      <c r="A9109" t="s">
        <v>25337</v>
      </c>
      <c r="B9109" t="s">
        <v>8187</v>
      </c>
      <c r="C9109" t="s">
        <v>10994</v>
      </c>
    </row>
    <row r="9110" spans="1:3" x14ac:dyDescent="0.25">
      <c r="A9110" t="s">
        <v>25744</v>
      </c>
      <c r="B9110" t="s">
        <v>8187</v>
      </c>
      <c r="C9110" t="s">
        <v>10994</v>
      </c>
    </row>
    <row r="9111" spans="1:3" x14ac:dyDescent="0.25">
      <c r="A9111" t="s">
        <v>25860</v>
      </c>
      <c r="B9111" t="s">
        <v>8187</v>
      </c>
      <c r="C9111" t="s">
        <v>10994</v>
      </c>
    </row>
    <row r="9112" spans="1:3" x14ac:dyDescent="0.25">
      <c r="A9112" t="s">
        <v>25935</v>
      </c>
      <c r="B9112" t="s">
        <v>8187</v>
      </c>
      <c r="C9112" t="s">
        <v>10994</v>
      </c>
    </row>
    <row r="9113" spans="1:3" x14ac:dyDescent="0.25">
      <c r="A9113" t="s">
        <v>26045</v>
      </c>
      <c r="B9113" t="s">
        <v>8187</v>
      </c>
      <c r="C9113" t="s">
        <v>10994</v>
      </c>
    </row>
    <row r="9114" spans="1:3" x14ac:dyDescent="0.25">
      <c r="A9114" t="s">
        <v>26092</v>
      </c>
      <c r="B9114" t="s">
        <v>8187</v>
      </c>
      <c r="C9114" t="s">
        <v>10994</v>
      </c>
    </row>
    <row r="9115" spans="1:3" x14ac:dyDescent="0.25">
      <c r="A9115" t="s">
        <v>26112</v>
      </c>
      <c r="B9115" t="s">
        <v>8187</v>
      </c>
      <c r="C9115" t="s">
        <v>10994</v>
      </c>
    </row>
    <row r="9116" spans="1:3" x14ac:dyDescent="0.25">
      <c r="A9116" t="s">
        <v>26135</v>
      </c>
      <c r="B9116" t="s">
        <v>8187</v>
      </c>
      <c r="C9116" t="s">
        <v>10994</v>
      </c>
    </row>
    <row r="9117" spans="1:3" x14ac:dyDescent="0.25">
      <c r="A9117" t="s">
        <v>26143</v>
      </c>
      <c r="B9117" t="s">
        <v>8187</v>
      </c>
      <c r="C9117" t="s">
        <v>10994</v>
      </c>
    </row>
    <row r="9118" spans="1:3" x14ac:dyDescent="0.25">
      <c r="A9118" t="s">
        <v>26221</v>
      </c>
      <c r="B9118" t="s">
        <v>8187</v>
      </c>
      <c r="C9118" t="s">
        <v>10994</v>
      </c>
    </row>
    <row r="9119" spans="1:3" x14ac:dyDescent="0.25">
      <c r="A9119" t="s">
        <v>26229</v>
      </c>
      <c r="B9119" t="s">
        <v>8187</v>
      </c>
      <c r="C9119" t="s">
        <v>10994</v>
      </c>
    </row>
    <row r="9120" spans="1:3" x14ac:dyDescent="0.25">
      <c r="A9120" t="s">
        <v>26294</v>
      </c>
      <c r="B9120" t="s">
        <v>8187</v>
      </c>
      <c r="C9120" t="s">
        <v>10994</v>
      </c>
    </row>
    <row r="9121" spans="1:3" x14ac:dyDescent="0.25">
      <c r="A9121" t="s">
        <v>26308</v>
      </c>
      <c r="B9121" t="s">
        <v>8187</v>
      </c>
      <c r="C9121" t="s">
        <v>10994</v>
      </c>
    </row>
    <row r="9122" spans="1:3" x14ac:dyDescent="0.25">
      <c r="A9122" t="s">
        <v>26319</v>
      </c>
      <c r="B9122" t="s">
        <v>8187</v>
      </c>
      <c r="C9122" t="s">
        <v>10994</v>
      </c>
    </row>
    <row r="9123" spans="1:3" x14ac:dyDescent="0.25">
      <c r="A9123" t="s">
        <v>26329</v>
      </c>
      <c r="B9123" t="s">
        <v>8187</v>
      </c>
      <c r="C9123" t="s">
        <v>10994</v>
      </c>
    </row>
    <row r="9124" spans="1:3" x14ac:dyDescent="0.25">
      <c r="A9124" t="s">
        <v>26393</v>
      </c>
      <c r="B9124" t="s">
        <v>8187</v>
      </c>
      <c r="C9124" t="s">
        <v>10994</v>
      </c>
    </row>
    <row r="9125" spans="1:3" x14ac:dyDescent="0.25">
      <c r="A9125" t="s">
        <v>26456</v>
      </c>
      <c r="B9125" t="s">
        <v>8187</v>
      </c>
      <c r="C9125" t="s">
        <v>10994</v>
      </c>
    </row>
    <row r="9126" spans="1:3" x14ac:dyDescent="0.25">
      <c r="A9126" t="s">
        <v>26470</v>
      </c>
      <c r="B9126" t="s">
        <v>8187</v>
      </c>
      <c r="C9126" t="s">
        <v>10994</v>
      </c>
    </row>
    <row r="9127" spans="1:3" x14ac:dyDescent="0.25">
      <c r="A9127" t="s">
        <v>26535</v>
      </c>
      <c r="B9127" t="s">
        <v>8187</v>
      </c>
      <c r="C9127" t="s">
        <v>10994</v>
      </c>
    </row>
    <row r="9128" spans="1:3" x14ac:dyDescent="0.25">
      <c r="A9128" t="s">
        <v>26544</v>
      </c>
      <c r="B9128" t="s">
        <v>8187</v>
      </c>
      <c r="C9128" t="s">
        <v>10994</v>
      </c>
    </row>
    <row r="9129" spans="1:3" x14ac:dyDescent="0.25">
      <c r="A9129" t="s">
        <v>26559</v>
      </c>
      <c r="B9129" t="s">
        <v>8187</v>
      </c>
      <c r="C9129" t="s">
        <v>10994</v>
      </c>
    </row>
    <row r="9130" spans="1:3" x14ac:dyDescent="0.25">
      <c r="A9130" t="s">
        <v>26618</v>
      </c>
      <c r="B9130" t="s">
        <v>8187</v>
      </c>
      <c r="C9130" t="s">
        <v>10994</v>
      </c>
    </row>
    <row r="9131" spans="1:3" x14ac:dyDescent="0.25">
      <c r="A9131" t="s">
        <v>26665</v>
      </c>
      <c r="B9131" t="s">
        <v>8187</v>
      </c>
      <c r="C9131" t="s">
        <v>10994</v>
      </c>
    </row>
    <row r="9132" spans="1:3" x14ac:dyDescent="0.25">
      <c r="A9132" t="s">
        <v>26764</v>
      </c>
      <c r="B9132" t="s">
        <v>8187</v>
      </c>
      <c r="C9132" t="s">
        <v>10994</v>
      </c>
    </row>
    <row r="9133" spans="1:3" x14ac:dyDescent="0.25">
      <c r="A9133" t="s">
        <v>26777</v>
      </c>
      <c r="B9133" t="s">
        <v>8187</v>
      </c>
      <c r="C9133" t="s">
        <v>10994</v>
      </c>
    </row>
    <row r="9134" spans="1:3" x14ac:dyDescent="0.25">
      <c r="A9134" t="s">
        <v>26779</v>
      </c>
      <c r="B9134" t="s">
        <v>8187</v>
      </c>
      <c r="C9134" t="s">
        <v>10994</v>
      </c>
    </row>
    <row r="9135" spans="1:3" x14ac:dyDescent="0.25">
      <c r="A9135" t="s">
        <v>26923</v>
      </c>
      <c r="B9135" t="s">
        <v>8187</v>
      </c>
      <c r="C9135" t="s">
        <v>10994</v>
      </c>
    </row>
    <row r="9136" spans="1:3" x14ac:dyDescent="0.25">
      <c r="A9136" t="s">
        <v>26961</v>
      </c>
      <c r="B9136" t="s">
        <v>8187</v>
      </c>
      <c r="C9136" t="s">
        <v>10994</v>
      </c>
    </row>
    <row r="9137" spans="1:3" x14ac:dyDescent="0.25">
      <c r="A9137" t="s">
        <v>27387</v>
      </c>
      <c r="B9137" t="s">
        <v>27891</v>
      </c>
      <c r="C9137" t="s">
        <v>10994</v>
      </c>
    </row>
    <row r="9138" spans="1:3" x14ac:dyDescent="0.25">
      <c r="A9138" t="s">
        <v>26800</v>
      </c>
      <c r="B9138" t="s">
        <v>8187</v>
      </c>
      <c r="C9138" t="s">
        <v>26803</v>
      </c>
    </row>
    <row r="9139" spans="1:3" x14ac:dyDescent="0.25">
      <c r="A9139" t="s">
        <v>26804</v>
      </c>
      <c r="B9139" t="s">
        <v>8187</v>
      </c>
      <c r="C9139" t="s">
        <v>26803</v>
      </c>
    </row>
    <row r="9140" spans="1:3" x14ac:dyDescent="0.25">
      <c r="A9140" t="s">
        <v>26806</v>
      </c>
      <c r="B9140" t="s">
        <v>8187</v>
      </c>
      <c r="C9140" t="s">
        <v>26803</v>
      </c>
    </row>
    <row r="9141" spans="1:3" x14ac:dyDescent="0.25">
      <c r="A9141" t="s">
        <v>26808</v>
      </c>
      <c r="B9141" t="s">
        <v>8187</v>
      </c>
      <c r="C9141" t="s">
        <v>26803</v>
      </c>
    </row>
    <row r="9142" spans="1:3" x14ac:dyDescent="0.25">
      <c r="A9142" t="s">
        <v>26810</v>
      </c>
      <c r="B9142" t="s">
        <v>8187</v>
      </c>
      <c r="C9142" t="s">
        <v>26803</v>
      </c>
    </row>
    <row r="9143" spans="1:3" x14ac:dyDescent="0.25">
      <c r="A9143" t="s">
        <v>26812</v>
      </c>
      <c r="B9143" t="s">
        <v>8187</v>
      </c>
      <c r="C9143" t="s">
        <v>26803</v>
      </c>
    </row>
    <row r="9144" spans="1:3" x14ac:dyDescent="0.25">
      <c r="A9144" t="s">
        <v>26814</v>
      </c>
      <c r="B9144" t="s">
        <v>8187</v>
      </c>
      <c r="C9144" t="s">
        <v>26803</v>
      </c>
    </row>
    <row r="9145" spans="1:3" x14ac:dyDescent="0.25">
      <c r="A9145" t="s">
        <v>26816</v>
      </c>
      <c r="B9145" t="s">
        <v>8187</v>
      </c>
      <c r="C9145" t="s">
        <v>26803</v>
      </c>
    </row>
    <row r="9146" spans="1:3" x14ac:dyDescent="0.25">
      <c r="A9146" t="s">
        <v>14919</v>
      </c>
      <c r="B9146" t="s">
        <v>8187</v>
      </c>
      <c r="C9146" t="s">
        <v>11955</v>
      </c>
    </row>
    <row r="9147" spans="1:3" x14ac:dyDescent="0.25">
      <c r="A9147" t="s">
        <v>5012</v>
      </c>
      <c r="B9147" t="s">
        <v>27889</v>
      </c>
      <c r="C9147" t="s">
        <v>11885</v>
      </c>
    </row>
    <row r="9148" spans="1:3" x14ac:dyDescent="0.25">
      <c r="A9148" t="s">
        <v>18207</v>
      </c>
      <c r="B9148" t="s">
        <v>8187</v>
      </c>
      <c r="C9148" t="s">
        <v>18210</v>
      </c>
    </row>
    <row r="9149" spans="1:3" x14ac:dyDescent="0.25">
      <c r="A9149" t="s">
        <v>10211</v>
      </c>
      <c r="B9149" t="s">
        <v>27887</v>
      </c>
      <c r="C9149" t="s">
        <v>10715</v>
      </c>
    </row>
    <row r="9150" spans="1:3" x14ac:dyDescent="0.25">
      <c r="A9150" t="s">
        <v>7198</v>
      </c>
      <c r="B9150" t="s">
        <v>27887</v>
      </c>
      <c r="C9150" t="s">
        <v>10689</v>
      </c>
    </row>
    <row r="9151" spans="1:3" x14ac:dyDescent="0.25">
      <c r="A9151" t="s">
        <v>10212</v>
      </c>
      <c r="B9151" t="s">
        <v>10782</v>
      </c>
      <c r="C9151" t="s">
        <v>10804</v>
      </c>
    </row>
    <row r="9152" spans="1:3" x14ac:dyDescent="0.25">
      <c r="A9152" t="s">
        <v>7199</v>
      </c>
      <c r="B9152" t="s">
        <v>10775</v>
      </c>
      <c r="C9152" t="s">
        <v>10749</v>
      </c>
    </row>
    <row r="9153" spans="1:3" x14ac:dyDescent="0.25">
      <c r="A9153" t="s">
        <v>7200</v>
      </c>
      <c r="B9153" t="s">
        <v>27887</v>
      </c>
      <c r="C9153" t="s">
        <v>10733</v>
      </c>
    </row>
    <row r="9154" spans="1:3" x14ac:dyDescent="0.25">
      <c r="A9154" t="s">
        <v>9741</v>
      </c>
      <c r="B9154" t="s">
        <v>27889</v>
      </c>
      <c r="C9154" t="s">
        <v>11885</v>
      </c>
    </row>
    <row r="9155" spans="1:3" x14ac:dyDescent="0.25">
      <c r="A9155" t="s">
        <v>4511</v>
      </c>
      <c r="B9155" t="s">
        <v>27889</v>
      </c>
      <c r="C9155" t="s">
        <v>11885</v>
      </c>
    </row>
    <row r="9156" spans="1:3" x14ac:dyDescent="0.25">
      <c r="A9156" t="s">
        <v>10213</v>
      </c>
      <c r="B9156" t="s">
        <v>27887</v>
      </c>
      <c r="C9156" t="s">
        <v>10733</v>
      </c>
    </row>
    <row r="9157" spans="1:3" x14ac:dyDescent="0.25">
      <c r="A9157" t="s">
        <v>7201</v>
      </c>
      <c r="B9157" t="s">
        <v>27887</v>
      </c>
      <c r="C9157" t="s">
        <v>10689</v>
      </c>
    </row>
    <row r="9158" spans="1:3" x14ac:dyDescent="0.25">
      <c r="A9158" t="s">
        <v>10214</v>
      </c>
      <c r="B9158" t="s">
        <v>27887</v>
      </c>
      <c r="C9158" t="s">
        <v>10733</v>
      </c>
    </row>
    <row r="9159" spans="1:3" x14ac:dyDescent="0.25">
      <c r="A9159" t="s">
        <v>18211</v>
      </c>
      <c r="B9159" t="s">
        <v>8187</v>
      </c>
      <c r="C9159" t="s">
        <v>18210</v>
      </c>
    </row>
    <row r="9160" spans="1:3" x14ac:dyDescent="0.25">
      <c r="A9160" t="s">
        <v>7202</v>
      </c>
      <c r="B9160" t="s">
        <v>27887</v>
      </c>
      <c r="C9160" t="s">
        <v>10689</v>
      </c>
    </row>
    <row r="9161" spans="1:3" x14ac:dyDescent="0.25">
      <c r="A9161" t="s">
        <v>20511</v>
      </c>
      <c r="B9161" t="s">
        <v>27889</v>
      </c>
      <c r="C9161" t="s">
        <v>11885</v>
      </c>
    </row>
    <row r="9162" spans="1:3" x14ac:dyDescent="0.25">
      <c r="A9162" t="s">
        <v>7204</v>
      </c>
      <c r="B9162" t="s">
        <v>27887</v>
      </c>
      <c r="C9162" t="s">
        <v>10689</v>
      </c>
    </row>
    <row r="9163" spans="1:3" x14ac:dyDescent="0.25">
      <c r="A9163" t="s">
        <v>19097</v>
      </c>
      <c r="B9163" t="s">
        <v>8187</v>
      </c>
      <c r="C9163" t="s">
        <v>14990</v>
      </c>
    </row>
    <row r="9164" spans="1:3" x14ac:dyDescent="0.25">
      <c r="A9164" t="s">
        <v>13998</v>
      </c>
      <c r="B9164" t="s">
        <v>8187</v>
      </c>
      <c r="C9164" t="s">
        <v>10924</v>
      </c>
    </row>
    <row r="9165" spans="1:3" x14ac:dyDescent="0.25">
      <c r="A9165" t="s">
        <v>6473</v>
      </c>
      <c r="B9165" t="s">
        <v>27889</v>
      </c>
      <c r="C9165" t="s">
        <v>11885</v>
      </c>
    </row>
    <row r="9166" spans="1:3" x14ac:dyDescent="0.25">
      <c r="A9166" t="s">
        <v>7205</v>
      </c>
      <c r="B9166" t="s">
        <v>10775</v>
      </c>
      <c r="C9166" t="s">
        <v>10784</v>
      </c>
    </row>
    <row r="9167" spans="1:3" x14ac:dyDescent="0.25">
      <c r="A9167" t="s">
        <v>15768</v>
      </c>
      <c r="B9167" t="s">
        <v>8187</v>
      </c>
      <c r="C9167" t="s">
        <v>14990</v>
      </c>
    </row>
    <row r="9168" spans="1:3" x14ac:dyDescent="0.25">
      <c r="A9168" t="s">
        <v>7206</v>
      </c>
      <c r="B9168" t="s">
        <v>10701</v>
      </c>
      <c r="C9168" t="s">
        <v>10703</v>
      </c>
    </row>
    <row r="9169" spans="1:3" x14ac:dyDescent="0.25">
      <c r="A9169" t="s">
        <v>7207</v>
      </c>
      <c r="B9169" t="s">
        <v>10701</v>
      </c>
      <c r="C9169" t="s">
        <v>10703</v>
      </c>
    </row>
    <row r="9170" spans="1:3" x14ac:dyDescent="0.25">
      <c r="A9170" t="s">
        <v>24531</v>
      </c>
      <c r="B9170" t="s">
        <v>10782</v>
      </c>
      <c r="C9170" t="s">
        <v>10794</v>
      </c>
    </row>
    <row r="9171" spans="1:3" x14ac:dyDescent="0.25">
      <c r="A9171" t="s">
        <v>9738</v>
      </c>
      <c r="B9171" t="s">
        <v>27889</v>
      </c>
      <c r="C9171" t="s">
        <v>11885</v>
      </c>
    </row>
    <row r="9172" spans="1:3" x14ac:dyDescent="0.25">
      <c r="A9172" t="s">
        <v>9164</v>
      </c>
      <c r="B9172" t="s">
        <v>27889</v>
      </c>
      <c r="C9172" t="s">
        <v>11885</v>
      </c>
    </row>
    <row r="9173" spans="1:3" x14ac:dyDescent="0.25">
      <c r="A9173" t="s">
        <v>7209</v>
      </c>
      <c r="B9173" t="s">
        <v>27887</v>
      </c>
      <c r="C9173" t="s">
        <v>10689</v>
      </c>
    </row>
    <row r="9174" spans="1:3" x14ac:dyDescent="0.25">
      <c r="A9174" t="s">
        <v>7210</v>
      </c>
      <c r="B9174" t="s">
        <v>10701</v>
      </c>
      <c r="C9174" t="s">
        <v>10703</v>
      </c>
    </row>
    <row r="9175" spans="1:3" x14ac:dyDescent="0.25">
      <c r="A9175" t="s">
        <v>19880</v>
      </c>
      <c r="B9175" t="s">
        <v>8187</v>
      </c>
      <c r="C9175" t="s">
        <v>13478</v>
      </c>
    </row>
    <row r="9176" spans="1:3" x14ac:dyDescent="0.25">
      <c r="A9176" t="s">
        <v>9728</v>
      </c>
      <c r="B9176" t="s">
        <v>27889</v>
      </c>
      <c r="C9176" t="s">
        <v>11885</v>
      </c>
    </row>
    <row r="9177" spans="1:3" x14ac:dyDescent="0.25">
      <c r="A9177" t="s">
        <v>9740</v>
      </c>
      <c r="B9177" t="s">
        <v>27889</v>
      </c>
      <c r="C9177" t="s">
        <v>11885</v>
      </c>
    </row>
    <row r="9178" spans="1:3" x14ac:dyDescent="0.25">
      <c r="A9178" t="s">
        <v>7212</v>
      </c>
      <c r="B9178" t="s">
        <v>10775</v>
      </c>
      <c r="C9178" t="s">
        <v>10838</v>
      </c>
    </row>
    <row r="9179" spans="1:3" x14ac:dyDescent="0.25">
      <c r="A9179" t="s">
        <v>8466</v>
      </c>
      <c r="B9179" t="s">
        <v>27889</v>
      </c>
      <c r="C9179" t="s">
        <v>11885</v>
      </c>
    </row>
    <row r="9180" spans="1:3" x14ac:dyDescent="0.25">
      <c r="A9180" t="s">
        <v>7214</v>
      </c>
      <c r="B9180" t="s">
        <v>27887</v>
      </c>
      <c r="C9180" t="s">
        <v>10689</v>
      </c>
    </row>
    <row r="9181" spans="1:3" x14ac:dyDescent="0.25">
      <c r="A9181" t="s">
        <v>7215</v>
      </c>
      <c r="B9181" t="s">
        <v>10782</v>
      </c>
      <c r="C9181" t="s">
        <v>10804</v>
      </c>
    </row>
    <row r="9182" spans="1:3" x14ac:dyDescent="0.25">
      <c r="A9182" t="s">
        <v>7216</v>
      </c>
      <c r="B9182" t="s">
        <v>27888</v>
      </c>
      <c r="C9182" t="s">
        <v>10697</v>
      </c>
    </row>
    <row r="9183" spans="1:3" x14ac:dyDescent="0.25">
      <c r="A9183" t="s">
        <v>7217</v>
      </c>
      <c r="B9183" t="s">
        <v>10775</v>
      </c>
      <c r="C9183" t="s">
        <v>10784</v>
      </c>
    </row>
    <row r="9184" spans="1:3" x14ac:dyDescent="0.25">
      <c r="A9184" t="s">
        <v>7218</v>
      </c>
      <c r="B9184" t="s">
        <v>10782</v>
      </c>
      <c r="C9184" t="s">
        <v>10804</v>
      </c>
    </row>
    <row r="9185" spans="1:3" x14ac:dyDescent="0.25">
      <c r="A9185" t="s">
        <v>7219</v>
      </c>
      <c r="B9185" t="s">
        <v>27887</v>
      </c>
      <c r="C9185" t="s">
        <v>10689</v>
      </c>
    </row>
    <row r="9186" spans="1:3" x14ac:dyDescent="0.25">
      <c r="A9186" t="s">
        <v>7220</v>
      </c>
      <c r="B9186" t="s">
        <v>27888</v>
      </c>
      <c r="C9186" t="s">
        <v>10697</v>
      </c>
    </row>
    <row r="9187" spans="1:3" x14ac:dyDescent="0.25">
      <c r="A9187" t="s">
        <v>7221</v>
      </c>
      <c r="B9187" t="s">
        <v>27888</v>
      </c>
      <c r="C9187" t="s">
        <v>10697</v>
      </c>
    </row>
    <row r="9188" spans="1:3" x14ac:dyDescent="0.25">
      <c r="A9188" t="s">
        <v>7222</v>
      </c>
      <c r="B9188" t="s">
        <v>10782</v>
      </c>
      <c r="C9188" t="s">
        <v>10804</v>
      </c>
    </row>
    <row r="9189" spans="1:3" x14ac:dyDescent="0.25">
      <c r="A9189" t="s">
        <v>7223</v>
      </c>
      <c r="B9189" t="s">
        <v>10701</v>
      </c>
      <c r="C9189" t="s">
        <v>10703</v>
      </c>
    </row>
    <row r="9190" spans="1:3" x14ac:dyDescent="0.25">
      <c r="A9190" t="s">
        <v>7224</v>
      </c>
      <c r="B9190" t="s">
        <v>10701</v>
      </c>
      <c r="C9190" t="s">
        <v>10703</v>
      </c>
    </row>
    <row r="9191" spans="1:3" x14ac:dyDescent="0.25">
      <c r="A9191" t="s">
        <v>7225</v>
      </c>
      <c r="B9191" t="s">
        <v>10775</v>
      </c>
      <c r="C9191" t="s">
        <v>10749</v>
      </c>
    </row>
    <row r="9192" spans="1:3" x14ac:dyDescent="0.25">
      <c r="A9192" t="s">
        <v>7226</v>
      </c>
      <c r="B9192" t="s">
        <v>27889</v>
      </c>
      <c r="C9192" t="s">
        <v>10903</v>
      </c>
    </row>
    <row r="9193" spans="1:3" x14ac:dyDescent="0.25">
      <c r="A9193" t="s">
        <v>19907</v>
      </c>
      <c r="B9193" t="s">
        <v>8187</v>
      </c>
      <c r="C9193" t="s">
        <v>13478</v>
      </c>
    </row>
    <row r="9194" spans="1:3" x14ac:dyDescent="0.25">
      <c r="A9194" t="s">
        <v>7227</v>
      </c>
      <c r="B9194" t="s">
        <v>10775</v>
      </c>
      <c r="C9194" t="s">
        <v>10749</v>
      </c>
    </row>
    <row r="9195" spans="1:3" x14ac:dyDescent="0.25">
      <c r="A9195" t="s">
        <v>7228</v>
      </c>
      <c r="B9195" t="s">
        <v>10775</v>
      </c>
      <c r="C9195" t="s">
        <v>10749</v>
      </c>
    </row>
    <row r="9196" spans="1:3" x14ac:dyDescent="0.25">
      <c r="A9196" t="s">
        <v>14991</v>
      </c>
      <c r="B9196" t="s">
        <v>8187</v>
      </c>
      <c r="C9196" t="s">
        <v>14990</v>
      </c>
    </row>
    <row r="9197" spans="1:3" x14ac:dyDescent="0.25">
      <c r="A9197" t="s">
        <v>7229</v>
      </c>
      <c r="B9197" t="s">
        <v>10701</v>
      </c>
      <c r="C9197" t="s">
        <v>10703</v>
      </c>
    </row>
    <row r="9198" spans="1:3" x14ac:dyDescent="0.25">
      <c r="A9198" t="s">
        <v>7230</v>
      </c>
      <c r="B9198" t="s">
        <v>10782</v>
      </c>
      <c r="C9198" t="s">
        <v>10804</v>
      </c>
    </row>
    <row r="9199" spans="1:3" x14ac:dyDescent="0.25">
      <c r="A9199" t="s">
        <v>15009</v>
      </c>
      <c r="B9199" t="s">
        <v>8187</v>
      </c>
      <c r="C9199" t="s">
        <v>14990</v>
      </c>
    </row>
    <row r="9200" spans="1:3" x14ac:dyDescent="0.25">
      <c r="A9200" t="s">
        <v>15007</v>
      </c>
      <c r="B9200" t="s">
        <v>8187</v>
      </c>
      <c r="C9200" t="s">
        <v>14990</v>
      </c>
    </row>
    <row r="9201" spans="1:3" x14ac:dyDescent="0.25">
      <c r="A9201" t="s">
        <v>24569</v>
      </c>
      <c r="B9201" t="s">
        <v>10782</v>
      </c>
      <c r="C9201" t="s">
        <v>10804</v>
      </c>
    </row>
    <row r="9202" spans="1:3" x14ac:dyDescent="0.25">
      <c r="A9202" t="s">
        <v>7231</v>
      </c>
      <c r="B9202" t="s">
        <v>10782</v>
      </c>
      <c r="C9202" t="s">
        <v>10804</v>
      </c>
    </row>
    <row r="9203" spans="1:3" x14ac:dyDescent="0.25">
      <c r="A9203" t="s">
        <v>18292</v>
      </c>
      <c r="B9203" t="s">
        <v>27889</v>
      </c>
      <c r="C9203" t="s">
        <v>11885</v>
      </c>
    </row>
    <row r="9204" spans="1:3" x14ac:dyDescent="0.25">
      <c r="A9204" t="s">
        <v>7232</v>
      </c>
      <c r="B9204" t="s">
        <v>10701</v>
      </c>
      <c r="C9204" t="s">
        <v>10703</v>
      </c>
    </row>
    <row r="9205" spans="1:3" x14ac:dyDescent="0.25">
      <c r="A9205" t="s">
        <v>14995</v>
      </c>
      <c r="B9205" t="s">
        <v>8187</v>
      </c>
      <c r="C9205" t="s">
        <v>14990</v>
      </c>
    </row>
    <row r="9206" spans="1:3" x14ac:dyDescent="0.25">
      <c r="A9206" t="s">
        <v>14993</v>
      </c>
      <c r="B9206" t="s">
        <v>8187</v>
      </c>
      <c r="C9206" t="s">
        <v>14990</v>
      </c>
    </row>
    <row r="9207" spans="1:3" x14ac:dyDescent="0.25">
      <c r="A9207" t="s">
        <v>7233</v>
      </c>
      <c r="B9207" t="s">
        <v>27887</v>
      </c>
      <c r="C9207" t="s">
        <v>10733</v>
      </c>
    </row>
    <row r="9208" spans="1:3" x14ac:dyDescent="0.25">
      <c r="A9208" t="s">
        <v>7234</v>
      </c>
      <c r="B9208" t="s">
        <v>10782</v>
      </c>
      <c r="C9208" t="s">
        <v>10804</v>
      </c>
    </row>
    <row r="9209" spans="1:3" x14ac:dyDescent="0.25">
      <c r="A9209" t="s">
        <v>7235</v>
      </c>
      <c r="B9209" t="s">
        <v>10701</v>
      </c>
      <c r="C9209" t="s">
        <v>10703</v>
      </c>
    </row>
    <row r="9210" spans="1:3" x14ac:dyDescent="0.25">
      <c r="A9210" t="s">
        <v>7236</v>
      </c>
      <c r="B9210" t="s">
        <v>27887</v>
      </c>
      <c r="C9210" t="s">
        <v>10689</v>
      </c>
    </row>
    <row r="9211" spans="1:3" x14ac:dyDescent="0.25">
      <c r="A9211" t="s">
        <v>7237</v>
      </c>
      <c r="B9211" t="s">
        <v>10775</v>
      </c>
      <c r="C9211" t="s">
        <v>10838</v>
      </c>
    </row>
    <row r="9212" spans="1:3" x14ac:dyDescent="0.25">
      <c r="A9212" t="s">
        <v>14987</v>
      </c>
      <c r="B9212" t="s">
        <v>8187</v>
      </c>
      <c r="C9212" t="s">
        <v>14990</v>
      </c>
    </row>
    <row r="9213" spans="1:3" x14ac:dyDescent="0.25">
      <c r="A9213" t="s">
        <v>7238</v>
      </c>
      <c r="B9213" t="s">
        <v>10701</v>
      </c>
      <c r="C9213" t="s">
        <v>10703</v>
      </c>
    </row>
    <row r="9214" spans="1:3" x14ac:dyDescent="0.25">
      <c r="A9214" t="s">
        <v>10216</v>
      </c>
      <c r="B9214" t="s">
        <v>10701</v>
      </c>
      <c r="C9214" t="s">
        <v>10703</v>
      </c>
    </row>
    <row r="9215" spans="1:3" x14ac:dyDescent="0.25">
      <c r="A9215" t="s">
        <v>7239</v>
      </c>
      <c r="B9215" t="s">
        <v>10701</v>
      </c>
      <c r="C9215" t="s">
        <v>10703</v>
      </c>
    </row>
    <row r="9216" spans="1:3" x14ac:dyDescent="0.25">
      <c r="A9216" t="s">
        <v>16098</v>
      </c>
      <c r="B9216" t="s">
        <v>8187</v>
      </c>
      <c r="C9216" t="s">
        <v>12797</v>
      </c>
    </row>
    <row r="9217" spans="1:3" x14ac:dyDescent="0.25">
      <c r="A9217" t="s">
        <v>7240</v>
      </c>
      <c r="B9217" t="s">
        <v>10775</v>
      </c>
      <c r="C9217" t="s">
        <v>10838</v>
      </c>
    </row>
    <row r="9218" spans="1:3" x14ac:dyDescent="0.25">
      <c r="A9218" t="s">
        <v>7241</v>
      </c>
      <c r="B9218" t="s">
        <v>10701</v>
      </c>
      <c r="C9218" t="s">
        <v>10703</v>
      </c>
    </row>
    <row r="9219" spans="1:3" x14ac:dyDescent="0.25">
      <c r="A9219" t="s">
        <v>7242</v>
      </c>
      <c r="B9219" t="s">
        <v>10775</v>
      </c>
      <c r="C9219" t="s">
        <v>10749</v>
      </c>
    </row>
    <row r="9220" spans="1:3" x14ac:dyDescent="0.25">
      <c r="A9220" t="s">
        <v>7243</v>
      </c>
      <c r="B9220" t="s">
        <v>27887</v>
      </c>
      <c r="C9220" t="s">
        <v>10733</v>
      </c>
    </row>
    <row r="9221" spans="1:3" x14ac:dyDescent="0.25">
      <c r="A9221" t="s">
        <v>9501</v>
      </c>
      <c r="B9221" t="s">
        <v>8187</v>
      </c>
      <c r="C9221" t="s">
        <v>13478</v>
      </c>
    </row>
    <row r="9222" spans="1:3" x14ac:dyDescent="0.25">
      <c r="A9222" t="s">
        <v>10217</v>
      </c>
      <c r="B9222" t="s">
        <v>10782</v>
      </c>
      <c r="C9222" t="s">
        <v>10794</v>
      </c>
    </row>
    <row r="9223" spans="1:3" x14ac:dyDescent="0.25">
      <c r="A9223" t="s">
        <v>7244</v>
      </c>
      <c r="B9223" t="s">
        <v>27887</v>
      </c>
      <c r="C9223" t="s">
        <v>10689</v>
      </c>
    </row>
    <row r="9224" spans="1:3" x14ac:dyDescent="0.25">
      <c r="A9224" t="s">
        <v>7245</v>
      </c>
      <c r="B9224" t="s">
        <v>27887</v>
      </c>
      <c r="C9224" t="s">
        <v>10733</v>
      </c>
    </row>
    <row r="9225" spans="1:3" x14ac:dyDescent="0.25">
      <c r="A9225" t="s">
        <v>7246</v>
      </c>
      <c r="B9225" t="s">
        <v>27887</v>
      </c>
      <c r="C9225" t="s">
        <v>10733</v>
      </c>
    </row>
    <row r="9226" spans="1:3" x14ac:dyDescent="0.25">
      <c r="A9226" t="s">
        <v>7247</v>
      </c>
      <c r="B9226" t="s">
        <v>10782</v>
      </c>
      <c r="C9226" t="s">
        <v>10804</v>
      </c>
    </row>
    <row r="9227" spans="1:3" x14ac:dyDescent="0.25">
      <c r="A9227" t="s">
        <v>7248</v>
      </c>
      <c r="B9227" t="s">
        <v>27887</v>
      </c>
      <c r="C9227" t="s">
        <v>10689</v>
      </c>
    </row>
    <row r="9228" spans="1:3" x14ac:dyDescent="0.25">
      <c r="A9228" t="s">
        <v>7249</v>
      </c>
      <c r="B9228" t="s">
        <v>27887</v>
      </c>
      <c r="C9228" t="s">
        <v>10689</v>
      </c>
    </row>
    <row r="9229" spans="1:3" x14ac:dyDescent="0.25">
      <c r="A9229" t="s">
        <v>7250</v>
      </c>
      <c r="B9229" t="s">
        <v>10782</v>
      </c>
      <c r="C9229" t="s">
        <v>10804</v>
      </c>
    </row>
    <row r="9230" spans="1:3" x14ac:dyDescent="0.25">
      <c r="A9230" t="s">
        <v>9508</v>
      </c>
      <c r="B9230" t="s">
        <v>27894</v>
      </c>
      <c r="C9230" t="s">
        <v>13478</v>
      </c>
    </row>
    <row r="9231" spans="1:3" x14ac:dyDescent="0.25">
      <c r="A9231" t="s">
        <v>7252</v>
      </c>
      <c r="B9231" t="s">
        <v>27891</v>
      </c>
      <c r="C9231" t="s">
        <v>10994</v>
      </c>
    </row>
    <row r="9232" spans="1:3" x14ac:dyDescent="0.25">
      <c r="A9232" t="s">
        <v>7253</v>
      </c>
      <c r="B9232" t="s">
        <v>27891</v>
      </c>
      <c r="C9232" t="s">
        <v>10994</v>
      </c>
    </row>
    <row r="9233" spans="1:3" x14ac:dyDescent="0.25">
      <c r="A9233" t="s">
        <v>7254</v>
      </c>
      <c r="B9233" t="s">
        <v>10775</v>
      </c>
      <c r="C9233" t="s">
        <v>10771</v>
      </c>
    </row>
    <row r="9234" spans="1:3" x14ac:dyDescent="0.25">
      <c r="A9234" t="s">
        <v>24125</v>
      </c>
      <c r="B9234" t="s">
        <v>8187</v>
      </c>
      <c r="C9234" t="s">
        <v>12797</v>
      </c>
    </row>
    <row r="9235" spans="1:3" x14ac:dyDescent="0.25">
      <c r="A9235" t="s">
        <v>7255</v>
      </c>
      <c r="B9235" t="s">
        <v>10775</v>
      </c>
      <c r="C9235" t="s">
        <v>10749</v>
      </c>
    </row>
    <row r="9236" spans="1:3" x14ac:dyDescent="0.25">
      <c r="A9236" t="s">
        <v>7256</v>
      </c>
      <c r="B9236" t="s">
        <v>27887</v>
      </c>
      <c r="C9236" t="s">
        <v>10689</v>
      </c>
    </row>
    <row r="9237" spans="1:3" x14ac:dyDescent="0.25">
      <c r="A9237" t="s">
        <v>7257</v>
      </c>
      <c r="B9237" t="s">
        <v>27887</v>
      </c>
      <c r="C9237" t="s">
        <v>10689</v>
      </c>
    </row>
    <row r="9238" spans="1:3" x14ac:dyDescent="0.25">
      <c r="A9238" t="s">
        <v>7258</v>
      </c>
      <c r="B9238" t="s">
        <v>10775</v>
      </c>
      <c r="C9238" t="s">
        <v>10749</v>
      </c>
    </row>
    <row r="9239" spans="1:3" x14ac:dyDescent="0.25">
      <c r="A9239" t="s">
        <v>7259</v>
      </c>
      <c r="B9239" t="s">
        <v>27887</v>
      </c>
      <c r="C9239" t="s">
        <v>10689</v>
      </c>
    </row>
    <row r="9240" spans="1:3" x14ac:dyDescent="0.25">
      <c r="A9240" t="s">
        <v>7260</v>
      </c>
      <c r="B9240" t="s">
        <v>27887</v>
      </c>
      <c r="C9240" t="s">
        <v>10689</v>
      </c>
    </row>
    <row r="9241" spans="1:3" x14ac:dyDescent="0.25">
      <c r="A9241" t="s">
        <v>7261</v>
      </c>
      <c r="B9241" t="s">
        <v>27887</v>
      </c>
      <c r="C9241" t="s">
        <v>10733</v>
      </c>
    </row>
    <row r="9242" spans="1:3" x14ac:dyDescent="0.25">
      <c r="A9242" t="s">
        <v>7262</v>
      </c>
      <c r="B9242" t="s">
        <v>10775</v>
      </c>
      <c r="C9242" t="s">
        <v>10749</v>
      </c>
    </row>
    <row r="9243" spans="1:3" x14ac:dyDescent="0.25">
      <c r="A9243" t="s">
        <v>7263</v>
      </c>
      <c r="B9243" t="s">
        <v>10775</v>
      </c>
      <c r="C9243" t="s">
        <v>10749</v>
      </c>
    </row>
    <row r="9244" spans="1:3" x14ac:dyDescent="0.25">
      <c r="A9244" t="s">
        <v>7264</v>
      </c>
      <c r="B9244" t="s">
        <v>27888</v>
      </c>
      <c r="C9244" t="s">
        <v>10697</v>
      </c>
    </row>
    <row r="9245" spans="1:3" x14ac:dyDescent="0.25">
      <c r="A9245" t="s">
        <v>25543</v>
      </c>
      <c r="B9245" t="s">
        <v>8187</v>
      </c>
      <c r="C9245" t="s">
        <v>12797</v>
      </c>
    </row>
    <row r="9246" spans="1:3" x14ac:dyDescent="0.25">
      <c r="A9246" t="s">
        <v>7265</v>
      </c>
      <c r="B9246" t="s">
        <v>10775</v>
      </c>
      <c r="C9246" t="s">
        <v>10784</v>
      </c>
    </row>
    <row r="9247" spans="1:3" x14ac:dyDescent="0.25">
      <c r="A9247" t="s">
        <v>7266</v>
      </c>
      <c r="B9247" t="s">
        <v>10701</v>
      </c>
      <c r="C9247" t="s">
        <v>11199</v>
      </c>
    </row>
    <row r="9248" spans="1:3" x14ac:dyDescent="0.25">
      <c r="A9248" t="s">
        <v>10218</v>
      </c>
      <c r="B9248" t="s">
        <v>10782</v>
      </c>
      <c r="C9248" t="s">
        <v>10804</v>
      </c>
    </row>
    <row r="9249" spans="1:3" x14ac:dyDescent="0.25">
      <c r="A9249" t="s">
        <v>7267</v>
      </c>
      <c r="B9249" t="s">
        <v>27887</v>
      </c>
      <c r="C9249" t="s">
        <v>10689</v>
      </c>
    </row>
    <row r="9250" spans="1:3" x14ac:dyDescent="0.25">
      <c r="A9250" t="s">
        <v>7268</v>
      </c>
      <c r="B9250" t="s">
        <v>27887</v>
      </c>
      <c r="C9250" t="s">
        <v>10689</v>
      </c>
    </row>
    <row r="9251" spans="1:3" x14ac:dyDescent="0.25">
      <c r="A9251" t="s">
        <v>7269</v>
      </c>
      <c r="B9251" t="s">
        <v>27887</v>
      </c>
      <c r="C9251" t="s">
        <v>10689</v>
      </c>
    </row>
    <row r="9252" spans="1:3" x14ac:dyDescent="0.25">
      <c r="A9252" t="s">
        <v>9165</v>
      </c>
      <c r="B9252" t="s">
        <v>27889</v>
      </c>
      <c r="C9252" t="s">
        <v>11885</v>
      </c>
    </row>
    <row r="9253" spans="1:3" x14ac:dyDescent="0.25">
      <c r="A9253" t="s">
        <v>9149</v>
      </c>
      <c r="B9253" t="s">
        <v>27889</v>
      </c>
      <c r="C9253" t="s">
        <v>11885</v>
      </c>
    </row>
    <row r="9254" spans="1:3" x14ac:dyDescent="0.25">
      <c r="A9254" t="s">
        <v>27287</v>
      </c>
      <c r="B9254" t="s">
        <v>8187</v>
      </c>
      <c r="C9254" t="s">
        <v>12797</v>
      </c>
    </row>
    <row r="9255" spans="1:3" x14ac:dyDescent="0.25">
      <c r="A9255" t="s">
        <v>7272</v>
      </c>
      <c r="B9255" t="s">
        <v>27888</v>
      </c>
      <c r="C9255" t="s">
        <v>10697</v>
      </c>
    </row>
    <row r="9256" spans="1:3" x14ac:dyDescent="0.25">
      <c r="A9256" t="s">
        <v>7273</v>
      </c>
      <c r="B9256" t="s">
        <v>10775</v>
      </c>
      <c r="C9256" t="s">
        <v>10784</v>
      </c>
    </row>
    <row r="9257" spans="1:3" x14ac:dyDescent="0.25">
      <c r="A9257" t="s">
        <v>7274</v>
      </c>
      <c r="B9257" t="s">
        <v>27887</v>
      </c>
      <c r="C9257" t="s">
        <v>10689</v>
      </c>
    </row>
    <row r="9258" spans="1:3" x14ac:dyDescent="0.25">
      <c r="A9258" t="s">
        <v>8681</v>
      </c>
      <c r="B9258" t="s">
        <v>8187</v>
      </c>
      <c r="C9258" t="s">
        <v>10924</v>
      </c>
    </row>
    <row r="9259" spans="1:3" x14ac:dyDescent="0.25">
      <c r="A9259" t="s">
        <v>11644</v>
      </c>
      <c r="B9259" t="s">
        <v>8187</v>
      </c>
      <c r="C9259" t="s">
        <v>10924</v>
      </c>
    </row>
    <row r="9260" spans="1:3" x14ac:dyDescent="0.25">
      <c r="A9260" t="s">
        <v>19914</v>
      </c>
      <c r="B9260" t="s">
        <v>8187</v>
      </c>
      <c r="C9260" t="s">
        <v>13478</v>
      </c>
    </row>
    <row r="9261" spans="1:3" x14ac:dyDescent="0.25">
      <c r="A9261" t="s">
        <v>7275</v>
      </c>
      <c r="B9261" t="s">
        <v>10782</v>
      </c>
      <c r="C9261" t="s">
        <v>10804</v>
      </c>
    </row>
    <row r="9262" spans="1:3" x14ac:dyDescent="0.25">
      <c r="A9262" t="s">
        <v>7276</v>
      </c>
      <c r="B9262" t="s">
        <v>10782</v>
      </c>
      <c r="C9262" t="s">
        <v>10804</v>
      </c>
    </row>
    <row r="9263" spans="1:3" x14ac:dyDescent="0.25">
      <c r="A9263" t="s">
        <v>16541</v>
      </c>
      <c r="B9263" t="s">
        <v>8187</v>
      </c>
      <c r="C9263" t="s">
        <v>10924</v>
      </c>
    </row>
    <row r="9264" spans="1:3" x14ac:dyDescent="0.25">
      <c r="A9264" t="s">
        <v>24648</v>
      </c>
      <c r="B9264" t="s">
        <v>10782</v>
      </c>
      <c r="C9264" t="s">
        <v>10804</v>
      </c>
    </row>
    <row r="9265" spans="1:3" x14ac:dyDescent="0.25">
      <c r="A9265" t="s">
        <v>7277</v>
      </c>
      <c r="B9265" t="s">
        <v>10775</v>
      </c>
      <c r="C9265" t="s">
        <v>10838</v>
      </c>
    </row>
    <row r="9266" spans="1:3" x14ac:dyDescent="0.25">
      <c r="A9266" t="s">
        <v>7278</v>
      </c>
      <c r="B9266" t="s">
        <v>10782</v>
      </c>
      <c r="C9266" t="s">
        <v>10804</v>
      </c>
    </row>
    <row r="9267" spans="1:3" x14ac:dyDescent="0.25">
      <c r="A9267" t="s">
        <v>14282</v>
      </c>
      <c r="B9267" t="s">
        <v>8187</v>
      </c>
      <c r="C9267" t="s">
        <v>10924</v>
      </c>
    </row>
    <row r="9268" spans="1:3" x14ac:dyDescent="0.25">
      <c r="A9268" t="s">
        <v>7279</v>
      </c>
      <c r="B9268" t="s">
        <v>10701</v>
      </c>
      <c r="C9268" t="s">
        <v>10703</v>
      </c>
    </row>
    <row r="9269" spans="1:3" x14ac:dyDescent="0.25">
      <c r="A9269" t="s">
        <v>14025</v>
      </c>
      <c r="B9269" t="s">
        <v>8187</v>
      </c>
      <c r="C9269" t="s">
        <v>10924</v>
      </c>
    </row>
    <row r="9270" spans="1:3" x14ac:dyDescent="0.25">
      <c r="A9270" t="s">
        <v>7280</v>
      </c>
      <c r="B9270" t="s">
        <v>27888</v>
      </c>
      <c r="C9270" t="s">
        <v>10697</v>
      </c>
    </row>
    <row r="9271" spans="1:3" x14ac:dyDescent="0.25">
      <c r="A9271" t="s">
        <v>7281</v>
      </c>
      <c r="B9271" t="s">
        <v>10701</v>
      </c>
      <c r="C9271" t="s">
        <v>11213</v>
      </c>
    </row>
    <row r="9272" spans="1:3" x14ac:dyDescent="0.25">
      <c r="A9272" t="s">
        <v>7282</v>
      </c>
      <c r="B9272" t="s">
        <v>10701</v>
      </c>
      <c r="C9272" t="s">
        <v>10703</v>
      </c>
    </row>
    <row r="9273" spans="1:3" x14ac:dyDescent="0.25">
      <c r="A9273" t="s">
        <v>6270</v>
      </c>
      <c r="B9273" t="s">
        <v>27889</v>
      </c>
      <c r="C9273" t="s">
        <v>11885</v>
      </c>
    </row>
    <row r="9274" spans="1:3" x14ac:dyDescent="0.25">
      <c r="A9274" t="s">
        <v>7283</v>
      </c>
      <c r="B9274" t="s">
        <v>10782</v>
      </c>
      <c r="C9274" t="s">
        <v>10804</v>
      </c>
    </row>
    <row r="9275" spans="1:3" x14ac:dyDescent="0.25">
      <c r="A9275" t="s">
        <v>7284</v>
      </c>
      <c r="B9275" t="s">
        <v>27888</v>
      </c>
      <c r="C9275" t="s">
        <v>10697</v>
      </c>
    </row>
    <row r="9276" spans="1:3" x14ac:dyDescent="0.25">
      <c r="A9276" t="s">
        <v>14017</v>
      </c>
      <c r="B9276" t="s">
        <v>8187</v>
      </c>
      <c r="C9276" t="s">
        <v>10924</v>
      </c>
    </row>
    <row r="9277" spans="1:3" x14ac:dyDescent="0.25">
      <c r="A9277" t="s">
        <v>14019</v>
      </c>
      <c r="B9277" t="s">
        <v>8187</v>
      </c>
      <c r="C9277" t="s">
        <v>10924</v>
      </c>
    </row>
    <row r="9278" spans="1:3" x14ac:dyDescent="0.25">
      <c r="A9278" t="s">
        <v>7285</v>
      </c>
      <c r="B9278" t="s">
        <v>10782</v>
      </c>
      <c r="C9278" t="s">
        <v>10804</v>
      </c>
    </row>
    <row r="9279" spans="1:3" x14ac:dyDescent="0.25">
      <c r="A9279" t="s">
        <v>7286</v>
      </c>
      <c r="B9279" t="s">
        <v>10782</v>
      </c>
      <c r="C9279" t="s">
        <v>10804</v>
      </c>
    </row>
    <row r="9280" spans="1:3" x14ac:dyDescent="0.25">
      <c r="A9280" t="s">
        <v>7287</v>
      </c>
      <c r="B9280" t="s">
        <v>10782</v>
      </c>
      <c r="C9280" t="s">
        <v>10804</v>
      </c>
    </row>
    <row r="9281" spans="1:3" x14ac:dyDescent="0.25">
      <c r="A9281" t="s">
        <v>19927</v>
      </c>
      <c r="B9281" t="s">
        <v>8187</v>
      </c>
      <c r="C9281" t="s">
        <v>13478</v>
      </c>
    </row>
    <row r="9282" spans="1:3" x14ac:dyDescent="0.25">
      <c r="A9282" t="s">
        <v>7289</v>
      </c>
      <c r="B9282" t="s">
        <v>27888</v>
      </c>
      <c r="C9282" t="s">
        <v>10697</v>
      </c>
    </row>
    <row r="9283" spans="1:3" x14ac:dyDescent="0.25">
      <c r="A9283" t="s">
        <v>7290</v>
      </c>
      <c r="B9283" t="s">
        <v>10775</v>
      </c>
      <c r="C9283" t="s">
        <v>10784</v>
      </c>
    </row>
    <row r="9284" spans="1:3" x14ac:dyDescent="0.25">
      <c r="A9284" t="s">
        <v>14021</v>
      </c>
      <c r="B9284" t="s">
        <v>8187</v>
      </c>
      <c r="C9284" t="s">
        <v>10924</v>
      </c>
    </row>
    <row r="9285" spans="1:3" x14ac:dyDescent="0.25">
      <c r="A9285" t="s">
        <v>14023</v>
      </c>
      <c r="B9285" t="s">
        <v>8187</v>
      </c>
      <c r="C9285" t="s">
        <v>10924</v>
      </c>
    </row>
    <row r="9286" spans="1:3" x14ac:dyDescent="0.25">
      <c r="A9286" t="s">
        <v>15569</v>
      </c>
      <c r="B9286" t="s">
        <v>8187</v>
      </c>
      <c r="C9286" t="s">
        <v>11011</v>
      </c>
    </row>
    <row r="9287" spans="1:3" x14ac:dyDescent="0.25">
      <c r="A9287" t="s">
        <v>12878</v>
      </c>
      <c r="B9287" t="s">
        <v>8187</v>
      </c>
      <c r="C9287" t="s">
        <v>11011</v>
      </c>
    </row>
    <row r="9288" spans="1:3" x14ac:dyDescent="0.25">
      <c r="A9288" t="s">
        <v>9578</v>
      </c>
      <c r="B9288" t="s">
        <v>27889</v>
      </c>
      <c r="C9288" t="s">
        <v>11885</v>
      </c>
    </row>
    <row r="9289" spans="1:3" x14ac:dyDescent="0.25">
      <c r="A9289" t="s">
        <v>6348</v>
      </c>
      <c r="B9289" t="s">
        <v>27889</v>
      </c>
      <c r="C9289" t="s">
        <v>11885</v>
      </c>
    </row>
    <row r="9290" spans="1:3" x14ac:dyDescent="0.25">
      <c r="A9290" t="s">
        <v>7293</v>
      </c>
      <c r="B9290" t="s">
        <v>10701</v>
      </c>
      <c r="C9290" t="s">
        <v>11199</v>
      </c>
    </row>
    <row r="9291" spans="1:3" x14ac:dyDescent="0.25">
      <c r="A9291" t="s">
        <v>7294</v>
      </c>
      <c r="B9291" t="s">
        <v>10701</v>
      </c>
      <c r="C9291" t="s">
        <v>11199</v>
      </c>
    </row>
    <row r="9292" spans="1:3" x14ac:dyDescent="0.25">
      <c r="A9292" t="s">
        <v>7295</v>
      </c>
      <c r="B9292" t="s">
        <v>10701</v>
      </c>
      <c r="C9292" t="s">
        <v>10703</v>
      </c>
    </row>
    <row r="9293" spans="1:3" x14ac:dyDescent="0.25">
      <c r="A9293" t="s">
        <v>7296</v>
      </c>
      <c r="B9293" t="s">
        <v>10775</v>
      </c>
      <c r="C9293" t="s">
        <v>10784</v>
      </c>
    </row>
    <row r="9294" spans="1:3" x14ac:dyDescent="0.25">
      <c r="A9294" t="s">
        <v>15693</v>
      </c>
      <c r="B9294" t="s">
        <v>8187</v>
      </c>
      <c r="C9294" t="s">
        <v>11011</v>
      </c>
    </row>
    <row r="9295" spans="1:3" x14ac:dyDescent="0.25">
      <c r="A9295" t="s">
        <v>15567</v>
      </c>
      <c r="B9295" t="s">
        <v>8187</v>
      </c>
      <c r="C9295" t="s">
        <v>11011</v>
      </c>
    </row>
    <row r="9296" spans="1:3" x14ac:dyDescent="0.25">
      <c r="A9296" t="s">
        <v>7297</v>
      </c>
      <c r="B9296" t="s">
        <v>27887</v>
      </c>
      <c r="C9296" t="s">
        <v>10689</v>
      </c>
    </row>
    <row r="9297" spans="1:3" x14ac:dyDescent="0.25">
      <c r="A9297" t="s">
        <v>7298</v>
      </c>
      <c r="B9297" t="s">
        <v>10782</v>
      </c>
      <c r="C9297" t="s">
        <v>10794</v>
      </c>
    </row>
    <row r="9298" spans="1:3" x14ac:dyDescent="0.25">
      <c r="A9298" t="s">
        <v>15696</v>
      </c>
      <c r="B9298" t="s">
        <v>8187</v>
      </c>
      <c r="C9298" t="s">
        <v>11011</v>
      </c>
    </row>
    <row r="9299" spans="1:3" x14ac:dyDescent="0.25">
      <c r="A9299" t="s">
        <v>15563</v>
      </c>
      <c r="B9299" t="s">
        <v>8187</v>
      </c>
      <c r="C9299" t="s">
        <v>11011</v>
      </c>
    </row>
    <row r="9300" spans="1:3" x14ac:dyDescent="0.25">
      <c r="A9300" t="s">
        <v>15565</v>
      </c>
      <c r="B9300" t="s">
        <v>8187</v>
      </c>
      <c r="C9300" t="s">
        <v>11011</v>
      </c>
    </row>
    <row r="9301" spans="1:3" x14ac:dyDescent="0.25">
      <c r="A9301" t="s">
        <v>15584</v>
      </c>
      <c r="B9301" t="s">
        <v>8187</v>
      </c>
      <c r="C9301" t="s">
        <v>11011</v>
      </c>
    </row>
    <row r="9302" spans="1:3" x14ac:dyDescent="0.25">
      <c r="A9302" t="s">
        <v>12729</v>
      </c>
      <c r="B9302" t="s">
        <v>8187</v>
      </c>
      <c r="C9302" t="s">
        <v>11011</v>
      </c>
    </row>
    <row r="9303" spans="1:3" x14ac:dyDescent="0.25">
      <c r="A9303" t="s">
        <v>6993</v>
      </c>
      <c r="B9303" t="s">
        <v>27889</v>
      </c>
      <c r="C9303" t="s">
        <v>10875</v>
      </c>
    </row>
    <row r="9304" spans="1:3" x14ac:dyDescent="0.25">
      <c r="A9304" t="s">
        <v>7300</v>
      </c>
      <c r="B9304" t="s">
        <v>27887</v>
      </c>
      <c r="C9304" t="s">
        <v>10689</v>
      </c>
    </row>
    <row r="9305" spans="1:3" x14ac:dyDescent="0.25">
      <c r="A9305" t="s">
        <v>24705</v>
      </c>
      <c r="B9305" t="s">
        <v>10782</v>
      </c>
      <c r="C9305" t="s">
        <v>10804</v>
      </c>
    </row>
    <row r="9306" spans="1:3" x14ac:dyDescent="0.25">
      <c r="A9306" t="s">
        <v>7301</v>
      </c>
      <c r="B9306" t="s">
        <v>10701</v>
      </c>
      <c r="C9306" t="s">
        <v>10703</v>
      </c>
    </row>
    <row r="9307" spans="1:3" x14ac:dyDescent="0.25">
      <c r="A9307" t="s">
        <v>7302</v>
      </c>
      <c r="B9307" t="s">
        <v>10701</v>
      </c>
      <c r="C9307" t="s">
        <v>10703</v>
      </c>
    </row>
    <row r="9308" spans="1:3" x14ac:dyDescent="0.25">
      <c r="A9308" t="s">
        <v>10220</v>
      </c>
      <c r="B9308" t="s">
        <v>10701</v>
      </c>
      <c r="C9308" t="s">
        <v>10703</v>
      </c>
    </row>
    <row r="9309" spans="1:3" x14ac:dyDescent="0.25">
      <c r="A9309" t="s">
        <v>12765</v>
      </c>
      <c r="B9309" t="s">
        <v>8187</v>
      </c>
      <c r="C9309" t="s">
        <v>11011</v>
      </c>
    </row>
    <row r="9310" spans="1:3" x14ac:dyDescent="0.25">
      <c r="A9310" t="s">
        <v>7303</v>
      </c>
      <c r="B9310" t="s">
        <v>10701</v>
      </c>
      <c r="C9310" t="s">
        <v>10703</v>
      </c>
    </row>
    <row r="9311" spans="1:3" x14ac:dyDescent="0.25">
      <c r="A9311" t="s">
        <v>11860</v>
      </c>
      <c r="B9311" t="s">
        <v>8187</v>
      </c>
      <c r="C9311" t="s">
        <v>11011</v>
      </c>
    </row>
    <row r="9312" spans="1:3" x14ac:dyDescent="0.25">
      <c r="A9312" t="s">
        <v>12542</v>
      </c>
      <c r="B9312" t="s">
        <v>8187</v>
      </c>
      <c r="C9312" t="s">
        <v>11011</v>
      </c>
    </row>
    <row r="9313" spans="1:3" x14ac:dyDescent="0.25">
      <c r="A9313" t="s">
        <v>21532</v>
      </c>
      <c r="B9313" t="s">
        <v>8187</v>
      </c>
      <c r="C9313" t="s">
        <v>10724</v>
      </c>
    </row>
    <row r="9314" spans="1:3" x14ac:dyDescent="0.25">
      <c r="A9314" t="s">
        <v>21579</v>
      </c>
      <c r="B9314" t="s">
        <v>8187</v>
      </c>
      <c r="C9314" t="s">
        <v>10724</v>
      </c>
    </row>
    <row r="9315" spans="1:3" x14ac:dyDescent="0.25">
      <c r="A9315" t="s">
        <v>21709</v>
      </c>
      <c r="B9315" t="s">
        <v>8187</v>
      </c>
      <c r="C9315" t="s">
        <v>10724</v>
      </c>
    </row>
    <row r="9316" spans="1:3" x14ac:dyDescent="0.25">
      <c r="A9316" t="s">
        <v>22300</v>
      </c>
      <c r="B9316" t="s">
        <v>8187</v>
      </c>
      <c r="C9316" t="s">
        <v>10724</v>
      </c>
    </row>
    <row r="9317" spans="1:3" x14ac:dyDescent="0.25">
      <c r="A9317" t="s">
        <v>22737</v>
      </c>
      <c r="B9317" t="s">
        <v>8187</v>
      </c>
      <c r="C9317" t="s">
        <v>10724</v>
      </c>
    </row>
    <row r="9318" spans="1:3" x14ac:dyDescent="0.25">
      <c r="A9318" t="s">
        <v>22744</v>
      </c>
      <c r="B9318" t="s">
        <v>8187</v>
      </c>
      <c r="C9318" t="s">
        <v>10724</v>
      </c>
    </row>
    <row r="9319" spans="1:3" x14ac:dyDescent="0.25">
      <c r="A9319" t="s">
        <v>23275</v>
      </c>
      <c r="B9319" t="s">
        <v>8187</v>
      </c>
      <c r="C9319" t="s">
        <v>10724</v>
      </c>
    </row>
    <row r="9320" spans="1:3" x14ac:dyDescent="0.25">
      <c r="A9320" t="s">
        <v>23825</v>
      </c>
      <c r="B9320" t="s">
        <v>8187</v>
      </c>
      <c r="C9320" t="s">
        <v>10724</v>
      </c>
    </row>
    <row r="9321" spans="1:3" x14ac:dyDescent="0.25">
      <c r="A9321" t="s">
        <v>24675</v>
      </c>
      <c r="B9321" t="s">
        <v>8187</v>
      </c>
      <c r="C9321" t="s">
        <v>10724</v>
      </c>
    </row>
    <row r="9322" spans="1:3" x14ac:dyDescent="0.25">
      <c r="A9322" t="s">
        <v>7304</v>
      </c>
      <c r="B9322" t="s">
        <v>27887</v>
      </c>
      <c r="C9322" t="s">
        <v>10733</v>
      </c>
    </row>
    <row r="9323" spans="1:3" x14ac:dyDescent="0.25">
      <c r="A9323" t="s">
        <v>7305</v>
      </c>
      <c r="B9323" t="s">
        <v>27887</v>
      </c>
      <c r="C9323" t="s">
        <v>10689</v>
      </c>
    </row>
    <row r="9324" spans="1:3" x14ac:dyDescent="0.25">
      <c r="A9324" t="s">
        <v>7306</v>
      </c>
      <c r="B9324" t="s">
        <v>10701</v>
      </c>
      <c r="C9324" t="s">
        <v>10703</v>
      </c>
    </row>
    <row r="9325" spans="1:3" x14ac:dyDescent="0.25">
      <c r="A9325" t="s">
        <v>7307</v>
      </c>
      <c r="B9325" t="s">
        <v>10701</v>
      </c>
      <c r="C9325" t="s">
        <v>10703</v>
      </c>
    </row>
    <row r="9326" spans="1:3" x14ac:dyDescent="0.25">
      <c r="A9326" t="s">
        <v>7308</v>
      </c>
      <c r="B9326" t="s">
        <v>10701</v>
      </c>
      <c r="C9326" t="s">
        <v>10703</v>
      </c>
    </row>
    <row r="9327" spans="1:3" x14ac:dyDescent="0.25">
      <c r="A9327" t="s">
        <v>7309</v>
      </c>
      <c r="B9327" t="s">
        <v>10775</v>
      </c>
      <c r="C9327" t="s">
        <v>10838</v>
      </c>
    </row>
    <row r="9328" spans="1:3" x14ac:dyDescent="0.25">
      <c r="A9328" t="s">
        <v>25163</v>
      </c>
      <c r="B9328" t="s">
        <v>8187</v>
      </c>
      <c r="C9328" t="s">
        <v>10724</v>
      </c>
    </row>
    <row r="9329" spans="1:3" x14ac:dyDescent="0.25">
      <c r="A9329" t="s">
        <v>7310</v>
      </c>
      <c r="B9329" t="s">
        <v>27887</v>
      </c>
      <c r="C9329" t="s">
        <v>10733</v>
      </c>
    </row>
    <row r="9330" spans="1:3" x14ac:dyDescent="0.25">
      <c r="A9330" t="s">
        <v>7311</v>
      </c>
      <c r="B9330" t="s">
        <v>27887</v>
      </c>
      <c r="C9330" t="s">
        <v>10733</v>
      </c>
    </row>
    <row r="9331" spans="1:3" x14ac:dyDescent="0.25">
      <c r="A9331" t="s">
        <v>4674</v>
      </c>
      <c r="B9331" t="s">
        <v>27889</v>
      </c>
      <c r="C9331" t="s">
        <v>10875</v>
      </c>
    </row>
    <row r="9332" spans="1:3" x14ac:dyDescent="0.25">
      <c r="A9332" t="s">
        <v>5702</v>
      </c>
      <c r="B9332" t="s">
        <v>27889</v>
      </c>
      <c r="C9332" t="s">
        <v>10875</v>
      </c>
    </row>
    <row r="9333" spans="1:3" x14ac:dyDescent="0.25">
      <c r="A9333" t="s">
        <v>7313</v>
      </c>
      <c r="B9333" t="s">
        <v>27889</v>
      </c>
      <c r="C9333" t="s">
        <v>10827</v>
      </c>
    </row>
    <row r="9334" spans="1:3" x14ac:dyDescent="0.25">
      <c r="A9334" t="s">
        <v>5943</v>
      </c>
      <c r="B9334" t="s">
        <v>27889</v>
      </c>
      <c r="C9334" t="s">
        <v>10875</v>
      </c>
    </row>
    <row r="9335" spans="1:3" x14ac:dyDescent="0.25">
      <c r="A9335" t="s">
        <v>7315</v>
      </c>
      <c r="B9335" t="s">
        <v>10701</v>
      </c>
      <c r="C9335" t="s">
        <v>10703</v>
      </c>
    </row>
    <row r="9336" spans="1:3" x14ac:dyDescent="0.25">
      <c r="A9336" t="s">
        <v>25927</v>
      </c>
      <c r="B9336" t="s">
        <v>8187</v>
      </c>
      <c r="C9336" t="s">
        <v>10724</v>
      </c>
    </row>
    <row r="9337" spans="1:3" x14ac:dyDescent="0.25">
      <c r="A9337" t="s">
        <v>18126</v>
      </c>
      <c r="B9337" t="s">
        <v>27888</v>
      </c>
      <c r="C9337" t="s">
        <v>10697</v>
      </c>
    </row>
    <row r="9338" spans="1:3" x14ac:dyDescent="0.25">
      <c r="A9338" t="s">
        <v>7316</v>
      </c>
      <c r="B9338" t="s">
        <v>27889</v>
      </c>
      <c r="C9338" t="s">
        <v>10827</v>
      </c>
    </row>
    <row r="9339" spans="1:3" x14ac:dyDescent="0.25">
      <c r="A9339" t="s">
        <v>26472</v>
      </c>
      <c r="B9339" t="s">
        <v>8187</v>
      </c>
      <c r="C9339" t="s">
        <v>10724</v>
      </c>
    </row>
    <row r="9340" spans="1:3" x14ac:dyDescent="0.25">
      <c r="A9340" t="s">
        <v>7317</v>
      </c>
      <c r="B9340" t="s">
        <v>27894</v>
      </c>
      <c r="C9340" t="s">
        <v>24760</v>
      </c>
    </row>
    <row r="9341" spans="1:3" x14ac:dyDescent="0.25">
      <c r="A9341" t="s">
        <v>26474</v>
      </c>
      <c r="B9341" t="s">
        <v>8187</v>
      </c>
      <c r="C9341" t="s">
        <v>10724</v>
      </c>
    </row>
    <row r="9342" spans="1:3" x14ac:dyDescent="0.25">
      <c r="A9342" t="s">
        <v>15562</v>
      </c>
      <c r="B9342" t="s">
        <v>8187</v>
      </c>
      <c r="C9342" t="s">
        <v>11011</v>
      </c>
    </row>
    <row r="9343" spans="1:3" x14ac:dyDescent="0.25">
      <c r="A9343" t="s">
        <v>7318</v>
      </c>
      <c r="B9343" t="s">
        <v>27889</v>
      </c>
      <c r="C9343" t="s">
        <v>21929</v>
      </c>
    </row>
    <row r="9344" spans="1:3" x14ac:dyDescent="0.25">
      <c r="A9344" t="s">
        <v>10222</v>
      </c>
      <c r="B9344" t="s">
        <v>27889</v>
      </c>
      <c r="C9344" t="s">
        <v>21929</v>
      </c>
    </row>
    <row r="9345" spans="1:3" x14ac:dyDescent="0.25">
      <c r="A9345" t="s">
        <v>7319</v>
      </c>
      <c r="B9345" t="s">
        <v>10775</v>
      </c>
      <c r="C9345" t="s">
        <v>13112</v>
      </c>
    </row>
    <row r="9346" spans="1:3" x14ac:dyDescent="0.25">
      <c r="A9346" t="s">
        <v>7320</v>
      </c>
      <c r="B9346" t="s">
        <v>27889</v>
      </c>
      <c r="C9346" t="s">
        <v>21929</v>
      </c>
    </row>
    <row r="9347" spans="1:3" x14ac:dyDescent="0.25">
      <c r="A9347" t="s">
        <v>7321</v>
      </c>
      <c r="B9347" t="s">
        <v>27889</v>
      </c>
      <c r="C9347" t="s">
        <v>21929</v>
      </c>
    </row>
    <row r="9348" spans="1:3" x14ac:dyDescent="0.25">
      <c r="A9348" t="s">
        <v>7322</v>
      </c>
      <c r="B9348" t="s">
        <v>27891</v>
      </c>
      <c r="C9348" t="s">
        <v>10994</v>
      </c>
    </row>
    <row r="9349" spans="1:3" x14ac:dyDescent="0.25">
      <c r="A9349" t="s">
        <v>12037</v>
      </c>
      <c r="B9349" t="s">
        <v>8187</v>
      </c>
      <c r="C9349" t="s">
        <v>12040</v>
      </c>
    </row>
    <row r="9350" spans="1:3" x14ac:dyDescent="0.25">
      <c r="A9350" t="s">
        <v>7323</v>
      </c>
      <c r="B9350" t="s">
        <v>27889</v>
      </c>
      <c r="C9350" t="s">
        <v>21929</v>
      </c>
    </row>
    <row r="9351" spans="1:3" x14ac:dyDescent="0.25">
      <c r="A9351" t="s">
        <v>7324</v>
      </c>
      <c r="B9351" t="s">
        <v>27889</v>
      </c>
      <c r="C9351" t="s">
        <v>21929</v>
      </c>
    </row>
    <row r="9352" spans="1:3" x14ac:dyDescent="0.25">
      <c r="A9352" t="s">
        <v>7325</v>
      </c>
      <c r="B9352" t="s">
        <v>27889</v>
      </c>
      <c r="C9352" t="s">
        <v>21929</v>
      </c>
    </row>
    <row r="9353" spans="1:3" x14ac:dyDescent="0.25">
      <c r="A9353" t="s">
        <v>7326</v>
      </c>
      <c r="B9353" t="s">
        <v>27889</v>
      </c>
      <c r="C9353" t="s">
        <v>21929</v>
      </c>
    </row>
    <row r="9354" spans="1:3" x14ac:dyDescent="0.25">
      <c r="A9354" t="s">
        <v>7327</v>
      </c>
      <c r="B9354" t="s">
        <v>27889</v>
      </c>
      <c r="C9354" t="s">
        <v>21929</v>
      </c>
    </row>
    <row r="9355" spans="1:3" x14ac:dyDescent="0.25">
      <c r="A9355" t="s">
        <v>20538</v>
      </c>
      <c r="B9355" t="s">
        <v>8187</v>
      </c>
      <c r="C9355" t="s">
        <v>16254</v>
      </c>
    </row>
    <row r="9356" spans="1:3" x14ac:dyDescent="0.25">
      <c r="A9356" t="s">
        <v>7328</v>
      </c>
      <c r="B9356" t="s">
        <v>27887</v>
      </c>
      <c r="C9356" t="s">
        <v>24783</v>
      </c>
    </row>
    <row r="9357" spans="1:3" x14ac:dyDescent="0.25">
      <c r="A9357" t="s">
        <v>10223</v>
      </c>
      <c r="B9357" t="s">
        <v>27887</v>
      </c>
      <c r="C9357" t="s">
        <v>24783</v>
      </c>
    </row>
    <row r="9358" spans="1:3" x14ac:dyDescent="0.25">
      <c r="A9358" t="s">
        <v>10224</v>
      </c>
      <c r="B9358" t="s">
        <v>27889</v>
      </c>
      <c r="C9358" t="s">
        <v>10924</v>
      </c>
    </row>
    <row r="9359" spans="1:3" x14ac:dyDescent="0.25">
      <c r="A9359" t="s">
        <v>7329</v>
      </c>
      <c r="B9359" t="s">
        <v>10701</v>
      </c>
      <c r="C9359" t="s">
        <v>10703</v>
      </c>
    </row>
    <row r="9360" spans="1:3" x14ac:dyDescent="0.25">
      <c r="A9360" t="s">
        <v>5618</v>
      </c>
      <c r="B9360" t="s">
        <v>27889</v>
      </c>
      <c r="C9360" t="s">
        <v>10875</v>
      </c>
    </row>
    <row r="9361" spans="1:3" x14ac:dyDescent="0.25">
      <c r="A9361" t="s">
        <v>24788</v>
      </c>
      <c r="B9361" t="s">
        <v>27889</v>
      </c>
      <c r="C9361" t="s">
        <v>11039</v>
      </c>
    </row>
    <row r="9362" spans="1:3" x14ac:dyDescent="0.25">
      <c r="A9362" t="s">
        <v>20540</v>
      </c>
      <c r="B9362" t="s">
        <v>8187</v>
      </c>
      <c r="C9362" t="s">
        <v>16254</v>
      </c>
    </row>
    <row r="9363" spans="1:3" x14ac:dyDescent="0.25">
      <c r="A9363" t="s">
        <v>7330</v>
      </c>
      <c r="B9363" t="s">
        <v>27887</v>
      </c>
      <c r="C9363" t="s">
        <v>10689</v>
      </c>
    </row>
    <row r="9364" spans="1:3" x14ac:dyDescent="0.25">
      <c r="A9364" t="s">
        <v>16131</v>
      </c>
      <c r="B9364" t="s">
        <v>8187</v>
      </c>
      <c r="C9364" t="s">
        <v>11011</v>
      </c>
    </row>
    <row r="9365" spans="1:3" x14ac:dyDescent="0.25">
      <c r="A9365" t="s">
        <v>10226</v>
      </c>
      <c r="B9365" t="s">
        <v>27887</v>
      </c>
      <c r="C9365" t="s">
        <v>10689</v>
      </c>
    </row>
    <row r="9366" spans="1:3" x14ac:dyDescent="0.25">
      <c r="A9366" t="s">
        <v>10227</v>
      </c>
      <c r="B9366" t="s">
        <v>27894</v>
      </c>
      <c r="C9366" t="s">
        <v>13502</v>
      </c>
    </row>
    <row r="9367" spans="1:3" x14ac:dyDescent="0.25">
      <c r="A9367" t="s">
        <v>10228</v>
      </c>
      <c r="B9367" t="s">
        <v>10701</v>
      </c>
      <c r="C9367" t="s">
        <v>10703</v>
      </c>
    </row>
    <row r="9368" spans="1:3" x14ac:dyDescent="0.25">
      <c r="A9368" t="s">
        <v>10229</v>
      </c>
      <c r="B9368" t="s">
        <v>10775</v>
      </c>
      <c r="C9368" t="s">
        <v>10838</v>
      </c>
    </row>
    <row r="9369" spans="1:3" x14ac:dyDescent="0.25">
      <c r="A9369" t="s">
        <v>10230</v>
      </c>
      <c r="B9369" t="s">
        <v>10701</v>
      </c>
      <c r="C9369" t="s">
        <v>10703</v>
      </c>
    </row>
    <row r="9370" spans="1:3" x14ac:dyDescent="0.25">
      <c r="A9370" t="s">
        <v>14859</v>
      </c>
      <c r="B9370" t="s">
        <v>8187</v>
      </c>
      <c r="C9370" t="s">
        <v>10738</v>
      </c>
    </row>
    <row r="9371" spans="1:3" x14ac:dyDescent="0.25">
      <c r="A9371" t="s">
        <v>13348</v>
      </c>
      <c r="B9371" t="s">
        <v>8187</v>
      </c>
      <c r="C9371" t="s">
        <v>10738</v>
      </c>
    </row>
    <row r="9372" spans="1:3" x14ac:dyDescent="0.25">
      <c r="A9372" t="s">
        <v>27100</v>
      </c>
      <c r="B9372" t="s">
        <v>8187</v>
      </c>
      <c r="C9372" t="s">
        <v>20978</v>
      </c>
    </row>
    <row r="9373" spans="1:3" x14ac:dyDescent="0.25">
      <c r="A9373" t="s">
        <v>27102</v>
      </c>
      <c r="B9373" t="s">
        <v>8187</v>
      </c>
      <c r="C9373" t="s">
        <v>20978</v>
      </c>
    </row>
    <row r="9374" spans="1:3" x14ac:dyDescent="0.25">
      <c r="A9374" t="s">
        <v>27098</v>
      </c>
      <c r="B9374" t="s">
        <v>8187</v>
      </c>
      <c r="C9374" t="s">
        <v>20978</v>
      </c>
    </row>
    <row r="9375" spans="1:3" x14ac:dyDescent="0.25">
      <c r="A9375" t="s">
        <v>15647</v>
      </c>
      <c r="B9375" t="s">
        <v>8187</v>
      </c>
      <c r="C9375" t="s">
        <v>10738</v>
      </c>
    </row>
    <row r="9376" spans="1:3" x14ac:dyDescent="0.25">
      <c r="A9376" t="s">
        <v>26406</v>
      </c>
      <c r="B9376" t="s">
        <v>8187</v>
      </c>
      <c r="C9376" t="s">
        <v>12650</v>
      </c>
    </row>
    <row r="9377" spans="1:3" x14ac:dyDescent="0.25">
      <c r="A9377" t="s">
        <v>26484</v>
      </c>
      <c r="B9377" t="s">
        <v>8187</v>
      </c>
      <c r="C9377" t="s">
        <v>12650</v>
      </c>
    </row>
    <row r="9378" spans="1:3" x14ac:dyDescent="0.25">
      <c r="A9378" t="s">
        <v>13629</v>
      </c>
      <c r="B9378" t="s">
        <v>8187</v>
      </c>
      <c r="C9378" t="s">
        <v>10724</v>
      </c>
    </row>
    <row r="9379" spans="1:3" x14ac:dyDescent="0.25">
      <c r="A9379" t="s">
        <v>9516</v>
      </c>
      <c r="B9379" t="s">
        <v>8187</v>
      </c>
      <c r="C9379" t="s">
        <v>13478</v>
      </c>
    </row>
    <row r="9380" spans="1:3" x14ac:dyDescent="0.25">
      <c r="A9380" t="s">
        <v>10231</v>
      </c>
      <c r="B9380" t="s">
        <v>27890</v>
      </c>
      <c r="C9380" t="s">
        <v>13289</v>
      </c>
    </row>
    <row r="9381" spans="1:3" x14ac:dyDescent="0.25">
      <c r="A9381" t="s">
        <v>10232</v>
      </c>
      <c r="B9381" t="s">
        <v>27888</v>
      </c>
      <c r="C9381" t="s">
        <v>10697</v>
      </c>
    </row>
    <row r="9382" spans="1:3" x14ac:dyDescent="0.25">
      <c r="A9382" t="s">
        <v>17739</v>
      </c>
      <c r="B9382" t="s">
        <v>8187</v>
      </c>
      <c r="C9382" t="s">
        <v>17742</v>
      </c>
    </row>
    <row r="9383" spans="1:3" x14ac:dyDescent="0.25">
      <c r="A9383" t="s">
        <v>17771</v>
      </c>
      <c r="B9383" t="s">
        <v>8187</v>
      </c>
      <c r="C9383" t="s">
        <v>17742</v>
      </c>
    </row>
    <row r="9384" spans="1:3" x14ac:dyDescent="0.25">
      <c r="A9384" t="s">
        <v>24826</v>
      </c>
      <c r="B9384" t="s">
        <v>10701</v>
      </c>
      <c r="C9384" t="s">
        <v>10703</v>
      </c>
    </row>
    <row r="9385" spans="1:3" x14ac:dyDescent="0.25">
      <c r="A9385" t="s">
        <v>5834</v>
      </c>
      <c r="B9385" t="s">
        <v>27889</v>
      </c>
      <c r="C9385" t="s">
        <v>10875</v>
      </c>
    </row>
    <row r="9386" spans="1:3" x14ac:dyDescent="0.25">
      <c r="A9386" t="s">
        <v>17773</v>
      </c>
      <c r="B9386" t="s">
        <v>8187</v>
      </c>
      <c r="C9386" t="s">
        <v>17742</v>
      </c>
    </row>
    <row r="9387" spans="1:3" x14ac:dyDescent="0.25">
      <c r="A9387" t="s">
        <v>7331</v>
      </c>
      <c r="B9387" t="s">
        <v>27891</v>
      </c>
      <c r="C9387" t="s">
        <v>10994</v>
      </c>
    </row>
    <row r="9388" spans="1:3" x14ac:dyDescent="0.25">
      <c r="A9388" t="s">
        <v>17775</v>
      </c>
      <c r="B9388" t="s">
        <v>8187</v>
      </c>
      <c r="C9388" t="s">
        <v>17742</v>
      </c>
    </row>
    <row r="9389" spans="1:3" x14ac:dyDescent="0.25">
      <c r="A9389" t="s">
        <v>7332</v>
      </c>
      <c r="B9389" t="s">
        <v>27891</v>
      </c>
      <c r="C9389" t="s">
        <v>11610</v>
      </c>
    </row>
    <row r="9390" spans="1:3" x14ac:dyDescent="0.25">
      <c r="A9390" t="s">
        <v>21388</v>
      </c>
      <c r="B9390" t="s">
        <v>8187</v>
      </c>
      <c r="C9390" t="s">
        <v>21135</v>
      </c>
    </row>
    <row r="9391" spans="1:3" x14ac:dyDescent="0.25">
      <c r="A9391" t="s">
        <v>19954</v>
      </c>
      <c r="B9391" t="s">
        <v>8187</v>
      </c>
      <c r="C9391" t="s">
        <v>13478</v>
      </c>
    </row>
    <row r="9392" spans="1:3" x14ac:dyDescent="0.25">
      <c r="A9392" t="s">
        <v>7333</v>
      </c>
      <c r="B9392" t="s">
        <v>10701</v>
      </c>
      <c r="C9392" t="s">
        <v>10703</v>
      </c>
    </row>
    <row r="9393" spans="1:3" x14ac:dyDescent="0.25">
      <c r="A9393" t="s">
        <v>14091</v>
      </c>
      <c r="B9393" t="s">
        <v>8187</v>
      </c>
      <c r="C9393" t="s">
        <v>14094</v>
      </c>
    </row>
    <row r="9394" spans="1:3" x14ac:dyDescent="0.25">
      <c r="A9394" t="s">
        <v>6446</v>
      </c>
      <c r="B9394" t="s">
        <v>27889</v>
      </c>
      <c r="C9394" t="s">
        <v>10875</v>
      </c>
    </row>
    <row r="9395" spans="1:3" x14ac:dyDescent="0.25">
      <c r="A9395" t="s">
        <v>14096</v>
      </c>
      <c r="B9395" t="s">
        <v>8187</v>
      </c>
      <c r="C9395" t="s">
        <v>14094</v>
      </c>
    </row>
    <row r="9396" spans="1:3" x14ac:dyDescent="0.25">
      <c r="A9396" t="s">
        <v>10233</v>
      </c>
      <c r="B9396" t="s">
        <v>27888</v>
      </c>
      <c r="C9396" t="s">
        <v>10697</v>
      </c>
    </row>
    <row r="9397" spans="1:3" x14ac:dyDescent="0.25">
      <c r="A9397" t="s">
        <v>5960</v>
      </c>
      <c r="B9397" t="s">
        <v>27889</v>
      </c>
      <c r="C9397" t="s">
        <v>10875</v>
      </c>
    </row>
    <row r="9398" spans="1:3" x14ac:dyDescent="0.25">
      <c r="A9398" t="s">
        <v>9859</v>
      </c>
      <c r="B9398" t="s">
        <v>27889</v>
      </c>
      <c r="C9398" t="s">
        <v>10875</v>
      </c>
    </row>
    <row r="9399" spans="1:3" x14ac:dyDescent="0.25">
      <c r="A9399" t="s">
        <v>5908</v>
      </c>
      <c r="B9399" t="s">
        <v>27889</v>
      </c>
      <c r="C9399" t="s">
        <v>10875</v>
      </c>
    </row>
    <row r="9400" spans="1:3" x14ac:dyDescent="0.25">
      <c r="A9400" t="s">
        <v>15272</v>
      </c>
      <c r="B9400" t="s">
        <v>8187</v>
      </c>
      <c r="C9400" t="s">
        <v>14094</v>
      </c>
    </row>
    <row r="9401" spans="1:3" x14ac:dyDescent="0.25">
      <c r="A9401" t="s">
        <v>7336</v>
      </c>
      <c r="B9401" t="s">
        <v>27891</v>
      </c>
      <c r="C9401" t="s">
        <v>10994</v>
      </c>
    </row>
    <row r="9402" spans="1:3" x14ac:dyDescent="0.25">
      <c r="A9402" t="s">
        <v>22325</v>
      </c>
      <c r="B9402" t="s">
        <v>8187</v>
      </c>
      <c r="C9402" t="s">
        <v>22327</v>
      </c>
    </row>
    <row r="9403" spans="1:3" x14ac:dyDescent="0.25">
      <c r="A9403" t="s">
        <v>24855</v>
      </c>
      <c r="B9403" t="s">
        <v>10782</v>
      </c>
      <c r="C9403" t="s">
        <v>10804</v>
      </c>
    </row>
    <row r="9404" spans="1:3" x14ac:dyDescent="0.25">
      <c r="A9404" t="s">
        <v>7337</v>
      </c>
      <c r="B9404" t="s">
        <v>27889</v>
      </c>
      <c r="C9404" t="s">
        <v>12822</v>
      </c>
    </row>
    <row r="9405" spans="1:3" x14ac:dyDescent="0.25">
      <c r="A9405" t="s">
        <v>7338</v>
      </c>
      <c r="B9405" t="s">
        <v>27889</v>
      </c>
      <c r="C9405" t="s">
        <v>12822</v>
      </c>
    </row>
    <row r="9406" spans="1:3" x14ac:dyDescent="0.25">
      <c r="A9406" t="s">
        <v>7339</v>
      </c>
      <c r="B9406" t="s">
        <v>27891</v>
      </c>
      <c r="C9406" t="s">
        <v>10994</v>
      </c>
    </row>
    <row r="9407" spans="1:3" x14ac:dyDescent="0.25">
      <c r="A9407" t="s">
        <v>10236</v>
      </c>
      <c r="B9407" t="s">
        <v>27891</v>
      </c>
      <c r="C9407" t="s">
        <v>10994</v>
      </c>
    </row>
    <row r="9408" spans="1:3" x14ac:dyDescent="0.25">
      <c r="A9408" t="s">
        <v>10237</v>
      </c>
      <c r="B9408" t="s">
        <v>27891</v>
      </c>
      <c r="C9408" t="s">
        <v>10994</v>
      </c>
    </row>
    <row r="9409" spans="1:3" x14ac:dyDescent="0.25">
      <c r="A9409" t="s">
        <v>10238</v>
      </c>
      <c r="B9409" t="s">
        <v>10701</v>
      </c>
      <c r="C9409" t="s">
        <v>10703</v>
      </c>
    </row>
    <row r="9410" spans="1:3" x14ac:dyDescent="0.25">
      <c r="A9410" t="s">
        <v>26534</v>
      </c>
      <c r="B9410" t="s">
        <v>8187</v>
      </c>
      <c r="C9410" t="s">
        <v>22327</v>
      </c>
    </row>
    <row r="9411" spans="1:3" x14ac:dyDescent="0.25">
      <c r="A9411" t="s">
        <v>21361</v>
      </c>
      <c r="B9411" t="s">
        <v>27887</v>
      </c>
      <c r="C9411" t="s">
        <v>10689</v>
      </c>
    </row>
    <row r="9412" spans="1:3" x14ac:dyDescent="0.25">
      <c r="A9412" t="s">
        <v>7340</v>
      </c>
      <c r="B9412" t="s">
        <v>27888</v>
      </c>
      <c r="C9412" t="s">
        <v>10697</v>
      </c>
    </row>
    <row r="9413" spans="1:3" x14ac:dyDescent="0.25">
      <c r="A9413" t="s">
        <v>7341</v>
      </c>
      <c r="B9413" t="s">
        <v>27889</v>
      </c>
      <c r="C9413" t="s">
        <v>10924</v>
      </c>
    </row>
    <row r="9414" spans="1:3" x14ac:dyDescent="0.25">
      <c r="A9414" t="s">
        <v>10239</v>
      </c>
      <c r="B9414" t="s">
        <v>27889</v>
      </c>
      <c r="C9414" t="s">
        <v>10924</v>
      </c>
    </row>
    <row r="9415" spans="1:3" x14ac:dyDescent="0.25">
      <c r="A9415" t="s">
        <v>10240</v>
      </c>
      <c r="B9415" t="s">
        <v>27889</v>
      </c>
      <c r="C9415" t="s">
        <v>10924</v>
      </c>
    </row>
    <row r="9416" spans="1:3" x14ac:dyDescent="0.25">
      <c r="A9416" t="s">
        <v>10241</v>
      </c>
      <c r="B9416" t="s">
        <v>27889</v>
      </c>
      <c r="C9416" t="s">
        <v>10924</v>
      </c>
    </row>
    <row r="9417" spans="1:3" x14ac:dyDescent="0.25">
      <c r="A9417" t="s">
        <v>21390</v>
      </c>
      <c r="B9417" t="s">
        <v>27887</v>
      </c>
      <c r="C9417" t="s">
        <v>10689</v>
      </c>
    </row>
    <row r="9418" spans="1:3" x14ac:dyDescent="0.25">
      <c r="A9418" t="s">
        <v>24874</v>
      </c>
      <c r="B9418" t="s">
        <v>10782</v>
      </c>
      <c r="C9418" t="s">
        <v>10794</v>
      </c>
    </row>
    <row r="9419" spans="1:3" x14ac:dyDescent="0.25">
      <c r="A9419" t="s">
        <v>21545</v>
      </c>
      <c r="B9419" t="s">
        <v>27887</v>
      </c>
      <c r="C9419" t="s">
        <v>10689</v>
      </c>
    </row>
    <row r="9420" spans="1:3" x14ac:dyDescent="0.25">
      <c r="A9420" t="s">
        <v>5909</v>
      </c>
      <c r="B9420" t="s">
        <v>27889</v>
      </c>
      <c r="C9420" t="s">
        <v>10875</v>
      </c>
    </row>
    <row r="9421" spans="1:3" x14ac:dyDescent="0.25">
      <c r="A9421" t="s">
        <v>21634</v>
      </c>
      <c r="B9421" t="s">
        <v>27887</v>
      </c>
      <c r="C9421" t="s">
        <v>10689</v>
      </c>
    </row>
    <row r="9422" spans="1:3" x14ac:dyDescent="0.25">
      <c r="A9422" t="s">
        <v>21677</v>
      </c>
      <c r="B9422" t="s">
        <v>27887</v>
      </c>
      <c r="C9422" t="s">
        <v>10689</v>
      </c>
    </row>
    <row r="9423" spans="1:3" x14ac:dyDescent="0.25">
      <c r="A9423" t="s">
        <v>10242</v>
      </c>
      <c r="B9423" t="s">
        <v>27888</v>
      </c>
      <c r="C9423" t="s">
        <v>10697</v>
      </c>
    </row>
    <row r="9424" spans="1:3" x14ac:dyDescent="0.25">
      <c r="A9424" t="s">
        <v>21687</v>
      </c>
      <c r="B9424" t="s">
        <v>27887</v>
      </c>
      <c r="C9424" t="s">
        <v>10689</v>
      </c>
    </row>
    <row r="9425" spans="1:3" x14ac:dyDescent="0.25">
      <c r="A9425" t="s">
        <v>21750</v>
      </c>
      <c r="B9425" t="s">
        <v>27887</v>
      </c>
      <c r="C9425" t="s">
        <v>10689</v>
      </c>
    </row>
    <row r="9426" spans="1:3" x14ac:dyDescent="0.25">
      <c r="A9426" t="s">
        <v>10243</v>
      </c>
      <c r="B9426" t="s">
        <v>27889</v>
      </c>
      <c r="C9426" t="s">
        <v>10924</v>
      </c>
    </row>
    <row r="9427" spans="1:3" x14ac:dyDescent="0.25">
      <c r="A9427" t="s">
        <v>21899</v>
      </c>
      <c r="B9427" t="s">
        <v>27887</v>
      </c>
      <c r="C9427" t="s">
        <v>10689</v>
      </c>
    </row>
    <row r="9428" spans="1:3" x14ac:dyDescent="0.25">
      <c r="A9428" t="s">
        <v>21975</v>
      </c>
      <c r="B9428" t="s">
        <v>27887</v>
      </c>
      <c r="C9428" t="s">
        <v>10689</v>
      </c>
    </row>
    <row r="9429" spans="1:3" x14ac:dyDescent="0.25">
      <c r="A9429" t="s">
        <v>10244</v>
      </c>
      <c r="B9429" t="s">
        <v>10775</v>
      </c>
      <c r="C9429" t="s">
        <v>10784</v>
      </c>
    </row>
    <row r="9430" spans="1:3" x14ac:dyDescent="0.25">
      <c r="A9430" t="s">
        <v>22006</v>
      </c>
      <c r="B9430" t="s">
        <v>27887</v>
      </c>
      <c r="C9430" t="s">
        <v>10689</v>
      </c>
    </row>
    <row r="9431" spans="1:3" x14ac:dyDescent="0.25">
      <c r="A9431" t="s">
        <v>22012</v>
      </c>
      <c r="B9431" t="s">
        <v>27887</v>
      </c>
      <c r="C9431" t="s">
        <v>10689</v>
      </c>
    </row>
    <row r="9432" spans="1:3" x14ac:dyDescent="0.25">
      <c r="A9432" t="s">
        <v>22072</v>
      </c>
      <c r="B9432" t="s">
        <v>27887</v>
      </c>
      <c r="C9432" t="s">
        <v>10689</v>
      </c>
    </row>
    <row r="9433" spans="1:3" x14ac:dyDescent="0.25">
      <c r="A9433" t="s">
        <v>10245</v>
      </c>
      <c r="B9433" t="s">
        <v>27891</v>
      </c>
      <c r="C9433" t="s">
        <v>10994</v>
      </c>
    </row>
    <row r="9434" spans="1:3" x14ac:dyDescent="0.25">
      <c r="A9434" t="s">
        <v>22074</v>
      </c>
      <c r="B9434" t="s">
        <v>27887</v>
      </c>
      <c r="C9434" t="s">
        <v>10689</v>
      </c>
    </row>
    <row r="9435" spans="1:3" x14ac:dyDescent="0.25">
      <c r="A9435" t="s">
        <v>22080</v>
      </c>
      <c r="B9435" t="s">
        <v>27887</v>
      </c>
      <c r="C9435" t="s">
        <v>10689</v>
      </c>
    </row>
    <row r="9436" spans="1:3" x14ac:dyDescent="0.25">
      <c r="A9436" t="s">
        <v>7342</v>
      </c>
      <c r="B9436" t="s">
        <v>27889</v>
      </c>
      <c r="C9436" t="s">
        <v>10719</v>
      </c>
    </row>
    <row r="9437" spans="1:3" x14ac:dyDescent="0.25">
      <c r="A9437" t="s">
        <v>22090</v>
      </c>
      <c r="B9437" t="s">
        <v>27887</v>
      </c>
      <c r="C9437" t="s">
        <v>10689</v>
      </c>
    </row>
    <row r="9438" spans="1:3" x14ac:dyDescent="0.25">
      <c r="A9438" t="s">
        <v>22092</v>
      </c>
      <c r="B9438" t="s">
        <v>27887</v>
      </c>
      <c r="C9438" t="s">
        <v>10689</v>
      </c>
    </row>
    <row r="9439" spans="1:3" x14ac:dyDescent="0.25">
      <c r="A9439" t="s">
        <v>5380</v>
      </c>
      <c r="B9439" t="s">
        <v>27889</v>
      </c>
      <c r="C9439" t="s">
        <v>10875</v>
      </c>
    </row>
    <row r="9440" spans="1:3" x14ac:dyDescent="0.25">
      <c r="A9440" t="s">
        <v>22105</v>
      </c>
      <c r="B9440" t="s">
        <v>27887</v>
      </c>
      <c r="C9440" t="s">
        <v>10689</v>
      </c>
    </row>
    <row r="9441" spans="1:3" x14ac:dyDescent="0.25">
      <c r="A9441" t="s">
        <v>22107</v>
      </c>
      <c r="B9441" t="s">
        <v>27887</v>
      </c>
      <c r="C9441" t="s">
        <v>10689</v>
      </c>
    </row>
    <row r="9442" spans="1:3" x14ac:dyDescent="0.25">
      <c r="A9442" t="s">
        <v>22150</v>
      </c>
      <c r="B9442" t="s">
        <v>27887</v>
      </c>
      <c r="C9442" t="s">
        <v>10689</v>
      </c>
    </row>
    <row r="9443" spans="1:3" x14ac:dyDescent="0.25">
      <c r="A9443" t="s">
        <v>22163</v>
      </c>
      <c r="B9443" t="s">
        <v>27887</v>
      </c>
      <c r="C9443" t="s">
        <v>10689</v>
      </c>
    </row>
    <row r="9444" spans="1:3" x14ac:dyDescent="0.25">
      <c r="A9444" t="s">
        <v>22208</v>
      </c>
      <c r="B9444" t="s">
        <v>27887</v>
      </c>
      <c r="C9444" t="s">
        <v>10689</v>
      </c>
    </row>
    <row r="9445" spans="1:3" x14ac:dyDescent="0.25">
      <c r="A9445" t="s">
        <v>22210</v>
      </c>
      <c r="B9445" t="s">
        <v>27887</v>
      </c>
      <c r="C9445" t="s">
        <v>10689</v>
      </c>
    </row>
    <row r="9446" spans="1:3" x14ac:dyDescent="0.25">
      <c r="A9446" t="s">
        <v>10248</v>
      </c>
      <c r="B9446" t="s">
        <v>10775</v>
      </c>
      <c r="C9446" t="s">
        <v>10749</v>
      </c>
    </row>
    <row r="9447" spans="1:3" x14ac:dyDescent="0.25">
      <c r="A9447" t="s">
        <v>22212</v>
      </c>
      <c r="B9447" t="s">
        <v>27887</v>
      </c>
      <c r="C9447" t="s">
        <v>10689</v>
      </c>
    </row>
    <row r="9448" spans="1:3" x14ac:dyDescent="0.25">
      <c r="A9448" t="s">
        <v>22215</v>
      </c>
      <c r="B9448" t="s">
        <v>27887</v>
      </c>
      <c r="C9448" t="s">
        <v>10689</v>
      </c>
    </row>
    <row r="9449" spans="1:3" x14ac:dyDescent="0.25">
      <c r="A9449" t="s">
        <v>10250</v>
      </c>
      <c r="B9449" t="s">
        <v>10701</v>
      </c>
      <c r="C9449" t="s">
        <v>10703</v>
      </c>
    </row>
    <row r="9450" spans="1:3" x14ac:dyDescent="0.25">
      <c r="A9450" t="s">
        <v>22304</v>
      </c>
      <c r="B9450" t="s">
        <v>27887</v>
      </c>
      <c r="C9450" t="s">
        <v>10689</v>
      </c>
    </row>
    <row r="9451" spans="1:3" x14ac:dyDescent="0.25">
      <c r="A9451" t="s">
        <v>22371</v>
      </c>
      <c r="B9451" t="s">
        <v>27887</v>
      </c>
      <c r="C9451" t="s">
        <v>10689</v>
      </c>
    </row>
    <row r="9452" spans="1:3" x14ac:dyDescent="0.25">
      <c r="A9452" t="s">
        <v>10251</v>
      </c>
      <c r="B9452" t="s">
        <v>27889</v>
      </c>
      <c r="C9452" t="s">
        <v>10719</v>
      </c>
    </row>
    <row r="9453" spans="1:3" x14ac:dyDescent="0.25">
      <c r="A9453" t="s">
        <v>22373</v>
      </c>
      <c r="B9453" t="s">
        <v>27887</v>
      </c>
      <c r="C9453" t="s">
        <v>10689</v>
      </c>
    </row>
    <row r="9454" spans="1:3" x14ac:dyDescent="0.25">
      <c r="A9454" t="s">
        <v>7344</v>
      </c>
      <c r="B9454" t="s">
        <v>27889</v>
      </c>
      <c r="C9454" t="s">
        <v>10924</v>
      </c>
    </row>
    <row r="9455" spans="1:3" x14ac:dyDescent="0.25">
      <c r="A9455" t="s">
        <v>22391</v>
      </c>
      <c r="B9455" t="s">
        <v>27887</v>
      </c>
      <c r="C9455" t="s">
        <v>10689</v>
      </c>
    </row>
    <row r="9456" spans="1:3" x14ac:dyDescent="0.25">
      <c r="A9456" t="s">
        <v>7345</v>
      </c>
      <c r="B9456" t="s">
        <v>27889</v>
      </c>
      <c r="C9456" t="s">
        <v>10724</v>
      </c>
    </row>
    <row r="9457" spans="1:3" x14ac:dyDescent="0.25">
      <c r="A9457" t="s">
        <v>22424</v>
      </c>
      <c r="B9457" t="s">
        <v>27887</v>
      </c>
      <c r="C9457" t="s">
        <v>10689</v>
      </c>
    </row>
    <row r="9458" spans="1:3" x14ac:dyDescent="0.25">
      <c r="A9458" t="s">
        <v>24942</v>
      </c>
      <c r="B9458" t="s">
        <v>10782</v>
      </c>
      <c r="C9458" t="s">
        <v>10804</v>
      </c>
    </row>
    <row r="9459" spans="1:3" x14ac:dyDescent="0.25">
      <c r="A9459" t="s">
        <v>22442</v>
      </c>
      <c r="B9459" t="s">
        <v>27887</v>
      </c>
      <c r="C9459" t="s">
        <v>10689</v>
      </c>
    </row>
    <row r="9460" spans="1:3" x14ac:dyDescent="0.25">
      <c r="A9460" t="s">
        <v>22444</v>
      </c>
      <c r="B9460" t="s">
        <v>27887</v>
      </c>
      <c r="C9460" t="s">
        <v>10689</v>
      </c>
    </row>
    <row r="9461" spans="1:3" x14ac:dyDescent="0.25">
      <c r="A9461" t="s">
        <v>22454</v>
      </c>
      <c r="B9461" t="s">
        <v>27887</v>
      </c>
      <c r="C9461" t="s">
        <v>10689</v>
      </c>
    </row>
    <row r="9462" spans="1:3" x14ac:dyDescent="0.25">
      <c r="A9462" t="s">
        <v>9963</v>
      </c>
      <c r="B9462" t="s">
        <v>27887</v>
      </c>
      <c r="C9462" t="s">
        <v>10689</v>
      </c>
    </row>
    <row r="9463" spans="1:3" x14ac:dyDescent="0.25">
      <c r="A9463" t="s">
        <v>9980</v>
      </c>
      <c r="B9463" t="s">
        <v>27887</v>
      </c>
      <c r="C9463" t="s">
        <v>10689</v>
      </c>
    </row>
    <row r="9464" spans="1:3" x14ac:dyDescent="0.25">
      <c r="A9464" t="s">
        <v>9737</v>
      </c>
      <c r="B9464" t="s">
        <v>27894</v>
      </c>
      <c r="C9464" t="s">
        <v>11360</v>
      </c>
    </row>
    <row r="9465" spans="1:3" x14ac:dyDescent="0.25">
      <c r="A9465" t="s">
        <v>22619</v>
      </c>
      <c r="B9465" t="s">
        <v>27887</v>
      </c>
      <c r="C9465" t="s">
        <v>10689</v>
      </c>
    </row>
    <row r="9466" spans="1:3" x14ac:dyDescent="0.25">
      <c r="A9466" t="s">
        <v>22685</v>
      </c>
      <c r="B9466" t="s">
        <v>27887</v>
      </c>
      <c r="C9466" t="s">
        <v>10689</v>
      </c>
    </row>
    <row r="9467" spans="1:3" x14ac:dyDescent="0.25">
      <c r="A9467" t="s">
        <v>10253</v>
      </c>
      <c r="B9467" t="s">
        <v>10701</v>
      </c>
      <c r="C9467" t="s">
        <v>11213</v>
      </c>
    </row>
    <row r="9468" spans="1:3" x14ac:dyDescent="0.25">
      <c r="A9468" t="s">
        <v>22746</v>
      </c>
      <c r="B9468" t="s">
        <v>27887</v>
      </c>
      <c r="C9468" t="s">
        <v>10689</v>
      </c>
    </row>
    <row r="9469" spans="1:3" x14ac:dyDescent="0.25">
      <c r="A9469" t="s">
        <v>22852</v>
      </c>
      <c r="B9469" t="s">
        <v>27887</v>
      </c>
      <c r="C9469" t="s">
        <v>10689</v>
      </c>
    </row>
    <row r="9470" spans="1:3" x14ac:dyDescent="0.25">
      <c r="A9470" t="s">
        <v>7346</v>
      </c>
      <c r="B9470" t="s">
        <v>27887</v>
      </c>
      <c r="C9470" t="s">
        <v>10689</v>
      </c>
    </row>
    <row r="9471" spans="1:3" x14ac:dyDescent="0.25">
      <c r="A9471" t="s">
        <v>10254</v>
      </c>
      <c r="B9471" t="s">
        <v>27887</v>
      </c>
      <c r="C9471" t="s">
        <v>10689</v>
      </c>
    </row>
    <row r="9472" spans="1:3" x14ac:dyDescent="0.25">
      <c r="A9472" t="s">
        <v>7347</v>
      </c>
      <c r="B9472" t="s">
        <v>27887</v>
      </c>
      <c r="C9472" t="s">
        <v>10689</v>
      </c>
    </row>
    <row r="9473" spans="1:3" x14ac:dyDescent="0.25">
      <c r="A9473" t="s">
        <v>7348</v>
      </c>
      <c r="B9473" t="s">
        <v>27887</v>
      </c>
      <c r="C9473" t="s">
        <v>10689</v>
      </c>
    </row>
    <row r="9474" spans="1:3" x14ac:dyDescent="0.25">
      <c r="A9474" t="s">
        <v>10255</v>
      </c>
      <c r="B9474" t="s">
        <v>27887</v>
      </c>
      <c r="C9474" t="s">
        <v>10689</v>
      </c>
    </row>
    <row r="9475" spans="1:3" x14ac:dyDescent="0.25">
      <c r="A9475" t="s">
        <v>7349</v>
      </c>
      <c r="B9475" t="s">
        <v>27887</v>
      </c>
      <c r="C9475" t="s">
        <v>10689</v>
      </c>
    </row>
    <row r="9476" spans="1:3" x14ac:dyDescent="0.25">
      <c r="A9476" t="s">
        <v>10256</v>
      </c>
      <c r="B9476" t="s">
        <v>27887</v>
      </c>
      <c r="C9476" t="s">
        <v>10689</v>
      </c>
    </row>
    <row r="9477" spans="1:3" x14ac:dyDescent="0.25">
      <c r="A9477" t="s">
        <v>7350</v>
      </c>
      <c r="B9477" t="s">
        <v>27887</v>
      </c>
      <c r="C9477" t="s">
        <v>10689</v>
      </c>
    </row>
    <row r="9478" spans="1:3" x14ac:dyDescent="0.25">
      <c r="A9478" t="s">
        <v>7351</v>
      </c>
      <c r="B9478" t="s">
        <v>27887</v>
      </c>
      <c r="C9478" t="s">
        <v>10689</v>
      </c>
    </row>
    <row r="9479" spans="1:3" x14ac:dyDescent="0.25">
      <c r="A9479" t="s">
        <v>22854</v>
      </c>
      <c r="B9479" t="s">
        <v>27887</v>
      </c>
      <c r="C9479" t="s">
        <v>10689</v>
      </c>
    </row>
    <row r="9480" spans="1:3" x14ac:dyDescent="0.25">
      <c r="A9480" t="s">
        <v>10257</v>
      </c>
      <c r="B9480" t="s">
        <v>27887</v>
      </c>
      <c r="C9480" t="s">
        <v>10689</v>
      </c>
    </row>
    <row r="9481" spans="1:3" x14ac:dyDescent="0.25">
      <c r="A9481" t="s">
        <v>22857</v>
      </c>
      <c r="B9481" t="s">
        <v>27887</v>
      </c>
      <c r="C9481" t="s">
        <v>10689</v>
      </c>
    </row>
    <row r="9482" spans="1:3" x14ac:dyDescent="0.25">
      <c r="A9482" t="s">
        <v>7352</v>
      </c>
      <c r="B9482" t="s">
        <v>27887</v>
      </c>
      <c r="C9482" t="s">
        <v>10689</v>
      </c>
    </row>
    <row r="9483" spans="1:3" x14ac:dyDescent="0.25">
      <c r="A9483" t="s">
        <v>7353</v>
      </c>
      <c r="B9483" t="s">
        <v>27887</v>
      </c>
      <c r="C9483" t="s">
        <v>10689</v>
      </c>
    </row>
    <row r="9484" spans="1:3" x14ac:dyDescent="0.25">
      <c r="A9484" t="s">
        <v>22879</v>
      </c>
      <c r="B9484" t="s">
        <v>27887</v>
      </c>
      <c r="C9484" t="s">
        <v>10689</v>
      </c>
    </row>
    <row r="9485" spans="1:3" x14ac:dyDescent="0.25">
      <c r="A9485" t="s">
        <v>7354</v>
      </c>
      <c r="B9485" t="s">
        <v>10701</v>
      </c>
      <c r="C9485" t="s">
        <v>10703</v>
      </c>
    </row>
    <row r="9486" spans="1:3" x14ac:dyDescent="0.25">
      <c r="A9486" t="s">
        <v>22888</v>
      </c>
      <c r="B9486" t="s">
        <v>27887</v>
      </c>
      <c r="C9486" t="s">
        <v>10689</v>
      </c>
    </row>
    <row r="9487" spans="1:3" x14ac:dyDescent="0.25">
      <c r="A9487" t="s">
        <v>22899</v>
      </c>
      <c r="B9487" t="s">
        <v>27887</v>
      </c>
      <c r="C9487" t="s">
        <v>10689</v>
      </c>
    </row>
    <row r="9488" spans="1:3" x14ac:dyDescent="0.25">
      <c r="A9488" t="s">
        <v>22901</v>
      </c>
      <c r="B9488" t="s">
        <v>27887</v>
      </c>
      <c r="C9488" t="s">
        <v>10689</v>
      </c>
    </row>
    <row r="9489" spans="1:3" x14ac:dyDescent="0.25">
      <c r="A9489" t="s">
        <v>5904</v>
      </c>
      <c r="B9489" t="s">
        <v>27889</v>
      </c>
      <c r="C9489" t="s">
        <v>10875</v>
      </c>
    </row>
    <row r="9490" spans="1:3" x14ac:dyDescent="0.25">
      <c r="A9490" t="s">
        <v>5351</v>
      </c>
      <c r="B9490" t="s">
        <v>27889</v>
      </c>
      <c r="C9490" t="s">
        <v>10875</v>
      </c>
    </row>
    <row r="9491" spans="1:3" x14ac:dyDescent="0.25">
      <c r="A9491" t="s">
        <v>7355</v>
      </c>
      <c r="B9491" t="s">
        <v>10701</v>
      </c>
      <c r="C9491" t="s">
        <v>10703</v>
      </c>
    </row>
    <row r="9492" spans="1:3" x14ac:dyDescent="0.25">
      <c r="A9492" t="s">
        <v>22923</v>
      </c>
      <c r="B9492" t="s">
        <v>27887</v>
      </c>
      <c r="C9492" t="s">
        <v>10689</v>
      </c>
    </row>
    <row r="9493" spans="1:3" x14ac:dyDescent="0.25">
      <c r="A9493" t="s">
        <v>24995</v>
      </c>
      <c r="B9493" t="s">
        <v>10701</v>
      </c>
      <c r="C9493" t="s">
        <v>10703</v>
      </c>
    </row>
    <row r="9494" spans="1:3" x14ac:dyDescent="0.25">
      <c r="A9494" t="s">
        <v>10260</v>
      </c>
      <c r="B9494" t="s">
        <v>10701</v>
      </c>
      <c r="C9494" t="s">
        <v>10703</v>
      </c>
    </row>
    <row r="9495" spans="1:3" x14ac:dyDescent="0.25">
      <c r="A9495" t="s">
        <v>7356</v>
      </c>
      <c r="B9495" t="s">
        <v>10701</v>
      </c>
      <c r="C9495" t="s">
        <v>10703</v>
      </c>
    </row>
    <row r="9496" spans="1:3" x14ac:dyDescent="0.25">
      <c r="A9496" t="s">
        <v>10022</v>
      </c>
      <c r="B9496" t="s">
        <v>27887</v>
      </c>
      <c r="C9496" t="s">
        <v>10689</v>
      </c>
    </row>
    <row r="9497" spans="1:3" x14ac:dyDescent="0.25">
      <c r="A9497" t="s">
        <v>10261</v>
      </c>
      <c r="B9497" t="s">
        <v>10775</v>
      </c>
      <c r="C9497" t="s">
        <v>10777</v>
      </c>
    </row>
    <row r="9498" spans="1:3" x14ac:dyDescent="0.25">
      <c r="A9498" t="s">
        <v>9307</v>
      </c>
      <c r="B9498" t="s">
        <v>27889</v>
      </c>
      <c r="C9498" t="s">
        <v>10875</v>
      </c>
    </row>
    <row r="9499" spans="1:3" x14ac:dyDescent="0.25">
      <c r="A9499" t="s">
        <v>9384</v>
      </c>
      <c r="B9499" t="s">
        <v>27889</v>
      </c>
      <c r="C9499" t="s">
        <v>10875</v>
      </c>
    </row>
    <row r="9500" spans="1:3" x14ac:dyDescent="0.25">
      <c r="A9500" t="s">
        <v>7357</v>
      </c>
      <c r="B9500" t="s">
        <v>27889</v>
      </c>
      <c r="C9500" t="s">
        <v>10924</v>
      </c>
    </row>
    <row r="9501" spans="1:3" x14ac:dyDescent="0.25">
      <c r="A9501" t="s">
        <v>23331</v>
      </c>
      <c r="B9501" t="s">
        <v>27887</v>
      </c>
      <c r="C9501" t="s">
        <v>10689</v>
      </c>
    </row>
    <row r="9502" spans="1:3" x14ac:dyDescent="0.25">
      <c r="A9502" t="s">
        <v>10264</v>
      </c>
      <c r="B9502" t="s">
        <v>27887</v>
      </c>
      <c r="C9502" t="s">
        <v>10689</v>
      </c>
    </row>
    <row r="9503" spans="1:3" x14ac:dyDescent="0.25">
      <c r="A9503" t="s">
        <v>7358</v>
      </c>
      <c r="B9503" t="s">
        <v>10782</v>
      </c>
      <c r="C9503" t="s">
        <v>10804</v>
      </c>
    </row>
    <row r="9504" spans="1:3" x14ac:dyDescent="0.25">
      <c r="A9504" t="s">
        <v>7359</v>
      </c>
      <c r="B9504" t="s">
        <v>27889</v>
      </c>
      <c r="C9504" t="s">
        <v>10924</v>
      </c>
    </row>
    <row r="9505" spans="1:3" x14ac:dyDescent="0.25">
      <c r="A9505" t="s">
        <v>8969</v>
      </c>
      <c r="B9505" t="s">
        <v>27889</v>
      </c>
      <c r="C9505" t="s">
        <v>10875</v>
      </c>
    </row>
    <row r="9506" spans="1:3" x14ac:dyDescent="0.25">
      <c r="A9506" t="s">
        <v>7360</v>
      </c>
      <c r="B9506" t="s">
        <v>27891</v>
      </c>
      <c r="C9506" t="s">
        <v>10994</v>
      </c>
    </row>
    <row r="9507" spans="1:3" x14ac:dyDescent="0.25">
      <c r="A9507" t="s">
        <v>23359</v>
      </c>
      <c r="B9507" t="s">
        <v>27887</v>
      </c>
      <c r="C9507" t="s">
        <v>10689</v>
      </c>
    </row>
    <row r="9508" spans="1:3" x14ac:dyDescent="0.25">
      <c r="A9508" t="s">
        <v>10265</v>
      </c>
      <c r="B9508" t="s">
        <v>27888</v>
      </c>
      <c r="C9508" t="s">
        <v>10697</v>
      </c>
    </row>
    <row r="9509" spans="1:3" x14ac:dyDescent="0.25">
      <c r="A9509" t="s">
        <v>10266</v>
      </c>
      <c r="B9509" t="s">
        <v>10701</v>
      </c>
      <c r="C9509" t="s">
        <v>10703</v>
      </c>
    </row>
    <row r="9510" spans="1:3" x14ac:dyDescent="0.25">
      <c r="A9510" t="s">
        <v>7361</v>
      </c>
      <c r="B9510" t="s">
        <v>10701</v>
      </c>
      <c r="C9510" t="s">
        <v>10703</v>
      </c>
    </row>
    <row r="9511" spans="1:3" x14ac:dyDescent="0.25">
      <c r="A9511" t="s">
        <v>23409</v>
      </c>
      <c r="B9511" t="s">
        <v>27887</v>
      </c>
      <c r="C9511" t="s">
        <v>10689</v>
      </c>
    </row>
    <row r="9512" spans="1:3" x14ac:dyDescent="0.25">
      <c r="A9512" t="s">
        <v>23463</v>
      </c>
      <c r="B9512" t="s">
        <v>27887</v>
      </c>
      <c r="C9512" t="s">
        <v>10689</v>
      </c>
    </row>
    <row r="9513" spans="1:3" x14ac:dyDescent="0.25">
      <c r="A9513" t="s">
        <v>23507</v>
      </c>
      <c r="B9513" t="s">
        <v>27887</v>
      </c>
      <c r="C9513" t="s">
        <v>10689</v>
      </c>
    </row>
    <row r="9514" spans="1:3" x14ac:dyDescent="0.25">
      <c r="A9514" t="s">
        <v>23509</v>
      </c>
      <c r="B9514" t="s">
        <v>27887</v>
      </c>
      <c r="C9514" t="s">
        <v>10689</v>
      </c>
    </row>
    <row r="9515" spans="1:3" x14ac:dyDescent="0.25">
      <c r="A9515" t="s">
        <v>23511</v>
      </c>
      <c r="B9515" t="s">
        <v>27887</v>
      </c>
      <c r="C9515" t="s">
        <v>10689</v>
      </c>
    </row>
    <row r="9516" spans="1:3" x14ac:dyDescent="0.25">
      <c r="A9516" t="s">
        <v>10267</v>
      </c>
      <c r="B9516" t="s">
        <v>27888</v>
      </c>
      <c r="C9516" t="s">
        <v>10697</v>
      </c>
    </row>
    <row r="9517" spans="1:3" x14ac:dyDescent="0.25">
      <c r="A9517" t="s">
        <v>5272</v>
      </c>
      <c r="B9517" t="s">
        <v>27887</v>
      </c>
      <c r="C9517" t="s">
        <v>11052</v>
      </c>
    </row>
    <row r="9518" spans="1:3" x14ac:dyDescent="0.25">
      <c r="A9518" t="s">
        <v>23515</v>
      </c>
      <c r="B9518" t="s">
        <v>27887</v>
      </c>
      <c r="C9518" t="s">
        <v>10689</v>
      </c>
    </row>
    <row r="9519" spans="1:3" x14ac:dyDescent="0.25">
      <c r="A9519" t="s">
        <v>23589</v>
      </c>
      <c r="B9519" t="s">
        <v>27887</v>
      </c>
      <c r="C9519" t="s">
        <v>10689</v>
      </c>
    </row>
    <row r="9520" spans="1:3" x14ac:dyDescent="0.25">
      <c r="A9520" t="s">
        <v>10269</v>
      </c>
      <c r="B9520" t="s">
        <v>10775</v>
      </c>
      <c r="C9520" t="s">
        <v>10749</v>
      </c>
    </row>
    <row r="9521" spans="1:3" x14ac:dyDescent="0.25">
      <c r="A9521" t="s">
        <v>10270</v>
      </c>
      <c r="B9521" t="s">
        <v>10701</v>
      </c>
      <c r="C9521" t="s">
        <v>12138</v>
      </c>
    </row>
    <row r="9522" spans="1:3" x14ac:dyDescent="0.25">
      <c r="A9522" t="s">
        <v>10271</v>
      </c>
      <c r="B9522" t="s">
        <v>10775</v>
      </c>
      <c r="C9522" t="s">
        <v>12414</v>
      </c>
    </row>
    <row r="9523" spans="1:3" x14ac:dyDescent="0.25">
      <c r="A9523" t="s">
        <v>10272</v>
      </c>
      <c r="B9523" t="s">
        <v>27891</v>
      </c>
      <c r="C9523" t="s">
        <v>10994</v>
      </c>
    </row>
    <row r="9524" spans="1:3" x14ac:dyDescent="0.25">
      <c r="A9524" t="s">
        <v>23811</v>
      </c>
      <c r="B9524" t="s">
        <v>27887</v>
      </c>
      <c r="C9524" t="s">
        <v>10689</v>
      </c>
    </row>
    <row r="9525" spans="1:3" x14ac:dyDescent="0.25">
      <c r="A9525" t="s">
        <v>23850</v>
      </c>
      <c r="B9525" t="s">
        <v>27887</v>
      </c>
      <c r="C9525" t="s">
        <v>10689</v>
      </c>
    </row>
    <row r="9526" spans="1:3" x14ac:dyDescent="0.25">
      <c r="A9526" t="s">
        <v>7362</v>
      </c>
      <c r="B9526" t="s">
        <v>27887</v>
      </c>
      <c r="C9526" t="s">
        <v>10689</v>
      </c>
    </row>
    <row r="9527" spans="1:3" x14ac:dyDescent="0.25">
      <c r="A9527" t="s">
        <v>5848</v>
      </c>
      <c r="B9527" t="s">
        <v>27889</v>
      </c>
      <c r="C9527" t="s">
        <v>10875</v>
      </c>
    </row>
    <row r="9528" spans="1:3" x14ac:dyDescent="0.25">
      <c r="A9528" t="s">
        <v>7364</v>
      </c>
      <c r="B9528" t="s">
        <v>27889</v>
      </c>
      <c r="C9528" t="s">
        <v>10924</v>
      </c>
    </row>
    <row r="9529" spans="1:3" x14ac:dyDescent="0.25">
      <c r="A9529" t="s">
        <v>5923</v>
      </c>
      <c r="B9529" t="s">
        <v>27889</v>
      </c>
      <c r="C9529" t="s">
        <v>10875</v>
      </c>
    </row>
    <row r="9530" spans="1:3" x14ac:dyDescent="0.25">
      <c r="A9530" t="s">
        <v>10273</v>
      </c>
      <c r="B9530" t="s">
        <v>27889</v>
      </c>
      <c r="C9530" t="s">
        <v>10924</v>
      </c>
    </row>
    <row r="9531" spans="1:3" x14ac:dyDescent="0.25">
      <c r="A9531" t="s">
        <v>10274</v>
      </c>
      <c r="B9531" t="s">
        <v>27891</v>
      </c>
      <c r="C9531" t="s">
        <v>10994</v>
      </c>
    </row>
    <row r="9532" spans="1:3" x14ac:dyDescent="0.25">
      <c r="A9532" t="s">
        <v>23879</v>
      </c>
      <c r="B9532" t="s">
        <v>27887</v>
      </c>
      <c r="C9532" t="s">
        <v>10689</v>
      </c>
    </row>
    <row r="9533" spans="1:3" x14ac:dyDescent="0.25">
      <c r="A9533" t="s">
        <v>23905</v>
      </c>
      <c r="B9533" t="s">
        <v>27887</v>
      </c>
      <c r="C9533" t="s">
        <v>10689</v>
      </c>
    </row>
    <row r="9534" spans="1:3" x14ac:dyDescent="0.25">
      <c r="A9534" t="s">
        <v>5924</v>
      </c>
      <c r="B9534" t="s">
        <v>27889</v>
      </c>
      <c r="C9534" t="s">
        <v>10875</v>
      </c>
    </row>
    <row r="9535" spans="1:3" x14ac:dyDescent="0.25">
      <c r="A9535" t="s">
        <v>10276</v>
      </c>
      <c r="B9535" t="s">
        <v>27891</v>
      </c>
      <c r="C9535" t="s">
        <v>10994</v>
      </c>
    </row>
    <row r="9536" spans="1:3" x14ac:dyDescent="0.25">
      <c r="A9536" t="s">
        <v>23920</v>
      </c>
      <c r="B9536" t="s">
        <v>27887</v>
      </c>
      <c r="C9536" t="s">
        <v>10689</v>
      </c>
    </row>
    <row r="9537" spans="1:3" x14ac:dyDescent="0.25">
      <c r="A9537" t="s">
        <v>23965</v>
      </c>
      <c r="B9537" t="s">
        <v>27887</v>
      </c>
      <c r="C9537" t="s">
        <v>10689</v>
      </c>
    </row>
    <row r="9538" spans="1:3" x14ac:dyDescent="0.25">
      <c r="A9538" t="s">
        <v>24148</v>
      </c>
      <c r="B9538" t="s">
        <v>27887</v>
      </c>
      <c r="C9538" t="s">
        <v>10689</v>
      </c>
    </row>
    <row r="9539" spans="1:3" x14ac:dyDescent="0.25">
      <c r="A9539" t="s">
        <v>7366</v>
      </c>
      <c r="B9539" t="s">
        <v>27889</v>
      </c>
      <c r="C9539" t="s">
        <v>12822</v>
      </c>
    </row>
    <row r="9540" spans="1:3" x14ac:dyDescent="0.25">
      <c r="A9540" t="s">
        <v>10277</v>
      </c>
      <c r="B9540" t="s">
        <v>10775</v>
      </c>
      <c r="C9540" t="s">
        <v>10749</v>
      </c>
    </row>
    <row r="9541" spans="1:3" x14ac:dyDescent="0.25">
      <c r="A9541" t="s">
        <v>24290</v>
      </c>
      <c r="B9541" t="s">
        <v>27887</v>
      </c>
      <c r="C9541" t="s">
        <v>10689</v>
      </c>
    </row>
    <row r="9542" spans="1:3" x14ac:dyDescent="0.25">
      <c r="A9542" t="s">
        <v>10187</v>
      </c>
      <c r="B9542" t="s">
        <v>27887</v>
      </c>
      <c r="C9542" t="s">
        <v>10689</v>
      </c>
    </row>
    <row r="9543" spans="1:3" x14ac:dyDescent="0.25">
      <c r="A9543" t="s">
        <v>10188</v>
      </c>
      <c r="B9543" t="s">
        <v>27887</v>
      </c>
      <c r="C9543" t="s">
        <v>10689</v>
      </c>
    </row>
    <row r="9544" spans="1:3" x14ac:dyDescent="0.25">
      <c r="A9544" t="s">
        <v>10278</v>
      </c>
      <c r="B9544" t="s">
        <v>27888</v>
      </c>
      <c r="C9544" t="s">
        <v>10697</v>
      </c>
    </row>
    <row r="9545" spans="1:3" x14ac:dyDescent="0.25">
      <c r="A9545" t="s">
        <v>24319</v>
      </c>
      <c r="B9545" t="s">
        <v>27887</v>
      </c>
      <c r="C9545" t="s">
        <v>10689</v>
      </c>
    </row>
    <row r="9546" spans="1:3" x14ac:dyDescent="0.25">
      <c r="A9546" t="s">
        <v>24393</v>
      </c>
      <c r="B9546" t="s">
        <v>27887</v>
      </c>
      <c r="C9546" t="s">
        <v>10689</v>
      </c>
    </row>
    <row r="9547" spans="1:3" x14ac:dyDescent="0.25">
      <c r="A9547" t="s">
        <v>24561</v>
      </c>
      <c r="B9547" t="s">
        <v>27887</v>
      </c>
      <c r="C9547" t="s">
        <v>10689</v>
      </c>
    </row>
    <row r="9548" spans="1:3" x14ac:dyDescent="0.25">
      <c r="A9548" t="s">
        <v>24575</v>
      </c>
      <c r="B9548" t="s">
        <v>27887</v>
      </c>
      <c r="C9548" t="s">
        <v>10689</v>
      </c>
    </row>
    <row r="9549" spans="1:3" x14ac:dyDescent="0.25">
      <c r="A9549" t="s">
        <v>10279</v>
      </c>
      <c r="B9549" t="s">
        <v>10701</v>
      </c>
      <c r="C9549" t="s">
        <v>10703</v>
      </c>
    </row>
    <row r="9550" spans="1:3" x14ac:dyDescent="0.25">
      <c r="A9550" t="s">
        <v>24636</v>
      </c>
      <c r="B9550" t="s">
        <v>27887</v>
      </c>
      <c r="C9550" t="s">
        <v>10689</v>
      </c>
    </row>
    <row r="9551" spans="1:3" x14ac:dyDescent="0.25">
      <c r="A9551" t="s">
        <v>7367</v>
      </c>
      <c r="B9551" t="s">
        <v>27887</v>
      </c>
      <c r="C9551" t="s">
        <v>10689</v>
      </c>
    </row>
    <row r="9552" spans="1:3" x14ac:dyDescent="0.25">
      <c r="A9552" t="s">
        <v>10280</v>
      </c>
      <c r="B9552" t="s">
        <v>27887</v>
      </c>
      <c r="C9552" t="s">
        <v>10689</v>
      </c>
    </row>
    <row r="9553" spans="1:3" x14ac:dyDescent="0.25">
      <c r="A9553" t="s">
        <v>7368</v>
      </c>
      <c r="B9553" t="s">
        <v>27887</v>
      </c>
      <c r="C9553" t="s">
        <v>10689</v>
      </c>
    </row>
    <row r="9554" spans="1:3" x14ac:dyDescent="0.25">
      <c r="A9554" t="s">
        <v>9209</v>
      </c>
      <c r="B9554" t="s">
        <v>27889</v>
      </c>
      <c r="C9554" t="s">
        <v>10875</v>
      </c>
    </row>
    <row r="9555" spans="1:3" x14ac:dyDescent="0.25">
      <c r="A9555" t="s">
        <v>5777</v>
      </c>
      <c r="B9555" t="s">
        <v>27889</v>
      </c>
      <c r="C9555" t="s">
        <v>10875</v>
      </c>
    </row>
    <row r="9556" spans="1:3" x14ac:dyDescent="0.25">
      <c r="A9556" t="s">
        <v>7369</v>
      </c>
      <c r="B9556" t="s">
        <v>27889</v>
      </c>
      <c r="C9556" t="s">
        <v>12822</v>
      </c>
    </row>
    <row r="9557" spans="1:3" x14ac:dyDescent="0.25">
      <c r="A9557" t="s">
        <v>7861</v>
      </c>
      <c r="B9557" t="s">
        <v>27887</v>
      </c>
      <c r="C9557" t="s">
        <v>11052</v>
      </c>
    </row>
    <row r="9558" spans="1:3" x14ac:dyDescent="0.25">
      <c r="A9558" t="s">
        <v>5232</v>
      </c>
      <c r="B9558" t="s">
        <v>27889</v>
      </c>
      <c r="C9558" t="s">
        <v>10875</v>
      </c>
    </row>
    <row r="9559" spans="1:3" x14ac:dyDescent="0.25">
      <c r="A9559" t="s">
        <v>5038</v>
      </c>
      <c r="B9559" t="s">
        <v>27887</v>
      </c>
      <c r="C9559" t="s">
        <v>11052</v>
      </c>
    </row>
    <row r="9560" spans="1:3" x14ac:dyDescent="0.25">
      <c r="A9560" t="s">
        <v>7371</v>
      </c>
      <c r="B9560" t="s">
        <v>27889</v>
      </c>
      <c r="C9560" t="s">
        <v>10924</v>
      </c>
    </row>
    <row r="9561" spans="1:3" x14ac:dyDescent="0.25">
      <c r="A9561" t="s">
        <v>24638</v>
      </c>
      <c r="B9561" t="s">
        <v>27887</v>
      </c>
      <c r="C9561" t="s">
        <v>10689</v>
      </c>
    </row>
    <row r="9562" spans="1:3" x14ac:dyDescent="0.25">
      <c r="A9562" t="s">
        <v>7372</v>
      </c>
      <c r="B9562" t="s">
        <v>27887</v>
      </c>
      <c r="C9562" t="s">
        <v>10689</v>
      </c>
    </row>
    <row r="9563" spans="1:3" x14ac:dyDescent="0.25">
      <c r="A9563" t="s">
        <v>24701</v>
      </c>
      <c r="B9563" t="s">
        <v>27887</v>
      </c>
      <c r="C9563" t="s">
        <v>10689</v>
      </c>
    </row>
    <row r="9564" spans="1:3" x14ac:dyDescent="0.25">
      <c r="A9564" t="s">
        <v>10284</v>
      </c>
      <c r="B9564" t="s">
        <v>27887</v>
      </c>
      <c r="C9564" t="s">
        <v>10689</v>
      </c>
    </row>
    <row r="9565" spans="1:3" x14ac:dyDescent="0.25">
      <c r="A9565" t="s">
        <v>10285</v>
      </c>
      <c r="B9565" t="s">
        <v>10701</v>
      </c>
      <c r="C9565" t="s">
        <v>10703</v>
      </c>
    </row>
    <row r="9566" spans="1:3" x14ac:dyDescent="0.25">
      <c r="A9566" t="s">
        <v>10286</v>
      </c>
      <c r="B9566" t="s">
        <v>27887</v>
      </c>
      <c r="C9566" t="s">
        <v>10689</v>
      </c>
    </row>
    <row r="9567" spans="1:3" x14ac:dyDescent="0.25">
      <c r="A9567" t="s">
        <v>7373</v>
      </c>
      <c r="B9567" t="s">
        <v>27887</v>
      </c>
      <c r="C9567" t="s">
        <v>10689</v>
      </c>
    </row>
    <row r="9568" spans="1:3" x14ac:dyDescent="0.25">
      <c r="A9568" t="s">
        <v>8153</v>
      </c>
      <c r="B9568" t="s">
        <v>27889</v>
      </c>
      <c r="C9568" t="s">
        <v>10875</v>
      </c>
    </row>
    <row r="9569" spans="1:3" x14ac:dyDescent="0.25">
      <c r="A9569" t="s">
        <v>5350</v>
      </c>
      <c r="B9569" t="s">
        <v>27889</v>
      </c>
      <c r="C9569" t="s">
        <v>10875</v>
      </c>
    </row>
    <row r="9570" spans="1:3" x14ac:dyDescent="0.25">
      <c r="A9570" t="s">
        <v>8151</v>
      </c>
      <c r="B9570" t="s">
        <v>27889</v>
      </c>
      <c r="C9570" t="s">
        <v>10875</v>
      </c>
    </row>
    <row r="9571" spans="1:3" x14ac:dyDescent="0.25">
      <c r="A9571" t="s">
        <v>24930</v>
      </c>
      <c r="B9571" t="s">
        <v>27887</v>
      </c>
      <c r="C9571" t="s">
        <v>10689</v>
      </c>
    </row>
    <row r="9572" spans="1:3" x14ac:dyDescent="0.25">
      <c r="A9572" t="s">
        <v>24952</v>
      </c>
      <c r="B9572" t="s">
        <v>27887</v>
      </c>
      <c r="C9572" t="s">
        <v>10689</v>
      </c>
    </row>
    <row r="9573" spans="1:3" x14ac:dyDescent="0.25">
      <c r="A9573" t="s">
        <v>24974</v>
      </c>
      <c r="B9573" t="s">
        <v>27887</v>
      </c>
      <c r="C9573" t="s">
        <v>10689</v>
      </c>
    </row>
    <row r="9574" spans="1:3" x14ac:dyDescent="0.25">
      <c r="A9574" t="s">
        <v>25112</v>
      </c>
      <c r="B9574" t="s">
        <v>27887</v>
      </c>
      <c r="C9574" t="s">
        <v>10733</v>
      </c>
    </row>
    <row r="9575" spans="1:3" x14ac:dyDescent="0.25">
      <c r="A9575" t="s">
        <v>24977</v>
      </c>
      <c r="B9575" t="s">
        <v>27887</v>
      </c>
      <c r="C9575" t="s">
        <v>10689</v>
      </c>
    </row>
    <row r="9576" spans="1:3" x14ac:dyDescent="0.25">
      <c r="A9576" t="s">
        <v>25116</v>
      </c>
      <c r="B9576" t="s">
        <v>10782</v>
      </c>
      <c r="C9576" t="s">
        <v>10804</v>
      </c>
    </row>
    <row r="9577" spans="1:3" x14ac:dyDescent="0.25">
      <c r="A9577" t="s">
        <v>24985</v>
      </c>
      <c r="B9577" t="s">
        <v>27887</v>
      </c>
      <c r="C9577" t="s">
        <v>10689</v>
      </c>
    </row>
    <row r="9578" spans="1:3" x14ac:dyDescent="0.25">
      <c r="A9578" t="s">
        <v>5233</v>
      </c>
      <c r="B9578" t="s">
        <v>27889</v>
      </c>
      <c r="C9578" t="s">
        <v>10875</v>
      </c>
    </row>
    <row r="9579" spans="1:3" x14ac:dyDescent="0.25">
      <c r="A9579" t="s">
        <v>17173</v>
      </c>
      <c r="B9579" t="s">
        <v>27887</v>
      </c>
      <c r="C9579" t="s">
        <v>10764</v>
      </c>
    </row>
    <row r="9580" spans="1:3" x14ac:dyDescent="0.25">
      <c r="A9580" t="s">
        <v>25018</v>
      </c>
      <c r="B9580" t="s">
        <v>27887</v>
      </c>
      <c r="C9580" t="s">
        <v>10689</v>
      </c>
    </row>
    <row r="9581" spans="1:3" x14ac:dyDescent="0.25">
      <c r="A9581" t="s">
        <v>25073</v>
      </c>
      <c r="B9581" t="s">
        <v>27887</v>
      </c>
      <c r="C9581" t="s">
        <v>10689</v>
      </c>
    </row>
    <row r="9582" spans="1:3" x14ac:dyDescent="0.25">
      <c r="A9582" t="s">
        <v>10287</v>
      </c>
      <c r="B9582" t="s">
        <v>10775</v>
      </c>
      <c r="C9582" t="s">
        <v>10749</v>
      </c>
    </row>
    <row r="9583" spans="1:3" x14ac:dyDescent="0.25">
      <c r="A9583" t="s">
        <v>25094</v>
      </c>
      <c r="B9583" t="s">
        <v>27887</v>
      </c>
      <c r="C9583" t="s">
        <v>10689</v>
      </c>
    </row>
    <row r="9584" spans="1:3" x14ac:dyDescent="0.25">
      <c r="A9584" t="s">
        <v>25130</v>
      </c>
      <c r="B9584" t="s">
        <v>27889</v>
      </c>
      <c r="C9584" t="s">
        <v>11318</v>
      </c>
    </row>
    <row r="9585" spans="1:3" x14ac:dyDescent="0.25">
      <c r="A9585" t="s">
        <v>25152</v>
      </c>
      <c r="B9585" t="s">
        <v>27887</v>
      </c>
      <c r="C9585" t="s">
        <v>10689</v>
      </c>
    </row>
    <row r="9586" spans="1:3" x14ac:dyDescent="0.25">
      <c r="A9586" t="s">
        <v>25134</v>
      </c>
      <c r="B9586" t="s">
        <v>10782</v>
      </c>
      <c r="C9586" t="s">
        <v>10794</v>
      </c>
    </row>
    <row r="9587" spans="1:3" x14ac:dyDescent="0.25">
      <c r="A9587" t="s">
        <v>7375</v>
      </c>
      <c r="B9587" t="s">
        <v>27887</v>
      </c>
      <c r="C9587" t="s">
        <v>10689</v>
      </c>
    </row>
    <row r="9588" spans="1:3" x14ac:dyDescent="0.25">
      <c r="A9588" t="s">
        <v>10288</v>
      </c>
      <c r="B9588" t="s">
        <v>10701</v>
      </c>
      <c r="C9588" t="s">
        <v>11213</v>
      </c>
    </row>
    <row r="9589" spans="1:3" x14ac:dyDescent="0.25">
      <c r="A9589" t="s">
        <v>25187</v>
      </c>
      <c r="B9589" t="s">
        <v>27887</v>
      </c>
      <c r="C9589" t="s">
        <v>10689</v>
      </c>
    </row>
    <row r="9590" spans="1:3" x14ac:dyDescent="0.25">
      <c r="A9590" t="s">
        <v>25225</v>
      </c>
      <c r="B9590" t="s">
        <v>27887</v>
      </c>
      <c r="C9590" t="s">
        <v>10689</v>
      </c>
    </row>
    <row r="9591" spans="1:3" x14ac:dyDescent="0.25">
      <c r="A9591" t="s">
        <v>10289</v>
      </c>
      <c r="B9591" t="s">
        <v>27887</v>
      </c>
      <c r="C9591" t="s">
        <v>10689</v>
      </c>
    </row>
    <row r="9592" spans="1:3" x14ac:dyDescent="0.25">
      <c r="A9592" t="s">
        <v>25143</v>
      </c>
      <c r="B9592" t="s">
        <v>27887</v>
      </c>
      <c r="C9592" t="s">
        <v>10689</v>
      </c>
    </row>
    <row r="9593" spans="1:3" x14ac:dyDescent="0.25">
      <c r="A9593" t="s">
        <v>25145</v>
      </c>
      <c r="B9593" t="s">
        <v>10782</v>
      </c>
      <c r="C9593" t="s">
        <v>10804</v>
      </c>
    </row>
    <row r="9594" spans="1:3" x14ac:dyDescent="0.25">
      <c r="A9594" t="s">
        <v>25300</v>
      </c>
      <c r="B9594" t="s">
        <v>27887</v>
      </c>
      <c r="C9594" t="s">
        <v>10689</v>
      </c>
    </row>
    <row r="9595" spans="1:3" x14ac:dyDescent="0.25">
      <c r="A9595" t="s">
        <v>25149</v>
      </c>
      <c r="B9595" t="s">
        <v>10782</v>
      </c>
      <c r="C9595" t="s">
        <v>10804</v>
      </c>
    </row>
    <row r="9596" spans="1:3" x14ac:dyDescent="0.25">
      <c r="A9596" t="s">
        <v>10290</v>
      </c>
      <c r="B9596" t="s">
        <v>10782</v>
      </c>
      <c r="C9596" t="s">
        <v>10804</v>
      </c>
    </row>
    <row r="9597" spans="1:3" x14ac:dyDescent="0.25">
      <c r="A9597" t="s">
        <v>25351</v>
      </c>
      <c r="B9597" t="s">
        <v>27887</v>
      </c>
      <c r="C9597" t="s">
        <v>10689</v>
      </c>
    </row>
    <row r="9598" spans="1:3" x14ac:dyDescent="0.25">
      <c r="A9598" t="s">
        <v>7376</v>
      </c>
      <c r="B9598" t="s">
        <v>27887</v>
      </c>
      <c r="C9598" t="s">
        <v>10733</v>
      </c>
    </row>
    <row r="9599" spans="1:3" x14ac:dyDescent="0.25">
      <c r="A9599" t="s">
        <v>7377</v>
      </c>
      <c r="B9599" t="s">
        <v>27887</v>
      </c>
      <c r="C9599" t="s">
        <v>10689</v>
      </c>
    </row>
    <row r="9600" spans="1:3" x14ac:dyDescent="0.25">
      <c r="A9600" t="s">
        <v>7378</v>
      </c>
      <c r="B9600" t="s">
        <v>27887</v>
      </c>
      <c r="C9600" t="s">
        <v>10689</v>
      </c>
    </row>
    <row r="9601" spans="1:3" x14ac:dyDescent="0.25">
      <c r="A9601" t="s">
        <v>7379</v>
      </c>
      <c r="B9601" t="s">
        <v>27889</v>
      </c>
      <c r="C9601" t="s">
        <v>10924</v>
      </c>
    </row>
    <row r="9602" spans="1:3" x14ac:dyDescent="0.25">
      <c r="A9602" t="s">
        <v>7380</v>
      </c>
      <c r="B9602" t="s">
        <v>27887</v>
      </c>
      <c r="C9602" t="s">
        <v>10689</v>
      </c>
    </row>
    <row r="9603" spans="1:3" x14ac:dyDescent="0.25">
      <c r="A9603" t="s">
        <v>10291</v>
      </c>
      <c r="B9603" t="s">
        <v>27887</v>
      </c>
      <c r="C9603" t="s">
        <v>10689</v>
      </c>
    </row>
    <row r="9604" spans="1:3" x14ac:dyDescent="0.25">
      <c r="A9604" t="s">
        <v>10292</v>
      </c>
      <c r="B9604" t="s">
        <v>27887</v>
      </c>
      <c r="C9604" t="s">
        <v>10689</v>
      </c>
    </row>
    <row r="9605" spans="1:3" x14ac:dyDescent="0.25">
      <c r="A9605" t="s">
        <v>10293</v>
      </c>
      <c r="B9605" t="s">
        <v>27887</v>
      </c>
      <c r="C9605" t="s">
        <v>10689</v>
      </c>
    </row>
    <row r="9606" spans="1:3" x14ac:dyDescent="0.25">
      <c r="A9606" t="s">
        <v>10294</v>
      </c>
      <c r="B9606" t="s">
        <v>27887</v>
      </c>
      <c r="C9606" t="s">
        <v>10689</v>
      </c>
    </row>
    <row r="9607" spans="1:3" x14ac:dyDescent="0.25">
      <c r="A9607" t="s">
        <v>25377</v>
      </c>
      <c r="B9607" t="s">
        <v>27887</v>
      </c>
      <c r="C9607" t="s">
        <v>10689</v>
      </c>
    </row>
    <row r="9608" spans="1:3" x14ac:dyDescent="0.25">
      <c r="A9608" t="s">
        <v>10295</v>
      </c>
      <c r="B9608" t="s">
        <v>10701</v>
      </c>
      <c r="C9608" t="s">
        <v>10703</v>
      </c>
    </row>
    <row r="9609" spans="1:3" x14ac:dyDescent="0.25">
      <c r="A9609" t="s">
        <v>25379</v>
      </c>
      <c r="B9609" t="s">
        <v>27887</v>
      </c>
      <c r="C9609" t="s">
        <v>10689</v>
      </c>
    </row>
    <row r="9610" spans="1:3" x14ac:dyDescent="0.25">
      <c r="A9610" t="s">
        <v>10296</v>
      </c>
      <c r="B9610" t="s">
        <v>27889</v>
      </c>
      <c r="C9610" t="s">
        <v>10719</v>
      </c>
    </row>
    <row r="9611" spans="1:3" x14ac:dyDescent="0.25">
      <c r="A9611" t="s">
        <v>25381</v>
      </c>
      <c r="B9611" t="s">
        <v>27887</v>
      </c>
      <c r="C9611" t="s">
        <v>10689</v>
      </c>
    </row>
    <row r="9612" spans="1:3" x14ac:dyDescent="0.25">
      <c r="A9612" t="s">
        <v>25410</v>
      </c>
      <c r="B9612" t="s">
        <v>27887</v>
      </c>
      <c r="C9612" t="s">
        <v>10689</v>
      </c>
    </row>
    <row r="9613" spans="1:3" x14ac:dyDescent="0.25">
      <c r="A9613" t="s">
        <v>10297</v>
      </c>
      <c r="B9613" t="s">
        <v>10701</v>
      </c>
      <c r="C9613" t="s">
        <v>10703</v>
      </c>
    </row>
    <row r="9614" spans="1:3" x14ac:dyDescent="0.25">
      <c r="A9614" t="s">
        <v>10298</v>
      </c>
      <c r="B9614" t="s">
        <v>10701</v>
      </c>
      <c r="C9614" t="s">
        <v>10703</v>
      </c>
    </row>
    <row r="9615" spans="1:3" x14ac:dyDescent="0.25">
      <c r="A9615" t="s">
        <v>10299</v>
      </c>
      <c r="B9615" t="s">
        <v>10775</v>
      </c>
      <c r="C9615" t="s">
        <v>10749</v>
      </c>
    </row>
    <row r="9616" spans="1:3" x14ac:dyDescent="0.25">
      <c r="A9616" t="s">
        <v>7381</v>
      </c>
      <c r="B9616" t="s">
        <v>10775</v>
      </c>
      <c r="C9616" t="s">
        <v>10749</v>
      </c>
    </row>
    <row r="9617" spans="1:3" x14ac:dyDescent="0.25">
      <c r="A9617" t="s">
        <v>10300</v>
      </c>
      <c r="B9617" t="s">
        <v>10782</v>
      </c>
      <c r="C9617" t="s">
        <v>10804</v>
      </c>
    </row>
    <row r="9618" spans="1:3" x14ac:dyDescent="0.25">
      <c r="A9618" t="s">
        <v>25672</v>
      </c>
      <c r="B9618" t="s">
        <v>27887</v>
      </c>
      <c r="C9618" t="s">
        <v>10689</v>
      </c>
    </row>
    <row r="9619" spans="1:3" x14ac:dyDescent="0.25">
      <c r="A9619" t="s">
        <v>7382</v>
      </c>
      <c r="B9619" t="s">
        <v>27887</v>
      </c>
      <c r="C9619" t="s">
        <v>10733</v>
      </c>
    </row>
    <row r="9620" spans="1:3" x14ac:dyDescent="0.25">
      <c r="A9620" t="s">
        <v>10301</v>
      </c>
      <c r="B9620" t="s">
        <v>10701</v>
      </c>
      <c r="C9620" t="s">
        <v>10703</v>
      </c>
    </row>
    <row r="9621" spans="1:3" x14ac:dyDescent="0.25">
      <c r="A9621" t="s">
        <v>10302</v>
      </c>
      <c r="B9621" t="s">
        <v>27889</v>
      </c>
      <c r="C9621" t="s">
        <v>10827</v>
      </c>
    </row>
    <row r="9622" spans="1:3" x14ac:dyDescent="0.25">
      <c r="A9622" t="s">
        <v>10303</v>
      </c>
      <c r="B9622" t="s">
        <v>27889</v>
      </c>
      <c r="C9622" t="s">
        <v>10827</v>
      </c>
    </row>
    <row r="9623" spans="1:3" x14ac:dyDescent="0.25">
      <c r="A9623" t="s">
        <v>10304</v>
      </c>
      <c r="B9623" t="s">
        <v>10775</v>
      </c>
      <c r="C9623" t="s">
        <v>10749</v>
      </c>
    </row>
    <row r="9624" spans="1:3" x14ac:dyDescent="0.25">
      <c r="A9624" t="s">
        <v>25754</v>
      </c>
      <c r="B9624" t="s">
        <v>27887</v>
      </c>
      <c r="C9624" t="s">
        <v>10689</v>
      </c>
    </row>
    <row r="9625" spans="1:3" x14ac:dyDescent="0.25">
      <c r="A9625" t="s">
        <v>25794</v>
      </c>
      <c r="B9625" t="s">
        <v>27887</v>
      </c>
      <c r="C9625" t="s">
        <v>10689</v>
      </c>
    </row>
    <row r="9626" spans="1:3" x14ac:dyDescent="0.25">
      <c r="A9626" t="s">
        <v>25847</v>
      </c>
      <c r="B9626" t="s">
        <v>27887</v>
      </c>
      <c r="C9626" t="s">
        <v>10689</v>
      </c>
    </row>
    <row r="9627" spans="1:3" x14ac:dyDescent="0.25">
      <c r="A9627" t="s">
        <v>6453</v>
      </c>
      <c r="B9627" t="s">
        <v>27889</v>
      </c>
      <c r="C9627" t="s">
        <v>11360</v>
      </c>
    </row>
    <row r="9628" spans="1:3" x14ac:dyDescent="0.25">
      <c r="A9628" t="s">
        <v>6454</v>
      </c>
      <c r="B9628" t="s">
        <v>27889</v>
      </c>
      <c r="C9628" t="s">
        <v>11360</v>
      </c>
    </row>
    <row r="9629" spans="1:3" x14ac:dyDescent="0.25">
      <c r="A9629" t="s">
        <v>10306</v>
      </c>
      <c r="B9629" t="s">
        <v>27887</v>
      </c>
      <c r="C9629" t="s">
        <v>11248</v>
      </c>
    </row>
    <row r="9630" spans="1:3" x14ac:dyDescent="0.25">
      <c r="A9630" t="s">
        <v>25857</v>
      </c>
      <c r="B9630" t="s">
        <v>27887</v>
      </c>
      <c r="C9630" t="s">
        <v>10689</v>
      </c>
    </row>
    <row r="9631" spans="1:3" x14ac:dyDescent="0.25">
      <c r="A9631" t="s">
        <v>25869</v>
      </c>
      <c r="B9631" t="s">
        <v>27887</v>
      </c>
      <c r="C9631" t="s">
        <v>10689</v>
      </c>
    </row>
    <row r="9632" spans="1:3" x14ac:dyDescent="0.25">
      <c r="A9632" t="s">
        <v>25198</v>
      </c>
      <c r="B9632" t="s">
        <v>27889</v>
      </c>
      <c r="C9632" t="s">
        <v>10827</v>
      </c>
    </row>
    <row r="9633" spans="1:3" x14ac:dyDescent="0.25">
      <c r="A9633" t="s">
        <v>25881</v>
      </c>
      <c r="B9633" t="s">
        <v>27887</v>
      </c>
      <c r="C9633" t="s">
        <v>10689</v>
      </c>
    </row>
    <row r="9634" spans="1:3" x14ac:dyDescent="0.25">
      <c r="A9634" t="s">
        <v>10307</v>
      </c>
      <c r="B9634" t="s">
        <v>27887</v>
      </c>
      <c r="C9634" t="s">
        <v>10689</v>
      </c>
    </row>
    <row r="9635" spans="1:3" x14ac:dyDescent="0.25">
      <c r="A9635" t="s">
        <v>25959</v>
      </c>
      <c r="B9635" t="s">
        <v>27887</v>
      </c>
      <c r="C9635" t="s">
        <v>10689</v>
      </c>
    </row>
    <row r="9636" spans="1:3" x14ac:dyDescent="0.25">
      <c r="A9636" t="s">
        <v>25204</v>
      </c>
      <c r="B9636" t="s">
        <v>27889</v>
      </c>
      <c r="C9636" t="s">
        <v>10719</v>
      </c>
    </row>
    <row r="9637" spans="1:3" x14ac:dyDescent="0.25">
      <c r="A9637" t="s">
        <v>9518</v>
      </c>
      <c r="B9637" t="s">
        <v>10701</v>
      </c>
      <c r="C9637" t="s">
        <v>11213</v>
      </c>
    </row>
    <row r="9638" spans="1:3" x14ac:dyDescent="0.25">
      <c r="A9638" t="s">
        <v>7385</v>
      </c>
      <c r="B9638" t="s">
        <v>27891</v>
      </c>
      <c r="C9638" t="s">
        <v>10994</v>
      </c>
    </row>
    <row r="9639" spans="1:3" x14ac:dyDescent="0.25">
      <c r="A9639" t="s">
        <v>26006</v>
      </c>
      <c r="B9639" t="s">
        <v>27887</v>
      </c>
      <c r="C9639" t="s">
        <v>10689</v>
      </c>
    </row>
    <row r="9640" spans="1:3" x14ac:dyDescent="0.25">
      <c r="A9640" t="s">
        <v>26031</v>
      </c>
      <c r="B9640" t="s">
        <v>27887</v>
      </c>
      <c r="C9640" t="s">
        <v>10689</v>
      </c>
    </row>
    <row r="9641" spans="1:3" x14ac:dyDescent="0.25">
      <c r="A9641" t="s">
        <v>26076</v>
      </c>
      <c r="B9641" t="s">
        <v>27887</v>
      </c>
      <c r="C9641" t="s">
        <v>10689</v>
      </c>
    </row>
    <row r="9642" spans="1:3" x14ac:dyDescent="0.25">
      <c r="A9642" t="s">
        <v>25214</v>
      </c>
      <c r="B9642" t="s">
        <v>27889</v>
      </c>
      <c r="C9642" t="s">
        <v>10827</v>
      </c>
    </row>
    <row r="9643" spans="1:3" x14ac:dyDescent="0.25">
      <c r="A9643" t="s">
        <v>25216</v>
      </c>
      <c r="B9643" t="s">
        <v>27889</v>
      </c>
      <c r="C9643" t="s">
        <v>10827</v>
      </c>
    </row>
    <row r="9644" spans="1:3" x14ac:dyDescent="0.25">
      <c r="A9644" t="s">
        <v>26195</v>
      </c>
      <c r="B9644" t="s">
        <v>27887</v>
      </c>
      <c r="C9644" t="s">
        <v>10689</v>
      </c>
    </row>
    <row r="9645" spans="1:3" x14ac:dyDescent="0.25">
      <c r="A9645" t="s">
        <v>7386</v>
      </c>
      <c r="B9645" t="s">
        <v>10775</v>
      </c>
      <c r="C9645" t="s">
        <v>10749</v>
      </c>
    </row>
    <row r="9646" spans="1:3" x14ac:dyDescent="0.25">
      <c r="A9646" t="s">
        <v>7387</v>
      </c>
      <c r="B9646" t="s">
        <v>10701</v>
      </c>
      <c r="C9646" t="s">
        <v>10703</v>
      </c>
    </row>
    <row r="9647" spans="1:3" x14ac:dyDescent="0.25">
      <c r="A9647" t="s">
        <v>7973</v>
      </c>
      <c r="B9647" t="s">
        <v>27889</v>
      </c>
      <c r="C9647" t="s">
        <v>10875</v>
      </c>
    </row>
    <row r="9648" spans="1:3" x14ac:dyDescent="0.25">
      <c r="A9648" t="s">
        <v>10309</v>
      </c>
      <c r="B9648" t="s">
        <v>27887</v>
      </c>
      <c r="C9648" t="s">
        <v>10689</v>
      </c>
    </row>
    <row r="9649" spans="1:3" x14ac:dyDescent="0.25">
      <c r="A9649" t="s">
        <v>26206</v>
      </c>
      <c r="B9649" t="s">
        <v>27887</v>
      </c>
      <c r="C9649" t="s">
        <v>10689</v>
      </c>
    </row>
    <row r="9650" spans="1:3" x14ac:dyDescent="0.25">
      <c r="A9650" t="s">
        <v>7388</v>
      </c>
      <c r="B9650" t="s">
        <v>27893</v>
      </c>
      <c r="C9650" t="s">
        <v>12794</v>
      </c>
    </row>
    <row r="9651" spans="1:3" x14ac:dyDescent="0.25">
      <c r="A9651" t="s">
        <v>10310</v>
      </c>
      <c r="B9651" t="s">
        <v>27893</v>
      </c>
      <c r="C9651" t="s">
        <v>12794</v>
      </c>
    </row>
    <row r="9652" spans="1:3" x14ac:dyDescent="0.25">
      <c r="A9652" t="s">
        <v>25229</v>
      </c>
      <c r="B9652" t="s">
        <v>10782</v>
      </c>
      <c r="C9652" t="s">
        <v>10804</v>
      </c>
    </row>
    <row r="9653" spans="1:3" x14ac:dyDescent="0.25">
      <c r="A9653" t="s">
        <v>25231</v>
      </c>
      <c r="B9653" t="s">
        <v>10782</v>
      </c>
      <c r="C9653" t="s">
        <v>10804</v>
      </c>
    </row>
    <row r="9654" spans="1:3" x14ac:dyDescent="0.25">
      <c r="A9654" t="s">
        <v>7389</v>
      </c>
      <c r="B9654" t="s">
        <v>27891</v>
      </c>
      <c r="C9654" t="s">
        <v>10994</v>
      </c>
    </row>
    <row r="9655" spans="1:3" x14ac:dyDescent="0.25">
      <c r="A9655" t="s">
        <v>10311</v>
      </c>
      <c r="B9655" t="s">
        <v>27889</v>
      </c>
      <c r="C9655" t="s">
        <v>10738</v>
      </c>
    </row>
    <row r="9656" spans="1:3" x14ac:dyDescent="0.25">
      <c r="A9656" t="s">
        <v>26244</v>
      </c>
      <c r="B9656" t="s">
        <v>27887</v>
      </c>
      <c r="C9656" t="s">
        <v>10689</v>
      </c>
    </row>
    <row r="9657" spans="1:3" x14ac:dyDescent="0.25">
      <c r="A9657" t="s">
        <v>7391</v>
      </c>
      <c r="B9657" t="s">
        <v>27888</v>
      </c>
      <c r="C9657" t="s">
        <v>10697</v>
      </c>
    </row>
    <row r="9658" spans="1:3" x14ac:dyDescent="0.25">
      <c r="A9658" t="s">
        <v>7619</v>
      </c>
      <c r="B9658" t="s">
        <v>27889</v>
      </c>
      <c r="C9658" t="s">
        <v>10875</v>
      </c>
    </row>
    <row r="9659" spans="1:3" x14ac:dyDescent="0.25">
      <c r="A9659" t="s">
        <v>26257</v>
      </c>
      <c r="B9659" t="s">
        <v>27887</v>
      </c>
      <c r="C9659" t="s">
        <v>10689</v>
      </c>
    </row>
    <row r="9660" spans="1:3" x14ac:dyDescent="0.25">
      <c r="A9660" t="s">
        <v>7393</v>
      </c>
      <c r="B9660" t="s">
        <v>10701</v>
      </c>
      <c r="C9660" t="s">
        <v>10703</v>
      </c>
    </row>
    <row r="9661" spans="1:3" x14ac:dyDescent="0.25">
      <c r="A9661" t="s">
        <v>26261</v>
      </c>
      <c r="B9661" t="s">
        <v>27887</v>
      </c>
      <c r="C9661" t="s">
        <v>10689</v>
      </c>
    </row>
    <row r="9662" spans="1:3" x14ac:dyDescent="0.25">
      <c r="A9662" t="s">
        <v>7394</v>
      </c>
      <c r="B9662" t="s">
        <v>10701</v>
      </c>
      <c r="C9662" t="s">
        <v>10703</v>
      </c>
    </row>
    <row r="9663" spans="1:3" x14ac:dyDescent="0.25">
      <c r="A9663" t="s">
        <v>10312</v>
      </c>
      <c r="B9663" t="s">
        <v>27887</v>
      </c>
      <c r="C9663" t="s">
        <v>10689</v>
      </c>
    </row>
    <row r="9664" spans="1:3" x14ac:dyDescent="0.25">
      <c r="A9664" t="s">
        <v>25245</v>
      </c>
      <c r="B9664" t="s">
        <v>27889</v>
      </c>
      <c r="C9664" t="s">
        <v>11318</v>
      </c>
    </row>
    <row r="9665" spans="1:3" x14ac:dyDescent="0.25">
      <c r="A9665" t="s">
        <v>26275</v>
      </c>
      <c r="B9665" t="s">
        <v>27887</v>
      </c>
      <c r="C9665" t="s">
        <v>10689</v>
      </c>
    </row>
    <row r="9666" spans="1:3" x14ac:dyDescent="0.25">
      <c r="A9666" t="s">
        <v>26280</v>
      </c>
      <c r="B9666" t="s">
        <v>27887</v>
      </c>
      <c r="C9666" t="s">
        <v>10689</v>
      </c>
    </row>
    <row r="9667" spans="1:3" x14ac:dyDescent="0.25">
      <c r="A9667" t="s">
        <v>25250</v>
      </c>
      <c r="B9667" t="s">
        <v>10782</v>
      </c>
      <c r="C9667" t="s">
        <v>10804</v>
      </c>
    </row>
    <row r="9668" spans="1:3" x14ac:dyDescent="0.25">
      <c r="A9668" t="s">
        <v>26282</v>
      </c>
      <c r="B9668" t="s">
        <v>27887</v>
      </c>
      <c r="C9668" t="s">
        <v>10689</v>
      </c>
    </row>
    <row r="9669" spans="1:3" x14ac:dyDescent="0.25">
      <c r="A9669" t="s">
        <v>26304</v>
      </c>
      <c r="B9669" t="s">
        <v>27887</v>
      </c>
      <c r="C9669" t="s">
        <v>10689</v>
      </c>
    </row>
    <row r="9670" spans="1:3" x14ac:dyDescent="0.25">
      <c r="A9670" t="s">
        <v>26310</v>
      </c>
      <c r="B9670" t="s">
        <v>27887</v>
      </c>
      <c r="C9670" t="s">
        <v>10689</v>
      </c>
    </row>
    <row r="9671" spans="1:3" x14ac:dyDescent="0.25">
      <c r="A9671" t="s">
        <v>25256</v>
      </c>
      <c r="B9671" t="s">
        <v>27889</v>
      </c>
      <c r="C9671" t="s">
        <v>10827</v>
      </c>
    </row>
    <row r="9672" spans="1:3" x14ac:dyDescent="0.25">
      <c r="A9672" t="s">
        <v>10452</v>
      </c>
      <c r="B9672" t="s">
        <v>27889</v>
      </c>
      <c r="C9672" t="s">
        <v>10875</v>
      </c>
    </row>
    <row r="9673" spans="1:3" x14ac:dyDescent="0.25">
      <c r="A9673" t="s">
        <v>26313</v>
      </c>
      <c r="B9673" t="s">
        <v>27887</v>
      </c>
      <c r="C9673" t="s">
        <v>10689</v>
      </c>
    </row>
    <row r="9674" spans="1:3" x14ac:dyDescent="0.25">
      <c r="A9674" t="s">
        <v>26321</v>
      </c>
      <c r="B9674" t="s">
        <v>27887</v>
      </c>
      <c r="C9674" t="s">
        <v>10689</v>
      </c>
    </row>
    <row r="9675" spans="1:3" x14ac:dyDescent="0.25">
      <c r="A9675" t="s">
        <v>26332</v>
      </c>
      <c r="B9675" t="s">
        <v>27887</v>
      </c>
      <c r="C9675" t="s">
        <v>10689</v>
      </c>
    </row>
    <row r="9676" spans="1:3" x14ac:dyDescent="0.25">
      <c r="A9676" t="s">
        <v>25264</v>
      </c>
      <c r="B9676" t="s">
        <v>27889</v>
      </c>
      <c r="C9676" t="s">
        <v>10903</v>
      </c>
    </row>
    <row r="9677" spans="1:3" x14ac:dyDescent="0.25">
      <c r="A9677" t="s">
        <v>26337</v>
      </c>
      <c r="B9677" t="s">
        <v>27887</v>
      </c>
      <c r="C9677" t="s">
        <v>10689</v>
      </c>
    </row>
    <row r="9678" spans="1:3" x14ac:dyDescent="0.25">
      <c r="A9678" t="s">
        <v>6211</v>
      </c>
      <c r="B9678" t="s">
        <v>27889</v>
      </c>
      <c r="C9678" t="s">
        <v>10764</v>
      </c>
    </row>
    <row r="9679" spans="1:3" x14ac:dyDescent="0.25">
      <c r="A9679" t="s">
        <v>8732</v>
      </c>
      <c r="B9679" t="s">
        <v>27889</v>
      </c>
      <c r="C9679" t="s">
        <v>13565</v>
      </c>
    </row>
    <row r="9680" spans="1:3" x14ac:dyDescent="0.25">
      <c r="A9680" t="s">
        <v>25271</v>
      </c>
      <c r="B9680" t="s">
        <v>10782</v>
      </c>
      <c r="C9680" t="s">
        <v>10804</v>
      </c>
    </row>
    <row r="9681" spans="1:3" x14ac:dyDescent="0.25">
      <c r="A9681" t="s">
        <v>26344</v>
      </c>
      <c r="B9681" t="s">
        <v>27887</v>
      </c>
      <c r="C9681" t="s">
        <v>10689</v>
      </c>
    </row>
    <row r="9682" spans="1:3" x14ac:dyDescent="0.25">
      <c r="A9682" t="s">
        <v>26348</v>
      </c>
      <c r="B9682" t="s">
        <v>27887</v>
      </c>
      <c r="C9682" t="s">
        <v>10689</v>
      </c>
    </row>
    <row r="9683" spans="1:3" x14ac:dyDescent="0.25">
      <c r="A9683" t="s">
        <v>26352</v>
      </c>
      <c r="B9683" t="s">
        <v>27887</v>
      </c>
      <c r="C9683" t="s">
        <v>10689</v>
      </c>
    </row>
    <row r="9684" spans="1:3" x14ac:dyDescent="0.25">
      <c r="A9684" t="s">
        <v>26362</v>
      </c>
      <c r="B9684" t="s">
        <v>27887</v>
      </c>
      <c r="C9684" t="s">
        <v>10689</v>
      </c>
    </row>
    <row r="9685" spans="1:3" x14ac:dyDescent="0.25">
      <c r="A9685" t="s">
        <v>9888</v>
      </c>
      <c r="B9685" t="s">
        <v>27892</v>
      </c>
      <c r="C9685" t="s">
        <v>11360</v>
      </c>
    </row>
    <row r="9686" spans="1:3" x14ac:dyDescent="0.25">
      <c r="A9686" t="s">
        <v>26366</v>
      </c>
      <c r="B9686" t="s">
        <v>27887</v>
      </c>
      <c r="C9686" t="s">
        <v>10689</v>
      </c>
    </row>
    <row r="9687" spans="1:3" x14ac:dyDescent="0.25">
      <c r="A9687" t="s">
        <v>26381</v>
      </c>
      <c r="B9687" t="s">
        <v>27887</v>
      </c>
      <c r="C9687" t="s">
        <v>10689</v>
      </c>
    </row>
    <row r="9688" spans="1:3" x14ac:dyDescent="0.25">
      <c r="A9688" t="s">
        <v>7395</v>
      </c>
      <c r="B9688" t="s">
        <v>10775</v>
      </c>
      <c r="C9688" t="s">
        <v>10784</v>
      </c>
    </row>
    <row r="9689" spans="1:3" x14ac:dyDescent="0.25">
      <c r="A9689" t="s">
        <v>7396</v>
      </c>
      <c r="B9689" t="s">
        <v>10701</v>
      </c>
      <c r="C9689" t="s">
        <v>11199</v>
      </c>
    </row>
    <row r="9690" spans="1:3" x14ac:dyDescent="0.25">
      <c r="A9690" t="s">
        <v>10314</v>
      </c>
      <c r="B9690" t="s">
        <v>10701</v>
      </c>
      <c r="C9690" t="s">
        <v>10703</v>
      </c>
    </row>
    <row r="9691" spans="1:3" x14ac:dyDescent="0.25">
      <c r="A9691" t="s">
        <v>26411</v>
      </c>
      <c r="B9691" t="s">
        <v>27887</v>
      </c>
      <c r="C9691" t="s">
        <v>10689</v>
      </c>
    </row>
    <row r="9692" spans="1:3" x14ac:dyDescent="0.25">
      <c r="A9692" t="s">
        <v>25290</v>
      </c>
      <c r="B9692" t="s">
        <v>10701</v>
      </c>
      <c r="C9692" t="s">
        <v>24765</v>
      </c>
    </row>
    <row r="9693" spans="1:3" x14ac:dyDescent="0.25">
      <c r="A9693" t="s">
        <v>7397</v>
      </c>
      <c r="B9693" t="s">
        <v>10782</v>
      </c>
      <c r="C9693" t="s">
        <v>10804</v>
      </c>
    </row>
    <row r="9694" spans="1:3" x14ac:dyDescent="0.25">
      <c r="A9694" t="s">
        <v>7398</v>
      </c>
      <c r="B9694" t="s">
        <v>10701</v>
      </c>
      <c r="C9694" t="s">
        <v>10703</v>
      </c>
    </row>
    <row r="9695" spans="1:3" x14ac:dyDescent="0.25">
      <c r="A9695" t="s">
        <v>7399</v>
      </c>
      <c r="B9695" t="s">
        <v>27888</v>
      </c>
      <c r="C9695" t="s">
        <v>10697</v>
      </c>
    </row>
    <row r="9696" spans="1:3" x14ac:dyDescent="0.25">
      <c r="A9696" t="s">
        <v>26413</v>
      </c>
      <c r="B9696" t="s">
        <v>27887</v>
      </c>
      <c r="C9696" t="s">
        <v>10689</v>
      </c>
    </row>
    <row r="9697" spans="1:3" x14ac:dyDescent="0.25">
      <c r="A9697" t="s">
        <v>7400</v>
      </c>
      <c r="B9697" t="s">
        <v>27888</v>
      </c>
      <c r="C9697" t="s">
        <v>10697</v>
      </c>
    </row>
    <row r="9698" spans="1:3" x14ac:dyDescent="0.25">
      <c r="A9698" t="s">
        <v>7401</v>
      </c>
      <c r="B9698" t="s">
        <v>27888</v>
      </c>
      <c r="C9698" t="s">
        <v>10697</v>
      </c>
    </row>
    <row r="9699" spans="1:3" x14ac:dyDescent="0.25">
      <c r="A9699" t="s">
        <v>7402</v>
      </c>
      <c r="B9699" t="s">
        <v>27888</v>
      </c>
      <c r="C9699" t="s">
        <v>10697</v>
      </c>
    </row>
    <row r="9700" spans="1:3" x14ac:dyDescent="0.25">
      <c r="A9700" t="s">
        <v>26426</v>
      </c>
      <c r="B9700" t="s">
        <v>27887</v>
      </c>
      <c r="C9700" t="s">
        <v>10689</v>
      </c>
    </row>
    <row r="9701" spans="1:3" x14ac:dyDescent="0.25">
      <c r="A9701" t="s">
        <v>7403</v>
      </c>
      <c r="B9701" t="s">
        <v>10775</v>
      </c>
      <c r="C9701" t="s">
        <v>10749</v>
      </c>
    </row>
    <row r="9702" spans="1:3" x14ac:dyDescent="0.25">
      <c r="A9702" t="s">
        <v>7404</v>
      </c>
      <c r="B9702" t="s">
        <v>10775</v>
      </c>
      <c r="C9702" t="s">
        <v>10838</v>
      </c>
    </row>
    <row r="9703" spans="1:3" x14ac:dyDescent="0.25">
      <c r="A9703" t="s">
        <v>7405</v>
      </c>
      <c r="B9703" t="s">
        <v>27888</v>
      </c>
      <c r="C9703" t="s">
        <v>10697</v>
      </c>
    </row>
    <row r="9704" spans="1:3" x14ac:dyDescent="0.25">
      <c r="A9704" t="s">
        <v>8598</v>
      </c>
      <c r="B9704" t="s">
        <v>27889</v>
      </c>
      <c r="C9704" t="s">
        <v>13565</v>
      </c>
    </row>
    <row r="9705" spans="1:3" x14ac:dyDescent="0.25">
      <c r="A9705" t="s">
        <v>8660</v>
      </c>
      <c r="B9705" t="s">
        <v>27889</v>
      </c>
      <c r="C9705" t="s">
        <v>10764</v>
      </c>
    </row>
    <row r="9706" spans="1:3" x14ac:dyDescent="0.25">
      <c r="A9706" t="s">
        <v>26428</v>
      </c>
      <c r="B9706" t="s">
        <v>27887</v>
      </c>
      <c r="C9706" t="s">
        <v>10689</v>
      </c>
    </row>
    <row r="9707" spans="1:3" x14ac:dyDescent="0.25">
      <c r="A9707" t="s">
        <v>26430</v>
      </c>
      <c r="B9707" t="s">
        <v>27887</v>
      </c>
      <c r="C9707" t="s">
        <v>10689</v>
      </c>
    </row>
    <row r="9708" spans="1:3" x14ac:dyDescent="0.25">
      <c r="A9708" t="s">
        <v>7410</v>
      </c>
      <c r="B9708" t="s">
        <v>10775</v>
      </c>
      <c r="C9708" t="s">
        <v>10838</v>
      </c>
    </row>
    <row r="9709" spans="1:3" x14ac:dyDescent="0.25">
      <c r="A9709" t="s">
        <v>10315</v>
      </c>
      <c r="B9709" t="s">
        <v>27887</v>
      </c>
      <c r="C9709" t="s">
        <v>10689</v>
      </c>
    </row>
    <row r="9710" spans="1:3" x14ac:dyDescent="0.25">
      <c r="A9710" t="s">
        <v>10316</v>
      </c>
      <c r="B9710" t="s">
        <v>10701</v>
      </c>
      <c r="C9710" t="s">
        <v>10703</v>
      </c>
    </row>
    <row r="9711" spans="1:3" x14ac:dyDescent="0.25">
      <c r="A9711" t="s">
        <v>10317</v>
      </c>
      <c r="B9711" t="s">
        <v>27893</v>
      </c>
      <c r="C9711" t="s">
        <v>11281</v>
      </c>
    </row>
    <row r="9712" spans="1:3" x14ac:dyDescent="0.25">
      <c r="A9712" t="s">
        <v>7411</v>
      </c>
      <c r="B9712" t="s">
        <v>27893</v>
      </c>
      <c r="C9712" t="s">
        <v>11281</v>
      </c>
    </row>
    <row r="9713" spans="1:3" x14ac:dyDescent="0.25">
      <c r="A9713" t="s">
        <v>7412</v>
      </c>
      <c r="B9713" t="s">
        <v>10782</v>
      </c>
      <c r="C9713" t="s">
        <v>10804</v>
      </c>
    </row>
    <row r="9714" spans="1:3" x14ac:dyDescent="0.25">
      <c r="A9714" t="s">
        <v>10145</v>
      </c>
      <c r="B9714" t="s">
        <v>27889</v>
      </c>
      <c r="C9714" t="s">
        <v>12778</v>
      </c>
    </row>
    <row r="9715" spans="1:3" x14ac:dyDescent="0.25">
      <c r="A9715" t="s">
        <v>7414</v>
      </c>
      <c r="B9715" t="s">
        <v>27887</v>
      </c>
      <c r="C9715" t="s">
        <v>10689</v>
      </c>
    </row>
    <row r="9716" spans="1:3" x14ac:dyDescent="0.25">
      <c r="A9716" t="s">
        <v>7415</v>
      </c>
      <c r="B9716" t="s">
        <v>27887</v>
      </c>
      <c r="C9716" t="s">
        <v>10689</v>
      </c>
    </row>
    <row r="9717" spans="1:3" x14ac:dyDescent="0.25">
      <c r="A9717" t="s">
        <v>10318</v>
      </c>
      <c r="B9717" t="s">
        <v>10701</v>
      </c>
      <c r="C9717" t="s">
        <v>10703</v>
      </c>
    </row>
    <row r="9718" spans="1:3" x14ac:dyDescent="0.25">
      <c r="A9718" t="s">
        <v>7416</v>
      </c>
      <c r="B9718" t="s">
        <v>10701</v>
      </c>
      <c r="C9718" t="s">
        <v>10703</v>
      </c>
    </row>
    <row r="9719" spans="1:3" x14ac:dyDescent="0.25">
      <c r="A9719" t="s">
        <v>7417</v>
      </c>
      <c r="B9719" t="s">
        <v>27887</v>
      </c>
      <c r="C9719" t="s">
        <v>10689</v>
      </c>
    </row>
    <row r="9720" spans="1:3" x14ac:dyDescent="0.25">
      <c r="A9720" t="s">
        <v>4184</v>
      </c>
      <c r="B9720" t="s">
        <v>27889</v>
      </c>
      <c r="C9720" t="s">
        <v>10875</v>
      </c>
    </row>
    <row r="9721" spans="1:3" x14ac:dyDescent="0.25">
      <c r="A9721" t="s">
        <v>26445</v>
      </c>
      <c r="B9721" t="s">
        <v>27887</v>
      </c>
      <c r="C9721" t="s">
        <v>10689</v>
      </c>
    </row>
    <row r="9722" spans="1:3" x14ac:dyDescent="0.25">
      <c r="A9722" t="s">
        <v>5726</v>
      </c>
      <c r="B9722" t="s">
        <v>27894</v>
      </c>
      <c r="C9722" t="s">
        <v>10764</v>
      </c>
    </row>
    <row r="9723" spans="1:3" x14ac:dyDescent="0.25">
      <c r="A9723" t="s">
        <v>26460</v>
      </c>
      <c r="B9723" t="s">
        <v>27887</v>
      </c>
      <c r="C9723" t="s">
        <v>10689</v>
      </c>
    </row>
    <row r="9724" spans="1:3" x14ac:dyDescent="0.25">
      <c r="A9724" t="s">
        <v>26507</v>
      </c>
      <c r="B9724" t="s">
        <v>27887</v>
      </c>
      <c r="C9724" t="s">
        <v>10689</v>
      </c>
    </row>
    <row r="9725" spans="1:3" x14ac:dyDescent="0.25">
      <c r="A9725" t="s">
        <v>26517</v>
      </c>
      <c r="B9725" t="s">
        <v>27887</v>
      </c>
      <c r="C9725" t="s">
        <v>10689</v>
      </c>
    </row>
    <row r="9726" spans="1:3" x14ac:dyDescent="0.25">
      <c r="A9726" t="s">
        <v>7420</v>
      </c>
      <c r="B9726" t="s">
        <v>10701</v>
      </c>
      <c r="C9726" t="s">
        <v>10703</v>
      </c>
    </row>
    <row r="9727" spans="1:3" x14ac:dyDescent="0.25">
      <c r="A9727" t="s">
        <v>7421</v>
      </c>
      <c r="B9727" t="s">
        <v>10701</v>
      </c>
      <c r="C9727" t="s">
        <v>10703</v>
      </c>
    </row>
    <row r="9728" spans="1:3" x14ac:dyDescent="0.25">
      <c r="A9728" t="s">
        <v>7422</v>
      </c>
      <c r="B9728" t="s">
        <v>10701</v>
      </c>
      <c r="C9728" t="s">
        <v>10703</v>
      </c>
    </row>
    <row r="9729" spans="1:3" x14ac:dyDescent="0.25">
      <c r="A9729" t="s">
        <v>7423</v>
      </c>
      <c r="B9729" t="s">
        <v>27887</v>
      </c>
      <c r="C9729" t="s">
        <v>10733</v>
      </c>
    </row>
    <row r="9730" spans="1:3" x14ac:dyDescent="0.25">
      <c r="A9730" t="s">
        <v>7424</v>
      </c>
      <c r="B9730" t="s">
        <v>27887</v>
      </c>
      <c r="C9730" t="s">
        <v>10733</v>
      </c>
    </row>
    <row r="9731" spans="1:3" x14ac:dyDescent="0.25">
      <c r="A9731" t="s">
        <v>7425</v>
      </c>
      <c r="B9731" t="s">
        <v>27887</v>
      </c>
      <c r="C9731" t="s">
        <v>10733</v>
      </c>
    </row>
    <row r="9732" spans="1:3" x14ac:dyDescent="0.25">
      <c r="A9732" t="s">
        <v>7426</v>
      </c>
      <c r="B9732" t="s">
        <v>10782</v>
      </c>
      <c r="C9732" t="s">
        <v>10804</v>
      </c>
    </row>
    <row r="9733" spans="1:3" x14ac:dyDescent="0.25">
      <c r="A9733" t="s">
        <v>7427</v>
      </c>
      <c r="B9733" t="s">
        <v>10701</v>
      </c>
      <c r="C9733" t="s">
        <v>10703</v>
      </c>
    </row>
    <row r="9734" spans="1:3" x14ac:dyDescent="0.25">
      <c r="A9734" t="s">
        <v>10320</v>
      </c>
      <c r="B9734" t="s">
        <v>10782</v>
      </c>
      <c r="C9734" t="s">
        <v>10794</v>
      </c>
    </row>
    <row r="9735" spans="1:3" x14ac:dyDescent="0.25">
      <c r="A9735" t="s">
        <v>25331</v>
      </c>
      <c r="B9735" t="s">
        <v>10782</v>
      </c>
      <c r="C9735" t="s">
        <v>10794</v>
      </c>
    </row>
    <row r="9736" spans="1:3" x14ac:dyDescent="0.25">
      <c r="A9736" t="s">
        <v>10321</v>
      </c>
      <c r="B9736" t="s">
        <v>27887</v>
      </c>
      <c r="C9736" t="s">
        <v>10733</v>
      </c>
    </row>
    <row r="9737" spans="1:3" x14ac:dyDescent="0.25">
      <c r="A9737" t="s">
        <v>7428</v>
      </c>
      <c r="B9737" t="s">
        <v>27889</v>
      </c>
      <c r="C9737" t="s">
        <v>10827</v>
      </c>
    </row>
    <row r="9738" spans="1:3" x14ac:dyDescent="0.25">
      <c r="A9738" t="s">
        <v>26525</v>
      </c>
      <c r="B9738" t="s">
        <v>27887</v>
      </c>
      <c r="C9738" t="s">
        <v>10689</v>
      </c>
    </row>
    <row r="9739" spans="1:3" x14ac:dyDescent="0.25">
      <c r="A9739" t="s">
        <v>26567</v>
      </c>
      <c r="B9739" t="s">
        <v>27887</v>
      </c>
      <c r="C9739" t="s">
        <v>10689</v>
      </c>
    </row>
    <row r="9740" spans="1:3" x14ac:dyDescent="0.25">
      <c r="A9740" t="s">
        <v>7429</v>
      </c>
      <c r="B9740" t="s">
        <v>10775</v>
      </c>
      <c r="C9740" t="s">
        <v>10749</v>
      </c>
    </row>
    <row r="9741" spans="1:3" x14ac:dyDescent="0.25">
      <c r="A9741" t="s">
        <v>7430</v>
      </c>
      <c r="B9741" t="s">
        <v>27888</v>
      </c>
      <c r="C9741" t="s">
        <v>10697</v>
      </c>
    </row>
    <row r="9742" spans="1:3" x14ac:dyDescent="0.25">
      <c r="A9742" t="s">
        <v>10322</v>
      </c>
      <c r="B9742" t="s">
        <v>10775</v>
      </c>
      <c r="C9742" t="s">
        <v>10838</v>
      </c>
    </row>
    <row r="9743" spans="1:3" x14ac:dyDescent="0.25">
      <c r="A9743" t="s">
        <v>9901</v>
      </c>
      <c r="B9743" t="s">
        <v>10701</v>
      </c>
      <c r="C9743" t="s">
        <v>11964</v>
      </c>
    </row>
    <row r="9744" spans="1:3" x14ac:dyDescent="0.25">
      <c r="A9744" t="s">
        <v>26572</v>
      </c>
      <c r="B9744" t="s">
        <v>27887</v>
      </c>
      <c r="C9744" t="s">
        <v>10689</v>
      </c>
    </row>
    <row r="9745" spans="1:3" x14ac:dyDescent="0.25">
      <c r="A9745" t="s">
        <v>26600</v>
      </c>
      <c r="B9745" t="s">
        <v>27887</v>
      </c>
      <c r="C9745" t="s">
        <v>10689</v>
      </c>
    </row>
    <row r="9746" spans="1:3" x14ac:dyDescent="0.25">
      <c r="A9746" t="s">
        <v>26630</v>
      </c>
      <c r="B9746" t="s">
        <v>27887</v>
      </c>
      <c r="C9746" t="s">
        <v>10689</v>
      </c>
    </row>
    <row r="9747" spans="1:3" x14ac:dyDescent="0.25">
      <c r="A9747" t="s">
        <v>5311</v>
      </c>
      <c r="B9747" t="s">
        <v>27889</v>
      </c>
      <c r="C9747" t="s">
        <v>11837</v>
      </c>
    </row>
    <row r="9748" spans="1:3" x14ac:dyDescent="0.25">
      <c r="A9748" t="s">
        <v>26676</v>
      </c>
      <c r="B9748" t="s">
        <v>27887</v>
      </c>
      <c r="C9748" t="s">
        <v>10689</v>
      </c>
    </row>
    <row r="9749" spans="1:3" x14ac:dyDescent="0.25">
      <c r="A9749" t="s">
        <v>7433</v>
      </c>
      <c r="B9749" t="s">
        <v>27887</v>
      </c>
      <c r="C9749" t="s">
        <v>10689</v>
      </c>
    </row>
    <row r="9750" spans="1:3" x14ac:dyDescent="0.25">
      <c r="A9750" t="s">
        <v>26748</v>
      </c>
      <c r="B9750" t="s">
        <v>27887</v>
      </c>
      <c r="C9750" t="s">
        <v>10689</v>
      </c>
    </row>
    <row r="9751" spans="1:3" x14ac:dyDescent="0.25">
      <c r="A9751" t="s">
        <v>5145</v>
      </c>
      <c r="B9751" t="s">
        <v>27889</v>
      </c>
      <c r="C9751" t="s">
        <v>11271</v>
      </c>
    </row>
    <row r="9752" spans="1:3" x14ac:dyDescent="0.25">
      <c r="A9752" t="s">
        <v>7435</v>
      </c>
      <c r="B9752" t="s">
        <v>10701</v>
      </c>
      <c r="C9752" t="s">
        <v>10703</v>
      </c>
    </row>
    <row r="9753" spans="1:3" x14ac:dyDescent="0.25">
      <c r="A9753" t="s">
        <v>7436</v>
      </c>
      <c r="B9753" t="s">
        <v>10775</v>
      </c>
      <c r="C9753" t="s">
        <v>10784</v>
      </c>
    </row>
    <row r="9754" spans="1:3" x14ac:dyDescent="0.25">
      <c r="A9754" t="s">
        <v>10324</v>
      </c>
      <c r="B9754" t="s">
        <v>10775</v>
      </c>
      <c r="C9754" t="s">
        <v>10838</v>
      </c>
    </row>
    <row r="9755" spans="1:3" x14ac:dyDescent="0.25">
      <c r="A9755" t="s">
        <v>7437</v>
      </c>
      <c r="B9755" t="s">
        <v>10701</v>
      </c>
      <c r="C9755" t="s">
        <v>10703</v>
      </c>
    </row>
    <row r="9756" spans="1:3" x14ac:dyDescent="0.25">
      <c r="A9756" t="s">
        <v>26785</v>
      </c>
      <c r="B9756" t="s">
        <v>27887</v>
      </c>
      <c r="C9756" t="s">
        <v>10689</v>
      </c>
    </row>
    <row r="9757" spans="1:3" x14ac:dyDescent="0.25">
      <c r="A9757" t="s">
        <v>7439</v>
      </c>
      <c r="B9757" t="s">
        <v>27887</v>
      </c>
      <c r="C9757" t="s">
        <v>10689</v>
      </c>
    </row>
    <row r="9758" spans="1:3" x14ac:dyDescent="0.25">
      <c r="A9758" t="s">
        <v>26793</v>
      </c>
      <c r="B9758" t="s">
        <v>27887</v>
      </c>
      <c r="C9758" t="s">
        <v>10689</v>
      </c>
    </row>
    <row r="9759" spans="1:3" x14ac:dyDescent="0.25">
      <c r="A9759" t="s">
        <v>25358</v>
      </c>
      <c r="B9759" t="s">
        <v>10782</v>
      </c>
      <c r="C9759" t="s">
        <v>10804</v>
      </c>
    </row>
    <row r="9760" spans="1:3" x14ac:dyDescent="0.25">
      <c r="A9760" t="s">
        <v>4934</v>
      </c>
      <c r="B9760" t="s">
        <v>27889</v>
      </c>
      <c r="C9760" t="s">
        <v>10875</v>
      </c>
    </row>
    <row r="9761" spans="1:3" x14ac:dyDescent="0.25">
      <c r="A9761" t="s">
        <v>7440</v>
      </c>
      <c r="B9761" t="s">
        <v>10701</v>
      </c>
      <c r="C9761" t="s">
        <v>10703</v>
      </c>
    </row>
    <row r="9762" spans="1:3" x14ac:dyDescent="0.25">
      <c r="A9762" t="s">
        <v>8975</v>
      </c>
      <c r="B9762" t="s">
        <v>27889</v>
      </c>
      <c r="C9762" t="s">
        <v>16069</v>
      </c>
    </row>
    <row r="9763" spans="1:3" x14ac:dyDescent="0.25">
      <c r="A9763" t="s">
        <v>7442</v>
      </c>
      <c r="B9763" t="s">
        <v>10701</v>
      </c>
      <c r="C9763" t="s">
        <v>10703</v>
      </c>
    </row>
    <row r="9764" spans="1:3" x14ac:dyDescent="0.25">
      <c r="A9764" t="s">
        <v>7443</v>
      </c>
      <c r="B9764" t="s">
        <v>10701</v>
      </c>
      <c r="C9764" t="s">
        <v>11490</v>
      </c>
    </row>
    <row r="9765" spans="1:3" x14ac:dyDescent="0.25">
      <c r="A9765" t="s">
        <v>7444</v>
      </c>
      <c r="B9765" t="s">
        <v>10701</v>
      </c>
      <c r="C9765" t="s">
        <v>11490</v>
      </c>
    </row>
    <row r="9766" spans="1:3" x14ac:dyDescent="0.25">
      <c r="A9766" t="s">
        <v>7445</v>
      </c>
      <c r="B9766" t="s">
        <v>27888</v>
      </c>
      <c r="C9766" t="s">
        <v>10697</v>
      </c>
    </row>
    <row r="9767" spans="1:3" x14ac:dyDescent="0.25">
      <c r="A9767" t="s">
        <v>8157</v>
      </c>
      <c r="B9767" t="s">
        <v>27889</v>
      </c>
      <c r="C9767" t="s">
        <v>10875</v>
      </c>
    </row>
    <row r="9768" spans="1:3" x14ac:dyDescent="0.25">
      <c r="A9768" t="s">
        <v>7446</v>
      </c>
      <c r="B9768" t="s">
        <v>27887</v>
      </c>
      <c r="C9768" t="s">
        <v>10689</v>
      </c>
    </row>
    <row r="9769" spans="1:3" x14ac:dyDescent="0.25">
      <c r="A9769" t="s">
        <v>10327</v>
      </c>
      <c r="B9769" t="s">
        <v>27887</v>
      </c>
      <c r="C9769" t="s">
        <v>10689</v>
      </c>
    </row>
    <row r="9770" spans="1:3" x14ac:dyDescent="0.25">
      <c r="A9770" t="s">
        <v>7447</v>
      </c>
      <c r="B9770" t="s">
        <v>27887</v>
      </c>
      <c r="C9770" t="s">
        <v>10689</v>
      </c>
    </row>
    <row r="9771" spans="1:3" x14ac:dyDescent="0.25">
      <c r="A9771" t="s">
        <v>10328</v>
      </c>
      <c r="B9771" t="s">
        <v>10701</v>
      </c>
      <c r="C9771" t="s">
        <v>10729</v>
      </c>
    </row>
    <row r="9772" spans="1:3" x14ac:dyDescent="0.25">
      <c r="A9772" t="s">
        <v>7448</v>
      </c>
      <c r="B9772" t="s">
        <v>10701</v>
      </c>
      <c r="C9772" t="s">
        <v>10729</v>
      </c>
    </row>
    <row r="9773" spans="1:3" x14ac:dyDescent="0.25">
      <c r="A9773" t="s">
        <v>10329</v>
      </c>
      <c r="B9773" t="s">
        <v>27887</v>
      </c>
      <c r="C9773" t="s">
        <v>10733</v>
      </c>
    </row>
    <row r="9774" spans="1:3" x14ac:dyDescent="0.25">
      <c r="A9774" t="s">
        <v>26795</v>
      </c>
      <c r="B9774" t="s">
        <v>27887</v>
      </c>
      <c r="C9774" t="s">
        <v>10689</v>
      </c>
    </row>
    <row r="9775" spans="1:3" x14ac:dyDescent="0.25">
      <c r="A9775" t="s">
        <v>7449</v>
      </c>
      <c r="B9775" t="s">
        <v>10701</v>
      </c>
      <c r="C9775" t="s">
        <v>10729</v>
      </c>
    </row>
    <row r="9776" spans="1:3" x14ac:dyDescent="0.25">
      <c r="A9776" t="s">
        <v>26821</v>
      </c>
      <c r="B9776" t="s">
        <v>27887</v>
      </c>
      <c r="C9776" t="s">
        <v>10689</v>
      </c>
    </row>
    <row r="9777" spans="1:3" x14ac:dyDescent="0.25">
      <c r="A9777" t="s">
        <v>26823</v>
      </c>
      <c r="B9777" t="s">
        <v>27887</v>
      </c>
      <c r="C9777" t="s">
        <v>10689</v>
      </c>
    </row>
    <row r="9778" spans="1:3" x14ac:dyDescent="0.25">
      <c r="A9778" t="s">
        <v>26842</v>
      </c>
      <c r="B9778" t="s">
        <v>27887</v>
      </c>
      <c r="C9778" t="s">
        <v>10689</v>
      </c>
    </row>
    <row r="9779" spans="1:3" x14ac:dyDescent="0.25">
      <c r="A9779" t="s">
        <v>7450</v>
      </c>
      <c r="B9779" t="s">
        <v>27889</v>
      </c>
      <c r="C9779" t="s">
        <v>11318</v>
      </c>
    </row>
    <row r="9780" spans="1:3" x14ac:dyDescent="0.25">
      <c r="A9780" t="s">
        <v>26844</v>
      </c>
      <c r="B9780" t="s">
        <v>27887</v>
      </c>
      <c r="C9780" t="s">
        <v>10689</v>
      </c>
    </row>
    <row r="9781" spans="1:3" x14ac:dyDescent="0.25">
      <c r="A9781" t="s">
        <v>7451</v>
      </c>
      <c r="B9781" t="s">
        <v>27888</v>
      </c>
      <c r="C9781" t="s">
        <v>10697</v>
      </c>
    </row>
    <row r="9782" spans="1:3" x14ac:dyDescent="0.25">
      <c r="A9782" t="s">
        <v>7452</v>
      </c>
      <c r="B9782" t="s">
        <v>27888</v>
      </c>
      <c r="C9782" t="s">
        <v>10697</v>
      </c>
    </row>
    <row r="9783" spans="1:3" x14ac:dyDescent="0.25">
      <c r="A9783" t="s">
        <v>7453</v>
      </c>
      <c r="B9783" t="s">
        <v>27887</v>
      </c>
      <c r="C9783" t="s">
        <v>10689</v>
      </c>
    </row>
    <row r="9784" spans="1:3" x14ac:dyDescent="0.25">
      <c r="A9784" t="s">
        <v>25389</v>
      </c>
      <c r="B9784" t="s">
        <v>10782</v>
      </c>
      <c r="C9784" t="s">
        <v>10804</v>
      </c>
    </row>
    <row r="9785" spans="1:3" x14ac:dyDescent="0.25">
      <c r="A9785" t="s">
        <v>7454</v>
      </c>
      <c r="B9785" t="s">
        <v>27887</v>
      </c>
      <c r="C9785" t="s">
        <v>10689</v>
      </c>
    </row>
    <row r="9786" spans="1:3" x14ac:dyDescent="0.25">
      <c r="A9786" t="s">
        <v>25392</v>
      </c>
      <c r="B9786" t="s">
        <v>10782</v>
      </c>
      <c r="C9786" t="s">
        <v>10794</v>
      </c>
    </row>
    <row r="9787" spans="1:3" x14ac:dyDescent="0.25">
      <c r="A9787" t="s">
        <v>10330</v>
      </c>
      <c r="B9787" t="s">
        <v>27887</v>
      </c>
      <c r="C9787" t="s">
        <v>10689</v>
      </c>
    </row>
    <row r="9788" spans="1:3" x14ac:dyDescent="0.25">
      <c r="A9788" t="s">
        <v>7455</v>
      </c>
      <c r="B9788" t="s">
        <v>10775</v>
      </c>
      <c r="C9788" t="s">
        <v>10749</v>
      </c>
    </row>
    <row r="9789" spans="1:3" x14ac:dyDescent="0.25">
      <c r="A9789" t="s">
        <v>7456</v>
      </c>
      <c r="B9789" t="s">
        <v>27888</v>
      </c>
      <c r="C9789" t="s">
        <v>10697</v>
      </c>
    </row>
    <row r="9790" spans="1:3" x14ac:dyDescent="0.25">
      <c r="A9790" t="s">
        <v>7457</v>
      </c>
      <c r="B9790" t="s">
        <v>27887</v>
      </c>
      <c r="C9790" t="s">
        <v>10733</v>
      </c>
    </row>
    <row r="9791" spans="1:3" x14ac:dyDescent="0.25">
      <c r="A9791" t="s">
        <v>5609</v>
      </c>
      <c r="B9791" t="s">
        <v>27889</v>
      </c>
      <c r="C9791" t="s">
        <v>13112</v>
      </c>
    </row>
    <row r="9792" spans="1:3" x14ac:dyDescent="0.25">
      <c r="A9792" t="s">
        <v>8972</v>
      </c>
      <c r="B9792" t="s">
        <v>27892</v>
      </c>
      <c r="C9792" t="s">
        <v>11360</v>
      </c>
    </row>
    <row r="9793" spans="1:3" x14ac:dyDescent="0.25">
      <c r="A9793" t="s">
        <v>8280</v>
      </c>
      <c r="B9793" t="s">
        <v>27887</v>
      </c>
      <c r="C9793" t="s">
        <v>10689</v>
      </c>
    </row>
    <row r="9794" spans="1:3" x14ac:dyDescent="0.25">
      <c r="A9794" t="s">
        <v>8314</v>
      </c>
      <c r="B9794" t="s">
        <v>27894</v>
      </c>
      <c r="C9794" t="s">
        <v>10689</v>
      </c>
    </row>
    <row r="9795" spans="1:3" x14ac:dyDescent="0.25">
      <c r="A9795" t="s">
        <v>10331</v>
      </c>
      <c r="B9795" t="s">
        <v>27887</v>
      </c>
      <c r="C9795" t="s">
        <v>10689</v>
      </c>
    </row>
    <row r="9796" spans="1:3" x14ac:dyDescent="0.25">
      <c r="A9796" t="s">
        <v>7459</v>
      </c>
      <c r="B9796" t="s">
        <v>27894</v>
      </c>
      <c r="C9796" t="s">
        <v>17018</v>
      </c>
    </row>
    <row r="9797" spans="1:3" x14ac:dyDescent="0.25">
      <c r="A9797" t="s">
        <v>7460</v>
      </c>
      <c r="B9797" t="s">
        <v>27894</v>
      </c>
      <c r="C9797" t="s">
        <v>17018</v>
      </c>
    </row>
    <row r="9798" spans="1:3" x14ac:dyDescent="0.25">
      <c r="A9798" t="s">
        <v>9995</v>
      </c>
      <c r="B9798" t="s">
        <v>27892</v>
      </c>
      <c r="C9798" t="s">
        <v>11360</v>
      </c>
    </row>
    <row r="9799" spans="1:3" x14ac:dyDescent="0.25">
      <c r="A9799" t="s">
        <v>7462</v>
      </c>
      <c r="B9799" t="s">
        <v>10782</v>
      </c>
      <c r="C9799" t="s">
        <v>10804</v>
      </c>
    </row>
    <row r="9800" spans="1:3" x14ac:dyDescent="0.25">
      <c r="A9800" t="s">
        <v>10332</v>
      </c>
      <c r="B9800" t="s">
        <v>27887</v>
      </c>
      <c r="C9800" t="s">
        <v>10689</v>
      </c>
    </row>
    <row r="9801" spans="1:3" x14ac:dyDescent="0.25">
      <c r="A9801" t="s">
        <v>10333</v>
      </c>
      <c r="B9801" t="s">
        <v>27891</v>
      </c>
      <c r="C9801" t="s">
        <v>10994</v>
      </c>
    </row>
    <row r="9802" spans="1:3" x14ac:dyDescent="0.25">
      <c r="A9802" t="s">
        <v>7463</v>
      </c>
      <c r="B9802" t="s">
        <v>27887</v>
      </c>
      <c r="C9802" t="s">
        <v>10689</v>
      </c>
    </row>
    <row r="9803" spans="1:3" x14ac:dyDescent="0.25">
      <c r="A9803" t="s">
        <v>10334</v>
      </c>
      <c r="B9803" t="s">
        <v>27887</v>
      </c>
      <c r="C9803" t="s">
        <v>10689</v>
      </c>
    </row>
    <row r="9804" spans="1:3" x14ac:dyDescent="0.25">
      <c r="A9804" t="s">
        <v>9519</v>
      </c>
      <c r="B9804" t="s">
        <v>10701</v>
      </c>
      <c r="C9804" t="s">
        <v>15186</v>
      </c>
    </row>
    <row r="9805" spans="1:3" x14ac:dyDescent="0.25">
      <c r="A9805" t="s">
        <v>25412</v>
      </c>
      <c r="B9805" t="s">
        <v>27889</v>
      </c>
      <c r="C9805" t="s">
        <v>10827</v>
      </c>
    </row>
    <row r="9806" spans="1:3" x14ac:dyDescent="0.25">
      <c r="A9806" t="s">
        <v>26848</v>
      </c>
      <c r="B9806" t="s">
        <v>27887</v>
      </c>
      <c r="C9806" t="s">
        <v>10689</v>
      </c>
    </row>
    <row r="9807" spans="1:3" x14ac:dyDescent="0.25">
      <c r="A9807" t="s">
        <v>7464</v>
      </c>
      <c r="B9807" t="s">
        <v>27889</v>
      </c>
      <c r="C9807" t="s">
        <v>10924</v>
      </c>
    </row>
    <row r="9808" spans="1:3" x14ac:dyDescent="0.25">
      <c r="A9808" t="s">
        <v>10335</v>
      </c>
      <c r="B9808" t="s">
        <v>27889</v>
      </c>
      <c r="C9808" t="s">
        <v>10924</v>
      </c>
    </row>
    <row r="9809" spans="1:3" x14ac:dyDescent="0.25">
      <c r="A9809" t="s">
        <v>10336</v>
      </c>
      <c r="B9809" t="s">
        <v>27889</v>
      </c>
      <c r="C9809" t="s">
        <v>10924</v>
      </c>
    </row>
    <row r="9810" spans="1:3" x14ac:dyDescent="0.25">
      <c r="A9810" t="s">
        <v>26858</v>
      </c>
      <c r="B9810" t="s">
        <v>27887</v>
      </c>
      <c r="C9810" t="s">
        <v>10689</v>
      </c>
    </row>
    <row r="9811" spans="1:3" x14ac:dyDescent="0.25">
      <c r="A9811" t="s">
        <v>26971</v>
      </c>
      <c r="B9811" t="s">
        <v>27887</v>
      </c>
      <c r="C9811" t="s">
        <v>10689</v>
      </c>
    </row>
    <row r="9812" spans="1:3" x14ac:dyDescent="0.25">
      <c r="A9812" t="s">
        <v>26997</v>
      </c>
      <c r="B9812" t="s">
        <v>27887</v>
      </c>
      <c r="C9812" t="s">
        <v>10689</v>
      </c>
    </row>
    <row r="9813" spans="1:3" x14ac:dyDescent="0.25">
      <c r="A9813" t="s">
        <v>27077</v>
      </c>
      <c r="B9813" t="s">
        <v>27887</v>
      </c>
      <c r="C9813" t="s">
        <v>10689</v>
      </c>
    </row>
    <row r="9814" spans="1:3" x14ac:dyDescent="0.25">
      <c r="A9814" t="s">
        <v>17630</v>
      </c>
      <c r="B9814" t="s">
        <v>27895</v>
      </c>
      <c r="C9814" t="s">
        <v>13478</v>
      </c>
    </row>
    <row r="9815" spans="1:3" x14ac:dyDescent="0.25">
      <c r="A9815" t="s">
        <v>27230</v>
      </c>
      <c r="B9815" t="s">
        <v>27887</v>
      </c>
      <c r="C9815" t="s">
        <v>10689</v>
      </c>
    </row>
    <row r="9816" spans="1:3" x14ac:dyDescent="0.25">
      <c r="A9816" t="s">
        <v>27248</v>
      </c>
      <c r="B9816" t="s">
        <v>27887</v>
      </c>
      <c r="C9816" t="s">
        <v>10689</v>
      </c>
    </row>
    <row r="9817" spans="1:3" x14ac:dyDescent="0.25">
      <c r="A9817" t="s">
        <v>27624</v>
      </c>
      <c r="B9817" t="s">
        <v>27887</v>
      </c>
      <c r="C9817" t="s">
        <v>10689</v>
      </c>
    </row>
    <row r="9818" spans="1:3" x14ac:dyDescent="0.25">
      <c r="A9818" t="s">
        <v>7466</v>
      </c>
      <c r="B9818" t="s">
        <v>27889</v>
      </c>
      <c r="C9818" t="s">
        <v>10924</v>
      </c>
    </row>
    <row r="9819" spans="1:3" x14ac:dyDescent="0.25">
      <c r="A9819" t="s">
        <v>7467</v>
      </c>
      <c r="B9819" t="s">
        <v>27889</v>
      </c>
      <c r="C9819" t="s">
        <v>10924</v>
      </c>
    </row>
    <row r="9820" spans="1:3" x14ac:dyDescent="0.25">
      <c r="A9820" t="s">
        <v>19968</v>
      </c>
      <c r="B9820" t="s">
        <v>10701</v>
      </c>
      <c r="C9820" t="s">
        <v>10703</v>
      </c>
    </row>
    <row r="9821" spans="1:3" x14ac:dyDescent="0.25">
      <c r="A9821" t="s">
        <v>7469</v>
      </c>
      <c r="B9821" t="s">
        <v>27889</v>
      </c>
      <c r="C9821" t="s">
        <v>16069</v>
      </c>
    </row>
    <row r="9822" spans="1:3" x14ac:dyDescent="0.25">
      <c r="A9822" t="s">
        <v>10507</v>
      </c>
      <c r="B9822" t="s">
        <v>27889</v>
      </c>
      <c r="C9822" t="s">
        <v>16069</v>
      </c>
    </row>
    <row r="9823" spans="1:3" x14ac:dyDescent="0.25">
      <c r="A9823" t="s">
        <v>15169</v>
      </c>
      <c r="B9823" t="s">
        <v>8187</v>
      </c>
      <c r="C9823" t="s">
        <v>10724</v>
      </c>
    </row>
    <row r="9824" spans="1:3" x14ac:dyDescent="0.25">
      <c r="A9824" t="s">
        <v>17329</v>
      </c>
      <c r="B9824" t="s">
        <v>8187</v>
      </c>
      <c r="C9824" t="s">
        <v>10724</v>
      </c>
    </row>
    <row r="9825" spans="1:3" x14ac:dyDescent="0.25">
      <c r="A9825" t="s">
        <v>7471</v>
      </c>
      <c r="B9825" t="s">
        <v>27887</v>
      </c>
      <c r="C9825" t="s">
        <v>10689</v>
      </c>
    </row>
    <row r="9826" spans="1:3" x14ac:dyDescent="0.25">
      <c r="A9826" t="s">
        <v>7472</v>
      </c>
      <c r="B9826" t="s">
        <v>27889</v>
      </c>
      <c r="C9826" t="s">
        <v>10719</v>
      </c>
    </row>
    <row r="9827" spans="1:3" x14ac:dyDescent="0.25">
      <c r="A9827" t="s">
        <v>14338</v>
      </c>
      <c r="B9827" t="s">
        <v>8187</v>
      </c>
      <c r="C9827" t="s">
        <v>10724</v>
      </c>
    </row>
    <row r="9828" spans="1:3" x14ac:dyDescent="0.25">
      <c r="A9828" t="s">
        <v>7473</v>
      </c>
      <c r="B9828" t="s">
        <v>10701</v>
      </c>
      <c r="C9828" t="s">
        <v>10703</v>
      </c>
    </row>
    <row r="9829" spans="1:3" x14ac:dyDescent="0.25">
      <c r="A9829" t="s">
        <v>11649</v>
      </c>
      <c r="B9829" t="s">
        <v>8187</v>
      </c>
      <c r="C9829" t="s">
        <v>10724</v>
      </c>
    </row>
    <row r="9830" spans="1:3" x14ac:dyDescent="0.25">
      <c r="A9830" t="s">
        <v>18550</v>
      </c>
      <c r="B9830" t="s">
        <v>8187</v>
      </c>
      <c r="C9830" t="s">
        <v>10710</v>
      </c>
    </row>
    <row r="9831" spans="1:3" x14ac:dyDescent="0.25">
      <c r="A9831" t="s">
        <v>18605</v>
      </c>
      <c r="B9831" t="s">
        <v>8187</v>
      </c>
      <c r="C9831" t="s">
        <v>10710</v>
      </c>
    </row>
    <row r="9832" spans="1:3" x14ac:dyDescent="0.25">
      <c r="A9832" t="s">
        <v>9521</v>
      </c>
      <c r="B9832" t="s">
        <v>10701</v>
      </c>
      <c r="C9832" t="s">
        <v>10703</v>
      </c>
    </row>
    <row r="9833" spans="1:3" x14ac:dyDescent="0.25">
      <c r="A9833" t="s">
        <v>19971</v>
      </c>
      <c r="B9833" t="s">
        <v>10701</v>
      </c>
      <c r="C9833" t="s">
        <v>10703</v>
      </c>
    </row>
    <row r="9834" spans="1:3" x14ac:dyDescent="0.25">
      <c r="A9834" t="s">
        <v>10173</v>
      </c>
      <c r="B9834" t="s">
        <v>27895</v>
      </c>
      <c r="C9834" t="s">
        <v>13478</v>
      </c>
    </row>
    <row r="9835" spans="1:3" x14ac:dyDescent="0.25">
      <c r="A9835" t="s">
        <v>9526</v>
      </c>
      <c r="B9835" t="s">
        <v>8187</v>
      </c>
      <c r="C9835" t="s">
        <v>13478</v>
      </c>
    </row>
    <row r="9836" spans="1:3" x14ac:dyDescent="0.25">
      <c r="A9836" t="s">
        <v>11834</v>
      </c>
      <c r="B9836" t="s">
        <v>8187</v>
      </c>
      <c r="C9836" t="s">
        <v>11837</v>
      </c>
    </row>
    <row r="9837" spans="1:3" x14ac:dyDescent="0.25">
      <c r="A9837" t="s">
        <v>16542</v>
      </c>
      <c r="B9837" t="s">
        <v>8187</v>
      </c>
      <c r="C9837" t="s">
        <v>11248</v>
      </c>
    </row>
    <row r="9838" spans="1:3" x14ac:dyDescent="0.25">
      <c r="A9838" t="s">
        <v>13724</v>
      </c>
      <c r="B9838" t="s">
        <v>8187</v>
      </c>
      <c r="C9838" t="s">
        <v>11248</v>
      </c>
    </row>
    <row r="9839" spans="1:3" x14ac:dyDescent="0.25">
      <c r="A9839" t="s">
        <v>11245</v>
      </c>
      <c r="B9839" t="s">
        <v>8187</v>
      </c>
      <c r="C9839" t="s">
        <v>11248</v>
      </c>
    </row>
    <row r="9840" spans="1:3" x14ac:dyDescent="0.25">
      <c r="A9840" t="s">
        <v>9527</v>
      </c>
      <c r="B9840" t="s">
        <v>8187</v>
      </c>
      <c r="C9840" t="s">
        <v>13478</v>
      </c>
    </row>
    <row r="9841" spans="1:3" x14ac:dyDescent="0.25">
      <c r="A9841" t="s">
        <v>5875</v>
      </c>
      <c r="B9841" t="s">
        <v>27895</v>
      </c>
      <c r="C9841" t="s">
        <v>13478</v>
      </c>
    </row>
    <row r="9842" spans="1:3" x14ac:dyDescent="0.25">
      <c r="A9842" t="s">
        <v>9122</v>
      </c>
      <c r="B9842" t="s">
        <v>27895</v>
      </c>
      <c r="C9842" t="s">
        <v>13478</v>
      </c>
    </row>
    <row r="9843" spans="1:3" x14ac:dyDescent="0.25">
      <c r="A9843" t="s">
        <v>9528</v>
      </c>
      <c r="B9843" t="s">
        <v>8187</v>
      </c>
      <c r="C9843" t="s">
        <v>13478</v>
      </c>
    </row>
    <row r="9844" spans="1:3" x14ac:dyDescent="0.25">
      <c r="A9844" t="s">
        <v>9529</v>
      </c>
      <c r="B9844" t="s">
        <v>8187</v>
      </c>
      <c r="C9844" t="s">
        <v>13478</v>
      </c>
    </row>
    <row r="9845" spans="1:3" x14ac:dyDescent="0.25">
      <c r="A9845" t="s">
        <v>5028</v>
      </c>
      <c r="B9845" t="s">
        <v>27889</v>
      </c>
      <c r="C9845" t="s">
        <v>13478</v>
      </c>
    </row>
    <row r="9846" spans="1:3" x14ac:dyDescent="0.25">
      <c r="A9846" t="s">
        <v>9530</v>
      </c>
      <c r="B9846" t="s">
        <v>10775</v>
      </c>
      <c r="C9846" t="s">
        <v>10784</v>
      </c>
    </row>
    <row r="9847" spans="1:3" x14ac:dyDescent="0.25">
      <c r="A9847" t="s">
        <v>20010</v>
      </c>
      <c r="B9847" t="s">
        <v>8187</v>
      </c>
      <c r="C9847" t="s">
        <v>13478</v>
      </c>
    </row>
    <row r="9848" spans="1:3" x14ac:dyDescent="0.25">
      <c r="A9848" t="s">
        <v>6162</v>
      </c>
      <c r="B9848" t="s">
        <v>27889</v>
      </c>
      <c r="C9848" t="s">
        <v>13478</v>
      </c>
    </row>
    <row r="9849" spans="1:3" x14ac:dyDescent="0.25">
      <c r="A9849" t="s">
        <v>4569</v>
      </c>
      <c r="B9849" t="s">
        <v>27889</v>
      </c>
      <c r="C9849" t="s">
        <v>10875</v>
      </c>
    </row>
    <row r="9850" spans="1:3" x14ac:dyDescent="0.25">
      <c r="A9850" t="s">
        <v>10345</v>
      </c>
      <c r="B9850" t="s">
        <v>10701</v>
      </c>
      <c r="C9850" t="s">
        <v>10703</v>
      </c>
    </row>
    <row r="9851" spans="1:3" x14ac:dyDescent="0.25">
      <c r="A9851" t="s">
        <v>7481</v>
      </c>
      <c r="B9851" t="s">
        <v>27889</v>
      </c>
      <c r="C9851" t="s">
        <v>11806</v>
      </c>
    </row>
    <row r="9852" spans="1:3" x14ac:dyDescent="0.25">
      <c r="A9852" t="s">
        <v>18841</v>
      </c>
      <c r="B9852" t="s">
        <v>27889</v>
      </c>
      <c r="C9852" t="s">
        <v>14990</v>
      </c>
    </row>
    <row r="9853" spans="1:3" x14ac:dyDescent="0.25">
      <c r="A9853" t="s">
        <v>10346</v>
      </c>
      <c r="B9853" t="s">
        <v>27887</v>
      </c>
      <c r="C9853" t="s">
        <v>10689</v>
      </c>
    </row>
    <row r="9854" spans="1:3" x14ac:dyDescent="0.25">
      <c r="A9854" t="s">
        <v>26988</v>
      </c>
      <c r="B9854" t="s">
        <v>8187</v>
      </c>
      <c r="C9854" t="s">
        <v>26987</v>
      </c>
    </row>
    <row r="9855" spans="1:3" x14ac:dyDescent="0.25">
      <c r="A9855" t="s">
        <v>5610</v>
      </c>
      <c r="B9855" t="s">
        <v>27889</v>
      </c>
      <c r="C9855" t="s">
        <v>13112</v>
      </c>
    </row>
    <row r="9856" spans="1:3" x14ac:dyDescent="0.25">
      <c r="A9856" t="s">
        <v>8415</v>
      </c>
      <c r="B9856" t="s">
        <v>27889</v>
      </c>
      <c r="C9856" t="s">
        <v>11360</v>
      </c>
    </row>
    <row r="9857" spans="1:3" x14ac:dyDescent="0.25">
      <c r="A9857" t="s">
        <v>5756</v>
      </c>
      <c r="B9857" t="s">
        <v>27889</v>
      </c>
      <c r="C9857" t="s">
        <v>12692</v>
      </c>
    </row>
    <row r="9858" spans="1:3" x14ac:dyDescent="0.25">
      <c r="A9858" t="s">
        <v>8925</v>
      </c>
      <c r="B9858" t="s">
        <v>27889</v>
      </c>
      <c r="C9858" t="s">
        <v>12692</v>
      </c>
    </row>
    <row r="9859" spans="1:3" x14ac:dyDescent="0.25">
      <c r="A9859" t="s">
        <v>26984</v>
      </c>
      <c r="B9859" t="s">
        <v>8187</v>
      </c>
      <c r="C9859" t="s">
        <v>26987</v>
      </c>
    </row>
    <row r="9860" spans="1:3" x14ac:dyDescent="0.25">
      <c r="A9860" t="s">
        <v>10348</v>
      </c>
      <c r="B9860" t="s">
        <v>27893</v>
      </c>
      <c r="C9860" t="s">
        <v>12794</v>
      </c>
    </row>
    <row r="9861" spans="1:3" x14ac:dyDescent="0.25">
      <c r="A9861" t="s">
        <v>10349</v>
      </c>
      <c r="B9861" t="s">
        <v>27893</v>
      </c>
      <c r="C9861" t="s">
        <v>12794</v>
      </c>
    </row>
    <row r="9862" spans="1:3" x14ac:dyDescent="0.25">
      <c r="A9862" t="s">
        <v>7486</v>
      </c>
      <c r="B9862" t="s">
        <v>27893</v>
      </c>
      <c r="C9862" t="s">
        <v>12794</v>
      </c>
    </row>
    <row r="9863" spans="1:3" x14ac:dyDescent="0.25">
      <c r="A9863" t="s">
        <v>10350</v>
      </c>
      <c r="B9863" t="s">
        <v>27893</v>
      </c>
      <c r="C9863" t="s">
        <v>12794</v>
      </c>
    </row>
    <row r="9864" spans="1:3" x14ac:dyDescent="0.25">
      <c r="A9864" t="s">
        <v>27001</v>
      </c>
      <c r="B9864" t="s">
        <v>8187</v>
      </c>
      <c r="C9864" t="s">
        <v>26987</v>
      </c>
    </row>
    <row r="9865" spans="1:3" x14ac:dyDescent="0.25">
      <c r="A9865" t="s">
        <v>26990</v>
      </c>
      <c r="B9865" t="s">
        <v>8187</v>
      </c>
      <c r="C9865" t="s">
        <v>26987</v>
      </c>
    </row>
    <row r="9866" spans="1:3" x14ac:dyDescent="0.25">
      <c r="A9866" t="s">
        <v>26999</v>
      </c>
      <c r="B9866" t="s">
        <v>8187</v>
      </c>
      <c r="C9866" t="s">
        <v>26987</v>
      </c>
    </row>
    <row r="9867" spans="1:3" x14ac:dyDescent="0.25">
      <c r="A9867" t="s">
        <v>7487</v>
      </c>
      <c r="B9867" t="s">
        <v>27887</v>
      </c>
      <c r="C9867" t="s">
        <v>10689</v>
      </c>
    </row>
    <row r="9868" spans="1:3" x14ac:dyDescent="0.25">
      <c r="A9868" t="s">
        <v>10351</v>
      </c>
      <c r="B9868" t="s">
        <v>27887</v>
      </c>
      <c r="C9868" t="s">
        <v>10733</v>
      </c>
    </row>
    <row r="9869" spans="1:3" x14ac:dyDescent="0.25">
      <c r="A9869" t="s">
        <v>16090</v>
      </c>
      <c r="B9869" t="s">
        <v>8187</v>
      </c>
      <c r="C9869" t="s">
        <v>16089</v>
      </c>
    </row>
    <row r="9870" spans="1:3" x14ac:dyDescent="0.25">
      <c r="A9870" t="s">
        <v>9534</v>
      </c>
      <c r="B9870" t="s">
        <v>8187</v>
      </c>
      <c r="C9870" t="s">
        <v>13478</v>
      </c>
    </row>
    <row r="9871" spans="1:3" x14ac:dyDescent="0.25">
      <c r="A9871" t="s">
        <v>7488</v>
      </c>
      <c r="B9871" t="s">
        <v>27891</v>
      </c>
      <c r="C9871" t="s">
        <v>10994</v>
      </c>
    </row>
    <row r="9872" spans="1:3" x14ac:dyDescent="0.25">
      <c r="A9872" t="s">
        <v>10352</v>
      </c>
      <c r="B9872" t="s">
        <v>27889</v>
      </c>
      <c r="C9872" t="s">
        <v>11039</v>
      </c>
    </row>
    <row r="9873" spans="1:3" x14ac:dyDescent="0.25">
      <c r="A9873" t="s">
        <v>15818</v>
      </c>
      <c r="B9873" t="s">
        <v>8187</v>
      </c>
      <c r="C9873" t="s">
        <v>10724</v>
      </c>
    </row>
    <row r="9874" spans="1:3" x14ac:dyDescent="0.25">
      <c r="A9874" t="s">
        <v>8574</v>
      </c>
      <c r="B9874" t="s">
        <v>27889</v>
      </c>
      <c r="C9874" t="s">
        <v>10764</v>
      </c>
    </row>
    <row r="9875" spans="1:3" x14ac:dyDescent="0.25">
      <c r="A9875" t="s">
        <v>15193</v>
      </c>
      <c r="B9875" t="s">
        <v>8187</v>
      </c>
      <c r="C9875" t="s">
        <v>11052</v>
      </c>
    </row>
    <row r="9876" spans="1:3" x14ac:dyDescent="0.25">
      <c r="A9876" t="s">
        <v>12808</v>
      </c>
      <c r="B9876" t="s">
        <v>8187</v>
      </c>
      <c r="C9876" t="s">
        <v>11052</v>
      </c>
    </row>
    <row r="9877" spans="1:3" x14ac:dyDescent="0.25">
      <c r="A9877" t="s">
        <v>4383</v>
      </c>
      <c r="B9877" t="s">
        <v>27892</v>
      </c>
      <c r="C9877" t="s">
        <v>11360</v>
      </c>
    </row>
    <row r="9878" spans="1:3" x14ac:dyDescent="0.25">
      <c r="A9878" t="s">
        <v>5755</v>
      </c>
      <c r="B9878" t="s">
        <v>27889</v>
      </c>
      <c r="C9878" t="s">
        <v>12692</v>
      </c>
    </row>
    <row r="9879" spans="1:3" x14ac:dyDescent="0.25">
      <c r="A9879" t="s">
        <v>10355</v>
      </c>
      <c r="B9879" t="s">
        <v>27894</v>
      </c>
      <c r="C9879" t="s">
        <v>18684</v>
      </c>
    </row>
    <row r="9880" spans="1:3" x14ac:dyDescent="0.25">
      <c r="A9880" t="s">
        <v>18830</v>
      </c>
      <c r="B9880" t="s">
        <v>8187</v>
      </c>
      <c r="C9880" t="s">
        <v>11052</v>
      </c>
    </row>
    <row r="9881" spans="1:3" x14ac:dyDescent="0.25">
      <c r="A9881" t="s">
        <v>10356</v>
      </c>
      <c r="B9881" t="s">
        <v>27898</v>
      </c>
      <c r="C9881" t="s">
        <v>18853</v>
      </c>
    </row>
    <row r="9882" spans="1:3" x14ac:dyDescent="0.25">
      <c r="A9882" t="s">
        <v>10357</v>
      </c>
      <c r="B9882" t="s">
        <v>27898</v>
      </c>
      <c r="C9882" t="s">
        <v>18853</v>
      </c>
    </row>
    <row r="9883" spans="1:3" x14ac:dyDescent="0.25">
      <c r="A9883" t="s">
        <v>7962</v>
      </c>
      <c r="B9883" t="s">
        <v>10701</v>
      </c>
      <c r="C9883" t="s">
        <v>10764</v>
      </c>
    </row>
    <row r="9884" spans="1:3" x14ac:dyDescent="0.25">
      <c r="A9884" t="s">
        <v>7490</v>
      </c>
      <c r="B9884" t="s">
        <v>27890</v>
      </c>
      <c r="C9884" t="s">
        <v>12699</v>
      </c>
    </row>
    <row r="9885" spans="1:3" x14ac:dyDescent="0.25">
      <c r="A9885" t="s">
        <v>18471</v>
      </c>
      <c r="B9885" t="s">
        <v>8187</v>
      </c>
      <c r="C9885" t="s">
        <v>11052</v>
      </c>
    </row>
    <row r="9886" spans="1:3" x14ac:dyDescent="0.25">
      <c r="A9886" t="s">
        <v>10358</v>
      </c>
      <c r="B9886" t="s">
        <v>27889</v>
      </c>
      <c r="C9886" t="s">
        <v>12822</v>
      </c>
    </row>
    <row r="9887" spans="1:3" x14ac:dyDescent="0.25">
      <c r="A9887" t="s">
        <v>7491</v>
      </c>
      <c r="B9887" t="s">
        <v>27887</v>
      </c>
      <c r="C9887" t="s">
        <v>10689</v>
      </c>
    </row>
    <row r="9888" spans="1:3" x14ac:dyDescent="0.25">
      <c r="A9888" t="s">
        <v>7492</v>
      </c>
      <c r="B9888" t="s">
        <v>27887</v>
      </c>
      <c r="C9888" t="s">
        <v>10689</v>
      </c>
    </row>
    <row r="9889" spans="1:3" x14ac:dyDescent="0.25">
      <c r="A9889" t="s">
        <v>7493</v>
      </c>
      <c r="B9889" t="s">
        <v>27889</v>
      </c>
      <c r="C9889" t="s">
        <v>14398</v>
      </c>
    </row>
    <row r="9890" spans="1:3" x14ac:dyDescent="0.25">
      <c r="A9890" t="s">
        <v>7494</v>
      </c>
      <c r="B9890" t="s">
        <v>27887</v>
      </c>
      <c r="C9890" t="s">
        <v>10733</v>
      </c>
    </row>
    <row r="9891" spans="1:3" x14ac:dyDescent="0.25">
      <c r="A9891" t="s">
        <v>7495</v>
      </c>
      <c r="B9891" t="s">
        <v>27887</v>
      </c>
      <c r="C9891" t="s">
        <v>10733</v>
      </c>
    </row>
    <row r="9892" spans="1:3" x14ac:dyDescent="0.25">
      <c r="A9892" t="s">
        <v>18469</v>
      </c>
      <c r="B9892" t="s">
        <v>8187</v>
      </c>
      <c r="C9892" t="s">
        <v>11052</v>
      </c>
    </row>
    <row r="9893" spans="1:3" x14ac:dyDescent="0.25">
      <c r="A9893" t="s">
        <v>25531</v>
      </c>
      <c r="B9893" t="s">
        <v>27889</v>
      </c>
      <c r="C9893" t="s">
        <v>14398</v>
      </c>
    </row>
    <row r="9894" spans="1:3" x14ac:dyDescent="0.25">
      <c r="A9894" t="s">
        <v>14402</v>
      </c>
      <c r="B9894" t="s">
        <v>8187</v>
      </c>
      <c r="C9894" t="s">
        <v>11052</v>
      </c>
    </row>
    <row r="9895" spans="1:3" x14ac:dyDescent="0.25">
      <c r="A9895" t="s">
        <v>26268</v>
      </c>
      <c r="B9895" t="s">
        <v>8187</v>
      </c>
      <c r="C9895" t="s">
        <v>11052</v>
      </c>
    </row>
    <row r="9896" spans="1:3" x14ac:dyDescent="0.25">
      <c r="A9896" t="s">
        <v>10360</v>
      </c>
      <c r="B9896" t="s">
        <v>27894</v>
      </c>
      <c r="C9896" t="s">
        <v>13478</v>
      </c>
    </row>
    <row r="9897" spans="1:3" x14ac:dyDescent="0.25">
      <c r="A9897" t="s">
        <v>24950</v>
      </c>
      <c r="B9897" t="s">
        <v>8187</v>
      </c>
      <c r="C9897" t="s">
        <v>11052</v>
      </c>
    </row>
    <row r="9898" spans="1:3" x14ac:dyDescent="0.25">
      <c r="A9898" t="s">
        <v>20021</v>
      </c>
      <c r="B9898" t="s">
        <v>8187</v>
      </c>
      <c r="C9898" t="s">
        <v>13478</v>
      </c>
    </row>
    <row r="9899" spans="1:3" x14ac:dyDescent="0.25">
      <c r="A9899" t="s">
        <v>9477</v>
      </c>
      <c r="B9899" t="s">
        <v>27895</v>
      </c>
      <c r="C9899" t="s">
        <v>13478</v>
      </c>
    </row>
    <row r="9900" spans="1:3" x14ac:dyDescent="0.25">
      <c r="A9900" t="s">
        <v>10361</v>
      </c>
      <c r="B9900" t="s">
        <v>27894</v>
      </c>
      <c r="C9900" t="s">
        <v>16316</v>
      </c>
    </row>
    <row r="9901" spans="1:3" x14ac:dyDescent="0.25">
      <c r="A9901" t="s">
        <v>10362</v>
      </c>
      <c r="B9901" t="s">
        <v>10701</v>
      </c>
      <c r="C9901" t="s">
        <v>12797</v>
      </c>
    </row>
    <row r="9902" spans="1:3" x14ac:dyDescent="0.25">
      <c r="A9902" t="s">
        <v>13633</v>
      </c>
      <c r="B9902" t="s">
        <v>8187</v>
      </c>
      <c r="C9902" t="s">
        <v>11052</v>
      </c>
    </row>
    <row r="9903" spans="1:3" x14ac:dyDescent="0.25">
      <c r="A9903" t="s">
        <v>26266</v>
      </c>
      <c r="B9903" t="s">
        <v>8187</v>
      </c>
      <c r="C9903" t="s">
        <v>11052</v>
      </c>
    </row>
    <row r="9904" spans="1:3" x14ac:dyDescent="0.25">
      <c r="A9904" t="s">
        <v>10363</v>
      </c>
      <c r="B9904" t="s">
        <v>27889</v>
      </c>
      <c r="C9904" t="s">
        <v>12822</v>
      </c>
    </row>
    <row r="9905" spans="1:3" x14ac:dyDescent="0.25">
      <c r="A9905" t="s">
        <v>24946</v>
      </c>
      <c r="B9905" t="s">
        <v>8187</v>
      </c>
      <c r="C9905" t="s">
        <v>11052</v>
      </c>
    </row>
    <row r="9906" spans="1:3" x14ac:dyDescent="0.25">
      <c r="A9906" t="s">
        <v>8008</v>
      </c>
      <c r="B9906" t="s">
        <v>27889</v>
      </c>
      <c r="C9906" t="s">
        <v>16069</v>
      </c>
    </row>
    <row r="9907" spans="1:3" x14ac:dyDescent="0.25">
      <c r="A9907" t="s">
        <v>4621</v>
      </c>
      <c r="B9907" t="s">
        <v>27889</v>
      </c>
      <c r="C9907" t="s">
        <v>12801</v>
      </c>
    </row>
    <row r="9908" spans="1:3" x14ac:dyDescent="0.25">
      <c r="A9908" t="s">
        <v>13631</v>
      </c>
      <c r="B9908" t="s">
        <v>8187</v>
      </c>
      <c r="C9908" t="s">
        <v>11052</v>
      </c>
    </row>
    <row r="9909" spans="1:3" x14ac:dyDescent="0.25">
      <c r="A9909" t="s">
        <v>20508</v>
      </c>
      <c r="B9909" t="s">
        <v>8187</v>
      </c>
      <c r="C9909" t="s">
        <v>11052</v>
      </c>
    </row>
    <row r="9910" spans="1:3" x14ac:dyDescent="0.25">
      <c r="A9910" t="s">
        <v>17607</v>
      </c>
      <c r="B9910" t="s">
        <v>27895</v>
      </c>
      <c r="C9910" t="s">
        <v>13478</v>
      </c>
    </row>
    <row r="9911" spans="1:3" x14ac:dyDescent="0.25">
      <c r="A9911" t="s">
        <v>7501</v>
      </c>
      <c r="B9911" t="s">
        <v>10775</v>
      </c>
      <c r="C9911" t="s">
        <v>13478</v>
      </c>
    </row>
    <row r="9912" spans="1:3" x14ac:dyDescent="0.25">
      <c r="A9912" t="s">
        <v>17609</v>
      </c>
      <c r="B9912" t="s">
        <v>27895</v>
      </c>
      <c r="C9912" t="s">
        <v>13478</v>
      </c>
    </row>
    <row r="9913" spans="1:3" x14ac:dyDescent="0.25">
      <c r="A9913" t="s">
        <v>6154</v>
      </c>
      <c r="B9913" t="s">
        <v>10775</v>
      </c>
      <c r="C9913" t="s">
        <v>10777</v>
      </c>
    </row>
    <row r="9914" spans="1:3" x14ac:dyDescent="0.25">
      <c r="A9914" t="s">
        <v>9554</v>
      </c>
      <c r="B9914" t="s">
        <v>27895</v>
      </c>
      <c r="C9914" t="s">
        <v>13478</v>
      </c>
    </row>
    <row r="9915" spans="1:3" x14ac:dyDescent="0.25">
      <c r="A9915" t="s">
        <v>20030</v>
      </c>
      <c r="B9915" t="s">
        <v>8187</v>
      </c>
      <c r="C9915" t="s">
        <v>13478</v>
      </c>
    </row>
    <row r="9916" spans="1:3" x14ac:dyDescent="0.25">
      <c r="A9916" t="s">
        <v>20054</v>
      </c>
      <c r="B9916" t="s">
        <v>8187</v>
      </c>
      <c r="C9916" t="s">
        <v>13478</v>
      </c>
    </row>
    <row r="9917" spans="1:3" x14ac:dyDescent="0.25">
      <c r="A9917" t="s">
        <v>20056</v>
      </c>
      <c r="B9917" t="s">
        <v>8187</v>
      </c>
      <c r="C9917" t="s">
        <v>13478</v>
      </c>
    </row>
    <row r="9918" spans="1:3" x14ac:dyDescent="0.25">
      <c r="A9918" t="s">
        <v>9505</v>
      </c>
      <c r="B9918" t="s">
        <v>27895</v>
      </c>
      <c r="C9918" t="s">
        <v>13478</v>
      </c>
    </row>
    <row r="9919" spans="1:3" x14ac:dyDescent="0.25">
      <c r="A9919" t="s">
        <v>14574</v>
      </c>
      <c r="B9919" t="s">
        <v>8187</v>
      </c>
      <c r="C9919" t="s">
        <v>11052</v>
      </c>
    </row>
    <row r="9920" spans="1:3" x14ac:dyDescent="0.25">
      <c r="A9920" t="s">
        <v>21520</v>
      </c>
      <c r="B9920" t="s">
        <v>27887</v>
      </c>
      <c r="C9920" t="s">
        <v>10715</v>
      </c>
    </row>
    <row r="9921" spans="1:3" x14ac:dyDescent="0.25">
      <c r="A9921" t="s">
        <v>21569</v>
      </c>
      <c r="B9921" t="s">
        <v>27887</v>
      </c>
      <c r="C9921" t="s">
        <v>10715</v>
      </c>
    </row>
    <row r="9922" spans="1:3" x14ac:dyDescent="0.25">
      <c r="A9922" t="s">
        <v>21640</v>
      </c>
      <c r="B9922" t="s">
        <v>27887</v>
      </c>
      <c r="C9922" t="s">
        <v>10715</v>
      </c>
    </row>
    <row r="9923" spans="1:3" x14ac:dyDescent="0.25">
      <c r="A9923" t="s">
        <v>22307</v>
      </c>
      <c r="B9923" t="s">
        <v>27887</v>
      </c>
      <c r="C9923" t="s">
        <v>10715</v>
      </c>
    </row>
    <row r="9924" spans="1:3" x14ac:dyDescent="0.25">
      <c r="A9924" t="s">
        <v>9507</v>
      </c>
      <c r="B9924" t="s">
        <v>27895</v>
      </c>
      <c r="C9924" t="s">
        <v>13478</v>
      </c>
    </row>
    <row r="9925" spans="1:3" x14ac:dyDescent="0.25">
      <c r="A9925" t="s">
        <v>9540</v>
      </c>
      <c r="B9925" t="s">
        <v>27894</v>
      </c>
      <c r="C9925" t="s">
        <v>13478</v>
      </c>
    </row>
    <row r="9926" spans="1:3" x14ac:dyDescent="0.25">
      <c r="A9926" t="s">
        <v>9543</v>
      </c>
      <c r="B9926" t="s">
        <v>27887</v>
      </c>
      <c r="C9926" t="s">
        <v>10697</v>
      </c>
    </row>
    <row r="9927" spans="1:3" x14ac:dyDescent="0.25">
      <c r="A9927" t="s">
        <v>20058</v>
      </c>
      <c r="B9927" t="s">
        <v>8187</v>
      </c>
      <c r="C9927" t="s">
        <v>13478</v>
      </c>
    </row>
    <row r="9928" spans="1:3" x14ac:dyDescent="0.25">
      <c r="A9928" t="s">
        <v>9806</v>
      </c>
      <c r="B9928" t="s">
        <v>27895</v>
      </c>
      <c r="C9928" t="s">
        <v>13478</v>
      </c>
    </row>
    <row r="9929" spans="1:3" x14ac:dyDescent="0.25">
      <c r="A9929" t="s">
        <v>9790</v>
      </c>
      <c r="B9929" t="s">
        <v>27895</v>
      </c>
      <c r="C9929" t="s">
        <v>13478</v>
      </c>
    </row>
    <row r="9930" spans="1:3" x14ac:dyDescent="0.25">
      <c r="A9930" t="s">
        <v>9791</v>
      </c>
      <c r="B9930" t="s">
        <v>27895</v>
      </c>
      <c r="C9930" t="s">
        <v>13478</v>
      </c>
    </row>
    <row r="9931" spans="1:3" x14ac:dyDescent="0.25">
      <c r="A9931" t="s">
        <v>9983</v>
      </c>
      <c r="B9931" t="s">
        <v>27895</v>
      </c>
      <c r="C9931" t="s">
        <v>13478</v>
      </c>
    </row>
    <row r="9932" spans="1:3" x14ac:dyDescent="0.25">
      <c r="A9932" t="s">
        <v>5075</v>
      </c>
      <c r="B9932" t="s">
        <v>27892</v>
      </c>
      <c r="C9932" t="s">
        <v>11360</v>
      </c>
    </row>
    <row r="9933" spans="1:3" x14ac:dyDescent="0.25">
      <c r="A9933" t="s">
        <v>22409</v>
      </c>
      <c r="B9933" t="s">
        <v>27887</v>
      </c>
      <c r="C9933" t="s">
        <v>10715</v>
      </c>
    </row>
    <row r="9934" spans="1:3" x14ac:dyDescent="0.25">
      <c r="A9934" t="s">
        <v>9792</v>
      </c>
      <c r="B9934" t="s">
        <v>27895</v>
      </c>
      <c r="C9934" t="s">
        <v>13478</v>
      </c>
    </row>
    <row r="9935" spans="1:3" x14ac:dyDescent="0.25">
      <c r="A9935" t="s">
        <v>20060</v>
      </c>
      <c r="B9935" t="s">
        <v>8187</v>
      </c>
      <c r="C9935" t="s">
        <v>13478</v>
      </c>
    </row>
    <row r="9936" spans="1:3" x14ac:dyDescent="0.25">
      <c r="A9936" t="s">
        <v>23910</v>
      </c>
      <c r="B9936" t="s">
        <v>27887</v>
      </c>
      <c r="C9936" t="s">
        <v>10715</v>
      </c>
    </row>
    <row r="9937" spans="1:3" x14ac:dyDescent="0.25">
      <c r="A9937" t="s">
        <v>20064</v>
      </c>
      <c r="B9937" t="s">
        <v>8187</v>
      </c>
      <c r="C9937" t="s">
        <v>13478</v>
      </c>
    </row>
    <row r="9938" spans="1:3" x14ac:dyDescent="0.25">
      <c r="A9938" t="s">
        <v>7943</v>
      </c>
      <c r="B9938" t="s">
        <v>10701</v>
      </c>
      <c r="C9938" t="s">
        <v>10764</v>
      </c>
    </row>
    <row r="9939" spans="1:3" x14ac:dyDescent="0.25">
      <c r="A9939" t="s">
        <v>24112</v>
      </c>
      <c r="B9939" t="s">
        <v>27887</v>
      </c>
      <c r="C9939" t="s">
        <v>10715</v>
      </c>
    </row>
    <row r="9940" spans="1:3" x14ac:dyDescent="0.25">
      <c r="A9940" t="s">
        <v>24515</v>
      </c>
      <c r="B9940" t="s">
        <v>27887</v>
      </c>
      <c r="C9940" t="s">
        <v>10715</v>
      </c>
    </row>
    <row r="9941" spans="1:3" x14ac:dyDescent="0.25">
      <c r="A9941" t="s">
        <v>20066</v>
      </c>
      <c r="B9941" t="s">
        <v>8187</v>
      </c>
      <c r="C9941" t="s">
        <v>13478</v>
      </c>
    </row>
    <row r="9942" spans="1:3" x14ac:dyDescent="0.25">
      <c r="A9942" t="s">
        <v>9793</v>
      </c>
      <c r="B9942" t="s">
        <v>27895</v>
      </c>
      <c r="C9942" t="s">
        <v>13478</v>
      </c>
    </row>
    <row r="9943" spans="1:3" x14ac:dyDescent="0.25">
      <c r="A9943" t="s">
        <v>20067</v>
      </c>
      <c r="B9943" t="s">
        <v>8187</v>
      </c>
      <c r="C9943" t="s">
        <v>13478</v>
      </c>
    </row>
    <row r="9944" spans="1:3" x14ac:dyDescent="0.25">
      <c r="A9944" t="s">
        <v>24520</v>
      </c>
      <c r="B9944" t="s">
        <v>27887</v>
      </c>
      <c r="C9944" t="s">
        <v>10715</v>
      </c>
    </row>
    <row r="9945" spans="1:3" x14ac:dyDescent="0.25">
      <c r="A9945" t="s">
        <v>9576</v>
      </c>
      <c r="B9945" t="s">
        <v>8187</v>
      </c>
      <c r="C9945" t="s">
        <v>13478</v>
      </c>
    </row>
    <row r="9946" spans="1:3" x14ac:dyDescent="0.25">
      <c r="A9946" t="s">
        <v>9581</v>
      </c>
      <c r="B9946" t="s">
        <v>8187</v>
      </c>
      <c r="C9946" t="s">
        <v>13478</v>
      </c>
    </row>
    <row r="9947" spans="1:3" x14ac:dyDescent="0.25">
      <c r="A9947" t="s">
        <v>25194</v>
      </c>
      <c r="B9947" t="s">
        <v>27887</v>
      </c>
      <c r="C9947" t="s">
        <v>10715</v>
      </c>
    </row>
    <row r="9948" spans="1:3" x14ac:dyDescent="0.25">
      <c r="A9948" t="s">
        <v>9794</v>
      </c>
      <c r="B9948" t="s">
        <v>27895</v>
      </c>
      <c r="C9948" t="s">
        <v>13478</v>
      </c>
    </row>
    <row r="9949" spans="1:3" x14ac:dyDescent="0.25">
      <c r="A9949" t="s">
        <v>9811</v>
      </c>
      <c r="B9949" t="s">
        <v>27895</v>
      </c>
      <c r="C9949" t="s">
        <v>13478</v>
      </c>
    </row>
    <row r="9950" spans="1:3" x14ac:dyDescent="0.25">
      <c r="A9950" t="s">
        <v>9582</v>
      </c>
      <c r="B9950" t="s">
        <v>8187</v>
      </c>
      <c r="C9950" t="s">
        <v>13478</v>
      </c>
    </row>
    <row r="9951" spans="1:3" x14ac:dyDescent="0.25">
      <c r="A9951" t="s">
        <v>9795</v>
      </c>
      <c r="B9951" t="s">
        <v>27895</v>
      </c>
      <c r="C9951" t="s">
        <v>13478</v>
      </c>
    </row>
    <row r="9952" spans="1:3" x14ac:dyDescent="0.25">
      <c r="A9952" t="s">
        <v>25259</v>
      </c>
      <c r="B9952" t="s">
        <v>27887</v>
      </c>
      <c r="C9952" t="s">
        <v>10715</v>
      </c>
    </row>
    <row r="9953" spans="1:3" x14ac:dyDescent="0.25">
      <c r="A9953" t="s">
        <v>9456</v>
      </c>
      <c r="B9953" t="s">
        <v>27895</v>
      </c>
      <c r="C9953" t="s">
        <v>15186</v>
      </c>
    </row>
    <row r="9954" spans="1:3" x14ac:dyDescent="0.25">
      <c r="A9954" t="s">
        <v>9810</v>
      </c>
      <c r="B9954" t="s">
        <v>27895</v>
      </c>
      <c r="C9954" t="s">
        <v>13478</v>
      </c>
    </row>
    <row r="9955" spans="1:3" x14ac:dyDescent="0.25">
      <c r="A9955" t="s">
        <v>9796</v>
      </c>
      <c r="B9955" t="s">
        <v>27895</v>
      </c>
      <c r="C9955" t="s">
        <v>13478</v>
      </c>
    </row>
    <row r="9956" spans="1:3" x14ac:dyDescent="0.25">
      <c r="A9956" t="s">
        <v>7515</v>
      </c>
      <c r="B9956" t="s">
        <v>27894</v>
      </c>
      <c r="C9956" t="s">
        <v>13478</v>
      </c>
    </row>
    <row r="9957" spans="1:3" x14ac:dyDescent="0.25">
      <c r="A9957" t="s">
        <v>10383</v>
      </c>
      <c r="B9957" t="s">
        <v>27894</v>
      </c>
      <c r="C9957" t="s">
        <v>13478</v>
      </c>
    </row>
    <row r="9958" spans="1:3" x14ac:dyDescent="0.25">
      <c r="A9958" t="s">
        <v>10384</v>
      </c>
      <c r="B9958" t="s">
        <v>27897</v>
      </c>
      <c r="C9958" t="s">
        <v>15006</v>
      </c>
    </row>
    <row r="9959" spans="1:3" x14ac:dyDescent="0.25">
      <c r="A9959" t="s">
        <v>7516</v>
      </c>
      <c r="B9959" t="s">
        <v>27897</v>
      </c>
      <c r="C9959" t="s">
        <v>15006</v>
      </c>
    </row>
    <row r="9960" spans="1:3" x14ac:dyDescent="0.25">
      <c r="A9960" t="s">
        <v>10385</v>
      </c>
      <c r="B9960" t="s">
        <v>10701</v>
      </c>
      <c r="C9960" t="s">
        <v>11213</v>
      </c>
    </row>
    <row r="9961" spans="1:3" x14ac:dyDescent="0.25">
      <c r="A9961" t="s">
        <v>7517</v>
      </c>
      <c r="B9961" t="s">
        <v>27889</v>
      </c>
      <c r="C9961" t="s">
        <v>11806</v>
      </c>
    </row>
    <row r="9962" spans="1:3" x14ac:dyDescent="0.25">
      <c r="A9962" t="s">
        <v>7518</v>
      </c>
      <c r="B9962" t="s">
        <v>10701</v>
      </c>
      <c r="C9962" t="s">
        <v>10703</v>
      </c>
    </row>
    <row r="9963" spans="1:3" x14ac:dyDescent="0.25">
      <c r="A9963" t="s">
        <v>25273</v>
      </c>
      <c r="B9963" t="s">
        <v>27887</v>
      </c>
      <c r="C9963" t="s">
        <v>10715</v>
      </c>
    </row>
    <row r="9964" spans="1:3" x14ac:dyDescent="0.25">
      <c r="A9964" t="s">
        <v>25825</v>
      </c>
      <c r="B9964" t="s">
        <v>27887</v>
      </c>
      <c r="C9964" t="s">
        <v>10715</v>
      </c>
    </row>
    <row r="9965" spans="1:3" x14ac:dyDescent="0.25">
      <c r="A9965" t="s">
        <v>9583</v>
      </c>
      <c r="B9965" t="s">
        <v>8187</v>
      </c>
      <c r="C9965" t="s">
        <v>13478</v>
      </c>
    </row>
    <row r="9966" spans="1:3" x14ac:dyDescent="0.25">
      <c r="A9966" t="s">
        <v>9584</v>
      </c>
      <c r="B9966" t="s">
        <v>8187</v>
      </c>
      <c r="C9966" t="s">
        <v>13478</v>
      </c>
    </row>
    <row r="9967" spans="1:3" x14ac:dyDescent="0.25">
      <c r="A9967" t="s">
        <v>5030</v>
      </c>
      <c r="B9967" t="s">
        <v>27895</v>
      </c>
      <c r="C9967" t="s">
        <v>13478</v>
      </c>
    </row>
    <row r="9968" spans="1:3" x14ac:dyDescent="0.25">
      <c r="A9968" t="s">
        <v>20216</v>
      </c>
      <c r="B9968" t="s">
        <v>8187</v>
      </c>
      <c r="C9968" t="s">
        <v>13478</v>
      </c>
    </row>
    <row r="9969" spans="1:3" x14ac:dyDescent="0.25">
      <c r="A9969" t="s">
        <v>7849</v>
      </c>
      <c r="B9969" t="s">
        <v>27895</v>
      </c>
      <c r="C9969" t="s">
        <v>13478</v>
      </c>
    </row>
    <row r="9970" spans="1:3" x14ac:dyDescent="0.25">
      <c r="A9970" t="s">
        <v>4902</v>
      </c>
      <c r="B9970" t="s">
        <v>27895</v>
      </c>
      <c r="C9970" t="s">
        <v>13418</v>
      </c>
    </row>
    <row r="9971" spans="1:3" x14ac:dyDescent="0.25">
      <c r="A9971" t="s">
        <v>5027</v>
      </c>
      <c r="B9971" t="s">
        <v>27895</v>
      </c>
      <c r="C9971" t="s">
        <v>13478</v>
      </c>
    </row>
    <row r="9972" spans="1:3" x14ac:dyDescent="0.25">
      <c r="A9972" t="s">
        <v>25930</v>
      </c>
      <c r="B9972" t="s">
        <v>27887</v>
      </c>
      <c r="C9972" t="s">
        <v>10715</v>
      </c>
    </row>
    <row r="9973" spans="1:3" x14ac:dyDescent="0.25">
      <c r="A9973" t="s">
        <v>26004</v>
      </c>
      <c r="B9973" t="s">
        <v>27887</v>
      </c>
      <c r="C9973" t="s">
        <v>10715</v>
      </c>
    </row>
    <row r="9974" spans="1:3" x14ac:dyDescent="0.25">
      <c r="A9974" t="s">
        <v>26051</v>
      </c>
      <c r="B9974" t="s">
        <v>27887</v>
      </c>
      <c r="C9974" t="s">
        <v>10715</v>
      </c>
    </row>
    <row r="9975" spans="1:3" x14ac:dyDescent="0.25">
      <c r="A9975" t="s">
        <v>26173</v>
      </c>
      <c r="B9975" t="s">
        <v>27887</v>
      </c>
      <c r="C9975" t="s">
        <v>10715</v>
      </c>
    </row>
    <row r="9976" spans="1:3" x14ac:dyDescent="0.25">
      <c r="A9976" t="s">
        <v>9606</v>
      </c>
      <c r="B9976" t="s">
        <v>8187</v>
      </c>
      <c r="C9976" t="s">
        <v>13478</v>
      </c>
    </row>
    <row r="9977" spans="1:3" x14ac:dyDescent="0.25">
      <c r="A9977" t="s">
        <v>26495</v>
      </c>
      <c r="B9977" t="s">
        <v>27887</v>
      </c>
      <c r="C9977" t="s">
        <v>10715</v>
      </c>
    </row>
    <row r="9978" spans="1:3" x14ac:dyDescent="0.25">
      <c r="A9978" t="s">
        <v>26503</v>
      </c>
      <c r="B9978" t="s">
        <v>27887</v>
      </c>
      <c r="C9978" t="s">
        <v>10715</v>
      </c>
    </row>
    <row r="9979" spans="1:3" x14ac:dyDescent="0.25">
      <c r="A9979" t="s">
        <v>7522</v>
      </c>
      <c r="B9979" t="s">
        <v>10775</v>
      </c>
      <c r="C9979" t="s">
        <v>10838</v>
      </c>
    </row>
    <row r="9980" spans="1:3" x14ac:dyDescent="0.25">
      <c r="A9980" t="s">
        <v>7523</v>
      </c>
      <c r="B9980" t="s">
        <v>27888</v>
      </c>
      <c r="C9980" t="s">
        <v>10697</v>
      </c>
    </row>
    <row r="9981" spans="1:3" x14ac:dyDescent="0.25">
      <c r="A9981" t="s">
        <v>7524</v>
      </c>
      <c r="B9981" t="s">
        <v>27888</v>
      </c>
      <c r="C9981" t="s">
        <v>10697</v>
      </c>
    </row>
    <row r="9982" spans="1:3" x14ac:dyDescent="0.25">
      <c r="A9982" t="s">
        <v>7525</v>
      </c>
      <c r="B9982" t="s">
        <v>27889</v>
      </c>
      <c r="C9982" t="s">
        <v>21929</v>
      </c>
    </row>
    <row r="9983" spans="1:3" x14ac:dyDescent="0.25">
      <c r="A9983" t="s">
        <v>6167</v>
      </c>
      <c r="B9983" t="s">
        <v>27889</v>
      </c>
      <c r="C9983" t="s">
        <v>12801</v>
      </c>
    </row>
    <row r="9984" spans="1:3" x14ac:dyDescent="0.25">
      <c r="A9984" t="s">
        <v>8970</v>
      </c>
      <c r="B9984" t="s">
        <v>27889</v>
      </c>
      <c r="C9984" t="s">
        <v>16069</v>
      </c>
    </row>
    <row r="9985" spans="1:3" x14ac:dyDescent="0.25">
      <c r="A9985" t="s">
        <v>8289</v>
      </c>
      <c r="B9985" t="s">
        <v>27887</v>
      </c>
      <c r="C9985" t="s">
        <v>10689</v>
      </c>
    </row>
    <row r="9986" spans="1:3" x14ac:dyDescent="0.25">
      <c r="A9986" t="s">
        <v>26573</v>
      </c>
      <c r="B9986" t="s">
        <v>27887</v>
      </c>
      <c r="C9986" t="s">
        <v>10715</v>
      </c>
    </row>
    <row r="9987" spans="1:3" x14ac:dyDescent="0.25">
      <c r="A9987" t="s">
        <v>7528</v>
      </c>
      <c r="B9987" t="s">
        <v>27887</v>
      </c>
      <c r="C9987" t="s">
        <v>10689</v>
      </c>
    </row>
    <row r="9988" spans="1:3" x14ac:dyDescent="0.25">
      <c r="A9988" t="s">
        <v>26679</v>
      </c>
      <c r="B9988" t="s">
        <v>27887</v>
      </c>
      <c r="C9988" t="s">
        <v>10715</v>
      </c>
    </row>
    <row r="9989" spans="1:3" x14ac:dyDescent="0.25">
      <c r="A9989" t="s">
        <v>7529</v>
      </c>
      <c r="B9989" t="s">
        <v>27887</v>
      </c>
      <c r="C9989" t="s">
        <v>10689</v>
      </c>
    </row>
    <row r="9990" spans="1:3" x14ac:dyDescent="0.25">
      <c r="A9990" t="s">
        <v>7530</v>
      </c>
      <c r="B9990" t="s">
        <v>27887</v>
      </c>
      <c r="C9990" t="s">
        <v>10689</v>
      </c>
    </row>
    <row r="9991" spans="1:3" x14ac:dyDescent="0.25">
      <c r="A9991" t="s">
        <v>7531</v>
      </c>
      <c r="B9991" t="s">
        <v>27889</v>
      </c>
      <c r="C9991" t="s">
        <v>10724</v>
      </c>
    </row>
    <row r="9992" spans="1:3" x14ac:dyDescent="0.25">
      <c r="A9992" t="s">
        <v>7532</v>
      </c>
      <c r="B9992" t="s">
        <v>10782</v>
      </c>
      <c r="C9992" t="s">
        <v>10804</v>
      </c>
    </row>
    <row r="9993" spans="1:3" x14ac:dyDescent="0.25">
      <c r="A9993" t="s">
        <v>7533</v>
      </c>
      <c r="B9993" t="s">
        <v>10775</v>
      </c>
      <c r="C9993" t="s">
        <v>10749</v>
      </c>
    </row>
    <row r="9994" spans="1:3" x14ac:dyDescent="0.25">
      <c r="A9994" t="s">
        <v>7534</v>
      </c>
      <c r="B9994" t="s">
        <v>27887</v>
      </c>
      <c r="C9994" t="s">
        <v>10733</v>
      </c>
    </row>
    <row r="9995" spans="1:3" x14ac:dyDescent="0.25">
      <c r="A9995" t="s">
        <v>7535</v>
      </c>
      <c r="B9995" t="s">
        <v>27887</v>
      </c>
      <c r="C9995" t="s">
        <v>10733</v>
      </c>
    </row>
    <row r="9996" spans="1:3" x14ac:dyDescent="0.25">
      <c r="A9996" t="s">
        <v>7536</v>
      </c>
      <c r="B9996" t="s">
        <v>27887</v>
      </c>
      <c r="C9996" t="s">
        <v>10689</v>
      </c>
    </row>
    <row r="9997" spans="1:3" x14ac:dyDescent="0.25">
      <c r="A9997" t="s">
        <v>26871</v>
      </c>
      <c r="B9997" t="s">
        <v>27887</v>
      </c>
      <c r="C9997" t="s">
        <v>10715</v>
      </c>
    </row>
    <row r="9998" spans="1:3" x14ac:dyDescent="0.25">
      <c r="A9998" t="s">
        <v>7537</v>
      </c>
      <c r="B9998" t="s">
        <v>27887</v>
      </c>
      <c r="C9998" t="s">
        <v>10689</v>
      </c>
    </row>
    <row r="9999" spans="1:3" x14ac:dyDescent="0.25">
      <c r="A9999" t="s">
        <v>7538</v>
      </c>
      <c r="B9999" t="s">
        <v>10775</v>
      </c>
      <c r="C9999" t="s">
        <v>10749</v>
      </c>
    </row>
    <row r="10000" spans="1:3" x14ac:dyDescent="0.25">
      <c r="A10000" t="s">
        <v>7539</v>
      </c>
      <c r="B10000" t="s">
        <v>27887</v>
      </c>
      <c r="C10000" t="s">
        <v>10689</v>
      </c>
    </row>
    <row r="10001" spans="1:3" x14ac:dyDescent="0.25">
      <c r="A10001" t="s">
        <v>7540</v>
      </c>
      <c r="B10001" t="s">
        <v>27887</v>
      </c>
      <c r="C10001" t="s">
        <v>10689</v>
      </c>
    </row>
    <row r="10002" spans="1:3" x14ac:dyDescent="0.25">
      <c r="A10002" t="s">
        <v>7541</v>
      </c>
      <c r="B10002" t="s">
        <v>27887</v>
      </c>
      <c r="C10002" t="s">
        <v>10689</v>
      </c>
    </row>
    <row r="10003" spans="1:3" x14ac:dyDescent="0.25">
      <c r="A10003" t="s">
        <v>7542</v>
      </c>
      <c r="B10003" t="s">
        <v>27887</v>
      </c>
      <c r="C10003" t="s">
        <v>10689</v>
      </c>
    </row>
    <row r="10004" spans="1:3" x14ac:dyDescent="0.25">
      <c r="A10004" t="s">
        <v>7543</v>
      </c>
      <c r="B10004" t="s">
        <v>10701</v>
      </c>
      <c r="C10004" t="s">
        <v>10703</v>
      </c>
    </row>
    <row r="10005" spans="1:3" x14ac:dyDescent="0.25">
      <c r="A10005" t="s">
        <v>12597</v>
      </c>
      <c r="B10005" t="s">
        <v>8187</v>
      </c>
      <c r="C10005" t="s">
        <v>12600</v>
      </c>
    </row>
    <row r="10006" spans="1:3" x14ac:dyDescent="0.25">
      <c r="A10006" t="s">
        <v>12601</v>
      </c>
      <c r="B10006" t="s">
        <v>8187</v>
      </c>
      <c r="C10006" t="s">
        <v>12600</v>
      </c>
    </row>
    <row r="10007" spans="1:3" x14ac:dyDescent="0.25">
      <c r="A10007" t="s">
        <v>7544</v>
      </c>
      <c r="B10007" t="s">
        <v>27888</v>
      </c>
      <c r="C10007" t="s">
        <v>10697</v>
      </c>
    </row>
    <row r="10008" spans="1:3" x14ac:dyDescent="0.25">
      <c r="A10008" t="s">
        <v>7545</v>
      </c>
      <c r="B10008" t="s">
        <v>10701</v>
      </c>
      <c r="C10008" t="s">
        <v>10703</v>
      </c>
    </row>
    <row r="10009" spans="1:3" x14ac:dyDescent="0.25">
      <c r="A10009" t="s">
        <v>7546</v>
      </c>
      <c r="B10009" t="s">
        <v>10775</v>
      </c>
      <c r="C10009" t="s">
        <v>10784</v>
      </c>
    </row>
    <row r="10010" spans="1:3" x14ac:dyDescent="0.25">
      <c r="A10010" t="s">
        <v>7547</v>
      </c>
      <c r="B10010" t="s">
        <v>10775</v>
      </c>
      <c r="C10010" t="s">
        <v>10749</v>
      </c>
    </row>
    <row r="10011" spans="1:3" x14ac:dyDescent="0.25">
      <c r="A10011" t="s">
        <v>7548</v>
      </c>
      <c r="B10011" t="s">
        <v>10701</v>
      </c>
      <c r="C10011" t="s">
        <v>10703</v>
      </c>
    </row>
    <row r="10012" spans="1:3" x14ac:dyDescent="0.25">
      <c r="A10012" t="s">
        <v>7549</v>
      </c>
      <c r="B10012" t="s">
        <v>27889</v>
      </c>
      <c r="C10012" t="s">
        <v>10738</v>
      </c>
    </row>
    <row r="10013" spans="1:3" x14ac:dyDescent="0.25">
      <c r="A10013" t="s">
        <v>25682</v>
      </c>
      <c r="B10013" t="s">
        <v>10782</v>
      </c>
      <c r="C10013" t="s">
        <v>10794</v>
      </c>
    </row>
    <row r="10014" spans="1:3" x14ac:dyDescent="0.25">
      <c r="A10014" t="s">
        <v>26521</v>
      </c>
      <c r="B10014" t="s">
        <v>8187</v>
      </c>
      <c r="C10014" t="s">
        <v>12600</v>
      </c>
    </row>
    <row r="10015" spans="1:3" x14ac:dyDescent="0.25">
      <c r="A10015" t="s">
        <v>7550</v>
      </c>
      <c r="B10015" t="s">
        <v>27889</v>
      </c>
      <c r="C10015" t="s">
        <v>10827</v>
      </c>
    </row>
    <row r="10016" spans="1:3" x14ac:dyDescent="0.25">
      <c r="A10016" t="s">
        <v>7551</v>
      </c>
      <c r="B10016" t="s">
        <v>27887</v>
      </c>
      <c r="C10016" t="s">
        <v>10689</v>
      </c>
    </row>
    <row r="10017" spans="1:3" x14ac:dyDescent="0.25">
      <c r="A10017" t="s">
        <v>12898</v>
      </c>
      <c r="B10017" t="s">
        <v>8187</v>
      </c>
      <c r="C10017" t="s">
        <v>10724</v>
      </c>
    </row>
    <row r="10018" spans="1:3" x14ac:dyDescent="0.25">
      <c r="A10018" t="s">
        <v>7552</v>
      </c>
      <c r="B10018" t="s">
        <v>27889</v>
      </c>
      <c r="C10018" t="s">
        <v>10738</v>
      </c>
    </row>
    <row r="10019" spans="1:3" x14ac:dyDescent="0.25">
      <c r="A10019" t="s">
        <v>7553</v>
      </c>
      <c r="B10019" t="s">
        <v>10775</v>
      </c>
      <c r="C10019" t="s">
        <v>10838</v>
      </c>
    </row>
    <row r="10020" spans="1:3" x14ac:dyDescent="0.25">
      <c r="A10020" t="s">
        <v>27455</v>
      </c>
      <c r="B10020" t="s">
        <v>8187</v>
      </c>
      <c r="C10020" t="s">
        <v>10724</v>
      </c>
    </row>
    <row r="10021" spans="1:3" x14ac:dyDescent="0.25">
      <c r="A10021" t="s">
        <v>7554</v>
      </c>
      <c r="B10021" t="s">
        <v>10782</v>
      </c>
      <c r="C10021" t="s">
        <v>10804</v>
      </c>
    </row>
    <row r="10022" spans="1:3" x14ac:dyDescent="0.25">
      <c r="A10022" t="s">
        <v>7555</v>
      </c>
      <c r="B10022" t="s">
        <v>27888</v>
      </c>
      <c r="C10022" t="s">
        <v>10697</v>
      </c>
    </row>
    <row r="10023" spans="1:3" x14ac:dyDescent="0.25">
      <c r="A10023" t="s">
        <v>7556</v>
      </c>
      <c r="B10023" t="s">
        <v>10775</v>
      </c>
      <c r="C10023" t="s">
        <v>10784</v>
      </c>
    </row>
    <row r="10024" spans="1:3" x14ac:dyDescent="0.25">
      <c r="A10024" t="s">
        <v>7557</v>
      </c>
      <c r="B10024" t="s">
        <v>10782</v>
      </c>
      <c r="C10024" t="s">
        <v>10804</v>
      </c>
    </row>
    <row r="10025" spans="1:3" x14ac:dyDescent="0.25">
      <c r="A10025" t="s">
        <v>7558</v>
      </c>
      <c r="B10025" t="s">
        <v>27887</v>
      </c>
      <c r="C10025" t="s">
        <v>10689</v>
      </c>
    </row>
    <row r="10026" spans="1:3" x14ac:dyDescent="0.25">
      <c r="A10026" t="s">
        <v>7559</v>
      </c>
      <c r="B10026" t="s">
        <v>27888</v>
      </c>
      <c r="C10026" t="s">
        <v>10697</v>
      </c>
    </row>
    <row r="10027" spans="1:3" x14ac:dyDescent="0.25">
      <c r="A10027" t="s">
        <v>7560</v>
      </c>
      <c r="B10027" t="s">
        <v>10782</v>
      </c>
      <c r="C10027" t="s">
        <v>10804</v>
      </c>
    </row>
    <row r="10028" spans="1:3" x14ac:dyDescent="0.25">
      <c r="A10028" t="s">
        <v>7561</v>
      </c>
      <c r="B10028" t="s">
        <v>27888</v>
      </c>
      <c r="C10028" t="s">
        <v>10697</v>
      </c>
    </row>
    <row r="10029" spans="1:3" x14ac:dyDescent="0.25">
      <c r="A10029" t="s">
        <v>7562</v>
      </c>
      <c r="B10029" t="s">
        <v>27888</v>
      </c>
      <c r="C10029" t="s">
        <v>10697</v>
      </c>
    </row>
    <row r="10030" spans="1:3" x14ac:dyDescent="0.25">
      <c r="A10030" t="s">
        <v>7563</v>
      </c>
      <c r="B10030" t="s">
        <v>10782</v>
      </c>
      <c r="C10030" t="s">
        <v>10804</v>
      </c>
    </row>
    <row r="10031" spans="1:3" x14ac:dyDescent="0.25">
      <c r="A10031" t="s">
        <v>15538</v>
      </c>
      <c r="B10031" t="s">
        <v>8187</v>
      </c>
      <c r="C10031" t="s">
        <v>10724</v>
      </c>
    </row>
    <row r="10032" spans="1:3" x14ac:dyDescent="0.25">
      <c r="A10032" t="s">
        <v>7565</v>
      </c>
      <c r="B10032" t="s">
        <v>10701</v>
      </c>
      <c r="C10032" t="s">
        <v>10703</v>
      </c>
    </row>
    <row r="10033" spans="1:3" x14ac:dyDescent="0.25">
      <c r="A10033" t="s">
        <v>7566</v>
      </c>
      <c r="B10033" t="s">
        <v>10701</v>
      </c>
      <c r="C10033" t="s">
        <v>10703</v>
      </c>
    </row>
    <row r="10034" spans="1:3" x14ac:dyDescent="0.25">
      <c r="A10034" t="s">
        <v>7567</v>
      </c>
      <c r="B10034" t="s">
        <v>27887</v>
      </c>
      <c r="C10034" t="s">
        <v>10689</v>
      </c>
    </row>
    <row r="10035" spans="1:3" x14ac:dyDescent="0.25">
      <c r="A10035" t="s">
        <v>7568</v>
      </c>
      <c r="B10035" t="s">
        <v>10775</v>
      </c>
      <c r="C10035" t="s">
        <v>10749</v>
      </c>
    </row>
    <row r="10036" spans="1:3" x14ac:dyDescent="0.25">
      <c r="A10036" t="s">
        <v>7569</v>
      </c>
      <c r="B10036" t="s">
        <v>10775</v>
      </c>
      <c r="C10036" t="s">
        <v>10749</v>
      </c>
    </row>
    <row r="10037" spans="1:3" x14ac:dyDescent="0.25">
      <c r="A10037" t="s">
        <v>7570</v>
      </c>
      <c r="B10037" t="s">
        <v>27887</v>
      </c>
      <c r="C10037" t="s">
        <v>10689</v>
      </c>
    </row>
    <row r="10038" spans="1:3" x14ac:dyDescent="0.25">
      <c r="A10038" t="s">
        <v>7571</v>
      </c>
      <c r="B10038" t="s">
        <v>27887</v>
      </c>
      <c r="C10038" t="s">
        <v>10689</v>
      </c>
    </row>
    <row r="10039" spans="1:3" x14ac:dyDescent="0.25">
      <c r="A10039" t="s">
        <v>7572</v>
      </c>
      <c r="B10039" t="s">
        <v>10701</v>
      </c>
      <c r="C10039" t="s">
        <v>10703</v>
      </c>
    </row>
    <row r="10040" spans="1:3" x14ac:dyDescent="0.25">
      <c r="A10040" t="s">
        <v>7573</v>
      </c>
      <c r="B10040" t="s">
        <v>10775</v>
      </c>
      <c r="C10040" t="s">
        <v>10749</v>
      </c>
    </row>
    <row r="10041" spans="1:3" x14ac:dyDescent="0.25">
      <c r="A10041" t="s">
        <v>7574</v>
      </c>
      <c r="B10041" t="s">
        <v>10782</v>
      </c>
      <c r="C10041" t="s">
        <v>10804</v>
      </c>
    </row>
    <row r="10042" spans="1:3" x14ac:dyDescent="0.25">
      <c r="A10042" t="s">
        <v>7575</v>
      </c>
      <c r="B10042" t="s">
        <v>10782</v>
      </c>
      <c r="C10042" t="s">
        <v>10804</v>
      </c>
    </row>
    <row r="10043" spans="1:3" x14ac:dyDescent="0.25">
      <c r="A10043" t="s">
        <v>11475</v>
      </c>
      <c r="B10043" t="s">
        <v>8187</v>
      </c>
      <c r="C10043" t="s">
        <v>10724</v>
      </c>
    </row>
    <row r="10044" spans="1:3" x14ac:dyDescent="0.25">
      <c r="A10044" t="s">
        <v>7576</v>
      </c>
      <c r="B10044" t="s">
        <v>27887</v>
      </c>
      <c r="C10044" t="s">
        <v>10689</v>
      </c>
    </row>
    <row r="10045" spans="1:3" x14ac:dyDescent="0.25">
      <c r="A10045" t="s">
        <v>7577</v>
      </c>
      <c r="B10045" t="s">
        <v>27889</v>
      </c>
      <c r="C10045" t="s">
        <v>10903</v>
      </c>
    </row>
    <row r="10046" spans="1:3" x14ac:dyDescent="0.25">
      <c r="A10046" t="s">
        <v>7578</v>
      </c>
      <c r="B10046" t="s">
        <v>10775</v>
      </c>
      <c r="C10046" t="s">
        <v>10749</v>
      </c>
    </row>
    <row r="10047" spans="1:3" x14ac:dyDescent="0.25">
      <c r="A10047" t="s">
        <v>8251</v>
      </c>
      <c r="B10047" t="s">
        <v>10775</v>
      </c>
      <c r="C10047" t="s">
        <v>10749</v>
      </c>
    </row>
    <row r="10048" spans="1:3" x14ac:dyDescent="0.25">
      <c r="A10048" t="s">
        <v>7579</v>
      </c>
      <c r="B10048" t="s">
        <v>10775</v>
      </c>
      <c r="C10048" t="s">
        <v>10749</v>
      </c>
    </row>
    <row r="10049" spans="1:3" x14ac:dyDescent="0.25">
      <c r="A10049" t="s">
        <v>7580</v>
      </c>
      <c r="B10049" t="s">
        <v>10775</v>
      </c>
      <c r="C10049" t="s">
        <v>10749</v>
      </c>
    </row>
    <row r="10050" spans="1:3" x14ac:dyDescent="0.25">
      <c r="A10050" t="s">
        <v>7581</v>
      </c>
      <c r="B10050" t="s">
        <v>27887</v>
      </c>
      <c r="C10050" t="s">
        <v>10689</v>
      </c>
    </row>
    <row r="10051" spans="1:3" x14ac:dyDescent="0.25">
      <c r="A10051" t="s">
        <v>7582</v>
      </c>
      <c r="B10051" t="s">
        <v>27887</v>
      </c>
      <c r="C10051" t="s">
        <v>10689</v>
      </c>
    </row>
    <row r="10052" spans="1:3" x14ac:dyDescent="0.25">
      <c r="A10052" t="s">
        <v>7583</v>
      </c>
      <c r="B10052" t="s">
        <v>10701</v>
      </c>
      <c r="C10052" t="s">
        <v>10703</v>
      </c>
    </row>
    <row r="10053" spans="1:3" x14ac:dyDescent="0.25">
      <c r="A10053" t="s">
        <v>7584</v>
      </c>
      <c r="B10053" t="s">
        <v>10782</v>
      </c>
      <c r="C10053" t="s">
        <v>10804</v>
      </c>
    </row>
    <row r="10054" spans="1:3" x14ac:dyDescent="0.25">
      <c r="A10054" t="s">
        <v>10391</v>
      </c>
      <c r="B10054" t="s">
        <v>10775</v>
      </c>
      <c r="C10054" t="s">
        <v>10749</v>
      </c>
    </row>
    <row r="10055" spans="1:3" x14ac:dyDescent="0.25">
      <c r="A10055" t="s">
        <v>7585</v>
      </c>
      <c r="B10055" t="s">
        <v>27889</v>
      </c>
      <c r="C10055" t="s">
        <v>10724</v>
      </c>
    </row>
    <row r="10056" spans="1:3" x14ac:dyDescent="0.25">
      <c r="A10056" t="s">
        <v>7586</v>
      </c>
      <c r="B10056" t="s">
        <v>10782</v>
      </c>
      <c r="C10056" t="s">
        <v>10804</v>
      </c>
    </row>
    <row r="10057" spans="1:3" x14ac:dyDescent="0.25">
      <c r="A10057" t="s">
        <v>7587</v>
      </c>
      <c r="B10057" t="s">
        <v>10782</v>
      </c>
      <c r="C10057" t="s">
        <v>10804</v>
      </c>
    </row>
    <row r="10058" spans="1:3" x14ac:dyDescent="0.25">
      <c r="A10058" t="s">
        <v>7588</v>
      </c>
      <c r="B10058" t="s">
        <v>27887</v>
      </c>
      <c r="C10058" t="s">
        <v>10689</v>
      </c>
    </row>
    <row r="10059" spans="1:3" x14ac:dyDescent="0.25">
      <c r="A10059" t="s">
        <v>11795</v>
      </c>
      <c r="B10059" t="s">
        <v>8187</v>
      </c>
      <c r="C10059" t="s">
        <v>10724</v>
      </c>
    </row>
    <row r="10060" spans="1:3" x14ac:dyDescent="0.25">
      <c r="A10060" t="s">
        <v>25735</v>
      </c>
      <c r="B10060" t="s">
        <v>10782</v>
      </c>
      <c r="C10060" t="s">
        <v>10804</v>
      </c>
    </row>
    <row r="10061" spans="1:3" x14ac:dyDescent="0.25">
      <c r="A10061" t="s">
        <v>7589</v>
      </c>
      <c r="B10061" t="s">
        <v>10782</v>
      </c>
      <c r="C10061" t="s">
        <v>10804</v>
      </c>
    </row>
    <row r="10062" spans="1:3" x14ac:dyDescent="0.25">
      <c r="A10062" t="s">
        <v>12681</v>
      </c>
      <c r="B10062" t="s">
        <v>8187</v>
      </c>
      <c r="C10062" t="s">
        <v>10724</v>
      </c>
    </row>
    <row r="10063" spans="1:3" x14ac:dyDescent="0.25">
      <c r="A10063" t="s">
        <v>7591</v>
      </c>
      <c r="B10063" t="s">
        <v>27887</v>
      </c>
      <c r="C10063" t="s">
        <v>10689</v>
      </c>
    </row>
    <row r="10064" spans="1:3" x14ac:dyDescent="0.25">
      <c r="A10064" t="s">
        <v>7592</v>
      </c>
      <c r="B10064" t="s">
        <v>10701</v>
      </c>
      <c r="C10064" t="s">
        <v>10703</v>
      </c>
    </row>
    <row r="10065" spans="1:3" x14ac:dyDescent="0.25">
      <c r="A10065" t="s">
        <v>7593</v>
      </c>
      <c r="B10065" t="s">
        <v>10701</v>
      </c>
      <c r="C10065" t="s">
        <v>10703</v>
      </c>
    </row>
    <row r="10066" spans="1:3" x14ac:dyDescent="0.25">
      <c r="A10066" t="s">
        <v>7594</v>
      </c>
      <c r="B10066" t="s">
        <v>10701</v>
      </c>
      <c r="C10066" t="s">
        <v>10703</v>
      </c>
    </row>
    <row r="10067" spans="1:3" x14ac:dyDescent="0.25">
      <c r="A10067" t="s">
        <v>7595</v>
      </c>
      <c r="B10067" t="s">
        <v>10701</v>
      </c>
      <c r="C10067" t="s">
        <v>10703</v>
      </c>
    </row>
    <row r="10068" spans="1:3" x14ac:dyDescent="0.25">
      <c r="A10068" t="s">
        <v>13771</v>
      </c>
      <c r="B10068" t="s">
        <v>8187</v>
      </c>
      <c r="C10068" t="s">
        <v>10724</v>
      </c>
    </row>
    <row r="10069" spans="1:3" x14ac:dyDescent="0.25">
      <c r="A10069" t="s">
        <v>7596</v>
      </c>
      <c r="B10069" t="s">
        <v>27887</v>
      </c>
      <c r="C10069" t="s">
        <v>10689</v>
      </c>
    </row>
    <row r="10070" spans="1:3" x14ac:dyDescent="0.25">
      <c r="A10070" t="s">
        <v>7597</v>
      </c>
      <c r="B10070" t="s">
        <v>10701</v>
      </c>
      <c r="C10070" t="s">
        <v>10703</v>
      </c>
    </row>
    <row r="10071" spans="1:3" x14ac:dyDescent="0.25">
      <c r="A10071" t="s">
        <v>7598</v>
      </c>
      <c r="B10071" t="s">
        <v>27887</v>
      </c>
      <c r="C10071" t="s">
        <v>10689</v>
      </c>
    </row>
    <row r="10072" spans="1:3" x14ac:dyDescent="0.25">
      <c r="A10072" t="s">
        <v>25749</v>
      </c>
      <c r="B10072" t="s">
        <v>10782</v>
      </c>
      <c r="C10072" t="s">
        <v>10804</v>
      </c>
    </row>
    <row r="10073" spans="1:3" x14ac:dyDescent="0.25">
      <c r="A10073" t="s">
        <v>7599</v>
      </c>
      <c r="B10073" t="s">
        <v>10782</v>
      </c>
      <c r="C10073" t="s">
        <v>10804</v>
      </c>
    </row>
    <row r="10074" spans="1:3" x14ac:dyDescent="0.25">
      <c r="A10074" t="s">
        <v>7600</v>
      </c>
      <c r="B10074" t="s">
        <v>27889</v>
      </c>
      <c r="C10074" t="s">
        <v>10827</v>
      </c>
    </row>
    <row r="10075" spans="1:3" x14ac:dyDescent="0.25">
      <c r="A10075" t="s">
        <v>7601</v>
      </c>
      <c r="B10075" t="s">
        <v>27887</v>
      </c>
      <c r="C10075" t="s">
        <v>10689</v>
      </c>
    </row>
    <row r="10076" spans="1:3" x14ac:dyDescent="0.25">
      <c r="A10076" t="s">
        <v>15371</v>
      </c>
      <c r="B10076" t="s">
        <v>8187</v>
      </c>
      <c r="C10076" t="s">
        <v>10724</v>
      </c>
    </row>
    <row r="10077" spans="1:3" x14ac:dyDescent="0.25">
      <c r="A10077" t="s">
        <v>7602</v>
      </c>
      <c r="B10077" t="s">
        <v>27887</v>
      </c>
      <c r="C10077" t="s">
        <v>10689</v>
      </c>
    </row>
    <row r="10078" spans="1:3" x14ac:dyDescent="0.25">
      <c r="A10078" t="s">
        <v>7603</v>
      </c>
      <c r="B10078" t="s">
        <v>27887</v>
      </c>
      <c r="C10078" t="s">
        <v>10689</v>
      </c>
    </row>
    <row r="10079" spans="1:3" x14ac:dyDescent="0.25">
      <c r="A10079" t="s">
        <v>10392</v>
      </c>
      <c r="B10079" t="s">
        <v>10775</v>
      </c>
      <c r="C10079" t="s">
        <v>10838</v>
      </c>
    </row>
    <row r="10080" spans="1:3" x14ac:dyDescent="0.25">
      <c r="A10080" t="s">
        <v>7604</v>
      </c>
      <c r="B10080" t="s">
        <v>10701</v>
      </c>
      <c r="C10080" t="s">
        <v>10703</v>
      </c>
    </row>
    <row r="10081" spans="1:3" x14ac:dyDescent="0.25">
      <c r="A10081" t="s">
        <v>25760</v>
      </c>
      <c r="B10081" t="s">
        <v>10782</v>
      </c>
      <c r="C10081" t="s">
        <v>10804</v>
      </c>
    </row>
    <row r="10082" spans="1:3" x14ac:dyDescent="0.25">
      <c r="A10082" t="s">
        <v>7605</v>
      </c>
      <c r="B10082" t="s">
        <v>27891</v>
      </c>
      <c r="C10082" t="s">
        <v>11610</v>
      </c>
    </row>
    <row r="10083" spans="1:3" x14ac:dyDescent="0.25">
      <c r="A10083" t="s">
        <v>7606</v>
      </c>
      <c r="B10083" t="s">
        <v>10701</v>
      </c>
      <c r="C10083" t="s">
        <v>10703</v>
      </c>
    </row>
    <row r="10084" spans="1:3" x14ac:dyDescent="0.25">
      <c r="A10084" t="s">
        <v>7607</v>
      </c>
      <c r="B10084" t="s">
        <v>27891</v>
      </c>
      <c r="C10084" t="s">
        <v>10994</v>
      </c>
    </row>
    <row r="10085" spans="1:3" x14ac:dyDescent="0.25">
      <c r="A10085" t="s">
        <v>7608</v>
      </c>
      <c r="B10085" t="s">
        <v>10775</v>
      </c>
      <c r="C10085" t="s">
        <v>10838</v>
      </c>
    </row>
    <row r="10086" spans="1:3" x14ac:dyDescent="0.25">
      <c r="A10086" t="s">
        <v>7609</v>
      </c>
      <c r="B10086" t="s">
        <v>10775</v>
      </c>
      <c r="C10086" t="s">
        <v>10838</v>
      </c>
    </row>
    <row r="10087" spans="1:3" x14ac:dyDescent="0.25">
      <c r="A10087" t="s">
        <v>7610</v>
      </c>
      <c r="B10087" t="s">
        <v>10775</v>
      </c>
      <c r="C10087" t="s">
        <v>10838</v>
      </c>
    </row>
    <row r="10088" spans="1:3" x14ac:dyDescent="0.25">
      <c r="A10088" t="s">
        <v>7611</v>
      </c>
      <c r="B10088" t="s">
        <v>27887</v>
      </c>
      <c r="C10088" t="s">
        <v>10733</v>
      </c>
    </row>
    <row r="10089" spans="1:3" x14ac:dyDescent="0.25">
      <c r="A10089" t="s">
        <v>7612</v>
      </c>
      <c r="B10089" t="s">
        <v>27887</v>
      </c>
      <c r="C10089" t="s">
        <v>10689</v>
      </c>
    </row>
    <row r="10090" spans="1:3" x14ac:dyDescent="0.25">
      <c r="A10090" t="s">
        <v>7613</v>
      </c>
      <c r="B10090" t="s">
        <v>10701</v>
      </c>
      <c r="C10090" t="s">
        <v>10703</v>
      </c>
    </row>
    <row r="10091" spans="1:3" x14ac:dyDescent="0.25">
      <c r="A10091" t="s">
        <v>7614</v>
      </c>
      <c r="B10091" t="s">
        <v>27891</v>
      </c>
      <c r="C10091" t="s">
        <v>10994</v>
      </c>
    </row>
    <row r="10092" spans="1:3" x14ac:dyDescent="0.25">
      <c r="A10092" t="s">
        <v>7615</v>
      </c>
      <c r="B10092" t="s">
        <v>10775</v>
      </c>
      <c r="C10092" t="s">
        <v>10838</v>
      </c>
    </row>
    <row r="10093" spans="1:3" x14ac:dyDescent="0.25">
      <c r="A10093" t="s">
        <v>7616</v>
      </c>
      <c r="B10093" t="s">
        <v>27887</v>
      </c>
      <c r="C10093" t="s">
        <v>10689</v>
      </c>
    </row>
    <row r="10094" spans="1:3" x14ac:dyDescent="0.25">
      <c r="A10094" t="s">
        <v>7617</v>
      </c>
      <c r="B10094" t="s">
        <v>10775</v>
      </c>
      <c r="C10094" t="s">
        <v>10838</v>
      </c>
    </row>
    <row r="10095" spans="1:3" x14ac:dyDescent="0.25">
      <c r="A10095" t="s">
        <v>7618</v>
      </c>
      <c r="B10095" t="s">
        <v>10701</v>
      </c>
      <c r="C10095" t="s">
        <v>10703</v>
      </c>
    </row>
    <row r="10096" spans="1:3" x14ac:dyDescent="0.25">
      <c r="A10096" t="s">
        <v>11353</v>
      </c>
      <c r="B10096" t="s">
        <v>8187</v>
      </c>
      <c r="C10096" t="s">
        <v>10724</v>
      </c>
    </row>
    <row r="10097" spans="1:3" x14ac:dyDescent="0.25">
      <c r="A10097" t="s">
        <v>7620</v>
      </c>
      <c r="B10097" t="s">
        <v>27889</v>
      </c>
      <c r="C10097" t="s">
        <v>11039</v>
      </c>
    </row>
    <row r="10098" spans="1:3" x14ac:dyDescent="0.25">
      <c r="A10098" t="s">
        <v>7621</v>
      </c>
      <c r="B10098" t="s">
        <v>27888</v>
      </c>
      <c r="C10098" t="s">
        <v>10697</v>
      </c>
    </row>
    <row r="10099" spans="1:3" x14ac:dyDescent="0.25">
      <c r="A10099" t="s">
        <v>15457</v>
      </c>
      <c r="B10099" t="s">
        <v>8187</v>
      </c>
      <c r="C10099" t="s">
        <v>12650</v>
      </c>
    </row>
    <row r="10100" spans="1:3" x14ac:dyDescent="0.25">
      <c r="A10100" t="s">
        <v>7622</v>
      </c>
      <c r="B10100" t="s">
        <v>27891</v>
      </c>
      <c r="C10100" t="s">
        <v>10994</v>
      </c>
    </row>
    <row r="10101" spans="1:3" x14ac:dyDescent="0.25">
      <c r="A10101" t="s">
        <v>12647</v>
      </c>
      <c r="B10101" t="s">
        <v>8187</v>
      </c>
      <c r="C10101" t="s">
        <v>12650</v>
      </c>
    </row>
    <row r="10102" spans="1:3" x14ac:dyDescent="0.25">
      <c r="A10102" t="s">
        <v>7623</v>
      </c>
      <c r="B10102" t="s">
        <v>10775</v>
      </c>
      <c r="C10102" t="s">
        <v>10749</v>
      </c>
    </row>
    <row r="10103" spans="1:3" x14ac:dyDescent="0.25">
      <c r="A10103" t="s">
        <v>7624</v>
      </c>
      <c r="B10103" t="s">
        <v>10775</v>
      </c>
      <c r="C10103" t="s">
        <v>10749</v>
      </c>
    </row>
    <row r="10104" spans="1:3" x14ac:dyDescent="0.25">
      <c r="A10104" t="s">
        <v>7625</v>
      </c>
      <c r="B10104" t="s">
        <v>27887</v>
      </c>
      <c r="C10104" t="s">
        <v>10733</v>
      </c>
    </row>
    <row r="10105" spans="1:3" x14ac:dyDescent="0.25">
      <c r="A10105" t="s">
        <v>15419</v>
      </c>
      <c r="B10105" t="s">
        <v>8187</v>
      </c>
      <c r="C10105" t="s">
        <v>12650</v>
      </c>
    </row>
    <row r="10106" spans="1:3" x14ac:dyDescent="0.25">
      <c r="A10106" t="s">
        <v>19849</v>
      </c>
      <c r="B10106" t="s">
        <v>8187</v>
      </c>
      <c r="C10106" t="s">
        <v>12822</v>
      </c>
    </row>
    <row r="10107" spans="1:3" x14ac:dyDescent="0.25">
      <c r="A10107" t="s">
        <v>7626</v>
      </c>
      <c r="B10107" t="s">
        <v>10701</v>
      </c>
      <c r="C10107" t="s">
        <v>10703</v>
      </c>
    </row>
    <row r="10108" spans="1:3" x14ac:dyDescent="0.25">
      <c r="A10108" t="s">
        <v>7627</v>
      </c>
      <c r="B10108" t="s">
        <v>10782</v>
      </c>
      <c r="C10108" t="s">
        <v>10794</v>
      </c>
    </row>
    <row r="10109" spans="1:3" x14ac:dyDescent="0.25">
      <c r="A10109" t="s">
        <v>7628</v>
      </c>
      <c r="B10109" t="s">
        <v>27887</v>
      </c>
      <c r="C10109" t="s">
        <v>10689</v>
      </c>
    </row>
    <row r="10110" spans="1:3" x14ac:dyDescent="0.25">
      <c r="A10110" t="s">
        <v>24918</v>
      </c>
      <c r="B10110" t="s">
        <v>8187</v>
      </c>
      <c r="C10110" t="s">
        <v>12822</v>
      </c>
    </row>
    <row r="10111" spans="1:3" x14ac:dyDescent="0.25">
      <c r="A10111" t="s">
        <v>7629</v>
      </c>
      <c r="B10111" t="s">
        <v>27889</v>
      </c>
      <c r="C10111" t="s">
        <v>10827</v>
      </c>
    </row>
    <row r="10112" spans="1:3" x14ac:dyDescent="0.25">
      <c r="A10112" t="s">
        <v>7630</v>
      </c>
      <c r="B10112" t="s">
        <v>27889</v>
      </c>
      <c r="C10112" t="s">
        <v>10827</v>
      </c>
    </row>
    <row r="10113" spans="1:3" x14ac:dyDescent="0.25">
      <c r="A10113" t="s">
        <v>25414</v>
      </c>
      <c r="B10113" t="s">
        <v>8187</v>
      </c>
      <c r="C10113" t="s">
        <v>12822</v>
      </c>
    </row>
    <row r="10114" spans="1:3" x14ac:dyDescent="0.25">
      <c r="A10114" t="s">
        <v>26223</v>
      </c>
      <c r="B10114" t="s">
        <v>8187</v>
      </c>
      <c r="C10114" t="s">
        <v>12822</v>
      </c>
    </row>
    <row r="10115" spans="1:3" x14ac:dyDescent="0.25">
      <c r="A10115" t="s">
        <v>26225</v>
      </c>
      <c r="B10115" t="s">
        <v>8187</v>
      </c>
      <c r="C10115" t="s">
        <v>12822</v>
      </c>
    </row>
    <row r="10116" spans="1:3" x14ac:dyDescent="0.25">
      <c r="A10116" t="s">
        <v>26249</v>
      </c>
      <c r="B10116" t="s">
        <v>8187</v>
      </c>
      <c r="C10116" t="s">
        <v>12822</v>
      </c>
    </row>
    <row r="10117" spans="1:3" x14ac:dyDescent="0.25">
      <c r="A10117" t="s">
        <v>7631</v>
      </c>
      <c r="B10117" t="s">
        <v>27887</v>
      </c>
      <c r="C10117" t="s">
        <v>10733</v>
      </c>
    </row>
    <row r="10118" spans="1:3" x14ac:dyDescent="0.25">
      <c r="A10118" t="s">
        <v>7632</v>
      </c>
      <c r="B10118" t="s">
        <v>10782</v>
      </c>
      <c r="C10118" t="s">
        <v>10804</v>
      </c>
    </row>
    <row r="10119" spans="1:3" x14ac:dyDescent="0.25">
      <c r="A10119" t="s">
        <v>7633</v>
      </c>
      <c r="B10119" t="s">
        <v>27887</v>
      </c>
      <c r="C10119" t="s">
        <v>10689</v>
      </c>
    </row>
    <row r="10120" spans="1:3" x14ac:dyDescent="0.25">
      <c r="A10120" t="s">
        <v>7634</v>
      </c>
      <c r="B10120" t="s">
        <v>27887</v>
      </c>
      <c r="C10120" t="s">
        <v>10689</v>
      </c>
    </row>
    <row r="10121" spans="1:3" x14ac:dyDescent="0.25">
      <c r="A10121" t="s">
        <v>7635</v>
      </c>
      <c r="B10121" t="s">
        <v>10782</v>
      </c>
      <c r="C10121" t="s">
        <v>10804</v>
      </c>
    </row>
    <row r="10122" spans="1:3" x14ac:dyDescent="0.25">
      <c r="A10122" t="s">
        <v>7636</v>
      </c>
      <c r="B10122" t="s">
        <v>27891</v>
      </c>
      <c r="C10122" t="s">
        <v>10994</v>
      </c>
    </row>
    <row r="10123" spans="1:3" x14ac:dyDescent="0.25">
      <c r="A10123" t="s">
        <v>7637</v>
      </c>
      <c r="B10123" t="s">
        <v>27887</v>
      </c>
      <c r="C10123" t="s">
        <v>10689</v>
      </c>
    </row>
    <row r="10124" spans="1:3" x14ac:dyDescent="0.25">
      <c r="A10124" t="s">
        <v>7638</v>
      </c>
      <c r="B10124" t="s">
        <v>10782</v>
      </c>
      <c r="C10124" t="s">
        <v>10804</v>
      </c>
    </row>
    <row r="10125" spans="1:3" x14ac:dyDescent="0.25">
      <c r="A10125" t="s">
        <v>7639</v>
      </c>
      <c r="B10125" t="s">
        <v>27889</v>
      </c>
      <c r="C10125" t="s">
        <v>10719</v>
      </c>
    </row>
    <row r="10126" spans="1:3" x14ac:dyDescent="0.25">
      <c r="A10126" t="s">
        <v>7640</v>
      </c>
      <c r="B10126" t="s">
        <v>27891</v>
      </c>
      <c r="C10126" t="s">
        <v>10994</v>
      </c>
    </row>
    <row r="10127" spans="1:3" x14ac:dyDescent="0.25">
      <c r="A10127" t="s">
        <v>7641</v>
      </c>
      <c r="B10127" t="s">
        <v>27891</v>
      </c>
      <c r="C10127" t="s">
        <v>10994</v>
      </c>
    </row>
    <row r="10128" spans="1:3" x14ac:dyDescent="0.25">
      <c r="A10128" t="s">
        <v>7642</v>
      </c>
      <c r="B10128" t="s">
        <v>10775</v>
      </c>
      <c r="C10128" t="s">
        <v>10771</v>
      </c>
    </row>
    <row r="10129" spans="1:3" x14ac:dyDescent="0.25">
      <c r="A10129" t="s">
        <v>7643</v>
      </c>
      <c r="B10129" t="s">
        <v>10782</v>
      </c>
      <c r="C10129" t="s">
        <v>10804</v>
      </c>
    </row>
    <row r="10130" spans="1:3" x14ac:dyDescent="0.25">
      <c r="A10130" t="s">
        <v>7644</v>
      </c>
      <c r="B10130" t="s">
        <v>10775</v>
      </c>
      <c r="C10130" t="s">
        <v>10749</v>
      </c>
    </row>
    <row r="10131" spans="1:3" x14ac:dyDescent="0.25">
      <c r="A10131" t="s">
        <v>7645</v>
      </c>
      <c r="B10131" t="s">
        <v>10775</v>
      </c>
      <c r="C10131" t="s">
        <v>10749</v>
      </c>
    </row>
    <row r="10132" spans="1:3" x14ac:dyDescent="0.25">
      <c r="A10132" t="s">
        <v>7646</v>
      </c>
      <c r="B10132" t="s">
        <v>10701</v>
      </c>
      <c r="C10132" t="s">
        <v>10703</v>
      </c>
    </row>
    <row r="10133" spans="1:3" x14ac:dyDescent="0.25">
      <c r="A10133" t="s">
        <v>7647</v>
      </c>
      <c r="B10133" t="s">
        <v>27887</v>
      </c>
      <c r="C10133" t="s">
        <v>10689</v>
      </c>
    </row>
    <row r="10134" spans="1:3" x14ac:dyDescent="0.25">
      <c r="A10134" t="s">
        <v>7648</v>
      </c>
      <c r="B10134" t="s">
        <v>27887</v>
      </c>
      <c r="C10134" t="s">
        <v>10689</v>
      </c>
    </row>
    <row r="10135" spans="1:3" x14ac:dyDescent="0.25">
      <c r="A10135" t="s">
        <v>7649</v>
      </c>
      <c r="B10135" t="s">
        <v>10775</v>
      </c>
      <c r="C10135" t="s">
        <v>10749</v>
      </c>
    </row>
    <row r="10136" spans="1:3" x14ac:dyDescent="0.25">
      <c r="A10136" t="s">
        <v>26354</v>
      </c>
      <c r="B10136" t="s">
        <v>8187</v>
      </c>
      <c r="C10136" t="s">
        <v>12822</v>
      </c>
    </row>
    <row r="10137" spans="1:3" x14ac:dyDescent="0.25">
      <c r="A10137" t="s">
        <v>7650</v>
      </c>
      <c r="B10137" t="s">
        <v>27887</v>
      </c>
      <c r="C10137" t="s">
        <v>10689</v>
      </c>
    </row>
    <row r="10138" spans="1:3" x14ac:dyDescent="0.25">
      <c r="A10138" t="s">
        <v>7651</v>
      </c>
      <c r="B10138" t="s">
        <v>27887</v>
      </c>
      <c r="C10138" t="s">
        <v>10733</v>
      </c>
    </row>
    <row r="10139" spans="1:3" x14ac:dyDescent="0.25">
      <c r="A10139" t="s">
        <v>7652</v>
      </c>
      <c r="B10139" t="s">
        <v>10782</v>
      </c>
      <c r="C10139" t="s">
        <v>10794</v>
      </c>
    </row>
    <row r="10140" spans="1:3" x14ac:dyDescent="0.25">
      <c r="A10140" t="s">
        <v>7653</v>
      </c>
      <c r="B10140" t="s">
        <v>10782</v>
      </c>
      <c r="C10140" t="s">
        <v>10804</v>
      </c>
    </row>
    <row r="10141" spans="1:3" x14ac:dyDescent="0.25">
      <c r="A10141" t="s">
        <v>7654</v>
      </c>
      <c r="B10141" t="s">
        <v>10775</v>
      </c>
      <c r="C10141" t="s">
        <v>10749</v>
      </c>
    </row>
    <row r="10142" spans="1:3" x14ac:dyDescent="0.25">
      <c r="A10142" t="s">
        <v>7655</v>
      </c>
      <c r="B10142" t="s">
        <v>27888</v>
      </c>
      <c r="C10142" t="s">
        <v>10697</v>
      </c>
    </row>
    <row r="10143" spans="1:3" x14ac:dyDescent="0.25">
      <c r="A10143" t="s">
        <v>7656</v>
      </c>
      <c r="B10143" t="s">
        <v>27887</v>
      </c>
      <c r="C10143" t="s">
        <v>10689</v>
      </c>
    </row>
    <row r="10144" spans="1:3" x14ac:dyDescent="0.25">
      <c r="A10144" t="s">
        <v>7657</v>
      </c>
      <c r="B10144" t="s">
        <v>10775</v>
      </c>
      <c r="C10144" t="s">
        <v>10749</v>
      </c>
    </row>
    <row r="10145" spans="1:3" x14ac:dyDescent="0.25">
      <c r="A10145" t="s">
        <v>26385</v>
      </c>
      <c r="B10145" t="s">
        <v>8187</v>
      </c>
      <c r="C10145" t="s">
        <v>12822</v>
      </c>
    </row>
    <row r="10146" spans="1:3" x14ac:dyDescent="0.25">
      <c r="A10146" t="s">
        <v>7658</v>
      </c>
      <c r="B10146" t="s">
        <v>10775</v>
      </c>
      <c r="C10146" t="s">
        <v>10838</v>
      </c>
    </row>
    <row r="10147" spans="1:3" x14ac:dyDescent="0.25">
      <c r="A10147" t="s">
        <v>7659</v>
      </c>
      <c r="B10147" t="s">
        <v>10701</v>
      </c>
      <c r="C10147" t="s">
        <v>10703</v>
      </c>
    </row>
    <row r="10148" spans="1:3" x14ac:dyDescent="0.25">
      <c r="A10148" t="s">
        <v>7660</v>
      </c>
      <c r="B10148" t="s">
        <v>10775</v>
      </c>
      <c r="C10148" t="s">
        <v>10784</v>
      </c>
    </row>
    <row r="10149" spans="1:3" x14ac:dyDescent="0.25">
      <c r="A10149" t="s">
        <v>25840</v>
      </c>
      <c r="B10149" t="s">
        <v>10782</v>
      </c>
      <c r="C10149" t="s">
        <v>10804</v>
      </c>
    </row>
    <row r="10150" spans="1:3" x14ac:dyDescent="0.25">
      <c r="A10150" t="s">
        <v>4903</v>
      </c>
      <c r="B10150" t="s">
        <v>27889</v>
      </c>
      <c r="C10150" t="s">
        <v>11203</v>
      </c>
    </row>
    <row r="10151" spans="1:3" x14ac:dyDescent="0.25">
      <c r="A10151" t="s">
        <v>25843</v>
      </c>
      <c r="B10151" t="s">
        <v>10782</v>
      </c>
      <c r="C10151" t="s">
        <v>10804</v>
      </c>
    </row>
    <row r="10152" spans="1:3" x14ac:dyDescent="0.25">
      <c r="A10152" t="s">
        <v>7662</v>
      </c>
      <c r="B10152" t="s">
        <v>27887</v>
      </c>
      <c r="C10152" t="s">
        <v>10689</v>
      </c>
    </row>
    <row r="10153" spans="1:3" x14ac:dyDescent="0.25">
      <c r="A10153" t="s">
        <v>7663</v>
      </c>
      <c r="B10153" t="s">
        <v>27887</v>
      </c>
      <c r="C10153" t="s">
        <v>10689</v>
      </c>
    </row>
    <row r="10154" spans="1:3" x14ac:dyDescent="0.25">
      <c r="A10154" t="s">
        <v>13350</v>
      </c>
      <c r="B10154" t="s">
        <v>8187</v>
      </c>
      <c r="C10154" t="s">
        <v>12414</v>
      </c>
    </row>
    <row r="10155" spans="1:3" x14ac:dyDescent="0.25">
      <c r="A10155" t="s">
        <v>7664</v>
      </c>
      <c r="B10155" t="s">
        <v>10701</v>
      </c>
      <c r="C10155" t="s">
        <v>10703</v>
      </c>
    </row>
    <row r="10156" spans="1:3" x14ac:dyDescent="0.25">
      <c r="A10156" t="s">
        <v>7665</v>
      </c>
      <c r="B10156" t="s">
        <v>27889</v>
      </c>
      <c r="C10156" t="s">
        <v>10738</v>
      </c>
    </row>
    <row r="10157" spans="1:3" x14ac:dyDescent="0.25">
      <c r="A10157" t="s">
        <v>7666</v>
      </c>
      <c r="B10157" t="s">
        <v>27887</v>
      </c>
      <c r="C10157" t="s">
        <v>10689</v>
      </c>
    </row>
    <row r="10158" spans="1:3" x14ac:dyDescent="0.25">
      <c r="A10158" t="s">
        <v>7667</v>
      </c>
      <c r="B10158" t="s">
        <v>27889</v>
      </c>
      <c r="C10158" t="s">
        <v>10827</v>
      </c>
    </row>
    <row r="10159" spans="1:3" x14ac:dyDescent="0.25">
      <c r="A10159" t="s">
        <v>13541</v>
      </c>
      <c r="B10159" t="s">
        <v>8187</v>
      </c>
      <c r="C10159" t="s">
        <v>12414</v>
      </c>
    </row>
    <row r="10160" spans="1:3" x14ac:dyDescent="0.25">
      <c r="A10160" t="s">
        <v>7668</v>
      </c>
      <c r="B10160" t="s">
        <v>27891</v>
      </c>
      <c r="C10160" t="s">
        <v>10994</v>
      </c>
    </row>
    <row r="10161" spans="1:3" x14ac:dyDescent="0.25">
      <c r="A10161" t="s">
        <v>7669</v>
      </c>
      <c r="B10161" t="s">
        <v>27887</v>
      </c>
      <c r="C10161" t="s">
        <v>10689</v>
      </c>
    </row>
    <row r="10162" spans="1:3" x14ac:dyDescent="0.25">
      <c r="A10162" t="s">
        <v>13827</v>
      </c>
      <c r="B10162" t="s">
        <v>8187</v>
      </c>
      <c r="C10162" t="s">
        <v>12414</v>
      </c>
    </row>
    <row r="10163" spans="1:3" x14ac:dyDescent="0.25">
      <c r="A10163" t="s">
        <v>7670</v>
      </c>
      <c r="B10163" t="s">
        <v>27887</v>
      </c>
      <c r="C10163" t="s">
        <v>10689</v>
      </c>
    </row>
    <row r="10164" spans="1:3" x14ac:dyDescent="0.25">
      <c r="A10164" t="s">
        <v>14054</v>
      </c>
      <c r="B10164" t="s">
        <v>8187</v>
      </c>
      <c r="C10164" t="s">
        <v>12414</v>
      </c>
    </row>
    <row r="10165" spans="1:3" x14ac:dyDescent="0.25">
      <c r="A10165" t="s">
        <v>7671</v>
      </c>
      <c r="B10165" t="s">
        <v>10701</v>
      </c>
      <c r="C10165" t="s">
        <v>10703</v>
      </c>
    </row>
    <row r="10166" spans="1:3" x14ac:dyDescent="0.25">
      <c r="A10166" t="s">
        <v>7672</v>
      </c>
      <c r="B10166" t="s">
        <v>27888</v>
      </c>
      <c r="C10166" t="s">
        <v>10697</v>
      </c>
    </row>
    <row r="10167" spans="1:3" x14ac:dyDescent="0.25">
      <c r="A10167" t="s">
        <v>7673</v>
      </c>
      <c r="B10167" t="s">
        <v>27888</v>
      </c>
      <c r="C10167" t="s">
        <v>10697</v>
      </c>
    </row>
    <row r="10168" spans="1:3" x14ac:dyDescent="0.25">
      <c r="A10168" t="s">
        <v>7674</v>
      </c>
      <c r="B10168" t="s">
        <v>10775</v>
      </c>
      <c r="C10168" t="s">
        <v>10784</v>
      </c>
    </row>
    <row r="10169" spans="1:3" x14ac:dyDescent="0.25">
      <c r="A10169" t="s">
        <v>7675</v>
      </c>
      <c r="B10169" t="s">
        <v>27889</v>
      </c>
      <c r="C10169" t="s">
        <v>11318</v>
      </c>
    </row>
    <row r="10170" spans="1:3" x14ac:dyDescent="0.25">
      <c r="A10170" t="s">
        <v>7676</v>
      </c>
      <c r="B10170" t="s">
        <v>27887</v>
      </c>
      <c r="C10170" t="s">
        <v>10689</v>
      </c>
    </row>
    <row r="10171" spans="1:3" x14ac:dyDescent="0.25">
      <c r="A10171" t="s">
        <v>7677</v>
      </c>
      <c r="B10171" t="s">
        <v>27887</v>
      </c>
      <c r="C10171" t="s">
        <v>10689</v>
      </c>
    </row>
    <row r="10172" spans="1:3" x14ac:dyDescent="0.25">
      <c r="A10172" t="s">
        <v>14194</v>
      </c>
      <c r="B10172" t="s">
        <v>8187</v>
      </c>
      <c r="C10172" t="s">
        <v>12414</v>
      </c>
    </row>
    <row r="10173" spans="1:3" x14ac:dyDescent="0.25">
      <c r="A10173" t="s">
        <v>7678</v>
      </c>
      <c r="B10173" t="s">
        <v>27887</v>
      </c>
      <c r="C10173" t="s">
        <v>10689</v>
      </c>
    </row>
    <row r="10174" spans="1:3" x14ac:dyDescent="0.25">
      <c r="A10174" t="s">
        <v>7679</v>
      </c>
      <c r="B10174" t="s">
        <v>10775</v>
      </c>
      <c r="C10174" t="s">
        <v>10838</v>
      </c>
    </row>
    <row r="10175" spans="1:3" x14ac:dyDescent="0.25">
      <c r="A10175" t="s">
        <v>7680</v>
      </c>
      <c r="B10175" t="s">
        <v>27887</v>
      </c>
      <c r="C10175" t="s">
        <v>10689</v>
      </c>
    </row>
    <row r="10176" spans="1:3" x14ac:dyDescent="0.25">
      <c r="A10176" t="s">
        <v>16345</v>
      </c>
      <c r="B10176" t="s">
        <v>8187</v>
      </c>
      <c r="C10176" t="s">
        <v>12414</v>
      </c>
    </row>
    <row r="10177" spans="1:3" x14ac:dyDescent="0.25">
      <c r="A10177" t="s">
        <v>7681</v>
      </c>
      <c r="B10177" t="s">
        <v>27887</v>
      </c>
      <c r="C10177" t="s">
        <v>10689</v>
      </c>
    </row>
    <row r="10178" spans="1:3" x14ac:dyDescent="0.25">
      <c r="A10178" t="s">
        <v>7682</v>
      </c>
      <c r="B10178" t="s">
        <v>27887</v>
      </c>
      <c r="C10178" t="s">
        <v>10689</v>
      </c>
    </row>
    <row r="10179" spans="1:3" x14ac:dyDescent="0.25">
      <c r="A10179" t="s">
        <v>18603</v>
      </c>
      <c r="B10179" t="s">
        <v>8187</v>
      </c>
      <c r="C10179" t="s">
        <v>12414</v>
      </c>
    </row>
    <row r="10180" spans="1:3" x14ac:dyDescent="0.25">
      <c r="A10180" t="s">
        <v>7683</v>
      </c>
      <c r="B10180" t="s">
        <v>27887</v>
      </c>
      <c r="C10180" t="s">
        <v>10689</v>
      </c>
    </row>
    <row r="10181" spans="1:3" x14ac:dyDescent="0.25">
      <c r="A10181" t="s">
        <v>18863</v>
      </c>
      <c r="B10181" t="s">
        <v>8187</v>
      </c>
      <c r="C10181" t="s">
        <v>12414</v>
      </c>
    </row>
    <row r="10182" spans="1:3" x14ac:dyDescent="0.25">
      <c r="A10182" t="s">
        <v>7684</v>
      </c>
      <c r="B10182" t="s">
        <v>10782</v>
      </c>
      <c r="C10182" t="s">
        <v>10804</v>
      </c>
    </row>
    <row r="10183" spans="1:3" x14ac:dyDescent="0.25">
      <c r="A10183" t="s">
        <v>25346</v>
      </c>
      <c r="B10183" t="s">
        <v>8187</v>
      </c>
      <c r="C10183" t="s">
        <v>12414</v>
      </c>
    </row>
    <row r="10184" spans="1:3" x14ac:dyDescent="0.25">
      <c r="A10184" t="s">
        <v>27626</v>
      </c>
      <c r="B10184" t="s">
        <v>8187</v>
      </c>
      <c r="C10184" t="s">
        <v>12414</v>
      </c>
    </row>
    <row r="10185" spans="1:3" x14ac:dyDescent="0.25">
      <c r="A10185" t="s">
        <v>25888</v>
      </c>
      <c r="B10185" t="s">
        <v>10782</v>
      </c>
      <c r="C10185" t="s">
        <v>10804</v>
      </c>
    </row>
    <row r="10186" spans="1:3" x14ac:dyDescent="0.25">
      <c r="A10186" t="s">
        <v>23732</v>
      </c>
      <c r="B10186" t="s">
        <v>8187</v>
      </c>
      <c r="C10186" t="s">
        <v>23735</v>
      </c>
    </row>
    <row r="10187" spans="1:3" x14ac:dyDescent="0.25">
      <c r="A10187" t="s">
        <v>7685</v>
      </c>
      <c r="B10187" t="s">
        <v>10775</v>
      </c>
      <c r="C10187" t="s">
        <v>10784</v>
      </c>
    </row>
    <row r="10188" spans="1:3" x14ac:dyDescent="0.25">
      <c r="A10188" t="s">
        <v>7686</v>
      </c>
      <c r="B10188" t="s">
        <v>27889</v>
      </c>
      <c r="C10188" t="s">
        <v>11244</v>
      </c>
    </row>
    <row r="10189" spans="1:3" x14ac:dyDescent="0.25">
      <c r="A10189" t="s">
        <v>7687</v>
      </c>
      <c r="B10189" t="s">
        <v>10782</v>
      </c>
      <c r="C10189" t="s">
        <v>10794</v>
      </c>
    </row>
    <row r="10190" spans="1:3" x14ac:dyDescent="0.25">
      <c r="A10190" t="s">
        <v>7688</v>
      </c>
      <c r="B10190" t="s">
        <v>27891</v>
      </c>
      <c r="C10190" t="s">
        <v>10994</v>
      </c>
    </row>
    <row r="10191" spans="1:3" x14ac:dyDescent="0.25">
      <c r="A10191" t="s">
        <v>23736</v>
      </c>
      <c r="B10191" t="s">
        <v>8187</v>
      </c>
      <c r="C10191" t="s">
        <v>23735</v>
      </c>
    </row>
    <row r="10192" spans="1:3" x14ac:dyDescent="0.25">
      <c r="A10192" t="s">
        <v>7689</v>
      </c>
      <c r="B10192" t="s">
        <v>10775</v>
      </c>
      <c r="C10192" t="s">
        <v>10838</v>
      </c>
    </row>
    <row r="10193" spans="1:3" x14ac:dyDescent="0.25">
      <c r="A10193" t="s">
        <v>23739</v>
      </c>
      <c r="B10193" t="s">
        <v>8187</v>
      </c>
      <c r="C10193" t="s">
        <v>23735</v>
      </c>
    </row>
    <row r="10194" spans="1:3" x14ac:dyDescent="0.25">
      <c r="A10194" t="s">
        <v>7690</v>
      </c>
      <c r="B10194" t="s">
        <v>10782</v>
      </c>
      <c r="C10194" t="s">
        <v>10804</v>
      </c>
    </row>
    <row r="10195" spans="1:3" x14ac:dyDescent="0.25">
      <c r="A10195" t="s">
        <v>7691</v>
      </c>
      <c r="B10195" t="s">
        <v>10782</v>
      </c>
      <c r="C10195" t="s">
        <v>10804</v>
      </c>
    </row>
    <row r="10196" spans="1:3" x14ac:dyDescent="0.25">
      <c r="A10196" t="s">
        <v>4639</v>
      </c>
      <c r="B10196" t="s">
        <v>27892</v>
      </c>
      <c r="C10196" t="s">
        <v>11360</v>
      </c>
    </row>
    <row r="10197" spans="1:3" x14ac:dyDescent="0.25">
      <c r="A10197" t="s">
        <v>10393</v>
      </c>
      <c r="B10197" t="s">
        <v>27888</v>
      </c>
      <c r="C10197" t="s">
        <v>10697</v>
      </c>
    </row>
    <row r="10198" spans="1:3" x14ac:dyDescent="0.25">
      <c r="A10198" t="s">
        <v>7693</v>
      </c>
      <c r="B10198" t="s">
        <v>10701</v>
      </c>
      <c r="C10198" t="s">
        <v>10703</v>
      </c>
    </row>
    <row r="10199" spans="1:3" x14ac:dyDescent="0.25">
      <c r="A10199" t="s">
        <v>23745</v>
      </c>
      <c r="B10199" t="s">
        <v>8187</v>
      </c>
      <c r="C10199" t="s">
        <v>23735</v>
      </c>
    </row>
    <row r="10200" spans="1:3" x14ac:dyDescent="0.25">
      <c r="A10200" t="s">
        <v>7694</v>
      </c>
      <c r="B10200" t="s">
        <v>27888</v>
      </c>
      <c r="C10200" t="s">
        <v>10697</v>
      </c>
    </row>
    <row r="10201" spans="1:3" x14ac:dyDescent="0.25">
      <c r="A10201" t="s">
        <v>7695</v>
      </c>
      <c r="B10201" t="s">
        <v>10701</v>
      </c>
      <c r="C10201" t="s">
        <v>10703</v>
      </c>
    </row>
    <row r="10202" spans="1:3" x14ac:dyDescent="0.25">
      <c r="A10202" t="s">
        <v>10394</v>
      </c>
      <c r="B10202" t="s">
        <v>10701</v>
      </c>
      <c r="C10202" t="s">
        <v>10703</v>
      </c>
    </row>
    <row r="10203" spans="1:3" x14ac:dyDescent="0.25">
      <c r="A10203" t="s">
        <v>7696</v>
      </c>
      <c r="B10203" t="s">
        <v>10701</v>
      </c>
      <c r="C10203" t="s">
        <v>11213</v>
      </c>
    </row>
    <row r="10204" spans="1:3" x14ac:dyDescent="0.25">
      <c r="A10204" t="s">
        <v>7697</v>
      </c>
      <c r="B10204" t="s">
        <v>10701</v>
      </c>
      <c r="C10204" t="s">
        <v>10703</v>
      </c>
    </row>
    <row r="10205" spans="1:3" x14ac:dyDescent="0.25">
      <c r="A10205" t="s">
        <v>7698</v>
      </c>
      <c r="B10205" t="s">
        <v>27889</v>
      </c>
      <c r="C10205" t="s">
        <v>10724</v>
      </c>
    </row>
    <row r="10206" spans="1:3" x14ac:dyDescent="0.25">
      <c r="A10206" t="s">
        <v>7699</v>
      </c>
      <c r="B10206" t="s">
        <v>10782</v>
      </c>
      <c r="C10206" t="s">
        <v>10804</v>
      </c>
    </row>
    <row r="10207" spans="1:3" x14ac:dyDescent="0.25">
      <c r="A10207" t="s">
        <v>23773</v>
      </c>
      <c r="B10207" t="s">
        <v>8187</v>
      </c>
      <c r="C10207" t="s">
        <v>23735</v>
      </c>
    </row>
    <row r="10208" spans="1:3" x14ac:dyDescent="0.25">
      <c r="A10208" t="s">
        <v>7701</v>
      </c>
      <c r="B10208" t="s">
        <v>27888</v>
      </c>
      <c r="C10208" t="s">
        <v>10697</v>
      </c>
    </row>
    <row r="10209" spans="1:3" x14ac:dyDescent="0.25">
      <c r="A10209" t="s">
        <v>10395</v>
      </c>
      <c r="B10209" t="s">
        <v>10701</v>
      </c>
      <c r="C10209" t="s">
        <v>11213</v>
      </c>
    </row>
    <row r="10210" spans="1:3" x14ac:dyDescent="0.25">
      <c r="A10210" t="s">
        <v>23815</v>
      </c>
      <c r="B10210" t="s">
        <v>8187</v>
      </c>
      <c r="C10210" t="s">
        <v>23735</v>
      </c>
    </row>
    <row r="10211" spans="1:3" x14ac:dyDescent="0.25">
      <c r="A10211" t="s">
        <v>7702</v>
      </c>
      <c r="B10211" t="s">
        <v>10782</v>
      </c>
      <c r="C10211" t="s">
        <v>10804</v>
      </c>
    </row>
    <row r="10212" spans="1:3" x14ac:dyDescent="0.25">
      <c r="A10212" t="s">
        <v>7703</v>
      </c>
      <c r="B10212" t="s">
        <v>10782</v>
      </c>
      <c r="C10212" t="s">
        <v>10804</v>
      </c>
    </row>
    <row r="10213" spans="1:3" x14ac:dyDescent="0.25">
      <c r="A10213" t="s">
        <v>7704</v>
      </c>
      <c r="B10213" t="s">
        <v>10782</v>
      </c>
      <c r="C10213" t="s">
        <v>10804</v>
      </c>
    </row>
    <row r="10214" spans="1:3" x14ac:dyDescent="0.25">
      <c r="A10214" t="s">
        <v>7705</v>
      </c>
      <c r="B10214" t="s">
        <v>27889</v>
      </c>
      <c r="C10214" t="s">
        <v>10827</v>
      </c>
    </row>
    <row r="10215" spans="1:3" x14ac:dyDescent="0.25">
      <c r="A10215" t="s">
        <v>7706</v>
      </c>
      <c r="B10215" t="s">
        <v>27888</v>
      </c>
      <c r="C10215" t="s">
        <v>10697</v>
      </c>
    </row>
    <row r="10216" spans="1:3" x14ac:dyDescent="0.25">
      <c r="A10216" t="s">
        <v>7707</v>
      </c>
      <c r="B10216" t="s">
        <v>10775</v>
      </c>
      <c r="C10216" t="s">
        <v>10784</v>
      </c>
    </row>
    <row r="10217" spans="1:3" x14ac:dyDescent="0.25">
      <c r="A10217" t="s">
        <v>7708</v>
      </c>
      <c r="B10217" t="s">
        <v>10775</v>
      </c>
      <c r="C10217" t="s">
        <v>10838</v>
      </c>
    </row>
    <row r="10218" spans="1:3" x14ac:dyDescent="0.25">
      <c r="A10218" t="s">
        <v>24088</v>
      </c>
      <c r="B10218" t="s">
        <v>8187</v>
      </c>
      <c r="C10218" t="s">
        <v>23735</v>
      </c>
    </row>
    <row r="10219" spans="1:3" x14ac:dyDescent="0.25">
      <c r="A10219" t="s">
        <v>7709</v>
      </c>
      <c r="B10219" t="s">
        <v>27887</v>
      </c>
      <c r="C10219" t="s">
        <v>10689</v>
      </c>
    </row>
    <row r="10220" spans="1:3" x14ac:dyDescent="0.25">
      <c r="A10220" t="s">
        <v>24090</v>
      </c>
      <c r="B10220" t="s">
        <v>8187</v>
      </c>
      <c r="C10220" t="s">
        <v>23735</v>
      </c>
    </row>
    <row r="10221" spans="1:3" x14ac:dyDescent="0.25">
      <c r="A10221" t="s">
        <v>24092</v>
      </c>
      <c r="B10221" t="s">
        <v>8187</v>
      </c>
      <c r="C10221" t="s">
        <v>23735</v>
      </c>
    </row>
    <row r="10222" spans="1:3" x14ac:dyDescent="0.25">
      <c r="A10222" t="s">
        <v>7710</v>
      </c>
      <c r="B10222" t="s">
        <v>27891</v>
      </c>
      <c r="C10222" t="s">
        <v>10994</v>
      </c>
    </row>
    <row r="10223" spans="1:3" x14ac:dyDescent="0.25">
      <c r="A10223" t="s">
        <v>24094</v>
      </c>
      <c r="B10223" t="s">
        <v>8187</v>
      </c>
      <c r="C10223" t="s">
        <v>23735</v>
      </c>
    </row>
    <row r="10224" spans="1:3" x14ac:dyDescent="0.25">
      <c r="A10224" t="s">
        <v>7711</v>
      </c>
      <c r="B10224" t="s">
        <v>27889</v>
      </c>
      <c r="C10224" t="s">
        <v>10738</v>
      </c>
    </row>
    <row r="10225" spans="1:3" x14ac:dyDescent="0.25">
      <c r="A10225" t="s">
        <v>7712</v>
      </c>
      <c r="B10225" t="s">
        <v>27887</v>
      </c>
      <c r="C10225" t="s">
        <v>10733</v>
      </c>
    </row>
    <row r="10226" spans="1:3" x14ac:dyDescent="0.25">
      <c r="A10226" t="s">
        <v>7713</v>
      </c>
      <c r="B10226" t="s">
        <v>27889</v>
      </c>
      <c r="C10226" t="s">
        <v>11039</v>
      </c>
    </row>
    <row r="10227" spans="1:3" x14ac:dyDescent="0.25">
      <c r="A10227" t="s">
        <v>7714</v>
      </c>
      <c r="B10227" t="s">
        <v>27889</v>
      </c>
      <c r="C10227" t="s">
        <v>10738</v>
      </c>
    </row>
    <row r="10228" spans="1:3" x14ac:dyDescent="0.25">
      <c r="A10228" t="s">
        <v>7715</v>
      </c>
      <c r="B10228" t="s">
        <v>10701</v>
      </c>
      <c r="C10228" t="s">
        <v>11199</v>
      </c>
    </row>
    <row r="10229" spans="1:3" x14ac:dyDescent="0.25">
      <c r="A10229" t="s">
        <v>7716</v>
      </c>
      <c r="B10229" t="s">
        <v>27887</v>
      </c>
      <c r="C10229" t="s">
        <v>10733</v>
      </c>
    </row>
    <row r="10230" spans="1:3" x14ac:dyDescent="0.25">
      <c r="A10230" t="s">
        <v>7717</v>
      </c>
      <c r="B10230" t="s">
        <v>10701</v>
      </c>
      <c r="C10230" t="s">
        <v>11199</v>
      </c>
    </row>
    <row r="10231" spans="1:3" x14ac:dyDescent="0.25">
      <c r="A10231" t="s">
        <v>7718</v>
      </c>
      <c r="B10231" t="s">
        <v>27891</v>
      </c>
      <c r="C10231" t="s">
        <v>10994</v>
      </c>
    </row>
    <row r="10232" spans="1:3" x14ac:dyDescent="0.25">
      <c r="A10232" t="s">
        <v>7719</v>
      </c>
      <c r="B10232" t="s">
        <v>10782</v>
      </c>
      <c r="C10232" t="s">
        <v>10804</v>
      </c>
    </row>
    <row r="10233" spans="1:3" x14ac:dyDescent="0.25">
      <c r="A10233" t="s">
        <v>24096</v>
      </c>
      <c r="B10233" t="s">
        <v>8187</v>
      </c>
      <c r="C10233" t="s">
        <v>23735</v>
      </c>
    </row>
    <row r="10234" spans="1:3" x14ac:dyDescent="0.25">
      <c r="A10234" t="s">
        <v>18314</v>
      </c>
      <c r="B10234" t="s">
        <v>8187</v>
      </c>
      <c r="C10234" t="s">
        <v>18317</v>
      </c>
    </row>
    <row r="10235" spans="1:3" x14ac:dyDescent="0.25">
      <c r="A10235" t="s">
        <v>7720</v>
      </c>
      <c r="B10235" t="s">
        <v>27887</v>
      </c>
      <c r="C10235" t="s">
        <v>10689</v>
      </c>
    </row>
    <row r="10236" spans="1:3" x14ac:dyDescent="0.25">
      <c r="A10236" t="s">
        <v>7721</v>
      </c>
      <c r="B10236" t="s">
        <v>10701</v>
      </c>
      <c r="C10236" t="s">
        <v>10703</v>
      </c>
    </row>
    <row r="10237" spans="1:3" x14ac:dyDescent="0.25">
      <c r="A10237" t="s">
        <v>7722</v>
      </c>
      <c r="B10237" t="s">
        <v>27891</v>
      </c>
      <c r="C10237" t="s">
        <v>10994</v>
      </c>
    </row>
    <row r="10238" spans="1:3" x14ac:dyDescent="0.25">
      <c r="A10238" t="s">
        <v>9573</v>
      </c>
      <c r="B10238" t="s">
        <v>10775</v>
      </c>
      <c r="C10238" t="s">
        <v>11379</v>
      </c>
    </row>
    <row r="10239" spans="1:3" x14ac:dyDescent="0.25">
      <c r="A10239" t="s">
        <v>19720</v>
      </c>
      <c r="B10239" t="s">
        <v>8187</v>
      </c>
      <c r="C10239" t="s">
        <v>16155</v>
      </c>
    </row>
    <row r="10240" spans="1:3" x14ac:dyDescent="0.25">
      <c r="A10240" t="s">
        <v>7723</v>
      </c>
      <c r="B10240" t="s">
        <v>27889</v>
      </c>
      <c r="C10240" t="s">
        <v>10827</v>
      </c>
    </row>
    <row r="10241" spans="1:3" x14ac:dyDescent="0.25">
      <c r="A10241" t="s">
        <v>7724</v>
      </c>
      <c r="B10241" t="s">
        <v>27889</v>
      </c>
      <c r="C10241" t="s">
        <v>10827</v>
      </c>
    </row>
    <row r="10242" spans="1:3" x14ac:dyDescent="0.25">
      <c r="A10242" t="s">
        <v>11026</v>
      </c>
      <c r="B10242" t="s">
        <v>8187</v>
      </c>
      <c r="C10242" t="s">
        <v>11029</v>
      </c>
    </row>
    <row r="10243" spans="1:3" x14ac:dyDescent="0.25">
      <c r="A10243" t="s">
        <v>10396</v>
      </c>
      <c r="B10243" t="s">
        <v>27889</v>
      </c>
      <c r="C10243" t="s">
        <v>10924</v>
      </c>
    </row>
    <row r="10244" spans="1:3" x14ac:dyDescent="0.25">
      <c r="A10244" t="s">
        <v>11331</v>
      </c>
      <c r="B10244" t="s">
        <v>8187</v>
      </c>
      <c r="C10244" t="s">
        <v>11029</v>
      </c>
    </row>
    <row r="10245" spans="1:3" x14ac:dyDescent="0.25">
      <c r="A10245" t="s">
        <v>7725</v>
      </c>
      <c r="B10245" t="s">
        <v>27887</v>
      </c>
      <c r="C10245" t="s">
        <v>10689</v>
      </c>
    </row>
    <row r="10246" spans="1:3" x14ac:dyDescent="0.25">
      <c r="A10246" t="s">
        <v>17034</v>
      </c>
      <c r="B10246" t="s">
        <v>8187</v>
      </c>
      <c r="C10246" t="s">
        <v>17037</v>
      </c>
    </row>
    <row r="10247" spans="1:3" x14ac:dyDescent="0.25">
      <c r="A10247" t="s">
        <v>7726</v>
      </c>
      <c r="B10247" t="s">
        <v>10701</v>
      </c>
      <c r="C10247" t="s">
        <v>10703</v>
      </c>
    </row>
    <row r="10248" spans="1:3" x14ac:dyDescent="0.25">
      <c r="A10248" t="s">
        <v>7727</v>
      </c>
      <c r="B10248" t="s">
        <v>10701</v>
      </c>
      <c r="C10248" t="s">
        <v>10703</v>
      </c>
    </row>
    <row r="10249" spans="1:3" x14ac:dyDescent="0.25">
      <c r="A10249" t="s">
        <v>7728</v>
      </c>
      <c r="B10249" t="s">
        <v>10775</v>
      </c>
      <c r="C10249" t="s">
        <v>10838</v>
      </c>
    </row>
    <row r="10250" spans="1:3" x14ac:dyDescent="0.25">
      <c r="A10250" t="s">
        <v>13152</v>
      </c>
      <c r="B10250" t="s">
        <v>8187</v>
      </c>
      <c r="C10250" t="s">
        <v>13139</v>
      </c>
    </row>
    <row r="10251" spans="1:3" x14ac:dyDescent="0.25">
      <c r="A10251" t="s">
        <v>25971</v>
      </c>
      <c r="B10251" t="s">
        <v>10782</v>
      </c>
      <c r="C10251" t="s">
        <v>10804</v>
      </c>
    </row>
    <row r="10252" spans="1:3" x14ac:dyDescent="0.25">
      <c r="A10252" t="s">
        <v>7730</v>
      </c>
      <c r="B10252" t="s">
        <v>10701</v>
      </c>
      <c r="C10252" t="s">
        <v>10703</v>
      </c>
    </row>
    <row r="10253" spans="1:3" x14ac:dyDescent="0.25">
      <c r="A10253" t="s">
        <v>13193</v>
      </c>
      <c r="B10253" t="s">
        <v>8187</v>
      </c>
      <c r="C10253" t="s">
        <v>13139</v>
      </c>
    </row>
    <row r="10254" spans="1:3" x14ac:dyDescent="0.25">
      <c r="A10254" t="s">
        <v>25976</v>
      </c>
      <c r="B10254" t="s">
        <v>27889</v>
      </c>
      <c r="C10254" t="s">
        <v>10827</v>
      </c>
    </row>
    <row r="10255" spans="1:3" x14ac:dyDescent="0.25">
      <c r="A10255" t="s">
        <v>7731</v>
      </c>
      <c r="B10255" t="s">
        <v>10775</v>
      </c>
      <c r="C10255" t="s">
        <v>10784</v>
      </c>
    </row>
    <row r="10256" spans="1:3" x14ac:dyDescent="0.25">
      <c r="A10256" t="s">
        <v>17267</v>
      </c>
      <c r="B10256" t="s">
        <v>8187</v>
      </c>
      <c r="C10256" t="s">
        <v>13139</v>
      </c>
    </row>
    <row r="10257" spans="1:3" x14ac:dyDescent="0.25">
      <c r="A10257" t="s">
        <v>10397</v>
      </c>
      <c r="B10257" t="s">
        <v>10701</v>
      </c>
      <c r="C10257" t="s">
        <v>10703</v>
      </c>
    </row>
    <row r="10258" spans="1:3" x14ac:dyDescent="0.25">
      <c r="A10258" t="s">
        <v>7732</v>
      </c>
      <c r="B10258" t="s">
        <v>10701</v>
      </c>
      <c r="C10258" t="s">
        <v>10703</v>
      </c>
    </row>
    <row r="10259" spans="1:3" x14ac:dyDescent="0.25">
      <c r="A10259" t="s">
        <v>8233</v>
      </c>
      <c r="B10259" t="s">
        <v>27887</v>
      </c>
      <c r="C10259" t="s">
        <v>10689</v>
      </c>
    </row>
    <row r="10260" spans="1:3" x14ac:dyDescent="0.25">
      <c r="A10260" t="s">
        <v>7733</v>
      </c>
      <c r="B10260" t="s">
        <v>27887</v>
      </c>
      <c r="C10260" t="s">
        <v>10689</v>
      </c>
    </row>
    <row r="10261" spans="1:3" x14ac:dyDescent="0.25">
      <c r="A10261" t="s">
        <v>7734</v>
      </c>
      <c r="B10261" t="s">
        <v>27889</v>
      </c>
      <c r="C10261" t="s">
        <v>11806</v>
      </c>
    </row>
    <row r="10262" spans="1:3" x14ac:dyDescent="0.25">
      <c r="A10262" t="s">
        <v>17829</v>
      </c>
      <c r="B10262" t="s">
        <v>8187</v>
      </c>
      <c r="C10262" t="s">
        <v>13139</v>
      </c>
    </row>
    <row r="10263" spans="1:3" x14ac:dyDescent="0.25">
      <c r="A10263" t="s">
        <v>7735</v>
      </c>
      <c r="B10263" t="s">
        <v>10782</v>
      </c>
      <c r="C10263" t="s">
        <v>10794</v>
      </c>
    </row>
    <row r="10264" spans="1:3" x14ac:dyDescent="0.25">
      <c r="A10264" t="s">
        <v>4701</v>
      </c>
      <c r="B10264" t="s">
        <v>27889</v>
      </c>
      <c r="C10264" t="s">
        <v>11360</v>
      </c>
    </row>
    <row r="10265" spans="1:3" x14ac:dyDescent="0.25">
      <c r="A10265" t="s">
        <v>7737</v>
      </c>
      <c r="B10265" t="s">
        <v>27891</v>
      </c>
      <c r="C10265" t="s">
        <v>10994</v>
      </c>
    </row>
    <row r="10266" spans="1:3" x14ac:dyDescent="0.25">
      <c r="A10266" t="s">
        <v>7738</v>
      </c>
      <c r="B10266" t="s">
        <v>27891</v>
      </c>
      <c r="C10266" t="s">
        <v>10994</v>
      </c>
    </row>
    <row r="10267" spans="1:3" x14ac:dyDescent="0.25">
      <c r="A10267" t="s">
        <v>7739</v>
      </c>
      <c r="B10267" t="s">
        <v>27891</v>
      </c>
      <c r="C10267" t="s">
        <v>10994</v>
      </c>
    </row>
    <row r="10268" spans="1:3" x14ac:dyDescent="0.25">
      <c r="A10268" t="s">
        <v>10398</v>
      </c>
      <c r="B10268" t="s">
        <v>10775</v>
      </c>
      <c r="C10268" t="s">
        <v>10749</v>
      </c>
    </row>
    <row r="10269" spans="1:3" x14ac:dyDescent="0.25">
      <c r="A10269" t="s">
        <v>7740</v>
      </c>
      <c r="B10269" t="s">
        <v>27889</v>
      </c>
      <c r="C10269" t="s">
        <v>10738</v>
      </c>
    </row>
    <row r="10270" spans="1:3" x14ac:dyDescent="0.25">
      <c r="A10270" t="s">
        <v>18319</v>
      </c>
      <c r="B10270" t="s">
        <v>8187</v>
      </c>
      <c r="C10270" t="s">
        <v>13139</v>
      </c>
    </row>
    <row r="10271" spans="1:3" x14ac:dyDescent="0.25">
      <c r="A10271" t="s">
        <v>25999</v>
      </c>
      <c r="B10271" t="s">
        <v>10782</v>
      </c>
      <c r="C10271" t="s">
        <v>10804</v>
      </c>
    </row>
    <row r="10272" spans="1:3" x14ac:dyDescent="0.25">
      <c r="A10272" t="s">
        <v>7741</v>
      </c>
      <c r="B10272" t="s">
        <v>10775</v>
      </c>
      <c r="C10272" t="s">
        <v>10838</v>
      </c>
    </row>
    <row r="10273" spans="1:3" x14ac:dyDescent="0.25">
      <c r="A10273" t="s">
        <v>26002</v>
      </c>
      <c r="B10273" t="s">
        <v>27889</v>
      </c>
      <c r="C10273" t="s">
        <v>10827</v>
      </c>
    </row>
    <row r="10274" spans="1:3" x14ac:dyDescent="0.25">
      <c r="A10274" t="s">
        <v>22469</v>
      </c>
      <c r="B10274" t="s">
        <v>8187</v>
      </c>
      <c r="C10274" t="s">
        <v>13139</v>
      </c>
    </row>
    <row r="10275" spans="1:3" x14ac:dyDescent="0.25">
      <c r="A10275" t="s">
        <v>22471</v>
      </c>
      <c r="B10275" t="s">
        <v>8187</v>
      </c>
      <c r="C10275" t="s">
        <v>13139</v>
      </c>
    </row>
    <row r="10276" spans="1:3" x14ac:dyDescent="0.25">
      <c r="A10276" t="s">
        <v>7742</v>
      </c>
      <c r="B10276" t="s">
        <v>10782</v>
      </c>
      <c r="C10276" t="s">
        <v>10804</v>
      </c>
    </row>
    <row r="10277" spans="1:3" x14ac:dyDescent="0.25">
      <c r="A10277" t="s">
        <v>7743</v>
      </c>
      <c r="B10277" t="s">
        <v>27887</v>
      </c>
      <c r="C10277" t="s">
        <v>10689</v>
      </c>
    </row>
    <row r="10278" spans="1:3" x14ac:dyDescent="0.25">
      <c r="A10278" t="s">
        <v>7744</v>
      </c>
      <c r="B10278" t="s">
        <v>27889</v>
      </c>
      <c r="C10278" t="s">
        <v>11244</v>
      </c>
    </row>
    <row r="10279" spans="1:3" x14ac:dyDescent="0.25">
      <c r="A10279" t="s">
        <v>7745</v>
      </c>
      <c r="B10279" t="s">
        <v>27888</v>
      </c>
      <c r="C10279" t="s">
        <v>10697</v>
      </c>
    </row>
    <row r="10280" spans="1:3" x14ac:dyDescent="0.25">
      <c r="A10280" t="s">
        <v>7746</v>
      </c>
      <c r="B10280" t="s">
        <v>27888</v>
      </c>
      <c r="C10280" t="s">
        <v>10697</v>
      </c>
    </row>
    <row r="10281" spans="1:3" x14ac:dyDescent="0.25">
      <c r="A10281" t="s">
        <v>7747</v>
      </c>
      <c r="B10281" t="s">
        <v>27889</v>
      </c>
      <c r="C10281" t="s">
        <v>10738</v>
      </c>
    </row>
    <row r="10282" spans="1:3" x14ac:dyDescent="0.25">
      <c r="A10282" t="s">
        <v>7748</v>
      </c>
      <c r="B10282" t="s">
        <v>10775</v>
      </c>
      <c r="C10282" t="s">
        <v>10838</v>
      </c>
    </row>
    <row r="10283" spans="1:3" x14ac:dyDescent="0.25">
      <c r="A10283" t="s">
        <v>5460</v>
      </c>
      <c r="B10283" t="s">
        <v>27889</v>
      </c>
      <c r="C10283" t="s">
        <v>11360</v>
      </c>
    </row>
    <row r="10284" spans="1:3" x14ac:dyDescent="0.25">
      <c r="A10284" t="s">
        <v>26016</v>
      </c>
      <c r="B10284" t="s">
        <v>10782</v>
      </c>
      <c r="C10284" t="s">
        <v>10804</v>
      </c>
    </row>
    <row r="10285" spans="1:3" x14ac:dyDescent="0.25">
      <c r="A10285" t="s">
        <v>7750</v>
      </c>
      <c r="B10285" t="s">
        <v>27887</v>
      </c>
      <c r="C10285" t="s">
        <v>10689</v>
      </c>
    </row>
    <row r="10286" spans="1:3" x14ac:dyDescent="0.25">
      <c r="A10286" t="s">
        <v>7751</v>
      </c>
      <c r="B10286" t="s">
        <v>27887</v>
      </c>
      <c r="C10286" t="s">
        <v>10689</v>
      </c>
    </row>
    <row r="10287" spans="1:3" x14ac:dyDescent="0.25">
      <c r="A10287" t="s">
        <v>22473</v>
      </c>
      <c r="B10287" t="s">
        <v>8187</v>
      </c>
      <c r="C10287" t="s">
        <v>13139</v>
      </c>
    </row>
    <row r="10288" spans="1:3" x14ac:dyDescent="0.25">
      <c r="A10288" t="s">
        <v>22477</v>
      </c>
      <c r="B10288" t="s">
        <v>8187</v>
      </c>
      <c r="C10288" t="s">
        <v>13139</v>
      </c>
    </row>
    <row r="10289" spans="1:3" x14ac:dyDescent="0.25">
      <c r="A10289" t="s">
        <v>22478</v>
      </c>
      <c r="B10289" t="s">
        <v>8187</v>
      </c>
      <c r="C10289" t="s">
        <v>13139</v>
      </c>
    </row>
    <row r="10290" spans="1:3" x14ac:dyDescent="0.25">
      <c r="A10290" t="s">
        <v>7753</v>
      </c>
      <c r="B10290" t="s">
        <v>10775</v>
      </c>
      <c r="C10290" t="s">
        <v>10838</v>
      </c>
    </row>
    <row r="10291" spans="1:3" x14ac:dyDescent="0.25">
      <c r="A10291" t="s">
        <v>7754</v>
      </c>
      <c r="B10291" t="s">
        <v>27891</v>
      </c>
      <c r="C10291" t="s">
        <v>10994</v>
      </c>
    </row>
    <row r="10292" spans="1:3" x14ac:dyDescent="0.25">
      <c r="A10292" t="s">
        <v>7755</v>
      </c>
      <c r="B10292" t="s">
        <v>27891</v>
      </c>
      <c r="C10292" t="s">
        <v>10994</v>
      </c>
    </row>
    <row r="10293" spans="1:3" x14ac:dyDescent="0.25">
      <c r="A10293" t="s">
        <v>7756</v>
      </c>
      <c r="B10293" t="s">
        <v>27891</v>
      </c>
      <c r="C10293" t="s">
        <v>10994</v>
      </c>
    </row>
    <row r="10294" spans="1:3" x14ac:dyDescent="0.25">
      <c r="A10294" t="s">
        <v>10399</v>
      </c>
      <c r="B10294" t="s">
        <v>27887</v>
      </c>
      <c r="C10294" t="s">
        <v>10689</v>
      </c>
    </row>
    <row r="10295" spans="1:3" x14ac:dyDescent="0.25">
      <c r="A10295" t="s">
        <v>7757</v>
      </c>
      <c r="B10295" t="s">
        <v>10775</v>
      </c>
      <c r="C10295" t="s">
        <v>10838</v>
      </c>
    </row>
    <row r="10296" spans="1:3" x14ac:dyDescent="0.25">
      <c r="A10296" t="s">
        <v>26818</v>
      </c>
      <c r="B10296" t="s">
        <v>8187</v>
      </c>
      <c r="C10296" t="s">
        <v>13139</v>
      </c>
    </row>
    <row r="10297" spans="1:3" x14ac:dyDescent="0.25">
      <c r="A10297" t="s">
        <v>7758</v>
      </c>
      <c r="B10297" t="s">
        <v>10775</v>
      </c>
      <c r="C10297" t="s">
        <v>10749</v>
      </c>
    </row>
    <row r="10298" spans="1:3" x14ac:dyDescent="0.25">
      <c r="A10298" t="s">
        <v>12587</v>
      </c>
      <c r="B10298" t="s">
        <v>8187</v>
      </c>
      <c r="C10298" t="s">
        <v>12590</v>
      </c>
    </row>
    <row r="10299" spans="1:3" x14ac:dyDescent="0.25">
      <c r="A10299" t="s">
        <v>13429</v>
      </c>
      <c r="B10299" t="s">
        <v>8187</v>
      </c>
      <c r="C10299" t="s">
        <v>12590</v>
      </c>
    </row>
    <row r="10300" spans="1:3" x14ac:dyDescent="0.25">
      <c r="A10300" t="s">
        <v>7759</v>
      </c>
      <c r="B10300" t="s">
        <v>10782</v>
      </c>
      <c r="C10300" t="s">
        <v>10804</v>
      </c>
    </row>
    <row r="10301" spans="1:3" x14ac:dyDescent="0.25">
      <c r="A10301" t="s">
        <v>7760</v>
      </c>
      <c r="B10301" t="s">
        <v>10775</v>
      </c>
      <c r="C10301" t="s">
        <v>10838</v>
      </c>
    </row>
    <row r="10302" spans="1:3" x14ac:dyDescent="0.25">
      <c r="A10302" t="s">
        <v>13431</v>
      </c>
      <c r="B10302" t="s">
        <v>8187</v>
      </c>
      <c r="C10302" t="s">
        <v>12590</v>
      </c>
    </row>
    <row r="10303" spans="1:3" x14ac:dyDescent="0.25">
      <c r="A10303" t="s">
        <v>13433</v>
      </c>
      <c r="B10303" t="s">
        <v>8187</v>
      </c>
      <c r="C10303" t="s">
        <v>12590</v>
      </c>
    </row>
    <row r="10304" spans="1:3" x14ac:dyDescent="0.25">
      <c r="A10304" t="s">
        <v>10400</v>
      </c>
      <c r="B10304" t="s">
        <v>27891</v>
      </c>
      <c r="C10304" t="s">
        <v>10994</v>
      </c>
    </row>
    <row r="10305" spans="1:3" x14ac:dyDescent="0.25">
      <c r="A10305" t="s">
        <v>13435</v>
      </c>
      <c r="B10305" t="s">
        <v>8187</v>
      </c>
      <c r="C10305" t="s">
        <v>12590</v>
      </c>
    </row>
    <row r="10306" spans="1:3" x14ac:dyDescent="0.25">
      <c r="A10306" t="s">
        <v>26047</v>
      </c>
      <c r="B10306" t="s">
        <v>10782</v>
      </c>
      <c r="C10306" t="s">
        <v>10804</v>
      </c>
    </row>
    <row r="10307" spans="1:3" x14ac:dyDescent="0.25">
      <c r="A10307" t="s">
        <v>7761</v>
      </c>
      <c r="B10307" t="s">
        <v>27887</v>
      </c>
      <c r="C10307" t="s">
        <v>10689</v>
      </c>
    </row>
    <row r="10308" spans="1:3" x14ac:dyDescent="0.25">
      <c r="A10308" t="s">
        <v>7762</v>
      </c>
      <c r="B10308" t="s">
        <v>10701</v>
      </c>
      <c r="C10308" t="s">
        <v>12198</v>
      </c>
    </row>
    <row r="10309" spans="1:3" x14ac:dyDescent="0.25">
      <c r="A10309" t="s">
        <v>13486</v>
      </c>
      <c r="B10309" t="s">
        <v>8187</v>
      </c>
      <c r="C10309" t="s">
        <v>12590</v>
      </c>
    </row>
    <row r="10310" spans="1:3" x14ac:dyDescent="0.25">
      <c r="A10310" t="s">
        <v>13256</v>
      </c>
      <c r="B10310" t="s">
        <v>8187</v>
      </c>
      <c r="C10310" t="s">
        <v>13259</v>
      </c>
    </row>
    <row r="10311" spans="1:3" x14ac:dyDescent="0.25">
      <c r="A10311" t="s">
        <v>13298</v>
      </c>
      <c r="B10311" t="s">
        <v>8187</v>
      </c>
      <c r="C10311" t="s">
        <v>13259</v>
      </c>
    </row>
    <row r="10312" spans="1:3" x14ac:dyDescent="0.25">
      <c r="A10312" t="s">
        <v>7763</v>
      </c>
      <c r="B10312" t="s">
        <v>10701</v>
      </c>
      <c r="C10312" t="s">
        <v>10703</v>
      </c>
    </row>
    <row r="10313" spans="1:3" x14ac:dyDescent="0.25">
      <c r="A10313" t="s">
        <v>7764</v>
      </c>
      <c r="B10313" t="s">
        <v>27891</v>
      </c>
      <c r="C10313" t="s">
        <v>10994</v>
      </c>
    </row>
    <row r="10314" spans="1:3" x14ac:dyDescent="0.25">
      <c r="A10314" t="s">
        <v>7765</v>
      </c>
      <c r="B10314" t="s">
        <v>27889</v>
      </c>
      <c r="C10314" t="s">
        <v>10827</v>
      </c>
    </row>
    <row r="10315" spans="1:3" x14ac:dyDescent="0.25">
      <c r="A10315" t="s">
        <v>7766</v>
      </c>
      <c r="B10315" t="s">
        <v>10782</v>
      </c>
      <c r="C10315" t="s">
        <v>10804</v>
      </c>
    </row>
    <row r="10316" spans="1:3" x14ac:dyDescent="0.25">
      <c r="A10316" t="s">
        <v>7767</v>
      </c>
      <c r="B10316" t="s">
        <v>10782</v>
      </c>
      <c r="C10316" t="s">
        <v>10804</v>
      </c>
    </row>
    <row r="10317" spans="1:3" x14ac:dyDescent="0.25">
      <c r="A10317" t="s">
        <v>26062</v>
      </c>
      <c r="B10317" t="s">
        <v>10782</v>
      </c>
      <c r="C10317" t="s">
        <v>10804</v>
      </c>
    </row>
    <row r="10318" spans="1:3" x14ac:dyDescent="0.25">
      <c r="A10318" t="s">
        <v>7768</v>
      </c>
      <c r="B10318" t="s">
        <v>10782</v>
      </c>
      <c r="C10318" t="s">
        <v>10804</v>
      </c>
    </row>
    <row r="10319" spans="1:3" x14ac:dyDescent="0.25">
      <c r="A10319" t="s">
        <v>7769</v>
      </c>
      <c r="B10319" t="s">
        <v>27889</v>
      </c>
      <c r="C10319" t="s">
        <v>10738</v>
      </c>
    </row>
    <row r="10320" spans="1:3" x14ac:dyDescent="0.25">
      <c r="A10320" t="s">
        <v>7770</v>
      </c>
      <c r="B10320" t="s">
        <v>10775</v>
      </c>
      <c r="C10320" t="s">
        <v>10838</v>
      </c>
    </row>
    <row r="10321" spans="1:3" x14ac:dyDescent="0.25">
      <c r="A10321" t="s">
        <v>7771</v>
      </c>
      <c r="B10321" t="s">
        <v>10775</v>
      </c>
      <c r="C10321" t="s">
        <v>10838</v>
      </c>
    </row>
    <row r="10322" spans="1:3" x14ac:dyDescent="0.25">
      <c r="A10322" t="s">
        <v>15081</v>
      </c>
      <c r="B10322" t="s">
        <v>8187</v>
      </c>
      <c r="C10322" t="s">
        <v>13259</v>
      </c>
    </row>
    <row r="10323" spans="1:3" x14ac:dyDescent="0.25">
      <c r="A10323" t="s">
        <v>7772</v>
      </c>
      <c r="B10323" t="s">
        <v>10782</v>
      </c>
      <c r="C10323" t="s">
        <v>10804</v>
      </c>
    </row>
    <row r="10324" spans="1:3" x14ac:dyDescent="0.25">
      <c r="A10324" t="s">
        <v>7773</v>
      </c>
      <c r="B10324" t="s">
        <v>27888</v>
      </c>
      <c r="C10324" t="s">
        <v>10697</v>
      </c>
    </row>
    <row r="10325" spans="1:3" x14ac:dyDescent="0.25">
      <c r="A10325" t="s">
        <v>7774</v>
      </c>
      <c r="B10325" t="s">
        <v>27888</v>
      </c>
      <c r="C10325" t="s">
        <v>10697</v>
      </c>
    </row>
    <row r="10326" spans="1:3" x14ac:dyDescent="0.25">
      <c r="A10326" t="s">
        <v>7775</v>
      </c>
      <c r="B10326" t="s">
        <v>10701</v>
      </c>
      <c r="C10326" t="s">
        <v>10703</v>
      </c>
    </row>
    <row r="10327" spans="1:3" x14ac:dyDescent="0.25">
      <c r="A10327" t="s">
        <v>7776</v>
      </c>
      <c r="B10327" t="s">
        <v>10782</v>
      </c>
      <c r="C10327" t="s">
        <v>10804</v>
      </c>
    </row>
    <row r="10328" spans="1:3" x14ac:dyDescent="0.25">
      <c r="A10328" t="s">
        <v>7777</v>
      </c>
      <c r="B10328" t="s">
        <v>27891</v>
      </c>
      <c r="C10328" t="s">
        <v>10994</v>
      </c>
    </row>
    <row r="10329" spans="1:3" x14ac:dyDescent="0.25">
      <c r="A10329" t="s">
        <v>15083</v>
      </c>
      <c r="B10329" t="s">
        <v>8187</v>
      </c>
      <c r="C10329" t="s">
        <v>13259</v>
      </c>
    </row>
    <row r="10330" spans="1:3" x14ac:dyDescent="0.25">
      <c r="A10330" t="s">
        <v>10401</v>
      </c>
      <c r="B10330" t="s">
        <v>27887</v>
      </c>
      <c r="C10330" t="s">
        <v>10689</v>
      </c>
    </row>
    <row r="10331" spans="1:3" x14ac:dyDescent="0.25">
      <c r="A10331" t="s">
        <v>10402</v>
      </c>
      <c r="B10331" t="s">
        <v>10775</v>
      </c>
      <c r="C10331" t="s">
        <v>10838</v>
      </c>
    </row>
    <row r="10332" spans="1:3" x14ac:dyDescent="0.25">
      <c r="A10332" t="s">
        <v>7778</v>
      </c>
      <c r="B10332" t="s">
        <v>27887</v>
      </c>
      <c r="C10332" t="s">
        <v>26082</v>
      </c>
    </row>
    <row r="10333" spans="1:3" x14ac:dyDescent="0.25">
      <c r="A10333" t="s">
        <v>7779</v>
      </c>
      <c r="B10333" t="s">
        <v>27891</v>
      </c>
      <c r="C10333" t="s">
        <v>10994</v>
      </c>
    </row>
    <row r="10334" spans="1:3" x14ac:dyDescent="0.25">
      <c r="A10334" t="s">
        <v>8201</v>
      </c>
      <c r="B10334" t="s">
        <v>27887</v>
      </c>
      <c r="C10334" t="s">
        <v>10689</v>
      </c>
    </row>
    <row r="10335" spans="1:3" x14ac:dyDescent="0.25">
      <c r="A10335" t="s">
        <v>7780</v>
      </c>
      <c r="B10335" t="s">
        <v>27889</v>
      </c>
      <c r="C10335" t="s">
        <v>10924</v>
      </c>
    </row>
    <row r="10336" spans="1:3" x14ac:dyDescent="0.25">
      <c r="A10336" t="s">
        <v>15086</v>
      </c>
      <c r="B10336" t="s">
        <v>8187</v>
      </c>
      <c r="C10336" t="s">
        <v>13259</v>
      </c>
    </row>
    <row r="10337" spans="1:3" x14ac:dyDescent="0.25">
      <c r="A10337" t="s">
        <v>7781</v>
      </c>
      <c r="B10337" t="s">
        <v>27887</v>
      </c>
      <c r="C10337" t="s">
        <v>10689</v>
      </c>
    </row>
    <row r="10338" spans="1:3" x14ac:dyDescent="0.25">
      <c r="A10338" t="s">
        <v>7782</v>
      </c>
      <c r="B10338" t="s">
        <v>27888</v>
      </c>
      <c r="C10338" t="s">
        <v>10697</v>
      </c>
    </row>
    <row r="10339" spans="1:3" x14ac:dyDescent="0.25">
      <c r="A10339" t="s">
        <v>7783</v>
      </c>
      <c r="B10339" t="s">
        <v>27891</v>
      </c>
      <c r="C10339" t="s">
        <v>10994</v>
      </c>
    </row>
    <row r="10340" spans="1:3" x14ac:dyDescent="0.25">
      <c r="A10340" t="s">
        <v>7784</v>
      </c>
      <c r="B10340" t="s">
        <v>27889</v>
      </c>
      <c r="C10340" t="s">
        <v>10827</v>
      </c>
    </row>
    <row r="10341" spans="1:3" x14ac:dyDescent="0.25">
      <c r="A10341" t="s">
        <v>17180</v>
      </c>
      <c r="B10341" t="s">
        <v>8187</v>
      </c>
      <c r="C10341" t="s">
        <v>13259</v>
      </c>
    </row>
    <row r="10342" spans="1:3" x14ac:dyDescent="0.25">
      <c r="A10342" t="s">
        <v>10403</v>
      </c>
      <c r="B10342" t="s">
        <v>10701</v>
      </c>
      <c r="C10342" t="s">
        <v>10703</v>
      </c>
    </row>
    <row r="10343" spans="1:3" x14ac:dyDescent="0.25">
      <c r="A10343" t="s">
        <v>7785</v>
      </c>
      <c r="B10343" t="s">
        <v>27891</v>
      </c>
      <c r="C10343" t="s">
        <v>10994</v>
      </c>
    </row>
    <row r="10344" spans="1:3" x14ac:dyDescent="0.25">
      <c r="A10344" t="s">
        <v>7786</v>
      </c>
      <c r="B10344" t="s">
        <v>10775</v>
      </c>
      <c r="C10344" t="s">
        <v>10749</v>
      </c>
    </row>
    <row r="10345" spans="1:3" x14ac:dyDescent="0.25">
      <c r="A10345" t="s">
        <v>7787</v>
      </c>
      <c r="B10345" t="s">
        <v>27887</v>
      </c>
      <c r="C10345" t="s">
        <v>10689</v>
      </c>
    </row>
    <row r="10346" spans="1:3" x14ac:dyDescent="0.25">
      <c r="A10346" t="s">
        <v>7788</v>
      </c>
      <c r="B10346" t="s">
        <v>27887</v>
      </c>
      <c r="C10346" t="s">
        <v>10733</v>
      </c>
    </row>
    <row r="10347" spans="1:3" x14ac:dyDescent="0.25">
      <c r="A10347" t="s">
        <v>7789</v>
      </c>
      <c r="B10347" t="s">
        <v>27887</v>
      </c>
      <c r="C10347" t="s">
        <v>10689</v>
      </c>
    </row>
    <row r="10348" spans="1:3" x14ac:dyDescent="0.25">
      <c r="A10348" t="s">
        <v>7790</v>
      </c>
      <c r="B10348" t="s">
        <v>10701</v>
      </c>
      <c r="C10348" t="s">
        <v>10703</v>
      </c>
    </row>
    <row r="10349" spans="1:3" x14ac:dyDescent="0.25">
      <c r="A10349" t="s">
        <v>17182</v>
      </c>
      <c r="B10349" t="s">
        <v>8187</v>
      </c>
      <c r="C10349" t="s">
        <v>13259</v>
      </c>
    </row>
    <row r="10350" spans="1:3" x14ac:dyDescent="0.25">
      <c r="A10350" t="s">
        <v>17184</v>
      </c>
      <c r="B10350" t="s">
        <v>8187</v>
      </c>
      <c r="C10350" t="s">
        <v>13259</v>
      </c>
    </row>
    <row r="10351" spans="1:3" x14ac:dyDescent="0.25">
      <c r="A10351" t="s">
        <v>7791</v>
      </c>
      <c r="B10351" t="s">
        <v>27889</v>
      </c>
      <c r="C10351" t="s">
        <v>10827</v>
      </c>
    </row>
    <row r="10352" spans="1:3" x14ac:dyDescent="0.25">
      <c r="A10352" t="s">
        <v>7792</v>
      </c>
      <c r="B10352" t="s">
        <v>27891</v>
      </c>
      <c r="C10352" t="s">
        <v>10994</v>
      </c>
    </row>
    <row r="10353" spans="1:3" x14ac:dyDescent="0.25">
      <c r="A10353" t="s">
        <v>17322</v>
      </c>
      <c r="B10353" t="s">
        <v>8187</v>
      </c>
      <c r="C10353" t="s">
        <v>13259</v>
      </c>
    </row>
    <row r="10354" spans="1:3" x14ac:dyDescent="0.25">
      <c r="A10354" t="s">
        <v>7793</v>
      </c>
      <c r="B10354" t="s">
        <v>10775</v>
      </c>
      <c r="C10354" t="s">
        <v>10784</v>
      </c>
    </row>
    <row r="10355" spans="1:3" x14ac:dyDescent="0.25">
      <c r="A10355" t="s">
        <v>7794</v>
      </c>
      <c r="B10355" t="s">
        <v>10775</v>
      </c>
      <c r="C10355" t="s">
        <v>10749</v>
      </c>
    </row>
    <row r="10356" spans="1:3" x14ac:dyDescent="0.25">
      <c r="A10356" t="s">
        <v>7795</v>
      </c>
      <c r="B10356" t="s">
        <v>27891</v>
      </c>
      <c r="C10356" t="s">
        <v>10994</v>
      </c>
    </row>
    <row r="10357" spans="1:3" x14ac:dyDescent="0.25">
      <c r="A10357" t="s">
        <v>17324</v>
      </c>
      <c r="B10357" t="s">
        <v>8187</v>
      </c>
      <c r="C10357" t="s">
        <v>13259</v>
      </c>
    </row>
    <row r="10358" spans="1:3" x14ac:dyDescent="0.25">
      <c r="A10358" t="s">
        <v>7796</v>
      </c>
      <c r="B10358" t="s">
        <v>27887</v>
      </c>
      <c r="C10358" t="s">
        <v>10689</v>
      </c>
    </row>
    <row r="10359" spans="1:3" x14ac:dyDescent="0.25">
      <c r="A10359" t="s">
        <v>7797</v>
      </c>
      <c r="B10359" t="s">
        <v>27891</v>
      </c>
      <c r="C10359" t="s">
        <v>10994</v>
      </c>
    </row>
    <row r="10360" spans="1:3" x14ac:dyDescent="0.25">
      <c r="A10360" t="s">
        <v>22994</v>
      </c>
      <c r="B10360" t="s">
        <v>8187</v>
      </c>
      <c r="C10360" t="s">
        <v>13259</v>
      </c>
    </row>
    <row r="10361" spans="1:3" x14ac:dyDescent="0.25">
      <c r="A10361" t="s">
        <v>7798</v>
      </c>
      <c r="B10361" t="s">
        <v>10775</v>
      </c>
      <c r="C10361" t="s">
        <v>10749</v>
      </c>
    </row>
    <row r="10362" spans="1:3" x14ac:dyDescent="0.25">
      <c r="A10362" t="s">
        <v>7799</v>
      </c>
      <c r="B10362" t="s">
        <v>27889</v>
      </c>
      <c r="C10362" t="s">
        <v>10738</v>
      </c>
    </row>
    <row r="10363" spans="1:3" x14ac:dyDescent="0.25">
      <c r="A10363" t="s">
        <v>7800</v>
      </c>
      <c r="B10363" t="s">
        <v>10775</v>
      </c>
      <c r="C10363" t="s">
        <v>10838</v>
      </c>
    </row>
    <row r="10364" spans="1:3" x14ac:dyDescent="0.25">
      <c r="A10364" t="s">
        <v>10404</v>
      </c>
      <c r="B10364" t="s">
        <v>10775</v>
      </c>
      <c r="C10364" t="s">
        <v>10838</v>
      </c>
    </row>
    <row r="10365" spans="1:3" x14ac:dyDescent="0.25">
      <c r="A10365" t="s">
        <v>7801</v>
      </c>
      <c r="B10365" t="s">
        <v>10775</v>
      </c>
      <c r="C10365" t="s">
        <v>10838</v>
      </c>
    </row>
    <row r="10366" spans="1:3" x14ac:dyDescent="0.25">
      <c r="A10366" t="s">
        <v>7802</v>
      </c>
      <c r="B10366" t="s">
        <v>10782</v>
      </c>
      <c r="C10366" t="s">
        <v>10804</v>
      </c>
    </row>
    <row r="10367" spans="1:3" x14ac:dyDescent="0.25">
      <c r="A10367" t="s">
        <v>7803</v>
      </c>
      <c r="B10367" t="s">
        <v>10775</v>
      </c>
      <c r="C10367" t="s">
        <v>10838</v>
      </c>
    </row>
    <row r="10368" spans="1:3" x14ac:dyDescent="0.25">
      <c r="A10368" t="s">
        <v>22996</v>
      </c>
      <c r="B10368" t="s">
        <v>8187</v>
      </c>
      <c r="C10368" t="s">
        <v>13259</v>
      </c>
    </row>
    <row r="10369" spans="1:3" x14ac:dyDescent="0.25">
      <c r="A10369" t="s">
        <v>22998</v>
      </c>
      <c r="B10369" t="s">
        <v>8187</v>
      </c>
      <c r="C10369" t="s">
        <v>13259</v>
      </c>
    </row>
    <row r="10370" spans="1:3" x14ac:dyDescent="0.25">
      <c r="A10370" t="s">
        <v>7804</v>
      </c>
      <c r="B10370" t="s">
        <v>27889</v>
      </c>
      <c r="C10370" t="s">
        <v>10827</v>
      </c>
    </row>
    <row r="10371" spans="1:3" x14ac:dyDescent="0.25">
      <c r="A10371" t="s">
        <v>7805</v>
      </c>
      <c r="B10371" t="s">
        <v>27889</v>
      </c>
      <c r="C10371" t="s">
        <v>10827</v>
      </c>
    </row>
    <row r="10372" spans="1:3" x14ac:dyDescent="0.25">
      <c r="A10372" t="s">
        <v>23007</v>
      </c>
      <c r="B10372" t="s">
        <v>8187</v>
      </c>
      <c r="C10372" t="s">
        <v>13259</v>
      </c>
    </row>
    <row r="10373" spans="1:3" x14ac:dyDescent="0.25">
      <c r="A10373" t="s">
        <v>7807</v>
      </c>
      <c r="B10373" t="s">
        <v>10782</v>
      </c>
      <c r="C10373" t="s">
        <v>10804</v>
      </c>
    </row>
    <row r="10374" spans="1:3" x14ac:dyDescent="0.25">
      <c r="A10374" t="s">
        <v>26132</v>
      </c>
      <c r="B10374" t="s">
        <v>27889</v>
      </c>
      <c r="C10374" t="s">
        <v>10827</v>
      </c>
    </row>
    <row r="10375" spans="1:3" x14ac:dyDescent="0.25">
      <c r="A10375" t="s">
        <v>7808</v>
      </c>
      <c r="B10375" t="s">
        <v>10701</v>
      </c>
      <c r="C10375" t="s">
        <v>12797</v>
      </c>
    </row>
    <row r="10376" spans="1:3" x14ac:dyDescent="0.25">
      <c r="A10376" t="s">
        <v>23009</v>
      </c>
      <c r="B10376" t="s">
        <v>8187</v>
      </c>
      <c r="C10376" t="s">
        <v>13259</v>
      </c>
    </row>
    <row r="10377" spans="1:3" x14ac:dyDescent="0.25">
      <c r="A10377" t="s">
        <v>7809</v>
      </c>
      <c r="B10377" t="s">
        <v>10775</v>
      </c>
      <c r="C10377" t="s">
        <v>10749</v>
      </c>
    </row>
    <row r="10378" spans="1:3" x14ac:dyDescent="0.25">
      <c r="A10378" t="s">
        <v>7810</v>
      </c>
      <c r="B10378" t="s">
        <v>10701</v>
      </c>
      <c r="C10378" t="s">
        <v>10729</v>
      </c>
    </row>
    <row r="10379" spans="1:3" x14ac:dyDescent="0.25">
      <c r="A10379" t="s">
        <v>17818</v>
      </c>
      <c r="B10379" t="s">
        <v>8187</v>
      </c>
      <c r="C10379" t="s">
        <v>15824</v>
      </c>
    </row>
    <row r="10380" spans="1:3" x14ac:dyDescent="0.25">
      <c r="A10380" t="s">
        <v>7811</v>
      </c>
      <c r="B10380" t="s">
        <v>27887</v>
      </c>
      <c r="C10380" t="s">
        <v>10689</v>
      </c>
    </row>
    <row r="10381" spans="1:3" x14ac:dyDescent="0.25">
      <c r="A10381" t="s">
        <v>7812</v>
      </c>
      <c r="B10381" t="s">
        <v>10775</v>
      </c>
      <c r="C10381" t="s">
        <v>10749</v>
      </c>
    </row>
    <row r="10382" spans="1:3" x14ac:dyDescent="0.25">
      <c r="A10382" t="s">
        <v>14357</v>
      </c>
      <c r="B10382" t="s">
        <v>8187</v>
      </c>
      <c r="C10382" t="s">
        <v>13025</v>
      </c>
    </row>
    <row r="10383" spans="1:3" x14ac:dyDescent="0.25">
      <c r="A10383" t="s">
        <v>7813</v>
      </c>
      <c r="B10383" t="s">
        <v>27891</v>
      </c>
      <c r="C10383" t="s">
        <v>10994</v>
      </c>
    </row>
    <row r="10384" spans="1:3" x14ac:dyDescent="0.25">
      <c r="A10384" t="s">
        <v>7814</v>
      </c>
      <c r="B10384" t="s">
        <v>10775</v>
      </c>
      <c r="C10384" t="s">
        <v>10749</v>
      </c>
    </row>
    <row r="10385" spans="1:3" x14ac:dyDescent="0.25">
      <c r="A10385" t="s">
        <v>26147</v>
      </c>
      <c r="B10385" t="s">
        <v>10782</v>
      </c>
      <c r="C10385" t="s">
        <v>10804</v>
      </c>
    </row>
    <row r="10386" spans="1:3" x14ac:dyDescent="0.25">
      <c r="A10386" t="s">
        <v>7815</v>
      </c>
      <c r="B10386" t="s">
        <v>10782</v>
      </c>
      <c r="C10386" t="s">
        <v>10804</v>
      </c>
    </row>
    <row r="10387" spans="1:3" x14ac:dyDescent="0.25">
      <c r="A10387" t="s">
        <v>7816</v>
      </c>
      <c r="B10387" t="s">
        <v>27891</v>
      </c>
      <c r="C10387" t="s">
        <v>10994</v>
      </c>
    </row>
    <row r="10388" spans="1:3" x14ac:dyDescent="0.25">
      <c r="A10388" t="s">
        <v>7817</v>
      </c>
      <c r="B10388" t="s">
        <v>10775</v>
      </c>
      <c r="C10388" t="s">
        <v>10838</v>
      </c>
    </row>
    <row r="10389" spans="1:3" x14ac:dyDescent="0.25">
      <c r="A10389" t="s">
        <v>7951</v>
      </c>
      <c r="B10389" t="s">
        <v>10701</v>
      </c>
      <c r="C10389" t="s">
        <v>10764</v>
      </c>
    </row>
    <row r="10390" spans="1:3" x14ac:dyDescent="0.25">
      <c r="A10390" t="s">
        <v>8211</v>
      </c>
      <c r="B10390" t="s">
        <v>10701</v>
      </c>
      <c r="C10390" t="s">
        <v>10764</v>
      </c>
    </row>
    <row r="10391" spans="1:3" x14ac:dyDescent="0.25">
      <c r="A10391" t="s">
        <v>15348</v>
      </c>
      <c r="B10391" t="s">
        <v>8187</v>
      </c>
      <c r="C10391" t="s">
        <v>12650</v>
      </c>
    </row>
    <row r="10392" spans="1:3" x14ac:dyDescent="0.25">
      <c r="A10392" t="s">
        <v>7819</v>
      </c>
      <c r="B10392" t="s">
        <v>10775</v>
      </c>
      <c r="C10392" t="s">
        <v>10838</v>
      </c>
    </row>
    <row r="10393" spans="1:3" x14ac:dyDescent="0.25">
      <c r="A10393" t="s">
        <v>7820</v>
      </c>
      <c r="B10393" t="s">
        <v>10701</v>
      </c>
      <c r="C10393" t="s">
        <v>10703</v>
      </c>
    </row>
    <row r="10394" spans="1:3" x14ac:dyDescent="0.25">
      <c r="A10394" t="s">
        <v>7821</v>
      </c>
      <c r="B10394" t="s">
        <v>10782</v>
      </c>
      <c r="C10394" t="s">
        <v>10804</v>
      </c>
    </row>
    <row r="10395" spans="1:3" x14ac:dyDescent="0.25">
      <c r="A10395" t="s">
        <v>7822</v>
      </c>
      <c r="B10395" t="s">
        <v>27887</v>
      </c>
      <c r="C10395" t="s">
        <v>10689</v>
      </c>
    </row>
    <row r="10396" spans="1:3" x14ac:dyDescent="0.25">
      <c r="A10396" t="s">
        <v>24098</v>
      </c>
      <c r="B10396" t="s">
        <v>8187</v>
      </c>
      <c r="C10396" t="s">
        <v>16069</v>
      </c>
    </row>
    <row r="10397" spans="1:3" x14ac:dyDescent="0.25">
      <c r="A10397" t="s">
        <v>7823</v>
      </c>
      <c r="B10397" t="s">
        <v>27896</v>
      </c>
      <c r="C10397" t="s">
        <v>11281</v>
      </c>
    </row>
    <row r="10398" spans="1:3" x14ac:dyDescent="0.25">
      <c r="A10398" t="s">
        <v>24102</v>
      </c>
      <c r="B10398" t="s">
        <v>8187</v>
      </c>
      <c r="C10398" t="s">
        <v>16069</v>
      </c>
    </row>
    <row r="10399" spans="1:3" x14ac:dyDescent="0.25">
      <c r="A10399" t="s">
        <v>25439</v>
      </c>
      <c r="B10399" t="s">
        <v>8187</v>
      </c>
      <c r="C10399" t="s">
        <v>16069</v>
      </c>
    </row>
    <row r="10400" spans="1:3" x14ac:dyDescent="0.25">
      <c r="A10400" t="s">
        <v>7824</v>
      </c>
      <c r="B10400" t="s">
        <v>27889</v>
      </c>
      <c r="C10400" t="s">
        <v>10738</v>
      </c>
    </row>
    <row r="10401" spans="1:3" x14ac:dyDescent="0.25">
      <c r="A10401" t="s">
        <v>25441</v>
      </c>
      <c r="B10401" t="s">
        <v>8187</v>
      </c>
      <c r="C10401" t="s">
        <v>16069</v>
      </c>
    </row>
    <row r="10402" spans="1:3" x14ac:dyDescent="0.25">
      <c r="A10402" t="s">
        <v>26170</v>
      </c>
      <c r="B10402" t="s">
        <v>10782</v>
      </c>
      <c r="C10402" t="s">
        <v>10804</v>
      </c>
    </row>
    <row r="10403" spans="1:3" x14ac:dyDescent="0.25">
      <c r="A10403" t="s">
        <v>7825</v>
      </c>
      <c r="B10403" t="s">
        <v>27891</v>
      </c>
      <c r="C10403" t="s">
        <v>10994</v>
      </c>
    </row>
    <row r="10404" spans="1:3" x14ac:dyDescent="0.25">
      <c r="A10404" t="s">
        <v>9574</v>
      </c>
      <c r="B10404" t="s">
        <v>10775</v>
      </c>
      <c r="C10404" t="s">
        <v>11379</v>
      </c>
    </row>
    <row r="10405" spans="1:3" x14ac:dyDescent="0.25">
      <c r="A10405" t="s">
        <v>7826</v>
      </c>
      <c r="B10405" t="s">
        <v>10782</v>
      </c>
      <c r="C10405" t="s">
        <v>10804</v>
      </c>
    </row>
    <row r="10406" spans="1:3" x14ac:dyDescent="0.25">
      <c r="A10406" t="s">
        <v>15195</v>
      </c>
      <c r="B10406" t="s">
        <v>8187</v>
      </c>
      <c r="C10406" t="s">
        <v>15198</v>
      </c>
    </row>
    <row r="10407" spans="1:3" x14ac:dyDescent="0.25">
      <c r="A10407" t="s">
        <v>7827</v>
      </c>
      <c r="B10407" t="s">
        <v>27889</v>
      </c>
      <c r="C10407" t="s">
        <v>21929</v>
      </c>
    </row>
    <row r="10408" spans="1:3" x14ac:dyDescent="0.25">
      <c r="A10408" t="s">
        <v>14333</v>
      </c>
      <c r="B10408" t="s">
        <v>8187</v>
      </c>
      <c r="C10408" t="s">
        <v>12650</v>
      </c>
    </row>
    <row r="10409" spans="1:3" x14ac:dyDescent="0.25">
      <c r="A10409" t="s">
        <v>7828</v>
      </c>
      <c r="B10409" t="s">
        <v>27889</v>
      </c>
      <c r="C10409" t="s">
        <v>21929</v>
      </c>
    </row>
    <row r="10410" spans="1:3" x14ac:dyDescent="0.25">
      <c r="A10410" t="s">
        <v>12656</v>
      </c>
      <c r="B10410" t="s">
        <v>8187</v>
      </c>
      <c r="C10410" t="s">
        <v>12168</v>
      </c>
    </row>
    <row r="10411" spans="1:3" x14ac:dyDescent="0.25">
      <c r="A10411" t="s">
        <v>7829</v>
      </c>
      <c r="B10411" t="s">
        <v>27891</v>
      </c>
      <c r="C10411" t="s">
        <v>10994</v>
      </c>
    </row>
    <row r="10412" spans="1:3" x14ac:dyDescent="0.25">
      <c r="A10412" t="s">
        <v>7830</v>
      </c>
      <c r="B10412" t="s">
        <v>27889</v>
      </c>
      <c r="C10412" t="s">
        <v>21929</v>
      </c>
    </row>
    <row r="10413" spans="1:3" x14ac:dyDescent="0.25">
      <c r="A10413" t="s">
        <v>7831</v>
      </c>
      <c r="B10413" t="s">
        <v>27889</v>
      </c>
      <c r="C10413" t="s">
        <v>21929</v>
      </c>
    </row>
    <row r="10414" spans="1:3" x14ac:dyDescent="0.25">
      <c r="A10414" t="s">
        <v>7832</v>
      </c>
      <c r="B10414" t="s">
        <v>27889</v>
      </c>
      <c r="C10414" t="s">
        <v>21929</v>
      </c>
    </row>
    <row r="10415" spans="1:3" x14ac:dyDescent="0.25">
      <c r="A10415" t="s">
        <v>7833</v>
      </c>
      <c r="B10415" t="s">
        <v>27889</v>
      </c>
      <c r="C10415" t="s">
        <v>21929</v>
      </c>
    </row>
    <row r="10416" spans="1:3" x14ac:dyDescent="0.25">
      <c r="A10416" t="s">
        <v>15808</v>
      </c>
      <c r="B10416" t="s">
        <v>8187</v>
      </c>
      <c r="C10416" t="s">
        <v>12168</v>
      </c>
    </row>
    <row r="10417" spans="1:3" x14ac:dyDescent="0.25">
      <c r="A10417" t="s">
        <v>10406</v>
      </c>
      <c r="B10417" t="s">
        <v>27889</v>
      </c>
      <c r="C10417" t="s">
        <v>10924</v>
      </c>
    </row>
    <row r="10418" spans="1:3" x14ac:dyDescent="0.25">
      <c r="A10418" t="s">
        <v>10407</v>
      </c>
      <c r="B10418" t="s">
        <v>27887</v>
      </c>
      <c r="C10418" t="s">
        <v>10689</v>
      </c>
    </row>
    <row r="10419" spans="1:3" x14ac:dyDescent="0.25">
      <c r="A10419" t="s">
        <v>7834</v>
      </c>
      <c r="B10419" t="s">
        <v>27887</v>
      </c>
      <c r="C10419" t="s">
        <v>10689</v>
      </c>
    </row>
    <row r="10420" spans="1:3" x14ac:dyDescent="0.25">
      <c r="A10420" t="s">
        <v>10408</v>
      </c>
      <c r="B10420" t="s">
        <v>27894</v>
      </c>
      <c r="C10420" t="s">
        <v>13502</v>
      </c>
    </row>
    <row r="10421" spans="1:3" x14ac:dyDescent="0.25">
      <c r="A10421" t="s">
        <v>16699</v>
      </c>
      <c r="B10421" t="s">
        <v>8187</v>
      </c>
      <c r="C10421" t="s">
        <v>12168</v>
      </c>
    </row>
    <row r="10422" spans="1:3" x14ac:dyDescent="0.25">
      <c r="A10422" t="s">
        <v>10409</v>
      </c>
      <c r="B10422" t="s">
        <v>27887</v>
      </c>
      <c r="C10422" t="s">
        <v>10689</v>
      </c>
    </row>
    <row r="10423" spans="1:3" x14ac:dyDescent="0.25">
      <c r="A10423" t="s">
        <v>10410</v>
      </c>
      <c r="B10423" t="s">
        <v>27893</v>
      </c>
      <c r="C10423" t="s">
        <v>11097</v>
      </c>
    </row>
    <row r="10424" spans="1:3" x14ac:dyDescent="0.25">
      <c r="A10424" t="s">
        <v>23535</v>
      </c>
      <c r="B10424" t="s">
        <v>8187</v>
      </c>
      <c r="C10424" t="s">
        <v>12168</v>
      </c>
    </row>
    <row r="10425" spans="1:3" x14ac:dyDescent="0.25">
      <c r="A10425" t="s">
        <v>7835</v>
      </c>
      <c r="B10425" t="s">
        <v>10782</v>
      </c>
      <c r="C10425" t="s">
        <v>10804</v>
      </c>
    </row>
    <row r="10426" spans="1:3" x14ac:dyDescent="0.25">
      <c r="A10426" t="s">
        <v>23537</v>
      </c>
      <c r="B10426" t="s">
        <v>8187</v>
      </c>
      <c r="C10426" t="s">
        <v>12168</v>
      </c>
    </row>
    <row r="10427" spans="1:3" x14ac:dyDescent="0.25">
      <c r="A10427" t="s">
        <v>24644</v>
      </c>
      <c r="B10427" t="s">
        <v>8187</v>
      </c>
      <c r="C10427" t="s">
        <v>24647</v>
      </c>
    </row>
    <row r="10428" spans="1:3" x14ac:dyDescent="0.25">
      <c r="A10428" t="s">
        <v>9037</v>
      </c>
      <c r="B10428" t="s">
        <v>8187</v>
      </c>
      <c r="C10428" t="s">
        <v>11936</v>
      </c>
    </row>
    <row r="10429" spans="1:3" x14ac:dyDescent="0.25">
      <c r="A10429" t="s">
        <v>7836</v>
      </c>
      <c r="B10429" t="s">
        <v>27891</v>
      </c>
      <c r="C10429" t="s">
        <v>11610</v>
      </c>
    </row>
    <row r="10430" spans="1:3" x14ac:dyDescent="0.25">
      <c r="A10430" t="s">
        <v>13339</v>
      </c>
      <c r="B10430" t="s">
        <v>8187</v>
      </c>
      <c r="C10430" t="s">
        <v>13342</v>
      </c>
    </row>
    <row r="10431" spans="1:3" x14ac:dyDescent="0.25">
      <c r="A10431" t="s">
        <v>13539</v>
      </c>
      <c r="B10431" t="s">
        <v>8187</v>
      </c>
      <c r="C10431" t="s">
        <v>13342</v>
      </c>
    </row>
    <row r="10432" spans="1:3" x14ac:dyDescent="0.25">
      <c r="A10432" t="s">
        <v>14312</v>
      </c>
      <c r="B10432" t="s">
        <v>8187</v>
      </c>
      <c r="C10432" t="s">
        <v>13342</v>
      </c>
    </row>
    <row r="10433" spans="1:3" x14ac:dyDescent="0.25">
      <c r="A10433" t="s">
        <v>10411</v>
      </c>
      <c r="B10433" t="s">
        <v>27891</v>
      </c>
      <c r="C10433" t="s">
        <v>11610</v>
      </c>
    </row>
    <row r="10434" spans="1:3" x14ac:dyDescent="0.25">
      <c r="A10434" t="s">
        <v>7837</v>
      </c>
      <c r="B10434" t="s">
        <v>27891</v>
      </c>
      <c r="C10434" t="s">
        <v>11610</v>
      </c>
    </row>
    <row r="10435" spans="1:3" x14ac:dyDescent="0.25">
      <c r="A10435" t="s">
        <v>16774</v>
      </c>
      <c r="B10435" t="s">
        <v>8187</v>
      </c>
      <c r="C10435" t="s">
        <v>16777</v>
      </c>
    </row>
    <row r="10436" spans="1:3" x14ac:dyDescent="0.25">
      <c r="A10436" t="s">
        <v>10412</v>
      </c>
      <c r="B10436" t="s">
        <v>10775</v>
      </c>
      <c r="C10436" t="s">
        <v>10749</v>
      </c>
    </row>
    <row r="10437" spans="1:3" x14ac:dyDescent="0.25">
      <c r="A10437" t="s">
        <v>10413</v>
      </c>
      <c r="B10437" t="s">
        <v>27887</v>
      </c>
      <c r="C10437" t="s">
        <v>10715</v>
      </c>
    </row>
    <row r="10438" spans="1:3" x14ac:dyDescent="0.25">
      <c r="A10438" t="s">
        <v>16778</v>
      </c>
      <c r="B10438" t="s">
        <v>8187</v>
      </c>
      <c r="C10438" t="s">
        <v>16777</v>
      </c>
    </row>
    <row r="10439" spans="1:3" x14ac:dyDescent="0.25">
      <c r="A10439" t="s">
        <v>10414</v>
      </c>
      <c r="B10439" t="s">
        <v>27887</v>
      </c>
      <c r="C10439" t="s">
        <v>10689</v>
      </c>
    </row>
    <row r="10440" spans="1:3" x14ac:dyDescent="0.25">
      <c r="A10440" t="s">
        <v>16780</v>
      </c>
      <c r="B10440" t="s">
        <v>8187</v>
      </c>
      <c r="C10440" t="s">
        <v>16777</v>
      </c>
    </row>
    <row r="10441" spans="1:3" x14ac:dyDescent="0.25">
      <c r="A10441" t="s">
        <v>14610</v>
      </c>
      <c r="B10441" t="s">
        <v>8187</v>
      </c>
      <c r="C10441" t="s">
        <v>14613</v>
      </c>
    </row>
    <row r="10442" spans="1:3" x14ac:dyDescent="0.25">
      <c r="A10442" t="s">
        <v>26227</v>
      </c>
      <c r="B10442" t="s">
        <v>27887</v>
      </c>
      <c r="C10442" t="s">
        <v>10689</v>
      </c>
    </row>
    <row r="10443" spans="1:3" x14ac:dyDescent="0.25">
      <c r="A10443" t="s">
        <v>14614</v>
      </c>
      <c r="B10443" t="s">
        <v>8187</v>
      </c>
      <c r="C10443" t="s">
        <v>14613</v>
      </c>
    </row>
    <row r="10444" spans="1:3" x14ac:dyDescent="0.25">
      <c r="A10444" t="s">
        <v>26231</v>
      </c>
      <c r="B10444" t="s">
        <v>27889</v>
      </c>
      <c r="C10444" t="s">
        <v>10924</v>
      </c>
    </row>
    <row r="10445" spans="1:3" x14ac:dyDescent="0.25">
      <c r="A10445" t="s">
        <v>14616</v>
      </c>
      <c r="B10445" t="s">
        <v>8187</v>
      </c>
      <c r="C10445" t="s">
        <v>14613</v>
      </c>
    </row>
    <row r="10446" spans="1:3" x14ac:dyDescent="0.25">
      <c r="A10446" t="s">
        <v>14618</v>
      </c>
      <c r="B10446" t="s">
        <v>8187</v>
      </c>
      <c r="C10446" t="s">
        <v>14613</v>
      </c>
    </row>
    <row r="10447" spans="1:3" x14ac:dyDescent="0.25">
      <c r="A10447" t="s">
        <v>9585</v>
      </c>
      <c r="B10447" t="s">
        <v>10775</v>
      </c>
      <c r="C10447" t="s">
        <v>10777</v>
      </c>
    </row>
    <row r="10448" spans="1:3" x14ac:dyDescent="0.25">
      <c r="A10448" t="s">
        <v>9656</v>
      </c>
      <c r="B10448" t="s">
        <v>27895</v>
      </c>
      <c r="C10448" t="s">
        <v>13478</v>
      </c>
    </row>
    <row r="10449" spans="1:3" x14ac:dyDescent="0.25">
      <c r="A10449" t="s">
        <v>10415</v>
      </c>
      <c r="B10449" t="s">
        <v>27887</v>
      </c>
      <c r="C10449" t="s">
        <v>10733</v>
      </c>
    </row>
    <row r="10450" spans="1:3" x14ac:dyDescent="0.25">
      <c r="A10450" t="s">
        <v>26242</v>
      </c>
      <c r="B10450" t="s">
        <v>10701</v>
      </c>
      <c r="C10450" t="s">
        <v>10703</v>
      </c>
    </row>
    <row r="10451" spans="1:3" x14ac:dyDescent="0.25">
      <c r="A10451" t="s">
        <v>9594</v>
      </c>
      <c r="B10451" t="s">
        <v>10701</v>
      </c>
      <c r="C10451" t="s">
        <v>10703</v>
      </c>
    </row>
    <row r="10452" spans="1:3" x14ac:dyDescent="0.25">
      <c r="A10452" t="s">
        <v>10416</v>
      </c>
      <c r="B10452" t="s">
        <v>27891</v>
      </c>
      <c r="C10452" t="s">
        <v>10994</v>
      </c>
    </row>
    <row r="10453" spans="1:3" x14ac:dyDescent="0.25">
      <c r="A10453" t="s">
        <v>10417</v>
      </c>
      <c r="B10453" t="s">
        <v>27891</v>
      </c>
      <c r="C10453" t="s">
        <v>10994</v>
      </c>
    </row>
    <row r="10454" spans="1:3" x14ac:dyDescent="0.25">
      <c r="A10454" t="s">
        <v>7838</v>
      </c>
      <c r="B10454" t="s">
        <v>27887</v>
      </c>
      <c r="C10454" t="s">
        <v>10689</v>
      </c>
    </row>
    <row r="10455" spans="1:3" x14ac:dyDescent="0.25">
      <c r="A10455" t="s">
        <v>9692</v>
      </c>
      <c r="B10455" t="s">
        <v>8187</v>
      </c>
      <c r="C10455" t="s">
        <v>13478</v>
      </c>
    </row>
    <row r="10456" spans="1:3" x14ac:dyDescent="0.25">
      <c r="A10456" t="s">
        <v>26251</v>
      </c>
      <c r="B10456" t="s">
        <v>10782</v>
      </c>
      <c r="C10456" t="s">
        <v>10794</v>
      </c>
    </row>
    <row r="10457" spans="1:3" x14ac:dyDescent="0.25">
      <c r="A10457" t="s">
        <v>9598</v>
      </c>
      <c r="B10457" t="s">
        <v>10701</v>
      </c>
      <c r="C10457" t="s">
        <v>10729</v>
      </c>
    </row>
    <row r="10458" spans="1:3" x14ac:dyDescent="0.25">
      <c r="A10458" t="s">
        <v>12935</v>
      </c>
      <c r="B10458" t="s">
        <v>8187</v>
      </c>
      <c r="C10458" t="s">
        <v>10738</v>
      </c>
    </row>
    <row r="10459" spans="1:3" x14ac:dyDescent="0.25">
      <c r="A10459" t="s">
        <v>12945</v>
      </c>
      <c r="B10459" t="s">
        <v>8187</v>
      </c>
      <c r="C10459" t="s">
        <v>10738</v>
      </c>
    </row>
    <row r="10460" spans="1:3" x14ac:dyDescent="0.25">
      <c r="A10460" t="s">
        <v>14211</v>
      </c>
      <c r="B10460" t="s">
        <v>8187</v>
      </c>
      <c r="C10460" t="s">
        <v>11244</v>
      </c>
    </row>
    <row r="10461" spans="1:3" x14ac:dyDescent="0.25">
      <c r="A10461" t="s">
        <v>27831</v>
      </c>
      <c r="B10461" t="s">
        <v>8187</v>
      </c>
      <c r="C10461" t="s">
        <v>11087</v>
      </c>
    </row>
    <row r="10462" spans="1:3" x14ac:dyDescent="0.25">
      <c r="A10462" t="s">
        <v>27839</v>
      </c>
      <c r="B10462" t="s">
        <v>8187</v>
      </c>
      <c r="C10462" t="s">
        <v>11087</v>
      </c>
    </row>
    <row r="10463" spans="1:3" x14ac:dyDescent="0.25">
      <c r="A10463" t="s">
        <v>12007</v>
      </c>
      <c r="B10463" t="s">
        <v>8187</v>
      </c>
      <c r="C10463" t="s">
        <v>12010</v>
      </c>
    </row>
    <row r="10464" spans="1:3" x14ac:dyDescent="0.25">
      <c r="A10464" t="s">
        <v>10471</v>
      </c>
      <c r="B10464" t="s">
        <v>10701</v>
      </c>
      <c r="C10464" t="s">
        <v>10764</v>
      </c>
    </row>
    <row r="10465" spans="1:3" x14ac:dyDescent="0.25">
      <c r="A10465" t="s">
        <v>5256</v>
      </c>
      <c r="B10465" t="s">
        <v>27889</v>
      </c>
      <c r="C10465" t="s">
        <v>11360</v>
      </c>
    </row>
    <row r="10466" spans="1:3" x14ac:dyDescent="0.25">
      <c r="A10466" t="s">
        <v>8892</v>
      </c>
      <c r="B10466" t="s">
        <v>27889</v>
      </c>
      <c r="C10466" t="s">
        <v>11360</v>
      </c>
    </row>
    <row r="10467" spans="1:3" x14ac:dyDescent="0.25">
      <c r="A10467" t="s">
        <v>15496</v>
      </c>
      <c r="B10467" t="s">
        <v>8187</v>
      </c>
      <c r="C10467" t="s">
        <v>12650</v>
      </c>
    </row>
    <row r="10468" spans="1:3" x14ac:dyDescent="0.25">
      <c r="A10468" t="s">
        <v>12651</v>
      </c>
      <c r="B10468" t="s">
        <v>8187</v>
      </c>
      <c r="C10468" t="s">
        <v>12650</v>
      </c>
    </row>
    <row r="10469" spans="1:3" x14ac:dyDescent="0.25">
      <c r="A10469" t="s">
        <v>11481</v>
      </c>
      <c r="B10469" t="s">
        <v>8187</v>
      </c>
      <c r="C10469" t="s">
        <v>10738</v>
      </c>
    </row>
    <row r="10470" spans="1:3" x14ac:dyDescent="0.25">
      <c r="A10470" t="s">
        <v>13575</v>
      </c>
      <c r="B10470" t="s">
        <v>8187</v>
      </c>
      <c r="C10470" t="s">
        <v>10719</v>
      </c>
    </row>
    <row r="10471" spans="1:3" x14ac:dyDescent="0.25">
      <c r="A10471" t="s">
        <v>7839</v>
      </c>
      <c r="B10471" t="s">
        <v>27887</v>
      </c>
      <c r="C10471" t="s">
        <v>10689</v>
      </c>
    </row>
    <row r="10472" spans="1:3" x14ac:dyDescent="0.25">
      <c r="A10472" t="s">
        <v>13580</v>
      </c>
      <c r="B10472" t="s">
        <v>8187</v>
      </c>
      <c r="C10472" t="s">
        <v>10719</v>
      </c>
    </row>
    <row r="10473" spans="1:3" x14ac:dyDescent="0.25">
      <c r="A10473" t="s">
        <v>15616</v>
      </c>
      <c r="B10473" t="s">
        <v>8187</v>
      </c>
      <c r="C10473" t="s">
        <v>10719</v>
      </c>
    </row>
    <row r="10474" spans="1:3" x14ac:dyDescent="0.25">
      <c r="A10474" t="s">
        <v>15694</v>
      </c>
      <c r="B10474" t="s">
        <v>8187</v>
      </c>
      <c r="C10474" t="s">
        <v>10719</v>
      </c>
    </row>
    <row r="10475" spans="1:3" x14ac:dyDescent="0.25">
      <c r="A10475" t="s">
        <v>10419</v>
      </c>
      <c r="B10475" t="s">
        <v>27887</v>
      </c>
      <c r="C10475" t="s">
        <v>10689</v>
      </c>
    </row>
    <row r="10476" spans="1:3" x14ac:dyDescent="0.25">
      <c r="A10476" t="s">
        <v>10420</v>
      </c>
      <c r="B10476" t="s">
        <v>27887</v>
      </c>
      <c r="C10476" t="s">
        <v>10689</v>
      </c>
    </row>
    <row r="10477" spans="1:3" x14ac:dyDescent="0.25">
      <c r="A10477" t="s">
        <v>11750</v>
      </c>
      <c r="B10477" t="s">
        <v>8187</v>
      </c>
      <c r="C10477" t="s">
        <v>10719</v>
      </c>
    </row>
    <row r="10478" spans="1:3" x14ac:dyDescent="0.25">
      <c r="A10478" t="s">
        <v>9696</v>
      </c>
      <c r="B10478" t="s">
        <v>8187</v>
      </c>
      <c r="C10478" t="s">
        <v>13478</v>
      </c>
    </row>
    <row r="10479" spans="1:3" x14ac:dyDescent="0.25">
      <c r="A10479" t="s">
        <v>13837</v>
      </c>
      <c r="B10479" t="s">
        <v>8187</v>
      </c>
      <c r="C10479" t="s">
        <v>10719</v>
      </c>
    </row>
    <row r="10480" spans="1:3" x14ac:dyDescent="0.25">
      <c r="A10480" t="s">
        <v>15618</v>
      </c>
      <c r="B10480" t="s">
        <v>8187</v>
      </c>
      <c r="C10480" t="s">
        <v>10719</v>
      </c>
    </row>
    <row r="10481" spans="1:3" x14ac:dyDescent="0.25">
      <c r="A10481" t="s">
        <v>10421</v>
      </c>
      <c r="B10481" t="s">
        <v>27887</v>
      </c>
      <c r="C10481" t="s">
        <v>10689</v>
      </c>
    </row>
    <row r="10482" spans="1:3" x14ac:dyDescent="0.25">
      <c r="A10482" t="s">
        <v>13589</v>
      </c>
      <c r="B10482" t="s">
        <v>8187</v>
      </c>
      <c r="C10482" t="s">
        <v>10719</v>
      </c>
    </row>
    <row r="10483" spans="1:3" x14ac:dyDescent="0.25">
      <c r="A10483" t="s">
        <v>7944</v>
      </c>
      <c r="B10483" t="s">
        <v>10701</v>
      </c>
      <c r="C10483" t="s">
        <v>10764</v>
      </c>
    </row>
    <row r="10484" spans="1:3" x14ac:dyDescent="0.25">
      <c r="A10484" t="s">
        <v>12267</v>
      </c>
      <c r="B10484" t="s">
        <v>8187</v>
      </c>
      <c r="C10484" t="s">
        <v>10719</v>
      </c>
    </row>
    <row r="10485" spans="1:3" x14ac:dyDescent="0.25">
      <c r="A10485" t="s">
        <v>26300</v>
      </c>
      <c r="B10485" t="s">
        <v>27889</v>
      </c>
      <c r="C10485" t="s">
        <v>11039</v>
      </c>
    </row>
    <row r="10486" spans="1:3" x14ac:dyDescent="0.25">
      <c r="A10486" t="s">
        <v>13403</v>
      </c>
      <c r="B10486" t="s">
        <v>8187</v>
      </c>
      <c r="C10486" t="s">
        <v>10719</v>
      </c>
    </row>
    <row r="10487" spans="1:3" x14ac:dyDescent="0.25">
      <c r="A10487" t="s">
        <v>15614</v>
      </c>
      <c r="B10487" t="s">
        <v>8187</v>
      </c>
      <c r="C10487" t="s">
        <v>10719</v>
      </c>
    </row>
    <row r="10488" spans="1:3" x14ac:dyDescent="0.25">
      <c r="A10488" t="s">
        <v>7841</v>
      </c>
      <c r="B10488" t="s">
        <v>10775</v>
      </c>
      <c r="C10488" t="s">
        <v>10784</v>
      </c>
    </row>
    <row r="10489" spans="1:3" x14ac:dyDescent="0.25">
      <c r="A10489" t="s">
        <v>9866</v>
      </c>
      <c r="B10489" t="s">
        <v>27889</v>
      </c>
      <c r="C10489" t="s">
        <v>10875</v>
      </c>
    </row>
    <row r="10490" spans="1:3" x14ac:dyDescent="0.25">
      <c r="A10490" t="s">
        <v>15112</v>
      </c>
      <c r="B10490" t="s">
        <v>8187</v>
      </c>
      <c r="C10490" t="s">
        <v>10719</v>
      </c>
    </row>
    <row r="10491" spans="1:3" x14ac:dyDescent="0.25">
      <c r="A10491" t="s">
        <v>11139</v>
      </c>
      <c r="B10491" t="s">
        <v>8187</v>
      </c>
      <c r="C10491" t="s">
        <v>10719</v>
      </c>
    </row>
    <row r="10492" spans="1:3" x14ac:dyDescent="0.25">
      <c r="A10492" t="s">
        <v>9697</v>
      </c>
      <c r="B10492" t="s">
        <v>8187</v>
      </c>
      <c r="C10492" t="s">
        <v>13478</v>
      </c>
    </row>
    <row r="10493" spans="1:3" x14ac:dyDescent="0.25">
      <c r="A10493" t="s">
        <v>10423</v>
      </c>
      <c r="B10493" t="s">
        <v>27889</v>
      </c>
      <c r="C10493" t="s">
        <v>10738</v>
      </c>
    </row>
    <row r="10494" spans="1:3" x14ac:dyDescent="0.25">
      <c r="A10494" t="s">
        <v>13570</v>
      </c>
      <c r="B10494" t="s">
        <v>8187</v>
      </c>
      <c r="C10494" t="s">
        <v>10719</v>
      </c>
    </row>
    <row r="10495" spans="1:3" x14ac:dyDescent="0.25">
      <c r="A10495" t="s">
        <v>14124</v>
      </c>
      <c r="B10495" t="s">
        <v>8187</v>
      </c>
      <c r="C10495" t="s">
        <v>10719</v>
      </c>
    </row>
    <row r="10496" spans="1:3" x14ac:dyDescent="0.25">
      <c r="A10496" t="s">
        <v>11678</v>
      </c>
      <c r="B10496" t="s">
        <v>8187</v>
      </c>
      <c r="C10496" t="s">
        <v>10719</v>
      </c>
    </row>
    <row r="10497" spans="1:3" x14ac:dyDescent="0.25">
      <c r="A10497" t="s">
        <v>14245</v>
      </c>
      <c r="B10497" t="s">
        <v>8187</v>
      </c>
      <c r="C10497" t="s">
        <v>10719</v>
      </c>
    </row>
    <row r="10498" spans="1:3" x14ac:dyDescent="0.25">
      <c r="A10498" t="s">
        <v>11105</v>
      </c>
      <c r="B10498" t="s">
        <v>8187</v>
      </c>
      <c r="C10498" t="s">
        <v>10738</v>
      </c>
    </row>
    <row r="10499" spans="1:3" x14ac:dyDescent="0.25">
      <c r="A10499" t="s">
        <v>26323</v>
      </c>
      <c r="B10499" t="s">
        <v>10782</v>
      </c>
      <c r="C10499" t="s">
        <v>10804</v>
      </c>
    </row>
    <row r="10500" spans="1:3" x14ac:dyDescent="0.25">
      <c r="A10500" t="s">
        <v>11798</v>
      </c>
      <c r="B10500" t="s">
        <v>27887</v>
      </c>
      <c r="C10500" t="s">
        <v>11801</v>
      </c>
    </row>
    <row r="10501" spans="1:3" x14ac:dyDescent="0.25">
      <c r="A10501" t="s">
        <v>10424</v>
      </c>
      <c r="B10501" t="s">
        <v>27889</v>
      </c>
      <c r="C10501" t="s">
        <v>12822</v>
      </c>
    </row>
    <row r="10502" spans="1:3" x14ac:dyDescent="0.25">
      <c r="A10502" t="s">
        <v>7843</v>
      </c>
      <c r="B10502" t="s">
        <v>10775</v>
      </c>
      <c r="C10502" t="s">
        <v>10749</v>
      </c>
    </row>
    <row r="10503" spans="1:3" x14ac:dyDescent="0.25">
      <c r="A10503" t="s">
        <v>22064</v>
      </c>
      <c r="B10503" t="s">
        <v>8187</v>
      </c>
      <c r="C10503" t="s">
        <v>10719</v>
      </c>
    </row>
    <row r="10504" spans="1:3" x14ac:dyDescent="0.25">
      <c r="A10504" t="s">
        <v>10425</v>
      </c>
      <c r="B10504" t="s">
        <v>10775</v>
      </c>
      <c r="C10504" t="s">
        <v>10749</v>
      </c>
    </row>
    <row r="10505" spans="1:3" x14ac:dyDescent="0.25">
      <c r="A10505" t="s">
        <v>22312</v>
      </c>
      <c r="B10505" t="s">
        <v>8187</v>
      </c>
      <c r="C10505" t="s">
        <v>10719</v>
      </c>
    </row>
    <row r="10506" spans="1:3" x14ac:dyDescent="0.25">
      <c r="A10506" t="s">
        <v>10426</v>
      </c>
      <c r="B10506" t="s">
        <v>27887</v>
      </c>
      <c r="C10506" t="s">
        <v>10689</v>
      </c>
    </row>
    <row r="10507" spans="1:3" x14ac:dyDescent="0.25">
      <c r="A10507" t="s">
        <v>26335</v>
      </c>
      <c r="B10507" t="s">
        <v>10782</v>
      </c>
      <c r="C10507" t="s">
        <v>10804</v>
      </c>
    </row>
    <row r="10508" spans="1:3" x14ac:dyDescent="0.25">
      <c r="A10508" t="s">
        <v>23685</v>
      </c>
      <c r="B10508" t="s">
        <v>8187</v>
      </c>
      <c r="C10508" t="s">
        <v>10719</v>
      </c>
    </row>
    <row r="10509" spans="1:3" x14ac:dyDescent="0.25">
      <c r="A10509" t="s">
        <v>7844</v>
      </c>
      <c r="B10509" t="s">
        <v>27889</v>
      </c>
      <c r="C10509" t="s">
        <v>10842</v>
      </c>
    </row>
    <row r="10510" spans="1:3" x14ac:dyDescent="0.25">
      <c r="A10510" t="s">
        <v>23688</v>
      </c>
      <c r="B10510" t="s">
        <v>8187</v>
      </c>
      <c r="C10510" t="s">
        <v>10719</v>
      </c>
    </row>
    <row r="10511" spans="1:3" x14ac:dyDescent="0.25">
      <c r="A10511" t="s">
        <v>10427</v>
      </c>
      <c r="B10511" t="s">
        <v>27889</v>
      </c>
      <c r="C10511" t="s">
        <v>10710</v>
      </c>
    </row>
    <row r="10512" spans="1:3" x14ac:dyDescent="0.25">
      <c r="A10512" t="s">
        <v>9361</v>
      </c>
      <c r="B10512" t="s">
        <v>27895</v>
      </c>
      <c r="C10512" t="s">
        <v>13478</v>
      </c>
    </row>
    <row r="10513" spans="1:3" x14ac:dyDescent="0.25">
      <c r="A10513" t="s">
        <v>10429</v>
      </c>
      <c r="B10513" t="s">
        <v>27887</v>
      </c>
      <c r="C10513" t="s">
        <v>10689</v>
      </c>
    </row>
    <row r="10514" spans="1:3" x14ac:dyDescent="0.25">
      <c r="A10514" t="s">
        <v>23765</v>
      </c>
      <c r="B10514" t="s">
        <v>8187</v>
      </c>
      <c r="C10514" t="s">
        <v>10719</v>
      </c>
    </row>
    <row r="10515" spans="1:3" x14ac:dyDescent="0.25">
      <c r="A10515" t="s">
        <v>26346</v>
      </c>
      <c r="B10515" t="s">
        <v>10782</v>
      </c>
      <c r="C10515" t="s">
        <v>10804</v>
      </c>
    </row>
    <row r="10516" spans="1:3" x14ac:dyDescent="0.25">
      <c r="A10516" t="s">
        <v>23908</v>
      </c>
      <c r="B10516" t="s">
        <v>8187</v>
      </c>
      <c r="C10516" t="s">
        <v>10719</v>
      </c>
    </row>
    <row r="10517" spans="1:3" x14ac:dyDescent="0.25">
      <c r="A10517" t="s">
        <v>24937</v>
      </c>
      <c r="B10517" t="s">
        <v>8187</v>
      </c>
      <c r="C10517" t="s">
        <v>10719</v>
      </c>
    </row>
    <row r="10518" spans="1:3" x14ac:dyDescent="0.25">
      <c r="A10518" t="s">
        <v>25208</v>
      </c>
      <c r="B10518" t="s">
        <v>8187</v>
      </c>
      <c r="C10518" t="s">
        <v>10719</v>
      </c>
    </row>
    <row r="10519" spans="1:3" x14ac:dyDescent="0.25">
      <c r="A10519" t="s">
        <v>25210</v>
      </c>
      <c r="B10519" t="s">
        <v>8187</v>
      </c>
      <c r="C10519" t="s">
        <v>10719</v>
      </c>
    </row>
    <row r="10520" spans="1:3" x14ac:dyDescent="0.25">
      <c r="A10520" t="s">
        <v>25276</v>
      </c>
      <c r="B10520" t="s">
        <v>8187</v>
      </c>
      <c r="C10520" t="s">
        <v>10719</v>
      </c>
    </row>
    <row r="10521" spans="1:3" x14ac:dyDescent="0.25">
      <c r="A10521" t="s">
        <v>9705</v>
      </c>
      <c r="B10521" t="s">
        <v>8187</v>
      </c>
      <c r="C10521" t="s">
        <v>13478</v>
      </c>
    </row>
    <row r="10522" spans="1:3" x14ac:dyDescent="0.25">
      <c r="A10522" t="s">
        <v>26270</v>
      </c>
      <c r="B10522" t="s">
        <v>8187</v>
      </c>
      <c r="C10522" t="s">
        <v>10719</v>
      </c>
    </row>
    <row r="10523" spans="1:3" x14ac:dyDescent="0.25">
      <c r="A10523" t="s">
        <v>26409</v>
      </c>
      <c r="B10523" t="s">
        <v>8187</v>
      </c>
      <c r="C10523" t="s">
        <v>10719</v>
      </c>
    </row>
    <row r="10524" spans="1:3" x14ac:dyDescent="0.25">
      <c r="A10524" t="s">
        <v>10430</v>
      </c>
      <c r="B10524" t="s">
        <v>27887</v>
      </c>
      <c r="C10524" t="s">
        <v>10689</v>
      </c>
    </row>
    <row r="10525" spans="1:3" x14ac:dyDescent="0.25">
      <c r="A10525" t="s">
        <v>10431</v>
      </c>
      <c r="B10525" t="s">
        <v>27887</v>
      </c>
      <c r="C10525" t="s">
        <v>10689</v>
      </c>
    </row>
    <row r="10526" spans="1:3" x14ac:dyDescent="0.25">
      <c r="A10526" t="s">
        <v>26537</v>
      </c>
      <c r="B10526" t="s">
        <v>8187</v>
      </c>
      <c r="C10526" t="s">
        <v>10719</v>
      </c>
    </row>
    <row r="10527" spans="1:3" x14ac:dyDescent="0.25">
      <c r="A10527" t="s">
        <v>7964</v>
      </c>
      <c r="B10527" t="s">
        <v>10701</v>
      </c>
      <c r="C10527" t="s">
        <v>10764</v>
      </c>
    </row>
    <row r="10528" spans="1:3" x14ac:dyDescent="0.25">
      <c r="A10528" t="s">
        <v>10432</v>
      </c>
      <c r="B10528" t="s">
        <v>10775</v>
      </c>
      <c r="C10528" t="s">
        <v>10749</v>
      </c>
    </row>
    <row r="10529" spans="1:3" x14ac:dyDescent="0.25">
      <c r="A10529" t="s">
        <v>26594</v>
      </c>
      <c r="B10529" t="s">
        <v>8187</v>
      </c>
      <c r="C10529" t="s">
        <v>10719</v>
      </c>
    </row>
    <row r="10530" spans="1:3" x14ac:dyDescent="0.25">
      <c r="A10530" t="s">
        <v>26656</v>
      </c>
      <c r="B10530" t="s">
        <v>8187</v>
      </c>
      <c r="C10530" t="s">
        <v>10719</v>
      </c>
    </row>
    <row r="10531" spans="1:3" x14ac:dyDescent="0.25">
      <c r="A10531" t="s">
        <v>26722</v>
      </c>
      <c r="B10531" t="s">
        <v>8187</v>
      </c>
      <c r="C10531" t="s">
        <v>10719</v>
      </c>
    </row>
    <row r="10532" spans="1:3" x14ac:dyDescent="0.25">
      <c r="A10532" t="s">
        <v>12155</v>
      </c>
      <c r="B10532" t="s">
        <v>8187</v>
      </c>
      <c r="C10532" t="s">
        <v>12159</v>
      </c>
    </row>
    <row r="10533" spans="1:3" x14ac:dyDescent="0.25">
      <c r="A10533" t="s">
        <v>13449</v>
      </c>
      <c r="B10533" t="s">
        <v>8187</v>
      </c>
      <c r="C10533" t="s">
        <v>12159</v>
      </c>
    </row>
    <row r="10534" spans="1:3" x14ac:dyDescent="0.25">
      <c r="A10534" t="s">
        <v>14389</v>
      </c>
      <c r="B10534" t="s">
        <v>8187</v>
      </c>
      <c r="C10534" t="s">
        <v>12159</v>
      </c>
    </row>
    <row r="10535" spans="1:3" x14ac:dyDescent="0.25">
      <c r="A10535" t="s">
        <v>14523</v>
      </c>
      <c r="B10535" t="s">
        <v>8187</v>
      </c>
      <c r="C10535" t="s">
        <v>12159</v>
      </c>
    </row>
    <row r="10536" spans="1:3" x14ac:dyDescent="0.25">
      <c r="A10536" t="s">
        <v>9688</v>
      </c>
      <c r="B10536" t="s">
        <v>27895</v>
      </c>
      <c r="C10536" t="s">
        <v>13478</v>
      </c>
    </row>
    <row r="10537" spans="1:3" x14ac:dyDescent="0.25">
      <c r="A10537" t="s">
        <v>9621</v>
      </c>
      <c r="B10537" t="s">
        <v>27894</v>
      </c>
      <c r="C10537" t="s">
        <v>12794</v>
      </c>
    </row>
    <row r="10538" spans="1:3" x14ac:dyDescent="0.25">
      <c r="A10538" t="s">
        <v>21301</v>
      </c>
      <c r="B10538" t="s">
        <v>8187</v>
      </c>
      <c r="C10538" t="s">
        <v>12159</v>
      </c>
    </row>
    <row r="10539" spans="1:3" x14ac:dyDescent="0.25">
      <c r="A10539" t="s">
        <v>7072</v>
      </c>
      <c r="B10539" t="s">
        <v>27889</v>
      </c>
      <c r="C10539" t="s">
        <v>10689</v>
      </c>
    </row>
    <row r="10540" spans="1:3" x14ac:dyDescent="0.25">
      <c r="A10540" t="s">
        <v>24880</v>
      </c>
      <c r="B10540" t="s">
        <v>8187</v>
      </c>
      <c r="C10540" t="s">
        <v>12159</v>
      </c>
    </row>
    <row r="10541" spans="1:3" x14ac:dyDescent="0.25">
      <c r="A10541" t="s">
        <v>10433</v>
      </c>
      <c r="B10541" t="s">
        <v>27887</v>
      </c>
      <c r="C10541" t="s">
        <v>10689</v>
      </c>
    </row>
    <row r="10542" spans="1:3" x14ac:dyDescent="0.25">
      <c r="A10542" t="s">
        <v>24887</v>
      </c>
      <c r="B10542" t="s">
        <v>8187</v>
      </c>
      <c r="C10542" t="s">
        <v>12159</v>
      </c>
    </row>
    <row r="10543" spans="1:3" x14ac:dyDescent="0.25">
      <c r="A10543" t="s">
        <v>18213</v>
      </c>
      <c r="B10543" t="s">
        <v>27898</v>
      </c>
      <c r="C10543" t="s">
        <v>11986</v>
      </c>
    </row>
    <row r="10544" spans="1:3" x14ac:dyDescent="0.25">
      <c r="A10544" t="s">
        <v>10434</v>
      </c>
      <c r="B10544" t="s">
        <v>27889</v>
      </c>
      <c r="C10544" t="s">
        <v>10924</v>
      </c>
    </row>
    <row r="10545" spans="1:3" x14ac:dyDescent="0.25">
      <c r="A10545" t="s">
        <v>18221</v>
      </c>
      <c r="B10545" t="s">
        <v>27898</v>
      </c>
      <c r="C10545" t="s">
        <v>11986</v>
      </c>
    </row>
    <row r="10546" spans="1:3" x14ac:dyDescent="0.25">
      <c r="A10546" t="s">
        <v>18244</v>
      </c>
      <c r="B10546" t="s">
        <v>27898</v>
      </c>
      <c r="C10546" t="s">
        <v>11986</v>
      </c>
    </row>
    <row r="10547" spans="1:3" x14ac:dyDescent="0.25">
      <c r="A10547" t="s">
        <v>7847</v>
      </c>
      <c r="B10547" t="s">
        <v>10701</v>
      </c>
      <c r="C10547" t="s">
        <v>11322</v>
      </c>
    </row>
    <row r="10548" spans="1:3" x14ac:dyDescent="0.25">
      <c r="A10548" t="s">
        <v>18255</v>
      </c>
      <c r="B10548" t="s">
        <v>27898</v>
      </c>
      <c r="C10548" t="s">
        <v>11986</v>
      </c>
    </row>
    <row r="10549" spans="1:3" x14ac:dyDescent="0.25">
      <c r="A10549" t="s">
        <v>18257</v>
      </c>
      <c r="B10549" t="s">
        <v>27898</v>
      </c>
      <c r="C10549" t="s">
        <v>11986</v>
      </c>
    </row>
    <row r="10550" spans="1:3" x14ac:dyDescent="0.25">
      <c r="A10550" t="s">
        <v>18259</v>
      </c>
      <c r="B10550" t="s">
        <v>27898</v>
      </c>
      <c r="C10550" t="s">
        <v>11986</v>
      </c>
    </row>
    <row r="10551" spans="1:3" x14ac:dyDescent="0.25">
      <c r="A10551" t="s">
        <v>18261</v>
      </c>
      <c r="B10551" t="s">
        <v>27898</v>
      </c>
      <c r="C10551" t="s">
        <v>11986</v>
      </c>
    </row>
    <row r="10552" spans="1:3" x14ac:dyDescent="0.25">
      <c r="A10552" t="s">
        <v>18263</v>
      </c>
      <c r="B10552" t="s">
        <v>27898</v>
      </c>
      <c r="C10552" t="s">
        <v>11986</v>
      </c>
    </row>
    <row r="10553" spans="1:3" x14ac:dyDescent="0.25">
      <c r="A10553" t="s">
        <v>10435</v>
      </c>
      <c r="B10553" t="s">
        <v>10775</v>
      </c>
      <c r="C10553" t="s">
        <v>10749</v>
      </c>
    </row>
    <row r="10554" spans="1:3" x14ac:dyDescent="0.25">
      <c r="A10554" t="s">
        <v>10436</v>
      </c>
      <c r="B10554" t="s">
        <v>10701</v>
      </c>
      <c r="C10554" t="s">
        <v>10703</v>
      </c>
    </row>
    <row r="10555" spans="1:3" x14ac:dyDescent="0.25">
      <c r="A10555" t="s">
        <v>10437</v>
      </c>
      <c r="B10555" t="s">
        <v>10701</v>
      </c>
      <c r="C10555" t="s">
        <v>10703</v>
      </c>
    </row>
    <row r="10556" spans="1:3" x14ac:dyDescent="0.25">
      <c r="A10556" t="s">
        <v>18265</v>
      </c>
      <c r="B10556" t="s">
        <v>27898</v>
      </c>
      <c r="C10556" t="s">
        <v>11986</v>
      </c>
    </row>
    <row r="10557" spans="1:3" x14ac:dyDescent="0.25">
      <c r="A10557" t="s">
        <v>7848</v>
      </c>
      <c r="B10557" t="s">
        <v>27889</v>
      </c>
      <c r="C10557" t="s">
        <v>11806</v>
      </c>
    </row>
    <row r="10558" spans="1:3" x14ac:dyDescent="0.25">
      <c r="A10558" t="s">
        <v>11882</v>
      </c>
      <c r="B10558" t="s">
        <v>8187</v>
      </c>
      <c r="C10558" t="s">
        <v>11885</v>
      </c>
    </row>
    <row r="10559" spans="1:3" x14ac:dyDescent="0.25">
      <c r="A10559" t="s">
        <v>8723</v>
      </c>
      <c r="B10559" t="s">
        <v>8187</v>
      </c>
      <c r="C10559" t="s">
        <v>11885</v>
      </c>
    </row>
    <row r="10560" spans="1:3" x14ac:dyDescent="0.25">
      <c r="A10560" t="s">
        <v>17225</v>
      </c>
      <c r="B10560" t="s">
        <v>8187</v>
      </c>
      <c r="C10560" t="s">
        <v>11885</v>
      </c>
    </row>
    <row r="10561" spans="1:3" x14ac:dyDescent="0.25">
      <c r="A10561" t="s">
        <v>17227</v>
      </c>
      <c r="B10561" t="s">
        <v>8187</v>
      </c>
      <c r="C10561" t="s">
        <v>11885</v>
      </c>
    </row>
    <row r="10562" spans="1:3" x14ac:dyDescent="0.25">
      <c r="A10562" t="s">
        <v>10472</v>
      </c>
      <c r="B10562" t="s">
        <v>10701</v>
      </c>
      <c r="C10562" t="s">
        <v>10764</v>
      </c>
    </row>
    <row r="10563" spans="1:3" x14ac:dyDescent="0.25">
      <c r="A10563" t="s">
        <v>17459</v>
      </c>
      <c r="B10563" t="s">
        <v>8187</v>
      </c>
      <c r="C10563" t="s">
        <v>11885</v>
      </c>
    </row>
    <row r="10564" spans="1:3" x14ac:dyDescent="0.25">
      <c r="A10564" t="s">
        <v>18089</v>
      </c>
      <c r="B10564" t="s">
        <v>8187</v>
      </c>
      <c r="C10564" t="s">
        <v>11885</v>
      </c>
    </row>
    <row r="10565" spans="1:3" x14ac:dyDescent="0.25">
      <c r="A10565" t="s">
        <v>9362</v>
      </c>
      <c r="B10565" t="s">
        <v>27895</v>
      </c>
      <c r="C10565" t="s">
        <v>13478</v>
      </c>
    </row>
    <row r="10566" spans="1:3" x14ac:dyDescent="0.25">
      <c r="A10566" t="s">
        <v>18091</v>
      </c>
      <c r="B10566" t="s">
        <v>8187</v>
      </c>
      <c r="C10566" t="s">
        <v>11885</v>
      </c>
    </row>
    <row r="10567" spans="1:3" x14ac:dyDescent="0.25">
      <c r="A10567" t="s">
        <v>10438</v>
      </c>
      <c r="B10567" t="s">
        <v>27889</v>
      </c>
      <c r="C10567" t="s">
        <v>11244</v>
      </c>
    </row>
    <row r="10568" spans="1:3" x14ac:dyDescent="0.25">
      <c r="A10568" t="s">
        <v>7850</v>
      </c>
      <c r="B10568" t="s">
        <v>27887</v>
      </c>
      <c r="C10568" t="s">
        <v>10689</v>
      </c>
    </row>
    <row r="10569" spans="1:3" x14ac:dyDescent="0.25">
      <c r="A10569" t="s">
        <v>10439</v>
      </c>
      <c r="B10569" t="s">
        <v>10782</v>
      </c>
      <c r="C10569" t="s">
        <v>10804</v>
      </c>
    </row>
    <row r="10570" spans="1:3" x14ac:dyDescent="0.25">
      <c r="A10570" t="s">
        <v>10441</v>
      </c>
      <c r="B10570" t="s">
        <v>27887</v>
      </c>
      <c r="C10570" t="s">
        <v>10689</v>
      </c>
    </row>
    <row r="10571" spans="1:3" x14ac:dyDescent="0.25">
      <c r="A10571" t="s">
        <v>18288</v>
      </c>
      <c r="B10571" t="s">
        <v>8187</v>
      </c>
      <c r="C10571" t="s">
        <v>11885</v>
      </c>
    </row>
    <row r="10572" spans="1:3" x14ac:dyDescent="0.25">
      <c r="A10572" t="s">
        <v>18290</v>
      </c>
      <c r="B10572" t="s">
        <v>8187</v>
      </c>
      <c r="C10572" t="s">
        <v>11885</v>
      </c>
    </row>
    <row r="10573" spans="1:3" x14ac:dyDescent="0.25">
      <c r="A10573" t="s">
        <v>7851</v>
      </c>
      <c r="B10573" t="s">
        <v>27887</v>
      </c>
      <c r="C10573" t="s">
        <v>10689</v>
      </c>
    </row>
    <row r="10574" spans="1:3" x14ac:dyDescent="0.25">
      <c r="A10574" t="s">
        <v>26450</v>
      </c>
      <c r="B10574" t="s">
        <v>27889</v>
      </c>
      <c r="C10574" t="s">
        <v>10827</v>
      </c>
    </row>
    <row r="10575" spans="1:3" x14ac:dyDescent="0.25">
      <c r="A10575" t="s">
        <v>10442</v>
      </c>
      <c r="B10575" t="s">
        <v>10775</v>
      </c>
      <c r="C10575" t="s">
        <v>10749</v>
      </c>
    </row>
    <row r="10576" spans="1:3" x14ac:dyDescent="0.25">
      <c r="A10576" t="s">
        <v>20157</v>
      </c>
      <c r="B10576" t="s">
        <v>8187</v>
      </c>
      <c r="C10576" t="s">
        <v>11885</v>
      </c>
    </row>
    <row r="10577" spans="1:3" x14ac:dyDescent="0.25">
      <c r="A10577" t="s">
        <v>26454</v>
      </c>
      <c r="B10577" t="s">
        <v>27889</v>
      </c>
      <c r="C10577" t="s">
        <v>10827</v>
      </c>
    </row>
    <row r="10578" spans="1:3" x14ac:dyDescent="0.25">
      <c r="A10578" t="s">
        <v>20518</v>
      </c>
      <c r="B10578" t="s">
        <v>8187</v>
      </c>
      <c r="C10578" t="s">
        <v>11885</v>
      </c>
    </row>
    <row r="10579" spans="1:3" x14ac:dyDescent="0.25">
      <c r="A10579" t="s">
        <v>7852</v>
      </c>
      <c r="B10579" t="s">
        <v>27887</v>
      </c>
      <c r="C10579" t="s">
        <v>10689</v>
      </c>
    </row>
    <row r="10580" spans="1:3" x14ac:dyDescent="0.25">
      <c r="A10580" t="s">
        <v>20520</v>
      </c>
      <c r="B10580" t="s">
        <v>8187</v>
      </c>
      <c r="C10580" t="s">
        <v>11885</v>
      </c>
    </row>
    <row r="10581" spans="1:3" x14ac:dyDescent="0.25">
      <c r="A10581" t="s">
        <v>20798</v>
      </c>
      <c r="B10581" t="s">
        <v>8187</v>
      </c>
      <c r="C10581" t="s">
        <v>11885</v>
      </c>
    </row>
    <row r="10582" spans="1:3" x14ac:dyDescent="0.25">
      <c r="A10582" t="s">
        <v>26462</v>
      </c>
      <c r="B10582" t="s">
        <v>27889</v>
      </c>
      <c r="C10582" t="s">
        <v>10827</v>
      </c>
    </row>
    <row r="10583" spans="1:3" x14ac:dyDescent="0.25">
      <c r="A10583" t="s">
        <v>26464</v>
      </c>
      <c r="B10583" t="s">
        <v>27889</v>
      </c>
      <c r="C10583" t="s">
        <v>10827</v>
      </c>
    </row>
    <row r="10584" spans="1:3" x14ac:dyDescent="0.25">
      <c r="A10584" t="s">
        <v>20800</v>
      </c>
      <c r="B10584" t="s">
        <v>8187</v>
      </c>
      <c r="C10584" t="s">
        <v>11885</v>
      </c>
    </row>
    <row r="10585" spans="1:3" x14ac:dyDescent="0.25">
      <c r="A10585" t="s">
        <v>20802</v>
      </c>
      <c r="B10585" t="s">
        <v>8187</v>
      </c>
      <c r="C10585" t="s">
        <v>11885</v>
      </c>
    </row>
    <row r="10586" spans="1:3" x14ac:dyDescent="0.25">
      <c r="A10586" t="s">
        <v>26469</v>
      </c>
      <c r="B10586" t="s">
        <v>27889</v>
      </c>
      <c r="C10586" t="s">
        <v>11318</v>
      </c>
    </row>
    <row r="10587" spans="1:3" x14ac:dyDescent="0.25">
      <c r="A10587" t="s">
        <v>24252</v>
      </c>
      <c r="B10587" t="s">
        <v>8187</v>
      </c>
      <c r="C10587" t="s">
        <v>11885</v>
      </c>
    </row>
    <row r="10588" spans="1:3" x14ac:dyDescent="0.25">
      <c r="A10588" t="s">
        <v>24280</v>
      </c>
      <c r="B10588" t="s">
        <v>8187</v>
      </c>
      <c r="C10588" t="s">
        <v>11885</v>
      </c>
    </row>
    <row r="10589" spans="1:3" x14ac:dyDescent="0.25">
      <c r="A10589" t="s">
        <v>24282</v>
      </c>
      <c r="B10589" t="s">
        <v>8187</v>
      </c>
      <c r="C10589" t="s">
        <v>11885</v>
      </c>
    </row>
    <row r="10590" spans="1:3" x14ac:dyDescent="0.25">
      <c r="A10590" t="s">
        <v>9677</v>
      </c>
      <c r="B10590" t="s">
        <v>27895</v>
      </c>
      <c r="C10590" t="s">
        <v>13478</v>
      </c>
    </row>
    <row r="10591" spans="1:3" x14ac:dyDescent="0.25">
      <c r="A10591" t="s">
        <v>9632</v>
      </c>
      <c r="B10591" t="s">
        <v>27887</v>
      </c>
      <c r="C10591" t="s">
        <v>16030</v>
      </c>
    </row>
    <row r="10592" spans="1:3" x14ac:dyDescent="0.25">
      <c r="A10592" t="s">
        <v>26480</v>
      </c>
      <c r="B10592" t="s">
        <v>10782</v>
      </c>
      <c r="C10592" t="s">
        <v>10794</v>
      </c>
    </row>
    <row r="10593" spans="1:3" x14ac:dyDescent="0.25">
      <c r="A10593" t="s">
        <v>9636</v>
      </c>
      <c r="B10593" t="s">
        <v>10701</v>
      </c>
      <c r="C10593" t="s">
        <v>10703</v>
      </c>
    </row>
    <row r="10594" spans="1:3" x14ac:dyDescent="0.25">
      <c r="A10594" t="s">
        <v>9637</v>
      </c>
      <c r="B10594" t="s">
        <v>10701</v>
      </c>
      <c r="C10594" t="s">
        <v>10703</v>
      </c>
    </row>
    <row r="10595" spans="1:3" x14ac:dyDescent="0.25">
      <c r="A10595" t="s">
        <v>26486</v>
      </c>
      <c r="B10595" t="s">
        <v>10782</v>
      </c>
      <c r="C10595" t="s">
        <v>10804</v>
      </c>
    </row>
    <row r="10596" spans="1:3" x14ac:dyDescent="0.25">
      <c r="A10596" t="s">
        <v>9638</v>
      </c>
      <c r="B10596" t="s">
        <v>10701</v>
      </c>
      <c r="C10596" t="s">
        <v>10703</v>
      </c>
    </row>
    <row r="10597" spans="1:3" x14ac:dyDescent="0.25">
      <c r="A10597" t="s">
        <v>26488</v>
      </c>
      <c r="B10597" t="s">
        <v>27889</v>
      </c>
      <c r="C10597" t="s">
        <v>10827</v>
      </c>
    </row>
    <row r="10598" spans="1:3" x14ac:dyDescent="0.25">
      <c r="A10598" t="s">
        <v>9639</v>
      </c>
      <c r="B10598" t="s">
        <v>10701</v>
      </c>
      <c r="C10598" t="s">
        <v>10703</v>
      </c>
    </row>
    <row r="10599" spans="1:3" x14ac:dyDescent="0.25">
      <c r="A10599" t="s">
        <v>15879</v>
      </c>
      <c r="B10599" t="s">
        <v>8187</v>
      </c>
      <c r="C10599" t="s">
        <v>14638</v>
      </c>
    </row>
    <row r="10600" spans="1:3" x14ac:dyDescent="0.25">
      <c r="A10600" t="s">
        <v>14945</v>
      </c>
      <c r="B10600" t="s">
        <v>8187</v>
      </c>
      <c r="C10600" t="s">
        <v>14638</v>
      </c>
    </row>
    <row r="10601" spans="1:3" x14ac:dyDescent="0.25">
      <c r="A10601" t="s">
        <v>14947</v>
      </c>
      <c r="B10601" t="s">
        <v>8187</v>
      </c>
      <c r="C10601" t="s">
        <v>14638</v>
      </c>
    </row>
    <row r="10602" spans="1:3" x14ac:dyDescent="0.25">
      <c r="A10602" t="s">
        <v>14635</v>
      </c>
      <c r="B10602" t="s">
        <v>8187</v>
      </c>
      <c r="C10602" t="s">
        <v>14638</v>
      </c>
    </row>
    <row r="10603" spans="1:3" x14ac:dyDescent="0.25">
      <c r="A10603" t="s">
        <v>14949</v>
      </c>
      <c r="B10603" t="s">
        <v>8187</v>
      </c>
      <c r="C10603" t="s">
        <v>14638</v>
      </c>
    </row>
    <row r="10604" spans="1:3" x14ac:dyDescent="0.25">
      <c r="A10604" t="s">
        <v>10443</v>
      </c>
      <c r="B10604" t="s">
        <v>10775</v>
      </c>
      <c r="C10604" t="s">
        <v>10771</v>
      </c>
    </row>
    <row r="10605" spans="1:3" x14ac:dyDescent="0.25">
      <c r="A10605" t="s">
        <v>19472</v>
      </c>
      <c r="B10605" t="s">
        <v>8187</v>
      </c>
      <c r="C10605" t="s">
        <v>13688</v>
      </c>
    </row>
    <row r="10606" spans="1:3" x14ac:dyDescent="0.25">
      <c r="A10606" t="s">
        <v>26502</v>
      </c>
      <c r="B10606" t="s">
        <v>27889</v>
      </c>
      <c r="C10606" t="s">
        <v>10827</v>
      </c>
    </row>
    <row r="10607" spans="1:3" x14ac:dyDescent="0.25">
      <c r="A10607" t="s">
        <v>19833</v>
      </c>
      <c r="B10607" t="s">
        <v>8187</v>
      </c>
      <c r="C10607" t="s">
        <v>13688</v>
      </c>
    </row>
    <row r="10608" spans="1:3" x14ac:dyDescent="0.25">
      <c r="A10608" t="s">
        <v>18512</v>
      </c>
      <c r="B10608" t="s">
        <v>27888</v>
      </c>
      <c r="C10608" t="s">
        <v>10697</v>
      </c>
    </row>
    <row r="10609" spans="1:3" x14ac:dyDescent="0.25">
      <c r="A10609" t="s">
        <v>27211</v>
      </c>
      <c r="B10609" t="s">
        <v>8187</v>
      </c>
      <c r="C10609" t="s">
        <v>27214</v>
      </c>
    </row>
    <row r="10610" spans="1:3" x14ac:dyDescent="0.25">
      <c r="A10610" t="s">
        <v>10538</v>
      </c>
      <c r="B10610" t="s">
        <v>8187</v>
      </c>
      <c r="C10610" t="s">
        <v>27214</v>
      </c>
    </row>
    <row r="10611" spans="1:3" x14ac:dyDescent="0.25">
      <c r="A10611" t="s">
        <v>27292</v>
      </c>
      <c r="B10611" t="s">
        <v>8187</v>
      </c>
      <c r="C10611" t="s">
        <v>27214</v>
      </c>
    </row>
    <row r="10612" spans="1:3" x14ac:dyDescent="0.25">
      <c r="A10612" t="s">
        <v>27381</v>
      </c>
      <c r="B10612" t="s">
        <v>8187</v>
      </c>
      <c r="C10612" t="s">
        <v>27214</v>
      </c>
    </row>
    <row r="10613" spans="1:3" x14ac:dyDescent="0.25">
      <c r="A10613" t="s">
        <v>10444</v>
      </c>
      <c r="B10613" t="s">
        <v>27889</v>
      </c>
      <c r="C10613" t="s">
        <v>10903</v>
      </c>
    </row>
    <row r="10614" spans="1:3" x14ac:dyDescent="0.25">
      <c r="A10614" t="s">
        <v>27383</v>
      </c>
      <c r="B10614" t="s">
        <v>8187</v>
      </c>
      <c r="C10614" t="s">
        <v>27214</v>
      </c>
    </row>
    <row r="10615" spans="1:3" x14ac:dyDescent="0.25">
      <c r="A10615" t="s">
        <v>26213</v>
      </c>
      <c r="B10615" t="s">
        <v>27889</v>
      </c>
      <c r="C10615" t="s">
        <v>10724</v>
      </c>
    </row>
    <row r="10616" spans="1:3" x14ac:dyDescent="0.25">
      <c r="A10616" t="s">
        <v>20294</v>
      </c>
      <c r="B10616" t="s">
        <v>10701</v>
      </c>
      <c r="C10616" t="s">
        <v>10703</v>
      </c>
    </row>
    <row r="10617" spans="1:3" x14ac:dyDescent="0.25">
      <c r="A10617" t="s">
        <v>9641</v>
      </c>
      <c r="B10617" t="s">
        <v>27889</v>
      </c>
      <c r="C10617" t="s">
        <v>10827</v>
      </c>
    </row>
    <row r="10618" spans="1:3" x14ac:dyDescent="0.25">
      <c r="A10618" t="s">
        <v>9684</v>
      </c>
      <c r="B10618" t="s">
        <v>27887</v>
      </c>
      <c r="C10618" t="s">
        <v>16030</v>
      </c>
    </row>
    <row r="10619" spans="1:3" x14ac:dyDescent="0.25">
      <c r="A10619" t="s">
        <v>20880</v>
      </c>
      <c r="B10619" t="s">
        <v>8187</v>
      </c>
      <c r="C10619" t="s">
        <v>13478</v>
      </c>
    </row>
    <row r="10620" spans="1:3" x14ac:dyDescent="0.25">
      <c r="A10620" t="s">
        <v>9703</v>
      </c>
      <c r="B10620" t="s">
        <v>27892</v>
      </c>
      <c r="C10620" t="s">
        <v>11083</v>
      </c>
    </row>
    <row r="10621" spans="1:3" x14ac:dyDescent="0.25">
      <c r="A10621" t="s">
        <v>26526</v>
      </c>
      <c r="B10621" t="s">
        <v>10782</v>
      </c>
      <c r="C10621" t="s">
        <v>10804</v>
      </c>
    </row>
    <row r="10622" spans="1:3" x14ac:dyDescent="0.25">
      <c r="A10622" t="s">
        <v>17580</v>
      </c>
      <c r="B10622" t="s">
        <v>8187</v>
      </c>
      <c r="C10622" t="s">
        <v>17583</v>
      </c>
    </row>
    <row r="10623" spans="1:3" x14ac:dyDescent="0.25">
      <c r="A10623" t="s">
        <v>17584</v>
      </c>
      <c r="B10623" t="s">
        <v>8187</v>
      </c>
      <c r="C10623" t="s">
        <v>17583</v>
      </c>
    </row>
    <row r="10624" spans="1:3" x14ac:dyDescent="0.25">
      <c r="A10624" t="s">
        <v>17586</v>
      </c>
      <c r="B10624" t="s">
        <v>8187</v>
      </c>
      <c r="C10624" t="s">
        <v>17583</v>
      </c>
    </row>
    <row r="10625" spans="1:3" x14ac:dyDescent="0.25">
      <c r="A10625" t="s">
        <v>10445</v>
      </c>
      <c r="B10625" t="s">
        <v>10775</v>
      </c>
      <c r="C10625" t="s">
        <v>10749</v>
      </c>
    </row>
    <row r="10626" spans="1:3" x14ac:dyDescent="0.25">
      <c r="A10626" t="s">
        <v>14360</v>
      </c>
      <c r="B10626" t="s">
        <v>8187</v>
      </c>
      <c r="C10626" t="s">
        <v>14363</v>
      </c>
    </row>
    <row r="10627" spans="1:3" x14ac:dyDescent="0.25">
      <c r="A10627" t="s">
        <v>14364</v>
      </c>
      <c r="B10627" t="s">
        <v>8187</v>
      </c>
      <c r="C10627" t="s">
        <v>14363</v>
      </c>
    </row>
    <row r="10628" spans="1:3" x14ac:dyDescent="0.25">
      <c r="A10628" t="s">
        <v>9708</v>
      </c>
      <c r="B10628" t="s">
        <v>10701</v>
      </c>
      <c r="C10628" t="s">
        <v>12797</v>
      </c>
    </row>
    <row r="10629" spans="1:3" x14ac:dyDescent="0.25">
      <c r="A10629" t="s">
        <v>9709</v>
      </c>
      <c r="B10629" t="s">
        <v>10775</v>
      </c>
      <c r="C10629" t="s">
        <v>11379</v>
      </c>
    </row>
    <row r="10630" spans="1:3" x14ac:dyDescent="0.25">
      <c r="A10630" t="s">
        <v>9712</v>
      </c>
      <c r="B10630" t="s">
        <v>10701</v>
      </c>
      <c r="C10630" t="s">
        <v>10703</v>
      </c>
    </row>
    <row r="10631" spans="1:3" x14ac:dyDescent="0.25">
      <c r="A10631" t="s">
        <v>16492</v>
      </c>
      <c r="B10631" t="s">
        <v>8187</v>
      </c>
      <c r="C10631" t="s">
        <v>16495</v>
      </c>
    </row>
    <row r="10632" spans="1:3" x14ac:dyDescent="0.25">
      <c r="A10632" t="s">
        <v>8529</v>
      </c>
      <c r="B10632" t="s">
        <v>27894</v>
      </c>
      <c r="C10632" t="s">
        <v>10764</v>
      </c>
    </row>
    <row r="10633" spans="1:3" x14ac:dyDescent="0.25">
      <c r="A10633" t="s">
        <v>14464</v>
      </c>
      <c r="B10633" t="s">
        <v>10775</v>
      </c>
      <c r="C10633" t="s">
        <v>11360</v>
      </c>
    </row>
    <row r="10634" spans="1:3" x14ac:dyDescent="0.25">
      <c r="A10634" t="s">
        <v>19901</v>
      </c>
      <c r="B10634" t="s">
        <v>10775</v>
      </c>
      <c r="C10634" t="s">
        <v>11360</v>
      </c>
    </row>
    <row r="10635" spans="1:3" x14ac:dyDescent="0.25">
      <c r="A10635" t="s">
        <v>14462</v>
      </c>
      <c r="B10635" t="s">
        <v>10775</v>
      </c>
      <c r="C10635" t="s">
        <v>11360</v>
      </c>
    </row>
    <row r="10636" spans="1:3" x14ac:dyDescent="0.25">
      <c r="A10636" t="s">
        <v>15205</v>
      </c>
      <c r="B10636" t="s">
        <v>27889</v>
      </c>
      <c r="C10636" t="s">
        <v>11052</v>
      </c>
    </row>
    <row r="10637" spans="1:3" x14ac:dyDescent="0.25">
      <c r="A10637" t="s">
        <v>26549</v>
      </c>
      <c r="B10637" t="s">
        <v>10782</v>
      </c>
      <c r="C10637" t="s">
        <v>10804</v>
      </c>
    </row>
    <row r="10638" spans="1:3" x14ac:dyDescent="0.25">
      <c r="A10638" t="s">
        <v>15386</v>
      </c>
      <c r="B10638" t="s">
        <v>8187</v>
      </c>
      <c r="C10638" t="s">
        <v>10924</v>
      </c>
    </row>
    <row r="10639" spans="1:3" x14ac:dyDescent="0.25">
      <c r="A10639" t="s">
        <v>14441</v>
      </c>
      <c r="B10639" t="s">
        <v>8187</v>
      </c>
      <c r="C10639" t="s">
        <v>14437</v>
      </c>
    </row>
    <row r="10640" spans="1:3" x14ac:dyDescent="0.25">
      <c r="A10640" t="s">
        <v>15698</v>
      </c>
      <c r="B10640" t="s">
        <v>8187</v>
      </c>
      <c r="C10640" t="s">
        <v>10924</v>
      </c>
    </row>
    <row r="10641" spans="1:3" x14ac:dyDescent="0.25">
      <c r="A10641" t="s">
        <v>19381</v>
      </c>
      <c r="B10641" t="s">
        <v>8187</v>
      </c>
      <c r="C10641" t="s">
        <v>16265</v>
      </c>
    </row>
    <row r="10642" spans="1:3" x14ac:dyDescent="0.25">
      <c r="A10642" t="s">
        <v>14606</v>
      </c>
      <c r="B10642" t="s">
        <v>8187</v>
      </c>
      <c r="C10642" t="s">
        <v>14609</v>
      </c>
    </row>
    <row r="10643" spans="1:3" x14ac:dyDescent="0.25">
      <c r="A10643" t="s">
        <v>22124</v>
      </c>
      <c r="B10643" t="s">
        <v>8187</v>
      </c>
      <c r="C10643" t="s">
        <v>14609</v>
      </c>
    </row>
    <row r="10644" spans="1:3" x14ac:dyDescent="0.25">
      <c r="A10644" t="s">
        <v>26563</v>
      </c>
      <c r="B10644" t="s">
        <v>10782</v>
      </c>
      <c r="C10644" t="s">
        <v>10794</v>
      </c>
    </row>
    <row r="10645" spans="1:3" x14ac:dyDescent="0.25">
      <c r="A10645" t="s">
        <v>26565</v>
      </c>
      <c r="B10645" t="s">
        <v>10782</v>
      </c>
      <c r="C10645" t="s">
        <v>10794</v>
      </c>
    </row>
    <row r="10646" spans="1:3" x14ac:dyDescent="0.25">
      <c r="A10646" t="s">
        <v>22903</v>
      </c>
      <c r="B10646" t="s">
        <v>8187</v>
      </c>
      <c r="C10646" t="s">
        <v>14609</v>
      </c>
    </row>
    <row r="10647" spans="1:3" x14ac:dyDescent="0.25">
      <c r="A10647" t="s">
        <v>25196</v>
      </c>
      <c r="B10647" t="s">
        <v>8187</v>
      </c>
      <c r="C10647" t="s">
        <v>14609</v>
      </c>
    </row>
    <row r="10648" spans="1:3" x14ac:dyDescent="0.25">
      <c r="A10648" t="s">
        <v>21901</v>
      </c>
      <c r="B10648" t="s">
        <v>8187</v>
      </c>
      <c r="C10648" t="s">
        <v>21904</v>
      </c>
    </row>
    <row r="10649" spans="1:3" x14ac:dyDescent="0.25">
      <c r="A10649" t="s">
        <v>5561</v>
      </c>
      <c r="B10649" t="s">
        <v>8187</v>
      </c>
      <c r="C10649" t="s">
        <v>15976</v>
      </c>
    </row>
    <row r="10650" spans="1:3" x14ac:dyDescent="0.25">
      <c r="A10650" t="s">
        <v>17300</v>
      </c>
      <c r="B10650" t="s">
        <v>8187</v>
      </c>
      <c r="C10650" t="s">
        <v>15976</v>
      </c>
    </row>
    <row r="10651" spans="1:3" x14ac:dyDescent="0.25">
      <c r="A10651" t="s">
        <v>7853</v>
      </c>
      <c r="B10651" t="s">
        <v>10775</v>
      </c>
      <c r="C10651" t="s">
        <v>11719</v>
      </c>
    </row>
    <row r="10652" spans="1:3" x14ac:dyDescent="0.25">
      <c r="A10652" t="s">
        <v>13607</v>
      </c>
      <c r="B10652" t="s">
        <v>8187</v>
      </c>
      <c r="C10652" t="s">
        <v>10924</v>
      </c>
    </row>
    <row r="10653" spans="1:3" x14ac:dyDescent="0.25">
      <c r="A10653" t="s">
        <v>15331</v>
      </c>
      <c r="B10653" t="s">
        <v>8187</v>
      </c>
      <c r="C10653" t="s">
        <v>10924</v>
      </c>
    </row>
    <row r="10654" spans="1:3" x14ac:dyDescent="0.25">
      <c r="A10654" t="s">
        <v>13605</v>
      </c>
      <c r="B10654" t="s">
        <v>8187</v>
      </c>
      <c r="C10654" t="s">
        <v>10924</v>
      </c>
    </row>
    <row r="10655" spans="1:3" x14ac:dyDescent="0.25">
      <c r="A10655" t="s">
        <v>26582</v>
      </c>
      <c r="B10655" t="s">
        <v>10782</v>
      </c>
      <c r="C10655" t="s">
        <v>10804</v>
      </c>
    </row>
    <row r="10656" spans="1:3" x14ac:dyDescent="0.25">
      <c r="A10656" t="s">
        <v>7854</v>
      </c>
      <c r="B10656" t="s">
        <v>10782</v>
      </c>
      <c r="C10656" t="s">
        <v>10804</v>
      </c>
    </row>
    <row r="10657" spans="1:3" x14ac:dyDescent="0.25">
      <c r="A10657" t="s">
        <v>7855</v>
      </c>
      <c r="B10657" t="s">
        <v>10701</v>
      </c>
      <c r="C10657" t="s">
        <v>10703</v>
      </c>
    </row>
    <row r="10658" spans="1:3" x14ac:dyDescent="0.25">
      <c r="A10658" t="s">
        <v>7856</v>
      </c>
      <c r="B10658" t="s">
        <v>27891</v>
      </c>
      <c r="C10658" t="s">
        <v>10994</v>
      </c>
    </row>
    <row r="10659" spans="1:3" x14ac:dyDescent="0.25">
      <c r="A10659" t="s">
        <v>7857</v>
      </c>
      <c r="B10659" t="s">
        <v>27891</v>
      </c>
      <c r="C10659" t="s">
        <v>10994</v>
      </c>
    </row>
    <row r="10660" spans="1:3" x14ac:dyDescent="0.25">
      <c r="A10660" t="s">
        <v>10446</v>
      </c>
      <c r="B10660" t="s">
        <v>27891</v>
      </c>
      <c r="C10660" t="s">
        <v>10994</v>
      </c>
    </row>
    <row r="10661" spans="1:3" x14ac:dyDescent="0.25">
      <c r="A10661" t="s">
        <v>10447</v>
      </c>
      <c r="B10661" t="s">
        <v>27891</v>
      </c>
      <c r="C10661" t="s">
        <v>10994</v>
      </c>
    </row>
    <row r="10662" spans="1:3" x14ac:dyDescent="0.25">
      <c r="A10662" t="s">
        <v>26590</v>
      </c>
      <c r="B10662" t="s">
        <v>27889</v>
      </c>
      <c r="C10662" t="s">
        <v>11244</v>
      </c>
    </row>
    <row r="10663" spans="1:3" x14ac:dyDescent="0.25">
      <c r="A10663" t="s">
        <v>6146</v>
      </c>
      <c r="B10663" t="s">
        <v>27889</v>
      </c>
      <c r="C10663" t="s">
        <v>10764</v>
      </c>
    </row>
    <row r="10664" spans="1:3" x14ac:dyDescent="0.25">
      <c r="A10664" t="s">
        <v>10448</v>
      </c>
      <c r="B10664" t="s">
        <v>10701</v>
      </c>
      <c r="C10664" t="s">
        <v>15896</v>
      </c>
    </row>
    <row r="10665" spans="1:3" x14ac:dyDescent="0.25">
      <c r="A10665" t="s">
        <v>15674</v>
      </c>
      <c r="B10665" t="s">
        <v>8187</v>
      </c>
      <c r="C10665" t="s">
        <v>10724</v>
      </c>
    </row>
    <row r="10666" spans="1:3" x14ac:dyDescent="0.25">
      <c r="A10666" t="s">
        <v>10449</v>
      </c>
      <c r="B10666" t="s">
        <v>10775</v>
      </c>
      <c r="C10666" t="s">
        <v>10749</v>
      </c>
    </row>
    <row r="10667" spans="1:3" x14ac:dyDescent="0.25">
      <c r="A10667" t="s">
        <v>6174</v>
      </c>
      <c r="B10667" t="s">
        <v>27889</v>
      </c>
      <c r="C10667" t="s">
        <v>10764</v>
      </c>
    </row>
    <row r="10668" spans="1:3" x14ac:dyDescent="0.25">
      <c r="A10668" t="s">
        <v>7860</v>
      </c>
      <c r="B10668" t="s">
        <v>27888</v>
      </c>
      <c r="C10668" t="s">
        <v>10697</v>
      </c>
    </row>
    <row r="10669" spans="1:3" x14ac:dyDescent="0.25">
      <c r="A10669" t="s">
        <v>9160</v>
      </c>
      <c r="B10669" t="s">
        <v>8187</v>
      </c>
      <c r="C10669" t="s">
        <v>10842</v>
      </c>
    </row>
    <row r="10670" spans="1:3" x14ac:dyDescent="0.25">
      <c r="A10670" t="s">
        <v>18453</v>
      </c>
      <c r="B10670" t="s">
        <v>8187</v>
      </c>
      <c r="C10670" t="s">
        <v>10842</v>
      </c>
    </row>
    <row r="10671" spans="1:3" x14ac:dyDescent="0.25">
      <c r="A10671" t="s">
        <v>9970</v>
      </c>
      <c r="B10671" t="s">
        <v>8187</v>
      </c>
      <c r="C10671" t="s">
        <v>13478</v>
      </c>
    </row>
    <row r="10672" spans="1:3" x14ac:dyDescent="0.25">
      <c r="A10672" t="s">
        <v>7862</v>
      </c>
      <c r="B10672" t="s">
        <v>27889</v>
      </c>
      <c r="C10672" t="s">
        <v>10827</v>
      </c>
    </row>
    <row r="10673" spans="1:3" x14ac:dyDescent="0.25">
      <c r="A10673" t="s">
        <v>7863</v>
      </c>
      <c r="B10673" t="s">
        <v>27889</v>
      </c>
      <c r="C10673" t="s">
        <v>12650</v>
      </c>
    </row>
    <row r="10674" spans="1:3" x14ac:dyDescent="0.25">
      <c r="A10674" t="s">
        <v>19756</v>
      </c>
      <c r="B10674" t="s">
        <v>27889</v>
      </c>
      <c r="C10674" t="s">
        <v>11360</v>
      </c>
    </row>
    <row r="10675" spans="1:3" x14ac:dyDescent="0.25">
      <c r="A10675" t="s">
        <v>9506</v>
      </c>
      <c r="B10675" t="s">
        <v>27895</v>
      </c>
      <c r="C10675" t="s">
        <v>13478</v>
      </c>
    </row>
    <row r="10676" spans="1:3" x14ac:dyDescent="0.25">
      <c r="A10676" t="s">
        <v>7865</v>
      </c>
      <c r="B10676" t="s">
        <v>27891</v>
      </c>
      <c r="C10676" t="s">
        <v>10994</v>
      </c>
    </row>
    <row r="10677" spans="1:3" x14ac:dyDescent="0.25">
      <c r="A10677" t="s">
        <v>7866</v>
      </c>
      <c r="B10677" t="s">
        <v>27891</v>
      </c>
      <c r="C10677" t="s">
        <v>10994</v>
      </c>
    </row>
    <row r="10678" spans="1:3" x14ac:dyDescent="0.25">
      <c r="A10678" t="s">
        <v>7867</v>
      </c>
      <c r="B10678" t="s">
        <v>10775</v>
      </c>
      <c r="C10678" t="s">
        <v>10771</v>
      </c>
    </row>
    <row r="10679" spans="1:3" x14ac:dyDescent="0.25">
      <c r="A10679" t="s">
        <v>17727</v>
      </c>
      <c r="B10679" t="s">
        <v>8187</v>
      </c>
      <c r="C10679" t="s">
        <v>11011</v>
      </c>
    </row>
    <row r="10680" spans="1:3" x14ac:dyDescent="0.25">
      <c r="A10680" t="s">
        <v>18910</v>
      </c>
      <c r="B10680" t="s">
        <v>8187</v>
      </c>
      <c r="C10680" t="s">
        <v>16089</v>
      </c>
    </row>
    <row r="10681" spans="1:3" x14ac:dyDescent="0.25">
      <c r="A10681" t="s">
        <v>13333</v>
      </c>
      <c r="B10681" t="s">
        <v>8187</v>
      </c>
      <c r="C10681" t="s">
        <v>10710</v>
      </c>
    </row>
    <row r="10682" spans="1:3" x14ac:dyDescent="0.25">
      <c r="A10682" t="s">
        <v>15455</v>
      </c>
      <c r="B10682" t="s">
        <v>8187</v>
      </c>
      <c r="C10682" t="s">
        <v>10710</v>
      </c>
    </row>
    <row r="10683" spans="1:3" x14ac:dyDescent="0.25">
      <c r="A10683" t="s">
        <v>7868</v>
      </c>
      <c r="B10683" t="s">
        <v>10775</v>
      </c>
      <c r="C10683" t="s">
        <v>10749</v>
      </c>
    </row>
    <row r="10684" spans="1:3" x14ac:dyDescent="0.25">
      <c r="A10684" t="s">
        <v>10450</v>
      </c>
      <c r="B10684" t="s">
        <v>10701</v>
      </c>
      <c r="C10684" t="s">
        <v>10703</v>
      </c>
    </row>
    <row r="10685" spans="1:3" x14ac:dyDescent="0.25">
      <c r="A10685" t="s">
        <v>10451</v>
      </c>
      <c r="B10685" t="s">
        <v>10701</v>
      </c>
      <c r="C10685" t="s">
        <v>10703</v>
      </c>
    </row>
    <row r="10686" spans="1:3" x14ac:dyDescent="0.25">
      <c r="A10686" t="s">
        <v>18664</v>
      </c>
      <c r="B10686" t="s">
        <v>8187</v>
      </c>
      <c r="C10686" t="s">
        <v>10710</v>
      </c>
    </row>
    <row r="10687" spans="1:3" x14ac:dyDescent="0.25">
      <c r="A10687" t="s">
        <v>13421</v>
      </c>
      <c r="B10687" t="s">
        <v>8187</v>
      </c>
      <c r="C10687" t="s">
        <v>10710</v>
      </c>
    </row>
    <row r="10688" spans="1:3" x14ac:dyDescent="0.25">
      <c r="A10688" t="s">
        <v>8936</v>
      </c>
      <c r="B10688" t="s">
        <v>27889</v>
      </c>
      <c r="C10688" t="s">
        <v>16069</v>
      </c>
    </row>
    <row r="10689" spans="1:3" x14ac:dyDescent="0.25">
      <c r="A10689" t="s">
        <v>7870</v>
      </c>
      <c r="B10689" t="s">
        <v>27891</v>
      </c>
      <c r="C10689" t="s">
        <v>10994</v>
      </c>
    </row>
    <row r="10690" spans="1:3" x14ac:dyDescent="0.25">
      <c r="A10690" t="s">
        <v>7871</v>
      </c>
      <c r="B10690" t="s">
        <v>27891</v>
      </c>
      <c r="C10690" t="s">
        <v>10994</v>
      </c>
    </row>
    <row r="10691" spans="1:3" x14ac:dyDescent="0.25">
      <c r="A10691" t="s">
        <v>7872</v>
      </c>
      <c r="B10691" t="s">
        <v>27889</v>
      </c>
      <c r="C10691" t="s">
        <v>10738</v>
      </c>
    </row>
    <row r="10692" spans="1:3" x14ac:dyDescent="0.25">
      <c r="A10692" t="s">
        <v>15465</v>
      </c>
      <c r="B10692" t="s">
        <v>8187</v>
      </c>
      <c r="C10692" t="s">
        <v>10710</v>
      </c>
    </row>
    <row r="10693" spans="1:3" x14ac:dyDescent="0.25">
      <c r="A10693" t="s">
        <v>15105</v>
      </c>
      <c r="B10693" t="s">
        <v>8187</v>
      </c>
      <c r="C10693" t="s">
        <v>10710</v>
      </c>
    </row>
    <row r="10694" spans="1:3" x14ac:dyDescent="0.25">
      <c r="A10694" t="s">
        <v>7873</v>
      </c>
      <c r="B10694" t="s">
        <v>10775</v>
      </c>
      <c r="C10694" t="s">
        <v>10771</v>
      </c>
    </row>
    <row r="10695" spans="1:3" x14ac:dyDescent="0.25">
      <c r="A10695" t="s">
        <v>7874</v>
      </c>
      <c r="B10695" t="s">
        <v>27887</v>
      </c>
      <c r="C10695" t="s">
        <v>10689</v>
      </c>
    </row>
    <row r="10696" spans="1:3" x14ac:dyDescent="0.25">
      <c r="A10696" t="s">
        <v>10453</v>
      </c>
      <c r="B10696" t="s">
        <v>27889</v>
      </c>
      <c r="C10696" t="s">
        <v>16400</v>
      </c>
    </row>
    <row r="10697" spans="1:3" x14ac:dyDescent="0.25">
      <c r="A10697" t="s">
        <v>7875</v>
      </c>
      <c r="B10697" t="s">
        <v>10782</v>
      </c>
      <c r="C10697" t="s">
        <v>10804</v>
      </c>
    </row>
    <row r="10698" spans="1:3" x14ac:dyDescent="0.25">
      <c r="A10698" t="s">
        <v>7876</v>
      </c>
      <c r="B10698" t="s">
        <v>10782</v>
      </c>
      <c r="C10698" t="s">
        <v>10804</v>
      </c>
    </row>
    <row r="10699" spans="1:3" x14ac:dyDescent="0.25">
      <c r="A10699" t="s">
        <v>7877</v>
      </c>
      <c r="B10699" t="s">
        <v>10775</v>
      </c>
      <c r="C10699" t="s">
        <v>10749</v>
      </c>
    </row>
    <row r="10700" spans="1:3" x14ac:dyDescent="0.25">
      <c r="A10700" t="s">
        <v>10704</v>
      </c>
      <c r="B10700" t="s">
        <v>8187</v>
      </c>
      <c r="C10700" t="s">
        <v>10710</v>
      </c>
    </row>
    <row r="10701" spans="1:3" x14ac:dyDescent="0.25">
      <c r="A10701" t="s">
        <v>13046</v>
      </c>
      <c r="B10701" t="s">
        <v>8187</v>
      </c>
      <c r="C10701" t="s">
        <v>10842</v>
      </c>
    </row>
    <row r="10702" spans="1:3" x14ac:dyDescent="0.25">
      <c r="A10702" t="s">
        <v>7878</v>
      </c>
      <c r="B10702" t="s">
        <v>27891</v>
      </c>
      <c r="C10702" t="s">
        <v>11610</v>
      </c>
    </row>
    <row r="10703" spans="1:3" x14ac:dyDescent="0.25">
      <c r="A10703" t="s">
        <v>7879</v>
      </c>
      <c r="B10703" t="s">
        <v>10775</v>
      </c>
      <c r="C10703" t="s">
        <v>10838</v>
      </c>
    </row>
    <row r="10704" spans="1:3" x14ac:dyDescent="0.25">
      <c r="A10704" t="s">
        <v>7880</v>
      </c>
      <c r="B10704" t="s">
        <v>10701</v>
      </c>
      <c r="C10704" t="s">
        <v>10703</v>
      </c>
    </row>
    <row r="10705" spans="1:3" x14ac:dyDescent="0.25">
      <c r="A10705" t="s">
        <v>7881</v>
      </c>
      <c r="B10705" t="s">
        <v>10775</v>
      </c>
      <c r="C10705" t="s">
        <v>11379</v>
      </c>
    </row>
    <row r="10706" spans="1:3" x14ac:dyDescent="0.25">
      <c r="A10706" t="s">
        <v>7882</v>
      </c>
      <c r="B10706" t="s">
        <v>10775</v>
      </c>
      <c r="C10706" t="s">
        <v>10749</v>
      </c>
    </row>
    <row r="10707" spans="1:3" x14ac:dyDescent="0.25">
      <c r="A10707" t="s">
        <v>7883</v>
      </c>
      <c r="B10707" t="s">
        <v>10701</v>
      </c>
      <c r="C10707" t="s">
        <v>11213</v>
      </c>
    </row>
    <row r="10708" spans="1:3" x14ac:dyDescent="0.25">
      <c r="A10708" t="s">
        <v>7884</v>
      </c>
      <c r="B10708" t="s">
        <v>27887</v>
      </c>
      <c r="C10708" t="s">
        <v>11011</v>
      </c>
    </row>
    <row r="10709" spans="1:3" x14ac:dyDescent="0.25">
      <c r="A10709" t="s">
        <v>7885</v>
      </c>
      <c r="B10709" t="s">
        <v>27891</v>
      </c>
      <c r="C10709" t="s">
        <v>10994</v>
      </c>
    </row>
    <row r="10710" spans="1:3" x14ac:dyDescent="0.25">
      <c r="A10710" t="s">
        <v>7886</v>
      </c>
      <c r="B10710" t="s">
        <v>27891</v>
      </c>
      <c r="C10710" t="s">
        <v>10994</v>
      </c>
    </row>
    <row r="10711" spans="1:3" x14ac:dyDescent="0.25">
      <c r="A10711" t="s">
        <v>7887</v>
      </c>
      <c r="B10711" t="s">
        <v>27887</v>
      </c>
      <c r="C10711" t="s">
        <v>10689</v>
      </c>
    </row>
    <row r="10712" spans="1:3" x14ac:dyDescent="0.25">
      <c r="A10712" t="s">
        <v>7888</v>
      </c>
      <c r="B10712" t="s">
        <v>27889</v>
      </c>
      <c r="C10712" t="s">
        <v>12822</v>
      </c>
    </row>
    <row r="10713" spans="1:3" x14ac:dyDescent="0.25">
      <c r="A10713" t="s">
        <v>7889</v>
      </c>
      <c r="B10713" t="s">
        <v>27889</v>
      </c>
      <c r="C10713" t="s">
        <v>10827</v>
      </c>
    </row>
    <row r="10714" spans="1:3" x14ac:dyDescent="0.25">
      <c r="A10714" t="s">
        <v>14284</v>
      </c>
      <c r="B10714" t="s">
        <v>8187</v>
      </c>
      <c r="C10714" t="s">
        <v>10738</v>
      </c>
    </row>
    <row r="10715" spans="1:3" x14ac:dyDescent="0.25">
      <c r="A10715" t="s">
        <v>17335</v>
      </c>
      <c r="B10715" t="s">
        <v>8187</v>
      </c>
      <c r="C10715" t="s">
        <v>10710</v>
      </c>
    </row>
    <row r="10716" spans="1:3" x14ac:dyDescent="0.25">
      <c r="A10716" t="s">
        <v>17965</v>
      </c>
      <c r="B10716" t="s">
        <v>8187</v>
      </c>
      <c r="C10716" t="s">
        <v>10710</v>
      </c>
    </row>
    <row r="10717" spans="1:3" x14ac:dyDescent="0.25">
      <c r="A10717" t="s">
        <v>7890</v>
      </c>
      <c r="B10717" t="s">
        <v>27891</v>
      </c>
      <c r="C10717" t="s">
        <v>10994</v>
      </c>
    </row>
    <row r="10718" spans="1:3" x14ac:dyDescent="0.25">
      <c r="A10718" t="s">
        <v>7891</v>
      </c>
      <c r="B10718" t="s">
        <v>27892</v>
      </c>
      <c r="C10718" t="s">
        <v>11393</v>
      </c>
    </row>
    <row r="10719" spans="1:3" x14ac:dyDescent="0.25">
      <c r="A10719" t="s">
        <v>27494</v>
      </c>
      <c r="B10719" t="s">
        <v>8187</v>
      </c>
      <c r="C10719" t="s">
        <v>10710</v>
      </c>
    </row>
    <row r="10720" spans="1:3" x14ac:dyDescent="0.25">
      <c r="A10720" t="s">
        <v>17058</v>
      </c>
      <c r="B10720" t="s">
        <v>8187</v>
      </c>
      <c r="C10720" t="s">
        <v>10710</v>
      </c>
    </row>
    <row r="10721" spans="1:3" x14ac:dyDescent="0.25">
      <c r="A10721" t="s">
        <v>17337</v>
      </c>
      <c r="B10721" t="s">
        <v>8187</v>
      </c>
      <c r="C10721" t="s">
        <v>10710</v>
      </c>
    </row>
    <row r="10722" spans="1:3" x14ac:dyDescent="0.25">
      <c r="A10722" t="s">
        <v>10454</v>
      </c>
      <c r="B10722" t="s">
        <v>10701</v>
      </c>
      <c r="C10722" t="s">
        <v>10703</v>
      </c>
    </row>
    <row r="10723" spans="1:3" x14ac:dyDescent="0.25">
      <c r="A10723" t="s">
        <v>10455</v>
      </c>
      <c r="B10723" t="s">
        <v>10701</v>
      </c>
      <c r="C10723" t="s">
        <v>10703</v>
      </c>
    </row>
    <row r="10724" spans="1:3" x14ac:dyDescent="0.25">
      <c r="A10724" t="s">
        <v>7893</v>
      </c>
      <c r="B10724" t="s">
        <v>27887</v>
      </c>
      <c r="C10724" t="s">
        <v>10689</v>
      </c>
    </row>
    <row r="10725" spans="1:3" x14ac:dyDescent="0.25">
      <c r="A10725" t="s">
        <v>14562</v>
      </c>
      <c r="B10725" t="s">
        <v>8187</v>
      </c>
      <c r="C10725" t="s">
        <v>10710</v>
      </c>
    </row>
    <row r="10726" spans="1:3" x14ac:dyDescent="0.25">
      <c r="A10726" t="s">
        <v>9509</v>
      </c>
      <c r="B10726" t="s">
        <v>27895</v>
      </c>
      <c r="C10726" t="s">
        <v>13478</v>
      </c>
    </row>
    <row r="10727" spans="1:3" x14ac:dyDescent="0.25">
      <c r="A10727" t="s">
        <v>25533</v>
      </c>
      <c r="B10727" t="s">
        <v>8187</v>
      </c>
      <c r="C10727" t="s">
        <v>13478</v>
      </c>
    </row>
    <row r="10728" spans="1:3" x14ac:dyDescent="0.25">
      <c r="A10728" t="s">
        <v>15938</v>
      </c>
      <c r="B10728" t="s">
        <v>8187</v>
      </c>
      <c r="C10728" t="s">
        <v>10710</v>
      </c>
    </row>
    <row r="10729" spans="1:3" x14ac:dyDescent="0.25">
      <c r="A10729" t="s">
        <v>10581</v>
      </c>
      <c r="B10729" t="s">
        <v>27895</v>
      </c>
      <c r="C10729" t="s">
        <v>13478</v>
      </c>
    </row>
    <row r="10730" spans="1:3" x14ac:dyDescent="0.25">
      <c r="A10730" t="s">
        <v>11734</v>
      </c>
      <c r="B10730" t="s">
        <v>8187</v>
      </c>
      <c r="C10730" t="s">
        <v>10710</v>
      </c>
    </row>
    <row r="10731" spans="1:3" x14ac:dyDescent="0.25">
      <c r="A10731" t="s">
        <v>11893</v>
      </c>
      <c r="B10731" t="s">
        <v>8187</v>
      </c>
      <c r="C10731" t="s">
        <v>10710</v>
      </c>
    </row>
    <row r="10732" spans="1:3" x14ac:dyDescent="0.25">
      <c r="A10732" t="s">
        <v>13438</v>
      </c>
      <c r="B10732" t="s">
        <v>8187</v>
      </c>
      <c r="C10732" t="s">
        <v>10710</v>
      </c>
    </row>
    <row r="10733" spans="1:3" x14ac:dyDescent="0.25">
      <c r="A10733" t="s">
        <v>13471</v>
      </c>
      <c r="B10733" t="s">
        <v>8187</v>
      </c>
      <c r="C10733" t="s">
        <v>10710</v>
      </c>
    </row>
    <row r="10734" spans="1:3" x14ac:dyDescent="0.25">
      <c r="A10734" t="s">
        <v>10582</v>
      </c>
      <c r="B10734" t="s">
        <v>27895</v>
      </c>
      <c r="C10734" t="s">
        <v>13478</v>
      </c>
    </row>
    <row r="10735" spans="1:3" x14ac:dyDescent="0.25">
      <c r="A10735" t="s">
        <v>10381</v>
      </c>
      <c r="B10735" t="s">
        <v>8187</v>
      </c>
      <c r="C10735" t="s">
        <v>13478</v>
      </c>
    </row>
    <row r="10736" spans="1:3" x14ac:dyDescent="0.25">
      <c r="A10736" t="s">
        <v>10574</v>
      </c>
      <c r="B10736" t="s">
        <v>8187</v>
      </c>
      <c r="C10736" t="s">
        <v>13478</v>
      </c>
    </row>
    <row r="10737" spans="1:3" x14ac:dyDescent="0.25">
      <c r="A10737" t="s">
        <v>9539</v>
      </c>
      <c r="B10737" t="s">
        <v>27895</v>
      </c>
      <c r="C10737" t="s">
        <v>15186</v>
      </c>
    </row>
    <row r="10738" spans="1:3" x14ac:dyDescent="0.25">
      <c r="A10738" t="s">
        <v>27412</v>
      </c>
      <c r="B10738" t="s">
        <v>8187</v>
      </c>
      <c r="C10738" t="s">
        <v>10710</v>
      </c>
    </row>
    <row r="10739" spans="1:3" x14ac:dyDescent="0.25">
      <c r="A10739" t="s">
        <v>26693</v>
      </c>
      <c r="B10739" t="s">
        <v>10782</v>
      </c>
      <c r="C10739" t="s">
        <v>10804</v>
      </c>
    </row>
    <row r="10740" spans="1:3" x14ac:dyDescent="0.25">
      <c r="A10740" t="s">
        <v>26695</v>
      </c>
      <c r="B10740" t="s">
        <v>10782</v>
      </c>
      <c r="C10740" t="s">
        <v>10804</v>
      </c>
    </row>
    <row r="10741" spans="1:3" x14ac:dyDescent="0.25">
      <c r="A10741" t="s">
        <v>26697</v>
      </c>
      <c r="B10741" t="s">
        <v>10782</v>
      </c>
      <c r="C10741" t="s">
        <v>10804</v>
      </c>
    </row>
    <row r="10742" spans="1:3" x14ac:dyDescent="0.25">
      <c r="A10742" t="s">
        <v>26699</v>
      </c>
      <c r="B10742" t="s">
        <v>10782</v>
      </c>
      <c r="C10742" t="s">
        <v>10804</v>
      </c>
    </row>
    <row r="10743" spans="1:3" x14ac:dyDescent="0.25">
      <c r="A10743" t="s">
        <v>26701</v>
      </c>
      <c r="B10743" t="s">
        <v>10782</v>
      </c>
      <c r="C10743" t="s">
        <v>10804</v>
      </c>
    </row>
    <row r="10744" spans="1:3" x14ac:dyDescent="0.25">
      <c r="A10744" t="s">
        <v>26703</v>
      </c>
      <c r="B10744" t="s">
        <v>10782</v>
      </c>
      <c r="C10744" t="s">
        <v>10804</v>
      </c>
    </row>
    <row r="10745" spans="1:3" x14ac:dyDescent="0.25">
      <c r="A10745" t="s">
        <v>26705</v>
      </c>
      <c r="B10745" t="s">
        <v>10782</v>
      </c>
      <c r="C10745" t="s">
        <v>10804</v>
      </c>
    </row>
    <row r="10746" spans="1:3" x14ac:dyDescent="0.25">
      <c r="A10746" t="s">
        <v>26707</v>
      </c>
      <c r="B10746" t="s">
        <v>10782</v>
      </c>
      <c r="C10746" t="s">
        <v>10804</v>
      </c>
    </row>
    <row r="10747" spans="1:3" x14ac:dyDescent="0.25">
      <c r="A10747" t="s">
        <v>26709</v>
      </c>
      <c r="B10747" t="s">
        <v>10782</v>
      </c>
      <c r="C10747" t="s">
        <v>10804</v>
      </c>
    </row>
    <row r="10748" spans="1:3" x14ac:dyDescent="0.25">
      <c r="A10748" t="s">
        <v>9535</v>
      </c>
      <c r="B10748" t="s">
        <v>27895</v>
      </c>
      <c r="C10748" t="s">
        <v>13478</v>
      </c>
    </row>
    <row r="10749" spans="1:3" x14ac:dyDescent="0.25">
      <c r="A10749" t="s">
        <v>15268</v>
      </c>
      <c r="B10749" t="s">
        <v>8187</v>
      </c>
      <c r="C10749" t="s">
        <v>10710</v>
      </c>
    </row>
    <row r="10750" spans="1:3" x14ac:dyDescent="0.25">
      <c r="A10750" t="s">
        <v>10456</v>
      </c>
      <c r="B10750" t="s">
        <v>10775</v>
      </c>
      <c r="C10750" t="s">
        <v>10838</v>
      </c>
    </row>
    <row r="10751" spans="1:3" x14ac:dyDescent="0.25">
      <c r="A10751" t="s">
        <v>15541</v>
      </c>
      <c r="B10751" t="s">
        <v>8187</v>
      </c>
      <c r="C10751" t="s">
        <v>10710</v>
      </c>
    </row>
    <row r="10752" spans="1:3" x14ac:dyDescent="0.25">
      <c r="A10752" t="s">
        <v>15521</v>
      </c>
      <c r="B10752" t="s">
        <v>8187</v>
      </c>
      <c r="C10752" t="s">
        <v>10710</v>
      </c>
    </row>
    <row r="10753" spans="1:3" x14ac:dyDescent="0.25">
      <c r="A10753" t="s">
        <v>26719</v>
      </c>
      <c r="B10753" t="s">
        <v>10782</v>
      </c>
      <c r="C10753" t="s">
        <v>10804</v>
      </c>
    </row>
    <row r="10754" spans="1:3" x14ac:dyDescent="0.25">
      <c r="A10754" t="s">
        <v>19283</v>
      </c>
      <c r="B10754" t="s">
        <v>8187</v>
      </c>
      <c r="C10754" t="s">
        <v>10710</v>
      </c>
    </row>
    <row r="10755" spans="1:3" x14ac:dyDescent="0.25">
      <c r="A10755" t="s">
        <v>21693</v>
      </c>
      <c r="B10755" t="s">
        <v>8187</v>
      </c>
      <c r="C10755" t="s">
        <v>10710</v>
      </c>
    </row>
    <row r="10756" spans="1:3" x14ac:dyDescent="0.25">
      <c r="A10756" t="s">
        <v>7901</v>
      </c>
      <c r="B10756" t="s">
        <v>27897</v>
      </c>
      <c r="C10756" t="s">
        <v>16967</v>
      </c>
    </row>
    <row r="10757" spans="1:3" x14ac:dyDescent="0.25">
      <c r="A10757" t="s">
        <v>24652</v>
      </c>
      <c r="B10757" t="s">
        <v>8187</v>
      </c>
      <c r="C10757" t="s">
        <v>10710</v>
      </c>
    </row>
    <row r="10758" spans="1:3" x14ac:dyDescent="0.25">
      <c r="A10758" t="s">
        <v>9426</v>
      </c>
      <c r="B10758" t="s">
        <v>27895</v>
      </c>
      <c r="C10758" t="s">
        <v>13478</v>
      </c>
    </row>
    <row r="10759" spans="1:3" x14ac:dyDescent="0.25">
      <c r="A10759" t="s">
        <v>26447</v>
      </c>
      <c r="B10759" t="s">
        <v>8187</v>
      </c>
      <c r="C10759" t="s">
        <v>10710</v>
      </c>
    </row>
    <row r="10760" spans="1:3" x14ac:dyDescent="0.25">
      <c r="A10760" t="s">
        <v>4862</v>
      </c>
      <c r="B10760" t="s">
        <v>27889</v>
      </c>
      <c r="C10760" t="s">
        <v>11360</v>
      </c>
    </row>
    <row r="10761" spans="1:3" x14ac:dyDescent="0.25">
      <c r="A10761" t="s">
        <v>26910</v>
      </c>
      <c r="B10761" t="s">
        <v>8187</v>
      </c>
      <c r="C10761" t="s">
        <v>10710</v>
      </c>
    </row>
    <row r="10762" spans="1:3" x14ac:dyDescent="0.25">
      <c r="A10762" t="s">
        <v>17680</v>
      </c>
      <c r="B10762" t="s">
        <v>8187</v>
      </c>
      <c r="C10762" t="s">
        <v>10710</v>
      </c>
    </row>
    <row r="10763" spans="1:3" x14ac:dyDescent="0.25">
      <c r="A10763" t="s">
        <v>8756</v>
      </c>
      <c r="B10763" t="s">
        <v>27889</v>
      </c>
      <c r="C10763" t="s">
        <v>11360</v>
      </c>
    </row>
    <row r="10764" spans="1:3" x14ac:dyDescent="0.25">
      <c r="A10764" t="s">
        <v>14981</v>
      </c>
      <c r="B10764" t="s">
        <v>8187</v>
      </c>
      <c r="C10764" t="s">
        <v>10710</v>
      </c>
    </row>
    <row r="10765" spans="1:3" x14ac:dyDescent="0.25">
      <c r="A10765" t="s">
        <v>7906</v>
      </c>
      <c r="B10765" t="s">
        <v>27897</v>
      </c>
      <c r="C10765" t="s">
        <v>16967</v>
      </c>
    </row>
    <row r="10766" spans="1:3" x14ac:dyDescent="0.25">
      <c r="A10766" t="s">
        <v>10378</v>
      </c>
      <c r="B10766" t="s">
        <v>27895</v>
      </c>
      <c r="C10766" t="s">
        <v>13478</v>
      </c>
    </row>
    <row r="10767" spans="1:3" x14ac:dyDescent="0.25">
      <c r="A10767" t="s">
        <v>5268</v>
      </c>
      <c r="B10767" t="s">
        <v>27889</v>
      </c>
      <c r="C10767" t="s">
        <v>11360</v>
      </c>
    </row>
    <row r="10768" spans="1:3" x14ac:dyDescent="0.25">
      <c r="A10768" t="s">
        <v>9522</v>
      </c>
      <c r="B10768" t="s">
        <v>27895</v>
      </c>
      <c r="C10768" t="s">
        <v>13478</v>
      </c>
    </row>
    <row r="10769" spans="1:3" x14ac:dyDescent="0.25">
      <c r="A10769" t="s">
        <v>7910</v>
      </c>
      <c r="B10769" t="s">
        <v>27887</v>
      </c>
      <c r="C10769" t="s">
        <v>10689</v>
      </c>
    </row>
    <row r="10770" spans="1:3" x14ac:dyDescent="0.25">
      <c r="A10770" t="s">
        <v>26741</v>
      </c>
      <c r="B10770" t="s">
        <v>10782</v>
      </c>
      <c r="C10770" t="s">
        <v>10804</v>
      </c>
    </row>
    <row r="10771" spans="1:3" x14ac:dyDescent="0.25">
      <c r="A10771" t="s">
        <v>10578</v>
      </c>
      <c r="B10771" t="s">
        <v>27895</v>
      </c>
      <c r="C10771" t="s">
        <v>15186</v>
      </c>
    </row>
    <row r="10772" spans="1:3" x14ac:dyDescent="0.25">
      <c r="A10772" t="s">
        <v>10976</v>
      </c>
      <c r="B10772" t="s">
        <v>8187</v>
      </c>
      <c r="C10772" t="s">
        <v>10979</v>
      </c>
    </row>
    <row r="10773" spans="1:3" x14ac:dyDescent="0.25">
      <c r="A10773" t="s">
        <v>12302</v>
      </c>
      <c r="B10773" t="s">
        <v>8187</v>
      </c>
      <c r="C10773" t="s">
        <v>10979</v>
      </c>
    </row>
    <row r="10774" spans="1:3" x14ac:dyDescent="0.25">
      <c r="A10774" t="s">
        <v>12426</v>
      </c>
      <c r="B10774" t="s">
        <v>8187</v>
      </c>
      <c r="C10774" t="s">
        <v>10979</v>
      </c>
    </row>
    <row r="10775" spans="1:3" x14ac:dyDescent="0.25">
      <c r="A10775" t="s">
        <v>10457</v>
      </c>
      <c r="B10775" t="s">
        <v>27887</v>
      </c>
      <c r="C10775" t="s">
        <v>10689</v>
      </c>
    </row>
    <row r="10776" spans="1:3" x14ac:dyDescent="0.25">
      <c r="A10776" t="s">
        <v>12839</v>
      </c>
      <c r="B10776" t="s">
        <v>8187</v>
      </c>
      <c r="C10776" t="s">
        <v>10979</v>
      </c>
    </row>
    <row r="10777" spans="1:3" x14ac:dyDescent="0.25">
      <c r="A10777" t="s">
        <v>15264</v>
      </c>
      <c r="B10777" t="s">
        <v>8187</v>
      </c>
      <c r="C10777" t="s">
        <v>10979</v>
      </c>
    </row>
    <row r="10778" spans="1:3" x14ac:dyDescent="0.25">
      <c r="A10778" t="s">
        <v>7912</v>
      </c>
      <c r="B10778" t="s">
        <v>27894</v>
      </c>
      <c r="C10778" t="s">
        <v>17018</v>
      </c>
    </row>
    <row r="10779" spans="1:3" x14ac:dyDescent="0.25">
      <c r="A10779" t="s">
        <v>8325</v>
      </c>
      <c r="B10779" t="s">
        <v>27894</v>
      </c>
      <c r="C10779" t="s">
        <v>11213</v>
      </c>
    </row>
    <row r="10780" spans="1:3" x14ac:dyDescent="0.25">
      <c r="A10780" t="s">
        <v>8324</v>
      </c>
      <c r="B10780" t="s">
        <v>27894</v>
      </c>
      <c r="C10780" t="s">
        <v>11213</v>
      </c>
    </row>
    <row r="10781" spans="1:3" x14ac:dyDescent="0.25">
      <c r="A10781" t="s">
        <v>8194</v>
      </c>
      <c r="B10781" t="s">
        <v>27894</v>
      </c>
      <c r="C10781" t="s">
        <v>11213</v>
      </c>
    </row>
    <row r="10782" spans="1:3" x14ac:dyDescent="0.25">
      <c r="A10782" t="s">
        <v>8336</v>
      </c>
      <c r="B10782" t="s">
        <v>27887</v>
      </c>
      <c r="C10782" t="s">
        <v>10689</v>
      </c>
    </row>
    <row r="10783" spans="1:3" x14ac:dyDescent="0.25">
      <c r="A10783" t="s">
        <v>15649</v>
      </c>
      <c r="B10783" t="s">
        <v>8187</v>
      </c>
      <c r="C10783" t="s">
        <v>10979</v>
      </c>
    </row>
    <row r="10784" spans="1:3" x14ac:dyDescent="0.25">
      <c r="A10784" t="s">
        <v>10458</v>
      </c>
      <c r="B10784" t="s">
        <v>27897</v>
      </c>
      <c r="C10784" t="s">
        <v>16967</v>
      </c>
    </row>
    <row r="10785" spans="1:3" x14ac:dyDescent="0.25">
      <c r="A10785" t="s">
        <v>9254</v>
      </c>
      <c r="B10785" t="s">
        <v>27889</v>
      </c>
      <c r="C10785" t="s">
        <v>11360</v>
      </c>
    </row>
    <row r="10786" spans="1:3" x14ac:dyDescent="0.25">
      <c r="A10786" t="s">
        <v>15650</v>
      </c>
      <c r="B10786" t="s">
        <v>8187</v>
      </c>
      <c r="C10786" t="s">
        <v>10979</v>
      </c>
    </row>
    <row r="10787" spans="1:3" x14ac:dyDescent="0.25">
      <c r="A10787" t="s">
        <v>15651</v>
      </c>
      <c r="B10787" t="s">
        <v>8187</v>
      </c>
      <c r="C10787" t="s">
        <v>10979</v>
      </c>
    </row>
    <row r="10788" spans="1:3" x14ac:dyDescent="0.25">
      <c r="A10788" t="s">
        <v>5267</v>
      </c>
      <c r="B10788" t="s">
        <v>27889</v>
      </c>
      <c r="C10788" t="s">
        <v>11360</v>
      </c>
    </row>
    <row r="10789" spans="1:3" x14ac:dyDescent="0.25">
      <c r="A10789" t="s">
        <v>15653</v>
      </c>
      <c r="B10789" t="s">
        <v>8187</v>
      </c>
      <c r="C10789" t="s">
        <v>10979</v>
      </c>
    </row>
    <row r="10790" spans="1:3" x14ac:dyDescent="0.25">
      <c r="A10790" t="s">
        <v>8952</v>
      </c>
      <c r="B10790" t="s">
        <v>27889</v>
      </c>
      <c r="C10790" t="s">
        <v>16069</v>
      </c>
    </row>
    <row r="10791" spans="1:3" x14ac:dyDescent="0.25">
      <c r="A10791" t="s">
        <v>10460</v>
      </c>
      <c r="B10791" t="s">
        <v>27887</v>
      </c>
      <c r="C10791" t="s">
        <v>10689</v>
      </c>
    </row>
    <row r="10792" spans="1:3" x14ac:dyDescent="0.25">
      <c r="A10792" t="s">
        <v>26773</v>
      </c>
      <c r="B10792" t="s">
        <v>27896</v>
      </c>
      <c r="C10792" t="s">
        <v>11281</v>
      </c>
    </row>
    <row r="10793" spans="1:3" x14ac:dyDescent="0.25">
      <c r="A10793" t="s">
        <v>26775</v>
      </c>
      <c r="B10793" t="s">
        <v>27891</v>
      </c>
      <c r="C10793" t="s">
        <v>10994</v>
      </c>
    </row>
    <row r="10794" spans="1:3" x14ac:dyDescent="0.25">
      <c r="A10794" t="s">
        <v>15655</v>
      </c>
      <c r="B10794" t="s">
        <v>8187</v>
      </c>
      <c r="C10794" t="s">
        <v>10979</v>
      </c>
    </row>
    <row r="10795" spans="1:3" x14ac:dyDescent="0.25">
      <c r="A10795" t="s">
        <v>16973</v>
      </c>
      <c r="B10795" t="s">
        <v>8187</v>
      </c>
      <c r="C10795" t="s">
        <v>10979</v>
      </c>
    </row>
    <row r="10796" spans="1:3" x14ac:dyDescent="0.25">
      <c r="A10796" t="s">
        <v>10462</v>
      </c>
      <c r="B10796" t="s">
        <v>27890</v>
      </c>
      <c r="C10796" t="s">
        <v>13139</v>
      </c>
    </row>
    <row r="10797" spans="1:3" x14ac:dyDescent="0.25">
      <c r="A10797" t="s">
        <v>10146</v>
      </c>
      <c r="B10797" t="s">
        <v>27889</v>
      </c>
      <c r="C10797" t="s">
        <v>11360</v>
      </c>
    </row>
    <row r="10798" spans="1:3" x14ac:dyDescent="0.25">
      <c r="A10798" t="s">
        <v>10463</v>
      </c>
      <c r="B10798" t="s">
        <v>27887</v>
      </c>
      <c r="C10798" t="s">
        <v>10689</v>
      </c>
    </row>
    <row r="10799" spans="1:3" x14ac:dyDescent="0.25">
      <c r="A10799" t="s">
        <v>16987</v>
      </c>
      <c r="B10799" t="s">
        <v>8187</v>
      </c>
      <c r="C10799" t="s">
        <v>10979</v>
      </c>
    </row>
    <row r="10800" spans="1:3" x14ac:dyDescent="0.25">
      <c r="A10800" t="s">
        <v>21771</v>
      </c>
      <c r="B10800" t="s">
        <v>8187</v>
      </c>
      <c r="C10800" t="s">
        <v>10979</v>
      </c>
    </row>
    <row r="10801" spans="1:3" x14ac:dyDescent="0.25">
      <c r="A10801" t="s">
        <v>21782</v>
      </c>
      <c r="B10801" t="s">
        <v>8187</v>
      </c>
      <c r="C10801" t="s">
        <v>10979</v>
      </c>
    </row>
    <row r="10802" spans="1:3" x14ac:dyDescent="0.25">
      <c r="A10802" t="s">
        <v>22032</v>
      </c>
      <c r="B10802" t="s">
        <v>8187</v>
      </c>
      <c r="C10802" t="s">
        <v>10979</v>
      </c>
    </row>
    <row r="10803" spans="1:3" x14ac:dyDescent="0.25">
      <c r="A10803" t="s">
        <v>22083</v>
      </c>
      <c r="B10803" t="s">
        <v>8187</v>
      </c>
      <c r="C10803" t="s">
        <v>10979</v>
      </c>
    </row>
    <row r="10804" spans="1:3" x14ac:dyDescent="0.25">
      <c r="A10804" t="s">
        <v>7914</v>
      </c>
      <c r="B10804" t="s">
        <v>27887</v>
      </c>
      <c r="C10804" t="s">
        <v>10689</v>
      </c>
    </row>
    <row r="10805" spans="1:3" x14ac:dyDescent="0.25">
      <c r="A10805" t="s">
        <v>22228</v>
      </c>
      <c r="B10805" t="s">
        <v>8187</v>
      </c>
      <c r="C10805" t="s">
        <v>10979</v>
      </c>
    </row>
    <row r="10806" spans="1:3" x14ac:dyDescent="0.25">
      <c r="A10806" t="s">
        <v>7915</v>
      </c>
      <c r="B10806" t="s">
        <v>10775</v>
      </c>
      <c r="C10806" t="s">
        <v>10749</v>
      </c>
    </row>
    <row r="10807" spans="1:3" x14ac:dyDescent="0.25">
      <c r="A10807" t="s">
        <v>26797</v>
      </c>
      <c r="B10807" t="s">
        <v>27889</v>
      </c>
      <c r="C10807" t="s">
        <v>10827</v>
      </c>
    </row>
    <row r="10808" spans="1:3" x14ac:dyDescent="0.25">
      <c r="A10808" t="s">
        <v>22318</v>
      </c>
      <c r="B10808" t="s">
        <v>8187</v>
      </c>
      <c r="C10808" t="s">
        <v>10979</v>
      </c>
    </row>
    <row r="10809" spans="1:3" x14ac:dyDescent="0.25">
      <c r="A10809" t="s">
        <v>22319</v>
      </c>
      <c r="B10809" t="s">
        <v>8187</v>
      </c>
      <c r="C10809" t="s">
        <v>10979</v>
      </c>
    </row>
    <row r="10810" spans="1:3" x14ac:dyDescent="0.25">
      <c r="A10810" t="s">
        <v>23832</v>
      </c>
      <c r="B10810" t="s">
        <v>8187</v>
      </c>
      <c r="C10810" t="s">
        <v>10979</v>
      </c>
    </row>
    <row r="10811" spans="1:3" x14ac:dyDescent="0.25">
      <c r="A10811" t="s">
        <v>23889</v>
      </c>
      <c r="B10811" t="s">
        <v>8187</v>
      </c>
      <c r="C10811" t="s">
        <v>10979</v>
      </c>
    </row>
    <row r="10812" spans="1:3" x14ac:dyDescent="0.25">
      <c r="A10812" t="s">
        <v>24695</v>
      </c>
      <c r="B10812" t="s">
        <v>8187</v>
      </c>
      <c r="C10812" t="s">
        <v>10979</v>
      </c>
    </row>
    <row r="10813" spans="1:3" x14ac:dyDescent="0.25">
      <c r="A10813" t="s">
        <v>25288</v>
      </c>
      <c r="B10813" t="s">
        <v>8187</v>
      </c>
      <c r="C10813" t="s">
        <v>10979</v>
      </c>
    </row>
    <row r="10814" spans="1:3" x14ac:dyDescent="0.25">
      <c r="A10814" t="s">
        <v>18811</v>
      </c>
      <c r="B10814" t="s">
        <v>8187</v>
      </c>
      <c r="C10814" t="s">
        <v>10719</v>
      </c>
    </row>
    <row r="10815" spans="1:3" x14ac:dyDescent="0.25">
      <c r="A10815" t="s">
        <v>11256</v>
      </c>
      <c r="B10815" t="s">
        <v>8187</v>
      </c>
      <c r="C10815" t="s">
        <v>11259</v>
      </c>
    </row>
    <row r="10816" spans="1:3" x14ac:dyDescent="0.25">
      <c r="A10816" t="s">
        <v>13863</v>
      </c>
      <c r="B10816" t="s">
        <v>8187</v>
      </c>
      <c r="C10816" t="s">
        <v>11259</v>
      </c>
    </row>
    <row r="10817" spans="1:3" x14ac:dyDescent="0.25">
      <c r="A10817" t="s">
        <v>19800</v>
      </c>
      <c r="B10817" t="s">
        <v>8187</v>
      </c>
      <c r="C10817" t="s">
        <v>19803</v>
      </c>
    </row>
    <row r="10818" spans="1:3" x14ac:dyDescent="0.25">
      <c r="A10818" t="s">
        <v>7916</v>
      </c>
      <c r="B10818" t="s">
        <v>10701</v>
      </c>
      <c r="C10818" t="s">
        <v>12797</v>
      </c>
    </row>
    <row r="10819" spans="1:3" x14ac:dyDescent="0.25">
      <c r="A10819" t="s">
        <v>19804</v>
      </c>
      <c r="B10819" t="s">
        <v>8187</v>
      </c>
      <c r="C10819" t="s">
        <v>19803</v>
      </c>
    </row>
    <row r="10820" spans="1:3" x14ac:dyDescent="0.25">
      <c r="A10820" t="s">
        <v>17102</v>
      </c>
      <c r="B10820" t="s">
        <v>8187</v>
      </c>
      <c r="C10820" t="s">
        <v>17105</v>
      </c>
    </row>
    <row r="10821" spans="1:3" x14ac:dyDescent="0.25">
      <c r="A10821" t="s">
        <v>17388</v>
      </c>
      <c r="B10821" t="s">
        <v>8187</v>
      </c>
      <c r="C10821" t="s">
        <v>17391</v>
      </c>
    </row>
    <row r="10822" spans="1:3" x14ac:dyDescent="0.25">
      <c r="A10822" t="s">
        <v>5323</v>
      </c>
      <c r="B10822" t="s">
        <v>27889</v>
      </c>
      <c r="C10822" t="s">
        <v>11360</v>
      </c>
    </row>
    <row r="10823" spans="1:3" x14ac:dyDescent="0.25">
      <c r="A10823" t="s">
        <v>9552</v>
      </c>
      <c r="B10823" t="s">
        <v>27889</v>
      </c>
      <c r="C10823" t="s">
        <v>10764</v>
      </c>
    </row>
    <row r="10824" spans="1:3" x14ac:dyDescent="0.25">
      <c r="A10824" t="s">
        <v>17392</v>
      </c>
      <c r="B10824" t="s">
        <v>8187</v>
      </c>
      <c r="C10824" t="s">
        <v>17391</v>
      </c>
    </row>
    <row r="10825" spans="1:3" x14ac:dyDescent="0.25">
      <c r="A10825" t="s">
        <v>17394</v>
      </c>
      <c r="B10825" t="s">
        <v>8187</v>
      </c>
      <c r="C10825" t="s">
        <v>17391</v>
      </c>
    </row>
    <row r="10826" spans="1:3" x14ac:dyDescent="0.25">
      <c r="A10826" t="s">
        <v>26833</v>
      </c>
      <c r="B10826" t="s">
        <v>27887</v>
      </c>
      <c r="C10826" t="s">
        <v>10689</v>
      </c>
    </row>
    <row r="10827" spans="1:3" x14ac:dyDescent="0.25">
      <c r="A10827" t="s">
        <v>17396</v>
      </c>
      <c r="B10827" t="s">
        <v>8187</v>
      </c>
      <c r="C10827" t="s">
        <v>17391</v>
      </c>
    </row>
    <row r="10828" spans="1:3" x14ac:dyDescent="0.25">
      <c r="A10828" t="s">
        <v>17399</v>
      </c>
      <c r="B10828" t="s">
        <v>8187</v>
      </c>
      <c r="C10828" t="s">
        <v>17391</v>
      </c>
    </row>
    <row r="10829" spans="1:3" x14ac:dyDescent="0.25">
      <c r="A10829" t="s">
        <v>7919</v>
      </c>
      <c r="B10829" t="s">
        <v>27894</v>
      </c>
      <c r="C10829" t="s">
        <v>16316</v>
      </c>
    </row>
    <row r="10830" spans="1:3" x14ac:dyDescent="0.25">
      <c r="A10830" t="s">
        <v>10465</v>
      </c>
      <c r="B10830" t="s">
        <v>27894</v>
      </c>
      <c r="C10830" t="s">
        <v>16030</v>
      </c>
    </row>
    <row r="10831" spans="1:3" x14ac:dyDescent="0.25">
      <c r="A10831" t="s">
        <v>10484</v>
      </c>
      <c r="B10831" t="s">
        <v>27895</v>
      </c>
      <c r="C10831" t="s">
        <v>15186</v>
      </c>
    </row>
    <row r="10832" spans="1:3" x14ac:dyDescent="0.25">
      <c r="A10832" t="s">
        <v>17401</v>
      </c>
      <c r="B10832" t="s">
        <v>8187</v>
      </c>
      <c r="C10832" t="s">
        <v>17391</v>
      </c>
    </row>
    <row r="10833" spans="1:3" x14ac:dyDescent="0.25">
      <c r="A10833" t="s">
        <v>17403</v>
      </c>
      <c r="B10833" t="s">
        <v>8187</v>
      </c>
      <c r="C10833" t="s">
        <v>17391</v>
      </c>
    </row>
    <row r="10834" spans="1:3" x14ac:dyDescent="0.25">
      <c r="A10834" t="s">
        <v>17405</v>
      </c>
      <c r="B10834" t="s">
        <v>8187</v>
      </c>
      <c r="C10834" t="s">
        <v>17391</v>
      </c>
    </row>
    <row r="10835" spans="1:3" x14ac:dyDescent="0.25">
      <c r="A10835" t="s">
        <v>17407</v>
      </c>
      <c r="B10835" t="s">
        <v>8187</v>
      </c>
      <c r="C10835" t="s">
        <v>17391</v>
      </c>
    </row>
    <row r="10836" spans="1:3" x14ac:dyDescent="0.25">
      <c r="A10836" t="s">
        <v>17409</v>
      </c>
      <c r="B10836" t="s">
        <v>8187</v>
      </c>
      <c r="C10836" t="s">
        <v>17391</v>
      </c>
    </row>
    <row r="10837" spans="1:3" x14ac:dyDescent="0.25">
      <c r="A10837" t="s">
        <v>17411</v>
      </c>
      <c r="B10837" t="s">
        <v>8187</v>
      </c>
      <c r="C10837" t="s">
        <v>17391</v>
      </c>
    </row>
    <row r="10838" spans="1:3" x14ac:dyDescent="0.25">
      <c r="A10838" t="s">
        <v>7920</v>
      </c>
      <c r="B10838" t="s">
        <v>27891</v>
      </c>
      <c r="C10838" t="s">
        <v>10994</v>
      </c>
    </row>
    <row r="10839" spans="1:3" x14ac:dyDescent="0.25">
      <c r="A10839" t="s">
        <v>7921</v>
      </c>
      <c r="B10839" t="s">
        <v>27891</v>
      </c>
      <c r="C10839" t="s">
        <v>10994</v>
      </c>
    </row>
    <row r="10840" spans="1:3" x14ac:dyDescent="0.25">
      <c r="A10840" t="s">
        <v>7922</v>
      </c>
      <c r="B10840" t="s">
        <v>27891</v>
      </c>
      <c r="C10840" t="s">
        <v>10994</v>
      </c>
    </row>
    <row r="10841" spans="1:3" x14ac:dyDescent="0.25">
      <c r="A10841" t="s">
        <v>7923</v>
      </c>
      <c r="B10841" t="s">
        <v>27887</v>
      </c>
      <c r="C10841" t="s">
        <v>10689</v>
      </c>
    </row>
    <row r="10842" spans="1:3" x14ac:dyDescent="0.25">
      <c r="A10842" t="s">
        <v>7924</v>
      </c>
      <c r="B10842" t="s">
        <v>10775</v>
      </c>
      <c r="C10842" t="s">
        <v>10749</v>
      </c>
    </row>
    <row r="10843" spans="1:3" x14ac:dyDescent="0.25">
      <c r="A10843" t="s">
        <v>7925</v>
      </c>
      <c r="B10843" t="s">
        <v>27891</v>
      </c>
      <c r="C10843" t="s">
        <v>10994</v>
      </c>
    </row>
    <row r="10844" spans="1:3" x14ac:dyDescent="0.25">
      <c r="A10844" t="s">
        <v>15165</v>
      </c>
      <c r="B10844" t="s">
        <v>8187</v>
      </c>
      <c r="C10844" t="s">
        <v>15168</v>
      </c>
    </row>
    <row r="10845" spans="1:3" x14ac:dyDescent="0.25">
      <c r="A10845" t="s">
        <v>7926</v>
      </c>
      <c r="B10845" t="s">
        <v>27891</v>
      </c>
      <c r="C10845" t="s">
        <v>10994</v>
      </c>
    </row>
    <row r="10846" spans="1:3" x14ac:dyDescent="0.25">
      <c r="A10846" t="s">
        <v>7927</v>
      </c>
      <c r="B10846" t="s">
        <v>27891</v>
      </c>
      <c r="C10846" t="s">
        <v>10994</v>
      </c>
    </row>
    <row r="10847" spans="1:3" x14ac:dyDescent="0.25">
      <c r="A10847" t="s">
        <v>7928</v>
      </c>
      <c r="B10847" t="s">
        <v>27891</v>
      </c>
      <c r="C10847" t="s">
        <v>10994</v>
      </c>
    </row>
    <row r="10848" spans="1:3" x14ac:dyDescent="0.25">
      <c r="A10848" t="s">
        <v>7929</v>
      </c>
      <c r="B10848" t="s">
        <v>27887</v>
      </c>
      <c r="C10848" t="s">
        <v>10689</v>
      </c>
    </row>
    <row r="10849" spans="1:3" x14ac:dyDescent="0.25">
      <c r="A10849" t="s">
        <v>7930</v>
      </c>
      <c r="B10849" t="s">
        <v>10782</v>
      </c>
      <c r="C10849" t="s">
        <v>10794</v>
      </c>
    </row>
    <row r="10850" spans="1:3" x14ac:dyDescent="0.25">
      <c r="A10850" t="s">
        <v>7931</v>
      </c>
      <c r="B10850" t="s">
        <v>27887</v>
      </c>
      <c r="C10850" t="s">
        <v>10689</v>
      </c>
    </row>
    <row r="10851" spans="1:3" x14ac:dyDescent="0.25">
      <c r="A10851" t="s">
        <v>10467</v>
      </c>
      <c r="B10851" t="s">
        <v>27887</v>
      </c>
      <c r="C10851" t="s">
        <v>10689</v>
      </c>
    </row>
    <row r="10852" spans="1:3" x14ac:dyDescent="0.25">
      <c r="A10852" t="s">
        <v>10468</v>
      </c>
      <c r="B10852" t="s">
        <v>27887</v>
      </c>
      <c r="C10852" t="s">
        <v>10689</v>
      </c>
    </row>
    <row r="10853" spans="1:3" x14ac:dyDescent="0.25">
      <c r="A10853" t="s">
        <v>10469</v>
      </c>
      <c r="B10853" t="s">
        <v>27887</v>
      </c>
      <c r="C10853" t="s">
        <v>10689</v>
      </c>
    </row>
    <row r="10854" spans="1:3" x14ac:dyDescent="0.25">
      <c r="A10854" t="s">
        <v>8258</v>
      </c>
      <c r="B10854" t="s">
        <v>10782</v>
      </c>
      <c r="C10854" t="s">
        <v>10804</v>
      </c>
    </row>
    <row r="10855" spans="1:3" x14ac:dyDescent="0.25">
      <c r="A10855" t="s">
        <v>8296</v>
      </c>
      <c r="B10855" t="s">
        <v>27891</v>
      </c>
      <c r="C10855" t="s">
        <v>10994</v>
      </c>
    </row>
    <row r="10856" spans="1:3" x14ac:dyDescent="0.25">
      <c r="A10856" t="s">
        <v>7932</v>
      </c>
      <c r="B10856" t="s">
        <v>10701</v>
      </c>
      <c r="C10856" t="s">
        <v>10703</v>
      </c>
    </row>
    <row r="10857" spans="1:3" x14ac:dyDescent="0.25">
      <c r="A10857" t="s">
        <v>15173</v>
      </c>
      <c r="B10857" t="s">
        <v>8187</v>
      </c>
      <c r="C10857" t="s">
        <v>15168</v>
      </c>
    </row>
    <row r="10858" spans="1:3" x14ac:dyDescent="0.25">
      <c r="A10858" t="s">
        <v>26874</v>
      </c>
      <c r="B10858" t="s">
        <v>27889</v>
      </c>
      <c r="C10858" t="s">
        <v>10827</v>
      </c>
    </row>
    <row r="10859" spans="1:3" x14ac:dyDescent="0.25">
      <c r="A10859" t="s">
        <v>7933</v>
      </c>
      <c r="B10859" t="s">
        <v>27888</v>
      </c>
      <c r="C10859" t="s">
        <v>10697</v>
      </c>
    </row>
    <row r="10860" spans="1:3" x14ac:dyDescent="0.25">
      <c r="A10860" t="s">
        <v>8195</v>
      </c>
      <c r="B10860" t="s">
        <v>27889</v>
      </c>
      <c r="C10860" t="s">
        <v>10903</v>
      </c>
    </row>
    <row r="10861" spans="1:3" x14ac:dyDescent="0.25">
      <c r="A10861" t="s">
        <v>7934</v>
      </c>
      <c r="B10861" t="s">
        <v>27887</v>
      </c>
      <c r="C10861" t="s">
        <v>10733</v>
      </c>
    </row>
    <row r="10862" spans="1:3" x14ac:dyDescent="0.25">
      <c r="A10862" t="s">
        <v>7935</v>
      </c>
      <c r="B10862" t="s">
        <v>10782</v>
      </c>
      <c r="C10862" t="s">
        <v>10794</v>
      </c>
    </row>
    <row r="10863" spans="1:3" x14ac:dyDescent="0.25">
      <c r="A10863" t="s">
        <v>15175</v>
      </c>
      <c r="B10863" t="s">
        <v>8187</v>
      </c>
      <c r="C10863" t="s">
        <v>15168</v>
      </c>
    </row>
    <row r="10864" spans="1:3" x14ac:dyDescent="0.25">
      <c r="A10864" t="s">
        <v>7936</v>
      </c>
      <c r="B10864" t="s">
        <v>27887</v>
      </c>
      <c r="C10864" t="s">
        <v>10689</v>
      </c>
    </row>
    <row r="10865" spans="1:3" x14ac:dyDescent="0.25">
      <c r="A10865" t="s">
        <v>15177</v>
      </c>
      <c r="B10865" t="s">
        <v>8187</v>
      </c>
      <c r="C10865" t="s">
        <v>15168</v>
      </c>
    </row>
    <row r="10866" spans="1:3" x14ac:dyDescent="0.25">
      <c r="A10866" t="s">
        <v>7937</v>
      </c>
      <c r="B10866" t="s">
        <v>10782</v>
      </c>
      <c r="C10866" t="s">
        <v>10804</v>
      </c>
    </row>
    <row r="10867" spans="1:3" x14ac:dyDescent="0.25">
      <c r="A10867" t="s">
        <v>7938</v>
      </c>
      <c r="B10867" t="s">
        <v>27891</v>
      </c>
      <c r="C10867" t="s">
        <v>10994</v>
      </c>
    </row>
    <row r="10868" spans="1:3" x14ac:dyDescent="0.25">
      <c r="A10868" t="s">
        <v>7939</v>
      </c>
      <c r="B10868" t="s">
        <v>27891</v>
      </c>
      <c r="C10868" t="s">
        <v>10994</v>
      </c>
    </row>
    <row r="10869" spans="1:3" x14ac:dyDescent="0.25">
      <c r="A10869" t="s">
        <v>15179</v>
      </c>
      <c r="B10869" t="s">
        <v>8187</v>
      </c>
      <c r="C10869" t="s">
        <v>15168</v>
      </c>
    </row>
    <row r="10870" spans="1:3" x14ac:dyDescent="0.25">
      <c r="A10870" t="s">
        <v>10470</v>
      </c>
      <c r="B10870" t="s">
        <v>10782</v>
      </c>
      <c r="C10870" t="s">
        <v>10794</v>
      </c>
    </row>
    <row r="10871" spans="1:3" x14ac:dyDescent="0.25">
      <c r="A10871" t="s">
        <v>15181</v>
      </c>
      <c r="B10871" t="s">
        <v>8187</v>
      </c>
      <c r="C10871" t="s">
        <v>15168</v>
      </c>
    </row>
    <row r="10872" spans="1:3" x14ac:dyDescent="0.25">
      <c r="A10872" t="s">
        <v>7940</v>
      </c>
      <c r="B10872" t="s">
        <v>10775</v>
      </c>
      <c r="C10872" t="s">
        <v>10784</v>
      </c>
    </row>
    <row r="10873" spans="1:3" x14ac:dyDescent="0.25">
      <c r="A10873" t="s">
        <v>7941</v>
      </c>
      <c r="B10873" t="s">
        <v>10782</v>
      </c>
      <c r="C10873" t="s">
        <v>10804</v>
      </c>
    </row>
    <row r="10874" spans="1:3" x14ac:dyDescent="0.25">
      <c r="A10874" t="s">
        <v>26962</v>
      </c>
      <c r="B10874" t="s">
        <v>8187</v>
      </c>
      <c r="C10874" t="s">
        <v>15168</v>
      </c>
    </row>
    <row r="10875" spans="1:3" x14ac:dyDescent="0.25">
      <c r="A10875" t="s">
        <v>7942</v>
      </c>
      <c r="B10875" t="s">
        <v>27889</v>
      </c>
      <c r="C10875" t="s">
        <v>10724</v>
      </c>
    </row>
    <row r="10876" spans="1:3" x14ac:dyDescent="0.25">
      <c r="A10876" t="s">
        <v>11276</v>
      </c>
      <c r="B10876" t="s">
        <v>8187</v>
      </c>
      <c r="C10876" t="s">
        <v>11281</v>
      </c>
    </row>
    <row r="10877" spans="1:3" x14ac:dyDescent="0.25">
      <c r="A10877" t="s">
        <v>8568</v>
      </c>
      <c r="B10877" t="s">
        <v>27889</v>
      </c>
      <c r="C10877" t="s">
        <v>10764</v>
      </c>
    </row>
    <row r="10878" spans="1:3" x14ac:dyDescent="0.25">
      <c r="A10878" t="s">
        <v>8575</v>
      </c>
      <c r="B10878" t="s">
        <v>27889</v>
      </c>
      <c r="C10878" t="s">
        <v>10764</v>
      </c>
    </row>
    <row r="10879" spans="1:3" x14ac:dyDescent="0.25">
      <c r="A10879" t="s">
        <v>9732</v>
      </c>
      <c r="B10879" t="s">
        <v>27889</v>
      </c>
      <c r="C10879" t="s">
        <v>10764</v>
      </c>
    </row>
    <row r="10880" spans="1:3" x14ac:dyDescent="0.25">
      <c r="A10880" t="s">
        <v>6145</v>
      </c>
      <c r="B10880" t="s">
        <v>27889</v>
      </c>
      <c r="C10880" t="s">
        <v>10764</v>
      </c>
    </row>
    <row r="10881" spans="1:3" x14ac:dyDescent="0.25">
      <c r="A10881" t="s">
        <v>11623</v>
      </c>
      <c r="B10881" t="s">
        <v>8187</v>
      </c>
      <c r="C10881" t="s">
        <v>11281</v>
      </c>
    </row>
    <row r="10882" spans="1:3" x14ac:dyDescent="0.25">
      <c r="A10882" t="s">
        <v>9772</v>
      </c>
      <c r="B10882" t="s">
        <v>27889</v>
      </c>
      <c r="C10882" t="s">
        <v>10764</v>
      </c>
    </row>
    <row r="10883" spans="1:3" x14ac:dyDescent="0.25">
      <c r="A10883" t="s">
        <v>12139</v>
      </c>
      <c r="B10883" t="s">
        <v>8187</v>
      </c>
      <c r="C10883" t="s">
        <v>11281</v>
      </c>
    </row>
    <row r="10884" spans="1:3" x14ac:dyDescent="0.25">
      <c r="A10884" t="s">
        <v>7945</v>
      </c>
      <c r="B10884" t="s">
        <v>10775</v>
      </c>
      <c r="C10884" t="s">
        <v>10838</v>
      </c>
    </row>
    <row r="10885" spans="1:3" x14ac:dyDescent="0.25">
      <c r="A10885" t="s">
        <v>13613</v>
      </c>
      <c r="B10885" t="s">
        <v>27889</v>
      </c>
      <c r="C10885" t="s">
        <v>10764</v>
      </c>
    </row>
    <row r="10886" spans="1:3" x14ac:dyDescent="0.25">
      <c r="A10886" t="s">
        <v>4779</v>
      </c>
      <c r="B10886" t="s">
        <v>27889</v>
      </c>
      <c r="C10886" t="s">
        <v>10875</v>
      </c>
    </row>
    <row r="10887" spans="1:3" x14ac:dyDescent="0.25">
      <c r="A10887" t="s">
        <v>12523</v>
      </c>
      <c r="B10887" t="s">
        <v>8187</v>
      </c>
      <c r="C10887" t="s">
        <v>11281</v>
      </c>
    </row>
    <row r="10888" spans="1:3" x14ac:dyDescent="0.25">
      <c r="A10888" t="s">
        <v>12739</v>
      </c>
      <c r="B10888" t="s">
        <v>8187</v>
      </c>
      <c r="C10888" t="s">
        <v>11281</v>
      </c>
    </row>
    <row r="10889" spans="1:3" x14ac:dyDescent="0.25">
      <c r="A10889" t="s">
        <v>7946</v>
      </c>
      <c r="B10889" t="s">
        <v>27887</v>
      </c>
      <c r="C10889" t="s">
        <v>10689</v>
      </c>
    </row>
    <row r="10890" spans="1:3" x14ac:dyDescent="0.25">
      <c r="A10890" t="s">
        <v>7947</v>
      </c>
      <c r="B10890" t="s">
        <v>27891</v>
      </c>
      <c r="C10890" t="s">
        <v>10994</v>
      </c>
    </row>
    <row r="10891" spans="1:3" x14ac:dyDescent="0.25">
      <c r="A10891" t="s">
        <v>10353</v>
      </c>
      <c r="B10891" t="s">
        <v>27894</v>
      </c>
      <c r="C10891" t="s">
        <v>10764</v>
      </c>
    </row>
    <row r="10892" spans="1:3" x14ac:dyDescent="0.25">
      <c r="A10892" t="s">
        <v>14209</v>
      </c>
      <c r="B10892" t="s">
        <v>8187</v>
      </c>
      <c r="C10892" t="s">
        <v>11281</v>
      </c>
    </row>
    <row r="10893" spans="1:3" x14ac:dyDescent="0.25">
      <c r="A10893" t="s">
        <v>7948</v>
      </c>
      <c r="B10893" t="s">
        <v>10775</v>
      </c>
      <c r="C10893" t="s">
        <v>10838</v>
      </c>
    </row>
    <row r="10894" spans="1:3" x14ac:dyDescent="0.25">
      <c r="A10894" t="s">
        <v>7949</v>
      </c>
      <c r="B10894" t="s">
        <v>10775</v>
      </c>
      <c r="C10894" t="s">
        <v>10838</v>
      </c>
    </row>
    <row r="10895" spans="1:3" x14ac:dyDescent="0.25">
      <c r="A10895" t="s">
        <v>7950</v>
      </c>
      <c r="B10895" t="s">
        <v>10775</v>
      </c>
      <c r="C10895" t="s">
        <v>10838</v>
      </c>
    </row>
    <row r="10896" spans="1:3" x14ac:dyDescent="0.25">
      <c r="A10896" t="s">
        <v>16989</v>
      </c>
      <c r="B10896" t="s">
        <v>8187</v>
      </c>
      <c r="C10896" t="s">
        <v>11281</v>
      </c>
    </row>
    <row r="10897" spans="1:3" x14ac:dyDescent="0.25">
      <c r="A10897" t="s">
        <v>7335</v>
      </c>
      <c r="B10897" t="s">
        <v>27894</v>
      </c>
      <c r="C10897" t="s">
        <v>10764</v>
      </c>
    </row>
    <row r="10898" spans="1:3" x14ac:dyDescent="0.25">
      <c r="A10898" t="s">
        <v>16997</v>
      </c>
      <c r="B10898" t="s">
        <v>8187</v>
      </c>
      <c r="C10898" t="s">
        <v>11281</v>
      </c>
    </row>
    <row r="10899" spans="1:3" x14ac:dyDescent="0.25">
      <c r="A10899" t="s">
        <v>7952</v>
      </c>
      <c r="B10899" t="s">
        <v>27889</v>
      </c>
      <c r="C10899" t="s">
        <v>11039</v>
      </c>
    </row>
    <row r="10900" spans="1:3" x14ac:dyDescent="0.25">
      <c r="A10900" t="s">
        <v>7953</v>
      </c>
      <c r="B10900" t="s">
        <v>27891</v>
      </c>
      <c r="C10900" t="s">
        <v>10994</v>
      </c>
    </row>
    <row r="10901" spans="1:3" x14ac:dyDescent="0.25">
      <c r="A10901" t="s">
        <v>26935</v>
      </c>
      <c r="B10901" t="s">
        <v>10782</v>
      </c>
      <c r="C10901" t="s">
        <v>10794</v>
      </c>
    </row>
    <row r="10902" spans="1:3" x14ac:dyDescent="0.25">
      <c r="A10902" t="s">
        <v>17312</v>
      </c>
      <c r="B10902" t="s">
        <v>8187</v>
      </c>
      <c r="C10902" t="s">
        <v>11281</v>
      </c>
    </row>
    <row r="10903" spans="1:3" x14ac:dyDescent="0.25">
      <c r="A10903" t="s">
        <v>17319</v>
      </c>
      <c r="B10903" t="s">
        <v>8187</v>
      </c>
      <c r="C10903" t="s">
        <v>11281</v>
      </c>
    </row>
    <row r="10904" spans="1:3" x14ac:dyDescent="0.25">
      <c r="A10904" t="s">
        <v>18746</v>
      </c>
      <c r="B10904" t="s">
        <v>8187</v>
      </c>
      <c r="C10904" t="s">
        <v>11281</v>
      </c>
    </row>
    <row r="10905" spans="1:3" x14ac:dyDescent="0.25">
      <c r="A10905" t="s">
        <v>7954</v>
      </c>
      <c r="B10905" t="s">
        <v>10775</v>
      </c>
      <c r="C10905" t="s">
        <v>10771</v>
      </c>
    </row>
    <row r="10906" spans="1:3" x14ac:dyDescent="0.25">
      <c r="A10906" t="s">
        <v>10473</v>
      </c>
      <c r="B10906" t="s">
        <v>10775</v>
      </c>
      <c r="C10906" t="s">
        <v>10749</v>
      </c>
    </row>
    <row r="10907" spans="1:3" x14ac:dyDescent="0.25">
      <c r="A10907" t="s">
        <v>21665</v>
      </c>
      <c r="B10907" t="s">
        <v>8187</v>
      </c>
      <c r="C10907" t="s">
        <v>11281</v>
      </c>
    </row>
    <row r="10908" spans="1:3" x14ac:dyDescent="0.25">
      <c r="A10908" t="s">
        <v>26947</v>
      </c>
      <c r="B10908" t="s">
        <v>10782</v>
      </c>
      <c r="C10908" t="s">
        <v>10804</v>
      </c>
    </row>
    <row r="10909" spans="1:3" x14ac:dyDescent="0.25">
      <c r="A10909" t="s">
        <v>7955</v>
      </c>
      <c r="B10909" t="s">
        <v>27889</v>
      </c>
      <c r="C10909" t="s">
        <v>10827</v>
      </c>
    </row>
    <row r="10910" spans="1:3" x14ac:dyDescent="0.25">
      <c r="A10910" t="s">
        <v>10474</v>
      </c>
      <c r="B10910" t="s">
        <v>27887</v>
      </c>
      <c r="C10910" t="s">
        <v>10689</v>
      </c>
    </row>
    <row r="10911" spans="1:3" x14ac:dyDescent="0.25">
      <c r="A10911" t="s">
        <v>10475</v>
      </c>
      <c r="B10911" t="s">
        <v>10775</v>
      </c>
      <c r="C10911" t="s">
        <v>14470</v>
      </c>
    </row>
    <row r="10912" spans="1:3" x14ac:dyDescent="0.25">
      <c r="A10912" t="s">
        <v>21668</v>
      </c>
      <c r="B10912" t="s">
        <v>8187</v>
      </c>
      <c r="C10912" t="s">
        <v>11281</v>
      </c>
    </row>
    <row r="10913" spans="1:3" x14ac:dyDescent="0.25">
      <c r="A10913" t="s">
        <v>7956</v>
      </c>
      <c r="B10913" t="s">
        <v>27889</v>
      </c>
      <c r="C10913" t="s">
        <v>10827</v>
      </c>
    </row>
    <row r="10914" spans="1:3" x14ac:dyDescent="0.25">
      <c r="A10914" t="s">
        <v>21744</v>
      </c>
      <c r="B10914" t="s">
        <v>8187</v>
      </c>
      <c r="C10914" t="s">
        <v>11281</v>
      </c>
    </row>
    <row r="10915" spans="1:3" x14ac:dyDescent="0.25">
      <c r="A10915" t="s">
        <v>22288</v>
      </c>
      <c r="B10915" t="s">
        <v>8187</v>
      </c>
      <c r="C10915" t="s">
        <v>11281</v>
      </c>
    </row>
    <row r="10916" spans="1:3" x14ac:dyDescent="0.25">
      <c r="A10916" t="s">
        <v>22314</v>
      </c>
      <c r="B10916" t="s">
        <v>8187</v>
      </c>
      <c r="C10916" t="s">
        <v>11281</v>
      </c>
    </row>
    <row r="10917" spans="1:3" x14ac:dyDescent="0.25">
      <c r="A10917" t="s">
        <v>7957</v>
      </c>
      <c r="B10917" t="s">
        <v>27887</v>
      </c>
      <c r="C10917" t="s">
        <v>10689</v>
      </c>
    </row>
    <row r="10918" spans="1:3" x14ac:dyDescent="0.25">
      <c r="A10918" t="s">
        <v>22435</v>
      </c>
      <c r="B10918" t="s">
        <v>8187</v>
      </c>
      <c r="C10918" t="s">
        <v>11281</v>
      </c>
    </row>
    <row r="10919" spans="1:3" x14ac:dyDescent="0.25">
      <c r="A10919" t="s">
        <v>22723</v>
      </c>
      <c r="B10919" t="s">
        <v>8187</v>
      </c>
      <c r="C10919" t="s">
        <v>11281</v>
      </c>
    </row>
    <row r="10920" spans="1:3" x14ac:dyDescent="0.25">
      <c r="A10920" t="s">
        <v>6175</v>
      </c>
      <c r="B10920" t="s">
        <v>27889</v>
      </c>
      <c r="C10920" t="s">
        <v>10764</v>
      </c>
    </row>
    <row r="10921" spans="1:3" x14ac:dyDescent="0.25">
      <c r="A10921" t="s">
        <v>6176</v>
      </c>
      <c r="B10921" t="s">
        <v>27889</v>
      </c>
      <c r="C10921" t="s">
        <v>10764</v>
      </c>
    </row>
    <row r="10922" spans="1:3" x14ac:dyDescent="0.25">
      <c r="A10922" t="s">
        <v>23005</v>
      </c>
      <c r="B10922" t="s">
        <v>8187</v>
      </c>
      <c r="C10922" t="s">
        <v>11281</v>
      </c>
    </row>
    <row r="10923" spans="1:3" x14ac:dyDescent="0.25">
      <c r="A10923" t="s">
        <v>23803</v>
      </c>
      <c r="B10923" t="s">
        <v>8187</v>
      </c>
      <c r="C10923" t="s">
        <v>11281</v>
      </c>
    </row>
    <row r="10924" spans="1:3" x14ac:dyDescent="0.25">
      <c r="A10924" t="s">
        <v>24631</v>
      </c>
      <c r="B10924" t="s">
        <v>8187</v>
      </c>
      <c r="C10924" t="s">
        <v>11281</v>
      </c>
    </row>
    <row r="10925" spans="1:3" x14ac:dyDescent="0.25">
      <c r="A10925" t="s">
        <v>25171</v>
      </c>
      <c r="B10925" t="s">
        <v>8187</v>
      </c>
      <c r="C10925" t="s">
        <v>11281</v>
      </c>
    </row>
    <row r="10926" spans="1:3" x14ac:dyDescent="0.25">
      <c r="A10926" t="s">
        <v>26973</v>
      </c>
      <c r="B10926" t="s">
        <v>10782</v>
      </c>
      <c r="C10926" t="s">
        <v>10794</v>
      </c>
    </row>
    <row r="10927" spans="1:3" x14ac:dyDescent="0.25">
      <c r="A10927" t="s">
        <v>10476</v>
      </c>
      <c r="B10927" t="s">
        <v>27888</v>
      </c>
      <c r="C10927" t="s">
        <v>10697</v>
      </c>
    </row>
    <row r="10928" spans="1:3" x14ac:dyDescent="0.25">
      <c r="A10928" t="s">
        <v>6356</v>
      </c>
      <c r="B10928" t="s">
        <v>27889</v>
      </c>
      <c r="C10928" t="s">
        <v>11360</v>
      </c>
    </row>
    <row r="10929" spans="1:3" x14ac:dyDescent="0.25">
      <c r="A10929" t="s">
        <v>4797</v>
      </c>
      <c r="B10929" t="s">
        <v>27892</v>
      </c>
      <c r="C10929" t="s">
        <v>11360</v>
      </c>
    </row>
    <row r="10930" spans="1:3" x14ac:dyDescent="0.25">
      <c r="A10930" t="s">
        <v>26928</v>
      </c>
      <c r="B10930" t="s">
        <v>8187</v>
      </c>
      <c r="C10930" t="s">
        <v>11281</v>
      </c>
    </row>
    <row r="10931" spans="1:3" x14ac:dyDescent="0.25">
      <c r="A10931" t="s">
        <v>26995</v>
      </c>
      <c r="B10931" t="s">
        <v>8187</v>
      </c>
      <c r="C10931" t="s">
        <v>11281</v>
      </c>
    </row>
    <row r="10932" spans="1:3" x14ac:dyDescent="0.25">
      <c r="A10932" t="s">
        <v>27073</v>
      </c>
      <c r="B10932" t="s">
        <v>8187</v>
      </c>
      <c r="C10932" t="s">
        <v>11281</v>
      </c>
    </row>
    <row r="10933" spans="1:3" x14ac:dyDescent="0.25">
      <c r="A10933" t="s">
        <v>26980</v>
      </c>
      <c r="B10933" t="s">
        <v>27889</v>
      </c>
      <c r="C10933" t="s">
        <v>10827</v>
      </c>
    </row>
    <row r="10934" spans="1:3" x14ac:dyDescent="0.25">
      <c r="A10934" t="s">
        <v>10478</v>
      </c>
      <c r="B10934" t="s">
        <v>27887</v>
      </c>
      <c r="C10934" t="s">
        <v>10689</v>
      </c>
    </row>
    <row r="10935" spans="1:3" x14ac:dyDescent="0.25">
      <c r="A10935" t="s">
        <v>27075</v>
      </c>
      <c r="B10935" t="s">
        <v>8187</v>
      </c>
      <c r="C10935" t="s">
        <v>11281</v>
      </c>
    </row>
    <row r="10936" spans="1:3" x14ac:dyDescent="0.25">
      <c r="A10936" t="s">
        <v>25621</v>
      </c>
      <c r="B10936" t="s">
        <v>8187</v>
      </c>
      <c r="C10936" t="s">
        <v>21284</v>
      </c>
    </row>
    <row r="10937" spans="1:3" x14ac:dyDescent="0.25">
      <c r="A10937" t="s">
        <v>16880</v>
      </c>
      <c r="B10937" t="s">
        <v>8187</v>
      </c>
      <c r="C10937" t="s">
        <v>16878</v>
      </c>
    </row>
    <row r="10938" spans="1:3" x14ac:dyDescent="0.25">
      <c r="A10938" t="s">
        <v>10963</v>
      </c>
      <c r="B10938" t="s">
        <v>8187</v>
      </c>
      <c r="C10938" t="s">
        <v>10966</v>
      </c>
    </row>
    <row r="10939" spans="1:3" x14ac:dyDescent="0.25">
      <c r="A10939" t="s">
        <v>7963</v>
      </c>
      <c r="B10939" t="s">
        <v>10782</v>
      </c>
      <c r="C10939" t="s">
        <v>10804</v>
      </c>
    </row>
    <row r="10940" spans="1:3" x14ac:dyDescent="0.25">
      <c r="A10940" t="s">
        <v>10479</v>
      </c>
      <c r="B10940" t="s">
        <v>10782</v>
      </c>
      <c r="C10940" t="s">
        <v>10794</v>
      </c>
    </row>
    <row r="10941" spans="1:3" x14ac:dyDescent="0.25">
      <c r="A10941" t="s">
        <v>10480</v>
      </c>
      <c r="B10941" t="s">
        <v>27887</v>
      </c>
      <c r="C10941" t="s">
        <v>10689</v>
      </c>
    </row>
    <row r="10942" spans="1:3" x14ac:dyDescent="0.25">
      <c r="A10942" t="s">
        <v>16724</v>
      </c>
      <c r="B10942" t="s">
        <v>8187</v>
      </c>
      <c r="C10942" t="s">
        <v>10966</v>
      </c>
    </row>
    <row r="10943" spans="1:3" x14ac:dyDescent="0.25">
      <c r="A10943" t="s">
        <v>22058</v>
      </c>
      <c r="B10943" t="s">
        <v>8187</v>
      </c>
      <c r="C10943" t="s">
        <v>10966</v>
      </c>
    </row>
    <row r="10944" spans="1:3" x14ac:dyDescent="0.25">
      <c r="A10944" t="s">
        <v>12912</v>
      </c>
      <c r="B10944" t="s">
        <v>8187</v>
      </c>
      <c r="C10944" t="s">
        <v>12915</v>
      </c>
    </row>
    <row r="10945" spans="1:3" x14ac:dyDescent="0.25">
      <c r="A10945" t="s">
        <v>15552</v>
      </c>
      <c r="B10945" t="s">
        <v>8187</v>
      </c>
      <c r="C10945" t="s">
        <v>12915</v>
      </c>
    </row>
    <row r="10946" spans="1:3" x14ac:dyDescent="0.25">
      <c r="A10946" t="s">
        <v>15581</v>
      </c>
      <c r="B10946" t="s">
        <v>8187</v>
      </c>
      <c r="C10946" t="s">
        <v>12915</v>
      </c>
    </row>
    <row r="10947" spans="1:3" x14ac:dyDescent="0.25">
      <c r="A10947" t="s">
        <v>15583</v>
      </c>
      <c r="B10947" t="s">
        <v>8187</v>
      </c>
      <c r="C10947" t="s">
        <v>12915</v>
      </c>
    </row>
    <row r="10948" spans="1:3" x14ac:dyDescent="0.25">
      <c r="A10948" t="s">
        <v>15667</v>
      </c>
      <c r="B10948" t="s">
        <v>8187</v>
      </c>
      <c r="C10948" t="s">
        <v>12915</v>
      </c>
    </row>
    <row r="10949" spans="1:3" x14ac:dyDescent="0.25">
      <c r="A10949" t="s">
        <v>16732</v>
      </c>
      <c r="B10949" t="s">
        <v>8187</v>
      </c>
      <c r="C10949" t="s">
        <v>12915</v>
      </c>
    </row>
    <row r="10950" spans="1:3" x14ac:dyDescent="0.25">
      <c r="A10950" t="s">
        <v>21737</v>
      </c>
      <c r="B10950" t="s">
        <v>8187</v>
      </c>
      <c r="C10950" t="s">
        <v>12915</v>
      </c>
    </row>
    <row r="10951" spans="1:3" x14ac:dyDescent="0.25">
      <c r="A10951" t="s">
        <v>21805</v>
      </c>
      <c r="B10951" t="s">
        <v>8187</v>
      </c>
      <c r="C10951" t="s">
        <v>12915</v>
      </c>
    </row>
    <row r="10952" spans="1:3" x14ac:dyDescent="0.25">
      <c r="A10952" t="s">
        <v>5947</v>
      </c>
      <c r="B10952" t="s">
        <v>27895</v>
      </c>
      <c r="C10952" t="s">
        <v>13478</v>
      </c>
    </row>
    <row r="10953" spans="1:3" x14ac:dyDescent="0.25">
      <c r="A10953" t="s">
        <v>22843</v>
      </c>
      <c r="B10953" t="s">
        <v>8187</v>
      </c>
      <c r="C10953" t="s">
        <v>12915</v>
      </c>
    </row>
    <row r="10954" spans="1:3" x14ac:dyDescent="0.25">
      <c r="A10954" t="s">
        <v>22983</v>
      </c>
      <c r="B10954" t="s">
        <v>8187</v>
      </c>
      <c r="C10954" t="s">
        <v>12915</v>
      </c>
    </row>
    <row r="10955" spans="1:3" x14ac:dyDescent="0.25">
      <c r="A10955" t="s">
        <v>23552</v>
      </c>
      <c r="B10955" t="s">
        <v>8187</v>
      </c>
      <c r="C10955" t="s">
        <v>12915</v>
      </c>
    </row>
    <row r="10956" spans="1:3" x14ac:dyDescent="0.25">
      <c r="A10956" t="s">
        <v>11094</v>
      </c>
      <c r="B10956" t="s">
        <v>8187</v>
      </c>
      <c r="C10956" t="s">
        <v>11097</v>
      </c>
    </row>
    <row r="10957" spans="1:3" x14ac:dyDescent="0.25">
      <c r="A10957" t="s">
        <v>11543</v>
      </c>
      <c r="B10957" t="s">
        <v>8187</v>
      </c>
      <c r="C10957" t="s">
        <v>11097</v>
      </c>
    </row>
    <row r="10958" spans="1:3" x14ac:dyDescent="0.25">
      <c r="A10958" t="s">
        <v>11832</v>
      </c>
      <c r="B10958" t="s">
        <v>8187</v>
      </c>
      <c r="C10958" t="s">
        <v>11097</v>
      </c>
    </row>
    <row r="10959" spans="1:3" x14ac:dyDescent="0.25">
      <c r="A10959" t="s">
        <v>12193</v>
      </c>
      <c r="B10959" t="s">
        <v>8187</v>
      </c>
      <c r="C10959" t="s">
        <v>11097</v>
      </c>
    </row>
    <row r="10960" spans="1:3" x14ac:dyDescent="0.25">
      <c r="A10960" t="s">
        <v>5948</v>
      </c>
      <c r="B10960" t="s">
        <v>27895</v>
      </c>
      <c r="C10960" t="s">
        <v>13478</v>
      </c>
    </row>
    <row r="10961" spans="1:3" x14ac:dyDescent="0.25">
      <c r="A10961" t="s">
        <v>12482</v>
      </c>
      <c r="B10961" t="s">
        <v>8187</v>
      </c>
      <c r="C10961" t="s">
        <v>11097</v>
      </c>
    </row>
    <row r="10962" spans="1:3" x14ac:dyDescent="0.25">
      <c r="A10962" t="s">
        <v>13252</v>
      </c>
      <c r="B10962" t="s">
        <v>8187</v>
      </c>
      <c r="C10962" t="s">
        <v>11097</v>
      </c>
    </row>
    <row r="10963" spans="1:3" x14ac:dyDescent="0.25">
      <c r="A10963" t="s">
        <v>10485</v>
      </c>
      <c r="B10963" t="s">
        <v>27887</v>
      </c>
      <c r="C10963" t="s">
        <v>10689</v>
      </c>
    </row>
    <row r="10964" spans="1:3" x14ac:dyDescent="0.25">
      <c r="A10964" t="s">
        <v>10486</v>
      </c>
      <c r="B10964" t="s">
        <v>27887</v>
      </c>
      <c r="C10964" t="s">
        <v>10689</v>
      </c>
    </row>
    <row r="10965" spans="1:3" x14ac:dyDescent="0.25">
      <c r="A10965" t="s">
        <v>10487</v>
      </c>
      <c r="B10965" t="s">
        <v>27887</v>
      </c>
      <c r="C10965" t="s">
        <v>10689</v>
      </c>
    </row>
    <row r="10966" spans="1:3" x14ac:dyDescent="0.25">
      <c r="A10966" t="s">
        <v>10488</v>
      </c>
      <c r="B10966" t="s">
        <v>27887</v>
      </c>
      <c r="C10966" t="s">
        <v>10689</v>
      </c>
    </row>
    <row r="10967" spans="1:3" x14ac:dyDescent="0.25">
      <c r="A10967" t="s">
        <v>10489</v>
      </c>
      <c r="B10967" t="s">
        <v>27887</v>
      </c>
      <c r="C10967" t="s">
        <v>10689</v>
      </c>
    </row>
    <row r="10968" spans="1:3" x14ac:dyDescent="0.25">
      <c r="A10968" t="s">
        <v>10490</v>
      </c>
      <c r="B10968" t="s">
        <v>27887</v>
      </c>
      <c r="C10968" t="s">
        <v>10689</v>
      </c>
    </row>
    <row r="10969" spans="1:3" x14ac:dyDescent="0.25">
      <c r="A10969" t="s">
        <v>10491</v>
      </c>
      <c r="B10969" t="s">
        <v>27887</v>
      </c>
      <c r="C10969" t="s">
        <v>10689</v>
      </c>
    </row>
    <row r="10970" spans="1:3" x14ac:dyDescent="0.25">
      <c r="A10970" t="s">
        <v>10492</v>
      </c>
      <c r="B10970" t="s">
        <v>27887</v>
      </c>
      <c r="C10970" t="s">
        <v>10689</v>
      </c>
    </row>
    <row r="10971" spans="1:3" x14ac:dyDescent="0.25">
      <c r="A10971" t="s">
        <v>10493</v>
      </c>
      <c r="B10971" t="s">
        <v>27887</v>
      </c>
      <c r="C10971" t="s">
        <v>10689</v>
      </c>
    </row>
    <row r="10972" spans="1:3" x14ac:dyDescent="0.25">
      <c r="A10972" t="s">
        <v>4979</v>
      </c>
      <c r="B10972" t="s">
        <v>10701</v>
      </c>
      <c r="C10972" t="s">
        <v>11719</v>
      </c>
    </row>
    <row r="10973" spans="1:3" x14ac:dyDescent="0.25">
      <c r="A10973" t="s">
        <v>14505</v>
      </c>
      <c r="B10973" t="s">
        <v>8187</v>
      </c>
      <c r="C10973" t="s">
        <v>11097</v>
      </c>
    </row>
    <row r="10974" spans="1:3" x14ac:dyDescent="0.25">
      <c r="A10974" t="s">
        <v>7965</v>
      </c>
      <c r="B10974" t="s">
        <v>27889</v>
      </c>
      <c r="C10974" t="s">
        <v>26987</v>
      </c>
    </row>
    <row r="10975" spans="1:3" x14ac:dyDescent="0.25">
      <c r="A10975" t="s">
        <v>7966</v>
      </c>
      <c r="B10975" t="s">
        <v>27889</v>
      </c>
      <c r="C10975" t="s">
        <v>26987</v>
      </c>
    </row>
    <row r="10976" spans="1:3" x14ac:dyDescent="0.25">
      <c r="A10976" t="s">
        <v>8284</v>
      </c>
      <c r="B10976" t="s">
        <v>27889</v>
      </c>
      <c r="C10976" t="s">
        <v>26987</v>
      </c>
    </row>
    <row r="10977" spans="1:3" x14ac:dyDescent="0.25">
      <c r="A10977" t="s">
        <v>7967</v>
      </c>
      <c r="B10977" t="s">
        <v>27889</v>
      </c>
      <c r="C10977" t="s">
        <v>26987</v>
      </c>
    </row>
    <row r="10978" spans="1:3" x14ac:dyDescent="0.25">
      <c r="A10978" t="s">
        <v>8219</v>
      </c>
      <c r="B10978" t="s">
        <v>10775</v>
      </c>
      <c r="C10978" t="s">
        <v>27048</v>
      </c>
    </row>
    <row r="10979" spans="1:3" x14ac:dyDescent="0.25">
      <c r="A10979" t="s">
        <v>8247</v>
      </c>
      <c r="B10979" t="s">
        <v>10775</v>
      </c>
      <c r="C10979" t="s">
        <v>27048</v>
      </c>
    </row>
    <row r="10980" spans="1:3" x14ac:dyDescent="0.25">
      <c r="A10980" t="s">
        <v>8217</v>
      </c>
      <c r="B10980" t="s">
        <v>10775</v>
      </c>
      <c r="C10980" t="s">
        <v>27048</v>
      </c>
    </row>
    <row r="10981" spans="1:3" x14ac:dyDescent="0.25">
      <c r="A10981" t="s">
        <v>10005</v>
      </c>
      <c r="B10981" t="s">
        <v>27889</v>
      </c>
      <c r="C10981" t="s">
        <v>10875</v>
      </c>
    </row>
    <row r="10982" spans="1:3" x14ac:dyDescent="0.25">
      <c r="A10982" t="s">
        <v>14507</v>
      </c>
      <c r="B10982" t="s">
        <v>8187</v>
      </c>
      <c r="C10982" t="s">
        <v>11097</v>
      </c>
    </row>
    <row r="10983" spans="1:3" x14ac:dyDescent="0.25">
      <c r="A10983" t="s">
        <v>7968</v>
      </c>
      <c r="B10983" t="s">
        <v>27889</v>
      </c>
      <c r="C10983" t="s">
        <v>21929</v>
      </c>
    </row>
    <row r="10984" spans="1:3" x14ac:dyDescent="0.25">
      <c r="A10984" t="s">
        <v>14526</v>
      </c>
      <c r="B10984" t="s">
        <v>8187</v>
      </c>
      <c r="C10984" t="s">
        <v>11097</v>
      </c>
    </row>
    <row r="10985" spans="1:3" x14ac:dyDescent="0.25">
      <c r="A10985" t="s">
        <v>14724</v>
      </c>
      <c r="B10985" t="s">
        <v>8187</v>
      </c>
      <c r="C10985" t="s">
        <v>11097</v>
      </c>
    </row>
    <row r="10986" spans="1:3" x14ac:dyDescent="0.25">
      <c r="A10986" t="s">
        <v>15526</v>
      </c>
      <c r="B10986" t="s">
        <v>8187</v>
      </c>
      <c r="C10986" t="s">
        <v>11097</v>
      </c>
    </row>
    <row r="10987" spans="1:3" x14ac:dyDescent="0.25">
      <c r="A10987" t="s">
        <v>15532</v>
      </c>
      <c r="B10987" t="s">
        <v>8187</v>
      </c>
      <c r="C10987" t="s">
        <v>11097</v>
      </c>
    </row>
    <row r="10988" spans="1:3" x14ac:dyDescent="0.25">
      <c r="A10988" t="s">
        <v>7969</v>
      </c>
      <c r="B10988" t="s">
        <v>27889</v>
      </c>
      <c r="C10988" t="s">
        <v>10827</v>
      </c>
    </row>
    <row r="10989" spans="1:3" x14ac:dyDescent="0.25">
      <c r="A10989" t="s">
        <v>15646</v>
      </c>
      <c r="B10989" t="s">
        <v>8187</v>
      </c>
      <c r="C10989" t="s">
        <v>11097</v>
      </c>
    </row>
    <row r="10990" spans="1:3" x14ac:dyDescent="0.25">
      <c r="A10990" t="s">
        <v>15670</v>
      </c>
      <c r="B10990" t="s">
        <v>8187</v>
      </c>
      <c r="C10990" t="s">
        <v>11097</v>
      </c>
    </row>
    <row r="10991" spans="1:3" x14ac:dyDescent="0.25">
      <c r="A10991" t="s">
        <v>7970</v>
      </c>
      <c r="B10991" t="s">
        <v>27891</v>
      </c>
      <c r="C10991" t="s">
        <v>10994</v>
      </c>
    </row>
    <row r="10992" spans="1:3" x14ac:dyDescent="0.25">
      <c r="A10992" t="s">
        <v>10495</v>
      </c>
      <c r="B10992" t="s">
        <v>27891</v>
      </c>
      <c r="C10992" t="s">
        <v>10994</v>
      </c>
    </row>
    <row r="10993" spans="1:3" x14ac:dyDescent="0.25">
      <c r="A10993" t="s">
        <v>21619</v>
      </c>
      <c r="B10993" t="s">
        <v>8187</v>
      </c>
      <c r="C10993" t="s">
        <v>11097</v>
      </c>
    </row>
    <row r="10994" spans="1:3" x14ac:dyDescent="0.25">
      <c r="A10994" t="s">
        <v>21733</v>
      </c>
      <c r="B10994" t="s">
        <v>8187</v>
      </c>
      <c r="C10994" t="s">
        <v>11097</v>
      </c>
    </row>
    <row r="10995" spans="1:3" x14ac:dyDescent="0.25">
      <c r="A10995" t="s">
        <v>22088</v>
      </c>
      <c r="B10995" t="s">
        <v>8187</v>
      </c>
      <c r="C10995" t="s">
        <v>11097</v>
      </c>
    </row>
    <row r="10996" spans="1:3" x14ac:dyDescent="0.25">
      <c r="A10996" t="s">
        <v>22101</v>
      </c>
      <c r="B10996" t="s">
        <v>8187</v>
      </c>
      <c r="C10996" t="s">
        <v>11097</v>
      </c>
    </row>
    <row r="10997" spans="1:3" x14ac:dyDescent="0.25">
      <c r="A10997" t="s">
        <v>22103</v>
      </c>
      <c r="B10997" t="s">
        <v>8187</v>
      </c>
      <c r="C10997" t="s">
        <v>11097</v>
      </c>
    </row>
    <row r="10998" spans="1:3" x14ac:dyDescent="0.25">
      <c r="A10998" t="s">
        <v>22108</v>
      </c>
      <c r="B10998" t="s">
        <v>8187</v>
      </c>
      <c r="C10998" t="s">
        <v>11097</v>
      </c>
    </row>
    <row r="10999" spans="1:3" x14ac:dyDescent="0.25">
      <c r="A10999" t="s">
        <v>10496</v>
      </c>
      <c r="B10999" t="s">
        <v>27887</v>
      </c>
      <c r="C10999" t="s">
        <v>10733</v>
      </c>
    </row>
    <row r="11000" spans="1:3" x14ac:dyDescent="0.25">
      <c r="A11000" t="s">
        <v>7971</v>
      </c>
      <c r="B11000" t="s">
        <v>10701</v>
      </c>
      <c r="C11000" t="s">
        <v>10703</v>
      </c>
    </row>
    <row r="11001" spans="1:3" x14ac:dyDescent="0.25">
      <c r="A11001" t="s">
        <v>7972</v>
      </c>
      <c r="B11001" t="s">
        <v>10701</v>
      </c>
      <c r="C11001" t="s">
        <v>10703</v>
      </c>
    </row>
    <row r="11002" spans="1:3" x14ac:dyDescent="0.25">
      <c r="A11002" t="s">
        <v>22110</v>
      </c>
      <c r="B11002" t="s">
        <v>8187</v>
      </c>
      <c r="C11002" t="s">
        <v>11097</v>
      </c>
    </row>
    <row r="11003" spans="1:3" x14ac:dyDescent="0.25">
      <c r="A11003" t="s">
        <v>7974</v>
      </c>
      <c r="B11003" t="s">
        <v>27891</v>
      </c>
      <c r="C11003" t="s">
        <v>11610</v>
      </c>
    </row>
    <row r="11004" spans="1:3" x14ac:dyDescent="0.25">
      <c r="A11004" t="s">
        <v>7975</v>
      </c>
      <c r="B11004" t="s">
        <v>27889</v>
      </c>
      <c r="C11004" t="s">
        <v>10827</v>
      </c>
    </row>
    <row r="11005" spans="1:3" x14ac:dyDescent="0.25">
      <c r="A11005" t="s">
        <v>7976</v>
      </c>
      <c r="B11005" t="s">
        <v>27889</v>
      </c>
      <c r="C11005" t="s">
        <v>10827</v>
      </c>
    </row>
    <row r="11006" spans="1:3" x14ac:dyDescent="0.25">
      <c r="A11006" t="s">
        <v>7977</v>
      </c>
      <c r="B11006" t="s">
        <v>27889</v>
      </c>
      <c r="C11006" t="s">
        <v>10827</v>
      </c>
    </row>
    <row r="11007" spans="1:3" x14ac:dyDescent="0.25">
      <c r="A11007" t="s">
        <v>7978</v>
      </c>
      <c r="B11007" t="s">
        <v>27889</v>
      </c>
      <c r="C11007" t="s">
        <v>10827</v>
      </c>
    </row>
    <row r="11008" spans="1:3" x14ac:dyDescent="0.25">
      <c r="A11008" t="s">
        <v>7979</v>
      </c>
      <c r="B11008" t="s">
        <v>27891</v>
      </c>
      <c r="C11008" t="s">
        <v>11610</v>
      </c>
    </row>
    <row r="11009" spans="1:3" x14ac:dyDescent="0.25">
      <c r="A11009" t="s">
        <v>10497</v>
      </c>
      <c r="B11009" t="s">
        <v>27891</v>
      </c>
      <c r="C11009" t="s">
        <v>11610</v>
      </c>
    </row>
    <row r="11010" spans="1:3" x14ac:dyDescent="0.25">
      <c r="A11010" t="s">
        <v>7980</v>
      </c>
      <c r="B11010" t="s">
        <v>27891</v>
      </c>
      <c r="C11010" t="s">
        <v>11610</v>
      </c>
    </row>
    <row r="11011" spans="1:3" x14ac:dyDescent="0.25">
      <c r="A11011" t="s">
        <v>7981</v>
      </c>
      <c r="B11011" t="s">
        <v>27889</v>
      </c>
      <c r="C11011" t="s">
        <v>20978</v>
      </c>
    </row>
    <row r="11012" spans="1:3" x14ac:dyDescent="0.25">
      <c r="A11012" t="s">
        <v>22144</v>
      </c>
      <c r="B11012" t="s">
        <v>8187</v>
      </c>
      <c r="C11012" t="s">
        <v>11097</v>
      </c>
    </row>
    <row r="11013" spans="1:3" x14ac:dyDescent="0.25">
      <c r="A11013" t="s">
        <v>22146</v>
      </c>
      <c r="B11013" t="s">
        <v>8187</v>
      </c>
      <c r="C11013" t="s">
        <v>11097</v>
      </c>
    </row>
    <row r="11014" spans="1:3" x14ac:dyDescent="0.25">
      <c r="A11014" t="s">
        <v>22158</v>
      </c>
      <c r="B11014" t="s">
        <v>8187</v>
      </c>
      <c r="C11014" t="s">
        <v>11097</v>
      </c>
    </row>
    <row r="11015" spans="1:3" x14ac:dyDescent="0.25">
      <c r="A11015" t="s">
        <v>7982</v>
      </c>
      <c r="B11015" t="s">
        <v>27889</v>
      </c>
      <c r="C11015" t="s">
        <v>20978</v>
      </c>
    </row>
    <row r="11016" spans="1:3" x14ac:dyDescent="0.25">
      <c r="A11016" t="s">
        <v>7983</v>
      </c>
      <c r="B11016" t="s">
        <v>27889</v>
      </c>
      <c r="C11016" t="s">
        <v>20978</v>
      </c>
    </row>
    <row r="11017" spans="1:3" x14ac:dyDescent="0.25">
      <c r="A11017" t="s">
        <v>7984</v>
      </c>
      <c r="B11017" t="s">
        <v>27889</v>
      </c>
      <c r="C11017" t="s">
        <v>20978</v>
      </c>
    </row>
    <row r="11018" spans="1:3" x14ac:dyDescent="0.25">
      <c r="A11018" t="s">
        <v>10498</v>
      </c>
      <c r="B11018" t="s">
        <v>27889</v>
      </c>
      <c r="C11018" t="s">
        <v>20978</v>
      </c>
    </row>
    <row r="11019" spans="1:3" x14ac:dyDescent="0.25">
      <c r="A11019" t="s">
        <v>7985</v>
      </c>
      <c r="B11019" t="s">
        <v>27889</v>
      </c>
      <c r="C11019" t="s">
        <v>10827</v>
      </c>
    </row>
    <row r="11020" spans="1:3" x14ac:dyDescent="0.25">
      <c r="A11020" t="s">
        <v>22292</v>
      </c>
      <c r="B11020" t="s">
        <v>8187</v>
      </c>
      <c r="C11020" t="s">
        <v>11097</v>
      </c>
    </row>
    <row r="11021" spans="1:3" x14ac:dyDescent="0.25">
      <c r="A11021" t="s">
        <v>25804</v>
      </c>
      <c r="B11021" t="s">
        <v>8187</v>
      </c>
      <c r="C11021" t="s">
        <v>11097</v>
      </c>
    </row>
    <row r="11022" spans="1:3" x14ac:dyDescent="0.25">
      <c r="A11022" t="s">
        <v>7988</v>
      </c>
      <c r="B11022" t="s">
        <v>10701</v>
      </c>
      <c r="C11022" t="s">
        <v>11213</v>
      </c>
    </row>
    <row r="11023" spans="1:3" x14ac:dyDescent="0.25">
      <c r="A11023" t="s">
        <v>10499</v>
      </c>
      <c r="B11023" t="s">
        <v>10701</v>
      </c>
      <c r="C11023" t="s">
        <v>11213</v>
      </c>
    </row>
    <row r="11024" spans="1:3" x14ac:dyDescent="0.25">
      <c r="A11024" t="s">
        <v>7989</v>
      </c>
      <c r="B11024" t="s">
        <v>10701</v>
      </c>
      <c r="C11024" t="s">
        <v>11213</v>
      </c>
    </row>
    <row r="11025" spans="1:3" x14ac:dyDescent="0.25">
      <c r="A11025" t="s">
        <v>7990</v>
      </c>
      <c r="B11025" t="s">
        <v>10701</v>
      </c>
      <c r="C11025" t="s">
        <v>10838</v>
      </c>
    </row>
    <row r="11026" spans="1:3" x14ac:dyDescent="0.25">
      <c r="A11026" t="s">
        <v>10500</v>
      </c>
      <c r="B11026" t="s">
        <v>10701</v>
      </c>
      <c r="C11026" t="s">
        <v>10838</v>
      </c>
    </row>
    <row r="11027" spans="1:3" x14ac:dyDescent="0.25">
      <c r="A11027" t="s">
        <v>10501</v>
      </c>
      <c r="B11027" t="s">
        <v>10701</v>
      </c>
      <c r="C11027" t="s">
        <v>10838</v>
      </c>
    </row>
    <row r="11028" spans="1:3" x14ac:dyDescent="0.25">
      <c r="A11028" t="s">
        <v>7991</v>
      </c>
      <c r="B11028" t="s">
        <v>27888</v>
      </c>
      <c r="C11028" t="s">
        <v>10697</v>
      </c>
    </row>
    <row r="11029" spans="1:3" x14ac:dyDescent="0.25">
      <c r="A11029" t="s">
        <v>7992</v>
      </c>
      <c r="B11029" t="s">
        <v>27888</v>
      </c>
      <c r="C11029" t="s">
        <v>10697</v>
      </c>
    </row>
    <row r="11030" spans="1:3" x14ac:dyDescent="0.25">
      <c r="A11030" t="s">
        <v>7993</v>
      </c>
      <c r="B11030" t="s">
        <v>27888</v>
      </c>
      <c r="C11030" t="s">
        <v>10697</v>
      </c>
    </row>
    <row r="11031" spans="1:3" x14ac:dyDescent="0.25">
      <c r="A11031" t="s">
        <v>10502</v>
      </c>
      <c r="B11031" t="s">
        <v>27888</v>
      </c>
      <c r="C11031" t="s">
        <v>10697</v>
      </c>
    </row>
    <row r="11032" spans="1:3" x14ac:dyDescent="0.25">
      <c r="A11032" t="s">
        <v>7994</v>
      </c>
      <c r="B11032" t="s">
        <v>27889</v>
      </c>
      <c r="C11032" t="s">
        <v>10827</v>
      </c>
    </row>
    <row r="11033" spans="1:3" x14ac:dyDescent="0.25">
      <c r="A11033" t="s">
        <v>4807</v>
      </c>
      <c r="B11033" t="s">
        <v>27887</v>
      </c>
      <c r="C11033" t="s">
        <v>11052</v>
      </c>
    </row>
    <row r="11034" spans="1:3" x14ac:dyDescent="0.25">
      <c r="A11034" t="s">
        <v>25946</v>
      </c>
      <c r="B11034" t="s">
        <v>8187</v>
      </c>
      <c r="C11034" t="s">
        <v>11097</v>
      </c>
    </row>
    <row r="11035" spans="1:3" x14ac:dyDescent="0.25">
      <c r="A11035" t="s">
        <v>25953</v>
      </c>
      <c r="B11035" t="s">
        <v>8187</v>
      </c>
      <c r="C11035" t="s">
        <v>11097</v>
      </c>
    </row>
    <row r="11036" spans="1:3" x14ac:dyDescent="0.25">
      <c r="A11036" t="s">
        <v>26252</v>
      </c>
      <c r="B11036" t="s">
        <v>8187</v>
      </c>
      <c r="C11036" t="s">
        <v>11097</v>
      </c>
    </row>
    <row r="11037" spans="1:3" x14ac:dyDescent="0.25">
      <c r="A11037" t="s">
        <v>10503</v>
      </c>
      <c r="B11037" t="s">
        <v>27894</v>
      </c>
      <c r="C11037" t="s">
        <v>16244</v>
      </c>
    </row>
    <row r="11038" spans="1:3" x14ac:dyDescent="0.25">
      <c r="A11038" t="s">
        <v>7999</v>
      </c>
      <c r="B11038" t="s">
        <v>27891</v>
      </c>
      <c r="C11038" t="s">
        <v>10994</v>
      </c>
    </row>
    <row r="11039" spans="1:3" x14ac:dyDescent="0.25">
      <c r="A11039" t="s">
        <v>8000</v>
      </c>
      <c r="B11039" t="s">
        <v>27891</v>
      </c>
      <c r="C11039" t="s">
        <v>10994</v>
      </c>
    </row>
    <row r="11040" spans="1:3" x14ac:dyDescent="0.25">
      <c r="A11040" t="s">
        <v>10504</v>
      </c>
      <c r="B11040" t="s">
        <v>10701</v>
      </c>
      <c r="C11040" t="s">
        <v>10838</v>
      </c>
    </row>
    <row r="11041" spans="1:3" x14ac:dyDescent="0.25">
      <c r="A11041" t="s">
        <v>8001</v>
      </c>
      <c r="B11041" t="s">
        <v>10701</v>
      </c>
      <c r="C11041" t="s">
        <v>11322</v>
      </c>
    </row>
    <row r="11042" spans="1:3" x14ac:dyDescent="0.25">
      <c r="A11042" t="s">
        <v>8002</v>
      </c>
      <c r="B11042" t="s">
        <v>27887</v>
      </c>
      <c r="C11042" t="s">
        <v>10689</v>
      </c>
    </row>
    <row r="11043" spans="1:3" x14ac:dyDescent="0.25">
      <c r="A11043" t="s">
        <v>7073</v>
      </c>
      <c r="B11043" t="s">
        <v>27889</v>
      </c>
      <c r="C11043" t="s">
        <v>10689</v>
      </c>
    </row>
    <row r="11044" spans="1:3" x14ac:dyDescent="0.25">
      <c r="A11044" t="s">
        <v>5218</v>
      </c>
      <c r="B11044" t="s">
        <v>27889</v>
      </c>
      <c r="C11044" t="s">
        <v>10689</v>
      </c>
    </row>
    <row r="11045" spans="1:3" x14ac:dyDescent="0.25">
      <c r="A11045" t="s">
        <v>8003</v>
      </c>
      <c r="B11045" t="s">
        <v>10782</v>
      </c>
      <c r="C11045" t="s">
        <v>10804</v>
      </c>
    </row>
    <row r="11046" spans="1:3" x14ac:dyDescent="0.25">
      <c r="A11046" t="s">
        <v>8004</v>
      </c>
      <c r="B11046" t="s">
        <v>10782</v>
      </c>
      <c r="C11046" t="s">
        <v>10804</v>
      </c>
    </row>
    <row r="11047" spans="1:3" x14ac:dyDescent="0.25">
      <c r="A11047" t="s">
        <v>8005</v>
      </c>
      <c r="B11047" t="s">
        <v>10782</v>
      </c>
      <c r="C11047" t="s">
        <v>10804</v>
      </c>
    </row>
    <row r="11048" spans="1:3" x14ac:dyDescent="0.25">
      <c r="A11048" t="s">
        <v>8687</v>
      </c>
      <c r="B11048" t="s">
        <v>27889</v>
      </c>
      <c r="C11048" t="s">
        <v>10875</v>
      </c>
    </row>
    <row r="11049" spans="1:3" x14ac:dyDescent="0.25">
      <c r="A11049" t="s">
        <v>8006</v>
      </c>
      <c r="B11049" t="s">
        <v>27889</v>
      </c>
      <c r="C11049" t="s">
        <v>10827</v>
      </c>
    </row>
    <row r="11050" spans="1:3" x14ac:dyDescent="0.25">
      <c r="A11050" t="s">
        <v>8007</v>
      </c>
      <c r="B11050" t="s">
        <v>10701</v>
      </c>
      <c r="C11050" t="s">
        <v>10729</v>
      </c>
    </row>
    <row r="11051" spans="1:3" x14ac:dyDescent="0.25">
      <c r="A11051" t="s">
        <v>5328</v>
      </c>
      <c r="B11051" t="s">
        <v>27889</v>
      </c>
      <c r="C11051" t="s">
        <v>16069</v>
      </c>
    </row>
    <row r="11052" spans="1:3" x14ac:dyDescent="0.25">
      <c r="A11052" t="s">
        <v>6866</v>
      </c>
      <c r="B11052" t="s">
        <v>27889</v>
      </c>
      <c r="C11052" t="s">
        <v>16069</v>
      </c>
    </row>
    <row r="11053" spans="1:3" x14ac:dyDescent="0.25">
      <c r="A11053" t="s">
        <v>27143</v>
      </c>
      <c r="B11053" t="s">
        <v>27889</v>
      </c>
      <c r="C11053" t="s">
        <v>10827</v>
      </c>
    </row>
    <row r="11054" spans="1:3" x14ac:dyDescent="0.25">
      <c r="A11054" t="s">
        <v>8009</v>
      </c>
      <c r="B11054" t="s">
        <v>27889</v>
      </c>
      <c r="C11054" t="s">
        <v>10827</v>
      </c>
    </row>
    <row r="11055" spans="1:3" x14ac:dyDescent="0.25">
      <c r="A11055" t="s">
        <v>8010</v>
      </c>
      <c r="B11055" t="s">
        <v>27889</v>
      </c>
      <c r="C11055" t="s">
        <v>10827</v>
      </c>
    </row>
    <row r="11056" spans="1:3" x14ac:dyDescent="0.25">
      <c r="A11056" t="s">
        <v>8011</v>
      </c>
      <c r="B11056" t="s">
        <v>27894</v>
      </c>
      <c r="C11056" t="s">
        <v>27149</v>
      </c>
    </row>
    <row r="11057" spans="1:3" x14ac:dyDescent="0.25">
      <c r="A11057" t="s">
        <v>8012</v>
      </c>
      <c r="B11057" t="s">
        <v>27888</v>
      </c>
      <c r="C11057" t="s">
        <v>10697</v>
      </c>
    </row>
    <row r="11058" spans="1:3" x14ac:dyDescent="0.25">
      <c r="A11058" t="s">
        <v>8013</v>
      </c>
      <c r="B11058" t="s">
        <v>27888</v>
      </c>
      <c r="C11058" t="s">
        <v>10697</v>
      </c>
    </row>
    <row r="11059" spans="1:3" x14ac:dyDescent="0.25">
      <c r="A11059" t="s">
        <v>10508</v>
      </c>
      <c r="B11059" t="s">
        <v>27889</v>
      </c>
      <c r="C11059" t="s">
        <v>20978</v>
      </c>
    </row>
    <row r="11060" spans="1:3" x14ac:dyDescent="0.25">
      <c r="A11060" t="s">
        <v>8014</v>
      </c>
      <c r="B11060" t="s">
        <v>27894</v>
      </c>
      <c r="C11060" t="s">
        <v>16244</v>
      </c>
    </row>
    <row r="11061" spans="1:3" x14ac:dyDescent="0.25">
      <c r="A11061" t="s">
        <v>8015</v>
      </c>
      <c r="B11061" t="s">
        <v>27888</v>
      </c>
      <c r="C11061" t="s">
        <v>10697</v>
      </c>
    </row>
    <row r="11062" spans="1:3" x14ac:dyDescent="0.25">
      <c r="A11062" t="s">
        <v>8016</v>
      </c>
      <c r="B11062" t="s">
        <v>27888</v>
      </c>
      <c r="C11062" t="s">
        <v>10697</v>
      </c>
    </row>
    <row r="11063" spans="1:3" x14ac:dyDescent="0.25">
      <c r="A11063" t="s">
        <v>8017</v>
      </c>
      <c r="B11063" t="s">
        <v>27888</v>
      </c>
      <c r="C11063" t="s">
        <v>10697</v>
      </c>
    </row>
    <row r="11064" spans="1:3" x14ac:dyDescent="0.25">
      <c r="A11064" t="s">
        <v>10509</v>
      </c>
      <c r="B11064" t="s">
        <v>27888</v>
      </c>
      <c r="C11064" t="s">
        <v>10697</v>
      </c>
    </row>
    <row r="11065" spans="1:3" x14ac:dyDescent="0.25">
      <c r="A11065" t="s">
        <v>8018</v>
      </c>
      <c r="B11065" t="s">
        <v>27889</v>
      </c>
      <c r="C11065" t="s">
        <v>27160</v>
      </c>
    </row>
    <row r="11066" spans="1:3" x14ac:dyDescent="0.25">
      <c r="A11066" t="s">
        <v>8019</v>
      </c>
      <c r="B11066" t="s">
        <v>27887</v>
      </c>
      <c r="C11066" t="s">
        <v>10733</v>
      </c>
    </row>
    <row r="11067" spans="1:3" x14ac:dyDescent="0.25">
      <c r="A11067" t="s">
        <v>10510</v>
      </c>
      <c r="B11067" t="s">
        <v>27887</v>
      </c>
      <c r="C11067" t="s">
        <v>10733</v>
      </c>
    </row>
    <row r="11068" spans="1:3" x14ac:dyDescent="0.25">
      <c r="A11068" t="s">
        <v>8020</v>
      </c>
      <c r="B11068" t="s">
        <v>27887</v>
      </c>
      <c r="C11068" t="s">
        <v>10733</v>
      </c>
    </row>
    <row r="11069" spans="1:3" x14ac:dyDescent="0.25">
      <c r="A11069" t="s">
        <v>8021</v>
      </c>
      <c r="B11069" t="s">
        <v>10701</v>
      </c>
      <c r="C11069" t="s">
        <v>10838</v>
      </c>
    </row>
    <row r="11070" spans="1:3" x14ac:dyDescent="0.25">
      <c r="A11070" t="s">
        <v>11423</v>
      </c>
      <c r="B11070" t="s">
        <v>8187</v>
      </c>
      <c r="C11070" t="s">
        <v>11426</v>
      </c>
    </row>
    <row r="11071" spans="1:3" x14ac:dyDescent="0.25">
      <c r="A11071" t="s">
        <v>8022</v>
      </c>
      <c r="B11071" t="s">
        <v>27887</v>
      </c>
      <c r="C11071" t="s">
        <v>10689</v>
      </c>
    </row>
    <row r="11072" spans="1:3" x14ac:dyDescent="0.25">
      <c r="A11072" t="s">
        <v>10511</v>
      </c>
      <c r="B11072" t="s">
        <v>10775</v>
      </c>
      <c r="C11072" t="s">
        <v>10749</v>
      </c>
    </row>
    <row r="11073" spans="1:3" x14ac:dyDescent="0.25">
      <c r="A11073" t="s">
        <v>8023</v>
      </c>
      <c r="B11073" t="s">
        <v>10782</v>
      </c>
      <c r="C11073" t="s">
        <v>10804</v>
      </c>
    </row>
    <row r="11074" spans="1:3" x14ac:dyDescent="0.25">
      <c r="A11074" t="s">
        <v>9496</v>
      </c>
      <c r="B11074" t="s">
        <v>27895</v>
      </c>
      <c r="C11074" t="s">
        <v>15186</v>
      </c>
    </row>
    <row r="11075" spans="1:3" x14ac:dyDescent="0.25">
      <c r="A11075" t="s">
        <v>8024</v>
      </c>
      <c r="B11075" t="s">
        <v>27889</v>
      </c>
      <c r="C11075" t="s">
        <v>20978</v>
      </c>
    </row>
    <row r="11076" spans="1:3" x14ac:dyDescent="0.25">
      <c r="A11076" t="s">
        <v>8025</v>
      </c>
      <c r="B11076" t="s">
        <v>27889</v>
      </c>
      <c r="C11076" t="s">
        <v>10827</v>
      </c>
    </row>
    <row r="11077" spans="1:3" x14ac:dyDescent="0.25">
      <c r="A11077" t="s">
        <v>8026</v>
      </c>
      <c r="B11077" t="s">
        <v>27889</v>
      </c>
      <c r="C11077" t="s">
        <v>10827</v>
      </c>
    </row>
    <row r="11078" spans="1:3" x14ac:dyDescent="0.25">
      <c r="A11078" t="s">
        <v>8027</v>
      </c>
      <c r="B11078" t="s">
        <v>27889</v>
      </c>
      <c r="C11078" t="s">
        <v>10827</v>
      </c>
    </row>
    <row r="11079" spans="1:3" x14ac:dyDescent="0.25">
      <c r="A11079" t="s">
        <v>11443</v>
      </c>
      <c r="B11079" t="s">
        <v>8187</v>
      </c>
      <c r="C11079" t="s">
        <v>11426</v>
      </c>
    </row>
    <row r="11080" spans="1:3" x14ac:dyDescent="0.25">
      <c r="A11080" t="s">
        <v>8028</v>
      </c>
      <c r="B11080" t="s">
        <v>27888</v>
      </c>
      <c r="C11080" t="s">
        <v>10697</v>
      </c>
    </row>
    <row r="11081" spans="1:3" x14ac:dyDescent="0.25">
      <c r="A11081" t="s">
        <v>12079</v>
      </c>
      <c r="B11081" t="s">
        <v>8187</v>
      </c>
      <c r="C11081" t="s">
        <v>11426</v>
      </c>
    </row>
    <row r="11082" spans="1:3" x14ac:dyDescent="0.25">
      <c r="A11082" t="s">
        <v>8029</v>
      </c>
      <c r="B11082" t="s">
        <v>27894</v>
      </c>
      <c r="C11082" t="s">
        <v>24765</v>
      </c>
    </row>
    <row r="11083" spans="1:3" x14ac:dyDescent="0.25">
      <c r="A11083" t="s">
        <v>8030</v>
      </c>
      <c r="B11083" t="s">
        <v>27894</v>
      </c>
      <c r="C11083" t="s">
        <v>24765</v>
      </c>
    </row>
    <row r="11084" spans="1:3" x14ac:dyDescent="0.25">
      <c r="A11084" t="s">
        <v>8031</v>
      </c>
      <c r="B11084" t="s">
        <v>27894</v>
      </c>
      <c r="C11084" t="s">
        <v>24765</v>
      </c>
    </row>
    <row r="11085" spans="1:3" x14ac:dyDescent="0.25">
      <c r="A11085" t="s">
        <v>8032</v>
      </c>
      <c r="B11085" t="s">
        <v>27894</v>
      </c>
      <c r="C11085" t="s">
        <v>24765</v>
      </c>
    </row>
    <row r="11086" spans="1:3" x14ac:dyDescent="0.25">
      <c r="A11086" t="s">
        <v>7749</v>
      </c>
      <c r="B11086" t="s">
        <v>27887</v>
      </c>
      <c r="C11086" t="s">
        <v>11052</v>
      </c>
    </row>
    <row r="11087" spans="1:3" x14ac:dyDescent="0.25">
      <c r="A11087" t="s">
        <v>12320</v>
      </c>
      <c r="B11087" t="s">
        <v>8187</v>
      </c>
      <c r="C11087" t="s">
        <v>11426</v>
      </c>
    </row>
    <row r="11088" spans="1:3" x14ac:dyDescent="0.25">
      <c r="A11088" t="s">
        <v>7074</v>
      </c>
      <c r="B11088" t="s">
        <v>27889</v>
      </c>
      <c r="C11088" t="s">
        <v>10689</v>
      </c>
    </row>
    <row r="11089" spans="1:3" x14ac:dyDescent="0.25">
      <c r="A11089" t="s">
        <v>8035</v>
      </c>
      <c r="B11089" t="s">
        <v>27889</v>
      </c>
      <c r="C11089" t="s">
        <v>10827</v>
      </c>
    </row>
    <row r="11090" spans="1:3" x14ac:dyDescent="0.25">
      <c r="A11090" t="s">
        <v>8036</v>
      </c>
      <c r="B11090" t="s">
        <v>27887</v>
      </c>
      <c r="C11090" t="s">
        <v>10733</v>
      </c>
    </row>
    <row r="11091" spans="1:3" x14ac:dyDescent="0.25">
      <c r="A11091" t="s">
        <v>8037</v>
      </c>
      <c r="B11091" t="s">
        <v>27887</v>
      </c>
      <c r="C11091" t="s">
        <v>10733</v>
      </c>
    </row>
    <row r="11092" spans="1:3" x14ac:dyDescent="0.25">
      <c r="A11092" t="s">
        <v>8038</v>
      </c>
      <c r="B11092" t="s">
        <v>27888</v>
      </c>
      <c r="C11092" t="s">
        <v>10697</v>
      </c>
    </row>
    <row r="11093" spans="1:3" x14ac:dyDescent="0.25">
      <c r="A11093" t="s">
        <v>12322</v>
      </c>
      <c r="B11093" t="s">
        <v>8187</v>
      </c>
      <c r="C11093" t="s">
        <v>11426</v>
      </c>
    </row>
    <row r="11094" spans="1:3" x14ac:dyDescent="0.25">
      <c r="A11094" t="s">
        <v>6844</v>
      </c>
      <c r="B11094" t="s">
        <v>27889</v>
      </c>
      <c r="C11094" t="s">
        <v>10875</v>
      </c>
    </row>
    <row r="11095" spans="1:3" x14ac:dyDescent="0.25">
      <c r="A11095" t="s">
        <v>8041</v>
      </c>
      <c r="B11095" t="s">
        <v>10775</v>
      </c>
      <c r="C11095" t="s">
        <v>10749</v>
      </c>
    </row>
    <row r="11096" spans="1:3" x14ac:dyDescent="0.25">
      <c r="A11096" t="s">
        <v>8042</v>
      </c>
      <c r="B11096" t="s">
        <v>27887</v>
      </c>
      <c r="C11096" t="s">
        <v>10689</v>
      </c>
    </row>
    <row r="11097" spans="1:3" x14ac:dyDescent="0.25">
      <c r="A11097" t="s">
        <v>8043</v>
      </c>
      <c r="B11097" t="s">
        <v>27889</v>
      </c>
      <c r="C11097" t="s">
        <v>10827</v>
      </c>
    </row>
    <row r="11098" spans="1:3" x14ac:dyDescent="0.25">
      <c r="A11098" t="s">
        <v>8044</v>
      </c>
      <c r="B11098" t="s">
        <v>27888</v>
      </c>
      <c r="C11098" t="s">
        <v>10697</v>
      </c>
    </row>
    <row r="11099" spans="1:3" x14ac:dyDescent="0.25">
      <c r="A11099" t="s">
        <v>8045</v>
      </c>
      <c r="B11099" t="s">
        <v>27887</v>
      </c>
      <c r="C11099" t="s">
        <v>11011</v>
      </c>
    </row>
    <row r="11100" spans="1:3" x14ac:dyDescent="0.25">
      <c r="A11100" t="s">
        <v>10514</v>
      </c>
      <c r="B11100" t="s">
        <v>27890</v>
      </c>
      <c r="C11100" t="s">
        <v>27202</v>
      </c>
    </row>
    <row r="11101" spans="1:3" x14ac:dyDescent="0.25">
      <c r="A11101" t="s">
        <v>8046</v>
      </c>
      <c r="B11101" t="s">
        <v>27890</v>
      </c>
      <c r="C11101" t="s">
        <v>27202</v>
      </c>
    </row>
    <row r="11102" spans="1:3" x14ac:dyDescent="0.25">
      <c r="A11102" t="s">
        <v>10515</v>
      </c>
      <c r="B11102" t="s">
        <v>27890</v>
      </c>
      <c r="C11102" t="s">
        <v>27206</v>
      </c>
    </row>
    <row r="11103" spans="1:3" x14ac:dyDescent="0.25">
      <c r="A11103" t="s">
        <v>8047</v>
      </c>
      <c r="B11103" t="s">
        <v>27890</v>
      </c>
      <c r="C11103" t="s">
        <v>27206</v>
      </c>
    </row>
    <row r="11104" spans="1:3" x14ac:dyDescent="0.25">
      <c r="A11104" t="s">
        <v>8048</v>
      </c>
      <c r="B11104" t="s">
        <v>27890</v>
      </c>
      <c r="C11104" t="s">
        <v>27202</v>
      </c>
    </row>
    <row r="11105" spans="1:3" x14ac:dyDescent="0.25">
      <c r="A11105" t="s">
        <v>10516</v>
      </c>
      <c r="B11105" t="s">
        <v>27889</v>
      </c>
      <c r="C11105" t="s">
        <v>10827</v>
      </c>
    </row>
    <row r="11106" spans="1:3" x14ac:dyDescent="0.25">
      <c r="A11106" t="s">
        <v>8049</v>
      </c>
      <c r="B11106" t="s">
        <v>27894</v>
      </c>
      <c r="C11106" t="s">
        <v>17018</v>
      </c>
    </row>
    <row r="11107" spans="1:3" x14ac:dyDescent="0.25">
      <c r="A11107" t="s">
        <v>12848</v>
      </c>
      <c r="B11107" t="s">
        <v>8187</v>
      </c>
      <c r="C11107" t="s">
        <v>11426</v>
      </c>
    </row>
    <row r="11108" spans="1:3" x14ac:dyDescent="0.25">
      <c r="A11108" t="s">
        <v>13331</v>
      </c>
      <c r="B11108" t="s">
        <v>8187</v>
      </c>
      <c r="C11108" t="s">
        <v>11426</v>
      </c>
    </row>
    <row r="11109" spans="1:3" x14ac:dyDescent="0.25">
      <c r="A11109" t="s">
        <v>10517</v>
      </c>
      <c r="B11109" t="s">
        <v>10701</v>
      </c>
      <c r="C11109" t="s">
        <v>10703</v>
      </c>
    </row>
    <row r="11110" spans="1:3" x14ac:dyDescent="0.25">
      <c r="A11110" t="s">
        <v>8050</v>
      </c>
      <c r="B11110" t="s">
        <v>10701</v>
      </c>
      <c r="C11110" t="s">
        <v>10703</v>
      </c>
    </row>
    <row r="11111" spans="1:3" x14ac:dyDescent="0.25">
      <c r="A11111" t="s">
        <v>8051</v>
      </c>
      <c r="B11111" t="s">
        <v>10701</v>
      </c>
      <c r="C11111" t="s">
        <v>10703</v>
      </c>
    </row>
    <row r="11112" spans="1:3" x14ac:dyDescent="0.25">
      <c r="A11112" t="s">
        <v>8052</v>
      </c>
      <c r="B11112" t="s">
        <v>27889</v>
      </c>
      <c r="C11112" t="s">
        <v>10827</v>
      </c>
    </row>
    <row r="11113" spans="1:3" x14ac:dyDescent="0.25">
      <c r="A11113" t="s">
        <v>8640</v>
      </c>
      <c r="B11113" t="s">
        <v>8187</v>
      </c>
      <c r="C11113" t="s">
        <v>11426</v>
      </c>
    </row>
    <row r="11114" spans="1:3" x14ac:dyDescent="0.25">
      <c r="A11114" t="s">
        <v>8686</v>
      </c>
      <c r="B11114" t="s">
        <v>27889</v>
      </c>
      <c r="C11114" t="s">
        <v>10875</v>
      </c>
    </row>
    <row r="11115" spans="1:3" x14ac:dyDescent="0.25">
      <c r="A11115" t="s">
        <v>14833</v>
      </c>
      <c r="B11115" t="s">
        <v>8187</v>
      </c>
      <c r="C11115" t="s">
        <v>11426</v>
      </c>
    </row>
    <row r="11116" spans="1:3" x14ac:dyDescent="0.25">
      <c r="A11116" t="s">
        <v>10076</v>
      </c>
      <c r="B11116" t="s">
        <v>27887</v>
      </c>
      <c r="C11116" t="s">
        <v>11052</v>
      </c>
    </row>
    <row r="11117" spans="1:3" x14ac:dyDescent="0.25">
      <c r="A11117" t="s">
        <v>10235</v>
      </c>
      <c r="B11117" t="s">
        <v>27887</v>
      </c>
      <c r="C11117" t="s">
        <v>11052</v>
      </c>
    </row>
    <row r="11118" spans="1:3" x14ac:dyDescent="0.25">
      <c r="A11118" t="s">
        <v>8572</v>
      </c>
      <c r="B11118" t="s">
        <v>27887</v>
      </c>
      <c r="C11118" t="s">
        <v>11052</v>
      </c>
    </row>
    <row r="11119" spans="1:3" x14ac:dyDescent="0.25">
      <c r="A11119" t="s">
        <v>14975</v>
      </c>
      <c r="B11119" t="s">
        <v>8187</v>
      </c>
      <c r="C11119" t="s">
        <v>11426</v>
      </c>
    </row>
    <row r="11120" spans="1:3" x14ac:dyDescent="0.25">
      <c r="A11120" t="s">
        <v>10178</v>
      </c>
      <c r="B11120" t="s">
        <v>27889</v>
      </c>
      <c r="C11120" t="s">
        <v>10764</v>
      </c>
    </row>
    <row r="11121" spans="1:3" x14ac:dyDescent="0.25">
      <c r="A11121" t="s">
        <v>14977</v>
      </c>
      <c r="B11121" t="s">
        <v>8187</v>
      </c>
      <c r="C11121" t="s">
        <v>11426</v>
      </c>
    </row>
    <row r="11122" spans="1:3" x14ac:dyDescent="0.25">
      <c r="A11122" t="s">
        <v>5219</v>
      </c>
      <c r="B11122" t="s">
        <v>27889</v>
      </c>
      <c r="C11122" t="s">
        <v>10689</v>
      </c>
    </row>
    <row r="11123" spans="1:3" x14ac:dyDescent="0.25">
      <c r="A11123" t="s">
        <v>8812</v>
      </c>
      <c r="B11123" t="s">
        <v>27889</v>
      </c>
      <c r="C11123" t="s">
        <v>10689</v>
      </c>
    </row>
    <row r="11124" spans="1:3" x14ac:dyDescent="0.25">
      <c r="A11124" t="s">
        <v>10521</v>
      </c>
      <c r="B11124" t="s">
        <v>27887</v>
      </c>
      <c r="C11124" t="s">
        <v>27236</v>
      </c>
    </row>
    <row r="11125" spans="1:3" x14ac:dyDescent="0.25">
      <c r="A11125" t="s">
        <v>10522</v>
      </c>
      <c r="B11125" t="s">
        <v>27887</v>
      </c>
      <c r="C11125" t="s">
        <v>27236</v>
      </c>
    </row>
    <row r="11126" spans="1:3" x14ac:dyDescent="0.25">
      <c r="A11126" t="s">
        <v>10523</v>
      </c>
      <c r="B11126" t="s">
        <v>27887</v>
      </c>
      <c r="C11126" t="s">
        <v>27236</v>
      </c>
    </row>
    <row r="11127" spans="1:3" x14ac:dyDescent="0.25">
      <c r="A11127" t="s">
        <v>10524</v>
      </c>
      <c r="B11127" t="s">
        <v>27890</v>
      </c>
      <c r="C11127" t="s">
        <v>12699</v>
      </c>
    </row>
    <row r="11128" spans="1:3" x14ac:dyDescent="0.25">
      <c r="A11128" t="s">
        <v>10525</v>
      </c>
      <c r="B11128" t="s">
        <v>27890</v>
      </c>
      <c r="C11128" t="s">
        <v>12699</v>
      </c>
    </row>
    <row r="11129" spans="1:3" x14ac:dyDescent="0.25">
      <c r="A11129" t="s">
        <v>10526</v>
      </c>
      <c r="B11129" t="s">
        <v>27890</v>
      </c>
      <c r="C11129" t="s">
        <v>12699</v>
      </c>
    </row>
    <row r="11130" spans="1:3" x14ac:dyDescent="0.25">
      <c r="A11130" t="s">
        <v>8058</v>
      </c>
      <c r="B11130" t="s">
        <v>27887</v>
      </c>
      <c r="C11130" t="s">
        <v>27236</v>
      </c>
    </row>
    <row r="11131" spans="1:3" x14ac:dyDescent="0.25">
      <c r="A11131" t="s">
        <v>8059</v>
      </c>
      <c r="B11131" t="s">
        <v>27887</v>
      </c>
      <c r="C11131" t="s">
        <v>27236</v>
      </c>
    </row>
    <row r="11132" spans="1:3" x14ac:dyDescent="0.25">
      <c r="A11132" t="s">
        <v>15102</v>
      </c>
      <c r="B11132" t="s">
        <v>8187</v>
      </c>
      <c r="C11132" t="s">
        <v>11426</v>
      </c>
    </row>
    <row r="11133" spans="1:3" x14ac:dyDescent="0.25">
      <c r="A11133" t="s">
        <v>15594</v>
      </c>
      <c r="B11133" t="s">
        <v>8187</v>
      </c>
      <c r="C11133" t="s">
        <v>11426</v>
      </c>
    </row>
    <row r="11134" spans="1:3" x14ac:dyDescent="0.25">
      <c r="A11134" t="s">
        <v>10529</v>
      </c>
      <c r="B11134" t="s">
        <v>27887</v>
      </c>
      <c r="C11134" t="s">
        <v>27236</v>
      </c>
    </row>
    <row r="11135" spans="1:3" x14ac:dyDescent="0.25">
      <c r="A11135" t="s">
        <v>10530</v>
      </c>
      <c r="B11135" t="s">
        <v>27887</v>
      </c>
      <c r="C11135" t="s">
        <v>27236</v>
      </c>
    </row>
    <row r="11136" spans="1:3" x14ac:dyDescent="0.25">
      <c r="A11136" t="s">
        <v>15598</v>
      </c>
      <c r="B11136" t="s">
        <v>8187</v>
      </c>
      <c r="C11136" t="s">
        <v>11426</v>
      </c>
    </row>
    <row r="11137" spans="1:3" x14ac:dyDescent="0.25">
      <c r="A11137" t="s">
        <v>16789</v>
      </c>
      <c r="B11137" t="s">
        <v>8187</v>
      </c>
      <c r="C11137" t="s">
        <v>11426</v>
      </c>
    </row>
    <row r="11138" spans="1:3" x14ac:dyDescent="0.25">
      <c r="A11138" t="s">
        <v>10532</v>
      </c>
      <c r="B11138" t="s">
        <v>10701</v>
      </c>
      <c r="C11138" t="s">
        <v>10703</v>
      </c>
    </row>
    <row r="11139" spans="1:3" x14ac:dyDescent="0.25">
      <c r="A11139" t="s">
        <v>10533</v>
      </c>
      <c r="B11139" t="s">
        <v>10701</v>
      </c>
      <c r="C11139" t="s">
        <v>10703</v>
      </c>
    </row>
    <row r="11140" spans="1:3" x14ac:dyDescent="0.25">
      <c r="A11140" t="s">
        <v>17205</v>
      </c>
      <c r="B11140" t="s">
        <v>8187</v>
      </c>
      <c r="C11140" t="s">
        <v>11426</v>
      </c>
    </row>
    <row r="11141" spans="1:3" x14ac:dyDescent="0.25">
      <c r="A11141" t="s">
        <v>10534</v>
      </c>
      <c r="B11141" t="s">
        <v>10701</v>
      </c>
      <c r="C11141" t="s">
        <v>10703</v>
      </c>
    </row>
    <row r="11142" spans="1:3" x14ac:dyDescent="0.25">
      <c r="A11142" t="s">
        <v>10535</v>
      </c>
      <c r="B11142" t="s">
        <v>27890</v>
      </c>
      <c r="C11142" t="s">
        <v>12699</v>
      </c>
    </row>
    <row r="11143" spans="1:3" x14ac:dyDescent="0.25">
      <c r="A11143" t="s">
        <v>17373</v>
      </c>
      <c r="B11143" t="s">
        <v>8187</v>
      </c>
      <c r="C11143" t="s">
        <v>11426</v>
      </c>
    </row>
    <row r="11144" spans="1:3" x14ac:dyDescent="0.25">
      <c r="A11144" t="s">
        <v>9616</v>
      </c>
      <c r="B11144" t="s">
        <v>27889</v>
      </c>
      <c r="C11144" t="s">
        <v>10764</v>
      </c>
    </row>
    <row r="11145" spans="1:3" x14ac:dyDescent="0.25">
      <c r="A11145" t="s">
        <v>10184</v>
      </c>
      <c r="B11145" t="s">
        <v>8187</v>
      </c>
      <c r="C11145" t="s">
        <v>10764</v>
      </c>
    </row>
    <row r="11146" spans="1:3" x14ac:dyDescent="0.25">
      <c r="A11146" t="s">
        <v>10183</v>
      </c>
      <c r="B11146" t="s">
        <v>8187</v>
      </c>
      <c r="C11146" t="s">
        <v>10764</v>
      </c>
    </row>
    <row r="11147" spans="1:3" x14ac:dyDescent="0.25">
      <c r="A11147" t="s">
        <v>9673</v>
      </c>
      <c r="B11147" t="s">
        <v>8187</v>
      </c>
      <c r="C11147" t="s">
        <v>10764</v>
      </c>
    </row>
    <row r="11148" spans="1:3" x14ac:dyDescent="0.25">
      <c r="A11148" t="s">
        <v>9797</v>
      </c>
      <c r="B11148" t="s">
        <v>27895</v>
      </c>
      <c r="C11148" t="s">
        <v>13478</v>
      </c>
    </row>
    <row r="11149" spans="1:3" x14ac:dyDescent="0.25">
      <c r="A11149" t="s">
        <v>27268</v>
      </c>
      <c r="B11149" t="s">
        <v>10782</v>
      </c>
      <c r="C11149" t="s">
        <v>10804</v>
      </c>
    </row>
    <row r="11150" spans="1:3" x14ac:dyDescent="0.25">
      <c r="A11150" t="s">
        <v>8060</v>
      </c>
      <c r="B11150" t="s">
        <v>27888</v>
      </c>
      <c r="C11150" t="s">
        <v>10697</v>
      </c>
    </row>
    <row r="11151" spans="1:3" x14ac:dyDescent="0.25">
      <c r="A11151" t="s">
        <v>8061</v>
      </c>
      <c r="B11151" t="s">
        <v>27889</v>
      </c>
      <c r="C11151" t="s">
        <v>20978</v>
      </c>
    </row>
    <row r="11152" spans="1:3" x14ac:dyDescent="0.25">
      <c r="A11152" t="s">
        <v>9618</v>
      </c>
      <c r="B11152" t="s">
        <v>27889</v>
      </c>
      <c r="C11152" t="s">
        <v>10764</v>
      </c>
    </row>
    <row r="11153" spans="1:3" x14ac:dyDescent="0.25">
      <c r="A11153" t="s">
        <v>8063</v>
      </c>
      <c r="B11153" t="s">
        <v>27890</v>
      </c>
      <c r="C11153" t="s">
        <v>27206</v>
      </c>
    </row>
    <row r="11154" spans="1:3" x14ac:dyDescent="0.25">
      <c r="A11154" t="s">
        <v>8064</v>
      </c>
      <c r="B11154" t="s">
        <v>27890</v>
      </c>
      <c r="C11154" t="s">
        <v>27202</v>
      </c>
    </row>
    <row r="11155" spans="1:3" x14ac:dyDescent="0.25">
      <c r="A11155" t="s">
        <v>8065</v>
      </c>
      <c r="B11155" t="s">
        <v>27890</v>
      </c>
      <c r="C11155" t="s">
        <v>27202</v>
      </c>
    </row>
    <row r="11156" spans="1:3" x14ac:dyDescent="0.25">
      <c r="A11156" t="s">
        <v>8066</v>
      </c>
      <c r="B11156" t="s">
        <v>27894</v>
      </c>
      <c r="C11156" t="s">
        <v>27278</v>
      </c>
    </row>
    <row r="11157" spans="1:3" x14ac:dyDescent="0.25">
      <c r="A11157" t="s">
        <v>8067</v>
      </c>
      <c r="B11157" t="s">
        <v>27888</v>
      </c>
      <c r="C11157" t="s">
        <v>10697</v>
      </c>
    </row>
    <row r="11158" spans="1:3" x14ac:dyDescent="0.25">
      <c r="A11158" t="s">
        <v>8068</v>
      </c>
      <c r="B11158" t="s">
        <v>27888</v>
      </c>
      <c r="C11158" t="s">
        <v>10697</v>
      </c>
    </row>
    <row r="11159" spans="1:3" x14ac:dyDescent="0.25">
      <c r="A11159" t="s">
        <v>8069</v>
      </c>
      <c r="B11159" t="s">
        <v>27888</v>
      </c>
      <c r="C11159" t="s">
        <v>10697</v>
      </c>
    </row>
    <row r="11160" spans="1:3" x14ac:dyDescent="0.25">
      <c r="A11160" t="s">
        <v>8070</v>
      </c>
      <c r="B11160" t="s">
        <v>27894</v>
      </c>
      <c r="C11160" t="s">
        <v>21904</v>
      </c>
    </row>
    <row r="11161" spans="1:3" x14ac:dyDescent="0.25">
      <c r="A11161" t="s">
        <v>8071</v>
      </c>
      <c r="B11161" t="s">
        <v>10775</v>
      </c>
      <c r="C11161" t="s">
        <v>10749</v>
      </c>
    </row>
    <row r="11162" spans="1:3" x14ac:dyDescent="0.25">
      <c r="A11162" t="s">
        <v>9597</v>
      </c>
      <c r="B11162" t="s">
        <v>8187</v>
      </c>
      <c r="C11162" t="s">
        <v>10729</v>
      </c>
    </row>
    <row r="11163" spans="1:3" x14ac:dyDescent="0.25">
      <c r="A11163" t="s">
        <v>9798</v>
      </c>
      <c r="B11163" t="s">
        <v>27895</v>
      </c>
      <c r="C11163" t="s">
        <v>13478</v>
      </c>
    </row>
    <row r="11164" spans="1:3" x14ac:dyDescent="0.25">
      <c r="A11164" t="s">
        <v>10537</v>
      </c>
      <c r="B11164" t="s">
        <v>27889</v>
      </c>
      <c r="C11164" t="s">
        <v>10827</v>
      </c>
    </row>
    <row r="11165" spans="1:3" x14ac:dyDescent="0.25">
      <c r="A11165" t="s">
        <v>9975</v>
      </c>
      <c r="B11165" t="s">
        <v>27887</v>
      </c>
      <c r="C11165" t="s">
        <v>10689</v>
      </c>
    </row>
    <row r="11166" spans="1:3" x14ac:dyDescent="0.25">
      <c r="A11166" t="s">
        <v>8074</v>
      </c>
      <c r="B11166" t="s">
        <v>27890</v>
      </c>
      <c r="C11166" t="s">
        <v>12699</v>
      </c>
    </row>
    <row r="11167" spans="1:3" x14ac:dyDescent="0.25">
      <c r="A11167" t="s">
        <v>8075</v>
      </c>
      <c r="B11167" t="s">
        <v>27887</v>
      </c>
      <c r="C11167" t="s">
        <v>10733</v>
      </c>
    </row>
    <row r="11168" spans="1:3" x14ac:dyDescent="0.25">
      <c r="A11168" t="s">
        <v>9542</v>
      </c>
      <c r="B11168" t="s">
        <v>27895</v>
      </c>
      <c r="C11168" t="s">
        <v>13478</v>
      </c>
    </row>
    <row r="11169" spans="1:3" x14ac:dyDescent="0.25">
      <c r="A11169" t="s">
        <v>27266</v>
      </c>
      <c r="B11169" t="s">
        <v>8187</v>
      </c>
      <c r="C11169" t="s">
        <v>11360</v>
      </c>
    </row>
    <row r="11170" spans="1:3" x14ac:dyDescent="0.25">
      <c r="A11170" t="s">
        <v>8076</v>
      </c>
      <c r="B11170" t="s">
        <v>27890</v>
      </c>
      <c r="C11170" t="s">
        <v>27214</v>
      </c>
    </row>
    <row r="11171" spans="1:3" x14ac:dyDescent="0.25">
      <c r="A11171" t="s">
        <v>8077</v>
      </c>
      <c r="B11171" t="s">
        <v>27890</v>
      </c>
      <c r="C11171" t="s">
        <v>27206</v>
      </c>
    </row>
    <row r="11172" spans="1:3" x14ac:dyDescent="0.25">
      <c r="A11172" t="s">
        <v>8078</v>
      </c>
      <c r="B11172" t="s">
        <v>27889</v>
      </c>
      <c r="C11172" t="s">
        <v>10827</v>
      </c>
    </row>
    <row r="11173" spans="1:3" x14ac:dyDescent="0.25">
      <c r="A11173" t="s">
        <v>9533</v>
      </c>
      <c r="B11173" t="s">
        <v>27895</v>
      </c>
      <c r="C11173" t="s">
        <v>13478</v>
      </c>
    </row>
    <row r="11174" spans="1:3" x14ac:dyDescent="0.25">
      <c r="A11174" t="s">
        <v>8080</v>
      </c>
      <c r="B11174" t="s">
        <v>27889</v>
      </c>
      <c r="C11174" t="s">
        <v>27300</v>
      </c>
    </row>
    <row r="11175" spans="1:3" x14ac:dyDescent="0.25">
      <c r="A11175" t="s">
        <v>8081</v>
      </c>
      <c r="B11175" t="s">
        <v>27889</v>
      </c>
      <c r="C11175" t="s">
        <v>27300</v>
      </c>
    </row>
    <row r="11176" spans="1:3" x14ac:dyDescent="0.25">
      <c r="A11176" t="s">
        <v>10171</v>
      </c>
      <c r="B11176" t="s">
        <v>27892</v>
      </c>
      <c r="C11176" t="s">
        <v>11083</v>
      </c>
    </row>
    <row r="11177" spans="1:3" x14ac:dyDescent="0.25">
      <c r="A11177" t="s">
        <v>8083</v>
      </c>
      <c r="B11177" t="s">
        <v>10782</v>
      </c>
      <c r="C11177" t="s">
        <v>10804</v>
      </c>
    </row>
    <row r="11178" spans="1:3" x14ac:dyDescent="0.25">
      <c r="A11178" t="s">
        <v>8084</v>
      </c>
      <c r="B11178" t="s">
        <v>10782</v>
      </c>
      <c r="C11178" t="s">
        <v>10804</v>
      </c>
    </row>
    <row r="11179" spans="1:3" x14ac:dyDescent="0.25">
      <c r="A11179" t="s">
        <v>8085</v>
      </c>
      <c r="B11179" t="s">
        <v>27890</v>
      </c>
      <c r="C11179" t="s">
        <v>27206</v>
      </c>
    </row>
    <row r="11180" spans="1:3" x14ac:dyDescent="0.25">
      <c r="A11180" t="s">
        <v>10539</v>
      </c>
      <c r="B11180" t="s">
        <v>27889</v>
      </c>
      <c r="C11180" t="s">
        <v>10827</v>
      </c>
    </row>
    <row r="11181" spans="1:3" x14ac:dyDescent="0.25">
      <c r="A11181" t="s">
        <v>10576</v>
      </c>
      <c r="B11181" t="s">
        <v>27895</v>
      </c>
      <c r="C11181" t="s">
        <v>15186</v>
      </c>
    </row>
    <row r="11182" spans="1:3" x14ac:dyDescent="0.25">
      <c r="A11182" t="s">
        <v>8330</v>
      </c>
      <c r="B11182" t="s">
        <v>10701</v>
      </c>
      <c r="C11182" t="s">
        <v>12797</v>
      </c>
    </row>
    <row r="11183" spans="1:3" x14ac:dyDescent="0.25">
      <c r="A11183" t="s">
        <v>8087</v>
      </c>
      <c r="B11183" t="s">
        <v>10701</v>
      </c>
      <c r="C11183" t="s">
        <v>12797</v>
      </c>
    </row>
    <row r="11184" spans="1:3" x14ac:dyDescent="0.25">
      <c r="A11184" t="s">
        <v>8088</v>
      </c>
      <c r="B11184" t="s">
        <v>27890</v>
      </c>
      <c r="C11184" t="s">
        <v>27202</v>
      </c>
    </row>
    <row r="11185" spans="1:3" x14ac:dyDescent="0.25">
      <c r="A11185" t="s">
        <v>8089</v>
      </c>
      <c r="B11185" t="s">
        <v>27890</v>
      </c>
      <c r="C11185" t="s">
        <v>27202</v>
      </c>
    </row>
    <row r="11186" spans="1:3" x14ac:dyDescent="0.25">
      <c r="A11186" t="s">
        <v>8090</v>
      </c>
      <c r="B11186" t="s">
        <v>27889</v>
      </c>
      <c r="C11186" t="s">
        <v>10827</v>
      </c>
    </row>
    <row r="11187" spans="1:3" x14ac:dyDescent="0.25">
      <c r="A11187" t="s">
        <v>8091</v>
      </c>
      <c r="B11187" t="s">
        <v>10775</v>
      </c>
      <c r="C11187" t="s">
        <v>27315</v>
      </c>
    </row>
    <row r="11188" spans="1:3" x14ac:dyDescent="0.25">
      <c r="A11188" t="s">
        <v>9428</v>
      </c>
      <c r="B11188" t="s">
        <v>27895</v>
      </c>
      <c r="C11188" t="s">
        <v>13478</v>
      </c>
    </row>
    <row r="11189" spans="1:3" x14ac:dyDescent="0.25">
      <c r="A11189" t="s">
        <v>8086</v>
      </c>
      <c r="B11189" t="s">
        <v>27889</v>
      </c>
      <c r="C11189" t="s">
        <v>11360</v>
      </c>
    </row>
    <row r="11190" spans="1:3" x14ac:dyDescent="0.25">
      <c r="A11190" t="s">
        <v>8094</v>
      </c>
      <c r="B11190" t="s">
        <v>27890</v>
      </c>
      <c r="C11190" t="s">
        <v>27320</v>
      </c>
    </row>
    <row r="11191" spans="1:3" x14ac:dyDescent="0.25">
      <c r="A11191" t="s">
        <v>8095</v>
      </c>
      <c r="B11191" t="s">
        <v>27890</v>
      </c>
      <c r="C11191" t="s">
        <v>27320</v>
      </c>
    </row>
    <row r="11192" spans="1:3" x14ac:dyDescent="0.25">
      <c r="A11192" t="s">
        <v>8096</v>
      </c>
      <c r="B11192" t="s">
        <v>10775</v>
      </c>
      <c r="C11192" t="s">
        <v>27315</v>
      </c>
    </row>
    <row r="11193" spans="1:3" x14ac:dyDescent="0.25">
      <c r="A11193" t="s">
        <v>10087</v>
      </c>
      <c r="B11193" t="s">
        <v>27889</v>
      </c>
      <c r="C11193" t="s">
        <v>10875</v>
      </c>
    </row>
    <row r="11194" spans="1:3" x14ac:dyDescent="0.25">
      <c r="A11194" t="s">
        <v>9393</v>
      </c>
      <c r="B11194" t="s">
        <v>10701</v>
      </c>
      <c r="C11194" t="s">
        <v>11360</v>
      </c>
    </row>
    <row r="11195" spans="1:3" x14ac:dyDescent="0.25">
      <c r="A11195" t="s">
        <v>8099</v>
      </c>
      <c r="B11195" t="s">
        <v>27890</v>
      </c>
      <c r="C11195" t="s">
        <v>27214</v>
      </c>
    </row>
    <row r="11196" spans="1:3" x14ac:dyDescent="0.25">
      <c r="A11196" t="s">
        <v>8291</v>
      </c>
      <c r="B11196" t="s">
        <v>27890</v>
      </c>
      <c r="C11196" t="s">
        <v>27214</v>
      </c>
    </row>
    <row r="11197" spans="1:3" x14ac:dyDescent="0.25">
      <c r="A11197" t="s">
        <v>8100</v>
      </c>
      <c r="B11197" t="s">
        <v>27887</v>
      </c>
      <c r="C11197" t="s">
        <v>10733</v>
      </c>
    </row>
    <row r="11198" spans="1:3" x14ac:dyDescent="0.25">
      <c r="A11198" t="s">
        <v>9640</v>
      </c>
      <c r="B11198" t="s">
        <v>8187</v>
      </c>
      <c r="C11198" t="s">
        <v>12797</v>
      </c>
    </row>
    <row r="11199" spans="1:3" x14ac:dyDescent="0.25">
      <c r="A11199" t="s">
        <v>8102</v>
      </c>
      <c r="B11199" t="s">
        <v>10701</v>
      </c>
      <c r="C11199" t="s">
        <v>10703</v>
      </c>
    </row>
    <row r="11200" spans="1:3" x14ac:dyDescent="0.25">
      <c r="A11200" t="s">
        <v>8103</v>
      </c>
      <c r="B11200" t="s">
        <v>10701</v>
      </c>
      <c r="C11200" t="s">
        <v>10703</v>
      </c>
    </row>
    <row r="11201" spans="1:3" x14ac:dyDescent="0.25">
      <c r="A11201" t="s">
        <v>8104</v>
      </c>
      <c r="B11201" t="s">
        <v>27887</v>
      </c>
      <c r="C11201" t="s">
        <v>10733</v>
      </c>
    </row>
    <row r="11202" spans="1:3" x14ac:dyDescent="0.25">
      <c r="A11202" t="s">
        <v>8105</v>
      </c>
      <c r="B11202" t="s">
        <v>27889</v>
      </c>
      <c r="C11202" t="s">
        <v>10827</v>
      </c>
    </row>
    <row r="11203" spans="1:3" x14ac:dyDescent="0.25">
      <c r="A11203" t="s">
        <v>8106</v>
      </c>
      <c r="B11203" t="s">
        <v>27889</v>
      </c>
      <c r="C11203" t="s">
        <v>10827</v>
      </c>
    </row>
    <row r="11204" spans="1:3" x14ac:dyDescent="0.25">
      <c r="A11204" t="s">
        <v>8107</v>
      </c>
      <c r="B11204" t="s">
        <v>27890</v>
      </c>
      <c r="C11204" t="s">
        <v>27214</v>
      </c>
    </row>
    <row r="11205" spans="1:3" x14ac:dyDescent="0.25">
      <c r="A11205" t="s">
        <v>8108</v>
      </c>
      <c r="B11205" t="s">
        <v>27890</v>
      </c>
      <c r="C11205" t="s">
        <v>27214</v>
      </c>
    </row>
    <row r="11206" spans="1:3" x14ac:dyDescent="0.25">
      <c r="A11206" t="s">
        <v>8109</v>
      </c>
      <c r="B11206" t="s">
        <v>27890</v>
      </c>
      <c r="C11206" t="s">
        <v>27214</v>
      </c>
    </row>
    <row r="11207" spans="1:3" x14ac:dyDescent="0.25">
      <c r="A11207" t="s">
        <v>8110</v>
      </c>
      <c r="B11207" t="s">
        <v>27889</v>
      </c>
      <c r="C11207" t="s">
        <v>27300</v>
      </c>
    </row>
    <row r="11208" spans="1:3" x14ac:dyDescent="0.25">
      <c r="A11208" t="s">
        <v>8111</v>
      </c>
      <c r="B11208" t="s">
        <v>27890</v>
      </c>
      <c r="C11208" t="s">
        <v>27202</v>
      </c>
    </row>
    <row r="11209" spans="1:3" x14ac:dyDescent="0.25">
      <c r="A11209" t="s">
        <v>8634</v>
      </c>
      <c r="B11209" t="s">
        <v>27889</v>
      </c>
      <c r="C11209" t="s">
        <v>10875</v>
      </c>
    </row>
    <row r="11210" spans="1:3" x14ac:dyDescent="0.25">
      <c r="A11210" t="s">
        <v>25342</v>
      </c>
      <c r="B11210" t="s">
        <v>8187</v>
      </c>
      <c r="C11210" t="s">
        <v>11426</v>
      </c>
    </row>
    <row r="11211" spans="1:3" x14ac:dyDescent="0.25">
      <c r="A11211" t="s">
        <v>8114</v>
      </c>
      <c r="B11211" t="s">
        <v>27887</v>
      </c>
      <c r="C11211" t="s">
        <v>10689</v>
      </c>
    </row>
    <row r="11212" spans="1:3" x14ac:dyDescent="0.25">
      <c r="A11212" t="s">
        <v>8115</v>
      </c>
      <c r="B11212" t="s">
        <v>27889</v>
      </c>
      <c r="C11212" t="s">
        <v>10827</v>
      </c>
    </row>
    <row r="11213" spans="1:3" x14ac:dyDescent="0.25">
      <c r="A11213" t="s">
        <v>8116</v>
      </c>
      <c r="B11213" t="s">
        <v>27889</v>
      </c>
      <c r="C11213" t="s">
        <v>10827</v>
      </c>
    </row>
    <row r="11214" spans="1:3" x14ac:dyDescent="0.25">
      <c r="A11214" t="s">
        <v>8117</v>
      </c>
      <c r="B11214" t="s">
        <v>27887</v>
      </c>
      <c r="C11214" t="s">
        <v>16030</v>
      </c>
    </row>
    <row r="11215" spans="1:3" x14ac:dyDescent="0.25">
      <c r="A11215" t="s">
        <v>8118</v>
      </c>
      <c r="B11215" t="s">
        <v>27889</v>
      </c>
      <c r="C11215" t="s">
        <v>27347</v>
      </c>
    </row>
    <row r="11216" spans="1:3" x14ac:dyDescent="0.25">
      <c r="A11216" t="s">
        <v>8119</v>
      </c>
      <c r="B11216" t="s">
        <v>27889</v>
      </c>
      <c r="C11216" t="s">
        <v>27347</v>
      </c>
    </row>
    <row r="11217" spans="1:3" x14ac:dyDescent="0.25">
      <c r="A11217" t="s">
        <v>8120</v>
      </c>
      <c r="B11217" t="s">
        <v>27889</v>
      </c>
      <c r="C11217" t="s">
        <v>10827</v>
      </c>
    </row>
    <row r="11218" spans="1:3" x14ac:dyDescent="0.25">
      <c r="A11218" t="s">
        <v>8121</v>
      </c>
      <c r="B11218" t="s">
        <v>27889</v>
      </c>
      <c r="C11218" t="s">
        <v>10827</v>
      </c>
    </row>
    <row r="11219" spans="1:3" x14ac:dyDescent="0.25">
      <c r="A11219" t="s">
        <v>8122</v>
      </c>
      <c r="B11219" t="s">
        <v>27889</v>
      </c>
      <c r="C11219" t="s">
        <v>10827</v>
      </c>
    </row>
    <row r="11220" spans="1:3" x14ac:dyDescent="0.25">
      <c r="A11220" t="s">
        <v>8123</v>
      </c>
      <c r="B11220" t="s">
        <v>27889</v>
      </c>
      <c r="C11220" t="s">
        <v>10827</v>
      </c>
    </row>
    <row r="11221" spans="1:3" x14ac:dyDescent="0.25">
      <c r="A11221" t="s">
        <v>8124</v>
      </c>
      <c r="B11221" t="s">
        <v>27889</v>
      </c>
      <c r="C11221" t="s">
        <v>10827</v>
      </c>
    </row>
    <row r="11222" spans="1:3" x14ac:dyDescent="0.25">
      <c r="A11222" t="s">
        <v>8125</v>
      </c>
      <c r="B11222" t="s">
        <v>10701</v>
      </c>
      <c r="C11222" t="s">
        <v>10703</v>
      </c>
    </row>
    <row r="11223" spans="1:3" x14ac:dyDescent="0.25">
      <c r="A11223" t="s">
        <v>10540</v>
      </c>
      <c r="B11223" t="s">
        <v>27889</v>
      </c>
      <c r="C11223" t="s">
        <v>10827</v>
      </c>
    </row>
    <row r="11224" spans="1:3" x14ac:dyDescent="0.25">
      <c r="A11224" t="s">
        <v>8126</v>
      </c>
      <c r="B11224" t="s">
        <v>27889</v>
      </c>
      <c r="C11224" t="s">
        <v>10827</v>
      </c>
    </row>
    <row r="11225" spans="1:3" x14ac:dyDescent="0.25">
      <c r="A11225" t="s">
        <v>8127</v>
      </c>
      <c r="B11225" t="s">
        <v>27889</v>
      </c>
      <c r="C11225" t="s">
        <v>10827</v>
      </c>
    </row>
    <row r="11226" spans="1:3" x14ac:dyDescent="0.25">
      <c r="A11226" t="s">
        <v>8128</v>
      </c>
      <c r="B11226" t="s">
        <v>27889</v>
      </c>
      <c r="C11226" t="s">
        <v>10827</v>
      </c>
    </row>
    <row r="11227" spans="1:3" x14ac:dyDescent="0.25">
      <c r="A11227" t="s">
        <v>8129</v>
      </c>
      <c r="B11227" t="s">
        <v>27889</v>
      </c>
      <c r="C11227" t="s">
        <v>10827</v>
      </c>
    </row>
    <row r="11228" spans="1:3" x14ac:dyDescent="0.25">
      <c r="A11228" t="s">
        <v>8130</v>
      </c>
      <c r="B11228" t="s">
        <v>27889</v>
      </c>
      <c r="C11228" t="s">
        <v>10827</v>
      </c>
    </row>
    <row r="11229" spans="1:3" x14ac:dyDescent="0.25">
      <c r="A11229" t="s">
        <v>8131</v>
      </c>
      <c r="B11229" t="s">
        <v>27889</v>
      </c>
      <c r="C11229" t="s">
        <v>10827</v>
      </c>
    </row>
    <row r="11230" spans="1:3" x14ac:dyDescent="0.25">
      <c r="A11230" t="s">
        <v>10541</v>
      </c>
      <c r="B11230" t="s">
        <v>27888</v>
      </c>
      <c r="C11230" t="s">
        <v>10697</v>
      </c>
    </row>
    <row r="11231" spans="1:3" x14ac:dyDescent="0.25">
      <c r="A11231" t="s">
        <v>8932</v>
      </c>
      <c r="B11231" t="s">
        <v>10701</v>
      </c>
      <c r="C11231" t="s">
        <v>11360</v>
      </c>
    </row>
    <row r="11232" spans="1:3" x14ac:dyDescent="0.25">
      <c r="A11232" t="s">
        <v>8205</v>
      </c>
      <c r="B11232" t="s">
        <v>10701</v>
      </c>
      <c r="C11232" t="s">
        <v>10703</v>
      </c>
    </row>
    <row r="11233" spans="1:3" x14ac:dyDescent="0.25">
      <c r="A11233" t="s">
        <v>8132</v>
      </c>
      <c r="B11233" t="s">
        <v>27888</v>
      </c>
      <c r="C11233" t="s">
        <v>10697</v>
      </c>
    </row>
    <row r="11234" spans="1:3" x14ac:dyDescent="0.25">
      <c r="A11234" t="s">
        <v>8190</v>
      </c>
      <c r="B11234" t="s">
        <v>27889</v>
      </c>
      <c r="C11234" t="s">
        <v>27347</v>
      </c>
    </row>
    <row r="11235" spans="1:3" x14ac:dyDescent="0.25">
      <c r="A11235" t="s">
        <v>8203</v>
      </c>
      <c r="B11235" t="s">
        <v>27889</v>
      </c>
      <c r="C11235" t="s">
        <v>27347</v>
      </c>
    </row>
    <row r="11236" spans="1:3" x14ac:dyDescent="0.25">
      <c r="A11236" t="s">
        <v>8262</v>
      </c>
      <c r="B11236" t="s">
        <v>27887</v>
      </c>
      <c r="C11236" t="s">
        <v>10733</v>
      </c>
    </row>
    <row r="11237" spans="1:3" x14ac:dyDescent="0.25">
      <c r="A11237" t="s">
        <v>8311</v>
      </c>
      <c r="B11237" t="s">
        <v>27889</v>
      </c>
      <c r="C11237" t="s">
        <v>27300</v>
      </c>
    </row>
    <row r="11238" spans="1:3" x14ac:dyDescent="0.25">
      <c r="A11238" t="s">
        <v>8302</v>
      </c>
      <c r="B11238" t="s">
        <v>27890</v>
      </c>
      <c r="C11238" t="s">
        <v>27202</v>
      </c>
    </row>
    <row r="11239" spans="1:3" x14ac:dyDescent="0.25">
      <c r="A11239" t="s">
        <v>21427</v>
      </c>
      <c r="B11239" t="s">
        <v>8187</v>
      </c>
      <c r="C11239" t="s">
        <v>21430</v>
      </c>
    </row>
    <row r="11240" spans="1:3" x14ac:dyDescent="0.25">
      <c r="A11240" t="s">
        <v>23019</v>
      </c>
      <c r="B11240" t="s">
        <v>8187</v>
      </c>
      <c r="C11240" t="s">
        <v>23022</v>
      </c>
    </row>
    <row r="11241" spans="1:3" x14ac:dyDescent="0.25">
      <c r="A11241" t="s">
        <v>10542</v>
      </c>
      <c r="B11241" t="s">
        <v>27888</v>
      </c>
      <c r="C11241" t="s">
        <v>10697</v>
      </c>
    </row>
    <row r="11242" spans="1:3" x14ac:dyDescent="0.25">
      <c r="A11242" t="s">
        <v>8337</v>
      </c>
      <c r="B11242" t="s">
        <v>27888</v>
      </c>
      <c r="C11242" t="s">
        <v>10697</v>
      </c>
    </row>
    <row r="11243" spans="1:3" x14ac:dyDescent="0.25">
      <c r="A11243" t="s">
        <v>8276</v>
      </c>
      <c r="B11243" t="s">
        <v>27891</v>
      </c>
      <c r="C11243" t="s">
        <v>10994</v>
      </c>
    </row>
    <row r="11244" spans="1:3" x14ac:dyDescent="0.25">
      <c r="A11244" t="s">
        <v>8133</v>
      </c>
      <c r="B11244" t="s">
        <v>27887</v>
      </c>
      <c r="C11244" t="s">
        <v>27236</v>
      </c>
    </row>
    <row r="11245" spans="1:3" x14ac:dyDescent="0.25">
      <c r="A11245" t="s">
        <v>8134</v>
      </c>
      <c r="B11245" t="s">
        <v>27887</v>
      </c>
      <c r="C11245" t="s">
        <v>27236</v>
      </c>
    </row>
    <row r="11246" spans="1:3" x14ac:dyDescent="0.25">
      <c r="A11246" t="s">
        <v>8135</v>
      </c>
      <c r="B11246" t="s">
        <v>27887</v>
      </c>
      <c r="C11246" t="s">
        <v>27236</v>
      </c>
    </row>
    <row r="11247" spans="1:3" x14ac:dyDescent="0.25">
      <c r="A11247" t="s">
        <v>10283</v>
      </c>
      <c r="B11247" t="s">
        <v>27889</v>
      </c>
      <c r="C11247" t="s">
        <v>10875</v>
      </c>
    </row>
    <row r="11248" spans="1:3" x14ac:dyDescent="0.25">
      <c r="A11248" t="s">
        <v>8678</v>
      </c>
      <c r="B11248" t="s">
        <v>27894</v>
      </c>
      <c r="C11248" t="s">
        <v>10764</v>
      </c>
    </row>
    <row r="11249" spans="1:3" x14ac:dyDescent="0.25">
      <c r="A11249" t="s">
        <v>9398</v>
      </c>
      <c r="B11249" t="s">
        <v>27889</v>
      </c>
      <c r="C11249" t="s">
        <v>10875</v>
      </c>
    </row>
    <row r="11250" spans="1:3" x14ac:dyDescent="0.25">
      <c r="A11250" t="s">
        <v>9375</v>
      </c>
      <c r="B11250" t="s">
        <v>27889</v>
      </c>
      <c r="C11250" t="s">
        <v>10875</v>
      </c>
    </row>
    <row r="11251" spans="1:3" x14ac:dyDescent="0.25">
      <c r="A11251" t="s">
        <v>9374</v>
      </c>
      <c r="B11251" t="s">
        <v>27889</v>
      </c>
      <c r="C11251" t="s">
        <v>10875</v>
      </c>
    </row>
    <row r="11252" spans="1:3" x14ac:dyDescent="0.25">
      <c r="A11252" t="s">
        <v>23023</v>
      </c>
      <c r="B11252" t="s">
        <v>8187</v>
      </c>
      <c r="C11252" t="s">
        <v>23022</v>
      </c>
    </row>
    <row r="11253" spans="1:3" x14ac:dyDescent="0.25">
      <c r="A11253" t="s">
        <v>23025</v>
      </c>
      <c r="B11253" t="s">
        <v>8187</v>
      </c>
      <c r="C11253" t="s">
        <v>23022</v>
      </c>
    </row>
    <row r="11254" spans="1:3" x14ac:dyDescent="0.25">
      <c r="A11254" t="s">
        <v>27385</v>
      </c>
      <c r="B11254" t="s">
        <v>27889</v>
      </c>
      <c r="C11254" t="s">
        <v>10827</v>
      </c>
    </row>
    <row r="11255" spans="1:3" x14ac:dyDescent="0.25">
      <c r="A11255" t="s">
        <v>23027</v>
      </c>
      <c r="B11255" t="s">
        <v>8187</v>
      </c>
      <c r="C11255" t="s">
        <v>23022</v>
      </c>
    </row>
    <row r="11256" spans="1:3" x14ac:dyDescent="0.25">
      <c r="A11256" t="s">
        <v>23029</v>
      </c>
      <c r="B11256" t="s">
        <v>8187</v>
      </c>
      <c r="C11256" t="s">
        <v>23022</v>
      </c>
    </row>
    <row r="11257" spans="1:3" x14ac:dyDescent="0.25">
      <c r="A11257" t="s">
        <v>27391</v>
      </c>
      <c r="B11257" t="s">
        <v>27890</v>
      </c>
      <c r="C11257" t="s">
        <v>27214</v>
      </c>
    </row>
    <row r="11258" spans="1:3" x14ac:dyDescent="0.25">
      <c r="A11258" t="s">
        <v>27393</v>
      </c>
      <c r="B11258" t="s">
        <v>27889</v>
      </c>
      <c r="C11258" t="s">
        <v>10827</v>
      </c>
    </row>
    <row r="11259" spans="1:3" x14ac:dyDescent="0.25">
      <c r="A11259" t="s">
        <v>23031</v>
      </c>
      <c r="B11259" t="s">
        <v>8187</v>
      </c>
      <c r="C11259" t="s">
        <v>23022</v>
      </c>
    </row>
    <row r="11260" spans="1:3" x14ac:dyDescent="0.25">
      <c r="A11260" t="s">
        <v>8136</v>
      </c>
      <c r="B11260" t="s">
        <v>10775</v>
      </c>
      <c r="C11260" t="s">
        <v>10749</v>
      </c>
    </row>
    <row r="11261" spans="1:3" x14ac:dyDescent="0.25">
      <c r="A11261" t="s">
        <v>5385</v>
      </c>
      <c r="B11261" t="s">
        <v>27889</v>
      </c>
      <c r="C11261" t="s">
        <v>10875</v>
      </c>
    </row>
    <row r="11262" spans="1:3" x14ac:dyDescent="0.25">
      <c r="A11262" t="s">
        <v>26846</v>
      </c>
      <c r="B11262" t="s">
        <v>27887</v>
      </c>
      <c r="C11262" t="s">
        <v>10689</v>
      </c>
    </row>
    <row r="11263" spans="1:3" x14ac:dyDescent="0.25">
      <c r="A11263" t="s">
        <v>14314</v>
      </c>
      <c r="B11263" t="s">
        <v>8187</v>
      </c>
      <c r="C11263" t="s">
        <v>13112</v>
      </c>
    </row>
    <row r="11264" spans="1:3" x14ac:dyDescent="0.25">
      <c r="A11264" t="s">
        <v>14316</v>
      </c>
      <c r="B11264" t="s">
        <v>8187</v>
      </c>
      <c r="C11264" t="s">
        <v>13112</v>
      </c>
    </row>
    <row r="11265" spans="1:3" x14ac:dyDescent="0.25">
      <c r="A11265" t="s">
        <v>8138</v>
      </c>
      <c r="B11265" t="s">
        <v>27887</v>
      </c>
      <c r="C11265" t="s">
        <v>10733</v>
      </c>
    </row>
    <row r="11266" spans="1:3" x14ac:dyDescent="0.25">
      <c r="A11266" t="s">
        <v>10545</v>
      </c>
      <c r="B11266" t="s">
        <v>27887</v>
      </c>
      <c r="C11266" t="s">
        <v>10733</v>
      </c>
    </row>
    <row r="11267" spans="1:3" x14ac:dyDescent="0.25">
      <c r="A11267" t="s">
        <v>14756</v>
      </c>
      <c r="B11267" t="s">
        <v>8187</v>
      </c>
      <c r="C11267" t="s">
        <v>13112</v>
      </c>
    </row>
    <row r="11268" spans="1:3" x14ac:dyDescent="0.25">
      <c r="A11268" t="s">
        <v>14758</v>
      </c>
      <c r="B11268" t="s">
        <v>8187</v>
      </c>
      <c r="C11268" t="s">
        <v>13112</v>
      </c>
    </row>
    <row r="11269" spans="1:3" x14ac:dyDescent="0.25">
      <c r="A11269" t="s">
        <v>14760</v>
      </c>
      <c r="B11269" t="s">
        <v>8187</v>
      </c>
      <c r="C11269" t="s">
        <v>13112</v>
      </c>
    </row>
    <row r="11270" spans="1:3" x14ac:dyDescent="0.25">
      <c r="A11270" t="s">
        <v>15274</v>
      </c>
      <c r="B11270" t="s">
        <v>8187</v>
      </c>
      <c r="C11270" t="s">
        <v>13112</v>
      </c>
    </row>
    <row r="11271" spans="1:3" x14ac:dyDescent="0.25">
      <c r="A11271" t="s">
        <v>8139</v>
      </c>
      <c r="B11271" t="s">
        <v>27889</v>
      </c>
      <c r="C11271" t="s">
        <v>10827</v>
      </c>
    </row>
    <row r="11272" spans="1:3" x14ac:dyDescent="0.25">
      <c r="A11272" t="s">
        <v>8140</v>
      </c>
      <c r="B11272" t="s">
        <v>27889</v>
      </c>
      <c r="C11272" t="s">
        <v>10827</v>
      </c>
    </row>
    <row r="11273" spans="1:3" x14ac:dyDescent="0.25">
      <c r="A11273" t="s">
        <v>8141</v>
      </c>
      <c r="B11273" t="s">
        <v>27887</v>
      </c>
      <c r="C11273" t="s">
        <v>10733</v>
      </c>
    </row>
    <row r="11274" spans="1:3" x14ac:dyDescent="0.25">
      <c r="A11274" t="s">
        <v>8142</v>
      </c>
      <c r="B11274" t="s">
        <v>27887</v>
      </c>
      <c r="C11274" t="s">
        <v>10733</v>
      </c>
    </row>
    <row r="11275" spans="1:3" x14ac:dyDescent="0.25">
      <c r="A11275" t="s">
        <v>8143</v>
      </c>
      <c r="B11275" t="s">
        <v>10701</v>
      </c>
      <c r="C11275" t="s">
        <v>11322</v>
      </c>
    </row>
    <row r="11276" spans="1:3" x14ac:dyDescent="0.25">
      <c r="A11276" t="s">
        <v>15277</v>
      </c>
      <c r="B11276" t="s">
        <v>8187</v>
      </c>
      <c r="C11276" t="s">
        <v>13112</v>
      </c>
    </row>
    <row r="11277" spans="1:3" x14ac:dyDescent="0.25">
      <c r="A11277" t="s">
        <v>8238</v>
      </c>
      <c r="B11277" t="s">
        <v>10701</v>
      </c>
      <c r="C11277" t="s">
        <v>10703</v>
      </c>
    </row>
    <row r="11278" spans="1:3" x14ac:dyDescent="0.25">
      <c r="A11278" t="s">
        <v>27835</v>
      </c>
      <c r="B11278" t="s">
        <v>8187</v>
      </c>
      <c r="C11278" t="s">
        <v>13112</v>
      </c>
    </row>
    <row r="11279" spans="1:3" x14ac:dyDescent="0.25">
      <c r="A11279" t="s">
        <v>10546</v>
      </c>
      <c r="B11279" t="s">
        <v>27887</v>
      </c>
      <c r="C11279" t="s">
        <v>10733</v>
      </c>
    </row>
    <row r="11280" spans="1:3" x14ac:dyDescent="0.25">
      <c r="A11280" t="s">
        <v>8144</v>
      </c>
      <c r="B11280" t="s">
        <v>27887</v>
      </c>
      <c r="C11280" t="s">
        <v>10733</v>
      </c>
    </row>
    <row r="11281" spans="1:3" x14ac:dyDescent="0.25">
      <c r="A11281" t="s">
        <v>27430</v>
      </c>
      <c r="B11281" t="s">
        <v>27889</v>
      </c>
      <c r="C11281" t="s">
        <v>10827</v>
      </c>
    </row>
    <row r="11282" spans="1:3" x14ac:dyDescent="0.25">
      <c r="A11282" t="s">
        <v>13649</v>
      </c>
      <c r="B11282" t="s">
        <v>8187</v>
      </c>
      <c r="C11282" t="s">
        <v>12865</v>
      </c>
    </row>
    <row r="11283" spans="1:3" x14ac:dyDescent="0.25">
      <c r="A11283" t="s">
        <v>17474</v>
      </c>
      <c r="B11283" t="s">
        <v>8187</v>
      </c>
      <c r="C11283" t="s">
        <v>12865</v>
      </c>
    </row>
    <row r="11284" spans="1:3" x14ac:dyDescent="0.25">
      <c r="A11284" t="s">
        <v>9055</v>
      </c>
      <c r="B11284" t="s">
        <v>10701</v>
      </c>
      <c r="C11284" t="s">
        <v>15976</v>
      </c>
    </row>
    <row r="11285" spans="1:3" x14ac:dyDescent="0.25">
      <c r="A11285" t="s">
        <v>8146</v>
      </c>
      <c r="B11285" t="s">
        <v>27894</v>
      </c>
      <c r="C11285" t="s">
        <v>17795</v>
      </c>
    </row>
    <row r="11286" spans="1:3" x14ac:dyDescent="0.25">
      <c r="A11286" t="s">
        <v>10547</v>
      </c>
      <c r="B11286" t="s">
        <v>27887</v>
      </c>
      <c r="C11286" t="s">
        <v>10733</v>
      </c>
    </row>
    <row r="11287" spans="1:3" x14ac:dyDescent="0.25">
      <c r="A11287" t="s">
        <v>14407</v>
      </c>
      <c r="B11287" t="s">
        <v>8187</v>
      </c>
      <c r="C11287" t="s">
        <v>14410</v>
      </c>
    </row>
    <row r="11288" spans="1:3" x14ac:dyDescent="0.25">
      <c r="A11288" t="s">
        <v>8147</v>
      </c>
      <c r="B11288" t="s">
        <v>27894</v>
      </c>
      <c r="C11288" t="s">
        <v>17795</v>
      </c>
    </row>
    <row r="11289" spans="1:3" x14ac:dyDescent="0.25">
      <c r="A11289" t="s">
        <v>8148</v>
      </c>
      <c r="B11289" t="s">
        <v>10775</v>
      </c>
      <c r="C11289" t="s">
        <v>19069</v>
      </c>
    </row>
    <row r="11290" spans="1:3" x14ac:dyDescent="0.25">
      <c r="A11290" t="s">
        <v>8149</v>
      </c>
      <c r="B11290" t="s">
        <v>27887</v>
      </c>
      <c r="C11290" t="s">
        <v>10733</v>
      </c>
    </row>
    <row r="11291" spans="1:3" x14ac:dyDescent="0.25">
      <c r="A11291" t="s">
        <v>8150</v>
      </c>
      <c r="B11291" t="s">
        <v>27887</v>
      </c>
      <c r="C11291" t="s">
        <v>10733</v>
      </c>
    </row>
    <row r="11292" spans="1:3" x14ac:dyDescent="0.25">
      <c r="A11292" t="s">
        <v>15477</v>
      </c>
      <c r="B11292" t="s">
        <v>8187</v>
      </c>
      <c r="C11292" t="s">
        <v>15480</v>
      </c>
    </row>
    <row r="11293" spans="1:3" x14ac:dyDescent="0.25">
      <c r="A11293" t="s">
        <v>23885</v>
      </c>
      <c r="B11293" t="s">
        <v>8187</v>
      </c>
      <c r="C11293" t="s">
        <v>15480</v>
      </c>
    </row>
    <row r="11294" spans="1:3" x14ac:dyDescent="0.25">
      <c r="A11294" t="s">
        <v>10548</v>
      </c>
      <c r="B11294" t="s">
        <v>27887</v>
      </c>
      <c r="C11294" t="s">
        <v>10733</v>
      </c>
    </row>
    <row r="11295" spans="1:3" x14ac:dyDescent="0.25">
      <c r="A11295" t="s">
        <v>5884</v>
      </c>
      <c r="B11295" t="s">
        <v>27889</v>
      </c>
      <c r="C11295" t="s">
        <v>10875</v>
      </c>
    </row>
    <row r="11296" spans="1:3" x14ac:dyDescent="0.25">
      <c r="A11296" t="s">
        <v>8152</v>
      </c>
      <c r="B11296" t="s">
        <v>10701</v>
      </c>
      <c r="C11296" t="s">
        <v>10703</v>
      </c>
    </row>
    <row r="11297" spans="1:3" x14ac:dyDescent="0.25">
      <c r="A11297" t="s">
        <v>5563</v>
      </c>
      <c r="B11297" t="s">
        <v>27889</v>
      </c>
      <c r="C11297" t="s">
        <v>10875</v>
      </c>
    </row>
    <row r="11298" spans="1:3" x14ac:dyDescent="0.25">
      <c r="A11298" t="s">
        <v>23900</v>
      </c>
      <c r="B11298" t="s">
        <v>8187</v>
      </c>
      <c r="C11298" t="s">
        <v>15480</v>
      </c>
    </row>
    <row r="11299" spans="1:3" x14ac:dyDescent="0.25">
      <c r="A11299" t="s">
        <v>10550</v>
      </c>
      <c r="B11299" t="s">
        <v>27887</v>
      </c>
      <c r="C11299" t="s">
        <v>10733</v>
      </c>
    </row>
    <row r="11300" spans="1:3" x14ac:dyDescent="0.25">
      <c r="A11300" t="s">
        <v>8154</v>
      </c>
      <c r="B11300" t="s">
        <v>27887</v>
      </c>
      <c r="C11300" t="s">
        <v>10733</v>
      </c>
    </row>
    <row r="11301" spans="1:3" x14ac:dyDescent="0.25">
      <c r="A11301" t="s">
        <v>11376</v>
      </c>
      <c r="B11301" t="s">
        <v>8187</v>
      </c>
      <c r="C11301" t="s">
        <v>11379</v>
      </c>
    </row>
    <row r="11302" spans="1:3" x14ac:dyDescent="0.25">
      <c r="A11302" t="s">
        <v>14405</v>
      </c>
      <c r="B11302" t="s">
        <v>8187</v>
      </c>
      <c r="C11302" t="s">
        <v>11379</v>
      </c>
    </row>
    <row r="11303" spans="1:3" x14ac:dyDescent="0.25">
      <c r="A11303" t="s">
        <v>10551</v>
      </c>
      <c r="B11303" t="s">
        <v>27887</v>
      </c>
      <c r="C11303" t="s">
        <v>10733</v>
      </c>
    </row>
    <row r="11304" spans="1:3" x14ac:dyDescent="0.25">
      <c r="A11304" t="s">
        <v>14684</v>
      </c>
      <c r="B11304" t="s">
        <v>8187</v>
      </c>
      <c r="C11304" t="s">
        <v>11379</v>
      </c>
    </row>
    <row r="11305" spans="1:3" x14ac:dyDescent="0.25">
      <c r="A11305" t="s">
        <v>8155</v>
      </c>
      <c r="B11305" t="s">
        <v>10775</v>
      </c>
      <c r="C11305" t="s">
        <v>10749</v>
      </c>
    </row>
    <row r="11306" spans="1:3" x14ac:dyDescent="0.25">
      <c r="A11306" t="s">
        <v>8156</v>
      </c>
      <c r="B11306" t="s">
        <v>10775</v>
      </c>
      <c r="C11306" t="s">
        <v>10749</v>
      </c>
    </row>
    <row r="11307" spans="1:3" x14ac:dyDescent="0.25">
      <c r="A11307" t="s">
        <v>10552</v>
      </c>
      <c r="B11307" t="s">
        <v>10775</v>
      </c>
      <c r="C11307" t="s">
        <v>10749</v>
      </c>
    </row>
    <row r="11308" spans="1:3" x14ac:dyDescent="0.25">
      <c r="A11308" t="s">
        <v>9976</v>
      </c>
      <c r="B11308" t="s">
        <v>27889</v>
      </c>
      <c r="C11308" t="s">
        <v>10875</v>
      </c>
    </row>
    <row r="11309" spans="1:3" x14ac:dyDescent="0.25">
      <c r="A11309" t="s">
        <v>10553</v>
      </c>
      <c r="B11309" t="s">
        <v>27887</v>
      </c>
      <c r="C11309" t="s">
        <v>10733</v>
      </c>
    </row>
    <row r="11310" spans="1:3" x14ac:dyDescent="0.25">
      <c r="A11310" t="s">
        <v>8158</v>
      </c>
      <c r="B11310" t="s">
        <v>27889</v>
      </c>
      <c r="C11310" t="s">
        <v>10710</v>
      </c>
    </row>
    <row r="11311" spans="1:3" x14ac:dyDescent="0.25">
      <c r="A11311" t="s">
        <v>8159</v>
      </c>
      <c r="B11311" t="s">
        <v>27889</v>
      </c>
      <c r="C11311" t="s">
        <v>10710</v>
      </c>
    </row>
    <row r="11312" spans="1:3" x14ac:dyDescent="0.25">
      <c r="A11312" t="s">
        <v>10554</v>
      </c>
      <c r="B11312" t="s">
        <v>27887</v>
      </c>
      <c r="C11312" t="s">
        <v>10733</v>
      </c>
    </row>
    <row r="11313" spans="1:3" x14ac:dyDescent="0.25">
      <c r="A11313" t="s">
        <v>8160</v>
      </c>
      <c r="B11313" t="s">
        <v>27887</v>
      </c>
      <c r="C11313" t="s">
        <v>10697</v>
      </c>
    </row>
    <row r="11314" spans="1:3" x14ac:dyDescent="0.25">
      <c r="A11314" t="s">
        <v>10555</v>
      </c>
      <c r="B11314" t="s">
        <v>27888</v>
      </c>
      <c r="C11314" t="s">
        <v>10697</v>
      </c>
    </row>
    <row r="11315" spans="1:3" x14ac:dyDescent="0.25">
      <c r="A11315" t="s">
        <v>10556</v>
      </c>
      <c r="B11315" t="s">
        <v>27887</v>
      </c>
      <c r="C11315" t="s">
        <v>10689</v>
      </c>
    </row>
    <row r="11316" spans="1:3" x14ac:dyDescent="0.25">
      <c r="A11316" t="s">
        <v>8161</v>
      </c>
      <c r="B11316" t="s">
        <v>27887</v>
      </c>
      <c r="C11316" t="s">
        <v>10733</v>
      </c>
    </row>
    <row r="11317" spans="1:3" x14ac:dyDescent="0.25">
      <c r="A11317" t="s">
        <v>8162</v>
      </c>
      <c r="B11317" t="s">
        <v>27887</v>
      </c>
      <c r="C11317" t="s">
        <v>10733</v>
      </c>
    </row>
    <row r="11318" spans="1:3" x14ac:dyDescent="0.25">
      <c r="A11318" t="s">
        <v>10557</v>
      </c>
      <c r="B11318" t="s">
        <v>10775</v>
      </c>
      <c r="C11318" t="s">
        <v>10749</v>
      </c>
    </row>
    <row r="11319" spans="1:3" x14ac:dyDescent="0.25">
      <c r="A11319" t="s">
        <v>16704</v>
      </c>
      <c r="B11319" t="s">
        <v>8187</v>
      </c>
      <c r="C11319" t="s">
        <v>11379</v>
      </c>
    </row>
    <row r="11320" spans="1:3" x14ac:dyDescent="0.25">
      <c r="A11320" t="s">
        <v>10558</v>
      </c>
      <c r="B11320" t="s">
        <v>10775</v>
      </c>
      <c r="C11320" t="s">
        <v>10749</v>
      </c>
    </row>
    <row r="11321" spans="1:3" x14ac:dyDescent="0.25">
      <c r="A11321" t="s">
        <v>10559</v>
      </c>
      <c r="B11321" t="s">
        <v>10775</v>
      </c>
      <c r="C11321" t="s">
        <v>10749</v>
      </c>
    </row>
    <row r="11322" spans="1:3" x14ac:dyDescent="0.25">
      <c r="A11322" t="s">
        <v>10560</v>
      </c>
      <c r="B11322" t="s">
        <v>27887</v>
      </c>
      <c r="C11322" t="s">
        <v>10733</v>
      </c>
    </row>
    <row r="11323" spans="1:3" x14ac:dyDescent="0.25">
      <c r="A11323" t="s">
        <v>10561</v>
      </c>
      <c r="B11323" t="s">
        <v>10701</v>
      </c>
      <c r="C11323" t="s">
        <v>10703</v>
      </c>
    </row>
    <row r="11324" spans="1:3" x14ac:dyDescent="0.25">
      <c r="A11324" t="s">
        <v>10562</v>
      </c>
      <c r="B11324" t="s">
        <v>10701</v>
      </c>
      <c r="C11324" t="s">
        <v>10703</v>
      </c>
    </row>
    <row r="11325" spans="1:3" x14ac:dyDescent="0.25">
      <c r="A11325" t="s">
        <v>10563</v>
      </c>
      <c r="B11325" t="s">
        <v>10701</v>
      </c>
      <c r="C11325" t="s">
        <v>10703</v>
      </c>
    </row>
    <row r="11326" spans="1:3" x14ac:dyDescent="0.25">
      <c r="A11326" t="s">
        <v>10564</v>
      </c>
      <c r="B11326" t="s">
        <v>27894</v>
      </c>
      <c r="C11326" t="s">
        <v>17795</v>
      </c>
    </row>
    <row r="11327" spans="1:3" x14ac:dyDescent="0.25">
      <c r="A11327" t="s">
        <v>10565</v>
      </c>
      <c r="B11327" t="s">
        <v>27889</v>
      </c>
      <c r="C11327" t="s">
        <v>10710</v>
      </c>
    </row>
    <row r="11328" spans="1:3" x14ac:dyDescent="0.25">
      <c r="A11328" t="s">
        <v>10566</v>
      </c>
      <c r="B11328" t="s">
        <v>27887</v>
      </c>
      <c r="C11328" t="s">
        <v>10733</v>
      </c>
    </row>
    <row r="11329" spans="1:3" x14ac:dyDescent="0.25">
      <c r="A11329" t="s">
        <v>10567</v>
      </c>
      <c r="B11329" t="s">
        <v>27887</v>
      </c>
      <c r="C11329" t="s">
        <v>10733</v>
      </c>
    </row>
    <row r="11330" spans="1:3" x14ac:dyDescent="0.25">
      <c r="A11330" t="s">
        <v>10568</v>
      </c>
      <c r="B11330" t="s">
        <v>10775</v>
      </c>
      <c r="C11330" t="s">
        <v>10749</v>
      </c>
    </row>
    <row r="11331" spans="1:3" x14ac:dyDescent="0.25">
      <c r="A11331" t="s">
        <v>10569</v>
      </c>
      <c r="B11331" t="s">
        <v>10775</v>
      </c>
      <c r="C11331" t="s">
        <v>10749</v>
      </c>
    </row>
    <row r="11332" spans="1:3" x14ac:dyDescent="0.25">
      <c r="A11332" t="s">
        <v>10570</v>
      </c>
      <c r="B11332" t="s">
        <v>10775</v>
      </c>
      <c r="C11332" t="s">
        <v>10749</v>
      </c>
    </row>
    <row r="11333" spans="1:3" x14ac:dyDescent="0.25">
      <c r="A11333" t="s">
        <v>9607</v>
      </c>
      <c r="B11333" t="s">
        <v>27895</v>
      </c>
      <c r="C11333" t="s">
        <v>13478</v>
      </c>
    </row>
    <row r="11334" spans="1:3" x14ac:dyDescent="0.25">
      <c r="A11334" t="s">
        <v>18716</v>
      </c>
      <c r="B11334" t="s">
        <v>8187</v>
      </c>
      <c r="C11334" t="s">
        <v>11379</v>
      </c>
    </row>
    <row r="11335" spans="1:3" x14ac:dyDescent="0.25">
      <c r="A11335" t="s">
        <v>18980</v>
      </c>
      <c r="B11335" t="s">
        <v>8187</v>
      </c>
      <c r="C11335" t="s">
        <v>11379</v>
      </c>
    </row>
    <row r="11336" spans="1:3" x14ac:dyDescent="0.25">
      <c r="A11336" t="s">
        <v>4936</v>
      </c>
      <c r="B11336" t="s">
        <v>27889</v>
      </c>
      <c r="C11336" t="s">
        <v>10875</v>
      </c>
    </row>
    <row r="11337" spans="1:3" x14ac:dyDescent="0.25">
      <c r="A11337" t="s">
        <v>19434</v>
      </c>
      <c r="B11337" t="s">
        <v>8187</v>
      </c>
      <c r="C11337" t="s">
        <v>11379</v>
      </c>
    </row>
    <row r="11338" spans="1:3" x14ac:dyDescent="0.25">
      <c r="A11338" t="s">
        <v>27222</v>
      </c>
      <c r="B11338" t="s">
        <v>8187</v>
      </c>
      <c r="C11338" t="s">
        <v>27160</v>
      </c>
    </row>
    <row r="11339" spans="1:3" x14ac:dyDescent="0.25">
      <c r="A11339" t="s">
        <v>9605</v>
      </c>
      <c r="B11339" t="s">
        <v>27895</v>
      </c>
      <c r="C11339" t="s">
        <v>15186</v>
      </c>
    </row>
    <row r="11340" spans="1:3" x14ac:dyDescent="0.25">
      <c r="A11340" t="s">
        <v>21986</v>
      </c>
      <c r="B11340" t="s">
        <v>8187</v>
      </c>
      <c r="C11340" t="s">
        <v>11379</v>
      </c>
    </row>
    <row r="11341" spans="1:3" x14ac:dyDescent="0.25">
      <c r="A11341" t="s">
        <v>26202</v>
      </c>
      <c r="B11341" t="s">
        <v>8187</v>
      </c>
      <c r="C11341" t="s">
        <v>11379</v>
      </c>
    </row>
    <row r="11342" spans="1:3" x14ac:dyDescent="0.25">
      <c r="A11342" t="s">
        <v>9280</v>
      </c>
      <c r="B11342" t="s">
        <v>27895</v>
      </c>
      <c r="C11342" t="s">
        <v>13478</v>
      </c>
    </row>
    <row r="11343" spans="1:3" x14ac:dyDescent="0.25">
      <c r="A11343" t="s">
        <v>10370</v>
      </c>
      <c r="B11343" t="s">
        <v>27887</v>
      </c>
      <c r="C11343" t="s">
        <v>10689</v>
      </c>
    </row>
    <row r="11344" spans="1:3" x14ac:dyDescent="0.25">
      <c r="A11344" t="s">
        <v>10373</v>
      </c>
      <c r="B11344" t="s">
        <v>27889</v>
      </c>
      <c r="C11344" t="s">
        <v>12822</v>
      </c>
    </row>
    <row r="11345" spans="1:3" x14ac:dyDescent="0.25">
      <c r="A11345" t="s">
        <v>10376</v>
      </c>
      <c r="B11345" t="s">
        <v>27892</v>
      </c>
      <c r="C11345" t="s">
        <v>11083</v>
      </c>
    </row>
    <row r="11346" spans="1:3" x14ac:dyDescent="0.25">
      <c r="A11346" t="s">
        <v>7028</v>
      </c>
      <c r="B11346" t="s">
        <v>27895</v>
      </c>
      <c r="C11346" t="s">
        <v>13478</v>
      </c>
    </row>
    <row r="11347" spans="1:3" x14ac:dyDescent="0.25">
      <c r="A11347" t="s">
        <v>18950</v>
      </c>
      <c r="B11347" t="s">
        <v>27889</v>
      </c>
      <c r="C11347" t="s">
        <v>11360</v>
      </c>
    </row>
    <row r="11348" spans="1:3" x14ac:dyDescent="0.25">
      <c r="A11348" t="s">
        <v>13638</v>
      </c>
      <c r="B11348" t="s">
        <v>8187</v>
      </c>
      <c r="C11348" t="s">
        <v>10842</v>
      </c>
    </row>
    <row r="11349" spans="1:3" x14ac:dyDescent="0.25">
      <c r="A11349" t="s">
        <v>16386</v>
      </c>
      <c r="B11349" t="s">
        <v>8187</v>
      </c>
      <c r="C11349" t="s">
        <v>10842</v>
      </c>
    </row>
    <row r="11350" spans="1:3" x14ac:dyDescent="0.25">
      <c r="A11350" t="s">
        <v>13553</v>
      </c>
      <c r="B11350" t="s">
        <v>8187</v>
      </c>
      <c r="C11350" t="s">
        <v>11248</v>
      </c>
    </row>
    <row r="11351" spans="1:3" x14ac:dyDescent="0.25">
      <c r="A11351" t="s">
        <v>8245</v>
      </c>
      <c r="B11351" t="s">
        <v>27895</v>
      </c>
      <c r="C11351" t="s">
        <v>13478</v>
      </c>
    </row>
    <row r="11352" spans="1:3" x14ac:dyDescent="0.25">
      <c r="A11352" t="s">
        <v>10377</v>
      </c>
      <c r="B11352" t="s">
        <v>27892</v>
      </c>
      <c r="C11352" t="s">
        <v>11083</v>
      </c>
    </row>
    <row r="11353" spans="1:3" x14ac:dyDescent="0.25">
      <c r="A11353" t="s">
        <v>9775</v>
      </c>
      <c r="B11353" t="s">
        <v>27895</v>
      </c>
      <c r="C11353" t="s">
        <v>13478</v>
      </c>
    </row>
    <row r="11354" spans="1:3" x14ac:dyDescent="0.25">
      <c r="A11354" t="s">
        <v>7027</v>
      </c>
      <c r="B11354" t="s">
        <v>27895</v>
      </c>
      <c r="C11354" t="s">
        <v>13478</v>
      </c>
    </row>
    <row r="11355" spans="1:3" x14ac:dyDescent="0.25">
      <c r="A11355" t="s">
        <v>9812</v>
      </c>
      <c r="B11355" t="s">
        <v>27895</v>
      </c>
      <c r="C11355" t="s">
        <v>13478</v>
      </c>
    </row>
    <row r="11356" spans="1:3" x14ac:dyDescent="0.25">
      <c r="A11356" t="s">
        <v>27063</v>
      </c>
      <c r="B11356" t="s">
        <v>8187</v>
      </c>
      <c r="C11356" t="s">
        <v>12869</v>
      </c>
    </row>
    <row r="11357" spans="1:3" x14ac:dyDescent="0.25">
      <c r="A11357" t="s">
        <v>19154</v>
      </c>
      <c r="B11357" t="s">
        <v>27895</v>
      </c>
      <c r="C11357" t="s">
        <v>13478</v>
      </c>
    </row>
    <row r="11358" spans="1:3" x14ac:dyDescent="0.25">
      <c r="A11358" t="s">
        <v>9267</v>
      </c>
      <c r="B11358" t="s">
        <v>27895</v>
      </c>
      <c r="C11358" t="s">
        <v>13478</v>
      </c>
    </row>
    <row r="11359" spans="1:3" x14ac:dyDescent="0.25">
      <c r="A11359" t="s">
        <v>10379</v>
      </c>
      <c r="B11359" t="s">
        <v>27889</v>
      </c>
      <c r="C11359" t="s">
        <v>11837</v>
      </c>
    </row>
    <row r="11360" spans="1:3" x14ac:dyDescent="0.25">
      <c r="A11360" t="s">
        <v>9769</v>
      </c>
      <c r="B11360" t="s">
        <v>27895</v>
      </c>
      <c r="C11360" t="s">
        <v>13478</v>
      </c>
    </row>
    <row r="11361" spans="1:3" x14ac:dyDescent="0.25">
      <c r="A11361" t="s">
        <v>9768</v>
      </c>
      <c r="B11361" t="s">
        <v>27895</v>
      </c>
      <c r="C11361" t="s">
        <v>13478</v>
      </c>
    </row>
    <row r="11362" spans="1:3" x14ac:dyDescent="0.25">
      <c r="A11362" t="s">
        <v>25553</v>
      </c>
      <c r="B11362" t="s">
        <v>8187</v>
      </c>
      <c r="C11362" t="s">
        <v>16069</v>
      </c>
    </row>
    <row r="11363" spans="1:3" x14ac:dyDescent="0.25">
      <c r="A11363" t="s">
        <v>5719</v>
      </c>
      <c r="B11363" t="s">
        <v>27889</v>
      </c>
      <c r="C11363" t="s">
        <v>10875</v>
      </c>
    </row>
    <row r="11364" spans="1:3" x14ac:dyDescent="0.25">
      <c r="A11364" t="s">
        <v>5617</v>
      </c>
      <c r="B11364" t="s">
        <v>27889</v>
      </c>
      <c r="C11364" t="s">
        <v>10875</v>
      </c>
    </row>
    <row r="11365" spans="1:3" x14ac:dyDescent="0.25">
      <c r="A11365" t="s">
        <v>5616</v>
      </c>
      <c r="B11365" t="s">
        <v>27889</v>
      </c>
      <c r="C11365" t="s">
        <v>10875</v>
      </c>
    </row>
    <row r="11366" spans="1:3" x14ac:dyDescent="0.25">
      <c r="A11366" t="s">
        <v>5853</v>
      </c>
      <c r="B11366" t="s">
        <v>27889</v>
      </c>
      <c r="C11366" t="s">
        <v>10875</v>
      </c>
    </row>
    <row r="11367" spans="1:3" x14ac:dyDescent="0.25">
      <c r="A11367" t="s">
        <v>20081</v>
      </c>
      <c r="B11367" t="s">
        <v>8187</v>
      </c>
      <c r="C11367" t="s">
        <v>12159</v>
      </c>
    </row>
    <row r="11368" spans="1:3" x14ac:dyDescent="0.25">
      <c r="A11368" t="s">
        <v>20083</v>
      </c>
      <c r="B11368" t="s">
        <v>8187</v>
      </c>
      <c r="C11368" t="s">
        <v>12159</v>
      </c>
    </row>
    <row r="11369" spans="1:3" x14ac:dyDescent="0.25">
      <c r="A11369" t="s">
        <v>9472</v>
      </c>
      <c r="B11369" t="s">
        <v>27895</v>
      </c>
      <c r="C11369" t="s">
        <v>13478</v>
      </c>
    </row>
    <row r="11370" spans="1:3" x14ac:dyDescent="0.25">
      <c r="A11370" t="s">
        <v>27061</v>
      </c>
      <c r="B11370" t="s">
        <v>8187</v>
      </c>
      <c r="C11370" t="s">
        <v>12869</v>
      </c>
    </row>
    <row r="11371" spans="1:3" x14ac:dyDescent="0.25">
      <c r="A11371" t="s">
        <v>19700</v>
      </c>
      <c r="B11371" t="s">
        <v>8187</v>
      </c>
      <c r="C11371" t="s">
        <v>16316</v>
      </c>
    </row>
    <row r="11372" spans="1:3" x14ac:dyDescent="0.25">
      <c r="A11372" t="s">
        <v>19785</v>
      </c>
      <c r="B11372" t="s">
        <v>8187</v>
      </c>
      <c r="C11372" t="s">
        <v>16316</v>
      </c>
    </row>
    <row r="11373" spans="1:3" x14ac:dyDescent="0.25">
      <c r="A11373" t="s">
        <v>25545</v>
      </c>
      <c r="B11373" t="s">
        <v>8187</v>
      </c>
      <c r="C11373" t="s">
        <v>16316</v>
      </c>
    </row>
    <row r="11374" spans="1:3" x14ac:dyDescent="0.25">
      <c r="A11374" t="s">
        <v>19758</v>
      </c>
      <c r="B11374" t="s">
        <v>27889</v>
      </c>
      <c r="C11374" t="s">
        <v>11360</v>
      </c>
    </row>
    <row r="11375" spans="1:3" x14ac:dyDescent="0.25">
      <c r="A11375" t="s">
        <v>8172</v>
      </c>
      <c r="B11375" t="s">
        <v>27889</v>
      </c>
      <c r="C11375" t="s">
        <v>10724</v>
      </c>
    </row>
    <row r="11376" spans="1:3" x14ac:dyDescent="0.25">
      <c r="A11376" t="s">
        <v>12866</v>
      </c>
      <c r="B11376" t="s">
        <v>8187</v>
      </c>
      <c r="C11376" t="s">
        <v>12869</v>
      </c>
    </row>
    <row r="11377" spans="1:3" x14ac:dyDescent="0.25">
      <c r="A11377" t="s">
        <v>14071</v>
      </c>
      <c r="B11377" t="s">
        <v>8187</v>
      </c>
      <c r="C11377" t="s">
        <v>12869</v>
      </c>
    </row>
    <row r="11378" spans="1:3" x14ac:dyDescent="0.25">
      <c r="A11378" t="s">
        <v>9723</v>
      </c>
      <c r="B11378" t="s">
        <v>27895</v>
      </c>
      <c r="C11378" t="s">
        <v>13478</v>
      </c>
    </row>
    <row r="11379" spans="1:3" x14ac:dyDescent="0.25">
      <c r="A11379" t="s">
        <v>13657</v>
      </c>
      <c r="B11379" t="s">
        <v>8187</v>
      </c>
      <c r="C11379" t="s">
        <v>12869</v>
      </c>
    </row>
    <row r="11380" spans="1:3" x14ac:dyDescent="0.25">
      <c r="A11380" t="s">
        <v>9698</v>
      </c>
      <c r="B11380" t="s">
        <v>27895</v>
      </c>
      <c r="C11380" t="s">
        <v>13478</v>
      </c>
    </row>
    <row r="11381" spans="1:3" x14ac:dyDescent="0.25">
      <c r="A11381" t="s">
        <v>9652</v>
      </c>
      <c r="B11381" t="s">
        <v>27895</v>
      </c>
      <c r="C11381" t="s">
        <v>13478</v>
      </c>
    </row>
    <row r="11382" spans="1:3" x14ac:dyDescent="0.25">
      <c r="A11382" t="s">
        <v>9135</v>
      </c>
      <c r="B11382" t="s">
        <v>27895</v>
      </c>
      <c r="C11382" t="s">
        <v>13478</v>
      </c>
    </row>
    <row r="11383" spans="1:3" x14ac:dyDescent="0.25">
      <c r="A11383" t="s">
        <v>17044</v>
      </c>
      <c r="B11383" t="s">
        <v>8187</v>
      </c>
      <c r="C11383" t="s">
        <v>12869</v>
      </c>
    </row>
    <row r="11384" spans="1:3" x14ac:dyDescent="0.25">
      <c r="A11384" t="s">
        <v>10590</v>
      </c>
      <c r="B11384" t="s">
        <v>27894</v>
      </c>
      <c r="C11384" t="s">
        <v>13478</v>
      </c>
    </row>
    <row r="11385" spans="1:3" x14ac:dyDescent="0.25">
      <c r="A11385" t="s">
        <v>14068</v>
      </c>
      <c r="B11385" t="s">
        <v>8187</v>
      </c>
      <c r="C11385" t="s">
        <v>12869</v>
      </c>
    </row>
    <row r="11386" spans="1:3" x14ac:dyDescent="0.25">
      <c r="A11386" t="s">
        <v>13210</v>
      </c>
      <c r="B11386" t="s">
        <v>8187</v>
      </c>
      <c r="C11386" t="s">
        <v>10738</v>
      </c>
    </row>
    <row r="11387" spans="1:3" x14ac:dyDescent="0.25">
      <c r="A11387" t="s">
        <v>15394</v>
      </c>
      <c r="B11387" t="s">
        <v>8187</v>
      </c>
      <c r="C11387" t="s">
        <v>10738</v>
      </c>
    </row>
    <row r="11388" spans="1:3" x14ac:dyDescent="0.25">
      <c r="A11388" t="s">
        <v>9379</v>
      </c>
      <c r="B11388" t="s">
        <v>27889</v>
      </c>
      <c r="C11388" t="s">
        <v>10875</v>
      </c>
    </row>
    <row r="11389" spans="1:3" x14ac:dyDescent="0.25">
      <c r="A11389" t="s">
        <v>14912</v>
      </c>
      <c r="B11389" t="s">
        <v>8187</v>
      </c>
      <c r="C11389" t="s">
        <v>10738</v>
      </c>
    </row>
    <row r="11390" spans="1:3" x14ac:dyDescent="0.25">
      <c r="A11390" t="s">
        <v>9651</v>
      </c>
      <c r="B11390" t="s">
        <v>27895</v>
      </c>
      <c r="C11390" t="s">
        <v>13478</v>
      </c>
    </row>
    <row r="11391" spans="1:3" x14ac:dyDescent="0.25">
      <c r="A11391" t="s">
        <v>12603</v>
      </c>
      <c r="B11391" t="s">
        <v>8187</v>
      </c>
      <c r="C11391" t="s">
        <v>11244</v>
      </c>
    </row>
    <row r="11392" spans="1:3" x14ac:dyDescent="0.25">
      <c r="A11392" t="s">
        <v>5892</v>
      </c>
      <c r="B11392" t="s">
        <v>27889</v>
      </c>
      <c r="C11392" t="s">
        <v>10875</v>
      </c>
    </row>
    <row r="11393" spans="1:3" x14ac:dyDescent="0.25">
      <c r="A11393" t="s">
        <v>6246</v>
      </c>
      <c r="B11393" t="s">
        <v>27889</v>
      </c>
      <c r="C11393" t="s">
        <v>10875</v>
      </c>
    </row>
    <row r="11394" spans="1:3" x14ac:dyDescent="0.25">
      <c r="A11394" t="s">
        <v>15431</v>
      </c>
      <c r="B11394" t="s">
        <v>8187</v>
      </c>
      <c r="C11394" t="s">
        <v>11244</v>
      </c>
    </row>
    <row r="11395" spans="1:3" x14ac:dyDescent="0.25">
      <c r="A11395" t="s">
        <v>10594</v>
      </c>
      <c r="B11395" t="s">
        <v>27892</v>
      </c>
      <c r="C11395" t="s">
        <v>11083</v>
      </c>
    </row>
    <row r="11396" spans="1:3" x14ac:dyDescent="0.25">
      <c r="A11396" t="s">
        <v>15415</v>
      </c>
      <c r="B11396" t="s">
        <v>8187</v>
      </c>
      <c r="C11396" t="s">
        <v>11244</v>
      </c>
    </row>
    <row r="11397" spans="1:3" x14ac:dyDescent="0.25">
      <c r="A11397" t="s">
        <v>16606</v>
      </c>
      <c r="B11397" t="s">
        <v>8187</v>
      </c>
      <c r="C11397" t="s">
        <v>11244</v>
      </c>
    </row>
    <row r="11398" spans="1:3" x14ac:dyDescent="0.25">
      <c r="A11398" t="s">
        <v>15381</v>
      </c>
      <c r="B11398" t="s">
        <v>8187</v>
      </c>
      <c r="C11398" t="s">
        <v>11244</v>
      </c>
    </row>
    <row r="11399" spans="1:3" x14ac:dyDescent="0.25">
      <c r="A11399" t="s">
        <v>9710</v>
      </c>
      <c r="B11399" t="s">
        <v>8187</v>
      </c>
      <c r="C11399" t="s">
        <v>11379</v>
      </c>
    </row>
    <row r="11400" spans="1:3" x14ac:dyDescent="0.25">
      <c r="A11400" t="s">
        <v>12836</v>
      </c>
      <c r="B11400" t="s">
        <v>8187</v>
      </c>
      <c r="C11400" t="s">
        <v>11244</v>
      </c>
    </row>
    <row r="11401" spans="1:3" x14ac:dyDescent="0.25">
      <c r="A11401" t="s">
        <v>17202</v>
      </c>
      <c r="B11401" t="s">
        <v>8187</v>
      </c>
      <c r="C11401" t="s">
        <v>11244</v>
      </c>
    </row>
    <row r="11402" spans="1:3" x14ac:dyDescent="0.25">
      <c r="A11402" t="s">
        <v>5560</v>
      </c>
      <c r="B11402" t="s">
        <v>27895</v>
      </c>
      <c r="C11402" t="s">
        <v>13478</v>
      </c>
    </row>
    <row r="11403" spans="1:3" x14ac:dyDescent="0.25">
      <c r="A11403" t="s">
        <v>9650</v>
      </c>
      <c r="B11403" t="s">
        <v>27895</v>
      </c>
      <c r="C11403" t="s">
        <v>13478</v>
      </c>
    </row>
    <row r="11404" spans="1:3" x14ac:dyDescent="0.25">
      <c r="A11404" t="s">
        <v>9661</v>
      </c>
      <c r="B11404" t="s">
        <v>27889</v>
      </c>
      <c r="C11404" t="s">
        <v>11360</v>
      </c>
    </row>
    <row r="11405" spans="1:3" x14ac:dyDescent="0.25">
      <c r="A11405" t="s">
        <v>12506</v>
      </c>
      <c r="B11405" t="s">
        <v>8187</v>
      </c>
      <c r="C11405" t="s">
        <v>11244</v>
      </c>
    </row>
    <row r="11406" spans="1:3" x14ac:dyDescent="0.25">
      <c r="A11406" t="s">
        <v>8177</v>
      </c>
      <c r="B11406" t="s">
        <v>27894</v>
      </c>
      <c r="C11406" t="s">
        <v>13478</v>
      </c>
    </row>
    <row r="11407" spans="1:3" x14ac:dyDescent="0.25">
      <c r="A11407" t="s">
        <v>4721</v>
      </c>
      <c r="B11407" t="s">
        <v>10775</v>
      </c>
      <c r="C11407" t="s">
        <v>13112</v>
      </c>
    </row>
    <row r="11408" spans="1:3" x14ac:dyDescent="0.25">
      <c r="A11408" t="s">
        <v>8635</v>
      </c>
      <c r="B11408" t="s">
        <v>10775</v>
      </c>
      <c r="C11408" t="s">
        <v>13112</v>
      </c>
    </row>
    <row r="11409" spans="1:3" x14ac:dyDescent="0.25">
      <c r="A11409" t="s">
        <v>20062</v>
      </c>
      <c r="B11409" t="s">
        <v>27895</v>
      </c>
      <c r="C11409" t="s">
        <v>13478</v>
      </c>
    </row>
    <row r="11410" spans="1:3" x14ac:dyDescent="0.25">
      <c r="A11410" t="s">
        <v>12126</v>
      </c>
      <c r="B11410" t="s">
        <v>8187</v>
      </c>
      <c r="C11410" t="s">
        <v>11244</v>
      </c>
    </row>
    <row r="11411" spans="1:3" x14ac:dyDescent="0.25">
      <c r="A11411" t="s">
        <v>12337</v>
      </c>
      <c r="B11411" t="s">
        <v>8187</v>
      </c>
      <c r="C11411" t="s">
        <v>11244</v>
      </c>
    </row>
    <row r="11412" spans="1:3" x14ac:dyDescent="0.25">
      <c r="A11412" t="s">
        <v>6758</v>
      </c>
      <c r="B11412" t="s">
        <v>27889</v>
      </c>
      <c r="C11412" t="s">
        <v>10875</v>
      </c>
    </row>
    <row r="11413" spans="1:3" x14ac:dyDescent="0.25">
      <c r="A11413" t="s">
        <v>17500</v>
      </c>
      <c r="B11413" t="s">
        <v>27889</v>
      </c>
      <c r="C11413" t="s">
        <v>11360</v>
      </c>
    </row>
    <row r="11414" spans="1:3" x14ac:dyDescent="0.25">
      <c r="A11414" t="s">
        <v>17498</v>
      </c>
      <c r="B11414" t="s">
        <v>27889</v>
      </c>
      <c r="C11414" t="s">
        <v>11360</v>
      </c>
    </row>
    <row r="11415" spans="1:3" x14ac:dyDescent="0.25">
      <c r="A11415" t="s">
        <v>20363</v>
      </c>
      <c r="B11415" t="s">
        <v>27889</v>
      </c>
      <c r="C11415" t="s">
        <v>11360</v>
      </c>
    </row>
    <row r="11416" spans="1:3" x14ac:dyDescent="0.25">
      <c r="A11416" t="s">
        <v>19489</v>
      </c>
      <c r="B11416" t="s">
        <v>27889</v>
      </c>
      <c r="C11416" t="s">
        <v>11360</v>
      </c>
    </row>
    <row r="11417" spans="1:3" x14ac:dyDescent="0.25">
      <c r="A11417" t="s">
        <v>15199</v>
      </c>
      <c r="B11417" t="s">
        <v>8187</v>
      </c>
      <c r="C11417" t="s">
        <v>12801</v>
      </c>
    </row>
    <row r="11418" spans="1:3" x14ac:dyDescent="0.25">
      <c r="A11418" t="s">
        <v>13551</v>
      </c>
      <c r="B11418" t="s">
        <v>8187</v>
      </c>
      <c r="C11418" t="s">
        <v>12801</v>
      </c>
    </row>
    <row r="11419" spans="1:3" x14ac:dyDescent="0.25">
      <c r="A11419" t="s">
        <v>8179</v>
      </c>
      <c r="B11419" t="s">
        <v>10701</v>
      </c>
      <c r="C11419" t="s">
        <v>10838</v>
      </c>
    </row>
    <row r="11420" spans="1:3" x14ac:dyDescent="0.25">
      <c r="A11420" t="s">
        <v>8180</v>
      </c>
      <c r="B11420" t="s">
        <v>27887</v>
      </c>
      <c r="C11420" t="s">
        <v>10733</v>
      </c>
    </row>
    <row r="11421" spans="1:3" x14ac:dyDescent="0.25">
      <c r="A11421" t="s">
        <v>10602</v>
      </c>
      <c r="B11421" t="s">
        <v>10782</v>
      </c>
      <c r="C11421" t="s">
        <v>10794</v>
      </c>
    </row>
    <row r="11422" spans="1:3" x14ac:dyDescent="0.25">
      <c r="A11422" t="s">
        <v>8181</v>
      </c>
      <c r="B11422" t="s">
        <v>27887</v>
      </c>
      <c r="C11422" t="s">
        <v>10689</v>
      </c>
    </row>
    <row r="11423" spans="1:3" x14ac:dyDescent="0.25">
      <c r="A11423" t="s">
        <v>10603</v>
      </c>
      <c r="B11423" t="s">
        <v>27887</v>
      </c>
      <c r="C11423" t="s">
        <v>10733</v>
      </c>
    </row>
    <row r="11424" spans="1:3" x14ac:dyDescent="0.25">
      <c r="A11424" t="s">
        <v>13461</v>
      </c>
      <c r="B11424" t="s">
        <v>27889</v>
      </c>
      <c r="C11424" t="s">
        <v>11052</v>
      </c>
    </row>
    <row r="11425" spans="1:3" x14ac:dyDescent="0.25">
      <c r="A11425" t="s">
        <v>8182</v>
      </c>
      <c r="B11425" t="s">
        <v>10775</v>
      </c>
      <c r="C11425" t="s">
        <v>10749</v>
      </c>
    </row>
    <row r="11426" spans="1:3" x14ac:dyDescent="0.25">
      <c r="A11426" t="s">
        <v>13465</v>
      </c>
      <c r="B11426" t="s">
        <v>27889</v>
      </c>
      <c r="C11426" t="s">
        <v>11052</v>
      </c>
    </row>
    <row r="11427" spans="1:3" x14ac:dyDescent="0.25">
      <c r="A11427" t="s">
        <v>21794</v>
      </c>
      <c r="B11427" t="s">
        <v>8187</v>
      </c>
      <c r="C11427" t="s">
        <v>11244</v>
      </c>
    </row>
    <row r="11428" spans="1:3" x14ac:dyDescent="0.25">
      <c r="A11428" t="s">
        <v>21844</v>
      </c>
      <c r="B11428" t="s">
        <v>8187</v>
      </c>
      <c r="C11428" t="s">
        <v>11244</v>
      </c>
    </row>
    <row r="11429" spans="1:3" x14ac:dyDescent="0.25">
      <c r="A11429" t="s">
        <v>21936</v>
      </c>
      <c r="B11429" t="s">
        <v>8187</v>
      </c>
      <c r="C11429" t="s">
        <v>11244</v>
      </c>
    </row>
    <row r="11430" spans="1:3" x14ac:dyDescent="0.25">
      <c r="A11430" t="s">
        <v>21940</v>
      </c>
      <c r="B11430" t="s">
        <v>8187</v>
      </c>
      <c r="C11430" t="s">
        <v>11244</v>
      </c>
    </row>
    <row r="11431" spans="1:3" x14ac:dyDescent="0.25">
      <c r="A11431" t="s">
        <v>21942</v>
      </c>
      <c r="B11431" t="s">
        <v>8187</v>
      </c>
      <c r="C11431" t="s">
        <v>11244</v>
      </c>
    </row>
    <row r="11432" spans="1:3" x14ac:dyDescent="0.25">
      <c r="A11432" t="s">
        <v>22076</v>
      </c>
      <c r="B11432" t="s">
        <v>8187</v>
      </c>
      <c r="C11432" t="s">
        <v>11244</v>
      </c>
    </row>
    <row r="11433" spans="1:3" x14ac:dyDescent="0.25">
      <c r="A11433" t="s">
        <v>22271</v>
      </c>
      <c r="B11433" t="s">
        <v>8187</v>
      </c>
      <c r="C11433" t="s">
        <v>11244</v>
      </c>
    </row>
    <row r="11434" spans="1:3" x14ac:dyDescent="0.25">
      <c r="A11434" t="s">
        <v>22890</v>
      </c>
      <c r="B11434" t="s">
        <v>8187</v>
      </c>
      <c r="C11434" t="s">
        <v>11244</v>
      </c>
    </row>
    <row r="11435" spans="1:3" x14ac:dyDescent="0.25">
      <c r="A11435" t="s">
        <v>23517</v>
      </c>
      <c r="B11435" t="s">
        <v>8187</v>
      </c>
      <c r="C11435" t="s">
        <v>11244</v>
      </c>
    </row>
    <row r="11436" spans="1:3" x14ac:dyDescent="0.25">
      <c r="A11436" t="s">
        <v>23527</v>
      </c>
      <c r="B11436" t="s">
        <v>8187</v>
      </c>
      <c r="C11436" t="s">
        <v>11244</v>
      </c>
    </row>
    <row r="11437" spans="1:3" x14ac:dyDescent="0.25">
      <c r="A11437" t="s">
        <v>23529</v>
      </c>
      <c r="B11437" t="s">
        <v>8187</v>
      </c>
      <c r="C11437" t="s">
        <v>11244</v>
      </c>
    </row>
    <row r="11438" spans="1:3" x14ac:dyDescent="0.25">
      <c r="A11438" t="s">
        <v>23555</v>
      </c>
      <c r="B11438" t="s">
        <v>8187</v>
      </c>
      <c r="C11438" t="s">
        <v>11244</v>
      </c>
    </row>
    <row r="11439" spans="1:3" x14ac:dyDescent="0.25">
      <c r="A11439" t="s">
        <v>23557</v>
      </c>
      <c r="B11439" t="s">
        <v>8187</v>
      </c>
      <c r="C11439" t="s">
        <v>11244</v>
      </c>
    </row>
    <row r="11440" spans="1:3" x14ac:dyDescent="0.25">
      <c r="A11440" t="s">
        <v>23559</v>
      </c>
      <c r="B11440" t="s">
        <v>8187</v>
      </c>
      <c r="C11440" t="s">
        <v>11244</v>
      </c>
    </row>
    <row r="11441" spans="1:3" x14ac:dyDescent="0.25">
      <c r="A11441" t="s">
        <v>23575</v>
      </c>
      <c r="B11441" t="s">
        <v>8187</v>
      </c>
      <c r="C11441" t="s">
        <v>11244</v>
      </c>
    </row>
    <row r="11442" spans="1:3" x14ac:dyDescent="0.25">
      <c r="A11442" t="s">
        <v>23647</v>
      </c>
      <c r="B11442" t="s">
        <v>8187</v>
      </c>
      <c r="C11442" t="s">
        <v>11244</v>
      </c>
    </row>
    <row r="11443" spans="1:3" x14ac:dyDescent="0.25">
      <c r="A11443" t="s">
        <v>23873</v>
      </c>
      <c r="B11443" t="s">
        <v>8187</v>
      </c>
      <c r="C11443" t="s">
        <v>11244</v>
      </c>
    </row>
    <row r="11444" spans="1:3" x14ac:dyDescent="0.25">
      <c r="A11444" t="s">
        <v>23891</v>
      </c>
      <c r="B11444" t="s">
        <v>8187</v>
      </c>
      <c r="C11444" t="s">
        <v>11244</v>
      </c>
    </row>
    <row r="11445" spans="1:3" x14ac:dyDescent="0.25">
      <c r="A11445" t="s">
        <v>25138</v>
      </c>
      <c r="B11445" t="s">
        <v>8187</v>
      </c>
      <c r="C11445" t="s">
        <v>11244</v>
      </c>
    </row>
    <row r="11446" spans="1:3" x14ac:dyDescent="0.25">
      <c r="A11446" t="s">
        <v>25962</v>
      </c>
      <c r="B11446" t="s">
        <v>8187</v>
      </c>
      <c r="C11446" t="s">
        <v>11244</v>
      </c>
    </row>
    <row r="11447" spans="1:3" x14ac:dyDescent="0.25">
      <c r="A11447" t="s">
        <v>26399</v>
      </c>
      <c r="B11447" t="s">
        <v>8187</v>
      </c>
      <c r="C11447" t="s">
        <v>11244</v>
      </c>
    </row>
    <row r="11448" spans="1:3" x14ac:dyDescent="0.25">
      <c r="A11448" t="s">
        <v>13127</v>
      </c>
      <c r="B11448" t="s">
        <v>8187</v>
      </c>
      <c r="C11448" t="s">
        <v>13118</v>
      </c>
    </row>
    <row r="11449" spans="1:3" x14ac:dyDescent="0.25">
      <c r="A11449" t="s">
        <v>13526</v>
      </c>
      <c r="B11449" t="s">
        <v>8187</v>
      </c>
      <c r="C11449" t="s">
        <v>13529</v>
      </c>
    </row>
    <row r="11450" spans="1:3" x14ac:dyDescent="0.25">
      <c r="A11450" t="s">
        <v>13858</v>
      </c>
      <c r="B11450" t="s">
        <v>8187</v>
      </c>
      <c r="C11450" t="s">
        <v>13529</v>
      </c>
    </row>
    <row r="11451" spans="1:3" x14ac:dyDescent="0.25">
      <c r="A11451" t="s">
        <v>11049</v>
      </c>
      <c r="B11451" t="s">
        <v>27889</v>
      </c>
      <c r="C11451" t="s">
        <v>11052</v>
      </c>
    </row>
    <row r="11452" spans="1:3" x14ac:dyDescent="0.25">
      <c r="A11452" t="s">
        <v>10584</v>
      </c>
      <c r="B11452" t="s">
        <v>27894</v>
      </c>
      <c r="C11452" t="s">
        <v>13112</v>
      </c>
    </row>
    <row r="11453" spans="1:3" x14ac:dyDescent="0.25">
      <c r="A11453" t="s">
        <v>13522</v>
      </c>
      <c r="B11453" t="s">
        <v>27889</v>
      </c>
      <c r="C11453" t="s">
        <v>11052</v>
      </c>
    </row>
    <row r="11454" spans="1:3" x14ac:dyDescent="0.25">
      <c r="A11454" t="s">
        <v>21384</v>
      </c>
      <c r="B11454" t="s">
        <v>8187</v>
      </c>
      <c r="C11454" t="s">
        <v>16508</v>
      </c>
    </row>
    <row r="11455" spans="1:3" x14ac:dyDescent="0.25">
      <c r="A11455" t="s">
        <v>13469</v>
      </c>
      <c r="B11455" t="s">
        <v>27889</v>
      </c>
      <c r="C11455" t="s">
        <v>11052</v>
      </c>
    </row>
    <row r="11456" spans="1:3" x14ac:dyDescent="0.25">
      <c r="A11456" t="s">
        <v>13532</v>
      </c>
      <c r="B11456" t="s">
        <v>27889</v>
      </c>
      <c r="C11456" t="s">
        <v>11052</v>
      </c>
    </row>
    <row r="11457" spans="1:3" x14ac:dyDescent="0.25">
      <c r="A11457" t="s">
        <v>13467</v>
      </c>
      <c r="B11457" t="s">
        <v>27889</v>
      </c>
      <c r="C11457" t="s">
        <v>11052</v>
      </c>
    </row>
    <row r="11458" spans="1:3" x14ac:dyDescent="0.25">
      <c r="A11458" t="s">
        <v>13713</v>
      </c>
      <c r="B11458" t="s">
        <v>27889</v>
      </c>
      <c r="C11458" t="s">
        <v>11052</v>
      </c>
    </row>
    <row r="11459" spans="1:3" x14ac:dyDescent="0.25">
      <c r="A11459" t="s">
        <v>13463</v>
      </c>
      <c r="B11459" t="s">
        <v>27889</v>
      </c>
      <c r="C11459" t="s">
        <v>11052</v>
      </c>
    </row>
    <row r="11460" spans="1:3" x14ac:dyDescent="0.25">
      <c r="A11460" t="s">
        <v>13530</v>
      </c>
      <c r="B11460" t="s">
        <v>27889</v>
      </c>
      <c r="C11460" t="s">
        <v>11052</v>
      </c>
    </row>
    <row r="11461" spans="1:3" x14ac:dyDescent="0.25">
      <c r="A11461" t="s">
        <v>11634</v>
      </c>
      <c r="B11461" t="s">
        <v>27889</v>
      </c>
      <c r="C11461" t="s">
        <v>11052</v>
      </c>
    </row>
    <row r="11462" spans="1:3" x14ac:dyDescent="0.25">
      <c r="A11462" t="s">
        <v>13667</v>
      </c>
      <c r="B11462" t="s">
        <v>27889</v>
      </c>
      <c r="C11462" t="s">
        <v>11052</v>
      </c>
    </row>
    <row r="11463" spans="1:3" x14ac:dyDescent="0.25">
      <c r="A11463" t="s">
        <v>13517</v>
      </c>
      <c r="B11463" t="s">
        <v>27889</v>
      </c>
      <c r="C11463" t="s">
        <v>11052</v>
      </c>
    </row>
    <row r="11464" spans="1:3" x14ac:dyDescent="0.25">
      <c r="A11464" t="s">
        <v>13494</v>
      </c>
      <c r="B11464" t="s">
        <v>27889</v>
      </c>
      <c r="C11464" t="s">
        <v>11052</v>
      </c>
    </row>
    <row r="11465" spans="1:3" x14ac:dyDescent="0.25">
      <c r="A11465" t="s">
        <v>24940</v>
      </c>
      <c r="B11465" t="s">
        <v>27889</v>
      </c>
      <c r="C11465" t="s">
        <v>11052</v>
      </c>
    </row>
    <row r="11466" spans="1:3" x14ac:dyDescent="0.25">
      <c r="A11466" t="s">
        <v>10939</v>
      </c>
      <c r="B11466" t="s">
        <v>8187</v>
      </c>
      <c r="C11466" t="s">
        <v>10942</v>
      </c>
    </row>
    <row r="11467" spans="1:3" x14ac:dyDescent="0.25">
      <c r="A11467" t="s">
        <v>17972</v>
      </c>
      <c r="B11467" t="s">
        <v>8187</v>
      </c>
      <c r="C11467" t="s">
        <v>10719</v>
      </c>
    </row>
    <row r="11468" spans="1:3" x14ac:dyDescent="0.25">
      <c r="A11468" t="s">
        <v>16582</v>
      </c>
      <c r="B11468" t="s">
        <v>8187</v>
      </c>
      <c r="C11468" t="s">
        <v>16069</v>
      </c>
    </row>
    <row r="11469" spans="1:3" x14ac:dyDescent="0.25">
      <c r="A11469" t="s">
        <v>11615</v>
      </c>
      <c r="B11469" t="s">
        <v>8187</v>
      </c>
      <c r="C11469" t="s">
        <v>11244</v>
      </c>
    </row>
    <row r="11470" spans="1:3" x14ac:dyDescent="0.25">
      <c r="A11470" t="s">
        <v>22039</v>
      </c>
      <c r="B11470" t="s">
        <v>8187</v>
      </c>
      <c r="C11470" t="s">
        <v>10875</v>
      </c>
    </row>
    <row r="11471" spans="1:3" x14ac:dyDescent="0.25">
      <c r="A11471" t="s">
        <v>25100</v>
      </c>
      <c r="B11471" t="s">
        <v>8187</v>
      </c>
      <c r="C11471" t="s">
        <v>10875</v>
      </c>
    </row>
    <row r="11472" spans="1:3" x14ac:dyDescent="0.25">
      <c r="A11472" t="s">
        <v>26373</v>
      </c>
      <c r="B11472" t="s">
        <v>8187</v>
      </c>
      <c r="C11472" t="s">
        <v>10875</v>
      </c>
    </row>
    <row r="11473" spans="1:3" x14ac:dyDescent="0.25">
      <c r="A11473" t="s">
        <v>22043</v>
      </c>
      <c r="B11473" t="s">
        <v>8187</v>
      </c>
      <c r="C11473" t="s">
        <v>10875</v>
      </c>
    </row>
    <row r="11474" spans="1:3" x14ac:dyDescent="0.25">
      <c r="A11474" t="s">
        <v>25104</v>
      </c>
      <c r="B11474" t="s">
        <v>8187</v>
      </c>
      <c r="C11474" t="s">
        <v>10875</v>
      </c>
    </row>
    <row r="11475" spans="1:3" x14ac:dyDescent="0.25">
      <c r="A11475" t="s">
        <v>26371</v>
      </c>
      <c r="B11475" t="s">
        <v>8187</v>
      </c>
      <c r="C11475" t="s">
        <v>10875</v>
      </c>
    </row>
    <row r="11476" spans="1:3" x14ac:dyDescent="0.25">
      <c r="A11476" t="s">
        <v>22041</v>
      </c>
      <c r="B11476" t="s">
        <v>8187</v>
      </c>
      <c r="C11476" t="s">
        <v>10875</v>
      </c>
    </row>
    <row r="11477" spans="1:3" x14ac:dyDescent="0.25">
      <c r="A11477" t="s">
        <v>25102</v>
      </c>
      <c r="B11477" t="s">
        <v>8187</v>
      </c>
      <c r="C11477" t="s">
        <v>10875</v>
      </c>
    </row>
    <row r="11478" spans="1:3" x14ac:dyDescent="0.25">
      <c r="A11478" t="s">
        <v>26296</v>
      </c>
      <c r="B11478" t="s">
        <v>8187</v>
      </c>
      <c r="C11478" t="s">
        <v>10875</v>
      </c>
    </row>
    <row r="11479" spans="1:3" x14ac:dyDescent="0.25">
      <c r="A11479" t="s">
        <v>22871</v>
      </c>
      <c r="B11479" t="s">
        <v>8187</v>
      </c>
      <c r="C11479" t="s">
        <v>10875</v>
      </c>
    </row>
    <row r="11480" spans="1:3" x14ac:dyDescent="0.25">
      <c r="A11480" t="s">
        <v>21998</v>
      </c>
      <c r="B11480" t="s">
        <v>8187</v>
      </c>
      <c r="C11480" t="s">
        <v>10875</v>
      </c>
    </row>
    <row r="11481" spans="1:3" x14ac:dyDescent="0.25">
      <c r="A11481" t="s">
        <v>25010</v>
      </c>
      <c r="B11481" t="s">
        <v>8187</v>
      </c>
      <c r="C11481" t="s">
        <v>10875</v>
      </c>
    </row>
    <row r="11482" spans="1:3" x14ac:dyDescent="0.25">
      <c r="A11482" t="s">
        <v>26356</v>
      </c>
      <c r="B11482" t="s">
        <v>8187</v>
      </c>
      <c r="C11482" t="s">
        <v>10875</v>
      </c>
    </row>
    <row r="11483" spans="1:3" x14ac:dyDescent="0.25">
      <c r="A11483" t="s">
        <v>10586</v>
      </c>
      <c r="B11483" t="s">
        <v>27892</v>
      </c>
      <c r="C11483" t="s">
        <v>11083</v>
      </c>
    </row>
    <row r="11484" spans="1:3" x14ac:dyDescent="0.25">
      <c r="A11484" t="s">
        <v>13043</v>
      </c>
      <c r="B11484" t="s">
        <v>8187</v>
      </c>
      <c r="C11484" t="s">
        <v>10842</v>
      </c>
    </row>
    <row r="11485" spans="1:3" x14ac:dyDescent="0.25">
      <c r="A11485" t="s">
        <v>18514</v>
      </c>
      <c r="B11485" t="s">
        <v>8187</v>
      </c>
      <c r="C11485" t="s">
        <v>10710</v>
      </c>
    </row>
    <row r="11486" spans="1:3" x14ac:dyDescent="0.25">
      <c r="A11486" t="s">
        <v>17039</v>
      </c>
      <c r="B11486" t="s">
        <v>27889</v>
      </c>
      <c r="C11486" t="s">
        <v>11360</v>
      </c>
    </row>
    <row r="11487" spans="1:3" x14ac:dyDescent="0.25">
      <c r="A11487" t="s">
        <v>12750</v>
      </c>
      <c r="B11487" t="s">
        <v>27889</v>
      </c>
      <c r="C11487" t="s">
        <v>11360</v>
      </c>
    </row>
    <row r="11488" spans="1:3" x14ac:dyDescent="0.25">
      <c r="A11488" t="s">
        <v>17137</v>
      </c>
      <c r="B11488" t="s">
        <v>27889</v>
      </c>
      <c r="C11488" t="s">
        <v>11360</v>
      </c>
    </row>
    <row r="11489" spans="1:3" x14ac:dyDescent="0.25">
      <c r="A11489" t="s">
        <v>27496</v>
      </c>
      <c r="B11489" t="s">
        <v>8187</v>
      </c>
      <c r="C11489" t="s">
        <v>10875</v>
      </c>
    </row>
    <row r="11490" spans="1:3" x14ac:dyDescent="0.25">
      <c r="A11490" t="s">
        <v>16213</v>
      </c>
      <c r="B11490" t="s">
        <v>27889</v>
      </c>
      <c r="C11490" t="s">
        <v>11052</v>
      </c>
    </row>
    <row r="11491" spans="1:3" x14ac:dyDescent="0.25">
      <c r="A11491" t="s">
        <v>15417</v>
      </c>
      <c r="B11491" t="s">
        <v>27889</v>
      </c>
      <c r="C11491" t="s">
        <v>10842</v>
      </c>
    </row>
    <row r="11492" spans="1:3" x14ac:dyDescent="0.25">
      <c r="A11492" t="s">
        <v>21396</v>
      </c>
      <c r="B11492" t="s">
        <v>27887</v>
      </c>
      <c r="C11492" t="s">
        <v>13688</v>
      </c>
    </row>
    <row r="11493" spans="1:3" x14ac:dyDescent="0.25">
      <c r="A11493" t="s">
        <v>21673</v>
      </c>
      <c r="B11493" t="s">
        <v>8187</v>
      </c>
      <c r="C11493" t="s">
        <v>10738</v>
      </c>
    </row>
    <row r="11494" spans="1:3" x14ac:dyDescent="0.25">
      <c r="A11494" t="s">
        <v>21757</v>
      </c>
      <c r="B11494" t="s">
        <v>8187</v>
      </c>
      <c r="C11494" t="s">
        <v>10738</v>
      </c>
    </row>
    <row r="11495" spans="1:3" x14ac:dyDescent="0.25">
      <c r="A11495" t="s">
        <v>21759</v>
      </c>
      <c r="B11495" t="s">
        <v>8187</v>
      </c>
      <c r="C11495" t="s">
        <v>10738</v>
      </c>
    </row>
    <row r="11496" spans="1:3" x14ac:dyDescent="0.25">
      <c r="A11496" t="s">
        <v>21956</v>
      </c>
      <c r="B11496" t="s">
        <v>8187</v>
      </c>
      <c r="C11496" t="s">
        <v>10738</v>
      </c>
    </row>
    <row r="11497" spans="1:3" x14ac:dyDescent="0.25">
      <c r="A11497" t="s">
        <v>22016</v>
      </c>
      <c r="B11497" t="s">
        <v>8187</v>
      </c>
      <c r="C11497" t="s">
        <v>10738</v>
      </c>
    </row>
    <row r="11498" spans="1:3" x14ac:dyDescent="0.25">
      <c r="A11498" t="s">
        <v>10380</v>
      </c>
      <c r="B11498" t="s">
        <v>27895</v>
      </c>
      <c r="C11498" t="s">
        <v>13478</v>
      </c>
    </row>
    <row r="11499" spans="1:3" x14ac:dyDescent="0.25">
      <c r="A11499" t="s">
        <v>9675</v>
      </c>
      <c r="B11499" t="s">
        <v>27889</v>
      </c>
      <c r="C11499" t="s">
        <v>10710</v>
      </c>
    </row>
    <row r="11500" spans="1:3" x14ac:dyDescent="0.25">
      <c r="A11500" t="s">
        <v>22830</v>
      </c>
      <c r="B11500" t="s">
        <v>8187</v>
      </c>
      <c r="C11500" t="s">
        <v>10738</v>
      </c>
    </row>
    <row r="11501" spans="1:3" x14ac:dyDescent="0.25">
      <c r="A11501" t="s">
        <v>22875</v>
      </c>
      <c r="B11501" t="s">
        <v>8187</v>
      </c>
      <c r="C11501" t="s">
        <v>10738</v>
      </c>
    </row>
    <row r="11502" spans="1:3" x14ac:dyDescent="0.25">
      <c r="A11502" t="s">
        <v>22946</v>
      </c>
      <c r="B11502" t="s">
        <v>8187</v>
      </c>
      <c r="C11502" t="s">
        <v>10738</v>
      </c>
    </row>
    <row r="11503" spans="1:3" x14ac:dyDescent="0.25">
      <c r="A11503" t="s">
        <v>23386</v>
      </c>
      <c r="B11503" t="s">
        <v>8187</v>
      </c>
      <c r="C11503" t="s">
        <v>10738</v>
      </c>
    </row>
    <row r="11504" spans="1:3" x14ac:dyDescent="0.25">
      <c r="A11504" t="s">
        <v>23805</v>
      </c>
      <c r="B11504" t="s">
        <v>8187</v>
      </c>
      <c r="C11504" t="s">
        <v>10738</v>
      </c>
    </row>
    <row r="11505" spans="1:3" x14ac:dyDescent="0.25">
      <c r="A11505" t="s">
        <v>24527</v>
      </c>
      <c r="B11505" t="s">
        <v>8187</v>
      </c>
      <c r="C11505" t="s">
        <v>10738</v>
      </c>
    </row>
    <row r="11506" spans="1:3" x14ac:dyDescent="0.25">
      <c r="A11506" t="s">
        <v>24679</v>
      </c>
      <c r="B11506" t="s">
        <v>8187</v>
      </c>
      <c r="C11506" t="s">
        <v>10738</v>
      </c>
    </row>
    <row r="11507" spans="1:3" x14ac:dyDescent="0.25">
      <c r="A11507" t="s">
        <v>25588</v>
      </c>
      <c r="B11507" t="s">
        <v>8187</v>
      </c>
      <c r="C11507" t="s">
        <v>10738</v>
      </c>
    </row>
    <row r="11508" spans="1:3" x14ac:dyDescent="0.25">
      <c r="A11508" t="s">
        <v>25630</v>
      </c>
      <c r="B11508" t="s">
        <v>8187</v>
      </c>
      <c r="C11508" t="s">
        <v>10738</v>
      </c>
    </row>
    <row r="11509" spans="1:3" x14ac:dyDescent="0.25">
      <c r="A11509" t="s">
        <v>25632</v>
      </c>
      <c r="B11509" t="s">
        <v>8187</v>
      </c>
      <c r="C11509" t="s">
        <v>10738</v>
      </c>
    </row>
    <row r="11510" spans="1:3" x14ac:dyDescent="0.25">
      <c r="A11510" t="s">
        <v>25650</v>
      </c>
      <c r="B11510" t="s">
        <v>8187</v>
      </c>
      <c r="C11510" t="s">
        <v>10738</v>
      </c>
    </row>
    <row r="11511" spans="1:3" x14ac:dyDescent="0.25">
      <c r="A11511" t="s">
        <v>26211</v>
      </c>
      <c r="B11511" t="s">
        <v>8187</v>
      </c>
      <c r="C11511" t="s">
        <v>10738</v>
      </c>
    </row>
    <row r="11512" spans="1:3" x14ac:dyDescent="0.25">
      <c r="A11512" t="s">
        <v>21933</v>
      </c>
      <c r="B11512" t="s">
        <v>8187</v>
      </c>
      <c r="C11512" t="s">
        <v>13171</v>
      </c>
    </row>
    <row r="11513" spans="1:3" x14ac:dyDescent="0.25">
      <c r="A11513" t="s">
        <v>13618</v>
      </c>
      <c r="B11513" t="s">
        <v>8187</v>
      </c>
      <c r="C11513" t="s">
        <v>13621</v>
      </c>
    </row>
    <row r="11514" spans="1:3" x14ac:dyDescent="0.25">
      <c r="A11514" t="s">
        <v>15003</v>
      </c>
      <c r="B11514" t="s">
        <v>8187</v>
      </c>
      <c r="C11514" t="s">
        <v>15006</v>
      </c>
    </row>
    <row r="11515" spans="1:3" x14ac:dyDescent="0.25">
      <c r="A11515" t="s">
        <v>25384</v>
      </c>
      <c r="B11515" t="s">
        <v>8187</v>
      </c>
      <c r="C11515" t="s">
        <v>15006</v>
      </c>
    </row>
    <row r="11516" spans="1:3" x14ac:dyDescent="0.25">
      <c r="A11516" t="s">
        <v>27423</v>
      </c>
      <c r="B11516" t="s">
        <v>8187</v>
      </c>
      <c r="C11516" t="s">
        <v>15006</v>
      </c>
    </row>
    <row r="11517" spans="1:3" x14ac:dyDescent="0.25">
      <c r="A11517" t="s">
        <v>27600</v>
      </c>
      <c r="B11517" t="s">
        <v>8187</v>
      </c>
      <c r="C11517" t="s">
        <v>15006</v>
      </c>
    </row>
    <row r="11518" spans="1:3" x14ac:dyDescent="0.25">
      <c r="A11518" t="s">
        <v>16391</v>
      </c>
      <c r="B11518" t="s">
        <v>8187</v>
      </c>
      <c r="C11518" t="s">
        <v>16390</v>
      </c>
    </row>
    <row r="11519" spans="1:3" x14ac:dyDescent="0.25">
      <c r="A11519" t="s">
        <v>18635</v>
      </c>
      <c r="B11519" t="s">
        <v>8187</v>
      </c>
      <c r="C11519" t="s">
        <v>16390</v>
      </c>
    </row>
    <row r="11520" spans="1:3" x14ac:dyDescent="0.25">
      <c r="A11520" t="s">
        <v>17632</v>
      </c>
      <c r="B11520" t="s">
        <v>8187</v>
      </c>
      <c r="C11520" t="s">
        <v>17635</v>
      </c>
    </row>
    <row r="11521" spans="1:3" x14ac:dyDescent="0.25">
      <c r="A11521" t="s">
        <v>17843</v>
      </c>
      <c r="B11521" t="s">
        <v>8187</v>
      </c>
      <c r="C11521" t="s">
        <v>17635</v>
      </c>
    </row>
    <row r="11522" spans="1:3" x14ac:dyDescent="0.25">
      <c r="A11522" t="s">
        <v>18203</v>
      </c>
      <c r="B11522" t="s">
        <v>8187</v>
      </c>
      <c r="C11522" t="s">
        <v>17635</v>
      </c>
    </row>
    <row r="11523" spans="1:3" x14ac:dyDescent="0.25">
      <c r="A11523" t="s">
        <v>18253</v>
      </c>
      <c r="B11523" t="s">
        <v>8187</v>
      </c>
      <c r="C11523" t="s">
        <v>17635</v>
      </c>
    </row>
    <row r="11524" spans="1:3" x14ac:dyDescent="0.25">
      <c r="A11524" t="s">
        <v>18276</v>
      </c>
      <c r="B11524" t="s">
        <v>8187</v>
      </c>
      <c r="C11524" t="s">
        <v>17635</v>
      </c>
    </row>
    <row r="11525" spans="1:3" x14ac:dyDescent="0.25">
      <c r="A11525" t="s">
        <v>18286</v>
      </c>
      <c r="B11525" t="s">
        <v>8187</v>
      </c>
      <c r="C11525" t="s">
        <v>17635</v>
      </c>
    </row>
    <row r="11526" spans="1:3" x14ac:dyDescent="0.25">
      <c r="A11526" t="s">
        <v>18300</v>
      </c>
      <c r="B11526" t="s">
        <v>8187</v>
      </c>
      <c r="C11526" t="s">
        <v>17635</v>
      </c>
    </row>
    <row r="11527" spans="1:3" x14ac:dyDescent="0.25">
      <c r="A11527" t="s">
        <v>18327</v>
      </c>
      <c r="B11527" t="s">
        <v>8187</v>
      </c>
      <c r="C11527" t="s">
        <v>17635</v>
      </c>
    </row>
    <row r="11528" spans="1:3" x14ac:dyDescent="0.25">
      <c r="A11528" t="s">
        <v>10605</v>
      </c>
      <c r="B11528" t="s">
        <v>27889</v>
      </c>
      <c r="C11528" t="s">
        <v>10827</v>
      </c>
    </row>
    <row r="11529" spans="1:3" x14ac:dyDescent="0.25">
      <c r="A11529" t="s">
        <v>18329</v>
      </c>
      <c r="B11529" t="s">
        <v>8187</v>
      </c>
      <c r="C11529" t="s">
        <v>17635</v>
      </c>
    </row>
    <row r="11530" spans="1:3" x14ac:dyDescent="0.25">
      <c r="A11530" t="s">
        <v>10606</v>
      </c>
      <c r="B11530" t="s">
        <v>27887</v>
      </c>
      <c r="C11530" t="s">
        <v>10733</v>
      </c>
    </row>
    <row r="11531" spans="1:3" x14ac:dyDescent="0.25">
      <c r="A11531" t="s">
        <v>18342</v>
      </c>
      <c r="B11531" t="s">
        <v>8187</v>
      </c>
      <c r="C11531" t="s">
        <v>17635</v>
      </c>
    </row>
    <row r="11532" spans="1:3" x14ac:dyDescent="0.25">
      <c r="A11532" t="s">
        <v>20122</v>
      </c>
      <c r="B11532" t="s">
        <v>8187</v>
      </c>
      <c r="C11532" t="s">
        <v>17635</v>
      </c>
    </row>
    <row r="11533" spans="1:3" x14ac:dyDescent="0.25">
      <c r="A11533" t="s">
        <v>9714</v>
      </c>
      <c r="B11533" t="s">
        <v>8187</v>
      </c>
      <c r="C11533" t="s">
        <v>17635</v>
      </c>
    </row>
    <row r="11534" spans="1:3" x14ac:dyDescent="0.25">
      <c r="A11534" t="s">
        <v>21417</v>
      </c>
      <c r="B11534" t="s">
        <v>8187</v>
      </c>
      <c r="C11534" t="s">
        <v>17635</v>
      </c>
    </row>
    <row r="11535" spans="1:3" x14ac:dyDescent="0.25">
      <c r="A11535" t="s">
        <v>21504</v>
      </c>
      <c r="B11535" t="s">
        <v>8187</v>
      </c>
      <c r="C11535" t="s">
        <v>17635</v>
      </c>
    </row>
    <row r="11536" spans="1:3" x14ac:dyDescent="0.25">
      <c r="A11536" t="s">
        <v>21510</v>
      </c>
      <c r="B11536" t="s">
        <v>8187</v>
      </c>
      <c r="C11536" t="s">
        <v>17635</v>
      </c>
    </row>
    <row r="11537" spans="1:3" x14ac:dyDescent="0.25">
      <c r="A11537" t="s">
        <v>22480</v>
      </c>
      <c r="B11537" t="s">
        <v>8187</v>
      </c>
      <c r="C11537" t="s">
        <v>17635</v>
      </c>
    </row>
    <row r="11538" spans="1:3" x14ac:dyDescent="0.25">
      <c r="A11538" t="s">
        <v>22481</v>
      </c>
      <c r="B11538" t="s">
        <v>8187</v>
      </c>
      <c r="C11538" t="s">
        <v>17635</v>
      </c>
    </row>
    <row r="11539" spans="1:3" x14ac:dyDescent="0.25">
      <c r="A11539" t="s">
        <v>22483</v>
      </c>
      <c r="B11539" t="s">
        <v>8187</v>
      </c>
      <c r="C11539" t="s">
        <v>17635</v>
      </c>
    </row>
    <row r="11540" spans="1:3" x14ac:dyDescent="0.25">
      <c r="A11540" t="s">
        <v>22485</v>
      </c>
      <c r="B11540" t="s">
        <v>8187</v>
      </c>
      <c r="C11540" t="s">
        <v>17635</v>
      </c>
    </row>
    <row r="11541" spans="1:3" x14ac:dyDescent="0.25">
      <c r="A11541" t="s">
        <v>22487</v>
      </c>
      <c r="B11541" t="s">
        <v>8187</v>
      </c>
      <c r="C11541" t="s">
        <v>17635</v>
      </c>
    </row>
    <row r="11542" spans="1:3" x14ac:dyDescent="0.25">
      <c r="A11542" t="s">
        <v>24762</v>
      </c>
      <c r="B11542" t="s">
        <v>8187</v>
      </c>
      <c r="C11542" t="s">
        <v>24765</v>
      </c>
    </row>
    <row r="11543" spans="1:3" x14ac:dyDescent="0.25">
      <c r="A11543" t="s">
        <v>8183</v>
      </c>
      <c r="B11543" t="s">
        <v>27887</v>
      </c>
      <c r="C11543" t="s">
        <v>10689</v>
      </c>
    </row>
    <row r="11544" spans="1:3" x14ac:dyDescent="0.25">
      <c r="A11544" t="s">
        <v>8184</v>
      </c>
      <c r="B11544" t="s">
        <v>27887</v>
      </c>
      <c r="C11544" t="s">
        <v>10689</v>
      </c>
    </row>
    <row r="11545" spans="1:3" x14ac:dyDescent="0.25">
      <c r="A11545" t="s">
        <v>8185</v>
      </c>
      <c r="B11545" t="s">
        <v>27887</v>
      </c>
      <c r="C11545" t="s">
        <v>10689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3-Week Report</vt:lpstr>
      <vt:lpstr>R12 Trend</vt:lpstr>
      <vt:lpstr>New Items</vt:lpstr>
      <vt:lpstr>DDS Needs</vt:lpstr>
      <vt:lpstr>External $ Guide</vt:lpstr>
      <vt:lpstr>Delist-Closeout-Activedlist-vap</vt:lpstr>
      <vt:lpstr>CGPO 1 &amp; 2</vt:lpstr>
      <vt:lpstr>WH INV 4-2-2026</vt:lpstr>
      <vt:lpstr>Broker &amp; Vendor</vt:lpstr>
    </vt:vector>
  </TitlesOfParts>
  <Company>Alabama ABC Board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Harris, Dusty</dc:creator>
  <cp:lastModifiedBy>Harris, Dusty</cp:lastModifiedBy>
  <dcterms:created xsi:type="dcterms:W3CDTF">2026-03-27T15:27:32Z</dcterms:created>
  <dcterms:modified xsi:type="dcterms:W3CDTF">2026-04-22T21:52:02Z</dcterms:modified>
</cp:coreProperties>
</file>